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queryTables/queryTable10.xml" ContentType="application/vnd.openxmlformats-officedocument.spreadsheetml.queryTable+xml"/>
  <Override PartName="/xl/tables/table13.xml" ContentType="application/vnd.openxmlformats-officedocument.spreadsheetml.table+xml"/>
  <Override PartName="/xl/queryTables/queryTable11.xml" ContentType="application/vnd.openxmlformats-officedocument.spreadsheetml.queryTable+xml"/>
  <Override PartName="/xl/tables/table14.xml" ContentType="application/vnd.openxmlformats-officedocument.spreadsheetml.table+xml"/>
  <Override PartName="/xl/queryTables/queryTable12.xml" ContentType="application/vnd.openxmlformats-officedocument.spreadsheetml.queryTable+xml"/>
  <Override PartName="/xl/tables/table15.xml" ContentType="application/vnd.openxmlformats-officedocument.spreadsheetml.table+xml"/>
  <Override PartName="/xl/queryTables/queryTable13.xml" ContentType="application/vnd.openxmlformats-officedocument.spreadsheetml.queryTable+xml"/>
  <Override PartName="/xl/tables/table16.xml" ContentType="application/vnd.openxmlformats-officedocument.spreadsheetml.table+xml"/>
  <Override PartName="/xl/queryTables/queryTable14.xml" ContentType="application/vnd.openxmlformats-officedocument.spreadsheetml.queryTable+xml"/>
  <Override PartName="/xl/tables/table17.xml" ContentType="application/vnd.openxmlformats-officedocument.spreadsheetml.table+xml"/>
  <Override PartName="/xl/queryTables/queryTable15.xml" ContentType="application/vnd.openxmlformats-officedocument.spreadsheetml.queryTable+xml"/>
  <Override PartName="/xl/tables/table18.xml" ContentType="application/vnd.openxmlformats-officedocument.spreadsheetml.table+xml"/>
  <Override PartName="/xl/queryTables/queryTable16.xml" ContentType="application/vnd.openxmlformats-officedocument.spreadsheetml.queryTable+xml"/>
  <Override PartName="/xl/tables/table19.xml" ContentType="application/vnd.openxmlformats-officedocument.spreadsheetml.table+xml"/>
  <Override PartName="/xl/queryTables/queryTable17.xml" ContentType="application/vnd.openxmlformats-officedocument.spreadsheetml.queryTable+xml"/>
  <Override PartName="/xl/tables/table20.xml" ContentType="application/vnd.openxmlformats-officedocument.spreadsheetml.table+xml"/>
  <Override PartName="/xl/queryTables/queryTable18.xml" ContentType="application/vnd.openxmlformats-officedocument.spreadsheetml.queryTable+xml"/>
  <Override PartName="/xl/tables/table21.xml" ContentType="application/vnd.openxmlformats-officedocument.spreadsheetml.table+xml"/>
  <Override PartName="/xl/queryTables/queryTable19.xml" ContentType="application/vnd.openxmlformats-officedocument.spreadsheetml.queryTable+xml"/>
  <Override PartName="/xl/tables/table22.xml" ContentType="application/vnd.openxmlformats-officedocument.spreadsheetml.table+xml"/>
  <Override PartName="/xl/queryTables/queryTable20.xml" ContentType="application/vnd.openxmlformats-officedocument.spreadsheetml.queryTable+xml"/>
  <Override PartName="/xl/tables/table23.xml" ContentType="application/vnd.openxmlformats-officedocument.spreadsheetml.table+xml"/>
  <Override PartName="/xl/queryTables/queryTable21.xml" ContentType="application/vnd.openxmlformats-officedocument.spreadsheetml.queryTable+xml"/>
  <Override PartName="/xl/tables/table24.xml" ContentType="application/vnd.openxmlformats-officedocument.spreadsheetml.table+xml"/>
  <Override PartName="/xl/queryTables/queryTable22.xml" ContentType="application/vnd.openxmlformats-officedocument.spreadsheetml.queryTable+xml"/>
  <Override PartName="/xl/tables/table25.xml" ContentType="application/vnd.openxmlformats-officedocument.spreadsheetml.table+xml"/>
  <Override PartName="/xl/queryTables/queryTable23.xml" ContentType="application/vnd.openxmlformats-officedocument.spreadsheetml.queryTable+xml"/>
  <Override PartName="/xl/tables/table26.xml" ContentType="application/vnd.openxmlformats-officedocument.spreadsheetml.table+xml"/>
  <Override PartName="/xl/queryTables/queryTable24.xml" ContentType="application/vnd.openxmlformats-officedocument.spreadsheetml.queryTable+xml"/>
  <Override PartName="/xl/tables/table27.xml" ContentType="application/vnd.openxmlformats-officedocument.spreadsheetml.table+xml"/>
  <Override PartName="/xl/queryTables/queryTable25.xml" ContentType="application/vnd.openxmlformats-officedocument.spreadsheetml.queryTable+xml"/>
  <Override PartName="/xl/tables/table28.xml" ContentType="application/vnd.openxmlformats-officedocument.spreadsheetml.table+xml"/>
  <Override PartName="/xl/queryTables/queryTable26.xml" ContentType="application/vnd.openxmlformats-officedocument.spreadsheetml.queryTable+xml"/>
  <Override PartName="/xl/tables/table29.xml" ContentType="application/vnd.openxmlformats-officedocument.spreadsheetml.table+xml"/>
  <Override PartName="/xl/queryTables/queryTable27.xml" ContentType="application/vnd.openxmlformats-officedocument.spreadsheetml.queryTable+xml"/>
  <Override PartName="/xl/tables/table30.xml" ContentType="application/vnd.openxmlformats-officedocument.spreadsheetml.table+xml"/>
  <Override PartName="/xl/queryTables/queryTable28.xml" ContentType="application/vnd.openxmlformats-officedocument.spreadsheetml.queryTable+xml"/>
  <Override PartName="/xl/tables/table31.xml" ContentType="application/vnd.openxmlformats-officedocument.spreadsheetml.table+xml"/>
  <Override PartName="/xl/queryTables/queryTable29.xml" ContentType="application/vnd.openxmlformats-officedocument.spreadsheetml.queryTable+xml"/>
  <Override PartName="/xl/tables/table32.xml" ContentType="application/vnd.openxmlformats-officedocument.spreadsheetml.table+xml"/>
  <Override PartName="/xl/queryTables/queryTable30.xml" ContentType="application/vnd.openxmlformats-officedocument.spreadsheetml.queryTable+xml"/>
  <Override PartName="/xl/tables/table33.xml" ContentType="application/vnd.openxmlformats-officedocument.spreadsheetml.table+xml"/>
  <Override PartName="/xl/queryTables/queryTable31.xml" ContentType="application/vnd.openxmlformats-officedocument.spreadsheetml.queryTable+xml"/>
  <Override PartName="/xl/tables/table34.xml" ContentType="application/vnd.openxmlformats-officedocument.spreadsheetml.table+xml"/>
  <Override PartName="/xl/queryTables/queryTable32.xml" ContentType="application/vnd.openxmlformats-officedocument.spreadsheetml.queryTable+xml"/>
  <Override PartName="/xl/tables/table35.xml" ContentType="application/vnd.openxmlformats-officedocument.spreadsheetml.table+xml"/>
  <Override PartName="/xl/queryTables/queryTable3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hidePivotFieldList="1"/>
  <mc:AlternateContent xmlns:mc="http://schemas.openxmlformats.org/markup-compatibility/2006">
    <mc:Choice Requires="x15">
      <x15ac:absPath xmlns:x15ac="http://schemas.microsoft.com/office/spreadsheetml/2010/11/ac" url="/Users/laurentstaub/Library/Mobile Documents/com~apple~CloudDocs/01_Projects/dispomed_node/data/"/>
    </mc:Choice>
  </mc:AlternateContent>
  <xr:revisionPtr revIDLastSave="0" documentId="8_{76461DDE-67E7-484A-B542-58501A86E37C}" xr6:coauthVersionLast="47" xr6:coauthVersionMax="47" xr10:uidLastSave="{00000000-0000-0000-0000-000000000000}"/>
  <bookViews>
    <workbookView xWindow="-9200" yWindow="-24720" windowWidth="34820" windowHeight="20500" xr2:uid="{D1651526-56BC-3F42-9CEB-99F3B561EF1B}"/>
  </bookViews>
  <sheets>
    <sheet name="Sheet1" sheetId="38" r:id="rId1"/>
    <sheet name="data" sheetId="2" r:id="rId2"/>
    <sheet name="tbl_produits" sheetId="36" r:id="rId3"/>
    <sheet name="tbl_ATC" sheetId="37" r:id="rId4"/>
    <sheet name="pivot" sheetId="35" r:id="rId5"/>
    <sheet name="Query" sheetId="39" r:id="rId6"/>
    <sheet name="Q23-11-10" sheetId="34" r:id="rId7"/>
    <sheet name="Q23-10-04" sheetId="33" r:id="rId8"/>
    <sheet name="Q23-09-27" sheetId="32" r:id="rId9"/>
    <sheet name="Q23-08-01" sheetId="31" r:id="rId10"/>
    <sheet name="Q23-07-22" sheetId="30" r:id="rId11"/>
    <sheet name="Q23-06-28" sheetId="29" r:id="rId12"/>
    <sheet name="Q23-05-01" sheetId="28" r:id="rId13"/>
    <sheet name="Q23-04-19" sheetId="27" r:id="rId14"/>
    <sheet name="Q23-03-01" sheetId="26" r:id="rId15"/>
    <sheet name="Sheet2" sheetId="25" r:id="rId16"/>
    <sheet name="Q2" sheetId="3" r:id="rId17"/>
    <sheet name="Q3" sheetId="4" r:id="rId18"/>
    <sheet name="Query (4)" sheetId="5" r:id="rId19"/>
    <sheet name="Query (5)" sheetId="6" r:id="rId20"/>
    <sheet name="Query (6)" sheetId="7" r:id="rId21"/>
    <sheet name="Query (7)" sheetId="8" r:id="rId22"/>
    <sheet name="Query (8)" sheetId="9" r:id="rId23"/>
    <sheet name="Query (9)" sheetId="10" r:id="rId24"/>
    <sheet name="Q4" sheetId="11" r:id="rId25"/>
    <sheet name="Query (11)" sheetId="12" r:id="rId26"/>
    <sheet name="Query (12)" sheetId="13" r:id="rId27"/>
    <sheet name="Query (13)" sheetId="14" r:id="rId28"/>
    <sheet name="Query (14)" sheetId="15" r:id="rId29"/>
    <sheet name="Query (15)" sheetId="16" r:id="rId30"/>
    <sheet name="Query (16)" sheetId="17" r:id="rId31"/>
    <sheet name="Query (17)" sheetId="18" r:id="rId32"/>
    <sheet name="Query (18)" sheetId="19" r:id="rId33"/>
    <sheet name="Query (19)" sheetId="20" r:id="rId34"/>
    <sheet name="Query (21)" sheetId="22" r:id="rId35"/>
    <sheet name="Query (22)" sheetId="23" r:id="rId36"/>
    <sheet name="Query (23)" sheetId="24" r:id="rId37"/>
  </sheets>
  <definedNames>
    <definedName name="_Toc142279003" localSheetId="2">tbl_produits!$F$96</definedName>
    <definedName name="_Toc142279004" localSheetId="2">tbl_produits!$F$64</definedName>
    <definedName name="ExternalData_1" localSheetId="1" hidden="1">data!$A$1:$E$10378</definedName>
    <definedName name="ExternalData_1" localSheetId="16" hidden="1">'Q2'!$A$1:$E$217</definedName>
    <definedName name="ExternalData_1" localSheetId="5" hidden="1">Query!$A$1:$E$303</definedName>
    <definedName name="ExternalData_1" localSheetId="15" hidden="1">Sheet2!$A$1:$E$325</definedName>
    <definedName name="ExternalData_10" localSheetId="25" hidden="1">'Query (11)'!$A$1:$E$293</definedName>
    <definedName name="ExternalData_11" localSheetId="26" hidden="1">'Query (12)'!$A$1:$E$306</definedName>
    <definedName name="ExternalData_12" localSheetId="27" hidden="1">'Query (13)'!$A$1:$E$322</definedName>
    <definedName name="ExternalData_13" localSheetId="28" hidden="1">'Query (14)'!$A$1:$E$372</definedName>
    <definedName name="ExternalData_14" localSheetId="29" hidden="1">'Query (15)'!$A$1:$E$387</definedName>
    <definedName name="ExternalData_15" localSheetId="30" hidden="1">'Query (16)'!$A$1:$E$249</definedName>
    <definedName name="ExternalData_16" localSheetId="31" hidden="1">'Query (17)'!$A$1:$E$259</definedName>
    <definedName name="ExternalData_17" localSheetId="32" hidden="1">'Query (18)'!$A$1:$E$275</definedName>
    <definedName name="ExternalData_18" localSheetId="33" hidden="1">'Query (19)'!$A$1:$E$308</definedName>
    <definedName name="ExternalData_19" localSheetId="34" hidden="1">'Query (21)'!$A$1:$E$298</definedName>
    <definedName name="ExternalData_2" localSheetId="14" hidden="1">'Q23-03-01'!$A$1:$E$343</definedName>
    <definedName name="ExternalData_2" localSheetId="10" hidden="1">'Q23-07-22'!$A$1:$E$380</definedName>
    <definedName name="ExternalData_2" localSheetId="17" hidden="1">'Q3'!$A$1:$E$221</definedName>
    <definedName name="ExternalData_20" localSheetId="35" hidden="1">'Query (22)'!$A$1:$E$302</definedName>
    <definedName name="ExternalData_21" localSheetId="36" hidden="1">'Query (23)'!$A$1:$E$308</definedName>
    <definedName name="ExternalData_3" localSheetId="13" hidden="1">'Q23-04-19'!$A$1:$E$375</definedName>
    <definedName name="ExternalData_3" localSheetId="9" hidden="1">'Q23-08-01'!$A$1:$E$381</definedName>
    <definedName name="ExternalData_3" localSheetId="18" hidden="1">'Query (4)'!$A$1:$E$229</definedName>
    <definedName name="ExternalData_4" localSheetId="12" hidden="1">'Q23-05-01'!$A$1:$E$381</definedName>
    <definedName name="ExternalData_4" localSheetId="8" hidden="1">'Q23-09-27'!$A$1:$E$386</definedName>
    <definedName name="ExternalData_4" localSheetId="19" hidden="1">'Query (5)'!$A$1:$E$243</definedName>
    <definedName name="ExternalData_5" localSheetId="11" hidden="1">'Q23-06-28'!$A$1:$E$372</definedName>
    <definedName name="ExternalData_5" localSheetId="7" hidden="1">'Q23-10-04'!$A$1:$E$355</definedName>
    <definedName name="ExternalData_5" localSheetId="20" hidden="1">'Query (6)'!$A$1:$E$255</definedName>
    <definedName name="ExternalData_6" localSheetId="6" hidden="1">'Q23-11-10'!$A$1:$E$365</definedName>
    <definedName name="ExternalData_6" localSheetId="21" hidden="1">'Query (7)'!$A$1:$E$260</definedName>
    <definedName name="ExternalData_7" localSheetId="22" hidden="1">'Query (8)'!$A$1:$E$269</definedName>
    <definedName name="ExternalData_8" localSheetId="23" hidden="1">'Query (9)'!$A$1:$E$277</definedName>
    <definedName name="ExternalData_9" localSheetId="24" hidden="1">'Q4'!$A$1:$E$290</definedName>
  </definedNames>
  <calcPr calcId="191029"/>
  <pivotCaches>
    <pivotCache cacheId="0" r:id="rId3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36" l="1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0" i="36"/>
  <c r="H541" i="36"/>
  <c r="H542" i="36"/>
  <c r="H543" i="36"/>
  <c r="H544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739" i="36"/>
  <c r="H740" i="36"/>
  <c r="H741" i="36"/>
  <c r="H742" i="36"/>
  <c r="H743" i="36"/>
  <c r="H744" i="36"/>
  <c r="H745" i="36"/>
  <c r="H746" i="36"/>
  <c r="H747" i="36"/>
  <c r="H748" i="36"/>
  <c r="H749" i="36"/>
  <c r="H750" i="36"/>
  <c r="H751" i="36"/>
  <c r="H752" i="36"/>
  <c r="H753" i="36"/>
  <c r="H754" i="36"/>
  <c r="H755" i="36"/>
  <c r="H756" i="36"/>
  <c r="H757" i="36"/>
  <c r="H758" i="36"/>
  <c r="H759" i="36"/>
  <c r="H760" i="36"/>
  <c r="H761" i="36"/>
  <c r="H762" i="36"/>
  <c r="H763" i="36"/>
  <c r="H764" i="36"/>
  <c r="H765" i="36"/>
  <c r="H766" i="36"/>
  <c r="H767" i="36"/>
  <c r="H768" i="36"/>
  <c r="H769" i="36"/>
  <c r="H770" i="36"/>
  <c r="H771" i="36"/>
  <c r="H772" i="36"/>
  <c r="H773" i="36"/>
  <c r="H774" i="36"/>
  <c r="H775" i="36"/>
  <c r="H776" i="36"/>
  <c r="H777" i="36"/>
  <c r="H778" i="36"/>
  <c r="H779" i="36"/>
  <c r="H780" i="36"/>
  <c r="H781" i="36"/>
  <c r="H782" i="36"/>
  <c r="H783" i="36"/>
  <c r="H784" i="36"/>
  <c r="H785" i="36"/>
  <c r="H786" i="36"/>
  <c r="H787" i="36"/>
  <c r="H788" i="36"/>
  <c r="H789" i="36"/>
  <c r="H790" i="36"/>
  <c r="H791" i="36"/>
  <c r="H792" i="36"/>
  <c r="H793" i="36"/>
  <c r="H794" i="36"/>
  <c r="H795" i="36"/>
  <c r="H796" i="36"/>
  <c r="H797" i="36"/>
  <c r="H798" i="36"/>
  <c r="H799" i="36"/>
  <c r="H800" i="36"/>
  <c r="H801" i="36"/>
  <c r="H802" i="36"/>
  <c r="H803" i="36"/>
  <c r="H804" i="36"/>
  <c r="H805" i="36"/>
  <c r="H806" i="36"/>
  <c r="H807" i="36"/>
  <c r="H808" i="36"/>
  <c r="H809" i="36"/>
  <c r="H810" i="36"/>
  <c r="H811" i="36"/>
  <c r="H812" i="36"/>
  <c r="H813" i="36"/>
  <c r="H814" i="36"/>
  <c r="H815" i="36"/>
  <c r="H816" i="36"/>
  <c r="H817" i="36"/>
  <c r="H818" i="36"/>
  <c r="H819" i="36"/>
  <c r="H820" i="36"/>
  <c r="H821" i="36"/>
  <c r="H822" i="36"/>
  <c r="H823" i="36"/>
  <c r="H824" i="36"/>
  <c r="H825" i="36"/>
  <c r="H826" i="36"/>
  <c r="H827" i="36"/>
  <c r="H828" i="36"/>
  <c r="H829" i="36"/>
  <c r="H830" i="36"/>
  <c r="H831" i="36"/>
  <c r="H832" i="36"/>
  <c r="H833" i="36"/>
  <c r="H834" i="36"/>
  <c r="H835" i="36"/>
  <c r="H836" i="36"/>
  <c r="H837" i="36"/>
  <c r="H838" i="36"/>
  <c r="H839" i="36"/>
  <c r="H840" i="36"/>
  <c r="H841" i="36"/>
  <c r="H842" i="36"/>
  <c r="H843" i="36"/>
  <c r="H844" i="36"/>
  <c r="H845" i="36"/>
  <c r="H846" i="36"/>
  <c r="H847" i="36"/>
  <c r="H848" i="36"/>
  <c r="H849" i="36"/>
  <c r="H850" i="36"/>
  <c r="H851" i="36"/>
  <c r="H852" i="36"/>
  <c r="H853" i="36"/>
  <c r="H854" i="36"/>
  <c r="H855" i="36"/>
  <c r="H856" i="36"/>
  <c r="H857" i="36"/>
  <c r="H858" i="36"/>
  <c r="H859" i="36"/>
  <c r="H860" i="36"/>
  <c r="H861" i="36"/>
  <c r="H862" i="36"/>
  <c r="H863" i="36"/>
  <c r="H864" i="36"/>
  <c r="H865" i="36"/>
  <c r="H866" i="36"/>
  <c r="H867" i="36"/>
  <c r="H868" i="36"/>
  <c r="H869" i="36"/>
  <c r="H870" i="36"/>
  <c r="H871" i="36"/>
  <c r="H872" i="36"/>
  <c r="H873" i="36"/>
  <c r="H874" i="36"/>
  <c r="H875" i="36"/>
  <c r="H876" i="36"/>
  <c r="H877" i="36"/>
  <c r="H878" i="36"/>
  <c r="H879" i="36"/>
  <c r="H880" i="36"/>
  <c r="H881" i="36"/>
  <c r="H882" i="36"/>
  <c r="H883" i="36"/>
  <c r="H884" i="36"/>
  <c r="H885" i="36"/>
  <c r="H886" i="36"/>
  <c r="H887" i="36"/>
  <c r="H888" i="36"/>
  <c r="H889" i="36"/>
  <c r="H890" i="36"/>
  <c r="H891" i="36"/>
  <c r="H892" i="36"/>
  <c r="H893" i="36"/>
  <c r="H894" i="36"/>
  <c r="H895" i="36"/>
  <c r="H896" i="36"/>
  <c r="H897" i="36"/>
  <c r="H898" i="36"/>
  <c r="H899" i="36"/>
  <c r="H900" i="36"/>
  <c r="H901" i="36"/>
  <c r="H902" i="36"/>
  <c r="H903" i="36"/>
  <c r="H904" i="36"/>
  <c r="H905" i="36"/>
  <c r="H906" i="36"/>
  <c r="H907" i="36"/>
  <c r="H908" i="36"/>
  <c r="H909" i="36"/>
  <c r="H910" i="36"/>
  <c r="H911" i="36"/>
  <c r="H912" i="36"/>
  <c r="H913" i="36"/>
  <c r="H914" i="36"/>
  <c r="H915" i="36"/>
  <c r="H916" i="36"/>
  <c r="H917" i="36"/>
  <c r="H918" i="36"/>
  <c r="H919" i="36"/>
  <c r="H920" i="36"/>
  <c r="H921" i="36"/>
  <c r="H922" i="36"/>
  <c r="H923" i="36"/>
  <c r="H924" i="36"/>
  <c r="H925" i="36"/>
  <c r="H926" i="36"/>
  <c r="H927" i="36"/>
  <c r="H928" i="36"/>
  <c r="H929" i="36"/>
  <c r="H930" i="36"/>
  <c r="H931" i="36"/>
  <c r="H932" i="36"/>
  <c r="H933" i="36"/>
  <c r="H934" i="36"/>
  <c r="H935" i="36"/>
  <c r="H936" i="36"/>
  <c r="H937" i="36"/>
  <c r="H938" i="36"/>
  <c r="H939" i="36"/>
  <c r="H940" i="36"/>
  <c r="H941" i="36"/>
  <c r="H942" i="36"/>
  <c r="H943" i="36"/>
  <c r="H944" i="36"/>
  <c r="H945" i="36"/>
  <c r="H946" i="36"/>
  <c r="H947" i="36"/>
  <c r="H948" i="36"/>
  <c r="H949" i="36"/>
  <c r="H950" i="36"/>
  <c r="H951" i="36"/>
  <c r="H952" i="36"/>
  <c r="H953" i="36"/>
  <c r="H954" i="36"/>
  <c r="H955" i="36"/>
  <c r="H956" i="36"/>
  <c r="H957" i="36"/>
  <c r="H958" i="36"/>
  <c r="H959" i="36"/>
  <c r="H960" i="36"/>
  <c r="H961" i="36"/>
  <c r="H962" i="36"/>
  <c r="H963" i="36"/>
  <c r="H964" i="36"/>
  <c r="H965" i="36"/>
  <c r="H966" i="36"/>
  <c r="H967" i="36"/>
  <c r="H968" i="36"/>
  <c r="H969" i="36"/>
  <c r="H970" i="36"/>
  <c r="H971" i="36"/>
  <c r="H972" i="36"/>
  <c r="H973" i="36"/>
  <c r="H974" i="36"/>
  <c r="H975" i="36"/>
  <c r="H976" i="36"/>
  <c r="H977" i="36"/>
  <c r="H978" i="36"/>
  <c r="H979" i="36"/>
  <c r="H980" i="36"/>
  <c r="H981" i="36"/>
  <c r="H982" i="36"/>
  <c r="H983" i="36"/>
  <c r="H984" i="36"/>
  <c r="H985" i="36"/>
  <c r="H986" i="36"/>
  <c r="H987" i="36"/>
  <c r="H988" i="36"/>
  <c r="H989" i="36"/>
  <c r="H990" i="36"/>
  <c r="H991" i="36"/>
  <c r="H992" i="36"/>
  <c r="H993" i="36"/>
  <c r="H994" i="36"/>
  <c r="H995" i="36"/>
  <c r="H996" i="36"/>
  <c r="H997" i="36"/>
  <c r="H998" i="36"/>
  <c r="H999" i="36"/>
  <c r="H1000" i="36"/>
  <c r="H1001" i="36"/>
  <c r="H1002" i="36"/>
  <c r="H1003" i="36"/>
  <c r="H1004" i="36"/>
  <c r="H1005" i="36"/>
  <c r="H1006" i="36"/>
  <c r="H1007" i="36"/>
  <c r="H1008" i="36"/>
  <c r="H1009" i="36"/>
  <c r="H1010" i="36"/>
  <c r="H1011" i="36"/>
  <c r="H1012" i="36"/>
  <c r="H1013" i="36"/>
  <c r="H1014" i="36"/>
  <c r="H1015" i="36"/>
  <c r="H1016" i="36"/>
  <c r="H1017" i="36"/>
  <c r="H1018" i="36"/>
  <c r="H1019" i="36"/>
  <c r="H1020" i="36"/>
  <c r="H1021" i="36"/>
  <c r="H1022" i="36"/>
  <c r="H1023" i="36"/>
  <c r="H1024" i="36"/>
  <c r="H1025" i="36"/>
  <c r="H1026" i="36"/>
  <c r="H1027" i="36"/>
  <c r="H1028" i="36"/>
  <c r="H1029" i="36"/>
  <c r="H1030" i="36"/>
  <c r="H1031" i="36"/>
  <c r="H1032" i="36"/>
  <c r="H1033" i="36"/>
  <c r="H1034" i="36"/>
  <c r="H1035" i="36"/>
  <c r="H1036" i="36"/>
  <c r="H1037" i="36"/>
  <c r="H1038" i="36"/>
  <c r="H1039" i="36"/>
  <c r="H1040" i="36"/>
  <c r="H1041" i="36"/>
  <c r="H1042" i="36"/>
  <c r="H1043" i="36"/>
  <c r="H1044" i="36"/>
  <c r="H1045" i="36"/>
  <c r="H1046" i="36"/>
  <c r="H1047" i="36"/>
  <c r="H1048" i="36"/>
  <c r="H1049" i="36"/>
  <c r="H1050" i="36"/>
  <c r="H1051" i="36"/>
  <c r="H1052" i="36"/>
  <c r="H1053" i="36"/>
  <c r="H1054" i="36"/>
  <c r="H1055" i="36"/>
  <c r="H1056" i="36"/>
  <c r="H1057" i="36"/>
  <c r="H1058" i="36"/>
  <c r="H1059" i="36"/>
  <c r="H1060" i="36"/>
  <c r="H1061" i="36"/>
  <c r="H1062" i="36"/>
  <c r="H1063" i="36"/>
  <c r="H1064" i="36"/>
  <c r="H1065" i="36"/>
  <c r="H1066" i="36"/>
  <c r="H1067" i="36"/>
  <c r="H1068" i="36"/>
  <c r="H1069" i="36"/>
  <c r="H1070" i="36"/>
  <c r="H1071" i="36"/>
  <c r="H1072" i="36"/>
  <c r="H1073" i="36"/>
  <c r="H1074" i="36"/>
  <c r="H1075" i="36"/>
  <c r="H1076" i="36"/>
  <c r="H1077" i="36"/>
  <c r="H1078" i="36"/>
  <c r="H1079" i="36"/>
  <c r="H1080" i="36"/>
  <c r="H1081" i="36"/>
  <c r="H1082" i="36"/>
  <c r="H1083" i="36"/>
  <c r="H1084" i="36"/>
  <c r="H1085" i="36"/>
  <c r="H1086" i="36"/>
  <c r="H1087" i="36"/>
  <c r="H1088" i="36"/>
  <c r="H1089" i="36"/>
  <c r="H1090" i="36"/>
  <c r="H1091" i="36"/>
  <c r="H1092" i="36"/>
  <c r="H1093" i="36"/>
  <c r="H1094" i="36"/>
  <c r="H1095" i="36"/>
  <c r="H1096" i="36"/>
  <c r="H1097" i="36"/>
  <c r="H1098" i="36"/>
  <c r="H1099" i="36"/>
  <c r="H1100" i="36"/>
  <c r="H1101" i="36"/>
  <c r="H1102" i="36"/>
  <c r="H1103" i="36"/>
  <c r="H1104" i="36"/>
  <c r="H1105" i="36"/>
  <c r="H1106" i="36"/>
  <c r="H1107" i="36"/>
  <c r="H1108" i="36"/>
  <c r="H1109" i="36"/>
  <c r="H1110" i="36"/>
  <c r="H1111" i="36"/>
  <c r="H1112" i="36"/>
  <c r="H1113" i="36"/>
  <c r="H1114" i="36"/>
  <c r="H1115" i="36"/>
  <c r="H1116" i="36"/>
  <c r="H1117" i="36"/>
  <c r="H1118" i="36"/>
  <c r="H1119" i="36"/>
  <c r="H1120" i="36"/>
  <c r="H1121" i="36"/>
  <c r="H1122" i="36"/>
  <c r="H1123" i="36"/>
  <c r="H1124" i="36"/>
  <c r="H1125" i="36"/>
  <c r="H1126" i="36"/>
  <c r="H1127" i="36"/>
  <c r="H1128" i="36"/>
  <c r="H1129" i="36"/>
  <c r="H1130" i="36"/>
  <c r="H1131" i="36"/>
  <c r="H1132" i="36"/>
  <c r="H1133" i="36"/>
  <c r="H1134" i="36"/>
  <c r="H1135" i="36"/>
  <c r="H1136" i="36"/>
  <c r="H1137" i="36"/>
  <c r="H1138" i="36"/>
  <c r="H1139" i="36"/>
  <c r="H1140" i="36"/>
  <c r="H1141" i="36"/>
  <c r="H1142" i="36"/>
  <c r="H1143" i="36"/>
  <c r="H1144" i="36"/>
  <c r="H1145" i="36"/>
  <c r="H1146" i="36"/>
  <c r="H1147" i="36"/>
  <c r="H1148" i="36"/>
  <c r="H1149" i="36"/>
  <c r="H1150" i="36"/>
  <c r="H1151" i="36"/>
  <c r="H1152" i="36"/>
  <c r="G2" i="2"/>
  <c r="K2" i="37"/>
  <c r="K6854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K102" i="37"/>
  <c r="K103" i="37"/>
  <c r="K104" i="37"/>
  <c r="K105" i="37"/>
  <c r="K106" i="37"/>
  <c r="K107" i="37"/>
  <c r="K108" i="37"/>
  <c r="K109" i="37"/>
  <c r="K110" i="37"/>
  <c r="K111" i="37"/>
  <c r="K112" i="37"/>
  <c r="K113" i="37"/>
  <c r="K114" i="37"/>
  <c r="K115" i="37"/>
  <c r="K116" i="37"/>
  <c r="K117" i="37"/>
  <c r="K118" i="37"/>
  <c r="K119" i="37"/>
  <c r="K120" i="37"/>
  <c r="K121" i="37"/>
  <c r="K122" i="37"/>
  <c r="K123" i="37"/>
  <c r="K124" i="37"/>
  <c r="K125" i="37"/>
  <c r="K126" i="37"/>
  <c r="K127" i="37"/>
  <c r="K128" i="37"/>
  <c r="K129" i="37"/>
  <c r="K130" i="37"/>
  <c r="K131" i="37"/>
  <c r="K132" i="37"/>
  <c r="K133" i="37"/>
  <c r="K134" i="37"/>
  <c r="K135" i="37"/>
  <c r="K136" i="37"/>
  <c r="K137" i="37"/>
  <c r="K138" i="37"/>
  <c r="K139" i="37"/>
  <c r="K140" i="37"/>
  <c r="K141" i="37"/>
  <c r="K142" i="37"/>
  <c r="K143" i="37"/>
  <c r="K144" i="37"/>
  <c r="K145" i="37"/>
  <c r="K146" i="37"/>
  <c r="K147" i="37"/>
  <c r="K148" i="37"/>
  <c r="K149" i="37"/>
  <c r="K150" i="37"/>
  <c r="K151" i="37"/>
  <c r="K152" i="37"/>
  <c r="K153" i="37"/>
  <c r="K154" i="37"/>
  <c r="K155" i="37"/>
  <c r="K156" i="37"/>
  <c r="K157" i="37"/>
  <c r="K158" i="37"/>
  <c r="K159" i="37"/>
  <c r="K160" i="37"/>
  <c r="K161" i="37"/>
  <c r="K162" i="37"/>
  <c r="K163" i="37"/>
  <c r="K164" i="37"/>
  <c r="K165" i="37"/>
  <c r="K166" i="37"/>
  <c r="K167" i="37"/>
  <c r="K168" i="37"/>
  <c r="K169" i="37"/>
  <c r="K170" i="37"/>
  <c r="K171" i="37"/>
  <c r="K172" i="37"/>
  <c r="K173" i="37"/>
  <c r="K174" i="37"/>
  <c r="K175" i="37"/>
  <c r="K176" i="37"/>
  <c r="K177" i="37"/>
  <c r="K178" i="37"/>
  <c r="K179" i="37"/>
  <c r="K180" i="37"/>
  <c r="K181" i="37"/>
  <c r="K182" i="37"/>
  <c r="K183" i="37"/>
  <c r="K184" i="37"/>
  <c r="K185" i="37"/>
  <c r="K186" i="37"/>
  <c r="K187" i="37"/>
  <c r="K188" i="37"/>
  <c r="K189" i="37"/>
  <c r="K190" i="37"/>
  <c r="K191" i="37"/>
  <c r="K192" i="37"/>
  <c r="K193" i="37"/>
  <c r="K194" i="37"/>
  <c r="K195" i="37"/>
  <c r="K196" i="37"/>
  <c r="K197" i="37"/>
  <c r="K198" i="37"/>
  <c r="K199" i="37"/>
  <c r="K200" i="37"/>
  <c r="K201" i="37"/>
  <c r="K202" i="37"/>
  <c r="K203" i="37"/>
  <c r="K204" i="37"/>
  <c r="K205" i="37"/>
  <c r="K206" i="37"/>
  <c r="K207" i="37"/>
  <c r="K208" i="37"/>
  <c r="K209" i="37"/>
  <c r="K210" i="37"/>
  <c r="K211" i="37"/>
  <c r="K212" i="37"/>
  <c r="K213" i="37"/>
  <c r="K214" i="37"/>
  <c r="K215" i="37"/>
  <c r="K216" i="37"/>
  <c r="K217" i="37"/>
  <c r="K218" i="37"/>
  <c r="K219" i="37"/>
  <c r="K220" i="37"/>
  <c r="K221" i="37"/>
  <c r="K222" i="37"/>
  <c r="K223" i="37"/>
  <c r="K224" i="37"/>
  <c r="K225" i="37"/>
  <c r="K226" i="37"/>
  <c r="K227" i="37"/>
  <c r="K228" i="37"/>
  <c r="K229" i="37"/>
  <c r="K230" i="37"/>
  <c r="K231" i="37"/>
  <c r="K232" i="37"/>
  <c r="K233" i="37"/>
  <c r="K234" i="37"/>
  <c r="K235" i="37"/>
  <c r="K236" i="37"/>
  <c r="K237" i="37"/>
  <c r="K238" i="37"/>
  <c r="K239" i="37"/>
  <c r="K240" i="37"/>
  <c r="K241" i="37"/>
  <c r="K242" i="37"/>
  <c r="K243" i="37"/>
  <c r="K244" i="37"/>
  <c r="K245" i="37"/>
  <c r="K246" i="37"/>
  <c r="K247" i="37"/>
  <c r="K248" i="37"/>
  <c r="K249" i="37"/>
  <c r="K250" i="37"/>
  <c r="K251" i="37"/>
  <c r="K252" i="37"/>
  <c r="K253" i="37"/>
  <c r="K254" i="37"/>
  <c r="K255" i="37"/>
  <c r="K256" i="37"/>
  <c r="K257" i="37"/>
  <c r="K258" i="37"/>
  <c r="K259" i="37"/>
  <c r="K260" i="37"/>
  <c r="K261" i="37"/>
  <c r="K262" i="37"/>
  <c r="K263" i="37"/>
  <c r="K264" i="37"/>
  <c r="K265" i="37"/>
  <c r="K266" i="37"/>
  <c r="K267" i="37"/>
  <c r="K268" i="37"/>
  <c r="K269" i="37"/>
  <c r="K270" i="37"/>
  <c r="K271" i="37"/>
  <c r="K272" i="37"/>
  <c r="K273" i="37"/>
  <c r="K274" i="37"/>
  <c r="K275" i="37"/>
  <c r="K276" i="37"/>
  <c r="K277" i="37"/>
  <c r="K278" i="37"/>
  <c r="K279" i="37"/>
  <c r="K280" i="37"/>
  <c r="K281" i="37"/>
  <c r="K282" i="37"/>
  <c r="K283" i="37"/>
  <c r="K284" i="37"/>
  <c r="K285" i="37"/>
  <c r="K286" i="37"/>
  <c r="K287" i="37"/>
  <c r="K288" i="37"/>
  <c r="K289" i="37"/>
  <c r="K290" i="37"/>
  <c r="K291" i="37"/>
  <c r="K292" i="37"/>
  <c r="K293" i="37"/>
  <c r="K294" i="37"/>
  <c r="K295" i="37"/>
  <c r="K296" i="37"/>
  <c r="K297" i="37"/>
  <c r="K298" i="37"/>
  <c r="K299" i="37"/>
  <c r="K300" i="37"/>
  <c r="K301" i="37"/>
  <c r="K302" i="37"/>
  <c r="K303" i="37"/>
  <c r="K304" i="37"/>
  <c r="K305" i="37"/>
  <c r="K306" i="37"/>
  <c r="K307" i="37"/>
  <c r="K308" i="37"/>
  <c r="K309" i="37"/>
  <c r="K310" i="37"/>
  <c r="K311" i="37"/>
  <c r="K312" i="37"/>
  <c r="K313" i="37"/>
  <c r="K314" i="37"/>
  <c r="K315" i="37"/>
  <c r="K316" i="37"/>
  <c r="K317" i="37"/>
  <c r="K318" i="37"/>
  <c r="K319" i="37"/>
  <c r="K320" i="37"/>
  <c r="K321" i="37"/>
  <c r="K322" i="37"/>
  <c r="K323" i="37"/>
  <c r="K324" i="37"/>
  <c r="K325" i="37"/>
  <c r="K326" i="37"/>
  <c r="K327" i="37"/>
  <c r="K328" i="37"/>
  <c r="K329" i="37"/>
  <c r="K330" i="37"/>
  <c r="K331" i="37"/>
  <c r="K332" i="37"/>
  <c r="K333" i="37"/>
  <c r="K334" i="37"/>
  <c r="K335" i="37"/>
  <c r="K336" i="37"/>
  <c r="K337" i="37"/>
  <c r="K338" i="37"/>
  <c r="K339" i="37"/>
  <c r="K340" i="37"/>
  <c r="K341" i="37"/>
  <c r="K342" i="37"/>
  <c r="K343" i="37"/>
  <c r="K344" i="37"/>
  <c r="K345" i="37"/>
  <c r="K346" i="37"/>
  <c r="K347" i="37"/>
  <c r="K348" i="37"/>
  <c r="K349" i="37"/>
  <c r="K350" i="37"/>
  <c r="K351" i="37"/>
  <c r="K352" i="37"/>
  <c r="K353" i="37"/>
  <c r="K354" i="37"/>
  <c r="K355" i="37"/>
  <c r="K356" i="37"/>
  <c r="K357" i="37"/>
  <c r="K358" i="37"/>
  <c r="K359" i="37"/>
  <c r="K360" i="37"/>
  <c r="K361" i="37"/>
  <c r="K362" i="37"/>
  <c r="K363" i="37"/>
  <c r="K364" i="37"/>
  <c r="K365" i="37"/>
  <c r="K366" i="37"/>
  <c r="K367" i="37"/>
  <c r="K368" i="37"/>
  <c r="K369" i="37"/>
  <c r="K370" i="37"/>
  <c r="K371" i="37"/>
  <c r="K372" i="37"/>
  <c r="K373" i="37"/>
  <c r="K374" i="37"/>
  <c r="K375" i="37"/>
  <c r="K376" i="37"/>
  <c r="K377" i="37"/>
  <c r="K378" i="37"/>
  <c r="K379" i="37"/>
  <c r="K380" i="37"/>
  <c r="K381" i="37"/>
  <c r="K382" i="37"/>
  <c r="K383" i="37"/>
  <c r="K384" i="37"/>
  <c r="K385" i="37"/>
  <c r="K386" i="37"/>
  <c r="K387" i="37"/>
  <c r="K388" i="37"/>
  <c r="K389" i="37"/>
  <c r="K390" i="37"/>
  <c r="K391" i="37"/>
  <c r="K392" i="37"/>
  <c r="K393" i="37"/>
  <c r="K394" i="37"/>
  <c r="K395" i="37"/>
  <c r="K396" i="37"/>
  <c r="K397" i="37"/>
  <c r="K398" i="37"/>
  <c r="K399" i="37"/>
  <c r="K400" i="37"/>
  <c r="K401" i="37"/>
  <c r="K402" i="37"/>
  <c r="K403" i="37"/>
  <c r="K404" i="37"/>
  <c r="K405" i="37"/>
  <c r="K406" i="37"/>
  <c r="K407" i="37"/>
  <c r="K408" i="37"/>
  <c r="K409" i="37"/>
  <c r="K410" i="37"/>
  <c r="K411" i="37"/>
  <c r="K412" i="37"/>
  <c r="K413" i="37"/>
  <c r="K414" i="37"/>
  <c r="K415" i="37"/>
  <c r="K416" i="37"/>
  <c r="K417" i="37"/>
  <c r="K418" i="37"/>
  <c r="K419" i="37"/>
  <c r="K420" i="37"/>
  <c r="K421" i="37"/>
  <c r="K422" i="37"/>
  <c r="K423" i="37"/>
  <c r="K424" i="37"/>
  <c r="K425" i="37"/>
  <c r="K426" i="37"/>
  <c r="K427" i="37"/>
  <c r="K428" i="37"/>
  <c r="K429" i="37"/>
  <c r="K430" i="37"/>
  <c r="K431" i="37"/>
  <c r="K432" i="37"/>
  <c r="K433" i="37"/>
  <c r="K434" i="37"/>
  <c r="K435" i="37"/>
  <c r="K436" i="37"/>
  <c r="K437" i="37"/>
  <c r="K438" i="37"/>
  <c r="K439" i="37"/>
  <c r="K440" i="37"/>
  <c r="K441" i="37"/>
  <c r="K442" i="37"/>
  <c r="K443" i="37"/>
  <c r="K444" i="37"/>
  <c r="K445" i="37"/>
  <c r="K446" i="37"/>
  <c r="K447" i="37"/>
  <c r="K448" i="37"/>
  <c r="K449" i="37"/>
  <c r="K450" i="37"/>
  <c r="K451" i="37"/>
  <c r="K452" i="37"/>
  <c r="K453" i="37"/>
  <c r="K454" i="37"/>
  <c r="K455" i="37"/>
  <c r="K456" i="37"/>
  <c r="K457" i="37"/>
  <c r="K458" i="37"/>
  <c r="K459" i="37"/>
  <c r="K460" i="37"/>
  <c r="K461" i="37"/>
  <c r="K462" i="37"/>
  <c r="K463" i="37"/>
  <c r="K464" i="37"/>
  <c r="K465" i="37"/>
  <c r="K466" i="37"/>
  <c r="K467" i="37"/>
  <c r="K468" i="37"/>
  <c r="K469" i="37"/>
  <c r="K470" i="37"/>
  <c r="K471" i="37"/>
  <c r="K472" i="37"/>
  <c r="K473" i="37"/>
  <c r="K474" i="37"/>
  <c r="K475" i="37"/>
  <c r="K476" i="37"/>
  <c r="K477" i="37"/>
  <c r="K478" i="37"/>
  <c r="K479" i="37"/>
  <c r="K480" i="37"/>
  <c r="K481" i="37"/>
  <c r="K482" i="37"/>
  <c r="K483" i="37"/>
  <c r="K484" i="37"/>
  <c r="K485" i="37"/>
  <c r="K486" i="37"/>
  <c r="K487" i="37"/>
  <c r="K488" i="37"/>
  <c r="K489" i="37"/>
  <c r="K490" i="37"/>
  <c r="K491" i="37"/>
  <c r="K492" i="37"/>
  <c r="K493" i="37"/>
  <c r="K494" i="37"/>
  <c r="K495" i="37"/>
  <c r="K496" i="37"/>
  <c r="K497" i="37"/>
  <c r="K498" i="37"/>
  <c r="K499" i="37"/>
  <c r="K500" i="37"/>
  <c r="K501" i="37"/>
  <c r="K502" i="37"/>
  <c r="K503" i="37"/>
  <c r="K504" i="37"/>
  <c r="K505" i="37"/>
  <c r="K506" i="37"/>
  <c r="K507" i="37"/>
  <c r="K508" i="37"/>
  <c r="K509" i="37"/>
  <c r="K510" i="37"/>
  <c r="K511" i="37"/>
  <c r="K512" i="37"/>
  <c r="K513" i="37"/>
  <c r="K514" i="37"/>
  <c r="K515" i="37"/>
  <c r="K516" i="37"/>
  <c r="K517" i="37"/>
  <c r="K518" i="37"/>
  <c r="K519" i="37"/>
  <c r="K520" i="37"/>
  <c r="K521" i="37"/>
  <c r="K522" i="37"/>
  <c r="K523" i="37"/>
  <c r="K524" i="37"/>
  <c r="K525" i="37"/>
  <c r="K526" i="37"/>
  <c r="K527" i="37"/>
  <c r="K528" i="37"/>
  <c r="K529" i="37"/>
  <c r="K530" i="37"/>
  <c r="K531" i="37"/>
  <c r="K532" i="37"/>
  <c r="K533" i="37"/>
  <c r="K534" i="37"/>
  <c r="K535" i="37"/>
  <c r="K536" i="37"/>
  <c r="K537" i="37"/>
  <c r="K538" i="37"/>
  <c r="K539" i="37"/>
  <c r="K540" i="37"/>
  <c r="K541" i="37"/>
  <c r="K542" i="37"/>
  <c r="K543" i="37"/>
  <c r="K544" i="37"/>
  <c r="K545" i="37"/>
  <c r="K546" i="37"/>
  <c r="K547" i="37"/>
  <c r="K548" i="37"/>
  <c r="K549" i="37"/>
  <c r="K550" i="37"/>
  <c r="K551" i="37"/>
  <c r="K552" i="37"/>
  <c r="K553" i="37"/>
  <c r="K554" i="37"/>
  <c r="K555" i="37"/>
  <c r="K556" i="37"/>
  <c r="K557" i="37"/>
  <c r="K558" i="37"/>
  <c r="K559" i="37"/>
  <c r="K560" i="37"/>
  <c r="K561" i="37"/>
  <c r="K562" i="37"/>
  <c r="K563" i="37"/>
  <c r="K564" i="37"/>
  <c r="K565" i="37"/>
  <c r="K566" i="37"/>
  <c r="K567" i="37"/>
  <c r="K568" i="37"/>
  <c r="K569" i="37"/>
  <c r="K570" i="37"/>
  <c r="K571" i="37"/>
  <c r="K572" i="37"/>
  <c r="K573" i="37"/>
  <c r="K574" i="37"/>
  <c r="K575" i="37"/>
  <c r="K576" i="37"/>
  <c r="K577" i="37"/>
  <c r="K578" i="37"/>
  <c r="K579" i="37"/>
  <c r="K580" i="37"/>
  <c r="K581" i="37"/>
  <c r="K582" i="37"/>
  <c r="K583" i="37"/>
  <c r="K584" i="37"/>
  <c r="K585" i="37"/>
  <c r="K586" i="37"/>
  <c r="K587" i="37"/>
  <c r="K588" i="37"/>
  <c r="K589" i="37"/>
  <c r="K590" i="37"/>
  <c r="K591" i="37"/>
  <c r="K592" i="37"/>
  <c r="K593" i="37"/>
  <c r="K594" i="37"/>
  <c r="K595" i="37"/>
  <c r="K596" i="37"/>
  <c r="K597" i="37"/>
  <c r="K598" i="37"/>
  <c r="K599" i="37"/>
  <c r="K600" i="37"/>
  <c r="K601" i="37"/>
  <c r="K602" i="37"/>
  <c r="K603" i="37"/>
  <c r="K604" i="37"/>
  <c r="K605" i="37"/>
  <c r="K606" i="37"/>
  <c r="K607" i="37"/>
  <c r="K608" i="37"/>
  <c r="K609" i="37"/>
  <c r="K610" i="37"/>
  <c r="K611" i="37"/>
  <c r="K612" i="37"/>
  <c r="K613" i="37"/>
  <c r="K614" i="37"/>
  <c r="K615" i="37"/>
  <c r="K616" i="37"/>
  <c r="K617" i="37"/>
  <c r="K618" i="37"/>
  <c r="K619" i="37"/>
  <c r="K620" i="37"/>
  <c r="K621" i="37"/>
  <c r="K622" i="37"/>
  <c r="K623" i="37"/>
  <c r="K624" i="37"/>
  <c r="K625" i="37"/>
  <c r="K626" i="37"/>
  <c r="K627" i="37"/>
  <c r="K628" i="37"/>
  <c r="K629" i="37"/>
  <c r="K630" i="37"/>
  <c r="K631" i="37"/>
  <c r="K632" i="37"/>
  <c r="K633" i="37"/>
  <c r="K634" i="37"/>
  <c r="K635" i="37"/>
  <c r="K636" i="37"/>
  <c r="K637" i="37"/>
  <c r="K638" i="37"/>
  <c r="K639" i="37"/>
  <c r="K640" i="37"/>
  <c r="K641" i="37"/>
  <c r="K642" i="37"/>
  <c r="K643" i="37"/>
  <c r="K644" i="37"/>
  <c r="K645" i="37"/>
  <c r="K646" i="37"/>
  <c r="K647" i="37"/>
  <c r="K648" i="37"/>
  <c r="K649" i="37"/>
  <c r="K650" i="37"/>
  <c r="K651" i="37"/>
  <c r="K652" i="37"/>
  <c r="K653" i="37"/>
  <c r="K654" i="37"/>
  <c r="K655" i="37"/>
  <c r="K656" i="37"/>
  <c r="K657" i="37"/>
  <c r="K658" i="37"/>
  <c r="K659" i="37"/>
  <c r="K660" i="37"/>
  <c r="K661" i="37"/>
  <c r="K662" i="37"/>
  <c r="K663" i="37"/>
  <c r="K664" i="37"/>
  <c r="K665" i="37"/>
  <c r="K666" i="37"/>
  <c r="K667" i="37"/>
  <c r="K668" i="37"/>
  <c r="K669" i="37"/>
  <c r="K670" i="37"/>
  <c r="K671" i="37"/>
  <c r="K672" i="37"/>
  <c r="K673" i="37"/>
  <c r="K674" i="37"/>
  <c r="K675" i="37"/>
  <c r="K676" i="37"/>
  <c r="K677" i="37"/>
  <c r="K678" i="37"/>
  <c r="K679" i="37"/>
  <c r="K680" i="37"/>
  <c r="K681" i="37"/>
  <c r="K682" i="37"/>
  <c r="K683" i="37"/>
  <c r="K684" i="37"/>
  <c r="K685" i="37"/>
  <c r="K686" i="37"/>
  <c r="K687" i="37"/>
  <c r="K688" i="37"/>
  <c r="K689" i="37"/>
  <c r="K690" i="37"/>
  <c r="K691" i="37"/>
  <c r="K692" i="37"/>
  <c r="K693" i="37"/>
  <c r="K694" i="37"/>
  <c r="K695" i="37"/>
  <c r="K696" i="37"/>
  <c r="K697" i="37"/>
  <c r="K698" i="37"/>
  <c r="K699" i="37"/>
  <c r="K700" i="37"/>
  <c r="K701" i="37"/>
  <c r="K702" i="37"/>
  <c r="K703" i="37"/>
  <c r="K704" i="37"/>
  <c r="K705" i="37"/>
  <c r="K706" i="37"/>
  <c r="K707" i="37"/>
  <c r="K708" i="37"/>
  <c r="K709" i="37"/>
  <c r="K710" i="37"/>
  <c r="K711" i="37"/>
  <c r="K712" i="37"/>
  <c r="K713" i="37"/>
  <c r="K714" i="37"/>
  <c r="K715" i="37"/>
  <c r="K716" i="37"/>
  <c r="K717" i="37"/>
  <c r="K718" i="37"/>
  <c r="K719" i="37"/>
  <c r="K720" i="37"/>
  <c r="K721" i="37"/>
  <c r="K722" i="37"/>
  <c r="K723" i="37"/>
  <c r="K724" i="37"/>
  <c r="K725" i="37"/>
  <c r="K726" i="37"/>
  <c r="K727" i="37"/>
  <c r="K728" i="37"/>
  <c r="K729" i="37"/>
  <c r="K730" i="37"/>
  <c r="K731" i="37"/>
  <c r="K732" i="37"/>
  <c r="K733" i="37"/>
  <c r="K734" i="37"/>
  <c r="K735" i="37"/>
  <c r="K736" i="37"/>
  <c r="K737" i="37"/>
  <c r="K738" i="37"/>
  <c r="K739" i="37"/>
  <c r="K740" i="37"/>
  <c r="K741" i="37"/>
  <c r="K742" i="37"/>
  <c r="K743" i="37"/>
  <c r="K744" i="37"/>
  <c r="K745" i="37"/>
  <c r="K746" i="37"/>
  <c r="K747" i="37"/>
  <c r="K748" i="37"/>
  <c r="K749" i="37"/>
  <c r="K750" i="37"/>
  <c r="K751" i="37"/>
  <c r="K752" i="37"/>
  <c r="K753" i="37"/>
  <c r="K754" i="37"/>
  <c r="K755" i="37"/>
  <c r="K756" i="37"/>
  <c r="K757" i="37"/>
  <c r="K758" i="37"/>
  <c r="K759" i="37"/>
  <c r="K760" i="37"/>
  <c r="K761" i="37"/>
  <c r="K762" i="37"/>
  <c r="K763" i="37"/>
  <c r="K764" i="37"/>
  <c r="K765" i="37"/>
  <c r="K766" i="37"/>
  <c r="K767" i="37"/>
  <c r="K768" i="37"/>
  <c r="K769" i="37"/>
  <c r="K770" i="37"/>
  <c r="K771" i="37"/>
  <c r="K772" i="37"/>
  <c r="K773" i="37"/>
  <c r="K774" i="37"/>
  <c r="K775" i="37"/>
  <c r="K776" i="37"/>
  <c r="K777" i="37"/>
  <c r="K778" i="37"/>
  <c r="K779" i="37"/>
  <c r="K780" i="37"/>
  <c r="K781" i="37"/>
  <c r="K782" i="37"/>
  <c r="K783" i="37"/>
  <c r="K784" i="37"/>
  <c r="K785" i="37"/>
  <c r="K786" i="37"/>
  <c r="K787" i="37"/>
  <c r="K788" i="37"/>
  <c r="K789" i="37"/>
  <c r="K790" i="37"/>
  <c r="K791" i="37"/>
  <c r="K792" i="37"/>
  <c r="K793" i="37"/>
  <c r="K794" i="37"/>
  <c r="K795" i="37"/>
  <c r="K796" i="37"/>
  <c r="K797" i="37"/>
  <c r="K798" i="37"/>
  <c r="K799" i="37"/>
  <c r="K800" i="37"/>
  <c r="K801" i="37"/>
  <c r="K802" i="37"/>
  <c r="K803" i="37"/>
  <c r="K804" i="37"/>
  <c r="K805" i="37"/>
  <c r="K806" i="37"/>
  <c r="K807" i="37"/>
  <c r="K808" i="37"/>
  <c r="K809" i="37"/>
  <c r="K810" i="37"/>
  <c r="K811" i="37"/>
  <c r="K812" i="37"/>
  <c r="K813" i="37"/>
  <c r="K814" i="37"/>
  <c r="K815" i="37"/>
  <c r="K816" i="37"/>
  <c r="K817" i="37"/>
  <c r="K818" i="37"/>
  <c r="K819" i="37"/>
  <c r="K820" i="37"/>
  <c r="K821" i="37"/>
  <c r="K822" i="37"/>
  <c r="K823" i="37"/>
  <c r="K824" i="37"/>
  <c r="K825" i="37"/>
  <c r="K826" i="37"/>
  <c r="K827" i="37"/>
  <c r="K828" i="37"/>
  <c r="K829" i="37"/>
  <c r="K830" i="37"/>
  <c r="K831" i="37"/>
  <c r="K832" i="37"/>
  <c r="K833" i="37"/>
  <c r="K834" i="37"/>
  <c r="K835" i="37"/>
  <c r="K836" i="37"/>
  <c r="K837" i="37"/>
  <c r="K838" i="37"/>
  <c r="K839" i="37"/>
  <c r="K840" i="37"/>
  <c r="K841" i="37"/>
  <c r="K842" i="37"/>
  <c r="K843" i="37"/>
  <c r="K844" i="37"/>
  <c r="K845" i="37"/>
  <c r="K846" i="37"/>
  <c r="K847" i="37"/>
  <c r="K848" i="37"/>
  <c r="K849" i="37"/>
  <c r="K850" i="37"/>
  <c r="K851" i="37"/>
  <c r="K852" i="37"/>
  <c r="K853" i="37"/>
  <c r="K854" i="37"/>
  <c r="K855" i="37"/>
  <c r="K856" i="37"/>
  <c r="K857" i="37"/>
  <c r="K858" i="37"/>
  <c r="K859" i="37"/>
  <c r="K860" i="37"/>
  <c r="K861" i="37"/>
  <c r="K862" i="37"/>
  <c r="K863" i="37"/>
  <c r="K864" i="37"/>
  <c r="K865" i="37"/>
  <c r="K866" i="37"/>
  <c r="K867" i="37"/>
  <c r="K868" i="37"/>
  <c r="K869" i="37"/>
  <c r="K870" i="37"/>
  <c r="K871" i="37"/>
  <c r="K872" i="37"/>
  <c r="K873" i="37"/>
  <c r="K874" i="37"/>
  <c r="K875" i="37"/>
  <c r="K876" i="37"/>
  <c r="K877" i="37"/>
  <c r="K878" i="37"/>
  <c r="K879" i="37"/>
  <c r="K880" i="37"/>
  <c r="K881" i="37"/>
  <c r="K882" i="37"/>
  <c r="K883" i="37"/>
  <c r="K884" i="37"/>
  <c r="K885" i="37"/>
  <c r="K886" i="37"/>
  <c r="K887" i="37"/>
  <c r="K888" i="37"/>
  <c r="K889" i="37"/>
  <c r="K890" i="37"/>
  <c r="K891" i="37"/>
  <c r="K892" i="37"/>
  <c r="K893" i="37"/>
  <c r="K894" i="37"/>
  <c r="K895" i="37"/>
  <c r="K896" i="37"/>
  <c r="K897" i="37"/>
  <c r="K898" i="37"/>
  <c r="K899" i="37"/>
  <c r="K900" i="37"/>
  <c r="K901" i="37"/>
  <c r="K902" i="37"/>
  <c r="K903" i="37"/>
  <c r="K904" i="37"/>
  <c r="K905" i="37"/>
  <c r="K906" i="37"/>
  <c r="K907" i="37"/>
  <c r="K908" i="37"/>
  <c r="K909" i="37"/>
  <c r="K910" i="37"/>
  <c r="K911" i="37"/>
  <c r="K912" i="37"/>
  <c r="K913" i="37"/>
  <c r="K914" i="37"/>
  <c r="K915" i="37"/>
  <c r="K916" i="37"/>
  <c r="K917" i="37"/>
  <c r="K918" i="37"/>
  <c r="K919" i="37"/>
  <c r="K920" i="37"/>
  <c r="K921" i="37"/>
  <c r="K922" i="37"/>
  <c r="K923" i="37"/>
  <c r="K924" i="37"/>
  <c r="K925" i="37"/>
  <c r="K926" i="37"/>
  <c r="K927" i="37"/>
  <c r="K928" i="37"/>
  <c r="K929" i="37"/>
  <c r="K930" i="37"/>
  <c r="K931" i="37"/>
  <c r="K932" i="37"/>
  <c r="K933" i="37"/>
  <c r="K934" i="37"/>
  <c r="K935" i="37"/>
  <c r="K936" i="37"/>
  <c r="K937" i="37"/>
  <c r="K938" i="37"/>
  <c r="K939" i="37"/>
  <c r="K940" i="37"/>
  <c r="K941" i="37"/>
  <c r="K942" i="37"/>
  <c r="K943" i="37"/>
  <c r="K944" i="37"/>
  <c r="K945" i="37"/>
  <c r="K946" i="37"/>
  <c r="K947" i="37"/>
  <c r="K948" i="37"/>
  <c r="K949" i="37"/>
  <c r="K950" i="37"/>
  <c r="K951" i="37"/>
  <c r="K952" i="37"/>
  <c r="K953" i="37"/>
  <c r="K954" i="37"/>
  <c r="K955" i="37"/>
  <c r="K956" i="37"/>
  <c r="K957" i="37"/>
  <c r="K958" i="37"/>
  <c r="K959" i="37"/>
  <c r="K960" i="37"/>
  <c r="K961" i="37"/>
  <c r="K962" i="37"/>
  <c r="K963" i="37"/>
  <c r="K964" i="37"/>
  <c r="K965" i="37"/>
  <c r="K966" i="37"/>
  <c r="K967" i="37"/>
  <c r="K968" i="37"/>
  <c r="K969" i="37"/>
  <c r="K970" i="37"/>
  <c r="K971" i="37"/>
  <c r="K972" i="37"/>
  <c r="K973" i="37"/>
  <c r="K974" i="37"/>
  <c r="K975" i="37"/>
  <c r="K976" i="37"/>
  <c r="K977" i="37"/>
  <c r="K978" i="37"/>
  <c r="K979" i="37"/>
  <c r="K980" i="37"/>
  <c r="K981" i="37"/>
  <c r="K982" i="37"/>
  <c r="K983" i="37"/>
  <c r="K984" i="37"/>
  <c r="K985" i="37"/>
  <c r="K986" i="37"/>
  <c r="K987" i="37"/>
  <c r="K988" i="37"/>
  <c r="K989" i="37"/>
  <c r="K990" i="37"/>
  <c r="K991" i="37"/>
  <c r="K992" i="37"/>
  <c r="K993" i="37"/>
  <c r="K994" i="37"/>
  <c r="K995" i="37"/>
  <c r="K996" i="37"/>
  <c r="K997" i="37"/>
  <c r="K998" i="37"/>
  <c r="K999" i="37"/>
  <c r="K1000" i="37"/>
  <c r="K1001" i="37"/>
  <c r="K1002" i="37"/>
  <c r="K1003" i="37"/>
  <c r="K1004" i="37"/>
  <c r="K1005" i="37"/>
  <c r="K1006" i="37"/>
  <c r="K1007" i="37"/>
  <c r="K1008" i="37"/>
  <c r="K1009" i="37"/>
  <c r="K1010" i="37"/>
  <c r="K1011" i="37"/>
  <c r="K1012" i="37"/>
  <c r="K1013" i="37"/>
  <c r="K1014" i="37"/>
  <c r="K1015" i="37"/>
  <c r="K1016" i="37"/>
  <c r="K1017" i="37"/>
  <c r="K1018" i="37"/>
  <c r="K1019" i="37"/>
  <c r="K1020" i="37"/>
  <c r="K1021" i="37"/>
  <c r="K1022" i="37"/>
  <c r="K1023" i="37"/>
  <c r="K1024" i="37"/>
  <c r="K1025" i="37"/>
  <c r="K1026" i="37"/>
  <c r="K1027" i="37"/>
  <c r="K1028" i="37"/>
  <c r="K1029" i="37"/>
  <c r="K1030" i="37"/>
  <c r="K1031" i="37"/>
  <c r="K1032" i="37"/>
  <c r="K1033" i="37"/>
  <c r="K1034" i="37"/>
  <c r="K1035" i="37"/>
  <c r="K1036" i="37"/>
  <c r="K1037" i="37"/>
  <c r="K1038" i="37"/>
  <c r="K1039" i="37"/>
  <c r="K1040" i="37"/>
  <c r="K1041" i="37"/>
  <c r="K1042" i="37"/>
  <c r="K1043" i="37"/>
  <c r="K1044" i="37"/>
  <c r="K1045" i="37"/>
  <c r="K1046" i="37"/>
  <c r="K1047" i="37"/>
  <c r="K1048" i="37"/>
  <c r="K1049" i="37"/>
  <c r="K1050" i="37"/>
  <c r="K1051" i="37"/>
  <c r="K1052" i="37"/>
  <c r="K1053" i="37"/>
  <c r="K1054" i="37"/>
  <c r="K1055" i="37"/>
  <c r="K1056" i="37"/>
  <c r="K1057" i="37"/>
  <c r="K1058" i="37"/>
  <c r="K1059" i="37"/>
  <c r="K1060" i="37"/>
  <c r="K1061" i="37"/>
  <c r="K1062" i="37"/>
  <c r="K1063" i="37"/>
  <c r="K1064" i="37"/>
  <c r="K1065" i="37"/>
  <c r="K1066" i="37"/>
  <c r="K1067" i="37"/>
  <c r="K1068" i="37"/>
  <c r="K1069" i="37"/>
  <c r="K1070" i="37"/>
  <c r="K1071" i="37"/>
  <c r="K1072" i="37"/>
  <c r="K1073" i="37"/>
  <c r="K1074" i="37"/>
  <c r="K1075" i="37"/>
  <c r="K1076" i="37"/>
  <c r="K1077" i="37"/>
  <c r="K1078" i="37"/>
  <c r="K1079" i="37"/>
  <c r="K1080" i="37"/>
  <c r="K1081" i="37"/>
  <c r="K1082" i="37"/>
  <c r="K1083" i="37"/>
  <c r="K1084" i="37"/>
  <c r="K1085" i="37"/>
  <c r="K1086" i="37"/>
  <c r="K1087" i="37"/>
  <c r="K1088" i="37"/>
  <c r="K1089" i="37"/>
  <c r="K1090" i="37"/>
  <c r="K1091" i="37"/>
  <c r="K1092" i="37"/>
  <c r="K1093" i="37"/>
  <c r="K1094" i="37"/>
  <c r="K1095" i="37"/>
  <c r="K1096" i="37"/>
  <c r="K1097" i="37"/>
  <c r="K1098" i="37"/>
  <c r="K1099" i="37"/>
  <c r="K1100" i="37"/>
  <c r="K1101" i="37"/>
  <c r="K1102" i="37"/>
  <c r="K1103" i="37"/>
  <c r="K1104" i="37"/>
  <c r="K1105" i="37"/>
  <c r="K1106" i="37"/>
  <c r="K1107" i="37"/>
  <c r="K1108" i="37"/>
  <c r="K1109" i="37"/>
  <c r="K1110" i="37"/>
  <c r="K1111" i="37"/>
  <c r="K1112" i="37"/>
  <c r="K1113" i="37"/>
  <c r="K1114" i="37"/>
  <c r="K1115" i="37"/>
  <c r="K1116" i="37"/>
  <c r="K1117" i="37"/>
  <c r="K1118" i="37"/>
  <c r="K1119" i="37"/>
  <c r="K1120" i="37"/>
  <c r="K1121" i="37"/>
  <c r="K1122" i="37"/>
  <c r="K1123" i="37"/>
  <c r="K1124" i="37"/>
  <c r="K1125" i="37"/>
  <c r="K1126" i="37"/>
  <c r="K1127" i="37"/>
  <c r="K1128" i="37"/>
  <c r="K1129" i="37"/>
  <c r="K1130" i="37"/>
  <c r="K1131" i="37"/>
  <c r="K1132" i="37"/>
  <c r="K1133" i="37"/>
  <c r="K1134" i="37"/>
  <c r="K1135" i="37"/>
  <c r="K1136" i="37"/>
  <c r="K1137" i="37"/>
  <c r="K1138" i="37"/>
  <c r="K1139" i="37"/>
  <c r="K1140" i="37"/>
  <c r="K1141" i="37"/>
  <c r="K1142" i="37"/>
  <c r="K1143" i="37"/>
  <c r="K1144" i="37"/>
  <c r="K1145" i="37"/>
  <c r="K1146" i="37"/>
  <c r="K1147" i="37"/>
  <c r="K1148" i="37"/>
  <c r="K1149" i="37"/>
  <c r="K1150" i="37"/>
  <c r="K1151" i="37"/>
  <c r="K1152" i="37"/>
  <c r="K1153" i="37"/>
  <c r="K1154" i="37"/>
  <c r="K1155" i="37"/>
  <c r="K1156" i="37"/>
  <c r="K1157" i="37"/>
  <c r="K1158" i="37"/>
  <c r="K1159" i="37"/>
  <c r="K1160" i="37"/>
  <c r="K1161" i="37"/>
  <c r="K1162" i="37"/>
  <c r="K1163" i="37"/>
  <c r="K1164" i="37"/>
  <c r="K1165" i="37"/>
  <c r="K1166" i="37"/>
  <c r="K1167" i="37"/>
  <c r="K1168" i="37"/>
  <c r="K1169" i="37"/>
  <c r="K1170" i="37"/>
  <c r="K1171" i="37"/>
  <c r="K1172" i="37"/>
  <c r="K1173" i="37"/>
  <c r="K1174" i="37"/>
  <c r="K1175" i="37"/>
  <c r="K1176" i="37"/>
  <c r="K1177" i="37"/>
  <c r="K1178" i="37"/>
  <c r="K1179" i="37"/>
  <c r="K1180" i="37"/>
  <c r="K1181" i="37"/>
  <c r="K1182" i="37"/>
  <c r="K1183" i="37"/>
  <c r="K1184" i="37"/>
  <c r="K1185" i="37"/>
  <c r="K1186" i="37"/>
  <c r="K1187" i="37"/>
  <c r="K1188" i="37"/>
  <c r="K1189" i="37"/>
  <c r="K1190" i="37"/>
  <c r="K1191" i="37"/>
  <c r="K1192" i="37"/>
  <c r="K1193" i="37"/>
  <c r="K1194" i="37"/>
  <c r="K1195" i="37"/>
  <c r="K1196" i="37"/>
  <c r="K1197" i="37"/>
  <c r="K1198" i="37"/>
  <c r="K1199" i="37"/>
  <c r="K1200" i="37"/>
  <c r="K1201" i="37"/>
  <c r="K1202" i="37"/>
  <c r="K1203" i="37"/>
  <c r="K1204" i="37"/>
  <c r="K1205" i="37"/>
  <c r="K1206" i="37"/>
  <c r="K1207" i="37"/>
  <c r="K1208" i="37"/>
  <c r="K1209" i="37"/>
  <c r="K1210" i="37"/>
  <c r="K1211" i="37"/>
  <c r="K1212" i="37"/>
  <c r="K1213" i="37"/>
  <c r="K1214" i="37"/>
  <c r="K1215" i="37"/>
  <c r="K1216" i="37"/>
  <c r="K1217" i="37"/>
  <c r="K1218" i="37"/>
  <c r="K1219" i="37"/>
  <c r="K1220" i="37"/>
  <c r="K1221" i="37"/>
  <c r="K1222" i="37"/>
  <c r="K1223" i="37"/>
  <c r="K1224" i="37"/>
  <c r="K1225" i="37"/>
  <c r="K1226" i="37"/>
  <c r="K1227" i="37"/>
  <c r="K1228" i="37"/>
  <c r="K1229" i="37"/>
  <c r="K1230" i="37"/>
  <c r="K1231" i="37"/>
  <c r="K1232" i="37"/>
  <c r="K1233" i="37"/>
  <c r="K1234" i="37"/>
  <c r="K1235" i="37"/>
  <c r="K1236" i="37"/>
  <c r="K1237" i="37"/>
  <c r="K1238" i="37"/>
  <c r="K1239" i="37"/>
  <c r="K1240" i="37"/>
  <c r="K1241" i="37"/>
  <c r="K1242" i="37"/>
  <c r="K1243" i="37"/>
  <c r="K1244" i="37"/>
  <c r="K1245" i="37"/>
  <c r="K1246" i="37"/>
  <c r="K1247" i="37"/>
  <c r="K1248" i="37"/>
  <c r="K1249" i="37"/>
  <c r="K1250" i="37"/>
  <c r="K1251" i="37"/>
  <c r="K1252" i="37"/>
  <c r="K1253" i="37"/>
  <c r="K1254" i="37"/>
  <c r="K1255" i="37"/>
  <c r="K1256" i="37"/>
  <c r="K1257" i="37"/>
  <c r="K1258" i="37"/>
  <c r="K1259" i="37"/>
  <c r="K1260" i="37"/>
  <c r="K1261" i="37"/>
  <c r="K1262" i="37"/>
  <c r="K1263" i="37"/>
  <c r="K1264" i="37"/>
  <c r="K1265" i="37"/>
  <c r="K1266" i="37"/>
  <c r="K1267" i="37"/>
  <c r="K1268" i="37"/>
  <c r="K1269" i="37"/>
  <c r="K1270" i="37"/>
  <c r="K1271" i="37"/>
  <c r="K1272" i="37"/>
  <c r="K1273" i="37"/>
  <c r="K1274" i="37"/>
  <c r="K1275" i="37"/>
  <c r="K1276" i="37"/>
  <c r="K1277" i="37"/>
  <c r="K1278" i="37"/>
  <c r="K1279" i="37"/>
  <c r="K1280" i="37"/>
  <c r="K1281" i="37"/>
  <c r="K1282" i="37"/>
  <c r="K1283" i="37"/>
  <c r="K1284" i="37"/>
  <c r="K1285" i="37"/>
  <c r="K1286" i="37"/>
  <c r="K1287" i="37"/>
  <c r="K1288" i="37"/>
  <c r="K1289" i="37"/>
  <c r="K1290" i="37"/>
  <c r="K1291" i="37"/>
  <c r="K1292" i="37"/>
  <c r="K1293" i="37"/>
  <c r="K1294" i="37"/>
  <c r="K1295" i="37"/>
  <c r="K1296" i="37"/>
  <c r="K1297" i="37"/>
  <c r="K1298" i="37"/>
  <c r="K1299" i="37"/>
  <c r="K1300" i="37"/>
  <c r="K1301" i="37"/>
  <c r="K1302" i="37"/>
  <c r="K1303" i="37"/>
  <c r="K1304" i="37"/>
  <c r="K1305" i="37"/>
  <c r="K1306" i="37"/>
  <c r="K1307" i="37"/>
  <c r="K1308" i="37"/>
  <c r="K1309" i="37"/>
  <c r="K1310" i="37"/>
  <c r="K1311" i="37"/>
  <c r="K1312" i="37"/>
  <c r="K1313" i="37"/>
  <c r="K1314" i="37"/>
  <c r="K1315" i="37"/>
  <c r="K1316" i="37"/>
  <c r="K1317" i="37"/>
  <c r="K1318" i="37"/>
  <c r="K1319" i="37"/>
  <c r="K1320" i="37"/>
  <c r="K1321" i="37"/>
  <c r="K1322" i="37"/>
  <c r="K1323" i="37"/>
  <c r="K1324" i="37"/>
  <c r="K1325" i="37"/>
  <c r="K1326" i="37"/>
  <c r="K1327" i="37"/>
  <c r="K1328" i="37"/>
  <c r="K1329" i="37"/>
  <c r="K1330" i="37"/>
  <c r="K1331" i="37"/>
  <c r="K1332" i="37"/>
  <c r="K1333" i="37"/>
  <c r="K1334" i="37"/>
  <c r="K1335" i="37"/>
  <c r="K1336" i="37"/>
  <c r="K1337" i="37"/>
  <c r="K1338" i="37"/>
  <c r="K1339" i="37"/>
  <c r="K1340" i="37"/>
  <c r="K1341" i="37"/>
  <c r="K1342" i="37"/>
  <c r="K1343" i="37"/>
  <c r="K1344" i="37"/>
  <c r="K1345" i="37"/>
  <c r="K1346" i="37"/>
  <c r="K1347" i="37"/>
  <c r="K1348" i="37"/>
  <c r="K1349" i="37"/>
  <c r="K1350" i="37"/>
  <c r="K1351" i="37"/>
  <c r="K1352" i="37"/>
  <c r="K1353" i="37"/>
  <c r="K1354" i="37"/>
  <c r="K1355" i="37"/>
  <c r="K1356" i="37"/>
  <c r="K1357" i="37"/>
  <c r="K1358" i="37"/>
  <c r="K1359" i="37"/>
  <c r="K1360" i="37"/>
  <c r="K1361" i="37"/>
  <c r="K1362" i="37"/>
  <c r="K1363" i="37"/>
  <c r="K1364" i="37"/>
  <c r="K1365" i="37"/>
  <c r="K1366" i="37"/>
  <c r="K1367" i="37"/>
  <c r="K1368" i="37"/>
  <c r="K1369" i="37"/>
  <c r="K1370" i="37"/>
  <c r="K1371" i="37"/>
  <c r="K1372" i="37"/>
  <c r="K1373" i="37"/>
  <c r="K1374" i="37"/>
  <c r="K1375" i="37"/>
  <c r="K1376" i="37"/>
  <c r="K1377" i="37"/>
  <c r="K1378" i="37"/>
  <c r="K1379" i="37"/>
  <c r="K1380" i="37"/>
  <c r="K1381" i="37"/>
  <c r="K1382" i="37"/>
  <c r="K1383" i="37"/>
  <c r="K1384" i="37"/>
  <c r="K1385" i="37"/>
  <c r="K1386" i="37"/>
  <c r="K1387" i="37"/>
  <c r="K1388" i="37"/>
  <c r="K1389" i="37"/>
  <c r="K1390" i="37"/>
  <c r="K1391" i="37"/>
  <c r="K1392" i="37"/>
  <c r="K1393" i="37"/>
  <c r="K1394" i="37"/>
  <c r="K1395" i="37"/>
  <c r="K1396" i="37"/>
  <c r="K1397" i="37"/>
  <c r="K1398" i="37"/>
  <c r="K1399" i="37"/>
  <c r="K1400" i="37"/>
  <c r="K1401" i="37"/>
  <c r="K1402" i="37"/>
  <c r="K1403" i="37"/>
  <c r="K1404" i="37"/>
  <c r="K1405" i="37"/>
  <c r="K1406" i="37"/>
  <c r="K1407" i="37"/>
  <c r="K1408" i="37"/>
  <c r="K1409" i="37"/>
  <c r="K1410" i="37"/>
  <c r="K1411" i="37"/>
  <c r="K1412" i="37"/>
  <c r="K1413" i="37"/>
  <c r="K1414" i="37"/>
  <c r="K1415" i="37"/>
  <c r="K1416" i="37"/>
  <c r="K1417" i="37"/>
  <c r="K1418" i="37"/>
  <c r="K1419" i="37"/>
  <c r="K1420" i="37"/>
  <c r="K1421" i="37"/>
  <c r="K1422" i="37"/>
  <c r="K1423" i="37"/>
  <c r="K1424" i="37"/>
  <c r="K1425" i="37"/>
  <c r="K1426" i="37"/>
  <c r="K1427" i="37"/>
  <c r="K1428" i="37"/>
  <c r="K1429" i="37"/>
  <c r="K1430" i="37"/>
  <c r="K1431" i="37"/>
  <c r="K1432" i="37"/>
  <c r="K1433" i="37"/>
  <c r="K1434" i="37"/>
  <c r="K1435" i="37"/>
  <c r="K1436" i="37"/>
  <c r="K1437" i="37"/>
  <c r="K1438" i="37"/>
  <c r="K1439" i="37"/>
  <c r="K1440" i="37"/>
  <c r="K1441" i="37"/>
  <c r="K1442" i="37"/>
  <c r="K1443" i="37"/>
  <c r="K1444" i="37"/>
  <c r="K1445" i="37"/>
  <c r="K1446" i="37"/>
  <c r="K1447" i="37"/>
  <c r="K1448" i="37"/>
  <c r="K1449" i="37"/>
  <c r="K1450" i="37"/>
  <c r="K1451" i="37"/>
  <c r="K1452" i="37"/>
  <c r="K1453" i="37"/>
  <c r="K1454" i="37"/>
  <c r="K1455" i="37"/>
  <c r="K1456" i="37"/>
  <c r="K1457" i="37"/>
  <c r="K1458" i="37"/>
  <c r="K1459" i="37"/>
  <c r="K1460" i="37"/>
  <c r="K1461" i="37"/>
  <c r="K1462" i="37"/>
  <c r="K1463" i="37"/>
  <c r="K1464" i="37"/>
  <c r="K1465" i="37"/>
  <c r="K1466" i="37"/>
  <c r="K1467" i="37"/>
  <c r="K1468" i="37"/>
  <c r="K1469" i="37"/>
  <c r="K1470" i="37"/>
  <c r="K1471" i="37"/>
  <c r="K1472" i="37"/>
  <c r="K1473" i="37"/>
  <c r="K1474" i="37"/>
  <c r="K1475" i="37"/>
  <c r="K1476" i="37"/>
  <c r="K1477" i="37"/>
  <c r="K1478" i="37"/>
  <c r="K1479" i="37"/>
  <c r="K1480" i="37"/>
  <c r="K1481" i="37"/>
  <c r="K1482" i="37"/>
  <c r="K1483" i="37"/>
  <c r="K1484" i="37"/>
  <c r="K1485" i="37"/>
  <c r="K1486" i="37"/>
  <c r="K1487" i="37"/>
  <c r="K1488" i="37"/>
  <c r="K1489" i="37"/>
  <c r="K1490" i="37"/>
  <c r="K1491" i="37"/>
  <c r="K1492" i="37"/>
  <c r="K1493" i="37"/>
  <c r="K1494" i="37"/>
  <c r="K1495" i="37"/>
  <c r="K1496" i="37"/>
  <c r="K1497" i="37"/>
  <c r="K1498" i="37"/>
  <c r="K1499" i="37"/>
  <c r="K1500" i="37"/>
  <c r="K1501" i="37"/>
  <c r="K1502" i="37"/>
  <c r="K1503" i="37"/>
  <c r="K1504" i="37"/>
  <c r="K1505" i="37"/>
  <c r="K1506" i="37"/>
  <c r="K1507" i="37"/>
  <c r="K1508" i="37"/>
  <c r="K1509" i="37"/>
  <c r="K1510" i="37"/>
  <c r="K1511" i="37"/>
  <c r="K1512" i="37"/>
  <c r="K1513" i="37"/>
  <c r="K1514" i="37"/>
  <c r="K1515" i="37"/>
  <c r="K1516" i="37"/>
  <c r="K1517" i="37"/>
  <c r="K1518" i="37"/>
  <c r="K1519" i="37"/>
  <c r="K1520" i="37"/>
  <c r="K1521" i="37"/>
  <c r="K1522" i="37"/>
  <c r="K1523" i="37"/>
  <c r="K1524" i="37"/>
  <c r="K1525" i="37"/>
  <c r="K1526" i="37"/>
  <c r="K1527" i="37"/>
  <c r="K1528" i="37"/>
  <c r="K1529" i="37"/>
  <c r="K1530" i="37"/>
  <c r="K1531" i="37"/>
  <c r="K1532" i="37"/>
  <c r="K1533" i="37"/>
  <c r="K1534" i="37"/>
  <c r="K1535" i="37"/>
  <c r="K1536" i="37"/>
  <c r="K1537" i="37"/>
  <c r="K1538" i="37"/>
  <c r="K1539" i="37"/>
  <c r="K1540" i="37"/>
  <c r="K1541" i="37"/>
  <c r="K1542" i="37"/>
  <c r="K1543" i="37"/>
  <c r="K1544" i="37"/>
  <c r="K1545" i="37"/>
  <c r="K1546" i="37"/>
  <c r="K1547" i="37"/>
  <c r="K1548" i="37"/>
  <c r="K1549" i="37"/>
  <c r="K1550" i="37"/>
  <c r="K1551" i="37"/>
  <c r="K1552" i="37"/>
  <c r="K1553" i="37"/>
  <c r="K1554" i="37"/>
  <c r="K1555" i="37"/>
  <c r="K1556" i="37"/>
  <c r="K1557" i="37"/>
  <c r="K1558" i="37"/>
  <c r="K1559" i="37"/>
  <c r="K1560" i="37"/>
  <c r="K1561" i="37"/>
  <c r="K1562" i="37"/>
  <c r="K1563" i="37"/>
  <c r="K1564" i="37"/>
  <c r="K1565" i="37"/>
  <c r="K1566" i="37"/>
  <c r="K1567" i="37"/>
  <c r="K1568" i="37"/>
  <c r="K1569" i="37"/>
  <c r="K1570" i="37"/>
  <c r="K1571" i="37"/>
  <c r="K1572" i="37"/>
  <c r="K1573" i="37"/>
  <c r="K1574" i="37"/>
  <c r="K1575" i="37"/>
  <c r="K1576" i="37"/>
  <c r="K1577" i="37"/>
  <c r="K1578" i="37"/>
  <c r="K1579" i="37"/>
  <c r="K1580" i="37"/>
  <c r="K1581" i="37"/>
  <c r="K1582" i="37"/>
  <c r="K1583" i="37"/>
  <c r="K1584" i="37"/>
  <c r="K1585" i="37"/>
  <c r="K1586" i="37"/>
  <c r="K1587" i="37"/>
  <c r="K1588" i="37"/>
  <c r="K1589" i="37"/>
  <c r="K1590" i="37"/>
  <c r="K1591" i="37"/>
  <c r="K1592" i="37"/>
  <c r="K1593" i="37"/>
  <c r="K1594" i="37"/>
  <c r="K1595" i="37"/>
  <c r="K1596" i="37"/>
  <c r="K1597" i="37"/>
  <c r="K1598" i="37"/>
  <c r="K1599" i="37"/>
  <c r="K1600" i="37"/>
  <c r="K1601" i="37"/>
  <c r="K1602" i="37"/>
  <c r="K1603" i="37"/>
  <c r="K1604" i="37"/>
  <c r="K1605" i="37"/>
  <c r="K1606" i="37"/>
  <c r="K1607" i="37"/>
  <c r="K1608" i="37"/>
  <c r="K1609" i="37"/>
  <c r="K1610" i="37"/>
  <c r="K1611" i="37"/>
  <c r="K1612" i="37"/>
  <c r="K1613" i="37"/>
  <c r="K1614" i="37"/>
  <c r="K1615" i="37"/>
  <c r="K1616" i="37"/>
  <c r="K1617" i="37"/>
  <c r="K1618" i="37"/>
  <c r="K1619" i="37"/>
  <c r="K1620" i="37"/>
  <c r="K1621" i="37"/>
  <c r="K1622" i="37"/>
  <c r="K1623" i="37"/>
  <c r="K1624" i="37"/>
  <c r="K1625" i="37"/>
  <c r="K1626" i="37"/>
  <c r="K1627" i="37"/>
  <c r="K1628" i="37"/>
  <c r="K1629" i="37"/>
  <c r="K1630" i="37"/>
  <c r="K1631" i="37"/>
  <c r="K1632" i="37"/>
  <c r="K1633" i="37"/>
  <c r="K1634" i="37"/>
  <c r="K1635" i="37"/>
  <c r="K1636" i="37"/>
  <c r="K1637" i="37"/>
  <c r="K1638" i="37"/>
  <c r="K1639" i="37"/>
  <c r="K1640" i="37"/>
  <c r="K1641" i="37"/>
  <c r="K1642" i="37"/>
  <c r="K1643" i="37"/>
  <c r="K1644" i="37"/>
  <c r="K1645" i="37"/>
  <c r="K1646" i="37"/>
  <c r="K1647" i="37"/>
  <c r="K1648" i="37"/>
  <c r="K1649" i="37"/>
  <c r="K1650" i="37"/>
  <c r="K1651" i="37"/>
  <c r="K1652" i="37"/>
  <c r="K1653" i="37"/>
  <c r="K1654" i="37"/>
  <c r="K1655" i="37"/>
  <c r="K1656" i="37"/>
  <c r="K1657" i="37"/>
  <c r="K1658" i="37"/>
  <c r="K1659" i="37"/>
  <c r="K1660" i="37"/>
  <c r="K1661" i="37"/>
  <c r="K1662" i="37"/>
  <c r="K1663" i="37"/>
  <c r="K1664" i="37"/>
  <c r="K1665" i="37"/>
  <c r="K1666" i="37"/>
  <c r="K1667" i="37"/>
  <c r="K1668" i="37"/>
  <c r="K1669" i="37"/>
  <c r="K1670" i="37"/>
  <c r="K1671" i="37"/>
  <c r="K1672" i="37"/>
  <c r="K1673" i="37"/>
  <c r="K1674" i="37"/>
  <c r="K1675" i="37"/>
  <c r="K1676" i="37"/>
  <c r="K1677" i="37"/>
  <c r="K1678" i="37"/>
  <c r="K1679" i="37"/>
  <c r="K1680" i="37"/>
  <c r="K1681" i="37"/>
  <c r="K1682" i="37"/>
  <c r="K1683" i="37"/>
  <c r="K1684" i="37"/>
  <c r="K1685" i="37"/>
  <c r="K1686" i="37"/>
  <c r="K1687" i="37"/>
  <c r="K1688" i="37"/>
  <c r="K1689" i="37"/>
  <c r="K1690" i="37"/>
  <c r="K1691" i="37"/>
  <c r="K1692" i="37"/>
  <c r="K1693" i="37"/>
  <c r="K1694" i="37"/>
  <c r="K1695" i="37"/>
  <c r="K1696" i="37"/>
  <c r="K1697" i="37"/>
  <c r="K1698" i="37"/>
  <c r="K1699" i="37"/>
  <c r="K1700" i="37"/>
  <c r="K1701" i="37"/>
  <c r="K1702" i="37"/>
  <c r="K1703" i="37"/>
  <c r="K1704" i="37"/>
  <c r="K1705" i="37"/>
  <c r="K1706" i="37"/>
  <c r="K1707" i="37"/>
  <c r="K1708" i="37"/>
  <c r="K1709" i="37"/>
  <c r="K1710" i="37"/>
  <c r="K1711" i="37"/>
  <c r="K1712" i="37"/>
  <c r="K1713" i="37"/>
  <c r="K1714" i="37"/>
  <c r="K1715" i="37"/>
  <c r="K1716" i="37"/>
  <c r="K1717" i="37"/>
  <c r="K1718" i="37"/>
  <c r="K1719" i="37"/>
  <c r="K1720" i="37"/>
  <c r="K1721" i="37"/>
  <c r="K1722" i="37"/>
  <c r="K1723" i="37"/>
  <c r="K1724" i="37"/>
  <c r="K1725" i="37"/>
  <c r="K1726" i="37"/>
  <c r="K1727" i="37"/>
  <c r="K1728" i="37"/>
  <c r="K1729" i="37"/>
  <c r="K1730" i="37"/>
  <c r="K1731" i="37"/>
  <c r="K1732" i="37"/>
  <c r="K1733" i="37"/>
  <c r="K1734" i="37"/>
  <c r="K1735" i="37"/>
  <c r="K1736" i="37"/>
  <c r="K1737" i="37"/>
  <c r="K1738" i="37"/>
  <c r="K1739" i="37"/>
  <c r="K1740" i="37"/>
  <c r="K1741" i="37"/>
  <c r="K1742" i="37"/>
  <c r="K1743" i="37"/>
  <c r="K1744" i="37"/>
  <c r="K1745" i="37"/>
  <c r="K1746" i="37"/>
  <c r="K1747" i="37"/>
  <c r="K1748" i="37"/>
  <c r="K1749" i="37"/>
  <c r="K1750" i="37"/>
  <c r="K1751" i="37"/>
  <c r="K1752" i="37"/>
  <c r="K1753" i="37"/>
  <c r="K1754" i="37"/>
  <c r="K1755" i="37"/>
  <c r="K1756" i="37"/>
  <c r="K1757" i="37"/>
  <c r="K1758" i="37"/>
  <c r="K1759" i="37"/>
  <c r="K1760" i="37"/>
  <c r="K1761" i="37"/>
  <c r="K1762" i="37"/>
  <c r="K1763" i="37"/>
  <c r="K1764" i="37"/>
  <c r="K1765" i="37"/>
  <c r="K1766" i="37"/>
  <c r="K1767" i="37"/>
  <c r="K1768" i="37"/>
  <c r="K1769" i="37"/>
  <c r="K1770" i="37"/>
  <c r="K1771" i="37"/>
  <c r="K1772" i="37"/>
  <c r="K1773" i="37"/>
  <c r="K1774" i="37"/>
  <c r="K1775" i="37"/>
  <c r="K1776" i="37"/>
  <c r="K1777" i="37"/>
  <c r="K1778" i="37"/>
  <c r="K1779" i="37"/>
  <c r="K1780" i="37"/>
  <c r="K1781" i="37"/>
  <c r="K1782" i="37"/>
  <c r="K1783" i="37"/>
  <c r="K1784" i="37"/>
  <c r="K1785" i="37"/>
  <c r="K1786" i="37"/>
  <c r="K1787" i="37"/>
  <c r="K1788" i="37"/>
  <c r="K1789" i="37"/>
  <c r="K1790" i="37"/>
  <c r="K1791" i="37"/>
  <c r="K1792" i="37"/>
  <c r="K1793" i="37"/>
  <c r="K1794" i="37"/>
  <c r="K1795" i="37"/>
  <c r="K1796" i="37"/>
  <c r="K1797" i="37"/>
  <c r="K1798" i="37"/>
  <c r="K1799" i="37"/>
  <c r="K1800" i="37"/>
  <c r="K1801" i="37"/>
  <c r="K1802" i="37"/>
  <c r="K1803" i="37"/>
  <c r="K1804" i="37"/>
  <c r="K1805" i="37"/>
  <c r="K1806" i="37"/>
  <c r="K1807" i="37"/>
  <c r="K1808" i="37"/>
  <c r="K1809" i="37"/>
  <c r="K1810" i="37"/>
  <c r="K1811" i="37"/>
  <c r="K1812" i="37"/>
  <c r="K1813" i="37"/>
  <c r="K1814" i="37"/>
  <c r="K1815" i="37"/>
  <c r="K1816" i="37"/>
  <c r="K1817" i="37"/>
  <c r="K1818" i="37"/>
  <c r="K1819" i="37"/>
  <c r="K1820" i="37"/>
  <c r="K1821" i="37"/>
  <c r="K1822" i="37"/>
  <c r="K1823" i="37"/>
  <c r="K1824" i="37"/>
  <c r="K1825" i="37"/>
  <c r="K1826" i="37"/>
  <c r="K1827" i="37"/>
  <c r="K1828" i="37"/>
  <c r="K1829" i="37"/>
  <c r="K1830" i="37"/>
  <c r="K1831" i="37"/>
  <c r="K1832" i="37"/>
  <c r="K1833" i="37"/>
  <c r="K1834" i="37"/>
  <c r="K1835" i="37"/>
  <c r="K1836" i="37"/>
  <c r="K1837" i="37"/>
  <c r="K1838" i="37"/>
  <c r="K1839" i="37"/>
  <c r="K1840" i="37"/>
  <c r="K1841" i="37"/>
  <c r="K1842" i="37"/>
  <c r="K1843" i="37"/>
  <c r="K1844" i="37"/>
  <c r="K1845" i="37"/>
  <c r="K1846" i="37"/>
  <c r="K1847" i="37"/>
  <c r="K1848" i="37"/>
  <c r="K1849" i="37"/>
  <c r="K1850" i="37"/>
  <c r="K1851" i="37"/>
  <c r="K1852" i="37"/>
  <c r="K1853" i="37"/>
  <c r="K1854" i="37"/>
  <c r="K1855" i="37"/>
  <c r="K1856" i="37"/>
  <c r="K1857" i="37"/>
  <c r="K1858" i="37"/>
  <c r="K1859" i="37"/>
  <c r="K1860" i="37"/>
  <c r="K1861" i="37"/>
  <c r="K1862" i="37"/>
  <c r="K1863" i="37"/>
  <c r="K1864" i="37"/>
  <c r="K1865" i="37"/>
  <c r="K1866" i="37"/>
  <c r="K1867" i="37"/>
  <c r="K1868" i="37"/>
  <c r="K1869" i="37"/>
  <c r="K1870" i="37"/>
  <c r="K1871" i="37"/>
  <c r="K1872" i="37"/>
  <c r="K1873" i="37"/>
  <c r="K1874" i="37"/>
  <c r="K1875" i="37"/>
  <c r="K1876" i="37"/>
  <c r="K1877" i="37"/>
  <c r="K1878" i="37"/>
  <c r="K1879" i="37"/>
  <c r="K1880" i="37"/>
  <c r="K1881" i="37"/>
  <c r="K1882" i="37"/>
  <c r="K1883" i="37"/>
  <c r="K1884" i="37"/>
  <c r="K1885" i="37"/>
  <c r="K1886" i="37"/>
  <c r="K1887" i="37"/>
  <c r="K1888" i="37"/>
  <c r="K1889" i="37"/>
  <c r="K1890" i="37"/>
  <c r="K1891" i="37"/>
  <c r="K1892" i="37"/>
  <c r="K1893" i="37"/>
  <c r="K1894" i="37"/>
  <c r="K1895" i="37"/>
  <c r="K1896" i="37"/>
  <c r="K1897" i="37"/>
  <c r="K1898" i="37"/>
  <c r="K1899" i="37"/>
  <c r="K1900" i="37"/>
  <c r="K1901" i="37"/>
  <c r="K1902" i="37"/>
  <c r="K1903" i="37"/>
  <c r="K1904" i="37"/>
  <c r="K1905" i="37"/>
  <c r="K1906" i="37"/>
  <c r="K1907" i="37"/>
  <c r="K1908" i="37"/>
  <c r="K1909" i="37"/>
  <c r="K1910" i="37"/>
  <c r="K1911" i="37"/>
  <c r="K1912" i="37"/>
  <c r="K1913" i="37"/>
  <c r="K1914" i="37"/>
  <c r="K1915" i="37"/>
  <c r="K1916" i="37"/>
  <c r="K1917" i="37"/>
  <c r="K1918" i="37"/>
  <c r="K1919" i="37"/>
  <c r="K1920" i="37"/>
  <c r="K1921" i="37"/>
  <c r="K1922" i="37"/>
  <c r="K1923" i="37"/>
  <c r="K1924" i="37"/>
  <c r="K1925" i="37"/>
  <c r="K1926" i="37"/>
  <c r="K1927" i="37"/>
  <c r="K1928" i="37"/>
  <c r="K1929" i="37"/>
  <c r="K1930" i="37"/>
  <c r="K1931" i="37"/>
  <c r="K1932" i="37"/>
  <c r="K1933" i="37"/>
  <c r="K1934" i="37"/>
  <c r="K1935" i="37"/>
  <c r="K1936" i="37"/>
  <c r="K1937" i="37"/>
  <c r="K1938" i="37"/>
  <c r="K1939" i="37"/>
  <c r="K1940" i="37"/>
  <c r="K1941" i="37"/>
  <c r="K1942" i="37"/>
  <c r="K1943" i="37"/>
  <c r="K1944" i="37"/>
  <c r="K1945" i="37"/>
  <c r="K1946" i="37"/>
  <c r="K1947" i="37"/>
  <c r="K1948" i="37"/>
  <c r="K1949" i="37"/>
  <c r="K1950" i="37"/>
  <c r="K1951" i="37"/>
  <c r="K1952" i="37"/>
  <c r="K1953" i="37"/>
  <c r="K1954" i="37"/>
  <c r="K1955" i="37"/>
  <c r="K1956" i="37"/>
  <c r="K1957" i="37"/>
  <c r="K1958" i="37"/>
  <c r="K1959" i="37"/>
  <c r="K1960" i="37"/>
  <c r="K1961" i="37"/>
  <c r="K1962" i="37"/>
  <c r="K1963" i="37"/>
  <c r="K1964" i="37"/>
  <c r="K1965" i="37"/>
  <c r="K1966" i="37"/>
  <c r="K1967" i="37"/>
  <c r="K1968" i="37"/>
  <c r="K1969" i="37"/>
  <c r="K1970" i="37"/>
  <c r="K1971" i="37"/>
  <c r="K1972" i="37"/>
  <c r="K1973" i="37"/>
  <c r="K1974" i="37"/>
  <c r="K1975" i="37"/>
  <c r="K1976" i="37"/>
  <c r="K1977" i="37"/>
  <c r="K1978" i="37"/>
  <c r="K1979" i="37"/>
  <c r="K1980" i="37"/>
  <c r="K1981" i="37"/>
  <c r="K1982" i="37"/>
  <c r="K1983" i="37"/>
  <c r="K1984" i="37"/>
  <c r="K1985" i="37"/>
  <c r="K1986" i="37"/>
  <c r="K1987" i="37"/>
  <c r="K1988" i="37"/>
  <c r="K1989" i="37"/>
  <c r="K1990" i="37"/>
  <c r="K1991" i="37"/>
  <c r="K1992" i="37"/>
  <c r="K1993" i="37"/>
  <c r="K1994" i="37"/>
  <c r="K1995" i="37"/>
  <c r="K1996" i="37"/>
  <c r="K1997" i="37"/>
  <c r="K1998" i="37"/>
  <c r="K1999" i="37"/>
  <c r="K2000" i="37"/>
  <c r="K2001" i="37"/>
  <c r="K2002" i="37"/>
  <c r="K2003" i="37"/>
  <c r="K2004" i="37"/>
  <c r="K2005" i="37"/>
  <c r="K2006" i="37"/>
  <c r="K2007" i="37"/>
  <c r="K2008" i="37"/>
  <c r="K2009" i="37"/>
  <c r="K2010" i="37"/>
  <c r="K2011" i="37"/>
  <c r="K2012" i="37"/>
  <c r="K2013" i="37"/>
  <c r="K2014" i="37"/>
  <c r="K2015" i="37"/>
  <c r="K2016" i="37"/>
  <c r="K2017" i="37"/>
  <c r="K2018" i="37"/>
  <c r="K2019" i="37"/>
  <c r="K2020" i="37"/>
  <c r="K2021" i="37"/>
  <c r="K2022" i="37"/>
  <c r="K2023" i="37"/>
  <c r="K2024" i="37"/>
  <c r="K2025" i="37"/>
  <c r="K2026" i="37"/>
  <c r="K2027" i="37"/>
  <c r="K2028" i="37"/>
  <c r="K2029" i="37"/>
  <c r="K2030" i="37"/>
  <c r="K2031" i="37"/>
  <c r="K2032" i="37"/>
  <c r="K2033" i="37"/>
  <c r="K2034" i="37"/>
  <c r="K2035" i="37"/>
  <c r="K2036" i="37"/>
  <c r="K2037" i="37"/>
  <c r="K2038" i="37"/>
  <c r="K2039" i="37"/>
  <c r="K2040" i="37"/>
  <c r="K2041" i="37"/>
  <c r="K2042" i="37"/>
  <c r="K2043" i="37"/>
  <c r="K2044" i="37"/>
  <c r="K2045" i="37"/>
  <c r="K2046" i="37"/>
  <c r="K2047" i="37"/>
  <c r="K2048" i="37"/>
  <c r="K2049" i="37"/>
  <c r="K2050" i="37"/>
  <c r="K2051" i="37"/>
  <c r="K2052" i="37"/>
  <c r="K2053" i="37"/>
  <c r="K2054" i="37"/>
  <c r="K2055" i="37"/>
  <c r="K2056" i="37"/>
  <c r="K2057" i="37"/>
  <c r="K2058" i="37"/>
  <c r="K2059" i="37"/>
  <c r="K2060" i="37"/>
  <c r="K2061" i="37"/>
  <c r="K2062" i="37"/>
  <c r="K2063" i="37"/>
  <c r="K2064" i="37"/>
  <c r="K2065" i="37"/>
  <c r="K2066" i="37"/>
  <c r="K2067" i="37"/>
  <c r="K2068" i="37"/>
  <c r="K2069" i="37"/>
  <c r="K2070" i="37"/>
  <c r="K2071" i="37"/>
  <c r="K2072" i="37"/>
  <c r="K2073" i="37"/>
  <c r="K2074" i="37"/>
  <c r="K2075" i="37"/>
  <c r="K2076" i="37"/>
  <c r="K2077" i="37"/>
  <c r="K2078" i="37"/>
  <c r="K2079" i="37"/>
  <c r="K2080" i="37"/>
  <c r="K2081" i="37"/>
  <c r="K2082" i="37"/>
  <c r="K2083" i="37"/>
  <c r="K2084" i="37"/>
  <c r="K2085" i="37"/>
  <c r="K2086" i="37"/>
  <c r="K2087" i="37"/>
  <c r="K2088" i="37"/>
  <c r="K2089" i="37"/>
  <c r="K2090" i="37"/>
  <c r="K2091" i="37"/>
  <c r="K2092" i="37"/>
  <c r="K2093" i="37"/>
  <c r="K2094" i="37"/>
  <c r="K2095" i="37"/>
  <c r="K2096" i="37"/>
  <c r="K2097" i="37"/>
  <c r="K2098" i="37"/>
  <c r="K2099" i="37"/>
  <c r="K2100" i="37"/>
  <c r="K2101" i="37"/>
  <c r="K2102" i="37"/>
  <c r="K2103" i="37"/>
  <c r="K2104" i="37"/>
  <c r="K2105" i="37"/>
  <c r="K2106" i="37"/>
  <c r="K2107" i="37"/>
  <c r="K2108" i="37"/>
  <c r="K2109" i="37"/>
  <c r="K2110" i="37"/>
  <c r="K2111" i="37"/>
  <c r="K2112" i="37"/>
  <c r="K2113" i="37"/>
  <c r="K2114" i="37"/>
  <c r="K2115" i="37"/>
  <c r="K2116" i="37"/>
  <c r="K2117" i="37"/>
  <c r="K2118" i="37"/>
  <c r="K2119" i="37"/>
  <c r="K2120" i="37"/>
  <c r="K2121" i="37"/>
  <c r="K2122" i="37"/>
  <c r="K2123" i="37"/>
  <c r="K2124" i="37"/>
  <c r="K2125" i="37"/>
  <c r="K2126" i="37"/>
  <c r="K2127" i="37"/>
  <c r="K2128" i="37"/>
  <c r="K2129" i="37"/>
  <c r="K2130" i="37"/>
  <c r="K2131" i="37"/>
  <c r="K2132" i="37"/>
  <c r="K2133" i="37"/>
  <c r="K2134" i="37"/>
  <c r="K2135" i="37"/>
  <c r="K2136" i="37"/>
  <c r="K2137" i="37"/>
  <c r="K2138" i="37"/>
  <c r="K2139" i="37"/>
  <c r="K2140" i="37"/>
  <c r="K2141" i="37"/>
  <c r="K2142" i="37"/>
  <c r="K2143" i="37"/>
  <c r="K2144" i="37"/>
  <c r="K2145" i="37"/>
  <c r="K2146" i="37"/>
  <c r="K2147" i="37"/>
  <c r="K2148" i="37"/>
  <c r="K2149" i="37"/>
  <c r="K2150" i="37"/>
  <c r="K2151" i="37"/>
  <c r="K2152" i="37"/>
  <c r="K2153" i="37"/>
  <c r="K2154" i="37"/>
  <c r="K2155" i="37"/>
  <c r="K2156" i="37"/>
  <c r="K2157" i="37"/>
  <c r="K2158" i="37"/>
  <c r="K2159" i="37"/>
  <c r="K2160" i="37"/>
  <c r="K2161" i="37"/>
  <c r="K2162" i="37"/>
  <c r="K2163" i="37"/>
  <c r="K2164" i="37"/>
  <c r="K2165" i="37"/>
  <c r="K2166" i="37"/>
  <c r="K2167" i="37"/>
  <c r="K2168" i="37"/>
  <c r="K2169" i="37"/>
  <c r="K2170" i="37"/>
  <c r="K2171" i="37"/>
  <c r="K2172" i="37"/>
  <c r="K2173" i="37"/>
  <c r="K2174" i="37"/>
  <c r="K2175" i="37"/>
  <c r="K2176" i="37"/>
  <c r="K2177" i="37"/>
  <c r="K2178" i="37"/>
  <c r="K2179" i="37"/>
  <c r="K2180" i="37"/>
  <c r="K2181" i="37"/>
  <c r="K2182" i="37"/>
  <c r="K2183" i="37"/>
  <c r="K2184" i="37"/>
  <c r="K2185" i="37"/>
  <c r="K2186" i="37"/>
  <c r="K2187" i="37"/>
  <c r="K2188" i="37"/>
  <c r="K2189" i="37"/>
  <c r="K2190" i="37"/>
  <c r="K2191" i="37"/>
  <c r="K2192" i="37"/>
  <c r="K2193" i="37"/>
  <c r="K2194" i="37"/>
  <c r="K2195" i="37"/>
  <c r="K2196" i="37"/>
  <c r="K2197" i="37"/>
  <c r="K2198" i="37"/>
  <c r="K2199" i="37"/>
  <c r="K2200" i="37"/>
  <c r="K2201" i="37"/>
  <c r="K2202" i="37"/>
  <c r="K2203" i="37"/>
  <c r="K2204" i="37"/>
  <c r="K2205" i="37"/>
  <c r="K2206" i="37"/>
  <c r="K2207" i="37"/>
  <c r="K2208" i="37"/>
  <c r="K2209" i="37"/>
  <c r="K2210" i="37"/>
  <c r="K2211" i="37"/>
  <c r="K2212" i="37"/>
  <c r="K2213" i="37"/>
  <c r="K2214" i="37"/>
  <c r="K2215" i="37"/>
  <c r="K2216" i="37"/>
  <c r="K2217" i="37"/>
  <c r="K2218" i="37"/>
  <c r="K2219" i="37"/>
  <c r="K2220" i="37"/>
  <c r="K2221" i="37"/>
  <c r="K2222" i="37"/>
  <c r="K2223" i="37"/>
  <c r="K2224" i="37"/>
  <c r="K2225" i="37"/>
  <c r="K2226" i="37"/>
  <c r="K2227" i="37"/>
  <c r="K2228" i="37"/>
  <c r="K2229" i="37"/>
  <c r="K2230" i="37"/>
  <c r="K2231" i="37"/>
  <c r="K2232" i="37"/>
  <c r="K2233" i="37"/>
  <c r="K2234" i="37"/>
  <c r="K2235" i="37"/>
  <c r="K2236" i="37"/>
  <c r="K2237" i="37"/>
  <c r="K2238" i="37"/>
  <c r="K2239" i="37"/>
  <c r="K2240" i="37"/>
  <c r="K2241" i="37"/>
  <c r="K2242" i="37"/>
  <c r="K2243" i="37"/>
  <c r="K2244" i="37"/>
  <c r="K2245" i="37"/>
  <c r="K2246" i="37"/>
  <c r="K2247" i="37"/>
  <c r="K2248" i="37"/>
  <c r="K2249" i="37"/>
  <c r="K2250" i="37"/>
  <c r="K2251" i="37"/>
  <c r="K2252" i="37"/>
  <c r="K2253" i="37"/>
  <c r="K2254" i="37"/>
  <c r="K2255" i="37"/>
  <c r="K2256" i="37"/>
  <c r="K2257" i="37"/>
  <c r="K2258" i="37"/>
  <c r="K2259" i="37"/>
  <c r="K2260" i="37"/>
  <c r="K2261" i="37"/>
  <c r="K2262" i="37"/>
  <c r="K2263" i="37"/>
  <c r="K2264" i="37"/>
  <c r="K2265" i="37"/>
  <c r="K2266" i="37"/>
  <c r="K2267" i="37"/>
  <c r="K2268" i="37"/>
  <c r="K2269" i="37"/>
  <c r="K2270" i="37"/>
  <c r="K2271" i="37"/>
  <c r="K2272" i="37"/>
  <c r="K2273" i="37"/>
  <c r="K2274" i="37"/>
  <c r="K2275" i="37"/>
  <c r="K2276" i="37"/>
  <c r="K2277" i="37"/>
  <c r="K2278" i="37"/>
  <c r="K2279" i="37"/>
  <c r="K2280" i="37"/>
  <c r="K2281" i="37"/>
  <c r="K2282" i="37"/>
  <c r="K2283" i="37"/>
  <c r="K2284" i="37"/>
  <c r="K2285" i="37"/>
  <c r="K2286" i="37"/>
  <c r="K2287" i="37"/>
  <c r="K2288" i="37"/>
  <c r="K2289" i="37"/>
  <c r="K2290" i="37"/>
  <c r="K2291" i="37"/>
  <c r="K2292" i="37"/>
  <c r="K2293" i="37"/>
  <c r="K2294" i="37"/>
  <c r="K2295" i="37"/>
  <c r="K2296" i="37"/>
  <c r="K2297" i="37"/>
  <c r="K2298" i="37"/>
  <c r="K2299" i="37"/>
  <c r="K2300" i="37"/>
  <c r="K2301" i="37"/>
  <c r="K2302" i="37"/>
  <c r="K2303" i="37"/>
  <c r="K2304" i="37"/>
  <c r="K2305" i="37"/>
  <c r="K2306" i="37"/>
  <c r="K2307" i="37"/>
  <c r="K2308" i="37"/>
  <c r="K2309" i="37"/>
  <c r="K2310" i="37"/>
  <c r="K2311" i="37"/>
  <c r="K2312" i="37"/>
  <c r="K2313" i="37"/>
  <c r="K2314" i="37"/>
  <c r="K2315" i="37"/>
  <c r="K2316" i="37"/>
  <c r="K2317" i="37"/>
  <c r="K2318" i="37"/>
  <c r="K2319" i="37"/>
  <c r="K2320" i="37"/>
  <c r="K2321" i="37"/>
  <c r="K2322" i="37"/>
  <c r="K2323" i="37"/>
  <c r="K2324" i="37"/>
  <c r="K2325" i="37"/>
  <c r="K2326" i="37"/>
  <c r="K2327" i="37"/>
  <c r="K2328" i="37"/>
  <c r="K2329" i="37"/>
  <c r="K2330" i="37"/>
  <c r="K2331" i="37"/>
  <c r="K2332" i="37"/>
  <c r="K2333" i="37"/>
  <c r="K2334" i="37"/>
  <c r="K2335" i="37"/>
  <c r="K2336" i="37"/>
  <c r="K2337" i="37"/>
  <c r="K2338" i="37"/>
  <c r="K2339" i="37"/>
  <c r="K2340" i="37"/>
  <c r="K2341" i="37"/>
  <c r="K2342" i="37"/>
  <c r="K2343" i="37"/>
  <c r="K2344" i="37"/>
  <c r="K2345" i="37"/>
  <c r="K2346" i="37"/>
  <c r="K2347" i="37"/>
  <c r="K2348" i="37"/>
  <c r="K2349" i="37"/>
  <c r="K2350" i="37"/>
  <c r="K2351" i="37"/>
  <c r="K2352" i="37"/>
  <c r="K2353" i="37"/>
  <c r="K2354" i="37"/>
  <c r="K2355" i="37"/>
  <c r="K2356" i="37"/>
  <c r="K2357" i="37"/>
  <c r="K2358" i="37"/>
  <c r="K2359" i="37"/>
  <c r="K2360" i="37"/>
  <c r="K2361" i="37"/>
  <c r="K2362" i="37"/>
  <c r="K2363" i="37"/>
  <c r="K2364" i="37"/>
  <c r="K2365" i="37"/>
  <c r="K2366" i="37"/>
  <c r="K2367" i="37"/>
  <c r="K2368" i="37"/>
  <c r="K2369" i="37"/>
  <c r="K2370" i="37"/>
  <c r="K2371" i="37"/>
  <c r="K2372" i="37"/>
  <c r="K2373" i="37"/>
  <c r="K2374" i="37"/>
  <c r="K2375" i="37"/>
  <c r="K2376" i="37"/>
  <c r="K2377" i="37"/>
  <c r="K2378" i="37"/>
  <c r="K2379" i="37"/>
  <c r="K2380" i="37"/>
  <c r="K2381" i="37"/>
  <c r="K2382" i="37"/>
  <c r="K2383" i="37"/>
  <c r="K2384" i="37"/>
  <c r="K2385" i="37"/>
  <c r="K2386" i="37"/>
  <c r="K2387" i="37"/>
  <c r="K2388" i="37"/>
  <c r="K2389" i="37"/>
  <c r="K2390" i="37"/>
  <c r="K2391" i="37"/>
  <c r="K2392" i="37"/>
  <c r="K2393" i="37"/>
  <c r="K2394" i="37"/>
  <c r="K2395" i="37"/>
  <c r="K2396" i="37"/>
  <c r="K2397" i="37"/>
  <c r="K2398" i="37"/>
  <c r="K2399" i="37"/>
  <c r="K2400" i="37"/>
  <c r="K2401" i="37"/>
  <c r="K2402" i="37"/>
  <c r="K2403" i="37"/>
  <c r="K2404" i="37"/>
  <c r="K2405" i="37"/>
  <c r="K2406" i="37"/>
  <c r="K2407" i="37"/>
  <c r="K2408" i="37"/>
  <c r="K2409" i="37"/>
  <c r="K2410" i="37"/>
  <c r="K2411" i="37"/>
  <c r="K2412" i="37"/>
  <c r="K2413" i="37"/>
  <c r="K2414" i="37"/>
  <c r="K2415" i="37"/>
  <c r="K2416" i="37"/>
  <c r="K2417" i="37"/>
  <c r="K2418" i="37"/>
  <c r="K2419" i="37"/>
  <c r="K2420" i="37"/>
  <c r="K2421" i="37"/>
  <c r="K2422" i="37"/>
  <c r="K2423" i="37"/>
  <c r="K2424" i="37"/>
  <c r="K2425" i="37"/>
  <c r="K2426" i="37"/>
  <c r="K2427" i="37"/>
  <c r="K2428" i="37"/>
  <c r="K2429" i="37"/>
  <c r="K2430" i="37"/>
  <c r="K2431" i="37"/>
  <c r="K2432" i="37"/>
  <c r="K2433" i="37"/>
  <c r="K2434" i="37"/>
  <c r="K2435" i="37"/>
  <c r="K2436" i="37"/>
  <c r="K2437" i="37"/>
  <c r="K2438" i="37"/>
  <c r="K2439" i="37"/>
  <c r="K2440" i="37"/>
  <c r="K2441" i="37"/>
  <c r="K2442" i="37"/>
  <c r="K2443" i="37"/>
  <c r="K2444" i="37"/>
  <c r="K2445" i="37"/>
  <c r="K2446" i="37"/>
  <c r="K2447" i="37"/>
  <c r="K2448" i="37"/>
  <c r="K2449" i="37"/>
  <c r="K2450" i="37"/>
  <c r="K2451" i="37"/>
  <c r="K2452" i="37"/>
  <c r="K2453" i="37"/>
  <c r="K2454" i="37"/>
  <c r="K2455" i="37"/>
  <c r="K2456" i="37"/>
  <c r="K2457" i="37"/>
  <c r="K2458" i="37"/>
  <c r="K2459" i="37"/>
  <c r="K2460" i="37"/>
  <c r="K2461" i="37"/>
  <c r="K2462" i="37"/>
  <c r="K2463" i="37"/>
  <c r="K2464" i="37"/>
  <c r="K2465" i="37"/>
  <c r="K2466" i="37"/>
  <c r="K2467" i="37"/>
  <c r="K2468" i="37"/>
  <c r="K2469" i="37"/>
  <c r="K2470" i="37"/>
  <c r="K2471" i="37"/>
  <c r="K2472" i="37"/>
  <c r="K2473" i="37"/>
  <c r="K2474" i="37"/>
  <c r="K2475" i="37"/>
  <c r="K2476" i="37"/>
  <c r="K2477" i="37"/>
  <c r="K2478" i="37"/>
  <c r="K2479" i="37"/>
  <c r="K2480" i="37"/>
  <c r="K2481" i="37"/>
  <c r="K2482" i="37"/>
  <c r="K2483" i="37"/>
  <c r="K2484" i="37"/>
  <c r="K2485" i="37"/>
  <c r="K2486" i="37"/>
  <c r="K2487" i="37"/>
  <c r="K2488" i="37"/>
  <c r="K2489" i="37"/>
  <c r="K2490" i="37"/>
  <c r="K2491" i="37"/>
  <c r="K2492" i="37"/>
  <c r="K2493" i="37"/>
  <c r="K2494" i="37"/>
  <c r="K2495" i="37"/>
  <c r="K2496" i="37"/>
  <c r="K2497" i="37"/>
  <c r="K2498" i="37"/>
  <c r="K2499" i="37"/>
  <c r="K2500" i="37"/>
  <c r="K2501" i="37"/>
  <c r="K2502" i="37"/>
  <c r="K2503" i="37"/>
  <c r="K2504" i="37"/>
  <c r="K2505" i="37"/>
  <c r="K2506" i="37"/>
  <c r="K2507" i="37"/>
  <c r="K2508" i="37"/>
  <c r="K2509" i="37"/>
  <c r="K2510" i="37"/>
  <c r="K2511" i="37"/>
  <c r="K2512" i="37"/>
  <c r="K2513" i="37"/>
  <c r="K2514" i="37"/>
  <c r="K2515" i="37"/>
  <c r="K2516" i="37"/>
  <c r="K2517" i="37"/>
  <c r="K2518" i="37"/>
  <c r="K2519" i="37"/>
  <c r="K2520" i="37"/>
  <c r="K2521" i="37"/>
  <c r="K2522" i="37"/>
  <c r="K2523" i="37"/>
  <c r="K2524" i="37"/>
  <c r="K2525" i="37"/>
  <c r="K2526" i="37"/>
  <c r="K2527" i="37"/>
  <c r="K2528" i="37"/>
  <c r="K2529" i="37"/>
  <c r="K2530" i="37"/>
  <c r="K2531" i="37"/>
  <c r="K2532" i="37"/>
  <c r="K2533" i="37"/>
  <c r="K2534" i="37"/>
  <c r="K2535" i="37"/>
  <c r="K2536" i="37"/>
  <c r="K2537" i="37"/>
  <c r="K2538" i="37"/>
  <c r="K2539" i="37"/>
  <c r="K2540" i="37"/>
  <c r="K2541" i="37"/>
  <c r="K2542" i="37"/>
  <c r="K2543" i="37"/>
  <c r="K2544" i="37"/>
  <c r="K2545" i="37"/>
  <c r="K2546" i="37"/>
  <c r="K2547" i="37"/>
  <c r="K2548" i="37"/>
  <c r="K2549" i="37"/>
  <c r="K2550" i="37"/>
  <c r="K2551" i="37"/>
  <c r="K2552" i="37"/>
  <c r="K2553" i="37"/>
  <c r="K2554" i="37"/>
  <c r="K2555" i="37"/>
  <c r="K2556" i="37"/>
  <c r="K2557" i="37"/>
  <c r="K2558" i="37"/>
  <c r="K2559" i="37"/>
  <c r="K2560" i="37"/>
  <c r="K2561" i="37"/>
  <c r="K2562" i="37"/>
  <c r="K2563" i="37"/>
  <c r="K2564" i="37"/>
  <c r="K2565" i="37"/>
  <c r="K2566" i="37"/>
  <c r="K2567" i="37"/>
  <c r="K2568" i="37"/>
  <c r="K2569" i="37"/>
  <c r="K2570" i="37"/>
  <c r="K2571" i="37"/>
  <c r="K2572" i="37"/>
  <c r="K2573" i="37"/>
  <c r="K2574" i="37"/>
  <c r="K2575" i="37"/>
  <c r="K2576" i="37"/>
  <c r="K2577" i="37"/>
  <c r="K2578" i="37"/>
  <c r="K2579" i="37"/>
  <c r="K2580" i="37"/>
  <c r="K2581" i="37"/>
  <c r="K2582" i="37"/>
  <c r="K2583" i="37"/>
  <c r="K2584" i="37"/>
  <c r="K2585" i="37"/>
  <c r="K2586" i="37"/>
  <c r="K2587" i="37"/>
  <c r="K2588" i="37"/>
  <c r="K2589" i="37"/>
  <c r="K2590" i="37"/>
  <c r="K2591" i="37"/>
  <c r="K2592" i="37"/>
  <c r="K2593" i="37"/>
  <c r="K2594" i="37"/>
  <c r="K2595" i="37"/>
  <c r="K2596" i="37"/>
  <c r="K2597" i="37"/>
  <c r="K2598" i="37"/>
  <c r="K2599" i="37"/>
  <c r="K2600" i="37"/>
  <c r="K2601" i="37"/>
  <c r="K2602" i="37"/>
  <c r="K2603" i="37"/>
  <c r="K2604" i="37"/>
  <c r="K2605" i="37"/>
  <c r="K2606" i="37"/>
  <c r="K2607" i="37"/>
  <c r="K2608" i="37"/>
  <c r="K2609" i="37"/>
  <c r="K2610" i="37"/>
  <c r="K2611" i="37"/>
  <c r="K2612" i="37"/>
  <c r="K2613" i="37"/>
  <c r="K2614" i="37"/>
  <c r="K2615" i="37"/>
  <c r="K2616" i="37"/>
  <c r="K2617" i="37"/>
  <c r="K2618" i="37"/>
  <c r="K2619" i="37"/>
  <c r="K2620" i="37"/>
  <c r="K2621" i="37"/>
  <c r="K2622" i="37"/>
  <c r="K2623" i="37"/>
  <c r="K2624" i="37"/>
  <c r="K2625" i="37"/>
  <c r="K2626" i="37"/>
  <c r="K2627" i="37"/>
  <c r="K2628" i="37"/>
  <c r="K2629" i="37"/>
  <c r="K2630" i="37"/>
  <c r="K2631" i="37"/>
  <c r="K2632" i="37"/>
  <c r="K2633" i="37"/>
  <c r="K2634" i="37"/>
  <c r="K2635" i="37"/>
  <c r="K2636" i="37"/>
  <c r="K2637" i="37"/>
  <c r="K2638" i="37"/>
  <c r="K2639" i="37"/>
  <c r="K2640" i="37"/>
  <c r="K2641" i="37"/>
  <c r="K2642" i="37"/>
  <c r="K2643" i="37"/>
  <c r="K2644" i="37"/>
  <c r="K2645" i="37"/>
  <c r="K2646" i="37"/>
  <c r="K2647" i="37"/>
  <c r="K2648" i="37"/>
  <c r="K2649" i="37"/>
  <c r="K2650" i="37"/>
  <c r="K2651" i="37"/>
  <c r="K2652" i="37"/>
  <c r="K2653" i="37"/>
  <c r="K2654" i="37"/>
  <c r="K2655" i="37"/>
  <c r="K2656" i="37"/>
  <c r="K2657" i="37"/>
  <c r="K2658" i="37"/>
  <c r="K2659" i="37"/>
  <c r="K2660" i="37"/>
  <c r="K2661" i="37"/>
  <c r="K2662" i="37"/>
  <c r="K2663" i="37"/>
  <c r="K2664" i="37"/>
  <c r="K2665" i="37"/>
  <c r="K2666" i="37"/>
  <c r="K2667" i="37"/>
  <c r="K2668" i="37"/>
  <c r="K2669" i="37"/>
  <c r="K2670" i="37"/>
  <c r="K2671" i="37"/>
  <c r="K2672" i="37"/>
  <c r="K2673" i="37"/>
  <c r="K2674" i="37"/>
  <c r="K2675" i="37"/>
  <c r="K2676" i="37"/>
  <c r="K2677" i="37"/>
  <c r="K2678" i="37"/>
  <c r="K2679" i="37"/>
  <c r="K2680" i="37"/>
  <c r="K2681" i="37"/>
  <c r="K2682" i="37"/>
  <c r="K2683" i="37"/>
  <c r="K2684" i="37"/>
  <c r="K2685" i="37"/>
  <c r="K2686" i="37"/>
  <c r="K2687" i="37"/>
  <c r="K2688" i="37"/>
  <c r="K2689" i="37"/>
  <c r="K2690" i="37"/>
  <c r="K2691" i="37"/>
  <c r="K2692" i="37"/>
  <c r="K2693" i="37"/>
  <c r="K2694" i="37"/>
  <c r="K2695" i="37"/>
  <c r="K2696" i="37"/>
  <c r="K2697" i="37"/>
  <c r="K2698" i="37"/>
  <c r="K2699" i="37"/>
  <c r="K2700" i="37"/>
  <c r="K2701" i="37"/>
  <c r="K2702" i="37"/>
  <c r="K2703" i="37"/>
  <c r="K2704" i="37"/>
  <c r="K2705" i="37"/>
  <c r="K2706" i="37"/>
  <c r="K2707" i="37"/>
  <c r="K2708" i="37"/>
  <c r="K2709" i="37"/>
  <c r="K2710" i="37"/>
  <c r="K2711" i="37"/>
  <c r="K2712" i="37"/>
  <c r="K2713" i="37"/>
  <c r="K2714" i="37"/>
  <c r="K2715" i="37"/>
  <c r="K2716" i="37"/>
  <c r="K2717" i="37"/>
  <c r="K2718" i="37"/>
  <c r="K2719" i="37"/>
  <c r="K2720" i="37"/>
  <c r="K2721" i="37"/>
  <c r="K2722" i="37"/>
  <c r="K2723" i="37"/>
  <c r="K2724" i="37"/>
  <c r="K2725" i="37"/>
  <c r="K2726" i="37"/>
  <c r="K2727" i="37"/>
  <c r="K2728" i="37"/>
  <c r="K2729" i="37"/>
  <c r="K2730" i="37"/>
  <c r="K2731" i="37"/>
  <c r="K2732" i="37"/>
  <c r="K2733" i="37"/>
  <c r="K2734" i="37"/>
  <c r="K2735" i="37"/>
  <c r="K2736" i="37"/>
  <c r="K2737" i="37"/>
  <c r="K2738" i="37"/>
  <c r="K2739" i="37"/>
  <c r="K2740" i="37"/>
  <c r="K2741" i="37"/>
  <c r="K2742" i="37"/>
  <c r="K2743" i="37"/>
  <c r="K2744" i="37"/>
  <c r="K2745" i="37"/>
  <c r="K2746" i="37"/>
  <c r="K2747" i="37"/>
  <c r="K2748" i="37"/>
  <c r="K2749" i="37"/>
  <c r="K2750" i="37"/>
  <c r="K2751" i="37"/>
  <c r="K2752" i="37"/>
  <c r="K2753" i="37"/>
  <c r="K2754" i="37"/>
  <c r="K2755" i="37"/>
  <c r="K2756" i="37"/>
  <c r="K2757" i="37"/>
  <c r="K2758" i="37"/>
  <c r="K2759" i="37"/>
  <c r="K2760" i="37"/>
  <c r="K2761" i="37"/>
  <c r="K2762" i="37"/>
  <c r="K2763" i="37"/>
  <c r="K2764" i="37"/>
  <c r="K2765" i="37"/>
  <c r="K2766" i="37"/>
  <c r="K2767" i="37"/>
  <c r="K2768" i="37"/>
  <c r="K2769" i="37"/>
  <c r="K2770" i="37"/>
  <c r="K2771" i="37"/>
  <c r="K2772" i="37"/>
  <c r="K2773" i="37"/>
  <c r="K2774" i="37"/>
  <c r="K2775" i="37"/>
  <c r="K2776" i="37"/>
  <c r="K2777" i="37"/>
  <c r="K2778" i="37"/>
  <c r="K2779" i="37"/>
  <c r="K2780" i="37"/>
  <c r="K2781" i="37"/>
  <c r="K2782" i="37"/>
  <c r="K2783" i="37"/>
  <c r="K2784" i="37"/>
  <c r="K2785" i="37"/>
  <c r="K2786" i="37"/>
  <c r="K2787" i="37"/>
  <c r="K2788" i="37"/>
  <c r="K2789" i="37"/>
  <c r="K2790" i="37"/>
  <c r="K2791" i="37"/>
  <c r="K2792" i="37"/>
  <c r="K2793" i="37"/>
  <c r="K2794" i="37"/>
  <c r="K2795" i="37"/>
  <c r="K2796" i="37"/>
  <c r="K2797" i="37"/>
  <c r="K2798" i="37"/>
  <c r="K2799" i="37"/>
  <c r="K2800" i="37"/>
  <c r="K2801" i="37"/>
  <c r="K2802" i="37"/>
  <c r="K2803" i="37"/>
  <c r="K2804" i="37"/>
  <c r="K2805" i="37"/>
  <c r="K2806" i="37"/>
  <c r="K2807" i="37"/>
  <c r="K2808" i="37"/>
  <c r="K2809" i="37"/>
  <c r="K2810" i="37"/>
  <c r="K2811" i="37"/>
  <c r="K2812" i="37"/>
  <c r="K2813" i="37"/>
  <c r="K2814" i="37"/>
  <c r="K2815" i="37"/>
  <c r="K2816" i="37"/>
  <c r="K2817" i="37"/>
  <c r="K2818" i="37"/>
  <c r="K2819" i="37"/>
  <c r="K2820" i="37"/>
  <c r="K2821" i="37"/>
  <c r="K2822" i="37"/>
  <c r="K2823" i="37"/>
  <c r="K2824" i="37"/>
  <c r="K2825" i="37"/>
  <c r="K2826" i="37"/>
  <c r="K2827" i="37"/>
  <c r="K2828" i="37"/>
  <c r="K2829" i="37"/>
  <c r="K2830" i="37"/>
  <c r="K2831" i="37"/>
  <c r="K2832" i="37"/>
  <c r="K2833" i="37"/>
  <c r="K2834" i="37"/>
  <c r="K2835" i="37"/>
  <c r="K2836" i="37"/>
  <c r="K2837" i="37"/>
  <c r="K2838" i="37"/>
  <c r="K2839" i="37"/>
  <c r="K2840" i="37"/>
  <c r="K2841" i="37"/>
  <c r="K2842" i="37"/>
  <c r="K2843" i="37"/>
  <c r="K2844" i="37"/>
  <c r="K2845" i="37"/>
  <c r="K2846" i="37"/>
  <c r="K2847" i="37"/>
  <c r="K2848" i="37"/>
  <c r="K2849" i="37"/>
  <c r="K2850" i="37"/>
  <c r="K2851" i="37"/>
  <c r="K2852" i="37"/>
  <c r="K2853" i="37"/>
  <c r="K2854" i="37"/>
  <c r="K2855" i="37"/>
  <c r="K2856" i="37"/>
  <c r="K2857" i="37"/>
  <c r="K2858" i="37"/>
  <c r="K2859" i="37"/>
  <c r="K2860" i="37"/>
  <c r="K2861" i="37"/>
  <c r="K2862" i="37"/>
  <c r="K2863" i="37"/>
  <c r="K2864" i="37"/>
  <c r="K2865" i="37"/>
  <c r="K2866" i="37"/>
  <c r="K2867" i="37"/>
  <c r="K2868" i="37"/>
  <c r="K2869" i="37"/>
  <c r="K2870" i="37"/>
  <c r="K2871" i="37"/>
  <c r="K2872" i="37"/>
  <c r="K2873" i="37"/>
  <c r="K2874" i="37"/>
  <c r="K2875" i="37"/>
  <c r="K2876" i="37"/>
  <c r="K2877" i="37"/>
  <c r="K2878" i="37"/>
  <c r="K2879" i="37"/>
  <c r="K2880" i="37"/>
  <c r="K2881" i="37"/>
  <c r="K2882" i="37"/>
  <c r="K2883" i="37"/>
  <c r="K2884" i="37"/>
  <c r="K2885" i="37"/>
  <c r="K2886" i="37"/>
  <c r="K2887" i="37"/>
  <c r="K2888" i="37"/>
  <c r="K2889" i="37"/>
  <c r="K2890" i="37"/>
  <c r="K2891" i="37"/>
  <c r="K2892" i="37"/>
  <c r="K2893" i="37"/>
  <c r="K2894" i="37"/>
  <c r="K2895" i="37"/>
  <c r="K2896" i="37"/>
  <c r="K2897" i="37"/>
  <c r="K2898" i="37"/>
  <c r="K2899" i="37"/>
  <c r="K2900" i="37"/>
  <c r="K2901" i="37"/>
  <c r="K2902" i="37"/>
  <c r="K2903" i="37"/>
  <c r="K2904" i="37"/>
  <c r="K2905" i="37"/>
  <c r="K2906" i="37"/>
  <c r="K2907" i="37"/>
  <c r="K2908" i="37"/>
  <c r="K2909" i="37"/>
  <c r="K2910" i="37"/>
  <c r="K2911" i="37"/>
  <c r="K2912" i="37"/>
  <c r="K2913" i="37"/>
  <c r="K2914" i="37"/>
  <c r="K2915" i="37"/>
  <c r="K2916" i="37"/>
  <c r="K2917" i="37"/>
  <c r="K2918" i="37"/>
  <c r="K2919" i="37"/>
  <c r="K2920" i="37"/>
  <c r="K2921" i="37"/>
  <c r="K2922" i="37"/>
  <c r="K2923" i="37"/>
  <c r="K2924" i="37"/>
  <c r="K2925" i="37"/>
  <c r="K2926" i="37"/>
  <c r="K2927" i="37"/>
  <c r="K2928" i="37"/>
  <c r="K2929" i="37"/>
  <c r="K2930" i="37"/>
  <c r="K2931" i="37"/>
  <c r="K2932" i="37"/>
  <c r="K2933" i="37"/>
  <c r="K2934" i="37"/>
  <c r="K2935" i="37"/>
  <c r="K2936" i="37"/>
  <c r="K2937" i="37"/>
  <c r="K2938" i="37"/>
  <c r="K2939" i="37"/>
  <c r="K2940" i="37"/>
  <c r="K2941" i="37"/>
  <c r="K2942" i="37"/>
  <c r="K2943" i="37"/>
  <c r="K2944" i="37"/>
  <c r="K2945" i="37"/>
  <c r="K2946" i="37"/>
  <c r="K2947" i="37"/>
  <c r="K2948" i="37"/>
  <c r="K2949" i="37"/>
  <c r="K2950" i="37"/>
  <c r="K2951" i="37"/>
  <c r="K2952" i="37"/>
  <c r="K2953" i="37"/>
  <c r="K2954" i="37"/>
  <c r="K2955" i="37"/>
  <c r="K2956" i="37"/>
  <c r="K2957" i="37"/>
  <c r="K2958" i="37"/>
  <c r="K2959" i="37"/>
  <c r="K2960" i="37"/>
  <c r="K2961" i="37"/>
  <c r="K2962" i="37"/>
  <c r="K2963" i="37"/>
  <c r="K2964" i="37"/>
  <c r="K2965" i="37"/>
  <c r="K2966" i="37"/>
  <c r="K2967" i="37"/>
  <c r="K2968" i="37"/>
  <c r="K2969" i="37"/>
  <c r="K2970" i="37"/>
  <c r="K2971" i="37"/>
  <c r="K2972" i="37"/>
  <c r="K2973" i="37"/>
  <c r="K2974" i="37"/>
  <c r="K2975" i="37"/>
  <c r="K2976" i="37"/>
  <c r="K2977" i="37"/>
  <c r="K2978" i="37"/>
  <c r="K2979" i="37"/>
  <c r="K2980" i="37"/>
  <c r="K2981" i="37"/>
  <c r="K2982" i="37"/>
  <c r="K2983" i="37"/>
  <c r="K2984" i="37"/>
  <c r="K2985" i="37"/>
  <c r="K2986" i="37"/>
  <c r="K2987" i="37"/>
  <c r="K2988" i="37"/>
  <c r="K2989" i="37"/>
  <c r="K2990" i="37"/>
  <c r="K2991" i="37"/>
  <c r="K2992" i="37"/>
  <c r="K2993" i="37"/>
  <c r="K2994" i="37"/>
  <c r="K2995" i="37"/>
  <c r="K2996" i="37"/>
  <c r="K2997" i="37"/>
  <c r="K2998" i="37"/>
  <c r="K2999" i="37"/>
  <c r="K3000" i="37"/>
  <c r="K3001" i="37"/>
  <c r="K3002" i="37"/>
  <c r="K3003" i="37"/>
  <c r="K3004" i="37"/>
  <c r="K3005" i="37"/>
  <c r="K3006" i="37"/>
  <c r="K3007" i="37"/>
  <c r="K3008" i="37"/>
  <c r="K3009" i="37"/>
  <c r="K3010" i="37"/>
  <c r="K3011" i="37"/>
  <c r="K3012" i="37"/>
  <c r="K3013" i="37"/>
  <c r="K3014" i="37"/>
  <c r="K3015" i="37"/>
  <c r="K3016" i="37"/>
  <c r="K3017" i="37"/>
  <c r="K3018" i="37"/>
  <c r="K3019" i="37"/>
  <c r="K3020" i="37"/>
  <c r="K3021" i="37"/>
  <c r="K3022" i="37"/>
  <c r="K3023" i="37"/>
  <c r="K3024" i="37"/>
  <c r="K3025" i="37"/>
  <c r="K3026" i="37"/>
  <c r="K3027" i="37"/>
  <c r="K3028" i="37"/>
  <c r="K3029" i="37"/>
  <c r="K3030" i="37"/>
  <c r="K3031" i="37"/>
  <c r="K3032" i="37"/>
  <c r="K3033" i="37"/>
  <c r="K3034" i="37"/>
  <c r="K3035" i="37"/>
  <c r="K3036" i="37"/>
  <c r="K3037" i="37"/>
  <c r="K3038" i="37"/>
  <c r="K3039" i="37"/>
  <c r="K3040" i="37"/>
  <c r="K3041" i="37"/>
  <c r="K3042" i="37"/>
  <c r="K3043" i="37"/>
  <c r="K3044" i="37"/>
  <c r="K3045" i="37"/>
  <c r="K3046" i="37"/>
  <c r="K3047" i="37"/>
  <c r="K3048" i="37"/>
  <c r="K3049" i="37"/>
  <c r="K3050" i="37"/>
  <c r="K3051" i="37"/>
  <c r="K3052" i="37"/>
  <c r="K3053" i="37"/>
  <c r="K3054" i="37"/>
  <c r="K3055" i="37"/>
  <c r="K3056" i="37"/>
  <c r="K3057" i="37"/>
  <c r="K3058" i="37"/>
  <c r="K3059" i="37"/>
  <c r="K3060" i="37"/>
  <c r="K3061" i="37"/>
  <c r="K3062" i="37"/>
  <c r="K3063" i="37"/>
  <c r="K3064" i="37"/>
  <c r="K3065" i="37"/>
  <c r="K3066" i="37"/>
  <c r="K3067" i="37"/>
  <c r="K3068" i="37"/>
  <c r="K3069" i="37"/>
  <c r="K3070" i="37"/>
  <c r="K3071" i="37"/>
  <c r="K3072" i="37"/>
  <c r="K3073" i="37"/>
  <c r="K3074" i="37"/>
  <c r="K3075" i="37"/>
  <c r="K3076" i="37"/>
  <c r="K3077" i="37"/>
  <c r="K3078" i="37"/>
  <c r="K3079" i="37"/>
  <c r="K3080" i="37"/>
  <c r="K3081" i="37"/>
  <c r="K3082" i="37"/>
  <c r="K3083" i="37"/>
  <c r="K3084" i="37"/>
  <c r="K3085" i="37"/>
  <c r="K3086" i="37"/>
  <c r="K3087" i="37"/>
  <c r="K3088" i="37"/>
  <c r="K3089" i="37"/>
  <c r="K3090" i="37"/>
  <c r="K3091" i="37"/>
  <c r="K3092" i="37"/>
  <c r="K3093" i="37"/>
  <c r="K3094" i="37"/>
  <c r="K3095" i="37"/>
  <c r="K3096" i="37"/>
  <c r="K3097" i="37"/>
  <c r="K3098" i="37"/>
  <c r="K3099" i="37"/>
  <c r="K3100" i="37"/>
  <c r="K3101" i="37"/>
  <c r="K3102" i="37"/>
  <c r="K3103" i="37"/>
  <c r="K3104" i="37"/>
  <c r="K3105" i="37"/>
  <c r="K3106" i="37"/>
  <c r="K3107" i="37"/>
  <c r="K3108" i="37"/>
  <c r="K3109" i="37"/>
  <c r="K3110" i="37"/>
  <c r="K3111" i="37"/>
  <c r="K3112" i="37"/>
  <c r="K3113" i="37"/>
  <c r="K3114" i="37"/>
  <c r="K3115" i="37"/>
  <c r="K3116" i="37"/>
  <c r="K3117" i="37"/>
  <c r="K3118" i="37"/>
  <c r="K3119" i="37"/>
  <c r="K3120" i="37"/>
  <c r="K3121" i="37"/>
  <c r="K3122" i="37"/>
  <c r="K3123" i="37"/>
  <c r="K3124" i="37"/>
  <c r="K3125" i="37"/>
  <c r="K3126" i="37"/>
  <c r="K3127" i="37"/>
  <c r="K3128" i="37"/>
  <c r="K3129" i="37"/>
  <c r="K3130" i="37"/>
  <c r="K3131" i="37"/>
  <c r="K3132" i="37"/>
  <c r="K3133" i="37"/>
  <c r="K3134" i="37"/>
  <c r="K3135" i="37"/>
  <c r="K3136" i="37"/>
  <c r="K3137" i="37"/>
  <c r="K3138" i="37"/>
  <c r="K3139" i="37"/>
  <c r="K3140" i="37"/>
  <c r="K3141" i="37"/>
  <c r="K3142" i="37"/>
  <c r="K3143" i="37"/>
  <c r="K3144" i="37"/>
  <c r="K3145" i="37"/>
  <c r="K3146" i="37"/>
  <c r="K3147" i="37"/>
  <c r="K3148" i="37"/>
  <c r="K3149" i="37"/>
  <c r="K3150" i="37"/>
  <c r="K3151" i="37"/>
  <c r="K3152" i="37"/>
  <c r="K3153" i="37"/>
  <c r="K3154" i="37"/>
  <c r="K3155" i="37"/>
  <c r="K3156" i="37"/>
  <c r="K3157" i="37"/>
  <c r="K3158" i="37"/>
  <c r="K3159" i="37"/>
  <c r="K3160" i="37"/>
  <c r="K3161" i="37"/>
  <c r="K3162" i="37"/>
  <c r="K3163" i="37"/>
  <c r="K3164" i="37"/>
  <c r="K3165" i="37"/>
  <c r="K3166" i="37"/>
  <c r="K3167" i="37"/>
  <c r="K3168" i="37"/>
  <c r="K3169" i="37"/>
  <c r="K3170" i="37"/>
  <c r="K3171" i="37"/>
  <c r="K3172" i="37"/>
  <c r="K3173" i="37"/>
  <c r="K3174" i="37"/>
  <c r="K3175" i="37"/>
  <c r="K3176" i="37"/>
  <c r="K3177" i="37"/>
  <c r="K3178" i="37"/>
  <c r="K3179" i="37"/>
  <c r="K3180" i="37"/>
  <c r="K3181" i="37"/>
  <c r="K3182" i="37"/>
  <c r="K3183" i="37"/>
  <c r="K3184" i="37"/>
  <c r="K3185" i="37"/>
  <c r="K3186" i="37"/>
  <c r="K3187" i="37"/>
  <c r="K3188" i="37"/>
  <c r="K3189" i="37"/>
  <c r="K3190" i="37"/>
  <c r="K3191" i="37"/>
  <c r="K3192" i="37"/>
  <c r="K3193" i="37"/>
  <c r="K3194" i="37"/>
  <c r="K3195" i="37"/>
  <c r="K3196" i="37"/>
  <c r="K3197" i="37"/>
  <c r="K3198" i="37"/>
  <c r="K3199" i="37"/>
  <c r="K3200" i="37"/>
  <c r="K3201" i="37"/>
  <c r="K3202" i="37"/>
  <c r="K3203" i="37"/>
  <c r="K3204" i="37"/>
  <c r="K3205" i="37"/>
  <c r="K3206" i="37"/>
  <c r="K3207" i="37"/>
  <c r="K3208" i="37"/>
  <c r="K3209" i="37"/>
  <c r="K3210" i="37"/>
  <c r="K3211" i="37"/>
  <c r="K3212" i="37"/>
  <c r="K3213" i="37"/>
  <c r="K3214" i="37"/>
  <c r="K3215" i="37"/>
  <c r="K3216" i="37"/>
  <c r="K3217" i="37"/>
  <c r="K3218" i="37"/>
  <c r="K3219" i="37"/>
  <c r="K3220" i="37"/>
  <c r="K3221" i="37"/>
  <c r="K3222" i="37"/>
  <c r="K3223" i="37"/>
  <c r="K3224" i="37"/>
  <c r="K3225" i="37"/>
  <c r="K3226" i="37"/>
  <c r="K3227" i="37"/>
  <c r="K3228" i="37"/>
  <c r="K3229" i="37"/>
  <c r="K3230" i="37"/>
  <c r="K3231" i="37"/>
  <c r="K3232" i="37"/>
  <c r="K3233" i="37"/>
  <c r="K3234" i="37"/>
  <c r="K3235" i="37"/>
  <c r="K3236" i="37"/>
  <c r="K3237" i="37"/>
  <c r="K3238" i="37"/>
  <c r="K3239" i="37"/>
  <c r="K3240" i="37"/>
  <c r="K3241" i="37"/>
  <c r="K3242" i="37"/>
  <c r="K3243" i="37"/>
  <c r="K3244" i="37"/>
  <c r="K3245" i="37"/>
  <c r="K3246" i="37"/>
  <c r="K3247" i="37"/>
  <c r="K3248" i="37"/>
  <c r="K3249" i="37"/>
  <c r="K3250" i="37"/>
  <c r="K3251" i="37"/>
  <c r="K3252" i="37"/>
  <c r="K3253" i="37"/>
  <c r="K3254" i="37"/>
  <c r="K3255" i="37"/>
  <c r="K3256" i="37"/>
  <c r="K3257" i="37"/>
  <c r="K3258" i="37"/>
  <c r="K3259" i="37"/>
  <c r="K3260" i="37"/>
  <c r="K3261" i="37"/>
  <c r="K3262" i="37"/>
  <c r="K3263" i="37"/>
  <c r="K3264" i="37"/>
  <c r="K3265" i="37"/>
  <c r="K3266" i="37"/>
  <c r="K3267" i="37"/>
  <c r="K3268" i="37"/>
  <c r="K3269" i="37"/>
  <c r="K3270" i="37"/>
  <c r="K3271" i="37"/>
  <c r="K3272" i="37"/>
  <c r="K3273" i="37"/>
  <c r="K3274" i="37"/>
  <c r="K3275" i="37"/>
  <c r="K3276" i="37"/>
  <c r="K3277" i="37"/>
  <c r="K3278" i="37"/>
  <c r="K3279" i="37"/>
  <c r="K3280" i="37"/>
  <c r="K3281" i="37"/>
  <c r="K3282" i="37"/>
  <c r="K3283" i="37"/>
  <c r="K3284" i="37"/>
  <c r="K3285" i="37"/>
  <c r="K3286" i="37"/>
  <c r="K3287" i="37"/>
  <c r="K3288" i="37"/>
  <c r="K3289" i="37"/>
  <c r="K3290" i="37"/>
  <c r="K3291" i="37"/>
  <c r="K3292" i="37"/>
  <c r="K3293" i="37"/>
  <c r="K3294" i="37"/>
  <c r="K3295" i="37"/>
  <c r="K3296" i="37"/>
  <c r="K3297" i="37"/>
  <c r="K3298" i="37"/>
  <c r="K3299" i="37"/>
  <c r="K3300" i="37"/>
  <c r="K3301" i="37"/>
  <c r="K3302" i="37"/>
  <c r="K3303" i="37"/>
  <c r="K3304" i="37"/>
  <c r="K3305" i="37"/>
  <c r="K3306" i="37"/>
  <c r="K3307" i="37"/>
  <c r="K3308" i="37"/>
  <c r="K3309" i="37"/>
  <c r="K3310" i="37"/>
  <c r="K3311" i="37"/>
  <c r="K3312" i="37"/>
  <c r="K3313" i="37"/>
  <c r="K3314" i="37"/>
  <c r="K3315" i="37"/>
  <c r="K3316" i="37"/>
  <c r="K3317" i="37"/>
  <c r="K3318" i="37"/>
  <c r="K3319" i="37"/>
  <c r="K3320" i="37"/>
  <c r="K3321" i="37"/>
  <c r="K3322" i="37"/>
  <c r="K3323" i="37"/>
  <c r="K3324" i="37"/>
  <c r="K3325" i="37"/>
  <c r="K3326" i="37"/>
  <c r="K3327" i="37"/>
  <c r="K3328" i="37"/>
  <c r="K3329" i="37"/>
  <c r="K3330" i="37"/>
  <c r="K3331" i="37"/>
  <c r="K3332" i="37"/>
  <c r="K3333" i="37"/>
  <c r="K3334" i="37"/>
  <c r="K3335" i="37"/>
  <c r="K3336" i="37"/>
  <c r="K3337" i="37"/>
  <c r="K3338" i="37"/>
  <c r="K3339" i="37"/>
  <c r="K3340" i="37"/>
  <c r="K3341" i="37"/>
  <c r="K3342" i="37"/>
  <c r="K3343" i="37"/>
  <c r="K3344" i="37"/>
  <c r="K3345" i="37"/>
  <c r="K3346" i="37"/>
  <c r="K3347" i="37"/>
  <c r="K3348" i="37"/>
  <c r="K3349" i="37"/>
  <c r="K3350" i="37"/>
  <c r="K3351" i="37"/>
  <c r="K3352" i="37"/>
  <c r="K3353" i="37"/>
  <c r="K3354" i="37"/>
  <c r="K3355" i="37"/>
  <c r="K3356" i="37"/>
  <c r="K3357" i="37"/>
  <c r="K3358" i="37"/>
  <c r="K3359" i="37"/>
  <c r="K3360" i="37"/>
  <c r="K3361" i="37"/>
  <c r="K3362" i="37"/>
  <c r="K3363" i="37"/>
  <c r="K3364" i="37"/>
  <c r="K3365" i="37"/>
  <c r="K3366" i="37"/>
  <c r="K3367" i="37"/>
  <c r="K3368" i="37"/>
  <c r="K3369" i="37"/>
  <c r="K3370" i="37"/>
  <c r="K3371" i="37"/>
  <c r="K3372" i="37"/>
  <c r="K3373" i="37"/>
  <c r="K3374" i="37"/>
  <c r="K3375" i="37"/>
  <c r="K3376" i="37"/>
  <c r="K3377" i="37"/>
  <c r="K3378" i="37"/>
  <c r="K3379" i="37"/>
  <c r="K3380" i="37"/>
  <c r="K3381" i="37"/>
  <c r="K3382" i="37"/>
  <c r="K3383" i="37"/>
  <c r="K3384" i="37"/>
  <c r="K3385" i="37"/>
  <c r="K3386" i="37"/>
  <c r="K3387" i="37"/>
  <c r="K3388" i="37"/>
  <c r="K3389" i="37"/>
  <c r="K3390" i="37"/>
  <c r="K3391" i="37"/>
  <c r="K3392" i="37"/>
  <c r="K3393" i="37"/>
  <c r="K3394" i="37"/>
  <c r="K3395" i="37"/>
  <c r="K3396" i="37"/>
  <c r="K3397" i="37"/>
  <c r="K3398" i="37"/>
  <c r="K3399" i="37"/>
  <c r="K3400" i="37"/>
  <c r="K3401" i="37"/>
  <c r="K3402" i="37"/>
  <c r="K3403" i="37"/>
  <c r="K3404" i="37"/>
  <c r="K3405" i="37"/>
  <c r="K3406" i="37"/>
  <c r="K3407" i="37"/>
  <c r="K3408" i="37"/>
  <c r="K3409" i="37"/>
  <c r="K3410" i="37"/>
  <c r="K3411" i="37"/>
  <c r="K3412" i="37"/>
  <c r="K3413" i="37"/>
  <c r="K3414" i="37"/>
  <c r="K3415" i="37"/>
  <c r="K3416" i="37"/>
  <c r="K3417" i="37"/>
  <c r="K3418" i="37"/>
  <c r="K3419" i="37"/>
  <c r="K3420" i="37"/>
  <c r="K3421" i="37"/>
  <c r="K3422" i="37"/>
  <c r="K3423" i="37"/>
  <c r="K3424" i="37"/>
  <c r="K3425" i="37"/>
  <c r="K3426" i="37"/>
  <c r="K3427" i="37"/>
  <c r="K3428" i="37"/>
  <c r="K3429" i="37"/>
  <c r="K3430" i="37"/>
  <c r="K3431" i="37"/>
  <c r="K3432" i="37"/>
  <c r="K3433" i="37"/>
  <c r="K3434" i="37"/>
  <c r="K3435" i="37"/>
  <c r="K3436" i="37"/>
  <c r="K3437" i="37"/>
  <c r="K3438" i="37"/>
  <c r="K3439" i="37"/>
  <c r="K3440" i="37"/>
  <c r="K3441" i="37"/>
  <c r="K3442" i="37"/>
  <c r="K3443" i="37"/>
  <c r="K3444" i="37"/>
  <c r="K3445" i="37"/>
  <c r="K3446" i="37"/>
  <c r="K3447" i="37"/>
  <c r="K3448" i="37"/>
  <c r="K3449" i="37"/>
  <c r="K3450" i="37"/>
  <c r="K3451" i="37"/>
  <c r="K3452" i="37"/>
  <c r="K3453" i="37"/>
  <c r="K3454" i="37"/>
  <c r="K3455" i="37"/>
  <c r="K3456" i="37"/>
  <c r="K3457" i="37"/>
  <c r="K3458" i="37"/>
  <c r="K3459" i="37"/>
  <c r="K3460" i="37"/>
  <c r="K3461" i="37"/>
  <c r="K3462" i="37"/>
  <c r="K3463" i="37"/>
  <c r="K3464" i="37"/>
  <c r="K3465" i="37"/>
  <c r="K3466" i="37"/>
  <c r="K3467" i="37"/>
  <c r="K3468" i="37"/>
  <c r="K3469" i="37"/>
  <c r="K3470" i="37"/>
  <c r="K3471" i="37"/>
  <c r="K3472" i="37"/>
  <c r="K3473" i="37"/>
  <c r="K3474" i="37"/>
  <c r="K3475" i="37"/>
  <c r="K3476" i="37"/>
  <c r="K3477" i="37"/>
  <c r="K3478" i="37"/>
  <c r="K3479" i="37"/>
  <c r="K3480" i="37"/>
  <c r="K3481" i="37"/>
  <c r="K3482" i="37"/>
  <c r="K3483" i="37"/>
  <c r="K3484" i="37"/>
  <c r="K3485" i="37"/>
  <c r="K3486" i="37"/>
  <c r="K3487" i="37"/>
  <c r="K3488" i="37"/>
  <c r="K3489" i="37"/>
  <c r="K3490" i="37"/>
  <c r="K3491" i="37"/>
  <c r="K3492" i="37"/>
  <c r="K3493" i="37"/>
  <c r="K3494" i="37"/>
  <c r="K3495" i="37"/>
  <c r="K3496" i="37"/>
  <c r="K3497" i="37"/>
  <c r="K3498" i="37"/>
  <c r="K3499" i="37"/>
  <c r="K3500" i="37"/>
  <c r="K3501" i="37"/>
  <c r="K3502" i="37"/>
  <c r="K3503" i="37"/>
  <c r="K3504" i="37"/>
  <c r="K3505" i="37"/>
  <c r="K3506" i="37"/>
  <c r="K3507" i="37"/>
  <c r="K3508" i="37"/>
  <c r="K3509" i="37"/>
  <c r="K3510" i="37"/>
  <c r="K3511" i="37"/>
  <c r="K3512" i="37"/>
  <c r="K3513" i="37"/>
  <c r="K3514" i="37"/>
  <c r="K3515" i="37"/>
  <c r="K3516" i="37"/>
  <c r="K3517" i="37"/>
  <c r="K3518" i="37"/>
  <c r="K3519" i="37"/>
  <c r="K3520" i="37"/>
  <c r="K3521" i="37"/>
  <c r="K3522" i="37"/>
  <c r="K3523" i="37"/>
  <c r="K3524" i="37"/>
  <c r="K3525" i="37"/>
  <c r="K3526" i="37"/>
  <c r="K3527" i="37"/>
  <c r="K3528" i="37"/>
  <c r="K3529" i="37"/>
  <c r="K3530" i="37"/>
  <c r="K3531" i="37"/>
  <c r="K3532" i="37"/>
  <c r="K3533" i="37"/>
  <c r="K3534" i="37"/>
  <c r="K3535" i="37"/>
  <c r="K3536" i="37"/>
  <c r="K3537" i="37"/>
  <c r="K3538" i="37"/>
  <c r="K3539" i="37"/>
  <c r="K3540" i="37"/>
  <c r="K3541" i="37"/>
  <c r="K3542" i="37"/>
  <c r="K3543" i="37"/>
  <c r="K3544" i="37"/>
  <c r="K3545" i="37"/>
  <c r="K3546" i="37"/>
  <c r="K3547" i="37"/>
  <c r="K3548" i="37"/>
  <c r="K3549" i="37"/>
  <c r="K3550" i="37"/>
  <c r="K3551" i="37"/>
  <c r="K3552" i="37"/>
  <c r="K3553" i="37"/>
  <c r="K3554" i="37"/>
  <c r="K3555" i="37"/>
  <c r="K3556" i="37"/>
  <c r="K3557" i="37"/>
  <c r="K3558" i="37"/>
  <c r="K3559" i="37"/>
  <c r="K3560" i="37"/>
  <c r="K3561" i="37"/>
  <c r="K3562" i="37"/>
  <c r="K3563" i="37"/>
  <c r="K3564" i="37"/>
  <c r="K3565" i="37"/>
  <c r="K3566" i="37"/>
  <c r="K3567" i="37"/>
  <c r="K3568" i="37"/>
  <c r="K3569" i="37"/>
  <c r="K3570" i="37"/>
  <c r="K3571" i="37"/>
  <c r="K3572" i="37"/>
  <c r="K3573" i="37"/>
  <c r="K3574" i="37"/>
  <c r="K3575" i="37"/>
  <c r="K3576" i="37"/>
  <c r="K3577" i="37"/>
  <c r="K3578" i="37"/>
  <c r="K3579" i="37"/>
  <c r="K3580" i="37"/>
  <c r="K3581" i="37"/>
  <c r="K3582" i="37"/>
  <c r="K3583" i="37"/>
  <c r="K3584" i="37"/>
  <c r="K3585" i="37"/>
  <c r="K3586" i="37"/>
  <c r="K3587" i="37"/>
  <c r="K3588" i="37"/>
  <c r="K3589" i="37"/>
  <c r="K3590" i="37"/>
  <c r="K3591" i="37"/>
  <c r="K3592" i="37"/>
  <c r="K3593" i="37"/>
  <c r="K3594" i="37"/>
  <c r="K3595" i="37"/>
  <c r="K3596" i="37"/>
  <c r="K3597" i="37"/>
  <c r="K3598" i="37"/>
  <c r="K3599" i="37"/>
  <c r="K3600" i="37"/>
  <c r="K3601" i="37"/>
  <c r="K3602" i="37"/>
  <c r="K3603" i="37"/>
  <c r="K3604" i="37"/>
  <c r="K3605" i="37"/>
  <c r="K3606" i="37"/>
  <c r="K3607" i="37"/>
  <c r="K3608" i="37"/>
  <c r="K3609" i="37"/>
  <c r="K3610" i="37"/>
  <c r="K3611" i="37"/>
  <c r="K3612" i="37"/>
  <c r="K3613" i="37"/>
  <c r="K3614" i="37"/>
  <c r="K3615" i="37"/>
  <c r="K3616" i="37"/>
  <c r="K3617" i="37"/>
  <c r="K3618" i="37"/>
  <c r="K3619" i="37"/>
  <c r="K3620" i="37"/>
  <c r="K3621" i="37"/>
  <c r="K3622" i="37"/>
  <c r="K3623" i="37"/>
  <c r="K3624" i="37"/>
  <c r="K3625" i="37"/>
  <c r="K3626" i="37"/>
  <c r="K3627" i="37"/>
  <c r="K3628" i="37"/>
  <c r="K3629" i="37"/>
  <c r="K3630" i="37"/>
  <c r="K3631" i="37"/>
  <c r="K3632" i="37"/>
  <c r="K3633" i="37"/>
  <c r="K3634" i="37"/>
  <c r="K3635" i="37"/>
  <c r="K3636" i="37"/>
  <c r="K3637" i="37"/>
  <c r="K3638" i="37"/>
  <c r="K3639" i="37"/>
  <c r="K3640" i="37"/>
  <c r="K3641" i="37"/>
  <c r="K3642" i="37"/>
  <c r="K3643" i="37"/>
  <c r="K3644" i="37"/>
  <c r="K3645" i="37"/>
  <c r="K3646" i="37"/>
  <c r="K3647" i="37"/>
  <c r="K3648" i="37"/>
  <c r="K3649" i="37"/>
  <c r="K3650" i="37"/>
  <c r="K3651" i="37"/>
  <c r="K3652" i="37"/>
  <c r="K3653" i="37"/>
  <c r="K3654" i="37"/>
  <c r="K3655" i="37"/>
  <c r="K3656" i="37"/>
  <c r="K3657" i="37"/>
  <c r="K3658" i="37"/>
  <c r="K3659" i="37"/>
  <c r="K3660" i="37"/>
  <c r="K3661" i="37"/>
  <c r="K3662" i="37"/>
  <c r="K3663" i="37"/>
  <c r="K3664" i="37"/>
  <c r="K3665" i="37"/>
  <c r="K3666" i="37"/>
  <c r="K3667" i="37"/>
  <c r="K3668" i="37"/>
  <c r="K3669" i="37"/>
  <c r="K3670" i="37"/>
  <c r="K3671" i="37"/>
  <c r="K3672" i="37"/>
  <c r="K3673" i="37"/>
  <c r="K3674" i="37"/>
  <c r="K3675" i="37"/>
  <c r="K3676" i="37"/>
  <c r="K3677" i="37"/>
  <c r="K3678" i="37"/>
  <c r="K3679" i="37"/>
  <c r="K3680" i="37"/>
  <c r="K3681" i="37"/>
  <c r="K3682" i="37"/>
  <c r="K3683" i="37"/>
  <c r="K3684" i="37"/>
  <c r="K3685" i="37"/>
  <c r="K3686" i="37"/>
  <c r="K3687" i="37"/>
  <c r="K3688" i="37"/>
  <c r="K3689" i="37"/>
  <c r="K3690" i="37"/>
  <c r="K3691" i="37"/>
  <c r="K3692" i="37"/>
  <c r="K3693" i="37"/>
  <c r="K3694" i="37"/>
  <c r="K3695" i="37"/>
  <c r="K3696" i="37"/>
  <c r="K3697" i="37"/>
  <c r="K3698" i="37"/>
  <c r="K3699" i="37"/>
  <c r="K3700" i="37"/>
  <c r="K3701" i="37"/>
  <c r="K3702" i="37"/>
  <c r="K3703" i="37"/>
  <c r="K3704" i="37"/>
  <c r="K3705" i="37"/>
  <c r="K3706" i="37"/>
  <c r="K3707" i="37"/>
  <c r="K3708" i="37"/>
  <c r="K3709" i="37"/>
  <c r="K3710" i="37"/>
  <c r="K3711" i="37"/>
  <c r="K3712" i="37"/>
  <c r="K3713" i="37"/>
  <c r="K3714" i="37"/>
  <c r="K3715" i="37"/>
  <c r="K3716" i="37"/>
  <c r="K3717" i="37"/>
  <c r="K3718" i="37"/>
  <c r="K3719" i="37"/>
  <c r="K3720" i="37"/>
  <c r="K3721" i="37"/>
  <c r="K3722" i="37"/>
  <c r="K3723" i="37"/>
  <c r="K3724" i="37"/>
  <c r="K3725" i="37"/>
  <c r="K3726" i="37"/>
  <c r="K3727" i="37"/>
  <c r="K3728" i="37"/>
  <c r="K3729" i="37"/>
  <c r="K3730" i="37"/>
  <c r="K3731" i="37"/>
  <c r="K3732" i="37"/>
  <c r="K3733" i="37"/>
  <c r="K3734" i="37"/>
  <c r="K3735" i="37"/>
  <c r="K3736" i="37"/>
  <c r="K3737" i="37"/>
  <c r="K3738" i="37"/>
  <c r="K3739" i="37"/>
  <c r="K3740" i="37"/>
  <c r="K3741" i="37"/>
  <c r="K3742" i="37"/>
  <c r="K3743" i="37"/>
  <c r="K3744" i="37"/>
  <c r="K3745" i="37"/>
  <c r="K3746" i="37"/>
  <c r="K3747" i="37"/>
  <c r="K3748" i="37"/>
  <c r="K3749" i="37"/>
  <c r="K3750" i="37"/>
  <c r="K3751" i="37"/>
  <c r="K3752" i="37"/>
  <c r="K3753" i="37"/>
  <c r="K3754" i="37"/>
  <c r="K3755" i="37"/>
  <c r="K3756" i="37"/>
  <c r="K3757" i="37"/>
  <c r="K3758" i="37"/>
  <c r="K3759" i="37"/>
  <c r="K3760" i="37"/>
  <c r="K3761" i="37"/>
  <c r="K3762" i="37"/>
  <c r="K3763" i="37"/>
  <c r="K3764" i="37"/>
  <c r="K3765" i="37"/>
  <c r="K3766" i="37"/>
  <c r="K3767" i="37"/>
  <c r="K3768" i="37"/>
  <c r="K3769" i="37"/>
  <c r="K3770" i="37"/>
  <c r="K3771" i="37"/>
  <c r="K3772" i="37"/>
  <c r="K3773" i="37"/>
  <c r="K3774" i="37"/>
  <c r="K3775" i="37"/>
  <c r="K3776" i="37"/>
  <c r="K3777" i="37"/>
  <c r="K3778" i="37"/>
  <c r="K3779" i="37"/>
  <c r="K3780" i="37"/>
  <c r="K3781" i="37"/>
  <c r="K3782" i="37"/>
  <c r="K3783" i="37"/>
  <c r="K3784" i="37"/>
  <c r="K3785" i="37"/>
  <c r="K3786" i="37"/>
  <c r="K3787" i="37"/>
  <c r="K3788" i="37"/>
  <c r="K3789" i="37"/>
  <c r="K3790" i="37"/>
  <c r="K3791" i="37"/>
  <c r="K3792" i="37"/>
  <c r="K3793" i="37"/>
  <c r="K3794" i="37"/>
  <c r="K3795" i="37"/>
  <c r="K3796" i="37"/>
  <c r="K3797" i="37"/>
  <c r="K3798" i="37"/>
  <c r="K3799" i="37"/>
  <c r="K3800" i="37"/>
  <c r="K3801" i="37"/>
  <c r="K3802" i="37"/>
  <c r="K3803" i="37"/>
  <c r="K3804" i="37"/>
  <c r="K3805" i="37"/>
  <c r="K3806" i="37"/>
  <c r="K3807" i="37"/>
  <c r="K3808" i="37"/>
  <c r="K3809" i="37"/>
  <c r="K3810" i="37"/>
  <c r="K3811" i="37"/>
  <c r="K3812" i="37"/>
  <c r="K3813" i="37"/>
  <c r="K3814" i="37"/>
  <c r="K3815" i="37"/>
  <c r="K3816" i="37"/>
  <c r="K3817" i="37"/>
  <c r="K3818" i="37"/>
  <c r="K3819" i="37"/>
  <c r="K3820" i="37"/>
  <c r="K3821" i="37"/>
  <c r="K3822" i="37"/>
  <c r="K3823" i="37"/>
  <c r="K3824" i="37"/>
  <c r="K3825" i="37"/>
  <c r="K3826" i="37"/>
  <c r="K3827" i="37"/>
  <c r="K3828" i="37"/>
  <c r="K3829" i="37"/>
  <c r="K3830" i="37"/>
  <c r="K3831" i="37"/>
  <c r="K3832" i="37"/>
  <c r="K3833" i="37"/>
  <c r="K3834" i="37"/>
  <c r="K3835" i="37"/>
  <c r="K3836" i="37"/>
  <c r="K3837" i="37"/>
  <c r="K3838" i="37"/>
  <c r="K3839" i="37"/>
  <c r="K3840" i="37"/>
  <c r="K3841" i="37"/>
  <c r="K3842" i="37"/>
  <c r="K3843" i="37"/>
  <c r="K3844" i="37"/>
  <c r="K3845" i="37"/>
  <c r="K3846" i="37"/>
  <c r="K3847" i="37"/>
  <c r="K3848" i="37"/>
  <c r="K3849" i="37"/>
  <c r="K3850" i="37"/>
  <c r="K3851" i="37"/>
  <c r="K3852" i="37"/>
  <c r="K3853" i="37"/>
  <c r="K3854" i="37"/>
  <c r="K3855" i="37"/>
  <c r="K3856" i="37"/>
  <c r="K3857" i="37"/>
  <c r="K3858" i="37"/>
  <c r="K3859" i="37"/>
  <c r="K3860" i="37"/>
  <c r="K3861" i="37"/>
  <c r="K3862" i="37"/>
  <c r="K3863" i="37"/>
  <c r="K3864" i="37"/>
  <c r="K3865" i="37"/>
  <c r="K3866" i="37"/>
  <c r="K3867" i="37"/>
  <c r="K3868" i="37"/>
  <c r="K3869" i="37"/>
  <c r="K3870" i="37"/>
  <c r="K3871" i="37"/>
  <c r="K3872" i="37"/>
  <c r="K3873" i="37"/>
  <c r="K3874" i="37"/>
  <c r="K3875" i="37"/>
  <c r="K3876" i="37"/>
  <c r="K3877" i="37"/>
  <c r="K3878" i="37"/>
  <c r="K3879" i="37"/>
  <c r="K3880" i="37"/>
  <c r="K3881" i="37"/>
  <c r="K3882" i="37"/>
  <c r="K3883" i="37"/>
  <c r="K3884" i="37"/>
  <c r="K3885" i="37"/>
  <c r="K3886" i="37"/>
  <c r="K3887" i="37"/>
  <c r="K3888" i="37"/>
  <c r="K3889" i="37"/>
  <c r="K3890" i="37"/>
  <c r="K3891" i="37"/>
  <c r="K3892" i="37"/>
  <c r="K3893" i="37"/>
  <c r="K3894" i="37"/>
  <c r="K3895" i="37"/>
  <c r="K3896" i="37"/>
  <c r="K3897" i="37"/>
  <c r="K3898" i="37"/>
  <c r="K3899" i="37"/>
  <c r="K3900" i="37"/>
  <c r="K3901" i="37"/>
  <c r="K3902" i="37"/>
  <c r="K3903" i="37"/>
  <c r="K3904" i="37"/>
  <c r="K3905" i="37"/>
  <c r="K3906" i="37"/>
  <c r="K3907" i="37"/>
  <c r="K3908" i="37"/>
  <c r="K3909" i="37"/>
  <c r="K3910" i="37"/>
  <c r="K3911" i="37"/>
  <c r="K3912" i="37"/>
  <c r="K3913" i="37"/>
  <c r="K3914" i="37"/>
  <c r="K3915" i="37"/>
  <c r="K3916" i="37"/>
  <c r="K3917" i="37"/>
  <c r="K3918" i="37"/>
  <c r="K3919" i="37"/>
  <c r="K3920" i="37"/>
  <c r="K3921" i="37"/>
  <c r="K3922" i="37"/>
  <c r="K3923" i="37"/>
  <c r="K3924" i="37"/>
  <c r="K3925" i="37"/>
  <c r="K3926" i="37"/>
  <c r="K3927" i="37"/>
  <c r="K3928" i="37"/>
  <c r="K3929" i="37"/>
  <c r="K3930" i="37"/>
  <c r="K3931" i="37"/>
  <c r="K3932" i="37"/>
  <c r="K3933" i="37"/>
  <c r="K3934" i="37"/>
  <c r="K3935" i="37"/>
  <c r="K3936" i="37"/>
  <c r="K3937" i="37"/>
  <c r="K3938" i="37"/>
  <c r="K3939" i="37"/>
  <c r="K3940" i="37"/>
  <c r="K3941" i="37"/>
  <c r="K3942" i="37"/>
  <c r="K3943" i="37"/>
  <c r="K3944" i="37"/>
  <c r="K3945" i="37"/>
  <c r="K3946" i="37"/>
  <c r="K3947" i="37"/>
  <c r="K3948" i="37"/>
  <c r="K3949" i="37"/>
  <c r="K3950" i="37"/>
  <c r="K3951" i="37"/>
  <c r="K3952" i="37"/>
  <c r="K3953" i="37"/>
  <c r="K3954" i="37"/>
  <c r="K3955" i="37"/>
  <c r="K3956" i="37"/>
  <c r="K3957" i="37"/>
  <c r="K3958" i="37"/>
  <c r="K3959" i="37"/>
  <c r="K3960" i="37"/>
  <c r="K3961" i="37"/>
  <c r="K3962" i="37"/>
  <c r="K3963" i="37"/>
  <c r="K3964" i="37"/>
  <c r="K3965" i="37"/>
  <c r="K3966" i="37"/>
  <c r="K3967" i="37"/>
  <c r="K3968" i="37"/>
  <c r="K3969" i="37"/>
  <c r="K3970" i="37"/>
  <c r="K3971" i="37"/>
  <c r="K3972" i="37"/>
  <c r="K3973" i="37"/>
  <c r="K3974" i="37"/>
  <c r="K3975" i="37"/>
  <c r="K3976" i="37"/>
  <c r="K3977" i="37"/>
  <c r="K3978" i="37"/>
  <c r="K3979" i="37"/>
  <c r="K3980" i="37"/>
  <c r="K3981" i="37"/>
  <c r="K3982" i="37"/>
  <c r="K3983" i="37"/>
  <c r="K3984" i="37"/>
  <c r="K3985" i="37"/>
  <c r="K3986" i="37"/>
  <c r="K3987" i="37"/>
  <c r="K3988" i="37"/>
  <c r="K3989" i="37"/>
  <c r="K3990" i="37"/>
  <c r="K3991" i="37"/>
  <c r="K3992" i="37"/>
  <c r="K3993" i="37"/>
  <c r="K3994" i="37"/>
  <c r="K3995" i="37"/>
  <c r="K3996" i="37"/>
  <c r="K3997" i="37"/>
  <c r="K3998" i="37"/>
  <c r="K3999" i="37"/>
  <c r="K4000" i="37"/>
  <c r="K4001" i="37"/>
  <c r="K4002" i="37"/>
  <c r="K4003" i="37"/>
  <c r="K4004" i="37"/>
  <c r="K4005" i="37"/>
  <c r="K4006" i="37"/>
  <c r="K4007" i="37"/>
  <c r="K4008" i="37"/>
  <c r="K4009" i="37"/>
  <c r="K4010" i="37"/>
  <c r="K4011" i="37"/>
  <c r="K4012" i="37"/>
  <c r="K4013" i="37"/>
  <c r="K4014" i="37"/>
  <c r="K4015" i="37"/>
  <c r="K4016" i="37"/>
  <c r="K4017" i="37"/>
  <c r="K4018" i="37"/>
  <c r="K4019" i="37"/>
  <c r="K4020" i="37"/>
  <c r="K4021" i="37"/>
  <c r="K4022" i="37"/>
  <c r="K4023" i="37"/>
  <c r="K4024" i="37"/>
  <c r="K4025" i="37"/>
  <c r="K4026" i="37"/>
  <c r="K4027" i="37"/>
  <c r="K4028" i="37"/>
  <c r="K4029" i="37"/>
  <c r="K4030" i="37"/>
  <c r="K4031" i="37"/>
  <c r="K4032" i="37"/>
  <c r="K4033" i="37"/>
  <c r="K4034" i="37"/>
  <c r="K4035" i="37"/>
  <c r="K4036" i="37"/>
  <c r="K4037" i="37"/>
  <c r="K4038" i="37"/>
  <c r="K4039" i="37"/>
  <c r="K4040" i="37"/>
  <c r="K4041" i="37"/>
  <c r="K4042" i="37"/>
  <c r="K4043" i="37"/>
  <c r="K4044" i="37"/>
  <c r="K4045" i="37"/>
  <c r="K4046" i="37"/>
  <c r="K4047" i="37"/>
  <c r="K4048" i="37"/>
  <c r="K4049" i="37"/>
  <c r="K4050" i="37"/>
  <c r="K4051" i="37"/>
  <c r="K4052" i="37"/>
  <c r="K4053" i="37"/>
  <c r="K4054" i="37"/>
  <c r="K4055" i="37"/>
  <c r="K4056" i="37"/>
  <c r="K4057" i="37"/>
  <c r="K4058" i="37"/>
  <c r="K4059" i="37"/>
  <c r="K4060" i="37"/>
  <c r="K4061" i="37"/>
  <c r="K4062" i="37"/>
  <c r="K4063" i="37"/>
  <c r="K4064" i="37"/>
  <c r="K4065" i="37"/>
  <c r="K4066" i="37"/>
  <c r="K4067" i="37"/>
  <c r="K4068" i="37"/>
  <c r="K4069" i="37"/>
  <c r="K4070" i="37"/>
  <c r="K4071" i="37"/>
  <c r="K4072" i="37"/>
  <c r="K4073" i="37"/>
  <c r="K4074" i="37"/>
  <c r="K4075" i="37"/>
  <c r="K4076" i="37"/>
  <c r="K4077" i="37"/>
  <c r="K4078" i="37"/>
  <c r="K4079" i="37"/>
  <c r="K4080" i="37"/>
  <c r="K4081" i="37"/>
  <c r="K4082" i="37"/>
  <c r="K4083" i="37"/>
  <c r="K4084" i="37"/>
  <c r="K4085" i="37"/>
  <c r="K4086" i="37"/>
  <c r="K4087" i="37"/>
  <c r="K4088" i="37"/>
  <c r="K4089" i="37"/>
  <c r="K4090" i="37"/>
  <c r="K4091" i="37"/>
  <c r="K4092" i="37"/>
  <c r="K4093" i="37"/>
  <c r="K4094" i="37"/>
  <c r="K4095" i="37"/>
  <c r="K4096" i="37"/>
  <c r="K4097" i="37"/>
  <c r="K4098" i="37"/>
  <c r="K4099" i="37"/>
  <c r="K4100" i="37"/>
  <c r="K4101" i="37"/>
  <c r="K4102" i="37"/>
  <c r="K4103" i="37"/>
  <c r="K4104" i="37"/>
  <c r="K4105" i="37"/>
  <c r="K4106" i="37"/>
  <c r="K4107" i="37"/>
  <c r="K4108" i="37"/>
  <c r="K4109" i="37"/>
  <c r="K4110" i="37"/>
  <c r="K4111" i="37"/>
  <c r="K4112" i="37"/>
  <c r="K4113" i="37"/>
  <c r="K4114" i="37"/>
  <c r="K4115" i="37"/>
  <c r="K4116" i="37"/>
  <c r="K4117" i="37"/>
  <c r="K4118" i="37"/>
  <c r="K4119" i="37"/>
  <c r="K4120" i="37"/>
  <c r="K4121" i="37"/>
  <c r="K4122" i="37"/>
  <c r="K4123" i="37"/>
  <c r="K4124" i="37"/>
  <c r="K4125" i="37"/>
  <c r="K4126" i="37"/>
  <c r="K4127" i="37"/>
  <c r="K4128" i="37"/>
  <c r="K4129" i="37"/>
  <c r="K4130" i="37"/>
  <c r="K4131" i="37"/>
  <c r="K4132" i="37"/>
  <c r="K4133" i="37"/>
  <c r="K4134" i="37"/>
  <c r="K4135" i="37"/>
  <c r="K4136" i="37"/>
  <c r="K4137" i="37"/>
  <c r="K4138" i="37"/>
  <c r="K4139" i="37"/>
  <c r="K4140" i="37"/>
  <c r="K4141" i="37"/>
  <c r="K4142" i="37"/>
  <c r="K4143" i="37"/>
  <c r="K4144" i="37"/>
  <c r="K4145" i="37"/>
  <c r="K4146" i="37"/>
  <c r="K4147" i="37"/>
  <c r="K4148" i="37"/>
  <c r="K4149" i="37"/>
  <c r="K4150" i="37"/>
  <c r="K4151" i="37"/>
  <c r="K4152" i="37"/>
  <c r="K4153" i="37"/>
  <c r="K4154" i="37"/>
  <c r="K4155" i="37"/>
  <c r="K4156" i="37"/>
  <c r="K4157" i="37"/>
  <c r="K4158" i="37"/>
  <c r="K4159" i="37"/>
  <c r="K4160" i="37"/>
  <c r="K4161" i="37"/>
  <c r="K4162" i="37"/>
  <c r="K4163" i="37"/>
  <c r="K4164" i="37"/>
  <c r="K4165" i="37"/>
  <c r="K4166" i="37"/>
  <c r="K4167" i="37"/>
  <c r="K4168" i="37"/>
  <c r="K4169" i="37"/>
  <c r="K4170" i="37"/>
  <c r="K4171" i="37"/>
  <c r="K4172" i="37"/>
  <c r="K4173" i="37"/>
  <c r="K4174" i="37"/>
  <c r="K4175" i="37"/>
  <c r="K4176" i="37"/>
  <c r="K4177" i="37"/>
  <c r="K4178" i="37"/>
  <c r="K4179" i="37"/>
  <c r="K4180" i="37"/>
  <c r="K4181" i="37"/>
  <c r="K4182" i="37"/>
  <c r="K4183" i="37"/>
  <c r="K4184" i="37"/>
  <c r="K4185" i="37"/>
  <c r="K4186" i="37"/>
  <c r="K4187" i="37"/>
  <c r="K4188" i="37"/>
  <c r="K4189" i="37"/>
  <c r="K4190" i="37"/>
  <c r="K4191" i="37"/>
  <c r="K4192" i="37"/>
  <c r="K4193" i="37"/>
  <c r="K4194" i="37"/>
  <c r="K4195" i="37"/>
  <c r="K4196" i="37"/>
  <c r="K4197" i="37"/>
  <c r="K4198" i="37"/>
  <c r="K4199" i="37"/>
  <c r="K4200" i="37"/>
  <c r="K4201" i="37"/>
  <c r="K4202" i="37"/>
  <c r="K4203" i="37"/>
  <c r="K4204" i="37"/>
  <c r="K4205" i="37"/>
  <c r="K4206" i="37"/>
  <c r="K4207" i="37"/>
  <c r="K4208" i="37"/>
  <c r="K4209" i="37"/>
  <c r="K4210" i="37"/>
  <c r="K4211" i="37"/>
  <c r="K4212" i="37"/>
  <c r="K4213" i="37"/>
  <c r="K4214" i="37"/>
  <c r="K4215" i="37"/>
  <c r="K4216" i="37"/>
  <c r="K4217" i="37"/>
  <c r="K4218" i="37"/>
  <c r="K4219" i="37"/>
  <c r="K4220" i="37"/>
  <c r="K4221" i="37"/>
  <c r="K4222" i="37"/>
  <c r="K4223" i="37"/>
  <c r="K4224" i="37"/>
  <c r="K4225" i="37"/>
  <c r="K4226" i="37"/>
  <c r="K4227" i="37"/>
  <c r="K4228" i="37"/>
  <c r="K4229" i="37"/>
  <c r="K4230" i="37"/>
  <c r="K4231" i="37"/>
  <c r="K4232" i="37"/>
  <c r="K4233" i="37"/>
  <c r="K4234" i="37"/>
  <c r="K4235" i="37"/>
  <c r="K4236" i="37"/>
  <c r="K4237" i="37"/>
  <c r="K4238" i="37"/>
  <c r="K4239" i="37"/>
  <c r="K4240" i="37"/>
  <c r="K4241" i="37"/>
  <c r="K4242" i="37"/>
  <c r="K4243" i="37"/>
  <c r="K4244" i="37"/>
  <c r="K4245" i="37"/>
  <c r="K4246" i="37"/>
  <c r="K4247" i="37"/>
  <c r="K4248" i="37"/>
  <c r="K4249" i="37"/>
  <c r="K4250" i="37"/>
  <c r="K4251" i="37"/>
  <c r="K4252" i="37"/>
  <c r="K4253" i="37"/>
  <c r="K4254" i="37"/>
  <c r="K4255" i="37"/>
  <c r="K4256" i="37"/>
  <c r="K4257" i="37"/>
  <c r="K4258" i="37"/>
  <c r="K4259" i="37"/>
  <c r="K4260" i="37"/>
  <c r="K4261" i="37"/>
  <c r="K4262" i="37"/>
  <c r="K4263" i="37"/>
  <c r="K4264" i="37"/>
  <c r="K4265" i="37"/>
  <c r="K4266" i="37"/>
  <c r="K4267" i="37"/>
  <c r="K4268" i="37"/>
  <c r="K4269" i="37"/>
  <c r="K4270" i="37"/>
  <c r="K4271" i="37"/>
  <c r="K4272" i="37"/>
  <c r="K4273" i="37"/>
  <c r="K4274" i="37"/>
  <c r="K4275" i="37"/>
  <c r="K4276" i="37"/>
  <c r="K4277" i="37"/>
  <c r="K4278" i="37"/>
  <c r="K4279" i="37"/>
  <c r="K4280" i="37"/>
  <c r="K4281" i="37"/>
  <c r="K4282" i="37"/>
  <c r="K4283" i="37"/>
  <c r="K4284" i="37"/>
  <c r="K4285" i="37"/>
  <c r="K4286" i="37"/>
  <c r="K4287" i="37"/>
  <c r="K4288" i="37"/>
  <c r="K4289" i="37"/>
  <c r="K4290" i="37"/>
  <c r="K4291" i="37"/>
  <c r="K4292" i="37"/>
  <c r="K4293" i="37"/>
  <c r="K4294" i="37"/>
  <c r="K4295" i="37"/>
  <c r="K4296" i="37"/>
  <c r="K4297" i="37"/>
  <c r="K4298" i="37"/>
  <c r="K4299" i="37"/>
  <c r="K4300" i="37"/>
  <c r="K4301" i="37"/>
  <c r="K4302" i="37"/>
  <c r="K4303" i="37"/>
  <c r="K4304" i="37"/>
  <c r="K4305" i="37"/>
  <c r="K4306" i="37"/>
  <c r="K4307" i="37"/>
  <c r="K4308" i="37"/>
  <c r="K4309" i="37"/>
  <c r="K4310" i="37"/>
  <c r="K4311" i="37"/>
  <c r="K4312" i="37"/>
  <c r="K4313" i="37"/>
  <c r="K4314" i="37"/>
  <c r="K4315" i="37"/>
  <c r="K4316" i="37"/>
  <c r="K4317" i="37"/>
  <c r="K4318" i="37"/>
  <c r="K4319" i="37"/>
  <c r="K4320" i="37"/>
  <c r="K4321" i="37"/>
  <c r="K4322" i="37"/>
  <c r="K4323" i="37"/>
  <c r="K4324" i="37"/>
  <c r="K4325" i="37"/>
  <c r="K4326" i="37"/>
  <c r="K4327" i="37"/>
  <c r="K4328" i="37"/>
  <c r="K4329" i="37"/>
  <c r="K4330" i="37"/>
  <c r="K4331" i="37"/>
  <c r="K4332" i="37"/>
  <c r="K4333" i="37"/>
  <c r="K4334" i="37"/>
  <c r="K4335" i="37"/>
  <c r="K4336" i="37"/>
  <c r="K4337" i="37"/>
  <c r="K4338" i="37"/>
  <c r="K4339" i="37"/>
  <c r="K4340" i="37"/>
  <c r="K4341" i="37"/>
  <c r="K4342" i="37"/>
  <c r="K4343" i="37"/>
  <c r="K4344" i="37"/>
  <c r="K4345" i="37"/>
  <c r="K4346" i="37"/>
  <c r="K4347" i="37"/>
  <c r="K4348" i="37"/>
  <c r="K4349" i="37"/>
  <c r="K4350" i="37"/>
  <c r="K4351" i="37"/>
  <c r="K4352" i="37"/>
  <c r="K4353" i="37"/>
  <c r="K4354" i="37"/>
  <c r="K4355" i="37"/>
  <c r="K4356" i="37"/>
  <c r="K4357" i="37"/>
  <c r="K4358" i="37"/>
  <c r="K4359" i="37"/>
  <c r="K4360" i="37"/>
  <c r="K4361" i="37"/>
  <c r="K4362" i="37"/>
  <c r="K4363" i="37"/>
  <c r="K4364" i="37"/>
  <c r="K4365" i="37"/>
  <c r="K4366" i="37"/>
  <c r="K4367" i="37"/>
  <c r="K4368" i="37"/>
  <c r="K4369" i="37"/>
  <c r="K4370" i="37"/>
  <c r="K4371" i="37"/>
  <c r="K4372" i="37"/>
  <c r="K4373" i="37"/>
  <c r="K4374" i="37"/>
  <c r="K4375" i="37"/>
  <c r="K4376" i="37"/>
  <c r="K4377" i="37"/>
  <c r="K4378" i="37"/>
  <c r="K4379" i="37"/>
  <c r="K4380" i="37"/>
  <c r="K4381" i="37"/>
  <c r="K4382" i="37"/>
  <c r="K4383" i="37"/>
  <c r="K4384" i="37"/>
  <c r="K4385" i="37"/>
  <c r="K4386" i="37"/>
  <c r="K4387" i="37"/>
  <c r="K4388" i="37"/>
  <c r="K4389" i="37"/>
  <c r="K4390" i="37"/>
  <c r="K4391" i="37"/>
  <c r="K4392" i="37"/>
  <c r="K4393" i="37"/>
  <c r="K4394" i="37"/>
  <c r="K4395" i="37"/>
  <c r="K4396" i="37"/>
  <c r="K4397" i="37"/>
  <c r="K4398" i="37"/>
  <c r="K4399" i="37"/>
  <c r="K4400" i="37"/>
  <c r="K4401" i="37"/>
  <c r="K4402" i="37"/>
  <c r="K4403" i="37"/>
  <c r="K4404" i="37"/>
  <c r="K4405" i="37"/>
  <c r="K4406" i="37"/>
  <c r="K4407" i="37"/>
  <c r="K4408" i="37"/>
  <c r="K4409" i="37"/>
  <c r="K4410" i="37"/>
  <c r="K4411" i="37"/>
  <c r="K4412" i="37"/>
  <c r="K4413" i="37"/>
  <c r="K4414" i="37"/>
  <c r="K4415" i="37"/>
  <c r="K4416" i="37"/>
  <c r="K4417" i="37"/>
  <c r="K4418" i="37"/>
  <c r="K4419" i="37"/>
  <c r="K4420" i="37"/>
  <c r="K4421" i="37"/>
  <c r="K4422" i="37"/>
  <c r="K4423" i="37"/>
  <c r="K4424" i="37"/>
  <c r="K4425" i="37"/>
  <c r="K4426" i="37"/>
  <c r="K4427" i="37"/>
  <c r="K4428" i="37"/>
  <c r="K4429" i="37"/>
  <c r="K4430" i="37"/>
  <c r="K4431" i="37"/>
  <c r="K4432" i="37"/>
  <c r="K4433" i="37"/>
  <c r="K4434" i="37"/>
  <c r="K4435" i="37"/>
  <c r="K4436" i="37"/>
  <c r="K4437" i="37"/>
  <c r="K4438" i="37"/>
  <c r="K4439" i="37"/>
  <c r="K4440" i="37"/>
  <c r="K4441" i="37"/>
  <c r="K4442" i="37"/>
  <c r="K4443" i="37"/>
  <c r="K4444" i="37"/>
  <c r="K4445" i="37"/>
  <c r="K4446" i="37"/>
  <c r="K4447" i="37"/>
  <c r="K4448" i="37"/>
  <c r="K4449" i="37"/>
  <c r="K4450" i="37"/>
  <c r="K4451" i="37"/>
  <c r="K4452" i="37"/>
  <c r="K4453" i="37"/>
  <c r="K4454" i="37"/>
  <c r="K4455" i="37"/>
  <c r="K4456" i="37"/>
  <c r="K4457" i="37"/>
  <c r="K4458" i="37"/>
  <c r="K4459" i="37"/>
  <c r="K4460" i="37"/>
  <c r="K4461" i="37"/>
  <c r="K4462" i="37"/>
  <c r="K4463" i="37"/>
  <c r="K4464" i="37"/>
  <c r="K4465" i="37"/>
  <c r="K4466" i="37"/>
  <c r="K4467" i="37"/>
  <c r="K4468" i="37"/>
  <c r="K4469" i="37"/>
  <c r="K4470" i="37"/>
  <c r="K4471" i="37"/>
  <c r="K4472" i="37"/>
  <c r="K4473" i="37"/>
  <c r="K4474" i="37"/>
  <c r="K4475" i="37"/>
  <c r="K4476" i="37"/>
  <c r="K4477" i="37"/>
  <c r="K4478" i="37"/>
  <c r="K4479" i="37"/>
  <c r="K4480" i="37"/>
  <c r="K4481" i="37"/>
  <c r="K4482" i="37"/>
  <c r="K4483" i="37"/>
  <c r="K4484" i="37"/>
  <c r="K4485" i="37"/>
  <c r="K4486" i="37"/>
  <c r="K4487" i="37"/>
  <c r="K4488" i="37"/>
  <c r="K4489" i="37"/>
  <c r="K4490" i="37"/>
  <c r="K4491" i="37"/>
  <c r="K4492" i="37"/>
  <c r="K4493" i="37"/>
  <c r="K4494" i="37"/>
  <c r="K4495" i="37"/>
  <c r="K4496" i="37"/>
  <c r="K4497" i="37"/>
  <c r="K4498" i="37"/>
  <c r="K4499" i="37"/>
  <c r="K4500" i="37"/>
  <c r="K4501" i="37"/>
  <c r="K4502" i="37"/>
  <c r="K4503" i="37"/>
  <c r="K4504" i="37"/>
  <c r="K4505" i="37"/>
  <c r="K4506" i="37"/>
  <c r="K4507" i="37"/>
  <c r="K4508" i="37"/>
  <c r="K4509" i="37"/>
  <c r="K4510" i="37"/>
  <c r="K4511" i="37"/>
  <c r="K4512" i="37"/>
  <c r="K4513" i="37"/>
  <c r="K4514" i="37"/>
  <c r="K4515" i="37"/>
  <c r="K4516" i="37"/>
  <c r="K4517" i="37"/>
  <c r="K4518" i="37"/>
  <c r="K4519" i="37"/>
  <c r="K4520" i="37"/>
  <c r="K4521" i="37"/>
  <c r="K4522" i="37"/>
  <c r="K4523" i="37"/>
  <c r="K4524" i="37"/>
  <c r="K4525" i="37"/>
  <c r="K4526" i="37"/>
  <c r="K4527" i="37"/>
  <c r="K4528" i="37"/>
  <c r="K4529" i="37"/>
  <c r="K4530" i="37"/>
  <c r="K4531" i="37"/>
  <c r="K4532" i="37"/>
  <c r="K4533" i="37"/>
  <c r="K4534" i="37"/>
  <c r="K4535" i="37"/>
  <c r="K4536" i="37"/>
  <c r="K4537" i="37"/>
  <c r="K4538" i="37"/>
  <c r="K4539" i="37"/>
  <c r="K4540" i="37"/>
  <c r="K4541" i="37"/>
  <c r="K4542" i="37"/>
  <c r="K4543" i="37"/>
  <c r="K4544" i="37"/>
  <c r="K4545" i="37"/>
  <c r="K4546" i="37"/>
  <c r="K4547" i="37"/>
  <c r="K4548" i="37"/>
  <c r="K4549" i="37"/>
  <c r="K4550" i="37"/>
  <c r="K4551" i="37"/>
  <c r="K4552" i="37"/>
  <c r="K4553" i="37"/>
  <c r="K4554" i="37"/>
  <c r="K4555" i="37"/>
  <c r="K4556" i="37"/>
  <c r="K4557" i="37"/>
  <c r="K4558" i="37"/>
  <c r="K4559" i="37"/>
  <c r="K4560" i="37"/>
  <c r="K4561" i="37"/>
  <c r="K4562" i="37"/>
  <c r="K4563" i="37"/>
  <c r="K4564" i="37"/>
  <c r="K4565" i="37"/>
  <c r="K4566" i="37"/>
  <c r="K4567" i="37"/>
  <c r="K4568" i="37"/>
  <c r="K4569" i="37"/>
  <c r="K4570" i="37"/>
  <c r="K4571" i="37"/>
  <c r="K4572" i="37"/>
  <c r="K4573" i="37"/>
  <c r="K4574" i="37"/>
  <c r="K4575" i="37"/>
  <c r="K4576" i="37"/>
  <c r="K4577" i="37"/>
  <c r="K4578" i="37"/>
  <c r="K4579" i="37"/>
  <c r="K4580" i="37"/>
  <c r="K4581" i="37"/>
  <c r="K4582" i="37"/>
  <c r="K4583" i="37"/>
  <c r="K4584" i="37"/>
  <c r="K4585" i="37"/>
  <c r="K4586" i="37"/>
  <c r="K4587" i="37"/>
  <c r="K4588" i="37"/>
  <c r="K4589" i="37"/>
  <c r="K4590" i="37"/>
  <c r="K4591" i="37"/>
  <c r="K4592" i="37"/>
  <c r="K4593" i="37"/>
  <c r="K4594" i="37"/>
  <c r="K4595" i="37"/>
  <c r="K4596" i="37"/>
  <c r="K4597" i="37"/>
  <c r="K4598" i="37"/>
  <c r="K4599" i="37"/>
  <c r="K4600" i="37"/>
  <c r="K4601" i="37"/>
  <c r="K4602" i="37"/>
  <c r="K4603" i="37"/>
  <c r="K4604" i="37"/>
  <c r="K4605" i="37"/>
  <c r="K4606" i="37"/>
  <c r="K4607" i="37"/>
  <c r="K4608" i="37"/>
  <c r="K4609" i="37"/>
  <c r="K4610" i="37"/>
  <c r="K4611" i="37"/>
  <c r="K4612" i="37"/>
  <c r="K4613" i="37"/>
  <c r="K4614" i="37"/>
  <c r="K4615" i="37"/>
  <c r="K4616" i="37"/>
  <c r="K4617" i="37"/>
  <c r="K4618" i="37"/>
  <c r="K4619" i="37"/>
  <c r="K4620" i="37"/>
  <c r="K4621" i="37"/>
  <c r="K4622" i="37"/>
  <c r="K4623" i="37"/>
  <c r="K4624" i="37"/>
  <c r="K4625" i="37"/>
  <c r="K4626" i="37"/>
  <c r="K4627" i="37"/>
  <c r="K4628" i="37"/>
  <c r="K4629" i="37"/>
  <c r="K4630" i="37"/>
  <c r="K4631" i="37"/>
  <c r="K4632" i="37"/>
  <c r="K4633" i="37"/>
  <c r="K4634" i="37"/>
  <c r="K4635" i="37"/>
  <c r="K4636" i="37"/>
  <c r="K4637" i="37"/>
  <c r="K4638" i="37"/>
  <c r="K4639" i="37"/>
  <c r="K4640" i="37"/>
  <c r="K4641" i="37"/>
  <c r="K4642" i="37"/>
  <c r="K4643" i="37"/>
  <c r="K4644" i="37"/>
  <c r="K4645" i="37"/>
  <c r="K4646" i="37"/>
  <c r="K4647" i="37"/>
  <c r="K4648" i="37"/>
  <c r="K4649" i="37"/>
  <c r="K4650" i="37"/>
  <c r="K4651" i="37"/>
  <c r="K4652" i="37"/>
  <c r="K4653" i="37"/>
  <c r="K4654" i="37"/>
  <c r="K4655" i="37"/>
  <c r="K4656" i="37"/>
  <c r="K4657" i="37"/>
  <c r="K4658" i="37"/>
  <c r="K4659" i="37"/>
  <c r="K4660" i="37"/>
  <c r="K4661" i="37"/>
  <c r="K4662" i="37"/>
  <c r="K4663" i="37"/>
  <c r="K4664" i="37"/>
  <c r="K4665" i="37"/>
  <c r="K4666" i="37"/>
  <c r="K4667" i="37"/>
  <c r="K4668" i="37"/>
  <c r="K4669" i="37"/>
  <c r="K4670" i="37"/>
  <c r="K4671" i="37"/>
  <c r="K4672" i="37"/>
  <c r="K4673" i="37"/>
  <c r="K4674" i="37"/>
  <c r="K4675" i="37"/>
  <c r="K4676" i="37"/>
  <c r="K4677" i="37"/>
  <c r="K4678" i="37"/>
  <c r="K4679" i="37"/>
  <c r="K4680" i="37"/>
  <c r="K4681" i="37"/>
  <c r="K4682" i="37"/>
  <c r="K4683" i="37"/>
  <c r="K4684" i="37"/>
  <c r="K4685" i="37"/>
  <c r="K4686" i="37"/>
  <c r="K4687" i="37"/>
  <c r="K4688" i="37"/>
  <c r="K4689" i="37"/>
  <c r="K4690" i="37"/>
  <c r="K4691" i="37"/>
  <c r="K4692" i="37"/>
  <c r="K4693" i="37"/>
  <c r="K4694" i="37"/>
  <c r="K4695" i="37"/>
  <c r="K4696" i="37"/>
  <c r="K4697" i="37"/>
  <c r="K4698" i="37"/>
  <c r="K4699" i="37"/>
  <c r="K4700" i="37"/>
  <c r="K4701" i="37"/>
  <c r="K4702" i="37"/>
  <c r="K4703" i="37"/>
  <c r="K4704" i="37"/>
  <c r="K4705" i="37"/>
  <c r="K4706" i="37"/>
  <c r="K4707" i="37"/>
  <c r="K4708" i="37"/>
  <c r="K4709" i="37"/>
  <c r="K4710" i="37"/>
  <c r="K4711" i="37"/>
  <c r="K4712" i="37"/>
  <c r="K4713" i="37"/>
  <c r="K4714" i="37"/>
  <c r="K4715" i="37"/>
  <c r="K4716" i="37"/>
  <c r="K4717" i="37"/>
  <c r="K4718" i="37"/>
  <c r="K4719" i="37"/>
  <c r="K4720" i="37"/>
  <c r="K4721" i="37"/>
  <c r="K4722" i="37"/>
  <c r="K4723" i="37"/>
  <c r="K4724" i="37"/>
  <c r="K4725" i="37"/>
  <c r="K4726" i="37"/>
  <c r="K4727" i="37"/>
  <c r="K4728" i="37"/>
  <c r="K4729" i="37"/>
  <c r="K4730" i="37"/>
  <c r="K4731" i="37"/>
  <c r="K4732" i="37"/>
  <c r="K4733" i="37"/>
  <c r="K4734" i="37"/>
  <c r="K4735" i="37"/>
  <c r="K4736" i="37"/>
  <c r="K4737" i="37"/>
  <c r="K4738" i="37"/>
  <c r="K4739" i="37"/>
  <c r="K4740" i="37"/>
  <c r="K4741" i="37"/>
  <c r="K4742" i="37"/>
  <c r="K4743" i="37"/>
  <c r="K4744" i="37"/>
  <c r="K4745" i="37"/>
  <c r="K4746" i="37"/>
  <c r="K4747" i="37"/>
  <c r="K4748" i="37"/>
  <c r="K4749" i="37"/>
  <c r="K4750" i="37"/>
  <c r="K4751" i="37"/>
  <c r="K4752" i="37"/>
  <c r="K4753" i="37"/>
  <c r="K4754" i="37"/>
  <c r="K4755" i="37"/>
  <c r="K4756" i="37"/>
  <c r="K4757" i="37"/>
  <c r="K4758" i="37"/>
  <c r="K4759" i="37"/>
  <c r="K4760" i="37"/>
  <c r="K4761" i="37"/>
  <c r="K4762" i="37"/>
  <c r="K4763" i="37"/>
  <c r="K4764" i="37"/>
  <c r="K4765" i="37"/>
  <c r="K4766" i="37"/>
  <c r="K4767" i="37"/>
  <c r="K4768" i="37"/>
  <c r="K4769" i="37"/>
  <c r="K4770" i="37"/>
  <c r="K4771" i="37"/>
  <c r="K4772" i="37"/>
  <c r="K4773" i="37"/>
  <c r="K4774" i="37"/>
  <c r="K4775" i="37"/>
  <c r="K4776" i="37"/>
  <c r="K4777" i="37"/>
  <c r="K4778" i="37"/>
  <c r="K4779" i="37"/>
  <c r="K4780" i="37"/>
  <c r="K4781" i="37"/>
  <c r="K4782" i="37"/>
  <c r="K4783" i="37"/>
  <c r="K4784" i="37"/>
  <c r="K4785" i="37"/>
  <c r="K4786" i="37"/>
  <c r="K4787" i="37"/>
  <c r="K4788" i="37"/>
  <c r="K4789" i="37"/>
  <c r="K4790" i="37"/>
  <c r="K4791" i="37"/>
  <c r="K4792" i="37"/>
  <c r="K4793" i="37"/>
  <c r="K4794" i="37"/>
  <c r="K4795" i="37"/>
  <c r="K4796" i="37"/>
  <c r="K4797" i="37"/>
  <c r="K4798" i="37"/>
  <c r="K4799" i="37"/>
  <c r="K4800" i="37"/>
  <c r="K4801" i="37"/>
  <c r="K4802" i="37"/>
  <c r="K4803" i="37"/>
  <c r="K4804" i="37"/>
  <c r="K4805" i="37"/>
  <c r="K4806" i="37"/>
  <c r="K4807" i="37"/>
  <c r="K4808" i="37"/>
  <c r="K4809" i="37"/>
  <c r="K4810" i="37"/>
  <c r="K4811" i="37"/>
  <c r="K4812" i="37"/>
  <c r="K4813" i="37"/>
  <c r="K4814" i="37"/>
  <c r="K4815" i="37"/>
  <c r="K4816" i="37"/>
  <c r="K4817" i="37"/>
  <c r="K4818" i="37"/>
  <c r="K4819" i="37"/>
  <c r="K4820" i="37"/>
  <c r="K4821" i="37"/>
  <c r="K4822" i="37"/>
  <c r="K4823" i="37"/>
  <c r="K4824" i="37"/>
  <c r="K4825" i="37"/>
  <c r="K4826" i="37"/>
  <c r="K4827" i="37"/>
  <c r="K4828" i="37"/>
  <c r="K4829" i="37"/>
  <c r="K4830" i="37"/>
  <c r="K4831" i="37"/>
  <c r="K4832" i="37"/>
  <c r="K4833" i="37"/>
  <c r="K4834" i="37"/>
  <c r="K4835" i="37"/>
  <c r="K4836" i="37"/>
  <c r="K4837" i="37"/>
  <c r="K4838" i="37"/>
  <c r="K4839" i="37"/>
  <c r="K4840" i="37"/>
  <c r="K4841" i="37"/>
  <c r="K4842" i="37"/>
  <c r="K4843" i="37"/>
  <c r="K4844" i="37"/>
  <c r="K4845" i="37"/>
  <c r="K4846" i="37"/>
  <c r="K4847" i="37"/>
  <c r="K4848" i="37"/>
  <c r="K4849" i="37"/>
  <c r="K4850" i="37"/>
  <c r="K4851" i="37"/>
  <c r="K4852" i="37"/>
  <c r="K4853" i="37"/>
  <c r="K4854" i="37"/>
  <c r="K4855" i="37"/>
  <c r="K4856" i="37"/>
  <c r="K4857" i="37"/>
  <c r="K4858" i="37"/>
  <c r="K4859" i="37"/>
  <c r="K4860" i="37"/>
  <c r="K4861" i="37"/>
  <c r="K4862" i="37"/>
  <c r="K4863" i="37"/>
  <c r="K4864" i="37"/>
  <c r="K4865" i="37"/>
  <c r="K4866" i="37"/>
  <c r="K4867" i="37"/>
  <c r="K4868" i="37"/>
  <c r="K4869" i="37"/>
  <c r="K4870" i="37"/>
  <c r="K4871" i="37"/>
  <c r="K4872" i="37"/>
  <c r="K4873" i="37"/>
  <c r="K4874" i="37"/>
  <c r="K4875" i="37"/>
  <c r="K4876" i="37"/>
  <c r="K4877" i="37"/>
  <c r="K4878" i="37"/>
  <c r="K4879" i="37"/>
  <c r="K4880" i="37"/>
  <c r="K4881" i="37"/>
  <c r="K4882" i="37"/>
  <c r="K4883" i="37"/>
  <c r="K4884" i="37"/>
  <c r="K4885" i="37"/>
  <c r="K4886" i="37"/>
  <c r="K4887" i="37"/>
  <c r="K4888" i="37"/>
  <c r="K4889" i="37"/>
  <c r="K4890" i="37"/>
  <c r="K4891" i="37"/>
  <c r="K4892" i="37"/>
  <c r="K4893" i="37"/>
  <c r="K4894" i="37"/>
  <c r="K4895" i="37"/>
  <c r="K4896" i="37"/>
  <c r="K4897" i="37"/>
  <c r="K4898" i="37"/>
  <c r="K4899" i="37"/>
  <c r="K4900" i="37"/>
  <c r="K4901" i="37"/>
  <c r="K4902" i="37"/>
  <c r="K4903" i="37"/>
  <c r="K4904" i="37"/>
  <c r="K4905" i="37"/>
  <c r="K4906" i="37"/>
  <c r="K4907" i="37"/>
  <c r="K4908" i="37"/>
  <c r="K4909" i="37"/>
  <c r="K4910" i="37"/>
  <c r="K4911" i="37"/>
  <c r="K4912" i="37"/>
  <c r="K4913" i="37"/>
  <c r="K4914" i="37"/>
  <c r="K4915" i="37"/>
  <c r="K4916" i="37"/>
  <c r="K4917" i="37"/>
  <c r="K4918" i="37"/>
  <c r="K4919" i="37"/>
  <c r="K4920" i="37"/>
  <c r="K4921" i="37"/>
  <c r="K4922" i="37"/>
  <c r="K4923" i="37"/>
  <c r="K4924" i="37"/>
  <c r="K4925" i="37"/>
  <c r="K4926" i="37"/>
  <c r="K4927" i="37"/>
  <c r="K4928" i="37"/>
  <c r="K4929" i="37"/>
  <c r="K4930" i="37"/>
  <c r="K4931" i="37"/>
  <c r="K4932" i="37"/>
  <c r="K4933" i="37"/>
  <c r="K4934" i="37"/>
  <c r="K4935" i="37"/>
  <c r="K4936" i="37"/>
  <c r="K4937" i="37"/>
  <c r="K4938" i="37"/>
  <c r="K4939" i="37"/>
  <c r="K4940" i="37"/>
  <c r="K4941" i="37"/>
  <c r="K4942" i="37"/>
  <c r="K4943" i="37"/>
  <c r="K4944" i="37"/>
  <c r="K4945" i="37"/>
  <c r="K4946" i="37"/>
  <c r="K4947" i="37"/>
  <c r="K4948" i="37"/>
  <c r="K4949" i="37"/>
  <c r="K4950" i="37"/>
  <c r="K4951" i="37"/>
  <c r="K4952" i="37"/>
  <c r="K4953" i="37"/>
  <c r="K4954" i="37"/>
  <c r="K4955" i="37"/>
  <c r="K4956" i="37"/>
  <c r="K4957" i="37"/>
  <c r="K4958" i="37"/>
  <c r="K4959" i="37"/>
  <c r="K4960" i="37"/>
  <c r="K4961" i="37"/>
  <c r="K4962" i="37"/>
  <c r="K4963" i="37"/>
  <c r="K4964" i="37"/>
  <c r="K4965" i="37"/>
  <c r="K4966" i="37"/>
  <c r="K4967" i="37"/>
  <c r="K4968" i="37"/>
  <c r="K4969" i="37"/>
  <c r="K4970" i="37"/>
  <c r="K4971" i="37"/>
  <c r="K4972" i="37"/>
  <c r="K4973" i="37"/>
  <c r="K4974" i="37"/>
  <c r="K4975" i="37"/>
  <c r="K4976" i="37"/>
  <c r="K4977" i="37"/>
  <c r="K4978" i="37"/>
  <c r="K4979" i="37"/>
  <c r="K4980" i="37"/>
  <c r="K4981" i="37"/>
  <c r="K4982" i="37"/>
  <c r="K4983" i="37"/>
  <c r="K4984" i="37"/>
  <c r="K4985" i="37"/>
  <c r="K4986" i="37"/>
  <c r="K4987" i="37"/>
  <c r="K4988" i="37"/>
  <c r="K4989" i="37"/>
  <c r="K4990" i="37"/>
  <c r="K4991" i="37"/>
  <c r="K4992" i="37"/>
  <c r="K4993" i="37"/>
  <c r="K4994" i="37"/>
  <c r="K4995" i="37"/>
  <c r="K4996" i="37"/>
  <c r="K4997" i="37"/>
  <c r="K4998" i="37"/>
  <c r="K4999" i="37"/>
  <c r="K5000" i="37"/>
  <c r="K5001" i="37"/>
  <c r="K5002" i="37"/>
  <c r="K5003" i="37"/>
  <c r="K5004" i="37"/>
  <c r="K5005" i="37"/>
  <c r="K5006" i="37"/>
  <c r="K5007" i="37"/>
  <c r="K5008" i="37"/>
  <c r="K5009" i="37"/>
  <c r="K5010" i="37"/>
  <c r="K5011" i="37"/>
  <c r="K5012" i="37"/>
  <c r="K5013" i="37"/>
  <c r="K5014" i="37"/>
  <c r="K5015" i="37"/>
  <c r="K5016" i="37"/>
  <c r="K5017" i="37"/>
  <c r="K5018" i="37"/>
  <c r="K5019" i="37"/>
  <c r="K5020" i="37"/>
  <c r="K5021" i="37"/>
  <c r="K5022" i="37"/>
  <c r="K5023" i="37"/>
  <c r="K5024" i="37"/>
  <c r="K5025" i="37"/>
  <c r="K5026" i="37"/>
  <c r="K5027" i="37"/>
  <c r="K5028" i="37"/>
  <c r="K5029" i="37"/>
  <c r="K5030" i="37"/>
  <c r="K5031" i="37"/>
  <c r="K5032" i="37"/>
  <c r="K5033" i="37"/>
  <c r="K5034" i="37"/>
  <c r="K5035" i="37"/>
  <c r="K5036" i="37"/>
  <c r="K5037" i="37"/>
  <c r="K5038" i="37"/>
  <c r="K5039" i="37"/>
  <c r="K5040" i="37"/>
  <c r="K5041" i="37"/>
  <c r="K5042" i="37"/>
  <c r="K5043" i="37"/>
  <c r="K5044" i="37"/>
  <c r="K5045" i="37"/>
  <c r="K5046" i="37"/>
  <c r="K5047" i="37"/>
  <c r="K5048" i="37"/>
  <c r="K5049" i="37"/>
  <c r="K5050" i="37"/>
  <c r="K5051" i="37"/>
  <c r="K5052" i="37"/>
  <c r="K5053" i="37"/>
  <c r="K5054" i="37"/>
  <c r="K5055" i="37"/>
  <c r="K5056" i="37"/>
  <c r="K5057" i="37"/>
  <c r="K5058" i="37"/>
  <c r="K5059" i="37"/>
  <c r="K5060" i="37"/>
  <c r="K5061" i="37"/>
  <c r="K5062" i="37"/>
  <c r="K5063" i="37"/>
  <c r="K5064" i="37"/>
  <c r="K5065" i="37"/>
  <c r="K5066" i="37"/>
  <c r="K5067" i="37"/>
  <c r="K5068" i="37"/>
  <c r="K5069" i="37"/>
  <c r="K5070" i="37"/>
  <c r="K5071" i="37"/>
  <c r="K5072" i="37"/>
  <c r="K5073" i="37"/>
  <c r="K5074" i="37"/>
  <c r="K5075" i="37"/>
  <c r="K5076" i="37"/>
  <c r="K5077" i="37"/>
  <c r="K5078" i="37"/>
  <c r="K5079" i="37"/>
  <c r="K5080" i="37"/>
  <c r="K5081" i="37"/>
  <c r="K5082" i="37"/>
  <c r="K5083" i="37"/>
  <c r="K5084" i="37"/>
  <c r="K5085" i="37"/>
  <c r="K5086" i="37"/>
  <c r="K5087" i="37"/>
  <c r="K5088" i="37"/>
  <c r="K5089" i="37"/>
  <c r="K5090" i="37"/>
  <c r="K5091" i="37"/>
  <c r="K5092" i="37"/>
  <c r="K5093" i="37"/>
  <c r="K5094" i="37"/>
  <c r="K5095" i="37"/>
  <c r="K5096" i="37"/>
  <c r="K5097" i="37"/>
  <c r="K5098" i="37"/>
  <c r="K5099" i="37"/>
  <c r="K5100" i="37"/>
  <c r="K5101" i="37"/>
  <c r="K5102" i="37"/>
  <c r="K5103" i="37"/>
  <c r="K5104" i="37"/>
  <c r="K5105" i="37"/>
  <c r="K5106" i="37"/>
  <c r="K5107" i="37"/>
  <c r="K5108" i="37"/>
  <c r="K5109" i="37"/>
  <c r="K5110" i="37"/>
  <c r="K5111" i="37"/>
  <c r="K5112" i="37"/>
  <c r="K5113" i="37"/>
  <c r="K5114" i="37"/>
  <c r="K5115" i="37"/>
  <c r="K5116" i="37"/>
  <c r="K5117" i="37"/>
  <c r="K5118" i="37"/>
  <c r="K5119" i="37"/>
  <c r="K5120" i="37"/>
  <c r="K5121" i="37"/>
  <c r="K5122" i="37"/>
  <c r="K5123" i="37"/>
  <c r="K5124" i="37"/>
  <c r="K5125" i="37"/>
  <c r="K5126" i="37"/>
  <c r="K5127" i="37"/>
  <c r="K5128" i="37"/>
  <c r="K5129" i="37"/>
  <c r="K5130" i="37"/>
  <c r="K5131" i="37"/>
  <c r="K5132" i="37"/>
  <c r="K5133" i="37"/>
  <c r="K5134" i="37"/>
  <c r="K5135" i="37"/>
  <c r="K5136" i="37"/>
  <c r="K5137" i="37"/>
  <c r="K5138" i="37"/>
  <c r="K5139" i="37"/>
  <c r="K5140" i="37"/>
  <c r="K5141" i="37"/>
  <c r="K5142" i="37"/>
  <c r="K5143" i="37"/>
  <c r="K5144" i="37"/>
  <c r="K5145" i="37"/>
  <c r="K5146" i="37"/>
  <c r="K5147" i="37"/>
  <c r="K5148" i="37"/>
  <c r="K5149" i="37"/>
  <c r="K5150" i="37"/>
  <c r="K5151" i="37"/>
  <c r="K5152" i="37"/>
  <c r="K5153" i="37"/>
  <c r="K5154" i="37"/>
  <c r="K5155" i="37"/>
  <c r="K5156" i="37"/>
  <c r="K5157" i="37"/>
  <c r="K5158" i="37"/>
  <c r="K5159" i="37"/>
  <c r="K5160" i="37"/>
  <c r="K5161" i="37"/>
  <c r="K5162" i="37"/>
  <c r="K5163" i="37"/>
  <c r="K5164" i="37"/>
  <c r="K5165" i="37"/>
  <c r="K5166" i="37"/>
  <c r="K5167" i="37"/>
  <c r="K5168" i="37"/>
  <c r="K5169" i="37"/>
  <c r="K5170" i="37"/>
  <c r="K5171" i="37"/>
  <c r="K5172" i="37"/>
  <c r="K5173" i="37"/>
  <c r="K5174" i="37"/>
  <c r="K5175" i="37"/>
  <c r="K5176" i="37"/>
  <c r="K5177" i="37"/>
  <c r="K5178" i="37"/>
  <c r="K5179" i="37"/>
  <c r="K5180" i="37"/>
  <c r="K5181" i="37"/>
  <c r="K5182" i="37"/>
  <c r="K5183" i="37"/>
  <c r="K5184" i="37"/>
  <c r="K5185" i="37"/>
  <c r="K5186" i="37"/>
  <c r="K5187" i="37"/>
  <c r="K5188" i="37"/>
  <c r="K5189" i="37"/>
  <c r="K5190" i="37"/>
  <c r="K5191" i="37"/>
  <c r="K5192" i="37"/>
  <c r="K5193" i="37"/>
  <c r="K5194" i="37"/>
  <c r="K5195" i="37"/>
  <c r="K5196" i="37"/>
  <c r="K5197" i="37"/>
  <c r="K5198" i="37"/>
  <c r="K5199" i="37"/>
  <c r="K5200" i="37"/>
  <c r="K5201" i="37"/>
  <c r="K5202" i="37"/>
  <c r="K5203" i="37"/>
  <c r="K5204" i="37"/>
  <c r="K5205" i="37"/>
  <c r="K5206" i="37"/>
  <c r="K5207" i="37"/>
  <c r="K5208" i="37"/>
  <c r="K5209" i="37"/>
  <c r="K5210" i="37"/>
  <c r="K5211" i="37"/>
  <c r="K5212" i="37"/>
  <c r="K5213" i="37"/>
  <c r="K5214" i="37"/>
  <c r="K5215" i="37"/>
  <c r="K5216" i="37"/>
  <c r="K5217" i="37"/>
  <c r="K5218" i="37"/>
  <c r="K5219" i="37"/>
  <c r="K5220" i="37"/>
  <c r="K5221" i="37"/>
  <c r="K5222" i="37"/>
  <c r="K5223" i="37"/>
  <c r="K5224" i="37"/>
  <c r="K5225" i="37"/>
  <c r="K5226" i="37"/>
  <c r="K5227" i="37"/>
  <c r="K5228" i="37"/>
  <c r="K5229" i="37"/>
  <c r="K5230" i="37"/>
  <c r="K5231" i="37"/>
  <c r="K5232" i="37"/>
  <c r="K5233" i="37"/>
  <c r="K5234" i="37"/>
  <c r="K5235" i="37"/>
  <c r="K5236" i="37"/>
  <c r="K5237" i="37"/>
  <c r="K5238" i="37"/>
  <c r="K5239" i="37"/>
  <c r="K5240" i="37"/>
  <c r="K5241" i="37"/>
  <c r="K5242" i="37"/>
  <c r="K5243" i="37"/>
  <c r="K5244" i="37"/>
  <c r="K5245" i="37"/>
  <c r="K5246" i="37"/>
  <c r="K5247" i="37"/>
  <c r="K5248" i="37"/>
  <c r="K5249" i="37"/>
  <c r="K5250" i="37"/>
  <c r="K5251" i="37"/>
  <c r="K5252" i="37"/>
  <c r="K5253" i="37"/>
  <c r="K5254" i="37"/>
  <c r="K5255" i="37"/>
  <c r="K5256" i="37"/>
  <c r="K5257" i="37"/>
  <c r="K5258" i="37"/>
  <c r="K5259" i="37"/>
  <c r="K5260" i="37"/>
  <c r="K5261" i="37"/>
  <c r="K5262" i="37"/>
  <c r="K5263" i="37"/>
  <c r="K5264" i="37"/>
  <c r="K5265" i="37"/>
  <c r="K5266" i="37"/>
  <c r="K5267" i="37"/>
  <c r="K5268" i="37"/>
  <c r="K5269" i="37"/>
  <c r="K5270" i="37"/>
  <c r="K5271" i="37"/>
  <c r="K5272" i="37"/>
  <c r="K5273" i="37"/>
  <c r="K5274" i="37"/>
  <c r="K5275" i="37"/>
  <c r="K5276" i="37"/>
  <c r="K5277" i="37"/>
  <c r="K5278" i="37"/>
  <c r="K5279" i="37"/>
  <c r="K5280" i="37"/>
  <c r="K5281" i="37"/>
  <c r="K5282" i="37"/>
  <c r="K5283" i="37"/>
  <c r="K5284" i="37"/>
  <c r="K5285" i="37"/>
  <c r="K5286" i="37"/>
  <c r="K5287" i="37"/>
  <c r="K5288" i="37"/>
  <c r="K5289" i="37"/>
  <c r="K5290" i="37"/>
  <c r="K5291" i="37"/>
  <c r="K5292" i="37"/>
  <c r="K5293" i="37"/>
  <c r="K5294" i="37"/>
  <c r="K5295" i="37"/>
  <c r="K5296" i="37"/>
  <c r="K5297" i="37"/>
  <c r="K5298" i="37"/>
  <c r="K5299" i="37"/>
  <c r="K5300" i="37"/>
  <c r="K5301" i="37"/>
  <c r="K5302" i="37"/>
  <c r="K5303" i="37"/>
  <c r="K5304" i="37"/>
  <c r="K5305" i="37"/>
  <c r="K5306" i="37"/>
  <c r="K5307" i="37"/>
  <c r="K5308" i="37"/>
  <c r="K5309" i="37"/>
  <c r="K5310" i="37"/>
  <c r="K5311" i="37"/>
  <c r="K5312" i="37"/>
  <c r="K5313" i="37"/>
  <c r="K5314" i="37"/>
  <c r="K5315" i="37"/>
  <c r="K5316" i="37"/>
  <c r="K5317" i="37"/>
  <c r="K5318" i="37"/>
  <c r="K5319" i="37"/>
  <c r="K5320" i="37"/>
  <c r="K5321" i="37"/>
  <c r="K5322" i="37"/>
  <c r="K5323" i="37"/>
  <c r="K5324" i="37"/>
  <c r="K5325" i="37"/>
  <c r="K5326" i="37"/>
  <c r="K5327" i="37"/>
  <c r="K5328" i="37"/>
  <c r="K5329" i="37"/>
  <c r="K5330" i="37"/>
  <c r="K5331" i="37"/>
  <c r="K5332" i="37"/>
  <c r="K5333" i="37"/>
  <c r="K5334" i="37"/>
  <c r="K5335" i="37"/>
  <c r="K5336" i="37"/>
  <c r="K5337" i="37"/>
  <c r="K5338" i="37"/>
  <c r="K5339" i="37"/>
  <c r="K5340" i="37"/>
  <c r="K5341" i="37"/>
  <c r="K5342" i="37"/>
  <c r="K5343" i="37"/>
  <c r="K5344" i="37"/>
  <c r="K5345" i="37"/>
  <c r="K5346" i="37"/>
  <c r="K5347" i="37"/>
  <c r="K5348" i="37"/>
  <c r="K5349" i="37"/>
  <c r="K5350" i="37"/>
  <c r="K5351" i="37"/>
  <c r="K5352" i="37"/>
  <c r="K5353" i="37"/>
  <c r="K5354" i="37"/>
  <c r="K5355" i="37"/>
  <c r="K5356" i="37"/>
  <c r="K5357" i="37"/>
  <c r="K5358" i="37"/>
  <c r="K5359" i="37"/>
  <c r="K5360" i="37"/>
  <c r="K5361" i="37"/>
  <c r="K5362" i="37"/>
  <c r="K5363" i="37"/>
  <c r="K5364" i="37"/>
  <c r="K5365" i="37"/>
  <c r="K5366" i="37"/>
  <c r="K5367" i="37"/>
  <c r="K5368" i="37"/>
  <c r="K5369" i="37"/>
  <c r="K5370" i="37"/>
  <c r="K5371" i="37"/>
  <c r="K5372" i="37"/>
  <c r="K5373" i="37"/>
  <c r="K5374" i="37"/>
  <c r="K5375" i="37"/>
  <c r="K5376" i="37"/>
  <c r="K5377" i="37"/>
  <c r="K5378" i="37"/>
  <c r="K5379" i="37"/>
  <c r="K5380" i="37"/>
  <c r="K5381" i="37"/>
  <c r="K5382" i="37"/>
  <c r="K5383" i="37"/>
  <c r="K5384" i="37"/>
  <c r="K5385" i="37"/>
  <c r="K5386" i="37"/>
  <c r="K5387" i="37"/>
  <c r="K5388" i="37"/>
  <c r="K5389" i="37"/>
  <c r="K5390" i="37"/>
  <c r="K5391" i="37"/>
  <c r="K5392" i="37"/>
  <c r="K5393" i="37"/>
  <c r="K5394" i="37"/>
  <c r="K5395" i="37"/>
  <c r="K5396" i="37"/>
  <c r="K5397" i="37"/>
  <c r="K5398" i="37"/>
  <c r="K5399" i="37"/>
  <c r="K5400" i="37"/>
  <c r="K5401" i="37"/>
  <c r="K5402" i="37"/>
  <c r="K5403" i="37"/>
  <c r="K5404" i="37"/>
  <c r="K5405" i="37"/>
  <c r="K5406" i="37"/>
  <c r="K5407" i="37"/>
  <c r="K5408" i="37"/>
  <c r="K5409" i="37"/>
  <c r="K5410" i="37"/>
  <c r="K5411" i="37"/>
  <c r="K5412" i="37"/>
  <c r="K5413" i="37"/>
  <c r="K5414" i="37"/>
  <c r="K5415" i="37"/>
  <c r="K5416" i="37"/>
  <c r="K5417" i="37"/>
  <c r="K5418" i="37"/>
  <c r="K5419" i="37"/>
  <c r="K5420" i="37"/>
  <c r="K5421" i="37"/>
  <c r="K5422" i="37"/>
  <c r="K5423" i="37"/>
  <c r="K5424" i="37"/>
  <c r="K5425" i="37"/>
  <c r="K5426" i="37"/>
  <c r="K5427" i="37"/>
  <c r="K5428" i="37"/>
  <c r="K5429" i="37"/>
  <c r="K5430" i="37"/>
  <c r="K5431" i="37"/>
  <c r="K5432" i="37"/>
  <c r="K5433" i="37"/>
  <c r="K5434" i="37"/>
  <c r="K5435" i="37"/>
  <c r="K5436" i="37"/>
  <c r="K5437" i="37"/>
  <c r="K5438" i="37"/>
  <c r="K5439" i="37"/>
  <c r="K5440" i="37"/>
  <c r="K5441" i="37"/>
  <c r="K5442" i="37"/>
  <c r="K5443" i="37"/>
  <c r="K5444" i="37"/>
  <c r="K5445" i="37"/>
  <c r="K5446" i="37"/>
  <c r="K5447" i="37"/>
  <c r="K5448" i="37"/>
  <c r="K5449" i="37"/>
  <c r="K5450" i="37"/>
  <c r="K5451" i="37"/>
  <c r="K5452" i="37"/>
  <c r="K5453" i="37"/>
  <c r="K5454" i="37"/>
  <c r="K5455" i="37"/>
  <c r="K5456" i="37"/>
  <c r="K5457" i="37"/>
  <c r="K5458" i="37"/>
  <c r="K5459" i="37"/>
  <c r="K5460" i="37"/>
  <c r="K5461" i="37"/>
  <c r="K5462" i="37"/>
  <c r="K5463" i="37"/>
  <c r="K5464" i="37"/>
  <c r="K5465" i="37"/>
  <c r="K5466" i="37"/>
  <c r="K5467" i="37"/>
  <c r="K5468" i="37"/>
  <c r="K5469" i="37"/>
  <c r="K5470" i="37"/>
  <c r="K5471" i="37"/>
  <c r="K5472" i="37"/>
  <c r="K5473" i="37"/>
  <c r="K5474" i="37"/>
  <c r="K5475" i="37"/>
  <c r="K5476" i="37"/>
  <c r="K5477" i="37"/>
  <c r="K5478" i="37"/>
  <c r="K5479" i="37"/>
  <c r="K5480" i="37"/>
  <c r="K5481" i="37"/>
  <c r="K5482" i="37"/>
  <c r="K5483" i="37"/>
  <c r="K5484" i="37"/>
  <c r="K5485" i="37"/>
  <c r="K5486" i="37"/>
  <c r="K5487" i="37"/>
  <c r="K5488" i="37"/>
  <c r="K5489" i="37"/>
  <c r="K5490" i="37"/>
  <c r="K5491" i="37"/>
  <c r="K5492" i="37"/>
  <c r="K5493" i="37"/>
  <c r="K5494" i="37"/>
  <c r="K5495" i="37"/>
  <c r="K5496" i="37"/>
  <c r="K5497" i="37"/>
  <c r="K5498" i="37"/>
  <c r="K5499" i="37"/>
  <c r="K5500" i="37"/>
  <c r="K5501" i="37"/>
  <c r="K5502" i="37"/>
  <c r="K5503" i="37"/>
  <c r="K5504" i="37"/>
  <c r="K5505" i="37"/>
  <c r="K5506" i="37"/>
  <c r="K5507" i="37"/>
  <c r="K5508" i="37"/>
  <c r="K5509" i="37"/>
  <c r="K5510" i="37"/>
  <c r="K5511" i="37"/>
  <c r="K5512" i="37"/>
  <c r="K5513" i="37"/>
  <c r="K5514" i="37"/>
  <c r="K5515" i="37"/>
  <c r="K5516" i="37"/>
  <c r="K5517" i="37"/>
  <c r="K5518" i="37"/>
  <c r="K5519" i="37"/>
  <c r="K5520" i="37"/>
  <c r="K5521" i="37"/>
  <c r="K5522" i="37"/>
  <c r="K5523" i="37"/>
  <c r="K5524" i="37"/>
  <c r="K5525" i="37"/>
  <c r="K5526" i="37"/>
  <c r="K5527" i="37"/>
  <c r="K5528" i="37"/>
  <c r="K5529" i="37"/>
  <c r="K5530" i="37"/>
  <c r="K5531" i="37"/>
  <c r="K5532" i="37"/>
  <c r="K5533" i="37"/>
  <c r="K5534" i="37"/>
  <c r="K5535" i="37"/>
  <c r="K5536" i="37"/>
  <c r="K5537" i="37"/>
  <c r="K5538" i="37"/>
  <c r="K5539" i="37"/>
  <c r="K5540" i="37"/>
  <c r="K5541" i="37"/>
  <c r="K5542" i="37"/>
  <c r="K5543" i="37"/>
  <c r="K5544" i="37"/>
  <c r="K5545" i="37"/>
  <c r="K5546" i="37"/>
  <c r="K5547" i="37"/>
  <c r="K5548" i="37"/>
  <c r="K5549" i="37"/>
  <c r="K5550" i="37"/>
  <c r="K5551" i="37"/>
  <c r="K5552" i="37"/>
  <c r="K5553" i="37"/>
  <c r="K5554" i="37"/>
  <c r="K5555" i="37"/>
  <c r="K5556" i="37"/>
  <c r="K5557" i="37"/>
  <c r="K5558" i="37"/>
  <c r="K5559" i="37"/>
  <c r="K5560" i="37"/>
  <c r="K5561" i="37"/>
  <c r="K5562" i="37"/>
  <c r="K5563" i="37"/>
  <c r="K5564" i="37"/>
  <c r="K5565" i="37"/>
  <c r="K5566" i="37"/>
  <c r="K5567" i="37"/>
  <c r="K5568" i="37"/>
  <c r="K5569" i="37"/>
  <c r="K5570" i="37"/>
  <c r="K5571" i="37"/>
  <c r="K5572" i="37"/>
  <c r="K5573" i="37"/>
  <c r="K5574" i="37"/>
  <c r="K5575" i="37"/>
  <c r="K5576" i="37"/>
  <c r="K5577" i="37"/>
  <c r="K5578" i="37"/>
  <c r="K5579" i="37"/>
  <c r="K5580" i="37"/>
  <c r="K5581" i="37"/>
  <c r="K5582" i="37"/>
  <c r="K5583" i="37"/>
  <c r="K5584" i="37"/>
  <c r="K5585" i="37"/>
  <c r="K5586" i="37"/>
  <c r="K5587" i="37"/>
  <c r="K5588" i="37"/>
  <c r="K5589" i="37"/>
  <c r="K5590" i="37"/>
  <c r="K5591" i="37"/>
  <c r="K5592" i="37"/>
  <c r="K5593" i="37"/>
  <c r="K5594" i="37"/>
  <c r="K5595" i="37"/>
  <c r="K5596" i="37"/>
  <c r="K5597" i="37"/>
  <c r="K5598" i="37"/>
  <c r="K5599" i="37"/>
  <c r="K5600" i="37"/>
  <c r="K5601" i="37"/>
  <c r="K5602" i="37"/>
  <c r="K5603" i="37"/>
  <c r="K5604" i="37"/>
  <c r="K5605" i="37"/>
  <c r="K5606" i="37"/>
  <c r="K5607" i="37"/>
  <c r="K5608" i="37"/>
  <c r="K5609" i="37"/>
  <c r="K5610" i="37"/>
  <c r="K5611" i="37"/>
  <c r="K5612" i="37"/>
  <c r="K5613" i="37"/>
  <c r="K5614" i="37"/>
  <c r="K5615" i="37"/>
  <c r="K5616" i="37"/>
  <c r="K5617" i="37"/>
  <c r="K5618" i="37"/>
  <c r="K5619" i="37"/>
  <c r="K5620" i="37"/>
  <c r="K5621" i="37"/>
  <c r="K5622" i="37"/>
  <c r="K5623" i="37"/>
  <c r="K5624" i="37"/>
  <c r="K5625" i="37"/>
  <c r="K5626" i="37"/>
  <c r="K5627" i="37"/>
  <c r="K5628" i="37"/>
  <c r="K5629" i="37"/>
  <c r="K5630" i="37"/>
  <c r="K5631" i="37"/>
  <c r="K5632" i="37"/>
  <c r="K5633" i="37"/>
  <c r="K5634" i="37"/>
  <c r="K5635" i="37"/>
  <c r="K5636" i="37"/>
  <c r="K5637" i="37"/>
  <c r="K5638" i="37"/>
  <c r="K5639" i="37"/>
  <c r="K5640" i="37"/>
  <c r="K5641" i="37"/>
  <c r="K5642" i="37"/>
  <c r="K5643" i="37"/>
  <c r="K5644" i="37"/>
  <c r="K5645" i="37"/>
  <c r="K5646" i="37"/>
  <c r="K5647" i="37"/>
  <c r="K5648" i="37"/>
  <c r="K5649" i="37"/>
  <c r="K5650" i="37"/>
  <c r="K5651" i="37"/>
  <c r="K5652" i="37"/>
  <c r="K5653" i="37"/>
  <c r="K5654" i="37"/>
  <c r="K5655" i="37"/>
  <c r="K5656" i="37"/>
  <c r="K5657" i="37"/>
  <c r="K5658" i="37"/>
  <c r="K5659" i="37"/>
  <c r="K5660" i="37"/>
  <c r="K5661" i="37"/>
  <c r="K5662" i="37"/>
  <c r="K5663" i="37"/>
  <c r="K5664" i="37"/>
  <c r="K5665" i="37"/>
  <c r="K5666" i="37"/>
  <c r="K5667" i="37"/>
  <c r="K5668" i="37"/>
  <c r="K5669" i="37"/>
  <c r="K5670" i="37"/>
  <c r="K5671" i="37"/>
  <c r="K5672" i="37"/>
  <c r="K5673" i="37"/>
  <c r="K5674" i="37"/>
  <c r="K5675" i="37"/>
  <c r="K5676" i="37"/>
  <c r="K5677" i="37"/>
  <c r="K5678" i="37"/>
  <c r="K5679" i="37"/>
  <c r="K5680" i="37"/>
  <c r="K5681" i="37"/>
  <c r="K5682" i="37"/>
  <c r="K5683" i="37"/>
  <c r="K5684" i="37"/>
  <c r="K5685" i="37"/>
  <c r="K5686" i="37"/>
  <c r="K5687" i="37"/>
  <c r="K5688" i="37"/>
  <c r="K5689" i="37"/>
  <c r="K5690" i="37"/>
  <c r="K5691" i="37"/>
  <c r="K5692" i="37"/>
  <c r="K5693" i="37"/>
  <c r="K5694" i="37"/>
  <c r="K5695" i="37"/>
  <c r="K5696" i="37"/>
  <c r="K5697" i="37"/>
  <c r="K5698" i="37"/>
  <c r="K5699" i="37"/>
  <c r="K5700" i="37"/>
  <c r="K5701" i="37"/>
  <c r="K5702" i="37"/>
  <c r="K5703" i="37"/>
  <c r="K5704" i="37"/>
  <c r="K5705" i="37"/>
  <c r="K5706" i="37"/>
  <c r="K5707" i="37"/>
  <c r="K5708" i="37"/>
  <c r="K5709" i="37"/>
  <c r="K5710" i="37"/>
  <c r="K5711" i="37"/>
  <c r="K5712" i="37"/>
  <c r="K5713" i="37"/>
  <c r="K5714" i="37"/>
  <c r="K5715" i="37"/>
  <c r="K5716" i="37"/>
  <c r="K5717" i="37"/>
  <c r="K5718" i="37"/>
  <c r="K5719" i="37"/>
  <c r="K5720" i="37"/>
  <c r="K5721" i="37"/>
  <c r="K5722" i="37"/>
  <c r="K5723" i="37"/>
  <c r="K5724" i="37"/>
  <c r="K5725" i="37"/>
  <c r="K5726" i="37"/>
  <c r="K5727" i="37"/>
  <c r="K5728" i="37"/>
  <c r="K5729" i="37"/>
  <c r="K5730" i="37"/>
  <c r="K5731" i="37"/>
  <c r="K5732" i="37"/>
  <c r="K5733" i="37"/>
  <c r="K5734" i="37"/>
  <c r="K5735" i="37"/>
  <c r="K5736" i="37"/>
  <c r="K5737" i="37"/>
  <c r="K5738" i="37"/>
  <c r="K5739" i="37"/>
  <c r="K5740" i="37"/>
  <c r="K5741" i="37"/>
  <c r="K5742" i="37"/>
  <c r="K5743" i="37"/>
  <c r="K5744" i="37"/>
  <c r="K5745" i="37"/>
  <c r="K5746" i="37"/>
  <c r="K5747" i="37"/>
  <c r="K5748" i="37"/>
  <c r="K5749" i="37"/>
  <c r="K5750" i="37"/>
  <c r="K5751" i="37"/>
  <c r="K5752" i="37"/>
  <c r="K5753" i="37"/>
  <c r="K5754" i="37"/>
  <c r="K5755" i="37"/>
  <c r="K5756" i="37"/>
  <c r="K5757" i="37"/>
  <c r="K5758" i="37"/>
  <c r="K5759" i="37"/>
  <c r="K5760" i="37"/>
  <c r="K5761" i="37"/>
  <c r="K5762" i="37"/>
  <c r="K5763" i="37"/>
  <c r="K5764" i="37"/>
  <c r="K5765" i="37"/>
  <c r="K5766" i="37"/>
  <c r="K5767" i="37"/>
  <c r="K5768" i="37"/>
  <c r="K5769" i="37"/>
  <c r="K5770" i="37"/>
  <c r="K5771" i="37"/>
  <c r="K5772" i="37"/>
  <c r="K5773" i="37"/>
  <c r="K5774" i="37"/>
  <c r="K5775" i="37"/>
  <c r="K5776" i="37"/>
  <c r="K5777" i="37"/>
  <c r="K5778" i="37"/>
  <c r="K5779" i="37"/>
  <c r="K5780" i="37"/>
  <c r="K5781" i="37"/>
  <c r="K5782" i="37"/>
  <c r="K5783" i="37"/>
  <c r="K5784" i="37"/>
  <c r="K5785" i="37"/>
  <c r="K5786" i="37"/>
  <c r="K5787" i="37"/>
  <c r="K5788" i="37"/>
  <c r="K5789" i="37"/>
  <c r="K5790" i="37"/>
  <c r="K5791" i="37"/>
  <c r="K5792" i="37"/>
  <c r="K5793" i="37"/>
  <c r="K5794" i="37"/>
  <c r="K5795" i="37"/>
  <c r="K5796" i="37"/>
  <c r="K5797" i="37"/>
  <c r="K5798" i="37"/>
  <c r="K5799" i="37"/>
  <c r="K5800" i="37"/>
  <c r="K5801" i="37"/>
  <c r="K5802" i="37"/>
  <c r="K5803" i="37"/>
  <c r="K5804" i="37"/>
  <c r="K5805" i="37"/>
  <c r="K5806" i="37"/>
  <c r="K5807" i="37"/>
  <c r="K5808" i="37"/>
  <c r="K5809" i="37"/>
  <c r="K5810" i="37"/>
  <c r="K5811" i="37"/>
  <c r="K5812" i="37"/>
  <c r="K5813" i="37"/>
  <c r="K5814" i="37"/>
  <c r="K5815" i="37"/>
  <c r="K5816" i="37"/>
  <c r="K5817" i="37"/>
  <c r="K5818" i="37"/>
  <c r="K5819" i="37"/>
  <c r="K5820" i="37"/>
  <c r="K5821" i="37"/>
  <c r="K5822" i="37"/>
  <c r="K5823" i="37"/>
  <c r="K5824" i="37"/>
  <c r="K5825" i="37"/>
  <c r="K5826" i="37"/>
  <c r="K5827" i="37"/>
  <c r="K5828" i="37"/>
  <c r="K5829" i="37"/>
  <c r="K5830" i="37"/>
  <c r="K5831" i="37"/>
  <c r="K5832" i="37"/>
  <c r="K5833" i="37"/>
  <c r="K5834" i="37"/>
  <c r="K5835" i="37"/>
  <c r="K5836" i="37"/>
  <c r="K5837" i="37"/>
  <c r="K5838" i="37"/>
  <c r="K5839" i="37"/>
  <c r="K5840" i="37"/>
  <c r="K5841" i="37"/>
  <c r="K5842" i="37"/>
  <c r="K5843" i="37"/>
  <c r="K5844" i="37"/>
  <c r="K5845" i="37"/>
  <c r="K5846" i="37"/>
  <c r="K5847" i="37"/>
  <c r="K5848" i="37"/>
  <c r="K5849" i="37"/>
  <c r="K5850" i="37"/>
  <c r="K5851" i="37"/>
  <c r="K5852" i="37"/>
  <c r="K5853" i="37"/>
  <c r="K5854" i="37"/>
  <c r="K5855" i="37"/>
  <c r="K5856" i="37"/>
  <c r="K5857" i="37"/>
  <c r="K5858" i="37"/>
  <c r="K5859" i="37"/>
  <c r="K5860" i="37"/>
  <c r="K5861" i="37"/>
  <c r="K5862" i="37"/>
  <c r="K5863" i="37"/>
  <c r="K5864" i="37"/>
  <c r="K5865" i="37"/>
  <c r="K5866" i="37"/>
  <c r="K5867" i="37"/>
  <c r="K5868" i="37"/>
  <c r="K5869" i="37"/>
  <c r="K5870" i="37"/>
  <c r="K5871" i="37"/>
  <c r="K5872" i="37"/>
  <c r="K5873" i="37"/>
  <c r="K5874" i="37"/>
  <c r="K5875" i="37"/>
  <c r="K5876" i="37"/>
  <c r="K5877" i="37"/>
  <c r="K5878" i="37"/>
  <c r="K5879" i="37"/>
  <c r="K5880" i="37"/>
  <c r="K5881" i="37"/>
  <c r="K5882" i="37"/>
  <c r="K5883" i="37"/>
  <c r="K5884" i="37"/>
  <c r="K5885" i="37"/>
  <c r="K5886" i="37"/>
  <c r="K5887" i="37"/>
  <c r="K5888" i="37"/>
  <c r="K5889" i="37"/>
  <c r="K5890" i="37"/>
  <c r="K5891" i="37"/>
  <c r="K5892" i="37"/>
  <c r="K5893" i="37"/>
  <c r="K5894" i="37"/>
  <c r="K5895" i="37"/>
  <c r="K5896" i="37"/>
  <c r="K5897" i="37"/>
  <c r="K5898" i="37"/>
  <c r="K5899" i="37"/>
  <c r="K5900" i="37"/>
  <c r="K5901" i="37"/>
  <c r="K5902" i="37"/>
  <c r="K5903" i="37"/>
  <c r="K5904" i="37"/>
  <c r="K5905" i="37"/>
  <c r="K5906" i="37"/>
  <c r="K5907" i="37"/>
  <c r="K5908" i="37"/>
  <c r="K5909" i="37"/>
  <c r="K5910" i="37"/>
  <c r="K5911" i="37"/>
  <c r="K5912" i="37"/>
  <c r="K5913" i="37"/>
  <c r="K5914" i="37"/>
  <c r="K5915" i="37"/>
  <c r="K5916" i="37"/>
  <c r="K5917" i="37"/>
  <c r="K5918" i="37"/>
  <c r="K5919" i="37"/>
  <c r="K5920" i="37"/>
  <c r="K5921" i="37"/>
  <c r="K5922" i="37"/>
  <c r="K5923" i="37"/>
  <c r="K5924" i="37"/>
  <c r="K5925" i="37"/>
  <c r="K5926" i="37"/>
  <c r="K5927" i="37"/>
  <c r="K5928" i="37"/>
  <c r="K5929" i="37"/>
  <c r="K5930" i="37"/>
  <c r="K5931" i="37"/>
  <c r="K5932" i="37"/>
  <c r="K5933" i="37"/>
  <c r="K5934" i="37"/>
  <c r="K5935" i="37"/>
  <c r="K5936" i="37"/>
  <c r="K5937" i="37"/>
  <c r="K5938" i="37"/>
  <c r="K5939" i="37"/>
  <c r="K5940" i="37"/>
  <c r="K5941" i="37"/>
  <c r="K5942" i="37"/>
  <c r="K5943" i="37"/>
  <c r="K5944" i="37"/>
  <c r="K5945" i="37"/>
  <c r="K5946" i="37"/>
  <c r="K5947" i="37"/>
  <c r="K5948" i="37"/>
  <c r="K5949" i="37"/>
  <c r="K5950" i="37"/>
  <c r="K5951" i="37"/>
  <c r="K5952" i="37"/>
  <c r="K5953" i="37"/>
  <c r="K5954" i="37"/>
  <c r="K5955" i="37"/>
  <c r="K5956" i="37"/>
  <c r="K5957" i="37"/>
  <c r="K5958" i="37"/>
  <c r="K5959" i="37"/>
  <c r="K5960" i="37"/>
  <c r="K5961" i="37"/>
  <c r="K5962" i="37"/>
  <c r="K5963" i="37"/>
  <c r="K5964" i="37"/>
  <c r="K5965" i="37"/>
  <c r="K5966" i="37"/>
  <c r="K5967" i="37"/>
  <c r="K5968" i="37"/>
  <c r="K5969" i="37"/>
  <c r="K5970" i="37"/>
  <c r="K5971" i="37"/>
  <c r="K5972" i="37"/>
  <c r="K5973" i="37"/>
  <c r="K5974" i="37"/>
  <c r="K5975" i="37"/>
  <c r="K5976" i="37"/>
  <c r="K5977" i="37"/>
  <c r="K5978" i="37"/>
  <c r="K5979" i="37"/>
  <c r="K5980" i="37"/>
  <c r="K5981" i="37"/>
  <c r="K5982" i="37"/>
  <c r="K5983" i="37"/>
  <c r="K5984" i="37"/>
  <c r="K5985" i="37"/>
  <c r="K5986" i="37"/>
  <c r="K5987" i="37"/>
  <c r="K5988" i="37"/>
  <c r="K5989" i="37"/>
  <c r="K5990" i="37"/>
  <c r="K5991" i="37"/>
  <c r="K5992" i="37"/>
  <c r="K5993" i="37"/>
  <c r="K5994" i="37"/>
  <c r="K5995" i="37"/>
  <c r="K5996" i="37"/>
  <c r="K5997" i="37"/>
  <c r="K5998" i="37"/>
  <c r="K5999" i="37"/>
  <c r="K6000" i="37"/>
  <c r="K6001" i="37"/>
  <c r="K6002" i="37"/>
  <c r="K6003" i="37"/>
  <c r="K6004" i="37"/>
  <c r="K6005" i="37"/>
  <c r="K6006" i="37"/>
  <c r="K6007" i="37"/>
  <c r="K6008" i="37"/>
  <c r="K6009" i="37"/>
  <c r="K6010" i="37"/>
  <c r="K6011" i="37"/>
  <c r="K6012" i="37"/>
  <c r="K6013" i="37"/>
  <c r="K6014" i="37"/>
  <c r="K6015" i="37"/>
  <c r="K6016" i="37"/>
  <c r="K6017" i="37"/>
  <c r="K6018" i="37"/>
  <c r="K6019" i="37"/>
  <c r="K6020" i="37"/>
  <c r="K6021" i="37"/>
  <c r="K6022" i="37"/>
  <c r="K6023" i="37"/>
  <c r="K6024" i="37"/>
  <c r="K6025" i="37"/>
  <c r="K6026" i="37"/>
  <c r="K6027" i="37"/>
  <c r="K6028" i="37"/>
  <c r="K6029" i="37"/>
  <c r="K6030" i="37"/>
  <c r="K6031" i="37"/>
  <c r="K6032" i="37"/>
  <c r="K6033" i="37"/>
  <c r="K6034" i="37"/>
  <c r="K6035" i="37"/>
  <c r="K6036" i="37"/>
  <c r="K6037" i="37"/>
  <c r="K6038" i="37"/>
  <c r="K6039" i="37"/>
  <c r="K6040" i="37"/>
  <c r="K6041" i="37"/>
  <c r="K6042" i="37"/>
  <c r="K6043" i="37"/>
  <c r="K6044" i="37"/>
  <c r="K6045" i="37"/>
  <c r="K6046" i="37"/>
  <c r="K6047" i="37"/>
  <c r="K6048" i="37"/>
  <c r="K6049" i="37"/>
  <c r="K6050" i="37"/>
  <c r="K6051" i="37"/>
  <c r="K6052" i="37"/>
  <c r="K6053" i="37"/>
  <c r="K6054" i="37"/>
  <c r="K6055" i="37"/>
  <c r="K6056" i="37"/>
  <c r="K6057" i="37"/>
  <c r="K6058" i="37"/>
  <c r="K6059" i="37"/>
  <c r="K6060" i="37"/>
  <c r="K6061" i="37"/>
  <c r="K6062" i="37"/>
  <c r="K6063" i="37"/>
  <c r="K6064" i="37"/>
  <c r="K6065" i="37"/>
  <c r="K6066" i="37"/>
  <c r="K6067" i="37"/>
  <c r="K6068" i="37"/>
  <c r="K6069" i="37"/>
  <c r="K6070" i="37"/>
  <c r="K6071" i="37"/>
  <c r="K6072" i="37"/>
  <c r="K6073" i="37"/>
  <c r="K6074" i="37"/>
  <c r="K6075" i="37"/>
  <c r="K6076" i="37"/>
  <c r="K6077" i="37"/>
  <c r="K6078" i="37"/>
  <c r="K6079" i="37"/>
  <c r="K6080" i="37"/>
  <c r="K6081" i="37"/>
  <c r="K6082" i="37"/>
  <c r="K6083" i="37"/>
  <c r="K6084" i="37"/>
  <c r="K6085" i="37"/>
  <c r="K6086" i="37"/>
  <c r="K6087" i="37"/>
  <c r="K6088" i="37"/>
  <c r="K6089" i="37"/>
  <c r="K6090" i="37"/>
  <c r="K6091" i="37"/>
  <c r="K6092" i="37"/>
  <c r="K6093" i="37"/>
  <c r="K6094" i="37"/>
  <c r="K6095" i="37"/>
  <c r="K6096" i="37"/>
  <c r="K6097" i="37"/>
  <c r="K6098" i="37"/>
  <c r="K6099" i="37"/>
  <c r="K6100" i="37"/>
  <c r="K6101" i="37"/>
  <c r="K6102" i="37"/>
  <c r="K6103" i="37"/>
  <c r="K6104" i="37"/>
  <c r="K6105" i="37"/>
  <c r="K6106" i="37"/>
  <c r="K6107" i="37"/>
  <c r="K6108" i="37"/>
  <c r="K6109" i="37"/>
  <c r="K6110" i="37"/>
  <c r="K6111" i="37"/>
  <c r="K6112" i="37"/>
  <c r="K6113" i="37"/>
  <c r="K6114" i="37"/>
  <c r="K6115" i="37"/>
  <c r="K6116" i="37"/>
  <c r="K6117" i="37"/>
  <c r="K6118" i="37"/>
  <c r="K6119" i="37"/>
  <c r="K6120" i="37"/>
  <c r="K6121" i="37"/>
  <c r="K6122" i="37"/>
  <c r="K6123" i="37"/>
  <c r="K6124" i="37"/>
  <c r="K6125" i="37"/>
  <c r="K6126" i="37"/>
  <c r="K6127" i="37"/>
  <c r="K6128" i="37"/>
  <c r="K6129" i="37"/>
  <c r="K6130" i="37"/>
  <c r="K6131" i="37"/>
  <c r="K6132" i="37"/>
  <c r="K6133" i="37"/>
  <c r="K6134" i="37"/>
  <c r="K6135" i="37"/>
  <c r="K6136" i="37"/>
  <c r="K6137" i="37"/>
  <c r="K6138" i="37"/>
  <c r="K6139" i="37"/>
  <c r="K6140" i="37"/>
  <c r="K6141" i="37"/>
  <c r="K6142" i="37"/>
  <c r="K6143" i="37"/>
  <c r="K6144" i="37"/>
  <c r="K6145" i="37"/>
  <c r="K6146" i="37"/>
  <c r="K6147" i="37"/>
  <c r="K6148" i="37"/>
  <c r="K6149" i="37"/>
  <c r="K6150" i="37"/>
  <c r="K6151" i="37"/>
  <c r="K6152" i="37"/>
  <c r="K6153" i="37"/>
  <c r="K6154" i="37"/>
  <c r="K6155" i="37"/>
  <c r="K6156" i="37"/>
  <c r="K6157" i="37"/>
  <c r="K6158" i="37"/>
  <c r="K6159" i="37"/>
  <c r="K6160" i="37"/>
  <c r="K6161" i="37"/>
  <c r="K6162" i="37"/>
  <c r="K6163" i="37"/>
  <c r="K6164" i="37"/>
  <c r="K6165" i="37"/>
  <c r="K6166" i="37"/>
  <c r="K6167" i="37"/>
  <c r="K6168" i="37"/>
  <c r="K6169" i="37"/>
  <c r="K6170" i="37"/>
  <c r="K6171" i="37"/>
  <c r="K6172" i="37"/>
  <c r="K6173" i="37"/>
  <c r="K6174" i="37"/>
  <c r="K6175" i="37"/>
  <c r="K6176" i="37"/>
  <c r="K6177" i="37"/>
  <c r="K6178" i="37"/>
  <c r="K6179" i="37"/>
  <c r="K6180" i="37"/>
  <c r="K6181" i="37"/>
  <c r="K6182" i="37"/>
  <c r="K6183" i="37"/>
  <c r="K6184" i="37"/>
  <c r="K6185" i="37"/>
  <c r="K6186" i="37"/>
  <c r="K6187" i="37"/>
  <c r="K6188" i="37"/>
  <c r="K6189" i="37"/>
  <c r="K6190" i="37"/>
  <c r="K6191" i="37"/>
  <c r="K6192" i="37"/>
  <c r="K6193" i="37"/>
  <c r="K6194" i="37"/>
  <c r="K6195" i="37"/>
  <c r="K6196" i="37"/>
  <c r="K6197" i="37"/>
  <c r="K6198" i="37"/>
  <c r="K6199" i="37"/>
  <c r="K6200" i="37"/>
  <c r="K6201" i="37"/>
  <c r="K6202" i="37"/>
  <c r="K6203" i="37"/>
  <c r="K6204" i="37"/>
  <c r="K6205" i="37"/>
  <c r="K6206" i="37"/>
  <c r="K6207" i="37"/>
  <c r="K6208" i="37"/>
  <c r="K6209" i="37"/>
  <c r="K6210" i="37"/>
  <c r="K6211" i="37"/>
  <c r="K6212" i="37"/>
  <c r="K6213" i="37"/>
  <c r="K6214" i="37"/>
  <c r="K6215" i="37"/>
  <c r="K6216" i="37"/>
  <c r="K6217" i="37"/>
  <c r="K6218" i="37"/>
  <c r="K6219" i="37"/>
  <c r="K6220" i="37"/>
  <c r="K6221" i="37"/>
  <c r="K6222" i="37"/>
  <c r="K6223" i="37"/>
  <c r="K6224" i="37"/>
  <c r="K6225" i="37"/>
  <c r="K6226" i="37"/>
  <c r="K6227" i="37"/>
  <c r="K6228" i="37"/>
  <c r="K6229" i="37"/>
  <c r="K6230" i="37"/>
  <c r="K6231" i="37"/>
  <c r="K6232" i="37"/>
  <c r="K6233" i="37"/>
  <c r="K6234" i="37"/>
  <c r="K6235" i="37"/>
  <c r="K6236" i="37"/>
  <c r="K6237" i="37"/>
  <c r="K6238" i="37"/>
  <c r="K6239" i="37"/>
  <c r="K6240" i="37"/>
  <c r="K6241" i="37"/>
  <c r="K6242" i="37"/>
  <c r="K6243" i="37"/>
  <c r="K6244" i="37"/>
  <c r="K6245" i="37"/>
  <c r="K6246" i="37"/>
  <c r="K6247" i="37"/>
  <c r="K6248" i="37"/>
  <c r="K6249" i="37"/>
  <c r="K6250" i="37"/>
  <c r="K6251" i="37"/>
  <c r="K6252" i="37"/>
  <c r="K6253" i="37"/>
  <c r="K6254" i="37"/>
  <c r="K6255" i="37"/>
  <c r="K6256" i="37"/>
  <c r="K6257" i="37"/>
  <c r="K6258" i="37"/>
  <c r="K6259" i="37"/>
  <c r="K6260" i="37"/>
  <c r="K6261" i="37"/>
  <c r="K6262" i="37"/>
  <c r="K6263" i="37"/>
  <c r="K6264" i="37"/>
  <c r="K6265" i="37"/>
  <c r="K6266" i="37"/>
  <c r="K6267" i="37"/>
  <c r="K6268" i="37"/>
  <c r="K6269" i="37"/>
  <c r="K6270" i="37"/>
  <c r="K6271" i="37"/>
  <c r="K6272" i="37"/>
  <c r="K6273" i="37"/>
  <c r="K6274" i="37"/>
  <c r="K6275" i="37"/>
  <c r="K6276" i="37"/>
  <c r="K6277" i="37"/>
  <c r="K6278" i="37"/>
  <c r="K6279" i="37"/>
  <c r="K6280" i="37"/>
  <c r="K6281" i="37"/>
  <c r="K6282" i="37"/>
  <c r="K6283" i="37"/>
  <c r="K6284" i="37"/>
  <c r="K6285" i="37"/>
  <c r="K6286" i="37"/>
  <c r="K6287" i="37"/>
  <c r="K6288" i="37"/>
  <c r="K6289" i="37"/>
  <c r="K6290" i="37"/>
  <c r="K6291" i="37"/>
  <c r="K6292" i="37"/>
  <c r="K6293" i="37"/>
  <c r="K6294" i="37"/>
  <c r="K6295" i="37"/>
  <c r="K6296" i="37"/>
  <c r="K6297" i="37"/>
  <c r="K6298" i="37"/>
  <c r="K6299" i="37"/>
  <c r="K6300" i="37"/>
  <c r="K6301" i="37"/>
  <c r="K6302" i="37"/>
  <c r="K6303" i="37"/>
  <c r="K6304" i="37"/>
  <c r="K6305" i="37"/>
  <c r="K6306" i="37"/>
  <c r="K6307" i="37"/>
  <c r="K6308" i="37"/>
  <c r="K6309" i="37"/>
  <c r="K6310" i="37"/>
  <c r="K6311" i="37"/>
  <c r="K6312" i="37"/>
  <c r="K6313" i="37"/>
  <c r="K6314" i="37"/>
  <c r="K6315" i="37"/>
  <c r="K6316" i="37"/>
  <c r="K6317" i="37"/>
  <c r="K6318" i="37"/>
  <c r="K6319" i="37"/>
  <c r="K6320" i="37"/>
  <c r="K6321" i="37"/>
  <c r="K6322" i="37"/>
  <c r="K6323" i="37"/>
  <c r="K6324" i="37"/>
  <c r="K6325" i="37"/>
  <c r="K6326" i="37"/>
  <c r="K6327" i="37"/>
  <c r="K6328" i="37"/>
  <c r="K6329" i="37"/>
  <c r="K6330" i="37"/>
  <c r="K6331" i="37"/>
  <c r="K6332" i="37"/>
  <c r="K6333" i="37"/>
  <c r="K6334" i="37"/>
  <c r="K6335" i="37"/>
  <c r="K6336" i="37"/>
  <c r="K6337" i="37"/>
  <c r="K6338" i="37"/>
  <c r="K6339" i="37"/>
  <c r="K6340" i="37"/>
  <c r="K6341" i="37"/>
  <c r="K6342" i="37"/>
  <c r="K6343" i="37"/>
  <c r="K6344" i="37"/>
  <c r="K6345" i="37"/>
  <c r="K6346" i="37"/>
  <c r="K6347" i="37"/>
  <c r="K6348" i="37"/>
  <c r="K6349" i="37"/>
  <c r="K6350" i="37"/>
  <c r="K6351" i="37"/>
  <c r="K6352" i="37"/>
  <c r="K6353" i="37"/>
  <c r="K6354" i="37"/>
  <c r="K6355" i="37"/>
  <c r="K6356" i="37"/>
  <c r="K6357" i="37"/>
  <c r="K6358" i="37"/>
  <c r="K6359" i="37"/>
  <c r="K6360" i="37"/>
  <c r="K6361" i="37"/>
  <c r="K6362" i="37"/>
  <c r="K6363" i="37"/>
  <c r="K6364" i="37"/>
  <c r="K6365" i="37"/>
  <c r="K6366" i="37"/>
  <c r="K6367" i="37"/>
  <c r="K6368" i="37"/>
  <c r="K6369" i="37"/>
  <c r="K6370" i="37"/>
  <c r="K6371" i="37"/>
  <c r="K6372" i="37"/>
  <c r="K6373" i="37"/>
  <c r="K6374" i="37"/>
  <c r="K6375" i="37"/>
  <c r="K6376" i="37"/>
  <c r="K6377" i="37"/>
  <c r="K6378" i="37"/>
  <c r="K6379" i="37"/>
  <c r="K6380" i="37"/>
  <c r="K6381" i="37"/>
  <c r="K6382" i="37"/>
  <c r="K6383" i="37"/>
  <c r="K6384" i="37"/>
  <c r="K6385" i="37"/>
  <c r="K6386" i="37"/>
  <c r="K6387" i="37"/>
  <c r="K6388" i="37"/>
  <c r="K6389" i="37"/>
  <c r="K6390" i="37"/>
  <c r="K6391" i="37"/>
  <c r="K6392" i="37"/>
  <c r="K6393" i="37"/>
  <c r="K6394" i="37"/>
  <c r="K6395" i="37"/>
  <c r="K6396" i="37"/>
  <c r="K6397" i="37"/>
  <c r="K6398" i="37"/>
  <c r="K6399" i="37"/>
  <c r="K6400" i="37"/>
  <c r="K6401" i="37"/>
  <c r="K6402" i="37"/>
  <c r="K6403" i="37"/>
  <c r="K6404" i="37"/>
  <c r="K6405" i="37"/>
  <c r="K6406" i="37"/>
  <c r="K6407" i="37"/>
  <c r="K6408" i="37"/>
  <c r="K6409" i="37"/>
  <c r="K6410" i="37"/>
  <c r="K6411" i="37"/>
  <c r="K6412" i="37"/>
  <c r="K6413" i="37"/>
  <c r="K6414" i="37"/>
  <c r="K6415" i="37"/>
  <c r="K6416" i="37"/>
  <c r="K6417" i="37"/>
  <c r="K6418" i="37"/>
  <c r="K6419" i="37"/>
  <c r="K6420" i="37"/>
  <c r="K6421" i="37"/>
  <c r="K6422" i="37"/>
  <c r="K6423" i="37"/>
  <c r="K6424" i="37"/>
  <c r="K6425" i="37"/>
  <c r="K6426" i="37"/>
  <c r="K6427" i="37"/>
  <c r="K6428" i="37"/>
  <c r="K6429" i="37"/>
  <c r="K6430" i="37"/>
  <c r="K6431" i="37"/>
  <c r="K6432" i="37"/>
  <c r="K6433" i="37"/>
  <c r="K6434" i="37"/>
  <c r="K6435" i="37"/>
  <c r="K6436" i="37"/>
  <c r="K6437" i="37"/>
  <c r="K6438" i="37"/>
  <c r="K6439" i="37"/>
  <c r="K6440" i="37"/>
  <c r="K6441" i="37"/>
  <c r="K6442" i="37"/>
  <c r="K6443" i="37"/>
  <c r="K6444" i="37"/>
  <c r="K6445" i="37"/>
  <c r="K6446" i="37"/>
  <c r="K6447" i="37"/>
  <c r="K6448" i="37"/>
  <c r="K6449" i="37"/>
  <c r="K6450" i="37"/>
  <c r="K6451" i="37"/>
  <c r="K6452" i="37"/>
  <c r="K6453" i="37"/>
  <c r="K6454" i="37"/>
  <c r="K6455" i="37"/>
  <c r="K6456" i="37"/>
  <c r="K6457" i="37"/>
  <c r="K6458" i="37"/>
  <c r="K6459" i="37"/>
  <c r="K6460" i="37"/>
  <c r="K6461" i="37"/>
  <c r="K6462" i="37"/>
  <c r="K6463" i="37"/>
  <c r="K6464" i="37"/>
  <c r="K6465" i="37"/>
  <c r="K6466" i="37"/>
  <c r="K6467" i="37"/>
  <c r="K6468" i="37"/>
  <c r="K6469" i="37"/>
  <c r="K6470" i="37"/>
  <c r="K6471" i="37"/>
  <c r="K6472" i="37"/>
  <c r="K6473" i="37"/>
  <c r="K6474" i="37"/>
  <c r="K6475" i="37"/>
  <c r="K6476" i="37"/>
  <c r="K6477" i="37"/>
  <c r="K6478" i="37"/>
  <c r="K6479" i="37"/>
  <c r="K6480" i="37"/>
  <c r="K6481" i="37"/>
  <c r="K6482" i="37"/>
  <c r="K6483" i="37"/>
  <c r="K6484" i="37"/>
  <c r="K6485" i="37"/>
  <c r="K6486" i="37"/>
  <c r="K6487" i="37"/>
  <c r="K6488" i="37"/>
  <c r="K6489" i="37"/>
  <c r="K6490" i="37"/>
  <c r="K6491" i="37"/>
  <c r="K6492" i="37"/>
  <c r="K6493" i="37"/>
  <c r="K6494" i="37"/>
  <c r="K6495" i="37"/>
  <c r="K6496" i="37"/>
  <c r="K6497" i="37"/>
  <c r="K6498" i="37"/>
  <c r="K6499" i="37"/>
  <c r="K6500" i="37"/>
  <c r="K6501" i="37"/>
  <c r="K6502" i="37"/>
  <c r="K6503" i="37"/>
  <c r="K6504" i="37"/>
  <c r="K6505" i="37"/>
  <c r="K6506" i="37"/>
  <c r="K6507" i="37"/>
  <c r="K6508" i="37"/>
  <c r="K6509" i="37"/>
  <c r="K6510" i="37"/>
  <c r="K6511" i="37"/>
  <c r="K6512" i="37"/>
  <c r="K6513" i="37"/>
  <c r="K6514" i="37"/>
  <c r="K6515" i="37"/>
  <c r="K6516" i="37"/>
  <c r="K6517" i="37"/>
  <c r="K6518" i="37"/>
  <c r="K6519" i="37"/>
  <c r="K6520" i="37"/>
  <c r="K6521" i="37"/>
  <c r="K6522" i="37"/>
  <c r="K6523" i="37"/>
  <c r="K6524" i="37"/>
  <c r="K6525" i="37"/>
  <c r="K6526" i="37"/>
  <c r="K6527" i="37"/>
  <c r="K6528" i="37"/>
  <c r="K6529" i="37"/>
  <c r="K6530" i="37"/>
  <c r="K6531" i="37"/>
  <c r="K6532" i="37"/>
  <c r="K6533" i="37"/>
  <c r="K6534" i="37"/>
  <c r="K6535" i="37"/>
  <c r="K6536" i="37"/>
  <c r="K6537" i="37"/>
  <c r="K6538" i="37"/>
  <c r="K6539" i="37"/>
  <c r="K6540" i="37"/>
  <c r="K6541" i="37"/>
  <c r="K6542" i="37"/>
  <c r="K6543" i="37"/>
  <c r="K6544" i="37"/>
  <c r="K6545" i="37"/>
  <c r="K6546" i="37"/>
  <c r="K6547" i="37"/>
  <c r="K6548" i="37"/>
  <c r="K6549" i="37"/>
  <c r="K6550" i="37"/>
  <c r="K6551" i="37"/>
  <c r="K6552" i="37"/>
  <c r="K6553" i="37"/>
  <c r="K6554" i="37"/>
  <c r="K6555" i="37"/>
  <c r="K6556" i="37"/>
  <c r="K6557" i="37"/>
  <c r="K6558" i="37"/>
  <c r="K6559" i="37"/>
  <c r="K6560" i="37"/>
  <c r="K6561" i="37"/>
  <c r="K6562" i="37"/>
  <c r="K6563" i="37"/>
  <c r="K6564" i="37"/>
  <c r="K6565" i="37"/>
  <c r="K6566" i="37"/>
  <c r="K6567" i="37"/>
  <c r="K6568" i="37"/>
  <c r="K6569" i="37"/>
  <c r="K6570" i="37"/>
  <c r="K6571" i="37"/>
  <c r="K6572" i="37"/>
  <c r="K6573" i="37"/>
  <c r="K6574" i="37"/>
  <c r="K6575" i="37"/>
  <c r="K6576" i="37"/>
  <c r="K6577" i="37"/>
  <c r="K6578" i="37"/>
  <c r="K6579" i="37"/>
  <c r="K6580" i="37"/>
  <c r="K6581" i="37"/>
  <c r="K6582" i="37"/>
  <c r="K6583" i="37"/>
  <c r="K6584" i="37"/>
  <c r="K6585" i="37"/>
  <c r="K6586" i="37"/>
  <c r="K6587" i="37"/>
  <c r="K6588" i="37"/>
  <c r="K6589" i="37"/>
  <c r="K6590" i="37"/>
  <c r="K6591" i="37"/>
  <c r="K6592" i="37"/>
  <c r="K6593" i="37"/>
  <c r="K6594" i="37"/>
  <c r="K6595" i="37"/>
  <c r="K6596" i="37"/>
  <c r="K6597" i="37"/>
  <c r="K6598" i="37"/>
  <c r="K6599" i="37"/>
  <c r="K6600" i="37"/>
  <c r="K6601" i="37"/>
  <c r="K6602" i="37"/>
  <c r="K6603" i="37"/>
  <c r="K6604" i="37"/>
  <c r="K6605" i="37"/>
  <c r="K6606" i="37"/>
  <c r="K6607" i="37"/>
  <c r="K6608" i="37"/>
  <c r="K6609" i="37"/>
  <c r="K6610" i="37"/>
  <c r="K6611" i="37"/>
  <c r="K6612" i="37"/>
  <c r="K6613" i="37"/>
  <c r="K6614" i="37"/>
  <c r="K6615" i="37"/>
  <c r="K6616" i="37"/>
  <c r="K6617" i="37"/>
  <c r="K6618" i="37"/>
  <c r="K6619" i="37"/>
  <c r="K6620" i="37"/>
  <c r="K6621" i="37"/>
  <c r="K6622" i="37"/>
  <c r="K6623" i="37"/>
  <c r="K6624" i="37"/>
  <c r="K6625" i="37"/>
  <c r="K6626" i="37"/>
  <c r="K6627" i="37"/>
  <c r="K6628" i="37"/>
  <c r="K6629" i="37"/>
  <c r="K6630" i="37"/>
  <c r="K6631" i="37"/>
  <c r="K6632" i="37"/>
  <c r="K6633" i="37"/>
  <c r="K6634" i="37"/>
  <c r="K6635" i="37"/>
  <c r="K6636" i="37"/>
  <c r="K6637" i="37"/>
  <c r="K6638" i="37"/>
  <c r="K6639" i="37"/>
  <c r="K6640" i="37"/>
  <c r="K6641" i="37"/>
  <c r="K6642" i="37"/>
  <c r="K6643" i="37"/>
  <c r="K6644" i="37"/>
  <c r="K6645" i="37"/>
  <c r="K6646" i="37"/>
  <c r="K6647" i="37"/>
  <c r="K6648" i="37"/>
  <c r="K6649" i="37"/>
  <c r="K6650" i="37"/>
  <c r="K6651" i="37"/>
  <c r="K6652" i="37"/>
  <c r="K6653" i="37"/>
  <c r="K6654" i="37"/>
  <c r="K6655" i="37"/>
  <c r="K6656" i="37"/>
  <c r="K6657" i="37"/>
  <c r="K6658" i="37"/>
  <c r="K6659" i="37"/>
  <c r="K6660" i="37"/>
  <c r="K6661" i="37"/>
  <c r="K6662" i="37"/>
  <c r="K6663" i="37"/>
  <c r="K6664" i="37"/>
  <c r="K6665" i="37"/>
  <c r="K6666" i="37"/>
  <c r="K6667" i="37"/>
  <c r="K6668" i="37"/>
  <c r="K6669" i="37"/>
  <c r="K6670" i="37"/>
  <c r="K6671" i="37"/>
  <c r="K6672" i="37"/>
  <c r="K6673" i="37"/>
  <c r="K6674" i="37"/>
  <c r="K6675" i="37"/>
  <c r="K6676" i="37"/>
  <c r="K6677" i="37"/>
  <c r="K6678" i="37"/>
  <c r="K6679" i="37"/>
  <c r="K6680" i="37"/>
  <c r="K6681" i="37"/>
  <c r="K6682" i="37"/>
  <c r="K6683" i="37"/>
  <c r="K6684" i="37"/>
  <c r="K6685" i="37"/>
  <c r="K6686" i="37"/>
  <c r="K6687" i="37"/>
  <c r="K6688" i="37"/>
  <c r="K6689" i="37"/>
  <c r="K6690" i="37"/>
  <c r="K6691" i="37"/>
  <c r="K6692" i="37"/>
  <c r="K6693" i="37"/>
  <c r="K6694" i="37"/>
  <c r="K6695" i="37"/>
  <c r="K6696" i="37"/>
  <c r="K6697" i="37"/>
  <c r="K6698" i="37"/>
  <c r="K6699" i="37"/>
  <c r="K6700" i="37"/>
  <c r="K6701" i="37"/>
  <c r="K6702" i="37"/>
  <c r="K6703" i="37"/>
  <c r="K6704" i="37"/>
  <c r="K6705" i="37"/>
  <c r="K6706" i="37"/>
  <c r="K6707" i="37"/>
  <c r="K6708" i="37"/>
  <c r="K6709" i="37"/>
  <c r="K6710" i="37"/>
  <c r="K6711" i="37"/>
  <c r="K6712" i="37"/>
  <c r="K6713" i="37"/>
  <c r="K6714" i="37"/>
  <c r="K6715" i="37"/>
  <c r="K6716" i="37"/>
  <c r="K6717" i="37"/>
  <c r="K6718" i="37"/>
  <c r="K6719" i="37"/>
  <c r="K6720" i="37"/>
  <c r="K6721" i="37"/>
  <c r="K6722" i="37"/>
  <c r="K6723" i="37"/>
  <c r="K6724" i="37"/>
  <c r="K6725" i="37"/>
  <c r="K6726" i="37"/>
  <c r="K6727" i="37"/>
  <c r="K6728" i="37"/>
  <c r="K6729" i="37"/>
  <c r="K6730" i="37"/>
  <c r="K6731" i="37"/>
  <c r="K6732" i="37"/>
  <c r="K6733" i="37"/>
  <c r="K6734" i="37"/>
  <c r="K6735" i="37"/>
  <c r="K6736" i="37"/>
  <c r="K6737" i="37"/>
  <c r="K6738" i="37"/>
  <c r="K6739" i="37"/>
  <c r="K6740" i="37"/>
  <c r="K6741" i="37"/>
  <c r="K6742" i="37"/>
  <c r="K6743" i="37"/>
  <c r="K6744" i="37"/>
  <c r="K6745" i="37"/>
  <c r="K6746" i="37"/>
  <c r="K6747" i="37"/>
  <c r="K6748" i="37"/>
  <c r="K6749" i="37"/>
  <c r="K6750" i="37"/>
  <c r="K6751" i="37"/>
  <c r="K6752" i="37"/>
  <c r="K6753" i="37"/>
  <c r="K6754" i="37"/>
  <c r="K6755" i="37"/>
  <c r="K6756" i="37"/>
  <c r="K6757" i="37"/>
  <c r="K6758" i="37"/>
  <c r="K6759" i="37"/>
  <c r="K6760" i="37"/>
  <c r="K6761" i="37"/>
  <c r="K6762" i="37"/>
  <c r="K6763" i="37"/>
  <c r="K6764" i="37"/>
  <c r="K6765" i="37"/>
  <c r="K6766" i="37"/>
  <c r="K6767" i="37"/>
  <c r="K6768" i="37"/>
  <c r="K6769" i="37"/>
  <c r="K6770" i="37"/>
  <c r="K6771" i="37"/>
  <c r="K6772" i="37"/>
  <c r="K6773" i="37"/>
  <c r="K6774" i="37"/>
  <c r="K6775" i="37"/>
  <c r="K6776" i="37"/>
  <c r="K6777" i="37"/>
  <c r="K6778" i="37"/>
  <c r="K6779" i="37"/>
  <c r="K6780" i="37"/>
  <c r="K6781" i="37"/>
  <c r="K6782" i="37"/>
  <c r="K6783" i="37"/>
  <c r="K6784" i="37"/>
  <c r="K6785" i="37"/>
  <c r="K6786" i="37"/>
  <c r="K6787" i="37"/>
  <c r="K6788" i="37"/>
  <c r="K6789" i="37"/>
  <c r="K6790" i="37"/>
  <c r="K6791" i="37"/>
  <c r="K6792" i="37"/>
  <c r="K6793" i="37"/>
  <c r="K6794" i="37"/>
  <c r="K6795" i="37"/>
  <c r="K6796" i="37"/>
  <c r="K6797" i="37"/>
  <c r="K6798" i="37"/>
  <c r="K6799" i="37"/>
  <c r="K6800" i="37"/>
  <c r="K6801" i="37"/>
  <c r="K6802" i="37"/>
  <c r="K6803" i="37"/>
  <c r="K6804" i="37"/>
  <c r="K6805" i="37"/>
  <c r="K6806" i="37"/>
  <c r="K6807" i="37"/>
  <c r="K6808" i="37"/>
  <c r="K6809" i="37"/>
  <c r="K6810" i="37"/>
  <c r="K6811" i="37"/>
  <c r="K6812" i="37"/>
  <c r="K6813" i="37"/>
  <c r="K6814" i="37"/>
  <c r="K6815" i="37"/>
  <c r="K6816" i="37"/>
  <c r="K6817" i="37"/>
  <c r="K6818" i="37"/>
  <c r="K6819" i="37"/>
  <c r="K6820" i="37"/>
  <c r="K6821" i="37"/>
  <c r="K6822" i="37"/>
  <c r="K6823" i="37"/>
  <c r="K6824" i="37"/>
  <c r="K6825" i="37"/>
  <c r="K6826" i="37"/>
  <c r="K6827" i="37"/>
  <c r="K6828" i="37"/>
  <c r="K6829" i="37"/>
  <c r="K6830" i="37"/>
  <c r="K6831" i="37"/>
  <c r="K6832" i="37"/>
  <c r="K6833" i="37"/>
  <c r="K6834" i="37"/>
  <c r="K6835" i="37"/>
  <c r="K6836" i="37"/>
  <c r="K6837" i="37"/>
  <c r="K6838" i="37"/>
  <c r="K6839" i="37"/>
  <c r="K6840" i="37"/>
  <c r="K6841" i="37"/>
  <c r="K6842" i="37"/>
  <c r="K6843" i="37"/>
  <c r="K6844" i="37"/>
  <c r="K6845" i="37"/>
  <c r="K6846" i="37"/>
  <c r="K6847" i="37"/>
  <c r="K6848" i="37"/>
  <c r="K6849" i="37"/>
  <c r="K6850" i="37"/>
  <c r="K6851" i="37"/>
  <c r="K6852" i="37"/>
  <c r="K6853" i="37"/>
  <c r="G834" i="36"/>
  <c r="G599" i="36"/>
  <c r="G600" i="36"/>
  <c r="G162" i="36"/>
  <c r="G1025" i="36"/>
  <c r="G1026" i="36"/>
  <c r="G615" i="36"/>
  <c r="G241" i="36"/>
  <c r="G416" i="36"/>
  <c r="G728" i="36"/>
  <c r="G321" i="36"/>
  <c r="G1125" i="36"/>
  <c r="G706" i="36"/>
  <c r="G387" i="36"/>
  <c r="I834" i="36"/>
  <c r="I599" i="36"/>
  <c r="I600" i="36"/>
  <c r="I162" i="36"/>
  <c r="I1025" i="36"/>
  <c r="I1026" i="36"/>
  <c r="I615" i="36"/>
  <c r="I241" i="36"/>
  <c r="I416" i="36"/>
  <c r="I728" i="36"/>
  <c r="I321" i="36"/>
  <c r="I1125" i="36"/>
  <c r="I706" i="36"/>
  <c r="I387" i="36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I127" i="2" s="1"/>
  <c r="F128" i="2"/>
  <c r="F129" i="2"/>
  <c r="I129" i="2" s="1"/>
  <c r="F130" i="2"/>
  <c r="F131" i="2"/>
  <c r="F132" i="2"/>
  <c r="F133" i="2"/>
  <c r="F134" i="2"/>
  <c r="F135" i="2"/>
  <c r="I135" i="2" s="1"/>
  <c r="F136" i="2"/>
  <c r="F137" i="2"/>
  <c r="F138" i="2"/>
  <c r="F139" i="2"/>
  <c r="F140" i="2"/>
  <c r="F141" i="2"/>
  <c r="F142" i="2"/>
  <c r="F143" i="2"/>
  <c r="I143" i="2" s="1"/>
  <c r="F144" i="2"/>
  <c r="F145" i="2"/>
  <c r="F146" i="2"/>
  <c r="F147" i="2"/>
  <c r="F148" i="2"/>
  <c r="F149" i="2"/>
  <c r="I149" i="2" s="1"/>
  <c r="F150" i="2"/>
  <c r="I150" i="2" s="1"/>
  <c r="F151" i="2"/>
  <c r="I151" i="2" s="1"/>
  <c r="F152" i="2"/>
  <c r="F153" i="2"/>
  <c r="F154" i="2"/>
  <c r="F155" i="2"/>
  <c r="F156" i="2"/>
  <c r="F157" i="2"/>
  <c r="F158" i="2"/>
  <c r="I158" i="2" s="1"/>
  <c r="F159" i="2"/>
  <c r="I159" i="2" s="1"/>
  <c r="F160" i="2"/>
  <c r="F161" i="2"/>
  <c r="F162" i="2"/>
  <c r="F163" i="2"/>
  <c r="F164" i="2"/>
  <c r="F165" i="2"/>
  <c r="F166" i="2"/>
  <c r="I166" i="2" s="1"/>
  <c r="F167" i="2"/>
  <c r="I167" i="2" s="1"/>
  <c r="F168" i="2"/>
  <c r="F169" i="2"/>
  <c r="F170" i="2"/>
  <c r="F171" i="2"/>
  <c r="F172" i="2"/>
  <c r="F173" i="2"/>
  <c r="F174" i="2"/>
  <c r="I174" i="2" s="1"/>
  <c r="F175" i="2"/>
  <c r="I175" i="2" s="1"/>
  <c r="F176" i="2"/>
  <c r="F177" i="2"/>
  <c r="F178" i="2"/>
  <c r="F179" i="2"/>
  <c r="F180" i="2"/>
  <c r="F181" i="2"/>
  <c r="I181" i="2" s="1"/>
  <c r="F182" i="2"/>
  <c r="I182" i="2" s="1"/>
  <c r="F183" i="2"/>
  <c r="I183" i="2" s="1"/>
  <c r="F184" i="2"/>
  <c r="F185" i="2"/>
  <c r="F186" i="2"/>
  <c r="F187" i="2"/>
  <c r="F188" i="2"/>
  <c r="F189" i="2"/>
  <c r="F190" i="2"/>
  <c r="I190" i="2" s="1"/>
  <c r="F191" i="2"/>
  <c r="I191" i="2" s="1"/>
  <c r="F192" i="2"/>
  <c r="F193" i="2"/>
  <c r="F194" i="2"/>
  <c r="F195" i="2"/>
  <c r="F196" i="2"/>
  <c r="F197" i="2"/>
  <c r="F198" i="2"/>
  <c r="I198" i="2" s="1"/>
  <c r="F199" i="2"/>
  <c r="I199" i="2" s="1"/>
  <c r="F200" i="2"/>
  <c r="F201" i="2"/>
  <c r="F202" i="2"/>
  <c r="F203" i="2"/>
  <c r="F204" i="2"/>
  <c r="F205" i="2"/>
  <c r="F206" i="2"/>
  <c r="I206" i="2" s="1"/>
  <c r="F207" i="2"/>
  <c r="I207" i="2" s="1"/>
  <c r="F208" i="2"/>
  <c r="F209" i="2"/>
  <c r="F210" i="2"/>
  <c r="F211" i="2"/>
  <c r="F212" i="2"/>
  <c r="F213" i="2"/>
  <c r="I213" i="2" s="1"/>
  <c r="F214" i="2"/>
  <c r="I214" i="2" s="1"/>
  <c r="F215" i="2"/>
  <c r="I215" i="2" s="1"/>
  <c r="F216" i="2"/>
  <c r="F217" i="2"/>
  <c r="F218" i="2"/>
  <c r="F219" i="2"/>
  <c r="F220" i="2"/>
  <c r="F221" i="2"/>
  <c r="F222" i="2"/>
  <c r="I222" i="2" s="1"/>
  <c r="F223" i="2"/>
  <c r="I223" i="2" s="1"/>
  <c r="F224" i="2"/>
  <c r="F225" i="2"/>
  <c r="F226" i="2"/>
  <c r="F227" i="2"/>
  <c r="F228" i="2"/>
  <c r="F229" i="2"/>
  <c r="F230" i="2"/>
  <c r="I230" i="2" s="1"/>
  <c r="F231" i="2"/>
  <c r="I231" i="2" s="1"/>
  <c r="F232" i="2"/>
  <c r="F233" i="2"/>
  <c r="F234" i="2"/>
  <c r="F235" i="2"/>
  <c r="F236" i="2"/>
  <c r="F237" i="2"/>
  <c r="F238" i="2"/>
  <c r="I238" i="2" s="1"/>
  <c r="F239" i="2"/>
  <c r="I239" i="2" s="1"/>
  <c r="F240" i="2"/>
  <c r="F241" i="2"/>
  <c r="F242" i="2"/>
  <c r="F243" i="2"/>
  <c r="F244" i="2"/>
  <c r="F245" i="2"/>
  <c r="I245" i="2" s="1"/>
  <c r="F246" i="2"/>
  <c r="I246" i="2" s="1"/>
  <c r="F247" i="2"/>
  <c r="I247" i="2" s="1"/>
  <c r="F248" i="2"/>
  <c r="F249" i="2"/>
  <c r="F250" i="2"/>
  <c r="F251" i="2"/>
  <c r="F252" i="2"/>
  <c r="F253" i="2"/>
  <c r="F254" i="2"/>
  <c r="I254" i="2" s="1"/>
  <c r="F255" i="2"/>
  <c r="I255" i="2" s="1"/>
  <c r="F256" i="2"/>
  <c r="F257" i="2"/>
  <c r="F258" i="2"/>
  <c r="F259" i="2"/>
  <c r="F260" i="2"/>
  <c r="F261" i="2"/>
  <c r="F262" i="2"/>
  <c r="I262" i="2" s="1"/>
  <c r="F263" i="2"/>
  <c r="I263" i="2" s="1"/>
  <c r="F264" i="2"/>
  <c r="F265" i="2"/>
  <c r="F266" i="2"/>
  <c r="F267" i="2"/>
  <c r="F268" i="2"/>
  <c r="F269" i="2"/>
  <c r="F270" i="2"/>
  <c r="I270" i="2" s="1"/>
  <c r="F271" i="2"/>
  <c r="I271" i="2" s="1"/>
  <c r="F272" i="2"/>
  <c r="F273" i="2"/>
  <c r="F274" i="2"/>
  <c r="F275" i="2"/>
  <c r="F276" i="2"/>
  <c r="F277" i="2"/>
  <c r="I277" i="2" s="1"/>
  <c r="F278" i="2"/>
  <c r="I278" i="2" s="1"/>
  <c r="F279" i="2"/>
  <c r="I279" i="2" s="1"/>
  <c r="F280" i="2"/>
  <c r="F281" i="2"/>
  <c r="F282" i="2"/>
  <c r="F283" i="2"/>
  <c r="F284" i="2"/>
  <c r="F285" i="2"/>
  <c r="F286" i="2"/>
  <c r="I286" i="2" s="1"/>
  <c r="F287" i="2"/>
  <c r="I287" i="2" s="1"/>
  <c r="F288" i="2"/>
  <c r="F289" i="2"/>
  <c r="F290" i="2"/>
  <c r="F291" i="2"/>
  <c r="F292" i="2"/>
  <c r="F293" i="2"/>
  <c r="F294" i="2"/>
  <c r="I294" i="2" s="1"/>
  <c r="F295" i="2"/>
  <c r="I295" i="2" s="1"/>
  <c r="F296" i="2"/>
  <c r="F297" i="2"/>
  <c r="F298" i="2"/>
  <c r="F299" i="2"/>
  <c r="F300" i="2"/>
  <c r="F301" i="2"/>
  <c r="F302" i="2"/>
  <c r="I302" i="2" s="1"/>
  <c r="F303" i="2"/>
  <c r="I303" i="2" s="1"/>
  <c r="F304" i="2"/>
  <c r="F305" i="2"/>
  <c r="F306" i="2"/>
  <c r="F307" i="2"/>
  <c r="F308" i="2"/>
  <c r="F309" i="2"/>
  <c r="I309" i="2" s="1"/>
  <c r="F310" i="2"/>
  <c r="I310" i="2" s="1"/>
  <c r="F311" i="2"/>
  <c r="I311" i="2" s="1"/>
  <c r="F312" i="2"/>
  <c r="F313" i="2"/>
  <c r="F314" i="2"/>
  <c r="F315" i="2"/>
  <c r="F316" i="2"/>
  <c r="F317" i="2"/>
  <c r="F318" i="2"/>
  <c r="I318" i="2" s="1"/>
  <c r="F319" i="2"/>
  <c r="I319" i="2" s="1"/>
  <c r="F320" i="2"/>
  <c r="F321" i="2"/>
  <c r="F322" i="2"/>
  <c r="F323" i="2"/>
  <c r="F324" i="2"/>
  <c r="F325" i="2"/>
  <c r="F326" i="2"/>
  <c r="I326" i="2" s="1"/>
  <c r="F327" i="2"/>
  <c r="I327" i="2" s="1"/>
  <c r="F328" i="2"/>
  <c r="F329" i="2"/>
  <c r="F330" i="2"/>
  <c r="F331" i="2"/>
  <c r="F332" i="2"/>
  <c r="F333" i="2"/>
  <c r="F334" i="2"/>
  <c r="I334" i="2" s="1"/>
  <c r="F335" i="2"/>
  <c r="I335" i="2" s="1"/>
  <c r="F336" i="2"/>
  <c r="F337" i="2"/>
  <c r="F338" i="2"/>
  <c r="F339" i="2"/>
  <c r="F340" i="2"/>
  <c r="F341" i="2"/>
  <c r="I341" i="2" s="1"/>
  <c r="F342" i="2"/>
  <c r="I342" i="2" s="1"/>
  <c r="F343" i="2"/>
  <c r="I343" i="2" s="1"/>
  <c r="F344" i="2"/>
  <c r="F345" i="2"/>
  <c r="F346" i="2"/>
  <c r="F347" i="2"/>
  <c r="F348" i="2"/>
  <c r="F349" i="2"/>
  <c r="F350" i="2"/>
  <c r="I350" i="2" s="1"/>
  <c r="F351" i="2"/>
  <c r="I351" i="2" s="1"/>
  <c r="F352" i="2"/>
  <c r="F353" i="2"/>
  <c r="F354" i="2"/>
  <c r="F355" i="2"/>
  <c r="F356" i="2"/>
  <c r="F357" i="2"/>
  <c r="F358" i="2"/>
  <c r="I358" i="2" s="1"/>
  <c r="F359" i="2"/>
  <c r="I359" i="2" s="1"/>
  <c r="F360" i="2"/>
  <c r="F361" i="2"/>
  <c r="F362" i="2"/>
  <c r="F363" i="2"/>
  <c r="F364" i="2"/>
  <c r="F365" i="2"/>
  <c r="F366" i="2"/>
  <c r="I366" i="2" s="1"/>
  <c r="F367" i="2"/>
  <c r="I367" i="2" s="1"/>
  <c r="F368" i="2"/>
  <c r="F369" i="2"/>
  <c r="F370" i="2"/>
  <c r="F371" i="2"/>
  <c r="F372" i="2"/>
  <c r="F373" i="2"/>
  <c r="I373" i="2" s="1"/>
  <c r="F374" i="2"/>
  <c r="I374" i="2" s="1"/>
  <c r="F375" i="2"/>
  <c r="I375" i="2" s="1"/>
  <c r="F376" i="2"/>
  <c r="F377" i="2"/>
  <c r="F378" i="2"/>
  <c r="F379" i="2"/>
  <c r="F380" i="2"/>
  <c r="F381" i="2"/>
  <c r="F382" i="2"/>
  <c r="I382" i="2" s="1"/>
  <c r="F383" i="2"/>
  <c r="I383" i="2" s="1"/>
  <c r="F384" i="2"/>
  <c r="F385" i="2"/>
  <c r="F386" i="2"/>
  <c r="F387" i="2"/>
  <c r="F388" i="2"/>
  <c r="F389" i="2"/>
  <c r="F390" i="2"/>
  <c r="I390" i="2" s="1"/>
  <c r="F391" i="2"/>
  <c r="I391" i="2" s="1"/>
  <c r="F392" i="2"/>
  <c r="F393" i="2"/>
  <c r="F394" i="2"/>
  <c r="F395" i="2"/>
  <c r="F396" i="2"/>
  <c r="F397" i="2"/>
  <c r="F398" i="2"/>
  <c r="I398" i="2" s="1"/>
  <c r="F399" i="2"/>
  <c r="I399" i="2" s="1"/>
  <c r="F400" i="2"/>
  <c r="F401" i="2"/>
  <c r="F402" i="2"/>
  <c r="F403" i="2"/>
  <c r="F404" i="2"/>
  <c r="F405" i="2"/>
  <c r="I405" i="2" s="1"/>
  <c r="F406" i="2"/>
  <c r="I406" i="2" s="1"/>
  <c r="F407" i="2"/>
  <c r="I407" i="2" s="1"/>
  <c r="F408" i="2"/>
  <c r="F409" i="2"/>
  <c r="F410" i="2"/>
  <c r="F411" i="2"/>
  <c r="F412" i="2"/>
  <c r="F413" i="2"/>
  <c r="F414" i="2"/>
  <c r="I414" i="2" s="1"/>
  <c r="F415" i="2"/>
  <c r="I415" i="2" s="1"/>
  <c r="F416" i="2"/>
  <c r="F417" i="2"/>
  <c r="F418" i="2"/>
  <c r="F419" i="2"/>
  <c r="F420" i="2"/>
  <c r="F421" i="2"/>
  <c r="F422" i="2"/>
  <c r="I422" i="2" s="1"/>
  <c r="F423" i="2"/>
  <c r="I423" i="2" s="1"/>
  <c r="F424" i="2"/>
  <c r="F425" i="2"/>
  <c r="F426" i="2"/>
  <c r="F427" i="2"/>
  <c r="F428" i="2"/>
  <c r="F429" i="2"/>
  <c r="F430" i="2"/>
  <c r="I430" i="2" s="1"/>
  <c r="F431" i="2"/>
  <c r="I431" i="2" s="1"/>
  <c r="F432" i="2"/>
  <c r="F433" i="2"/>
  <c r="F434" i="2"/>
  <c r="F435" i="2"/>
  <c r="F436" i="2"/>
  <c r="F437" i="2"/>
  <c r="I437" i="2" s="1"/>
  <c r="F438" i="2"/>
  <c r="I438" i="2" s="1"/>
  <c r="F439" i="2"/>
  <c r="I439" i="2" s="1"/>
  <c r="F440" i="2"/>
  <c r="F441" i="2"/>
  <c r="F442" i="2"/>
  <c r="F443" i="2"/>
  <c r="F444" i="2"/>
  <c r="F445" i="2"/>
  <c r="F446" i="2"/>
  <c r="I446" i="2" s="1"/>
  <c r="F447" i="2"/>
  <c r="I447" i="2" s="1"/>
  <c r="F448" i="2"/>
  <c r="F449" i="2"/>
  <c r="F450" i="2"/>
  <c r="F451" i="2"/>
  <c r="F452" i="2"/>
  <c r="F453" i="2"/>
  <c r="F454" i="2"/>
  <c r="I454" i="2" s="1"/>
  <c r="F455" i="2"/>
  <c r="I455" i="2" s="1"/>
  <c r="F456" i="2"/>
  <c r="F457" i="2"/>
  <c r="F458" i="2"/>
  <c r="F459" i="2"/>
  <c r="F460" i="2"/>
  <c r="F461" i="2"/>
  <c r="I461" i="2" s="1"/>
  <c r="F462" i="2"/>
  <c r="I462" i="2" s="1"/>
  <c r="F463" i="2"/>
  <c r="I463" i="2" s="1"/>
  <c r="F464" i="2"/>
  <c r="F465" i="2"/>
  <c r="F466" i="2"/>
  <c r="F467" i="2"/>
  <c r="F468" i="2"/>
  <c r="F469" i="2"/>
  <c r="I469" i="2" s="1"/>
  <c r="F470" i="2"/>
  <c r="I470" i="2" s="1"/>
  <c r="F471" i="2"/>
  <c r="I471" i="2" s="1"/>
  <c r="F472" i="2"/>
  <c r="F473" i="2"/>
  <c r="F474" i="2"/>
  <c r="F475" i="2"/>
  <c r="F476" i="2"/>
  <c r="F477" i="2"/>
  <c r="F478" i="2"/>
  <c r="I478" i="2" s="1"/>
  <c r="F479" i="2"/>
  <c r="I479" i="2" s="1"/>
  <c r="F480" i="2"/>
  <c r="F481" i="2"/>
  <c r="F482" i="2"/>
  <c r="F483" i="2"/>
  <c r="F484" i="2"/>
  <c r="F485" i="2"/>
  <c r="F486" i="2"/>
  <c r="I486" i="2" s="1"/>
  <c r="F487" i="2"/>
  <c r="I487" i="2" s="1"/>
  <c r="F488" i="2"/>
  <c r="F489" i="2"/>
  <c r="F490" i="2"/>
  <c r="F491" i="2"/>
  <c r="F492" i="2"/>
  <c r="F493" i="2"/>
  <c r="I493" i="2" s="1"/>
  <c r="F494" i="2"/>
  <c r="I494" i="2" s="1"/>
  <c r="F495" i="2"/>
  <c r="I495" i="2" s="1"/>
  <c r="F496" i="2"/>
  <c r="F497" i="2"/>
  <c r="F498" i="2"/>
  <c r="F499" i="2"/>
  <c r="F500" i="2"/>
  <c r="F501" i="2"/>
  <c r="I501" i="2" s="1"/>
  <c r="F502" i="2"/>
  <c r="I502" i="2" s="1"/>
  <c r="F503" i="2"/>
  <c r="I503" i="2" s="1"/>
  <c r="F504" i="2"/>
  <c r="F505" i="2"/>
  <c r="F506" i="2"/>
  <c r="F507" i="2"/>
  <c r="F508" i="2"/>
  <c r="F509" i="2"/>
  <c r="F510" i="2"/>
  <c r="I510" i="2" s="1"/>
  <c r="F511" i="2"/>
  <c r="I511" i="2" s="1"/>
  <c r="F512" i="2"/>
  <c r="F513" i="2"/>
  <c r="F514" i="2"/>
  <c r="F515" i="2"/>
  <c r="F516" i="2"/>
  <c r="F517" i="2"/>
  <c r="I517" i="2" s="1"/>
  <c r="F518" i="2"/>
  <c r="I518" i="2" s="1"/>
  <c r="F519" i="2"/>
  <c r="I519" i="2" s="1"/>
  <c r="F520" i="2"/>
  <c r="F521" i="2"/>
  <c r="F522" i="2"/>
  <c r="F523" i="2"/>
  <c r="F524" i="2"/>
  <c r="F525" i="2"/>
  <c r="F526" i="2"/>
  <c r="I526" i="2" s="1"/>
  <c r="F527" i="2"/>
  <c r="I527" i="2" s="1"/>
  <c r="F528" i="2"/>
  <c r="F529" i="2"/>
  <c r="F530" i="2"/>
  <c r="F531" i="2"/>
  <c r="F532" i="2"/>
  <c r="F533" i="2"/>
  <c r="I533" i="2" s="1"/>
  <c r="F534" i="2"/>
  <c r="I534" i="2" s="1"/>
  <c r="F535" i="2"/>
  <c r="I535" i="2" s="1"/>
  <c r="F536" i="2"/>
  <c r="F537" i="2"/>
  <c r="F538" i="2"/>
  <c r="F539" i="2"/>
  <c r="F540" i="2"/>
  <c r="F541" i="2"/>
  <c r="F542" i="2"/>
  <c r="I542" i="2" s="1"/>
  <c r="F543" i="2"/>
  <c r="I543" i="2" s="1"/>
  <c r="F544" i="2"/>
  <c r="F545" i="2"/>
  <c r="F546" i="2"/>
  <c r="F547" i="2"/>
  <c r="F548" i="2"/>
  <c r="F549" i="2"/>
  <c r="I549" i="2" s="1"/>
  <c r="F550" i="2"/>
  <c r="I550" i="2" s="1"/>
  <c r="F551" i="2"/>
  <c r="I551" i="2" s="1"/>
  <c r="F552" i="2"/>
  <c r="F553" i="2"/>
  <c r="F554" i="2"/>
  <c r="F555" i="2"/>
  <c r="F556" i="2"/>
  <c r="F557" i="2"/>
  <c r="F558" i="2"/>
  <c r="I558" i="2" s="1"/>
  <c r="F559" i="2"/>
  <c r="I559" i="2" s="1"/>
  <c r="F560" i="2"/>
  <c r="F561" i="2"/>
  <c r="F562" i="2"/>
  <c r="F563" i="2"/>
  <c r="F564" i="2"/>
  <c r="F565" i="2"/>
  <c r="I565" i="2" s="1"/>
  <c r="F566" i="2"/>
  <c r="I566" i="2" s="1"/>
  <c r="F567" i="2"/>
  <c r="I567" i="2" s="1"/>
  <c r="F568" i="2"/>
  <c r="F569" i="2"/>
  <c r="F570" i="2"/>
  <c r="F571" i="2"/>
  <c r="F572" i="2"/>
  <c r="F573" i="2"/>
  <c r="I573" i="2" s="1"/>
  <c r="F574" i="2"/>
  <c r="I574" i="2" s="1"/>
  <c r="F575" i="2"/>
  <c r="I575" i="2" s="1"/>
  <c r="F576" i="2"/>
  <c r="F577" i="2"/>
  <c r="F578" i="2"/>
  <c r="F579" i="2"/>
  <c r="F580" i="2"/>
  <c r="F581" i="2"/>
  <c r="F582" i="2"/>
  <c r="I582" i="2" s="1"/>
  <c r="F583" i="2"/>
  <c r="I583" i="2" s="1"/>
  <c r="F584" i="2"/>
  <c r="F585" i="2"/>
  <c r="F586" i="2"/>
  <c r="F587" i="2"/>
  <c r="F588" i="2"/>
  <c r="F589" i="2"/>
  <c r="F590" i="2"/>
  <c r="I590" i="2" s="1"/>
  <c r="F591" i="2"/>
  <c r="I591" i="2" s="1"/>
  <c r="F592" i="2"/>
  <c r="F593" i="2"/>
  <c r="F594" i="2"/>
  <c r="F595" i="2"/>
  <c r="F596" i="2"/>
  <c r="F597" i="2"/>
  <c r="I597" i="2" s="1"/>
  <c r="F598" i="2"/>
  <c r="I598" i="2" s="1"/>
  <c r="F599" i="2"/>
  <c r="I599" i="2" s="1"/>
  <c r="F600" i="2"/>
  <c r="F601" i="2"/>
  <c r="F602" i="2"/>
  <c r="F603" i="2"/>
  <c r="F604" i="2"/>
  <c r="F605" i="2"/>
  <c r="I605" i="2" s="1"/>
  <c r="F606" i="2"/>
  <c r="I606" i="2" s="1"/>
  <c r="F607" i="2"/>
  <c r="I607" i="2" s="1"/>
  <c r="F608" i="2"/>
  <c r="F609" i="2"/>
  <c r="F610" i="2"/>
  <c r="F611" i="2"/>
  <c r="F612" i="2"/>
  <c r="F613" i="2"/>
  <c r="F614" i="2"/>
  <c r="I614" i="2" s="1"/>
  <c r="F615" i="2"/>
  <c r="I615" i="2" s="1"/>
  <c r="F616" i="2"/>
  <c r="F617" i="2"/>
  <c r="F618" i="2"/>
  <c r="F619" i="2"/>
  <c r="F620" i="2"/>
  <c r="F621" i="2"/>
  <c r="F622" i="2"/>
  <c r="I622" i="2" s="1"/>
  <c r="F623" i="2"/>
  <c r="I623" i="2" s="1"/>
  <c r="F624" i="2"/>
  <c r="F625" i="2"/>
  <c r="F626" i="2"/>
  <c r="F627" i="2"/>
  <c r="F628" i="2"/>
  <c r="F629" i="2"/>
  <c r="I629" i="2" s="1"/>
  <c r="F630" i="2"/>
  <c r="I630" i="2" s="1"/>
  <c r="F631" i="2"/>
  <c r="I631" i="2" s="1"/>
  <c r="F632" i="2"/>
  <c r="F633" i="2"/>
  <c r="F634" i="2"/>
  <c r="F635" i="2"/>
  <c r="F636" i="2"/>
  <c r="F637" i="2"/>
  <c r="F638" i="2"/>
  <c r="I638" i="2" s="1"/>
  <c r="F639" i="2"/>
  <c r="I639" i="2" s="1"/>
  <c r="F640" i="2"/>
  <c r="F641" i="2"/>
  <c r="F642" i="2"/>
  <c r="F643" i="2"/>
  <c r="F644" i="2"/>
  <c r="F645" i="2"/>
  <c r="F646" i="2"/>
  <c r="I646" i="2" s="1"/>
  <c r="F647" i="2"/>
  <c r="I647" i="2" s="1"/>
  <c r="F648" i="2"/>
  <c r="F649" i="2"/>
  <c r="F650" i="2"/>
  <c r="F651" i="2"/>
  <c r="F652" i="2"/>
  <c r="F653" i="2"/>
  <c r="F654" i="2"/>
  <c r="I654" i="2" s="1"/>
  <c r="F655" i="2"/>
  <c r="I655" i="2" s="1"/>
  <c r="F656" i="2"/>
  <c r="F657" i="2"/>
  <c r="F658" i="2"/>
  <c r="F659" i="2"/>
  <c r="F660" i="2"/>
  <c r="F661" i="2"/>
  <c r="I661" i="2" s="1"/>
  <c r="F662" i="2"/>
  <c r="I662" i="2" s="1"/>
  <c r="F663" i="2"/>
  <c r="I663" i="2" s="1"/>
  <c r="F664" i="2"/>
  <c r="F665" i="2"/>
  <c r="F666" i="2"/>
  <c r="F667" i="2"/>
  <c r="F668" i="2"/>
  <c r="F669" i="2"/>
  <c r="F670" i="2"/>
  <c r="I670" i="2" s="1"/>
  <c r="F671" i="2"/>
  <c r="I671" i="2" s="1"/>
  <c r="F672" i="2"/>
  <c r="F673" i="2"/>
  <c r="F674" i="2"/>
  <c r="F675" i="2"/>
  <c r="F676" i="2"/>
  <c r="F677" i="2"/>
  <c r="F678" i="2"/>
  <c r="I678" i="2" s="1"/>
  <c r="F679" i="2"/>
  <c r="I679" i="2" s="1"/>
  <c r="F680" i="2"/>
  <c r="F681" i="2"/>
  <c r="F682" i="2"/>
  <c r="F683" i="2"/>
  <c r="F684" i="2"/>
  <c r="F685" i="2"/>
  <c r="I685" i="2" s="1"/>
  <c r="F686" i="2"/>
  <c r="I686" i="2" s="1"/>
  <c r="F687" i="2"/>
  <c r="I687" i="2" s="1"/>
  <c r="F688" i="2"/>
  <c r="F689" i="2"/>
  <c r="F690" i="2"/>
  <c r="F691" i="2"/>
  <c r="F692" i="2"/>
  <c r="F693" i="2"/>
  <c r="I693" i="2" s="1"/>
  <c r="F694" i="2"/>
  <c r="I694" i="2" s="1"/>
  <c r="F695" i="2"/>
  <c r="I695" i="2" s="1"/>
  <c r="F696" i="2"/>
  <c r="F697" i="2"/>
  <c r="F698" i="2"/>
  <c r="F699" i="2"/>
  <c r="F700" i="2"/>
  <c r="F701" i="2"/>
  <c r="F702" i="2"/>
  <c r="I702" i="2" s="1"/>
  <c r="F703" i="2"/>
  <c r="I703" i="2" s="1"/>
  <c r="F704" i="2"/>
  <c r="F705" i="2"/>
  <c r="F706" i="2"/>
  <c r="F707" i="2"/>
  <c r="F708" i="2"/>
  <c r="F709" i="2"/>
  <c r="F710" i="2"/>
  <c r="I710" i="2" s="1"/>
  <c r="F711" i="2"/>
  <c r="I711" i="2" s="1"/>
  <c r="F712" i="2"/>
  <c r="F713" i="2"/>
  <c r="F714" i="2"/>
  <c r="F715" i="2"/>
  <c r="F716" i="2"/>
  <c r="F717" i="2"/>
  <c r="I717" i="2" s="1"/>
  <c r="F718" i="2"/>
  <c r="I718" i="2" s="1"/>
  <c r="F719" i="2"/>
  <c r="I719" i="2" s="1"/>
  <c r="F720" i="2"/>
  <c r="F721" i="2"/>
  <c r="F722" i="2"/>
  <c r="F723" i="2"/>
  <c r="F724" i="2"/>
  <c r="F725" i="2"/>
  <c r="I725" i="2" s="1"/>
  <c r="F726" i="2"/>
  <c r="I726" i="2" s="1"/>
  <c r="F727" i="2"/>
  <c r="I727" i="2" s="1"/>
  <c r="F728" i="2"/>
  <c r="F729" i="2"/>
  <c r="F730" i="2"/>
  <c r="F731" i="2"/>
  <c r="F732" i="2"/>
  <c r="F733" i="2"/>
  <c r="F734" i="2"/>
  <c r="I734" i="2" s="1"/>
  <c r="F735" i="2"/>
  <c r="I735" i="2" s="1"/>
  <c r="F736" i="2"/>
  <c r="F737" i="2"/>
  <c r="F738" i="2"/>
  <c r="F739" i="2"/>
  <c r="F740" i="2"/>
  <c r="F741" i="2"/>
  <c r="I741" i="2" s="1"/>
  <c r="F742" i="2"/>
  <c r="I742" i="2" s="1"/>
  <c r="F743" i="2"/>
  <c r="I743" i="2" s="1"/>
  <c r="F744" i="2"/>
  <c r="F745" i="2"/>
  <c r="F746" i="2"/>
  <c r="F747" i="2"/>
  <c r="F748" i="2"/>
  <c r="F749" i="2"/>
  <c r="I749" i="2" s="1"/>
  <c r="F750" i="2"/>
  <c r="I750" i="2" s="1"/>
  <c r="F751" i="2"/>
  <c r="I751" i="2" s="1"/>
  <c r="F752" i="2"/>
  <c r="F753" i="2"/>
  <c r="F754" i="2"/>
  <c r="F755" i="2"/>
  <c r="F756" i="2"/>
  <c r="F757" i="2"/>
  <c r="I757" i="2" s="1"/>
  <c r="F758" i="2"/>
  <c r="I758" i="2" s="1"/>
  <c r="F759" i="2"/>
  <c r="I759" i="2" s="1"/>
  <c r="F760" i="2"/>
  <c r="F761" i="2"/>
  <c r="F762" i="2"/>
  <c r="F763" i="2"/>
  <c r="F764" i="2"/>
  <c r="F765" i="2"/>
  <c r="F766" i="2"/>
  <c r="I766" i="2" s="1"/>
  <c r="F767" i="2"/>
  <c r="I767" i="2" s="1"/>
  <c r="F768" i="2"/>
  <c r="F769" i="2"/>
  <c r="F770" i="2"/>
  <c r="F771" i="2"/>
  <c r="F772" i="2"/>
  <c r="F773" i="2"/>
  <c r="I773" i="2" s="1"/>
  <c r="F774" i="2"/>
  <c r="I774" i="2" s="1"/>
  <c r="F775" i="2"/>
  <c r="I775" i="2" s="1"/>
  <c r="F776" i="2"/>
  <c r="F777" i="2"/>
  <c r="F778" i="2"/>
  <c r="F779" i="2"/>
  <c r="F780" i="2"/>
  <c r="F781" i="2"/>
  <c r="F782" i="2"/>
  <c r="I782" i="2" s="1"/>
  <c r="F783" i="2"/>
  <c r="I783" i="2" s="1"/>
  <c r="F784" i="2"/>
  <c r="F785" i="2"/>
  <c r="F786" i="2"/>
  <c r="F787" i="2"/>
  <c r="F788" i="2"/>
  <c r="F789" i="2"/>
  <c r="I789" i="2" s="1"/>
  <c r="F790" i="2"/>
  <c r="I790" i="2" s="1"/>
  <c r="F791" i="2"/>
  <c r="I791" i="2" s="1"/>
  <c r="F792" i="2"/>
  <c r="F793" i="2"/>
  <c r="F794" i="2"/>
  <c r="F795" i="2"/>
  <c r="F796" i="2"/>
  <c r="F797" i="2"/>
  <c r="I797" i="2" s="1"/>
  <c r="F798" i="2"/>
  <c r="I798" i="2" s="1"/>
  <c r="F799" i="2"/>
  <c r="I799" i="2" s="1"/>
  <c r="F800" i="2"/>
  <c r="F801" i="2"/>
  <c r="F802" i="2"/>
  <c r="F803" i="2"/>
  <c r="F804" i="2"/>
  <c r="F805" i="2"/>
  <c r="I805" i="2" s="1"/>
  <c r="F806" i="2"/>
  <c r="I806" i="2" s="1"/>
  <c r="F807" i="2"/>
  <c r="I807" i="2" s="1"/>
  <c r="F808" i="2"/>
  <c r="F809" i="2"/>
  <c r="F810" i="2"/>
  <c r="F811" i="2"/>
  <c r="F812" i="2"/>
  <c r="F813" i="2"/>
  <c r="F814" i="2"/>
  <c r="I814" i="2" s="1"/>
  <c r="F815" i="2"/>
  <c r="I815" i="2" s="1"/>
  <c r="F816" i="2"/>
  <c r="F817" i="2"/>
  <c r="F818" i="2"/>
  <c r="F819" i="2"/>
  <c r="F820" i="2"/>
  <c r="F821" i="2"/>
  <c r="I821" i="2" s="1"/>
  <c r="F822" i="2"/>
  <c r="I822" i="2" s="1"/>
  <c r="F823" i="2"/>
  <c r="I823" i="2" s="1"/>
  <c r="F824" i="2"/>
  <c r="F825" i="2"/>
  <c r="F826" i="2"/>
  <c r="F827" i="2"/>
  <c r="F828" i="2"/>
  <c r="F829" i="2"/>
  <c r="I829" i="2" s="1"/>
  <c r="F830" i="2"/>
  <c r="I830" i="2" s="1"/>
  <c r="F831" i="2"/>
  <c r="I831" i="2" s="1"/>
  <c r="F832" i="2"/>
  <c r="F833" i="2"/>
  <c r="F834" i="2"/>
  <c r="F835" i="2"/>
  <c r="F836" i="2"/>
  <c r="F837" i="2"/>
  <c r="F838" i="2"/>
  <c r="I838" i="2" s="1"/>
  <c r="F839" i="2"/>
  <c r="I839" i="2" s="1"/>
  <c r="F840" i="2"/>
  <c r="F841" i="2"/>
  <c r="F842" i="2"/>
  <c r="F843" i="2"/>
  <c r="F844" i="2"/>
  <c r="F845" i="2"/>
  <c r="F846" i="2"/>
  <c r="I846" i="2" s="1"/>
  <c r="F847" i="2"/>
  <c r="I847" i="2" s="1"/>
  <c r="F848" i="2"/>
  <c r="F849" i="2"/>
  <c r="F850" i="2"/>
  <c r="F851" i="2"/>
  <c r="F852" i="2"/>
  <c r="F853" i="2"/>
  <c r="I853" i="2" s="1"/>
  <c r="F854" i="2"/>
  <c r="I854" i="2" s="1"/>
  <c r="F855" i="2"/>
  <c r="I855" i="2" s="1"/>
  <c r="F856" i="2"/>
  <c r="F857" i="2"/>
  <c r="F858" i="2"/>
  <c r="F859" i="2"/>
  <c r="F860" i="2"/>
  <c r="F861" i="2"/>
  <c r="I861" i="2" s="1"/>
  <c r="F862" i="2"/>
  <c r="I862" i="2" s="1"/>
  <c r="F863" i="2"/>
  <c r="I863" i="2" s="1"/>
  <c r="F864" i="2"/>
  <c r="F865" i="2"/>
  <c r="F866" i="2"/>
  <c r="F867" i="2"/>
  <c r="F868" i="2"/>
  <c r="F869" i="2"/>
  <c r="F870" i="2"/>
  <c r="I870" i="2" s="1"/>
  <c r="F871" i="2"/>
  <c r="I871" i="2" s="1"/>
  <c r="F872" i="2"/>
  <c r="F873" i="2"/>
  <c r="F874" i="2"/>
  <c r="F875" i="2"/>
  <c r="F876" i="2"/>
  <c r="F877" i="2"/>
  <c r="F878" i="2"/>
  <c r="I878" i="2" s="1"/>
  <c r="F879" i="2"/>
  <c r="I879" i="2" s="1"/>
  <c r="F880" i="2"/>
  <c r="F881" i="2"/>
  <c r="F882" i="2"/>
  <c r="F883" i="2"/>
  <c r="F884" i="2"/>
  <c r="F885" i="2"/>
  <c r="I885" i="2" s="1"/>
  <c r="F886" i="2"/>
  <c r="I886" i="2" s="1"/>
  <c r="F887" i="2"/>
  <c r="I887" i="2" s="1"/>
  <c r="F888" i="2"/>
  <c r="F889" i="2"/>
  <c r="F890" i="2"/>
  <c r="F891" i="2"/>
  <c r="F892" i="2"/>
  <c r="F893" i="2"/>
  <c r="F894" i="2"/>
  <c r="I894" i="2" s="1"/>
  <c r="F895" i="2"/>
  <c r="I895" i="2" s="1"/>
  <c r="F896" i="2"/>
  <c r="F897" i="2"/>
  <c r="F898" i="2"/>
  <c r="F899" i="2"/>
  <c r="F900" i="2"/>
  <c r="F901" i="2"/>
  <c r="F902" i="2"/>
  <c r="I902" i="2" s="1"/>
  <c r="F903" i="2"/>
  <c r="I903" i="2" s="1"/>
  <c r="F904" i="2"/>
  <c r="F905" i="2"/>
  <c r="F906" i="2"/>
  <c r="F907" i="2"/>
  <c r="F908" i="2"/>
  <c r="F909" i="2"/>
  <c r="F910" i="2"/>
  <c r="I910" i="2" s="1"/>
  <c r="F911" i="2"/>
  <c r="I911" i="2" s="1"/>
  <c r="F912" i="2"/>
  <c r="F913" i="2"/>
  <c r="F914" i="2"/>
  <c r="F915" i="2"/>
  <c r="F916" i="2"/>
  <c r="F917" i="2"/>
  <c r="I917" i="2" s="1"/>
  <c r="F918" i="2"/>
  <c r="I918" i="2" s="1"/>
  <c r="F919" i="2"/>
  <c r="I919" i="2" s="1"/>
  <c r="F920" i="2"/>
  <c r="F921" i="2"/>
  <c r="F922" i="2"/>
  <c r="F923" i="2"/>
  <c r="F924" i="2"/>
  <c r="F925" i="2"/>
  <c r="F926" i="2"/>
  <c r="I926" i="2" s="1"/>
  <c r="F927" i="2"/>
  <c r="I927" i="2" s="1"/>
  <c r="F928" i="2"/>
  <c r="F929" i="2"/>
  <c r="F930" i="2"/>
  <c r="F931" i="2"/>
  <c r="F932" i="2"/>
  <c r="F933" i="2"/>
  <c r="F934" i="2"/>
  <c r="I934" i="2" s="1"/>
  <c r="F935" i="2"/>
  <c r="I935" i="2" s="1"/>
  <c r="F936" i="2"/>
  <c r="F937" i="2"/>
  <c r="F938" i="2"/>
  <c r="F939" i="2"/>
  <c r="F940" i="2"/>
  <c r="F941" i="2"/>
  <c r="I941" i="2" s="1"/>
  <c r="F942" i="2"/>
  <c r="I942" i="2" s="1"/>
  <c r="F943" i="2"/>
  <c r="I943" i="2" s="1"/>
  <c r="F944" i="2"/>
  <c r="F945" i="2"/>
  <c r="F946" i="2"/>
  <c r="F947" i="2"/>
  <c r="F948" i="2"/>
  <c r="F949" i="2"/>
  <c r="I949" i="2" s="1"/>
  <c r="F950" i="2"/>
  <c r="I950" i="2" s="1"/>
  <c r="F951" i="2"/>
  <c r="I951" i="2" s="1"/>
  <c r="F952" i="2"/>
  <c r="F953" i="2"/>
  <c r="F954" i="2"/>
  <c r="F955" i="2"/>
  <c r="F956" i="2"/>
  <c r="F957" i="2"/>
  <c r="I957" i="2" s="1"/>
  <c r="F958" i="2"/>
  <c r="I958" i="2" s="1"/>
  <c r="F959" i="2"/>
  <c r="F960" i="2"/>
  <c r="F961" i="2"/>
  <c r="F962" i="2"/>
  <c r="F963" i="2"/>
  <c r="F964" i="2"/>
  <c r="F965" i="2"/>
  <c r="F966" i="2"/>
  <c r="I966" i="2" s="1"/>
  <c r="F967" i="2"/>
  <c r="I967" i="2" s="1"/>
  <c r="F968" i="2"/>
  <c r="F969" i="2"/>
  <c r="F970" i="2"/>
  <c r="F971" i="2"/>
  <c r="F972" i="2"/>
  <c r="F973" i="2"/>
  <c r="I973" i="2" s="1"/>
  <c r="F974" i="2"/>
  <c r="I974" i="2" s="1"/>
  <c r="F975" i="2"/>
  <c r="I975" i="2" s="1"/>
  <c r="F976" i="2"/>
  <c r="F977" i="2"/>
  <c r="F978" i="2"/>
  <c r="F979" i="2"/>
  <c r="F980" i="2"/>
  <c r="F981" i="2"/>
  <c r="I981" i="2" s="1"/>
  <c r="F982" i="2"/>
  <c r="I982" i="2" s="1"/>
  <c r="F983" i="2"/>
  <c r="I983" i="2" s="1"/>
  <c r="F984" i="2"/>
  <c r="F985" i="2"/>
  <c r="F986" i="2"/>
  <c r="F987" i="2"/>
  <c r="F988" i="2"/>
  <c r="F989" i="2"/>
  <c r="I989" i="2" s="1"/>
  <c r="F990" i="2"/>
  <c r="I990" i="2" s="1"/>
  <c r="F991" i="2"/>
  <c r="I991" i="2" s="1"/>
  <c r="F992" i="2"/>
  <c r="F993" i="2"/>
  <c r="F994" i="2"/>
  <c r="F995" i="2"/>
  <c r="F996" i="2"/>
  <c r="F997" i="2"/>
  <c r="F998" i="2"/>
  <c r="I998" i="2" s="1"/>
  <c r="F999" i="2"/>
  <c r="I999" i="2" s="1"/>
  <c r="F1000" i="2"/>
  <c r="F1001" i="2"/>
  <c r="F1002" i="2"/>
  <c r="F1003" i="2"/>
  <c r="F1004" i="2"/>
  <c r="F1005" i="2"/>
  <c r="I1005" i="2" s="1"/>
  <c r="F1006" i="2"/>
  <c r="I1006" i="2" s="1"/>
  <c r="F1007" i="2"/>
  <c r="I1007" i="2" s="1"/>
  <c r="F1008" i="2"/>
  <c r="F1009" i="2"/>
  <c r="F1010" i="2"/>
  <c r="F1011" i="2"/>
  <c r="F1012" i="2"/>
  <c r="F1013" i="2"/>
  <c r="F1014" i="2"/>
  <c r="I1014" i="2" s="1"/>
  <c r="F1015" i="2"/>
  <c r="I1015" i="2" s="1"/>
  <c r="F1016" i="2"/>
  <c r="F1017" i="2"/>
  <c r="F1018" i="2"/>
  <c r="F1019" i="2"/>
  <c r="F1020" i="2"/>
  <c r="F1021" i="2"/>
  <c r="I1021" i="2" s="1"/>
  <c r="F1022" i="2"/>
  <c r="I1022" i="2" s="1"/>
  <c r="F1023" i="2"/>
  <c r="I1023" i="2" s="1"/>
  <c r="F1024" i="2"/>
  <c r="F1025" i="2"/>
  <c r="F1026" i="2"/>
  <c r="F1027" i="2"/>
  <c r="F1028" i="2"/>
  <c r="F1029" i="2"/>
  <c r="I1029" i="2" s="1"/>
  <c r="F1030" i="2"/>
  <c r="I1030" i="2" s="1"/>
  <c r="F1031" i="2"/>
  <c r="F1032" i="2"/>
  <c r="F1033" i="2"/>
  <c r="F1034" i="2"/>
  <c r="F1035" i="2"/>
  <c r="F1036" i="2"/>
  <c r="F1037" i="2"/>
  <c r="I1037" i="2" s="1"/>
  <c r="F1038" i="2"/>
  <c r="I1038" i="2" s="1"/>
  <c r="F1039" i="2"/>
  <c r="I1039" i="2" s="1"/>
  <c r="F1040" i="2"/>
  <c r="I1040" i="2" s="1"/>
  <c r="F1041" i="2"/>
  <c r="F1042" i="2"/>
  <c r="F1043" i="2"/>
  <c r="F1044" i="2"/>
  <c r="F1045" i="2"/>
  <c r="F1046" i="2"/>
  <c r="I1046" i="2" s="1"/>
  <c r="F1047" i="2"/>
  <c r="I1047" i="2" s="1"/>
  <c r="F1048" i="2"/>
  <c r="F1049" i="2"/>
  <c r="F1050" i="2"/>
  <c r="F1051" i="2"/>
  <c r="F1052" i="2"/>
  <c r="F1053" i="2"/>
  <c r="I1053" i="2" s="1"/>
  <c r="F1054" i="2"/>
  <c r="I1054" i="2" s="1"/>
  <c r="F1055" i="2"/>
  <c r="I1055" i="2" s="1"/>
  <c r="F1056" i="2"/>
  <c r="F1057" i="2"/>
  <c r="F1058" i="2"/>
  <c r="F1059" i="2"/>
  <c r="F1060" i="2"/>
  <c r="F1061" i="2"/>
  <c r="I1061" i="2" s="1"/>
  <c r="F1062" i="2"/>
  <c r="I1062" i="2" s="1"/>
  <c r="F1063" i="2"/>
  <c r="I1063" i="2" s="1"/>
  <c r="F1064" i="2"/>
  <c r="F1065" i="2"/>
  <c r="F1066" i="2"/>
  <c r="F1067" i="2"/>
  <c r="F1068" i="2"/>
  <c r="F1069" i="2"/>
  <c r="I1069" i="2" s="1"/>
  <c r="F1070" i="2"/>
  <c r="I1070" i="2" s="1"/>
  <c r="F1071" i="2"/>
  <c r="I1071" i="2" s="1"/>
  <c r="F1072" i="2"/>
  <c r="I1072" i="2" s="1"/>
  <c r="F1073" i="2"/>
  <c r="F1074" i="2"/>
  <c r="F1075" i="2"/>
  <c r="F1076" i="2"/>
  <c r="F1077" i="2"/>
  <c r="F1078" i="2"/>
  <c r="I1078" i="2" s="1"/>
  <c r="F1079" i="2"/>
  <c r="I1079" i="2" s="1"/>
  <c r="F1080" i="2"/>
  <c r="F1081" i="2"/>
  <c r="F1082" i="2"/>
  <c r="F1083" i="2"/>
  <c r="F1084" i="2"/>
  <c r="F1085" i="2"/>
  <c r="I1085" i="2" s="1"/>
  <c r="F1086" i="2"/>
  <c r="I1086" i="2" s="1"/>
  <c r="F1087" i="2"/>
  <c r="I1087" i="2" s="1"/>
  <c r="F1088" i="2"/>
  <c r="F1089" i="2"/>
  <c r="F1090" i="2"/>
  <c r="F1091" i="2"/>
  <c r="F1092" i="2"/>
  <c r="F1093" i="2"/>
  <c r="I1093" i="2" s="1"/>
  <c r="F1094" i="2"/>
  <c r="I1094" i="2" s="1"/>
  <c r="F1095" i="2"/>
  <c r="I1095" i="2" s="1"/>
  <c r="F1096" i="2"/>
  <c r="F1097" i="2"/>
  <c r="F1098" i="2"/>
  <c r="F1099" i="2"/>
  <c r="F1100" i="2"/>
  <c r="F1101" i="2"/>
  <c r="F1102" i="2"/>
  <c r="I1102" i="2" s="1"/>
  <c r="F1103" i="2"/>
  <c r="I1103" i="2" s="1"/>
  <c r="F1104" i="2"/>
  <c r="I1104" i="2" s="1"/>
  <c r="F1105" i="2"/>
  <c r="F1106" i="2"/>
  <c r="F1107" i="2"/>
  <c r="F1108" i="2"/>
  <c r="F1109" i="2"/>
  <c r="I1109" i="2" s="1"/>
  <c r="F1110" i="2"/>
  <c r="I1110" i="2" s="1"/>
  <c r="F1111" i="2"/>
  <c r="I1111" i="2" s="1"/>
  <c r="F1112" i="2"/>
  <c r="F1113" i="2"/>
  <c r="F1114" i="2"/>
  <c r="F1115" i="2"/>
  <c r="F1116" i="2"/>
  <c r="F1117" i="2"/>
  <c r="I1117" i="2" s="1"/>
  <c r="F1118" i="2"/>
  <c r="I1118" i="2" s="1"/>
  <c r="F1119" i="2"/>
  <c r="I1119" i="2" s="1"/>
  <c r="F1120" i="2"/>
  <c r="F1121" i="2"/>
  <c r="F1122" i="2"/>
  <c r="F1123" i="2"/>
  <c r="F1124" i="2"/>
  <c r="F1125" i="2"/>
  <c r="F1126" i="2"/>
  <c r="I1126" i="2" s="1"/>
  <c r="F1127" i="2"/>
  <c r="I1127" i="2" s="1"/>
  <c r="F1128" i="2"/>
  <c r="F1129" i="2"/>
  <c r="F1130" i="2"/>
  <c r="F1131" i="2"/>
  <c r="F1132" i="2"/>
  <c r="F1133" i="2"/>
  <c r="F1134" i="2"/>
  <c r="I1134" i="2" s="1"/>
  <c r="F1135" i="2"/>
  <c r="I1135" i="2" s="1"/>
  <c r="F1136" i="2"/>
  <c r="I1136" i="2" s="1"/>
  <c r="F1137" i="2"/>
  <c r="F1138" i="2"/>
  <c r="F1139" i="2"/>
  <c r="F1140" i="2"/>
  <c r="F1141" i="2"/>
  <c r="I1141" i="2" s="1"/>
  <c r="F1142" i="2"/>
  <c r="I1142" i="2" s="1"/>
  <c r="F1143" i="2"/>
  <c r="F1144" i="2"/>
  <c r="F1145" i="2"/>
  <c r="F1146" i="2"/>
  <c r="F1147" i="2"/>
  <c r="F1148" i="2"/>
  <c r="F1149" i="2"/>
  <c r="F1150" i="2"/>
  <c r="I1150" i="2" s="1"/>
  <c r="F1151" i="2"/>
  <c r="I1151" i="2" s="1"/>
  <c r="F1152" i="2"/>
  <c r="F1153" i="2"/>
  <c r="F1154" i="2"/>
  <c r="F1155" i="2"/>
  <c r="F1156" i="2"/>
  <c r="F1157" i="2"/>
  <c r="F1158" i="2"/>
  <c r="I1158" i="2" s="1"/>
  <c r="F1159" i="2"/>
  <c r="I1159" i="2" s="1"/>
  <c r="F1160" i="2"/>
  <c r="F1161" i="2"/>
  <c r="F1162" i="2"/>
  <c r="F1163" i="2"/>
  <c r="F1164" i="2"/>
  <c r="F1165" i="2"/>
  <c r="I1165" i="2" s="1"/>
  <c r="F1166" i="2"/>
  <c r="I1166" i="2" s="1"/>
  <c r="F1167" i="2"/>
  <c r="I1167" i="2" s="1"/>
  <c r="F1168" i="2"/>
  <c r="F1169" i="2"/>
  <c r="F1170" i="2"/>
  <c r="F1171" i="2"/>
  <c r="F1172" i="2"/>
  <c r="F1173" i="2"/>
  <c r="I1173" i="2" s="1"/>
  <c r="F1174" i="2"/>
  <c r="I1174" i="2" s="1"/>
  <c r="F1175" i="2"/>
  <c r="I1175" i="2" s="1"/>
  <c r="F1176" i="2"/>
  <c r="F1177" i="2"/>
  <c r="F1178" i="2"/>
  <c r="F1179" i="2"/>
  <c r="F1180" i="2"/>
  <c r="F1181" i="2"/>
  <c r="F1182" i="2"/>
  <c r="I1182" i="2" s="1"/>
  <c r="F1183" i="2"/>
  <c r="I1183" i="2" s="1"/>
  <c r="F1184" i="2"/>
  <c r="F1185" i="2"/>
  <c r="F1186" i="2"/>
  <c r="F1187" i="2"/>
  <c r="F1188" i="2"/>
  <c r="F1189" i="2"/>
  <c r="F1190" i="2"/>
  <c r="I1190" i="2" s="1"/>
  <c r="F1191" i="2"/>
  <c r="I1191" i="2" s="1"/>
  <c r="F1192" i="2"/>
  <c r="F1193" i="2"/>
  <c r="F1194" i="2"/>
  <c r="F1195" i="2"/>
  <c r="F1196" i="2"/>
  <c r="F1197" i="2"/>
  <c r="I1197" i="2" s="1"/>
  <c r="F1198" i="2"/>
  <c r="I1198" i="2" s="1"/>
  <c r="F1199" i="2"/>
  <c r="I1199" i="2" s="1"/>
  <c r="F1200" i="2"/>
  <c r="F1201" i="2"/>
  <c r="F1202" i="2"/>
  <c r="F1203" i="2"/>
  <c r="F1204" i="2"/>
  <c r="F1205" i="2"/>
  <c r="I1205" i="2" s="1"/>
  <c r="F1206" i="2"/>
  <c r="I1206" i="2" s="1"/>
  <c r="F1207" i="2"/>
  <c r="I1207" i="2" s="1"/>
  <c r="F1208" i="2"/>
  <c r="F1209" i="2"/>
  <c r="F1210" i="2"/>
  <c r="F1211" i="2"/>
  <c r="F1212" i="2"/>
  <c r="F1213" i="2"/>
  <c r="F1214" i="2"/>
  <c r="I1214" i="2" s="1"/>
  <c r="F1215" i="2"/>
  <c r="I1215" i="2" s="1"/>
  <c r="F1216" i="2"/>
  <c r="F1217" i="2"/>
  <c r="F1218" i="2"/>
  <c r="F1219" i="2"/>
  <c r="F1220" i="2"/>
  <c r="F1221" i="2"/>
  <c r="I1221" i="2" s="1"/>
  <c r="F1222" i="2"/>
  <c r="I1222" i="2" s="1"/>
  <c r="F1223" i="2"/>
  <c r="I1223" i="2" s="1"/>
  <c r="F1224" i="2"/>
  <c r="F1225" i="2"/>
  <c r="F1226" i="2"/>
  <c r="F1227" i="2"/>
  <c r="F1228" i="2"/>
  <c r="F1229" i="2"/>
  <c r="I1229" i="2" s="1"/>
  <c r="F1230" i="2"/>
  <c r="I1230" i="2" s="1"/>
  <c r="F1231" i="2"/>
  <c r="I1231" i="2" s="1"/>
  <c r="F1232" i="2"/>
  <c r="F1233" i="2"/>
  <c r="F1234" i="2"/>
  <c r="F1235" i="2"/>
  <c r="F1236" i="2"/>
  <c r="F1237" i="2"/>
  <c r="I1237" i="2" s="1"/>
  <c r="F1238" i="2"/>
  <c r="I1238" i="2" s="1"/>
  <c r="F1239" i="2"/>
  <c r="I1239" i="2" s="1"/>
  <c r="F1240" i="2"/>
  <c r="F1241" i="2"/>
  <c r="F1242" i="2"/>
  <c r="F1243" i="2"/>
  <c r="F1244" i="2"/>
  <c r="F1245" i="2"/>
  <c r="I1245" i="2" s="1"/>
  <c r="F1246" i="2"/>
  <c r="I1246" i="2" s="1"/>
  <c r="F1247" i="2"/>
  <c r="I1247" i="2" s="1"/>
  <c r="F1248" i="2"/>
  <c r="F1249" i="2"/>
  <c r="F1250" i="2"/>
  <c r="F1251" i="2"/>
  <c r="F1252" i="2"/>
  <c r="F1253" i="2"/>
  <c r="I1253" i="2" s="1"/>
  <c r="F1254" i="2"/>
  <c r="I1254" i="2" s="1"/>
  <c r="F1255" i="2"/>
  <c r="I1255" i="2" s="1"/>
  <c r="F1256" i="2"/>
  <c r="F1257" i="2"/>
  <c r="F1258" i="2"/>
  <c r="F1259" i="2"/>
  <c r="F1260" i="2"/>
  <c r="F1261" i="2"/>
  <c r="F1262" i="2"/>
  <c r="I1262" i="2" s="1"/>
  <c r="F1263" i="2"/>
  <c r="I1263" i="2" s="1"/>
  <c r="F1264" i="2"/>
  <c r="F1265" i="2"/>
  <c r="F1266" i="2"/>
  <c r="F1267" i="2"/>
  <c r="F1268" i="2"/>
  <c r="F1269" i="2"/>
  <c r="I1269" i="2" s="1"/>
  <c r="F1270" i="2"/>
  <c r="I1270" i="2" s="1"/>
  <c r="F1271" i="2"/>
  <c r="F1272" i="2"/>
  <c r="I1272" i="2" s="1"/>
  <c r="F1273" i="2"/>
  <c r="F1274" i="2"/>
  <c r="F1275" i="2"/>
  <c r="F1276" i="2"/>
  <c r="F1277" i="2"/>
  <c r="I1277" i="2" s="1"/>
  <c r="F1278" i="2"/>
  <c r="I1278" i="2" s="1"/>
  <c r="F1279" i="2"/>
  <c r="F1280" i="2"/>
  <c r="F1281" i="2"/>
  <c r="F1282" i="2"/>
  <c r="F1283" i="2"/>
  <c r="F1284" i="2"/>
  <c r="F1285" i="2"/>
  <c r="I1285" i="2" s="1"/>
  <c r="F1286" i="2"/>
  <c r="I1286" i="2" s="1"/>
  <c r="F1287" i="2"/>
  <c r="I1287" i="2" s="1"/>
  <c r="F1288" i="2"/>
  <c r="F1289" i="2"/>
  <c r="F1290" i="2"/>
  <c r="F1291" i="2"/>
  <c r="F1292" i="2"/>
  <c r="F1293" i="2"/>
  <c r="I1293" i="2" s="1"/>
  <c r="F1294" i="2"/>
  <c r="I1294" i="2" s="1"/>
  <c r="F1295" i="2"/>
  <c r="I1295" i="2" s="1"/>
  <c r="F1296" i="2"/>
  <c r="F1297" i="2"/>
  <c r="F1298" i="2"/>
  <c r="F1299" i="2"/>
  <c r="F1300" i="2"/>
  <c r="F1301" i="2"/>
  <c r="I1301" i="2" s="1"/>
  <c r="F1302" i="2"/>
  <c r="I1302" i="2" s="1"/>
  <c r="F1303" i="2"/>
  <c r="I1303" i="2" s="1"/>
  <c r="F1304" i="2"/>
  <c r="F1305" i="2"/>
  <c r="F1306" i="2"/>
  <c r="F1307" i="2"/>
  <c r="F1308" i="2"/>
  <c r="F1309" i="2"/>
  <c r="I1309" i="2" s="1"/>
  <c r="F1310" i="2"/>
  <c r="I1310" i="2" s="1"/>
  <c r="F1311" i="2"/>
  <c r="I1311" i="2" s="1"/>
  <c r="F1312" i="2"/>
  <c r="F1313" i="2"/>
  <c r="F1314" i="2"/>
  <c r="F1315" i="2"/>
  <c r="F1316" i="2"/>
  <c r="F1317" i="2"/>
  <c r="I1317" i="2" s="1"/>
  <c r="F1318" i="2"/>
  <c r="I1318" i="2" s="1"/>
  <c r="F1319" i="2"/>
  <c r="I1319" i="2" s="1"/>
  <c r="F1320" i="2"/>
  <c r="F1321" i="2"/>
  <c r="F1322" i="2"/>
  <c r="F1323" i="2"/>
  <c r="F1324" i="2"/>
  <c r="F1325" i="2"/>
  <c r="I1325" i="2" s="1"/>
  <c r="F1326" i="2"/>
  <c r="I1326" i="2" s="1"/>
  <c r="F1327" i="2"/>
  <c r="I1327" i="2" s="1"/>
  <c r="F1328" i="2"/>
  <c r="F1329" i="2"/>
  <c r="F1330" i="2"/>
  <c r="F1331" i="2"/>
  <c r="F1332" i="2"/>
  <c r="F1333" i="2"/>
  <c r="F1334" i="2"/>
  <c r="I1334" i="2" s="1"/>
  <c r="F1335" i="2"/>
  <c r="I1335" i="2" s="1"/>
  <c r="F1336" i="2"/>
  <c r="F1337" i="2"/>
  <c r="F1338" i="2"/>
  <c r="F1339" i="2"/>
  <c r="F1340" i="2"/>
  <c r="F1341" i="2"/>
  <c r="I1341" i="2" s="1"/>
  <c r="F1342" i="2"/>
  <c r="I1342" i="2" s="1"/>
  <c r="F1343" i="2"/>
  <c r="F1344" i="2"/>
  <c r="I1344" i="2" s="1"/>
  <c r="F1345" i="2"/>
  <c r="F1346" i="2"/>
  <c r="F1347" i="2"/>
  <c r="F1348" i="2"/>
  <c r="F1349" i="2"/>
  <c r="I1349" i="2" s="1"/>
  <c r="F1350" i="2"/>
  <c r="I1350" i="2" s="1"/>
  <c r="F1351" i="2"/>
  <c r="F1352" i="2"/>
  <c r="F1353" i="2"/>
  <c r="F1354" i="2"/>
  <c r="F1355" i="2"/>
  <c r="F1356" i="2"/>
  <c r="F1357" i="2"/>
  <c r="I1357" i="2" s="1"/>
  <c r="F1358" i="2"/>
  <c r="I1358" i="2" s="1"/>
  <c r="F1359" i="2"/>
  <c r="I1359" i="2" s="1"/>
  <c r="F1360" i="2"/>
  <c r="F1361" i="2"/>
  <c r="F1362" i="2"/>
  <c r="F1363" i="2"/>
  <c r="F1364" i="2"/>
  <c r="F1365" i="2"/>
  <c r="F1366" i="2"/>
  <c r="I1366" i="2" s="1"/>
  <c r="F1367" i="2"/>
  <c r="I1367" i="2" s="1"/>
  <c r="F1368" i="2"/>
  <c r="F1369" i="2"/>
  <c r="F1370" i="2"/>
  <c r="F1371" i="2"/>
  <c r="F1372" i="2"/>
  <c r="F1373" i="2"/>
  <c r="I1373" i="2" s="1"/>
  <c r="F1374" i="2"/>
  <c r="I1374" i="2" s="1"/>
  <c r="F1375" i="2"/>
  <c r="I1375" i="2" s="1"/>
  <c r="F1376" i="2"/>
  <c r="F1377" i="2"/>
  <c r="F1378" i="2"/>
  <c r="F1379" i="2"/>
  <c r="F1380" i="2"/>
  <c r="F1381" i="2"/>
  <c r="I1381" i="2" s="1"/>
  <c r="F1382" i="2"/>
  <c r="I1382" i="2" s="1"/>
  <c r="F1383" i="2"/>
  <c r="I1383" i="2" s="1"/>
  <c r="F1384" i="2"/>
  <c r="F1385" i="2"/>
  <c r="F1386" i="2"/>
  <c r="F1387" i="2"/>
  <c r="F1388" i="2"/>
  <c r="F1389" i="2"/>
  <c r="F1390" i="2"/>
  <c r="I1390" i="2" s="1"/>
  <c r="F1391" i="2"/>
  <c r="I1391" i="2" s="1"/>
  <c r="F1392" i="2"/>
  <c r="F1393" i="2"/>
  <c r="F1394" i="2"/>
  <c r="F1395" i="2"/>
  <c r="F1396" i="2"/>
  <c r="F1397" i="2"/>
  <c r="F1398" i="2"/>
  <c r="I1398" i="2" s="1"/>
  <c r="F1399" i="2"/>
  <c r="I1399" i="2" s="1"/>
  <c r="F1400" i="2"/>
  <c r="F1401" i="2"/>
  <c r="F1402" i="2"/>
  <c r="F1403" i="2"/>
  <c r="F1404" i="2"/>
  <c r="F1405" i="2"/>
  <c r="I1405" i="2" s="1"/>
  <c r="F1406" i="2"/>
  <c r="I1406" i="2" s="1"/>
  <c r="F1407" i="2"/>
  <c r="I1407" i="2" s="1"/>
  <c r="F1408" i="2"/>
  <c r="F1409" i="2"/>
  <c r="F1410" i="2"/>
  <c r="F1411" i="2"/>
  <c r="F1412" i="2"/>
  <c r="F1413" i="2"/>
  <c r="I1413" i="2" s="1"/>
  <c r="F1414" i="2"/>
  <c r="I1414" i="2" s="1"/>
  <c r="F1415" i="2"/>
  <c r="I1415" i="2" s="1"/>
  <c r="F1416" i="2"/>
  <c r="F1417" i="2"/>
  <c r="F1418" i="2"/>
  <c r="F1419" i="2"/>
  <c r="F1420" i="2"/>
  <c r="F1421" i="2"/>
  <c r="F1422" i="2"/>
  <c r="I1422" i="2" s="1"/>
  <c r="F1423" i="2"/>
  <c r="I1423" i="2" s="1"/>
  <c r="F1424" i="2"/>
  <c r="F1425" i="2"/>
  <c r="F1426" i="2"/>
  <c r="F1427" i="2"/>
  <c r="F1428" i="2"/>
  <c r="F1429" i="2"/>
  <c r="I1429" i="2" s="1"/>
  <c r="F1430" i="2"/>
  <c r="I1430" i="2" s="1"/>
  <c r="F1431" i="2"/>
  <c r="I1431" i="2" s="1"/>
  <c r="F1432" i="2"/>
  <c r="F1433" i="2"/>
  <c r="F1434" i="2"/>
  <c r="F1435" i="2"/>
  <c r="F1436" i="2"/>
  <c r="F1437" i="2"/>
  <c r="I1437" i="2" s="1"/>
  <c r="F1438" i="2"/>
  <c r="I1438" i="2" s="1"/>
  <c r="F1439" i="2"/>
  <c r="I1439" i="2" s="1"/>
  <c r="F1440" i="2"/>
  <c r="F1441" i="2"/>
  <c r="F1442" i="2"/>
  <c r="F1443" i="2"/>
  <c r="F1444" i="2"/>
  <c r="F1445" i="2"/>
  <c r="F1446" i="2"/>
  <c r="I1446" i="2" s="1"/>
  <c r="F1447" i="2"/>
  <c r="I1447" i="2" s="1"/>
  <c r="F1448" i="2"/>
  <c r="F1449" i="2"/>
  <c r="F1450" i="2"/>
  <c r="F1451" i="2"/>
  <c r="F1452" i="2"/>
  <c r="F1453" i="2"/>
  <c r="F1454" i="2"/>
  <c r="I1454" i="2" s="1"/>
  <c r="F1455" i="2"/>
  <c r="I1455" i="2" s="1"/>
  <c r="F1456" i="2"/>
  <c r="F1457" i="2"/>
  <c r="F1458" i="2"/>
  <c r="F1459" i="2"/>
  <c r="F1460" i="2"/>
  <c r="F1461" i="2"/>
  <c r="I1461" i="2" s="1"/>
  <c r="F1462" i="2"/>
  <c r="I1462" i="2" s="1"/>
  <c r="F1463" i="2"/>
  <c r="I1463" i="2" s="1"/>
  <c r="F1464" i="2"/>
  <c r="F1465" i="2"/>
  <c r="F1466" i="2"/>
  <c r="F1467" i="2"/>
  <c r="F1468" i="2"/>
  <c r="F1469" i="2"/>
  <c r="I1469" i="2" s="1"/>
  <c r="F1470" i="2"/>
  <c r="I1470" i="2" s="1"/>
  <c r="F1471" i="2"/>
  <c r="I1471" i="2" s="1"/>
  <c r="F1472" i="2"/>
  <c r="F1473" i="2"/>
  <c r="F1474" i="2"/>
  <c r="F1475" i="2"/>
  <c r="F1476" i="2"/>
  <c r="F1477" i="2"/>
  <c r="F1478" i="2"/>
  <c r="I1478" i="2" s="1"/>
  <c r="F1479" i="2"/>
  <c r="I1479" i="2" s="1"/>
  <c r="F1480" i="2"/>
  <c r="F1481" i="2"/>
  <c r="F1482" i="2"/>
  <c r="F1483" i="2"/>
  <c r="F1484" i="2"/>
  <c r="F1485" i="2"/>
  <c r="I1485" i="2" s="1"/>
  <c r="F1486" i="2"/>
  <c r="I1486" i="2" s="1"/>
  <c r="F1487" i="2"/>
  <c r="I1487" i="2" s="1"/>
  <c r="F1488" i="2"/>
  <c r="F1489" i="2"/>
  <c r="F1490" i="2"/>
  <c r="F1491" i="2"/>
  <c r="F1492" i="2"/>
  <c r="F1493" i="2"/>
  <c r="I1493" i="2" s="1"/>
  <c r="F1494" i="2"/>
  <c r="I1494" i="2" s="1"/>
  <c r="F1495" i="2"/>
  <c r="I1495" i="2" s="1"/>
  <c r="F1496" i="2"/>
  <c r="F1497" i="2"/>
  <c r="F1498" i="2"/>
  <c r="F1499" i="2"/>
  <c r="F1500" i="2"/>
  <c r="F1501" i="2"/>
  <c r="I1501" i="2" s="1"/>
  <c r="F1502" i="2"/>
  <c r="I1502" i="2" s="1"/>
  <c r="F1503" i="2"/>
  <c r="I1503" i="2" s="1"/>
  <c r="F1504" i="2"/>
  <c r="F1505" i="2"/>
  <c r="F1506" i="2"/>
  <c r="F1507" i="2"/>
  <c r="F1508" i="2"/>
  <c r="F1509" i="2"/>
  <c r="I1509" i="2" s="1"/>
  <c r="F1510" i="2"/>
  <c r="I1510" i="2" s="1"/>
  <c r="F1511" i="2"/>
  <c r="I1511" i="2" s="1"/>
  <c r="F1512" i="2"/>
  <c r="F1513" i="2"/>
  <c r="F1514" i="2"/>
  <c r="F1515" i="2"/>
  <c r="F1516" i="2"/>
  <c r="F1517" i="2"/>
  <c r="I1517" i="2" s="1"/>
  <c r="F1518" i="2"/>
  <c r="I1518" i="2" s="1"/>
  <c r="F1519" i="2"/>
  <c r="I1519" i="2" s="1"/>
  <c r="F1520" i="2"/>
  <c r="F1521" i="2"/>
  <c r="F1522" i="2"/>
  <c r="F1523" i="2"/>
  <c r="F1524" i="2"/>
  <c r="F1525" i="2"/>
  <c r="F1526" i="2"/>
  <c r="I1526" i="2" s="1"/>
  <c r="F1527" i="2"/>
  <c r="I1527" i="2" s="1"/>
  <c r="F1528" i="2"/>
  <c r="F1529" i="2"/>
  <c r="F1530" i="2"/>
  <c r="F1531" i="2"/>
  <c r="F1532" i="2"/>
  <c r="F1533" i="2"/>
  <c r="I1533" i="2" s="1"/>
  <c r="F1534" i="2"/>
  <c r="I1534" i="2" s="1"/>
  <c r="F1535" i="2"/>
  <c r="I1535" i="2" s="1"/>
  <c r="F1536" i="2"/>
  <c r="F1537" i="2"/>
  <c r="F1538" i="2"/>
  <c r="F1539" i="2"/>
  <c r="F1540" i="2"/>
  <c r="F1541" i="2"/>
  <c r="I1541" i="2" s="1"/>
  <c r="F1542" i="2"/>
  <c r="I1542" i="2" s="1"/>
  <c r="F1543" i="2"/>
  <c r="I1543" i="2" s="1"/>
  <c r="F1544" i="2"/>
  <c r="F1545" i="2"/>
  <c r="F1546" i="2"/>
  <c r="F1547" i="2"/>
  <c r="F1548" i="2"/>
  <c r="F1549" i="2"/>
  <c r="I1549" i="2" s="1"/>
  <c r="F1550" i="2"/>
  <c r="I1550" i="2" s="1"/>
  <c r="F1551" i="2"/>
  <c r="I1551" i="2" s="1"/>
  <c r="F1552" i="2"/>
  <c r="F1553" i="2"/>
  <c r="F1554" i="2"/>
  <c r="F1555" i="2"/>
  <c r="F1556" i="2"/>
  <c r="F1557" i="2"/>
  <c r="I1557" i="2" s="1"/>
  <c r="F1558" i="2"/>
  <c r="I1558" i="2" s="1"/>
  <c r="F1559" i="2"/>
  <c r="I1559" i="2" s="1"/>
  <c r="F1560" i="2"/>
  <c r="F1561" i="2"/>
  <c r="F1562" i="2"/>
  <c r="F1563" i="2"/>
  <c r="F1564" i="2"/>
  <c r="F1565" i="2"/>
  <c r="I1565" i="2" s="1"/>
  <c r="F1566" i="2"/>
  <c r="I1566" i="2" s="1"/>
  <c r="F1567" i="2"/>
  <c r="I1567" i="2" s="1"/>
  <c r="F1568" i="2"/>
  <c r="F1569" i="2"/>
  <c r="F1570" i="2"/>
  <c r="F1571" i="2"/>
  <c r="F1572" i="2"/>
  <c r="F1573" i="2"/>
  <c r="I1573" i="2" s="1"/>
  <c r="F1574" i="2"/>
  <c r="I1574" i="2" s="1"/>
  <c r="F1575" i="2"/>
  <c r="I1575" i="2" s="1"/>
  <c r="F1576" i="2"/>
  <c r="F1577" i="2"/>
  <c r="F1578" i="2"/>
  <c r="F1579" i="2"/>
  <c r="F1580" i="2"/>
  <c r="F1581" i="2"/>
  <c r="I1581" i="2" s="1"/>
  <c r="F1582" i="2"/>
  <c r="I1582" i="2" s="1"/>
  <c r="F1583" i="2"/>
  <c r="I1583" i="2" s="1"/>
  <c r="F1584" i="2"/>
  <c r="F1585" i="2"/>
  <c r="F1586" i="2"/>
  <c r="F1587" i="2"/>
  <c r="F1588" i="2"/>
  <c r="F1589" i="2"/>
  <c r="F1590" i="2"/>
  <c r="I1590" i="2" s="1"/>
  <c r="F1591" i="2"/>
  <c r="I1591" i="2" s="1"/>
  <c r="F1592" i="2"/>
  <c r="F1593" i="2"/>
  <c r="F1594" i="2"/>
  <c r="F1595" i="2"/>
  <c r="F1596" i="2"/>
  <c r="F1597" i="2"/>
  <c r="I1597" i="2" s="1"/>
  <c r="F1598" i="2"/>
  <c r="I1598" i="2" s="1"/>
  <c r="F1599" i="2"/>
  <c r="I1599" i="2" s="1"/>
  <c r="F1600" i="2"/>
  <c r="F1601" i="2"/>
  <c r="F1602" i="2"/>
  <c r="F1603" i="2"/>
  <c r="F1604" i="2"/>
  <c r="F1605" i="2"/>
  <c r="I1605" i="2" s="1"/>
  <c r="F1606" i="2"/>
  <c r="I1606" i="2" s="1"/>
  <c r="F1607" i="2"/>
  <c r="I1607" i="2" s="1"/>
  <c r="F1608" i="2"/>
  <c r="F1609" i="2"/>
  <c r="F1610" i="2"/>
  <c r="F1611" i="2"/>
  <c r="F1612" i="2"/>
  <c r="F1613" i="2"/>
  <c r="F1614" i="2"/>
  <c r="I1614" i="2" s="1"/>
  <c r="F1615" i="2"/>
  <c r="I1615" i="2" s="1"/>
  <c r="F1616" i="2"/>
  <c r="F1617" i="2"/>
  <c r="F1618" i="2"/>
  <c r="F1619" i="2"/>
  <c r="F1620" i="2"/>
  <c r="F1621" i="2"/>
  <c r="F1622" i="2"/>
  <c r="I1622" i="2" s="1"/>
  <c r="F1623" i="2"/>
  <c r="I1623" i="2" s="1"/>
  <c r="F1624" i="2"/>
  <c r="F1625" i="2"/>
  <c r="F1626" i="2"/>
  <c r="F1627" i="2"/>
  <c r="F1628" i="2"/>
  <c r="F1629" i="2"/>
  <c r="I1629" i="2" s="1"/>
  <c r="F1630" i="2"/>
  <c r="I1630" i="2" s="1"/>
  <c r="F1631" i="2"/>
  <c r="I1631" i="2" s="1"/>
  <c r="F1632" i="2"/>
  <c r="F1633" i="2"/>
  <c r="F1634" i="2"/>
  <c r="F1635" i="2"/>
  <c r="F1636" i="2"/>
  <c r="F1637" i="2"/>
  <c r="I1637" i="2" s="1"/>
  <c r="F1638" i="2"/>
  <c r="I1638" i="2" s="1"/>
  <c r="F1639" i="2"/>
  <c r="I1639" i="2" s="1"/>
  <c r="F1640" i="2"/>
  <c r="F1641" i="2"/>
  <c r="F1642" i="2"/>
  <c r="F1643" i="2"/>
  <c r="F1644" i="2"/>
  <c r="F1645" i="2"/>
  <c r="F1646" i="2"/>
  <c r="I1646" i="2" s="1"/>
  <c r="F1647" i="2"/>
  <c r="I1647" i="2" s="1"/>
  <c r="F1648" i="2"/>
  <c r="F1649" i="2"/>
  <c r="F1650" i="2"/>
  <c r="F1651" i="2"/>
  <c r="F1652" i="2"/>
  <c r="F1653" i="2"/>
  <c r="F1654" i="2"/>
  <c r="I1654" i="2" s="1"/>
  <c r="F1655" i="2"/>
  <c r="I1655" i="2" s="1"/>
  <c r="F1656" i="2"/>
  <c r="F1657" i="2"/>
  <c r="F1658" i="2"/>
  <c r="F1659" i="2"/>
  <c r="F1660" i="2"/>
  <c r="F1661" i="2"/>
  <c r="I1661" i="2" s="1"/>
  <c r="F1662" i="2"/>
  <c r="I1662" i="2" s="1"/>
  <c r="F1663" i="2"/>
  <c r="I1663" i="2" s="1"/>
  <c r="F1664" i="2"/>
  <c r="F1665" i="2"/>
  <c r="F1666" i="2"/>
  <c r="F1667" i="2"/>
  <c r="F1668" i="2"/>
  <c r="F1669" i="2"/>
  <c r="F1670" i="2"/>
  <c r="I1670" i="2" s="1"/>
  <c r="F1671" i="2"/>
  <c r="I1671" i="2" s="1"/>
  <c r="F1672" i="2"/>
  <c r="F1673" i="2"/>
  <c r="F1674" i="2"/>
  <c r="F1675" i="2"/>
  <c r="F1676" i="2"/>
  <c r="F1677" i="2"/>
  <c r="F1678" i="2"/>
  <c r="I1678" i="2" s="1"/>
  <c r="F1679" i="2"/>
  <c r="I1679" i="2" s="1"/>
  <c r="F1680" i="2"/>
  <c r="F1681" i="2"/>
  <c r="I1681" i="2" s="1"/>
  <c r="F1682" i="2"/>
  <c r="F1683" i="2"/>
  <c r="F1684" i="2"/>
  <c r="F1685" i="2"/>
  <c r="I1685" i="2" s="1"/>
  <c r="F1686" i="2"/>
  <c r="I1686" i="2" s="1"/>
  <c r="F1687" i="2"/>
  <c r="I1687" i="2" s="1"/>
  <c r="F1688" i="2"/>
  <c r="F1689" i="2"/>
  <c r="F1690" i="2"/>
  <c r="F1691" i="2"/>
  <c r="F1692" i="2"/>
  <c r="F1693" i="2"/>
  <c r="I1693" i="2" s="1"/>
  <c r="F1694" i="2"/>
  <c r="I1694" i="2" s="1"/>
  <c r="F1695" i="2"/>
  <c r="I1695" i="2" s="1"/>
  <c r="F1696" i="2"/>
  <c r="F1697" i="2"/>
  <c r="F1698" i="2"/>
  <c r="F1699" i="2"/>
  <c r="F1700" i="2"/>
  <c r="F1701" i="2"/>
  <c r="F1702" i="2"/>
  <c r="I1702" i="2" s="1"/>
  <c r="F1703" i="2"/>
  <c r="I1703" i="2" s="1"/>
  <c r="F1704" i="2"/>
  <c r="F1705" i="2"/>
  <c r="F1706" i="2"/>
  <c r="F1707" i="2"/>
  <c r="F1708" i="2"/>
  <c r="F1709" i="2"/>
  <c r="I1709" i="2" s="1"/>
  <c r="F1710" i="2"/>
  <c r="I1710" i="2" s="1"/>
  <c r="F1711" i="2"/>
  <c r="I1711" i="2" s="1"/>
  <c r="F1712" i="2"/>
  <c r="F1713" i="2"/>
  <c r="I1713" i="2" s="1"/>
  <c r="F1714" i="2"/>
  <c r="F1715" i="2"/>
  <c r="F1716" i="2"/>
  <c r="F1717" i="2"/>
  <c r="I1717" i="2" s="1"/>
  <c r="F1718" i="2"/>
  <c r="I1718" i="2" s="1"/>
  <c r="F1719" i="2"/>
  <c r="I1719" i="2" s="1"/>
  <c r="F1720" i="2"/>
  <c r="F1721" i="2"/>
  <c r="F1722" i="2"/>
  <c r="F1723" i="2"/>
  <c r="F1724" i="2"/>
  <c r="F1725" i="2"/>
  <c r="F1726" i="2"/>
  <c r="I1726" i="2" s="1"/>
  <c r="F1727" i="2"/>
  <c r="I1727" i="2" s="1"/>
  <c r="F1728" i="2"/>
  <c r="F1729" i="2"/>
  <c r="F1730" i="2"/>
  <c r="F1731" i="2"/>
  <c r="F1732" i="2"/>
  <c r="F1733" i="2"/>
  <c r="I1733" i="2" s="1"/>
  <c r="F1734" i="2"/>
  <c r="I1734" i="2" s="1"/>
  <c r="F1735" i="2"/>
  <c r="I1735" i="2" s="1"/>
  <c r="F1736" i="2"/>
  <c r="F1737" i="2"/>
  <c r="F1738" i="2"/>
  <c r="F1739" i="2"/>
  <c r="F1740" i="2"/>
  <c r="F1741" i="2"/>
  <c r="I1741" i="2" s="1"/>
  <c r="F1742" i="2"/>
  <c r="I1742" i="2" s="1"/>
  <c r="F1743" i="2"/>
  <c r="I1743" i="2" s="1"/>
  <c r="F1744" i="2"/>
  <c r="F1745" i="2"/>
  <c r="I1745" i="2" s="1"/>
  <c r="F1746" i="2"/>
  <c r="F1747" i="2"/>
  <c r="F1748" i="2"/>
  <c r="F1749" i="2"/>
  <c r="I1749" i="2" s="1"/>
  <c r="F1750" i="2"/>
  <c r="I1750" i="2" s="1"/>
  <c r="F1751" i="2"/>
  <c r="I1751" i="2" s="1"/>
  <c r="F1752" i="2"/>
  <c r="F1753" i="2"/>
  <c r="F1754" i="2"/>
  <c r="F1755" i="2"/>
  <c r="F1756" i="2"/>
  <c r="F1757" i="2"/>
  <c r="I1757" i="2" s="1"/>
  <c r="F1758" i="2"/>
  <c r="I1758" i="2" s="1"/>
  <c r="F1759" i="2"/>
  <c r="I1759" i="2" s="1"/>
  <c r="F1760" i="2"/>
  <c r="F1761" i="2"/>
  <c r="F1762" i="2"/>
  <c r="F1763" i="2"/>
  <c r="F1764" i="2"/>
  <c r="F1765" i="2"/>
  <c r="I1765" i="2" s="1"/>
  <c r="F1766" i="2"/>
  <c r="I1766" i="2" s="1"/>
  <c r="F1767" i="2"/>
  <c r="I1767" i="2" s="1"/>
  <c r="F1768" i="2"/>
  <c r="F1769" i="2"/>
  <c r="F1770" i="2"/>
  <c r="F1771" i="2"/>
  <c r="F1772" i="2"/>
  <c r="F1773" i="2"/>
  <c r="I1773" i="2" s="1"/>
  <c r="F1774" i="2"/>
  <c r="I1774" i="2" s="1"/>
  <c r="F1775" i="2"/>
  <c r="I1775" i="2" s="1"/>
  <c r="F1776" i="2"/>
  <c r="F1777" i="2"/>
  <c r="I1777" i="2" s="1"/>
  <c r="F1778" i="2"/>
  <c r="F1779" i="2"/>
  <c r="F1780" i="2"/>
  <c r="F1781" i="2"/>
  <c r="I1781" i="2" s="1"/>
  <c r="F1782" i="2"/>
  <c r="I1782" i="2" s="1"/>
  <c r="F1783" i="2"/>
  <c r="I1783" i="2" s="1"/>
  <c r="F1784" i="2"/>
  <c r="F1785" i="2"/>
  <c r="F1786" i="2"/>
  <c r="F1787" i="2"/>
  <c r="F1788" i="2"/>
  <c r="F1789" i="2"/>
  <c r="I1789" i="2" s="1"/>
  <c r="F1790" i="2"/>
  <c r="I1790" i="2" s="1"/>
  <c r="F1791" i="2"/>
  <c r="I1791" i="2" s="1"/>
  <c r="F1792" i="2"/>
  <c r="F1793" i="2"/>
  <c r="F1794" i="2"/>
  <c r="F1795" i="2"/>
  <c r="F1796" i="2"/>
  <c r="F1797" i="2"/>
  <c r="I1797" i="2" s="1"/>
  <c r="F1798" i="2"/>
  <c r="I1798" i="2" s="1"/>
  <c r="F1799" i="2"/>
  <c r="I1799" i="2" s="1"/>
  <c r="F1800" i="2"/>
  <c r="F1801" i="2"/>
  <c r="F1802" i="2"/>
  <c r="F1803" i="2"/>
  <c r="F1804" i="2"/>
  <c r="F1805" i="2"/>
  <c r="I1805" i="2" s="1"/>
  <c r="F1806" i="2"/>
  <c r="I1806" i="2" s="1"/>
  <c r="F1807" i="2"/>
  <c r="I1807" i="2" s="1"/>
  <c r="F1808" i="2"/>
  <c r="F1809" i="2"/>
  <c r="I1809" i="2" s="1"/>
  <c r="F1810" i="2"/>
  <c r="F1811" i="2"/>
  <c r="F1812" i="2"/>
  <c r="F1813" i="2"/>
  <c r="I1813" i="2" s="1"/>
  <c r="F1814" i="2"/>
  <c r="I1814" i="2" s="1"/>
  <c r="F1815" i="2"/>
  <c r="I1815" i="2" s="1"/>
  <c r="F1816" i="2"/>
  <c r="F1817" i="2"/>
  <c r="F1818" i="2"/>
  <c r="F1819" i="2"/>
  <c r="F1820" i="2"/>
  <c r="F1821" i="2"/>
  <c r="I1821" i="2" s="1"/>
  <c r="F1822" i="2"/>
  <c r="I1822" i="2" s="1"/>
  <c r="F1823" i="2"/>
  <c r="I1823" i="2" s="1"/>
  <c r="F1824" i="2"/>
  <c r="F1825" i="2"/>
  <c r="F1826" i="2"/>
  <c r="F1827" i="2"/>
  <c r="F1828" i="2"/>
  <c r="F1829" i="2"/>
  <c r="I1829" i="2" s="1"/>
  <c r="F1830" i="2"/>
  <c r="I1830" i="2" s="1"/>
  <c r="F1831" i="2"/>
  <c r="I1831" i="2" s="1"/>
  <c r="F1832" i="2"/>
  <c r="F1833" i="2"/>
  <c r="F1834" i="2"/>
  <c r="F1835" i="2"/>
  <c r="F1836" i="2"/>
  <c r="F1837" i="2"/>
  <c r="I1837" i="2" s="1"/>
  <c r="F1838" i="2"/>
  <c r="I1838" i="2" s="1"/>
  <c r="F1839" i="2"/>
  <c r="I1839" i="2" s="1"/>
  <c r="F1840" i="2"/>
  <c r="F1841" i="2"/>
  <c r="I1841" i="2" s="1"/>
  <c r="F1842" i="2"/>
  <c r="F1843" i="2"/>
  <c r="F1844" i="2"/>
  <c r="F1845" i="2"/>
  <c r="I1845" i="2" s="1"/>
  <c r="F1846" i="2"/>
  <c r="I1846" i="2" s="1"/>
  <c r="F1847" i="2"/>
  <c r="I1847" i="2" s="1"/>
  <c r="F1848" i="2"/>
  <c r="I1848" i="2" s="1"/>
  <c r="F1849" i="2"/>
  <c r="F1850" i="2"/>
  <c r="F1851" i="2"/>
  <c r="F1852" i="2"/>
  <c r="F1853" i="2"/>
  <c r="F1854" i="2"/>
  <c r="I1854" i="2" s="1"/>
  <c r="F1855" i="2"/>
  <c r="I1855" i="2" s="1"/>
  <c r="F1856" i="2"/>
  <c r="F1857" i="2"/>
  <c r="F1858" i="2"/>
  <c r="F1859" i="2"/>
  <c r="F1860" i="2"/>
  <c r="F1861" i="2"/>
  <c r="I1861" i="2" s="1"/>
  <c r="F1862" i="2"/>
  <c r="I1862" i="2" s="1"/>
  <c r="F1863" i="2"/>
  <c r="I1863" i="2" s="1"/>
  <c r="F1864" i="2"/>
  <c r="F1865" i="2"/>
  <c r="F1866" i="2"/>
  <c r="F1867" i="2"/>
  <c r="F1868" i="2"/>
  <c r="F1869" i="2"/>
  <c r="I1869" i="2" s="1"/>
  <c r="F1870" i="2"/>
  <c r="I1870" i="2" s="1"/>
  <c r="F1871" i="2"/>
  <c r="I1871" i="2" s="1"/>
  <c r="F1872" i="2"/>
  <c r="F1873" i="2"/>
  <c r="F1874" i="2"/>
  <c r="F1875" i="2"/>
  <c r="F1876" i="2"/>
  <c r="F1877" i="2"/>
  <c r="I1877" i="2" s="1"/>
  <c r="F1878" i="2"/>
  <c r="I1878" i="2" s="1"/>
  <c r="F1879" i="2"/>
  <c r="I1879" i="2" s="1"/>
  <c r="F1880" i="2"/>
  <c r="I1880" i="2" s="1"/>
  <c r="F1881" i="2"/>
  <c r="F1882" i="2"/>
  <c r="F1883" i="2"/>
  <c r="F1884" i="2"/>
  <c r="F1885" i="2"/>
  <c r="I1885" i="2" s="1"/>
  <c r="F1886" i="2"/>
  <c r="I1886" i="2" s="1"/>
  <c r="F1887" i="2"/>
  <c r="I1887" i="2" s="1"/>
  <c r="F1888" i="2"/>
  <c r="F1889" i="2"/>
  <c r="F1890" i="2"/>
  <c r="F1891" i="2"/>
  <c r="F1892" i="2"/>
  <c r="F1893" i="2"/>
  <c r="I1893" i="2" s="1"/>
  <c r="F1894" i="2"/>
  <c r="I1894" i="2" s="1"/>
  <c r="F1895" i="2"/>
  <c r="I1895" i="2" s="1"/>
  <c r="F1896" i="2"/>
  <c r="F1897" i="2"/>
  <c r="I1897" i="2" s="1"/>
  <c r="F1898" i="2"/>
  <c r="F1899" i="2"/>
  <c r="F1900" i="2"/>
  <c r="F1901" i="2"/>
  <c r="F1902" i="2"/>
  <c r="I1902" i="2" s="1"/>
  <c r="F1903" i="2"/>
  <c r="I1903" i="2" s="1"/>
  <c r="F1904" i="2"/>
  <c r="F1905" i="2"/>
  <c r="F1906" i="2"/>
  <c r="F1907" i="2"/>
  <c r="F1908" i="2"/>
  <c r="F1909" i="2"/>
  <c r="I1909" i="2" s="1"/>
  <c r="F1910" i="2"/>
  <c r="I1910" i="2" s="1"/>
  <c r="F1911" i="2"/>
  <c r="I1911" i="2" s="1"/>
  <c r="F1912" i="2"/>
  <c r="I1912" i="2" s="1"/>
  <c r="F1913" i="2"/>
  <c r="F1914" i="2"/>
  <c r="F1915" i="2"/>
  <c r="F1916" i="2"/>
  <c r="F1917" i="2"/>
  <c r="F1918" i="2"/>
  <c r="I1918" i="2" s="1"/>
  <c r="F1919" i="2"/>
  <c r="I1919" i="2" s="1"/>
  <c r="F1920" i="2"/>
  <c r="F1921" i="2"/>
  <c r="F1922" i="2"/>
  <c r="F1923" i="2"/>
  <c r="F1924" i="2"/>
  <c r="F1925" i="2"/>
  <c r="F1926" i="2"/>
  <c r="I1926" i="2" s="1"/>
  <c r="F1927" i="2"/>
  <c r="I1927" i="2" s="1"/>
  <c r="F1928" i="2"/>
  <c r="F1929" i="2"/>
  <c r="F1930" i="2"/>
  <c r="F1931" i="2"/>
  <c r="F1932" i="2"/>
  <c r="F1933" i="2"/>
  <c r="F1934" i="2"/>
  <c r="I1934" i="2" s="1"/>
  <c r="F1935" i="2"/>
  <c r="I1935" i="2" s="1"/>
  <c r="F1936" i="2"/>
  <c r="F1937" i="2"/>
  <c r="F1938" i="2"/>
  <c r="F1939" i="2"/>
  <c r="F1940" i="2"/>
  <c r="F1941" i="2"/>
  <c r="I1941" i="2" s="1"/>
  <c r="F1942" i="2"/>
  <c r="I1942" i="2" s="1"/>
  <c r="F1943" i="2"/>
  <c r="I1943" i="2" s="1"/>
  <c r="F1944" i="2"/>
  <c r="I1944" i="2" s="1"/>
  <c r="F1945" i="2"/>
  <c r="F1946" i="2"/>
  <c r="F1947" i="2"/>
  <c r="F1948" i="2"/>
  <c r="F1949" i="2"/>
  <c r="F1950" i="2"/>
  <c r="I1950" i="2" s="1"/>
  <c r="F1951" i="2"/>
  <c r="I1951" i="2" s="1"/>
  <c r="F1952" i="2"/>
  <c r="F1953" i="2"/>
  <c r="I1953" i="2" s="1"/>
  <c r="F1954" i="2"/>
  <c r="F1955" i="2"/>
  <c r="F1956" i="2"/>
  <c r="F1957" i="2"/>
  <c r="I1957" i="2" s="1"/>
  <c r="F1958" i="2"/>
  <c r="I1958" i="2" s="1"/>
  <c r="F1959" i="2"/>
  <c r="I1959" i="2" s="1"/>
  <c r="F1960" i="2"/>
  <c r="F1961" i="2"/>
  <c r="F1962" i="2"/>
  <c r="F1963" i="2"/>
  <c r="F1964" i="2"/>
  <c r="F1965" i="2"/>
  <c r="I1965" i="2" s="1"/>
  <c r="F1966" i="2"/>
  <c r="I1966" i="2" s="1"/>
  <c r="F1967" i="2"/>
  <c r="I1967" i="2" s="1"/>
  <c r="F1968" i="2"/>
  <c r="F1969" i="2"/>
  <c r="F1970" i="2"/>
  <c r="F1971" i="2"/>
  <c r="F1972" i="2"/>
  <c r="F1973" i="2"/>
  <c r="F1974" i="2"/>
  <c r="I1974" i="2" s="1"/>
  <c r="F1975" i="2"/>
  <c r="I1975" i="2" s="1"/>
  <c r="F1976" i="2"/>
  <c r="I1976" i="2" s="1"/>
  <c r="F1977" i="2"/>
  <c r="F1978" i="2"/>
  <c r="F1979" i="2"/>
  <c r="F1980" i="2"/>
  <c r="F1981" i="2"/>
  <c r="I1981" i="2" s="1"/>
  <c r="F1982" i="2"/>
  <c r="I1982" i="2" s="1"/>
  <c r="F1983" i="2"/>
  <c r="I1983" i="2" s="1"/>
  <c r="F1984" i="2"/>
  <c r="F1985" i="2"/>
  <c r="F1986" i="2"/>
  <c r="F1987" i="2"/>
  <c r="F1988" i="2"/>
  <c r="F1989" i="2"/>
  <c r="I1989" i="2" s="1"/>
  <c r="F1990" i="2"/>
  <c r="I1990" i="2" s="1"/>
  <c r="F1991" i="2"/>
  <c r="I1991" i="2" s="1"/>
  <c r="F1992" i="2"/>
  <c r="F1993" i="2"/>
  <c r="F1994" i="2"/>
  <c r="F1995" i="2"/>
  <c r="F1996" i="2"/>
  <c r="F1997" i="2"/>
  <c r="I1997" i="2" s="1"/>
  <c r="F1998" i="2"/>
  <c r="I1998" i="2" s="1"/>
  <c r="F1999" i="2"/>
  <c r="I1999" i="2" s="1"/>
  <c r="F2000" i="2"/>
  <c r="F2001" i="2"/>
  <c r="F2002" i="2"/>
  <c r="F2003" i="2"/>
  <c r="F2004" i="2"/>
  <c r="F2005" i="2"/>
  <c r="I2005" i="2" s="1"/>
  <c r="F2006" i="2"/>
  <c r="I2006" i="2" s="1"/>
  <c r="F2007" i="2"/>
  <c r="I2007" i="2" s="1"/>
  <c r="F2008" i="2"/>
  <c r="I2008" i="2" s="1"/>
  <c r="F2009" i="2"/>
  <c r="I2009" i="2" s="1"/>
  <c r="F2010" i="2"/>
  <c r="F2011" i="2"/>
  <c r="F2012" i="2"/>
  <c r="F2013" i="2"/>
  <c r="F2014" i="2"/>
  <c r="I2014" i="2" s="1"/>
  <c r="F2015" i="2"/>
  <c r="I2015" i="2" s="1"/>
  <c r="F2016" i="2"/>
  <c r="F2017" i="2"/>
  <c r="F2018" i="2"/>
  <c r="F2019" i="2"/>
  <c r="F2020" i="2"/>
  <c r="F2021" i="2"/>
  <c r="I2021" i="2" s="1"/>
  <c r="F2022" i="2"/>
  <c r="I2022" i="2" s="1"/>
  <c r="F2023" i="2"/>
  <c r="I2023" i="2" s="1"/>
  <c r="F2024" i="2"/>
  <c r="F2025" i="2"/>
  <c r="F2026" i="2"/>
  <c r="F2027" i="2"/>
  <c r="F2028" i="2"/>
  <c r="F2029" i="2"/>
  <c r="I2029" i="2" s="1"/>
  <c r="F2030" i="2"/>
  <c r="I2030" i="2" s="1"/>
  <c r="F2031" i="2"/>
  <c r="I2031" i="2" s="1"/>
  <c r="F2032" i="2"/>
  <c r="F2033" i="2"/>
  <c r="F2034" i="2"/>
  <c r="F2035" i="2"/>
  <c r="F2036" i="2"/>
  <c r="F2037" i="2"/>
  <c r="I2037" i="2" s="1"/>
  <c r="F2038" i="2"/>
  <c r="I2038" i="2" s="1"/>
  <c r="F2039" i="2"/>
  <c r="I2039" i="2" s="1"/>
  <c r="F2040" i="2"/>
  <c r="I2040" i="2" s="1"/>
  <c r="F2041" i="2"/>
  <c r="F2042" i="2"/>
  <c r="F2043" i="2"/>
  <c r="F2044" i="2"/>
  <c r="F2045" i="2"/>
  <c r="I2045" i="2" s="1"/>
  <c r="F2046" i="2"/>
  <c r="I2046" i="2" s="1"/>
  <c r="F2047" i="2"/>
  <c r="I2047" i="2" s="1"/>
  <c r="F2048" i="2"/>
  <c r="I2048" i="2" s="1"/>
  <c r="F2049" i="2"/>
  <c r="F2050" i="2"/>
  <c r="F2051" i="2"/>
  <c r="F2052" i="2"/>
  <c r="F2053" i="2"/>
  <c r="I2053" i="2" s="1"/>
  <c r="F2054" i="2"/>
  <c r="I2054" i="2" s="1"/>
  <c r="F2055" i="2"/>
  <c r="I2055" i="2" s="1"/>
  <c r="F2056" i="2"/>
  <c r="F2057" i="2"/>
  <c r="F2058" i="2"/>
  <c r="F2059" i="2"/>
  <c r="F2060" i="2"/>
  <c r="F2061" i="2"/>
  <c r="I2061" i="2" s="1"/>
  <c r="F2062" i="2"/>
  <c r="I2062" i="2" s="1"/>
  <c r="F2063" i="2"/>
  <c r="I2063" i="2" s="1"/>
  <c r="F2064" i="2"/>
  <c r="F2065" i="2"/>
  <c r="F2066" i="2"/>
  <c r="F2067" i="2"/>
  <c r="F2068" i="2"/>
  <c r="F2069" i="2"/>
  <c r="I2069" i="2" s="1"/>
  <c r="F2070" i="2"/>
  <c r="I2070" i="2" s="1"/>
  <c r="F2071" i="2"/>
  <c r="F2072" i="2"/>
  <c r="F2073" i="2"/>
  <c r="I2073" i="2" s="1"/>
  <c r="F2074" i="2"/>
  <c r="F2075" i="2"/>
  <c r="F2076" i="2"/>
  <c r="F2077" i="2"/>
  <c r="I2077" i="2" s="1"/>
  <c r="F2078" i="2"/>
  <c r="I2078" i="2" s="1"/>
  <c r="F2079" i="2"/>
  <c r="F2080" i="2"/>
  <c r="F2081" i="2"/>
  <c r="F2082" i="2"/>
  <c r="F2083" i="2"/>
  <c r="F2084" i="2"/>
  <c r="F2085" i="2"/>
  <c r="I2085" i="2" s="1"/>
  <c r="F2086" i="2"/>
  <c r="I2086" i="2" s="1"/>
  <c r="F2087" i="2"/>
  <c r="I2087" i="2" s="1"/>
  <c r="F2088" i="2"/>
  <c r="F2089" i="2"/>
  <c r="F2090" i="2"/>
  <c r="F2091" i="2"/>
  <c r="F2092" i="2"/>
  <c r="F2093" i="2"/>
  <c r="I2093" i="2" s="1"/>
  <c r="F2094" i="2"/>
  <c r="I2094" i="2" s="1"/>
  <c r="F2095" i="2"/>
  <c r="I2095" i="2" s="1"/>
  <c r="F2096" i="2"/>
  <c r="I2096" i="2" s="1"/>
  <c r="F2097" i="2"/>
  <c r="F2098" i="2"/>
  <c r="F2099" i="2"/>
  <c r="F2100" i="2"/>
  <c r="F2101" i="2"/>
  <c r="I2101" i="2" s="1"/>
  <c r="F2102" i="2"/>
  <c r="I2102" i="2" s="1"/>
  <c r="F2103" i="2"/>
  <c r="I2103" i="2" s="1"/>
  <c r="F2104" i="2"/>
  <c r="F2105" i="2"/>
  <c r="I2105" i="2" s="1"/>
  <c r="F2106" i="2"/>
  <c r="F2107" i="2"/>
  <c r="F2108" i="2"/>
  <c r="F2109" i="2"/>
  <c r="I2109" i="2" s="1"/>
  <c r="F2110" i="2"/>
  <c r="I2110" i="2" s="1"/>
  <c r="F2111" i="2"/>
  <c r="I2111" i="2" s="1"/>
  <c r="F2112" i="2"/>
  <c r="F2113" i="2"/>
  <c r="F2114" i="2"/>
  <c r="F2115" i="2"/>
  <c r="F2116" i="2"/>
  <c r="F2117" i="2"/>
  <c r="I2117" i="2" s="1"/>
  <c r="F2118" i="2"/>
  <c r="I2118" i="2" s="1"/>
  <c r="F2119" i="2"/>
  <c r="I2119" i="2" s="1"/>
  <c r="F2120" i="2"/>
  <c r="F2121" i="2"/>
  <c r="F2122" i="2"/>
  <c r="F2123" i="2"/>
  <c r="F2124" i="2"/>
  <c r="F2125" i="2"/>
  <c r="I2125" i="2" s="1"/>
  <c r="F2126" i="2"/>
  <c r="I2126" i="2" s="1"/>
  <c r="F2127" i="2"/>
  <c r="I2127" i="2" s="1"/>
  <c r="F2128" i="2"/>
  <c r="I2128" i="2" s="1"/>
  <c r="F2129" i="2"/>
  <c r="F2130" i="2"/>
  <c r="F2131" i="2"/>
  <c r="F2132" i="2"/>
  <c r="F2133" i="2"/>
  <c r="I2133" i="2" s="1"/>
  <c r="F2134" i="2"/>
  <c r="I2134" i="2" s="1"/>
  <c r="F2135" i="2"/>
  <c r="F2136" i="2"/>
  <c r="I2136" i="2" s="1"/>
  <c r="F2137" i="2"/>
  <c r="I2137" i="2" s="1"/>
  <c r="F2138" i="2"/>
  <c r="F2139" i="2"/>
  <c r="F2140" i="2"/>
  <c r="F2141" i="2"/>
  <c r="I2141" i="2" s="1"/>
  <c r="F2142" i="2"/>
  <c r="I2142" i="2" s="1"/>
  <c r="F2143" i="2"/>
  <c r="F2144" i="2"/>
  <c r="F2145" i="2"/>
  <c r="F2146" i="2"/>
  <c r="F2147" i="2"/>
  <c r="F2148" i="2"/>
  <c r="F2149" i="2"/>
  <c r="F2150" i="2"/>
  <c r="I2150" i="2" s="1"/>
  <c r="F2151" i="2"/>
  <c r="I2151" i="2" s="1"/>
  <c r="F2152" i="2"/>
  <c r="F2153" i="2"/>
  <c r="F2154" i="2"/>
  <c r="F2155" i="2"/>
  <c r="F2156" i="2"/>
  <c r="F2157" i="2"/>
  <c r="I2157" i="2" s="1"/>
  <c r="F2158" i="2"/>
  <c r="I2158" i="2" s="1"/>
  <c r="F2159" i="2"/>
  <c r="I2159" i="2" s="1"/>
  <c r="F2160" i="2"/>
  <c r="I2160" i="2" s="1"/>
  <c r="F2161" i="2"/>
  <c r="F2162" i="2"/>
  <c r="F2163" i="2"/>
  <c r="F2164" i="2"/>
  <c r="F2165" i="2"/>
  <c r="I2165" i="2" s="1"/>
  <c r="F2166" i="2"/>
  <c r="I2166" i="2" s="1"/>
  <c r="F2167" i="2"/>
  <c r="I2167" i="2" s="1"/>
  <c r="F2168" i="2"/>
  <c r="I2168" i="2" s="1"/>
  <c r="F2169" i="2"/>
  <c r="F2170" i="2"/>
  <c r="F2171" i="2"/>
  <c r="F2172" i="2"/>
  <c r="F2173" i="2"/>
  <c r="I2173" i="2" s="1"/>
  <c r="F2174" i="2"/>
  <c r="I2174" i="2" s="1"/>
  <c r="F2175" i="2"/>
  <c r="I2175" i="2" s="1"/>
  <c r="F2176" i="2"/>
  <c r="F2177" i="2"/>
  <c r="F2178" i="2"/>
  <c r="F2179" i="2"/>
  <c r="F2180" i="2"/>
  <c r="F2181" i="2"/>
  <c r="F2182" i="2"/>
  <c r="I2182" i="2" s="1"/>
  <c r="F2183" i="2"/>
  <c r="I2183" i="2" s="1"/>
  <c r="F2184" i="2"/>
  <c r="F2185" i="2"/>
  <c r="F2186" i="2"/>
  <c r="F2187" i="2"/>
  <c r="F2188" i="2"/>
  <c r="F2189" i="2"/>
  <c r="I2189" i="2" s="1"/>
  <c r="F2190" i="2"/>
  <c r="I2190" i="2" s="1"/>
  <c r="F2191" i="2"/>
  <c r="I2191" i="2" s="1"/>
  <c r="F2192" i="2"/>
  <c r="F2193" i="2"/>
  <c r="F2194" i="2"/>
  <c r="F2195" i="2"/>
  <c r="F2196" i="2"/>
  <c r="F2197" i="2"/>
  <c r="I2197" i="2" s="1"/>
  <c r="F2198" i="2"/>
  <c r="I2198" i="2" s="1"/>
  <c r="F2199" i="2"/>
  <c r="F2200" i="2"/>
  <c r="I2200" i="2" s="1"/>
  <c r="F2201" i="2"/>
  <c r="I2201" i="2" s="1"/>
  <c r="F2202" i="2"/>
  <c r="F2203" i="2"/>
  <c r="F2204" i="2"/>
  <c r="F2205" i="2"/>
  <c r="F2206" i="2"/>
  <c r="I2206" i="2" s="1"/>
  <c r="F2207" i="2"/>
  <c r="F2208" i="2"/>
  <c r="F2209" i="2"/>
  <c r="F2210" i="2"/>
  <c r="F2211" i="2"/>
  <c r="F2212" i="2"/>
  <c r="F2213" i="2"/>
  <c r="F2214" i="2"/>
  <c r="I2214" i="2" s="1"/>
  <c r="F2215" i="2"/>
  <c r="I2215" i="2" s="1"/>
  <c r="F2216" i="2"/>
  <c r="I2216" i="2" s="1"/>
  <c r="F2217" i="2"/>
  <c r="F2218" i="2"/>
  <c r="F2219" i="2"/>
  <c r="F2220" i="2"/>
  <c r="F2221" i="2"/>
  <c r="I2221" i="2" s="1"/>
  <c r="F2222" i="2"/>
  <c r="I2222" i="2" s="1"/>
  <c r="F2223" i="2"/>
  <c r="I2223" i="2" s="1"/>
  <c r="F2224" i="2"/>
  <c r="F2225" i="2"/>
  <c r="F2226" i="2"/>
  <c r="F2227" i="2"/>
  <c r="F2228" i="2"/>
  <c r="F2229" i="2"/>
  <c r="I2229" i="2" s="1"/>
  <c r="F2230" i="2"/>
  <c r="I2230" i="2" s="1"/>
  <c r="F2231" i="2"/>
  <c r="I2231" i="2" s="1"/>
  <c r="F2232" i="2"/>
  <c r="F2233" i="2"/>
  <c r="I2233" i="2" s="1"/>
  <c r="F2234" i="2"/>
  <c r="F2235" i="2"/>
  <c r="F2236" i="2"/>
  <c r="F2237" i="2"/>
  <c r="I2237" i="2" s="1"/>
  <c r="F2238" i="2"/>
  <c r="I2238" i="2" s="1"/>
  <c r="F2239" i="2"/>
  <c r="I2239" i="2" s="1"/>
  <c r="F2240" i="2"/>
  <c r="F2241" i="2"/>
  <c r="F2242" i="2"/>
  <c r="F2243" i="2"/>
  <c r="F2244" i="2"/>
  <c r="F2245" i="2"/>
  <c r="I2245" i="2" s="1"/>
  <c r="F2246" i="2"/>
  <c r="I2246" i="2" s="1"/>
  <c r="F2247" i="2"/>
  <c r="I2247" i="2" s="1"/>
  <c r="F2248" i="2"/>
  <c r="I2248" i="2" s="1"/>
  <c r="F2249" i="2"/>
  <c r="F2250" i="2"/>
  <c r="F2251" i="2"/>
  <c r="F2252" i="2"/>
  <c r="F2253" i="2"/>
  <c r="I2253" i="2" s="1"/>
  <c r="F2254" i="2"/>
  <c r="I2254" i="2" s="1"/>
  <c r="F2255" i="2"/>
  <c r="I2255" i="2" s="1"/>
  <c r="F2256" i="2"/>
  <c r="F2257" i="2"/>
  <c r="F2258" i="2"/>
  <c r="F2259" i="2"/>
  <c r="F2260" i="2"/>
  <c r="F2261" i="2"/>
  <c r="I2261" i="2" s="1"/>
  <c r="F2262" i="2"/>
  <c r="I2262" i="2" s="1"/>
  <c r="F2263" i="2"/>
  <c r="F2264" i="2"/>
  <c r="F2265" i="2"/>
  <c r="I2265" i="2" s="1"/>
  <c r="F2266" i="2"/>
  <c r="F2267" i="2"/>
  <c r="F2268" i="2"/>
  <c r="F2269" i="2"/>
  <c r="I2269" i="2" s="1"/>
  <c r="F2270" i="2"/>
  <c r="I2270" i="2" s="1"/>
  <c r="F2271" i="2"/>
  <c r="F2272" i="2"/>
  <c r="F2273" i="2"/>
  <c r="F2274" i="2"/>
  <c r="F2275" i="2"/>
  <c r="F2276" i="2"/>
  <c r="F2277" i="2"/>
  <c r="I2277" i="2" s="1"/>
  <c r="F2278" i="2"/>
  <c r="I2278" i="2" s="1"/>
  <c r="F2279" i="2"/>
  <c r="I2279" i="2" s="1"/>
  <c r="F2280" i="2"/>
  <c r="F2281" i="2"/>
  <c r="F2282" i="2"/>
  <c r="F2283" i="2"/>
  <c r="F2284" i="2"/>
  <c r="F2285" i="2"/>
  <c r="I2285" i="2" s="1"/>
  <c r="F2286" i="2"/>
  <c r="I2286" i="2" s="1"/>
  <c r="F2287" i="2"/>
  <c r="I2287" i="2" s="1"/>
  <c r="F2288" i="2"/>
  <c r="I2288" i="2" s="1"/>
  <c r="F2289" i="2"/>
  <c r="F2290" i="2"/>
  <c r="F2291" i="2"/>
  <c r="F2292" i="2"/>
  <c r="F2293" i="2"/>
  <c r="I2293" i="2" s="1"/>
  <c r="F2294" i="2"/>
  <c r="I2294" i="2" s="1"/>
  <c r="F2295" i="2"/>
  <c r="I2295" i="2" s="1"/>
  <c r="F2296" i="2"/>
  <c r="F2297" i="2"/>
  <c r="I2297" i="2" s="1"/>
  <c r="F2298" i="2"/>
  <c r="F2299" i="2"/>
  <c r="F2300" i="2"/>
  <c r="F2301" i="2"/>
  <c r="I2301" i="2" s="1"/>
  <c r="F2302" i="2"/>
  <c r="I2302" i="2" s="1"/>
  <c r="F2303" i="2"/>
  <c r="I2303" i="2" s="1"/>
  <c r="F2304" i="2"/>
  <c r="F2305" i="2"/>
  <c r="F2306" i="2"/>
  <c r="F2307" i="2"/>
  <c r="F2308" i="2"/>
  <c r="F2309" i="2"/>
  <c r="I2309" i="2" s="1"/>
  <c r="F2310" i="2"/>
  <c r="I2310" i="2" s="1"/>
  <c r="F2311" i="2"/>
  <c r="I2311" i="2" s="1"/>
  <c r="F2312" i="2"/>
  <c r="F2313" i="2"/>
  <c r="F2314" i="2"/>
  <c r="F2315" i="2"/>
  <c r="F2316" i="2"/>
  <c r="F2317" i="2"/>
  <c r="I2317" i="2" s="1"/>
  <c r="F2318" i="2"/>
  <c r="I2318" i="2" s="1"/>
  <c r="F2319" i="2"/>
  <c r="I2319" i="2" s="1"/>
  <c r="F2320" i="2"/>
  <c r="I2320" i="2" s="1"/>
  <c r="F2321" i="2"/>
  <c r="I2321" i="2" s="1"/>
  <c r="F2322" i="2"/>
  <c r="F2323" i="2"/>
  <c r="F2324" i="2"/>
  <c r="F2325" i="2"/>
  <c r="I2325" i="2" s="1"/>
  <c r="F2326" i="2"/>
  <c r="I2326" i="2" s="1"/>
  <c r="F2327" i="2"/>
  <c r="F2328" i="2"/>
  <c r="F2329" i="2"/>
  <c r="I2329" i="2" s="1"/>
  <c r="F2330" i="2"/>
  <c r="F2331" i="2"/>
  <c r="F2332" i="2"/>
  <c r="F2333" i="2"/>
  <c r="I2333" i="2" s="1"/>
  <c r="F2334" i="2"/>
  <c r="I2334" i="2" s="1"/>
  <c r="F2335" i="2"/>
  <c r="F2336" i="2"/>
  <c r="F2337" i="2"/>
  <c r="F2338" i="2"/>
  <c r="F2339" i="2"/>
  <c r="F2340" i="2"/>
  <c r="F2341" i="2"/>
  <c r="I2341" i="2" s="1"/>
  <c r="F2342" i="2"/>
  <c r="I2342" i="2" s="1"/>
  <c r="F2343" i="2"/>
  <c r="I2343" i="2" s="1"/>
  <c r="F2344" i="2"/>
  <c r="F2345" i="2"/>
  <c r="F2346" i="2"/>
  <c r="F2347" i="2"/>
  <c r="F2348" i="2"/>
  <c r="F2349" i="2"/>
  <c r="I2349" i="2" s="1"/>
  <c r="F2350" i="2"/>
  <c r="I2350" i="2" s="1"/>
  <c r="F2351" i="2"/>
  <c r="I2351" i="2" s="1"/>
  <c r="F2352" i="2"/>
  <c r="F2353" i="2"/>
  <c r="F2354" i="2"/>
  <c r="F2355" i="2"/>
  <c r="F2356" i="2"/>
  <c r="F2357" i="2"/>
  <c r="I2357" i="2" s="1"/>
  <c r="F2358" i="2"/>
  <c r="I2358" i="2" s="1"/>
  <c r="F2359" i="2"/>
  <c r="I2359" i="2" s="1"/>
  <c r="F2360" i="2"/>
  <c r="I2360" i="2" s="1"/>
  <c r="F2361" i="2"/>
  <c r="I2361" i="2" s="1"/>
  <c r="F2362" i="2"/>
  <c r="F2363" i="2"/>
  <c r="F2364" i="2"/>
  <c r="F2365" i="2"/>
  <c r="I2365" i="2" s="1"/>
  <c r="F2366" i="2"/>
  <c r="I2366" i="2" s="1"/>
  <c r="F2367" i="2"/>
  <c r="I2367" i="2" s="1"/>
  <c r="F2368" i="2"/>
  <c r="F2369" i="2"/>
  <c r="F2370" i="2"/>
  <c r="F2371" i="2"/>
  <c r="F2372" i="2"/>
  <c r="F2373" i="2"/>
  <c r="I2373" i="2" s="1"/>
  <c r="F2374" i="2"/>
  <c r="I2374" i="2" s="1"/>
  <c r="F2375" i="2"/>
  <c r="I2375" i="2" s="1"/>
  <c r="F2376" i="2"/>
  <c r="F2377" i="2"/>
  <c r="F2378" i="2"/>
  <c r="F2379" i="2"/>
  <c r="F2380" i="2"/>
  <c r="F2381" i="2"/>
  <c r="I2381" i="2" s="1"/>
  <c r="F2382" i="2"/>
  <c r="I2382" i="2" s="1"/>
  <c r="F2383" i="2"/>
  <c r="I2383" i="2" s="1"/>
  <c r="F2384" i="2"/>
  <c r="F2385" i="2"/>
  <c r="F2386" i="2"/>
  <c r="F2387" i="2"/>
  <c r="F2388" i="2"/>
  <c r="F2389" i="2"/>
  <c r="I2389" i="2" s="1"/>
  <c r="F2390" i="2"/>
  <c r="I2390" i="2" s="1"/>
  <c r="F2391" i="2"/>
  <c r="F2392" i="2"/>
  <c r="I2392" i="2" s="1"/>
  <c r="F2393" i="2"/>
  <c r="I2393" i="2" s="1"/>
  <c r="F2394" i="2"/>
  <c r="F2395" i="2"/>
  <c r="F2396" i="2"/>
  <c r="F2397" i="2"/>
  <c r="I2397" i="2" s="1"/>
  <c r="F2398" i="2"/>
  <c r="I2398" i="2" s="1"/>
  <c r="F2399" i="2"/>
  <c r="F2400" i="2"/>
  <c r="I2400" i="2" s="1"/>
  <c r="F2401" i="2"/>
  <c r="F2402" i="2"/>
  <c r="F2403" i="2"/>
  <c r="F2404" i="2"/>
  <c r="F2405" i="2"/>
  <c r="F2406" i="2"/>
  <c r="I2406" i="2" s="1"/>
  <c r="F2407" i="2"/>
  <c r="I2407" i="2" s="1"/>
  <c r="F2408" i="2"/>
  <c r="F2409" i="2"/>
  <c r="I2409" i="2" s="1"/>
  <c r="F2410" i="2"/>
  <c r="F2411" i="2"/>
  <c r="F2412" i="2"/>
  <c r="F2413" i="2"/>
  <c r="I2413" i="2" s="1"/>
  <c r="F2414" i="2"/>
  <c r="I2414" i="2" s="1"/>
  <c r="F2415" i="2"/>
  <c r="I2415" i="2" s="1"/>
  <c r="F2416" i="2"/>
  <c r="F2417" i="2"/>
  <c r="F2418" i="2"/>
  <c r="F2419" i="2"/>
  <c r="F2420" i="2"/>
  <c r="F2421" i="2"/>
  <c r="I2421" i="2" s="1"/>
  <c r="F2422" i="2"/>
  <c r="I2422" i="2" s="1"/>
  <c r="F2423" i="2"/>
  <c r="I2423" i="2" s="1"/>
  <c r="F2424" i="2"/>
  <c r="F2425" i="2"/>
  <c r="I2425" i="2" s="1"/>
  <c r="F2426" i="2"/>
  <c r="F2427" i="2"/>
  <c r="F2428" i="2"/>
  <c r="F2429" i="2"/>
  <c r="I2429" i="2" s="1"/>
  <c r="F2430" i="2"/>
  <c r="I2430" i="2" s="1"/>
  <c r="F2431" i="2"/>
  <c r="I2431" i="2" s="1"/>
  <c r="F2432" i="2"/>
  <c r="I2432" i="2" s="1"/>
  <c r="F2433" i="2"/>
  <c r="I2433" i="2" s="1"/>
  <c r="F2434" i="2"/>
  <c r="F2435" i="2"/>
  <c r="F2436" i="2"/>
  <c r="F2437" i="2"/>
  <c r="I2437" i="2" s="1"/>
  <c r="F2438" i="2"/>
  <c r="I2438" i="2" s="1"/>
  <c r="F2439" i="2"/>
  <c r="I2439" i="2" s="1"/>
  <c r="F2440" i="2"/>
  <c r="F2441" i="2"/>
  <c r="F2442" i="2"/>
  <c r="F2443" i="2"/>
  <c r="F2444" i="2"/>
  <c r="F2445" i="2"/>
  <c r="I2445" i="2" s="1"/>
  <c r="F2446" i="2"/>
  <c r="I2446" i="2" s="1"/>
  <c r="F2447" i="2"/>
  <c r="I2447" i="2" s="1"/>
  <c r="F2448" i="2"/>
  <c r="F2449" i="2"/>
  <c r="F2450" i="2"/>
  <c r="F2451" i="2"/>
  <c r="F2452" i="2"/>
  <c r="F2453" i="2"/>
  <c r="I2453" i="2" s="1"/>
  <c r="F2454" i="2"/>
  <c r="I2454" i="2" s="1"/>
  <c r="F2455" i="2"/>
  <c r="F2456" i="2"/>
  <c r="I2456" i="2" s="1"/>
  <c r="F2457" i="2"/>
  <c r="F2458" i="2"/>
  <c r="F2459" i="2"/>
  <c r="F2460" i="2"/>
  <c r="F2461" i="2"/>
  <c r="I2461" i="2" s="1"/>
  <c r="F2462" i="2"/>
  <c r="I2462" i="2" s="1"/>
  <c r="F2463" i="2"/>
  <c r="F2464" i="2"/>
  <c r="F2465" i="2"/>
  <c r="I2465" i="2" s="1"/>
  <c r="F2466" i="2"/>
  <c r="F2467" i="2"/>
  <c r="F2468" i="2"/>
  <c r="F2469" i="2"/>
  <c r="I2469" i="2" s="1"/>
  <c r="F2470" i="2"/>
  <c r="I2470" i="2" s="1"/>
  <c r="F2471" i="2"/>
  <c r="I2471" i="2" s="1"/>
  <c r="F2472" i="2"/>
  <c r="I2472" i="2" s="1"/>
  <c r="F2473" i="2"/>
  <c r="F2474" i="2"/>
  <c r="F2475" i="2"/>
  <c r="F2476" i="2"/>
  <c r="F2477" i="2"/>
  <c r="I2477" i="2" s="1"/>
  <c r="F2478" i="2"/>
  <c r="I2478" i="2" s="1"/>
  <c r="F2479" i="2"/>
  <c r="I2479" i="2" s="1"/>
  <c r="F2480" i="2"/>
  <c r="F2481" i="2"/>
  <c r="F2482" i="2"/>
  <c r="F2483" i="2"/>
  <c r="F2484" i="2"/>
  <c r="F2485" i="2"/>
  <c r="I2485" i="2" s="1"/>
  <c r="F2486" i="2"/>
  <c r="I2486" i="2" s="1"/>
  <c r="F2487" i="2"/>
  <c r="I2487" i="2" s="1"/>
  <c r="F2488" i="2"/>
  <c r="F2489" i="2"/>
  <c r="F2490" i="2"/>
  <c r="F2491" i="2"/>
  <c r="F2492" i="2"/>
  <c r="F2493" i="2"/>
  <c r="I2493" i="2" s="1"/>
  <c r="F2494" i="2"/>
  <c r="I2494" i="2" s="1"/>
  <c r="F2495" i="2"/>
  <c r="I2495" i="2" s="1"/>
  <c r="F2496" i="2"/>
  <c r="F2497" i="2"/>
  <c r="I2497" i="2" s="1"/>
  <c r="F2498" i="2"/>
  <c r="F2499" i="2"/>
  <c r="F2500" i="2"/>
  <c r="F2501" i="2"/>
  <c r="I2501" i="2" s="1"/>
  <c r="F2502" i="2"/>
  <c r="I2502" i="2" s="1"/>
  <c r="F2503" i="2"/>
  <c r="I2503" i="2" s="1"/>
  <c r="F2504" i="2"/>
  <c r="I2504" i="2" s="1"/>
  <c r="F2505" i="2"/>
  <c r="F2506" i="2"/>
  <c r="F2507" i="2"/>
  <c r="F2508" i="2"/>
  <c r="F2509" i="2"/>
  <c r="I2509" i="2" s="1"/>
  <c r="F2510" i="2"/>
  <c r="I2510" i="2" s="1"/>
  <c r="F2511" i="2"/>
  <c r="I2511" i="2" s="1"/>
  <c r="F2512" i="2"/>
  <c r="F2513" i="2"/>
  <c r="I2513" i="2" s="1"/>
  <c r="F2514" i="2"/>
  <c r="F2515" i="2"/>
  <c r="F2516" i="2"/>
  <c r="F2517" i="2"/>
  <c r="I2517" i="2" s="1"/>
  <c r="F2518" i="2"/>
  <c r="I2518" i="2" s="1"/>
  <c r="F2519" i="2"/>
  <c r="F2520" i="2"/>
  <c r="F2521" i="2"/>
  <c r="I2521" i="2" s="1"/>
  <c r="F2522" i="2"/>
  <c r="F2523" i="2"/>
  <c r="F2524" i="2"/>
  <c r="F2525" i="2"/>
  <c r="I2525" i="2" s="1"/>
  <c r="F2526" i="2"/>
  <c r="I2526" i="2" s="1"/>
  <c r="F2527" i="2"/>
  <c r="F2528" i="2"/>
  <c r="F2529" i="2"/>
  <c r="I2529" i="2" s="1"/>
  <c r="F2530" i="2"/>
  <c r="F2531" i="2"/>
  <c r="F2532" i="2"/>
  <c r="F2533" i="2"/>
  <c r="I2533" i="2" s="1"/>
  <c r="F2534" i="2"/>
  <c r="I2534" i="2" s="1"/>
  <c r="F2535" i="2"/>
  <c r="I2535" i="2" s="1"/>
  <c r="F2536" i="2"/>
  <c r="F2537" i="2"/>
  <c r="F2538" i="2"/>
  <c r="F2539" i="2"/>
  <c r="F2540" i="2"/>
  <c r="F2541" i="2"/>
  <c r="I2541" i="2" s="1"/>
  <c r="F2542" i="2"/>
  <c r="I2542" i="2" s="1"/>
  <c r="F2543" i="2"/>
  <c r="I2543" i="2" s="1"/>
  <c r="F2544" i="2"/>
  <c r="I2544" i="2" s="1"/>
  <c r="F2545" i="2"/>
  <c r="F2546" i="2"/>
  <c r="F2547" i="2"/>
  <c r="F2548" i="2"/>
  <c r="F2549" i="2"/>
  <c r="I2549" i="2" s="1"/>
  <c r="F2550" i="2"/>
  <c r="I2550" i="2" s="1"/>
  <c r="F2551" i="2"/>
  <c r="I2551" i="2" s="1"/>
  <c r="F2552" i="2"/>
  <c r="F2553" i="2"/>
  <c r="I2553" i="2" s="1"/>
  <c r="F2554" i="2"/>
  <c r="F2555" i="2"/>
  <c r="F2556" i="2"/>
  <c r="F2557" i="2"/>
  <c r="F2558" i="2"/>
  <c r="I2558" i="2" s="1"/>
  <c r="F2559" i="2"/>
  <c r="I2559" i="2" s="1"/>
  <c r="F2560" i="2"/>
  <c r="F2561" i="2"/>
  <c r="F2562" i="2"/>
  <c r="F2563" i="2"/>
  <c r="F2564" i="2"/>
  <c r="F2565" i="2"/>
  <c r="I2565" i="2" s="1"/>
  <c r="F2566" i="2"/>
  <c r="I2566" i="2" s="1"/>
  <c r="F2567" i="2"/>
  <c r="I2567" i="2" s="1"/>
  <c r="F2568" i="2"/>
  <c r="F2569" i="2"/>
  <c r="F2570" i="2"/>
  <c r="F2571" i="2"/>
  <c r="F2572" i="2"/>
  <c r="F2573" i="2"/>
  <c r="I2573" i="2" s="1"/>
  <c r="F2574" i="2"/>
  <c r="I2574" i="2" s="1"/>
  <c r="F2575" i="2"/>
  <c r="I2575" i="2" s="1"/>
  <c r="F2576" i="2"/>
  <c r="I2576" i="2" s="1"/>
  <c r="F2577" i="2"/>
  <c r="F2578" i="2"/>
  <c r="F2579" i="2"/>
  <c r="F2580" i="2"/>
  <c r="F2581" i="2"/>
  <c r="I2581" i="2" s="1"/>
  <c r="F2582" i="2"/>
  <c r="I2582" i="2" s="1"/>
  <c r="F2583" i="2"/>
  <c r="F2584" i="2"/>
  <c r="F2585" i="2"/>
  <c r="I2585" i="2" s="1"/>
  <c r="F2586" i="2"/>
  <c r="F2587" i="2"/>
  <c r="F2588" i="2"/>
  <c r="F2589" i="2"/>
  <c r="I2589" i="2" s="1"/>
  <c r="F2590" i="2"/>
  <c r="I2590" i="2" s="1"/>
  <c r="F2591" i="2"/>
  <c r="F2592" i="2"/>
  <c r="F2593" i="2"/>
  <c r="I2593" i="2" s="1"/>
  <c r="F2594" i="2"/>
  <c r="F2595" i="2"/>
  <c r="F2596" i="2"/>
  <c r="F2597" i="2"/>
  <c r="I2597" i="2" s="1"/>
  <c r="F2598" i="2"/>
  <c r="I2598" i="2" s="1"/>
  <c r="F2599" i="2"/>
  <c r="I2599" i="2" s="1"/>
  <c r="F2600" i="2"/>
  <c r="F2601" i="2"/>
  <c r="F2602" i="2"/>
  <c r="F2603" i="2"/>
  <c r="F2604" i="2"/>
  <c r="F2605" i="2"/>
  <c r="I2605" i="2" s="1"/>
  <c r="F2606" i="2"/>
  <c r="I2606" i="2" s="1"/>
  <c r="F2607" i="2"/>
  <c r="I2607" i="2" s="1"/>
  <c r="F2608" i="2"/>
  <c r="F2609" i="2"/>
  <c r="F2610" i="2"/>
  <c r="F2611" i="2"/>
  <c r="F2612" i="2"/>
  <c r="F2613" i="2"/>
  <c r="I2613" i="2" s="1"/>
  <c r="F2614" i="2"/>
  <c r="I2614" i="2" s="1"/>
  <c r="F2615" i="2"/>
  <c r="I2615" i="2" s="1"/>
  <c r="F2616" i="2"/>
  <c r="I2616" i="2" s="1"/>
  <c r="F2617" i="2"/>
  <c r="I2617" i="2" s="1"/>
  <c r="F2618" i="2"/>
  <c r="F2619" i="2"/>
  <c r="F2620" i="2"/>
  <c r="F2621" i="2"/>
  <c r="I2621" i="2" s="1"/>
  <c r="F2622" i="2"/>
  <c r="I2622" i="2" s="1"/>
  <c r="F2623" i="2"/>
  <c r="I2623" i="2" s="1"/>
  <c r="F2624" i="2"/>
  <c r="F2625" i="2"/>
  <c r="F2626" i="2"/>
  <c r="F2627" i="2"/>
  <c r="F2628" i="2"/>
  <c r="F2629" i="2"/>
  <c r="I2629" i="2" s="1"/>
  <c r="F2630" i="2"/>
  <c r="I2630" i="2" s="1"/>
  <c r="F2631" i="2"/>
  <c r="I2631" i="2" s="1"/>
  <c r="F2632" i="2"/>
  <c r="F2633" i="2"/>
  <c r="I2633" i="2" s="1"/>
  <c r="F2634" i="2"/>
  <c r="F2635" i="2"/>
  <c r="F2636" i="2"/>
  <c r="F2637" i="2"/>
  <c r="F2638" i="2"/>
  <c r="I2638" i="2" s="1"/>
  <c r="F2639" i="2"/>
  <c r="I2639" i="2" s="1"/>
  <c r="F2640" i="2"/>
  <c r="F2641" i="2"/>
  <c r="F2642" i="2"/>
  <c r="F2643" i="2"/>
  <c r="F2644" i="2"/>
  <c r="F2645" i="2"/>
  <c r="I2645" i="2" s="1"/>
  <c r="F2646" i="2"/>
  <c r="I2646" i="2" s="1"/>
  <c r="F2647" i="2"/>
  <c r="F2648" i="2"/>
  <c r="I2648" i="2" s="1"/>
  <c r="F2649" i="2"/>
  <c r="I2649" i="2" s="1"/>
  <c r="F2650" i="2"/>
  <c r="F2651" i="2"/>
  <c r="F2652" i="2"/>
  <c r="F2653" i="2"/>
  <c r="I2653" i="2" s="1"/>
  <c r="F2654" i="2"/>
  <c r="I2654" i="2" s="1"/>
  <c r="F2655" i="2"/>
  <c r="F2656" i="2"/>
  <c r="I2656" i="2" s="1"/>
  <c r="F2657" i="2"/>
  <c r="F2658" i="2"/>
  <c r="F2659" i="2"/>
  <c r="F2660" i="2"/>
  <c r="F2661" i="2"/>
  <c r="I2661" i="2" s="1"/>
  <c r="F2662" i="2"/>
  <c r="I2662" i="2" s="1"/>
  <c r="F2663" i="2"/>
  <c r="I2663" i="2" s="1"/>
  <c r="F2664" i="2"/>
  <c r="F2665" i="2"/>
  <c r="I2665" i="2" s="1"/>
  <c r="F2666" i="2"/>
  <c r="F2667" i="2"/>
  <c r="F2668" i="2"/>
  <c r="F2669" i="2"/>
  <c r="I2669" i="2" s="1"/>
  <c r="F2670" i="2"/>
  <c r="I2670" i="2" s="1"/>
  <c r="F2671" i="2"/>
  <c r="I2671" i="2" s="1"/>
  <c r="F2672" i="2"/>
  <c r="F2673" i="2"/>
  <c r="I2673" i="2" s="1"/>
  <c r="F2674" i="2"/>
  <c r="F2675" i="2"/>
  <c r="F2676" i="2"/>
  <c r="F2677" i="2"/>
  <c r="I2677" i="2" s="1"/>
  <c r="F2678" i="2"/>
  <c r="I2678" i="2" s="1"/>
  <c r="F2679" i="2"/>
  <c r="I2679" i="2" s="1"/>
  <c r="F2680" i="2"/>
  <c r="F2681" i="2"/>
  <c r="F2682" i="2"/>
  <c r="F2683" i="2"/>
  <c r="F2684" i="2"/>
  <c r="F2685" i="2"/>
  <c r="I2685" i="2" s="1"/>
  <c r="F2686" i="2"/>
  <c r="I2686" i="2" s="1"/>
  <c r="F2687" i="2"/>
  <c r="I2687" i="2" s="1"/>
  <c r="F2688" i="2"/>
  <c r="I2688" i="2" s="1"/>
  <c r="F2689" i="2"/>
  <c r="F2690" i="2"/>
  <c r="F2691" i="2"/>
  <c r="F2692" i="2"/>
  <c r="F2693" i="2"/>
  <c r="I2693" i="2" s="1"/>
  <c r="F2694" i="2"/>
  <c r="I2694" i="2" s="1"/>
  <c r="F2695" i="2"/>
  <c r="I2695" i="2" s="1"/>
  <c r="F2696" i="2"/>
  <c r="F2697" i="2"/>
  <c r="F2698" i="2"/>
  <c r="F2699" i="2"/>
  <c r="F2700" i="2"/>
  <c r="F2701" i="2"/>
  <c r="I2701" i="2" s="1"/>
  <c r="F2702" i="2"/>
  <c r="I2702" i="2" s="1"/>
  <c r="F2703" i="2"/>
  <c r="I2703" i="2" s="1"/>
  <c r="F2704" i="2"/>
  <c r="F2705" i="2"/>
  <c r="I2705" i="2" s="1"/>
  <c r="F2706" i="2"/>
  <c r="F2707" i="2"/>
  <c r="F2708" i="2"/>
  <c r="F2709" i="2"/>
  <c r="I2709" i="2" s="1"/>
  <c r="F2710" i="2"/>
  <c r="I2710" i="2" s="1"/>
  <c r="F2711" i="2"/>
  <c r="I2711" i="2" s="1"/>
  <c r="F2712" i="2"/>
  <c r="F2713" i="2"/>
  <c r="F2714" i="2"/>
  <c r="F2715" i="2"/>
  <c r="F2716" i="2"/>
  <c r="F2717" i="2"/>
  <c r="I2717" i="2" s="1"/>
  <c r="F2718" i="2"/>
  <c r="I2718" i="2" s="1"/>
  <c r="F2719" i="2"/>
  <c r="I2719" i="2" s="1"/>
  <c r="F2720" i="2"/>
  <c r="I2720" i="2" s="1"/>
  <c r="F2721" i="2"/>
  <c r="I2721" i="2" s="1"/>
  <c r="F2722" i="2"/>
  <c r="F2723" i="2"/>
  <c r="F2724" i="2"/>
  <c r="F2725" i="2"/>
  <c r="I2725" i="2" s="1"/>
  <c r="F2726" i="2"/>
  <c r="I2726" i="2" s="1"/>
  <c r="F2727" i="2"/>
  <c r="I2727" i="2" s="1"/>
  <c r="F2728" i="2"/>
  <c r="F2729" i="2"/>
  <c r="I2729" i="2" s="1"/>
  <c r="F2730" i="2"/>
  <c r="F2731" i="2"/>
  <c r="F2732" i="2"/>
  <c r="F2733" i="2"/>
  <c r="I2733" i="2" s="1"/>
  <c r="F2734" i="2"/>
  <c r="I2734" i="2" s="1"/>
  <c r="F2735" i="2"/>
  <c r="I2735" i="2" s="1"/>
  <c r="F2736" i="2"/>
  <c r="F2737" i="2"/>
  <c r="F2738" i="2"/>
  <c r="F2739" i="2"/>
  <c r="F2740" i="2"/>
  <c r="F2741" i="2"/>
  <c r="I2741" i="2" s="1"/>
  <c r="F2742" i="2"/>
  <c r="I2742" i="2" s="1"/>
  <c r="F2743" i="2"/>
  <c r="I2743" i="2" s="1"/>
  <c r="F2744" i="2"/>
  <c r="F2745" i="2"/>
  <c r="F2746" i="2"/>
  <c r="F2747" i="2"/>
  <c r="F2748" i="2"/>
  <c r="F2749" i="2"/>
  <c r="I2749" i="2" s="1"/>
  <c r="F2750" i="2"/>
  <c r="I2750" i="2" s="1"/>
  <c r="F2751" i="2"/>
  <c r="I2751" i="2" s="1"/>
  <c r="F2752" i="2"/>
  <c r="I2752" i="2" s="1"/>
  <c r="F2753" i="2"/>
  <c r="I2753" i="2" s="1"/>
  <c r="F2754" i="2"/>
  <c r="F2755" i="2"/>
  <c r="F2756" i="2"/>
  <c r="F2757" i="2"/>
  <c r="I2757" i="2" s="1"/>
  <c r="F2758" i="2"/>
  <c r="I2758" i="2" s="1"/>
  <c r="F2759" i="2"/>
  <c r="I2759" i="2" s="1"/>
  <c r="F2760" i="2"/>
  <c r="F2761" i="2"/>
  <c r="F2762" i="2"/>
  <c r="F2763" i="2"/>
  <c r="F2764" i="2"/>
  <c r="F2765" i="2"/>
  <c r="I2765" i="2" s="1"/>
  <c r="F2766" i="2"/>
  <c r="I2766" i="2" s="1"/>
  <c r="F2767" i="2"/>
  <c r="I2767" i="2" s="1"/>
  <c r="F2768" i="2"/>
  <c r="F2769" i="2"/>
  <c r="F2770" i="2"/>
  <c r="F2771" i="2"/>
  <c r="F2772" i="2"/>
  <c r="F2773" i="2"/>
  <c r="I2773" i="2" s="1"/>
  <c r="F2774" i="2"/>
  <c r="I2774" i="2" s="1"/>
  <c r="F2775" i="2"/>
  <c r="I2775" i="2" s="1"/>
  <c r="F2776" i="2"/>
  <c r="I2776" i="2" s="1"/>
  <c r="F2777" i="2"/>
  <c r="I2777" i="2" s="1"/>
  <c r="F2778" i="2"/>
  <c r="F2779" i="2"/>
  <c r="F2780" i="2"/>
  <c r="F2781" i="2"/>
  <c r="F2782" i="2"/>
  <c r="I2782" i="2" s="1"/>
  <c r="F2783" i="2"/>
  <c r="I2783" i="2" s="1"/>
  <c r="F2784" i="2"/>
  <c r="I2784" i="2" s="1"/>
  <c r="F2785" i="2"/>
  <c r="F2786" i="2"/>
  <c r="F2787" i="2"/>
  <c r="F2788" i="2"/>
  <c r="F2789" i="2"/>
  <c r="F2790" i="2"/>
  <c r="I2790" i="2" s="1"/>
  <c r="F2791" i="2"/>
  <c r="I2791" i="2" s="1"/>
  <c r="F2792" i="2"/>
  <c r="F2793" i="2"/>
  <c r="F2794" i="2"/>
  <c r="F2795" i="2"/>
  <c r="F2796" i="2"/>
  <c r="F2797" i="2"/>
  <c r="I2797" i="2" s="1"/>
  <c r="F2798" i="2"/>
  <c r="I2798" i="2" s="1"/>
  <c r="F2799" i="2"/>
  <c r="I2799" i="2" s="1"/>
  <c r="F2800" i="2"/>
  <c r="F2801" i="2"/>
  <c r="F2802" i="2"/>
  <c r="F2803" i="2"/>
  <c r="F2804" i="2"/>
  <c r="F2805" i="2"/>
  <c r="F2806" i="2"/>
  <c r="I2806" i="2" s="1"/>
  <c r="F2807" i="2"/>
  <c r="I2807" i="2" s="1"/>
  <c r="F2808" i="2"/>
  <c r="F2809" i="2"/>
  <c r="I2809" i="2" s="1"/>
  <c r="F2810" i="2"/>
  <c r="F2811" i="2"/>
  <c r="F2812" i="2"/>
  <c r="F2813" i="2"/>
  <c r="F2814" i="2"/>
  <c r="I2814" i="2" s="1"/>
  <c r="F2815" i="2"/>
  <c r="I2815" i="2" s="1"/>
  <c r="F2816" i="2"/>
  <c r="I2816" i="2" s="1"/>
  <c r="F2817" i="2"/>
  <c r="F2818" i="2"/>
  <c r="F2819" i="2"/>
  <c r="F2820" i="2"/>
  <c r="F2821" i="2"/>
  <c r="I2821" i="2" s="1"/>
  <c r="F2822" i="2"/>
  <c r="I2822" i="2" s="1"/>
  <c r="F2823" i="2"/>
  <c r="I2823" i="2" s="1"/>
  <c r="F2824" i="2"/>
  <c r="F2825" i="2"/>
  <c r="I2825" i="2" s="1"/>
  <c r="F2826" i="2"/>
  <c r="F2827" i="2"/>
  <c r="F2828" i="2"/>
  <c r="F2829" i="2"/>
  <c r="I2829" i="2" s="1"/>
  <c r="F2830" i="2"/>
  <c r="I2830" i="2" s="1"/>
  <c r="F2831" i="2"/>
  <c r="I2831" i="2" s="1"/>
  <c r="F2832" i="2"/>
  <c r="I2832" i="2" s="1"/>
  <c r="F2833" i="2"/>
  <c r="I2833" i="2" s="1"/>
  <c r="F2834" i="2"/>
  <c r="F2835" i="2"/>
  <c r="F2836" i="2"/>
  <c r="F2837" i="2"/>
  <c r="I2837" i="2" s="1"/>
  <c r="F2838" i="2"/>
  <c r="I2838" i="2" s="1"/>
  <c r="F2839" i="2"/>
  <c r="I2839" i="2" s="1"/>
  <c r="F2840" i="2"/>
  <c r="F2841" i="2"/>
  <c r="F2842" i="2"/>
  <c r="F2843" i="2"/>
  <c r="F2844" i="2"/>
  <c r="F2845" i="2"/>
  <c r="I2845" i="2" s="1"/>
  <c r="F2846" i="2"/>
  <c r="I2846" i="2" s="1"/>
  <c r="F2847" i="2"/>
  <c r="I2847" i="2" s="1"/>
  <c r="F2848" i="2"/>
  <c r="I2848" i="2" s="1"/>
  <c r="F2849" i="2"/>
  <c r="I2849" i="2" s="1"/>
  <c r="F2850" i="2"/>
  <c r="F2851" i="2"/>
  <c r="F2852" i="2"/>
  <c r="F2853" i="2"/>
  <c r="I2853" i="2" s="1"/>
  <c r="F2854" i="2"/>
  <c r="I2854" i="2" s="1"/>
  <c r="F2855" i="2"/>
  <c r="I2855" i="2" s="1"/>
  <c r="F2856" i="2"/>
  <c r="F2857" i="2"/>
  <c r="I2857" i="2" s="1"/>
  <c r="F2858" i="2"/>
  <c r="F2859" i="2"/>
  <c r="F2860" i="2"/>
  <c r="F2861" i="2"/>
  <c r="I2861" i="2" s="1"/>
  <c r="F2862" i="2"/>
  <c r="I2862" i="2" s="1"/>
  <c r="F2863" i="2"/>
  <c r="I2863" i="2" s="1"/>
  <c r="F2864" i="2"/>
  <c r="F2865" i="2"/>
  <c r="F2866" i="2"/>
  <c r="F2867" i="2"/>
  <c r="F2868" i="2"/>
  <c r="F2869" i="2"/>
  <c r="I2869" i="2" s="1"/>
  <c r="F2870" i="2"/>
  <c r="I2870" i="2" s="1"/>
  <c r="F2871" i="2"/>
  <c r="I2871" i="2" s="1"/>
  <c r="F2872" i="2"/>
  <c r="F2873" i="2"/>
  <c r="F2874" i="2"/>
  <c r="F2875" i="2"/>
  <c r="F2876" i="2"/>
  <c r="F2877" i="2"/>
  <c r="I2877" i="2" s="1"/>
  <c r="F2878" i="2"/>
  <c r="I2878" i="2" s="1"/>
  <c r="F2879" i="2"/>
  <c r="I2879" i="2" s="1"/>
  <c r="F2880" i="2"/>
  <c r="I2880" i="2" s="1"/>
  <c r="F2881" i="2"/>
  <c r="I2881" i="2" s="1"/>
  <c r="F2882" i="2"/>
  <c r="F2883" i="2"/>
  <c r="F2884" i="2"/>
  <c r="F2885" i="2"/>
  <c r="I2885" i="2" s="1"/>
  <c r="F2886" i="2"/>
  <c r="I2886" i="2" s="1"/>
  <c r="F2887" i="2"/>
  <c r="I2887" i="2" s="1"/>
  <c r="F2888" i="2"/>
  <c r="I2888" i="2" s="1"/>
  <c r="F2889" i="2"/>
  <c r="F2890" i="2"/>
  <c r="F2891" i="2"/>
  <c r="F2892" i="2"/>
  <c r="F2893" i="2"/>
  <c r="I2893" i="2" s="1"/>
  <c r="F2894" i="2"/>
  <c r="I2894" i="2" s="1"/>
  <c r="F2895" i="2"/>
  <c r="I2895" i="2" s="1"/>
  <c r="F2896" i="2"/>
  <c r="F2897" i="2"/>
  <c r="F2898" i="2"/>
  <c r="F2899" i="2"/>
  <c r="F2900" i="2"/>
  <c r="F2901" i="2"/>
  <c r="I2901" i="2" s="1"/>
  <c r="F2902" i="2"/>
  <c r="I2902" i="2" s="1"/>
  <c r="F2903" i="2"/>
  <c r="I2903" i="2" s="1"/>
  <c r="F2904" i="2"/>
  <c r="I2904" i="2" s="1"/>
  <c r="F2905" i="2"/>
  <c r="I2905" i="2" s="1"/>
  <c r="F2906" i="2"/>
  <c r="F2907" i="2"/>
  <c r="F2908" i="2"/>
  <c r="F2909" i="2"/>
  <c r="I2909" i="2" s="1"/>
  <c r="F2910" i="2"/>
  <c r="I2910" i="2" s="1"/>
  <c r="F2911" i="2"/>
  <c r="I2911" i="2" s="1"/>
  <c r="F2912" i="2"/>
  <c r="I2912" i="2" s="1"/>
  <c r="F2913" i="2"/>
  <c r="F2914" i="2"/>
  <c r="F2915" i="2"/>
  <c r="F2916" i="2"/>
  <c r="F2917" i="2"/>
  <c r="I2917" i="2" s="1"/>
  <c r="F2918" i="2"/>
  <c r="I2918" i="2" s="1"/>
  <c r="F2919" i="2"/>
  <c r="I2919" i="2" s="1"/>
  <c r="F2920" i="2"/>
  <c r="F2921" i="2"/>
  <c r="F2922" i="2"/>
  <c r="F2923" i="2"/>
  <c r="F2924" i="2"/>
  <c r="F2925" i="2"/>
  <c r="F2926" i="2"/>
  <c r="I2926" i="2" s="1"/>
  <c r="F2927" i="2"/>
  <c r="I2927" i="2" s="1"/>
  <c r="F2928" i="2"/>
  <c r="F2929" i="2"/>
  <c r="F2930" i="2"/>
  <c r="F2931" i="2"/>
  <c r="F2932" i="2"/>
  <c r="F2933" i="2"/>
  <c r="I2933" i="2" s="1"/>
  <c r="F2934" i="2"/>
  <c r="I2934" i="2" s="1"/>
  <c r="F2935" i="2"/>
  <c r="I2935" i="2" s="1"/>
  <c r="F2936" i="2"/>
  <c r="F2937" i="2"/>
  <c r="I2937" i="2" s="1"/>
  <c r="F2938" i="2"/>
  <c r="F2939" i="2"/>
  <c r="F2940" i="2"/>
  <c r="F2941" i="2"/>
  <c r="I2941" i="2" s="1"/>
  <c r="F2942" i="2"/>
  <c r="I2942" i="2" s="1"/>
  <c r="F2943" i="2"/>
  <c r="I2943" i="2" s="1"/>
  <c r="F2944" i="2"/>
  <c r="I2944" i="2" s="1"/>
  <c r="F2945" i="2"/>
  <c r="F2946" i="2"/>
  <c r="F2947" i="2"/>
  <c r="F2948" i="2"/>
  <c r="F2949" i="2"/>
  <c r="I2949" i="2" s="1"/>
  <c r="F2950" i="2"/>
  <c r="I2950" i="2" s="1"/>
  <c r="F2951" i="2"/>
  <c r="I2951" i="2" s="1"/>
  <c r="F2952" i="2"/>
  <c r="F2953" i="2"/>
  <c r="F2954" i="2"/>
  <c r="F2955" i="2"/>
  <c r="F2956" i="2"/>
  <c r="F2957" i="2"/>
  <c r="I2957" i="2" s="1"/>
  <c r="F2958" i="2"/>
  <c r="I2958" i="2" s="1"/>
  <c r="F2959" i="2"/>
  <c r="I2959" i="2" s="1"/>
  <c r="F2960" i="2"/>
  <c r="I2960" i="2" s="1"/>
  <c r="F2961" i="2"/>
  <c r="I2961" i="2" s="1"/>
  <c r="F2962" i="2"/>
  <c r="F2963" i="2"/>
  <c r="F2964" i="2"/>
  <c r="F2965" i="2"/>
  <c r="I2965" i="2" s="1"/>
  <c r="F2966" i="2"/>
  <c r="I2966" i="2" s="1"/>
  <c r="F2967" i="2"/>
  <c r="I2967" i="2" s="1"/>
  <c r="F2968" i="2"/>
  <c r="F2969" i="2"/>
  <c r="F2970" i="2"/>
  <c r="F2971" i="2"/>
  <c r="F2972" i="2"/>
  <c r="F2973" i="2"/>
  <c r="I2973" i="2" s="1"/>
  <c r="F2974" i="2"/>
  <c r="I2974" i="2" s="1"/>
  <c r="F2975" i="2"/>
  <c r="I2975" i="2" s="1"/>
  <c r="F2976" i="2"/>
  <c r="I2976" i="2" s="1"/>
  <c r="F2977" i="2"/>
  <c r="I2977" i="2" s="1"/>
  <c r="F2978" i="2"/>
  <c r="F2979" i="2"/>
  <c r="F2980" i="2"/>
  <c r="F2981" i="2"/>
  <c r="I2981" i="2" s="1"/>
  <c r="F2982" i="2"/>
  <c r="I2982" i="2" s="1"/>
  <c r="F2983" i="2"/>
  <c r="I2983" i="2" s="1"/>
  <c r="F2984" i="2"/>
  <c r="F2985" i="2"/>
  <c r="F2986" i="2"/>
  <c r="F2987" i="2"/>
  <c r="F2988" i="2"/>
  <c r="F2989" i="2"/>
  <c r="I2989" i="2" s="1"/>
  <c r="F2990" i="2"/>
  <c r="I2990" i="2" s="1"/>
  <c r="F2991" i="2"/>
  <c r="I2991" i="2" s="1"/>
  <c r="F2992" i="2"/>
  <c r="I2992" i="2" s="1"/>
  <c r="F2993" i="2"/>
  <c r="F2994" i="2"/>
  <c r="F2995" i="2"/>
  <c r="F2996" i="2"/>
  <c r="F2997" i="2"/>
  <c r="I2997" i="2" s="1"/>
  <c r="F2998" i="2"/>
  <c r="I2998" i="2" s="1"/>
  <c r="F2999" i="2"/>
  <c r="I2999" i="2" s="1"/>
  <c r="F3000" i="2"/>
  <c r="F3001" i="2"/>
  <c r="I3001" i="2" s="1"/>
  <c r="F3002" i="2"/>
  <c r="F3003" i="2"/>
  <c r="F3004" i="2"/>
  <c r="F3005" i="2"/>
  <c r="I3005" i="2" s="1"/>
  <c r="F3006" i="2"/>
  <c r="I3006" i="2" s="1"/>
  <c r="F3007" i="2"/>
  <c r="I3007" i="2" s="1"/>
  <c r="F3008" i="2"/>
  <c r="I3008" i="2" s="1"/>
  <c r="F3009" i="2"/>
  <c r="I3009" i="2" s="1"/>
  <c r="F3010" i="2"/>
  <c r="F3011" i="2"/>
  <c r="F3012" i="2"/>
  <c r="F3013" i="2"/>
  <c r="I3013" i="2" s="1"/>
  <c r="F3014" i="2"/>
  <c r="I3014" i="2" s="1"/>
  <c r="F3015" i="2"/>
  <c r="I3015" i="2" s="1"/>
  <c r="F3016" i="2"/>
  <c r="I3016" i="2" s="1"/>
  <c r="F3017" i="2"/>
  <c r="F3018" i="2"/>
  <c r="F3019" i="2"/>
  <c r="F3020" i="2"/>
  <c r="F3021" i="2"/>
  <c r="I3021" i="2" s="1"/>
  <c r="F3022" i="2"/>
  <c r="I3022" i="2" s="1"/>
  <c r="F3023" i="2"/>
  <c r="I3023" i="2" s="1"/>
  <c r="F3024" i="2"/>
  <c r="I3024" i="2" s="1"/>
  <c r="F3025" i="2"/>
  <c r="I3025" i="2" s="1"/>
  <c r="F3026" i="2"/>
  <c r="F3027" i="2"/>
  <c r="F3028" i="2"/>
  <c r="F3029" i="2"/>
  <c r="I3029" i="2" s="1"/>
  <c r="F3030" i="2"/>
  <c r="I3030" i="2" s="1"/>
  <c r="F3031" i="2"/>
  <c r="I3031" i="2" s="1"/>
  <c r="F3032" i="2"/>
  <c r="I3032" i="2" s="1"/>
  <c r="F3033" i="2"/>
  <c r="I3033" i="2" s="1"/>
  <c r="F3034" i="2"/>
  <c r="F3035" i="2"/>
  <c r="F3036" i="2"/>
  <c r="F3037" i="2"/>
  <c r="I3037" i="2" s="1"/>
  <c r="F3038" i="2"/>
  <c r="I3038" i="2" s="1"/>
  <c r="F3039" i="2"/>
  <c r="I3039" i="2" s="1"/>
  <c r="F3040" i="2"/>
  <c r="I3040" i="2" s="1"/>
  <c r="F3041" i="2"/>
  <c r="F3042" i="2"/>
  <c r="F3043" i="2"/>
  <c r="F3044" i="2"/>
  <c r="F3045" i="2"/>
  <c r="I3045" i="2" s="1"/>
  <c r="F3046" i="2"/>
  <c r="I3046" i="2" s="1"/>
  <c r="F3047" i="2"/>
  <c r="I3047" i="2" s="1"/>
  <c r="F3048" i="2"/>
  <c r="F3049" i="2"/>
  <c r="I3049" i="2" s="1"/>
  <c r="F3050" i="2"/>
  <c r="F3051" i="2"/>
  <c r="F3052" i="2"/>
  <c r="F3053" i="2"/>
  <c r="I3053" i="2" s="1"/>
  <c r="F3054" i="2"/>
  <c r="I3054" i="2" s="1"/>
  <c r="F3055" i="2"/>
  <c r="I3055" i="2" s="1"/>
  <c r="F3056" i="2"/>
  <c r="I3056" i="2" s="1"/>
  <c r="F3057" i="2"/>
  <c r="I3057" i="2" s="1"/>
  <c r="F3058" i="2"/>
  <c r="F3059" i="2"/>
  <c r="F3060" i="2"/>
  <c r="F3061" i="2"/>
  <c r="I3061" i="2" s="1"/>
  <c r="F3062" i="2"/>
  <c r="I3062" i="2" s="1"/>
  <c r="F3063" i="2"/>
  <c r="I3063" i="2" s="1"/>
  <c r="F3064" i="2"/>
  <c r="F3065" i="2"/>
  <c r="F3066" i="2"/>
  <c r="F3067" i="2"/>
  <c r="F3068" i="2"/>
  <c r="F3069" i="2"/>
  <c r="I3069" i="2" s="1"/>
  <c r="F3070" i="2"/>
  <c r="I3070" i="2" s="1"/>
  <c r="F3071" i="2"/>
  <c r="I3071" i="2" s="1"/>
  <c r="F3072" i="2"/>
  <c r="I3072" i="2" s="1"/>
  <c r="F3073" i="2"/>
  <c r="F3074" i="2"/>
  <c r="F3075" i="2"/>
  <c r="F3076" i="2"/>
  <c r="F3077" i="2"/>
  <c r="I3077" i="2" s="1"/>
  <c r="F3078" i="2"/>
  <c r="I3078" i="2" s="1"/>
  <c r="F3079" i="2"/>
  <c r="I3079" i="2" s="1"/>
  <c r="F3080" i="2"/>
  <c r="I3080" i="2" s="1"/>
  <c r="F3081" i="2"/>
  <c r="F3082" i="2"/>
  <c r="F3083" i="2"/>
  <c r="F3084" i="2"/>
  <c r="F3085" i="2"/>
  <c r="I3085" i="2" s="1"/>
  <c r="F3086" i="2"/>
  <c r="I3086" i="2" s="1"/>
  <c r="F3087" i="2"/>
  <c r="I3087" i="2" s="1"/>
  <c r="F3088" i="2"/>
  <c r="I3088" i="2" s="1"/>
  <c r="F3089" i="2"/>
  <c r="F3090" i="2"/>
  <c r="F3091" i="2"/>
  <c r="F3092" i="2"/>
  <c r="F3093" i="2"/>
  <c r="I3093" i="2" s="1"/>
  <c r="F3094" i="2"/>
  <c r="I3094" i="2" s="1"/>
  <c r="F3095" i="2"/>
  <c r="I3095" i="2" s="1"/>
  <c r="F3096" i="2"/>
  <c r="F3097" i="2"/>
  <c r="F3098" i="2"/>
  <c r="F3099" i="2"/>
  <c r="F3100" i="2"/>
  <c r="F3101" i="2"/>
  <c r="I3101" i="2" s="1"/>
  <c r="F3102" i="2"/>
  <c r="I3102" i="2" s="1"/>
  <c r="F3103" i="2"/>
  <c r="I3103" i="2" s="1"/>
  <c r="F3104" i="2"/>
  <c r="I3104" i="2" s="1"/>
  <c r="F3105" i="2"/>
  <c r="F3106" i="2"/>
  <c r="F3107" i="2"/>
  <c r="F3108" i="2"/>
  <c r="F3109" i="2"/>
  <c r="I3109" i="2" s="1"/>
  <c r="F3110" i="2"/>
  <c r="I3110" i="2" s="1"/>
  <c r="F3111" i="2"/>
  <c r="I3111" i="2" s="1"/>
  <c r="F3112" i="2"/>
  <c r="F3113" i="2"/>
  <c r="I3113" i="2" s="1"/>
  <c r="F3114" i="2"/>
  <c r="F3115" i="2"/>
  <c r="F3116" i="2"/>
  <c r="F3117" i="2"/>
  <c r="F3118" i="2"/>
  <c r="I3118" i="2" s="1"/>
  <c r="F3119" i="2"/>
  <c r="I3119" i="2" s="1"/>
  <c r="F3120" i="2"/>
  <c r="F3121" i="2"/>
  <c r="I3121" i="2" s="1"/>
  <c r="F3122" i="2"/>
  <c r="F3123" i="2"/>
  <c r="F3124" i="2"/>
  <c r="F3125" i="2"/>
  <c r="I3125" i="2" s="1"/>
  <c r="F3126" i="2"/>
  <c r="I3126" i="2" s="1"/>
  <c r="F3127" i="2"/>
  <c r="I3127" i="2" s="1"/>
  <c r="F3128" i="2"/>
  <c r="F3129" i="2"/>
  <c r="I3129" i="2" s="1"/>
  <c r="F3130" i="2"/>
  <c r="F3131" i="2"/>
  <c r="F3132" i="2"/>
  <c r="F3133" i="2"/>
  <c r="I3133" i="2" s="1"/>
  <c r="F3134" i="2"/>
  <c r="I3134" i="2" s="1"/>
  <c r="F3135" i="2"/>
  <c r="I3135" i="2" s="1"/>
  <c r="F3136" i="2"/>
  <c r="I3136" i="2" s="1"/>
  <c r="F3137" i="2"/>
  <c r="I3137" i="2" s="1"/>
  <c r="F3138" i="2"/>
  <c r="F3139" i="2"/>
  <c r="F3140" i="2"/>
  <c r="F3141" i="2"/>
  <c r="I3141" i="2" s="1"/>
  <c r="F3142" i="2"/>
  <c r="I3142" i="2" s="1"/>
  <c r="F3143" i="2"/>
  <c r="I3143" i="2" s="1"/>
  <c r="F3144" i="2"/>
  <c r="I3144" i="2" s="1"/>
  <c r="F3145" i="2"/>
  <c r="I3145" i="2" s="1"/>
  <c r="F3146" i="2"/>
  <c r="F3147" i="2"/>
  <c r="F3148" i="2"/>
  <c r="F3149" i="2"/>
  <c r="I3149" i="2" s="1"/>
  <c r="F3150" i="2"/>
  <c r="I3150" i="2" s="1"/>
  <c r="F3151" i="2"/>
  <c r="I3151" i="2" s="1"/>
  <c r="F3152" i="2"/>
  <c r="I3152" i="2" s="1"/>
  <c r="F3153" i="2"/>
  <c r="F3154" i="2"/>
  <c r="F3155" i="2"/>
  <c r="F3156" i="2"/>
  <c r="F3157" i="2"/>
  <c r="I3157" i="2" s="1"/>
  <c r="F3158" i="2"/>
  <c r="I3158" i="2" s="1"/>
  <c r="F3159" i="2"/>
  <c r="I3159" i="2" s="1"/>
  <c r="F3160" i="2"/>
  <c r="I3160" i="2" s="1"/>
  <c r="F3161" i="2"/>
  <c r="F3162" i="2"/>
  <c r="F3163" i="2"/>
  <c r="F3164" i="2"/>
  <c r="F3165" i="2"/>
  <c r="I3165" i="2" s="1"/>
  <c r="F3166" i="2"/>
  <c r="I3166" i="2" s="1"/>
  <c r="F3167" i="2"/>
  <c r="I3167" i="2" s="1"/>
  <c r="F3168" i="2"/>
  <c r="I3168" i="2" s="1"/>
  <c r="F3169" i="2"/>
  <c r="I3169" i="2" s="1"/>
  <c r="F3170" i="2"/>
  <c r="F3171" i="2"/>
  <c r="F3172" i="2"/>
  <c r="F3173" i="2"/>
  <c r="I3173" i="2" s="1"/>
  <c r="F3174" i="2"/>
  <c r="I3174" i="2" s="1"/>
  <c r="F3175" i="2"/>
  <c r="I3175" i="2" s="1"/>
  <c r="F3176" i="2"/>
  <c r="I3176" i="2" s="1"/>
  <c r="F3177" i="2"/>
  <c r="I3177" i="2" s="1"/>
  <c r="F3178" i="2"/>
  <c r="F3179" i="2"/>
  <c r="F3180" i="2"/>
  <c r="F3181" i="2"/>
  <c r="I3181" i="2" s="1"/>
  <c r="F3182" i="2"/>
  <c r="I3182" i="2" s="1"/>
  <c r="F3183" i="2"/>
  <c r="I3183" i="2" s="1"/>
  <c r="F3184" i="2"/>
  <c r="F3185" i="2"/>
  <c r="F3186" i="2"/>
  <c r="F3187" i="2"/>
  <c r="F3188" i="2"/>
  <c r="F3189" i="2"/>
  <c r="I3189" i="2" s="1"/>
  <c r="F3190" i="2"/>
  <c r="I3190" i="2" s="1"/>
  <c r="F3191" i="2"/>
  <c r="I3191" i="2" s="1"/>
  <c r="F3192" i="2"/>
  <c r="F3193" i="2"/>
  <c r="F3194" i="2"/>
  <c r="F3195" i="2"/>
  <c r="F3196" i="2"/>
  <c r="F3197" i="2"/>
  <c r="I3197" i="2" s="1"/>
  <c r="F3198" i="2"/>
  <c r="I3198" i="2" s="1"/>
  <c r="F3199" i="2"/>
  <c r="I3199" i="2" s="1"/>
  <c r="F3200" i="2"/>
  <c r="I3200" i="2" s="1"/>
  <c r="F3201" i="2"/>
  <c r="I3201" i="2" s="1"/>
  <c r="F3202" i="2"/>
  <c r="F3203" i="2"/>
  <c r="F3204" i="2"/>
  <c r="F3205" i="2"/>
  <c r="I3205" i="2" s="1"/>
  <c r="F3206" i="2"/>
  <c r="I3206" i="2" s="1"/>
  <c r="F3207" i="2"/>
  <c r="I3207" i="2" s="1"/>
  <c r="F3208" i="2"/>
  <c r="F3209" i="2"/>
  <c r="F3210" i="2"/>
  <c r="F3211" i="2"/>
  <c r="F3212" i="2"/>
  <c r="F3213" i="2"/>
  <c r="I3213" i="2" s="1"/>
  <c r="F3214" i="2"/>
  <c r="I3214" i="2" s="1"/>
  <c r="F3215" i="2"/>
  <c r="I3215" i="2" s="1"/>
  <c r="F3216" i="2"/>
  <c r="I3216" i="2" s="1"/>
  <c r="F3217" i="2"/>
  <c r="F3218" i="2"/>
  <c r="F3219" i="2"/>
  <c r="F3220" i="2"/>
  <c r="F3221" i="2"/>
  <c r="I3221" i="2" s="1"/>
  <c r="F3222" i="2"/>
  <c r="I3222" i="2" s="1"/>
  <c r="F3223" i="2"/>
  <c r="I3223" i="2" s="1"/>
  <c r="F3224" i="2"/>
  <c r="I3224" i="2" s="1"/>
  <c r="F3225" i="2"/>
  <c r="F3226" i="2"/>
  <c r="F3227" i="2"/>
  <c r="F3228" i="2"/>
  <c r="F3229" i="2"/>
  <c r="I3229" i="2" s="1"/>
  <c r="F3230" i="2"/>
  <c r="I3230" i="2" s="1"/>
  <c r="F3231" i="2"/>
  <c r="I3231" i="2" s="1"/>
  <c r="F3232" i="2"/>
  <c r="I3232" i="2" s="1"/>
  <c r="F3233" i="2"/>
  <c r="F3234" i="2"/>
  <c r="F3235" i="2"/>
  <c r="F3236" i="2"/>
  <c r="F3237" i="2"/>
  <c r="I3237" i="2" s="1"/>
  <c r="F3238" i="2"/>
  <c r="I3238" i="2" s="1"/>
  <c r="F3239" i="2"/>
  <c r="I3239" i="2" s="1"/>
  <c r="F3240" i="2"/>
  <c r="F3241" i="2"/>
  <c r="F3242" i="2"/>
  <c r="F3243" i="2"/>
  <c r="F3244" i="2"/>
  <c r="F3245" i="2"/>
  <c r="I3245" i="2" s="1"/>
  <c r="F3246" i="2"/>
  <c r="I3246" i="2" s="1"/>
  <c r="F3247" i="2"/>
  <c r="I3247" i="2" s="1"/>
  <c r="F3248" i="2"/>
  <c r="I3248" i="2" s="1"/>
  <c r="F3249" i="2"/>
  <c r="I3249" i="2" s="1"/>
  <c r="F3250" i="2"/>
  <c r="F3251" i="2"/>
  <c r="F3252" i="2"/>
  <c r="F3253" i="2"/>
  <c r="I3253" i="2" s="1"/>
  <c r="F3254" i="2"/>
  <c r="I3254" i="2" s="1"/>
  <c r="F3255" i="2"/>
  <c r="I3255" i="2" s="1"/>
  <c r="F3256" i="2"/>
  <c r="F3257" i="2"/>
  <c r="I3257" i="2" s="1"/>
  <c r="F3258" i="2"/>
  <c r="F3259" i="2"/>
  <c r="F3260" i="2"/>
  <c r="F3261" i="2"/>
  <c r="I3261" i="2" s="1"/>
  <c r="F3262" i="2"/>
  <c r="I3262" i="2" s="1"/>
  <c r="F3263" i="2"/>
  <c r="I3263" i="2" s="1"/>
  <c r="F3264" i="2"/>
  <c r="I3264" i="2" s="1"/>
  <c r="F3265" i="2"/>
  <c r="F3266" i="2"/>
  <c r="F3267" i="2"/>
  <c r="F3268" i="2"/>
  <c r="F3269" i="2"/>
  <c r="I3269" i="2" s="1"/>
  <c r="F3270" i="2"/>
  <c r="I3270" i="2" s="1"/>
  <c r="F3271" i="2"/>
  <c r="I3271" i="2" s="1"/>
  <c r="F3272" i="2"/>
  <c r="I3272" i="2" s="1"/>
  <c r="F3273" i="2"/>
  <c r="I3273" i="2" s="1"/>
  <c r="F3274" i="2"/>
  <c r="F3275" i="2"/>
  <c r="F3276" i="2"/>
  <c r="F3277" i="2"/>
  <c r="I3277" i="2" s="1"/>
  <c r="F3278" i="2"/>
  <c r="I3278" i="2" s="1"/>
  <c r="F3279" i="2"/>
  <c r="I3279" i="2" s="1"/>
  <c r="F3280" i="2"/>
  <c r="F3281" i="2"/>
  <c r="F3282" i="2"/>
  <c r="F3283" i="2"/>
  <c r="F3284" i="2"/>
  <c r="F3285" i="2"/>
  <c r="I3285" i="2" s="1"/>
  <c r="F3286" i="2"/>
  <c r="I3286" i="2" s="1"/>
  <c r="F3287" i="2"/>
  <c r="I3287" i="2" s="1"/>
  <c r="F3288" i="2"/>
  <c r="I3288" i="2" s="1"/>
  <c r="F3289" i="2"/>
  <c r="F3290" i="2"/>
  <c r="F3291" i="2"/>
  <c r="F3292" i="2"/>
  <c r="F3293" i="2"/>
  <c r="I3293" i="2" s="1"/>
  <c r="F3294" i="2"/>
  <c r="I3294" i="2" s="1"/>
  <c r="F3295" i="2"/>
  <c r="I3295" i="2" s="1"/>
  <c r="F3296" i="2"/>
  <c r="I3296" i="2" s="1"/>
  <c r="F3297" i="2"/>
  <c r="I3297" i="2" s="1"/>
  <c r="F3298" i="2"/>
  <c r="F3299" i="2"/>
  <c r="F3300" i="2"/>
  <c r="F3301" i="2"/>
  <c r="I3301" i="2" s="1"/>
  <c r="F3302" i="2"/>
  <c r="I3302" i="2" s="1"/>
  <c r="F3303" i="2"/>
  <c r="I3303" i="2" s="1"/>
  <c r="F3304" i="2"/>
  <c r="F3305" i="2"/>
  <c r="F3306" i="2"/>
  <c r="F3307" i="2"/>
  <c r="F3308" i="2"/>
  <c r="F3309" i="2"/>
  <c r="F3310" i="2"/>
  <c r="I3310" i="2" s="1"/>
  <c r="F3311" i="2"/>
  <c r="I3311" i="2" s="1"/>
  <c r="F3312" i="2"/>
  <c r="I3312" i="2" s="1"/>
  <c r="F3313" i="2"/>
  <c r="I3313" i="2" s="1"/>
  <c r="F3314" i="2"/>
  <c r="F3315" i="2"/>
  <c r="F3316" i="2"/>
  <c r="F3317" i="2"/>
  <c r="I3317" i="2" s="1"/>
  <c r="F3318" i="2"/>
  <c r="I3318" i="2" s="1"/>
  <c r="F3319" i="2"/>
  <c r="I3319" i="2" s="1"/>
  <c r="F3320" i="2"/>
  <c r="I3320" i="2" s="1"/>
  <c r="F3321" i="2"/>
  <c r="I3321" i="2" s="1"/>
  <c r="F3322" i="2"/>
  <c r="F3323" i="2"/>
  <c r="F3324" i="2"/>
  <c r="F3325" i="2"/>
  <c r="F3326" i="2"/>
  <c r="I3326" i="2" s="1"/>
  <c r="F3327" i="2"/>
  <c r="I3327" i="2" s="1"/>
  <c r="F3328" i="2"/>
  <c r="I3328" i="2" s="1"/>
  <c r="F3329" i="2"/>
  <c r="F3330" i="2"/>
  <c r="F3331" i="2"/>
  <c r="F3332" i="2"/>
  <c r="F3333" i="2"/>
  <c r="I3333" i="2" s="1"/>
  <c r="F3334" i="2"/>
  <c r="I3334" i="2" s="1"/>
  <c r="F3335" i="2"/>
  <c r="I3335" i="2" s="1"/>
  <c r="F3336" i="2"/>
  <c r="I3336" i="2" s="1"/>
  <c r="F3337" i="2"/>
  <c r="I3337" i="2" s="1"/>
  <c r="F3338" i="2"/>
  <c r="F3339" i="2"/>
  <c r="F3340" i="2"/>
  <c r="F3341" i="2"/>
  <c r="F3342" i="2"/>
  <c r="I3342" i="2" s="1"/>
  <c r="F3343" i="2"/>
  <c r="I3343" i="2" s="1"/>
  <c r="F3344" i="2"/>
  <c r="I3344" i="2" s="1"/>
  <c r="F3345" i="2"/>
  <c r="F3346" i="2"/>
  <c r="F3347" i="2"/>
  <c r="F3348" i="2"/>
  <c r="F3349" i="2"/>
  <c r="I3349" i="2" s="1"/>
  <c r="F3350" i="2"/>
  <c r="I3350" i="2" s="1"/>
  <c r="F3351" i="2"/>
  <c r="I3351" i="2" s="1"/>
  <c r="F3352" i="2"/>
  <c r="I3352" i="2" s="1"/>
  <c r="F3353" i="2"/>
  <c r="I3353" i="2" s="1"/>
  <c r="F3354" i="2"/>
  <c r="F3355" i="2"/>
  <c r="F3356" i="2"/>
  <c r="F3357" i="2"/>
  <c r="F3358" i="2"/>
  <c r="I3358" i="2" s="1"/>
  <c r="F3359" i="2"/>
  <c r="I3359" i="2" s="1"/>
  <c r="F3360" i="2"/>
  <c r="I3360" i="2" s="1"/>
  <c r="F3361" i="2"/>
  <c r="I3361" i="2" s="1"/>
  <c r="F3362" i="2"/>
  <c r="F3363" i="2"/>
  <c r="F3364" i="2"/>
  <c r="F3365" i="2"/>
  <c r="I3365" i="2" s="1"/>
  <c r="F3366" i="2"/>
  <c r="I3366" i="2" s="1"/>
  <c r="F3367" i="2"/>
  <c r="I3367" i="2" s="1"/>
  <c r="F3368" i="2"/>
  <c r="I3368" i="2" s="1"/>
  <c r="F3369" i="2"/>
  <c r="F3370" i="2"/>
  <c r="F3371" i="2"/>
  <c r="F3372" i="2"/>
  <c r="F3373" i="2"/>
  <c r="F3374" i="2"/>
  <c r="I3374" i="2" s="1"/>
  <c r="F3375" i="2"/>
  <c r="I3375" i="2" s="1"/>
  <c r="F3376" i="2"/>
  <c r="I3376" i="2" s="1"/>
  <c r="F3377" i="2"/>
  <c r="F3378" i="2"/>
  <c r="F3379" i="2"/>
  <c r="F3380" i="2"/>
  <c r="F3381" i="2"/>
  <c r="I3381" i="2" s="1"/>
  <c r="F3382" i="2"/>
  <c r="I3382" i="2" s="1"/>
  <c r="F3383" i="2"/>
  <c r="I3383" i="2" s="1"/>
  <c r="F3384" i="2"/>
  <c r="I3384" i="2" s="1"/>
  <c r="F3385" i="2"/>
  <c r="I3385" i="2" s="1"/>
  <c r="F3386" i="2"/>
  <c r="F3387" i="2"/>
  <c r="F3388" i="2"/>
  <c r="F3389" i="2"/>
  <c r="F3390" i="2"/>
  <c r="I3390" i="2" s="1"/>
  <c r="F3391" i="2"/>
  <c r="I3391" i="2" s="1"/>
  <c r="F3392" i="2"/>
  <c r="I3392" i="2" s="1"/>
  <c r="F3393" i="2"/>
  <c r="I3393" i="2" s="1"/>
  <c r="F3394" i="2"/>
  <c r="F3395" i="2"/>
  <c r="F3396" i="2"/>
  <c r="F3397" i="2"/>
  <c r="I3397" i="2" s="1"/>
  <c r="F3398" i="2"/>
  <c r="I3398" i="2" s="1"/>
  <c r="F3399" i="2"/>
  <c r="I3399" i="2" s="1"/>
  <c r="F3400" i="2"/>
  <c r="I3400" i="2" s="1"/>
  <c r="F3401" i="2"/>
  <c r="I3401" i="2" s="1"/>
  <c r="F3402" i="2"/>
  <c r="F3403" i="2"/>
  <c r="F3404" i="2"/>
  <c r="F3405" i="2"/>
  <c r="I3405" i="2" s="1"/>
  <c r="F3406" i="2"/>
  <c r="I3406" i="2" s="1"/>
  <c r="F3407" i="2"/>
  <c r="I3407" i="2" s="1"/>
  <c r="F3408" i="2"/>
  <c r="I3408" i="2" s="1"/>
  <c r="F3409" i="2"/>
  <c r="F3410" i="2"/>
  <c r="F3411" i="2"/>
  <c r="F3412" i="2"/>
  <c r="F3413" i="2"/>
  <c r="I3413" i="2" s="1"/>
  <c r="F3414" i="2"/>
  <c r="I3414" i="2" s="1"/>
  <c r="F3415" i="2"/>
  <c r="I3415" i="2" s="1"/>
  <c r="F3416" i="2"/>
  <c r="I3416" i="2" s="1"/>
  <c r="F3417" i="2"/>
  <c r="F3418" i="2"/>
  <c r="F3419" i="2"/>
  <c r="F3420" i="2"/>
  <c r="F3421" i="2"/>
  <c r="I3421" i="2" s="1"/>
  <c r="F3422" i="2"/>
  <c r="I3422" i="2" s="1"/>
  <c r="F3423" i="2"/>
  <c r="I3423" i="2" s="1"/>
  <c r="F3424" i="2"/>
  <c r="I3424" i="2" s="1"/>
  <c r="F3425" i="2"/>
  <c r="F3426" i="2"/>
  <c r="F3427" i="2"/>
  <c r="F3428" i="2"/>
  <c r="F3429" i="2"/>
  <c r="I3429" i="2" s="1"/>
  <c r="F3430" i="2"/>
  <c r="I3430" i="2" s="1"/>
  <c r="F3431" i="2"/>
  <c r="I3431" i="2" s="1"/>
  <c r="F3432" i="2"/>
  <c r="I3432" i="2" s="1"/>
  <c r="F3433" i="2"/>
  <c r="F3434" i="2"/>
  <c r="F3435" i="2"/>
  <c r="F3436" i="2"/>
  <c r="F3437" i="2"/>
  <c r="I3437" i="2" s="1"/>
  <c r="F3438" i="2"/>
  <c r="I3438" i="2" s="1"/>
  <c r="F3439" i="2"/>
  <c r="I3439" i="2" s="1"/>
  <c r="F3440" i="2"/>
  <c r="I3440" i="2" s="1"/>
  <c r="F3441" i="2"/>
  <c r="I3441" i="2" s="1"/>
  <c r="F3442" i="2"/>
  <c r="F3443" i="2"/>
  <c r="F3444" i="2"/>
  <c r="F3445" i="2"/>
  <c r="I3445" i="2" s="1"/>
  <c r="F3446" i="2"/>
  <c r="I3446" i="2" s="1"/>
  <c r="F3447" i="2"/>
  <c r="I3447" i="2" s="1"/>
  <c r="F3448" i="2"/>
  <c r="I3448" i="2" s="1"/>
  <c r="F3449" i="2"/>
  <c r="I3449" i="2" s="1"/>
  <c r="F3450" i="2"/>
  <c r="F3451" i="2"/>
  <c r="F3452" i="2"/>
  <c r="F3453" i="2"/>
  <c r="I3453" i="2" s="1"/>
  <c r="F3454" i="2"/>
  <c r="I3454" i="2" s="1"/>
  <c r="F3455" i="2"/>
  <c r="I3455" i="2" s="1"/>
  <c r="F3456" i="2"/>
  <c r="I3456" i="2" s="1"/>
  <c r="F3457" i="2"/>
  <c r="I3457" i="2" s="1"/>
  <c r="F3458" i="2"/>
  <c r="F3459" i="2"/>
  <c r="F3460" i="2"/>
  <c r="F3461" i="2"/>
  <c r="I3461" i="2" s="1"/>
  <c r="F3462" i="2"/>
  <c r="I3462" i="2" s="1"/>
  <c r="F3463" i="2"/>
  <c r="I3463" i="2" s="1"/>
  <c r="F3464" i="2"/>
  <c r="I3464" i="2" s="1"/>
  <c r="F3465" i="2"/>
  <c r="F3466" i="2"/>
  <c r="F3467" i="2"/>
  <c r="F3468" i="2"/>
  <c r="F3469" i="2"/>
  <c r="I3469" i="2" s="1"/>
  <c r="F3470" i="2"/>
  <c r="I3470" i="2" s="1"/>
  <c r="F3471" i="2"/>
  <c r="I3471" i="2" s="1"/>
  <c r="F3472" i="2"/>
  <c r="I3472" i="2" s="1"/>
  <c r="F3473" i="2"/>
  <c r="I3473" i="2" s="1"/>
  <c r="F3474" i="2"/>
  <c r="F3475" i="2"/>
  <c r="F3476" i="2"/>
  <c r="F3477" i="2"/>
  <c r="I3477" i="2" s="1"/>
  <c r="F3478" i="2"/>
  <c r="I3478" i="2" s="1"/>
  <c r="F3479" i="2"/>
  <c r="I3479" i="2" s="1"/>
  <c r="F3480" i="2"/>
  <c r="I3480" i="2" s="1"/>
  <c r="F3481" i="2"/>
  <c r="I3481" i="2" s="1"/>
  <c r="F3482" i="2"/>
  <c r="F3483" i="2"/>
  <c r="F3484" i="2"/>
  <c r="F3485" i="2"/>
  <c r="I3485" i="2" s="1"/>
  <c r="F3486" i="2"/>
  <c r="I3486" i="2" s="1"/>
  <c r="F3487" i="2"/>
  <c r="I3487" i="2" s="1"/>
  <c r="F3488" i="2"/>
  <c r="I3488" i="2" s="1"/>
  <c r="F3489" i="2"/>
  <c r="F3490" i="2"/>
  <c r="F3491" i="2"/>
  <c r="F3492" i="2"/>
  <c r="F3493" i="2"/>
  <c r="I3493" i="2" s="1"/>
  <c r="F3494" i="2"/>
  <c r="I3494" i="2" s="1"/>
  <c r="F3495" i="2"/>
  <c r="I3495" i="2" s="1"/>
  <c r="F3496" i="2"/>
  <c r="I3496" i="2" s="1"/>
  <c r="F3497" i="2"/>
  <c r="F3498" i="2"/>
  <c r="F3499" i="2"/>
  <c r="F3500" i="2"/>
  <c r="F3501" i="2"/>
  <c r="I3501" i="2" s="1"/>
  <c r="F3502" i="2"/>
  <c r="I3502" i="2" s="1"/>
  <c r="F3503" i="2"/>
  <c r="I3503" i="2" s="1"/>
  <c r="F3504" i="2"/>
  <c r="I3504" i="2" s="1"/>
  <c r="F3505" i="2"/>
  <c r="F3506" i="2"/>
  <c r="F3507" i="2"/>
  <c r="F3508" i="2"/>
  <c r="F3509" i="2"/>
  <c r="I3509" i="2" s="1"/>
  <c r="F3510" i="2"/>
  <c r="I3510" i="2" s="1"/>
  <c r="F3511" i="2"/>
  <c r="I3511" i="2" s="1"/>
  <c r="F3512" i="2"/>
  <c r="I3512" i="2" s="1"/>
  <c r="F3513" i="2"/>
  <c r="I3513" i="2" s="1"/>
  <c r="F3514" i="2"/>
  <c r="F3515" i="2"/>
  <c r="F3516" i="2"/>
  <c r="F3517" i="2"/>
  <c r="I3517" i="2" s="1"/>
  <c r="F3518" i="2"/>
  <c r="I3518" i="2" s="1"/>
  <c r="F3519" i="2"/>
  <c r="I3519" i="2" s="1"/>
  <c r="F3520" i="2"/>
  <c r="I3520" i="2" s="1"/>
  <c r="F3521" i="2"/>
  <c r="I3521" i="2" s="1"/>
  <c r="F3522" i="2"/>
  <c r="F3523" i="2"/>
  <c r="F3524" i="2"/>
  <c r="F3525" i="2"/>
  <c r="I3525" i="2" s="1"/>
  <c r="F3526" i="2"/>
  <c r="I3526" i="2" s="1"/>
  <c r="F3527" i="2"/>
  <c r="I3527" i="2" s="1"/>
  <c r="F3528" i="2"/>
  <c r="I3528" i="2" s="1"/>
  <c r="F3529" i="2"/>
  <c r="F3530" i="2"/>
  <c r="F3531" i="2"/>
  <c r="F3532" i="2"/>
  <c r="F3533" i="2"/>
  <c r="I3533" i="2" s="1"/>
  <c r="F3534" i="2"/>
  <c r="I3534" i="2" s="1"/>
  <c r="F3535" i="2"/>
  <c r="I3535" i="2" s="1"/>
  <c r="F3536" i="2"/>
  <c r="I3536" i="2" s="1"/>
  <c r="F3537" i="2"/>
  <c r="I3537" i="2" s="1"/>
  <c r="F3538" i="2"/>
  <c r="F3539" i="2"/>
  <c r="F3540" i="2"/>
  <c r="F3541" i="2"/>
  <c r="I3541" i="2" s="1"/>
  <c r="F3542" i="2"/>
  <c r="I3542" i="2" s="1"/>
  <c r="F3543" i="2"/>
  <c r="I3543" i="2" s="1"/>
  <c r="F3544" i="2"/>
  <c r="I3544" i="2" s="1"/>
  <c r="F3545" i="2"/>
  <c r="F3546" i="2"/>
  <c r="F3547" i="2"/>
  <c r="F3548" i="2"/>
  <c r="F3549" i="2"/>
  <c r="I3549" i="2" s="1"/>
  <c r="F3550" i="2"/>
  <c r="I3550" i="2" s="1"/>
  <c r="F3551" i="2"/>
  <c r="I3551" i="2" s="1"/>
  <c r="F3552" i="2"/>
  <c r="I3552" i="2" s="1"/>
  <c r="F3553" i="2"/>
  <c r="I3553" i="2" s="1"/>
  <c r="F3554" i="2"/>
  <c r="F3555" i="2"/>
  <c r="F3556" i="2"/>
  <c r="F3557" i="2"/>
  <c r="I3557" i="2" s="1"/>
  <c r="F3558" i="2"/>
  <c r="I3558" i="2" s="1"/>
  <c r="F3559" i="2"/>
  <c r="I3559" i="2" s="1"/>
  <c r="F3560" i="2"/>
  <c r="I3560" i="2" s="1"/>
  <c r="F3561" i="2"/>
  <c r="I3561" i="2" s="1"/>
  <c r="F3562" i="2"/>
  <c r="F3563" i="2"/>
  <c r="F3564" i="2"/>
  <c r="F3565" i="2"/>
  <c r="I3565" i="2" s="1"/>
  <c r="F3566" i="2"/>
  <c r="I3566" i="2" s="1"/>
  <c r="F3567" i="2"/>
  <c r="I3567" i="2" s="1"/>
  <c r="F3568" i="2"/>
  <c r="I3568" i="2" s="1"/>
  <c r="F3569" i="2"/>
  <c r="F3570" i="2"/>
  <c r="F3571" i="2"/>
  <c r="F3572" i="2"/>
  <c r="F3573" i="2"/>
  <c r="I3573" i="2" s="1"/>
  <c r="F3574" i="2"/>
  <c r="I3574" i="2" s="1"/>
  <c r="F3575" i="2"/>
  <c r="I3575" i="2" s="1"/>
  <c r="F3576" i="2"/>
  <c r="I3576" i="2" s="1"/>
  <c r="F3577" i="2"/>
  <c r="I3577" i="2" s="1"/>
  <c r="F3578" i="2"/>
  <c r="F3579" i="2"/>
  <c r="F3580" i="2"/>
  <c r="F3581" i="2"/>
  <c r="I3581" i="2" s="1"/>
  <c r="F3582" i="2"/>
  <c r="I3582" i="2" s="1"/>
  <c r="F3583" i="2"/>
  <c r="I3583" i="2" s="1"/>
  <c r="F3584" i="2"/>
  <c r="I3584" i="2" s="1"/>
  <c r="F3585" i="2"/>
  <c r="I3585" i="2" s="1"/>
  <c r="F3586" i="2"/>
  <c r="F3587" i="2"/>
  <c r="F3588" i="2"/>
  <c r="F3589" i="2"/>
  <c r="I3589" i="2" s="1"/>
  <c r="F3590" i="2"/>
  <c r="I3590" i="2" s="1"/>
  <c r="F3591" i="2"/>
  <c r="I3591" i="2" s="1"/>
  <c r="F3592" i="2"/>
  <c r="I3592" i="2" s="1"/>
  <c r="F3593" i="2"/>
  <c r="F3594" i="2"/>
  <c r="F3595" i="2"/>
  <c r="F3596" i="2"/>
  <c r="F3597" i="2"/>
  <c r="I3597" i="2" s="1"/>
  <c r="F3598" i="2"/>
  <c r="I3598" i="2" s="1"/>
  <c r="F3599" i="2"/>
  <c r="I3599" i="2" s="1"/>
  <c r="F3600" i="2"/>
  <c r="I3600" i="2" s="1"/>
  <c r="F3601" i="2"/>
  <c r="F3602" i="2"/>
  <c r="F3603" i="2"/>
  <c r="F3604" i="2"/>
  <c r="F3605" i="2"/>
  <c r="I3605" i="2" s="1"/>
  <c r="F3606" i="2"/>
  <c r="I3606" i="2" s="1"/>
  <c r="F3607" i="2"/>
  <c r="I3607" i="2" s="1"/>
  <c r="F3608" i="2"/>
  <c r="I3608" i="2" s="1"/>
  <c r="F3609" i="2"/>
  <c r="F3610" i="2"/>
  <c r="F3611" i="2"/>
  <c r="F3612" i="2"/>
  <c r="F3613" i="2"/>
  <c r="I3613" i="2" s="1"/>
  <c r="F3614" i="2"/>
  <c r="I3614" i="2" s="1"/>
  <c r="F3615" i="2"/>
  <c r="I3615" i="2" s="1"/>
  <c r="F3616" i="2"/>
  <c r="I3616" i="2" s="1"/>
  <c r="F3617" i="2"/>
  <c r="I3617" i="2" s="1"/>
  <c r="F3618" i="2"/>
  <c r="F3619" i="2"/>
  <c r="F3620" i="2"/>
  <c r="F3621" i="2"/>
  <c r="I3621" i="2" s="1"/>
  <c r="F3622" i="2"/>
  <c r="I3622" i="2" s="1"/>
  <c r="F3623" i="2"/>
  <c r="I3623" i="2" s="1"/>
  <c r="F3624" i="2"/>
  <c r="I3624" i="2" s="1"/>
  <c r="F3625" i="2"/>
  <c r="F3626" i="2"/>
  <c r="F3627" i="2"/>
  <c r="F3628" i="2"/>
  <c r="F3629" i="2"/>
  <c r="I3629" i="2" s="1"/>
  <c r="F3630" i="2"/>
  <c r="I3630" i="2" s="1"/>
  <c r="F3631" i="2"/>
  <c r="I3631" i="2" s="1"/>
  <c r="F3632" i="2"/>
  <c r="I3632" i="2" s="1"/>
  <c r="F3633" i="2"/>
  <c r="I3633" i="2" s="1"/>
  <c r="F3634" i="2"/>
  <c r="F3635" i="2"/>
  <c r="F3636" i="2"/>
  <c r="F3637" i="2"/>
  <c r="I3637" i="2" s="1"/>
  <c r="F3638" i="2"/>
  <c r="I3638" i="2" s="1"/>
  <c r="F3639" i="2"/>
  <c r="I3639" i="2" s="1"/>
  <c r="F3640" i="2"/>
  <c r="I3640" i="2" s="1"/>
  <c r="F3641" i="2"/>
  <c r="I3641" i="2" s="1"/>
  <c r="F3642" i="2"/>
  <c r="F3643" i="2"/>
  <c r="F3644" i="2"/>
  <c r="F3645" i="2"/>
  <c r="I3645" i="2" s="1"/>
  <c r="F3646" i="2"/>
  <c r="I3646" i="2" s="1"/>
  <c r="F3647" i="2"/>
  <c r="I3647" i="2" s="1"/>
  <c r="F3648" i="2"/>
  <c r="I3648" i="2" s="1"/>
  <c r="F3649" i="2"/>
  <c r="I3649" i="2" s="1"/>
  <c r="F3650" i="2"/>
  <c r="F3651" i="2"/>
  <c r="F3652" i="2"/>
  <c r="F3653" i="2"/>
  <c r="I3653" i="2" s="1"/>
  <c r="F3654" i="2"/>
  <c r="I3654" i="2" s="1"/>
  <c r="F3655" i="2"/>
  <c r="I3655" i="2" s="1"/>
  <c r="F3656" i="2"/>
  <c r="I3656" i="2" s="1"/>
  <c r="F3657" i="2"/>
  <c r="I3657" i="2" s="1"/>
  <c r="F3658" i="2"/>
  <c r="F3659" i="2"/>
  <c r="F3660" i="2"/>
  <c r="F3661" i="2"/>
  <c r="I3661" i="2" s="1"/>
  <c r="F3662" i="2"/>
  <c r="I3662" i="2" s="1"/>
  <c r="F3663" i="2"/>
  <c r="I3663" i="2" s="1"/>
  <c r="F3664" i="2"/>
  <c r="I3664" i="2" s="1"/>
  <c r="F3665" i="2"/>
  <c r="F3666" i="2"/>
  <c r="F3667" i="2"/>
  <c r="F3668" i="2"/>
  <c r="F3669" i="2"/>
  <c r="I3669" i="2" s="1"/>
  <c r="F3670" i="2"/>
  <c r="I3670" i="2" s="1"/>
  <c r="F3671" i="2"/>
  <c r="I3671" i="2" s="1"/>
  <c r="F3672" i="2"/>
  <c r="I3672" i="2" s="1"/>
  <c r="F3673" i="2"/>
  <c r="F3674" i="2"/>
  <c r="F3675" i="2"/>
  <c r="F3676" i="2"/>
  <c r="F3677" i="2"/>
  <c r="I3677" i="2" s="1"/>
  <c r="F3678" i="2"/>
  <c r="I3678" i="2" s="1"/>
  <c r="F3679" i="2"/>
  <c r="I3679" i="2" s="1"/>
  <c r="F3680" i="2"/>
  <c r="I3680" i="2" s="1"/>
  <c r="F3681" i="2"/>
  <c r="F3682" i="2"/>
  <c r="F3683" i="2"/>
  <c r="F3684" i="2"/>
  <c r="F3685" i="2"/>
  <c r="I3685" i="2" s="1"/>
  <c r="F3686" i="2"/>
  <c r="I3686" i="2" s="1"/>
  <c r="F3687" i="2"/>
  <c r="I3687" i="2" s="1"/>
  <c r="F3688" i="2"/>
  <c r="I3688" i="2" s="1"/>
  <c r="F3689" i="2"/>
  <c r="F3690" i="2"/>
  <c r="F3691" i="2"/>
  <c r="F3692" i="2"/>
  <c r="F3693" i="2"/>
  <c r="I3693" i="2" s="1"/>
  <c r="F3694" i="2"/>
  <c r="I3694" i="2" s="1"/>
  <c r="F3695" i="2"/>
  <c r="I3695" i="2" s="1"/>
  <c r="F3696" i="2"/>
  <c r="I3696" i="2" s="1"/>
  <c r="F3697" i="2"/>
  <c r="I3697" i="2" s="1"/>
  <c r="F3698" i="2"/>
  <c r="F3699" i="2"/>
  <c r="F3700" i="2"/>
  <c r="F3701" i="2"/>
  <c r="I3701" i="2" s="1"/>
  <c r="F3702" i="2"/>
  <c r="I3702" i="2" s="1"/>
  <c r="F3703" i="2"/>
  <c r="I3703" i="2" s="1"/>
  <c r="F3704" i="2"/>
  <c r="I3704" i="2" s="1"/>
  <c r="F3705" i="2"/>
  <c r="I3705" i="2" s="1"/>
  <c r="F3706" i="2"/>
  <c r="F3707" i="2"/>
  <c r="F3708" i="2"/>
  <c r="F3709" i="2"/>
  <c r="I3709" i="2" s="1"/>
  <c r="F3710" i="2"/>
  <c r="I3710" i="2" s="1"/>
  <c r="F3711" i="2"/>
  <c r="I3711" i="2" s="1"/>
  <c r="F3712" i="2"/>
  <c r="I3712" i="2" s="1"/>
  <c r="F3713" i="2"/>
  <c r="I3713" i="2" s="1"/>
  <c r="F3714" i="2"/>
  <c r="F3715" i="2"/>
  <c r="F3716" i="2"/>
  <c r="F3717" i="2"/>
  <c r="I3717" i="2" s="1"/>
  <c r="F3718" i="2"/>
  <c r="I3718" i="2" s="1"/>
  <c r="F3719" i="2"/>
  <c r="I3719" i="2" s="1"/>
  <c r="F3720" i="2"/>
  <c r="I3720" i="2" s="1"/>
  <c r="F3721" i="2"/>
  <c r="F3722" i="2"/>
  <c r="F3723" i="2"/>
  <c r="F3724" i="2"/>
  <c r="F3725" i="2"/>
  <c r="I3725" i="2" s="1"/>
  <c r="F3726" i="2"/>
  <c r="I3726" i="2" s="1"/>
  <c r="F3727" i="2"/>
  <c r="I3727" i="2" s="1"/>
  <c r="F3728" i="2"/>
  <c r="I3728" i="2" s="1"/>
  <c r="F3729" i="2"/>
  <c r="I3729" i="2" s="1"/>
  <c r="F3730" i="2"/>
  <c r="F3731" i="2"/>
  <c r="F3732" i="2"/>
  <c r="F3733" i="2"/>
  <c r="I3733" i="2" s="1"/>
  <c r="F3734" i="2"/>
  <c r="I3734" i="2" s="1"/>
  <c r="F3735" i="2"/>
  <c r="I3735" i="2" s="1"/>
  <c r="F3736" i="2"/>
  <c r="I3736" i="2" s="1"/>
  <c r="F3737" i="2"/>
  <c r="I3737" i="2" s="1"/>
  <c r="F3738" i="2"/>
  <c r="F3739" i="2"/>
  <c r="F3740" i="2"/>
  <c r="F3741" i="2"/>
  <c r="I3741" i="2" s="1"/>
  <c r="F3742" i="2"/>
  <c r="I3742" i="2" s="1"/>
  <c r="F3743" i="2"/>
  <c r="I3743" i="2" s="1"/>
  <c r="F3744" i="2"/>
  <c r="I3744" i="2" s="1"/>
  <c r="F3745" i="2"/>
  <c r="F3746" i="2"/>
  <c r="F3747" i="2"/>
  <c r="F3748" i="2"/>
  <c r="F3749" i="2"/>
  <c r="I3749" i="2" s="1"/>
  <c r="F3750" i="2"/>
  <c r="I3750" i="2" s="1"/>
  <c r="F3751" i="2"/>
  <c r="I3751" i="2" s="1"/>
  <c r="F3752" i="2"/>
  <c r="I3752" i="2" s="1"/>
  <c r="F3753" i="2"/>
  <c r="I3753" i="2" s="1"/>
  <c r="F3754" i="2"/>
  <c r="F3755" i="2"/>
  <c r="F3756" i="2"/>
  <c r="F3757" i="2"/>
  <c r="I3757" i="2" s="1"/>
  <c r="F3758" i="2"/>
  <c r="I3758" i="2" s="1"/>
  <c r="F3759" i="2"/>
  <c r="I3759" i="2" s="1"/>
  <c r="F3760" i="2"/>
  <c r="I3760" i="2" s="1"/>
  <c r="F3761" i="2"/>
  <c r="F3762" i="2"/>
  <c r="F3763" i="2"/>
  <c r="F3764" i="2"/>
  <c r="F3765" i="2"/>
  <c r="I3765" i="2" s="1"/>
  <c r="F3766" i="2"/>
  <c r="I3766" i="2" s="1"/>
  <c r="F3767" i="2"/>
  <c r="I3767" i="2" s="1"/>
  <c r="F3768" i="2"/>
  <c r="I3768" i="2" s="1"/>
  <c r="F3769" i="2"/>
  <c r="I3769" i="2" s="1"/>
  <c r="F3770" i="2"/>
  <c r="F3771" i="2"/>
  <c r="F3772" i="2"/>
  <c r="F3773" i="2"/>
  <c r="I3773" i="2" s="1"/>
  <c r="F3774" i="2"/>
  <c r="I3774" i="2" s="1"/>
  <c r="F3775" i="2"/>
  <c r="I3775" i="2" s="1"/>
  <c r="F3776" i="2"/>
  <c r="I3776" i="2" s="1"/>
  <c r="F3777" i="2"/>
  <c r="I3777" i="2" s="1"/>
  <c r="F3778" i="2"/>
  <c r="F3779" i="2"/>
  <c r="F3780" i="2"/>
  <c r="F3781" i="2"/>
  <c r="I3781" i="2" s="1"/>
  <c r="F3782" i="2"/>
  <c r="I3782" i="2" s="1"/>
  <c r="F3783" i="2"/>
  <c r="I3783" i="2" s="1"/>
  <c r="F3784" i="2"/>
  <c r="I3784" i="2" s="1"/>
  <c r="F3785" i="2"/>
  <c r="I3785" i="2" s="1"/>
  <c r="F3786" i="2"/>
  <c r="F3787" i="2"/>
  <c r="F3788" i="2"/>
  <c r="F3789" i="2"/>
  <c r="I3789" i="2" s="1"/>
  <c r="F3790" i="2"/>
  <c r="I3790" i="2" s="1"/>
  <c r="F3791" i="2"/>
  <c r="I3791" i="2" s="1"/>
  <c r="F3792" i="2"/>
  <c r="I3792" i="2" s="1"/>
  <c r="F3793" i="2"/>
  <c r="F3794" i="2"/>
  <c r="F3795" i="2"/>
  <c r="F3796" i="2"/>
  <c r="F3797" i="2"/>
  <c r="I3797" i="2" s="1"/>
  <c r="F3798" i="2"/>
  <c r="I3798" i="2" s="1"/>
  <c r="F3799" i="2"/>
  <c r="I3799" i="2" s="1"/>
  <c r="F3800" i="2"/>
  <c r="I3800" i="2" s="1"/>
  <c r="F3801" i="2"/>
  <c r="I3801" i="2" s="1"/>
  <c r="F3802" i="2"/>
  <c r="F3803" i="2"/>
  <c r="F3804" i="2"/>
  <c r="F3805" i="2"/>
  <c r="I3805" i="2" s="1"/>
  <c r="F3806" i="2"/>
  <c r="I3806" i="2" s="1"/>
  <c r="F3807" i="2"/>
  <c r="I3807" i="2" s="1"/>
  <c r="F3808" i="2"/>
  <c r="I3808" i="2" s="1"/>
  <c r="F3809" i="2"/>
  <c r="I3809" i="2" s="1"/>
  <c r="F3810" i="2"/>
  <c r="F3811" i="2"/>
  <c r="F3812" i="2"/>
  <c r="F3813" i="2"/>
  <c r="I3813" i="2" s="1"/>
  <c r="F3814" i="2"/>
  <c r="I3814" i="2" s="1"/>
  <c r="F3815" i="2"/>
  <c r="I3815" i="2" s="1"/>
  <c r="F3816" i="2"/>
  <c r="I3816" i="2" s="1"/>
  <c r="F3817" i="2"/>
  <c r="I3817" i="2" s="1"/>
  <c r="F3818" i="2"/>
  <c r="F3819" i="2"/>
  <c r="F3820" i="2"/>
  <c r="F3821" i="2"/>
  <c r="I3821" i="2" s="1"/>
  <c r="F3822" i="2"/>
  <c r="I3822" i="2" s="1"/>
  <c r="F3823" i="2"/>
  <c r="I3823" i="2" s="1"/>
  <c r="F3824" i="2"/>
  <c r="I3824" i="2" s="1"/>
  <c r="F3825" i="2"/>
  <c r="I3825" i="2" s="1"/>
  <c r="F3826" i="2"/>
  <c r="F3827" i="2"/>
  <c r="F3828" i="2"/>
  <c r="F3829" i="2"/>
  <c r="I3829" i="2" s="1"/>
  <c r="F3830" i="2"/>
  <c r="I3830" i="2" s="1"/>
  <c r="F3831" i="2"/>
  <c r="I3831" i="2" s="1"/>
  <c r="F3832" i="2"/>
  <c r="I3832" i="2" s="1"/>
  <c r="F3833" i="2"/>
  <c r="I3833" i="2" s="1"/>
  <c r="F3834" i="2"/>
  <c r="F3835" i="2"/>
  <c r="F3836" i="2"/>
  <c r="F3837" i="2"/>
  <c r="I3837" i="2" s="1"/>
  <c r="F3838" i="2"/>
  <c r="I3838" i="2" s="1"/>
  <c r="F3839" i="2"/>
  <c r="I3839" i="2" s="1"/>
  <c r="F3840" i="2"/>
  <c r="I3840" i="2" s="1"/>
  <c r="F3841" i="2"/>
  <c r="I3841" i="2" s="1"/>
  <c r="F3842" i="2"/>
  <c r="F3843" i="2"/>
  <c r="F3844" i="2"/>
  <c r="F3845" i="2"/>
  <c r="I3845" i="2" s="1"/>
  <c r="F3846" i="2"/>
  <c r="I3846" i="2" s="1"/>
  <c r="F3847" i="2"/>
  <c r="I3847" i="2" s="1"/>
  <c r="F3848" i="2"/>
  <c r="I3848" i="2" s="1"/>
  <c r="F3849" i="2"/>
  <c r="I3849" i="2" s="1"/>
  <c r="F3850" i="2"/>
  <c r="F3851" i="2"/>
  <c r="F3852" i="2"/>
  <c r="F3853" i="2"/>
  <c r="I3853" i="2" s="1"/>
  <c r="F3854" i="2"/>
  <c r="I3854" i="2" s="1"/>
  <c r="F3855" i="2"/>
  <c r="I3855" i="2" s="1"/>
  <c r="F3856" i="2"/>
  <c r="I3856" i="2" s="1"/>
  <c r="F3857" i="2"/>
  <c r="I3857" i="2" s="1"/>
  <c r="F3858" i="2"/>
  <c r="F3859" i="2"/>
  <c r="F3860" i="2"/>
  <c r="F3861" i="2"/>
  <c r="I3861" i="2" s="1"/>
  <c r="F3862" i="2"/>
  <c r="I3862" i="2" s="1"/>
  <c r="F3863" i="2"/>
  <c r="I3863" i="2" s="1"/>
  <c r="F3864" i="2"/>
  <c r="I3864" i="2" s="1"/>
  <c r="F3865" i="2"/>
  <c r="I3865" i="2" s="1"/>
  <c r="F3866" i="2"/>
  <c r="F3867" i="2"/>
  <c r="F3868" i="2"/>
  <c r="F3869" i="2"/>
  <c r="I3869" i="2" s="1"/>
  <c r="F3870" i="2"/>
  <c r="I3870" i="2" s="1"/>
  <c r="F3871" i="2"/>
  <c r="I3871" i="2" s="1"/>
  <c r="F3872" i="2"/>
  <c r="I3872" i="2" s="1"/>
  <c r="F3873" i="2"/>
  <c r="I3873" i="2" s="1"/>
  <c r="F3874" i="2"/>
  <c r="F3875" i="2"/>
  <c r="F3876" i="2"/>
  <c r="F3877" i="2"/>
  <c r="I3877" i="2" s="1"/>
  <c r="F3878" i="2"/>
  <c r="I3878" i="2" s="1"/>
  <c r="F3879" i="2"/>
  <c r="I3879" i="2" s="1"/>
  <c r="F3880" i="2"/>
  <c r="I3880" i="2" s="1"/>
  <c r="F3881" i="2"/>
  <c r="I3881" i="2" s="1"/>
  <c r="F3882" i="2"/>
  <c r="F3883" i="2"/>
  <c r="F3884" i="2"/>
  <c r="F3885" i="2"/>
  <c r="I3885" i="2" s="1"/>
  <c r="F3886" i="2"/>
  <c r="I3886" i="2" s="1"/>
  <c r="F3887" i="2"/>
  <c r="I3887" i="2" s="1"/>
  <c r="F3888" i="2"/>
  <c r="I3888" i="2" s="1"/>
  <c r="F3889" i="2"/>
  <c r="I3889" i="2" s="1"/>
  <c r="F3890" i="2"/>
  <c r="F3891" i="2"/>
  <c r="F3892" i="2"/>
  <c r="F3893" i="2"/>
  <c r="I3893" i="2" s="1"/>
  <c r="F3894" i="2"/>
  <c r="I3894" i="2" s="1"/>
  <c r="F3895" i="2"/>
  <c r="I3895" i="2" s="1"/>
  <c r="F3896" i="2"/>
  <c r="I3896" i="2" s="1"/>
  <c r="F3897" i="2"/>
  <c r="F3898" i="2"/>
  <c r="F3899" i="2"/>
  <c r="F3900" i="2"/>
  <c r="F3901" i="2"/>
  <c r="I3901" i="2" s="1"/>
  <c r="F3902" i="2"/>
  <c r="I3902" i="2" s="1"/>
  <c r="F3903" i="2"/>
  <c r="I3903" i="2" s="1"/>
  <c r="F3904" i="2"/>
  <c r="I3904" i="2" s="1"/>
  <c r="F3905" i="2"/>
  <c r="I3905" i="2" s="1"/>
  <c r="F3906" i="2"/>
  <c r="F3907" i="2"/>
  <c r="F3908" i="2"/>
  <c r="F3909" i="2"/>
  <c r="I3909" i="2" s="1"/>
  <c r="F3910" i="2"/>
  <c r="I3910" i="2" s="1"/>
  <c r="F3911" i="2"/>
  <c r="I3911" i="2" s="1"/>
  <c r="F3912" i="2"/>
  <c r="I3912" i="2" s="1"/>
  <c r="F3913" i="2"/>
  <c r="I3913" i="2" s="1"/>
  <c r="F3914" i="2"/>
  <c r="F3915" i="2"/>
  <c r="F3916" i="2"/>
  <c r="F3917" i="2"/>
  <c r="I3917" i="2" s="1"/>
  <c r="F3918" i="2"/>
  <c r="I3918" i="2" s="1"/>
  <c r="F3919" i="2"/>
  <c r="I3919" i="2" s="1"/>
  <c r="F3920" i="2"/>
  <c r="I3920" i="2" s="1"/>
  <c r="F3921" i="2"/>
  <c r="I3921" i="2" s="1"/>
  <c r="F3922" i="2"/>
  <c r="F3923" i="2"/>
  <c r="F3924" i="2"/>
  <c r="F3925" i="2"/>
  <c r="I3925" i="2" s="1"/>
  <c r="F3926" i="2"/>
  <c r="I3926" i="2" s="1"/>
  <c r="F3927" i="2"/>
  <c r="I3927" i="2" s="1"/>
  <c r="F3928" i="2"/>
  <c r="I3928" i="2" s="1"/>
  <c r="F3929" i="2"/>
  <c r="I3929" i="2" s="1"/>
  <c r="F3930" i="2"/>
  <c r="F3931" i="2"/>
  <c r="F3932" i="2"/>
  <c r="F3933" i="2"/>
  <c r="I3933" i="2" s="1"/>
  <c r="F3934" i="2"/>
  <c r="I3934" i="2" s="1"/>
  <c r="F3935" i="2"/>
  <c r="I3935" i="2" s="1"/>
  <c r="F3936" i="2"/>
  <c r="I3936" i="2" s="1"/>
  <c r="F3937" i="2"/>
  <c r="I3937" i="2" s="1"/>
  <c r="F3938" i="2"/>
  <c r="F3939" i="2"/>
  <c r="F3940" i="2"/>
  <c r="F3941" i="2"/>
  <c r="I3941" i="2" s="1"/>
  <c r="F3942" i="2"/>
  <c r="I3942" i="2" s="1"/>
  <c r="F3943" i="2"/>
  <c r="I3943" i="2" s="1"/>
  <c r="F3944" i="2"/>
  <c r="I3944" i="2" s="1"/>
  <c r="F3945" i="2"/>
  <c r="I3945" i="2" s="1"/>
  <c r="F3946" i="2"/>
  <c r="F3947" i="2"/>
  <c r="F3948" i="2"/>
  <c r="F3949" i="2"/>
  <c r="I3949" i="2" s="1"/>
  <c r="F3950" i="2"/>
  <c r="I3950" i="2" s="1"/>
  <c r="F3951" i="2"/>
  <c r="I3951" i="2" s="1"/>
  <c r="F3952" i="2"/>
  <c r="I3952" i="2" s="1"/>
  <c r="F3953" i="2"/>
  <c r="I3953" i="2" s="1"/>
  <c r="F3954" i="2"/>
  <c r="F3955" i="2"/>
  <c r="F3956" i="2"/>
  <c r="F3957" i="2"/>
  <c r="I3957" i="2" s="1"/>
  <c r="F3958" i="2"/>
  <c r="I3958" i="2" s="1"/>
  <c r="F3959" i="2"/>
  <c r="I3959" i="2" s="1"/>
  <c r="F3960" i="2"/>
  <c r="I3960" i="2" s="1"/>
  <c r="F3961" i="2"/>
  <c r="I3961" i="2" s="1"/>
  <c r="F3962" i="2"/>
  <c r="F3963" i="2"/>
  <c r="F3964" i="2"/>
  <c r="F3965" i="2"/>
  <c r="I3965" i="2" s="1"/>
  <c r="F3966" i="2"/>
  <c r="I3966" i="2" s="1"/>
  <c r="F3967" i="2"/>
  <c r="I3967" i="2" s="1"/>
  <c r="F3968" i="2"/>
  <c r="I3968" i="2" s="1"/>
  <c r="F3969" i="2"/>
  <c r="F3970" i="2"/>
  <c r="F3971" i="2"/>
  <c r="F3972" i="2"/>
  <c r="F3973" i="2"/>
  <c r="I3973" i="2" s="1"/>
  <c r="F3974" i="2"/>
  <c r="I3974" i="2" s="1"/>
  <c r="F3975" i="2"/>
  <c r="I3975" i="2" s="1"/>
  <c r="F3976" i="2"/>
  <c r="I3976" i="2" s="1"/>
  <c r="F3977" i="2"/>
  <c r="I3977" i="2" s="1"/>
  <c r="F3978" i="2"/>
  <c r="F3979" i="2"/>
  <c r="F3980" i="2"/>
  <c r="F3981" i="2"/>
  <c r="I3981" i="2" s="1"/>
  <c r="F3982" i="2"/>
  <c r="I3982" i="2" s="1"/>
  <c r="F3983" i="2"/>
  <c r="I3983" i="2" s="1"/>
  <c r="F3984" i="2"/>
  <c r="I3984" i="2" s="1"/>
  <c r="F3985" i="2"/>
  <c r="I3985" i="2" s="1"/>
  <c r="F3986" i="2"/>
  <c r="F3987" i="2"/>
  <c r="F3988" i="2"/>
  <c r="F3989" i="2"/>
  <c r="I3989" i="2" s="1"/>
  <c r="F3990" i="2"/>
  <c r="I3990" i="2" s="1"/>
  <c r="F3991" i="2"/>
  <c r="I3991" i="2" s="1"/>
  <c r="F3992" i="2"/>
  <c r="I3992" i="2" s="1"/>
  <c r="F3993" i="2"/>
  <c r="F3994" i="2"/>
  <c r="F3995" i="2"/>
  <c r="F3996" i="2"/>
  <c r="F3997" i="2"/>
  <c r="I3997" i="2" s="1"/>
  <c r="F3998" i="2"/>
  <c r="I3998" i="2" s="1"/>
  <c r="F3999" i="2"/>
  <c r="I3999" i="2" s="1"/>
  <c r="F4000" i="2"/>
  <c r="I4000" i="2" s="1"/>
  <c r="F4001" i="2"/>
  <c r="I4001" i="2" s="1"/>
  <c r="F4002" i="2"/>
  <c r="F4003" i="2"/>
  <c r="F4004" i="2"/>
  <c r="F4005" i="2"/>
  <c r="I4005" i="2" s="1"/>
  <c r="F4006" i="2"/>
  <c r="I4006" i="2" s="1"/>
  <c r="F4007" i="2"/>
  <c r="I4007" i="2" s="1"/>
  <c r="F4008" i="2"/>
  <c r="I4008" i="2" s="1"/>
  <c r="F4009" i="2"/>
  <c r="I4009" i="2" s="1"/>
  <c r="F4010" i="2"/>
  <c r="F4011" i="2"/>
  <c r="F4012" i="2"/>
  <c r="F4013" i="2"/>
  <c r="I4013" i="2" s="1"/>
  <c r="F4014" i="2"/>
  <c r="I4014" i="2" s="1"/>
  <c r="F4015" i="2"/>
  <c r="I4015" i="2" s="1"/>
  <c r="F4016" i="2"/>
  <c r="I4016" i="2" s="1"/>
  <c r="F4017" i="2"/>
  <c r="I4017" i="2" s="1"/>
  <c r="F4018" i="2"/>
  <c r="F4019" i="2"/>
  <c r="F4020" i="2"/>
  <c r="F4021" i="2"/>
  <c r="I4021" i="2" s="1"/>
  <c r="F4022" i="2"/>
  <c r="I4022" i="2" s="1"/>
  <c r="F4023" i="2"/>
  <c r="I4023" i="2" s="1"/>
  <c r="F4024" i="2"/>
  <c r="I4024" i="2" s="1"/>
  <c r="F4025" i="2"/>
  <c r="F4026" i="2"/>
  <c r="F4027" i="2"/>
  <c r="F4028" i="2"/>
  <c r="F4029" i="2"/>
  <c r="I4029" i="2" s="1"/>
  <c r="F4030" i="2"/>
  <c r="I4030" i="2" s="1"/>
  <c r="F4031" i="2"/>
  <c r="I4031" i="2" s="1"/>
  <c r="F4032" i="2"/>
  <c r="I4032" i="2" s="1"/>
  <c r="F4033" i="2"/>
  <c r="I4033" i="2" s="1"/>
  <c r="F4034" i="2"/>
  <c r="F4035" i="2"/>
  <c r="F4036" i="2"/>
  <c r="F4037" i="2"/>
  <c r="I4037" i="2" s="1"/>
  <c r="F4038" i="2"/>
  <c r="I4038" i="2" s="1"/>
  <c r="F4039" i="2"/>
  <c r="I4039" i="2" s="1"/>
  <c r="F4040" i="2"/>
  <c r="I4040" i="2" s="1"/>
  <c r="F4041" i="2"/>
  <c r="F4042" i="2"/>
  <c r="F4043" i="2"/>
  <c r="F4044" i="2"/>
  <c r="F4045" i="2"/>
  <c r="I4045" i="2" s="1"/>
  <c r="F4046" i="2"/>
  <c r="I4046" i="2" s="1"/>
  <c r="F4047" i="2"/>
  <c r="I4047" i="2" s="1"/>
  <c r="F4048" i="2"/>
  <c r="I4048" i="2" s="1"/>
  <c r="F4049" i="2"/>
  <c r="I4049" i="2" s="1"/>
  <c r="F4050" i="2"/>
  <c r="F4051" i="2"/>
  <c r="F4052" i="2"/>
  <c r="F4053" i="2"/>
  <c r="I4053" i="2" s="1"/>
  <c r="F4054" i="2"/>
  <c r="I4054" i="2" s="1"/>
  <c r="F4055" i="2"/>
  <c r="I4055" i="2" s="1"/>
  <c r="F4056" i="2"/>
  <c r="I4056" i="2" s="1"/>
  <c r="F4057" i="2"/>
  <c r="I4057" i="2" s="1"/>
  <c r="F4058" i="2"/>
  <c r="F4059" i="2"/>
  <c r="F4060" i="2"/>
  <c r="F4061" i="2"/>
  <c r="I4061" i="2" s="1"/>
  <c r="F4062" i="2"/>
  <c r="I4062" i="2" s="1"/>
  <c r="F4063" i="2"/>
  <c r="I4063" i="2" s="1"/>
  <c r="F4064" i="2"/>
  <c r="I4064" i="2" s="1"/>
  <c r="F4065" i="2"/>
  <c r="F4066" i="2"/>
  <c r="F4067" i="2"/>
  <c r="F4068" i="2"/>
  <c r="F4069" i="2"/>
  <c r="I4069" i="2" s="1"/>
  <c r="F4070" i="2"/>
  <c r="I4070" i="2" s="1"/>
  <c r="F4071" i="2"/>
  <c r="I4071" i="2" s="1"/>
  <c r="F4072" i="2"/>
  <c r="I4072" i="2" s="1"/>
  <c r="F4073" i="2"/>
  <c r="I4073" i="2" s="1"/>
  <c r="F4074" i="2"/>
  <c r="F4075" i="2"/>
  <c r="F4076" i="2"/>
  <c r="F4077" i="2"/>
  <c r="I4077" i="2" s="1"/>
  <c r="F4078" i="2"/>
  <c r="I4078" i="2" s="1"/>
  <c r="F4079" i="2"/>
  <c r="I4079" i="2" s="1"/>
  <c r="F4080" i="2"/>
  <c r="I4080" i="2" s="1"/>
  <c r="F4081" i="2"/>
  <c r="I4081" i="2" s="1"/>
  <c r="F4082" i="2"/>
  <c r="F4083" i="2"/>
  <c r="F4084" i="2"/>
  <c r="F4085" i="2"/>
  <c r="I4085" i="2" s="1"/>
  <c r="F4086" i="2"/>
  <c r="I4086" i="2" s="1"/>
  <c r="F4087" i="2"/>
  <c r="I4087" i="2" s="1"/>
  <c r="F4088" i="2"/>
  <c r="I4088" i="2" s="1"/>
  <c r="F4089" i="2"/>
  <c r="I4089" i="2" s="1"/>
  <c r="F4090" i="2"/>
  <c r="F4091" i="2"/>
  <c r="F4092" i="2"/>
  <c r="F4093" i="2"/>
  <c r="I4093" i="2" s="1"/>
  <c r="F4094" i="2"/>
  <c r="I4094" i="2" s="1"/>
  <c r="F4095" i="2"/>
  <c r="I4095" i="2" s="1"/>
  <c r="F4096" i="2"/>
  <c r="I4096" i="2" s="1"/>
  <c r="F4097" i="2"/>
  <c r="I4097" i="2" s="1"/>
  <c r="F4098" i="2"/>
  <c r="F4099" i="2"/>
  <c r="F4100" i="2"/>
  <c r="F4101" i="2"/>
  <c r="I4101" i="2" s="1"/>
  <c r="F4102" i="2"/>
  <c r="I4102" i="2" s="1"/>
  <c r="F4103" i="2"/>
  <c r="I4103" i="2" s="1"/>
  <c r="F4104" i="2"/>
  <c r="I4104" i="2" s="1"/>
  <c r="F4105" i="2"/>
  <c r="I4105" i="2" s="1"/>
  <c r="F4106" i="2"/>
  <c r="F4107" i="2"/>
  <c r="F4108" i="2"/>
  <c r="F4109" i="2"/>
  <c r="I4109" i="2" s="1"/>
  <c r="F4110" i="2"/>
  <c r="I4110" i="2" s="1"/>
  <c r="F4111" i="2"/>
  <c r="I4111" i="2" s="1"/>
  <c r="F4112" i="2"/>
  <c r="I4112" i="2" s="1"/>
  <c r="F4113" i="2"/>
  <c r="I4113" i="2" s="1"/>
  <c r="F4114" i="2"/>
  <c r="F4115" i="2"/>
  <c r="F4116" i="2"/>
  <c r="F4117" i="2"/>
  <c r="I4117" i="2" s="1"/>
  <c r="F4118" i="2"/>
  <c r="I4118" i="2" s="1"/>
  <c r="F4119" i="2"/>
  <c r="I4119" i="2" s="1"/>
  <c r="F4120" i="2"/>
  <c r="I4120" i="2" s="1"/>
  <c r="F4121" i="2"/>
  <c r="F4122" i="2"/>
  <c r="F4123" i="2"/>
  <c r="F4124" i="2"/>
  <c r="F4125" i="2"/>
  <c r="I4125" i="2" s="1"/>
  <c r="F4126" i="2"/>
  <c r="I4126" i="2" s="1"/>
  <c r="F4127" i="2"/>
  <c r="I4127" i="2" s="1"/>
  <c r="F4128" i="2"/>
  <c r="I4128" i="2" s="1"/>
  <c r="F4129" i="2"/>
  <c r="I4129" i="2" s="1"/>
  <c r="F4130" i="2"/>
  <c r="F4131" i="2"/>
  <c r="F4132" i="2"/>
  <c r="F4133" i="2"/>
  <c r="I4133" i="2" s="1"/>
  <c r="F4134" i="2"/>
  <c r="I4134" i="2" s="1"/>
  <c r="F4135" i="2"/>
  <c r="I4135" i="2" s="1"/>
  <c r="F4136" i="2"/>
  <c r="I4136" i="2" s="1"/>
  <c r="F4137" i="2"/>
  <c r="F4138" i="2"/>
  <c r="F4139" i="2"/>
  <c r="F4140" i="2"/>
  <c r="F4141" i="2"/>
  <c r="I4141" i="2" s="1"/>
  <c r="F4142" i="2"/>
  <c r="I4142" i="2" s="1"/>
  <c r="F4143" i="2"/>
  <c r="I4143" i="2" s="1"/>
  <c r="F4144" i="2"/>
  <c r="I4144" i="2" s="1"/>
  <c r="F4145" i="2"/>
  <c r="F4146" i="2"/>
  <c r="F4147" i="2"/>
  <c r="F4148" i="2"/>
  <c r="F4149" i="2"/>
  <c r="I4149" i="2" s="1"/>
  <c r="F4150" i="2"/>
  <c r="I4150" i="2" s="1"/>
  <c r="F4151" i="2"/>
  <c r="I4151" i="2" s="1"/>
  <c r="F4152" i="2"/>
  <c r="I4152" i="2" s="1"/>
  <c r="F4153" i="2"/>
  <c r="F4154" i="2"/>
  <c r="F4155" i="2"/>
  <c r="F4156" i="2"/>
  <c r="F4157" i="2"/>
  <c r="I4157" i="2" s="1"/>
  <c r="F4158" i="2"/>
  <c r="I4158" i="2" s="1"/>
  <c r="F4159" i="2"/>
  <c r="I4159" i="2" s="1"/>
  <c r="F4160" i="2"/>
  <c r="I4160" i="2" s="1"/>
  <c r="F4161" i="2"/>
  <c r="I4161" i="2" s="1"/>
  <c r="F4162" i="2"/>
  <c r="F4163" i="2"/>
  <c r="F4164" i="2"/>
  <c r="F4165" i="2"/>
  <c r="I4165" i="2" s="1"/>
  <c r="F4166" i="2"/>
  <c r="I4166" i="2" s="1"/>
  <c r="F4167" i="2"/>
  <c r="I4167" i="2" s="1"/>
  <c r="F4168" i="2"/>
  <c r="I4168" i="2" s="1"/>
  <c r="F4169" i="2"/>
  <c r="I4169" i="2" s="1"/>
  <c r="F4170" i="2"/>
  <c r="F4171" i="2"/>
  <c r="F4172" i="2"/>
  <c r="F4173" i="2"/>
  <c r="I4173" i="2" s="1"/>
  <c r="F4174" i="2"/>
  <c r="I4174" i="2" s="1"/>
  <c r="F4175" i="2"/>
  <c r="I4175" i="2" s="1"/>
  <c r="F4176" i="2"/>
  <c r="I4176" i="2" s="1"/>
  <c r="F4177" i="2"/>
  <c r="I4177" i="2" s="1"/>
  <c r="F4178" i="2"/>
  <c r="F4179" i="2"/>
  <c r="F4180" i="2"/>
  <c r="F4181" i="2"/>
  <c r="F4182" i="2"/>
  <c r="I4182" i="2" s="1"/>
  <c r="F4183" i="2"/>
  <c r="I4183" i="2" s="1"/>
  <c r="F4184" i="2"/>
  <c r="I4184" i="2" s="1"/>
  <c r="F4185" i="2"/>
  <c r="I4185" i="2" s="1"/>
  <c r="F4186" i="2"/>
  <c r="F4187" i="2"/>
  <c r="F4188" i="2"/>
  <c r="F4189" i="2"/>
  <c r="I4189" i="2" s="1"/>
  <c r="F4190" i="2"/>
  <c r="I4190" i="2" s="1"/>
  <c r="F4191" i="2"/>
  <c r="I4191" i="2" s="1"/>
  <c r="F4192" i="2"/>
  <c r="I4192" i="2" s="1"/>
  <c r="F4193" i="2"/>
  <c r="I4193" i="2" s="1"/>
  <c r="F4194" i="2"/>
  <c r="F4195" i="2"/>
  <c r="F4196" i="2"/>
  <c r="F4197" i="2"/>
  <c r="F4198" i="2"/>
  <c r="I4198" i="2" s="1"/>
  <c r="F4199" i="2"/>
  <c r="I4199" i="2" s="1"/>
  <c r="F4200" i="2"/>
  <c r="I4200" i="2" s="1"/>
  <c r="F4201" i="2"/>
  <c r="I4201" i="2" s="1"/>
  <c r="F4202" i="2"/>
  <c r="F4203" i="2"/>
  <c r="F4204" i="2"/>
  <c r="F4205" i="2"/>
  <c r="I4205" i="2" s="1"/>
  <c r="F4206" i="2"/>
  <c r="I4206" i="2" s="1"/>
  <c r="F4207" i="2"/>
  <c r="I4207" i="2" s="1"/>
  <c r="F4208" i="2"/>
  <c r="I4208" i="2" s="1"/>
  <c r="F4209" i="2"/>
  <c r="I4209" i="2" s="1"/>
  <c r="F4210" i="2"/>
  <c r="F4211" i="2"/>
  <c r="F4212" i="2"/>
  <c r="F4213" i="2"/>
  <c r="I4213" i="2" s="1"/>
  <c r="F4214" i="2"/>
  <c r="I4214" i="2" s="1"/>
  <c r="F4215" i="2"/>
  <c r="I4215" i="2" s="1"/>
  <c r="F4216" i="2"/>
  <c r="I4216" i="2" s="1"/>
  <c r="F4217" i="2"/>
  <c r="I4217" i="2" s="1"/>
  <c r="F4218" i="2"/>
  <c r="F4219" i="2"/>
  <c r="F4220" i="2"/>
  <c r="F4221" i="2"/>
  <c r="I4221" i="2" s="1"/>
  <c r="F4222" i="2"/>
  <c r="I4222" i="2" s="1"/>
  <c r="F4223" i="2"/>
  <c r="I4223" i="2" s="1"/>
  <c r="F4224" i="2"/>
  <c r="I4224" i="2" s="1"/>
  <c r="F4225" i="2"/>
  <c r="I4225" i="2" s="1"/>
  <c r="F4226" i="2"/>
  <c r="F4227" i="2"/>
  <c r="F4228" i="2"/>
  <c r="F4229" i="2"/>
  <c r="I4229" i="2" s="1"/>
  <c r="F4230" i="2"/>
  <c r="I4230" i="2" s="1"/>
  <c r="F4231" i="2"/>
  <c r="I4231" i="2" s="1"/>
  <c r="F4232" i="2"/>
  <c r="I4232" i="2" s="1"/>
  <c r="F4233" i="2"/>
  <c r="I4233" i="2" s="1"/>
  <c r="F4234" i="2"/>
  <c r="F4235" i="2"/>
  <c r="F4236" i="2"/>
  <c r="F4237" i="2"/>
  <c r="I4237" i="2" s="1"/>
  <c r="F4238" i="2"/>
  <c r="I4238" i="2" s="1"/>
  <c r="F4239" i="2"/>
  <c r="I4239" i="2" s="1"/>
  <c r="F4240" i="2"/>
  <c r="I4240" i="2" s="1"/>
  <c r="F4241" i="2"/>
  <c r="I4241" i="2" s="1"/>
  <c r="F4242" i="2"/>
  <c r="F4243" i="2"/>
  <c r="F4244" i="2"/>
  <c r="F4245" i="2"/>
  <c r="I4245" i="2" s="1"/>
  <c r="F4246" i="2"/>
  <c r="I4246" i="2" s="1"/>
  <c r="F4247" i="2"/>
  <c r="I4247" i="2" s="1"/>
  <c r="F4248" i="2"/>
  <c r="I4248" i="2" s="1"/>
  <c r="F4249" i="2"/>
  <c r="I4249" i="2" s="1"/>
  <c r="F4250" i="2"/>
  <c r="F4251" i="2"/>
  <c r="F4252" i="2"/>
  <c r="F4253" i="2"/>
  <c r="I4253" i="2" s="1"/>
  <c r="F4254" i="2"/>
  <c r="I4254" i="2" s="1"/>
  <c r="F4255" i="2"/>
  <c r="I4255" i="2" s="1"/>
  <c r="F4256" i="2"/>
  <c r="I4256" i="2" s="1"/>
  <c r="F4257" i="2"/>
  <c r="I4257" i="2" s="1"/>
  <c r="F4258" i="2"/>
  <c r="F4259" i="2"/>
  <c r="F4260" i="2"/>
  <c r="F4261" i="2"/>
  <c r="F4262" i="2"/>
  <c r="I4262" i="2" s="1"/>
  <c r="F4263" i="2"/>
  <c r="I4263" i="2" s="1"/>
  <c r="F4264" i="2"/>
  <c r="I4264" i="2" s="1"/>
  <c r="F4265" i="2"/>
  <c r="I4265" i="2" s="1"/>
  <c r="F4266" i="2"/>
  <c r="F4267" i="2"/>
  <c r="F4268" i="2"/>
  <c r="F4269" i="2"/>
  <c r="I4269" i="2" s="1"/>
  <c r="F4270" i="2"/>
  <c r="I4270" i="2" s="1"/>
  <c r="F4271" i="2"/>
  <c r="I4271" i="2" s="1"/>
  <c r="F4272" i="2"/>
  <c r="I4272" i="2" s="1"/>
  <c r="F4273" i="2"/>
  <c r="I4273" i="2" s="1"/>
  <c r="F4274" i="2"/>
  <c r="F4275" i="2"/>
  <c r="F4276" i="2"/>
  <c r="F4277" i="2"/>
  <c r="I4277" i="2" s="1"/>
  <c r="F4278" i="2"/>
  <c r="I4278" i="2" s="1"/>
  <c r="F4279" i="2"/>
  <c r="I4279" i="2" s="1"/>
  <c r="F4280" i="2"/>
  <c r="I4280" i="2" s="1"/>
  <c r="F4281" i="2"/>
  <c r="F4282" i="2"/>
  <c r="F4283" i="2"/>
  <c r="F4284" i="2"/>
  <c r="F4285" i="2"/>
  <c r="I4285" i="2" s="1"/>
  <c r="F4286" i="2"/>
  <c r="I4286" i="2" s="1"/>
  <c r="F4287" i="2"/>
  <c r="I4287" i="2" s="1"/>
  <c r="F4288" i="2"/>
  <c r="I4288" i="2" s="1"/>
  <c r="F4289" i="2"/>
  <c r="I4289" i="2" s="1"/>
  <c r="F4290" i="2"/>
  <c r="F4291" i="2"/>
  <c r="F4292" i="2"/>
  <c r="F4293" i="2"/>
  <c r="I4293" i="2" s="1"/>
  <c r="F4294" i="2"/>
  <c r="I4294" i="2" s="1"/>
  <c r="F4295" i="2"/>
  <c r="I4295" i="2" s="1"/>
  <c r="F4296" i="2"/>
  <c r="I4296" i="2" s="1"/>
  <c r="F4297" i="2"/>
  <c r="I4297" i="2" s="1"/>
  <c r="F4298" i="2"/>
  <c r="F4299" i="2"/>
  <c r="F4300" i="2"/>
  <c r="F4301" i="2"/>
  <c r="I4301" i="2" s="1"/>
  <c r="F4302" i="2"/>
  <c r="I4302" i="2" s="1"/>
  <c r="F4303" i="2"/>
  <c r="I4303" i="2" s="1"/>
  <c r="F4304" i="2"/>
  <c r="I4304" i="2" s="1"/>
  <c r="F4305" i="2"/>
  <c r="F4306" i="2"/>
  <c r="F4307" i="2"/>
  <c r="F4308" i="2"/>
  <c r="F4309" i="2"/>
  <c r="I4309" i="2" s="1"/>
  <c r="F4310" i="2"/>
  <c r="I4310" i="2" s="1"/>
  <c r="F4311" i="2"/>
  <c r="I4311" i="2" s="1"/>
  <c r="F4312" i="2"/>
  <c r="I4312" i="2" s="1"/>
  <c r="F4313" i="2"/>
  <c r="I4313" i="2" s="1"/>
  <c r="F4314" i="2"/>
  <c r="F4315" i="2"/>
  <c r="F4316" i="2"/>
  <c r="F4317" i="2"/>
  <c r="I4317" i="2" s="1"/>
  <c r="F4318" i="2"/>
  <c r="I4318" i="2" s="1"/>
  <c r="F4319" i="2"/>
  <c r="I4319" i="2" s="1"/>
  <c r="F4320" i="2"/>
  <c r="I4320" i="2" s="1"/>
  <c r="F4321" i="2"/>
  <c r="I4321" i="2" s="1"/>
  <c r="F4322" i="2"/>
  <c r="F4323" i="2"/>
  <c r="F4324" i="2"/>
  <c r="F4325" i="2"/>
  <c r="I4325" i="2" s="1"/>
  <c r="F4326" i="2"/>
  <c r="I4326" i="2" s="1"/>
  <c r="F4327" i="2"/>
  <c r="I4327" i="2" s="1"/>
  <c r="F4328" i="2"/>
  <c r="I4328" i="2" s="1"/>
  <c r="F4329" i="2"/>
  <c r="F4330" i="2"/>
  <c r="F4331" i="2"/>
  <c r="F4332" i="2"/>
  <c r="F4333" i="2"/>
  <c r="F4334" i="2"/>
  <c r="I4334" i="2" s="1"/>
  <c r="F4335" i="2"/>
  <c r="F4336" i="2"/>
  <c r="I4336" i="2" s="1"/>
  <c r="F4337" i="2"/>
  <c r="I4337" i="2" s="1"/>
  <c r="F4338" i="2"/>
  <c r="F4339" i="2"/>
  <c r="F4340" i="2"/>
  <c r="F4341" i="2"/>
  <c r="I4341" i="2" s="1"/>
  <c r="F4342" i="2"/>
  <c r="I4342" i="2" s="1"/>
  <c r="F4343" i="2"/>
  <c r="I4343" i="2" s="1"/>
  <c r="F4344" i="2"/>
  <c r="I4344" i="2" s="1"/>
  <c r="F4345" i="2"/>
  <c r="I4345" i="2" s="1"/>
  <c r="F4346" i="2"/>
  <c r="F4347" i="2"/>
  <c r="F4348" i="2"/>
  <c r="F4349" i="2"/>
  <c r="F4350" i="2"/>
  <c r="I4350" i="2" s="1"/>
  <c r="F4351" i="2"/>
  <c r="I4351" i="2" s="1"/>
  <c r="F4352" i="2"/>
  <c r="I4352" i="2" s="1"/>
  <c r="F4353" i="2"/>
  <c r="I4353" i="2" s="1"/>
  <c r="F4354" i="2"/>
  <c r="F4355" i="2"/>
  <c r="F4356" i="2"/>
  <c r="F4357" i="2"/>
  <c r="I4357" i="2" s="1"/>
  <c r="F4358" i="2"/>
  <c r="I4358" i="2" s="1"/>
  <c r="F4359" i="2"/>
  <c r="I4359" i="2" s="1"/>
  <c r="F4360" i="2"/>
  <c r="I4360" i="2" s="1"/>
  <c r="F4361" i="2"/>
  <c r="I4361" i="2" s="1"/>
  <c r="F4362" i="2"/>
  <c r="F4363" i="2"/>
  <c r="F4364" i="2"/>
  <c r="F4365" i="2"/>
  <c r="I4365" i="2" s="1"/>
  <c r="F4366" i="2"/>
  <c r="I4366" i="2" s="1"/>
  <c r="F4367" i="2"/>
  <c r="I4367" i="2" s="1"/>
  <c r="F4368" i="2"/>
  <c r="I4368" i="2" s="1"/>
  <c r="F4369" i="2"/>
  <c r="F4370" i="2"/>
  <c r="F4371" i="2"/>
  <c r="F4372" i="2"/>
  <c r="F4373" i="2"/>
  <c r="I4373" i="2" s="1"/>
  <c r="F4374" i="2"/>
  <c r="I4374" i="2" s="1"/>
  <c r="F4375" i="2"/>
  <c r="I4375" i="2" s="1"/>
  <c r="F4376" i="2"/>
  <c r="I4376" i="2" s="1"/>
  <c r="F4377" i="2"/>
  <c r="I4377" i="2" s="1"/>
  <c r="F4378" i="2"/>
  <c r="F4379" i="2"/>
  <c r="F4380" i="2"/>
  <c r="F4381" i="2"/>
  <c r="I4381" i="2" s="1"/>
  <c r="F4382" i="2"/>
  <c r="I4382" i="2" s="1"/>
  <c r="F4383" i="2"/>
  <c r="I4383" i="2" s="1"/>
  <c r="F4384" i="2"/>
  <c r="I4384" i="2" s="1"/>
  <c r="F4385" i="2"/>
  <c r="F4386" i="2"/>
  <c r="F4387" i="2"/>
  <c r="F4388" i="2"/>
  <c r="F4389" i="2"/>
  <c r="I4389" i="2" s="1"/>
  <c r="F4390" i="2"/>
  <c r="I4390" i="2" s="1"/>
  <c r="F4391" i="2"/>
  <c r="I4391" i="2" s="1"/>
  <c r="F4392" i="2"/>
  <c r="I4392" i="2" s="1"/>
  <c r="F4393" i="2"/>
  <c r="F4394" i="2"/>
  <c r="F4395" i="2"/>
  <c r="F4396" i="2"/>
  <c r="F4397" i="2"/>
  <c r="I4397" i="2" s="1"/>
  <c r="F4398" i="2"/>
  <c r="I4398" i="2" s="1"/>
  <c r="F4399" i="2"/>
  <c r="I4399" i="2" s="1"/>
  <c r="F4400" i="2"/>
  <c r="I4400" i="2" s="1"/>
  <c r="F4401" i="2"/>
  <c r="I4401" i="2" s="1"/>
  <c r="F4402" i="2"/>
  <c r="F4403" i="2"/>
  <c r="F4404" i="2"/>
  <c r="F4405" i="2"/>
  <c r="I4405" i="2" s="1"/>
  <c r="F4406" i="2"/>
  <c r="I4406" i="2" s="1"/>
  <c r="F4407" i="2"/>
  <c r="I4407" i="2" s="1"/>
  <c r="F4408" i="2"/>
  <c r="I4408" i="2" s="1"/>
  <c r="F4409" i="2"/>
  <c r="I4409" i="2" s="1"/>
  <c r="F4410" i="2"/>
  <c r="F4411" i="2"/>
  <c r="F4412" i="2"/>
  <c r="F4413" i="2"/>
  <c r="I4413" i="2" s="1"/>
  <c r="F4414" i="2"/>
  <c r="I4414" i="2" s="1"/>
  <c r="F4415" i="2"/>
  <c r="I4415" i="2" s="1"/>
  <c r="F4416" i="2"/>
  <c r="I4416" i="2" s="1"/>
  <c r="F4417" i="2"/>
  <c r="F4418" i="2"/>
  <c r="F4419" i="2"/>
  <c r="F4420" i="2"/>
  <c r="F4421" i="2"/>
  <c r="I4421" i="2" s="1"/>
  <c r="F4422" i="2"/>
  <c r="I4422" i="2" s="1"/>
  <c r="F4423" i="2"/>
  <c r="I4423" i="2" s="1"/>
  <c r="F4424" i="2"/>
  <c r="I4424" i="2" s="1"/>
  <c r="F4425" i="2"/>
  <c r="F4426" i="2"/>
  <c r="F4427" i="2"/>
  <c r="F4428" i="2"/>
  <c r="F4429" i="2"/>
  <c r="I4429" i="2" s="1"/>
  <c r="F4430" i="2"/>
  <c r="I4430" i="2" s="1"/>
  <c r="F4431" i="2"/>
  <c r="I4431" i="2" s="1"/>
  <c r="F4432" i="2"/>
  <c r="I4432" i="2" s="1"/>
  <c r="F4433" i="2"/>
  <c r="I4433" i="2" s="1"/>
  <c r="F4434" i="2"/>
  <c r="F4435" i="2"/>
  <c r="F4436" i="2"/>
  <c r="F4437" i="2"/>
  <c r="F4438" i="2"/>
  <c r="I4438" i="2" s="1"/>
  <c r="F4439" i="2"/>
  <c r="I4439" i="2" s="1"/>
  <c r="F4440" i="2"/>
  <c r="I4440" i="2" s="1"/>
  <c r="F4441" i="2"/>
  <c r="I4441" i="2" s="1"/>
  <c r="F4442" i="2"/>
  <c r="F4443" i="2"/>
  <c r="F4444" i="2"/>
  <c r="F4445" i="2"/>
  <c r="I4445" i="2" s="1"/>
  <c r="F4446" i="2"/>
  <c r="I4446" i="2" s="1"/>
  <c r="F4447" i="2"/>
  <c r="I4447" i="2" s="1"/>
  <c r="F4448" i="2"/>
  <c r="I4448" i="2" s="1"/>
  <c r="F4449" i="2"/>
  <c r="I4449" i="2" s="1"/>
  <c r="F4450" i="2"/>
  <c r="F4451" i="2"/>
  <c r="F4452" i="2"/>
  <c r="F4453" i="2"/>
  <c r="F4454" i="2"/>
  <c r="I4454" i="2" s="1"/>
  <c r="F4455" i="2"/>
  <c r="I4455" i="2" s="1"/>
  <c r="F4456" i="2"/>
  <c r="I4456" i="2" s="1"/>
  <c r="F4457" i="2"/>
  <c r="I4457" i="2" s="1"/>
  <c r="F4458" i="2"/>
  <c r="F4459" i="2"/>
  <c r="F4460" i="2"/>
  <c r="F4461" i="2"/>
  <c r="I4461" i="2" s="1"/>
  <c r="F4462" i="2"/>
  <c r="I4462" i="2" s="1"/>
  <c r="F4463" i="2"/>
  <c r="I4463" i="2" s="1"/>
  <c r="F4464" i="2"/>
  <c r="I4464" i="2" s="1"/>
  <c r="F4465" i="2"/>
  <c r="I4465" i="2" s="1"/>
  <c r="F4466" i="2"/>
  <c r="F4467" i="2"/>
  <c r="F4468" i="2"/>
  <c r="F4469" i="2"/>
  <c r="F4470" i="2"/>
  <c r="I4470" i="2" s="1"/>
  <c r="F4471" i="2"/>
  <c r="I4471" i="2" s="1"/>
  <c r="F4472" i="2"/>
  <c r="I4472" i="2" s="1"/>
  <c r="F4473" i="2"/>
  <c r="I4473" i="2" s="1"/>
  <c r="F4474" i="2"/>
  <c r="F4475" i="2"/>
  <c r="F4476" i="2"/>
  <c r="F4477" i="2"/>
  <c r="I4477" i="2" s="1"/>
  <c r="F4478" i="2"/>
  <c r="I4478" i="2" s="1"/>
  <c r="F4479" i="2"/>
  <c r="I4479" i="2" s="1"/>
  <c r="F4480" i="2"/>
  <c r="I4480" i="2" s="1"/>
  <c r="F4481" i="2"/>
  <c r="F4482" i="2"/>
  <c r="F4483" i="2"/>
  <c r="F4484" i="2"/>
  <c r="F4485" i="2"/>
  <c r="I4485" i="2" s="1"/>
  <c r="F4486" i="2"/>
  <c r="I4486" i="2" s="1"/>
  <c r="F4487" i="2"/>
  <c r="I4487" i="2" s="1"/>
  <c r="F4488" i="2"/>
  <c r="I4488" i="2" s="1"/>
  <c r="F4489" i="2"/>
  <c r="I4489" i="2" s="1"/>
  <c r="F4490" i="2"/>
  <c r="F4491" i="2"/>
  <c r="F4492" i="2"/>
  <c r="F4493" i="2"/>
  <c r="I4493" i="2" s="1"/>
  <c r="F4494" i="2"/>
  <c r="I4494" i="2" s="1"/>
  <c r="F4495" i="2"/>
  <c r="F4496" i="2"/>
  <c r="I4496" i="2" s="1"/>
  <c r="F4497" i="2"/>
  <c r="I4497" i="2" s="1"/>
  <c r="F4498" i="2"/>
  <c r="F4499" i="2"/>
  <c r="F4500" i="2"/>
  <c r="F4501" i="2"/>
  <c r="I4501" i="2" s="1"/>
  <c r="F4502" i="2"/>
  <c r="I4502" i="2" s="1"/>
  <c r="F4503" i="2"/>
  <c r="I4503" i="2" s="1"/>
  <c r="F4504" i="2"/>
  <c r="I4504" i="2" s="1"/>
  <c r="F4505" i="2"/>
  <c r="I4505" i="2" s="1"/>
  <c r="F4506" i="2"/>
  <c r="F4507" i="2"/>
  <c r="F4508" i="2"/>
  <c r="F4509" i="2"/>
  <c r="I4509" i="2" s="1"/>
  <c r="F4510" i="2"/>
  <c r="I4510" i="2" s="1"/>
  <c r="F4511" i="2"/>
  <c r="I4511" i="2" s="1"/>
  <c r="F4512" i="2"/>
  <c r="I4512" i="2" s="1"/>
  <c r="F4513" i="2"/>
  <c r="F4514" i="2"/>
  <c r="F4515" i="2"/>
  <c r="F4516" i="2"/>
  <c r="F4517" i="2"/>
  <c r="I4517" i="2" s="1"/>
  <c r="F4518" i="2"/>
  <c r="I4518" i="2" s="1"/>
  <c r="F4519" i="2"/>
  <c r="I4519" i="2" s="1"/>
  <c r="F4520" i="2"/>
  <c r="I4520" i="2" s="1"/>
  <c r="F4521" i="2"/>
  <c r="I4521" i="2" s="1"/>
  <c r="F4522" i="2"/>
  <c r="F4523" i="2"/>
  <c r="F4524" i="2"/>
  <c r="F4525" i="2"/>
  <c r="I4525" i="2" s="1"/>
  <c r="F4526" i="2"/>
  <c r="I4526" i="2" s="1"/>
  <c r="F4527" i="2"/>
  <c r="I4527" i="2" s="1"/>
  <c r="F4528" i="2"/>
  <c r="I4528" i="2" s="1"/>
  <c r="F4529" i="2"/>
  <c r="I4529" i="2" s="1"/>
  <c r="F4530" i="2"/>
  <c r="F4531" i="2"/>
  <c r="F4532" i="2"/>
  <c r="F4533" i="2"/>
  <c r="I4533" i="2" s="1"/>
  <c r="F4534" i="2"/>
  <c r="I4534" i="2" s="1"/>
  <c r="F4535" i="2"/>
  <c r="I4535" i="2" s="1"/>
  <c r="F4536" i="2"/>
  <c r="I4536" i="2" s="1"/>
  <c r="F4537" i="2"/>
  <c r="I4537" i="2" s="1"/>
  <c r="F4538" i="2"/>
  <c r="F4539" i="2"/>
  <c r="F4540" i="2"/>
  <c r="F4541" i="2"/>
  <c r="I4541" i="2" s="1"/>
  <c r="F4542" i="2"/>
  <c r="I4542" i="2" s="1"/>
  <c r="F4543" i="2"/>
  <c r="I4543" i="2" s="1"/>
  <c r="F4544" i="2"/>
  <c r="I4544" i="2" s="1"/>
  <c r="F4545" i="2"/>
  <c r="I4545" i="2" s="1"/>
  <c r="F4546" i="2"/>
  <c r="F4547" i="2"/>
  <c r="F4548" i="2"/>
  <c r="F4549" i="2"/>
  <c r="I4549" i="2" s="1"/>
  <c r="F4550" i="2"/>
  <c r="I4550" i="2" s="1"/>
  <c r="F4551" i="2"/>
  <c r="I4551" i="2" s="1"/>
  <c r="F4552" i="2"/>
  <c r="I4552" i="2" s="1"/>
  <c r="F4553" i="2"/>
  <c r="I4553" i="2" s="1"/>
  <c r="F4554" i="2"/>
  <c r="F4555" i="2"/>
  <c r="F4556" i="2"/>
  <c r="F4557" i="2"/>
  <c r="I4557" i="2" s="1"/>
  <c r="F4558" i="2"/>
  <c r="I4558" i="2" s="1"/>
  <c r="F4559" i="2"/>
  <c r="I4559" i="2" s="1"/>
  <c r="F4560" i="2"/>
  <c r="I4560" i="2" s="1"/>
  <c r="F4561" i="2"/>
  <c r="F4562" i="2"/>
  <c r="F4563" i="2"/>
  <c r="F4564" i="2"/>
  <c r="F4565" i="2"/>
  <c r="I4565" i="2" s="1"/>
  <c r="F4566" i="2"/>
  <c r="I4566" i="2" s="1"/>
  <c r="F4567" i="2"/>
  <c r="F4568" i="2"/>
  <c r="I4568" i="2" s="1"/>
  <c r="F4569" i="2"/>
  <c r="F4570" i="2"/>
  <c r="F4571" i="2"/>
  <c r="F4572" i="2"/>
  <c r="F4573" i="2"/>
  <c r="I4573" i="2" s="1"/>
  <c r="F4574" i="2"/>
  <c r="I4574" i="2" s="1"/>
  <c r="F4575" i="2"/>
  <c r="I4575" i="2" s="1"/>
  <c r="F4576" i="2"/>
  <c r="I4576" i="2" s="1"/>
  <c r="F4577" i="2"/>
  <c r="F4578" i="2"/>
  <c r="F4579" i="2"/>
  <c r="F4580" i="2"/>
  <c r="F4581" i="2"/>
  <c r="F4582" i="2"/>
  <c r="I4582" i="2" s="1"/>
  <c r="F4583" i="2"/>
  <c r="I4583" i="2" s="1"/>
  <c r="F4584" i="2"/>
  <c r="I4584" i="2" s="1"/>
  <c r="F4585" i="2"/>
  <c r="F4586" i="2"/>
  <c r="F4587" i="2"/>
  <c r="F4588" i="2"/>
  <c r="F4589" i="2"/>
  <c r="I4589" i="2" s="1"/>
  <c r="F4590" i="2"/>
  <c r="I4590" i="2" s="1"/>
  <c r="F4591" i="2"/>
  <c r="I4591" i="2" s="1"/>
  <c r="F4592" i="2"/>
  <c r="I4592" i="2" s="1"/>
  <c r="F4593" i="2"/>
  <c r="I4593" i="2" s="1"/>
  <c r="F4594" i="2"/>
  <c r="F4595" i="2"/>
  <c r="F4596" i="2"/>
  <c r="F4597" i="2"/>
  <c r="I4597" i="2" s="1"/>
  <c r="F4598" i="2"/>
  <c r="I4598" i="2" s="1"/>
  <c r="F4599" i="2"/>
  <c r="I4599" i="2" s="1"/>
  <c r="F4600" i="2"/>
  <c r="I4600" i="2" s="1"/>
  <c r="F4601" i="2"/>
  <c r="I4601" i="2" s="1"/>
  <c r="F4602" i="2"/>
  <c r="F4603" i="2"/>
  <c r="F4604" i="2"/>
  <c r="F4605" i="2"/>
  <c r="I4605" i="2" s="1"/>
  <c r="F4606" i="2"/>
  <c r="I4606" i="2" s="1"/>
  <c r="F4607" i="2"/>
  <c r="I4607" i="2" s="1"/>
  <c r="F4608" i="2"/>
  <c r="I4608" i="2" s="1"/>
  <c r="F4609" i="2"/>
  <c r="I4609" i="2" s="1"/>
  <c r="F4610" i="2"/>
  <c r="F4611" i="2"/>
  <c r="F4612" i="2"/>
  <c r="F4613" i="2"/>
  <c r="I4613" i="2" s="1"/>
  <c r="F4614" i="2"/>
  <c r="I4614" i="2" s="1"/>
  <c r="F4615" i="2"/>
  <c r="I4615" i="2" s="1"/>
  <c r="F4616" i="2"/>
  <c r="I4616" i="2" s="1"/>
  <c r="F4617" i="2"/>
  <c r="I4617" i="2" s="1"/>
  <c r="F4618" i="2"/>
  <c r="F4619" i="2"/>
  <c r="F4620" i="2"/>
  <c r="F4621" i="2"/>
  <c r="I4621" i="2" s="1"/>
  <c r="F4622" i="2"/>
  <c r="I4622" i="2" s="1"/>
  <c r="F4623" i="2"/>
  <c r="F4624" i="2"/>
  <c r="I4624" i="2" s="1"/>
  <c r="F4625" i="2"/>
  <c r="F4626" i="2"/>
  <c r="F4627" i="2"/>
  <c r="F4628" i="2"/>
  <c r="F4629" i="2"/>
  <c r="I4629" i="2" s="1"/>
  <c r="F4630" i="2"/>
  <c r="I4630" i="2" s="1"/>
  <c r="F4631" i="2"/>
  <c r="I4631" i="2" s="1"/>
  <c r="F4632" i="2"/>
  <c r="I4632" i="2" s="1"/>
  <c r="F4633" i="2"/>
  <c r="F4634" i="2"/>
  <c r="F4635" i="2"/>
  <c r="F4636" i="2"/>
  <c r="F4637" i="2"/>
  <c r="I4637" i="2" s="1"/>
  <c r="F4638" i="2"/>
  <c r="I4638" i="2" s="1"/>
  <c r="F4639" i="2"/>
  <c r="I4639" i="2" s="1"/>
  <c r="F4640" i="2"/>
  <c r="I4640" i="2" s="1"/>
  <c r="F4641" i="2"/>
  <c r="I4641" i="2" s="1"/>
  <c r="F4642" i="2"/>
  <c r="F4643" i="2"/>
  <c r="F4644" i="2"/>
  <c r="F4645" i="2"/>
  <c r="I4645" i="2" s="1"/>
  <c r="F4646" i="2"/>
  <c r="I4646" i="2" s="1"/>
  <c r="F4647" i="2"/>
  <c r="I4647" i="2" s="1"/>
  <c r="F4648" i="2"/>
  <c r="I4648" i="2" s="1"/>
  <c r="F4649" i="2"/>
  <c r="F4650" i="2"/>
  <c r="F4651" i="2"/>
  <c r="F4652" i="2"/>
  <c r="F4653" i="2"/>
  <c r="I4653" i="2" s="1"/>
  <c r="F4654" i="2"/>
  <c r="I4654" i="2" s="1"/>
  <c r="F4655" i="2"/>
  <c r="I4655" i="2" s="1"/>
  <c r="F4656" i="2"/>
  <c r="I4656" i="2" s="1"/>
  <c r="F4657" i="2"/>
  <c r="I4657" i="2" s="1"/>
  <c r="F4658" i="2"/>
  <c r="F4659" i="2"/>
  <c r="F4660" i="2"/>
  <c r="F4661" i="2"/>
  <c r="I4661" i="2" s="1"/>
  <c r="F4662" i="2"/>
  <c r="I4662" i="2" s="1"/>
  <c r="F4663" i="2"/>
  <c r="I4663" i="2" s="1"/>
  <c r="F4664" i="2"/>
  <c r="I4664" i="2" s="1"/>
  <c r="F4665" i="2"/>
  <c r="F4666" i="2"/>
  <c r="F4667" i="2"/>
  <c r="F4668" i="2"/>
  <c r="F4669" i="2"/>
  <c r="I4669" i="2" s="1"/>
  <c r="F4670" i="2"/>
  <c r="I4670" i="2" s="1"/>
  <c r="F4671" i="2"/>
  <c r="I4671" i="2" s="1"/>
  <c r="F4672" i="2"/>
  <c r="I4672" i="2" s="1"/>
  <c r="F4673" i="2"/>
  <c r="F4674" i="2"/>
  <c r="F4675" i="2"/>
  <c r="F4676" i="2"/>
  <c r="F4677" i="2"/>
  <c r="I4677" i="2" s="1"/>
  <c r="F4678" i="2"/>
  <c r="I4678" i="2" s="1"/>
  <c r="F4679" i="2"/>
  <c r="I4679" i="2" s="1"/>
  <c r="F4680" i="2"/>
  <c r="I4680" i="2" s="1"/>
  <c r="F4681" i="2"/>
  <c r="I4681" i="2" s="1"/>
  <c r="F4682" i="2"/>
  <c r="F4683" i="2"/>
  <c r="F4684" i="2"/>
  <c r="F4685" i="2"/>
  <c r="I4685" i="2" s="1"/>
  <c r="F4686" i="2"/>
  <c r="I4686" i="2" s="1"/>
  <c r="F4687" i="2"/>
  <c r="F4688" i="2"/>
  <c r="I4688" i="2" s="1"/>
  <c r="F4689" i="2"/>
  <c r="I4689" i="2" s="1"/>
  <c r="F4690" i="2"/>
  <c r="F4691" i="2"/>
  <c r="F4692" i="2"/>
  <c r="F4693" i="2"/>
  <c r="I4693" i="2" s="1"/>
  <c r="F4694" i="2"/>
  <c r="I4694" i="2" s="1"/>
  <c r="F4695" i="2"/>
  <c r="I4695" i="2" s="1"/>
  <c r="F4696" i="2"/>
  <c r="I4696" i="2" s="1"/>
  <c r="F4697" i="2"/>
  <c r="F4698" i="2"/>
  <c r="F4699" i="2"/>
  <c r="F4700" i="2"/>
  <c r="F4701" i="2"/>
  <c r="I4701" i="2" s="1"/>
  <c r="F4702" i="2"/>
  <c r="I4702" i="2" s="1"/>
  <c r="F4703" i="2"/>
  <c r="I4703" i="2" s="1"/>
  <c r="F4704" i="2"/>
  <c r="I4704" i="2" s="1"/>
  <c r="F4705" i="2"/>
  <c r="I4705" i="2" s="1"/>
  <c r="F4706" i="2"/>
  <c r="F4707" i="2"/>
  <c r="F4708" i="2"/>
  <c r="F4709" i="2"/>
  <c r="I4709" i="2" s="1"/>
  <c r="F4710" i="2"/>
  <c r="I4710" i="2" s="1"/>
  <c r="F4711" i="2"/>
  <c r="I4711" i="2" s="1"/>
  <c r="F4712" i="2"/>
  <c r="I4712" i="2" s="1"/>
  <c r="F4713" i="2"/>
  <c r="I4713" i="2" s="1"/>
  <c r="F4714" i="2"/>
  <c r="F4715" i="2"/>
  <c r="F4716" i="2"/>
  <c r="F4717" i="2"/>
  <c r="I4717" i="2" s="1"/>
  <c r="F4718" i="2"/>
  <c r="I4718" i="2" s="1"/>
  <c r="F4719" i="2"/>
  <c r="I4719" i="2" s="1"/>
  <c r="F4720" i="2"/>
  <c r="I4720" i="2" s="1"/>
  <c r="F4721" i="2"/>
  <c r="I4721" i="2" s="1"/>
  <c r="F4722" i="2"/>
  <c r="F4723" i="2"/>
  <c r="F4724" i="2"/>
  <c r="F4725" i="2"/>
  <c r="I4725" i="2" s="1"/>
  <c r="F4726" i="2"/>
  <c r="I4726" i="2" s="1"/>
  <c r="F4727" i="2"/>
  <c r="I4727" i="2" s="1"/>
  <c r="F4728" i="2"/>
  <c r="I4728" i="2" s="1"/>
  <c r="F4729" i="2"/>
  <c r="I4729" i="2" s="1"/>
  <c r="F4730" i="2"/>
  <c r="F4731" i="2"/>
  <c r="F4732" i="2"/>
  <c r="F4733" i="2"/>
  <c r="I4733" i="2" s="1"/>
  <c r="F4734" i="2"/>
  <c r="I4734" i="2" s="1"/>
  <c r="F4735" i="2"/>
  <c r="I4735" i="2" s="1"/>
  <c r="F4736" i="2"/>
  <c r="I4736" i="2" s="1"/>
  <c r="F4737" i="2"/>
  <c r="I4737" i="2" s="1"/>
  <c r="F4738" i="2"/>
  <c r="F4739" i="2"/>
  <c r="F4740" i="2"/>
  <c r="F4741" i="2"/>
  <c r="I4741" i="2" s="1"/>
  <c r="F4742" i="2"/>
  <c r="I4742" i="2" s="1"/>
  <c r="F4743" i="2"/>
  <c r="F4744" i="2"/>
  <c r="I4744" i="2" s="1"/>
  <c r="F4745" i="2"/>
  <c r="F4746" i="2"/>
  <c r="F4747" i="2"/>
  <c r="F4748" i="2"/>
  <c r="F4749" i="2"/>
  <c r="I4749" i="2" s="1"/>
  <c r="F4750" i="2"/>
  <c r="I4750" i="2" s="1"/>
  <c r="F4751" i="2"/>
  <c r="I4751" i="2" s="1"/>
  <c r="F4752" i="2"/>
  <c r="I4752" i="2" s="1"/>
  <c r="F4753" i="2"/>
  <c r="I4753" i="2" s="1"/>
  <c r="F4754" i="2"/>
  <c r="F4755" i="2"/>
  <c r="F4756" i="2"/>
  <c r="F4757" i="2"/>
  <c r="I4757" i="2" s="1"/>
  <c r="F4758" i="2"/>
  <c r="I4758" i="2" s="1"/>
  <c r="F4759" i="2"/>
  <c r="I4759" i="2" s="1"/>
  <c r="F4760" i="2"/>
  <c r="I4760" i="2" s="1"/>
  <c r="F4761" i="2"/>
  <c r="I4761" i="2" s="1"/>
  <c r="F4762" i="2"/>
  <c r="F4763" i="2"/>
  <c r="F4764" i="2"/>
  <c r="F4765" i="2"/>
  <c r="I4765" i="2" s="1"/>
  <c r="F4766" i="2"/>
  <c r="I4766" i="2" s="1"/>
  <c r="F4767" i="2"/>
  <c r="I4767" i="2" s="1"/>
  <c r="F4768" i="2"/>
  <c r="F4769" i="2"/>
  <c r="I4769" i="2" s="1"/>
  <c r="F4770" i="2"/>
  <c r="F4771" i="2"/>
  <c r="F4772" i="2"/>
  <c r="F4773" i="2"/>
  <c r="I4773" i="2" s="1"/>
  <c r="F4774" i="2"/>
  <c r="I4774" i="2" s="1"/>
  <c r="F4775" i="2"/>
  <c r="I4775" i="2" s="1"/>
  <c r="F4776" i="2"/>
  <c r="I4776" i="2" s="1"/>
  <c r="F4777" i="2"/>
  <c r="I4777" i="2" s="1"/>
  <c r="F4778" i="2"/>
  <c r="F4779" i="2"/>
  <c r="F4780" i="2"/>
  <c r="F4781" i="2"/>
  <c r="I4781" i="2" s="1"/>
  <c r="F4782" i="2"/>
  <c r="I4782" i="2" s="1"/>
  <c r="F4783" i="2"/>
  <c r="I4783" i="2" s="1"/>
  <c r="F4784" i="2"/>
  <c r="I4784" i="2" s="1"/>
  <c r="F4785" i="2"/>
  <c r="I4785" i="2" s="1"/>
  <c r="F4786" i="2"/>
  <c r="F4787" i="2"/>
  <c r="F4788" i="2"/>
  <c r="F4789" i="2"/>
  <c r="I4789" i="2" s="1"/>
  <c r="F4790" i="2"/>
  <c r="I4790" i="2" s="1"/>
  <c r="F4791" i="2"/>
  <c r="I4791" i="2" s="1"/>
  <c r="F4792" i="2"/>
  <c r="I4792" i="2" s="1"/>
  <c r="F4793" i="2"/>
  <c r="I4793" i="2" s="1"/>
  <c r="F4794" i="2"/>
  <c r="F4795" i="2"/>
  <c r="F4796" i="2"/>
  <c r="F4797" i="2"/>
  <c r="I4797" i="2" s="1"/>
  <c r="F4798" i="2"/>
  <c r="I4798" i="2" s="1"/>
  <c r="F4799" i="2"/>
  <c r="I4799" i="2" s="1"/>
  <c r="F4800" i="2"/>
  <c r="I4800" i="2" s="1"/>
  <c r="F4801" i="2"/>
  <c r="I4801" i="2" s="1"/>
  <c r="F4802" i="2"/>
  <c r="F4803" i="2"/>
  <c r="F4804" i="2"/>
  <c r="F4805" i="2"/>
  <c r="I4805" i="2" s="1"/>
  <c r="F4806" i="2"/>
  <c r="I4806" i="2" s="1"/>
  <c r="F4807" i="2"/>
  <c r="I4807" i="2" s="1"/>
  <c r="F4808" i="2"/>
  <c r="I4808" i="2" s="1"/>
  <c r="F4809" i="2"/>
  <c r="I4809" i="2" s="1"/>
  <c r="F4810" i="2"/>
  <c r="F4811" i="2"/>
  <c r="F4812" i="2"/>
  <c r="F4813" i="2"/>
  <c r="I4813" i="2" s="1"/>
  <c r="F4814" i="2"/>
  <c r="I4814" i="2" s="1"/>
  <c r="F4815" i="2"/>
  <c r="I4815" i="2" s="1"/>
  <c r="F4816" i="2"/>
  <c r="I4816" i="2" s="1"/>
  <c r="F4817" i="2"/>
  <c r="I4817" i="2" s="1"/>
  <c r="F4818" i="2"/>
  <c r="F4819" i="2"/>
  <c r="F4820" i="2"/>
  <c r="F4821" i="2"/>
  <c r="I4821" i="2" s="1"/>
  <c r="F4822" i="2"/>
  <c r="I4822" i="2" s="1"/>
  <c r="F4823" i="2"/>
  <c r="I4823" i="2" s="1"/>
  <c r="F4824" i="2"/>
  <c r="I4824" i="2" s="1"/>
  <c r="F4825" i="2"/>
  <c r="I4825" i="2" s="1"/>
  <c r="F4826" i="2"/>
  <c r="F4827" i="2"/>
  <c r="F4828" i="2"/>
  <c r="F4829" i="2"/>
  <c r="I4829" i="2" s="1"/>
  <c r="F4830" i="2"/>
  <c r="I4830" i="2" s="1"/>
  <c r="F4831" i="2"/>
  <c r="I4831" i="2" s="1"/>
  <c r="F4832" i="2"/>
  <c r="I4832" i="2" s="1"/>
  <c r="F4833" i="2"/>
  <c r="I4833" i="2" s="1"/>
  <c r="F4834" i="2"/>
  <c r="F4835" i="2"/>
  <c r="F4836" i="2"/>
  <c r="F4837" i="2"/>
  <c r="I4837" i="2" s="1"/>
  <c r="F4838" i="2"/>
  <c r="I4838" i="2" s="1"/>
  <c r="F4839" i="2"/>
  <c r="I4839" i="2" s="1"/>
  <c r="F4840" i="2"/>
  <c r="I4840" i="2" s="1"/>
  <c r="F4841" i="2"/>
  <c r="F4842" i="2"/>
  <c r="F4843" i="2"/>
  <c r="F4844" i="2"/>
  <c r="F4845" i="2"/>
  <c r="I4845" i="2" s="1"/>
  <c r="F4846" i="2"/>
  <c r="I4846" i="2" s="1"/>
  <c r="F4847" i="2"/>
  <c r="I4847" i="2" s="1"/>
  <c r="F4848" i="2"/>
  <c r="I4848" i="2" s="1"/>
  <c r="F4849" i="2"/>
  <c r="F4850" i="2"/>
  <c r="F4851" i="2"/>
  <c r="F4852" i="2"/>
  <c r="F4853" i="2"/>
  <c r="I4853" i="2" s="1"/>
  <c r="F4854" i="2"/>
  <c r="I4854" i="2" s="1"/>
  <c r="F4855" i="2"/>
  <c r="I4855" i="2" s="1"/>
  <c r="F4856" i="2"/>
  <c r="I4856" i="2" s="1"/>
  <c r="F4857" i="2"/>
  <c r="I4857" i="2" s="1"/>
  <c r="F4858" i="2"/>
  <c r="F4859" i="2"/>
  <c r="F4860" i="2"/>
  <c r="F4861" i="2"/>
  <c r="I4861" i="2" s="1"/>
  <c r="F4862" i="2"/>
  <c r="I4862" i="2" s="1"/>
  <c r="F4863" i="2"/>
  <c r="I4863" i="2" s="1"/>
  <c r="F4864" i="2"/>
  <c r="I4864" i="2" s="1"/>
  <c r="F4865" i="2"/>
  <c r="I4865" i="2" s="1"/>
  <c r="F4866" i="2"/>
  <c r="F4867" i="2"/>
  <c r="F4868" i="2"/>
  <c r="F4869" i="2"/>
  <c r="I4869" i="2" s="1"/>
  <c r="F4870" i="2"/>
  <c r="I4870" i="2" s="1"/>
  <c r="F4871" i="2"/>
  <c r="I4871" i="2" s="1"/>
  <c r="F4872" i="2"/>
  <c r="I4872" i="2" s="1"/>
  <c r="F4873" i="2"/>
  <c r="I4873" i="2" s="1"/>
  <c r="F4874" i="2"/>
  <c r="F4875" i="2"/>
  <c r="F4876" i="2"/>
  <c r="F4877" i="2"/>
  <c r="I4877" i="2" s="1"/>
  <c r="F4878" i="2"/>
  <c r="I4878" i="2" s="1"/>
  <c r="F4879" i="2"/>
  <c r="I4879" i="2" s="1"/>
  <c r="F4880" i="2"/>
  <c r="I4880" i="2" s="1"/>
  <c r="F4881" i="2"/>
  <c r="F4882" i="2"/>
  <c r="F4883" i="2"/>
  <c r="F4884" i="2"/>
  <c r="F4885" i="2"/>
  <c r="I4885" i="2" s="1"/>
  <c r="F4886" i="2"/>
  <c r="I4886" i="2" s="1"/>
  <c r="F4887" i="2"/>
  <c r="I4887" i="2" s="1"/>
  <c r="F4888" i="2"/>
  <c r="I4888" i="2" s="1"/>
  <c r="F4889" i="2"/>
  <c r="F4890" i="2"/>
  <c r="F4891" i="2"/>
  <c r="F4892" i="2"/>
  <c r="F4893" i="2"/>
  <c r="I4893" i="2" s="1"/>
  <c r="F4894" i="2"/>
  <c r="I4894" i="2" s="1"/>
  <c r="F4895" i="2"/>
  <c r="I4895" i="2" s="1"/>
  <c r="F4896" i="2"/>
  <c r="I4896" i="2" s="1"/>
  <c r="F4897" i="2"/>
  <c r="I4897" i="2" s="1"/>
  <c r="F4898" i="2"/>
  <c r="F4899" i="2"/>
  <c r="F4900" i="2"/>
  <c r="F4901" i="2"/>
  <c r="I4901" i="2" s="1"/>
  <c r="F4902" i="2"/>
  <c r="I4902" i="2" s="1"/>
  <c r="F4903" i="2"/>
  <c r="I4903" i="2" s="1"/>
  <c r="F4904" i="2"/>
  <c r="I4904" i="2" s="1"/>
  <c r="F4905" i="2"/>
  <c r="I4905" i="2" s="1"/>
  <c r="F4906" i="2"/>
  <c r="F4907" i="2"/>
  <c r="F4908" i="2"/>
  <c r="F4909" i="2"/>
  <c r="I4909" i="2" s="1"/>
  <c r="F4910" i="2"/>
  <c r="I4910" i="2" s="1"/>
  <c r="F4911" i="2"/>
  <c r="I4911" i="2" s="1"/>
  <c r="F4912" i="2"/>
  <c r="I4912" i="2" s="1"/>
  <c r="F4913" i="2"/>
  <c r="I4913" i="2" s="1"/>
  <c r="F4914" i="2"/>
  <c r="F4915" i="2"/>
  <c r="F4916" i="2"/>
  <c r="F4917" i="2"/>
  <c r="I4917" i="2" s="1"/>
  <c r="F4918" i="2"/>
  <c r="I4918" i="2" s="1"/>
  <c r="F4919" i="2"/>
  <c r="I4919" i="2" s="1"/>
  <c r="F4920" i="2"/>
  <c r="I4920" i="2" s="1"/>
  <c r="F4921" i="2"/>
  <c r="I4921" i="2" s="1"/>
  <c r="F4922" i="2"/>
  <c r="F4923" i="2"/>
  <c r="F4924" i="2"/>
  <c r="F4925" i="2"/>
  <c r="I4925" i="2" s="1"/>
  <c r="F4926" i="2"/>
  <c r="I4926" i="2" s="1"/>
  <c r="F4927" i="2"/>
  <c r="I4927" i="2" s="1"/>
  <c r="F4928" i="2"/>
  <c r="I4928" i="2" s="1"/>
  <c r="F4929" i="2"/>
  <c r="I4929" i="2" s="1"/>
  <c r="F4930" i="2"/>
  <c r="F4931" i="2"/>
  <c r="F4932" i="2"/>
  <c r="F4933" i="2"/>
  <c r="I4933" i="2" s="1"/>
  <c r="F4934" i="2"/>
  <c r="I4934" i="2" s="1"/>
  <c r="F4935" i="2"/>
  <c r="I4935" i="2" s="1"/>
  <c r="F4936" i="2"/>
  <c r="I4936" i="2" s="1"/>
  <c r="F4937" i="2"/>
  <c r="I4937" i="2" s="1"/>
  <c r="F4938" i="2"/>
  <c r="F4939" i="2"/>
  <c r="F4940" i="2"/>
  <c r="F4941" i="2"/>
  <c r="I4941" i="2" s="1"/>
  <c r="F4942" i="2"/>
  <c r="I4942" i="2" s="1"/>
  <c r="F4943" i="2"/>
  <c r="I4943" i="2" s="1"/>
  <c r="F4944" i="2"/>
  <c r="I4944" i="2" s="1"/>
  <c r="F4945" i="2"/>
  <c r="I4945" i="2" s="1"/>
  <c r="F4946" i="2"/>
  <c r="F4947" i="2"/>
  <c r="F4948" i="2"/>
  <c r="F4949" i="2"/>
  <c r="I4949" i="2" s="1"/>
  <c r="F4950" i="2"/>
  <c r="I4950" i="2" s="1"/>
  <c r="F4951" i="2"/>
  <c r="I4951" i="2" s="1"/>
  <c r="F4952" i="2"/>
  <c r="I4952" i="2" s="1"/>
  <c r="F4953" i="2"/>
  <c r="I4953" i="2" s="1"/>
  <c r="F4954" i="2"/>
  <c r="F4955" i="2"/>
  <c r="F4956" i="2"/>
  <c r="F4957" i="2"/>
  <c r="I4957" i="2" s="1"/>
  <c r="F4958" i="2"/>
  <c r="I4958" i="2" s="1"/>
  <c r="F4959" i="2"/>
  <c r="I4959" i="2" s="1"/>
  <c r="F4960" i="2"/>
  <c r="I4960" i="2" s="1"/>
  <c r="F4961" i="2"/>
  <c r="I4961" i="2" s="1"/>
  <c r="F4962" i="2"/>
  <c r="F4963" i="2"/>
  <c r="F4964" i="2"/>
  <c r="F4965" i="2"/>
  <c r="I4965" i="2" s="1"/>
  <c r="F4966" i="2"/>
  <c r="I4966" i="2" s="1"/>
  <c r="F4967" i="2"/>
  <c r="I4967" i="2" s="1"/>
  <c r="F4968" i="2"/>
  <c r="I4968" i="2" s="1"/>
  <c r="F4969" i="2"/>
  <c r="I4969" i="2" s="1"/>
  <c r="F4970" i="2"/>
  <c r="F4971" i="2"/>
  <c r="F4972" i="2"/>
  <c r="F4973" i="2"/>
  <c r="I4973" i="2" s="1"/>
  <c r="F4974" i="2"/>
  <c r="I4974" i="2" s="1"/>
  <c r="F4975" i="2"/>
  <c r="I4975" i="2" s="1"/>
  <c r="F4976" i="2"/>
  <c r="I4976" i="2" s="1"/>
  <c r="F4977" i="2"/>
  <c r="I4977" i="2" s="1"/>
  <c r="F4978" i="2"/>
  <c r="F4979" i="2"/>
  <c r="F4980" i="2"/>
  <c r="F4981" i="2"/>
  <c r="F4982" i="2"/>
  <c r="I4982" i="2" s="1"/>
  <c r="F4983" i="2"/>
  <c r="I4983" i="2" s="1"/>
  <c r="F4984" i="2"/>
  <c r="I4984" i="2" s="1"/>
  <c r="F4985" i="2"/>
  <c r="I4985" i="2" s="1"/>
  <c r="F4986" i="2"/>
  <c r="F4987" i="2"/>
  <c r="F4988" i="2"/>
  <c r="F4989" i="2"/>
  <c r="I4989" i="2" s="1"/>
  <c r="F4990" i="2"/>
  <c r="I4990" i="2" s="1"/>
  <c r="F4991" i="2"/>
  <c r="I4991" i="2" s="1"/>
  <c r="F4992" i="2"/>
  <c r="I4992" i="2" s="1"/>
  <c r="F4993" i="2"/>
  <c r="I4993" i="2" s="1"/>
  <c r="F4994" i="2"/>
  <c r="F4995" i="2"/>
  <c r="F4996" i="2"/>
  <c r="F4997" i="2"/>
  <c r="I4997" i="2" s="1"/>
  <c r="F4998" i="2"/>
  <c r="I4998" i="2" s="1"/>
  <c r="F4999" i="2"/>
  <c r="I4999" i="2" s="1"/>
  <c r="F5000" i="2"/>
  <c r="I5000" i="2" s="1"/>
  <c r="F5001" i="2"/>
  <c r="I5001" i="2" s="1"/>
  <c r="F5002" i="2"/>
  <c r="F5003" i="2"/>
  <c r="F5004" i="2"/>
  <c r="F5005" i="2"/>
  <c r="I5005" i="2" s="1"/>
  <c r="F5006" i="2"/>
  <c r="I5006" i="2" s="1"/>
  <c r="F5007" i="2"/>
  <c r="I5007" i="2" s="1"/>
  <c r="F5008" i="2"/>
  <c r="I5008" i="2" s="1"/>
  <c r="F5009" i="2"/>
  <c r="F5010" i="2"/>
  <c r="F5011" i="2"/>
  <c r="F5012" i="2"/>
  <c r="F5013" i="2"/>
  <c r="I5013" i="2" s="1"/>
  <c r="F5014" i="2"/>
  <c r="I5014" i="2" s="1"/>
  <c r="F5015" i="2"/>
  <c r="I5015" i="2" s="1"/>
  <c r="F5016" i="2"/>
  <c r="I5016" i="2" s="1"/>
  <c r="F5017" i="2"/>
  <c r="F5018" i="2"/>
  <c r="F5019" i="2"/>
  <c r="F5020" i="2"/>
  <c r="F5021" i="2"/>
  <c r="I5021" i="2" s="1"/>
  <c r="F5022" i="2"/>
  <c r="I5022" i="2" s="1"/>
  <c r="F5023" i="2"/>
  <c r="I5023" i="2" s="1"/>
  <c r="F5024" i="2"/>
  <c r="I5024" i="2" s="1"/>
  <c r="F5025" i="2"/>
  <c r="I5025" i="2" s="1"/>
  <c r="F5026" i="2"/>
  <c r="F5027" i="2"/>
  <c r="F5028" i="2"/>
  <c r="F5029" i="2"/>
  <c r="I5029" i="2" s="1"/>
  <c r="F5030" i="2"/>
  <c r="I5030" i="2" s="1"/>
  <c r="F5031" i="2"/>
  <c r="I5031" i="2" s="1"/>
  <c r="F5032" i="2"/>
  <c r="I5032" i="2" s="1"/>
  <c r="F5033" i="2"/>
  <c r="I5033" i="2" s="1"/>
  <c r="F5034" i="2"/>
  <c r="F5035" i="2"/>
  <c r="F5036" i="2"/>
  <c r="F5037" i="2"/>
  <c r="I5037" i="2" s="1"/>
  <c r="F5038" i="2"/>
  <c r="I5038" i="2" s="1"/>
  <c r="F5039" i="2"/>
  <c r="I5039" i="2" s="1"/>
  <c r="F5040" i="2"/>
  <c r="I5040" i="2" s="1"/>
  <c r="F5041" i="2"/>
  <c r="I5041" i="2" s="1"/>
  <c r="F5042" i="2"/>
  <c r="F5043" i="2"/>
  <c r="F5044" i="2"/>
  <c r="F5045" i="2"/>
  <c r="I5045" i="2" s="1"/>
  <c r="F5046" i="2"/>
  <c r="I5046" i="2" s="1"/>
  <c r="F5047" i="2"/>
  <c r="I5047" i="2" s="1"/>
  <c r="F5048" i="2"/>
  <c r="I5048" i="2" s="1"/>
  <c r="F5049" i="2"/>
  <c r="I5049" i="2" s="1"/>
  <c r="F5050" i="2"/>
  <c r="F5051" i="2"/>
  <c r="F5052" i="2"/>
  <c r="F5053" i="2"/>
  <c r="I5053" i="2" s="1"/>
  <c r="F5054" i="2"/>
  <c r="I5054" i="2" s="1"/>
  <c r="F5055" i="2"/>
  <c r="I5055" i="2" s="1"/>
  <c r="F5056" i="2"/>
  <c r="I5056" i="2" s="1"/>
  <c r="F5057" i="2"/>
  <c r="I5057" i="2" s="1"/>
  <c r="F5058" i="2"/>
  <c r="F5059" i="2"/>
  <c r="F5060" i="2"/>
  <c r="F5061" i="2"/>
  <c r="I5061" i="2" s="1"/>
  <c r="F5062" i="2"/>
  <c r="I5062" i="2" s="1"/>
  <c r="F5063" i="2"/>
  <c r="I5063" i="2" s="1"/>
  <c r="F5064" i="2"/>
  <c r="I5064" i="2" s="1"/>
  <c r="F5065" i="2"/>
  <c r="I5065" i="2" s="1"/>
  <c r="F5066" i="2"/>
  <c r="F5067" i="2"/>
  <c r="F5068" i="2"/>
  <c r="F5069" i="2"/>
  <c r="I5069" i="2" s="1"/>
  <c r="F5070" i="2"/>
  <c r="I5070" i="2" s="1"/>
  <c r="F5071" i="2"/>
  <c r="I5071" i="2" s="1"/>
  <c r="F5072" i="2"/>
  <c r="I5072" i="2" s="1"/>
  <c r="F5073" i="2"/>
  <c r="I5073" i="2" s="1"/>
  <c r="F5074" i="2"/>
  <c r="F5075" i="2"/>
  <c r="F5076" i="2"/>
  <c r="F5077" i="2"/>
  <c r="I5077" i="2" s="1"/>
  <c r="F5078" i="2"/>
  <c r="I5078" i="2" s="1"/>
  <c r="F5079" i="2"/>
  <c r="I5079" i="2" s="1"/>
  <c r="F5080" i="2"/>
  <c r="I5080" i="2" s="1"/>
  <c r="F5081" i="2"/>
  <c r="I5081" i="2" s="1"/>
  <c r="F5082" i="2"/>
  <c r="F5083" i="2"/>
  <c r="F5084" i="2"/>
  <c r="F5085" i="2"/>
  <c r="I5085" i="2" s="1"/>
  <c r="F5086" i="2"/>
  <c r="I5086" i="2" s="1"/>
  <c r="F5087" i="2"/>
  <c r="I5087" i="2" s="1"/>
  <c r="F5088" i="2"/>
  <c r="I5088" i="2" s="1"/>
  <c r="F5089" i="2"/>
  <c r="I5089" i="2" s="1"/>
  <c r="F5090" i="2"/>
  <c r="F5091" i="2"/>
  <c r="F5092" i="2"/>
  <c r="F5093" i="2"/>
  <c r="I5093" i="2" s="1"/>
  <c r="F5094" i="2"/>
  <c r="I5094" i="2" s="1"/>
  <c r="F5095" i="2"/>
  <c r="I5095" i="2" s="1"/>
  <c r="F5096" i="2"/>
  <c r="I5096" i="2" s="1"/>
  <c r="F5097" i="2"/>
  <c r="F5098" i="2"/>
  <c r="F5099" i="2"/>
  <c r="F5100" i="2"/>
  <c r="F5101" i="2"/>
  <c r="I5101" i="2" s="1"/>
  <c r="F5102" i="2"/>
  <c r="I5102" i="2" s="1"/>
  <c r="F5103" i="2"/>
  <c r="I5103" i="2" s="1"/>
  <c r="F5104" i="2"/>
  <c r="I5104" i="2" s="1"/>
  <c r="F5105" i="2"/>
  <c r="I5105" i="2" s="1"/>
  <c r="F5106" i="2"/>
  <c r="F5107" i="2"/>
  <c r="F5108" i="2"/>
  <c r="F5109" i="2"/>
  <c r="I5109" i="2" s="1"/>
  <c r="F5110" i="2"/>
  <c r="I5110" i="2" s="1"/>
  <c r="F5111" i="2"/>
  <c r="I5111" i="2" s="1"/>
  <c r="F5112" i="2"/>
  <c r="I5112" i="2" s="1"/>
  <c r="F5113" i="2"/>
  <c r="F5114" i="2"/>
  <c r="F5115" i="2"/>
  <c r="F5116" i="2"/>
  <c r="F5117" i="2"/>
  <c r="I5117" i="2" s="1"/>
  <c r="F5118" i="2"/>
  <c r="I5118" i="2" s="1"/>
  <c r="F5119" i="2"/>
  <c r="I5119" i="2" s="1"/>
  <c r="F5120" i="2"/>
  <c r="I5120" i="2" s="1"/>
  <c r="F5121" i="2"/>
  <c r="I5121" i="2" s="1"/>
  <c r="F5122" i="2"/>
  <c r="F5123" i="2"/>
  <c r="F5124" i="2"/>
  <c r="F5125" i="2"/>
  <c r="I5125" i="2" s="1"/>
  <c r="F5126" i="2"/>
  <c r="I5126" i="2" s="1"/>
  <c r="F5127" i="2"/>
  <c r="I5127" i="2" s="1"/>
  <c r="F5128" i="2"/>
  <c r="I5128" i="2" s="1"/>
  <c r="F5129" i="2"/>
  <c r="I5129" i="2" s="1"/>
  <c r="F5130" i="2"/>
  <c r="F5131" i="2"/>
  <c r="F5132" i="2"/>
  <c r="F5133" i="2"/>
  <c r="F5134" i="2"/>
  <c r="I5134" i="2" s="1"/>
  <c r="F5135" i="2"/>
  <c r="I5135" i="2" s="1"/>
  <c r="F5136" i="2"/>
  <c r="I5136" i="2" s="1"/>
  <c r="F5137" i="2"/>
  <c r="I5137" i="2" s="1"/>
  <c r="F5138" i="2"/>
  <c r="F5139" i="2"/>
  <c r="F5140" i="2"/>
  <c r="F5141" i="2"/>
  <c r="I5141" i="2" s="1"/>
  <c r="F5142" i="2"/>
  <c r="I5142" i="2" s="1"/>
  <c r="F5143" i="2"/>
  <c r="I5143" i="2" s="1"/>
  <c r="F5144" i="2"/>
  <c r="I5144" i="2" s="1"/>
  <c r="F5145" i="2"/>
  <c r="I5145" i="2" s="1"/>
  <c r="F5146" i="2"/>
  <c r="F5147" i="2"/>
  <c r="F5148" i="2"/>
  <c r="F5149" i="2"/>
  <c r="I5149" i="2" s="1"/>
  <c r="F5150" i="2"/>
  <c r="I5150" i="2" s="1"/>
  <c r="F5151" i="2"/>
  <c r="I5151" i="2" s="1"/>
  <c r="F5152" i="2"/>
  <c r="I5152" i="2" s="1"/>
  <c r="F5153" i="2"/>
  <c r="I5153" i="2" s="1"/>
  <c r="F5154" i="2"/>
  <c r="F5155" i="2"/>
  <c r="F5156" i="2"/>
  <c r="F5157" i="2"/>
  <c r="I5157" i="2" s="1"/>
  <c r="F5158" i="2"/>
  <c r="I5158" i="2" s="1"/>
  <c r="F5159" i="2"/>
  <c r="I5159" i="2" s="1"/>
  <c r="F5160" i="2"/>
  <c r="I5160" i="2" s="1"/>
  <c r="F5161" i="2"/>
  <c r="I5161" i="2" s="1"/>
  <c r="F5162" i="2"/>
  <c r="F5163" i="2"/>
  <c r="F5164" i="2"/>
  <c r="F5165" i="2"/>
  <c r="I5165" i="2" s="1"/>
  <c r="F5166" i="2"/>
  <c r="I5166" i="2" s="1"/>
  <c r="F5167" i="2"/>
  <c r="I5167" i="2" s="1"/>
  <c r="F5168" i="2"/>
  <c r="I5168" i="2" s="1"/>
  <c r="F5169" i="2"/>
  <c r="F5170" i="2"/>
  <c r="F5171" i="2"/>
  <c r="F5172" i="2"/>
  <c r="F5173" i="2"/>
  <c r="I5173" i="2" s="1"/>
  <c r="F5174" i="2"/>
  <c r="I5174" i="2" s="1"/>
  <c r="F5175" i="2"/>
  <c r="I5175" i="2" s="1"/>
  <c r="F5176" i="2"/>
  <c r="I5176" i="2" s="1"/>
  <c r="F5177" i="2"/>
  <c r="I5177" i="2" s="1"/>
  <c r="F5178" i="2"/>
  <c r="F5179" i="2"/>
  <c r="F5180" i="2"/>
  <c r="F5181" i="2"/>
  <c r="I5181" i="2" s="1"/>
  <c r="F5182" i="2"/>
  <c r="I5182" i="2" s="1"/>
  <c r="F5183" i="2"/>
  <c r="I5183" i="2" s="1"/>
  <c r="F5184" i="2"/>
  <c r="I5184" i="2" s="1"/>
  <c r="F5185" i="2"/>
  <c r="I5185" i="2" s="1"/>
  <c r="F5186" i="2"/>
  <c r="F5187" i="2"/>
  <c r="F5188" i="2"/>
  <c r="F5189" i="2"/>
  <c r="I5189" i="2" s="1"/>
  <c r="F5190" i="2"/>
  <c r="I5190" i="2" s="1"/>
  <c r="F5191" i="2"/>
  <c r="I5191" i="2" s="1"/>
  <c r="F5192" i="2"/>
  <c r="I5192" i="2" s="1"/>
  <c r="F5193" i="2"/>
  <c r="I5193" i="2" s="1"/>
  <c r="F5194" i="2"/>
  <c r="F5195" i="2"/>
  <c r="F5196" i="2"/>
  <c r="F5197" i="2"/>
  <c r="I5197" i="2" s="1"/>
  <c r="F5198" i="2"/>
  <c r="I5198" i="2" s="1"/>
  <c r="F5199" i="2"/>
  <c r="I5199" i="2" s="1"/>
  <c r="F5200" i="2"/>
  <c r="I5200" i="2" s="1"/>
  <c r="F5201" i="2"/>
  <c r="I5201" i="2" s="1"/>
  <c r="F5202" i="2"/>
  <c r="F5203" i="2"/>
  <c r="F5204" i="2"/>
  <c r="F5205" i="2"/>
  <c r="I5205" i="2" s="1"/>
  <c r="F5206" i="2"/>
  <c r="I5206" i="2" s="1"/>
  <c r="F5207" i="2"/>
  <c r="I5207" i="2" s="1"/>
  <c r="F5208" i="2"/>
  <c r="I5208" i="2" s="1"/>
  <c r="F5209" i="2"/>
  <c r="I5209" i="2" s="1"/>
  <c r="F5210" i="2"/>
  <c r="F5211" i="2"/>
  <c r="F5212" i="2"/>
  <c r="F5213" i="2"/>
  <c r="I5213" i="2" s="1"/>
  <c r="F5214" i="2"/>
  <c r="I5214" i="2" s="1"/>
  <c r="F5215" i="2"/>
  <c r="I5215" i="2" s="1"/>
  <c r="F5216" i="2"/>
  <c r="I5216" i="2" s="1"/>
  <c r="F5217" i="2"/>
  <c r="I5217" i="2" s="1"/>
  <c r="F5218" i="2"/>
  <c r="F5219" i="2"/>
  <c r="F5220" i="2"/>
  <c r="F5221" i="2"/>
  <c r="I5221" i="2" s="1"/>
  <c r="F5222" i="2"/>
  <c r="I5222" i="2" s="1"/>
  <c r="F5223" i="2"/>
  <c r="I5223" i="2" s="1"/>
  <c r="F5224" i="2"/>
  <c r="I5224" i="2" s="1"/>
  <c r="F5225" i="2"/>
  <c r="I5225" i="2" s="1"/>
  <c r="F5226" i="2"/>
  <c r="F5227" i="2"/>
  <c r="F5228" i="2"/>
  <c r="F5229" i="2"/>
  <c r="I5229" i="2" s="1"/>
  <c r="F5230" i="2"/>
  <c r="I5230" i="2" s="1"/>
  <c r="F5231" i="2"/>
  <c r="I5231" i="2" s="1"/>
  <c r="F5232" i="2"/>
  <c r="I5232" i="2" s="1"/>
  <c r="F5233" i="2"/>
  <c r="I5233" i="2" s="1"/>
  <c r="F5234" i="2"/>
  <c r="F5235" i="2"/>
  <c r="F5236" i="2"/>
  <c r="F5237" i="2"/>
  <c r="I5237" i="2" s="1"/>
  <c r="F5238" i="2"/>
  <c r="I5238" i="2" s="1"/>
  <c r="F5239" i="2"/>
  <c r="I5239" i="2" s="1"/>
  <c r="F5240" i="2"/>
  <c r="I5240" i="2" s="1"/>
  <c r="F5241" i="2"/>
  <c r="I5241" i="2" s="1"/>
  <c r="F5242" i="2"/>
  <c r="F5243" i="2"/>
  <c r="F5244" i="2"/>
  <c r="F5245" i="2"/>
  <c r="I5245" i="2" s="1"/>
  <c r="F5246" i="2"/>
  <c r="I5246" i="2" s="1"/>
  <c r="F5247" i="2"/>
  <c r="I5247" i="2" s="1"/>
  <c r="F5248" i="2"/>
  <c r="I5248" i="2" s="1"/>
  <c r="F5249" i="2"/>
  <c r="I5249" i="2" s="1"/>
  <c r="F5250" i="2"/>
  <c r="F5251" i="2"/>
  <c r="F5252" i="2"/>
  <c r="F5253" i="2"/>
  <c r="I5253" i="2" s="1"/>
  <c r="F5254" i="2"/>
  <c r="I5254" i="2" s="1"/>
  <c r="F5255" i="2"/>
  <c r="I5255" i="2" s="1"/>
  <c r="F5256" i="2"/>
  <c r="I5256" i="2" s="1"/>
  <c r="F5257" i="2"/>
  <c r="I5257" i="2" s="1"/>
  <c r="F5258" i="2"/>
  <c r="F5259" i="2"/>
  <c r="F5260" i="2"/>
  <c r="F5261" i="2"/>
  <c r="I5261" i="2" s="1"/>
  <c r="F5262" i="2"/>
  <c r="I5262" i="2" s="1"/>
  <c r="F5263" i="2"/>
  <c r="I5263" i="2" s="1"/>
  <c r="F5264" i="2"/>
  <c r="I5264" i="2" s="1"/>
  <c r="F5265" i="2"/>
  <c r="I5265" i="2" s="1"/>
  <c r="F5266" i="2"/>
  <c r="F5267" i="2"/>
  <c r="F5268" i="2"/>
  <c r="F5269" i="2"/>
  <c r="I5269" i="2" s="1"/>
  <c r="F5270" i="2"/>
  <c r="I5270" i="2" s="1"/>
  <c r="F5271" i="2"/>
  <c r="I5271" i="2" s="1"/>
  <c r="F5272" i="2"/>
  <c r="I5272" i="2" s="1"/>
  <c r="F5273" i="2"/>
  <c r="I5273" i="2" s="1"/>
  <c r="F5274" i="2"/>
  <c r="F5275" i="2"/>
  <c r="F5276" i="2"/>
  <c r="F5277" i="2"/>
  <c r="I5277" i="2" s="1"/>
  <c r="F5278" i="2"/>
  <c r="I5278" i="2" s="1"/>
  <c r="F5279" i="2"/>
  <c r="I5279" i="2" s="1"/>
  <c r="F5280" i="2"/>
  <c r="I5280" i="2" s="1"/>
  <c r="F5281" i="2"/>
  <c r="I5281" i="2" s="1"/>
  <c r="F5282" i="2"/>
  <c r="F5283" i="2"/>
  <c r="F5284" i="2"/>
  <c r="F5285" i="2"/>
  <c r="I5285" i="2" s="1"/>
  <c r="F5286" i="2"/>
  <c r="I5286" i="2" s="1"/>
  <c r="F5287" i="2"/>
  <c r="I5287" i="2" s="1"/>
  <c r="F5288" i="2"/>
  <c r="I5288" i="2" s="1"/>
  <c r="F5289" i="2"/>
  <c r="I5289" i="2" s="1"/>
  <c r="F5290" i="2"/>
  <c r="F5291" i="2"/>
  <c r="F5292" i="2"/>
  <c r="F5293" i="2"/>
  <c r="I5293" i="2" s="1"/>
  <c r="F5294" i="2"/>
  <c r="I5294" i="2" s="1"/>
  <c r="F5295" i="2"/>
  <c r="I5295" i="2" s="1"/>
  <c r="F5296" i="2"/>
  <c r="I5296" i="2" s="1"/>
  <c r="F5297" i="2"/>
  <c r="I5297" i="2" s="1"/>
  <c r="F5298" i="2"/>
  <c r="F5299" i="2"/>
  <c r="F5300" i="2"/>
  <c r="F5301" i="2"/>
  <c r="I5301" i="2" s="1"/>
  <c r="F5302" i="2"/>
  <c r="I5302" i="2" s="1"/>
  <c r="F5303" i="2"/>
  <c r="I5303" i="2" s="1"/>
  <c r="F5304" i="2"/>
  <c r="I5304" i="2" s="1"/>
  <c r="F5305" i="2"/>
  <c r="F5306" i="2"/>
  <c r="F5307" i="2"/>
  <c r="F5308" i="2"/>
  <c r="F5309" i="2"/>
  <c r="I5309" i="2" s="1"/>
  <c r="F5310" i="2"/>
  <c r="I5310" i="2" s="1"/>
  <c r="F5311" i="2"/>
  <c r="I5311" i="2" s="1"/>
  <c r="F5312" i="2"/>
  <c r="I5312" i="2" s="1"/>
  <c r="F5313" i="2"/>
  <c r="I5313" i="2" s="1"/>
  <c r="F5314" i="2"/>
  <c r="F5315" i="2"/>
  <c r="F5316" i="2"/>
  <c r="F5317" i="2"/>
  <c r="I5317" i="2" s="1"/>
  <c r="F5318" i="2"/>
  <c r="I5318" i="2" s="1"/>
  <c r="F5319" i="2"/>
  <c r="F5320" i="2"/>
  <c r="I5320" i="2" s="1"/>
  <c r="F5321" i="2"/>
  <c r="I5321" i="2" s="1"/>
  <c r="F5322" i="2"/>
  <c r="F5323" i="2"/>
  <c r="F5324" i="2"/>
  <c r="F5325" i="2"/>
  <c r="I5325" i="2" s="1"/>
  <c r="F5326" i="2"/>
  <c r="I5326" i="2" s="1"/>
  <c r="F5327" i="2"/>
  <c r="I5327" i="2" s="1"/>
  <c r="F5328" i="2"/>
  <c r="I5328" i="2" s="1"/>
  <c r="F5329" i="2"/>
  <c r="I5329" i="2" s="1"/>
  <c r="F5330" i="2"/>
  <c r="F5331" i="2"/>
  <c r="F5332" i="2"/>
  <c r="F5333" i="2"/>
  <c r="I5333" i="2" s="1"/>
  <c r="F5334" i="2"/>
  <c r="I5334" i="2" s="1"/>
  <c r="F5335" i="2"/>
  <c r="I5335" i="2" s="1"/>
  <c r="F5336" i="2"/>
  <c r="I5336" i="2" s="1"/>
  <c r="F5337" i="2"/>
  <c r="I5337" i="2" s="1"/>
  <c r="F5338" i="2"/>
  <c r="F5339" i="2"/>
  <c r="F5340" i="2"/>
  <c r="F5341" i="2"/>
  <c r="I5341" i="2" s="1"/>
  <c r="F5342" i="2"/>
  <c r="I5342" i="2" s="1"/>
  <c r="F5343" i="2"/>
  <c r="I5343" i="2" s="1"/>
  <c r="F5344" i="2"/>
  <c r="I5344" i="2" s="1"/>
  <c r="F5345" i="2"/>
  <c r="I5345" i="2" s="1"/>
  <c r="F5346" i="2"/>
  <c r="F5347" i="2"/>
  <c r="F5348" i="2"/>
  <c r="F5349" i="2"/>
  <c r="I5349" i="2" s="1"/>
  <c r="F5350" i="2"/>
  <c r="I5350" i="2" s="1"/>
  <c r="F5351" i="2"/>
  <c r="I5351" i="2" s="1"/>
  <c r="F5352" i="2"/>
  <c r="I5352" i="2" s="1"/>
  <c r="F5353" i="2"/>
  <c r="I5353" i="2" s="1"/>
  <c r="F5354" i="2"/>
  <c r="F5355" i="2"/>
  <c r="F5356" i="2"/>
  <c r="F5357" i="2"/>
  <c r="I5357" i="2" s="1"/>
  <c r="F5358" i="2"/>
  <c r="I5358" i="2" s="1"/>
  <c r="F5359" i="2"/>
  <c r="I5359" i="2" s="1"/>
  <c r="F5360" i="2"/>
  <c r="I5360" i="2" s="1"/>
  <c r="F5361" i="2"/>
  <c r="I5361" i="2" s="1"/>
  <c r="F5362" i="2"/>
  <c r="F5363" i="2"/>
  <c r="F5364" i="2"/>
  <c r="I5364" i="2" s="1"/>
  <c r="F5365" i="2"/>
  <c r="I5365" i="2" s="1"/>
  <c r="F5366" i="2"/>
  <c r="I5366" i="2" s="1"/>
  <c r="F5367" i="2"/>
  <c r="I5367" i="2" s="1"/>
  <c r="F5368" i="2"/>
  <c r="I5368" i="2" s="1"/>
  <c r="F5369" i="2"/>
  <c r="I5369" i="2" s="1"/>
  <c r="F5370" i="2"/>
  <c r="F5371" i="2"/>
  <c r="F5372" i="2"/>
  <c r="I5372" i="2" s="1"/>
  <c r="F5373" i="2"/>
  <c r="I5373" i="2" s="1"/>
  <c r="F5374" i="2"/>
  <c r="I5374" i="2" s="1"/>
  <c r="F5375" i="2"/>
  <c r="I5375" i="2" s="1"/>
  <c r="F5376" i="2"/>
  <c r="I5376" i="2" s="1"/>
  <c r="F5377" i="2"/>
  <c r="I5377" i="2" s="1"/>
  <c r="F5378" i="2"/>
  <c r="F5379" i="2"/>
  <c r="F5380" i="2"/>
  <c r="I5380" i="2" s="1"/>
  <c r="F5381" i="2"/>
  <c r="I5381" i="2" s="1"/>
  <c r="F5382" i="2"/>
  <c r="I5382" i="2" s="1"/>
  <c r="F5383" i="2"/>
  <c r="I5383" i="2" s="1"/>
  <c r="F5384" i="2"/>
  <c r="I5384" i="2" s="1"/>
  <c r="F5385" i="2"/>
  <c r="I5385" i="2" s="1"/>
  <c r="F5386" i="2"/>
  <c r="F5387" i="2"/>
  <c r="F5388" i="2"/>
  <c r="I5388" i="2" s="1"/>
  <c r="F5389" i="2"/>
  <c r="I5389" i="2" s="1"/>
  <c r="F5390" i="2"/>
  <c r="I5390" i="2" s="1"/>
  <c r="F5391" i="2"/>
  <c r="I5391" i="2" s="1"/>
  <c r="F5392" i="2"/>
  <c r="I5392" i="2" s="1"/>
  <c r="F5393" i="2"/>
  <c r="I5393" i="2" s="1"/>
  <c r="F5394" i="2"/>
  <c r="F5395" i="2"/>
  <c r="F5396" i="2"/>
  <c r="I5396" i="2" s="1"/>
  <c r="F5397" i="2"/>
  <c r="I5397" i="2" s="1"/>
  <c r="F5398" i="2"/>
  <c r="I5398" i="2" s="1"/>
  <c r="F5399" i="2"/>
  <c r="I5399" i="2" s="1"/>
  <c r="F5400" i="2"/>
  <c r="I5400" i="2" s="1"/>
  <c r="F5401" i="2"/>
  <c r="I5401" i="2" s="1"/>
  <c r="F5402" i="2"/>
  <c r="F5403" i="2"/>
  <c r="F5404" i="2"/>
  <c r="I5404" i="2" s="1"/>
  <c r="F5405" i="2"/>
  <c r="I5405" i="2" s="1"/>
  <c r="F5406" i="2"/>
  <c r="I5406" i="2" s="1"/>
  <c r="F5407" i="2"/>
  <c r="I5407" i="2" s="1"/>
  <c r="F5408" i="2"/>
  <c r="I5408" i="2" s="1"/>
  <c r="F5409" i="2"/>
  <c r="I5409" i="2" s="1"/>
  <c r="F5410" i="2"/>
  <c r="F5411" i="2"/>
  <c r="F5412" i="2"/>
  <c r="I5412" i="2" s="1"/>
  <c r="F5413" i="2"/>
  <c r="I5413" i="2" s="1"/>
  <c r="F5414" i="2"/>
  <c r="I5414" i="2" s="1"/>
  <c r="F5415" i="2"/>
  <c r="I5415" i="2" s="1"/>
  <c r="F5416" i="2"/>
  <c r="I5416" i="2" s="1"/>
  <c r="F5417" i="2"/>
  <c r="I5417" i="2" s="1"/>
  <c r="F5418" i="2"/>
  <c r="F5419" i="2"/>
  <c r="F5420" i="2"/>
  <c r="I5420" i="2" s="1"/>
  <c r="F5421" i="2"/>
  <c r="I5421" i="2" s="1"/>
  <c r="F5422" i="2"/>
  <c r="I5422" i="2" s="1"/>
  <c r="F5423" i="2"/>
  <c r="I5423" i="2" s="1"/>
  <c r="F5424" i="2"/>
  <c r="I5424" i="2" s="1"/>
  <c r="F5425" i="2"/>
  <c r="I5425" i="2" s="1"/>
  <c r="F5426" i="2"/>
  <c r="F5427" i="2"/>
  <c r="F5428" i="2"/>
  <c r="I5428" i="2" s="1"/>
  <c r="F5429" i="2"/>
  <c r="I5429" i="2" s="1"/>
  <c r="F5430" i="2"/>
  <c r="I5430" i="2" s="1"/>
  <c r="F5431" i="2"/>
  <c r="I5431" i="2" s="1"/>
  <c r="F5432" i="2"/>
  <c r="I5432" i="2" s="1"/>
  <c r="F5433" i="2"/>
  <c r="I5433" i="2" s="1"/>
  <c r="F5434" i="2"/>
  <c r="F5435" i="2"/>
  <c r="F5436" i="2"/>
  <c r="I5436" i="2" s="1"/>
  <c r="F5437" i="2"/>
  <c r="I5437" i="2" s="1"/>
  <c r="F5438" i="2"/>
  <c r="I5438" i="2" s="1"/>
  <c r="F5439" i="2"/>
  <c r="I5439" i="2" s="1"/>
  <c r="F5440" i="2"/>
  <c r="I5440" i="2" s="1"/>
  <c r="F5441" i="2"/>
  <c r="I5441" i="2" s="1"/>
  <c r="F5442" i="2"/>
  <c r="F5443" i="2"/>
  <c r="F5444" i="2"/>
  <c r="I5444" i="2" s="1"/>
  <c r="F5445" i="2"/>
  <c r="I5445" i="2" s="1"/>
  <c r="F5446" i="2"/>
  <c r="I5446" i="2" s="1"/>
  <c r="F5447" i="2"/>
  <c r="I5447" i="2" s="1"/>
  <c r="F5448" i="2"/>
  <c r="I5448" i="2" s="1"/>
  <c r="F5449" i="2"/>
  <c r="I5449" i="2" s="1"/>
  <c r="F5450" i="2"/>
  <c r="F5451" i="2"/>
  <c r="F5452" i="2"/>
  <c r="I5452" i="2" s="1"/>
  <c r="F5453" i="2"/>
  <c r="I5453" i="2" s="1"/>
  <c r="F5454" i="2"/>
  <c r="I5454" i="2" s="1"/>
  <c r="F5455" i="2"/>
  <c r="I5455" i="2" s="1"/>
  <c r="F5456" i="2"/>
  <c r="I5456" i="2" s="1"/>
  <c r="F5457" i="2"/>
  <c r="I5457" i="2" s="1"/>
  <c r="F5458" i="2"/>
  <c r="F5459" i="2"/>
  <c r="F5460" i="2"/>
  <c r="I5460" i="2" s="1"/>
  <c r="F5461" i="2"/>
  <c r="I5461" i="2" s="1"/>
  <c r="F5462" i="2"/>
  <c r="I5462" i="2" s="1"/>
  <c r="F5463" i="2"/>
  <c r="I5463" i="2" s="1"/>
  <c r="F5464" i="2"/>
  <c r="I5464" i="2" s="1"/>
  <c r="F5465" i="2"/>
  <c r="I5465" i="2" s="1"/>
  <c r="F5466" i="2"/>
  <c r="F5467" i="2"/>
  <c r="F5468" i="2"/>
  <c r="I5468" i="2" s="1"/>
  <c r="F5469" i="2"/>
  <c r="I5469" i="2" s="1"/>
  <c r="F5470" i="2"/>
  <c r="I5470" i="2" s="1"/>
  <c r="F5471" i="2"/>
  <c r="I5471" i="2" s="1"/>
  <c r="F5472" i="2"/>
  <c r="I5472" i="2" s="1"/>
  <c r="F5473" i="2"/>
  <c r="I5473" i="2" s="1"/>
  <c r="F5474" i="2"/>
  <c r="F5475" i="2"/>
  <c r="F5476" i="2"/>
  <c r="I5476" i="2" s="1"/>
  <c r="F5477" i="2"/>
  <c r="I5477" i="2" s="1"/>
  <c r="F5478" i="2"/>
  <c r="I5478" i="2" s="1"/>
  <c r="F5479" i="2"/>
  <c r="I5479" i="2" s="1"/>
  <c r="F5480" i="2"/>
  <c r="I5480" i="2" s="1"/>
  <c r="F5481" i="2"/>
  <c r="I5481" i="2" s="1"/>
  <c r="F5482" i="2"/>
  <c r="F5483" i="2"/>
  <c r="F5484" i="2"/>
  <c r="I5484" i="2" s="1"/>
  <c r="F5485" i="2"/>
  <c r="I5485" i="2" s="1"/>
  <c r="F5486" i="2"/>
  <c r="I5486" i="2" s="1"/>
  <c r="F5487" i="2"/>
  <c r="I5487" i="2" s="1"/>
  <c r="F5488" i="2"/>
  <c r="I5488" i="2" s="1"/>
  <c r="F5489" i="2"/>
  <c r="I5489" i="2" s="1"/>
  <c r="F5490" i="2"/>
  <c r="F5491" i="2"/>
  <c r="F5492" i="2"/>
  <c r="I5492" i="2" s="1"/>
  <c r="F5493" i="2"/>
  <c r="I5493" i="2" s="1"/>
  <c r="F5494" i="2"/>
  <c r="I5494" i="2" s="1"/>
  <c r="F5495" i="2"/>
  <c r="I5495" i="2" s="1"/>
  <c r="F5496" i="2"/>
  <c r="I5496" i="2" s="1"/>
  <c r="F5497" i="2"/>
  <c r="I5497" i="2" s="1"/>
  <c r="F5498" i="2"/>
  <c r="F5499" i="2"/>
  <c r="F5500" i="2"/>
  <c r="I5500" i="2" s="1"/>
  <c r="F5501" i="2"/>
  <c r="I5501" i="2" s="1"/>
  <c r="F5502" i="2"/>
  <c r="I5502" i="2" s="1"/>
  <c r="F5503" i="2"/>
  <c r="I5503" i="2" s="1"/>
  <c r="F5504" i="2"/>
  <c r="I5504" i="2" s="1"/>
  <c r="F5505" i="2"/>
  <c r="I5505" i="2" s="1"/>
  <c r="F5506" i="2"/>
  <c r="F5507" i="2"/>
  <c r="F5508" i="2"/>
  <c r="I5508" i="2" s="1"/>
  <c r="F5509" i="2"/>
  <c r="I5509" i="2" s="1"/>
  <c r="F5510" i="2"/>
  <c r="I5510" i="2" s="1"/>
  <c r="F5511" i="2"/>
  <c r="I5511" i="2" s="1"/>
  <c r="F5512" i="2"/>
  <c r="I5512" i="2" s="1"/>
  <c r="F5513" i="2"/>
  <c r="I5513" i="2" s="1"/>
  <c r="F5514" i="2"/>
  <c r="F5515" i="2"/>
  <c r="F5516" i="2"/>
  <c r="I5516" i="2" s="1"/>
  <c r="F5517" i="2"/>
  <c r="I5517" i="2" s="1"/>
  <c r="F5518" i="2"/>
  <c r="I5518" i="2" s="1"/>
  <c r="F5519" i="2"/>
  <c r="I5519" i="2" s="1"/>
  <c r="F5520" i="2"/>
  <c r="I5520" i="2" s="1"/>
  <c r="F5521" i="2"/>
  <c r="I5521" i="2" s="1"/>
  <c r="F5522" i="2"/>
  <c r="F5523" i="2"/>
  <c r="F5524" i="2"/>
  <c r="I5524" i="2" s="1"/>
  <c r="F5525" i="2"/>
  <c r="I5525" i="2" s="1"/>
  <c r="F5526" i="2"/>
  <c r="I5526" i="2" s="1"/>
  <c r="F5527" i="2"/>
  <c r="I5527" i="2" s="1"/>
  <c r="F5528" i="2"/>
  <c r="I5528" i="2" s="1"/>
  <c r="F5529" i="2"/>
  <c r="I5529" i="2" s="1"/>
  <c r="F5530" i="2"/>
  <c r="F5531" i="2"/>
  <c r="F5532" i="2"/>
  <c r="I5532" i="2" s="1"/>
  <c r="F5533" i="2"/>
  <c r="I5533" i="2" s="1"/>
  <c r="F5534" i="2"/>
  <c r="I5534" i="2" s="1"/>
  <c r="F5535" i="2"/>
  <c r="I5535" i="2" s="1"/>
  <c r="F5536" i="2"/>
  <c r="I5536" i="2" s="1"/>
  <c r="F5537" i="2"/>
  <c r="I5537" i="2" s="1"/>
  <c r="F5538" i="2"/>
  <c r="F5539" i="2"/>
  <c r="F5540" i="2"/>
  <c r="I5540" i="2" s="1"/>
  <c r="F5541" i="2"/>
  <c r="I5541" i="2" s="1"/>
  <c r="F5542" i="2"/>
  <c r="I5542" i="2" s="1"/>
  <c r="F5543" i="2"/>
  <c r="I5543" i="2" s="1"/>
  <c r="F5544" i="2"/>
  <c r="I5544" i="2" s="1"/>
  <c r="F5545" i="2"/>
  <c r="F5546" i="2"/>
  <c r="F5547" i="2"/>
  <c r="F5548" i="2"/>
  <c r="I5548" i="2" s="1"/>
  <c r="F5549" i="2"/>
  <c r="I5549" i="2" s="1"/>
  <c r="F5550" i="2"/>
  <c r="I5550" i="2" s="1"/>
  <c r="F5551" i="2"/>
  <c r="I5551" i="2" s="1"/>
  <c r="F5552" i="2"/>
  <c r="I5552" i="2" s="1"/>
  <c r="F5553" i="2"/>
  <c r="I5553" i="2" s="1"/>
  <c r="F5554" i="2"/>
  <c r="F5555" i="2"/>
  <c r="F5556" i="2"/>
  <c r="I5556" i="2" s="1"/>
  <c r="F5557" i="2"/>
  <c r="I5557" i="2" s="1"/>
  <c r="F5558" i="2"/>
  <c r="I5558" i="2" s="1"/>
  <c r="F5559" i="2"/>
  <c r="I5559" i="2" s="1"/>
  <c r="F5560" i="2"/>
  <c r="I5560" i="2" s="1"/>
  <c r="F5561" i="2"/>
  <c r="I5561" i="2" s="1"/>
  <c r="F5562" i="2"/>
  <c r="F5563" i="2"/>
  <c r="F5564" i="2"/>
  <c r="I5564" i="2" s="1"/>
  <c r="F5565" i="2"/>
  <c r="I5565" i="2" s="1"/>
  <c r="F5566" i="2"/>
  <c r="I5566" i="2" s="1"/>
  <c r="F5567" i="2"/>
  <c r="I5567" i="2" s="1"/>
  <c r="F5568" i="2"/>
  <c r="I5568" i="2" s="1"/>
  <c r="F5569" i="2"/>
  <c r="I5569" i="2" s="1"/>
  <c r="F5570" i="2"/>
  <c r="F5571" i="2"/>
  <c r="F5572" i="2"/>
  <c r="I5572" i="2" s="1"/>
  <c r="F5573" i="2"/>
  <c r="I5573" i="2" s="1"/>
  <c r="F5574" i="2"/>
  <c r="I5574" i="2" s="1"/>
  <c r="F5575" i="2"/>
  <c r="I5575" i="2" s="1"/>
  <c r="F5576" i="2"/>
  <c r="I5576" i="2" s="1"/>
  <c r="F5577" i="2"/>
  <c r="F5578" i="2"/>
  <c r="F5579" i="2"/>
  <c r="F5580" i="2"/>
  <c r="I5580" i="2" s="1"/>
  <c r="F5581" i="2"/>
  <c r="I5581" i="2" s="1"/>
  <c r="F5582" i="2"/>
  <c r="I5582" i="2" s="1"/>
  <c r="F5583" i="2"/>
  <c r="I5583" i="2" s="1"/>
  <c r="F5584" i="2"/>
  <c r="I5584" i="2" s="1"/>
  <c r="F5585" i="2"/>
  <c r="I5585" i="2" s="1"/>
  <c r="F5586" i="2"/>
  <c r="F5587" i="2"/>
  <c r="F5588" i="2"/>
  <c r="I5588" i="2" s="1"/>
  <c r="F5589" i="2"/>
  <c r="I5589" i="2" s="1"/>
  <c r="F5590" i="2"/>
  <c r="I5590" i="2" s="1"/>
  <c r="F5591" i="2"/>
  <c r="I5591" i="2" s="1"/>
  <c r="F5592" i="2"/>
  <c r="I5592" i="2" s="1"/>
  <c r="F5593" i="2"/>
  <c r="I5593" i="2" s="1"/>
  <c r="F5594" i="2"/>
  <c r="F5595" i="2"/>
  <c r="F5596" i="2"/>
  <c r="I5596" i="2" s="1"/>
  <c r="F5597" i="2"/>
  <c r="I5597" i="2" s="1"/>
  <c r="F5598" i="2"/>
  <c r="I5598" i="2" s="1"/>
  <c r="F5599" i="2"/>
  <c r="I5599" i="2" s="1"/>
  <c r="F5600" i="2"/>
  <c r="I5600" i="2" s="1"/>
  <c r="F5601" i="2"/>
  <c r="I5601" i="2" s="1"/>
  <c r="F5602" i="2"/>
  <c r="F5603" i="2"/>
  <c r="F5604" i="2"/>
  <c r="I5604" i="2" s="1"/>
  <c r="F5605" i="2"/>
  <c r="I5605" i="2" s="1"/>
  <c r="F5606" i="2"/>
  <c r="I5606" i="2" s="1"/>
  <c r="F5607" i="2"/>
  <c r="I5607" i="2" s="1"/>
  <c r="F5608" i="2"/>
  <c r="I5608" i="2" s="1"/>
  <c r="F5609" i="2"/>
  <c r="I5609" i="2" s="1"/>
  <c r="F5610" i="2"/>
  <c r="F5611" i="2"/>
  <c r="F5612" i="2"/>
  <c r="I5612" i="2" s="1"/>
  <c r="F5613" i="2"/>
  <c r="I5613" i="2" s="1"/>
  <c r="F5614" i="2"/>
  <c r="I5614" i="2" s="1"/>
  <c r="F5615" i="2"/>
  <c r="I5615" i="2" s="1"/>
  <c r="F5616" i="2"/>
  <c r="I5616" i="2" s="1"/>
  <c r="F5617" i="2"/>
  <c r="I5617" i="2" s="1"/>
  <c r="F5618" i="2"/>
  <c r="F5619" i="2"/>
  <c r="F5620" i="2"/>
  <c r="I5620" i="2" s="1"/>
  <c r="F5621" i="2"/>
  <c r="I5621" i="2" s="1"/>
  <c r="F5622" i="2"/>
  <c r="I5622" i="2" s="1"/>
  <c r="F5623" i="2"/>
  <c r="I5623" i="2" s="1"/>
  <c r="F5624" i="2"/>
  <c r="I5624" i="2" s="1"/>
  <c r="F5625" i="2"/>
  <c r="I5625" i="2" s="1"/>
  <c r="F5626" i="2"/>
  <c r="F5627" i="2"/>
  <c r="F5628" i="2"/>
  <c r="I5628" i="2" s="1"/>
  <c r="F5629" i="2"/>
  <c r="I5629" i="2" s="1"/>
  <c r="F5630" i="2"/>
  <c r="I5630" i="2" s="1"/>
  <c r="F5631" i="2"/>
  <c r="I5631" i="2" s="1"/>
  <c r="F5632" i="2"/>
  <c r="I5632" i="2" s="1"/>
  <c r="F5633" i="2"/>
  <c r="I5633" i="2" s="1"/>
  <c r="F5634" i="2"/>
  <c r="F5635" i="2"/>
  <c r="F5636" i="2"/>
  <c r="I5636" i="2" s="1"/>
  <c r="F5637" i="2"/>
  <c r="I5637" i="2" s="1"/>
  <c r="F5638" i="2"/>
  <c r="I5638" i="2" s="1"/>
  <c r="F5639" i="2"/>
  <c r="I5639" i="2" s="1"/>
  <c r="F5640" i="2"/>
  <c r="I5640" i="2" s="1"/>
  <c r="F5641" i="2"/>
  <c r="I5641" i="2" s="1"/>
  <c r="F5642" i="2"/>
  <c r="F5643" i="2"/>
  <c r="F5644" i="2"/>
  <c r="I5644" i="2" s="1"/>
  <c r="F5645" i="2"/>
  <c r="I5645" i="2" s="1"/>
  <c r="F5646" i="2"/>
  <c r="I5646" i="2" s="1"/>
  <c r="F5647" i="2"/>
  <c r="I5647" i="2" s="1"/>
  <c r="F5648" i="2"/>
  <c r="I5648" i="2" s="1"/>
  <c r="F5649" i="2"/>
  <c r="I5649" i="2" s="1"/>
  <c r="F5650" i="2"/>
  <c r="F5651" i="2"/>
  <c r="F5652" i="2"/>
  <c r="I5652" i="2" s="1"/>
  <c r="F5653" i="2"/>
  <c r="F5654" i="2"/>
  <c r="I5654" i="2" s="1"/>
  <c r="F5655" i="2"/>
  <c r="I5655" i="2" s="1"/>
  <c r="F5656" i="2"/>
  <c r="I5656" i="2" s="1"/>
  <c r="F5657" i="2"/>
  <c r="I5657" i="2" s="1"/>
  <c r="F5658" i="2"/>
  <c r="F5659" i="2"/>
  <c r="F5660" i="2"/>
  <c r="I5660" i="2" s="1"/>
  <c r="F5661" i="2"/>
  <c r="I5661" i="2" s="1"/>
  <c r="F5662" i="2"/>
  <c r="I5662" i="2" s="1"/>
  <c r="F5663" i="2"/>
  <c r="I5663" i="2" s="1"/>
  <c r="F5664" i="2"/>
  <c r="I5664" i="2" s="1"/>
  <c r="F5665" i="2"/>
  <c r="I5665" i="2" s="1"/>
  <c r="F5666" i="2"/>
  <c r="F5667" i="2"/>
  <c r="F5668" i="2"/>
  <c r="I5668" i="2" s="1"/>
  <c r="F5669" i="2"/>
  <c r="I5669" i="2" s="1"/>
  <c r="F5670" i="2"/>
  <c r="I5670" i="2" s="1"/>
  <c r="F5671" i="2"/>
  <c r="I5671" i="2" s="1"/>
  <c r="F5672" i="2"/>
  <c r="I5672" i="2" s="1"/>
  <c r="F5673" i="2"/>
  <c r="I5673" i="2" s="1"/>
  <c r="F5674" i="2"/>
  <c r="F5675" i="2"/>
  <c r="I5675" i="2" s="1"/>
  <c r="F5676" i="2"/>
  <c r="I5676" i="2" s="1"/>
  <c r="F5677" i="2"/>
  <c r="F5678" i="2"/>
  <c r="I5678" i="2" s="1"/>
  <c r="F5679" i="2"/>
  <c r="I5679" i="2" s="1"/>
  <c r="F5680" i="2"/>
  <c r="I5680" i="2" s="1"/>
  <c r="F5681" i="2"/>
  <c r="I5681" i="2" s="1"/>
  <c r="F5682" i="2"/>
  <c r="F5683" i="2"/>
  <c r="F5684" i="2"/>
  <c r="I5684" i="2" s="1"/>
  <c r="F5685" i="2"/>
  <c r="I5685" i="2" s="1"/>
  <c r="F5686" i="2"/>
  <c r="I5686" i="2" s="1"/>
  <c r="F5687" i="2"/>
  <c r="I5687" i="2" s="1"/>
  <c r="F5688" i="2"/>
  <c r="F5689" i="2"/>
  <c r="I5689" i="2" s="1"/>
  <c r="F5690" i="2"/>
  <c r="F5691" i="2"/>
  <c r="F5692" i="2"/>
  <c r="I5692" i="2" s="1"/>
  <c r="F5693" i="2"/>
  <c r="I5693" i="2" s="1"/>
  <c r="F5694" i="2"/>
  <c r="I5694" i="2" s="1"/>
  <c r="F5695" i="2"/>
  <c r="I5695" i="2" s="1"/>
  <c r="F5696" i="2"/>
  <c r="I5696" i="2" s="1"/>
  <c r="F5697" i="2"/>
  <c r="I5697" i="2" s="1"/>
  <c r="F5698" i="2"/>
  <c r="F5699" i="2"/>
  <c r="I5699" i="2" s="1"/>
  <c r="F5700" i="2"/>
  <c r="I5700" i="2" s="1"/>
  <c r="F5701" i="2"/>
  <c r="F5702" i="2"/>
  <c r="I5702" i="2" s="1"/>
  <c r="F5703" i="2"/>
  <c r="I5703" i="2" s="1"/>
  <c r="F5704" i="2"/>
  <c r="I5704" i="2" s="1"/>
  <c r="F5705" i="2"/>
  <c r="I5705" i="2" s="1"/>
  <c r="F5706" i="2"/>
  <c r="F5707" i="2"/>
  <c r="F5708" i="2"/>
  <c r="I5708" i="2" s="1"/>
  <c r="F5709" i="2"/>
  <c r="I5709" i="2" s="1"/>
  <c r="F5710" i="2"/>
  <c r="I5710" i="2" s="1"/>
  <c r="F5711" i="2"/>
  <c r="I5711" i="2" s="1"/>
  <c r="F5712" i="2"/>
  <c r="I5712" i="2" s="1"/>
  <c r="F5713" i="2"/>
  <c r="I5713" i="2" s="1"/>
  <c r="F5714" i="2"/>
  <c r="F5715" i="2"/>
  <c r="F5716" i="2"/>
  <c r="I5716" i="2" s="1"/>
  <c r="F5717" i="2"/>
  <c r="I5717" i="2" s="1"/>
  <c r="F5718" i="2"/>
  <c r="I5718" i="2" s="1"/>
  <c r="F5719" i="2"/>
  <c r="I5719" i="2" s="1"/>
  <c r="F5720" i="2"/>
  <c r="I5720" i="2" s="1"/>
  <c r="F5721" i="2"/>
  <c r="I5721" i="2" s="1"/>
  <c r="F5722" i="2"/>
  <c r="F5723" i="2"/>
  <c r="F5724" i="2"/>
  <c r="I5724" i="2" s="1"/>
  <c r="F5725" i="2"/>
  <c r="I5725" i="2" s="1"/>
  <c r="F5726" i="2"/>
  <c r="I5726" i="2" s="1"/>
  <c r="F5727" i="2"/>
  <c r="I5727" i="2" s="1"/>
  <c r="F5728" i="2"/>
  <c r="I5728" i="2" s="1"/>
  <c r="F5729" i="2"/>
  <c r="F5730" i="2"/>
  <c r="F5731" i="2"/>
  <c r="I5731" i="2" s="1"/>
  <c r="F5732" i="2"/>
  <c r="I5732" i="2" s="1"/>
  <c r="F5733" i="2"/>
  <c r="I5733" i="2" s="1"/>
  <c r="F5734" i="2"/>
  <c r="I5734" i="2" s="1"/>
  <c r="F5735" i="2"/>
  <c r="I5735" i="2" s="1"/>
  <c r="F5736" i="2"/>
  <c r="I5736" i="2" s="1"/>
  <c r="F5737" i="2"/>
  <c r="I5737" i="2" s="1"/>
  <c r="F5738" i="2"/>
  <c r="F5739" i="2"/>
  <c r="F5740" i="2"/>
  <c r="I5740" i="2" s="1"/>
  <c r="F5741" i="2"/>
  <c r="I5741" i="2" s="1"/>
  <c r="F5742" i="2"/>
  <c r="I5742" i="2" s="1"/>
  <c r="F5743" i="2"/>
  <c r="I5743" i="2" s="1"/>
  <c r="F5744" i="2"/>
  <c r="I5744" i="2" s="1"/>
  <c r="F5745" i="2"/>
  <c r="I5745" i="2" s="1"/>
  <c r="F5746" i="2"/>
  <c r="F5747" i="2"/>
  <c r="F5748" i="2"/>
  <c r="I5748" i="2" s="1"/>
  <c r="F5749" i="2"/>
  <c r="F5750" i="2"/>
  <c r="I5750" i="2" s="1"/>
  <c r="F5751" i="2"/>
  <c r="I5751" i="2" s="1"/>
  <c r="F5752" i="2"/>
  <c r="I5752" i="2" s="1"/>
  <c r="F5753" i="2"/>
  <c r="I5753" i="2" s="1"/>
  <c r="F5754" i="2"/>
  <c r="F5755" i="2"/>
  <c r="F5756" i="2"/>
  <c r="I5756" i="2" s="1"/>
  <c r="F5757" i="2"/>
  <c r="I5757" i="2" s="1"/>
  <c r="F5758" i="2"/>
  <c r="I5758" i="2" s="1"/>
  <c r="F5759" i="2"/>
  <c r="I5759" i="2" s="1"/>
  <c r="F5760" i="2"/>
  <c r="I5760" i="2" s="1"/>
  <c r="F5761" i="2"/>
  <c r="F5762" i="2"/>
  <c r="F5763" i="2"/>
  <c r="F5764" i="2"/>
  <c r="I5764" i="2" s="1"/>
  <c r="F5765" i="2"/>
  <c r="I5765" i="2" s="1"/>
  <c r="F5766" i="2"/>
  <c r="I5766" i="2" s="1"/>
  <c r="F5767" i="2"/>
  <c r="I5767" i="2" s="1"/>
  <c r="F5768" i="2"/>
  <c r="I5768" i="2" s="1"/>
  <c r="F5769" i="2"/>
  <c r="I5769" i="2" s="1"/>
  <c r="F5770" i="2"/>
  <c r="F5771" i="2"/>
  <c r="F5772" i="2"/>
  <c r="I5772" i="2" s="1"/>
  <c r="F5773" i="2"/>
  <c r="I5773" i="2" s="1"/>
  <c r="F5774" i="2"/>
  <c r="I5774" i="2" s="1"/>
  <c r="F5775" i="2"/>
  <c r="I5775" i="2" s="1"/>
  <c r="F5776" i="2"/>
  <c r="I5776" i="2" s="1"/>
  <c r="F5777" i="2"/>
  <c r="F5778" i="2"/>
  <c r="F5779" i="2"/>
  <c r="F5780" i="2"/>
  <c r="I5780" i="2" s="1"/>
  <c r="F5781" i="2"/>
  <c r="I5781" i="2" s="1"/>
  <c r="F5782" i="2"/>
  <c r="I5782" i="2" s="1"/>
  <c r="F5783" i="2"/>
  <c r="I5783" i="2" s="1"/>
  <c r="F5784" i="2"/>
  <c r="I5784" i="2" s="1"/>
  <c r="F5785" i="2"/>
  <c r="I5785" i="2" s="1"/>
  <c r="F5786" i="2"/>
  <c r="F5787" i="2"/>
  <c r="F5788" i="2"/>
  <c r="I5788" i="2" s="1"/>
  <c r="F5789" i="2"/>
  <c r="I5789" i="2" s="1"/>
  <c r="F5790" i="2"/>
  <c r="I5790" i="2" s="1"/>
  <c r="F5791" i="2"/>
  <c r="I5791" i="2" s="1"/>
  <c r="F5792" i="2"/>
  <c r="I5792" i="2" s="1"/>
  <c r="F5793" i="2"/>
  <c r="F5794" i="2"/>
  <c r="F5795" i="2"/>
  <c r="F5796" i="2"/>
  <c r="I5796" i="2" s="1"/>
  <c r="F5797" i="2"/>
  <c r="I5797" i="2" s="1"/>
  <c r="F5798" i="2"/>
  <c r="I5798" i="2" s="1"/>
  <c r="F5799" i="2"/>
  <c r="I5799" i="2" s="1"/>
  <c r="F5800" i="2"/>
  <c r="I5800" i="2" s="1"/>
  <c r="F5801" i="2"/>
  <c r="I5801" i="2" s="1"/>
  <c r="F5802" i="2"/>
  <c r="F5803" i="2"/>
  <c r="I5803" i="2" s="1"/>
  <c r="F5804" i="2"/>
  <c r="I5804" i="2" s="1"/>
  <c r="F5805" i="2"/>
  <c r="I5805" i="2" s="1"/>
  <c r="F5806" i="2"/>
  <c r="I5806" i="2" s="1"/>
  <c r="F5807" i="2"/>
  <c r="I5807" i="2" s="1"/>
  <c r="F5808" i="2"/>
  <c r="I5808" i="2" s="1"/>
  <c r="F5809" i="2"/>
  <c r="I5809" i="2" s="1"/>
  <c r="F5810" i="2"/>
  <c r="F5811" i="2"/>
  <c r="I5811" i="2" s="1"/>
  <c r="F5812" i="2"/>
  <c r="I5812" i="2" s="1"/>
  <c r="F5813" i="2"/>
  <c r="I5813" i="2" s="1"/>
  <c r="F5814" i="2"/>
  <c r="I5814" i="2" s="1"/>
  <c r="F5815" i="2"/>
  <c r="I5815" i="2" s="1"/>
  <c r="F5816" i="2"/>
  <c r="I5816" i="2" s="1"/>
  <c r="F5817" i="2"/>
  <c r="I5817" i="2" s="1"/>
  <c r="F5818" i="2"/>
  <c r="F5819" i="2"/>
  <c r="F5820" i="2"/>
  <c r="I5820" i="2" s="1"/>
  <c r="F5821" i="2"/>
  <c r="I5821" i="2" s="1"/>
  <c r="F5822" i="2"/>
  <c r="I5822" i="2" s="1"/>
  <c r="F5823" i="2"/>
  <c r="I5823" i="2" s="1"/>
  <c r="F5824" i="2"/>
  <c r="I5824" i="2" s="1"/>
  <c r="F5825" i="2"/>
  <c r="I5825" i="2" s="1"/>
  <c r="F5826" i="2"/>
  <c r="F5827" i="2"/>
  <c r="F5828" i="2"/>
  <c r="I5828" i="2" s="1"/>
  <c r="F5829" i="2"/>
  <c r="I5829" i="2" s="1"/>
  <c r="F5830" i="2"/>
  <c r="I5830" i="2" s="1"/>
  <c r="F5831" i="2"/>
  <c r="I5831" i="2" s="1"/>
  <c r="F5832" i="2"/>
  <c r="I5832" i="2" s="1"/>
  <c r="F5833" i="2"/>
  <c r="I5833" i="2" s="1"/>
  <c r="F5834" i="2"/>
  <c r="F5835" i="2"/>
  <c r="I5835" i="2" s="1"/>
  <c r="F5836" i="2"/>
  <c r="I5836" i="2" s="1"/>
  <c r="F5837" i="2"/>
  <c r="I5837" i="2" s="1"/>
  <c r="F5838" i="2"/>
  <c r="I5838" i="2" s="1"/>
  <c r="F5839" i="2"/>
  <c r="I5839" i="2" s="1"/>
  <c r="F5840" i="2"/>
  <c r="I5840" i="2" s="1"/>
  <c r="F5841" i="2"/>
  <c r="I5841" i="2" s="1"/>
  <c r="F5842" i="2"/>
  <c r="F5843" i="2"/>
  <c r="I5843" i="2" s="1"/>
  <c r="F5844" i="2"/>
  <c r="I5844" i="2" s="1"/>
  <c r="F5845" i="2"/>
  <c r="I5845" i="2" s="1"/>
  <c r="F5846" i="2"/>
  <c r="I5846" i="2" s="1"/>
  <c r="F5847" i="2"/>
  <c r="I5847" i="2" s="1"/>
  <c r="F5848" i="2"/>
  <c r="I5848" i="2" s="1"/>
  <c r="F5849" i="2"/>
  <c r="I5849" i="2" s="1"/>
  <c r="F5850" i="2"/>
  <c r="F5851" i="2"/>
  <c r="F5852" i="2"/>
  <c r="I5852" i="2" s="1"/>
  <c r="F5853" i="2"/>
  <c r="I5853" i="2" s="1"/>
  <c r="F5854" i="2"/>
  <c r="I5854" i="2" s="1"/>
  <c r="F5855" i="2"/>
  <c r="I5855" i="2" s="1"/>
  <c r="F5856" i="2"/>
  <c r="I5856" i="2" s="1"/>
  <c r="F5857" i="2"/>
  <c r="I5857" i="2" s="1"/>
  <c r="F5858" i="2"/>
  <c r="F5859" i="2"/>
  <c r="F5860" i="2"/>
  <c r="I5860" i="2" s="1"/>
  <c r="F5861" i="2"/>
  <c r="I5861" i="2" s="1"/>
  <c r="F5862" i="2"/>
  <c r="I5862" i="2" s="1"/>
  <c r="F5863" i="2"/>
  <c r="I5863" i="2" s="1"/>
  <c r="F5864" i="2"/>
  <c r="I5864" i="2" s="1"/>
  <c r="F5865" i="2"/>
  <c r="I5865" i="2" s="1"/>
  <c r="F5866" i="2"/>
  <c r="F5867" i="2"/>
  <c r="I5867" i="2" s="1"/>
  <c r="F5868" i="2"/>
  <c r="I5868" i="2" s="1"/>
  <c r="F5869" i="2"/>
  <c r="I5869" i="2" s="1"/>
  <c r="F5870" i="2"/>
  <c r="I5870" i="2" s="1"/>
  <c r="F5871" i="2"/>
  <c r="I5871" i="2" s="1"/>
  <c r="F5872" i="2"/>
  <c r="I5872" i="2" s="1"/>
  <c r="F5873" i="2"/>
  <c r="I5873" i="2" s="1"/>
  <c r="F5874" i="2"/>
  <c r="F5875" i="2"/>
  <c r="I5875" i="2" s="1"/>
  <c r="F5876" i="2"/>
  <c r="I5876" i="2" s="1"/>
  <c r="F5877" i="2"/>
  <c r="I5877" i="2" s="1"/>
  <c r="F5878" i="2"/>
  <c r="I5878" i="2" s="1"/>
  <c r="F5879" i="2"/>
  <c r="I5879" i="2" s="1"/>
  <c r="F5880" i="2"/>
  <c r="I5880" i="2" s="1"/>
  <c r="F5881" i="2"/>
  <c r="I5881" i="2" s="1"/>
  <c r="F5882" i="2"/>
  <c r="F5883" i="2"/>
  <c r="F5884" i="2"/>
  <c r="I5884" i="2" s="1"/>
  <c r="F5885" i="2"/>
  <c r="I5885" i="2" s="1"/>
  <c r="F5886" i="2"/>
  <c r="I5886" i="2" s="1"/>
  <c r="F5887" i="2"/>
  <c r="I5887" i="2" s="1"/>
  <c r="F5888" i="2"/>
  <c r="I5888" i="2" s="1"/>
  <c r="F5889" i="2"/>
  <c r="I5889" i="2" s="1"/>
  <c r="F5890" i="2"/>
  <c r="F5891" i="2"/>
  <c r="F5892" i="2"/>
  <c r="I5892" i="2" s="1"/>
  <c r="F5893" i="2"/>
  <c r="I5893" i="2" s="1"/>
  <c r="F5894" i="2"/>
  <c r="I5894" i="2" s="1"/>
  <c r="F5895" i="2"/>
  <c r="I5895" i="2" s="1"/>
  <c r="F5896" i="2"/>
  <c r="I5896" i="2" s="1"/>
  <c r="F5897" i="2"/>
  <c r="I5897" i="2" s="1"/>
  <c r="F5898" i="2"/>
  <c r="F5899" i="2"/>
  <c r="I5899" i="2" s="1"/>
  <c r="F5900" i="2"/>
  <c r="I5900" i="2" s="1"/>
  <c r="F5901" i="2"/>
  <c r="I5901" i="2" s="1"/>
  <c r="F5902" i="2"/>
  <c r="I5902" i="2" s="1"/>
  <c r="F5903" i="2"/>
  <c r="I5903" i="2" s="1"/>
  <c r="F5904" i="2"/>
  <c r="I5904" i="2" s="1"/>
  <c r="F5905" i="2"/>
  <c r="I5905" i="2" s="1"/>
  <c r="F5906" i="2"/>
  <c r="F5907" i="2"/>
  <c r="I5907" i="2" s="1"/>
  <c r="F5908" i="2"/>
  <c r="I5908" i="2" s="1"/>
  <c r="F5909" i="2"/>
  <c r="I5909" i="2" s="1"/>
  <c r="F5910" i="2"/>
  <c r="I5910" i="2" s="1"/>
  <c r="F5911" i="2"/>
  <c r="I5911" i="2" s="1"/>
  <c r="F5912" i="2"/>
  <c r="I5912" i="2" s="1"/>
  <c r="F5913" i="2"/>
  <c r="I5913" i="2" s="1"/>
  <c r="F5914" i="2"/>
  <c r="F5915" i="2"/>
  <c r="F5916" i="2"/>
  <c r="I5916" i="2" s="1"/>
  <c r="F5917" i="2"/>
  <c r="I5917" i="2" s="1"/>
  <c r="F5918" i="2"/>
  <c r="I5918" i="2" s="1"/>
  <c r="F5919" i="2"/>
  <c r="I5919" i="2" s="1"/>
  <c r="F5920" i="2"/>
  <c r="I5920" i="2" s="1"/>
  <c r="F5921" i="2"/>
  <c r="I5921" i="2" s="1"/>
  <c r="F5922" i="2"/>
  <c r="F5923" i="2"/>
  <c r="F5924" i="2"/>
  <c r="I5924" i="2" s="1"/>
  <c r="F5925" i="2"/>
  <c r="I5925" i="2" s="1"/>
  <c r="F5926" i="2"/>
  <c r="I5926" i="2" s="1"/>
  <c r="F5927" i="2"/>
  <c r="I5927" i="2" s="1"/>
  <c r="F5928" i="2"/>
  <c r="I5928" i="2" s="1"/>
  <c r="F5929" i="2"/>
  <c r="I5929" i="2" s="1"/>
  <c r="F5930" i="2"/>
  <c r="F5931" i="2"/>
  <c r="I5931" i="2" s="1"/>
  <c r="F5932" i="2"/>
  <c r="I5932" i="2" s="1"/>
  <c r="F5933" i="2"/>
  <c r="I5933" i="2" s="1"/>
  <c r="F5934" i="2"/>
  <c r="I5934" i="2" s="1"/>
  <c r="F5935" i="2"/>
  <c r="I5935" i="2" s="1"/>
  <c r="F5936" i="2"/>
  <c r="I5936" i="2" s="1"/>
  <c r="F5937" i="2"/>
  <c r="I5937" i="2" s="1"/>
  <c r="F5938" i="2"/>
  <c r="F5939" i="2"/>
  <c r="I5939" i="2" s="1"/>
  <c r="F5940" i="2"/>
  <c r="I5940" i="2" s="1"/>
  <c r="F5941" i="2"/>
  <c r="I5941" i="2" s="1"/>
  <c r="F5942" i="2"/>
  <c r="I5942" i="2" s="1"/>
  <c r="F5943" i="2"/>
  <c r="I5943" i="2" s="1"/>
  <c r="F5944" i="2"/>
  <c r="I5944" i="2" s="1"/>
  <c r="F5945" i="2"/>
  <c r="I5945" i="2" s="1"/>
  <c r="F5946" i="2"/>
  <c r="F5947" i="2"/>
  <c r="F5948" i="2"/>
  <c r="I5948" i="2" s="1"/>
  <c r="F5949" i="2"/>
  <c r="F5950" i="2"/>
  <c r="I5950" i="2" s="1"/>
  <c r="F5951" i="2"/>
  <c r="I5951" i="2" s="1"/>
  <c r="F5952" i="2"/>
  <c r="I5952" i="2" s="1"/>
  <c r="F5953" i="2"/>
  <c r="I5953" i="2" s="1"/>
  <c r="F5954" i="2"/>
  <c r="F5955" i="2"/>
  <c r="F5956" i="2"/>
  <c r="I5956" i="2" s="1"/>
  <c r="F5957" i="2"/>
  <c r="I5957" i="2" s="1"/>
  <c r="F5958" i="2"/>
  <c r="I5958" i="2" s="1"/>
  <c r="F5959" i="2"/>
  <c r="I5959" i="2" s="1"/>
  <c r="F5960" i="2"/>
  <c r="I5960" i="2" s="1"/>
  <c r="F5961" i="2"/>
  <c r="I5961" i="2" s="1"/>
  <c r="F5962" i="2"/>
  <c r="F5963" i="2"/>
  <c r="F5964" i="2"/>
  <c r="I5964" i="2" s="1"/>
  <c r="F5965" i="2"/>
  <c r="I5965" i="2" s="1"/>
  <c r="F5966" i="2"/>
  <c r="I5966" i="2" s="1"/>
  <c r="F5967" i="2"/>
  <c r="I5967" i="2" s="1"/>
  <c r="F5968" i="2"/>
  <c r="I5968" i="2" s="1"/>
  <c r="F5969" i="2"/>
  <c r="I5969" i="2" s="1"/>
  <c r="F5970" i="2"/>
  <c r="F5971" i="2"/>
  <c r="F5972" i="2"/>
  <c r="I5972" i="2" s="1"/>
  <c r="F5973" i="2"/>
  <c r="I5973" i="2" s="1"/>
  <c r="F5974" i="2"/>
  <c r="I5974" i="2" s="1"/>
  <c r="F5975" i="2"/>
  <c r="I5975" i="2" s="1"/>
  <c r="F5976" i="2"/>
  <c r="I5976" i="2" s="1"/>
  <c r="F5977" i="2"/>
  <c r="I5977" i="2" s="1"/>
  <c r="F5978" i="2"/>
  <c r="F5979" i="2"/>
  <c r="F5980" i="2"/>
  <c r="I5980" i="2" s="1"/>
  <c r="F5981" i="2"/>
  <c r="I5981" i="2" s="1"/>
  <c r="F5982" i="2"/>
  <c r="I5982" i="2" s="1"/>
  <c r="F5983" i="2"/>
  <c r="I5983" i="2" s="1"/>
  <c r="F5984" i="2"/>
  <c r="I5984" i="2" s="1"/>
  <c r="F5985" i="2"/>
  <c r="I5985" i="2" s="1"/>
  <c r="F5986" i="2"/>
  <c r="F5987" i="2"/>
  <c r="F5988" i="2"/>
  <c r="I5988" i="2" s="1"/>
  <c r="F5989" i="2"/>
  <c r="I5989" i="2" s="1"/>
  <c r="F5990" i="2"/>
  <c r="I5990" i="2" s="1"/>
  <c r="F5991" i="2"/>
  <c r="I5991" i="2" s="1"/>
  <c r="F5992" i="2"/>
  <c r="I5992" i="2" s="1"/>
  <c r="F5993" i="2"/>
  <c r="F5994" i="2"/>
  <c r="F5995" i="2"/>
  <c r="I5995" i="2" s="1"/>
  <c r="F5996" i="2"/>
  <c r="I5996" i="2" s="1"/>
  <c r="F5997" i="2"/>
  <c r="F5998" i="2"/>
  <c r="I5998" i="2" s="1"/>
  <c r="F5999" i="2"/>
  <c r="I5999" i="2" s="1"/>
  <c r="F6000" i="2"/>
  <c r="I6000" i="2" s="1"/>
  <c r="F6001" i="2"/>
  <c r="I6001" i="2" s="1"/>
  <c r="F6002" i="2"/>
  <c r="F6003" i="2"/>
  <c r="F6004" i="2"/>
  <c r="I6004" i="2" s="1"/>
  <c r="F6005" i="2"/>
  <c r="I6005" i="2" s="1"/>
  <c r="F6006" i="2"/>
  <c r="I6006" i="2" s="1"/>
  <c r="F6007" i="2"/>
  <c r="I6007" i="2" s="1"/>
  <c r="F6008" i="2"/>
  <c r="I6008" i="2" s="1"/>
  <c r="F6009" i="2"/>
  <c r="I6009" i="2" s="1"/>
  <c r="F6010" i="2"/>
  <c r="F6011" i="2"/>
  <c r="F6012" i="2"/>
  <c r="I6012" i="2" s="1"/>
  <c r="F6013" i="2"/>
  <c r="I6013" i="2" s="1"/>
  <c r="F6014" i="2"/>
  <c r="I6014" i="2" s="1"/>
  <c r="F6015" i="2"/>
  <c r="I6015" i="2" s="1"/>
  <c r="F6016" i="2"/>
  <c r="I6016" i="2" s="1"/>
  <c r="F6017" i="2"/>
  <c r="I6017" i="2" s="1"/>
  <c r="F6018" i="2"/>
  <c r="F6019" i="2"/>
  <c r="F6020" i="2"/>
  <c r="I6020" i="2" s="1"/>
  <c r="F6021" i="2"/>
  <c r="I6021" i="2" s="1"/>
  <c r="F6022" i="2"/>
  <c r="I6022" i="2" s="1"/>
  <c r="F6023" i="2"/>
  <c r="I6023" i="2" s="1"/>
  <c r="F6024" i="2"/>
  <c r="I6024" i="2" s="1"/>
  <c r="F6025" i="2"/>
  <c r="I6025" i="2" s="1"/>
  <c r="F6026" i="2"/>
  <c r="F6027" i="2"/>
  <c r="F6028" i="2"/>
  <c r="I6028" i="2" s="1"/>
  <c r="F6029" i="2"/>
  <c r="I6029" i="2" s="1"/>
  <c r="F6030" i="2"/>
  <c r="I6030" i="2" s="1"/>
  <c r="F6031" i="2"/>
  <c r="I6031" i="2" s="1"/>
  <c r="F6032" i="2"/>
  <c r="I6032" i="2" s="1"/>
  <c r="F6033" i="2"/>
  <c r="I6033" i="2" s="1"/>
  <c r="F6034" i="2"/>
  <c r="F6035" i="2"/>
  <c r="F6036" i="2"/>
  <c r="I6036" i="2" s="1"/>
  <c r="F6037" i="2"/>
  <c r="I6037" i="2" s="1"/>
  <c r="F6038" i="2"/>
  <c r="I6038" i="2" s="1"/>
  <c r="F6039" i="2"/>
  <c r="I6039" i="2" s="1"/>
  <c r="F6040" i="2"/>
  <c r="I6040" i="2" s="1"/>
  <c r="F6041" i="2"/>
  <c r="I6041" i="2" s="1"/>
  <c r="F6042" i="2"/>
  <c r="F6043" i="2"/>
  <c r="F6044" i="2"/>
  <c r="I6044" i="2" s="1"/>
  <c r="F6045" i="2"/>
  <c r="I6045" i="2" s="1"/>
  <c r="F6046" i="2"/>
  <c r="I6046" i="2" s="1"/>
  <c r="F6047" i="2"/>
  <c r="I6047" i="2" s="1"/>
  <c r="F6048" i="2"/>
  <c r="I6048" i="2" s="1"/>
  <c r="F6049" i="2"/>
  <c r="I6049" i="2" s="1"/>
  <c r="F6050" i="2"/>
  <c r="F6051" i="2"/>
  <c r="F6052" i="2"/>
  <c r="I6052" i="2" s="1"/>
  <c r="F6053" i="2"/>
  <c r="I6053" i="2" s="1"/>
  <c r="F6054" i="2"/>
  <c r="I6054" i="2" s="1"/>
  <c r="F6055" i="2"/>
  <c r="I6055" i="2" s="1"/>
  <c r="F6056" i="2"/>
  <c r="I6056" i="2" s="1"/>
  <c r="F6057" i="2"/>
  <c r="I6057" i="2" s="1"/>
  <c r="F6058" i="2"/>
  <c r="F6059" i="2"/>
  <c r="F6060" i="2"/>
  <c r="I6060" i="2" s="1"/>
  <c r="F6061" i="2"/>
  <c r="I6061" i="2" s="1"/>
  <c r="F6062" i="2"/>
  <c r="I6062" i="2" s="1"/>
  <c r="F6063" i="2"/>
  <c r="I6063" i="2" s="1"/>
  <c r="F6064" i="2"/>
  <c r="I6064" i="2" s="1"/>
  <c r="F6065" i="2"/>
  <c r="I6065" i="2" s="1"/>
  <c r="F6066" i="2"/>
  <c r="F6067" i="2"/>
  <c r="F6068" i="2"/>
  <c r="I6068" i="2" s="1"/>
  <c r="F6069" i="2"/>
  <c r="I6069" i="2" s="1"/>
  <c r="F6070" i="2"/>
  <c r="I6070" i="2" s="1"/>
  <c r="F6071" i="2"/>
  <c r="I6071" i="2" s="1"/>
  <c r="F6072" i="2"/>
  <c r="I6072" i="2" s="1"/>
  <c r="F6073" i="2"/>
  <c r="I6073" i="2" s="1"/>
  <c r="F6074" i="2"/>
  <c r="F6075" i="2"/>
  <c r="F6076" i="2"/>
  <c r="I6076" i="2" s="1"/>
  <c r="F6077" i="2"/>
  <c r="I6077" i="2" s="1"/>
  <c r="F6078" i="2"/>
  <c r="I6078" i="2" s="1"/>
  <c r="F6079" i="2"/>
  <c r="I6079" i="2" s="1"/>
  <c r="F6080" i="2"/>
  <c r="I6080" i="2" s="1"/>
  <c r="F6081" i="2"/>
  <c r="I6081" i="2" s="1"/>
  <c r="F6082" i="2"/>
  <c r="F6083" i="2"/>
  <c r="F6084" i="2"/>
  <c r="I6084" i="2" s="1"/>
  <c r="F6085" i="2"/>
  <c r="I6085" i="2" s="1"/>
  <c r="F6086" i="2"/>
  <c r="I6086" i="2" s="1"/>
  <c r="F6087" i="2"/>
  <c r="I6087" i="2" s="1"/>
  <c r="F6088" i="2"/>
  <c r="I6088" i="2" s="1"/>
  <c r="F6089" i="2"/>
  <c r="I6089" i="2" s="1"/>
  <c r="F6090" i="2"/>
  <c r="F6091" i="2"/>
  <c r="F6092" i="2"/>
  <c r="I6092" i="2" s="1"/>
  <c r="F6093" i="2"/>
  <c r="I6093" i="2" s="1"/>
  <c r="F6094" i="2"/>
  <c r="I6094" i="2" s="1"/>
  <c r="F6095" i="2"/>
  <c r="I6095" i="2" s="1"/>
  <c r="F6096" i="2"/>
  <c r="I6096" i="2" s="1"/>
  <c r="F6097" i="2"/>
  <c r="I6097" i="2" s="1"/>
  <c r="F6098" i="2"/>
  <c r="F6099" i="2"/>
  <c r="F6100" i="2"/>
  <c r="I6100" i="2" s="1"/>
  <c r="F6101" i="2"/>
  <c r="I6101" i="2" s="1"/>
  <c r="F6102" i="2"/>
  <c r="I6102" i="2" s="1"/>
  <c r="F6103" i="2"/>
  <c r="I6103" i="2" s="1"/>
  <c r="F6104" i="2"/>
  <c r="I6104" i="2" s="1"/>
  <c r="F6105" i="2"/>
  <c r="I6105" i="2" s="1"/>
  <c r="F6106" i="2"/>
  <c r="F6107" i="2"/>
  <c r="F6108" i="2"/>
  <c r="I6108" i="2" s="1"/>
  <c r="F6109" i="2"/>
  <c r="I6109" i="2" s="1"/>
  <c r="F6110" i="2"/>
  <c r="I6110" i="2" s="1"/>
  <c r="F6111" i="2"/>
  <c r="I6111" i="2" s="1"/>
  <c r="F6112" i="2"/>
  <c r="I6112" i="2" s="1"/>
  <c r="F6113" i="2"/>
  <c r="I6113" i="2" s="1"/>
  <c r="F6114" i="2"/>
  <c r="F6115" i="2"/>
  <c r="F6116" i="2"/>
  <c r="I6116" i="2" s="1"/>
  <c r="F6117" i="2"/>
  <c r="I6117" i="2" s="1"/>
  <c r="F6118" i="2"/>
  <c r="I6118" i="2" s="1"/>
  <c r="F6119" i="2"/>
  <c r="I6119" i="2" s="1"/>
  <c r="F6120" i="2"/>
  <c r="I6120" i="2" s="1"/>
  <c r="F6121" i="2"/>
  <c r="I6121" i="2" s="1"/>
  <c r="F6122" i="2"/>
  <c r="F6123" i="2"/>
  <c r="F6124" i="2"/>
  <c r="I6124" i="2" s="1"/>
  <c r="F6125" i="2"/>
  <c r="F6126" i="2"/>
  <c r="I6126" i="2" s="1"/>
  <c r="F6127" i="2"/>
  <c r="I6127" i="2" s="1"/>
  <c r="F6128" i="2"/>
  <c r="I6128" i="2" s="1"/>
  <c r="F6129" i="2"/>
  <c r="I6129" i="2" s="1"/>
  <c r="F6130" i="2"/>
  <c r="F6131" i="2"/>
  <c r="F6132" i="2"/>
  <c r="I6132" i="2" s="1"/>
  <c r="F6133" i="2"/>
  <c r="I6133" i="2" s="1"/>
  <c r="F6134" i="2"/>
  <c r="I6134" i="2" s="1"/>
  <c r="F6135" i="2"/>
  <c r="I6135" i="2" s="1"/>
  <c r="F6136" i="2"/>
  <c r="I6136" i="2" s="1"/>
  <c r="F6137" i="2"/>
  <c r="F6138" i="2"/>
  <c r="F6139" i="2"/>
  <c r="F6140" i="2"/>
  <c r="I6140" i="2" s="1"/>
  <c r="F6141" i="2"/>
  <c r="I6141" i="2" s="1"/>
  <c r="F6142" i="2"/>
  <c r="I6142" i="2" s="1"/>
  <c r="F6143" i="2"/>
  <c r="I6143" i="2" s="1"/>
  <c r="F6144" i="2"/>
  <c r="I6144" i="2" s="1"/>
  <c r="F6145" i="2"/>
  <c r="I6145" i="2" s="1"/>
  <c r="F6146" i="2"/>
  <c r="F6147" i="2"/>
  <c r="F6148" i="2"/>
  <c r="I6148" i="2" s="1"/>
  <c r="F6149" i="2"/>
  <c r="I6149" i="2" s="1"/>
  <c r="F6150" i="2"/>
  <c r="I6150" i="2" s="1"/>
  <c r="F6151" i="2"/>
  <c r="I6151" i="2" s="1"/>
  <c r="F6152" i="2"/>
  <c r="I6152" i="2" s="1"/>
  <c r="F6153" i="2"/>
  <c r="F6154" i="2"/>
  <c r="F6155" i="2"/>
  <c r="F6156" i="2"/>
  <c r="I6156" i="2" s="1"/>
  <c r="F6157" i="2"/>
  <c r="I6157" i="2" s="1"/>
  <c r="F6158" i="2"/>
  <c r="I6158" i="2" s="1"/>
  <c r="F6159" i="2"/>
  <c r="I6159" i="2" s="1"/>
  <c r="F6160" i="2"/>
  <c r="I6160" i="2" s="1"/>
  <c r="F6161" i="2"/>
  <c r="I6161" i="2" s="1"/>
  <c r="F6162" i="2"/>
  <c r="F6163" i="2"/>
  <c r="I6163" i="2" s="1"/>
  <c r="F6164" i="2"/>
  <c r="I6164" i="2" s="1"/>
  <c r="F6165" i="2"/>
  <c r="I6165" i="2" s="1"/>
  <c r="F6166" i="2"/>
  <c r="I6166" i="2" s="1"/>
  <c r="F6167" i="2"/>
  <c r="I6167" i="2" s="1"/>
  <c r="F6168" i="2"/>
  <c r="I6168" i="2" s="1"/>
  <c r="F6169" i="2"/>
  <c r="I6169" i="2" s="1"/>
  <c r="F6170" i="2"/>
  <c r="F6171" i="2"/>
  <c r="I6171" i="2" s="1"/>
  <c r="F6172" i="2"/>
  <c r="I6172" i="2" s="1"/>
  <c r="F6173" i="2"/>
  <c r="I6173" i="2" s="1"/>
  <c r="F6174" i="2"/>
  <c r="I6174" i="2" s="1"/>
  <c r="F6175" i="2"/>
  <c r="I6175" i="2" s="1"/>
  <c r="F6176" i="2"/>
  <c r="I6176" i="2" s="1"/>
  <c r="F6177" i="2"/>
  <c r="I6177" i="2" s="1"/>
  <c r="F6178" i="2"/>
  <c r="F6179" i="2"/>
  <c r="F6180" i="2"/>
  <c r="I6180" i="2" s="1"/>
  <c r="F6181" i="2"/>
  <c r="I6181" i="2" s="1"/>
  <c r="F6182" i="2"/>
  <c r="I6182" i="2" s="1"/>
  <c r="F6183" i="2"/>
  <c r="I6183" i="2" s="1"/>
  <c r="F6184" i="2"/>
  <c r="I6184" i="2" s="1"/>
  <c r="F6185" i="2"/>
  <c r="I6185" i="2" s="1"/>
  <c r="F6186" i="2"/>
  <c r="F6187" i="2"/>
  <c r="F6188" i="2"/>
  <c r="I6188" i="2" s="1"/>
  <c r="F6189" i="2"/>
  <c r="I6189" i="2" s="1"/>
  <c r="F6190" i="2"/>
  <c r="I6190" i="2" s="1"/>
  <c r="F6191" i="2"/>
  <c r="I6191" i="2" s="1"/>
  <c r="F6192" i="2"/>
  <c r="I6192" i="2" s="1"/>
  <c r="F6193" i="2"/>
  <c r="I6193" i="2" s="1"/>
  <c r="F6194" i="2"/>
  <c r="F6195" i="2"/>
  <c r="I6195" i="2" s="1"/>
  <c r="F6196" i="2"/>
  <c r="I6196" i="2" s="1"/>
  <c r="F6197" i="2"/>
  <c r="I6197" i="2" s="1"/>
  <c r="F6198" i="2"/>
  <c r="I6198" i="2" s="1"/>
  <c r="F6199" i="2"/>
  <c r="I6199" i="2" s="1"/>
  <c r="F6200" i="2"/>
  <c r="I6200" i="2" s="1"/>
  <c r="F6201" i="2"/>
  <c r="I6201" i="2" s="1"/>
  <c r="F6202" i="2"/>
  <c r="F6203" i="2"/>
  <c r="I6203" i="2" s="1"/>
  <c r="F6204" i="2"/>
  <c r="I6204" i="2" s="1"/>
  <c r="F6205" i="2"/>
  <c r="I6205" i="2" s="1"/>
  <c r="F6206" i="2"/>
  <c r="I6206" i="2" s="1"/>
  <c r="F6207" i="2"/>
  <c r="I6207" i="2" s="1"/>
  <c r="F6208" i="2"/>
  <c r="I6208" i="2" s="1"/>
  <c r="F6209" i="2"/>
  <c r="I6209" i="2" s="1"/>
  <c r="F6210" i="2"/>
  <c r="F6211" i="2"/>
  <c r="F6212" i="2"/>
  <c r="I6212" i="2" s="1"/>
  <c r="F6213" i="2"/>
  <c r="I6213" i="2" s="1"/>
  <c r="F6214" i="2"/>
  <c r="I6214" i="2" s="1"/>
  <c r="F6215" i="2"/>
  <c r="I6215" i="2" s="1"/>
  <c r="F6216" i="2"/>
  <c r="I6216" i="2" s="1"/>
  <c r="F6217" i="2"/>
  <c r="F6218" i="2"/>
  <c r="F6219" i="2"/>
  <c r="F6220" i="2"/>
  <c r="I6220" i="2" s="1"/>
  <c r="F6221" i="2"/>
  <c r="I6221" i="2" s="1"/>
  <c r="F6222" i="2"/>
  <c r="I6222" i="2" s="1"/>
  <c r="F6223" i="2"/>
  <c r="I6223" i="2" s="1"/>
  <c r="F6224" i="2"/>
  <c r="I6224" i="2" s="1"/>
  <c r="F6225" i="2"/>
  <c r="I6225" i="2" s="1"/>
  <c r="F6226" i="2"/>
  <c r="F6227" i="2"/>
  <c r="F6228" i="2"/>
  <c r="I6228" i="2" s="1"/>
  <c r="F6229" i="2"/>
  <c r="I6229" i="2" s="1"/>
  <c r="F6230" i="2"/>
  <c r="I6230" i="2" s="1"/>
  <c r="F6231" i="2"/>
  <c r="I6231" i="2" s="1"/>
  <c r="F6232" i="2"/>
  <c r="I6232" i="2" s="1"/>
  <c r="F6233" i="2"/>
  <c r="I6233" i="2" s="1"/>
  <c r="F6234" i="2"/>
  <c r="F6235" i="2"/>
  <c r="F6236" i="2"/>
  <c r="I6236" i="2" s="1"/>
  <c r="F6237" i="2"/>
  <c r="I6237" i="2" s="1"/>
  <c r="F6238" i="2"/>
  <c r="I6238" i="2" s="1"/>
  <c r="F6239" i="2"/>
  <c r="I6239" i="2" s="1"/>
  <c r="F6240" i="2"/>
  <c r="I6240" i="2" s="1"/>
  <c r="F6241" i="2"/>
  <c r="I6241" i="2" s="1"/>
  <c r="F6242" i="2"/>
  <c r="F6243" i="2"/>
  <c r="F6244" i="2"/>
  <c r="I6244" i="2" s="1"/>
  <c r="F6245" i="2"/>
  <c r="I6245" i="2" s="1"/>
  <c r="F6246" i="2"/>
  <c r="I6246" i="2" s="1"/>
  <c r="F6247" i="2"/>
  <c r="I6247" i="2" s="1"/>
  <c r="F6248" i="2"/>
  <c r="I6248" i="2" s="1"/>
  <c r="F6249" i="2"/>
  <c r="I6249" i="2" s="1"/>
  <c r="F6250" i="2"/>
  <c r="F6251" i="2"/>
  <c r="F6252" i="2"/>
  <c r="I6252" i="2" s="1"/>
  <c r="F6253" i="2"/>
  <c r="I6253" i="2" s="1"/>
  <c r="F6254" i="2"/>
  <c r="I6254" i="2" s="1"/>
  <c r="F6255" i="2"/>
  <c r="I6255" i="2" s="1"/>
  <c r="F6256" i="2"/>
  <c r="I6256" i="2" s="1"/>
  <c r="F6257" i="2"/>
  <c r="I6257" i="2" s="1"/>
  <c r="F6258" i="2"/>
  <c r="F6259" i="2"/>
  <c r="F6260" i="2"/>
  <c r="I6260" i="2" s="1"/>
  <c r="F6261" i="2"/>
  <c r="I6261" i="2" s="1"/>
  <c r="F6262" i="2"/>
  <c r="I6262" i="2" s="1"/>
  <c r="F6263" i="2"/>
  <c r="I6263" i="2" s="1"/>
  <c r="F6264" i="2"/>
  <c r="I6264" i="2" s="1"/>
  <c r="F6265" i="2"/>
  <c r="I6265" i="2" s="1"/>
  <c r="F6266" i="2"/>
  <c r="F6267" i="2"/>
  <c r="F6268" i="2"/>
  <c r="I6268" i="2" s="1"/>
  <c r="F6269" i="2"/>
  <c r="I6269" i="2" s="1"/>
  <c r="F6270" i="2"/>
  <c r="I6270" i="2" s="1"/>
  <c r="F6271" i="2"/>
  <c r="I6271" i="2" s="1"/>
  <c r="F6272" i="2"/>
  <c r="I6272" i="2" s="1"/>
  <c r="F6273" i="2"/>
  <c r="I6273" i="2" s="1"/>
  <c r="F6274" i="2"/>
  <c r="F6275" i="2"/>
  <c r="F6276" i="2"/>
  <c r="I6276" i="2" s="1"/>
  <c r="F6277" i="2"/>
  <c r="I6277" i="2" s="1"/>
  <c r="F6278" i="2"/>
  <c r="I6278" i="2" s="1"/>
  <c r="F6279" i="2"/>
  <c r="I6279" i="2" s="1"/>
  <c r="F6280" i="2"/>
  <c r="I6280" i="2" s="1"/>
  <c r="F6281" i="2"/>
  <c r="I6281" i="2" s="1"/>
  <c r="F6282" i="2"/>
  <c r="F6283" i="2"/>
  <c r="F6284" i="2"/>
  <c r="I6284" i="2" s="1"/>
  <c r="F6285" i="2"/>
  <c r="I6285" i="2" s="1"/>
  <c r="F6286" i="2"/>
  <c r="I6286" i="2" s="1"/>
  <c r="F6287" i="2"/>
  <c r="I6287" i="2" s="1"/>
  <c r="F6288" i="2"/>
  <c r="I6288" i="2" s="1"/>
  <c r="F6289" i="2"/>
  <c r="I6289" i="2" s="1"/>
  <c r="F6290" i="2"/>
  <c r="F6291" i="2"/>
  <c r="F6292" i="2"/>
  <c r="I6292" i="2" s="1"/>
  <c r="F6293" i="2"/>
  <c r="I6293" i="2" s="1"/>
  <c r="F6294" i="2"/>
  <c r="I6294" i="2" s="1"/>
  <c r="F6295" i="2"/>
  <c r="I6295" i="2" s="1"/>
  <c r="F6296" i="2"/>
  <c r="I6296" i="2" s="1"/>
  <c r="F6297" i="2"/>
  <c r="I6297" i="2" s="1"/>
  <c r="F6298" i="2"/>
  <c r="F6299" i="2"/>
  <c r="F6300" i="2"/>
  <c r="I6300" i="2" s="1"/>
  <c r="F6301" i="2"/>
  <c r="I6301" i="2" s="1"/>
  <c r="F6302" i="2"/>
  <c r="I6302" i="2" s="1"/>
  <c r="F6303" i="2"/>
  <c r="I6303" i="2" s="1"/>
  <c r="F6304" i="2"/>
  <c r="I6304" i="2" s="1"/>
  <c r="F6305" i="2"/>
  <c r="I6305" i="2" s="1"/>
  <c r="F6306" i="2"/>
  <c r="F6307" i="2"/>
  <c r="F6308" i="2"/>
  <c r="I6308" i="2" s="1"/>
  <c r="F6309" i="2"/>
  <c r="I6309" i="2" s="1"/>
  <c r="F6310" i="2"/>
  <c r="I6310" i="2" s="1"/>
  <c r="F6311" i="2"/>
  <c r="I6311" i="2" s="1"/>
  <c r="F6312" i="2"/>
  <c r="I6312" i="2" s="1"/>
  <c r="F6313" i="2"/>
  <c r="I6313" i="2" s="1"/>
  <c r="F6314" i="2"/>
  <c r="F6315" i="2"/>
  <c r="F6316" i="2"/>
  <c r="I6316" i="2" s="1"/>
  <c r="F6317" i="2"/>
  <c r="I6317" i="2" s="1"/>
  <c r="F6318" i="2"/>
  <c r="I6318" i="2" s="1"/>
  <c r="F6319" i="2"/>
  <c r="I6319" i="2" s="1"/>
  <c r="F6320" i="2"/>
  <c r="I6320" i="2" s="1"/>
  <c r="F6321" i="2"/>
  <c r="I6321" i="2" s="1"/>
  <c r="F6322" i="2"/>
  <c r="F6323" i="2"/>
  <c r="F6324" i="2"/>
  <c r="I6324" i="2" s="1"/>
  <c r="F6325" i="2"/>
  <c r="I6325" i="2" s="1"/>
  <c r="F6326" i="2"/>
  <c r="I6326" i="2" s="1"/>
  <c r="F6327" i="2"/>
  <c r="I6327" i="2" s="1"/>
  <c r="F6328" i="2"/>
  <c r="I6328" i="2" s="1"/>
  <c r="F6329" i="2"/>
  <c r="I6329" i="2" s="1"/>
  <c r="F6330" i="2"/>
  <c r="F6331" i="2"/>
  <c r="F6332" i="2"/>
  <c r="I6332" i="2" s="1"/>
  <c r="F6333" i="2"/>
  <c r="I6333" i="2" s="1"/>
  <c r="F6334" i="2"/>
  <c r="I6334" i="2" s="1"/>
  <c r="F6335" i="2"/>
  <c r="I6335" i="2" s="1"/>
  <c r="F6336" i="2"/>
  <c r="I6336" i="2" s="1"/>
  <c r="F6337" i="2"/>
  <c r="I6337" i="2" s="1"/>
  <c r="F6338" i="2"/>
  <c r="F6339" i="2"/>
  <c r="F6340" i="2"/>
  <c r="I6340" i="2" s="1"/>
  <c r="F6341" i="2"/>
  <c r="I6341" i="2" s="1"/>
  <c r="F6342" i="2"/>
  <c r="I6342" i="2" s="1"/>
  <c r="F6343" i="2"/>
  <c r="I6343" i="2" s="1"/>
  <c r="F6344" i="2"/>
  <c r="I6344" i="2" s="1"/>
  <c r="F6345" i="2"/>
  <c r="I6345" i="2" s="1"/>
  <c r="F6346" i="2"/>
  <c r="F6347" i="2"/>
  <c r="F6348" i="2"/>
  <c r="I6348" i="2" s="1"/>
  <c r="F6349" i="2"/>
  <c r="I6349" i="2" s="1"/>
  <c r="F6350" i="2"/>
  <c r="I6350" i="2" s="1"/>
  <c r="F6351" i="2"/>
  <c r="I6351" i="2" s="1"/>
  <c r="F6352" i="2"/>
  <c r="I6352" i="2" s="1"/>
  <c r="F6353" i="2"/>
  <c r="I6353" i="2" s="1"/>
  <c r="F6354" i="2"/>
  <c r="F6355" i="2"/>
  <c r="F6356" i="2"/>
  <c r="I6356" i="2" s="1"/>
  <c r="F6357" i="2"/>
  <c r="I6357" i="2" s="1"/>
  <c r="F6358" i="2"/>
  <c r="I6358" i="2" s="1"/>
  <c r="F6359" i="2"/>
  <c r="I6359" i="2" s="1"/>
  <c r="F6360" i="2"/>
  <c r="I6360" i="2" s="1"/>
  <c r="F6361" i="2"/>
  <c r="I6361" i="2" s="1"/>
  <c r="F6362" i="2"/>
  <c r="F6363" i="2"/>
  <c r="F6364" i="2"/>
  <c r="I6364" i="2" s="1"/>
  <c r="F6365" i="2"/>
  <c r="I6365" i="2" s="1"/>
  <c r="F6366" i="2"/>
  <c r="I6366" i="2" s="1"/>
  <c r="F6367" i="2"/>
  <c r="I6367" i="2" s="1"/>
  <c r="F6368" i="2"/>
  <c r="I6368" i="2" s="1"/>
  <c r="F6369" i="2"/>
  <c r="I6369" i="2" s="1"/>
  <c r="F6370" i="2"/>
  <c r="F6371" i="2"/>
  <c r="F6372" i="2"/>
  <c r="I6372" i="2" s="1"/>
  <c r="F6373" i="2"/>
  <c r="I6373" i="2" s="1"/>
  <c r="F6374" i="2"/>
  <c r="I6374" i="2" s="1"/>
  <c r="F6375" i="2"/>
  <c r="I6375" i="2" s="1"/>
  <c r="F6376" i="2"/>
  <c r="I6376" i="2" s="1"/>
  <c r="F6377" i="2"/>
  <c r="I6377" i="2" s="1"/>
  <c r="F6378" i="2"/>
  <c r="F6379" i="2"/>
  <c r="F6380" i="2"/>
  <c r="I6380" i="2" s="1"/>
  <c r="F6381" i="2"/>
  <c r="I6381" i="2" s="1"/>
  <c r="F6382" i="2"/>
  <c r="I6382" i="2" s="1"/>
  <c r="F6383" i="2"/>
  <c r="I6383" i="2" s="1"/>
  <c r="F6384" i="2"/>
  <c r="I6384" i="2" s="1"/>
  <c r="F6385" i="2"/>
  <c r="I6385" i="2" s="1"/>
  <c r="F6386" i="2"/>
  <c r="F6387" i="2"/>
  <c r="F6388" i="2"/>
  <c r="I6388" i="2" s="1"/>
  <c r="F6389" i="2"/>
  <c r="I6389" i="2" s="1"/>
  <c r="F6390" i="2"/>
  <c r="I6390" i="2" s="1"/>
  <c r="F6391" i="2"/>
  <c r="I6391" i="2" s="1"/>
  <c r="F6392" i="2"/>
  <c r="I6392" i="2" s="1"/>
  <c r="F6393" i="2"/>
  <c r="I6393" i="2" s="1"/>
  <c r="F6394" i="2"/>
  <c r="F6395" i="2"/>
  <c r="F6396" i="2"/>
  <c r="I6396" i="2" s="1"/>
  <c r="F6397" i="2"/>
  <c r="I6397" i="2" s="1"/>
  <c r="F6398" i="2"/>
  <c r="I6398" i="2" s="1"/>
  <c r="F6399" i="2"/>
  <c r="I6399" i="2" s="1"/>
  <c r="F6400" i="2"/>
  <c r="I6400" i="2" s="1"/>
  <c r="F6401" i="2"/>
  <c r="I6401" i="2" s="1"/>
  <c r="F6402" i="2"/>
  <c r="F6403" i="2"/>
  <c r="F6404" i="2"/>
  <c r="I6404" i="2" s="1"/>
  <c r="F6405" i="2"/>
  <c r="I6405" i="2" s="1"/>
  <c r="F6406" i="2"/>
  <c r="I6406" i="2" s="1"/>
  <c r="F6407" i="2"/>
  <c r="I6407" i="2" s="1"/>
  <c r="F6408" i="2"/>
  <c r="I6408" i="2" s="1"/>
  <c r="F6409" i="2"/>
  <c r="I6409" i="2" s="1"/>
  <c r="F6410" i="2"/>
  <c r="F6411" i="2"/>
  <c r="F6412" i="2"/>
  <c r="I6412" i="2" s="1"/>
  <c r="F6413" i="2"/>
  <c r="I6413" i="2" s="1"/>
  <c r="F6414" i="2"/>
  <c r="I6414" i="2" s="1"/>
  <c r="F6415" i="2"/>
  <c r="I6415" i="2" s="1"/>
  <c r="F6416" i="2"/>
  <c r="I6416" i="2" s="1"/>
  <c r="F6417" i="2"/>
  <c r="I6417" i="2" s="1"/>
  <c r="F6418" i="2"/>
  <c r="F6419" i="2"/>
  <c r="F6420" i="2"/>
  <c r="I6420" i="2" s="1"/>
  <c r="F6421" i="2"/>
  <c r="I6421" i="2" s="1"/>
  <c r="F6422" i="2"/>
  <c r="I6422" i="2" s="1"/>
  <c r="F6423" i="2"/>
  <c r="I6423" i="2" s="1"/>
  <c r="F6424" i="2"/>
  <c r="I6424" i="2" s="1"/>
  <c r="F6425" i="2"/>
  <c r="I6425" i="2" s="1"/>
  <c r="F6426" i="2"/>
  <c r="F6427" i="2"/>
  <c r="F6428" i="2"/>
  <c r="I6428" i="2" s="1"/>
  <c r="F6429" i="2"/>
  <c r="I6429" i="2" s="1"/>
  <c r="F6430" i="2"/>
  <c r="I6430" i="2" s="1"/>
  <c r="F6431" i="2"/>
  <c r="I6431" i="2" s="1"/>
  <c r="F6432" i="2"/>
  <c r="I6432" i="2" s="1"/>
  <c r="F6433" i="2"/>
  <c r="I6433" i="2" s="1"/>
  <c r="F6434" i="2"/>
  <c r="F6435" i="2"/>
  <c r="F6436" i="2"/>
  <c r="I6436" i="2" s="1"/>
  <c r="F6437" i="2"/>
  <c r="I6437" i="2" s="1"/>
  <c r="F6438" i="2"/>
  <c r="I6438" i="2" s="1"/>
  <c r="F6439" i="2"/>
  <c r="I6439" i="2" s="1"/>
  <c r="F6440" i="2"/>
  <c r="I6440" i="2" s="1"/>
  <c r="F6441" i="2"/>
  <c r="I6441" i="2" s="1"/>
  <c r="F6442" i="2"/>
  <c r="F6443" i="2"/>
  <c r="F6444" i="2"/>
  <c r="I6444" i="2" s="1"/>
  <c r="F6445" i="2"/>
  <c r="I6445" i="2" s="1"/>
  <c r="F6446" i="2"/>
  <c r="I6446" i="2" s="1"/>
  <c r="F6447" i="2"/>
  <c r="I6447" i="2" s="1"/>
  <c r="F6448" i="2"/>
  <c r="I6448" i="2" s="1"/>
  <c r="F6449" i="2"/>
  <c r="I6449" i="2" s="1"/>
  <c r="F6450" i="2"/>
  <c r="F6451" i="2"/>
  <c r="F6452" i="2"/>
  <c r="I6452" i="2" s="1"/>
  <c r="F6453" i="2"/>
  <c r="I6453" i="2" s="1"/>
  <c r="F6454" i="2"/>
  <c r="I6454" i="2" s="1"/>
  <c r="F6455" i="2"/>
  <c r="I6455" i="2" s="1"/>
  <c r="F6456" i="2"/>
  <c r="I6456" i="2" s="1"/>
  <c r="F6457" i="2"/>
  <c r="I6457" i="2" s="1"/>
  <c r="F6458" i="2"/>
  <c r="F6459" i="2"/>
  <c r="F6460" i="2"/>
  <c r="I6460" i="2" s="1"/>
  <c r="F6461" i="2"/>
  <c r="F6462" i="2"/>
  <c r="I6462" i="2" s="1"/>
  <c r="F6463" i="2"/>
  <c r="I6463" i="2" s="1"/>
  <c r="F6464" i="2"/>
  <c r="I6464" i="2" s="1"/>
  <c r="F6465" i="2"/>
  <c r="I6465" i="2" s="1"/>
  <c r="F6466" i="2"/>
  <c r="F6467" i="2"/>
  <c r="F6468" i="2"/>
  <c r="I6468" i="2" s="1"/>
  <c r="F6469" i="2"/>
  <c r="I6469" i="2" s="1"/>
  <c r="F6470" i="2"/>
  <c r="I6470" i="2" s="1"/>
  <c r="F6471" i="2"/>
  <c r="I6471" i="2" s="1"/>
  <c r="F6472" i="2"/>
  <c r="I6472" i="2" s="1"/>
  <c r="F6473" i="2"/>
  <c r="I6473" i="2" s="1"/>
  <c r="F6474" i="2"/>
  <c r="F6475" i="2"/>
  <c r="I6475" i="2" s="1"/>
  <c r="F6476" i="2"/>
  <c r="I6476" i="2" s="1"/>
  <c r="F6477" i="2"/>
  <c r="I6477" i="2" s="1"/>
  <c r="F6478" i="2"/>
  <c r="I6478" i="2" s="1"/>
  <c r="F6479" i="2"/>
  <c r="I6479" i="2" s="1"/>
  <c r="F6480" i="2"/>
  <c r="I6480" i="2" s="1"/>
  <c r="F6481" i="2"/>
  <c r="I6481" i="2" s="1"/>
  <c r="F6482" i="2"/>
  <c r="F6483" i="2"/>
  <c r="I6483" i="2" s="1"/>
  <c r="F6484" i="2"/>
  <c r="I6484" i="2" s="1"/>
  <c r="F6485" i="2"/>
  <c r="I6485" i="2" s="1"/>
  <c r="F6486" i="2"/>
  <c r="I6486" i="2" s="1"/>
  <c r="F6487" i="2"/>
  <c r="I6487" i="2" s="1"/>
  <c r="F6488" i="2"/>
  <c r="I6488" i="2" s="1"/>
  <c r="F6489" i="2"/>
  <c r="I6489" i="2" s="1"/>
  <c r="F6490" i="2"/>
  <c r="F6491" i="2"/>
  <c r="F6492" i="2"/>
  <c r="I6492" i="2" s="1"/>
  <c r="F6493" i="2"/>
  <c r="I6493" i="2" s="1"/>
  <c r="F6494" i="2"/>
  <c r="I6494" i="2" s="1"/>
  <c r="F6495" i="2"/>
  <c r="I6495" i="2" s="1"/>
  <c r="F6496" i="2"/>
  <c r="I6496" i="2" s="1"/>
  <c r="F6497" i="2"/>
  <c r="I6497" i="2" s="1"/>
  <c r="F6498" i="2"/>
  <c r="F6499" i="2"/>
  <c r="F6500" i="2"/>
  <c r="I6500" i="2" s="1"/>
  <c r="F6501" i="2"/>
  <c r="I6501" i="2" s="1"/>
  <c r="F6502" i="2"/>
  <c r="I6502" i="2" s="1"/>
  <c r="F6503" i="2"/>
  <c r="I6503" i="2" s="1"/>
  <c r="F6504" i="2"/>
  <c r="I6504" i="2" s="1"/>
  <c r="F6505" i="2"/>
  <c r="I6505" i="2" s="1"/>
  <c r="F6506" i="2"/>
  <c r="F6507" i="2"/>
  <c r="I6507" i="2" s="1"/>
  <c r="F6508" i="2"/>
  <c r="I6508" i="2" s="1"/>
  <c r="F6509" i="2"/>
  <c r="I6509" i="2" s="1"/>
  <c r="F6510" i="2"/>
  <c r="I6510" i="2" s="1"/>
  <c r="F6511" i="2"/>
  <c r="I6511" i="2" s="1"/>
  <c r="F6512" i="2"/>
  <c r="I6512" i="2" s="1"/>
  <c r="F6513" i="2"/>
  <c r="I6513" i="2" s="1"/>
  <c r="F6514" i="2"/>
  <c r="F6515" i="2"/>
  <c r="I6515" i="2" s="1"/>
  <c r="F6516" i="2"/>
  <c r="I6516" i="2" s="1"/>
  <c r="F6517" i="2"/>
  <c r="I6517" i="2" s="1"/>
  <c r="F6518" i="2"/>
  <c r="I6518" i="2" s="1"/>
  <c r="F6519" i="2"/>
  <c r="I6519" i="2" s="1"/>
  <c r="F6520" i="2"/>
  <c r="I6520" i="2" s="1"/>
  <c r="F6521" i="2"/>
  <c r="I6521" i="2" s="1"/>
  <c r="F6522" i="2"/>
  <c r="F6523" i="2"/>
  <c r="F6524" i="2"/>
  <c r="I6524" i="2" s="1"/>
  <c r="F6525" i="2"/>
  <c r="I6525" i="2" s="1"/>
  <c r="F6526" i="2"/>
  <c r="I6526" i="2" s="1"/>
  <c r="F6527" i="2"/>
  <c r="I6527" i="2" s="1"/>
  <c r="F6528" i="2"/>
  <c r="I6528" i="2" s="1"/>
  <c r="F6529" i="2"/>
  <c r="I6529" i="2" s="1"/>
  <c r="F6530" i="2"/>
  <c r="F6531" i="2"/>
  <c r="F6532" i="2"/>
  <c r="I6532" i="2" s="1"/>
  <c r="F6533" i="2"/>
  <c r="I6533" i="2" s="1"/>
  <c r="F6534" i="2"/>
  <c r="I6534" i="2" s="1"/>
  <c r="F6535" i="2"/>
  <c r="I6535" i="2" s="1"/>
  <c r="F6536" i="2"/>
  <c r="I6536" i="2" s="1"/>
  <c r="F6537" i="2"/>
  <c r="I6537" i="2" s="1"/>
  <c r="F6538" i="2"/>
  <c r="F6539" i="2"/>
  <c r="I6539" i="2" s="1"/>
  <c r="F6540" i="2"/>
  <c r="I6540" i="2" s="1"/>
  <c r="F6541" i="2"/>
  <c r="I6541" i="2" s="1"/>
  <c r="F6542" i="2"/>
  <c r="I6542" i="2" s="1"/>
  <c r="F6543" i="2"/>
  <c r="I6543" i="2" s="1"/>
  <c r="F6544" i="2"/>
  <c r="I6544" i="2" s="1"/>
  <c r="F6545" i="2"/>
  <c r="I6545" i="2" s="1"/>
  <c r="F6546" i="2"/>
  <c r="F6547" i="2"/>
  <c r="I6547" i="2" s="1"/>
  <c r="F6548" i="2"/>
  <c r="I6548" i="2" s="1"/>
  <c r="F6549" i="2"/>
  <c r="I6549" i="2" s="1"/>
  <c r="F6550" i="2"/>
  <c r="I6550" i="2" s="1"/>
  <c r="F6551" i="2"/>
  <c r="I6551" i="2" s="1"/>
  <c r="F6552" i="2"/>
  <c r="I6552" i="2" s="1"/>
  <c r="F6553" i="2"/>
  <c r="I6553" i="2" s="1"/>
  <c r="F6554" i="2"/>
  <c r="F6555" i="2"/>
  <c r="F6556" i="2"/>
  <c r="I6556" i="2" s="1"/>
  <c r="F6557" i="2"/>
  <c r="I6557" i="2" s="1"/>
  <c r="F6558" i="2"/>
  <c r="I6558" i="2" s="1"/>
  <c r="F6559" i="2"/>
  <c r="I6559" i="2" s="1"/>
  <c r="F6560" i="2"/>
  <c r="I6560" i="2" s="1"/>
  <c r="F6561" i="2"/>
  <c r="I6561" i="2" s="1"/>
  <c r="F6562" i="2"/>
  <c r="F6563" i="2"/>
  <c r="F6564" i="2"/>
  <c r="I6564" i="2" s="1"/>
  <c r="F6565" i="2"/>
  <c r="I6565" i="2" s="1"/>
  <c r="F6566" i="2"/>
  <c r="I6566" i="2" s="1"/>
  <c r="F6567" i="2"/>
  <c r="I6567" i="2" s="1"/>
  <c r="F6568" i="2"/>
  <c r="I6568" i="2" s="1"/>
  <c r="F6569" i="2"/>
  <c r="I6569" i="2" s="1"/>
  <c r="F6570" i="2"/>
  <c r="F6571" i="2"/>
  <c r="I6571" i="2" s="1"/>
  <c r="F6572" i="2"/>
  <c r="I6572" i="2" s="1"/>
  <c r="F6573" i="2"/>
  <c r="I6573" i="2" s="1"/>
  <c r="F6574" i="2"/>
  <c r="I6574" i="2" s="1"/>
  <c r="F6575" i="2"/>
  <c r="I6575" i="2" s="1"/>
  <c r="F6576" i="2"/>
  <c r="I6576" i="2" s="1"/>
  <c r="F6577" i="2"/>
  <c r="I6577" i="2" s="1"/>
  <c r="F6578" i="2"/>
  <c r="F6579" i="2"/>
  <c r="I6579" i="2" s="1"/>
  <c r="F6580" i="2"/>
  <c r="I6580" i="2" s="1"/>
  <c r="F6581" i="2"/>
  <c r="I6581" i="2" s="1"/>
  <c r="F6582" i="2"/>
  <c r="I6582" i="2" s="1"/>
  <c r="F6583" i="2"/>
  <c r="I6583" i="2" s="1"/>
  <c r="F6584" i="2"/>
  <c r="I6584" i="2" s="1"/>
  <c r="F6585" i="2"/>
  <c r="I6585" i="2" s="1"/>
  <c r="F6586" i="2"/>
  <c r="F6587" i="2"/>
  <c r="F6588" i="2"/>
  <c r="I6588" i="2" s="1"/>
  <c r="F6589" i="2"/>
  <c r="I6589" i="2" s="1"/>
  <c r="F6590" i="2"/>
  <c r="I6590" i="2" s="1"/>
  <c r="F6591" i="2"/>
  <c r="I6591" i="2" s="1"/>
  <c r="F6592" i="2"/>
  <c r="I6592" i="2" s="1"/>
  <c r="F6593" i="2"/>
  <c r="I6593" i="2" s="1"/>
  <c r="F6594" i="2"/>
  <c r="F6595" i="2"/>
  <c r="F6596" i="2"/>
  <c r="I6596" i="2" s="1"/>
  <c r="F6597" i="2"/>
  <c r="I6597" i="2" s="1"/>
  <c r="F6598" i="2"/>
  <c r="I6598" i="2" s="1"/>
  <c r="F6599" i="2"/>
  <c r="I6599" i="2" s="1"/>
  <c r="F6600" i="2"/>
  <c r="I6600" i="2" s="1"/>
  <c r="F6601" i="2"/>
  <c r="I6601" i="2" s="1"/>
  <c r="F6602" i="2"/>
  <c r="F6603" i="2"/>
  <c r="I6603" i="2" s="1"/>
  <c r="F6604" i="2"/>
  <c r="I6604" i="2" s="1"/>
  <c r="F6605" i="2"/>
  <c r="I6605" i="2" s="1"/>
  <c r="F6606" i="2"/>
  <c r="I6606" i="2" s="1"/>
  <c r="F6607" i="2"/>
  <c r="I6607" i="2" s="1"/>
  <c r="F6608" i="2"/>
  <c r="I6608" i="2" s="1"/>
  <c r="F6609" i="2"/>
  <c r="I6609" i="2" s="1"/>
  <c r="F6610" i="2"/>
  <c r="F6611" i="2"/>
  <c r="I6611" i="2" s="1"/>
  <c r="F6612" i="2"/>
  <c r="I6612" i="2" s="1"/>
  <c r="F6613" i="2"/>
  <c r="I6613" i="2" s="1"/>
  <c r="F6614" i="2"/>
  <c r="I6614" i="2" s="1"/>
  <c r="F6615" i="2"/>
  <c r="I6615" i="2" s="1"/>
  <c r="F6616" i="2"/>
  <c r="I6616" i="2" s="1"/>
  <c r="F6617" i="2"/>
  <c r="I6617" i="2" s="1"/>
  <c r="F6618" i="2"/>
  <c r="F6619" i="2"/>
  <c r="F6620" i="2"/>
  <c r="I6620" i="2" s="1"/>
  <c r="F6621" i="2"/>
  <c r="I6621" i="2" s="1"/>
  <c r="F6622" i="2"/>
  <c r="I6622" i="2" s="1"/>
  <c r="F6623" i="2"/>
  <c r="I6623" i="2" s="1"/>
  <c r="F6624" i="2"/>
  <c r="I6624" i="2" s="1"/>
  <c r="F6625" i="2"/>
  <c r="I6625" i="2" s="1"/>
  <c r="F6626" i="2"/>
  <c r="F6627" i="2"/>
  <c r="F6628" i="2"/>
  <c r="I6628" i="2" s="1"/>
  <c r="F6629" i="2"/>
  <c r="I6629" i="2" s="1"/>
  <c r="F6630" i="2"/>
  <c r="I6630" i="2" s="1"/>
  <c r="F6631" i="2"/>
  <c r="I6631" i="2" s="1"/>
  <c r="F6632" i="2"/>
  <c r="I6632" i="2" s="1"/>
  <c r="F6633" i="2"/>
  <c r="I6633" i="2" s="1"/>
  <c r="F6634" i="2"/>
  <c r="F6635" i="2"/>
  <c r="I6635" i="2" s="1"/>
  <c r="F6636" i="2"/>
  <c r="I6636" i="2" s="1"/>
  <c r="F6637" i="2"/>
  <c r="I6637" i="2" s="1"/>
  <c r="F6638" i="2"/>
  <c r="I6638" i="2" s="1"/>
  <c r="F6639" i="2"/>
  <c r="I6639" i="2" s="1"/>
  <c r="F6640" i="2"/>
  <c r="I6640" i="2" s="1"/>
  <c r="F6641" i="2"/>
  <c r="I6641" i="2" s="1"/>
  <c r="F6642" i="2"/>
  <c r="F6643" i="2"/>
  <c r="I6643" i="2" s="1"/>
  <c r="F6644" i="2"/>
  <c r="I6644" i="2" s="1"/>
  <c r="F6645" i="2"/>
  <c r="I6645" i="2" s="1"/>
  <c r="F6646" i="2"/>
  <c r="I6646" i="2" s="1"/>
  <c r="F6647" i="2"/>
  <c r="I6647" i="2" s="1"/>
  <c r="F6648" i="2"/>
  <c r="I6648" i="2" s="1"/>
  <c r="F6649" i="2"/>
  <c r="I6649" i="2" s="1"/>
  <c r="F6650" i="2"/>
  <c r="F6651" i="2"/>
  <c r="F6652" i="2"/>
  <c r="I6652" i="2" s="1"/>
  <c r="F6653" i="2"/>
  <c r="I6653" i="2" s="1"/>
  <c r="F6654" i="2"/>
  <c r="I6654" i="2" s="1"/>
  <c r="F6655" i="2"/>
  <c r="I6655" i="2" s="1"/>
  <c r="F6656" i="2"/>
  <c r="I6656" i="2" s="1"/>
  <c r="F6657" i="2"/>
  <c r="I6657" i="2" s="1"/>
  <c r="F6658" i="2"/>
  <c r="F6659" i="2"/>
  <c r="F6660" i="2"/>
  <c r="I6660" i="2" s="1"/>
  <c r="F6661" i="2"/>
  <c r="I6661" i="2" s="1"/>
  <c r="F6662" i="2"/>
  <c r="I6662" i="2" s="1"/>
  <c r="F6663" i="2"/>
  <c r="I6663" i="2" s="1"/>
  <c r="F6664" i="2"/>
  <c r="I6664" i="2" s="1"/>
  <c r="F6665" i="2"/>
  <c r="I6665" i="2" s="1"/>
  <c r="F6666" i="2"/>
  <c r="F6667" i="2"/>
  <c r="I6667" i="2" s="1"/>
  <c r="F6668" i="2"/>
  <c r="I6668" i="2" s="1"/>
  <c r="F6669" i="2"/>
  <c r="I6669" i="2" s="1"/>
  <c r="F6670" i="2"/>
  <c r="I6670" i="2" s="1"/>
  <c r="F6671" i="2"/>
  <c r="I6671" i="2" s="1"/>
  <c r="F6672" i="2"/>
  <c r="I6672" i="2" s="1"/>
  <c r="F6673" i="2"/>
  <c r="I6673" i="2" s="1"/>
  <c r="F6674" i="2"/>
  <c r="F6675" i="2"/>
  <c r="I6675" i="2" s="1"/>
  <c r="F6676" i="2"/>
  <c r="I6676" i="2" s="1"/>
  <c r="F6677" i="2"/>
  <c r="I6677" i="2" s="1"/>
  <c r="F6678" i="2"/>
  <c r="I6678" i="2" s="1"/>
  <c r="F6679" i="2"/>
  <c r="I6679" i="2" s="1"/>
  <c r="F6680" i="2"/>
  <c r="I6680" i="2" s="1"/>
  <c r="F6681" i="2"/>
  <c r="I6681" i="2" s="1"/>
  <c r="F6682" i="2"/>
  <c r="F6683" i="2"/>
  <c r="F6684" i="2"/>
  <c r="I6684" i="2" s="1"/>
  <c r="F6685" i="2"/>
  <c r="I6685" i="2" s="1"/>
  <c r="F6686" i="2"/>
  <c r="I6686" i="2" s="1"/>
  <c r="F6687" i="2"/>
  <c r="I6687" i="2" s="1"/>
  <c r="F6688" i="2"/>
  <c r="I6688" i="2" s="1"/>
  <c r="F6689" i="2"/>
  <c r="I6689" i="2" s="1"/>
  <c r="F6690" i="2"/>
  <c r="F6691" i="2"/>
  <c r="F6692" i="2"/>
  <c r="I6692" i="2" s="1"/>
  <c r="F6693" i="2"/>
  <c r="I6693" i="2" s="1"/>
  <c r="F6694" i="2"/>
  <c r="I6694" i="2" s="1"/>
  <c r="F6695" i="2"/>
  <c r="I6695" i="2" s="1"/>
  <c r="F6696" i="2"/>
  <c r="I6696" i="2" s="1"/>
  <c r="F6697" i="2"/>
  <c r="I6697" i="2" s="1"/>
  <c r="F6698" i="2"/>
  <c r="F6699" i="2"/>
  <c r="I6699" i="2" s="1"/>
  <c r="F6700" i="2"/>
  <c r="I6700" i="2" s="1"/>
  <c r="F6701" i="2"/>
  <c r="I6701" i="2" s="1"/>
  <c r="F6702" i="2"/>
  <c r="I6702" i="2" s="1"/>
  <c r="F6703" i="2"/>
  <c r="I6703" i="2" s="1"/>
  <c r="F6704" i="2"/>
  <c r="I6704" i="2" s="1"/>
  <c r="F6705" i="2"/>
  <c r="I6705" i="2" s="1"/>
  <c r="F6706" i="2"/>
  <c r="F6707" i="2"/>
  <c r="I6707" i="2" s="1"/>
  <c r="F6708" i="2"/>
  <c r="I6708" i="2" s="1"/>
  <c r="F6709" i="2"/>
  <c r="I6709" i="2" s="1"/>
  <c r="F6710" i="2"/>
  <c r="I6710" i="2" s="1"/>
  <c r="F6711" i="2"/>
  <c r="I6711" i="2" s="1"/>
  <c r="F6712" i="2"/>
  <c r="I6712" i="2" s="1"/>
  <c r="F6713" i="2"/>
  <c r="I6713" i="2" s="1"/>
  <c r="F6714" i="2"/>
  <c r="F6715" i="2"/>
  <c r="F6716" i="2"/>
  <c r="I6716" i="2" s="1"/>
  <c r="F6717" i="2"/>
  <c r="I6717" i="2" s="1"/>
  <c r="F6718" i="2"/>
  <c r="I6718" i="2" s="1"/>
  <c r="F6719" i="2"/>
  <c r="I6719" i="2" s="1"/>
  <c r="F6720" i="2"/>
  <c r="I6720" i="2" s="1"/>
  <c r="F6721" i="2"/>
  <c r="I6721" i="2" s="1"/>
  <c r="F6722" i="2"/>
  <c r="F6723" i="2"/>
  <c r="F6724" i="2"/>
  <c r="I6724" i="2" s="1"/>
  <c r="F6725" i="2"/>
  <c r="I6725" i="2" s="1"/>
  <c r="F6726" i="2"/>
  <c r="I6726" i="2" s="1"/>
  <c r="F6727" i="2"/>
  <c r="I6727" i="2" s="1"/>
  <c r="F6728" i="2"/>
  <c r="I6728" i="2" s="1"/>
  <c r="F6729" i="2"/>
  <c r="I6729" i="2" s="1"/>
  <c r="F6730" i="2"/>
  <c r="F6731" i="2"/>
  <c r="I6731" i="2" s="1"/>
  <c r="F6732" i="2"/>
  <c r="I6732" i="2" s="1"/>
  <c r="F6733" i="2"/>
  <c r="I6733" i="2" s="1"/>
  <c r="F6734" i="2"/>
  <c r="I6734" i="2" s="1"/>
  <c r="F6735" i="2"/>
  <c r="I6735" i="2" s="1"/>
  <c r="F6736" i="2"/>
  <c r="I6736" i="2" s="1"/>
  <c r="F6737" i="2"/>
  <c r="I6737" i="2" s="1"/>
  <c r="F6738" i="2"/>
  <c r="F6739" i="2"/>
  <c r="I6739" i="2" s="1"/>
  <c r="F6740" i="2"/>
  <c r="I6740" i="2" s="1"/>
  <c r="F6741" i="2"/>
  <c r="I6741" i="2" s="1"/>
  <c r="F6742" i="2"/>
  <c r="I6742" i="2" s="1"/>
  <c r="F6743" i="2"/>
  <c r="I6743" i="2" s="1"/>
  <c r="F6744" i="2"/>
  <c r="I6744" i="2" s="1"/>
  <c r="F6745" i="2"/>
  <c r="I6745" i="2" s="1"/>
  <c r="F6746" i="2"/>
  <c r="F6747" i="2"/>
  <c r="F6748" i="2"/>
  <c r="I6748" i="2" s="1"/>
  <c r="F6749" i="2"/>
  <c r="I6749" i="2" s="1"/>
  <c r="F6750" i="2"/>
  <c r="I6750" i="2" s="1"/>
  <c r="F6751" i="2"/>
  <c r="I6751" i="2" s="1"/>
  <c r="F6752" i="2"/>
  <c r="I6752" i="2" s="1"/>
  <c r="F6753" i="2"/>
  <c r="I6753" i="2" s="1"/>
  <c r="F6754" i="2"/>
  <c r="F6755" i="2"/>
  <c r="F6756" i="2"/>
  <c r="I6756" i="2" s="1"/>
  <c r="F6757" i="2"/>
  <c r="I6757" i="2" s="1"/>
  <c r="F6758" i="2"/>
  <c r="I6758" i="2" s="1"/>
  <c r="F6759" i="2"/>
  <c r="I6759" i="2" s="1"/>
  <c r="F6760" i="2"/>
  <c r="I6760" i="2" s="1"/>
  <c r="F6761" i="2"/>
  <c r="I6761" i="2" s="1"/>
  <c r="F6762" i="2"/>
  <c r="F6763" i="2"/>
  <c r="I6763" i="2" s="1"/>
  <c r="F6764" i="2"/>
  <c r="I6764" i="2" s="1"/>
  <c r="F6765" i="2"/>
  <c r="I6765" i="2" s="1"/>
  <c r="F6766" i="2"/>
  <c r="I6766" i="2" s="1"/>
  <c r="F6767" i="2"/>
  <c r="I6767" i="2" s="1"/>
  <c r="F6768" i="2"/>
  <c r="I6768" i="2" s="1"/>
  <c r="F6769" i="2"/>
  <c r="I6769" i="2" s="1"/>
  <c r="F6770" i="2"/>
  <c r="F6771" i="2"/>
  <c r="I6771" i="2" s="1"/>
  <c r="F6772" i="2"/>
  <c r="I6772" i="2" s="1"/>
  <c r="F6773" i="2"/>
  <c r="I6773" i="2" s="1"/>
  <c r="F6774" i="2"/>
  <c r="I6774" i="2" s="1"/>
  <c r="F6775" i="2"/>
  <c r="I6775" i="2" s="1"/>
  <c r="F6776" i="2"/>
  <c r="I6776" i="2" s="1"/>
  <c r="F6777" i="2"/>
  <c r="I6777" i="2" s="1"/>
  <c r="F6778" i="2"/>
  <c r="F6779" i="2"/>
  <c r="F6780" i="2"/>
  <c r="I6780" i="2" s="1"/>
  <c r="F6781" i="2"/>
  <c r="I6781" i="2" s="1"/>
  <c r="F6782" i="2"/>
  <c r="I6782" i="2" s="1"/>
  <c r="F6783" i="2"/>
  <c r="I6783" i="2" s="1"/>
  <c r="F6784" i="2"/>
  <c r="I6784" i="2" s="1"/>
  <c r="F6785" i="2"/>
  <c r="I6785" i="2" s="1"/>
  <c r="F6786" i="2"/>
  <c r="F6787" i="2"/>
  <c r="F6788" i="2"/>
  <c r="I6788" i="2" s="1"/>
  <c r="F6789" i="2"/>
  <c r="I6789" i="2" s="1"/>
  <c r="F6790" i="2"/>
  <c r="I6790" i="2" s="1"/>
  <c r="F6791" i="2"/>
  <c r="I6791" i="2" s="1"/>
  <c r="F6792" i="2"/>
  <c r="I6792" i="2" s="1"/>
  <c r="F6793" i="2"/>
  <c r="I6793" i="2" s="1"/>
  <c r="F6794" i="2"/>
  <c r="F6795" i="2"/>
  <c r="I6795" i="2" s="1"/>
  <c r="F6796" i="2"/>
  <c r="I6796" i="2" s="1"/>
  <c r="F6797" i="2"/>
  <c r="I6797" i="2" s="1"/>
  <c r="F6798" i="2"/>
  <c r="I6798" i="2" s="1"/>
  <c r="F6799" i="2"/>
  <c r="I6799" i="2" s="1"/>
  <c r="F6800" i="2"/>
  <c r="I6800" i="2" s="1"/>
  <c r="F6801" i="2"/>
  <c r="I6801" i="2" s="1"/>
  <c r="F6802" i="2"/>
  <c r="F6803" i="2"/>
  <c r="I6803" i="2" s="1"/>
  <c r="F6804" i="2"/>
  <c r="I6804" i="2" s="1"/>
  <c r="F6805" i="2"/>
  <c r="I6805" i="2" s="1"/>
  <c r="F6806" i="2"/>
  <c r="I6806" i="2" s="1"/>
  <c r="F6807" i="2"/>
  <c r="I6807" i="2" s="1"/>
  <c r="F6808" i="2"/>
  <c r="I6808" i="2" s="1"/>
  <c r="F6809" i="2"/>
  <c r="I6809" i="2" s="1"/>
  <c r="F6810" i="2"/>
  <c r="F6811" i="2"/>
  <c r="I6811" i="2" s="1"/>
  <c r="F6812" i="2"/>
  <c r="I6812" i="2" s="1"/>
  <c r="F6813" i="2"/>
  <c r="I6813" i="2" s="1"/>
  <c r="F6814" i="2"/>
  <c r="I6814" i="2" s="1"/>
  <c r="F6815" i="2"/>
  <c r="I6815" i="2" s="1"/>
  <c r="F6816" i="2"/>
  <c r="I6816" i="2" s="1"/>
  <c r="F6817" i="2"/>
  <c r="I6817" i="2" s="1"/>
  <c r="F6818" i="2"/>
  <c r="F6819" i="2"/>
  <c r="F6820" i="2"/>
  <c r="I6820" i="2" s="1"/>
  <c r="F6821" i="2"/>
  <c r="I6821" i="2" s="1"/>
  <c r="F6822" i="2"/>
  <c r="I6822" i="2" s="1"/>
  <c r="F6823" i="2"/>
  <c r="I6823" i="2" s="1"/>
  <c r="F6824" i="2"/>
  <c r="I6824" i="2" s="1"/>
  <c r="F6825" i="2"/>
  <c r="I6825" i="2" s="1"/>
  <c r="F6826" i="2"/>
  <c r="F6827" i="2"/>
  <c r="I6827" i="2" s="1"/>
  <c r="F6828" i="2"/>
  <c r="I6828" i="2" s="1"/>
  <c r="F6829" i="2"/>
  <c r="I6829" i="2" s="1"/>
  <c r="F6830" i="2"/>
  <c r="I6830" i="2" s="1"/>
  <c r="F6831" i="2"/>
  <c r="I6831" i="2" s="1"/>
  <c r="F6832" i="2"/>
  <c r="I6832" i="2" s="1"/>
  <c r="F6833" i="2"/>
  <c r="I6833" i="2" s="1"/>
  <c r="F6834" i="2"/>
  <c r="F6835" i="2"/>
  <c r="I6835" i="2" s="1"/>
  <c r="F6836" i="2"/>
  <c r="I6836" i="2" s="1"/>
  <c r="F6837" i="2"/>
  <c r="I6837" i="2" s="1"/>
  <c r="F6838" i="2"/>
  <c r="I6838" i="2" s="1"/>
  <c r="F6839" i="2"/>
  <c r="I6839" i="2" s="1"/>
  <c r="F6840" i="2"/>
  <c r="I6840" i="2" s="1"/>
  <c r="F6841" i="2"/>
  <c r="I6841" i="2" s="1"/>
  <c r="F6842" i="2"/>
  <c r="F6843" i="2"/>
  <c r="I6843" i="2" s="1"/>
  <c r="F6844" i="2"/>
  <c r="I6844" i="2" s="1"/>
  <c r="F6845" i="2"/>
  <c r="I6845" i="2" s="1"/>
  <c r="F6846" i="2"/>
  <c r="I6846" i="2" s="1"/>
  <c r="F6847" i="2"/>
  <c r="I6847" i="2" s="1"/>
  <c r="F6848" i="2"/>
  <c r="I6848" i="2" s="1"/>
  <c r="F6849" i="2"/>
  <c r="I6849" i="2" s="1"/>
  <c r="F6850" i="2"/>
  <c r="F6851" i="2"/>
  <c r="F6852" i="2"/>
  <c r="I6852" i="2" s="1"/>
  <c r="F6853" i="2"/>
  <c r="I6853" i="2" s="1"/>
  <c r="F6854" i="2"/>
  <c r="I6854" i="2" s="1"/>
  <c r="F6855" i="2"/>
  <c r="I6855" i="2" s="1"/>
  <c r="F6856" i="2"/>
  <c r="I6856" i="2" s="1"/>
  <c r="F6857" i="2"/>
  <c r="I6857" i="2" s="1"/>
  <c r="F6858" i="2"/>
  <c r="F6859" i="2"/>
  <c r="I6859" i="2" s="1"/>
  <c r="F6860" i="2"/>
  <c r="I6860" i="2" s="1"/>
  <c r="F6861" i="2"/>
  <c r="I6861" i="2" s="1"/>
  <c r="F6862" i="2"/>
  <c r="I6862" i="2" s="1"/>
  <c r="F6863" i="2"/>
  <c r="I6863" i="2" s="1"/>
  <c r="F6864" i="2"/>
  <c r="I6864" i="2" s="1"/>
  <c r="F6865" i="2"/>
  <c r="I6865" i="2" s="1"/>
  <c r="F6866" i="2"/>
  <c r="F6867" i="2"/>
  <c r="F6868" i="2"/>
  <c r="I6868" i="2" s="1"/>
  <c r="F6869" i="2"/>
  <c r="I6869" i="2" s="1"/>
  <c r="F6870" i="2"/>
  <c r="I6870" i="2" s="1"/>
  <c r="F6871" i="2"/>
  <c r="I6871" i="2" s="1"/>
  <c r="F6872" i="2"/>
  <c r="I6872" i="2" s="1"/>
  <c r="F6873" i="2"/>
  <c r="I6873" i="2" s="1"/>
  <c r="F6874" i="2"/>
  <c r="F6875" i="2"/>
  <c r="I6875" i="2" s="1"/>
  <c r="F6876" i="2"/>
  <c r="I6876" i="2" s="1"/>
  <c r="F6877" i="2"/>
  <c r="I6877" i="2" s="1"/>
  <c r="F6878" i="2"/>
  <c r="I6878" i="2" s="1"/>
  <c r="F6879" i="2"/>
  <c r="I6879" i="2" s="1"/>
  <c r="F6880" i="2"/>
  <c r="I6880" i="2" s="1"/>
  <c r="F6881" i="2"/>
  <c r="I6881" i="2" s="1"/>
  <c r="F6882" i="2"/>
  <c r="F6883" i="2"/>
  <c r="F6884" i="2"/>
  <c r="I6884" i="2" s="1"/>
  <c r="F6885" i="2"/>
  <c r="F6886" i="2"/>
  <c r="I6886" i="2" s="1"/>
  <c r="F6887" i="2"/>
  <c r="I6887" i="2" s="1"/>
  <c r="F6888" i="2"/>
  <c r="I6888" i="2" s="1"/>
  <c r="F6889" i="2"/>
  <c r="I6889" i="2" s="1"/>
  <c r="F6890" i="2"/>
  <c r="F6891" i="2"/>
  <c r="I6891" i="2" s="1"/>
  <c r="F6892" i="2"/>
  <c r="I6892" i="2" s="1"/>
  <c r="F6893" i="2"/>
  <c r="I6893" i="2" s="1"/>
  <c r="F6894" i="2"/>
  <c r="I6894" i="2" s="1"/>
  <c r="F6895" i="2"/>
  <c r="I6895" i="2" s="1"/>
  <c r="F6896" i="2"/>
  <c r="I6896" i="2" s="1"/>
  <c r="F6897" i="2"/>
  <c r="I6897" i="2" s="1"/>
  <c r="F6898" i="2"/>
  <c r="F6899" i="2"/>
  <c r="F6900" i="2"/>
  <c r="I6900" i="2" s="1"/>
  <c r="F6901" i="2"/>
  <c r="I6901" i="2" s="1"/>
  <c r="F6902" i="2"/>
  <c r="I6902" i="2" s="1"/>
  <c r="F6903" i="2"/>
  <c r="I6903" i="2" s="1"/>
  <c r="F6904" i="2"/>
  <c r="I6904" i="2" s="1"/>
  <c r="F6905" i="2"/>
  <c r="I6905" i="2" s="1"/>
  <c r="F6906" i="2"/>
  <c r="F6907" i="2"/>
  <c r="I6907" i="2" s="1"/>
  <c r="F6908" i="2"/>
  <c r="I6908" i="2" s="1"/>
  <c r="F6909" i="2"/>
  <c r="I6909" i="2" s="1"/>
  <c r="F6910" i="2"/>
  <c r="I6910" i="2" s="1"/>
  <c r="F6911" i="2"/>
  <c r="I6911" i="2" s="1"/>
  <c r="F6912" i="2"/>
  <c r="I6912" i="2" s="1"/>
  <c r="F6913" i="2"/>
  <c r="I6913" i="2" s="1"/>
  <c r="F6914" i="2"/>
  <c r="F6915" i="2"/>
  <c r="I6915" i="2" s="1"/>
  <c r="F6916" i="2"/>
  <c r="I6916" i="2" s="1"/>
  <c r="F6917" i="2"/>
  <c r="I6917" i="2" s="1"/>
  <c r="F6918" i="2"/>
  <c r="I6918" i="2" s="1"/>
  <c r="F6919" i="2"/>
  <c r="I6919" i="2" s="1"/>
  <c r="F6920" i="2"/>
  <c r="I6920" i="2" s="1"/>
  <c r="F6921" i="2"/>
  <c r="I6921" i="2" s="1"/>
  <c r="F6922" i="2"/>
  <c r="F6923" i="2"/>
  <c r="I6923" i="2" s="1"/>
  <c r="F6924" i="2"/>
  <c r="I6924" i="2" s="1"/>
  <c r="F6925" i="2"/>
  <c r="I6925" i="2" s="1"/>
  <c r="F6926" i="2"/>
  <c r="I6926" i="2" s="1"/>
  <c r="F6927" i="2"/>
  <c r="I6927" i="2" s="1"/>
  <c r="F6928" i="2"/>
  <c r="I6928" i="2" s="1"/>
  <c r="F6929" i="2"/>
  <c r="I6929" i="2" s="1"/>
  <c r="F6930" i="2"/>
  <c r="F6931" i="2"/>
  <c r="F6932" i="2"/>
  <c r="I6932" i="2" s="1"/>
  <c r="F6933" i="2"/>
  <c r="I6933" i="2" s="1"/>
  <c r="F6934" i="2"/>
  <c r="I6934" i="2" s="1"/>
  <c r="F6935" i="2"/>
  <c r="I6935" i="2" s="1"/>
  <c r="F6936" i="2"/>
  <c r="I6936" i="2" s="1"/>
  <c r="F6937" i="2"/>
  <c r="I6937" i="2" s="1"/>
  <c r="F6938" i="2"/>
  <c r="F6939" i="2"/>
  <c r="I6939" i="2" s="1"/>
  <c r="F6940" i="2"/>
  <c r="I6940" i="2" s="1"/>
  <c r="F6941" i="2"/>
  <c r="I6941" i="2" s="1"/>
  <c r="F6942" i="2"/>
  <c r="I6942" i="2" s="1"/>
  <c r="F6943" i="2"/>
  <c r="I6943" i="2" s="1"/>
  <c r="F6944" i="2"/>
  <c r="I6944" i="2" s="1"/>
  <c r="F6945" i="2"/>
  <c r="I6945" i="2" s="1"/>
  <c r="F6946" i="2"/>
  <c r="F6947" i="2"/>
  <c r="F6948" i="2"/>
  <c r="I6948" i="2" s="1"/>
  <c r="F6949" i="2"/>
  <c r="I6949" i="2" s="1"/>
  <c r="F6950" i="2"/>
  <c r="I6950" i="2" s="1"/>
  <c r="F6951" i="2"/>
  <c r="I6951" i="2" s="1"/>
  <c r="F6952" i="2"/>
  <c r="I6952" i="2" s="1"/>
  <c r="F6953" i="2"/>
  <c r="I6953" i="2" s="1"/>
  <c r="F6954" i="2"/>
  <c r="F6955" i="2"/>
  <c r="I6955" i="2" s="1"/>
  <c r="F6956" i="2"/>
  <c r="I6956" i="2" s="1"/>
  <c r="F6957" i="2"/>
  <c r="I6957" i="2" s="1"/>
  <c r="F6958" i="2"/>
  <c r="I6958" i="2" s="1"/>
  <c r="F6959" i="2"/>
  <c r="I6959" i="2" s="1"/>
  <c r="F6960" i="2"/>
  <c r="I6960" i="2" s="1"/>
  <c r="F6961" i="2"/>
  <c r="I6961" i="2" s="1"/>
  <c r="F6962" i="2"/>
  <c r="F6963" i="2"/>
  <c r="I6963" i="2" s="1"/>
  <c r="F6964" i="2"/>
  <c r="I6964" i="2" s="1"/>
  <c r="F6965" i="2"/>
  <c r="I6965" i="2" s="1"/>
  <c r="F6966" i="2"/>
  <c r="I6966" i="2" s="1"/>
  <c r="F6967" i="2"/>
  <c r="I6967" i="2" s="1"/>
  <c r="F6968" i="2"/>
  <c r="I6968" i="2" s="1"/>
  <c r="F6969" i="2"/>
  <c r="I6969" i="2" s="1"/>
  <c r="F6970" i="2"/>
  <c r="F6971" i="2"/>
  <c r="I6971" i="2" s="1"/>
  <c r="F6972" i="2"/>
  <c r="I6972" i="2" s="1"/>
  <c r="F6973" i="2"/>
  <c r="I6973" i="2" s="1"/>
  <c r="F6974" i="2"/>
  <c r="I6974" i="2" s="1"/>
  <c r="F6975" i="2"/>
  <c r="I6975" i="2" s="1"/>
  <c r="F6976" i="2"/>
  <c r="I6976" i="2" s="1"/>
  <c r="F6977" i="2"/>
  <c r="I6977" i="2" s="1"/>
  <c r="F6978" i="2"/>
  <c r="F6979" i="2"/>
  <c r="F6980" i="2"/>
  <c r="I6980" i="2" s="1"/>
  <c r="F6981" i="2"/>
  <c r="I6981" i="2" s="1"/>
  <c r="F6982" i="2"/>
  <c r="I6982" i="2" s="1"/>
  <c r="F6983" i="2"/>
  <c r="I6983" i="2" s="1"/>
  <c r="F6984" i="2"/>
  <c r="I6984" i="2" s="1"/>
  <c r="F6985" i="2"/>
  <c r="I6985" i="2" s="1"/>
  <c r="F6986" i="2"/>
  <c r="F6987" i="2"/>
  <c r="I6987" i="2" s="1"/>
  <c r="F6988" i="2"/>
  <c r="I6988" i="2" s="1"/>
  <c r="F6989" i="2"/>
  <c r="I6989" i="2" s="1"/>
  <c r="F6990" i="2"/>
  <c r="I6990" i="2" s="1"/>
  <c r="F6991" i="2"/>
  <c r="I6991" i="2" s="1"/>
  <c r="F6992" i="2"/>
  <c r="I6992" i="2" s="1"/>
  <c r="F6993" i="2"/>
  <c r="I6993" i="2" s="1"/>
  <c r="F6994" i="2"/>
  <c r="F6995" i="2"/>
  <c r="I6995" i="2" s="1"/>
  <c r="F6996" i="2"/>
  <c r="I6996" i="2" s="1"/>
  <c r="F6997" i="2"/>
  <c r="I6997" i="2" s="1"/>
  <c r="F6998" i="2"/>
  <c r="I6998" i="2" s="1"/>
  <c r="F6999" i="2"/>
  <c r="I6999" i="2" s="1"/>
  <c r="F7000" i="2"/>
  <c r="I7000" i="2" s="1"/>
  <c r="F7001" i="2"/>
  <c r="I7001" i="2" s="1"/>
  <c r="F7002" i="2"/>
  <c r="F7003" i="2"/>
  <c r="I7003" i="2" s="1"/>
  <c r="F7004" i="2"/>
  <c r="I7004" i="2" s="1"/>
  <c r="F7005" i="2"/>
  <c r="I7005" i="2" s="1"/>
  <c r="F7006" i="2"/>
  <c r="I7006" i="2" s="1"/>
  <c r="F7007" i="2"/>
  <c r="I7007" i="2" s="1"/>
  <c r="F7008" i="2"/>
  <c r="I7008" i="2" s="1"/>
  <c r="F7009" i="2"/>
  <c r="I7009" i="2" s="1"/>
  <c r="F7010" i="2"/>
  <c r="F7011" i="2"/>
  <c r="F7012" i="2"/>
  <c r="I7012" i="2" s="1"/>
  <c r="F7013" i="2"/>
  <c r="I7013" i="2" s="1"/>
  <c r="F7014" i="2"/>
  <c r="I7014" i="2" s="1"/>
  <c r="F7015" i="2"/>
  <c r="I7015" i="2" s="1"/>
  <c r="F7016" i="2"/>
  <c r="I7016" i="2" s="1"/>
  <c r="F7017" i="2"/>
  <c r="I7017" i="2" s="1"/>
  <c r="F7018" i="2"/>
  <c r="F7019" i="2"/>
  <c r="I7019" i="2" s="1"/>
  <c r="F7020" i="2"/>
  <c r="I7020" i="2" s="1"/>
  <c r="F7021" i="2"/>
  <c r="I7021" i="2" s="1"/>
  <c r="F7022" i="2"/>
  <c r="I7022" i="2" s="1"/>
  <c r="F7023" i="2"/>
  <c r="I7023" i="2" s="1"/>
  <c r="F7024" i="2"/>
  <c r="I7024" i="2" s="1"/>
  <c r="F7025" i="2"/>
  <c r="I7025" i="2" s="1"/>
  <c r="F7026" i="2"/>
  <c r="F7027" i="2"/>
  <c r="I7027" i="2" s="1"/>
  <c r="F7028" i="2"/>
  <c r="I7028" i="2" s="1"/>
  <c r="F7029" i="2"/>
  <c r="I7029" i="2" s="1"/>
  <c r="F7030" i="2"/>
  <c r="I7030" i="2" s="1"/>
  <c r="F7031" i="2"/>
  <c r="I7031" i="2" s="1"/>
  <c r="F7032" i="2"/>
  <c r="I7032" i="2" s="1"/>
  <c r="F7033" i="2"/>
  <c r="I7033" i="2" s="1"/>
  <c r="F7034" i="2"/>
  <c r="F7035" i="2"/>
  <c r="I7035" i="2" s="1"/>
  <c r="F7036" i="2"/>
  <c r="I7036" i="2" s="1"/>
  <c r="F7037" i="2"/>
  <c r="I7037" i="2" s="1"/>
  <c r="F7038" i="2"/>
  <c r="I7038" i="2" s="1"/>
  <c r="F7039" i="2"/>
  <c r="I7039" i="2" s="1"/>
  <c r="F7040" i="2"/>
  <c r="I7040" i="2" s="1"/>
  <c r="F7041" i="2"/>
  <c r="I7041" i="2" s="1"/>
  <c r="F7042" i="2"/>
  <c r="F7043" i="2"/>
  <c r="F7044" i="2"/>
  <c r="I7044" i="2" s="1"/>
  <c r="F7045" i="2"/>
  <c r="I7045" i="2" s="1"/>
  <c r="F7046" i="2"/>
  <c r="I7046" i="2" s="1"/>
  <c r="F7047" i="2"/>
  <c r="I7047" i="2" s="1"/>
  <c r="F7048" i="2"/>
  <c r="I7048" i="2" s="1"/>
  <c r="F7049" i="2"/>
  <c r="I7049" i="2" s="1"/>
  <c r="F7050" i="2"/>
  <c r="F7051" i="2"/>
  <c r="I7051" i="2" s="1"/>
  <c r="F7052" i="2"/>
  <c r="I7052" i="2" s="1"/>
  <c r="F7053" i="2"/>
  <c r="I7053" i="2" s="1"/>
  <c r="F7054" i="2"/>
  <c r="I7054" i="2" s="1"/>
  <c r="F7055" i="2"/>
  <c r="I7055" i="2" s="1"/>
  <c r="F7056" i="2"/>
  <c r="I7056" i="2" s="1"/>
  <c r="F7057" i="2"/>
  <c r="I7057" i="2" s="1"/>
  <c r="F7058" i="2"/>
  <c r="F7059" i="2"/>
  <c r="I7059" i="2" s="1"/>
  <c r="F7060" i="2"/>
  <c r="I7060" i="2" s="1"/>
  <c r="F7061" i="2"/>
  <c r="I7061" i="2" s="1"/>
  <c r="F7062" i="2"/>
  <c r="I7062" i="2" s="1"/>
  <c r="F7063" i="2"/>
  <c r="I7063" i="2" s="1"/>
  <c r="F7064" i="2"/>
  <c r="I7064" i="2" s="1"/>
  <c r="F7065" i="2"/>
  <c r="I7065" i="2" s="1"/>
  <c r="F7066" i="2"/>
  <c r="F7067" i="2"/>
  <c r="I7067" i="2" s="1"/>
  <c r="F7068" i="2"/>
  <c r="I7068" i="2" s="1"/>
  <c r="F7069" i="2"/>
  <c r="I7069" i="2" s="1"/>
  <c r="F7070" i="2"/>
  <c r="I7070" i="2" s="1"/>
  <c r="F7071" i="2"/>
  <c r="I7071" i="2" s="1"/>
  <c r="F7072" i="2"/>
  <c r="I7072" i="2" s="1"/>
  <c r="F7073" i="2"/>
  <c r="I7073" i="2" s="1"/>
  <c r="F7074" i="2"/>
  <c r="F7075" i="2"/>
  <c r="F7076" i="2"/>
  <c r="I7076" i="2" s="1"/>
  <c r="F7077" i="2"/>
  <c r="I7077" i="2" s="1"/>
  <c r="F7078" i="2"/>
  <c r="I7078" i="2" s="1"/>
  <c r="F7079" i="2"/>
  <c r="I7079" i="2" s="1"/>
  <c r="F7080" i="2"/>
  <c r="I7080" i="2" s="1"/>
  <c r="F7081" i="2"/>
  <c r="I7081" i="2" s="1"/>
  <c r="F7082" i="2"/>
  <c r="F7083" i="2"/>
  <c r="I7083" i="2" s="1"/>
  <c r="F7084" i="2"/>
  <c r="I7084" i="2" s="1"/>
  <c r="F7085" i="2"/>
  <c r="I7085" i="2" s="1"/>
  <c r="F7086" i="2"/>
  <c r="I7086" i="2" s="1"/>
  <c r="F7087" i="2"/>
  <c r="I7087" i="2" s="1"/>
  <c r="F7088" i="2"/>
  <c r="I7088" i="2" s="1"/>
  <c r="F7089" i="2"/>
  <c r="I7089" i="2" s="1"/>
  <c r="F7090" i="2"/>
  <c r="F7091" i="2"/>
  <c r="I7091" i="2" s="1"/>
  <c r="F7092" i="2"/>
  <c r="I7092" i="2" s="1"/>
  <c r="F7093" i="2"/>
  <c r="I7093" i="2" s="1"/>
  <c r="F7094" i="2"/>
  <c r="I7094" i="2" s="1"/>
  <c r="F7095" i="2"/>
  <c r="I7095" i="2" s="1"/>
  <c r="F7096" i="2"/>
  <c r="I7096" i="2" s="1"/>
  <c r="F7097" i="2"/>
  <c r="I7097" i="2" s="1"/>
  <c r="F7098" i="2"/>
  <c r="F7099" i="2"/>
  <c r="I7099" i="2" s="1"/>
  <c r="F7100" i="2"/>
  <c r="I7100" i="2" s="1"/>
  <c r="F7101" i="2"/>
  <c r="I7101" i="2" s="1"/>
  <c r="F7102" i="2"/>
  <c r="I7102" i="2" s="1"/>
  <c r="F7103" i="2"/>
  <c r="I7103" i="2" s="1"/>
  <c r="F7104" i="2"/>
  <c r="I7104" i="2" s="1"/>
  <c r="F7105" i="2"/>
  <c r="I7105" i="2" s="1"/>
  <c r="F7106" i="2"/>
  <c r="F7107" i="2"/>
  <c r="F7108" i="2"/>
  <c r="I7108" i="2" s="1"/>
  <c r="F7109" i="2"/>
  <c r="I7109" i="2" s="1"/>
  <c r="F7110" i="2"/>
  <c r="I7110" i="2" s="1"/>
  <c r="F7111" i="2"/>
  <c r="I7111" i="2" s="1"/>
  <c r="F7112" i="2"/>
  <c r="I7112" i="2" s="1"/>
  <c r="F7113" i="2"/>
  <c r="I7113" i="2" s="1"/>
  <c r="F7114" i="2"/>
  <c r="F7115" i="2"/>
  <c r="I7115" i="2" s="1"/>
  <c r="F7116" i="2"/>
  <c r="I7116" i="2" s="1"/>
  <c r="F7117" i="2"/>
  <c r="I7117" i="2" s="1"/>
  <c r="F7118" i="2"/>
  <c r="I7118" i="2" s="1"/>
  <c r="F7119" i="2"/>
  <c r="I7119" i="2" s="1"/>
  <c r="F7120" i="2"/>
  <c r="I7120" i="2" s="1"/>
  <c r="F7121" i="2"/>
  <c r="I7121" i="2" s="1"/>
  <c r="F7122" i="2"/>
  <c r="F7123" i="2"/>
  <c r="I7123" i="2" s="1"/>
  <c r="F7124" i="2"/>
  <c r="I7124" i="2" s="1"/>
  <c r="F7125" i="2"/>
  <c r="F7126" i="2"/>
  <c r="I7126" i="2" s="1"/>
  <c r="F7127" i="2"/>
  <c r="I7127" i="2" s="1"/>
  <c r="F7128" i="2"/>
  <c r="I7128" i="2" s="1"/>
  <c r="F7129" i="2"/>
  <c r="I7129" i="2" s="1"/>
  <c r="F7130" i="2"/>
  <c r="F7131" i="2"/>
  <c r="F7132" i="2"/>
  <c r="I7132" i="2" s="1"/>
  <c r="F7133" i="2"/>
  <c r="I7133" i="2" s="1"/>
  <c r="F7134" i="2"/>
  <c r="I7134" i="2" s="1"/>
  <c r="F7135" i="2"/>
  <c r="I7135" i="2" s="1"/>
  <c r="F7136" i="2"/>
  <c r="I7136" i="2" s="1"/>
  <c r="F7137" i="2"/>
  <c r="I7137" i="2" s="1"/>
  <c r="F7138" i="2"/>
  <c r="F7139" i="2"/>
  <c r="F7140" i="2"/>
  <c r="I7140" i="2" s="1"/>
  <c r="F7141" i="2"/>
  <c r="I7141" i="2" s="1"/>
  <c r="F7142" i="2"/>
  <c r="I7142" i="2" s="1"/>
  <c r="F7143" i="2"/>
  <c r="I7143" i="2" s="1"/>
  <c r="F7144" i="2"/>
  <c r="I7144" i="2" s="1"/>
  <c r="F7145" i="2"/>
  <c r="I7145" i="2" s="1"/>
  <c r="F7146" i="2"/>
  <c r="F7147" i="2"/>
  <c r="F7148" i="2"/>
  <c r="I7148" i="2" s="1"/>
  <c r="F7149" i="2"/>
  <c r="I7149" i="2" s="1"/>
  <c r="F7150" i="2"/>
  <c r="I7150" i="2" s="1"/>
  <c r="F7151" i="2"/>
  <c r="I7151" i="2" s="1"/>
  <c r="F7152" i="2"/>
  <c r="I7152" i="2" s="1"/>
  <c r="F7153" i="2"/>
  <c r="I7153" i="2" s="1"/>
  <c r="F7154" i="2"/>
  <c r="F7155" i="2"/>
  <c r="F7156" i="2"/>
  <c r="I7156" i="2" s="1"/>
  <c r="F7157" i="2"/>
  <c r="I7157" i="2" s="1"/>
  <c r="F7158" i="2"/>
  <c r="I7158" i="2" s="1"/>
  <c r="F7159" i="2"/>
  <c r="I7159" i="2" s="1"/>
  <c r="F7160" i="2"/>
  <c r="I7160" i="2" s="1"/>
  <c r="F7161" i="2"/>
  <c r="I7161" i="2" s="1"/>
  <c r="F7162" i="2"/>
  <c r="F7163" i="2"/>
  <c r="F7164" i="2"/>
  <c r="I7164" i="2" s="1"/>
  <c r="F7165" i="2"/>
  <c r="I7165" i="2" s="1"/>
  <c r="F7166" i="2"/>
  <c r="I7166" i="2" s="1"/>
  <c r="F7167" i="2"/>
  <c r="I7167" i="2" s="1"/>
  <c r="F7168" i="2"/>
  <c r="I7168" i="2" s="1"/>
  <c r="F7169" i="2"/>
  <c r="I7169" i="2" s="1"/>
  <c r="F7170" i="2"/>
  <c r="F7171" i="2"/>
  <c r="F7172" i="2"/>
  <c r="I7172" i="2" s="1"/>
  <c r="F7173" i="2"/>
  <c r="F7174" i="2"/>
  <c r="I7174" i="2" s="1"/>
  <c r="F7175" i="2"/>
  <c r="I7175" i="2" s="1"/>
  <c r="F7176" i="2"/>
  <c r="I7176" i="2" s="1"/>
  <c r="F7177" i="2"/>
  <c r="I7177" i="2" s="1"/>
  <c r="F7178" i="2"/>
  <c r="F7179" i="2"/>
  <c r="I7179" i="2" s="1"/>
  <c r="F7180" i="2"/>
  <c r="I7180" i="2" s="1"/>
  <c r="F7181" i="2"/>
  <c r="I7181" i="2" s="1"/>
  <c r="F7182" i="2"/>
  <c r="I7182" i="2" s="1"/>
  <c r="F7183" i="2"/>
  <c r="I7183" i="2" s="1"/>
  <c r="F7184" i="2"/>
  <c r="I7184" i="2" s="1"/>
  <c r="F7185" i="2"/>
  <c r="I7185" i="2" s="1"/>
  <c r="F7186" i="2"/>
  <c r="F7187" i="2"/>
  <c r="I7187" i="2" s="1"/>
  <c r="F7188" i="2"/>
  <c r="I7188" i="2" s="1"/>
  <c r="F7189" i="2"/>
  <c r="I7189" i="2" s="1"/>
  <c r="F7190" i="2"/>
  <c r="I7190" i="2" s="1"/>
  <c r="F7191" i="2"/>
  <c r="I7191" i="2" s="1"/>
  <c r="F7192" i="2"/>
  <c r="I7192" i="2" s="1"/>
  <c r="F7193" i="2"/>
  <c r="I7193" i="2" s="1"/>
  <c r="F7194" i="2"/>
  <c r="F7195" i="2"/>
  <c r="F7196" i="2"/>
  <c r="I7196" i="2" s="1"/>
  <c r="F7197" i="2"/>
  <c r="I7197" i="2" s="1"/>
  <c r="F7198" i="2"/>
  <c r="I7198" i="2" s="1"/>
  <c r="F7199" i="2"/>
  <c r="I7199" i="2" s="1"/>
  <c r="F7200" i="2"/>
  <c r="I7200" i="2" s="1"/>
  <c r="F7201" i="2"/>
  <c r="I7201" i="2" s="1"/>
  <c r="F7202" i="2"/>
  <c r="F7203" i="2"/>
  <c r="I7203" i="2" s="1"/>
  <c r="F7204" i="2"/>
  <c r="I7204" i="2" s="1"/>
  <c r="F7205" i="2"/>
  <c r="I7205" i="2" s="1"/>
  <c r="F7206" i="2"/>
  <c r="I7206" i="2" s="1"/>
  <c r="F7207" i="2"/>
  <c r="I7207" i="2" s="1"/>
  <c r="F7208" i="2"/>
  <c r="I7208" i="2" s="1"/>
  <c r="F7209" i="2"/>
  <c r="I7209" i="2" s="1"/>
  <c r="F7210" i="2"/>
  <c r="F7211" i="2"/>
  <c r="I7211" i="2" s="1"/>
  <c r="F7212" i="2"/>
  <c r="I7212" i="2" s="1"/>
  <c r="F7213" i="2"/>
  <c r="I7213" i="2" s="1"/>
  <c r="F7214" i="2"/>
  <c r="I7214" i="2" s="1"/>
  <c r="F7215" i="2"/>
  <c r="I7215" i="2" s="1"/>
  <c r="F7216" i="2"/>
  <c r="I7216" i="2" s="1"/>
  <c r="F7217" i="2"/>
  <c r="I7217" i="2" s="1"/>
  <c r="F7218" i="2"/>
  <c r="F7219" i="2"/>
  <c r="I7219" i="2" s="1"/>
  <c r="F7220" i="2"/>
  <c r="I7220" i="2" s="1"/>
  <c r="F7221" i="2"/>
  <c r="I7221" i="2" s="1"/>
  <c r="F7222" i="2"/>
  <c r="I7222" i="2" s="1"/>
  <c r="F7223" i="2"/>
  <c r="I7223" i="2" s="1"/>
  <c r="F7224" i="2"/>
  <c r="I7224" i="2" s="1"/>
  <c r="F7225" i="2"/>
  <c r="I7225" i="2" s="1"/>
  <c r="F7226" i="2"/>
  <c r="F7227" i="2"/>
  <c r="F7228" i="2"/>
  <c r="I7228" i="2" s="1"/>
  <c r="F7229" i="2"/>
  <c r="I7229" i="2" s="1"/>
  <c r="F7230" i="2"/>
  <c r="I7230" i="2" s="1"/>
  <c r="F7231" i="2"/>
  <c r="I7231" i="2" s="1"/>
  <c r="F7232" i="2"/>
  <c r="I7232" i="2" s="1"/>
  <c r="F7233" i="2"/>
  <c r="I7233" i="2" s="1"/>
  <c r="F7234" i="2"/>
  <c r="F7235" i="2"/>
  <c r="I7235" i="2" s="1"/>
  <c r="F7236" i="2"/>
  <c r="I7236" i="2" s="1"/>
  <c r="F7237" i="2"/>
  <c r="I7237" i="2" s="1"/>
  <c r="F7238" i="2"/>
  <c r="I7238" i="2" s="1"/>
  <c r="F7239" i="2"/>
  <c r="I7239" i="2" s="1"/>
  <c r="F7240" i="2"/>
  <c r="I7240" i="2" s="1"/>
  <c r="F7241" i="2"/>
  <c r="I7241" i="2" s="1"/>
  <c r="F7242" i="2"/>
  <c r="F7243" i="2"/>
  <c r="F7244" i="2"/>
  <c r="I7244" i="2" s="1"/>
  <c r="F7245" i="2"/>
  <c r="I7245" i="2" s="1"/>
  <c r="F7246" i="2"/>
  <c r="I7246" i="2" s="1"/>
  <c r="F7247" i="2"/>
  <c r="I7247" i="2" s="1"/>
  <c r="F7248" i="2"/>
  <c r="I7248" i="2" s="1"/>
  <c r="F7249" i="2"/>
  <c r="I7249" i="2" s="1"/>
  <c r="F7250" i="2"/>
  <c r="F7251" i="2"/>
  <c r="I7251" i="2" s="1"/>
  <c r="F7252" i="2"/>
  <c r="I7252" i="2" s="1"/>
  <c r="F7253" i="2"/>
  <c r="I7253" i="2" s="1"/>
  <c r="F7254" i="2"/>
  <c r="I7254" i="2" s="1"/>
  <c r="F7255" i="2"/>
  <c r="I7255" i="2" s="1"/>
  <c r="F7256" i="2"/>
  <c r="I7256" i="2" s="1"/>
  <c r="F7257" i="2"/>
  <c r="I7257" i="2" s="1"/>
  <c r="F7258" i="2"/>
  <c r="F7259" i="2"/>
  <c r="I7259" i="2" s="1"/>
  <c r="F7260" i="2"/>
  <c r="I7260" i="2" s="1"/>
  <c r="F7261" i="2"/>
  <c r="I7261" i="2" s="1"/>
  <c r="F7262" i="2"/>
  <c r="I7262" i="2" s="1"/>
  <c r="F7263" i="2"/>
  <c r="I7263" i="2" s="1"/>
  <c r="F7264" i="2"/>
  <c r="I7264" i="2" s="1"/>
  <c r="F7265" i="2"/>
  <c r="I7265" i="2" s="1"/>
  <c r="F7266" i="2"/>
  <c r="F7267" i="2"/>
  <c r="I7267" i="2" s="1"/>
  <c r="F7268" i="2"/>
  <c r="I7268" i="2" s="1"/>
  <c r="F7269" i="2"/>
  <c r="I7269" i="2" s="1"/>
  <c r="F7270" i="2"/>
  <c r="I7270" i="2" s="1"/>
  <c r="F7271" i="2"/>
  <c r="I7271" i="2" s="1"/>
  <c r="F7272" i="2"/>
  <c r="I7272" i="2" s="1"/>
  <c r="F7273" i="2"/>
  <c r="I7273" i="2" s="1"/>
  <c r="F7274" i="2"/>
  <c r="F7275" i="2"/>
  <c r="F7276" i="2"/>
  <c r="I7276" i="2" s="1"/>
  <c r="F7277" i="2"/>
  <c r="I7277" i="2" s="1"/>
  <c r="F7278" i="2"/>
  <c r="I7278" i="2" s="1"/>
  <c r="F7279" i="2"/>
  <c r="I7279" i="2" s="1"/>
  <c r="F7280" i="2"/>
  <c r="I7280" i="2" s="1"/>
  <c r="F7281" i="2"/>
  <c r="I7281" i="2" s="1"/>
  <c r="F7282" i="2"/>
  <c r="F7283" i="2"/>
  <c r="I7283" i="2" s="1"/>
  <c r="F7284" i="2"/>
  <c r="I7284" i="2" s="1"/>
  <c r="F7285" i="2"/>
  <c r="I7285" i="2" s="1"/>
  <c r="F7286" i="2"/>
  <c r="I7286" i="2" s="1"/>
  <c r="F7287" i="2"/>
  <c r="I7287" i="2" s="1"/>
  <c r="F7288" i="2"/>
  <c r="I7288" i="2" s="1"/>
  <c r="F7289" i="2"/>
  <c r="I7289" i="2" s="1"/>
  <c r="F7290" i="2"/>
  <c r="F7291" i="2"/>
  <c r="I7291" i="2" s="1"/>
  <c r="F7292" i="2"/>
  <c r="I7292" i="2" s="1"/>
  <c r="F7293" i="2"/>
  <c r="I7293" i="2" s="1"/>
  <c r="F7294" i="2"/>
  <c r="I7294" i="2" s="1"/>
  <c r="F7295" i="2"/>
  <c r="I7295" i="2" s="1"/>
  <c r="F7296" i="2"/>
  <c r="I7296" i="2" s="1"/>
  <c r="F7297" i="2"/>
  <c r="I7297" i="2" s="1"/>
  <c r="F7298" i="2"/>
  <c r="F7299" i="2"/>
  <c r="I7299" i="2" s="1"/>
  <c r="F7300" i="2"/>
  <c r="I7300" i="2" s="1"/>
  <c r="F7301" i="2"/>
  <c r="I7301" i="2" s="1"/>
  <c r="F7302" i="2"/>
  <c r="I7302" i="2" s="1"/>
  <c r="F7303" i="2"/>
  <c r="I7303" i="2" s="1"/>
  <c r="F7304" i="2"/>
  <c r="I7304" i="2" s="1"/>
  <c r="F7305" i="2"/>
  <c r="I7305" i="2" s="1"/>
  <c r="F7306" i="2"/>
  <c r="F7307" i="2"/>
  <c r="F7308" i="2"/>
  <c r="I7308" i="2" s="1"/>
  <c r="F7309" i="2"/>
  <c r="F7310" i="2"/>
  <c r="I7310" i="2" s="1"/>
  <c r="F7311" i="2"/>
  <c r="I7311" i="2" s="1"/>
  <c r="F7312" i="2"/>
  <c r="I7312" i="2" s="1"/>
  <c r="F7313" i="2"/>
  <c r="I7313" i="2" s="1"/>
  <c r="F7314" i="2"/>
  <c r="F7315" i="2"/>
  <c r="I7315" i="2" s="1"/>
  <c r="F7316" i="2"/>
  <c r="I7316" i="2" s="1"/>
  <c r="F7317" i="2"/>
  <c r="I7317" i="2" s="1"/>
  <c r="F7318" i="2"/>
  <c r="I7318" i="2" s="1"/>
  <c r="F7319" i="2"/>
  <c r="I7319" i="2" s="1"/>
  <c r="F7320" i="2"/>
  <c r="I7320" i="2" s="1"/>
  <c r="F7321" i="2"/>
  <c r="I7321" i="2" s="1"/>
  <c r="F7322" i="2"/>
  <c r="F7323" i="2"/>
  <c r="F7324" i="2"/>
  <c r="I7324" i="2" s="1"/>
  <c r="F7325" i="2"/>
  <c r="I7325" i="2" s="1"/>
  <c r="F7326" i="2"/>
  <c r="I7326" i="2" s="1"/>
  <c r="F7327" i="2"/>
  <c r="I7327" i="2" s="1"/>
  <c r="F7328" i="2"/>
  <c r="I7328" i="2" s="1"/>
  <c r="F7329" i="2"/>
  <c r="I7329" i="2" s="1"/>
  <c r="F7330" i="2"/>
  <c r="F7331" i="2"/>
  <c r="F7332" i="2"/>
  <c r="I7332" i="2" s="1"/>
  <c r="F7333" i="2"/>
  <c r="I7333" i="2" s="1"/>
  <c r="F7334" i="2"/>
  <c r="I7334" i="2" s="1"/>
  <c r="F7335" i="2"/>
  <c r="I7335" i="2" s="1"/>
  <c r="F7336" i="2"/>
  <c r="I7336" i="2" s="1"/>
  <c r="F7337" i="2"/>
  <c r="I7337" i="2" s="1"/>
  <c r="F7338" i="2"/>
  <c r="F7339" i="2"/>
  <c r="F7340" i="2"/>
  <c r="I7340" i="2" s="1"/>
  <c r="F7341" i="2"/>
  <c r="F7342" i="2"/>
  <c r="I7342" i="2" s="1"/>
  <c r="F7343" i="2"/>
  <c r="I7343" i="2" s="1"/>
  <c r="F7344" i="2"/>
  <c r="I7344" i="2" s="1"/>
  <c r="F7345" i="2"/>
  <c r="I7345" i="2" s="1"/>
  <c r="F7346" i="2"/>
  <c r="F7347" i="2"/>
  <c r="I7347" i="2" s="1"/>
  <c r="F7348" i="2"/>
  <c r="I7348" i="2" s="1"/>
  <c r="F7349" i="2"/>
  <c r="I7349" i="2" s="1"/>
  <c r="F7350" i="2"/>
  <c r="I7350" i="2" s="1"/>
  <c r="F7351" i="2"/>
  <c r="I7351" i="2" s="1"/>
  <c r="F7352" i="2"/>
  <c r="I7352" i="2" s="1"/>
  <c r="F7353" i="2"/>
  <c r="I7353" i="2" s="1"/>
  <c r="F7354" i="2"/>
  <c r="F7355" i="2"/>
  <c r="I7355" i="2" s="1"/>
  <c r="F7356" i="2"/>
  <c r="I7356" i="2" s="1"/>
  <c r="F7357" i="2"/>
  <c r="I7357" i="2" s="1"/>
  <c r="F7358" i="2"/>
  <c r="I7358" i="2" s="1"/>
  <c r="F7359" i="2"/>
  <c r="I7359" i="2" s="1"/>
  <c r="F7360" i="2"/>
  <c r="I7360" i="2" s="1"/>
  <c r="F7361" i="2"/>
  <c r="I7361" i="2" s="1"/>
  <c r="F7362" i="2"/>
  <c r="F7363" i="2"/>
  <c r="I7363" i="2" s="1"/>
  <c r="F7364" i="2"/>
  <c r="I7364" i="2" s="1"/>
  <c r="F7365" i="2"/>
  <c r="I7365" i="2" s="1"/>
  <c r="F7366" i="2"/>
  <c r="I7366" i="2" s="1"/>
  <c r="F7367" i="2"/>
  <c r="I7367" i="2" s="1"/>
  <c r="F7368" i="2"/>
  <c r="I7368" i="2" s="1"/>
  <c r="F7369" i="2"/>
  <c r="I7369" i="2" s="1"/>
  <c r="F7370" i="2"/>
  <c r="F7371" i="2"/>
  <c r="F7372" i="2"/>
  <c r="I7372" i="2" s="1"/>
  <c r="F7373" i="2"/>
  <c r="I7373" i="2" s="1"/>
  <c r="F7374" i="2"/>
  <c r="I7374" i="2" s="1"/>
  <c r="F7375" i="2"/>
  <c r="I7375" i="2" s="1"/>
  <c r="F7376" i="2"/>
  <c r="I7376" i="2" s="1"/>
  <c r="F7377" i="2"/>
  <c r="I7377" i="2" s="1"/>
  <c r="F7378" i="2"/>
  <c r="F7379" i="2"/>
  <c r="I7379" i="2" s="1"/>
  <c r="F7380" i="2"/>
  <c r="I7380" i="2" s="1"/>
  <c r="F7381" i="2"/>
  <c r="I7381" i="2" s="1"/>
  <c r="F7382" i="2"/>
  <c r="I7382" i="2" s="1"/>
  <c r="F7383" i="2"/>
  <c r="I7383" i="2" s="1"/>
  <c r="F7384" i="2"/>
  <c r="I7384" i="2" s="1"/>
  <c r="F7385" i="2"/>
  <c r="I7385" i="2" s="1"/>
  <c r="F7386" i="2"/>
  <c r="F7387" i="2"/>
  <c r="I7387" i="2" s="1"/>
  <c r="F7388" i="2"/>
  <c r="I7388" i="2" s="1"/>
  <c r="F7389" i="2"/>
  <c r="I7389" i="2" s="1"/>
  <c r="F7390" i="2"/>
  <c r="I7390" i="2" s="1"/>
  <c r="F7391" i="2"/>
  <c r="I7391" i="2" s="1"/>
  <c r="F7392" i="2"/>
  <c r="I7392" i="2" s="1"/>
  <c r="F7393" i="2"/>
  <c r="I7393" i="2" s="1"/>
  <c r="F7394" i="2"/>
  <c r="F7395" i="2"/>
  <c r="I7395" i="2" s="1"/>
  <c r="F7396" i="2"/>
  <c r="I7396" i="2" s="1"/>
  <c r="F7397" i="2"/>
  <c r="I7397" i="2" s="1"/>
  <c r="F7398" i="2"/>
  <c r="I7398" i="2" s="1"/>
  <c r="F7399" i="2"/>
  <c r="I7399" i="2" s="1"/>
  <c r="F7400" i="2"/>
  <c r="I7400" i="2" s="1"/>
  <c r="F7401" i="2"/>
  <c r="I7401" i="2" s="1"/>
  <c r="F7402" i="2"/>
  <c r="F7403" i="2"/>
  <c r="F7404" i="2"/>
  <c r="I7404" i="2" s="1"/>
  <c r="F7405" i="2"/>
  <c r="I7405" i="2" s="1"/>
  <c r="F7406" i="2"/>
  <c r="I7406" i="2" s="1"/>
  <c r="F7407" i="2"/>
  <c r="I7407" i="2" s="1"/>
  <c r="F7408" i="2"/>
  <c r="I7408" i="2" s="1"/>
  <c r="F7409" i="2"/>
  <c r="I7409" i="2" s="1"/>
  <c r="F7410" i="2"/>
  <c r="F7411" i="2"/>
  <c r="I7411" i="2" s="1"/>
  <c r="F7412" i="2"/>
  <c r="I7412" i="2" s="1"/>
  <c r="F7413" i="2"/>
  <c r="I7413" i="2" s="1"/>
  <c r="F7414" i="2"/>
  <c r="I7414" i="2" s="1"/>
  <c r="F7415" i="2"/>
  <c r="I7415" i="2" s="1"/>
  <c r="F7416" i="2"/>
  <c r="I7416" i="2" s="1"/>
  <c r="F7417" i="2"/>
  <c r="I7417" i="2" s="1"/>
  <c r="F7418" i="2"/>
  <c r="F7419" i="2"/>
  <c r="I7419" i="2" s="1"/>
  <c r="F7420" i="2"/>
  <c r="I7420" i="2" s="1"/>
  <c r="F7421" i="2"/>
  <c r="I7421" i="2" s="1"/>
  <c r="F7422" i="2"/>
  <c r="I7422" i="2" s="1"/>
  <c r="F7423" i="2"/>
  <c r="I7423" i="2" s="1"/>
  <c r="F7424" i="2"/>
  <c r="I7424" i="2" s="1"/>
  <c r="F7425" i="2"/>
  <c r="I7425" i="2" s="1"/>
  <c r="F7426" i="2"/>
  <c r="F7427" i="2"/>
  <c r="I7427" i="2" s="1"/>
  <c r="F7428" i="2"/>
  <c r="I7428" i="2" s="1"/>
  <c r="F7429" i="2"/>
  <c r="I7429" i="2" s="1"/>
  <c r="F7430" i="2"/>
  <c r="I7430" i="2" s="1"/>
  <c r="F7431" i="2"/>
  <c r="I7431" i="2" s="1"/>
  <c r="F7432" i="2"/>
  <c r="I7432" i="2" s="1"/>
  <c r="F7433" i="2"/>
  <c r="I7433" i="2" s="1"/>
  <c r="F7434" i="2"/>
  <c r="F7435" i="2"/>
  <c r="F7436" i="2"/>
  <c r="I7436" i="2" s="1"/>
  <c r="F7437" i="2"/>
  <c r="I7437" i="2" s="1"/>
  <c r="F7438" i="2"/>
  <c r="I7438" i="2" s="1"/>
  <c r="F7439" i="2"/>
  <c r="I7439" i="2" s="1"/>
  <c r="F7440" i="2"/>
  <c r="I7440" i="2" s="1"/>
  <c r="F7441" i="2"/>
  <c r="I7441" i="2" s="1"/>
  <c r="F7442" i="2"/>
  <c r="F7443" i="2"/>
  <c r="I7443" i="2" s="1"/>
  <c r="F7444" i="2"/>
  <c r="I7444" i="2" s="1"/>
  <c r="F7445" i="2"/>
  <c r="I7445" i="2" s="1"/>
  <c r="F7446" i="2"/>
  <c r="I7446" i="2" s="1"/>
  <c r="F7447" i="2"/>
  <c r="I7447" i="2" s="1"/>
  <c r="F7448" i="2"/>
  <c r="I7448" i="2" s="1"/>
  <c r="F7449" i="2"/>
  <c r="I7449" i="2" s="1"/>
  <c r="F7450" i="2"/>
  <c r="F7451" i="2"/>
  <c r="I7451" i="2" s="1"/>
  <c r="F7452" i="2"/>
  <c r="I7452" i="2" s="1"/>
  <c r="F7453" i="2"/>
  <c r="I7453" i="2" s="1"/>
  <c r="F7454" i="2"/>
  <c r="I7454" i="2" s="1"/>
  <c r="F7455" i="2"/>
  <c r="I7455" i="2" s="1"/>
  <c r="F7456" i="2"/>
  <c r="I7456" i="2" s="1"/>
  <c r="F7457" i="2"/>
  <c r="I7457" i="2" s="1"/>
  <c r="F7458" i="2"/>
  <c r="F7459" i="2"/>
  <c r="I7459" i="2" s="1"/>
  <c r="F7460" i="2"/>
  <c r="I7460" i="2" s="1"/>
  <c r="F7461" i="2"/>
  <c r="I7461" i="2" s="1"/>
  <c r="F7462" i="2"/>
  <c r="I7462" i="2" s="1"/>
  <c r="F7463" i="2"/>
  <c r="I7463" i="2" s="1"/>
  <c r="F7464" i="2"/>
  <c r="I7464" i="2" s="1"/>
  <c r="F7465" i="2"/>
  <c r="I7465" i="2" s="1"/>
  <c r="F7466" i="2"/>
  <c r="F7467" i="2"/>
  <c r="F7468" i="2"/>
  <c r="I7468" i="2" s="1"/>
  <c r="F7469" i="2"/>
  <c r="I7469" i="2" s="1"/>
  <c r="F7470" i="2"/>
  <c r="I7470" i="2" s="1"/>
  <c r="F7471" i="2"/>
  <c r="I7471" i="2" s="1"/>
  <c r="F7472" i="2"/>
  <c r="I7472" i="2" s="1"/>
  <c r="F7473" i="2"/>
  <c r="I7473" i="2" s="1"/>
  <c r="F7474" i="2"/>
  <c r="F7475" i="2"/>
  <c r="I7475" i="2" s="1"/>
  <c r="F7476" i="2"/>
  <c r="I7476" i="2" s="1"/>
  <c r="F7477" i="2"/>
  <c r="I7477" i="2" s="1"/>
  <c r="F7478" i="2"/>
  <c r="I7478" i="2" s="1"/>
  <c r="F7479" i="2"/>
  <c r="I7479" i="2" s="1"/>
  <c r="F7480" i="2"/>
  <c r="I7480" i="2" s="1"/>
  <c r="F7481" i="2"/>
  <c r="I7481" i="2" s="1"/>
  <c r="F7482" i="2"/>
  <c r="F7483" i="2"/>
  <c r="I7483" i="2" s="1"/>
  <c r="F7484" i="2"/>
  <c r="I7484" i="2" s="1"/>
  <c r="F7485" i="2"/>
  <c r="F7486" i="2"/>
  <c r="I7486" i="2" s="1"/>
  <c r="F7487" i="2"/>
  <c r="I7487" i="2" s="1"/>
  <c r="F7488" i="2"/>
  <c r="I7488" i="2" s="1"/>
  <c r="F7489" i="2"/>
  <c r="I7489" i="2" s="1"/>
  <c r="F7490" i="2"/>
  <c r="F7491" i="2"/>
  <c r="F7492" i="2"/>
  <c r="I7492" i="2" s="1"/>
  <c r="F7493" i="2"/>
  <c r="I7493" i="2" s="1"/>
  <c r="F7494" i="2"/>
  <c r="I7494" i="2" s="1"/>
  <c r="F7495" i="2"/>
  <c r="I7495" i="2" s="1"/>
  <c r="F7496" i="2"/>
  <c r="I7496" i="2" s="1"/>
  <c r="F7497" i="2"/>
  <c r="I7497" i="2" s="1"/>
  <c r="F7498" i="2"/>
  <c r="F7499" i="2"/>
  <c r="F7500" i="2"/>
  <c r="I7500" i="2" s="1"/>
  <c r="F7501" i="2"/>
  <c r="I7501" i="2" s="1"/>
  <c r="F7502" i="2"/>
  <c r="I7502" i="2" s="1"/>
  <c r="F7503" i="2"/>
  <c r="I7503" i="2" s="1"/>
  <c r="F7504" i="2"/>
  <c r="I7504" i="2" s="1"/>
  <c r="F7505" i="2"/>
  <c r="I7505" i="2" s="1"/>
  <c r="F7506" i="2"/>
  <c r="F7507" i="2"/>
  <c r="F7508" i="2"/>
  <c r="I7508" i="2" s="1"/>
  <c r="F7509" i="2"/>
  <c r="I7509" i="2" s="1"/>
  <c r="F7510" i="2"/>
  <c r="I7510" i="2" s="1"/>
  <c r="F7511" i="2"/>
  <c r="I7511" i="2" s="1"/>
  <c r="F7512" i="2"/>
  <c r="I7512" i="2" s="1"/>
  <c r="F7513" i="2"/>
  <c r="I7513" i="2" s="1"/>
  <c r="F7514" i="2"/>
  <c r="F7515" i="2"/>
  <c r="F7516" i="2"/>
  <c r="I7516" i="2" s="1"/>
  <c r="F7517" i="2"/>
  <c r="I7517" i="2" s="1"/>
  <c r="F7518" i="2"/>
  <c r="I7518" i="2" s="1"/>
  <c r="F7519" i="2"/>
  <c r="I7519" i="2" s="1"/>
  <c r="F7520" i="2"/>
  <c r="I7520" i="2" s="1"/>
  <c r="F7521" i="2"/>
  <c r="I7521" i="2" s="1"/>
  <c r="F7522" i="2"/>
  <c r="F7523" i="2"/>
  <c r="F7524" i="2"/>
  <c r="I7524" i="2" s="1"/>
  <c r="F7525" i="2"/>
  <c r="I7525" i="2" s="1"/>
  <c r="F7526" i="2"/>
  <c r="I7526" i="2" s="1"/>
  <c r="F7527" i="2"/>
  <c r="I7527" i="2" s="1"/>
  <c r="F7528" i="2"/>
  <c r="I7528" i="2" s="1"/>
  <c r="F7529" i="2"/>
  <c r="I7529" i="2" s="1"/>
  <c r="F7530" i="2"/>
  <c r="F7531" i="2"/>
  <c r="F7532" i="2"/>
  <c r="I7532" i="2" s="1"/>
  <c r="F7533" i="2"/>
  <c r="I7533" i="2" s="1"/>
  <c r="F7534" i="2"/>
  <c r="I7534" i="2" s="1"/>
  <c r="F7535" i="2"/>
  <c r="I7535" i="2" s="1"/>
  <c r="F7536" i="2"/>
  <c r="I7536" i="2" s="1"/>
  <c r="F7537" i="2"/>
  <c r="I7537" i="2" s="1"/>
  <c r="F7538" i="2"/>
  <c r="F7539" i="2"/>
  <c r="F7540" i="2"/>
  <c r="I7540" i="2" s="1"/>
  <c r="F7541" i="2"/>
  <c r="I7541" i="2" s="1"/>
  <c r="F7542" i="2"/>
  <c r="I7542" i="2" s="1"/>
  <c r="F7543" i="2"/>
  <c r="I7543" i="2" s="1"/>
  <c r="F7544" i="2"/>
  <c r="I7544" i="2" s="1"/>
  <c r="F7545" i="2"/>
  <c r="I7545" i="2" s="1"/>
  <c r="F7546" i="2"/>
  <c r="F7547" i="2"/>
  <c r="F7548" i="2"/>
  <c r="I7548" i="2" s="1"/>
  <c r="F7549" i="2"/>
  <c r="I7549" i="2" s="1"/>
  <c r="F7550" i="2"/>
  <c r="I7550" i="2" s="1"/>
  <c r="F7551" i="2"/>
  <c r="I7551" i="2" s="1"/>
  <c r="F7552" i="2"/>
  <c r="I7552" i="2" s="1"/>
  <c r="F7553" i="2"/>
  <c r="I7553" i="2" s="1"/>
  <c r="F7554" i="2"/>
  <c r="F7555" i="2"/>
  <c r="F7556" i="2"/>
  <c r="I7556" i="2" s="1"/>
  <c r="F7557" i="2"/>
  <c r="F7558" i="2"/>
  <c r="I7558" i="2" s="1"/>
  <c r="F7559" i="2"/>
  <c r="I7559" i="2" s="1"/>
  <c r="F7560" i="2"/>
  <c r="I7560" i="2" s="1"/>
  <c r="F7561" i="2"/>
  <c r="I7561" i="2" s="1"/>
  <c r="F7562" i="2"/>
  <c r="F7563" i="2"/>
  <c r="I7563" i="2" s="1"/>
  <c r="F7564" i="2"/>
  <c r="I7564" i="2" s="1"/>
  <c r="F7565" i="2"/>
  <c r="I7565" i="2" s="1"/>
  <c r="F7566" i="2"/>
  <c r="I7566" i="2" s="1"/>
  <c r="F7567" i="2"/>
  <c r="I7567" i="2" s="1"/>
  <c r="F7568" i="2"/>
  <c r="I7568" i="2" s="1"/>
  <c r="F7569" i="2"/>
  <c r="I7569" i="2" s="1"/>
  <c r="F7570" i="2"/>
  <c r="F7571" i="2"/>
  <c r="I7571" i="2" s="1"/>
  <c r="F7572" i="2"/>
  <c r="I7572" i="2" s="1"/>
  <c r="F7573" i="2"/>
  <c r="I7573" i="2" s="1"/>
  <c r="F7574" i="2"/>
  <c r="I7574" i="2" s="1"/>
  <c r="F7575" i="2"/>
  <c r="I7575" i="2" s="1"/>
  <c r="F7576" i="2"/>
  <c r="I7576" i="2" s="1"/>
  <c r="F7577" i="2"/>
  <c r="I7577" i="2" s="1"/>
  <c r="F7578" i="2"/>
  <c r="F7579" i="2"/>
  <c r="I7579" i="2" s="1"/>
  <c r="F7580" i="2"/>
  <c r="I7580" i="2" s="1"/>
  <c r="F7581" i="2"/>
  <c r="I7581" i="2" s="1"/>
  <c r="F7582" i="2"/>
  <c r="I7582" i="2" s="1"/>
  <c r="F7583" i="2"/>
  <c r="I7583" i="2" s="1"/>
  <c r="F7584" i="2"/>
  <c r="I7584" i="2" s="1"/>
  <c r="F7585" i="2"/>
  <c r="I7585" i="2" s="1"/>
  <c r="F7586" i="2"/>
  <c r="F7587" i="2"/>
  <c r="F7588" i="2"/>
  <c r="I7588" i="2" s="1"/>
  <c r="F7589" i="2"/>
  <c r="I7589" i="2" s="1"/>
  <c r="F7590" i="2"/>
  <c r="I7590" i="2" s="1"/>
  <c r="F7591" i="2"/>
  <c r="I7591" i="2" s="1"/>
  <c r="F7592" i="2"/>
  <c r="I7592" i="2" s="1"/>
  <c r="F7593" i="2"/>
  <c r="I7593" i="2" s="1"/>
  <c r="F7594" i="2"/>
  <c r="F7595" i="2"/>
  <c r="I7595" i="2" s="1"/>
  <c r="F7596" i="2"/>
  <c r="I7596" i="2" s="1"/>
  <c r="F7597" i="2"/>
  <c r="I7597" i="2" s="1"/>
  <c r="F7598" i="2"/>
  <c r="I7598" i="2" s="1"/>
  <c r="F7599" i="2"/>
  <c r="I7599" i="2" s="1"/>
  <c r="F7600" i="2"/>
  <c r="I7600" i="2" s="1"/>
  <c r="F7601" i="2"/>
  <c r="I7601" i="2" s="1"/>
  <c r="F7602" i="2"/>
  <c r="F7603" i="2"/>
  <c r="F7604" i="2"/>
  <c r="I7604" i="2" s="1"/>
  <c r="F7605" i="2"/>
  <c r="I7605" i="2" s="1"/>
  <c r="F7606" i="2"/>
  <c r="I7606" i="2" s="1"/>
  <c r="F7607" i="2"/>
  <c r="I7607" i="2" s="1"/>
  <c r="F7608" i="2"/>
  <c r="I7608" i="2" s="1"/>
  <c r="F7609" i="2"/>
  <c r="I7609" i="2" s="1"/>
  <c r="F7610" i="2"/>
  <c r="F7611" i="2"/>
  <c r="I7611" i="2" s="1"/>
  <c r="F7612" i="2"/>
  <c r="I7612" i="2" s="1"/>
  <c r="F7613" i="2"/>
  <c r="I7613" i="2" s="1"/>
  <c r="F7614" i="2"/>
  <c r="I7614" i="2" s="1"/>
  <c r="F7615" i="2"/>
  <c r="I7615" i="2" s="1"/>
  <c r="F7616" i="2"/>
  <c r="I7616" i="2" s="1"/>
  <c r="F7617" i="2"/>
  <c r="I7617" i="2" s="1"/>
  <c r="F7618" i="2"/>
  <c r="F7619" i="2"/>
  <c r="I7619" i="2" s="1"/>
  <c r="F7620" i="2"/>
  <c r="I7620" i="2" s="1"/>
  <c r="F7621" i="2"/>
  <c r="I7621" i="2" s="1"/>
  <c r="F7622" i="2"/>
  <c r="I7622" i="2" s="1"/>
  <c r="F7623" i="2"/>
  <c r="I7623" i="2" s="1"/>
  <c r="F7624" i="2"/>
  <c r="I7624" i="2" s="1"/>
  <c r="F7625" i="2"/>
  <c r="I7625" i="2" s="1"/>
  <c r="F7626" i="2"/>
  <c r="F7627" i="2"/>
  <c r="I7627" i="2" s="1"/>
  <c r="F7628" i="2"/>
  <c r="I7628" i="2" s="1"/>
  <c r="F7629" i="2"/>
  <c r="I7629" i="2" s="1"/>
  <c r="F7630" i="2"/>
  <c r="I7630" i="2" s="1"/>
  <c r="F7631" i="2"/>
  <c r="I7631" i="2" s="1"/>
  <c r="F7632" i="2"/>
  <c r="I7632" i="2" s="1"/>
  <c r="F7633" i="2"/>
  <c r="I7633" i="2" s="1"/>
  <c r="F7634" i="2"/>
  <c r="F7635" i="2"/>
  <c r="F7636" i="2"/>
  <c r="I7636" i="2" s="1"/>
  <c r="F7637" i="2"/>
  <c r="I7637" i="2" s="1"/>
  <c r="F7638" i="2"/>
  <c r="I7638" i="2" s="1"/>
  <c r="F7639" i="2"/>
  <c r="I7639" i="2" s="1"/>
  <c r="F7640" i="2"/>
  <c r="I7640" i="2" s="1"/>
  <c r="F7641" i="2"/>
  <c r="I7641" i="2" s="1"/>
  <c r="F7642" i="2"/>
  <c r="F7643" i="2"/>
  <c r="I7643" i="2" s="1"/>
  <c r="F7644" i="2"/>
  <c r="I7644" i="2" s="1"/>
  <c r="F7645" i="2"/>
  <c r="I7645" i="2" s="1"/>
  <c r="F7646" i="2"/>
  <c r="I7646" i="2" s="1"/>
  <c r="F7647" i="2"/>
  <c r="I7647" i="2" s="1"/>
  <c r="F7648" i="2"/>
  <c r="I7648" i="2" s="1"/>
  <c r="F7649" i="2"/>
  <c r="I7649" i="2" s="1"/>
  <c r="F7650" i="2"/>
  <c r="F7651" i="2"/>
  <c r="I7651" i="2" s="1"/>
  <c r="F7652" i="2"/>
  <c r="I7652" i="2" s="1"/>
  <c r="F7653" i="2"/>
  <c r="I7653" i="2" s="1"/>
  <c r="F7654" i="2"/>
  <c r="I7654" i="2" s="1"/>
  <c r="F7655" i="2"/>
  <c r="I7655" i="2" s="1"/>
  <c r="F7656" i="2"/>
  <c r="I7656" i="2" s="1"/>
  <c r="F7657" i="2"/>
  <c r="I7657" i="2" s="1"/>
  <c r="F7658" i="2"/>
  <c r="F7659" i="2"/>
  <c r="I7659" i="2" s="1"/>
  <c r="F7660" i="2"/>
  <c r="I7660" i="2" s="1"/>
  <c r="F7661" i="2"/>
  <c r="I7661" i="2" s="1"/>
  <c r="F7662" i="2"/>
  <c r="I7662" i="2" s="1"/>
  <c r="F7663" i="2"/>
  <c r="I7663" i="2" s="1"/>
  <c r="F7664" i="2"/>
  <c r="I7664" i="2" s="1"/>
  <c r="F7665" i="2"/>
  <c r="I7665" i="2" s="1"/>
  <c r="F7666" i="2"/>
  <c r="F7667" i="2"/>
  <c r="F7668" i="2"/>
  <c r="I7668" i="2" s="1"/>
  <c r="F7669" i="2"/>
  <c r="I7669" i="2" s="1"/>
  <c r="F7670" i="2"/>
  <c r="I7670" i="2" s="1"/>
  <c r="F7671" i="2"/>
  <c r="I7671" i="2" s="1"/>
  <c r="F7672" i="2"/>
  <c r="I7672" i="2" s="1"/>
  <c r="F7673" i="2"/>
  <c r="I7673" i="2" s="1"/>
  <c r="F7674" i="2"/>
  <c r="F7675" i="2"/>
  <c r="F7676" i="2"/>
  <c r="I7676" i="2" s="1"/>
  <c r="F7677" i="2"/>
  <c r="I7677" i="2" s="1"/>
  <c r="F7678" i="2"/>
  <c r="I7678" i="2" s="1"/>
  <c r="F7679" i="2"/>
  <c r="I7679" i="2" s="1"/>
  <c r="F7680" i="2"/>
  <c r="I7680" i="2" s="1"/>
  <c r="F7681" i="2"/>
  <c r="I7681" i="2" s="1"/>
  <c r="F7682" i="2"/>
  <c r="F7683" i="2"/>
  <c r="F7684" i="2"/>
  <c r="I7684" i="2" s="1"/>
  <c r="F7685" i="2"/>
  <c r="I7685" i="2" s="1"/>
  <c r="F7686" i="2"/>
  <c r="I7686" i="2" s="1"/>
  <c r="F7687" i="2"/>
  <c r="I7687" i="2" s="1"/>
  <c r="F7688" i="2"/>
  <c r="I7688" i="2" s="1"/>
  <c r="F7689" i="2"/>
  <c r="I7689" i="2" s="1"/>
  <c r="F7690" i="2"/>
  <c r="F7691" i="2"/>
  <c r="F7692" i="2"/>
  <c r="I7692" i="2" s="1"/>
  <c r="F7693" i="2"/>
  <c r="I7693" i="2" s="1"/>
  <c r="F7694" i="2"/>
  <c r="I7694" i="2" s="1"/>
  <c r="F7695" i="2"/>
  <c r="I7695" i="2" s="1"/>
  <c r="F7696" i="2"/>
  <c r="I7696" i="2" s="1"/>
  <c r="F7697" i="2"/>
  <c r="I7697" i="2" s="1"/>
  <c r="F7698" i="2"/>
  <c r="F7699" i="2"/>
  <c r="F7700" i="2"/>
  <c r="I7700" i="2" s="1"/>
  <c r="F7701" i="2"/>
  <c r="I7701" i="2" s="1"/>
  <c r="F7702" i="2"/>
  <c r="I7702" i="2" s="1"/>
  <c r="F7703" i="2"/>
  <c r="I7703" i="2" s="1"/>
  <c r="F7704" i="2"/>
  <c r="I7704" i="2" s="1"/>
  <c r="F7705" i="2"/>
  <c r="I7705" i="2" s="1"/>
  <c r="F7706" i="2"/>
  <c r="F7707" i="2"/>
  <c r="F7708" i="2"/>
  <c r="I7708" i="2" s="1"/>
  <c r="F7709" i="2"/>
  <c r="I7709" i="2" s="1"/>
  <c r="F7710" i="2"/>
  <c r="I7710" i="2" s="1"/>
  <c r="F7711" i="2"/>
  <c r="I7711" i="2" s="1"/>
  <c r="F7712" i="2"/>
  <c r="I7712" i="2" s="1"/>
  <c r="F7713" i="2"/>
  <c r="I7713" i="2" s="1"/>
  <c r="F7714" i="2"/>
  <c r="F7715" i="2"/>
  <c r="F7716" i="2"/>
  <c r="I7716" i="2" s="1"/>
  <c r="F7717" i="2"/>
  <c r="I7717" i="2" s="1"/>
  <c r="F7718" i="2"/>
  <c r="I7718" i="2" s="1"/>
  <c r="F7719" i="2"/>
  <c r="I7719" i="2" s="1"/>
  <c r="F7720" i="2"/>
  <c r="I7720" i="2" s="1"/>
  <c r="F7721" i="2"/>
  <c r="I7721" i="2" s="1"/>
  <c r="F7722" i="2"/>
  <c r="F7723" i="2"/>
  <c r="F7724" i="2"/>
  <c r="I7724" i="2" s="1"/>
  <c r="F7725" i="2"/>
  <c r="I7725" i="2" s="1"/>
  <c r="F7726" i="2"/>
  <c r="I7726" i="2" s="1"/>
  <c r="F7727" i="2"/>
  <c r="I7727" i="2" s="1"/>
  <c r="F7728" i="2"/>
  <c r="I7728" i="2" s="1"/>
  <c r="F7729" i="2"/>
  <c r="I7729" i="2" s="1"/>
  <c r="F7730" i="2"/>
  <c r="F7731" i="2"/>
  <c r="F7732" i="2"/>
  <c r="I7732" i="2" s="1"/>
  <c r="F7733" i="2"/>
  <c r="I7733" i="2" s="1"/>
  <c r="F7734" i="2"/>
  <c r="I7734" i="2" s="1"/>
  <c r="F7735" i="2"/>
  <c r="I7735" i="2" s="1"/>
  <c r="F7736" i="2"/>
  <c r="I7736" i="2" s="1"/>
  <c r="F7737" i="2"/>
  <c r="I7737" i="2" s="1"/>
  <c r="F7738" i="2"/>
  <c r="F7739" i="2"/>
  <c r="F7740" i="2"/>
  <c r="I7740" i="2" s="1"/>
  <c r="F7741" i="2"/>
  <c r="I7741" i="2" s="1"/>
  <c r="F7742" i="2"/>
  <c r="I7742" i="2" s="1"/>
  <c r="F7743" i="2"/>
  <c r="I7743" i="2" s="1"/>
  <c r="F7744" i="2"/>
  <c r="I7744" i="2" s="1"/>
  <c r="F7745" i="2"/>
  <c r="I7745" i="2" s="1"/>
  <c r="F7746" i="2"/>
  <c r="F7747" i="2"/>
  <c r="F7748" i="2"/>
  <c r="I7748" i="2" s="1"/>
  <c r="F7749" i="2"/>
  <c r="I7749" i="2" s="1"/>
  <c r="F7750" i="2"/>
  <c r="I7750" i="2" s="1"/>
  <c r="F7751" i="2"/>
  <c r="I7751" i="2" s="1"/>
  <c r="F7752" i="2"/>
  <c r="I7752" i="2" s="1"/>
  <c r="F7753" i="2"/>
  <c r="I7753" i="2" s="1"/>
  <c r="F7754" i="2"/>
  <c r="F7755" i="2"/>
  <c r="F7756" i="2"/>
  <c r="I7756" i="2" s="1"/>
  <c r="F7757" i="2"/>
  <c r="I7757" i="2" s="1"/>
  <c r="F7758" i="2"/>
  <c r="I7758" i="2" s="1"/>
  <c r="F7759" i="2"/>
  <c r="I7759" i="2" s="1"/>
  <c r="F7760" i="2"/>
  <c r="I7760" i="2" s="1"/>
  <c r="F7761" i="2"/>
  <c r="I7761" i="2" s="1"/>
  <c r="F7762" i="2"/>
  <c r="F7763" i="2"/>
  <c r="F7764" i="2"/>
  <c r="I7764" i="2" s="1"/>
  <c r="F7765" i="2"/>
  <c r="I7765" i="2" s="1"/>
  <c r="F7766" i="2"/>
  <c r="I7766" i="2" s="1"/>
  <c r="F7767" i="2"/>
  <c r="I7767" i="2" s="1"/>
  <c r="F7768" i="2"/>
  <c r="I7768" i="2" s="1"/>
  <c r="F7769" i="2"/>
  <c r="I7769" i="2" s="1"/>
  <c r="F7770" i="2"/>
  <c r="F7771" i="2"/>
  <c r="F7772" i="2"/>
  <c r="I7772" i="2" s="1"/>
  <c r="F7773" i="2"/>
  <c r="I7773" i="2" s="1"/>
  <c r="F7774" i="2"/>
  <c r="I7774" i="2" s="1"/>
  <c r="F7775" i="2"/>
  <c r="I7775" i="2" s="1"/>
  <c r="F7776" i="2"/>
  <c r="I7776" i="2" s="1"/>
  <c r="F7777" i="2"/>
  <c r="I7777" i="2" s="1"/>
  <c r="F7778" i="2"/>
  <c r="F7779" i="2"/>
  <c r="F7780" i="2"/>
  <c r="I7780" i="2" s="1"/>
  <c r="F7781" i="2"/>
  <c r="I7781" i="2" s="1"/>
  <c r="F7782" i="2"/>
  <c r="I7782" i="2" s="1"/>
  <c r="F7783" i="2"/>
  <c r="I7783" i="2" s="1"/>
  <c r="F7784" i="2"/>
  <c r="I7784" i="2" s="1"/>
  <c r="F7785" i="2"/>
  <c r="I7785" i="2" s="1"/>
  <c r="F7786" i="2"/>
  <c r="F7787" i="2"/>
  <c r="F7788" i="2"/>
  <c r="I7788" i="2" s="1"/>
  <c r="F7789" i="2"/>
  <c r="I7789" i="2" s="1"/>
  <c r="F7790" i="2"/>
  <c r="I7790" i="2" s="1"/>
  <c r="F7791" i="2"/>
  <c r="I7791" i="2" s="1"/>
  <c r="F7792" i="2"/>
  <c r="I7792" i="2" s="1"/>
  <c r="F7793" i="2"/>
  <c r="I7793" i="2" s="1"/>
  <c r="F7794" i="2"/>
  <c r="F7795" i="2"/>
  <c r="I7795" i="2" s="1"/>
  <c r="F7796" i="2"/>
  <c r="I7796" i="2" s="1"/>
  <c r="F7797" i="2"/>
  <c r="I7797" i="2" s="1"/>
  <c r="F7798" i="2"/>
  <c r="I7798" i="2" s="1"/>
  <c r="F7799" i="2"/>
  <c r="I7799" i="2" s="1"/>
  <c r="F7800" i="2"/>
  <c r="I7800" i="2" s="1"/>
  <c r="F7801" i="2"/>
  <c r="I7801" i="2" s="1"/>
  <c r="F7802" i="2"/>
  <c r="F7803" i="2"/>
  <c r="F7804" i="2"/>
  <c r="I7804" i="2" s="1"/>
  <c r="F7805" i="2"/>
  <c r="I7805" i="2" s="1"/>
  <c r="F7806" i="2"/>
  <c r="I7806" i="2" s="1"/>
  <c r="F7807" i="2"/>
  <c r="I7807" i="2" s="1"/>
  <c r="F7808" i="2"/>
  <c r="I7808" i="2" s="1"/>
  <c r="F7809" i="2"/>
  <c r="I7809" i="2" s="1"/>
  <c r="F7810" i="2"/>
  <c r="F7811" i="2"/>
  <c r="I7811" i="2" s="1"/>
  <c r="F7812" i="2"/>
  <c r="I7812" i="2" s="1"/>
  <c r="F7813" i="2"/>
  <c r="I7813" i="2" s="1"/>
  <c r="F7814" i="2"/>
  <c r="I7814" i="2" s="1"/>
  <c r="F7815" i="2"/>
  <c r="I7815" i="2" s="1"/>
  <c r="F7816" i="2"/>
  <c r="I7816" i="2" s="1"/>
  <c r="F7817" i="2"/>
  <c r="I7817" i="2" s="1"/>
  <c r="F7818" i="2"/>
  <c r="F7819" i="2"/>
  <c r="F7820" i="2"/>
  <c r="I7820" i="2" s="1"/>
  <c r="F7821" i="2"/>
  <c r="I7821" i="2" s="1"/>
  <c r="F7822" i="2"/>
  <c r="I7822" i="2" s="1"/>
  <c r="F7823" i="2"/>
  <c r="I7823" i="2" s="1"/>
  <c r="F7824" i="2"/>
  <c r="I7824" i="2" s="1"/>
  <c r="F7825" i="2"/>
  <c r="I7825" i="2" s="1"/>
  <c r="F7826" i="2"/>
  <c r="F7827" i="2"/>
  <c r="I7827" i="2" s="1"/>
  <c r="F7828" i="2"/>
  <c r="I7828" i="2" s="1"/>
  <c r="F7829" i="2"/>
  <c r="I7829" i="2" s="1"/>
  <c r="F7830" i="2"/>
  <c r="I7830" i="2" s="1"/>
  <c r="F7831" i="2"/>
  <c r="I7831" i="2" s="1"/>
  <c r="F7832" i="2"/>
  <c r="I7832" i="2" s="1"/>
  <c r="F7833" i="2"/>
  <c r="I7833" i="2" s="1"/>
  <c r="F7834" i="2"/>
  <c r="F7835" i="2"/>
  <c r="I7835" i="2" s="1"/>
  <c r="F7836" i="2"/>
  <c r="I7836" i="2" s="1"/>
  <c r="F7837" i="2"/>
  <c r="I7837" i="2" s="1"/>
  <c r="F7838" i="2"/>
  <c r="I7838" i="2" s="1"/>
  <c r="F7839" i="2"/>
  <c r="I7839" i="2" s="1"/>
  <c r="F7840" i="2"/>
  <c r="I7840" i="2" s="1"/>
  <c r="F7841" i="2"/>
  <c r="I7841" i="2" s="1"/>
  <c r="F7842" i="2"/>
  <c r="F7843" i="2"/>
  <c r="I7843" i="2" s="1"/>
  <c r="F7844" i="2"/>
  <c r="I7844" i="2" s="1"/>
  <c r="F7845" i="2"/>
  <c r="I7845" i="2" s="1"/>
  <c r="F7846" i="2"/>
  <c r="I7846" i="2" s="1"/>
  <c r="F7847" i="2"/>
  <c r="I7847" i="2" s="1"/>
  <c r="F7848" i="2"/>
  <c r="I7848" i="2" s="1"/>
  <c r="F7849" i="2"/>
  <c r="I7849" i="2" s="1"/>
  <c r="F7850" i="2"/>
  <c r="F7851" i="2"/>
  <c r="F7852" i="2"/>
  <c r="I7852" i="2" s="1"/>
  <c r="F7853" i="2"/>
  <c r="I7853" i="2" s="1"/>
  <c r="F7854" i="2"/>
  <c r="I7854" i="2" s="1"/>
  <c r="F7855" i="2"/>
  <c r="I7855" i="2" s="1"/>
  <c r="F7856" i="2"/>
  <c r="I7856" i="2" s="1"/>
  <c r="F7857" i="2"/>
  <c r="I7857" i="2" s="1"/>
  <c r="F7858" i="2"/>
  <c r="F7859" i="2"/>
  <c r="F7860" i="2"/>
  <c r="I7860" i="2" s="1"/>
  <c r="F7861" i="2"/>
  <c r="I7861" i="2" s="1"/>
  <c r="F7862" i="2"/>
  <c r="I7862" i="2" s="1"/>
  <c r="F7863" i="2"/>
  <c r="I7863" i="2" s="1"/>
  <c r="F7864" i="2"/>
  <c r="I7864" i="2" s="1"/>
  <c r="F7865" i="2"/>
  <c r="I7865" i="2" s="1"/>
  <c r="F7866" i="2"/>
  <c r="F7867" i="2"/>
  <c r="F7868" i="2"/>
  <c r="I7868" i="2" s="1"/>
  <c r="F7869" i="2"/>
  <c r="I7869" i="2" s="1"/>
  <c r="F7870" i="2"/>
  <c r="I7870" i="2" s="1"/>
  <c r="F7871" i="2"/>
  <c r="I7871" i="2" s="1"/>
  <c r="F7872" i="2"/>
  <c r="I7872" i="2" s="1"/>
  <c r="F7873" i="2"/>
  <c r="I7873" i="2" s="1"/>
  <c r="F7874" i="2"/>
  <c r="F7875" i="2"/>
  <c r="F7876" i="2"/>
  <c r="I7876" i="2" s="1"/>
  <c r="F7877" i="2"/>
  <c r="I7877" i="2" s="1"/>
  <c r="F7878" i="2"/>
  <c r="I7878" i="2" s="1"/>
  <c r="F7879" i="2"/>
  <c r="I7879" i="2" s="1"/>
  <c r="F7880" i="2"/>
  <c r="I7880" i="2" s="1"/>
  <c r="F7881" i="2"/>
  <c r="I7881" i="2" s="1"/>
  <c r="F7882" i="2"/>
  <c r="F7883" i="2"/>
  <c r="F7884" i="2"/>
  <c r="I7884" i="2" s="1"/>
  <c r="F7885" i="2"/>
  <c r="I7885" i="2" s="1"/>
  <c r="F7886" i="2"/>
  <c r="I7886" i="2" s="1"/>
  <c r="F7887" i="2"/>
  <c r="I7887" i="2" s="1"/>
  <c r="F7888" i="2"/>
  <c r="I7888" i="2" s="1"/>
  <c r="F7889" i="2"/>
  <c r="I7889" i="2" s="1"/>
  <c r="F7890" i="2"/>
  <c r="F7891" i="2"/>
  <c r="F7892" i="2"/>
  <c r="I7892" i="2" s="1"/>
  <c r="F7893" i="2"/>
  <c r="I7893" i="2" s="1"/>
  <c r="F7894" i="2"/>
  <c r="I7894" i="2" s="1"/>
  <c r="F7895" i="2"/>
  <c r="I7895" i="2" s="1"/>
  <c r="F7896" i="2"/>
  <c r="I7896" i="2" s="1"/>
  <c r="F7897" i="2"/>
  <c r="I7897" i="2" s="1"/>
  <c r="F7898" i="2"/>
  <c r="F7899" i="2"/>
  <c r="F7900" i="2"/>
  <c r="I7900" i="2" s="1"/>
  <c r="F7901" i="2"/>
  <c r="I7901" i="2" s="1"/>
  <c r="F7902" i="2"/>
  <c r="I7902" i="2" s="1"/>
  <c r="F7903" i="2"/>
  <c r="I7903" i="2" s="1"/>
  <c r="F7904" i="2"/>
  <c r="I7904" i="2" s="1"/>
  <c r="F7905" i="2"/>
  <c r="I7905" i="2" s="1"/>
  <c r="F7906" i="2"/>
  <c r="F7907" i="2"/>
  <c r="F7908" i="2"/>
  <c r="I7908" i="2" s="1"/>
  <c r="F7909" i="2"/>
  <c r="I7909" i="2" s="1"/>
  <c r="F7910" i="2"/>
  <c r="I7910" i="2" s="1"/>
  <c r="F7911" i="2"/>
  <c r="I7911" i="2" s="1"/>
  <c r="F7912" i="2"/>
  <c r="I7912" i="2" s="1"/>
  <c r="F7913" i="2"/>
  <c r="I7913" i="2" s="1"/>
  <c r="F7914" i="2"/>
  <c r="F7915" i="2"/>
  <c r="F7916" i="2"/>
  <c r="I7916" i="2" s="1"/>
  <c r="F7917" i="2"/>
  <c r="I7917" i="2" s="1"/>
  <c r="F7918" i="2"/>
  <c r="I7918" i="2" s="1"/>
  <c r="F7919" i="2"/>
  <c r="I7919" i="2" s="1"/>
  <c r="F7920" i="2"/>
  <c r="I7920" i="2" s="1"/>
  <c r="F7921" i="2"/>
  <c r="I7921" i="2" s="1"/>
  <c r="F7922" i="2"/>
  <c r="F7923" i="2"/>
  <c r="F7924" i="2"/>
  <c r="I7924" i="2" s="1"/>
  <c r="F7925" i="2"/>
  <c r="I7925" i="2" s="1"/>
  <c r="F7926" i="2"/>
  <c r="I7926" i="2" s="1"/>
  <c r="F7927" i="2"/>
  <c r="I7927" i="2" s="1"/>
  <c r="F7928" i="2"/>
  <c r="I7928" i="2" s="1"/>
  <c r="F7929" i="2"/>
  <c r="I7929" i="2" s="1"/>
  <c r="F7930" i="2"/>
  <c r="F7931" i="2"/>
  <c r="F7932" i="2"/>
  <c r="I7932" i="2" s="1"/>
  <c r="F7933" i="2"/>
  <c r="I7933" i="2" s="1"/>
  <c r="F7934" i="2"/>
  <c r="I7934" i="2" s="1"/>
  <c r="F7935" i="2"/>
  <c r="I7935" i="2" s="1"/>
  <c r="F7936" i="2"/>
  <c r="I7936" i="2" s="1"/>
  <c r="F7937" i="2"/>
  <c r="I7937" i="2" s="1"/>
  <c r="F7938" i="2"/>
  <c r="F7939" i="2"/>
  <c r="I7939" i="2" s="1"/>
  <c r="F7940" i="2"/>
  <c r="I7940" i="2" s="1"/>
  <c r="F7941" i="2"/>
  <c r="I7941" i="2" s="1"/>
  <c r="F7942" i="2"/>
  <c r="I7942" i="2" s="1"/>
  <c r="F7943" i="2"/>
  <c r="I7943" i="2" s="1"/>
  <c r="F7944" i="2"/>
  <c r="I7944" i="2" s="1"/>
  <c r="F7945" i="2"/>
  <c r="I7945" i="2" s="1"/>
  <c r="F7946" i="2"/>
  <c r="F7947" i="2"/>
  <c r="F7948" i="2"/>
  <c r="I7948" i="2" s="1"/>
  <c r="F7949" i="2"/>
  <c r="I7949" i="2" s="1"/>
  <c r="F7950" i="2"/>
  <c r="I7950" i="2" s="1"/>
  <c r="F7951" i="2"/>
  <c r="I7951" i="2" s="1"/>
  <c r="F7952" i="2"/>
  <c r="I7952" i="2" s="1"/>
  <c r="F7953" i="2"/>
  <c r="I7953" i="2" s="1"/>
  <c r="F7954" i="2"/>
  <c r="F7955" i="2"/>
  <c r="I7955" i="2" s="1"/>
  <c r="F7956" i="2"/>
  <c r="I7956" i="2" s="1"/>
  <c r="F7957" i="2"/>
  <c r="I7957" i="2" s="1"/>
  <c r="F7958" i="2"/>
  <c r="I7958" i="2" s="1"/>
  <c r="F7959" i="2"/>
  <c r="I7959" i="2" s="1"/>
  <c r="F7960" i="2"/>
  <c r="I7960" i="2" s="1"/>
  <c r="F7961" i="2"/>
  <c r="I7961" i="2" s="1"/>
  <c r="F7962" i="2"/>
  <c r="F7963" i="2"/>
  <c r="F7964" i="2"/>
  <c r="I7964" i="2" s="1"/>
  <c r="F7965" i="2"/>
  <c r="I7965" i="2" s="1"/>
  <c r="F7966" i="2"/>
  <c r="I7966" i="2" s="1"/>
  <c r="F7967" i="2"/>
  <c r="I7967" i="2" s="1"/>
  <c r="F7968" i="2"/>
  <c r="I7968" i="2" s="1"/>
  <c r="F7969" i="2"/>
  <c r="I7969" i="2" s="1"/>
  <c r="F7970" i="2"/>
  <c r="F7971" i="2"/>
  <c r="I7971" i="2" s="1"/>
  <c r="F7972" i="2"/>
  <c r="I7972" i="2" s="1"/>
  <c r="F7973" i="2"/>
  <c r="I7973" i="2" s="1"/>
  <c r="F7974" i="2"/>
  <c r="I7974" i="2" s="1"/>
  <c r="F7975" i="2"/>
  <c r="I7975" i="2" s="1"/>
  <c r="F7976" i="2"/>
  <c r="I7976" i="2" s="1"/>
  <c r="F7977" i="2"/>
  <c r="I7977" i="2" s="1"/>
  <c r="F7978" i="2"/>
  <c r="F7979" i="2"/>
  <c r="I7979" i="2" s="1"/>
  <c r="F7980" i="2"/>
  <c r="I7980" i="2" s="1"/>
  <c r="F7981" i="2"/>
  <c r="I7981" i="2" s="1"/>
  <c r="F7982" i="2"/>
  <c r="I7982" i="2" s="1"/>
  <c r="F7983" i="2"/>
  <c r="I7983" i="2" s="1"/>
  <c r="F7984" i="2"/>
  <c r="I7984" i="2" s="1"/>
  <c r="F7985" i="2"/>
  <c r="I7985" i="2" s="1"/>
  <c r="F7986" i="2"/>
  <c r="F7987" i="2"/>
  <c r="I7987" i="2" s="1"/>
  <c r="F7988" i="2"/>
  <c r="I7988" i="2" s="1"/>
  <c r="F7989" i="2"/>
  <c r="I7989" i="2" s="1"/>
  <c r="F7990" i="2"/>
  <c r="I7990" i="2" s="1"/>
  <c r="F7991" i="2"/>
  <c r="I7991" i="2" s="1"/>
  <c r="F7992" i="2"/>
  <c r="I7992" i="2" s="1"/>
  <c r="F7993" i="2"/>
  <c r="I7993" i="2" s="1"/>
  <c r="F7994" i="2"/>
  <c r="F7995" i="2"/>
  <c r="F7996" i="2"/>
  <c r="I7996" i="2" s="1"/>
  <c r="F7997" i="2"/>
  <c r="I7997" i="2" s="1"/>
  <c r="F7998" i="2"/>
  <c r="I7998" i="2" s="1"/>
  <c r="F7999" i="2"/>
  <c r="I7999" i="2" s="1"/>
  <c r="F8000" i="2"/>
  <c r="I8000" i="2" s="1"/>
  <c r="F8001" i="2"/>
  <c r="I8001" i="2" s="1"/>
  <c r="F8002" i="2"/>
  <c r="F8003" i="2"/>
  <c r="I8003" i="2" s="1"/>
  <c r="F8004" i="2"/>
  <c r="I8004" i="2" s="1"/>
  <c r="F8005" i="2"/>
  <c r="I8005" i="2" s="1"/>
  <c r="F8006" i="2"/>
  <c r="I8006" i="2" s="1"/>
  <c r="F8007" i="2"/>
  <c r="I8007" i="2" s="1"/>
  <c r="F8008" i="2"/>
  <c r="I8008" i="2" s="1"/>
  <c r="F8009" i="2"/>
  <c r="I8009" i="2" s="1"/>
  <c r="F8010" i="2"/>
  <c r="F8011" i="2"/>
  <c r="I8011" i="2" s="1"/>
  <c r="F8012" i="2"/>
  <c r="I8012" i="2" s="1"/>
  <c r="F8013" i="2"/>
  <c r="I8013" i="2" s="1"/>
  <c r="F8014" i="2"/>
  <c r="I8014" i="2" s="1"/>
  <c r="F8015" i="2"/>
  <c r="I8015" i="2" s="1"/>
  <c r="F8016" i="2"/>
  <c r="I8016" i="2" s="1"/>
  <c r="F8017" i="2"/>
  <c r="I8017" i="2" s="1"/>
  <c r="F8018" i="2"/>
  <c r="F8019" i="2"/>
  <c r="I8019" i="2" s="1"/>
  <c r="F8020" i="2"/>
  <c r="I8020" i="2" s="1"/>
  <c r="F8021" i="2"/>
  <c r="I8021" i="2" s="1"/>
  <c r="F8022" i="2"/>
  <c r="I8022" i="2" s="1"/>
  <c r="F8023" i="2"/>
  <c r="I8023" i="2" s="1"/>
  <c r="F8024" i="2"/>
  <c r="I8024" i="2" s="1"/>
  <c r="F8025" i="2"/>
  <c r="I8025" i="2" s="1"/>
  <c r="F8026" i="2"/>
  <c r="F8027" i="2"/>
  <c r="F8028" i="2"/>
  <c r="I8028" i="2" s="1"/>
  <c r="F8029" i="2"/>
  <c r="I8029" i="2" s="1"/>
  <c r="F8030" i="2"/>
  <c r="I8030" i="2" s="1"/>
  <c r="F8031" i="2"/>
  <c r="I8031" i="2" s="1"/>
  <c r="F8032" i="2"/>
  <c r="I8032" i="2" s="1"/>
  <c r="F8033" i="2"/>
  <c r="I8033" i="2" s="1"/>
  <c r="F8034" i="2"/>
  <c r="F8035" i="2"/>
  <c r="I8035" i="2" s="1"/>
  <c r="F8036" i="2"/>
  <c r="I8036" i="2" s="1"/>
  <c r="F8037" i="2"/>
  <c r="I8037" i="2" s="1"/>
  <c r="F8038" i="2"/>
  <c r="I8038" i="2" s="1"/>
  <c r="F8039" i="2"/>
  <c r="I8039" i="2" s="1"/>
  <c r="F8040" i="2"/>
  <c r="I8040" i="2" s="1"/>
  <c r="F8041" i="2"/>
  <c r="I8041" i="2" s="1"/>
  <c r="F8042" i="2"/>
  <c r="F8043" i="2"/>
  <c r="I8043" i="2" s="1"/>
  <c r="F8044" i="2"/>
  <c r="I8044" i="2" s="1"/>
  <c r="F8045" i="2"/>
  <c r="I8045" i="2" s="1"/>
  <c r="F8046" i="2"/>
  <c r="I8046" i="2" s="1"/>
  <c r="F8047" i="2"/>
  <c r="I8047" i="2" s="1"/>
  <c r="F8048" i="2"/>
  <c r="I8048" i="2" s="1"/>
  <c r="F8049" i="2"/>
  <c r="I8049" i="2" s="1"/>
  <c r="F8050" i="2"/>
  <c r="F8051" i="2"/>
  <c r="I8051" i="2" s="1"/>
  <c r="F8052" i="2"/>
  <c r="I8052" i="2" s="1"/>
  <c r="F8053" i="2"/>
  <c r="I8053" i="2" s="1"/>
  <c r="F8054" i="2"/>
  <c r="I8054" i="2" s="1"/>
  <c r="F8055" i="2"/>
  <c r="I8055" i="2" s="1"/>
  <c r="F8056" i="2"/>
  <c r="I8056" i="2" s="1"/>
  <c r="F8057" i="2"/>
  <c r="I8057" i="2" s="1"/>
  <c r="F8058" i="2"/>
  <c r="F8059" i="2"/>
  <c r="F8060" i="2"/>
  <c r="I8060" i="2" s="1"/>
  <c r="F8061" i="2"/>
  <c r="I8061" i="2" s="1"/>
  <c r="F8062" i="2"/>
  <c r="I8062" i="2" s="1"/>
  <c r="F8063" i="2"/>
  <c r="I8063" i="2" s="1"/>
  <c r="F8064" i="2"/>
  <c r="I8064" i="2" s="1"/>
  <c r="F8065" i="2"/>
  <c r="I8065" i="2" s="1"/>
  <c r="F8066" i="2"/>
  <c r="F8067" i="2"/>
  <c r="F8068" i="2"/>
  <c r="I8068" i="2" s="1"/>
  <c r="F8069" i="2"/>
  <c r="I8069" i="2" s="1"/>
  <c r="F8070" i="2"/>
  <c r="I8070" i="2" s="1"/>
  <c r="F8071" i="2"/>
  <c r="I8071" i="2" s="1"/>
  <c r="F8072" i="2"/>
  <c r="I8072" i="2" s="1"/>
  <c r="F8073" i="2"/>
  <c r="I8073" i="2" s="1"/>
  <c r="F8074" i="2"/>
  <c r="F8075" i="2"/>
  <c r="F8076" i="2"/>
  <c r="I8076" i="2" s="1"/>
  <c r="F8077" i="2"/>
  <c r="I8077" i="2" s="1"/>
  <c r="F8078" i="2"/>
  <c r="I8078" i="2" s="1"/>
  <c r="F8079" i="2"/>
  <c r="I8079" i="2" s="1"/>
  <c r="F8080" i="2"/>
  <c r="I8080" i="2" s="1"/>
  <c r="F8081" i="2"/>
  <c r="I8081" i="2" s="1"/>
  <c r="F8082" i="2"/>
  <c r="F8083" i="2"/>
  <c r="F8084" i="2"/>
  <c r="I8084" i="2" s="1"/>
  <c r="F8085" i="2"/>
  <c r="I8085" i="2" s="1"/>
  <c r="F8086" i="2"/>
  <c r="I8086" i="2" s="1"/>
  <c r="F8087" i="2"/>
  <c r="I8087" i="2" s="1"/>
  <c r="F8088" i="2"/>
  <c r="I8088" i="2" s="1"/>
  <c r="F8089" i="2"/>
  <c r="I8089" i="2" s="1"/>
  <c r="F8090" i="2"/>
  <c r="F8091" i="2"/>
  <c r="F8092" i="2"/>
  <c r="I8092" i="2" s="1"/>
  <c r="F8093" i="2"/>
  <c r="I8093" i="2" s="1"/>
  <c r="F8094" i="2"/>
  <c r="I8094" i="2" s="1"/>
  <c r="F8095" i="2"/>
  <c r="I8095" i="2" s="1"/>
  <c r="F8096" i="2"/>
  <c r="I8096" i="2" s="1"/>
  <c r="F8097" i="2"/>
  <c r="I8097" i="2" s="1"/>
  <c r="F8098" i="2"/>
  <c r="F8099" i="2"/>
  <c r="F8100" i="2"/>
  <c r="I8100" i="2" s="1"/>
  <c r="F8101" i="2"/>
  <c r="I8101" i="2" s="1"/>
  <c r="F8102" i="2"/>
  <c r="I8102" i="2" s="1"/>
  <c r="F8103" i="2"/>
  <c r="I8103" i="2" s="1"/>
  <c r="F8104" i="2"/>
  <c r="I8104" i="2" s="1"/>
  <c r="F8105" i="2"/>
  <c r="I8105" i="2" s="1"/>
  <c r="F8106" i="2"/>
  <c r="F8107" i="2"/>
  <c r="F8108" i="2"/>
  <c r="I8108" i="2" s="1"/>
  <c r="F8109" i="2"/>
  <c r="I8109" i="2" s="1"/>
  <c r="F8110" i="2"/>
  <c r="I8110" i="2" s="1"/>
  <c r="F8111" i="2"/>
  <c r="I8111" i="2" s="1"/>
  <c r="F8112" i="2"/>
  <c r="I8112" i="2" s="1"/>
  <c r="F8113" i="2"/>
  <c r="I8113" i="2" s="1"/>
  <c r="F8114" i="2"/>
  <c r="F8115" i="2"/>
  <c r="F8116" i="2"/>
  <c r="I8116" i="2" s="1"/>
  <c r="F8117" i="2"/>
  <c r="I8117" i="2" s="1"/>
  <c r="F8118" i="2"/>
  <c r="I8118" i="2" s="1"/>
  <c r="F8119" i="2"/>
  <c r="I8119" i="2" s="1"/>
  <c r="F8120" i="2"/>
  <c r="I8120" i="2" s="1"/>
  <c r="F8121" i="2"/>
  <c r="I8121" i="2" s="1"/>
  <c r="F8122" i="2"/>
  <c r="F8123" i="2"/>
  <c r="F8124" i="2"/>
  <c r="I8124" i="2" s="1"/>
  <c r="F8125" i="2"/>
  <c r="I8125" i="2" s="1"/>
  <c r="F8126" i="2"/>
  <c r="I8126" i="2" s="1"/>
  <c r="F8127" i="2"/>
  <c r="I8127" i="2" s="1"/>
  <c r="F8128" i="2"/>
  <c r="I8128" i="2" s="1"/>
  <c r="F8129" i="2"/>
  <c r="I8129" i="2" s="1"/>
  <c r="F8130" i="2"/>
  <c r="F8131" i="2"/>
  <c r="F8132" i="2"/>
  <c r="I8132" i="2" s="1"/>
  <c r="F8133" i="2"/>
  <c r="I8133" i="2" s="1"/>
  <c r="F8134" i="2"/>
  <c r="I8134" i="2" s="1"/>
  <c r="F8135" i="2"/>
  <c r="I8135" i="2" s="1"/>
  <c r="F8136" i="2"/>
  <c r="I8136" i="2" s="1"/>
  <c r="F8137" i="2"/>
  <c r="I8137" i="2" s="1"/>
  <c r="F8138" i="2"/>
  <c r="F8139" i="2"/>
  <c r="F8140" i="2"/>
  <c r="I8140" i="2" s="1"/>
  <c r="F8141" i="2"/>
  <c r="I8141" i="2" s="1"/>
  <c r="F8142" i="2"/>
  <c r="I8142" i="2" s="1"/>
  <c r="F8143" i="2"/>
  <c r="I8143" i="2" s="1"/>
  <c r="F8144" i="2"/>
  <c r="I8144" i="2" s="1"/>
  <c r="F8145" i="2"/>
  <c r="I8145" i="2" s="1"/>
  <c r="F8146" i="2"/>
  <c r="F8147" i="2"/>
  <c r="F8148" i="2"/>
  <c r="I8148" i="2" s="1"/>
  <c r="F8149" i="2"/>
  <c r="I8149" i="2" s="1"/>
  <c r="F8150" i="2"/>
  <c r="I8150" i="2" s="1"/>
  <c r="F8151" i="2"/>
  <c r="I8151" i="2" s="1"/>
  <c r="F8152" i="2"/>
  <c r="I8152" i="2" s="1"/>
  <c r="F8153" i="2"/>
  <c r="I8153" i="2" s="1"/>
  <c r="F8154" i="2"/>
  <c r="F8155" i="2"/>
  <c r="F8156" i="2"/>
  <c r="F8157" i="2"/>
  <c r="I8157" i="2" s="1"/>
  <c r="F8158" i="2"/>
  <c r="I8158" i="2" s="1"/>
  <c r="F8159" i="2"/>
  <c r="I8159" i="2" s="1"/>
  <c r="F8160" i="2"/>
  <c r="I8160" i="2" s="1"/>
  <c r="F8161" i="2"/>
  <c r="I8161" i="2" s="1"/>
  <c r="F8162" i="2"/>
  <c r="F8163" i="2"/>
  <c r="F8164" i="2"/>
  <c r="I8164" i="2" s="1"/>
  <c r="F8165" i="2"/>
  <c r="I8165" i="2" s="1"/>
  <c r="F8166" i="2"/>
  <c r="I8166" i="2" s="1"/>
  <c r="F8167" i="2"/>
  <c r="I8167" i="2" s="1"/>
  <c r="F8168" i="2"/>
  <c r="I8168" i="2" s="1"/>
  <c r="F8169" i="2"/>
  <c r="I8169" i="2" s="1"/>
  <c r="F8170" i="2"/>
  <c r="F8171" i="2"/>
  <c r="I8171" i="2" s="1"/>
  <c r="F8172" i="2"/>
  <c r="I8172" i="2" s="1"/>
  <c r="F8173" i="2"/>
  <c r="I8173" i="2" s="1"/>
  <c r="F8174" i="2"/>
  <c r="I8174" i="2" s="1"/>
  <c r="F8175" i="2"/>
  <c r="I8175" i="2" s="1"/>
  <c r="F8176" i="2"/>
  <c r="I8176" i="2" s="1"/>
  <c r="F8177" i="2"/>
  <c r="I8177" i="2" s="1"/>
  <c r="F8178" i="2"/>
  <c r="F8179" i="2"/>
  <c r="I8179" i="2" s="1"/>
  <c r="F8180" i="2"/>
  <c r="I8180" i="2" s="1"/>
  <c r="F8181" i="2"/>
  <c r="I8181" i="2" s="1"/>
  <c r="F8182" i="2"/>
  <c r="I8182" i="2" s="1"/>
  <c r="F8183" i="2"/>
  <c r="I8183" i="2" s="1"/>
  <c r="F8184" i="2"/>
  <c r="I8184" i="2" s="1"/>
  <c r="F8185" i="2"/>
  <c r="I8185" i="2" s="1"/>
  <c r="F8186" i="2"/>
  <c r="F8187" i="2"/>
  <c r="I8187" i="2" s="1"/>
  <c r="F8188" i="2"/>
  <c r="I8188" i="2" s="1"/>
  <c r="F8189" i="2"/>
  <c r="I8189" i="2" s="1"/>
  <c r="F8190" i="2"/>
  <c r="I8190" i="2" s="1"/>
  <c r="F8191" i="2"/>
  <c r="I8191" i="2" s="1"/>
  <c r="F8192" i="2"/>
  <c r="I8192" i="2" s="1"/>
  <c r="F8193" i="2"/>
  <c r="I8193" i="2" s="1"/>
  <c r="F8194" i="2"/>
  <c r="F8195" i="2"/>
  <c r="F8196" i="2"/>
  <c r="I8196" i="2" s="1"/>
  <c r="F8197" i="2"/>
  <c r="I8197" i="2" s="1"/>
  <c r="F8198" i="2"/>
  <c r="I8198" i="2" s="1"/>
  <c r="F8199" i="2"/>
  <c r="I8199" i="2" s="1"/>
  <c r="F8200" i="2"/>
  <c r="I8200" i="2" s="1"/>
  <c r="F8201" i="2"/>
  <c r="I8201" i="2" s="1"/>
  <c r="F8202" i="2"/>
  <c r="F8203" i="2"/>
  <c r="I8203" i="2" s="1"/>
  <c r="F8204" i="2"/>
  <c r="I8204" i="2" s="1"/>
  <c r="F8205" i="2"/>
  <c r="I8205" i="2" s="1"/>
  <c r="F8206" i="2"/>
  <c r="I8206" i="2" s="1"/>
  <c r="F8207" i="2"/>
  <c r="I8207" i="2" s="1"/>
  <c r="F8208" i="2"/>
  <c r="I8208" i="2" s="1"/>
  <c r="F8209" i="2"/>
  <c r="I8209" i="2" s="1"/>
  <c r="F8210" i="2"/>
  <c r="F8211" i="2"/>
  <c r="I8211" i="2" s="1"/>
  <c r="F8212" i="2"/>
  <c r="I8212" i="2" s="1"/>
  <c r="F8213" i="2"/>
  <c r="I8213" i="2" s="1"/>
  <c r="F8214" i="2"/>
  <c r="I8214" i="2" s="1"/>
  <c r="F8215" i="2"/>
  <c r="I8215" i="2" s="1"/>
  <c r="F8216" i="2"/>
  <c r="I8216" i="2" s="1"/>
  <c r="F8217" i="2"/>
  <c r="I8217" i="2" s="1"/>
  <c r="F8218" i="2"/>
  <c r="F8219" i="2"/>
  <c r="I8219" i="2" s="1"/>
  <c r="F8220" i="2"/>
  <c r="I8220" i="2" s="1"/>
  <c r="F8221" i="2"/>
  <c r="I8221" i="2" s="1"/>
  <c r="F8222" i="2"/>
  <c r="I8222" i="2" s="1"/>
  <c r="F8223" i="2"/>
  <c r="I8223" i="2" s="1"/>
  <c r="F8224" i="2"/>
  <c r="I8224" i="2" s="1"/>
  <c r="F8225" i="2"/>
  <c r="I8225" i="2" s="1"/>
  <c r="F8226" i="2"/>
  <c r="F8227" i="2"/>
  <c r="F8228" i="2"/>
  <c r="I8228" i="2" s="1"/>
  <c r="F8229" i="2"/>
  <c r="F8230" i="2"/>
  <c r="I8230" i="2" s="1"/>
  <c r="F8231" i="2"/>
  <c r="I8231" i="2" s="1"/>
  <c r="F8232" i="2"/>
  <c r="I8232" i="2" s="1"/>
  <c r="F8233" i="2"/>
  <c r="I8233" i="2" s="1"/>
  <c r="F8234" i="2"/>
  <c r="F8235" i="2"/>
  <c r="F8236" i="2"/>
  <c r="I8236" i="2" s="1"/>
  <c r="F8237" i="2"/>
  <c r="I8237" i="2" s="1"/>
  <c r="F8238" i="2"/>
  <c r="I8238" i="2" s="1"/>
  <c r="F8239" i="2"/>
  <c r="I8239" i="2" s="1"/>
  <c r="F8240" i="2"/>
  <c r="I8240" i="2" s="1"/>
  <c r="F8241" i="2"/>
  <c r="I8241" i="2" s="1"/>
  <c r="F8242" i="2"/>
  <c r="F8243" i="2"/>
  <c r="F8244" i="2"/>
  <c r="I8244" i="2" s="1"/>
  <c r="F8245" i="2"/>
  <c r="I8245" i="2" s="1"/>
  <c r="F8246" i="2"/>
  <c r="I8246" i="2" s="1"/>
  <c r="F8247" i="2"/>
  <c r="I8247" i="2" s="1"/>
  <c r="F8248" i="2"/>
  <c r="I8248" i="2" s="1"/>
  <c r="F8249" i="2"/>
  <c r="I8249" i="2" s="1"/>
  <c r="F8250" i="2"/>
  <c r="F8251" i="2"/>
  <c r="F8252" i="2"/>
  <c r="I8252" i="2" s="1"/>
  <c r="F8253" i="2"/>
  <c r="I8253" i="2" s="1"/>
  <c r="F8254" i="2"/>
  <c r="I8254" i="2" s="1"/>
  <c r="F8255" i="2"/>
  <c r="I8255" i="2" s="1"/>
  <c r="F8256" i="2"/>
  <c r="I8256" i="2" s="1"/>
  <c r="F8257" i="2"/>
  <c r="I8257" i="2" s="1"/>
  <c r="F8258" i="2"/>
  <c r="F8259" i="2"/>
  <c r="F8260" i="2"/>
  <c r="F8261" i="2"/>
  <c r="I8261" i="2" s="1"/>
  <c r="F8262" i="2"/>
  <c r="I8262" i="2" s="1"/>
  <c r="F8263" i="2"/>
  <c r="I8263" i="2" s="1"/>
  <c r="F8264" i="2"/>
  <c r="I8264" i="2" s="1"/>
  <c r="F8265" i="2"/>
  <c r="I8265" i="2" s="1"/>
  <c r="F8266" i="2"/>
  <c r="F8267" i="2"/>
  <c r="I8267" i="2" s="1"/>
  <c r="F8268" i="2"/>
  <c r="I8268" i="2" s="1"/>
  <c r="F8269" i="2"/>
  <c r="I8269" i="2" s="1"/>
  <c r="F8270" i="2"/>
  <c r="I8270" i="2" s="1"/>
  <c r="F8271" i="2"/>
  <c r="I8271" i="2" s="1"/>
  <c r="F8272" i="2"/>
  <c r="I8272" i="2" s="1"/>
  <c r="F8273" i="2"/>
  <c r="I8273" i="2" s="1"/>
  <c r="F8274" i="2"/>
  <c r="F8275" i="2"/>
  <c r="F8276" i="2"/>
  <c r="I8276" i="2" s="1"/>
  <c r="F8277" i="2"/>
  <c r="I8277" i="2" s="1"/>
  <c r="F8278" i="2"/>
  <c r="I8278" i="2" s="1"/>
  <c r="F8279" i="2"/>
  <c r="I8279" i="2" s="1"/>
  <c r="F8280" i="2"/>
  <c r="I8280" i="2" s="1"/>
  <c r="F8281" i="2"/>
  <c r="I8281" i="2" s="1"/>
  <c r="F8282" i="2"/>
  <c r="F8283" i="2"/>
  <c r="I8283" i="2" s="1"/>
  <c r="F8284" i="2"/>
  <c r="I8284" i="2" s="1"/>
  <c r="F8285" i="2"/>
  <c r="I8285" i="2" s="1"/>
  <c r="F8286" i="2"/>
  <c r="I8286" i="2" s="1"/>
  <c r="F8287" i="2"/>
  <c r="I8287" i="2" s="1"/>
  <c r="F8288" i="2"/>
  <c r="I8288" i="2" s="1"/>
  <c r="F8289" i="2"/>
  <c r="I8289" i="2" s="1"/>
  <c r="F8290" i="2"/>
  <c r="F8291" i="2"/>
  <c r="F8292" i="2"/>
  <c r="I8292" i="2" s="1"/>
  <c r="F8293" i="2"/>
  <c r="I8293" i="2" s="1"/>
  <c r="F8294" i="2"/>
  <c r="I8294" i="2" s="1"/>
  <c r="F8295" i="2"/>
  <c r="I8295" i="2" s="1"/>
  <c r="F8296" i="2"/>
  <c r="I8296" i="2" s="1"/>
  <c r="F8297" i="2"/>
  <c r="I8297" i="2" s="1"/>
  <c r="F8298" i="2"/>
  <c r="F8299" i="2"/>
  <c r="I8299" i="2" s="1"/>
  <c r="F8300" i="2"/>
  <c r="I8300" i="2" s="1"/>
  <c r="F8301" i="2"/>
  <c r="I8301" i="2" s="1"/>
  <c r="F8302" i="2"/>
  <c r="I8302" i="2" s="1"/>
  <c r="F8303" i="2"/>
  <c r="I8303" i="2" s="1"/>
  <c r="F8304" i="2"/>
  <c r="I8304" i="2" s="1"/>
  <c r="F8305" i="2"/>
  <c r="I8305" i="2" s="1"/>
  <c r="F8306" i="2"/>
  <c r="F8307" i="2"/>
  <c r="F8308" i="2"/>
  <c r="I8308" i="2" s="1"/>
  <c r="F8309" i="2"/>
  <c r="I8309" i="2" s="1"/>
  <c r="F8310" i="2"/>
  <c r="I8310" i="2" s="1"/>
  <c r="F8311" i="2"/>
  <c r="I8311" i="2" s="1"/>
  <c r="F8312" i="2"/>
  <c r="I8312" i="2" s="1"/>
  <c r="F8313" i="2"/>
  <c r="I8313" i="2" s="1"/>
  <c r="F8314" i="2"/>
  <c r="F8315" i="2"/>
  <c r="I8315" i="2" s="1"/>
  <c r="F8316" i="2"/>
  <c r="I8316" i="2" s="1"/>
  <c r="F8317" i="2"/>
  <c r="I8317" i="2" s="1"/>
  <c r="F8318" i="2"/>
  <c r="I8318" i="2" s="1"/>
  <c r="F8319" i="2"/>
  <c r="I8319" i="2" s="1"/>
  <c r="F8320" i="2"/>
  <c r="I8320" i="2" s="1"/>
  <c r="F8321" i="2"/>
  <c r="I8321" i="2" s="1"/>
  <c r="F8322" i="2"/>
  <c r="F8323" i="2"/>
  <c r="I8323" i="2" s="1"/>
  <c r="F8324" i="2"/>
  <c r="I8324" i="2" s="1"/>
  <c r="F8325" i="2"/>
  <c r="I8325" i="2" s="1"/>
  <c r="F8326" i="2"/>
  <c r="I8326" i="2" s="1"/>
  <c r="F8327" i="2"/>
  <c r="I8327" i="2" s="1"/>
  <c r="F8328" i="2"/>
  <c r="I8328" i="2" s="1"/>
  <c r="F8329" i="2"/>
  <c r="I8329" i="2" s="1"/>
  <c r="F8330" i="2"/>
  <c r="F8331" i="2"/>
  <c r="I8331" i="2" s="1"/>
  <c r="F8332" i="2"/>
  <c r="I8332" i="2" s="1"/>
  <c r="F8333" i="2"/>
  <c r="I8333" i="2" s="1"/>
  <c r="F8334" i="2"/>
  <c r="I8334" i="2" s="1"/>
  <c r="F8335" i="2"/>
  <c r="I8335" i="2" s="1"/>
  <c r="F8336" i="2"/>
  <c r="I8336" i="2" s="1"/>
  <c r="F8337" i="2"/>
  <c r="I8337" i="2" s="1"/>
  <c r="F8338" i="2"/>
  <c r="F8339" i="2"/>
  <c r="F8340" i="2"/>
  <c r="I8340" i="2" s="1"/>
  <c r="F8341" i="2"/>
  <c r="I8341" i="2" s="1"/>
  <c r="F8342" i="2"/>
  <c r="I8342" i="2" s="1"/>
  <c r="F8343" i="2"/>
  <c r="I8343" i="2" s="1"/>
  <c r="F8344" i="2"/>
  <c r="I8344" i="2" s="1"/>
  <c r="F8345" i="2"/>
  <c r="I8345" i="2" s="1"/>
  <c r="F8346" i="2"/>
  <c r="F8347" i="2"/>
  <c r="I8347" i="2" s="1"/>
  <c r="F8348" i="2"/>
  <c r="I8348" i="2" s="1"/>
  <c r="F8349" i="2"/>
  <c r="I8349" i="2" s="1"/>
  <c r="F8350" i="2"/>
  <c r="I8350" i="2" s="1"/>
  <c r="F8351" i="2"/>
  <c r="I8351" i="2" s="1"/>
  <c r="F8352" i="2"/>
  <c r="I8352" i="2" s="1"/>
  <c r="F8353" i="2"/>
  <c r="I8353" i="2" s="1"/>
  <c r="F8354" i="2"/>
  <c r="F8355" i="2"/>
  <c r="I8355" i="2" s="1"/>
  <c r="F8356" i="2"/>
  <c r="I8356" i="2" s="1"/>
  <c r="F8357" i="2"/>
  <c r="I8357" i="2" s="1"/>
  <c r="F8358" i="2"/>
  <c r="I8358" i="2" s="1"/>
  <c r="F8359" i="2"/>
  <c r="I8359" i="2" s="1"/>
  <c r="F8360" i="2"/>
  <c r="I8360" i="2" s="1"/>
  <c r="F8361" i="2"/>
  <c r="I8361" i="2" s="1"/>
  <c r="F8362" i="2"/>
  <c r="F8363" i="2"/>
  <c r="I8363" i="2" s="1"/>
  <c r="F8364" i="2"/>
  <c r="I8364" i="2" s="1"/>
  <c r="F8365" i="2"/>
  <c r="I8365" i="2" s="1"/>
  <c r="F8366" i="2"/>
  <c r="I8366" i="2" s="1"/>
  <c r="F8367" i="2"/>
  <c r="I8367" i="2" s="1"/>
  <c r="F8368" i="2"/>
  <c r="I8368" i="2" s="1"/>
  <c r="F8369" i="2"/>
  <c r="I8369" i="2" s="1"/>
  <c r="F8370" i="2"/>
  <c r="F8371" i="2"/>
  <c r="F8372" i="2"/>
  <c r="I8372" i="2" s="1"/>
  <c r="F8373" i="2"/>
  <c r="I8373" i="2" s="1"/>
  <c r="F8374" i="2"/>
  <c r="I8374" i="2" s="1"/>
  <c r="F8375" i="2"/>
  <c r="I8375" i="2" s="1"/>
  <c r="F8376" i="2"/>
  <c r="I8376" i="2" s="1"/>
  <c r="F8377" i="2"/>
  <c r="I8377" i="2" s="1"/>
  <c r="F8378" i="2"/>
  <c r="F8379" i="2"/>
  <c r="I8379" i="2" s="1"/>
  <c r="F8380" i="2"/>
  <c r="I8380" i="2" s="1"/>
  <c r="F8381" i="2"/>
  <c r="I8381" i="2" s="1"/>
  <c r="F8382" i="2"/>
  <c r="I8382" i="2" s="1"/>
  <c r="F8383" i="2"/>
  <c r="I8383" i="2" s="1"/>
  <c r="F8384" i="2"/>
  <c r="I8384" i="2" s="1"/>
  <c r="F8385" i="2"/>
  <c r="I8385" i="2" s="1"/>
  <c r="F8386" i="2"/>
  <c r="F8387" i="2"/>
  <c r="I8387" i="2" s="1"/>
  <c r="F8388" i="2"/>
  <c r="I8388" i="2" s="1"/>
  <c r="F8389" i="2"/>
  <c r="I8389" i="2" s="1"/>
  <c r="F8390" i="2"/>
  <c r="I8390" i="2" s="1"/>
  <c r="F8391" i="2"/>
  <c r="I8391" i="2" s="1"/>
  <c r="F8392" i="2"/>
  <c r="I8392" i="2" s="1"/>
  <c r="F8393" i="2"/>
  <c r="I8393" i="2" s="1"/>
  <c r="F8394" i="2"/>
  <c r="F8395" i="2"/>
  <c r="I8395" i="2" s="1"/>
  <c r="F8396" i="2"/>
  <c r="I8396" i="2" s="1"/>
  <c r="F8397" i="2"/>
  <c r="I8397" i="2" s="1"/>
  <c r="F8398" i="2"/>
  <c r="I8398" i="2" s="1"/>
  <c r="F8399" i="2"/>
  <c r="I8399" i="2" s="1"/>
  <c r="F8400" i="2"/>
  <c r="I8400" i="2" s="1"/>
  <c r="F8401" i="2"/>
  <c r="I8401" i="2" s="1"/>
  <c r="F8402" i="2"/>
  <c r="F8403" i="2"/>
  <c r="F8404" i="2"/>
  <c r="I8404" i="2" s="1"/>
  <c r="F8405" i="2"/>
  <c r="I8405" i="2" s="1"/>
  <c r="F8406" i="2"/>
  <c r="I8406" i="2" s="1"/>
  <c r="F8407" i="2"/>
  <c r="I8407" i="2" s="1"/>
  <c r="F8408" i="2"/>
  <c r="I8408" i="2" s="1"/>
  <c r="F8409" i="2"/>
  <c r="I8409" i="2" s="1"/>
  <c r="F8410" i="2"/>
  <c r="F8411" i="2"/>
  <c r="F8412" i="2"/>
  <c r="I8412" i="2" s="1"/>
  <c r="F8413" i="2"/>
  <c r="I8413" i="2" s="1"/>
  <c r="F8414" i="2"/>
  <c r="I8414" i="2" s="1"/>
  <c r="F8415" i="2"/>
  <c r="I8415" i="2" s="1"/>
  <c r="F8416" i="2"/>
  <c r="I8416" i="2" s="1"/>
  <c r="F8417" i="2"/>
  <c r="I8417" i="2" s="1"/>
  <c r="F8418" i="2"/>
  <c r="F8419" i="2"/>
  <c r="F8420" i="2"/>
  <c r="I8420" i="2" s="1"/>
  <c r="F8421" i="2"/>
  <c r="I8421" i="2" s="1"/>
  <c r="F8422" i="2"/>
  <c r="I8422" i="2" s="1"/>
  <c r="F8423" i="2"/>
  <c r="I8423" i="2" s="1"/>
  <c r="F8424" i="2"/>
  <c r="I8424" i="2" s="1"/>
  <c r="F8425" i="2"/>
  <c r="I8425" i="2" s="1"/>
  <c r="F8426" i="2"/>
  <c r="F8427" i="2"/>
  <c r="I8427" i="2" s="1"/>
  <c r="F8428" i="2"/>
  <c r="I8428" i="2" s="1"/>
  <c r="F8429" i="2"/>
  <c r="I8429" i="2" s="1"/>
  <c r="F8430" i="2"/>
  <c r="I8430" i="2" s="1"/>
  <c r="F8431" i="2"/>
  <c r="I8431" i="2" s="1"/>
  <c r="F8432" i="2"/>
  <c r="I8432" i="2" s="1"/>
  <c r="F8433" i="2"/>
  <c r="I8433" i="2" s="1"/>
  <c r="F8434" i="2"/>
  <c r="F8435" i="2"/>
  <c r="I8435" i="2" s="1"/>
  <c r="F8436" i="2"/>
  <c r="I8436" i="2" s="1"/>
  <c r="F8437" i="2"/>
  <c r="I8437" i="2" s="1"/>
  <c r="F8438" i="2"/>
  <c r="I8438" i="2" s="1"/>
  <c r="F8439" i="2"/>
  <c r="I8439" i="2" s="1"/>
  <c r="F8440" i="2"/>
  <c r="I8440" i="2" s="1"/>
  <c r="F8441" i="2"/>
  <c r="I8441" i="2" s="1"/>
  <c r="F8442" i="2"/>
  <c r="F8443" i="2"/>
  <c r="I8443" i="2" s="1"/>
  <c r="F8444" i="2"/>
  <c r="I8444" i="2" s="1"/>
  <c r="F8445" i="2"/>
  <c r="I8445" i="2" s="1"/>
  <c r="F8446" i="2"/>
  <c r="I8446" i="2" s="1"/>
  <c r="F8447" i="2"/>
  <c r="I8447" i="2" s="1"/>
  <c r="F8448" i="2"/>
  <c r="I8448" i="2" s="1"/>
  <c r="F8449" i="2"/>
  <c r="I8449" i="2" s="1"/>
  <c r="F8450" i="2"/>
  <c r="F8451" i="2"/>
  <c r="F8452" i="2"/>
  <c r="I8452" i="2" s="1"/>
  <c r="F8453" i="2"/>
  <c r="I8453" i="2" s="1"/>
  <c r="F8454" i="2"/>
  <c r="I8454" i="2" s="1"/>
  <c r="F8455" i="2"/>
  <c r="I8455" i="2" s="1"/>
  <c r="F8456" i="2"/>
  <c r="I8456" i="2" s="1"/>
  <c r="F8457" i="2"/>
  <c r="I8457" i="2" s="1"/>
  <c r="F8458" i="2"/>
  <c r="F8459" i="2"/>
  <c r="I8459" i="2" s="1"/>
  <c r="F8460" i="2"/>
  <c r="I8460" i="2" s="1"/>
  <c r="F8461" i="2"/>
  <c r="I8461" i="2" s="1"/>
  <c r="F8462" i="2"/>
  <c r="I8462" i="2" s="1"/>
  <c r="F8463" i="2"/>
  <c r="I8463" i="2" s="1"/>
  <c r="F8464" i="2"/>
  <c r="I8464" i="2" s="1"/>
  <c r="F8465" i="2"/>
  <c r="I8465" i="2" s="1"/>
  <c r="F8466" i="2"/>
  <c r="F8467" i="2"/>
  <c r="I8467" i="2" s="1"/>
  <c r="F8468" i="2"/>
  <c r="I8468" i="2" s="1"/>
  <c r="F8469" i="2"/>
  <c r="I8469" i="2" s="1"/>
  <c r="F8470" i="2"/>
  <c r="I8470" i="2" s="1"/>
  <c r="F8471" i="2"/>
  <c r="I8471" i="2" s="1"/>
  <c r="F8472" i="2"/>
  <c r="I8472" i="2" s="1"/>
  <c r="F8473" i="2"/>
  <c r="I8473" i="2" s="1"/>
  <c r="F8474" i="2"/>
  <c r="F8475" i="2"/>
  <c r="I8475" i="2" s="1"/>
  <c r="F8476" i="2"/>
  <c r="I8476" i="2" s="1"/>
  <c r="F8477" i="2"/>
  <c r="F8478" i="2"/>
  <c r="I8478" i="2" s="1"/>
  <c r="F8479" i="2"/>
  <c r="I8479" i="2" s="1"/>
  <c r="F8480" i="2"/>
  <c r="I8480" i="2" s="1"/>
  <c r="F8481" i="2"/>
  <c r="I8481" i="2" s="1"/>
  <c r="F8482" i="2"/>
  <c r="F8483" i="2"/>
  <c r="F8484" i="2"/>
  <c r="I8484" i="2" s="1"/>
  <c r="F8485" i="2"/>
  <c r="I8485" i="2" s="1"/>
  <c r="F8486" i="2"/>
  <c r="I8486" i="2" s="1"/>
  <c r="F8487" i="2"/>
  <c r="I8487" i="2" s="1"/>
  <c r="F8488" i="2"/>
  <c r="I8488" i="2" s="1"/>
  <c r="F8489" i="2"/>
  <c r="I8489" i="2" s="1"/>
  <c r="F8490" i="2"/>
  <c r="F8491" i="2"/>
  <c r="F8492" i="2"/>
  <c r="I8492" i="2" s="1"/>
  <c r="F8493" i="2"/>
  <c r="I8493" i="2" s="1"/>
  <c r="F8494" i="2"/>
  <c r="I8494" i="2" s="1"/>
  <c r="F8495" i="2"/>
  <c r="I8495" i="2" s="1"/>
  <c r="F8496" i="2"/>
  <c r="I8496" i="2" s="1"/>
  <c r="F8497" i="2"/>
  <c r="I8497" i="2" s="1"/>
  <c r="F8498" i="2"/>
  <c r="F8499" i="2"/>
  <c r="I8499" i="2" s="1"/>
  <c r="F8500" i="2"/>
  <c r="I8500" i="2" s="1"/>
  <c r="F8501" i="2"/>
  <c r="I8501" i="2" s="1"/>
  <c r="F8502" i="2"/>
  <c r="I8502" i="2" s="1"/>
  <c r="F8503" i="2"/>
  <c r="I8503" i="2" s="1"/>
  <c r="F8504" i="2"/>
  <c r="I8504" i="2" s="1"/>
  <c r="F8505" i="2"/>
  <c r="I8505" i="2" s="1"/>
  <c r="F8506" i="2"/>
  <c r="F8507" i="2"/>
  <c r="F8508" i="2"/>
  <c r="I8508" i="2" s="1"/>
  <c r="F8509" i="2"/>
  <c r="I8509" i="2" s="1"/>
  <c r="F8510" i="2"/>
  <c r="I8510" i="2" s="1"/>
  <c r="F8511" i="2"/>
  <c r="I8511" i="2" s="1"/>
  <c r="F8512" i="2"/>
  <c r="I8512" i="2" s="1"/>
  <c r="F8513" i="2"/>
  <c r="I8513" i="2" s="1"/>
  <c r="F8514" i="2"/>
  <c r="F8515" i="2"/>
  <c r="F8516" i="2"/>
  <c r="I8516" i="2" s="1"/>
  <c r="F8517" i="2"/>
  <c r="I8517" i="2" s="1"/>
  <c r="F8518" i="2"/>
  <c r="I8518" i="2" s="1"/>
  <c r="F8519" i="2"/>
  <c r="I8519" i="2" s="1"/>
  <c r="F8520" i="2"/>
  <c r="I8520" i="2" s="1"/>
  <c r="F8521" i="2"/>
  <c r="I8521" i="2" s="1"/>
  <c r="F8522" i="2"/>
  <c r="F8523" i="2"/>
  <c r="F8524" i="2"/>
  <c r="I8524" i="2" s="1"/>
  <c r="F8525" i="2"/>
  <c r="I8525" i="2" s="1"/>
  <c r="F8526" i="2"/>
  <c r="I8526" i="2" s="1"/>
  <c r="F8527" i="2"/>
  <c r="I8527" i="2" s="1"/>
  <c r="F8528" i="2"/>
  <c r="I8528" i="2" s="1"/>
  <c r="F8529" i="2"/>
  <c r="I8529" i="2" s="1"/>
  <c r="F8530" i="2"/>
  <c r="F8531" i="2"/>
  <c r="I8531" i="2" s="1"/>
  <c r="F8532" i="2"/>
  <c r="I8532" i="2" s="1"/>
  <c r="F8533" i="2"/>
  <c r="I8533" i="2" s="1"/>
  <c r="F8534" i="2"/>
  <c r="I8534" i="2" s="1"/>
  <c r="F8535" i="2"/>
  <c r="I8535" i="2" s="1"/>
  <c r="F8536" i="2"/>
  <c r="I8536" i="2" s="1"/>
  <c r="F8537" i="2"/>
  <c r="I8537" i="2" s="1"/>
  <c r="F8538" i="2"/>
  <c r="F8539" i="2"/>
  <c r="F8540" i="2"/>
  <c r="I8540" i="2" s="1"/>
  <c r="F8541" i="2"/>
  <c r="I8541" i="2" s="1"/>
  <c r="F8542" i="2"/>
  <c r="I8542" i="2" s="1"/>
  <c r="F8543" i="2"/>
  <c r="I8543" i="2" s="1"/>
  <c r="F8544" i="2"/>
  <c r="I8544" i="2" s="1"/>
  <c r="F8545" i="2"/>
  <c r="I8545" i="2" s="1"/>
  <c r="F8546" i="2"/>
  <c r="F8547" i="2"/>
  <c r="I8547" i="2" s="1"/>
  <c r="F8548" i="2"/>
  <c r="I8548" i="2" s="1"/>
  <c r="F8549" i="2"/>
  <c r="F8550" i="2"/>
  <c r="I8550" i="2" s="1"/>
  <c r="F8551" i="2"/>
  <c r="I8551" i="2" s="1"/>
  <c r="F8552" i="2"/>
  <c r="I8552" i="2" s="1"/>
  <c r="F8553" i="2"/>
  <c r="I8553" i="2" s="1"/>
  <c r="F8554" i="2"/>
  <c r="F8555" i="2"/>
  <c r="F8556" i="2"/>
  <c r="I8556" i="2" s="1"/>
  <c r="F8557" i="2"/>
  <c r="I8557" i="2" s="1"/>
  <c r="F8558" i="2"/>
  <c r="I8558" i="2" s="1"/>
  <c r="F8559" i="2"/>
  <c r="I8559" i="2" s="1"/>
  <c r="F8560" i="2"/>
  <c r="I8560" i="2" s="1"/>
  <c r="F8561" i="2"/>
  <c r="I8561" i="2" s="1"/>
  <c r="F8562" i="2"/>
  <c r="F8563" i="2"/>
  <c r="I8563" i="2" s="1"/>
  <c r="F8564" i="2"/>
  <c r="I8564" i="2" s="1"/>
  <c r="F8565" i="2"/>
  <c r="I8565" i="2" s="1"/>
  <c r="F8566" i="2"/>
  <c r="I8566" i="2" s="1"/>
  <c r="F8567" i="2"/>
  <c r="I8567" i="2" s="1"/>
  <c r="F8568" i="2"/>
  <c r="I8568" i="2" s="1"/>
  <c r="F8569" i="2"/>
  <c r="I8569" i="2" s="1"/>
  <c r="F8570" i="2"/>
  <c r="F8571" i="2"/>
  <c r="I8571" i="2" s="1"/>
  <c r="F8572" i="2"/>
  <c r="I8572" i="2" s="1"/>
  <c r="F8573" i="2"/>
  <c r="I8573" i="2" s="1"/>
  <c r="F8574" i="2"/>
  <c r="I8574" i="2" s="1"/>
  <c r="F8575" i="2"/>
  <c r="I8575" i="2" s="1"/>
  <c r="F8576" i="2"/>
  <c r="I8576" i="2" s="1"/>
  <c r="F8577" i="2"/>
  <c r="I8577" i="2" s="1"/>
  <c r="F8578" i="2"/>
  <c r="F8579" i="2"/>
  <c r="F8580" i="2"/>
  <c r="F8581" i="2"/>
  <c r="I8581" i="2" s="1"/>
  <c r="F8582" i="2"/>
  <c r="I8582" i="2" s="1"/>
  <c r="F8583" i="2"/>
  <c r="I8583" i="2" s="1"/>
  <c r="F8584" i="2"/>
  <c r="I8584" i="2" s="1"/>
  <c r="F8585" i="2"/>
  <c r="I8585" i="2" s="1"/>
  <c r="F8586" i="2"/>
  <c r="F8587" i="2"/>
  <c r="F8588" i="2"/>
  <c r="I8588" i="2" s="1"/>
  <c r="F8589" i="2"/>
  <c r="I8589" i="2" s="1"/>
  <c r="F8590" i="2"/>
  <c r="I8590" i="2" s="1"/>
  <c r="F8591" i="2"/>
  <c r="I8591" i="2" s="1"/>
  <c r="F8592" i="2"/>
  <c r="I8592" i="2" s="1"/>
  <c r="F8593" i="2"/>
  <c r="I8593" i="2" s="1"/>
  <c r="F8594" i="2"/>
  <c r="F8595" i="2"/>
  <c r="I8595" i="2" s="1"/>
  <c r="F8596" i="2"/>
  <c r="I8596" i="2" s="1"/>
  <c r="F8597" i="2"/>
  <c r="I8597" i="2" s="1"/>
  <c r="F8598" i="2"/>
  <c r="I8598" i="2" s="1"/>
  <c r="F8599" i="2"/>
  <c r="I8599" i="2" s="1"/>
  <c r="F8600" i="2"/>
  <c r="I8600" i="2" s="1"/>
  <c r="F8601" i="2"/>
  <c r="I8601" i="2" s="1"/>
  <c r="F8602" i="2"/>
  <c r="F8603" i="2"/>
  <c r="I8603" i="2" s="1"/>
  <c r="F8604" i="2"/>
  <c r="I8604" i="2" s="1"/>
  <c r="F8605" i="2"/>
  <c r="I8605" i="2" s="1"/>
  <c r="F8606" i="2"/>
  <c r="I8606" i="2" s="1"/>
  <c r="F8607" i="2"/>
  <c r="I8607" i="2" s="1"/>
  <c r="F8608" i="2"/>
  <c r="I8608" i="2" s="1"/>
  <c r="F8609" i="2"/>
  <c r="I8609" i="2" s="1"/>
  <c r="F8610" i="2"/>
  <c r="F8611" i="2"/>
  <c r="F8612" i="2"/>
  <c r="I8612" i="2" s="1"/>
  <c r="F8613" i="2"/>
  <c r="I8613" i="2" s="1"/>
  <c r="F8614" i="2"/>
  <c r="I8614" i="2" s="1"/>
  <c r="F8615" i="2"/>
  <c r="I8615" i="2" s="1"/>
  <c r="F8616" i="2"/>
  <c r="I8616" i="2" s="1"/>
  <c r="F8617" i="2"/>
  <c r="I8617" i="2" s="1"/>
  <c r="F8618" i="2"/>
  <c r="F8619" i="2"/>
  <c r="I8619" i="2" s="1"/>
  <c r="F8620" i="2"/>
  <c r="I8620" i="2" s="1"/>
  <c r="F8621" i="2"/>
  <c r="I8621" i="2" s="1"/>
  <c r="F8622" i="2"/>
  <c r="I8622" i="2" s="1"/>
  <c r="F8623" i="2"/>
  <c r="I8623" i="2" s="1"/>
  <c r="F8624" i="2"/>
  <c r="I8624" i="2" s="1"/>
  <c r="F8625" i="2"/>
  <c r="I8625" i="2" s="1"/>
  <c r="F8626" i="2"/>
  <c r="F8627" i="2"/>
  <c r="I8627" i="2" s="1"/>
  <c r="F8628" i="2"/>
  <c r="I8628" i="2" s="1"/>
  <c r="F8629" i="2"/>
  <c r="F8630" i="2"/>
  <c r="I8630" i="2" s="1"/>
  <c r="F8631" i="2"/>
  <c r="I8631" i="2" s="1"/>
  <c r="F8632" i="2"/>
  <c r="I8632" i="2" s="1"/>
  <c r="F8633" i="2"/>
  <c r="I8633" i="2" s="1"/>
  <c r="F8634" i="2"/>
  <c r="F8635" i="2"/>
  <c r="I8635" i="2" s="1"/>
  <c r="F8636" i="2"/>
  <c r="I8636" i="2" s="1"/>
  <c r="F8637" i="2"/>
  <c r="I8637" i="2" s="1"/>
  <c r="F8638" i="2"/>
  <c r="I8638" i="2" s="1"/>
  <c r="F8639" i="2"/>
  <c r="I8639" i="2" s="1"/>
  <c r="F8640" i="2"/>
  <c r="I8640" i="2" s="1"/>
  <c r="F8641" i="2"/>
  <c r="I8641" i="2" s="1"/>
  <c r="F8642" i="2"/>
  <c r="F8643" i="2"/>
  <c r="F8644" i="2"/>
  <c r="I8644" i="2" s="1"/>
  <c r="F8645" i="2"/>
  <c r="I8645" i="2" s="1"/>
  <c r="F8646" i="2"/>
  <c r="I8646" i="2" s="1"/>
  <c r="F8647" i="2"/>
  <c r="I8647" i="2" s="1"/>
  <c r="F8648" i="2"/>
  <c r="I8648" i="2" s="1"/>
  <c r="F8649" i="2"/>
  <c r="I8649" i="2" s="1"/>
  <c r="F8650" i="2"/>
  <c r="F8651" i="2"/>
  <c r="I8651" i="2" s="1"/>
  <c r="F8652" i="2"/>
  <c r="I8652" i="2" s="1"/>
  <c r="F8653" i="2"/>
  <c r="I8653" i="2" s="1"/>
  <c r="F8654" i="2"/>
  <c r="I8654" i="2" s="1"/>
  <c r="F8655" i="2"/>
  <c r="I8655" i="2" s="1"/>
  <c r="F8656" i="2"/>
  <c r="I8656" i="2" s="1"/>
  <c r="F8657" i="2"/>
  <c r="I8657" i="2" s="1"/>
  <c r="F8658" i="2"/>
  <c r="F8659" i="2"/>
  <c r="I8659" i="2" s="1"/>
  <c r="F8660" i="2"/>
  <c r="I8660" i="2" s="1"/>
  <c r="F8661" i="2"/>
  <c r="I8661" i="2" s="1"/>
  <c r="F8662" i="2"/>
  <c r="I8662" i="2" s="1"/>
  <c r="F8663" i="2"/>
  <c r="I8663" i="2" s="1"/>
  <c r="F8664" i="2"/>
  <c r="I8664" i="2" s="1"/>
  <c r="F8665" i="2"/>
  <c r="I8665" i="2" s="1"/>
  <c r="F8666" i="2"/>
  <c r="F8667" i="2"/>
  <c r="I8667" i="2" s="1"/>
  <c r="F8668" i="2"/>
  <c r="I8668" i="2" s="1"/>
  <c r="F8669" i="2"/>
  <c r="I8669" i="2" s="1"/>
  <c r="F8670" i="2"/>
  <c r="I8670" i="2" s="1"/>
  <c r="F8671" i="2"/>
  <c r="I8671" i="2" s="1"/>
  <c r="F8672" i="2"/>
  <c r="I8672" i="2" s="1"/>
  <c r="F8673" i="2"/>
  <c r="I8673" i="2" s="1"/>
  <c r="F8674" i="2"/>
  <c r="F8675" i="2"/>
  <c r="I8675" i="2" s="1"/>
  <c r="F8676" i="2"/>
  <c r="I8676" i="2" s="1"/>
  <c r="F8677" i="2"/>
  <c r="I8677" i="2" s="1"/>
  <c r="F8678" i="2"/>
  <c r="I8678" i="2" s="1"/>
  <c r="F8679" i="2"/>
  <c r="I8679" i="2" s="1"/>
  <c r="F8680" i="2"/>
  <c r="I8680" i="2" s="1"/>
  <c r="F8681" i="2"/>
  <c r="I8681" i="2" s="1"/>
  <c r="F8682" i="2"/>
  <c r="F8683" i="2"/>
  <c r="F8684" i="2"/>
  <c r="I8684" i="2" s="1"/>
  <c r="F8685" i="2"/>
  <c r="I8685" i="2" s="1"/>
  <c r="F8686" i="2"/>
  <c r="I8686" i="2" s="1"/>
  <c r="F8687" i="2"/>
  <c r="I8687" i="2" s="1"/>
  <c r="F8688" i="2"/>
  <c r="I8688" i="2" s="1"/>
  <c r="F8689" i="2"/>
  <c r="I8689" i="2" s="1"/>
  <c r="F8690" i="2"/>
  <c r="F8691" i="2"/>
  <c r="I8691" i="2" s="1"/>
  <c r="F8692" i="2"/>
  <c r="I8692" i="2" s="1"/>
  <c r="F8693" i="2"/>
  <c r="I8693" i="2" s="1"/>
  <c r="F8694" i="2"/>
  <c r="I8694" i="2" s="1"/>
  <c r="F8695" i="2"/>
  <c r="I8695" i="2" s="1"/>
  <c r="F8696" i="2"/>
  <c r="I8696" i="2" s="1"/>
  <c r="F8697" i="2"/>
  <c r="I8697" i="2" s="1"/>
  <c r="F8698" i="2"/>
  <c r="F8699" i="2"/>
  <c r="F8700" i="2"/>
  <c r="I8700" i="2" s="1"/>
  <c r="F8701" i="2"/>
  <c r="I8701" i="2" s="1"/>
  <c r="F8702" i="2"/>
  <c r="I8702" i="2" s="1"/>
  <c r="F8703" i="2"/>
  <c r="I8703" i="2" s="1"/>
  <c r="F8704" i="2"/>
  <c r="I8704" i="2" s="1"/>
  <c r="F8705" i="2"/>
  <c r="I8705" i="2" s="1"/>
  <c r="F8706" i="2"/>
  <c r="F8707" i="2"/>
  <c r="I8707" i="2" s="1"/>
  <c r="F8708" i="2"/>
  <c r="I8708" i="2" s="1"/>
  <c r="F8709" i="2"/>
  <c r="F8710" i="2"/>
  <c r="I8710" i="2" s="1"/>
  <c r="F8711" i="2"/>
  <c r="I8711" i="2" s="1"/>
  <c r="F8712" i="2"/>
  <c r="I8712" i="2" s="1"/>
  <c r="F8713" i="2"/>
  <c r="I8713" i="2" s="1"/>
  <c r="F8714" i="2"/>
  <c r="F8715" i="2"/>
  <c r="I8715" i="2" s="1"/>
  <c r="F8716" i="2"/>
  <c r="I8716" i="2" s="1"/>
  <c r="F8717" i="2"/>
  <c r="I8717" i="2" s="1"/>
  <c r="F8718" i="2"/>
  <c r="I8718" i="2" s="1"/>
  <c r="F8719" i="2"/>
  <c r="I8719" i="2" s="1"/>
  <c r="F8720" i="2"/>
  <c r="I8720" i="2" s="1"/>
  <c r="F8721" i="2"/>
  <c r="I8721" i="2" s="1"/>
  <c r="F8722" i="2"/>
  <c r="F8723" i="2"/>
  <c r="I8723" i="2" s="1"/>
  <c r="F8724" i="2"/>
  <c r="I8724" i="2" s="1"/>
  <c r="F8725" i="2"/>
  <c r="I8725" i="2" s="1"/>
  <c r="F8726" i="2"/>
  <c r="I8726" i="2" s="1"/>
  <c r="F8727" i="2"/>
  <c r="I8727" i="2" s="1"/>
  <c r="F8728" i="2"/>
  <c r="I8728" i="2" s="1"/>
  <c r="F8729" i="2"/>
  <c r="I8729" i="2" s="1"/>
  <c r="F8730" i="2"/>
  <c r="F8731" i="2"/>
  <c r="I8731" i="2" s="1"/>
  <c r="F8732" i="2"/>
  <c r="I8732" i="2" s="1"/>
  <c r="F8733" i="2"/>
  <c r="I8733" i="2" s="1"/>
  <c r="F8734" i="2"/>
  <c r="I8734" i="2" s="1"/>
  <c r="F8735" i="2"/>
  <c r="I8735" i="2" s="1"/>
  <c r="F8736" i="2"/>
  <c r="I8736" i="2" s="1"/>
  <c r="F8737" i="2"/>
  <c r="I8737" i="2" s="1"/>
  <c r="F8738" i="2"/>
  <c r="F8739" i="2"/>
  <c r="I8739" i="2" s="1"/>
  <c r="F8740" i="2"/>
  <c r="I8740" i="2" s="1"/>
  <c r="F8741" i="2"/>
  <c r="I8741" i="2" s="1"/>
  <c r="F8742" i="2"/>
  <c r="I8742" i="2" s="1"/>
  <c r="F8743" i="2"/>
  <c r="I8743" i="2" s="1"/>
  <c r="F8744" i="2"/>
  <c r="I8744" i="2" s="1"/>
  <c r="F8745" i="2"/>
  <c r="I8745" i="2" s="1"/>
  <c r="F8746" i="2"/>
  <c r="F8747" i="2"/>
  <c r="I8747" i="2" s="1"/>
  <c r="F8748" i="2"/>
  <c r="I8748" i="2" s="1"/>
  <c r="F8749" i="2"/>
  <c r="I8749" i="2" s="1"/>
  <c r="F8750" i="2"/>
  <c r="I8750" i="2" s="1"/>
  <c r="F8751" i="2"/>
  <c r="I8751" i="2" s="1"/>
  <c r="F8752" i="2"/>
  <c r="I8752" i="2" s="1"/>
  <c r="F8753" i="2"/>
  <c r="I8753" i="2" s="1"/>
  <c r="F8754" i="2"/>
  <c r="F8755" i="2"/>
  <c r="I8755" i="2" s="1"/>
  <c r="F8756" i="2"/>
  <c r="I8756" i="2" s="1"/>
  <c r="F8757" i="2"/>
  <c r="I8757" i="2" s="1"/>
  <c r="F8758" i="2"/>
  <c r="I8758" i="2" s="1"/>
  <c r="F8759" i="2"/>
  <c r="I8759" i="2" s="1"/>
  <c r="F8760" i="2"/>
  <c r="I8760" i="2" s="1"/>
  <c r="F8761" i="2"/>
  <c r="I8761" i="2" s="1"/>
  <c r="F8762" i="2"/>
  <c r="F8763" i="2"/>
  <c r="F8764" i="2"/>
  <c r="I8764" i="2" s="1"/>
  <c r="F8765" i="2"/>
  <c r="I8765" i="2" s="1"/>
  <c r="F8766" i="2"/>
  <c r="I8766" i="2" s="1"/>
  <c r="F8767" i="2"/>
  <c r="I8767" i="2" s="1"/>
  <c r="F8768" i="2"/>
  <c r="I8768" i="2" s="1"/>
  <c r="F8769" i="2"/>
  <c r="I8769" i="2" s="1"/>
  <c r="F8770" i="2"/>
  <c r="F8771" i="2"/>
  <c r="I8771" i="2" s="1"/>
  <c r="F8772" i="2"/>
  <c r="I8772" i="2" s="1"/>
  <c r="F8773" i="2"/>
  <c r="I8773" i="2" s="1"/>
  <c r="F8774" i="2"/>
  <c r="I8774" i="2" s="1"/>
  <c r="F8775" i="2"/>
  <c r="I8775" i="2" s="1"/>
  <c r="F8776" i="2"/>
  <c r="I8776" i="2" s="1"/>
  <c r="F8777" i="2"/>
  <c r="I8777" i="2" s="1"/>
  <c r="F8778" i="2"/>
  <c r="F8779" i="2"/>
  <c r="F8780" i="2"/>
  <c r="I8780" i="2" s="1"/>
  <c r="F8781" i="2"/>
  <c r="I8781" i="2" s="1"/>
  <c r="F8782" i="2"/>
  <c r="I8782" i="2" s="1"/>
  <c r="F8783" i="2"/>
  <c r="I8783" i="2" s="1"/>
  <c r="F8784" i="2"/>
  <c r="I8784" i="2" s="1"/>
  <c r="F8785" i="2"/>
  <c r="I8785" i="2" s="1"/>
  <c r="F8786" i="2"/>
  <c r="F8787" i="2"/>
  <c r="I8787" i="2" s="1"/>
  <c r="F8788" i="2"/>
  <c r="I8788" i="2" s="1"/>
  <c r="F8789" i="2"/>
  <c r="I8789" i="2" s="1"/>
  <c r="F8790" i="2"/>
  <c r="I8790" i="2" s="1"/>
  <c r="F8791" i="2"/>
  <c r="I8791" i="2" s="1"/>
  <c r="F8792" i="2"/>
  <c r="I8792" i="2" s="1"/>
  <c r="F8793" i="2"/>
  <c r="I8793" i="2" s="1"/>
  <c r="F8794" i="2"/>
  <c r="F8795" i="2"/>
  <c r="I8795" i="2" s="1"/>
  <c r="F8796" i="2"/>
  <c r="I8796" i="2" s="1"/>
  <c r="F8797" i="2"/>
  <c r="I8797" i="2" s="1"/>
  <c r="F8798" i="2"/>
  <c r="I8798" i="2" s="1"/>
  <c r="F8799" i="2"/>
  <c r="I8799" i="2" s="1"/>
  <c r="F8800" i="2"/>
  <c r="I8800" i="2" s="1"/>
  <c r="F8801" i="2"/>
  <c r="I8801" i="2" s="1"/>
  <c r="F8802" i="2"/>
  <c r="F8803" i="2"/>
  <c r="I8803" i="2" s="1"/>
  <c r="F8804" i="2"/>
  <c r="I8804" i="2" s="1"/>
  <c r="F8805" i="2"/>
  <c r="I8805" i="2" s="1"/>
  <c r="F8806" i="2"/>
  <c r="I8806" i="2" s="1"/>
  <c r="F8807" i="2"/>
  <c r="I8807" i="2" s="1"/>
  <c r="F8808" i="2"/>
  <c r="I8808" i="2" s="1"/>
  <c r="F8809" i="2"/>
  <c r="I8809" i="2" s="1"/>
  <c r="F8810" i="2"/>
  <c r="F8811" i="2"/>
  <c r="F8812" i="2"/>
  <c r="I8812" i="2" s="1"/>
  <c r="F8813" i="2"/>
  <c r="I8813" i="2" s="1"/>
  <c r="F8814" i="2"/>
  <c r="I8814" i="2" s="1"/>
  <c r="F8815" i="2"/>
  <c r="I8815" i="2" s="1"/>
  <c r="F8816" i="2"/>
  <c r="I8816" i="2" s="1"/>
  <c r="F8817" i="2"/>
  <c r="I8817" i="2" s="1"/>
  <c r="F8818" i="2"/>
  <c r="F8819" i="2"/>
  <c r="I8819" i="2" s="1"/>
  <c r="F8820" i="2"/>
  <c r="I8820" i="2" s="1"/>
  <c r="F8821" i="2"/>
  <c r="I8821" i="2" s="1"/>
  <c r="F8822" i="2"/>
  <c r="I8822" i="2" s="1"/>
  <c r="F8823" i="2"/>
  <c r="I8823" i="2" s="1"/>
  <c r="F8824" i="2"/>
  <c r="I8824" i="2" s="1"/>
  <c r="F8825" i="2"/>
  <c r="I8825" i="2" s="1"/>
  <c r="F8826" i="2"/>
  <c r="F8827" i="2"/>
  <c r="I8827" i="2" s="1"/>
  <c r="F8828" i="2"/>
  <c r="I8828" i="2" s="1"/>
  <c r="F8829" i="2"/>
  <c r="I8829" i="2" s="1"/>
  <c r="F8830" i="2"/>
  <c r="I8830" i="2" s="1"/>
  <c r="F8831" i="2"/>
  <c r="I8831" i="2" s="1"/>
  <c r="F8832" i="2"/>
  <c r="I8832" i="2" s="1"/>
  <c r="F8833" i="2"/>
  <c r="I8833" i="2" s="1"/>
  <c r="F8834" i="2"/>
  <c r="F8835" i="2"/>
  <c r="I8835" i="2" s="1"/>
  <c r="F8836" i="2"/>
  <c r="I8836" i="2" s="1"/>
  <c r="F8837" i="2"/>
  <c r="I8837" i="2" s="1"/>
  <c r="F8838" i="2"/>
  <c r="I8838" i="2" s="1"/>
  <c r="F8839" i="2"/>
  <c r="I8839" i="2" s="1"/>
  <c r="F8840" i="2"/>
  <c r="I8840" i="2" s="1"/>
  <c r="F8841" i="2"/>
  <c r="I8841" i="2" s="1"/>
  <c r="F8842" i="2"/>
  <c r="F8843" i="2"/>
  <c r="F8844" i="2"/>
  <c r="I8844" i="2" s="1"/>
  <c r="F8845" i="2"/>
  <c r="I8845" i="2" s="1"/>
  <c r="F8846" i="2"/>
  <c r="I8846" i="2" s="1"/>
  <c r="F8847" i="2"/>
  <c r="I8847" i="2" s="1"/>
  <c r="F8848" i="2"/>
  <c r="I8848" i="2" s="1"/>
  <c r="F8849" i="2"/>
  <c r="I8849" i="2" s="1"/>
  <c r="F8850" i="2"/>
  <c r="F8851" i="2"/>
  <c r="F8852" i="2"/>
  <c r="I8852" i="2" s="1"/>
  <c r="F8853" i="2"/>
  <c r="I8853" i="2" s="1"/>
  <c r="F8854" i="2"/>
  <c r="I8854" i="2" s="1"/>
  <c r="F8855" i="2"/>
  <c r="I8855" i="2" s="1"/>
  <c r="F8856" i="2"/>
  <c r="I8856" i="2" s="1"/>
  <c r="F8857" i="2"/>
  <c r="I8857" i="2" s="1"/>
  <c r="F8858" i="2"/>
  <c r="F8859" i="2"/>
  <c r="I8859" i="2" s="1"/>
  <c r="F8860" i="2"/>
  <c r="I8860" i="2" s="1"/>
  <c r="F8861" i="2"/>
  <c r="I8861" i="2" s="1"/>
  <c r="F8862" i="2"/>
  <c r="I8862" i="2" s="1"/>
  <c r="F8863" i="2"/>
  <c r="I8863" i="2" s="1"/>
  <c r="F8864" i="2"/>
  <c r="I8864" i="2" s="1"/>
  <c r="F8865" i="2"/>
  <c r="I8865" i="2" s="1"/>
  <c r="F8866" i="2"/>
  <c r="F8867" i="2"/>
  <c r="I8867" i="2" s="1"/>
  <c r="F8868" i="2"/>
  <c r="I8868" i="2" s="1"/>
  <c r="F8869" i="2"/>
  <c r="I8869" i="2" s="1"/>
  <c r="F8870" i="2"/>
  <c r="I8870" i="2" s="1"/>
  <c r="F8871" i="2"/>
  <c r="I8871" i="2" s="1"/>
  <c r="F8872" i="2"/>
  <c r="I8872" i="2" s="1"/>
  <c r="F8873" i="2"/>
  <c r="I8873" i="2" s="1"/>
  <c r="F8874" i="2"/>
  <c r="F8875" i="2"/>
  <c r="I8875" i="2" s="1"/>
  <c r="F8876" i="2"/>
  <c r="I8876" i="2" s="1"/>
  <c r="F8877" i="2"/>
  <c r="I8877" i="2" s="1"/>
  <c r="F8878" i="2"/>
  <c r="I8878" i="2" s="1"/>
  <c r="F8879" i="2"/>
  <c r="I8879" i="2" s="1"/>
  <c r="F8880" i="2"/>
  <c r="I8880" i="2" s="1"/>
  <c r="F8881" i="2"/>
  <c r="I8881" i="2" s="1"/>
  <c r="F8882" i="2"/>
  <c r="F8883" i="2"/>
  <c r="F8884" i="2"/>
  <c r="I8884" i="2" s="1"/>
  <c r="F8885" i="2"/>
  <c r="I8885" i="2" s="1"/>
  <c r="F8886" i="2"/>
  <c r="I8886" i="2" s="1"/>
  <c r="F8887" i="2"/>
  <c r="I8887" i="2" s="1"/>
  <c r="F8888" i="2"/>
  <c r="I8888" i="2" s="1"/>
  <c r="F8889" i="2"/>
  <c r="I8889" i="2" s="1"/>
  <c r="F8890" i="2"/>
  <c r="F8891" i="2"/>
  <c r="I8891" i="2" s="1"/>
  <c r="F8892" i="2"/>
  <c r="I8892" i="2" s="1"/>
  <c r="F8893" i="2"/>
  <c r="I8893" i="2" s="1"/>
  <c r="F8894" i="2"/>
  <c r="I8894" i="2" s="1"/>
  <c r="F8895" i="2"/>
  <c r="I8895" i="2" s="1"/>
  <c r="F8896" i="2"/>
  <c r="I8896" i="2" s="1"/>
  <c r="F8897" i="2"/>
  <c r="I8897" i="2" s="1"/>
  <c r="F8898" i="2"/>
  <c r="F8899" i="2"/>
  <c r="I8899" i="2" s="1"/>
  <c r="F8900" i="2"/>
  <c r="I8900" i="2" s="1"/>
  <c r="F8901" i="2"/>
  <c r="I8901" i="2" s="1"/>
  <c r="F8902" i="2"/>
  <c r="I8902" i="2" s="1"/>
  <c r="F8903" i="2"/>
  <c r="I8903" i="2" s="1"/>
  <c r="F8904" i="2"/>
  <c r="I8904" i="2" s="1"/>
  <c r="F8905" i="2"/>
  <c r="I8905" i="2" s="1"/>
  <c r="F8906" i="2"/>
  <c r="F8907" i="2"/>
  <c r="I8907" i="2" s="1"/>
  <c r="F8908" i="2"/>
  <c r="I8908" i="2" s="1"/>
  <c r="F8909" i="2"/>
  <c r="I8909" i="2" s="1"/>
  <c r="F8910" i="2"/>
  <c r="I8910" i="2" s="1"/>
  <c r="F8911" i="2"/>
  <c r="I8911" i="2" s="1"/>
  <c r="F8912" i="2"/>
  <c r="I8912" i="2" s="1"/>
  <c r="F8913" i="2"/>
  <c r="I8913" i="2" s="1"/>
  <c r="F8914" i="2"/>
  <c r="F8915" i="2"/>
  <c r="I8915" i="2" s="1"/>
  <c r="F8916" i="2"/>
  <c r="I8916" i="2" s="1"/>
  <c r="F8917" i="2"/>
  <c r="I8917" i="2" s="1"/>
  <c r="F8918" i="2"/>
  <c r="I8918" i="2" s="1"/>
  <c r="F8919" i="2"/>
  <c r="I8919" i="2" s="1"/>
  <c r="F8920" i="2"/>
  <c r="I8920" i="2" s="1"/>
  <c r="F8921" i="2"/>
  <c r="I8921" i="2" s="1"/>
  <c r="F8922" i="2"/>
  <c r="F8923" i="2"/>
  <c r="I8923" i="2" s="1"/>
  <c r="F8924" i="2"/>
  <c r="I8924" i="2" s="1"/>
  <c r="F8925" i="2"/>
  <c r="I8925" i="2" s="1"/>
  <c r="F8926" i="2"/>
  <c r="I8926" i="2" s="1"/>
  <c r="F8927" i="2"/>
  <c r="I8927" i="2" s="1"/>
  <c r="F8928" i="2"/>
  <c r="I8928" i="2" s="1"/>
  <c r="F8929" i="2"/>
  <c r="I8929" i="2" s="1"/>
  <c r="F8930" i="2"/>
  <c r="F8931" i="2"/>
  <c r="F8932" i="2"/>
  <c r="I8932" i="2" s="1"/>
  <c r="F8933" i="2"/>
  <c r="I8933" i="2" s="1"/>
  <c r="F8934" i="2"/>
  <c r="I8934" i="2" s="1"/>
  <c r="F8935" i="2"/>
  <c r="I8935" i="2" s="1"/>
  <c r="F8936" i="2"/>
  <c r="I8936" i="2" s="1"/>
  <c r="F8937" i="2"/>
  <c r="I8937" i="2" s="1"/>
  <c r="F8938" i="2"/>
  <c r="F8939" i="2"/>
  <c r="I8939" i="2" s="1"/>
  <c r="F8940" i="2"/>
  <c r="I8940" i="2" s="1"/>
  <c r="F8941" i="2"/>
  <c r="I8941" i="2" s="1"/>
  <c r="F8942" i="2"/>
  <c r="I8942" i="2" s="1"/>
  <c r="F8943" i="2"/>
  <c r="I8943" i="2" s="1"/>
  <c r="F8944" i="2"/>
  <c r="I8944" i="2" s="1"/>
  <c r="F8945" i="2"/>
  <c r="I8945" i="2" s="1"/>
  <c r="F8946" i="2"/>
  <c r="F8947" i="2"/>
  <c r="F8948" i="2"/>
  <c r="I8948" i="2" s="1"/>
  <c r="F8949" i="2"/>
  <c r="I8949" i="2" s="1"/>
  <c r="F8950" i="2"/>
  <c r="I8950" i="2" s="1"/>
  <c r="F8951" i="2"/>
  <c r="I8951" i="2" s="1"/>
  <c r="F8952" i="2"/>
  <c r="I8952" i="2" s="1"/>
  <c r="F8953" i="2"/>
  <c r="I8953" i="2" s="1"/>
  <c r="F8954" i="2"/>
  <c r="F8955" i="2"/>
  <c r="I8955" i="2" s="1"/>
  <c r="F8956" i="2"/>
  <c r="I8956" i="2" s="1"/>
  <c r="F8957" i="2"/>
  <c r="I8957" i="2" s="1"/>
  <c r="F8958" i="2"/>
  <c r="I8958" i="2" s="1"/>
  <c r="F8959" i="2"/>
  <c r="I8959" i="2" s="1"/>
  <c r="F8960" i="2"/>
  <c r="I8960" i="2" s="1"/>
  <c r="F8961" i="2"/>
  <c r="I8961" i="2" s="1"/>
  <c r="F8962" i="2"/>
  <c r="F8963" i="2"/>
  <c r="I8963" i="2" s="1"/>
  <c r="F8964" i="2"/>
  <c r="I8964" i="2" s="1"/>
  <c r="F8965" i="2"/>
  <c r="I8965" i="2" s="1"/>
  <c r="F8966" i="2"/>
  <c r="I8966" i="2" s="1"/>
  <c r="F8967" i="2"/>
  <c r="I8967" i="2" s="1"/>
  <c r="F8968" i="2"/>
  <c r="I8968" i="2" s="1"/>
  <c r="F8969" i="2"/>
  <c r="I8969" i="2" s="1"/>
  <c r="F8970" i="2"/>
  <c r="F8971" i="2"/>
  <c r="I8971" i="2" s="1"/>
  <c r="F8972" i="2"/>
  <c r="I8972" i="2" s="1"/>
  <c r="F8973" i="2"/>
  <c r="I8973" i="2" s="1"/>
  <c r="F8974" i="2"/>
  <c r="I8974" i="2" s="1"/>
  <c r="F8975" i="2"/>
  <c r="I8975" i="2" s="1"/>
  <c r="F8976" i="2"/>
  <c r="I8976" i="2" s="1"/>
  <c r="F8977" i="2"/>
  <c r="I8977" i="2" s="1"/>
  <c r="F8978" i="2"/>
  <c r="F8979" i="2"/>
  <c r="F8980" i="2"/>
  <c r="I8980" i="2" s="1"/>
  <c r="F8981" i="2"/>
  <c r="I8981" i="2" s="1"/>
  <c r="F8982" i="2"/>
  <c r="I8982" i="2" s="1"/>
  <c r="F8983" i="2"/>
  <c r="I8983" i="2" s="1"/>
  <c r="F8984" i="2"/>
  <c r="I8984" i="2" s="1"/>
  <c r="F8985" i="2"/>
  <c r="I8985" i="2" s="1"/>
  <c r="F8986" i="2"/>
  <c r="F8987" i="2"/>
  <c r="I8987" i="2" s="1"/>
  <c r="F8988" i="2"/>
  <c r="I8988" i="2" s="1"/>
  <c r="F8989" i="2"/>
  <c r="I8989" i="2" s="1"/>
  <c r="F8990" i="2"/>
  <c r="I8990" i="2" s="1"/>
  <c r="F8991" i="2"/>
  <c r="I8991" i="2" s="1"/>
  <c r="F8992" i="2"/>
  <c r="I8992" i="2" s="1"/>
  <c r="F8993" i="2"/>
  <c r="I8993" i="2" s="1"/>
  <c r="F8994" i="2"/>
  <c r="F8995" i="2"/>
  <c r="I8995" i="2" s="1"/>
  <c r="F8996" i="2"/>
  <c r="I8996" i="2" s="1"/>
  <c r="F8997" i="2"/>
  <c r="I8997" i="2" s="1"/>
  <c r="F8998" i="2"/>
  <c r="F8999" i="2"/>
  <c r="I8999" i="2" s="1"/>
  <c r="F9000" i="2"/>
  <c r="I9000" i="2" s="1"/>
  <c r="F9001" i="2"/>
  <c r="I9001" i="2" s="1"/>
  <c r="F9002" i="2"/>
  <c r="F9003" i="2"/>
  <c r="F9004" i="2"/>
  <c r="I9004" i="2" s="1"/>
  <c r="F9005" i="2"/>
  <c r="I9005" i="2" s="1"/>
  <c r="F9006" i="2"/>
  <c r="I9006" i="2" s="1"/>
  <c r="F9007" i="2"/>
  <c r="I9007" i="2" s="1"/>
  <c r="F9008" i="2"/>
  <c r="I9008" i="2" s="1"/>
  <c r="F9009" i="2"/>
  <c r="I9009" i="2" s="1"/>
  <c r="F9010" i="2"/>
  <c r="F9011" i="2"/>
  <c r="I9011" i="2" s="1"/>
  <c r="F9012" i="2"/>
  <c r="I9012" i="2" s="1"/>
  <c r="F9013" i="2"/>
  <c r="I9013" i="2" s="1"/>
  <c r="F9014" i="2"/>
  <c r="I9014" i="2" s="1"/>
  <c r="F9015" i="2"/>
  <c r="I9015" i="2" s="1"/>
  <c r="F9016" i="2"/>
  <c r="I9016" i="2" s="1"/>
  <c r="F9017" i="2"/>
  <c r="I9017" i="2" s="1"/>
  <c r="F9018" i="2"/>
  <c r="F9019" i="2"/>
  <c r="I9019" i="2" s="1"/>
  <c r="F9020" i="2"/>
  <c r="I9020" i="2" s="1"/>
  <c r="F9021" i="2"/>
  <c r="I9021" i="2" s="1"/>
  <c r="F9022" i="2"/>
  <c r="I9022" i="2" s="1"/>
  <c r="F9023" i="2"/>
  <c r="I9023" i="2" s="1"/>
  <c r="F9024" i="2"/>
  <c r="I9024" i="2" s="1"/>
  <c r="F9025" i="2"/>
  <c r="I9025" i="2" s="1"/>
  <c r="F9026" i="2"/>
  <c r="F9027" i="2"/>
  <c r="I9027" i="2" s="1"/>
  <c r="F9028" i="2"/>
  <c r="I9028" i="2" s="1"/>
  <c r="F9029" i="2"/>
  <c r="F9030" i="2"/>
  <c r="I9030" i="2" s="1"/>
  <c r="F9031" i="2"/>
  <c r="I9031" i="2" s="1"/>
  <c r="F9032" i="2"/>
  <c r="I9032" i="2" s="1"/>
  <c r="F9033" i="2"/>
  <c r="I9033" i="2" s="1"/>
  <c r="F9034" i="2"/>
  <c r="F9035" i="2"/>
  <c r="I9035" i="2" s="1"/>
  <c r="F9036" i="2"/>
  <c r="I9036" i="2" s="1"/>
  <c r="F9037" i="2"/>
  <c r="I9037" i="2" s="1"/>
  <c r="F9038" i="2"/>
  <c r="I9038" i="2" s="1"/>
  <c r="F9039" i="2"/>
  <c r="I9039" i="2" s="1"/>
  <c r="F9040" i="2"/>
  <c r="I9040" i="2" s="1"/>
  <c r="F9041" i="2"/>
  <c r="I9041" i="2" s="1"/>
  <c r="F9042" i="2"/>
  <c r="F9043" i="2"/>
  <c r="I9043" i="2" s="1"/>
  <c r="F9044" i="2"/>
  <c r="I9044" i="2" s="1"/>
  <c r="F9045" i="2"/>
  <c r="I9045" i="2" s="1"/>
  <c r="F9046" i="2"/>
  <c r="I9046" i="2" s="1"/>
  <c r="F9047" i="2"/>
  <c r="I9047" i="2" s="1"/>
  <c r="F9048" i="2"/>
  <c r="I9048" i="2" s="1"/>
  <c r="F9049" i="2"/>
  <c r="I9049" i="2" s="1"/>
  <c r="F9050" i="2"/>
  <c r="F9051" i="2"/>
  <c r="F9052" i="2"/>
  <c r="I9052" i="2" s="1"/>
  <c r="F9053" i="2"/>
  <c r="I9053" i="2" s="1"/>
  <c r="F9054" i="2"/>
  <c r="I9054" i="2" s="1"/>
  <c r="F9055" i="2"/>
  <c r="I9055" i="2" s="1"/>
  <c r="F9056" i="2"/>
  <c r="I9056" i="2" s="1"/>
  <c r="F9057" i="2"/>
  <c r="I9057" i="2" s="1"/>
  <c r="F9058" i="2"/>
  <c r="F9059" i="2"/>
  <c r="I9059" i="2" s="1"/>
  <c r="F9060" i="2"/>
  <c r="I9060" i="2" s="1"/>
  <c r="F9061" i="2"/>
  <c r="I9061" i="2" s="1"/>
  <c r="F9062" i="2"/>
  <c r="I9062" i="2" s="1"/>
  <c r="F9063" i="2"/>
  <c r="I9063" i="2" s="1"/>
  <c r="F9064" i="2"/>
  <c r="I9064" i="2" s="1"/>
  <c r="F9065" i="2"/>
  <c r="I9065" i="2" s="1"/>
  <c r="F9066" i="2"/>
  <c r="F9067" i="2"/>
  <c r="I9067" i="2" s="1"/>
  <c r="F9068" i="2"/>
  <c r="I9068" i="2" s="1"/>
  <c r="F9069" i="2"/>
  <c r="I9069" i="2" s="1"/>
  <c r="F9070" i="2"/>
  <c r="I9070" i="2" s="1"/>
  <c r="F9071" i="2"/>
  <c r="I9071" i="2" s="1"/>
  <c r="F9072" i="2"/>
  <c r="I9072" i="2" s="1"/>
  <c r="F9073" i="2"/>
  <c r="I9073" i="2" s="1"/>
  <c r="F9074" i="2"/>
  <c r="F9075" i="2"/>
  <c r="I9075" i="2" s="1"/>
  <c r="F9076" i="2"/>
  <c r="I9076" i="2" s="1"/>
  <c r="F9077" i="2"/>
  <c r="I9077" i="2" s="1"/>
  <c r="F9078" i="2"/>
  <c r="I9078" i="2" s="1"/>
  <c r="F9079" i="2"/>
  <c r="I9079" i="2" s="1"/>
  <c r="F9080" i="2"/>
  <c r="I9080" i="2" s="1"/>
  <c r="F9081" i="2"/>
  <c r="I9081" i="2" s="1"/>
  <c r="F9082" i="2"/>
  <c r="F9083" i="2"/>
  <c r="F9084" i="2"/>
  <c r="I9084" i="2" s="1"/>
  <c r="F9085" i="2"/>
  <c r="I9085" i="2" s="1"/>
  <c r="F9086" i="2"/>
  <c r="I9086" i="2" s="1"/>
  <c r="F9087" i="2"/>
  <c r="I9087" i="2" s="1"/>
  <c r="F9088" i="2"/>
  <c r="I9088" i="2" s="1"/>
  <c r="F9089" i="2"/>
  <c r="I9089" i="2" s="1"/>
  <c r="F9090" i="2"/>
  <c r="F9091" i="2"/>
  <c r="I9091" i="2" s="1"/>
  <c r="F9092" i="2"/>
  <c r="I9092" i="2" s="1"/>
  <c r="F9093" i="2"/>
  <c r="I9093" i="2" s="1"/>
  <c r="F9094" i="2"/>
  <c r="I9094" i="2" s="1"/>
  <c r="F9095" i="2"/>
  <c r="I9095" i="2" s="1"/>
  <c r="F9096" i="2"/>
  <c r="I9096" i="2" s="1"/>
  <c r="F9097" i="2"/>
  <c r="I9097" i="2" s="1"/>
  <c r="F9098" i="2"/>
  <c r="F9099" i="2"/>
  <c r="I9099" i="2" s="1"/>
  <c r="F9100" i="2"/>
  <c r="I9100" i="2" s="1"/>
  <c r="F9101" i="2"/>
  <c r="I9101" i="2" s="1"/>
  <c r="F9102" i="2"/>
  <c r="I9102" i="2" s="1"/>
  <c r="F9103" i="2"/>
  <c r="I9103" i="2" s="1"/>
  <c r="F9104" i="2"/>
  <c r="I9104" i="2" s="1"/>
  <c r="F9105" i="2"/>
  <c r="I9105" i="2" s="1"/>
  <c r="F9106" i="2"/>
  <c r="F9107" i="2"/>
  <c r="I9107" i="2" s="1"/>
  <c r="F9108" i="2"/>
  <c r="I9108" i="2" s="1"/>
  <c r="F9109" i="2"/>
  <c r="I9109" i="2" s="1"/>
  <c r="F9110" i="2"/>
  <c r="I9110" i="2" s="1"/>
  <c r="F9111" i="2"/>
  <c r="I9111" i="2" s="1"/>
  <c r="F9112" i="2"/>
  <c r="I9112" i="2" s="1"/>
  <c r="F9113" i="2"/>
  <c r="I9113" i="2" s="1"/>
  <c r="F9114" i="2"/>
  <c r="F9115" i="2"/>
  <c r="I9115" i="2" s="1"/>
  <c r="F9116" i="2"/>
  <c r="I9116" i="2" s="1"/>
  <c r="F9117" i="2"/>
  <c r="I9117" i="2" s="1"/>
  <c r="F9118" i="2"/>
  <c r="I9118" i="2" s="1"/>
  <c r="F9119" i="2"/>
  <c r="I9119" i="2" s="1"/>
  <c r="F9120" i="2"/>
  <c r="I9120" i="2" s="1"/>
  <c r="F9121" i="2"/>
  <c r="I9121" i="2" s="1"/>
  <c r="F9122" i="2"/>
  <c r="F9123" i="2"/>
  <c r="I9123" i="2" s="1"/>
  <c r="F9124" i="2"/>
  <c r="I9124" i="2" s="1"/>
  <c r="F9125" i="2"/>
  <c r="I9125" i="2" s="1"/>
  <c r="F9126" i="2"/>
  <c r="I9126" i="2" s="1"/>
  <c r="F9127" i="2"/>
  <c r="I9127" i="2" s="1"/>
  <c r="F9128" i="2"/>
  <c r="I9128" i="2" s="1"/>
  <c r="F9129" i="2"/>
  <c r="I9129" i="2" s="1"/>
  <c r="F9130" i="2"/>
  <c r="F9131" i="2"/>
  <c r="F9132" i="2"/>
  <c r="I9132" i="2" s="1"/>
  <c r="F9133" i="2"/>
  <c r="I9133" i="2" s="1"/>
  <c r="F9134" i="2"/>
  <c r="I9134" i="2" s="1"/>
  <c r="F9135" i="2"/>
  <c r="I9135" i="2" s="1"/>
  <c r="F9136" i="2"/>
  <c r="I9136" i="2" s="1"/>
  <c r="F9137" i="2"/>
  <c r="I9137" i="2" s="1"/>
  <c r="F9138" i="2"/>
  <c r="F9139" i="2"/>
  <c r="I9139" i="2" s="1"/>
  <c r="F9140" i="2"/>
  <c r="I9140" i="2" s="1"/>
  <c r="F9141" i="2"/>
  <c r="I9141" i="2" s="1"/>
  <c r="F9142" i="2"/>
  <c r="I9142" i="2" s="1"/>
  <c r="F9143" i="2"/>
  <c r="I9143" i="2" s="1"/>
  <c r="F9144" i="2"/>
  <c r="I9144" i="2" s="1"/>
  <c r="F9145" i="2"/>
  <c r="I9145" i="2" s="1"/>
  <c r="F9146" i="2"/>
  <c r="F9147" i="2"/>
  <c r="I9147" i="2" s="1"/>
  <c r="F9148" i="2"/>
  <c r="I9148" i="2" s="1"/>
  <c r="F9149" i="2"/>
  <c r="F9150" i="2"/>
  <c r="I9150" i="2" s="1"/>
  <c r="F9151" i="2"/>
  <c r="I9151" i="2" s="1"/>
  <c r="F9152" i="2"/>
  <c r="I9152" i="2" s="1"/>
  <c r="F9153" i="2"/>
  <c r="I9153" i="2" s="1"/>
  <c r="F9154" i="2"/>
  <c r="F9155" i="2"/>
  <c r="F9156" i="2"/>
  <c r="I9156" i="2" s="1"/>
  <c r="F9157" i="2"/>
  <c r="I9157" i="2" s="1"/>
  <c r="F9158" i="2"/>
  <c r="I9158" i="2" s="1"/>
  <c r="F9159" i="2"/>
  <c r="I9159" i="2" s="1"/>
  <c r="F9160" i="2"/>
  <c r="I9160" i="2" s="1"/>
  <c r="F9161" i="2"/>
  <c r="I9161" i="2" s="1"/>
  <c r="F9162" i="2"/>
  <c r="F9163" i="2"/>
  <c r="F9164" i="2"/>
  <c r="I9164" i="2" s="1"/>
  <c r="F9165" i="2"/>
  <c r="I9165" i="2" s="1"/>
  <c r="F9166" i="2"/>
  <c r="I9166" i="2" s="1"/>
  <c r="F9167" i="2"/>
  <c r="I9167" i="2" s="1"/>
  <c r="F9168" i="2"/>
  <c r="I9168" i="2" s="1"/>
  <c r="F9169" i="2"/>
  <c r="I9169" i="2" s="1"/>
  <c r="F9170" i="2"/>
  <c r="F9171" i="2"/>
  <c r="F9172" i="2"/>
  <c r="I9172" i="2" s="1"/>
  <c r="F9173" i="2"/>
  <c r="I9173" i="2" s="1"/>
  <c r="F9174" i="2"/>
  <c r="I9174" i="2" s="1"/>
  <c r="F9175" i="2"/>
  <c r="I9175" i="2" s="1"/>
  <c r="F9176" i="2"/>
  <c r="I9176" i="2" s="1"/>
  <c r="F9177" i="2"/>
  <c r="I9177" i="2" s="1"/>
  <c r="F9178" i="2"/>
  <c r="F9179" i="2"/>
  <c r="I9179" i="2" s="1"/>
  <c r="F9180" i="2"/>
  <c r="I9180" i="2" s="1"/>
  <c r="F9181" i="2"/>
  <c r="I9181" i="2" s="1"/>
  <c r="F9182" i="2"/>
  <c r="I9182" i="2" s="1"/>
  <c r="F9183" i="2"/>
  <c r="I9183" i="2" s="1"/>
  <c r="F9184" i="2"/>
  <c r="I9184" i="2" s="1"/>
  <c r="F9185" i="2"/>
  <c r="I9185" i="2" s="1"/>
  <c r="F9186" i="2"/>
  <c r="F9187" i="2"/>
  <c r="F9188" i="2"/>
  <c r="I9188" i="2" s="1"/>
  <c r="F9189" i="2"/>
  <c r="I9189" i="2" s="1"/>
  <c r="F9190" i="2"/>
  <c r="I9190" i="2" s="1"/>
  <c r="F9191" i="2"/>
  <c r="I9191" i="2" s="1"/>
  <c r="F9192" i="2"/>
  <c r="I9192" i="2" s="1"/>
  <c r="F9193" i="2"/>
  <c r="I9193" i="2" s="1"/>
  <c r="F9194" i="2"/>
  <c r="F9195" i="2"/>
  <c r="F9196" i="2"/>
  <c r="I9196" i="2" s="1"/>
  <c r="F9197" i="2"/>
  <c r="I9197" i="2" s="1"/>
  <c r="F9198" i="2"/>
  <c r="I9198" i="2" s="1"/>
  <c r="F9199" i="2"/>
  <c r="I9199" i="2" s="1"/>
  <c r="F9200" i="2"/>
  <c r="I9200" i="2" s="1"/>
  <c r="F9201" i="2"/>
  <c r="I9201" i="2" s="1"/>
  <c r="F9202" i="2"/>
  <c r="F9203" i="2"/>
  <c r="F9204" i="2"/>
  <c r="I9204" i="2" s="1"/>
  <c r="F9205" i="2"/>
  <c r="I9205" i="2" s="1"/>
  <c r="F9206" i="2"/>
  <c r="I9206" i="2" s="1"/>
  <c r="F9207" i="2"/>
  <c r="I9207" i="2" s="1"/>
  <c r="F9208" i="2"/>
  <c r="I9208" i="2" s="1"/>
  <c r="F9209" i="2"/>
  <c r="I9209" i="2" s="1"/>
  <c r="F9210" i="2"/>
  <c r="F9211" i="2"/>
  <c r="I9211" i="2" s="1"/>
  <c r="F9212" i="2"/>
  <c r="I9212" i="2" s="1"/>
  <c r="F9213" i="2"/>
  <c r="I9213" i="2" s="1"/>
  <c r="F9214" i="2"/>
  <c r="I9214" i="2" s="1"/>
  <c r="F9215" i="2"/>
  <c r="I9215" i="2" s="1"/>
  <c r="F9216" i="2"/>
  <c r="I9216" i="2" s="1"/>
  <c r="F9217" i="2"/>
  <c r="I9217" i="2" s="1"/>
  <c r="F9218" i="2"/>
  <c r="F9219" i="2"/>
  <c r="I9219" i="2" s="1"/>
  <c r="F9220" i="2"/>
  <c r="I9220" i="2" s="1"/>
  <c r="F9221" i="2"/>
  <c r="I9221" i="2" s="1"/>
  <c r="F9222" i="2"/>
  <c r="I9222" i="2" s="1"/>
  <c r="F9223" i="2"/>
  <c r="I9223" i="2" s="1"/>
  <c r="F9224" i="2"/>
  <c r="I9224" i="2" s="1"/>
  <c r="F9225" i="2"/>
  <c r="I9225" i="2" s="1"/>
  <c r="F9226" i="2"/>
  <c r="F9227" i="2"/>
  <c r="F9228" i="2"/>
  <c r="I9228" i="2" s="1"/>
  <c r="F9229" i="2"/>
  <c r="I9229" i="2" s="1"/>
  <c r="F9230" i="2"/>
  <c r="I9230" i="2" s="1"/>
  <c r="F9231" i="2"/>
  <c r="I9231" i="2" s="1"/>
  <c r="F9232" i="2"/>
  <c r="I9232" i="2" s="1"/>
  <c r="F9233" i="2"/>
  <c r="I9233" i="2" s="1"/>
  <c r="F9234" i="2"/>
  <c r="F9235" i="2"/>
  <c r="I9235" i="2" s="1"/>
  <c r="F9236" i="2"/>
  <c r="I9236" i="2" s="1"/>
  <c r="F9237" i="2"/>
  <c r="I9237" i="2" s="1"/>
  <c r="F9238" i="2"/>
  <c r="I9238" i="2" s="1"/>
  <c r="F9239" i="2"/>
  <c r="I9239" i="2" s="1"/>
  <c r="F9240" i="2"/>
  <c r="I9240" i="2" s="1"/>
  <c r="F9241" i="2"/>
  <c r="I9241" i="2" s="1"/>
  <c r="F9242" i="2"/>
  <c r="F9243" i="2"/>
  <c r="I9243" i="2" s="1"/>
  <c r="F9244" i="2"/>
  <c r="I9244" i="2" s="1"/>
  <c r="F9245" i="2"/>
  <c r="I9245" i="2" s="1"/>
  <c r="F9246" i="2"/>
  <c r="I9246" i="2" s="1"/>
  <c r="F9247" i="2"/>
  <c r="I9247" i="2" s="1"/>
  <c r="F9248" i="2"/>
  <c r="I9248" i="2" s="1"/>
  <c r="F9249" i="2"/>
  <c r="I9249" i="2" s="1"/>
  <c r="F9250" i="2"/>
  <c r="F9251" i="2"/>
  <c r="I9251" i="2" s="1"/>
  <c r="F9252" i="2"/>
  <c r="I9252" i="2" s="1"/>
  <c r="F9253" i="2"/>
  <c r="I9253" i="2" s="1"/>
  <c r="F9254" i="2"/>
  <c r="I9254" i="2" s="1"/>
  <c r="F9255" i="2"/>
  <c r="I9255" i="2" s="1"/>
  <c r="F9256" i="2"/>
  <c r="I9256" i="2" s="1"/>
  <c r="F9257" i="2"/>
  <c r="I9257" i="2" s="1"/>
  <c r="F9258" i="2"/>
  <c r="F9259" i="2"/>
  <c r="F9260" i="2"/>
  <c r="I9260" i="2" s="1"/>
  <c r="F9261" i="2"/>
  <c r="I9261" i="2" s="1"/>
  <c r="F9262" i="2"/>
  <c r="I9262" i="2" s="1"/>
  <c r="F9263" i="2"/>
  <c r="I9263" i="2" s="1"/>
  <c r="F9264" i="2"/>
  <c r="I9264" i="2" s="1"/>
  <c r="F9265" i="2"/>
  <c r="I9265" i="2" s="1"/>
  <c r="F9266" i="2"/>
  <c r="F9267" i="2"/>
  <c r="F9268" i="2"/>
  <c r="I9268" i="2" s="1"/>
  <c r="F9269" i="2"/>
  <c r="I9269" i="2" s="1"/>
  <c r="F9270" i="2"/>
  <c r="I9270" i="2" s="1"/>
  <c r="F9271" i="2"/>
  <c r="I9271" i="2" s="1"/>
  <c r="F9272" i="2"/>
  <c r="I9272" i="2" s="1"/>
  <c r="F9273" i="2"/>
  <c r="I9273" i="2" s="1"/>
  <c r="F9274" i="2"/>
  <c r="F9275" i="2"/>
  <c r="F9276" i="2"/>
  <c r="I9276" i="2" s="1"/>
  <c r="F9277" i="2"/>
  <c r="I9277" i="2" s="1"/>
  <c r="F9278" i="2"/>
  <c r="I9278" i="2" s="1"/>
  <c r="F9279" i="2"/>
  <c r="I9279" i="2" s="1"/>
  <c r="F9280" i="2"/>
  <c r="I9280" i="2" s="1"/>
  <c r="F9281" i="2"/>
  <c r="I9281" i="2" s="1"/>
  <c r="F9282" i="2"/>
  <c r="F9283" i="2"/>
  <c r="I9283" i="2" s="1"/>
  <c r="F9284" i="2"/>
  <c r="I9284" i="2" s="1"/>
  <c r="F9285" i="2"/>
  <c r="I9285" i="2" s="1"/>
  <c r="F9286" i="2"/>
  <c r="I9286" i="2" s="1"/>
  <c r="F9287" i="2"/>
  <c r="I9287" i="2" s="1"/>
  <c r="F9288" i="2"/>
  <c r="I9288" i="2" s="1"/>
  <c r="F9289" i="2"/>
  <c r="I9289" i="2" s="1"/>
  <c r="F9290" i="2"/>
  <c r="F9291" i="2"/>
  <c r="F9292" i="2"/>
  <c r="I9292" i="2" s="1"/>
  <c r="F9293" i="2"/>
  <c r="I9293" i="2" s="1"/>
  <c r="F9294" i="2"/>
  <c r="I9294" i="2" s="1"/>
  <c r="F9295" i="2"/>
  <c r="I9295" i="2" s="1"/>
  <c r="F9296" i="2"/>
  <c r="I9296" i="2" s="1"/>
  <c r="F9297" i="2"/>
  <c r="I9297" i="2" s="1"/>
  <c r="F9298" i="2"/>
  <c r="F9299" i="2"/>
  <c r="F9300" i="2"/>
  <c r="I9300" i="2" s="1"/>
  <c r="F9301" i="2"/>
  <c r="I9301" i="2" s="1"/>
  <c r="F9302" i="2"/>
  <c r="I9302" i="2" s="1"/>
  <c r="F9303" i="2"/>
  <c r="I9303" i="2" s="1"/>
  <c r="F9304" i="2"/>
  <c r="I9304" i="2" s="1"/>
  <c r="F9305" i="2"/>
  <c r="I9305" i="2" s="1"/>
  <c r="F9306" i="2"/>
  <c r="F9307" i="2"/>
  <c r="F9308" i="2"/>
  <c r="I9308" i="2" s="1"/>
  <c r="F9309" i="2"/>
  <c r="I9309" i="2" s="1"/>
  <c r="F9310" i="2"/>
  <c r="I9310" i="2" s="1"/>
  <c r="F9311" i="2"/>
  <c r="I9311" i="2" s="1"/>
  <c r="F9312" i="2"/>
  <c r="I9312" i="2" s="1"/>
  <c r="F9313" i="2"/>
  <c r="I9313" i="2" s="1"/>
  <c r="F9314" i="2"/>
  <c r="F9315" i="2"/>
  <c r="I9315" i="2" s="1"/>
  <c r="F9316" i="2"/>
  <c r="I9316" i="2" s="1"/>
  <c r="F9317" i="2"/>
  <c r="I9317" i="2" s="1"/>
  <c r="F9318" i="2"/>
  <c r="I9318" i="2" s="1"/>
  <c r="F9319" i="2"/>
  <c r="I9319" i="2" s="1"/>
  <c r="F9320" i="2"/>
  <c r="I9320" i="2" s="1"/>
  <c r="F9321" i="2"/>
  <c r="I9321" i="2" s="1"/>
  <c r="F9322" i="2"/>
  <c r="F9323" i="2"/>
  <c r="F9324" i="2"/>
  <c r="I9324" i="2" s="1"/>
  <c r="F9325" i="2"/>
  <c r="I9325" i="2" s="1"/>
  <c r="F9326" i="2"/>
  <c r="I9326" i="2" s="1"/>
  <c r="F9327" i="2"/>
  <c r="I9327" i="2" s="1"/>
  <c r="F9328" i="2"/>
  <c r="I9328" i="2" s="1"/>
  <c r="F9329" i="2"/>
  <c r="I9329" i="2" s="1"/>
  <c r="F9330" i="2"/>
  <c r="F9331" i="2"/>
  <c r="F9332" i="2"/>
  <c r="I9332" i="2" s="1"/>
  <c r="F9333" i="2"/>
  <c r="I9333" i="2" s="1"/>
  <c r="F9334" i="2"/>
  <c r="I9334" i="2" s="1"/>
  <c r="F9335" i="2"/>
  <c r="I9335" i="2" s="1"/>
  <c r="F9336" i="2"/>
  <c r="I9336" i="2" s="1"/>
  <c r="F9337" i="2"/>
  <c r="I9337" i="2" s="1"/>
  <c r="F9338" i="2"/>
  <c r="F9339" i="2"/>
  <c r="F9340" i="2"/>
  <c r="I9340" i="2" s="1"/>
  <c r="F9341" i="2"/>
  <c r="I9341" i="2" s="1"/>
  <c r="F9342" i="2"/>
  <c r="I9342" i="2" s="1"/>
  <c r="F9343" i="2"/>
  <c r="I9343" i="2" s="1"/>
  <c r="F9344" i="2"/>
  <c r="I9344" i="2" s="1"/>
  <c r="F9345" i="2"/>
  <c r="I9345" i="2" s="1"/>
  <c r="F9346" i="2"/>
  <c r="F9347" i="2"/>
  <c r="I9347" i="2" s="1"/>
  <c r="F9348" i="2"/>
  <c r="I9348" i="2" s="1"/>
  <c r="F9349" i="2"/>
  <c r="I9349" i="2" s="1"/>
  <c r="F9350" i="2"/>
  <c r="I9350" i="2" s="1"/>
  <c r="F9351" i="2"/>
  <c r="I9351" i="2" s="1"/>
  <c r="F9352" i="2"/>
  <c r="I9352" i="2" s="1"/>
  <c r="F9353" i="2"/>
  <c r="I9353" i="2" s="1"/>
  <c r="F9354" i="2"/>
  <c r="F9355" i="2"/>
  <c r="F9356" i="2"/>
  <c r="I9356" i="2" s="1"/>
  <c r="F9357" i="2"/>
  <c r="I9357" i="2" s="1"/>
  <c r="F9358" i="2"/>
  <c r="I9358" i="2" s="1"/>
  <c r="F9359" i="2"/>
  <c r="I9359" i="2" s="1"/>
  <c r="F9360" i="2"/>
  <c r="I9360" i="2" s="1"/>
  <c r="F9361" i="2"/>
  <c r="I9361" i="2" s="1"/>
  <c r="F9362" i="2"/>
  <c r="F9363" i="2"/>
  <c r="I9363" i="2" s="1"/>
  <c r="F9364" i="2"/>
  <c r="I9364" i="2" s="1"/>
  <c r="F9365" i="2"/>
  <c r="I9365" i="2" s="1"/>
  <c r="F9366" i="2"/>
  <c r="I9366" i="2" s="1"/>
  <c r="F9367" i="2"/>
  <c r="I9367" i="2" s="1"/>
  <c r="F9368" i="2"/>
  <c r="I9368" i="2" s="1"/>
  <c r="F9369" i="2"/>
  <c r="I9369" i="2" s="1"/>
  <c r="F9370" i="2"/>
  <c r="F9371" i="2"/>
  <c r="I9371" i="2" s="1"/>
  <c r="F9372" i="2"/>
  <c r="I9372" i="2" s="1"/>
  <c r="F9373" i="2"/>
  <c r="I9373" i="2" s="1"/>
  <c r="F9374" i="2"/>
  <c r="I9374" i="2" s="1"/>
  <c r="F9375" i="2"/>
  <c r="I9375" i="2" s="1"/>
  <c r="F9376" i="2"/>
  <c r="I9376" i="2" s="1"/>
  <c r="F9377" i="2"/>
  <c r="I9377" i="2" s="1"/>
  <c r="F9378" i="2"/>
  <c r="F9379" i="2"/>
  <c r="I9379" i="2" s="1"/>
  <c r="F9380" i="2"/>
  <c r="I9380" i="2" s="1"/>
  <c r="F9381" i="2"/>
  <c r="I9381" i="2" s="1"/>
  <c r="F9382" i="2"/>
  <c r="I9382" i="2" s="1"/>
  <c r="F9383" i="2"/>
  <c r="I9383" i="2" s="1"/>
  <c r="F9384" i="2"/>
  <c r="I9384" i="2" s="1"/>
  <c r="F9385" i="2"/>
  <c r="I9385" i="2" s="1"/>
  <c r="F9386" i="2"/>
  <c r="F9387" i="2"/>
  <c r="I9387" i="2" s="1"/>
  <c r="F9388" i="2"/>
  <c r="I9388" i="2" s="1"/>
  <c r="F9389" i="2"/>
  <c r="I9389" i="2" s="1"/>
  <c r="F9390" i="2"/>
  <c r="I9390" i="2" s="1"/>
  <c r="F9391" i="2"/>
  <c r="I9391" i="2" s="1"/>
  <c r="F9392" i="2"/>
  <c r="I9392" i="2" s="1"/>
  <c r="F9393" i="2"/>
  <c r="I9393" i="2" s="1"/>
  <c r="F9394" i="2"/>
  <c r="F9395" i="2"/>
  <c r="I9395" i="2" s="1"/>
  <c r="F9396" i="2"/>
  <c r="I9396" i="2" s="1"/>
  <c r="F9397" i="2"/>
  <c r="I9397" i="2" s="1"/>
  <c r="F9398" i="2"/>
  <c r="I9398" i="2" s="1"/>
  <c r="F9399" i="2"/>
  <c r="I9399" i="2" s="1"/>
  <c r="F9400" i="2"/>
  <c r="I9400" i="2" s="1"/>
  <c r="F9401" i="2"/>
  <c r="I9401" i="2" s="1"/>
  <c r="F9402" i="2"/>
  <c r="F9403" i="2"/>
  <c r="F9404" i="2"/>
  <c r="I9404" i="2" s="1"/>
  <c r="F9405" i="2"/>
  <c r="I9405" i="2" s="1"/>
  <c r="F9406" i="2"/>
  <c r="I9406" i="2" s="1"/>
  <c r="F9407" i="2"/>
  <c r="I9407" i="2" s="1"/>
  <c r="F9408" i="2"/>
  <c r="I9408" i="2" s="1"/>
  <c r="F9409" i="2"/>
  <c r="I9409" i="2" s="1"/>
  <c r="F9410" i="2"/>
  <c r="F9411" i="2"/>
  <c r="I9411" i="2" s="1"/>
  <c r="F9412" i="2"/>
  <c r="I9412" i="2" s="1"/>
  <c r="F9413" i="2"/>
  <c r="I9413" i="2" s="1"/>
  <c r="F9414" i="2"/>
  <c r="I9414" i="2" s="1"/>
  <c r="F9415" i="2"/>
  <c r="I9415" i="2" s="1"/>
  <c r="F9416" i="2"/>
  <c r="I9416" i="2" s="1"/>
  <c r="F9417" i="2"/>
  <c r="I9417" i="2" s="1"/>
  <c r="F9418" i="2"/>
  <c r="F9419" i="2"/>
  <c r="I9419" i="2" s="1"/>
  <c r="F9420" i="2"/>
  <c r="I9420" i="2" s="1"/>
  <c r="F9421" i="2"/>
  <c r="I9421" i="2" s="1"/>
  <c r="F9422" i="2"/>
  <c r="I9422" i="2" s="1"/>
  <c r="F9423" i="2"/>
  <c r="I9423" i="2" s="1"/>
  <c r="F9424" i="2"/>
  <c r="I9424" i="2" s="1"/>
  <c r="F9425" i="2"/>
  <c r="I9425" i="2" s="1"/>
  <c r="F9426" i="2"/>
  <c r="F9427" i="2"/>
  <c r="I9427" i="2" s="1"/>
  <c r="F9428" i="2"/>
  <c r="I9428" i="2" s="1"/>
  <c r="F9429" i="2"/>
  <c r="I9429" i="2" s="1"/>
  <c r="F9430" i="2"/>
  <c r="I9430" i="2" s="1"/>
  <c r="F9431" i="2"/>
  <c r="I9431" i="2" s="1"/>
  <c r="F9432" i="2"/>
  <c r="I9432" i="2" s="1"/>
  <c r="F9433" i="2"/>
  <c r="I9433" i="2" s="1"/>
  <c r="F9434" i="2"/>
  <c r="F9435" i="2"/>
  <c r="F9436" i="2"/>
  <c r="I9436" i="2" s="1"/>
  <c r="F9437" i="2"/>
  <c r="I9437" i="2" s="1"/>
  <c r="F9438" i="2"/>
  <c r="I9438" i="2" s="1"/>
  <c r="F9439" i="2"/>
  <c r="I9439" i="2" s="1"/>
  <c r="F9440" i="2"/>
  <c r="I9440" i="2" s="1"/>
  <c r="F9441" i="2"/>
  <c r="I9441" i="2" s="1"/>
  <c r="F9442" i="2"/>
  <c r="F9443" i="2"/>
  <c r="I9443" i="2" s="1"/>
  <c r="F9444" i="2"/>
  <c r="I9444" i="2" s="1"/>
  <c r="F9445" i="2"/>
  <c r="I9445" i="2" s="1"/>
  <c r="F9446" i="2"/>
  <c r="I9446" i="2" s="1"/>
  <c r="F9447" i="2"/>
  <c r="I9447" i="2" s="1"/>
  <c r="F9448" i="2"/>
  <c r="I9448" i="2" s="1"/>
  <c r="F9449" i="2"/>
  <c r="I9449" i="2" s="1"/>
  <c r="F9450" i="2"/>
  <c r="F9451" i="2"/>
  <c r="I9451" i="2" s="1"/>
  <c r="F9452" i="2"/>
  <c r="I9452" i="2" s="1"/>
  <c r="F9453" i="2"/>
  <c r="I9453" i="2" s="1"/>
  <c r="F9454" i="2"/>
  <c r="I9454" i="2" s="1"/>
  <c r="F9455" i="2"/>
  <c r="I9455" i="2" s="1"/>
  <c r="F9456" i="2"/>
  <c r="I9456" i="2" s="1"/>
  <c r="F9457" i="2"/>
  <c r="I9457" i="2" s="1"/>
  <c r="F9458" i="2"/>
  <c r="F9459" i="2"/>
  <c r="I9459" i="2" s="1"/>
  <c r="F9460" i="2"/>
  <c r="I9460" i="2" s="1"/>
  <c r="F9461" i="2"/>
  <c r="I9461" i="2" s="1"/>
  <c r="F9462" i="2"/>
  <c r="I9462" i="2" s="1"/>
  <c r="F9463" i="2"/>
  <c r="I9463" i="2" s="1"/>
  <c r="F9464" i="2"/>
  <c r="I9464" i="2" s="1"/>
  <c r="F9465" i="2"/>
  <c r="I9465" i="2" s="1"/>
  <c r="F9466" i="2"/>
  <c r="F9467" i="2"/>
  <c r="I9467" i="2" s="1"/>
  <c r="F9468" i="2"/>
  <c r="I9468" i="2" s="1"/>
  <c r="F9469" i="2"/>
  <c r="I9469" i="2" s="1"/>
  <c r="F9470" i="2"/>
  <c r="I9470" i="2" s="1"/>
  <c r="F9471" i="2"/>
  <c r="I9471" i="2" s="1"/>
  <c r="F9472" i="2"/>
  <c r="I9472" i="2" s="1"/>
  <c r="F9473" i="2"/>
  <c r="I9473" i="2" s="1"/>
  <c r="F9474" i="2"/>
  <c r="F9475" i="2"/>
  <c r="F9476" i="2"/>
  <c r="I9476" i="2" s="1"/>
  <c r="F9477" i="2"/>
  <c r="I9477" i="2" s="1"/>
  <c r="F9478" i="2"/>
  <c r="I9478" i="2" s="1"/>
  <c r="F9479" i="2"/>
  <c r="I9479" i="2" s="1"/>
  <c r="F9480" i="2"/>
  <c r="I9480" i="2" s="1"/>
  <c r="F9481" i="2"/>
  <c r="I9481" i="2" s="1"/>
  <c r="F9482" i="2"/>
  <c r="F9483" i="2"/>
  <c r="F9484" i="2"/>
  <c r="I9484" i="2" s="1"/>
  <c r="F9485" i="2"/>
  <c r="I9485" i="2" s="1"/>
  <c r="F9486" i="2"/>
  <c r="I9486" i="2" s="1"/>
  <c r="F9487" i="2"/>
  <c r="I9487" i="2" s="1"/>
  <c r="F9488" i="2"/>
  <c r="I9488" i="2" s="1"/>
  <c r="F9489" i="2"/>
  <c r="I9489" i="2" s="1"/>
  <c r="F9490" i="2"/>
  <c r="F9491" i="2"/>
  <c r="F9492" i="2"/>
  <c r="I9492" i="2" s="1"/>
  <c r="F9493" i="2"/>
  <c r="I9493" i="2" s="1"/>
  <c r="F9494" i="2"/>
  <c r="I9494" i="2" s="1"/>
  <c r="F9495" i="2"/>
  <c r="I9495" i="2" s="1"/>
  <c r="F9496" i="2"/>
  <c r="I9496" i="2" s="1"/>
  <c r="F9497" i="2"/>
  <c r="I9497" i="2" s="1"/>
  <c r="F9498" i="2"/>
  <c r="F9499" i="2"/>
  <c r="I9499" i="2" s="1"/>
  <c r="F9500" i="2"/>
  <c r="I9500" i="2" s="1"/>
  <c r="F9501" i="2"/>
  <c r="I9501" i="2" s="1"/>
  <c r="F9502" i="2"/>
  <c r="I9502" i="2" s="1"/>
  <c r="F9503" i="2"/>
  <c r="I9503" i="2" s="1"/>
  <c r="F9504" i="2"/>
  <c r="I9504" i="2" s="1"/>
  <c r="F9505" i="2"/>
  <c r="I9505" i="2" s="1"/>
  <c r="F9506" i="2"/>
  <c r="F9507" i="2"/>
  <c r="F9508" i="2"/>
  <c r="I9508" i="2" s="1"/>
  <c r="F9509" i="2"/>
  <c r="I9509" i="2" s="1"/>
  <c r="F9510" i="2"/>
  <c r="I9510" i="2" s="1"/>
  <c r="F9511" i="2"/>
  <c r="I9511" i="2" s="1"/>
  <c r="F9512" i="2"/>
  <c r="I9512" i="2" s="1"/>
  <c r="F9513" i="2"/>
  <c r="I9513" i="2" s="1"/>
  <c r="F9514" i="2"/>
  <c r="F9515" i="2"/>
  <c r="F9516" i="2"/>
  <c r="I9516" i="2" s="1"/>
  <c r="F9517" i="2"/>
  <c r="I9517" i="2" s="1"/>
  <c r="F9518" i="2"/>
  <c r="I9518" i="2" s="1"/>
  <c r="F9519" i="2"/>
  <c r="I9519" i="2" s="1"/>
  <c r="F9520" i="2"/>
  <c r="I9520" i="2" s="1"/>
  <c r="F9521" i="2"/>
  <c r="I9521" i="2" s="1"/>
  <c r="F9522" i="2"/>
  <c r="F9523" i="2"/>
  <c r="F9524" i="2"/>
  <c r="I9524" i="2" s="1"/>
  <c r="F9525" i="2"/>
  <c r="I9525" i="2" s="1"/>
  <c r="F9526" i="2"/>
  <c r="I9526" i="2" s="1"/>
  <c r="F9527" i="2"/>
  <c r="I9527" i="2" s="1"/>
  <c r="F9528" i="2"/>
  <c r="I9528" i="2" s="1"/>
  <c r="F9529" i="2"/>
  <c r="I9529" i="2" s="1"/>
  <c r="F9530" i="2"/>
  <c r="F9531" i="2"/>
  <c r="I9531" i="2" s="1"/>
  <c r="F9532" i="2"/>
  <c r="I9532" i="2" s="1"/>
  <c r="F9533" i="2"/>
  <c r="I9533" i="2" s="1"/>
  <c r="F9534" i="2"/>
  <c r="I9534" i="2" s="1"/>
  <c r="F9535" i="2"/>
  <c r="I9535" i="2" s="1"/>
  <c r="F9536" i="2"/>
  <c r="I9536" i="2" s="1"/>
  <c r="F9537" i="2"/>
  <c r="I9537" i="2" s="1"/>
  <c r="F9538" i="2"/>
  <c r="F9539" i="2"/>
  <c r="F9540" i="2"/>
  <c r="I9540" i="2" s="1"/>
  <c r="F9541" i="2"/>
  <c r="I9541" i="2" s="1"/>
  <c r="F9542" i="2"/>
  <c r="I9542" i="2" s="1"/>
  <c r="F9543" i="2"/>
  <c r="I9543" i="2" s="1"/>
  <c r="F9544" i="2"/>
  <c r="I9544" i="2" s="1"/>
  <c r="F9545" i="2"/>
  <c r="I9545" i="2" s="1"/>
  <c r="F9546" i="2"/>
  <c r="F9547" i="2"/>
  <c r="F9548" i="2"/>
  <c r="I9548" i="2" s="1"/>
  <c r="F9549" i="2"/>
  <c r="I9549" i="2" s="1"/>
  <c r="F9550" i="2"/>
  <c r="I9550" i="2" s="1"/>
  <c r="F9551" i="2"/>
  <c r="I9551" i="2" s="1"/>
  <c r="F9552" i="2"/>
  <c r="I9552" i="2" s="1"/>
  <c r="F9553" i="2"/>
  <c r="I9553" i="2" s="1"/>
  <c r="F9554" i="2"/>
  <c r="F9555" i="2"/>
  <c r="F9556" i="2"/>
  <c r="I9556" i="2" s="1"/>
  <c r="F9557" i="2"/>
  <c r="I9557" i="2" s="1"/>
  <c r="F9558" i="2"/>
  <c r="I9558" i="2" s="1"/>
  <c r="F9559" i="2"/>
  <c r="I9559" i="2" s="1"/>
  <c r="F9560" i="2"/>
  <c r="I9560" i="2" s="1"/>
  <c r="F9561" i="2"/>
  <c r="I9561" i="2" s="1"/>
  <c r="F9562" i="2"/>
  <c r="F9563" i="2"/>
  <c r="I9563" i="2" s="1"/>
  <c r="F9564" i="2"/>
  <c r="I9564" i="2" s="1"/>
  <c r="F9565" i="2"/>
  <c r="I9565" i="2" s="1"/>
  <c r="F9566" i="2"/>
  <c r="I9566" i="2" s="1"/>
  <c r="F9567" i="2"/>
  <c r="I9567" i="2" s="1"/>
  <c r="F9568" i="2"/>
  <c r="I9568" i="2" s="1"/>
  <c r="F9569" i="2"/>
  <c r="I9569" i="2" s="1"/>
  <c r="F9570" i="2"/>
  <c r="F9571" i="2"/>
  <c r="F9572" i="2"/>
  <c r="I9572" i="2" s="1"/>
  <c r="F9573" i="2"/>
  <c r="I9573" i="2" s="1"/>
  <c r="F9574" i="2"/>
  <c r="I9574" i="2" s="1"/>
  <c r="F9575" i="2"/>
  <c r="I9575" i="2" s="1"/>
  <c r="F9576" i="2"/>
  <c r="I9576" i="2" s="1"/>
  <c r="F9577" i="2"/>
  <c r="I9577" i="2" s="1"/>
  <c r="F9578" i="2"/>
  <c r="F9579" i="2"/>
  <c r="F9580" i="2"/>
  <c r="I9580" i="2" s="1"/>
  <c r="F9581" i="2"/>
  <c r="I9581" i="2" s="1"/>
  <c r="F9582" i="2"/>
  <c r="I9582" i="2" s="1"/>
  <c r="F9583" i="2"/>
  <c r="I9583" i="2" s="1"/>
  <c r="F9584" i="2"/>
  <c r="I9584" i="2" s="1"/>
  <c r="F9585" i="2"/>
  <c r="I9585" i="2" s="1"/>
  <c r="F9586" i="2"/>
  <c r="F9587" i="2"/>
  <c r="F9588" i="2"/>
  <c r="I9588" i="2" s="1"/>
  <c r="F9589" i="2"/>
  <c r="I9589" i="2" s="1"/>
  <c r="F9590" i="2"/>
  <c r="I9590" i="2" s="1"/>
  <c r="F9591" i="2"/>
  <c r="I9591" i="2" s="1"/>
  <c r="F9592" i="2"/>
  <c r="I9592" i="2" s="1"/>
  <c r="F9593" i="2"/>
  <c r="I9593" i="2" s="1"/>
  <c r="F9594" i="2"/>
  <c r="F9595" i="2"/>
  <c r="I9595" i="2" s="1"/>
  <c r="F9596" i="2"/>
  <c r="I9596" i="2" s="1"/>
  <c r="F9597" i="2"/>
  <c r="I9597" i="2" s="1"/>
  <c r="F9598" i="2"/>
  <c r="I9598" i="2" s="1"/>
  <c r="F9599" i="2"/>
  <c r="I9599" i="2" s="1"/>
  <c r="F9600" i="2"/>
  <c r="I9600" i="2" s="1"/>
  <c r="F9601" i="2"/>
  <c r="I9601" i="2" s="1"/>
  <c r="F9602" i="2"/>
  <c r="F9603" i="2"/>
  <c r="F9604" i="2"/>
  <c r="I9604" i="2" s="1"/>
  <c r="F9605" i="2"/>
  <c r="I9605" i="2" s="1"/>
  <c r="F9606" i="2"/>
  <c r="I9606" i="2" s="1"/>
  <c r="F9607" i="2"/>
  <c r="I9607" i="2" s="1"/>
  <c r="F9608" i="2"/>
  <c r="I9608" i="2" s="1"/>
  <c r="F9609" i="2"/>
  <c r="I9609" i="2" s="1"/>
  <c r="F9610" i="2"/>
  <c r="F9611" i="2"/>
  <c r="F9612" i="2"/>
  <c r="I9612" i="2" s="1"/>
  <c r="F9613" i="2"/>
  <c r="I9613" i="2" s="1"/>
  <c r="F9614" i="2"/>
  <c r="I9614" i="2" s="1"/>
  <c r="F9615" i="2"/>
  <c r="I9615" i="2" s="1"/>
  <c r="F9616" i="2"/>
  <c r="I9616" i="2" s="1"/>
  <c r="F9617" i="2"/>
  <c r="I9617" i="2" s="1"/>
  <c r="F9618" i="2"/>
  <c r="F9619" i="2"/>
  <c r="I9619" i="2" s="1"/>
  <c r="F9620" i="2"/>
  <c r="I9620" i="2" s="1"/>
  <c r="F9621" i="2"/>
  <c r="I9621" i="2" s="1"/>
  <c r="F9622" i="2"/>
  <c r="I9622" i="2" s="1"/>
  <c r="F9623" i="2"/>
  <c r="I9623" i="2" s="1"/>
  <c r="F9624" i="2"/>
  <c r="I9624" i="2" s="1"/>
  <c r="F9625" i="2"/>
  <c r="I9625" i="2" s="1"/>
  <c r="F9626" i="2"/>
  <c r="F9627" i="2"/>
  <c r="I9627" i="2" s="1"/>
  <c r="F9628" i="2"/>
  <c r="I9628" i="2" s="1"/>
  <c r="F9629" i="2"/>
  <c r="I9629" i="2" s="1"/>
  <c r="F9630" i="2"/>
  <c r="I9630" i="2" s="1"/>
  <c r="F9631" i="2"/>
  <c r="I9631" i="2" s="1"/>
  <c r="F9632" i="2"/>
  <c r="I9632" i="2" s="1"/>
  <c r="F9633" i="2"/>
  <c r="I9633" i="2" s="1"/>
  <c r="F9634" i="2"/>
  <c r="F9635" i="2"/>
  <c r="I9635" i="2" s="1"/>
  <c r="F9636" i="2"/>
  <c r="I9636" i="2" s="1"/>
  <c r="F9637" i="2"/>
  <c r="I9637" i="2" s="1"/>
  <c r="F9638" i="2"/>
  <c r="I9638" i="2" s="1"/>
  <c r="F9639" i="2"/>
  <c r="I9639" i="2" s="1"/>
  <c r="F9640" i="2"/>
  <c r="I9640" i="2" s="1"/>
  <c r="F9641" i="2"/>
  <c r="I9641" i="2" s="1"/>
  <c r="F9642" i="2"/>
  <c r="F9643" i="2"/>
  <c r="F9644" i="2"/>
  <c r="I9644" i="2" s="1"/>
  <c r="F9645" i="2"/>
  <c r="I9645" i="2" s="1"/>
  <c r="F9646" i="2"/>
  <c r="I9646" i="2" s="1"/>
  <c r="F9647" i="2"/>
  <c r="I9647" i="2" s="1"/>
  <c r="F9648" i="2"/>
  <c r="I9648" i="2" s="1"/>
  <c r="F9649" i="2"/>
  <c r="I9649" i="2" s="1"/>
  <c r="F9650" i="2"/>
  <c r="F9651" i="2"/>
  <c r="F9652" i="2"/>
  <c r="I9652" i="2" s="1"/>
  <c r="F9653" i="2"/>
  <c r="I9653" i="2" s="1"/>
  <c r="F9654" i="2"/>
  <c r="I9654" i="2" s="1"/>
  <c r="F9655" i="2"/>
  <c r="I9655" i="2" s="1"/>
  <c r="F9656" i="2"/>
  <c r="I9656" i="2" s="1"/>
  <c r="F9657" i="2"/>
  <c r="I9657" i="2" s="1"/>
  <c r="F9658" i="2"/>
  <c r="F9659" i="2"/>
  <c r="F9660" i="2"/>
  <c r="I9660" i="2" s="1"/>
  <c r="F9661" i="2"/>
  <c r="I9661" i="2" s="1"/>
  <c r="F9662" i="2"/>
  <c r="I9662" i="2" s="1"/>
  <c r="F9663" i="2"/>
  <c r="I9663" i="2" s="1"/>
  <c r="F9664" i="2"/>
  <c r="I9664" i="2" s="1"/>
  <c r="F9665" i="2"/>
  <c r="I9665" i="2" s="1"/>
  <c r="F9666" i="2"/>
  <c r="F9667" i="2"/>
  <c r="I9667" i="2" s="1"/>
  <c r="F9668" i="2"/>
  <c r="I9668" i="2" s="1"/>
  <c r="F9669" i="2"/>
  <c r="I9669" i="2" s="1"/>
  <c r="F9670" i="2"/>
  <c r="I9670" i="2" s="1"/>
  <c r="F9671" i="2"/>
  <c r="I9671" i="2" s="1"/>
  <c r="F9672" i="2"/>
  <c r="I9672" i="2" s="1"/>
  <c r="F9673" i="2"/>
  <c r="I9673" i="2" s="1"/>
  <c r="F9674" i="2"/>
  <c r="F9675" i="2"/>
  <c r="F9676" i="2"/>
  <c r="I9676" i="2" s="1"/>
  <c r="F9677" i="2"/>
  <c r="I9677" i="2" s="1"/>
  <c r="F9678" i="2"/>
  <c r="I9678" i="2" s="1"/>
  <c r="F9679" i="2"/>
  <c r="I9679" i="2" s="1"/>
  <c r="F9680" i="2"/>
  <c r="I9680" i="2" s="1"/>
  <c r="F9681" i="2"/>
  <c r="I9681" i="2" s="1"/>
  <c r="F9682" i="2"/>
  <c r="F9683" i="2"/>
  <c r="F9684" i="2"/>
  <c r="I9684" i="2" s="1"/>
  <c r="F9685" i="2"/>
  <c r="I9685" i="2" s="1"/>
  <c r="F9686" i="2"/>
  <c r="I9686" i="2" s="1"/>
  <c r="F9687" i="2"/>
  <c r="I9687" i="2" s="1"/>
  <c r="F9688" i="2"/>
  <c r="I9688" i="2" s="1"/>
  <c r="F9689" i="2"/>
  <c r="I9689" i="2" s="1"/>
  <c r="F9690" i="2"/>
  <c r="F9691" i="2"/>
  <c r="F9692" i="2"/>
  <c r="I9692" i="2" s="1"/>
  <c r="F9693" i="2"/>
  <c r="I9693" i="2" s="1"/>
  <c r="F9694" i="2"/>
  <c r="I9694" i="2" s="1"/>
  <c r="F9695" i="2"/>
  <c r="I9695" i="2" s="1"/>
  <c r="F9696" i="2"/>
  <c r="I9696" i="2" s="1"/>
  <c r="F9697" i="2"/>
  <c r="I9697" i="2" s="1"/>
  <c r="F9698" i="2"/>
  <c r="F9699" i="2"/>
  <c r="I9699" i="2" s="1"/>
  <c r="F9700" i="2"/>
  <c r="I9700" i="2" s="1"/>
  <c r="F9701" i="2"/>
  <c r="I9701" i="2" s="1"/>
  <c r="F9702" i="2"/>
  <c r="I9702" i="2" s="1"/>
  <c r="F9703" i="2"/>
  <c r="I9703" i="2" s="1"/>
  <c r="F9704" i="2"/>
  <c r="I9704" i="2" s="1"/>
  <c r="F9705" i="2"/>
  <c r="I9705" i="2" s="1"/>
  <c r="F9706" i="2"/>
  <c r="F9707" i="2"/>
  <c r="F9708" i="2"/>
  <c r="I9708" i="2" s="1"/>
  <c r="F9709" i="2"/>
  <c r="I9709" i="2" s="1"/>
  <c r="F9710" i="2"/>
  <c r="I9710" i="2" s="1"/>
  <c r="F9711" i="2"/>
  <c r="I9711" i="2" s="1"/>
  <c r="F9712" i="2"/>
  <c r="I9712" i="2" s="1"/>
  <c r="F9713" i="2"/>
  <c r="I9713" i="2" s="1"/>
  <c r="F9714" i="2"/>
  <c r="F9715" i="2"/>
  <c r="F9716" i="2"/>
  <c r="I9716" i="2" s="1"/>
  <c r="F9717" i="2"/>
  <c r="I9717" i="2" s="1"/>
  <c r="F9718" i="2"/>
  <c r="I9718" i="2" s="1"/>
  <c r="F9719" i="2"/>
  <c r="I9719" i="2" s="1"/>
  <c r="F9720" i="2"/>
  <c r="I9720" i="2" s="1"/>
  <c r="F9721" i="2"/>
  <c r="I9721" i="2" s="1"/>
  <c r="F9722" i="2"/>
  <c r="F9723" i="2"/>
  <c r="F9724" i="2"/>
  <c r="I9724" i="2" s="1"/>
  <c r="F9725" i="2"/>
  <c r="I9725" i="2" s="1"/>
  <c r="F9726" i="2"/>
  <c r="I9726" i="2" s="1"/>
  <c r="F9727" i="2"/>
  <c r="I9727" i="2" s="1"/>
  <c r="F9728" i="2"/>
  <c r="I9728" i="2" s="1"/>
  <c r="F9729" i="2"/>
  <c r="I9729" i="2" s="1"/>
  <c r="F9730" i="2"/>
  <c r="F9731" i="2"/>
  <c r="I9731" i="2" s="1"/>
  <c r="F9732" i="2"/>
  <c r="I9732" i="2" s="1"/>
  <c r="F9733" i="2"/>
  <c r="I9733" i="2" s="1"/>
  <c r="F9734" i="2"/>
  <c r="I9734" i="2" s="1"/>
  <c r="F9735" i="2"/>
  <c r="I9735" i="2" s="1"/>
  <c r="F9736" i="2"/>
  <c r="I9736" i="2" s="1"/>
  <c r="F9737" i="2"/>
  <c r="I9737" i="2" s="1"/>
  <c r="F9738" i="2"/>
  <c r="F9739" i="2"/>
  <c r="I9739" i="2" s="1"/>
  <c r="F9740" i="2"/>
  <c r="I9740" i="2" s="1"/>
  <c r="F9741" i="2"/>
  <c r="I9741" i="2" s="1"/>
  <c r="F9742" i="2"/>
  <c r="I9742" i="2" s="1"/>
  <c r="F9743" i="2"/>
  <c r="I9743" i="2" s="1"/>
  <c r="F9744" i="2"/>
  <c r="I9744" i="2" s="1"/>
  <c r="F9745" i="2"/>
  <c r="I9745" i="2" s="1"/>
  <c r="F9746" i="2"/>
  <c r="F9747" i="2"/>
  <c r="I9747" i="2" s="1"/>
  <c r="F9748" i="2"/>
  <c r="I9748" i="2" s="1"/>
  <c r="F9749" i="2"/>
  <c r="I9749" i="2" s="1"/>
  <c r="F9750" i="2"/>
  <c r="I9750" i="2" s="1"/>
  <c r="F9751" i="2"/>
  <c r="I9751" i="2" s="1"/>
  <c r="F9752" i="2"/>
  <c r="I9752" i="2" s="1"/>
  <c r="F9753" i="2"/>
  <c r="I9753" i="2" s="1"/>
  <c r="F9754" i="2"/>
  <c r="F9755" i="2"/>
  <c r="I9755" i="2" s="1"/>
  <c r="F9756" i="2"/>
  <c r="F9757" i="2"/>
  <c r="I9757" i="2" s="1"/>
  <c r="F9758" i="2"/>
  <c r="I9758" i="2" s="1"/>
  <c r="F9759" i="2"/>
  <c r="I9759" i="2" s="1"/>
  <c r="F9760" i="2"/>
  <c r="I9760" i="2" s="1"/>
  <c r="F9761" i="2"/>
  <c r="I9761" i="2" s="1"/>
  <c r="F9762" i="2"/>
  <c r="F9763" i="2"/>
  <c r="F9764" i="2"/>
  <c r="I9764" i="2" s="1"/>
  <c r="F9765" i="2"/>
  <c r="I9765" i="2" s="1"/>
  <c r="F9766" i="2"/>
  <c r="I9766" i="2" s="1"/>
  <c r="F9767" i="2"/>
  <c r="I9767" i="2" s="1"/>
  <c r="F9768" i="2"/>
  <c r="I9768" i="2" s="1"/>
  <c r="F9769" i="2"/>
  <c r="I9769" i="2" s="1"/>
  <c r="F9770" i="2"/>
  <c r="F9771" i="2"/>
  <c r="F9772" i="2"/>
  <c r="I9772" i="2" s="1"/>
  <c r="F9773" i="2"/>
  <c r="I9773" i="2" s="1"/>
  <c r="F9774" i="2"/>
  <c r="I9774" i="2" s="1"/>
  <c r="F9775" i="2"/>
  <c r="I9775" i="2" s="1"/>
  <c r="F9776" i="2"/>
  <c r="I9776" i="2" s="1"/>
  <c r="F9777" i="2"/>
  <c r="I9777" i="2" s="1"/>
  <c r="F9778" i="2"/>
  <c r="F9779" i="2"/>
  <c r="I9779" i="2" s="1"/>
  <c r="F9780" i="2"/>
  <c r="I9780" i="2" s="1"/>
  <c r="F9781" i="2"/>
  <c r="I9781" i="2" s="1"/>
  <c r="F9782" i="2"/>
  <c r="I9782" i="2" s="1"/>
  <c r="F9783" i="2"/>
  <c r="I9783" i="2" s="1"/>
  <c r="F9784" i="2"/>
  <c r="I9784" i="2" s="1"/>
  <c r="F9785" i="2"/>
  <c r="I9785" i="2" s="1"/>
  <c r="F9786" i="2"/>
  <c r="F9787" i="2"/>
  <c r="F9788" i="2"/>
  <c r="I9788" i="2" s="1"/>
  <c r="F9789" i="2"/>
  <c r="I9789" i="2" s="1"/>
  <c r="F9790" i="2"/>
  <c r="I9790" i="2" s="1"/>
  <c r="F9791" i="2"/>
  <c r="I9791" i="2" s="1"/>
  <c r="F9792" i="2"/>
  <c r="I9792" i="2" s="1"/>
  <c r="F9793" i="2"/>
  <c r="I9793" i="2" s="1"/>
  <c r="F9794" i="2"/>
  <c r="F9795" i="2"/>
  <c r="I9795" i="2" s="1"/>
  <c r="F9796" i="2"/>
  <c r="I9796" i="2" s="1"/>
  <c r="F9797" i="2"/>
  <c r="I9797" i="2" s="1"/>
  <c r="F9798" i="2"/>
  <c r="I9798" i="2" s="1"/>
  <c r="F9799" i="2"/>
  <c r="I9799" i="2" s="1"/>
  <c r="F9800" i="2"/>
  <c r="I9800" i="2" s="1"/>
  <c r="F9801" i="2"/>
  <c r="I9801" i="2" s="1"/>
  <c r="F9802" i="2"/>
  <c r="F9803" i="2"/>
  <c r="I9803" i="2" s="1"/>
  <c r="F9804" i="2"/>
  <c r="I9804" i="2" s="1"/>
  <c r="F9805" i="2"/>
  <c r="I9805" i="2" s="1"/>
  <c r="F9806" i="2"/>
  <c r="I9806" i="2" s="1"/>
  <c r="F9807" i="2"/>
  <c r="I9807" i="2" s="1"/>
  <c r="F9808" i="2"/>
  <c r="I9808" i="2" s="1"/>
  <c r="F9809" i="2"/>
  <c r="I9809" i="2" s="1"/>
  <c r="F9810" i="2"/>
  <c r="F9811" i="2"/>
  <c r="I9811" i="2" s="1"/>
  <c r="F9812" i="2"/>
  <c r="I9812" i="2" s="1"/>
  <c r="F9813" i="2"/>
  <c r="I9813" i="2" s="1"/>
  <c r="F9814" i="2"/>
  <c r="I9814" i="2" s="1"/>
  <c r="F9815" i="2"/>
  <c r="I9815" i="2" s="1"/>
  <c r="F9816" i="2"/>
  <c r="I9816" i="2" s="1"/>
  <c r="F9817" i="2"/>
  <c r="I9817" i="2" s="1"/>
  <c r="F9818" i="2"/>
  <c r="F9819" i="2"/>
  <c r="F9820" i="2"/>
  <c r="I9820" i="2" s="1"/>
  <c r="F9821" i="2"/>
  <c r="I9821" i="2" s="1"/>
  <c r="F9822" i="2"/>
  <c r="I9822" i="2" s="1"/>
  <c r="F9823" i="2"/>
  <c r="I9823" i="2" s="1"/>
  <c r="F9824" i="2"/>
  <c r="I9824" i="2" s="1"/>
  <c r="F9825" i="2"/>
  <c r="I9825" i="2" s="1"/>
  <c r="F9826" i="2"/>
  <c r="F9827" i="2"/>
  <c r="I9827" i="2" s="1"/>
  <c r="F9828" i="2"/>
  <c r="I9828" i="2" s="1"/>
  <c r="F9829" i="2"/>
  <c r="I9829" i="2" s="1"/>
  <c r="F9830" i="2"/>
  <c r="I9830" i="2" s="1"/>
  <c r="F9831" i="2"/>
  <c r="I9831" i="2" s="1"/>
  <c r="F9832" i="2"/>
  <c r="I9832" i="2" s="1"/>
  <c r="F9833" i="2"/>
  <c r="I9833" i="2" s="1"/>
  <c r="F9834" i="2"/>
  <c r="F9835" i="2"/>
  <c r="F9836" i="2"/>
  <c r="I9836" i="2" s="1"/>
  <c r="F9837" i="2"/>
  <c r="I9837" i="2" s="1"/>
  <c r="F9838" i="2"/>
  <c r="I9838" i="2" s="1"/>
  <c r="F9839" i="2"/>
  <c r="I9839" i="2" s="1"/>
  <c r="F9840" i="2"/>
  <c r="I9840" i="2" s="1"/>
  <c r="F9841" i="2"/>
  <c r="I9841" i="2" s="1"/>
  <c r="F9842" i="2"/>
  <c r="F9843" i="2"/>
  <c r="I9843" i="2" s="1"/>
  <c r="F9844" i="2"/>
  <c r="I9844" i="2" s="1"/>
  <c r="F9845" i="2"/>
  <c r="I9845" i="2" s="1"/>
  <c r="F9846" i="2"/>
  <c r="I9846" i="2" s="1"/>
  <c r="F9847" i="2"/>
  <c r="I9847" i="2" s="1"/>
  <c r="F9848" i="2"/>
  <c r="I9848" i="2" s="1"/>
  <c r="F9849" i="2"/>
  <c r="I9849" i="2" s="1"/>
  <c r="F9850" i="2"/>
  <c r="F9851" i="2"/>
  <c r="I9851" i="2" s="1"/>
  <c r="F9852" i="2"/>
  <c r="I9852" i="2" s="1"/>
  <c r="F9853" i="2"/>
  <c r="I9853" i="2" s="1"/>
  <c r="F9854" i="2"/>
  <c r="I9854" i="2" s="1"/>
  <c r="F9855" i="2"/>
  <c r="I9855" i="2" s="1"/>
  <c r="F9856" i="2"/>
  <c r="I9856" i="2" s="1"/>
  <c r="F9857" i="2"/>
  <c r="I9857" i="2" s="1"/>
  <c r="F9858" i="2"/>
  <c r="F9859" i="2"/>
  <c r="I9859" i="2" s="1"/>
  <c r="F9860" i="2"/>
  <c r="I9860" i="2" s="1"/>
  <c r="F9861" i="2"/>
  <c r="I9861" i="2" s="1"/>
  <c r="F9862" i="2"/>
  <c r="I9862" i="2" s="1"/>
  <c r="F9863" i="2"/>
  <c r="I9863" i="2" s="1"/>
  <c r="F9864" i="2"/>
  <c r="I9864" i="2" s="1"/>
  <c r="F9865" i="2"/>
  <c r="I9865" i="2" s="1"/>
  <c r="F9866" i="2"/>
  <c r="F9867" i="2"/>
  <c r="I9867" i="2" s="1"/>
  <c r="F9868" i="2"/>
  <c r="I9868" i="2" s="1"/>
  <c r="F9869" i="2"/>
  <c r="I9869" i="2" s="1"/>
  <c r="F9870" i="2"/>
  <c r="I9870" i="2" s="1"/>
  <c r="F9871" i="2"/>
  <c r="I9871" i="2" s="1"/>
  <c r="F9872" i="2"/>
  <c r="I9872" i="2" s="1"/>
  <c r="F9873" i="2"/>
  <c r="I9873" i="2" s="1"/>
  <c r="F9874" i="2"/>
  <c r="F9875" i="2"/>
  <c r="I9875" i="2" s="1"/>
  <c r="F9876" i="2"/>
  <c r="I9876" i="2" s="1"/>
  <c r="F9877" i="2"/>
  <c r="I9877" i="2" s="1"/>
  <c r="F9878" i="2"/>
  <c r="I9878" i="2" s="1"/>
  <c r="F9879" i="2"/>
  <c r="I9879" i="2" s="1"/>
  <c r="F9880" i="2"/>
  <c r="I9880" i="2" s="1"/>
  <c r="F9881" i="2"/>
  <c r="I9881" i="2" s="1"/>
  <c r="F9882" i="2"/>
  <c r="F9883" i="2"/>
  <c r="F9884" i="2"/>
  <c r="I9884" i="2" s="1"/>
  <c r="F9885" i="2"/>
  <c r="I9885" i="2" s="1"/>
  <c r="F9886" i="2"/>
  <c r="I9886" i="2" s="1"/>
  <c r="F9887" i="2"/>
  <c r="I9887" i="2" s="1"/>
  <c r="F9888" i="2"/>
  <c r="I9888" i="2" s="1"/>
  <c r="F9889" i="2"/>
  <c r="I9889" i="2" s="1"/>
  <c r="F9890" i="2"/>
  <c r="F9891" i="2"/>
  <c r="I9891" i="2" s="1"/>
  <c r="F9892" i="2"/>
  <c r="I9892" i="2" s="1"/>
  <c r="F9893" i="2"/>
  <c r="I9893" i="2" s="1"/>
  <c r="F9894" i="2"/>
  <c r="I9894" i="2" s="1"/>
  <c r="F9895" i="2"/>
  <c r="I9895" i="2" s="1"/>
  <c r="F9896" i="2"/>
  <c r="I9896" i="2" s="1"/>
  <c r="F9897" i="2"/>
  <c r="I9897" i="2" s="1"/>
  <c r="F9898" i="2"/>
  <c r="F9899" i="2"/>
  <c r="I9899" i="2" s="1"/>
  <c r="F9900" i="2"/>
  <c r="I9900" i="2" s="1"/>
  <c r="F9901" i="2"/>
  <c r="I9901" i="2" s="1"/>
  <c r="F9902" i="2"/>
  <c r="I9902" i="2" s="1"/>
  <c r="F9903" i="2"/>
  <c r="I9903" i="2" s="1"/>
  <c r="F9904" i="2"/>
  <c r="I9904" i="2" s="1"/>
  <c r="F9905" i="2"/>
  <c r="I9905" i="2" s="1"/>
  <c r="F9906" i="2"/>
  <c r="F9907" i="2"/>
  <c r="F9908" i="2"/>
  <c r="I9908" i="2" s="1"/>
  <c r="F9909" i="2"/>
  <c r="I9909" i="2" s="1"/>
  <c r="F9910" i="2"/>
  <c r="I9910" i="2" s="1"/>
  <c r="F9911" i="2"/>
  <c r="I9911" i="2" s="1"/>
  <c r="F9912" i="2"/>
  <c r="I9912" i="2" s="1"/>
  <c r="F9913" i="2"/>
  <c r="I9913" i="2" s="1"/>
  <c r="F9914" i="2"/>
  <c r="F9915" i="2"/>
  <c r="I9915" i="2" s="1"/>
  <c r="F9916" i="2"/>
  <c r="I9916" i="2" s="1"/>
  <c r="F9917" i="2"/>
  <c r="I9917" i="2" s="1"/>
  <c r="F9918" i="2"/>
  <c r="I9918" i="2" s="1"/>
  <c r="F9919" i="2"/>
  <c r="I9919" i="2" s="1"/>
  <c r="F9920" i="2"/>
  <c r="I9920" i="2" s="1"/>
  <c r="F9921" i="2"/>
  <c r="I9921" i="2" s="1"/>
  <c r="F9922" i="2"/>
  <c r="F9923" i="2"/>
  <c r="I9923" i="2" s="1"/>
  <c r="F9924" i="2"/>
  <c r="I9924" i="2" s="1"/>
  <c r="F9925" i="2"/>
  <c r="I9925" i="2" s="1"/>
  <c r="F9926" i="2"/>
  <c r="I9926" i="2" s="1"/>
  <c r="F9927" i="2"/>
  <c r="I9927" i="2" s="1"/>
  <c r="F9928" i="2"/>
  <c r="I9928" i="2" s="1"/>
  <c r="F9929" i="2"/>
  <c r="I9929" i="2" s="1"/>
  <c r="F9930" i="2"/>
  <c r="F9931" i="2"/>
  <c r="I9931" i="2" s="1"/>
  <c r="F9932" i="2"/>
  <c r="I9932" i="2" s="1"/>
  <c r="F9933" i="2"/>
  <c r="I9933" i="2" s="1"/>
  <c r="F9934" i="2"/>
  <c r="I9934" i="2" s="1"/>
  <c r="F9935" i="2"/>
  <c r="I9935" i="2" s="1"/>
  <c r="F9936" i="2"/>
  <c r="I9936" i="2" s="1"/>
  <c r="F9937" i="2"/>
  <c r="I9937" i="2" s="1"/>
  <c r="F9938" i="2"/>
  <c r="F9939" i="2"/>
  <c r="I9939" i="2" s="1"/>
  <c r="F9940" i="2"/>
  <c r="I9940" i="2" s="1"/>
  <c r="F9941" i="2"/>
  <c r="I9941" i="2" s="1"/>
  <c r="F9942" i="2"/>
  <c r="I9942" i="2" s="1"/>
  <c r="F9943" i="2"/>
  <c r="I9943" i="2" s="1"/>
  <c r="F9944" i="2"/>
  <c r="I9944" i="2" s="1"/>
  <c r="F9945" i="2"/>
  <c r="I9945" i="2" s="1"/>
  <c r="F9946" i="2"/>
  <c r="F9947" i="2"/>
  <c r="I9947" i="2" s="1"/>
  <c r="F9948" i="2"/>
  <c r="I9948" i="2" s="1"/>
  <c r="F9949" i="2"/>
  <c r="I9949" i="2" s="1"/>
  <c r="F9950" i="2"/>
  <c r="I9950" i="2" s="1"/>
  <c r="F9951" i="2"/>
  <c r="I9951" i="2" s="1"/>
  <c r="F9952" i="2"/>
  <c r="I9952" i="2" s="1"/>
  <c r="F9953" i="2"/>
  <c r="I9953" i="2" s="1"/>
  <c r="F9954" i="2"/>
  <c r="F9955" i="2"/>
  <c r="I9955" i="2" s="1"/>
  <c r="F9956" i="2"/>
  <c r="F9957" i="2"/>
  <c r="I9957" i="2" s="1"/>
  <c r="F9958" i="2"/>
  <c r="I9958" i="2" s="1"/>
  <c r="F9959" i="2"/>
  <c r="I9959" i="2" s="1"/>
  <c r="F9960" i="2"/>
  <c r="I9960" i="2" s="1"/>
  <c r="F9961" i="2"/>
  <c r="I9961" i="2" s="1"/>
  <c r="F9962" i="2"/>
  <c r="F9963" i="2"/>
  <c r="I9963" i="2" s="1"/>
  <c r="F9964" i="2"/>
  <c r="I9964" i="2" s="1"/>
  <c r="F9965" i="2"/>
  <c r="I9965" i="2" s="1"/>
  <c r="F9966" i="2"/>
  <c r="I9966" i="2" s="1"/>
  <c r="F9967" i="2"/>
  <c r="I9967" i="2" s="1"/>
  <c r="F9968" i="2"/>
  <c r="I9968" i="2" s="1"/>
  <c r="F9969" i="2"/>
  <c r="I9969" i="2" s="1"/>
  <c r="F9970" i="2"/>
  <c r="F9971" i="2"/>
  <c r="I9971" i="2" s="1"/>
  <c r="F9972" i="2"/>
  <c r="I9972" i="2" s="1"/>
  <c r="F9973" i="2"/>
  <c r="I9973" i="2" s="1"/>
  <c r="F9974" i="2"/>
  <c r="I9974" i="2" s="1"/>
  <c r="F9975" i="2"/>
  <c r="I9975" i="2" s="1"/>
  <c r="F9976" i="2"/>
  <c r="I9976" i="2" s="1"/>
  <c r="F9977" i="2"/>
  <c r="I9977" i="2" s="1"/>
  <c r="F9978" i="2"/>
  <c r="F9979" i="2"/>
  <c r="I9979" i="2" s="1"/>
  <c r="F9980" i="2"/>
  <c r="I9980" i="2" s="1"/>
  <c r="F9981" i="2"/>
  <c r="F9982" i="2"/>
  <c r="I9982" i="2" s="1"/>
  <c r="F9983" i="2"/>
  <c r="I9983" i="2" s="1"/>
  <c r="F9984" i="2"/>
  <c r="I9984" i="2" s="1"/>
  <c r="F9985" i="2"/>
  <c r="I9985" i="2" s="1"/>
  <c r="F9986" i="2"/>
  <c r="F9987" i="2"/>
  <c r="F9988" i="2"/>
  <c r="I9988" i="2" s="1"/>
  <c r="F9989" i="2"/>
  <c r="I9989" i="2" s="1"/>
  <c r="F9990" i="2"/>
  <c r="I9990" i="2" s="1"/>
  <c r="F9991" i="2"/>
  <c r="I9991" i="2" s="1"/>
  <c r="F9992" i="2"/>
  <c r="I9992" i="2" s="1"/>
  <c r="F9993" i="2"/>
  <c r="I9993" i="2" s="1"/>
  <c r="F9994" i="2"/>
  <c r="F9995" i="2"/>
  <c r="I9995" i="2" s="1"/>
  <c r="F9996" i="2"/>
  <c r="I9996" i="2" s="1"/>
  <c r="F9997" i="2"/>
  <c r="I9997" i="2" s="1"/>
  <c r="F9998" i="2"/>
  <c r="I9998" i="2" s="1"/>
  <c r="F9999" i="2"/>
  <c r="I9999" i="2" s="1"/>
  <c r="F10000" i="2"/>
  <c r="I10000" i="2" s="1"/>
  <c r="F10001" i="2"/>
  <c r="I10001" i="2" s="1"/>
  <c r="F10002" i="2"/>
  <c r="F10003" i="2"/>
  <c r="I10003" i="2" s="1"/>
  <c r="F10004" i="2"/>
  <c r="I10004" i="2" s="1"/>
  <c r="F10005" i="2"/>
  <c r="I10005" i="2" s="1"/>
  <c r="F10006" i="2"/>
  <c r="I10006" i="2" s="1"/>
  <c r="F10007" i="2"/>
  <c r="I10007" i="2" s="1"/>
  <c r="F10008" i="2"/>
  <c r="I10008" i="2" s="1"/>
  <c r="F10009" i="2"/>
  <c r="I10009" i="2" s="1"/>
  <c r="F10010" i="2"/>
  <c r="F10011" i="2"/>
  <c r="F10012" i="2"/>
  <c r="I10012" i="2" s="1"/>
  <c r="F10013" i="2"/>
  <c r="I10013" i="2" s="1"/>
  <c r="F10014" i="2"/>
  <c r="I10014" i="2" s="1"/>
  <c r="F10015" i="2"/>
  <c r="I10015" i="2" s="1"/>
  <c r="F10016" i="2"/>
  <c r="I10016" i="2" s="1"/>
  <c r="F10017" i="2"/>
  <c r="I10017" i="2" s="1"/>
  <c r="F10018" i="2"/>
  <c r="F10019" i="2"/>
  <c r="I10019" i="2" s="1"/>
  <c r="F10020" i="2"/>
  <c r="I10020" i="2" s="1"/>
  <c r="F10021" i="2"/>
  <c r="I10021" i="2" s="1"/>
  <c r="F10022" i="2"/>
  <c r="I10022" i="2" s="1"/>
  <c r="F10023" i="2"/>
  <c r="I10023" i="2" s="1"/>
  <c r="F10024" i="2"/>
  <c r="I10024" i="2" s="1"/>
  <c r="F10025" i="2"/>
  <c r="I10025" i="2" s="1"/>
  <c r="F10026" i="2"/>
  <c r="F10027" i="2"/>
  <c r="I10027" i="2" s="1"/>
  <c r="F10028" i="2"/>
  <c r="I10028" i="2" s="1"/>
  <c r="F10029" i="2"/>
  <c r="I10029" i="2" s="1"/>
  <c r="F10030" i="2"/>
  <c r="I10030" i="2" s="1"/>
  <c r="F10031" i="2"/>
  <c r="I10031" i="2" s="1"/>
  <c r="F10032" i="2"/>
  <c r="I10032" i="2" s="1"/>
  <c r="F10033" i="2"/>
  <c r="I10033" i="2" s="1"/>
  <c r="F10034" i="2"/>
  <c r="F10035" i="2"/>
  <c r="I10035" i="2" s="1"/>
  <c r="F10036" i="2"/>
  <c r="I10036" i="2" s="1"/>
  <c r="F10037" i="2"/>
  <c r="I10037" i="2" s="1"/>
  <c r="F10038" i="2"/>
  <c r="I10038" i="2" s="1"/>
  <c r="F10039" i="2"/>
  <c r="I10039" i="2" s="1"/>
  <c r="F10040" i="2"/>
  <c r="I10040" i="2" s="1"/>
  <c r="F10041" i="2"/>
  <c r="I10041" i="2" s="1"/>
  <c r="F10042" i="2"/>
  <c r="F10043" i="2"/>
  <c r="I10043" i="2" s="1"/>
  <c r="F10044" i="2"/>
  <c r="I10044" i="2" s="1"/>
  <c r="F10045" i="2"/>
  <c r="I10045" i="2" s="1"/>
  <c r="F10046" i="2"/>
  <c r="I10046" i="2" s="1"/>
  <c r="F10047" i="2"/>
  <c r="I10047" i="2" s="1"/>
  <c r="F10048" i="2"/>
  <c r="I10048" i="2" s="1"/>
  <c r="F10049" i="2"/>
  <c r="I10049" i="2" s="1"/>
  <c r="F10050" i="2"/>
  <c r="F10051" i="2"/>
  <c r="F10052" i="2"/>
  <c r="I10052" i="2" s="1"/>
  <c r="F10053" i="2"/>
  <c r="I10053" i="2" s="1"/>
  <c r="F10054" i="2"/>
  <c r="I10054" i="2" s="1"/>
  <c r="F10055" i="2"/>
  <c r="I10055" i="2" s="1"/>
  <c r="F10056" i="2"/>
  <c r="I10056" i="2" s="1"/>
  <c r="F10057" i="2"/>
  <c r="I10057" i="2" s="1"/>
  <c r="F10058" i="2"/>
  <c r="F10059" i="2"/>
  <c r="I10059" i="2" s="1"/>
  <c r="F10060" i="2"/>
  <c r="I10060" i="2" s="1"/>
  <c r="F10061" i="2"/>
  <c r="I10061" i="2" s="1"/>
  <c r="F10062" i="2"/>
  <c r="I10062" i="2" s="1"/>
  <c r="F10063" i="2"/>
  <c r="I10063" i="2" s="1"/>
  <c r="F10064" i="2"/>
  <c r="I10064" i="2" s="1"/>
  <c r="F10065" i="2"/>
  <c r="I10065" i="2" s="1"/>
  <c r="F10066" i="2"/>
  <c r="F10067" i="2"/>
  <c r="I10067" i="2" s="1"/>
  <c r="F10068" i="2"/>
  <c r="I10068" i="2" s="1"/>
  <c r="F10069" i="2"/>
  <c r="I10069" i="2" s="1"/>
  <c r="F10070" i="2"/>
  <c r="I10070" i="2" s="1"/>
  <c r="F10071" i="2"/>
  <c r="I10071" i="2" s="1"/>
  <c r="F10072" i="2"/>
  <c r="I10072" i="2" s="1"/>
  <c r="F10073" i="2"/>
  <c r="I10073" i="2" s="1"/>
  <c r="F10074" i="2"/>
  <c r="F10075" i="2"/>
  <c r="I10075" i="2" s="1"/>
  <c r="F10076" i="2"/>
  <c r="I10076" i="2" s="1"/>
  <c r="F10077" i="2"/>
  <c r="I10077" i="2" s="1"/>
  <c r="F10078" i="2"/>
  <c r="F10079" i="2"/>
  <c r="I10079" i="2" s="1"/>
  <c r="F10080" i="2"/>
  <c r="I10080" i="2" s="1"/>
  <c r="F10081" i="2"/>
  <c r="I10081" i="2" s="1"/>
  <c r="F10082" i="2"/>
  <c r="F10083" i="2"/>
  <c r="F10084" i="2"/>
  <c r="F10085" i="2"/>
  <c r="I10085" i="2" s="1"/>
  <c r="F10086" i="2"/>
  <c r="I10086" i="2" s="1"/>
  <c r="F10087" i="2"/>
  <c r="F10088" i="2"/>
  <c r="I10088" i="2" s="1"/>
  <c r="F10089" i="2"/>
  <c r="I10089" i="2" s="1"/>
  <c r="F10090" i="2"/>
  <c r="F10091" i="2"/>
  <c r="G10091" i="2" s="1"/>
  <c r="F10092" i="2"/>
  <c r="F10093" i="2"/>
  <c r="I10093" i="2" s="1"/>
  <c r="F10094" i="2"/>
  <c r="I10094" i="2" s="1"/>
  <c r="F10095" i="2"/>
  <c r="F10096" i="2"/>
  <c r="I10096" i="2" s="1"/>
  <c r="F10097" i="2"/>
  <c r="I10097" i="2" s="1"/>
  <c r="F10098" i="2"/>
  <c r="F10099" i="2"/>
  <c r="F10100" i="2"/>
  <c r="F10101" i="2"/>
  <c r="I10101" i="2" s="1"/>
  <c r="F10102" i="2"/>
  <c r="I10102" i="2" s="1"/>
  <c r="F10103" i="2"/>
  <c r="I10103" i="2" s="1"/>
  <c r="F10104" i="2"/>
  <c r="G10104" i="2" s="1"/>
  <c r="F10105" i="2"/>
  <c r="I10105" i="2" s="1"/>
  <c r="F10106" i="2"/>
  <c r="F10107" i="2"/>
  <c r="F10108" i="2"/>
  <c r="I10108" i="2" s="1"/>
  <c r="F10109" i="2"/>
  <c r="I10109" i="2" s="1"/>
  <c r="F10110" i="2"/>
  <c r="I10110" i="2" s="1"/>
  <c r="F10111" i="2"/>
  <c r="I10111" i="2" s="1"/>
  <c r="F10112" i="2"/>
  <c r="I10112" i="2" s="1"/>
  <c r="F10113" i="2"/>
  <c r="I10113" i="2" s="1"/>
  <c r="F10114" i="2"/>
  <c r="F10115" i="2"/>
  <c r="I10115" i="2" s="1"/>
  <c r="F10116" i="2"/>
  <c r="I10116" i="2" s="1"/>
  <c r="F10117" i="2"/>
  <c r="I10117" i="2" s="1"/>
  <c r="F10118" i="2"/>
  <c r="I10118" i="2" s="1"/>
  <c r="F10119" i="2"/>
  <c r="I10119" i="2" s="1"/>
  <c r="F10120" i="2"/>
  <c r="I10120" i="2" s="1"/>
  <c r="F10121" i="2"/>
  <c r="I10121" i="2" s="1"/>
  <c r="F10122" i="2"/>
  <c r="F10123" i="2"/>
  <c r="I10123" i="2" s="1"/>
  <c r="F10124" i="2"/>
  <c r="I10124" i="2" s="1"/>
  <c r="F10125" i="2"/>
  <c r="F10126" i="2"/>
  <c r="I10126" i="2" s="1"/>
  <c r="F10127" i="2"/>
  <c r="I10127" i="2" s="1"/>
  <c r="F10128" i="2"/>
  <c r="I10128" i="2" s="1"/>
  <c r="F10129" i="2"/>
  <c r="I10129" i="2" s="1"/>
  <c r="F10130" i="2"/>
  <c r="F10131" i="2"/>
  <c r="I10131" i="2" s="1"/>
  <c r="F10132" i="2"/>
  <c r="I10132" i="2" s="1"/>
  <c r="F10133" i="2"/>
  <c r="I10133" i="2" s="1"/>
  <c r="F10134" i="2"/>
  <c r="I10134" i="2" s="1"/>
  <c r="F10135" i="2"/>
  <c r="I10135" i="2" s="1"/>
  <c r="F10136" i="2"/>
  <c r="I10136" i="2" s="1"/>
  <c r="F10137" i="2"/>
  <c r="I10137" i="2" s="1"/>
  <c r="F10138" i="2"/>
  <c r="F10139" i="2"/>
  <c r="I10139" i="2" s="1"/>
  <c r="F10140" i="2"/>
  <c r="I10140" i="2" s="1"/>
  <c r="F10141" i="2"/>
  <c r="I10141" i="2" s="1"/>
  <c r="F10142" i="2"/>
  <c r="I10142" i="2" s="1"/>
  <c r="F10143" i="2"/>
  <c r="I10143" i="2" s="1"/>
  <c r="F10144" i="2"/>
  <c r="I10144" i="2" s="1"/>
  <c r="F10145" i="2"/>
  <c r="I10145" i="2" s="1"/>
  <c r="F10146" i="2"/>
  <c r="F10147" i="2"/>
  <c r="I10147" i="2" s="1"/>
  <c r="F10148" i="2"/>
  <c r="I10148" i="2" s="1"/>
  <c r="F10149" i="2"/>
  <c r="I10149" i="2" s="1"/>
  <c r="F10150" i="2"/>
  <c r="I10150" i="2" s="1"/>
  <c r="F10151" i="2"/>
  <c r="I10151" i="2" s="1"/>
  <c r="F10152" i="2"/>
  <c r="I10152" i="2" s="1"/>
  <c r="F10153" i="2"/>
  <c r="I10153" i="2" s="1"/>
  <c r="F10154" i="2"/>
  <c r="F10155" i="2"/>
  <c r="I10155" i="2" s="1"/>
  <c r="F10156" i="2"/>
  <c r="I10156" i="2" s="1"/>
  <c r="F10157" i="2"/>
  <c r="I10157" i="2" s="1"/>
  <c r="F10158" i="2"/>
  <c r="I10158" i="2" s="1"/>
  <c r="F10159" i="2"/>
  <c r="I10159" i="2" s="1"/>
  <c r="F10160" i="2"/>
  <c r="I10160" i="2" s="1"/>
  <c r="F10161" i="2"/>
  <c r="I10161" i="2" s="1"/>
  <c r="F10162" i="2"/>
  <c r="F10163" i="2"/>
  <c r="I10163" i="2" s="1"/>
  <c r="F10164" i="2"/>
  <c r="F10165" i="2"/>
  <c r="I10165" i="2" s="1"/>
  <c r="F10166" i="2"/>
  <c r="I10166" i="2" s="1"/>
  <c r="F10167" i="2"/>
  <c r="I10167" i="2" s="1"/>
  <c r="F10168" i="2"/>
  <c r="I10168" i="2" s="1"/>
  <c r="F10169" i="2"/>
  <c r="I10169" i="2" s="1"/>
  <c r="F10170" i="2"/>
  <c r="F10171" i="2"/>
  <c r="I10171" i="2" s="1"/>
  <c r="F10172" i="2"/>
  <c r="I10172" i="2" s="1"/>
  <c r="F10173" i="2"/>
  <c r="I10173" i="2" s="1"/>
  <c r="F10174" i="2"/>
  <c r="I10174" i="2" s="1"/>
  <c r="F10175" i="2"/>
  <c r="I10175" i="2" s="1"/>
  <c r="F10176" i="2"/>
  <c r="I10176" i="2" s="1"/>
  <c r="F10177" i="2"/>
  <c r="I10177" i="2" s="1"/>
  <c r="F10178" i="2"/>
  <c r="F10179" i="2"/>
  <c r="I10179" i="2" s="1"/>
  <c r="F10180" i="2"/>
  <c r="I10180" i="2" s="1"/>
  <c r="F10181" i="2"/>
  <c r="I10181" i="2" s="1"/>
  <c r="F10182" i="2"/>
  <c r="I10182" i="2" s="1"/>
  <c r="F10183" i="2"/>
  <c r="I10183" i="2" s="1"/>
  <c r="F10184" i="2"/>
  <c r="I10184" i="2" s="1"/>
  <c r="F10185" i="2"/>
  <c r="I10185" i="2" s="1"/>
  <c r="F10186" i="2"/>
  <c r="F10187" i="2"/>
  <c r="I10187" i="2" s="1"/>
  <c r="F10188" i="2"/>
  <c r="I10188" i="2" s="1"/>
  <c r="F10189" i="2"/>
  <c r="I10189" i="2" s="1"/>
  <c r="F10190" i="2"/>
  <c r="I10190" i="2" s="1"/>
  <c r="F10191" i="2"/>
  <c r="I10191" i="2" s="1"/>
  <c r="F10192" i="2"/>
  <c r="I10192" i="2" s="1"/>
  <c r="F10193" i="2"/>
  <c r="I10193" i="2" s="1"/>
  <c r="F10194" i="2"/>
  <c r="F10195" i="2"/>
  <c r="I10195" i="2" s="1"/>
  <c r="F10196" i="2"/>
  <c r="I10196" i="2" s="1"/>
  <c r="F10197" i="2"/>
  <c r="I10197" i="2" s="1"/>
  <c r="F10198" i="2"/>
  <c r="I10198" i="2" s="1"/>
  <c r="F10199" i="2"/>
  <c r="I10199" i="2" s="1"/>
  <c r="F10200" i="2"/>
  <c r="I10200" i="2" s="1"/>
  <c r="F10201" i="2"/>
  <c r="I10201" i="2" s="1"/>
  <c r="F10202" i="2"/>
  <c r="F10203" i="2"/>
  <c r="I10203" i="2" s="1"/>
  <c r="F10204" i="2"/>
  <c r="I10204" i="2" s="1"/>
  <c r="F10205" i="2"/>
  <c r="I10205" i="2" s="1"/>
  <c r="F10206" i="2"/>
  <c r="I10206" i="2" s="1"/>
  <c r="F10207" i="2"/>
  <c r="I10207" i="2" s="1"/>
  <c r="F10208" i="2"/>
  <c r="I10208" i="2" s="1"/>
  <c r="F10209" i="2"/>
  <c r="I10209" i="2" s="1"/>
  <c r="F10210" i="2"/>
  <c r="F10211" i="2"/>
  <c r="F10212" i="2"/>
  <c r="I10212" i="2" s="1"/>
  <c r="F10213" i="2"/>
  <c r="I10213" i="2" s="1"/>
  <c r="F10214" i="2"/>
  <c r="I10214" i="2" s="1"/>
  <c r="F10215" i="2"/>
  <c r="I10215" i="2" s="1"/>
  <c r="F10216" i="2"/>
  <c r="I10216" i="2" s="1"/>
  <c r="F10217" i="2"/>
  <c r="I10217" i="2" s="1"/>
  <c r="F10218" i="2"/>
  <c r="F10219" i="2"/>
  <c r="I10219" i="2" s="1"/>
  <c r="F10220" i="2"/>
  <c r="I10220" i="2" s="1"/>
  <c r="F10221" i="2"/>
  <c r="I10221" i="2" s="1"/>
  <c r="F10222" i="2"/>
  <c r="I10222" i="2" s="1"/>
  <c r="F10223" i="2"/>
  <c r="I10223" i="2" s="1"/>
  <c r="F10224" i="2"/>
  <c r="I10224" i="2" s="1"/>
  <c r="F10225" i="2"/>
  <c r="I10225" i="2" s="1"/>
  <c r="F10226" i="2"/>
  <c r="F10227" i="2"/>
  <c r="F10228" i="2"/>
  <c r="I10228" i="2" s="1"/>
  <c r="F10229" i="2"/>
  <c r="I10229" i="2" s="1"/>
  <c r="F10230" i="2"/>
  <c r="I10230" i="2" s="1"/>
  <c r="F10231" i="2"/>
  <c r="I10231" i="2" s="1"/>
  <c r="F10232" i="2"/>
  <c r="I10232" i="2" s="1"/>
  <c r="F10233" i="2"/>
  <c r="I10233" i="2" s="1"/>
  <c r="F10234" i="2"/>
  <c r="F10235" i="2"/>
  <c r="I10235" i="2" s="1"/>
  <c r="F10236" i="2"/>
  <c r="I10236" i="2" s="1"/>
  <c r="F10237" i="2"/>
  <c r="I10237" i="2" s="1"/>
  <c r="F10238" i="2"/>
  <c r="I10238" i="2" s="1"/>
  <c r="F10239" i="2"/>
  <c r="I10239" i="2" s="1"/>
  <c r="F10240" i="2"/>
  <c r="I10240" i="2" s="1"/>
  <c r="F10241" i="2"/>
  <c r="I10241" i="2" s="1"/>
  <c r="F10242" i="2"/>
  <c r="F10243" i="2"/>
  <c r="I10243" i="2" s="1"/>
  <c r="F10244" i="2"/>
  <c r="I10244" i="2" s="1"/>
  <c r="F10245" i="2"/>
  <c r="I10245" i="2" s="1"/>
  <c r="F10246" i="2"/>
  <c r="I10246" i="2" s="1"/>
  <c r="F10247" i="2"/>
  <c r="I10247" i="2" s="1"/>
  <c r="F10248" i="2"/>
  <c r="I10248" i="2" s="1"/>
  <c r="F10249" i="2"/>
  <c r="I10249" i="2" s="1"/>
  <c r="F10250" i="2"/>
  <c r="F10251" i="2"/>
  <c r="I10251" i="2" s="1"/>
  <c r="F10252" i="2"/>
  <c r="I10252" i="2" s="1"/>
  <c r="F10253" i="2"/>
  <c r="I10253" i="2" s="1"/>
  <c r="F10254" i="2"/>
  <c r="I10254" i="2" s="1"/>
  <c r="F10255" i="2"/>
  <c r="I10255" i="2" s="1"/>
  <c r="F10256" i="2"/>
  <c r="I10256" i="2" s="1"/>
  <c r="F10257" i="2"/>
  <c r="I10257" i="2" s="1"/>
  <c r="F10258" i="2"/>
  <c r="F10259" i="2"/>
  <c r="I10259" i="2" s="1"/>
  <c r="F10260" i="2"/>
  <c r="I10260" i="2" s="1"/>
  <c r="F10261" i="2"/>
  <c r="I10261" i="2" s="1"/>
  <c r="F10262" i="2"/>
  <c r="I10262" i="2" s="1"/>
  <c r="F10263" i="2"/>
  <c r="I10263" i="2" s="1"/>
  <c r="F10264" i="2"/>
  <c r="I10264" i="2" s="1"/>
  <c r="F10265" i="2"/>
  <c r="I10265" i="2" s="1"/>
  <c r="F10266" i="2"/>
  <c r="F10267" i="2"/>
  <c r="I10267" i="2" s="1"/>
  <c r="F10268" i="2"/>
  <c r="I10268" i="2" s="1"/>
  <c r="F10269" i="2"/>
  <c r="I10269" i="2" s="1"/>
  <c r="F10270" i="2"/>
  <c r="I10270" i="2" s="1"/>
  <c r="F10271" i="2"/>
  <c r="I10271" i="2" s="1"/>
  <c r="F10272" i="2"/>
  <c r="I10272" i="2" s="1"/>
  <c r="F10273" i="2"/>
  <c r="I10273" i="2" s="1"/>
  <c r="F10274" i="2"/>
  <c r="F10275" i="2"/>
  <c r="I10275" i="2" s="1"/>
  <c r="F10276" i="2"/>
  <c r="I10276" i="2" s="1"/>
  <c r="F10277" i="2"/>
  <c r="I10277" i="2" s="1"/>
  <c r="F10278" i="2"/>
  <c r="I10278" i="2" s="1"/>
  <c r="F10279" i="2"/>
  <c r="I10279" i="2" s="1"/>
  <c r="F10280" i="2"/>
  <c r="I10280" i="2" s="1"/>
  <c r="F10281" i="2"/>
  <c r="I10281" i="2" s="1"/>
  <c r="F10282" i="2"/>
  <c r="F10283" i="2"/>
  <c r="I10283" i="2" s="1"/>
  <c r="F10284" i="2"/>
  <c r="I10284" i="2" s="1"/>
  <c r="F10285" i="2"/>
  <c r="I10285" i="2" s="1"/>
  <c r="F10286" i="2"/>
  <c r="I10286" i="2" s="1"/>
  <c r="F10287" i="2"/>
  <c r="I10287" i="2" s="1"/>
  <c r="F10288" i="2"/>
  <c r="I10288" i="2" s="1"/>
  <c r="F10289" i="2"/>
  <c r="I10289" i="2" s="1"/>
  <c r="F10290" i="2"/>
  <c r="F10291" i="2"/>
  <c r="F10292" i="2"/>
  <c r="I10292" i="2" s="1"/>
  <c r="F10293" i="2"/>
  <c r="I10293" i="2" s="1"/>
  <c r="F10294" i="2"/>
  <c r="I10294" i="2" s="1"/>
  <c r="F10295" i="2"/>
  <c r="I10295" i="2" s="1"/>
  <c r="F10296" i="2"/>
  <c r="I10296" i="2" s="1"/>
  <c r="F10297" i="2"/>
  <c r="I10297" i="2" s="1"/>
  <c r="F10298" i="2"/>
  <c r="F10299" i="2"/>
  <c r="I10299" i="2" s="1"/>
  <c r="F10300" i="2"/>
  <c r="I10300" i="2" s="1"/>
  <c r="F10301" i="2"/>
  <c r="I10301" i="2" s="1"/>
  <c r="F10302" i="2"/>
  <c r="I10302" i="2" s="1"/>
  <c r="F10303" i="2"/>
  <c r="I10303" i="2" s="1"/>
  <c r="F10304" i="2"/>
  <c r="I10304" i="2" s="1"/>
  <c r="F10305" i="2"/>
  <c r="I10305" i="2" s="1"/>
  <c r="F10306" i="2"/>
  <c r="F10307" i="2"/>
  <c r="I10307" i="2" s="1"/>
  <c r="F10308" i="2"/>
  <c r="I10308" i="2" s="1"/>
  <c r="F10309" i="2"/>
  <c r="I10309" i="2" s="1"/>
  <c r="F10310" i="2"/>
  <c r="I10310" i="2" s="1"/>
  <c r="F10311" i="2"/>
  <c r="I10311" i="2" s="1"/>
  <c r="F10312" i="2"/>
  <c r="I10312" i="2" s="1"/>
  <c r="F10313" i="2"/>
  <c r="I10313" i="2" s="1"/>
  <c r="F10314" i="2"/>
  <c r="F10315" i="2"/>
  <c r="I10315" i="2" s="1"/>
  <c r="F10316" i="2"/>
  <c r="I10316" i="2" s="1"/>
  <c r="F10317" i="2"/>
  <c r="I10317" i="2" s="1"/>
  <c r="F10318" i="2"/>
  <c r="I10318" i="2" s="1"/>
  <c r="F10319" i="2"/>
  <c r="I10319" i="2" s="1"/>
  <c r="F10320" i="2"/>
  <c r="I10320" i="2" s="1"/>
  <c r="F10321" i="2"/>
  <c r="I10321" i="2" s="1"/>
  <c r="F10322" i="2"/>
  <c r="F10323" i="2"/>
  <c r="I10323" i="2" s="1"/>
  <c r="F10324" i="2"/>
  <c r="I10324" i="2" s="1"/>
  <c r="F10325" i="2"/>
  <c r="F10326" i="2"/>
  <c r="I10326" i="2" s="1"/>
  <c r="F10327" i="2"/>
  <c r="I10327" i="2" s="1"/>
  <c r="F10328" i="2"/>
  <c r="I10328" i="2" s="1"/>
  <c r="F10329" i="2"/>
  <c r="I10329" i="2" s="1"/>
  <c r="F10330" i="2"/>
  <c r="F10331" i="2"/>
  <c r="I10331" i="2" s="1"/>
  <c r="F10332" i="2"/>
  <c r="I10332" i="2" s="1"/>
  <c r="F10333" i="2"/>
  <c r="I10333" i="2" s="1"/>
  <c r="F10334" i="2"/>
  <c r="I10334" i="2" s="1"/>
  <c r="F10335" i="2"/>
  <c r="I10335" i="2" s="1"/>
  <c r="F10336" i="2"/>
  <c r="I10336" i="2" s="1"/>
  <c r="F10337" i="2"/>
  <c r="I10337" i="2" s="1"/>
  <c r="F10338" i="2"/>
  <c r="F10339" i="2"/>
  <c r="I10339" i="2" s="1"/>
  <c r="F10340" i="2"/>
  <c r="I10340" i="2" s="1"/>
  <c r="F10341" i="2"/>
  <c r="I10341" i="2" s="1"/>
  <c r="F10342" i="2"/>
  <c r="I10342" i="2" s="1"/>
  <c r="F10343" i="2"/>
  <c r="I10343" i="2" s="1"/>
  <c r="F10344" i="2"/>
  <c r="I10344" i="2" s="1"/>
  <c r="F10345" i="2"/>
  <c r="I10345" i="2" s="1"/>
  <c r="F10346" i="2"/>
  <c r="F10347" i="2"/>
  <c r="I10347" i="2" s="1"/>
  <c r="F10348" i="2"/>
  <c r="I10348" i="2" s="1"/>
  <c r="F10349" i="2"/>
  <c r="I10349" i="2" s="1"/>
  <c r="F10350" i="2"/>
  <c r="I10350" i="2" s="1"/>
  <c r="F10351" i="2"/>
  <c r="I10351" i="2" s="1"/>
  <c r="F10352" i="2"/>
  <c r="I10352" i="2" s="1"/>
  <c r="F10353" i="2"/>
  <c r="I10353" i="2" s="1"/>
  <c r="F10354" i="2"/>
  <c r="F10355" i="2"/>
  <c r="F10356" i="2"/>
  <c r="I10356" i="2" s="1"/>
  <c r="F10357" i="2"/>
  <c r="I10357" i="2" s="1"/>
  <c r="F10358" i="2"/>
  <c r="I10358" i="2" s="1"/>
  <c r="F10359" i="2"/>
  <c r="I10359" i="2" s="1"/>
  <c r="F10360" i="2"/>
  <c r="I10360" i="2" s="1"/>
  <c r="F10361" i="2"/>
  <c r="I10361" i="2" s="1"/>
  <c r="F10362" i="2"/>
  <c r="F10363" i="2"/>
  <c r="I10363" i="2" s="1"/>
  <c r="F10364" i="2"/>
  <c r="I10364" i="2" s="1"/>
  <c r="F10365" i="2"/>
  <c r="I10365" i="2" s="1"/>
  <c r="F10366" i="2"/>
  <c r="I10366" i="2" s="1"/>
  <c r="F10367" i="2"/>
  <c r="I10367" i="2" s="1"/>
  <c r="F10368" i="2"/>
  <c r="I10368" i="2" s="1"/>
  <c r="F10369" i="2"/>
  <c r="I10369" i="2" s="1"/>
  <c r="F10370" i="2"/>
  <c r="F10371" i="2"/>
  <c r="F10372" i="2"/>
  <c r="I10372" i="2" s="1"/>
  <c r="F10373" i="2"/>
  <c r="I10373" i="2" s="1"/>
  <c r="F10374" i="2"/>
  <c r="I10374" i="2" s="1"/>
  <c r="F10375" i="2"/>
  <c r="I10375" i="2" s="1"/>
  <c r="F10376" i="2"/>
  <c r="I10376" i="2" s="1"/>
  <c r="F10377" i="2"/>
  <c r="I10377" i="2" s="1"/>
  <c r="F10378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8" i="2"/>
  <c r="I130" i="2"/>
  <c r="I131" i="2"/>
  <c r="I132" i="2"/>
  <c r="I133" i="2"/>
  <c r="I134" i="2"/>
  <c r="I136" i="2"/>
  <c r="I137" i="2"/>
  <c r="I138" i="2"/>
  <c r="I139" i="2"/>
  <c r="I140" i="2"/>
  <c r="I141" i="2"/>
  <c r="I142" i="2"/>
  <c r="I144" i="2"/>
  <c r="I145" i="2"/>
  <c r="I146" i="2"/>
  <c r="I147" i="2"/>
  <c r="I148" i="2"/>
  <c r="I152" i="2"/>
  <c r="I153" i="2"/>
  <c r="I154" i="2"/>
  <c r="I155" i="2"/>
  <c r="I156" i="2"/>
  <c r="I157" i="2"/>
  <c r="I160" i="2"/>
  <c r="I161" i="2"/>
  <c r="I162" i="2"/>
  <c r="I163" i="2"/>
  <c r="I164" i="2"/>
  <c r="I165" i="2"/>
  <c r="I168" i="2"/>
  <c r="I169" i="2"/>
  <c r="I170" i="2"/>
  <c r="I171" i="2"/>
  <c r="I172" i="2"/>
  <c r="I173" i="2"/>
  <c r="I176" i="2"/>
  <c r="I177" i="2"/>
  <c r="I178" i="2"/>
  <c r="I179" i="2"/>
  <c r="I180" i="2"/>
  <c r="I184" i="2"/>
  <c r="I185" i="2"/>
  <c r="I186" i="2"/>
  <c r="I187" i="2"/>
  <c r="I188" i="2"/>
  <c r="I189" i="2"/>
  <c r="I192" i="2"/>
  <c r="I193" i="2"/>
  <c r="I194" i="2"/>
  <c r="I195" i="2"/>
  <c r="I196" i="2"/>
  <c r="I197" i="2"/>
  <c r="I200" i="2"/>
  <c r="I201" i="2"/>
  <c r="I202" i="2"/>
  <c r="I203" i="2"/>
  <c r="I204" i="2"/>
  <c r="I205" i="2"/>
  <c r="I208" i="2"/>
  <c r="I209" i="2"/>
  <c r="I210" i="2"/>
  <c r="I211" i="2"/>
  <c r="I212" i="2"/>
  <c r="I216" i="2"/>
  <c r="I217" i="2"/>
  <c r="I218" i="2"/>
  <c r="I219" i="2"/>
  <c r="I220" i="2"/>
  <c r="I221" i="2"/>
  <c r="I224" i="2"/>
  <c r="I225" i="2"/>
  <c r="I226" i="2"/>
  <c r="I227" i="2"/>
  <c r="I228" i="2"/>
  <c r="I229" i="2"/>
  <c r="I232" i="2"/>
  <c r="I233" i="2"/>
  <c r="I234" i="2"/>
  <c r="I235" i="2"/>
  <c r="I236" i="2"/>
  <c r="I237" i="2"/>
  <c r="I240" i="2"/>
  <c r="I241" i="2"/>
  <c r="I242" i="2"/>
  <c r="I243" i="2"/>
  <c r="I244" i="2"/>
  <c r="I248" i="2"/>
  <c r="I249" i="2"/>
  <c r="I250" i="2"/>
  <c r="I251" i="2"/>
  <c r="I252" i="2"/>
  <c r="I253" i="2"/>
  <c r="I256" i="2"/>
  <c r="I257" i="2"/>
  <c r="I258" i="2"/>
  <c r="I259" i="2"/>
  <c r="I260" i="2"/>
  <c r="I261" i="2"/>
  <c r="I264" i="2"/>
  <c r="I265" i="2"/>
  <c r="I266" i="2"/>
  <c r="I267" i="2"/>
  <c r="I268" i="2"/>
  <c r="I269" i="2"/>
  <c r="I272" i="2"/>
  <c r="I273" i="2"/>
  <c r="I274" i="2"/>
  <c r="I275" i="2"/>
  <c r="I276" i="2"/>
  <c r="I280" i="2"/>
  <c r="I281" i="2"/>
  <c r="I282" i="2"/>
  <c r="I283" i="2"/>
  <c r="I284" i="2"/>
  <c r="I285" i="2"/>
  <c r="I288" i="2"/>
  <c r="I289" i="2"/>
  <c r="I290" i="2"/>
  <c r="I291" i="2"/>
  <c r="I292" i="2"/>
  <c r="I293" i="2"/>
  <c r="I296" i="2"/>
  <c r="I297" i="2"/>
  <c r="I298" i="2"/>
  <c r="I299" i="2"/>
  <c r="I300" i="2"/>
  <c r="I301" i="2"/>
  <c r="I304" i="2"/>
  <c r="I305" i="2"/>
  <c r="I306" i="2"/>
  <c r="I307" i="2"/>
  <c r="I308" i="2"/>
  <c r="I312" i="2"/>
  <c r="I313" i="2"/>
  <c r="I314" i="2"/>
  <c r="I315" i="2"/>
  <c r="I316" i="2"/>
  <c r="I317" i="2"/>
  <c r="I320" i="2"/>
  <c r="I321" i="2"/>
  <c r="I322" i="2"/>
  <c r="I323" i="2"/>
  <c r="I324" i="2"/>
  <c r="I325" i="2"/>
  <c r="I328" i="2"/>
  <c r="I329" i="2"/>
  <c r="I330" i="2"/>
  <c r="I331" i="2"/>
  <c r="I332" i="2"/>
  <c r="I333" i="2"/>
  <c r="I336" i="2"/>
  <c r="I337" i="2"/>
  <c r="I338" i="2"/>
  <c r="I339" i="2"/>
  <c r="I340" i="2"/>
  <c r="I344" i="2"/>
  <c r="I345" i="2"/>
  <c r="I346" i="2"/>
  <c r="I347" i="2"/>
  <c r="I348" i="2"/>
  <c r="I349" i="2"/>
  <c r="I352" i="2"/>
  <c r="I353" i="2"/>
  <c r="I354" i="2"/>
  <c r="I355" i="2"/>
  <c r="I356" i="2"/>
  <c r="I357" i="2"/>
  <c r="I360" i="2"/>
  <c r="I361" i="2"/>
  <c r="I362" i="2"/>
  <c r="I363" i="2"/>
  <c r="I364" i="2"/>
  <c r="I365" i="2"/>
  <c r="I368" i="2"/>
  <c r="I369" i="2"/>
  <c r="I370" i="2"/>
  <c r="I371" i="2"/>
  <c r="I372" i="2"/>
  <c r="I376" i="2"/>
  <c r="I377" i="2"/>
  <c r="I378" i="2"/>
  <c r="I379" i="2"/>
  <c r="I380" i="2"/>
  <c r="I381" i="2"/>
  <c r="I384" i="2"/>
  <c r="I385" i="2"/>
  <c r="I386" i="2"/>
  <c r="I387" i="2"/>
  <c r="I388" i="2"/>
  <c r="I389" i="2"/>
  <c r="I392" i="2"/>
  <c r="I393" i="2"/>
  <c r="I394" i="2"/>
  <c r="I395" i="2"/>
  <c r="I396" i="2"/>
  <c r="I397" i="2"/>
  <c r="I400" i="2"/>
  <c r="I401" i="2"/>
  <c r="I402" i="2"/>
  <c r="I403" i="2"/>
  <c r="I404" i="2"/>
  <c r="I408" i="2"/>
  <c r="I409" i="2"/>
  <c r="I410" i="2"/>
  <c r="I411" i="2"/>
  <c r="I412" i="2"/>
  <c r="I413" i="2"/>
  <c r="I416" i="2"/>
  <c r="I417" i="2"/>
  <c r="I418" i="2"/>
  <c r="I419" i="2"/>
  <c r="I420" i="2"/>
  <c r="I421" i="2"/>
  <c r="I424" i="2"/>
  <c r="I425" i="2"/>
  <c r="I426" i="2"/>
  <c r="I427" i="2"/>
  <c r="I428" i="2"/>
  <c r="I429" i="2"/>
  <c r="I432" i="2"/>
  <c r="I433" i="2"/>
  <c r="I434" i="2"/>
  <c r="I435" i="2"/>
  <c r="I436" i="2"/>
  <c r="I440" i="2"/>
  <c r="I441" i="2"/>
  <c r="I442" i="2"/>
  <c r="I443" i="2"/>
  <c r="I444" i="2"/>
  <c r="I445" i="2"/>
  <c r="I448" i="2"/>
  <c r="I449" i="2"/>
  <c r="I450" i="2"/>
  <c r="I451" i="2"/>
  <c r="I452" i="2"/>
  <c r="I453" i="2"/>
  <c r="I456" i="2"/>
  <c r="I457" i="2"/>
  <c r="I458" i="2"/>
  <c r="I459" i="2"/>
  <c r="I460" i="2"/>
  <c r="I464" i="2"/>
  <c r="I465" i="2"/>
  <c r="I466" i="2"/>
  <c r="I467" i="2"/>
  <c r="I468" i="2"/>
  <c r="I472" i="2"/>
  <c r="I473" i="2"/>
  <c r="I474" i="2"/>
  <c r="I475" i="2"/>
  <c r="I476" i="2"/>
  <c r="I477" i="2"/>
  <c r="I480" i="2"/>
  <c r="I481" i="2"/>
  <c r="I482" i="2"/>
  <c r="I483" i="2"/>
  <c r="I484" i="2"/>
  <c r="I485" i="2"/>
  <c r="I488" i="2"/>
  <c r="I489" i="2"/>
  <c r="I490" i="2"/>
  <c r="I491" i="2"/>
  <c r="I492" i="2"/>
  <c r="I496" i="2"/>
  <c r="I497" i="2"/>
  <c r="I498" i="2"/>
  <c r="I499" i="2"/>
  <c r="I500" i="2"/>
  <c r="I504" i="2"/>
  <c r="I505" i="2"/>
  <c r="I506" i="2"/>
  <c r="I507" i="2"/>
  <c r="I508" i="2"/>
  <c r="I509" i="2"/>
  <c r="I512" i="2"/>
  <c r="I513" i="2"/>
  <c r="I514" i="2"/>
  <c r="I515" i="2"/>
  <c r="I516" i="2"/>
  <c r="I520" i="2"/>
  <c r="I521" i="2"/>
  <c r="I522" i="2"/>
  <c r="I523" i="2"/>
  <c r="I524" i="2"/>
  <c r="I525" i="2"/>
  <c r="I528" i="2"/>
  <c r="I529" i="2"/>
  <c r="I530" i="2"/>
  <c r="I531" i="2"/>
  <c r="I532" i="2"/>
  <c r="I536" i="2"/>
  <c r="I537" i="2"/>
  <c r="I538" i="2"/>
  <c r="I539" i="2"/>
  <c r="I540" i="2"/>
  <c r="I541" i="2"/>
  <c r="I544" i="2"/>
  <c r="I545" i="2"/>
  <c r="I546" i="2"/>
  <c r="I547" i="2"/>
  <c r="I548" i="2"/>
  <c r="I552" i="2"/>
  <c r="I553" i="2"/>
  <c r="I554" i="2"/>
  <c r="I555" i="2"/>
  <c r="I556" i="2"/>
  <c r="I557" i="2"/>
  <c r="I560" i="2"/>
  <c r="I561" i="2"/>
  <c r="I562" i="2"/>
  <c r="I563" i="2"/>
  <c r="I564" i="2"/>
  <c r="I568" i="2"/>
  <c r="I569" i="2"/>
  <c r="I570" i="2"/>
  <c r="I571" i="2"/>
  <c r="I572" i="2"/>
  <c r="I576" i="2"/>
  <c r="I577" i="2"/>
  <c r="I578" i="2"/>
  <c r="I579" i="2"/>
  <c r="I580" i="2"/>
  <c r="I581" i="2"/>
  <c r="I584" i="2"/>
  <c r="I585" i="2"/>
  <c r="I586" i="2"/>
  <c r="I587" i="2"/>
  <c r="I588" i="2"/>
  <c r="I589" i="2"/>
  <c r="I592" i="2"/>
  <c r="I593" i="2"/>
  <c r="I594" i="2"/>
  <c r="I595" i="2"/>
  <c r="I596" i="2"/>
  <c r="I600" i="2"/>
  <c r="I601" i="2"/>
  <c r="I602" i="2"/>
  <c r="I603" i="2"/>
  <c r="I604" i="2"/>
  <c r="I608" i="2"/>
  <c r="I609" i="2"/>
  <c r="I610" i="2"/>
  <c r="I611" i="2"/>
  <c r="I612" i="2"/>
  <c r="I613" i="2"/>
  <c r="I616" i="2"/>
  <c r="I617" i="2"/>
  <c r="I618" i="2"/>
  <c r="I619" i="2"/>
  <c r="I620" i="2"/>
  <c r="I621" i="2"/>
  <c r="I624" i="2"/>
  <c r="I625" i="2"/>
  <c r="I626" i="2"/>
  <c r="I627" i="2"/>
  <c r="I628" i="2"/>
  <c r="I632" i="2"/>
  <c r="I633" i="2"/>
  <c r="I634" i="2"/>
  <c r="I635" i="2"/>
  <c r="I636" i="2"/>
  <c r="I637" i="2"/>
  <c r="I640" i="2"/>
  <c r="I641" i="2"/>
  <c r="I642" i="2"/>
  <c r="I643" i="2"/>
  <c r="I644" i="2"/>
  <c r="I645" i="2"/>
  <c r="I648" i="2"/>
  <c r="I649" i="2"/>
  <c r="I650" i="2"/>
  <c r="I651" i="2"/>
  <c r="I652" i="2"/>
  <c r="I653" i="2"/>
  <c r="I656" i="2"/>
  <c r="I657" i="2"/>
  <c r="I658" i="2"/>
  <c r="I659" i="2"/>
  <c r="I660" i="2"/>
  <c r="I664" i="2"/>
  <c r="I665" i="2"/>
  <c r="I666" i="2"/>
  <c r="I667" i="2"/>
  <c r="I668" i="2"/>
  <c r="I669" i="2"/>
  <c r="I672" i="2"/>
  <c r="I673" i="2"/>
  <c r="I674" i="2"/>
  <c r="I675" i="2"/>
  <c r="I676" i="2"/>
  <c r="I677" i="2"/>
  <c r="I680" i="2"/>
  <c r="I681" i="2"/>
  <c r="I682" i="2"/>
  <c r="I683" i="2"/>
  <c r="I684" i="2"/>
  <c r="I688" i="2"/>
  <c r="I689" i="2"/>
  <c r="I690" i="2"/>
  <c r="I691" i="2"/>
  <c r="I692" i="2"/>
  <c r="I696" i="2"/>
  <c r="I697" i="2"/>
  <c r="I698" i="2"/>
  <c r="I699" i="2"/>
  <c r="I700" i="2"/>
  <c r="I701" i="2"/>
  <c r="I704" i="2"/>
  <c r="I705" i="2"/>
  <c r="I706" i="2"/>
  <c r="I707" i="2"/>
  <c r="I708" i="2"/>
  <c r="I709" i="2"/>
  <c r="I712" i="2"/>
  <c r="I713" i="2"/>
  <c r="I714" i="2"/>
  <c r="I715" i="2"/>
  <c r="I716" i="2"/>
  <c r="I720" i="2"/>
  <c r="I721" i="2"/>
  <c r="I722" i="2"/>
  <c r="I723" i="2"/>
  <c r="I724" i="2"/>
  <c r="I728" i="2"/>
  <c r="I729" i="2"/>
  <c r="I730" i="2"/>
  <c r="I731" i="2"/>
  <c r="I732" i="2"/>
  <c r="I733" i="2"/>
  <c r="I736" i="2"/>
  <c r="I737" i="2"/>
  <c r="I738" i="2"/>
  <c r="I739" i="2"/>
  <c r="I740" i="2"/>
  <c r="I744" i="2"/>
  <c r="I745" i="2"/>
  <c r="I746" i="2"/>
  <c r="I747" i="2"/>
  <c r="I748" i="2"/>
  <c r="I752" i="2"/>
  <c r="I753" i="2"/>
  <c r="I754" i="2"/>
  <c r="I755" i="2"/>
  <c r="I756" i="2"/>
  <c r="I760" i="2"/>
  <c r="I761" i="2"/>
  <c r="I762" i="2"/>
  <c r="I763" i="2"/>
  <c r="I764" i="2"/>
  <c r="I765" i="2"/>
  <c r="I768" i="2"/>
  <c r="I769" i="2"/>
  <c r="I770" i="2"/>
  <c r="I771" i="2"/>
  <c r="I772" i="2"/>
  <c r="I776" i="2"/>
  <c r="I777" i="2"/>
  <c r="I778" i="2"/>
  <c r="I779" i="2"/>
  <c r="I780" i="2"/>
  <c r="I781" i="2"/>
  <c r="I784" i="2"/>
  <c r="I785" i="2"/>
  <c r="I786" i="2"/>
  <c r="I787" i="2"/>
  <c r="I788" i="2"/>
  <c r="I792" i="2"/>
  <c r="I793" i="2"/>
  <c r="I794" i="2"/>
  <c r="I795" i="2"/>
  <c r="I796" i="2"/>
  <c r="I800" i="2"/>
  <c r="I801" i="2"/>
  <c r="I802" i="2"/>
  <c r="I803" i="2"/>
  <c r="I804" i="2"/>
  <c r="I808" i="2"/>
  <c r="I809" i="2"/>
  <c r="I810" i="2"/>
  <c r="I811" i="2"/>
  <c r="I812" i="2"/>
  <c r="I813" i="2"/>
  <c r="I816" i="2"/>
  <c r="I817" i="2"/>
  <c r="I818" i="2"/>
  <c r="I819" i="2"/>
  <c r="I820" i="2"/>
  <c r="I824" i="2"/>
  <c r="I825" i="2"/>
  <c r="I826" i="2"/>
  <c r="I827" i="2"/>
  <c r="I828" i="2"/>
  <c r="I832" i="2"/>
  <c r="I833" i="2"/>
  <c r="I834" i="2"/>
  <c r="I835" i="2"/>
  <c r="I836" i="2"/>
  <c r="I837" i="2"/>
  <c r="I840" i="2"/>
  <c r="I841" i="2"/>
  <c r="I842" i="2"/>
  <c r="I843" i="2"/>
  <c r="I844" i="2"/>
  <c r="I845" i="2"/>
  <c r="I848" i="2"/>
  <c r="I849" i="2"/>
  <c r="I850" i="2"/>
  <c r="I851" i="2"/>
  <c r="I852" i="2"/>
  <c r="I856" i="2"/>
  <c r="I857" i="2"/>
  <c r="I858" i="2"/>
  <c r="I859" i="2"/>
  <c r="I860" i="2"/>
  <c r="I864" i="2"/>
  <c r="I865" i="2"/>
  <c r="I866" i="2"/>
  <c r="I867" i="2"/>
  <c r="I868" i="2"/>
  <c r="I869" i="2"/>
  <c r="I872" i="2"/>
  <c r="I873" i="2"/>
  <c r="I874" i="2"/>
  <c r="I875" i="2"/>
  <c r="I876" i="2"/>
  <c r="I877" i="2"/>
  <c r="I880" i="2"/>
  <c r="I881" i="2"/>
  <c r="I882" i="2"/>
  <c r="I883" i="2"/>
  <c r="I884" i="2"/>
  <c r="I888" i="2"/>
  <c r="I889" i="2"/>
  <c r="I890" i="2"/>
  <c r="I891" i="2"/>
  <c r="I892" i="2"/>
  <c r="I893" i="2"/>
  <c r="I896" i="2"/>
  <c r="I897" i="2"/>
  <c r="I898" i="2"/>
  <c r="I899" i="2"/>
  <c r="I900" i="2"/>
  <c r="I901" i="2"/>
  <c r="I904" i="2"/>
  <c r="I905" i="2"/>
  <c r="I906" i="2"/>
  <c r="I907" i="2"/>
  <c r="I908" i="2"/>
  <c r="I909" i="2"/>
  <c r="I912" i="2"/>
  <c r="I913" i="2"/>
  <c r="I914" i="2"/>
  <c r="I915" i="2"/>
  <c r="I916" i="2"/>
  <c r="I920" i="2"/>
  <c r="I921" i="2"/>
  <c r="I922" i="2"/>
  <c r="I923" i="2"/>
  <c r="I924" i="2"/>
  <c r="I925" i="2"/>
  <c r="I928" i="2"/>
  <c r="I929" i="2"/>
  <c r="I930" i="2"/>
  <c r="I931" i="2"/>
  <c r="I932" i="2"/>
  <c r="I933" i="2"/>
  <c r="I936" i="2"/>
  <c r="I937" i="2"/>
  <c r="I938" i="2"/>
  <c r="I939" i="2"/>
  <c r="I940" i="2"/>
  <c r="I944" i="2"/>
  <c r="I945" i="2"/>
  <c r="I946" i="2"/>
  <c r="I947" i="2"/>
  <c r="I948" i="2"/>
  <c r="I952" i="2"/>
  <c r="I953" i="2"/>
  <c r="I954" i="2"/>
  <c r="I955" i="2"/>
  <c r="I956" i="2"/>
  <c r="I959" i="2"/>
  <c r="I960" i="2"/>
  <c r="I961" i="2"/>
  <c r="I962" i="2"/>
  <c r="I963" i="2"/>
  <c r="I964" i="2"/>
  <c r="I965" i="2"/>
  <c r="I968" i="2"/>
  <c r="I969" i="2"/>
  <c r="I970" i="2"/>
  <c r="I971" i="2"/>
  <c r="I972" i="2"/>
  <c r="I976" i="2"/>
  <c r="I977" i="2"/>
  <c r="I978" i="2"/>
  <c r="I979" i="2"/>
  <c r="I980" i="2"/>
  <c r="I984" i="2"/>
  <c r="I985" i="2"/>
  <c r="I986" i="2"/>
  <c r="I987" i="2"/>
  <c r="I988" i="2"/>
  <c r="I992" i="2"/>
  <c r="I993" i="2"/>
  <c r="I994" i="2"/>
  <c r="I995" i="2"/>
  <c r="I996" i="2"/>
  <c r="I997" i="2"/>
  <c r="I1000" i="2"/>
  <c r="I1001" i="2"/>
  <c r="I1002" i="2"/>
  <c r="I1003" i="2"/>
  <c r="I1004" i="2"/>
  <c r="I1008" i="2"/>
  <c r="I1009" i="2"/>
  <c r="I1010" i="2"/>
  <c r="I1011" i="2"/>
  <c r="I1012" i="2"/>
  <c r="I1013" i="2"/>
  <c r="I1016" i="2"/>
  <c r="I1017" i="2"/>
  <c r="I1018" i="2"/>
  <c r="I1019" i="2"/>
  <c r="I1020" i="2"/>
  <c r="I1024" i="2"/>
  <c r="I1025" i="2"/>
  <c r="I1026" i="2"/>
  <c r="I1027" i="2"/>
  <c r="I1028" i="2"/>
  <c r="I1031" i="2"/>
  <c r="I1032" i="2"/>
  <c r="I1033" i="2"/>
  <c r="I1034" i="2"/>
  <c r="I1035" i="2"/>
  <c r="I1036" i="2"/>
  <c r="I1041" i="2"/>
  <c r="I1042" i="2"/>
  <c r="I1043" i="2"/>
  <c r="I1044" i="2"/>
  <c r="I1045" i="2"/>
  <c r="I1048" i="2"/>
  <c r="I1049" i="2"/>
  <c r="I1050" i="2"/>
  <c r="I1051" i="2"/>
  <c r="I1052" i="2"/>
  <c r="I1056" i="2"/>
  <c r="I1057" i="2"/>
  <c r="I1058" i="2"/>
  <c r="I1059" i="2"/>
  <c r="I1060" i="2"/>
  <c r="I1064" i="2"/>
  <c r="I1065" i="2"/>
  <c r="I1066" i="2"/>
  <c r="I1067" i="2"/>
  <c r="I1068" i="2"/>
  <c r="I1073" i="2"/>
  <c r="I1074" i="2"/>
  <c r="I1075" i="2"/>
  <c r="I1076" i="2"/>
  <c r="I1077" i="2"/>
  <c r="I1080" i="2"/>
  <c r="I1081" i="2"/>
  <c r="I1082" i="2"/>
  <c r="I1083" i="2"/>
  <c r="I1084" i="2"/>
  <c r="I1088" i="2"/>
  <c r="I1089" i="2"/>
  <c r="I1090" i="2"/>
  <c r="I1091" i="2"/>
  <c r="I1092" i="2"/>
  <c r="I1096" i="2"/>
  <c r="I1097" i="2"/>
  <c r="I1098" i="2"/>
  <c r="I1099" i="2"/>
  <c r="I1100" i="2"/>
  <c r="I1101" i="2"/>
  <c r="I1105" i="2"/>
  <c r="I1106" i="2"/>
  <c r="I1107" i="2"/>
  <c r="I1108" i="2"/>
  <c r="I1112" i="2"/>
  <c r="I1113" i="2"/>
  <c r="I1114" i="2"/>
  <c r="I1115" i="2"/>
  <c r="I1116" i="2"/>
  <c r="I1120" i="2"/>
  <c r="I1121" i="2"/>
  <c r="I1122" i="2"/>
  <c r="I1123" i="2"/>
  <c r="I1124" i="2"/>
  <c r="I1125" i="2"/>
  <c r="I1128" i="2"/>
  <c r="I1129" i="2"/>
  <c r="I1130" i="2"/>
  <c r="I1131" i="2"/>
  <c r="I1132" i="2"/>
  <c r="I1133" i="2"/>
  <c r="I1137" i="2"/>
  <c r="I1138" i="2"/>
  <c r="I1139" i="2"/>
  <c r="I1140" i="2"/>
  <c r="I1143" i="2"/>
  <c r="I1144" i="2"/>
  <c r="I1145" i="2"/>
  <c r="I1146" i="2"/>
  <c r="I1147" i="2"/>
  <c r="I1148" i="2"/>
  <c r="I1149" i="2"/>
  <c r="I1152" i="2"/>
  <c r="I1153" i="2"/>
  <c r="I1154" i="2"/>
  <c r="I1155" i="2"/>
  <c r="I1156" i="2"/>
  <c r="I1157" i="2"/>
  <c r="I1160" i="2"/>
  <c r="I1161" i="2"/>
  <c r="I1162" i="2"/>
  <c r="I1163" i="2"/>
  <c r="I1164" i="2"/>
  <c r="I1168" i="2"/>
  <c r="I1169" i="2"/>
  <c r="I1170" i="2"/>
  <c r="I1171" i="2"/>
  <c r="I1172" i="2"/>
  <c r="I1176" i="2"/>
  <c r="I1177" i="2"/>
  <c r="I1178" i="2"/>
  <c r="I1179" i="2"/>
  <c r="I1180" i="2"/>
  <c r="I1181" i="2"/>
  <c r="I1184" i="2"/>
  <c r="I1185" i="2"/>
  <c r="I1186" i="2"/>
  <c r="I1187" i="2"/>
  <c r="I1188" i="2"/>
  <c r="I1189" i="2"/>
  <c r="I1192" i="2"/>
  <c r="I1193" i="2"/>
  <c r="I1194" i="2"/>
  <c r="I1195" i="2"/>
  <c r="I1196" i="2"/>
  <c r="I1200" i="2"/>
  <c r="I1201" i="2"/>
  <c r="I1202" i="2"/>
  <c r="I1203" i="2"/>
  <c r="I1204" i="2"/>
  <c r="I1208" i="2"/>
  <c r="I1209" i="2"/>
  <c r="I1210" i="2"/>
  <c r="I1211" i="2"/>
  <c r="I1212" i="2"/>
  <c r="I1213" i="2"/>
  <c r="I1216" i="2"/>
  <c r="I1217" i="2"/>
  <c r="I1218" i="2"/>
  <c r="I1219" i="2"/>
  <c r="I1220" i="2"/>
  <c r="I1224" i="2"/>
  <c r="I1225" i="2"/>
  <c r="I1226" i="2"/>
  <c r="I1227" i="2"/>
  <c r="I1228" i="2"/>
  <c r="I1232" i="2"/>
  <c r="I1233" i="2"/>
  <c r="I1234" i="2"/>
  <c r="I1235" i="2"/>
  <c r="I1236" i="2"/>
  <c r="I1240" i="2"/>
  <c r="I1241" i="2"/>
  <c r="I1242" i="2"/>
  <c r="I1243" i="2"/>
  <c r="I1244" i="2"/>
  <c r="I1248" i="2"/>
  <c r="I1249" i="2"/>
  <c r="I1250" i="2"/>
  <c r="I1251" i="2"/>
  <c r="I1252" i="2"/>
  <c r="I1256" i="2"/>
  <c r="I1257" i="2"/>
  <c r="I1258" i="2"/>
  <c r="I1259" i="2"/>
  <c r="I1260" i="2"/>
  <c r="I1261" i="2"/>
  <c r="I1264" i="2"/>
  <c r="I1265" i="2"/>
  <c r="I1266" i="2"/>
  <c r="I1267" i="2"/>
  <c r="I1268" i="2"/>
  <c r="I1271" i="2"/>
  <c r="I1273" i="2"/>
  <c r="I1274" i="2"/>
  <c r="I1275" i="2"/>
  <c r="I1276" i="2"/>
  <c r="I1279" i="2"/>
  <c r="I1280" i="2"/>
  <c r="I1281" i="2"/>
  <c r="I1282" i="2"/>
  <c r="I1283" i="2"/>
  <c r="I1284" i="2"/>
  <c r="I1288" i="2"/>
  <c r="I1289" i="2"/>
  <c r="I1290" i="2"/>
  <c r="I1291" i="2"/>
  <c r="I1292" i="2"/>
  <c r="I1296" i="2"/>
  <c r="I1297" i="2"/>
  <c r="I1298" i="2"/>
  <c r="I1299" i="2"/>
  <c r="I1300" i="2"/>
  <c r="I1304" i="2"/>
  <c r="I1305" i="2"/>
  <c r="I1306" i="2"/>
  <c r="I1307" i="2"/>
  <c r="I1308" i="2"/>
  <c r="I1312" i="2"/>
  <c r="I1313" i="2"/>
  <c r="I1314" i="2"/>
  <c r="I1315" i="2"/>
  <c r="I1316" i="2"/>
  <c r="I1320" i="2"/>
  <c r="I1321" i="2"/>
  <c r="I1322" i="2"/>
  <c r="I1323" i="2"/>
  <c r="I1324" i="2"/>
  <c r="I1328" i="2"/>
  <c r="I1329" i="2"/>
  <c r="I1330" i="2"/>
  <c r="I1331" i="2"/>
  <c r="I1332" i="2"/>
  <c r="I1333" i="2"/>
  <c r="I1336" i="2"/>
  <c r="I1337" i="2"/>
  <c r="I1338" i="2"/>
  <c r="I1339" i="2"/>
  <c r="I1340" i="2"/>
  <c r="I1343" i="2"/>
  <c r="I1345" i="2"/>
  <c r="I1346" i="2"/>
  <c r="I1347" i="2"/>
  <c r="I1348" i="2"/>
  <c r="I1351" i="2"/>
  <c r="I1352" i="2"/>
  <c r="I1353" i="2"/>
  <c r="I1354" i="2"/>
  <c r="I1355" i="2"/>
  <c r="I1356" i="2"/>
  <c r="I1360" i="2"/>
  <c r="I1361" i="2"/>
  <c r="I1362" i="2"/>
  <c r="I1363" i="2"/>
  <c r="I1364" i="2"/>
  <c r="I1365" i="2"/>
  <c r="I1368" i="2"/>
  <c r="I1369" i="2"/>
  <c r="I1370" i="2"/>
  <c r="I1371" i="2"/>
  <c r="I1372" i="2"/>
  <c r="I1376" i="2"/>
  <c r="I1377" i="2"/>
  <c r="I1378" i="2"/>
  <c r="I1379" i="2"/>
  <c r="I1380" i="2"/>
  <c r="I1384" i="2"/>
  <c r="I1385" i="2"/>
  <c r="I1386" i="2"/>
  <c r="I1387" i="2"/>
  <c r="I1388" i="2"/>
  <c r="I1389" i="2"/>
  <c r="I1392" i="2"/>
  <c r="I1393" i="2"/>
  <c r="I1394" i="2"/>
  <c r="I1395" i="2"/>
  <c r="I1396" i="2"/>
  <c r="I1397" i="2"/>
  <c r="I1400" i="2"/>
  <c r="I1401" i="2"/>
  <c r="I1402" i="2"/>
  <c r="I1403" i="2"/>
  <c r="I1404" i="2"/>
  <c r="I1408" i="2"/>
  <c r="I1409" i="2"/>
  <c r="I1410" i="2"/>
  <c r="I1411" i="2"/>
  <c r="I1412" i="2"/>
  <c r="I1416" i="2"/>
  <c r="I1417" i="2"/>
  <c r="I1418" i="2"/>
  <c r="I1419" i="2"/>
  <c r="I1420" i="2"/>
  <c r="I1421" i="2"/>
  <c r="I1424" i="2"/>
  <c r="I1425" i="2"/>
  <c r="I1426" i="2"/>
  <c r="I1427" i="2"/>
  <c r="I1428" i="2"/>
  <c r="I1432" i="2"/>
  <c r="I1433" i="2"/>
  <c r="I1434" i="2"/>
  <c r="I1435" i="2"/>
  <c r="I1436" i="2"/>
  <c r="I1440" i="2"/>
  <c r="I1441" i="2"/>
  <c r="I1442" i="2"/>
  <c r="I1443" i="2"/>
  <c r="I1444" i="2"/>
  <c r="I1445" i="2"/>
  <c r="I1448" i="2"/>
  <c r="I1449" i="2"/>
  <c r="I1450" i="2"/>
  <c r="I1451" i="2"/>
  <c r="I1452" i="2"/>
  <c r="I1453" i="2"/>
  <c r="I1456" i="2"/>
  <c r="I1457" i="2"/>
  <c r="I1458" i="2"/>
  <c r="I1459" i="2"/>
  <c r="I1460" i="2"/>
  <c r="I1464" i="2"/>
  <c r="I1465" i="2"/>
  <c r="I1466" i="2"/>
  <c r="I1467" i="2"/>
  <c r="I1468" i="2"/>
  <c r="I1472" i="2"/>
  <c r="I1473" i="2"/>
  <c r="I1474" i="2"/>
  <c r="I1475" i="2"/>
  <c r="I1476" i="2"/>
  <c r="I1477" i="2"/>
  <c r="I1480" i="2"/>
  <c r="I1481" i="2"/>
  <c r="I1482" i="2"/>
  <c r="I1483" i="2"/>
  <c r="I1484" i="2"/>
  <c r="I1488" i="2"/>
  <c r="I1489" i="2"/>
  <c r="I1490" i="2"/>
  <c r="I1491" i="2"/>
  <c r="I1492" i="2"/>
  <c r="I1496" i="2"/>
  <c r="I1497" i="2"/>
  <c r="I1498" i="2"/>
  <c r="I1499" i="2"/>
  <c r="I1500" i="2"/>
  <c r="I1504" i="2"/>
  <c r="I1505" i="2"/>
  <c r="I1506" i="2"/>
  <c r="I1507" i="2"/>
  <c r="I1508" i="2"/>
  <c r="I1512" i="2"/>
  <c r="I1513" i="2"/>
  <c r="I1514" i="2"/>
  <c r="I1515" i="2"/>
  <c r="I1516" i="2"/>
  <c r="I1520" i="2"/>
  <c r="I1521" i="2"/>
  <c r="I1522" i="2"/>
  <c r="I1523" i="2"/>
  <c r="I1524" i="2"/>
  <c r="I1525" i="2"/>
  <c r="I1528" i="2"/>
  <c r="I1529" i="2"/>
  <c r="I1530" i="2"/>
  <c r="I1531" i="2"/>
  <c r="I1532" i="2"/>
  <c r="I1536" i="2"/>
  <c r="I1537" i="2"/>
  <c r="I1538" i="2"/>
  <c r="I1539" i="2"/>
  <c r="I1540" i="2"/>
  <c r="I1544" i="2"/>
  <c r="I1545" i="2"/>
  <c r="I1546" i="2"/>
  <c r="I1547" i="2"/>
  <c r="I1548" i="2"/>
  <c r="I1552" i="2"/>
  <c r="I1553" i="2"/>
  <c r="I1554" i="2"/>
  <c r="I1555" i="2"/>
  <c r="I1556" i="2"/>
  <c r="I1560" i="2"/>
  <c r="I1561" i="2"/>
  <c r="I1562" i="2"/>
  <c r="I1563" i="2"/>
  <c r="I1564" i="2"/>
  <c r="I1568" i="2"/>
  <c r="I1569" i="2"/>
  <c r="I1570" i="2"/>
  <c r="I1571" i="2"/>
  <c r="I1572" i="2"/>
  <c r="I1576" i="2"/>
  <c r="I1577" i="2"/>
  <c r="I1578" i="2"/>
  <c r="I1579" i="2"/>
  <c r="I1580" i="2"/>
  <c r="I1584" i="2"/>
  <c r="I1585" i="2"/>
  <c r="I1586" i="2"/>
  <c r="I1587" i="2"/>
  <c r="I1588" i="2"/>
  <c r="I1589" i="2"/>
  <c r="I1592" i="2"/>
  <c r="I1593" i="2"/>
  <c r="I1594" i="2"/>
  <c r="I1595" i="2"/>
  <c r="I1596" i="2"/>
  <c r="I1600" i="2"/>
  <c r="I1601" i="2"/>
  <c r="I1602" i="2"/>
  <c r="I1603" i="2"/>
  <c r="I1604" i="2"/>
  <c r="I1608" i="2"/>
  <c r="I1609" i="2"/>
  <c r="I1610" i="2"/>
  <c r="I1611" i="2"/>
  <c r="I1612" i="2"/>
  <c r="I1613" i="2"/>
  <c r="I1616" i="2"/>
  <c r="I1617" i="2"/>
  <c r="I1618" i="2"/>
  <c r="I1619" i="2"/>
  <c r="I1620" i="2"/>
  <c r="I1621" i="2"/>
  <c r="I1624" i="2"/>
  <c r="I1625" i="2"/>
  <c r="I1626" i="2"/>
  <c r="I1627" i="2"/>
  <c r="I1628" i="2"/>
  <c r="I1632" i="2"/>
  <c r="I1633" i="2"/>
  <c r="I1634" i="2"/>
  <c r="I1635" i="2"/>
  <c r="I1636" i="2"/>
  <c r="I1640" i="2"/>
  <c r="I1641" i="2"/>
  <c r="I1642" i="2"/>
  <c r="I1643" i="2"/>
  <c r="I1644" i="2"/>
  <c r="I1645" i="2"/>
  <c r="I1648" i="2"/>
  <c r="I1649" i="2"/>
  <c r="I1650" i="2"/>
  <c r="I1651" i="2"/>
  <c r="I1652" i="2"/>
  <c r="I1653" i="2"/>
  <c r="I1656" i="2"/>
  <c r="I1657" i="2"/>
  <c r="I1658" i="2"/>
  <c r="I1659" i="2"/>
  <c r="I1660" i="2"/>
  <c r="I1664" i="2"/>
  <c r="I1665" i="2"/>
  <c r="I1666" i="2"/>
  <c r="I1667" i="2"/>
  <c r="I1668" i="2"/>
  <c r="I1669" i="2"/>
  <c r="I1672" i="2"/>
  <c r="I1673" i="2"/>
  <c r="I1674" i="2"/>
  <c r="I1675" i="2"/>
  <c r="I1676" i="2"/>
  <c r="I1677" i="2"/>
  <c r="I1680" i="2"/>
  <c r="I1682" i="2"/>
  <c r="I1683" i="2"/>
  <c r="I1684" i="2"/>
  <c r="I1688" i="2"/>
  <c r="I1689" i="2"/>
  <c r="I1690" i="2"/>
  <c r="I1691" i="2"/>
  <c r="I1692" i="2"/>
  <c r="I1696" i="2"/>
  <c r="I1697" i="2"/>
  <c r="I1698" i="2"/>
  <c r="I1699" i="2"/>
  <c r="I1700" i="2"/>
  <c r="I1701" i="2"/>
  <c r="I1704" i="2"/>
  <c r="I1705" i="2"/>
  <c r="I1706" i="2"/>
  <c r="I1707" i="2"/>
  <c r="I1708" i="2"/>
  <c r="I1712" i="2"/>
  <c r="I1714" i="2"/>
  <c r="I1715" i="2"/>
  <c r="I1716" i="2"/>
  <c r="I1720" i="2"/>
  <c r="I1721" i="2"/>
  <c r="I1722" i="2"/>
  <c r="I1723" i="2"/>
  <c r="I1724" i="2"/>
  <c r="I1725" i="2"/>
  <c r="I1728" i="2"/>
  <c r="I1729" i="2"/>
  <c r="I1730" i="2"/>
  <c r="I1731" i="2"/>
  <c r="I1732" i="2"/>
  <c r="I1736" i="2"/>
  <c r="I1737" i="2"/>
  <c r="I1738" i="2"/>
  <c r="I1739" i="2"/>
  <c r="I1740" i="2"/>
  <c r="I1744" i="2"/>
  <c r="I1746" i="2"/>
  <c r="I1747" i="2"/>
  <c r="I1748" i="2"/>
  <c r="I1752" i="2"/>
  <c r="I1753" i="2"/>
  <c r="I1754" i="2"/>
  <c r="I1755" i="2"/>
  <c r="I1756" i="2"/>
  <c r="I1760" i="2"/>
  <c r="I1761" i="2"/>
  <c r="I1762" i="2"/>
  <c r="I1763" i="2"/>
  <c r="I1764" i="2"/>
  <c r="I1768" i="2"/>
  <c r="I1769" i="2"/>
  <c r="I1770" i="2"/>
  <c r="I1771" i="2"/>
  <c r="I1772" i="2"/>
  <c r="I1776" i="2"/>
  <c r="I1778" i="2"/>
  <c r="I1779" i="2"/>
  <c r="I1780" i="2"/>
  <c r="I1784" i="2"/>
  <c r="I1785" i="2"/>
  <c r="I1786" i="2"/>
  <c r="I1787" i="2"/>
  <c r="I1788" i="2"/>
  <c r="I1792" i="2"/>
  <c r="I1793" i="2"/>
  <c r="I1794" i="2"/>
  <c r="I1795" i="2"/>
  <c r="I1796" i="2"/>
  <c r="I1800" i="2"/>
  <c r="I1801" i="2"/>
  <c r="I1802" i="2"/>
  <c r="I1803" i="2"/>
  <c r="I1804" i="2"/>
  <c r="I1808" i="2"/>
  <c r="I1810" i="2"/>
  <c r="I1811" i="2"/>
  <c r="I1812" i="2"/>
  <c r="I1816" i="2"/>
  <c r="I1817" i="2"/>
  <c r="I1818" i="2"/>
  <c r="I1819" i="2"/>
  <c r="I1820" i="2"/>
  <c r="I1824" i="2"/>
  <c r="I1825" i="2"/>
  <c r="I1826" i="2"/>
  <c r="I1827" i="2"/>
  <c r="I1828" i="2"/>
  <c r="I1832" i="2"/>
  <c r="I1833" i="2"/>
  <c r="I1834" i="2"/>
  <c r="I1835" i="2"/>
  <c r="I1836" i="2"/>
  <c r="I1840" i="2"/>
  <c r="I1842" i="2"/>
  <c r="I1843" i="2"/>
  <c r="I1844" i="2"/>
  <c r="I1849" i="2"/>
  <c r="I1850" i="2"/>
  <c r="I1851" i="2"/>
  <c r="I1852" i="2"/>
  <c r="I1853" i="2"/>
  <c r="I1856" i="2"/>
  <c r="I1857" i="2"/>
  <c r="I1858" i="2"/>
  <c r="I1859" i="2"/>
  <c r="I1860" i="2"/>
  <c r="I1864" i="2"/>
  <c r="I1865" i="2"/>
  <c r="I1866" i="2"/>
  <c r="I1867" i="2"/>
  <c r="I1868" i="2"/>
  <c r="I1872" i="2"/>
  <c r="I1873" i="2"/>
  <c r="I1874" i="2"/>
  <c r="I1875" i="2"/>
  <c r="I1876" i="2"/>
  <c r="I1881" i="2"/>
  <c r="I1882" i="2"/>
  <c r="I1883" i="2"/>
  <c r="I1884" i="2"/>
  <c r="I1888" i="2"/>
  <c r="I1889" i="2"/>
  <c r="I1890" i="2"/>
  <c r="I1891" i="2"/>
  <c r="I1892" i="2"/>
  <c r="I1896" i="2"/>
  <c r="I1898" i="2"/>
  <c r="I1899" i="2"/>
  <c r="I1900" i="2"/>
  <c r="I1901" i="2"/>
  <c r="I1904" i="2"/>
  <c r="I1905" i="2"/>
  <c r="I1906" i="2"/>
  <c r="I1907" i="2"/>
  <c r="I1908" i="2"/>
  <c r="I1913" i="2"/>
  <c r="I1914" i="2"/>
  <c r="I1915" i="2"/>
  <c r="I1916" i="2"/>
  <c r="I1917" i="2"/>
  <c r="I1920" i="2"/>
  <c r="I1921" i="2"/>
  <c r="I1922" i="2"/>
  <c r="I1923" i="2"/>
  <c r="I1924" i="2"/>
  <c r="I1925" i="2"/>
  <c r="I1928" i="2"/>
  <c r="I1929" i="2"/>
  <c r="I1930" i="2"/>
  <c r="I1931" i="2"/>
  <c r="I1932" i="2"/>
  <c r="I1933" i="2"/>
  <c r="I1936" i="2"/>
  <c r="I1937" i="2"/>
  <c r="I1938" i="2"/>
  <c r="I1939" i="2"/>
  <c r="I1940" i="2"/>
  <c r="I1945" i="2"/>
  <c r="I1946" i="2"/>
  <c r="I1947" i="2"/>
  <c r="I1948" i="2"/>
  <c r="I1949" i="2"/>
  <c r="I1952" i="2"/>
  <c r="I1954" i="2"/>
  <c r="I1955" i="2"/>
  <c r="I1956" i="2"/>
  <c r="I1960" i="2"/>
  <c r="I1961" i="2"/>
  <c r="I1962" i="2"/>
  <c r="I1963" i="2"/>
  <c r="I1964" i="2"/>
  <c r="I1968" i="2"/>
  <c r="I1969" i="2"/>
  <c r="I1970" i="2"/>
  <c r="I1971" i="2"/>
  <c r="I1972" i="2"/>
  <c r="I1973" i="2"/>
  <c r="I1977" i="2"/>
  <c r="I1978" i="2"/>
  <c r="I1979" i="2"/>
  <c r="I1980" i="2"/>
  <c r="I1984" i="2"/>
  <c r="I1985" i="2"/>
  <c r="I1986" i="2"/>
  <c r="I1987" i="2"/>
  <c r="I1988" i="2"/>
  <c r="I1992" i="2"/>
  <c r="I1993" i="2"/>
  <c r="I1994" i="2"/>
  <c r="I1995" i="2"/>
  <c r="I1996" i="2"/>
  <c r="I2000" i="2"/>
  <c r="I2001" i="2"/>
  <c r="I2002" i="2"/>
  <c r="I2003" i="2"/>
  <c r="I2004" i="2"/>
  <c r="I2010" i="2"/>
  <c r="I2011" i="2"/>
  <c r="I2012" i="2"/>
  <c r="I2013" i="2"/>
  <c r="I2016" i="2"/>
  <c r="I2017" i="2"/>
  <c r="I2018" i="2"/>
  <c r="I2019" i="2"/>
  <c r="I2020" i="2"/>
  <c r="I2024" i="2"/>
  <c r="I2025" i="2"/>
  <c r="I2026" i="2"/>
  <c r="I2027" i="2"/>
  <c r="I2028" i="2"/>
  <c r="I2032" i="2"/>
  <c r="I2033" i="2"/>
  <c r="I2034" i="2"/>
  <c r="I2035" i="2"/>
  <c r="I2036" i="2"/>
  <c r="I2041" i="2"/>
  <c r="I2042" i="2"/>
  <c r="I2043" i="2"/>
  <c r="I2044" i="2"/>
  <c r="I2049" i="2"/>
  <c r="I2050" i="2"/>
  <c r="I2051" i="2"/>
  <c r="I2052" i="2"/>
  <c r="I2056" i="2"/>
  <c r="I2057" i="2"/>
  <c r="I2058" i="2"/>
  <c r="I2059" i="2"/>
  <c r="I2060" i="2"/>
  <c r="I2064" i="2"/>
  <c r="I2065" i="2"/>
  <c r="I2066" i="2"/>
  <c r="I2067" i="2"/>
  <c r="I2068" i="2"/>
  <c r="I2071" i="2"/>
  <c r="I2072" i="2"/>
  <c r="I2074" i="2"/>
  <c r="I2075" i="2"/>
  <c r="I2076" i="2"/>
  <c r="I2079" i="2"/>
  <c r="I2080" i="2"/>
  <c r="I2081" i="2"/>
  <c r="I2082" i="2"/>
  <c r="I2083" i="2"/>
  <c r="I2084" i="2"/>
  <c r="I2088" i="2"/>
  <c r="I2089" i="2"/>
  <c r="I2090" i="2"/>
  <c r="I2091" i="2"/>
  <c r="I2092" i="2"/>
  <c r="I2097" i="2"/>
  <c r="I2098" i="2"/>
  <c r="I2099" i="2"/>
  <c r="I2100" i="2"/>
  <c r="I2104" i="2"/>
  <c r="I2106" i="2"/>
  <c r="I2107" i="2"/>
  <c r="I2108" i="2"/>
  <c r="I2112" i="2"/>
  <c r="I2113" i="2"/>
  <c r="I2114" i="2"/>
  <c r="I2115" i="2"/>
  <c r="I2116" i="2"/>
  <c r="I2120" i="2"/>
  <c r="I2121" i="2"/>
  <c r="I2122" i="2"/>
  <c r="I2123" i="2"/>
  <c r="I2124" i="2"/>
  <c r="I2129" i="2"/>
  <c r="I2130" i="2"/>
  <c r="I2131" i="2"/>
  <c r="I2132" i="2"/>
  <c r="I2135" i="2"/>
  <c r="I2138" i="2"/>
  <c r="I2139" i="2"/>
  <c r="I2140" i="2"/>
  <c r="I2143" i="2"/>
  <c r="I2144" i="2"/>
  <c r="I2145" i="2"/>
  <c r="I2146" i="2"/>
  <c r="I2147" i="2"/>
  <c r="I2148" i="2"/>
  <c r="I2149" i="2"/>
  <c r="I2152" i="2"/>
  <c r="I2153" i="2"/>
  <c r="I2154" i="2"/>
  <c r="I2155" i="2"/>
  <c r="I2156" i="2"/>
  <c r="I2161" i="2"/>
  <c r="I2162" i="2"/>
  <c r="I2163" i="2"/>
  <c r="I2164" i="2"/>
  <c r="I2169" i="2"/>
  <c r="I2170" i="2"/>
  <c r="I2171" i="2"/>
  <c r="I2172" i="2"/>
  <c r="I2176" i="2"/>
  <c r="I2177" i="2"/>
  <c r="I2178" i="2"/>
  <c r="I2179" i="2"/>
  <c r="I2180" i="2"/>
  <c r="I2181" i="2"/>
  <c r="I2184" i="2"/>
  <c r="I2185" i="2"/>
  <c r="I2186" i="2"/>
  <c r="I2187" i="2"/>
  <c r="I2188" i="2"/>
  <c r="I2192" i="2"/>
  <c r="I2193" i="2"/>
  <c r="I2194" i="2"/>
  <c r="I2195" i="2"/>
  <c r="I2196" i="2"/>
  <c r="I2199" i="2"/>
  <c r="I2202" i="2"/>
  <c r="I2203" i="2"/>
  <c r="I2204" i="2"/>
  <c r="I2205" i="2"/>
  <c r="I2207" i="2"/>
  <c r="I2208" i="2"/>
  <c r="I2209" i="2"/>
  <c r="I2210" i="2"/>
  <c r="I2211" i="2"/>
  <c r="I2212" i="2"/>
  <c r="I2213" i="2"/>
  <c r="I2217" i="2"/>
  <c r="I2218" i="2"/>
  <c r="I2219" i="2"/>
  <c r="I2220" i="2"/>
  <c r="I2224" i="2"/>
  <c r="I2225" i="2"/>
  <c r="I2226" i="2"/>
  <c r="I2227" i="2"/>
  <c r="I2228" i="2"/>
  <c r="I2232" i="2"/>
  <c r="I2234" i="2"/>
  <c r="I2235" i="2"/>
  <c r="I2236" i="2"/>
  <c r="I2240" i="2"/>
  <c r="I2241" i="2"/>
  <c r="I2242" i="2"/>
  <c r="I2243" i="2"/>
  <c r="I2244" i="2"/>
  <c r="I2249" i="2"/>
  <c r="I2250" i="2"/>
  <c r="I2251" i="2"/>
  <c r="I2252" i="2"/>
  <c r="I2256" i="2"/>
  <c r="I2257" i="2"/>
  <c r="I2258" i="2"/>
  <c r="I2259" i="2"/>
  <c r="I2260" i="2"/>
  <c r="I2263" i="2"/>
  <c r="I2264" i="2"/>
  <c r="I2266" i="2"/>
  <c r="I2267" i="2"/>
  <c r="I2268" i="2"/>
  <c r="I2271" i="2"/>
  <c r="I2272" i="2"/>
  <c r="I2273" i="2"/>
  <c r="I2274" i="2"/>
  <c r="I2275" i="2"/>
  <c r="I2276" i="2"/>
  <c r="I2280" i="2"/>
  <c r="I2281" i="2"/>
  <c r="I2282" i="2"/>
  <c r="I2283" i="2"/>
  <c r="I2284" i="2"/>
  <c r="I2289" i="2"/>
  <c r="I2290" i="2"/>
  <c r="I2291" i="2"/>
  <c r="I2292" i="2"/>
  <c r="I2296" i="2"/>
  <c r="I2298" i="2"/>
  <c r="I2299" i="2"/>
  <c r="I2300" i="2"/>
  <c r="I2304" i="2"/>
  <c r="I2305" i="2"/>
  <c r="I2306" i="2"/>
  <c r="I2307" i="2"/>
  <c r="I2308" i="2"/>
  <c r="I2312" i="2"/>
  <c r="I2313" i="2"/>
  <c r="I2314" i="2"/>
  <c r="I2315" i="2"/>
  <c r="I2316" i="2"/>
  <c r="I2322" i="2"/>
  <c r="I2323" i="2"/>
  <c r="I2324" i="2"/>
  <c r="I2327" i="2"/>
  <c r="I2328" i="2"/>
  <c r="I2330" i="2"/>
  <c r="I2331" i="2"/>
  <c r="I2332" i="2"/>
  <c r="I2335" i="2"/>
  <c r="I2336" i="2"/>
  <c r="I2337" i="2"/>
  <c r="I2338" i="2"/>
  <c r="I2339" i="2"/>
  <c r="I2340" i="2"/>
  <c r="I2344" i="2"/>
  <c r="I2345" i="2"/>
  <c r="I2346" i="2"/>
  <c r="I2347" i="2"/>
  <c r="I2348" i="2"/>
  <c r="I2352" i="2"/>
  <c r="I2353" i="2"/>
  <c r="I2354" i="2"/>
  <c r="I2355" i="2"/>
  <c r="I2356" i="2"/>
  <c r="I2362" i="2"/>
  <c r="I2363" i="2"/>
  <c r="I2364" i="2"/>
  <c r="I2368" i="2"/>
  <c r="I2369" i="2"/>
  <c r="I2370" i="2"/>
  <c r="I2371" i="2"/>
  <c r="I2372" i="2"/>
  <c r="I2376" i="2"/>
  <c r="I2377" i="2"/>
  <c r="I2378" i="2"/>
  <c r="I2379" i="2"/>
  <c r="I2380" i="2"/>
  <c r="I2384" i="2"/>
  <c r="I2385" i="2"/>
  <c r="I2386" i="2"/>
  <c r="I2387" i="2"/>
  <c r="I2388" i="2"/>
  <c r="I2391" i="2"/>
  <c r="I2394" i="2"/>
  <c r="I2395" i="2"/>
  <c r="I2396" i="2"/>
  <c r="I2399" i="2"/>
  <c r="I2401" i="2"/>
  <c r="I2402" i="2"/>
  <c r="I2403" i="2"/>
  <c r="I2404" i="2"/>
  <c r="I2405" i="2"/>
  <c r="I2408" i="2"/>
  <c r="I2410" i="2"/>
  <c r="I2411" i="2"/>
  <c r="I2412" i="2"/>
  <c r="I2416" i="2"/>
  <c r="I2417" i="2"/>
  <c r="I2418" i="2"/>
  <c r="I2419" i="2"/>
  <c r="I2420" i="2"/>
  <c r="I2424" i="2"/>
  <c r="I2426" i="2"/>
  <c r="I2427" i="2"/>
  <c r="I2428" i="2"/>
  <c r="I2434" i="2"/>
  <c r="I2435" i="2"/>
  <c r="I2436" i="2"/>
  <c r="I2440" i="2"/>
  <c r="I2441" i="2"/>
  <c r="I2442" i="2"/>
  <c r="I2443" i="2"/>
  <c r="I2444" i="2"/>
  <c r="I2448" i="2"/>
  <c r="I2449" i="2"/>
  <c r="I2450" i="2"/>
  <c r="I2451" i="2"/>
  <c r="I2452" i="2"/>
  <c r="I2455" i="2"/>
  <c r="I2457" i="2"/>
  <c r="I2458" i="2"/>
  <c r="I2459" i="2"/>
  <c r="I2460" i="2"/>
  <c r="I2463" i="2"/>
  <c r="I2464" i="2"/>
  <c r="I2466" i="2"/>
  <c r="I2467" i="2"/>
  <c r="I2468" i="2"/>
  <c r="I2473" i="2"/>
  <c r="I2474" i="2"/>
  <c r="I2475" i="2"/>
  <c r="I2476" i="2"/>
  <c r="I2480" i="2"/>
  <c r="I2481" i="2"/>
  <c r="I2482" i="2"/>
  <c r="I2483" i="2"/>
  <c r="I2484" i="2"/>
  <c r="I2488" i="2"/>
  <c r="I2489" i="2"/>
  <c r="I2490" i="2"/>
  <c r="I2491" i="2"/>
  <c r="I2492" i="2"/>
  <c r="I2496" i="2"/>
  <c r="I2498" i="2"/>
  <c r="I2499" i="2"/>
  <c r="I2500" i="2"/>
  <c r="I2505" i="2"/>
  <c r="I2506" i="2"/>
  <c r="I2507" i="2"/>
  <c r="I2508" i="2"/>
  <c r="I2512" i="2"/>
  <c r="I2514" i="2"/>
  <c r="I2515" i="2"/>
  <c r="I2516" i="2"/>
  <c r="I2519" i="2"/>
  <c r="I2520" i="2"/>
  <c r="I2522" i="2"/>
  <c r="I2523" i="2"/>
  <c r="I2524" i="2"/>
  <c r="I2527" i="2"/>
  <c r="I2528" i="2"/>
  <c r="I2530" i="2"/>
  <c r="I2531" i="2"/>
  <c r="I2532" i="2"/>
  <c r="I2536" i="2"/>
  <c r="I2537" i="2"/>
  <c r="I2538" i="2"/>
  <c r="I2539" i="2"/>
  <c r="I2540" i="2"/>
  <c r="I2545" i="2"/>
  <c r="I2546" i="2"/>
  <c r="I2547" i="2"/>
  <c r="I2548" i="2"/>
  <c r="I2552" i="2"/>
  <c r="I2554" i="2"/>
  <c r="I2555" i="2"/>
  <c r="I2556" i="2"/>
  <c r="I2557" i="2"/>
  <c r="I2560" i="2"/>
  <c r="I2561" i="2"/>
  <c r="I2562" i="2"/>
  <c r="I2563" i="2"/>
  <c r="I2564" i="2"/>
  <c r="I2568" i="2"/>
  <c r="I2569" i="2"/>
  <c r="I2570" i="2"/>
  <c r="I2571" i="2"/>
  <c r="I2572" i="2"/>
  <c r="I2577" i="2"/>
  <c r="I2578" i="2"/>
  <c r="I2579" i="2"/>
  <c r="I2580" i="2"/>
  <c r="I2583" i="2"/>
  <c r="I2584" i="2"/>
  <c r="I2586" i="2"/>
  <c r="I2587" i="2"/>
  <c r="I2588" i="2"/>
  <c r="I2591" i="2"/>
  <c r="I2592" i="2"/>
  <c r="I2594" i="2"/>
  <c r="I2595" i="2"/>
  <c r="I2596" i="2"/>
  <c r="I2600" i="2"/>
  <c r="I2601" i="2"/>
  <c r="I2602" i="2"/>
  <c r="I2603" i="2"/>
  <c r="I2604" i="2"/>
  <c r="I2608" i="2"/>
  <c r="I2609" i="2"/>
  <c r="I2610" i="2"/>
  <c r="I2611" i="2"/>
  <c r="I2612" i="2"/>
  <c r="I2618" i="2"/>
  <c r="I2619" i="2"/>
  <c r="I2620" i="2"/>
  <c r="I2624" i="2"/>
  <c r="I2625" i="2"/>
  <c r="I2626" i="2"/>
  <c r="I2627" i="2"/>
  <c r="I2628" i="2"/>
  <c r="I2632" i="2"/>
  <c r="I2634" i="2"/>
  <c r="I2635" i="2"/>
  <c r="I2636" i="2"/>
  <c r="I2637" i="2"/>
  <c r="I2640" i="2"/>
  <c r="I2641" i="2"/>
  <c r="I2642" i="2"/>
  <c r="I2643" i="2"/>
  <c r="I2644" i="2"/>
  <c r="I2647" i="2"/>
  <c r="I2650" i="2"/>
  <c r="I2651" i="2"/>
  <c r="I2652" i="2"/>
  <c r="I2655" i="2"/>
  <c r="I2657" i="2"/>
  <c r="I2658" i="2"/>
  <c r="I2659" i="2"/>
  <c r="I2660" i="2"/>
  <c r="I2664" i="2"/>
  <c r="I2666" i="2"/>
  <c r="I2667" i="2"/>
  <c r="I2668" i="2"/>
  <c r="I2672" i="2"/>
  <c r="I2674" i="2"/>
  <c r="I2675" i="2"/>
  <c r="I2676" i="2"/>
  <c r="I2680" i="2"/>
  <c r="I2681" i="2"/>
  <c r="I2682" i="2"/>
  <c r="I2683" i="2"/>
  <c r="I2684" i="2"/>
  <c r="I2689" i="2"/>
  <c r="I2690" i="2"/>
  <c r="I2691" i="2"/>
  <c r="I2692" i="2"/>
  <c r="I2696" i="2"/>
  <c r="I2697" i="2"/>
  <c r="I2698" i="2"/>
  <c r="I2699" i="2"/>
  <c r="I2700" i="2"/>
  <c r="I2704" i="2"/>
  <c r="I2706" i="2"/>
  <c r="I2707" i="2"/>
  <c r="I2708" i="2"/>
  <c r="I2712" i="2"/>
  <c r="I2713" i="2"/>
  <c r="I2714" i="2"/>
  <c r="I2715" i="2"/>
  <c r="I2716" i="2"/>
  <c r="I2722" i="2"/>
  <c r="I2723" i="2"/>
  <c r="I2724" i="2"/>
  <c r="I2728" i="2"/>
  <c r="I2730" i="2"/>
  <c r="I2731" i="2"/>
  <c r="I2732" i="2"/>
  <c r="I2736" i="2"/>
  <c r="I2737" i="2"/>
  <c r="I2738" i="2"/>
  <c r="I2739" i="2"/>
  <c r="I2740" i="2"/>
  <c r="I2744" i="2"/>
  <c r="I2745" i="2"/>
  <c r="I2746" i="2"/>
  <c r="I2747" i="2"/>
  <c r="I2748" i="2"/>
  <c r="I2754" i="2"/>
  <c r="I2755" i="2"/>
  <c r="I2756" i="2"/>
  <c r="I2760" i="2"/>
  <c r="I2761" i="2"/>
  <c r="I2762" i="2"/>
  <c r="I2763" i="2"/>
  <c r="I2764" i="2"/>
  <c r="I2768" i="2"/>
  <c r="I2769" i="2"/>
  <c r="I2770" i="2"/>
  <c r="I2771" i="2"/>
  <c r="I2772" i="2"/>
  <c r="I2778" i="2"/>
  <c r="I2779" i="2"/>
  <c r="I2780" i="2"/>
  <c r="I2781" i="2"/>
  <c r="I2785" i="2"/>
  <c r="I2786" i="2"/>
  <c r="I2787" i="2"/>
  <c r="I2788" i="2"/>
  <c r="I2789" i="2"/>
  <c r="I2792" i="2"/>
  <c r="I2793" i="2"/>
  <c r="I2794" i="2"/>
  <c r="I2795" i="2"/>
  <c r="I2796" i="2"/>
  <c r="I2800" i="2"/>
  <c r="I2801" i="2"/>
  <c r="I2802" i="2"/>
  <c r="I2803" i="2"/>
  <c r="I2804" i="2"/>
  <c r="I2805" i="2"/>
  <c r="I2808" i="2"/>
  <c r="I2810" i="2"/>
  <c r="I2811" i="2"/>
  <c r="I2812" i="2"/>
  <c r="I2813" i="2"/>
  <c r="I2817" i="2"/>
  <c r="I2818" i="2"/>
  <c r="I2819" i="2"/>
  <c r="I2820" i="2"/>
  <c r="I2824" i="2"/>
  <c r="I2826" i="2"/>
  <c r="I2827" i="2"/>
  <c r="I2828" i="2"/>
  <c r="I2834" i="2"/>
  <c r="I2835" i="2"/>
  <c r="I2836" i="2"/>
  <c r="I2840" i="2"/>
  <c r="I2841" i="2"/>
  <c r="I2842" i="2"/>
  <c r="I2843" i="2"/>
  <c r="I2844" i="2"/>
  <c r="I2850" i="2"/>
  <c r="I2851" i="2"/>
  <c r="I2852" i="2"/>
  <c r="I2856" i="2"/>
  <c r="I2858" i="2"/>
  <c r="I2859" i="2"/>
  <c r="I2860" i="2"/>
  <c r="I2864" i="2"/>
  <c r="I2865" i="2"/>
  <c r="I2866" i="2"/>
  <c r="I2867" i="2"/>
  <c r="I2868" i="2"/>
  <c r="I2872" i="2"/>
  <c r="I2873" i="2"/>
  <c r="I2874" i="2"/>
  <c r="I2875" i="2"/>
  <c r="I2876" i="2"/>
  <c r="I2882" i="2"/>
  <c r="I2883" i="2"/>
  <c r="I2884" i="2"/>
  <c r="I2889" i="2"/>
  <c r="I2890" i="2"/>
  <c r="I2891" i="2"/>
  <c r="I2892" i="2"/>
  <c r="I2896" i="2"/>
  <c r="I2897" i="2"/>
  <c r="I2898" i="2"/>
  <c r="I2899" i="2"/>
  <c r="I2900" i="2"/>
  <c r="I2906" i="2"/>
  <c r="I2907" i="2"/>
  <c r="I2908" i="2"/>
  <c r="I2913" i="2"/>
  <c r="I2914" i="2"/>
  <c r="I2915" i="2"/>
  <c r="I2916" i="2"/>
  <c r="I2920" i="2"/>
  <c r="I2921" i="2"/>
  <c r="I2922" i="2"/>
  <c r="I2923" i="2"/>
  <c r="I2924" i="2"/>
  <c r="I2925" i="2"/>
  <c r="I2928" i="2"/>
  <c r="I2929" i="2"/>
  <c r="I2930" i="2"/>
  <c r="I2931" i="2"/>
  <c r="I2932" i="2"/>
  <c r="I2936" i="2"/>
  <c r="I2938" i="2"/>
  <c r="I2939" i="2"/>
  <c r="I2940" i="2"/>
  <c r="I2945" i="2"/>
  <c r="I2946" i="2"/>
  <c r="I2947" i="2"/>
  <c r="I2948" i="2"/>
  <c r="I2952" i="2"/>
  <c r="I2953" i="2"/>
  <c r="I2954" i="2"/>
  <c r="I2955" i="2"/>
  <c r="I2956" i="2"/>
  <c r="I2962" i="2"/>
  <c r="I2963" i="2"/>
  <c r="I2964" i="2"/>
  <c r="I2968" i="2"/>
  <c r="I2969" i="2"/>
  <c r="I2970" i="2"/>
  <c r="I2971" i="2"/>
  <c r="I2972" i="2"/>
  <c r="I2978" i="2"/>
  <c r="I2979" i="2"/>
  <c r="I2980" i="2"/>
  <c r="I2984" i="2"/>
  <c r="I2985" i="2"/>
  <c r="I2986" i="2"/>
  <c r="I2987" i="2"/>
  <c r="I2988" i="2"/>
  <c r="I2993" i="2"/>
  <c r="I2994" i="2"/>
  <c r="I2995" i="2"/>
  <c r="I2996" i="2"/>
  <c r="I3000" i="2"/>
  <c r="I3002" i="2"/>
  <c r="I3003" i="2"/>
  <c r="I3004" i="2"/>
  <c r="I3010" i="2"/>
  <c r="I3011" i="2"/>
  <c r="I3012" i="2"/>
  <c r="I3017" i="2"/>
  <c r="I3018" i="2"/>
  <c r="I3019" i="2"/>
  <c r="I3020" i="2"/>
  <c r="I3026" i="2"/>
  <c r="I3027" i="2"/>
  <c r="I3028" i="2"/>
  <c r="I3034" i="2"/>
  <c r="I3035" i="2"/>
  <c r="I3036" i="2"/>
  <c r="I3041" i="2"/>
  <c r="I3042" i="2"/>
  <c r="I3043" i="2"/>
  <c r="I3044" i="2"/>
  <c r="I3048" i="2"/>
  <c r="I3050" i="2"/>
  <c r="I3051" i="2"/>
  <c r="I3052" i="2"/>
  <c r="I3058" i="2"/>
  <c r="I3059" i="2"/>
  <c r="I3060" i="2"/>
  <c r="I3064" i="2"/>
  <c r="I3065" i="2"/>
  <c r="I3066" i="2"/>
  <c r="I3067" i="2"/>
  <c r="I3068" i="2"/>
  <c r="I3073" i="2"/>
  <c r="I3074" i="2"/>
  <c r="I3075" i="2"/>
  <c r="I3076" i="2"/>
  <c r="I3081" i="2"/>
  <c r="I3082" i="2"/>
  <c r="I3083" i="2"/>
  <c r="I3084" i="2"/>
  <c r="I3089" i="2"/>
  <c r="I3090" i="2"/>
  <c r="I3091" i="2"/>
  <c r="I3092" i="2"/>
  <c r="I3096" i="2"/>
  <c r="I3097" i="2"/>
  <c r="I3098" i="2"/>
  <c r="I3099" i="2"/>
  <c r="I3100" i="2"/>
  <c r="I3105" i="2"/>
  <c r="I3106" i="2"/>
  <c r="I3107" i="2"/>
  <c r="I3108" i="2"/>
  <c r="I3112" i="2"/>
  <c r="I3114" i="2"/>
  <c r="I3115" i="2"/>
  <c r="I3116" i="2"/>
  <c r="I3117" i="2"/>
  <c r="I3120" i="2"/>
  <c r="I3122" i="2"/>
  <c r="I3123" i="2"/>
  <c r="I3124" i="2"/>
  <c r="I3128" i="2"/>
  <c r="I3130" i="2"/>
  <c r="I3131" i="2"/>
  <c r="I3132" i="2"/>
  <c r="I3138" i="2"/>
  <c r="I3139" i="2"/>
  <c r="I3140" i="2"/>
  <c r="I3146" i="2"/>
  <c r="I3147" i="2"/>
  <c r="I3148" i="2"/>
  <c r="I3153" i="2"/>
  <c r="I3154" i="2"/>
  <c r="I3155" i="2"/>
  <c r="I3156" i="2"/>
  <c r="I3161" i="2"/>
  <c r="I3162" i="2"/>
  <c r="I3163" i="2"/>
  <c r="I3164" i="2"/>
  <c r="I3170" i="2"/>
  <c r="I3171" i="2"/>
  <c r="I3172" i="2"/>
  <c r="I3178" i="2"/>
  <c r="I3179" i="2"/>
  <c r="I3180" i="2"/>
  <c r="I3184" i="2"/>
  <c r="I3185" i="2"/>
  <c r="I3186" i="2"/>
  <c r="I3187" i="2"/>
  <c r="I3188" i="2"/>
  <c r="I3192" i="2"/>
  <c r="I3193" i="2"/>
  <c r="I3194" i="2"/>
  <c r="I3195" i="2"/>
  <c r="I3196" i="2"/>
  <c r="I3202" i="2"/>
  <c r="I3203" i="2"/>
  <c r="I3204" i="2"/>
  <c r="I3208" i="2"/>
  <c r="I3209" i="2"/>
  <c r="I3210" i="2"/>
  <c r="I3211" i="2"/>
  <c r="I3212" i="2"/>
  <c r="I3217" i="2"/>
  <c r="I3218" i="2"/>
  <c r="I3219" i="2"/>
  <c r="I3220" i="2"/>
  <c r="I3225" i="2"/>
  <c r="I3226" i="2"/>
  <c r="I3227" i="2"/>
  <c r="I3228" i="2"/>
  <c r="I3233" i="2"/>
  <c r="I3234" i="2"/>
  <c r="I3235" i="2"/>
  <c r="I3236" i="2"/>
  <c r="I3240" i="2"/>
  <c r="I3241" i="2"/>
  <c r="I3242" i="2"/>
  <c r="I3243" i="2"/>
  <c r="I3244" i="2"/>
  <c r="I3250" i="2"/>
  <c r="I3251" i="2"/>
  <c r="I3252" i="2"/>
  <c r="I3256" i="2"/>
  <c r="I3258" i="2"/>
  <c r="I3259" i="2"/>
  <c r="I3260" i="2"/>
  <c r="I3265" i="2"/>
  <c r="I3266" i="2"/>
  <c r="I3267" i="2"/>
  <c r="I3268" i="2"/>
  <c r="I3274" i="2"/>
  <c r="I3275" i="2"/>
  <c r="I3276" i="2"/>
  <c r="I3280" i="2"/>
  <c r="I3281" i="2"/>
  <c r="I3282" i="2"/>
  <c r="I3283" i="2"/>
  <c r="I3284" i="2"/>
  <c r="I3289" i="2"/>
  <c r="I3290" i="2"/>
  <c r="I3291" i="2"/>
  <c r="I3292" i="2"/>
  <c r="I3298" i="2"/>
  <c r="I3299" i="2"/>
  <c r="I3300" i="2"/>
  <c r="I3304" i="2"/>
  <c r="I3305" i="2"/>
  <c r="I3306" i="2"/>
  <c r="I3307" i="2"/>
  <c r="I3308" i="2"/>
  <c r="I3309" i="2"/>
  <c r="I3314" i="2"/>
  <c r="I3315" i="2"/>
  <c r="I3316" i="2"/>
  <c r="I3322" i="2"/>
  <c r="I3323" i="2"/>
  <c r="I3324" i="2"/>
  <c r="I3325" i="2"/>
  <c r="I3329" i="2"/>
  <c r="I3330" i="2"/>
  <c r="I3331" i="2"/>
  <c r="I3332" i="2"/>
  <c r="I3338" i="2"/>
  <c r="I3339" i="2"/>
  <c r="I3340" i="2"/>
  <c r="I3341" i="2"/>
  <c r="I3345" i="2"/>
  <c r="I3346" i="2"/>
  <c r="I3347" i="2"/>
  <c r="I3348" i="2"/>
  <c r="I3354" i="2"/>
  <c r="I3355" i="2"/>
  <c r="I3356" i="2"/>
  <c r="I3357" i="2"/>
  <c r="I3362" i="2"/>
  <c r="I3363" i="2"/>
  <c r="I3364" i="2"/>
  <c r="I3369" i="2"/>
  <c r="I3370" i="2"/>
  <c r="I3371" i="2"/>
  <c r="I3372" i="2"/>
  <c r="I3373" i="2"/>
  <c r="I3377" i="2"/>
  <c r="I3378" i="2"/>
  <c r="I3379" i="2"/>
  <c r="I3380" i="2"/>
  <c r="I3386" i="2"/>
  <c r="I3387" i="2"/>
  <c r="I3388" i="2"/>
  <c r="I3389" i="2"/>
  <c r="I3394" i="2"/>
  <c r="I3395" i="2"/>
  <c r="I3396" i="2"/>
  <c r="I3402" i="2"/>
  <c r="I3403" i="2"/>
  <c r="I3404" i="2"/>
  <c r="I3409" i="2"/>
  <c r="I3410" i="2"/>
  <c r="I3411" i="2"/>
  <c r="I3412" i="2"/>
  <c r="I3417" i="2"/>
  <c r="I3418" i="2"/>
  <c r="I3419" i="2"/>
  <c r="I3420" i="2"/>
  <c r="I3425" i="2"/>
  <c r="I3426" i="2"/>
  <c r="I3427" i="2"/>
  <c r="I3428" i="2"/>
  <c r="I3433" i="2"/>
  <c r="I3434" i="2"/>
  <c r="I3435" i="2"/>
  <c r="I3436" i="2"/>
  <c r="I3442" i="2"/>
  <c r="I3443" i="2"/>
  <c r="I3444" i="2"/>
  <c r="I3450" i="2"/>
  <c r="I3451" i="2"/>
  <c r="I3452" i="2"/>
  <c r="I3458" i="2"/>
  <c r="I3459" i="2"/>
  <c r="I3460" i="2"/>
  <c r="I3465" i="2"/>
  <c r="I3466" i="2"/>
  <c r="I3467" i="2"/>
  <c r="I3468" i="2"/>
  <c r="I3474" i="2"/>
  <c r="I3475" i="2"/>
  <c r="I3476" i="2"/>
  <c r="I3482" i="2"/>
  <c r="I3483" i="2"/>
  <c r="I3484" i="2"/>
  <c r="I3489" i="2"/>
  <c r="I3490" i="2"/>
  <c r="I3491" i="2"/>
  <c r="I3492" i="2"/>
  <c r="I3497" i="2"/>
  <c r="I3498" i="2"/>
  <c r="I3499" i="2"/>
  <c r="I3500" i="2"/>
  <c r="I3505" i="2"/>
  <c r="I3506" i="2"/>
  <c r="I3507" i="2"/>
  <c r="I3508" i="2"/>
  <c r="I3514" i="2"/>
  <c r="I3515" i="2"/>
  <c r="I3516" i="2"/>
  <c r="I3522" i="2"/>
  <c r="I3523" i="2"/>
  <c r="I3524" i="2"/>
  <c r="I3529" i="2"/>
  <c r="I3530" i="2"/>
  <c r="I3531" i="2"/>
  <c r="I3532" i="2"/>
  <c r="I3538" i="2"/>
  <c r="I3539" i="2"/>
  <c r="I3540" i="2"/>
  <c r="I3545" i="2"/>
  <c r="I3546" i="2"/>
  <c r="I3547" i="2"/>
  <c r="I3548" i="2"/>
  <c r="I3554" i="2"/>
  <c r="I3555" i="2"/>
  <c r="I3556" i="2"/>
  <c r="I3562" i="2"/>
  <c r="I3563" i="2"/>
  <c r="I3564" i="2"/>
  <c r="I3569" i="2"/>
  <c r="I3570" i="2"/>
  <c r="I3571" i="2"/>
  <c r="I3572" i="2"/>
  <c r="I3578" i="2"/>
  <c r="I3579" i="2"/>
  <c r="I3580" i="2"/>
  <c r="I3586" i="2"/>
  <c r="I3587" i="2"/>
  <c r="I3588" i="2"/>
  <c r="I3593" i="2"/>
  <c r="I3594" i="2"/>
  <c r="I3595" i="2"/>
  <c r="I3596" i="2"/>
  <c r="I3601" i="2"/>
  <c r="I3602" i="2"/>
  <c r="I3603" i="2"/>
  <c r="I3604" i="2"/>
  <c r="I3609" i="2"/>
  <c r="I3610" i="2"/>
  <c r="I3611" i="2"/>
  <c r="I3612" i="2"/>
  <c r="I3618" i="2"/>
  <c r="I3619" i="2"/>
  <c r="I3620" i="2"/>
  <c r="I3625" i="2"/>
  <c r="I3626" i="2"/>
  <c r="I3627" i="2"/>
  <c r="I3628" i="2"/>
  <c r="I3634" i="2"/>
  <c r="I3635" i="2"/>
  <c r="I3636" i="2"/>
  <c r="I3642" i="2"/>
  <c r="I3643" i="2"/>
  <c r="I3644" i="2"/>
  <c r="I3650" i="2"/>
  <c r="I3651" i="2"/>
  <c r="I3652" i="2"/>
  <c r="I3658" i="2"/>
  <c r="I3659" i="2"/>
  <c r="I3660" i="2"/>
  <c r="I3665" i="2"/>
  <c r="I3666" i="2"/>
  <c r="I3667" i="2"/>
  <c r="I3668" i="2"/>
  <c r="I3673" i="2"/>
  <c r="I3674" i="2"/>
  <c r="I3675" i="2"/>
  <c r="I3676" i="2"/>
  <c r="I3681" i="2"/>
  <c r="I3682" i="2"/>
  <c r="I3683" i="2"/>
  <c r="I3684" i="2"/>
  <c r="I3689" i="2"/>
  <c r="I3690" i="2"/>
  <c r="I3691" i="2"/>
  <c r="I3692" i="2"/>
  <c r="I3698" i="2"/>
  <c r="I3699" i="2"/>
  <c r="I3700" i="2"/>
  <c r="I3706" i="2"/>
  <c r="I3707" i="2"/>
  <c r="I3708" i="2"/>
  <c r="I3714" i="2"/>
  <c r="I3715" i="2"/>
  <c r="I3716" i="2"/>
  <c r="I3721" i="2"/>
  <c r="I3722" i="2"/>
  <c r="I3723" i="2"/>
  <c r="I3724" i="2"/>
  <c r="I3730" i="2"/>
  <c r="I3731" i="2"/>
  <c r="I3732" i="2"/>
  <c r="I3738" i="2"/>
  <c r="I3739" i="2"/>
  <c r="I3740" i="2"/>
  <c r="I3745" i="2"/>
  <c r="I3746" i="2"/>
  <c r="I3747" i="2"/>
  <c r="I3748" i="2"/>
  <c r="I3754" i="2"/>
  <c r="I3755" i="2"/>
  <c r="I3756" i="2"/>
  <c r="I3761" i="2"/>
  <c r="I3762" i="2"/>
  <c r="I3763" i="2"/>
  <c r="I3764" i="2"/>
  <c r="I3770" i="2"/>
  <c r="I3771" i="2"/>
  <c r="I3772" i="2"/>
  <c r="I3778" i="2"/>
  <c r="I3779" i="2"/>
  <c r="I3780" i="2"/>
  <c r="I3786" i="2"/>
  <c r="I3787" i="2"/>
  <c r="I3788" i="2"/>
  <c r="I3793" i="2"/>
  <c r="I3794" i="2"/>
  <c r="I3795" i="2"/>
  <c r="I3796" i="2"/>
  <c r="I3802" i="2"/>
  <c r="I3803" i="2"/>
  <c r="I3804" i="2"/>
  <c r="I3810" i="2"/>
  <c r="I3811" i="2"/>
  <c r="I3812" i="2"/>
  <c r="I3818" i="2"/>
  <c r="I3819" i="2"/>
  <c r="I3820" i="2"/>
  <c r="I3826" i="2"/>
  <c r="I3827" i="2"/>
  <c r="I3828" i="2"/>
  <c r="I3834" i="2"/>
  <c r="I3835" i="2"/>
  <c r="I3836" i="2"/>
  <c r="I3842" i="2"/>
  <c r="I3843" i="2"/>
  <c r="I3844" i="2"/>
  <c r="I3850" i="2"/>
  <c r="I3851" i="2"/>
  <c r="I3852" i="2"/>
  <c r="I3858" i="2"/>
  <c r="I3859" i="2"/>
  <c r="I3860" i="2"/>
  <c r="I3866" i="2"/>
  <c r="I3867" i="2"/>
  <c r="I3868" i="2"/>
  <c r="I3874" i="2"/>
  <c r="I3875" i="2"/>
  <c r="I3876" i="2"/>
  <c r="I3882" i="2"/>
  <c r="I3883" i="2"/>
  <c r="I3884" i="2"/>
  <c r="I3890" i="2"/>
  <c r="I3891" i="2"/>
  <c r="I3892" i="2"/>
  <c r="I3897" i="2"/>
  <c r="I3898" i="2"/>
  <c r="I3899" i="2"/>
  <c r="I3900" i="2"/>
  <c r="I3906" i="2"/>
  <c r="I3907" i="2"/>
  <c r="I3908" i="2"/>
  <c r="I3914" i="2"/>
  <c r="I3915" i="2"/>
  <c r="I3916" i="2"/>
  <c r="I3922" i="2"/>
  <c r="I3923" i="2"/>
  <c r="I3924" i="2"/>
  <c r="I3930" i="2"/>
  <c r="I3931" i="2"/>
  <c r="I3932" i="2"/>
  <c r="I3938" i="2"/>
  <c r="I3939" i="2"/>
  <c r="I3940" i="2"/>
  <c r="I3946" i="2"/>
  <c r="I3947" i="2"/>
  <c r="I3948" i="2"/>
  <c r="I3954" i="2"/>
  <c r="I3955" i="2"/>
  <c r="I3956" i="2"/>
  <c r="I3962" i="2"/>
  <c r="I3963" i="2"/>
  <c r="I3964" i="2"/>
  <c r="I3969" i="2"/>
  <c r="I3970" i="2"/>
  <c r="I3971" i="2"/>
  <c r="I3972" i="2"/>
  <c r="I3978" i="2"/>
  <c r="I3979" i="2"/>
  <c r="I3980" i="2"/>
  <c r="I3986" i="2"/>
  <c r="I3987" i="2"/>
  <c r="I3988" i="2"/>
  <c r="I3993" i="2"/>
  <c r="I3994" i="2"/>
  <c r="I3995" i="2"/>
  <c r="I3996" i="2"/>
  <c r="I4002" i="2"/>
  <c r="I4003" i="2"/>
  <c r="I4004" i="2"/>
  <c r="I4010" i="2"/>
  <c r="I4011" i="2"/>
  <c r="I4012" i="2"/>
  <c r="I4018" i="2"/>
  <c r="I4019" i="2"/>
  <c r="I4020" i="2"/>
  <c r="I4025" i="2"/>
  <c r="I4026" i="2"/>
  <c r="I4027" i="2"/>
  <c r="I4028" i="2"/>
  <c r="I4034" i="2"/>
  <c r="I4035" i="2"/>
  <c r="I4036" i="2"/>
  <c r="I4041" i="2"/>
  <c r="I4042" i="2"/>
  <c r="I4043" i="2"/>
  <c r="I4044" i="2"/>
  <c r="I4050" i="2"/>
  <c r="I4051" i="2"/>
  <c r="I4052" i="2"/>
  <c r="I4058" i="2"/>
  <c r="I4059" i="2"/>
  <c r="I4060" i="2"/>
  <c r="I4065" i="2"/>
  <c r="I4066" i="2"/>
  <c r="I4067" i="2"/>
  <c r="I4068" i="2"/>
  <c r="I4074" i="2"/>
  <c r="I4075" i="2"/>
  <c r="I4076" i="2"/>
  <c r="I4082" i="2"/>
  <c r="I4083" i="2"/>
  <c r="I4084" i="2"/>
  <c r="I4090" i="2"/>
  <c r="I4091" i="2"/>
  <c r="I4092" i="2"/>
  <c r="I4098" i="2"/>
  <c r="I4099" i="2"/>
  <c r="I4100" i="2"/>
  <c r="I4106" i="2"/>
  <c r="I4107" i="2"/>
  <c r="I4108" i="2"/>
  <c r="I4114" i="2"/>
  <c r="I4115" i="2"/>
  <c r="I4116" i="2"/>
  <c r="I4121" i="2"/>
  <c r="I4122" i="2"/>
  <c r="I4123" i="2"/>
  <c r="I4124" i="2"/>
  <c r="I4130" i="2"/>
  <c r="I4131" i="2"/>
  <c r="I4132" i="2"/>
  <c r="I4137" i="2"/>
  <c r="I4138" i="2"/>
  <c r="I4139" i="2"/>
  <c r="I4140" i="2"/>
  <c r="I4145" i="2"/>
  <c r="I4146" i="2"/>
  <c r="I4147" i="2"/>
  <c r="I4148" i="2"/>
  <c r="I4153" i="2"/>
  <c r="I4154" i="2"/>
  <c r="I4155" i="2"/>
  <c r="I4156" i="2"/>
  <c r="I4162" i="2"/>
  <c r="I4163" i="2"/>
  <c r="I4164" i="2"/>
  <c r="I4170" i="2"/>
  <c r="I4171" i="2"/>
  <c r="I4172" i="2"/>
  <c r="I4178" i="2"/>
  <c r="I4179" i="2"/>
  <c r="I4180" i="2"/>
  <c r="I4181" i="2"/>
  <c r="I4186" i="2"/>
  <c r="I4187" i="2"/>
  <c r="I4188" i="2"/>
  <c r="I4194" i="2"/>
  <c r="I4195" i="2"/>
  <c r="I4196" i="2"/>
  <c r="I4197" i="2"/>
  <c r="I4202" i="2"/>
  <c r="I4203" i="2"/>
  <c r="I4204" i="2"/>
  <c r="I4210" i="2"/>
  <c r="I4211" i="2"/>
  <c r="I4212" i="2"/>
  <c r="I4218" i="2"/>
  <c r="I4219" i="2"/>
  <c r="I4220" i="2"/>
  <c r="I4226" i="2"/>
  <c r="I4227" i="2"/>
  <c r="I4228" i="2"/>
  <c r="I4234" i="2"/>
  <c r="I4235" i="2"/>
  <c r="I4236" i="2"/>
  <c r="I4242" i="2"/>
  <c r="I4243" i="2"/>
  <c r="I4244" i="2"/>
  <c r="I4250" i="2"/>
  <c r="I4251" i="2"/>
  <c r="I4252" i="2"/>
  <c r="I4258" i="2"/>
  <c r="I4259" i="2"/>
  <c r="I4260" i="2"/>
  <c r="I4261" i="2"/>
  <c r="I4266" i="2"/>
  <c r="I4267" i="2"/>
  <c r="I4268" i="2"/>
  <c r="I4274" i="2"/>
  <c r="I4275" i="2"/>
  <c r="I4276" i="2"/>
  <c r="I4281" i="2"/>
  <c r="I4282" i="2"/>
  <c r="I4283" i="2"/>
  <c r="I4284" i="2"/>
  <c r="I4290" i="2"/>
  <c r="I4291" i="2"/>
  <c r="I4292" i="2"/>
  <c r="I4298" i="2"/>
  <c r="I4299" i="2"/>
  <c r="I4300" i="2"/>
  <c r="I4305" i="2"/>
  <c r="I4306" i="2"/>
  <c r="I4307" i="2"/>
  <c r="I4308" i="2"/>
  <c r="I4314" i="2"/>
  <c r="I4315" i="2"/>
  <c r="I4316" i="2"/>
  <c r="I4322" i="2"/>
  <c r="I4323" i="2"/>
  <c r="I4324" i="2"/>
  <c r="I4329" i="2"/>
  <c r="I4330" i="2"/>
  <c r="I4331" i="2"/>
  <c r="I4332" i="2"/>
  <c r="I4333" i="2"/>
  <c r="I4335" i="2"/>
  <c r="I4338" i="2"/>
  <c r="I4339" i="2"/>
  <c r="I4340" i="2"/>
  <c r="I4346" i="2"/>
  <c r="I4347" i="2"/>
  <c r="I4348" i="2"/>
  <c r="I4349" i="2"/>
  <c r="I4354" i="2"/>
  <c r="I4355" i="2"/>
  <c r="I4356" i="2"/>
  <c r="I4362" i="2"/>
  <c r="I4363" i="2"/>
  <c r="I4364" i="2"/>
  <c r="I4369" i="2"/>
  <c r="I4370" i="2"/>
  <c r="I4371" i="2"/>
  <c r="I4372" i="2"/>
  <c r="I4378" i="2"/>
  <c r="I4379" i="2"/>
  <c r="I4380" i="2"/>
  <c r="I4385" i="2"/>
  <c r="I4386" i="2"/>
  <c r="I4387" i="2"/>
  <c r="I4388" i="2"/>
  <c r="I4393" i="2"/>
  <c r="I4394" i="2"/>
  <c r="I4395" i="2"/>
  <c r="I4396" i="2"/>
  <c r="I4402" i="2"/>
  <c r="I4403" i="2"/>
  <c r="I4404" i="2"/>
  <c r="I4410" i="2"/>
  <c r="I4411" i="2"/>
  <c r="I4412" i="2"/>
  <c r="I4417" i="2"/>
  <c r="I4418" i="2"/>
  <c r="I4419" i="2"/>
  <c r="I4420" i="2"/>
  <c r="I4425" i="2"/>
  <c r="I4426" i="2"/>
  <c r="I4427" i="2"/>
  <c r="I4428" i="2"/>
  <c r="I4434" i="2"/>
  <c r="I4435" i="2"/>
  <c r="I4436" i="2"/>
  <c r="I4437" i="2"/>
  <c r="I4442" i="2"/>
  <c r="I4443" i="2"/>
  <c r="I4444" i="2"/>
  <c r="I4450" i="2"/>
  <c r="I4451" i="2"/>
  <c r="I4452" i="2"/>
  <c r="I4453" i="2"/>
  <c r="I4458" i="2"/>
  <c r="I4459" i="2"/>
  <c r="I4460" i="2"/>
  <c r="I4466" i="2"/>
  <c r="I4467" i="2"/>
  <c r="I4468" i="2"/>
  <c r="I4469" i="2"/>
  <c r="I4474" i="2"/>
  <c r="I4475" i="2"/>
  <c r="I4476" i="2"/>
  <c r="I4481" i="2"/>
  <c r="I4482" i="2"/>
  <c r="I4483" i="2"/>
  <c r="I4484" i="2"/>
  <c r="I4490" i="2"/>
  <c r="I4491" i="2"/>
  <c r="I4492" i="2"/>
  <c r="I4495" i="2"/>
  <c r="I4498" i="2"/>
  <c r="I4499" i="2"/>
  <c r="I4500" i="2"/>
  <c r="I4506" i="2"/>
  <c r="I4507" i="2"/>
  <c r="I4508" i="2"/>
  <c r="I4513" i="2"/>
  <c r="I4514" i="2"/>
  <c r="I4515" i="2"/>
  <c r="I4516" i="2"/>
  <c r="I4522" i="2"/>
  <c r="I4523" i="2"/>
  <c r="I4524" i="2"/>
  <c r="I4530" i="2"/>
  <c r="I4531" i="2"/>
  <c r="I4532" i="2"/>
  <c r="I4538" i="2"/>
  <c r="I4539" i="2"/>
  <c r="I4540" i="2"/>
  <c r="I4546" i="2"/>
  <c r="I4547" i="2"/>
  <c r="I4548" i="2"/>
  <c r="I4554" i="2"/>
  <c r="I4555" i="2"/>
  <c r="I4556" i="2"/>
  <c r="I4561" i="2"/>
  <c r="I4562" i="2"/>
  <c r="I4563" i="2"/>
  <c r="I4564" i="2"/>
  <c r="I4567" i="2"/>
  <c r="I4569" i="2"/>
  <c r="I4570" i="2"/>
  <c r="I4571" i="2"/>
  <c r="I4572" i="2"/>
  <c r="I4577" i="2"/>
  <c r="I4578" i="2"/>
  <c r="I4579" i="2"/>
  <c r="I4580" i="2"/>
  <c r="I4581" i="2"/>
  <c r="I4585" i="2"/>
  <c r="I4586" i="2"/>
  <c r="I4587" i="2"/>
  <c r="I4588" i="2"/>
  <c r="I4594" i="2"/>
  <c r="I4595" i="2"/>
  <c r="I4596" i="2"/>
  <c r="I4602" i="2"/>
  <c r="I4603" i="2"/>
  <c r="I4604" i="2"/>
  <c r="I4610" i="2"/>
  <c r="I4611" i="2"/>
  <c r="I4612" i="2"/>
  <c r="I4618" i="2"/>
  <c r="I4619" i="2"/>
  <c r="I4620" i="2"/>
  <c r="I4623" i="2"/>
  <c r="I4625" i="2"/>
  <c r="I4626" i="2"/>
  <c r="I4627" i="2"/>
  <c r="I4628" i="2"/>
  <c r="I4633" i="2"/>
  <c r="I4634" i="2"/>
  <c r="I4635" i="2"/>
  <c r="I4636" i="2"/>
  <c r="I4642" i="2"/>
  <c r="I4643" i="2"/>
  <c r="I4644" i="2"/>
  <c r="I4649" i="2"/>
  <c r="I4650" i="2"/>
  <c r="I4651" i="2"/>
  <c r="I4652" i="2"/>
  <c r="I4658" i="2"/>
  <c r="I4659" i="2"/>
  <c r="I4660" i="2"/>
  <c r="I4665" i="2"/>
  <c r="I4666" i="2"/>
  <c r="I4667" i="2"/>
  <c r="I4668" i="2"/>
  <c r="I4673" i="2"/>
  <c r="I4674" i="2"/>
  <c r="I4675" i="2"/>
  <c r="I4676" i="2"/>
  <c r="I4682" i="2"/>
  <c r="I4683" i="2"/>
  <c r="I4684" i="2"/>
  <c r="I4687" i="2"/>
  <c r="I4690" i="2"/>
  <c r="I4691" i="2"/>
  <c r="I4692" i="2"/>
  <c r="I4697" i="2"/>
  <c r="I4698" i="2"/>
  <c r="I4699" i="2"/>
  <c r="I4700" i="2"/>
  <c r="I4706" i="2"/>
  <c r="I4707" i="2"/>
  <c r="I4708" i="2"/>
  <c r="I4714" i="2"/>
  <c r="I4715" i="2"/>
  <c r="I4716" i="2"/>
  <c r="I4722" i="2"/>
  <c r="I4723" i="2"/>
  <c r="I4724" i="2"/>
  <c r="I4730" i="2"/>
  <c r="I4731" i="2"/>
  <c r="I4732" i="2"/>
  <c r="I4738" i="2"/>
  <c r="I4739" i="2"/>
  <c r="I4740" i="2"/>
  <c r="I4743" i="2"/>
  <c r="I4745" i="2"/>
  <c r="I4746" i="2"/>
  <c r="I4747" i="2"/>
  <c r="I4748" i="2"/>
  <c r="I4754" i="2"/>
  <c r="I4755" i="2"/>
  <c r="I4756" i="2"/>
  <c r="I4762" i="2"/>
  <c r="I4763" i="2"/>
  <c r="I4764" i="2"/>
  <c r="I4768" i="2"/>
  <c r="I4770" i="2"/>
  <c r="I4771" i="2"/>
  <c r="I4772" i="2"/>
  <c r="I4778" i="2"/>
  <c r="I4779" i="2"/>
  <c r="I4780" i="2"/>
  <c r="I4786" i="2"/>
  <c r="I4787" i="2"/>
  <c r="I4788" i="2"/>
  <c r="I4794" i="2"/>
  <c r="I4795" i="2"/>
  <c r="I4796" i="2"/>
  <c r="I4802" i="2"/>
  <c r="I4803" i="2"/>
  <c r="I4804" i="2"/>
  <c r="I4810" i="2"/>
  <c r="I4811" i="2"/>
  <c r="I4812" i="2"/>
  <c r="I4818" i="2"/>
  <c r="I4819" i="2"/>
  <c r="I4820" i="2"/>
  <c r="I4826" i="2"/>
  <c r="I4827" i="2"/>
  <c r="I4828" i="2"/>
  <c r="I4834" i="2"/>
  <c r="I4835" i="2"/>
  <c r="I4836" i="2"/>
  <c r="I4841" i="2"/>
  <c r="I4842" i="2"/>
  <c r="I4843" i="2"/>
  <c r="I4844" i="2"/>
  <c r="I4849" i="2"/>
  <c r="I4850" i="2"/>
  <c r="I4851" i="2"/>
  <c r="I4852" i="2"/>
  <c r="I4858" i="2"/>
  <c r="I4859" i="2"/>
  <c r="I4860" i="2"/>
  <c r="I4866" i="2"/>
  <c r="I4867" i="2"/>
  <c r="I4868" i="2"/>
  <c r="I4874" i="2"/>
  <c r="I4875" i="2"/>
  <c r="I4876" i="2"/>
  <c r="I4881" i="2"/>
  <c r="I4882" i="2"/>
  <c r="I4883" i="2"/>
  <c r="I4884" i="2"/>
  <c r="I4889" i="2"/>
  <c r="I4890" i="2"/>
  <c r="I4891" i="2"/>
  <c r="I4892" i="2"/>
  <c r="I4898" i="2"/>
  <c r="I4899" i="2"/>
  <c r="I4900" i="2"/>
  <c r="I4906" i="2"/>
  <c r="I4907" i="2"/>
  <c r="I4908" i="2"/>
  <c r="I4914" i="2"/>
  <c r="I4915" i="2"/>
  <c r="I4916" i="2"/>
  <c r="I4922" i="2"/>
  <c r="I4923" i="2"/>
  <c r="I4924" i="2"/>
  <c r="I4930" i="2"/>
  <c r="I4931" i="2"/>
  <c r="I4932" i="2"/>
  <c r="I4938" i="2"/>
  <c r="I4939" i="2"/>
  <c r="I4940" i="2"/>
  <c r="I4946" i="2"/>
  <c r="I4947" i="2"/>
  <c r="I4948" i="2"/>
  <c r="I4954" i="2"/>
  <c r="I4955" i="2"/>
  <c r="I4956" i="2"/>
  <c r="I4962" i="2"/>
  <c r="I4963" i="2"/>
  <c r="I4964" i="2"/>
  <c r="I4970" i="2"/>
  <c r="I4971" i="2"/>
  <c r="I4972" i="2"/>
  <c r="I4978" i="2"/>
  <c r="I4979" i="2"/>
  <c r="I4980" i="2"/>
  <c r="I4981" i="2"/>
  <c r="I4986" i="2"/>
  <c r="I4987" i="2"/>
  <c r="I4988" i="2"/>
  <c r="I4994" i="2"/>
  <c r="I4995" i="2"/>
  <c r="I4996" i="2"/>
  <c r="I5002" i="2"/>
  <c r="I5003" i="2"/>
  <c r="I5004" i="2"/>
  <c r="I5009" i="2"/>
  <c r="I5010" i="2"/>
  <c r="I5011" i="2"/>
  <c r="I5012" i="2"/>
  <c r="I5017" i="2"/>
  <c r="I5018" i="2"/>
  <c r="I5019" i="2"/>
  <c r="I5020" i="2"/>
  <c r="I5026" i="2"/>
  <c r="I5027" i="2"/>
  <c r="I5028" i="2"/>
  <c r="I5034" i="2"/>
  <c r="I5035" i="2"/>
  <c r="I5036" i="2"/>
  <c r="I5042" i="2"/>
  <c r="I5043" i="2"/>
  <c r="I5044" i="2"/>
  <c r="I5050" i="2"/>
  <c r="I5051" i="2"/>
  <c r="I5052" i="2"/>
  <c r="I5058" i="2"/>
  <c r="I5059" i="2"/>
  <c r="I5060" i="2"/>
  <c r="I5066" i="2"/>
  <c r="I5067" i="2"/>
  <c r="I5068" i="2"/>
  <c r="I5074" i="2"/>
  <c r="I5075" i="2"/>
  <c r="I5076" i="2"/>
  <c r="I5082" i="2"/>
  <c r="I5083" i="2"/>
  <c r="I5084" i="2"/>
  <c r="I5090" i="2"/>
  <c r="I5091" i="2"/>
  <c r="I5092" i="2"/>
  <c r="I5097" i="2"/>
  <c r="I5098" i="2"/>
  <c r="I5099" i="2"/>
  <c r="I5100" i="2"/>
  <c r="I5106" i="2"/>
  <c r="I5107" i="2"/>
  <c r="I5108" i="2"/>
  <c r="I5113" i="2"/>
  <c r="I5114" i="2"/>
  <c r="I5115" i="2"/>
  <c r="I5116" i="2"/>
  <c r="I5122" i="2"/>
  <c r="I5123" i="2"/>
  <c r="I5124" i="2"/>
  <c r="I5130" i="2"/>
  <c r="I5131" i="2"/>
  <c r="I5132" i="2"/>
  <c r="I5133" i="2"/>
  <c r="I5138" i="2"/>
  <c r="I5139" i="2"/>
  <c r="I5140" i="2"/>
  <c r="I5146" i="2"/>
  <c r="I5147" i="2"/>
  <c r="I5148" i="2"/>
  <c r="I5154" i="2"/>
  <c r="I5155" i="2"/>
  <c r="I5156" i="2"/>
  <c r="I5162" i="2"/>
  <c r="I5163" i="2"/>
  <c r="I5164" i="2"/>
  <c r="I5169" i="2"/>
  <c r="I5170" i="2"/>
  <c r="I5171" i="2"/>
  <c r="I5172" i="2"/>
  <c r="I5178" i="2"/>
  <c r="I5179" i="2"/>
  <c r="I5180" i="2"/>
  <c r="I5186" i="2"/>
  <c r="I5187" i="2"/>
  <c r="I5188" i="2"/>
  <c r="I5194" i="2"/>
  <c r="I5195" i="2"/>
  <c r="I5196" i="2"/>
  <c r="I5202" i="2"/>
  <c r="I5203" i="2"/>
  <c r="I5204" i="2"/>
  <c r="I5210" i="2"/>
  <c r="I5211" i="2"/>
  <c r="I5212" i="2"/>
  <c r="I5218" i="2"/>
  <c r="I5219" i="2"/>
  <c r="I5220" i="2"/>
  <c r="I5226" i="2"/>
  <c r="I5227" i="2"/>
  <c r="I5228" i="2"/>
  <c r="I5234" i="2"/>
  <c r="I5235" i="2"/>
  <c r="I5236" i="2"/>
  <c r="I5242" i="2"/>
  <c r="I5243" i="2"/>
  <c r="I5244" i="2"/>
  <c r="I5250" i="2"/>
  <c r="I5251" i="2"/>
  <c r="I5252" i="2"/>
  <c r="I5258" i="2"/>
  <c r="I5259" i="2"/>
  <c r="I5260" i="2"/>
  <c r="I5266" i="2"/>
  <c r="I5267" i="2"/>
  <c r="I5268" i="2"/>
  <c r="I5274" i="2"/>
  <c r="I5275" i="2"/>
  <c r="I5276" i="2"/>
  <c r="I5282" i="2"/>
  <c r="I5283" i="2"/>
  <c r="I5284" i="2"/>
  <c r="I5290" i="2"/>
  <c r="I5291" i="2"/>
  <c r="I5292" i="2"/>
  <c r="I5298" i="2"/>
  <c r="I5299" i="2"/>
  <c r="I5300" i="2"/>
  <c r="I5305" i="2"/>
  <c r="I5306" i="2"/>
  <c r="I5307" i="2"/>
  <c r="I5308" i="2"/>
  <c r="I5314" i="2"/>
  <c r="I5315" i="2"/>
  <c r="I5316" i="2"/>
  <c r="I5319" i="2"/>
  <c r="I5322" i="2"/>
  <c r="I5323" i="2"/>
  <c r="I5324" i="2"/>
  <c r="I5330" i="2"/>
  <c r="I5331" i="2"/>
  <c r="I5332" i="2"/>
  <c r="I5338" i="2"/>
  <c r="I5339" i="2"/>
  <c r="I5340" i="2"/>
  <c r="I5346" i="2"/>
  <c r="I5347" i="2"/>
  <c r="I5348" i="2"/>
  <c r="I5354" i="2"/>
  <c r="I5355" i="2"/>
  <c r="I5356" i="2"/>
  <c r="I5362" i="2"/>
  <c r="I5363" i="2"/>
  <c r="I5370" i="2"/>
  <c r="I5371" i="2"/>
  <c r="I5378" i="2"/>
  <c r="I5379" i="2"/>
  <c r="I5386" i="2"/>
  <c r="I5387" i="2"/>
  <c r="I5394" i="2"/>
  <c r="I5395" i="2"/>
  <c r="I5402" i="2"/>
  <c r="I5403" i="2"/>
  <c r="I5410" i="2"/>
  <c r="I5411" i="2"/>
  <c r="I5418" i="2"/>
  <c r="I5419" i="2"/>
  <c r="I5426" i="2"/>
  <c r="I5427" i="2"/>
  <c r="I5434" i="2"/>
  <c r="I5435" i="2"/>
  <c r="I5442" i="2"/>
  <c r="I5443" i="2"/>
  <c r="I5450" i="2"/>
  <c r="I5451" i="2"/>
  <c r="I5458" i="2"/>
  <c r="I5459" i="2"/>
  <c r="I5466" i="2"/>
  <c r="I5467" i="2"/>
  <c r="I5474" i="2"/>
  <c r="I5475" i="2"/>
  <c r="I5482" i="2"/>
  <c r="I5483" i="2"/>
  <c r="I5490" i="2"/>
  <c r="I5491" i="2"/>
  <c r="I5498" i="2"/>
  <c r="I5499" i="2"/>
  <c r="I5506" i="2"/>
  <c r="I5507" i="2"/>
  <c r="I5514" i="2"/>
  <c r="I5515" i="2"/>
  <c r="I5522" i="2"/>
  <c r="I5523" i="2"/>
  <c r="I5530" i="2"/>
  <c r="I5531" i="2"/>
  <c r="I5538" i="2"/>
  <c r="I5539" i="2"/>
  <c r="I5545" i="2"/>
  <c r="I5546" i="2"/>
  <c r="I5547" i="2"/>
  <c r="I5554" i="2"/>
  <c r="I5555" i="2"/>
  <c r="I5562" i="2"/>
  <c r="I5563" i="2"/>
  <c r="I5570" i="2"/>
  <c r="I5571" i="2"/>
  <c r="I5577" i="2"/>
  <c r="I5578" i="2"/>
  <c r="I5579" i="2"/>
  <c r="I5586" i="2"/>
  <c r="I5587" i="2"/>
  <c r="I5594" i="2"/>
  <c r="I5595" i="2"/>
  <c r="I5602" i="2"/>
  <c r="I5603" i="2"/>
  <c r="I5610" i="2"/>
  <c r="I5611" i="2"/>
  <c r="I5618" i="2"/>
  <c r="I5619" i="2"/>
  <c r="I5626" i="2"/>
  <c r="I5627" i="2"/>
  <c r="I5634" i="2"/>
  <c r="I5635" i="2"/>
  <c r="I5642" i="2"/>
  <c r="I5643" i="2"/>
  <c r="I5650" i="2"/>
  <c r="I5651" i="2"/>
  <c r="I5653" i="2"/>
  <c r="I5658" i="2"/>
  <c r="I5659" i="2"/>
  <c r="I5666" i="2"/>
  <c r="I5667" i="2"/>
  <c r="I5674" i="2"/>
  <c r="I5677" i="2"/>
  <c r="I5682" i="2"/>
  <c r="I5683" i="2"/>
  <c r="I5688" i="2"/>
  <c r="I5690" i="2"/>
  <c r="I5691" i="2"/>
  <c r="I5698" i="2"/>
  <c r="I5701" i="2"/>
  <c r="I5706" i="2"/>
  <c r="I5707" i="2"/>
  <c r="I5714" i="2"/>
  <c r="I5715" i="2"/>
  <c r="I5722" i="2"/>
  <c r="I5723" i="2"/>
  <c r="I5729" i="2"/>
  <c r="I5730" i="2"/>
  <c r="I5738" i="2"/>
  <c r="I5739" i="2"/>
  <c r="I5746" i="2"/>
  <c r="I5747" i="2"/>
  <c r="I5749" i="2"/>
  <c r="I5754" i="2"/>
  <c r="I5755" i="2"/>
  <c r="I5761" i="2"/>
  <c r="I5762" i="2"/>
  <c r="I5763" i="2"/>
  <c r="I5770" i="2"/>
  <c r="I5771" i="2"/>
  <c r="I5777" i="2"/>
  <c r="I5778" i="2"/>
  <c r="I5779" i="2"/>
  <c r="I5786" i="2"/>
  <c r="I5787" i="2"/>
  <c r="I5793" i="2"/>
  <c r="I5794" i="2"/>
  <c r="I5795" i="2"/>
  <c r="I5802" i="2"/>
  <c r="I5810" i="2"/>
  <c r="I5818" i="2"/>
  <c r="I5819" i="2"/>
  <c r="I5826" i="2"/>
  <c r="I5827" i="2"/>
  <c r="I5834" i="2"/>
  <c r="I5842" i="2"/>
  <c r="I5850" i="2"/>
  <c r="I5851" i="2"/>
  <c r="I5858" i="2"/>
  <c r="I5859" i="2"/>
  <c r="I5866" i="2"/>
  <c r="I5874" i="2"/>
  <c r="I5882" i="2"/>
  <c r="I5883" i="2"/>
  <c r="I5890" i="2"/>
  <c r="I5891" i="2"/>
  <c r="I5898" i="2"/>
  <c r="I5906" i="2"/>
  <c r="I5914" i="2"/>
  <c r="I5915" i="2"/>
  <c r="I5922" i="2"/>
  <c r="I5923" i="2"/>
  <c r="I5930" i="2"/>
  <c r="I5938" i="2"/>
  <c r="I5946" i="2"/>
  <c r="I5947" i="2"/>
  <c r="I5949" i="2"/>
  <c r="I5954" i="2"/>
  <c r="I5955" i="2"/>
  <c r="I5962" i="2"/>
  <c r="I5963" i="2"/>
  <c r="I5970" i="2"/>
  <c r="I5971" i="2"/>
  <c r="I5978" i="2"/>
  <c r="I5979" i="2"/>
  <c r="I5986" i="2"/>
  <c r="I5987" i="2"/>
  <c r="I5993" i="2"/>
  <c r="I5994" i="2"/>
  <c r="I5997" i="2"/>
  <c r="I6002" i="2"/>
  <c r="I6003" i="2"/>
  <c r="I6010" i="2"/>
  <c r="I6011" i="2"/>
  <c r="I6018" i="2"/>
  <c r="I6019" i="2"/>
  <c r="I6026" i="2"/>
  <c r="I6027" i="2"/>
  <c r="I6034" i="2"/>
  <c r="I6035" i="2"/>
  <c r="I6042" i="2"/>
  <c r="I6043" i="2"/>
  <c r="I6050" i="2"/>
  <c r="I6051" i="2"/>
  <c r="I6058" i="2"/>
  <c r="I6059" i="2"/>
  <c r="I6066" i="2"/>
  <c r="I6067" i="2"/>
  <c r="I6074" i="2"/>
  <c r="I6075" i="2"/>
  <c r="I6082" i="2"/>
  <c r="I6083" i="2"/>
  <c r="I6090" i="2"/>
  <c r="I6091" i="2"/>
  <c r="I6098" i="2"/>
  <c r="I6099" i="2"/>
  <c r="I6106" i="2"/>
  <c r="I6107" i="2"/>
  <c r="I6114" i="2"/>
  <c r="I6115" i="2"/>
  <c r="I6122" i="2"/>
  <c r="I6123" i="2"/>
  <c r="I6125" i="2"/>
  <c r="I6130" i="2"/>
  <c r="I6131" i="2"/>
  <c r="I6137" i="2"/>
  <c r="I6138" i="2"/>
  <c r="I6139" i="2"/>
  <c r="I6146" i="2"/>
  <c r="I6147" i="2"/>
  <c r="I6153" i="2"/>
  <c r="I6154" i="2"/>
  <c r="I6155" i="2"/>
  <c r="I6162" i="2"/>
  <c r="I6170" i="2"/>
  <c r="I6178" i="2"/>
  <c r="I6179" i="2"/>
  <c r="I6186" i="2"/>
  <c r="I6187" i="2"/>
  <c r="I6194" i="2"/>
  <c r="I6202" i="2"/>
  <c r="I6210" i="2"/>
  <c r="I6211" i="2"/>
  <c r="I6217" i="2"/>
  <c r="I6218" i="2"/>
  <c r="I6219" i="2"/>
  <c r="I6226" i="2"/>
  <c r="I6227" i="2"/>
  <c r="I6234" i="2"/>
  <c r="I6235" i="2"/>
  <c r="I6242" i="2"/>
  <c r="I6243" i="2"/>
  <c r="I6250" i="2"/>
  <c r="I6251" i="2"/>
  <c r="I6258" i="2"/>
  <c r="I6259" i="2"/>
  <c r="I6266" i="2"/>
  <c r="I6267" i="2"/>
  <c r="I6274" i="2"/>
  <c r="I6275" i="2"/>
  <c r="I6282" i="2"/>
  <c r="I6283" i="2"/>
  <c r="I6290" i="2"/>
  <c r="I6291" i="2"/>
  <c r="I6298" i="2"/>
  <c r="I6299" i="2"/>
  <c r="I6306" i="2"/>
  <c r="I6307" i="2"/>
  <c r="I6314" i="2"/>
  <c r="I6315" i="2"/>
  <c r="I6322" i="2"/>
  <c r="I6323" i="2"/>
  <c r="I6330" i="2"/>
  <c r="I6331" i="2"/>
  <c r="I6338" i="2"/>
  <c r="I6339" i="2"/>
  <c r="I6346" i="2"/>
  <c r="I6347" i="2"/>
  <c r="I6354" i="2"/>
  <c r="I6355" i="2"/>
  <c r="I6362" i="2"/>
  <c r="I6363" i="2"/>
  <c r="I6370" i="2"/>
  <c r="I6371" i="2"/>
  <c r="I6378" i="2"/>
  <c r="I6379" i="2"/>
  <c r="I6386" i="2"/>
  <c r="I6387" i="2"/>
  <c r="I6394" i="2"/>
  <c r="I6395" i="2"/>
  <c r="I6402" i="2"/>
  <c r="I6403" i="2"/>
  <c r="I6410" i="2"/>
  <c r="I6411" i="2"/>
  <c r="I6418" i="2"/>
  <c r="I6419" i="2"/>
  <c r="I6426" i="2"/>
  <c r="I6427" i="2"/>
  <c r="I6434" i="2"/>
  <c r="I6435" i="2"/>
  <c r="I6442" i="2"/>
  <c r="I6443" i="2"/>
  <c r="I6450" i="2"/>
  <c r="I6451" i="2"/>
  <c r="I6458" i="2"/>
  <c r="I6459" i="2"/>
  <c r="I6461" i="2"/>
  <c r="I6466" i="2"/>
  <c r="I6467" i="2"/>
  <c r="I6474" i="2"/>
  <c r="I6482" i="2"/>
  <c r="I6490" i="2"/>
  <c r="I6491" i="2"/>
  <c r="I6498" i="2"/>
  <c r="I6499" i="2"/>
  <c r="I6506" i="2"/>
  <c r="I6514" i="2"/>
  <c r="I6522" i="2"/>
  <c r="I6523" i="2"/>
  <c r="I6530" i="2"/>
  <c r="I6531" i="2"/>
  <c r="I6538" i="2"/>
  <c r="I6546" i="2"/>
  <c r="I6554" i="2"/>
  <c r="I6555" i="2"/>
  <c r="I6562" i="2"/>
  <c r="I6563" i="2"/>
  <c r="I6570" i="2"/>
  <c r="I6578" i="2"/>
  <c r="I6586" i="2"/>
  <c r="I6587" i="2"/>
  <c r="I6594" i="2"/>
  <c r="I6595" i="2"/>
  <c r="I6602" i="2"/>
  <c r="I6610" i="2"/>
  <c r="I6618" i="2"/>
  <c r="I6619" i="2"/>
  <c r="I6626" i="2"/>
  <c r="I6627" i="2"/>
  <c r="I6634" i="2"/>
  <c r="I6642" i="2"/>
  <c r="I6650" i="2"/>
  <c r="I6651" i="2"/>
  <c r="I6658" i="2"/>
  <c r="I6659" i="2"/>
  <c r="I6666" i="2"/>
  <c r="I6674" i="2"/>
  <c r="I6682" i="2"/>
  <c r="I6683" i="2"/>
  <c r="I6690" i="2"/>
  <c r="I6691" i="2"/>
  <c r="I6698" i="2"/>
  <c r="I6706" i="2"/>
  <c r="I6714" i="2"/>
  <c r="I6715" i="2"/>
  <c r="I6722" i="2"/>
  <c r="I6723" i="2"/>
  <c r="I6730" i="2"/>
  <c r="I6738" i="2"/>
  <c r="I6746" i="2"/>
  <c r="I6747" i="2"/>
  <c r="I6754" i="2"/>
  <c r="I6755" i="2"/>
  <c r="I6762" i="2"/>
  <c r="I6770" i="2"/>
  <c r="I6778" i="2"/>
  <c r="I6779" i="2"/>
  <c r="I6786" i="2"/>
  <c r="I6787" i="2"/>
  <c r="I6794" i="2"/>
  <c r="I6802" i="2"/>
  <c r="I6810" i="2"/>
  <c r="I6818" i="2"/>
  <c r="I6819" i="2"/>
  <c r="I6826" i="2"/>
  <c r="I6834" i="2"/>
  <c r="I6842" i="2"/>
  <c r="I6850" i="2"/>
  <c r="I6851" i="2"/>
  <c r="I6858" i="2"/>
  <c r="I6866" i="2"/>
  <c r="I6867" i="2"/>
  <c r="I6874" i="2"/>
  <c r="I6882" i="2"/>
  <c r="I6883" i="2"/>
  <c r="I6885" i="2"/>
  <c r="I6890" i="2"/>
  <c r="I6898" i="2"/>
  <c r="I6899" i="2"/>
  <c r="I6906" i="2"/>
  <c r="I6914" i="2"/>
  <c r="I6922" i="2"/>
  <c r="I6930" i="2"/>
  <c r="I6931" i="2"/>
  <c r="I6938" i="2"/>
  <c r="I6946" i="2"/>
  <c r="I6947" i="2"/>
  <c r="I6954" i="2"/>
  <c r="I6962" i="2"/>
  <c r="I6970" i="2"/>
  <c r="I6978" i="2"/>
  <c r="I6979" i="2"/>
  <c r="I6986" i="2"/>
  <c r="I6994" i="2"/>
  <c r="I7002" i="2"/>
  <c r="I7010" i="2"/>
  <c r="I7011" i="2"/>
  <c r="I7018" i="2"/>
  <c r="I7026" i="2"/>
  <c r="I7034" i="2"/>
  <c r="I7042" i="2"/>
  <c r="I7043" i="2"/>
  <c r="I7050" i="2"/>
  <c r="I7058" i="2"/>
  <c r="I7066" i="2"/>
  <c r="I7074" i="2"/>
  <c r="I7075" i="2"/>
  <c r="I7082" i="2"/>
  <c r="I7090" i="2"/>
  <c r="I7098" i="2"/>
  <c r="I7106" i="2"/>
  <c r="I7107" i="2"/>
  <c r="I7114" i="2"/>
  <c r="I7122" i="2"/>
  <c r="I7125" i="2"/>
  <c r="I7130" i="2"/>
  <c r="I7131" i="2"/>
  <c r="I7138" i="2"/>
  <c r="I7139" i="2"/>
  <c r="I7146" i="2"/>
  <c r="I7147" i="2"/>
  <c r="I7154" i="2"/>
  <c r="I7155" i="2"/>
  <c r="I7162" i="2"/>
  <c r="I7163" i="2"/>
  <c r="I7170" i="2"/>
  <c r="I7171" i="2"/>
  <c r="I7173" i="2"/>
  <c r="I7178" i="2"/>
  <c r="I7186" i="2"/>
  <c r="I7194" i="2"/>
  <c r="I7195" i="2"/>
  <c r="I7202" i="2"/>
  <c r="I7210" i="2"/>
  <c r="I7218" i="2"/>
  <c r="I7226" i="2"/>
  <c r="I7227" i="2"/>
  <c r="I7234" i="2"/>
  <c r="I7242" i="2"/>
  <c r="I7243" i="2"/>
  <c r="I7250" i="2"/>
  <c r="I7258" i="2"/>
  <c r="I7266" i="2"/>
  <c r="I7274" i="2"/>
  <c r="I7275" i="2"/>
  <c r="I7282" i="2"/>
  <c r="I7290" i="2"/>
  <c r="I7298" i="2"/>
  <c r="I7306" i="2"/>
  <c r="I7307" i="2"/>
  <c r="I7309" i="2"/>
  <c r="I7314" i="2"/>
  <c r="I7322" i="2"/>
  <c r="I7323" i="2"/>
  <c r="I7330" i="2"/>
  <c r="I7331" i="2"/>
  <c r="I7338" i="2"/>
  <c r="I7339" i="2"/>
  <c r="I7341" i="2"/>
  <c r="I7346" i="2"/>
  <c r="I7354" i="2"/>
  <c r="I7362" i="2"/>
  <c r="I7370" i="2"/>
  <c r="I7371" i="2"/>
  <c r="I7378" i="2"/>
  <c r="I7386" i="2"/>
  <c r="I7394" i="2"/>
  <c r="I7402" i="2"/>
  <c r="I7403" i="2"/>
  <c r="I7410" i="2"/>
  <c r="I7418" i="2"/>
  <c r="I7426" i="2"/>
  <c r="I7434" i="2"/>
  <c r="I7435" i="2"/>
  <c r="I7442" i="2"/>
  <c r="I7450" i="2"/>
  <c r="I7458" i="2"/>
  <c r="I7466" i="2"/>
  <c r="I7467" i="2"/>
  <c r="I7474" i="2"/>
  <c r="I7482" i="2"/>
  <c r="I7485" i="2"/>
  <c r="I7490" i="2"/>
  <c r="I7491" i="2"/>
  <c r="I7498" i="2"/>
  <c r="I7499" i="2"/>
  <c r="I7506" i="2"/>
  <c r="I7507" i="2"/>
  <c r="I7514" i="2"/>
  <c r="I7515" i="2"/>
  <c r="I7522" i="2"/>
  <c r="I7523" i="2"/>
  <c r="I7530" i="2"/>
  <c r="I7531" i="2"/>
  <c r="I7538" i="2"/>
  <c r="I7539" i="2"/>
  <c r="I7546" i="2"/>
  <c r="I7547" i="2"/>
  <c r="I7554" i="2"/>
  <c r="I7555" i="2"/>
  <c r="I7557" i="2"/>
  <c r="I7562" i="2"/>
  <c r="I7570" i="2"/>
  <c r="I7578" i="2"/>
  <c r="I7586" i="2"/>
  <c r="I7587" i="2"/>
  <c r="I7594" i="2"/>
  <c r="I7602" i="2"/>
  <c r="I7603" i="2"/>
  <c r="I7610" i="2"/>
  <c r="I7618" i="2"/>
  <c r="I7626" i="2"/>
  <c r="I7634" i="2"/>
  <c r="I7635" i="2"/>
  <c r="I7642" i="2"/>
  <c r="I7650" i="2"/>
  <c r="I7658" i="2"/>
  <c r="I7666" i="2"/>
  <c r="I7667" i="2"/>
  <c r="I7674" i="2"/>
  <c r="I7675" i="2"/>
  <c r="I7682" i="2"/>
  <c r="I7683" i="2"/>
  <c r="I7690" i="2"/>
  <c r="I7691" i="2"/>
  <c r="I7698" i="2"/>
  <c r="I7699" i="2"/>
  <c r="I7706" i="2"/>
  <c r="I7707" i="2"/>
  <c r="I7714" i="2"/>
  <c r="I7715" i="2"/>
  <c r="I7722" i="2"/>
  <c r="I7723" i="2"/>
  <c r="I7730" i="2"/>
  <c r="I7731" i="2"/>
  <c r="I7738" i="2"/>
  <c r="I7739" i="2"/>
  <c r="I7746" i="2"/>
  <c r="I7747" i="2"/>
  <c r="I7754" i="2"/>
  <c r="I7755" i="2"/>
  <c r="I7762" i="2"/>
  <c r="I7763" i="2"/>
  <c r="I7770" i="2"/>
  <c r="I7771" i="2"/>
  <c r="I7778" i="2"/>
  <c r="I7779" i="2"/>
  <c r="I7786" i="2"/>
  <c r="I7787" i="2"/>
  <c r="I7794" i="2"/>
  <c r="I7802" i="2"/>
  <c r="I7803" i="2"/>
  <c r="I7810" i="2"/>
  <c r="I7818" i="2"/>
  <c r="I7819" i="2"/>
  <c r="I7826" i="2"/>
  <c r="I7834" i="2"/>
  <c r="I7842" i="2"/>
  <c r="I7850" i="2"/>
  <c r="I7851" i="2"/>
  <c r="I7858" i="2"/>
  <c r="I7859" i="2"/>
  <c r="I7866" i="2"/>
  <c r="I7867" i="2"/>
  <c r="I7874" i="2"/>
  <c r="I7875" i="2"/>
  <c r="I7882" i="2"/>
  <c r="I7883" i="2"/>
  <c r="I7890" i="2"/>
  <c r="I7891" i="2"/>
  <c r="I7898" i="2"/>
  <c r="I7899" i="2"/>
  <c r="I7906" i="2"/>
  <c r="I7907" i="2"/>
  <c r="I7914" i="2"/>
  <c r="I7915" i="2"/>
  <c r="I7922" i="2"/>
  <c r="I7923" i="2"/>
  <c r="I7930" i="2"/>
  <c r="I7931" i="2"/>
  <c r="I7938" i="2"/>
  <c r="I7946" i="2"/>
  <c r="I7947" i="2"/>
  <c r="I7954" i="2"/>
  <c r="I7962" i="2"/>
  <c r="I7963" i="2"/>
  <c r="I7970" i="2"/>
  <c r="I7978" i="2"/>
  <c r="I7986" i="2"/>
  <c r="I7994" i="2"/>
  <c r="I7995" i="2"/>
  <c r="I8002" i="2"/>
  <c r="I8010" i="2"/>
  <c r="I8018" i="2"/>
  <c r="I8026" i="2"/>
  <c r="I8027" i="2"/>
  <c r="I8034" i="2"/>
  <c r="I8042" i="2"/>
  <c r="I8050" i="2"/>
  <c r="I8058" i="2"/>
  <c r="I8059" i="2"/>
  <c r="I8066" i="2"/>
  <c r="I8067" i="2"/>
  <c r="I8074" i="2"/>
  <c r="I8075" i="2"/>
  <c r="I8082" i="2"/>
  <c r="I8083" i="2"/>
  <c r="I8090" i="2"/>
  <c r="I8091" i="2"/>
  <c r="I8098" i="2"/>
  <c r="I8099" i="2"/>
  <c r="I8106" i="2"/>
  <c r="I8107" i="2"/>
  <c r="I8114" i="2"/>
  <c r="I8115" i="2"/>
  <c r="I8122" i="2"/>
  <c r="I8123" i="2"/>
  <c r="I8130" i="2"/>
  <c r="I8131" i="2"/>
  <c r="I8138" i="2"/>
  <c r="I8139" i="2"/>
  <c r="I8146" i="2"/>
  <c r="I8147" i="2"/>
  <c r="I8154" i="2"/>
  <c r="I8155" i="2"/>
  <c r="I8156" i="2"/>
  <c r="I8162" i="2"/>
  <c r="I8163" i="2"/>
  <c r="I8170" i="2"/>
  <c r="I8178" i="2"/>
  <c r="I8186" i="2"/>
  <c r="I8194" i="2"/>
  <c r="I8195" i="2"/>
  <c r="I8202" i="2"/>
  <c r="I8210" i="2"/>
  <c r="I8218" i="2"/>
  <c r="I8226" i="2"/>
  <c r="I8227" i="2"/>
  <c r="I8229" i="2"/>
  <c r="I8234" i="2"/>
  <c r="I8235" i="2"/>
  <c r="I8242" i="2"/>
  <c r="I8243" i="2"/>
  <c r="I8250" i="2"/>
  <c r="I8251" i="2"/>
  <c r="I8258" i="2"/>
  <c r="I8259" i="2"/>
  <c r="I8260" i="2"/>
  <c r="I8266" i="2"/>
  <c r="I8274" i="2"/>
  <c r="I8275" i="2"/>
  <c r="I8282" i="2"/>
  <c r="I8290" i="2"/>
  <c r="I8291" i="2"/>
  <c r="I8298" i="2"/>
  <c r="I8306" i="2"/>
  <c r="I8307" i="2"/>
  <c r="I8314" i="2"/>
  <c r="I8322" i="2"/>
  <c r="I8330" i="2"/>
  <c r="I8338" i="2"/>
  <c r="I8339" i="2"/>
  <c r="I8346" i="2"/>
  <c r="I8354" i="2"/>
  <c r="I8362" i="2"/>
  <c r="I8370" i="2"/>
  <c r="I8371" i="2"/>
  <c r="I8378" i="2"/>
  <c r="I8386" i="2"/>
  <c r="I8394" i="2"/>
  <c r="I8402" i="2"/>
  <c r="I8403" i="2"/>
  <c r="I8410" i="2"/>
  <c r="I8411" i="2"/>
  <c r="I8418" i="2"/>
  <c r="I8419" i="2"/>
  <c r="I8426" i="2"/>
  <c r="I8434" i="2"/>
  <c r="I8442" i="2"/>
  <c r="I8450" i="2"/>
  <c r="I8451" i="2"/>
  <c r="I8458" i="2"/>
  <c r="I8466" i="2"/>
  <c r="I8474" i="2"/>
  <c r="I8477" i="2"/>
  <c r="I8482" i="2"/>
  <c r="I8483" i="2"/>
  <c r="I8490" i="2"/>
  <c r="I8491" i="2"/>
  <c r="I8498" i="2"/>
  <c r="I8506" i="2"/>
  <c r="I8507" i="2"/>
  <c r="I8514" i="2"/>
  <c r="I8515" i="2"/>
  <c r="I8522" i="2"/>
  <c r="I8523" i="2"/>
  <c r="I8530" i="2"/>
  <c r="I8538" i="2"/>
  <c r="I8539" i="2"/>
  <c r="I8546" i="2"/>
  <c r="I8549" i="2"/>
  <c r="I8554" i="2"/>
  <c r="I8555" i="2"/>
  <c r="I8562" i="2"/>
  <c r="I8570" i="2"/>
  <c r="I8578" i="2"/>
  <c r="I8579" i="2"/>
  <c r="I8580" i="2"/>
  <c r="I8586" i="2"/>
  <c r="I8587" i="2"/>
  <c r="I8594" i="2"/>
  <c r="I8602" i="2"/>
  <c r="I8610" i="2"/>
  <c r="I8611" i="2"/>
  <c r="I8618" i="2"/>
  <c r="I8626" i="2"/>
  <c r="I8629" i="2"/>
  <c r="I8634" i="2"/>
  <c r="I8642" i="2"/>
  <c r="I8643" i="2"/>
  <c r="I8650" i="2"/>
  <c r="I8658" i="2"/>
  <c r="I8666" i="2"/>
  <c r="I8674" i="2"/>
  <c r="I8682" i="2"/>
  <c r="I8683" i="2"/>
  <c r="I8690" i="2"/>
  <c r="I8698" i="2"/>
  <c r="I8699" i="2"/>
  <c r="I8706" i="2"/>
  <c r="I8709" i="2"/>
  <c r="I8714" i="2"/>
  <c r="I8722" i="2"/>
  <c r="I8730" i="2"/>
  <c r="I8738" i="2"/>
  <c r="I8746" i="2"/>
  <c r="I8754" i="2"/>
  <c r="I8762" i="2"/>
  <c r="I8763" i="2"/>
  <c r="I8770" i="2"/>
  <c r="I8778" i="2"/>
  <c r="I8779" i="2"/>
  <c r="I8786" i="2"/>
  <c r="I8794" i="2"/>
  <c r="I8802" i="2"/>
  <c r="I8810" i="2"/>
  <c r="I8811" i="2"/>
  <c r="I8818" i="2"/>
  <c r="I8826" i="2"/>
  <c r="I8834" i="2"/>
  <c r="I8842" i="2"/>
  <c r="I8843" i="2"/>
  <c r="I8850" i="2"/>
  <c r="I8851" i="2"/>
  <c r="I8858" i="2"/>
  <c r="I8866" i="2"/>
  <c r="I8874" i="2"/>
  <c r="I8882" i="2"/>
  <c r="I8883" i="2"/>
  <c r="I8890" i="2"/>
  <c r="I8898" i="2"/>
  <c r="I8906" i="2"/>
  <c r="I8914" i="2"/>
  <c r="I8922" i="2"/>
  <c r="I8930" i="2"/>
  <c r="I8931" i="2"/>
  <c r="I8938" i="2"/>
  <c r="I8946" i="2"/>
  <c r="I8947" i="2"/>
  <c r="I8954" i="2"/>
  <c r="I8962" i="2"/>
  <c r="I8970" i="2"/>
  <c r="I8978" i="2"/>
  <c r="I8979" i="2"/>
  <c r="I8986" i="2"/>
  <c r="I8994" i="2"/>
  <c r="I8998" i="2"/>
  <c r="I9002" i="2"/>
  <c r="I9003" i="2"/>
  <c r="I9010" i="2"/>
  <c r="I9018" i="2"/>
  <c r="I9026" i="2"/>
  <c r="I9029" i="2"/>
  <c r="I9034" i="2"/>
  <c r="I9042" i="2"/>
  <c r="I9050" i="2"/>
  <c r="I9051" i="2"/>
  <c r="I9058" i="2"/>
  <c r="I9066" i="2"/>
  <c r="I9074" i="2"/>
  <c r="I9082" i="2"/>
  <c r="I9083" i="2"/>
  <c r="I9090" i="2"/>
  <c r="I9098" i="2"/>
  <c r="I9106" i="2"/>
  <c r="I9114" i="2"/>
  <c r="I9122" i="2"/>
  <c r="I9130" i="2"/>
  <c r="I9131" i="2"/>
  <c r="I9138" i="2"/>
  <c r="I9146" i="2"/>
  <c r="I9149" i="2"/>
  <c r="I9154" i="2"/>
  <c r="I9155" i="2"/>
  <c r="I9162" i="2"/>
  <c r="I9163" i="2"/>
  <c r="I9170" i="2"/>
  <c r="I9171" i="2"/>
  <c r="I9178" i="2"/>
  <c r="I9186" i="2"/>
  <c r="I9187" i="2"/>
  <c r="I9194" i="2"/>
  <c r="I9195" i="2"/>
  <c r="I9202" i="2"/>
  <c r="I9203" i="2"/>
  <c r="I9210" i="2"/>
  <c r="I9218" i="2"/>
  <c r="I9226" i="2"/>
  <c r="I9227" i="2"/>
  <c r="I9234" i="2"/>
  <c r="I9242" i="2"/>
  <c r="I9250" i="2"/>
  <c r="I9258" i="2"/>
  <c r="I9259" i="2"/>
  <c r="I9266" i="2"/>
  <c r="I9267" i="2"/>
  <c r="I9274" i="2"/>
  <c r="I9275" i="2"/>
  <c r="I9282" i="2"/>
  <c r="I9290" i="2"/>
  <c r="I9291" i="2"/>
  <c r="I9298" i="2"/>
  <c r="I9299" i="2"/>
  <c r="I9306" i="2"/>
  <c r="I9307" i="2"/>
  <c r="I9314" i="2"/>
  <c r="I9322" i="2"/>
  <c r="I9323" i="2"/>
  <c r="I9330" i="2"/>
  <c r="I9331" i="2"/>
  <c r="I9338" i="2"/>
  <c r="I9339" i="2"/>
  <c r="I9346" i="2"/>
  <c r="I9354" i="2"/>
  <c r="I9355" i="2"/>
  <c r="I9362" i="2"/>
  <c r="I9370" i="2"/>
  <c r="I9378" i="2"/>
  <c r="I9386" i="2"/>
  <c r="I9394" i="2"/>
  <c r="I9402" i="2"/>
  <c r="I9403" i="2"/>
  <c r="I9410" i="2"/>
  <c r="I9418" i="2"/>
  <c r="I9426" i="2"/>
  <c r="I9434" i="2"/>
  <c r="I9435" i="2"/>
  <c r="I9442" i="2"/>
  <c r="I9450" i="2"/>
  <c r="I9458" i="2"/>
  <c r="I9466" i="2"/>
  <c r="I9474" i="2"/>
  <c r="I9475" i="2"/>
  <c r="I9482" i="2"/>
  <c r="I9483" i="2"/>
  <c r="I9490" i="2"/>
  <c r="I9491" i="2"/>
  <c r="I9498" i="2"/>
  <c r="I9506" i="2"/>
  <c r="I9507" i="2"/>
  <c r="I9514" i="2"/>
  <c r="I9515" i="2"/>
  <c r="I9522" i="2"/>
  <c r="I9523" i="2"/>
  <c r="I9530" i="2"/>
  <c r="I9538" i="2"/>
  <c r="I9539" i="2"/>
  <c r="I9546" i="2"/>
  <c r="I9547" i="2"/>
  <c r="I9554" i="2"/>
  <c r="I9555" i="2"/>
  <c r="I9562" i="2"/>
  <c r="I9570" i="2"/>
  <c r="I9571" i="2"/>
  <c r="I9578" i="2"/>
  <c r="I9579" i="2"/>
  <c r="I9586" i="2"/>
  <c r="I9587" i="2"/>
  <c r="I9594" i="2"/>
  <c r="I9602" i="2"/>
  <c r="I9603" i="2"/>
  <c r="I9610" i="2"/>
  <c r="I9611" i="2"/>
  <c r="I9618" i="2"/>
  <c r="I9626" i="2"/>
  <c r="I9634" i="2"/>
  <c r="I9642" i="2"/>
  <c r="I9643" i="2"/>
  <c r="I9650" i="2"/>
  <c r="I9651" i="2"/>
  <c r="I9658" i="2"/>
  <c r="I9659" i="2"/>
  <c r="I9666" i="2"/>
  <c r="I9674" i="2"/>
  <c r="I9675" i="2"/>
  <c r="I9682" i="2"/>
  <c r="I9683" i="2"/>
  <c r="I9690" i="2"/>
  <c r="I9691" i="2"/>
  <c r="I9698" i="2"/>
  <c r="I9706" i="2"/>
  <c r="I9707" i="2"/>
  <c r="I9714" i="2"/>
  <c r="I9715" i="2"/>
  <c r="I9722" i="2"/>
  <c r="I9723" i="2"/>
  <c r="I9730" i="2"/>
  <c r="I9756" i="2"/>
  <c r="I9763" i="2"/>
  <c r="I9771" i="2"/>
  <c r="I9787" i="2"/>
  <c r="I9819" i="2"/>
  <c r="I9835" i="2"/>
  <c r="I9883" i="2"/>
  <c r="I9907" i="2"/>
  <c r="I9956" i="2"/>
  <c r="I9981" i="2"/>
  <c r="I9987" i="2"/>
  <c r="I10011" i="2"/>
  <c r="I10051" i="2"/>
  <c r="I10125" i="2"/>
  <c r="I10164" i="2"/>
  <c r="I10211" i="2"/>
  <c r="I10227" i="2"/>
  <c r="I10291" i="2"/>
  <c r="I10325" i="2"/>
  <c r="I10355" i="2"/>
  <c r="I1037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9993" i="2"/>
  <c r="J9994" i="2"/>
  <c r="J9995" i="2"/>
  <c r="J9996" i="2"/>
  <c r="J9997" i="2"/>
  <c r="J9998" i="2"/>
  <c r="J9999" i="2"/>
  <c r="J10000" i="2"/>
  <c r="J10001" i="2"/>
  <c r="J10002" i="2"/>
  <c r="J10003" i="2"/>
  <c r="J10004" i="2"/>
  <c r="J10005" i="2"/>
  <c r="J10006" i="2"/>
  <c r="J10007" i="2"/>
  <c r="J10008" i="2"/>
  <c r="J10009" i="2"/>
  <c r="J10010" i="2"/>
  <c r="J10011" i="2"/>
  <c r="J10012" i="2"/>
  <c r="J10013" i="2"/>
  <c r="J10014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028" i="2"/>
  <c r="J10029" i="2"/>
  <c r="J10030" i="2"/>
  <c r="J10031" i="2"/>
  <c r="J10032" i="2"/>
  <c r="J10033" i="2"/>
  <c r="J10034" i="2"/>
  <c r="J10035" i="2"/>
  <c r="J10036" i="2"/>
  <c r="J10037" i="2"/>
  <c r="J10038" i="2"/>
  <c r="J10039" i="2"/>
  <c r="J10040" i="2"/>
  <c r="J10041" i="2"/>
  <c r="J10042" i="2"/>
  <c r="J10043" i="2"/>
  <c r="J10044" i="2"/>
  <c r="J10045" i="2"/>
  <c r="J10046" i="2"/>
  <c r="J10047" i="2"/>
  <c r="J10048" i="2"/>
  <c r="J10049" i="2"/>
  <c r="J10050" i="2"/>
  <c r="J10051" i="2"/>
  <c r="J10052" i="2"/>
  <c r="J10053" i="2"/>
  <c r="J10054" i="2"/>
  <c r="J10055" i="2"/>
  <c r="J10056" i="2"/>
  <c r="J10057" i="2"/>
  <c r="J10058" i="2"/>
  <c r="J10059" i="2"/>
  <c r="J10060" i="2"/>
  <c r="J10061" i="2"/>
  <c r="J10062" i="2"/>
  <c r="J10063" i="2"/>
  <c r="J10064" i="2"/>
  <c r="J10065" i="2"/>
  <c r="J10066" i="2"/>
  <c r="J10067" i="2"/>
  <c r="J10068" i="2"/>
  <c r="J10069" i="2"/>
  <c r="J10070" i="2"/>
  <c r="J10071" i="2"/>
  <c r="J10072" i="2"/>
  <c r="J10073" i="2"/>
  <c r="J10074" i="2"/>
  <c r="J10075" i="2"/>
  <c r="J10076" i="2"/>
  <c r="J10077" i="2"/>
  <c r="J10078" i="2"/>
  <c r="J10079" i="2"/>
  <c r="J10080" i="2"/>
  <c r="J10081" i="2"/>
  <c r="J10082" i="2"/>
  <c r="J10083" i="2"/>
  <c r="J10084" i="2"/>
  <c r="J10085" i="2"/>
  <c r="J10086" i="2"/>
  <c r="J10087" i="2"/>
  <c r="J10088" i="2"/>
  <c r="J10089" i="2"/>
  <c r="J10090" i="2"/>
  <c r="J10091" i="2"/>
  <c r="J10092" i="2"/>
  <c r="J10093" i="2"/>
  <c r="J10094" i="2"/>
  <c r="J10095" i="2"/>
  <c r="J10096" i="2"/>
  <c r="J10097" i="2"/>
  <c r="J10098" i="2"/>
  <c r="J10099" i="2"/>
  <c r="J10100" i="2"/>
  <c r="J10101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125" i="2"/>
  <c r="J10126" i="2"/>
  <c r="J10127" i="2"/>
  <c r="J10128" i="2"/>
  <c r="J10129" i="2"/>
  <c r="J10130" i="2"/>
  <c r="J10131" i="2"/>
  <c r="J10132" i="2"/>
  <c r="J10133" i="2"/>
  <c r="J10134" i="2"/>
  <c r="J10135" i="2"/>
  <c r="J10136" i="2"/>
  <c r="J10137" i="2"/>
  <c r="J10138" i="2"/>
  <c r="J10139" i="2"/>
  <c r="J10140" i="2"/>
  <c r="J10141" i="2"/>
  <c r="J10142" i="2"/>
  <c r="J10143" i="2"/>
  <c r="J10144" i="2"/>
  <c r="J10145" i="2"/>
  <c r="J10146" i="2"/>
  <c r="J10147" i="2"/>
  <c r="J10148" i="2"/>
  <c r="J10149" i="2"/>
  <c r="J10150" i="2"/>
  <c r="J10151" i="2"/>
  <c r="J10152" i="2"/>
  <c r="J10153" i="2"/>
  <c r="J10154" i="2"/>
  <c r="J10155" i="2"/>
  <c r="J10156" i="2"/>
  <c r="J10157" i="2"/>
  <c r="J10158" i="2"/>
  <c r="J10159" i="2"/>
  <c r="J10160" i="2"/>
  <c r="J10161" i="2"/>
  <c r="J10162" i="2"/>
  <c r="J10163" i="2"/>
  <c r="J10164" i="2"/>
  <c r="J10165" i="2"/>
  <c r="J10166" i="2"/>
  <c r="J10167" i="2"/>
  <c r="J10168" i="2"/>
  <c r="J10169" i="2"/>
  <c r="J10170" i="2"/>
  <c r="J10171" i="2"/>
  <c r="J10172" i="2"/>
  <c r="J10173" i="2"/>
  <c r="J10174" i="2"/>
  <c r="J10175" i="2"/>
  <c r="J10176" i="2"/>
  <c r="J10177" i="2"/>
  <c r="J10178" i="2"/>
  <c r="J10179" i="2"/>
  <c r="J10180" i="2"/>
  <c r="J10181" i="2"/>
  <c r="J10182" i="2"/>
  <c r="J10183" i="2"/>
  <c r="J10184" i="2"/>
  <c r="J10185" i="2"/>
  <c r="J10186" i="2"/>
  <c r="J10187" i="2"/>
  <c r="J10188" i="2"/>
  <c r="J10189" i="2"/>
  <c r="J10190" i="2"/>
  <c r="J10191" i="2"/>
  <c r="J10192" i="2"/>
  <c r="J10193" i="2"/>
  <c r="J10194" i="2"/>
  <c r="J10195" i="2"/>
  <c r="J10196" i="2"/>
  <c r="J10197" i="2"/>
  <c r="J10198" i="2"/>
  <c r="J10199" i="2"/>
  <c r="J10200" i="2"/>
  <c r="J10201" i="2"/>
  <c r="J10202" i="2"/>
  <c r="J10203" i="2"/>
  <c r="J10204" i="2"/>
  <c r="J10205" i="2"/>
  <c r="J10206" i="2"/>
  <c r="J10207" i="2"/>
  <c r="J10208" i="2"/>
  <c r="J10209" i="2"/>
  <c r="J10210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223" i="2"/>
  <c r="J10224" i="2"/>
  <c r="J10225" i="2"/>
  <c r="J10226" i="2"/>
  <c r="J10227" i="2"/>
  <c r="J10228" i="2"/>
  <c r="J10229" i="2"/>
  <c r="J10230" i="2"/>
  <c r="J10231" i="2"/>
  <c r="J10232" i="2"/>
  <c r="J10233" i="2"/>
  <c r="J10234" i="2"/>
  <c r="J10235" i="2"/>
  <c r="J10236" i="2"/>
  <c r="J10237" i="2"/>
  <c r="J10238" i="2"/>
  <c r="J10239" i="2"/>
  <c r="J10240" i="2"/>
  <c r="J10241" i="2"/>
  <c r="J10242" i="2"/>
  <c r="J10243" i="2"/>
  <c r="J10244" i="2"/>
  <c r="J10245" i="2"/>
  <c r="J10246" i="2"/>
  <c r="J10247" i="2"/>
  <c r="J10248" i="2"/>
  <c r="J10249" i="2"/>
  <c r="J10250" i="2"/>
  <c r="J10251" i="2"/>
  <c r="J10252" i="2"/>
  <c r="J10253" i="2"/>
  <c r="J10254" i="2"/>
  <c r="J10255" i="2"/>
  <c r="J10256" i="2"/>
  <c r="J10257" i="2"/>
  <c r="J10258" i="2"/>
  <c r="J10259" i="2"/>
  <c r="J10260" i="2"/>
  <c r="J10261" i="2"/>
  <c r="J10262" i="2"/>
  <c r="J10263" i="2"/>
  <c r="J10264" i="2"/>
  <c r="J10265" i="2"/>
  <c r="J10266" i="2"/>
  <c r="J10267" i="2"/>
  <c r="J10268" i="2"/>
  <c r="J10269" i="2"/>
  <c r="J10270" i="2"/>
  <c r="J10271" i="2"/>
  <c r="J10272" i="2"/>
  <c r="J10273" i="2"/>
  <c r="J10274" i="2"/>
  <c r="J10275" i="2"/>
  <c r="J10276" i="2"/>
  <c r="J10277" i="2"/>
  <c r="J10278" i="2"/>
  <c r="J10279" i="2"/>
  <c r="J10280" i="2"/>
  <c r="J10281" i="2"/>
  <c r="J10282" i="2"/>
  <c r="J10283" i="2"/>
  <c r="J10284" i="2"/>
  <c r="J10285" i="2"/>
  <c r="J10286" i="2"/>
  <c r="J10287" i="2"/>
  <c r="J10288" i="2"/>
  <c r="J10289" i="2"/>
  <c r="J10290" i="2"/>
  <c r="J10291" i="2"/>
  <c r="J10292" i="2"/>
  <c r="J10293" i="2"/>
  <c r="J10294" i="2"/>
  <c r="J10295" i="2"/>
  <c r="J10296" i="2"/>
  <c r="J10297" i="2"/>
  <c r="J10298" i="2"/>
  <c r="J10299" i="2"/>
  <c r="J10300" i="2"/>
  <c r="J10301" i="2"/>
  <c r="J1030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14" i="2"/>
  <c r="J10315" i="2"/>
  <c r="J10316" i="2"/>
  <c r="J10317" i="2"/>
  <c r="J10318" i="2"/>
  <c r="J10319" i="2"/>
  <c r="J10320" i="2"/>
  <c r="J10321" i="2"/>
  <c r="J10322" i="2"/>
  <c r="J10323" i="2"/>
  <c r="J10324" i="2"/>
  <c r="J10325" i="2"/>
  <c r="J10326" i="2"/>
  <c r="J10327" i="2"/>
  <c r="J10328" i="2"/>
  <c r="J10329" i="2"/>
  <c r="J10330" i="2"/>
  <c r="J10331" i="2"/>
  <c r="J10332" i="2"/>
  <c r="J10333" i="2"/>
  <c r="J10334" i="2"/>
  <c r="J10335" i="2"/>
  <c r="J10336" i="2"/>
  <c r="J10337" i="2"/>
  <c r="J10338" i="2"/>
  <c r="J10339" i="2"/>
  <c r="J10340" i="2"/>
  <c r="J10341" i="2"/>
  <c r="J10342" i="2"/>
  <c r="J10343" i="2"/>
  <c r="J10344" i="2"/>
  <c r="J10345" i="2"/>
  <c r="J10346" i="2"/>
  <c r="J10347" i="2"/>
  <c r="J10348" i="2"/>
  <c r="J10349" i="2"/>
  <c r="J10350" i="2"/>
  <c r="J10351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378" i="2"/>
  <c r="B14" i="38"/>
  <c r="B13" i="38"/>
  <c r="B12" i="38"/>
  <c r="B11" i="38"/>
  <c r="G10087" i="2" l="1"/>
  <c r="G10109" i="2"/>
  <c r="G10078" i="2"/>
  <c r="I10078" i="2"/>
  <c r="G10084" i="2"/>
  <c r="I10091" i="2"/>
  <c r="G10107" i="2"/>
  <c r="I10107" i="2"/>
  <c r="G10099" i="2"/>
  <c r="I10099" i="2"/>
  <c r="G10083" i="2"/>
  <c r="I10083" i="2"/>
  <c r="G10093" i="2"/>
  <c r="I10087" i="2"/>
  <c r="I10095" i="2"/>
  <c r="G10092" i="2"/>
  <c r="I10092" i="2"/>
  <c r="G10100" i="2"/>
  <c r="I10100" i="2"/>
  <c r="I10084" i="2"/>
  <c r="I10104" i="2"/>
  <c r="Z7" i="38"/>
  <c r="Z14" i="38"/>
  <c r="AU8" i="38"/>
  <c r="AJ7" i="38"/>
  <c r="AI7" i="38"/>
  <c r="AN12" i="38"/>
  <c r="AO7" i="38"/>
  <c r="AL12" i="38"/>
  <c r="AO9" i="38"/>
  <c r="AK6" i="38"/>
  <c r="AO10" i="38"/>
  <c r="AC7" i="38"/>
  <c r="Y8" i="38"/>
  <c r="AC10" i="38"/>
  <c r="AP7" i="38"/>
  <c r="AN10" i="38"/>
  <c r="AI10" i="38"/>
  <c r="X10" i="38"/>
  <c r="AE9" i="38"/>
  <c r="AM8" i="38"/>
  <c r="AT6" i="38"/>
  <c r="AD10" i="38"/>
  <c r="AC9" i="38"/>
  <c r="AJ14" i="38"/>
  <c r="AA7" i="38"/>
  <c r="AE10" i="38"/>
  <c r="AB10" i="38"/>
  <c r="AN7" i="38"/>
  <c r="X7" i="38"/>
  <c r="AA10" i="38"/>
  <c r="AH7" i="38"/>
  <c r="AT10" i="38"/>
  <c r="AL10" i="38"/>
  <c r="AU7" i="38"/>
  <c r="AM7" i="38"/>
  <c r="AH10" i="38"/>
  <c r="Z10" i="38"/>
  <c r="AF7" i="38"/>
  <c r="AP12" i="38"/>
  <c r="AU10" i="38"/>
  <c r="AM10" i="38"/>
  <c r="AS10" i="38"/>
  <c r="AK10" i="38"/>
  <c r="AT7" i="38"/>
  <c r="AL7" i="38"/>
  <c r="AG10" i="38"/>
  <c r="Y10" i="38"/>
  <c r="AE7" i="38"/>
  <c r="AN14" i="38"/>
  <c r="AR10" i="38"/>
  <c r="AJ10" i="38"/>
  <c r="AS7" i="38"/>
  <c r="AK7" i="38"/>
  <c r="AF10" i="38"/>
  <c r="AD7" i="38"/>
  <c r="AL14" i="38"/>
  <c r="AQ10" i="38"/>
  <c r="AQ9" i="38"/>
  <c r="AR7" i="38"/>
  <c r="AP10" i="38"/>
  <c r="AP9" i="38"/>
  <c r="AQ7" i="38"/>
  <c r="AB7" i="38"/>
  <c r="AK8" i="38"/>
  <c r="AE6" i="38"/>
  <c r="AO14" i="38"/>
  <c r="I10378" i="2"/>
  <c r="I10370" i="2"/>
  <c r="I10362" i="2"/>
  <c r="I10354" i="2"/>
  <c r="I10346" i="2"/>
  <c r="I10338" i="2"/>
  <c r="I10330" i="2"/>
  <c r="I10322" i="2"/>
  <c r="I10314" i="2"/>
  <c r="I10306" i="2"/>
  <c r="I10298" i="2"/>
  <c r="I10290" i="2"/>
  <c r="I10282" i="2"/>
  <c r="I10274" i="2"/>
  <c r="I10266" i="2"/>
  <c r="I10258" i="2"/>
  <c r="I10250" i="2"/>
  <c r="I10242" i="2"/>
  <c r="I10234" i="2"/>
  <c r="I10226" i="2"/>
  <c r="I10218" i="2"/>
  <c r="I10210" i="2"/>
  <c r="I10202" i="2"/>
  <c r="I10194" i="2"/>
  <c r="I10186" i="2"/>
  <c r="I10178" i="2"/>
  <c r="I10170" i="2"/>
  <c r="I10162" i="2"/>
  <c r="I10154" i="2"/>
  <c r="I10146" i="2"/>
  <c r="I10138" i="2"/>
  <c r="I10130" i="2"/>
  <c r="I10122" i="2"/>
  <c r="I10114" i="2"/>
  <c r="I10106" i="2"/>
  <c r="I10098" i="2"/>
  <c r="I10090" i="2"/>
  <c r="I10082" i="2"/>
  <c r="I10074" i="2"/>
  <c r="I10066" i="2"/>
  <c r="I10058" i="2"/>
  <c r="I10050" i="2"/>
  <c r="I10042" i="2"/>
  <c r="I10034" i="2"/>
  <c r="I10026" i="2"/>
  <c r="I10018" i="2"/>
  <c r="I10010" i="2"/>
  <c r="I10002" i="2"/>
  <c r="I9994" i="2"/>
  <c r="I9986" i="2"/>
  <c r="I9978" i="2"/>
  <c r="I9970" i="2"/>
  <c r="I9962" i="2"/>
  <c r="I9954" i="2"/>
  <c r="I9946" i="2"/>
  <c r="I9938" i="2"/>
  <c r="I9930" i="2"/>
  <c r="I9922" i="2"/>
  <c r="I9914" i="2"/>
  <c r="I9906" i="2"/>
  <c r="I9898" i="2"/>
  <c r="I9890" i="2"/>
  <c r="I9882" i="2"/>
  <c r="I9874" i="2"/>
  <c r="I9866" i="2"/>
  <c r="I9858" i="2"/>
  <c r="I9850" i="2"/>
  <c r="I9842" i="2"/>
  <c r="I9834" i="2"/>
  <c r="I9826" i="2"/>
  <c r="I9818" i="2"/>
  <c r="I9810" i="2"/>
  <c r="I9802" i="2"/>
  <c r="I9794" i="2"/>
  <c r="I9786" i="2"/>
  <c r="I9778" i="2"/>
  <c r="I9770" i="2"/>
  <c r="I9762" i="2"/>
  <c r="I9754" i="2"/>
  <c r="I9746" i="2"/>
  <c r="I9738" i="2"/>
  <c r="AA13" i="38"/>
  <c r="AJ13" i="38"/>
  <c r="AR13" i="38"/>
  <c r="AL8" i="38"/>
  <c r="AS6" i="38"/>
  <c r="AA11" i="38"/>
  <c r="AJ11" i="38"/>
  <c r="AN11" i="38"/>
  <c r="AR11" i="38"/>
  <c r="AM6" i="38"/>
  <c r="AE12" i="38"/>
  <c r="X12" i="38"/>
  <c r="AR12" i="38"/>
  <c r="Z12" i="38"/>
  <c r="AT12" i="38"/>
  <c r="AF12" i="38"/>
  <c r="AB12" i="38"/>
  <c r="AD12" i="38"/>
  <c r="AJ12" i="38"/>
  <c r="AO12" i="38"/>
  <c r="AL6" i="38"/>
  <c r="AC8" i="38"/>
  <c r="AE8" i="38"/>
  <c r="X8" i="38"/>
  <c r="AG8" i="38"/>
  <c r="Z8" i="38"/>
  <c r="AI8" i="38"/>
  <c r="AN8" i="38"/>
  <c r="AO8" i="38"/>
  <c r="AJ8" i="38"/>
  <c r="AA8" i="38"/>
  <c r="AR8" i="38"/>
  <c r="AB8" i="38"/>
  <c r="AP8" i="38"/>
  <c r="AD8" i="38"/>
  <c r="AQ8" i="38"/>
  <c r="AA6" i="38"/>
  <c r="AB6" i="38"/>
  <c r="AD6" i="38"/>
  <c r="AF6" i="38"/>
  <c r="AN6" i="38"/>
  <c r="X6" i="38"/>
  <c r="AG6" i="38"/>
  <c r="AO6" i="38"/>
  <c r="AJ6" i="38"/>
  <c r="AR6" i="38"/>
  <c r="Y6" i="38"/>
  <c r="AH6" i="38"/>
  <c r="AP6" i="38"/>
  <c r="Z6" i="38"/>
  <c r="AI6" i="38"/>
  <c r="AQ6" i="38"/>
  <c r="AC6" i="38"/>
  <c r="Y7" i="38"/>
  <c r="AG7" i="38"/>
  <c r="X14" i="38"/>
  <c r="Y9" i="38"/>
  <c r="AG9" i="38"/>
  <c r="AD9" i="38"/>
  <c r="AF9" i="38"/>
  <c r="AJ9" i="38"/>
  <c r="AR9" i="38"/>
  <c r="AU9" i="38"/>
  <c r="AB9" i="38"/>
  <c r="AN9" i="38"/>
  <c r="X9" i="38"/>
  <c r="AH9" i="38"/>
  <c r="AK9" i="38"/>
  <c r="AS9" i="38"/>
  <c r="Z9" i="38"/>
  <c r="AI9" i="38"/>
  <c r="AL9" i="38"/>
  <c r="AT9" i="38"/>
  <c r="AA9" i="38"/>
  <c r="AM9" i="38"/>
  <c r="AT8" i="38"/>
  <c r="AH12" i="38"/>
  <c r="AH8" i="38"/>
  <c r="AS8" i="38"/>
  <c r="AU6" i="38"/>
  <c r="AB11" i="38"/>
  <c r="AF8" i="38"/>
  <c r="AE14" i="38"/>
  <c r="AH14" i="38"/>
  <c r="AT14" i="38"/>
  <c r="AF14" i="38"/>
  <c r="AR14" i="38"/>
  <c r="AD14" i="38"/>
  <c r="AP14" i="38"/>
  <c r="AB14" i="38"/>
  <c r="AB13" i="38"/>
  <c r="AP13" i="38"/>
  <c r="AP11" i="38"/>
  <c r="AH13" i="38"/>
  <c r="Z13" i="38"/>
  <c r="AH11" i="38"/>
  <c r="Z11" i="38"/>
  <c r="AS14" i="38"/>
  <c r="AK14" i="38"/>
  <c r="AO13" i="38"/>
  <c r="AS12" i="38"/>
  <c r="AK12" i="38"/>
  <c r="AO11" i="38"/>
  <c r="AC14" i="38"/>
  <c r="AG13" i="38"/>
  <c r="Y13" i="38"/>
  <c r="AC12" i="38"/>
  <c r="AG11" i="38"/>
  <c r="Y11" i="38"/>
  <c r="AN13" i="38"/>
  <c r="AF13" i="38"/>
  <c r="X13" i="38"/>
  <c r="AF11" i="38"/>
  <c r="X11" i="38"/>
  <c r="AQ14" i="38"/>
  <c r="AU13" i="38"/>
  <c r="AM13" i="38"/>
  <c r="AQ12" i="38"/>
  <c r="AU11" i="38"/>
  <c r="AM11" i="38"/>
  <c r="AI14" i="38"/>
  <c r="AA14" i="38"/>
  <c r="AE13" i="38"/>
  <c r="AI12" i="38"/>
  <c r="AA12" i="38"/>
  <c r="AE11" i="38"/>
  <c r="AT11" i="38"/>
  <c r="AL11" i="38"/>
  <c r="AD13" i="38"/>
  <c r="AD11" i="38"/>
  <c r="AT13" i="38"/>
  <c r="AL13" i="38"/>
  <c r="AS13" i="38"/>
  <c r="AK13" i="38"/>
  <c r="AS11" i="38"/>
  <c r="AK11" i="38"/>
  <c r="AG14" i="38"/>
  <c r="Y14" i="38"/>
  <c r="AC13" i="38"/>
  <c r="AG12" i="38"/>
  <c r="Y12" i="38"/>
  <c r="AC11" i="38"/>
  <c r="AU14" i="38"/>
  <c r="AM14" i="38"/>
  <c r="AQ13" i="38"/>
  <c r="AU12" i="38"/>
  <c r="AM12" i="38"/>
  <c r="AQ11" i="38"/>
  <c r="AI13" i="38"/>
  <c r="AI11" i="38"/>
  <c r="W11" i="38"/>
  <c r="O11" i="38"/>
  <c r="G11" i="38"/>
  <c r="V11" i="38"/>
  <c r="N11" i="38"/>
  <c r="F11" i="38"/>
  <c r="U11" i="38"/>
  <c r="M11" i="38"/>
  <c r="E11" i="38"/>
  <c r="T11" i="38"/>
  <c r="L11" i="38"/>
  <c r="D11" i="38"/>
  <c r="S11" i="38"/>
  <c r="K11" i="38"/>
  <c r="C11" i="38"/>
  <c r="R11" i="38"/>
  <c r="J11" i="38"/>
  <c r="Q11" i="38"/>
  <c r="I11" i="38"/>
  <c r="P11" i="38"/>
  <c r="H11" i="38"/>
  <c r="Q14" i="38"/>
  <c r="I14" i="38"/>
  <c r="C14" i="38"/>
  <c r="P14" i="38"/>
  <c r="H14" i="38"/>
  <c r="W14" i="38"/>
  <c r="O14" i="38"/>
  <c r="G14" i="38"/>
  <c r="V14" i="38"/>
  <c r="N14" i="38"/>
  <c r="F14" i="38"/>
  <c r="U14" i="38"/>
  <c r="M14" i="38"/>
  <c r="E14" i="38"/>
  <c r="T14" i="38"/>
  <c r="L14" i="38"/>
  <c r="D14" i="38"/>
  <c r="S14" i="38"/>
  <c r="K14" i="38"/>
  <c r="R14" i="38"/>
  <c r="J14" i="38"/>
  <c r="U13" i="38"/>
  <c r="M13" i="38"/>
  <c r="E13" i="38"/>
  <c r="T13" i="38"/>
  <c r="L13" i="38"/>
  <c r="D13" i="38"/>
  <c r="S13" i="38"/>
  <c r="K13" i="38"/>
  <c r="C13" i="38"/>
  <c r="R13" i="38"/>
  <c r="J13" i="38"/>
  <c r="Q13" i="38"/>
  <c r="I13" i="38"/>
  <c r="P13" i="38"/>
  <c r="H13" i="38"/>
  <c r="W13" i="38"/>
  <c r="O13" i="38"/>
  <c r="G13" i="38"/>
  <c r="V13" i="38"/>
  <c r="N13" i="38"/>
  <c r="F13" i="38"/>
  <c r="J6" i="38"/>
  <c r="R12" i="38"/>
  <c r="J12" i="38"/>
  <c r="Q12" i="38"/>
  <c r="I12" i="38"/>
  <c r="P12" i="38"/>
  <c r="H12" i="38"/>
  <c r="W12" i="38"/>
  <c r="O12" i="38"/>
  <c r="G12" i="38"/>
  <c r="V12" i="38"/>
  <c r="N12" i="38"/>
  <c r="F12" i="38"/>
  <c r="U12" i="38"/>
  <c r="M12" i="38"/>
  <c r="E12" i="38"/>
  <c r="T12" i="38"/>
  <c r="L12" i="38"/>
  <c r="D12" i="38"/>
  <c r="S12" i="38"/>
  <c r="K12" i="38"/>
  <c r="C12" i="38"/>
  <c r="C6" i="38"/>
  <c r="I6" i="38"/>
  <c r="Q6" i="38"/>
  <c r="D7" i="38"/>
  <c r="L7" i="38"/>
  <c r="T7" i="38"/>
  <c r="G8" i="38"/>
  <c r="O8" i="38"/>
  <c r="W8" i="38"/>
  <c r="J9" i="38"/>
  <c r="R9" i="38"/>
  <c r="E10" i="38"/>
  <c r="M10" i="38"/>
  <c r="U10" i="38"/>
  <c r="R6" i="38"/>
  <c r="E7" i="38"/>
  <c r="M7" i="38"/>
  <c r="U7" i="38"/>
  <c r="H8" i="38"/>
  <c r="P8" i="38"/>
  <c r="C9" i="38"/>
  <c r="K9" i="38"/>
  <c r="S9" i="38"/>
  <c r="F10" i="38"/>
  <c r="N10" i="38"/>
  <c r="V10" i="38"/>
  <c r="K6" i="38"/>
  <c r="S6" i="38"/>
  <c r="F7" i="38"/>
  <c r="N7" i="38"/>
  <c r="V7" i="38"/>
  <c r="I8" i="38"/>
  <c r="Q8" i="38"/>
  <c r="D9" i="38"/>
  <c r="L9" i="38"/>
  <c r="T9" i="38"/>
  <c r="G10" i="38"/>
  <c r="O10" i="38"/>
  <c r="W10" i="38"/>
  <c r="D6" i="38"/>
  <c r="L6" i="38"/>
  <c r="T6" i="38"/>
  <c r="G7" i="38"/>
  <c r="O7" i="38"/>
  <c r="W7" i="38"/>
  <c r="J8" i="38"/>
  <c r="R8" i="38"/>
  <c r="E9" i="38"/>
  <c r="M9" i="38"/>
  <c r="U9" i="38"/>
  <c r="H10" i="38"/>
  <c r="P10" i="38"/>
  <c r="E6" i="38"/>
  <c r="M6" i="38"/>
  <c r="U6" i="38"/>
  <c r="H7" i="38"/>
  <c r="P7" i="38"/>
  <c r="C8" i="38"/>
  <c r="K8" i="38"/>
  <c r="S8" i="38"/>
  <c r="F9" i="38"/>
  <c r="N9" i="38"/>
  <c r="V9" i="38"/>
  <c r="I10" i="38"/>
  <c r="Q10" i="38"/>
  <c r="F6" i="38"/>
  <c r="N6" i="38"/>
  <c r="V6" i="38"/>
  <c r="I7" i="38"/>
  <c r="Q7" i="38"/>
  <c r="D8" i="38"/>
  <c r="L8" i="38"/>
  <c r="T8" i="38"/>
  <c r="G9" i="38"/>
  <c r="O9" i="38"/>
  <c r="W9" i="38"/>
  <c r="J10" i="38"/>
  <c r="R10" i="38"/>
  <c r="G6" i="38"/>
  <c r="O6" i="38"/>
  <c r="W6" i="38"/>
  <c r="J7" i="38"/>
  <c r="R7" i="38"/>
  <c r="E8" i="38"/>
  <c r="M8" i="38"/>
  <c r="U8" i="38"/>
  <c r="H9" i="38"/>
  <c r="P9" i="38"/>
  <c r="C10" i="38"/>
  <c r="K10" i="38"/>
  <c r="S10" i="38"/>
  <c r="H6" i="38"/>
  <c r="P6" i="38"/>
  <c r="C7" i="38"/>
  <c r="K7" i="38"/>
  <c r="S7" i="38"/>
  <c r="F8" i="38"/>
  <c r="N8" i="38"/>
  <c r="V8" i="38"/>
  <c r="I9" i="38"/>
  <c r="Q9" i="38"/>
  <c r="D10" i="38"/>
  <c r="L10" i="38"/>
  <c r="T10" i="38"/>
  <c r="P15" i="38" l="1"/>
  <c r="AA15" i="38"/>
  <c r="L15" i="38"/>
  <c r="S15" i="38"/>
  <c r="AE15" i="38"/>
  <c r="AJ15" i="38"/>
  <c r="Q15" i="38"/>
  <c r="T15" i="38"/>
  <c r="AB15" i="38"/>
  <c r="Y15" i="38"/>
  <c r="AM15" i="38"/>
  <c r="AI15" i="38"/>
  <c r="D15" i="38"/>
  <c r="Z15" i="38"/>
  <c r="O15" i="38"/>
  <c r="E15" i="38"/>
  <c r="AN15" i="38"/>
  <c r="AK15" i="38"/>
  <c r="AG15" i="38"/>
  <c r="G15" i="38"/>
  <c r="K15" i="38"/>
  <c r="U15" i="38"/>
  <c r="C15" i="38"/>
  <c r="I15" i="38"/>
  <c r="AH15" i="38"/>
  <c r="H15" i="38"/>
  <c r="AL15" i="38"/>
  <c r="M15" i="38"/>
  <c r="AD15" i="38"/>
  <c r="V15" i="38"/>
  <c r="N15" i="38"/>
  <c r="X15" i="38"/>
  <c r="W15" i="38"/>
  <c r="F15" i="38"/>
  <c r="AF15" i="38"/>
  <c r="R15" i="38"/>
  <c r="J15" i="38"/>
  <c r="AC15" i="38"/>
  <c r="G251" i="36" l="1"/>
  <c r="I251" i="36"/>
  <c r="I252" i="36"/>
  <c r="I253" i="36"/>
  <c r="I688" i="36"/>
  <c r="I690" i="36"/>
  <c r="I1144" i="36"/>
  <c r="I1145" i="36"/>
  <c r="I1146" i="36"/>
  <c r="I1147" i="36"/>
  <c r="I32" i="36"/>
  <c r="I1080" i="36"/>
  <c r="I1081" i="36"/>
  <c r="I304" i="36"/>
  <c r="I305" i="36"/>
  <c r="I306" i="36"/>
  <c r="I307" i="36"/>
  <c r="I1042" i="36"/>
  <c r="I1043" i="36"/>
  <c r="I279" i="36"/>
  <c r="I280" i="36"/>
  <c r="I281" i="36"/>
  <c r="I282" i="36"/>
  <c r="I235" i="36"/>
  <c r="I236" i="36"/>
  <c r="I237" i="36"/>
  <c r="I238" i="36"/>
  <c r="I239" i="36"/>
  <c r="I325" i="36"/>
  <c r="I326" i="36"/>
  <c r="I662" i="36"/>
  <c r="I702" i="36"/>
  <c r="I703" i="36"/>
  <c r="I704" i="36"/>
  <c r="I705" i="36"/>
  <c r="I1027" i="36"/>
  <c r="I516" i="36"/>
  <c r="I1054" i="36"/>
  <c r="I636" i="36"/>
  <c r="I58" i="36"/>
  <c r="I59" i="36"/>
  <c r="I417" i="36"/>
  <c r="I418" i="36"/>
  <c r="I17" i="36"/>
  <c r="I96" i="36"/>
  <c r="I802" i="36"/>
  <c r="I803" i="36"/>
  <c r="I449" i="36"/>
  <c r="I450" i="36"/>
  <c r="I979" i="36"/>
  <c r="I980" i="36"/>
  <c r="I23" i="36"/>
  <c r="I24" i="36"/>
  <c r="I25" i="36"/>
  <c r="I967" i="36"/>
  <c r="I968" i="36"/>
  <c r="I969" i="36"/>
  <c r="I560" i="36"/>
  <c r="I561" i="36"/>
  <c r="I562" i="36"/>
  <c r="I563" i="36"/>
  <c r="I564" i="36"/>
  <c r="I565" i="36"/>
  <c r="I926" i="36"/>
  <c r="I328" i="36"/>
  <c r="I1010" i="36"/>
  <c r="I1011" i="36"/>
  <c r="I1012" i="36"/>
  <c r="I804" i="36"/>
  <c r="I805" i="36"/>
  <c r="I806" i="36"/>
  <c r="I807" i="36"/>
  <c r="I808" i="36"/>
  <c r="I37" i="36"/>
  <c r="I937" i="36"/>
  <c r="I938" i="36"/>
  <c r="I482" i="36"/>
  <c r="I674" i="36"/>
  <c r="I139" i="36"/>
  <c r="I215" i="36"/>
  <c r="I312" i="36"/>
  <c r="I313" i="36"/>
  <c r="I1064" i="36"/>
  <c r="I1066" i="36"/>
  <c r="I1065" i="36"/>
  <c r="I1114" i="36"/>
  <c r="I1115" i="36"/>
  <c r="I1050" i="36"/>
  <c r="I1051" i="36"/>
  <c r="I893" i="36"/>
  <c r="I723" i="36"/>
  <c r="I724" i="36"/>
  <c r="I725" i="36"/>
  <c r="I726" i="36"/>
  <c r="I727" i="36"/>
  <c r="I673" i="36"/>
  <c r="I743" i="36"/>
  <c r="I740" i="36"/>
  <c r="I335" i="36"/>
  <c r="I85" i="36"/>
  <c r="I196" i="36"/>
  <c r="I744" i="36"/>
  <c r="I745" i="36"/>
  <c r="I746" i="36"/>
  <c r="I747" i="36"/>
  <c r="I189" i="36"/>
  <c r="I190" i="36"/>
  <c r="I191" i="36"/>
  <c r="I594" i="36"/>
  <c r="I595" i="36"/>
  <c r="I297" i="36"/>
  <c r="I30" i="36"/>
  <c r="I73" i="36"/>
  <c r="I74" i="36"/>
  <c r="I308" i="36"/>
  <c r="I311" i="36"/>
  <c r="I479" i="36"/>
  <c r="I903" i="36"/>
  <c r="I296" i="36"/>
  <c r="I286" i="36"/>
  <c r="I287" i="36"/>
  <c r="I231" i="36"/>
  <c r="I232" i="36"/>
  <c r="I233" i="36"/>
  <c r="I927" i="36"/>
  <c r="I323" i="36"/>
  <c r="I1035" i="36"/>
  <c r="I1036" i="36"/>
  <c r="I1031" i="36"/>
  <c r="I1030" i="36"/>
  <c r="I1032" i="36"/>
  <c r="I1033" i="36"/>
  <c r="I1034" i="36"/>
  <c r="I1037" i="36"/>
  <c r="I1038" i="36"/>
  <c r="I1039" i="36"/>
  <c r="I1040" i="36"/>
  <c r="I1041" i="36"/>
  <c r="I381" i="36"/>
  <c r="I518" i="36"/>
  <c r="I519" i="36"/>
  <c r="I520" i="36"/>
  <c r="I521" i="36"/>
  <c r="I522" i="36"/>
  <c r="I156" i="36"/>
  <c r="I324" i="36"/>
  <c r="I480" i="36"/>
  <c r="I873" i="36"/>
  <c r="I874" i="36"/>
  <c r="I1003" i="36"/>
  <c r="I1004" i="36"/>
  <c r="I1005" i="36"/>
  <c r="I978" i="36"/>
  <c r="I945" i="36"/>
  <c r="I946" i="36"/>
  <c r="I947" i="36"/>
  <c r="I920" i="36"/>
  <c r="I749" i="36"/>
  <c r="I638" i="36"/>
  <c r="I717" i="36"/>
  <c r="I28" i="36"/>
  <c r="I1079" i="36"/>
  <c r="I779" i="36"/>
  <c r="I933" i="36"/>
  <c r="I301" i="36"/>
  <c r="I397" i="36"/>
  <c r="I398" i="36"/>
  <c r="I399" i="36"/>
  <c r="I653" i="36"/>
  <c r="I654" i="36"/>
  <c r="I655" i="36"/>
  <c r="I684" i="36"/>
  <c r="I865" i="36"/>
  <c r="I1022" i="36"/>
  <c r="I1023" i="36"/>
  <c r="I1024" i="36"/>
  <c r="I604" i="36"/>
  <c r="I605" i="36"/>
  <c r="I606" i="36"/>
  <c r="I607" i="36"/>
  <c r="I608" i="36"/>
  <c r="I678" i="36"/>
  <c r="I680" i="36"/>
  <c r="I681" i="36"/>
  <c r="I879" i="36"/>
  <c r="I880" i="36"/>
  <c r="I184" i="36"/>
  <c r="I185" i="36"/>
  <c r="I186" i="36"/>
  <c r="I897" i="36"/>
  <c r="I898" i="36"/>
  <c r="I899" i="36"/>
  <c r="I900" i="36"/>
  <c r="I901" i="36"/>
  <c r="I902" i="36"/>
  <c r="I432" i="36"/>
  <c r="I423" i="36"/>
  <c r="I532" i="36"/>
  <c r="I245" i="36"/>
  <c r="I327" i="36"/>
  <c r="I974" i="36"/>
  <c r="I548" i="36"/>
  <c r="I977" i="36"/>
  <c r="I65" i="36"/>
  <c r="I67" i="36"/>
  <c r="I205" i="36"/>
  <c r="I206" i="36"/>
  <c r="I207" i="36"/>
  <c r="I208" i="36"/>
  <c r="I209" i="36"/>
  <c r="I210" i="36"/>
  <c r="I211" i="36"/>
  <c r="I212" i="36"/>
  <c r="I1091" i="36"/>
  <c r="I1092" i="36"/>
  <c r="I1093" i="36"/>
  <c r="I64" i="36"/>
  <c r="I66" i="36"/>
  <c r="I738" i="36"/>
  <c r="I332" i="36"/>
  <c r="I60" i="36"/>
  <c r="I61" i="36"/>
  <c r="I62" i="36"/>
  <c r="I63" i="36"/>
  <c r="I70" i="36"/>
  <c r="I111" i="36"/>
  <c r="I524" i="36"/>
  <c r="I68" i="36"/>
  <c r="I110" i="36"/>
  <c r="I69" i="36"/>
  <c r="I71" i="36"/>
  <c r="I109" i="36"/>
  <c r="I38" i="36"/>
  <c r="I39" i="36"/>
  <c r="I40" i="36"/>
  <c r="I41" i="36"/>
  <c r="I907" i="36"/>
  <c r="I113" i="36"/>
  <c r="I114" i="36"/>
  <c r="I115" i="36"/>
  <c r="I116" i="36"/>
  <c r="I117" i="36"/>
  <c r="I451" i="36"/>
  <c r="I1045" i="36"/>
  <c r="I928" i="36"/>
  <c r="I929" i="36"/>
  <c r="I29" i="36"/>
  <c r="I122" i="36"/>
  <c r="I118" i="36"/>
  <c r="I1133" i="36"/>
  <c r="I1134" i="36"/>
  <c r="I1135" i="36"/>
  <c r="I1136" i="36"/>
  <c r="I981" i="36"/>
  <c r="I982" i="36"/>
  <c r="I983" i="36"/>
  <c r="I984" i="36"/>
  <c r="I56" i="36"/>
  <c r="I57" i="36"/>
  <c r="I952" i="36"/>
  <c r="I953" i="36"/>
  <c r="I954" i="36"/>
  <c r="I379" i="36"/>
  <c r="I372" i="36"/>
  <c r="I539" i="36"/>
  <c r="I540" i="36"/>
  <c r="I541" i="36"/>
  <c r="I542" i="36"/>
  <c r="I543" i="36"/>
  <c r="I1152" i="36"/>
  <c r="I1016" i="36"/>
  <c r="I1082" i="36"/>
  <c r="I663" i="36"/>
  <c r="I664" i="36"/>
  <c r="I665" i="36"/>
  <c r="I666" i="36"/>
  <c r="I813" i="36"/>
  <c r="I814" i="36"/>
  <c r="I815" i="36"/>
  <c r="I816" i="36"/>
  <c r="I817" i="36"/>
  <c r="I818" i="36"/>
  <c r="I819" i="36"/>
  <c r="I820" i="36"/>
  <c r="I821" i="36"/>
  <c r="I822" i="36"/>
  <c r="I125" i="36"/>
  <c r="I481" i="36"/>
  <c r="I471" i="36"/>
  <c r="I385" i="36"/>
  <c r="I386" i="36"/>
  <c r="I436" i="36"/>
  <c r="I675" i="36"/>
  <c r="I949" i="36"/>
  <c r="I135" i="36"/>
  <c r="I439" i="36"/>
  <c r="I440" i="36"/>
  <c r="I567" i="36"/>
  <c r="I568" i="36"/>
  <c r="I569" i="36"/>
  <c r="I570" i="36"/>
  <c r="I571" i="36"/>
  <c r="I572" i="36"/>
  <c r="I573" i="36"/>
  <c r="I574" i="36"/>
  <c r="I575" i="36"/>
  <c r="I576" i="36"/>
  <c r="I577" i="36"/>
  <c r="I578" i="36"/>
  <c r="I579" i="36"/>
  <c r="I580" i="36"/>
  <c r="I581" i="36"/>
  <c r="I582" i="36"/>
  <c r="I994" i="36"/>
  <c r="I508" i="36"/>
  <c r="I84" i="36"/>
  <c r="I686" i="36"/>
  <c r="I1068" i="36"/>
  <c r="I1069" i="36"/>
  <c r="I474" i="36"/>
  <c r="I475" i="36"/>
  <c r="I476" i="36"/>
  <c r="I477" i="36"/>
  <c r="I478" i="36"/>
  <c r="I187" i="36"/>
  <c r="I7" i="36"/>
  <c r="I8" i="36"/>
  <c r="I708" i="36"/>
  <c r="I721" i="36"/>
  <c r="I468" i="36"/>
  <c r="I469" i="36"/>
  <c r="I470" i="36"/>
  <c r="I157" i="36"/>
  <c r="I158" i="36"/>
  <c r="I159" i="36"/>
  <c r="I160" i="36"/>
  <c r="I1137" i="36"/>
  <c r="I1138" i="36"/>
  <c r="I1139" i="36"/>
  <c r="I1140" i="36"/>
  <c r="I1141" i="36"/>
  <c r="I1142" i="36"/>
  <c r="I337" i="36"/>
  <c r="I336" i="36"/>
  <c r="I54" i="36"/>
  <c r="I614" i="36"/>
  <c r="I793" i="36"/>
  <c r="I164" i="36"/>
  <c r="I165" i="36"/>
  <c r="I651" i="36"/>
  <c r="I421" i="36"/>
  <c r="I45" i="36"/>
  <c r="I650" i="36"/>
  <c r="I498" i="36"/>
  <c r="I882" i="36"/>
  <c r="I549" i="36"/>
  <c r="I941" i="36"/>
  <c r="I555" i="36"/>
  <c r="I72" i="36"/>
  <c r="I112" i="36"/>
  <c r="I140" i="36"/>
  <c r="I401" i="36"/>
  <c r="I400" i="36"/>
  <c r="I671" i="36"/>
  <c r="I839" i="36"/>
  <c r="I840" i="36"/>
  <c r="I841" i="36"/>
  <c r="I842" i="36"/>
  <c r="I843" i="36"/>
  <c r="I844" i="36"/>
  <c r="I845" i="36"/>
  <c r="I846" i="36"/>
  <c r="I847" i="36"/>
  <c r="I495" i="36"/>
  <c r="I496" i="36"/>
  <c r="I497" i="36"/>
  <c r="I493" i="36"/>
  <c r="I494" i="36"/>
  <c r="I867" i="36"/>
  <c r="I1061" i="36"/>
  <c r="I1062" i="36"/>
  <c r="I225" i="36"/>
  <c r="I226" i="36"/>
  <c r="I227" i="36"/>
  <c r="I922" i="36"/>
  <c r="I923" i="36"/>
  <c r="I1017" i="36"/>
  <c r="I98" i="36"/>
  <c r="I99" i="36"/>
  <c r="I100" i="36"/>
  <c r="I101" i="36"/>
  <c r="I102" i="36"/>
  <c r="I103" i="36"/>
  <c r="I104" i="36"/>
  <c r="I105" i="36"/>
  <c r="I1001" i="36"/>
  <c r="I616" i="36"/>
  <c r="I617" i="36"/>
  <c r="I649" i="36"/>
  <c r="I217" i="36"/>
  <c r="I552" i="36"/>
  <c r="I137" i="36"/>
  <c r="I766" i="36"/>
  <c r="I371" i="36"/>
  <c r="I971" i="36"/>
  <c r="I972" i="36"/>
  <c r="I970" i="36"/>
  <c r="I799" i="36"/>
  <c r="I322" i="36"/>
  <c r="I1094" i="36"/>
  <c r="I1095" i="36"/>
  <c r="I1096" i="36"/>
  <c r="I1097" i="36"/>
  <c r="I1098" i="36"/>
  <c r="I1105" i="36"/>
  <c r="I1106" i="36"/>
  <c r="I1107" i="36"/>
  <c r="I1108" i="36"/>
  <c r="I1100" i="36"/>
  <c r="I1101" i="36"/>
  <c r="I1102" i="36"/>
  <c r="I1103" i="36"/>
  <c r="I1104" i="36"/>
  <c r="I1109" i="36"/>
  <c r="I1110" i="36"/>
  <c r="I558" i="36"/>
  <c r="I559" i="36"/>
  <c r="I1113" i="36"/>
  <c r="I851" i="36"/>
  <c r="I852" i="36"/>
  <c r="I853" i="36"/>
  <c r="I854" i="36"/>
  <c r="I855" i="36"/>
  <c r="I856" i="36"/>
  <c r="I857" i="36"/>
  <c r="I526" i="36"/>
  <c r="I1099" i="36"/>
  <c r="I290" i="36"/>
  <c r="I291" i="36"/>
  <c r="I295" i="36"/>
  <c r="I710" i="36"/>
  <c r="I711" i="36"/>
  <c r="I712" i="36"/>
  <c r="I713" i="36"/>
  <c r="I714" i="36"/>
  <c r="I715" i="36"/>
  <c r="I716" i="36"/>
  <c r="I733" i="36"/>
  <c r="I734" i="36"/>
  <c r="I388" i="36"/>
  <c r="I389" i="36"/>
  <c r="I390" i="36"/>
  <c r="I391" i="36"/>
  <c r="I637" i="36"/>
  <c r="I277" i="36"/>
  <c r="I278" i="36"/>
  <c r="I168" i="36"/>
  <c r="I169" i="36"/>
  <c r="I170" i="36"/>
  <c r="I171" i="36"/>
  <c r="I254" i="36"/>
  <c r="I255" i="36"/>
  <c r="I384" i="36"/>
  <c r="I503" i="36"/>
  <c r="I504" i="36"/>
  <c r="I505" i="36"/>
  <c r="I506" i="36"/>
  <c r="I507" i="36"/>
  <c r="I940" i="36"/>
  <c r="I382" i="36"/>
  <c r="I523" i="36"/>
  <c r="I530" i="36"/>
  <c r="I531" i="36"/>
  <c r="I886" i="36"/>
  <c r="I848" i="36"/>
  <c r="I849" i="36"/>
  <c r="I850" i="36"/>
  <c r="I801" i="36"/>
  <c r="I220" i="36"/>
  <c r="I221" i="36"/>
  <c r="I669" i="36"/>
  <c r="I670" i="36"/>
  <c r="I667" i="36"/>
  <c r="I668" i="36"/>
  <c r="I962" i="36"/>
  <c r="I963" i="36"/>
  <c r="I647" i="36"/>
  <c r="I648" i="36"/>
  <c r="I242" i="36"/>
  <c r="I243" i="36"/>
  <c r="I283" i="36"/>
  <c r="I1149" i="36"/>
  <c r="I1150" i="36"/>
  <c r="I1151" i="36"/>
  <c r="I789" i="36"/>
  <c r="I975" i="36"/>
  <c r="I976" i="36"/>
  <c r="I1088" i="36"/>
  <c r="I1089" i="36"/>
  <c r="I1048" i="36"/>
  <c r="I1006" i="36"/>
  <c r="I1007" i="36"/>
  <c r="I1008" i="36"/>
  <c r="I1009" i="36"/>
  <c r="I537" i="36"/>
  <c r="I538" i="36"/>
  <c r="I700" i="36"/>
  <c r="I258" i="36"/>
  <c r="I259" i="36"/>
  <c r="I260" i="36"/>
  <c r="I261" i="36"/>
  <c r="I934" i="36"/>
  <c r="I935" i="36"/>
  <c r="I517" i="36"/>
  <c r="I596" i="36"/>
  <c r="I597" i="36"/>
  <c r="I598" i="36"/>
  <c r="I782" i="36"/>
  <c r="I832" i="36"/>
  <c r="I222" i="36"/>
  <c r="I223" i="36"/>
  <c r="I224" i="36"/>
  <c r="I584" i="36"/>
  <c r="I585" i="36"/>
  <c r="I586" i="36"/>
  <c r="I587" i="36"/>
  <c r="I588" i="36"/>
  <c r="I589" i="36"/>
  <c r="I833" i="36"/>
  <c r="I835" i="36"/>
  <c r="I836" i="36"/>
  <c r="I990" i="36"/>
  <c r="I992" i="36"/>
  <c r="I993" i="36"/>
  <c r="I193" i="36"/>
  <c r="I194" i="36"/>
  <c r="I320" i="36"/>
  <c r="I827" i="36"/>
  <c r="I344" i="36"/>
  <c r="I1084" i="36"/>
  <c r="I718" i="36"/>
  <c r="I719" i="36"/>
  <c r="I720" i="36"/>
  <c r="I784" i="36"/>
  <c r="I785" i="36"/>
  <c r="I787" i="36"/>
  <c r="I788" i="36"/>
  <c r="I319" i="36"/>
  <c r="I1120" i="36"/>
  <c r="I133" i="36"/>
  <c r="I108" i="36"/>
  <c r="I153" i="36"/>
  <c r="I748" i="36"/>
  <c r="I126" i="36"/>
  <c r="I1052" i="36"/>
  <c r="I438" i="36"/>
  <c r="I736" i="36"/>
  <c r="I737" i="36"/>
  <c r="I609" i="36"/>
  <c r="I610" i="36"/>
  <c r="I270" i="36"/>
  <c r="I271" i="36"/>
  <c r="I887" i="36"/>
  <c r="I1057" i="36"/>
  <c r="I48" i="36"/>
  <c r="I49" i="36"/>
  <c r="I50" i="36"/>
  <c r="I51" i="36"/>
  <c r="I52" i="36"/>
  <c r="I53" i="36"/>
  <c r="I276" i="36"/>
  <c r="I764" i="36"/>
  <c r="I765" i="36"/>
  <c r="I154" i="36"/>
  <c r="I339" i="36"/>
  <c r="I340" i="36"/>
  <c r="I172" i="36"/>
  <c r="I367" i="36"/>
  <c r="I303" i="36"/>
  <c r="I302" i="36"/>
  <c r="I1019" i="36"/>
  <c r="I533" i="36"/>
  <c r="I534" i="36"/>
  <c r="I735" i="36"/>
  <c r="I447" i="36"/>
  <c r="I458" i="36"/>
  <c r="I459" i="36"/>
  <c r="I460" i="36"/>
  <c r="I461" i="36"/>
  <c r="I462" i="36"/>
  <c r="I463" i="36"/>
  <c r="I464" i="36"/>
  <c r="I465" i="36"/>
  <c r="I466" i="36"/>
  <c r="I420" i="36"/>
  <c r="I454" i="36"/>
  <c r="I455" i="36"/>
  <c r="I456" i="36"/>
  <c r="I457" i="36"/>
  <c r="I964" i="36"/>
  <c r="I965" i="36"/>
  <c r="I966" i="36"/>
  <c r="I2" i="36"/>
  <c r="I693" i="36"/>
  <c r="I694" i="36"/>
  <c r="I695" i="36"/>
  <c r="I696" i="36"/>
  <c r="I697" i="36"/>
  <c r="I698" i="36"/>
  <c r="I3" i="36"/>
  <c r="I4" i="36"/>
  <c r="I5" i="36"/>
  <c r="I6" i="36"/>
  <c r="I888" i="36"/>
  <c r="I256" i="36"/>
  <c r="I257" i="36"/>
  <c r="I93" i="36"/>
  <c r="I94" i="36"/>
  <c r="I95" i="36"/>
  <c r="I14" i="36"/>
  <c r="I15" i="36"/>
  <c r="I36" i="36"/>
  <c r="I515" i="36"/>
  <c r="I625" i="36"/>
  <c r="I626" i="36"/>
  <c r="I376" i="36"/>
  <c r="I601" i="36"/>
  <c r="I602" i="36"/>
  <c r="I603" i="36"/>
  <c r="I16" i="36"/>
  <c r="I27" i="36"/>
  <c r="I499" i="36"/>
  <c r="I1118" i="36"/>
  <c r="I774" i="36"/>
  <c r="I775" i="36"/>
  <c r="I985" i="36"/>
  <c r="I986" i="36"/>
  <c r="I987" i="36"/>
  <c r="I988" i="36"/>
  <c r="I989" i="36"/>
  <c r="I44" i="36"/>
  <c r="I778" i="36"/>
  <c r="I18" i="36"/>
  <c r="I19" i="36"/>
  <c r="I20" i="36"/>
  <c r="I21" i="36"/>
  <c r="I392" i="36"/>
  <c r="I55" i="36"/>
  <c r="I412" i="36"/>
  <c r="I228" i="36"/>
  <c r="I229" i="36"/>
  <c r="I377" i="36"/>
  <c r="I378" i="36"/>
  <c r="I1028" i="36"/>
  <c r="I1029" i="36"/>
  <c r="I292" i="36"/>
  <c r="I960" i="36"/>
  <c r="I961" i="36"/>
  <c r="I127" i="36"/>
  <c r="I128" i="36"/>
  <c r="I129" i="36"/>
  <c r="I130" i="36"/>
  <c r="I131" i="36"/>
  <c r="I132" i="36"/>
  <c r="I672" i="36"/>
  <c r="I136" i="36"/>
  <c r="I333" i="36"/>
  <c r="I334" i="36"/>
  <c r="I331" i="36"/>
  <c r="I329" i="36"/>
  <c r="I330" i="36"/>
  <c r="I284" i="36"/>
  <c r="I285" i="36"/>
  <c r="I1131" i="36"/>
  <c r="I1132" i="36"/>
  <c r="I942" i="36"/>
  <c r="I943" i="36"/>
  <c r="I944" i="36"/>
  <c r="I1130" i="36"/>
  <c r="I780" i="36"/>
  <c r="I144" i="36"/>
  <c r="I145" i="36"/>
  <c r="I146" i="36"/>
  <c r="I147" i="36"/>
  <c r="I1000" i="36"/>
  <c r="I1116" i="36"/>
  <c r="I1117" i="36"/>
  <c r="I956" i="36"/>
  <c r="I957" i="36"/>
  <c r="I119" i="36"/>
  <c r="I161" i="36"/>
  <c r="I266" i="36"/>
  <c r="I267" i="36"/>
  <c r="I268" i="36"/>
  <c r="I269" i="36"/>
  <c r="I894" i="36"/>
  <c r="I895" i="36"/>
  <c r="I896" i="36"/>
  <c r="I166" i="36"/>
  <c r="I167" i="36"/>
  <c r="I611" i="36"/>
  <c r="I905" i="36"/>
  <c r="I906" i="36"/>
  <c r="I950" i="36"/>
  <c r="I951" i="36"/>
  <c r="I175" i="36"/>
  <c r="I176" i="36"/>
  <c r="I177" i="36"/>
  <c r="I178" i="36"/>
  <c r="I179" i="36"/>
  <c r="I180" i="36"/>
  <c r="I181" i="36"/>
  <c r="I182" i="36"/>
  <c r="I908" i="36"/>
  <c r="I1121" i="36"/>
  <c r="I1122" i="36"/>
  <c r="I183" i="36"/>
  <c r="I1126" i="36"/>
  <c r="I1127" i="36"/>
  <c r="I1128" i="36"/>
  <c r="I1129" i="36"/>
  <c r="I1148" i="36"/>
  <c r="I150" i="36"/>
  <c r="I151" i="36"/>
  <c r="I43" i="36"/>
  <c r="I26" i="36"/>
  <c r="I141" i="36"/>
  <c r="I91" i="36"/>
  <c r="I92" i="36"/>
  <c r="I509" i="36"/>
  <c r="I510" i="36"/>
  <c r="I511" i="36"/>
  <c r="I512" i="36"/>
  <c r="I513" i="36"/>
  <c r="I514" i="36"/>
  <c r="I741" i="36"/>
  <c r="I742" i="36"/>
  <c r="I618" i="36"/>
  <c r="I46" i="36"/>
  <c r="I47" i="36"/>
  <c r="I796" i="36"/>
  <c r="I200" i="36"/>
  <c r="I201" i="36"/>
  <c r="I202" i="36"/>
  <c r="I199" i="36"/>
  <c r="I203" i="36"/>
  <c r="I204" i="36"/>
  <c r="I213" i="36"/>
  <c r="I1119" i="36"/>
  <c r="I247" i="36"/>
  <c r="I837" i="36"/>
  <c r="I838" i="36"/>
  <c r="I173" i="36"/>
  <c r="I174" i="36"/>
  <c r="I909" i="36"/>
  <c r="I910" i="36"/>
  <c r="I783" i="36"/>
  <c r="I218" i="36"/>
  <c r="I1077" i="36"/>
  <c r="I1086" i="36"/>
  <c r="I891" i="36"/>
  <c r="I892" i="36"/>
  <c r="I244" i="36"/>
  <c r="I11" i="36"/>
  <c r="I12" i="36"/>
  <c r="I13" i="36"/>
  <c r="I78" i="36"/>
  <c r="I1090" i="36"/>
  <c r="I248" i="36"/>
  <c r="I249" i="36"/>
  <c r="I250" i="36"/>
  <c r="I192" i="36"/>
  <c r="I262" i="36"/>
  <c r="I263" i="36"/>
  <c r="I345" i="36"/>
  <c r="I346" i="36"/>
  <c r="I264" i="36"/>
  <c r="I265" i="36"/>
  <c r="I868" i="36"/>
  <c r="I1046" i="36"/>
  <c r="I1047" i="36"/>
  <c r="I272" i="36"/>
  <c r="I773" i="36"/>
  <c r="I656" i="36"/>
  <c r="I472" i="36"/>
  <c r="I862" i="36"/>
  <c r="I863" i="36"/>
  <c r="I483" i="36"/>
  <c r="I484" i="36"/>
  <c r="I485" i="36"/>
  <c r="I486" i="36"/>
  <c r="I487" i="36"/>
  <c r="I488" i="36"/>
  <c r="I288" i="36"/>
  <c r="I289" i="36"/>
  <c r="I293" i="36"/>
  <c r="I1018" i="36"/>
  <c r="I294" i="36"/>
  <c r="I310" i="36"/>
  <c r="I149" i="36"/>
  <c r="I152" i="36"/>
  <c r="I314" i="36"/>
  <c r="I216" i="36"/>
  <c r="I341" i="36"/>
  <c r="I273" i="36"/>
  <c r="I348" i="36"/>
  <c r="I349" i="36"/>
  <c r="I75" i="36"/>
  <c r="I76" i="36"/>
  <c r="I77" i="36"/>
  <c r="I355" i="36"/>
  <c r="I356" i="36"/>
  <c r="I357" i="36"/>
  <c r="I358" i="36"/>
  <c r="I359" i="36"/>
  <c r="I360" i="36"/>
  <c r="I361" i="36"/>
  <c r="I362" i="36"/>
  <c r="I363" i="36"/>
  <c r="I364" i="36"/>
  <c r="I365" i="36"/>
  <c r="I350" i="36"/>
  <c r="I351" i="36"/>
  <c r="I352" i="36"/>
  <c r="I353" i="36"/>
  <c r="I354" i="36"/>
  <c r="I366" i="36"/>
  <c r="I798" i="36"/>
  <c r="I368" i="36"/>
  <c r="I797" i="36"/>
  <c r="I369" i="36"/>
  <c r="I370" i="36"/>
  <c r="I86" i="36"/>
  <c r="I87" i="36"/>
  <c r="I630" i="36"/>
  <c r="I631" i="36"/>
  <c r="I274" i="36"/>
  <c r="I275" i="36"/>
  <c r="I1070" i="36"/>
  <c r="I374" i="36"/>
  <c r="I375" i="36"/>
  <c r="I383" i="36"/>
  <c r="I911" i="36"/>
  <c r="I394" i="36"/>
  <c r="I395" i="36"/>
  <c r="I396" i="36"/>
  <c r="I123" i="36"/>
  <c r="I124" i="36"/>
  <c r="I402" i="36"/>
  <c r="I403" i="36"/>
  <c r="I404" i="36"/>
  <c r="I406" i="36"/>
  <c r="I407" i="36"/>
  <c r="I408" i="36"/>
  <c r="I409" i="36"/>
  <c r="I883" i="36"/>
  <c r="I884" i="36"/>
  <c r="I547" i="36"/>
  <c r="I500" i="36"/>
  <c r="I415" i="36"/>
  <c r="I419" i="36"/>
  <c r="I422" i="36"/>
  <c r="I342" i="36"/>
  <c r="I430" i="36"/>
  <c r="I431" i="36"/>
  <c r="I916" i="36"/>
  <c r="I433" i="36"/>
  <c r="I434" i="36"/>
  <c r="I435" i="36"/>
  <c r="I428" i="36"/>
  <c r="I429" i="36"/>
  <c r="I739" i="36"/>
  <c r="I1123" i="36"/>
  <c r="I991" i="36"/>
  <c r="I33" i="36"/>
  <c r="I97" i="36"/>
  <c r="I441" i="36"/>
  <c r="I442" i="36"/>
  <c r="I443" i="36"/>
  <c r="I444" i="36"/>
  <c r="I446" i="36"/>
  <c r="I343" i="36"/>
  <c r="I659" i="36"/>
  <c r="I660" i="36"/>
  <c r="I661" i="36"/>
  <c r="I1014" i="36"/>
  <c r="I1015" i="36"/>
  <c r="I424" i="36"/>
  <c r="I553" i="36"/>
  <c r="I452" i="36"/>
  <c r="I453" i="36"/>
  <c r="I1073" i="36"/>
  <c r="I683" i="36"/>
  <c r="I1021" i="36"/>
  <c r="I467" i="36"/>
  <c r="I240" i="36"/>
  <c r="I826" i="36"/>
  <c r="I829" i="36"/>
  <c r="I830" i="36"/>
  <c r="I831" i="36"/>
  <c r="I824" i="36"/>
  <c r="I825" i="36"/>
  <c r="I473" i="36"/>
  <c r="I437" i="36"/>
  <c r="I490" i="36"/>
  <c r="I491" i="36"/>
  <c r="I492" i="36"/>
  <c r="I315" i="36"/>
  <c r="I316" i="36"/>
  <c r="I317" i="36"/>
  <c r="I318" i="36"/>
  <c r="I502" i="36"/>
  <c r="I34" i="36"/>
  <c r="I35" i="36"/>
  <c r="I1078" i="36"/>
  <c r="I619" i="36"/>
  <c r="I767" i="36"/>
  <c r="I768" i="36"/>
  <c r="I769" i="36"/>
  <c r="I770" i="36"/>
  <c r="I771" i="36"/>
  <c r="I309" i="36"/>
  <c r="I300" i="36"/>
  <c r="I525" i="36"/>
  <c r="I527" i="36"/>
  <c r="I528" i="36"/>
  <c r="I529" i="36"/>
  <c r="I885" i="36"/>
  <c r="I912" i="36"/>
  <c r="I501" i="36"/>
  <c r="I535" i="36"/>
  <c r="I536" i="36"/>
  <c r="I1067" i="36"/>
  <c r="I134" i="36"/>
  <c r="I544" i="36"/>
  <c r="I930" i="36"/>
  <c r="I931" i="36"/>
  <c r="I188" i="36"/>
  <c r="I163" i="36"/>
  <c r="I405" i="36"/>
  <c r="I932" i="36"/>
  <c r="I1002" i="36"/>
  <c r="I42" i="36"/>
  <c r="I557" i="36"/>
  <c r="I246" i="36"/>
  <c r="I1053" i="36"/>
  <c r="I556" i="36"/>
  <c r="I583" i="36"/>
  <c r="I1044" i="36"/>
  <c r="I566" i="36"/>
  <c r="I590" i="36"/>
  <c r="I632" i="36"/>
  <c r="I591" i="36"/>
  <c r="I592" i="36"/>
  <c r="I593" i="36"/>
  <c r="I347" i="36"/>
  <c r="I545" i="36"/>
  <c r="I546" i="36"/>
  <c r="I80" i="36"/>
  <c r="I81" i="36"/>
  <c r="I413" i="36"/>
  <c r="I414" i="36"/>
  <c r="I612" i="36"/>
  <c r="I613" i="36"/>
  <c r="I657" i="36"/>
  <c r="I620" i="36"/>
  <c r="I621" i="36"/>
  <c r="I622" i="36"/>
  <c r="I623" i="36"/>
  <c r="I624" i="36"/>
  <c r="I627" i="36"/>
  <c r="I722" i="36"/>
  <c r="I230" i="36"/>
  <c r="I373" i="36"/>
  <c r="I936" i="36"/>
  <c r="I639" i="36"/>
  <c r="I640" i="36"/>
  <c r="I106" i="36"/>
  <c r="I948" i="36"/>
  <c r="I1111" i="36"/>
  <c r="I1112" i="36"/>
  <c r="I652" i="36"/>
  <c r="I380" i="36"/>
  <c r="I633" i="36"/>
  <c r="I634" i="36"/>
  <c r="I679" i="36"/>
  <c r="I682" i="36"/>
  <c r="I687" i="36"/>
  <c r="I689" i="36"/>
  <c r="I699" i="36"/>
  <c r="I707" i="36"/>
  <c r="I913" i="36"/>
  <c r="I914" i="36"/>
  <c r="I915" i="36"/>
  <c r="I709" i="36"/>
  <c r="I881" i="36"/>
  <c r="I685" i="36"/>
  <c r="I1124" i="36"/>
  <c r="I729" i="36"/>
  <c r="I88" i="36"/>
  <c r="I730" i="36"/>
  <c r="I731" i="36"/>
  <c r="I875" i="36"/>
  <c r="I732" i="36"/>
  <c r="I997" i="36"/>
  <c r="I691" i="36"/>
  <c r="I692" i="36"/>
  <c r="I1060" i="36"/>
  <c r="I628" i="36"/>
  <c r="I629" i="36"/>
  <c r="I445" i="36"/>
  <c r="I197" i="36"/>
  <c r="I198" i="36"/>
  <c r="I138" i="36"/>
  <c r="I750" i="36"/>
  <c r="I751" i="36"/>
  <c r="I752" i="36"/>
  <c r="I753" i="36"/>
  <c r="I878" i="36"/>
  <c r="I754" i="36"/>
  <c r="I755" i="36"/>
  <c r="I756" i="36"/>
  <c r="I757" i="36"/>
  <c r="I758" i="36"/>
  <c r="I759" i="36"/>
  <c r="I760" i="36"/>
  <c r="I761" i="36"/>
  <c r="I762" i="36"/>
  <c r="I763" i="36"/>
  <c r="I550" i="36"/>
  <c r="I551" i="36"/>
  <c r="I781" i="36"/>
  <c r="I195" i="36"/>
  <c r="I772" i="36"/>
  <c r="I776" i="36"/>
  <c r="I777" i="36"/>
  <c r="I676" i="36"/>
  <c r="I677" i="36"/>
  <c r="I219" i="36"/>
  <c r="I554" i="36"/>
  <c r="I786" i="36"/>
  <c r="I790" i="36"/>
  <c r="I791" i="36"/>
  <c r="I792" i="36"/>
  <c r="I338" i="36"/>
  <c r="I641" i="36"/>
  <c r="I642" i="36"/>
  <c r="I794" i="36"/>
  <c r="I795" i="36"/>
  <c r="I811" i="36"/>
  <c r="I812" i="36"/>
  <c r="I82" i="36"/>
  <c r="I83" i="36"/>
  <c r="I828" i="36"/>
  <c r="I823" i="36"/>
  <c r="I22" i="36"/>
  <c r="I1087" i="36"/>
  <c r="I643" i="36"/>
  <c r="I644" i="36"/>
  <c r="I860" i="36"/>
  <c r="I861" i="36"/>
  <c r="I917" i="36"/>
  <c r="I918" i="36"/>
  <c r="I31" i="36"/>
  <c r="I866" i="36"/>
  <c r="I1058" i="36"/>
  <c r="I1059" i="36"/>
  <c r="I869" i="36"/>
  <c r="I870" i="36"/>
  <c r="I871" i="36"/>
  <c r="I872" i="36"/>
  <c r="I701" i="36"/>
  <c r="I800" i="36"/>
  <c r="I876" i="36"/>
  <c r="I877" i="36"/>
  <c r="I810" i="36"/>
  <c r="I919" i="36"/>
  <c r="I142" i="36"/>
  <c r="I143" i="36"/>
  <c r="I955" i="36"/>
  <c r="I1020" i="36"/>
  <c r="I489" i="36"/>
  <c r="I1049" i="36"/>
  <c r="I410" i="36"/>
  <c r="I904" i="36"/>
  <c r="I859" i="36"/>
  <c r="I925" i="36"/>
  <c r="I924" i="36"/>
  <c r="I120" i="36"/>
  <c r="I121" i="36"/>
  <c r="I234" i="36"/>
  <c r="I107" i="36"/>
  <c r="I298" i="36"/>
  <c r="I299" i="36"/>
  <c r="I939" i="36"/>
  <c r="I1085" i="36"/>
  <c r="I889" i="36"/>
  <c r="I890" i="36"/>
  <c r="I958" i="36"/>
  <c r="I959" i="36"/>
  <c r="I79" i="36"/>
  <c r="I973" i="36"/>
  <c r="I214" i="36"/>
  <c r="I393" i="36"/>
  <c r="I1013" i="36"/>
  <c r="I9" i="36"/>
  <c r="I10" i="36"/>
  <c r="I995" i="36"/>
  <c r="I996" i="36"/>
  <c r="I425" i="36"/>
  <c r="I426" i="36"/>
  <c r="I427" i="36"/>
  <c r="I998" i="36"/>
  <c r="I999" i="36"/>
  <c r="I148" i="36"/>
  <c r="I1071" i="36"/>
  <c r="I1072" i="36"/>
  <c r="I89" i="36"/>
  <c r="I90" i="36"/>
  <c r="I411" i="36"/>
  <c r="I635" i="36"/>
  <c r="I658" i="36"/>
  <c r="I858" i="36"/>
  <c r="I921" i="36"/>
  <c r="I448" i="36"/>
  <c r="I1074" i="36"/>
  <c r="I1075" i="36"/>
  <c r="I1076" i="36"/>
  <c r="I864" i="36"/>
  <c r="I1055" i="36"/>
  <c r="I1056" i="36"/>
  <c r="I645" i="36"/>
  <c r="I646" i="36"/>
  <c r="I1063" i="36"/>
  <c r="I1083" i="36"/>
  <c r="I155" i="36"/>
  <c r="I809" i="36"/>
  <c r="I1143" i="36"/>
  <c r="G252" i="36"/>
  <c r="G253" i="36"/>
  <c r="G688" i="36"/>
  <c r="G690" i="36"/>
  <c r="G1144" i="36"/>
  <c r="G1145" i="36"/>
  <c r="G1146" i="36"/>
  <c r="G1147" i="36"/>
  <c r="G32" i="36"/>
  <c r="G1080" i="36"/>
  <c r="G1081" i="36"/>
  <c r="G304" i="36"/>
  <c r="G305" i="36"/>
  <c r="G306" i="36"/>
  <c r="G307" i="36"/>
  <c r="G1042" i="36"/>
  <c r="G1043" i="36"/>
  <c r="G279" i="36"/>
  <c r="G280" i="36"/>
  <c r="G281" i="36"/>
  <c r="G282" i="36"/>
  <c r="G235" i="36"/>
  <c r="G236" i="36"/>
  <c r="G237" i="36"/>
  <c r="G238" i="36"/>
  <c r="G239" i="36"/>
  <c r="G325" i="36"/>
  <c r="G326" i="36"/>
  <c r="G662" i="36"/>
  <c r="G702" i="36"/>
  <c r="G703" i="36"/>
  <c r="G704" i="36"/>
  <c r="G705" i="36"/>
  <c r="G1027" i="36"/>
  <c r="G516" i="36"/>
  <c r="G1054" i="36"/>
  <c r="G636" i="36"/>
  <c r="G58" i="36"/>
  <c r="G59" i="36"/>
  <c r="G417" i="36"/>
  <c r="G418" i="36"/>
  <c r="G17" i="36"/>
  <c r="G96" i="36"/>
  <c r="G802" i="36"/>
  <c r="G803" i="36"/>
  <c r="G449" i="36"/>
  <c r="G450" i="36"/>
  <c r="G979" i="36"/>
  <c r="G980" i="36"/>
  <c r="G23" i="36"/>
  <c r="G24" i="36"/>
  <c r="G25" i="36"/>
  <c r="G967" i="36"/>
  <c r="G968" i="36"/>
  <c r="G969" i="36"/>
  <c r="G560" i="36"/>
  <c r="G561" i="36"/>
  <c r="G562" i="36"/>
  <c r="G563" i="36"/>
  <c r="G564" i="36"/>
  <c r="G565" i="36"/>
  <c r="G926" i="36"/>
  <c r="G328" i="36"/>
  <c r="G1010" i="36"/>
  <c r="G1011" i="36"/>
  <c r="G1012" i="36"/>
  <c r="G804" i="36"/>
  <c r="G805" i="36"/>
  <c r="G806" i="36"/>
  <c r="G807" i="36"/>
  <c r="G808" i="36"/>
  <c r="G37" i="36"/>
  <c r="G937" i="36"/>
  <c r="G938" i="36"/>
  <c r="G482" i="36"/>
  <c r="G674" i="36"/>
  <c r="G139" i="36"/>
  <c r="G215" i="36"/>
  <c r="G312" i="36"/>
  <c r="G313" i="36"/>
  <c r="G1064" i="36"/>
  <c r="G1066" i="36"/>
  <c r="G1065" i="36"/>
  <c r="G1114" i="36"/>
  <c r="G1115" i="36"/>
  <c r="G1050" i="36"/>
  <c r="G1051" i="36"/>
  <c r="G893" i="36"/>
  <c r="G723" i="36"/>
  <c r="G724" i="36"/>
  <c r="G725" i="36"/>
  <c r="G726" i="36"/>
  <c r="G2471" i="2" s="1"/>
  <c r="G727" i="36"/>
  <c r="G673" i="36"/>
  <c r="G743" i="36"/>
  <c r="G740" i="36"/>
  <c r="G335" i="36"/>
  <c r="G85" i="36"/>
  <c r="G196" i="36"/>
  <c r="G744" i="36"/>
  <c r="G745" i="36"/>
  <c r="G746" i="36"/>
  <c r="G747" i="36"/>
  <c r="G189" i="36"/>
  <c r="G190" i="36"/>
  <c r="G191" i="36"/>
  <c r="G594" i="36"/>
  <c r="G595" i="36"/>
  <c r="G297" i="36"/>
  <c r="G30" i="36"/>
  <c r="G73" i="36"/>
  <c r="G8150" i="2" s="1"/>
  <c r="G74" i="36"/>
  <c r="G308" i="36"/>
  <c r="G311" i="36"/>
  <c r="G479" i="36"/>
  <c r="G903" i="36"/>
  <c r="G296" i="36"/>
  <c r="G286" i="36"/>
  <c r="G287" i="36"/>
  <c r="G231" i="36"/>
  <c r="G232" i="36"/>
  <c r="G233" i="36"/>
  <c r="G927" i="36"/>
  <c r="G323" i="36"/>
  <c r="G1035" i="36"/>
  <c r="G1036" i="36"/>
  <c r="G1031" i="36"/>
  <c r="G1030" i="36"/>
  <c r="G2771" i="2" s="1"/>
  <c r="G1032" i="36"/>
  <c r="G1033" i="36"/>
  <c r="G1034" i="36"/>
  <c r="G1037" i="36"/>
  <c r="G1038" i="36"/>
  <c r="G1039" i="36"/>
  <c r="G1040" i="36"/>
  <c r="G1041" i="36"/>
  <c r="G381" i="36"/>
  <c r="G518" i="36"/>
  <c r="G519" i="36"/>
  <c r="G520" i="36"/>
  <c r="G521" i="36"/>
  <c r="G522" i="36"/>
  <c r="G156" i="36"/>
  <c r="G324" i="36"/>
  <c r="G480" i="36"/>
  <c r="G873" i="36"/>
  <c r="G874" i="36"/>
  <c r="G1003" i="36"/>
  <c r="G1004" i="36"/>
  <c r="G1005" i="36"/>
  <c r="G978" i="36"/>
  <c r="G945" i="36"/>
  <c r="G946" i="36"/>
  <c r="G947" i="36"/>
  <c r="G920" i="36"/>
  <c r="G749" i="36"/>
  <c r="G638" i="36"/>
  <c r="G717" i="36"/>
  <c r="G28" i="36"/>
  <c r="G1079" i="36"/>
  <c r="G779" i="36"/>
  <c r="G933" i="36"/>
  <c r="G301" i="36"/>
  <c r="G397" i="36"/>
  <c r="G398" i="36"/>
  <c r="G399" i="36"/>
  <c r="G653" i="36"/>
  <c r="G4660" i="2" s="1"/>
  <c r="G654" i="36"/>
  <c r="G655" i="36"/>
  <c r="G684" i="36"/>
  <c r="G8878" i="2" s="1"/>
  <c r="G865" i="36"/>
  <c r="G1022" i="36"/>
  <c r="G1023" i="36"/>
  <c r="G1024" i="36"/>
  <c r="G604" i="36"/>
  <c r="G605" i="36"/>
  <c r="G606" i="36"/>
  <c r="G607" i="36"/>
  <c r="G608" i="36"/>
  <c r="G678" i="36"/>
  <c r="G680" i="36"/>
  <c r="G681" i="36"/>
  <c r="G879" i="36"/>
  <c r="G880" i="36"/>
  <c r="G184" i="36"/>
  <c r="G185" i="36"/>
  <c r="G186" i="36"/>
  <c r="G897" i="36"/>
  <c r="G898" i="36"/>
  <c r="G899" i="36"/>
  <c r="G900" i="36"/>
  <c r="G901" i="36"/>
  <c r="G902" i="36"/>
  <c r="G432" i="36"/>
  <c r="G423" i="36"/>
  <c r="G532" i="36"/>
  <c r="G245" i="36"/>
  <c r="G327" i="36"/>
  <c r="G974" i="36"/>
  <c r="G548" i="36"/>
  <c r="G977" i="36"/>
  <c r="G65" i="36"/>
  <c r="G67" i="36"/>
  <c r="G205" i="36"/>
  <c r="G206" i="36"/>
  <c r="G207" i="36"/>
  <c r="G208" i="36"/>
  <c r="G209" i="36"/>
  <c r="G47" i="2" s="1"/>
  <c r="G210" i="36"/>
  <c r="G211" i="36"/>
  <c r="G212" i="36"/>
  <c r="G1091" i="36"/>
  <c r="G1092" i="36"/>
  <c r="G1093" i="36"/>
  <c r="G64" i="36"/>
  <c r="G66" i="36"/>
  <c r="G738" i="36"/>
  <c r="G332" i="36"/>
  <c r="G60" i="36"/>
  <c r="G61" i="36"/>
  <c r="G62" i="36"/>
  <c r="G63" i="36"/>
  <c r="G70" i="36"/>
  <c r="G111" i="36"/>
  <c r="G524" i="36"/>
  <c r="G68" i="36"/>
  <c r="G110" i="36"/>
  <c r="G69" i="36"/>
  <c r="G71" i="36"/>
  <c r="G109" i="36"/>
  <c r="G38" i="36"/>
  <c r="G39" i="36"/>
  <c r="G40" i="36"/>
  <c r="G41" i="36"/>
  <c r="G907" i="36"/>
  <c r="G2789" i="2" s="1"/>
  <c r="G113" i="36"/>
  <c r="G114" i="36"/>
  <c r="G115" i="36"/>
  <c r="G116" i="36"/>
  <c r="G117" i="36"/>
  <c r="G451" i="36"/>
  <c r="G1045" i="36"/>
  <c r="G928" i="36"/>
  <c r="G929" i="36"/>
  <c r="G29" i="36"/>
  <c r="G122" i="36"/>
  <c r="G118" i="36"/>
  <c r="G4916" i="2" s="1"/>
  <c r="G1133" i="36"/>
  <c r="G1134" i="36"/>
  <c r="G1135" i="36"/>
  <c r="G1136" i="36"/>
  <c r="G981" i="36"/>
  <c r="G982" i="36"/>
  <c r="G983" i="36"/>
  <c r="G984" i="36"/>
  <c r="G56" i="36"/>
  <c r="G57" i="36"/>
  <c r="G952" i="36"/>
  <c r="G953" i="36"/>
  <c r="G954" i="36"/>
  <c r="G379" i="36"/>
  <c r="G372" i="36"/>
  <c r="G539" i="36"/>
  <c r="G540" i="36"/>
  <c r="G541" i="36"/>
  <c r="G542" i="36"/>
  <c r="G543" i="36"/>
  <c r="G1152" i="36"/>
  <c r="G1016" i="36"/>
  <c r="G1082" i="36"/>
  <c r="G663" i="36"/>
  <c r="G664" i="36"/>
  <c r="G665" i="36"/>
  <c r="G666" i="36"/>
  <c r="G813" i="36"/>
  <c r="G814" i="36"/>
  <c r="G815" i="36"/>
  <c r="G816" i="36"/>
  <c r="G817" i="36"/>
  <c r="G818" i="36"/>
  <c r="G819" i="36"/>
  <c r="G820" i="36"/>
  <c r="G821" i="36"/>
  <c r="G822" i="36"/>
  <c r="G125" i="36"/>
  <c r="G481" i="36"/>
  <c r="G471" i="36"/>
  <c r="G385" i="36"/>
  <c r="G386" i="36"/>
  <c r="G436" i="36"/>
  <c r="G675" i="36"/>
  <c r="G949" i="36"/>
  <c r="G135" i="36"/>
  <c r="G439" i="36"/>
  <c r="G440" i="36"/>
  <c r="G567" i="36"/>
  <c r="G568" i="36"/>
  <c r="G569" i="36"/>
  <c r="G570" i="36"/>
  <c r="G571" i="36"/>
  <c r="G572" i="36"/>
  <c r="G2208" i="2" s="1"/>
  <c r="G573" i="36"/>
  <c r="G574" i="36"/>
  <c r="G575" i="36"/>
  <c r="G5551" i="2" s="1"/>
  <c r="G576" i="36"/>
  <c r="G577" i="36"/>
  <c r="G578" i="36"/>
  <c r="G579" i="36"/>
  <c r="G580" i="36"/>
  <c r="G581" i="36"/>
  <c r="G582" i="36"/>
  <c r="G994" i="36"/>
  <c r="G508" i="36"/>
  <c r="G84" i="36"/>
  <c r="G686" i="36"/>
  <c r="G1068" i="36"/>
  <c r="G1069" i="36"/>
  <c r="G474" i="36"/>
  <c r="G475" i="36"/>
  <c r="G476" i="36"/>
  <c r="G477" i="36"/>
  <c r="G478" i="36"/>
  <c r="G187" i="36"/>
  <c r="G7" i="36"/>
  <c r="G8" i="36"/>
  <c r="G708" i="36"/>
  <c r="G721" i="36"/>
  <c r="G468" i="36"/>
  <c r="G469" i="36"/>
  <c r="G470" i="36"/>
  <c r="G157" i="36"/>
  <c r="G158" i="36"/>
  <c r="G159" i="36"/>
  <c r="G160" i="36"/>
  <c r="G1137" i="36"/>
  <c r="G1138" i="36"/>
  <c r="G1139" i="36"/>
  <c r="G8551" i="2" s="1"/>
  <c r="G1140" i="36"/>
  <c r="G1141" i="36"/>
  <c r="G1142" i="36"/>
  <c r="G337" i="36"/>
  <c r="G336" i="36"/>
  <c r="G54" i="36"/>
  <c r="G614" i="36"/>
  <c r="G793" i="36"/>
  <c r="G164" i="36"/>
  <c r="G165" i="36"/>
  <c r="G651" i="36"/>
  <c r="G421" i="36"/>
  <c r="G45" i="36"/>
  <c r="G650" i="36"/>
  <c r="G498" i="36"/>
  <c r="G882" i="36"/>
  <c r="G549" i="36"/>
  <c r="G941" i="36"/>
  <c r="G555" i="36"/>
  <c r="G72" i="36"/>
  <c r="G112" i="36"/>
  <c r="G140" i="36"/>
  <c r="G401" i="36"/>
  <c r="G400" i="36"/>
  <c r="G671" i="36"/>
  <c r="G839" i="36"/>
  <c r="G840" i="36"/>
  <c r="G841" i="36"/>
  <c r="G842" i="36"/>
  <c r="G843" i="36"/>
  <c r="G844" i="36"/>
  <c r="G845" i="36"/>
  <c r="G846" i="36"/>
  <c r="G847" i="36"/>
  <c r="G495" i="36"/>
  <c r="G496" i="36"/>
  <c r="G1624" i="2" s="1"/>
  <c r="G497" i="36"/>
  <c r="G493" i="36"/>
  <c r="G494" i="36"/>
  <c r="G867" i="36"/>
  <c r="G1061" i="36"/>
  <c r="G1062" i="36"/>
  <c r="G225" i="36"/>
  <c r="G8531" i="2" s="1"/>
  <c r="G226" i="36"/>
  <c r="G227" i="36"/>
  <c r="G922" i="36"/>
  <c r="G8161" i="2" s="1"/>
  <c r="G923" i="36"/>
  <c r="G1017" i="36"/>
  <c r="G98" i="36"/>
  <c r="G99" i="36"/>
  <c r="G100" i="36"/>
  <c r="G101" i="36"/>
  <c r="G102" i="36"/>
  <c r="G651" i="2" s="1"/>
  <c r="G103" i="36"/>
  <c r="G104" i="36"/>
  <c r="G105" i="36"/>
  <c r="G1001" i="36"/>
  <c r="G616" i="36"/>
  <c r="G617" i="36"/>
  <c r="G649" i="36"/>
  <c r="G217" i="36"/>
  <c r="G552" i="36"/>
  <c r="G137" i="36"/>
  <c r="G766" i="36"/>
  <c r="G371" i="36"/>
  <c r="G971" i="36"/>
  <c r="G972" i="36"/>
  <c r="G970" i="36"/>
  <c r="G799" i="36"/>
  <c r="G322" i="36"/>
  <c r="G1094" i="36"/>
  <c r="G1095" i="36"/>
  <c r="G1096" i="36"/>
  <c r="G1097" i="36"/>
  <c r="G1098" i="36"/>
  <c r="G1105" i="36"/>
  <c r="G1106" i="36"/>
  <c r="G1107" i="36"/>
  <c r="G1108" i="36"/>
  <c r="G1100" i="36"/>
  <c r="G1101" i="36"/>
  <c r="G1102" i="36"/>
  <c r="G1103" i="36"/>
  <c r="G1104" i="36"/>
  <c r="G1109" i="36"/>
  <c r="G1110" i="36"/>
  <c r="G558" i="36"/>
  <c r="G559" i="36"/>
  <c r="G1113" i="36"/>
  <c r="G851" i="36"/>
  <c r="G852" i="36"/>
  <c r="G853" i="36"/>
  <c r="G854" i="36"/>
  <c r="G855" i="36"/>
  <c r="G856" i="36"/>
  <c r="G857" i="36"/>
  <c r="G526" i="36"/>
  <c r="G1099" i="36"/>
  <c r="G290" i="36"/>
  <c r="G291" i="36"/>
  <c r="G295" i="36"/>
  <c r="G710" i="36"/>
  <c r="G3777" i="2" s="1"/>
  <c r="G711" i="36"/>
  <c r="G712" i="36"/>
  <c r="G713" i="36"/>
  <c r="G714" i="36"/>
  <c r="G715" i="36"/>
  <c r="G716" i="36"/>
  <c r="G733" i="36"/>
  <c r="G734" i="36"/>
  <c r="G388" i="36"/>
  <c r="G389" i="36"/>
  <c r="G390" i="36"/>
  <c r="G391" i="36"/>
  <c r="G637" i="36"/>
  <c r="G277" i="36"/>
  <c r="G278" i="36"/>
  <c r="G168" i="36"/>
  <c r="G8513" i="2" s="1"/>
  <c r="G169" i="36"/>
  <c r="G170" i="36"/>
  <c r="G8502" i="2" s="1"/>
  <c r="G171" i="36"/>
  <c r="G254" i="36"/>
  <c r="G255" i="36"/>
  <c r="G384" i="36"/>
  <c r="G503" i="36"/>
  <c r="G504" i="36"/>
  <c r="G505" i="36"/>
  <c r="G506" i="36"/>
  <c r="G507" i="36"/>
  <c r="G940" i="36"/>
  <c r="G382" i="36"/>
  <c r="G523" i="36"/>
  <c r="G530" i="36"/>
  <c r="G531" i="36"/>
  <c r="G886" i="36"/>
  <c r="G848" i="36"/>
  <c r="G849" i="36"/>
  <c r="G7843" i="2" s="1"/>
  <c r="G850" i="36"/>
  <c r="G801" i="36"/>
  <c r="G220" i="36"/>
  <c r="G221" i="36"/>
  <c r="G669" i="36"/>
  <c r="G670" i="36"/>
  <c r="G667" i="36"/>
  <c r="G668" i="36"/>
  <c r="G962" i="36"/>
  <c r="G963" i="36"/>
  <c r="G647" i="36"/>
  <c r="G648" i="36"/>
  <c r="G242" i="36"/>
  <c r="G243" i="36"/>
  <c r="G283" i="36"/>
  <c r="G1149" i="36"/>
  <c r="G1150" i="36"/>
  <c r="G1151" i="36"/>
  <c r="G789" i="36"/>
  <c r="G975" i="36"/>
  <c r="G976" i="36"/>
  <c r="G1088" i="36"/>
  <c r="G1089" i="36"/>
  <c r="G1048" i="36"/>
  <c r="G1006" i="36"/>
  <c r="G1007" i="36"/>
  <c r="G1008" i="36"/>
  <c r="G1009" i="36"/>
  <c r="G537" i="36"/>
  <c r="G538" i="36"/>
  <c r="G700" i="36"/>
  <c r="G258" i="36"/>
  <c r="G259" i="36"/>
  <c r="G260" i="36"/>
  <c r="G261" i="36"/>
  <c r="G934" i="36"/>
  <c r="G935" i="36"/>
  <c r="G517" i="36"/>
  <c r="G596" i="36"/>
  <c r="G597" i="36"/>
  <c r="G598" i="36"/>
  <c r="G782" i="36"/>
  <c r="G832" i="36"/>
  <c r="G222" i="36"/>
  <c r="G4976" i="2" s="1"/>
  <c r="G223" i="36"/>
  <c r="G224" i="36"/>
  <c r="G584" i="36"/>
  <c r="G585" i="36"/>
  <c r="G586" i="36"/>
  <c r="G587" i="36"/>
  <c r="G588" i="36"/>
  <c r="G589" i="36"/>
  <c r="G833" i="36"/>
  <c r="G9789" i="2" s="1"/>
  <c r="G835" i="36"/>
  <c r="G836" i="36"/>
  <c r="G990" i="36"/>
  <c r="G992" i="36"/>
  <c r="G993" i="36"/>
  <c r="G193" i="36"/>
  <c r="G429" i="2" s="1"/>
  <c r="G194" i="36"/>
  <c r="G320" i="36"/>
  <c r="G10101" i="2" s="1"/>
  <c r="G827" i="36"/>
  <c r="G344" i="36"/>
  <c r="G1084" i="36"/>
  <c r="G718" i="36"/>
  <c r="G719" i="36"/>
  <c r="G720" i="36"/>
  <c r="G784" i="36"/>
  <c r="G785" i="36"/>
  <c r="G787" i="36"/>
  <c r="G788" i="36"/>
  <c r="G319" i="36"/>
  <c r="G1120" i="36"/>
  <c r="G133" i="36"/>
  <c r="G4643" i="2" s="1"/>
  <c r="G108" i="36"/>
  <c r="G153" i="36"/>
  <c r="G748" i="36"/>
  <c r="G126" i="36"/>
  <c r="G1052" i="36"/>
  <c r="G438" i="36"/>
  <c r="G736" i="36"/>
  <c r="G737" i="36"/>
  <c r="G609" i="36"/>
  <c r="G610" i="36"/>
  <c r="G270" i="36"/>
  <c r="G271" i="36"/>
  <c r="G887" i="36"/>
  <c r="G1057" i="36"/>
  <c r="G48" i="36"/>
  <c r="G49" i="36"/>
  <c r="G50" i="36"/>
  <c r="G51" i="36"/>
  <c r="G52" i="36"/>
  <c r="G53" i="36"/>
  <c r="G276" i="36"/>
  <c r="G764" i="36"/>
  <c r="G765" i="36"/>
  <c r="G154" i="36"/>
  <c r="G339" i="36"/>
  <c r="G340" i="36"/>
  <c r="G172" i="36"/>
  <c r="G367" i="36"/>
  <c r="G303" i="36"/>
  <c r="G302" i="36"/>
  <c r="G1019" i="36"/>
  <c r="G533" i="36"/>
  <c r="G534" i="36"/>
  <c r="G735" i="36"/>
  <c r="G447" i="36"/>
  <c r="G458" i="36"/>
  <c r="G459" i="36"/>
  <c r="G460" i="36"/>
  <c r="G461" i="36"/>
  <c r="G462" i="36"/>
  <c r="G463" i="36"/>
  <c r="G464" i="36"/>
  <c r="G465" i="36"/>
  <c r="G466" i="36"/>
  <c r="G420" i="36"/>
  <c r="G454" i="36"/>
  <c r="G455" i="36"/>
  <c r="G456" i="36"/>
  <c r="G457" i="36"/>
  <c r="G964" i="36"/>
  <c r="G965" i="36"/>
  <c r="G966" i="36"/>
  <c r="G2" i="36"/>
  <c r="G693" i="36"/>
  <c r="G694" i="36"/>
  <c r="G695" i="36"/>
  <c r="G696" i="36"/>
  <c r="G697" i="36"/>
  <c r="G698" i="36"/>
  <c r="G3" i="36"/>
  <c r="G4" i="36"/>
  <c r="G5" i="36"/>
  <c r="G6" i="36"/>
  <c r="G888" i="36"/>
  <c r="G256" i="36"/>
  <c r="G257" i="36"/>
  <c r="G93" i="36"/>
  <c r="G94" i="36"/>
  <c r="G95" i="36"/>
  <c r="G14" i="36"/>
  <c r="G15" i="36"/>
  <c r="G36" i="36"/>
  <c r="G515" i="36"/>
  <c r="G625" i="36"/>
  <c r="G626" i="36"/>
  <c r="G376" i="36"/>
  <c r="G601" i="36"/>
  <c r="G8901" i="2" s="1"/>
  <c r="G602" i="36"/>
  <c r="G603" i="36"/>
  <c r="G16" i="36"/>
  <c r="G27" i="36"/>
  <c r="G499" i="36"/>
  <c r="G1118" i="36"/>
  <c r="G774" i="36"/>
  <c r="G775" i="36"/>
  <c r="G985" i="36"/>
  <c r="G986" i="36"/>
  <c r="G987" i="36"/>
  <c r="G988" i="36"/>
  <c r="G989" i="36"/>
  <c r="G44" i="36"/>
  <c r="G778" i="36"/>
  <c r="G18" i="36"/>
  <c r="G19" i="36"/>
  <c r="G20" i="36"/>
  <c r="G21" i="36"/>
  <c r="G392" i="36"/>
  <c r="G55" i="36"/>
  <c r="G412" i="36"/>
  <c r="G228" i="36"/>
  <c r="G229" i="36"/>
  <c r="G377" i="36"/>
  <c r="G378" i="36"/>
  <c r="G1028" i="36"/>
  <c r="G1029" i="36"/>
  <c r="G292" i="36"/>
  <c r="G960" i="36"/>
  <c r="G961" i="36"/>
  <c r="G127" i="36"/>
  <c r="G128" i="36"/>
  <c r="G129" i="36"/>
  <c r="G130" i="36"/>
  <c r="G131" i="36"/>
  <c r="G132" i="36"/>
  <c r="G4644" i="2" s="1"/>
  <c r="G672" i="36"/>
  <c r="G136" i="36"/>
  <c r="G333" i="36"/>
  <c r="G334" i="36"/>
  <c r="G331" i="36"/>
  <c r="G329" i="36"/>
  <c r="G330" i="36"/>
  <c r="G284" i="36"/>
  <c r="G285" i="36"/>
  <c r="G1131" i="36"/>
  <c r="G1132" i="36"/>
  <c r="G942" i="36"/>
  <c r="G943" i="36"/>
  <c r="G944" i="36"/>
  <c r="G1130" i="36"/>
  <c r="G780" i="36"/>
  <c r="G144" i="36"/>
  <c r="G145" i="36"/>
  <c r="G146" i="36"/>
  <c r="G147" i="36"/>
  <c r="G1000" i="36"/>
  <c r="G1116" i="36"/>
  <c r="G1117" i="36"/>
  <c r="G956" i="36"/>
  <c r="G957" i="36"/>
  <c r="G119" i="36"/>
  <c r="G161" i="36"/>
  <c r="G266" i="36"/>
  <c r="G267" i="36"/>
  <c r="G268" i="36"/>
  <c r="G269" i="36"/>
  <c r="G894" i="36"/>
  <c r="G895" i="36"/>
  <c r="G896" i="36"/>
  <c r="G166" i="36"/>
  <c r="G167" i="36"/>
  <c r="G611" i="36"/>
  <c r="G905" i="36"/>
  <c r="G906" i="36"/>
  <c r="G950" i="36"/>
  <c r="G8533" i="2" s="1"/>
  <c r="G951" i="36"/>
  <c r="G175" i="36"/>
  <c r="G176" i="36"/>
  <c r="G177" i="36"/>
  <c r="G178" i="36"/>
  <c r="G179" i="36"/>
  <c r="G180" i="36"/>
  <c r="G181" i="36"/>
  <c r="G182" i="36"/>
  <c r="G908" i="36"/>
  <c r="G3053" i="2" s="1"/>
  <c r="G1121" i="36"/>
  <c r="G1122" i="36"/>
  <c r="G183" i="36"/>
  <c r="G1126" i="36"/>
  <c r="G1127" i="36"/>
  <c r="G1128" i="36"/>
  <c r="G1129" i="36"/>
  <c r="G1148" i="36"/>
  <c r="G150" i="36"/>
  <c r="G151" i="36"/>
  <c r="G43" i="36"/>
  <c r="G26" i="36"/>
  <c r="G141" i="36"/>
  <c r="G91" i="36"/>
  <c r="G92" i="36"/>
  <c r="G509" i="36"/>
  <c r="G510" i="36"/>
  <c r="G511" i="36"/>
  <c r="G512" i="36"/>
  <c r="G513" i="36"/>
  <c r="G514" i="36"/>
  <c r="G741" i="36"/>
  <c r="G742" i="36"/>
  <c r="G618" i="36"/>
  <c r="G46" i="36"/>
  <c r="G47" i="36"/>
  <c r="G796" i="36"/>
  <c r="G200" i="36"/>
  <c r="G201" i="36"/>
  <c r="G202" i="36"/>
  <c r="G199" i="36"/>
  <c r="G203" i="36"/>
  <c r="G204" i="36"/>
  <c r="G213" i="36"/>
  <c r="G1119" i="36"/>
  <c r="G247" i="36"/>
  <c r="G837" i="36"/>
  <c r="G838" i="36"/>
  <c r="G173" i="36"/>
  <c r="G174" i="36"/>
  <c r="G909" i="36"/>
  <c r="G910" i="36"/>
  <c r="G783" i="36"/>
  <c r="G218" i="36"/>
  <c r="G1077" i="36"/>
  <c r="G1086" i="36"/>
  <c r="G891" i="36"/>
  <c r="G892" i="36"/>
  <c r="G244" i="36"/>
  <c r="G11" i="36"/>
  <c r="G12" i="36"/>
  <c r="G13" i="36"/>
  <c r="G78" i="36"/>
  <c r="G1090" i="36"/>
  <c r="G248" i="36"/>
  <c r="G249" i="36"/>
  <c r="G250" i="36"/>
  <c r="G159" i="2" s="1"/>
  <c r="G192" i="36"/>
  <c r="G262" i="36"/>
  <c r="G263" i="36"/>
  <c r="G345" i="36"/>
  <c r="G346" i="36"/>
  <c r="G264" i="36"/>
  <c r="G265" i="36"/>
  <c r="G868" i="36"/>
  <c r="G1046" i="36"/>
  <c r="G1047" i="36"/>
  <c r="G272" i="36"/>
  <c r="G773" i="36"/>
  <c r="G656" i="36"/>
  <c r="G472" i="36"/>
  <c r="G862" i="36"/>
  <c r="G863" i="36"/>
  <c r="G483" i="36"/>
  <c r="G484" i="36"/>
  <c r="G485" i="36"/>
  <c r="G486" i="36"/>
  <c r="G487" i="36"/>
  <c r="G488" i="36"/>
  <c r="G288" i="36"/>
  <c r="G289" i="36"/>
  <c r="G293" i="36"/>
  <c r="G1018" i="36"/>
  <c r="G294" i="36"/>
  <c r="G310" i="36"/>
  <c r="G149" i="36"/>
  <c r="G152" i="36"/>
  <c r="G314" i="36"/>
  <c r="G216" i="36"/>
  <c r="G341" i="36"/>
  <c r="G273" i="36"/>
  <c r="G348" i="36"/>
  <c r="G349" i="36"/>
  <c r="G75" i="36"/>
  <c r="G76" i="36"/>
  <c r="G77" i="36"/>
  <c r="G355" i="36"/>
  <c r="G356" i="36"/>
  <c r="G357" i="36"/>
  <c r="G358" i="36"/>
  <c r="G359" i="36"/>
  <c r="G360" i="36"/>
  <c r="G361" i="36"/>
  <c r="G362" i="36"/>
  <c r="G363" i="36"/>
  <c r="G364" i="36"/>
  <c r="G365" i="36"/>
  <c r="G350" i="36"/>
  <c r="G351" i="36"/>
  <c r="G4939" i="2" s="1"/>
  <c r="G352" i="36"/>
  <c r="G353" i="36"/>
  <c r="G5256" i="2" s="1"/>
  <c r="G354" i="36"/>
  <c r="G366" i="36"/>
  <c r="G798" i="36"/>
  <c r="G368" i="36"/>
  <c r="G797" i="36"/>
  <c r="G369" i="36"/>
  <c r="G370" i="36"/>
  <c r="G86" i="36"/>
  <c r="G87" i="36"/>
  <c r="G630" i="36"/>
  <c r="G631" i="36"/>
  <c r="G274" i="36"/>
  <c r="G275" i="36"/>
  <c r="G1070" i="36"/>
  <c r="G374" i="36"/>
  <c r="G375" i="36"/>
  <c r="G383" i="36"/>
  <c r="G911" i="36"/>
  <c r="G9821" i="2" s="1"/>
  <c r="G394" i="36"/>
  <c r="G395" i="36"/>
  <c r="G396" i="36"/>
  <c r="G123" i="36"/>
  <c r="G124" i="36"/>
  <c r="G402" i="36"/>
  <c r="G403" i="36"/>
  <c r="G404" i="36"/>
  <c r="G406" i="36"/>
  <c r="G407" i="36"/>
  <c r="G408" i="36"/>
  <c r="G409" i="36"/>
  <c r="G883" i="36"/>
  <c r="G884" i="36"/>
  <c r="G547" i="36"/>
  <c r="G500" i="36"/>
  <c r="G415" i="36"/>
  <c r="G419" i="36"/>
  <c r="G422" i="36"/>
  <c r="G342" i="36"/>
  <c r="G430" i="36"/>
  <c r="G431" i="36"/>
  <c r="G916" i="36"/>
  <c r="G433" i="36"/>
  <c r="G434" i="36"/>
  <c r="G435" i="36"/>
  <c r="G428" i="36"/>
  <c r="G429" i="36"/>
  <c r="G739" i="36"/>
  <c r="G1123" i="36"/>
  <c r="G991" i="36"/>
  <c r="G33" i="36"/>
  <c r="G97" i="36"/>
  <c r="G441" i="36"/>
  <c r="G442" i="36"/>
  <c r="G443" i="36"/>
  <c r="G444" i="36"/>
  <c r="G446" i="36"/>
  <c r="G343" i="36"/>
  <c r="G659" i="36"/>
  <c r="G660" i="36"/>
  <c r="G661" i="36"/>
  <c r="G1014" i="36"/>
  <c r="G1015" i="36"/>
  <c r="G424" i="36"/>
  <c r="G553" i="36"/>
  <c r="G452" i="36"/>
  <c r="G453" i="36"/>
  <c r="G1073" i="36"/>
  <c r="G683" i="36"/>
  <c r="G1021" i="36"/>
  <c r="G467" i="36"/>
  <c r="G240" i="36"/>
  <c r="G10095" i="2" s="1"/>
  <c r="G826" i="36"/>
  <c r="G829" i="36"/>
  <c r="G830" i="36"/>
  <c r="G831" i="36"/>
  <c r="G824" i="36"/>
  <c r="G825" i="36"/>
  <c r="G473" i="36"/>
  <c r="G437" i="36"/>
  <c r="G490" i="36"/>
  <c r="G491" i="36"/>
  <c r="G492" i="36"/>
  <c r="G315" i="36"/>
  <c r="G316" i="36"/>
  <c r="G317" i="36"/>
  <c r="G318" i="36"/>
  <c r="G502" i="36"/>
  <c r="G34" i="36"/>
  <c r="G35" i="36"/>
  <c r="G1078" i="36"/>
  <c r="G619" i="36"/>
  <c r="G767" i="36"/>
  <c r="G768" i="36"/>
  <c r="G769" i="36"/>
  <c r="G770" i="36"/>
  <c r="G771" i="36"/>
  <c r="G309" i="36"/>
  <c r="G300" i="36"/>
  <c r="G525" i="36"/>
  <c r="G527" i="36"/>
  <c r="G528" i="36"/>
  <c r="G529" i="36"/>
  <c r="G3795" i="2" s="1"/>
  <c r="G885" i="36"/>
  <c r="G912" i="36"/>
  <c r="G501" i="36"/>
  <c r="G535" i="36"/>
  <c r="G536" i="36"/>
  <c r="G1067" i="36"/>
  <c r="G134" i="36"/>
  <c r="G544" i="36"/>
  <c r="G930" i="36"/>
  <c r="G931" i="36"/>
  <c r="G188" i="36"/>
  <c r="G163" i="36"/>
  <c r="G405" i="36"/>
  <c r="G932" i="36"/>
  <c r="G1002" i="36"/>
  <c r="G42" i="36"/>
  <c r="G557" i="36"/>
  <c r="G246" i="36"/>
  <c r="G1053" i="36"/>
  <c r="G556" i="36"/>
  <c r="G583" i="36"/>
  <c r="G1044" i="36"/>
  <c r="G566" i="36"/>
  <c r="G590" i="36"/>
  <c r="G632" i="36"/>
  <c r="G591" i="36"/>
  <c r="G592" i="36"/>
  <c r="G593" i="36"/>
  <c r="G347" i="36"/>
  <c r="G545" i="36"/>
  <c r="G546" i="36"/>
  <c r="G80" i="36"/>
  <c r="G81" i="36"/>
  <c r="G413" i="36"/>
  <c r="G414" i="36"/>
  <c r="G612" i="36"/>
  <c r="G613" i="36"/>
  <c r="G657" i="36"/>
  <c r="G620" i="36"/>
  <c r="G4912" i="2" s="1"/>
  <c r="G621" i="36"/>
  <c r="G622" i="36"/>
  <c r="G623" i="36"/>
  <c r="G624" i="36"/>
  <c r="G627" i="36"/>
  <c r="G722" i="36"/>
  <c r="G230" i="36"/>
  <c r="G373" i="36"/>
  <c r="G936" i="36"/>
  <c r="G639" i="36"/>
  <c r="G640" i="36"/>
  <c r="G106" i="36"/>
  <c r="G948" i="36"/>
  <c r="G1111" i="36"/>
  <c r="G1112" i="36"/>
  <c r="G652" i="36"/>
  <c r="G380" i="36"/>
  <c r="G633" i="36"/>
  <c r="G634" i="36"/>
  <c r="G679" i="36"/>
  <c r="G682" i="36"/>
  <c r="G687" i="36"/>
  <c r="G689" i="36"/>
  <c r="G699" i="36"/>
  <c r="G707" i="36"/>
  <c r="G913" i="36"/>
  <c r="G8898" i="2" s="1"/>
  <c r="G914" i="36"/>
  <c r="G915" i="36"/>
  <c r="G709" i="36"/>
  <c r="G881" i="36"/>
  <c r="G685" i="36"/>
  <c r="G1124" i="36"/>
  <c r="G729" i="36"/>
  <c r="G88" i="36"/>
  <c r="G730" i="36"/>
  <c r="G731" i="36"/>
  <c r="G875" i="36"/>
  <c r="G732" i="36"/>
  <c r="G1745" i="2" s="1"/>
  <c r="G997" i="36"/>
  <c r="G691" i="36"/>
  <c r="G692" i="36"/>
  <c r="G1060" i="36"/>
  <c r="G628" i="36"/>
  <c r="G629" i="36"/>
  <c r="G445" i="36"/>
  <c r="G197" i="36"/>
  <c r="G198" i="36"/>
  <c r="G138" i="36"/>
  <c r="G750" i="36"/>
  <c r="G8505" i="2" s="1"/>
  <c r="G751" i="36"/>
  <c r="G752" i="36"/>
  <c r="G753" i="36"/>
  <c r="G878" i="36"/>
  <c r="G754" i="36"/>
  <c r="G755" i="36"/>
  <c r="G756" i="36"/>
  <c r="G757" i="36"/>
  <c r="G5546" i="2" s="1"/>
  <c r="G758" i="36"/>
  <c r="G759" i="36"/>
  <c r="G760" i="36"/>
  <c r="G761" i="36"/>
  <c r="G762" i="36"/>
  <c r="G763" i="36"/>
  <c r="G5261" i="2" s="1"/>
  <c r="G550" i="36"/>
  <c r="G551" i="36"/>
  <c r="G781" i="36"/>
  <c r="G195" i="36"/>
  <c r="G772" i="36"/>
  <c r="G776" i="36"/>
  <c r="G777" i="36"/>
  <c r="G676" i="36"/>
  <c r="G677" i="36"/>
  <c r="G219" i="36"/>
  <c r="G554" i="36"/>
  <c r="G786" i="36"/>
  <c r="G790" i="36"/>
  <c r="G791" i="36"/>
  <c r="G792" i="36"/>
  <c r="G338" i="36"/>
  <c r="G641" i="36"/>
  <c r="G642" i="36"/>
  <c r="G794" i="36"/>
  <c r="G795" i="36"/>
  <c r="G811" i="36"/>
  <c r="G812" i="36"/>
  <c r="G82" i="36"/>
  <c r="G83" i="36"/>
  <c r="G828" i="36"/>
  <c r="G823" i="36"/>
  <c r="G22" i="36"/>
  <c r="G1087" i="36"/>
  <c r="G643" i="36"/>
  <c r="G644" i="36"/>
  <c r="G860" i="36"/>
  <c r="G861" i="36"/>
  <c r="G917" i="36"/>
  <c r="G5276" i="2" s="1"/>
  <c r="G918" i="36"/>
  <c r="G31" i="36"/>
  <c r="G866" i="36"/>
  <c r="G4917" i="2" s="1"/>
  <c r="G1058" i="36"/>
  <c r="G1059" i="36"/>
  <c r="G869" i="36"/>
  <c r="G870" i="36"/>
  <c r="G871" i="36"/>
  <c r="G872" i="36"/>
  <c r="G701" i="36"/>
  <c r="G800" i="36"/>
  <c r="G876" i="36"/>
  <c r="G877" i="36"/>
  <c r="G810" i="36"/>
  <c r="G919" i="36"/>
  <c r="G142" i="36"/>
  <c r="G143" i="36"/>
  <c r="G955" i="36"/>
  <c r="G1020" i="36"/>
  <c r="G489" i="36"/>
  <c r="G1049" i="36"/>
  <c r="G410" i="36"/>
  <c r="G904" i="36"/>
  <c r="G859" i="36"/>
  <c r="G925" i="36"/>
  <c r="G924" i="36"/>
  <c r="G120" i="36"/>
  <c r="G121" i="36"/>
  <c r="G234" i="36"/>
  <c r="G107" i="36"/>
  <c r="G298" i="36"/>
  <c r="G299" i="36"/>
  <c r="G939" i="36"/>
  <c r="G1085" i="36"/>
  <c r="G889" i="36"/>
  <c r="G890" i="36"/>
  <c r="G958" i="36"/>
  <c r="G959" i="36"/>
  <c r="G79" i="36"/>
  <c r="G973" i="36"/>
  <c r="G214" i="36"/>
  <c r="G393" i="36"/>
  <c r="G1013" i="36"/>
  <c r="G9" i="36"/>
  <c r="G10" i="36"/>
  <c r="G995" i="36"/>
  <c r="G996" i="36"/>
  <c r="G425" i="36"/>
  <c r="G426" i="36"/>
  <c r="G427" i="36"/>
  <c r="G998" i="36"/>
  <c r="G999" i="36"/>
  <c r="G148" i="36"/>
  <c r="G1071" i="36"/>
  <c r="G1072" i="36"/>
  <c r="G89" i="36"/>
  <c r="G90" i="36"/>
  <c r="G411" i="36"/>
  <c r="G635" i="36"/>
  <c r="G658" i="36"/>
  <c r="G858" i="36"/>
  <c r="G921" i="36"/>
  <c r="G448" i="36"/>
  <c r="G1074" i="36"/>
  <c r="G1075" i="36"/>
  <c r="G1076" i="36"/>
  <c r="G864" i="36"/>
  <c r="G1055" i="36"/>
  <c r="G1056" i="36"/>
  <c r="G645" i="36"/>
  <c r="G646" i="36"/>
  <c r="G1063" i="36"/>
  <c r="G1083" i="36"/>
  <c r="G155" i="36"/>
  <c r="G809" i="36"/>
  <c r="G1143" i="36"/>
  <c r="G4148" i="2" l="1"/>
  <c r="G4438" i="2"/>
  <c r="G4740" i="2"/>
  <c r="G5278" i="2"/>
  <c r="G5648" i="2"/>
  <c r="G5064" i="2"/>
  <c r="G6443" i="2"/>
  <c r="G6060" i="2"/>
  <c r="G2480" i="2"/>
  <c r="G1375" i="2"/>
  <c r="G1659" i="2"/>
  <c r="G2823" i="2"/>
  <c r="G2177" i="2"/>
  <c r="G1944" i="2"/>
  <c r="G3154" i="2"/>
  <c r="G3535" i="2"/>
  <c r="G3930" i="2"/>
  <c r="G6793" i="2"/>
  <c r="G4979" i="2"/>
  <c r="G5977" i="2"/>
  <c r="G5280" i="2"/>
  <c r="G5650" i="2"/>
  <c r="G6362" i="2"/>
  <c r="G8947" i="2"/>
  <c r="G7622" i="2"/>
  <c r="G9331" i="2"/>
  <c r="G7776" i="2"/>
  <c r="G8217" i="2"/>
  <c r="G7232" i="2"/>
  <c r="G9636" i="2"/>
  <c r="G8523" i="2"/>
  <c r="G348" i="2"/>
  <c r="G147" i="2"/>
  <c r="G1134" i="2"/>
  <c r="G954" i="2"/>
  <c r="G704" i="2"/>
  <c r="G505" i="2"/>
  <c r="G1408" i="2"/>
  <c r="G2903" i="2"/>
  <c r="G1436" i="2"/>
  <c r="G1990" i="2"/>
  <c r="G2586" i="2"/>
  <c r="G1167" i="2"/>
  <c r="G1708" i="2"/>
  <c r="G3603" i="2"/>
  <c r="G2290" i="2"/>
  <c r="G3229" i="2"/>
  <c r="G3997" i="2"/>
  <c r="G4333" i="2"/>
  <c r="G6861" i="2"/>
  <c r="G4934" i="2"/>
  <c r="G6009" i="2"/>
  <c r="G6266" i="2"/>
  <c r="G5582" i="2"/>
  <c r="G5305" i="2"/>
  <c r="G7112" i="2"/>
  <c r="G8669" i="2"/>
  <c r="G9699" i="2"/>
  <c r="G7511" i="2"/>
  <c r="G9060" i="2"/>
  <c r="G7849" i="2"/>
  <c r="G8282" i="2"/>
  <c r="G9396" i="2"/>
  <c r="G3531" i="2"/>
  <c r="G2169" i="2"/>
  <c r="G2474" i="2"/>
  <c r="G3150" i="2"/>
  <c r="G3926" i="2"/>
  <c r="G2819" i="2"/>
  <c r="G4860" i="2"/>
  <c r="G5492" i="2"/>
  <c r="G5165" i="2"/>
  <c r="G4313" i="2"/>
  <c r="G4578" i="2"/>
  <c r="G5834" i="2"/>
  <c r="G6593" i="2"/>
  <c r="G6212" i="2"/>
  <c r="G6789" i="2"/>
  <c r="G8482" i="2"/>
  <c r="G7727" i="2"/>
  <c r="G8120" i="2"/>
  <c r="G8846" i="2"/>
  <c r="G9462" i="2"/>
  <c r="G7345" i="2"/>
  <c r="G9165" i="2"/>
  <c r="G9763" i="2"/>
  <c r="G10178" i="2"/>
  <c r="G9847" i="2"/>
  <c r="G7145" i="2"/>
  <c r="G7971" i="2"/>
  <c r="G7540" i="2"/>
  <c r="G1693" i="2"/>
  <c r="G888" i="2"/>
  <c r="G1143" i="2"/>
  <c r="G641" i="2"/>
  <c r="G1976" i="2"/>
  <c r="G2572" i="2"/>
  <c r="G3100" i="2"/>
  <c r="G2276" i="2"/>
  <c r="G2757" i="2"/>
  <c r="G3487" i="2"/>
  <c r="G1417" i="2"/>
  <c r="G5147" i="2"/>
  <c r="G3886" i="2"/>
  <c r="G4287" i="2"/>
  <c r="G5215" i="2"/>
  <c r="G6027" i="2"/>
  <c r="G6411" i="2"/>
  <c r="G4839" i="2"/>
  <c r="G6745" i="2"/>
  <c r="G5605" i="2"/>
  <c r="G7130" i="2"/>
  <c r="G8740" i="2"/>
  <c r="G7527" i="2"/>
  <c r="G7959" i="2"/>
  <c r="G8370" i="2"/>
  <c r="G4556" i="2"/>
  <c r="G3403" i="2"/>
  <c r="G2470" i="2"/>
  <c r="G2798" i="2"/>
  <c r="G4231" i="2"/>
  <c r="G4795" i="2"/>
  <c r="G3089" i="2"/>
  <c r="G3822" i="2"/>
  <c r="G4508" i="2"/>
  <c r="G5109" i="2"/>
  <c r="G6546" i="2"/>
  <c r="G6165" i="2"/>
  <c r="G5783" i="2"/>
  <c r="G6661" i="2"/>
  <c r="G5441" i="2"/>
  <c r="G619" i="2"/>
  <c r="G71" i="2"/>
  <c r="G272" i="2"/>
  <c r="G10144" i="2"/>
  <c r="G9809" i="2"/>
  <c r="G249" i="2"/>
  <c r="G861" i="2"/>
  <c r="G1397" i="2"/>
  <c r="G1901" i="2"/>
  <c r="G48" i="2"/>
  <c r="G1674" i="2"/>
  <c r="G2513" i="2"/>
  <c r="G537" i="2"/>
  <c r="G1123" i="2"/>
  <c r="G3548" i="2"/>
  <c r="G1104" i="2"/>
  <c r="G2842" i="2"/>
  <c r="G3170" i="2"/>
  <c r="G3943" i="2"/>
  <c r="G2214" i="2"/>
  <c r="G6806" i="2"/>
  <c r="G1381" i="2"/>
  <c r="G1665" i="2"/>
  <c r="G2253" i="2"/>
  <c r="G2550" i="2"/>
  <c r="G1950" i="2"/>
  <c r="G2875" i="2"/>
  <c r="G3870" i="2"/>
  <c r="G3077" i="2"/>
  <c r="G4274" i="2"/>
  <c r="G4828" i="2"/>
  <c r="G5270" i="2"/>
  <c r="G3470" i="2"/>
  <c r="G4544" i="2"/>
  <c r="G5137" i="2"/>
  <c r="G5937" i="2"/>
  <c r="G5561" i="2"/>
  <c r="G6325" i="2"/>
  <c r="G7213" i="2"/>
  <c r="G8024" i="2"/>
  <c r="G7604" i="2"/>
  <c r="G6728" i="2"/>
  <c r="G1023" i="2"/>
  <c r="G197" i="2"/>
  <c r="G398" i="2"/>
  <c r="G1118" i="2"/>
  <c r="G776" i="2"/>
  <c r="G2199" i="2"/>
  <c r="G465" i="2"/>
  <c r="G1956" i="2"/>
  <c r="G2764" i="2"/>
  <c r="G3491" i="2"/>
  <c r="G1671" i="2"/>
  <c r="G2500" i="2"/>
  <c r="G1393" i="2"/>
  <c r="G3890" i="2"/>
  <c r="G4381" i="2"/>
  <c r="G4160" i="2"/>
  <c r="G3106" i="2"/>
  <c r="G5220" i="2"/>
  <c r="G4999" i="2"/>
  <c r="G5609" i="2"/>
  <c r="G6030" i="2"/>
  <c r="G7050" i="2"/>
  <c r="G4647" i="2"/>
  <c r="G6749" i="2"/>
  <c r="G8325" i="2"/>
  <c r="G9414" i="2"/>
  <c r="G9086" i="2"/>
  <c r="G9717" i="2"/>
  <c r="G6414" i="2"/>
  <c r="G7460" i="2"/>
  <c r="G7908" i="2"/>
  <c r="G8703" i="2"/>
  <c r="G10081" i="2"/>
  <c r="G10042" i="2"/>
  <c r="G7789" i="2"/>
  <c r="G8230" i="2"/>
  <c r="G7382" i="2"/>
  <c r="G9651" i="2"/>
  <c r="G8557" i="2"/>
  <c r="G8972" i="2"/>
  <c r="G9346" i="2"/>
  <c r="G10015" i="2"/>
  <c r="G1213" i="2"/>
  <c r="G176" i="2"/>
  <c r="G678" i="2"/>
  <c r="G930" i="2"/>
  <c r="G1658" i="2"/>
  <c r="G2871" i="2"/>
  <c r="G3199" i="2"/>
  <c r="G425" i="2"/>
  <c r="G2247" i="2"/>
  <c r="G1374" i="2"/>
  <c r="G377" i="2"/>
  <c r="G2545" i="2"/>
  <c r="G1943" i="2"/>
  <c r="G3573" i="2"/>
  <c r="G3968" i="2"/>
  <c r="G5227" i="2"/>
  <c r="G6036" i="2"/>
  <c r="G6420" i="2"/>
  <c r="G6831" i="2"/>
  <c r="G7797" i="2"/>
  <c r="G8238" i="2"/>
  <c r="G7262" i="2"/>
  <c r="G5615" i="2"/>
  <c r="G7651" i="2"/>
  <c r="G8631" i="2"/>
  <c r="G3451" i="2"/>
  <c r="G3069" i="2"/>
  <c r="G4494" i="2"/>
  <c r="G4214" i="2"/>
  <c r="G3800" i="2"/>
  <c r="G5308" i="2"/>
  <c r="G4938" i="2"/>
  <c r="G6007" i="2"/>
  <c r="G4783" i="2"/>
  <c r="G6392" i="2"/>
  <c r="G6709" i="2"/>
  <c r="G7245" i="2"/>
  <c r="G5580" i="2"/>
  <c r="G9047" i="2"/>
  <c r="G8265" i="2"/>
  <c r="G7827" i="2"/>
  <c r="G7634" i="2"/>
  <c r="G9564" i="2"/>
  <c r="G9955" i="2"/>
  <c r="G8654" i="2"/>
  <c r="G10276" i="2"/>
  <c r="G9257" i="2"/>
  <c r="G7005" i="2"/>
  <c r="G7421" i="2"/>
  <c r="G9488" i="2"/>
  <c r="G9178" i="2"/>
  <c r="G7879" i="2"/>
  <c r="G9893" i="2"/>
  <c r="G8684" i="2"/>
  <c r="G10217" i="2"/>
  <c r="G8889" i="2"/>
  <c r="G8303" i="2"/>
  <c r="G45" i="2"/>
  <c r="G247" i="2"/>
  <c r="G1267" i="2"/>
  <c r="G2073" i="2"/>
  <c r="G1795" i="2"/>
  <c r="G995" i="2"/>
  <c r="G1527" i="2"/>
  <c r="G3667" i="2"/>
  <c r="G551" i="2"/>
  <c r="G2363" i="2"/>
  <c r="G2970" i="2"/>
  <c r="G748" i="2"/>
  <c r="G3293" i="2"/>
  <c r="G2657" i="2"/>
  <c r="G4057" i="2"/>
  <c r="G6925" i="2"/>
  <c r="G66" i="2"/>
  <c r="G965" i="2"/>
  <c r="G629" i="2"/>
  <c r="G1766" i="2"/>
  <c r="G2336" i="2"/>
  <c r="G267" i="2"/>
  <c r="G1238" i="2"/>
  <c r="G2045" i="2"/>
  <c r="G2630" i="2"/>
  <c r="G715" i="2"/>
  <c r="G1498" i="2"/>
  <c r="G3643" i="2"/>
  <c r="G2946" i="2"/>
  <c r="G3269" i="2"/>
  <c r="G4351" i="2"/>
  <c r="G4034" i="2"/>
  <c r="G5517" i="2"/>
  <c r="G5190" i="2"/>
  <c r="G4610" i="2"/>
  <c r="G5859" i="2"/>
  <c r="G4887" i="2"/>
  <c r="G6616" i="2"/>
  <c r="G6901" i="2"/>
  <c r="G7366" i="2"/>
  <c r="G8137" i="2"/>
  <c r="G6236" i="2"/>
  <c r="G7747" i="2"/>
  <c r="G3763" i="2"/>
  <c r="G4156" i="2"/>
  <c r="G4444" i="2"/>
  <c r="G5404" i="2"/>
  <c r="G4744" i="2"/>
  <c r="G6137" i="2"/>
  <c r="G5066" i="2"/>
  <c r="G5750" i="2"/>
  <c r="G6518" i="2"/>
  <c r="G7694" i="2"/>
  <c r="G7310" i="2"/>
  <c r="G4164" i="2"/>
  <c r="G4749" i="2"/>
  <c r="G5753" i="2"/>
  <c r="G6521" i="2"/>
  <c r="G5071" i="2"/>
  <c r="G4451" i="2"/>
  <c r="G6140" i="2"/>
  <c r="G5409" i="2"/>
  <c r="G1725" i="2"/>
  <c r="G2302" i="2"/>
  <c r="G896" i="2"/>
  <c r="G1188" i="2"/>
  <c r="G1454" i="2"/>
  <c r="G2005" i="2"/>
  <c r="G2598" i="2"/>
  <c r="G2915" i="2"/>
  <c r="G4008" i="2"/>
  <c r="G3615" i="2"/>
  <c r="G4598" i="2"/>
  <c r="G5508" i="2"/>
  <c r="G3241" i="2"/>
  <c r="G5181" i="2"/>
  <c r="G4878" i="2"/>
  <c r="G4338" i="2"/>
  <c r="G5850" i="2"/>
  <c r="G6227" i="2"/>
  <c r="G6873" i="2"/>
  <c r="G6607" i="2"/>
  <c r="G7357" i="2"/>
  <c r="G7738" i="2"/>
  <c r="G5944" i="2"/>
  <c r="G7217" i="2"/>
  <c r="G6332" i="2"/>
  <c r="G8782" i="2"/>
  <c r="G9430" i="2"/>
  <c r="G7608" i="2"/>
  <c r="G8415" i="2"/>
  <c r="G10051" i="2"/>
  <c r="G9732" i="2"/>
  <c r="G8027" i="2"/>
  <c r="G10353" i="2"/>
  <c r="G9127" i="2"/>
  <c r="G7036" i="2"/>
  <c r="G7837" i="2"/>
  <c r="G7384" i="2"/>
  <c r="G1330" i="2"/>
  <c r="G1589" i="2"/>
  <c r="G1857" i="2"/>
  <c r="G63" i="2"/>
  <c r="G823" i="2"/>
  <c r="G1068" i="2"/>
  <c r="G264" i="2"/>
  <c r="G4107" i="2"/>
  <c r="G633" i="2"/>
  <c r="G3026" i="2"/>
  <c r="G2133" i="2"/>
  <c r="G2422" i="2"/>
  <c r="G2715" i="2"/>
  <c r="G3721" i="2"/>
  <c r="G3347" i="2"/>
  <c r="G6979" i="2"/>
  <c r="G9530" i="2"/>
  <c r="G9220" i="2"/>
  <c r="G8920" i="2"/>
  <c r="G8610" i="2"/>
  <c r="G8210" i="2"/>
  <c r="G7763" i="2"/>
  <c r="G10259" i="2"/>
  <c r="G9938" i="2"/>
  <c r="G49" i="2"/>
  <c r="G250" i="2"/>
  <c r="G530" i="2"/>
  <c r="G1065" i="2"/>
  <c r="G820" i="2"/>
  <c r="G1856" i="2"/>
  <c r="G2421" i="2"/>
  <c r="G2714" i="2"/>
  <c r="G1329" i="2"/>
  <c r="G3025" i="2"/>
  <c r="G2132" i="2"/>
  <c r="G1588" i="2"/>
  <c r="G3720" i="2"/>
  <c r="G4106" i="2"/>
  <c r="G3346" i="2"/>
  <c r="G6978" i="2"/>
  <c r="G7903" i="2"/>
  <c r="G8960" i="2"/>
  <c r="G7040" i="2"/>
  <c r="G8202" i="2"/>
  <c r="G8542" i="2"/>
  <c r="G7452" i="2"/>
  <c r="G9555" i="2"/>
  <c r="G10228" i="2"/>
  <c r="G9247" i="2"/>
  <c r="G9906" i="2"/>
  <c r="G4662" i="2"/>
  <c r="G4942" i="2"/>
  <c r="G5310" i="2"/>
  <c r="G5673" i="2"/>
  <c r="G6459" i="2"/>
  <c r="G6076" i="2"/>
  <c r="G65" i="2"/>
  <c r="G266" i="2"/>
  <c r="G1237" i="2"/>
  <c r="G964" i="2"/>
  <c r="G1765" i="2"/>
  <c r="G630" i="2"/>
  <c r="G1497" i="2"/>
  <c r="G2629" i="2"/>
  <c r="G2335" i="2"/>
  <c r="G2945" i="2"/>
  <c r="G714" i="2"/>
  <c r="G2044" i="2"/>
  <c r="G3268" i="2"/>
  <c r="G4350" i="2"/>
  <c r="G4033" i="2"/>
  <c r="G5516" i="2"/>
  <c r="G5189" i="2"/>
  <c r="G4886" i="2"/>
  <c r="G4609" i="2"/>
  <c r="G5858" i="2"/>
  <c r="G3642" i="2"/>
  <c r="G6235" i="2"/>
  <c r="G6615" i="2"/>
  <c r="G6900" i="2"/>
  <c r="G7365" i="2"/>
  <c r="G8136" i="2"/>
  <c r="G7746" i="2"/>
  <c r="G17" i="2"/>
  <c r="G219" i="2"/>
  <c r="G1335" i="2"/>
  <c r="G2138" i="2"/>
  <c r="G828" i="2"/>
  <c r="G624" i="2"/>
  <c r="G1594" i="2"/>
  <c r="G1862" i="2"/>
  <c r="G3028" i="2"/>
  <c r="G3349" i="2"/>
  <c r="G4108" i="2"/>
  <c r="G1073" i="2"/>
  <c r="G2427" i="2"/>
  <c r="G2719" i="2"/>
  <c r="G3722" i="2"/>
  <c r="G6980" i="2"/>
  <c r="G146" i="2"/>
  <c r="G504" i="2"/>
  <c r="G1685" i="2"/>
  <c r="G2566" i="2"/>
  <c r="G3215" i="2"/>
  <c r="G1135" i="2"/>
  <c r="G347" i="2"/>
  <c r="G702" i="2"/>
  <c r="G952" i="2"/>
  <c r="G2270" i="2"/>
  <c r="G1969" i="2"/>
  <c r="G1409" i="2"/>
  <c r="G2889" i="2"/>
  <c r="G3984" i="2"/>
  <c r="G6847" i="2"/>
  <c r="G3589" i="2"/>
  <c r="G9292" i="2"/>
  <c r="G8194" i="2"/>
  <c r="G10296" i="2"/>
  <c r="G9977" i="2"/>
  <c r="G8601" i="2"/>
  <c r="G9599" i="2"/>
  <c r="G8887" i="2"/>
  <c r="G200" i="2"/>
  <c r="G1138" i="2"/>
  <c r="G1412" i="2"/>
  <c r="G1972" i="2"/>
  <c r="G687" i="2"/>
  <c r="G938" i="2"/>
  <c r="G401" i="2"/>
  <c r="G1688" i="2"/>
  <c r="G2273" i="2"/>
  <c r="G454" i="2"/>
  <c r="G3987" i="2"/>
  <c r="G2569" i="2"/>
  <c r="G3592" i="2"/>
  <c r="G3218" i="2"/>
  <c r="G2892" i="2"/>
  <c r="G6850" i="2"/>
  <c r="G3070" i="2"/>
  <c r="G3803" i="2"/>
  <c r="G3375" i="2"/>
  <c r="G4497" i="2"/>
  <c r="G5101" i="2"/>
  <c r="G4217" i="2"/>
  <c r="G5435" i="2"/>
  <c r="G4786" i="2"/>
  <c r="G6161" i="2"/>
  <c r="G5778" i="2"/>
  <c r="G6633" i="2"/>
  <c r="G6542" i="2"/>
  <c r="G9219" i="2"/>
  <c r="G8566" i="2"/>
  <c r="G8980" i="2"/>
  <c r="G10258" i="2"/>
  <c r="G9937" i="2"/>
  <c r="G9529" i="2"/>
  <c r="G1431" i="2"/>
  <c r="G2792" i="2"/>
  <c r="G657" i="2"/>
  <c r="G1162" i="2"/>
  <c r="G911" i="2"/>
  <c r="G1703" i="2"/>
  <c r="G2285" i="2"/>
  <c r="G150" i="2"/>
  <c r="G502" i="2"/>
  <c r="G2581" i="2"/>
  <c r="G3060" i="2"/>
  <c r="G3460" i="2"/>
  <c r="G351" i="2"/>
  <c r="G1985" i="2"/>
  <c r="G3861" i="2"/>
  <c r="G4415" i="2"/>
  <c r="G4266" i="2"/>
  <c r="G4675" i="2"/>
  <c r="G5364" i="2"/>
  <c r="G5713" i="2"/>
  <c r="G6490" i="2"/>
  <c r="G6107" i="2"/>
  <c r="G8174" i="2"/>
  <c r="G6718" i="2"/>
  <c r="G8587" i="2"/>
  <c r="G8930" i="2"/>
  <c r="G9621" i="2"/>
  <c r="G7300" i="2"/>
  <c r="G8084" i="2"/>
  <c r="G5016" i="2"/>
  <c r="G7684" i="2"/>
  <c r="G9995" i="2"/>
  <c r="G9316" i="2"/>
  <c r="G10313" i="2"/>
  <c r="G1647" i="2"/>
  <c r="G1912" i="2"/>
  <c r="G2201" i="2"/>
  <c r="G2502" i="2"/>
  <c r="G2836" i="2"/>
  <c r="G3473" i="2"/>
  <c r="G3872" i="2"/>
  <c r="G3081" i="2"/>
  <c r="G4546" i="2"/>
  <c r="G5139" i="2"/>
  <c r="G4830" i="2"/>
  <c r="G4276" i="2"/>
  <c r="G5467" i="2"/>
  <c r="G5809" i="2"/>
  <c r="G6569" i="2"/>
  <c r="G6731" i="2"/>
  <c r="G6188" i="2"/>
  <c r="G4233" i="2"/>
  <c r="G3408" i="2"/>
  <c r="G3824" i="2"/>
  <c r="G6666" i="2"/>
  <c r="G273" i="2"/>
  <c r="G617" i="2"/>
  <c r="G850" i="2"/>
  <c r="G2156" i="2"/>
  <c r="G72" i="2"/>
  <c r="G1094" i="2"/>
  <c r="G1880" i="2"/>
  <c r="G4124" i="2"/>
  <c r="G1353" i="2"/>
  <c r="G3044" i="2"/>
  <c r="G1612" i="2"/>
  <c r="G2445" i="2"/>
  <c r="G3365" i="2"/>
  <c r="G4375" i="2"/>
  <c r="G4633" i="2"/>
  <c r="G2737" i="2"/>
  <c r="G4909" i="2"/>
  <c r="G3738" i="2"/>
  <c r="G5210" i="2"/>
  <c r="G5534" i="2"/>
  <c r="G6250" i="2"/>
  <c r="G6630" i="2"/>
  <c r="G6996" i="2"/>
  <c r="G5876" i="2"/>
  <c r="G9792" i="2"/>
  <c r="G7760" i="2"/>
  <c r="G7380" i="2"/>
  <c r="G10130" i="2"/>
  <c r="G4379" i="2"/>
  <c r="G4694" i="2"/>
  <c r="G3378" i="2"/>
  <c r="G3806" i="2"/>
  <c r="G4434" i="2"/>
  <c r="G4144" i="2"/>
  <c r="G6032" i="2"/>
  <c r="G5611" i="2"/>
  <c r="G4736" i="2"/>
  <c r="G6416" i="2"/>
  <c r="G5223" i="2"/>
  <c r="G7259" i="2"/>
  <c r="G7648" i="2"/>
  <c r="G6636" i="2"/>
  <c r="G8052" i="2"/>
  <c r="G4930" i="2"/>
  <c r="G3395" i="2"/>
  <c r="G3816" i="2"/>
  <c r="G4503" i="2"/>
  <c r="G4226" i="2"/>
  <c r="G5105" i="2"/>
  <c r="G5438" i="2"/>
  <c r="G4791" i="2"/>
  <c r="G6162" i="2"/>
  <c r="G6543" i="2"/>
  <c r="G5780" i="2"/>
  <c r="G6653" i="2"/>
  <c r="G8462" i="2"/>
  <c r="G7704" i="2"/>
  <c r="G7320" i="2"/>
  <c r="G8828" i="2"/>
  <c r="G8100" i="2"/>
  <c r="G2458" i="2"/>
  <c r="G190" i="2"/>
  <c r="G3523" i="2"/>
  <c r="G4171" i="2"/>
  <c r="G2810" i="2"/>
  <c r="G3141" i="2"/>
  <c r="G4457" i="2"/>
  <c r="G5075" i="2"/>
  <c r="G5413" i="2"/>
  <c r="G3745" i="2"/>
  <c r="G4753" i="2"/>
  <c r="G5962" i="2"/>
  <c r="G6347" i="2"/>
  <c r="G5756" i="2"/>
  <c r="G6781" i="2"/>
  <c r="G7613" i="2"/>
  <c r="G8032" i="2"/>
  <c r="G8416" i="2"/>
  <c r="G7223" i="2"/>
  <c r="G8783" i="2"/>
  <c r="G7806" i="2"/>
  <c r="G8247" i="2"/>
  <c r="G9640" i="2"/>
  <c r="G8952" i="2"/>
  <c r="G10005" i="2"/>
  <c r="G9335" i="2"/>
  <c r="G8529" i="2"/>
  <c r="G6298" i="2"/>
  <c r="G5908" i="2"/>
  <c r="G5655" i="2"/>
  <c r="G9126" i="2"/>
  <c r="G7590" i="2"/>
  <c r="G9550" i="2"/>
  <c r="G7198" i="2"/>
  <c r="G8778" i="2"/>
  <c r="G5288" i="2"/>
  <c r="G8410" i="2"/>
  <c r="G8011" i="2"/>
  <c r="G9241" i="2"/>
  <c r="G7220" i="2"/>
  <c r="G6344" i="2"/>
  <c r="G5959" i="2"/>
  <c r="G8030" i="2"/>
  <c r="G9358" i="2"/>
  <c r="G9662" i="2"/>
  <c r="G8160" i="2"/>
  <c r="G8989" i="2"/>
  <c r="G7611" i="2"/>
  <c r="G8577" i="2"/>
  <c r="G265" i="2"/>
  <c r="G64" i="2"/>
  <c r="G754" i="2"/>
  <c r="G1001" i="2"/>
  <c r="G632" i="2"/>
  <c r="G2368" i="2"/>
  <c r="G2975" i="2"/>
  <c r="G1532" i="2"/>
  <c r="G1272" i="2"/>
  <c r="G1800" i="2"/>
  <c r="G2078" i="2"/>
  <c r="G2662" i="2"/>
  <c r="G4062" i="2"/>
  <c r="G3298" i="2"/>
  <c r="G3672" i="2"/>
  <c r="G6930" i="2"/>
  <c r="G5880" i="2"/>
  <c r="G6257" i="2"/>
  <c r="G8395" i="2"/>
  <c r="G8764" i="2"/>
  <c r="G7569" i="2"/>
  <c r="G7996" i="2"/>
  <c r="G7175" i="2"/>
  <c r="G9839" i="2"/>
  <c r="G10170" i="2"/>
  <c r="G7131" i="2"/>
  <c r="G7528" i="2"/>
  <c r="G7960" i="2"/>
  <c r="G955" i="2"/>
  <c r="G411" i="2"/>
  <c r="G2624" i="2"/>
  <c r="G3263" i="2"/>
  <c r="G2037" i="2"/>
  <c r="G2330" i="2"/>
  <c r="G1758" i="2"/>
  <c r="G1228" i="2"/>
  <c r="G447" i="2"/>
  <c r="G705" i="2"/>
  <c r="G4028" i="2"/>
  <c r="G1490" i="2"/>
  <c r="G2940" i="2"/>
  <c r="G3637" i="2"/>
  <c r="G4346" i="2"/>
  <c r="G6895" i="2"/>
  <c r="G6297" i="2"/>
  <c r="G5907" i="2"/>
  <c r="G7197" i="2"/>
  <c r="G7589" i="2"/>
  <c r="G9983" i="2"/>
  <c r="G9301" i="2"/>
  <c r="G8010" i="2"/>
  <c r="G10301" i="2"/>
  <c r="G8409" i="2"/>
  <c r="G8905" i="2"/>
  <c r="G8777" i="2"/>
  <c r="G9607" i="2"/>
  <c r="G9117" i="2"/>
  <c r="G7151" i="2"/>
  <c r="G7976" i="2"/>
  <c r="G8378" i="2"/>
  <c r="G9727" i="2"/>
  <c r="G8748" i="2"/>
  <c r="G7546" i="2"/>
  <c r="G10350" i="2"/>
  <c r="G9424" i="2"/>
  <c r="G10047" i="2"/>
  <c r="G1013" i="2"/>
  <c r="G566" i="2"/>
  <c r="G1284" i="2"/>
  <c r="G37" i="2"/>
  <c r="G2088" i="2"/>
  <c r="G766" i="2"/>
  <c r="G1544" i="2"/>
  <c r="G2984" i="2"/>
  <c r="G1812" i="2"/>
  <c r="G239" i="2"/>
  <c r="G2377" i="2"/>
  <c r="G2671" i="2"/>
  <c r="G992" i="2"/>
  <c r="G1264" i="2"/>
  <c r="G744" i="2"/>
  <c r="G184" i="2"/>
  <c r="G385" i="2"/>
  <c r="G470" i="2"/>
  <c r="G1524" i="2"/>
  <c r="G1792" i="2"/>
  <c r="G2218" i="2"/>
  <c r="G1905" i="2"/>
  <c r="G2516" i="2"/>
  <c r="G2845" i="2"/>
  <c r="G3551" i="2"/>
  <c r="G3946" i="2"/>
  <c r="G3173" i="2"/>
  <c r="G6809" i="2"/>
  <c r="G7003" i="2"/>
  <c r="G7419" i="2"/>
  <c r="G2484" i="2"/>
  <c r="G1896" i="2"/>
  <c r="G3539" i="2"/>
  <c r="G2827" i="2"/>
  <c r="G3158" i="2"/>
  <c r="G2181" i="2"/>
  <c r="G3934" i="2"/>
  <c r="G6797" i="2"/>
  <c r="G8605" i="2"/>
  <c r="G9604" i="2"/>
  <c r="G8200" i="2"/>
  <c r="G8894" i="2"/>
  <c r="G10299" i="2"/>
  <c r="G9981" i="2"/>
  <c r="G9297" i="2"/>
  <c r="G4182" i="2"/>
  <c r="G5323" i="2"/>
  <c r="G3760" i="2"/>
  <c r="G4958" i="2"/>
  <c r="G4465" i="2"/>
  <c r="G5682" i="2"/>
  <c r="G6466" i="2"/>
  <c r="G6083" i="2"/>
  <c r="G4760" i="2"/>
  <c r="G5901" i="2"/>
  <c r="G7180" i="2"/>
  <c r="G7574" i="2"/>
  <c r="G7999" i="2"/>
  <c r="G6269" i="2"/>
  <c r="G8766" i="2"/>
  <c r="G8398" i="2"/>
  <c r="G4181" i="2"/>
  <c r="G3759" i="2"/>
  <c r="G4464" i="2"/>
  <c r="G5760" i="2"/>
  <c r="G6145" i="2"/>
  <c r="G5417" i="2"/>
  <c r="G3386" i="2"/>
  <c r="G4759" i="2"/>
  <c r="G5079" i="2"/>
  <c r="G6644" i="2"/>
  <c r="G6526" i="2"/>
  <c r="G6323" i="2"/>
  <c r="G7149" i="2"/>
  <c r="G8191" i="2"/>
  <c r="G9229" i="2"/>
  <c r="G5935" i="2"/>
  <c r="G7975" i="2"/>
  <c r="G7544" i="2"/>
  <c r="G8600" i="2"/>
  <c r="G10264" i="2"/>
  <c r="G9539" i="2"/>
  <c r="G9007" i="2"/>
  <c r="G9943" i="2"/>
  <c r="G4487" i="2"/>
  <c r="G4206" i="2"/>
  <c r="G3789" i="2"/>
  <c r="G6538" i="2"/>
  <c r="G3418" i="2"/>
  <c r="G5095" i="2"/>
  <c r="G5774" i="2"/>
  <c r="G4776" i="2"/>
  <c r="G6157" i="2"/>
  <c r="G5431" i="2"/>
  <c r="G6676" i="2"/>
  <c r="G2768" i="2"/>
  <c r="G4291" i="2"/>
  <c r="G3110" i="2"/>
  <c r="G3893" i="2"/>
  <c r="G4559" i="2"/>
  <c r="G5477" i="2"/>
  <c r="G5150" i="2"/>
  <c r="G3494" i="2"/>
  <c r="G5819" i="2"/>
  <c r="G6579" i="2"/>
  <c r="G4842" i="2"/>
  <c r="G6198" i="2"/>
  <c r="G6752" i="2"/>
  <c r="G4241" i="2"/>
  <c r="G3422" i="2"/>
  <c r="G5267" i="2"/>
  <c r="G4801" i="2"/>
  <c r="G4515" i="2"/>
  <c r="G5640" i="2"/>
  <c r="G3834" i="2"/>
  <c r="G5114" i="2"/>
  <c r="G6055" i="2"/>
  <c r="G6438" i="2"/>
  <c r="G6680" i="2"/>
  <c r="G9744" i="2"/>
  <c r="G9891" i="2"/>
  <c r="G9142" i="2"/>
  <c r="G9443" i="2"/>
  <c r="G7659" i="2"/>
  <c r="G8800" i="2"/>
  <c r="G7271" i="2"/>
  <c r="G8061" i="2"/>
  <c r="G10215" i="2"/>
  <c r="G8433" i="2"/>
  <c r="G1385" i="2"/>
  <c r="G1148" i="2"/>
  <c r="G868" i="2"/>
  <c r="G3166" i="2"/>
  <c r="G2837" i="2"/>
  <c r="G1625" i="2"/>
  <c r="G1915" i="2"/>
  <c r="G2207" i="2"/>
  <c r="G2507" i="2"/>
  <c r="G3752" i="2"/>
  <c r="G4391" i="2"/>
  <c r="G3405" i="2"/>
  <c r="G5035" i="2"/>
  <c r="G5379" i="2"/>
  <c r="G4704" i="2"/>
  <c r="G4176" i="2"/>
  <c r="G6499" i="2"/>
  <c r="G5726" i="2"/>
  <c r="G6117" i="2"/>
  <c r="G6663" i="2"/>
  <c r="G1069" i="2"/>
  <c r="G21" i="2"/>
  <c r="G824" i="2"/>
  <c r="G616" i="2"/>
  <c r="G223" i="2"/>
  <c r="G1858" i="2"/>
  <c r="G1590" i="2"/>
  <c r="G2423" i="2"/>
  <c r="G2716" i="2"/>
  <c r="G3348" i="2"/>
  <c r="G4243" i="2"/>
  <c r="G3836" i="2"/>
  <c r="G2134" i="2"/>
  <c r="G3027" i="2"/>
  <c r="G4517" i="2"/>
  <c r="G1331" i="2"/>
  <c r="G3424" i="2"/>
  <c r="G4803" i="2"/>
  <c r="G5115" i="2"/>
  <c r="G6169" i="2"/>
  <c r="G6682" i="2"/>
  <c r="G5788" i="2"/>
  <c r="G6550" i="2"/>
  <c r="G5446" i="2"/>
  <c r="G10151" i="2"/>
  <c r="G9817" i="2"/>
  <c r="G9771" i="2"/>
  <c r="G10111" i="2"/>
  <c r="G3119" i="2"/>
  <c r="G4299" i="2"/>
  <c r="G2779" i="2"/>
  <c r="G3901" i="2"/>
  <c r="G4565" i="2"/>
  <c r="G2465" i="2"/>
  <c r="G5155" i="2"/>
  <c r="G5824" i="2"/>
  <c r="G3503" i="2"/>
  <c r="G5482" i="2"/>
  <c r="G6203" i="2"/>
  <c r="G6584" i="2"/>
  <c r="G6761" i="2"/>
  <c r="G4847" i="2"/>
  <c r="G12" i="2"/>
  <c r="G631" i="2"/>
  <c r="G980" i="2"/>
  <c r="G1252" i="2"/>
  <c r="G731" i="2"/>
  <c r="G214" i="2"/>
  <c r="G2350" i="2"/>
  <c r="G2059" i="2"/>
  <c r="G2644" i="2"/>
  <c r="G1780" i="2"/>
  <c r="G2958" i="2"/>
  <c r="G1512" i="2"/>
  <c r="G3655" i="2"/>
  <c r="G3281" i="2"/>
  <c r="G4614" i="2"/>
  <c r="G4891" i="2"/>
  <c r="G4355" i="2"/>
  <c r="G4045" i="2"/>
  <c r="G5193" i="2"/>
  <c r="G6619" i="2"/>
  <c r="G5862" i="2"/>
  <c r="G6913" i="2"/>
  <c r="G5520" i="2"/>
  <c r="G7750" i="2"/>
  <c r="G7369" i="2"/>
  <c r="G8859" i="2"/>
  <c r="G8140" i="2"/>
  <c r="G6239" i="2"/>
  <c r="G8495" i="2"/>
  <c r="G1941" i="2"/>
  <c r="G1116" i="2"/>
  <c r="G1370" i="2"/>
  <c r="G3571" i="2"/>
  <c r="G2869" i="2"/>
  <c r="G1655" i="2"/>
  <c r="G2245" i="2"/>
  <c r="G3197" i="2"/>
  <c r="G3966" i="2"/>
  <c r="G2543" i="2"/>
  <c r="G6829" i="2"/>
  <c r="G9330" i="2"/>
  <c r="G8522" i="2"/>
  <c r="G9635" i="2"/>
  <c r="G8946" i="2"/>
  <c r="G2174" i="2"/>
  <c r="G2805" i="2"/>
  <c r="G3137" i="2"/>
  <c r="G2477" i="2"/>
  <c r="G3520" i="2"/>
  <c r="G3917" i="2"/>
  <c r="G6778" i="2"/>
  <c r="G122" i="2"/>
  <c r="G534" i="2"/>
  <c r="G2104" i="2"/>
  <c r="G2393" i="2"/>
  <c r="G2999" i="2"/>
  <c r="G3320" i="2"/>
  <c r="G1300" i="2"/>
  <c r="G1828" i="2"/>
  <c r="G1032" i="2"/>
  <c r="G323" i="2"/>
  <c r="G785" i="2"/>
  <c r="G1560" i="2"/>
  <c r="G2687" i="2"/>
  <c r="G4081" i="2"/>
  <c r="G3694" i="2"/>
  <c r="G6952" i="2"/>
  <c r="G891" i="2"/>
  <c r="G1449" i="2"/>
  <c r="G593" i="2"/>
  <c r="G1720" i="2"/>
  <c r="G30" i="2"/>
  <c r="G1183" i="2"/>
  <c r="G2595" i="2"/>
  <c r="G2912" i="2"/>
  <c r="G719" i="2"/>
  <c r="G3612" i="2"/>
  <c r="G232" i="2"/>
  <c r="G2001" i="2"/>
  <c r="G3238" i="2"/>
  <c r="G2299" i="2"/>
  <c r="G5179" i="2"/>
  <c r="G4876" i="2"/>
  <c r="G4596" i="2"/>
  <c r="G4336" i="2"/>
  <c r="G4005" i="2"/>
  <c r="G5848" i="2"/>
  <c r="G6225" i="2"/>
  <c r="G5506" i="2"/>
  <c r="G6605" i="2"/>
  <c r="G6870" i="2"/>
  <c r="G8127" i="2"/>
  <c r="G7736" i="2"/>
  <c r="G7355" i="2"/>
  <c r="G103" i="2"/>
  <c r="G1120" i="2"/>
  <c r="G1893" i="2"/>
  <c r="G794" i="2"/>
  <c r="G1041" i="2"/>
  <c r="G2497" i="2"/>
  <c r="G3940" i="2"/>
  <c r="G517" i="2"/>
  <c r="G2196" i="2"/>
  <c r="G304" i="2"/>
  <c r="G2835" i="2"/>
  <c r="G3165" i="2"/>
  <c r="G4581" i="2"/>
  <c r="G4316" i="2"/>
  <c r="G3545" i="2"/>
  <c r="G5168" i="2"/>
  <c r="G6595" i="2"/>
  <c r="G4863" i="2"/>
  <c r="G5837" i="2"/>
  <c r="G6803" i="2"/>
  <c r="G5495" i="2"/>
  <c r="G6215" i="2"/>
  <c r="G7346" i="2"/>
  <c r="G4414" i="2"/>
  <c r="G4721" i="2"/>
  <c r="G5047" i="2"/>
  <c r="G4190" i="2"/>
  <c r="G4473" i="2"/>
  <c r="G5085" i="2"/>
  <c r="G4766" i="2"/>
  <c r="G6531" i="2"/>
  <c r="G5423" i="2"/>
  <c r="G5766" i="2"/>
  <c r="G6150" i="2"/>
  <c r="G3770" i="2"/>
  <c r="G7316" i="2"/>
  <c r="G8824" i="2"/>
  <c r="G8096" i="2"/>
  <c r="G7700" i="2"/>
  <c r="G8458" i="2"/>
  <c r="G5564" i="2"/>
  <c r="G5972" i="2"/>
  <c r="G6357" i="2"/>
  <c r="G8278" i="2"/>
  <c r="G9056" i="2"/>
  <c r="G7552" i="2"/>
  <c r="G9394" i="2"/>
  <c r="G7158" i="2"/>
  <c r="G7842" i="2"/>
  <c r="G9908" i="2"/>
  <c r="G10229" i="2"/>
  <c r="G8665" i="2"/>
  <c r="G9471" i="2"/>
  <c r="G9299" i="2"/>
  <c r="G9605" i="2"/>
  <c r="G8900" i="2"/>
  <c r="G9982" i="2"/>
  <c r="G10300" i="2"/>
  <c r="G7028" i="2"/>
  <c r="G7791" i="2"/>
  <c r="G8232" i="2"/>
  <c r="G7442" i="2"/>
  <c r="G9376" i="2"/>
  <c r="G9680" i="2"/>
  <c r="G9027" i="2"/>
  <c r="G8625" i="2"/>
  <c r="G9499" i="2"/>
  <c r="G9189" i="2"/>
  <c r="G9035" i="2"/>
  <c r="G8243" i="2"/>
  <c r="G8636" i="2"/>
  <c r="G7802" i="2"/>
  <c r="G9866" i="2"/>
  <c r="G10194" i="2"/>
  <c r="G409" i="2"/>
  <c r="G2432" i="2"/>
  <c r="G833" i="2"/>
  <c r="G1867" i="2"/>
  <c r="G445" i="2"/>
  <c r="G1078" i="2"/>
  <c r="G1340" i="2"/>
  <c r="G1599" i="2"/>
  <c r="G2143" i="2"/>
  <c r="G2724" i="2"/>
  <c r="G5960" i="2"/>
  <c r="G6345" i="2"/>
  <c r="G7221" i="2"/>
  <c r="G7407" i="2"/>
  <c r="G8296" i="2"/>
  <c r="G8680" i="2"/>
  <c r="G9070" i="2"/>
  <c r="G7868" i="2"/>
  <c r="G7773" i="2"/>
  <c r="G8215" i="2"/>
  <c r="G8614" i="2"/>
  <c r="G5881" i="2"/>
  <c r="G6258" i="2"/>
  <c r="G7176" i="2"/>
  <c r="G7809" i="2"/>
  <c r="G8250" i="2"/>
  <c r="G7570" i="2"/>
  <c r="G8641" i="2"/>
  <c r="G2512" i="2"/>
  <c r="G1899" i="2"/>
  <c r="G2213" i="2"/>
  <c r="G3169" i="2"/>
  <c r="G2841" i="2"/>
  <c r="G7430" i="2"/>
  <c r="G7886" i="2"/>
  <c r="G9360" i="2"/>
  <c r="G9664" i="2"/>
  <c r="G8169" i="2"/>
  <c r="G7014" i="2"/>
  <c r="G8582" i="2"/>
  <c r="G8991" i="2"/>
  <c r="G9774" i="2"/>
  <c r="G10114" i="2"/>
  <c r="G5986" i="2"/>
  <c r="G6371" i="2"/>
  <c r="G5242" i="2"/>
  <c r="G5554" i="2"/>
  <c r="G7624" i="2"/>
  <c r="G7235" i="2"/>
  <c r="G1229" i="2"/>
  <c r="G547" i="2"/>
  <c r="G312" i="2"/>
  <c r="G3264" i="2"/>
  <c r="G706" i="2"/>
  <c r="G956" i="2"/>
  <c r="G1759" i="2"/>
  <c r="G1491" i="2"/>
  <c r="G2038" i="2"/>
  <c r="G111" i="2"/>
  <c r="G2941" i="2"/>
  <c r="G2331" i="2"/>
  <c r="G2625" i="2"/>
  <c r="G4029" i="2"/>
  <c r="G4606" i="2"/>
  <c r="G3638" i="2"/>
  <c r="G5187" i="2"/>
  <c r="G4884" i="2"/>
  <c r="G4347" i="2"/>
  <c r="G5856" i="2"/>
  <c r="G6233" i="2"/>
  <c r="G5514" i="2"/>
  <c r="G6613" i="2"/>
  <c r="G8134" i="2"/>
  <c r="G7744" i="2"/>
  <c r="G7363" i="2"/>
  <c r="G6896" i="2"/>
  <c r="G4919" i="2"/>
  <c r="G6450" i="2"/>
  <c r="G6067" i="2"/>
  <c r="G5662" i="2"/>
  <c r="G5295" i="2"/>
  <c r="G416" i="2"/>
  <c r="G693" i="2"/>
  <c r="G1221" i="2"/>
  <c r="G435" i="2"/>
  <c r="G943" i="2"/>
  <c r="G7501" i="2"/>
  <c r="G7099" i="2"/>
  <c r="G7942" i="2"/>
  <c r="G8354" i="2"/>
  <c r="G448" i="2"/>
  <c r="G821" i="2"/>
  <c r="G1066" i="2"/>
  <c r="G360" i="2"/>
  <c r="G3376" i="2"/>
  <c r="G3804" i="2"/>
  <c r="G4787" i="2"/>
  <c r="G4498" i="2"/>
  <c r="G5102" i="2"/>
  <c r="G4218" i="2"/>
  <c r="G6634" i="2"/>
  <c r="G9028" i="2"/>
  <c r="G7792" i="2"/>
  <c r="G8233" i="2"/>
  <c r="G8626" i="2"/>
  <c r="G10327" i="2"/>
  <c r="G9377" i="2"/>
  <c r="G9681" i="2"/>
  <c r="G10023" i="2"/>
  <c r="G4251" i="2"/>
  <c r="G3436" i="2"/>
  <c r="G3075" i="2"/>
  <c r="G3845" i="2"/>
  <c r="G4523" i="2"/>
  <c r="G5118" i="2"/>
  <c r="G4808" i="2"/>
  <c r="G5448" i="2"/>
  <c r="G6170" i="2"/>
  <c r="G5790" i="2"/>
  <c r="G6551" i="2"/>
  <c r="G7920" i="2"/>
  <c r="G6694" i="2"/>
  <c r="G7473" i="2"/>
  <c r="G9323" i="2"/>
  <c r="G8510" i="2"/>
  <c r="G7067" i="2"/>
  <c r="G10000" i="2"/>
  <c r="G9628" i="2"/>
  <c r="G8335" i="2"/>
  <c r="G8937" i="2"/>
  <c r="G9046" i="2"/>
  <c r="G9388" i="2"/>
  <c r="G8264" i="2"/>
  <c r="G8653" i="2"/>
  <c r="G7826" i="2"/>
  <c r="G9692" i="2"/>
  <c r="G10026" i="2"/>
  <c r="G10330" i="2"/>
  <c r="G7098" i="2"/>
  <c r="G7941" i="2"/>
  <c r="G8725" i="2"/>
  <c r="G9106" i="2"/>
  <c r="G7500" i="2"/>
  <c r="G8353" i="2"/>
  <c r="G2755" i="2"/>
  <c r="G3099" i="2"/>
  <c r="G5993" i="2"/>
  <c r="G6378" i="2"/>
  <c r="G7241" i="2"/>
  <c r="G5563" i="2"/>
  <c r="G7781" i="2"/>
  <c r="G8222" i="2"/>
  <c r="G7630" i="2"/>
  <c r="G8619" i="2"/>
  <c r="G9021" i="2"/>
  <c r="G5559" i="2"/>
  <c r="G5990" i="2"/>
  <c r="G6375" i="2"/>
  <c r="G7238" i="2"/>
  <c r="G7627" i="2"/>
  <c r="G8043" i="2"/>
  <c r="G281" i="2"/>
  <c r="G1325" i="2"/>
  <c r="G1853" i="2"/>
  <c r="G814" i="2"/>
  <c r="G80" i="2"/>
  <c r="G1585" i="2"/>
  <c r="G3343" i="2"/>
  <c r="G1059" i="2"/>
  <c r="G2129" i="2"/>
  <c r="G605" i="2"/>
  <c r="G2418" i="2"/>
  <c r="G2711" i="2"/>
  <c r="G4104" i="2"/>
  <c r="G4169" i="2"/>
  <c r="G4455" i="2"/>
  <c r="G5355" i="2"/>
  <c r="G3022" i="2"/>
  <c r="G3717" i="2"/>
  <c r="G4663" i="2"/>
  <c r="G5007" i="2"/>
  <c r="G6102" i="2"/>
  <c r="G7298" i="2"/>
  <c r="G6485" i="2"/>
  <c r="G6975" i="2"/>
  <c r="G9451" i="2"/>
  <c r="G9152" i="2"/>
  <c r="G8083" i="2"/>
  <c r="G9752" i="2"/>
  <c r="G5708" i="2"/>
  <c r="G7682" i="2"/>
  <c r="G8449" i="2"/>
  <c r="G8815" i="2"/>
  <c r="G162" i="2"/>
  <c r="G363" i="2"/>
  <c r="G876" i="2"/>
  <c r="G489" i="2"/>
  <c r="G746" i="2"/>
  <c r="G1713" i="2"/>
  <c r="G1994" i="2"/>
  <c r="G3233" i="2"/>
  <c r="G1174" i="2"/>
  <c r="G1441" i="2"/>
  <c r="G2294" i="2"/>
  <c r="G2590" i="2"/>
  <c r="G3607" i="2"/>
  <c r="G2907" i="2"/>
  <c r="G4001" i="2"/>
  <c r="G6865" i="2"/>
  <c r="G5913" i="2"/>
  <c r="G6302" i="2"/>
  <c r="G7089" i="2"/>
  <c r="G8997" i="2"/>
  <c r="G8177" i="2"/>
  <c r="G9362" i="2"/>
  <c r="G7491" i="2"/>
  <c r="G8590" i="2"/>
  <c r="G7932" i="2"/>
  <c r="G9666" i="2"/>
  <c r="G7039" i="2"/>
  <c r="G8670" i="2"/>
  <c r="G7385" i="2"/>
  <c r="G9061" i="2"/>
  <c r="G7851" i="2"/>
  <c r="G8283" i="2"/>
  <c r="G9397" i="2"/>
  <c r="G9700" i="2"/>
  <c r="G521" i="2"/>
  <c r="G133" i="2"/>
  <c r="G334" i="2"/>
  <c r="G2375" i="2"/>
  <c r="G764" i="2"/>
  <c r="G2086" i="2"/>
  <c r="G2669" i="2"/>
  <c r="G1282" i="2"/>
  <c r="G1542" i="2"/>
  <c r="G2982" i="2"/>
  <c r="G3679" i="2"/>
  <c r="G1011" i="2"/>
  <c r="G1810" i="2"/>
  <c r="G3305" i="2"/>
  <c r="G4069" i="2"/>
  <c r="G6937" i="2"/>
  <c r="G28" i="2"/>
  <c r="G595" i="2"/>
  <c r="G230" i="2"/>
  <c r="G1296" i="2"/>
  <c r="G2100" i="2"/>
  <c r="G1556" i="2"/>
  <c r="G3316" i="2"/>
  <c r="G780" i="2"/>
  <c r="G1027" i="2"/>
  <c r="G1824" i="2"/>
  <c r="G2389" i="2"/>
  <c r="G2995" i="2"/>
  <c r="G2683" i="2"/>
  <c r="G3690" i="2"/>
  <c r="G4077" i="2"/>
  <c r="G6948" i="2"/>
  <c r="G3843" i="2"/>
  <c r="G3434" i="2"/>
  <c r="G4249" i="2"/>
  <c r="G4411" i="2"/>
  <c r="G5023" i="2"/>
  <c r="G5234" i="2"/>
  <c r="G4682" i="2"/>
  <c r="G5915" i="2"/>
  <c r="G7082" i="2"/>
  <c r="G6692" i="2"/>
  <c r="G5575" i="2"/>
  <c r="G7485" i="2"/>
  <c r="G7929" i="2"/>
  <c r="G9534" i="2"/>
  <c r="G8716" i="2"/>
  <c r="G6304" i="2"/>
  <c r="G9811" i="2"/>
  <c r="G9224" i="2"/>
  <c r="G8342" i="2"/>
  <c r="G10096" i="2"/>
  <c r="G8929" i="2"/>
  <c r="G1189" i="2"/>
  <c r="G897" i="2"/>
  <c r="G126" i="2"/>
  <c r="G327" i="2"/>
  <c r="G804" i="2"/>
  <c r="G1455" i="2"/>
  <c r="G532" i="2"/>
  <c r="G1726" i="2"/>
  <c r="G2006" i="2"/>
  <c r="G3242" i="2"/>
  <c r="G2303" i="2"/>
  <c r="G2599" i="2"/>
  <c r="G2916" i="2"/>
  <c r="G4009" i="2"/>
  <c r="G3616" i="2"/>
  <c r="G6874" i="2"/>
  <c r="G458" i="2"/>
  <c r="G869" i="2"/>
  <c r="G379" i="2"/>
  <c r="G1160" i="2"/>
  <c r="G4203" i="2"/>
  <c r="G3785" i="2"/>
  <c r="G3415" i="2"/>
  <c r="G5011" i="2"/>
  <c r="G4668" i="2"/>
  <c r="G4484" i="2"/>
  <c r="G5928" i="2"/>
  <c r="G5590" i="2"/>
  <c r="G6673" i="2"/>
  <c r="G7209" i="2"/>
  <c r="G5359" i="2"/>
  <c r="G6316" i="2"/>
  <c r="G7600" i="2"/>
  <c r="G8020" i="2"/>
  <c r="G342" i="2"/>
  <c r="G1358" i="2"/>
  <c r="G1885" i="2"/>
  <c r="G856" i="2"/>
  <c r="G511" i="2"/>
  <c r="G1100" i="2"/>
  <c r="G1617" i="2"/>
  <c r="G3048" i="2"/>
  <c r="G3369" i="2"/>
  <c r="G2450" i="2"/>
  <c r="G2742" i="2"/>
  <c r="G3740" i="2"/>
  <c r="G141" i="2"/>
  <c r="G2161" i="2"/>
  <c r="G4126" i="2"/>
  <c r="G6998" i="2"/>
  <c r="G9579" i="2"/>
  <c r="G9963" i="2"/>
  <c r="G9272" i="2"/>
  <c r="G10282" i="2"/>
  <c r="G10166" i="2"/>
  <c r="G9834" i="2"/>
  <c r="G4211" i="2"/>
  <c r="G3797" i="2"/>
  <c r="G3439" i="2"/>
  <c r="G4781" i="2"/>
  <c r="G6697" i="2"/>
  <c r="G4492" i="2"/>
  <c r="G970" i="2"/>
  <c r="G721" i="2"/>
  <c r="G1243" i="2"/>
  <c r="G1771" i="2"/>
  <c r="G319" i="2"/>
  <c r="G543" i="2"/>
  <c r="G1503" i="2"/>
  <c r="G118" i="2"/>
  <c r="G2341" i="2"/>
  <c r="G2050" i="2"/>
  <c r="G2635" i="2"/>
  <c r="G2950" i="2"/>
  <c r="G3647" i="2"/>
  <c r="G4037" i="2"/>
  <c r="G3273" i="2"/>
  <c r="G6905" i="2"/>
  <c r="G658" i="2"/>
  <c r="G2015" i="2"/>
  <c r="G2311" i="2"/>
  <c r="G414" i="2"/>
  <c r="G912" i="2"/>
  <c r="G1199" i="2"/>
  <c r="G441" i="2"/>
  <c r="G3875" i="2"/>
  <c r="G1735" i="2"/>
  <c r="G3476" i="2"/>
  <c r="G1464" i="2"/>
  <c r="G2605" i="2"/>
  <c r="G3085" i="2"/>
  <c r="G4279" i="2"/>
  <c r="G6734" i="2"/>
  <c r="G3764" i="2"/>
  <c r="G4468" i="2"/>
  <c r="G4185" i="2"/>
  <c r="G4761" i="2"/>
  <c r="G5761" i="2"/>
  <c r="G6146" i="2"/>
  <c r="G5418" i="2"/>
  <c r="G7313" i="2"/>
  <c r="G6527" i="2"/>
  <c r="G5080" i="2"/>
  <c r="G7697" i="2"/>
  <c r="G18" i="2"/>
  <c r="G220" i="2"/>
  <c r="G622" i="2"/>
  <c r="G836" i="2"/>
  <c r="G1869" i="2"/>
  <c r="G1601" i="2"/>
  <c r="G1342" i="2"/>
  <c r="G2145" i="2"/>
  <c r="G2434" i="2"/>
  <c r="G2726" i="2"/>
  <c r="G1081" i="2"/>
  <c r="G4113" i="2"/>
  <c r="G3033" i="2"/>
  <c r="G3354" i="2"/>
  <c r="G3727" i="2"/>
  <c r="G6985" i="2"/>
  <c r="G4136" i="2"/>
  <c r="G3380" i="2"/>
  <c r="G3808" i="2"/>
  <c r="G4427" i="2"/>
  <c r="G6129" i="2"/>
  <c r="G5394" i="2"/>
  <c r="G4730" i="2"/>
  <c r="G5055" i="2"/>
  <c r="G5740" i="2"/>
  <c r="G6510" i="2"/>
  <c r="G6638" i="2"/>
  <c r="G9492" i="2"/>
  <c r="G9182" i="2"/>
  <c r="G10240" i="2"/>
  <c r="G9919" i="2"/>
  <c r="G4650" i="2"/>
  <c r="G5236" i="2"/>
  <c r="G4993" i="2"/>
  <c r="G6270" i="2"/>
  <c r="G6039" i="2"/>
  <c r="G5620" i="2"/>
  <c r="G8343" i="2"/>
  <c r="G9098" i="2"/>
  <c r="G7486" i="2"/>
  <c r="G7083" i="2"/>
  <c r="G8717" i="2"/>
  <c r="G7930" i="2"/>
  <c r="G5260" i="2"/>
  <c r="G6435" i="2"/>
  <c r="G6052" i="2"/>
  <c r="G5636" i="2"/>
  <c r="G8432" i="2"/>
  <c r="G7270" i="2"/>
  <c r="G8060" i="2"/>
  <c r="G8799" i="2"/>
  <c r="G7658" i="2"/>
  <c r="G9328" i="2"/>
  <c r="G8944" i="2"/>
  <c r="G10001" i="2"/>
  <c r="G8520" i="2"/>
  <c r="G9633" i="2"/>
  <c r="G10314" i="2"/>
  <c r="G1921" i="2"/>
  <c r="G2228" i="2"/>
  <c r="G1632" i="2"/>
  <c r="G2854" i="2"/>
  <c r="G3182" i="2"/>
  <c r="G3559" i="2"/>
  <c r="G3954" i="2"/>
  <c r="G4326" i="2"/>
  <c r="G2526" i="2"/>
  <c r="G6817" i="2"/>
  <c r="G8926" i="2"/>
  <c r="G10200" i="2"/>
  <c r="G9313" i="2"/>
  <c r="G9618" i="2"/>
  <c r="G9873" i="2"/>
  <c r="G3410" i="2"/>
  <c r="G3826" i="2"/>
  <c r="G5054" i="2"/>
  <c r="G4729" i="2"/>
  <c r="G6128" i="2"/>
  <c r="G4426" i="2"/>
  <c r="G5393" i="2"/>
  <c r="G5739" i="2"/>
  <c r="G4134" i="2"/>
  <c r="G6509" i="2"/>
  <c r="G6668" i="2"/>
  <c r="G7557" i="2"/>
  <c r="G7163" i="2"/>
  <c r="G7807" i="2"/>
  <c r="G8248" i="2"/>
  <c r="G8521" i="2"/>
  <c r="G10002" i="2"/>
  <c r="G9329" i="2"/>
  <c r="G8945" i="2"/>
  <c r="G9634" i="2"/>
  <c r="G6262" i="2"/>
  <c r="G7573" i="2"/>
  <c r="G8270" i="2"/>
  <c r="G7179" i="2"/>
  <c r="G9390" i="2"/>
  <c r="G7832" i="2"/>
  <c r="G9694" i="2"/>
  <c r="G9049" i="2"/>
  <c r="G8657" i="2"/>
  <c r="G3851" i="2"/>
  <c r="G4256" i="2"/>
  <c r="G3447" i="2"/>
  <c r="G5123" i="2"/>
  <c r="G5452" i="2"/>
  <c r="G4813" i="2"/>
  <c r="G4528" i="2"/>
  <c r="G5794" i="2"/>
  <c r="G6555" i="2"/>
  <c r="G6174" i="2"/>
  <c r="G6705" i="2"/>
  <c r="G5253" i="2"/>
  <c r="G5630" i="2"/>
  <c r="G9531" i="2"/>
  <c r="G9221" i="2"/>
  <c r="G9885" i="2"/>
  <c r="G10210" i="2"/>
  <c r="G8895" i="2"/>
  <c r="G9830" i="2"/>
  <c r="G10162" i="2"/>
  <c r="G4972" i="2"/>
  <c r="G5332" i="2"/>
  <c r="G5690" i="2"/>
  <c r="G7289" i="2"/>
  <c r="G6470" i="2"/>
  <c r="G6087" i="2"/>
  <c r="G9448" i="2"/>
  <c r="G7673" i="2"/>
  <c r="G8807" i="2"/>
  <c r="G8075" i="2"/>
  <c r="G9749" i="2"/>
  <c r="G9147" i="2"/>
  <c r="G8441" i="2"/>
  <c r="G1373" i="2"/>
  <c r="G2544" i="2"/>
  <c r="G2246" i="2"/>
  <c r="G1942" i="2"/>
  <c r="G1657" i="2"/>
  <c r="G3198" i="2"/>
  <c r="G3572" i="2"/>
  <c r="G2870" i="2"/>
  <c r="G3967" i="2"/>
  <c r="G6830" i="2"/>
  <c r="G4641" i="2"/>
  <c r="G4997" i="2"/>
  <c r="G5346" i="2"/>
  <c r="G6095" i="2"/>
  <c r="G7292" i="2"/>
  <c r="G8875" i="2"/>
  <c r="G6478" i="2"/>
  <c r="G7798" i="2"/>
  <c r="G8239" i="2"/>
  <c r="G5701" i="2"/>
  <c r="G8632" i="2"/>
  <c r="G9284" i="2"/>
  <c r="G9872" i="2"/>
  <c r="G7676" i="2"/>
  <c r="G10199" i="2"/>
  <c r="G9591" i="2"/>
  <c r="G3120" i="2"/>
  <c r="G2780" i="2"/>
  <c r="G3902" i="2"/>
  <c r="G4300" i="2"/>
  <c r="G4566" i="2"/>
  <c r="G3504" i="2"/>
  <c r="G5156" i="2"/>
  <c r="G4848" i="2"/>
  <c r="G5825" i="2"/>
  <c r="G5955" i="2"/>
  <c r="G5483" i="2"/>
  <c r="G6341" i="2"/>
  <c r="G6762" i="2"/>
  <c r="G7610" i="2"/>
  <c r="G8029" i="2"/>
  <c r="G7219" i="2"/>
  <c r="G8595" i="2"/>
  <c r="G8183" i="2"/>
  <c r="G9200" i="2"/>
  <c r="G9510" i="2"/>
  <c r="G9002" i="2"/>
  <c r="G9928" i="2"/>
  <c r="G10249" i="2"/>
  <c r="G4693" i="2"/>
  <c r="G5030" i="2"/>
  <c r="G6497" i="2"/>
  <c r="G5723" i="2"/>
  <c r="G6115" i="2"/>
  <c r="G7303" i="2"/>
  <c r="G8087" i="2"/>
  <c r="G5375" i="2"/>
  <c r="G7687" i="2"/>
  <c r="G9154" i="2"/>
  <c r="G9453" i="2"/>
  <c r="G10064" i="2"/>
  <c r="G8451" i="2"/>
  <c r="G10366" i="2"/>
  <c r="G8817" i="2"/>
  <c r="G9754" i="2"/>
  <c r="G8547" i="2"/>
  <c r="G9491" i="2"/>
  <c r="G9181" i="2"/>
  <c r="G8965" i="2"/>
  <c r="G9918" i="2"/>
  <c r="G10239" i="2"/>
  <c r="G2795" i="2"/>
  <c r="G4139" i="2"/>
  <c r="G2171" i="2"/>
  <c r="G2461" i="2"/>
  <c r="G3074" i="2"/>
  <c r="G3869" i="2"/>
  <c r="G4430" i="2"/>
  <c r="G4646" i="2"/>
  <c r="G3469" i="2"/>
  <c r="G4936" i="2"/>
  <c r="G6073" i="2"/>
  <c r="G5306" i="2"/>
  <c r="G5670" i="2"/>
  <c r="G6456" i="2"/>
  <c r="G6727" i="2"/>
  <c r="G7068" i="2"/>
  <c r="G7392" i="2"/>
  <c r="G7824" i="2"/>
  <c r="G8568" i="2"/>
  <c r="G8981" i="2"/>
  <c r="G9544" i="2"/>
  <c r="G9235" i="2"/>
  <c r="G8197" i="2"/>
  <c r="G9945" i="2"/>
  <c r="G10266" i="2"/>
  <c r="G289" i="2"/>
  <c r="G781" i="2"/>
  <c r="G1028" i="2"/>
  <c r="G88" i="2"/>
  <c r="G1432" i="2"/>
  <c r="G589" i="2"/>
  <c r="G1704" i="2"/>
  <c r="G2286" i="2"/>
  <c r="G1163" i="2"/>
  <c r="G2900" i="2"/>
  <c r="G3995" i="2"/>
  <c r="G2582" i="2"/>
  <c r="G3226" i="2"/>
  <c r="G1986" i="2"/>
  <c r="G3600" i="2"/>
  <c r="G6858" i="2"/>
  <c r="G5222" i="2"/>
  <c r="G6001" i="2"/>
  <c r="G6386" i="2"/>
  <c r="G7106" i="2"/>
  <c r="G5573" i="2"/>
  <c r="G7847" i="2"/>
  <c r="G8168" i="2"/>
  <c r="G9532" i="2"/>
  <c r="G9222" i="2"/>
  <c r="G9939" i="2"/>
  <c r="G7506" i="2"/>
  <c r="G8581" i="2"/>
  <c r="G10260" i="2"/>
  <c r="G8913" i="2"/>
  <c r="G3459" i="2"/>
  <c r="G3860" i="2"/>
  <c r="G3059" i="2"/>
  <c r="G4265" i="2"/>
  <c r="G4537" i="2"/>
  <c r="G4821" i="2"/>
  <c r="G5801" i="2"/>
  <c r="G5130" i="2"/>
  <c r="G5459" i="2"/>
  <c r="G6181" i="2"/>
  <c r="G6717" i="2"/>
  <c r="G6562" i="2"/>
  <c r="G8471" i="2"/>
  <c r="G8836" i="2"/>
  <c r="G7330" i="2"/>
  <c r="G7714" i="2"/>
  <c r="G8109" i="2"/>
  <c r="G8896" i="2"/>
  <c r="G9250" i="2"/>
  <c r="G9557" i="2"/>
  <c r="G10272" i="2"/>
  <c r="G9951" i="2"/>
  <c r="G3388" i="2"/>
  <c r="G3780" i="2"/>
  <c r="G4199" i="2"/>
  <c r="G5091" i="2"/>
  <c r="G4772" i="2"/>
  <c r="G5428" i="2"/>
  <c r="G6154" i="2"/>
  <c r="G4481" i="2"/>
  <c r="G5771" i="2"/>
  <c r="G6535" i="2"/>
  <c r="G6646" i="2"/>
  <c r="G1154" i="2"/>
  <c r="G1424" i="2"/>
  <c r="G1938" i="2"/>
  <c r="G2243" i="2"/>
  <c r="G1651" i="2"/>
  <c r="G2541" i="2"/>
  <c r="G186" i="2"/>
  <c r="G467" i="2"/>
  <c r="G709" i="2"/>
  <c r="G1949" i="2"/>
  <c r="G1232" i="2"/>
  <c r="G387" i="2"/>
  <c r="G959" i="2"/>
  <c r="G2549" i="2"/>
  <c r="G1664" i="2"/>
  <c r="G2252" i="2"/>
  <c r="G3971" i="2"/>
  <c r="G1380" i="2"/>
  <c r="G2874" i="2"/>
  <c r="G3202" i="2"/>
  <c r="G3576" i="2"/>
  <c r="G6834" i="2"/>
  <c r="G3867" i="2"/>
  <c r="G4272" i="2"/>
  <c r="G4542" i="2"/>
  <c r="G3466" i="2"/>
  <c r="G4826" i="2"/>
  <c r="G3067" i="2"/>
  <c r="G6185" i="2"/>
  <c r="G5135" i="2"/>
  <c r="G5806" i="2"/>
  <c r="G6566" i="2"/>
  <c r="G6724" i="2"/>
  <c r="G5464" i="2"/>
  <c r="G9559" i="2"/>
  <c r="G9252" i="2"/>
  <c r="G10274" i="2"/>
  <c r="G9953" i="2"/>
  <c r="G5036" i="2"/>
  <c r="G5380" i="2"/>
  <c r="G4705" i="2"/>
  <c r="G6259" i="2"/>
  <c r="G6118" i="2"/>
  <c r="G4392" i="2"/>
  <c r="G7177" i="2"/>
  <c r="G8396" i="2"/>
  <c r="G7571" i="2"/>
  <c r="G5727" i="2"/>
  <c r="G7997" i="2"/>
  <c r="G418" i="2"/>
  <c r="G1749" i="2"/>
  <c r="G689" i="2"/>
  <c r="G940" i="2"/>
  <c r="G2028" i="2"/>
  <c r="G2321" i="2"/>
  <c r="G433" i="2"/>
  <c r="G3628" i="2"/>
  <c r="G4020" i="2"/>
  <c r="G1481" i="2"/>
  <c r="G1218" i="2"/>
  <c r="G2615" i="2"/>
  <c r="G3254" i="2"/>
  <c r="G2931" i="2"/>
  <c r="G4341" i="2"/>
  <c r="G4601" i="2"/>
  <c r="G6886" i="2"/>
  <c r="G671" i="2"/>
  <c r="G2520" i="2"/>
  <c r="G422" i="2"/>
  <c r="G1910" i="2"/>
  <c r="G1470" i="2"/>
  <c r="G1206" i="2"/>
  <c r="G923" i="2"/>
  <c r="G2849" i="2"/>
  <c r="G2222" i="2"/>
  <c r="G1740" i="2"/>
  <c r="G3177" i="2"/>
  <c r="G3949" i="2"/>
  <c r="G3554" i="2"/>
  <c r="G6812" i="2"/>
  <c r="G7157" i="2"/>
  <c r="G7981" i="2"/>
  <c r="G8382" i="2"/>
  <c r="G9568" i="2"/>
  <c r="G8752" i="2"/>
  <c r="G7551" i="2"/>
  <c r="G9118" i="2"/>
  <c r="G9261" i="2"/>
  <c r="G10277" i="2"/>
  <c r="G9956" i="2"/>
  <c r="G5289" i="2"/>
  <c r="G5656" i="2"/>
  <c r="G6062" i="2"/>
  <c r="G6445" i="2"/>
  <c r="G7277" i="2"/>
  <c r="G7663" i="2"/>
  <c r="G8434" i="2"/>
  <c r="G9745" i="2"/>
  <c r="G8065" i="2"/>
  <c r="G9444" i="2"/>
  <c r="G8801" i="2"/>
  <c r="G9143" i="2"/>
  <c r="G10159" i="2"/>
  <c r="G9826" i="2"/>
  <c r="G5945" i="2"/>
  <c r="G6333" i="2"/>
  <c r="G7169" i="2"/>
  <c r="G7990" i="2"/>
  <c r="G9120" i="2"/>
  <c r="G7563" i="2"/>
  <c r="G8390" i="2"/>
  <c r="G9426" i="2"/>
  <c r="G8760" i="2"/>
  <c r="G9729" i="2"/>
  <c r="G5587" i="2"/>
  <c r="G6012" i="2"/>
  <c r="G7019" i="2"/>
  <c r="G6396" i="2"/>
  <c r="G8690" i="2"/>
  <c r="G7435" i="2"/>
  <c r="G7891" i="2"/>
  <c r="G8311" i="2"/>
  <c r="G9406" i="2"/>
  <c r="G10035" i="2"/>
  <c r="G10339" i="2"/>
  <c r="G9709" i="2"/>
  <c r="G9076" i="2"/>
  <c r="G8890" i="2"/>
  <c r="G9293" i="2"/>
  <c r="G9600" i="2"/>
  <c r="G9978" i="2"/>
  <c r="G81" i="2"/>
  <c r="G282" i="2"/>
  <c r="G606" i="2"/>
  <c r="G1003" i="2"/>
  <c r="G1274" i="2"/>
  <c r="G1802" i="2"/>
  <c r="G2976" i="2"/>
  <c r="G1534" i="2"/>
  <c r="G756" i="2"/>
  <c r="G2369" i="2"/>
  <c r="G2663" i="2"/>
  <c r="G4063" i="2"/>
  <c r="G3299" i="2"/>
  <c r="G2079" i="2"/>
  <c r="G6931" i="2"/>
  <c r="G3673" i="2"/>
  <c r="G5894" i="2"/>
  <c r="G6286" i="2"/>
  <c r="G5536" i="2"/>
  <c r="G7018" i="2"/>
  <c r="G9075" i="2"/>
  <c r="G7890" i="2"/>
  <c r="G8310" i="2"/>
  <c r="G7434" i="2"/>
  <c r="G8689" i="2"/>
  <c r="G5213" i="2"/>
  <c r="G6025" i="2"/>
  <c r="G6409" i="2"/>
  <c r="G5603" i="2"/>
  <c r="G9438" i="2"/>
  <c r="G8049" i="2"/>
  <c r="G8424" i="2"/>
  <c r="G7255" i="2"/>
  <c r="G10358" i="2"/>
  <c r="G7644" i="2"/>
  <c r="G9739" i="2"/>
  <c r="G10056" i="2"/>
  <c r="G9135" i="2"/>
  <c r="G8791" i="2"/>
  <c r="G4212" i="2"/>
  <c r="G3798" i="2"/>
  <c r="G5042" i="2"/>
  <c r="G6121" i="2"/>
  <c r="G5730" i="2"/>
  <c r="G5383" i="2"/>
  <c r="G4714" i="2"/>
  <c r="G4403" i="2"/>
  <c r="G6502" i="2"/>
  <c r="G8214" i="2"/>
  <c r="G8876" i="2"/>
  <c r="G9285" i="2"/>
  <c r="G10289" i="2"/>
  <c r="G7772" i="2"/>
  <c r="G9592" i="2"/>
  <c r="G8527" i="2"/>
  <c r="G9970" i="2"/>
  <c r="G9588" i="2"/>
  <c r="G9784" i="2"/>
  <c r="G8870" i="2"/>
  <c r="G10123" i="2"/>
  <c r="G9281" i="2"/>
  <c r="G578" i="2"/>
  <c r="G1440" i="2"/>
  <c r="G294" i="2"/>
  <c r="G93" i="2"/>
  <c r="G1171" i="2"/>
  <c r="G1712" i="2"/>
  <c r="G2293" i="2"/>
  <c r="G3232" i="2"/>
  <c r="G870" i="2"/>
  <c r="G1993" i="2"/>
  <c r="G860" i="2"/>
  <c r="G2589" i="2"/>
  <c r="G3606" i="2"/>
  <c r="G4000" i="2"/>
  <c r="G2906" i="2"/>
  <c r="G6864" i="2"/>
  <c r="G8598" i="2"/>
  <c r="G9365" i="2"/>
  <c r="G9669" i="2"/>
  <c r="G9005" i="2"/>
  <c r="G8189" i="2"/>
  <c r="G8584" i="2"/>
  <c r="G7008" i="2"/>
  <c r="G7424" i="2"/>
  <c r="G7880" i="2"/>
  <c r="G8171" i="2"/>
  <c r="G8993" i="2"/>
  <c r="G9361" i="2"/>
  <c r="G9665" i="2"/>
  <c r="G1317" i="2"/>
  <c r="G391" i="2"/>
  <c r="G462" i="2"/>
  <c r="G1845" i="2"/>
  <c r="G1577" i="2"/>
  <c r="G1051" i="2"/>
  <c r="G806" i="2"/>
  <c r="G2121" i="2"/>
  <c r="G2410" i="2"/>
  <c r="G4940" i="2"/>
  <c r="G5309" i="2"/>
  <c r="G4648" i="2"/>
  <c r="G5672" i="2"/>
  <c r="G6458" i="2"/>
  <c r="G6075" i="2"/>
  <c r="G7285" i="2"/>
  <c r="G7669" i="2"/>
  <c r="G8071" i="2"/>
  <c r="G8438" i="2"/>
  <c r="G9848" i="2"/>
  <c r="G10179" i="2"/>
  <c r="G4188" i="2"/>
  <c r="G4471" i="2"/>
  <c r="G5083" i="2"/>
  <c r="G4764" i="2"/>
  <c r="G5421" i="2"/>
  <c r="G6529" i="2"/>
  <c r="G3768" i="2"/>
  <c r="G5764" i="2"/>
  <c r="G6148" i="2"/>
  <c r="G8095" i="2"/>
  <c r="G7699" i="2"/>
  <c r="G9156" i="2"/>
  <c r="G7315" i="2"/>
  <c r="G8457" i="2"/>
  <c r="G8823" i="2"/>
  <c r="G5878" i="2"/>
  <c r="G7182" i="2"/>
  <c r="G9370" i="2"/>
  <c r="G6272" i="2"/>
  <c r="G7576" i="2"/>
  <c r="G8611" i="2"/>
  <c r="G9014" i="2"/>
  <c r="G8211" i="2"/>
  <c r="G7764" i="2"/>
  <c r="G9674" i="2"/>
  <c r="G9828" i="2"/>
  <c r="G10098" i="2"/>
  <c r="G4131" i="2"/>
  <c r="G3073" i="2"/>
  <c r="G3468" i="2"/>
  <c r="G3796" i="2"/>
  <c r="G4423" i="2"/>
  <c r="G5052" i="2"/>
  <c r="G5391" i="2"/>
  <c r="G5737" i="2"/>
  <c r="G4727" i="2"/>
  <c r="G5963" i="2"/>
  <c r="G7224" i="2"/>
  <c r="G7614" i="2"/>
  <c r="G8784" i="2"/>
  <c r="G9128" i="2"/>
  <c r="G8033" i="2"/>
  <c r="G9431" i="2"/>
  <c r="G6348" i="2"/>
  <c r="G6726" i="2"/>
  <c r="G9733" i="2"/>
  <c r="G9791" i="2"/>
  <c r="G8417" i="2"/>
  <c r="G10129" i="2"/>
  <c r="G5931" i="2"/>
  <c r="G6319" i="2"/>
  <c r="G7030" i="2"/>
  <c r="G8661" i="2"/>
  <c r="G8274" i="2"/>
  <c r="G9524" i="2"/>
  <c r="G7444" i="2"/>
  <c r="G9052" i="2"/>
  <c r="G9214" i="2"/>
  <c r="G7836" i="2"/>
  <c r="G10256" i="2"/>
  <c r="G9935" i="2"/>
  <c r="G9298" i="2"/>
  <c r="G8899" i="2"/>
  <c r="G9472" i="2"/>
  <c r="G9806" i="2"/>
  <c r="G10080" i="2"/>
  <c r="G10205" i="2"/>
  <c r="G9879" i="2"/>
  <c r="G7010" i="2"/>
  <c r="G8304" i="2"/>
  <c r="G8534" i="2"/>
  <c r="G9641" i="2"/>
  <c r="G10006" i="2"/>
  <c r="G9336" i="2"/>
  <c r="G10317" i="2"/>
  <c r="G7426" i="2"/>
  <c r="G7882" i="2"/>
  <c r="G8953" i="2"/>
  <c r="G4684" i="2"/>
  <c r="G5024" i="2"/>
  <c r="G5370" i="2"/>
  <c r="G5718" i="2"/>
  <c r="G6494" i="2"/>
  <c r="G8086" i="2"/>
  <c r="G7686" i="2"/>
  <c r="G6111" i="2"/>
  <c r="G7302" i="2"/>
  <c r="G5243" i="2"/>
  <c r="G6014" i="2"/>
  <c r="G5591" i="2"/>
  <c r="G8046" i="2"/>
  <c r="G7247" i="2"/>
  <c r="G6398" i="2"/>
  <c r="G7636" i="2"/>
  <c r="G2540" i="2"/>
  <c r="G1937" i="2"/>
  <c r="G3964" i="2"/>
  <c r="G1650" i="2"/>
  <c r="G2867" i="2"/>
  <c r="G1384" i="2"/>
  <c r="G2242" i="2"/>
  <c r="G3569" i="2"/>
  <c r="G4987" i="2"/>
  <c r="G5340" i="2"/>
  <c r="G5696" i="2"/>
  <c r="G4687" i="2"/>
  <c r="G6475" i="2"/>
  <c r="G3195" i="2"/>
  <c r="G6827" i="2"/>
  <c r="G6092" i="2"/>
  <c r="G5051" i="2"/>
  <c r="G4420" i="2"/>
  <c r="G4725" i="2"/>
  <c r="G5390" i="2"/>
  <c r="G5736" i="2"/>
  <c r="G6507" i="2"/>
  <c r="G6126" i="2"/>
  <c r="G7096" i="2"/>
  <c r="G8724" i="2"/>
  <c r="G7939" i="2"/>
  <c r="G8351" i="2"/>
  <c r="G7498" i="2"/>
  <c r="G9105" i="2"/>
  <c r="G7004" i="2"/>
  <c r="G7878" i="2"/>
  <c r="G8518" i="2"/>
  <c r="G9632" i="2"/>
  <c r="G10136" i="2"/>
  <c r="G9800" i="2"/>
  <c r="G7420" i="2"/>
  <c r="G8942" i="2"/>
  <c r="G8302" i="2"/>
  <c r="G9327" i="2"/>
  <c r="G8891" i="2"/>
  <c r="G8552" i="2"/>
  <c r="G9294" i="2"/>
  <c r="G9979" i="2"/>
  <c r="G9601" i="2"/>
  <c r="G10297" i="2"/>
  <c r="G284" i="2"/>
  <c r="G1597" i="2"/>
  <c r="G1076" i="2"/>
  <c r="G83" i="2"/>
  <c r="G2722" i="2"/>
  <c r="G3351" i="2"/>
  <c r="G603" i="2"/>
  <c r="G1338" i="2"/>
  <c r="G2430" i="2"/>
  <c r="G831" i="2"/>
  <c r="G2141" i="2"/>
  <c r="G3724" i="2"/>
  <c r="G1865" i="2"/>
  <c r="G3030" i="2"/>
  <c r="G4373" i="2"/>
  <c r="G4907" i="2"/>
  <c r="G5532" i="2"/>
  <c r="G4631" i="2"/>
  <c r="G5874" i="2"/>
  <c r="G4110" i="2"/>
  <c r="G5208" i="2"/>
  <c r="G6248" i="2"/>
  <c r="G6628" i="2"/>
  <c r="G7758" i="2"/>
  <c r="G6982" i="2"/>
  <c r="G7378" i="2"/>
  <c r="G4960" i="2"/>
  <c r="G5263" i="2"/>
  <c r="G5638" i="2"/>
  <c r="G6054" i="2"/>
  <c r="G6437" i="2"/>
  <c r="G4204" i="2"/>
  <c r="G4485" i="2"/>
  <c r="G3433" i="2"/>
  <c r="G3786" i="2"/>
  <c r="G5093" i="2"/>
  <c r="G4774" i="2"/>
  <c r="G6537" i="2"/>
  <c r="G5430" i="2"/>
  <c r="G5773" i="2"/>
  <c r="G6691" i="2"/>
  <c r="G6156" i="2"/>
  <c r="G9860" i="2"/>
  <c r="G10103" i="2"/>
  <c r="G9278" i="2"/>
  <c r="G8866" i="2"/>
  <c r="G9968" i="2"/>
  <c r="G9585" i="2"/>
  <c r="G10287" i="2"/>
  <c r="G9197" i="2"/>
  <c r="G9926" i="2"/>
  <c r="G10247" i="2"/>
  <c r="G9507" i="2"/>
  <c r="G3412" i="2"/>
  <c r="G3828" i="2"/>
  <c r="G4236" i="2"/>
  <c r="G4511" i="2"/>
  <c r="G4798" i="2"/>
  <c r="G5785" i="2"/>
  <c r="G5111" i="2"/>
  <c r="G5443" i="2"/>
  <c r="G6548" i="2"/>
  <c r="G6167" i="2"/>
  <c r="G6670" i="2"/>
  <c r="G4983" i="2"/>
  <c r="G5337" i="2"/>
  <c r="G145" i="2"/>
  <c r="G346" i="2"/>
  <c r="G1239" i="2"/>
  <c r="G507" i="2"/>
  <c r="G2046" i="2"/>
  <c r="G2631" i="2"/>
  <c r="G966" i="2"/>
  <c r="G1499" i="2"/>
  <c r="G3644" i="2"/>
  <c r="G2337" i="2"/>
  <c r="G1767" i="2"/>
  <c r="G716" i="2"/>
  <c r="G2947" i="2"/>
  <c r="G3270" i="2"/>
  <c r="G6902" i="2"/>
  <c r="G7113" i="2"/>
  <c r="G8907" i="2"/>
  <c r="G7512" i="2"/>
  <c r="G9474" i="2"/>
  <c r="G7947" i="2"/>
  <c r="G9827" i="2"/>
  <c r="G10160" i="2"/>
  <c r="G8358" i="2"/>
  <c r="G9303" i="2"/>
  <c r="G8729" i="2"/>
  <c r="G5906" i="2"/>
  <c r="G6296" i="2"/>
  <c r="G7196" i="2"/>
  <c r="G9349" i="2"/>
  <c r="G9654" i="2"/>
  <c r="G7779" i="2"/>
  <c r="G8220" i="2"/>
  <c r="G8560" i="2"/>
  <c r="G8975" i="2"/>
  <c r="G7588" i="2"/>
  <c r="G9864" i="2"/>
  <c r="G10192" i="2"/>
  <c r="G5228" i="2"/>
  <c r="G5616" i="2"/>
  <c r="G5905" i="2"/>
  <c r="G6295" i="2"/>
  <c r="G7195" i="2"/>
  <c r="G7774" i="2"/>
  <c r="G8216" i="2"/>
  <c r="G9372" i="2"/>
  <c r="G7587" i="2"/>
  <c r="G8615" i="2"/>
  <c r="G9676" i="2"/>
  <c r="G9017" i="2"/>
  <c r="G3421" i="2"/>
  <c r="G5046" i="2"/>
  <c r="G3833" i="2"/>
  <c r="G4412" i="2"/>
  <c r="G4720" i="2"/>
  <c r="G5896" i="2"/>
  <c r="G4240" i="2"/>
  <c r="G5279" i="2"/>
  <c r="G5649" i="2"/>
  <c r="G6679" i="2"/>
  <c r="G7192" i="2"/>
  <c r="G8008" i="2"/>
  <c r="G7585" i="2"/>
  <c r="G8407" i="2"/>
  <c r="G6288" i="2"/>
  <c r="G8775" i="2"/>
  <c r="G642" i="2"/>
  <c r="G1692" i="2"/>
  <c r="G1142" i="2"/>
  <c r="G2511" i="2"/>
  <c r="G432" i="2"/>
  <c r="G2212" i="2"/>
  <c r="G1897" i="2"/>
  <c r="G899" i="2"/>
  <c r="G1416" i="2"/>
  <c r="G3453" i="2"/>
  <c r="G4533" i="2"/>
  <c r="G5126" i="2"/>
  <c r="G4817" i="2"/>
  <c r="G6177" i="2"/>
  <c r="G4261" i="2"/>
  <c r="G5455" i="2"/>
  <c r="G5797" i="2"/>
  <c r="G3856" i="2"/>
  <c r="G6558" i="2"/>
  <c r="G6711" i="2"/>
  <c r="G4651" i="2"/>
  <c r="G4973" i="2"/>
  <c r="G5333" i="2"/>
  <c r="G6088" i="2"/>
  <c r="G5691" i="2"/>
  <c r="G6471" i="2"/>
  <c r="G7132" i="2"/>
  <c r="G8741" i="2"/>
  <c r="G7529" i="2"/>
  <c r="G7961" i="2"/>
  <c r="G8371" i="2"/>
  <c r="G9487" i="2"/>
  <c r="G10237" i="2"/>
  <c r="G9177" i="2"/>
  <c r="G9916" i="2"/>
  <c r="G634" i="2"/>
  <c r="G14" i="2"/>
  <c r="G1315" i="2"/>
  <c r="G2408" i="2"/>
  <c r="G1575" i="2"/>
  <c r="G2119" i="2"/>
  <c r="G801" i="2"/>
  <c r="G1048" i="2"/>
  <c r="G1843" i="2"/>
  <c r="G2702" i="2"/>
  <c r="G3708" i="2"/>
  <c r="G216" i="2"/>
  <c r="G3334" i="2"/>
  <c r="G4095" i="2"/>
  <c r="G3013" i="2"/>
  <c r="G4368" i="2"/>
  <c r="G5204" i="2"/>
  <c r="G4626" i="2"/>
  <c r="G4902" i="2"/>
  <c r="G5870" i="2"/>
  <c r="G6245" i="2"/>
  <c r="G6625" i="2"/>
  <c r="G5528" i="2"/>
  <c r="G6966" i="2"/>
  <c r="G8143" i="2"/>
  <c r="G7375" i="2"/>
  <c r="G8498" i="2"/>
  <c r="G7755" i="2"/>
  <c r="G8862" i="2"/>
  <c r="G106" i="2"/>
  <c r="G1101" i="2"/>
  <c r="G857" i="2"/>
  <c r="G1359" i="2"/>
  <c r="G307" i="2"/>
  <c r="G1618" i="2"/>
  <c r="G2162" i="2"/>
  <c r="G564" i="2"/>
  <c r="G1886" i="2"/>
  <c r="G3370" i="2"/>
  <c r="G3049" i="2"/>
  <c r="G3741" i="2"/>
  <c r="G2451" i="2"/>
  <c r="G4127" i="2"/>
  <c r="G4634" i="2"/>
  <c r="G2743" i="2"/>
  <c r="G5006" i="2"/>
  <c r="G4658" i="2"/>
  <c r="G4376" i="2"/>
  <c r="G5707" i="2"/>
  <c r="G5354" i="2"/>
  <c r="G7297" i="2"/>
  <c r="G6484" i="2"/>
  <c r="G6101" i="2"/>
  <c r="G6999" i="2"/>
  <c r="G9450" i="2"/>
  <c r="G8814" i="2"/>
  <c r="G7681" i="2"/>
  <c r="G8082" i="2"/>
  <c r="G10062" i="2"/>
  <c r="G8448" i="2"/>
  <c r="G9151" i="2"/>
  <c r="G10364" i="2"/>
  <c r="G9751" i="2"/>
  <c r="G1549" i="2"/>
  <c r="G771" i="2"/>
  <c r="G213" i="2"/>
  <c r="G11" i="2"/>
  <c r="G2676" i="2"/>
  <c r="G468" i="2"/>
  <c r="G1289" i="2"/>
  <c r="G1817" i="2"/>
  <c r="G1018" i="2"/>
  <c r="G2093" i="2"/>
  <c r="G2382" i="2"/>
  <c r="G2988" i="2"/>
  <c r="G4957" i="2"/>
  <c r="G4686" i="2"/>
  <c r="G5625" i="2"/>
  <c r="G6307" i="2"/>
  <c r="G5248" i="2"/>
  <c r="G7437" i="2"/>
  <c r="G7893" i="2"/>
  <c r="G9367" i="2"/>
  <c r="G5919" i="2"/>
  <c r="G9008" i="2"/>
  <c r="G9805" i="2"/>
  <c r="G7022" i="2"/>
  <c r="G8602" i="2"/>
  <c r="G10141" i="2"/>
  <c r="G8195" i="2"/>
  <c r="G9671" i="2"/>
  <c r="G2781" i="2"/>
  <c r="G3505" i="2"/>
  <c r="G3903" i="2"/>
  <c r="G4301" i="2"/>
  <c r="G4567" i="2"/>
  <c r="G3121" i="2"/>
  <c r="G4849" i="2"/>
  <c r="G6763" i="2"/>
  <c r="G1394" i="2"/>
  <c r="G2240" i="2"/>
  <c r="G1648" i="2"/>
  <c r="G1935" i="2"/>
  <c r="G1119" i="2"/>
  <c r="G2538" i="2"/>
  <c r="G2865" i="2"/>
  <c r="G3567" i="2"/>
  <c r="G3193" i="2"/>
  <c r="G6825" i="2"/>
  <c r="G3962" i="2"/>
  <c r="G6299" i="2"/>
  <c r="G5909" i="2"/>
  <c r="G7389" i="2"/>
  <c r="G7853" i="2"/>
  <c r="G8284" i="2"/>
  <c r="G7917" i="2"/>
  <c r="G9661" i="2"/>
  <c r="G7470" i="2"/>
  <c r="G8987" i="2"/>
  <c r="G7064" i="2"/>
  <c r="G8156" i="2"/>
  <c r="G9356" i="2"/>
  <c r="G10323" i="2"/>
  <c r="G10019" i="2"/>
  <c r="G8575" i="2"/>
  <c r="G305" i="2"/>
  <c r="G567" i="2"/>
  <c r="G741" i="2"/>
  <c r="G989" i="2"/>
  <c r="G1261" i="2"/>
  <c r="G1789" i="2"/>
  <c r="G104" i="2"/>
  <c r="G2358" i="2"/>
  <c r="G2652" i="2"/>
  <c r="G4053" i="2"/>
  <c r="G1521" i="2"/>
  <c r="G2068" i="2"/>
  <c r="G3289" i="2"/>
  <c r="G3663" i="2"/>
  <c r="G2966" i="2"/>
  <c r="G6921" i="2"/>
  <c r="G5235" i="2"/>
  <c r="G5619" i="2"/>
  <c r="G6038" i="2"/>
  <c r="G6422" i="2"/>
  <c r="G8271" i="2"/>
  <c r="G9050" i="2"/>
  <c r="G7457" i="2"/>
  <c r="G7833" i="2"/>
  <c r="G9266" i="2"/>
  <c r="G7046" i="2"/>
  <c r="G8658" i="2"/>
  <c r="G9573" i="2"/>
  <c r="G9959" i="2"/>
  <c r="G10089" i="2"/>
  <c r="G196" i="2"/>
  <c r="G1333" i="2"/>
  <c r="G397" i="2"/>
  <c r="G1592" i="2"/>
  <c r="G2136" i="2"/>
  <c r="G1071" i="2"/>
  <c r="G509" i="2"/>
  <c r="G1860" i="2"/>
  <c r="G2425" i="2"/>
  <c r="G826" i="2"/>
  <c r="G2718" i="2"/>
  <c r="G233" i="2"/>
  <c r="G1029" i="2"/>
  <c r="G31" i="2"/>
  <c r="G782" i="2"/>
  <c r="G1557" i="2"/>
  <c r="G1825" i="2"/>
  <c r="G1297" i="2"/>
  <c r="G2101" i="2"/>
  <c r="G2996" i="2"/>
  <c r="G3691" i="2"/>
  <c r="G591" i="2"/>
  <c r="G3317" i="2"/>
  <c r="G2684" i="2"/>
  <c r="G2390" i="2"/>
  <c r="G4078" i="2"/>
  <c r="G6949" i="2"/>
  <c r="G242" i="2"/>
  <c r="G1309" i="2"/>
  <c r="G1837" i="2"/>
  <c r="G40" i="2"/>
  <c r="G2696" i="2"/>
  <c r="G1042" i="2"/>
  <c r="G2402" i="2"/>
  <c r="G3007" i="2"/>
  <c r="G795" i="2"/>
  <c r="G3328" i="2"/>
  <c r="G1569" i="2"/>
  <c r="G2113" i="2"/>
  <c r="G557" i="2"/>
  <c r="G3702" i="2"/>
  <c r="G4089" i="2"/>
  <c r="G6960" i="2"/>
  <c r="G3111" i="2"/>
  <c r="G2769" i="2"/>
  <c r="G3495" i="2"/>
  <c r="G4493" i="2"/>
  <c r="G4213" i="2"/>
  <c r="G3799" i="2"/>
  <c r="G5300" i="2"/>
  <c r="G4782" i="2"/>
  <c r="G5667" i="2"/>
  <c r="G4928" i="2"/>
  <c r="G6070" i="2"/>
  <c r="G6753" i="2"/>
  <c r="G7282" i="2"/>
  <c r="G8159" i="2"/>
  <c r="G8576" i="2"/>
  <c r="G8988" i="2"/>
  <c r="G8068" i="2"/>
  <c r="G7666" i="2"/>
  <c r="G10230" i="2"/>
  <c r="G6453" i="2"/>
  <c r="G9909" i="2"/>
  <c r="G9357" i="2"/>
  <c r="G9473" i="2"/>
  <c r="G7093" i="2"/>
  <c r="G9419" i="2"/>
  <c r="G7495" i="2"/>
  <c r="G7936" i="2"/>
  <c r="G8348" i="2"/>
  <c r="G9102" i="2"/>
  <c r="G10045" i="2"/>
  <c r="G8721" i="2"/>
  <c r="G10348" i="2"/>
  <c r="G9722" i="2"/>
  <c r="G7090" i="2"/>
  <c r="G7933" i="2"/>
  <c r="G7492" i="2"/>
  <c r="G8345" i="2"/>
  <c r="G3064" i="2"/>
  <c r="G3464" i="2"/>
  <c r="G3865" i="2"/>
  <c r="G5133" i="2"/>
  <c r="G4270" i="2"/>
  <c r="G6184" i="2"/>
  <c r="G5462" i="2"/>
  <c r="G4540" i="2"/>
  <c r="G6565" i="2"/>
  <c r="G6722" i="2"/>
  <c r="G5804" i="2"/>
  <c r="G8110" i="2"/>
  <c r="G8472" i="2"/>
  <c r="G4824" i="2"/>
  <c r="G8837" i="2"/>
  <c r="G7332" i="2"/>
  <c r="G7716" i="2"/>
  <c r="G2202" i="2"/>
  <c r="G2503" i="2"/>
  <c r="G3112" i="2"/>
  <c r="G2770" i="2"/>
  <c r="G3496" i="2"/>
  <c r="G4389" i="2"/>
  <c r="G4292" i="2"/>
  <c r="G3894" i="2"/>
  <c r="G4702" i="2"/>
  <c r="G5578" i="2"/>
  <c r="G5319" i="2"/>
  <c r="G4951" i="2"/>
  <c r="G6390" i="2"/>
  <c r="G6754" i="2"/>
  <c r="G7087" i="2"/>
  <c r="G8976" i="2"/>
  <c r="G6005" i="2"/>
  <c r="G9350" i="2"/>
  <c r="G7767" i="2"/>
  <c r="G8185" i="2"/>
  <c r="G9808" i="2"/>
  <c r="G8562" i="2"/>
  <c r="G7490" i="2"/>
  <c r="G10143" i="2"/>
  <c r="G9655" i="2"/>
  <c r="G1504" i="2"/>
  <c r="G278" i="2"/>
  <c r="G971" i="2"/>
  <c r="G1772" i="2"/>
  <c r="G2951" i="2"/>
  <c r="G1244" i="2"/>
  <c r="G77" i="2"/>
  <c r="G3274" i="2"/>
  <c r="G722" i="2"/>
  <c r="G2051" i="2"/>
  <c r="G2636" i="2"/>
  <c r="G2342" i="2"/>
  <c r="G609" i="2"/>
  <c r="G3648" i="2"/>
  <c r="G4038" i="2"/>
  <c r="G4889" i="2"/>
  <c r="G5192" i="2"/>
  <c r="G4612" i="2"/>
  <c r="G5519" i="2"/>
  <c r="G6238" i="2"/>
  <c r="G5861" i="2"/>
  <c r="G6906" i="2"/>
  <c r="G6618" i="2"/>
  <c r="G7749" i="2"/>
  <c r="G8494" i="2"/>
  <c r="G4353" i="2"/>
  <c r="G7368" i="2"/>
  <c r="G8858" i="2"/>
  <c r="G8139" i="2"/>
  <c r="G661" i="2"/>
  <c r="G1202" i="2"/>
  <c r="G1467" i="2"/>
  <c r="G1738" i="2"/>
  <c r="G2608" i="2"/>
  <c r="G2018" i="2"/>
  <c r="G915" i="2"/>
  <c r="G3623" i="2"/>
  <c r="G3249" i="2"/>
  <c r="G2924" i="2"/>
  <c r="G2314" i="2"/>
  <c r="G4015" i="2"/>
  <c r="G6881" i="2"/>
  <c r="G5882" i="2"/>
  <c r="G6274" i="2"/>
  <c r="G7184" i="2"/>
  <c r="G116" i="2"/>
  <c r="G1096" i="2"/>
  <c r="G2447" i="2"/>
  <c r="G541" i="2"/>
  <c r="G1355" i="2"/>
  <c r="G1882" i="2"/>
  <c r="G317" i="2"/>
  <c r="G852" i="2"/>
  <c r="G1614" i="2"/>
  <c r="G2739" i="2"/>
  <c r="G3739" i="2"/>
  <c r="G2158" i="2"/>
  <c r="G4125" i="2"/>
  <c r="G3367" i="2"/>
  <c r="G3046" i="2"/>
  <c r="G6997" i="2"/>
  <c r="G313" i="2"/>
  <c r="G112" i="2"/>
  <c r="G548" i="2"/>
  <c r="G2400" i="2"/>
  <c r="G792" i="2"/>
  <c r="G1835" i="2"/>
  <c r="G2694" i="2"/>
  <c r="G1307" i="2"/>
  <c r="G3326" i="2"/>
  <c r="G3700" i="2"/>
  <c r="G1567" i="2"/>
  <c r="G1039" i="2"/>
  <c r="G2111" i="2"/>
  <c r="G3005" i="2"/>
  <c r="G4087" i="2"/>
  <c r="G6958" i="2"/>
  <c r="G3773" i="2"/>
  <c r="G4677" i="2"/>
  <c r="G5365" i="2"/>
  <c r="G4193" i="2"/>
  <c r="G5018" i="2"/>
  <c r="G4476" i="2"/>
  <c r="G5714" i="2"/>
  <c r="G5914" i="2"/>
  <c r="G6303" i="2"/>
  <c r="G7592" i="2"/>
  <c r="G7200" i="2"/>
  <c r="G8013" i="2"/>
  <c r="G907" i="2"/>
  <c r="G1196" i="2"/>
  <c r="G652" i="2"/>
  <c r="G297" i="2"/>
  <c r="G1084" i="2"/>
  <c r="G1604" i="2"/>
  <c r="G574" i="2"/>
  <c r="G839" i="2"/>
  <c r="G96" i="2"/>
  <c r="G1345" i="2"/>
  <c r="G2729" i="2"/>
  <c r="G4116" i="2"/>
  <c r="G2437" i="2"/>
  <c r="G1872" i="2"/>
  <c r="G3730" i="2"/>
  <c r="G2148" i="2"/>
  <c r="G3036" i="2"/>
  <c r="G3357" i="2"/>
  <c r="G6988" i="2"/>
  <c r="G1150" i="2"/>
  <c r="G1420" i="2"/>
  <c r="G2539" i="2"/>
  <c r="G1649" i="2"/>
  <c r="G1936" i="2"/>
  <c r="G3963" i="2"/>
  <c r="G2241" i="2"/>
  <c r="G3194" i="2"/>
  <c r="G2866" i="2"/>
  <c r="G3568" i="2"/>
  <c r="G6826" i="2"/>
  <c r="G7414" i="2"/>
  <c r="G9340" i="2"/>
  <c r="G7139" i="2"/>
  <c r="G9645" i="2"/>
  <c r="G7874" i="2"/>
  <c r="G8300" i="2"/>
  <c r="G8541" i="2"/>
  <c r="G8959" i="2"/>
  <c r="G10010" i="2"/>
  <c r="G74" i="2"/>
  <c r="G275" i="2"/>
  <c r="G1043" i="2"/>
  <c r="G1310" i="2"/>
  <c r="G2403" i="2"/>
  <c r="G3008" i="2"/>
  <c r="G612" i="2"/>
  <c r="G2114" i="2"/>
  <c r="G1570" i="2"/>
  <c r="G1838" i="2"/>
  <c r="G3329" i="2"/>
  <c r="G2697" i="2"/>
  <c r="G796" i="2"/>
  <c r="G3703" i="2"/>
  <c r="G4090" i="2"/>
  <c r="G6961" i="2"/>
  <c r="G7076" i="2"/>
  <c r="G9560" i="2"/>
  <c r="G9000" i="2"/>
  <c r="G7769" i="2"/>
  <c r="G8180" i="2"/>
  <c r="G9824" i="2"/>
  <c r="G7386" i="2"/>
  <c r="G9253" i="2"/>
  <c r="G10157" i="2"/>
  <c r="G8593" i="2"/>
  <c r="G27" i="2"/>
  <c r="G598" i="2"/>
  <c r="G864" i="2"/>
  <c r="G229" i="2"/>
  <c r="G1107" i="2"/>
  <c r="G1958" i="2"/>
  <c r="G2879" i="2"/>
  <c r="G1673" i="2"/>
  <c r="G1122" i="2"/>
  <c r="G1396" i="2"/>
  <c r="G3580" i="2"/>
  <c r="G2259" i="2"/>
  <c r="G2555" i="2"/>
  <c r="G3975" i="2"/>
  <c r="G3206" i="2"/>
  <c r="G6838" i="2"/>
  <c r="G384" i="2"/>
  <c r="G853" i="2"/>
  <c r="G1356" i="2"/>
  <c r="G1097" i="2"/>
  <c r="G2448" i="2"/>
  <c r="G2740" i="2"/>
  <c r="G1883" i="2"/>
  <c r="G183" i="2"/>
  <c r="G1615" i="2"/>
  <c r="G469" i="2"/>
  <c r="G2159" i="2"/>
  <c r="G3105" i="2"/>
  <c r="G2763" i="2"/>
  <c r="G2749" i="2"/>
  <c r="G3093" i="2"/>
  <c r="G3880" i="2"/>
  <c r="G3481" i="2"/>
  <c r="G6739" i="2"/>
  <c r="G129" i="2"/>
  <c r="G330" i="2"/>
  <c r="G442" i="2"/>
  <c r="G1127" i="2"/>
  <c r="G822" i="2"/>
  <c r="G1401" i="2"/>
  <c r="G1962" i="2"/>
  <c r="G1067" i="2"/>
  <c r="G2559" i="2"/>
  <c r="G2263" i="2"/>
  <c r="G1678" i="2"/>
  <c r="G2882" i="2"/>
  <c r="G3583" i="2"/>
  <c r="G3978" i="2"/>
  <c r="G3209" i="2"/>
  <c r="G6841" i="2"/>
  <c r="G604" i="2"/>
  <c r="G1509" i="2"/>
  <c r="G79" i="2"/>
  <c r="G2056" i="2"/>
  <c r="G2347" i="2"/>
  <c r="G2641" i="2"/>
  <c r="G977" i="2"/>
  <c r="G280" i="2"/>
  <c r="G728" i="2"/>
  <c r="G1777" i="2"/>
  <c r="G2955" i="2"/>
  <c r="G3652" i="2"/>
  <c r="G1249" i="2"/>
  <c r="G3278" i="2"/>
  <c r="G4042" i="2"/>
  <c r="G6910" i="2"/>
  <c r="G9905" i="2"/>
  <c r="G10227" i="2"/>
  <c r="G3143" i="2"/>
  <c r="G2812" i="2"/>
  <c r="G2462" i="2"/>
  <c r="G5946" i="2"/>
  <c r="G6334" i="2"/>
  <c r="G300" i="2"/>
  <c r="G99" i="2"/>
  <c r="G793" i="2"/>
  <c r="G572" i="2"/>
  <c r="G2112" i="2"/>
  <c r="G1308" i="2"/>
  <c r="G3327" i="2"/>
  <c r="G1836" i="2"/>
  <c r="G2695" i="2"/>
  <c r="G3006" i="2"/>
  <c r="G1040" i="2"/>
  <c r="G2401" i="2"/>
  <c r="G1568" i="2"/>
  <c r="G3701" i="2"/>
  <c r="G4088" i="2"/>
  <c r="G6959" i="2"/>
  <c r="G154" i="2"/>
  <c r="G498" i="2"/>
  <c r="G355" i="2"/>
  <c r="G937" i="2"/>
  <c r="G1670" i="2"/>
  <c r="G2257" i="2"/>
  <c r="G686" i="2"/>
  <c r="G1392" i="2"/>
  <c r="G1955" i="2"/>
  <c r="G3524" i="2"/>
  <c r="G1115" i="2"/>
  <c r="G2811" i="2"/>
  <c r="G3142" i="2"/>
  <c r="G2459" i="2"/>
  <c r="G3920" i="2"/>
  <c r="G6782" i="2"/>
  <c r="G4941" i="2"/>
  <c r="G5285" i="2"/>
  <c r="G5897" i="2"/>
  <c r="G6289" i="2"/>
  <c r="G5652" i="2"/>
  <c r="G7052" i="2"/>
  <c r="G7461" i="2"/>
  <c r="G8917" i="2"/>
  <c r="G9268" i="2"/>
  <c r="G8640" i="2"/>
  <c r="G7808" i="2"/>
  <c r="G8249" i="2"/>
  <c r="G10149" i="2"/>
  <c r="G9575" i="2"/>
  <c r="G9815" i="2"/>
  <c r="G218" i="2"/>
  <c r="G16" i="2"/>
  <c r="G428" i="2"/>
  <c r="G873" i="2"/>
  <c r="G664" i="2"/>
  <c r="G1172" i="2"/>
  <c r="G193" i="2"/>
  <c r="G394" i="2"/>
  <c r="G457" i="2"/>
  <c r="G1053" i="2"/>
  <c r="G808" i="2"/>
  <c r="G1847" i="2"/>
  <c r="G2412" i="2"/>
  <c r="G2705" i="2"/>
  <c r="G3016" i="2"/>
  <c r="G1579" i="2"/>
  <c r="G2123" i="2"/>
  <c r="G1319" i="2"/>
  <c r="G3337" i="2"/>
  <c r="G3711" i="2"/>
  <c r="G4098" i="2"/>
  <c r="G4369" i="2"/>
  <c r="G4903" i="2"/>
  <c r="G4627" i="2"/>
  <c r="G6969" i="2"/>
  <c r="G4953" i="2"/>
  <c r="G5680" i="2"/>
  <c r="G6081" i="2"/>
  <c r="G7057" i="2"/>
  <c r="G5320" i="2"/>
  <c r="G9088" i="2"/>
  <c r="G7913" i="2"/>
  <c r="G7466" i="2"/>
  <c r="G8706" i="2"/>
  <c r="G6464" i="2"/>
  <c r="G8329" i="2"/>
  <c r="G2760" i="2"/>
  <c r="G3103" i="2"/>
  <c r="G3889" i="2"/>
  <c r="G4290" i="2"/>
  <c r="G4558" i="2"/>
  <c r="G5476" i="2"/>
  <c r="G5149" i="2"/>
  <c r="G3490" i="2"/>
  <c r="G4841" i="2"/>
  <c r="G5818" i="2"/>
  <c r="G6578" i="2"/>
  <c r="G6748" i="2"/>
  <c r="G6197" i="2"/>
  <c r="G73" i="2"/>
  <c r="G274" i="2"/>
  <c r="G1083" i="2"/>
  <c r="G2728" i="2"/>
  <c r="G838" i="2"/>
  <c r="G2147" i="2"/>
  <c r="G611" i="2"/>
  <c r="G1603" i="2"/>
  <c r="G1871" i="2"/>
  <c r="G1344" i="2"/>
  <c r="G4115" i="2"/>
  <c r="G2436" i="2"/>
  <c r="G3729" i="2"/>
  <c r="G3035" i="2"/>
  <c r="G3356" i="2"/>
  <c r="G6987" i="2"/>
  <c r="G2191" i="2"/>
  <c r="G2833" i="2"/>
  <c r="G2492" i="2"/>
  <c r="G4167" i="2"/>
  <c r="G4453" i="2"/>
  <c r="G3543" i="2"/>
  <c r="G3163" i="2"/>
  <c r="G5073" i="2"/>
  <c r="G4751" i="2"/>
  <c r="G5755" i="2"/>
  <c r="G6523" i="2"/>
  <c r="G3938" i="2"/>
  <c r="G5411" i="2"/>
  <c r="G6142" i="2"/>
  <c r="G6801" i="2"/>
  <c r="G8324" i="2"/>
  <c r="G8702" i="2"/>
  <c r="G9413" i="2"/>
  <c r="G7048" i="2"/>
  <c r="G7459" i="2"/>
  <c r="G7907" i="2"/>
  <c r="G9085" i="2"/>
  <c r="G10345" i="2"/>
  <c r="G9716" i="2"/>
  <c r="G10041" i="2"/>
  <c r="G388" i="2"/>
  <c r="G925" i="2"/>
  <c r="G187" i="2"/>
  <c r="G1645" i="2"/>
  <c r="G1933" i="2"/>
  <c r="G2536" i="2"/>
  <c r="G2863" i="2"/>
  <c r="G3191" i="2"/>
  <c r="G1472" i="2"/>
  <c r="G2238" i="2"/>
  <c r="G673" i="2"/>
  <c r="G1208" i="2"/>
  <c r="G480" i="2"/>
  <c r="G3565" i="2"/>
  <c r="G3960" i="2"/>
  <c r="G6823" i="2"/>
  <c r="G2758" i="2"/>
  <c r="G4557" i="2"/>
  <c r="G3488" i="2"/>
  <c r="G5148" i="2"/>
  <c r="G3101" i="2"/>
  <c r="G3887" i="2"/>
  <c r="G4288" i="2"/>
  <c r="G5817" i="2"/>
  <c r="G5475" i="2"/>
  <c r="G6746" i="2"/>
  <c r="G6577" i="2"/>
  <c r="G4840" i="2"/>
  <c r="G6196" i="2"/>
  <c r="G9461" i="2"/>
  <c r="G7723" i="2"/>
  <c r="G8116" i="2"/>
  <c r="G8478" i="2"/>
  <c r="G9164" i="2"/>
  <c r="G8842" i="2"/>
  <c r="G10373" i="2"/>
  <c r="G7340" i="2"/>
  <c r="G10071" i="2"/>
  <c r="G9762" i="2"/>
  <c r="G1917" i="2"/>
  <c r="G1628" i="2"/>
  <c r="G2225" i="2"/>
  <c r="G1366" i="2"/>
  <c r="G2523" i="2"/>
  <c r="G3179" i="2"/>
  <c r="G3556" i="2"/>
  <c r="G2851" i="2"/>
  <c r="G3951" i="2"/>
  <c r="G4869" i="2"/>
  <c r="G4323" i="2"/>
  <c r="G4588" i="2"/>
  <c r="G6814" i="2"/>
  <c r="G10197" i="2"/>
  <c r="G9870" i="2"/>
  <c r="G9558" i="2"/>
  <c r="G9251" i="2"/>
  <c r="G9952" i="2"/>
  <c r="G10273" i="2"/>
  <c r="G8288" i="2"/>
  <c r="G8556" i="2"/>
  <c r="G8971" i="2"/>
  <c r="G9483" i="2"/>
  <c r="G7859" i="2"/>
  <c r="G9243" i="2"/>
  <c r="G7396" i="2"/>
  <c r="G9881" i="2"/>
  <c r="G10207" i="2"/>
  <c r="G2754" i="2"/>
  <c r="G3098" i="2"/>
  <c r="G3486" i="2"/>
  <c r="G3885" i="2"/>
  <c r="G4286" i="2"/>
  <c r="G4838" i="2"/>
  <c r="G4555" i="2"/>
  <c r="G5146" i="2"/>
  <c r="G5816" i="2"/>
  <c r="G6195" i="2"/>
  <c r="G6576" i="2"/>
  <c r="G5474" i="2"/>
  <c r="G6744" i="2"/>
  <c r="G7339" i="2"/>
  <c r="G8115" i="2"/>
  <c r="G8477" i="2"/>
  <c r="G7722" i="2"/>
  <c r="G8841" i="2"/>
  <c r="G292" i="2"/>
  <c r="G91" i="2"/>
  <c r="G1477" i="2"/>
  <c r="G681" i="2"/>
  <c r="G583" i="2"/>
  <c r="G932" i="2"/>
  <c r="G2475" i="2"/>
  <c r="G3151" i="2"/>
  <c r="G1214" i="2"/>
  <c r="G2170" i="2"/>
  <c r="G3532" i="2"/>
  <c r="G3927" i="2"/>
  <c r="G2820" i="2"/>
  <c r="G6790" i="2"/>
  <c r="G2024" i="2"/>
  <c r="G2794" i="2"/>
  <c r="G3130" i="2"/>
  <c r="G3911" i="2"/>
  <c r="G4574" i="2"/>
  <c r="G5163" i="2"/>
  <c r="G3513" i="2"/>
  <c r="G4308" i="2"/>
  <c r="G5832" i="2"/>
  <c r="G5490" i="2"/>
  <c r="G6210" i="2"/>
  <c r="G4856" i="2"/>
  <c r="G6771" i="2"/>
  <c r="G6591" i="2"/>
  <c r="G7726" i="2"/>
  <c r="G8119" i="2"/>
  <c r="G7343" i="2"/>
  <c r="G8845" i="2"/>
  <c r="G8481" i="2"/>
  <c r="G7129" i="2"/>
  <c r="G7526" i="2"/>
  <c r="G7958" i="2"/>
  <c r="G8739" i="2"/>
  <c r="G8369" i="2"/>
  <c r="G3389" i="2"/>
  <c r="G4201" i="2"/>
  <c r="G4482" i="2"/>
  <c r="G5092" i="2"/>
  <c r="G4773" i="2"/>
  <c r="G5429" i="2"/>
  <c r="G3782" i="2"/>
  <c r="G6155" i="2"/>
  <c r="G6536" i="2"/>
  <c r="G6647" i="2"/>
  <c r="G5772" i="2"/>
  <c r="G3387" i="2"/>
  <c r="G4207" i="2"/>
  <c r="G4488" i="2"/>
  <c r="G5286" i="2"/>
  <c r="G4777" i="2"/>
  <c r="G3790" i="2"/>
  <c r="G4975" i="2"/>
  <c r="G5653" i="2"/>
  <c r="G7055" i="2"/>
  <c r="G6645" i="2"/>
  <c r="G7911" i="2"/>
  <c r="G7464" i="2"/>
  <c r="G8328" i="2"/>
  <c r="G8705" i="2"/>
  <c r="G3079" i="2"/>
  <c r="G4275" i="2"/>
  <c r="G3871" i="2"/>
  <c r="G3471" i="2"/>
  <c r="G4829" i="2"/>
  <c r="G5808" i="2"/>
  <c r="G6187" i="2"/>
  <c r="G6729" i="2"/>
  <c r="G5138" i="2"/>
  <c r="G6568" i="2"/>
  <c r="G4545" i="2"/>
  <c r="G5466" i="2"/>
  <c r="G7334" i="2"/>
  <c r="G7718" i="2"/>
  <c r="G8112" i="2"/>
  <c r="G8474" i="2"/>
  <c r="G8839" i="2"/>
  <c r="G685" i="2"/>
  <c r="G639" i="2"/>
  <c r="G1747" i="2"/>
  <c r="G2319" i="2"/>
  <c r="G2613" i="2"/>
  <c r="G1479" i="2"/>
  <c r="G3252" i="2"/>
  <c r="G2026" i="2"/>
  <c r="G936" i="2"/>
  <c r="G1216" i="2"/>
  <c r="G2929" i="2"/>
  <c r="G4018" i="2"/>
  <c r="G3626" i="2"/>
  <c r="G5509" i="2"/>
  <c r="G5182" i="2"/>
  <c r="G4599" i="2"/>
  <c r="G4879" i="2"/>
  <c r="G5851" i="2"/>
  <c r="G6228" i="2"/>
  <c r="G6884" i="2"/>
  <c r="G4339" i="2"/>
  <c r="G6608" i="2"/>
  <c r="G9167" i="2"/>
  <c r="G7358" i="2"/>
  <c r="G8129" i="2"/>
  <c r="G9464" i="2"/>
  <c r="G7739" i="2"/>
  <c r="G8851" i="2"/>
  <c r="G9765" i="2"/>
  <c r="G10073" i="2"/>
  <c r="G10375" i="2"/>
  <c r="G8487" i="2"/>
  <c r="G9571" i="2"/>
  <c r="G9264" i="2"/>
  <c r="G9958" i="2"/>
  <c r="G2752" i="2"/>
  <c r="G3096" i="2"/>
  <c r="G3883" i="2"/>
  <c r="G3484" i="2"/>
  <c r="G4284" i="2"/>
  <c r="G4836" i="2"/>
  <c r="G4553" i="2"/>
  <c r="G6193" i="2"/>
  <c r="G5472" i="2"/>
  <c r="G5814" i="2"/>
  <c r="G5144" i="2"/>
  <c r="G6742" i="2"/>
  <c r="G6574" i="2"/>
  <c r="G7721" i="2"/>
  <c r="G7338" i="2"/>
  <c r="G90" i="2"/>
  <c r="G585" i="2"/>
  <c r="G1493" i="2"/>
  <c r="G710" i="2"/>
  <c r="G960" i="2"/>
  <c r="G1233" i="2"/>
  <c r="G2040" i="2"/>
  <c r="G2943" i="2"/>
  <c r="G291" i="2"/>
  <c r="G2333" i="2"/>
  <c r="G1761" i="2"/>
  <c r="G3266" i="2"/>
  <c r="G4349" i="2"/>
  <c r="G2627" i="2"/>
  <c r="G4031" i="2"/>
  <c r="G5188" i="2"/>
  <c r="G4885" i="2"/>
  <c r="G4608" i="2"/>
  <c r="G5857" i="2"/>
  <c r="G3640" i="2"/>
  <c r="G6234" i="2"/>
  <c r="G6898" i="2"/>
  <c r="G5515" i="2"/>
  <c r="G6614" i="2"/>
  <c r="G8492" i="2"/>
  <c r="G8135" i="2"/>
  <c r="G8856" i="2"/>
  <c r="G7745" i="2"/>
  <c r="G7364" i="2"/>
  <c r="G5348" i="2"/>
  <c r="G4652" i="2"/>
  <c r="G5000" i="2"/>
  <c r="G6097" i="2"/>
  <c r="G6480" i="2"/>
  <c r="G5703" i="2"/>
  <c r="G7477" i="2"/>
  <c r="G8338" i="2"/>
  <c r="G8712" i="2"/>
  <c r="G7923" i="2"/>
  <c r="G9094" i="2"/>
  <c r="G7072" i="2"/>
  <c r="G9418" i="2"/>
  <c r="G9836" i="2"/>
  <c r="G10168" i="2"/>
  <c r="G9721" i="2"/>
  <c r="G5326" i="2"/>
  <c r="G4962" i="2"/>
  <c r="G6279" i="2"/>
  <c r="G5887" i="2"/>
  <c r="G7144" i="2"/>
  <c r="G9116" i="2"/>
  <c r="G9865" i="2"/>
  <c r="G5685" i="2"/>
  <c r="G9726" i="2"/>
  <c r="G9423" i="2"/>
  <c r="G7539" i="2"/>
  <c r="G7970" i="2"/>
  <c r="G8747" i="2"/>
  <c r="G10193" i="2"/>
  <c r="G8377" i="2"/>
  <c r="G7029" i="2"/>
  <c r="G7896" i="2"/>
  <c r="G7443" i="2"/>
  <c r="G10232" i="2"/>
  <c r="G9478" i="2"/>
  <c r="G9911" i="2"/>
  <c r="G1909" i="2"/>
  <c r="G1636" i="2"/>
  <c r="G2848" i="2"/>
  <c r="G3176" i="2"/>
  <c r="G2519" i="2"/>
  <c r="G2221" i="2"/>
  <c r="G3452" i="2"/>
  <c r="G4532" i="2"/>
  <c r="G5125" i="2"/>
  <c r="G3855" i="2"/>
  <c r="G4260" i="2"/>
  <c r="G6176" i="2"/>
  <c r="G4816" i="2"/>
  <c r="G5796" i="2"/>
  <c r="G5454" i="2"/>
  <c r="G6557" i="2"/>
  <c r="G6710" i="2"/>
  <c r="G9459" i="2"/>
  <c r="G7327" i="2"/>
  <c r="G7711" i="2"/>
  <c r="G8106" i="2"/>
  <c r="G9760" i="2"/>
  <c r="G8468" i="2"/>
  <c r="G10371" i="2"/>
  <c r="G10069" i="2"/>
  <c r="G9161" i="2"/>
  <c r="G8833" i="2"/>
  <c r="G4913" i="2"/>
  <c r="G6337" i="2"/>
  <c r="G5950" i="2"/>
  <c r="G5545" i="2"/>
  <c r="G7045" i="2"/>
  <c r="G8701" i="2"/>
  <c r="G9412" i="2"/>
  <c r="G7456" i="2"/>
  <c r="G9715" i="2"/>
  <c r="G9084" i="2"/>
  <c r="G8323" i="2"/>
  <c r="G7906" i="2"/>
  <c r="G10040" i="2"/>
  <c r="G10344" i="2"/>
  <c r="G89" i="2"/>
  <c r="G290" i="2"/>
  <c r="G752" i="2"/>
  <c r="G587" i="2"/>
  <c r="G1530" i="2"/>
  <c r="G2366" i="2"/>
  <c r="G3296" i="2"/>
  <c r="G999" i="2"/>
  <c r="G1270" i="2"/>
  <c r="G1798" i="2"/>
  <c r="G4060" i="2"/>
  <c r="G2076" i="2"/>
  <c r="G4357" i="2"/>
  <c r="G3670" i="2"/>
  <c r="G2973" i="2"/>
  <c r="G5195" i="2"/>
  <c r="G4616" i="2"/>
  <c r="G4893" i="2"/>
  <c r="G2660" i="2"/>
  <c r="G6928" i="2"/>
  <c r="G8201" i="2"/>
  <c r="G8508" i="2"/>
  <c r="G7771" i="2"/>
  <c r="G8935" i="2"/>
  <c r="G9998" i="2"/>
  <c r="G9321" i="2"/>
  <c r="G9626" i="2"/>
  <c r="G7060" i="2"/>
  <c r="G7416" i="2"/>
  <c r="G7876" i="2"/>
  <c r="G5886" i="2"/>
  <c r="G6278" i="2"/>
  <c r="G8627" i="2"/>
  <c r="G9378" i="2"/>
  <c r="G9029" i="2"/>
  <c r="G7793" i="2"/>
  <c r="G8234" i="2"/>
  <c r="G7187" i="2"/>
  <c r="G7580" i="2"/>
  <c r="G9682" i="2"/>
  <c r="G941" i="2"/>
  <c r="G690" i="2"/>
  <c r="G2616" i="2"/>
  <c r="G539" i="2"/>
  <c r="G1482" i="2"/>
  <c r="G3255" i="2"/>
  <c r="G321" i="2"/>
  <c r="G120" i="2"/>
  <c r="G1219" i="2"/>
  <c r="G2029" i="2"/>
  <c r="G2322" i="2"/>
  <c r="G1750" i="2"/>
  <c r="G2932" i="2"/>
  <c r="G3629" i="2"/>
  <c r="G4208" i="2"/>
  <c r="G4489" i="2"/>
  <c r="G3791" i="2"/>
  <c r="G6539" i="2"/>
  <c r="G4778" i="2"/>
  <c r="G6158" i="2"/>
  <c r="G5775" i="2"/>
  <c r="G5432" i="2"/>
  <c r="G5096" i="2"/>
  <c r="G6887" i="2"/>
  <c r="G9158" i="2"/>
  <c r="G7702" i="2"/>
  <c r="G7318" i="2"/>
  <c r="G8826" i="2"/>
  <c r="G9757" i="2"/>
  <c r="G8098" i="2"/>
  <c r="G9456" i="2"/>
  <c r="G10067" i="2"/>
  <c r="G8460" i="2"/>
  <c r="G10369" i="2"/>
  <c r="G3396" i="2"/>
  <c r="G4469" i="2"/>
  <c r="G3765" i="2"/>
  <c r="G4186" i="2"/>
  <c r="G5081" i="2"/>
  <c r="G4762" i="2"/>
  <c r="G5762" i="2"/>
  <c r="G6147" i="2"/>
  <c r="G7314" i="2"/>
  <c r="G6528" i="2"/>
  <c r="G6654" i="2"/>
  <c r="G7698" i="2"/>
  <c r="G5419" i="2"/>
  <c r="G9874" i="2"/>
  <c r="G10201" i="2"/>
  <c r="G9653" i="2"/>
  <c r="G8974" i="2"/>
  <c r="G9348" i="2"/>
  <c r="G8559" i="2"/>
  <c r="G1056" i="2"/>
  <c r="G160" i="2"/>
  <c r="G1322" i="2"/>
  <c r="G492" i="2"/>
  <c r="G2126" i="2"/>
  <c r="G1582" i="2"/>
  <c r="G811" i="2"/>
  <c r="G3019" i="2"/>
  <c r="G1850" i="2"/>
  <c r="G361" i="2"/>
  <c r="G2708" i="2"/>
  <c r="G2415" i="2"/>
  <c r="G3340" i="2"/>
  <c r="G3714" i="2"/>
  <c r="G4101" i="2"/>
  <c r="G6972" i="2"/>
  <c r="G6314" i="2"/>
  <c r="G5926" i="2"/>
  <c r="G7208" i="2"/>
  <c r="G7599" i="2"/>
  <c r="G8019" i="2"/>
  <c r="G324" i="2"/>
  <c r="G1210" i="2"/>
  <c r="G424" i="2"/>
  <c r="G123" i="2"/>
  <c r="G1742" i="2"/>
  <c r="G675" i="2"/>
  <c r="G1474" i="2"/>
  <c r="G2021" i="2"/>
  <c r="G927" i="2"/>
  <c r="G2925" i="2"/>
  <c r="G3624" i="2"/>
  <c r="G3250" i="2"/>
  <c r="G2315" i="2"/>
  <c r="G4016" i="2"/>
  <c r="G2609" i="2"/>
  <c r="G6882" i="2"/>
  <c r="G9819" i="2"/>
  <c r="G9552" i="2"/>
  <c r="G9244" i="2"/>
  <c r="G10153" i="2"/>
  <c r="G9856" i="2"/>
  <c r="G10185" i="2"/>
  <c r="G594" i="2"/>
  <c r="G231" i="2"/>
  <c r="G991" i="2"/>
  <c r="G1263" i="2"/>
  <c r="G29" i="2"/>
  <c r="G2360" i="2"/>
  <c r="G2968" i="2"/>
  <c r="G743" i="2"/>
  <c r="G1791" i="2"/>
  <c r="G1523" i="2"/>
  <c r="G2070" i="2"/>
  <c r="G2654" i="2"/>
  <c r="G3665" i="2"/>
  <c r="G4055" i="2"/>
  <c r="G3291" i="2"/>
  <c r="G7154" i="2"/>
  <c r="G6923" i="2"/>
  <c r="G6285" i="2"/>
  <c r="G5893" i="2"/>
  <c r="G7548" i="2"/>
  <c r="G7978" i="2"/>
  <c r="G8379" i="2"/>
  <c r="G8749" i="2"/>
  <c r="G8286" i="2"/>
  <c r="G7391" i="2"/>
  <c r="G7855" i="2"/>
  <c r="G8671" i="2"/>
  <c r="G98" i="2"/>
  <c r="G1085" i="2"/>
  <c r="G1605" i="2"/>
  <c r="G571" i="2"/>
  <c r="G1346" i="2"/>
  <c r="G2438" i="2"/>
  <c r="G841" i="2"/>
  <c r="G3358" i="2"/>
  <c r="G3731" i="2"/>
  <c r="G1873" i="2"/>
  <c r="G3037" i="2"/>
  <c r="G2730" i="2"/>
  <c r="G299" i="2"/>
  <c r="G2149" i="2"/>
  <c r="G4117" i="2"/>
  <c r="G6989" i="2"/>
  <c r="G137" i="2"/>
  <c r="G338" i="2"/>
  <c r="G1517" i="2"/>
  <c r="G1257" i="2"/>
  <c r="G2064" i="2"/>
  <c r="G737" i="2"/>
  <c r="G2649" i="2"/>
  <c r="G1785" i="2"/>
  <c r="G985" i="2"/>
  <c r="G3660" i="2"/>
  <c r="G2355" i="2"/>
  <c r="G518" i="2"/>
  <c r="G4050" i="2"/>
  <c r="G2963" i="2"/>
  <c r="G3286" i="2"/>
  <c r="G6918" i="2"/>
  <c r="G7164" i="2"/>
  <c r="G6252" i="2"/>
  <c r="G7558" i="2"/>
  <c r="G8387" i="2"/>
  <c r="G7986" i="2"/>
  <c r="G8757" i="2"/>
  <c r="G7061" i="2"/>
  <c r="G8516" i="2"/>
  <c r="G9630" i="2"/>
  <c r="G8940" i="2"/>
  <c r="G7915" i="2"/>
  <c r="G8331" i="2"/>
  <c r="G9325" i="2"/>
  <c r="G7468" i="2"/>
  <c r="G2800" i="2"/>
  <c r="G3071" i="2"/>
  <c r="G3467" i="2"/>
  <c r="G3868" i="2"/>
  <c r="G4273" i="2"/>
  <c r="G4543" i="2"/>
  <c r="G4827" i="2"/>
  <c r="G6186" i="2"/>
  <c r="G5136" i="2"/>
  <c r="G5465" i="2"/>
  <c r="G6567" i="2"/>
  <c r="G6725" i="2"/>
  <c r="G7333" i="2"/>
  <c r="G7717" i="2"/>
  <c r="G8111" i="2"/>
  <c r="G8838" i="2"/>
  <c r="G5807" i="2"/>
  <c r="G8473" i="2"/>
  <c r="G436" i="2"/>
  <c r="G3087" i="2"/>
  <c r="G1448" i="2"/>
  <c r="G2000" i="2"/>
  <c r="G889" i="2"/>
  <c r="G417" i="2"/>
  <c r="G4179" i="2"/>
  <c r="G1719" i="2"/>
  <c r="G692" i="2"/>
  <c r="G1182" i="2"/>
  <c r="G3445" i="2"/>
  <c r="G4382" i="2"/>
  <c r="G3757" i="2"/>
  <c r="G4995" i="2"/>
  <c r="G5244" i="2"/>
  <c r="G5579" i="2"/>
  <c r="G6006" i="2"/>
  <c r="G7105" i="2"/>
  <c r="G4696" i="2"/>
  <c r="G6391" i="2"/>
  <c r="G6703" i="2"/>
  <c r="G7766" i="2"/>
  <c r="G8184" i="2"/>
  <c r="G9351" i="2"/>
  <c r="G7505" i="2"/>
  <c r="G8563" i="2"/>
  <c r="G10142" i="2"/>
  <c r="G9656" i="2"/>
  <c r="G8977" i="2"/>
  <c r="G9807" i="2"/>
  <c r="G7013" i="2"/>
  <c r="G7429" i="2"/>
  <c r="G7885" i="2"/>
  <c r="G8307" i="2"/>
  <c r="G8687" i="2"/>
  <c r="G9288" i="2"/>
  <c r="G9595" i="2"/>
  <c r="G8638" i="2"/>
  <c r="G9973" i="2"/>
  <c r="G8245" i="2"/>
  <c r="G7804" i="2"/>
  <c r="G10292" i="2"/>
  <c r="G8881" i="2"/>
  <c r="G4945" i="2"/>
  <c r="G5313" i="2"/>
  <c r="G5675" i="2"/>
  <c r="G6077" i="2"/>
  <c r="G6460" i="2"/>
  <c r="G7670" i="2"/>
  <c r="G8072" i="2"/>
  <c r="G8805" i="2"/>
  <c r="G9609" i="2"/>
  <c r="G7286" i="2"/>
  <c r="G9304" i="2"/>
  <c r="G8911" i="2"/>
  <c r="G8439" i="2"/>
  <c r="G9469" i="2"/>
  <c r="G9907" i="2"/>
  <c r="G10085" i="2"/>
  <c r="G4977" i="2"/>
  <c r="G5994" i="2"/>
  <c r="G5335" i="2"/>
  <c r="G6379" i="2"/>
  <c r="G7242" i="2"/>
  <c r="G5565" i="2"/>
  <c r="G7631" i="2"/>
  <c r="G2808" i="2"/>
  <c r="G2229" i="2"/>
  <c r="G1633" i="2"/>
  <c r="G1922" i="2"/>
  <c r="G4132" i="2"/>
  <c r="G3140" i="2"/>
  <c r="G2527" i="2"/>
  <c r="G5053" i="2"/>
  <c r="G4424" i="2"/>
  <c r="G3522" i="2"/>
  <c r="G3919" i="2"/>
  <c r="G5392" i="2"/>
  <c r="G5738" i="2"/>
  <c r="G4728" i="2"/>
  <c r="G6508" i="2"/>
  <c r="G6780" i="2"/>
  <c r="G6127" i="2"/>
  <c r="G3507" i="2"/>
  <c r="G2783" i="2"/>
  <c r="G3905" i="2"/>
  <c r="G4303" i="2"/>
  <c r="G4851" i="2"/>
  <c r="G5485" i="2"/>
  <c r="G5158" i="2"/>
  <c r="G4569" i="2"/>
  <c r="G3123" i="2"/>
  <c r="G5827" i="2"/>
  <c r="G6277" i="2"/>
  <c r="G5885" i="2"/>
  <c r="G6205" i="2"/>
  <c r="G6586" i="2"/>
  <c r="G7156" i="2"/>
  <c r="G6765" i="2"/>
  <c r="G7550" i="2"/>
  <c r="G8381" i="2"/>
  <c r="G7980" i="2"/>
  <c r="G8751" i="2"/>
  <c r="G4931" i="2"/>
  <c r="G5302" i="2"/>
  <c r="G4649" i="2"/>
  <c r="G5668" i="2"/>
  <c r="G6071" i="2"/>
  <c r="G6454" i="2"/>
  <c r="G7080" i="2"/>
  <c r="G7928" i="2"/>
  <c r="G7483" i="2"/>
  <c r="G8341" i="2"/>
  <c r="G8715" i="2"/>
  <c r="G9097" i="2"/>
  <c r="G9895" i="2"/>
  <c r="G10218" i="2"/>
  <c r="G1920" i="2"/>
  <c r="G1631" i="2"/>
  <c r="G2227" i="2"/>
  <c r="G2853" i="2"/>
  <c r="G2525" i="2"/>
  <c r="G3181" i="2"/>
  <c r="G3953" i="2"/>
  <c r="G4325" i="2"/>
  <c r="G3558" i="2"/>
  <c r="G6816" i="2"/>
  <c r="G34" i="2"/>
  <c r="G586" i="2"/>
  <c r="G236" i="2"/>
  <c r="G1531" i="2"/>
  <c r="G1000" i="2"/>
  <c r="G753" i="2"/>
  <c r="G1799" i="2"/>
  <c r="G2077" i="2"/>
  <c r="G1271" i="2"/>
  <c r="G2974" i="2"/>
  <c r="G3297" i="2"/>
  <c r="G2367" i="2"/>
  <c r="G2661" i="2"/>
  <c r="G4061" i="2"/>
  <c r="G4358" i="2"/>
  <c r="G3671" i="2"/>
  <c r="G5196" i="2"/>
  <c r="G4617" i="2"/>
  <c r="G4894" i="2"/>
  <c r="G6929" i="2"/>
  <c r="G8524" i="2"/>
  <c r="G8948" i="2"/>
  <c r="G9496" i="2"/>
  <c r="G8165" i="2"/>
  <c r="G9186" i="2"/>
  <c r="G10242" i="2"/>
  <c r="G9921" i="2"/>
  <c r="G5251" i="2"/>
  <c r="G5628" i="2"/>
  <c r="G6045" i="2"/>
  <c r="G6428" i="2"/>
  <c r="G3435" i="2"/>
  <c r="G3844" i="2"/>
  <c r="G4522" i="2"/>
  <c r="G5324" i="2"/>
  <c r="G4250" i="2"/>
  <c r="G4807" i="2"/>
  <c r="G4959" i="2"/>
  <c r="G5683" i="2"/>
  <c r="G6467" i="2"/>
  <c r="G6084" i="2"/>
  <c r="G6693" i="2"/>
  <c r="G3431" i="2"/>
  <c r="G3841" i="2"/>
  <c r="G4521" i="2"/>
  <c r="G4248" i="2"/>
  <c r="G4996" i="2"/>
  <c r="G5345" i="2"/>
  <c r="G5890" i="2"/>
  <c r="G6282" i="2"/>
  <c r="G4640" i="2"/>
  <c r="G6689" i="2"/>
  <c r="G7065" i="2"/>
  <c r="G5700" i="2"/>
  <c r="G8333" i="2"/>
  <c r="G7918" i="2"/>
  <c r="G9090" i="2"/>
  <c r="G7471" i="2"/>
  <c r="G9416" i="2"/>
  <c r="G8708" i="2"/>
  <c r="G10347" i="2"/>
  <c r="G10044" i="2"/>
  <c r="G9719" i="2"/>
  <c r="G5372" i="2"/>
  <c r="G4151" i="2"/>
  <c r="G4441" i="2"/>
  <c r="G5720" i="2"/>
  <c r="G6112" i="2"/>
  <c r="G5026" i="2"/>
  <c r="G4688" i="2"/>
  <c r="G6495" i="2"/>
  <c r="G626" i="2"/>
  <c r="G6" i="2"/>
  <c r="G1326" i="2"/>
  <c r="G815" i="2"/>
  <c r="G2712" i="2"/>
  <c r="G3023" i="2"/>
  <c r="G1586" i="2"/>
  <c r="G3344" i="2"/>
  <c r="G208" i="2"/>
  <c r="G1854" i="2"/>
  <c r="G1060" i="2"/>
  <c r="G2130" i="2"/>
  <c r="G2419" i="2"/>
  <c r="G4105" i="2"/>
  <c r="G4371" i="2"/>
  <c r="G5206" i="2"/>
  <c r="G3718" i="2"/>
  <c r="G4629" i="2"/>
  <c r="G4905" i="2"/>
  <c r="G5872" i="2"/>
  <c r="G6976" i="2"/>
  <c r="G5530" i="2"/>
  <c r="G7021" i="2"/>
  <c r="G8506" i="2"/>
  <c r="G7892" i="2"/>
  <c r="G8312" i="2"/>
  <c r="G8933" i="2"/>
  <c r="G9624" i="2"/>
  <c r="G7436" i="2"/>
  <c r="G9319" i="2"/>
  <c r="G4949" i="2"/>
  <c r="G5317" i="2"/>
  <c r="G6080" i="2"/>
  <c r="G7069" i="2"/>
  <c r="G6463" i="2"/>
  <c r="G8710" i="2"/>
  <c r="G5679" i="2"/>
  <c r="G8336" i="2"/>
  <c r="G9092" i="2"/>
  <c r="G7921" i="2"/>
  <c r="G7474" i="2"/>
  <c r="G5922" i="2"/>
  <c r="G6310" i="2"/>
  <c r="G7204" i="2"/>
  <c r="G8412" i="2"/>
  <c r="G8016" i="2"/>
  <c r="G8532" i="2"/>
  <c r="G7596" i="2"/>
  <c r="G268" i="2"/>
  <c r="G1222" i="2"/>
  <c r="G695" i="2"/>
  <c r="G945" i="2"/>
  <c r="G1752" i="2"/>
  <c r="G1484" i="2"/>
  <c r="G67" i="2"/>
  <c r="G2618" i="2"/>
  <c r="G628" i="2"/>
  <c r="G2324" i="2"/>
  <c r="G2031" i="2"/>
  <c r="G4022" i="2"/>
  <c r="G4343" i="2"/>
  <c r="G2934" i="2"/>
  <c r="G3257" i="2"/>
  <c r="G4603" i="2"/>
  <c r="G4691" i="2"/>
  <c r="G5028" i="2"/>
  <c r="G3631" i="2"/>
  <c r="G5374" i="2"/>
  <c r="G5722" i="2"/>
  <c r="G6114" i="2"/>
  <c r="G6254" i="2"/>
  <c r="G6889" i="2"/>
  <c r="G9428" i="2"/>
  <c r="G8394" i="2"/>
  <c r="G8763" i="2"/>
  <c r="G9470" i="2"/>
  <c r="G7568" i="2"/>
  <c r="G9122" i="2"/>
  <c r="G7174" i="2"/>
  <c r="G7995" i="2"/>
  <c r="G9863" i="2"/>
  <c r="G10191" i="2"/>
  <c r="G2194" i="2"/>
  <c r="G2797" i="2"/>
  <c r="G2495" i="2"/>
  <c r="G3131" i="2"/>
  <c r="G3912" i="2"/>
  <c r="G4309" i="2"/>
  <c r="G5307" i="2"/>
  <c r="G4575" i="2"/>
  <c r="G3514" i="2"/>
  <c r="G4857" i="2"/>
  <c r="G4937" i="2"/>
  <c r="G6457" i="2"/>
  <c r="G6074" i="2"/>
  <c r="G5671" i="2"/>
  <c r="G6772" i="2"/>
  <c r="G7284" i="2"/>
  <c r="G8070" i="2"/>
  <c r="G8804" i="2"/>
  <c r="G9146" i="2"/>
  <c r="G7668" i="2"/>
  <c r="G8437" i="2"/>
  <c r="G9748" i="2"/>
  <c r="G9447" i="2"/>
  <c r="G10060" i="2"/>
  <c r="G10362" i="2"/>
  <c r="G1169" i="2"/>
  <c r="G1991" i="2"/>
  <c r="G1710" i="2"/>
  <c r="G2904" i="2"/>
  <c r="G1438" i="2"/>
  <c r="G3230" i="2"/>
  <c r="G3604" i="2"/>
  <c r="G2291" i="2"/>
  <c r="G2587" i="2"/>
  <c r="G3998" i="2"/>
  <c r="G4334" i="2"/>
  <c r="G4594" i="2"/>
  <c r="G5177" i="2"/>
  <c r="G4874" i="2"/>
  <c r="G5504" i="2"/>
  <c r="G6603" i="2"/>
  <c r="G5846" i="2"/>
  <c r="G6223" i="2"/>
  <c r="G7982" i="2"/>
  <c r="G7553" i="2"/>
  <c r="G6862" i="2"/>
  <c r="G7159" i="2"/>
  <c r="G8383" i="2"/>
  <c r="G8753" i="2"/>
  <c r="G177" i="2"/>
  <c r="G378" i="2"/>
  <c r="G1205" i="2"/>
  <c r="G1668" i="2"/>
  <c r="G478" i="2"/>
  <c r="G2211" i="2"/>
  <c r="G2840" i="2"/>
  <c r="G3168" i="2"/>
  <c r="G1953" i="2"/>
  <c r="G922" i="2"/>
  <c r="G670" i="2"/>
  <c r="G3547" i="2"/>
  <c r="G1386" i="2"/>
  <c r="G4318" i="2"/>
  <c r="G2510" i="2"/>
  <c r="G4583" i="2"/>
  <c r="G5004" i="2"/>
  <c r="G4656" i="2"/>
  <c r="G5705" i="2"/>
  <c r="G6482" i="2"/>
  <c r="G6099" i="2"/>
  <c r="G5352" i="2"/>
  <c r="G3942" i="2"/>
  <c r="G6805" i="2"/>
  <c r="G8812" i="2"/>
  <c r="G9149" i="2"/>
  <c r="G9480" i="2"/>
  <c r="G7679" i="2"/>
  <c r="G8080" i="2"/>
  <c r="G7295" i="2"/>
  <c r="G8446" i="2"/>
  <c r="G9173" i="2"/>
  <c r="G9913" i="2"/>
  <c r="G10234" i="2"/>
  <c r="G1702" i="2"/>
  <c r="G875" i="2"/>
  <c r="G2284" i="2"/>
  <c r="G1161" i="2"/>
  <c r="G1430" i="2"/>
  <c r="G1984" i="2"/>
  <c r="G2580" i="2"/>
  <c r="G3062" i="2"/>
  <c r="G3863" i="2"/>
  <c r="G5131" i="2"/>
  <c r="G4268" i="2"/>
  <c r="G5460" i="2"/>
  <c r="G4538" i="2"/>
  <c r="G4822" i="2"/>
  <c r="G5802" i="2"/>
  <c r="G6563" i="2"/>
  <c r="G2788" i="2"/>
  <c r="G3462" i="2"/>
  <c r="G6182" i="2"/>
  <c r="G6720" i="2"/>
  <c r="G78" i="2"/>
  <c r="G837" i="2"/>
  <c r="G279" i="2"/>
  <c r="G607" i="2"/>
  <c r="G2146" i="2"/>
  <c r="G1343" i="2"/>
  <c r="G1870" i="2"/>
  <c r="G1082" i="2"/>
  <c r="G2435" i="2"/>
  <c r="G2727" i="2"/>
  <c r="G1602" i="2"/>
  <c r="G4114" i="2"/>
  <c r="G3034" i="2"/>
  <c r="G3355" i="2"/>
  <c r="G3728" i="2"/>
  <c r="G6986" i="2"/>
  <c r="G8877" i="2"/>
  <c r="G7401" i="2"/>
  <c r="G9485" i="2"/>
  <c r="G9175" i="2"/>
  <c r="G5954" i="2"/>
  <c r="G6267" i="2"/>
  <c r="G7015" i="2"/>
  <c r="G8968" i="2"/>
  <c r="G7431" i="2"/>
  <c r="G7887" i="2"/>
  <c r="G8308" i="2"/>
  <c r="G8553" i="2"/>
  <c r="G1437" i="2"/>
  <c r="G1709" i="2"/>
  <c r="G916" i="2"/>
  <c r="G1168" i="2"/>
  <c r="G2219" i="2"/>
  <c r="G662" i="2"/>
  <c r="G2846" i="2"/>
  <c r="G3947" i="2"/>
  <c r="G1906" i="2"/>
  <c r="G2517" i="2"/>
  <c r="G3552" i="2"/>
  <c r="G3174" i="2"/>
  <c r="G6810" i="2"/>
  <c r="G901" i="2"/>
  <c r="G1184" i="2"/>
  <c r="G644" i="2"/>
  <c r="G1721" i="2"/>
  <c r="G3239" i="2"/>
  <c r="G892" i="2"/>
  <c r="G1450" i="2"/>
  <c r="G2300" i="2"/>
  <c r="G2596" i="2"/>
  <c r="G2913" i="2"/>
  <c r="G2002" i="2"/>
  <c r="G3613" i="2"/>
  <c r="G4006" i="2"/>
  <c r="G6871" i="2"/>
  <c r="G9202" i="2"/>
  <c r="G9512" i="2"/>
  <c r="G8258" i="2"/>
  <c r="G9042" i="2"/>
  <c r="G7818" i="2"/>
  <c r="G8649" i="2"/>
  <c r="G720" i="2"/>
  <c r="G1242" i="2"/>
  <c r="G3272" i="2"/>
  <c r="G1770" i="2"/>
  <c r="G1502" i="2"/>
  <c r="G22" i="2"/>
  <c r="G615" i="2"/>
  <c r="G4036" i="2"/>
  <c r="G969" i="2"/>
  <c r="G2049" i="2"/>
  <c r="G224" i="2"/>
  <c r="G2634" i="2"/>
  <c r="G2340" i="2"/>
  <c r="G2949" i="2"/>
  <c r="G3646" i="2"/>
  <c r="G6904" i="2"/>
  <c r="G5296" i="2"/>
  <c r="G4922" i="2"/>
  <c r="G6328" i="2"/>
  <c r="G7100" i="2"/>
  <c r="G5940" i="2"/>
  <c r="G5663" i="2"/>
  <c r="G8918" i="2"/>
  <c r="G9308" i="2"/>
  <c r="G8153" i="2"/>
  <c r="G7395" i="2"/>
  <c r="G8572" i="2"/>
  <c r="G7858" i="2"/>
  <c r="G9613" i="2"/>
  <c r="G10306" i="2"/>
  <c r="G9988" i="2"/>
  <c r="G450" i="2"/>
  <c r="G668" i="2"/>
  <c r="G1141" i="2"/>
  <c r="G920" i="2"/>
  <c r="G1975" i="2"/>
  <c r="G2275" i="2"/>
  <c r="G408" i="2"/>
  <c r="G1415" i="2"/>
  <c r="G1691" i="2"/>
  <c r="G2571" i="2"/>
  <c r="G434" i="2"/>
  <c r="G688" i="2"/>
  <c r="G939" i="2"/>
  <c r="G2320" i="2"/>
  <c r="G2027" i="2"/>
  <c r="G1217" i="2"/>
  <c r="G1748" i="2"/>
  <c r="G3627" i="2"/>
  <c r="G4019" i="2"/>
  <c r="G1480" i="2"/>
  <c r="G3253" i="2"/>
  <c r="G2614" i="2"/>
  <c r="G2930" i="2"/>
  <c r="G419" i="2"/>
  <c r="G4340" i="2"/>
  <c r="G4880" i="2"/>
  <c r="G4600" i="2"/>
  <c r="G5510" i="2"/>
  <c r="G6229" i="2"/>
  <c r="G6885" i="2"/>
  <c r="G5183" i="2"/>
  <c r="G6609" i="2"/>
  <c r="G9168" i="2"/>
  <c r="G5852" i="2"/>
  <c r="G7359" i="2"/>
  <c r="G8130" i="2"/>
  <c r="G10220" i="2"/>
  <c r="G9897" i="2"/>
  <c r="G7740" i="2"/>
  <c r="G8852" i="2"/>
  <c r="G8488" i="2"/>
  <c r="G9766" i="2"/>
  <c r="G9465" i="2"/>
  <c r="G1485" i="2"/>
  <c r="G946" i="2"/>
  <c r="G437" i="2"/>
  <c r="G1223" i="2"/>
  <c r="G2032" i="2"/>
  <c r="G2935" i="2"/>
  <c r="G696" i="2"/>
  <c r="G1753" i="2"/>
  <c r="G2619" i="2"/>
  <c r="G413" i="2"/>
  <c r="G2325" i="2"/>
  <c r="G3258" i="2"/>
  <c r="G3632" i="2"/>
  <c r="G4023" i="2"/>
  <c r="G6040" i="2"/>
  <c r="G5240" i="2"/>
  <c r="G6890" i="2"/>
  <c r="G6423" i="2"/>
  <c r="G8794" i="2"/>
  <c r="G8055" i="2"/>
  <c r="G7263" i="2"/>
  <c r="G5621" i="2"/>
  <c r="G8427" i="2"/>
  <c r="G9740" i="2"/>
  <c r="G7652" i="2"/>
  <c r="G10057" i="2"/>
  <c r="G9439" i="2"/>
  <c r="G10359" i="2"/>
  <c r="G9137" i="2"/>
  <c r="G4417" i="2"/>
  <c r="G4722" i="2"/>
  <c r="G5048" i="2"/>
  <c r="G6123" i="2"/>
  <c r="G5387" i="2"/>
  <c r="G6504" i="2"/>
  <c r="G5733" i="2"/>
  <c r="G7549" i="2"/>
  <c r="G8750" i="2"/>
  <c r="G7979" i="2"/>
  <c r="G8380" i="2"/>
  <c r="G7155" i="2"/>
  <c r="G10110" i="2"/>
  <c r="G9770" i="2"/>
  <c r="G198" i="2"/>
  <c r="G399" i="2"/>
  <c r="G2467" i="2"/>
  <c r="G4267" i="2"/>
  <c r="G3061" i="2"/>
  <c r="G3862" i="2"/>
  <c r="G3461" i="2"/>
  <c r="G4699" i="2"/>
  <c r="G4933" i="2"/>
  <c r="G4385" i="2"/>
  <c r="G6072" i="2"/>
  <c r="G5669" i="2"/>
  <c r="G6455" i="2"/>
  <c r="G6719" i="2"/>
  <c r="G8803" i="2"/>
  <c r="G9747" i="2"/>
  <c r="G8436" i="2"/>
  <c r="G7667" i="2"/>
  <c r="G9446" i="2"/>
  <c r="G5304" i="2"/>
  <c r="G7283" i="2"/>
  <c r="G8069" i="2"/>
  <c r="G9145" i="2"/>
  <c r="G4149" i="2"/>
  <c r="G4439" i="2"/>
  <c r="G5021" i="2"/>
  <c r="G4680" i="2"/>
  <c r="G6110" i="2"/>
  <c r="G6493" i="2"/>
  <c r="G5368" i="2"/>
  <c r="G5717" i="2"/>
  <c r="G7077" i="2"/>
  <c r="G5916" i="2"/>
  <c r="G6253" i="2"/>
  <c r="G7925" i="2"/>
  <c r="G7480" i="2"/>
  <c r="G8339" i="2"/>
  <c r="G9095" i="2"/>
  <c r="G8713" i="2"/>
  <c r="G5027" i="2"/>
  <c r="G5373" i="2"/>
  <c r="G4689" i="2"/>
  <c r="G5721" i="2"/>
  <c r="G6113" i="2"/>
  <c r="G6496" i="2"/>
  <c r="G4398" i="2"/>
  <c r="G5371" i="2"/>
  <c r="G4685" i="2"/>
  <c r="G5025" i="2"/>
  <c r="G5719" i="2"/>
  <c r="G5892" i="2"/>
  <c r="G6284" i="2"/>
  <c r="G8007" i="2"/>
  <c r="G9578" i="2"/>
  <c r="G8774" i="2"/>
  <c r="G7584" i="2"/>
  <c r="G8406" i="2"/>
  <c r="G7191" i="2"/>
  <c r="G9125" i="2"/>
  <c r="G10281" i="2"/>
  <c r="G9962" i="2"/>
  <c r="G9271" i="2"/>
  <c r="G740" i="2"/>
  <c r="G3135" i="2"/>
  <c r="G988" i="2"/>
  <c r="G1520" i="2"/>
  <c r="G2193" i="2"/>
  <c r="G2494" i="2"/>
  <c r="G189" i="2"/>
  <c r="G461" i="2"/>
  <c r="G2067" i="2"/>
  <c r="G390" i="2"/>
  <c r="G3915" i="2"/>
  <c r="G1788" i="2"/>
  <c r="G1260" i="2"/>
  <c r="G2803" i="2"/>
  <c r="G3518" i="2"/>
  <c r="G4311" i="2"/>
  <c r="G4859" i="2"/>
  <c r="G5164" i="2"/>
  <c r="G4577" i="2"/>
  <c r="G5833" i="2"/>
  <c r="G5491" i="2"/>
  <c r="G6211" i="2"/>
  <c r="G6776" i="2"/>
  <c r="G7344" i="2"/>
  <c r="G6592" i="2"/>
  <c r="G4495" i="2"/>
  <c r="G5099" i="2"/>
  <c r="G3801" i="2"/>
  <c r="G5245" i="2"/>
  <c r="G4215" i="2"/>
  <c r="G4784" i="2"/>
  <c r="G6425" i="2"/>
  <c r="G6042" i="2"/>
  <c r="G5623" i="2"/>
  <c r="G7265" i="2"/>
  <c r="G7829" i="2"/>
  <c r="G9614" i="2"/>
  <c r="G7654" i="2"/>
  <c r="G9309" i="2"/>
  <c r="G9989" i="2"/>
  <c r="G10307" i="2"/>
  <c r="G8267" i="2"/>
  <c r="G8921" i="2"/>
  <c r="G8655" i="2"/>
  <c r="G9608" i="2"/>
  <c r="G9302" i="2"/>
  <c r="G10302" i="2"/>
  <c r="G8906" i="2"/>
  <c r="G9984" i="2"/>
  <c r="G9570" i="2"/>
  <c r="G9894" i="2"/>
  <c r="G10086" i="2"/>
  <c r="G9263" i="2"/>
  <c r="G981" i="2"/>
  <c r="G1253" i="2"/>
  <c r="G143" i="2"/>
  <c r="G1513" i="2"/>
  <c r="G1781" i="2"/>
  <c r="G2959" i="2"/>
  <c r="G344" i="2"/>
  <c r="G732" i="2"/>
  <c r="G513" i="2"/>
  <c r="G2351" i="2"/>
  <c r="G2060" i="2"/>
  <c r="G3656" i="2"/>
  <c r="G3282" i="2"/>
  <c r="G2645" i="2"/>
  <c r="G4046" i="2"/>
  <c r="G6914" i="2"/>
  <c r="G5255" i="2"/>
  <c r="G5632" i="2"/>
  <c r="G6048" i="2"/>
  <c r="G6431" i="2"/>
  <c r="G8430" i="2"/>
  <c r="G9140" i="2"/>
  <c r="G7656" i="2"/>
  <c r="G8797" i="2"/>
  <c r="G8058" i="2"/>
  <c r="G7267" i="2"/>
  <c r="G9179" i="2"/>
  <c r="G10132" i="2"/>
  <c r="G9489" i="2"/>
  <c r="G9794" i="2"/>
  <c r="G4918" i="2"/>
  <c r="G6057" i="2"/>
  <c r="G5643" i="2"/>
  <c r="G5271" i="2"/>
  <c r="G6440" i="2"/>
  <c r="G7273" i="2"/>
  <c r="G7661" i="2"/>
  <c r="G8063" i="2"/>
  <c r="G128" i="2"/>
  <c r="G329" i="2"/>
  <c r="G1573" i="2"/>
  <c r="G1046" i="2"/>
  <c r="G799" i="2"/>
  <c r="G1841" i="2"/>
  <c r="G1313" i="2"/>
  <c r="G3011" i="2"/>
  <c r="G2406" i="2"/>
  <c r="G528" i="2"/>
  <c r="G2700" i="2"/>
  <c r="G4093" i="2"/>
  <c r="G2117" i="2"/>
  <c r="G3332" i="2"/>
  <c r="G3706" i="2"/>
  <c r="G6964" i="2"/>
  <c r="G127" i="2"/>
  <c r="G1613" i="2"/>
  <c r="G529" i="2"/>
  <c r="G1354" i="2"/>
  <c r="G328" i="2"/>
  <c r="G1095" i="2"/>
  <c r="G1881" i="2"/>
  <c r="G2446" i="2"/>
  <c r="G3443" i="2"/>
  <c r="G851" i="2"/>
  <c r="G2157" i="2"/>
  <c r="G4177" i="2"/>
  <c r="G3366" i="2"/>
  <c r="G3753" i="2"/>
  <c r="G4462" i="2"/>
  <c r="G2738" i="2"/>
  <c r="G3045" i="2"/>
  <c r="G5019" i="2"/>
  <c r="G4678" i="2"/>
  <c r="G5366" i="2"/>
  <c r="G5715" i="2"/>
  <c r="G6491" i="2"/>
  <c r="G6701" i="2"/>
  <c r="G7301" i="2"/>
  <c r="G7685" i="2"/>
  <c r="G6108" i="2"/>
  <c r="G8816" i="2"/>
  <c r="G9452" i="2"/>
  <c r="G8450" i="2"/>
  <c r="G8085" i="2"/>
  <c r="G10365" i="2"/>
  <c r="G10063" i="2"/>
  <c r="G9153" i="2"/>
  <c r="G9753" i="2"/>
  <c r="G3411" i="2"/>
  <c r="G3827" i="2"/>
  <c r="G4235" i="2"/>
  <c r="G4510" i="2"/>
  <c r="G4797" i="2"/>
  <c r="G5110" i="2"/>
  <c r="G5784" i="2"/>
  <c r="G6547" i="2"/>
  <c r="G6166" i="2"/>
  <c r="G6669" i="2"/>
  <c r="G5442" i="2"/>
  <c r="G5883" i="2"/>
  <c r="G6275" i="2"/>
  <c r="G7185" i="2"/>
  <c r="G8928" i="2"/>
  <c r="G8002" i="2"/>
  <c r="G9315" i="2"/>
  <c r="G10312" i="2"/>
  <c r="G7578" i="2"/>
  <c r="G9620" i="2"/>
  <c r="G8401" i="2"/>
  <c r="G8769" i="2"/>
  <c r="G9994" i="2"/>
  <c r="G8998" i="2"/>
  <c r="G8178" i="2"/>
  <c r="G9192" i="2"/>
  <c r="G9502" i="2"/>
  <c r="G9923" i="2"/>
  <c r="G10244" i="2"/>
  <c r="G8591" i="2"/>
  <c r="G570" i="2"/>
  <c r="G100" i="2"/>
  <c r="G1877" i="2"/>
  <c r="G847" i="2"/>
  <c r="G301" i="2"/>
  <c r="G1091" i="2"/>
  <c r="G1350" i="2"/>
  <c r="G3041" i="2"/>
  <c r="G1609" i="2"/>
  <c r="G2442" i="2"/>
  <c r="G2734" i="2"/>
  <c r="G2153" i="2"/>
  <c r="G3362" i="2"/>
  <c r="G3735" i="2"/>
  <c r="G4121" i="2"/>
  <c r="G6993" i="2"/>
  <c r="G7009" i="2"/>
  <c r="G8996" i="2"/>
  <c r="G8176" i="2"/>
  <c r="G9949" i="2"/>
  <c r="G7425" i="2"/>
  <c r="G7881" i="2"/>
  <c r="G8589" i="2"/>
  <c r="G9245" i="2"/>
  <c r="G10270" i="2"/>
  <c r="G9553" i="2"/>
  <c r="G4227" i="2"/>
  <c r="G3818" i="2"/>
  <c r="G3398" i="2"/>
  <c r="G5106" i="2"/>
  <c r="G4792" i="2"/>
  <c r="G4504" i="2"/>
  <c r="G6656" i="2"/>
  <c r="G9228" i="2"/>
  <c r="G8643" i="2"/>
  <c r="G7811" i="2"/>
  <c r="G8252" i="2"/>
  <c r="G9538" i="2"/>
  <c r="G9942" i="2"/>
  <c r="G9036" i="2"/>
  <c r="G10263" i="2"/>
  <c r="G7861" i="2"/>
  <c r="G9400" i="2"/>
  <c r="G7399" i="2"/>
  <c r="G8290" i="2"/>
  <c r="G8674" i="2"/>
  <c r="G9064" i="2"/>
  <c r="G10334" i="2"/>
  <c r="G10030" i="2"/>
  <c r="G9703" i="2"/>
  <c r="G8555" i="2"/>
  <c r="G9210" i="2"/>
  <c r="G9520" i="2"/>
  <c r="G9934" i="2"/>
  <c r="G8970" i="2"/>
  <c r="G7127" i="2"/>
  <c r="G7956" i="2"/>
  <c r="G7524" i="2"/>
  <c r="G10255" i="2"/>
  <c r="G8367" i="2"/>
  <c r="G263" i="2"/>
  <c r="G1327" i="2"/>
  <c r="G635" i="2"/>
  <c r="G2420" i="2"/>
  <c r="G2713" i="2"/>
  <c r="G3024" i="2"/>
  <c r="G1855" i="2"/>
  <c r="G1062" i="2"/>
  <c r="G817" i="2"/>
  <c r="G1587" i="2"/>
  <c r="G2131" i="2"/>
  <c r="G3719" i="2"/>
  <c r="G62" i="2"/>
  <c r="G3345" i="2"/>
  <c r="G6977" i="2"/>
  <c r="G7782" i="2"/>
  <c r="G8223" i="2"/>
  <c r="G8620" i="2"/>
  <c r="G9022" i="2"/>
  <c r="G3104" i="2"/>
  <c r="G2762" i="2"/>
  <c r="G4496" i="2"/>
  <c r="G5100" i="2"/>
  <c r="G3802" i="2"/>
  <c r="G4785" i="2"/>
  <c r="G5217" i="2"/>
  <c r="G3374" i="2"/>
  <c r="G4216" i="2"/>
  <c r="G5606" i="2"/>
  <c r="G6276" i="2"/>
  <c r="G5884" i="2"/>
  <c r="G7186" i="2"/>
  <c r="G6632" i="2"/>
  <c r="G7579" i="2"/>
  <c r="G8770" i="2"/>
  <c r="G8402" i="2"/>
  <c r="G8003" i="2"/>
  <c r="G649" i="2"/>
  <c r="G893" i="2"/>
  <c r="G2301" i="2"/>
  <c r="G1185" i="2"/>
  <c r="G1722" i="2"/>
  <c r="G3240" i="2"/>
  <c r="G2003" i="2"/>
  <c r="G1451" i="2"/>
  <c r="G2914" i="2"/>
  <c r="G4007" i="2"/>
  <c r="G3614" i="2"/>
  <c r="G4597" i="2"/>
  <c r="G2597" i="2"/>
  <c r="G5180" i="2"/>
  <c r="G4877" i="2"/>
  <c r="G5849" i="2"/>
  <c r="G6226" i="2"/>
  <c r="G4337" i="2"/>
  <c r="G5507" i="2"/>
  <c r="G6606" i="2"/>
  <c r="G6872" i="2"/>
  <c r="G8128" i="2"/>
  <c r="G7737" i="2"/>
  <c r="G8486" i="2"/>
  <c r="G9166" i="2"/>
  <c r="G8850" i="2"/>
  <c r="G7356" i="2"/>
  <c r="G10374" i="2"/>
  <c r="G9764" i="2"/>
  <c r="G10072" i="2"/>
  <c r="G9463" i="2"/>
  <c r="G9239" i="2"/>
  <c r="G9781" i="2"/>
  <c r="G7432" i="2"/>
  <c r="G7888" i="2"/>
  <c r="G8172" i="2"/>
  <c r="G8994" i="2"/>
  <c r="G7016" i="2"/>
  <c r="G9548" i="2"/>
  <c r="G8585" i="2"/>
  <c r="G10090" i="2"/>
  <c r="G6263" i="2"/>
  <c r="G7075" i="2"/>
  <c r="G9389" i="2"/>
  <c r="G7479" i="2"/>
  <c r="G7831" i="2"/>
  <c r="G9048" i="2"/>
  <c r="G9878" i="2"/>
  <c r="G8656" i="2"/>
  <c r="G10088" i="2"/>
  <c r="G9693" i="2"/>
  <c r="G8269" i="2"/>
  <c r="G7469" i="2"/>
  <c r="G7062" i="2"/>
  <c r="G8517" i="2"/>
  <c r="G9631" i="2"/>
  <c r="G8941" i="2"/>
  <c r="G9326" i="2"/>
  <c r="G8332" i="2"/>
  <c r="G7916" i="2"/>
  <c r="G6260" i="2"/>
  <c r="G7121" i="2"/>
  <c r="G7518" i="2"/>
  <c r="G8363" i="2"/>
  <c r="G7952" i="2"/>
  <c r="G8734" i="2"/>
  <c r="G9113" i="2"/>
  <c r="G827" i="2"/>
  <c r="G1861" i="2"/>
  <c r="G101" i="2"/>
  <c r="G2472" i="2"/>
  <c r="G569" i="2"/>
  <c r="G2137" i="2"/>
  <c r="G1072" i="2"/>
  <c r="G1334" i="2"/>
  <c r="G1593" i="2"/>
  <c r="G3924" i="2"/>
  <c r="G302" i="2"/>
  <c r="G2426" i="2"/>
  <c r="G2817" i="2"/>
  <c r="G3148" i="2"/>
  <c r="G3529" i="2"/>
  <c r="G6787" i="2"/>
  <c r="G3779" i="2"/>
  <c r="G3058" i="2"/>
  <c r="G4771" i="2"/>
  <c r="G3406" i="2"/>
  <c r="G4480" i="2"/>
  <c r="G6153" i="2"/>
  <c r="G5427" i="2"/>
  <c r="G5770" i="2"/>
  <c r="G5090" i="2"/>
  <c r="G4198" i="2"/>
  <c r="G6534" i="2"/>
  <c r="G6664" i="2"/>
  <c r="G181" i="2"/>
  <c r="G472" i="2"/>
  <c r="G382" i="2"/>
  <c r="G1888" i="2"/>
  <c r="G2164" i="2"/>
  <c r="G1620" i="2"/>
  <c r="G1103" i="2"/>
  <c r="G3051" i="2"/>
  <c r="G1361" i="2"/>
  <c r="G2745" i="2"/>
  <c r="G2453" i="2"/>
  <c r="G859" i="2"/>
  <c r="G3743" i="2"/>
  <c r="G3372" i="2"/>
  <c r="G4129" i="2"/>
  <c r="G7001" i="2"/>
  <c r="G68" i="2"/>
  <c r="G1533" i="2"/>
  <c r="G1002" i="2"/>
  <c r="G1273" i="2"/>
  <c r="G269" i="2"/>
  <c r="G755" i="2"/>
  <c r="G1801" i="2"/>
  <c r="G471" i="2"/>
  <c r="G1902" i="2"/>
  <c r="G2215" i="2"/>
  <c r="G3409" i="2"/>
  <c r="G3825" i="2"/>
  <c r="G4234" i="2"/>
  <c r="G3078" i="2"/>
  <c r="G6667" i="2"/>
  <c r="G57" i="2"/>
  <c r="G258" i="2"/>
  <c r="G2232" i="2"/>
  <c r="G2530" i="2"/>
  <c r="G1639" i="2"/>
  <c r="G2857" i="2"/>
  <c r="G1927" i="2"/>
  <c r="G3185" i="2"/>
  <c r="G3957" i="2"/>
  <c r="G4590" i="2"/>
  <c r="G3562" i="2"/>
  <c r="G4327" i="2"/>
  <c r="G4871" i="2"/>
  <c r="G6820" i="2"/>
  <c r="G10118" i="2"/>
  <c r="G9778" i="2"/>
  <c r="G158" i="2"/>
  <c r="G1086" i="2"/>
  <c r="G1347" i="2"/>
  <c r="G1606" i="2"/>
  <c r="G2731" i="2"/>
  <c r="G3359" i="2"/>
  <c r="G2439" i="2"/>
  <c r="G359" i="2"/>
  <c r="G842" i="2"/>
  <c r="G2150" i="2"/>
  <c r="G495" i="2"/>
  <c r="G3038" i="2"/>
  <c r="G3732" i="2"/>
  <c r="G4118" i="2"/>
  <c r="G1874" i="2"/>
  <c r="G6990" i="2"/>
  <c r="G4189" i="2"/>
  <c r="G3438" i="2"/>
  <c r="G4472" i="2"/>
  <c r="G5084" i="2"/>
  <c r="G4765" i="2"/>
  <c r="G3769" i="2"/>
  <c r="G6530" i="2"/>
  <c r="G5422" i="2"/>
  <c r="G5765" i="2"/>
  <c r="G6149" i="2"/>
  <c r="G6696" i="2"/>
  <c r="G130" i="2"/>
  <c r="G331" i="2"/>
  <c r="G803" i="2"/>
  <c r="G526" i="2"/>
  <c r="G7137" i="2"/>
  <c r="G7533" i="2"/>
  <c r="G8374" i="2"/>
  <c r="G8744" i="2"/>
  <c r="G7964" i="2"/>
  <c r="G3379" i="2"/>
  <c r="G3807" i="2"/>
  <c r="G4137" i="2"/>
  <c r="G4731" i="2"/>
  <c r="G6130" i="2"/>
  <c r="G4428" i="2"/>
  <c r="G5056" i="2"/>
  <c r="G5395" i="2"/>
  <c r="G5741" i="2"/>
  <c r="G6511" i="2"/>
  <c r="G6637" i="2"/>
  <c r="G5976" i="2"/>
  <c r="G6361" i="2"/>
  <c r="G7621" i="2"/>
  <c r="G9368" i="2"/>
  <c r="G8040" i="2"/>
  <c r="G7231" i="2"/>
  <c r="G8196" i="2"/>
  <c r="G8603" i="2"/>
  <c r="G9672" i="2"/>
  <c r="G10022" i="2"/>
  <c r="G10326" i="2"/>
  <c r="G9009" i="2"/>
  <c r="G3756" i="2"/>
  <c r="G4135" i="2"/>
  <c r="G4708" i="2"/>
  <c r="G4395" i="2"/>
  <c r="G5293" i="2"/>
  <c r="G5038" i="2"/>
  <c r="G6065" i="2"/>
  <c r="G5660" i="2"/>
  <c r="G7664" i="2"/>
  <c r="G8435" i="2"/>
  <c r="G6448" i="2"/>
  <c r="G7280" i="2"/>
  <c r="G8066" i="2"/>
  <c r="G9445" i="2"/>
  <c r="G8802" i="2"/>
  <c r="G9144" i="2"/>
  <c r="G9746" i="2"/>
  <c r="G420" i="2"/>
  <c r="G1469" i="2"/>
  <c r="G919" i="2"/>
  <c r="G667" i="2"/>
  <c r="G2224" i="2"/>
  <c r="G2522" i="2"/>
  <c r="G393" i="2"/>
  <c r="G1204" i="2"/>
  <c r="G1623" i="2"/>
  <c r="G1914" i="2"/>
  <c r="G2807" i="2"/>
  <c r="G3449" i="2"/>
  <c r="G5022" i="2"/>
  <c r="G3853" i="2"/>
  <c r="G3139" i="2"/>
  <c r="G4530" i="2"/>
  <c r="G4681" i="2"/>
  <c r="G4258" i="2"/>
  <c r="G5598" i="2"/>
  <c r="G6404" i="2"/>
  <c r="G6707" i="2"/>
  <c r="G7252" i="2"/>
  <c r="G5369" i="2"/>
  <c r="G6020" i="2"/>
  <c r="G9437" i="2"/>
  <c r="G9910" i="2"/>
  <c r="G8048" i="2"/>
  <c r="G8423" i="2"/>
  <c r="G7641" i="2"/>
  <c r="G9475" i="2"/>
  <c r="G8790" i="2"/>
  <c r="G9134" i="2"/>
  <c r="G10231" i="2"/>
  <c r="G404" i="2"/>
  <c r="G1037" i="2"/>
  <c r="G1565" i="2"/>
  <c r="G1305" i="2"/>
  <c r="G453" i="2"/>
  <c r="G2109" i="2"/>
  <c r="G203" i="2"/>
  <c r="G1833" i="2"/>
  <c r="G2398" i="2"/>
  <c r="G2692" i="2"/>
  <c r="G790" i="2"/>
  <c r="G3698" i="2"/>
  <c r="G3324" i="2"/>
  <c r="G4085" i="2"/>
  <c r="G4366" i="2"/>
  <c r="G3003" i="2"/>
  <c r="G4624" i="2"/>
  <c r="G4900" i="2"/>
  <c r="G5526" i="2"/>
  <c r="G5202" i="2"/>
  <c r="G5868" i="2"/>
  <c r="G6956" i="2"/>
  <c r="G8364" i="2"/>
  <c r="G9421" i="2"/>
  <c r="G7520" i="2"/>
  <c r="G7953" i="2"/>
  <c r="G9114" i="2"/>
  <c r="G7123" i="2"/>
  <c r="G10349" i="2"/>
  <c r="G10046" i="2"/>
  <c r="G9724" i="2"/>
  <c r="G8735" i="2"/>
  <c r="G1117" i="2"/>
  <c r="G2528" i="2"/>
  <c r="G2855" i="2"/>
  <c r="G3183" i="2"/>
  <c r="G1924" i="2"/>
  <c r="G1635" i="2"/>
  <c r="G3955" i="2"/>
  <c r="G1368" i="2"/>
  <c r="G2230" i="2"/>
  <c r="G3560" i="2"/>
  <c r="G6818" i="2"/>
  <c r="G7805" i="2"/>
  <c r="G8246" i="2"/>
  <c r="G9498" i="2"/>
  <c r="G9188" i="2"/>
  <c r="G8910" i="2"/>
  <c r="G9779" i="2"/>
  <c r="G10119" i="2"/>
  <c r="G8639" i="2"/>
  <c r="G50" i="2"/>
  <c r="G531" i="2"/>
  <c r="G1285" i="2"/>
  <c r="G1813" i="2"/>
  <c r="G1014" i="2"/>
  <c r="G2672" i="2"/>
  <c r="G767" i="2"/>
  <c r="G2089" i="2"/>
  <c r="G251" i="2"/>
  <c r="G3307" i="2"/>
  <c r="G2378" i="2"/>
  <c r="G2985" i="2"/>
  <c r="G3681" i="2"/>
  <c r="G1545" i="2"/>
  <c r="G6939" i="2"/>
  <c r="G2793" i="2"/>
  <c r="G3129" i="2"/>
  <c r="G4141" i="2"/>
  <c r="G4432" i="2"/>
  <c r="G5059" i="2"/>
  <c r="G3512" i="2"/>
  <c r="G3910" i="2"/>
  <c r="G4734" i="2"/>
  <c r="G5398" i="2"/>
  <c r="G5744" i="2"/>
  <c r="G5966" i="2"/>
  <c r="G6351" i="2"/>
  <c r="G6770" i="2"/>
  <c r="G7133" i="2"/>
  <c r="G8372" i="2"/>
  <c r="G8908" i="2"/>
  <c r="G8742" i="2"/>
  <c r="G9582" i="2"/>
  <c r="G7962" i="2"/>
  <c r="G7530" i="2"/>
  <c r="G9275" i="2"/>
  <c r="G9966" i="2"/>
  <c r="G10285" i="2"/>
  <c r="G6338" i="2"/>
  <c r="G5951" i="2"/>
  <c r="G7044" i="2"/>
  <c r="G8700" i="2"/>
  <c r="G9411" i="2"/>
  <c r="G7455" i="2"/>
  <c r="G7905" i="2"/>
  <c r="G9083" i="2"/>
  <c r="G8322" i="2"/>
  <c r="G9714" i="2"/>
  <c r="G10039" i="2"/>
  <c r="G10343" i="2"/>
  <c r="G5902" i="2"/>
  <c r="G6293" i="2"/>
  <c r="G7101" i="2"/>
  <c r="G9107" i="2"/>
  <c r="G7502" i="2"/>
  <c r="G7943" i="2"/>
  <c r="G8355" i="2"/>
  <c r="G8726" i="2"/>
  <c r="G9516" i="2"/>
  <c r="G9206" i="2"/>
  <c r="G5627" i="2"/>
  <c r="G6427" i="2"/>
  <c r="G5250" i="2"/>
  <c r="G7122" i="2"/>
  <c r="G7838" i="2"/>
  <c r="G7519" i="2"/>
  <c r="G8662" i="2"/>
  <c r="G6044" i="2"/>
  <c r="G9053" i="2"/>
  <c r="G8275" i="2"/>
  <c r="G10267" i="2"/>
  <c r="G9236" i="2"/>
  <c r="G9545" i="2"/>
  <c r="G9946" i="2"/>
  <c r="G9490" i="2"/>
  <c r="G9180" i="2"/>
  <c r="G9917" i="2"/>
  <c r="G10238" i="2"/>
  <c r="G5218" i="2"/>
  <c r="G7257" i="2"/>
  <c r="G5607" i="2"/>
  <c r="G7646" i="2"/>
  <c r="G6028" i="2"/>
  <c r="G8050" i="2"/>
  <c r="G6412" i="2"/>
  <c r="G5294" i="2"/>
  <c r="G4914" i="2"/>
  <c r="G6449" i="2"/>
  <c r="G6066" i="2"/>
  <c r="G7281" i="2"/>
  <c r="G5661" i="2"/>
  <c r="G7665" i="2"/>
  <c r="G8067" i="2"/>
  <c r="G5542" i="2"/>
  <c r="G6365" i="2"/>
  <c r="G7138" i="2"/>
  <c r="G7965" i="2"/>
  <c r="G7534" i="2"/>
  <c r="G5980" i="2"/>
  <c r="G8375" i="2"/>
  <c r="G8745" i="2"/>
  <c r="G7047" i="2"/>
  <c r="G9037" i="2"/>
  <c r="G9686" i="2"/>
  <c r="G9382" i="2"/>
  <c r="G8644" i="2"/>
  <c r="G8253" i="2"/>
  <c r="G7458" i="2"/>
  <c r="G7812" i="2"/>
  <c r="G4421" i="2"/>
  <c r="G4726" i="2"/>
  <c r="G4985" i="2"/>
  <c r="G6473" i="2"/>
  <c r="G6090" i="2"/>
  <c r="G5338" i="2"/>
  <c r="G5694" i="2"/>
  <c r="G7166" i="2"/>
  <c r="G7560" i="2"/>
  <c r="G8388" i="2"/>
  <c r="G7988" i="2"/>
  <c r="G8758" i="2"/>
  <c r="G215" i="2"/>
  <c r="G1717" i="2"/>
  <c r="G1179" i="2"/>
  <c r="G1998" i="2"/>
  <c r="G2594" i="2"/>
  <c r="G2911" i="2"/>
  <c r="G636" i="2"/>
  <c r="G2298" i="2"/>
  <c r="G1446" i="2"/>
  <c r="G840" i="2"/>
  <c r="G3611" i="2"/>
  <c r="G884" i="2"/>
  <c r="G4004" i="2"/>
  <c r="G13" i="2"/>
  <c r="G4335" i="2"/>
  <c r="G3237" i="2"/>
  <c r="G4875" i="2"/>
  <c r="G4595" i="2"/>
  <c r="G6224" i="2"/>
  <c r="G5178" i="2"/>
  <c r="G6604" i="2"/>
  <c r="G5847" i="2"/>
  <c r="G6869" i="2"/>
  <c r="G8126" i="2"/>
  <c r="G7735" i="2"/>
  <c r="G5505" i="2"/>
  <c r="G7354" i="2"/>
  <c r="G4147" i="2"/>
  <c r="G4437" i="2"/>
  <c r="G4739" i="2"/>
  <c r="G5063" i="2"/>
  <c r="G5402" i="2"/>
  <c r="G6136" i="2"/>
  <c r="G7309" i="2"/>
  <c r="G5748" i="2"/>
  <c r="G7693" i="2"/>
  <c r="G8455" i="2"/>
  <c r="G8092" i="2"/>
  <c r="G6517" i="2"/>
  <c r="G8821" i="2"/>
  <c r="G7007" i="2"/>
  <c r="G7423" i="2"/>
  <c r="G7823" i="2"/>
  <c r="G8170" i="2"/>
  <c r="G8992" i="2"/>
  <c r="G8583" i="2"/>
  <c r="G3095" i="2"/>
  <c r="G3483" i="2"/>
  <c r="G2751" i="2"/>
  <c r="G3882" i="2"/>
  <c r="G6741" i="2"/>
  <c r="G3113" i="2"/>
  <c r="G3497" i="2"/>
  <c r="G4293" i="2"/>
  <c r="G2772" i="2"/>
  <c r="G4980" i="2"/>
  <c r="G3895" i="2"/>
  <c r="G4402" i="2"/>
  <c r="G4713" i="2"/>
  <c r="G6089" i="2"/>
  <c r="G7290" i="2"/>
  <c r="G5693" i="2"/>
  <c r="G6755" i="2"/>
  <c r="G6472" i="2"/>
  <c r="G5336" i="2"/>
  <c r="G8442" i="2"/>
  <c r="G8076" i="2"/>
  <c r="G7674" i="2"/>
  <c r="G8808" i="2"/>
  <c r="G7140" i="2"/>
  <c r="G6256" i="2"/>
  <c r="G7966" i="2"/>
  <c r="G8175" i="2"/>
  <c r="G7535" i="2"/>
  <c r="G8588" i="2"/>
  <c r="G9312" i="2"/>
  <c r="G8925" i="2"/>
  <c r="G9992" i="2"/>
  <c r="G10310" i="2"/>
  <c r="G9617" i="2"/>
  <c r="G241" i="2"/>
  <c r="G39" i="2"/>
  <c r="G556" i="2"/>
  <c r="G791" i="2"/>
  <c r="G1038" i="2"/>
  <c r="G1306" i="2"/>
  <c r="G1566" i="2"/>
  <c r="G2110" i="2"/>
  <c r="G3699" i="2"/>
  <c r="G2399" i="2"/>
  <c r="G1834" i="2"/>
  <c r="G3004" i="2"/>
  <c r="G3325" i="2"/>
  <c r="G4086" i="2"/>
  <c r="G2693" i="2"/>
  <c r="G4950" i="2"/>
  <c r="G5318" i="2"/>
  <c r="G5547" i="2"/>
  <c r="G7234" i="2"/>
  <c r="G6368" i="2"/>
  <c r="G6957" i="2"/>
  <c r="G7397" i="2"/>
  <c r="G8289" i="2"/>
  <c r="G9702" i="2"/>
  <c r="G5983" i="2"/>
  <c r="G7860" i="2"/>
  <c r="G10222" i="2"/>
  <c r="G9063" i="2"/>
  <c r="G8673" i="2"/>
  <c r="G9399" i="2"/>
  <c r="G9900" i="2"/>
  <c r="G1903" i="2"/>
  <c r="G2216" i="2"/>
  <c r="G2843" i="2"/>
  <c r="G3549" i="2"/>
  <c r="G3944" i="2"/>
  <c r="G3171" i="2"/>
  <c r="G4319" i="2"/>
  <c r="G2514" i="2"/>
  <c r="G4584" i="2"/>
  <c r="G4865" i="2"/>
  <c r="G5170" i="2"/>
  <c r="G6217" i="2"/>
  <c r="G5497" i="2"/>
  <c r="G5839" i="2"/>
  <c r="G6597" i="2"/>
  <c r="G6807" i="2"/>
  <c r="G7729" i="2"/>
  <c r="G8122" i="2"/>
  <c r="G7348" i="2"/>
  <c r="G7049" i="2"/>
  <c r="G9398" i="2"/>
  <c r="G8287" i="2"/>
  <c r="G9701" i="2"/>
  <c r="G7856" i="2"/>
  <c r="G8672" i="2"/>
  <c r="G7393" i="2"/>
  <c r="G9062" i="2"/>
  <c r="G209" i="2"/>
  <c r="G677" i="2"/>
  <c r="G1476" i="2"/>
  <c r="G7" i="2"/>
  <c r="G929" i="2"/>
  <c r="G1212" i="2"/>
  <c r="G2023" i="2"/>
  <c r="G2927" i="2"/>
  <c r="G1744" i="2"/>
  <c r="G575" i="2"/>
  <c r="G2317" i="2"/>
  <c r="G2611" i="2"/>
  <c r="G7509" i="2"/>
  <c r="G7821" i="2"/>
  <c r="G8651" i="2"/>
  <c r="G9691" i="2"/>
  <c r="G7110" i="2"/>
  <c r="G9044" i="2"/>
  <c r="G8261" i="2"/>
  <c r="G9387" i="2"/>
  <c r="G7074" i="2"/>
  <c r="G7478" i="2"/>
  <c r="G8586" i="2"/>
  <c r="G9203" i="2"/>
  <c r="G7924" i="2"/>
  <c r="G8173" i="2"/>
  <c r="G10251" i="2"/>
  <c r="G8995" i="2"/>
  <c r="G9930" i="2"/>
  <c r="G9513" i="2"/>
  <c r="G8528" i="2"/>
  <c r="G9334" i="2"/>
  <c r="G8229" i="2"/>
  <c r="G7788" i="2"/>
  <c r="G8951" i="2"/>
  <c r="G10004" i="2"/>
  <c r="G9639" i="2"/>
  <c r="G10316" i="2"/>
  <c r="G809" i="2"/>
  <c r="G1054" i="2"/>
  <c r="G1848" i="2"/>
  <c r="G337" i="2"/>
  <c r="G136" i="2"/>
  <c r="G519" i="2"/>
  <c r="G1320" i="2"/>
  <c r="G3338" i="2"/>
  <c r="G4099" i="2"/>
  <c r="G2413" i="2"/>
  <c r="G2706" i="2"/>
  <c r="G1580" i="2"/>
  <c r="G2124" i="2"/>
  <c r="G3712" i="2"/>
  <c r="G3017" i="2"/>
  <c r="G4370" i="2"/>
  <c r="G5205" i="2"/>
  <c r="G5529" i="2"/>
  <c r="G6246" i="2"/>
  <c r="G6970" i="2"/>
  <c r="G4628" i="2"/>
  <c r="G4904" i="2"/>
  <c r="G8144" i="2"/>
  <c r="G7376" i="2"/>
  <c r="G5871" i="2"/>
  <c r="G6626" i="2"/>
  <c r="G8499" i="2"/>
  <c r="G7756" i="2"/>
  <c r="G8863" i="2"/>
  <c r="G2456" i="2"/>
  <c r="G3515" i="2"/>
  <c r="G2190" i="2"/>
  <c r="G2799" i="2"/>
  <c r="G4461" i="2"/>
  <c r="G3132" i="2"/>
  <c r="G4757" i="2"/>
  <c r="G5078" i="2"/>
  <c r="G4175" i="2"/>
  <c r="G5920" i="2"/>
  <c r="G5416" i="2"/>
  <c r="G3750" i="2"/>
  <c r="G6308" i="2"/>
  <c r="G7066" i="2"/>
  <c r="G5759" i="2"/>
  <c r="G6773" i="2"/>
  <c r="G8709" i="2"/>
  <c r="G8334" i="2"/>
  <c r="G7919" i="2"/>
  <c r="G9091" i="2"/>
  <c r="G7472" i="2"/>
  <c r="G9720" i="2"/>
  <c r="G9417" i="2"/>
  <c r="G438" i="2"/>
  <c r="G701" i="2"/>
  <c r="G367" i="2"/>
  <c r="G1757" i="2"/>
  <c r="G951" i="2"/>
  <c r="G2036" i="2"/>
  <c r="G2329" i="2"/>
  <c r="G166" i="2"/>
  <c r="G3262" i="2"/>
  <c r="G4027" i="2"/>
  <c r="G3636" i="2"/>
  <c r="G2939" i="2"/>
  <c r="G1227" i="2"/>
  <c r="G1489" i="2"/>
  <c r="G2623" i="2"/>
  <c r="G6894" i="2"/>
  <c r="G10175" i="2"/>
  <c r="G9844" i="2"/>
  <c r="G3427" i="2"/>
  <c r="G3751" i="2"/>
  <c r="G4408" i="2"/>
  <c r="G5045" i="2"/>
  <c r="G4718" i="2"/>
  <c r="G4152" i="2"/>
  <c r="G5601" i="2"/>
  <c r="G5386" i="2"/>
  <c r="G6407" i="2"/>
  <c r="G6685" i="2"/>
  <c r="G7253" i="2"/>
  <c r="G6023" i="2"/>
  <c r="G7765" i="2"/>
  <c r="G9258" i="2"/>
  <c r="G8212" i="2"/>
  <c r="G10171" i="2"/>
  <c r="G7642" i="2"/>
  <c r="G9565" i="2"/>
  <c r="G8612" i="2"/>
  <c r="G9840" i="2"/>
  <c r="G9015" i="2"/>
  <c r="G1077" i="2"/>
  <c r="G303" i="2"/>
  <c r="G1339" i="2"/>
  <c r="G102" i="2"/>
  <c r="G1866" i="2"/>
  <c r="G3031" i="2"/>
  <c r="G2723" i="2"/>
  <c r="G3352" i="2"/>
  <c r="G1598" i="2"/>
  <c r="G2142" i="2"/>
  <c r="G832" i="2"/>
  <c r="G568" i="2"/>
  <c r="G4374" i="2"/>
  <c r="G3725" i="2"/>
  <c r="G4632" i="2"/>
  <c r="G4908" i="2"/>
  <c r="G2431" i="2"/>
  <c r="G4111" i="2"/>
  <c r="G5209" i="2"/>
  <c r="G5533" i="2"/>
  <c r="G6249" i="2"/>
  <c r="G5875" i="2"/>
  <c r="G6983" i="2"/>
  <c r="G7759" i="2"/>
  <c r="G7379" i="2"/>
  <c r="G6629" i="2"/>
  <c r="G3056" i="2"/>
  <c r="G3859" i="2"/>
  <c r="G4264" i="2"/>
  <c r="G4536" i="2"/>
  <c r="G4820" i="2"/>
  <c r="G3458" i="2"/>
  <c r="G5129" i="2"/>
  <c r="G5800" i="2"/>
  <c r="G5458" i="2"/>
  <c r="G6561" i="2"/>
  <c r="G6180" i="2"/>
  <c r="G6716" i="2"/>
  <c r="G8835" i="2"/>
  <c r="G9460" i="2"/>
  <c r="G9162" i="2"/>
  <c r="G7329" i="2"/>
  <c r="G7713" i="2"/>
  <c r="G8108" i="2"/>
  <c r="G8470" i="2"/>
  <c r="G10070" i="2"/>
  <c r="G10372" i="2"/>
  <c r="G9761" i="2"/>
  <c r="G9246" i="2"/>
  <c r="G9554" i="2"/>
  <c r="G9899" i="2"/>
  <c r="G5259" i="2"/>
  <c r="G4921" i="2"/>
  <c r="G6434" i="2"/>
  <c r="G5635" i="2"/>
  <c r="G6051" i="2"/>
  <c r="G7269" i="2"/>
  <c r="G9141" i="2"/>
  <c r="G9442" i="2"/>
  <c r="G7657" i="2"/>
  <c r="G8798" i="2"/>
  <c r="G8059" i="2"/>
  <c r="G8431" i="2"/>
  <c r="G9743" i="2"/>
  <c r="G9586" i="2"/>
  <c r="G8867" i="2"/>
  <c r="G10288" i="2"/>
  <c r="G9969" i="2"/>
  <c r="G9279" i="2"/>
  <c r="G9925" i="2"/>
  <c r="G9506" i="2"/>
  <c r="G10246" i="2"/>
  <c r="G9196" i="2"/>
  <c r="G7871" i="2"/>
  <c r="G9936" i="2"/>
  <c r="G8299" i="2"/>
  <c r="G7411" i="2"/>
  <c r="G9525" i="2"/>
  <c r="G10257" i="2"/>
  <c r="G8943" i="2"/>
  <c r="G9215" i="2"/>
  <c r="G8519" i="2"/>
  <c r="G5550" i="2"/>
  <c r="G5910" i="2"/>
  <c r="G7170" i="2"/>
  <c r="G6255" i="2"/>
  <c r="G7991" i="2"/>
  <c r="G8391" i="2"/>
  <c r="G7564" i="2"/>
  <c r="G8761" i="2"/>
  <c r="G5277" i="2"/>
  <c r="G4984" i="2"/>
  <c r="G3774" i="2"/>
  <c r="G4477" i="2"/>
  <c r="G5087" i="2"/>
  <c r="G4768" i="2"/>
  <c r="G4194" i="2"/>
  <c r="G6532" i="2"/>
  <c r="G5424" i="2"/>
  <c r="G5767" i="2"/>
  <c r="G6151" i="2"/>
  <c r="G9802" i="2"/>
  <c r="G10138" i="2"/>
  <c r="G3835" i="2"/>
  <c r="G3086" i="2"/>
  <c r="G4242" i="2"/>
  <c r="G3423" i="2"/>
  <c r="G4926" i="2"/>
  <c r="G4516" i="2"/>
  <c r="G5665" i="2"/>
  <c r="G5298" i="2"/>
  <c r="G6451" i="2"/>
  <c r="G6681" i="2"/>
  <c r="G4802" i="2"/>
  <c r="G6068" i="2"/>
  <c r="G866" i="2"/>
  <c r="G38" i="2"/>
  <c r="G240" i="2"/>
  <c r="G1363" i="2"/>
  <c r="G561" i="2"/>
  <c r="G1622" i="2"/>
  <c r="G2166" i="2"/>
  <c r="G1108" i="2"/>
  <c r="G2747" i="2"/>
  <c r="G2455" i="2"/>
  <c r="G1890" i="2"/>
  <c r="G3052" i="2"/>
  <c r="G3744" i="2"/>
  <c r="G3373" i="2"/>
  <c r="G5211" i="2"/>
  <c r="G4910" i="2"/>
  <c r="G4636" i="2"/>
  <c r="G4378" i="2"/>
  <c r="G5535" i="2"/>
  <c r="G6251" i="2"/>
  <c r="G4130" i="2"/>
  <c r="G6631" i="2"/>
  <c r="G7002" i="2"/>
  <c r="G7381" i="2"/>
  <c r="G7761" i="2"/>
  <c r="G8146" i="2"/>
  <c r="G5877" i="2"/>
  <c r="G113" i="2"/>
  <c r="G314" i="2"/>
  <c r="G549" i="2"/>
  <c r="G1429" i="2"/>
  <c r="G1159" i="2"/>
  <c r="G862" i="2"/>
  <c r="G2531" i="2"/>
  <c r="G1105" i="2"/>
  <c r="G1640" i="2"/>
  <c r="G2858" i="2"/>
  <c r="G3563" i="2"/>
  <c r="G1928" i="2"/>
  <c r="G2233" i="2"/>
  <c r="G3186" i="2"/>
  <c r="G3958" i="2"/>
  <c r="G6821" i="2"/>
  <c r="G9341" i="2"/>
  <c r="G8193" i="2"/>
  <c r="G7841" i="2"/>
  <c r="G9646" i="2"/>
  <c r="G10011" i="2"/>
  <c r="G8543" i="2"/>
  <c r="G8961" i="2"/>
  <c r="G260" i="2"/>
  <c r="G59" i="2"/>
  <c r="G9176" i="2"/>
  <c r="G9486" i="2"/>
  <c r="G1405" i="2"/>
  <c r="G477" i="2"/>
  <c r="G175" i="2"/>
  <c r="G779" i="2"/>
  <c r="G376" i="2"/>
  <c r="G1966" i="2"/>
  <c r="G1682" i="2"/>
  <c r="G1026" i="2"/>
  <c r="G1131" i="2"/>
  <c r="G3212" i="2"/>
  <c r="G2267" i="2"/>
  <c r="G2886" i="2"/>
  <c r="G2563" i="2"/>
  <c r="G3981" i="2"/>
  <c r="G3586" i="2"/>
  <c r="G6844" i="2"/>
  <c r="G1379" i="2"/>
  <c r="G1948" i="2"/>
  <c r="G2548" i="2"/>
  <c r="G1663" i="2"/>
  <c r="G3201" i="2"/>
  <c r="G2873" i="2"/>
  <c r="G2251" i="2"/>
  <c r="G3575" i="2"/>
  <c r="G4329" i="2"/>
  <c r="G3970" i="2"/>
  <c r="G4872" i="2"/>
  <c r="G5502" i="2"/>
  <c r="G5175" i="2"/>
  <c r="G4592" i="2"/>
  <c r="G6221" i="2"/>
  <c r="G6833" i="2"/>
  <c r="G5844" i="2"/>
  <c r="G7733" i="2"/>
  <c r="G7352" i="2"/>
  <c r="G8125" i="2"/>
  <c r="G6601" i="2"/>
  <c r="G52" i="2"/>
  <c r="G997" i="2"/>
  <c r="G525" i="2"/>
  <c r="G750" i="2"/>
  <c r="G2658" i="2"/>
  <c r="G1268" i="2"/>
  <c r="G2074" i="2"/>
  <c r="G253" i="2"/>
  <c r="G1796" i="2"/>
  <c r="G1528" i="2"/>
  <c r="G3294" i="2"/>
  <c r="G3668" i="2"/>
  <c r="G2364" i="2"/>
  <c r="G2971" i="2"/>
  <c r="G4058" i="2"/>
  <c r="G6926" i="2"/>
  <c r="G5274" i="2"/>
  <c r="G6442" i="2"/>
  <c r="G6059" i="2"/>
  <c r="G5646" i="2"/>
  <c r="G4991" i="2"/>
  <c r="G7275" i="2"/>
  <c r="G4200" i="2"/>
  <c r="G3781" i="2"/>
  <c r="G9493" i="2"/>
  <c r="G9797" i="2"/>
  <c r="G10134" i="2"/>
  <c r="G9183" i="2"/>
  <c r="G7095" i="2"/>
  <c r="G8723" i="2"/>
  <c r="G9580" i="2"/>
  <c r="G7497" i="2"/>
  <c r="G8350" i="2"/>
  <c r="G9104" i="2"/>
  <c r="G7938" i="2"/>
  <c r="G10283" i="2"/>
  <c r="G9964" i="2"/>
  <c r="G9273" i="2"/>
  <c r="G878" i="2"/>
  <c r="G1951" i="2"/>
  <c r="G1146" i="2"/>
  <c r="G1382" i="2"/>
  <c r="G1666" i="2"/>
  <c r="G3972" i="2"/>
  <c r="G2254" i="2"/>
  <c r="G2551" i="2"/>
  <c r="G2876" i="2"/>
  <c r="G3203" i="2"/>
  <c r="G3577" i="2"/>
  <c r="G6835" i="2"/>
  <c r="G8279" i="2"/>
  <c r="G9500" i="2"/>
  <c r="G9854" i="2"/>
  <c r="G9190" i="2"/>
  <c r="G7844" i="2"/>
  <c r="G8666" i="2"/>
  <c r="G9057" i="2"/>
  <c r="G10183" i="2"/>
  <c r="G2200" i="2"/>
  <c r="G2786" i="2"/>
  <c r="G3907" i="2"/>
  <c r="G3125" i="2"/>
  <c r="G2501" i="2"/>
  <c r="G3509" i="2"/>
  <c r="G4571" i="2"/>
  <c r="G4305" i="2"/>
  <c r="G4853" i="2"/>
  <c r="G5487" i="2"/>
  <c r="G6207" i="2"/>
  <c r="G6588" i="2"/>
  <c r="G5160" i="2"/>
  <c r="G6767" i="2"/>
  <c r="G5829" i="2"/>
  <c r="G108" i="2"/>
  <c r="G309" i="2"/>
  <c r="G818" i="2"/>
  <c r="G560" i="2"/>
  <c r="G1128" i="2"/>
  <c r="G2264" i="2"/>
  <c r="G2560" i="2"/>
  <c r="G1679" i="2"/>
  <c r="G1063" i="2"/>
  <c r="G1402" i="2"/>
  <c r="G3210" i="2"/>
  <c r="G3979" i="2"/>
  <c r="G2883" i="2"/>
  <c r="G1963" i="2"/>
  <c r="G3584" i="2"/>
  <c r="G6842" i="2"/>
  <c r="G217" i="2"/>
  <c r="G1286" i="2"/>
  <c r="G1546" i="2"/>
  <c r="G15" i="2"/>
  <c r="G625" i="2"/>
  <c r="G1814" i="2"/>
  <c r="G2090" i="2"/>
  <c r="G768" i="2"/>
  <c r="G1015" i="2"/>
  <c r="G2986" i="2"/>
  <c r="G2379" i="2"/>
  <c r="G3308" i="2"/>
  <c r="G4071" i="2"/>
  <c r="G2673" i="2"/>
  <c r="G3682" i="2"/>
  <c r="G6940" i="2"/>
  <c r="G3793" i="2"/>
  <c r="G4209" i="2"/>
  <c r="G4779" i="2"/>
  <c r="G5097" i="2"/>
  <c r="G5776" i="2"/>
  <c r="G4490" i="2"/>
  <c r="G5433" i="2"/>
  <c r="G6159" i="2"/>
  <c r="G8461" i="2"/>
  <c r="G9159" i="2"/>
  <c r="G6540" i="2"/>
  <c r="G7703" i="2"/>
  <c r="G7319" i="2"/>
  <c r="G8827" i="2"/>
  <c r="G9758" i="2"/>
  <c r="G8099" i="2"/>
  <c r="G10370" i="2"/>
  <c r="G10068" i="2"/>
  <c r="G9457" i="2"/>
  <c r="G4963" i="2"/>
  <c r="G5238" i="2"/>
  <c r="G5984" i="2"/>
  <c r="G6369" i="2"/>
  <c r="G5552" i="2"/>
  <c r="G4252" i="2"/>
  <c r="G3441" i="2"/>
  <c r="G3847" i="2"/>
  <c r="G4524" i="2"/>
  <c r="G4809" i="2"/>
  <c r="G5449" i="2"/>
  <c r="G6171" i="2"/>
  <c r="G5119" i="2"/>
  <c r="G6699" i="2"/>
  <c r="G8102" i="2"/>
  <c r="G8464" i="2"/>
  <c r="G7323" i="2"/>
  <c r="G7707" i="2"/>
  <c r="G8830" i="2"/>
  <c r="G6552" i="2"/>
  <c r="G5791" i="2"/>
  <c r="G4219" i="2"/>
  <c r="G3805" i="2"/>
  <c r="G3377" i="2"/>
  <c r="G4700" i="2"/>
  <c r="G4386" i="2"/>
  <c r="G4954" i="2"/>
  <c r="G6635" i="2"/>
  <c r="G1894" i="2"/>
  <c r="G3156" i="2"/>
  <c r="G3932" i="2"/>
  <c r="G2179" i="2"/>
  <c r="G2482" i="2"/>
  <c r="G2825" i="2"/>
  <c r="G3537" i="2"/>
  <c r="G6795" i="2"/>
  <c r="G1389" i="2"/>
  <c r="G1930" i="2"/>
  <c r="G2235" i="2"/>
  <c r="G1112" i="2"/>
  <c r="G1642" i="2"/>
  <c r="G2533" i="2"/>
  <c r="G3188" i="2"/>
  <c r="G2860" i="2"/>
  <c r="G3784" i="2"/>
  <c r="G4202" i="2"/>
  <c r="G4483" i="2"/>
  <c r="G5012" i="2"/>
  <c r="G4669" i="2"/>
  <c r="G3416" i="2"/>
  <c r="G5360" i="2"/>
  <c r="G5967" i="2"/>
  <c r="G6352" i="2"/>
  <c r="G6674" i="2"/>
  <c r="G5589" i="2"/>
  <c r="G7227" i="2"/>
  <c r="G7617" i="2"/>
  <c r="G8036" i="2"/>
  <c r="G3124" i="2"/>
  <c r="G3508" i="2"/>
  <c r="G2785" i="2"/>
  <c r="G3906" i="2"/>
  <c r="G4304" i="2"/>
  <c r="G4852" i="2"/>
  <c r="G4570" i="2"/>
  <c r="G6587" i="2"/>
  <c r="G5159" i="2"/>
  <c r="G6206" i="2"/>
  <c r="G5486" i="2"/>
  <c r="G5828" i="2"/>
  <c r="G6766" i="2"/>
  <c r="G4964" i="2"/>
  <c r="G4384" i="2"/>
  <c r="G4698" i="2"/>
  <c r="G5686" i="2"/>
  <c r="G6086" i="2"/>
  <c r="G6469" i="2"/>
  <c r="G5327" i="2"/>
  <c r="G10211" i="2"/>
  <c r="G9886" i="2"/>
  <c r="G3771" i="2"/>
  <c r="G4191" i="2"/>
  <c r="G5291" i="2"/>
  <c r="G4676" i="2"/>
  <c r="G4474" i="2"/>
  <c r="G5017" i="2"/>
  <c r="G6064" i="2"/>
  <c r="G5658" i="2"/>
  <c r="G6447" i="2"/>
  <c r="G7279" i="2"/>
  <c r="G5557" i="2"/>
  <c r="G5988" i="2"/>
  <c r="G7236" i="2"/>
  <c r="G6373" i="2"/>
  <c r="G8041" i="2"/>
  <c r="G7625" i="2"/>
  <c r="G5247" i="2"/>
  <c r="G1367" i="2"/>
  <c r="G1653" i="2"/>
  <c r="G1940" i="2"/>
  <c r="G3152" i="2"/>
  <c r="G2175" i="2"/>
  <c r="G3533" i="2"/>
  <c r="G2821" i="2"/>
  <c r="G3928" i="2"/>
  <c r="G4861" i="2"/>
  <c r="G5493" i="2"/>
  <c r="G5166" i="2"/>
  <c r="G2478" i="2"/>
  <c r="G4579" i="2"/>
  <c r="G4314" i="2"/>
  <c r="G5835" i="2"/>
  <c r="G6791" i="2"/>
  <c r="G6213" i="2"/>
  <c r="G4178" i="2"/>
  <c r="G3754" i="2"/>
  <c r="G4463" i="2"/>
  <c r="G4758" i="2"/>
  <c r="G2806" i="2"/>
  <c r="G3138" i="2"/>
  <c r="G3521" i="2"/>
  <c r="G3918" i="2"/>
  <c r="G6779" i="2"/>
  <c r="G9867" i="2"/>
  <c r="G10195" i="2"/>
  <c r="G4406" i="2"/>
  <c r="G5044" i="2"/>
  <c r="G4717" i="2"/>
  <c r="G6122" i="2"/>
  <c r="G5732" i="2"/>
  <c r="G5385" i="2"/>
  <c r="G6503" i="2"/>
  <c r="G276" i="2"/>
  <c r="G659" i="2"/>
  <c r="G415" i="2"/>
  <c r="G75" i="2"/>
  <c r="G1200" i="2"/>
  <c r="G2312" i="2"/>
  <c r="G3247" i="2"/>
  <c r="G913" i="2"/>
  <c r="G2016" i="2"/>
  <c r="G1736" i="2"/>
  <c r="G2606" i="2"/>
  <c r="G2922" i="2"/>
  <c r="G1465" i="2"/>
  <c r="G3621" i="2"/>
  <c r="G4014" i="2"/>
  <c r="G430" i="2"/>
  <c r="G6879" i="2"/>
  <c r="G169" i="2"/>
  <c r="G370" i="2"/>
  <c r="G1349" i="2"/>
  <c r="G844" i="2"/>
  <c r="G2152" i="2"/>
  <c r="G1088" i="2"/>
  <c r="G3040" i="2"/>
  <c r="G484" i="2"/>
  <c r="G1876" i="2"/>
  <c r="G3361" i="2"/>
  <c r="G2441" i="2"/>
  <c r="G2733" i="2"/>
  <c r="G1608" i="2"/>
  <c r="G3734" i="2"/>
  <c r="G5003" i="2"/>
  <c r="G4120" i="2"/>
  <c r="G6000" i="2"/>
  <c r="G6385" i="2"/>
  <c r="G5351" i="2"/>
  <c r="G5572" i="2"/>
  <c r="G7243" i="2"/>
  <c r="G7632" i="2"/>
  <c r="G4655" i="2"/>
  <c r="G10213" i="2"/>
  <c r="G6992" i="2"/>
  <c r="G9889" i="2"/>
  <c r="G383" i="2"/>
  <c r="G473" i="2"/>
  <c r="G3207" i="2"/>
  <c r="G182" i="2"/>
  <c r="G2880" i="2"/>
  <c r="G854" i="2"/>
  <c r="G2260" i="2"/>
  <c r="G1675" i="2"/>
  <c r="G1098" i="2"/>
  <c r="G1124" i="2"/>
  <c r="G1398" i="2"/>
  <c r="G2556" i="2"/>
  <c r="G1959" i="2"/>
  <c r="G3581" i="2"/>
  <c r="G3976" i="2"/>
  <c r="G6839" i="2"/>
  <c r="G9563" i="2"/>
  <c r="G9256" i="2"/>
  <c r="G10275" i="2"/>
  <c r="G9954" i="2"/>
  <c r="G666" i="2"/>
  <c r="G918" i="2"/>
  <c r="G2504" i="2"/>
  <c r="G407" i="2"/>
  <c r="G449" i="2"/>
  <c r="G1468" i="2"/>
  <c r="G1203" i="2"/>
  <c r="G1739" i="2"/>
  <c r="G2203" i="2"/>
  <c r="G2019" i="2"/>
  <c r="G650" i="2"/>
  <c r="G352" i="2"/>
  <c r="G1461" i="2"/>
  <c r="G500" i="2"/>
  <c r="G2603" i="2"/>
  <c r="G1732" i="2"/>
  <c r="G2920" i="2"/>
  <c r="G2309" i="2"/>
  <c r="G906" i="2"/>
  <c r="G1195" i="2"/>
  <c r="G3619" i="2"/>
  <c r="G4012" i="2"/>
  <c r="G2012" i="2"/>
  <c r="G151" i="2"/>
  <c r="G3245" i="2"/>
  <c r="G6877" i="2"/>
  <c r="G3279" i="2"/>
  <c r="G157" i="2"/>
  <c r="G2348" i="2"/>
  <c r="G729" i="2"/>
  <c r="G978" i="2"/>
  <c r="G358" i="2"/>
  <c r="G496" i="2"/>
  <c r="G1510" i="2"/>
  <c r="G1778" i="2"/>
  <c r="G2057" i="2"/>
  <c r="G4043" i="2"/>
  <c r="G2956" i="2"/>
  <c r="G1250" i="2"/>
  <c r="G2642" i="2"/>
  <c r="G3653" i="2"/>
  <c r="G6911" i="2"/>
  <c r="G577" i="2"/>
  <c r="G296" i="2"/>
  <c r="G2082" i="2"/>
  <c r="G1806" i="2"/>
  <c r="G95" i="2"/>
  <c r="G1278" i="2"/>
  <c r="G2666" i="2"/>
  <c r="G3676" i="2"/>
  <c r="G1007" i="2"/>
  <c r="G1538" i="2"/>
  <c r="G2979" i="2"/>
  <c r="G760" i="2"/>
  <c r="G4359" i="2"/>
  <c r="G3302" i="2"/>
  <c r="G2372" i="2"/>
  <c r="G5197" i="2"/>
  <c r="G4066" i="2"/>
  <c r="G5864" i="2"/>
  <c r="G4895" i="2"/>
  <c r="G5522" i="2"/>
  <c r="G6241" i="2"/>
  <c r="G4618" i="2"/>
  <c r="G6621" i="2"/>
  <c r="G6934" i="2"/>
  <c r="G9768" i="2"/>
  <c r="G9170" i="2"/>
  <c r="G7752" i="2"/>
  <c r="G8496" i="2"/>
  <c r="G7371" i="2"/>
  <c r="G9467" i="2"/>
  <c r="G8860" i="2"/>
  <c r="G10075" i="2"/>
  <c r="G8141" i="2"/>
  <c r="G10377" i="2"/>
  <c r="G4405" i="2"/>
  <c r="G5043" i="2"/>
  <c r="G4716" i="2"/>
  <c r="G5731" i="2"/>
  <c r="G5384" i="2"/>
  <c r="G10140" i="2"/>
  <c r="G9804" i="2"/>
  <c r="G8256" i="2"/>
  <c r="G7816" i="2"/>
  <c r="G9040" i="2"/>
  <c r="G7086" i="2"/>
  <c r="G7489" i="2"/>
  <c r="G10245" i="2"/>
  <c r="G9504" i="2"/>
  <c r="G9194" i="2"/>
  <c r="G9924" i="2"/>
  <c r="G8647" i="2"/>
  <c r="G640" i="2"/>
  <c r="G1190" i="2"/>
  <c r="G898" i="2"/>
  <c r="G2007" i="2"/>
  <c r="G2304" i="2"/>
  <c r="G2466" i="2"/>
  <c r="G1727" i="2"/>
  <c r="G3146" i="2"/>
  <c r="G1456" i="2"/>
  <c r="G2815" i="2"/>
  <c r="G3527" i="2"/>
  <c r="G3922" i="2"/>
  <c r="G6785" i="2"/>
  <c r="G9584" i="2"/>
  <c r="G9846" i="2"/>
  <c r="G9277" i="2"/>
  <c r="G8865" i="2"/>
  <c r="G10177" i="2"/>
  <c r="G7161" i="2"/>
  <c r="G5975" i="2"/>
  <c r="G6360" i="2"/>
  <c r="G7984" i="2"/>
  <c r="G8755" i="2"/>
  <c r="G7555" i="2"/>
  <c r="G8385" i="2"/>
  <c r="G1369" i="2"/>
  <c r="G2206" i="2"/>
  <c r="G1654" i="2"/>
  <c r="G1892" i="2"/>
  <c r="G1656" i="2"/>
  <c r="G1371" i="2"/>
  <c r="G2205" i="2"/>
  <c r="G1891" i="2"/>
  <c r="G2506" i="2"/>
  <c r="G8565" i="2"/>
  <c r="G8979" i="2"/>
  <c r="G9352" i="2"/>
  <c r="G10321" i="2"/>
  <c r="G9657" i="2"/>
  <c r="G10017" i="2"/>
  <c r="G1458" i="2"/>
  <c r="G1729" i="2"/>
  <c r="G2009" i="2"/>
  <c r="G3243" i="2"/>
  <c r="G902" i="2"/>
  <c r="G645" i="2"/>
  <c r="G2601" i="2"/>
  <c r="G2306" i="2"/>
  <c r="G1192" i="2"/>
  <c r="G2918" i="2"/>
  <c r="G4010" i="2"/>
  <c r="G3617" i="2"/>
  <c r="G6875" i="2"/>
  <c r="G117" i="2"/>
  <c r="G318" i="2"/>
  <c r="G1266" i="2"/>
  <c r="G1526" i="2"/>
  <c r="G2072" i="2"/>
  <c r="G2656" i="2"/>
  <c r="G2784" i="2"/>
  <c r="G1794" i="2"/>
  <c r="G542" i="2"/>
  <c r="G2362" i="2"/>
  <c r="G994" i="2"/>
  <c r="G747" i="2"/>
  <c r="G3090" i="2"/>
  <c r="G4280" i="2"/>
  <c r="G4549" i="2"/>
  <c r="G3478" i="2"/>
  <c r="G5141" i="2"/>
  <c r="G5469" i="2"/>
  <c r="G3877" i="2"/>
  <c r="G4832" i="2"/>
  <c r="G5811" i="2"/>
  <c r="G6571" i="2"/>
  <c r="G6190" i="2"/>
  <c r="G6736" i="2"/>
  <c r="G9783" i="2"/>
  <c r="G10122" i="2"/>
  <c r="G4969" i="2"/>
  <c r="G5688" i="2"/>
  <c r="G5329" i="2"/>
  <c r="G6342" i="2"/>
  <c r="G5956" i="2"/>
  <c r="G7565" i="2"/>
  <c r="G9596" i="2"/>
  <c r="G7992" i="2"/>
  <c r="G9974" i="2"/>
  <c r="G8882" i="2"/>
  <c r="G10293" i="2"/>
  <c r="G7171" i="2"/>
  <c r="G9289" i="2"/>
  <c r="G1540" i="2"/>
  <c r="G488" i="2"/>
  <c r="G762" i="2"/>
  <c r="G366" i="2"/>
  <c r="G1280" i="2"/>
  <c r="G2374" i="2"/>
  <c r="G2668" i="2"/>
  <c r="G3304" i="2"/>
  <c r="G1009" i="2"/>
  <c r="G4068" i="2"/>
  <c r="G2084" i="2"/>
  <c r="G2981" i="2"/>
  <c r="G1808" i="2"/>
  <c r="G3678" i="2"/>
  <c r="G5198" i="2"/>
  <c r="G165" i="2"/>
  <c r="G4361" i="2"/>
  <c r="G5865" i="2"/>
  <c r="G4896" i="2"/>
  <c r="G5523" i="2"/>
  <c r="G6242" i="2"/>
  <c r="G4619" i="2"/>
  <c r="G6622" i="2"/>
  <c r="G6936" i="2"/>
  <c r="G7372" i="2"/>
  <c r="G1637" i="2"/>
  <c r="G1925" i="2"/>
  <c r="G674" i="2"/>
  <c r="G1473" i="2"/>
  <c r="G1209" i="2"/>
  <c r="G2237" i="2"/>
  <c r="G1644" i="2"/>
  <c r="G375" i="2"/>
  <c r="G174" i="2"/>
  <c r="G3564" i="2"/>
  <c r="G926" i="2"/>
  <c r="G479" i="2"/>
  <c r="G2535" i="2"/>
  <c r="G1932" i="2"/>
  <c r="G3190" i="2"/>
  <c r="G2862" i="2"/>
  <c r="G3959" i="2"/>
  <c r="G6822" i="2"/>
  <c r="G1495" i="2"/>
  <c r="G54" i="2"/>
  <c r="G712" i="2"/>
  <c r="G962" i="2"/>
  <c r="G1763" i="2"/>
  <c r="G2944" i="2"/>
  <c r="G2042" i="2"/>
  <c r="G2334" i="2"/>
  <c r="G255" i="2"/>
  <c r="G501" i="2"/>
  <c r="G1235" i="2"/>
  <c r="G2628" i="2"/>
  <c r="G3267" i="2"/>
  <c r="G4032" i="2"/>
  <c r="G3641" i="2"/>
  <c r="G6899" i="2"/>
  <c r="G8540" i="2"/>
  <c r="G8893" i="2"/>
  <c r="G9603" i="2"/>
  <c r="G9876" i="2"/>
  <c r="G9296" i="2"/>
  <c r="G10203" i="2"/>
  <c r="G10198" i="2"/>
  <c r="G9871" i="2"/>
  <c r="G58" i="2"/>
  <c r="G917" i="2"/>
  <c r="G1166" i="2"/>
  <c r="G1435" i="2"/>
  <c r="G1989" i="2"/>
  <c r="G2585" i="2"/>
  <c r="G481" i="2"/>
  <c r="G663" i="2"/>
  <c r="G1707" i="2"/>
  <c r="G259" i="2"/>
  <c r="G2289" i="2"/>
  <c r="G2902" i="2"/>
  <c r="G3602" i="2"/>
  <c r="G5363" i="2"/>
  <c r="G3228" i="2"/>
  <c r="G4932" i="2"/>
  <c r="G5540" i="2"/>
  <c r="G4425" i="2"/>
  <c r="G4133" i="2"/>
  <c r="G5952" i="2"/>
  <c r="G5961" i="2"/>
  <c r="G6346" i="2"/>
  <c r="G5303" i="2"/>
  <c r="G6339" i="2"/>
  <c r="G5015" i="2"/>
  <c r="G3792" i="2"/>
  <c r="G5537" i="2"/>
  <c r="G7218" i="2"/>
  <c r="G6860" i="2"/>
  <c r="G8031" i="2"/>
  <c r="G7609" i="2"/>
  <c r="G7222" i="2"/>
  <c r="G8028" i="2"/>
  <c r="G7612" i="2"/>
  <c r="G4674" i="2"/>
  <c r="G10156" i="2"/>
  <c r="G9823" i="2"/>
  <c r="G4142" i="2"/>
  <c r="G4433" i="2"/>
  <c r="G5060" i="2"/>
  <c r="G5745" i="2"/>
  <c r="G6514" i="2"/>
  <c r="G5399" i="2"/>
  <c r="G4735" i="2"/>
  <c r="G6133" i="2"/>
  <c r="G5586" i="2"/>
  <c r="G6011" i="2"/>
  <c r="G6395" i="2"/>
  <c r="G7097" i="2"/>
  <c r="G8352" i="2"/>
  <c r="G8936" i="2"/>
  <c r="G9322" i="2"/>
  <c r="G7499" i="2"/>
  <c r="G8509" i="2"/>
  <c r="G7940" i="2"/>
  <c r="G9627" i="2"/>
  <c r="G9999" i="2"/>
  <c r="G1741" i="2"/>
  <c r="G423" i="2"/>
  <c r="G2488" i="2"/>
  <c r="G1471" i="2"/>
  <c r="G3160" i="2"/>
  <c r="G924" i="2"/>
  <c r="G672" i="2"/>
  <c r="G1207" i="2"/>
  <c r="G2829" i="2"/>
  <c r="G3541" i="2"/>
  <c r="G3936" i="2"/>
  <c r="G2020" i="2"/>
  <c r="G4315" i="2"/>
  <c r="G4862" i="2"/>
  <c r="G2185" i="2"/>
  <c r="G4580" i="2"/>
  <c r="G5494" i="2"/>
  <c r="G6214" i="2"/>
  <c r="G6594" i="2"/>
  <c r="G6799" i="2"/>
  <c r="G5836" i="2"/>
  <c r="G5167" i="2"/>
  <c r="G332" i="2"/>
  <c r="G1005" i="2"/>
  <c r="G131" i="2"/>
  <c r="G1536" i="2"/>
  <c r="G1804" i="2"/>
  <c r="G758" i="2"/>
  <c r="G1276" i="2"/>
  <c r="G3675" i="2"/>
  <c r="G527" i="2"/>
  <c r="G2081" i="2"/>
  <c r="G2665" i="2"/>
  <c r="G2371" i="2"/>
  <c r="G3301" i="2"/>
  <c r="G4065" i="2"/>
  <c r="G6933" i="2"/>
  <c r="G2978" i="2"/>
  <c r="G10112" i="2"/>
  <c r="G9772" i="2"/>
  <c r="G9479" i="2"/>
  <c r="G9912" i="2"/>
  <c r="G10233" i="2"/>
  <c r="G4407" i="2"/>
  <c r="G5356" i="2"/>
  <c r="G4664" i="2"/>
  <c r="G5008" i="2"/>
  <c r="G5709" i="2"/>
  <c r="G6103" i="2"/>
  <c r="G6486" i="2"/>
  <c r="G5262" i="2"/>
  <c r="G6053" i="2"/>
  <c r="G6436" i="2"/>
  <c r="G7160" i="2"/>
  <c r="G8384" i="2"/>
  <c r="G7983" i="2"/>
  <c r="G8754" i="2"/>
  <c r="G5637" i="2"/>
  <c r="G7554" i="2"/>
  <c r="G7059" i="2"/>
  <c r="G7415" i="2"/>
  <c r="G7875" i="2"/>
  <c r="G9841" i="2"/>
  <c r="G10172" i="2"/>
  <c r="G7084" i="2"/>
  <c r="G8718" i="2"/>
  <c r="G8344" i="2"/>
  <c r="G9099" i="2"/>
  <c r="G9269" i="2"/>
  <c r="G7487" i="2"/>
  <c r="G7931" i="2"/>
  <c r="G10155" i="2"/>
  <c r="G9576" i="2"/>
  <c r="G9822" i="2"/>
  <c r="G7056" i="2"/>
  <c r="G7912" i="2"/>
  <c r="G7465" i="2"/>
  <c r="G8570" i="2"/>
  <c r="G9354" i="2"/>
  <c r="G8148" i="2"/>
  <c r="G8983" i="2"/>
  <c r="G9659" i="2"/>
  <c r="G5268" i="2"/>
  <c r="G5041" i="2"/>
  <c r="G6056" i="2"/>
  <c r="G5641" i="2"/>
  <c r="G4401" i="2"/>
  <c r="G4712" i="2"/>
  <c r="G7272" i="2"/>
  <c r="G8062" i="2"/>
  <c r="G8957" i="2"/>
  <c r="G9339" i="2"/>
  <c r="G8538" i="2"/>
  <c r="G6439" i="2"/>
  <c r="G8181" i="2"/>
  <c r="G7660" i="2"/>
  <c r="G9644" i="2"/>
  <c r="G10009" i="2"/>
  <c r="G1445" i="2"/>
  <c r="G883" i="2"/>
  <c r="G2297" i="2"/>
  <c r="G1178" i="2"/>
  <c r="G1716" i="2"/>
  <c r="G2593" i="2"/>
  <c r="G2910" i="2"/>
  <c r="G4003" i="2"/>
  <c r="G1997" i="2"/>
  <c r="G3236" i="2"/>
  <c r="G3610" i="2"/>
  <c r="G6868" i="2"/>
  <c r="G8525" i="2"/>
  <c r="G8949" i="2"/>
  <c r="G9332" i="2"/>
  <c r="G9637" i="2"/>
  <c r="G10003" i="2"/>
  <c r="G10315" i="2"/>
  <c r="G3772" i="2"/>
  <c r="G4192" i="2"/>
  <c r="G5086" i="2"/>
  <c r="G4475" i="2"/>
  <c r="G4767" i="2"/>
  <c r="G6433" i="2"/>
  <c r="G5258" i="2"/>
  <c r="G5634" i="2"/>
  <c r="G6050" i="2"/>
  <c r="G7268" i="2"/>
  <c r="G10126" i="2"/>
  <c r="G9787" i="2"/>
  <c r="G4244" i="2"/>
  <c r="G3837" i="2"/>
  <c r="G3425" i="2"/>
  <c r="G4418" i="2"/>
  <c r="G4723" i="2"/>
  <c r="G5388" i="2"/>
  <c r="G5049" i="2"/>
  <c r="G6505" i="2"/>
  <c r="G5734" i="2"/>
  <c r="G6683" i="2"/>
  <c r="G6124" i="2"/>
  <c r="G7079" i="2"/>
  <c r="G7927" i="2"/>
  <c r="G8714" i="2"/>
  <c r="G7482" i="2"/>
  <c r="G9096" i="2"/>
  <c r="G8340" i="2"/>
  <c r="G6018" i="2"/>
  <c r="G6402" i="2"/>
  <c r="G7250" i="2"/>
  <c r="G8255" i="2"/>
  <c r="G5596" i="2"/>
  <c r="G7639" i="2"/>
  <c r="G7815" i="2"/>
  <c r="G9039" i="2"/>
  <c r="G9688" i="2"/>
  <c r="G8646" i="2"/>
  <c r="G9384" i="2"/>
  <c r="G4166" i="2"/>
  <c r="G4750" i="2"/>
  <c r="G4452" i="2"/>
  <c r="G5754" i="2"/>
  <c r="G6522" i="2"/>
  <c r="G5072" i="2"/>
  <c r="G6141" i="2"/>
  <c r="G9543" i="2"/>
  <c r="G5410" i="2"/>
  <c r="G10131" i="2"/>
  <c r="G9234" i="2"/>
  <c r="G8871" i="2"/>
  <c r="G9793" i="2"/>
  <c r="G5939" i="2"/>
  <c r="G6327" i="2"/>
  <c r="G7606" i="2"/>
  <c r="G7215" i="2"/>
  <c r="G8025" i="2"/>
  <c r="G5555" i="2"/>
  <c r="G7785" i="2"/>
  <c r="G8226" i="2"/>
  <c r="G9375" i="2"/>
  <c r="G8623" i="2"/>
  <c r="G9679" i="2"/>
  <c r="G9025" i="2"/>
  <c r="G933" i="2"/>
  <c r="G1149" i="2"/>
  <c r="G483" i="2"/>
  <c r="G369" i="2"/>
  <c r="G682" i="2"/>
  <c r="G168" i="2"/>
  <c r="G1419" i="2"/>
  <c r="G1978" i="2"/>
  <c r="G1695" i="2"/>
  <c r="G3220" i="2"/>
  <c r="G2278" i="2"/>
  <c r="G3989" i="2"/>
  <c r="G3594" i="2"/>
  <c r="G2894" i="2"/>
  <c r="G2574" i="2"/>
  <c r="G6852" i="2"/>
  <c r="G9286" i="2"/>
  <c r="G9971" i="2"/>
  <c r="G9593" i="2"/>
  <c r="G10290" i="2"/>
  <c r="G8879" i="2"/>
  <c r="G5347" i="2"/>
  <c r="G4998" i="2"/>
  <c r="G6096" i="2"/>
  <c r="G4645" i="2"/>
  <c r="G5702" i="2"/>
  <c r="G6479" i="2"/>
  <c r="G7293" i="2"/>
  <c r="G7677" i="2"/>
  <c r="G8078" i="2"/>
  <c r="G8444" i="2"/>
  <c r="G8810" i="2"/>
  <c r="G9838" i="2"/>
  <c r="G10106" i="2"/>
  <c r="G4195" i="2"/>
  <c r="G3775" i="2"/>
  <c r="G4478" i="2"/>
  <c r="G4769" i="2"/>
  <c r="G5425" i="2"/>
  <c r="G5768" i="2"/>
  <c r="G6152" i="2"/>
  <c r="G5088" i="2"/>
  <c r="G6533" i="2"/>
  <c r="G7701" i="2"/>
  <c r="G7317" i="2"/>
  <c r="G8097" i="2"/>
  <c r="G8459" i="2"/>
  <c r="G10368" i="2"/>
  <c r="G9157" i="2"/>
  <c r="G9455" i="2"/>
  <c r="G10066" i="2"/>
  <c r="G8825" i="2"/>
  <c r="G9756" i="2"/>
  <c r="G5252" i="2"/>
  <c r="G4661" i="2"/>
  <c r="G4410" i="2"/>
  <c r="G6046" i="2"/>
  <c r="G6429" i="2"/>
  <c r="G7266" i="2"/>
  <c r="G5629" i="2"/>
  <c r="G9139" i="2"/>
  <c r="G7655" i="2"/>
  <c r="G8796" i="2"/>
  <c r="G8057" i="2"/>
  <c r="G4911" i="2"/>
  <c r="G8429" i="2"/>
  <c r="G9742" i="2"/>
  <c r="G10059" i="2"/>
  <c r="G9441" i="2"/>
  <c r="G10361" i="2"/>
  <c r="G3817" i="2"/>
  <c r="G4170" i="2"/>
  <c r="G3397" i="2"/>
  <c r="G5412" i="2"/>
  <c r="G4752" i="2"/>
  <c r="G4456" i="2"/>
  <c r="G5074" i="2"/>
  <c r="G6655" i="2"/>
  <c r="G8923" i="2"/>
  <c r="G8550" i="2"/>
  <c r="G4383" i="2"/>
  <c r="G4697" i="2"/>
  <c r="G5377" i="2"/>
  <c r="G5544" i="2"/>
  <c r="G5982" i="2"/>
  <c r="G5032" i="2"/>
  <c r="G7233" i="2"/>
  <c r="G6367" i="2"/>
  <c r="G7623" i="2"/>
  <c r="G6322" i="2"/>
  <c r="G5934" i="2"/>
  <c r="G7510" i="2"/>
  <c r="G8199" i="2"/>
  <c r="G7775" i="2"/>
  <c r="G7111" i="2"/>
  <c r="G8567" i="2"/>
  <c r="G7092" i="2"/>
  <c r="G7494" i="2"/>
  <c r="G8720" i="2"/>
  <c r="G7935" i="2"/>
  <c r="G8347" i="2"/>
  <c r="G9101" i="2"/>
  <c r="G7872" i="2"/>
  <c r="G7412" i="2"/>
  <c r="G202" i="2"/>
  <c r="G403" i="2"/>
  <c r="G452" i="2"/>
  <c r="G1017" i="2"/>
  <c r="G1816" i="2"/>
  <c r="G2092" i="2"/>
  <c r="G770" i="2"/>
  <c r="G1288" i="2"/>
  <c r="G1548" i="2"/>
  <c r="G2381" i="2"/>
  <c r="G2675" i="2"/>
  <c r="G1452" i="2"/>
  <c r="G1723" i="2"/>
  <c r="G894" i="2"/>
  <c r="G1186" i="2"/>
  <c r="G5269" i="2"/>
  <c r="G5642" i="2"/>
  <c r="G5948" i="2"/>
  <c r="G6336" i="2"/>
  <c r="G2775" i="2"/>
  <c r="G3499" i="2"/>
  <c r="G3115" i="2"/>
  <c r="G4561" i="2"/>
  <c r="G4844" i="2"/>
  <c r="G3897" i="2"/>
  <c r="G5479" i="2"/>
  <c r="G6200" i="2"/>
  <c r="G5152" i="2"/>
  <c r="G4295" i="2"/>
  <c r="G5821" i="2"/>
  <c r="G6757" i="2"/>
  <c r="G7341" i="2"/>
  <c r="G8843" i="2"/>
  <c r="G6581" i="2"/>
  <c r="G8117" i="2"/>
  <c r="G7724" i="2"/>
  <c r="G8479" i="2"/>
  <c r="G121" i="2"/>
  <c r="G322" i="2"/>
  <c r="G538" i="2"/>
  <c r="G1348" i="2"/>
  <c r="G1087" i="2"/>
  <c r="G1875" i="2"/>
  <c r="G2440" i="2"/>
  <c r="G3039" i="2"/>
  <c r="G1607" i="2"/>
  <c r="G2732" i="2"/>
  <c r="G3360" i="2"/>
  <c r="G843" i="2"/>
  <c r="G2151" i="2"/>
  <c r="G3733" i="2"/>
  <c r="G4119" i="2"/>
  <c r="G6991" i="2"/>
  <c r="G8262" i="2"/>
  <c r="G7822" i="2"/>
  <c r="G8652" i="2"/>
  <c r="G9501" i="2"/>
  <c r="G10243" i="2"/>
  <c r="G9045" i="2"/>
  <c r="G9922" i="2"/>
  <c r="G9191" i="2"/>
  <c r="G5699" i="2"/>
  <c r="G4992" i="2"/>
  <c r="G5911" i="2"/>
  <c r="G6300" i="2"/>
  <c r="G5343" i="2"/>
  <c r="G7591" i="2"/>
  <c r="G7199" i="2"/>
  <c r="G8012" i="2"/>
  <c r="G44" i="2"/>
  <c r="G246" i="2"/>
  <c r="G1016" i="2"/>
  <c r="G1815" i="2"/>
  <c r="G2091" i="2"/>
  <c r="G550" i="2"/>
  <c r="G1547" i="2"/>
  <c r="G769" i="2"/>
  <c r="G3683" i="2"/>
  <c r="G2987" i="2"/>
  <c r="G2380" i="2"/>
  <c r="G1287" i="2"/>
  <c r="G3309" i="2"/>
  <c r="G4429" i="2"/>
  <c r="G2674" i="2"/>
  <c r="G4138" i="2"/>
  <c r="G4732" i="2"/>
  <c r="G5396" i="2"/>
  <c r="G5057" i="2"/>
  <c r="G3746" i="2"/>
  <c r="G6131" i="2"/>
  <c r="G5742" i="2"/>
  <c r="G6941" i="2"/>
  <c r="G6512" i="2"/>
  <c r="G3819" i="2"/>
  <c r="G4228" i="2"/>
  <c r="G3399" i="2"/>
  <c r="G5107" i="2"/>
  <c r="G4505" i="2"/>
  <c r="G4793" i="2"/>
  <c r="G5439" i="2"/>
  <c r="G6163" i="2"/>
  <c r="G6657" i="2"/>
  <c r="G6544" i="2"/>
  <c r="G5781" i="2"/>
  <c r="G4187" i="2"/>
  <c r="G4470" i="2"/>
  <c r="G3766" i="2"/>
  <c r="G4763" i="2"/>
  <c r="G5420" i="2"/>
  <c r="G5082" i="2"/>
  <c r="G6313" i="2"/>
  <c r="G5763" i="2"/>
  <c r="G5925" i="2"/>
  <c r="G9274" i="2"/>
  <c r="G9581" i="2"/>
  <c r="G9965" i="2"/>
  <c r="G7207" i="2"/>
  <c r="G10284" i="2"/>
  <c r="G8956" i="2"/>
  <c r="G8537" i="2"/>
  <c r="G9877" i="2"/>
  <c r="G10204" i="2"/>
  <c r="G3761" i="2"/>
  <c r="G3407" i="2"/>
  <c r="G4183" i="2"/>
  <c r="G5349" i="2"/>
  <c r="G4653" i="2"/>
  <c r="G4466" i="2"/>
  <c r="G5001" i="2"/>
  <c r="G5570" i="2"/>
  <c r="G6665" i="2"/>
  <c r="G5999" i="2"/>
  <c r="G6384" i="2"/>
  <c r="G7969" i="2"/>
  <c r="G7538" i="2"/>
  <c r="G8147" i="2"/>
  <c r="G7143" i="2"/>
  <c r="G8982" i="2"/>
  <c r="G10018" i="2"/>
  <c r="G9353" i="2"/>
  <c r="G9658" i="2"/>
  <c r="G10322" i="2"/>
  <c r="G8569" i="2"/>
  <c r="G3852" i="2"/>
  <c r="G3448" i="2"/>
  <c r="G4814" i="2"/>
  <c r="G4257" i="2"/>
  <c r="G4529" i="2"/>
  <c r="G6706" i="2"/>
  <c r="G5891" i="2"/>
  <c r="G6283" i="2"/>
  <c r="G8006" i="2"/>
  <c r="G8773" i="2"/>
  <c r="G7583" i="2"/>
  <c r="G8405" i="2"/>
  <c r="G7190" i="2"/>
  <c r="G82" i="2"/>
  <c r="G602" i="2"/>
  <c r="G283" i="2"/>
  <c r="G730" i="2"/>
  <c r="G1251" i="2"/>
  <c r="G3280" i="2"/>
  <c r="G979" i="2"/>
  <c r="G2058" i="2"/>
  <c r="G2643" i="2"/>
  <c r="G1779" i="2"/>
  <c r="G4044" i="2"/>
  <c r="G1511" i="2"/>
  <c r="G2957" i="2"/>
  <c r="G2349" i="2"/>
  <c r="G3654" i="2"/>
  <c r="G8927" i="2"/>
  <c r="G9619" i="2"/>
  <c r="G6912" i="2"/>
  <c r="G9993" i="2"/>
  <c r="G9314" i="2"/>
  <c r="G10311" i="2"/>
  <c r="G6008" i="2"/>
  <c r="G6393" i="2"/>
  <c r="G5581" i="2"/>
  <c r="G7063" i="2"/>
  <c r="G8648" i="2"/>
  <c r="G7408" i="2"/>
  <c r="G8257" i="2"/>
  <c r="G7817" i="2"/>
  <c r="G9689" i="2"/>
  <c r="G9041" i="2"/>
  <c r="G9385" i="2"/>
  <c r="G3404" i="2"/>
  <c r="G4232" i="2"/>
  <c r="G4509" i="2"/>
  <c r="G4796" i="2"/>
  <c r="G3823" i="2"/>
  <c r="G4989" i="2"/>
  <c r="G5342" i="2"/>
  <c r="G5698" i="2"/>
  <c r="G6094" i="2"/>
  <c r="G6477" i="2"/>
  <c r="G9148" i="2"/>
  <c r="G7291" i="2"/>
  <c r="G8443" i="2"/>
  <c r="G6662" i="2"/>
  <c r="G7675" i="2"/>
  <c r="G9750" i="2"/>
  <c r="G10363" i="2"/>
  <c r="G8077" i="2"/>
  <c r="G10061" i="2"/>
  <c r="G9449" i="2"/>
  <c r="G8809" i="2"/>
  <c r="G4501" i="2"/>
  <c r="G3391" i="2"/>
  <c r="G4224" i="2"/>
  <c r="G5219" i="2"/>
  <c r="G4789" i="2"/>
  <c r="G5608" i="2"/>
  <c r="G3814" i="2"/>
  <c r="G6029" i="2"/>
  <c r="G6649" i="2"/>
  <c r="G7258" i="2"/>
  <c r="G6413" i="2"/>
  <c r="G9187" i="2"/>
  <c r="G7647" i="2"/>
  <c r="G8208" i="2"/>
  <c r="G8608" i="2"/>
  <c r="G9012" i="2"/>
  <c r="G8051" i="2"/>
  <c r="G9884" i="2"/>
  <c r="G9497" i="2"/>
  <c r="G10209" i="2"/>
  <c r="G105" i="2"/>
  <c r="G306" i="2"/>
  <c r="G1410" i="2"/>
  <c r="G460" i="2"/>
  <c r="G947" i="2"/>
  <c r="G2567" i="2"/>
  <c r="G3216" i="2"/>
  <c r="G2271" i="2"/>
  <c r="G697" i="2"/>
  <c r="G1686" i="2"/>
  <c r="G2890" i="2"/>
  <c r="G1136" i="2"/>
  <c r="G1970" i="2"/>
  <c r="G3985" i="2"/>
  <c r="G3590" i="2"/>
  <c r="G6848" i="2"/>
  <c r="G4259" i="2"/>
  <c r="G5124" i="2"/>
  <c r="G5453" i="2"/>
  <c r="G3450" i="2"/>
  <c r="G4531" i="2"/>
  <c r="G4815" i="2"/>
  <c r="G5795" i="2"/>
  <c r="G3854" i="2"/>
  <c r="G6556" i="2"/>
  <c r="G6708" i="2"/>
  <c r="G6175" i="2"/>
  <c r="G7326" i="2"/>
  <c r="G7710" i="2"/>
  <c r="G8105" i="2"/>
  <c r="G8467" i="2"/>
  <c r="G124" i="2"/>
  <c r="G535" i="2"/>
  <c r="G1294" i="2"/>
  <c r="G1024" i="2"/>
  <c r="G1554" i="2"/>
  <c r="G777" i="2"/>
  <c r="G325" i="2"/>
  <c r="G1822" i="2"/>
  <c r="G2387" i="2"/>
  <c r="G4075" i="2"/>
  <c r="G2681" i="2"/>
  <c r="G2098" i="2"/>
  <c r="G3688" i="2"/>
  <c r="G4365" i="2"/>
  <c r="G2993" i="2"/>
  <c r="G3314" i="2"/>
  <c r="G4623" i="2"/>
  <c r="G4899" i="2"/>
  <c r="G5525" i="2"/>
  <c r="G5201" i="2"/>
  <c r="G5867" i="2"/>
  <c r="G6243" i="2"/>
  <c r="G6946" i="2"/>
  <c r="G6623" i="2"/>
  <c r="G7373" i="2"/>
  <c r="G7753" i="2"/>
  <c r="G8922" i="2"/>
  <c r="G9310" i="2"/>
  <c r="G9990" i="2"/>
  <c r="G10308" i="2"/>
  <c r="G9615" i="2"/>
  <c r="G877" i="2"/>
  <c r="G1175" i="2"/>
  <c r="G1442" i="2"/>
  <c r="G1714" i="2"/>
  <c r="G1995" i="2"/>
  <c r="G2295" i="2"/>
  <c r="G2908" i="2"/>
  <c r="G3234" i="2"/>
  <c r="G2591" i="2"/>
  <c r="G3608" i="2"/>
  <c r="G4002" i="2"/>
  <c r="G6866" i="2"/>
  <c r="G5556" i="2"/>
  <c r="G5216" i="2"/>
  <c r="G5987" i="2"/>
  <c r="G6372" i="2"/>
  <c r="G7078" i="2"/>
  <c r="G7926" i="2"/>
  <c r="G9960" i="2"/>
  <c r="G8152" i="2"/>
  <c r="G7481" i="2"/>
  <c r="G8571" i="2"/>
  <c r="G9574" i="2"/>
  <c r="G9267" i="2"/>
  <c r="G8984" i="2"/>
  <c r="G10279" i="2"/>
  <c r="G2813" i="2"/>
  <c r="G3144" i="2"/>
  <c r="G2463" i="2"/>
  <c r="G3525" i="2"/>
  <c r="G6783" i="2"/>
  <c r="G3440" i="2"/>
  <c r="G3846" i="2"/>
  <c r="G6698" i="2"/>
  <c r="G4956" i="2"/>
  <c r="G5912" i="2"/>
  <c r="G5322" i="2"/>
  <c r="G5583" i="2"/>
  <c r="G6301" i="2"/>
  <c r="G188" i="2"/>
  <c r="G1775" i="2"/>
  <c r="G975" i="2"/>
  <c r="G1507" i="2"/>
  <c r="G2054" i="2"/>
  <c r="G2639" i="2"/>
  <c r="G389" i="2"/>
  <c r="G637" i="2"/>
  <c r="G2345" i="2"/>
  <c r="G1247" i="2"/>
  <c r="G2954" i="2"/>
  <c r="G3651" i="2"/>
  <c r="G726" i="2"/>
  <c r="G4041" i="2"/>
  <c r="G4354" i="2"/>
  <c r="G4613" i="2"/>
  <c r="G4890" i="2"/>
  <c r="G3277" i="2"/>
  <c r="G6909" i="2"/>
  <c r="G3820" i="2"/>
  <c r="G3401" i="2"/>
  <c r="G5108" i="2"/>
  <c r="G4229" i="2"/>
  <c r="G6545" i="2"/>
  <c r="G5440" i="2"/>
  <c r="G4794" i="2"/>
  <c r="G5782" i="2"/>
  <c r="G7321" i="2"/>
  <c r="G6164" i="2"/>
  <c r="G6659" i="2"/>
  <c r="G4506" i="2"/>
  <c r="G7705" i="2"/>
  <c r="G2483" i="2"/>
  <c r="G2826" i="2"/>
  <c r="G3157" i="2"/>
  <c r="G1895" i="2"/>
  <c r="G3933" i="2"/>
  <c r="G3538" i="2"/>
  <c r="G2180" i="2"/>
  <c r="G6796" i="2"/>
  <c r="G5328" i="2"/>
  <c r="G5888" i="2"/>
  <c r="G4967" i="2"/>
  <c r="G5687" i="2"/>
  <c r="G6280" i="2"/>
  <c r="G7188" i="2"/>
  <c r="G7581" i="2"/>
  <c r="G8403" i="2"/>
  <c r="G8004" i="2"/>
  <c r="G9124" i="2"/>
  <c r="G8771" i="2"/>
  <c r="G9868" i="2"/>
  <c r="G9503" i="2"/>
  <c r="G10196" i="2"/>
  <c r="G9193" i="2"/>
  <c r="G9851" i="2"/>
  <c r="G10094" i="2"/>
  <c r="G3072" i="2"/>
  <c r="G3783" i="2"/>
  <c r="G3400" i="2"/>
  <c r="G4162" i="2"/>
  <c r="G4748" i="2"/>
  <c r="G4449" i="2"/>
  <c r="G5070" i="2"/>
  <c r="G5752" i="2"/>
  <c r="G5408" i="2"/>
  <c r="G6139" i="2"/>
  <c r="G6658" i="2"/>
  <c r="G6520" i="2"/>
  <c r="G7517" i="2"/>
  <c r="G8362" i="2"/>
  <c r="G7951" i="2"/>
  <c r="G9482" i="2"/>
  <c r="G8733" i="2"/>
  <c r="G9231" i="2"/>
  <c r="G9915" i="2"/>
  <c r="G7120" i="2"/>
  <c r="G9112" i="2"/>
  <c r="G10236" i="2"/>
  <c r="G5257" i="2"/>
  <c r="G5633" i="2"/>
  <c r="G6049" i="2"/>
  <c r="G6432" i="2"/>
  <c r="G7125" i="2"/>
  <c r="G8365" i="2"/>
  <c r="G7954" i="2"/>
  <c r="G7522" i="2"/>
  <c r="G8736" i="2"/>
  <c r="G900" i="2"/>
  <c r="G643" i="2"/>
  <c r="G1191" i="2"/>
  <c r="G2600" i="2"/>
  <c r="G2008" i="2"/>
  <c r="G1728" i="2"/>
  <c r="G1457" i="2"/>
  <c r="G2305" i="2"/>
  <c r="G2917" i="2"/>
  <c r="G5214" i="2"/>
  <c r="G6026" i="2"/>
  <c r="G6410" i="2"/>
  <c r="G5604" i="2"/>
  <c r="G7256" i="2"/>
  <c r="G7645" i="2"/>
  <c r="G9572" i="2"/>
  <c r="G9265" i="2"/>
  <c r="G8938" i="2"/>
  <c r="G9629" i="2"/>
  <c r="G7857" i="2"/>
  <c r="G8162" i="2"/>
  <c r="G9324" i="2"/>
  <c r="G7394" i="2"/>
  <c r="G10181" i="2"/>
  <c r="G9850" i="2"/>
  <c r="G8511" i="2"/>
  <c r="G618" i="2"/>
  <c r="G20" i="2"/>
  <c r="G1583" i="2"/>
  <c r="G2416" i="2"/>
  <c r="G222" i="2"/>
  <c r="G2127" i="2"/>
  <c r="G1323" i="2"/>
  <c r="G812" i="2"/>
  <c r="G1057" i="2"/>
  <c r="G3715" i="2"/>
  <c r="G1851" i="2"/>
  <c r="G2709" i="2"/>
  <c r="G3341" i="2"/>
  <c r="G3020" i="2"/>
  <c r="G4102" i="2"/>
  <c r="G6405" i="2"/>
  <c r="G7114" i="2"/>
  <c r="G6973" i="2"/>
  <c r="G6021" i="2"/>
  <c r="G7863" i="2"/>
  <c r="G5599" i="2"/>
  <c r="G9704" i="2"/>
  <c r="G8292" i="2"/>
  <c r="G8676" i="2"/>
  <c r="G7402" i="2"/>
  <c r="G9066" i="2"/>
  <c r="G9401" i="2"/>
  <c r="G10031" i="2"/>
  <c r="G10335" i="2"/>
  <c r="G6306" i="2"/>
  <c r="G5918" i="2"/>
  <c r="G7202" i="2"/>
  <c r="G8190" i="2"/>
  <c r="G9006" i="2"/>
  <c r="G8015" i="2"/>
  <c r="G9366" i="2"/>
  <c r="G9670" i="2"/>
  <c r="G7594" i="2"/>
  <c r="G8599" i="2"/>
  <c r="G9019" i="2"/>
  <c r="G8219" i="2"/>
  <c r="G9929" i="2"/>
  <c r="G7778" i="2"/>
  <c r="G9511" i="2"/>
  <c r="G9201" i="2"/>
  <c r="G10250" i="2"/>
  <c r="G8617" i="2"/>
  <c r="G2521" i="2"/>
  <c r="G1911" i="2"/>
  <c r="G2223" i="2"/>
  <c r="G3178" i="2"/>
  <c r="G3555" i="2"/>
  <c r="G2850" i="2"/>
  <c r="G3950" i="2"/>
  <c r="G4868" i="2"/>
  <c r="G5500" i="2"/>
  <c r="G5173" i="2"/>
  <c r="G4322" i="2"/>
  <c r="G4587" i="2"/>
  <c r="G5842" i="2"/>
  <c r="G6813" i="2"/>
  <c r="G6600" i="2"/>
  <c r="G7351" i="2"/>
  <c r="G7732" i="2"/>
  <c r="G6220" i="2"/>
  <c r="G7032" i="2"/>
  <c r="G7446" i="2"/>
  <c r="G8315" i="2"/>
  <c r="G7897" i="2"/>
  <c r="G8693" i="2"/>
  <c r="G9883" i="2"/>
  <c r="G9408" i="2"/>
  <c r="G10208" i="2"/>
  <c r="G9711" i="2"/>
  <c r="G9079" i="2"/>
  <c r="G5568" i="2"/>
  <c r="G6382" i="2"/>
  <c r="G5997" i="2"/>
  <c r="G7128" i="2"/>
  <c r="G7525" i="2"/>
  <c r="G7957" i="2"/>
  <c r="G9782" i="2"/>
  <c r="G8738" i="2"/>
  <c r="G8368" i="2"/>
  <c r="G10121" i="2"/>
  <c r="G144" i="2"/>
  <c r="G825" i="2"/>
  <c r="G2424" i="2"/>
  <c r="G508" i="2"/>
  <c r="G1332" i="2"/>
  <c r="G345" i="2"/>
  <c r="G1591" i="2"/>
  <c r="G2135" i="2"/>
  <c r="G2717" i="2"/>
  <c r="G1070" i="2"/>
  <c r="G1859" i="2"/>
  <c r="G5985" i="2"/>
  <c r="G5239" i="2"/>
  <c r="G6370" i="2"/>
  <c r="G5553" i="2"/>
  <c r="G4952" i="2"/>
  <c r="G7493" i="2"/>
  <c r="G7934" i="2"/>
  <c r="G8346" i="2"/>
  <c r="G9100" i="2"/>
  <c r="G7091" i="2"/>
  <c r="G8719" i="2"/>
  <c r="G3128" i="2"/>
  <c r="G4307" i="2"/>
  <c r="G2791" i="2"/>
  <c r="G4573" i="2"/>
  <c r="G3511" i="2"/>
  <c r="G3909" i="2"/>
  <c r="G5489" i="2"/>
  <c r="G6209" i="2"/>
  <c r="G4855" i="2"/>
  <c r="G5162" i="2"/>
  <c r="G6769" i="2"/>
  <c r="G5831" i="2"/>
  <c r="G7725" i="2"/>
  <c r="G8118" i="2"/>
  <c r="G7342" i="2"/>
  <c r="G8844" i="2"/>
  <c r="G6590" i="2"/>
  <c r="G8480" i="2"/>
  <c r="G2204" i="2"/>
  <c r="G3114" i="2"/>
  <c r="G2505" i="2"/>
  <c r="G3498" i="2"/>
  <c r="G4560" i="2"/>
  <c r="G4843" i="2"/>
  <c r="G2773" i="2"/>
  <c r="G4294" i="2"/>
  <c r="G3896" i="2"/>
  <c r="G5151" i="2"/>
  <c r="G5478" i="2"/>
  <c r="G6199" i="2"/>
  <c r="G5820" i="2"/>
  <c r="G6756" i="2"/>
  <c r="G6580" i="2"/>
  <c r="G36" i="2"/>
  <c r="G1301" i="2"/>
  <c r="G1829" i="2"/>
  <c r="G1033" i="2"/>
  <c r="G2688" i="2"/>
  <c r="G2394" i="2"/>
  <c r="G3000" i="2"/>
  <c r="G786" i="2"/>
  <c r="G238" i="2"/>
  <c r="G1561" i="2"/>
  <c r="G2105" i="2"/>
  <c r="G581" i="2"/>
  <c r="G4082" i="2"/>
  <c r="G3321" i="2"/>
  <c r="G3695" i="2"/>
  <c r="G6953" i="2"/>
  <c r="G170" i="2"/>
  <c r="G482" i="2"/>
  <c r="G797" i="2"/>
  <c r="G1044" i="2"/>
  <c r="G1839" i="2"/>
  <c r="G371" i="2"/>
  <c r="G1311" i="2"/>
  <c r="G2115" i="2"/>
  <c r="G1571" i="2"/>
  <c r="G4091" i="2"/>
  <c r="G3009" i="2"/>
  <c r="G2404" i="2"/>
  <c r="G2698" i="2"/>
  <c r="G3330" i="2"/>
  <c r="G6962" i="2"/>
  <c r="G3704" i="2"/>
  <c r="G153" i="2"/>
  <c r="G354" i="2"/>
  <c r="G845" i="2"/>
  <c r="G1677" i="2"/>
  <c r="G464" i="2"/>
  <c r="G1400" i="2"/>
  <c r="G1126" i="2"/>
  <c r="G1961" i="2"/>
  <c r="G2558" i="2"/>
  <c r="G1089" i="2"/>
  <c r="G2262" i="2"/>
  <c r="G2750" i="2"/>
  <c r="G4283" i="2"/>
  <c r="G3094" i="2"/>
  <c r="G3881" i="2"/>
  <c r="G4835" i="2"/>
  <c r="G3482" i="2"/>
  <c r="G4552" i="2"/>
  <c r="G6192" i="2"/>
  <c r="G5471" i="2"/>
  <c r="G5143" i="2"/>
  <c r="G6740" i="2"/>
  <c r="G6573" i="2"/>
  <c r="G7720" i="2"/>
  <c r="G7337" i="2"/>
  <c r="G8114" i="2"/>
  <c r="G8476" i="2"/>
  <c r="G9163" i="2"/>
  <c r="G8840" i="2"/>
  <c r="G5813" i="2"/>
  <c r="G225" i="2"/>
  <c r="G613" i="2"/>
  <c r="G1277" i="2"/>
  <c r="G1805" i="2"/>
  <c r="G23" i="2"/>
  <c r="G1913" i="2"/>
  <c r="G2189" i="2"/>
  <c r="G1537" i="2"/>
  <c r="G759" i="2"/>
  <c r="G1006" i="2"/>
  <c r="G1144" i="2"/>
  <c r="G656" i="2"/>
  <c r="G1418" i="2"/>
  <c r="G3988" i="2"/>
  <c r="G1694" i="2"/>
  <c r="G1977" i="2"/>
  <c r="G2277" i="2"/>
  <c r="G2573" i="2"/>
  <c r="G3593" i="2"/>
  <c r="G3219" i="2"/>
  <c r="G871" i="2"/>
  <c r="G2893" i="2"/>
  <c r="G6851" i="2"/>
  <c r="G10124" i="2"/>
  <c r="G9785" i="2"/>
  <c r="G829" i="2"/>
  <c r="G1074" i="2"/>
  <c r="G1336" i="2"/>
  <c r="G2720" i="2"/>
  <c r="G5" i="2"/>
  <c r="G1595" i="2"/>
  <c r="G2139" i="2"/>
  <c r="G207" i="2"/>
  <c r="G580" i="2"/>
  <c r="G1863" i="2"/>
  <c r="G3723" i="2"/>
  <c r="G3029" i="2"/>
  <c r="G3350" i="2"/>
  <c r="G4630" i="2"/>
  <c r="G2428" i="2"/>
  <c r="G4109" i="2"/>
  <c r="G4372" i="2"/>
  <c r="G5531" i="2"/>
  <c r="G5873" i="2"/>
  <c r="G6627" i="2"/>
  <c r="G4906" i="2"/>
  <c r="G5207" i="2"/>
  <c r="G6247" i="2"/>
  <c r="G6981" i="2"/>
  <c r="G7757" i="2"/>
  <c r="G8864" i="2"/>
  <c r="G8145" i="2"/>
  <c r="G9171" i="2"/>
  <c r="G7377" i="2"/>
  <c r="G8500" i="2"/>
  <c r="G10076" i="2"/>
  <c r="G9468" i="2"/>
  <c r="G9769" i="2"/>
  <c r="G10378" i="2"/>
  <c r="G10173" i="2"/>
  <c r="G9842" i="2"/>
  <c r="G5292" i="2"/>
  <c r="G5659" i="2"/>
  <c r="G6331" i="2"/>
  <c r="G5943" i="2"/>
  <c r="G7902" i="2"/>
  <c r="G7038" i="2"/>
  <c r="G7451" i="2"/>
  <c r="G8320" i="2"/>
  <c r="G8698" i="2"/>
  <c r="G9081" i="2"/>
  <c r="G9211" i="2"/>
  <c r="G10165" i="2"/>
  <c r="G9833" i="2"/>
  <c r="G9521" i="2"/>
  <c r="G7124" i="2"/>
  <c r="G7830" i="2"/>
  <c r="G8939" i="2"/>
  <c r="G7521" i="2"/>
  <c r="G8268" i="2"/>
  <c r="G9276" i="2"/>
  <c r="G8512" i="2"/>
  <c r="G10286" i="2"/>
  <c r="G9967" i="2"/>
  <c r="G9583" i="2"/>
  <c r="G5953" i="2"/>
  <c r="G5558" i="2"/>
  <c r="G6340" i="2"/>
  <c r="G5989" i="2"/>
  <c r="G7173" i="2"/>
  <c r="G7237" i="2"/>
  <c r="G6374" i="2"/>
  <c r="G8762" i="2"/>
  <c r="G7567" i="2"/>
  <c r="G8787" i="2"/>
  <c r="G9131" i="2"/>
  <c r="G9736" i="2"/>
  <c r="G7994" i="2"/>
  <c r="G8042" i="2"/>
  <c r="G10053" i="2"/>
  <c r="G10351" i="2"/>
  <c r="G7626" i="2"/>
  <c r="G9434" i="2"/>
  <c r="G8420" i="2"/>
  <c r="G9427" i="2"/>
  <c r="G10355" i="2"/>
  <c r="G9121" i="2"/>
  <c r="G9730" i="2"/>
  <c r="G10049" i="2"/>
  <c r="G8393" i="2"/>
  <c r="G3815" i="2"/>
  <c r="G4502" i="2"/>
  <c r="G3394" i="2"/>
  <c r="G4225" i="2"/>
  <c r="G5437" i="2"/>
  <c r="G4790" i="2"/>
  <c r="G5104" i="2"/>
  <c r="G5936" i="2"/>
  <c r="G5779" i="2"/>
  <c r="G6324" i="2"/>
  <c r="G6652" i="2"/>
  <c r="G7212" i="2"/>
  <c r="G8023" i="2"/>
  <c r="G7603" i="2"/>
  <c r="G5930" i="2"/>
  <c r="G5571" i="2"/>
  <c r="G6318" i="2"/>
  <c r="G7071" i="2"/>
  <c r="G8711" i="2"/>
  <c r="G9523" i="2"/>
  <c r="G5231" i="2"/>
  <c r="G9093" i="2"/>
  <c r="G9213" i="2"/>
  <c r="G7922" i="2"/>
  <c r="G7476" i="2"/>
  <c r="G9810" i="2"/>
  <c r="G10145" i="2"/>
  <c r="G8337" i="2"/>
  <c r="G410" i="2"/>
  <c r="G1501" i="2"/>
  <c r="G718" i="2"/>
  <c r="G2048" i="2"/>
  <c r="G3271" i="2"/>
  <c r="G2339" i="2"/>
  <c r="G446" i="2"/>
  <c r="G1769" i="2"/>
  <c r="G4035" i="2"/>
  <c r="G1241" i="2"/>
  <c r="G2633" i="2"/>
  <c r="G968" i="2"/>
  <c r="G3645" i="2"/>
  <c r="G4352" i="2"/>
  <c r="G4611" i="2"/>
  <c r="G5191" i="2"/>
  <c r="G2948" i="2"/>
  <c r="G5860" i="2"/>
  <c r="G4888" i="2"/>
  <c r="G5518" i="2"/>
  <c r="G6237" i="2"/>
  <c r="G6903" i="2"/>
  <c r="G8493" i="2"/>
  <c r="G6617" i="2"/>
  <c r="G7367" i="2"/>
  <c r="G8138" i="2"/>
  <c r="G7748" i="2"/>
  <c r="G8857" i="2"/>
  <c r="G7037" i="2"/>
  <c r="G7901" i="2"/>
  <c r="G9712" i="2"/>
  <c r="G9080" i="2"/>
  <c r="G7450" i="2"/>
  <c r="G10037" i="2"/>
  <c r="G10341" i="2"/>
  <c r="G9409" i="2"/>
  <c r="G8697" i="2"/>
  <c r="G8319" i="2"/>
  <c r="G7026" i="2"/>
  <c r="G7398" i="2"/>
  <c r="G8504" i="2"/>
  <c r="G9283" i="2"/>
  <c r="G9590" i="2"/>
  <c r="G8260" i="2"/>
  <c r="G9837" i="2"/>
  <c r="G7820" i="2"/>
  <c r="G8874" i="2"/>
  <c r="G10169" i="2"/>
  <c r="G9723" i="2"/>
  <c r="G9420" i="2"/>
  <c r="G8722" i="2"/>
  <c r="G7496" i="2"/>
  <c r="G7937" i="2"/>
  <c r="G8349" i="2"/>
  <c r="G9103" i="2"/>
  <c r="G7094" i="2"/>
  <c r="G5958" i="2"/>
  <c r="G8198" i="2"/>
  <c r="G8604" i="2"/>
  <c r="G5995" i="2"/>
  <c r="G5566" i="2"/>
  <c r="G6380" i="2"/>
  <c r="G7862" i="2"/>
  <c r="G9238" i="2"/>
  <c r="G7400" i="2"/>
  <c r="G8675" i="2"/>
  <c r="G7051" i="2"/>
  <c r="G8291" i="2"/>
  <c r="G9547" i="2"/>
  <c r="G9798" i="2"/>
  <c r="G10135" i="2"/>
  <c r="G9065" i="2"/>
  <c r="G6261" i="2"/>
  <c r="G7178" i="2"/>
  <c r="G7998" i="2"/>
  <c r="G9429" i="2"/>
  <c r="G8765" i="2"/>
  <c r="G8397" i="2"/>
  <c r="G9123" i="2"/>
  <c r="G9731" i="2"/>
  <c r="G7572" i="2"/>
  <c r="G10352" i="2"/>
  <c r="G10050" i="2"/>
  <c r="G5968" i="2"/>
  <c r="G6353" i="2"/>
  <c r="G8554" i="2"/>
  <c r="G8263" i="2"/>
  <c r="G7504" i="2"/>
  <c r="G7104" i="2"/>
  <c r="G7825" i="2"/>
  <c r="G10014" i="2"/>
  <c r="G8969" i="2"/>
  <c r="G9345" i="2"/>
  <c r="G9650" i="2"/>
  <c r="G4915" i="2"/>
  <c r="G5282" i="2"/>
  <c r="G3167" i="2"/>
  <c r="G2508" i="2"/>
  <c r="G2209" i="2"/>
  <c r="G2838" i="2"/>
  <c r="G4317" i="2"/>
  <c r="G4582" i="2"/>
  <c r="G3546" i="2"/>
  <c r="G3941" i="2"/>
  <c r="G5169" i="2"/>
  <c r="G6216" i="2"/>
  <c r="G4864" i="2"/>
  <c r="G5838" i="2"/>
  <c r="G6596" i="2"/>
  <c r="G6804" i="2"/>
  <c r="G8483" i="2"/>
  <c r="G5496" i="2"/>
  <c r="G7728" i="2"/>
  <c r="G8121" i="2"/>
  <c r="G7347" i="2"/>
  <c r="G8847" i="2"/>
  <c r="G5357" i="2"/>
  <c r="G4665" i="2"/>
  <c r="G5009" i="2"/>
  <c r="G6104" i="2"/>
  <c r="G5710" i="2"/>
  <c r="G6487" i="2"/>
  <c r="G8630" i="2"/>
  <c r="G7683" i="2"/>
  <c r="G7796" i="2"/>
  <c r="G7299" i="2"/>
  <c r="G8237" i="2"/>
  <c r="G10163" i="2"/>
  <c r="G9831" i="2"/>
  <c r="G256" i="2"/>
  <c r="G494" i="2"/>
  <c r="G757" i="2"/>
  <c r="G1275" i="2"/>
  <c r="G55" i="2"/>
  <c r="G2080" i="2"/>
  <c r="G2664" i="2"/>
  <c r="G1004" i="2"/>
  <c r="G1535" i="2"/>
  <c r="G2977" i="2"/>
  <c r="G1803" i="2"/>
  <c r="G2370" i="2"/>
  <c r="G4064" i="2"/>
  <c r="G3300" i="2"/>
  <c r="G3674" i="2"/>
  <c r="G6932" i="2"/>
  <c r="G8515" i="2"/>
  <c r="G8192" i="2"/>
  <c r="G8872" i="2"/>
  <c r="G9195" i="2"/>
  <c r="G10139" i="2"/>
  <c r="G9803" i="2"/>
  <c r="G9505" i="2"/>
  <c r="G9522" i="2"/>
  <c r="G9212" i="2"/>
  <c r="G9773" i="2"/>
  <c r="G10113" i="2"/>
  <c r="G4990" i="2"/>
  <c r="G5929" i="2"/>
  <c r="G5654" i="2"/>
  <c r="G7210" i="2"/>
  <c r="G5287" i="2"/>
  <c r="G6317" i="2"/>
  <c r="G7601" i="2"/>
  <c r="G8021" i="2"/>
  <c r="G3444" i="2"/>
  <c r="G4254" i="2"/>
  <c r="G3849" i="2"/>
  <c r="G4526" i="2"/>
  <c r="G4811" i="2"/>
  <c r="G5121" i="2"/>
  <c r="G5793" i="2"/>
  <c r="G5451" i="2"/>
  <c r="G6554" i="2"/>
  <c r="G6173" i="2"/>
  <c r="G7325" i="2"/>
  <c r="G7709" i="2"/>
  <c r="G8104" i="2"/>
  <c r="G9160" i="2"/>
  <c r="G8466" i="2"/>
  <c r="G6702" i="2"/>
  <c r="G9458" i="2"/>
  <c r="G8832" i="2"/>
  <c r="G9759" i="2"/>
  <c r="G3420" i="2"/>
  <c r="G4422" i="2"/>
  <c r="G4965" i="2"/>
  <c r="G6441" i="2"/>
  <c r="G3832" i="2"/>
  <c r="G4637" i="2"/>
  <c r="G6058" i="2"/>
  <c r="G7274" i="2"/>
  <c r="G5272" i="2"/>
  <c r="G6678" i="2"/>
  <c r="G5644" i="2"/>
  <c r="G7116" i="2"/>
  <c r="G7949" i="2"/>
  <c r="G9577" i="2"/>
  <c r="G8731" i="2"/>
  <c r="G9270" i="2"/>
  <c r="G9110" i="2"/>
  <c r="G7514" i="2"/>
  <c r="G8360" i="2"/>
  <c r="G10280" i="2"/>
  <c r="G9961" i="2"/>
  <c r="G4146" i="2"/>
  <c r="G5062" i="2"/>
  <c r="G4436" i="2"/>
  <c r="G5747" i="2"/>
  <c r="G6135" i="2"/>
  <c r="G5401" i="2"/>
  <c r="G6516" i="2"/>
  <c r="G4738" i="2"/>
  <c r="G8454" i="2"/>
  <c r="G7308" i="2"/>
  <c r="G8820" i="2"/>
  <c r="G8091" i="2"/>
  <c r="G7692" i="2"/>
  <c r="G7054" i="2"/>
  <c r="G7910" i="2"/>
  <c r="G7463" i="2"/>
  <c r="G8327" i="2"/>
  <c r="G8704" i="2"/>
  <c r="G9087" i="2"/>
  <c r="G138" i="2"/>
  <c r="G339" i="2"/>
  <c r="G2356" i="2"/>
  <c r="G3287" i="2"/>
  <c r="G738" i="2"/>
  <c r="G2065" i="2"/>
  <c r="G2650" i="2"/>
  <c r="G516" i="2"/>
  <c r="G1786" i="2"/>
  <c r="G1518" i="2"/>
  <c r="G986" i="2"/>
  <c r="G2964" i="2"/>
  <c r="G4051" i="2"/>
  <c r="G1258" i="2"/>
  <c r="G3661" i="2"/>
  <c r="G6919" i="2"/>
  <c r="G10115" i="2"/>
  <c r="G9775" i="2"/>
  <c r="G3414" i="2"/>
  <c r="G3830" i="2"/>
  <c r="G5445" i="2"/>
  <c r="G4513" i="2"/>
  <c r="G5113" i="2"/>
  <c r="G4238" i="2"/>
  <c r="G6273" i="2"/>
  <c r="G5787" i="2"/>
  <c r="G4800" i="2"/>
  <c r="G5879" i="2"/>
  <c r="G7183" i="2"/>
  <c r="G8001" i="2"/>
  <c r="G7577" i="2"/>
  <c r="G8400" i="2"/>
  <c r="G6672" i="2"/>
  <c r="G8768" i="2"/>
  <c r="G201" i="2"/>
  <c r="G402" i="2"/>
  <c r="G451" i="2"/>
  <c r="G1201" i="2"/>
  <c r="G2017" i="2"/>
  <c r="G3248" i="2"/>
  <c r="G660" i="2"/>
  <c r="G914" i="2"/>
  <c r="G2607" i="2"/>
  <c r="G2923" i="2"/>
  <c r="G1737" i="2"/>
  <c r="G1466" i="2"/>
  <c r="G2313" i="2"/>
  <c r="G3622" i="2"/>
  <c r="G6880" i="2"/>
  <c r="G10318" i="2"/>
  <c r="G8954" i="2"/>
  <c r="G10007" i="2"/>
  <c r="G8535" i="2"/>
  <c r="G9337" i="2"/>
  <c r="G9642" i="2"/>
  <c r="G6016" i="2"/>
  <c r="G5594" i="2"/>
  <c r="G7637" i="2"/>
  <c r="G8047" i="2"/>
  <c r="G8422" i="2"/>
  <c r="G10055" i="2"/>
  <c r="G7248" i="2"/>
  <c r="G10357" i="2"/>
  <c r="G9133" i="2"/>
  <c r="G6400" i="2"/>
  <c r="G8789" i="2"/>
  <c r="G9436" i="2"/>
  <c r="G9738" i="2"/>
  <c r="G8207" i="2"/>
  <c r="G7768" i="2"/>
  <c r="G3063" i="2"/>
  <c r="G3463" i="2"/>
  <c r="G3864" i="2"/>
  <c r="G5132" i="2"/>
  <c r="G4269" i="2"/>
  <c r="G5461" i="2"/>
  <c r="G4539" i="2"/>
  <c r="G5803" i="2"/>
  <c r="G4823" i="2"/>
  <c r="G6721" i="2"/>
  <c r="G6183" i="2"/>
  <c r="G7839" i="2"/>
  <c r="G9392" i="2"/>
  <c r="G7331" i="2"/>
  <c r="G7715" i="2"/>
  <c r="G8276" i="2"/>
  <c r="G9696" i="2"/>
  <c r="G6564" i="2"/>
  <c r="G9054" i="2"/>
  <c r="G10332" i="2"/>
  <c r="G10028" i="2"/>
  <c r="G8663" i="2"/>
  <c r="G9541" i="2"/>
  <c r="G9232" i="2"/>
  <c r="G9861" i="2"/>
  <c r="G10189" i="2"/>
  <c r="G9869" i="2"/>
  <c r="G10102" i="2"/>
  <c r="G9317" i="2"/>
  <c r="G7870" i="2"/>
  <c r="G8298" i="2"/>
  <c r="G8682" i="2"/>
  <c r="G8931" i="2"/>
  <c r="G7410" i="2"/>
  <c r="G9622" i="2"/>
  <c r="G9996" i="2"/>
  <c r="G4948" i="2"/>
  <c r="G5316" i="2"/>
  <c r="G5678" i="2"/>
  <c r="G7025" i="2"/>
  <c r="G6079" i="2"/>
  <c r="G8314" i="2"/>
  <c r="G9078" i="2"/>
  <c r="G7895" i="2"/>
  <c r="G7440" i="2"/>
  <c r="G8692" i="2"/>
  <c r="G6462" i="2"/>
  <c r="G4397" i="2"/>
  <c r="G4710" i="2"/>
  <c r="G5382" i="2"/>
  <c r="G5040" i="2"/>
  <c r="G6120" i="2"/>
  <c r="G5729" i="2"/>
  <c r="G7305" i="2"/>
  <c r="G9569" i="2"/>
  <c r="G8088" i="2"/>
  <c r="G6501" i="2"/>
  <c r="G7689" i="2"/>
  <c r="G9262" i="2"/>
  <c r="G8592" i="2"/>
  <c r="G8179" i="2"/>
  <c r="G10278" i="2"/>
  <c r="G9957" i="2"/>
  <c r="G8999" i="2"/>
  <c r="G8616" i="2"/>
  <c r="G9018" i="2"/>
  <c r="G9832" i="2"/>
  <c r="G7777" i="2"/>
  <c r="G8218" i="2"/>
  <c r="G9484" i="2"/>
  <c r="G9174" i="2"/>
  <c r="G10164" i="2"/>
  <c r="G7058" i="2"/>
  <c r="G7467" i="2"/>
  <c r="G8707" i="2"/>
  <c r="G9415" i="2"/>
  <c r="G8330" i="2"/>
  <c r="G7914" i="2"/>
  <c r="G10043" i="2"/>
  <c r="G9718" i="2"/>
  <c r="G9089" i="2"/>
  <c r="G10346" i="2"/>
  <c r="G5593" i="2"/>
  <c r="G6330" i="2"/>
  <c r="G5942" i="2"/>
  <c r="G7607" i="2"/>
  <c r="G7216" i="2"/>
  <c r="G8026" i="2"/>
  <c r="G5538" i="2"/>
  <c r="G5974" i="2"/>
  <c r="G8039" i="2"/>
  <c r="G7230" i="2"/>
  <c r="G6359" i="2"/>
  <c r="G7620" i="2"/>
  <c r="G523" i="2"/>
  <c r="G783" i="2"/>
  <c r="G1030" i="2"/>
  <c r="G2685" i="2"/>
  <c r="G1826" i="2"/>
  <c r="G2102" i="2"/>
  <c r="G135" i="2"/>
  <c r="G336" i="2"/>
  <c r="G1558" i="2"/>
  <c r="G2997" i="2"/>
  <c r="G3692" i="2"/>
  <c r="G2391" i="2"/>
  <c r="G1298" i="2"/>
  <c r="G3318" i="2"/>
  <c r="G4079" i="2"/>
  <c r="G9237" i="2"/>
  <c r="G6950" i="2"/>
  <c r="G9947" i="2"/>
  <c r="G9546" i="2"/>
  <c r="G10268" i="2"/>
  <c r="G204" i="2"/>
  <c r="G949" i="2"/>
  <c r="G699" i="2"/>
  <c r="G1225" i="2"/>
  <c r="G2621" i="2"/>
  <c r="G555" i="2"/>
  <c r="G1487" i="2"/>
  <c r="G1755" i="2"/>
  <c r="G2327" i="2"/>
  <c r="G3634" i="2"/>
  <c r="G4605" i="2"/>
  <c r="G4883" i="2"/>
  <c r="G4345" i="2"/>
  <c r="G2034" i="2"/>
  <c r="G2937" i="2"/>
  <c r="G4025" i="2"/>
  <c r="G6232" i="2"/>
  <c r="G5513" i="2"/>
  <c r="G3260" i="2"/>
  <c r="G6612" i="2"/>
  <c r="G6892" i="2"/>
  <c r="G7743" i="2"/>
  <c r="G5186" i="2"/>
  <c r="G5855" i="2"/>
  <c r="G7362" i="2"/>
  <c r="G9466" i="2"/>
  <c r="G10376" i="2"/>
  <c r="G8133" i="2"/>
  <c r="G8491" i="2"/>
  <c r="G8855" i="2"/>
  <c r="G9169" i="2"/>
  <c r="G9767" i="2"/>
  <c r="G10074" i="2"/>
  <c r="G6033" i="2"/>
  <c r="G6417" i="2"/>
  <c r="G5612" i="2"/>
  <c r="G7260" i="2"/>
  <c r="G5224" i="2"/>
  <c r="G7649" i="2"/>
  <c r="G8053" i="2"/>
  <c r="G8792" i="2"/>
  <c r="G8425" i="2"/>
  <c r="G5225" i="2"/>
  <c r="G6034" i="2"/>
  <c r="G6418" i="2"/>
  <c r="G7035" i="2"/>
  <c r="G5613" i="2"/>
  <c r="G7449" i="2"/>
  <c r="G8318" i="2"/>
  <c r="G8696" i="2"/>
  <c r="G7900" i="2"/>
  <c r="G4692" i="2"/>
  <c r="G5029" i="2"/>
  <c r="G5249" i="2"/>
  <c r="G5626" i="2"/>
  <c r="G6426" i="2"/>
  <c r="G6043" i="2"/>
  <c r="G7108" i="2"/>
  <c r="G9109" i="2"/>
  <c r="G7945" i="2"/>
  <c r="G8357" i="2"/>
  <c r="G7507" i="2"/>
  <c r="G8728" i="2"/>
  <c r="G8606" i="2"/>
  <c r="G9010" i="2"/>
  <c r="G8203" i="2"/>
  <c r="G7027" i="2"/>
  <c r="G7845" i="2"/>
  <c r="G9058" i="2"/>
  <c r="G8280" i="2"/>
  <c r="G7441" i="2"/>
  <c r="G8667" i="2"/>
  <c r="G9395" i="2"/>
  <c r="G9698" i="2"/>
  <c r="G3838" i="2"/>
  <c r="G4245" i="2"/>
  <c r="G4518" i="2"/>
  <c r="G3066" i="2"/>
  <c r="G4804" i="2"/>
  <c r="G5116" i="2"/>
  <c r="G3426" i="2"/>
  <c r="G5266" i="2"/>
  <c r="G6684" i="2"/>
  <c r="G5585" i="2"/>
  <c r="G6010" i="2"/>
  <c r="G6394" i="2"/>
  <c r="G9685" i="2"/>
  <c r="G7246" i="2"/>
  <c r="G7799" i="2"/>
  <c r="G8240" i="2"/>
  <c r="G9381" i="2"/>
  <c r="G9032" i="2"/>
  <c r="G7635" i="2"/>
  <c r="G10329" i="2"/>
  <c r="G10025" i="2"/>
  <c r="G8633" i="2"/>
  <c r="G4196" i="2"/>
  <c r="G3776" i="2"/>
  <c r="G4709" i="2"/>
  <c r="G4396" i="2"/>
  <c r="G5232" i="2"/>
  <c r="G5618" i="2"/>
  <c r="G5039" i="2"/>
  <c r="G6037" i="2"/>
  <c r="G6421" i="2"/>
  <c r="G8699" i="2"/>
  <c r="G9410" i="2"/>
  <c r="G7454" i="2"/>
  <c r="G9713" i="2"/>
  <c r="G7904" i="2"/>
  <c r="G9082" i="2"/>
  <c r="G7043" i="2"/>
  <c r="G10038" i="2"/>
  <c r="G10342" i="2"/>
  <c r="G8321" i="2"/>
  <c r="G2766" i="2"/>
  <c r="G3108" i="2"/>
  <c r="G3432" i="2"/>
  <c r="G4158" i="2"/>
  <c r="G4446" i="2"/>
  <c r="G5067" i="2"/>
  <c r="G3842" i="2"/>
  <c r="G5405" i="2"/>
  <c r="G4745" i="2"/>
  <c r="G5576" i="2"/>
  <c r="G6003" i="2"/>
  <c r="G6690" i="2"/>
  <c r="G7244" i="2"/>
  <c r="G6388" i="2"/>
  <c r="G8182" i="2"/>
  <c r="G9667" i="2"/>
  <c r="G7633" i="2"/>
  <c r="G9363" i="2"/>
  <c r="G10021" i="2"/>
  <c r="G8594" i="2"/>
  <c r="G10325" i="2"/>
  <c r="G8045" i="2"/>
  <c r="G9001" i="2"/>
  <c r="G9216" i="2"/>
  <c r="G9526" i="2"/>
  <c r="G10128" i="2"/>
  <c r="G9790" i="2"/>
  <c r="G9875" i="2"/>
  <c r="G10202" i="2"/>
  <c r="G9509" i="2"/>
  <c r="G8884" i="2"/>
  <c r="G10248" i="2"/>
  <c r="G9927" i="2"/>
  <c r="G9199" i="2"/>
  <c r="G2464" i="2"/>
  <c r="G2814" i="2"/>
  <c r="G2172" i="2"/>
  <c r="G3921" i="2"/>
  <c r="G4168" i="2"/>
  <c r="G4454" i="2"/>
  <c r="G3526" i="2"/>
  <c r="G3145" i="2"/>
  <c r="G6784" i="2"/>
  <c r="G5014" i="2"/>
  <c r="G4673" i="2"/>
  <c r="G5362" i="2"/>
  <c r="G1661" i="2"/>
  <c r="G2816" i="2"/>
  <c r="G1377" i="2"/>
  <c r="G2249" i="2"/>
  <c r="G3923" i="2"/>
  <c r="G3147" i="2"/>
  <c r="G1946" i="2"/>
  <c r="G2469" i="2"/>
  <c r="G3528" i="2"/>
  <c r="G6786" i="2"/>
  <c r="G1102" i="2"/>
  <c r="G3" i="2"/>
  <c r="G1619" i="2"/>
  <c r="G2744" i="2"/>
  <c r="G563" i="2"/>
  <c r="G205" i="2"/>
  <c r="G1360" i="2"/>
  <c r="G2163" i="2"/>
  <c r="G3050" i="2"/>
  <c r="G858" i="2"/>
  <c r="G1887" i="2"/>
  <c r="G2452" i="2"/>
  <c r="G3742" i="2"/>
  <c r="G4128" i="2"/>
  <c r="G3371" i="2"/>
  <c r="G5005" i="2"/>
  <c r="G4635" i="2"/>
  <c r="G4377" i="2"/>
  <c r="G4657" i="2"/>
  <c r="G5706" i="2"/>
  <c r="G6483" i="2"/>
  <c r="G5353" i="2"/>
  <c r="G6100" i="2"/>
  <c r="G7000" i="2"/>
  <c r="G8813" i="2"/>
  <c r="G9150" i="2"/>
  <c r="G7680" i="2"/>
  <c r="G8081" i="2"/>
  <c r="G7296" i="2"/>
  <c r="G9172" i="2"/>
  <c r="G10235" i="2"/>
  <c r="G9481" i="2"/>
  <c r="G8447" i="2"/>
  <c r="G9914" i="2"/>
  <c r="G252" i="2"/>
  <c r="G1269" i="2"/>
  <c r="G51" i="2"/>
  <c r="G1797" i="2"/>
  <c r="G751" i="2"/>
  <c r="G524" i="2"/>
  <c r="G2365" i="2"/>
  <c r="G3295" i="2"/>
  <c r="G2659" i="2"/>
  <c r="G998" i="2"/>
  <c r="G4059" i="2"/>
  <c r="G1529" i="2"/>
  <c r="G2075" i="2"/>
  <c r="G2972" i="2"/>
  <c r="G3669" i="2"/>
  <c r="G6927" i="2"/>
  <c r="G245" i="2"/>
  <c r="G708" i="2"/>
  <c r="G553" i="2"/>
  <c r="G1231" i="2"/>
  <c r="G2039" i="2"/>
  <c r="G2332" i="2"/>
  <c r="G2942" i="2"/>
  <c r="G958" i="2"/>
  <c r="G3265" i="2"/>
  <c r="G1760" i="2"/>
  <c r="G43" i="2"/>
  <c r="G1492" i="2"/>
  <c r="G2626" i="2"/>
  <c r="G4030" i="2"/>
  <c r="G3639" i="2"/>
  <c r="G4607" i="2"/>
  <c r="G4348" i="2"/>
  <c r="G6897" i="2"/>
  <c r="G5904" i="2"/>
  <c r="G7181" i="2"/>
  <c r="G6271" i="2"/>
  <c r="G7575" i="2"/>
  <c r="G8000" i="2"/>
  <c r="G8909" i="2"/>
  <c r="G9184" i="2"/>
  <c r="G9494" i="2"/>
  <c r="G10225" i="2"/>
  <c r="G8399" i="2"/>
  <c r="G8767" i="2"/>
  <c r="G9903" i="2"/>
  <c r="G4255" i="2"/>
  <c r="G3446" i="2"/>
  <c r="G3850" i="2"/>
  <c r="G4527" i="2"/>
  <c r="G4812" i="2"/>
  <c r="G5229" i="2"/>
  <c r="G5617" i="2"/>
  <c r="G6294" i="2"/>
  <c r="G5122" i="2"/>
  <c r="G5903" i="2"/>
  <c r="G7194" i="2"/>
  <c r="G8009" i="2"/>
  <c r="G8776" i="2"/>
  <c r="G8912" i="2"/>
  <c r="G9254" i="2"/>
  <c r="G6704" i="2"/>
  <c r="G7586" i="2"/>
  <c r="G8408" i="2"/>
  <c r="G9812" i="2"/>
  <c r="G10146" i="2"/>
  <c r="G9561" i="2"/>
  <c r="G4409" i="2"/>
  <c r="G4974" i="2"/>
  <c r="G5334" i="2"/>
  <c r="G5692" i="2"/>
  <c r="G4719" i="2"/>
  <c r="G7073" i="2"/>
  <c r="G8659" i="2"/>
  <c r="G8272" i="2"/>
  <c r="G9051" i="2"/>
  <c r="G7418" i="2"/>
  <c r="G7834" i="2"/>
  <c r="G10027" i="2"/>
  <c r="G10331" i="2"/>
  <c r="G9695" i="2"/>
  <c r="G9391" i="2"/>
  <c r="G2552" i="2"/>
  <c r="G2255" i="2"/>
  <c r="G879" i="2"/>
  <c r="G1952" i="2"/>
  <c r="G1667" i="2"/>
  <c r="G1383" i="2"/>
  <c r="G1145" i="2"/>
  <c r="G2877" i="2"/>
  <c r="G3204" i="2"/>
  <c r="G3973" i="2"/>
  <c r="G3578" i="2"/>
  <c r="G6836" i="2"/>
  <c r="G522" i="2"/>
  <c r="G1245" i="2"/>
  <c r="G1773" i="2"/>
  <c r="G1505" i="2"/>
  <c r="G723" i="2"/>
  <c r="G134" i="2"/>
  <c r="G2952" i="2"/>
  <c r="G2052" i="2"/>
  <c r="G335" i="2"/>
  <c r="G3275" i="2"/>
  <c r="G972" i="2"/>
  <c r="G2637" i="2"/>
  <c r="G4039" i="2"/>
  <c r="G2343" i="2"/>
  <c r="G3649" i="2"/>
  <c r="G6907" i="2"/>
  <c r="G8660" i="2"/>
  <c r="G9282" i="2"/>
  <c r="G8273" i="2"/>
  <c r="G9589" i="2"/>
  <c r="G9845" i="2"/>
  <c r="G7835" i="2"/>
  <c r="G10176" i="2"/>
  <c r="G8873" i="2"/>
  <c r="G562" i="2"/>
  <c r="G308" i="2"/>
  <c r="G107" i="2"/>
  <c r="G1784" i="2"/>
  <c r="G2648" i="2"/>
  <c r="G2063" i="2"/>
  <c r="G1516" i="2"/>
  <c r="G1256" i="2"/>
  <c r="G984" i="2"/>
  <c r="G735" i="2"/>
  <c r="G3659" i="2"/>
  <c r="G3285" i="2"/>
  <c r="G2354" i="2"/>
  <c r="G4049" i="2"/>
  <c r="G2962" i="2"/>
  <c r="G4615" i="2"/>
  <c r="G4892" i="2"/>
  <c r="G4356" i="2"/>
  <c r="G5521" i="2"/>
  <c r="G6240" i="2"/>
  <c r="G5194" i="2"/>
  <c r="G5863" i="2"/>
  <c r="G6917" i="2"/>
  <c r="G7751" i="2"/>
  <c r="G6620" i="2"/>
  <c r="G7370" i="2"/>
  <c r="G973" i="2"/>
  <c r="G1133" i="2"/>
  <c r="G70" i="2"/>
  <c r="G724" i="2"/>
  <c r="G2888" i="2"/>
  <c r="G1407" i="2"/>
  <c r="G1968" i="2"/>
  <c r="G623" i="2"/>
  <c r="G1684" i="2"/>
  <c r="G271" i="2"/>
  <c r="G2269" i="2"/>
  <c r="G3588" i="2"/>
  <c r="G2565" i="2"/>
  <c r="G3214" i="2"/>
  <c r="G3983" i="2"/>
  <c r="G6846" i="2"/>
  <c r="G234" i="2"/>
  <c r="G1064" i="2"/>
  <c r="G1939" i="2"/>
  <c r="G1364" i="2"/>
  <c r="G819" i="2"/>
  <c r="G590" i="2"/>
  <c r="G1652" i="2"/>
  <c r="G2868" i="2"/>
  <c r="G1328" i="2"/>
  <c r="G3196" i="2"/>
  <c r="G32" i="2"/>
  <c r="G2244" i="2"/>
  <c r="G3965" i="2"/>
  <c r="G2542" i="2"/>
  <c r="G3570" i="2"/>
  <c r="G6828" i="2"/>
  <c r="G885" i="2"/>
  <c r="G1180" i="2"/>
  <c r="G1999" i="2"/>
  <c r="G1447" i="2"/>
  <c r="G2182" i="2"/>
  <c r="G3159" i="2"/>
  <c r="G2485" i="2"/>
  <c r="G3540" i="2"/>
  <c r="G2828" i="2"/>
  <c r="G1718" i="2"/>
  <c r="G3935" i="2"/>
  <c r="G6798" i="2"/>
  <c r="G7012" i="2"/>
  <c r="G8306" i="2"/>
  <c r="G8686" i="2"/>
  <c r="G7428" i="2"/>
  <c r="G7884" i="2"/>
  <c r="G9073" i="2"/>
  <c r="G3068" i="2"/>
  <c r="G4253" i="2"/>
  <c r="G3442" i="2"/>
  <c r="G3848" i="2"/>
  <c r="G4525" i="2"/>
  <c r="G5792" i="2"/>
  <c r="G6553" i="2"/>
  <c r="G4810" i="2"/>
  <c r="G5450" i="2"/>
  <c r="G5120" i="2"/>
  <c r="G6700" i="2"/>
  <c r="G6172" i="2"/>
  <c r="G8103" i="2"/>
  <c r="G7324" i="2"/>
  <c r="G7708" i="2"/>
  <c r="G8465" i="2"/>
  <c r="G8831" i="2"/>
  <c r="G3475" i="2"/>
  <c r="G3084" i="2"/>
  <c r="G5140" i="2"/>
  <c r="G5468" i="2"/>
  <c r="G4548" i="2"/>
  <c r="G4278" i="2"/>
  <c r="G4831" i="2"/>
  <c r="G5810" i="2"/>
  <c r="G3874" i="2"/>
  <c r="G6189" i="2"/>
  <c r="G6570" i="2"/>
  <c r="G6733" i="2"/>
  <c r="G7335" i="2"/>
  <c r="G7719" i="2"/>
  <c r="G8113" i="2"/>
  <c r="G8475" i="2"/>
  <c r="G8558" i="2"/>
  <c r="G9347" i="2"/>
  <c r="G10016" i="2"/>
  <c r="G8973" i="2"/>
  <c r="G10320" i="2"/>
  <c r="G9652" i="2"/>
  <c r="G3428" i="2"/>
  <c r="G4145" i="2"/>
  <c r="G5061" i="2"/>
  <c r="G4435" i="2"/>
  <c r="G3767" i="2"/>
  <c r="G4737" i="2"/>
  <c r="G5746" i="2"/>
  <c r="G6515" i="2"/>
  <c r="G5400" i="2"/>
  <c r="G6134" i="2"/>
  <c r="G8453" i="2"/>
  <c r="G6686" i="2"/>
  <c r="G7307" i="2"/>
  <c r="G8090" i="2"/>
  <c r="G7691" i="2"/>
  <c r="G8819" i="2"/>
  <c r="G1111" i="2"/>
  <c r="G890" i="2"/>
  <c r="G1388" i="2"/>
  <c r="G1931" i="2"/>
  <c r="G2236" i="2"/>
  <c r="G1643" i="2"/>
  <c r="G2534" i="2"/>
  <c r="G3189" i="2"/>
  <c r="G2861" i="2"/>
  <c r="G2280" i="2"/>
  <c r="G2576" i="2"/>
  <c r="G1980" i="2"/>
  <c r="G1155" i="2"/>
  <c r="G1425" i="2"/>
  <c r="G2896" i="2"/>
  <c r="G3596" i="2"/>
  <c r="G1698" i="2"/>
  <c r="G3222" i="2"/>
  <c r="G3991" i="2"/>
  <c r="G6854" i="2"/>
  <c r="G3788" i="2"/>
  <c r="G4157" i="2"/>
  <c r="G4445" i="2"/>
  <c r="G4955" i="2"/>
  <c r="G5681" i="2"/>
  <c r="G6465" i="2"/>
  <c r="G6082" i="2"/>
  <c r="G4690" i="2"/>
  <c r="G5321" i="2"/>
  <c r="G8915" i="2"/>
  <c r="G9611" i="2"/>
  <c r="G10304" i="2"/>
  <c r="G9306" i="2"/>
  <c r="G9986" i="2"/>
  <c r="G3455" i="2"/>
  <c r="G6713" i="2"/>
  <c r="G180" i="2"/>
  <c r="G476" i="2"/>
  <c r="G1341" i="2"/>
  <c r="G834" i="2"/>
  <c r="G2144" i="2"/>
  <c r="G1868" i="2"/>
  <c r="G3032" i="2"/>
  <c r="G1079" i="2"/>
  <c r="G381" i="2"/>
  <c r="G1600" i="2"/>
  <c r="G3353" i="2"/>
  <c r="G2725" i="2"/>
  <c r="G2433" i="2"/>
  <c r="G3726" i="2"/>
  <c r="G4112" i="2"/>
  <c r="G6984" i="2"/>
  <c r="G6264" i="2"/>
  <c r="G7134" i="2"/>
  <c r="G8642" i="2"/>
  <c r="G8868" i="2"/>
  <c r="G9950" i="2"/>
  <c r="G9556" i="2"/>
  <c r="G8251" i="2"/>
  <c r="G7388" i="2"/>
  <c r="G7810" i="2"/>
  <c r="G9249" i="2"/>
  <c r="G10271" i="2"/>
  <c r="G426" i="2"/>
  <c r="G1453" i="2"/>
  <c r="G2004" i="2"/>
  <c r="G1187" i="2"/>
  <c r="G680" i="2"/>
  <c r="G895" i="2"/>
  <c r="G1724" i="2"/>
  <c r="G5689" i="2"/>
  <c r="G5330" i="2"/>
  <c r="G4970" i="2"/>
  <c r="G9542" i="2"/>
  <c r="G9944" i="2"/>
  <c r="G10265" i="2"/>
  <c r="G9233" i="2"/>
  <c r="G295" i="2"/>
  <c r="G1293" i="2"/>
  <c r="G1821" i="2"/>
  <c r="G2680" i="2"/>
  <c r="G1553" i="2"/>
  <c r="G94" i="2"/>
  <c r="G2992" i="2"/>
  <c r="G579" i="2"/>
  <c r="G1022" i="2"/>
  <c r="G775" i="2"/>
  <c r="G2097" i="2"/>
  <c r="G2386" i="2"/>
  <c r="G3687" i="2"/>
  <c r="G3313" i="2"/>
  <c r="G6945" i="2"/>
  <c r="G9" i="2"/>
  <c r="G211" i="2"/>
  <c r="G761" i="2"/>
  <c r="G2667" i="2"/>
  <c r="G3303" i="2"/>
  <c r="G2083" i="2"/>
  <c r="G592" i="2"/>
  <c r="G1008" i="2"/>
  <c r="G1539" i="2"/>
  <c r="G1807" i="2"/>
  <c r="G2373" i="2"/>
  <c r="G4067" i="2"/>
  <c r="G1279" i="2"/>
  <c r="G3677" i="2"/>
  <c r="G2980" i="2"/>
  <c r="G4360" i="2"/>
  <c r="G6935" i="2"/>
  <c r="G3762" i="2"/>
  <c r="G3392" i="2"/>
  <c r="G4683" i="2"/>
  <c r="G4184" i="2"/>
  <c r="G4467" i="2"/>
  <c r="G5314" i="2"/>
  <c r="G6078" i="2"/>
  <c r="G4946" i="2"/>
  <c r="G6650" i="2"/>
  <c r="G5676" i="2"/>
  <c r="G6461" i="2"/>
  <c r="G7671" i="2"/>
  <c r="G8073" i="2"/>
  <c r="G8806" i="2"/>
  <c r="G9776" i="2"/>
  <c r="G8440" i="2"/>
  <c r="G7287" i="2"/>
  <c r="G10116" i="2"/>
  <c r="G97" i="2"/>
  <c r="G298" i="2"/>
  <c r="G987" i="2"/>
  <c r="G1519" i="2"/>
  <c r="G573" i="2"/>
  <c r="G2357" i="2"/>
  <c r="G3288" i="2"/>
  <c r="G1259" i="2"/>
  <c r="G2066" i="2"/>
  <c r="G1787" i="2"/>
  <c r="G739" i="2"/>
  <c r="G2965" i="2"/>
  <c r="G4052" i="2"/>
  <c r="G2651" i="2"/>
  <c r="G4667" i="2"/>
  <c r="G4947" i="2"/>
  <c r="G5315" i="2"/>
  <c r="G4143" i="2"/>
  <c r="G3662" i="2"/>
  <c r="G4388" i="2"/>
  <c r="G5923" i="2"/>
  <c r="G6311" i="2"/>
  <c r="G5677" i="2"/>
  <c r="G7205" i="2"/>
  <c r="G7597" i="2"/>
  <c r="G8413" i="2"/>
  <c r="G8017" i="2"/>
  <c r="G8780" i="2"/>
  <c r="G6920" i="2"/>
  <c r="G9777" i="2"/>
  <c r="G10117" i="2"/>
  <c r="G2759" i="2"/>
  <c r="G3102" i="2"/>
  <c r="G4289" i="2"/>
  <c r="G3489" i="2"/>
  <c r="G3888" i="2"/>
  <c r="G6747" i="2"/>
  <c r="G2468" i="2"/>
  <c r="G2782" i="2"/>
  <c r="G3506" i="2"/>
  <c r="G3904" i="2"/>
  <c r="G4302" i="2"/>
  <c r="G3122" i="2"/>
  <c r="G5484" i="2"/>
  <c r="G5157" i="2"/>
  <c r="G4568" i="2"/>
  <c r="G4850" i="2"/>
  <c r="G5826" i="2"/>
  <c r="G6204" i="2"/>
  <c r="G6585" i="2"/>
  <c r="G6764" i="2"/>
  <c r="G3402" i="2"/>
  <c r="G3821" i="2"/>
  <c r="G4507" i="2"/>
  <c r="G4230" i="2"/>
  <c r="G6660" i="2"/>
  <c r="G5283" i="2"/>
  <c r="G4924" i="2"/>
  <c r="G4639" i="2"/>
  <c r="G5592" i="2"/>
  <c r="G7033" i="2"/>
  <c r="G6015" i="2"/>
  <c r="G6399" i="2"/>
  <c r="G7447" i="2"/>
  <c r="G8316" i="2"/>
  <c r="G7898" i="2"/>
  <c r="G10254" i="2"/>
  <c r="G8694" i="2"/>
  <c r="G9933" i="2"/>
  <c r="G9519" i="2"/>
  <c r="G8903" i="2"/>
  <c r="G9209" i="2"/>
  <c r="G4638" i="2"/>
  <c r="G5284" i="2"/>
  <c r="G4925" i="2"/>
  <c r="G5541" i="2"/>
  <c r="G5979" i="2"/>
  <c r="G7034" i="2"/>
  <c r="G9208" i="2"/>
  <c r="G9518" i="2"/>
  <c r="G7448" i="2"/>
  <c r="G8317" i="2"/>
  <c r="G7899" i="2"/>
  <c r="G10253" i="2"/>
  <c r="G6364" i="2"/>
  <c r="G8902" i="2"/>
  <c r="G9932" i="2"/>
  <c r="G8695" i="2"/>
  <c r="G5600" i="2"/>
  <c r="G6022" i="2"/>
  <c r="G6406" i="2"/>
  <c r="G9067" i="2"/>
  <c r="G7102" i="2"/>
  <c r="G9402" i="2"/>
  <c r="G7864" i="2"/>
  <c r="G10032" i="2"/>
  <c r="G7403" i="2"/>
  <c r="G8677" i="2"/>
  <c r="G10336" i="2"/>
  <c r="G8293" i="2"/>
  <c r="G9705" i="2"/>
  <c r="G9280" i="2"/>
  <c r="G9587" i="2"/>
  <c r="G8869" i="2"/>
  <c r="G86" i="2"/>
  <c r="G2704" i="2"/>
  <c r="G287" i="2"/>
  <c r="G807" i="2"/>
  <c r="G1846" i="2"/>
  <c r="G2411" i="2"/>
  <c r="G3015" i="2"/>
  <c r="G3336" i="2"/>
  <c r="G1578" i="2"/>
  <c r="G1052" i="2"/>
  <c r="G2122" i="2"/>
  <c r="G1318" i="2"/>
  <c r="G597" i="2"/>
  <c r="G3710" i="2"/>
  <c r="G4097" i="2"/>
  <c r="G6968" i="2"/>
  <c r="G10" i="2"/>
  <c r="G212" i="2"/>
  <c r="G727" i="2"/>
  <c r="G1248" i="2"/>
  <c r="G536" i="2"/>
  <c r="G2640" i="2"/>
  <c r="G2767" i="2"/>
  <c r="G976" i="2"/>
  <c r="G1508" i="2"/>
  <c r="G2055" i="2"/>
  <c r="G2346" i="2"/>
  <c r="G1776" i="2"/>
  <c r="G3892" i="2"/>
  <c r="G3109" i="2"/>
  <c r="G3493" i="2"/>
  <c r="G6751" i="2"/>
  <c r="G427" i="2"/>
  <c r="G1173" i="2"/>
  <c r="G665" i="2"/>
  <c r="G874" i="2"/>
  <c r="G5560" i="2"/>
  <c r="G6376" i="2"/>
  <c r="G5991" i="2"/>
  <c r="G8421" i="2"/>
  <c r="G8788" i="2"/>
  <c r="G9132" i="2"/>
  <c r="G9737" i="2"/>
  <c r="G8044" i="2"/>
  <c r="G9435" i="2"/>
  <c r="G10054" i="2"/>
  <c r="G7239" i="2"/>
  <c r="G7628" i="2"/>
  <c r="G10356" i="2"/>
  <c r="G7973" i="2"/>
  <c r="G7147" i="2"/>
  <c r="G7542" i="2"/>
  <c r="G8149" i="2"/>
  <c r="G25" i="2"/>
  <c r="G608" i="2"/>
  <c r="G227" i="2"/>
  <c r="G2824" i="2"/>
  <c r="G1898" i="2"/>
  <c r="G3931" i="2"/>
  <c r="G2178" i="2"/>
  <c r="G3155" i="2"/>
  <c r="G3536" i="2"/>
  <c r="G2481" i="2"/>
  <c r="G6794" i="2"/>
  <c r="G1629" i="2"/>
  <c r="G1918" i="2"/>
  <c r="G2186" i="2"/>
  <c r="G2489" i="2"/>
  <c r="G2830" i="2"/>
  <c r="G3161" i="2"/>
  <c r="G9290" i="2"/>
  <c r="G9597" i="2"/>
  <c r="G8883" i="2"/>
  <c r="G10294" i="2"/>
  <c r="G9975" i="2"/>
  <c r="G185" i="2"/>
  <c r="G386" i="2"/>
  <c r="G466" i="2"/>
  <c r="G1626" i="2"/>
  <c r="G2831" i="2"/>
  <c r="G703" i="2"/>
  <c r="G953" i="2"/>
  <c r="G1153" i="2"/>
  <c r="G2187" i="2"/>
  <c r="G1423" i="2"/>
  <c r="G1900" i="2"/>
  <c r="G2490" i="2"/>
  <c r="G3542" i="2"/>
  <c r="G3162" i="2"/>
  <c r="G3937" i="2"/>
  <c r="G6800" i="2"/>
  <c r="G372" i="2"/>
  <c r="G1125" i="2"/>
  <c r="G846" i="2"/>
  <c r="G443" i="2"/>
  <c r="G1399" i="2"/>
  <c r="G2557" i="2"/>
  <c r="G3208" i="2"/>
  <c r="G171" i="2"/>
  <c r="G1090" i="2"/>
  <c r="G2261" i="2"/>
  <c r="G2881" i="2"/>
  <c r="G1960" i="2"/>
  <c r="G1676" i="2"/>
  <c r="G3582" i="2"/>
  <c r="G3977" i="2"/>
  <c r="G6840" i="2"/>
  <c r="G316" i="2"/>
  <c r="G540" i="2"/>
  <c r="G1701" i="2"/>
  <c r="G115" i="2"/>
  <c r="G1983" i="2"/>
  <c r="G648" i="2"/>
  <c r="G2283" i="2"/>
  <c r="G905" i="2"/>
  <c r="G1158" i="2"/>
  <c r="G1428" i="2"/>
  <c r="G2899" i="2"/>
  <c r="G2579" i="2"/>
  <c r="G3225" i="2"/>
  <c r="G3599" i="2"/>
  <c r="G3994" i="2"/>
  <c r="G6857" i="2"/>
  <c r="G8530" i="2"/>
  <c r="G9295" i="2"/>
  <c r="G8892" i="2"/>
  <c r="G9602" i="2"/>
  <c r="G9980" i="2"/>
  <c r="G10298" i="2"/>
  <c r="G9820" i="2"/>
  <c r="G10154" i="2"/>
  <c r="G132" i="2"/>
  <c r="G1220" i="2"/>
  <c r="G1483" i="2"/>
  <c r="G333" i="2"/>
  <c r="G520" i="2"/>
  <c r="G3256" i="2"/>
  <c r="G691" i="2"/>
  <c r="G2030" i="2"/>
  <c r="G2323" i="2"/>
  <c r="G1751" i="2"/>
  <c r="G2933" i="2"/>
  <c r="G942" i="2"/>
  <c r="G2617" i="2"/>
  <c r="G4021" i="2"/>
  <c r="G4342" i="2"/>
  <c r="G3630" i="2"/>
  <c r="G4881" i="2"/>
  <c r="G5511" i="2"/>
  <c r="G5184" i="2"/>
  <c r="G6230" i="2"/>
  <c r="G4602" i="2"/>
  <c r="G5853" i="2"/>
  <c r="G7741" i="2"/>
  <c r="G8853" i="2"/>
  <c r="G6610" i="2"/>
  <c r="G7360" i="2"/>
  <c r="G8131" i="2"/>
  <c r="G6888" i="2"/>
  <c r="G8489" i="2"/>
  <c r="G41" i="2"/>
  <c r="G558" i="2"/>
  <c r="G983" i="2"/>
  <c r="G243" i="2"/>
  <c r="G1515" i="2"/>
  <c r="G1783" i="2"/>
  <c r="G1255" i="2"/>
  <c r="G734" i="2"/>
  <c r="G3284" i="2"/>
  <c r="G2353" i="2"/>
  <c r="G2062" i="2"/>
  <c r="G2647" i="2"/>
  <c r="G2961" i="2"/>
  <c r="G3658" i="2"/>
  <c r="G5899" i="2"/>
  <c r="G6291" i="2"/>
  <c r="G6916" i="2"/>
  <c r="G8564" i="2"/>
  <c r="G4048" i="2"/>
  <c r="G7422" i="2"/>
  <c r="G8978" i="2"/>
  <c r="G7006" i="2"/>
  <c r="G9260" i="2"/>
  <c r="G9901" i="2"/>
  <c r="G8266" i="2"/>
  <c r="G7828" i="2"/>
  <c r="G9567" i="2"/>
  <c r="G10223" i="2"/>
  <c r="G1904" i="2"/>
  <c r="G2844" i="2"/>
  <c r="G3550" i="2"/>
  <c r="G3945" i="2"/>
  <c r="G3172" i="2"/>
  <c r="G2515" i="2"/>
  <c r="G5171" i="2"/>
  <c r="G4320" i="2"/>
  <c r="G4585" i="2"/>
  <c r="G5840" i="2"/>
  <c r="G6218" i="2"/>
  <c r="G4866" i="2"/>
  <c r="G6598" i="2"/>
  <c r="G5498" i="2"/>
  <c r="G7349" i="2"/>
  <c r="G6808" i="2"/>
  <c r="G8484" i="2"/>
  <c r="G2217" i="2"/>
  <c r="G8848" i="2"/>
  <c r="G7730" i="2"/>
  <c r="G8123" i="2"/>
  <c r="G10148" i="2"/>
  <c r="G9814" i="2"/>
  <c r="G3413" i="2"/>
  <c r="G3829" i="2"/>
  <c r="G5444" i="2"/>
  <c r="G4512" i="2"/>
  <c r="G4237" i="2"/>
  <c r="G6168" i="2"/>
  <c r="G5786" i="2"/>
  <c r="G5112" i="2"/>
  <c r="G4799" i="2"/>
  <c r="G6549" i="2"/>
  <c r="G6671" i="2"/>
  <c r="G7322" i="2"/>
  <c r="G7706" i="2"/>
  <c r="G8101" i="2"/>
  <c r="G8829" i="2"/>
  <c r="G8463" i="2"/>
  <c r="G4404" i="2"/>
  <c r="G4715" i="2"/>
  <c r="G4971" i="2"/>
  <c r="G5331" i="2"/>
  <c r="G5978" i="2"/>
  <c r="G6363" i="2"/>
  <c r="G5539" i="2"/>
  <c r="G9675" i="2"/>
  <c r="G9371" i="2"/>
  <c r="G7136" i="2"/>
  <c r="G8613" i="2"/>
  <c r="G8213" i="2"/>
  <c r="G7770" i="2"/>
  <c r="G9016" i="2"/>
  <c r="G7532" i="2"/>
  <c r="G7041" i="2"/>
  <c r="G7453" i="2"/>
  <c r="G7783" i="2"/>
  <c r="G8224" i="2"/>
  <c r="G8621" i="2"/>
  <c r="G9678" i="2"/>
  <c r="G9374" i="2"/>
  <c r="G9023" i="2"/>
  <c r="G8536" i="2"/>
  <c r="G9643" i="2"/>
  <c r="G10008" i="2"/>
  <c r="G8955" i="2"/>
  <c r="G9338" i="2"/>
  <c r="G10319" i="2"/>
  <c r="G6035" i="2"/>
  <c r="G6419" i="2"/>
  <c r="G5226" i="2"/>
  <c r="G5614" i="2"/>
  <c r="G7261" i="2"/>
  <c r="G8054" i="2"/>
  <c r="G8426" i="2"/>
  <c r="G9136" i="2"/>
  <c r="G7650" i="2"/>
  <c r="G8793" i="2"/>
  <c r="G9649" i="2"/>
  <c r="G8546" i="2"/>
  <c r="G9344" i="2"/>
  <c r="G8964" i="2"/>
  <c r="G10013" i="2"/>
  <c r="G7413" i="2"/>
  <c r="G7873" i="2"/>
  <c r="G8154" i="2"/>
  <c r="G8573" i="2"/>
  <c r="G9355" i="2"/>
  <c r="G9660" i="2"/>
  <c r="G8985" i="2"/>
  <c r="G4654" i="2"/>
  <c r="G5350" i="2"/>
  <c r="G5704" i="2"/>
  <c r="G6481" i="2"/>
  <c r="G5002" i="2"/>
  <c r="G6098" i="2"/>
  <c r="G7678" i="2"/>
  <c r="G8079" i="2"/>
  <c r="G7294" i="2"/>
  <c r="G8445" i="2"/>
  <c r="G8811" i="2"/>
  <c r="G10077" i="2"/>
  <c r="G9887" i="2"/>
  <c r="G8158" i="2"/>
  <c r="G8967" i="2"/>
  <c r="G8549" i="2"/>
  <c r="G10184" i="2"/>
  <c r="G9855" i="2"/>
  <c r="G9527" i="2"/>
  <c r="G9217" i="2"/>
  <c r="G5938" i="2"/>
  <c r="G6326" i="2"/>
  <c r="G7605" i="2"/>
  <c r="G7214" i="2"/>
  <c r="G7801" i="2"/>
  <c r="G8242" i="2"/>
  <c r="G8635" i="2"/>
  <c r="G9034" i="2"/>
  <c r="G5221" i="2"/>
  <c r="G5610" i="2"/>
  <c r="G6415" i="2"/>
  <c r="G6031" i="2"/>
  <c r="G7406" i="2"/>
  <c r="G8295" i="2"/>
  <c r="G8679" i="2"/>
  <c r="G9069" i="2"/>
  <c r="G9404" i="2"/>
  <c r="G7867" i="2"/>
  <c r="G9707" i="2"/>
  <c r="G7088" i="2"/>
  <c r="G882" i="2"/>
  <c r="G2296" i="2"/>
  <c r="G2592" i="2"/>
  <c r="G1177" i="2"/>
  <c r="G1715" i="2"/>
  <c r="G1444" i="2"/>
  <c r="G1996" i="2"/>
  <c r="G2909" i="2"/>
  <c r="G3235" i="2"/>
  <c r="G4756" i="2"/>
  <c r="G5077" i="2"/>
  <c r="G4460" i="2"/>
  <c r="G3749" i="2"/>
  <c r="G3609" i="2"/>
  <c r="G5415" i="2"/>
  <c r="G6144" i="2"/>
  <c r="G4174" i="2"/>
  <c r="G5758" i="2"/>
  <c r="G6867" i="2"/>
  <c r="G6525" i="2"/>
  <c r="G2774" i="2"/>
  <c r="G4271" i="2"/>
  <c r="G4541" i="2"/>
  <c r="G3465" i="2"/>
  <c r="G3866" i="2"/>
  <c r="G5134" i="2"/>
  <c r="G3065" i="2"/>
  <c r="G4825" i="2"/>
  <c r="G5965" i="2"/>
  <c r="G7226" i="2"/>
  <c r="G6723" i="2"/>
  <c r="G5463" i="2"/>
  <c r="G5805" i="2"/>
  <c r="G7616" i="2"/>
  <c r="G6350" i="2"/>
  <c r="G8035" i="2"/>
  <c r="G5281" i="2"/>
  <c r="G5651" i="2"/>
  <c r="G6444" i="2"/>
  <c r="G7276" i="2"/>
  <c r="G6061" i="2"/>
  <c r="G7662" i="2"/>
  <c r="G8064" i="2"/>
  <c r="G4443" i="2"/>
  <c r="G4743" i="2"/>
  <c r="G5344" i="2"/>
  <c r="G5584" i="2"/>
  <c r="G4154" i="2"/>
  <c r="G6343" i="2"/>
  <c r="G9108" i="2"/>
  <c r="G7503" i="2"/>
  <c r="G7103" i="2"/>
  <c r="G7944" i="2"/>
  <c r="G8356" i="2"/>
  <c r="G5957" i="2"/>
  <c r="G4994" i="2"/>
  <c r="G8727" i="2"/>
  <c r="G7150" i="2"/>
  <c r="G7545" i="2"/>
  <c r="G5254" i="2"/>
  <c r="G6430" i="2"/>
  <c r="G5631" i="2"/>
  <c r="G7023" i="2"/>
  <c r="G9077" i="2"/>
  <c r="G9710" i="2"/>
  <c r="G7438" i="2"/>
  <c r="G7894" i="2"/>
  <c r="G8691" i="2"/>
  <c r="G6047" i="2"/>
  <c r="G10036" i="2"/>
  <c r="G10340" i="2"/>
  <c r="G9407" i="2"/>
  <c r="G8313" i="2"/>
  <c r="G9551" i="2"/>
  <c r="G9242" i="2"/>
  <c r="G3088" i="2"/>
  <c r="G3876" i="2"/>
  <c r="G3477" i="2"/>
  <c r="G6735" i="2"/>
  <c r="G9853" i="2"/>
  <c r="G10182" i="2"/>
  <c r="G8963" i="2"/>
  <c r="G8204" i="2"/>
  <c r="G9648" i="2"/>
  <c r="G10012" i="2"/>
  <c r="G8545" i="2"/>
  <c r="G9343" i="2"/>
  <c r="G412" i="2"/>
  <c r="G909" i="2"/>
  <c r="G1197" i="2"/>
  <c r="G440" i="2"/>
  <c r="G1733" i="2"/>
  <c r="G654" i="2"/>
  <c r="G2310" i="2"/>
  <c r="G2604" i="2"/>
  <c r="G1462" i="2"/>
  <c r="G3620" i="2"/>
  <c r="G2013" i="2"/>
  <c r="G3246" i="2"/>
  <c r="G2921" i="2"/>
  <c r="G4013" i="2"/>
  <c r="G6017" i="2"/>
  <c r="G6401" i="2"/>
  <c r="G4943" i="2"/>
  <c r="G5595" i="2"/>
  <c r="G7249" i="2"/>
  <c r="G5311" i="2"/>
  <c r="G7638" i="2"/>
  <c r="G6878" i="2"/>
  <c r="G356" i="2"/>
  <c r="G155" i="2"/>
  <c r="G679" i="2"/>
  <c r="G931" i="2"/>
  <c r="G455" i="2"/>
  <c r="G5275" i="2"/>
  <c r="G4978" i="2"/>
  <c r="G5970" i="2"/>
  <c r="G6355" i="2"/>
  <c r="G5647" i="2"/>
  <c r="G7042" i="2"/>
  <c r="G8294" i="2"/>
  <c r="G8678" i="2"/>
  <c r="G9068" i="2"/>
  <c r="G9403" i="2"/>
  <c r="G7865" i="2"/>
  <c r="G10033" i="2"/>
  <c r="G7404" i="2"/>
  <c r="G10337" i="2"/>
  <c r="G9706" i="2"/>
  <c r="G3839" i="2"/>
  <c r="G4246" i="2"/>
  <c r="G4519" i="2"/>
  <c r="G3429" i="2"/>
  <c r="G5299" i="2"/>
  <c r="G4805" i="2"/>
  <c r="G5666" i="2"/>
  <c r="G4927" i="2"/>
  <c r="G6452" i="2"/>
  <c r="G6687" i="2"/>
  <c r="G6069" i="2"/>
  <c r="G8730" i="2"/>
  <c r="G7115" i="2"/>
  <c r="G7513" i="2"/>
  <c r="G8359" i="2"/>
  <c r="G7948" i="2"/>
  <c r="G172" i="2"/>
  <c r="G444" i="2"/>
  <c r="G1109" i="2"/>
  <c r="G1957" i="2"/>
  <c r="G867" i="2"/>
  <c r="G1121" i="2"/>
  <c r="G373" i="2"/>
  <c r="G1395" i="2"/>
  <c r="G2878" i="2"/>
  <c r="G3579" i="2"/>
  <c r="G2258" i="2"/>
  <c r="G1672" i="2"/>
  <c r="G2554" i="2"/>
  <c r="G3205" i="2"/>
  <c r="G3974" i="2"/>
  <c r="G6837" i="2"/>
  <c r="G8885" i="2"/>
  <c r="G9291" i="2"/>
  <c r="G9598" i="2"/>
  <c r="G9976" i="2"/>
  <c r="G10295" i="2"/>
  <c r="G1413" i="2"/>
  <c r="G1139" i="2"/>
  <c r="G1689" i="2"/>
  <c r="G2274" i="2"/>
  <c r="G431" i="2"/>
  <c r="G935" i="2"/>
  <c r="G1973" i="2"/>
  <c r="G2570" i="2"/>
  <c r="G684" i="2"/>
  <c r="G3857" i="2"/>
  <c r="G4262" i="2"/>
  <c r="G3454" i="2"/>
  <c r="G4534" i="2"/>
  <c r="G5127" i="2"/>
  <c r="G6178" i="2"/>
  <c r="G5798" i="2"/>
  <c r="G5456" i="2"/>
  <c r="G4818" i="2"/>
  <c r="G6559" i="2"/>
  <c r="G8834" i="2"/>
  <c r="G6712" i="2"/>
  <c r="G7328" i="2"/>
  <c r="G7712" i="2"/>
  <c r="G8469" i="2"/>
  <c r="G8107" i="2"/>
  <c r="G1303" i="2"/>
  <c r="G125" i="2"/>
  <c r="G326" i="2"/>
  <c r="G1563" i="2"/>
  <c r="G533" i="2"/>
  <c r="G2107" i="2"/>
  <c r="G4084" i="2"/>
  <c r="G1035" i="2"/>
  <c r="G788" i="2"/>
  <c r="G1831" i="2"/>
  <c r="G3002" i="2"/>
  <c r="G3697" i="2"/>
  <c r="G3323" i="2"/>
  <c r="G2690" i="2"/>
  <c r="G2396" i="2"/>
  <c r="G6955" i="2"/>
  <c r="G7017" i="2"/>
  <c r="G8688" i="2"/>
  <c r="G7433" i="2"/>
  <c r="G7889" i="2"/>
  <c r="G8309" i="2"/>
  <c r="G9405" i="2"/>
  <c r="G9708" i="2"/>
  <c r="G9074" i="2"/>
  <c r="G10338" i="2"/>
  <c r="G10034" i="2"/>
  <c r="G2796" i="2"/>
  <c r="G3082" i="2"/>
  <c r="G3474" i="2"/>
  <c r="G4547" i="2"/>
  <c r="G3873" i="2"/>
  <c r="G4277" i="2"/>
  <c r="G6732" i="2"/>
  <c r="G7020" i="2"/>
  <c r="G7877" i="2"/>
  <c r="G7417" i="2"/>
  <c r="G8683" i="2"/>
  <c r="G9072" i="2"/>
  <c r="G9904" i="2"/>
  <c r="G8301" i="2"/>
  <c r="G9535" i="2"/>
  <c r="G9225" i="2"/>
  <c r="G10226" i="2"/>
  <c r="G396" i="2"/>
  <c r="G195" i="2"/>
  <c r="G711" i="2"/>
  <c r="G961" i="2"/>
  <c r="G1494" i="2"/>
  <c r="G1762" i="2"/>
  <c r="G2041" i="2"/>
  <c r="G1234" i="2"/>
  <c r="G565" i="2"/>
  <c r="G4659" i="2"/>
  <c r="G5548" i="2"/>
  <c r="G4920" i="2"/>
  <c r="G5264" i="2"/>
  <c r="G5895" i="2"/>
  <c r="G6287" i="2"/>
  <c r="G7790" i="2"/>
  <c r="G8231" i="2"/>
  <c r="G7118" i="2"/>
  <c r="G8888" i="2"/>
  <c r="G9514" i="2"/>
  <c r="G7515" i="2"/>
  <c r="G9204" i="2"/>
  <c r="G9931" i="2"/>
  <c r="G10252" i="2"/>
  <c r="G8561" i="2"/>
  <c r="G374" i="2"/>
  <c r="G805" i="2"/>
  <c r="G173" i="2"/>
  <c r="G1965" i="2"/>
  <c r="G459" i="2"/>
  <c r="G1130" i="2"/>
  <c r="G2266" i="2"/>
  <c r="G1050" i="2"/>
  <c r="G1681" i="2"/>
  <c r="G1404" i="2"/>
  <c r="G3211" i="2"/>
  <c r="G3980" i="2"/>
  <c r="G2885" i="2"/>
  <c r="G3585" i="2"/>
  <c r="G2562" i="2"/>
  <c r="G6843" i="2"/>
  <c r="G1181" i="2"/>
  <c r="G887" i="2"/>
  <c r="G2864" i="2"/>
  <c r="G3192" i="2"/>
  <c r="G1372" i="2"/>
  <c r="G1646" i="2"/>
  <c r="G2239" i="2"/>
  <c r="G2537" i="2"/>
  <c r="G1934" i="2"/>
  <c r="G3566" i="2"/>
  <c r="G3961" i="2"/>
  <c r="G4591" i="2"/>
  <c r="G4328" i="2"/>
  <c r="G6824" i="2"/>
  <c r="G3787" i="2"/>
  <c r="G4486" i="2"/>
  <c r="G4205" i="2"/>
  <c r="G5094" i="2"/>
  <c r="G5230" i="2"/>
  <c r="G4775" i="2"/>
  <c r="G6381" i="2"/>
  <c r="G5567" i="2"/>
  <c r="G5996" i="2"/>
  <c r="G7109" i="2"/>
  <c r="G8514" i="2"/>
  <c r="G9562" i="2"/>
  <c r="G7508" i="2"/>
  <c r="G8157" i="2"/>
  <c r="G7946" i="2"/>
  <c r="G10133" i="2"/>
  <c r="G9255" i="2"/>
  <c r="G9796" i="2"/>
  <c r="G8897" i="2"/>
  <c r="G3382" i="2"/>
  <c r="G6640" i="2"/>
  <c r="G42" i="2"/>
  <c r="G554" i="2"/>
  <c r="G244" i="2"/>
  <c r="G1061" i="2"/>
  <c r="G1129" i="2"/>
  <c r="G1403" i="2"/>
  <c r="G2265" i="2"/>
  <c r="G1680" i="2"/>
  <c r="G3080" i="2"/>
  <c r="G816" i="2"/>
  <c r="G1964" i="2"/>
  <c r="G2884" i="2"/>
  <c r="G4479" i="2"/>
  <c r="G2561" i="2"/>
  <c r="G3778" i="2"/>
  <c r="G4197" i="2"/>
  <c r="G5089" i="2"/>
  <c r="G5426" i="2"/>
  <c r="G5769" i="2"/>
  <c r="G5969" i="2"/>
  <c r="G6354" i="2"/>
  <c r="G4770" i="2"/>
  <c r="G6730" i="2"/>
  <c r="G3472" i="2"/>
  <c r="G7228" i="2"/>
  <c r="G9734" i="2"/>
  <c r="G9432" i="2"/>
  <c r="G7618" i="2"/>
  <c r="G8037" i="2"/>
  <c r="G8418" i="2"/>
  <c r="G8785" i="2"/>
  <c r="G10354" i="2"/>
  <c r="G10052" i="2"/>
  <c r="G9129" i="2"/>
  <c r="G1147" i="2"/>
  <c r="G1376" i="2"/>
  <c r="G2248" i="2"/>
  <c r="G2872" i="2"/>
  <c r="G3200" i="2"/>
  <c r="G1660" i="2"/>
  <c r="G880" i="2"/>
  <c r="G2546" i="2"/>
  <c r="G1945" i="2"/>
  <c r="G3574" i="2"/>
  <c r="G3969" i="2"/>
  <c r="G6832" i="2"/>
  <c r="G10214" i="2"/>
  <c r="G9890" i="2"/>
  <c r="G9859" i="2"/>
  <c r="G10188" i="2"/>
  <c r="G6321" i="2"/>
  <c r="G5933" i="2"/>
  <c r="G7383" i="2"/>
  <c r="G8578" i="2"/>
  <c r="G8164" i="2"/>
  <c r="G7107" i="2"/>
  <c r="G7850" i="2"/>
  <c r="G3840" i="2"/>
  <c r="G4247" i="2"/>
  <c r="G5117" i="2"/>
  <c r="G4806" i="2"/>
  <c r="G5447" i="2"/>
  <c r="G4520" i="2"/>
  <c r="G3430" i="2"/>
  <c r="G5932" i="2"/>
  <c r="G5789" i="2"/>
  <c r="G8022" i="2"/>
  <c r="G6320" i="2"/>
  <c r="G7211" i="2"/>
  <c r="G6688" i="2"/>
  <c r="G7602" i="2"/>
  <c r="G4399" i="2"/>
  <c r="G4165" i="2"/>
  <c r="G5237" i="2"/>
  <c r="G4670" i="2"/>
  <c r="G4966" i="2"/>
  <c r="G1165" i="2"/>
  <c r="G2288" i="2"/>
  <c r="G2584" i="2"/>
  <c r="G1706" i="2"/>
  <c r="G1988" i="2"/>
  <c r="G1434" i="2"/>
  <c r="G7846" i="2"/>
  <c r="G8167" i="2"/>
  <c r="G8580" i="2"/>
  <c r="G7070" i="2"/>
  <c r="G7475" i="2"/>
  <c r="G8914" i="2"/>
  <c r="G9985" i="2"/>
  <c r="G9305" i="2"/>
  <c r="G9610" i="2"/>
  <c r="G10303" i="2"/>
  <c r="G26" i="2"/>
  <c r="G228" i="2"/>
  <c r="G1045" i="2"/>
  <c r="G1312" i="2"/>
  <c r="G601" i="2"/>
  <c r="G798" i="2"/>
  <c r="G1840" i="2"/>
  <c r="G1572" i="2"/>
  <c r="G4092" i="2"/>
  <c r="G2405" i="2"/>
  <c r="G2699" i="2"/>
  <c r="G2116" i="2"/>
  <c r="G3010" i="2"/>
  <c r="G3705" i="2"/>
  <c r="G3331" i="2"/>
  <c r="G6963" i="2"/>
  <c r="G717" i="2"/>
  <c r="G353" i="2"/>
  <c r="G499" i="2"/>
  <c r="G2632" i="2"/>
  <c r="G152" i="2"/>
  <c r="G2338" i="2"/>
  <c r="G1240" i="2"/>
  <c r="G967" i="2"/>
  <c r="G1500" i="2"/>
  <c r="G2047" i="2"/>
  <c r="G1768" i="2"/>
  <c r="G178" i="2"/>
  <c r="G1365" i="2"/>
  <c r="G2173" i="2"/>
  <c r="G1627" i="2"/>
  <c r="G2476" i="2"/>
  <c r="G2787" i="2"/>
  <c r="G1916" i="2"/>
  <c r="G3747" i="2"/>
  <c r="G4172" i="2"/>
  <c r="G3126" i="2"/>
  <c r="G3437" i="2"/>
  <c r="G4458" i="2"/>
  <c r="G5076" i="2"/>
  <c r="G5757" i="2"/>
  <c r="G6143" i="2"/>
  <c r="G6524" i="2"/>
  <c r="G4754" i="2"/>
  <c r="G5414" i="2"/>
  <c r="G6695" i="2"/>
  <c r="G8094" i="2"/>
  <c r="G9888" i="2"/>
  <c r="G7696" i="2"/>
  <c r="G7312" i="2"/>
  <c r="G8188" i="2"/>
  <c r="G10212" i="2"/>
  <c r="G3092" i="2"/>
  <c r="G2748" i="2"/>
  <c r="G3879" i="2"/>
  <c r="G4282" i="2"/>
  <c r="G4551" i="2"/>
  <c r="G3480" i="2"/>
  <c r="G5265" i="2"/>
  <c r="G4935" i="2"/>
  <c r="G4834" i="2"/>
  <c r="G6315" i="2"/>
  <c r="G6738" i="2"/>
  <c r="G5927" i="2"/>
  <c r="G5639" i="2"/>
  <c r="G7168" i="2"/>
  <c r="G7562" i="2"/>
  <c r="G1541" i="2"/>
  <c r="G763" i="2"/>
  <c r="G1010" i="2"/>
  <c r="G559" i="2"/>
  <c r="G2176" i="2"/>
  <c r="G109" i="2"/>
  <c r="G310" i="2"/>
  <c r="G2822" i="2"/>
  <c r="G1281" i="2"/>
  <c r="G4163" i="2"/>
  <c r="G1809" i="2"/>
  <c r="G2085" i="2"/>
  <c r="G3153" i="2"/>
  <c r="G2479" i="2"/>
  <c r="G3929" i="2"/>
  <c r="G5301" i="2"/>
  <c r="G4450" i="2"/>
  <c r="G4929" i="2"/>
  <c r="G5569" i="2"/>
  <c r="G3534" i="2"/>
  <c r="G5998" i="2"/>
  <c r="G6383" i="2"/>
  <c r="G7165" i="2"/>
  <c r="G4671" i="2"/>
  <c r="G8574" i="2"/>
  <c r="G8986" i="2"/>
  <c r="G7559" i="2"/>
  <c r="G6792" i="2"/>
  <c r="G7987" i="2"/>
  <c r="G9528" i="2"/>
  <c r="G8155" i="2"/>
  <c r="G9218" i="2"/>
  <c r="G114" i="2"/>
  <c r="G546" i="2"/>
  <c r="G1295" i="2"/>
  <c r="G1555" i="2"/>
  <c r="G778" i="2"/>
  <c r="G315" i="2"/>
  <c r="G1025" i="2"/>
  <c r="G1823" i="2"/>
  <c r="G2388" i="2"/>
  <c r="G4076" i="2"/>
  <c r="G2682" i="2"/>
  <c r="G2099" i="2"/>
  <c r="G3689" i="2"/>
  <c r="G2994" i="2"/>
  <c r="G3315" i="2"/>
  <c r="G6947" i="2"/>
  <c r="G3393" i="2"/>
  <c r="G6651" i="2"/>
  <c r="G8227" i="2"/>
  <c r="G7786" i="2"/>
  <c r="G7153" i="2"/>
  <c r="G8596" i="2"/>
  <c r="G7977" i="2"/>
  <c r="G8186" i="2"/>
  <c r="G7547" i="2"/>
  <c r="G9226" i="2"/>
  <c r="G9003" i="2"/>
  <c r="G9536" i="2"/>
  <c r="G10261" i="2"/>
  <c r="G9940" i="2"/>
  <c r="G1093" i="2"/>
  <c r="G311" i="2"/>
  <c r="G2736" i="2"/>
  <c r="G849" i="2"/>
  <c r="G2155" i="2"/>
  <c r="G1352" i="2"/>
  <c r="G1879" i="2"/>
  <c r="G110" i="2"/>
  <c r="G1611" i="2"/>
  <c r="G4123" i="2"/>
  <c r="G552" i="2"/>
  <c r="G3364" i="2"/>
  <c r="G3737" i="2"/>
  <c r="G3043" i="2"/>
  <c r="G2444" i="2"/>
  <c r="G6995" i="2"/>
  <c r="G5947" i="2"/>
  <c r="G6335" i="2"/>
  <c r="G7405" i="2"/>
  <c r="G9248" i="2"/>
  <c r="G8548" i="2"/>
  <c r="G7152" i="2"/>
  <c r="G9477" i="2"/>
  <c r="G8966" i="2"/>
  <c r="G7866" i="2"/>
  <c r="G8205" i="2"/>
  <c r="G7031" i="2"/>
  <c r="G7445" i="2"/>
  <c r="G8618" i="2"/>
  <c r="G9020" i="2"/>
  <c r="G9677" i="2"/>
  <c r="G9373" i="2"/>
  <c r="G8221" i="2"/>
  <c r="G10187" i="2"/>
  <c r="G7780" i="2"/>
  <c r="G9858" i="2"/>
  <c r="G514" i="2"/>
  <c r="G140" i="2"/>
  <c r="G789" i="2"/>
  <c r="G341" i="2"/>
  <c r="G1564" i="2"/>
  <c r="G2804" i="2"/>
  <c r="G3136" i="2"/>
  <c r="G1036" i="2"/>
  <c r="G1304" i="2"/>
  <c r="G2691" i="2"/>
  <c r="G3916" i="2"/>
  <c r="G2108" i="2"/>
  <c r="G1832" i="2"/>
  <c r="G2397" i="2"/>
  <c r="G3519" i="2"/>
  <c r="G6777" i="2"/>
  <c r="G5312" i="2"/>
  <c r="G5674" i="2"/>
  <c r="G4944" i="2"/>
  <c r="G5924" i="2"/>
  <c r="G6312" i="2"/>
  <c r="G7598" i="2"/>
  <c r="G8414" i="2"/>
  <c r="G8018" i="2"/>
  <c r="G7206" i="2"/>
  <c r="G8781" i="2"/>
  <c r="G84" i="2"/>
  <c r="G765" i="2"/>
  <c r="G1012" i="2"/>
  <c r="G1283" i="2"/>
  <c r="G1811" i="2"/>
  <c r="G2376" i="2"/>
  <c r="G1543" i="2"/>
  <c r="G2983" i="2"/>
  <c r="G285" i="2"/>
  <c r="G599" i="2"/>
  <c r="G2087" i="2"/>
  <c r="G3306" i="2"/>
  <c r="G2670" i="2"/>
  <c r="G3680" i="2"/>
  <c r="G4070" i="2"/>
  <c r="G6938" i="2"/>
  <c r="G2498" i="2"/>
  <c r="G2197" i="2"/>
  <c r="G5212" i="2"/>
  <c r="G6024" i="2"/>
  <c r="G5602" i="2"/>
  <c r="G6408" i="2"/>
  <c r="G7254" i="2"/>
  <c r="G7643" i="2"/>
  <c r="G7787" i="2"/>
  <c r="G8228" i="2"/>
  <c r="G8624" i="2"/>
  <c r="G9026" i="2"/>
  <c r="G9852" i="2"/>
  <c r="G10097" i="2"/>
  <c r="G1421" i="2"/>
  <c r="G2575" i="2"/>
  <c r="G2895" i="2"/>
  <c r="G886" i="2"/>
  <c r="G1979" i="2"/>
  <c r="G3595" i="2"/>
  <c r="G3221" i="2"/>
  <c r="G1151" i="2"/>
  <c r="G1696" i="2"/>
  <c r="G2279" i="2"/>
  <c r="G3990" i="2"/>
  <c r="G6853" i="2"/>
  <c r="G4155" i="2"/>
  <c r="G4413" i="2"/>
  <c r="G1170" i="2"/>
  <c r="G1711" i="2"/>
  <c r="G2292" i="2"/>
  <c r="G3231" i="2"/>
  <c r="G1992" i="2"/>
  <c r="G1439" i="2"/>
  <c r="G2588" i="2"/>
  <c r="G2905" i="2"/>
  <c r="G3605" i="2"/>
  <c r="G3999" i="2"/>
  <c r="G6863" i="2"/>
  <c r="G1357" i="2"/>
  <c r="G855" i="2"/>
  <c r="G262" i="2"/>
  <c r="G1884" i="2"/>
  <c r="G2160" i="2"/>
  <c r="G61" i="2"/>
  <c r="G1099" i="2"/>
  <c r="G1616" i="2"/>
  <c r="G3047" i="2"/>
  <c r="G2449" i="2"/>
  <c r="G2741" i="2"/>
  <c r="G3368" i="2"/>
  <c r="G486" i="2"/>
  <c r="G4150" i="2"/>
  <c r="G4741" i="2"/>
  <c r="G4982" i="2"/>
  <c r="G5246" i="2"/>
  <c r="G5624" i="2"/>
  <c r="G5898" i="2"/>
  <c r="G6290" i="2"/>
  <c r="G4440" i="2"/>
  <c r="G7011" i="2"/>
  <c r="G7427" i="2"/>
  <c r="G7883" i="2"/>
  <c r="G8685" i="2"/>
  <c r="G10262" i="2"/>
  <c r="G9941" i="2"/>
  <c r="G9227" i="2"/>
  <c r="G8919" i="2"/>
  <c r="G9537" i="2"/>
  <c r="G8305" i="2"/>
  <c r="G1390" i="2"/>
  <c r="G2192" i="2"/>
  <c r="G1113" i="2"/>
  <c r="G2493" i="2"/>
  <c r="G3939" i="2"/>
  <c r="G1923" i="2"/>
  <c r="G3164" i="2"/>
  <c r="G1634" i="2"/>
  <c r="G3544" i="2"/>
  <c r="G6802" i="2"/>
  <c r="G2834" i="2"/>
  <c r="G53" i="2"/>
  <c r="G772" i="2"/>
  <c r="G1019" i="2"/>
  <c r="G510" i="2"/>
  <c r="G2383" i="2"/>
  <c r="G2677" i="2"/>
  <c r="G254" i="2"/>
  <c r="G1290" i="2"/>
  <c r="G1550" i="2"/>
  <c r="G1818" i="2"/>
  <c r="G3684" i="2"/>
  <c r="G2094" i="2"/>
  <c r="G4072" i="2"/>
  <c r="G2989" i="2"/>
  <c r="G3310" i="2"/>
  <c r="G4620" i="2"/>
  <c r="G4897" i="2"/>
  <c r="G5241" i="2"/>
  <c r="G4362" i="2"/>
  <c r="G6041" i="2"/>
  <c r="G5199" i="2"/>
  <c r="G5622" i="2"/>
  <c r="G6424" i="2"/>
  <c r="G7653" i="2"/>
  <c r="G9138" i="2"/>
  <c r="G8795" i="2"/>
  <c r="G6942" i="2"/>
  <c r="G8056" i="2"/>
  <c r="G9440" i="2"/>
  <c r="G7264" i="2"/>
  <c r="G8428" i="2"/>
  <c r="G10360" i="2"/>
  <c r="G9741" i="2"/>
  <c r="G10058" i="2"/>
  <c r="G725" i="2"/>
  <c r="G288" i="2"/>
  <c r="G974" i="2"/>
  <c r="G596" i="2"/>
  <c r="G2344" i="2"/>
  <c r="G1774" i="2"/>
  <c r="G1246" i="2"/>
  <c r="G2053" i="2"/>
  <c r="G87" i="2"/>
  <c r="G1506" i="2"/>
  <c r="G2953" i="2"/>
  <c r="G4040" i="2"/>
  <c r="G2638" i="2"/>
  <c r="G3276" i="2"/>
  <c r="G3650" i="2"/>
  <c r="G6908" i="2"/>
  <c r="G1157" i="2"/>
  <c r="G1700" i="2"/>
  <c r="G3224" i="2"/>
  <c r="G1427" i="2"/>
  <c r="G2282" i="2"/>
  <c r="G2898" i="2"/>
  <c r="G2578" i="2"/>
  <c r="G1982" i="2"/>
  <c r="G3598" i="2"/>
  <c r="G3993" i="2"/>
  <c r="G4331" i="2"/>
  <c r="G6856" i="2"/>
  <c r="G2778" i="2"/>
  <c r="G2198" i="2"/>
  <c r="G3900" i="2"/>
  <c r="G4298" i="2"/>
  <c r="G2499" i="2"/>
  <c r="G3118" i="2"/>
  <c r="G4846" i="2"/>
  <c r="G4564" i="2"/>
  <c r="G3502" i="2"/>
  <c r="G5481" i="2"/>
  <c r="G6202" i="2"/>
  <c r="G5154" i="2"/>
  <c r="G5823" i="2"/>
  <c r="G6583" i="2"/>
  <c r="G6760" i="2"/>
  <c r="G7053" i="2"/>
  <c r="G7909" i="2"/>
  <c r="G7462" i="2"/>
  <c r="G9318" i="2"/>
  <c r="G8326" i="2"/>
  <c r="G8932" i="2"/>
  <c r="G9997" i="2"/>
  <c r="G8503" i="2"/>
  <c r="G9623" i="2"/>
  <c r="G1422" i="2"/>
  <c r="G1697" i="2"/>
  <c r="G1907" i="2"/>
  <c r="G1152" i="2"/>
  <c r="G7146" i="2"/>
  <c r="G7541" i="2"/>
  <c r="G7972" i="2"/>
  <c r="G226" i="2"/>
  <c r="G1092" i="2"/>
  <c r="G24" i="2"/>
  <c r="G1610" i="2"/>
  <c r="G1351" i="2"/>
  <c r="G1878" i="2"/>
  <c r="G614" i="2"/>
  <c r="G848" i="2"/>
  <c r="G2154" i="2"/>
  <c r="G3042" i="2"/>
  <c r="G2443" i="2"/>
  <c r="G2735" i="2"/>
  <c r="G3736" i="2"/>
  <c r="G3363" i="2"/>
  <c r="G4122" i="2"/>
  <c r="G6994" i="2"/>
  <c r="G161" i="2"/>
  <c r="G362" i="2"/>
  <c r="G1193" i="2"/>
  <c r="G491" i="2"/>
  <c r="G1459" i="2"/>
  <c r="G1730" i="2"/>
  <c r="G2010" i="2"/>
  <c r="G646" i="2"/>
  <c r="G2307" i="2"/>
  <c r="G903" i="2"/>
  <c r="G2210" i="2"/>
  <c r="G2839" i="2"/>
  <c r="G2509" i="2"/>
  <c r="G3083" i="2"/>
  <c r="G3812" i="2"/>
  <c r="G4159" i="2"/>
  <c r="G4447" i="2"/>
  <c r="G3385" i="2"/>
  <c r="G5068" i="2"/>
  <c r="G5406" i="2"/>
  <c r="G4746" i="2"/>
  <c r="G6138" i="2"/>
  <c r="G6643" i="2"/>
  <c r="G5751" i="2"/>
  <c r="G6519" i="2"/>
  <c r="G8822" i="2"/>
  <c r="G7695" i="2"/>
  <c r="G8456" i="2"/>
  <c r="G7311" i="2"/>
  <c r="G9454" i="2"/>
  <c r="G9755" i="2"/>
  <c r="G8093" i="2"/>
  <c r="G9155" i="2"/>
  <c r="G10065" i="2"/>
  <c r="G10367" i="2"/>
  <c r="G610" i="2"/>
  <c r="G76" i="2"/>
  <c r="G1638" i="2"/>
  <c r="G2856" i="2"/>
  <c r="G3184" i="2"/>
  <c r="G277" i="2"/>
  <c r="G1176" i="2"/>
  <c r="G865" i="2"/>
  <c r="G1926" i="2"/>
  <c r="G881" i="2"/>
  <c r="G3956" i="2"/>
  <c r="G2231" i="2"/>
  <c r="G2529" i="2"/>
  <c r="G3561" i="2"/>
  <c r="G1443" i="2"/>
  <c r="G6819" i="2"/>
  <c r="G463" i="2"/>
  <c r="G2612" i="2"/>
  <c r="G683" i="2"/>
  <c r="G934" i="2"/>
  <c r="G2928" i="2"/>
  <c r="G1478" i="2"/>
  <c r="G191" i="2"/>
  <c r="G392" i="2"/>
  <c r="G2025" i="2"/>
  <c r="G1215" i="2"/>
  <c r="G2318" i="2"/>
  <c r="G1746" i="2"/>
  <c r="G4017" i="2"/>
  <c r="G3625" i="2"/>
  <c r="G3251" i="2"/>
  <c r="G6883" i="2"/>
  <c r="G9843" i="2"/>
  <c r="G10174" i="2"/>
  <c r="G1164" i="2"/>
  <c r="G1705" i="2"/>
  <c r="G1987" i="2"/>
  <c r="G2287" i="2"/>
  <c r="G2901" i="2"/>
  <c r="G3996" i="2"/>
  <c r="G1433" i="2"/>
  <c r="G2583" i="2"/>
  <c r="G3601" i="2"/>
  <c r="G3227" i="2"/>
  <c r="G4593" i="2"/>
  <c r="G4332" i="2"/>
  <c r="G4873" i="2"/>
  <c r="G5503" i="2"/>
  <c r="G5176" i="2"/>
  <c r="G6222" i="2"/>
  <c r="G6602" i="2"/>
  <c r="G6859" i="2"/>
  <c r="G5845" i="2"/>
  <c r="G9508" i="2"/>
  <c r="G7734" i="2"/>
  <c r="G9198" i="2"/>
  <c r="G7800" i="2"/>
  <c r="G8241" i="2"/>
  <c r="G7353" i="2"/>
  <c r="G8634" i="2"/>
  <c r="G9033" i="2"/>
  <c r="G2496" i="2"/>
  <c r="G2777" i="2"/>
  <c r="G3899" i="2"/>
  <c r="G2195" i="2"/>
  <c r="G3117" i="2"/>
  <c r="G3501" i="2"/>
  <c r="G4845" i="2"/>
  <c r="G4563" i="2"/>
  <c r="G5153" i="2"/>
  <c r="G5480" i="2"/>
  <c r="G6201" i="2"/>
  <c r="G5822" i="2"/>
  <c r="G6582" i="2"/>
  <c r="G6759" i="2"/>
  <c r="G4297" i="2"/>
  <c r="G8628" i="2"/>
  <c r="G9379" i="2"/>
  <c r="G7439" i="2"/>
  <c r="G9030" i="2"/>
  <c r="G7794" i="2"/>
  <c r="G9683" i="2"/>
  <c r="G8235" i="2"/>
  <c r="G7024" i="2"/>
  <c r="G7813" i="2"/>
  <c r="G8597" i="2"/>
  <c r="G9004" i="2"/>
  <c r="G9364" i="2"/>
  <c r="G8187" i="2"/>
  <c r="G9668" i="2"/>
  <c r="G10125" i="2"/>
  <c r="G9786" i="2"/>
  <c r="G4742" i="2"/>
  <c r="G4153" i="2"/>
  <c r="G5065" i="2"/>
  <c r="G5403" i="2"/>
  <c r="G6292" i="2"/>
  <c r="G7193" i="2"/>
  <c r="G4442" i="2"/>
  <c r="G7869" i="2"/>
  <c r="G9549" i="2"/>
  <c r="G5749" i="2"/>
  <c r="G9240" i="2"/>
  <c r="G7409" i="2"/>
  <c r="G10269" i="2"/>
  <c r="G5900" i="2"/>
  <c r="G8297" i="2"/>
  <c r="G9948" i="2"/>
  <c r="G9071" i="2"/>
  <c r="G8681" i="2"/>
  <c r="G5577" i="2"/>
  <c r="G7172" i="2"/>
  <c r="G6004" i="2"/>
  <c r="G8392" i="2"/>
  <c r="G7566" i="2"/>
  <c r="G8958" i="2"/>
  <c r="G6389" i="2"/>
  <c r="G7993" i="2"/>
  <c r="G8539" i="2"/>
  <c r="G9517" i="2"/>
  <c r="G10120" i="2"/>
  <c r="G9207" i="2"/>
  <c r="G9780" i="2"/>
  <c r="G9300" i="2"/>
  <c r="G9606" i="2"/>
  <c r="G9795" i="2"/>
  <c r="G7167" i="2"/>
  <c r="G7561" i="2"/>
  <c r="G8904" i="2"/>
  <c r="G8389" i="2"/>
  <c r="G7989" i="2"/>
  <c r="G10108" i="2"/>
  <c r="G8759" i="2"/>
  <c r="G9902" i="2"/>
  <c r="G10224" i="2"/>
  <c r="G320" i="2"/>
  <c r="G1522" i="2"/>
  <c r="G119" i="2"/>
  <c r="G742" i="2"/>
  <c r="G2967" i="2"/>
  <c r="G544" i="2"/>
  <c r="G1262" i="2"/>
  <c r="G990" i="2"/>
  <c r="G2359" i="2"/>
  <c r="G2653" i="2"/>
  <c r="G2069" i="2"/>
  <c r="G4054" i="2"/>
  <c r="G1790" i="2"/>
  <c r="G3290" i="2"/>
  <c r="G3664" i="2"/>
  <c r="G6922" i="2"/>
  <c r="G10180" i="2"/>
  <c r="G9849" i="2"/>
  <c r="G9638" i="2"/>
  <c r="G8526" i="2"/>
  <c r="G8950" i="2"/>
  <c r="G9333" i="2"/>
  <c r="G10221" i="2"/>
  <c r="G9898" i="2"/>
  <c r="G4221" i="2"/>
  <c r="G3057" i="2"/>
  <c r="G4788" i="2"/>
  <c r="G5436" i="2"/>
  <c r="G4500" i="2"/>
  <c r="G3383" i="2"/>
  <c r="G3810" i="2"/>
  <c r="G5889" i="2"/>
  <c r="G6281" i="2"/>
  <c r="G6641" i="2"/>
  <c r="G7189" i="2"/>
  <c r="G8772" i="2"/>
  <c r="G5103" i="2"/>
  <c r="G7582" i="2"/>
  <c r="G8404" i="2"/>
  <c r="G8005" i="2"/>
  <c r="G6268" i="2"/>
  <c r="G7968" i="2"/>
  <c r="G8376" i="2"/>
  <c r="G7537" i="2"/>
  <c r="G8746" i="2"/>
  <c r="G7142" i="2"/>
  <c r="G9835" i="2"/>
  <c r="G10167" i="2"/>
  <c r="G9896" i="2"/>
  <c r="G10219" i="2"/>
  <c r="G9725" i="2"/>
  <c r="G9422" i="2"/>
  <c r="G8366" i="2"/>
  <c r="G7126" i="2"/>
  <c r="G7523" i="2"/>
  <c r="G7955" i="2"/>
  <c r="G9862" i="2"/>
  <c r="G10190" i="2"/>
  <c r="G9115" i="2"/>
  <c r="G8737" i="2"/>
  <c r="G142" i="2"/>
  <c r="G512" i="2"/>
  <c r="G343" i="2"/>
  <c r="G1321" i="2"/>
  <c r="G1581" i="2"/>
  <c r="G1055" i="2"/>
  <c r="G2125" i="2"/>
  <c r="G810" i="2"/>
  <c r="G1849" i="2"/>
  <c r="G3018" i="2"/>
  <c r="G3339" i="2"/>
  <c r="G4100" i="2"/>
  <c r="G2414" i="2"/>
  <c r="G3713" i="2"/>
  <c r="G2707" i="2"/>
  <c r="G6971" i="2"/>
  <c r="G9880" i="2"/>
  <c r="G10206" i="2"/>
  <c r="G3384" i="2"/>
  <c r="G3811" i="2"/>
  <c r="G4222" i="2"/>
  <c r="G4380" i="2"/>
  <c r="G5376" i="2"/>
  <c r="G6498" i="2"/>
  <c r="G5031" i="2"/>
  <c r="G4695" i="2"/>
  <c r="G6116" i="2"/>
  <c r="G6642" i="2"/>
  <c r="G5724" i="2"/>
  <c r="G4419" i="2"/>
  <c r="G4724" i="2"/>
  <c r="G5389" i="2"/>
  <c r="G6506" i="2"/>
  <c r="G5050" i="2"/>
  <c r="G7306" i="2"/>
  <c r="G5735" i="2"/>
  <c r="G6125" i="2"/>
  <c r="G8452" i="2"/>
  <c r="G8089" i="2"/>
  <c r="G8818" i="2"/>
  <c r="G7690" i="2"/>
  <c r="G7840" i="2"/>
  <c r="G8664" i="2"/>
  <c r="G8277" i="2"/>
  <c r="G10029" i="2"/>
  <c r="G10333" i="2"/>
  <c r="G9055" i="2"/>
  <c r="G9697" i="2"/>
  <c r="G9393" i="2"/>
  <c r="G474" i="2"/>
  <c r="G60" i="2"/>
  <c r="G261" i="2"/>
  <c r="G1075" i="2"/>
  <c r="G1337" i="2"/>
  <c r="G2429" i="2"/>
  <c r="G1596" i="2"/>
  <c r="G2140" i="2"/>
  <c r="G1864" i="2"/>
  <c r="G830" i="2"/>
  <c r="G2721" i="2"/>
  <c r="G6305" i="2"/>
  <c r="G7201" i="2"/>
  <c r="G5917" i="2"/>
  <c r="G8014" i="2"/>
  <c r="G9616" i="2"/>
  <c r="G7593" i="2"/>
  <c r="G8924" i="2"/>
  <c r="G9991" i="2"/>
  <c r="G8779" i="2"/>
  <c r="G8411" i="2"/>
  <c r="G10309" i="2"/>
  <c r="G9311" i="2"/>
  <c r="G10152" i="2"/>
  <c r="G9818" i="2"/>
  <c r="G4220" i="2"/>
  <c r="G3381" i="2"/>
  <c r="G4499" i="2"/>
  <c r="G3809" i="2"/>
  <c r="G6639" i="2"/>
  <c r="G503" i="2"/>
  <c r="G957" i="2"/>
  <c r="G1230" i="2"/>
  <c r="G149" i="2"/>
  <c r="G707" i="2"/>
  <c r="G350" i="2"/>
  <c r="G1662" i="2"/>
  <c r="G2250" i="2"/>
  <c r="G1378" i="2"/>
  <c r="G3134" i="2"/>
  <c r="G2802" i="2"/>
  <c r="G1947" i="2"/>
  <c r="G3517" i="2"/>
  <c r="G2547" i="2"/>
  <c r="G3914" i="2"/>
  <c r="G6775" i="2"/>
  <c r="G8650" i="2"/>
  <c r="G7819" i="2"/>
  <c r="G9386" i="2"/>
  <c r="G9043" i="2"/>
  <c r="G8259" i="2"/>
  <c r="G9690" i="2"/>
  <c r="G3748" i="2"/>
  <c r="G4755" i="2"/>
  <c r="G5339" i="2"/>
  <c r="G4459" i="2"/>
  <c r="G4173" i="2"/>
  <c r="G6474" i="2"/>
  <c r="G6091" i="2"/>
  <c r="G4986" i="2"/>
  <c r="G5695" i="2"/>
  <c r="G4701" i="2"/>
  <c r="G5033" i="2"/>
  <c r="G5378" i="2"/>
  <c r="G4387" i="2"/>
  <c r="G5973" i="2"/>
  <c r="G6358" i="2"/>
  <c r="G7229" i="2"/>
  <c r="G5725" i="2"/>
  <c r="G8038" i="2"/>
  <c r="G8786" i="2"/>
  <c r="G9130" i="2"/>
  <c r="G9735" i="2"/>
  <c r="G7619" i="2"/>
  <c r="G8419" i="2"/>
  <c r="G10158" i="2"/>
  <c r="G9433" i="2"/>
  <c r="G9825" i="2"/>
  <c r="G9799" i="2"/>
  <c r="G10105" i="2"/>
  <c r="G257" i="2"/>
  <c r="G56" i="2"/>
  <c r="G493" i="2"/>
  <c r="G910" i="2"/>
  <c r="G655" i="2"/>
  <c r="G1463" i="2"/>
  <c r="G2184" i="2"/>
  <c r="G1198" i="2"/>
  <c r="G2014" i="2"/>
  <c r="G1734" i="2"/>
  <c r="G2801" i="2"/>
  <c r="G3516" i="2"/>
  <c r="G2487" i="2"/>
  <c r="G3913" i="2"/>
  <c r="G4310" i="2"/>
  <c r="G3133" i="2"/>
  <c r="G4981" i="2"/>
  <c r="G4576" i="2"/>
  <c r="G5657" i="2"/>
  <c r="G4858" i="2"/>
  <c r="G5290" i="2"/>
  <c r="G6446" i="2"/>
  <c r="G6774" i="2"/>
  <c r="G7278" i="2"/>
  <c r="G6063" i="2"/>
  <c r="G3891" i="2"/>
  <c r="G2765" i="2"/>
  <c r="G3492" i="2"/>
  <c r="G4161" i="2"/>
  <c r="G4747" i="2"/>
  <c r="G4448" i="2"/>
  <c r="G5069" i="2"/>
  <c r="G3107" i="2"/>
  <c r="G5407" i="2"/>
  <c r="G7162" i="2"/>
  <c r="G5588" i="2"/>
  <c r="G6013" i="2"/>
  <c r="G6397" i="2"/>
  <c r="G6750" i="2"/>
  <c r="G8386" i="2"/>
  <c r="G8756" i="2"/>
  <c r="G7556" i="2"/>
  <c r="G10048" i="2"/>
  <c r="G9728" i="2"/>
  <c r="G10082" i="2"/>
  <c r="G7985" i="2"/>
  <c r="G9425" i="2"/>
  <c r="G9119" i="2"/>
  <c r="G8886" i="2"/>
  <c r="G9495" i="2"/>
  <c r="G9920" i="2"/>
  <c r="G9185" i="2"/>
  <c r="G10241" i="2"/>
  <c r="G9476" i="2"/>
  <c r="G10216" i="2"/>
  <c r="G9892" i="2"/>
  <c r="G270" i="2"/>
  <c r="G69" i="2"/>
  <c r="G1486" i="2"/>
  <c r="G698" i="2"/>
  <c r="G2936" i="2"/>
  <c r="G1224" i="2"/>
  <c r="G948" i="2"/>
  <c r="G627" i="2"/>
  <c r="G1754" i="2"/>
  <c r="G2033" i="2"/>
  <c r="G2326" i="2"/>
  <c r="G2620" i="2"/>
  <c r="G3633" i="2"/>
  <c r="G3259" i="2"/>
  <c r="G4344" i="2"/>
  <c r="G4604" i="2"/>
  <c r="G5185" i="2"/>
  <c r="G5512" i="2"/>
  <c r="G6611" i="2"/>
  <c r="G4024" i="2"/>
  <c r="G5854" i="2"/>
  <c r="G4882" i="2"/>
  <c r="G6891" i="2"/>
  <c r="G6231" i="2"/>
  <c r="G7742" i="2"/>
  <c r="G8854" i="2"/>
  <c r="G7361" i="2"/>
  <c r="G8132" i="2"/>
  <c r="G8490" i="2"/>
  <c r="G5992" i="2"/>
  <c r="G6377" i="2"/>
  <c r="G5562" i="2"/>
  <c r="G7240" i="2"/>
  <c r="G7629" i="2"/>
  <c r="G7784" i="2"/>
  <c r="G8225" i="2"/>
  <c r="G9024" i="2"/>
  <c r="G8622" i="2"/>
  <c r="G210" i="2"/>
  <c r="G576" i="2"/>
  <c r="G928" i="2"/>
  <c r="G1211" i="2"/>
  <c r="G1743" i="2"/>
  <c r="G8" i="2"/>
  <c r="G1475" i="2"/>
  <c r="G2022" i="2"/>
  <c r="G2316" i="2"/>
  <c r="G676" i="2"/>
  <c r="G2926" i="2"/>
  <c r="G2610" i="2"/>
  <c r="G5971" i="2"/>
  <c r="G6356" i="2"/>
  <c r="G7950" i="2"/>
  <c r="G9259" i="2"/>
  <c r="G8732" i="2"/>
  <c r="G7119" i="2"/>
  <c r="G9111" i="2"/>
  <c r="G5549" i="2"/>
  <c r="G7516" i="2"/>
  <c r="G9566" i="2"/>
  <c r="G8361" i="2"/>
  <c r="G9801" i="2"/>
  <c r="G10137" i="2"/>
  <c r="G506" i="2"/>
  <c r="G148" i="2"/>
  <c r="G349" i="2"/>
  <c r="G1496" i="2"/>
  <c r="G2832" i="2"/>
  <c r="G713" i="2"/>
  <c r="G2188" i="2"/>
  <c r="G1764" i="2"/>
  <c r="G1236" i="2"/>
  <c r="G2043" i="2"/>
  <c r="G963" i="2"/>
  <c r="G2491" i="2"/>
  <c r="G3091" i="2"/>
  <c r="G4281" i="2"/>
  <c r="G4550" i="2"/>
  <c r="G3479" i="2"/>
  <c r="G5142" i="2"/>
  <c r="G4833" i="2"/>
  <c r="G5470" i="2"/>
  <c r="G6737" i="2"/>
  <c r="G3878" i="2"/>
  <c r="G5812" i="2"/>
  <c r="G6572" i="2"/>
  <c r="G6191" i="2"/>
  <c r="G7336" i="2"/>
  <c r="G4642" i="2"/>
  <c r="G5273" i="2"/>
  <c r="G5645" i="2"/>
  <c r="G7225" i="2"/>
  <c r="G4968" i="2"/>
  <c r="G6349" i="2"/>
  <c r="G7615" i="2"/>
  <c r="G8034" i="2"/>
  <c r="G5964" i="2"/>
  <c r="G167" i="2"/>
  <c r="G485" i="2"/>
  <c r="G800" i="2"/>
  <c r="G1047" i="2"/>
  <c r="G368" i="2"/>
  <c r="G1574" i="2"/>
  <c r="G2118" i="2"/>
  <c r="G1314" i="2"/>
  <c r="G1842" i="2"/>
  <c r="G3707" i="2"/>
  <c r="G3012" i="2"/>
  <c r="G2407" i="2"/>
  <c r="G2701" i="2"/>
  <c r="G4094" i="2"/>
  <c r="G4367" i="2"/>
  <c r="G5203" i="2"/>
  <c r="G4625" i="2"/>
  <c r="G4901" i="2"/>
  <c r="G3333" i="2"/>
  <c r="G6244" i="2"/>
  <c r="G6624" i="2"/>
  <c r="G5869" i="2"/>
  <c r="G6965" i="2"/>
  <c r="G8142" i="2"/>
  <c r="G7374" i="2"/>
  <c r="G5527" i="2"/>
  <c r="G8861" i="2"/>
  <c r="G7754" i="2"/>
  <c r="G8497" i="2"/>
  <c r="G10079" i="2"/>
  <c r="G9882" i="2"/>
  <c r="G340" i="2"/>
  <c r="G192" i="2"/>
  <c r="G1021" i="2"/>
  <c r="G515" i="2"/>
  <c r="G774" i="2"/>
  <c r="G1820" i="2"/>
  <c r="G2096" i="2"/>
  <c r="G1292" i="2"/>
  <c r="G2991" i="2"/>
  <c r="G2385" i="2"/>
  <c r="G3312" i="2"/>
  <c r="G139" i="2"/>
  <c r="G1552" i="2"/>
  <c r="G2679" i="2"/>
  <c r="G4622" i="2"/>
  <c r="G4074" i="2"/>
  <c r="G3686" i="2"/>
  <c r="G4364" i="2"/>
  <c r="G6944" i="2"/>
  <c r="G9857" i="2"/>
  <c r="G10186" i="2"/>
  <c r="G156" i="2"/>
  <c r="G813" i="2"/>
  <c r="G357" i="2"/>
  <c r="G2128" i="2"/>
  <c r="G1058" i="2"/>
  <c r="G497" i="2"/>
  <c r="G3716" i="2"/>
  <c r="G1852" i="2"/>
  <c r="G2710" i="2"/>
  <c r="G1584" i="2"/>
  <c r="G1324" i="2"/>
  <c r="G4103" i="2"/>
  <c r="G2417" i="2"/>
  <c r="G3342" i="2"/>
  <c r="G3021" i="2"/>
  <c r="G6974" i="2"/>
  <c r="G9205" i="2"/>
  <c r="G9515" i="2"/>
  <c r="G8166" i="2"/>
  <c r="G9359" i="2"/>
  <c r="G8579" i="2"/>
  <c r="G8990" i="2"/>
  <c r="G10324" i="2"/>
  <c r="G10020" i="2"/>
  <c r="G9663" i="2"/>
  <c r="G3419" i="2"/>
  <c r="G3076" i="2"/>
  <c r="G5358" i="2"/>
  <c r="G3831" i="2"/>
  <c r="G4514" i="2"/>
  <c r="G4239" i="2"/>
  <c r="G6105" i="2"/>
  <c r="G4666" i="2"/>
  <c r="G5711" i="2"/>
  <c r="G6677" i="2"/>
  <c r="G5010" i="2"/>
  <c r="G6488" i="2"/>
  <c r="G5543" i="2"/>
  <c r="G6366" i="2"/>
  <c r="G5981" i="2"/>
  <c r="G7141" i="2"/>
  <c r="G8544" i="2"/>
  <c r="G7967" i="2"/>
  <c r="G7536" i="2"/>
  <c r="G8962" i="2"/>
  <c r="G9342" i="2"/>
  <c r="G8163" i="2"/>
  <c r="G9647" i="2"/>
  <c r="G4180" i="2"/>
  <c r="G4390" i="2"/>
  <c r="G3758" i="2"/>
  <c r="G5233" i="2"/>
  <c r="G4703" i="2"/>
  <c r="G6002" i="2"/>
  <c r="G6387" i="2"/>
  <c r="G5034" i="2"/>
  <c r="G5574" i="2"/>
  <c r="G7081" i="2"/>
  <c r="G9059" i="2"/>
  <c r="G7848" i="2"/>
  <c r="G8281" i="2"/>
  <c r="G9533" i="2"/>
  <c r="G9223" i="2"/>
  <c r="G7484" i="2"/>
  <c r="G8668" i="2"/>
  <c r="G10147" i="2"/>
  <c r="G9813" i="2"/>
  <c r="G1525" i="2"/>
  <c r="G85" i="2"/>
  <c r="G745" i="2"/>
  <c r="G993" i="2"/>
  <c r="G1793" i="2"/>
  <c r="G1265" i="2"/>
  <c r="G2071" i="2"/>
  <c r="G2655" i="2"/>
  <c r="G286" i="2"/>
  <c r="G2969" i="2"/>
  <c r="G2361" i="2"/>
  <c r="G600" i="2"/>
  <c r="G3292" i="2"/>
  <c r="G3666" i="2"/>
  <c r="G4056" i="2"/>
  <c r="G6924" i="2"/>
  <c r="G9320" i="2"/>
  <c r="G8507" i="2"/>
  <c r="G8934" i="2"/>
  <c r="G9625" i="2"/>
  <c r="G4707" i="2"/>
  <c r="G4394" i="2"/>
  <c r="G5037" i="2"/>
  <c r="G5381" i="2"/>
  <c r="G5728" i="2"/>
  <c r="G6119" i="2"/>
  <c r="G6500" i="2"/>
  <c r="G7304" i="2"/>
  <c r="G8629" i="2"/>
  <c r="G9380" i="2"/>
  <c r="G7688" i="2"/>
  <c r="G9031" i="2"/>
  <c r="G7795" i="2"/>
  <c r="G8236" i="2"/>
  <c r="G10024" i="2"/>
  <c r="G10328" i="2"/>
  <c r="G9684" i="2"/>
  <c r="G7117" i="2"/>
  <c r="G9307" i="2"/>
  <c r="G7390" i="2"/>
  <c r="G7854" i="2"/>
  <c r="G9987" i="2"/>
  <c r="G9612" i="2"/>
  <c r="G8285" i="2"/>
  <c r="G8916" i="2"/>
  <c r="G8501" i="2"/>
  <c r="G10305" i="2"/>
  <c r="G736" i="2"/>
  <c r="G199" i="2"/>
  <c r="G1387" i="2"/>
  <c r="G1929" i="2"/>
  <c r="G400" i="2"/>
  <c r="G456" i="2"/>
  <c r="G1110" i="2"/>
  <c r="G872" i="2"/>
  <c r="G1641" i="2"/>
  <c r="G2234" i="2"/>
  <c r="G2859" i="2"/>
  <c r="G2532" i="2"/>
  <c r="G3794" i="2"/>
  <c r="G4210" i="2"/>
  <c r="G3187" i="2"/>
  <c r="G3417" i="2"/>
  <c r="G4780" i="2"/>
  <c r="G4491" i="2"/>
  <c r="G6160" i="2"/>
  <c r="G5777" i="2"/>
  <c r="G5098" i="2"/>
  <c r="G6675" i="2"/>
  <c r="G5434" i="2"/>
  <c r="G6541" i="2"/>
  <c r="G2761" i="2"/>
  <c r="G3054" i="2"/>
  <c r="G3858" i="2"/>
  <c r="G4263" i="2"/>
  <c r="G3456" i="2"/>
  <c r="G4535" i="2"/>
  <c r="G4819" i="2"/>
  <c r="G5457" i="2"/>
  <c r="G5128" i="2"/>
  <c r="G6179" i="2"/>
  <c r="G6714" i="2"/>
  <c r="G5799" i="2"/>
  <c r="G6560" i="2"/>
  <c r="G33" i="2"/>
  <c r="G733" i="2"/>
  <c r="G588" i="2"/>
  <c r="G982" i="2"/>
  <c r="G1254" i="2"/>
  <c r="G2352" i="2"/>
  <c r="G2960" i="2"/>
  <c r="G235" i="2"/>
  <c r="G1514" i="2"/>
  <c r="G2646" i="2"/>
  <c r="G1782" i="2"/>
  <c r="G2061" i="2"/>
  <c r="G3657" i="2"/>
  <c r="G3283" i="2"/>
  <c r="G4047" i="2"/>
  <c r="G6915" i="2"/>
  <c r="G3055" i="2"/>
  <c r="G3755" i="2"/>
  <c r="G4140" i="2"/>
  <c r="G4431" i="2"/>
  <c r="G3457" i="2"/>
  <c r="G4733" i="2"/>
  <c r="G5397" i="2"/>
  <c r="G6513" i="2"/>
  <c r="G6715" i="2"/>
  <c r="G5058" i="2"/>
  <c r="G6132" i="2"/>
  <c r="G5743" i="2"/>
  <c r="G6265" i="2"/>
  <c r="G5949" i="2"/>
  <c r="G7085" i="2"/>
  <c r="G8637" i="2"/>
  <c r="G7488" i="2"/>
  <c r="G8880" i="2"/>
  <c r="G7803" i="2"/>
  <c r="G8244" i="2"/>
  <c r="G9287" i="2"/>
  <c r="G10291" i="2"/>
  <c r="G9594" i="2"/>
  <c r="G9972" i="2"/>
  <c r="G2457" i="2"/>
  <c r="G2809" i="2"/>
  <c r="G5013" i="2"/>
  <c r="G4416" i="2"/>
  <c r="G5712" i="2"/>
  <c r="G5361" i="2"/>
  <c r="G6489" i="2"/>
  <c r="G6106" i="2"/>
  <c r="G4672" i="2"/>
  <c r="G545" i="2"/>
  <c r="G784" i="2"/>
  <c r="G2392" i="2"/>
  <c r="G46" i="2"/>
  <c r="G3319" i="2"/>
  <c r="G248" i="2"/>
  <c r="G1031" i="2"/>
  <c r="G2686" i="2"/>
  <c r="G1827" i="2"/>
  <c r="G2103" i="2"/>
  <c r="G1299" i="2"/>
  <c r="G1559" i="2"/>
  <c r="G2998" i="2"/>
  <c r="G3693" i="2"/>
  <c r="G4080" i="2"/>
  <c r="G6951" i="2"/>
  <c r="G9788" i="2"/>
  <c r="G10127" i="2"/>
  <c r="G1669" i="2"/>
  <c r="G908" i="2"/>
  <c r="G2256" i="2"/>
  <c r="G2776" i="2"/>
  <c r="G1114" i="2"/>
  <c r="G1391" i="2"/>
  <c r="G1954" i="2"/>
  <c r="G3500" i="2"/>
  <c r="G653" i="2"/>
  <c r="G2553" i="2"/>
  <c r="G3116" i="2"/>
  <c r="G5020" i="2"/>
  <c r="G4562" i="2"/>
  <c r="G4296" i="2"/>
  <c r="G4679" i="2"/>
  <c r="G3898" i="2"/>
  <c r="G5367" i="2"/>
  <c r="G5716" i="2"/>
  <c r="G6109" i="2"/>
  <c r="G6492" i="2"/>
  <c r="G6758" i="2"/>
  <c r="G5921" i="2"/>
  <c r="G6309" i="2"/>
  <c r="G8254" i="2"/>
  <c r="G7814" i="2"/>
  <c r="G9038" i="2"/>
  <c r="G7595" i="2"/>
  <c r="G8645" i="2"/>
  <c r="G7203" i="2"/>
  <c r="G9687" i="2"/>
  <c r="G9383" i="2"/>
  <c r="G2168" i="2"/>
  <c r="G2473" i="2"/>
  <c r="G2818" i="2"/>
  <c r="G3149" i="2"/>
  <c r="G3925" i="2"/>
  <c r="G3530" i="2"/>
  <c r="G4312" i="2"/>
  <c r="G6788" i="2"/>
  <c r="G950" i="2"/>
  <c r="G439" i="2"/>
  <c r="G700" i="2"/>
  <c r="G1756" i="2"/>
  <c r="G2328" i="2"/>
  <c r="G405" i="2"/>
  <c r="G1226" i="2"/>
  <c r="G2622" i="2"/>
  <c r="G1488" i="2"/>
  <c r="G3635" i="2"/>
  <c r="G2035" i="2"/>
  <c r="G3261" i="2"/>
  <c r="G2938" i="2"/>
  <c r="G6893" i="2"/>
  <c r="G4026" i="2"/>
  <c r="G4923" i="2"/>
  <c r="G5664" i="2"/>
  <c r="G5297" i="2"/>
  <c r="G6329" i="2"/>
  <c r="G8373" i="2"/>
  <c r="G5941" i="2"/>
  <c r="G7135" i="2"/>
  <c r="G7531" i="2"/>
  <c r="G7963" i="2"/>
  <c r="G8743" i="2"/>
  <c r="G2753" i="2"/>
  <c r="G3884" i="2"/>
  <c r="G3485" i="2"/>
  <c r="G3097" i="2"/>
  <c r="G4285" i="2"/>
  <c r="G4837" i="2"/>
  <c r="G5145" i="2"/>
  <c r="G6194" i="2"/>
  <c r="G4554" i="2"/>
  <c r="G5815" i="2"/>
  <c r="G6575" i="2"/>
  <c r="G5473" i="2"/>
  <c r="G6743" i="2"/>
  <c r="G749" i="2"/>
  <c r="G35" i="2"/>
  <c r="G582" i="2"/>
  <c r="G1683" i="2"/>
  <c r="G1967" i="2"/>
  <c r="G2887" i="2"/>
  <c r="G1132" i="2"/>
  <c r="G1406" i="2"/>
  <c r="G2268" i="2"/>
  <c r="G3587" i="2"/>
  <c r="G996" i="2"/>
  <c r="G2564" i="2"/>
  <c r="G237" i="2"/>
  <c r="G3982" i="2"/>
  <c r="G3213" i="2"/>
  <c r="G6845" i="2"/>
  <c r="G406" i="2"/>
  <c r="G669" i="2"/>
  <c r="G921" i="2"/>
  <c r="G1414" i="2"/>
  <c r="G1690" i="2"/>
  <c r="G2183" i="2"/>
  <c r="G1974" i="2"/>
  <c r="G2486" i="2"/>
  <c r="G1140" i="2"/>
  <c r="G421" i="2"/>
  <c r="G2756" i="2"/>
  <c r="G1908" i="2"/>
  <c r="G2847" i="2"/>
  <c r="G3175" i="2"/>
  <c r="G2220" i="2"/>
  <c r="G3948" i="2"/>
  <c r="G2518" i="2"/>
  <c r="G3553" i="2"/>
  <c r="G4867" i="2"/>
  <c r="G5172" i="2"/>
  <c r="G4321" i="2"/>
  <c r="G4586" i="2"/>
  <c r="G5499" i="2"/>
  <c r="G5841" i="2"/>
  <c r="G6219" i="2"/>
  <c r="G6811" i="2"/>
  <c r="G7350" i="2"/>
  <c r="G8485" i="2"/>
  <c r="G6599" i="2"/>
  <c r="G7731" i="2"/>
  <c r="G8124" i="2"/>
  <c r="G8849" i="2"/>
  <c r="G1919" i="2"/>
  <c r="G2226" i="2"/>
  <c r="G2524" i="2"/>
  <c r="G1630" i="2"/>
  <c r="G4589" i="2"/>
  <c r="G2852" i="2"/>
  <c r="G5501" i="2"/>
  <c r="G3180" i="2"/>
  <c r="G3952" i="2"/>
  <c r="G4870" i="2"/>
  <c r="G5174" i="2"/>
  <c r="G3557" i="2"/>
  <c r="G4324" i="2"/>
  <c r="G5843" i="2"/>
  <c r="G6815" i="2"/>
  <c r="G4" i="2"/>
  <c r="G206" i="2"/>
  <c r="G835" i="2"/>
  <c r="G621" i="2"/>
  <c r="G1080" i="2"/>
  <c r="G92" i="2"/>
  <c r="G773" i="2"/>
  <c r="G2384" i="2"/>
  <c r="G3311" i="2"/>
  <c r="G584" i="2"/>
  <c r="G1020" i="2"/>
  <c r="G293" i="2"/>
  <c r="G1819" i="2"/>
  <c r="G1551" i="2"/>
  <c r="G1291" i="2"/>
  <c r="G2678" i="2"/>
  <c r="G2095" i="2"/>
  <c r="G4073" i="2"/>
  <c r="G2990" i="2"/>
  <c r="G5524" i="2"/>
  <c r="G3685" i="2"/>
  <c r="G4363" i="2"/>
  <c r="G5866" i="2"/>
  <c r="G4898" i="2"/>
  <c r="G5200" i="2"/>
  <c r="G4621" i="2"/>
  <c r="G6943" i="2"/>
  <c r="G9816" i="2"/>
  <c r="G10150" i="2"/>
  <c r="G380" i="2"/>
  <c r="G475" i="2"/>
  <c r="G1137" i="2"/>
  <c r="G179" i="2"/>
  <c r="G2272" i="2"/>
  <c r="G2568" i="2"/>
  <c r="G1411" i="2"/>
  <c r="G1971" i="2"/>
  <c r="G1687" i="2"/>
  <c r="G694" i="2"/>
  <c r="G944" i="2"/>
  <c r="G2891" i="2"/>
  <c r="G3591" i="2"/>
  <c r="G3217" i="2"/>
  <c r="G3986" i="2"/>
  <c r="G6849" i="2"/>
  <c r="G1156" i="2"/>
  <c r="G1699" i="2"/>
  <c r="G3223" i="2"/>
  <c r="G1981" i="2"/>
  <c r="G2577" i="2"/>
  <c r="G1426" i="2"/>
  <c r="G2897" i="2"/>
  <c r="G2281" i="2"/>
  <c r="G3597" i="2"/>
  <c r="G3992" i="2"/>
  <c r="G4330" i="2"/>
  <c r="G6855" i="2"/>
  <c r="G19" i="2"/>
  <c r="G620" i="2"/>
  <c r="G1034" i="2"/>
  <c r="G1830" i="2"/>
  <c r="G1562" i="2"/>
  <c r="G221" i="2"/>
  <c r="G787" i="2"/>
  <c r="G1302" i="2"/>
  <c r="G2106" i="2"/>
  <c r="G4083" i="2"/>
  <c r="G3322" i="2"/>
  <c r="G2689" i="2"/>
  <c r="G2395" i="2"/>
  <c r="G3001" i="2"/>
  <c r="G3696" i="2"/>
  <c r="G6954" i="2"/>
  <c r="G4393" i="2"/>
  <c r="G4988" i="2"/>
  <c r="G5341" i="2"/>
  <c r="G5697" i="2"/>
  <c r="G4706" i="2"/>
  <c r="G6093" i="2"/>
  <c r="G6476" i="2"/>
  <c r="G7148" i="2"/>
  <c r="G7974" i="2"/>
  <c r="G8151" i="2"/>
  <c r="G7543" i="2"/>
  <c r="G164" i="2"/>
  <c r="G487" i="2"/>
  <c r="G1316" i="2"/>
  <c r="G2120" i="2"/>
  <c r="G2703" i="2"/>
  <c r="G3335" i="2"/>
  <c r="G1576" i="2"/>
  <c r="G802" i="2"/>
  <c r="G1844" i="2"/>
  <c r="G3014" i="2"/>
  <c r="G2409" i="2"/>
  <c r="G3709" i="2"/>
  <c r="G4096" i="2"/>
  <c r="G365" i="2"/>
  <c r="G1049" i="2"/>
  <c r="G6967" i="2"/>
  <c r="G490" i="2"/>
  <c r="G364" i="2"/>
  <c r="G163" i="2"/>
  <c r="G904" i="2"/>
  <c r="G1731" i="2"/>
  <c r="G2919" i="2"/>
  <c r="G1460" i="2"/>
  <c r="G2308" i="2"/>
  <c r="G647" i="2"/>
  <c r="G1194" i="2"/>
  <c r="G4011" i="2"/>
  <c r="G2011" i="2"/>
  <c r="G2602" i="2"/>
  <c r="G3244" i="2"/>
  <c r="G3618" i="2"/>
  <c r="G6876" i="2"/>
  <c r="G3390" i="2"/>
  <c r="G4223" i="2"/>
  <c r="G5325" i="2"/>
  <c r="G4400" i="2"/>
  <c r="G3813" i="2"/>
  <c r="G4961" i="2"/>
  <c r="G4711" i="2"/>
  <c r="G6468" i="2"/>
  <c r="G6648" i="2"/>
  <c r="G5684" i="2"/>
  <c r="G6085" i="2"/>
  <c r="G7288" i="2"/>
  <c r="G7672" i="2"/>
  <c r="G8074" i="2"/>
  <c r="G3127" i="2"/>
  <c r="G2460" i="2"/>
  <c r="G2790" i="2"/>
  <c r="G3908" i="2"/>
  <c r="G2167" i="2"/>
  <c r="G3510" i="2"/>
  <c r="G4572" i="2"/>
  <c r="G4306" i="2"/>
  <c r="G4854" i="2"/>
  <c r="G5161" i="2"/>
  <c r="G6208" i="2"/>
  <c r="G5830" i="2"/>
  <c r="G5488" i="2"/>
  <c r="G6589" i="2"/>
  <c r="G6768" i="2"/>
  <c r="G8206" i="2"/>
  <c r="G9673" i="2"/>
  <c r="G9011" i="2"/>
  <c r="G7387" i="2"/>
  <c r="G7852" i="2"/>
  <c r="G9369" i="2"/>
  <c r="G8607" i="2"/>
  <c r="G6019" i="2"/>
  <c r="G6403" i="2"/>
  <c r="G5597" i="2"/>
  <c r="G9540" i="2"/>
  <c r="G9829" i="2"/>
  <c r="G9230" i="2"/>
  <c r="G7640" i="2"/>
  <c r="G8209" i="2"/>
  <c r="G7251" i="2"/>
  <c r="G7762" i="2"/>
  <c r="G9013" i="2"/>
  <c r="G10161" i="2"/>
  <c r="G8609" i="2"/>
  <c r="G194" i="2"/>
  <c r="G395" i="2"/>
  <c r="G1621" i="2"/>
  <c r="G1106" i="2"/>
  <c r="G863" i="2"/>
  <c r="G1889" i="2"/>
  <c r="G2165" i="2"/>
  <c r="G638" i="2"/>
  <c r="G1362" i="2"/>
  <c r="G2746" i="2"/>
  <c r="G2454" i="2"/>
  <c r="R27" i="38" l="1"/>
  <c r="AT35" i="38"/>
  <c r="AQ38" i="38"/>
  <c r="AR36" i="38"/>
  <c r="AR38" i="38"/>
  <c r="R32" i="38"/>
  <c r="AT27" i="38"/>
  <c r="AL28" i="38"/>
  <c r="AL37" i="38"/>
  <c r="AU34" i="38"/>
  <c r="AU33" i="38"/>
  <c r="R33" i="38"/>
  <c r="R34" i="38"/>
  <c r="AQ40" i="38"/>
  <c r="N37" i="38"/>
  <c r="AQ30" i="38"/>
  <c r="AP37" i="38"/>
  <c r="N40" i="38"/>
  <c r="AU30" i="38"/>
  <c r="R31" i="38"/>
  <c r="AL38" i="38"/>
  <c r="AQ36" i="38"/>
  <c r="R38" i="38"/>
  <c r="AL32" i="38"/>
  <c r="AL31" i="38"/>
  <c r="AU39" i="38"/>
  <c r="AR31" i="38"/>
  <c r="AS27" i="38"/>
  <c r="AS28" i="38"/>
  <c r="AR37" i="38"/>
  <c r="AR34" i="38"/>
  <c r="W32" i="38"/>
  <c r="AO30" i="38"/>
  <c r="AO34" i="38"/>
  <c r="AR40" i="38"/>
  <c r="R37" i="38"/>
  <c r="AR27" i="38"/>
  <c r="W27" i="38"/>
  <c r="AQ28" i="38"/>
  <c r="AQ34" i="38"/>
  <c r="AO29" i="38"/>
  <c r="AS35" i="38"/>
  <c r="AS31" i="38"/>
  <c r="R39" i="38"/>
  <c r="AS39" i="38"/>
  <c r="AQ27" i="38"/>
  <c r="AU28" i="38"/>
  <c r="R28" i="38"/>
  <c r="AO37" i="38"/>
  <c r="W34" i="38"/>
  <c r="AR35" i="38"/>
  <c r="AP30" i="38"/>
  <c r="AS34" i="38"/>
  <c r="AO40" i="38"/>
  <c r="R40" i="38"/>
  <c r="AO35" i="38"/>
  <c r="R30" i="38"/>
  <c r="AP40" i="38"/>
  <c r="AR32" i="38"/>
  <c r="AS36" i="38"/>
  <c r="AQ35" i="38"/>
  <c r="AQ31" i="38"/>
  <c r="AT39" i="38"/>
  <c r="AS29" i="38"/>
  <c r="AP27" i="38"/>
  <c r="W28" i="38"/>
  <c r="R29" i="38"/>
  <c r="AS37" i="38"/>
  <c r="AS33" i="38"/>
  <c r="AT40" i="38"/>
  <c r="N39" i="38"/>
  <c r="AT32" i="38"/>
  <c r="AQ39" i="38"/>
  <c r="R36" i="38"/>
  <c r="R35" i="38"/>
  <c r="AP36" i="38"/>
  <c r="AL35" i="38"/>
  <c r="AU38" i="38"/>
  <c r="AO39" i="38"/>
  <c r="AU29" i="38"/>
  <c r="N32" i="38"/>
  <c r="AU27" i="38"/>
  <c r="AP28" i="38"/>
  <c r="W37" i="38"/>
  <c r="AP34" i="38"/>
  <c r="W33" i="38"/>
  <c r="AL33" i="38"/>
  <c r="AT30" i="38"/>
  <c r="W40" i="38"/>
  <c r="AQ29" i="38"/>
  <c r="AU37" i="38"/>
  <c r="AR33" i="38"/>
  <c r="W29" i="38"/>
  <c r="N36" i="38"/>
  <c r="W35" i="38"/>
  <c r="AT38" i="38"/>
  <c r="AU36" i="38"/>
  <c r="AL29" i="38"/>
  <c r="AP32" i="38"/>
  <c r="AL27" i="38"/>
  <c r="N28" i="38"/>
  <c r="AT37" i="38"/>
  <c r="AL34" i="38"/>
  <c r="AQ33" i="38"/>
  <c r="N33" i="38"/>
  <c r="AR30" i="38"/>
  <c r="AS38" i="38"/>
  <c r="AU40" i="38"/>
  <c r="W30" i="38"/>
  <c r="AS40" i="38"/>
  <c r="AT28" i="38"/>
  <c r="AT34" i="38"/>
  <c r="AU32" i="38"/>
  <c r="AS30" i="38"/>
  <c r="AL40" i="38"/>
  <c r="AO31" i="38"/>
  <c r="AT33" i="38"/>
  <c r="AT36" i="38"/>
  <c r="AO36" i="38"/>
  <c r="AP35" i="38"/>
  <c r="AU31" i="38"/>
  <c r="N38" i="38"/>
  <c r="AP39" i="38"/>
  <c r="W39" i="38"/>
  <c r="AT29" i="38"/>
  <c r="AL30" i="38"/>
  <c r="N35" i="38"/>
  <c r="W31" i="38"/>
  <c r="W38" i="38"/>
  <c r="AL39" i="38"/>
  <c r="AR39" i="38"/>
  <c r="AP38" i="38"/>
  <c r="AS32" i="38"/>
  <c r="AO27" i="38"/>
  <c r="AO28" i="38"/>
  <c r="N31" i="38"/>
  <c r="AL36" i="38"/>
  <c r="AU35" i="38"/>
  <c r="AP31" i="38"/>
  <c r="W36" i="38"/>
  <c r="AR29" i="38"/>
  <c r="AO38" i="38"/>
  <c r="AO32" i="38"/>
  <c r="N27" i="38"/>
  <c r="AR28" i="38"/>
  <c r="AP29" i="38"/>
  <c r="AQ37" i="38"/>
  <c r="N34" i="38"/>
  <c r="AQ32" i="38"/>
  <c r="AP33" i="38"/>
  <c r="N30" i="38"/>
  <c r="X29" i="38"/>
  <c r="J38" i="38"/>
  <c r="P27" i="38"/>
  <c r="X39" i="38"/>
  <c r="J28" i="38"/>
  <c r="X40" i="38"/>
  <c r="X30" i="38"/>
  <c r="AT31" i="38"/>
  <c r="AO33" i="38"/>
  <c r="N29" i="38"/>
  <c r="AA35" i="38"/>
  <c r="AA40" i="38"/>
  <c r="AA33" i="38"/>
  <c r="AA30" i="38"/>
  <c r="AA28" i="38"/>
  <c r="AA34" i="38"/>
  <c r="O27" i="38"/>
  <c r="O28" i="38"/>
  <c r="O40" i="38"/>
  <c r="O34" i="38"/>
  <c r="O31" i="38"/>
  <c r="O29" i="38"/>
  <c r="O30" i="38"/>
  <c r="O33" i="38"/>
  <c r="L39" i="38"/>
  <c r="L28" i="38"/>
  <c r="L33" i="38"/>
  <c r="L36" i="38"/>
  <c r="O32" i="38"/>
  <c r="O37" i="38"/>
  <c r="O35" i="38"/>
  <c r="O38" i="38"/>
  <c r="O36" i="38"/>
  <c r="O39" i="38"/>
  <c r="X31" i="38"/>
  <c r="AB38" i="38"/>
  <c r="AB29" i="38"/>
  <c r="AB32" i="38"/>
  <c r="AB28" i="38"/>
  <c r="AB30" i="38"/>
  <c r="AB40" i="38"/>
  <c r="AB27" i="38"/>
  <c r="AB34" i="38"/>
  <c r="AB35" i="38"/>
  <c r="AB36" i="38"/>
  <c r="AB37" i="38"/>
  <c r="AB33" i="38"/>
  <c r="AB39" i="38"/>
  <c r="AB31" i="38"/>
  <c r="J40" i="38"/>
  <c r="J34" i="38"/>
  <c r="Q29" i="38"/>
  <c r="Q40" i="38"/>
  <c r="Q36" i="38"/>
  <c r="Q39" i="38"/>
  <c r="Q38" i="38"/>
  <c r="Q32" i="38"/>
  <c r="Q28" i="38"/>
  <c r="Q31" i="38"/>
  <c r="Q35" i="38"/>
  <c r="Q34" i="38"/>
  <c r="Q37" i="38"/>
  <c r="Q30" i="38"/>
  <c r="Q27" i="38"/>
  <c r="Q33" i="38"/>
  <c r="AK31" i="38"/>
  <c r="AK35" i="38"/>
  <c r="AK36" i="38"/>
  <c r="AK32" i="38"/>
  <c r="AK27" i="38"/>
  <c r="AK28" i="38"/>
  <c r="AK37" i="38"/>
  <c r="AK33" i="38"/>
  <c r="AK38" i="38"/>
  <c r="AK34" i="38"/>
  <c r="AK29" i="38"/>
  <c r="AK39" i="38"/>
  <c r="AK30" i="38"/>
  <c r="AK40" i="38"/>
  <c r="J39" i="38"/>
  <c r="J32" i="38"/>
  <c r="G39" i="38"/>
  <c r="G34" i="38"/>
  <c r="G35" i="38"/>
  <c r="G38" i="38"/>
  <c r="G29" i="38"/>
  <c r="G36" i="38"/>
  <c r="G37" i="38"/>
  <c r="G33" i="38"/>
  <c r="G31" i="38"/>
  <c r="G32" i="38"/>
  <c r="G30" i="38"/>
  <c r="G40" i="38"/>
  <c r="G28" i="38"/>
  <c r="G27" i="38"/>
  <c r="P36" i="38"/>
  <c r="AD27" i="38"/>
  <c r="AD40" i="38"/>
  <c r="AD28" i="38"/>
  <c r="AD37" i="38"/>
  <c r="AD34" i="38"/>
  <c r="AD33" i="38"/>
  <c r="AD30" i="38"/>
  <c r="AD36" i="38"/>
  <c r="AD35" i="38"/>
  <c r="AD31" i="38"/>
  <c r="V38" i="38"/>
  <c r="V36" i="38"/>
  <c r="V28" i="38"/>
  <c r="V27" i="38"/>
  <c r="V32" i="38"/>
  <c r="V29" i="38"/>
  <c r="V39" i="38"/>
  <c r="V40" i="38"/>
  <c r="V31" i="38"/>
  <c r="V30" i="38"/>
  <c r="V37" i="38"/>
  <c r="V33" i="38"/>
  <c r="V34" i="38"/>
  <c r="V35" i="38"/>
  <c r="AM35" i="38"/>
  <c r="I35" i="38"/>
  <c r="I31" i="38"/>
  <c r="I36" i="38"/>
  <c r="I39" i="38"/>
  <c r="I29" i="38"/>
  <c r="I38" i="38"/>
  <c r="I33" i="38"/>
  <c r="AJ39" i="38"/>
  <c r="AJ37" i="38"/>
  <c r="AJ31" i="38"/>
  <c r="AJ29" i="38"/>
  <c r="AJ38" i="38"/>
  <c r="D38" i="38"/>
  <c r="D37" i="38"/>
  <c r="D39" i="38"/>
  <c r="D36" i="38"/>
  <c r="D28" i="38"/>
  <c r="D29" i="38"/>
  <c r="D33" i="38"/>
  <c r="D35" i="38"/>
  <c r="D31" i="38"/>
  <c r="D40" i="38"/>
  <c r="D32" i="38"/>
  <c r="D34" i="38"/>
  <c r="D27" i="38"/>
  <c r="D30" i="38"/>
  <c r="X36" i="38"/>
  <c r="X32" i="38"/>
  <c r="X37" i="38"/>
  <c r="AF40" i="38"/>
  <c r="AF31" i="38"/>
  <c r="AF30" i="38"/>
  <c r="AF34" i="38"/>
  <c r="AF35" i="38"/>
  <c r="AF39" i="38"/>
  <c r="AF37" i="38"/>
  <c r="AF33" i="38"/>
  <c r="X38" i="38"/>
  <c r="X33" i="38"/>
  <c r="Y28" i="38"/>
  <c r="Y37" i="38"/>
  <c r="Y35" i="38"/>
  <c r="Y31" i="38"/>
  <c r="Y30" i="38"/>
  <c r="Y40" i="38"/>
  <c r="Y33" i="38"/>
  <c r="Y34" i="38"/>
  <c r="J33" i="38"/>
  <c r="J36" i="38"/>
  <c r="T36" i="38"/>
  <c r="T37" i="38"/>
  <c r="T34" i="38"/>
  <c r="T32" i="38"/>
  <c r="T29" i="38"/>
  <c r="Z36" i="38"/>
  <c r="Z39" i="38"/>
  <c r="Z28" i="38"/>
  <c r="Z38" i="38"/>
  <c r="P38" i="38"/>
  <c r="AG40" i="38"/>
  <c r="AG31" i="38"/>
  <c r="AG39" i="38"/>
  <c r="AG37" i="38"/>
  <c r="AG35" i="38"/>
  <c r="AG30" i="38"/>
  <c r="AG38" i="38"/>
  <c r="AG33" i="38"/>
  <c r="AG36" i="38"/>
  <c r="AG34" i="38"/>
  <c r="AG27" i="38"/>
  <c r="AM28" i="38"/>
  <c r="AM37" i="38"/>
  <c r="AM33" i="38"/>
  <c r="AM40" i="38"/>
  <c r="AM27" i="38"/>
  <c r="AM32" i="38"/>
  <c r="AM30" i="38"/>
  <c r="AM29" i="38"/>
  <c r="AM34" i="38"/>
  <c r="AM39" i="38"/>
  <c r="AM31" i="38"/>
  <c r="AM36" i="38"/>
  <c r="AM38" i="38"/>
  <c r="C36" i="38"/>
  <c r="C29" i="38"/>
  <c r="C31" i="38"/>
  <c r="C35" i="38"/>
  <c r="C38" i="38"/>
  <c r="C28" i="38"/>
  <c r="C27" i="38"/>
  <c r="C37" i="38"/>
  <c r="C39" i="38"/>
  <c r="C34" i="38"/>
  <c r="C33" i="38"/>
  <c r="C30" i="38"/>
  <c r="C32" i="38"/>
  <c r="C40" i="38"/>
  <c r="AG32" i="38"/>
  <c r="AG29" i="38"/>
  <c r="AG28" i="38"/>
  <c r="X34" i="38"/>
  <c r="X27" i="38"/>
  <c r="Z35" i="38"/>
  <c r="Z32" i="38"/>
  <c r="Z29" i="38"/>
  <c r="Z33" i="38"/>
  <c r="Z40" i="38"/>
  <c r="Z34" i="38"/>
  <c r="Z31" i="38"/>
  <c r="Z37" i="38"/>
  <c r="Z27" i="38"/>
  <c r="Z30" i="38"/>
  <c r="AC31" i="38"/>
  <c r="AC39" i="38"/>
  <c r="AC36" i="38"/>
  <c r="AC35" i="38"/>
  <c r="AC29" i="38"/>
  <c r="AC32" i="38"/>
  <c r="AC38" i="38"/>
  <c r="AC37" i="38"/>
  <c r="AC33" i="38"/>
  <c r="AC27" i="38"/>
  <c r="AC34" i="38"/>
  <c r="AC30" i="38"/>
  <c r="AC28" i="38"/>
  <c r="AC40" i="38"/>
  <c r="J29" i="38"/>
  <c r="P29" i="38"/>
  <c r="U32" i="38"/>
  <c r="U33" i="38"/>
  <c r="U38" i="38"/>
  <c r="U27" i="38"/>
  <c r="U28" i="38"/>
  <c r="U40" i="38"/>
  <c r="U34" i="38"/>
  <c r="U37" i="38"/>
  <c r="U36" i="38"/>
  <c r="U29" i="38"/>
  <c r="U30" i="38"/>
  <c r="H33" i="38"/>
  <c r="AH39" i="38"/>
  <c r="AH32" i="38"/>
  <c r="AH29" i="38"/>
  <c r="AH35" i="38"/>
  <c r="AH31" i="38"/>
  <c r="AH38" i="38"/>
  <c r="AH33" i="38"/>
  <c r="AH36" i="38"/>
  <c r="AH28" i="38"/>
  <c r="AH34" i="38"/>
  <c r="AH40" i="38"/>
  <c r="AH27" i="38"/>
  <c r="AH37" i="38"/>
  <c r="AH30" i="38"/>
  <c r="Y39" i="38"/>
  <c r="Y38" i="38"/>
  <c r="Y27" i="38"/>
  <c r="Y29" i="38"/>
  <c r="Y36" i="38"/>
  <c r="Y32" i="38"/>
  <c r="X35" i="38"/>
  <c r="J35" i="38"/>
  <c r="J31" i="38"/>
  <c r="E35" i="38"/>
  <c r="E29" i="38"/>
  <c r="E31" i="38"/>
  <c r="E33" i="38"/>
  <c r="E36" i="38"/>
  <c r="E32" i="38"/>
  <c r="E39" i="38"/>
  <c r="E28" i="38"/>
  <c r="E37" i="38"/>
  <c r="E30" i="38"/>
  <c r="E27" i="38"/>
  <c r="E40" i="38"/>
  <c r="E38" i="38"/>
  <c r="E34" i="38"/>
  <c r="J37" i="38"/>
  <c r="AN31" i="38"/>
  <c r="AN28" i="38"/>
  <c r="AN40" i="38"/>
  <c r="AN34" i="38"/>
  <c r="AN33" i="38"/>
  <c r="AN30" i="38"/>
  <c r="AN32" i="38"/>
  <c r="AN35" i="38"/>
  <c r="AN38" i="38"/>
  <c r="AN39" i="38"/>
  <c r="AN36" i="38"/>
  <c r="AN37" i="38"/>
  <c r="AN29" i="38"/>
  <c r="AN27" i="38"/>
  <c r="S38" i="38"/>
  <c r="S29" i="38"/>
  <c r="S28" i="38"/>
  <c r="S35" i="38"/>
  <c r="AF29" i="38"/>
  <c r="AF27" i="38"/>
  <c r="AF38" i="38"/>
  <c r="AF36" i="38"/>
  <c r="AF28" i="38"/>
  <c r="AF32" i="38"/>
  <c r="M30" i="38"/>
  <c r="M33" i="38"/>
  <c r="M40" i="38"/>
  <c r="M27" i="38"/>
  <c r="M28" i="38"/>
  <c r="M34" i="38"/>
  <c r="M37" i="38"/>
  <c r="M38" i="38"/>
  <c r="P28" i="38"/>
  <c r="P33" i="38"/>
  <c r="P30" i="38"/>
  <c r="P31" i="38"/>
  <c r="P40" i="38"/>
  <c r="P39" i="38"/>
  <c r="P37" i="38"/>
  <c r="P35" i="38"/>
  <c r="S39" i="38"/>
  <c r="S36" i="38"/>
  <c r="S37" i="38"/>
  <c r="S40" i="38"/>
  <c r="S32" i="38"/>
  <c r="S34" i="38"/>
  <c r="S33" i="38"/>
  <c r="S27" i="38"/>
  <c r="S30" i="38"/>
  <c r="S31" i="38"/>
  <c r="AE34" i="38"/>
  <c r="AE32" i="38"/>
  <c r="AE30" i="38"/>
  <c r="AE28" i="38"/>
  <c r="AE40" i="38"/>
  <c r="AE37" i="38"/>
  <c r="X28" i="38"/>
  <c r="L32" i="38"/>
  <c r="I34" i="38"/>
  <c r="I27" i="38"/>
  <c r="I32" i="38"/>
  <c r="I30" i="38"/>
  <c r="I28" i="38"/>
  <c r="I37" i="38"/>
  <c r="I40" i="38"/>
  <c r="J30" i="38"/>
  <c r="L29" i="38"/>
  <c r="L30" i="38"/>
  <c r="L31" i="38"/>
  <c r="L37" i="38"/>
  <c r="L27" i="38"/>
  <c r="L34" i="38"/>
  <c r="L40" i="38"/>
  <c r="L38" i="38"/>
  <c r="L35" i="38"/>
  <c r="P34" i="38"/>
  <c r="U39" i="38"/>
  <c r="U35" i="38"/>
  <c r="U31" i="38"/>
  <c r="AA36" i="38"/>
  <c r="AA38" i="38"/>
  <c r="AA27" i="38"/>
  <c r="AA32" i="38"/>
  <c r="AA37" i="38"/>
  <c r="AA31" i="38"/>
  <c r="AA39" i="38"/>
  <c r="AA29" i="38"/>
  <c r="T39" i="38"/>
  <c r="T31" i="38"/>
  <c r="T40" i="38"/>
  <c r="T33" i="38"/>
  <c r="T30" i="38"/>
  <c r="T27" i="38"/>
  <c r="T28" i="38"/>
  <c r="T38" i="38"/>
  <c r="T35" i="38"/>
  <c r="P32" i="38"/>
  <c r="AD38" i="38"/>
  <c r="AD29" i="38"/>
  <c r="AD32" i="38"/>
  <c r="AD39" i="38"/>
  <c r="AE27" i="38"/>
  <c r="AE36" i="38"/>
  <c r="AE29" i="38"/>
  <c r="AE31" i="38"/>
  <c r="AE38" i="38"/>
  <c r="AE39" i="38"/>
  <c r="AE35" i="38"/>
  <c r="AE33" i="38"/>
  <c r="H35" i="38"/>
  <c r="H38" i="38"/>
  <c r="H29" i="38"/>
  <c r="H37" i="38"/>
  <c r="H40" i="38"/>
  <c r="H39" i="38"/>
  <c r="H31" i="38"/>
  <c r="H34" i="38"/>
  <c r="H32" i="38"/>
  <c r="H30" i="38"/>
  <c r="H36" i="38"/>
  <c r="H27" i="38"/>
  <c r="H28" i="38"/>
  <c r="K29" i="38"/>
  <c r="K35" i="38"/>
  <c r="K31" i="38"/>
  <c r="K27" i="38"/>
  <c r="K38" i="38"/>
  <c r="K40" i="38"/>
  <c r="K36" i="38"/>
  <c r="K33" i="38"/>
  <c r="K37" i="38"/>
  <c r="K32" i="38"/>
  <c r="K30" i="38"/>
  <c r="K28" i="38"/>
  <c r="K34" i="38"/>
  <c r="K39" i="38"/>
  <c r="AI39" i="38"/>
  <c r="AI31" i="38"/>
  <c r="AI29" i="38"/>
  <c r="AI34" i="38"/>
  <c r="AI36" i="38"/>
  <c r="AI30" i="38"/>
  <c r="AI40" i="38"/>
  <c r="AI32" i="38"/>
  <c r="AI27" i="38"/>
  <c r="AI35" i="38"/>
  <c r="AI37" i="38"/>
  <c r="AI38" i="38"/>
  <c r="AI28" i="38"/>
  <c r="AI33" i="38"/>
  <c r="F36" i="38"/>
  <c r="F35" i="38"/>
  <c r="F29" i="38"/>
  <c r="F37" i="38"/>
  <c r="F31" i="38"/>
  <c r="F39" i="38"/>
  <c r="F30" i="38"/>
  <c r="F32" i="38"/>
  <c r="F34" i="38"/>
  <c r="F27" i="38"/>
  <c r="F40" i="38"/>
  <c r="F28" i="38"/>
  <c r="F38" i="38"/>
  <c r="F33" i="38"/>
  <c r="M39" i="38"/>
  <c r="M32" i="38"/>
  <c r="M36" i="38"/>
  <c r="M29" i="38"/>
  <c r="M35" i="38"/>
  <c r="M31" i="38"/>
  <c r="AJ27" i="38"/>
  <c r="AJ34" i="38"/>
  <c r="AJ32" i="38"/>
  <c r="AJ40" i="38"/>
  <c r="AJ28" i="38"/>
  <c r="AJ35" i="38"/>
  <c r="AJ30" i="38"/>
  <c r="AJ36" i="38"/>
  <c r="AJ33" i="38"/>
  <c r="J27" i="3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FDDE783-0598-414A-AFE6-71DD8C34411B}" keepAlive="1" name="Query - Q21-04-05" description="Connection to the 'Q21-04-05' query in the workbook." type="5" refreshedVersion="8" background="1" saveData="1">
    <dbPr connection="Provider=Microsoft.Mashup.OleDb.1;Data Source=$Workbook$;Location=Q21-04-05;Extended Properties=&quot;&quot;" command="SELECT * FROM [Q21-04-05]"/>
  </connection>
  <connection id="2" xr16:uid="{525ED117-21F9-724A-B5D6-174D0A6E98CE}" keepAlive="1" name="Query - Q21-05-17" description="Connection to the 'Q21-05-17' query in the workbook." type="5" refreshedVersion="8" background="1" saveData="1">
    <dbPr connection="Provider=Microsoft.Mashup.OleDb.1;Data Source=$Workbook$;Location=Q21-05-17;Extended Properties=&quot;&quot;" command="SELECT * FROM [Q21-05-17]"/>
  </connection>
  <connection id="3" xr16:uid="{D76D1F9F-D52D-AB49-80A7-00DFB5EDB26A}" keepAlive="1" name="Query - Q21-06-03" description="Connection to the 'Q21-06-03' query in the workbook." type="5" refreshedVersion="8" background="1" saveData="1">
    <dbPr connection="Provider=Microsoft.Mashup.OleDb.1;Data Source=$Workbook$;Location=Q21-06-03;Extended Properties=&quot;&quot;" command="SELECT * FROM [Q21-06-03]"/>
  </connection>
  <connection id="4" xr16:uid="{9E0C9137-74F0-D846-A4DD-19D2500488BF}" keepAlive="1" name="Query - Q21-07-03" description="Connection to the 'Q21-07-03' query in the workbook." type="5" refreshedVersion="8" background="1" saveData="1">
    <dbPr connection="Provider=Microsoft.Mashup.OleDb.1;Data Source=$Workbook$;Location=Q21-07-03;Extended Properties=&quot;&quot;" command="SELECT * FROM [Q21-07-03]"/>
  </connection>
  <connection id="5" xr16:uid="{89E661B5-D685-9341-91CF-84F288F7520C}" keepAlive="1" name="Query - Q21-08-11" description="Connection to the 'Q21-08-11' query in the workbook." type="5" refreshedVersion="8" background="1" saveData="1">
    <dbPr connection="Provider=Microsoft.Mashup.OleDb.1;Data Source=$Workbook$;Location=Q21-08-11;Extended Properties=&quot;&quot;" command="SELECT * FROM [Q21-08-11]"/>
  </connection>
  <connection id="6" xr16:uid="{71AE17A3-D9CB-2D4B-9273-361F7F0664D3}" keepAlive="1" name="Query - Q21-09-21" description="Connection to the 'Q21-09-21' query in the workbook." type="5" refreshedVersion="8" background="1" saveData="1">
    <dbPr connection="Provider=Microsoft.Mashup.OleDb.1;Data Source=$Workbook$;Location=Q21-09-21;Extended Properties=&quot;&quot;" command="SELECT * FROM [Q21-09-21]"/>
  </connection>
  <connection id="7" xr16:uid="{1CA83447-53A4-7440-9488-6BFB5534102B}" keepAlive="1" name="Query - Q21-10-08" description="Connection to the 'Q21-10-08' query in the workbook." type="5" refreshedVersion="8" background="1" saveData="1">
    <dbPr connection="Provider=Microsoft.Mashup.OleDb.1;Data Source=$Workbook$;Location=Q21-10-08;Extended Properties=&quot;&quot;" command="SELECT * FROM [Q21-10-08]"/>
  </connection>
  <connection id="8" xr16:uid="{56496491-C4BC-AB4F-9BAC-0F2DD52A9104}" keepAlive="1" name="Query - Q21-11-10" description="Connection to the 'Q21-11-10' query in the workbook." type="5" refreshedVersion="8" background="1" saveData="1">
    <dbPr connection="Provider=Microsoft.Mashup.OleDb.1;Data Source=$Workbook$;Location=Q21-11-10;Extended Properties=&quot;&quot;" command="SELECT * FROM [Q21-11-10]"/>
  </connection>
  <connection id="9" xr16:uid="{5DCB4C0D-7E25-904E-B240-2DD9290BCC49}" keepAlive="1" name="Query - Q21-12-05" description="Connection to the 'Q21-12-05' query in the workbook." type="5" refreshedVersion="8" background="1" saveData="1">
    <dbPr connection="Provider=Microsoft.Mashup.OleDb.1;Data Source=$Workbook$;Location=Q21-12-05;Extended Properties=&quot;&quot;" command="SELECT * FROM [Q21-12-05]"/>
  </connection>
  <connection id="10" xr16:uid="{EF41C2C6-E36D-324D-9396-4B99BB261E20}" keepAlive="1" name="Query - Q22-01-24" description="Connection to the 'Q22-01-24' query in the workbook." type="5" refreshedVersion="8" background="1" saveData="1">
    <dbPr connection="Provider=Microsoft.Mashup.OleDb.1;Data Source=$Workbook$;Location=Q22-01-24;Extended Properties=&quot;&quot;" command="SELECT * FROM [Q22-01-24]"/>
  </connection>
  <connection id="11" xr16:uid="{A66C1CB3-3C56-3349-9BC7-2B4537A6773D}" keepAlive="1" name="Query - Q22-02-07" description="Connection to the 'Q22-02-07' query in the workbook." type="5" refreshedVersion="8" background="1" saveData="1">
    <dbPr connection="Provider=Microsoft.Mashup.OleDb.1;Data Source=$Workbook$;Location=Q22-02-07;Extended Properties=&quot;&quot;" command="SELECT * FROM [Q22-02-07]"/>
  </connection>
  <connection id="12" xr16:uid="{9B5D6B80-37CE-3947-8EEA-D4FC4740FAB2}" keepAlive="1" name="Query - Q22-04-05" description="Connection to the 'Q22-04-05' query in the workbook." type="5" refreshedVersion="8" background="1" saveData="1">
    <dbPr connection="Provider=Microsoft.Mashup.OleDb.1;Data Source=$Workbook$;Location=Q22-04-05;Extended Properties=&quot;&quot;" command="SELECT * FROM [Q22-04-05]"/>
  </connection>
  <connection id="13" xr16:uid="{DBB2C76C-2B34-5949-897B-9358694746C3}" keepAlive="1" name="Query - Q22-05-01" description="Connection to the 'Q22-05-01' query in the workbook." type="5" refreshedVersion="8" background="1" saveData="1">
    <dbPr connection="Provider=Microsoft.Mashup.OleDb.1;Data Source=$Workbook$;Location=Q22-05-01;Extended Properties=&quot;&quot;" command="SELECT * FROM [Q22-05-01]"/>
  </connection>
  <connection id="14" xr16:uid="{6CBB4BFC-EE1E-C541-9110-FA1A823D6869}" keepAlive="1" name="Query - Q22-06-28" description="Connection to the 'Q22-06-28' query in the workbook." type="5" refreshedVersion="8" background="1" saveData="1">
    <dbPr connection="Provider=Microsoft.Mashup.OleDb.1;Data Source=$Workbook$;Location=Q22-06-28;Extended Properties=&quot;&quot;" command="SELECT * FROM [Q22-06-28]"/>
  </connection>
  <connection id="15" xr16:uid="{2160F965-EEAB-024D-84CF-0029690EEE94}" keepAlive="1" name="Query - Q22-08-02" description="Connection to the 'Q22-08-02' query in the workbook." type="5" refreshedVersion="8" background="1" saveData="1">
    <dbPr connection="Provider=Microsoft.Mashup.OleDb.1;Data Source=$Workbook$;Location=Q22-08-02;Extended Properties=&quot;&quot;" command="SELECT * FROM [Q22-08-02]"/>
  </connection>
  <connection id="16" xr16:uid="{669F166A-CD80-9C41-B234-09B93ED965B9}" keepAlive="1" name="Query - Q22-09-01" description="Connection to the 'Q22-09-01' query in the workbook." type="5" refreshedVersion="8" background="1" saveData="1">
    <dbPr connection="Provider=Microsoft.Mashup.OleDb.1;Data Source=$Workbook$;Location=Q22-09-01;Extended Properties=&quot;&quot;" command="SELECT * FROM [Q22-09-01]"/>
  </connection>
  <connection id="17" xr16:uid="{F464DACA-0784-3543-AD82-F323E7821454}" keepAlive="1" name="Query - Q22-10-06" description="Connection to the 'Q22-10-06' query in the workbook." type="5" refreshedVersion="8" background="1" saveData="1">
    <dbPr connection="Provider=Microsoft.Mashup.OleDb.1;Data Source=$Workbook$;Location=Q22-10-06;Extended Properties=&quot;&quot;" command="SELECT * FROM [Q22-10-06]"/>
  </connection>
  <connection id="18" xr16:uid="{5767C173-FF6D-A74C-AC01-B8C411E0D0F7}" keepAlive="1" name="Query - Q22-11-19" description="Connection to the 'Q22-11-19' query in the workbook." type="5" refreshedVersion="8" background="1" saveData="1">
    <dbPr connection="Provider=Microsoft.Mashup.OleDb.1;Data Source=$Workbook$;Location=Q22-11-19;Extended Properties=&quot;&quot;" command="SELECT * FROM [Q22-11-19]"/>
  </connection>
  <connection id="19" xr16:uid="{050D8C52-950E-6647-8E3E-25B499A65243}" keepAlive="1" name="Query - Q23-01-05" description="Connection to the 'Q23-01-05' query in the workbook." type="5" refreshedVersion="8" background="1" saveData="1">
    <dbPr connection="Provider=Microsoft.Mashup.OleDb.1;Data Source=$Workbook$;Location=Q23-01-05;Extended Properties=&quot;&quot;" command="SELECT * FROM [Q23-01-05]"/>
  </connection>
  <connection id="20" xr16:uid="{0ECF5F89-4C6F-204B-BA7F-8488AA324E8A}" keepAlive="1" name="Query - Q23-02-02" description="Connection to the 'Q23-02-02' query in the workbook." type="5" refreshedVersion="8" background="1" saveData="1">
    <dbPr connection="Provider=Microsoft.Mashup.OleDb.1;Data Source=$Workbook$;Location=Q23-02-02;Extended Properties=&quot;&quot;" command="SELECT * FROM [Q23-02-02]"/>
  </connection>
  <connection id="21" xr16:uid="{61EFB2A5-A1D2-134E-851D-FDCD7C640B6F}" keepAlive="1" name="Query - Q23-03-01" description="Connection to the 'Q23-03-01' query in the workbook." type="5" refreshedVersion="8" background="1" saveData="1">
    <dbPr connection="Provider=Microsoft.Mashup.OleDb.1;Data Source=$Workbook$;Location=Q23-03-01;Extended Properties=&quot;&quot;" command="SELECT * FROM [Q23-03-01]"/>
  </connection>
  <connection id="22" xr16:uid="{EBAEABC1-B20F-1243-8ADE-F93C3B692BF7}" keepAlive="1" name="Query - Q23-04-19" description="Connection to the 'Q23-04-19' query in the workbook." type="5" refreshedVersion="8" background="1" saveData="1">
    <dbPr connection="Provider=Microsoft.Mashup.OleDb.1;Data Source=$Workbook$;Location=Q23-04-19;Extended Properties=&quot;&quot;" command="SELECT * FROM [Q23-04-19]"/>
  </connection>
  <connection id="23" xr16:uid="{BD68BE05-F566-B74B-B399-7FF767E32EC5}" keepAlive="1" name="Query - Q23-05-01" description="Connection to the 'Q23-05-01' query in the workbook." type="5" refreshedVersion="8" background="1" saveData="1">
    <dbPr connection="Provider=Microsoft.Mashup.OleDb.1;Data Source=$Workbook$;Location=Q23-05-01;Extended Properties=&quot;&quot;" command="SELECT * FROM [Q23-05-01]"/>
  </connection>
  <connection id="24" xr16:uid="{025FB7BB-4A7F-AF47-A69B-91F041ED37AD}" keepAlive="1" name="Query - Q23-06-28" description="Connection to the 'Q23-06-28' query in the workbook." type="5" refreshedVersion="8" background="1" saveData="1">
    <dbPr connection="Provider=Microsoft.Mashup.OleDb.1;Data Source=$Workbook$;Location=Q23-06-28;Extended Properties=&quot;&quot;" command="SELECT * FROM [Q23-06-28]"/>
  </connection>
  <connection id="25" xr16:uid="{578A975C-4920-4240-B9E3-02ABD89FD381}" keepAlive="1" name="Query - Q23-07-22" description="Connection to the 'Q23-07-22' query in the workbook." type="5" refreshedVersion="8" background="1" saveData="1">
    <dbPr connection="Provider=Microsoft.Mashup.OleDb.1;Data Source=$Workbook$;Location=Q23-07-22;Extended Properties=&quot;&quot;" command="SELECT * FROM [Q23-07-22]"/>
  </connection>
  <connection id="26" xr16:uid="{1F32D0F0-CC1A-B34A-922B-FAF9D5849A69}" keepAlive="1" name="Query - Q23-08-01" description="Connection to the 'Q23-08-01' query in the workbook." type="5" refreshedVersion="8" background="1" saveData="1">
    <dbPr connection="Provider=Microsoft.Mashup.OleDb.1;Data Source=$Workbook$;Location=Q23-08-01;Extended Properties=&quot;&quot;" command="SELECT * FROM [Q23-08-01]"/>
  </connection>
  <connection id="27" xr16:uid="{4B16B791-5293-B841-AECD-E3707918079C}" keepAlive="1" name="Query - Q23-09-27" description="Connection to the 'Q23-09-27' query in the workbook." type="5" refreshedVersion="8" background="1" saveData="1">
    <dbPr connection="Provider=Microsoft.Mashup.OleDb.1;Data Source=$Workbook$;Location=Q23-09-27;Extended Properties=&quot;&quot;" command="SELECT * FROM [Q23-09-27]"/>
  </connection>
  <connection id="28" xr16:uid="{898FC1C3-E34F-A74B-983F-BBADCB66D0ED}" keepAlive="1" name="Query - Q23-10-04" description="Connection to the 'Q23-10-04' query in the workbook." type="5" refreshedVersion="8" background="1" saveData="1">
    <dbPr connection="Provider=Microsoft.Mashup.OleDb.1;Data Source=$Workbook$;Location=Q23-10-04;Extended Properties=&quot;&quot;" command="SELECT * FROM [Q23-10-04]"/>
  </connection>
  <connection id="29" xr16:uid="{7A9E9436-87A3-FF48-9F9A-6672895DAD67}" keepAlive="1" name="Query - Q23-11-10" description="Connection to the 'Q23-11-10' query in the workbook." type="5" refreshedVersion="8" background="1" saveData="1">
    <dbPr connection="Provider=Microsoft.Mashup.OleDb.1;Data Source=$Workbook$;Location=Q23-11-10;Extended Properties=&quot;&quot;" command="SELECT * FROM [Q23-11-10]"/>
  </connection>
  <connection id="30" xr16:uid="{9B16661F-8950-4C4E-9896-6FEC89CECF10}" keepAlive="1" name="Query - Q23-12-05" description="Connection to the 'Q23-12-05' query in the workbook." type="5" refreshedVersion="8" background="1" saveData="1">
    <dbPr connection="Provider=Microsoft.Mashup.OleDb.1;Data Source=$Workbook$;Location=Q23-12-05;Extended Properties=&quot;&quot;" command="SELECT * FROM [Q23-12-05]"/>
  </connection>
  <connection id="31" xr16:uid="{FA7A100B-2258-9242-AF77-4282264F1E80}" keepAlive="1" name="Query - Q24-01-28" description="Connection to the 'Q24-01-28' query in the workbook." type="5" refreshedVersion="8" background="1" saveData="1">
    <dbPr connection="Provider=Microsoft.Mashup.OleDb.1;Data Source=$Workbook$;Location=Q24-01-28;Extended Properties=&quot;&quot;" command="SELECT * FROM [Q24-01-28]"/>
  </connection>
  <connection id="32" xr16:uid="{B81D0DB8-CE72-7246-8F7F-86C60E6F7EFF}" keepAlive="1" name="Query - Q24-02-04" description="Connection to the 'Q24-02-04' query in the workbook." type="5" refreshedVersion="8" background="1" saveData="1">
    <dbPr connection="Provider=Microsoft.Mashup.OleDb.1;Data Source=$Workbook$;Location=Q24-02-04;Extended Properties=&quot;&quot;" command="SELECT * FROM [Q24-02-04]"/>
  </connection>
  <connection id="33" xr16:uid="{35B544AC-CF54-5941-ACB6-93EF01B6AA1E}" keepAlive="1" name="Query - Q24-04-23" description="Connection to the 'Q24-04-23' query in the workbook." type="5" refreshedVersion="8" background="1" saveData="1">
    <dbPr connection="Provider=Microsoft.Mashup.OleDb.1;Data Source=$Workbook$;Location=Q24-04-23;Extended Properties=&quot;&quot;" command="SELECT * FROM [Q24-04-23]"/>
  </connection>
  <connection id="34" xr16:uid="{3E83E626-1B1B-9E42-808C-CDBC1DC69668}" keepAlive="1" name="Query - Q24-05-06" description="Connection to the 'Q24-05-06' query in the workbook." type="5" refreshedVersion="8" background="1" saveData="1">
    <dbPr connection="Provider=Microsoft.Mashup.OleDb.1;Data Source=$Workbook$;Location=Q24-05-06;Extended Properties=&quot;&quot;" command="SELECT * FROM [Q24-05-06]"/>
  </connection>
</connections>
</file>

<file path=xl/sharedStrings.xml><?xml version="1.0" encoding="utf-8"?>
<sst xmlns="http://schemas.openxmlformats.org/spreadsheetml/2006/main" count="136033" uniqueCount="23020">
  <si>
    <t>Statut</t>
  </si>
  <si>
    <t>Spécialité</t>
  </si>
  <si>
    <t/>
  </si>
  <si>
    <t>Rupture de stock</t>
  </si>
  <si>
    <t>ALKONATREM   150 mg, gélule (Chlorhydrate de déméclocycline)</t>
  </si>
  <si>
    <t>ALYOSTAL VENIN D'ABEILLE APIS MELLIFERA   110 et 550 microgrammes, poudre et solvant pour solution injectable</t>
  </si>
  <si>
    <t>Remise à disposition</t>
  </si>
  <si>
    <t>CELESTENE CHRONODOSE  5,70 mg/ml, suspension injectable Remise à disposition - CELESTENE 4 mg/1 ml, solution injectable</t>
  </si>
  <si>
    <t>CLAVENTIN , poudre pour solution injectable (I.V.) /TIMENTIN 3,1g, poudre pour solution injectable (ticarcilline/acide clavulanique)</t>
  </si>
  <si>
    <t>Tension d'approvisionnement</t>
  </si>
  <si>
    <t>DEXAMETHASONE MYLAN  4 mg/1ml, solution injectable, 20 ampoules de verre de 1 ml - DEXAMETHASONE MYLAN 20 mg/5 ml, solution injectable, 10 ampoules de verre de 5 ml</t>
  </si>
  <si>
    <t>Arrêt de commercialisation</t>
  </si>
  <si>
    <t>DIGIDOT 80mg , poudre pour solution pour perfusion (Fragment Fab d’immunoglobuline antidigitalique ovin)</t>
  </si>
  <si>
    <t>DIGIFAB 40 mg  poudre pour solution pour perfusion</t>
  </si>
  <si>
    <t>OCTAGAM  100 mg/ml et 50 mg/ml, solution pour perfusion</t>
  </si>
  <si>
    <t>Spécialités à base de Valsartan  seul ou en association avec l’hydrochlorothiazide</t>
  </si>
  <si>
    <t>MIOCHOLE 20 mg , poudre et solvant pour solution intraoculaire</t>
  </si>
  <si>
    <t>SINEMET LP 200 mg/50 mg , comprimé à libération prolongée</t>
  </si>
  <si>
    <t>BELUSTINE 40 mg , gélule</t>
  </si>
  <si>
    <t>FERRIPROX 100 mg/ml , solution buvable</t>
  </si>
  <si>
    <t>MYSOLINE 250 mg , comprimé sécable</t>
  </si>
  <si>
    <t>URAPIDIL STRAGEN LP 30 mg, gélule à libération prolongée</t>
  </si>
  <si>
    <t>CLOTTAFACT 1,5 g/100 ml , poudre et solvant pour solution injectable</t>
  </si>
  <si>
    <t>BURINEX 2 mg/4 ml IV , solution injectable en ampoule</t>
  </si>
  <si>
    <t>JINARC® 15 mg , comprimés</t>
  </si>
  <si>
    <t>DIPROSTENE , suspension injectable en seringue pré-remplie</t>
  </si>
  <si>
    <t>CORDARONE 150 mg/3 ml , solution injectable en ampoule (IV)</t>
  </si>
  <si>
    <t>TOBI PODHALER 28 mg , poudre pour inhalation en gélule</t>
  </si>
  <si>
    <t>OCTREOTIDE HOSPIRA 500 microgrammes/1 ml , solution injectable</t>
  </si>
  <si>
    <t>ARGININE (chlorhydrate) AP-HP 6,25 % (m/V)  solution pour perfusion, flacon de 500 mL rempli à 400 mL</t>
  </si>
  <si>
    <t>MEXILETINE AP-HP 200 mg , gélule</t>
  </si>
  <si>
    <t>FORMULE CP1A AP-HP  solution pour perfusion cardioplégique, flacon de 500 ml</t>
  </si>
  <si>
    <t>ADIAZINE 500 mg , comprimé</t>
  </si>
  <si>
    <t>LEVODOPA CARBIDOPA TEVA LP 200 mg/50 mg , comprimé à libération prolongée</t>
  </si>
  <si>
    <t>PROLEUKIN 18 millions U.I. , poudre pour solution injectable</t>
  </si>
  <si>
    <t>TOMUDEX 2 mg , poudre pour solution pour perfusion</t>
  </si>
  <si>
    <t>LEPTICUR 10 mg , comprimé</t>
  </si>
  <si>
    <t>DEPAKOTE 250 mg et 500 mg , comprimé gastro-résistant</t>
  </si>
  <si>
    <t>SIKLOS 100 mg, comprimé pelliculé - SIKLOS 1000 mg , comprimé pelliculé sécable</t>
  </si>
  <si>
    <t>PEMETREXED FRESENIUS KABI  flacon de 500 mg Poudre pour solution à diluer pour perfusion</t>
  </si>
  <si>
    <t>PIPERACILLINE PANPHARMA 1 g et 4 g , poudre pour solution injectable (I.M., I.V.)</t>
  </si>
  <si>
    <t>KALETRA  (80 mg + 20 mg)/ml, solution buvable - 100 mg/25 mg et 200 mg/50 mg, comprimé pelliculé</t>
  </si>
  <si>
    <t>NAROPEINE 2 mg/ml , solution injectable en ampoule</t>
  </si>
  <si>
    <t>ACIDES AMINES POUR LEUCINOSE DECOMPENSEE AP-HP , solution pour perfusion</t>
  </si>
  <si>
    <t>HEXATRIONE 2 POUR CENT , suspension injectable (intra-articulaire)</t>
  </si>
  <si>
    <t>GABITRIL 10 mg , comprimé pelliculé</t>
  </si>
  <si>
    <t>SCOPODERM TTS  1 mg/72 heures, dispositif transdermique</t>
  </si>
  <si>
    <t>DEROXAT 20mg/ 10 ml , suspension buvable</t>
  </si>
  <si>
    <t>ZENTEL 400 mg , comprimé</t>
  </si>
  <si>
    <t>MOZOBIL 20mg/ml  solution injectable, boite de 1 flacon</t>
  </si>
  <si>
    <t>PLASMION  - Solution pour perfusion</t>
  </si>
  <si>
    <t>LANVIS 40 mg  comprimé sécable</t>
  </si>
  <si>
    <t>CLAMOXYL 500mg, 1g et 2 g , poudre pour solution injectable/ pour perfusion (IM-IV)</t>
  </si>
  <si>
    <t>ALFALASTIN 33,33 mg/ml , poudre et solvant pour solution injectable</t>
  </si>
  <si>
    <t>DEPAKINE CHRONO 500 mg , comprimé pelliculé sécable à libération prolongée</t>
  </si>
  <si>
    <t>NANOCIS 0,24 mg  trousse pour préparation radiopharmaceutique</t>
  </si>
  <si>
    <t>PILOCARPINE 1 POUR CENT FAURE , collyre en solution en récipient unidose</t>
  </si>
  <si>
    <t>PILOCARPINE 2 POUR CENT FAURE , collyre en solution en récipient unidose</t>
  </si>
  <si>
    <t>MINIRIN SPRAY 10 microgrammes par dose , solution endonasale en flacon pulvérisateur</t>
  </si>
  <si>
    <t>VEDROP 50mg/ml  solution buvable flacon de 20 ml et de 60 ml</t>
  </si>
  <si>
    <t>ONDANSETRON KABI 2 mg/ml  solution injectable</t>
  </si>
  <si>
    <t>BCG MEDAC , poudre et solvant pour suspension pour administration intra-vésicale</t>
  </si>
  <si>
    <t>METHOTREXATE MYLAN 50 mg/2 ml, solution injectable</t>
  </si>
  <si>
    <t>EMEND 125 mg , poudre pour suspension buvable</t>
  </si>
  <si>
    <t>ORENCIA® 125 mg , Solution injectable en seringue préremplie - ORENCIA® 125mg, solution injectable en stylo prérempli</t>
  </si>
  <si>
    <t>CISATRACURIUM MYLAN 2 mg/ml , solution injectable ou pour perfusion, ampoule de 10 ml</t>
  </si>
  <si>
    <t>AMOXICILLINE PANPHARMA 1 g, poudre pour solution injectable- AMOXICILLINE PANPHARMA 2 g , poudre pour solution injectable</t>
  </si>
  <si>
    <t>DEPO PRODASONE 500mg  suspension injectable</t>
  </si>
  <si>
    <t>CREON 25 000 U , gélule gastro-résistante</t>
  </si>
  <si>
    <t>PAMIDRONATE DE SODIUM HOSPIRA 9 mg/ml , solution à diluer pour perfusion, boîte de 1 flacon de 10 ml</t>
  </si>
  <si>
    <t>VAMINOLACT  solution pour perfusion en flacon de verre de 100  ml</t>
  </si>
  <si>
    <t>VAMINOLACT   solution pour perfusion en flacon de verre de 1000  ml</t>
  </si>
  <si>
    <t>BLEOMYCINE BELLON 15 mg , poudre pour solution injectable</t>
  </si>
  <si>
    <t>PACLITAXEL KABI 6 mg/ml , solution à diluer pour perfusion</t>
  </si>
  <si>
    <t>HEPATATE poudre pour solution injectable . Trousse pour la préparation radiopharmaceutique</t>
  </si>
  <si>
    <t>TALOXA  600 mg comprimé, TALOXA 600 mg/5 ml suspension buvable</t>
  </si>
  <si>
    <t>SMOFLIPID 200 mg/ml , émulsion pour perfusion (flacon 500 ml)</t>
  </si>
  <si>
    <t>ANSATIPINE 150 mg , gélule</t>
  </si>
  <si>
    <t>BETAFACT 100 UI/mL , poudre et solvant pour solution injectable (Format 500 UI)</t>
  </si>
  <si>
    <t>FURADANTINE 50 mg , gélule</t>
  </si>
  <si>
    <t>TOBI  300 mg/5 ml , solution pour inhalation par nébuliseur</t>
  </si>
  <si>
    <t>ACLOTINE 100 UI/mL , poudre et solvant pour solution injectable, format 1000 UI</t>
  </si>
  <si>
    <t>THIOPENTAL MEDIPHA 500 mg et 1 g , poudre pour solution injectable</t>
  </si>
  <si>
    <t>BETAFERON 250 microgrammes/ml , poudre et solvant pour solution injectable</t>
  </si>
  <si>
    <t>SOLUMEDROL 120 mg/2 ml , lyophilisat et solution pour usage parentéral</t>
  </si>
  <si>
    <t>DIAMOX 500 mg , poudre et solvant pour préparation injectable</t>
  </si>
  <si>
    <t>PACLITAXEL EBEWE 6 mg/ml , solution à diluer pour perfusion</t>
  </si>
  <si>
    <t>SKIACOL 0,5 % collyre , flacon de 0,5ml</t>
  </si>
  <si>
    <t>CIMETIDINE ARROW 200 mg  comprimé effervescent</t>
  </si>
  <si>
    <t>NOXAFIL 40 mg/ml , suspension buvable</t>
  </si>
  <si>
    <t>Préparation hospitalière ETHANOL AP-HP 96 % (V/V)  solution stérile pour neurolyse et embolisation chimique</t>
  </si>
  <si>
    <t>ELMIRON 100 mg , gélule</t>
  </si>
  <si>
    <t>SURGESTONE , comprimé de 0,125 mg, 0,250 mg et 0,500 mg</t>
  </si>
  <si>
    <t>LEVODOPA CARBIDOPA TEVA 100 mg/10 mg , comprimé sécable</t>
  </si>
  <si>
    <t>PEMETREXED FRESENIUS KABI flacon de 100 mg , poudre pour solution à diluer pour perfusion</t>
  </si>
  <si>
    <t>VITRAKVI 20 mg/ml , solution buvable flacon de 100 ml</t>
  </si>
  <si>
    <t>PENTACARINAT 300 mg , poudre pour aérosol et pour usage parentéral</t>
  </si>
  <si>
    <t>MINIRIN SPRAY / MINIRIN et MINIRINMELT</t>
  </si>
  <si>
    <t>ALKERAN 50 mg/10 ml , lyophilisat et solution pour usage parentéral (I.V.)</t>
  </si>
  <si>
    <t>METHOTREXATE BIODIM 25 mg/1 mL , solution injectable</t>
  </si>
  <si>
    <t>OCTIM 150 microgrammes/dose , solution pour pulvérisation nasale</t>
  </si>
  <si>
    <t>BENDAMUSTINE REDDY PHARMA 180 mg/4 ml , solution concentrée à diluer pour solution pour perfusion</t>
  </si>
  <si>
    <t>RIFADINE 2 % , suspension buvable</t>
  </si>
  <si>
    <t>BASDENE 25 mg , comprimé</t>
  </si>
  <si>
    <t>GENOTONORM MINIQUICK  0,6 mg, 0.8 mg, 1 mg, 1,2 mg, 1,4 mg, 1,6 mg, 1.8 mg et 2 mg, poudre et solvant pour solution injectable, cartouches bicompartimentées en verre dans une seringue pré-remplie</t>
  </si>
  <si>
    <t>ARTANE 0,4 POUR CENT , solution buvable en goutte</t>
  </si>
  <si>
    <t>COLCHIMAX , comprimé pelliculé sécable</t>
  </si>
  <si>
    <t>CIMETIDINE 200 mg  comprimé effervescent</t>
  </si>
  <si>
    <t>GAMMANORM 165 mg/ml , immunoglobuline humaine normale pour injection sous-cutanée</t>
  </si>
  <si>
    <t>QUITAXON 50 mg , comprimé pelliculé sécable</t>
  </si>
  <si>
    <t>CYAMEMAZINE 25 mg , comprimé pelliculé sécable (Spécialités à base de)</t>
  </si>
  <si>
    <t>ALYOSTAL VENIN DE GUEPE POLISTES 110 microgrammes, ALYOSTAL VENIN DE GUEPE POLISTES 550 microgrammes , poudre et solvant pour solution injectable</t>
  </si>
  <si>
    <t>ROPINIROLE MYLAN 0,5 mg  comprimé pelliculé</t>
  </si>
  <si>
    <t>DEPAMIDE 300 mg , comprimé pelliculé gastro-résistant</t>
  </si>
  <si>
    <t>NULOJIX 250 mg , poudre pour solution à diluer pour perfusion</t>
  </si>
  <si>
    <t>ARACYTINE 100 mg , poudre et solvant pour solution injectable</t>
  </si>
  <si>
    <t>ZEVALIN 1,6 mg/ml , trousse pour préparations radiopharmaceutiques pour perfusion</t>
  </si>
  <si>
    <t>HEXASTAT 100 mg , gélule (altrétamine)</t>
  </si>
  <si>
    <t>ALENDRONATE 10 mg , comprimé</t>
  </si>
  <si>
    <t>LYNPARZA 50 mg , gélule</t>
  </si>
  <si>
    <t>LAROSCORBINE 1g/5ml , solution injectable</t>
  </si>
  <si>
    <t>ANANDRON 150 mg , comprimé</t>
  </si>
  <si>
    <t>PLEGISOL  solution cardioplégique pour voie intra coronaire</t>
  </si>
  <si>
    <t>THYROZOL  5 mg,10 mg et 20 mg</t>
  </si>
  <si>
    <t>PROPOFOL FRESENIUS 10 mg/ml , émulsion injectable ou pour perfusion (flacon de 50 ml)</t>
  </si>
  <si>
    <t>IOBENGUANE (131I) pour thérapie CIS bio international 370 MBq/mL , solution pour perfusion</t>
  </si>
  <si>
    <t>AZANTAC injectable 50 mg/2 ml solution injectable en ampoule, AZANTAC 150 mg, comprimé effervescent, AZANTAC 300 mg, comprimé effervescent</t>
  </si>
  <si>
    <t>KIDROLASE 10 000 U.I. , poudre et solvant pour solution injectable</t>
  </si>
  <si>
    <t>CIPROFLOXACINE ARROW 500mg  comprimé pelliculé</t>
  </si>
  <si>
    <t>LYTOS 520 mg , comprimé pelliculé</t>
  </si>
  <si>
    <t>IODURE (131I) DE SODIUM 111 MBq/mL , solution injectable</t>
  </si>
  <si>
    <t>ETOMIDATE LIPURO 20 mg/10 ml , émulsion injectable</t>
  </si>
  <si>
    <t>ANCOTIL 1 POUR CENT , solution pour perfusion</t>
  </si>
  <si>
    <t>Fomépizole AP-HP 5 mg/mL , solution à diluer pour perfusion, ampoule de 20 mL</t>
  </si>
  <si>
    <t>CYNOMEL 0,025 mg , comprimé sécable</t>
  </si>
  <si>
    <t>EUTHYRAL® 100µg/20µg , comprimé sécable</t>
  </si>
  <si>
    <t>ONDANSETRON ACCORD 2 mg/ml  solution injectable</t>
  </si>
  <si>
    <t>TOPIRAMATE  50 mg MYLAN, comprimé pelliculé- TOPIRAMATE 100 mg MYLAN, comprimé pelliculé</t>
  </si>
  <si>
    <t>NOZINAN 25 mg/ml , solution injectable en ampoule (I.M.)</t>
  </si>
  <si>
    <t>TERCIAN 50 mg/5 ml , solution injectable en ampoule</t>
  </si>
  <si>
    <t>LARGACTIL 25 mg/5 ml , solution injectable en ampoule</t>
  </si>
  <si>
    <t>Eau pour préparations injectables en poche de 250 ml, 500 ml et 1 000 ml</t>
  </si>
  <si>
    <t>RILUTEK 50 mg comprimés pelliculés</t>
  </si>
  <si>
    <t>RIFATER , comprimé enrobé</t>
  </si>
  <si>
    <t>MIANSERINE (produits à base de) - Rupture de stock</t>
  </si>
  <si>
    <t>HYQVIA 100 mg/ml , solution pour perfusion par voie sous-cutanée</t>
  </si>
  <si>
    <t>AMETYCINE 10 mg poudre pour solution injectable et AMETYCINE 40 mg , poudre pour solution pour irrigation vésicale</t>
  </si>
  <si>
    <t>DOCETAXEL HOSPIRA 10 mg/ml , solution à diluer pour perfusion</t>
  </si>
  <si>
    <t>SINEMET LP 100 mg/25 mg , comprimé à libération prolongée</t>
  </si>
  <si>
    <t>COMTAN® 200 mg comprimé pelliculé , boîte de 60</t>
  </si>
  <si>
    <t>UNACIM INJECTABLE 1 g  poudre et solution pour usage parentéral (1 flacon de poudre de 1,73 g - 1 ampoule de solvant de 3,2 ml)</t>
  </si>
  <si>
    <t>SPOTOF 500 mg comprimé pelliculé et EXACYL 500mg  comprimé pelliculé</t>
  </si>
  <si>
    <t>VIVELLEDOT</t>
  </si>
  <si>
    <t>VECTARION INJECTABLE , lyophilisat et solution pour préparation injectable</t>
  </si>
  <si>
    <t>ZERBAXA 0,1 g/0,5 g , poudre pour solution à diluer pour perfusion</t>
  </si>
  <si>
    <t>ZOPHREN 4 mg/5 ml , sirop</t>
  </si>
  <si>
    <t>LEVOTHYROX 88, 112 et 137 microgrammes, comprimé sécable</t>
  </si>
  <si>
    <t>TRACRIUM 250 mg/25 ml , solution injectable - flacon de 25 ml</t>
  </si>
  <si>
    <t>AUGMENTIN  500 mg/50 mg, 2 g/200 mg ADULTES, 1 g/200 mg, poudre pour solution injectable/pour perfusion (IV)</t>
  </si>
  <si>
    <t>NALADOR 500 microgrammes , lyophilisat pour usage parentéral</t>
  </si>
  <si>
    <t>EXTENCILLINE 2,4 MUI, poudre et solvant pour suspension injectable IM</t>
  </si>
  <si>
    <t>DIPIPERON 40 mg/ml , solution buvable en gouttes</t>
  </si>
  <si>
    <t>SOLUDACTONE 200 mg , lyophilisat et solution pour usage parentéral</t>
  </si>
  <si>
    <t>BACTRIM , comprimé</t>
  </si>
  <si>
    <t>DAPTOMYCINE ACCORD 500 mg , poudre pour solution injectable/pour perfusion</t>
  </si>
  <si>
    <t>DOBUTAMINE PANPHARMA 250 mg/20 ml , solution à diluer pour perfusion</t>
  </si>
  <si>
    <t>PEDIAVEN AP-HP NOUVEAU-NE 2 , solution pour perfusion, poche bicompartimentée de 250 ml</t>
  </si>
  <si>
    <t>POLARAMINE 5 mg/1 ml , solution injectable</t>
  </si>
  <si>
    <t>PEDIAVEN AP-HP G20 , solution pour perfusion, poche bicompartimentée de 1000 ml</t>
  </si>
  <si>
    <t>EXTRANEAL , solution pour dialyse péritonéale, présentation en 1,5 litres en poche PVC double avec connexion à vis Luer</t>
  </si>
  <si>
    <t>OCTAFIX 100 UI/ml , poudre et solvant pour solution injectable</t>
  </si>
  <si>
    <t>DIAZEPAM  5 mg et 10 mg comprimé</t>
  </si>
  <si>
    <t>FIRDAPSE 10 mg  comprimé</t>
  </si>
  <si>
    <t>DAPTOMYCINE ACCORD 350 mg , poudre pour solution injectable/pour perfusion</t>
  </si>
  <si>
    <t>AZACTAM 1g  poudre et solution pour usage parentéral</t>
  </si>
  <si>
    <t>FOSFOCINE 1 g et 4 g I.V. , poudre pour solution pour perfusion</t>
  </si>
  <si>
    <t>ASPIRINE PROTECT 100 mg , comprimé gastro-résistant</t>
  </si>
  <si>
    <t>ACIDE ACETYLSALICYLIQUE MYLAN 100 mg , comprimé gastro-résistant</t>
  </si>
  <si>
    <t>ESKAZOLE 400 mg, comprimé</t>
  </si>
  <si>
    <t>RESITUNE 100 mg  Comprimé gastro-résistant Flacon de 30 et Flacon de 90</t>
  </si>
  <si>
    <t>LHRH FERRING 100 microgrammes/1 ml , solution injectable</t>
  </si>
  <si>
    <t>HEPARINE CHOAY 25 000 UI/5 ml  solution injectable IV</t>
  </si>
  <si>
    <t>ALYOSTAL VENIN DE GUEPE VESPULA 110 microgrammes, ALYOSTAL VENIN DE GUEPE VESPULA 550 microgrammes , poudre et solvant pour solution injectable</t>
  </si>
  <si>
    <t>ATRACURIUM HOSPIRA 10 mg/ml, solution injectable – ampoule de 2,5 ml - ampoule de 5 ml – Rupture de stock</t>
  </si>
  <si>
    <t>PROVAMES 2 mg  comprimé pelliculé</t>
  </si>
  <si>
    <t>CELLTOP 25 mg , capsule molle</t>
  </si>
  <si>
    <t>ALUNBRIG 30 mg , comprimé pelliculé</t>
  </si>
  <si>
    <t>AMOXICILLINE/ACIDE CLAVULANIQUE PANPHARMA 500 mg/50 mg , AMOXICILLINE/ACIDE CLAVULANIQUE PANPHARMA 2 g/200 mg ADULTES , poudre pour solution injectable/pour perfusion (I.V.)</t>
  </si>
  <si>
    <t>AMOXICILLINE/ACIDE CLAVULANIQUE SANDOZ 500 mg/50 mg, AMOXICILLINE/ACIDE CLAVULANIQUE SANDOZ 2 g/200 mg ADULTES, AMOXICILLINE/ACIDE CLAVULANIQUE SANDOZ 1 g/200 mg , poudre pour solution injectable/pour perfusion (I.V.)</t>
  </si>
  <si>
    <t>Risque de rupture de stock</t>
  </si>
  <si>
    <t>PROGESTERONE RETARD PHARLON 500 mg/2 ml , solution injectable IM en ampoule</t>
  </si>
  <si>
    <t>RESPREEZA®  1000 mg, 4000 mg, 5000 mg, poudre et solvant pour solution injectable/perfusion</t>
  </si>
  <si>
    <t>VORICONAZOLE ARROW 200 mg  poudre pour solution pour perfusion</t>
  </si>
  <si>
    <t>RESITUNE 75 mg  Comprimé gastro-résistant Flacon de 30 et Flacon de 90</t>
  </si>
  <si>
    <t>Spécialités SPIRONOLACTONE ALTIZIDE  25 mg/15 mg, comprimé pelliculé sécable</t>
  </si>
  <si>
    <t>REBETOL 40 mg/40 ml , solution buvable</t>
  </si>
  <si>
    <t>ERWINASE 10 000 UI/flacon , poudre pour solution pour injection</t>
  </si>
  <si>
    <t>UN-ALFA 2 microgrammes/1 ml , solution injectable IV en ampoule</t>
  </si>
  <si>
    <t>Miansérine (produits à base de)</t>
  </si>
  <si>
    <t>EFFORTIL  5 mg comprimé et EFFORTIL solution buvable</t>
  </si>
  <si>
    <t>AKYNZEO 300 mg/0,5 mg , gélule</t>
  </si>
  <si>
    <t>Venin de guêpe Polistes spp 550 microgrammes , poudre pour solution injectable</t>
  </si>
  <si>
    <t>COMTAN® 200 mg comprimé pelliculé, boîte de 100 ENTACAPONE MYLAN 200 mg , comprimé pelliculé, boîte de 60 et boîte de 100</t>
  </si>
  <si>
    <t>METALYSE 10000 unités , poudre et solvant pour solution injectable</t>
  </si>
  <si>
    <t>URAPIDIL STRAGEN LP 60 mg, gélule à libération prolongée</t>
  </si>
  <si>
    <t>ROACTEMRA 20 mg/ml, solution à diluer pour perfusion</t>
  </si>
  <si>
    <t>AMMONAPS 500 mg, comprimé – Tensions d’approvisionnement</t>
  </si>
  <si>
    <t>Immunoglobuline humaine normale IV (à base de) –  Ig Vena 50mg/ml, solution pour perfusion IV-  INTRATECT 50mg/ml et 100mg/ml, solution pour perfusion IV</t>
  </si>
  <si>
    <t>MITOMYCINE ACCORD 10 mg, poudre pour solution injectable/ pour perfusion ou voie intravésicale</t>
  </si>
  <si>
    <t>HYCAMTIN 0,25mg, gélule</t>
  </si>
  <si>
    <t>URAPIDIL STRAGEN LP 30 mg , gélule à libération prolongée</t>
  </si>
  <si>
    <t>BLEOMYCINE BELLON 15 mg, poudre pour solution injectable</t>
  </si>
  <si>
    <t>CYAMEMAZINE 25 mg, comprimé pelliculé sécable (Spécialités à base de)</t>
  </si>
  <si>
    <t>MIANSERINE (produits à base de)</t>
  </si>
  <si>
    <t>DAPTOMYCINE 500 mg, poudre pour solution injectable/pour perfusion</t>
  </si>
  <si>
    <t>PEDIAVEN AP-HP NOUVEAU-NE 2, solution pour perfusion, poche bicompartimentée de 250 ml</t>
  </si>
  <si>
    <t>LHRH FERRING 100 microgrammes/1 ml, solution injectable</t>
  </si>
  <si>
    <t>ATRACURIUM HOSPIRA 10 mg/ml, solution injectable – flacon 25 ml</t>
  </si>
  <si>
    <t>RESPREEZA® 1000 mg, 4000 mg, 5000 mg, poudre et solvant pour solution injectable/perfusion</t>
  </si>
  <si>
    <t>ERWINASE 10 000 UI/flacon, poudre pour solution pour injection - Arrêt de distribution</t>
  </si>
  <si>
    <t>VISUDYNE 15 mg  poudre pour solution pour perfusion</t>
  </si>
  <si>
    <t>METALYSE 10000 unités, poudre et solvant pour solution injectable</t>
  </si>
  <si>
    <t>URAPIDIL STRAGEN LP 60 mg , gélule à libération prolongée</t>
  </si>
  <si>
    <t>AMMONAPS 500 mg , comprimé</t>
  </si>
  <si>
    <t>INVANZ 1 G, poudre pour solution à diluer pour perfusion</t>
  </si>
  <si>
    <t>CLAMOXYL 500mg, poudre pour solution injectable/pour perfusion (IM-IV)</t>
  </si>
  <si>
    <t>CLAMOXYL 1g, poudre pour solution injectable/pour perfusion (IM-IV)</t>
  </si>
  <si>
    <t>CLAMOXYL 2 g, poudre pour solution injectable/ pour perfusion (IM-IV)</t>
  </si>
  <si>
    <t>CHLORHYDRATE DE PROCAINE LAVOISIER 10 et 20 mg/ml, solution injectable</t>
  </si>
  <si>
    <t>TOPIRAMATE SANDOZ 100 mg, comprimé pelliculé</t>
  </si>
  <si>
    <t>ZONISAMIDE MYLAN 100 mg, gélule</t>
  </si>
  <si>
    <t>TARGRETIN 75 mg, capsule molle</t>
  </si>
  <si>
    <t>MINIRIN 0,1 mg/ml solution pour administration endonasale : proposition de substitution</t>
  </si>
  <si>
    <t>SIGNIFOR 30 mg, poudre et solvant pour suspension injectable</t>
  </si>
  <si>
    <t>TOBI  300 mg/5 ml, solution pour inhalation par nébuliseur</t>
  </si>
  <si>
    <t>FROVATRIPTAN TEVA 2,5 mg, comprimé pelliculé</t>
  </si>
  <si>
    <t>XYLOCAINE 10 mg/ml ADRENALINE 0,005 mg/ml, solution injectable</t>
  </si>
  <si>
    <t>URAPIDIL 100 mg/20 ml , solution injectable</t>
  </si>
  <si>
    <t>SOLUMEDROL 40 mg/2ml  lyophilisat et solution pour usage parentéral</t>
  </si>
  <si>
    <t>VORICONAZOLE OHRE PHARMA 200 mg , poudre pour solution pour perfusion</t>
  </si>
  <si>
    <t>PROPRANOLOL ACETLAB 5 mg/5 mL , solution injectable</t>
  </si>
  <si>
    <t>METHOTREXATE MYLAN 100 mg/ml , solution injectable, 10 flacons de 50 ml</t>
  </si>
  <si>
    <t>URAPIDIL (Eupressyl, Mediatensyl) 30 mg LP , gélule</t>
  </si>
  <si>
    <t>URAPIDIL (Eupressyl, Mediatensyl) 60 mg LP  , gélule</t>
  </si>
  <si>
    <t>CHAMPIX 0,5 mg et 1 mg , comprimé pelliculé</t>
  </si>
  <si>
    <t>TOBI  300 mg/5 ml,  solution pour inhalation par nébuliseur</t>
  </si>
  <si>
    <t>ORENCIA® 125 mg , solution injectable en seringue préremplie</t>
  </si>
  <si>
    <t>ORENCIA® 125 mg , solution injectable en stylo pré-rempli</t>
  </si>
  <si>
    <t>SEMAP 20 mg , comprimé</t>
  </si>
  <si>
    <t>Mise à jour</t>
  </si>
  <si>
    <t>2021-07-02</t>
  </si>
  <si>
    <t>TRANDATE 5 mg/ml , solution injectable</t>
  </si>
  <si>
    <t>2021-07-01</t>
  </si>
  <si>
    <t>CERNEVIT , poudre pour solution injectable ou pour perfusion</t>
  </si>
  <si>
    <t>2021-06-30</t>
  </si>
  <si>
    <t>BREVIBLOC 10 mg/ml,  solution pour perfusion (poche de 250 ml)</t>
  </si>
  <si>
    <t>NOXAFIL 300 mg , solution à diluer pour perfusion</t>
  </si>
  <si>
    <t>2021-06-28</t>
  </si>
  <si>
    <t>MEXILETINE AP-HP 200 mg , gélule - Mise à disposition de NAMUSCLA 167 mg, gélule</t>
  </si>
  <si>
    <t>2021-06-25</t>
  </si>
  <si>
    <t>2021-06-23</t>
  </si>
  <si>
    <t>CHAMPIX 0,5 mg et 1 mg , comprimé pelliculé, CHAMPIX 0,5 mg, comprimé pelliculé et CHAMPIX 1 mg, comprimé pelliculé</t>
  </si>
  <si>
    <t>2021-06-21</t>
  </si>
  <si>
    <t>ATRACURIUM HOSPIRA 10 mg/ml , solution injectable – ampoules de 5 ml</t>
  </si>
  <si>
    <t>VINCRISTINE TEVA 1 mg/mL , solution injectable</t>
  </si>
  <si>
    <t>2021-06-18</t>
  </si>
  <si>
    <t>LINEZOLIDE OHRE PHARMA 600 mg , comprimé pelliculé</t>
  </si>
  <si>
    <t>2021-06-17</t>
  </si>
  <si>
    <t>TARGRETIN 75 mg , capsule molle</t>
  </si>
  <si>
    <t>2021-06-15</t>
  </si>
  <si>
    <t>PARLODEL 2,5 mg  comprimé sécable</t>
  </si>
  <si>
    <t>2021-06-10</t>
  </si>
  <si>
    <t>2021-06-08</t>
  </si>
  <si>
    <t>SIGNIFOR 30 mg , poudre et solvant pour suspension injectable</t>
  </si>
  <si>
    <t>2021-06-07</t>
  </si>
  <si>
    <t>2021-06-04</t>
  </si>
  <si>
    <t>Immunoglobuline humaine normale IV (à base de) –  Ig Vena 50mg/ml, solution pour perfusion IV-  INTRATECT 50mg/ml et 100mg/ml , solution pour perfusion IV</t>
  </si>
  <si>
    <t>NEUROBLOC 5000 U/ml,  solution injectable</t>
  </si>
  <si>
    <t>ISENTRESS 100 mg , granulés pour suspension buvable</t>
  </si>
  <si>
    <t>2021-06-03</t>
  </si>
  <si>
    <t>2021-06-02</t>
  </si>
  <si>
    <t>2021-06-01</t>
  </si>
  <si>
    <t>2021-05-31</t>
  </si>
  <si>
    <t>2021-05-27</t>
  </si>
  <si>
    <t>2021-05-26</t>
  </si>
  <si>
    <t>2021-05-25</t>
  </si>
  <si>
    <t>2021-05-21</t>
  </si>
  <si>
    <t>2021-05-19</t>
  </si>
  <si>
    <t>2021-05-12</t>
  </si>
  <si>
    <t>2021-05-07</t>
  </si>
  <si>
    <t>2021-05-06</t>
  </si>
  <si>
    <t>2021-05-05</t>
  </si>
  <si>
    <t>2021-05-04</t>
  </si>
  <si>
    <t>2021-05-03</t>
  </si>
  <si>
    <t>2021-04-30</t>
  </si>
  <si>
    <t>2021-04-27</t>
  </si>
  <si>
    <t>2021-04-26</t>
  </si>
  <si>
    <t>2021-04-22</t>
  </si>
  <si>
    <t>2021-04-21</t>
  </si>
  <si>
    <t>2021-04-20</t>
  </si>
  <si>
    <t>2021-04-19</t>
  </si>
  <si>
    <t>2021-08-10</t>
  </si>
  <si>
    <t>ZIRABEV 25 mg/ml , solution à diluer pour perfusion</t>
  </si>
  <si>
    <t>ATRACURIUM HOSPIRA 10 mg/ml , solution injectable – flacon de 25ml</t>
  </si>
  <si>
    <t>2021-08-09</t>
  </si>
  <si>
    <t>ROACTEMRA 20 mg/ml , solution à diluer pour perfusion</t>
  </si>
  <si>
    <t>LIKOZAM 1 mg/ml , suspension buvable</t>
  </si>
  <si>
    <t>2021-08-06</t>
  </si>
  <si>
    <t>NINLARO 2,3 mg , gélule</t>
  </si>
  <si>
    <t>ZYPADHERA 405 mg , poudre et solvant pour suspension injectable à libération prolongée</t>
  </si>
  <si>
    <t>ZYPADHERA 300 mg , poudre et solvant pour suspension injectable à libération prolongée</t>
  </si>
  <si>
    <t>ZYPADHERA 210 mg , poudre et solvant pour suspension injectable à libération prolongée</t>
  </si>
  <si>
    <t>2021-08-05</t>
  </si>
  <si>
    <t>2021-08-04</t>
  </si>
  <si>
    <t>KARDEGIC 160 mg , poudre pour solution buvable en sachet</t>
  </si>
  <si>
    <t>2021-07-28</t>
  </si>
  <si>
    <t>ACADIONE 250 mg , comprimé dragéifié</t>
  </si>
  <si>
    <t>2021-07-26</t>
  </si>
  <si>
    <t>GARDENAL 50 mg, comprimé , boîte de 30 comprimés</t>
  </si>
  <si>
    <t>VABOREM 1g/1g , poudre pour solution à diluer pour perfusion</t>
  </si>
  <si>
    <t>2021-07-23</t>
  </si>
  <si>
    <t>VYNDAQEL 61 mg , capsule molle</t>
  </si>
  <si>
    <t>2021-07-21</t>
  </si>
  <si>
    <t>XYLOCAINE 10 mg/ml ADRENALINE 0,005 mg/ml , solution injectable</t>
  </si>
  <si>
    <t>ROACTEMRA 162 mg,  solution injectable en stylo prérempli</t>
  </si>
  <si>
    <t>2021-07-20</t>
  </si>
  <si>
    <t>2021-07-19</t>
  </si>
  <si>
    <t>NOXAFIL 300 mg,  solution à diluer pour perfusion</t>
  </si>
  <si>
    <t>2021-07-15</t>
  </si>
  <si>
    <t>2021-07-09</t>
  </si>
  <si>
    <t>JAVLOR 25 mg/ml , solution à diluer pour perfusion en flacon de 10 ml</t>
  </si>
  <si>
    <t>METHOTREXATE MYLAN 100 mg/ml , solution injectable, 10 flacons de 50 ml et 10 flacons de 10 ml</t>
  </si>
  <si>
    <t>EXACYL 1 g/10 ml,  solution buvable</t>
  </si>
  <si>
    <t>2021-09-14</t>
  </si>
  <si>
    <t>ROACTEMRA 162 mg, solution injectable en seringue préremplie</t>
  </si>
  <si>
    <t>2021-09-10</t>
  </si>
  <si>
    <t>CELESTENE CHRONODOSE 5,70 mg/ml , suspension injectable</t>
  </si>
  <si>
    <t>GARDENAL 100 mg , comprimé</t>
  </si>
  <si>
    <t>SCOPOLAMINE COOPER 0,5 mg/2 ml , solution injectable</t>
  </si>
  <si>
    <t>2021-09-09</t>
  </si>
  <si>
    <t>2021-09-03</t>
  </si>
  <si>
    <t>PARLODEL 5 mg, gélule et PARLODEL 10 mg, gélule</t>
  </si>
  <si>
    <t>2021-09-02</t>
  </si>
  <si>
    <t>2021-09-01</t>
  </si>
  <si>
    <t>2021-08-31</t>
  </si>
  <si>
    <t>2021-08-30</t>
  </si>
  <si>
    <t>BARACLUDE 1 mg , comprimé pelliculé</t>
  </si>
  <si>
    <t>2021-08-27</t>
  </si>
  <si>
    <t>CORVASAL 2 mg , comprimé sécable</t>
  </si>
  <si>
    <t>2021-08-26</t>
  </si>
  <si>
    <t>RESPREEZA® 1000 mg, 4000 mg, 5000 mg , poudre et solvant pour solution injectable/perfusion</t>
  </si>
  <si>
    <t>2021-08-25</t>
  </si>
  <si>
    <t>IMETH 2,5 mg comprimé</t>
  </si>
  <si>
    <t>2021-08-24</t>
  </si>
  <si>
    <t>TALZENNA 1 mg, gélule - TALZENNA 0.5 mg, gélule</t>
  </si>
  <si>
    <t>2021-08-20</t>
  </si>
  <si>
    <t>TARKA LP 240 mg/2 mg , comprimé pelliculé à libération prolongée</t>
  </si>
  <si>
    <t>TARKA LP 240 mg/4 mg , comprimé pelliculé à libération prolongée</t>
  </si>
  <si>
    <t>2021-08-18</t>
  </si>
  <si>
    <t>2021-08-17</t>
  </si>
  <si>
    <t>2021-08-16</t>
  </si>
  <si>
    <t>DIPENTUM  250 mg comprimé et DIPENTUM 500 mg comprimé</t>
  </si>
  <si>
    <t>LEVOBUPIVACAINE : ALTAN 0,625; 1,25; 2,5 et 5 mg/mL solution injectable/pour perfusion - Kabi 1,25 mg/ml poche 100 ml; 2,5 et 5 mg/ml 10 ml</t>
  </si>
  <si>
    <t>2021-08-13</t>
  </si>
  <si>
    <t>TARKA LP 180 mg/2 mg , comprimé pelliculé à libération prolongée</t>
  </si>
  <si>
    <t>2021-08-12</t>
  </si>
  <si>
    <t>INFRACYANINE 25 mg/10 ml , poudre et solvant pour solution injectable</t>
  </si>
  <si>
    <t>EXTENCILLINE 1,2 MUI et 2,4 MUI , poudre et solvant pour suspension injectable IM</t>
  </si>
  <si>
    <t>2021-10-08</t>
  </si>
  <si>
    <t>2021-10-06</t>
  </si>
  <si>
    <t>ATRACURIUM HOSPIRA 10 mg/ml , solution injectable</t>
  </si>
  <si>
    <t>2021-10-05</t>
  </si>
  <si>
    <t>NOVORAPID PUMPCART 100 unités/ml , solution injectable en cartouche</t>
  </si>
  <si>
    <t>2021-10-04</t>
  </si>
  <si>
    <t>Vincristine 1 mg/ml , solution injectable - EG Labo : Oncovin 1 mg, solution injectable - TEVA Santé : Vincristine Teva 1 mg/ml solution injectable - Pfizer :  Vincristine Hospira 2 mg/2 ml, solution injectable</t>
  </si>
  <si>
    <t>URAPIDIL STRAGEN  LP 30 mg, gélule et LP 60 mg gélule</t>
  </si>
  <si>
    <t>EUPRESSYL LP 30 mg, gélule - EUPRESSYL LP 60 mg, gélule - MEDIATENSYL LP 30 mg, gélule - MEDIATENSYL LP 60 mg, gélule</t>
  </si>
  <si>
    <t>2021-10-01</t>
  </si>
  <si>
    <t>FROVATRIPTAN TEVA 2,5 mg,  comprimé pelliculé</t>
  </si>
  <si>
    <t>2021-09-29</t>
  </si>
  <si>
    <t>LYMECYCLINE ARROW 408 mg  (équivalent à 300 mg de tétracycline base), gélule</t>
  </si>
  <si>
    <t>2021-09-28</t>
  </si>
  <si>
    <t>TUBERTEST,  solution injectable Dérivé protéinique purifié de tuberculine</t>
  </si>
  <si>
    <t>2021-09-27</t>
  </si>
  <si>
    <t>2021-09-24</t>
  </si>
  <si>
    <t>BRIDION 100 mg/ml , solution injectable - Boîte de 10 flacons de 5 mL</t>
  </si>
  <si>
    <t>TRASYLOL 500 000 UIK/50 mL , solution injectable</t>
  </si>
  <si>
    <t>2021-09-23</t>
  </si>
  <si>
    <t>FIRMAGON 80 mg , poudre et solvant pour solution injectable</t>
  </si>
  <si>
    <t>2021-09-21</t>
  </si>
  <si>
    <t>2021-11-10</t>
  </si>
  <si>
    <t>KEVZARA 150 mg, solution injectable en seringue préremplie et solution injectable en stylo prérempli</t>
  </si>
  <si>
    <t>2021-11-09</t>
  </si>
  <si>
    <t>2021-11-08</t>
  </si>
  <si>
    <t>RESPREEZA® , poudre et solvant pour solution injectable/perfusion</t>
  </si>
  <si>
    <t>VIALEBEX 40 mg/mL, solution pour perfusion 500mL</t>
  </si>
  <si>
    <t>2021-11-05</t>
  </si>
  <si>
    <t>SOLUPRED 5 mg et 20 mg , comprimé orodispersible</t>
  </si>
  <si>
    <t>PREDNISOLONE SANDOZ 20 mg , comprimé orodispersible</t>
  </si>
  <si>
    <t>PREDNISOLONE BIOGARAN 20 mg , comprimé orodispersible</t>
  </si>
  <si>
    <t>2021-11-04</t>
  </si>
  <si>
    <t>TOPOTECAN HOSPIRA 4 mg/4ml , solution à diluer pour perfusion</t>
  </si>
  <si>
    <t>2021-11-02</t>
  </si>
  <si>
    <t>2021-10-29</t>
  </si>
  <si>
    <t>RIBAVIRINE BIOGARAN 200 mg/400 mg , comprimé pelliculé</t>
  </si>
  <si>
    <t>ACTOSOLV 600 000 UI , poudre pour solution injectable/pour perfusion</t>
  </si>
  <si>
    <t>2021-10-28</t>
  </si>
  <si>
    <t>RIFADINE 300 mg, gélule</t>
  </si>
  <si>
    <t>2021-10-27</t>
  </si>
  <si>
    <t>2021-10-22</t>
  </si>
  <si>
    <t>2021-10-21</t>
  </si>
  <si>
    <t>NAVELBINE 50 mg/5 ml , solution injectable en flacon</t>
  </si>
  <si>
    <t>2021-10-20</t>
  </si>
  <si>
    <t>2021-10-19</t>
  </si>
  <si>
    <t>2021-10-18</t>
  </si>
  <si>
    <t>2021-10-14</t>
  </si>
  <si>
    <t>2021-12-03</t>
  </si>
  <si>
    <t>2021-12-02</t>
  </si>
  <si>
    <t>KEVZARA 150 mg , solution injectable en seringue préremplie</t>
  </si>
  <si>
    <t>2021-12-01</t>
  </si>
  <si>
    <t>MORPHINE (SULFATE) LAVOISIER 20 mg/ml , solution injectable</t>
  </si>
  <si>
    <t>MORPHINE (SULFATE) LAVOISIER 50 mg/ml , solution injectable</t>
  </si>
  <si>
    <t>2021-11-30</t>
  </si>
  <si>
    <t>CHLORURE DE MAGNESIUM 10 POUR CENT (1 g/10 ml) LAVOISIER , solution injectable (I.V.) en ampoule – ampoule verre de 10 ml</t>
  </si>
  <si>
    <t>SULFATE DE MAGNESIUM LAVOISIER 15 POUR CENT (0,15 g/ml) , solution injectable (I.V.) en ampoule – ampoule verre de 10 ml</t>
  </si>
  <si>
    <t>JAVLOR 25 mg/ml , solution à diluer pour perfusion</t>
  </si>
  <si>
    <t>GLUCOSE 30 % LAVOISIER , solution injectable en ampoule de verre de 10 ml</t>
  </si>
  <si>
    <t>CHLORURE DE POTASSIUM LAVOISIER 10 % (0,10 g/ml) , solution à diluer pour perfusion, ampoules de verre de 10 ml</t>
  </si>
  <si>
    <t>2021-11-29</t>
  </si>
  <si>
    <t>2021-11-23</t>
  </si>
  <si>
    <t>2021-11-19</t>
  </si>
  <si>
    <t>TIGREAT 2,5 mg , comprimés pelliculés</t>
  </si>
  <si>
    <t>2021-11-18</t>
  </si>
  <si>
    <t>BRICANYL 0,5 mg/1 ml , solution injectable en ampoule</t>
  </si>
  <si>
    <t>2021-11-16</t>
  </si>
  <si>
    <t>2021-11-15</t>
  </si>
  <si>
    <t>2022-01-21</t>
  </si>
  <si>
    <t>Tachosil ,matrice pour collage tissulaire</t>
  </si>
  <si>
    <t>2022-01-20</t>
  </si>
  <si>
    <t>Zithromax 250 mg, Zithromax 40mg/mL enfant, poudre pour suspension buvable, Azithromycine 250 mg et 500 mg</t>
  </si>
  <si>
    <t>Corvasal 2 mg et 4 mg, comprimé, Molsidomine 2 mg et 4 mg , comprimé</t>
  </si>
  <si>
    <t>Pentacarinat 300 mg , poudre pour aérosol et pour usage parentéral</t>
  </si>
  <si>
    <t>2022-01-19</t>
  </si>
  <si>
    <t>Theracap 131, Iodure (131I) de sodium pour thérapie , gélule</t>
  </si>
  <si>
    <t>Iodure (131I) de sodium pour therapie curiumpharma , gélule</t>
  </si>
  <si>
    <t>Atracurium Hospira 10 mg/ml , solution injectable</t>
  </si>
  <si>
    <t>Benzoate de Sodium AP-HP 1 g - 10 mL , solution à diluer pour perfusion</t>
  </si>
  <si>
    <t>2022-01-18</t>
  </si>
  <si>
    <t>2022-01-17</t>
  </si>
  <si>
    <t>Nulojix 250 mg , poudre pour solution à diluer pour perfusion</t>
  </si>
  <si>
    <t>Lymecycline Arrow 408 mg  (équivalent à 300 mg de tétracycline base), gélule</t>
  </si>
  <si>
    <t>Chlorure de magnesium 10 pour cent (1 g/10 ml) Lavoisier , solution injectable (I.V.) en ampoule – ampoule verre de 10 ml</t>
  </si>
  <si>
    <t>2022-01-14</t>
  </si>
  <si>
    <t>Kevzara 150 mg , solution injectable en seringue préremplie</t>
  </si>
  <si>
    <t>Morphine (chlorhydrate) Lavoisier 20 mg/ml , solution injectable</t>
  </si>
  <si>
    <t>Morphine (sulfate) Lavoisier 50 mg/ml , solution injectable</t>
  </si>
  <si>
    <t>2022-01-10</t>
  </si>
  <si>
    <t>Gardenal 50 mg, comprimé , boîte de 30 comprimés</t>
  </si>
  <si>
    <t>2022-01-07</t>
  </si>
  <si>
    <t>Clamoxyl 500mg , poudre pour solution injectable/pour perfusion (IM-IV)</t>
  </si>
  <si>
    <t>2022-01-06</t>
  </si>
  <si>
    <t>BCG Medac , poudre et solvant pour suspension pour administration intra-vésicale</t>
  </si>
  <si>
    <t>2022-01-04</t>
  </si>
  <si>
    <t>VIALEBEX 40 mg/mL , solution pour perfusion 500mL</t>
  </si>
  <si>
    <t>2022-01-03</t>
  </si>
  <si>
    <t>2021-12-30</t>
  </si>
  <si>
    <t>2021-12-27</t>
  </si>
  <si>
    <t>KARDEGIC 500 mg/5 ml , poudre pour solution injectable</t>
  </si>
  <si>
    <t>2021-12-24</t>
  </si>
  <si>
    <t>THERASOLV 100 000 UI , poudre pour solution injectable/pour perfusion</t>
  </si>
  <si>
    <t>2021-12-22</t>
  </si>
  <si>
    <t>2021-12-21</t>
  </si>
  <si>
    <t>REBETOL 40 mg/ml , solution buvable</t>
  </si>
  <si>
    <t>ASPEGIC injectable 500 mg/5 ml , poudre et solution pour usage parentéral</t>
  </si>
  <si>
    <t>2021-12-20</t>
  </si>
  <si>
    <t>VOGALENE 0,1 %, solution buvable en flacon</t>
  </si>
  <si>
    <t>2021-12-17</t>
  </si>
  <si>
    <t>GAMMANORM 165 mg/ml , immunoglobuline humaine normale pour injection sous-cutanée - Substitution progressive par CUTAQUIG 165 mg/ml</t>
  </si>
  <si>
    <t>2021-12-16</t>
  </si>
  <si>
    <t>TEICOPLANINE MYLAN 100 mg ET 200 mg , poudre pour solution injectable/pour perfusion ou solution buvable</t>
  </si>
  <si>
    <t>SECTRAL 40 mg/ml , solution buvable en flacon</t>
  </si>
  <si>
    <t>2021-12-15</t>
  </si>
  <si>
    <t>GABAPENTINE 100 mg, 300 mg, 400 mg, 600 mg, 800 mg , comprimé pelliculé</t>
  </si>
  <si>
    <t>2021-12-13</t>
  </si>
  <si>
    <t>XYLOCAINE 20 mg/ml ADRENALINE 0,005 mg/ml , solution injectable</t>
  </si>
  <si>
    <t>2021-12-10</t>
  </si>
  <si>
    <t>CLAMOXYL 1g , poudre pour solution injectable/pour perfusion (IM-IV)</t>
  </si>
  <si>
    <t>FARMORUBICINE 50 mg , poudre pour solution pour perfusion</t>
  </si>
  <si>
    <t>2021-12-09</t>
  </si>
  <si>
    <t>2021-12-07</t>
  </si>
  <si>
    <t>METHOTREXATE MYLAN  25 mg/ml, solution injectable, 10 flacons de 20 ml et METHOTREXATE MYLAN 100 mg/ml, solution injectable, 10 flacons de 10 ml</t>
  </si>
  <si>
    <t>CHLORURE DE POTASSIUM LAVOISIER 20 % (0,20 g/ml) , solution à diluer pour perfusion</t>
  </si>
  <si>
    <t>ACTOSOLV 100 000 UI et 600 000 UI , poudre pour solution injectable / pour perfusion</t>
  </si>
  <si>
    <t>2021-12-06</t>
  </si>
  <si>
    <t>2022-02-04</t>
  </si>
  <si>
    <t>Kardegic 500 mg/5 ml , poudre pour solution injectable</t>
  </si>
  <si>
    <t>Javlor 25 mg/ml , solution à diluer pour perfusion en flacon de 2 ml</t>
  </si>
  <si>
    <t>Erwinase 10 000 UI/flacon , poudre pour solution pour injection - Arrêt de distribution</t>
  </si>
  <si>
    <t>Nalador 500 microgrammes , lyophilisat pour usage parentéral</t>
  </si>
  <si>
    <t>Tachosil , matrice pour collage tissulaire</t>
  </si>
  <si>
    <t>2022-02-03</t>
  </si>
  <si>
    <t>Octreotide Hospira 50 microgrammes/1 ml - 100 microgrammes/1 ml - 500 microgrammes/1 ml , solution injectable</t>
  </si>
  <si>
    <t>Methotrexate Mylan , solution injectable</t>
  </si>
  <si>
    <t>2022-02-02</t>
  </si>
  <si>
    <t>2022-02-01</t>
  </si>
  <si>
    <t>Xeplion 100 mg , suspension injectable à libération prolongée</t>
  </si>
  <si>
    <t>Trandate 5 mg/ml , solution injectable</t>
  </si>
  <si>
    <t>2022-01-31</t>
  </si>
  <si>
    <t>Urapidil LP  30 mg - 60 mg, gélule à libération prolongée (Spécialités à base de)</t>
  </si>
  <si>
    <t>Succicaptal 200 mg , gélule</t>
  </si>
  <si>
    <t>2022-01-27</t>
  </si>
  <si>
    <t>Tubertest,  solution injectable Dérivé protéinique purifié de tuberculine</t>
  </si>
  <si>
    <t>Plasmalyte Viaflo , solution pour perfusion</t>
  </si>
  <si>
    <t>Pediaven AP-HP nouveau-né 2 , solution pour perfusion, poche bicompartimentée de 250 ml</t>
  </si>
  <si>
    <t>2022-01-25</t>
  </si>
  <si>
    <t>Colchimax , comprimé pelliculé sécable</t>
  </si>
  <si>
    <t>2022-04-05</t>
  </si>
  <si>
    <t>Verkazia 1 mg/mL, collyre en émulsion  - [Ciclosporine]</t>
  </si>
  <si>
    <t>Xyllomac 2 g, poudre pour solution injectable/ pour perfusion (IV) (anciennement Clamoxyl 2g)  - [Amoxicilline]</t>
  </si>
  <si>
    <t>Clamoxyl 1g, poudre pour solution injectable/pour perfusion (IM-IV) boite de 1 flacon  - [Amoxicilline]</t>
  </si>
  <si>
    <t>2022-04-04</t>
  </si>
  <si>
    <t>Ultravist 370 (370 mg d'Iode/mL), solution injectable en seringue préremplie pour injecteur automatique - [Iopromide] - Bayer Healthcare SAS</t>
  </si>
  <si>
    <t>2022-04-01</t>
  </si>
  <si>
    <t>Méladinine 0,1 pour cent, solution pour application locale - [Méthoxsalène] - Medipha Santé</t>
  </si>
  <si>
    <t>2022-03-31</t>
  </si>
  <si>
    <t>Levmentin (anciennement Augmentin) 1 g/200 mg, poudre pour solution injectable/pour perfusion (IV) boite de 1 flacon(s) en verre  - [Amoxicilline sodique potassium (clavulanate de)] - Laboratoires Delbert SAS</t>
  </si>
  <si>
    <t>Revatio 10 mg/ml, poudre pour suspension buvable  - [sildénafil (citrate de)] - Viatris Santé</t>
  </si>
  <si>
    <t>2022-03-30</t>
  </si>
  <si>
    <t>Orencia 125 mg , solution injectable en stylo prérempli et en seringue préremplie - Abatacept</t>
  </si>
  <si>
    <t>Clamoxyl 500mg , poudre pour solution injectable/pour perfusion (IM-IV) - Amoxicilline</t>
  </si>
  <si>
    <t>Cernevit , poudre pour solution injectable ou pour perfusion - association de vitamines hydrosolubles et liposolubles</t>
  </si>
  <si>
    <t>2022-03-29</t>
  </si>
  <si>
    <t>Myozyme 50 mg , poudre pour solution à diluer pour perfusion - Sanofi Aventis France</t>
  </si>
  <si>
    <t>Teicoplanine Mylan 400 mg , poudre pour solution injectable/pour perfusion ou solution buvable - Viatris Santé</t>
  </si>
  <si>
    <t>Pediaven AP-HP nouveau-né 2 , solution pour perfusion, poche bicompartimentée de 250 ml - Fresenius Kabi France</t>
  </si>
  <si>
    <t>2022-03-28</t>
  </si>
  <si>
    <t>Gilenya 0,25 mg , gélule - Novartis Pharma</t>
  </si>
  <si>
    <t>Quinimax 125 mg , comprimé pelliculé sécable - Sanofi</t>
  </si>
  <si>
    <t>Amoxicilline/Acide clavulanique Sandoz 500 mg/50 mg, 1 g/200 mg, 2 g/200 mg  , poudre pour solution injectable/pour perfusion (I.V.) - Sandoz</t>
  </si>
  <si>
    <t>Metalyse 10000 unités , poudre et solvant pour solution injectable - Boehringer Ingelheim France</t>
  </si>
  <si>
    <t>Actilyse 10, 20, 50 mg , poudre pour solution injectable et perfusion - Boehringer Ingelheim France SAS</t>
  </si>
  <si>
    <t>2022-03-25</t>
  </si>
  <si>
    <t>Actilyse 2 mg , poudre pour solution injectable et perfusion - Boehringer Ingelheim France SAS</t>
  </si>
  <si>
    <t>2022-03-24</t>
  </si>
  <si>
    <t>Rythmodan 100 mg , gélule - Cheplapharm France</t>
  </si>
  <si>
    <t>Dilantin 250 mg/5 ml , solution injectable - Esteve Pharmaceuticals</t>
  </si>
  <si>
    <t>2022-03-23</t>
  </si>
  <si>
    <t>Xylocaine 20 mg/ml Adrénaline 0,005 mg/ml , solution injectable - Aspen France</t>
  </si>
  <si>
    <t>Urapidil LP  30 mg - 60 mg, gélule à libération prolongée (Spécialités à base de) - Cheplapharm - Stragen</t>
  </si>
  <si>
    <t>2022-03-22</t>
  </si>
  <si>
    <t>Tresiba 200 unités/ml , solution injectable en stylo prérempli - Novo Nordisk</t>
  </si>
  <si>
    <t>Farmorubicine 50 mg , poudre pour solution pour perfusion - Pfizer</t>
  </si>
  <si>
    <t>2022-03-21</t>
  </si>
  <si>
    <t>Valium 1 pour cent , solution buvable en gouttes - Centre Spécialités Pharmaceutiques</t>
  </si>
  <si>
    <t>2022-03-18</t>
  </si>
  <si>
    <t>Linezolide Arrow 600 mg,  comprimé pelliculé - Arrow</t>
  </si>
  <si>
    <t>Linezolide OHRE Pharma 600 mg , comprimé pelliculé - OHRE Pharma</t>
  </si>
  <si>
    <t>2022-03-17</t>
  </si>
  <si>
    <t>Vogalene 0,1 %, solution buvable en flacon - Teva Santé</t>
  </si>
  <si>
    <t>Sectral 40 mg/ml , solution buvable en flacon - Cheplapharm</t>
  </si>
  <si>
    <t>2022-03-16</t>
  </si>
  <si>
    <t>Xeplion 100 mg , suspension injectable à libération prolongée - Janssen-Cilag</t>
  </si>
  <si>
    <t>Kardegic 75 mg , poudre pour solution buvable en sachet-dose - Sanofi Aventis France</t>
  </si>
  <si>
    <t>2022-03-15</t>
  </si>
  <si>
    <t>Atrovent enfants 0,25 mg/2 ml , solution pour inhalation par nébuliseur en récipient unidose de 1 ml et de 2 ml – Boehringer Ingelheim France SAS</t>
  </si>
  <si>
    <t>2022-03-14</t>
  </si>
  <si>
    <t>Succicaptal 200 mg , gélule - Serb S.A.S.</t>
  </si>
  <si>
    <t>2022-03-11</t>
  </si>
  <si>
    <t>Sivextro 200 mg , comprimé pelliculé - MSD France</t>
  </si>
  <si>
    <t>Plegisol , solution cardioplégique pour voie intracoronaire en poche</t>
  </si>
  <si>
    <t>2022-03-10</t>
  </si>
  <si>
    <t>Megace 160 mg , comprimé</t>
  </si>
  <si>
    <t>2022-03-09</t>
  </si>
  <si>
    <t>Gabapentine 100 mg, 300 mg, 400 mg, 600 mg, 800 mg , comprimé pelliculé</t>
  </si>
  <si>
    <t>2022-03-07</t>
  </si>
  <si>
    <t>2022-03-04</t>
  </si>
  <si>
    <t>Likozam 1 mg/ml , suspension buvable</t>
  </si>
  <si>
    <t>2022-03-01</t>
  </si>
  <si>
    <t>Spécialités à base de Cefpodoxime  40 mg/5 ml suspension buvable et Cefpodoxime 100 mg cp</t>
  </si>
  <si>
    <t>2022-02-28</t>
  </si>
  <si>
    <t>Ropivacaïne Kabi 2 mg/ml, solution pour perfusion en ampoules de 10 mL et de 20 mL; Ropivacaïne Kabi 7,5 mg/ml, solution pour perfusion en ampoules de 10 mL</t>
  </si>
  <si>
    <t>Zophren 4 mg/5 ml , sirop</t>
  </si>
  <si>
    <t>2022-02-22</t>
  </si>
  <si>
    <t>Lyrica 20 mg/ml , solution buvable</t>
  </si>
  <si>
    <t>2022-02-21</t>
  </si>
  <si>
    <t>Levobupivacaine : Altan 0,625 mg/ml, solution pour perfusion - 1,25 mg/ml, solution pour perfusion en poches de 100ml et 200 ml - 2,5 mg/ml, solution injectable pour perfusion ampoules de 10 ml</t>
  </si>
  <si>
    <t>2022-02-18</t>
  </si>
  <si>
    <t>Elvorine , solution injectable (tous dosages)</t>
  </si>
  <si>
    <t>Aspégic injectable 500 mg/5 ml , poudre et solution pour usage parentéral</t>
  </si>
  <si>
    <t>2022-02-17</t>
  </si>
  <si>
    <t>2022-02-16</t>
  </si>
  <si>
    <t>2022-02-15</t>
  </si>
  <si>
    <t>Ropivacaïne Kabi 2 mg/ml , solution pour perfusion en poche de 200 ml et de 100 ml</t>
  </si>
  <si>
    <t>2022-02-14</t>
  </si>
  <si>
    <t>Zerbaxa 1 g/0,5 g , poudre pour solution à diluer pour perfusion</t>
  </si>
  <si>
    <t>2022-02-10</t>
  </si>
  <si>
    <t>Rebetol 40 mg/ml , solution buvable</t>
  </si>
  <si>
    <t>Hyqvia 100 mg/ml , solution pour perfusion par voie sous-cutanée</t>
  </si>
  <si>
    <t>2022-02-09</t>
  </si>
  <si>
    <t>Tegeline 50 mg/mL , poudre et solvant pour solution pour perfusion, format 2,5 g</t>
  </si>
  <si>
    <t>2022-02-08</t>
  </si>
  <si>
    <t>Visudyne 15 mg  poudre pour solution pour perfusion</t>
  </si>
  <si>
    <t>Topotecan Hospira 4 mg/4ml , solution à diluer pour perfusion</t>
  </si>
  <si>
    <t>2022-04-29</t>
  </si>
  <si>
    <t>Spécialités à base de Cefpodoxime 40 mg/5 ml suspension buvable et Cefpodoxime 100 mg cp  – [Cefpodoxime]</t>
  </si>
  <si>
    <t>Gilenya 0,25 mg, gélule  - [fingolimod (chlorhydrate de)]</t>
  </si>
  <si>
    <t>Rapamune 1 mg/ml, solution buvable  – [Sirolimus]</t>
  </si>
  <si>
    <t>Acuitel 5 mg et 20 mg, comprimé enrobé sécable  – [Chlorhydrate de quinapril]</t>
  </si>
  <si>
    <t>2022-04-28</t>
  </si>
  <si>
    <t>Muphoran, poudre et solution pour usage parentéral à diluer (perfusion)  – [Fotémustine]</t>
  </si>
  <si>
    <t>Kevzara 200 mg, solution injectable en stylo prérempli  – [Sarilumab]</t>
  </si>
  <si>
    <t>Rémifentanil Mylan 1 mg et 5 mg, poudre pour solution injectable ou pour perfusion  – [Rémifentanil (chlorhydrate de)]</t>
  </si>
  <si>
    <t>Zophren 4 mg/5 ml, sirop  - [Ondansétron]</t>
  </si>
  <si>
    <t>2022-04-27</t>
  </si>
  <si>
    <t>Urapidil LP 30 mg - 60 mg, gélule à libération prolongée (Spécialités à base de)  - [Urapidil]</t>
  </si>
  <si>
    <t>2022-04-26</t>
  </si>
  <si>
    <t>Likozam 1 mg/ml, suspension buvable  - [Clobazam]</t>
  </si>
  <si>
    <t>2022-04-21</t>
  </si>
  <si>
    <t>Digidot 80mg, poudre pour solution pour perfusion (Digifab importation) – [Fragment Fab d’immunoglobuline antidigitalique ovin]</t>
  </si>
  <si>
    <t>Ropivacaïne Altan 2 mg/mL, solution injectable en ampoules de verres de 10 ml, de 20 ml et solution pour perfusion en poche de 200 ml et de 100 ml -[ropivacaïne (chlorhydrate de)]</t>
  </si>
  <si>
    <t>Valium 1 pour cent, solution buvable en gouttes - [Diazepam]</t>
  </si>
  <si>
    <t>2022-04-19</t>
  </si>
  <si>
    <t>Exforge HCT, 10 mg, 160 mg, 12,5 mg, comprimé pelliculé  - [Bésilate d’amlodipine, hydrochlorothiazide, valsartan]</t>
  </si>
  <si>
    <t>Xyllomac 500 mg, poudre pour solution injectable/ pour perfusion (IM-IV) (anciennement Clamoxyl 500 mg) - [Amoxicilline]</t>
  </si>
  <si>
    <t>2022-04-15</t>
  </si>
  <si>
    <t>Ropivacaïne 2 mg/ml, solution pour perfusion en poche et en ampoules  - [Ropivacaïne (chlorhydrate de)]</t>
  </si>
  <si>
    <t>Ozidia 5 mg, comprimé à libération prolongée  - [Glipizide]</t>
  </si>
  <si>
    <t>Ozidia 10 mg, comprimé à libération prolongée  - [Glipizide]</t>
  </si>
  <si>
    <t>2022-04-14</t>
  </si>
  <si>
    <t>Ropivacaïne Kabi 2 mg/ml, solution pour perfusion en poche de 200 ml et de 100 ml -[ropivacaïne (chlorhydrate de)]</t>
  </si>
  <si>
    <t>Cresemba 200 mg, poudre pour solution à diluer pour perfusion - [isavuconazonium (sulfate d')]</t>
  </si>
  <si>
    <t>Baqsimi 3 mg, poudre nasale en récipient unidose  - [Glucagon]</t>
  </si>
  <si>
    <t>2022-04-13</t>
  </si>
  <si>
    <t>Theracap 131, Iodure (131I) de sodium pour thérapie, gélule -[iodure (131I) de sodium]</t>
  </si>
  <si>
    <t>2022-04-12</t>
  </si>
  <si>
    <t>Tenormine 5 mg/10 ml, solution injectable IV en ampoule –[aténolol]</t>
  </si>
  <si>
    <t>Gardenal 200 mg/4 ml, poudre et solvant pour solution injectable  - [Phénobarbital sodique]</t>
  </si>
  <si>
    <t>Trasylol 500 000 UIK/50 mL, solution injectable  - [Aprotinine]</t>
  </si>
  <si>
    <t>Javlor 25 mg/ml, solution à diluer pour perfusion  - [Vinflunine]</t>
  </si>
  <si>
    <t>2022-04-11</t>
  </si>
  <si>
    <t>Naropeine 2 mg/ml, solution injectable en poche de 200 ml -[ropivacaïne (chlorhydrate de) monohydraté]</t>
  </si>
  <si>
    <t>Deroxat 20mg/ 10 ml, suspension buvable -[paroxétine (chlorhydrate de) hémihydraté]</t>
  </si>
  <si>
    <t>2022-04-08</t>
  </si>
  <si>
    <t>Navelbine 50 mg/5 ml, solution injectable en flacon -[vinorelbine (tartrate de)]</t>
  </si>
  <si>
    <t>Elvorine, solution injectable (tous dosages) -[Lévofolinate de calcium]</t>
  </si>
  <si>
    <t>Actosolv 100 000 UI et 600 000 UI, poudre pour solution injectable / pour perfusion  - [Urokinase]</t>
  </si>
  <si>
    <t>Thiophenicol, comprimé enrobé - Thiophenicol 750 mg, poudre et solvant pour préparation injectable - [Thiamphénicol]</t>
  </si>
  <si>
    <t>Signifor 30 mg, poudre et solvant pour suspension injectable  – [Pasiréotide]</t>
  </si>
  <si>
    <t>2022-04-07</t>
  </si>
  <si>
    <t>Toctino 30 mg, capsule molle -[Alitrétinoïne]</t>
  </si>
  <si>
    <t>Xylocaine 10 mg/ml Adrenaline 0,005 mg/ml, solution injectable - [Adrénaline - Lidocaïne]</t>
  </si>
  <si>
    <t>Brévibloc 10 mg/ml, solution pour perfusion (poche de 250 ml) - [Chlorhydrate d'esmolol]</t>
  </si>
  <si>
    <t>2022-04-06</t>
  </si>
  <si>
    <t>Plasmalyte Viaflo, solution pour perfusion - [Chlorure de magnésium hexahydraté, chlorure de potassium, chlorure de sodium, acétate de sodium trihydraté, gluconate de sodium]</t>
  </si>
  <si>
    <t>Plegisol, solution cardioplégique pour voie intracoronaire en poche - [Chlorure de sodium - Chlorure de calcium - Chlorure de magnésium - Chlorure de potassium]</t>
  </si>
  <si>
    <t>Vectarion injectable, lyophilisat et solution pour préparation injectable - [Mésilate d'almitrine]</t>
  </si>
  <si>
    <t>2022-06-27</t>
  </si>
  <si>
    <t>Quinimax 125 mg, comprimé pelliculé sécable – [quinine – quinidine – cinchonine – cinchonidine]</t>
  </si>
  <si>
    <t>2022-06-24</t>
  </si>
  <si>
    <t>Ozidia 10 mg, comprimé à libération prolongée – [Glipizide]</t>
  </si>
  <si>
    <t>Cefpodoxime enfants et nourrissons 40 mg/5 ml, suspension buvable – [Cefpodoxime]</t>
  </si>
  <si>
    <t>Xylocaine 2 %, gel urétral en seringue préremplie – [chlorhydrate de lidocaïne]</t>
  </si>
  <si>
    <t>Xylocaine 5 pour cent à la naphazoline, solution pour application muqueuse (1 flacon de 24 ml) – [nitrate de naphazoline - chlorhydrate de lidocaïne]</t>
  </si>
  <si>
    <t>Discotrine 15 mg/24 heures, dispositif transdermique – [trinitrine]</t>
  </si>
  <si>
    <t>Discotrine 5 mg/24 heures, dispositif transdermique – [trinitrine]</t>
  </si>
  <si>
    <t>2022-06-21</t>
  </si>
  <si>
    <t>Brevibloc 10 mg/ml, solution pour perfusion – [chlorhydrate d'esmolol]</t>
  </si>
  <si>
    <t>Methylphenidate Mylan Pharma LP, comprimé à libération prolongée – [méthylphénidate (chlorhydrate de)]</t>
  </si>
  <si>
    <t>2022-06-20</t>
  </si>
  <si>
    <t>Muphoran, poudre et solution pour usage parentéral à diluer (perfusion) – [Fotémustine]</t>
  </si>
  <si>
    <t>Savene 20 mg/ml, poudre pour solution à diluer et diluant pour solution pour perfusion – [dexrazoxane]</t>
  </si>
  <si>
    <t>Lutrelef 3,2 mg, poudre et solvant pour solution injectable – [gonadoréline (acétate de)]</t>
  </si>
  <si>
    <t>2022-06-17</t>
  </si>
  <si>
    <t>Cotrimoxazole Teva 800 mg/160 mg, comprimé – [sulfaméthoxazol, triméthoprime]</t>
  </si>
  <si>
    <t>Avonex 30 microgrammes/0,5 ml, solution injectable, en stylo prérempli – [interféron bêta-1a]</t>
  </si>
  <si>
    <t>Botox 50 unité Allergan, poudre pour solution injectable  – [Toxine botulinique type A]</t>
  </si>
  <si>
    <t>Vialebex 40 mg/mL, solution pour perfusion ; Vialebex 200 g/L, solution pour perfusion – [Albumine humaine]</t>
  </si>
  <si>
    <t>Concerta LP, comprimé à libération prolongée  – [Méthylphénidate (chlorhydrate de)]</t>
  </si>
  <si>
    <t>2022-06-16</t>
  </si>
  <si>
    <t>Rifadine IV 600 mg, poudre et solvant pour solution pour perfusion – [rifampicine sodique]</t>
  </si>
  <si>
    <t>Caprelsa 100 mg et 300 mg, comprimé pelliculé – [vandétanib]</t>
  </si>
  <si>
    <t>Thyrogen 0,9 mg, poudre pour solution injectable – [thyrotropine alfa]</t>
  </si>
  <si>
    <t>Méthoxsalène Macopharma 20 microgrammes/mL, solution pour la modification de la fraction sanguine – [méthoxsalène]</t>
  </si>
  <si>
    <t>Spécialités à base de quinapril/hydrochlorothiazide, comprimé pelliculé – [hydrochlorothiazide, quinapril (chlorhydrate de)]</t>
  </si>
  <si>
    <t>2022-06-14</t>
  </si>
  <si>
    <t>Ritaline L.P., gélule à libération prolongée – [méthylphénidate (chlorhydrate de)]</t>
  </si>
  <si>
    <t>Cefpodoxime 100 mg cp – [Cefpodoxime]</t>
  </si>
  <si>
    <t>Cystagon, 50 mg, gélule – [mercaptamine (bitartrate de)]</t>
  </si>
  <si>
    <t>Actonel 35 mg, comprimé gastro-résistant  – [Risédronate monosodique]</t>
  </si>
  <si>
    <t>2022-06-13</t>
  </si>
  <si>
    <t>Augmentin 100 mg/12,50 mg par ml nourissons, poudre pour suspension buvable en flacon – [amoxicilline trihydratée - potassium (clavulanate de)]</t>
  </si>
  <si>
    <t>Plasmalyte Viaflo, solution pour perfusion – [Chlorure de magnésium hexahydraté, chlorure de potassium, chlorure de sodium, acétate de sodium trihydraté, gluconate de sodium]</t>
  </si>
  <si>
    <t>Alprostadil Intsel Chimos 0,5 mg/ml, solution injectable – [alprostadil]</t>
  </si>
  <si>
    <t>Zirabev 25 mg/ml, solution à diluer pour perfusion – [Bévacizumab]</t>
  </si>
  <si>
    <t>2022-06-10</t>
  </si>
  <si>
    <t>Glucagen 1 mg/ml, poudre et solvant pour solution injectable  – [Glucagon (chlorhydrate de)]</t>
  </si>
  <si>
    <t>2022-06-09</t>
  </si>
  <si>
    <t>Atropine (sufate) Lavoisier 0,50 mg/ml et 1 mg/ml, solution injectable – [sulfate d’atropine]</t>
  </si>
  <si>
    <t>2022-06-07</t>
  </si>
  <si>
    <t>Armisarte 25 mg/ml, solution à diluer pour perfusion – [pémétrexed]</t>
  </si>
  <si>
    <t>Normacol lavement enfants, solution rectale, récipient unidose – [dihydrogénophosphate de sodium dihydraté – hydrogéophosphate de sodium docécahydraté]</t>
  </si>
  <si>
    <t>2022-06-03</t>
  </si>
  <si>
    <t>Zinplava 25 mg/mL, solution à diluer pour perfusion – [bezlotoxumab]</t>
  </si>
  <si>
    <t>Visipaque 270 mg d’I/ml – 320 mg d’I/ml, solution injectable – [iodixanol]</t>
  </si>
  <si>
    <t>Omnipaque 240 mg d’I/ml – 300 mg d’I/ml- 350 mg d’I/ml, solution injectable – [iohexol]</t>
  </si>
  <si>
    <t>RoActemra 162 mg, solution injectable en stylo prérempli - [Tocilizumab]</t>
  </si>
  <si>
    <t>RoActemra 162 mg, solution injectable en seringue préremplie - [Tocilizumab]</t>
  </si>
  <si>
    <t>RoActemra 20 mg/ml, solution à diluer pour perfusion - [Tocilizumab]</t>
  </si>
  <si>
    <t>2022-06-01</t>
  </si>
  <si>
    <t>Ancotil 500 mg, comprimé – [flucytosine]</t>
  </si>
  <si>
    <t>2022-05-31</t>
  </si>
  <si>
    <t>Suppliven, solution à diluer pour perfusion – [mélange d’oligo-éléments]</t>
  </si>
  <si>
    <t>Depo Provera 150 mg/3 ml, suspension injectable (intramusculaire profonde) – [acétate de médroxyprogestérone]</t>
  </si>
  <si>
    <t>B.A.L., solution injectable I.M. – [butacaïne - dimercaprol]</t>
  </si>
  <si>
    <t>Toctino 30 mg, capsule molle - [Alitrétinoïne]</t>
  </si>
  <si>
    <t>2022-05-30</t>
  </si>
  <si>
    <t>Cordarone 150 mg/3 ml, solution injectable en ampoule – [amiodarone]</t>
  </si>
  <si>
    <t>2022-05-25</t>
  </si>
  <si>
    <t>Octréotide Hospira 100 microgrammes/1 ml - 500 microgrammes/1 ml, solution injectable - [Octréotide]</t>
  </si>
  <si>
    <t>Dalacine 75 mg, gélule – [clindamycine (chlorhydrate de) hydraté]</t>
  </si>
  <si>
    <t>2022-05-24</t>
  </si>
  <si>
    <t>Mivacron 10 mg/5 ml, solution injectable (IV) - Mivacron 20 mg/10 ml, solution injectable (IV) – [chlorure de mivacurium]</t>
  </si>
  <si>
    <t>Toctino 10 mg, capsule molle -[Alitrétinoïne]</t>
  </si>
  <si>
    <t>Gardenal 40 mg/2 ml, poudre et solvant pour solution injectable – [phénobarbital sodique]</t>
  </si>
  <si>
    <t>Imogam Rage 150 UI/mL, solution injectable – [Immunoglobuline humaine rabique]</t>
  </si>
  <si>
    <t>2022-05-23</t>
  </si>
  <si>
    <t>Actilyse 2 mg, poudre pour solution injectable et perfusion – [altéplase]</t>
  </si>
  <si>
    <t>Bevitine 100 mg/2 ml, solution injectable en ampoule – [chlorhydrate de thiamine]</t>
  </si>
  <si>
    <t>Xylocaïne 5 mg/ml sans conservateur, solution injectable – [chlorhydrate de lidocaïne]</t>
  </si>
  <si>
    <t>Kétamine Panpharma 250 mg/5 ml, solution injectable (I.V.-I.M.) – [kétamine (chlorhydrate de)]</t>
  </si>
  <si>
    <t>2022-05-20</t>
  </si>
  <si>
    <t>Atracurium Hospira 10 mg/ml, solution injectable -[Atracurium]</t>
  </si>
  <si>
    <t>2022-05-19</t>
  </si>
  <si>
    <t>Amoxicilline/Acide clavulanique Sandoz 500 mg/50 mg, 2 g/200 mg, poudre pour solution injectable/pour perfusion (I.V.) - [Amoxicilline sodique / clavulanate de potassium]</t>
  </si>
  <si>
    <t>Amoxicilline/Acide clavulanique Sandoz 1 g/200 mg, poudre pour solution injectable/pour perfusion (I.V.) - [Amoxicilline sodique / clavulanate de potassium]</t>
  </si>
  <si>
    <t>2022-05-18</t>
  </si>
  <si>
    <t>Amoxicilline Panpharma 1 g, poudre pour solution injectable - Amoxicilline Panpharma 2 g, poudre pour solution injectable - [Amoxicilline sodique]</t>
  </si>
  <si>
    <t>Ropivacaïne 7,5 mg/ml, solution injectable en ampoule -[ropivacaïne (chlorhydrate de)]</t>
  </si>
  <si>
    <t>2022-05-17</t>
  </si>
  <si>
    <t>Ancotil 1 pour cent, solution pour perfusion – [flucytosine]</t>
  </si>
  <si>
    <t>2022-05-16</t>
  </si>
  <si>
    <t>Uvadex 20 microgrammes/ml, solution pour la modification de la fraction sanguine – [méthoxsalène]</t>
  </si>
  <si>
    <t>2022-05-12</t>
  </si>
  <si>
    <t>Tofranil 25 mg, comprimé enrobé  – [Imipramine]</t>
  </si>
  <si>
    <t>2022-05-10</t>
  </si>
  <si>
    <t>Sulfate de magnesium 15 pour cent (0,15 g/ml), solution injectable (I.V.) en ampoule – ampoule verre de 10 ml - [Sulfate de magnésium heptahydraté]</t>
  </si>
  <si>
    <t>Arixtra 2,5 mg/0,5 ml, solution injectable en seringue pré-remplie, boîte 10 seringues - [fondaparinux]</t>
  </si>
  <si>
    <t>Visudyne 15 mg, poudre pour solution pour perfusion -[Vertéporfine ]</t>
  </si>
  <si>
    <t>2022-05-09</t>
  </si>
  <si>
    <t>Ropivacaïne Kabi 2 mg/ml, solution pour perfusion en poche de 200 ml -[ropivacaïne (chlorhydrate de)]</t>
  </si>
  <si>
    <t>2022-05-04</t>
  </si>
  <si>
    <t>Ribarivine Biogaran 200 mg/400 mg, comprimé pelliculé -[Ribavirine]</t>
  </si>
  <si>
    <t>2022-05-02</t>
  </si>
  <si>
    <t>Orencia125 mg, solution injectable en stylo prérempli -[abatacept]</t>
  </si>
  <si>
    <t>Orencia125 mg, solution injectable en seringue préremplie -[abatacept]</t>
  </si>
  <si>
    <t>Caelyx Pegylated Liposomal 2 mg/mL, solution à diluer pour perfusion - [doxorubicine]</t>
  </si>
  <si>
    <t>2022-08-02</t>
  </si>
  <si>
    <t>Erwinase 10 000 U, poudre pour solution injectable/pour perfusion – [Crisantaspase (L-asparaginase d’Erwinia chrysanthemi)]</t>
  </si>
  <si>
    <t>2022-07-29</t>
  </si>
  <si>
    <t>Mozobil 20 mg/ml, solution pour injection – [plérixafor]</t>
  </si>
  <si>
    <t>2022-07-28</t>
  </si>
  <si>
    <t>Captopril Mylan 25 mg, comprimé quadrisécable  - [Captopril]</t>
  </si>
  <si>
    <t>Kardegic 160 mg, poudre pour solution buvable en sachet – [DL-lysine (acétylsalicylate de)]</t>
  </si>
  <si>
    <t>Kardegic 500 mg/5 ml, poudre pour solution injectable – [DL-lysine (acétylsalicylate de)]</t>
  </si>
  <si>
    <t>2022-07-27</t>
  </si>
  <si>
    <t>Ancotil 1 pour cent, solution pour perfusion – [Flucytosine]</t>
  </si>
  <si>
    <t>Méthotrexate Mylman 100 mg/ml, solution injectable – [méthotrexate]</t>
  </si>
  <si>
    <t>Nanocis 0,24 mg, trousse pour préparation radiopharmaceutique  - [Rhénium (heptasulfure de)]</t>
  </si>
  <si>
    <t>2022-07-26</t>
  </si>
  <si>
    <t>Xylocaïne 10 mg/ml sans conservateur, solution injectable  - [Chlorhydrate de lidocaïne]</t>
  </si>
  <si>
    <t>2022-07-25</t>
  </si>
  <si>
    <t>Katémine Panpharma 50 mg/5 ml, solution injectable (I.V.-I.M.) – [kétamine (chlorhydrate de)]</t>
  </si>
  <si>
    <t>2022-07-22</t>
  </si>
  <si>
    <t>Rifadine IV 600 mg, poudre et solvant pour solution pour perfusion – [Rifampicine sodique]</t>
  </si>
  <si>
    <t>Eprex 2000 UI/ml, 4000 UI/ml, 10 000UI/ml et 40 000 UI/ml, solution injectable en seringue préremplie  – [Epoétine alfa]</t>
  </si>
  <si>
    <t>Adepal, comprimé enrobé  – [Lévonorgestrel - éthinylestradiol]</t>
  </si>
  <si>
    <t>Spécialités à base de quinapril/hydrochlorothiazide, comprimé pelliculé – [Hydrochlorothiazide, quinapril (chlorhydrate de)]</t>
  </si>
  <si>
    <t>2022-07-21</t>
  </si>
  <si>
    <t>Aldurazyme 100 U/ml, solution à diluer pour perfusion  - [laronidase]</t>
  </si>
  <si>
    <t>2022-07-20</t>
  </si>
  <si>
    <t>Mivacron 10 mg/5 ml et 20 mg/10 ml, solution injectable (IV) – [Chlorure de mivacurium]</t>
  </si>
  <si>
    <t>Immunoglobuline humaine normale IV (à base de) –  Ig Vena 50mg/ml, solution pour perfusion IV-  INTRATECT 50mg/ml et 100mg/ml, solution pour perfusion IV- HUMAGLOBIN Liquid 50g/L, solution pour perfusion IV  - [Immunoglobuline humaine normale (IgG)]</t>
  </si>
  <si>
    <t>2022-07-19</t>
  </si>
  <si>
    <t>Augmentin 500 mg/50 mg, poudre pour solution injectable/pour perfusion (IV)  - [Amoxicilline sodique/ potassium (clavulanate de)]</t>
  </si>
  <si>
    <t>Caelyx Pegylated Liposomal 2 mg/ml, solution à diluer pour perfusion – Flacon 10ml  – [Doxorubicine]</t>
  </si>
  <si>
    <t>2022-07-18</t>
  </si>
  <si>
    <t>Ventoline 2,5 mg/2,5 ml, solution pour inhalation par nébuliseur en récipient unidose  - [Salbutamol (sulfate de))]</t>
  </si>
  <si>
    <t>Caelyx Pegylated Liposomal 2 mg/ml, solution à diluer pour perfusion - Flacon 25ml - [Doxorubicine]</t>
  </si>
  <si>
    <t>2022-07-13</t>
  </si>
  <si>
    <t>Unacim injectable 0,5 g/1 g, poudre pour usage parentéral – [Ampicilline sodique, sulbactam sodique]</t>
  </si>
  <si>
    <t>Prostine VR 0,5 mg/ml, solution injectable  – [Alprostadil]</t>
  </si>
  <si>
    <t>Fungizone nourrissons et enfants 10 %, suspension buvable – [Amphotéricine B]</t>
  </si>
  <si>
    <t>2022-07-12</t>
  </si>
  <si>
    <t>Paracétamol - Toutes les formes orales et tous les suppositoires - [Paracétamol]</t>
  </si>
  <si>
    <t>Deroxat 20mg/ 10 ml, suspension buvable - [Paroxétine (chlorhydrate de) hémihydraté]</t>
  </si>
  <si>
    <t>2022-07-11</t>
  </si>
  <si>
    <t>Avonex 30 microgrammes/0,5 ml, solution injectable, en stylo prérempli – [Interféron bêta-1a]</t>
  </si>
  <si>
    <t>Methylphenidate Mylan Pharma LP,18 mg, comprimé à libération prolongée  – [Méthylphénidate (chlorhydrate de)]</t>
  </si>
  <si>
    <t>2022-07-08</t>
  </si>
  <si>
    <t>Cresemba 200 mg, poudre pour solution à diluer pour perfusion - [Isavuconazonium (sulfate d')]</t>
  </si>
  <si>
    <t>Bevitine 100 mg/2 ml, solution injectable en ampoule – [Chlorhydrate de thiamine]</t>
  </si>
  <si>
    <t>Tofranil 10 mg, comprimé enrobé  – [Imipramine]</t>
  </si>
  <si>
    <t>2022-07-07</t>
  </si>
  <si>
    <t>Caprelsa 100 mg, comprimé pelliculé – [Vandétanib]</t>
  </si>
  <si>
    <t>2022-07-06</t>
  </si>
  <si>
    <t>Ancotil 500 mg, comprimé – [Flucytosine]</t>
  </si>
  <si>
    <t>2022-07-05</t>
  </si>
  <si>
    <t>Cotrimoxazole Teva 800 mg/160 mg, comprimé – [Sulfaméthoxazol, triméthoprime]</t>
  </si>
  <si>
    <t>Iobenguane (131I) pour thérapie CIS bio international 370 MBq/mL, solution pour perfusion  - [Iobenguane (131I)]</t>
  </si>
  <si>
    <t>Emend 125 mg, poudre pour suspension buvable  - [Aprépitant]</t>
  </si>
  <si>
    <t>2022-07-04</t>
  </si>
  <si>
    <t>Paracétamol Carelide 10 mg/ml, solution pour perfusion poches de 50ml  - [Paracétamol]</t>
  </si>
  <si>
    <t>2022-07-01</t>
  </si>
  <si>
    <t>Levobupivacaine Kabi 2,5mg/mL et 5mg/mL, solution injectable/pour perfusion et 1,25mg/mL, solution pour perfusion – [lévobupivacaïne (chlorhydrate de)]</t>
  </si>
  <si>
    <t>2022-06-30</t>
  </si>
  <si>
    <t>Angusta 25 microgrammes, comprimé  - [Misoprostol]</t>
  </si>
  <si>
    <t>2022-06-29</t>
  </si>
  <si>
    <t>Dilantin 250 mg/5 ml, solution injectable – [phénytoïne]</t>
  </si>
  <si>
    <t>2022-06-28</t>
  </si>
  <si>
    <t>Pyostacine 500 mg, comprimé pelliculé – [Pristinamycine]</t>
  </si>
  <si>
    <t>2022-08-31</t>
  </si>
  <si>
    <t>Topotecan Hospira 4 mg/4ml, solution à diluer pour perfusion – [topotécane (chlorhydrate de)]</t>
  </si>
  <si>
    <t>2022-08-30</t>
  </si>
  <si>
    <t>2022-08-29</t>
  </si>
  <si>
    <t>2022-08-26</t>
  </si>
  <si>
    <t>Lyrica 20 mg/ml, solution buvable – [prégabaline]</t>
  </si>
  <si>
    <t>Temodal 5 mg et 140mg, gélule – [témozolomide]</t>
  </si>
  <si>
    <t>Rifadine 2 %, suspension buvable – [rifampicine]</t>
  </si>
  <si>
    <t>2022-08-24</t>
  </si>
  <si>
    <t>Levobupivacaine Kabi 1,25mg/mL, solution pour perfusion – [lévobupivacaïne (chlorhydrate de)]</t>
  </si>
  <si>
    <t>Levobupivacaine Kabi 2,5mg/mL et 5mg/mL, solution injectable/pour perfusion – [lévobupivacaïne (chlorhydrate de)]</t>
  </si>
  <si>
    <t>2022-08-23</t>
  </si>
  <si>
    <t>Amoxicilline Panpharma 2 g, poudre pour solution injectable – [amoxicilline sodique]</t>
  </si>
  <si>
    <t>2022-08-22</t>
  </si>
  <si>
    <t>Brintellix 15 mg, comprimé pelliculé – [vortioxétine (bromhydrate de)]</t>
  </si>
  <si>
    <t>2022-08-19</t>
  </si>
  <si>
    <t>Hydrocortancyl 2,5 pour cent, suspension injectable – [prednisolone (acétate de)]</t>
  </si>
  <si>
    <t>2022-08-18</t>
  </si>
  <si>
    <t>Brévibloc 100 mg/10 ml, solution injectable en flacon – [esmolol (chlorhydrate d')]</t>
  </si>
  <si>
    <t>Flagyl 125 mg/5 ml, suspension buvable – [métronidazole (benzoate de)]</t>
  </si>
  <si>
    <t>2022-08-16</t>
  </si>
  <si>
    <t>Acetate de cyproterone Arrow 100 mg, comprimé sécable – [cyprotérone (acétate de)]</t>
  </si>
  <si>
    <t>2022-08-12</t>
  </si>
  <si>
    <t>Amoxicilline/acide clavulanique 100 mg/12,5 mg par mL nourrissons et enfants, poudre pour suspension buvable en flacon (rapport amoxicilline/acide clavulanique : 8/1) – [amoxicilline trihydratée, potassium (clavulanate de)]</t>
  </si>
  <si>
    <t>2022-08-11</t>
  </si>
  <si>
    <t>2022-08-10</t>
  </si>
  <si>
    <t>2022-08-09</t>
  </si>
  <si>
    <t>Metalyse 10000 unités, poudre et solvant pour solution injectable –[Ténectéplas]</t>
  </si>
  <si>
    <t>Actilyse 10, 20, 50 mg , poudre pour solution injectable et perfusion – [altéplase]</t>
  </si>
  <si>
    <t>2022-08-08</t>
  </si>
  <si>
    <t>Nulojix 250 mg, poudre pour solution à diluer pour perfusion – [bélatacept]</t>
  </si>
  <si>
    <t>Respreeza, poudre et solvant pour solution injectable/perfusion – [alpha-1 antitrypsine]</t>
  </si>
  <si>
    <t>2022-08-05</t>
  </si>
  <si>
    <t>Paracétamol – Toutes les formes orales et tous les suppositoires – [Paracétamol]</t>
  </si>
  <si>
    <t>2022-08-04</t>
  </si>
  <si>
    <t>Rimifon 150 mg, comprimé – [isoniazide]</t>
  </si>
  <si>
    <t>Thérasolv 100 000 U, poudre pour solution injectable/pour perfusion – [urokinase]</t>
  </si>
  <si>
    <t>2022-08-03</t>
  </si>
  <si>
    <t>Iodure (131I) de sodium pour therapie curiumpharma, gélule – [iodure (131I) de sodium]</t>
  </si>
  <si>
    <t>Diamox 500 mg, poudre et solvant pour préparation injectable – [acétazolamide]</t>
  </si>
  <si>
    <t>2022-10-06</t>
  </si>
  <si>
    <t>Prednisolone 20 mg, comprimé orodispersible  - [Prednisolone (métasulfobenzoate sodique de)]</t>
  </si>
  <si>
    <t>2022-10-05</t>
  </si>
  <si>
    <t>Metalyse 10000 unités, poudre et solvant pour solution injectable – [Ténectéplas]</t>
  </si>
  <si>
    <t>Xylocaïne 10 mg/ml Adrenaline 0,005 mg/ml, solution injectable – [Adrénaline - Lidocaïne]</t>
  </si>
  <si>
    <t>Nozinan 40 mg/ml, solution buvable – [Lévomépromazine (chlorhydrate de)]</t>
  </si>
  <si>
    <t>Nipent 10 mg, poudre pour solution pour injection, poudre pour solution pour perfusion – [pentostatine]</t>
  </si>
  <si>
    <t>2022-10-03</t>
  </si>
  <si>
    <t>Urapidil LP 30 mg - 60 mg, gélule à libération prolongée (Spécialités à base de) – [Urapidil]</t>
  </si>
  <si>
    <t>Xylocaïne 2 %, gel urétral en seringue préremplie – [chlorhydrate de lidocaïne]</t>
  </si>
  <si>
    <t>2022-09-30</t>
  </si>
  <si>
    <t>Calcidia 1,54 g, granulé pour suspension buvable en sachet-dose – [calcium (carbonate de)]</t>
  </si>
  <si>
    <t>Xylocaïne 20 mg/ml Adrénaline 0,005 mg/ml, solution injectable – [chlorhydrate de lidocaïne - tartrate d'adrénaline]</t>
  </si>
  <si>
    <t>2022-09-29</t>
  </si>
  <si>
    <t>2022-09-28</t>
  </si>
  <si>
    <t>Lasilix Special 500 mg, comprimé sécable – [furosémide]</t>
  </si>
  <si>
    <t>Furosémide Teva 500 mg, comprimé sécable – [furosémide]</t>
  </si>
  <si>
    <t>Trolovol 300 mg, comprimé pelliculé – [pénicillamine]</t>
  </si>
  <si>
    <t>2022-09-27</t>
  </si>
  <si>
    <t>2022-09-26</t>
  </si>
  <si>
    <t>Trulicity 0,75 mg, 1,5 mg, 3 mg, 4,5 mg, solution injectable en stylo pré-rempli – [dulaglutide]</t>
  </si>
  <si>
    <t>2022-09-23</t>
  </si>
  <si>
    <t>Ozempic 0,25 mg, 0,5 mg, 1 mg, solution injectable en stylo prérempli – [sémaglutide (levure/saccharomyces cerevisiae)]</t>
  </si>
  <si>
    <t>2022-09-22</t>
  </si>
  <si>
    <t>Velbe 10 mg, poudre pour solution injectable I.V. – [vinblastine]</t>
  </si>
  <si>
    <t>Tresiba 200 unités/ml, solution injectable en stylo prérempli – [insuline dégludec]</t>
  </si>
  <si>
    <t>2022-09-21</t>
  </si>
  <si>
    <t>NovoRapid 100 U/ml, solution injectable en flacon – [insuline asparte]</t>
  </si>
  <si>
    <t>2022-09-20</t>
  </si>
  <si>
    <t>Umatrope 6 mg/3 ml - 12 mg/3 ml - 24 mg/3 ml, poudre et solvant pour solution injectable  – [Somatropine]</t>
  </si>
  <si>
    <t>2022-09-15</t>
  </si>
  <si>
    <t>Teicoplanine Viatris 200 mg et 400 mg, poudre pour solution injectable/pour perfusion ou solution buvable  – [Téicoplanine]</t>
  </si>
  <si>
    <t>Imnovid 1 mg, gélule  – [Pomalidomide]</t>
  </si>
  <si>
    <t>2022-09-12</t>
  </si>
  <si>
    <t>2022-09-09</t>
  </si>
  <si>
    <t>Methylphenidate Mylan Pharma LP, comprimé à libération prolongée  – [Méthylphénidate (chlorhydrate de)]</t>
  </si>
  <si>
    <t>2022-09-08</t>
  </si>
  <si>
    <t>Folinate de calcium  10 mg/ml, solution injectable/pour perfusion ; 50 mg, 100 mg, 200 mg, 350 mg lyophilisat pour usage parentéral – Lévofolinate de calcium dont Elvorine 10 mg/ml, 25 mg/2,5ml, 50 mg/5ml, 100 mg/10ml, 175 mg/17,5ml solution injectable</t>
  </si>
  <si>
    <t>2022-09-07</t>
  </si>
  <si>
    <t>2022-09-06</t>
  </si>
  <si>
    <t>Zithromax 250 mg, Zithromax 40mg/mL enfant, poudre pour suspension buvable, Azithromycine 250 mg –[Azithromycine]</t>
  </si>
  <si>
    <t>Zophren 4 mg/5 ml, sirop – [Ondansétron]</t>
  </si>
  <si>
    <t>2022-09-05</t>
  </si>
  <si>
    <t>Javlor 25 mg/ml, solution à diluer pour perfusion en flacon de 2 ml  - [Vinflunine]</t>
  </si>
  <si>
    <t>Tildiem 25 mg, poudre et solution pour préparation injectable I.V. – [diltiazem (chlorhydrate de)]</t>
  </si>
  <si>
    <t>2022-09-02</t>
  </si>
  <si>
    <t>Cyclophosphamide Sandoz 1000 mg, poudre pour solution injectable ou pour perfusion –[cyclophosphamide]</t>
  </si>
  <si>
    <t>Androcur 50 mg, comprimé sécable – [cyprotérone (acétate de)]</t>
  </si>
  <si>
    <t>Tracutil, solution à diluer pour perfusion – [mélange d’oligo-éléments]</t>
  </si>
  <si>
    <t>2022-09-01</t>
  </si>
  <si>
    <t>2022-11-18</t>
  </si>
  <si>
    <t>Amoxicilline-Clamoxyl toutes formes orales, tous dosages – [Amoxicilline]</t>
  </si>
  <si>
    <t>Amoxicilline / Acide Clavulanique - Augmentin toutes formes orales, tous dosages – (amoxicilline - acide clavulanique)</t>
  </si>
  <si>
    <t>Fluoresceine sodique Faure 10 pour cent, solution injectable – [fluorescéine sodique]</t>
  </si>
  <si>
    <t>Quinimax 500 mg, comprimé pelliculé sécable – [quinine – cinchonine – cinchonidine – quinidine]</t>
  </si>
  <si>
    <t>Béclométasone Teva, Béclométasone Chiesi, Béclospin, 400 microgrammes/1 ml et 800 microgrammes/2ml, suspensions pour inhalation par nébuliseur – (béclométasone (dipropionate de) anhydre]</t>
  </si>
  <si>
    <t>Béclométasone Teva et Beclospray, 50 microgrammes/dose, solutions pour inhalation en flacons pressurisés – [béclométasone (dipropionate de) anhydre]</t>
  </si>
  <si>
    <t>Zykadia 150 mg, gélule – [céritinib]</t>
  </si>
  <si>
    <t>2022-11-17</t>
  </si>
  <si>
    <t>Isuprel 0,20 mg/1 ml, solution injectable en ampoule – [isoprénaline]</t>
  </si>
  <si>
    <t>2022-11-15</t>
  </si>
  <si>
    <t>Ultratechnekow FM, 2,15 - 43 GBq, générateur radiopharmaceutique – [sodium (molybdate (VI) [99 Mo] de)]</t>
  </si>
  <si>
    <t>Tekcis 2-50 GBq, générateur radiopharmaceutique – [sodium (molybdate (VI) [99 Mo] de)]</t>
  </si>
  <si>
    <t>Iodure (131I) de sodium pour thérapie curiumpharma, gélule – [iodure (131I) de sodium]</t>
  </si>
  <si>
    <t>NovoRapid FlexPen 100 unités/ml, solution injectable en stylo prérempli – [insuline asparte]</t>
  </si>
  <si>
    <t>2022-11-10</t>
  </si>
  <si>
    <t>Relvar Ellipta 184 microgrammes/22 microgrammes, poudre pour inhalation, en récipient unidose – [fluticasone/vilantérol]</t>
  </si>
  <si>
    <t>2022-11-08</t>
  </si>
  <si>
    <t>Azactam 1g, poudre et solution pour usage parentéral  - [Aztréonam]</t>
  </si>
  <si>
    <t>2022-11-07</t>
  </si>
  <si>
    <t>Alyostal venin de guêpe vespula 110 microgrammes et 550 microgrammes, poudre et solvant pour solution injectable  – [Guêpe Vespula (venin de)]</t>
  </si>
  <si>
    <t>2022-11-04</t>
  </si>
  <si>
    <t>Alyostal venin d'abeille Apis mellifera 110 et 550 microgrammes, poudre et solvant pour solution injectable  - [Abeille (venin d')]</t>
  </si>
  <si>
    <t>Alyostal venin de guêpe polistes 110 microgrammes et 550 microgrammes, poudre et solvant pour solution injectable  - [Guêpe Polistes (venin de)]</t>
  </si>
  <si>
    <t>2022-11-03</t>
  </si>
  <si>
    <t>Iluvien 190 microgrammes, implant intravitréen avec applicateur – [acétonide de fluocinolone]</t>
  </si>
  <si>
    <t>2022-10-28</t>
  </si>
  <si>
    <t>Norditropine Flexpro 10 mg/1,5 ml, solution injectable en stylo prérempli – [Somatropine]</t>
  </si>
  <si>
    <t>Numetah G13% E prématurés , émulsion pour perfusion</t>
  </si>
  <si>
    <t>2022-10-27</t>
  </si>
  <si>
    <t>2022-10-26</t>
  </si>
  <si>
    <t>2022-10-25</t>
  </si>
  <si>
    <t>Topiscab 5 %, crème – [perméthrine]</t>
  </si>
  <si>
    <t>2022-10-24</t>
  </si>
  <si>
    <t>2022-10-21</t>
  </si>
  <si>
    <t>2022-10-20</t>
  </si>
  <si>
    <t>Iomeron 400 (400 mg Iode/mL) &amp; Iomeron 350 (350 mg Iode/mL), solution injectable 150mL – Trousse Angiomat-Optivantage – [Ioméprol]</t>
  </si>
  <si>
    <t>2022-10-19</t>
  </si>
  <si>
    <t>2022-10-18</t>
  </si>
  <si>
    <t>Linezolide Ohre Pharma 600 mg, comprimé pelliculé – [Linézolide]</t>
  </si>
  <si>
    <t>2022-10-17</t>
  </si>
  <si>
    <t>2022-10-14</t>
  </si>
  <si>
    <t>Entacapone Mylan 200 mg, comprimé pelliculé en boîte de 100 – [entacapone]</t>
  </si>
  <si>
    <t>2022-10-13</t>
  </si>
  <si>
    <t>Miochole 20 mg, poudre et solvant pour solution intraoculaire – [chlorure d'acétylcholine]</t>
  </si>
  <si>
    <t>2022-10-12</t>
  </si>
  <si>
    <t>Firmagon 80 mg, poudre et solvant pour solution injectable – [dégarélix]</t>
  </si>
  <si>
    <t>2022-10-11</t>
  </si>
  <si>
    <t>Brévibloc 100 mg/10 ml, solution injectable en flacon – [Esmolol (chlorhydrate d')]</t>
  </si>
  <si>
    <t>2022-10-10</t>
  </si>
  <si>
    <t>Vyndaqel 61 mg, capsule molle  - [Tafamidis]</t>
  </si>
  <si>
    <t>Bléomycine Bellon 15 mg, poudre pour solution injectable  - [Bléomycine, sulfate de]</t>
  </si>
  <si>
    <t>2022-10-07</t>
  </si>
  <si>
    <t>Miostat 100 microgrammes/ml, solution injectable pour voie intra-oculaire – [carbachol]</t>
  </si>
  <si>
    <t>Amifampridine Serb 10 mg, comprimé  - [Amifampridine (phosphate d')]</t>
  </si>
  <si>
    <t>2023-12-05</t>
  </si>
  <si>
    <t>Trandate 5 mg/ml, solution injectable  - [labétalol (chlorhydrate de)]</t>
  </si>
  <si>
    <t>2023-12-01</t>
  </si>
  <si>
    <t>Spécialités à base de Carbamazépine L.P. 400 mg, comprimé pelliculé sécable à libération prolongée – [carbamazépine]</t>
  </si>
  <si>
    <t>Spécialités à base de Carbamazépine L.P. 200 mg, comprimé pelliculé sécable à libération prolongée – [carbamazépine]</t>
  </si>
  <si>
    <t>Oncovin 1 mg, solution injectable – [vincristine]</t>
  </si>
  <si>
    <t>Saizen 20 mg (8 mg/ml, solution injectable en cartouche de 2,5 ml) – [somatropine]</t>
  </si>
  <si>
    <t>Méthylprednisolone Hikma 40 mg, poudre pour solution injectable – [méthylprednisolone (hydrogénosuccinate sodique de)]</t>
  </si>
  <si>
    <t>Rimifon 50 mg, comprimé – [isoniazide]</t>
  </si>
  <si>
    <t>2023-11-30</t>
  </si>
  <si>
    <t>Corgard 80 mg, comprimé sécable – [nadolol]</t>
  </si>
  <si>
    <t>Tercian 50 mg/5 ml, solution injectable en ampoule – [cyamémazine]</t>
  </si>
  <si>
    <t>Eldisine 5 mg, poudre pour solution injectable – [sulfate de vindésine]</t>
  </si>
  <si>
    <t>2023-11-29</t>
  </si>
  <si>
    <t>Angusta 25 microgrammes, comprimé – [misoprostol]</t>
  </si>
  <si>
    <t>Zolsketil Pegylated Liposomal 2 mg/mL, dispersion à diluer pour perfusion – Flacon de 10 ml – [doxorubicine (chlorhydrate de)]</t>
  </si>
  <si>
    <t>2023-11-28</t>
  </si>
  <si>
    <t>Omnitrope 15 mg/1,5 ml, solution injectable – [somatropine]</t>
  </si>
  <si>
    <t>Mivacron 20 mg/10 ml, solution injectable (IV) – [Chlorure de mivacurium]</t>
  </si>
  <si>
    <t>2023-11-27</t>
  </si>
  <si>
    <t>Irinotécan Sun 1,5 mg/ml, solution pour perfusion, poche de 200 mL – [irinotécan (chlorhydrate d') trihydraté]</t>
  </si>
  <si>
    <t>Irinotécan Sun 1,5 mg/ml, solution pour perfusion, poche de 180 mL – [irinotécan (chlorhydrate d') trihydraté]</t>
  </si>
  <si>
    <t>Ydralbum 200 g/L, solution pour perfusion en flacon de 50 mL et 100 mL – [albumine humaine ((mammifère/humain/plasma))]</t>
  </si>
  <si>
    <t>Kanokad 25 UI/mL de facteur IX, poudre et solvant pour solution injectable - Flacon de 250 UI (10 ml) et de 500 UI (20 ml)</t>
  </si>
  <si>
    <t>Abiratérone Zentiva 500 mg, comprimé pelliculé – [abiratérone]</t>
  </si>
  <si>
    <t>Abiratérone Teva 500 mg, comprimé pelliculé – [abiratérone]</t>
  </si>
  <si>
    <t>Abiratérone Arrow 500 mg, comprimé pelliculé – [abiratérone]</t>
  </si>
  <si>
    <t>2023-11-24</t>
  </si>
  <si>
    <t>Integrilin 0,75 mg/ml et 2 mg/ml, solution injectable – [eptifibatide]</t>
  </si>
  <si>
    <t>Iluvien 190 microgrammes, implant intravitréen avec applicateur – [Acétonide de fluocinolone]</t>
  </si>
  <si>
    <t>Ursolvan 200 mg, gélule – [acide ursodéoxycholique]</t>
  </si>
  <si>
    <t>2023-11-23</t>
  </si>
  <si>
    <t>Pegasys 90 microgrammes, solution injectable en seringue préremplie 1 seringue préremplie en verre avec 1 aiguille de 0,5 ml – [peginterféron alfa-2a ((bactérie/escherichia coli))]</t>
  </si>
  <si>
    <t>Rivotril 1 mg/1 ml, solution à diluer injectable en ampoules – [clonazépam]</t>
  </si>
  <si>
    <t>Eurobiol 25 000 U, gélule gastro-résistante – [poudre de pancréas]</t>
  </si>
  <si>
    <t>Eurobiol 40 000 U, gélule gastro-résistante – [poudre de pancréas]</t>
  </si>
  <si>
    <t>Enantone LP 3,75 mg, microsphères et solution pour usage parentéral (S.C. ou I.M.) à libération prolongée en seringue pré-remplie – [leuproréline]</t>
  </si>
  <si>
    <t>Lactate de sodium AP-HP 11,2 % (m/V) solution pour perfusion – [Lactate de sodium]</t>
  </si>
  <si>
    <t>2023-11-22</t>
  </si>
  <si>
    <t>Conferoport 5 mg, gélule à libération prolongée – [tacrolimus]</t>
  </si>
  <si>
    <t>Tofranil 10 mg, comprimé enrobé – [Imipramine]</t>
  </si>
  <si>
    <t>2023-11-21</t>
  </si>
  <si>
    <t>Spécialités à base de palipéridone 150 mg – [palipéridone (palmitate de)]</t>
  </si>
  <si>
    <t>2023-11-17</t>
  </si>
  <si>
    <t>Fomépizole AP-HP 5 mg/mL, solution à diluer pour perfusion – [fomépizole (sulfate de)]</t>
  </si>
  <si>
    <t>Travoprost/Timolol 40 microgrammes/mL + 5 mg/mL, collyre en solution – [timolol (maléate de), travoprost]</t>
  </si>
  <si>
    <t>2023-11-16</t>
  </si>
  <si>
    <t>Micropakine L.P. 100, 250, 500, 750 et 1000 mg, granulés à libération prolongée en sachet-dose – [acide valproïque, sodium (valproate de)]</t>
  </si>
  <si>
    <t>2023-11-15</t>
  </si>
  <si>
    <t>Amoxicilline / Acide Clavulanique - Augmentin toutes formes orales, tous dosages – [Amoxicilline - acide clavulanique]</t>
  </si>
  <si>
    <t>Rovalcyte 50 mg/ml, poudre pour solution buvable – [valganciclovir]</t>
  </si>
  <si>
    <t>NovoEight 250 UI et 1500 UI poudre et solvant pour solution injectable – [turoctocog alfa]</t>
  </si>
  <si>
    <t>Pramipexole 0,18 mg, comprimé – [pramipexole]</t>
  </si>
  <si>
    <t>Gastrografine 370 mg d'iode/mL, solution buvable ou rectale – [amidotrizoate de sodium, méglumine (amidotrizoate de)]</t>
  </si>
  <si>
    <t>2023-11-14</t>
  </si>
  <si>
    <t>Parlodel 2,5 mg, comprimé sécable – [bromocriptine (mésilate de)]</t>
  </si>
  <si>
    <t>Rimactan 300 mg, gélule – [rifampicine]</t>
  </si>
  <si>
    <t>Rifadine 300 mg, gélule, boite de 30 – [Rifampicine]</t>
  </si>
  <si>
    <t>Tofranil 25 mg, comprimé enrobé – [Imipramine]</t>
  </si>
  <si>
    <t>2023-11-13</t>
  </si>
  <si>
    <t>Xylocaïne 20 mg/ml sans conservateur, solution injectable – [chlorhydrate de lidocaïne]</t>
  </si>
  <si>
    <t>Xylocard 50 mg/ml, solution injectable pour perfusion – [lidocaïne]</t>
  </si>
  <si>
    <t>Zolsketil Pegylated Liposomal 2 mg/mL, dispersion à diluer pour perfusion – Flacon de 25 ml – [doxorubicine (chlorhydrate de)]</t>
  </si>
  <si>
    <t>2023-11-10</t>
  </si>
  <si>
    <t>Sandimmun 50 mg/ml, solution à diluer pour perfusion – [ciclosporine]</t>
  </si>
  <si>
    <t>Lasilix Retard 60 mg, gélule boîte 30 – [furosémide]</t>
  </si>
  <si>
    <t>Alfatil 125 mg/5 ml et 250mg/5 ml, poudre pour suspension buvable – [Céfaclor]</t>
  </si>
  <si>
    <t>2023-11-09</t>
  </si>
  <si>
    <t>2023-11-08</t>
  </si>
  <si>
    <t>Creon 25 000 U, gélule gastrorésistante – [pancréatine]</t>
  </si>
  <si>
    <t>Kevzara 150 mg, solution injectable en stylo prérempli et seringue préremplie – [sarilumab ((mammifère/hamster/cellules CHO))]</t>
  </si>
  <si>
    <t>Ritaline L.P., gélule à libération prolongée – [méthylphénidate]</t>
  </si>
  <si>
    <t>Alvesco 80 microgrammes/dose, solution pour inhalation en flacon pressurisé –[ciclésonide]</t>
  </si>
  <si>
    <t>Hydrea 500 mg, gélule – [hydroxycarbamide]</t>
  </si>
  <si>
    <t>2023-11-07</t>
  </si>
  <si>
    <t>Vercyte 25 mg, comprimé – [pipobroman]</t>
  </si>
  <si>
    <t>Skiacol 0,5 pour cent, collyre – [cyclopentolate (chlorhydrate de)]</t>
  </si>
  <si>
    <t>Xydalba 500 mg, poudre pour solution à diluer pour perfusion – [dalbavancine (chlorhydrate de)]</t>
  </si>
  <si>
    <t>2023-11-06</t>
  </si>
  <si>
    <t>Flumazénil 0,1 mg/ml, solution injectable, ampoule en verre de 5 ml et de 10 ml – [(flumazénil)]</t>
  </si>
  <si>
    <t>2023-11-03</t>
  </si>
  <si>
    <t>Lasilix 10 mg/ml, solution buvable – [furosémide]</t>
  </si>
  <si>
    <t>2023-11-02</t>
  </si>
  <si>
    <t>Catapressan 0,15 mg, comprimé sécable – [clonidine (chlorhydrate de)]</t>
  </si>
  <si>
    <t>Atracurium Hospira 10 mg/ml, solution injectable (boite de 5 ampoules de 50 mg/5 ml) – [Atracurium]</t>
  </si>
  <si>
    <t>Atriance 5 mg/ml, solution pour perfusion – [nélarabine]</t>
  </si>
  <si>
    <t>Roxithromycine Teva 100 mg, comprimé pelliculé – [roxithromycine]</t>
  </si>
  <si>
    <t>Tenormine 5 mg/10 ml, solution injectable IV en ampoule – [aténolol]</t>
  </si>
  <si>
    <t>2023-10-31</t>
  </si>
  <si>
    <t>Soludactone 100 mg et 200 mg, lyophilisat et solution pour usage parentéral - [canrénoate de potassium / trométamol]</t>
  </si>
  <si>
    <t>Vfend 40 mg/ml, poudre pour suspension buvable – [voriconazole]</t>
  </si>
  <si>
    <t>2023-10-30</t>
  </si>
  <si>
    <t>Lamotrigine 200 mg, comprimé dispersible ou à croquer – [lamotrigine]</t>
  </si>
  <si>
    <t>Lamotrigine 100 mg, comprimé dispersible ou à croquer – [lamotrigine]</t>
  </si>
  <si>
    <t>Vitamine A Dulcis 25 000 U.I. pour 100 g, pommade ophtalmique – [Concentrât de vitamine A synthétique, forme huileuse]</t>
  </si>
  <si>
    <t>Yellox 0,9 mg/ml, collyre en solution – [bromfénac sodique sesquihydraté]</t>
  </si>
  <si>
    <t>Malocide 50 mg comprimé pelliculé – [Pyriméthamine]</t>
  </si>
  <si>
    <t>Naltrexone Viatris 50 mg, comprimé pelliculé sécable – [Naltrexone (chlorhydrate de)]</t>
  </si>
  <si>
    <t>2023-10-27</t>
  </si>
  <si>
    <t>Mesocaïne 25 mg/5 ml, solution injectable  – [lidocaïne]</t>
  </si>
  <si>
    <t>Norditropine Flexpro 5 mg/1,5 ml, 10 mg/1,5 ml ET 15 mg/1,5 ml, solution injectable en stylo prérempli – [Somatropine]</t>
  </si>
  <si>
    <t>Métronidazole 250 mg et 500 mg, comprimé pelliculé – [métronidazole]</t>
  </si>
  <si>
    <t>2023-10-25</t>
  </si>
  <si>
    <t>Acadione 250 mg, comprimé dragéifié – [tiopronine]</t>
  </si>
  <si>
    <t>Eligard 7,5 mg, poudre et solvant pour solution injectable – [leuproréline (acétate de)]</t>
  </si>
  <si>
    <t>2023-10-24</t>
  </si>
  <si>
    <t>Flécaïnide 100 mg, comprimé sécable – [flécaïnide (acétate de)]</t>
  </si>
  <si>
    <t>Temodal 2,5 mg/ml, poudre pour solution pour perfusion – [témozolomide]</t>
  </si>
  <si>
    <t>2023-10-23</t>
  </si>
  <si>
    <t>Flécaïnide LP 50 mg, 100 mg, 150 mg et 200 mg gélule à libération prolongée – [flécaïnide (acétate de)]</t>
  </si>
  <si>
    <t>2023-10-20</t>
  </si>
  <si>
    <t>Hydrocortisone Upjohn 500 mg, préparation injectable – [hydrocortisone (hydrogénosuccinate sodique d')]</t>
  </si>
  <si>
    <t>Hydrocortisone Upjohn 100 mg, préparation injectable – [hydrocortisone (hydrogénosuccinate sodique d')]</t>
  </si>
  <si>
    <t>Aldurazyme 100 U/ml, solution à diluer pour perfusion – [laronidase]</t>
  </si>
  <si>
    <t>2023-10-19</t>
  </si>
  <si>
    <t>Velbe 10 mg, poudre pour solution injectable I.V. – [vinblastine (sulfate de)]</t>
  </si>
  <si>
    <t>Monoprost 50 microgrammes/ml, collyre en solution en récipient unidose – [Latanoprost]</t>
  </si>
  <si>
    <t>2023-10-17</t>
  </si>
  <si>
    <t>Triflucan 40 mg/ml, poudre pour suspension buvable – [fluconazole]</t>
  </si>
  <si>
    <t>Dépakine Chrono 500 mg, comprimé pelliculé sécable à libération prolongée – [Valproate de sodium]</t>
  </si>
  <si>
    <t>Sintrom 4 mg, comprimé quadrisécable – [acénocoumarol]</t>
  </si>
  <si>
    <t>Mesocaïne 50 mg/5 ml, solution injectable – [lidocaïne]</t>
  </si>
  <si>
    <t>Dextrion G 10 Lavoisier, solution injectable (IV) en flacon – [calcium (gluconate de), glucose, potassium (chlorure de), sodium (chlorure de)]</t>
  </si>
  <si>
    <t>Glucose 30 % Lavoisier solution injectable en ampoule de 20ml – [glucose monohydraté]</t>
  </si>
  <si>
    <t>2023-10-16</t>
  </si>
  <si>
    <t>Moviprep, poudre pour solution buvable  - [acide ascorbique, ascorbate de sodium, macrogol 3350, potassium (chlorure de), sodium (chlorure de), sodium (sulfate de) anhydre]</t>
  </si>
  <si>
    <t>Méthotrexate Teva solution injectable – [méthotrexate]</t>
  </si>
  <si>
    <t>2023-10-13</t>
  </si>
  <si>
    <t>Fludarabine Teva 25 mg/ml, solution à diluer pour solution injectable/pour perfusion – [fludarabine]</t>
  </si>
  <si>
    <t>2023-10-12</t>
  </si>
  <si>
    <t>Méthotrexate Viatris, solution injectable – [Méthotrexate]</t>
  </si>
  <si>
    <t>2023-10-11</t>
  </si>
  <si>
    <t>OctaplasLG, solution pour perfusion - groupe AB – [protéines plasmatiques humaines]</t>
  </si>
  <si>
    <t>Dopaceptin 10 mg /ml, solution injectable en cartouche – [apomorphine (chlorhydrate d') hémihydraté]</t>
  </si>
  <si>
    <t>2023-10-10</t>
  </si>
  <si>
    <t>Virophta, préparation pour collyre (lyophilisat et solvant) – [trifluridine]</t>
  </si>
  <si>
    <t>Tirofiban Altan 50 microgrammes/mL, solution pour perfusion – [tirofiban]</t>
  </si>
  <si>
    <t>2023-10-09</t>
  </si>
  <si>
    <t>Thiophénicol, comprimé enrobé - Thiophénicol 750 mg, poudre et solvant pour préparation injectable – [Thiamphénicol]</t>
  </si>
  <si>
    <t>2023-10-06</t>
  </si>
  <si>
    <t>Fluorouracile Accord 50 mg/ml, solution à diluer pour perfusion, flacon de 100 ml – [fluorouracil]</t>
  </si>
  <si>
    <t>Adénoscan 30 mg/10 ml, solution pour perfusion – [adénosine]</t>
  </si>
  <si>
    <t>Xylocaïne 20 mg/ml Adrénaline 0,005 mg/ml, solution injectable – [lidocaine - adrénaline]</t>
  </si>
  <si>
    <t>Xylocaïne 10 mg/ml Adrénaline 0,005 mg/ml, solution injectable – [lidocaine - adrénaline]</t>
  </si>
  <si>
    <t>Scopoderm TTS 1 mg/72 heures, dispositif transdermique – [scopolamine]</t>
  </si>
  <si>
    <t>Solution injectable d’adrénaline en stylo prérempli (Anapen - Emerade - Epipen - Jext) – [adrénaline]</t>
  </si>
  <si>
    <t>2023-10-05</t>
  </si>
  <si>
    <t>Creon 10 000 U, gélule gastrorésistante – [pancréatine]</t>
  </si>
  <si>
    <t>2023-10-04</t>
  </si>
  <si>
    <t>Persantine 10 mg/2 mL, solution injectable, ampoule – [dipyridamole]</t>
  </si>
  <si>
    <t>2023-10-03</t>
  </si>
  <si>
    <t>GlucaGen 1 mg/ml, poudre et solvant pour solution injectable – [Glucagon (chlorhydrate de)]</t>
  </si>
  <si>
    <t>Kytril 1 mg, comprimé pelliculé  – [granisétron (chlorhydrate de)]</t>
  </si>
  <si>
    <t>2023-10-02</t>
  </si>
  <si>
    <t>Pazenir 5 mg/mL, poudre pour dispersion pour perfusion – [paclitaxel]</t>
  </si>
  <si>
    <t>Gemcitabine Sun 10 mg/ml, solution pour perfusion, poche de 160 ml – [gemcitabine (chlorhydrate de)]</t>
  </si>
  <si>
    <t>Tranxène 20 mg/2 ml, lyophilisat et solution pour usage parentéral – [clorazépate dipotassique]</t>
  </si>
  <si>
    <t>2023-09-29</t>
  </si>
  <si>
    <t>Sifrol 0,26 mg, comprimé à libération prolongée – [pramipexole]</t>
  </si>
  <si>
    <t>2023-09-28</t>
  </si>
  <si>
    <t>Ropinirole 0,25 mg, 0,5 mg 1 mg et 2 mg comprimé pelliculé – [ropinirole]</t>
  </si>
  <si>
    <t>2023-09-26</t>
  </si>
  <si>
    <t>Prevymis 480 mg, solution à diluer pour perfusion  – [létermovir]</t>
  </si>
  <si>
    <t>Prevymis 240 mg, solution à diluer pour perfusion – [létermovir]</t>
  </si>
  <si>
    <t>Prevymis 480 mg, comprimé pelliculé  – [létermovir]</t>
  </si>
  <si>
    <t>2023-09-25</t>
  </si>
  <si>
    <t>Surmontil 4 pour cent, solution buvable, flacon – [trimipramine (mésilate de)]</t>
  </si>
  <si>
    <t>2023-09-22</t>
  </si>
  <si>
    <t>Flixotide 125 microgrammes/dose, suspension pour inhalation en flacon pressurisé – [fluticasone (propionate de)]</t>
  </si>
  <si>
    <t>2023-09-21</t>
  </si>
  <si>
    <t>Artane 0,4%, solution buvable en goutte – [Chlorhydrate de trihexyphénidyle]</t>
  </si>
  <si>
    <t>Espéral 500 mg, comprimé – [disulfirame]</t>
  </si>
  <si>
    <t>Cinacalcet 30 mg, 60 mg et 90 mg comprimé pelliculé – [cinacalcet (chlorhydrate de)]</t>
  </si>
  <si>
    <t>2023-09-20</t>
  </si>
  <si>
    <t>Furadantine 50 mg, gélule – [nitrofurantoïne]</t>
  </si>
  <si>
    <t>2023-09-19</t>
  </si>
  <si>
    <t>Xalkori 200 mg, gélule – [crizotinib]</t>
  </si>
  <si>
    <t>2023-09-18</t>
  </si>
  <si>
    <t>Irinotécan Sun 1,5 mg/ml, solution pour perfusion, poche de 220 mL – [irinotécan (chlorhydrate d') trihydraté]</t>
  </si>
  <si>
    <t>Glutaraldéhyde et tampon AP-HP pour tannage de péricarde solution stérile – [Solution aqueuse de glutaraldéhyde à 250 mg/mL]</t>
  </si>
  <si>
    <t>Lomustine Medac 40 mg, gélule – [lomustine]</t>
  </si>
  <si>
    <t>2023-09-15</t>
  </si>
  <si>
    <t>Krenosin 6 mg/2 ml, solution injectable – [adénosine]</t>
  </si>
  <si>
    <t>Arixtra 2,5 mg/0,5 ml, solution injectable en seringue pré-remplie, boîte 2 et 7 seringues – [fondaparinux]</t>
  </si>
  <si>
    <t>2023-09-14</t>
  </si>
  <si>
    <t>Miochole 20 mg, poudre et solvant pour solution intraoculaire – [Chlorure d'acétylcholine]</t>
  </si>
  <si>
    <t>Tadalafil Quiver 20 mg, comprimé pelliculé – [tadalafil]</t>
  </si>
  <si>
    <t>2023-09-12</t>
  </si>
  <si>
    <t>Dextrion G 5 Lavoisier, solution injectable (IV) en flacon 250 et 500 mL – [calcium (gluconate de), glucose, potassium (chlorure de), sodium (chlorure de)]</t>
  </si>
  <si>
    <t>2023-09-08</t>
  </si>
  <si>
    <t>Tirofiban Medac 50 microgrammes/ml, solution pour perfusion  – [tirofiban (chlorhydrate de) monohydraté]</t>
  </si>
  <si>
    <t>Concerta LP, comprimé à libération prolongée – [méthylphénidate (chlorhydrate de)]</t>
  </si>
  <si>
    <t>2023-09-07</t>
  </si>
  <si>
    <t>Creon 35 000 U, gélule gastrorésistante – [pancréatine]</t>
  </si>
  <si>
    <t>Fertistartkit 75 - 150 UI, poudre et solvant pour solution injectable – [hormone folliculo stimulante; hormone lutéinisante]</t>
  </si>
  <si>
    <t>2023-09-06</t>
  </si>
  <si>
    <t>NovoRapid 100 U/ml, solution injectable – [insuline asparte]</t>
  </si>
  <si>
    <t>2023-09-04</t>
  </si>
  <si>
    <t>Laroscorbine 1 g/5 ml, solution injectable I.V. en ampoule – [acide ascorbique]</t>
  </si>
  <si>
    <t>Desferal 500 mg, poudre et solvant pour solution injectable – [déféroxamine (mésilate de)]</t>
  </si>
  <si>
    <t>2023-09-01</t>
  </si>
  <si>
    <t>Ferriprox 500 mg et 1000 mg, comprimé pelliculé – [défériprone]</t>
  </si>
  <si>
    <t>Méthotrexate Accord, solution injectable – [méthotrexate]</t>
  </si>
  <si>
    <t>Iomeron 400 (400 mg Iode/mL), solution injectable – trousse pour injecteur CT-Exprès de 100 mL et 150 mL – [ioméprol]</t>
  </si>
  <si>
    <t>Iomeron 400 (400 mg Iode/mL), solution injectable - Flacon de 50 mL, 100 mL, 150 mL et 200 mL – [ioméprol]</t>
  </si>
  <si>
    <t>Atgam 50 mg/mL, solution à diluer pour perfusion – [immunoglobuline équine anti-lymphocyte T humain]</t>
  </si>
  <si>
    <t>Iomeron 250 (250 mg Iode/mL), solution injectable – [ioméprol]</t>
  </si>
  <si>
    <t>Erelzi 50 mg, solution injectable en stylo prérempli – [étanercept]</t>
  </si>
  <si>
    <t>2023-08-31</t>
  </si>
  <si>
    <t>Zithromax 40 mg/ml enfants, poudre pour suspension buvable – [Azithromycine]</t>
  </si>
  <si>
    <t>2023-08-29</t>
  </si>
  <si>
    <t>Bactrim 40 mg/mL + 8 mg/mL, suspension buvable – [sulfaméthoxazole - triméthoprime]</t>
  </si>
  <si>
    <t>Temgesic 0,3 mg/ml, solution injectable – [buprénorphine (chlorhydrate de)]</t>
  </si>
  <si>
    <t>Celsentri 20 mg/ml, solution buvable – [maraviroc]</t>
  </si>
  <si>
    <t>Spécialités à base de vérapamil 40 mg, comprimé  – [vérapamil]</t>
  </si>
  <si>
    <t>Béclométasone 200 µg/dose, poudre pour inhalation – 50 µg/doses, 100 µg/dose et 250 µg/dose, solution pour inhalation en flacon pressurisé – 400 µg/1 ml et 800 µg/2 ml, suspension pour inhalation par nébuliseur en récipient unidose – [Béclométasone]</t>
  </si>
  <si>
    <t>Dipentum 250 mg comprimé et Dipentum 500 mg comprimé – [olsalazine sodique]</t>
  </si>
  <si>
    <t>2023-08-28</t>
  </si>
  <si>
    <t>Ferrostrane 0,68 pour cent, sirop – [ferédétate de sodium]</t>
  </si>
  <si>
    <t>Renvela 0,8 g, poudre pour suspension buvable – [sévélamer (carbonate de)]</t>
  </si>
  <si>
    <t>2023-08-24</t>
  </si>
  <si>
    <t>Temgesic 0,2 mg, comprimé sublingual – [buprénorphine (chlorhydrate de)]</t>
  </si>
  <si>
    <t>Methergin 0,20 mg/1 ml, solution injectable, ampoule – [méthylergométrine (maléate de)]</t>
  </si>
  <si>
    <t>2023-08-23</t>
  </si>
  <si>
    <t>Amikacine Viatris 500 mg, poudre pour solution injectable – [amikacine (sulfate d')]</t>
  </si>
  <si>
    <t>L-Thyroxine Serb 200 microgrammes/mL, solution injectable/pour perfusion – [lévothyroxine sodique]</t>
  </si>
  <si>
    <t>Praluent 300 mg, solution injectable en stylo pré-rempli – [alirocumab (mammifère/hamster/cellules cho)]</t>
  </si>
  <si>
    <t>Ciflox 200 mg/100 mL, solution pour perfusion (IV) – [ciprofloxacine]</t>
  </si>
  <si>
    <t>2023-08-22</t>
  </si>
  <si>
    <t>Noxafil 300 mg, solution à diluer pour perfusion – [posaconazole]</t>
  </si>
  <si>
    <t>Cefepime Viatris 1g et 2 g, poudre pour solution injectable – [céfépime (dichlorhydrate de) monohydraté]</t>
  </si>
  <si>
    <t>Rekovelle 72 microgrammes/2,16 mL, solution injectable en stylo prérempli – [follitropine delta (mammifere/humain/cellules PER.C6)]</t>
  </si>
  <si>
    <t>2023-08-18</t>
  </si>
  <si>
    <t>Mydriaticum 2 mg/0,4 ml, collyre en récipient unidose – [tropicamide]</t>
  </si>
  <si>
    <t>2023-08-16</t>
  </si>
  <si>
    <t>Granupas 4 g, granulés gastro-résistants – [aminosalicylique (acide)]</t>
  </si>
  <si>
    <t>Ozidia 5 mg, comprimé à libération prolongée – [Glipizide]</t>
  </si>
  <si>
    <t>2023-08-11</t>
  </si>
  <si>
    <t>Neuleptil 10 mg, gélule – [propériciazine]</t>
  </si>
  <si>
    <t>Myalepta 11,3 mg, poudre pour solution injectable  – [métréleptine]</t>
  </si>
  <si>
    <t>Neuleptil 1 pour cent, solution buvable – [propériciazine]</t>
  </si>
  <si>
    <t>2023-08-10</t>
  </si>
  <si>
    <t>Tranxene 10 mg, gélule – [clorazépate dipotassique]</t>
  </si>
  <si>
    <t>2023-08-08</t>
  </si>
  <si>
    <t>ViperFav, solution à diluer pour perfusion – [fragments F(ab')2 d'immunoglobuline équine antivenimeuse de vipère européenne]</t>
  </si>
  <si>
    <t>2023-08-04</t>
  </si>
  <si>
    <t>Oracilline 1 000 000 UI, comprimé sécable – [phénoxyméthylpénicilline]</t>
  </si>
  <si>
    <t>Spécialités à base de clozapine 100 mg et 25 mg, comprimé sécable – [clozapine]</t>
  </si>
  <si>
    <t>2023-08-03</t>
  </si>
  <si>
    <t>Sabril 500 mg, granulés pour solution buvable en sachet-dose – [vigabatrine]</t>
  </si>
  <si>
    <t>2023-08-02</t>
  </si>
  <si>
    <t>Requip 5 mg, comprimé pelliculé – [ropinirole (chlorhydrate de)]</t>
  </si>
  <si>
    <t>Tracleer 32 mg, comprimé dispersible – [bosentan monohydraté]</t>
  </si>
  <si>
    <t>Xylocaïne 10 mg/ml sans conservateur, solution injectable – [chlorhydrate de lidocaïne]</t>
  </si>
  <si>
    <t>2023-08-01</t>
  </si>
  <si>
    <t>Eurelix 6 mg, gélule gastro-résistante – [pirétanide]</t>
  </si>
  <si>
    <t>2023-07-28</t>
  </si>
  <si>
    <t>Tiapridal 138 mg/ml, solution buvable  – [tiapride (chlorhydrate de)]</t>
  </si>
  <si>
    <t>Gemcitabine Sun 10 mg/ml, solution pour perfusion, poche de 200 ml – [gemcitabine (chlorhydrate de)]</t>
  </si>
  <si>
    <t>Hexatrione 2 pour cent, suspension injectable (intra-articulaire) – [Hexacetonide de triamcinolone]</t>
  </si>
  <si>
    <t>2023-07-27</t>
  </si>
  <si>
    <t>Pylera 140 mg/125 mg/125 mg, gélule  – [bismuth potassique (sous-citrate de) /métronidazole /tétracycline (chlorhydrate de)]</t>
  </si>
  <si>
    <t>Rulid 50 mg, comprimé sécable pour suspension buvable – [roxithromycine]</t>
  </si>
  <si>
    <t>Diprostène, suspension injectable en seringue pré-remplie – [bétaméthasone (dipropionate de), bétaméthasone (phosphate sodique de)]</t>
  </si>
  <si>
    <t>Célestène Chronodose 5,70 mg/ml, suspension injectable – Célestène 4 mg/1 ml, solution injectable – [bétaméthasone (phosphate sodique de)]</t>
  </si>
  <si>
    <t>Fungizone 10 %, suspension buvable – [amphotéricine B]</t>
  </si>
  <si>
    <t>2023-07-26</t>
  </si>
  <si>
    <t>Dopamine 5mg/ml, solution pour perfusion – [dopamine (chlorhydrate de)]</t>
  </si>
  <si>
    <t>Pramipexole Zentiva LP 0,26 mg, comprimé à libération prolongée – [pramipexole]</t>
  </si>
  <si>
    <t>2023-07-24</t>
  </si>
  <si>
    <t>Prenoxad 0,91 mg/ml, solution injectable en seringue préremplie  – [naloxone (chlorhydrate de) dihydraté]</t>
  </si>
  <si>
    <t>2023-07-19</t>
  </si>
  <si>
    <t>Paracétamol 10 mg/mL, solution pour perfusion flacon en verre de 50 ml  – [paracétamol]</t>
  </si>
  <si>
    <t>2023-07-18</t>
  </si>
  <si>
    <t>Iomeron 300 (300 mg Iode/mL), solution injectable, flacon en verre de 20 ml  – (ioméprol)</t>
  </si>
  <si>
    <t>Synarel 0,2 mg/dose, solution pour pulvérisation nasale – [nafaréline]</t>
  </si>
  <si>
    <t>2023-07-17</t>
  </si>
  <si>
    <t>Spécialités à base de roxithromycine 150 mg, comprimé pelliculé – [roxithromycine]</t>
  </si>
  <si>
    <t>2023-07-13</t>
  </si>
  <si>
    <t>Clarithromycine 25 mg/ml et 50 mg/ml, granulés pour suspension buvable – [clarithromycine]</t>
  </si>
  <si>
    <t>Dificlir 200 mg, comprimé pelliculé – [fidaxomicine]</t>
  </si>
  <si>
    <t>2023-07-07</t>
  </si>
  <si>
    <t>Méthylphénidate Viatris LP, comprimé à libération prolongée – [Méthylphénidate (chlorhydrate de)]</t>
  </si>
  <si>
    <t>Androtardyl 250 mg/1 ml, solution injectable intramusculaire – [testostérone (énantate de)]</t>
  </si>
  <si>
    <t>2023-07-06</t>
  </si>
  <si>
    <t>Combantrin 125 mg/5 ml, suspension buvable – [pyrantel]</t>
  </si>
  <si>
    <t>2023-07-05</t>
  </si>
  <si>
    <t>2023-07-04</t>
  </si>
  <si>
    <t>Prednisolone 5 mg et 20 mg, comprimé orodispersible et comprimé effervescent sécable – [Prednisolone (métasulfobenzoate sodique de)]</t>
  </si>
  <si>
    <t>Prednisone 1 mg, 5 mg et 20 mg, comprimé sécable – [Prednisone]</t>
  </si>
  <si>
    <t>2023-07-03</t>
  </si>
  <si>
    <t>Metalyse 10000 unités, poudre et solvant pour solution injectable – [Ténectéplase]</t>
  </si>
  <si>
    <t>2023-06-29</t>
  </si>
  <si>
    <t>Prevymis 240 mg, comprimé pelliculé – [létermovir]</t>
  </si>
  <si>
    <t>2023-06-27</t>
  </si>
  <si>
    <t>Effortil 5 mg, comprimé – [étiléfrine (chlorhydrate d')]</t>
  </si>
  <si>
    <t>Questran 4 g, poudre orale en sachet – [colestyramine]</t>
  </si>
  <si>
    <t>2023-06-23</t>
  </si>
  <si>
    <t>2023-06-22</t>
  </si>
  <si>
    <t>Zinnat 125 mg/5 ml enfants et nourrissons, granulés pour suspension buvable en flacons de de 40 ml et de 80 ml – [céfuroxime axétil]</t>
  </si>
  <si>
    <t>2023-06-20</t>
  </si>
  <si>
    <t>Rovamycine 1,5 millions d'unites internationales, lyophilisat pour usage parentéral – [spiramycine (adipate de)]</t>
  </si>
  <si>
    <t>2023-06-19</t>
  </si>
  <si>
    <t>Gonapeptyl 3,75 mg, poudre et solvant pour suspension injectable à libération prolongée en seringues pré-remplies – [triptoréline (acétate de)]</t>
  </si>
  <si>
    <t>2023-06-16</t>
  </si>
  <si>
    <t>2023-06-15</t>
  </si>
  <si>
    <t>Aldara 5% crème – [imiquimod]</t>
  </si>
  <si>
    <t>2023-06-13</t>
  </si>
  <si>
    <t>Efferalganmed pédiatrique 30 mg/ml, solution buvable en flacons de 90 ml et 150 ml – [paracétamol]</t>
  </si>
  <si>
    <t>Paracétamol – formes orales sèches et buvables – [Paracétamol]</t>
  </si>
  <si>
    <t>Paracétamol, formes suppositoires 300 mg, 200 mg, 150 mg, 100 mg et 80 mg – [Paracétamol]</t>
  </si>
  <si>
    <t>Sorafenib 200 mg, comprimé pelliculé – [sorafénib (tosilate de)]</t>
  </si>
  <si>
    <t>Tranxene 20 mg, gélule – [Clorazépate dipotassique]</t>
  </si>
  <si>
    <t>Zaltrap 25 mg/ml, solution à diluer pour perfusion – [aflibercept (mammifère/hamster/cellules cho)]</t>
  </si>
  <si>
    <t>2023-06-12</t>
  </si>
  <si>
    <t>Bétadine dermique 10%, solution pour application locale – [Povidone iodée]</t>
  </si>
  <si>
    <t>2023-06-08</t>
  </si>
  <si>
    <t>Acétate de cyprotérone Arrow 100 mg, comprimé sécable – [Cyprotérone (acétate de)]</t>
  </si>
  <si>
    <t>2023-06-07</t>
  </si>
  <si>
    <t>2023-06-02</t>
  </si>
  <si>
    <t>Victoza 6 mg/ml, solution injectable en stylo prérempli – [liraglutide]</t>
  </si>
  <si>
    <t>Sinetrav 40 microgrammes/mL, collyre en solution – [travoprost]</t>
  </si>
  <si>
    <t>Plaquenil 200 mg, comprimé pelliculé – [hydroxychloroquine (sulfate d')]</t>
  </si>
  <si>
    <t>2023-06-01</t>
  </si>
  <si>
    <t>Penthrox 99,9 %, liquide pour inhalation par vapeur de 3 mL – [méthoxyflurane]</t>
  </si>
  <si>
    <t>Bicarbonate de sodium 1,4 %, solution pour perfusion, flacon en verre de 250 ml et de 500 ml – [sodium (bicarbonate de)]</t>
  </si>
  <si>
    <t>2023-05-30</t>
  </si>
  <si>
    <t>Coagadex 500 UI, poudre et solvant pour solution injectable – [facteur X de coagulation humain]</t>
  </si>
  <si>
    <t>2023-05-23</t>
  </si>
  <si>
    <t>GlucaGen Kit 1 mg/ml, poudre et solvant pour solution injectable – [glucagon (chlorhydrate de)]</t>
  </si>
  <si>
    <t>2023-05-17</t>
  </si>
  <si>
    <t>Kayexalate, poudre pour suspension orale et rectale – [sodium (polystyrène sulfonate de)]</t>
  </si>
  <si>
    <t>2023-05-16</t>
  </si>
  <si>
    <t>Hycamtin 0.25 mg et 1 mg,  gélule – [topotécane (chlorhydrate de)]</t>
  </si>
  <si>
    <t>2023-05-15</t>
  </si>
  <si>
    <t>2023-05-04</t>
  </si>
  <si>
    <t>Secnol 2 g, granulés en sachet-dose – [secnidazole]</t>
  </si>
  <si>
    <t>2023-05-02</t>
  </si>
  <si>
    <t>Arsenic Trioxide Accord 1 mg /ml, solution à diluer pour perfusion – [trioxyde d'arsenic]</t>
  </si>
  <si>
    <t>2023-04-28</t>
  </si>
  <si>
    <t>2023-04-25</t>
  </si>
  <si>
    <t>Fasturtec 1,5 mg/ml, poudre et solvant pour solution à diluer pour perfusion – [rasburicase]</t>
  </si>
  <si>
    <t>2023-04-12</t>
  </si>
  <si>
    <t>Menopur 75 UI et 600 UI/ml, poudre et solvant pour solution injectable – [ménotropine]</t>
  </si>
  <si>
    <t>2023-04-06</t>
  </si>
  <si>
    <t>2023-03-29</t>
  </si>
  <si>
    <t>Rabéprazole 10mg et 20mg comprimé gastro-résistant – [rabéprazole sodique]</t>
  </si>
  <si>
    <t>2023-03-16</t>
  </si>
  <si>
    <t>Thérasolv 250 000 UI, poudre pour solution injectable/pour perfusion – [urokinase]</t>
  </si>
  <si>
    <t>2023-03-09</t>
  </si>
  <si>
    <t>Baqsimi 3 mg, poudre nasale en récipient unidose – [Glucagon]</t>
  </si>
  <si>
    <t>2023-03-06</t>
  </si>
  <si>
    <t>Deroxat 20 mg/10 ml, suspension buvable – [Paroxétine (chlorhydrate de) hémihydraté]</t>
  </si>
  <si>
    <t>2023-03-03</t>
  </si>
  <si>
    <t>2023-02-17</t>
  </si>
  <si>
    <t>Arsenic Trioxide Mylan 1 mg /ml, solution à diluer pour perfusion – [trioxyde d'arsenic]</t>
  </si>
  <si>
    <t>Striadyne 20 mg/2 ml, solution injectable en ampoule – [triphosadénine]</t>
  </si>
  <si>
    <t>2023-02-08</t>
  </si>
  <si>
    <t>Héparine Sodique Panpharma 5000 UI/ml, en flacon de 5mL solution injectable – [Héparine sodique]</t>
  </si>
  <si>
    <t>2023-02-07</t>
  </si>
  <si>
    <t>2023-02-01</t>
  </si>
  <si>
    <t>Montélukast comprimé 5 mg et 10 mg – [montélukast sodique]</t>
  </si>
  <si>
    <t>2023-01-27</t>
  </si>
  <si>
    <t>Héparine Calcique 25 000 UI/mL, solution injectable en seringue pré-remplie (S.C.) de 0,2 ml et de 0,3 ml et en ampoule de 0,5 ml – [héparine calcique]</t>
  </si>
  <si>
    <t>2023-01-24</t>
  </si>
  <si>
    <t>Minirin 0,1 mg/mL, solution pour administration endonasale – [Desmopressine]</t>
  </si>
  <si>
    <t>Minirin Spray 10 microgrammes par dose, solution endonasale en flacon – [Desmopressine]</t>
  </si>
  <si>
    <t>2023-01-20</t>
  </si>
  <si>
    <t>Icaz LP 2,5 mg et 5 mg, gélule à libération prolongée – [isradipine]</t>
  </si>
  <si>
    <t>2023-01-19</t>
  </si>
  <si>
    <t>Cefpodoxime - Orelox toutes formes orales  – [Cefpodoxime]</t>
  </si>
  <si>
    <t>2023-01-17</t>
  </si>
  <si>
    <t>2023-01-09</t>
  </si>
  <si>
    <t>Spiramycine 1,5 M.UI / 750 000 UI + Metronidazole 250 / 125 mg, comprimé pelliculé – [spiramycine/métronidazole]</t>
  </si>
  <si>
    <t>2023-01-05</t>
  </si>
  <si>
    <t>2022-12-22</t>
  </si>
  <si>
    <t>Aspégic injectable 500 mg/5 ml, poudre et solution pour usage parentéral – [Acétylsalicylate de lysine]</t>
  </si>
  <si>
    <t>2022-12-01</t>
  </si>
  <si>
    <t>Hydrochlorothiazide Arrow 25 mg ET 12,5 mg, comprimé sécable – [hydrochlorothiazide]</t>
  </si>
  <si>
    <t>2022-11-23</t>
  </si>
  <si>
    <t>Alprostadil Intsel Chimos 0,5 mg/ml, solution injectable – [Alprostadil]</t>
  </si>
  <si>
    <t>2024-01-26</t>
  </si>
  <si>
    <t>2024-01-24</t>
  </si>
  <si>
    <t>Iomeron 400 (400 mg Iode/mL), solution injectable - Flacon de 150 mL – [ioméprol]</t>
  </si>
  <si>
    <t>Iomeron 400 (400 mg Iode/mL), solution injectable - Flacon de 50 mL – [ioméprol]</t>
  </si>
  <si>
    <t>Immunoglobuline humaine normale IV et SC (à base de)  – [Immunoglobuline humaine normale (IgG)]</t>
  </si>
  <si>
    <t>Ziextenzo 6 mg, solution injectable en seringue préremplie – [pegfilgrastim ((bacterie/escherichia coli))]</t>
  </si>
  <si>
    <t>Moviprep, poudre pour solution buvable – [acide ascorbique, ascorbate de sodium, macrogol 3350, potassium (chlorure de), sodium (chlorure de), sodium (sulfate de) anhydre]</t>
  </si>
  <si>
    <t>2024-01-22</t>
  </si>
  <si>
    <t>Geltim LP 1 mg/g, gel ophtalmique en récipient unidose (boite de 30 récipients unidose)  - [Timolol]</t>
  </si>
  <si>
    <t>2024-01-19</t>
  </si>
  <si>
    <t>Quasym L.P., gélule à libération modifiée – [méthylphénidate]</t>
  </si>
  <si>
    <t>2024-01-18</t>
  </si>
  <si>
    <t>Dextrion G 5 Lavoisier, solution injectable (IV) en flacon de 250 mL – [calcium (gluconate de), glucose, potassium (chlorure de), sodium (chlorure de)]</t>
  </si>
  <si>
    <t>Dextrion G 5 Lavoisier, solution injectable (IV) en flacon de 500 mL – [calcium (gluconate de), glucose, potassium (chlorure de), sodium (chlorure de)]</t>
  </si>
  <si>
    <t>2024-01-17</t>
  </si>
  <si>
    <t>Nozinan 100 mg, comprimé pelliculé sécable – [lévomépromazine (maléate de)]</t>
  </si>
  <si>
    <t>2024-01-16</t>
  </si>
  <si>
    <t>Oracilline 250 000 UI/5 ml, suspension buvable – [phénoxyméthylpénicilline]</t>
  </si>
  <si>
    <t>2024-01-15</t>
  </si>
  <si>
    <t>Novantrone 10 mg/5 ml, solution à diluer pour perfusion – [mitoxantrone (chlorhydrate de)]</t>
  </si>
  <si>
    <t>2024-01-12</t>
  </si>
  <si>
    <t>Micropakine L.P., granulés à libération prolongée en sachet-dose – [acide valproïque, sodium (valproate de)]</t>
  </si>
  <si>
    <t>2024-01-11</t>
  </si>
  <si>
    <t>2024-01-10</t>
  </si>
  <si>
    <t>2024-01-09</t>
  </si>
  <si>
    <t>Prenoxad 0,91 mg/ml, solution injectable en seringue préremplie – [naloxone (chlorhydrate de) dihydraté]</t>
  </si>
  <si>
    <t>2024-01-08</t>
  </si>
  <si>
    <t>2024-01-05</t>
  </si>
  <si>
    <t>2024-01-04</t>
  </si>
  <si>
    <t>Folinate de calcium Ebewe 10 mg/ml, solution injectable/pour perfusion – [folinate de calcium]</t>
  </si>
  <si>
    <t>Méthotrexate Viatris 100 mg/ml, solution injectable (flacons de 10 ml et 50 ml) – [méthotrexate]</t>
  </si>
  <si>
    <t>2024-01-03</t>
  </si>
  <si>
    <t>2024-01-02</t>
  </si>
  <si>
    <t>Largactil 25 mg/5 ml, solution injectable en ampoule – [chlorpromazine]</t>
  </si>
  <si>
    <t>2023-12-29</t>
  </si>
  <si>
    <t>2023-12-28</t>
  </si>
  <si>
    <t>2023-12-26</t>
  </si>
  <si>
    <t>Largactil 25 mg, comprimé pelliculé  - [Chlorpromazine]</t>
  </si>
  <si>
    <t>2023-12-22</t>
  </si>
  <si>
    <t>Largactil 100 mg, comprimé pelliculé sécable – [Chlorpromazine]</t>
  </si>
  <si>
    <t>2023-12-21</t>
  </si>
  <si>
    <t>Zinnat 125 mg/5 ml enfants et nourrissons, granulés pour suspension buvable en flacon de de 40 ml – [céfuroxime axétil]</t>
  </si>
  <si>
    <t>2023-12-20</t>
  </si>
  <si>
    <t>2023-12-19</t>
  </si>
  <si>
    <t>Zophren 2 mg/ml, solution injectable en ampoule (IV) ampoules de 2 ml et 4 ml – [ondansétron]</t>
  </si>
  <si>
    <t>Genotonorm Miniquick poudre et solvant pour solution injectable – [somatropine]</t>
  </si>
  <si>
    <t>2023-12-15</t>
  </si>
  <si>
    <t>Xyllomac 1 g, poudre pour solution injectable/pour perfusion (I.M.- I.V.) boîte de 1 flacon (anciennement Clamoxyl) – [amoxicilline]</t>
  </si>
  <si>
    <t>2023-12-14</t>
  </si>
  <si>
    <t>2023-12-12</t>
  </si>
  <si>
    <t>2023-12-11</t>
  </si>
  <si>
    <t>2023-12-08</t>
  </si>
  <si>
    <t>Mycostatine 100 000 UI/ml, suspension buvable  - [nystatine]</t>
  </si>
  <si>
    <t>Moxifloxacine 400 mg, comprimé pelliculé  – [moxifloxacine (chlorhydrate de)]</t>
  </si>
  <si>
    <t>2023-12-07</t>
  </si>
  <si>
    <t>Zinnat 125 mg/5 ml enfants et nourrissons, granulés pour suspension buvable en flacon de de 80 ml  - [céfuroxime axétil]</t>
  </si>
  <si>
    <t>2023-12-06</t>
  </si>
  <si>
    <t>Imeth 2,5 mg et 10 mg, comprimé  ‐ [méthotrexate]</t>
  </si>
  <si>
    <t>2024-02-02</t>
  </si>
  <si>
    <t>Amikacine Viatris 50 mg/1 ml, solution injectable – [amikacine (sulfate d')]</t>
  </si>
  <si>
    <t>Bléomycine Bellon 15 mg, poudre pour solution injectable – [Bléomycine, sulfate de]</t>
  </si>
  <si>
    <t>2024-02-01</t>
  </si>
  <si>
    <t>2024-01-31</t>
  </si>
  <si>
    <t>Visudyne 15 mg, poudre pour solution pour perfusion – [Vertéporfine ]</t>
  </si>
  <si>
    <t>Abacavir, Lamivudine, Zidovudine Viatris 300 mg/150 mg/300 mg, comprimé pelliculé – [abacavir (sulfate d'), lamivudine, zidovudine]</t>
  </si>
  <si>
    <t>Sévélamer carbonate 2,4g, poudre pour suspension buvable – [sévélamer (carbonate de)]</t>
  </si>
  <si>
    <t>Sévélamer carbonate 800 mg, comprimé pelliculé – [sévélamer (carbonate de)]</t>
  </si>
  <si>
    <t>2024-01-30</t>
  </si>
  <si>
    <t>2024-01-29</t>
  </si>
  <si>
    <t>2024-04-22</t>
  </si>
  <si>
    <t>Iomeron 150, 250, 300, 350 et 400 mg Iode/mL, solution injectable en 100-150-200-250 et 500 mL – [ioméprol]</t>
  </si>
  <si>
    <t>2024-04-19</t>
  </si>
  <si>
    <t>Glucantime 1,5 g/5 ml, solution injectable  - [méglumine (antimoniate de)]</t>
  </si>
  <si>
    <t>2024-04-18</t>
  </si>
  <si>
    <t>Rifinah 300 mg/150 mg, comprimé enrobé – [isoniazid, rifampicine]</t>
  </si>
  <si>
    <t>Rifater, comprimé enrobé – [isoniazide, pyrazinamid, rifampicine]</t>
  </si>
  <si>
    <t>Rifadine IV 600 mg, poudre et solvant pour solution pour perfusion  – [rifampicine]</t>
  </si>
  <si>
    <t>Rifadine 300 mg, gélule  – [rifampicine]</t>
  </si>
  <si>
    <t>2024-04-17</t>
  </si>
  <si>
    <t>Tiapridal 100 mg/2 ml, solution injectable – [tiapride (chlorhydrate de)]</t>
  </si>
  <si>
    <t>Plegisol, solution cardioplégique pour voie intracoronaire en poche  - [calcium (chlorure de) dihydraté/magnésium (chlorure de) hexahydraté/potassium (chlorure de)/sodium (chlorure de)]</t>
  </si>
  <si>
    <t>Adrénaline Aguettant 1 mg/mL sans sulfite, solution injectable en seringue pré-remplie – [adrénaline]</t>
  </si>
  <si>
    <t>Rabéprazole 20mg comprimé gastro-résistant  - [rabéprazole sodique]</t>
  </si>
  <si>
    <t>Rabéprazole 10mg comprimé gastro-résistant  - [rabéprazole sodique]</t>
  </si>
  <si>
    <t>2024-04-16</t>
  </si>
  <si>
    <t>Méthotrexate Teva 10 pour cent, solution injectable (flacons de 10 ml et 50 ml) – [méthotrexate]</t>
  </si>
  <si>
    <t>2024-04-15</t>
  </si>
  <si>
    <t>Ritaline L.P. 10 mg, 20 mg et 30 mg, gélule à libération prolongée – [méthylphénidate (chlorhydrate de)]</t>
  </si>
  <si>
    <t>2024-04-12</t>
  </si>
  <si>
    <t>Ansatipine 150 mg, gélule  – [rifabutine]</t>
  </si>
  <si>
    <t>2024-04-11</t>
  </si>
  <si>
    <t>2024-04-10</t>
  </si>
  <si>
    <t>Extencilline 1,2 MUI, poudre et solvant pour suspension injectable IM – [benzathine benzylpénicilline]</t>
  </si>
  <si>
    <t>2024-04-09</t>
  </si>
  <si>
    <t>2024-04-08</t>
  </si>
  <si>
    <t>Unacim injectable 0,5 g/1 g, poudre pour usage parentéral – [ampicilline sodique, sulbactam sodique]</t>
  </si>
  <si>
    <t>Genotonorm 12 mg, poudre et solvant pour solution injectable boite de 1 et 5 cartouches dans stylo pré-rempli GoQuick – [somatotropine]</t>
  </si>
  <si>
    <t>2024-04-05</t>
  </si>
  <si>
    <t>2024-04-04</t>
  </si>
  <si>
    <t>Eprex, 10 000 UI/ml, solution injectable en seringue préremplie – [epoétine alfa]</t>
  </si>
  <si>
    <t>2024-04-03</t>
  </si>
  <si>
    <t>2024-04-02</t>
  </si>
  <si>
    <t>2024-03-28</t>
  </si>
  <si>
    <t>Lidocaïne 20 mg/ml adrénaline 0,005 mg/ml Aguettant, solution injectable – [lidocaïne - adrénaline]</t>
  </si>
  <si>
    <t>Norditropine Flexpro 5 mg/1,5 ml, solution injectable en stylo prérempli – [Somatropine]</t>
  </si>
  <si>
    <t>2024-03-27</t>
  </si>
  <si>
    <t>Fucithalmic 1%, gel ophtalmique – [acide fusidique]</t>
  </si>
  <si>
    <t>2024-03-26</t>
  </si>
  <si>
    <t>Largactil 25 mg, comprimé pelliculé – [Chlorpromazine]</t>
  </si>
  <si>
    <t>Ondansétron Accord 2 mg/ml, solution injectable – [ondansétron]</t>
  </si>
  <si>
    <t>2024-03-25</t>
  </si>
  <si>
    <t>Spécialités à base de Ganciclovir – [Ganciclovir]</t>
  </si>
  <si>
    <t>2024-03-22</t>
  </si>
  <si>
    <t>Ondansétron Viatris 2 mg/ml, solution injectable (I.V.) – [ondansétron]</t>
  </si>
  <si>
    <t>2024-03-21</t>
  </si>
  <si>
    <t>2024-03-20</t>
  </si>
  <si>
    <t>Glucose 30 % Lavoisier, solution pour perfusion en flacon – [glucose monohydraté]</t>
  </si>
  <si>
    <t>Humalog 100 UI/ml, solution injectable en flacon – [insuline lispro]</t>
  </si>
  <si>
    <t>Oncaspar 750 U/ml, poudre pour solution injectable/pour perfusion – [pégaspargase]</t>
  </si>
  <si>
    <t>2024-03-18</t>
  </si>
  <si>
    <t>Desféral 500 mg, poudre et solvant pour solution injectable – [déféroxamine (mésilate de)]</t>
  </si>
  <si>
    <t>2024-03-15</t>
  </si>
  <si>
    <t>Linézolide 2 mg/ml, solution pour perfusion – [linézolide]</t>
  </si>
  <si>
    <t>Fluorouracile Accord 50 mg/ml, solution à diluer pour perfusion, flacon de 5 ml, de 20 ml et 100 ml – [fluorouracil]</t>
  </si>
  <si>
    <t>2024-03-14</t>
  </si>
  <si>
    <t>Benlysta 400 mg, poudre pour solution à diluer pour perfusion – [Bélimumab]</t>
  </si>
  <si>
    <t>Camzyos 5 mg, gélule – [mavacamten]</t>
  </si>
  <si>
    <t>2024-03-13</t>
  </si>
  <si>
    <t>Lidocaïne 10 mg/ml adrénaline 0,005 mg/ml Aguettant, solution injectable – [lidocaïne - adrénaline]</t>
  </si>
  <si>
    <t>Rifamycine Chibret 1000 000 UI pour cent, collyre en solution – [rifamycine sodique]</t>
  </si>
  <si>
    <t>2024-03-12</t>
  </si>
  <si>
    <t>Creon 5 000 U, granulés gastro-résistants – [pancréatine]</t>
  </si>
  <si>
    <t>Coli-Genta AP-HP 27 mg - 50 mg gélule enfant – [colistine, gentamicine]</t>
  </si>
  <si>
    <t>Trandate 5 mg/ml, solution injectable – [labétalol (chlorhydrate de)]</t>
  </si>
  <si>
    <t>Corvasal 2 mg et 4 mg, comprimé, Molsidomine 2 mg et 4 mg, comprimé – [molsidomine]</t>
  </si>
  <si>
    <t>Ipratropium Teva 0,5 mg/2 ml adultes, solution pour inhalation par nébuliseur en récipient unidose – [ipratropium (bromure d')</t>
  </si>
  <si>
    <t>2024-03-11</t>
  </si>
  <si>
    <t>Ofloxacine Biogaran 1,5 mg/0,5 ml, solution pour instillation auriculaire en récipient unidose – [ofloxacine]</t>
  </si>
  <si>
    <t>Soludactone 100 mg et 200 mg, lyophilisat et solution pour usage parentéral – [canrénoate de potassium / trométamol]</t>
  </si>
  <si>
    <t>2024-03-08</t>
  </si>
  <si>
    <t>Prevymis 480 mg, solution à diluer pour perfusion – [létermovir]</t>
  </si>
  <si>
    <t>Zithromax 40 mg/ml enfants, poudre pour suspension buvable – [Azithromycine dihydratée]</t>
  </si>
  <si>
    <t>2024-03-07</t>
  </si>
  <si>
    <t>Céfépime Viatris 2g , poudre pour solution injectable – [céfépime (dichlorhydrate de) monohydraté]</t>
  </si>
  <si>
    <t>2024-03-06</t>
  </si>
  <si>
    <t>Cefepime Viatris 1g , poudre pour solution injectable – [céfépime (dichlorhydrate de) monohydraté]</t>
  </si>
  <si>
    <t>2024-03-05</t>
  </si>
  <si>
    <t>Ozalin 2 mg/mL, solution buvable en récipient unidose – [midazolam]</t>
  </si>
  <si>
    <t>Lamotrigine 5 mg, 25 mg, 50 mg 100 mg et 200 mg, comprimé dispersible ou à croquer – [lamotrigine]</t>
  </si>
  <si>
    <t>Zinnat 125 mg/5 ml enfants et nourrissons, granulés pour suspension buvable en flacon de de 80 ml – [céfuroxime axétil]</t>
  </si>
  <si>
    <t>2024-03-04</t>
  </si>
  <si>
    <t>2024-03-01</t>
  </si>
  <si>
    <t>Zyvoxid 100 mg/5 ml, granulés pour suspension buvable – [linézolide]</t>
  </si>
  <si>
    <t>2024-02-29</t>
  </si>
  <si>
    <t>2024-02-28</t>
  </si>
  <si>
    <t>Fluorouracile Teva 50 mg/ml, solution à diluer pour perfusion, flacon de 20 ml, et 100 ml – [fluorouracil]</t>
  </si>
  <si>
    <t>Dipentum 500 mg comprimé – [olsalazine sodique]</t>
  </si>
  <si>
    <t>Dipentum 250 mg comprimé – [olsalazine sodique]</t>
  </si>
  <si>
    <t>2024-02-27</t>
  </si>
  <si>
    <t>2024-02-26</t>
  </si>
  <si>
    <t>Gabapentine100 mg, 300 mg, 400 mg, gélule – [gabapentine]</t>
  </si>
  <si>
    <t>Acide Acetylsalicylique Panpharma 500 mg, poudre pour solution injectable (anciennement Kardegic 500 mg/5 ml, poudre pour solution injectable) – [Acide acétylsalicylique]</t>
  </si>
  <si>
    <t>2024-02-23</t>
  </si>
  <si>
    <t>Hydrochlorothiazide Arrow, comprimé sécable – [hydrochlorothiazide]</t>
  </si>
  <si>
    <t>Fluorescéine Faure 0,5%, collyre en solution en récipient unidose – [fluorescéine sodique]</t>
  </si>
  <si>
    <t>Rythmodan 250 mg à libération prolongée, comprimé enrobé – [disopyramide (phosphate de)]</t>
  </si>
  <si>
    <t>2024-02-22</t>
  </si>
  <si>
    <t>Méthylphénidate Arrow LP, gélule à libération prolongée – [méthylphénidate (chlorhydrate de)]</t>
  </si>
  <si>
    <t>2024-02-21</t>
  </si>
  <si>
    <t>Zolsketil Pegylated Liposomal 2 mg/mL, dispersion à diluer pour perfusion, flacon de 10 ml – [doxorubicine (chlorhydrate de)]</t>
  </si>
  <si>
    <t>Fluorouracile Pfizer 50 mg/ml, solution à diluer pour perfusion, flacon de 100 ml – [fluorouracil]</t>
  </si>
  <si>
    <t>2024-02-20</t>
  </si>
  <si>
    <t>Atracurium Hospira 10 mg/ml, solution injectable – [Atracurium]</t>
  </si>
  <si>
    <t>Azactam 1 g, poudre et solution pour usage parentéral – [aztréonam]</t>
  </si>
  <si>
    <t>2024-02-19</t>
  </si>
  <si>
    <t>Nozinan 25 mg, comprimé pelliculé sécable – [lévomépromazine (maléate de)]</t>
  </si>
  <si>
    <t>2024-02-16</t>
  </si>
  <si>
    <t>2024-02-15</t>
  </si>
  <si>
    <t>Mycostatine 100 000 UI/ml, suspension buvable – [nystatine]</t>
  </si>
  <si>
    <t>2024-02-13</t>
  </si>
  <si>
    <t>Xarelto 2,5 mg, comprimé pelliculé (boite de 56 comprimés) – [rivaroxaban]</t>
  </si>
  <si>
    <t>2024-02-12</t>
  </si>
  <si>
    <t>Fludarabine Accord 25 mg/ml, solution à diluer pour solution injectable/pour perfusion – [fludarabine]</t>
  </si>
  <si>
    <t>Solumedrol 40 mg/2ml, lyophilisat et solution pour usage parentéral  – [méthylprednisolone (hydrogénosuccinate de)]</t>
  </si>
  <si>
    <t>2024-02-09</t>
  </si>
  <si>
    <t>2024-02-08</t>
  </si>
  <si>
    <t>Valproate de sodium L.P. 500 mg, comprimé pelliculé sécable à libération prolongée – [sodium (valproate de)]</t>
  </si>
  <si>
    <t>2024-02-07</t>
  </si>
  <si>
    <t>2024-02-06</t>
  </si>
  <si>
    <t>Solumedrol 120 mg/2 ml, lyophilisat et solution pour usage parentéral – [méthylprednisolone (hydrogénosuccinate de)]</t>
  </si>
  <si>
    <t>2024-02-05</t>
  </si>
  <si>
    <t>2023-10-01</t>
  </si>
  <si>
    <t>2024-01-01</t>
  </si>
  <si>
    <t>2024-03-29</t>
  </si>
  <si>
    <t>2023-12-31</t>
  </si>
  <si>
    <t>2024-05-31</t>
  </si>
  <si>
    <t>2023-09-05</t>
  </si>
  <si>
    <t>2023-10-26</t>
  </si>
  <si>
    <t>23-10-10</t>
  </si>
  <si>
    <t>2024-07-15</t>
  </si>
  <si>
    <t>2024-06-01</t>
  </si>
  <si>
    <t>2024-01-23</t>
  </si>
  <si>
    <t>2024-02-14</t>
  </si>
  <si>
    <t>2019-12-09</t>
  </si>
  <si>
    <t>2015-02-25</t>
  </si>
  <si>
    <t>2020-02-10</t>
  </si>
  <si>
    <t>2020-01-01</t>
  </si>
  <si>
    <t>2020-03-06</t>
  </si>
  <si>
    <t>2020-03-10</t>
  </si>
  <si>
    <t>2020-03-11</t>
  </si>
  <si>
    <t>2020-03-20</t>
  </si>
  <si>
    <t>2020-03-25</t>
  </si>
  <si>
    <t>2020-03-27</t>
  </si>
  <si>
    <t>2020-03-30</t>
  </si>
  <si>
    <t>2020-05-29</t>
  </si>
  <si>
    <t>2020-06-15</t>
  </si>
  <si>
    <t>2020-06-25</t>
  </si>
  <si>
    <t>2020-06-29</t>
  </si>
  <si>
    <t>2020-07-03</t>
  </si>
  <si>
    <t>2020-07-20</t>
  </si>
  <si>
    <t>2020-05-28</t>
  </si>
  <si>
    <t>2020-09-10</t>
  </si>
  <si>
    <t>2020-09-28</t>
  </si>
  <si>
    <t>2020-09-25</t>
  </si>
  <si>
    <t>2020-10-06</t>
  </si>
  <si>
    <t>2020-09-22</t>
  </si>
  <si>
    <t>2020-10-01</t>
  </si>
  <si>
    <t>2020-11-23</t>
  </si>
  <si>
    <t>2020-12-22</t>
  </si>
  <si>
    <t>2021-01-01</t>
  </si>
  <si>
    <t>2021-02-05</t>
  </si>
  <si>
    <t>2021-02-18</t>
  </si>
  <si>
    <t>2021-03-15</t>
  </si>
  <si>
    <t>2019-11-28</t>
  </si>
  <si>
    <t>2020-04-20</t>
  </si>
  <si>
    <t>2020-04-16</t>
  </si>
  <si>
    <t>2020-05-18</t>
  </si>
  <si>
    <t>2020-05-26</t>
  </si>
  <si>
    <t>2020-05-25</t>
  </si>
  <si>
    <t>2020-04-24</t>
  </si>
  <si>
    <t>2020-06-02</t>
  </si>
  <si>
    <t>2020-06-03</t>
  </si>
  <si>
    <t>2020-06-10</t>
  </si>
  <si>
    <t>2020-08-13</t>
  </si>
  <si>
    <t>2020-08-01</t>
  </si>
  <si>
    <t>2020-09-01</t>
  </si>
  <si>
    <t>2020-06-01</t>
  </si>
  <si>
    <t>2020-12-04</t>
  </si>
  <si>
    <t>2020-07-01</t>
  </si>
  <si>
    <t>2020-09-09</t>
  </si>
  <si>
    <t>2020-10-14</t>
  </si>
  <si>
    <t>2020-08-10</t>
  </si>
  <si>
    <t>2020-09-02</t>
  </si>
  <si>
    <t>2020-11-12</t>
  </si>
  <si>
    <t>2020-11-18</t>
  </si>
  <si>
    <t>2020-11-24</t>
  </si>
  <si>
    <t>2020-11-19</t>
  </si>
  <si>
    <t>2020-12-07</t>
  </si>
  <si>
    <t>2020-12-09</t>
  </si>
  <si>
    <t>2020-12-10</t>
  </si>
  <si>
    <t>2021-03-11</t>
  </si>
  <si>
    <t>2021-01-20</t>
  </si>
  <si>
    <t>2021-01-25</t>
  </si>
  <si>
    <t>2021-01-22</t>
  </si>
  <si>
    <t>2020-10-15</t>
  </si>
  <si>
    <t>2019-12-01</t>
  </si>
  <si>
    <t>2021-03-02</t>
  </si>
  <si>
    <t>2021-03-04</t>
  </si>
  <si>
    <t>2021-03-09</t>
  </si>
  <si>
    <t>2020-12-16</t>
  </si>
  <si>
    <t>2020-02-21</t>
  </si>
  <si>
    <t>2021-06-14</t>
  </si>
  <si>
    <t>2021-06-22</t>
  </si>
  <si>
    <t>2021-08-02</t>
  </si>
  <si>
    <t>2021-07-31</t>
  </si>
  <si>
    <t>2021-04-13</t>
  </si>
  <si>
    <t>2020-06-08</t>
  </si>
  <si>
    <t>2020-10-28</t>
  </si>
  <si>
    <t>2021-03-03</t>
  </si>
  <si>
    <t>2020-09-30</t>
  </si>
  <si>
    <t>2021-04-01</t>
  </si>
  <si>
    <t>2021-04-06</t>
  </si>
  <si>
    <t>2020-07-24</t>
  </si>
  <si>
    <t>2020-02-27</t>
  </si>
  <si>
    <t>2021-04-16</t>
  </si>
  <si>
    <t>2021-05-18</t>
  </si>
  <si>
    <t>2021-04-12</t>
  </si>
  <si>
    <t>2021-09-16</t>
  </si>
  <si>
    <t>2021-12-23</t>
  </si>
  <si>
    <t>2022-02-23</t>
  </si>
  <si>
    <t>2022-02-11</t>
  </si>
  <si>
    <t>2022-06-02</t>
  </si>
  <si>
    <t>2022-04-25</t>
  </si>
  <si>
    <t>2022-08-01</t>
  </si>
  <si>
    <t>2022-10-15</t>
  </si>
  <si>
    <t>2022-12-31</t>
  </si>
  <si>
    <t>2022-09-13</t>
  </si>
  <si>
    <t>2022-10-31</t>
  </si>
  <si>
    <t>2022-11-01</t>
  </si>
  <si>
    <t>2022-12-09</t>
  </si>
  <si>
    <t>2023-06-21</t>
  </si>
  <si>
    <t>2023-05-31</t>
  </si>
  <si>
    <t>2023-07-21</t>
  </si>
  <si>
    <t>2023-06-30</t>
  </si>
  <si>
    <t>2023-05-10</t>
  </si>
  <si>
    <t>Rivotril 2 mg, comprimé quadrisécable – [clonazépam]</t>
  </si>
  <si>
    <t>Cernevit, poudre pour solution injectable ou pour perfusion – [association de vitamines hydrosolubles et liposolubles]</t>
  </si>
  <si>
    <t>Pazenir 5 mg/mL, poudre pour dispersion pour perfusion – [nab-paclitaxel]</t>
  </si>
  <si>
    <t>Osteocis 3 mg, trousse pour préparation radiopharmaceutique – [oxidronate de sodium]</t>
  </si>
  <si>
    <t>2023-01-31</t>
  </si>
  <si>
    <t>Xylocaïne 20 mg/ml sans conservateur, solution injectable – [Chlorhydrate de lidocaïne]</t>
  </si>
  <si>
    <t>Xylocaïne 5 pour cent à la naphazoline, solution pour application muqueuse (1 flacon de 24 ml) – [nitrate de naphazoline - chlorhydrate de lidocaïne]</t>
  </si>
  <si>
    <t>Cefuroxime-Zinnat forme comprimé, tous dosages – [Cefuroxime]</t>
  </si>
  <si>
    <t>Cefixime-Oroken toutes formes orales – [Cefixime]</t>
  </si>
  <si>
    <t>Héparine Choay 25 000 UI/5 ml, solution injectable – [héparine sodique]</t>
  </si>
  <si>
    <t>2023-01-26</t>
  </si>
  <si>
    <t>Doliprane, formes pédiatriques – [paracétamol]</t>
  </si>
  <si>
    <t>Lyumjev 100 unités/mL, Junior KwikPen solution injectable en stylo prérempli – [insuline lispro]</t>
  </si>
  <si>
    <t>Proglicem 100 mg, gélule  – [Diazoxide]</t>
  </si>
  <si>
    <t>Abraxane 5 mg/ml, poudre pour dispersion pour perfusion – [nab-paclitaxel]</t>
  </si>
  <si>
    <t>Spécialités à base de lévofloxacine 500 mg, comprimé pelliculé sécable – [lévofloxacine]</t>
  </si>
  <si>
    <t>Lactate de sodium AP-HP 11,2 % (m/V) solution pour perfusion – [lactate de sodium]</t>
  </si>
  <si>
    <t>Flixotide Diskus 100 µg/dose 250µg/dose, poudre pour inhalation en récipient unidose – [propionate de fluticasone]</t>
  </si>
  <si>
    <t>Flixotide 50 microgrammes/dose, suspension pour inhalation en flacon pressurisé – [fluticasone]</t>
  </si>
  <si>
    <t>Ventoline 2,5 mg/2,5 ml, solution pour inhalation par nébuliseur en récipient unidose – [Salbutamol (sulfate de))]</t>
  </si>
  <si>
    <t>Airomir Autohaler 100 microgrammes/dose, suspension pour inhalation en flacon pressurisé – [salbutamol]</t>
  </si>
  <si>
    <t>Prednisone 5 mg et 20 mg, comprimé sécable - [Prednisone]</t>
  </si>
  <si>
    <t>Tasigna 50 mg, gélule – [nilotinib]</t>
  </si>
  <si>
    <t>Largactil 4 pour cent, solution buvable en gouttes – [chlorpromazine]</t>
  </si>
  <si>
    <t>Verkazia 1 mg/ml, collyre en émulsion – [Ciclosporine]</t>
  </si>
  <si>
    <t>Methotrexate Accord 100 mg/ml, solution à diluer pour perfusion – [méthotrexate]</t>
  </si>
  <si>
    <t>Trasylol 500 000 UIK/50 mL, solution injectable – [aprotinine]</t>
  </si>
  <si>
    <t>Simponi 100 mg, solution injectable en stylo pré-rempli/ en seringue préremplie  – [Golimumab]</t>
  </si>
  <si>
    <t>2023-01-16</t>
  </si>
  <si>
    <t>2023-01-13</t>
  </si>
  <si>
    <t>Parlodel 5 mg, gélule  - [Bromocriptine (mésilate de)]</t>
  </si>
  <si>
    <t>2023-01-10</t>
  </si>
  <si>
    <t>2023-01-12</t>
  </si>
  <si>
    <t>Spécialités à base de roxithromycine 100mg et 150 mg, comprimé pelliculé – [roxithromycine]</t>
  </si>
  <si>
    <t>Béclométasone 200 µg/dose, poudre pour inhalation, 250 µg/doses solution pour inhalation en flacon pressurisé, 400 µg/1 ml, suspension pour inhalation par nébuliseur en récipient unidose  - [Béclométasone (dipropionate de) anhydre]</t>
  </si>
  <si>
    <t>Amoxicilline Panpharma 2 g, poudre pour solution injectable – [Amoxicilline sodique]</t>
  </si>
  <si>
    <t>Norditropine Flexpro 5 mg/1,5 ml, 10 mg/1,5 ml et 15 mg/1,5 ml, solution injectable en stylo prérempli – [Somatropine]</t>
  </si>
  <si>
    <t>Cerubidine 20 mg, poudre pour solution pour perfusion – [daunorubicine]</t>
  </si>
  <si>
    <t>Prednisolone 20 mg, comprimé orodispersible et comprimé effervescent sécable – [Prednisolone (métasulfobenzoate sodique de)]</t>
  </si>
  <si>
    <t>Lonoten 5 mg et 10 mg, comprimé sécable  – [Minoxidil]</t>
  </si>
  <si>
    <t>BCG Medac, poudre et solvant pour suspension pour administration intra-vésicale – [bactérie B C G lyophilisée]</t>
  </si>
  <si>
    <t>2023-01-06</t>
  </si>
  <si>
    <t>Nitrendipine Viatris 10 mg, comprimé – [Nitrendipine]</t>
  </si>
  <si>
    <t>Simponi 50 mg, solution injectable en stylo pré-rempli/ en seringue préremplie  – [Golimumab]</t>
  </si>
  <si>
    <t>Alfatil 125 mg/5 ml et 250mg/5 ml, poudre pour suspension buvable  – [Céfaclor]</t>
  </si>
  <si>
    <t>2023-08-30</t>
  </si>
  <si>
    <t>Alfatil LP 500 mg, comprimé pelliculé à libération prolongée  – [Céfaclor]</t>
  </si>
  <si>
    <t>2023-04-30</t>
  </si>
  <si>
    <t>Toctino 30 mg, capsule molle – [Alitrétinoïne]</t>
  </si>
  <si>
    <t>Toctino 10 mg, capsule molle – [Alitrétinoïne]</t>
  </si>
  <si>
    <t>Emend 125 mg, gélule – [aprépitant]</t>
  </si>
  <si>
    <t>Theracap 131, Iodure (131I) de sodium pour thérapie, gélule - [Iodure (131I) de sodium]</t>
  </si>
  <si>
    <t>Targretin 75 mg, capsule molle – [bexarotène]</t>
  </si>
  <si>
    <t>Rifadine 300 mg, gélule, boite de 8 – [Rifampicine]</t>
  </si>
  <si>
    <t>Rifadine 300 mg, gélule, boite de 30 - [Rifampicine]</t>
  </si>
  <si>
    <t>Rifadine 2 %, suspension buvable – [rifampicine sodique]</t>
  </si>
  <si>
    <t>2022-12-12</t>
  </si>
  <si>
    <t>Hycamtin 1 mg, gélule – [topotécane (chlorhydrate de)]</t>
  </si>
  <si>
    <t>Kétamine Panpharma 50 mg/5 ml, solution injectable (I.V.-I.M.) – [Kétamine (chlorhydrate de)]</t>
  </si>
  <si>
    <t>22-10-03</t>
  </si>
  <si>
    <t>Kétamine Panpharma 250 mg/5 ml, solution injectable (I.V.-I.M.) – [Kétamine (chlorhydrate de)]</t>
  </si>
  <si>
    <t>Glucagen Kit 1 mg/ml, poudre et solvant pour solution injectable – [glucagon (chlorhydrate de)]</t>
  </si>
  <si>
    <t>Nipent 10 mg, poudre pour solution pour injection, poudre pour solution pour perfusion – [Pentostatine]</t>
  </si>
  <si>
    <t>2022-12-06</t>
  </si>
  <si>
    <t>Ydralbum 200 g/L, solution pour perfusion – [albumine humaine]</t>
  </si>
  <si>
    <t>Méthotrexate Viatris 100 mg/ml, solution injectable – [Méthotrexate]</t>
  </si>
  <si>
    <t>2022-11-29</t>
  </si>
  <si>
    <t>Retrovir 10 mg/ml, solution à diluer pour perfusion – [zidovudine]</t>
  </si>
  <si>
    <t>Béclométasone 50 µg/dose, 100 µg/dose, solution pour inhalation en flacon pressurisé - Béclométasone 800 µg/2 ml, suspension pour inhalation par nébuliseur en récipient unidose  - [Béclométasone (dipropionate de) anhydre]</t>
  </si>
  <si>
    <t>Tracutil, solution à diluer pour perfusion – [Mélange d’oligo-éléments]</t>
  </si>
  <si>
    <t>Captopril Mylan 25 mg, comprimé quadrisécable - [Captopril]</t>
  </si>
  <si>
    <t>Firmagon 80 mg, poudre et solvant pour solution injectable – [Dégarélix]</t>
  </si>
  <si>
    <t>Furosémide Teva 500 mg, comprimé sécable – [Furosémide]</t>
  </si>
  <si>
    <t>Quinimax 125 mg/1 ml et 250 mg/2 ml, solution injectable  – [Quinine – quinidine – cinchonine - cinchonidine]</t>
  </si>
  <si>
    <t>Acétate de cyproterone Arrow 100 mg, comprimé sécable – [Cyprotérone (acétate de)]</t>
  </si>
  <si>
    <t>2023-01-30</t>
  </si>
  <si>
    <t>2023-01-25</t>
  </si>
  <si>
    <t>2023-01-23</t>
  </si>
  <si>
    <t>2023-01-18</t>
  </si>
  <si>
    <t>2023-01-11</t>
  </si>
  <si>
    <t>2023-01-04</t>
  </si>
  <si>
    <t>2022-12-29</t>
  </si>
  <si>
    <t>2022-12-27</t>
  </si>
  <si>
    <t>2022-12-23</t>
  </si>
  <si>
    <t>2022-12-20</t>
  </si>
  <si>
    <t>2022-12-16</t>
  </si>
  <si>
    <t>2022-12-15</t>
  </si>
  <si>
    <t>2022-12-14</t>
  </si>
  <si>
    <t>2022-12-08</t>
  </si>
  <si>
    <t>2022-12-07</t>
  </si>
  <si>
    <t>2022-12-05</t>
  </si>
  <si>
    <t>2022-12-02</t>
  </si>
  <si>
    <t>2022-11-30</t>
  </si>
  <si>
    <t>2022-11-28</t>
  </si>
  <si>
    <t>2022-11-25</t>
  </si>
  <si>
    <t>2022-11-24</t>
  </si>
  <si>
    <t>2022-11-22</t>
  </si>
  <si>
    <t>2023-03-01</t>
  </si>
  <si>
    <t>Recarbrio 500 mg/500 mg/250 mg, poudre pour solution pour perfusion – [cilastatine sodique, imipénem monohydraté, rélébactam monohydraté]</t>
  </si>
  <si>
    <t>Emend 125 mg, poudre pour suspension buvable – [Aprépitant]</t>
  </si>
  <si>
    <t>2023-02-28</t>
  </si>
  <si>
    <t>Fraxiparine et Fraxodi Viatris, solution injectable en seringue pré-remplie – [Nadroparine calcique]</t>
  </si>
  <si>
    <t>2023-02-27</t>
  </si>
  <si>
    <t>Paracétamol – formes orales sèches et buvables, et suppositoires – [Paracétamol]</t>
  </si>
  <si>
    <t>2023-02-24</t>
  </si>
  <si>
    <t>Prednisone 1 mg, 5 mg et 20 mg, comprimé sécable - [Prednisone]</t>
  </si>
  <si>
    <t>Prednisolone 5mg et 20 mg, comprimé orodispersible et comprimé effervescent sécable – [Prednisolone (métasulfobenzoate sodique de)]</t>
  </si>
  <si>
    <t>2023-02-23</t>
  </si>
  <si>
    <t>2023-02-22</t>
  </si>
  <si>
    <t>Exforge HCT tout dosage, comprimé pelliculé - [Bésilate d’amlodipine, hydrochlorothiazide, valsartan]</t>
  </si>
  <si>
    <t>2023-02-21</t>
  </si>
  <si>
    <t>Méthotrexate Teva 10 pour cent 1 g/10 mL et 5 g/50 mL, solution injectable – [méthotrexate]</t>
  </si>
  <si>
    <t>2023-02-20</t>
  </si>
  <si>
    <t>Flixotide Diskus 100 µg/dose, poudre pour inhalation en récipient unidose – [propionate de fluticasone]</t>
  </si>
  <si>
    <t>Abraxane 5 mg/ml, poudre pour suspension injectable pour perfusion – [nab-paclitaxel]</t>
  </si>
  <si>
    <t>Cardioxane 500 mg, poudre pour solution pour perfusion – [dexrazoxane]</t>
  </si>
  <si>
    <t>2023-02-16</t>
  </si>
  <si>
    <t>Iomeron 400 (400 mg Iode/mL), solution injectable Flacon de 150 mL – trousse pour injecteur CT-Exprès – [ioméprol]</t>
  </si>
  <si>
    <t>2023-02-15</t>
  </si>
  <si>
    <t>2023-02-14</t>
  </si>
  <si>
    <t>Azactam 1g, poudre et solution pour usage parentéral – [Aztréonam]</t>
  </si>
  <si>
    <t>Xylocaïne 10 mg/ml sans conservateur, solution injectable - [chlorhydrate de lidocaïne]</t>
  </si>
  <si>
    <t>2023-02-13</t>
  </si>
  <si>
    <t>Xylocaïne 10 mg/ml Adrénaline 0,005 mg/ml, solution injectable – [Adrénaline - Lidocaïne]</t>
  </si>
  <si>
    <t>2023-02-10</t>
  </si>
  <si>
    <t>2023-02-09</t>
  </si>
  <si>
    <t>Zeclar 0,5 g, poudre pour solution à diluer pour perfusion – [clarithromycine]</t>
  </si>
  <si>
    <t>2023-02-03</t>
  </si>
  <si>
    <t>2023-04-18</t>
  </si>
  <si>
    <t>Misoone 400 microgrammes, comprimé sécable  - [misoprostol]</t>
  </si>
  <si>
    <t>Gymiso 200 microgrammes, comprimé  - [misoprostol]</t>
  </si>
  <si>
    <t>2023-04-17</t>
  </si>
  <si>
    <t>Conferoport 2 mg, gélule à libération prolongée  – [tacrolimus]</t>
  </si>
  <si>
    <t>2023-04-14</t>
  </si>
  <si>
    <t>Sivextro 200 mg, comprimé pelliculé – [tédizolid (phosphate de)]</t>
  </si>
  <si>
    <t>2023-04-13</t>
  </si>
  <si>
    <t>2023-04-11</t>
  </si>
  <si>
    <t>2023-04-07</t>
  </si>
  <si>
    <t>Isocard, solution sublinguale en flacon pulvérisateur – [dinitrate d'isosorbide]</t>
  </si>
  <si>
    <t>Proleukin 18 millions U.I., poudre pour solution injectable (S.C.) – [aldesleukine]</t>
  </si>
  <si>
    <t>2023-04-05</t>
  </si>
  <si>
    <t>2023-04-04</t>
  </si>
  <si>
    <t>2023-04-03</t>
  </si>
  <si>
    <t>Fiasp PumpCart 100 unités/ml, solution injectable en cartouche – [insuline asparte]</t>
  </si>
  <si>
    <t>2023-03-31</t>
  </si>
  <si>
    <t>2023-03-28</t>
  </si>
  <si>
    <t>Méthylphénidate Viatris LP 36mg, comprimé à libération prolongée – [Méthylphénidate (chlorhydrate de)]</t>
  </si>
  <si>
    <t>Exforge HCT tout dosage, comprimé pelliculé – [Bésilate d’amlodipine, hydrochlorothiazide, valsartan]</t>
  </si>
  <si>
    <t>Quinimax 125 mg/1 ml et 250 mg/2 ml, solution injectable – [Quinine – quinidine – cinchonine – cinchonidine]</t>
  </si>
  <si>
    <t>Caelyx Pegylated Liposomal 2 mg/ml, solution à diluer pour perfusion - Flacon 25ml – [Doxorubicine]</t>
  </si>
  <si>
    <t>2023-03-27</t>
  </si>
  <si>
    <t>Alvesco 80 microgrammes/dose, solution pour inhalation en flacon pressurisé – [ciclésonide]</t>
  </si>
  <si>
    <t>2023-03-24</t>
  </si>
  <si>
    <t>Tegretol L.P. 400 mg, comprimé pelliculé sécable à libération prolongée – [carbamazépine]</t>
  </si>
  <si>
    <t>2023-03-23</t>
  </si>
  <si>
    <t>Dexaméthasone Viatris 4 mg/1 ml-20 mg/5 ml, solution injectable en ampoule – [dexaméthasone (phosphate sodique de)]</t>
  </si>
  <si>
    <t>RoActemra 162 mg, solution injectable en stylo prérempli – [Tocilizumab]</t>
  </si>
  <si>
    <t>2023-03-21</t>
  </si>
  <si>
    <t>Lonoten 5 mg et 10 mg, comprimé sécable – [Minoxidil]</t>
  </si>
  <si>
    <t>2023-03-20</t>
  </si>
  <si>
    <t>Carbamazépine Viatris L.P. 400 mg, comprimé sécable à libération prolongée – [carbamazépine]</t>
  </si>
  <si>
    <t>Carbamazépine Sandoz L.P. 400 mg, comprimé pelliculé sécable à libération prolongée – [carbamazépine]</t>
  </si>
  <si>
    <t>2023-03-17</t>
  </si>
  <si>
    <t>Alfatil LP 500 mg, comprimé pelliculé à libération prolongée – [Céfaclor]</t>
  </si>
  <si>
    <t>2023-03-14</t>
  </si>
  <si>
    <t>Bicarbonate de sodium Lavoisier 1,4 %, solution pour perfusion, Flacon de 500 ml et de 250 ml – [sodium (bicarbonate de)]</t>
  </si>
  <si>
    <t>Umatrope 6 mg/3 ml, poudre et solvant pour solution injectable – [Somatropine]</t>
  </si>
  <si>
    <t>Méthotrexate Accord 100 mg/ml, solution à diluer pour perfusion – [méthotrexate]</t>
  </si>
  <si>
    <t>2023-03-15</t>
  </si>
  <si>
    <t>2023-03-10</t>
  </si>
  <si>
    <t>Kardegic 75 mg, poudre pour solution buvable en sachet-dose – [DL-lysine (acétylsalicylate de)]</t>
  </si>
  <si>
    <t>Spécialités à base de sitagliptine 50 mg et 100 mg, comprimé pelliculé – [sitagliptine]</t>
  </si>
  <si>
    <t>Pramipexole Zentiva LP 0,26 mg, comprimé à libération prolongé – [pramipexole]</t>
  </si>
  <si>
    <t>2023-03-02</t>
  </si>
  <si>
    <t>2023-03-08</t>
  </si>
  <si>
    <t>Valium 1 pour cent, solution buvable en gouttes – [Diazepam]</t>
  </si>
  <si>
    <t>2023-03-07</t>
  </si>
  <si>
    <t>RoActemra 162 mg, solution injectable en seringue préremplie – [Tocilizumab]</t>
  </si>
  <si>
    <t>OctaplasLG, solution pour perfusion – [protéines plasmatiques humaines]</t>
  </si>
  <si>
    <t>Lasilix 20 mg/2 ml, solution injectable en ampoule – [Furosémide]</t>
  </si>
  <si>
    <t>Laroxyl 40 mg/ml, solution buvable  – [amitriptyline (chlorhydrate d')]</t>
  </si>
  <si>
    <t>Hydrea 500 mg, gélule  – [hydroxycarbamide]</t>
  </si>
  <si>
    <t>2023-04-27</t>
  </si>
  <si>
    <t>MisoOne 400 microgrammes, comprimé sécable (1 comprimé) – [misoprostol]</t>
  </si>
  <si>
    <t>2023-04-26</t>
  </si>
  <si>
    <t>Penthrox 99,9 %, liquide pour inhalation par vapeur de 3 mL  – [méthoxyflurane]</t>
  </si>
  <si>
    <t>2023-04-21</t>
  </si>
  <si>
    <t>2023-04-20</t>
  </si>
  <si>
    <t>Flutiform 125 microgrammes/5 microgrammes par dose, suspension pour inhalation en flacon pressurisé – [fluticasone (propionate de), formotérol (fumarate de) dihydraté]</t>
  </si>
  <si>
    <t>2023-04-19</t>
  </si>
  <si>
    <t>2020-09-15</t>
  </si>
  <si>
    <t>2020-03-09</t>
  </si>
  <si>
    <t>2020-08-05</t>
  </si>
  <si>
    <t>2020-01-24</t>
  </si>
  <si>
    <t>2020-08-20</t>
  </si>
  <si>
    <t>2020-07-08</t>
  </si>
  <si>
    <t>2020-10-30</t>
  </si>
  <si>
    <t>2021-03-08</t>
  </si>
  <si>
    <t>2019-12-23</t>
  </si>
  <si>
    <t>2019-08-29</t>
  </si>
  <si>
    <t>2019-10-08</t>
  </si>
  <si>
    <t>2020-02-25</t>
  </si>
  <si>
    <t>2020-03-12</t>
  </si>
  <si>
    <t>2020-03-23</t>
  </si>
  <si>
    <t>2020-05-15</t>
  </si>
  <si>
    <t>2020-07-09</t>
  </si>
  <si>
    <t>2020-07-10</t>
  </si>
  <si>
    <t>2020-07-21</t>
  </si>
  <si>
    <t>2020-07-30</t>
  </si>
  <si>
    <t>2020-09-18</t>
  </si>
  <si>
    <t>2020-10-07</t>
  </si>
  <si>
    <t>2020-10-02</t>
  </si>
  <si>
    <t>2020-10-12</t>
  </si>
  <si>
    <t>2020-11-09</t>
  </si>
  <si>
    <t>2020-12-15</t>
  </si>
  <si>
    <t>2020-12-28</t>
  </si>
  <si>
    <t>2021-02-01</t>
  </si>
  <si>
    <t>2021-02-02</t>
  </si>
  <si>
    <t>2021-02-19</t>
  </si>
  <si>
    <t>2021-02-10</t>
  </si>
  <si>
    <t>2019-09-16</t>
  </si>
  <si>
    <t>2019-11-20</t>
  </si>
  <si>
    <t>2019-12-30</t>
  </si>
  <si>
    <t>2019-12-31</t>
  </si>
  <si>
    <t>2020-01-07</t>
  </si>
  <si>
    <t>2020-01-16</t>
  </si>
  <si>
    <t>2020-04-29</t>
  </si>
  <si>
    <t>2020-05-11</t>
  </si>
  <si>
    <t>2020-07-16</t>
  </si>
  <si>
    <t>2020-07-22</t>
  </si>
  <si>
    <t>2020-07-23</t>
  </si>
  <si>
    <t>2020-08-14</t>
  </si>
  <si>
    <t>2020-08-17</t>
  </si>
  <si>
    <t>2020-08-24</t>
  </si>
  <si>
    <t>2020-08-31</t>
  </si>
  <si>
    <t>2020-09-03</t>
  </si>
  <si>
    <t>2020-09-04</t>
  </si>
  <si>
    <t>2021-03-17</t>
  </si>
  <si>
    <t>2020-09-17</t>
  </si>
  <si>
    <t>2020-09-23</t>
  </si>
  <si>
    <t>2020-10-08</t>
  </si>
  <si>
    <t>2020-10-09</t>
  </si>
  <si>
    <t>2020-10-20</t>
  </si>
  <si>
    <t>2020-10-21</t>
  </si>
  <si>
    <t>2020-11-04</t>
  </si>
  <si>
    <t>2020-11-05</t>
  </si>
  <si>
    <t>2020-11-16</t>
  </si>
  <si>
    <t>2020-11-25</t>
  </si>
  <si>
    <t>2020-12-02</t>
  </si>
  <si>
    <t>2020-12-08</t>
  </si>
  <si>
    <t>2020-12-17</t>
  </si>
  <si>
    <t>2020-12-18</t>
  </si>
  <si>
    <t>2020-12-21</t>
  </si>
  <si>
    <t>2020-12-23</t>
  </si>
  <si>
    <t>2020-12-29</t>
  </si>
  <si>
    <t>2021-01-07</t>
  </si>
  <si>
    <t>2021-01-13</t>
  </si>
  <si>
    <t>2021-03-30</t>
  </si>
  <si>
    <t>2021-01-26</t>
  </si>
  <si>
    <t>2021-01-27</t>
  </si>
  <si>
    <t>2021-02-03</t>
  </si>
  <si>
    <t>2021-02-08</t>
  </si>
  <si>
    <t>2021-02-09</t>
  </si>
  <si>
    <t>2021-02-15</t>
  </si>
  <si>
    <t>2021-02-16</t>
  </si>
  <si>
    <t>2021-02-17</t>
  </si>
  <si>
    <t>2021-03-19</t>
  </si>
  <si>
    <t>2021-02-22</t>
  </si>
  <si>
    <t>2021-02-23</t>
  </si>
  <si>
    <t>2021-03-23</t>
  </si>
  <si>
    <t>2021-02-26</t>
  </si>
  <si>
    <t>2019-06-06</t>
  </si>
  <si>
    <t>2021-03-26</t>
  </si>
  <si>
    <t>2018-02-20</t>
  </si>
  <si>
    <t>2021-03-29</t>
  </si>
  <si>
    <t>2021-04-02</t>
  </si>
  <si>
    <t>2021-05-28</t>
  </si>
  <si>
    <t>2021-05-20</t>
  </si>
  <si>
    <t>2013-06-14</t>
  </si>
  <si>
    <t>2020-10-19</t>
  </si>
  <si>
    <t>Spécialités à base de palipéridone 25 mg, 75 mg, 100 mg, 150 mg, suspension injectable à libération prolongée  – [palipéridone (palmitate de)]</t>
  </si>
  <si>
    <t>Ursolvan 200 mg, gélule  – [acide ursodéoxycholique]</t>
  </si>
  <si>
    <t>2023-07-20</t>
  </si>
  <si>
    <t>2023-09-30</t>
  </si>
  <si>
    <t>Kevzara 150 mg, solution injectable en stylo prérempli et seringue préremplie  – [sarilumab ((mammifère/hamster/cellules CHO))]</t>
  </si>
  <si>
    <t>Surmontil 4 pour cent, solution buvable, flacon  – [trimipramine (mésilate de)]</t>
  </si>
  <si>
    <t>2023-07-31</t>
  </si>
  <si>
    <t>Catapressan 0,15 mg, comprimé sécable  – [clonidine (chlorhydrate de)]</t>
  </si>
  <si>
    <t>2023-07-12</t>
  </si>
  <si>
    <t>Eldisine 5 mg, poudre pour solution injectable  – [sulfate de vindésine]</t>
  </si>
  <si>
    <t>Bactrim Forte, comprimé – [sulfaméthoxazole - triméthoprime]</t>
  </si>
  <si>
    <t>2023-07-15</t>
  </si>
  <si>
    <t>2023-07-10</t>
  </si>
  <si>
    <t>2024-03-31</t>
  </si>
  <si>
    <t>Integrilin 2 mg/ml, solution injectable – [eptifibatide]</t>
  </si>
  <si>
    <t>Lasilix 10 mg/ml, solution buvable  – [furosémide]</t>
  </si>
  <si>
    <t>2023-06-28</t>
  </si>
  <si>
    <t>Métronidazole 500 mg, comprimé pelliculé  – [métronidazole]</t>
  </si>
  <si>
    <t>Métronidazole 250 mg, comprimé pelliculé  – [métronidazole]</t>
  </si>
  <si>
    <t>Lamotrigine 200 mg, comprimé dispersible ou à croquer  – [lamotrigine]</t>
  </si>
  <si>
    <t>Lamotrigine 100 mg, comprimé dispersible ou à croquer  – [lamotrigine]</t>
  </si>
  <si>
    <t>2023-06-26</t>
  </si>
  <si>
    <t>Tranxène 20 mg/2 ml, lyophilisat et solution pour usage parentéral  – [clorazépate dipotassique]</t>
  </si>
  <si>
    <t>2023-06-14</t>
  </si>
  <si>
    <t>Doliprane, formes pédiatriques, hors suppositoires – [paracétamol]</t>
  </si>
  <si>
    <t>Fluorouracile 50 mg/ml, solution à diluer pour perfusion, flacon de 100 ml – [fluorouracil]</t>
  </si>
  <si>
    <t>2023-06-09</t>
  </si>
  <si>
    <t>2023-06-06</t>
  </si>
  <si>
    <t>2023-06-05</t>
  </si>
  <si>
    <t>Micropakine L.P. 1000 mg, granulés à libération prolongée en sachet-dose – [acide valproïque, sodium (valproate de)]</t>
  </si>
  <si>
    <t>2023-05-26</t>
  </si>
  <si>
    <t>2023-05-25</t>
  </si>
  <si>
    <t>Rimifon 500 mg/5 ml, solution injectable/pour perfusion – [isoniazide]</t>
  </si>
  <si>
    <t>2023-05-22</t>
  </si>
  <si>
    <t>2023-05-24</t>
  </si>
  <si>
    <t>Hydrocortisone Roussel 10 mg, comprimé sécable – [hydrocortisone]</t>
  </si>
  <si>
    <t>Umatrope, poudre et solvant pour solution injectable – [Somatropine]</t>
  </si>
  <si>
    <t>2023-05-19</t>
  </si>
  <si>
    <t>2023-05-18</t>
  </si>
  <si>
    <t>Anapen 300 microgrammes et 500 microgrammes /0,3 ml, solution injectable en seringue préremplie – [adrénaline]</t>
  </si>
  <si>
    <t>Epipen 0,30 mg/0,3 ml, solution injectable en stylo pré-rempli – [adrénaline]</t>
  </si>
  <si>
    <t>Jext 300 microgrammes, solution injectable en stylo prérempli – [adrénaline]</t>
  </si>
  <si>
    <t>Emerade 300 et 500 microgrammes, solution injectable en stylo prérempli – [adrénaline]</t>
  </si>
  <si>
    <t>Spécialités à base de clozapine 100 mg, comprimé sécable – [clozapine]</t>
  </si>
  <si>
    <t>Infracyanine 25 mg/10 ml, poudre et solvant pour solution injectable – [vert d'indocyanine monopic]</t>
  </si>
  <si>
    <t>2023-04-01</t>
  </si>
  <si>
    <t>2023-05-12</t>
  </si>
  <si>
    <t>Naltrexone Viatris 50 mg, comprimé pelliculé sécable  – [Naltrexone (chlorhydrate de)]</t>
  </si>
  <si>
    <t>2023-05-11</t>
  </si>
  <si>
    <t>2023-05-05</t>
  </si>
  <si>
    <t>2023-04-24</t>
  </si>
  <si>
    <t>2023-05-03</t>
  </si>
  <si>
    <t>Ritaline L.P. 10 mg et L.P. 20 mg, gélule à libération prolongée  – [méthylphénidate]</t>
  </si>
  <si>
    <t>Abiratérone 500 mg, comprimé pelliculé  – [abiratérone]</t>
  </si>
  <si>
    <t>Soludactone 100 mg et 200 mg, lyophilisat et solution pour usage parentéral  - [canrénoate de potassium / trométamol]</t>
  </si>
  <si>
    <t>Virophta, préparation pour collyre (lyophilisat et solvant)  – [trifluridine]</t>
  </si>
  <si>
    <t>Zolsketil Pegylated Liposomal 2 mg/mL, dispersion à diluer pour perfusion – Flacon 25ml -  [doxorubicine]</t>
  </si>
  <si>
    <t>2023-07-25</t>
  </si>
  <si>
    <t>Flumazénil 0,1 mg/ml, solution injectable, ampoule en verre de 5 ml et de 10 ml  – (flumazénil)</t>
  </si>
  <si>
    <t>Yellox 0,9 mg/ml, collyre en solution  – [bromfénac sodique sesquihydraté]</t>
  </si>
  <si>
    <t>Spécialités Conferoport, gélule à libération prolongée  – [tacrolimus]</t>
  </si>
  <si>
    <t>Gemcitabine Sun 10 mg/ml, solution pour perfusion, poche de 160 ml  – [gemcitabine (chlorhydrate de)]</t>
  </si>
  <si>
    <t>Glucose 30 % Lavoisier solution injectable en ampoule – [glucose monohydraté]</t>
  </si>
  <si>
    <t>Spécialités à base de palipéridone 25 mg, 75 mg, 100 mg, 150 mg, suspension injectable à libération prolongée – [palipéridone (palmitate de)]</t>
  </si>
  <si>
    <t>Zolsketil Pegylated Liposomal 2 mg/mL, dispersion à diluer pour perfusion - Flacon 25ml – [doxorubicine]</t>
  </si>
  <si>
    <t>2023-08-25</t>
  </si>
  <si>
    <t>Gymiso 200 microgrammes, comprimé – [misoprostol]</t>
  </si>
  <si>
    <t>2023-08-17</t>
  </si>
  <si>
    <t>2023-08-07</t>
  </si>
  <si>
    <t>Ropinirole 0,25 mg, 0,5 mg et 1 mg comprimé pelliculé – [ropinirole]</t>
  </si>
  <si>
    <t>Anapen 150 microgrammes 300 microgrammes et 500 microgrammes /0,3 ml, solution injectable en seringue préremplie – [adrénaline]</t>
  </si>
  <si>
    <t>Spécialités Conferoport, gélule à libération prolongée – [tacrolimus]</t>
  </si>
  <si>
    <t>2023-09-27</t>
  </si>
  <si>
    <t>2023-09-13</t>
  </si>
  <si>
    <t>Dépakine Chrono 500 mg, comprimé pelliculé sécable à libération prolongée – [acide valproïque, sodium (valproate de)]</t>
  </si>
  <si>
    <t>2023-09-11</t>
  </si>
  <si>
    <t>Carbamazépine Viatris L.P. 200 mg, comprimé sécable à libération prolongée – [carbamazépine]</t>
  </si>
  <si>
    <t>Pramipexole 0,18 mg et 0,7 mg, comprimé - [pramipexole]</t>
  </si>
  <si>
    <t>Carbamazépine Sandoz L.P. 200 mg, comprimé pelliculé sécable à libération prolongée – [carbamazépine]</t>
  </si>
  <si>
    <t>Conferoport 0,5 mg et 5 mg, gélule à libération prolongée – [tacrolimus]</t>
  </si>
  <si>
    <t>Tegretol L.P. 200 mg, comprimé pelliculé sécable à libération prolongée – [carbamazépine]</t>
  </si>
  <si>
    <t>Zolsketil Pegylated Liposomal 2 mg/mL, dispersion à diluer pour perfusion - Flacon 10 et 25ml – [doxorubicine (chlorhydrate de)]</t>
  </si>
  <si>
    <t>Montélukast 4 mg, 5 mg et 10 mg – [montélukast sodique]</t>
  </si>
  <si>
    <t>Prednisone 1 mg comprimé - Prednisone 5 mg et 20 mg, comprimé sécable  - [Prednisone]</t>
  </si>
  <si>
    <t>2023-01-03</t>
  </si>
  <si>
    <t>Azithromycine, toutes les formes et tous les dosages  - [Azithromycine]</t>
  </si>
  <si>
    <t>Salbutamol 100 microgrammes/dose, suspension pour inhalation en flacon pressurisé - Salbutamol 2,5mg/2,5ml et 5 mg/2,5 ml  solution pour inhalation par nébuliseur en récipient unidose  - [Salbutamol]</t>
  </si>
  <si>
    <t>Cefpodoxime - Orelox toutes formes orales  - [Cefpodoxime]</t>
  </si>
  <si>
    <t>2022-12-26</t>
  </si>
  <si>
    <t>Flixotide 50 microgrammes/dose et 125 microgrammes/dose, suspension pour inhalation en flacon pressurisé – [fluticasone]</t>
  </si>
  <si>
    <t>2022-12-19</t>
  </si>
  <si>
    <t>2022-12-13</t>
  </si>
  <si>
    <t>Concerta LP 18 mg, comprimé à libération prolongée – [méthylphénidate (chlorhydrate de)]</t>
  </si>
  <si>
    <t>2022-11-21</t>
  </si>
  <si>
    <t>Date_rapport</t>
  </si>
  <si>
    <t>2021-05-17</t>
  </si>
  <si>
    <t>2021-04-05</t>
  </si>
  <si>
    <t>2021-07-03</t>
  </si>
  <si>
    <t>2021-08-11</t>
  </si>
  <si>
    <t>2021-12-05</t>
  </si>
  <si>
    <t>2022-01-24</t>
  </si>
  <si>
    <t>2022-02-07</t>
  </si>
  <si>
    <t>2022-05-01</t>
  </si>
  <si>
    <t>2022-11-19</t>
  </si>
  <si>
    <t>2023-02-02</t>
  </si>
  <si>
    <t>2023-05-01</t>
  </si>
  <si>
    <t>2023-07-22</t>
  </si>
  <si>
    <t>2024-01-28</t>
  </si>
  <si>
    <t>2024-02-04</t>
  </si>
  <si>
    <t>2024-04-23</t>
  </si>
  <si>
    <t>Row Labels</t>
  </si>
  <si>
    <t>Grand Total</t>
  </si>
  <si>
    <t>Column Labels</t>
  </si>
  <si>
    <t>Count of Statut</t>
  </si>
  <si>
    <t>Nom original</t>
  </si>
  <si>
    <t>Nom extrait</t>
  </si>
  <si>
    <t>Molécule extraite</t>
  </si>
  <si>
    <t>Nom normalisé</t>
  </si>
  <si>
    <t>Abacavir, Lamivudine, Zidovudine Viatris 300 mg/150 mg/300 mg, comprimé pelliculé</t>
  </si>
  <si>
    <t>Abiratérone Teva 500 mg, comprimé pelliculé</t>
  </si>
  <si>
    <t>Abraxane 5 mg/ml, poudre pour dispersion pour perfusion</t>
  </si>
  <si>
    <t>Acétate de cyprotérone Arrow 100 mg, comprimé sécable</t>
  </si>
  <si>
    <t>Alfatil LP 500 mg, comprimé pelliculé à libération prolongée</t>
  </si>
  <si>
    <t>Adénoscan 30 mg/10 ml, solution pour perfusion</t>
  </si>
  <si>
    <t xml:space="preserve">Aldurazyme 100 U/ml, solution à diluer pour perfusion </t>
  </si>
  <si>
    <t>Captopril Mylan 25 mg, comprimé quadrisécable</t>
  </si>
  <si>
    <t>Caprelsa 100 mg, comprimé pelliculé</t>
  </si>
  <si>
    <t>Coli-Genta AP-HP 27 mg - 50 mg gélule enfant</t>
  </si>
  <si>
    <t>Combantrin 125 mg/5 ml, suspension buvable</t>
  </si>
  <si>
    <t>Conferoport 0,5 mg et 5 mg, gélule à libération prolongée</t>
  </si>
  <si>
    <t>Chlorhydrate de quinapril</t>
  </si>
  <si>
    <t>alprostadil</t>
  </si>
  <si>
    <t>Céfaclor</t>
  </si>
  <si>
    <t>Alprostadil Intsel Chimos 0,5 mg/ml, solution injectable</t>
  </si>
  <si>
    <t>Acuitel 5 mg et 20 mg, comprimé enrobé sécable</t>
  </si>
  <si>
    <t>Actosolv 100 000 UI et 600 000 UI, poudre pour solution injectable / pour perfusion</t>
  </si>
  <si>
    <t>Actilyse 2 mg, poudre pour solution injectable et perfusion</t>
  </si>
  <si>
    <t>Acide Acetylsalicylique Panpharma 500 mg, poudre pour solution injectable (anciennement Kardegic 500 mg/5 ml, poudre pour solution injectable)</t>
  </si>
  <si>
    <t xml:space="preserve">Angusta 25 microgrammes, comprimé </t>
  </si>
  <si>
    <t>Amphotéricine B</t>
  </si>
  <si>
    <t>Nadroparine calcique</t>
  </si>
  <si>
    <t>Sarilumab</t>
  </si>
  <si>
    <t>Acide acétylsalicylique</t>
  </si>
  <si>
    <t>Cyprotérone (acétate de)</t>
  </si>
  <si>
    <t>Guêpe Polistes (venin de)</t>
  </si>
  <si>
    <t>Abeille (venin d')</t>
  </si>
  <si>
    <t>Misoprostol</t>
  </si>
  <si>
    <t>fondaparinux</t>
  </si>
  <si>
    <t>Chlorhydrate de trihexyphénidyle</t>
  </si>
  <si>
    <t>Béclométasone (dipropionate de) anhydre</t>
  </si>
  <si>
    <t>Carbamazépine</t>
  </si>
  <si>
    <t>Amoxicilline</t>
  </si>
  <si>
    <t xml:space="preserve">Clamoxyl 1g, poudre pour solution injectable/pour perfusion (IM-IV) boite de 1 flacon </t>
  </si>
  <si>
    <t>Carbamazépine Sandoz L.P. 200 mg, comprimé pelliculé sécable à libération prolongée</t>
  </si>
  <si>
    <t>Carbamazépine Sandoz L.P. 400 mg, comprimé pelliculé sécable à libération prolongée</t>
  </si>
  <si>
    <t>Atropine (sufate) Lavoisier 0,50 mg/ml et 1 mg/ml, solution injectable</t>
  </si>
  <si>
    <t>Bactrim 40 mg/mL + 8 mg/mL, suspension buvable</t>
  </si>
  <si>
    <t>Baqsimi 3 mg, poudre nasale en récipient unidose</t>
  </si>
  <si>
    <t>Glucagon</t>
  </si>
  <si>
    <t>pyrantel</t>
  </si>
  <si>
    <t>tacrolimus</t>
  </si>
  <si>
    <t>Dalacine 75 mg, gélule</t>
  </si>
  <si>
    <t>Deroxat 20mg/ 10 ml, suspension buvable</t>
  </si>
  <si>
    <t>Dextrion G 10 Lavoisier, solution injectable (IV) en flacon</t>
  </si>
  <si>
    <t>Carbamazépine Viatris L.P. 200 mg, comprimé sécable à libération prolongée</t>
  </si>
  <si>
    <t>Zyvoxid 100 mg/5 ml, granulés pour suspension buvable</t>
  </si>
  <si>
    <t xml:space="preserve">Zophren 4 mg/5 ml, sirop </t>
  </si>
  <si>
    <t>Zophren 4 mg/5 ml, sirop</t>
  </si>
  <si>
    <t>Ondansétron</t>
  </si>
  <si>
    <t>Chlorhydrate de lidocaïne</t>
  </si>
  <si>
    <t>Clorazépate dipotassique</t>
  </si>
  <si>
    <t>Fluconazole</t>
  </si>
  <si>
    <t>Somatropine</t>
  </si>
  <si>
    <t>Imipramine</t>
  </si>
  <si>
    <t xml:space="preserve">Tofranil 10 mg, comprimé enrobé </t>
  </si>
  <si>
    <t xml:space="preserve">Tofranil 25 mg, comprimé enrobé </t>
  </si>
  <si>
    <t>Tofranil 25 mg, comprimé enrobé</t>
  </si>
  <si>
    <t xml:space="preserve">Trandate 5 mg/ml, solution injectable </t>
  </si>
  <si>
    <t>Methotrexate Accord 100 mg/ml, solution à diluer pour perfusion</t>
  </si>
  <si>
    <t>Méthotrexate Accord 100 mg/ml, solution à diluer pour perfusion</t>
  </si>
  <si>
    <t>Methergin 0,20 mg/1 ml, solution injectable, ampoule</t>
  </si>
  <si>
    <t>Méthotrexate Mylman 100 mg/ml, solution injectable</t>
  </si>
  <si>
    <t>Méthotrexate Viatris, solution injectable</t>
  </si>
  <si>
    <t>Méthotrexate Viatris 100 mg/ml, solution injectable (flacons de 10 ml et 50 ml)</t>
  </si>
  <si>
    <t>Méthotrexate Viatris 100 mg/ml, solution injectable</t>
  </si>
  <si>
    <t>Minirin Spray 10 microgrammes par dose, solution endonasale en flacon</t>
  </si>
  <si>
    <t>Méthotrexate</t>
  </si>
  <si>
    <t>Iodure (131I) de sodium pour therapie curiumpharma, gélule</t>
  </si>
  <si>
    <t>Iodure (131I) de sodium pour thérapie curiumpharma, gélule</t>
  </si>
  <si>
    <t>Integrilin 0,75 mg/ml et 2 mg/ml, solution injectable</t>
  </si>
  <si>
    <t xml:space="preserve">Imnovid 1 mg, gélule </t>
  </si>
  <si>
    <t>Vinflunine</t>
  </si>
  <si>
    <t>lamotrigine</t>
  </si>
  <si>
    <t>Alprostadil</t>
  </si>
  <si>
    <t xml:space="preserve">Actonel 35 mg, comprimé gastro-résistant </t>
  </si>
  <si>
    <t>Chlorhydrate de déméclocycline</t>
  </si>
  <si>
    <t>ALKONATREM   150 mg, gélule</t>
  </si>
  <si>
    <t>Amikacine Viatris 50 mg/1 ml, solution injectable</t>
  </si>
  <si>
    <t>Alyostal venin de guêpe polistes 110 microgrammes et 550 microgrammes, poudre et solvant pour solution injectable</t>
  </si>
  <si>
    <t>Arsenic Trioxide Accord 1 mg /ml, solution à diluer pour perfusion</t>
  </si>
  <si>
    <t>Artane 0,4%, solution buvable en goutte</t>
  </si>
  <si>
    <t>Arixtra 2,5 mg/0,5 ml, solution injectable en seringue pré-remplie, boîte 10 seringues</t>
  </si>
  <si>
    <t>Carbamazépine Viatris L.P. 400 mg, comprimé sécable à libération prolongée</t>
  </si>
  <si>
    <t>Cotrimoxazole Teva 800 mg/160 mg, comprimé</t>
  </si>
  <si>
    <t>Dextrion G 5 Lavoisier, solution injectable (IV) en flacon 250 et 500 mL</t>
  </si>
  <si>
    <t>Dextrion G 5 Lavoisier, solution injectable (IV) en flacon de 250 mL</t>
  </si>
  <si>
    <t>Diamox 500 mg, poudre et solvant pour préparation injectable</t>
  </si>
  <si>
    <t>Dilantin 250 mg/5 ml, solution injectable</t>
  </si>
  <si>
    <t>Dipentum 250 mg comprimé et Dipentum 500 mg comprimé</t>
  </si>
  <si>
    <t>Eurelix 6 mg, gélule gastro-résistante</t>
  </si>
  <si>
    <t>Eurobiol 40 000 U, gélule gastro-résistante</t>
  </si>
  <si>
    <t>Fungizone nourrissons et enfants 10 %, suspension buvable</t>
  </si>
  <si>
    <t>Fungizone 10 %, suspension buvable</t>
  </si>
  <si>
    <t>Zophren 2 mg/ml, solution injectable en ampoule (IV) ampoules de 2 ml et 4 ml</t>
  </si>
  <si>
    <t>Zolsketil Pegylated Liposomal 2 mg/mL, dispersion à diluer pour perfusion – Flacon 25ml</t>
  </si>
  <si>
    <t>Xylocard 50 mg/ml, solution injectable pour perfusion</t>
  </si>
  <si>
    <t>Ydralbum 200 g/L, solution pour perfusion</t>
  </si>
  <si>
    <t>Xylocaïne 20 mg/ml Adrénaline 0,005 mg/ml, solution injectable</t>
  </si>
  <si>
    <t>Ydralbum 200 g/L, solution pour perfusion en flacon de 50 mL et 100 mL</t>
  </si>
  <si>
    <t>Yellox 0,9 mg/ml, collyre en solution</t>
  </si>
  <si>
    <t>Xylocaïne 10 mg/ml sans conservateur, solution injectable</t>
  </si>
  <si>
    <t>Xylocaine 10 mg/ml Adrenaline 0,005 mg/ml, solution injectable</t>
  </si>
  <si>
    <t>Xylocaïne 10 mg/ml Adrenaline 0,005 mg/ml, solution injectable</t>
  </si>
  <si>
    <t>Xylocaïne 10 mg/ml Adrénaline 0,005 mg/ml, solution injectable</t>
  </si>
  <si>
    <t>Virophta, préparation pour collyre (lyophilisat et solvant)</t>
  </si>
  <si>
    <t>Vfend 40 mg/ml, poudre pour suspension buvable</t>
  </si>
  <si>
    <t>Ciclosporine</t>
  </si>
  <si>
    <t>voriconazole</t>
  </si>
  <si>
    <t>Trasylol 500 000 UIK/50 mL, solution injectable</t>
  </si>
  <si>
    <t>Triflucan 40 mg/ml, poudre pour suspension buvable</t>
  </si>
  <si>
    <t>Umatrope 6 mg/3 ml, poudre et solvant pour solution injectable</t>
  </si>
  <si>
    <t>Ursolvan 200 mg, gélule</t>
  </si>
  <si>
    <t>Cyclophosphamide Sandoz 1000 mg, poudre pour solution injectable ou pour perfusion</t>
  </si>
  <si>
    <t>Cresemba 200 mg, poudre pour solution à diluer pour perfusion</t>
  </si>
  <si>
    <t>Diprostène, suspension injectable en seringue pré-remplie</t>
  </si>
  <si>
    <t>Dopaceptin 10 mg /ml, solution injectable en cartouche</t>
  </si>
  <si>
    <t>Dopamine 5mg/ml, solution pour perfusion</t>
  </si>
  <si>
    <t>CLAVENTIN , poudre pour solution injectable (I.V.) /TIMENTIN 3,1g, poudre pour solution injectable</t>
  </si>
  <si>
    <t>Depo Provera 150 mg/3 ml, suspension injectable (intramusculaire profonde)</t>
  </si>
  <si>
    <t>Eligard 7,5 mg, poudre et solvant pour solution injectable</t>
  </si>
  <si>
    <t>Eldisine 5 mg, poudre pour solution injectable</t>
  </si>
  <si>
    <t>Effortil 5 mg, comprimé</t>
  </si>
  <si>
    <t>Dipentum 500 mg comprimé</t>
  </si>
  <si>
    <t>Entacapone Mylan 200 mg, comprimé pelliculé en boîte de 100</t>
  </si>
  <si>
    <t>Emerade 300 et 500 microgrammes, solution injectable en stylo prérempli</t>
  </si>
  <si>
    <t>Méthylphénidate (chlorhydrate de)</t>
  </si>
  <si>
    <t>Méthylergométrine (maléate de)</t>
  </si>
  <si>
    <t>Desmopressine</t>
  </si>
  <si>
    <t>carbachol</t>
  </si>
  <si>
    <t>Chlorure de mivacurium</t>
  </si>
  <si>
    <t>vincristine</t>
  </si>
  <si>
    <t>Glipizide</t>
  </si>
  <si>
    <t>Bromocriptine (mésilate de)</t>
  </si>
  <si>
    <t>Quasym L.P., gélule à libération modifiée</t>
  </si>
  <si>
    <t>Pasiréotide</t>
  </si>
  <si>
    <t>Méthylprednisolone (hydrogénosuccinate de)</t>
  </si>
  <si>
    <t>Hydrochlorothiazide, quinapril (chlorhydrate de)</t>
  </si>
  <si>
    <t>Roxithromycine</t>
  </si>
  <si>
    <t>Valsartan</t>
  </si>
  <si>
    <t>Spécialités à base de roxithromycine 150 mg, comprimé pelliculé</t>
  </si>
  <si>
    <t>Signifor 30 mg, poudre et solvant pour suspension injectable</t>
  </si>
  <si>
    <t>Sinetrav 40 microgrammes/mL, collyre en solution</t>
  </si>
  <si>
    <t>Rulid 50 mg, comprimé sécable pour suspension buvable</t>
  </si>
  <si>
    <t>Rovalcyte 50 mg/ml, poudre pour solution buvable</t>
  </si>
  <si>
    <t>Tacrolimus</t>
  </si>
  <si>
    <t>Aprotinine</t>
  </si>
  <si>
    <t>Acide ursodéoxycholique</t>
  </si>
  <si>
    <t>Voriconazole</t>
  </si>
  <si>
    <t>Doxorubicine</t>
  </si>
  <si>
    <t>Zolsketil Pegylated Liposomal 2 mg/mL, dispersion à diluer pour perfusion – Flacon de 10 ml</t>
  </si>
  <si>
    <t>trifluridine</t>
  </si>
  <si>
    <t>Hydrocortancyl 2,5 pour cent, suspension injectable</t>
  </si>
  <si>
    <t>Hycamtin 1 mg, gélule</t>
  </si>
  <si>
    <t>Hycamtin 0.25 mg et 1 mg,  gélule</t>
  </si>
  <si>
    <t>Héparine Choay 25 000 UI/5 ml, solution injectable</t>
  </si>
  <si>
    <t>Integrilin 2 mg/ml, solution injectable</t>
  </si>
  <si>
    <t>Iomeron 250 (250 mg Iode/mL), solution injectable</t>
  </si>
  <si>
    <t>Iluvien 190 microgrammes, implant intravitréen avec applicateur</t>
  </si>
  <si>
    <t>Granupas 4 g, granulés gastro-résistants</t>
  </si>
  <si>
    <t>Glucose 30 % Lavoisier solution injectable en ampoule</t>
  </si>
  <si>
    <t>Glucose 30 % Lavoisier, solution pour perfusion en flacon</t>
  </si>
  <si>
    <t>Phénobarbital sodique</t>
  </si>
  <si>
    <t>Gemcitabine (chlorhydrate de)</t>
  </si>
  <si>
    <t>Glucose monohydraté</t>
  </si>
  <si>
    <t>Gemcitabine Sun 10 mg/ml, solution pour perfusion, poche de 200 ml</t>
  </si>
  <si>
    <t xml:space="preserve">Gemcitabine Sun 10 mg/ml, solution pour perfusion, poche de 160 ml </t>
  </si>
  <si>
    <t>Ancotil 1 pour cent, solution pour perfusion</t>
  </si>
  <si>
    <t>Armisarte 25 mg/ml, solution à diluer pour perfusion</t>
  </si>
  <si>
    <t>Atgam 50 mg/mL, solution à diluer pour perfusion</t>
  </si>
  <si>
    <t>Atracurium Hospira 10 mg/ml, solution injectable (boite de 5 ampoules de 50 mg/5 ml)</t>
  </si>
  <si>
    <t>ATRACURIUM HOSPIRA 10 mg/ml, solution injectable – ampoule de 2,5 ml - ampoule de 5 ml</t>
  </si>
  <si>
    <t>Augmentin 500 mg/50 mg, poudre pour solution injectable/pour perfusion (IV)</t>
  </si>
  <si>
    <t>Vandétanib</t>
  </si>
  <si>
    <t>Irinotécan Sun 1,5 mg/ml, solution pour perfusion, poche de 180 mL</t>
  </si>
  <si>
    <t xml:space="preserve">Iomeron 300 (300 mg Iode/mL), solution injectable, flacon en verre de 20 ml </t>
  </si>
  <si>
    <t>Iomeron 400 (400 mg Iode/mL) &amp; Iomeron 350 (350 mg Iode/mL), solution injectable 150mL – Trousse Angiomat-Optivantage</t>
  </si>
  <si>
    <t>Iomeron 400 (400 mg Iode/mL), solution injectable - Flacon de 50 mL, 100 mL, 150 mL et 200 mL</t>
  </si>
  <si>
    <t>Ipratropium Teva 0,5 mg/2 ml adultes, solution pour inhalation par nébuliseur en récipient unidose</t>
  </si>
  <si>
    <t>Javlor 25 mg/ml, solution à diluer pour perfusion en flacon de 2 ml</t>
  </si>
  <si>
    <t>Javlor 25 mg/ml, solution à diluer pour perfusion</t>
  </si>
  <si>
    <t>Irinotécan Sun 1,5 mg/ml, solution pour perfusion, poche de 220 mL</t>
  </si>
  <si>
    <t>Irinotécan Sun 1,5 mg/ml, solution pour perfusion, poche de 200 mL</t>
  </si>
  <si>
    <t>Katémine Panpharma 50 mg/5 ml, solution injectable (I.V.-I.M.)</t>
  </si>
  <si>
    <t>Kétamine Panpharma 250 mg/5 ml, solution injectable (I.V.-I.M.)</t>
  </si>
  <si>
    <t>Lamotrigine 200 mg, comprimé dispersible ou à croquer</t>
  </si>
  <si>
    <t>Lactate de sodium AP-HP 11,2 % (m/V) solution pour perfusion</t>
  </si>
  <si>
    <t>OctaplasLG, solution pour perfusion</t>
  </si>
  <si>
    <t>Ozidia 10 mg, comprimé à libération prolongée</t>
  </si>
  <si>
    <t>Parlodel 2,5 mg, comprimé sécable</t>
  </si>
  <si>
    <t>Parlodel 5 mg, gélule</t>
  </si>
  <si>
    <t>Ozidia 5 mg, comprimé à libération prolongée</t>
  </si>
  <si>
    <t>Penthrox 99,9 %, liquide pour inhalation par vapeur de 3 mL</t>
  </si>
  <si>
    <t>midazolam</t>
  </si>
  <si>
    <t>Fludarabine</t>
  </si>
  <si>
    <t>Iodure (131I) de sodium</t>
  </si>
  <si>
    <t>Laroscorbine 1 g/5 ml, solution injectable I.V. en ampoule</t>
  </si>
  <si>
    <t>Irinotécan (chlorhydrate d') trihydraté</t>
  </si>
  <si>
    <t>Lévobupivacaïne (chlorhydrate de)</t>
  </si>
  <si>
    <t>Minoxidil</t>
  </si>
  <si>
    <t>Laroxyl 40 mg/ml, solution buvable</t>
  </si>
  <si>
    <t>Furosémide</t>
  </si>
  <si>
    <t>Lasilix Retard 60 mg, gélule boîte 30</t>
  </si>
  <si>
    <t>Jext 300 microgrammes, solution injectable en stylo prérempli</t>
  </si>
  <si>
    <t>Levobupivacaine Kabi 1,25mg/mL, solution pour perfusion</t>
  </si>
  <si>
    <t>Lonoten 5 mg et 10 mg, comprimé sécable</t>
  </si>
  <si>
    <t>Méthotrexate Accord, solution injectable</t>
  </si>
  <si>
    <t>Méthylphénidate Arrow LP, gélule à libération prolongée</t>
  </si>
  <si>
    <t>Methylphenidate Mylan Pharma LP, comprimé à libération prolongée</t>
  </si>
  <si>
    <t>Methylphenidate Mylan Pharma LP,18 mg, comprimé à libération prolongée</t>
  </si>
  <si>
    <t>Méthylprednisolone Hikma 40 mg, poudre pour solution injectable</t>
  </si>
  <si>
    <t>Miochole 20 mg, poudre et solvant pour solution intraoculaire</t>
  </si>
  <si>
    <t>Mivacron 10 mg/5 ml, solution injectable (IV) - Mivacron 20 mg/10 ml, solution injectable (IV)</t>
  </si>
  <si>
    <t>Miostat 100 microgrammes/ml, solution injectable pour voie intra-oculaire</t>
  </si>
  <si>
    <t>Mivacron 10 mg/5 ml et 20 mg/10 ml, solution injectable (IV)</t>
  </si>
  <si>
    <t>Montélukast 4 mg, 5 mg et 10 mg</t>
  </si>
  <si>
    <t>Rhénium (heptasulfure de)</t>
  </si>
  <si>
    <t>Naloxone (chlorhydrate de) dihydraté</t>
  </si>
  <si>
    <t>Prenoxad 0,91 mg/ml, solution injectable en seringue préremplie</t>
  </si>
  <si>
    <t>Prednisone 1 mg comprimé - Prednisone 5 mg et 20 mg, comprimé sécable</t>
  </si>
  <si>
    <t>Spécialités Conferoport, gélule à libération prolongée</t>
  </si>
  <si>
    <t>tadalafil</t>
  </si>
  <si>
    <t>Surmontil 4 pour cent, solution buvable, flacon</t>
  </si>
  <si>
    <t>Xylocaïne 20 mg/ml sans conservateur, solution injectable</t>
  </si>
  <si>
    <t>Xylocaine 5 pour cent à la naphazoline, solution pour application muqueuse (1 flacon de 24 ml)</t>
  </si>
  <si>
    <t>Zinnat 125 mg/5 ml enfants et nourrissons, granulés pour suspension buvable en flacon de de 40 ml</t>
  </si>
  <si>
    <t>Vialebex 40 mg/mL, solution pour perfusion ; Vialebex 200 g/L, solution pour perfusion</t>
  </si>
  <si>
    <t>Ropivacaïne Kabi 2 mg/ml, solution pour perfusion en poche de 200 ml et de 100 ml</t>
  </si>
  <si>
    <t>Ropivacaïne Kabi 2 mg/ml, solution pour perfusion en poche de 200 ml</t>
  </si>
  <si>
    <t>Ropivacaïne Altan 2 mg/mL, solution injectable en ampoules de verres de 10 ml, de 20 ml et solution pour perfusion en poche de 200 ml et de 100 ml</t>
  </si>
  <si>
    <t>Rifamycine Chibret 1000 000 UI pour cent, collyre en solution</t>
  </si>
  <si>
    <t>Renvela 0,8 g, poudre pour suspension buvable</t>
  </si>
  <si>
    <t>Glucagen 1 mg/ml, poudre et solvant pour solution injectable</t>
  </si>
  <si>
    <t>Gardenal 200 mg/4 ml, poudre et solvant pour solution injectable</t>
  </si>
  <si>
    <t>Espéral 500 mg, comprimé</t>
  </si>
  <si>
    <t>Caelyx Pegylated Liposomal 2 mg/ml, solution à diluer pour perfusion - Flacon 25ml</t>
  </si>
  <si>
    <t>BCG Medac, poudre et solvant pour suspension pour administration intra-vésicale</t>
  </si>
  <si>
    <t>Atriance 5 mg/ml, solution pour perfusion</t>
  </si>
  <si>
    <t>Atracurium Hospira 10 mg/ml, solution injectable</t>
  </si>
  <si>
    <t>Amoxicilline/Acide clavulanique Sandoz 500 mg/50 mg, 2 g/200 mg, poudre pour solution injectable/pour perfusion (I.V.)</t>
  </si>
  <si>
    <t>Alyostal venin de guêpe vespula 110 microgrammes et 550 microgrammes, poudre et solvant pour solution injectable</t>
  </si>
  <si>
    <t>Alyostal venin d'abeille Apis mellifera 110 et 550 microgrammes, poudre et solvant pour solution injectable</t>
  </si>
  <si>
    <t>Exforge HCT, 10 mg, 160 mg, 12,5 mg, comprimé pelliculé</t>
  </si>
  <si>
    <t>Fludarabine Accord 25 mg/ml, solution à diluer pour solution injectable/pour perfusion</t>
  </si>
  <si>
    <t>Fludarabine Teva 25 mg/ml, solution à diluer pour solution injectable/pour perfusion</t>
  </si>
  <si>
    <t>Folinate de calcium Ebewe 10 mg/ml, solution injectable/pour perfusion</t>
  </si>
  <si>
    <t>Fraxiparine et Fraxodi Viatris, solution injectable en seringue pré-remplie</t>
  </si>
  <si>
    <t>Glucantime 1,5 g/5 ml, solution injectable</t>
  </si>
  <si>
    <t>Gonapeptyl 3,75 mg, poudre et solvant pour suspension injectable à libération prolongée en seringues pré-remplies</t>
  </si>
  <si>
    <t>Méladinine 0,1 pour cent, solution pour application locale</t>
  </si>
  <si>
    <t>Spiramycine 1,5 M.UI / 750 000 UI + Metronidazole 250 / 125 mg, comprimé pelliculé</t>
  </si>
  <si>
    <t>Striadyne 20 mg/2 ml, solution injectable en ampoule</t>
  </si>
  <si>
    <t>Tadalafil Quiver 20 mg, comprimé pelliculé</t>
  </si>
  <si>
    <t>Temgesic 0,3 mg/ml, solution injectable</t>
  </si>
  <si>
    <t>Tercian 50 mg/5 ml, solution injectable en ampoule</t>
  </si>
  <si>
    <t>Theracap 131, Iodure (131I) de sodium pour thérapie, gélule</t>
  </si>
  <si>
    <t>Thérasolv 250 000 UI, poudre pour solution injectable/pour perfusion</t>
  </si>
  <si>
    <t>Tildiem 25 mg, poudre et solution pour préparation injectable I.V.</t>
  </si>
  <si>
    <t>Tirofiban Altan 50 microgrammes/mL, solution pour perfusion</t>
  </si>
  <si>
    <t>Tirofiban Medac 50 microgrammes/ml, solution pour perfusion</t>
  </si>
  <si>
    <t>Tiapridal 100 mg/2 ml, solution injectable</t>
  </si>
  <si>
    <t>Thiophenicol, comprimé enrobé - Thiophenicol 750 mg, poudre et solvant pour préparation injectable</t>
  </si>
  <si>
    <t>Solumedrol 40 mg/2ml, lyophilisat et solution pour usage parentéral</t>
  </si>
  <si>
    <t>Spécialités à base de quinapril/hydrochlorothiazide, comprimé pelliculé</t>
  </si>
  <si>
    <t>Tranxène 20 mg/2 ml, lyophilisat et solution pour usage parentéral</t>
  </si>
  <si>
    <t>Verkazia 1 mg/ml, collyre en émulsion</t>
  </si>
  <si>
    <t>ViperFav, solution à diluer pour perfusion</t>
  </si>
  <si>
    <t>Xylocaïne 5 mg/ml sans conservateur, solution injectable</t>
  </si>
  <si>
    <t>Persantine 10 mg/2 mL, solution injectable, ampoule</t>
  </si>
  <si>
    <t>Praluent 300 mg, solution injectable en stylo pré-rempli</t>
  </si>
  <si>
    <t>Pramipexole Zentiva LP 0,26 mg, comprimé à libération prolongé</t>
  </si>
  <si>
    <t>Quinimax 125 mg, comprimé pelliculé sécable</t>
  </si>
  <si>
    <t>Quinimax 125 mg , comprimé pelliculé sécable</t>
  </si>
  <si>
    <t>Quinimax 125 mg/1 ml et 250 mg/2 ml, solution injectable</t>
  </si>
  <si>
    <t>Quinimax 500 mg, comprimé pelliculé sécable</t>
  </si>
  <si>
    <t>Rimactan 300 mg, gélule</t>
  </si>
  <si>
    <t>Rimifon 50 mg, comprimé</t>
  </si>
  <si>
    <t>Sandimmun 50 mg/ml, solution à diluer pour perfusion</t>
  </si>
  <si>
    <t>Savene 20 mg/ml, poudre pour solution à diluer et diluant pour solution pour perfusion</t>
  </si>
  <si>
    <t>Rabéprazole 10mg et 20mg comprimé gastro-résistant</t>
  </si>
  <si>
    <t>Rapamune 1 mg/ml, solution buvable</t>
  </si>
  <si>
    <t>Urokinase</t>
  </si>
  <si>
    <t>Adénosine</t>
  </si>
  <si>
    <t>Laronidase</t>
  </si>
  <si>
    <t>Altéplase</t>
  </si>
  <si>
    <t>Abiratérone</t>
  </si>
  <si>
    <t>flucytosine</t>
  </si>
  <si>
    <t>Atracurium</t>
  </si>
  <si>
    <t>Esmolol (chlorhydrate d')</t>
  </si>
  <si>
    <t>Mavacamten</t>
  </si>
  <si>
    <t>Captopril</t>
  </si>
  <si>
    <t>Ticarcilline/acide clavulanique</t>
  </si>
  <si>
    <t>Paroxétine (chlorhydrate de) hémihydraté</t>
  </si>
  <si>
    <t>Olsalazine sodique</t>
  </si>
  <si>
    <t>entacapone</t>
  </si>
  <si>
    <t>Céfuroxime axétil</t>
  </si>
  <si>
    <t>Albumine humaine</t>
  </si>
  <si>
    <t>urokinase</t>
  </si>
  <si>
    <t>abatacept</t>
  </si>
  <si>
    <t>Pomalidomide</t>
  </si>
  <si>
    <t>eptifibatide</t>
  </si>
  <si>
    <t>Eptifibatide</t>
  </si>
  <si>
    <t>Pyriméthamine</t>
  </si>
  <si>
    <t>dexrazoxane</t>
  </si>
  <si>
    <t>travoprost</t>
  </si>
  <si>
    <t>valganciclovir</t>
  </si>
  <si>
    <t>pramipexole</t>
  </si>
  <si>
    <t>Prednisone</t>
  </si>
  <si>
    <t>Sirolimus</t>
  </si>
  <si>
    <t>Méthoxyflurane</t>
  </si>
  <si>
    <t>Sévélamer (carbonate de)</t>
  </si>
  <si>
    <t>Oracilline 1 000 000 UI, comprimé sécable</t>
  </si>
  <si>
    <t>Orencia125 mg, solution injectable en seringue préremplie</t>
  </si>
  <si>
    <t>Ozalin 2 mg/mL, solution buvable en récipient unidose</t>
  </si>
  <si>
    <t>Oncovin 1 mg, solution injectable</t>
  </si>
  <si>
    <t>NovoEight 250 UI et 1500 UI poudre et solvant pour solution injectable</t>
  </si>
  <si>
    <t>Norditropine Flexpro 10 mg/1,5 ml, solution injectable en stylo prérempli</t>
  </si>
  <si>
    <t>Nipent 10 mg, poudre pour solution pour injection, poudre pour solution pour perfusion</t>
  </si>
  <si>
    <t>Norditropine Flexpro 5 mg/1,5 ml, 10 mg/1,5 ml et 15 mg/1,5 ml, solution injectable en stylo prérempli</t>
  </si>
  <si>
    <t>Naropeine 2 mg/ml, solution injectable en poche de 200 ml</t>
  </si>
  <si>
    <t>Nanocis 0,24 mg, trousse pour préparation radiopharmaceutique</t>
  </si>
  <si>
    <t>Mycostatine 100 000 UI/ml, suspension buvable</t>
  </si>
  <si>
    <t>Neuleptil 1 pour cent, solution buvable</t>
  </si>
  <si>
    <t>Amoxicilline/Acide clavulanique Sandoz 500 mg/50 mg, 1 g/200 mg, 2 g/200 mg  , poudre pour solution injectable/pour perfusion (I.V.)</t>
  </si>
  <si>
    <t>Béclométasone 50 µg/dose, 100 µg/dose, solution pour inhalation en flacon pressurisé - Béclométasone 800 µg/2 ml, suspension pour inhalation par nébuliseur en récipient unidose</t>
  </si>
  <si>
    <t>Béclométasone Teva et Beclospray, 50 microgrammes/dose, solutions pour inhalation en flacons pressurisés</t>
  </si>
  <si>
    <t>Botox 50 unité Allergan, poudre pour solution injectable</t>
  </si>
  <si>
    <t>Brévibloc 100 mg/10 ml, solution injectable en flacon</t>
  </si>
  <si>
    <t>Camzyos 5 mg, gélule</t>
  </si>
  <si>
    <t>Méthylphénidate</t>
  </si>
  <si>
    <t>Dipyridamole</t>
  </si>
  <si>
    <t>Vincristine</t>
  </si>
  <si>
    <t>Chlorure d'acétylcholine</t>
  </si>
  <si>
    <t>Carbachol</t>
  </si>
  <si>
    <t>Kétamine (chlorhydrate de)</t>
  </si>
  <si>
    <t>Adrénaline</t>
  </si>
  <si>
    <t>Acide ascorbique</t>
  </si>
  <si>
    <t>Amitriptyline (chlorhydrate d')</t>
  </si>
  <si>
    <t>Prégabaline</t>
  </si>
  <si>
    <t>Montélukast sodique</t>
  </si>
  <si>
    <t>Lamotrigine</t>
  </si>
  <si>
    <t>Héparine sodique</t>
  </si>
  <si>
    <t>Triptoréline (acétate de)</t>
  </si>
  <si>
    <t>Aminosalicylique (acide)</t>
  </si>
  <si>
    <t>Topotécane (chlorhydrate de)</t>
  </si>
  <si>
    <t>Amikacine (sulfate d')</t>
  </si>
  <si>
    <t>Flucytosine</t>
  </si>
  <si>
    <t>Fondaparinux</t>
  </si>
  <si>
    <t>Pémétrexed</t>
  </si>
  <si>
    <t>Trioxyde d'arsenic</t>
  </si>
  <si>
    <t>Sulfate d’atropine</t>
  </si>
  <si>
    <t>Nélarabine</t>
  </si>
  <si>
    <t>Cyclophosphamide</t>
  </si>
  <si>
    <t>Acétate de médroxyprogestérone</t>
  </si>
  <si>
    <t>Acétazolamide</t>
  </si>
  <si>
    <t>Apomorphine (chlorhydrate d') hémihydraté</t>
  </si>
  <si>
    <t>Leuproréline (acétate de)</t>
  </si>
  <si>
    <t>Folinate de calcium</t>
  </si>
  <si>
    <t>Acétonide de fluocinolone</t>
  </si>
  <si>
    <t>Ioméprol</t>
  </si>
  <si>
    <t>Linézolide</t>
  </si>
  <si>
    <t>Miansérine</t>
  </si>
  <si>
    <t>Alirocumab (mammifère/hamster/cellules cho)</t>
  </si>
  <si>
    <t>Rabéprazole sodique</t>
  </si>
  <si>
    <t>Rifampicine</t>
  </si>
  <si>
    <t>Lidocaïne</t>
  </si>
  <si>
    <t>Molécule</t>
  </si>
  <si>
    <t>Sel</t>
  </si>
  <si>
    <t>Nystatine</t>
  </si>
  <si>
    <t>Paclitaxel</t>
  </si>
  <si>
    <t>Midazolam</t>
  </si>
  <si>
    <t>Abatacept</t>
  </si>
  <si>
    <t>Turoctocog alfa</t>
  </si>
  <si>
    <t>Ropivacaïne (chlorhydrate de)</t>
  </si>
  <si>
    <t>Topiscab 5 %, crème</t>
  </si>
  <si>
    <t>Tranxene 10 mg, gélule</t>
  </si>
  <si>
    <t>Malocide 50 mg comprimé pelliculé</t>
  </si>
  <si>
    <t>Mesocaïne 25 mg/5 ml, solution injectable</t>
  </si>
  <si>
    <t>Lyrica 20 mg/ml, solution buvable</t>
  </si>
  <si>
    <t>Morphine (sulfate)</t>
  </si>
  <si>
    <t>Labétalol (chlorhydrate de)</t>
  </si>
  <si>
    <t>ACIDES AMINES POUR LEUCINOSE DECOMPENSEE AP-HP, solution pour perfusion</t>
  </si>
  <si>
    <t>ACTOSOLV 100 000 UI et 600 000 UI, poudre pour solution injectable / pour perfusion</t>
  </si>
  <si>
    <t>ACTOSOLV 600 000 UI, poudre pour solution injectable/pour perfusion</t>
  </si>
  <si>
    <t>ALENDRONATE 10 mg, comprimé</t>
  </si>
  <si>
    <t>ALKERAN 50 mg/10 ml, lyophilisat et solution pour usage parentéral (I.V.)</t>
  </si>
  <si>
    <t>ANSATIPINE 150 mg, gélule</t>
  </si>
  <si>
    <t>BELUSTINE 40 mg, gélule</t>
  </si>
  <si>
    <t>CHAMPIX 0,5 mg et 1 mg, comprimé pelliculé</t>
  </si>
  <si>
    <t>CHAMPIX 0,5 mg et 1 mg, comprimé pelliculé, CHAMPIX 0,5 mg, comprimé pelliculé et CHAMPIX 1 mg, comprimé pelliculé</t>
  </si>
  <si>
    <t>CHLORURE DE POTASSIUM LAVOISIER 10 % (0,10 g/ml), solution à diluer pour perfusion, ampoules de verre de 10 ml</t>
  </si>
  <si>
    <t>CHLORURE DE POTASSIUM LAVOISIER 20 % (0,20 g/ml), solution à diluer pour perfusion</t>
  </si>
  <si>
    <t>CISATRACURIUM MYLAN 2 mg/ml, solution injectable ou pour perfusion, ampoule de 10 ml</t>
  </si>
  <si>
    <t>CLAVENTIN, poudre pour solution injectable (I.V.) /TIMENTIN 3,1g, poudre pour solution injectable</t>
  </si>
  <si>
    <t>DAPTOMYCINE ACCORD 350 mg, poudre pour solution injectable/pour perfusion</t>
  </si>
  <si>
    <t>ETOMIDATE LIPURO 20 mg/10 ml, émulsion injectable</t>
  </si>
  <si>
    <t>FARMORUBICINE 50 mg, poudre pour solution pour perfusion</t>
  </si>
  <si>
    <t>FERRIPROX 100 mg/ml, solution buvable</t>
  </si>
  <si>
    <t>GARDENAL 100 mg, comprimé</t>
  </si>
  <si>
    <t>GARDENAL 50 mg, comprimé, boîte de 30 comprimés</t>
  </si>
  <si>
    <t>JAVLOR 25 mg/ml, solution à diluer pour perfusion</t>
  </si>
  <si>
    <t>JAVLOR 25 mg/ml, solution à diluer pour perfusion en flacon de 10 ml</t>
  </si>
  <si>
    <t>KEVZARA 150 mg, solution injectable en seringue préremplie</t>
  </si>
  <si>
    <t>LIKOZAM 1 mg/ml, suspension buvable</t>
  </si>
  <si>
    <t>MEXILETINE AP-HP 200 mg, gélule</t>
  </si>
  <si>
    <t>MIOCHOLE 20 mg, poudre et solvant pour solution intraoculaire</t>
  </si>
  <si>
    <t>MORPHINE (SULFATE) LAVOISIER 20 mg/ml, solution injectable</t>
  </si>
  <si>
    <t>MORPHINE (SULFATE) LAVOISIER 50 mg/ml, solution injectable</t>
  </si>
  <si>
    <t>NAVELBINE 50 mg/5 ml, solution injectable en flacon</t>
  </si>
  <si>
    <t>NOVORAPID PUMPCART 100 unités/ml, solution injectable en cartouche</t>
  </si>
  <si>
    <t>OCTAFIX 100 UI/ml, poudre et solvant pour solution injectable</t>
  </si>
  <si>
    <t>OCTIM 150 microgrammes/dose, solution pour pulvérisation nasale</t>
  </si>
  <si>
    <t>PACLITAXEL KABI 6 mg/ml, solution à diluer pour perfusion</t>
  </si>
  <si>
    <t>PEMETREXED FRESENIUS KABI flacon de 100 mg, poudre pour solution à diluer pour perfusion</t>
  </si>
  <si>
    <t>PENTACARINAT 300 mg, poudre pour aérosol et pour usage parentéral</t>
  </si>
  <si>
    <t>Plasmalyte Viaflo, solution pour perfusion</t>
  </si>
  <si>
    <t>PROPRANOLOL ACETLAB 5 mg/5 mL, solution injectable</t>
  </si>
  <si>
    <t>SEMAP 20 mg, comprimé</t>
  </si>
  <si>
    <t>SINEMET LP 200 mg/50 mg, comprimé à libération prolongée</t>
  </si>
  <si>
    <t>SULFATE DE MAGNESIUM LAVOISIER 15 POUR CENT (0,15 g/ml), solution injectable (I.V.) en ampoule – ampoule verre de 10 ml</t>
  </si>
  <si>
    <t>THIOPENTAL MEDIPHA 500 mg et 1 g, poudre pour solution injectable</t>
  </si>
  <si>
    <t>TOMUDEX 2 mg, poudre pour solution pour perfusion</t>
  </si>
  <si>
    <t>TOPOTECAN HOSPIRA 4 mg/4ml, solution à diluer pour perfusion</t>
  </si>
  <si>
    <t>TRANDATE 5 mg/ml, solution injectable</t>
  </si>
  <si>
    <t>TRASYLOL 500 000 UIK/50 mL, solution injectable</t>
  </si>
  <si>
    <t>UN-ALFA 2 microgrammes/1 ml, solution injectable IV en ampoule</t>
  </si>
  <si>
    <t>URAPIDIL (Eupressyl, Mediatensyl) 60 mg LP , gélule</t>
  </si>
  <si>
    <t>URAPIDIL 100 mg/20 ml, solution injectable</t>
  </si>
  <si>
    <t>VINCRISTINE TEVA 1 mg/mL, solution injectable</t>
  </si>
  <si>
    <t>VITRAKVI 20 mg/ml, solution buvable flacon de 100 ml</t>
  </si>
  <si>
    <t>VORICONAZOLE OHRE PHARMA 200 mg, poudre pour solution pour perfusion</t>
  </si>
  <si>
    <t>XYLOCAINE 20 mg/ml ADRENALINE 0,005 mg/ml, solution injectable</t>
  </si>
  <si>
    <t>ZERBAXA 0,1 g/0,5 g, poudre pour solution à diluer pour perfusion</t>
  </si>
  <si>
    <t>ZEVALIN 1,6 mg/ml, trousse pour préparations radiopharmaceutiques pour perfusion</t>
  </si>
  <si>
    <t>ZIRABEV 25 mg/ml, solution à diluer pour perfusion</t>
  </si>
  <si>
    <t>ZOPHREN 4 mg/5 ml, sirop</t>
  </si>
  <si>
    <t>ZYPADHERA 210 mg, poudre et solvant pour suspension injectable à libération prolongée</t>
  </si>
  <si>
    <t>ZYPADHERA 405 mg, poudre et solvant pour suspension injectable à libération prolongée</t>
  </si>
  <si>
    <t>ADENOSCAN 30 mg/10 ml, solution pour perfusion</t>
  </si>
  <si>
    <t xml:space="preserve">ANGUSTA 25 microgrammes, comprimé </t>
  </si>
  <si>
    <t>ANCOTIL 1 pour cent, solution pour perfusion</t>
  </si>
  <si>
    <t>ARIXTRA 2,5 mg/0,5 ml, solution injectable en seringue pré-remplie, boîte 10 seringues</t>
  </si>
  <si>
    <t>ALYOSTAL VENIN D'ABEILLE APIS MELLIFERA 110 et 550 microgrammes, poudre et solvant pour solution injectable</t>
  </si>
  <si>
    <t>ALYOSTAL VENIN DE GUEPE POLISTES 110 et 550 microgrammes, poudre et solvant pour solution injectable</t>
  </si>
  <si>
    <t>ALYOSTAL VENIN DE GUEPE VESPULA 110 et 550 microgrammes, poudre et solvant pour solution injectable</t>
  </si>
  <si>
    <t>AUGMENTIN 500 mg/50 mg, poudre pour solution injectable/pour perfusion (IV)</t>
  </si>
  <si>
    <t>BACTRIM 40 mg/mL + 8 mg/mL, suspension buvable</t>
  </si>
  <si>
    <t>Bactérie BCG lyophilisée</t>
  </si>
  <si>
    <t>Paroxétine</t>
  </si>
  <si>
    <t>Phénytoïne</t>
  </si>
  <si>
    <t>Olsalazine</t>
  </si>
  <si>
    <t>Fabricant</t>
  </si>
  <si>
    <t xml:space="preserve">ACTONEL 35 mg, comprimé gastro-résistant </t>
  </si>
  <si>
    <t>ACTILYSE 2 mg, poudre pour solution injectable et perfusion</t>
  </si>
  <si>
    <t>ABRAXANE 5 mg/ml, poudre pour dispersion pour perfusion</t>
  </si>
  <si>
    <t>CAMZYOS 5 mg, gélule</t>
  </si>
  <si>
    <t>BOTOX 50 unité Allergan, poudre pour solution injectable</t>
  </si>
  <si>
    <t>Procaïne</t>
  </si>
  <si>
    <t>COMTAN 200 mg comprimé pelliculé, boîte de 60</t>
  </si>
  <si>
    <t>DEXTRION G 10 Lavoisier, solution injectable (IV) en flacon</t>
  </si>
  <si>
    <t>DEXTRION G 5 Lavoisier, solution injectable (IV) en flacon 250 et 500 mL</t>
  </si>
  <si>
    <t>DEXTRION G 5 Lavoisier, solution injectable (IV) en flacon de 250 mL</t>
  </si>
  <si>
    <t>DIAMOX 500 mg, poudre et solvant pour préparation injectable</t>
  </si>
  <si>
    <t>Esteve Pharmaceuticals</t>
  </si>
  <si>
    <t>DILANTIN 250 mg/5 ml, solution injectable</t>
  </si>
  <si>
    <t>GARDENAL 200 mg/4 ml, poudre et solvant pour solution injectable</t>
  </si>
  <si>
    <t>HYCAMTIN 0.25 mg et 1 mg,  gélule</t>
  </si>
  <si>
    <t>HYCAMTIN 1 mg, gélule</t>
  </si>
  <si>
    <t xml:space="preserve">IMNOVID 1 mg, gélule </t>
  </si>
  <si>
    <t>ONCOVIN 1 mg, solution injectable</t>
  </si>
  <si>
    <t>OZIDIA 5 mg, comprimé à libération prolongée</t>
  </si>
  <si>
    <t>Propériciazine</t>
  </si>
  <si>
    <t>Valganciclovir</t>
  </si>
  <si>
    <t>Dexrazoxane</t>
  </si>
  <si>
    <t>Travoprost</t>
  </si>
  <si>
    <t>Abacavir (sulfate d') / Lamivudine / Zidovudine</t>
  </si>
  <si>
    <t>Risédronate monosodique</t>
  </si>
  <si>
    <t>Dopamine (chlorhydrate de)</t>
  </si>
  <si>
    <t>Entacapone</t>
  </si>
  <si>
    <t>Poudre de pancréas</t>
  </si>
  <si>
    <t>Disulfirame</t>
  </si>
  <si>
    <t>Sulfate de vindésine</t>
  </si>
  <si>
    <t>LAROXYL 40 mg/ml, solution buvable</t>
  </si>
  <si>
    <t>LASILIX Retard 60 mg, gélule boîte 30</t>
  </si>
  <si>
    <t>MALOCIDE 50 mg comprimé pelliculé</t>
  </si>
  <si>
    <t>METHOTREXATE Mylan 25 mg/ml, solution injectable, 10 flacons de 20 ml et METHOTREXATE MYLAN 100 mg/ml, solution injectable, 10 flacons de 10 ml</t>
  </si>
  <si>
    <t>METHOTREXATE Mylan 50 mg/2 ml, solution injectable</t>
  </si>
  <si>
    <t>METHOTREXATE Mylan 100 mg/ml, solution injectable</t>
  </si>
  <si>
    <t>METHOTREXATE Viatris 100 mg/ml, solution injectable</t>
  </si>
  <si>
    <t>METHOTREXATE Viatris, solution injectable</t>
  </si>
  <si>
    <t>METHOTREXATE Accord 100 mg/ml, solution à diluer pour perfusion</t>
  </si>
  <si>
    <t>METHOTREXATE Accord, solution injectable</t>
  </si>
  <si>
    <t>MINIRIN Spray 10 microgrammes par dose, solution endonasale en flacon</t>
  </si>
  <si>
    <t>MIVACRON 10 mg/5 ml et 20 mg/10 ml, solution injectable (IV)</t>
  </si>
  <si>
    <t>PARLODEL 5 mg, gélule</t>
  </si>
  <si>
    <t>QUINIMAX 125 mg, comprimé pelliculé sécable</t>
  </si>
  <si>
    <t>QUINIMAX 125 mg/1 ml et 250 mg/2 ml, solution injectable</t>
  </si>
  <si>
    <t>QUINIMAX 500 mg, comprimé pelliculé sécable</t>
  </si>
  <si>
    <t>RENVELA 0,8 g, poudre pour suspension buvable</t>
  </si>
  <si>
    <t>RULID 50 mg, comprimé sécable pour suspension buvable</t>
  </si>
  <si>
    <t xml:space="preserve">TOFRANIL 10 mg, comprimé enrobé </t>
  </si>
  <si>
    <t xml:space="preserve">TOFRANIL 25 mg, comprimé enrobé </t>
  </si>
  <si>
    <t>TRANXENE 10 mg, gélule</t>
  </si>
  <si>
    <t>TRANXENE 20 mg/2 ml, lyophilisat et solution pour usage parentéral</t>
  </si>
  <si>
    <t>THERACAP 131, Iodure (131I) de sodium pour thérapie, gélule</t>
  </si>
  <si>
    <t>OZIDIA 10 mg, comprimé à libération prolongée</t>
  </si>
  <si>
    <t>OZALIN 2 mg/mL, solution buvable en récipient unidose</t>
  </si>
  <si>
    <t>ORENCIA 125 mg, solution injectable en seringue préremplie</t>
  </si>
  <si>
    <t>JAVLOR 25 mg/ml, solution à diluer pour perfusion en flacon de 2 ml</t>
  </si>
  <si>
    <t>ACUITEL 5 mg et 20 mg, comprimé enrobé sécable</t>
  </si>
  <si>
    <t>ALFATIL LP 500 mg, comprimé pelliculé à libération prolongée</t>
  </si>
  <si>
    <t>ATRIANCE 5 mg/ml, solution pour perfusion</t>
  </si>
  <si>
    <t>ARTANE 0,4%, solution buvable en goutte</t>
  </si>
  <si>
    <t>BAQSIMI 3 mg, poudre nasale en récipient unidose</t>
  </si>
  <si>
    <t>CARBAMAZEPINE Sandoz L.P. 200 mg, comprimé pelliculé sécable à libération prolongée</t>
  </si>
  <si>
    <t>CARBAMAZEPINE Sandoz L.P. 400 mg, comprimé pelliculé sécable à libération prolongée</t>
  </si>
  <si>
    <t>CARBAMAZEPINE Viatris L.P. 200 mg, comprimé sécable à libération prolongée</t>
  </si>
  <si>
    <t>CARBAMAZEPINE Viatris L.P. 400 mg, comprimé sécable à libération prolongée</t>
  </si>
  <si>
    <t xml:space="preserve">CLAMOXYL 1g, poudre pour solution injectable/pour perfusion (IM-IV) boite de 1 flacon </t>
  </si>
  <si>
    <t>BREVIBLOC 100 mg/10 ml, solution injectable en flacon</t>
  </si>
  <si>
    <t>ATGAM 50 mg/mL, solution à diluer pour perfusion</t>
  </si>
  <si>
    <t>ATRACURIUM Hospira 10 mg/ml, solution injectable (boite de 5 ampoules de 50 mg/5 ml)</t>
  </si>
  <si>
    <t>ATRACURIUM Hospira 10 mg/ml, solution injectable</t>
  </si>
  <si>
    <t>ATRACURIUM Hospira 10 mg/ml, solution injectable – flacon de 25ml</t>
  </si>
  <si>
    <t>ATRACURIUM Hospira 10 mg/ml, solution injectable – ampoules de 5 ml</t>
  </si>
  <si>
    <t>XYLOCAINE 10 mg/ml sans conservateur, solution injectable</t>
  </si>
  <si>
    <t>XYLOCAINE 20 mg/ml sans conservateur, solution injectable</t>
  </si>
  <si>
    <t>XYLOCAINE 5 mg/ml sans conservateur, solution injectable</t>
  </si>
  <si>
    <t>ZINNAT 125 mg/5 ml enfants et nourrissons, granulés pour suspension buvable en flacon de de 40 ml</t>
  </si>
  <si>
    <t>TRIFLUCAN 40 mg/ml, poudre pour suspension buvable</t>
  </si>
  <si>
    <t>Novo Nordisk</t>
  </si>
  <si>
    <t>TRESIBA 200 unités/ml, solution injectable en stylo prérempli</t>
  </si>
  <si>
    <t>UMATROPE 6 mg/3 ml, poudre et solvant pour solution injectable</t>
  </si>
  <si>
    <t>URSOLVAN 200 mg, gélule</t>
  </si>
  <si>
    <t>DEROXAT 20mg/ 10 ml, suspension buvable</t>
  </si>
  <si>
    <t>DIPENTUM 500 mg comprimé</t>
  </si>
  <si>
    <t>ESPERAL 500 mg, comprimé</t>
  </si>
  <si>
    <t>EMERADE 300 et 500 microgrammes, solution injectable en stylo prérempli</t>
  </si>
  <si>
    <t>DOPAMINE 5mg/ml, solution pour perfusion</t>
  </si>
  <si>
    <t>EFFORTIL 5 mg, comprimé</t>
  </si>
  <si>
    <t>ELIGARD 7,5 mg, poudre et solvant pour solution injectable</t>
  </si>
  <si>
    <t>FUNGIZONE 10%, suspension buvable</t>
  </si>
  <si>
    <t>FUNGIZONE nourrissons et enfants 10%, suspension buvable</t>
  </si>
  <si>
    <t>EUROBIOL 40 000 U, gélule gastro-résistante</t>
  </si>
  <si>
    <t>GLUCOSE 30% Lavoisier, solution pour perfusion en flacon</t>
  </si>
  <si>
    <t>GLUCOSE 30% Lavoisier, solution injectable en ampoule de verre de 10 ml</t>
  </si>
  <si>
    <t>GLUCOSE 30% Lavoisier solution injectable en ampoule</t>
  </si>
  <si>
    <t>DALACINE 75 mg, gélule</t>
  </si>
  <si>
    <t>COMBANTRIN 125 mg/5 ml, suspension buvable</t>
  </si>
  <si>
    <t>Varenicline</t>
  </si>
  <si>
    <t>Lomustine</t>
  </si>
  <si>
    <t>Bésilate d’amlodipine / Hydrochlorothiazide / Valsartan</t>
  </si>
  <si>
    <t>Benzathine benzylpénicilline</t>
  </si>
  <si>
    <t>LONOTEN 5 mg et 10 mg, comprimé sécable</t>
  </si>
  <si>
    <t>LYRICA 20 mg/ml, solution buvable</t>
  </si>
  <si>
    <t>KANOKAD 25 UI/mL de facteur IX, poudre et solvant pour solution injectable - Flacon de 250 UI (10 ml) et de 500 UI (20 ml)</t>
  </si>
  <si>
    <t>JEXT 300 microgrammes, solution injectable en stylo prérempli</t>
  </si>
  <si>
    <t>LAMOTRIGINE 200 mg, comprimé dispersible ou à croquer</t>
  </si>
  <si>
    <t>KEVZARA 200 mg, solution injectable en stylo prérempli</t>
  </si>
  <si>
    <t>Ohre Pharma</t>
  </si>
  <si>
    <t>LINEZOLIDE Ohre Pharma 600 mg, comprimé pelliculé</t>
  </si>
  <si>
    <t>FLUDARABINE Accord 25 mg/ml, solution à diluer pour solution injectable/pour perfusion</t>
  </si>
  <si>
    <t>FLUDARABINE Teva 25 mg/ml, solution à diluer pour solution injectable/pour perfusion</t>
  </si>
  <si>
    <t>EXFORGE HCT, 10 mg, 160 mg, 12,5 mg, comprimé pelliculé</t>
  </si>
  <si>
    <t>EURELIX 6 mg, gélule gastro-résistante</t>
  </si>
  <si>
    <t xml:space="preserve">GEMCITABINE Sun 10 mg/ml, solution pour perfusion, poche de 160 ml </t>
  </si>
  <si>
    <t>GEMCITABINE Sun 10 mg/ml, solution pour perfusion, poche de 200 ml</t>
  </si>
  <si>
    <t>GRANUPAS 4 g, granulés gastro-résistants</t>
  </si>
  <si>
    <t>KETAMINE Panpharma 50 mg/5 ml, solution injectable (I.V.-I.M.)</t>
  </si>
  <si>
    <t>KETAMINE Panpharma 250 mg/5 ml, solution injectable (I.V.-I.M.)</t>
  </si>
  <si>
    <t>PERSANTINE 10 mg/2 mL, solution injectable, ampoule</t>
  </si>
  <si>
    <t>PLEGISOL, solution cardioplégique pour voie intracoronaire en poche</t>
  </si>
  <si>
    <t>PRALUENT 300 mg, solution injectable en stylo pré-rempli</t>
  </si>
  <si>
    <t>PRAMIPEXOLE Zentiva LP 0,26 mg, comprimé à libération prolongé</t>
  </si>
  <si>
    <t>PRENOXAD 0,91 mg/ml, solution injectable en seringue préremplie</t>
  </si>
  <si>
    <t>QUASYM L.P., gélule à libération modifiée</t>
  </si>
  <si>
    <t>RIMACTAN 300 mg, gélule</t>
  </si>
  <si>
    <t>SURMONTIL 4 pour cent, solution buvable, flacon</t>
  </si>
  <si>
    <t>ZOPHREN 2 mg/ml, solution injectable en ampoule (IV) ampoules de 2 ml et 4 ml</t>
  </si>
  <si>
    <t>VFEND 40 mg/ml, poudre pour suspension buvable</t>
  </si>
  <si>
    <t>VIALEBEX 40 mg/mL, solution pour perfusion ; Vialebex 200 g/L, solution pour perfusion</t>
  </si>
  <si>
    <t>VIROPHTA, préparation pour collyre (lyophilisat et solvant)</t>
  </si>
  <si>
    <t>YDRALBUM 200 g/L, solution pour perfusion</t>
  </si>
  <si>
    <t>XYLOCAINE 5 pour cent à la naphazoline, solution pour application muqueuse (1 flacon de 24 ml)</t>
  </si>
  <si>
    <t>TOPISCAB 5 %, crème</t>
  </si>
  <si>
    <t>TILDIEM 25 mg, poudre et solution pour préparation injectable I.V.</t>
  </si>
  <si>
    <t>Tiapride (chlorhydrate de)</t>
  </si>
  <si>
    <t>Diltiazem (chlorhydrate de)</t>
  </si>
  <si>
    <t>RAPAMUNE 1 mg/ml, solution buvable</t>
  </si>
  <si>
    <t>RIMIFON 50 mg, comprimé</t>
  </si>
  <si>
    <t>SAVENE 20 mg/ml, poudre pour solution à diluer et diluant pour solution pour perfusion</t>
  </si>
  <si>
    <t>SINETRAV 40 microgrammes/mL, collyre en solution</t>
  </si>
  <si>
    <t>RIFAMYCINE Chibret 1000 000 UI pour cent, collyre en solution</t>
  </si>
  <si>
    <t>RABEPRAZOLE 10mg et 20mg comprimé gastro-résistant</t>
  </si>
  <si>
    <t>ROPIVACAINE Altan 2 mg/mL, solution injectable en ampoules de verres de 10 ml, de 20 ml et solution pour perfusion en poche de 200 ml et de 100 ml</t>
  </si>
  <si>
    <t>ROPIVACAINE Kabi 2 mg/ml, solution pour perfusion en poche de 200 ml et de 100 ml</t>
  </si>
  <si>
    <t>ROPIVACAINE Kabi 2 mg/ml, solution pour perfusion en ampoules de 10 mL et de 20 mL; Ropivacaïne Kabi 7,5 mg/ml, solution pour perfusion en ampoules de 10 mL</t>
  </si>
  <si>
    <t>ROPIVACAINE Kabi 2 mg/ml, solution pour perfusion en poche de 200 ml</t>
  </si>
  <si>
    <t>NEULEPTIL 1 pour cent, solution buvable</t>
  </si>
  <si>
    <t>NIPENT 10 mg, poudre pour solution pour injection, poudre pour solution pour perfusion</t>
  </si>
  <si>
    <t>MYCOSTATINE 100 000 UI/ml, suspension buvable</t>
  </si>
  <si>
    <t>NANOCIS 0,24 mg, trousse pour préparation radiopharmaceutique</t>
  </si>
  <si>
    <t>NAROPEINE 2 mg/ml, solution injectable en poche de 200 ml</t>
  </si>
  <si>
    <t>IRINOTECAN Sun 1,5 mg/ml, solution pour perfusion, poche de 180 mL</t>
  </si>
  <si>
    <t>IRINOTECAN Sun 1,5 mg/ml, solution pour perfusion, poche de 200 mL</t>
  </si>
  <si>
    <t>IRINOTECAN Sun 1,5 mg/ml, solution pour perfusion, poche de 220 mL</t>
  </si>
  <si>
    <t>IOMERON 250 (250 mg Iode/mL), solution injectable</t>
  </si>
  <si>
    <t xml:space="preserve">IOMERON 300 (300 mg Iode/mL), solution injectable, flacon en verre de 20 ml </t>
  </si>
  <si>
    <t>IOMERON 400 (400 mg Iode/mL) &amp; Iomeron 350 (350 mg Iode/mL), solution injectable 150mL – Trousse Angiomat-Optivantage</t>
  </si>
  <si>
    <t>IOMERON 400 (400 mg Iode/mL), solution injectable - Flacon de 50 mL, 100 mL, 150 mL et 200 mL</t>
  </si>
  <si>
    <t>CRESEMBA 200 mg, poudre pour solution à diluer pour perfusion</t>
  </si>
  <si>
    <t>COTRIMOXAZOLE Teva 800 mg/160 mg, comprimé</t>
  </si>
  <si>
    <t>CONFEROPORT 0,5 mg et 5 mg, gélule à libération prolongée</t>
  </si>
  <si>
    <t>DEPO PRODASONE 150 mg/3 ml, suspension injectable (intramusculaire profonde)</t>
  </si>
  <si>
    <t>GLUCAGEN 1 mg/ml, poudre et solvant pour solution injectable</t>
  </si>
  <si>
    <t>GLUCANTIME 1,5 g/5 ml, solution injectable</t>
  </si>
  <si>
    <t>INTEGRILIN 0,75 mg/ml et 2 mg/ml, solution injectable</t>
  </si>
  <si>
    <t>MELADININE 0,1 pour cent, solution pour application locale</t>
  </si>
  <si>
    <t>METHERGIN 0,20 mg/1 ml, solution injectable, ampoule</t>
  </si>
  <si>
    <t>MESOCAINE 25 mg/5 ml, solution injectable</t>
  </si>
  <si>
    <t>LINEZOLIDE Arrow 600 mg,  comprimé pelliculé - Arrow</t>
  </si>
  <si>
    <t>LAROSCOBINE 1 g/5 ml, solution injectable I.V. en ampoule</t>
  </si>
  <si>
    <t>MIOSTAT 100 microgrammes/ml, solution injectable pour voie intra-oculaire</t>
  </si>
  <si>
    <t>TIROFIBAN Medac 50 microgrammes/ml, solution pour perfusion</t>
  </si>
  <si>
    <t>YELLOX 0,9 mg/ml, collyre en solution</t>
  </si>
  <si>
    <t>ZYVOXID 100 mg/5 ml, granulés pour suspension buvable</t>
  </si>
  <si>
    <t>XYLOCARD 50 mg/ml, solution injectable pour perfusion</t>
  </si>
  <si>
    <t>ZOLSKETIL Pegylated Liposomal 2 mg/mL, dispersion à diluer pour perfusion</t>
  </si>
  <si>
    <t>VERKAZIA 1 mg/ml, collyre en émulsion</t>
  </si>
  <si>
    <t>Uradipil</t>
  </si>
  <si>
    <t>Classe ATC</t>
  </si>
  <si>
    <t>Trifluridine</t>
  </si>
  <si>
    <t>L01DB01</t>
  </si>
  <si>
    <t>Niveau code</t>
  </si>
  <si>
    <t>ATC_code</t>
  </si>
  <si>
    <t>ATC_codePere</t>
  </si>
  <si>
    <t>Libellé anglais</t>
  </si>
  <si>
    <t>Libellé français</t>
  </si>
  <si>
    <t>Commentaires</t>
  </si>
  <si>
    <t>Création</t>
  </si>
  <si>
    <t>Modification</t>
  </si>
  <si>
    <t>Inactivation</t>
  </si>
  <si>
    <t>A</t>
  </si>
  <si>
    <t>-</t>
  </si>
  <si>
    <t>ALIMENTARY TRACT AND METABOLISM</t>
  </si>
  <si>
    <t>A01</t>
  </si>
  <si>
    <t>STOMATOLOGICAL PREPARATIONS</t>
  </si>
  <si>
    <t>A01A</t>
  </si>
  <si>
    <t>A01AA</t>
  </si>
  <si>
    <t>Caries prophylactic agents</t>
  </si>
  <si>
    <t>A01AA01</t>
  </si>
  <si>
    <t>sodium fluoride</t>
  </si>
  <si>
    <t>A01AA02</t>
  </si>
  <si>
    <t>sodium monofluorophosphate</t>
  </si>
  <si>
    <t>A01AA03</t>
  </si>
  <si>
    <t>olaflur</t>
  </si>
  <si>
    <t>A01AA04</t>
  </si>
  <si>
    <t>stannous fluoride</t>
  </si>
  <si>
    <t>A01AA30</t>
  </si>
  <si>
    <t>combinations</t>
  </si>
  <si>
    <t>A01AA51</t>
  </si>
  <si>
    <t>sodium fluoride, combinations</t>
  </si>
  <si>
    <t>A01AB</t>
  </si>
  <si>
    <t>Antiinfectives and antiseptics for local oral treatment</t>
  </si>
  <si>
    <t>A01AB02</t>
  </si>
  <si>
    <t>hydrogen peroxide</t>
  </si>
  <si>
    <t>A01AB03</t>
  </si>
  <si>
    <t>chlorhexidine</t>
  </si>
  <si>
    <t>A01AB04</t>
  </si>
  <si>
    <t>amphotericin B</t>
  </si>
  <si>
    <t>A01AB05</t>
  </si>
  <si>
    <t>polynoxylin</t>
  </si>
  <si>
    <t>A01AB06</t>
  </si>
  <si>
    <t>domiphen</t>
  </si>
  <si>
    <t>A01AB07</t>
  </si>
  <si>
    <t>oxyquinoline</t>
  </si>
  <si>
    <t>A01AB08</t>
  </si>
  <si>
    <t>neomycin</t>
  </si>
  <si>
    <t>A01AB09</t>
  </si>
  <si>
    <t>miconazole</t>
  </si>
  <si>
    <t>A01AB10</t>
  </si>
  <si>
    <t>natamycin</t>
  </si>
  <si>
    <t>A01AB11</t>
  </si>
  <si>
    <t>various</t>
  </si>
  <si>
    <t>A01AB12</t>
  </si>
  <si>
    <t>hexetidine</t>
  </si>
  <si>
    <t>A01AB13</t>
  </si>
  <si>
    <t>tetracycline</t>
  </si>
  <si>
    <t>A01AB14</t>
  </si>
  <si>
    <t>benzoxonium chloride</t>
  </si>
  <si>
    <t>A01AB15</t>
  </si>
  <si>
    <t>tibezonium iodide</t>
  </si>
  <si>
    <t>A01AB16</t>
  </si>
  <si>
    <t>mepartricin</t>
  </si>
  <si>
    <t>A01AB17</t>
  </si>
  <si>
    <t>metronidazole</t>
  </si>
  <si>
    <t>A01AB18</t>
  </si>
  <si>
    <t>clotrimazole</t>
  </si>
  <si>
    <t>A01AB19</t>
  </si>
  <si>
    <t>sodium perborate</t>
  </si>
  <si>
    <t>A01AB21</t>
  </si>
  <si>
    <t>chlortetracycline</t>
  </si>
  <si>
    <t>A01AB22</t>
  </si>
  <si>
    <t>doxycycline</t>
  </si>
  <si>
    <t>A01AB23</t>
  </si>
  <si>
    <t>minocycline</t>
  </si>
  <si>
    <t>A01AB24</t>
  </si>
  <si>
    <t>octenidine</t>
  </si>
  <si>
    <t xml:space="preserve">ATC 2023 : nouveau code </t>
  </si>
  <si>
    <t>A01AB25</t>
  </si>
  <si>
    <t>oxytetracycline</t>
  </si>
  <si>
    <t>A01AB53</t>
  </si>
  <si>
    <t>chlorhexidine and cetylpyridinium</t>
  </si>
  <si>
    <t xml:space="preserve">ATC 2024 : nouveau code </t>
  </si>
  <si>
    <t>A01AC</t>
  </si>
  <si>
    <t>Corticosteroids for local oral treatment</t>
  </si>
  <si>
    <t>A01AC01</t>
  </si>
  <si>
    <t>triamcinolone</t>
  </si>
  <si>
    <t>A01AC02</t>
  </si>
  <si>
    <t>dexamethasone</t>
  </si>
  <si>
    <t>A01AC03</t>
  </si>
  <si>
    <t>hydrocortisone</t>
  </si>
  <si>
    <t>A01AC04</t>
  </si>
  <si>
    <t>prednisolone</t>
  </si>
  <si>
    <t>A01AC54</t>
  </si>
  <si>
    <t>prednisolone, combinations</t>
  </si>
  <si>
    <t>A01AD</t>
  </si>
  <si>
    <t>Other agents for local oral treatment</t>
  </si>
  <si>
    <t>A01AD01</t>
  </si>
  <si>
    <t>epinephrine</t>
  </si>
  <si>
    <t>A01AD02</t>
  </si>
  <si>
    <t>benzydamine</t>
  </si>
  <si>
    <t>A01AD05</t>
  </si>
  <si>
    <t>acetylsalicylic acid</t>
  </si>
  <si>
    <t>A01AD06</t>
  </si>
  <si>
    <t>adrenalone</t>
  </si>
  <si>
    <t>A01AD07</t>
  </si>
  <si>
    <t>amlexanox</t>
  </si>
  <si>
    <t>A01AD08</t>
  </si>
  <si>
    <t>becaplermin</t>
  </si>
  <si>
    <t>A01AD11</t>
  </si>
  <si>
    <t>A02</t>
  </si>
  <si>
    <t>DRUGS FOR ACID RELATED DISORDERS</t>
  </si>
  <si>
    <t>A02A</t>
  </si>
  <si>
    <t>ANTACIDS</t>
  </si>
  <si>
    <t>A02AA</t>
  </si>
  <si>
    <t>Magnesium compounds</t>
  </si>
  <si>
    <t>A02AA01</t>
  </si>
  <si>
    <t>magnesium carbonate</t>
  </si>
  <si>
    <t>A02AA02</t>
  </si>
  <si>
    <t>magnesium oxide</t>
  </si>
  <si>
    <t>A02AA03</t>
  </si>
  <si>
    <t>magnesium peroxide</t>
  </si>
  <si>
    <t>A02AA04</t>
  </si>
  <si>
    <t>magnesium hydroxide</t>
  </si>
  <si>
    <t>A02AA05</t>
  </si>
  <si>
    <t>magnesium silicate</t>
  </si>
  <si>
    <t>A02AA10</t>
  </si>
  <si>
    <t>A02AB</t>
  </si>
  <si>
    <t>Aluminium compounds</t>
  </si>
  <si>
    <t>A02AB01</t>
  </si>
  <si>
    <t>aluminium hydroxide</t>
  </si>
  <si>
    <t>A02AB02</t>
  </si>
  <si>
    <t>algeldrate</t>
  </si>
  <si>
    <t>A02AB03</t>
  </si>
  <si>
    <t>aluminium phosphate</t>
  </si>
  <si>
    <t>A02AB04</t>
  </si>
  <si>
    <t>dihydroxialumini sodium carbonate</t>
  </si>
  <si>
    <t>A02AB05</t>
  </si>
  <si>
    <t>aluminium acetoacetate</t>
  </si>
  <si>
    <t>A02AB06</t>
  </si>
  <si>
    <t>aloglutamol</t>
  </si>
  <si>
    <t>A02AB07</t>
  </si>
  <si>
    <t>aluminium glycinate</t>
  </si>
  <si>
    <t>A02AB10</t>
  </si>
  <si>
    <t>A02AC</t>
  </si>
  <si>
    <t>Calcium compounds</t>
  </si>
  <si>
    <t>A02AC01</t>
  </si>
  <si>
    <t>calcium carbonate</t>
  </si>
  <si>
    <t>A02AC02</t>
  </si>
  <si>
    <t>calcium silicate</t>
  </si>
  <si>
    <t>A02AC10</t>
  </si>
  <si>
    <t>A02AD</t>
  </si>
  <si>
    <t>Combinations and complexes of aluminium, calcium and magnesium compounds</t>
  </si>
  <si>
    <t>A02AD01</t>
  </si>
  <si>
    <t>ordinary salt combinations</t>
  </si>
  <si>
    <t>A02AD02</t>
  </si>
  <si>
    <t>magaldrate</t>
  </si>
  <si>
    <t>A02AD03</t>
  </si>
  <si>
    <t>almagate</t>
  </si>
  <si>
    <t>A02AD04</t>
  </si>
  <si>
    <t>hydrotalcite</t>
  </si>
  <si>
    <t>A02AD05</t>
  </si>
  <si>
    <t>almasilate</t>
  </si>
  <si>
    <t>A02AF</t>
  </si>
  <si>
    <t>Antacids with antiflatulents</t>
  </si>
  <si>
    <t>A02AF01</t>
  </si>
  <si>
    <t>magaldrate and antiflatulents</t>
  </si>
  <si>
    <t>A02AF02</t>
  </si>
  <si>
    <t>ordinary salt combinations and antiflatulents</t>
  </si>
  <si>
    <t>A02AG</t>
  </si>
  <si>
    <t>Antacids with antispasmodics</t>
  </si>
  <si>
    <t>A02AH</t>
  </si>
  <si>
    <t>Antacids with sodium bicarbonate</t>
  </si>
  <si>
    <t>A02AX</t>
  </si>
  <si>
    <t>Antacids, other combinations</t>
  </si>
  <si>
    <t>A02B</t>
  </si>
  <si>
    <t>DRUGS FOR PEPTIC ULCER AND GASTRO-OESOPHAGEAL REFLUX DISEASE (GORD)</t>
  </si>
  <si>
    <t>A02BA</t>
  </si>
  <si>
    <t>H2-receptor antagonists</t>
  </si>
  <si>
    <t>A02BA01</t>
  </si>
  <si>
    <t>cimetidine</t>
  </si>
  <si>
    <t>A02BA02</t>
  </si>
  <si>
    <t>ranitidine</t>
  </si>
  <si>
    <t>A02BA03</t>
  </si>
  <si>
    <t>famotidine</t>
  </si>
  <si>
    <t>A02BA04</t>
  </si>
  <si>
    <t>nizatidine</t>
  </si>
  <si>
    <t>A02BA05</t>
  </si>
  <si>
    <t>niperotidine</t>
  </si>
  <si>
    <t>A02BA06</t>
  </si>
  <si>
    <t>roxatidine</t>
  </si>
  <si>
    <t>A02BA07</t>
  </si>
  <si>
    <t>ranitidine bismuth citrate</t>
  </si>
  <si>
    <t>A02BA08</t>
  </si>
  <si>
    <t>lafutidine</t>
  </si>
  <si>
    <t>A02BA51</t>
  </si>
  <si>
    <t>cimetidine, combinations</t>
  </si>
  <si>
    <t>A02BA53</t>
  </si>
  <si>
    <t>famotidine, combinations</t>
  </si>
  <si>
    <t>A02BB</t>
  </si>
  <si>
    <t>Prostaglandins</t>
  </si>
  <si>
    <t>A02BB01</t>
  </si>
  <si>
    <t>misoprostol</t>
  </si>
  <si>
    <t>A02BB02</t>
  </si>
  <si>
    <t>enprostil</t>
  </si>
  <si>
    <t>A02BC</t>
  </si>
  <si>
    <t>Proton pump inhibitors</t>
  </si>
  <si>
    <t>A02BC01</t>
  </si>
  <si>
    <t>omeprazole</t>
  </si>
  <si>
    <t>A02BC02</t>
  </si>
  <si>
    <t>pantoprazole</t>
  </si>
  <si>
    <t>A02BC03</t>
  </si>
  <si>
    <t>lansoprazole</t>
  </si>
  <si>
    <t>A02BC04</t>
  </si>
  <si>
    <t>rabeprazole</t>
  </si>
  <si>
    <t>A02BC05</t>
  </si>
  <si>
    <t>esomeprazole</t>
  </si>
  <si>
    <t>A02BC06</t>
  </si>
  <si>
    <t>dexlansoprazole</t>
  </si>
  <si>
    <t>A02BC07</t>
  </si>
  <si>
    <t>dexrabeprazole</t>
  </si>
  <si>
    <t>A02BC08</t>
  </si>
  <si>
    <t>vonoprazan</t>
  </si>
  <si>
    <t>A02BC09</t>
  </si>
  <si>
    <t>tegoprazan</t>
  </si>
  <si>
    <t>A02BC51</t>
  </si>
  <si>
    <t>omeprazole, combinations</t>
  </si>
  <si>
    <t>A02BC53</t>
  </si>
  <si>
    <t>lansoprazole, combinations</t>
  </si>
  <si>
    <t>A02BC54</t>
  </si>
  <si>
    <t>rabeprazole, combinations</t>
  </si>
  <si>
    <t>A02BD</t>
  </si>
  <si>
    <t>Combinations for eradication of Helicobacter pylori</t>
  </si>
  <si>
    <t>A02BD01</t>
  </si>
  <si>
    <t>omeprazole, amoxicillin and metronidazole</t>
  </si>
  <si>
    <t>A02BD02</t>
  </si>
  <si>
    <t>lansoprazole, tetracycline and metronidazole</t>
  </si>
  <si>
    <t>A02BD03</t>
  </si>
  <si>
    <t>lansoprazole, amoxicillin and metronidazole</t>
  </si>
  <si>
    <t>A02BD04</t>
  </si>
  <si>
    <t>pantoprazole, amoxicillin and clarithromycin</t>
  </si>
  <si>
    <t>A02BD05</t>
  </si>
  <si>
    <t>omeprazole, amoxicillin and clarithromycin</t>
  </si>
  <si>
    <t>A02BD06</t>
  </si>
  <si>
    <t>esomeprazole, amoxicillin and clarithromycin</t>
  </si>
  <si>
    <t>A02BD07</t>
  </si>
  <si>
    <t>lansoprazole, amoxicillin and clarithromycin</t>
  </si>
  <si>
    <t>A02BD08</t>
  </si>
  <si>
    <t>bismuth subcitrate, tetracycline and metronidazole</t>
  </si>
  <si>
    <t>A02BD09</t>
  </si>
  <si>
    <t>lansoprazole, clarithromycin and tinidazole</t>
  </si>
  <si>
    <t>A02BD10</t>
  </si>
  <si>
    <t>lansoprazole, amoxicillin and levofloxacin</t>
  </si>
  <si>
    <t>A02BD11</t>
  </si>
  <si>
    <t>pantoprazole, amoxicillin, clarithromycin and metronidazole</t>
  </si>
  <si>
    <t>A02BD12</t>
  </si>
  <si>
    <t>rabeprazole, amoxicillin and clarithromycin</t>
  </si>
  <si>
    <t>A02BD13</t>
  </si>
  <si>
    <t>rabeprazole, amoxicillin and metronidazole</t>
  </si>
  <si>
    <t>A02BD14</t>
  </si>
  <si>
    <t>vonoprazan, amoxicillin and clarithromycin</t>
  </si>
  <si>
    <t>A02BD15</t>
  </si>
  <si>
    <t>vonoprazan, amoxicillin and metronidazole</t>
  </si>
  <si>
    <t>A02BD16</t>
  </si>
  <si>
    <t>omeprazole, amoxicillin and rifabutin</t>
  </si>
  <si>
    <t>A02BD17</t>
  </si>
  <si>
    <t>vonoprazan and amoxicillin</t>
  </si>
  <si>
    <t>A02BX</t>
  </si>
  <si>
    <t>Other drugs for peptic ulcer and gastro-oesophageal reflux disease (GORD)</t>
  </si>
  <si>
    <t>A02BX01</t>
  </si>
  <si>
    <t>carbenoxolone</t>
  </si>
  <si>
    <t>A02BX02</t>
  </si>
  <si>
    <t>sucralfate</t>
  </si>
  <si>
    <t>A02BX03</t>
  </si>
  <si>
    <t>pirenzepine</t>
  </si>
  <si>
    <t>A02BX04</t>
  </si>
  <si>
    <t>methiosulfonium chloride</t>
  </si>
  <si>
    <t>A02BX05</t>
  </si>
  <si>
    <t>bismuth subcitrate</t>
  </si>
  <si>
    <t>A02BX06</t>
  </si>
  <si>
    <t>proglumide</t>
  </si>
  <si>
    <t>A02BX07</t>
  </si>
  <si>
    <t>gefarnate</t>
  </si>
  <si>
    <t>A02BX08</t>
  </si>
  <si>
    <t>sulglicotide</t>
  </si>
  <si>
    <t>A02BX09</t>
  </si>
  <si>
    <t>acetoxolone</t>
  </si>
  <si>
    <t>A02BX10</t>
  </si>
  <si>
    <t>zolimidine</t>
  </si>
  <si>
    <t>A02BX11</t>
  </si>
  <si>
    <t>troxipide</t>
  </si>
  <si>
    <t>A02BX12</t>
  </si>
  <si>
    <t>bismuth subnitrate</t>
  </si>
  <si>
    <t>A02BX13</t>
  </si>
  <si>
    <t>alginic acid</t>
  </si>
  <si>
    <t>A02BX14</t>
  </si>
  <si>
    <t>rebamipide</t>
  </si>
  <si>
    <t>A02BX15</t>
  </si>
  <si>
    <t>teprenone</t>
  </si>
  <si>
    <t>A02BX16</t>
  </si>
  <si>
    <t>irsogladine</t>
  </si>
  <si>
    <t>A02BX51</t>
  </si>
  <si>
    <t>carbenoxolone, combinations excl. psycholeptics</t>
  </si>
  <si>
    <t>A02BX71</t>
  </si>
  <si>
    <t>carbenoxolone, combinations with psycholeptics</t>
  </si>
  <si>
    <t>A02BX77</t>
  </si>
  <si>
    <t>gefarnate, combinations with psycholeptics</t>
  </si>
  <si>
    <t>A02X</t>
  </si>
  <si>
    <t>OTHER DRUGS FOR ACID RELATED DISORDERS</t>
  </si>
  <si>
    <t>A03</t>
  </si>
  <si>
    <t>DRUGS FOR FUNCTIONAL GASTROINTESTINAL DISORDERS</t>
  </si>
  <si>
    <t>A03A</t>
  </si>
  <si>
    <t>A03AA</t>
  </si>
  <si>
    <t>Synthetic anticholinergics, esters with tertiary amino group</t>
  </si>
  <si>
    <t>A03AA01</t>
  </si>
  <si>
    <t>oxyphencyclimine</t>
  </si>
  <si>
    <t>A03AA03</t>
  </si>
  <si>
    <t>camylofin</t>
  </si>
  <si>
    <t>A03AA04</t>
  </si>
  <si>
    <t>mebeverine</t>
  </si>
  <si>
    <t>A03AA05</t>
  </si>
  <si>
    <t>trimebutine</t>
  </si>
  <si>
    <t>A03AA06</t>
  </si>
  <si>
    <t>rociverine</t>
  </si>
  <si>
    <t>A03AA07</t>
  </si>
  <si>
    <t>dicycloverine</t>
  </si>
  <si>
    <t>A03AA08</t>
  </si>
  <si>
    <t>dihexyverine</t>
  </si>
  <si>
    <t>A03AA09</t>
  </si>
  <si>
    <t>difemerine</t>
  </si>
  <si>
    <t>A03AA30</t>
  </si>
  <si>
    <t>piperidolate</t>
  </si>
  <si>
    <t>A03AB</t>
  </si>
  <si>
    <t>Synthetic anticholinergics, quaternary ammonium compounds</t>
  </si>
  <si>
    <t>A03AB01</t>
  </si>
  <si>
    <t>benzilone</t>
  </si>
  <si>
    <t>A03AB02</t>
  </si>
  <si>
    <t>glycopyrronium</t>
  </si>
  <si>
    <t>A03AB03</t>
  </si>
  <si>
    <t>oxyphenonium</t>
  </si>
  <si>
    <t>A03AB04</t>
  </si>
  <si>
    <t>penthienate</t>
  </si>
  <si>
    <t>A03AB05</t>
  </si>
  <si>
    <t>propantheline</t>
  </si>
  <si>
    <t>A03AB06</t>
  </si>
  <si>
    <t>otilonium bromide</t>
  </si>
  <si>
    <t>A03AB07</t>
  </si>
  <si>
    <t>methantheline</t>
  </si>
  <si>
    <t>A03AB08</t>
  </si>
  <si>
    <t>tridihexethyl</t>
  </si>
  <si>
    <t>A03AB09</t>
  </si>
  <si>
    <t>isopropamide</t>
  </si>
  <si>
    <t>A03AB10</t>
  </si>
  <si>
    <t>hexocyclium</t>
  </si>
  <si>
    <t>A03AB11</t>
  </si>
  <si>
    <t>poldine</t>
  </si>
  <si>
    <t>A03AB12</t>
  </si>
  <si>
    <t>mepenzolate</t>
  </si>
  <si>
    <t>A03AB13</t>
  </si>
  <si>
    <t>bevonium</t>
  </si>
  <si>
    <t>A03AB14</t>
  </si>
  <si>
    <t>pipenzolate</t>
  </si>
  <si>
    <t>A03AB15</t>
  </si>
  <si>
    <t>diphemanil</t>
  </si>
  <si>
    <t>A03AB16</t>
  </si>
  <si>
    <t>(2-benzhydryloxyethyl)diethyl-methylammonium iodide</t>
  </si>
  <si>
    <t>A03AB17</t>
  </si>
  <si>
    <t>tiemonium iodide</t>
  </si>
  <si>
    <t>A03AB18</t>
  </si>
  <si>
    <t>prifinium bromide</t>
  </si>
  <si>
    <t>A03AB19</t>
  </si>
  <si>
    <t>timepidium bromide</t>
  </si>
  <si>
    <t>A03AB21</t>
  </si>
  <si>
    <t>fenpiverinium</t>
  </si>
  <si>
    <t>A03AB53</t>
  </si>
  <si>
    <t>oxyphenonium, combinations</t>
  </si>
  <si>
    <t>A03AC</t>
  </si>
  <si>
    <t>Synthetic antispasmodics, amides with tertiary amines</t>
  </si>
  <si>
    <t>A03AC02</t>
  </si>
  <si>
    <t>dimethylaminopropionylphenothiazine</t>
  </si>
  <si>
    <t>A03AC04</t>
  </si>
  <si>
    <t>nicofetamide</t>
  </si>
  <si>
    <t>A03AC05</t>
  </si>
  <si>
    <t>tiropramide</t>
  </si>
  <si>
    <t>A03AD</t>
  </si>
  <si>
    <t>Papaverine and derivatives</t>
  </si>
  <si>
    <t>A03AD01</t>
  </si>
  <si>
    <t>papaverine</t>
  </si>
  <si>
    <t>A03AD02</t>
  </si>
  <si>
    <t>drotaverine</t>
  </si>
  <si>
    <t>A03AD30</t>
  </si>
  <si>
    <t>moxaverine</t>
  </si>
  <si>
    <t>A03AE</t>
  </si>
  <si>
    <t>Serotonin receptor antagonists</t>
  </si>
  <si>
    <t>A03AE01</t>
  </si>
  <si>
    <t>alosetron</t>
  </si>
  <si>
    <t>A03AE03</t>
  </si>
  <si>
    <t>cilansetron</t>
  </si>
  <si>
    <t>A03AX</t>
  </si>
  <si>
    <t>Other drugs for functional gastrointestinal disorders</t>
  </si>
  <si>
    <t>A03AX01</t>
  </si>
  <si>
    <t>fenpiprane</t>
  </si>
  <si>
    <t>A03AX02</t>
  </si>
  <si>
    <t>diisopromine</t>
  </si>
  <si>
    <t>A03AX03</t>
  </si>
  <si>
    <t>chlorbenzoxamine</t>
  </si>
  <si>
    <t>A03AX04</t>
  </si>
  <si>
    <t>pinaverium</t>
  </si>
  <si>
    <t>A03AX05</t>
  </si>
  <si>
    <t>fenoverine</t>
  </si>
  <si>
    <t>A03AX06</t>
  </si>
  <si>
    <t>idanpramine</t>
  </si>
  <si>
    <t>A03AX07</t>
  </si>
  <si>
    <t>proxazole</t>
  </si>
  <si>
    <t>A03AX08</t>
  </si>
  <si>
    <t>alverine</t>
  </si>
  <si>
    <t>A03AX09</t>
  </si>
  <si>
    <t>trepibutone</t>
  </si>
  <si>
    <t>A03AX10</t>
  </si>
  <si>
    <t>isometheptene</t>
  </si>
  <si>
    <t>A03AX11</t>
  </si>
  <si>
    <t>caroverine</t>
  </si>
  <si>
    <t>A03AX12</t>
  </si>
  <si>
    <t>phloroglucinol</t>
  </si>
  <si>
    <t>A03AX13</t>
  </si>
  <si>
    <t>silicones</t>
  </si>
  <si>
    <t>A03AX14</t>
  </si>
  <si>
    <t>valethamate</t>
  </si>
  <si>
    <t>A03AX15</t>
  </si>
  <si>
    <t>menthae piperitae aetheroleum</t>
  </si>
  <si>
    <t>A03AX30</t>
  </si>
  <si>
    <t>trimethyldiphenylpropylamine</t>
  </si>
  <si>
    <t>A03AX58</t>
  </si>
  <si>
    <t>alverine, combinations</t>
  </si>
  <si>
    <t>A03B</t>
  </si>
  <si>
    <t>BELLADONNA AND DERIVATIVES, PLAIN</t>
  </si>
  <si>
    <t>A03BA</t>
  </si>
  <si>
    <t>Belladonna alkaloids, tertiary amines</t>
  </si>
  <si>
    <t>A03BA01</t>
  </si>
  <si>
    <t>atropine</t>
  </si>
  <si>
    <t>A03BA03</t>
  </si>
  <si>
    <t>hyoscyamine</t>
  </si>
  <si>
    <t>A03BA04</t>
  </si>
  <si>
    <t>belladonna total alkaloids</t>
  </si>
  <si>
    <t>A03BB</t>
  </si>
  <si>
    <t>Belladonna alkaloids, semisynthetic, quaternary ammonium compounds</t>
  </si>
  <si>
    <t>A03BB01</t>
  </si>
  <si>
    <t>butylscopolamine</t>
  </si>
  <si>
    <t>A03BB02</t>
  </si>
  <si>
    <t>methylatropine</t>
  </si>
  <si>
    <t>A03BB03</t>
  </si>
  <si>
    <t>methylscopolamine</t>
  </si>
  <si>
    <t>A03BB04</t>
  </si>
  <si>
    <t>fentonium</t>
  </si>
  <si>
    <t>A03BB05</t>
  </si>
  <si>
    <t>cimetropium bromide</t>
  </si>
  <si>
    <t>A03BB06</t>
  </si>
  <si>
    <t>homatropine methylbromide</t>
  </si>
  <si>
    <t>A03C</t>
  </si>
  <si>
    <t>ANTISPASMODICS IN COMBINATION WITH PSYCHOLEPTICS</t>
  </si>
  <si>
    <t>A03CA</t>
  </si>
  <si>
    <t>Synthetic anticholinergic agents in combination with psycholeptics</t>
  </si>
  <si>
    <t>A03CA01</t>
  </si>
  <si>
    <t>isopropamide and psycholeptics</t>
  </si>
  <si>
    <t>Isopropamide et psycholeptiques</t>
  </si>
  <si>
    <t>A03CA02</t>
  </si>
  <si>
    <t>clidinium and psycholeptics</t>
  </si>
  <si>
    <t>A03CA03</t>
  </si>
  <si>
    <t>oxyphencyclimine and psycholeptics</t>
  </si>
  <si>
    <t>A03CA04</t>
  </si>
  <si>
    <t>otilonium bromide and psycholeptics</t>
  </si>
  <si>
    <t>A03CA05</t>
  </si>
  <si>
    <t>glycopyrronium and psycholeptics</t>
  </si>
  <si>
    <t>A03CA06</t>
  </si>
  <si>
    <t>bevonium and psycholeptics</t>
  </si>
  <si>
    <t>A03CA07</t>
  </si>
  <si>
    <t>ambutonium and psycholeptics</t>
  </si>
  <si>
    <t>A03CA08</t>
  </si>
  <si>
    <t>diphemanil and psycholeptics</t>
  </si>
  <si>
    <t>A03CA09</t>
  </si>
  <si>
    <t>pipenzolate and psycholeptics</t>
  </si>
  <si>
    <t>A03CA30</t>
  </si>
  <si>
    <t>emepronium and psycholeptics</t>
  </si>
  <si>
    <t>A03CA34</t>
  </si>
  <si>
    <t>propantheline and psycholeptics</t>
  </si>
  <si>
    <t>A03CB</t>
  </si>
  <si>
    <t>Belladonna and derivatives in combination with psycholeptics</t>
  </si>
  <si>
    <t>A03CB01</t>
  </si>
  <si>
    <t>methylscopolamine and psycholeptics</t>
  </si>
  <si>
    <t>A03CB02</t>
  </si>
  <si>
    <t>belladonna total alkaloids and psycholeptics</t>
  </si>
  <si>
    <t>A03CB03</t>
  </si>
  <si>
    <t>atropine and psycholeptics</t>
  </si>
  <si>
    <t>A03CB04</t>
  </si>
  <si>
    <t>homatropine methylbromide and psycholeptics</t>
  </si>
  <si>
    <t>A03CB31</t>
  </si>
  <si>
    <t>hyoscyamine and psycholeptics</t>
  </si>
  <si>
    <t>A03CC</t>
  </si>
  <si>
    <t>Other antispasmodics in combination with psycholeptics</t>
  </si>
  <si>
    <t>A03D</t>
  </si>
  <si>
    <t>ANTISPASMODICS IN COMBINATION WITH ANALGESICS</t>
  </si>
  <si>
    <t>A03DA</t>
  </si>
  <si>
    <t>Synthetic anticholinergic agents in combination with analgesics</t>
  </si>
  <si>
    <t>A03DA01</t>
  </si>
  <si>
    <t>tropenzilone and analgesics</t>
  </si>
  <si>
    <t>A03DA02</t>
  </si>
  <si>
    <t>pitofenone and analgesics</t>
  </si>
  <si>
    <t>A03DA03</t>
  </si>
  <si>
    <t>bevonium and analgesics</t>
  </si>
  <si>
    <t>A03DA04</t>
  </si>
  <si>
    <t>ciclonium and analgesics</t>
  </si>
  <si>
    <t>A03DA05</t>
  </si>
  <si>
    <t>camylofin and analgesics</t>
  </si>
  <si>
    <t>A03DA06</t>
  </si>
  <si>
    <t>trospium and analgesics</t>
  </si>
  <si>
    <t>A03DA07</t>
  </si>
  <si>
    <t>tiemonium iodide and analgesics</t>
  </si>
  <si>
    <t>A03DB</t>
  </si>
  <si>
    <t>Belladonna and derivatives in combination with analgesics</t>
  </si>
  <si>
    <t>A03DB04</t>
  </si>
  <si>
    <t>butylscopolamine and analgesics</t>
  </si>
  <si>
    <t>A03DC</t>
  </si>
  <si>
    <t>Other antispasmodics in combination with analgesics</t>
  </si>
  <si>
    <t>A03E</t>
  </si>
  <si>
    <t>ANTISPASMODICS AND ANTICHOLINERGICS IN COMBINATION WITH OTHER DRUGS</t>
  </si>
  <si>
    <t>A03EA</t>
  </si>
  <si>
    <t>Antispasmodics, psycholeptics and analgesics in combination</t>
  </si>
  <si>
    <t>A03ED</t>
  </si>
  <si>
    <t>Antispasmodics in combination with other drugs</t>
  </si>
  <si>
    <t>A03F</t>
  </si>
  <si>
    <t>PROPULSIVES</t>
  </si>
  <si>
    <t>A03FA</t>
  </si>
  <si>
    <t>Propulsives</t>
  </si>
  <si>
    <t>A03FA01</t>
  </si>
  <si>
    <t>metoclopramide</t>
  </si>
  <si>
    <t>A03FA02</t>
  </si>
  <si>
    <t>cisapride</t>
  </si>
  <si>
    <t>A03FA03</t>
  </si>
  <si>
    <t>domperidone</t>
  </si>
  <si>
    <t>A03FA04</t>
  </si>
  <si>
    <t>bromopride</t>
  </si>
  <si>
    <t>A03FA05</t>
  </si>
  <si>
    <t>alizapride</t>
  </si>
  <si>
    <t>A03FA06</t>
  </si>
  <si>
    <t>clebopride</t>
  </si>
  <si>
    <t>A03FA07</t>
  </si>
  <si>
    <t>itopride</t>
  </si>
  <si>
    <t>A03FA08</t>
  </si>
  <si>
    <t>cinitapride</t>
  </si>
  <si>
    <t>A03FA09</t>
  </si>
  <si>
    <t>mosapride</t>
  </si>
  <si>
    <t>A03FA10</t>
  </si>
  <si>
    <t>acotiamide</t>
  </si>
  <si>
    <t>A04</t>
  </si>
  <si>
    <t>ANTIEMETICS AND ANTINAUSEANTS</t>
  </si>
  <si>
    <t>A04A</t>
  </si>
  <si>
    <t>A04AA</t>
  </si>
  <si>
    <t>Serotonin (5HT3) antagonists</t>
  </si>
  <si>
    <t>A04AA01</t>
  </si>
  <si>
    <t>ondansetron</t>
  </si>
  <si>
    <t>A04AA02</t>
  </si>
  <si>
    <t>granisetron</t>
  </si>
  <si>
    <t>A04AA03</t>
  </si>
  <si>
    <t>tropisetron</t>
  </si>
  <si>
    <t>A04AA04</t>
  </si>
  <si>
    <t>dolasetron</t>
  </si>
  <si>
    <t>A04AA05</t>
  </si>
  <si>
    <t>palonosetron</t>
  </si>
  <si>
    <t>A04AA55</t>
  </si>
  <si>
    <t>palonosetron, combinations</t>
  </si>
  <si>
    <t>A04AD</t>
  </si>
  <si>
    <t>Other antiemetics</t>
  </si>
  <si>
    <t>A04AD01</t>
  </si>
  <si>
    <t>scopolamine</t>
  </si>
  <si>
    <t>A04AD02</t>
  </si>
  <si>
    <t>cerium oxalate</t>
  </si>
  <si>
    <t>A04AD04</t>
  </si>
  <si>
    <t>chlorobutanol</t>
  </si>
  <si>
    <t>A04AD05</t>
  </si>
  <si>
    <t>metopimazine</t>
  </si>
  <si>
    <t>A04AD10</t>
  </si>
  <si>
    <t>dronabinol</t>
  </si>
  <si>
    <t>A04AD11</t>
  </si>
  <si>
    <t>nabilone</t>
  </si>
  <si>
    <t>A04AD12</t>
  </si>
  <si>
    <t>aprepitant</t>
  </si>
  <si>
    <t>A04AD13</t>
  </si>
  <si>
    <t>casopitant</t>
  </si>
  <si>
    <t>A04AD14</t>
  </si>
  <si>
    <t>rolapitant</t>
  </si>
  <si>
    <t>A04AD51</t>
  </si>
  <si>
    <t>scopolamine, combinations</t>
  </si>
  <si>
    <t>A04AD54</t>
  </si>
  <si>
    <t>chlorobutanol, combinations</t>
  </si>
  <si>
    <t>A05</t>
  </si>
  <si>
    <t>BILE AND LIVER THERAPY</t>
  </si>
  <si>
    <t>A05A</t>
  </si>
  <si>
    <t>BILE THERAPY</t>
  </si>
  <si>
    <t>A05AA</t>
  </si>
  <si>
    <t>Bile acids and derivatives</t>
  </si>
  <si>
    <t>A05AA01</t>
  </si>
  <si>
    <t>chenodeoxycholic acid</t>
  </si>
  <si>
    <t>A05AA02</t>
  </si>
  <si>
    <t>ursodeoxycholic acid</t>
  </si>
  <si>
    <t>A05AA03</t>
  </si>
  <si>
    <t>cholic acid</t>
  </si>
  <si>
    <t>A05AA04</t>
  </si>
  <si>
    <t>obeticholic acid</t>
  </si>
  <si>
    <t>A05AA05</t>
  </si>
  <si>
    <t>ursodoxicoltaurine</t>
  </si>
  <si>
    <t>A05AB</t>
  </si>
  <si>
    <t>Preparations for biliary tract therapy</t>
  </si>
  <si>
    <t>A05AB01</t>
  </si>
  <si>
    <t>nicotinyl methylamide</t>
  </si>
  <si>
    <t>A05AX</t>
  </si>
  <si>
    <t>Other drugs for bile therapy</t>
  </si>
  <si>
    <t>A05AX01</t>
  </si>
  <si>
    <t>piprozolin</t>
  </si>
  <si>
    <t>A05AX02</t>
  </si>
  <si>
    <t>hymecromone</t>
  </si>
  <si>
    <t>A05AX03</t>
  </si>
  <si>
    <t>cyclobutyrol</t>
  </si>
  <si>
    <t>A05AX04</t>
  </si>
  <si>
    <t>maralixibat chloride</t>
  </si>
  <si>
    <t>A05AX05</t>
  </si>
  <si>
    <t>odevixibat</t>
  </si>
  <si>
    <t>A05AX06</t>
  </si>
  <si>
    <t>elafibranor</t>
  </si>
  <si>
    <t>A05B</t>
  </si>
  <si>
    <t>LIVER THERAPY, LIPOTROPICS</t>
  </si>
  <si>
    <t>A05BA</t>
  </si>
  <si>
    <t>Liver therapy</t>
  </si>
  <si>
    <t>A05BA01</t>
  </si>
  <si>
    <t>arginine glutamate</t>
  </si>
  <si>
    <t>A05BA03</t>
  </si>
  <si>
    <t>silymarin</t>
  </si>
  <si>
    <t>A05BA04</t>
  </si>
  <si>
    <t>citiolone</t>
  </si>
  <si>
    <t>A05BA05</t>
  </si>
  <si>
    <t>epomediol</t>
  </si>
  <si>
    <t>A05BA06</t>
  </si>
  <si>
    <t>ornithine oxoglurate</t>
  </si>
  <si>
    <t>A05BA07</t>
  </si>
  <si>
    <t>tidiacic arginine</t>
  </si>
  <si>
    <t>A05BA08</t>
  </si>
  <si>
    <t>glycyrrhizic acid</t>
  </si>
  <si>
    <t>A05BA09</t>
  </si>
  <si>
    <t>metadoxine</t>
  </si>
  <si>
    <t>A05BA10</t>
  </si>
  <si>
    <t>phospholipids</t>
  </si>
  <si>
    <t>A05C</t>
  </si>
  <si>
    <t>DRUGS FOR BILE THERAPY AND LIPOTROPICS IN COMBINATION</t>
  </si>
  <si>
    <t>A06</t>
  </si>
  <si>
    <t>DRUGS FOR CONSTIPATION</t>
  </si>
  <si>
    <t>A06A</t>
  </si>
  <si>
    <t>A06AA</t>
  </si>
  <si>
    <t>Softeners, emollients</t>
  </si>
  <si>
    <t>A06AA01</t>
  </si>
  <si>
    <t>liquid paraffin</t>
  </si>
  <si>
    <t>A06AA02</t>
  </si>
  <si>
    <t>docusate sodium</t>
  </si>
  <si>
    <t>A06AA51</t>
  </si>
  <si>
    <t>liquid paraffin, combinations</t>
  </si>
  <si>
    <t>A06AB</t>
  </si>
  <si>
    <t>Contact laxatives</t>
  </si>
  <si>
    <t>A06AB01</t>
  </si>
  <si>
    <t>oxyphenisatine</t>
  </si>
  <si>
    <t>A06AB02</t>
  </si>
  <si>
    <t>bisacodyl</t>
  </si>
  <si>
    <t>A06AB03</t>
  </si>
  <si>
    <t>dantron</t>
  </si>
  <si>
    <t>A06AB04</t>
  </si>
  <si>
    <t>phenolphthalein</t>
  </si>
  <si>
    <t>A06AB05</t>
  </si>
  <si>
    <t>castor oil</t>
  </si>
  <si>
    <t>A06AB06</t>
  </si>
  <si>
    <t>senna glycosides</t>
  </si>
  <si>
    <t>A06AB07</t>
  </si>
  <si>
    <t>cascara</t>
  </si>
  <si>
    <t>A06AB08</t>
  </si>
  <si>
    <t>sodium picosulfate</t>
  </si>
  <si>
    <t>A06AB09</t>
  </si>
  <si>
    <t>bisoxatin</t>
  </si>
  <si>
    <t>A06AB20</t>
  </si>
  <si>
    <t>contact laxatives in combination</t>
  </si>
  <si>
    <t>A06AB30</t>
  </si>
  <si>
    <t>contact laxatives in combination with belladonna alkaloids</t>
  </si>
  <si>
    <t>A06AB52</t>
  </si>
  <si>
    <t>bisacodyl, combinations</t>
  </si>
  <si>
    <t>A06AB53</t>
  </si>
  <si>
    <t>dantron, combinations</t>
  </si>
  <si>
    <t>A06AB56</t>
  </si>
  <si>
    <t>senna glycosides, combinations</t>
  </si>
  <si>
    <t>A06AB57</t>
  </si>
  <si>
    <t>cascara, combinations</t>
  </si>
  <si>
    <t>A06AB58</t>
  </si>
  <si>
    <t>sodium picosulfate, combinations</t>
  </si>
  <si>
    <t>A06AC</t>
  </si>
  <si>
    <t>Bulk-forming laxatives</t>
  </si>
  <si>
    <t>A06AC01</t>
  </si>
  <si>
    <t>ispaghula (psylla seeds)</t>
  </si>
  <si>
    <t>A06AC02</t>
  </si>
  <si>
    <t>ethulose</t>
  </si>
  <si>
    <t>A06AC03</t>
  </si>
  <si>
    <t>sterculia</t>
  </si>
  <si>
    <t>Sterculia</t>
  </si>
  <si>
    <t>A06AC05</t>
  </si>
  <si>
    <t>linseed</t>
  </si>
  <si>
    <t>A06AC06</t>
  </si>
  <si>
    <t>methylcellulose</t>
  </si>
  <si>
    <t>A06AC07</t>
  </si>
  <si>
    <t>triticum (wheat fibre)</t>
  </si>
  <si>
    <t>Triticum (fibres de blé)</t>
  </si>
  <si>
    <t>A06AC08</t>
  </si>
  <si>
    <t>polycarbophil calcium</t>
  </si>
  <si>
    <t>A06AC51</t>
  </si>
  <si>
    <t>ispaghula, combinations</t>
  </si>
  <si>
    <t>A06AC53</t>
  </si>
  <si>
    <t>sterculia, combinations</t>
  </si>
  <si>
    <t>Sterculia en association</t>
  </si>
  <si>
    <t>A06AC55</t>
  </si>
  <si>
    <t>linseed, combinations</t>
  </si>
  <si>
    <t>A06AD</t>
  </si>
  <si>
    <t>Osmotically acting laxatives</t>
  </si>
  <si>
    <t>A06AD01</t>
  </si>
  <si>
    <t>A06AD02</t>
  </si>
  <si>
    <t>A06AD03</t>
  </si>
  <si>
    <t>A06AD04</t>
  </si>
  <si>
    <t>magnesium sulfate</t>
  </si>
  <si>
    <t>A06AD10</t>
  </si>
  <si>
    <t>mineral salts in combination</t>
  </si>
  <si>
    <t>A06AD11</t>
  </si>
  <si>
    <t>lactulose</t>
  </si>
  <si>
    <t>A06AD12</t>
  </si>
  <si>
    <t>lactitol</t>
  </si>
  <si>
    <t>A06AD13</t>
  </si>
  <si>
    <t>sodium sulfate</t>
  </si>
  <si>
    <t>A06AD14</t>
  </si>
  <si>
    <t>pentaerithrityl</t>
  </si>
  <si>
    <t>A06AD15</t>
  </si>
  <si>
    <t>macrogol</t>
  </si>
  <si>
    <t>A06AD16</t>
  </si>
  <si>
    <t>mannitol</t>
  </si>
  <si>
    <t>A06AD17</t>
  </si>
  <si>
    <t>sodium phosphate</t>
  </si>
  <si>
    <t>A06AD18</t>
  </si>
  <si>
    <t>sorbitol</t>
  </si>
  <si>
    <t>A06AD19</t>
  </si>
  <si>
    <t>magnesium citrate</t>
  </si>
  <si>
    <t>A06AD21</t>
  </si>
  <si>
    <t>sodium tartrate</t>
  </si>
  <si>
    <t>A06AD61</t>
  </si>
  <si>
    <t>lactulose, combinations</t>
  </si>
  <si>
    <t>A06AD65</t>
  </si>
  <si>
    <t>macrogol, combinations</t>
  </si>
  <si>
    <t>A06AG</t>
  </si>
  <si>
    <t>Enemas</t>
  </si>
  <si>
    <t>A06AG01</t>
  </si>
  <si>
    <t>A06AG02</t>
  </si>
  <si>
    <t>A06AG03</t>
  </si>
  <si>
    <t>dantron, incl. combinations</t>
  </si>
  <si>
    <t>A06AG04</t>
  </si>
  <si>
    <t>glycerol</t>
  </si>
  <si>
    <t>A06AG06</t>
  </si>
  <si>
    <t>oil</t>
  </si>
  <si>
    <t>A06AG07</t>
  </si>
  <si>
    <t>A06AG10</t>
  </si>
  <si>
    <t>docusate sodium, incl. combinations</t>
  </si>
  <si>
    <t>A06AG11</t>
  </si>
  <si>
    <t>sodium lauryl sulfoacetate, incl. combinations</t>
  </si>
  <si>
    <t>A06AG20</t>
  </si>
  <si>
    <t>A06AH</t>
  </si>
  <si>
    <t>Peripheral opioid receptor antagonists</t>
  </si>
  <si>
    <t>A06AH01</t>
  </si>
  <si>
    <t>methylnaltrexone bromide</t>
  </si>
  <si>
    <t>A06AH02</t>
  </si>
  <si>
    <t>alvimopan</t>
  </si>
  <si>
    <t>A06AH03</t>
  </si>
  <si>
    <t>naloxegol</t>
  </si>
  <si>
    <t>A06AH04</t>
  </si>
  <si>
    <t>naloxone</t>
  </si>
  <si>
    <t>A06AH05</t>
  </si>
  <si>
    <t>naldemedine</t>
  </si>
  <si>
    <t>A06AX</t>
  </si>
  <si>
    <t>Other drugs for constipation</t>
  </si>
  <si>
    <t>A06AX01</t>
  </si>
  <si>
    <t>A06AX02</t>
  </si>
  <si>
    <t>carbon dioxide producing drugs</t>
  </si>
  <si>
    <t>A06AX03</t>
  </si>
  <si>
    <t>lubiprostone</t>
  </si>
  <si>
    <t>A06AX04</t>
  </si>
  <si>
    <t>linaclotide</t>
  </si>
  <si>
    <t>A06AX05</t>
  </si>
  <si>
    <t>prucalopride</t>
  </si>
  <si>
    <t>A06AX06</t>
  </si>
  <si>
    <t>tegaserod</t>
  </si>
  <si>
    <t>A06AX07</t>
  </si>
  <si>
    <t>plecanatide</t>
  </si>
  <si>
    <t>A06AX08</t>
  </si>
  <si>
    <t>tenapanor</t>
  </si>
  <si>
    <t>A06AX09</t>
  </si>
  <si>
    <t>elobixibat</t>
  </si>
  <si>
    <t>A07</t>
  </si>
  <si>
    <t>ANTIDIARRHEALS, INTESTINAL ANTIINFLAMMATORY/ANTIINFECTIVE AGENTS</t>
  </si>
  <si>
    <t>A07A</t>
  </si>
  <si>
    <t>INTESTINAL ANTIINFECTIVES</t>
  </si>
  <si>
    <t>A07AA</t>
  </si>
  <si>
    <t>Antibiotics</t>
  </si>
  <si>
    <t>A07AA01</t>
  </si>
  <si>
    <t>A07AA02</t>
  </si>
  <si>
    <t>nystatin</t>
  </si>
  <si>
    <t>A07AA03</t>
  </si>
  <si>
    <t>A07AA04</t>
  </si>
  <si>
    <t>streptomycin</t>
  </si>
  <si>
    <t>A07AA05</t>
  </si>
  <si>
    <t>polymyxin B</t>
  </si>
  <si>
    <t>A07AA06</t>
  </si>
  <si>
    <t>paromomycin</t>
  </si>
  <si>
    <t>A07AA07</t>
  </si>
  <si>
    <t>A07AA08</t>
  </si>
  <si>
    <t>kanamycin</t>
  </si>
  <si>
    <t>A07AA09</t>
  </si>
  <si>
    <t>vancomycin</t>
  </si>
  <si>
    <t>A07AA10</t>
  </si>
  <si>
    <t>colistin</t>
  </si>
  <si>
    <t>A07AA11</t>
  </si>
  <si>
    <t>rifaximin</t>
  </si>
  <si>
    <t>A07AA12</t>
  </si>
  <si>
    <t>fidaxomicin</t>
  </si>
  <si>
    <t>A07AA13</t>
  </si>
  <si>
    <t>rifamycin</t>
  </si>
  <si>
    <t>A07AA51</t>
  </si>
  <si>
    <t>neomycin, combinations</t>
  </si>
  <si>
    <t>A07AA54</t>
  </si>
  <si>
    <t>streptomycin, combinations</t>
  </si>
  <si>
    <t>A07AB</t>
  </si>
  <si>
    <t>Sulfonamides</t>
  </si>
  <si>
    <t>A07AB02</t>
  </si>
  <si>
    <t>phthalylsulfathiazole</t>
  </si>
  <si>
    <t>A07AB03</t>
  </si>
  <si>
    <t>sulfaguanidine</t>
  </si>
  <si>
    <t>A07AB04</t>
  </si>
  <si>
    <t>succinylsulfathiazole</t>
  </si>
  <si>
    <t>A07AC</t>
  </si>
  <si>
    <t>Imidazole derivatives</t>
  </si>
  <si>
    <t>A07AC01</t>
  </si>
  <si>
    <t>A07AX</t>
  </si>
  <si>
    <t>Other intestinal antiinfectives</t>
  </si>
  <si>
    <t>A07AX01</t>
  </si>
  <si>
    <t>broxyquinoline</t>
  </si>
  <si>
    <t>A07AX02</t>
  </si>
  <si>
    <t>acetarsol</t>
  </si>
  <si>
    <t>A07AX03</t>
  </si>
  <si>
    <t>nifuroxazide</t>
  </si>
  <si>
    <t>A07AX04</t>
  </si>
  <si>
    <t>nifurzide</t>
  </si>
  <si>
    <t>A07B</t>
  </si>
  <si>
    <t>INTESTINAL ADSORBENTS</t>
  </si>
  <si>
    <t>A07BA</t>
  </si>
  <si>
    <t>Charcoal preparations</t>
  </si>
  <si>
    <t>A07BA01</t>
  </si>
  <si>
    <t>medicinal charcoal</t>
  </si>
  <si>
    <t>A07BA51</t>
  </si>
  <si>
    <t>medicinal charcoal, combinations</t>
  </si>
  <si>
    <t>A07BB</t>
  </si>
  <si>
    <t>Bismuth preparations</t>
  </si>
  <si>
    <t>A07BC</t>
  </si>
  <si>
    <t>Other intestinal adsorbents</t>
  </si>
  <si>
    <t>A07BC01</t>
  </si>
  <si>
    <t>pectin</t>
  </si>
  <si>
    <t>A07BC02</t>
  </si>
  <si>
    <t>kaolin</t>
  </si>
  <si>
    <t>A07BC03</t>
  </si>
  <si>
    <t>crospovidone</t>
  </si>
  <si>
    <t>A07BC04</t>
  </si>
  <si>
    <t>attapulgite</t>
  </si>
  <si>
    <t>A07BC05</t>
  </si>
  <si>
    <t>diosmectite</t>
  </si>
  <si>
    <t>A07BC30</t>
  </si>
  <si>
    <t>A07BC54</t>
  </si>
  <si>
    <t>attapulgite, combinations</t>
  </si>
  <si>
    <t>A07C</t>
  </si>
  <si>
    <t>ELECTROLYTES WITH CARBOHYDRATES</t>
  </si>
  <si>
    <t>A07CA</t>
  </si>
  <si>
    <t>Oral rehydration salt formulations</t>
  </si>
  <si>
    <t>A07D</t>
  </si>
  <si>
    <t>ANTIPROPULSIVES</t>
  </si>
  <si>
    <t>A07DA</t>
  </si>
  <si>
    <t>Antipropulsives</t>
  </si>
  <si>
    <t>A07DA01</t>
  </si>
  <si>
    <t>diphenoxylate</t>
  </si>
  <si>
    <t>A07DA02</t>
  </si>
  <si>
    <t>opium</t>
  </si>
  <si>
    <t>A07DA03</t>
  </si>
  <si>
    <t>loperamide</t>
  </si>
  <si>
    <t>A07DA04</t>
  </si>
  <si>
    <t>difenoxin</t>
  </si>
  <si>
    <t>A07DA05</t>
  </si>
  <si>
    <t>loperamide oxide</t>
  </si>
  <si>
    <t>A07DA06</t>
  </si>
  <si>
    <t>eluxadoline</t>
  </si>
  <si>
    <t>A07DA52</t>
  </si>
  <si>
    <t>morphine, combinations</t>
  </si>
  <si>
    <t>A07DA53</t>
  </si>
  <si>
    <t>loperamide, combinations</t>
  </si>
  <si>
    <t>A07E</t>
  </si>
  <si>
    <t>INTESTINAL ANTIINFLAMMATORY AGENTS</t>
  </si>
  <si>
    <t>A07EA</t>
  </si>
  <si>
    <t>Corticosteroids acting locally</t>
  </si>
  <si>
    <t>A07EA01</t>
  </si>
  <si>
    <t>A07EA02</t>
  </si>
  <si>
    <t>A07EA03</t>
  </si>
  <si>
    <t>prednisone</t>
  </si>
  <si>
    <t>A07EA04</t>
  </si>
  <si>
    <t>betamethasone</t>
  </si>
  <si>
    <t>A07EA05</t>
  </si>
  <si>
    <t>tixocortol</t>
  </si>
  <si>
    <t>A07EA06</t>
  </si>
  <si>
    <t>budesonide</t>
  </si>
  <si>
    <t>A07EA07</t>
  </si>
  <si>
    <t>beclometasone</t>
  </si>
  <si>
    <t>A07EB</t>
  </si>
  <si>
    <t>Antiallergic agents, excl. corticosteroids</t>
  </si>
  <si>
    <t>A07EB01</t>
  </si>
  <si>
    <t>cromoglicic acid</t>
  </si>
  <si>
    <t>A07EC</t>
  </si>
  <si>
    <t>Aminosalicylic acid and similar agents</t>
  </si>
  <si>
    <t>A07EC01</t>
  </si>
  <si>
    <t>sulfasalazine</t>
  </si>
  <si>
    <t>A07EC02</t>
  </si>
  <si>
    <t>mesalazine</t>
  </si>
  <si>
    <t>A07EC03</t>
  </si>
  <si>
    <t>olsalazine</t>
  </si>
  <si>
    <t>A07EC04</t>
  </si>
  <si>
    <t>balsalazide</t>
  </si>
  <si>
    <t>A07F</t>
  </si>
  <si>
    <t>ANTIDIARRHEAL MICROORGANISMS</t>
  </si>
  <si>
    <t>A07FA</t>
  </si>
  <si>
    <t>Antidiarrheal microorganisms</t>
  </si>
  <si>
    <t>A07FA01</t>
  </si>
  <si>
    <t>lactic acid producing organisms</t>
  </si>
  <si>
    <t>A07FA02</t>
  </si>
  <si>
    <t>saccharomyces boulardii</t>
  </si>
  <si>
    <t>Saccharomyces boulardii</t>
  </si>
  <si>
    <t>A07FA03</t>
  </si>
  <si>
    <t>escherichia coli</t>
  </si>
  <si>
    <t>Escherichia coli</t>
  </si>
  <si>
    <t>A07FA51</t>
  </si>
  <si>
    <t>lactic acid producing organisms, combinations</t>
  </si>
  <si>
    <t>A07X</t>
  </si>
  <si>
    <t>OTHER ANTIDIARRHEALS</t>
  </si>
  <si>
    <t>A07XA</t>
  </si>
  <si>
    <t>Other antidiarrheals</t>
  </si>
  <si>
    <t>A07XA01</t>
  </si>
  <si>
    <t>albumin tannate</t>
  </si>
  <si>
    <t>A07XA02</t>
  </si>
  <si>
    <t>ceratonia</t>
  </si>
  <si>
    <t>Ceratonia</t>
  </si>
  <si>
    <t>A07XA03</t>
  </si>
  <si>
    <t>calcium compounds</t>
  </si>
  <si>
    <t>A07XA04</t>
  </si>
  <si>
    <t>racecadotril</t>
  </si>
  <si>
    <t>A07XA06</t>
  </si>
  <si>
    <t>crofelemer</t>
  </si>
  <si>
    <t>A07XA51</t>
  </si>
  <si>
    <t>albumin tannate, combinations</t>
  </si>
  <si>
    <t>A08</t>
  </si>
  <si>
    <t>ANTIOBESITY PREPARATIONS, EXCL. DIET PRODUCTS</t>
  </si>
  <si>
    <t>A08A</t>
  </si>
  <si>
    <t>A08AA</t>
  </si>
  <si>
    <t>Centrally acting antiobesity products</t>
  </si>
  <si>
    <t>A08AA01</t>
  </si>
  <si>
    <t>phentermine</t>
  </si>
  <si>
    <t>A08AA02</t>
  </si>
  <si>
    <t>fenfluramine</t>
  </si>
  <si>
    <t>A08AA03</t>
  </si>
  <si>
    <t>amfepramone</t>
  </si>
  <si>
    <t>A08AA04</t>
  </si>
  <si>
    <t>dexfenfluramine</t>
  </si>
  <si>
    <t>A08AA05</t>
  </si>
  <si>
    <t>mazindol</t>
  </si>
  <si>
    <t>A08AA06</t>
  </si>
  <si>
    <t>etilamfetamine</t>
  </si>
  <si>
    <t>A08AA07</t>
  </si>
  <si>
    <t>cathine</t>
  </si>
  <si>
    <t>A08AA08</t>
  </si>
  <si>
    <t>clobenzorex</t>
  </si>
  <si>
    <t>A08AA09</t>
  </si>
  <si>
    <t>mefenorex</t>
  </si>
  <si>
    <t>A08AA10</t>
  </si>
  <si>
    <t>sibutramine</t>
  </si>
  <si>
    <t>A08AA11</t>
  </si>
  <si>
    <t>lorcaserin</t>
  </si>
  <si>
    <t>A08AA12</t>
  </si>
  <si>
    <t>setmelanotide</t>
  </si>
  <si>
    <t>A08AA51</t>
  </si>
  <si>
    <t>phentermine and topiramate</t>
  </si>
  <si>
    <t>A08AA56</t>
  </si>
  <si>
    <t>ephedrine, combinations</t>
  </si>
  <si>
    <t>A08AA62</t>
  </si>
  <si>
    <t>bupropion and naltrexone</t>
  </si>
  <si>
    <t>correction libellé</t>
  </si>
  <si>
    <t>A08AB</t>
  </si>
  <si>
    <t>Peripherally acting antiobesity products</t>
  </si>
  <si>
    <t>A08AB01</t>
  </si>
  <si>
    <t>orlistat</t>
  </si>
  <si>
    <t>A08AX</t>
  </si>
  <si>
    <t>Other antiobesity drugs</t>
  </si>
  <si>
    <t>A08AX01</t>
  </si>
  <si>
    <t>rimonabant</t>
  </si>
  <si>
    <t>A09</t>
  </si>
  <si>
    <t>DIGESTIVES, INCL. ENZYMES</t>
  </si>
  <si>
    <t>A09A</t>
  </si>
  <si>
    <t>A09AA</t>
  </si>
  <si>
    <t>Enzyme preparations</t>
  </si>
  <si>
    <t>A09AA01</t>
  </si>
  <si>
    <t>diastase</t>
  </si>
  <si>
    <t>A09AA02</t>
  </si>
  <si>
    <t>multienzymes (lipase, protease etc.)</t>
  </si>
  <si>
    <t>A09AA03</t>
  </si>
  <si>
    <t>pepsin</t>
  </si>
  <si>
    <t>A09AA04</t>
  </si>
  <si>
    <t>tilactase</t>
  </si>
  <si>
    <t>A09AB</t>
  </si>
  <si>
    <t>Acid preparations</t>
  </si>
  <si>
    <t>A09AB01</t>
  </si>
  <si>
    <t>glutamic acid hydrochloride</t>
  </si>
  <si>
    <t>A09AB02</t>
  </si>
  <si>
    <t>betaine hydrochloride</t>
  </si>
  <si>
    <t>A09AB03</t>
  </si>
  <si>
    <t>hydrochloric acid</t>
  </si>
  <si>
    <t>A09AB04</t>
  </si>
  <si>
    <t>citric acid</t>
  </si>
  <si>
    <t>A09AC</t>
  </si>
  <si>
    <t>Enzyme and acid preparations, combinations</t>
  </si>
  <si>
    <t>A09AC01</t>
  </si>
  <si>
    <t>pepsin and acid preparations</t>
  </si>
  <si>
    <t>A09AC02</t>
  </si>
  <si>
    <t>multienzymes and acid preparations</t>
  </si>
  <si>
    <t>A10</t>
  </si>
  <si>
    <t>DRUGS USED IN DIABETES</t>
  </si>
  <si>
    <t>A10A</t>
  </si>
  <si>
    <t>INSULINS AND ANALOGUES</t>
  </si>
  <si>
    <t>A10AB</t>
  </si>
  <si>
    <t>Insulins and analogues for injection, fast-acting</t>
  </si>
  <si>
    <t>A10AB01</t>
  </si>
  <si>
    <t>insulin (human)</t>
  </si>
  <si>
    <t>A10AB02</t>
  </si>
  <si>
    <t>insulin (beef)</t>
  </si>
  <si>
    <t>A10AB03</t>
  </si>
  <si>
    <t>insulin (pork)</t>
  </si>
  <si>
    <t>A10AB04</t>
  </si>
  <si>
    <t>insulin lispro</t>
  </si>
  <si>
    <t>A10AB05</t>
  </si>
  <si>
    <t>insulin aspart</t>
  </si>
  <si>
    <t>A10AB06</t>
  </si>
  <si>
    <t>insulin glulisine</t>
  </si>
  <si>
    <t>A10AB30</t>
  </si>
  <si>
    <t>A10AC</t>
  </si>
  <si>
    <t>Insulins and analogues for injection, intermediate-acting</t>
  </si>
  <si>
    <t>A10AC01</t>
  </si>
  <si>
    <t>A10AC02</t>
  </si>
  <si>
    <t>A10AC03</t>
  </si>
  <si>
    <t>A10AC04</t>
  </si>
  <si>
    <t>A10AC30</t>
  </si>
  <si>
    <t>A10AD</t>
  </si>
  <si>
    <t>Insulins and analogues for injection, intermediate- or long-acting combined with fast-acting</t>
  </si>
  <si>
    <t>A10AD01</t>
  </si>
  <si>
    <t>A10AD02</t>
  </si>
  <si>
    <t>A10AD03</t>
  </si>
  <si>
    <t>A10AD04</t>
  </si>
  <si>
    <t>A10AD05</t>
  </si>
  <si>
    <t>A10AD06</t>
  </si>
  <si>
    <t>insulin degludec and insulin aspart</t>
  </si>
  <si>
    <t>A10AD30</t>
  </si>
  <si>
    <t>A10AE</t>
  </si>
  <si>
    <t>Insulins and analogues for injection, long-acting</t>
  </si>
  <si>
    <t>A10AE01</t>
  </si>
  <si>
    <t>A10AE02</t>
  </si>
  <si>
    <t>A10AE03</t>
  </si>
  <si>
    <t>A10AE04</t>
  </si>
  <si>
    <t>insulin glargine</t>
  </si>
  <si>
    <t>A10AE05</t>
  </si>
  <si>
    <t>insulin detemir</t>
  </si>
  <si>
    <t>A10AE06</t>
  </si>
  <si>
    <t>insulin degludec</t>
  </si>
  <si>
    <t>A10AE07</t>
  </si>
  <si>
    <t>insulin icodec</t>
  </si>
  <si>
    <t>A10AE30</t>
  </si>
  <si>
    <t>A10AE54</t>
  </si>
  <si>
    <t>insulin glargine and lixisenatide</t>
  </si>
  <si>
    <t>A10AE56</t>
  </si>
  <si>
    <t>insulin degludec and liraglutide</t>
  </si>
  <si>
    <t>A10AF</t>
  </si>
  <si>
    <t>Insulins and analogues, for inhalation</t>
  </si>
  <si>
    <t>A10AF01</t>
  </si>
  <si>
    <t>A10B</t>
  </si>
  <si>
    <t>BLOOD GLUCOSE LOWERING DRUGS, EXCL. INSULINS</t>
  </si>
  <si>
    <t>A10BA</t>
  </si>
  <si>
    <t>Biguanides</t>
  </si>
  <si>
    <t>A10BA01</t>
  </si>
  <si>
    <t>phenformin</t>
  </si>
  <si>
    <t>A10BA02</t>
  </si>
  <si>
    <t>metformin</t>
  </si>
  <si>
    <t>A10BA03</t>
  </si>
  <si>
    <t>buformin</t>
  </si>
  <si>
    <t>A10BB</t>
  </si>
  <si>
    <t>Sulfonylureas</t>
  </si>
  <si>
    <t>A10BB01</t>
  </si>
  <si>
    <t>glibenclamide</t>
  </si>
  <si>
    <t>A10BB02</t>
  </si>
  <si>
    <t>chlorpropamide</t>
  </si>
  <si>
    <t>A10BB03</t>
  </si>
  <si>
    <t>tolbutamide</t>
  </si>
  <si>
    <t>A10BB04</t>
  </si>
  <si>
    <t>glibornuride</t>
  </si>
  <si>
    <t>A10BB05</t>
  </si>
  <si>
    <t>tolazamide</t>
  </si>
  <si>
    <t>A10BB06</t>
  </si>
  <si>
    <t>carbutamide</t>
  </si>
  <si>
    <t>A10BB07</t>
  </si>
  <si>
    <t>glipizide</t>
  </si>
  <si>
    <t>A10BB08</t>
  </si>
  <si>
    <t>gliquidone</t>
  </si>
  <si>
    <t>A10BB09</t>
  </si>
  <si>
    <t>gliclazide</t>
  </si>
  <si>
    <t>A10BB10</t>
  </si>
  <si>
    <t>metahexamide</t>
  </si>
  <si>
    <t>A10BB11</t>
  </si>
  <si>
    <t>glisoxepide</t>
  </si>
  <si>
    <t>A10BB12</t>
  </si>
  <si>
    <t>glimepiride</t>
  </si>
  <si>
    <t>A10BB31</t>
  </si>
  <si>
    <t>acetohexamide</t>
  </si>
  <si>
    <t>A10BC</t>
  </si>
  <si>
    <t>Sulfonamides (heterocyclic)</t>
  </si>
  <si>
    <t>A10BC01</t>
  </si>
  <si>
    <t>glymidine</t>
  </si>
  <si>
    <t>A10BD</t>
  </si>
  <si>
    <t>Combinations of oral blood glucose lowering drugs</t>
  </si>
  <si>
    <t>A10BD01</t>
  </si>
  <si>
    <t>phenformin and sulfonylureas</t>
  </si>
  <si>
    <t>A10BD02</t>
  </si>
  <si>
    <t>metformin and sulfonylureas</t>
  </si>
  <si>
    <t>A10BD03</t>
  </si>
  <si>
    <t>metformin and rosiglitazone</t>
  </si>
  <si>
    <t>A10BD04</t>
  </si>
  <si>
    <t>glimepiride and rosiglitazone</t>
  </si>
  <si>
    <t>A10BD05</t>
  </si>
  <si>
    <t>metformin and pioglitazone</t>
  </si>
  <si>
    <t>A10BD06</t>
  </si>
  <si>
    <t>glimepiride and pioglitazone</t>
  </si>
  <si>
    <t>A10BD07</t>
  </si>
  <si>
    <t>metformin and sitagliptin</t>
  </si>
  <si>
    <t>A10BD08</t>
  </si>
  <si>
    <t>metformin and vildagliptin</t>
  </si>
  <si>
    <t>A10BD09</t>
  </si>
  <si>
    <t>pioglitazone and alogliptin</t>
  </si>
  <si>
    <t>A10BD10</t>
  </si>
  <si>
    <t>metformin and saxagliptin</t>
  </si>
  <si>
    <t>A10BD11</t>
  </si>
  <si>
    <t>metformin and linagliptin</t>
  </si>
  <si>
    <t>A10BD12</t>
  </si>
  <si>
    <t>pioglitazone and sitagliptin</t>
  </si>
  <si>
    <t>A10BD13</t>
  </si>
  <si>
    <t>metformin and alogliptin</t>
  </si>
  <si>
    <t>A10BD14</t>
  </si>
  <si>
    <t>metformin and repaglinide</t>
  </si>
  <si>
    <t>A10BD15</t>
  </si>
  <si>
    <t>metformin and dapagliflozin</t>
  </si>
  <si>
    <t>A10BD16</t>
  </si>
  <si>
    <t>metformin and canagliflozin</t>
  </si>
  <si>
    <t>A10BD17</t>
  </si>
  <si>
    <t>metformin and acarbose</t>
  </si>
  <si>
    <t>A10BD18</t>
  </si>
  <si>
    <t>metformin and gemigliptin</t>
  </si>
  <si>
    <t>A10BD19</t>
  </si>
  <si>
    <t>linagliptin and empagliflozin</t>
  </si>
  <si>
    <t>A10BD20</t>
  </si>
  <si>
    <t>metformin and empagliflozin</t>
  </si>
  <si>
    <t>A10BD21</t>
  </si>
  <si>
    <t>saxagliptin and dapagliflozin</t>
  </si>
  <si>
    <t>A10BD22</t>
  </si>
  <si>
    <t>metformin and evogliptin</t>
  </si>
  <si>
    <t>A10BD23</t>
  </si>
  <si>
    <t>metformin and ertugliflozin</t>
  </si>
  <si>
    <t>A10BD24</t>
  </si>
  <si>
    <t>sitagliptin and ertugliflozin</t>
  </si>
  <si>
    <t>A10BD25</t>
  </si>
  <si>
    <t>metformin, saxagliptin and dapagliflozin</t>
  </si>
  <si>
    <t>A10BD26</t>
  </si>
  <si>
    <t>metformin and lobeglitazone</t>
  </si>
  <si>
    <t>A10BD27</t>
  </si>
  <si>
    <t>metformin, linagliptin and empagliflozin</t>
  </si>
  <si>
    <t>A10BD28</t>
  </si>
  <si>
    <t>metformin and teneligliptin</t>
  </si>
  <si>
    <t>A10BD29</t>
  </si>
  <si>
    <t>sitagliptin and dapagliflozin</t>
  </si>
  <si>
    <t>A10BF</t>
  </si>
  <si>
    <t>Alpha glucosidase inhibitors</t>
  </si>
  <si>
    <t>A10BF01</t>
  </si>
  <si>
    <t>acarbose</t>
  </si>
  <si>
    <t>A10BF02</t>
  </si>
  <si>
    <t>miglitol</t>
  </si>
  <si>
    <t>A10BF03</t>
  </si>
  <si>
    <t>voglibose</t>
  </si>
  <si>
    <t>A10BG</t>
  </si>
  <si>
    <t>Thiazolidinediones</t>
  </si>
  <si>
    <t>A10BG01</t>
  </si>
  <si>
    <t>troglitazone</t>
  </si>
  <si>
    <t>A10BG02</t>
  </si>
  <si>
    <t>rosiglitazone</t>
  </si>
  <si>
    <t>A10BG03</t>
  </si>
  <si>
    <t>pioglitazone</t>
  </si>
  <si>
    <t>A10BG04</t>
  </si>
  <si>
    <t>lobeglitazone</t>
  </si>
  <si>
    <t>A10BH</t>
  </si>
  <si>
    <t>Dipeptidyl peptidase 4 (DPP-4) inhibitors</t>
  </si>
  <si>
    <t>A10BH01</t>
  </si>
  <si>
    <t>sitagliptin</t>
  </si>
  <si>
    <t>A10BH02</t>
  </si>
  <si>
    <t>vildagliptin</t>
  </si>
  <si>
    <t>A10BH03</t>
  </si>
  <si>
    <t>saxagliptin</t>
  </si>
  <si>
    <t>A10BH04</t>
  </si>
  <si>
    <t>alogliptin</t>
  </si>
  <si>
    <t>A10BH05</t>
  </si>
  <si>
    <t>linagliptin</t>
  </si>
  <si>
    <t>A10BH06</t>
  </si>
  <si>
    <t>gemigliptin</t>
  </si>
  <si>
    <t>A10BH07</t>
  </si>
  <si>
    <t>evogliptin</t>
  </si>
  <si>
    <t>A10BH08</t>
  </si>
  <si>
    <t>teneligliptin</t>
  </si>
  <si>
    <t>A10BH51</t>
  </si>
  <si>
    <t>sitagliptin and simvastatin</t>
  </si>
  <si>
    <t>A10BH52</t>
  </si>
  <si>
    <t>gemigliptin and rosuvastatin</t>
  </si>
  <si>
    <t>A10BJ</t>
  </si>
  <si>
    <t>Glucagon-like peptide-1 (GLP-1) analogues</t>
  </si>
  <si>
    <t>A10BJ01</t>
  </si>
  <si>
    <t>exenatide</t>
  </si>
  <si>
    <t>A10BJ02</t>
  </si>
  <si>
    <t>liraglutide</t>
  </si>
  <si>
    <t>A10BJ03</t>
  </si>
  <si>
    <t>lixisenatide</t>
  </si>
  <si>
    <t>A10BJ04</t>
  </si>
  <si>
    <t>albiglutide</t>
  </si>
  <si>
    <t>A10BJ05</t>
  </si>
  <si>
    <t>dulaglutide</t>
  </si>
  <si>
    <t>A10BJ06</t>
  </si>
  <si>
    <t>semaglutide</t>
  </si>
  <si>
    <t>A10BJ07</t>
  </si>
  <si>
    <t>beinaglutide</t>
  </si>
  <si>
    <t>A10BK</t>
  </si>
  <si>
    <t>Sodium-glucose co-transporter 2 (SGLT2) inhibitors</t>
  </si>
  <si>
    <t>A10BK01</t>
  </si>
  <si>
    <t>dapagliflozin</t>
  </si>
  <si>
    <t>A10BK02</t>
  </si>
  <si>
    <t>canagliflozin</t>
  </si>
  <si>
    <t>A10BK03</t>
  </si>
  <si>
    <t>empagliflozin</t>
  </si>
  <si>
    <t>A10BK04</t>
  </si>
  <si>
    <t>ertugliflozin</t>
  </si>
  <si>
    <t>A10BK05</t>
  </si>
  <si>
    <t>ipragliflozin</t>
  </si>
  <si>
    <t>A10BK06</t>
  </si>
  <si>
    <t>sotagliflozin</t>
  </si>
  <si>
    <t>A10BK07</t>
  </si>
  <si>
    <t>luseogliflozin</t>
  </si>
  <si>
    <t>A10BK08</t>
  </si>
  <si>
    <t>bexagliflozin</t>
  </si>
  <si>
    <t>A10BX</t>
  </si>
  <si>
    <t>Other blood glucose lowering drugs, excl. insulins</t>
  </si>
  <si>
    <t>A10BX01</t>
  </si>
  <si>
    <t>guar gum</t>
  </si>
  <si>
    <t>A10BX02</t>
  </si>
  <si>
    <t>repaglinide</t>
  </si>
  <si>
    <t>A10BX03</t>
  </si>
  <si>
    <t>nateglinide</t>
  </si>
  <si>
    <t>A10BX05</t>
  </si>
  <si>
    <t>pramlintide</t>
  </si>
  <si>
    <t>A10BX06</t>
  </si>
  <si>
    <t>benfluorex</t>
  </si>
  <si>
    <t>A10BX08</t>
  </si>
  <si>
    <t>mitiglinide</t>
  </si>
  <si>
    <t>A10BX15</t>
  </si>
  <si>
    <t>imeglimin</t>
  </si>
  <si>
    <t>A10BX16</t>
  </si>
  <si>
    <t>tirzepatide</t>
  </si>
  <si>
    <t>A10BX17</t>
  </si>
  <si>
    <t>carfloglitazar</t>
  </si>
  <si>
    <t>A10BX18</t>
  </si>
  <si>
    <t>dorzagliatin</t>
  </si>
  <si>
    <t>A10X</t>
  </si>
  <si>
    <t>OTHER DRUGS USED IN DIABETES</t>
  </si>
  <si>
    <t>A10XA</t>
  </si>
  <si>
    <t>Aldose reductase inhibitors</t>
  </si>
  <si>
    <t>A10XA01</t>
  </si>
  <si>
    <t>tolrestat</t>
  </si>
  <si>
    <t>A10XX</t>
  </si>
  <si>
    <t xml:space="preserve">Other drugs used in diabetes </t>
  </si>
  <si>
    <t>A10XX01</t>
  </si>
  <si>
    <t>teplizumab</t>
  </si>
  <si>
    <t>A11</t>
  </si>
  <si>
    <t>VITAMINS</t>
  </si>
  <si>
    <t>A11A</t>
  </si>
  <si>
    <t>MULTIVITAMINS, COMBINATIONS</t>
  </si>
  <si>
    <t>A11AA</t>
  </si>
  <si>
    <t>Multivitamins with minerals</t>
  </si>
  <si>
    <t>A11AA01</t>
  </si>
  <si>
    <t>multivitamins and iron</t>
  </si>
  <si>
    <t>A11AA02</t>
  </si>
  <si>
    <t>multivitamins and calcium</t>
  </si>
  <si>
    <t>A11AA03</t>
  </si>
  <si>
    <t>multivitamins and other minerals, incl. combinations</t>
  </si>
  <si>
    <t>A11AA04</t>
  </si>
  <si>
    <t>multivitamins and trace elements</t>
  </si>
  <si>
    <t>A11AB</t>
  </si>
  <si>
    <t>Multivitamins, other combinations</t>
  </si>
  <si>
    <t>A11B</t>
  </si>
  <si>
    <t>MULTIVITAMINS, PLAIN</t>
  </si>
  <si>
    <t>A11BA</t>
  </si>
  <si>
    <t>Multivitamins, plain</t>
  </si>
  <si>
    <t>A11C</t>
  </si>
  <si>
    <t>VITAMIN A AND D, INCL. COMBINATIONS OF THE TWO</t>
  </si>
  <si>
    <t>A11CA</t>
  </si>
  <si>
    <t>Vitamin A, plain</t>
  </si>
  <si>
    <t>A11CA01</t>
  </si>
  <si>
    <t>retinol (vit A)</t>
  </si>
  <si>
    <t>A11CA02</t>
  </si>
  <si>
    <t>betacarotene</t>
  </si>
  <si>
    <t>A11CB</t>
  </si>
  <si>
    <t>Vitamin A and D in combination</t>
  </si>
  <si>
    <t>A11CC</t>
  </si>
  <si>
    <t>Vitamin D and analogues</t>
  </si>
  <si>
    <t>A11CC01</t>
  </si>
  <si>
    <t>ergocalciferol</t>
  </si>
  <si>
    <t>A11CC02</t>
  </si>
  <si>
    <t>dihydrotachysterol</t>
  </si>
  <si>
    <t>A11CC03</t>
  </si>
  <si>
    <t>alfacalcidol</t>
  </si>
  <si>
    <t>A11CC04</t>
  </si>
  <si>
    <t>calcitriol</t>
  </si>
  <si>
    <t>A11CC05</t>
  </si>
  <si>
    <t>colecalciferol</t>
  </si>
  <si>
    <t>A11CC06</t>
  </si>
  <si>
    <t>calcifediol</t>
  </si>
  <si>
    <t>A11CC20</t>
  </si>
  <si>
    <t>A11CC55</t>
  </si>
  <si>
    <t>colecalciferol, combinations</t>
  </si>
  <si>
    <t>A11D</t>
  </si>
  <si>
    <t>VITAMIN B1, PLAIN AND IN COMBINATION WITH VITAMIN B6 AND B12</t>
  </si>
  <si>
    <t>A11DA</t>
  </si>
  <si>
    <t>Vitamin B1, plain</t>
  </si>
  <si>
    <t>A11DA01</t>
  </si>
  <si>
    <t>thiamine (vit B1)</t>
  </si>
  <si>
    <t>A11DA02</t>
  </si>
  <si>
    <t>sulbutiamine</t>
  </si>
  <si>
    <t>A11DA03</t>
  </si>
  <si>
    <t>benfotiamine</t>
  </si>
  <si>
    <t>A11DB</t>
  </si>
  <si>
    <t>Vitamin B1 in combination with vitamin B6 and/or vitamin B12</t>
  </si>
  <si>
    <t>A11E</t>
  </si>
  <si>
    <t>VITAMIN B-COMPLEX, INCL. COMBINATIONS</t>
  </si>
  <si>
    <t>A11EA</t>
  </si>
  <si>
    <t>Vitamin B-complex, plain</t>
  </si>
  <si>
    <t>A11EB</t>
  </si>
  <si>
    <t>Vitamin B-complex with vitamin C</t>
  </si>
  <si>
    <t>A11EC</t>
  </si>
  <si>
    <t>Vitamin B-complex with minerals</t>
  </si>
  <si>
    <t>A11ED</t>
  </si>
  <si>
    <t>Vitamin B-complex with anabolic steroids</t>
  </si>
  <si>
    <t>A11EX</t>
  </si>
  <si>
    <t>Vitamin B-complex, other combinations</t>
  </si>
  <si>
    <t>A11G</t>
  </si>
  <si>
    <t>ASCORBIC ACID (VITAMIN C), INCL. COMBINATIONS</t>
  </si>
  <si>
    <t>A11GA</t>
  </si>
  <si>
    <t>Ascorbic acid (vitamin C), plain</t>
  </si>
  <si>
    <t>A11GA01</t>
  </si>
  <si>
    <t>ascorbic acid (vit C)</t>
  </si>
  <si>
    <t>A11GB</t>
  </si>
  <si>
    <t>Ascorbic acid (vitamin C), combinations</t>
  </si>
  <si>
    <t>A11GB01</t>
  </si>
  <si>
    <t>ascorbic acid (vit C) and calcium</t>
  </si>
  <si>
    <t>A11H</t>
  </si>
  <si>
    <t>OTHER PLAIN VITAMIN PREPARATIONS</t>
  </si>
  <si>
    <t>A11HA</t>
  </si>
  <si>
    <t>Other plain vitamin preparations</t>
  </si>
  <si>
    <t>A11HA01</t>
  </si>
  <si>
    <t>nicotinamide</t>
  </si>
  <si>
    <t>A11HA02</t>
  </si>
  <si>
    <t>pyridoxine (vit B6)</t>
  </si>
  <si>
    <t>A11HA03</t>
  </si>
  <si>
    <t>tocopherol (vit E)</t>
  </si>
  <si>
    <t>A11HA04</t>
  </si>
  <si>
    <t>riboflavin (vit B2)</t>
  </si>
  <si>
    <t>A11HA05</t>
  </si>
  <si>
    <t>biotin</t>
  </si>
  <si>
    <t>A11HA06</t>
  </si>
  <si>
    <t>pyridoxal phosphate</t>
  </si>
  <si>
    <t>A11HA07</t>
  </si>
  <si>
    <t>inositol</t>
  </si>
  <si>
    <t>A11HA08</t>
  </si>
  <si>
    <t>tocofersolan</t>
  </si>
  <si>
    <t>A11HA30</t>
  </si>
  <si>
    <t>dexpanthenol</t>
  </si>
  <si>
    <t>A11HA31</t>
  </si>
  <si>
    <t>calcium pantothenate</t>
  </si>
  <si>
    <t>A11HA32</t>
  </si>
  <si>
    <t>pantethine</t>
  </si>
  <si>
    <t>A11J</t>
  </si>
  <si>
    <t>OTHER VITAMIN PRODUCTS, COMBINATIONS</t>
  </si>
  <si>
    <t>A11JA</t>
  </si>
  <si>
    <t>Combinations of vitamins</t>
  </si>
  <si>
    <t>A11JB</t>
  </si>
  <si>
    <t>Vitamins with minerals</t>
  </si>
  <si>
    <t>A11JC</t>
  </si>
  <si>
    <t>Vitamins, other combinations</t>
  </si>
  <si>
    <t>A12</t>
  </si>
  <si>
    <t>MINERAL SUPPLEMENTS</t>
  </si>
  <si>
    <t>A12A</t>
  </si>
  <si>
    <t>CALCIUM</t>
  </si>
  <si>
    <t>A12AA</t>
  </si>
  <si>
    <t>Calcium</t>
  </si>
  <si>
    <t>A12AA01</t>
  </si>
  <si>
    <t>calcium phosphate</t>
  </si>
  <si>
    <t>A12AA02</t>
  </si>
  <si>
    <t>calcium glubionate</t>
  </si>
  <si>
    <t>A12AA03</t>
  </si>
  <si>
    <t>calcium gluconate</t>
  </si>
  <si>
    <t>A12AA04</t>
  </si>
  <si>
    <t>A12AA05</t>
  </si>
  <si>
    <t>calcium lactate</t>
  </si>
  <si>
    <t>A12AA06</t>
  </si>
  <si>
    <t>calcium lactate gluconate</t>
  </si>
  <si>
    <t>A12AA07</t>
  </si>
  <si>
    <t>calcium chloride</t>
  </si>
  <si>
    <t>A12AA08</t>
  </si>
  <si>
    <t>calcium glycerylphosphate</t>
  </si>
  <si>
    <t>A12AA09</t>
  </si>
  <si>
    <t>calcium citrate lysine complex</t>
  </si>
  <si>
    <t>A12AA10</t>
  </si>
  <si>
    <t>calcium glucoheptonate</t>
  </si>
  <si>
    <t>A12AA11</t>
  </si>
  <si>
    <t>calcium pangamate</t>
  </si>
  <si>
    <t>A12AA13</t>
  </si>
  <si>
    <t>calcium citrate</t>
  </si>
  <si>
    <t>A12AA20</t>
  </si>
  <si>
    <t>calcium (different salts in combination)</t>
  </si>
  <si>
    <t>A12AA30</t>
  </si>
  <si>
    <t>calcium laevulate</t>
  </si>
  <si>
    <t>A12AX</t>
  </si>
  <si>
    <t>Calcium, combinations with vitamin D and/or other drugs</t>
  </si>
  <si>
    <t>A12B</t>
  </si>
  <si>
    <t>POTASSIUM</t>
  </si>
  <si>
    <t>A12BA</t>
  </si>
  <si>
    <t>Potassium</t>
  </si>
  <si>
    <t>A12BA01</t>
  </si>
  <si>
    <t>potassium chloride</t>
  </si>
  <si>
    <t>A12BA02</t>
  </si>
  <si>
    <t>potassium citrate</t>
  </si>
  <si>
    <t>A12BA03</t>
  </si>
  <si>
    <t>potassium hydrogentartrate</t>
  </si>
  <si>
    <t>A12BA04</t>
  </si>
  <si>
    <t>potassium hydrogencarbonate</t>
  </si>
  <si>
    <t>A12BA05</t>
  </si>
  <si>
    <t>potassium gluconate</t>
  </si>
  <si>
    <t>A12BA30</t>
  </si>
  <si>
    <t>potassium (different salts in combination)</t>
  </si>
  <si>
    <t>A12BA51</t>
  </si>
  <si>
    <t>potassium chloride, combinations</t>
  </si>
  <si>
    <t>A12C</t>
  </si>
  <si>
    <t>OTHER MINERAL SUPPLEMENTS</t>
  </si>
  <si>
    <t>A12CA</t>
  </si>
  <si>
    <t>Sodium</t>
  </si>
  <si>
    <t>A12CA01</t>
  </si>
  <si>
    <t>sodium chloride</t>
  </si>
  <si>
    <t>A12CA02</t>
  </si>
  <si>
    <t>A12CB</t>
  </si>
  <si>
    <t>Zinc</t>
  </si>
  <si>
    <t>A12CB01</t>
  </si>
  <si>
    <t>zinc sulfate</t>
  </si>
  <si>
    <t>A12CB02</t>
  </si>
  <si>
    <t>zinc gluconate</t>
  </si>
  <si>
    <t>A12CB03</t>
  </si>
  <si>
    <t>zinc protein complex</t>
  </si>
  <si>
    <t>A12CC</t>
  </si>
  <si>
    <t>Magnesium</t>
  </si>
  <si>
    <t>A12CC01</t>
  </si>
  <si>
    <t>magnesium chloride</t>
  </si>
  <si>
    <t>A12CC02</t>
  </si>
  <si>
    <t>A12CC03</t>
  </si>
  <si>
    <t>magnesium gluconate</t>
  </si>
  <si>
    <t>A12CC04</t>
  </si>
  <si>
    <t>A12CC05</t>
  </si>
  <si>
    <t>magnesium aspartate</t>
  </si>
  <si>
    <t>A12CC06</t>
  </si>
  <si>
    <t>magnesium lactate</t>
  </si>
  <si>
    <t>A12CC07</t>
  </si>
  <si>
    <t>magnesium levulinate</t>
  </si>
  <si>
    <t>A12CC08</t>
  </si>
  <si>
    <t>magnesium pidolate</t>
  </si>
  <si>
    <t>A12CC09</t>
  </si>
  <si>
    <t>magnesium orotate</t>
  </si>
  <si>
    <t>A12CC10</t>
  </si>
  <si>
    <t>A12CC30</t>
  </si>
  <si>
    <t>magnesium (different salts in combination)</t>
  </si>
  <si>
    <t>A12CD</t>
  </si>
  <si>
    <t>Fluoride</t>
  </si>
  <si>
    <t>A12CD01</t>
  </si>
  <si>
    <t>A12CD02</t>
  </si>
  <si>
    <t>A12CD51</t>
  </si>
  <si>
    <t>fluoride, combinations</t>
  </si>
  <si>
    <t>A12CE</t>
  </si>
  <si>
    <t>Selenium</t>
  </si>
  <si>
    <t>A12CE01</t>
  </si>
  <si>
    <t>sodium selenate</t>
  </si>
  <si>
    <t>A12CE02</t>
  </si>
  <si>
    <t>sodium selenite</t>
  </si>
  <si>
    <t>A12CX</t>
  </si>
  <si>
    <t>Other mineral products</t>
  </si>
  <si>
    <t>A13</t>
  </si>
  <si>
    <t>TONICS</t>
  </si>
  <si>
    <t>A13A</t>
  </si>
  <si>
    <t>A14</t>
  </si>
  <si>
    <t>ANABOLIC AGENTS FOR SYSTEMIC USE</t>
  </si>
  <si>
    <t>A14A</t>
  </si>
  <si>
    <t>ANABOLIC STEROIDS</t>
  </si>
  <si>
    <t>A14AA</t>
  </si>
  <si>
    <t>Androstan derivatives</t>
  </si>
  <si>
    <t>A14AA01</t>
  </si>
  <si>
    <t>androstanolone</t>
  </si>
  <si>
    <t>A14AA02</t>
  </si>
  <si>
    <t>stanozolol</t>
  </si>
  <si>
    <t>A14AA03</t>
  </si>
  <si>
    <t>metandienone</t>
  </si>
  <si>
    <t>A14AA04</t>
  </si>
  <si>
    <t>metenolone</t>
  </si>
  <si>
    <t>A14AA05</t>
  </si>
  <si>
    <t>oxymetholone</t>
  </si>
  <si>
    <t>A14AA06</t>
  </si>
  <si>
    <t>quinbolone</t>
  </si>
  <si>
    <t>A14AA07</t>
  </si>
  <si>
    <t>prasterone</t>
  </si>
  <si>
    <t>A14AA08</t>
  </si>
  <si>
    <t>oxandrolone</t>
  </si>
  <si>
    <t>A14AA09</t>
  </si>
  <si>
    <t>norethandrolone</t>
  </si>
  <si>
    <t>A14AB</t>
  </si>
  <si>
    <t>Estren derivatives</t>
  </si>
  <si>
    <t>A14AB01</t>
  </si>
  <si>
    <t>nandrolone</t>
  </si>
  <si>
    <t>A14AB02</t>
  </si>
  <si>
    <t>ethylestrenol</t>
  </si>
  <si>
    <t>A14AB03</t>
  </si>
  <si>
    <t>oxabolone cipionate</t>
  </si>
  <si>
    <t>A14B</t>
  </si>
  <si>
    <t>OTHER ANABOLIC AGENTS</t>
  </si>
  <si>
    <t>A15</t>
  </si>
  <si>
    <t>APPETITE STIMULANTS</t>
  </si>
  <si>
    <t>A16</t>
  </si>
  <si>
    <t>OTHER ALIMENTARY TRACT AND METABOLISM PRODUCTS</t>
  </si>
  <si>
    <t>A16A</t>
  </si>
  <si>
    <t>A16AA</t>
  </si>
  <si>
    <t>Amino acids and derivatives</t>
  </si>
  <si>
    <t>A16AA01</t>
  </si>
  <si>
    <t>levocarnitine</t>
  </si>
  <si>
    <t>A16AA02</t>
  </si>
  <si>
    <t>ademetionine</t>
  </si>
  <si>
    <t>A16AA03</t>
  </si>
  <si>
    <t>glutamide</t>
  </si>
  <si>
    <t>A16AA04</t>
  </si>
  <si>
    <t>mercaptamine</t>
  </si>
  <si>
    <t>A16AA05</t>
  </si>
  <si>
    <t>carglumic acid</t>
  </si>
  <si>
    <t>A16AA06</t>
  </si>
  <si>
    <t>betaine</t>
  </si>
  <si>
    <t>A16AA07</t>
  </si>
  <si>
    <t>metreleptin</t>
  </si>
  <si>
    <t>A16AB</t>
  </si>
  <si>
    <t>Enzymes</t>
  </si>
  <si>
    <t>A16AB01</t>
  </si>
  <si>
    <t>alglucerase</t>
  </si>
  <si>
    <t>A16AB02</t>
  </si>
  <si>
    <t>imiglucerase</t>
  </si>
  <si>
    <t>A16AB03</t>
  </si>
  <si>
    <t>agalsidase alfa</t>
  </si>
  <si>
    <t>A16AB04</t>
  </si>
  <si>
    <t>agalsidase beta</t>
  </si>
  <si>
    <t>A16AB05</t>
  </si>
  <si>
    <t>laronidase</t>
  </si>
  <si>
    <t>A16AB06</t>
  </si>
  <si>
    <t>sacrosidase</t>
  </si>
  <si>
    <t>A16AB07</t>
  </si>
  <si>
    <t>alglucosidase alfa</t>
  </si>
  <si>
    <t>A16AB08</t>
  </si>
  <si>
    <t>galsulfase</t>
  </si>
  <si>
    <t>A16AB09</t>
  </si>
  <si>
    <t>idursulfase</t>
  </si>
  <si>
    <t>A16AB10</t>
  </si>
  <si>
    <t>velaglucerase alfa</t>
  </si>
  <si>
    <t>A16AB11</t>
  </si>
  <si>
    <t>taliglucerase alfa</t>
  </si>
  <si>
    <t>A16AB12</t>
  </si>
  <si>
    <t>elosulfase alfa</t>
  </si>
  <si>
    <t>A16AB13</t>
  </si>
  <si>
    <t>asfotase alfa</t>
  </si>
  <si>
    <t>A16AB14</t>
  </si>
  <si>
    <t>sebelipase alfa</t>
  </si>
  <si>
    <t>A16AB15</t>
  </si>
  <si>
    <t>velmanase alfa</t>
  </si>
  <si>
    <t>A16AB16</t>
  </si>
  <si>
    <t>idursulfase beta</t>
  </si>
  <si>
    <t>A16AB17</t>
  </si>
  <si>
    <t>cerliponase alfa</t>
  </si>
  <si>
    <t>A16AB18</t>
  </si>
  <si>
    <t>vestronidase alfa</t>
  </si>
  <si>
    <t>A16AB19</t>
  </si>
  <si>
    <t>pegvaliase</t>
  </si>
  <si>
    <t>A16AB20</t>
  </si>
  <si>
    <t>pegunigalsidase alfa</t>
  </si>
  <si>
    <t>A16AB21</t>
  </si>
  <si>
    <t>atidarsagene autotemcel</t>
  </si>
  <si>
    <t>A16AB22</t>
  </si>
  <si>
    <t>avalglucosidase alfa</t>
  </si>
  <si>
    <t>A16AB23</t>
  </si>
  <si>
    <t>cipaglucosidase alfa</t>
  </si>
  <si>
    <t>A16AB24</t>
  </si>
  <si>
    <t>pegzilarginase</t>
  </si>
  <si>
    <t>A16AB25</t>
  </si>
  <si>
    <t>olipudase alfa</t>
  </si>
  <si>
    <t>A16AB26</t>
  </si>
  <si>
    <t>eladocagene exuparvovec</t>
  </si>
  <si>
    <t>A16AB27</t>
  </si>
  <si>
    <t>pabinafusp alfa</t>
  </si>
  <si>
    <t>A16AX</t>
  </si>
  <si>
    <t>Various alimentary tract and metabolism products</t>
  </si>
  <si>
    <t>A16AX01</t>
  </si>
  <si>
    <t>tioctic acid</t>
  </si>
  <si>
    <t>A16AX02</t>
  </si>
  <si>
    <t>anethole trithione</t>
  </si>
  <si>
    <t>A16AX03</t>
  </si>
  <si>
    <t>sodium phenylbutyrate</t>
  </si>
  <si>
    <t>A16AX04</t>
  </si>
  <si>
    <t>nitisinone</t>
  </si>
  <si>
    <t>A16AX05</t>
  </si>
  <si>
    <t>zinc acetate</t>
  </si>
  <si>
    <t>A16AX06</t>
  </si>
  <si>
    <t>miglustat</t>
  </si>
  <si>
    <t>A16AX07</t>
  </si>
  <si>
    <t>sapropterin</t>
  </si>
  <si>
    <t>A16AX08</t>
  </si>
  <si>
    <t>teduglutide</t>
  </si>
  <si>
    <t>A16AX09</t>
  </si>
  <si>
    <t>glycerol phenylbutyrate</t>
  </si>
  <si>
    <t>A16AX10</t>
  </si>
  <si>
    <t>eliglustat</t>
  </si>
  <si>
    <t>A16AX11</t>
  </si>
  <si>
    <t>sodium benzoate</t>
  </si>
  <si>
    <t>A16AX12</t>
  </si>
  <si>
    <t>trientine</t>
  </si>
  <si>
    <t>A16AX13</t>
  </si>
  <si>
    <t>uridine triacetate</t>
  </si>
  <si>
    <t>A16AX14</t>
  </si>
  <si>
    <t>migalastat</t>
  </si>
  <si>
    <t>A16AX15</t>
  </si>
  <si>
    <t>telotristat</t>
  </si>
  <si>
    <t>A16AX16</t>
  </si>
  <si>
    <t>givosiran</t>
  </si>
  <si>
    <t>A16AX17</t>
  </si>
  <si>
    <t>triheptanoin</t>
  </si>
  <si>
    <t>A16AX18</t>
  </si>
  <si>
    <t>lumasiran</t>
  </si>
  <si>
    <t>A16AX19</t>
  </si>
  <si>
    <t>fosdenopterin</t>
  </si>
  <si>
    <t>A16AX20</t>
  </si>
  <si>
    <t>lonafarnib</t>
  </si>
  <si>
    <t>A16AX21</t>
  </si>
  <si>
    <t>elivaldogene autotemcel</t>
  </si>
  <si>
    <t>A16AX22</t>
  </si>
  <si>
    <t>tiomolibdic acid</t>
  </si>
  <si>
    <t>A16AX23</t>
  </si>
  <si>
    <t>leriglitazone</t>
  </si>
  <si>
    <t>A16AX30</t>
  </si>
  <si>
    <t>sodium benzoate and sodium phenylacetate</t>
  </si>
  <si>
    <t>B</t>
  </si>
  <si>
    <t>BLOOD AND BLOOD FORMING ORGANS</t>
  </si>
  <si>
    <t>B01</t>
  </si>
  <si>
    <t>ANTITHROMBOTIC AGENTS</t>
  </si>
  <si>
    <t>B01A</t>
  </si>
  <si>
    <t>B01AA</t>
  </si>
  <si>
    <t>Vitamin K antagonists</t>
  </si>
  <si>
    <t>B01AA01</t>
  </si>
  <si>
    <t>dicoumarol</t>
  </si>
  <si>
    <t>B01AA02</t>
  </si>
  <si>
    <t>phenindione</t>
  </si>
  <si>
    <t>B01AA03</t>
  </si>
  <si>
    <t>warfarin</t>
  </si>
  <si>
    <t>B01AA04</t>
  </si>
  <si>
    <t>phenprocoumon</t>
  </si>
  <si>
    <t>B01AA07</t>
  </si>
  <si>
    <t>acenocoumarol</t>
  </si>
  <si>
    <t>B01AA08</t>
  </si>
  <si>
    <t>ethyl biscoumacetate</t>
  </si>
  <si>
    <t>B01AA09</t>
  </si>
  <si>
    <t>clorindione</t>
  </si>
  <si>
    <t>B01AA10</t>
  </si>
  <si>
    <t>diphenadione</t>
  </si>
  <si>
    <t>B01AA11</t>
  </si>
  <si>
    <t>tioclomarol</t>
  </si>
  <si>
    <t>B01AA12</t>
  </si>
  <si>
    <t>fluindione</t>
  </si>
  <si>
    <t>B01AB</t>
  </si>
  <si>
    <t>Heparin group</t>
  </si>
  <si>
    <t>B01AB01</t>
  </si>
  <si>
    <t>heparin</t>
  </si>
  <si>
    <t>B01AB02</t>
  </si>
  <si>
    <t>antithrombin III</t>
  </si>
  <si>
    <t>B01AB04</t>
  </si>
  <si>
    <t>dalteparin</t>
  </si>
  <si>
    <t>B01AB05</t>
  </si>
  <si>
    <t>enoxaparin</t>
  </si>
  <si>
    <t>B01AB06</t>
  </si>
  <si>
    <t>nadroparin</t>
  </si>
  <si>
    <t>B01AB07</t>
  </si>
  <si>
    <t>parnaparin</t>
  </si>
  <si>
    <t>B01AB08</t>
  </si>
  <si>
    <t>reviparin</t>
  </si>
  <si>
    <t>B01AB09</t>
  </si>
  <si>
    <t>danaparoid</t>
  </si>
  <si>
    <t>B01AB10</t>
  </si>
  <si>
    <t>tinzaparin</t>
  </si>
  <si>
    <t>B01AB11</t>
  </si>
  <si>
    <t>sulodexide</t>
  </si>
  <si>
    <t>B01AB12</t>
  </si>
  <si>
    <t>bemiparin</t>
  </si>
  <si>
    <t>B01AB51</t>
  </si>
  <si>
    <t>heparin, combinations</t>
  </si>
  <si>
    <t>B01AC</t>
  </si>
  <si>
    <t>Platelet aggregation inhibitors excl. heparin</t>
  </si>
  <si>
    <t>B01AC01</t>
  </si>
  <si>
    <t>ditazole</t>
  </si>
  <si>
    <t>B01AC02</t>
  </si>
  <si>
    <t>cloricromen</t>
  </si>
  <si>
    <t>B01AC03</t>
  </si>
  <si>
    <t>picotamide</t>
  </si>
  <si>
    <t>B01AC04</t>
  </si>
  <si>
    <t>clopidogrel</t>
  </si>
  <si>
    <t>B01AC05</t>
  </si>
  <si>
    <t>ticlopidine</t>
  </si>
  <si>
    <t>B01AC06</t>
  </si>
  <si>
    <t>B01AC07</t>
  </si>
  <si>
    <t>dipyridamole</t>
  </si>
  <si>
    <t>B01AC08</t>
  </si>
  <si>
    <t>carbasalate calcium</t>
  </si>
  <si>
    <t>B01AC09</t>
  </si>
  <si>
    <t>epoprostenol</t>
  </si>
  <si>
    <t>B01AC10</t>
  </si>
  <si>
    <t>indobufen</t>
  </si>
  <si>
    <t>B01AC11</t>
  </si>
  <si>
    <t>iloprost</t>
  </si>
  <si>
    <t>B01AC13</t>
  </si>
  <si>
    <t>abciximab</t>
  </si>
  <si>
    <t>B01AC15</t>
  </si>
  <si>
    <t>aloxiprin</t>
  </si>
  <si>
    <t>B01AC16</t>
  </si>
  <si>
    <t>B01AC17</t>
  </si>
  <si>
    <t>tirofiban</t>
  </si>
  <si>
    <t>B01AC18</t>
  </si>
  <si>
    <t>triflusal</t>
  </si>
  <si>
    <t>B01AC19</t>
  </si>
  <si>
    <t>beraprost</t>
  </si>
  <si>
    <t>B01AC21</t>
  </si>
  <si>
    <t>treprostinil</t>
  </si>
  <si>
    <t>B01AC22</t>
  </si>
  <si>
    <t>prasugrel</t>
  </si>
  <si>
    <t>B01AC23</t>
  </si>
  <si>
    <t>cilostazol</t>
  </si>
  <si>
    <t>B01AC24</t>
  </si>
  <si>
    <t>ticagrelor</t>
  </si>
  <si>
    <t>B01AC25</t>
  </si>
  <si>
    <t>cangrelor</t>
  </si>
  <si>
    <t>B01AC26</t>
  </si>
  <si>
    <t>vorapaxar</t>
  </si>
  <si>
    <t>B01AC27</t>
  </si>
  <si>
    <t>selexipag</t>
  </si>
  <si>
    <t>B01AC28</t>
  </si>
  <si>
    <t>limaprost</t>
  </si>
  <si>
    <t>B01AC30</t>
  </si>
  <si>
    <t>B01AC56</t>
  </si>
  <si>
    <t>acetylsalicylic acid, combinations with proton pump inhibitors</t>
  </si>
  <si>
    <t>B01AD</t>
  </si>
  <si>
    <t>B01AD01</t>
  </si>
  <si>
    <t>streptokinase</t>
  </si>
  <si>
    <t>B01AD02</t>
  </si>
  <si>
    <t>alteplase</t>
  </si>
  <si>
    <t>B01AD03</t>
  </si>
  <si>
    <t>anistreplase</t>
  </si>
  <si>
    <t>B01AD04</t>
  </si>
  <si>
    <t>B01AD05</t>
  </si>
  <si>
    <t>fibrinolysin</t>
  </si>
  <si>
    <t>B01AD06</t>
  </si>
  <si>
    <t>brinase</t>
  </si>
  <si>
    <t>B01AD07</t>
  </si>
  <si>
    <t>reteplase</t>
  </si>
  <si>
    <t>B01AD08</t>
  </si>
  <si>
    <t>saruplase</t>
  </si>
  <si>
    <t>B01AD09</t>
  </si>
  <si>
    <t>ancrod</t>
  </si>
  <si>
    <t>B01AD10</t>
  </si>
  <si>
    <t>drotrecogin alfa (activated)</t>
  </si>
  <si>
    <t>B01AD11</t>
  </si>
  <si>
    <t>tenecteplase</t>
  </si>
  <si>
    <t>B01AD12</t>
  </si>
  <si>
    <t>protein C</t>
  </si>
  <si>
    <t>B01AD13</t>
  </si>
  <si>
    <t>apadamtase alfa and cinaxadamtase alfa</t>
  </si>
  <si>
    <t>B01AE</t>
  </si>
  <si>
    <t>Direct thrombin inhibitors</t>
  </si>
  <si>
    <t>B01AE01</t>
  </si>
  <si>
    <t>desirudin</t>
  </si>
  <si>
    <t>B01AE02</t>
  </si>
  <si>
    <t>lepirudin</t>
  </si>
  <si>
    <t>B01AE03</t>
  </si>
  <si>
    <t>argatroban</t>
  </si>
  <si>
    <t>B01AE04</t>
  </si>
  <si>
    <t>melagatran</t>
  </si>
  <si>
    <t>B01AE05</t>
  </si>
  <si>
    <t>ximelagatran</t>
  </si>
  <si>
    <t>B01AE06</t>
  </si>
  <si>
    <t>bivalirudin</t>
  </si>
  <si>
    <t>B01AE07</t>
  </si>
  <si>
    <t>dabigatran etexilate</t>
  </si>
  <si>
    <t>B01AF</t>
  </si>
  <si>
    <t>Direct factor Xa inhibitors</t>
  </si>
  <si>
    <t>B01AF01</t>
  </si>
  <si>
    <t>rivaroxaban</t>
  </si>
  <si>
    <t>B01AF02</t>
  </si>
  <si>
    <t>apixaban</t>
  </si>
  <si>
    <t>B01AF03</t>
  </si>
  <si>
    <t>edoxaban</t>
  </si>
  <si>
    <t>B01AF04</t>
  </si>
  <si>
    <t>betrixaban</t>
  </si>
  <si>
    <t>B01AF51</t>
  </si>
  <si>
    <t>rivaroxaban and acetylsalicylic acid</t>
  </si>
  <si>
    <t>B01AX</t>
  </si>
  <si>
    <t>Other antithrombotic agents</t>
  </si>
  <si>
    <t>B01AX01</t>
  </si>
  <si>
    <t>defibrotide</t>
  </si>
  <si>
    <t>B01AX04</t>
  </si>
  <si>
    <t>dermatan sulfate</t>
  </si>
  <si>
    <t>B01AX05</t>
  </si>
  <si>
    <t>B01AX07</t>
  </si>
  <si>
    <t>caplacizumab</t>
  </si>
  <si>
    <t>B02</t>
  </si>
  <si>
    <t>ANTIHEMORRHAGICS</t>
  </si>
  <si>
    <t>B02A</t>
  </si>
  <si>
    <t>ANTIFIBRINOLYTICS</t>
  </si>
  <si>
    <t>B02AA</t>
  </si>
  <si>
    <t>Amino acids</t>
  </si>
  <si>
    <t>B02AA01</t>
  </si>
  <si>
    <t>aminocaproic acid</t>
  </si>
  <si>
    <t>B02AA02</t>
  </si>
  <si>
    <t>tranexamic acid</t>
  </si>
  <si>
    <t>B02AA03</t>
  </si>
  <si>
    <t>aminomethylbenzoic acid</t>
  </si>
  <si>
    <t>B02AB</t>
  </si>
  <si>
    <t>Proteinase inhibitors</t>
  </si>
  <si>
    <t>B02AB01</t>
  </si>
  <si>
    <t>aprotinin</t>
  </si>
  <si>
    <t>B02AB02</t>
  </si>
  <si>
    <t>alfa1 antitrypsin</t>
  </si>
  <si>
    <t>B02AB04</t>
  </si>
  <si>
    <t>camostat</t>
  </si>
  <si>
    <t>B02AB05</t>
  </si>
  <si>
    <t>ulinastatin</t>
  </si>
  <si>
    <t>B02B</t>
  </si>
  <si>
    <t>VITAMIN K AND OTHER HEMOSTATICS</t>
  </si>
  <si>
    <t>B02BA</t>
  </si>
  <si>
    <t>Vitamin K</t>
  </si>
  <si>
    <t>B02BA01</t>
  </si>
  <si>
    <t>phytomenadione</t>
  </si>
  <si>
    <t>B02BA02</t>
  </si>
  <si>
    <t>menadione</t>
  </si>
  <si>
    <t>B02BB</t>
  </si>
  <si>
    <t>Fibrinogen</t>
  </si>
  <si>
    <t>B02BB01</t>
  </si>
  <si>
    <t>human fibrinogen</t>
  </si>
  <si>
    <t>B02BC</t>
  </si>
  <si>
    <t>Local hemostatics</t>
  </si>
  <si>
    <t>B02BC01</t>
  </si>
  <si>
    <t>absorbable gelatin sponge</t>
  </si>
  <si>
    <t>B02BC02</t>
  </si>
  <si>
    <t>oxidized cellulose</t>
  </si>
  <si>
    <t>B02BC03</t>
  </si>
  <si>
    <t>tetragalacturonic acid hydroxymethylester</t>
  </si>
  <si>
    <t>B02BC05</t>
  </si>
  <si>
    <t>B02BC06</t>
  </si>
  <si>
    <t>thrombin</t>
  </si>
  <si>
    <t>B02BC07</t>
  </si>
  <si>
    <t>collagen</t>
  </si>
  <si>
    <t>B02BC08</t>
  </si>
  <si>
    <t>calcium alginate</t>
  </si>
  <si>
    <t>B02BC09</t>
  </si>
  <si>
    <t>B02BC30</t>
  </si>
  <si>
    <t>B02BD</t>
  </si>
  <si>
    <t>Blood coagulation factors</t>
  </si>
  <si>
    <t>B02BD01</t>
  </si>
  <si>
    <t>coagulation factor IX, II, VII and X in combination</t>
  </si>
  <si>
    <t>B02BD02</t>
  </si>
  <si>
    <t>coagulation factor VIII</t>
  </si>
  <si>
    <t>B02BD03</t>
  </si>
  <si>
    <t>factor VIII inhibitor bypassing activity</t>
  </si>
  <si>
    <t>B02BD04</t>
  </si>
  <si>
    <t xml:space="preserve">coagulation factor IX </t>
  </si>
  <si>
    <t>B02BD05</t>
  </si>
  <si>
    <t>coagulation factor VII</t>
  </si>
  <si>
    <t>B02BD06</t>
  </si>
  <si>
    <t>Von Willebrand factor and coagulation factor VIII in combination</t>
  </si>
  <si>
    <t>B02BD07</t>
  </si>
  <si>
    <t>coagulation factor XIII</t>
  </si>
  <si>
    <t>B02BD08</t>
  </si>
  <si>
    <t>coagulation factor VIIa</t>
  </si>
  <si>
    <t>B02BD10</t>
  </si>
  <si>
    <t>Von Willebrand factor</t>
  </si>
  <si>
    <t>B02BD11</t>
  </si>
  <si>
    <t>catridecacog</t>
  </si>
  <si>
    <t>B02BD13</t>
  </si>
  <si>
    <t xml:space="preserve">coagulation factor X </t>
  </si>
  <si>
    <t>B02BD14</t>
  </si>
  <si>
    <t>susoctocog alfa</t>
  </si>
  <si>
    <t>B02BD15</t>
  </si>
  <si>
    <t>valoctocogene roxaparvovec</t>
  </si>
  <si>
    <t>B02BD16</t>
  </si>
  <si>
    <t>etranacogene dezaparvovec</t>
  </si>
  <si>
    <t>B02BD30</t>
  </si>
  <si>
    <t>B02BX</t>
  </si>
  <si>
    <t>Other systemic hemostatics</t>
  </si>
  <si>
    <t>B02BX01</t>
  </si>
  <si>
    <t>etamsylate</t>
  </si>
  <si>
    <t>B02BX02</t>
  </si>
  <si>
    <t>carbazochrome</t>
  </si>
  <si>
    <t>B02BX03</t>
  </si>
  <si>
    <t>batroxobin</t>
  </si>
  <si>
    <t>B02BX04</t>
  </si>
  <si>
    <t>romiplostim</t>
  </si>
  <si>
    <t>B02BX05</t>
  </si>
  <si>
    <t>eltrombopag</t>
  </si>
  <si>
    <t>B02BX06</t>
  </si>
  <si>
    <t>emicizumab</t>
  </si>
  <si>
    <t>B02BX07</t>
  </si>
  <si>
    <t>lusutrombopag</t>
  </si>
  <si>
    <t>B02BX08</t>
  </si>
  <si>
    <t>avatrombopag</t>
  </si>
  <si>
    <t>B02BX09</t>
  </si>
  <si>
    <t>fostamatinib</t>
  </si>
  <si>
    <t>B02BX10</t>
  </si>
  <si>
    <t>concizumab</t>
  </si>
  <si>
    <t>B03</t>
  </si>
  <si>
    <t>ANTIANEMIC PREPARATIONS</t>
  </si>
  <si>
    <t>B03A</t>
  </si>
  <si>
    <t>IRON PREPARATIONS</t>
  </si>
  <si>
    <t>B03AA</t>
  </si>
  <si>
    <t>Iron bivalent, oral preparations</t>
  </si>
  <si>
    <t>B03AA01</t>
  </si>
  <si>
    <t>ferrous glycine sulfate</t>
  </si>
  <si>
    <t>B03AA02</t>
  </si>
  <si>
    <t>ferrous fumarate</t>
  </si>
  <si>
    <t>B03AA03</t>
  </si>
  <si>
    <t>ferrous gluconate</t>
  </si>
  <si>
    <t>B03AA04</t>
  </si>
  <si>
    <t>ferrous carbonate</t>
  </si>
  <si>
    <t>B03AA05</t>
  </si>
  <si>
    <t>ferrous chloride</t>
  </si>
  <si>
    <t>B03AA06</t>
  </si>
  <si>
    <t>ferrous succinate</t>
  </si>
  <si>
    <t>B03AA07</t>
  </si>
  <si>
    <t>ferrous sulfate</t>
  </si>
  <si>
    <t>B03AA08</t>
  </si>
  <si>
    <t>ferrous tartrate</t>
  </si>
  <si>
    <t>B03AA09</t>
  </si>
  <si>
    <t>ferrous aspartate</t>
  </si>
  <si>
    <t>B03AA10</t>
  </si>
  <si>
    <t>ferrous ascorbate</t>
  </si>
  <si>
    <t>B03AA11</t>
  </si>
  <si>
    <t>ferrous iodine</t>
  </si>
  <si>
    <t>B03AA12</t>
  </si>
  <si>
    <t>ferrous sodium citrate</t>
  </si>
  <si>
    <t>B03AB</t>
  </si>
  <si>
    <t>Iron trivalent, oral preparations</t>
  </si>
  <si>
    <t>B03AB01</t>
  </si>
  <si>
    <t>ferric sodium citrate</t>
  </si>
  <si>
    <t>B03AB02</t>
  </si>
  <si>
    <t>saccharated iron oxide</t>
  </si>
  <si>
    <t>B03AB03</t>
  </si>
  <si>
    <t>sodium feredetate</t>
  </si>
  <si>
    <t>B03AB04</t>
  </si>
  <si>
    <t>ferric hydroxide</t>
  </si>
  <si>
    <t>B03AB05</t>
  </si>
  <si>
    <t>ferric oxide polymaltose complexes</t>
  </si>
  <si>
    <t>B03AB07</t>
  </si>
  <si>
    <t>chondroitin sulfate-iron complex</t>
  </si>
  <si>
    <t>B03AB08</t>
  </si>
  <si>
    <t>ferric acetyl transferrin</t>
  </si>
  <si>
    <t>B03AB09</t>
  </si>
  <si>
    <t>ferric proteinsuccinylate</t>
  </si>
  <si>
    <t>B03AB10</t>
  </si>
  <si>
    <t>ferric maltol</t>
  </si>
  <si>
    <t>B03AC</t>
  </si>
  <si>
    <t>Iron, parenteral preparations</t>
  </si>
  <si>
    <t>B03AD</t>
  </si>
  <si>
    <t>Iron in combination with folic acid</t>
  </si>
  <si>
    <t>B03AD01</t>
  </si>
  <si>
    <t>ferrous amino acid complex and folic acid</t>
  </si>
  <si>
    <t>ATC 2023 : changement de libellé</t>
  </si>
  <si>
    <t>B03AD02</t>
  </si>
  <si>
    <t>ferrous fumarate and folic acid</t>
  </si>
  <si>
    <t>B03AD03</t>
  </si>
  <si>
    <t>ferrous sulfate and folic acid</t>
  </si>
  <si>
    <t>B03AD04</t>
  </si>
  <si>
    <t>ferric oxide polymaltose complexes and folic acid</t>
  </si>
  <si>
    <t>B03AD05</t>
  </si>
  <si>
    <t>ferrous gluconate and folic acid</t>
  </si>
  <si>
    <t>B03AE</t>
  </si>
  <si>
    <t>Iron in other combinations</t>
  </si>
  <si>
    <t>B03AE01</t>
  </si>
  <si>
    <t>iron, vitamin B12 and folic acid</t>
  </si>
  <si>
    <t>B03AE02</t>
  </si>
  <si>
    <t>iron, multivitamins and folic acid</t>
  </si>
  <si>
    <t>B03AE03</t>
  </si>
  <si>
    <t>iron and multivitamins</t>
  </si>
  <si>
    <t>B03AE04</t>
  </si>
  <si>
    <t>iron, multivitamins and minerals</t>
  </si>
  <si>
    <t>B03AE10</t>
  </si>
  <si>
    <t>various combinations</t>
  </si>
  <si>
    <t>B03B</t>
  </si>
  <si>
    <t>VITAMIN B12 AND FOLIC ACID</t>
  </si>
  <si>
    <t>B03BA</t>
  </si>
  <si>
    <t>Vitamin B12 (cyanocobalamin and analogues)</t>
  </si>
  <si>
    <t>B03BA01</t>
  </si>
  <si>
    <t>cyanocobalamin</t>
  </si>
  <si>
    <t>B03BA02</t>
  </si>
  <si>
    <t>cyanocobalamin tannin complex</t>
  </si>
  <si>
    <t>B03BA03</t>
  </si>
  <si>
    <t>hydroxocobalamin</t>
  </si>
  <si>
    <t>B03BA04</t>
  </si>
  <si>
    <t>cobamamide</t>
  </si>
  <si>
    <t>B03BA05</t>
  </si>
  <si>
    <t>mecobalamin</t>
  </si>
  <si>
    <t>B03BA51</t>
  </si>
  <si>
    <t>cyanocobalamin, combinations</t>
  </si>
  <si>
    <t>B03BA53</t>
  </si>
  <si>
    <t>hydroxocobalamin, combinations</t>
  </si>
  <si>
    <t>B03BB</t>
  </si>
  <si>
    <t>Folic acid and derivatives</t>
  </si>
  <si>
    <t>B03BB01</t>
  </si>
  <si>
    <t>folic acid</t>
  </si>
  <si>
    <t>B03BB51</t>
  </si>
  <si>
    <t>folic acid, combinations</t>
  </si>
  <si>
    <t>B03X</t>
  </si>
  <si>
    <t>OTHER ANTIANEMIC PREPARATIONS</t>
  </si>
  <si>
    <t>B03XA</t>
  </si>
  <si>
    <t>Other antianemic preparations</t>
  </si>
  <si>
    <t>B03XA01</t>
  </si>
  <si>
    <t>erythropoietin</t>
  </si>
  <si>
    <t>B03XA02</t>
  </si>
  <si>
    <t>darbepoetin alfa</t>
  </si>
  <si>
    <t>B03XA03</t>
  </si>
  <si>
    <t>methoxy polyéthylène glycol-epoetin beta</t>
  </si>
  <si>
    <t>B03XA04</t>
  </si>
  <si>
    <t>peginesatide</t>
  </si>
  <si>
    <t>B03XA05</t>
  </si>
  <si>
    <t>roxadustat</t>
  </si>
  <si>
    <t>B03XA06</t>
  </si>
  <si>
    <t>luspatercept</t>
  </si>
  <si>
    <t>B03XA07</t>
  </si>
  <si>
    <t>daprodustat</t>
  </si>
  <si>
    <t>B03XA08</t>
  </si>
  <si>
    <t>vadadustat</t>
  </si>
  <si>
    <t>B05</t>
  </si>
  <si>
    <t>BLOOD SUBSTITUTES AND PERFUSION SOLUTIONS</t>
  </si>
  <si>
    <t>B05A</t>
  </si>
  <si>
    <t>BLOOD AND RELATED PRODUCTS</t>
  </si>
  <si>
    <t>B05AA</t>
  </si>
  <si>
    <t>Blood substitutes and plasma protein fractions</t>
  </si>
  <si>
    <t>B05AA01</t>
  </si>
  <si>
    <t>albumin</t>
  </si>
  <si>
    <t>B05AA02</t>
  </si>
  <si>
    <t>other plasma protein fractions</t>
  </si>
  <si>
    <t>B05AA03</t>
  </si>
  <si>
    <t>fluorocarbon blood substitutes</t>
  </si>
  <si>
    <t>B05AA05</t>
  </si>
  <si>
    <t>dextran</t>
  </si>
  <si>
    <t>B05AA06</t>
  </si>
  <si>
    <t>gelatin agents</t>
  </si>
  <si>
    <t>B05AA07</t>
  </si>
  <si>
    <t>hydroxyethylstarch</t>
  </si>
  <si>
    <t>B05AA08</t>
  </si>
  <si>
    <t>hemoglobin crosfumaril</t>
  </si>
  <si>
    <t>B05AA09</t>
  </si>
  <si>
    <t>hemoglobin raffimer</t>
  </si>
  <si>
    <t>B05AA10</t>
  </si>
  <si>
    <t>hémoglobin glutamer (bovine)</t>
  </si>
  <si>
    <t>B05AX</t>
  </si>
  <si>
    <t>Other blood products</t>
  </si>
  <si>
    <t>B05AX01</t>
  </si>
  <si>
    <t>erythrocytes</t>
  </si>
  <si>
    <t>B05AX02</t>
  </si>
  <si>
    <t>thrombocytes</t>
  </si>
  <si>
    <t>B05AX03</t>
  </si>
  <si>
    <t>blood plasma</t>
  </si>
  <si>
    <t>B05AX04</t>
  </si>
  <si>
    <t>stem cells from umbilical cord blood</t>
  </si>
  <si>
    <t>B05B</t>
  </si>
  <si>
    <t>I.V. SOLUTIONS</t>
  </si>
  <si>
    <t>B05BA</t>
  </si>
  <si>
    <t>Solutions for parenteral nutrition</t>
  </si>
  <si>
    <t>B05BA01</t>
  </si>
  <si>
    <t>amino acids</t>
  </si>
  <si>
    <t>B05BA02</t>
  </si>
  <si>
    <t>fat emulsions</t>
  </si>
  <si>
    <t>B05BA03</t>
  </si>
  <si>
    <t>carbohydrates</t>
  </si>
  <si>
    <t>B05BA04</t>
  </si>
  <si>
    <t>protein hydrolysates</t>
  </si>
  <si>
    <t>B05BA10</t>
  </si>
  <si>
    <t>B05BB</t>
  </si>
  <si>
    <t>Solutions affecting the electrolyte balance</t>
  </si>
  <si>
    <t>B05BB01</t>
  </si>
  <si>
    <t>electrolytes</t>
  </si>
  <si>
    <t>B05BB02</t>
  </si>
  <si>
    <t>electrolytes with carbohydrates</t>
  </si>
  <si>
    <t>B05BB03</t>
  </si>
  <si>
    <t>trometamol</t>
  </si>
  <si>
    <t>B05BB04</t>
  </si>
  <si>
    <t>electrolytes in combination with other drugs</t>
  </si>
  <si>
    <t>B05BC</t>
  </si>
  <si>
    <t>Solutions producing osmotic diuresis</t>
  </si>
  <si>
    <t>B05BC01</t>
  </si>
  <si>
    <t>B05BC02</t>
  </si>
  <si>
    <t>carbamide</t>
  </si>
  <si>
    <t>B05C</t>
  </si>
  <si>
    <t>IRRIGATING SOLUTIONS</t>
  </si>
  <si>
    <t>B05CA</t>
  </si>
  <si>
    <t>Antiinfectives</t>
  </si>
  <si>
    <t>B05CA01</t>
  </si>
  <si>
    <t>cetylpyridinium</t>
  </si>
  <si>
    <t>B05CA02</t>
  </si>
  <si>
    <t>B05CA03</t>
  </si>
  <si>
    <t>nitrofural</t>
  </si>
  <si>
    <t>B05CA04</t>
  </si>
  <si>
    <t>sulfamethizole</t>
  </si>
  <si>
    <t>B05CA05</t>
  </si>
  <si>
    <t>taurolidine</t>
  </si>
  <si>
    <t>B05CA06</t>
  </si>
  <si>
    <t>mandelic acid</t>
  </si>
  <si>
    <t>B05CA07</t>
  </si>
  <si>
    <t>noxytiolin</t>
  </si>
  <si>
    <t>B05CA08</t>
  </si>
  <si>
    <t>ethacridine lactate</t>
  </si>
  <si>
    <t>B05CA09</t>
  </si>
  <si>
    <t>B05CA10</t>
  </si>
  <si>
    <t>B05CB</t>
  </si>
  <si>
    <t>Salt solutions</t>
  </si>
  <si>
    <t>B05CB01</t>
  </si>
  <si>
    <t>B05CB02</t>
  </si>
  <si>
    <t>sodium citrate</t>
  </si>
  <si>
    <t>B05CB03</t>
  </si>
  <si>
    <t>B05CB04</t>
  </si>
  <si>
    <t>sodium bicarbonate</t>
  </si>
  <si>
    <t>B05CB10</t>
  </si>
  <si>
    <t>B05CX</t>
  </si>
  <si>
    <t>Other irrigating solutions</t>
  </si>
  <si>
    <t>B05CX01</t>
  </si>
  <si>
    <t>glucose</t>
  </si>
  <si>
    <t>B05CX02</t>
  </si>
  <si>
    <t>B05CX03</t>
  </si>
  <si>
    <t>glycine</t>
  </si>
  <si>
    <t>B05CX04</t>
  </si>
  <si>
    <t>B05CX10</t>
  </si>
  <si>
    <t>B05D</t>
  </si>
  <si>
    <t>PERITONEAL DIALYTICS</t>
  </si>
  <si>
    <t>B05DA</t>
  </si>
  <si>
    <t>Isotonic solutions</t>
  </si>
  <si>
    <t>B05DB</t>
  </si>
  <si>
    <t>Hypertonic solutions</t>
  </si>
  <si>
    <t>B05X</t>
  </si>
  <si>
    <t>I.V. SOLUTION ADDITIVES</t>
  </si>
  <si>
    <t>B05XA</t>
  </si>
  <si>
    <t>Electrolyte solutions</t>
  </si>
  <si>
    <t>B05XA01</t>
  </si>
  <si>
    <t>B05XA02</t>
  </si>
  <si>
    <t>B05XA03</t>
  </si>
  <si>
    <t>B05XA04</t>
  </si>
  <si>
    <t>ammonium chloride</t>
  </si>
  <si>
    <t>B05XA05</t>
  </si>
  <si>
    <t>B05XA06</t>
  </si>
  <si>
    <t>potassium phosphate, incl. comb. with other potassium salts</t>
  </si>
  <si>
    <t>B05XA07</t>
  </si>
  <si>
    <t>B05XA08</t>
  </si>
  <si>
    <t>sodium acetate</t>
  </si>
  <si>
    <t>B05XA09</t>
  </si>
  <si>
    <t>B05XA10</t>
  </si>
  <si>
    <t>magnesium phosphate</t>
  </si>
  <si>
    <t>B05XA11</t>
  </si>
  <si>
    <t>B05XA12</t>
  </si>
  <si>
    <t>zinc chloride</t>
  </si>
  <si>
    <t>B05XA13</t>
  </si>
  <si>
    <t>B05XA14</t>
  </si>
  <si>
    <t>sodium glycerophosphate</t>
  </si>
  <si>
    <t>B05XA15</t>
  </si>
  <si>
    <t>potassium lactate</t>
  </si>
  <si>
    <t>B05XA16</t>
  </si>
  <si>
    <t>cardioplegia solutions</t>
  </si>
  <si>
    <t>B05XA17</t>
  </si>
  <si>
    <t>potassium acetate</t>
  </si>
  <si>
    <t>B05XA18</t>
  </si>
  <si>
    <t>B05XA19</t>
  </si>
  <si>
    <t>B05XA20</t>
  </si>
  <si>
    <t>B05XA30</t>
  </si>
  <si>
    <t>combinations of electrolytes</t>
  </si>
  <si>
    <t>B05XA31</t>
  </si>
  <si>
    <t>B05XB</t>
  </si>
  <si>
    <t>B05XB01</t>
  </si>
  <si>
    <t>arginine hydrochloride</t>
  </si>
  <si>
    <t>B05XB02</t>
  </si>
  <si>
    <t>alanyl glutamine</t>
  </si>
  <si>
    <t>B05XB03</t>
  </si>
  <si>
    <t>lysine</t>
  </si>
  <si>
    <t>B05XC</t>
  </si>
  <si>
    <t>Vitamins</t>
  </si>
  <si>
    <t>B05XX</t>
  </si>
  <si>
    <t>Other i.v. solution additives</t>
  </si>
  <si>
    <t>B05XX02</t>
  </si>
  <si>
    <t>B05Z</t>
  </si>
  <si>
    <t>HEMODIALYTICS AND HEMOFILTRATES</t>
  </si>
  <si>
    <t>B05ZA</t>
  </si>
  <si>
    <t>Hemodialytics, concentrates</t>
  </si>
  <si>
    <t>B05ZB</t>
  </si>
  <si>
    <t>Hemofiltrates</t>
  </si>
  <si>
    <t>B06</t>
  </si>
  <si>
    <t>OTHER HEMATOLOGICAL AGENTS</t>
  </si>
  <si>
    <t>B06A</t>
  </si>
  <si>
    <t>B06AA</t>
  </si>
  <si>
    <t>B06AA02</t>
  </si>
  <si>
    <t>fibrinolysin and desoxyribonuclease</t>
  </si>
  <si>
    <t>B06AA03</t>
  </si>
  <si>
    <t>hyaluronidase</t>
  </si>
  <si>
    <t>B06AA04</t>
  </si>
  <si>
    <t>chymotrypsin</t>
  </si>
  <si>
    <t>B06AA07</t>
  </si>
  <si>
    <t>trypsin</t>
  </si>
  <si>
    <t>B06AA10</t>
  </si>
  <si>
    <t>desoxyribonuclease</t>
  </si>
  <si>
    <t>B06AA55</t>
  </si>
  <si>
    <t>streptokinase, combinations</t>
  </si>
  <si>
    <t>B06AB</t>
  </si>
  <si>
    <t>Heme products</t>
  </si>
  <si>
    <t>B06AB01</t>
  </si>
  <si>
    <t>hemin</t>
  </si>
  <si>
    <t>B06AC</t>
  </si>
  <si>
    <t>Drugs used in hereditary angioedema</t>
  </si>
  <si>
    <t>B06AC01</t>
  </si>
  <si>
    <t>C1-inhibitor, plasma derived</t>
  </si>
  <si>
    <t>B06AC02</t>
  </si>
  <si>
    <t>icatibant</t>
  </si>
  <si>
    <t>B06AC03</t>
  </si>
  <si>
    <t>ecallantide</t>
  </si>
  <si>
    <t>B06AC04</t>
  </si>
  <si>
    <t>conestat alfa</t>
  </si>
  <si>
    <t>B06AC05</t>
  </si>
  <si>
    <t>lanadelumab</t>
  </si>
  <si>
    <t>B06AC06</t>
  </si>
  <si>
    <t>berotralstat</t>
  </si>
  <si>
    <t>B06AX</t>
  </si>
  <si>
    <t>Other hematological agents</t>
  </si>
  <si>
    <t>B06AX01</t>
  </si>
  <si>
    <t>crizanlizumab</t>
  </si>
  <si>
    <t>B06AX02</t>
  </si>
  <si>
    <t>betibeglogene autotemcel</t>
  </si>
  <si>
    <t>B06AX03</t>
  </si>
  <si>
    <t>voxelotor</t>
  </si>
  <si>
    <t>B06AX04</t>
  </si>
  <si>
    <t>mitapivat</t>
  </si>
  <si>
    <t>B06AX05</t>
  </si>
  <si>
    <t>exagamglogene autotemcel</t>
  </si>
  <si>
    <t>C</t>
  </si>
  <si>
    <t>CARDIOVASCULAR SYSTEM</t>
  </si>
  <si>
    <t>C01</t>
  </si>
  <si>
    <t>CARDIAC THERAPY</t>
  </si>
  <si>
    <t>C01A</t>
  </si>
  <si>
    <t>CARDIAC GLYCOSIDES</t>
  </si>
  <si>
    <t>C01AA</t>
  </si>
  <si>
    <t>Digitalis glycosides</t>
  </si>
  <si>
    <t>C01AA01</t>
  </si>
  <si>
    <t>acetyldigitoxin</t>
  </si>
  <si>
    <t>C01AA02</t>
  </si>
  <si>
    <t>acetyldigoxin</t>
  </si>
  <si>
    <t>C01AA03</t>
  </si>
  <si>
    <t>digitalis leaves</t>
  </si>
  <si>
    <t>C01AA04</t>
  </si>
  <si>
    <t>digitoxin</t>
  </si>
  <si>
    <t>C01AA05</t>
  </si>
  <si>
    <t>digoxin</t>
  </si>
  <si>
    <t>C01AA06</t>
  </si>
  <si>
    <t>lanatoside C</t>
  </si>
  <si>
    <t>C01AA07</t>
  </si>
  <si>
    <t>deslanoside</t>
  </si>
  <si>
    <t>C01AA08</t>
  </si>
  <si>
    <t>metildigoxin</t>
  </si>
  <si>
    <t>C01AA09</t>
  </si>
  <si>
    <t>gitoformate</t>
  </si>
  <si>
    <t>C01AA52</t>
  </si>
  <si>
    <t>acetyldigoxin, combinations</t>
  </si>
  <si>
    <t>C01AB</t>
  </si>
  <si>
    <t>Scilla glycosides</t>
  </si>
  <si>
    <t>C01AB01</t>
  </si>
  <si>
    <t>proscillaridin</t>
  </si>
  <si>
    <t>C01AB51</t>
  </si>
  <si>
    <t>proscillaridin, combinations</t>
  </si>
  <si>
    <t>C01AC</t>
  </si>
  <si>
    <t>Strophantus glycosides</t>
  </si>
  <si>
    <t>C01AC01</t>
  </si>
  <si>
    <t>g-strophanthin</t>
  </si>
  <si>
    <t>C01AC03</t>
  </si>
  <si>
    <t>cymarin</t>
  </si>
  <si>
    <t>C01AX</t>
  </si>
  <si>
    <t>Other cardiac glycosides</t>
  </si>
  <si>
    <t>C01AX02</t>
  </si>
  <si>
    <t>peruvoside</t>
  </si>
  <si>
    <t>C01B</t>
  </si>
  <si>
    <t>ANTIARRHYTHMICS, CLASS I AND III</t>
  </si>
  <si>
    <t>C01BA</t>
  </si>
  <si>
    <t>Antiarrhythmics, class IA</t>
  </si>
  <si>
    <t>C01BA01</t>
  </si>
  <si>
    <t>quinidine</t>
  </si>
  <si>
    <t>C01BA02</t>
  </si>
  <si>
    <t>procainamide</t>
  </si>
  <si>
    <t>C01BA03</t>
  </si>
  <si>
    <t>disopyramide</t>
  </si>
  <si>
    <t>C01BA04</t>
  </si>
  <si>
    <t>sparteine</t>
  </si>
  <si>
    <t>C01BA05</t>
  </si>
  <si>
    <t>ajmaline</t>
  </si>
  <si>
    <t>C01BA08</t>
  </si>
  <si>
    <t>prajmaline</t>
  </si>
  <si>
    <t>C01BA12</t>
  </si>
  <si>
    <t>lorajmine</t>
  </si>
  <si>
    <t>C01BA13</t>
  </si>
  <si>
    <t>hydroquinidine</t>
  </si>
  <si>
    <t>C01BA51</t>
  </si>
  <si>
    <t>quinidine, combinations excl. psycholeptics</t>
  </si>
  <si>
    <t>C01BA71</t>
  </si>
  <si>
    <t>quinidine, combinations with psycholeptics</t>
  </si>
  <si>
    <t>C01BB</t>
  </si>
  <si>
    <t>Antiarrhythmics, class IB</t>
  </si>
  <si>
    <t>C01BB01</t>
  </si>
  <si>
    <t>lidocaine</t>
  </si>
  <si>
    <t>C01BB02</t>
  </si>
  <si>
    <t>mexiletine</t>
  </si>
  <si>
    <t>C01BB03</t>
  </si>
  <si>
    <t>tocainide</t>
  </si>
  <si>
    <t>C01BB04</t>
  </si>
  <si>
    <t>aprindine</t>
  </si>
  <si>
    <t>C01BC</t>
  </si>
  <si>
    <t>Antiarrhythmics, class IC</t>
  </si>
  <si>
    <t>C01BC03</t>
  </si>
  <si>
    <t>propafenone</t>
  </si>
  <si>
    <t>C01BC04</t>
  </si>
  <si>
    <t>flecainide</t>
  </si>
  <si>
    <t>C01BC07</t>
  </si>
  <si>
    <t>lorcainide</t>
  </si>
  <si>
    <t>C01BC08</t>
  </si>
  <si>
    <t>encainide</t>
  </si>
  <si>
    <t>C01BC09</t>
  </si>
  <si>
    <t>ethacizine</t>
  </si>
  <si>
    <t>C01BD</t>
  </si>
  <si>
    <t>Antiarrhythmics, class III</t>
  </si>
  <si>
    <t>C01BD01</t>
  </si>
  <si>
    <t>amiodarone</t>
  </si>
  <si>
    <t>C01BD02</t>
  </si>
  <si>
    <t>bretylium tosilate</t>
  </si>
  <si>
    <t>C01BD03</t>
  </si>
  <si>
    <t>bunaftine</t>
  </si>
  <si>
    <t>C01BD04</t>
  </si>
  <si>
    <t>dofetilide</t>
  </si>
  <si>
    <t>C01BD05</t>
  </si>
  <si>
    <t>ibutilide</t>
  </si>
  <si>
    <t>C01BD06</t>
  </si>
  <si>
    <t>tedisamil</t>
  </si>
  <si>
    <t>C01BD07</t>
  </si>
  <si>
    <t>dronedarone</t>
  </si>
  <si>
    <t>C01BG</t>
  </si>
  <si>
    <t>Other antiarrhythmics, class I and III</t>
  </si>
  <si>
    <t>C01BG01</t>
  </si>
  <si>
    <t>moracizine</t>
  </si>
  <si>
    <t>C01BG07</t>
  </si>
  <si>
    <t>cibenzoline</t>
  </si>
  <si>
    <t>C01BG11</t>
  </si>
  <si>
    <t>vernakalant</t>
  </si>
  <si>
    <t>C01C</t>
  </si>
  <si>
    <t>CARDIAC STIMULANTS EXCL. CARDIAC GLYCOSIDES</t>
  </si>
  <si>
    <t>C01CA</t>
  </si>
  <si>
    <t>Adrenergic and dopaminergic agents</t>
  </si>
  <si>
    <t>C01CA01</t>
  </si>
  <si>
    <t>etilefrine</t>
  </si>
  <si>
    <t>C01CA02</t>
  </si>
  <si>
    <t>isoprenaline</t>
  </si>
  <si>
    <t>C01CA03</t>
  </si>
  <si>
    <t>norepinephrine</t>
  </si>
  <si>
    <t>C01CA04</t>
  </si>
  <si>
    <t>dopamine</t>
  </si>
  <si>
    <t>C01CA05</t>
  </si>
  <si>
    <t>norfenefrine</t>
  </si>
  <si>
    <t>C01CA06</t>
  </si>
  <si>
    <t>phenylephrine</t>
  </si>
  <si>
    <t>C01CA07</t>
  </si>
  <si>
    <t>dobutamine</t>
  </si>
  <si>
    <t>C01CA08</t>
  </si>
  <si>
    <t>oxedrine</t>
  </si>
  <si>
    <t>C01CA09</t>
  </si>
  <si>
    <t>metaraminol</t>
  </si>
  <si>
    <t>C01CA10</t>
  </si>
  <si>
    <t>methoxamine</t>
  </si>
  <si>
    <t>C01CA11</t>
  </si>
  <si>
    <t>mephentermine</t>
  </si>
  <si>
    <t>C01CA12</t>
  </si>
  <si>
    <t>dimetofrine</t>
  </si>
  <si>
    <t>C01CA13</t>
  </si>
  <si>
    <t>prenalterol</t>
  </si>
  <si>
    <t>C01CA14</t>
  </si>
  <si>
    <t>dopexamine</t>
  </si>
  <si>
    <t>C01CA15</t>
  </si>
  <si>
    <t>gepefrine</t>
  </si>
  <si>
    <t>C01CA16</t>
  </si>
  <si>
    <t>ibopamine</t>
  </si>
  <si>
    <t>C01CA17</t>
  </si>
  <si>
    <t>midodrine</t>
  </si>
  <si>
    <t>C01CA18</t>
  </si>
  <si>
    <t>octopamine</t>
  </si>
  <si>
    <t>C01CA19</t>
  </si>
  <si>
    <t>fenoldopam</t>
  </si>
  <si>
    <t>C01CA21</t>
  </si>
  <si>
    <t>cafedrine</t>
  </si>
  <si>
    <t>C01CA22</t>
  </si>
  <si>
    <t>arbutamine</t>
  </si>
  <si>
    <t>C01CA23</t>
  </si>
  <si>
    <t>theodrenaline</t>
  </si>
  <si>
    <t>C01CA24</t>
  </si>
  <si>
    <t>C01CA25</t>
  </si>
  <si>
    <t>amezinium metilsulfate</t>
  </si>
  <si>
    <t>C01CA26</t>
  </si>
  <si>
    <t>ephedrine</t>
  </si>
  <si>
    <t>C01CA27</t>
  </si>
  <si>
    <t>droxidopa</t>
  </si>
  <si>
    <t>C01CA28</t>
  </si>
  <si>
    <t>centhaquine</t>
  </si>
  <si>
    <t>C01CA30</t>
  </si>
  <si>
    <t>C01CA51</t>
  </si>
  <si>
    <t>etilefrine, combinations</t>
  </si>
  <si>
    <t>C01CE</t>
  </si>
  <si>
    <t>Phosphodiesterase inhibitors</t>
  </si>
  <si>
    <t>C01CE01</t>
  </si>
  <si>
    <t>amrinone</t>
  </si>
  <si>
    <t>C01CE02</t>
  </si>
  <si>
    <t>milrinone</t>
  </si>
  <si>
    <t>C01CE03</t>
  </si>
  <si>
    <t>enoximone</t>
  </si>
  <si>
    <t>C01CE04</t>
  </si>
  <si>
    <t>bucladesine</t>
  </si>
  <si>
    <t>C01CX</t>
  </si>
  <si>
    <t>Other cardiac stimulants</t>
  </si>
  <si>
    <t>C01CX06</t>
  </si>
  <si>
    <t>angiotensinamide</t>
  </si>
  <si>
    <t>C01CX07</t>
  </si>
  <si>
    <t>xamoterol</t>
  </si>
  <si>
    <t>C01CX08</t>
  </si>
  <si>
    <t>levosimendan</t>
  </si>
  <si>
    <t>C01CX09</t>
  </si>
  <si>
    <t>angiotensin II</t>
  </si>
  <si>
    <t>C01CX10</t>
  </si>
  <si>
    <t>omecamtiv mecarbil</t>
  </si>
  <si>
    <t>C01D</t>
  </si>
  <si>
    <t>VASODILATORS USED IN CARDIAC DISEASES</t>
  </si>
  <si>
    <t>C01DA</t>
  </si>
  <si>
    <t>Organic nitrates</t>
  </si>
  <si>
    <t>C01DA02</t>
  </si>
  <si>
    <t>glyceryl trinitrate</t>
  </si>
  <si>
    <t>C01DA04</t>
  </si>
  <si>
    <t>methylpropylpropanediol dinitrate</t>
  </si>
  <si>
    <t>C01DA05</t>
  </si>
  <si>
    <t>pentaerithrityl tetranitrate</t>
  </si>
  <si>
    <t>C01DA07</t>
  </si>
  <si>
    <t>propatylnitrate</t>
  </si>
  <si>
    <t>C01DA08</t>
  </si>
  <si>
    <t>isosorbide dinitrate</t>
  </si>
  <si>
    <t>C01DA09</t>
  </si>
  <si>
    <t>trolnitrate</t>
  </si>
  <si>
    <t>C01DA13</t>
  </si>
  <si>
    <t>eritrityl tetranitrate</t>
  </si>
  <si>
    <t>C01DA14</t>
  </si>
  <si>
    <t>isosorbide mononitrate</t>
  </si>
  <si>
    <t>C01DA20</t>
  </si>
  <si>
    <t>organic nitrates in combination</t>
  </si>
  <si>
    <t>C01DA38</t>
  </si>
  <si>
    <t>tenitramine</t>
  </si>
  <si>
    <t>C01DA52</t>
  </si>
  <si>
    <t>glyceryl trinitrate, combinations</t>
  </si>
  <si>
    <t>C01DA54</t>
  </si>
  <si>
    <t>methylpropylpropanediol dinitrate, combinations</t>
  </si>
  <si>
    <t>C01DA55</t>
  </si>
  <si>
    <t>pentaerithrityl tetranitrate, combinations</t>
  </si>
  <si>
    <t>C01DA57</t>
  </si>
  <si>
    <t>propatylnitrate, combinations</t>
  </si>
  <si>
    <t>C01DA58</t>
  </si>
  <si>
    <t>isosorbide dinitrate, combinations</t>
  </si>
  <si>
    <t>C01DA59</t>
  </si>
  <si>
    <t>trolnitrate, combinations</t>
  </si>
  <si>
    <t>C01DA63</t>
  </si>
  <si>
    <t>eritrityl tetranitrate, combinations</t>
  </si>
  <si>
    <t>C01DA70</t>
  </si>
  <si>
    <t>organic nitrates in combination with psycholeptics</t>
  </si>
  <si>
    <t>C01DB</t>
  </si>
  <si>
    <t>Quinolone vasodilators</t>
  </si>
  <si>
    <t>C01DB01</t>
  </si>
  <si>
    <t>flosequinan</t>
  </si>
  <si>
    <t>C01DX</t>
  </si>
  <si>
    <t>Other vasodilators used in cardiac diseases</t>
  </si>
  <si>
    <t>C01DX01</t>
  </si>
  <si>
    <t>itramin tosilate</t>
  </si>
  <si>
    <t>C01DX02</t>
  </si>
  <si>
    <t>prenylamine</t>
  </si>
  <si>
    <t>C01DX03</t>
  </si>
  <si>
    <t>oxyfedrine</t>
  </si>
  <si>
    <t>C01DX04</t>
  </si>
  <si>
    <t>benziodarone</t>
  </si>
  <si>
    <t>C01DX05</t>
  </si>
  <si>
    <t>carbocromen</t>
  </si>
  <si>
    <t>C01DX06</t>
  </si>
  <si>
    <t>hexobendine</t>
  </si>
  <si>
    <t>C01DX07</t>
  </si>
  <si>
    <t>etafenone</t>
  </si>
  <si>
    <t>C01DX08</t>
  </si>
  <si>
    <t>heptaminol</t>
  </si>
  <si>
    <t>C01DX09</t>
  </si>
  <si>
    <t>imolamine</t>
  </si>
  <si>
    <t>C01DX10</t>
  </si>
  <si>
    <t>dilazep</t>
  </si>
  <si>
    <t>C01DX11</t>
  </si>
  <si>
    <t>trapidil</t>
  </si>
  <si>
    <t>C01DX12</t>
  </si>
  <si>
    <t>molsidomine</t>
  </si>
  <si>
    <t>C01DX13</t>
  </si>
  <si>
    <t>efloxate</t>
  </si>
  <si>
    <t>C01DX14</t>
  </si>
  <si>
    <t>cinepazet</t>
  </si>
  <si>
    <t>C01DX15</t>
  </si>
  <si>
    <t>cloridarol</t>
  </si>
  <si>
    <t>C01DX16</t>
  </si>
  <si>
    <t>nicorandil</t>
  </si>
  <si>
    <t>C01DX18</t>
  </si>
  <si>
    <t>linsidomine</t>
  </si>
  <si>
    <t>C01DX19</t>
  </si>
  <si>
    <t>nesiritide</t>
  </si>
  <si>
    <t>C01DX21</t>
  </si>
  <si>
    <t>serelaxin</t>
  </si>
  <si>
    <t>C01DX22</t>
  </si>
  <si>
    <t>vericiguat</t>
  </si>
  <si>
    <t>C01DX51</t>
  </si>
  <si>
    <t>itramin tosilate, combinations</t>
  </si>
  <si>
    <t>C01DX52</t>
  </si>
  <si>
    <t>prenylamine, combinations</t>
  </si>
  <si>
    <t>C01DX53</t>
  </si>
  <si>
    <t>oxyfedrine, combinations</t>
  </si>
  <si>
    <t>C01DX54</t>
  </si>
  <si>
    <t>benziodarone, combinations</t>
  </si>
  <si>
    <t>C01E</t>
  </si>
  <si>
    <t>OTHER CARDIAC PREPARATIONS</t>
  </si>
  <si>
    <t>C01EA</t>
  </si>
  <si>
    <t>C01EA01</t>
  </si>
  <si>
    <t>C01EB</t>
  </si>
  <si>
    <t>Other cardiac preparations</t>
  </si>
  <si>
    <t>C01EB02</t>
  </si>
  <si>
    <t>camphora</t>
  </si>
  <si>
    <t>C01EB03</t>
  </si>
  <si>
    <t>indometacin</t>
  </si>
  <si>
    <t>C01EB04</t>
  </si>
  <si>
    <t>crataegus glycosides</t>
  </si>
  <si>
    <t>C01EB05</t>
  </si>
  <si>
    <t>creatinolfosfate</t>
  </si>
  <si>
    <t>C01EB06</t>
  </si>
  <si>
    <t>fosfocreatine</t>
  </si>
  <si>
    <t>C01EB07</t>
  </si>
  <si>
    <t>fructose 1,6-diphosphate</t>
  </si>
  <si>
    <t>C01EB09</t>
  </si>
  <si>
    <t>ubidecarenone</t>
  </si>
  <si>
    <t>C01EB10</t>
  </si>
  <si>
    <t>adenosine</t>
  </si>
  <si>
    <t>C01EB11</t>
  </si>
  <si>
    <t>tiracizine</t>
  </si>
  <si>
    <t>C01EB13</t>
  </si>
  <si>
    <t>acadesine</t>
  </si>
  <si>
    <t>C01EB15</t>
  </si>
  <si>
    <t>trimetazidine</t>
  </si>
  <si>
    <t>C01EB16</t>
  </si>
  <si>
    <t>ibuprofen</t>
  </si>
  <si>
    <t>C01EB17</t>
  </si>
  <si>
    <t>ivabradine</t>
  </si>
  <si>
    <t>C01EB18</t>
  </si>
  <si>
    <t>ranolazine</t>
  </si>
  <si>
    <t>C01EB21</t>
  </si>
  <si>
    <t>regadenoson</t>
  </si>
  <si>
    <t>C01EB22</t>
  </si>
  <si>
    <t>meldonium</t>
  </si>
  <si>
    <t>C01EB23</t>
  </si>
  <si>
    <t>tiazotic acid</t>
  </si>
  <si>
    <t>C01EB24</t>
  </si>
  <si>
    <t>mavacamten</t>
  </si>
  <si>
    <t>C01EX</t>
  </si>
  <si>
    <t>Other cardiac combination products</t>
  </si>
  <si>
    <t>C02</t>
  </si>
  <si>
    <t>ANTIHYPERTENSIVES</t>
  </si>
  <si>
    <t>C02A</t>
  </si>
  <si>
    <t>ANTIADRENERGIC AGENTS, CENTRALLY ACTING</t>
  </si>
  <si>
    <t>C02AA</t>
  </si>
  <si>
    <t>Rauwolfia alkaloids</t>
  </si>
  <si>
    <t>C02AA01</t>
  </si>
  <si>
    <t>rescinnamine</t>
  </si>
  <si>
    <t>C02AA02</t>
  </si>
  <si>
    <t>reserpine</t>
  </si>
  <si>
    <t>C02AA03</t>
  </si>
  <si>
    <t>combinations of rauwolfia alkaloids</t>
  </si>
  <si>
    <t>C02AA04</t>
  </si>
  <si>
    <t>rauwolfia alkaloids, whole root</t>
  </si>
  <si>
    <t>C02AA05</t>
  </si>
  <si>
    <t>deserpidine</t>
  </si>
  <si>
    <t>C02AA06</t>
  </si>
  <si>
    <t>methoserpidine</t>
  </si>
  <si>
    <t>C02AA07</t>
  </si>
  <si>
    <t>bietaserpine</t>
  </si>
  <si>
    <t>C02AA52</t>
  </si>
  <si>
    <t>reserpine, combinations</t>
  </si>
  <si>
    <t>C02AA53</t>
  </si>
  <si>
    <t>combinations of rauwolfia alkoloids, combinations</t>
  </si>
  <si>
    <t>C02AA57</t>
  </si>
  <si>
    <t>bietaserpine, combinations</t>
  </si>
  <si>
    <t>C02AB</t>
  </si>
  <si>
    <t>Methyldopa</t>
  </si>
  <si>
    <t>C02AB01</t>
  </si>
  <si>
    <t>methyldopa (levorotatory)</t>
  </si>
  <si>
    <t>C02AB02</t>
  </si>
  <si>
    <t>methyldopa (racemic)</t>
  </si>
  <si>
    <t>C02AC</t>
  </si>
  <si>
    <t>Imidazoline receptor agonists</t>
  </si>
  <si>
    <t>C02AC01</t>
  </si>
  <si>
    <t>clonidine</t>
  </si>
  <si>
    <t>C02AC02</t>
  </si>
  <si>
    <t>guanfacine</t>
  </si>
  <si>
    <t>C02AC04</t>
  </si>
  <si>
    <t>tolonidine</t>
  </si>
  <si>
    <t>C02AC05</t>
  </si>
  <si>
    <t>moxonidine</t>
  </si>
  <si>
    <t>C02AC06</t>
  </si>
  <si>
    <t>rilmenidine</t>
  </si>
  <si>
    <t>C02B</t>
  </si>
  <si>
    <t>ANTIADRENERGIC AGENTS, GANGLION-BLOCKING</t>
  </si>
  <si>
    <t>C02BA</t>
  </si>
  <si>
    <t>Sulfonium derivatives</t>
  </si>
  <si>
    <t>C02BA01</t>
  </si>
  <si>
    <t>trimetaphan</t>
  </si>
  <si>
    <t>C02BB</t>
  </si>
  <si>
    <t>Secondary and tertiary amines</t>
  </si>
  <si>
    <t>C02BB01</t>
  </si>
  <si>
    <t>mecamylamine</t>
  </si>
  <si>
    <t>C02BC</t>
  </si>
  <si>
    <t>Bisquaternary ammonium compounds</t>
  </si>
  <si>
    <t>C02C</t>
  </si>
  <si>
    <t>ANTIADRENERGIC AGENTS, PERIPHERALLY ACTING</t>
  </si>
  <si>
    <t>C02CA</t>
  </si>
  <si>
    <t>Alpha-adrenoreceptor antagonists</t>
  </si>
  <si>
    <t>C02CA01</t>
  </si>
  <si>
    <t>prazosin</t>
  </si>
  <si>
    <t>C02CA02</t>
  </si>
  <si>
    <t>indoramin</t>
  </si>
  <si>
    <t>C02CA03</t>
  </si>
  <si>
    <t>trimazosin</t>
  </si>
  <si>
    <t>C02CA04</t>
  </si>
  <si>
    <t>doxazosin</t>
  </si>
  <si>
    <t>C02CA06</t>
  </si>
  <si>
    <t>urapidil</t>
  </si>
  <si>
    <t>C02CC</t>
  </si>
  <si>
    <t>Guanidine derivatives</t>
  </si>
  <si>
    <t>C02CC01</t>
  </si>
  <si>
    <t>betanidine</t>
  </si>
  <si>
    <t>C02CC02</t>
  </si>
  <si>
    <t>guanethidine</t>
  </si>
  <si>
    <t>C02CC03</t>
  </si>
  <si>
    <t>guanoxan</t>
  </si>
  <si>
    <t>C02CC04</t>
  </si>
  <si>
    <t>debrisoquine</t>
  </si>
  <si>
    <t>C02CC05</t>
  </si>
  <si>
    <t>guanoclor</t>
  </si>
  <si>
    <t>C02CC06</t>
  </si>
  <si>
    <t>guanazodine</t>
  </si>
  <si>
    <t>C02CC07</t>
  </si>
  <si>
    <t>guanoxabenz</t>
  </si>
  <si>
    <t>C02D</t>
  </si>
  <si>
    <t>ARTERIOLAR SMOOTH MUSCLE, AGENTS ACTING ON</t>
  </si>
  <si>
    <t>C02DA</t>
  </si>
  <si>
    <t>Thiazide derivatives</t>
  </si>
  <si>
    <t>C02DA01</t>
  </si>
  <si>
    <t>diazoxide</t>
  </si>
  <si>
    <t>C02DB</t>
  </si>
  <si>
    <t>Hydrazinophthalazine derivatives</t>
  </si>
  <si>
    <t>C02DB01</t>
  </si>
  <si>
    <t>dihydralazine</t>
  </si>
  <si>
    <t>C02DB02</t>
  </si>
  <si>
    <t>hydralazine</t>
  </si>
  <si>
    <t>C02DB03</t>
  </si>
  <si>
    <t>endralazine</t>
  </si>
  <si>
    <t>C02DB04</t>
  </si>
  <si>
    <t>cadralazine</t>
  </si>
  <si>
    <t>C02DC</t>
  </si>
  <si>
    <t>Pyrimidine derivatives</t>
  </si>
  <si>
    <t>C02DC01</t>
  </si>
  <si>
    <t>minoxidil</t>
  </si>
  <si>
    <t>C02DD</t>
  </si>
  <si>
    <t>Nitroferricyanide derivatives</t>
  </si>
  <si>
    <t>C02DD01</t>
  </si>
  <si>
    <t>nitroprusside</t>
  </si>
  <si>
    <t>C02DG</t>
  </si>
  <si>
    <t>C02DG01</t>
  </si>
  <si>
    <t>pinacidil</t>
  </si>
  <si>
    <t>C02K</t>
  </si>
  <si>
    <t>OTHER ANTIHYPERTENSIVES</t>
  </si>
  <si>
    <t>C02KA</t>
  </si>
  <si>
    <t>Alkaloids, excl. rauwolfia</t>
  </si>
  <si>
    <t>C02KA01</t>
  </si>
  <si>
    <t>veratrum</t>
  </si>
  <si>
    <t>Veratrum</t>
  </si>
  <si>
    <t>C02KB</t>
  </si>
  <si>
    <t>Tyrosine hydroxylase inhibitors</t>
  </si>
  <si>
    <t>C02KB01</t>
  </si>
  <si>
    <t>metirosine</t>
  </si>
  <si>
    <t>C02KC</t>
  </si>
  <si>
    <t>MAO inhibitors</t>
  </si>
  <si>
    <t>C02KC01</t>
  </si>
  <si>
    <t>pargyline</t>
  </si>
  <si>
    <t>C02KD</t>
  </si>
  <si>
    <t>Serotonin antagonists</t>
  </si>
  <si>
    <t>C02KD01</t>
  </si>
  <si>
    <t>ketanserin</t>
  </si>
  <si>
    <t>C02KN</t>
  </si>
  <si>
    <t>Other antihypertensives</t>
  </si>
  <si>
    <t>C02KN01</t>
  </si>
  <si>
    <t>aprocitentan</t>
  </si>
  <si>
    <t>C02KX</t>
  </si>
  <si>
    <t>Antihypertensives for pulmonary arterial hypertension</t>
  </si>
  <si>
    <t>C02KX01</t>
  </si>
  <si>
    <t>bosentan</t>
  </si>
  <si>
    <t>C02KX02</t>
  </si>
  <si>
    <t>ambrisentan</t>
  </si>
  <si>
    <t>C02KX03</t>
  </si>
  <si>
    <t>sitaxentan</t>
  </si>
  <si>
    <t>C02KX04</t>
  </si>
  <si>
    <t>macitentan</t>
  </si>
  <si>
    <t>C02KX05</t>
  </si>
  <si>
    <t>riociguat</t>
  </si>
  <si>
    <t>C02KX52</t>
  </si>
  <si>
    <t>ambrisentan and tadalafil</t>
  </si>
  <si>
    <t>C02KX54</t>
  </si>
  <si>
    <t>macitentan and tadalafil</t>
  </si>
  <si>
    <t>C02L</t>
  </si>
  <si>
    <t>ANTIHYPERTENSIVES AND DIURETICS IN COMBINATION</t>
  </si>
  <si>
    <t>C02LA</t>
  </si>
  <si>
    <t>Rauwolfia alkaloids and diuretics in combination</t>
  </si>
  <si>
    <t>C02LA01</t>
  </si>
  <si>
    <t>reserpine and diuretics</t>
  </si>
  <si>
    <t>C02LA02</t>
  </si>
  <si>
    <t>rescinnamine and diuretics</t>
  </si>
  <si>
    <t>C02LA03</t>
  </si>
  <si>
    <t>deserpidine and diuretics</t>
  </si>
  <si>
    <t>C02LA04</t>
  </si>
  <si>
    <t>methoserpidine and diuretics</t>
  </si>
  <si>
    <t>C02LA07</t>
  </si>
  <si>
    <t>bietaserpine and diuretics</t>
  </si>
  <si>
    <t>C02LA08</t>
  </si>
  <si>
    <t>rauwolfia alkaloids, whole root and diuretics</t>
  </si>
  <si>
    <t>C02LA09</t>
  </si>
  <si>
    <t>syrosingopine and diuretics</t>
  </si>
  <si>
    <t>C02LA50</t>
  </si>
  <si>
    <t>comb. of rauwolfia alkaloids and diuretics incl. other combinations</t>
  </si>
  <si>
    <t>C02LA51</t>
  </si>
  <si>
    <t>reserpine and diuretics, combinations with other drugs</t>
  </si>
  <si>
    <t>C02LA52</t>
  </si>
  <si>
    <t>rescinnamine and diuretics, combinations with other drugs</t>
  </si>
  <si>
    <t>C02LA71</t>
  </si>
  <si>
    <t>reserpine and diuretics, combinations with psycholeptics</t>
  </si>
  <si>
    <t>C02LB</t>
  </si>
  <si>
    <t>Methyldopa and diuretics in combination</t>
  </si>
  <si>
    <t>C02LB01</t>
  </si>
  <si>
    <t>methyldopa (levorotatory) and diuretics</t>
  </si>
  <si>
    <t>C02LC</t>
  </si>
  <si>
    <t>Imidazoline receptor agonists in combination with diuretics</t>
  </si>
  <si>
    <t>C02LC01</t>
  </si>
  <si>
    <t>clonidine and diuretics</t>
  </si>
  <si>
    <t>C02LC05</t>
  </si>
  <si>
    <t>moxonidine and diuretics</t>
  </si>
  <si>
    <t>C02LC51</t>
  </si>
  <si>
    <t>clonidine and diuretics, combinations with other drugs</t>
  </si>
  <si>
    <t>C02LE</t>
  </si>
  <si>
    <t>Alpha-adrenoreceptor antagonists and diuretics</t>
  </si>
  <si>
    <t>C02LE01</t>
  </si>
  <si>
    <t>prazosin and diuretics</t>
  </si>
  <si>
    <t>C02LF</t>
  </si>
  <si>
    <t>Guanidine derivatives and diuretics</t>
  </si>
  <si>
    <t>C02LF01</t>
  </si>
  <si>
    <t>guanethidine and diuretics</t>
  </si>
  <si>
    <t>C02LG</t>
  </si>
  <si>
    <t>Hydrazinophthalazine derivatives and diuretics</t>
  </si>
  <si>
    <t>C02LG01</t>
  </si>
  <si>
    <t>dihydralazine and diuretics</t>
  </si>
  <si>
    <t>C02LG02</t>
  </si>
  <si>
    <t>hydralazine and diuretics</t>
  </si>
  <si>
    <t>C02LG03</t>
  </si>
  <si>
    <t>picodralazine and diuretics</t>
  </si>
  <si>
    <t>C02LG51</t>
  </si>
  <si>
    <t>dihydralazine and diuretics, combinations with other drugs</t>
  </si>
  <si>
    <t>C02LG73</t>
  </si>
  <si>
    <t>picodralazine and diuretics, combinations with psycholeptics</t>
  </si>
  <si>
    <t>C02LK</t>
  </si>
  <si>
    <t>Alkaloids, excl. rauwolfia, in combination with diuretics</t>
  </si>
  <si>
    <t>C02LK01</t>
  </si>
  <si>
    <t>veratrum and diuretics</t>
  </si>
  <si>
    <t>Veratrum et diurétiques</t>
  </si>
  <si>
    <t>C02LL</t>
  </si>
  <si>
    <t>MAO inhibitors and diuretics</t>
  </si>
  <si>
    <t>C02LL01</t>
  </si>
  <si>
    <t>pargyline and diuretics</t>
  </si>
  <si>
    <t>C02LN</t>
  </si>
  <si>
    <t>Serotonin antagonists and diuretics</t>
  </si>
  <si>
    <t>C02LX</t>
  </si>
  <si>
    <t>Other antihypertensives and diuretics</t>
  </si>
  <si>
    <t>C02LX01</t>
  </si>
  <si>
    <t>pinacidil and diuretics</t>
  </si>
  <si>
    <t>C02N</t>
  </si>
  <si>
    <t>COMBINATIONS OF ANTIHYPERTENSIVES IN ATC-GR. C02</t>
  </si>
  <si>
    <t>C03</t>
  </si>
  <si>
    <t>DIURETICS</t>
  </si>
  <si>
    <t>C03A</t>
  </si>
  <si>
    <t>LOW-CEILING DIURETICS, THIAZIDES</t>
  </si>
  <si>
    <t>C03AA</t>
  </si>
  <si>
    <t>Thiazides, plain</t>
  </si>
  <si>
    <t>C03AA01</t>
  </si>
  <si>
    <t>bendroflumethiazide</t>
  </si>
  <si>
    <t>C03AA02</t>
  </si>
  <si>
    <t>hydroflumethiazide</t>
  </si>
  <si>
    <t>C03AA03</t>
  </si>
  <si>
    <t>hydrochlorothiazide</t>
  </si>
  <si>
    <t>C03AA04</t>
  </si>
  <si>
    <t>chlorothiazide</t>
  </si>
  <si>
    <t>C03AA05</t>
  </si>
  <si>
    <t>polythiazide</t>
  </si>
  <si>
    <t>C03AA06</t>
  </si>
  <si>
    <t>trichlormethiazide</t>
  </si>
  <si>
    <t>C03AA07</t>
  </si>
  <si>
    <t>cyclopenthiazide</t>
  </si>
  <si>
    <t>C03AA08</t>
  </si>
  <si>
    <t>methyclothiazide</t>
  </si>
  <si>
    <t>C03AA09</t>
  </si>
  <si>
    <t>cyclothiazide</t>
  </si>
  <si>
    <t>C03AA13</t>
  </si>
  <si>
    <t>mebutizide</t>
  </si>
  <si>
    <t>C03AB</t>
  </si>
  <si>
    <t>Thiazides and potassium in combination</t>
  </si>
  <si>
    <t>C03AB01</t>
  </si>
  <si>
    <t>bendroflumethiazide and potassium</t>
  </si>
  <si>
    <t>C03AB02</t>
  </si>
  <si>
    <t>hydroflumethiazide and potassium</t>
  </si>
  <si>
    <t>C03AB03</t>
  </si>
  <si>
    <t>hydrochlorothiazide and potassium</t>
  </si>
  <si>
    <t>C03AB04</t>
  </si>
  <si>
    <t>chlorothiazide and potassium</t>
  </si>
  <si>
    <t>C03AB05</t>
  </si>
  <si>
    <t>polythiazide and potassium</t>
  </si>
  <si>
    <t>C03AB06</t>
  </si>
  <si>
    <t>trichlormethiazide and potassium</t>
  </si>
  <si>
    <t>C03AB07</t>
  </si>
  <si>
    <t>cyclopenthiazide and potassium</t>
  </si>
  <si>
    <t>C03AB08</t>
  </si>
  <si>
    <t>methyclothiazide and potassium</t>
  </si>
  <si>
    <t>C03AB09</t>
  </si>
  <si>
    <t>cyclothiazide and potassium</t>
  </si>
  <si>
    <t>C03AH</t>
  </si>
  <si>
    <t>Thiazides, combinations with psycholeptics and/or analgesics</t>
  </si>
  <si>
    <t>C03AH01</t>
  </si>
  <si>
    <t>chlorothiazide, combinations</t>
  </si>
  <si>
    <t>C03AH02</t>
  </si>
  <si>
    <t>hydroflumethiazide, combinations</t>
  </si>
  <si>
    <t>C03AX</t>
  </si>
  <si>
    <t>Thiazides, combinations with other drugs</t>
  </si>
  <si>
    <t>C03AX01</t>
  </si>
  <si>
    <t>hydrochlorothiazide, combinations</t>
  </si>
  <si>
    <t>C03B</t>
  </si>
  <si>
    <t>LOW-CEILING DIURETICS, EXCL. THIAZIDES</t>
  </si>
  <si>
    <t>C03BA</t>
  </si>
  <si>
    <t>Sulfonamides, plain</t>
  </si>
  <si>
    <t>C03BA02</t>
  </si>
  <si>
    <t>quinethazone</t>
  </si>
  <si>
    <t>C03BA03</t>
  </si>
  <si>
    <t>clopamide</t>
  </si>
  <si>
    <t>C03BA04</t>
  </si>
  <si>
    <t>chlortalidone</t>
  </si>
  <si>
    <t>C03BA05</t>
  </si>
  <si>
    <t>mefruside</t>
  </si>
  <si>
    <t>C03BA07</t>
  </si>
  <si>
    <t>clofenamide</t>
  </si>
  <si>
    <t>C03BA08</t>
  </si>
  <si>
    <t>metolazone</t>
  </si>
  <si>
    <t>C03BA09</t>
  </si>
  <si>
    <t>meticrane</t>
  </si>
  <si>
    <t>C03BA10</t>
  </si>
  <si>
    <t>xipamide</t>
  </si>
  <si>
    <t>C03BA11</t>
  </si>
  <si>
    <t>indapamide</t>
  </si>
  <si>
    <t>C03BA12</t>
  </si>
  <si>
    <t>clorexolone</t>
  </si>
  <si>
    <t>C03BA13</t>
  </si>
  <si>
    <t>fenquizone</t>
  </si>
  <si>
    <t>C03BA82</t>
  </si>
  <si>
    <t>clorexolone, comb. with psycholeptics</t>
  </si>
  <si>
    <t>C03BB</t>
  </si>
  <si>
    <t>Sulfonamides and potassium in combination</t>
  </si>
  <si>
    <t>C03BB02</t>
  </si>
  <si>
    <t>quinethazone and potassium</t>
  </si>
  <si>
    <t>C03BB03</t>
  </si>
  <si>
    <t>clopamide and potassium</t>
  </si>
  <si>
    <t>C03BB04</t>
  </si>
  <si>
    <t>chlortalidone and potassium</t>
  </si>
  <si>
    <t>C03BB05</t>
  </si>
  <si>
    <t>mefruside and potassium</t>
  </si>
  <si>
    <t>C03BB07</t>
  </si>
  <si>
    <t>clofenamide and potassium</t>
  </si>
  <si>
    <t>C03BC</t>
  </si>
  <si>
    <t>Mercurial diuretics</t>
  </si>
  <si>
    <t>C03BC01</t>
  </si>
  <si>
    <t>mersalyl</t>
  </si>
  <si>
    <t>C03BD</t>
  </si>
  <si>
    <t>Xanthine derivatives</t>
  </si>
  <si>
    <t>C03BD01</t>
  </si>
  <si>
    <t>theobromine</t>
  </si>
  <si>
    <t>C03BK</t>
  </si>
  <si>
    <t>Sulfonamides, combinations with other drugs</t>
  </si>
  <si>
    <t>C03BX</t>
  </si>
  <si>
    <t>Other low-ceiling diuretics</t>
  </si>
  <si>
    <t>C03BX03</t>
  </si>
  <si>
    <t>cicletanine</t>
  </si>
  <si>
    <t>C03C</t>
  </si>
  <si>
    <t>HIGH-CEILING DIURETICS</t>
  </si>
  <si>
    <t>C03CA</t>
  </si>
  <si>
    <t>C03CA01</t>
  </si>
  <si>
    <t>furosemide</t>
  </si>
  <si>
    <t>C03CA02</t>
  </si>
  <si>
    <t>bumetanide</t>
  </si>
  <si>
    <t>C03CA03</t>
  </si>
  <si>
    <t>piretanide</t>
  </si>
  <si>
    <t>C03CA04</t>
  </si>
  <si>
    <t>torasemide</t>
  </si>
  <si>
    <t>C03CB</t>
  </si>
  <si>
    <t>C03CB01</t>
  </si>
  <si>
    <t>furosemide and potassium</t>
  </si>
  <si>
    <t>C03CB02</t>
  </si>
  <si>
    <t>bumetanide and potassium</t>
  </si>
  <si>
    <t>C03CC</t>
  </si>
  <si>
    <t>Aryloxyacetic acid derivatives</t>
  </si>
  <si>
    <t>C03CC01</t>
  </si>
  <si>
    <t>etacrynic acid</t>
  </si>
  <si>
    <t>C03CC02</t>
  </si>
  <si>
    <t>tienilic acid</t>
  </si>
  <si>
    <t>C03CD</t>
  </si>
  <si>
    <t>Pyrazolone derivatives</t>
  </si>
  <si>
    <t>C03CD01</t>
  </si>
  <si>
    <t>muzolimine</t>
  </si>
  <si>
    <t>C03CX</t>
  </si>
  <si>
    <t>Other high-ceiling diuretics</t>
  </si>
  <si>
    <t>C03CX01</t>
  </si>
  <si>
    <t>etozolin</t>
  </si>
  <si>
    <t>C03D</t>
  </si>
  <si>
    <t>ALDOSTERONE ANTAGONISTS AND OTHER POTASSIUM-SPARING AGENTS</t>
  </si>
  <si>
    <t>C03DA</t>
  </si>
  <si>
    <t>Aldosterone antagonists</t>
  </si>
  <si>
    <t>C03DA01</t>
  </si>
  <si>
    <t>spironolactone</t>
  </si>
  <si>
    <t>C03DA02</t>
  </si>
  <si>
    <t>potassium canrenoate</t>
  </si>
  <si>
    <t>C03DA03</t>
  </si>
  <si>
    <t>canrenone</t>
  </si>
  <si>
    <t>C03DA04</t>
  </si>
  <si>
    <t>eplerenone</t>
  </si>
  <si>
    <t>C03DA05</t>
  </si>
  <si>
    <t>finerenone</t>
  </si>
  <si>
    <t>C03DB</t>
  </si>
  <si>
    <t>Other potassium-sparing agents</t>
  </si>
  <si>
    <t>C03DB01</t>
  </si>
  <si>
    <t>amiloride</t>
  </si>
  <si>
    <t>C03DB02</t>
  </si>
  <si>
    <t>triamterene</t>
  </si>
  <si>
    <t>C03E</t>
  </si>
  <si>
    <t>DIURETICS AND POTASSIUM-SPARING AGENTS IN COMBINATION</t>
  </si>
  <si>
    <t>C03EA</t>
  </si>
  <si>
    <t>Low-ceiling diuretics and potassium-sparing agents</t>
  </si>
  <si>
    <t>C03EA01</t>
  </si>
  <si>
    <t>hydrochlorothiazide and potassium-sparing agents</t>
  </si>
  <si>
    <t>C03EA02</t>
  </si>
  <si>
    <t>trichlormethiazide and potassium-sparing agents</t>
  </si>
  <si>
    <t>C03EA03</t>
  </si>
  <si>
    <t>epitizide and potassium-sparing agents</t>
  </si>
  <si>
    <t>C03EA04</t>
  </si>
  <si>
    <t>altizide and potassium-sparing agents</t>
  </si>
  <si>
    <t>C03EA05</t>
  </si>
  <si>
    <t>mebutizide and potassium-sparing agents</t>
  </si>
  <si>
    <t>C03EA06</t>
  </si>
  <si>
    <t>chlortalidone and potassium-sparing agents</t>
  </si>
  <si>
    <t>C03EA07</t>
  </si>
  <si>
    <t>cyclopenthiazide and potassium-sparing agents</t>
  </si>
  <si>
    <t>C03EA12</t>
  </si>
  <si>
    <t>metolazone and potassium-sparing agents</t>
  </si>
  <si>
    <t>C03EA13</t>
  </si>
  <si>
    <t>bendroflumethiazide and potassium-sparing agents</t>
  </si>
  <si>
    <t>C03EA14</t>
  </si>
  <si>
    <t>butizide and potassium-sparing agents</t>
  </si>
  <si>
    <t>C03EB</t>
  </si>
  <si>
    <t>High-ceiling diuretics and potassium-sparing agents</t>
  </si>
  <si>
    <t>C03EB01</t>
  </si>
  <si>
    <t>furosemide and potassium-sparing agents</t>
  </si>
  <si>
    <t>C03EB02</t>
  </si>
  <si>
    <t>bumetanide and potassium-sparing agents</t>
  </si>
  <si>
    <t>C03X</t>
  </si>
  <si>
    <t>OTHER DIURETICS</t>
  </si>
  <si>
    <t>C03XA</t>
  </si>
  <si>
    <t>Vasopressin antagonists</t>
  </si>
  <si>
    <t>C03XA01</t>
  </si>
  <si>
    <t>tolvaptan</t>
  </si>
  <si>
    <t>C03XA02</t>
  </si>
  <si>
    <t>conivaptan</t>
  </si>
  <si>
    <t>C04</t>
  </si>
  <si>
    <t>PERIPHERAL VASODILATORS</t>
  </si>
  <si>
    <t>C04A</t>
  </si>
  <si>
    <t>C04AA</t>
  </si>
  <si>
    <t>2-amino-1-phenylethanol derivatives</t>
  </si>
  <si>
    <t>C04AA01</t>
  </si>
  <si>
    <t>isoxsuprine</t>
  </si>
  <si>
    <t>C04AA02</t>
  </si>
  <si>
    <t>buphenine</t>
  </si>
  <si>
    <t>C04AA31</t>
  </si>
  <si>
    <t>bamethan</t>
  </si>
  <si>
    <t>C04AB</t>
  </si>
  <si>
    <t>Imidazoline derivatives</t>
  </si>
  <si>
    <t>C04AB01</t>
  </si>
  <si>
    <t>phentolamine</t>
  </si>
  <si>
    <t>C04AB02</t>
  </si>
  <si>
    <t>tolazoline</t>
  </si>
  <si>
    <t>C04AC</t>
  </si>
  <si>
    <t>Nicotinic acid and derivatives</t>
  </si>
  <si>
    <t>C04AC01</t>
  </si>
  <si>
    <t>nicotinic acid</t>
  </si>
  <si>
    <t>C04AC02</t>
  </si>
  <si>
    <t>nicotinyl alcohol (pyridylcarbinol)</t>
  </si>
  <si>
    <t>C04AC03</t>
  </si>
  <si>
    <t>inositol nicotinate</t>
  </si>
  <si>
    <t>C04AC07</t>
  </si>
  <si>
    <t>ciclonicate</t>
  </si>
  <si>
    <t>C04AD</t>
  </si>
  <si>
    <t>Purine derivatives</t>
  </si>
  <si>
    <t>C04AD01</t>
  </si>
  <si>
    <t>pentifylline</t>
  </si>
  <si>
    <t>C04AD02</t>
  </si>
  <si>
    <t>xantinol nicotinate</t>
  </si>
  <si>
    <t>C04AD03</t>
  </si>
  <si>
    <t>pentoxifylline</t>
  </si>
  <si>
    <t>C04AD04</t>
  </si>
  <si>
    <t>etofylline nicotinate</t>
  </si>
  <si>
    <t>C04AE</t>
  </si>
  <si>
    <t>Ergot alkaloids</t>
  </si>
  <si>
    <t>C04AE01</t>
  </si>
  <si>
    <t>ergoloid mesylates</t>
  </si>
  <si>
    <t>C04AE02</t>
  </si>
  <si>
    <t>nicergoline</t>
  </si>
  <si>
    <t>C04AE04</t>
  </si>
  <si>
    <t>dihydroergocristine</t>
  </si>
  <si>
    <t>C04AE51</t>
  </si>
  <si>
    <t>ergoloid mesylates, combinations</t>
  </si>
  <si>
    <t>C04AE54</t>
  </si>
  <si>
    <t>dihydroergocristine, combinations</t>
  </si>
  <si>
    <t>C04AF</t>
  </si>
  <si>
    <t>C04AF01</t>
  </si>
  <si>
    <t>kallidinogenase</t>
  </si>
  <si>
    <t>C04AX</t>
  </si>
  <si>
    <t>Other peripheral vasodilators</t>
  </si>
  <si>
    <t>C04AX01</t>
  </si>
  <si>
    <t>cyclandelate</t>
  </si>
  <si>
    <t>C04AX02</t>
  </si>
  <si>
    <t>phenoxybenzamine</t>
  </si>
  <si>
    <t>C04AX07</t>
  </si>
  <si>
    <t>vincamine</t>
  </si>
  <si>
    <t>C04AX10</t>
  </si>
  <si>
    <t>moxisylyte</t>
  </si>
  <si>
    <t>C04AX11</t>
  </si>
  <si>
    <t>bencyclane</t>
  </si>
  <si>
    <t>C04AX17</t>
  </si>
  <si>
    <t>vinburnine</t>
  </si>
  <si>
    <t>C04AX19</t>
  </si>
  <si>
    <t>suloctidil</t>
  </si>
  <si>
    <t>C04AX20</t>
  </si>
  <si>
    <t>buflomedil</t>
  </si>
  <si>
    <t>C04AX21</t>
  </si>
  <si>
    <t>naftidrofuryl</t>
  </si>
  <si>
    <t>C04AX23</t>
  </si>
  <si>
    <t>butalamine</t>
  </si>
  <si>
    <t>C04AX24</t>
  </si>
  <si>
    <t>visnadine</t>
  </si>
  <si>
    <t>C04AX26</t>
  </si>
  <si>
    <t>cetiedil</t>
  </si>
  <si>
    <t>C04AX27</t>
  </si>
  <si>
    <t>cinepazide</t>
  </si>
  <si>
    <t>C04AX28</t>
  </si>
  <si>
    <t>ifenprodil</t>
  </si>
  <si>
    <t>C04AX30</t>
  </si>
  <si>
    <t>azapetine</t>
  </si>
  <si>
    <t>C04AX32</t>
  </si>
  <si>
    <t>fasudil</t>
  </si>
  <si>
    <t>C04AX33</t>
  </si>
  <si>
    <t>clazosentan</t>
  </si>
  <si>
    <t>C05</t>
  </si>
  <si>
    <t>VASOPROTECTIVES</t>
  </si>
  <si>
    <t>C05A</t>
  </si>
  <si>
    <t>AGENTS FOR TREATMENT OF HEMORRHOIDS AND ANAL FISSURES FOR TOPICAL USE</t>
  </si>
  <si>
    <t>C05AA</t>
  </si>
  <si>
    <t>Corticosteroids</t>
  </si>
  <si>
    <t>C05AA01</t>
  </si>
  <si>
    <t>C05AA04</t>
  </si>
  <si>
    <t>C05AA05</t>
  </si>
  <si>
    <t>C05AA06</t>
  </si>
  <si>
    <t>fluorometholone</t>
  </si>
  <si>
    <t>C05AA08</t>
  </si>
  <si>
    <t>fluocortolone</t>
  </si>
  <si>
    <t>C05AA09</t>
  </si>
  <si>
    <t>C05AA10</t>
  </si>
  <si>
    <t>fluocinolone acetonide</t>
  </si>
  <si>
    <t>C05AA11</t>
  </si>
  <si>
    <t>fluocinonide</t>
  </si>
  <si>
    <t>C05AA12</t>
  </si>
  <si>
    <t>C05AB</t>
  </si>
  <si>
    <t>C05AD</t>
  </si>
  <si>
    <t>Local anesthetics</t>
  </si>
  <si>
    <t>C05AD01</t>
  </si>
  <si>
    <t>C05AD02</t>
  </si>
  <si>
    <t>tetracaine</t>
  </si>
  <si>
    <t>C05AD03</t>
  </si>
  <si>
    <t>benzocaine</t>
  </si>
  <si>
    <t>C05AD04</t>
  </si>
  <si>
    <t>cinchocaine</t>
  </si>
  <si>
    <t>C05AD05</t>
  </si>
  <si>
    <t>procaine</t>
  </si>
  <si>
    <t>C05AD06</t>
  </si>
  <si>
    <t>oxetacaine</t>
  </si>
  <si>
    <t>C05AD07</t>
  </si>
  <si>
    <t>pramocaine</t>
  </si>
  <si>
    <t>C05AE</t>
  </si>
  <si>
    <t>Muscle relaxants</t>
  </si>
  <si>
    <t>C05AE01</t>
  </si>
  <si>
    <t>C05AE02</t>
  </si>
  <si>
    <t>C05AE03</t>
  </si>
  <si>
    <t>diltiazem</t>
  </si>
  <si>
    <t>C05AX</t>
  </si>
  <si>
    <t>Other agents for treatment of hemorrhoids and anal fissures for topical use</t>
  </si>
  <si>
    <t>C05AX01</t>
  </si>
  <si>
    <t>aluminium preparations</t>
  </si>
  <si>
    <t>C05AX02</t>
  </si>
  <si>
    <t>bismuth preparations, combinations</t>
  </si>
  <si>
    <t>C05AX03</t>
  </si>
  <si>
    <t>other preparations, combinations</t>
  </si>
  <si>
    <t>C05AX04</t>
  </si>
  <si>
    <t>zinc preparations</t>
  </si>
  <si>
    <t>C05AX05</t>
  </si>
  <si>
    <t>tribenoside</t>
  </si>
  <si>
    <t>C05AX06</t>
  </si>
  <si>
    <t>C05B</t>
  </si>
  <si>
    <t>ANTIVARICOSE THERAPY</t>
  </si>
  <si>
    <t>C05BA</t>
  </si>
  <si>
    <t>Heparins or heparinoids for topical use</t>
  </si>
  <si>
    <t>C05BA01</t>
  </si>
  <si>
    <t>organo-heparinoid</t>
  </si>
  <si>
    <t>C05BA02</t>
  </si>
  <si>
    <t>sodium apolate</t>
  </si>
  <si>
    <t>C05BA03</t>
  </si>
  <si>
    <t>C05BA04</t>
  </si>
  <si>
    <t>pentosan polysulfate sodium</t>
  </si>
  <si>
    <t>C05BA51</t>
  </si>
  <si>
    <t>heparinoid, combinations</t>
  </si>
  <si>
    <t>C05BA53</t>
  </si>
  <si>
    <t>C05BB</t>
  </si>
  <si>
    <t>Sclerosing agents for local injection</t>
  </si>
  <si>
    <t>C05BB01</t>
  </si>
  <si>
    <t>monoethanolamine oleate</t>
  </si>
  <si>
    <t>C05BB02</t>
  </si>
  <si>
    <t>polidocanol</t>
  </si>
  <si>
    <t>C05BB03</t>
  </si>
  <si>
    <t>invert sugar</t>
  </si>
  <si>
    <t>C05BB04</t>
  </si>
  <si>
    <t>sodium tetradecyl sulfate</t>
  </si>
  <si>
    <t>C05BB05</t>
  </si>
  <si>
    <t>phenol</t>
  </si>
  <si>
    <t>C05BB56</t>
  </si>
  <si>
    <t>glucose, combinations</t>
  </si>
  <si>
    <t>C05BX</t>
  </si>
  <si>
    <t>Other sclerosing agents</t>
  </si>
  <si>
    <t>C05BX01</t>
  </si>
  <si>
    <t>calcium dobesilate</t>
  </si>
  <si>
    <t>C05BX51</t>
  </si>
  <si>
    <t>calcium dobesilate, combinations</t>
  </si>
  <si>
    <t>C05C</t>
  </si>
  <si>
    <t>CAPILLARY STABILIZING AGENTS</t>
  </si>
  <si>
    <t>C05CA</t>
  </si>
  <si>
    <t>Bioflavonoids</t>
  </si>
  <si>
    <t>C05CA01</t>
  </si>
  <si>
    <t>rutoside</t>
  </si>
  <si>
    <t>C05CA02</t>
  </si>
  <si>
    <t>monoxerutin</t>
  </si>
  <si>
    <t>C05CA03</t>
  </si>
  <si>
    <t>diosmin</t>
  </si>
  <si>
    <t>C05CA04</t>
  </si>
  <si>
    <t>troxerutin</t>
  </si>
  <si>
    <t>C05CA05</t>
  </si>
  <si>
    <t>hidrosmin</t>
  </si>
  <si>
    <t>C05CA51</t>
  </si>
  <si>
    <t>rutoside, combinations</t>
  </si>
  <si>
    <t>C05CA53</t>
  </si>
  <si>
    <t>diosmin, combinations</t>
  </si>
  <si>
    <t>C05CA54</t>
  </si>
  <si>
    <t>troxerutin, combinations</t>
  </si>
  <si>
    <t>C05CX</t>
  </si>
  <si>
    <t>Other capillary stabilizing agents</t>
  </si>
  <si>
    <t>C05CX01</t>
  </si>
  <si>
    <t>C05CX02</t>
  </si>
  <si>
    <t>naftazone</t>
  </si>
  <si>
    <t>C05CX03</t>
  </si>
  <si>
    <t>Hippocastani semen</t>
  </si>
  <si>
    <t>C05X</t>
  </si>
  <si>
    <t>OTHER VASOPROTECTIVES</t>
  </si>
  <si>
    <t>C05XX</t>
  </si>
  <si>
    <t>Other vasoprotectives</t>
  </si>
  <si>
    <t>C05XX01</t>
  </si>
  <si>
    <t>beperminogene perplasmid</t>
  </si>
  <si>
    <t>C07</t>
  </si>
  <si>
    <t>BETA BLOCKING AGENTS</t>
  </si>
  <si>
    <t>C07A</t>
  </si>
  <si>
    <t>C07AA</t>
  </si>
  <si>
    <t>Beta blocking agents, non-selective</t>
  </si>
  <si>
    <t>C07AA01</t>
  </si>
  <si>
    <t>alprenolol</t>
  </si>
  <si>
    <t>C07AA02</t>
  </si>
  <si>
    <t>oxprenolol</t>
  </si>
  <si>
    <t>C07AA03</t>
  </si>
  <si>
    <t>pindolol</t>
  </si>
  <si>
    <t>C07AA05</t>
  </si>
  <si>
    <t>propranolol</t>
  </si>
  <si>
    <t>C07AA06</t>
  </si>
  <si>
    <t>timolol</t>
  </si>
  <si>
    <t>C07AA07</t>
  </si>
  <si>
    <t>sotalol</t>
  </si>
  <si>
    <t>C07AA12</t>
  </si>
  <si>
    <t>nadolol</t>
  </si>
  <si>
    <t>C07AA14</t>
  </si>
  <si>
    <t>mepindolol</t>
  </si>
  <si>
    <t>C07AA15</t>
  </si>
  <si>
    <t>carteolol</t>
  </si>
  <si>
    <t>C07AA16</t>
  </si>
  <si>
    <t>tertatolol</t>
  </si>
  <si>
    <t>C07AA17</t>
  </si>
  <si>
    <t>bopindolol</t>
  </si>
  <si>
    <t>C07AA19</t>
  </si>
  <si>
    <t>bupranolol</t>
  </si>
  <si>
    <t>C07AA23</t>
  </si>
  <si>
    <t>penbutolol</t>
  </si>
  <si>
    <t>C07AA27</t>
  </si>
  <si>
    <t>cloranolol</t>
  </si>
  <si>
    <t>C07AB</t>
  </si>
  <si>
    <t>Beta blocking agents, selective</t>
  </si>
  <si>
    <t>C07AB01</t>
  </si>
  <si>
    <t>practolol</t>
  </si>
  <si>
    <t>C07AB02</t>
  </si>
  <si>
    <t>metoprolol</t>
  </si>
  <si>
    <t>C07AB03</t>
  </si>
  <si>
    <t>atenolol</t>
  </si>
  <si>
    <t>C07AB04</t>
  </si>
  <si>
    <t>acebutolol</t>
  </si>
  <si>
    <t>C07AB05</t>
  </si>
  <si>
    <t>betaxolol</t>
  </si>
  <si>
    <t>C07AB06</t>
  </si>
  <si>
    <t>bevantolol</t>
  </si>
  <si>
    <t>C07AB07</t>
  </si>
  <si>
    <t>bisoprolol</t>
  </si>
  <si>
    <t>C07AB08</t>
  </si>
  <si>
    <t>celiprolol</t>
  </si>
  <si>
    <t>C07AB09</t>
  </si>
  <si>
    <t>esmolol</t>
  </si>
  <si>
    <t>C07AB10</t>
  </si>
  <si>
    <t>epanolol</t>
  </si>
  <si>
    <t>C07AB11</t>
  </si>
  <si>
    <t>s-atenolol</t>
  </si>
  <si>
    <t>C07AB12</t>
  </si>
  <si>
    <t>nebivolol</t>
  </si>
  <si>
    <t>C07AB13</t>
  </si>
  <si>
    <t>talinolol</t>
  </si>
  <si>
    <t>C07AB14</t>
  </si>
  <si>
    <t>landiolol</t>
  </si>
  <si>
    <t>C07AG</t>
  </si>
  <si>
    <t>Alpha and beta blocking agents</t>
  </si>
  <si>
    <t>C07AG01</t>
  </si>
  <si>
    <t>labetalol</t>
  </si>
  <si>
    <t>C07AG02</t>
  </si>
  <si>
    <t>carvedilol</t>
  </si>
  <si>
    <t>C07B</t>
  </si>
  <si>
    <t>BETA BLOCKING AGENTS AND THIAZIDES</t>
  </si>
  <si>
    <t>C07BA</t>
  </si>
  <si>
    <t>Beta blocking agents, non-selective, and thiazides</t>
  </si>
  <si>
    <t>C07BA02</t>
  </si>
  <si>
    <t>oxprenolol and thiazides</t>
  </si>
  <si>
    <t>C07BA05</t>
  </si>
  <si>
    <t>propranolol and thiazides</t>
  </si>
  <si>
    <t>C07BA06</t>
  </si>
  <si>
    <t>timolol and thiazides</t>
  </si>
  <si>
    <t>C07BA07</t>
  </si>
  <si>
    <t>sotalol and thiazides</t>
  </si>
  <si>
    <t>C07BA12</t>
  </si>
  <si>
    <t>nadolol and thiazides</t>
  </si>
  <si>
    <t>C07BA68</t>
  </si>
  <si>
    <t>metipranolol and thiazides, combinations</t>
  </si>
  <si>
    <t>C07BB</t>
  </si>
  <si>
    <t>Beta blocking agents, selective, and thiazides</t>
  </si>
  <si>
    <t>C07BB02</t>
  </si>
  <si>
    <t>metoprolol and thiazides</t>
  </si>
  <si>
    <t>C07BB03</t>
  </si>
  <si>
    <t>atenolol and thiazides</t>
  </si>
  <si>
    <t>C07BB04</t>
  </si>
  <si>
    <t>acebutolol and thiazides</t>
  </si>
  <si>
    <t>C07BB06</t>
  </si>
  <si>
    <t>bevantolol and thiazides</t>
  </si>
  <si>
    <t>C07BB07</t>
  </si>
  <si>
    <t>bisoprolol and thiazides</t>
  </si>
  <si>
    <t>C07BB12</t>
  </si>
  <si>
    <t>nebivolol and thiazides</t>
  </si>
  <si>
    <t>C07BB52</t>
  </si>
  <si>
    <t>metoprolol and thiazides, combinations</t>
  </si>
  <si>
    <t>C07BG</t>
  </si>
  <si>
    <t>Alpha and beta blocking agents and thiazides</t>
  </si>
  <si>
    <t>C07BG01</t>
  </si>
  <si>
    <t>labetalol and thiazides</t>
  </si>
  <si>
    <t>C07C</t>
  </si>
  <si>
    <t>BETA BLOCKING AGENTS AND OTHER DIURETICS</t>
  </si>
  <si>
    <t>C07CA</t>
  </si>
  <si>
    <t>Beta blocking agents, non-selective, and other diuretics</t>
  </si>
  <si>
    <t>C07CA02</t>
  </si>
  <si>
    <t>oxprenolol and other diuretics</t>
  </si>
  <si>
    <t>C07CA03</t>
  </si>
  <si>
    <t>pindolol and other diuretics</t>
  </si>
  <si>
    <t>C07CA17</t>
  </si>
  <si>
    <t>bopindolol and other diuretics</t>
  </si>
  <si>
    <t>C07CA23</t>
  </si>
  <si>
    <t>penbutolol and other diuretics</t>
  </si>
  <si>
    <t>C07CB</t>
  </si>
  <si>
    <t>Beta blocking agents, selective, and other diuretics</t>
  </si>
  <si>
    <t>C07CB02</t>
  </si>
  <si>
    <t>metoprolol and other diuretics</t>
  </si>
  <si>
    <t>C07CB03</t>
  </si>
  <si>
    <t>atenolol and other diuretics</t>
  </si>
  <si>
    <t>C07CB53</t>
  </si>
  <si>
    <t>atenolol and other diuretics, combinations</t>
  </si>
  <si>
    <t>C07CG</t>
  </si>
  <si>
    <t>Alpha and beta blocking agents and other diuretics</t>
  </si>
  <si>
    <t>C07CG01</t>
  </si>
  <si>
    <t>labetalol and other diuretics</t>
  </si>
  <si>
    <t>C07D</t>
  </si>
  <si>
    <t>BETA BLOCKING AGENTS, THIAZIDES AND OTHER DIURETICS</t>
  </si>
  <si>
    <t>C07DA</t>
  </si>
  <si>
    <t>Beta blocking agents, non-selective, thiazides and other diuretics</t>
  </si>
  <si>
    <t>C07DA06</t>
  </si>
  <si>
    <t>timolol, thiazides and other diuretics</t>
  </si>
  <si>
    <t>C07DB</t>
  </si>
  <si>
    <t>Beta blocking agents, selective, thiazides and other diuretics</t>
  </si>
  <si>
    <t>C07DB01</t>
  </si>
  <si>
    <t>atenolol, thiazides and other diuretics</t>
  </si>
  <si>
    <t>C07E</t>
  </si>
  <si>
    <t>BETA BLOCKING AGENTS AND VASODILATORS</t>
  </si>
  <si>
    <t>C07EA</t>
  </si>
  <si>
    <t>Beta blocking agents, non-selective, and vasodilators</t>
  </si>
  <si>
    <t>C07EB</t>
  </si>
  <si>
    <t>Beta blocking agents, selective, and vasodilators</t>
  </si>
  <si>
    <t>C07F</t>
  </si>
  <si>
    <t>BETA BLOCKING AGENTS, OTHER COMBINATIONS</t>
  </si>
  <si>
    <t>C07FB</t>
  </si>
  <si>
    <t>Beta blocking agents and calcium channel blockers</t>
  </si>
  <si>
    <t>C07FB02</t>
  </si>
  <si>
    <t>metoprolol and felodipine</t>
  </si>
  <si>
    <t>C07FB03</t>
  </si>
  <si>
    <t>atenolol and nifedipine</t>
  </si>
  <si>
    <t>C07FB07</t>
  </si>
  <si>
    <t>bisoprolol and amlodipine</t>
  </si>
  <si>
    <t>C07FB12</t>
  </si>
  <si>
    <t>nevibolol and amlodipine</t>
  </si>
  <si>
    <t>C07FB13</t>
  </si>
  <si>
    <t>metoprolol and amlodipine</t>
  </si>
  <si>
    <t>C07FX</t>
  </si>
  <si>
    <t>Beta blocking agents, other combinations</t>
  </si>
  <si>
    <t>C07FX01</t>
  </si>
  <si>
    <t>propranolol and other combinations</t>
  </si>
  <si>
    <t>C07FX02</t>
  </si>
  <si>
    <t>sotalol and acetylsalicylic acid</t>
  </si>
  <si>
    <t>C07FX03</t>
  </si>
  <si>
    <t>metoprolol and acetylsalicylic acid</t>
  </si>
  <si>
    <t>C07FX04</t>
  </si>
  <si>
    <t>bisoprolol and acetylsalicylic acid</t>
  </si>
  <si>
    <t>C07FX05</t>
  </si>
  <si>
    <t>metoprolol and ivabradine</t>
  </si>
  <si>
    <t>C07FX06</t>
  </si>
  <si>
    <t>carvedilol and ivabradine</t>
  </si>
  <si>
    <t>C08</t>
  </si>
  <si>
    <t>CALCIUM CHANNEL BLOCKERS</t>
  </si>
  <si>
    <t>C08C</t>
  </si>
  <si>
    <t>SELECTIVE CALCIUM CHANNEL BLOCKERS WITH MAINLY VASCULAR EFFECTS</t>
  </si>
  <si>
    <t>C08CA</t>
  </si>
  <si>
    <t>Dihydropyridine derivatives</t>
  </si>
  <si>
    <t>C08CA01</t>
  </si>
  <si>
    <t>amlodipine</t>
  </si>
  <si>
    <t>C08CA02</t>
  </si>
  <si>
    <t>felodipine</t>
  </si>
  <si>
    <t>C08CA03</t>
  </si>
  <si>
    <t>isradipine</t>
  </si>
  <si>
    <t>C08CA04</t>
  </si>
  <si>
    <t>nicardipine</t>
  </si>
  <si>
    <t>C08CA05</t>
  </si>
  <si>
    <t>nifedipine</t>
  </si>
  <si>
    <t>C08CA06</t>
  </si>
  <si>
    <t>nimodipine</t>
  </si>
  <si>
    <t>C08CA07</t>
  </si>
  <si>
    <t>nisoldipine</t>
  </si>
  <si>
    <t>C08CA08</t>
  </si>
  <si>
    <t>nitrendipine</t>
  </si>
  <si>
    <t>C08CA09</t>
  </si>
  <si>
    <t>lacidipine</t>
  </si>
  <si>
    <t>C08CA10</t>
  </si>
  <si>
    <t>nilvadipine</t>
  </si>
  <si>
    <t>C08CA11</t>
  </si>
  <si>
    <t>manidipine</t>
  </si>
  <si>
    <t>C08CA12</t>
  </si>
  <si>
    <t>barnidipine</t>
  </si>
  <si>
    <t>C08CA13</t>
  </si>
  <si>
    <t>lercanidipine</t>
  </si>
  <si>
    <t>C08CA14</t>
  </si>
  <si>
    <t>cilnidipine</t>
  </si>
  <si>
    <t>C08CA15</t>
  </si>
  <si>
    <t>benidipine</t>
  </si>
  <si>
    <t>C08CA16</t>
  </si>
  <si>
    <t>clevidipine</t>
  </si>
  <si>
    <t>C08CA17</t>
  </si>
  <si>
    <t>levamlodipine</t>
  </si>
  <si>
    <t>C08CA51</t>
  </si>
  <si>
    <t>amlodipine and celecoxib</t>
  </si>
  <si>
    <t>C08CA55</t>
  </si>
  <si>
    <t>nifedipine, combinations</t>
  </si>
  <si>
    <t>C08CX</t>
  </si>
  <si>
    <t>Other selective calcium channel blockers with mainly vascular effects</t>
  </si>
  <si>
    <t>C08CX01</t>
  </si>
  <si>
    <t>mibefradil</t>
  </si>
  <si>
    <t>C08D</t>
  </si>
  <si>
    <t>SELECTIVE CALCIUM CHANNEL BLOCKERS WITH DIRECT CARDIAC EFFECTS</t>
  </si>
  <si>
    <t>C08DA</t>
  </si>
  <si>
    <t>Phenylalkylamine derivatives</t>
  </si>
  <si>
    <t>C08DA01</t>
  </si>
  <si>
    <t>verapamil</t>
  </si>
  <si>
    <t>C08DA02</t>
  </si>
  <si>
    <t>gallopamil</t>
  </si>
  <si>
    <t>C08DA51</t>
  </si>
  <si>
    <t>verapamil, combinations</t>
  </si>
  <si>
    <t>C08DB</t>
  </si>
  <si>
    <t>Benzothiazepine derivatives</t>
  </si>
  <si>
    <t>C08DB01</t>
  </si>
  <si>
    <t>C08E</t>
  </si>
  <si>
    <t>NON-SELECTIVE CALCIUM CHANNEL BLOCKERS</t>
  </si>
  <si>
    <t>C08EA</t>
  </si>
  <si>
    <t>C08EA01</t>
  </si>
  <si>
    <t>fendiline</t>
  </si>
  <si>
    <t>C08EA02</t>
  </si>
  <si>
    <t>bepridil</t>
  </si>
  <si>
    <t>C08EX</t>
  </si>
  <si>
    <t>Other non-selective calcium channel blockers</t>
  </si>
  <si>
    <t>C08EX01</t>
  </si>
  <si>
    <t>lidoflazine</t>
  </si>
  <si>
    <t>C08EX02</t>
  </si>
  <si>
    <t>perhexiline</t>
  </si>
  <si>
    <t>C08G</t>
  </si>
  <si>
    <t>CALCIUM CHANNEL BLOCKERS AND DIURETICS</t>
  </si>
  <si>
    <t>C08GA</t>
  </si>
  <si>
    <t>Calcium channel blockers and diuretics</t>
  </si>
  <si>
    <t>C08GA01</t>
  </si>
  <si>
    <t>nifedipine and diuretics</t>
  </si>
  <si>
    <t>C08GA02</t>
  </si>
  <si>
    <t>amlodipine and diuretics</t>
  </si>
  <si>
    <t>C09</t>
  </si>
  <si>
    <t>AGENTS ACTING ON THE RENIN-ANGIOTENSIN SYSTEM</t>
  </si>
  <si>
    <t>C09A</t>
  </si>
  <si>
    <t>ACE INHIBITORS, PLAIN</t>
  </si>
  <si>
    <t>C09AA</t>
  </si>
  <si>
    <t>ACE inhibitors, plain</t>
  </si>
  <si>
    <t>C09AA01</t>
  </si>
  <si>
    <t>captopril</t>
  </si>
  <si>
    <t>C09AA02</t>
  </si>
  <si>
    <t>enalapril</t>
  </si>
  <si>
    <t>C09AA03</t>
  </si>
  <si>
    <t>lisinopril</t>
  </si>
  <si>
    <t>C09AA04</t>
  </si>
  <si>
    <t>perindopril</t>
  </si>
  <si>
    <t>C09AA05</t>
  </si>
  <si>
    <t>ramipril</t>
  </si>
  <si>
    <t>C09AA06</t>
  </si>
  <si>
    <t>quinapril</t>
  </si>
  <si>
    <t>C09AA07</t>
  </si>
  <si>
    <t>benazepril</t>
  </si>
  <si>
    <t>C09AA08</t>
  </si>
  <si>
    <t>cilazapril</t>
  </si>
  <si>
    <t>C09AA09</t>
  </si>
  <si>
    <t>fosinopril</t>
  </si>
  <si>
    <t>C09AA10</t>
  </si>
  <si>
    <t>trandolapril</t>
  </si>
  <si>
    <t>C09AA11</t>
  </si>
  <si>
    <t>spirapril</t>
  </si>
  <si>
    <t>C09AA12</t>
  </si>
  <si>
    <t>delapril</t>
  </si>
  <si>
    <t>C09AA13</t>
  </si>
  <si>
    <t>moexipril</t>
  </si>
  <si>
    <t>C09AA14</t>
  </si>
  <si>
    <t>temocapril</t>
  </si>
  <si>
    <t>C09AA15</t>
  </si>
  <si>
    <t>zofenopril</t>
  </si>
  <si>
    <t>C09AA16</t>
  </si>
  <si>
    <t>imidapril</t>
  </si>
  <si>
    <t>C09B</t>
  </si>
  <si>
    <t>ACE INHIBITORS, COMBINATIONS</t>
  </si>
  <si>
    <t>C09BA</t>
  </si>
  <si>
    <t>ACE inhibitors and diuretics</t>
  </si>
  <si>
    <t>C09BA01</t>
  </si>
  <si>
    <t>captopril and diuretics</t>
  </si>
  <si>
    <t>C09BA02</t>
  </si>
  <si>
    <t>enalapril and diuretics</t>
  </si>
  <si>
    <t>C09BA03</t>
  </si>
  <si>
    <t>lisinopril and diuretics</t>
  </si>
  <si>
    <t>C09BA04</t>
  </si>
  <si>
    <t>perindopril and diuretics</t>
  </si>
  <si>
    <t>C09BA05</t>
  </si>
  <si>
    <t>ramipril and diuretics</t>
  </si>
  <si>
    <t>C09BA06</t>
  </si>
  <si>
    <t>quinapril and diuretics</t>
  </si>
  <si>
    <t>C09BA07</t>
  </si>
  <si>
    <t>benazepril and diuretics</t>
  </si>
  <si>
    <t>C09BA08</t>
  </si>
  <si>
    <t>cilazapril and diuretics</t>
  </si>
  <si>
    <t>C09BA09</t>
  </si>
  <si>
    <t>fosinopril and diuretics</t>
  </si>
  <si>
    <t>C09BA12</t>
  </si>
  <si>
    <t>delapril and diuretics</t>
  </si>
  <si>
    <t>C09BA13</t>
  </si>
  <si>
    <t>moexipril and diuretics</t>
  </si>
  <si>
    <t>C09BA15</t>
  </si>
  <si>
    <t>zofenopril and diuretics</t>
  </si>
  <si>
    <t>C09BB</t>
  </si>
  <si>
    <t>ACE inhibitors and calcium channel blockers</t>
  </si>
  <si>
    <t>C09BB02</t>
  </si>
  <si>
    <t>enalapril and lercanidipine</t>
  </si>
  <si>
    <t>C09BB03</t>
  </si>
  <si>
    <t>lisinopril and amlodipine</t>
  </si>
  <si>
    <t>C09BB04</t>
  </si>
  <si>
    <t>perindopril and amlodipine</t>
  </si>
  <si>
    <t>C09BB05</t>
  </si>
  <si>
    <t>ramipril and felodipine</t>
  </si>
  <si>
    <t>C09BB06</t>
  </si>
  <si>
    <t>enalapril and nitrendipine</t>
  </si>
  <si>
    <t>C09BB07</t>
  </si>
  <si>
    <t>ramipril and amlodipine</t>
  </si>
  <si>
    <t>C09BB10</t>
  </si>
  <si>
    <t>trandolapril and verapamil</t>
  </si>
  <si>
    <t>C09BB12</t>
  </si>
  <si>
    <t>delapril and manidipine</t>
  </si>
  <si>
    <t>C09BB13</t>
  </si>
  <si>
    <t xml:space="preserve">benazepril and amlodipine </t>
  </si>
  <si>
    <t>C09BX</t>
  </si>
  <si>
    <t>ACE inhibitors, other combinations</t>
  </si>
  <si>
    <t>C09BX01</t>
  </si>
  <si>
    <t>perindopril, amlodipine and indapamide</t>
  </si>
  <si>
    <t>C09BX02</t>
  </si>
  <si>
    <t>perindopril and bisoprolol</t>
  </si>
  <si>
    <t>C09BX03</t>
  </si>
  <si>
    <t>ramipril, amlodipine and hydrochlorothiazide</t>
  </si>
  <si>
    <t>C09BX04</t>
  </si>
  <si>
    <t>perindopril, bisoprolol and amlodipine</t>
  </si>
  <si>
    <t>C09BX05</t>
  </si>
  <si>
    <t>ramipril and bisoprolol</t>
  </si>
  <si>
    <t>C09BX06</t>
  </si>
  <si>
    <t>perindopril, bisoprolol, amlodipine and indapamide</t>
  </si>
  <si>
    <t>C09BX07</t>
  </si>
  <si>
    <t>zofenopril and nebivolol</t>
  </si>
  <si>
    <t>C09C</t>
  </si>
  <si>
    <t>ANGIOTENSIN II RECEPTOR BLOCKERS (ARBs), PLAIN</t>
  </si>
  <si>
    <t>C09CA</t>
  </si>
  <si>
    <t>Angiotensin II receptor blockers (ARBs), plain</t>
  </si>
  <si>
    <t>C09CA01</t>
  </si>
  <si>
    <t>losartan</t>
  </si>
  <si>
    <t>C09CA02</t>
  </si>
  <si>
    <t>eprosartan</t>
  </si>
  <si>
    <t>C09CA03</t>
  </si>
  <si>
    <t>valsartan</t>
  </si>
  <si>
    <t>C09CA04</t>
  </si>
  <si>
    <t>irbesartan</t>
  </si>
  <si>
    <t>C09CA05</t>
  </si>
  <si>
    <t>tasosartan</t>
  </si>
  <si>
    <t>C09CA06</t>
  </si>
  <si>
    <t>candesartan</t>
  </si>
  <si>
    <t>C09CA07</t>
  </si>
  <si>
    <t>telmisartan</t>
  </si>
  <si>
    <t>C09CA08</t>
  </si>
  <si>
    <t>olmesartan medoxomil</t>
  </si>
  <si>
    <t>C09CA09</t>
  </si>
  <si>
    <t>azilsartan medoxomil</t>
  </si>
  <si>
    <t>C09CA10</t>
  </si>
  <si>
    <t>fimasartan</t>
  </si>
  <si>
    <t>C09D</t>
  </si>
  <si>
    <t>ANGIOTENSIN II RECEPTOR BLOCKERS (ARBs), COMBINATIONS</t>
  </si>
  <si>
    <t>C09DA</t>
  </si>
  <si>
    <t>Angiotensin II receptor blockers (ARBs) and diuretics</t>
  </si>
  <si>
    <t>C09DA01</t>
  </si>
  <si>
    <t>losartan and diuretics</t>
  </si>
  <si>
    <t>C09DA02</t>
  </si>
  <si>
    <t>eprosartan and diuretics</t>
  </si>
  <si>
    <t>C09DA03</t>
  </si>
  <si>
    <t>valsartan and diuretics</t>
  </si>
  <si>
    <t>C09DA04</t>
  </si>
  <si>
    <t>irbesartan and diuretics</t>
  </si>
  <si>
    <t>C09DA06</t>
  </si>
  <si>
    <t>candesartan and diuretics</t>
  </si>
  <si>
    <t>C09DA07</t>
  </si>
  <si>
    <t>telmisartan and diuretics</t>
  </si>
  <si>
    <t>C09DA08</t>
  </si>
  <si>
    <t>olmesartan medoxomil and diuretics</t>
  </si>
  <si>
    <t>C09DA09</t>
  </si>
  <si>
    <t>azilsartan medoxomil and diuretics</t>
  </si>
  <si>
    <t>C09DA10</t>
  </si>
  <si>
    <t>fimasartan and diuretics</t>
  </si>
  <si>
    <t>C09DB</t>
  </si>
  <si>
    <t>Angiotensin II receptor blockers (ARBs) and calcium channel blockers</t>
  </si>
  <si>
    <t>C09DB01</t>
  </si>
  <si>
    <t>valsartan and amlodipine</t>
  </si>
  <si>
    <t>C09DB02</t>
  </si>
  <si>
    <t>olmesartan medoxomil and amlodipine</t>
  </si>
  <si>
    <t>C09DB04</t>
  </si>
  <si>
    <t>telmisartan and amlodipine</t>
  </si>
  <si>
    <t>C09DB05</t>
  </si>
  <si>
    <t>irbesartan and amlodipine</t>
  </si>
  <si>
    <t>C09DB06</t>
  </si>
  <si>
    <t>losartan and amlodipine</t>
  </si>
  <si>
    <t>C09DB07</t>
  </si>
  <si>
    <t>candesartan and amlodipine</t>
  </si>
  <si>
    <t>C09DB08</t>
  </si>
  <si>
    <t>valsartan and lercanidipine</t>
  </si>
  <si>
    <t>C09DB09</t>
  </si>
  <si>
    <t>fimasartan and amlodipine</t>
  </si>
  <si>
    <t>C09DX</t>
  </si>
  <si>
    <t>Angiotensin II receptor blockers (ARBs), other combinations</t>
  </si>
  <si>
    <t>C09DX01</t>
  </si>
  <si>
    <t>valsartan, amlodipine and hydrochlorothiazide</t>
  </si>
  <si>
    <t>C09DX02</t>
  </si>
  <si>
    <t>valsartan and aliskiren</t>
  </si>
  <si>
    <t>C09DX03</t>
  </si>
  <si>
    <t>olmesartan medoxomil, amlodipine and hydrochlorothiazide</t>
  </si>
  <si>
    <t>C09DX04</t>
  </si>
  <si>
    <t>valsartan and sacubitril</t>
  </si>
  <si>
    <t>C09DX05</t>
  </si>
  <si>
    <t>valsartan and nebivolol</t>
  </si>
  <si>
    <t>C09DX06</t>
  </si>
  <si>
    <t>candesartan, amlodipine and hydrochlorothiazide</t>
  </si>
  <si>
    <t>C09DX07</t>
  </si>
  <si>
    <t>irbesartan, amlodipine and hydrochlorothiazide</t>
  </si>
  <si>
    <t>C09DX08</t>
  </si>
  <si>
    <t>telmisartan, amlodipine and hydrochlorothiazide</t>
  </si>
  <si>
    <t>C09X</t>
  </si>
  <si>
    <t>OTHER AGENTS ACTING ON THE RENIN-ANGIOTENSIN SYSTEM</t>
  </si>
  <si>
    <t>C09XA</t>
  </si>
  <si>
    <t>Renin-inhibitors</t>
  </si>
  <si>
    <t>C09XA01</t>
  </si>
  <si>
    <t>remikiren</t>
  </si>
  <si>
    <t>C09XA02</t>
  </si>
  <si>
    <t>aliskiren</t>
  </si>
  <si>
    <t>C09XA52</t>
  </si>
  <si>
    <t>aliskiren and hydrochlorothiazide</t>
  </si>
  <si>
    <t>C09XA53</t>
  </si>
  <si>
    <t>aliskiren and amlodipine</t>
  </si>
  <si>
    <t>C09XA54</t>
  </si>
  <si>
    <t>aliskiren, amlodipine and hydrochlorothiazide</t>
  </si>
  <si>
    <t>C10</t>
  </si>
  <si>
    <t>LIPID MODIFYING AGENTS</t>
  </si>
  <si>
    <t>C10A</t>
  </si>
  <si>
    <t>LIPID MODIFYING AGENTS, PLAIN</t>
  </si>
  <si>
    <t>C10AA</t>
  </si>
  <si>
    <t>HMG CoA reductase inhibitors</t>
  </si>
  <si>
    <t>C10AA01</t>
  </si>
  <si>
    <t>simvastatin</t>
  </si>
  <si>
    <t>C10AA02</t>
  </si>
  <si>
    <t>lovastatin</t>
  </si>
  <si>
    <t>C10AA03</t>
  </si>
  <si>
    <t>pravastatin</t>
  </si>
  <si>
    <t>C10AA04</t>
  </si>
  <si>
    <t>fluvastatin</t>
  </si>
  <si>
    <t>C10AA05</t>
  </si>
  <si>
    <t>atorvastatin</t>
  </si>
  <si>
    <t>C10AA06</t>
  </si>
  <si>
    <t>cerivastatin</t>
  </si>
  <si>
    <t>C10AA07</t>
  </si>
  <si>
    <t>rosuvastatin</t>
  </si>
  <si>
    <t>C10AA08</t>
  </si>
  <si>
    <t>pitavastatin</t>
  </si>
  <si>
    <t>C10AB</t>
  </si>
  <si>
    <t>Fibrates</t>
  </si>
  <si>
    <t>C10AB01</t>
  </si>
  <si>
    <t>clofibrate</t>
  </si>
  <si>
    <t>C10AB02</t>
  </si>
  <si>
    <t>bezafibrate</t>
  </si>
  <si>
    <t>C10AB03</t>
  </si>
  <si>
    <t>aluminium clofibrate</t>
  </si>
  <si>
    <t>C10AB04</t>
  </si>
  <si>
    <t>gemfibrozil</t>
  </si>
  <si>
    <t>C10AB05</t>
  </si>
  <si>
    <t>fenofibrate</t>
  </si>
  <si>
    <t>C10AB06</t>
  </si>
  <si>
    <t>simfibrate</t>
  </si>
  <si>
    <t>C10AB07</t>
  </si>
  <si>
    <t>ronifibrate</t>
  </si>
  <si>
    <t>C10AB08</t>
  </si>
  <si>
    <t>ciprofibrate</t>
  </si>
  <si>
    <t>C10AB09</t>
  </si>
  <si>
    <t>etofibrate</t>
  </si>
  <si>
    <t>C10AB10</t>
  </si>
  <si>
    <t>clofibride</t>
  </si>
  <si>
    <t>C10AB11</t>
  </si>
  <si>
    <t>choline fenofibrate</t>
  </si>
  <si>
    <t>C10AB12</t>
  </si>
  <si>
    <t>pemafibrate</t>
  </si>
  <si>
    <t>C10AC</t>
  </si>
  <si>
    <t>Bile acid sequestrants</t>
  </si>
  <si>
    <t>C10AC01</t>
  </si>
  <si>
    <t>colestyramine</t>
  </si>
  <si>
    <t>C10AC02</t>
  </si>
  <si>
    <t>colestipol</t>
  </si>
  <si>
    <t>C10AC03</t>
  </si>
  <si>
    <t>colextran</t>
  </si>
  <si>
    <t>C10AC04</t>
  </si>
  <si>
    <t>colesevelam</t>
  </si>
  <si>
    <t>C10AD</t>
  </si>
  <si>
    <t>C10AD01</t>
  </si>
  <si>
    <t>niceritrol</t>
  </si>
  <si>
    <t>C10AD02</t>
  </si>
  <si>
    <t>C10AD03</t>
  </si>
  <si>
    <t>nicofuranose</t>
  </si>
  <si>
    <t>C10AD04</t>
  </si>
  <si>
    <t>aluminium nicotinate</t>
  </si>
  <si>
    <t>C10AD05</t>
  </si>
  <si>
    <t>C10AD06</t>
  </si>
  <si>
    <t>acipimox</t>
  </si>
  <si>
    <t>C10AD52</t>
  </si>
  <si>
    <t>nicotinic acid, combinations</t>
  </si>
  <si>
    <t>C10AX</t>
  </si>
  <si>
    <t>Other lipid modifying agents</t>
  </si>
  <si>
    <t>C10AX01</t>
  </si>
  <si>
    <t>dextrothyroxine</t>
  </si>
  <si>
    <t>C10AX02</t>
  </si>
  <si>
    <t>probucol</t>
  </si>
  <si>
    <t>C10AX03</t>
  </si>
  <si>
    <t>tiadenol</t>
  </si>
  <si>
    <t>C10AX05</t>
  </si>
  <si>
    <t>meglutol</t>
  </si>
  <si>
    <t>C10AX06</t>
  </si>
  <si>
    <t>omega-3-triglycerides incl. other esters and acids</t>
  </si>
  <si>
    <t>C10AX07</t>
  </si>
  <si>
    <t>magnesium pyridoxal 5-phosphate glutamate</t>
  </si>
  <si>
    <t>C10AX08</t>
  </si>
  <si>
    <t>policosanol</t>
  </si>
  <si>
    <t>C10AX09</t>
  </si>
  <si>
    <t>ezetimibe</t>
  </si>
  <si>
    <t>C10AX10</t>
  </si>
  <si>
    <t>alipogene tiparvovec</t>
  </si>
  <si>
    <t>C10AX11</t>
  </si>
  <si>
    <t>mipomersen</t>
  </si>
  <si>
    <t>C10AX12</t>
  </si>
  <si>
    <t>lomitapide</t>
  </si>
  <si>
    <t>C10AX13</t>
  </si>
  <si>
    <t>evolocumab</t>
  </si>
  <si>
    <t>C10AX14</t>
  </si>
  <si>
    <t>alirocumab</t>
  </si>
  <si>
    <t>C10AX15</t>
  </si>
  <si>
    <t>bempedoic acid</t>
  </si>
  <si>
    <t>C10AX16</t>
  </si>
  <si>
    <t>inclisiran</t>
  </si>
  <si>
    <t>C10AX17</t>
  </si>
  <si>
    <t>evinacumab</t>
  </si>
  <si>
    <t>C10AX18</t>
  </si>
  <si>
    <t>volanesorsen</t>
  </si>
  <si>
    <t>C10B</t>
  </si>
  <si>
    <t>LIPID MODIFYING AGENTS, COMBINATIONS</t>
  </si>
  <si>
    <t>C10BA</t>
  </si>
  <si>
    <t>Combinations of various lipid modifying agents</t>
  </si>
  <si>
    <t>C10BA01</t>
  </si>
  <si>
    <t>lovastatin and nicotinic acid</t>
  </si>
  <si>
    <t>C10BA02</t>
  </si>
  <si>
    <t>simvastatin and ezetimibe</t>
  </si>
  <si>
    <t>C10BA03</t>
  </si>
  <si>
    <t>pravastatin and fenofibrate</t>
  </si>
  <si>
    <t>C10BA04</t>
  </si>
  <si>
    <t>simvastatin and fenofibrate</t>
  </si>
  <si>
    <t>C10BA05</t>
  </si>
  <si>
    <t>atorvastatin and ezetimibe</t>
  </si>
  <si>
    <t>C10BA06</t>
  </si>
  <si>
    <t>rosuvastatin and ezetimibe</t>
  </si>
  <si>
    <t>C10BA07</t>
  </si>
  <si>
    <t>rosuvastatin and omega-3 fatty acids</t>
  </si>
  <si>
    <t>C10BA08</t>
  </si>
  <si>
    <t>atorvastatin and omega-3 fatty acids</t>
  </si>
  <si>
    <t>C10BA09</t>
  </si>
  <si>
    <t>rosuvastatin and fenofibrate</t>
  </si>
  <si>
    <t>C10BA10</t>
  </si>
  <si>
    <t>bempedoic acid and ezetimibe</t>
  </si>
  <si>
    <t>C10BA11</t>
  </si>
  <si>
    <t>pravastatin and ezetimibe</t>
  </si>
  <si>
    <t>C10BA12</t>
  </si>
  <si>
    <t>pravastatin, ezetimibe and fenofibrate</t>
  </si>
  <si>
    <t>C10BX</t>
  </si>
  <si>
    <t>Lipid modifying agents in combination with other drugs</t>
  </si>
  <si>
    <t>C10BX01</t>
  </si>
  <si>
    <t>simvastatin and acetylsalicylic acid</t>
  </si>
  <si>
    <t>C10BX02</t>
  </si>
  <si>
    <t>pravastatin and acetylsalicylic acid</t>
  </si>
  <si>
    <t>C10BX03</t>
  </si>
  <si>
    <t>atorvastatin and amlodipine</t>
  </si>
  <si>
    <t>C10BX04</t>
  </si>
  <si>
    <t>simvastatin, acetylsalicylic acid and ramipril</t>
  </si>
  <si>
    <t>C10BX05</t>
  </si>
  <si>
    <t>rosuvastatin and acetylsalisylic acid</t>
  </si>
  <si>
    <t>C10BX06</t>
  </si>
  <si>
    <t>atorvastatin, acetylsalicylic acid and ramipril</t>
  </si>
  <si>
    <t>C10BX07</t>
  </si>
  <si>
    <t>rosuvastatin, amlodipine and lisinopril</t>
  </si>
  <si>
    <t>C10BX08</t>
  </si>
  <si>
    <t>atorvastatin and acetylsalicylic acid</t>
  </si>
  <si>
    <t>C10BX09</t>
  </si>
  <si>
    <t>rosuvastatin and amlodipine</t>
  </si>
  <si>
    <t>C10BX10</t>
  </si>
  <si>
    <t>rosuvastatin and valsartan</t>
  </si>
  <si>
    <t>C10BX11</t>
  </si>
  <si>
    <t>atorvastatin, amlodipine and perindopril</t>
  </si>
  <si>
    <t>C10BX12</t>
  </si>
  <si>
    <t>atorvastatin, acetylsalicylic acid and perindopril</t>
  </si>
  <si>
    <t>C10BX13</t>
  </si>
  <si>
    <t>rosuvastatin, perindopril and indapamide</t>
  </si>
  <si>
    <t>C10BX14</t>
  </si>
  <si>
    <t>rosuvastatin, amlodipine and perindopril</t>
  </si>
  <si>
    <t>C10BX15</t>
  </si>
  <si>
    <t>atorvastatin and perindopril</t>
  </si>
  <si>
    <t>C10BX16</t>
  </si>
  <si>
    <t>rosuvastatin and fimasartan</t>
  </si>
  <si>
    <t>C10BX17</t>
  </si>
  <si>
    <t>rosuvastatin and ramipril</t>
  </si>
  <si>
    <t>C10BX18</t>
  </si>
  <si>
    <t>atorvastatin, amlodipine and ramipril</t>
  </si>
  <si>
    <t>C10BX19</t>
  </si>
  <si>
    <t>atorvastatin, amlodipine and candesartan</t>
  </si>
  <si>
    <t>C10BX20</t>
  </si>
  <si>
    <t>rosuvastatin and telmisartan</t>
  </si>
  <si>
    <t>C10BX21</t>
  </si>
  <si>
    <t>rosuvastatin and perindopril</t>
  </si>
  <si>
    <t>D</t>
  </si>
  <si>
    <t>DERMATOLOGICALS</t>
  </si>
  <si>
    <t>D01</t>
  </si>
  <si>
    <t>ANTIFUNGALS FOR DERMATOLOGICAL USE</t>
  </si>
  <si>
    <t>D01A</t>
  </si>
  <si>
    <t>ANTIFUNGALS FOR TOPICAL USE</t>
  </si>
  <si>
    <t>D01AA</t>
  </si>
  <si>
    <t>D01AA01</t>
  </si>
  <si>
    <t>D01AA02</t>
  </si>
  <si>
    <t>D01AA03</t>
  </si>
  <si>
    <t>hachimycin</t>
  </si>
  <si>
    <t>D01AA04</t>
  </si>
  <si>
    <t>pecilocin</t>
  </si>
  <si>
    <t>D01AA06</t>
  </si>
  <si>
    <t>D01AA07</t>
  </si>
  <si>
    <t>pyrrolnitrin</t>
  </si>
  <si>
    <t>D01AA08</t>
  </si>
  <si>
    <t>griseofulvin</t>
  </si>
  <si>
    <t>D01AA20</t>
  </si>
  <si>
    <t>D01AC</t>
  </si>
  <si>
    <t>Imidazole and triazole derivatives</t>
  </si>
  <si>
    <t>D01AC01</t>
  </si>
  <si>
    <t>chlormidazole</t>
  </si>
  <si>
    <t>D01AC02</t>
  </si>
  <si>
    <t>D01AC03</t>
  </si>
  <si>
    <t>econazole</t>
  </si>
  <si>
    <t>D01AC04</t>
  </si>
  <si>
    <t>D01AC05</t>
  </si>
  <si>
    <t>isoconazole</t>
  </si>
  <si>
    <t>D01AC06</t>
  </si>
  <si>
    <t>tiabendazole</t>
  </si>
  <si>
    <t>D01AC07</t>
  </si>
  <si>
    <t>tioconazole</t>
  </si>
  <si>
    <t>D01AC08</t>
  </si>
  <si>
    <t>ketoconazole</t>
  </si>
  <si>
    <t>D01AC09</t>
  </si>
  <si>
    <t>sulconazole</t>
  </si>
  <si>
    <t>D01AC10</t>
  </si>
  <si>
    <t>bifonazole</t>
  </si>
  <si>
    <t>D01AC11</t>
  </si>
  <si>
    <t>oxiconazole</t>
  </si>
  <si>
    <t>D01AC12</t>
  </si>
  <si>
    <t>fenticonazole</t>
  </si>
  <si>
    <t>D01AC13</t>
  </si>
  <si>
    <t>omoconazole</t>
  </si>
  <si>
    <t>D01AC14</t>
  </si>
  <si>
    <t>sertaconazole</t>
  </si>
  <si>
    <t>D01AC15</t>
  </si>
  <si>
    <t>fluconazole</t>
  </si>
  <si>
    <t>D01AC16</t>
  </si>
  <si>
    <t>flutrimazole</t>
  </si>
  <si>
    <t>D01AC17</t>
  </si>
  <si>
    <t>eberconazole</t>
  </si>
  <si>
    <t>D01AC18</t>
  </si>
  <si>
    <t>luliconazole</t>
  </si>
  <si>
    <t>D01AC19</t>
  </si>
  <si>
    <t>efinaconazole</t>
  </si>
  <si>
    <t>D01AC20</t>
  </si>
  <si>
    <t>imidazoles/triazoles in combination with corticosteroids</t>
  </si>
  <si>
    <t>D01AC21</t>
  </si>
  <si>
    <t>neticonazole</t>
  </si>
  <si>
    <t>D01AC22</t>
  </si>
  <si>
    <t>lanoconazole</t>
  </si>
  <si>
    <t>D01AC52</t>
  </si>
  <si>
    <t>miconazole, combinations</t>
  </si>
  <si>
    <t>D01AC60</t>
  </si>
  <si>
    <t>bifonazole, combinations</t>
  </si>
  <si>
    <t>D01AE</t>
  </si>
  <si>
    <t>Other antifungals for topical use</t>
  </si>
  <si>
    <t>D01AE01</t>
  </si>
  <si>
    <t>bromochlorosalicylanilide</t>
  </si>
  <si>
    <t>D01AE02</t>
  </si>
  <si>
    <t>methylrosaniline</t>
  </si>
  <si>
    <t>D01AE03</t>
  </si>
  <si>
    <t>tribromometacresol</t>
  </si>
  <si>
    <t>D01AE04</t>
  </si>
  <si>
    <t>undecylenic acid</t>
  </si>
  <si>
    <t>D01AE05</t>
  </si>
  <si>
    <t>D01AE06</t>
  </si>
  <si>
    <t>2-(4-chlorphenoxy)-ethanol</t>
  </si>
  <si>
    <t>2-(4-chlorphénoxy)-éthanol</t>
  </si>
  <si>
    <t>D01AE07</t>
  </si>
  <si>
    <t>chlorphenesin</t>
  </si>
  <si>
    <t>D01AE08</t>
  </si>
  <si>
    <t>ticlatone</t>
  </si>
  <si>
    <t>D01AE09</t>
  </si>
  <si>
    <t>sulbentine</t>
  </si>
  <si>
    <t>D01AE10</t>
  </si>
  <si>
    <t>ethyl hydroxybenzoate</t>
  </si>
  <si>
    <t>D01AE11</t>
  </si>
  <si>
    <t>haloprogin</t>
  </si>
  <si>
    <t>D01AE12</t>
  </si>
  <si>
    <t>salicylic acid</t>
  </si>
  <si>
    <t>D01AE13</t>
  </si>
  <si>
    <t>selenium sulfide</t>
  </si>
  <si>
    <t>D01AE14</t>
  </si>
  <si>
    <t>ciclopirox</t>
  </si>
  <si>
    <t>D01AE15</t>
  </si>
  <si>
    <t>terbinafine</t>
  </si>
  <si>
    <t>D01AE16</t>
  </si>
  <si>
    <t>amorolfine</t>
  </si>
  <si>
    <t>D01AE17</t>
  </si>
  <si>
    <t>dimazole</t>
  </si>
  <si>
    <t>D01AE18</t>
  </si>
  <si>
    <t>tolnaftate</t>
  </si>
  <si>
    <t>D01AE19</t>
  </si>
  <si>
    <t>tolciclate</t>
  </si>
  <si>
    <t>D01AE20</t>
  </si>
  <si>
    <t>D01AE21</t>
  </si>
  <si>
    <t>D01AE22</t>
  </si>
  <si>
    <t>naftifine</t>
  </si>
  <si>
    <t>D01AE23</t>
  </si>
  <si>
    <t>butenafine</t>
  </si>
  <si>
    <t>D01AE24</t>
  </si>
  <si>
    <t>tavaborole</t>
  </si>
  <si>
    <t>D01AE25</t>
  </si>
  <si>
    <t>liranaftate</t>
  </si>
  <si>
    <t>D01AE54</t>
  </si>
  <si>
    <t>undecylenic acid, combinations</t>
  </si>
  <si>
    <t>D01B</t>
  </si>
  <si>
    <t>ANTIFUNGALS FOR SYSTEMIC USE</t>
  </si>
  <si>
    <t>D01BA</t>
  </si>
  <si>
    <t>Antifungals for systemic use</t>
  </si>
  <si>
    <t>D01BA01</t>
  </si>
  <si>
    <t>D01BA02</t>
  </si>
  <si>
    <t>D01BA03</t>
  </si>
  <si>
    <t>fosravuconazole</t>
  </si>
  <si>
    <t>D02</t>
  </si>
  <si>
    <t>EMOLLIENTS AND PROTECTIVES</t>
  </si>
  <si>
    <t>D02A</t>
  </si>
  <si>
    <t>D02AA</t>
  </si>
  <si>
    <t>Silicone products</t>
  </si>
  <si>
    <t>D02AB</t>
  </si>
  <si>
    <t>Zinc products</t>
  </si>
  <si>
    <t>D02AC</t>
  </si>
  <si>
    <t>Soft paraffin and fat products</t>
  </si>
  <si>
    <t>D02AD</t>
  </si>
  <si>
    <t>Liquid plasters</t>
  </si>
  <si>
    <t>D02AE</t>
  </si>
  <si>
    <t>Carbamide products</t>
  </si>
  <si>
    <t>D02AE01</t>
  </si>
  <si>
    <t>D02AE51</t>
  </si>
  <si>
    <t>carbamide, combinations</t>
  </si>
  <si>
    <t>D02AF</t>
  </si>
  <si>
    <t>Salicylic acid preparations</t>
  </si>
  <si>
    <t>D02AX</t>
  </si>
  <si>
    <t>Other emollients and protectives</t>
  </si>
  <si>
    <t>D02B</t>
  </si>
  <si>
    <t>PROTECTIVES AGAINST UV-RADIATION</t>
  </si>
  <si>
    <t>D02BA</t>
  </si>
  <si>
    <t>Protectives against uv-radiation for topical use</t>
  </si>
  <si>
    <t>D02BA01</t>
  </si>
  <si>
    <t>aminobenzoic acid</t>
  </si>
  <si>
    <t>D02BA02</t>
  </si>
  <si>
    <t>octinoxate</t>
  </si>
  <si>
    <t>D02BB</t>
  </si>
  <si>
    <t>Protectives against uv-radiation for systemic use</t>
  </si>
  <si>
    <t>D02BB01</t>
  </si>
  <si>
    <t>D02BB02</t>
  </si>
  <si>
    <t>afamelanotide</t>
  </si>
  <si>
    <t>D03</t>
  </si>
  <si>
    <t>PREPARATIONS FOR TREATMENT OF WOUNDS AND ULCERS</t>
  </si>
  <si>
    <t>D03A</t>
  </si>
  <si>
    <t>CICATRIZANTS</t>
  </si>
  <si>
    <t>D03AA</t>
  </si>
  <si>
    <t>Cod-liver oil ointments</t>
  </si>
  <si>
    <t>D03AX</t>
  </si>
  <si>
    <t>Other cicatrizants</t>
  </si>
  <si>
    <t>D03AX01</t>
  </si>
  <si>
    <t>cadexomer iodine</t>
  </si>
  <si>
    <t>D03AX02</t>
  </si>
  <si>
    <t>dextranomer</t>
  </si>
  <si>
    <t>D03AX03</t>
  </si>
  <si>
    <t>D03AX04</t>
  </si>
  <si>
    <t>D03AX05</t>
  </si>
  <si>
    <t>hyaluronic acid</t>
  </si>
  <si>
    <t>D03AX06</t>
  </si>
  <si>
    <t>D03AX09</t>
  </si>
  <si>
    <t>crilanomer</t>
  </si>
  <si>
    <t>D03AX10</t>
  </si>
  <si>
    <t>enoxolone</t>
  </si>
  <si>
    <t>D03AX11</t>
  </si>
  <si>
    <t>sodium chlorite</t>
  </si>
  <si>
    <t>D03AX12</t>
  </si>
  <si>
    <t>trolamine</t>
  </si>
  <si>
    <t>D03AX13</t>
  </si>
  <si>
    <t>Betulae cortex</t>
  </si>
  <si>
    <t>D03AX14</t>
  </si>
  <si>
    <t>Centella asiatica herba, incl. combinations</t>
  </si>
  <si>
    <t>Centella asiatica, associations incluses</t>
  </si>
  <si>
    <t>ATC 2024 : changement de libellé</t>
  </si>
  <si>
    <t>D03AX15</t>
  </si>
  <si>
    <t>trafermin</t>
  </si>
  <si>
    <t>D03AX16</t>
  </si>
  <si>
    <t>beremagene geperpavec</t>
  </si>
  <si>
    <t>D03B</t>
  </si>
  <si>
    <t>ENZYMES</t>
  </si>
  <si>
    <t>D03BA</t>
  </si>
  <si>
    <t>Proteolytic enzymes</t>
  </si>
  <si>
    <t>D03BA01</t>
  </si>
  <si>
    <t>D03BA02</t>
  </si>
  <si>
    <t>collagenase</t>
  </si>
  <si>
    <t>D03BA03</t>
  </si>
  <si>
    <t>bromelains</t>
  </si>
  <si>
    <t>D03BA52</t>
  </si>
  <si>
    <t>collagenase, combinations</t>
  </si>
  <si>
    <t>D04</t>
  </si>
  <si>
    <t>ANTIPRURITICS, INCL. ANTIHISTAMINES, ANESTHETICS, ETC.</t>
  </si>
  <si>
    <t>D04A</t>
  </si>
  <si>
    <t>D04AA</t>
  </si>
  <si>
    <t>Antihistamines for topical use</t>
  </si>
  <si>
    <t>D04AA01</t>
  </si>
  <si>
    <t>thonzylamine</t>
  </si>
  <si>
    <t>D04AA02</t>
  </si>
  <si>
    <t>mepyramine</t>
  </si>
  <si>
    <t>D04AA03</t>
  </si>
  <si>
    <t>thenalidine</t>
  </si>
  <si>
    <t>D04AA04</t>
  </si>
  <si>
    <t>tripelennamine</t>
  </si>
  <si>
    <t>D04AA09</t>
  </si>
  <si>
    <t>chloropyramine</t>
  </si>
  <si>
    <t>D04AA10</t>
  </si>
  <si>
    <t>promethazine</t>
  </si>
  <si>
    <t>D04AA12</t>
  </si>
  <si>
    <t>tolpropamine</t>
  </si>
  <si>
    <t>D04AA13</t>
  </si>
  <si>
    <t>dimetindene</t>
  </si>
  <si>
    <t>D04AA14</t>
  </si>
  <si>
    <t>clemastine</t>
  </si>
  <si>
    <t>D04AA15</t>
  </si>
  <si>
    <t>bamipine</t>
  </si>
  <si>
    <t>D04AA16</t>
  </si>
  <si>
    <t>pheniramine</t>
  </si>
  <si>
    <t>D04AA22</t>
  </si>
  <si>
    <t>isothipendyl</t>
  </si>
  <si>
    <t>D04AA32</t>
  </si>
  <si>
    <t>diphenhydramine</t>
  </si>
  <si>
    <t>D04AA33</t>
  </si>
  <si>
    <t>diphenhydramine methylbromide</t>
  </si>
  <si>
    <t>D04AA34</t>
  </si>
  <si>
    <t>chlorphenoxamine</t>
  </si>
  <si>
    <t>D04AB</t>
  </si>
  <si>
    <t>Anesthetics for topical use</t>
  </si>
  <si>
    <t>D04AB01</t>
  </si>
  <si>
    <t>D04AB02</t>
  </si>
  <si>
    <t>D04AB03</t>
  </si>
  <si>
    <t>oxybuprocaine</t>
  </si>
  <si>
    <t>D04AB04</t>
  </si>
  <si>
    <t>D04AB05</t>
  </si>
  <si>
    <t>quinisocaine</t>
  </si>
  <si>
    <t>D04AB06</t>
  </si>
  <si>
    <t>D04AB07</t>
  </si>
  <si>
    <t>D04AX</t>
  </si>
  <si>
    <t>Other antipruritics</t>
  </si>
  <si>
    <t>D04AX01</t>
  </si>
  <si>
    <t>doxepin</t>
  </si>
  <si>
    <t>D05</t>
  </si>
  <si>
    <t>ANTIPSORIATICS</t>
  </si>
  <si>
    <t>D05A</t>
  </si>
  <si>
    <t>ANTIPSORIATICS FOR TOPICAL USE</t>
  </si>
  <si>
    <t>D05AA</t>
  </si>
  <si>
    <t>Tars</t>
  </si>
  <si>
    <t>D05AC</t>
  </si>
  <si>
    <t>Antracen derivatives</t>
  </si>
  <si>
    <t>D05AC01</t>
  </si>
  <si>
    <t>dithranol</t>
  </si>
  <si>
    <t>D05AC51</t>
  </si>
  <si>
    <t>dithranol, combinations</t>
  </si>
  <si>
    <t>D05AD</t>
  </si>
  <si>
    <t>Psoralens for topical use</t>
  </si>
  <si>
    <t>D05AD01</t>
  </si>
  <si>
    <t>trioxysalen</t>
  </si>
  <si>
    <t>D05AD02</t>
  </si>
  <si>
    <t>methoxsalen</t>
  </si>
  <si>
    <t>D05AX</t>
  </si>
  <si>
    <t>Other antipsoriatics for topical use</t>
  </si>
  <si>
    <t>D05AX01</t>
  </si>
  <si>
    <t>fumaric acid</t>
  </si>
  <si>
    <t>D05AX02</t>
  </si>
  <si>
    <t>calcipotriol</t>
  </si>
  <si>
    <t>D05AX03</t>
  </si>
  <si>
    <t>D05AX04</t>
  </si>
  <si>
    <t>tacalcitol</t>
  </si>
  <si>
    <t>D05AX05</t>
  </si>
  <si>
    <t>tazarotene</t>
  </si>
  <si>
    <t>D05AX06</t>
  </si>
  <si>
    <t>roflumilast</t>
  </si>
  <si>
    <t>D05AX07</t>
  </si>
  <si>
    <t>tapinarof</t>
  </si>
  <si>
    <t>D05AX52</t>
  </si>
  <si>
    <t>calcipotriol, combinations</t>
  </si>
  <si>
    <t>D05AX55</t>
  </si>
  <si>
    <t>tazarotene and ulobetasol</t>
  </si>
  <si>
    <t>D05B</t>
  </si>
  <si>
    <t>ANTIPSORIATICS FOR SYSTEMIC USE</t>
  </si>
  <si>
    <t>D05BA</t>
  </si>
  <si>
    <t>Psoralens for systemic use</t>
  </si>
  <si>
    <t>D05BA01</t>
  </si>
  <si>
    <t>D05BA02</t>
  </si>
  <si>
    <t>D05BA03</t>
  </si>
  <si>
    <t>bergapten</t>
  </si>
  <si>
    <t>D05BB</t>
  </si>
  <si>
    <t>Retinoids for treatment of psoriasis</t>
  </si>
  <si>
    <t>D05BB01</t>
  </si>
  <si>
    <t>etretinate</t>
  </si>
  <si>
    <t>D05BB02</t>
  </si>
  <si>
    <t>acitretin</t>
  </si>
  <si>
    <t>D05BX</t>
  </si>
  <si>
    <t>Other antipsoriatics for systemic use</t>
  </si>
  <si>
    <t>D05BX51</t>
  </si>
  <si>
    <t>fumaric acid derivatives, combinations</t>
  </si>
  <si>
    <t>D06</t>
  </si>
  <si>
    <t>ANTIBIOTICS AND CHEMOTHERAPEUTICS FOR DERMATOLOGICAL USE</t>
  </si>
  <si>
    <t>D06A</t>
  </si>
  <si>
    <t>ANTIBIOTICS FOR TOPICAL USE</t>
  </si>
  <si>
    <t>D06AA</t>
  </si>
  <si>
    <t>Tetracycline and derivatives</t>
  </si>
  <si>
    <t>D06AA01</t>
  </si>
  <si>
    <t>demeclocycline</t>
  </si>
  <si>
    <t>D06AA02</t>
  </si>
  <si>
    <t>D06AA03</t>
  </si>
  <si>
    <t>D06AA04</t>
  </si>
  <si>
    <t>D06AX</t>
  </si>
  <si>
    <t>Other antibiotics for topical use</t>
  </si>
  <si>
    <t>D06AX01</t>
  </si>
  <si>
    <t>fusidic acid</t>
  </si>
  <si>
    <t>D06AX02</t>
  </si>
  <si>
    <t>chloramphenicol</t>
  </si>
  <si>
    <t>D06AX04</t>
  </si>
  <si>
    <t>D06AX05</t>
  </si>
  <si>
    <t>bacitracin</t>
  </si>
  <si>
    <t>D06AX07</t>
  </si>
  <si>
    <t>gentamicin</t>
  </si>
  <si>
    <t>D06AX08</t>
  </si>
  <si>
    <t>tyrothricin</t>
  </si>
  <si>
    <t>D06AX09</t>
  </si>
  <si>
    <t>mupirocin</t>
  </si>
  <si>
    <t>D06AX10</t>
  </si>
  <si>
    <t>virginiamycin</t>
  </si>
  <si>
    <t>D06AX11</t>
  </si>
  <si>
    <t>D06AX12</t>
  </si>
  <si>
    <t>amikacin</t>
  </si>
  <si>
    <t>D06AX13</t>
  </si>
  <si>
    <t>retapamulin</t>
  </si>
  <si>
    <t>D06AX14</t>
  </si>
  <si>
    <t>ozenoxacin</t>
  </si>
  <si>
    <t>D06AX15</t>
  </si>
  <si>
    <t>D06B</t>
  </si>
  <si>
    <t>CHEMOTHERAPEUTICS FOR TOPICAL USE</t>
  </si>
  <si>
    <t>D06BA</t>
  </si>
  <si>
    <t>D06BA01</t>
  </si>
  <si>
    <t>silver sulfadiazine</t>
  </si>
  <si>
    <t>D06BA02</t>
  </si>
  <si>
    <t>sulfathiazole</t>
  </si>
  <si>
    <t>D06BA03</t>
  </si>
  <si>
    <t>mafenide</t>
  </si>
  <si>
    <t>D06BA04</t>
  </si>
  <si>
    <t>D06BA05</t>
  </si>
  <si>
    <t>sulfanilamide</t>
  </si>
  <si>
    <t>D06BA06</t>
  </si>
  <si>
    <t>sulfamerazine</t>
  </si>
  <si>
    <t>D06BA51</t>
  </si>
  <si>
    <t>silver sulfadiazine, combinations</t>
  </si>
  <si>
    <t>D06BB</t>
  </si>
  <si>
    <t>Antivirals</t>
  </si>
  <si>
    <t>D06BB01</t>
  </si>
  <si>
    <t>idoxuridine</t>
  </si>
  <si>
    <t>D06BB02</t>
  </si>
  <si>
    <t>tromantadine</t>
  </si>
  <si>
    <t>D06BB03</t>
  </si>
  <si>
    <t>aciclovir</t>
  </si>
  <si>
    <t>D06BB04</t>
  </si>
  <si>
    <t>podophyllotoxin</t>
  </si>
  <si>
    <t>D06BB05</t>
  </si>
  <si>
    <t>inosine</t>
  </si>
  <si>
    <t>D06BB06</t>
  </si>
  <si>
    <t>penciclovir</t>
  </si>
  <si>
    <t>D06BB07</t>
  </si>
  <si>
    <t>lysozyme</t>
  </si>
  <si>
    <t>D06BB08</t>
  </si>
  <si>
    <t>ibacitabine</t>
  </si>
  <si>
    <t>D06BB09</t>
  </si>
  <si>
    <t>edoxudine</t>
  </si>
  <si>
    <t>D06BB10</t>
  </si>
  <si>
    <t>imiquimod</t>
  </si>
  <si>
    <t>D06BB11</t>
  </si>
  <si>
    <t>docosanol</t>
  </si>
  <si>
    <t>D06BB12</t>
  </si>
  <si>
    <t>sinecatechins</t>
  </si>
  <si>
    <t>D06BB53</t>
  </si>
  <si>
    <t>aciclovir, combinations</t>
  </si>
  <si>
    <t>D06BX</t>
  </si>
  <si>
    <t>Other chemotherapeutics</t>
  </si>
  <si>
    <t>D06BX01</t>
  </si>
  <si>
    <t>D06BX02</t>
  </si>
  <si>
    <t>ingenol mebutate</t>
  </si>
  <si>
    <t>D06BX03</t>
  </si>
  <si>
    <t>tirbanibulin</t>
  </si>
  <si>
    <t>D06C</t>
  </si>
  <si>
    <t>ANTIBIOTICS AND CHEMOTHERAPEUTICS, COMBINATIONS</t>
  </si>
  <si>
    <t>D07</t>
  </si>
  <si>
    <t>CORTICOSTEROIDS, DERMATOLOGICAL PREPARATIONS</t>
  </si>
  <si>
    <t>D07A</t>
  </si>
  <si>
    <t>CORTICOSTEROIDS, PLAIN</t>
  </si>
  <si>
    <t>D07AA</t>
  </si>
  <si>
    <t>Corticosteroids, weak (group I)</t>
  </si>
  <si>
    <t>D07AA01</t>
  </si>
  <si>
    <t>methylprednisolone</t>
  </si>
  <si>
    <t>D07AA02</t>
  </si>
  <si>
    <t>D07AA03</t>
  </si>
  <si>
    <t>D07AB</t>
  </si>
  <si>
    <t>Corticosteroids, moderately potent (group II)</t>
  </si>
  <si>
    <t>D07AB01</t>
  </si>
  <si>
    <t>clobetasone</t>
  </si>
  <si>
    <t>D07AB02</t>
  </si>
  <si>
    <t>hydrocortisone butyrate</t>
  </si>
  <si>
    <t>D07AB03</t>
  </si>
  <si>
    <t>flumetasone</t>
  </si>
  <si>
    <t>D07AB04</t>
  </si>
  <si>
    <t>fluocortin</t>
  </si>
  <si>
    <t>D07AB05</t>
  </si>
  <si>
    <t>fluperolone</t>
  </si>
  <si>
    <t>D07AB06</t>
  </si>
  <si>
    <t>D07AB07</t>
  </si>
  <si>
    <t>fluprednidene</t>
  </si>
  <si>
    <t>D07AB08</t>
  </si>
  <si>
    <t>desonide</t>
  </si>
  <si>
    <t>D07AB09</t>
  </si>
  <si>
    <t>D07AB10</t>
  </si>
  <si>
    <t>alclometasone</t>
  </si>
  <si>
    <t>D07AB11</t>
  </si>
  <si>
    <t>hydrocortisone buteprate</t>
  </si>
  <si>
    <t>D07AB19</t>
  </si>
  <si>
    <t>D07AB21</t>
  </si>
  <si>
    <t>clocortolone</t>
  </si>
  <si>
    <t>D07AB30</t>
  </si>
  <si>
    <t>combinations of corticosteroids</t>
  </si>
  <si>
    <t>D07AC</t>
  </si>
  <si>
    <t>Corticosteroids, potent (group III)</t>
  </si>
  <si>
    <t>D07AC01</t>
  </si>
  <si>
    <t>D07AC02</t>
  </si>
  <si>
    <t>fluclorolone</t>
  </si>
  <si>
    <t>D07AC03</t>
  </si>
  <si>
    <t>desoximetasone</t>
  </si>
  <si>
    <t>D07AC04</t>
  </si>
  <si>
    <t>D07AC05</t>
  </si>
  <si>
    <t>D07AC06</t>
  </si>
  <si>
    <t>diflucortolone</t>
  </si>
  <si>
    <t>D07AC07</t>
  </si>
  <si>
    <t>fludroxycortide</t>
  </si>
  <si>
    <t>D07AC08</t>
  </si>
  <si>
    <t>D07AC09</t>
  </si>
  <si>
    <t>D07AC10</t>
  </si>
  <si>
    <t>diflorasone</t>
  </si>
  <si>
    <t>D07AC11</t>
  </si>
  <si>
    <t>amcinonide</t>
  </si>
  <si>
    <t>D07AC12</t>
  </si>
  <si>
    <t>halometasone</t>
  </si>
  <si>
    <t>D07AC13</t>
  </si>
  <si>
    <t>mometasone</t>
  </si>
  <si>
    <t>D07AC14</t>
  </si>
  <si>
    <t>methylprednisolone aceponate</t>
  </si>
  <si>
    <t>D07AC15</t>
  </si>
  <si>
    <t>D07AC16</t>
  </si>
  <si>
    <t>hydrocortisone aceponate</t>
  </si>
  <si>
    <t>D07AC17</t>
  </si>
  <si>
    <t>fluticasone</t>
  </si>
  <si>
    <t>D07AC18</t>
  </si>
  <si>
    <t>prednicarbate</t>
  </si>
  <si>
    <t>D07AC19</t>
  </si>
  <si>
    <t>difluprednate</t>
  </si>
  <si>
    <t>D07AC21</t>
  </si>
  <si>
    <t>ulobetasol</t>
  </si>
  <si>
    <t>D07AD</t>
  </si>
  <si>
    <t>Corticosteroids, very potent (group IV)</t>
  </si>
  <si>
    <t>D07AD01</t>
  </si>
  <si>
    <t>clobetasol</t>
  </si>
  <si>
    <t>D07AD02</t>
  </si>
  <si>
    <t>halcinonide</t>
  </si>
  <si>
    <t>D07B</t>
  </si>
  <si>
    <t>CORTICOSTEROIDS, COMBINATIONS WITH ANTISEPTICS</t>
  </si>
  <si>
    <t>D07BA</t>
  </si>
  <si>
    <t>Corticosteroids, weak, combinations with antiseptics</t>
  </si>
  <si>
    <t>D07BA01</t>
  </si>
  <si>
    <t>prednisolone and antiseptics</t>
  </si>
  <si>
    <t>D07BA04</t>
  </si>
  <si>
    <t>hydrocortisone and antiseptics</t>
  </si>
  <si>
    <t>D07BB</t>
  </si>
  <si>
    <t>Corticosteroids, moderately potent, combinations with antiseptics</t>
  </si>
  <si>
    <t>D07BB01</t>
  </si>
  <si>
    <t>flumetasone and antiseptics</t>
  </si>
  <si>
    <t>D07BB02</t>
  </si>
  <si>
    <t>desonide and antiseptics</t>
  </si>
  <si>
    <t>D07BB03</t>
  </si>
  <si>
    <t>triamcinolone and antiseptics</t>
  </si>
  <si>
    <t>D07BB04</t>
  </si>
  <si>
    <t>hydrocortisone butyrate and antiseptics</t>
  </si>
  <si>
    <t>D07BC</t>
  </si>
  <si>
    <t>Corticosteroids, potent, combinations with antiseptics</t>
  </si>
  <si>
    <t>D07BC01</t>
  </si>
  <si>
    <t>betamethasone and antiseptics</t>
  </si>
  <si>
    <t>D07BC02</t>
  </si>
  <si>
    <t>fluocinolone acetonide and antiseptics</t>
  </si>
  <si>
    <t>D07BC03</t>
  </si>
  <si>
    <t>fluocortolone and antiseptics</t>
  </si>
  <si>
    <t>D07BC04</t>
  </si>
  <si>
    <t>diflucortolone and antiseptics</t>
  </si>
  <si>
    <t>D07BD</t>
  </si>
  <si>
    <t>Corticosteroids, very potent, combinations with antiseptics</t>
  </si>
  <si>
    <t>D07C</t>
  </si>
  <si>
    <t>CORTICOSTEROIDS, COMBINATIONS WITH ANTIBIOTICS</t>
  </si>
  <si>
    <t>D07CA</t>
  </si>
  <si>
    <t>Corticosteroids, weak, combinations with antibiotics</t>
  </si>
  <si>
    <t>D07CA01</t>
  </si>
  <si>
    <t>hydrocortisone and antibiotics</t>
  </si>
  <si>
    <t>D07CA02</t>
  </si>
  <si>
    <t>methylprednisolone and antibiotics</t>
  </si>
  <si>
    <t>D07CA03</t>
  </si>
  <si>
    <t>prednisolone and antibiotics</t>
  </si>
  <si>
    <t>D07CB</t>
  </si>
  <si>
    <t>Corticosteroids, moderately potent, combinations with antibiotics</t>
  </si>
  <si>
    <t>D07CB01</t>
  </si>
  <si>
    <t>triamcinolone and antibiotics</t>
  </si>
  <si>
    <t>D07CB02</t>
  </si>
  <si>
    <t>fluprednidene and antibiotics</t>
  </si>
  <si>
    <t>D07CB03</t>
  </si>
  <si>
    <t>fluorometholone and antibiotics</t>
  </si>
  <si>
    <t>D07CB04</t>
  </si>
  <si>
    <t>dexamethasone and antibiotics</t>
  </si>
  <si>
    <t>D07CB05</t>
  </si>
  <si>
    <t>flumetasone and antibiotics</t>
  </si>
  <si>
    <t>D07CC</t>
  </si>
  <si>
    <t>Corticosteroids, potent, combinations with antibiotics</t>
  </si>
  <si>
    <t>D07CC01</t>
  </si>
  <si>
    <t>betamethasone and antibiotics</t>
  </si>
  <si>
    <t>D07CC02</t>
  </si>
  <si>
    <t>fluocinolone acetonide and antibiotics</t>
  </si>
  <si>
    <t>D07CC03</t>
  </si>
  <si>
    <t>fludroxycortide and antibiotics</t>
  </si>
  <si>
    <t>D07CC04</t>
  </si>
  <si>
    <t>beclometasone and antibiotics</t>
  </si>
  <si>
    <t>D07CC05</t>
  </si>
  <si>
    <t>fluocinonide and antibiotics</t>
  </si>
  <si>
    <t>D07CC06</t>
  </si>
  <si>
    <t>fluocortolone and antibiotics</t>
  </si>
  <si>
    <t>D07CD</t>
  </si>
  <si>
    <t>Corticosteroids, very potent, combinations with antibiotics</t>
  </si>
  <si>
    <t>D07CD01</t>
  </si>
  <si>
    <t>clobetasol and antibiotics</t>
  </si>
  <si>
    <t>D07X</t>
  </si>
  <si>
    <t>CORTICOSTEROIDS, OTHER COMBINATIONS</t>
  </si>
  <si>
    <t>D07XA</t>
  </si>
  <si>
    <t>Corticosteroids, weak, other combinations</t>
  </si>
  <si>
    <t>D07XA01</t>
  </si>
  <si>
    <t>D07XA02</t>
  </si>
  <si>
    <t>D07XB</t>
  </si>
  <si>
    <t>Corticosteroids, moderately potent, other combinations</t>
  </si>
  <si>
    <t>D07XB01</t>
  </si>
  <si>
    <t>D07XB02</t>
  </si>
  <si>
    <t>D07XB03</t>
  </si>
  <si>
    <t>D07XB04</t>
  </si>
  <si>
    <t>D07XB05</t>
  </si>
  <si>
    <t>D07XB30</t>
  </si>
  <si>
    <t>D07XC</t>
  </si>
  <si>
    <t>Corticosteroids, potent, other combinations</t>
  </si>
  <si>
    <t>D07XC01</t>
  </si>
  <si>
    <t>D07XC02</t>
  </si>
  <si>
    <t>D07XC03</t>
  </si>
  <si>
    <t>D07XC04</t>
  </si>
  <si>
    <t>D07XC05</t>
  </si>
  <si>
    <t>D07XD</t>
  </si>
  <si>
    <t>Corticosteroids, very potent, other combinations</t>
  </si>
  <si>
    <t>D08</t>
  </si>
  <si>
    <t>ANTISEPTICS AND DISINFECTANTS</t>
  </si>
  <si>
    <t>D08A</t>
  </si>
  <si>
    <t>D08AA</t>
  </si>
  <si>
    <t>Acridine derivatives</t>
  </si>
  <si>
    <t>D08AA01</t>
  </si>
  <si>
    <t>D08AA02</t>
  </si>
  <si>
    <t>aminoacridine</t>
  </si>
  <si>
    <t>D08AA03</t>
  </si>
  <si>
    <t>euflavine</t>
  </si>
  <si>
    <t>D08AB</t>
  </si>
  <si>
    <t>Aluminium agents</t>
  </si>
  <si>
    <t>D08AC</t>
  </si>
  <si>
    <t>Biguanides and amidines</t>
  </si>
  <si>
    <t>D08AC01</t>
  </si>
  <si>
    <t>dibrompropamidine</t>
  </si>
  <si>
    <t>D08AC02</t>
  </si>
  <si>
    <t>D08AC03</t>
  </si>
  <si>
    <t>propamidine</t>
  </si>
  <si>
    <t>D08AC04</t>
  </si>
  <si>
    <t>hexamidine</t>
  </si>
  <si>
    <t>D08AC05</t>
  </si>
  <si>
    <t>polihexanide</t>
  </si>
  <si>
    <t>D08AC52</t>
  </si>
  <si>
    <t>chlorhexidine, combinations</t>
  </si>
  <si>
    <t>D08AD</t>
  </si>
  <si>
    <t>Boric acid products</t>
  </si>
  <si>
    <t>D08AE</t>
  </si>
  <si>
    <t>Phenol and derivatives</t>
  </si>
  <si>
    <t>D08AE01</t>
  </si>
  <si>
    <t>hexachlorophene</t>
  </si>
  <si>
    <t>D08AE02</t>
  </si>
  <si>
    <t>policresulen</t>
  </si>
  <si>
    <t>D08AE03</t>
  </si>
  <si>
    <t>D08AE04</t>
  </si>
  <si>
    <t>triclosan</t>
  </si>
  <si>
    <t>D08AE05</t>
  </si>
  <si>
    <t>chloroxylenol</t>
  </si>
  <si>
    <t>D08AE06</t>
  </si>
  <si>
    <t>biphenylol</t>
  </si>
  <si>
    <t>D08AF</t>
  </si>
  <si>
    <t>Nitrofuran derivatives</t>
  </si>
  <si>
    <t>D08AF01</t>
  </si>
  <si>
    <t>D08AG</t>
  </si>
  <si>
    <t>Iodine products</t>
  </si>
  <si>
    <t>D08AG01</t>
  </si>
  <si>
    <t>iodine/octylphenoxypolyglycolether</t>
  </si>
  <si>
    <t>D08AG02</t>
  </si>
  <si>
    <t>povidone-iodine</t>
  </si>
  <si>
    <t>D08AG03</t>
  </si>
  <si>
    <t>iodine</t>
  </si>
  <si>
    <t>D08AG04</t>
  </si>
  <si>
    <t>diiodohydroxypropane</t>
  </si>
  <si>
    <t>D08AH</t>
  </si>
  <si>
    <t>Quinoline derivatives</t>
  </si>
  <si>
    <t>D08AH01</t>
  </si>
  <si>
    <t>dequalinium</t>
  </si>
  <si>
    <t>D08AH02</t>
  </si>
  <si>
    <t>chlorquinaldol</t>
  </si>
  <si>
    <t>D08AH03</t>
  </si>
  <si>
    <t>D08AH30</t>
  </si>
  <si>
    <t>clioquinol</t>
  </si>
  <si>
    <t>D08AJ</t>
  </si>
  <si>
    <t>Quaternary ammonium compounds</t>
  </si>
  <si>
    <t>D08AJ01</t>
  </si>
  <si>
    <t>benzalkonium</t>
  </si>
  <si>
    <t>D08AJ02</t>
  </si>
  <si>
    <t>cetrimonium</t>
  </si>
  <si>
    <t>D08AJ03</t>
  </si>
  <si>
    <t>D08AJ04</t>
  </si>
  <si>
    <t>cetrimide</t>
  </si>
  <si>
    <t>D08AJ05</t>
  </si>
  <si>
    <t>D08AJ06</t>
  </si>
  <si>
    <t>didecyldimethylammonium chloride</t>
  </si>
  <si>
    <t>D08AJ08</t>
  </si>
  <si>
    <t>benzethonium chloride</t>
  </si>
  <si>
    <t>D08AJ10</t>
  </si>
  <si>
    <t>decamethoxine</t>
  </si>
  <si>
    <t>D08AJ57</t>
  </si>
  <si>
    <t>octenidine, combinations</t>
  </si>
  <si>
    <t>D08AJ58</t>
  </si>
  <si>
    <t>benzethonium chloride, combinations</t>
  </si>
  <si>
    <t>D08AJ59</t>
  </si>
  <si>
    <t>dodeclonium bromide, combinations</t>
  </si>
  <si>
    <t>D08AK</t>
  </si>
  <si>
    <t>Mercurial products</t>
  </si>
  <si>
    <t>Produits à base de mercure</t>
  </si>
  <si>
    <t>D08AK01</t>
  </si>
  <si>
    <t>mercuric amidochloride</t>
  </si>
  <si>
    <t>D08AK02</t>
  </si>
  <si>
    <t>phenylmercuric borate</t>
  </si>
  <si>
    <t>D08AK03</t>
  </si>
  <si>
    <t>mercuric chloride</t>
  </si>
  <si>
    <t>D08AK04</t>
  </si>
  <si>
    <t>merbromin</t>
  </si>
  <si>
    <t>D08AK05</t>
  </si>
  <si>
    <t>mercury, metallic</t>
  </si>
  <si>
    <t>D08AK06</t>
  </si>
  <si>
    <t>thiomersal</t>
  </si>
  <si>
    <t>D08AK30</t>
  </si>
  <si>
    <t>mercuric iodide</t>
  </si>
  <si>
    <t>D08AL</t>
  </si>
  <si>
    <t>Silver compounds</t>
  </si>
  <si>
    <t>D08AL01</t>
  </si>
  <si>
    <t>silver nitrate</t>
  </si>
  <si>
    <t>D08AL30</t>
  </si>
  <si>
    <t>silver</t>
  </si>
  <si>
    <t>D08AX</t>
  </si>
  <si>
    <t>Other antiseptics and disinfectants</t>
  </si>
  <si>
    <t>D08AX01</t>
  </si>
  <si>
    <t>D08AX02</t>
  </si>
  <si>
    <t>eosin</t>
  </si>
  <si>
    <t>D08AX03</t>
  </si>
  <si>
    <t>propanol</t>
  </si>
  <si>
    <t>D08AX04</t>
  </si>
  <si>
    <t>tosylchloramide sodium</t>
  </si>
  <si>
    <t>D08AX05</t>
  </si>
  <si>
    <t>isopropanol</t>
  </si>
  <si>
    <t>D08AX06</t>
  </si>
  <si>
    <t>potassium permanganate</t>
  </si>
  <si>
    <t>D08AX07</t>
  </si>
  <si>
    <t>sodium hypochlorite</t>
  </si>
  <si>
    <t>D08AX08</t>
  </si>
  <si>
    <t>ethanol</t>
  </si>
  <si>
    <t>D08AX53</t>
  </si>
  <si>
    <t>propanol, combinations</t>
  </si>
  <si>
    <t>D09</t>
  </si>
  <si>
    <t>MEDICATED DRESSINGS</t>
  </si>
  <si>
    <t>D09A</t>
  </si>
  <si>
    <t>D09AA</t>
  </si>
  <si>
    <t>Medicated dressings with antiinfectives</t>
  </si>
  <si>
    <t>D09AA01</t>
  </si>
  <si>
    <t>framycetin</t>
  </si>
  <si>
    <t>D09AA02</t>
  </si>
  <si>
    <t>D09AA03</t>
  </si>
  <si>
    <t>D09AA04</t>
  </si>
  <si>
    <t>phenylmercuric nitrate</t>
  </si>
  <si>
    <t>D09AA05</t>
  </si>
  <si>
    <t>benzododecinium</t>
  </si>
  <si>
    <t>D09AA06</t>
  </si>
  <si>
    <t>D09AA07</t>
  </si>
  <si>
    <t>D09AA08</t>
  </si>
  <si>
    <t>aluminium chlorohydrate</t>
  </si>
  <si>
    <t>D09AA09</t>
  </si>
  <si>
    <t>D09AA10</t>
  </si>
  <si>
    <t>D09AA11</t>
  </si>
  <si>
    <t>D09AA12</t>
  </si>
  <si>
    <t>D09AA13</t>
  </si>
  <si>
    <t>iodoform</t>
  </si>
  <si>
    <t>D09AB</t>
  </si>
  <si>
    <t>Zinc bandages</t>
  </si>
  <si>
    <t>D09AB01</t>
  </si>
  <si>
    <t>zinc bandage without supplements</t>
  </si>
  <si>
    <t>D09AB02</t>
  </si>
  <si>
    <t>zinc bandage with supplements</t>
  </si>
  <si>
    <t>D09AX</t>
  </si>
  <si>
    <t>Soft paraffin dressings</t>
  </si>
  <si>
    <t>D10</t>
  </si>
  <si>
    <t>ANTI-ACNE PREPARATIONS</t>
  </si>
  <si>
    <t>D10A</t>
  </si>
  <si>
    <t>ANTI-ACNE PREPARATIONS FOR TOPICAL USE</t>
  </si>
  <si>
    <t>D10AA</t>
  </si>
  <si>
    <t>Corticosteroids, combinations for treatment of acne</t>
  </si>
  <si>
    <t>D10AA01</t>
  </si>
  <si>
    <t>D10AA02</t>
  </si>
  <si>
    <t>D10AA03</t>
  </si>
  <si>
    <t>D10AB</t>
  </si>
  <si>
    <t>Preparations containing sulfur</t>
  </si>
  <si>
    <t>D10AB01</t>
  </si>
  <si>
    <t>bithionol</t>
  </si>
  <si>
    <t>D10AB02</t>
  </si>
  <si>
    <t>sulfur</t>
  </si>
  <si>
    <t>D10AB03</t>
  </si>
  <si>
    <t>tioxolone</t>
  </si>
  <si>
    <t>D10AB05</t>
  </si>
  <si>
    <t>mesulfen</t>
  </si>
  <si>
    <t>D10AD</t>
  </si>
  <si>
    <t>Retinoids for topical use in acne</t>
  </si>
  <si>
    <t>D10AD01</t>
  </si>
  <si>
    <t>tretinoin</t>
  </si>
  <si>
    <t>D10AD02</t>
  </si>
  <si>
    <t>retinol</t>
  </si>
  <si>
    <t>D10AD03</t>
  </si>
  <si>
    <t>adapalene</t>
  </si>
  <si>
    <t>D10AD04</t>
  </si>
  <si>
    <t>isotretinoin</t>
  </si>
  <si>
    <t>D10AD05</t>
  </si>
  <si>
    <t>motretinide</t>
  </si>
  <si>
    <t>D10AD06</t>
  </si>
  <si>
    <t>trifarotene</t>
  </si>
  <si>
    <t>D10AD51</t>
  </si>
  <si>
    <t>tretinoin, combinations</t>
  </si>
  <si>
    <t>D10AD53</t>
  </si>
  <si>
    <t>adapalene, combinations</t>
  </si>
  <si>
    <t>D10AD54</t>
  </si>
  <si>
    <t>isotretinoin, combinations</t>
  </si>
  <si>
    <t>D10AE</t>
  </si>
  <si>
    <t>Peroxides</t>
  </si>
  <si>
    <t>D10AE01</t>
  </si>
  <si>
    <t>benzoyl peroxide</t>
  </si>
  <si>
    <t>D10AE51</t>
  </si>
  <si>
    <t>benzoyl peroxide, combinations</t>
  </si>
  <si>
    <t>D10AF</t>
  </si>
  <si>
    <t>Antiinfectives for treatment of acne</t>
  </si>
  <si>
    <t>D10AF01</t>
  </si>
  <si>
    <t>clindamycin</t>
  </si>
  <si>
    <t>D10AF02</t>
  </si>
  <si>
    <t>erythromycin</t>
  </si>
  <si>
    <t>D10AF03</t>
  </si>
  <si>
    <t>D10AF04</t>
  </si>
  <si>
    <t>meclocycline</t>
  </si>
  <si>
    <t>D10AF05</t>
  </si>
  <si>
    <t>nadifloxacin</t>
  </si>
  <si>
    <t>D10AF06</t>
  </si>
  <si>
    <t>sulfacetamide</t>
  </si>
  <si>
    <t>D10AF07</t>
  </si>
  <si>
    <t>D10AF51</t>
  </si>
  <si>
    <t>clindamycin, combinations</t>
  </si>
  <si>
    <t>D10AF52</t>
  </si>
  <si>
    <t>erythromycin, combinations</t>
  </si>
  <si>
    <t>D10AX</t>
  </si>
  <si>
    <t>Other anti-acne preparations for topical use</t>
  </si>
  <si>
    <t>D10AX01</t>
  </si>
  <si>
    <t>aluminium chloride</t>
  </si>
  <si>
    <t>D10AX02</t>
  </si>
  <si>
    <t>resorcinol</t>
  </si>
  <si>
    <t>D10AX03</t>
  </si>
  <si>
    <t>azelaic acid</t>
  </si>
  <si>
    <t>D10AX04</t>
  </si>
  <si>
    <t>aluminium oxide</t>
  </si>
  <si>
    <t>D10AX05</t>
  </si>
  <si>
    <t>dapsone</t>
  </si>
  <si>
    <t>D10AX06</t>
  </si>
  <si>
    <t>clascoterone</t>
  </si>
  <si>
    <t>D10AX30</t>
  </si>
  <si>
    <t>D10B</t>
  </si>
  <si>
    <t>ANTI-ACNE PREPARATIONS FOR SYSTEMIC USE</t>
  </si>
  <si>
    <t>D10BA</t>
  </si>
  <si>
    <t>Retinoids for treatment of acne</t>
  </si>
  <si>
    <t>D10BA01</t>
  </si>
  <si>
    <t>D10BX</t>
  </si>
  <si>
    <t>Other anti-acne preparations for systemic use</t>
  </si>
  <si>
    <t>D10BX01</t>
  </si>
  <si>
    <t>ichtasol</t>
  </si>
  <si>
    <t>D11</t>
  </si>
  <si>
    <t>OTHER DERMATOLOGICAL PREPARATIONS</t>
  </si>
  <si>
    <t>D11A</t>
  </si>
  <si>
    <t>D11AA</t>
  </si>
  <si>
    <t>Antihidrotics</t>
  </si>
  <si>
    <t>D11AA01</t>
  </si>
  <si>
    <t>D11AC</t>
  </si>
  <si>
    <t>Medicated shampoos</t>
  </si>
  <si>
    <t>D11AC01</t>
  </si>
  <si>
    <t>D11AC02</t>
  </si>
  <si>
    <t>cadmium compounds</t>
  </si>
  <si>
    <t>D11AC03</t>
  </si>
  <si>
    <t>selenium compounds</t>
  </si>
  <si>
    <t>D11AC06</t>
  </si>
  <si>
    <t>D11AC08</t>
  </si>
  <si>
    <t>sulfur compounds</t>
  </si>
  <si>
    <t>D11AC09</t>
  </si>
  <si>
    <t>xenysalate</t>
  </si>
  <si>
    <t>D11AC30</t>
  </si>
  <si>
    <t>others</t>
  </si>
  <si>
    <t>D11AE</t>
  </si>
  <si>
    <t>Androgens for topical use</t>
  </si>
  <si>
    <t>D11AE01</t>
  </si>
  <si>
    <t>D11AF</t>
  </si>
  <si>
    <t>Wart and anti-corn preparations</t>
  </si>
  <si>
    <t>D11AH</t>
  </si>
  <si>
    <t>Agents for dermatitis, excluding corticosteroids</t>
  </si>
  <si>
    <t>D11AH01</t>
  </si>
  <si>
    <t>D11AH02</t>
  </si>
  <si>
    <t>pimecrolimus</t>
  </si>
  <si>
    <t>D11AH03</t>
  </si>
  <si>
    <t>D11AH04</t>
  </si>
  <si>
    <t>alitretinoin</t>
  </si>
  <si>
    <t>D11AH05</t>
  </si>
  <si>
    <t>dupilumab</t>
  </si>
  <si>
    <t>D11AH06</t>
  </si>
  <si>
    <t>crisaborole</t>
  </si>
  <si>
    <t>D11AH07</t>
  </si>
  <si>
    <t>tralokinumab</t>
  </si>
  <si>
    <t>D11AH08</t>
  </si>
  <si>
    <t>abrocitinib</t>
  </si>
  <si>
    <t>D11AH09</t>
  </si>
  <si>
    <t>ruxolitinib</t>
  </si>
  <si>
    <t>D11AH10</t>
  </si>
  <si>
    <t>lebrikizumab</t>
  </si>
  <si>
    <t>D11AH11</t>
  </si>
  <si>
    <t>delgocitinib</t>
  </si>
  <si>
    <t>D11AH12</t>
  </si>
  <si>
    <t>nemolizumab</t>
  </si>
  <si>
    <t>D11AX</t>
  </si>
  <si>
    <t>Other dermatologicals</t>
  </si>
  <si>
    <t>D11AX01</t>
  </si>
  <si>
    <t>D11AX02</t>
  </si>
  <si>
    <t>gamolenic acid</t>
  </si>
  <si>
    <t>D11AX03</t>
  </si>
  <si>
    <t>D11AX04</t>
  </si>
  <si>
    <t>lithium succinate</t>
  </si>
  <si>
    <t>D11AX05</t>
  </si>
  <si>
    <t>D11AX06</t>
  </si>
  <si>
    <t>mequinol</t>
  </si>
  <si>
    <t>D11AX08</t>
  </si>
  <si>
    <t>tiratricol</t>
  </si>
  <si>
    <t>D11AX09</t>
  </si>
  <si>
    <t>oxaceprol</t>
  </si>
  <si>
    <t>D11AX10</t>
  </si>
  <si>
    <t>finasteride</t>
  </si>
  <si>
    <t>D11AX11</t>
  </si>
  <si>
    <t>hydroquinone</t>
  </si>
  <si>
    <t>D11AX12</t>
  </si>
  <si>
    <t>pyrithione zinc</t>
  </si>
  <si>
    <t>D11AX13</t>
  </si>
  <si>
    <t>monobenzone</t>
  </si>
  <si>
    <t>D11AX16</t>
  </si>
  <si>
    <t>eflornithine</t>
  </si>
  <si>
    <t>D11AX18</t>
  </si>
  <si>
    <t>diclofenac</t>
  </si>
  <si>
    <t>D11AX21</t>
  </si>
  <si>
    <t>brimonidine</t>
  </si>
  <si>
    <t>D11AX22</t>
  </si>
  <si>
    <t>ivermectin</t>
  </si>
  <si>
    <t>D11AX23</t>
  </si>
  <si>
    <t>aminobenzoate potassium</t>
  </si>
  <si>
    <t>D11AX24</t>
  </si>
  <si>
    <t>deoxycholic acid</t>
  </si>
  <si>
    <t>D11AX25</t>
  </si>
  <si>
    <t>D11AX26</t>
  </si>
  <si>
    <t>caffeine</t>
  </si>
  <si>
    <t>D11AX27</t>
  </si>
  <si>
    <t>oxymetazoline</t>
  </si>
  <si>
    <t>D11AX52</t>
  </si>
  <si>
    <t>gamolenic acid, combinations</t>
  </si>
  <si>
    <t>D11AX57</t>
  </si>
  <si>
    <t>collagen, combinations</t>
  </si>
  <si>
    <t>G</t>
  </si>
  <si>
    <t>GENITO URINARY SYSTEM AND SEX HORMONES</t>
  </si>
  <si>
    <t>G01</t>
  </si>
  <si>
    <t>GYNECOLOGICAL ANTIINFECTIVES AND ANTISEPTICS</t>
  </si>
  <si>
    <t>G01A</t>
  </si>
  <si>
    <t>ANTIINFECTIVES AND ANTISEPTICS, EXCL. COMBINATIONS WITH CORTICOSTEROIDS</t>
  </si>
  <si>
    <t>G01AA</t>
  </si>
  <si>
    <t>G01AA01</t>
  </si>
  <si>
    <t>G01AA02</t>
  </si>
  <si>
    <t>G01AA03</t>
  </si>
  <si>
    <t>G01AA04</t>
  </si>
  <si>
    <t>candicidin</t>
  </si>
  <si>
    <t>G01AA05</t>
  </si>
  <si>
    <t>G01AA06</t>
  </si>
  <si>
    <t>G01AA07</t>
  </si>
  <si>
    <t>G01AA08</t>
  </si>
  <si>
    <t>carfecillin</t>
  </si>
  <si>
    <t>G01AA09</t>
  </si>
  <si>
    <t>G01AA10</t>
  </si>
  <si>
    <t>G01AA11</t>
  </si>
  <si>
    <t>pentamycin</t>
  </si>
  <si>
    <t>G01AA51</t>
  </si>
  <si>
    <t>nystatin, combinations</t>
  </si>
  <si>
    <t>G01AB</t>
  </si>
  <si>
    <t>Arsenic compounds</t>
  </si>
  <si>
    <t>G01AB01</t>
  </si>
  <si>
    <t>G01AC</t>
  </si>
  <si>
    <t>G01AC01</t>
  </si>
  <si>
    <t>diiodohydroxyquinoline</t>
  </si>
  <si>
    <t>G01AC02</t>
  </si>
  <si>
    <t>G01AC03</t>
  </si>
  <si>
    <t>G01AC05</t>
  </si>
  <si>
    <t>G01AC06</t>
  </si>
  <si>
    <t>G01AC30</t>
  </si>
  <si>
    <t>G01AD</t>
  </si>
  <si>
    <t>Organic acids</t>
  </si>
  <si>
    <t>G01AD01</t>
  </si>
  <si>
    <t>lactic acid</t>
  </si>
  <si>
    <t>G01AD02</t>
  </si>
  <si>
    <t>acetic acid</t>
  </si>
  <si>
    <t>G01AD03</t>
  </si>
  <si>
    <t>ascorbic acid</t>
  </si>
  <si>
    <t>G01AE</t>
  </si>
  <si>
    <t>G01AE01</t>
  </si>
  <si>
    <t>sulfatolamide</t>
  </si>
  <si>
    <t>G01AE10</t>
  </si>
  <si>
    <t>combinations of sulfonamides</t>
  </si>
  <si>
    <t>G01AF</t>
  </si>
  <si>
    <t>G01AF01</t>
  </si>
  <si>
    <t>G01AF02</t>
  </si>
  <si>
    <t>G01AF04</t>
  </si>
  <si>
    <t>G01AF05</t>
  </si>
  <si>
    <t>G01AF06</t>
  </si>
  <si>
    <t>ornidazole</t>
  </si>
  <si>
    <t>G01AF07</t>
  </si>
  <si>
    <t>G01AF08</t>
  </si>
  <si>
    <t>G01AF11</t>
  </si>
  <si>
    <t>G01AF12</t>
  </si>
  <si>
    <t>G01AF13</t>
  </si>
  <si>
    <t>azanidazole</t>
  </si>
  <si>
    <t>G01AF14</t>
  </si>
  <si>
    <t>propenidazole</t>
  </si>
  <si>
    <t>G01AF15</t>
  </si>
  <si>
    <t>butoconazole</t>
  </si>
  <si>
    <t>G01AF16</t>
  </si>
  <si>
    <t>G01AF17</t>
  </si>
  <si>
    <t>G01AF18</t>
  </si>
  <si>
    <t>G01AF19</t>
  </si>
  <si>
    <t>G01AF20</t>
  </si>
  <si>
    <t>combinations of imidazole derivatives</t>
  </si>
  <si>
    <t>G01AF21</t>
  </si>
  <si>
    <t>tinidazole</t>
  </si>
  <si>
    <t>G01AF55</t>
  </si>
  <si>
    <t>econazole, combinations</t>
  </si>
  <si>
    <t>G01AG</t>
  </si>
  <si>
    <t>Triazole derivatives</t>
  </si>
  <si>
    <t>G01AG02</t>
  </si>
  <si>
    <t>terconazole</t>
  </si>
  <si>
    <t>G01AX</t>
  </si>
  <si>
    <t>Other antiinfectives and antiseptics</t>
  </si>
  <si>
    <t>G01AX01</t>
  </si>
  <si>
    <t>clodantoin</t>
  </si>
  <si>
    <t>G01AX02</t>
  </si>
  <si>
    <t>G01AX03</t>
  </si>
  <si>
    <t>G01AX05</t>
  </si>
  <si>
    <t>nifuratel</t>
  </si>
  <si>
    <t>G01AX06</t>
  </si>
  <si>
    <t>furazolidone</t>
  </si>
  <si>
    <t>G01AX09</t>
  </si>
  <si>
    <t>G01AX11</t>
  </si>
  <si>
    <t>G01AX12</t>
  </si>
  <si>
    <t>G01AX13</t>
  </si>
  <si>
    <t>protiofate</t>
  </si>
  <si>
    <t>G01AX14</t>
  </si>
  <si>
    <t>lactobacillus</t>
  </si>
  <si>
    <t>Lactobacillus</t>
  </si>
  <si>
    <t>G01AX15</t>
  </si>
  <si>
    <t>copper usnate</t>
  </si>
  <si>
    <t>G01AX16</t>
  </si>
  <si>
    <t>G01AX17</t>
  </si>
  <si>
    <t>dapivirine</t>
  </si>
  <si>
    <t>G01AX66</t>
  </si>
  <si>
    <t>G01B</t>
  </si>
  <si>
    <t>ANTIINFECTIVES/ANTISEPTICS IN COMBINATION WITH CORTICOSTEROIDS</t>
  </si>
  <si>
    <t>G01BA</t>
  </si>
  <si>
    <t>Antibiotics and corticosteroids</t>
  </si>
  <si>
    <t>G01BC</t>
  </si>
  <si>
    <t>Quinoline derivatives and corticosteroids</t>
  </si>
  <si>
    <t>G01BD</t>
  </si>
  <si>
    <t>Antiseptics and corticosteroids</t>
  </si>
  <si>
    <t>G01BE</t>
  </si>
  <si>
    <t>Sulfonamides and corticosteroids</t>
  </si>
  <si>
    <t>G01BF</t>
  </si>
  <si>
    <t>Imidazole derivatives and corticosteroids</t>
  </si>
  <si>
    <t>G02</t>
  </si>
  <si>
    <t>OTHER GYNECOLOGICALS</t>
  </si>
  <si>
    <t>G02A</t>
  </si>
  <si>
    <t>UTEROTONICS</t>
  </si>
  <si>
    <t>G02AB</t>
  </si>
  <si>
    <t>G02AB01</t>
  </si>
  <si>
    <t>methylergometrine</t>
  </si>
  <si>
    <t>G02AB02</t>
  </si>
  <si>
    <t>ergot alkaloids</t>
  </si>
  <si>
    <t>G02AB03</t>
  </si>
  <si>
    <t>ergometrine</t>
  </si>
  <si>
    <t>G02AC</t>
  </si>
  <si>
    <t>Ergot alkaloids and oxytocin incl. analogues, in combination</t>
  </si>
  <si>
    <t>G02AC01</t>
  </si>
  <si>
    <t>methylergometrine and oxytocin</t>
  </si>
  <si>
    <t>G02AD</t>
  </si>
  <si>
    <t>G02AD01</t>
  </si>
  <si>
    <t>dinoprost</t>
  </si>
  <si>
    <t>G02AD02</t>
  </si>
  <si>
    <t>dinoprostone</t>
  </si>
  <si>
    <t>G02AD03</t>
  </si>
  <si>
    <t>gemeprost</t>
  </si>
  <si>
    <t>G02AD04</t>
  </si>
  <si>
    <t>carboprost</t>
  </si>
  <si>
    <t>G02AD05</t>
  </si>
  <si>
    <t>sulprostone</t>
  </si>
  <si>
    <t>G02AD06</t>
  </si>
  <si>
    <t>G02AX</t>
  </si>
  <si>
    <t>Other uterotonics</t>
  </si>
  <si>
    <t>G02B</t>
  </si>
  <si>
    <t>CONTRACEPTIVES FOR TOPICAL USE</t>
  </si>
  <si>
    <t>G02BA</t>
  </si>
  <si>
    <t>Intrauterine contraceptives</t>
  </si>
  <si>
    <t>G02BA01</t>
  </si>
  <si>
    <t>plastic IUD</t>
  </si>
  <si>
    <t>DIU en plastique</t>
  </si>
  <si>
    <t>G02BA02</t>
  </si>
  <si>
    <t>plastic IUD with copper</t>
  </si>
  <si>
    <t>DIU en plastique avec du cuivre</t>
  </si>
  <si>
    <t>G02BA03</t>
  </si>
  <si>
    <t>plastic IUD with progestogen</t>
  </si>
  <si>
    <t>DIU en plastique avec des progestatifs</t>
  </si>
  <si>
    <t>G02BB</t>
  </si>
  <si>
    <t>Intravaginal contraceptives</t>
  </si>
  <si>
    <t>G02BB01</t>
  </si>
  <si>
    <t>vaginal ring with progestogen and estrogen</t>
  </si>
  <si>
    <t>G02BB02</t>
  </si>
  <si>
    <t>vaginal ring with progestogen</t>
  </si>
  <si>
    <t>G02C</t>
  </si>
  <si>
    <t>G02CA</t>
  </si>
  <si>
    <t>Sympathomimetics, labour repressants</t>
  </si>
  <si>
    <t>G02CA01</t>
  </si>
  <si>
    <t>ritodrine</t>
  </si>
  <si>
    <t>G02CA02</t>
  </si>
  <si>
    <t>G02CA03</t>
  </si>
  <si>
    <t>fenoterol</t>
  </si>
  <si>
    <t>G02CB</t>
  </si>
  <si>
    <t>Prolactine inhibitors</t>
  </si>
  <si>
    <t>G02CB01</t>
  </si>
  <si>
    <t>bromocriptine</t>
  </si>
  <si>
    <t>G02CB02</t>
  </si>
  <si>
    <t>lisuride</t>
  </si>
  <si>
    <t>G02CB03</t>
  </si>
  <si>
    <t>cabergoline</t>
  </si>
  <si>
    <t>G02CB04</t>
  </si>
  <si>
    <t>quinagolide</t>
  </si>
  <si>
    <t>G02CB05</t>
  </si>
  <si>
    <t>metergoline</t>
  </si>
  <si>
    <t>G02CB06</t>
  </si>
  <si>
    <t>terguride</t>
  </si>
  <si>
    <t>G02CC</t>
  </si>
  <si>
    <t>Antiinflammatory products for vaginal administration</t>
  </si>
  <si>
    <t>G02CC01</t>
  </si>
  <si>
    <t>G02CC02</t>
  </si>
  <si>
    <t>naproxen</t>
  </si>
  <si>
    <t>G02CC03</t>
  </si>
  <si>
    <t>G02CC04</t>
  </si>
  <si>
    <t>flunoxaprofen</t>
  </si>
  <si>
    <t>G02CX</t>
  </si>
  <si>
    <t>Other gynecologicals</t>
  </si>
  <si>
    <t>G02CX01</t>
  </si>
  <si>
    <t>atosiban</t>
  </si>
  <si>
    <t>G02CX02</t>
  </si>
  <si>
    <t>flibanserin</t>
  </si>
  <si>
    <t>G02CX03</t>
  </si>
  <si>
    <t>Agni casti fructus</t>
  </si>
  <si>
    <t>G02CX04</t>
  </si>
  <si>
    <t>Cimicifugae rhizoma</t>
  </si>
  <si>
    <t>G02CX05</t>
  </si>
  <si>
    <t>bremelanotide</t>
  </si>
  <si>
    <t>G02CX06</t>
  </si>
  <si>
    <t>fezolinetant</t>
  </si>
  <si>
    <t>G03</t>
  </si>
  <si>
    <t>SEX HORMONES AND MODULATORS OF THE GENITAL SYSTEM</t>
  </si>
  <si>
    <t>G03A</t>
  </si>
  <si>
    <t>HORMONAL CONTRACEPTIVES FOR SYSTEMIC USE</t>
  </si>
  <si>
    <t>G03AA</t>
  </si>
  <si>
    <t>Progestogens and estrogens, fixed combinations</t>
  </si>
  <si>
    <t>G03AA01</t>
  </si>
  <si>
    <t>etynodiol and ethinylestradiol</t>
  </si>
  <si>
    <t>G03AA02</t>
  </si>
  <si>
    <t>quingestanol and ethinylestradiol</t>
  </si>
  <si>
    <t>G03AA03</t>
  </si>
  <si>
    <t>lynestrenol and ethinylestradiol</t>
  </si>
  <si>
    <t>G03AA04</t>
  </si>
  <si>
    <t>megestrol and ethinylestradiol</t>
  </si>
  <si>
    <t>G03AA05</t>
  </si>
  <si>
    <t>norethisterone and ethinylestradiol</t>
  </si>
  <si>
    <t>G03AA06</t>
  </si>
  <si>
    <t>norgestrel and ethinylestradiol</t>
  </si>
  <si>
    <t>G03AA07</t>
  </si>
  <si>
    <t>levonorgestrel and ethinylestradiol</t>
  </si>
  <si>
    <t>G03AA08</t>
  </si>
  <si>
    <t>medroxyprogesterone and ethinylestradiol</t>
  </si>
  <si>
    <t>G03AA09</t>
  </si>
  <si>
    <t>desogestrel and ethinylestradiol</t>
  </si>
  <si>
    <t>G03AA10</t>
  </si>
  <si>
    <t>gestodene and ethinylestradiol</t>
  </si>
  <si>
    <t>G03AA11</t>
  </si>
  <si>
    <t>norgestimate and ethinylestradiol</t>
  </si>
  <si>
    <t>G03AA12</t>
  </si>
  <si>
    <t>drospirenone and ethinylestradiol</t>
  </si>
  <si>
    <t>G03AA13</t>
  </si>
  <si>
    <t>norelgestromin and ethinylestradiol</t>
  </si>
  <si>
    <t>G03AA14</t>
  </si>
  <si>
    <t>nomegestrol and estradiol</t>
  </si>
  <si>
    <t>G03AA15</t>
  </si>
  <si>
    <t>chlormadinone and ethinylestradiol</t>
  </si>
  <si>
    <t>G03AA16</t>
  </si>
  <si>
    <t>dienogest and ethinylestradiol</t>
  </si>
  <si>
    <t>G03AA17</t>
  </si>
  <si>
    <t>medroxyprogesterone and estradiol</t>
  </si>
  <si>
    <t>G03AA18</t>
  </si>
  <si>
    <t>drospirenone and estetrol</t>
  </si>
  <si>
    <t>G03AB</t>
  </si>
  <si>
    <t>Progestogens and estrogens, sequential preparations</t>
  </si>
  <si>
    <t>G03AB01</t>
  </si>
  <si>
    <t>G03AB02</t>
  </si>
  <si>
    <t>G03AB03</t>
  </si>
  <si>
    <t>G03AB04</t>
  </si>
  <si>
    <t>G03AB05</t>
  </si>
  <si>
    <t>G03AB06</t>
  </si>
  <si>
    <t>G03AB07</t>
  </si>
  <si>
    <t>G03AB08</t>
  </si>
  <si>
    <t>dienogest and estradiol</t>
  </si>
  <si>
    <t>G03AB09</t>
  </si>
  <si>
    <t>G03AC</t>
  </si>
  <si>
    <t>Progestogens</t>
  </si>
  <si>
    <t>G03AC01</t>
  </si>
  <si>
    <t>norethisterone</t>
  </si>
  <si>
    <t>G03AC02</t>
  </si>
  <si>
    <t>lynestrenol</t>
  </si>
  <si>
    <t>G03AC03</t>
  </si>
  <si>
    <t>levonorgestrel</t>
  </si>
  <si>
    <t>G03AC04</t>
  </si>
  <si>
    <t>quingestanol</t>
  </si>
  <si>
    <t>G03AC05</t>
  </si>
  <si>
    <t>megestrol</t>
  </si>
  <si>
    <t>G03AC06</t>
  </si>
  <si>
    <t>medroxyprogesterone</t>
  </si>
  <si>
    <t>G03AC07</t>
  </si>
  <si>
    <t>norgestrienone</t>
  </si>
  <si>
    <t>G03AC08</t>
  </si>
  <si>
    <t>etonogestrel</t>
  </si>
  <si>
    <t>G03AC09</t>
  </si>
  <si>
    <t>desogestrel</t>
  </si>
  <si>
    <t>G03AC10</t>
  </si>
  <si>
    <t>drospirenone</t>
  </si>
  <si>
    <t>G03AD</t>
  </si>
  <si>
    <t>Emergency contraceptives</t>
  </si>
  <si>
    <t>G03AD01</t>
  </si>
  <si>
    <t>G03AD02</t>
  </si>
  <si>
    <t>ulipristal</t>
  </si>
  <si>
    <t>G03B</t>
  </si>
  <si>
    <t>ANDROGENS</t>
  </si>
  <si>
    <t>G03BA</t>
  </si>
  <si>
    <t>3-oxoandrosten (4) derivatives</t>
  </si>
  <si>
    <t>G03BA01</t>
  </si>
  <si>
    <t>fluoxymesterone</t>
  </si>
  <si>
    <t>G03BA02</t>
  </si>
  <si>
    <t>methyltestosterone</t>
  </si>
  <si>
    <t>G03BA03</t>
  </si>
  <si>
    <t>testosterone</t>
  </si>
  <si>
    <t>G03BB</t>
  </si>
  <si>
    <t>5-androstanon (3) derivatives</t>
  </si>
  <si>
    <t>G03BB01</t>
  </si>
  <si>
    <t>mesterolone</t>
  </si>
  <si>
    <t>G03BB02</t>
  </si>
  <si>
    <t>G03C</t>
  </si>
  <si>
    <t>ESTROGENS</t>
  </si>
  <si>
    <t>G03CA</t>
  </si>
  <si>
    <t>Natural and semisynthetic estrogens, plain</t>
  </si>
  <si>
    <t>G03CA01</t>
  </si>
  <si>
    <t>ethinylestradiol</t>
  </si>
  <si>
    <t>G03CA03</t>
  </si>
  <si>
    <t>estradiol</t>
  </si>
  <si>
    <t>G03CA04</t>
  </si>
  <si>
    <t>estriol</t>
  </si>
  <si>
    <t>G03CA06</t>
  </si>
  <si>
    <t>chlorotrianisene</t>
  </si>
  <si>
    <t>G03CA07</t>
  </si>
  <si>
    <t>estrone</t>
  </si>
  <si>
    <t>G03CA09</t>
  </si>
  <si>
    <t>promestriene</t>
  </si>
  <si>
    <t>G03CA53</t>
  </si>
  <si>
    <t>estradiol, combinations</t>
  </si>
  <si>
    <t>G03CA57</t>
  </si>
  <si>
    <t>conjugated estrogens</t>
  </si>
  <si>
    <t>G03CB</t>
  </si>
  <si>
    <t>Synthetic estrogens, plain</t>
  </si>
  <si>
    <t>G03CB01</t>
  </si>
  <si>
    <t>dienestrol</t>
  </si>
  <si>
    <t>G03CB02</t>
  </si>
  <si>
    <t>diethylstilbestrol</t>
  </si>
  <si>
    <t>G03CB03</t>
  </si>
  <si>
    <t>methallenestril</t>
  </si>
  <si>
    <t>G03CB04</t>
  </si>
  <si>
    <t>moxestrol</t>
  </si>
  <si>
    <t>G03CC</t>
  </si>
  <si>
    <t>Estrogens, combinations with other drugs</t>
  </si>
  <si>
    <t>G03CC02</t>
  </si>
  <si>
    <t>G03CC03</t>
  </si>
  <si>
    <t>G03CC04</t>
  </si>
  <si>
    <t>G03CC05</t>
  </si>
  <si>
    <t>G03CC06</t>
  </si>
  <si>
    <t>G03CC07</t>
  </si>
  <si>
    <t>conjugated estrogens and bazedoxifene</t>
  </si>
  <si>
    <t>G03CX</t>
  </si>
  <si>
    <t>Other estrogens</t>
  </si>
  <si>
    <t>G03CX01</t>
  </si>
  <si>
    <t>tibolone</t>
  </si>
  <si>
    <t>G03D</t>
  </si>
  <si>
    <t>PROGESTOGENS</t>
  </si>
  <si>
    <t>G03DA</t>
  </si>
  <si>
    <t>Pregnen (4) derivatives</t>
  </si>
  <si>
    <t>G03DA01</t>
  </si>
  <si>
    <t>gestonorone</t>
  </si>
  <si>
    <t>G03DA02</t>
  </si>
  <si>
    <t>G03DA03</t>
  </si>
  <si>
    <t>hydroxyprogesterone</t>
  </si>
  <si>
    <t>G03DA04</t>
  </si>
  <si>
    <t>progesterone</t>
  </si>
  <si>
    <t>G03DB</t>
  </si>
  <si>
    <t>Pregnadien derivatives</t>
  </si>
  <si>
    <t>G03DB01</t>
  </si>
  <si>
    <t>dydrogesterone</t>
  </si>
  <si>
    <t>G03DB02</t>
  </si>
  <si>
    <t>G03DB03</t>
  </si>
  <si>
    <t>medrogestone</t>
  </si>
  <si>
    <t>G03DB04</t>
  </si>
  <si>
    <t>nomegestrol</t>
  </si>
  <si>
    <t>G03DB05</t>
  </si>
  <si>
    <t>demegestone</t>
  </si>
  <si>
    <t>G03DB06</t>
  </si>
  <si>
    <t>chlormadinone</t>
  </si>
  <si>
    <t>G03DB07</t>
  </si>
  <si>
    <t>promegestone</t>
  </si>
  <si>
    <t>G03DB08</t>
  </si>
  <si>
    <t>dienogest</t>
  </si>
  <si>
    <t>G03DC</t>
  </si>
  <si>
    <t>G03DC01</t>
  </si>
  <si>
    <t>allylestrenol</t>
  </si>
  <si>
    <t>G03DC02</t>
  </si>
  <si>
    <t>G03DC03</t>
  </si>
  <si>
    <t>G03DC04</t>
  </si>
  <si>
    <t>ethisterone</t>
  </si>
  <si>
    <t>G03DC06</t>
  </si>
  <si>
    <t>etynodiol</t>
  </si>
  <si>
    <t>G03DC31</t>
  </si>
  <si>
    <t>methylestrenolone</t>
  </si>
  <si>
    <t>G03E</t>
  </si>
  <si>
    <t>ANDROGENS AND FEMALE SEX HORMONES IN COMBINATION</t>
  </si>
  <si>
    <t>G03EA</t>
  </si>
  <si>
    <t>Androgens and estrogens</t>
  </si>
  <si>
    <t>G03EA01</t>
  </si>
  <si>
    <t>methyltestosterone and estrogen</t>
  </si>
  <si>
    <t>G03EA02</t>
  </si>
  <si>
    <t>testosterone and estrogen</t>
  </si>
  <si>
    <t>G03EA03</t>
  </si>
  <si>
    <t>prasterone and estrogen</t>
  </si>
  <si>
    <t>G03EB</t>
  </si>
  <si>
    <t>Androgen, progestogen and estrogen in combination</t>
  </si>
  <si>
    <t>G03EK</t>
  </si>
  <si>
    <t>Androgens and female sex hormones in combination with other drugs</t>
  </si>
  <si>
    <t>G03EK01</t>
  </si>
  <si>
    <t>G03F</t>
  </si>
  <si>
    <t>PROGESTOGENS AND ESTROGENS IN COMBINATION</t>
  </si>
  <si>
    <t>G03FA</t>
  </si>
  <si>
    <t>G03FA01</t>
  </si>
  <si>
    <t>norethisterone and estrogen</t>
  </si>
  <si>
    <t>G03FA02</t>
  </si>
  <si>
    <t>hydroxyprogesterone and estrogen</t>
  </si>
  <si>
    <t>G03FA03</t>
  </si>
  <si>
    <t>ethisterone and estrogen</t>
  </si>
  <si>
    <t>G03FA04</t>
  </si>
  <si>
    <t>progesterone and estrogen</t>
  </si>
  <si>
    <t>G03FA05</t>
  </si>
  <si>
    <t>methylnortestosterone and estrogen</t>
  </si>
  <si>
    <t>G03FA06</t>
  </si>
  <si>
    <t>etynodiol and estrogen</t>
  </si>
  <si>
    <t>G03FA07</t>
  </si>
  <si>
    <t>lynestrenol and estrogen</t>
  </si>
  <si>
    <t>G03FA08</t>
  </si>
  <si>
    <t>megestrol and estrogen</t>
  </si>
  <si>
    <t>G03FA09</t>
  </si>
  <si>
    <t>noretynodrel and estrogen</t>
  </si>
  <si>
    <t>G03FA10</t>
  </si>
  <si>
    <t>norgestrel and estrogen</t>
  </si>
  <si>
    <t>G03FA11</t>
  </si>
  <si>
    <t>levonorgestrel and estrogen</t>
  </si>
  <si>
    <t>G03FA12</t>
  </si>
  <si>
    <t>medroxyprogesterone and estrogen</t>
  </si>
  <si>
    <t>G03FA13</t>
  </si>
  <si>
    <t>norgestimate and estrogen</t>
  </si>
  <si>
    <t>G03FA14</t>
  </si>
  <si>
    <t>dydrogesterone and estrogen</t>
  </si>
  <si>
    <t>G03FA15</t>
  </si>
  <si>
    <t>dienogest and estrogen</t>
  </si>
  <si>
    <t>G03FA16</t>
  </si>
  <si>
    <t>trimegestone and estrogen</t>
  </si>
  <si>
    <t>G03FA17</t>
  </si>
  <si>
    <t>drospirenone and estrogen</t>
  </si>
  <si>
    <t>G03FB</t>
  </si>
  <si>
    <t>G03FB01</t>
  </si>
  <si>
    <t>G03FB02</t>
  </si>
  <si>
    <t>G03FB03</t>
  </si>
  <si>
    <t>chlormadinone and estrogen</t>
  </si>
  <si>
    <t>G03FB04</t>
  </si>
  <si>
    <t>G03FB05</t>
  </si>
  <si>
    <t>G03FB06</t>
  </si>
  <si>
    <t>G03FB07</t>
  </si>
  <si>
    <t>medrogestone and estrogen</t>
  </si>
  <si>
    <t>G03FB08</t>
  </si>
  <si>
    <t>G03FB09</t>
  </si>
  <si>
    <t>G03FB10</t>
  </si>
  <si>
    <t>desogestrel and estrogen</t>
  </si>
  <si>
    <t>G03FB11</t>
  </si>
  <si>
    <t>G03FB12</t>
  </si>
  <si>
    <t>nomegestrol and estrogen</t>
  </si>
  <si>
    <t>G03G</t>
  </si>
  <si>
    <t>GONADOTROPINS AND OTHER OVULATION STIMULANTS</t>
  </si>
  <si>
    <t>G03GA</t>
  </si>
  <si>
    <t>Gonadotropins</t>
  </si>
  <si>
    <t>G03GA01</t>
  </si>
  <si>
    <t>chorionic gonadotrophin</t>
  </si>
  <si>
    <t>G03GA02</t>
  </si>
  <si>
    <t>human menopausal gonadotrophin</t>
  </si>
  <si>
    <t>G03GA03</t>
  </si>
  <si>
    <t>serum gonadotrophin</t>
  </si>
  <si>
    <t>G03GA04</t>
  </si>
  <si>
    <t>urofollitropin</t>
  </si>
  <si>
    <t>G03GA05</t>
  </si>
  <si>
    <t>follitropin alfa</t>
  </si>
  <si>
    <t>G03GA06</t>
  </si>
  <si>
    <t>follitropin beta</t>
  </si>
  <si>
    <t>G03GA07</t>
  </si>
  <si>
    <t>lutropin alfa</t>
  </si>
  <si>
    <t>G03GA08</t>
  </si>
  <si>
    <t>choriogonadotropin alfa</t>
  </si>
  <si>
    <t>G03GA09</t>
  </si>
  <si>
    <t>corifollitropin alfa</t>
  </si>
  <si>
    <t>G03GA10</t>
  </si>
  <si>
    <t>follitropin delta</t>
  </si>
  <si>
    <t>G03GA30</t>
  </si>
  <si>
    <t>G03GB</t>
  </si>
  <si>
    <t>Ovulation stimulants, synthetic</t>
  </si>
  <si>
    <t>G03GB01</t>
  </si>
  <si>
    <t>cyclofenil</t>
  </si>
  <si>
    <t>G03GB02</t>
  </si>
  <si>
    <t>clomifene</t>
  </si>
  <si>
    <t>G03GB03</t>
  </si>
  <si>
    <t>epimestrol</t>
  </si>
  <si>
    <t>G03H</t>
  </si>
  <si>
    <t>ANTIANDROGENS</t>
  </si>
  <si>
    <t>G03HA</t>
  </si>
  <si>
    <t>Antiandrogens, plain</t>
  </si>
  <si>
    <t>G03HA01</t>
  </si>
  <si>
    <t>cyproterone</t>
  </si>
  <si>
    <t>G03HB</t>
  </si>
  <si>
    <t>Antiandrogens and estrogens</t>
  </si>
  <si>
    <t>G03HB01</t>
  </si>
  <si>
    <t>cyproterone and estrogen</t>
  </si>
  <si>
    <t>G03X</t>
  </si>
  <si>
    <t>OTHER SEX HORMONES AND MODULATORS OF THE GENITAL SYSTEM</t>
  </si>
  <si>
    <t>G03XA</t>
  </si>
  <si>
    <t>Antigonadotropins and similar agents</t>
  </si>
  <si>
    <t>G03XA01</t>
  </si>
  <si>
    <t>danazol</t>
  </si>
  <si>
    <t>G03XA02</t>
  </si>
  <si>
    <t>gestrinone</t>
  </si>
  <si>
    <t>G03XB</t>
  </si>
  <si>
    <t>Progesterone receptor modulators</t>
  </si>
  <si>
    <t>G03XB01</t>
  </si>
  <si>
    <t>mifepristone</t>
  </si>
  <si>
    <t>G03XB02</t>
  </si>
  <si>
    <t>G03XB51</t>
  </si>
  <si>
    <t>mifepristone, combinations</t>
  </si>
  <si>
    <t>G03XC</t>
  </si>
  <si>
    <t>Selective estrogen receptor modulators</t>
  </si>
  <si>
    <t>G03XC01</t>
  </si>
  <si>
    <t>raloxifene</t>
  </si>
  <si>
    <t>G03XC02</t>
  </si>
  <si>
    <t>bazedoxifene</t>
  </si>
  <si>
    <t>G03XC03</t>
  </si>
  <si>
    <t>lasofoxifene</t>
  </si>
  <si>
    <t>G03XC04</t>
  </si>
  <si>
    <t>ormeloxifen</t>
  </si>
  <si>
    <t>G03XC05</t>
  </si>
  <si>
    <t>ospemifene</t>
  </si>
  <si>
    <t>G03XX</t>
  </si>
  <si>
    <t>Other sex hormones and modulators of the genital system</t>
  </si>
  <si>
    <t>G03XX01</t>
  </si>
  <si>
    <t>G04</t>
  </si>
  <si>
    <t>UROLOGICALS</t>
  </si>
  <si>
    <t>G04B</t>
  </si>
  <si>
    <t>G04BA</t>
  </si>
  <si>
    <t>Acidifiers</t>
  </si>
  <si>
    <t>G04BA01</t>
  </si>
  <si>
    <t>G04BA03</t>
  </si>
  <si>
    <t>G04BC</t>
  </si>
  <si>
    <t>Urinary concrement solvents</t>
  </si>
  <si>
    <t>G04BD</t>
  </si>
  <si>
    <t>Drugs for urinary frequency and incontinence</t>
  </si>
  <si>
    <t>G04BD01</t>
  </si>
  <si>
    <t>emepronium</t>
  </si>
  <si>
    <t>G04BD02</t>
  </si>
  <si>
    <t>flavoxate</t>
  </si>
  <si>
    <t>G04BD03</t>
  </si>
  <si>
    <t>meladrazine</t>
  </si>
  <si>
    <t>G04BD04</t>
  </si>
  <si>
    <t>oxybutynin</t>
  </si>
  <si>
    <t>G04BD05</t>
  </si>
  <si>
    <t>terodiline</t>
  </si>
  <si>
    <t>G04BD06</t>
  </si>
  <si>
    <t>propiverine</t>
  </si>
  <si>
    <t>G04BD07</t>
  </si>
  <si>
    <t>tolterodine</t>
  </si>
  <si>
    <t>G04BD08</t>
  </si>
  <si>
    <t>solifenacin</t>
  </si>
  <si>
    <t>G04BD09</t>
  </si>
  <si>
    <t>trospium</t>
  </si>
  <si>
    <t>G04BD10</t>
  </si>
  <si>
    <t>darifenacin</t>
  </si>
  <si>
    <t>G04BD11</t>
  </si>
  <si>
    <t>fesoterodine</t>
  </si>
  <si>
    <t>G04BD12</t>
  </si>
  <si>
    <t>mirabegron</t>
  </si>
  <si>
    <t>G04BD13</t>
  </si>
  <si>
    <t>desfesoterodine</t>
  </si>
  <si>
    <t>G04BD14</t>
  </si>
  <si>
    <t>imidafenacin</t>
  </si>
  <si>
    <t>G04BD15</t>
  </si>
  <si>
    <t>vibegron</t>
  </si>
  <si>
    <t>G04BE</t>
  </si>
  <si>
    <t>Drugs used in erectile dysfunction</t>
  </si>
  <si>
    <t>G04BE01</t>
  </si>
  <si>
    <t>G04BE02</t>
  </si>
  <si>
    <t>G04BE03</t>
  </si>
  <si>
    <t>sildenafil</t>
  </si>
  <si>
    <t>G04BE04</t>
  </si>
  <si>
    <t>yohimbin</t>
  </si>
  <si>
    <t>G04BE06</t>
  </si>
  <si>
    <t>G04BE07</t>
  </si>
  <si>
    <t>apomorphine</t>
  </si>
  <si>
    <t>G04BE08</t>
  </si>
  <si>
    <t>G04BE09</t>
  </si>
  <si>
    <t>vardenafil</t>
  </si>
  <si>
    <t>G04BE10</t>
  </si>
  <si>
    <t>avanafil</t>
  </si>
  <si>
    <t>G04BE11</t>
  </si>
  <si>
    <t>udenafil</t>
  </si>
  <si>
    <t>G04BE30</t>
  </si>
  <si>
    <t>G04BE52</t>
  </si>
  <si>
    <t>papaverine, combinations</t>
  </si>
  <si>
    <t>G04BX</t>
  </si>
  <si>
    <t>Other urologicals</t>
  </si>
  <si>
    <t>G04BX01</t>
  </si>
  <si>
    <t>G04BX03</t>
  </si>
  <si>
    <t>acetohydroxamic acid</t>
  </si>
  <si>
    <t>G04BX06</t>
  </si>
  <si>
    <t>phenazopyridine</t>
  </si>
  <si>
    <t>G04BX10</t>
  </si>
  <si>
    <t>succinimide</t>
  </si>
  <si>
    <t>G04BX11</t>
  </si>
  <si>
    <t>G04BX12</t>
  </si>
  <si>
    <t>phenyl salicylate</t>
  </si>
  <si>
    <t>G04BX13</t>
  </si>
  <si>
    <t>dimethyl sulfoxide</t>
  </si>
  <si>
    <t>G04BX14</t>
  </si>
  <si>
    <t>dapoxetine</t>
  </si>
  <si>
    <t>G04BX15</t>
  </si>
  <si>
    <t>G04BX16</t>
  </si>
  <si>
    <t>tiopronin</t>
  </si>
  <si>
    <t>G04BX17</t>
  </si>
  <si>
    <t>sodium salicylate and methenamine</t>
  </si>
  <si>
    <t>G04C</t>
  </si>
  <si>
    <t>DRUGS USED IN BENIGN PROSTATIC HYPERTROPHY</t>
  </si>
  <si>
    <t>G04CA</t>
  </si>
  <si>
    <t>G04CA01</t>
  </si>
  <si>
    <t>alfuzosin</t>
  </si>
  <si>
    <t>G04CA02</t>
  </si>
  <si>
    <t>tamsulosin</t>
  </si>
  <si>
    <t>G04CA03</t>
  </si>
  <si>
    <t>terazosin</t>
  </si>
  <si>
    <t>G04CA04</t>
  </si>
  <si>
    <t>silodosin</t>
  </si>
  <si>
    <t>G04CA51</t>
  </si>
  <si>
    <t>alfuzosin and finasteride</t>
  </si>
  <si>
    <t>G04CA52</t>
  </si>
  <si>
    <t>tamsulosin and dutasteride</t>
  </si>
  <si>
    <t>G04CA53</t>
  </si>
  <si>
    <t>tamsulosin and solifenacin</t>
  </si>
  <si>
    <t>G04CA54</t>
  </si>
  <si>
    <t>tamsulosin and tadalafil</t>
  </si>
  <si>
    <t>G04CA55</t>
  </si>
  <si>
    <t>doxazosin and finasteride</t>
  </si>
  <si>
    <t>G04CB</t>
  </si>
  <si>
    <t>Testosterone-5-alpha reductase inhibitors</t>
  </si>
  <si>
    <t>G04CB01</t>
  </si>
  <si>
    <t>G04CB02</t>
  </si>
  <si>
    <t>dutasteride</t>
  </si>
  <si>
    <t>G04CB51</t>
  </si>
  <si>
    <t>finasteride and tadalafil</t>
  </si>
  <si>
    <t>G04CX</t>
  </si>
  <si>
    <t>Other drugs used in benign prostatic hypertrophy</t>
  </si>
  <si>
    <t>G04CX01</t>
  </si>
  <si>
    <t>Prunus africanae cortex</t>
  </si>
  <si>
    <t>G04CX02</t>
  </si>
  <si>
    <t>Sabalis serrulatae fructus</t>
  </si>
  <si>
    <t>G04CX03</t>
  </si>
  <si>
    <t>G04CX04</t>
  </si>
  <si>
    <t>fexapotide</t>
  </si>
  <si>
    <t>H</t>
  </si>
  <si>
    <t>SYSTEMIC HORMONAL PREPARATIONS, EXCL. SEX HORMONES AND INSULINS</t>
  </si>
  <si>
    <t>H01</t>
  </si>
  <si>
    <t>PITUITARY AND HYPOTHALAMIC HORMONES AND ANALOGUES</t>
  </si>
  <si>
    <t>H01A</t>
  </si>
  <si>
    <t>ANTERIOR PITUITARY LOBE HORMONES AND ANALOGUES</t>
  </si>
  <si>
    <t>H01AA</t>
  </si>
  <si>
    <t>ACTH</t>
  </si>
  <si>
    <t>H01AA01</t>
  </si>
  <si>
    <t>corticotropin</t>
  </si>
  <si>
    <t>H01AA02</t>
  </si>
  <si>
    <t>tetracosactide</t>
  </si>
  <si>
    <t>H01AB</t>
  </si>
  <si>
    <t>Thyrotropin</t>
  </si>
  <si>
    <t>H01AB01</t>
  </si>
  <si>
    <t>thyrotropin alfa</t>
  </si>
  <si>
    <t>H01AC</t>
  </si>
  <si>
    <t>Somatropin and somatropin agonists</t>
  </si>
  <si>
    <t>H01AC01</t>
  </si>
  <si>
    <t>somatropin</t>
  </si>
  <si>
    <t>H01AC02</t>
  </si>
  <si>
    <t>somatrem</t>
  </si>
  <si>
    <t>H01AC03</t>
  </si>
  <si>
    <t>mecasermin</t>
  </si>
  <si>
    <t>H01AC04</t>
  </si>
  <si>
    <t>sermorelin</t>
  </si>
  <si>
    <t>H01AC05</t>
  </si>
  <si>
    <t>mecasermin rinfabate</t>
  </si>
  <si>
    <t>H01AC06</t>
  </si>
  <si>
    <t>tesamorelin</t>
  </si>
  <si>
    <t>H01AC07</t>
  </si>
  <si>
    <t>somapacitan</t>
  </si>
  <si>
    <t>H01AC08</t>
  </si>
  <si>
    <t>somatrogon</t>
  </si>
  <si>
    <t>H01AC09</t>
  </si>
  <si>
    <t>lonapegsomatropin</t>
  </si>
  <si>
    <t>H01AX</t>
  </si>
  <si>
    <t>Other anterior pituitary lobe hormones and analogues</t>
  </si>
  <si>
    <t>H01AX01</t>
  </si>
  <si>
    <t>pegvisomant</t>
  </si>
  <si>
    <t>H01B</t>
  </si>
  <si>
    <t>POSTERIOR PITUITARY LOBE HORMONES</t>
  </si>
  <si>
    <t>H01BA</t>
  </si>
  <si>
    <t>Vasopressin and analogues</t>
  </si>
  <si>
    <t>H01BA01</t>
  </si>
  <si>
    <t>vasopressin (argipressin)</t>
  </si>
  <si>
    <t>H01BA02</t>
  </si>
  <si>
    <t>desmopressin</t>
  </si>
  <si>
    <t>H01BA03</t>
  </si>
  <si>
    <t>lypressin</t>
  </si>
  <si>
    <t>H01BA04</t>
  </si>
  <si>
    <t>terlipressin</t>
  </si>
  <si>
    <t>H01BA05</t>
  </si>
  <si>
    <t>ornipressin</t>
  </si>
  <si>
    <t>H01BB</t>
  </si>
  <si>
    <t>Oxytocin and analogues</t>
  </si>
  <si>
    <t>H01BB01</t>
  </si>
  <si>
    <t>demoxytocin</t>
  </si>
  <si>
    <t>H01BB02</t>
  </si>
  <si>
    <t>oxytocin</t>
  </si>
  <si>
    <t>H01BB03</t>
  </si>
  <si>
    <t>carbetocin</t>
  </si>
  <si>
    <t>H01C</t>
  </si>
  <si>
    <t>HYPOTHALAMIC HORMONES</t>
  </si>
  <si>
    <t>H01CA</t>
  </si>
  <si>
    <t>Gonadotropin-releasing hormones</t>
  </si>
  <si>
    <t>H01CA01</t>
  </si>
  <si>
    <t>gonadorelin</t>
  </si>
  <si>
    <t>H01CA02</t>
  </si>
  <si>
    <t>nafarelin</t>
  </si>
  <si>
    <t>H01CB</t>
  </si>
  <si>
    <t>Somatostatin and analogues</t>
  </si>
  <si>
    <t>H01CB01</t>
  </si>
  <si>
    <t>somatostatin</t>
  </si>
  <si>
    <t>H01CB02</t>
  </si>
  <si>
    <t>octreotide</t>
  </si>
  <si>
    <t>H01CB03</t>
  </si>
  <si>
    <t>lanreotide</t>
  </si>
  <si>
    <t>H01CB04</t>
  </si>
  <si>
    <t>vapreotide</t>
  </si>
  <si>
    <t>H01CB05</t>
  </si>
  <si>
    <t>pasireotide</t>
  </si>
  <si>
    <t>H01CC</t>
  </si>
  <si>
    <t>Anti-gonadotropin-releasing hormones</t>
  </si>
  <si>
    <t>H01CC01</t>
  </si>
  <si>
    <t>ganirelix</t>
  </si>
  <si>
    <t>H01CC02</t>
  </si>
  <si>
    <t>cetrorelix</t>
  </si>
  <si>
    <t>H01CC03</t>
  </si>
  <si>
    <t>elagolix</t>
  </si>
  <si>
    <t>H01CC04</t>
  </si>
  <si>
    <t>linzagolix</t>
  </si>
  <si>
    <t>H01CC53</t>
  </si>
  <si>
    <t>elagolix, estradiol and norethisterone</t>
  </si>
  <si>
    <t>H01CC54</t>
  </si>
  <si>
    <t>relugolix, estradiol and norethisterone</t>
  </si>
  <si>
    <t>H02</t>
  </si>
  <si>
    <t>CORTICOSTEROIDS FOR SYSTEMIC USE</t>
  </si>
  <si>
    <t>H02A</t>
  </si>
  <si>
    <t>CORTICOSTEROIDS FOR SYSTEMIC USE, PLAIN</t>
  </si>
  <si>
    <t>H02AA</t>
  </si>
  <si>
    <t>Mineralocorticoids</t>
  </si>
  <si>
    <t>H02AA01</t>
  </si>
  <si>
    <t>aldosterone</t>
  </si>
  <si>
    <t>H02AA02</t>
  </si>
  <si>
    <t>fludrocortisone</t>
  </si>
  <si>
    <t>H02AA03</t>
  </si>
  <si>
    <t>desoxycortone</t>
  </si>
  <si>
    <t>H02AB</t>
  </si>
  <si>
    <t>Glucocorticoids</t>
  </si>
  <si>
    <t>H02AB01</t>
  </si>
  <si>
    <t>H02AB02</t>
  </si>
  <si>
    <t>H02AB03</t>
  </si>
  <si>
    <t>H02AB04</t>
  </si>
  <si>
    <t>H02AB05</t>
  </si>
  <si>
    <t>paramethasone</t>
  </si>
  <si>
    <t>H02AB06</t>
  </si>
  <si>
    <t>H02AB07</t>
  </si>
  <si>
    <t>H02AB08</t>
  </si>
  <si>
    <t>H02AB09</t>
  </si>
  <si>
    <t>H02AB10</t>
  </si>
  <si>
    <t>cortisone</t>
  </si>
  <si>
    <t>H02AB11</t>
  </si>
  <si>
    <t>prednylidene</t>
  </si>
  <si>
    <t>H02AB12</t>
  </si>
  <si>
    <t>rimexolone</t>
  </si>
  <si>
    <t>H02AB13</t>
  </si>
  <si>
    <t>deflazacort</t>
  </si>
  <si>
    <t>H02AB14</t>
  </si>
  <si>
    <t>cloprednol</t>
  </si>
  <si>
    <t>H02AB15</t>
  </si>
  <si>
    <t>meprednisone</t>
  </si>
  <si>
    <t>H02AB17</t>
  </si>
  <si>
    <t>cortivazol</t>
  </si>
  <si>
    <t>H02AB18</t>
  </si>
  <si>
    <t>vamorolone</t>
  </si>
  <si>
    <t>H02B</t>
  </si>
  <si>
    <t>CORTICOSTEROIDS FOR SYSTEMIC USE, COMBINATIONS</t>
  </si>
  <si>
    <t>H02BX</t>
  </si>
  <si>
    <t>Corticosteroids for systemic use, combinations</t>
  </si>
  <si>
    <t>H02BX01</t>
  </si>
  <si>
    <t>methylprednisolone, combinations</t>
  </si>
  <si>
    <t>H02C</t>
  </si>
  <si>
    <t>ANTIADRENAL PREPARATIONS</t>
  </si>
  <si>
    <t>H02CA</t>
  </si>
  <si>
    <t>Anticorticosteroids</t>
  </si>
  <si>
    <t>H02CA01</t>
  </si>
  <si>
    <t>trilostane</t>
  </si>
  <si>
    <t>H02CA02</t>
  </si>
  <si>
    <t>osilodrostat</t>
  </si>
  <si>
    <t>H02CA03</t>
  </si>
  <si>
    <t>H02CA04</t>
  </si>
  <si>
    <t>levoketoconazole</t>
  </si>
  <si>
    <t>H03</t>
  </si>
  <si>
    <t>THYROID THERAPY</t>
  </si>
  <si>
    <t>H03A</t>
  </si>
  <si>
    <t>THYROID PREPARATIONS</t>
  </si>
  <si>
    <t>H03AA</t>
  </si>
  <si>
    <t>Thyroid hormones</t>
  </si>
  <si>
    <t>H03AA01</t>
  </si>
  <si>
    <t>levothyroxine sodium</t>
  </si>
  <si>
    <t>H03AA02</t>
  </si>
  <si>
    <t>liothyronine sodium</t>
  </si>
  <si>
    <t>H03AA03</t>
  </si>
  <si>
    <t>combinations of levothyroxine and liothyronine</t>
  </si>
  <si>
    <t>H03AA04</t>
  </si>
  <si>
    <t>H03AA05</t>
  </si>
  <si>
    <t>thyroid gland preparations</t>
  </si>
  <si>
    <t>H03AA51</t>
  </si>
  <si>
    <t>levothyroxine sodium and iodine compounds</t>
  </si>
  <si>
    <t>H03B</t>
  </si>
  <si>
    <t>ANTITHYROID PREPARATIONS</t>
  </si>
  <si>
    <t>H03BA</t>
  </si>
  <si>
    <t>Thiouracils</t>
  </si>
  <si>
    <t>H03BA01</t>
  </si>
  <si>
    <t>methylthiouracil</t>
  </si>
  <si>
    <t>H03BA02</t>
  </si>
  <si>
    <t>propylthiouracil</t>
  </si>
  <si>
    <t>H03BA03</t>
  </si>
  <si>
    <t>benzylthiouracil</t>
  </si>
  <si>
    <t>H03BB</t>
  </si>
  <si>
    <t>Sulfur-containing imidazole derivatives</t>
  </si>
  <si>
    <t>H03BB01</t>
  </si>
  <si>
    <t>carbimazole</t>
  </si>
  <si>
    <t>H03BB02</t>
  </si>
  <si>
    <t>thiamazole</t>
  </si>
  <si>
    <t>H03BB52</t>
  </si>
  <si>
    <t>thiamazole, combinations</t>
  </si>
  <si>
    <t>H03BC</t>
  </si>
  <si>
    <t>Perchlorates</t>
  </si>
  <si>
    <t>H03BC01</t>
  </si>
  <si>
    <t>potassium perchlorate</t>
  </si>
  <si>
    <t>H03BX</t>
  </si>
  <si>
    <t>Other antithyroid preparations</t>
  </si>
  <si>
    <t>H03BX01</t>
  </si>
  <si>
    <t>diiodotyrosine</t>
  </si>
  <si>
    <t>H03BX02</t>
  </si>
  <si>
    <t>dibromotyrosine</t>
  </si>
  <si>
    <t>H03C</t>
  </si>
  <si>
    <t>IODINE THERAPY</t>
  </si>
  <si>
    <t>H03CA</t>
  </si>
  <si>
    <t>Iodine therapy</t>
  </si>
  <si>
    <t>H04</t>
  </si>
  <si>
    <t>PANCREATIC HORMONES</t>
  </si>
  <si>
    <t>H04A</t>
  </si>
  <si>
    <t>GLYCOGENOLYTIC HORMONES</t>
  </si>
  <si>
    <t>H04AA</t>
  </si>
  <si>
    <t>Glycogenolytic hormones</t>
  </si>
  <si>
    <t>H04AA01</t>
  </si>
  <si>
    <t>glucagon</t>
  </si>
  <si>
    <t>H04AA02</t>
  </si>
  <si>
    <t xml:space="preserve">dasiglucagon </t>
  </si>
  <si>
    <t>H05</t>
  </si>
  <si>
    <t>CALCIUM HOMEOSTASIS</t>
  </si>
  <si>
    <t>H05A</t>
  </si>
  <si>
    <t>PARATHYROID HORMONES AND ANALOGUES</t>
  </si>
  <si>
    <t>H05AA</t>
  </si>
  <si>
    <t>Parathyroid hormones and analogues</t>
  </si>
  <si>
    <t>H05AA01</t>
  </si>
  <si>
    <t>parathyroid gland extract</t>
  </si>
  <si>
    <t>H05AA02</t>
  </si>
  <si>
    <t>teriparatide</t>
  </si>
  <si>
    <t>H05AA03</t>
  </si>
  <si>
    <t>parathyroid hormone</t>
  </si>
  <si>
    <t>H05AA04</t>
  </si>
  <si>
    <t>abaloparatide</t>
  </si>
  <si>
    <t>H05AA05</t>
  </si>
  <si>
    <t>palopegteriparatide</t>
  </si>
  <si>
    <t>H05B</t>
  </si>
  <si>
    <t>ANTI-PARATHYROID AGENTS</t>
  </si>
  <si>
    <t>H05BA</t>
  </si>
  <si>
    <t>Calcitonin preparations</t>
  </si>
  <si>
    <t>H05BA01</t>
  </si>
  <si>
    <t>calcitonin (salmon synthetic)</t>
  </si>
  <si>
    <t>H05BA02</t>
  </si>
  <si>
    <t>calcitonin (pork natural)</t>
  </si>
  <si>
    <t>H05BA03</t>
  </si>
  <si>
    <t>calcitonin (human synthetic)</t>
  </si>
  <si>
    <t>H05BA04</t>
  </si>
  <si>
    <t>elcatonin</t>
  </si>
  <si>
    <t>H05BX</t>
  </si>
  <si>
    <t>Other anti-parathyroid agents</t>
  </si>
  <si>
    <t>H05BX01</t>
  </si>
  <si>
    <t>cinacalcet</t>
  </si>
  <si>
    <t>H05BX02</t>
  </si>
  <si>
    <t>paricalcitol</t>
  </si>
  <si>
    <t>H05BX03</t>
  </si>
  <si>
    <t>doxercalciferol</t>
  </si>
  <si>
    <t>H05BX04</t>
  </si>
  <si>
    <t>etelcalcetide</t>
  </si>
  <si>
    <t>H05BX05</t>
  </si>
  <si>
    <t>H05BX06</t>
  </si>
  <si>
    <t>evocalcet</t>
  </si>
  <si>
    <t>J</t>
  </si>
  <si>
    <t>ANTIINFECTIVES FOR SYSTEMIC USE</t>
  </si>
  <si>
    <t>J01</t>
  </si>
  <si>
    <t>ANTIBACTERIALS FOR SYSTEMIC USE</t>
  </si>
  <si>
    <t>J01A</t>
  </si>
  <si>
    <t>TETRACYCLINES</t>
  </si>
  <si>
    <t>J01AA</t>
  </si>
  <si>
    <t>Tetracyclines</t>
  </si>
  <si>
    <t>J01AA01</t>
  </si>
  <si>
    <t>J01AA02</t>
  </si>
  <si>
    <t>J01AA03</t>
  </si>
  <si>
    <t>J01AA04</t>
  </si>
  <si>
    <t>lymecycline</t>
  </si>
  <si>
    <t>J01AA05</t>
  </si>
  <si>
    <t>metacycline</t>
  </si>
  <si>
    <t>J01AA06</t>
  </si>
  <si>
    <t>J01AA07</t>
  </si>
  <si>
    <t>J01AA08</t>
  </si>
  <si>
    <t>J01AA09</t>
  </si>
  <si>
    <t>rolitetracycline</t>
  </si>
  <si>
    <t>J01AA10</t>
  </si>
  <si>
    <t>penimepicycline</t>
  </si>
  <si>
    <t>J01AA11</t>
  </si>
  <si>
    <t>clomocycline</t>
  </si>
  <si>
    <t>J01AA12</t>
  </si>
  <si>
    <t>tigecycline</t>
  </si>
  <si>
    <t>J01AA13</t>
  </si>
  <si>
    <t>eravacycline</t>
  </si>
  <si>
    <t>J01AA14</t>
  </si>
  <si>
    <t>sarecycline</t>
  </si>
  <si>
    <t>J01AA15</t>
  </si>
  <si>
    <t>omadacycline</t>
  </si>
  <si>
    <t>J01AA20</t>
  </si>
  <si>
    <t>combinations of tetracyclines</t>
  </si>
  <si>
    <t>J01AA56</t>
  </si>
  <si>
    <t>oxytetracycline, combinations</t>
  </si>
  <si>
    <t>J01B</t>
  </si>
  <si>
    <t>AMPHENICOLS</t>
  </si>
  <si>
    <t>J01BA</t>
  </si>
  <si>
    <t>Amphenicols</t>
  </si>
  <si>
    <t>J01BA01</t>
  </si>
  <si>
    <t>J01BA02</t>
  </si>
  <si>
    <t>thiamphenicol</t>
  </si>
  <si>
    <t>J01BA52</t>
  </si>
  <si>
    <t>thiamphenicol, combinations</t>
  </si>
  <si>
    <t>J01C</t>
  </si>
  <si>
    <t>BETA-LACTAM ANTIBACTERIALS, PENICILLINS</t>
  </si>
  <si>
    <t>J01CA</t>
  </si>
  <si>
    <t>Penicillins with extended spectrum</t>
  </si>
  <si>
    <t>J01CA01</t>
  </si>
  <si>
    <t>ampicillin</t>
  </si>
  <si>
    <t>J01CA02</t>
  </si>
  <si>
    <t>pivampicillin</t>
  </si>
  <si>
    <t>J01CA03</t>
  </si>
  <si>
    <t>carbenicillin</t>
  </si>
  <si>
    <t>J01CA04</t>
  </si>
  <si>
    <t>amoxicillin</t>
  </si>
  <si>
    <t>J01CA05</t>
  </si>
  <si>
    <t>carindacillin</t>
  </si>
  <si>
    <t>J01CA06</t>
  </si>
  <si>
    <t>bacampicillin</t>
  </si>
  <si>
    <t>J01CA07</t>
  </si>
  <si>
    <t>epicillin</t>
  </si>
  <si>
    <t>J01CA08</t>
  </si>
  <si>
    <t>pivmecillinam</t>
  </si>
  <si>
    <t>J01CA09</t>
  </si>
  <si>
    <t>azlocillin</t>
  </si>
  <si>
    <t>J01CA10</t>
  </si>
  <si>
    <t>mezlocillin</t>
  </si>
  <si>
    <t>J01CA11</t>
  </si>
  <si>
    <t>mecillinam</t>
  </si>
  <si>
    <t>J01CA12</t>
  </si>
  <si>
    <t>piperacillin</t>
  </si>
  <si>
    <t>J01CA13</t>
  </si>
  <si>
    <t>ticarcillin</t>
  </si>
  <si>
    <t>J01CA14</t>
  </si>
  <si>
    <t>metampicillin</t>
  </si>
  <si>
    <t>J01CA15</t>
  </si>
  <si>
    <t>talampicillin</t>
  </si>
  <si>
    <t>J01CA16</t>
  </si>
  <si>
    <t>sulbenicillin</t>
  </si>
  <si>
    <t>J01CA17</t>
  </si>
  <si>
    <t>temocillin</t>
  </si>
  <si>
    <t>J01CA18</t>
  </si>
  <si>
    <t>hetacillin</t>
  </si>
  <si>
    <t>J01CA19</t>
  </si>
  <si>
    <t>aspoxicillin</t>
  </si>
  <si>
    <t>J01CA20</t>
  </si>
  <si>
    <t>J01CA51</t>
  </si>
  <si>
    <t>ampicillin, combinations</t>
  </si>
  <si>
    <t>J01CE</t>
  </si>
  <si>
    <t>Beta-lactamase sensitive penicillins</t>
  </si>
  <si>
    <t>J01CE01</t>
  </si>
  <si>
    <t>benzylpenicillin</t>
  </si>
  <si>
    <t>J01CE02</t>
  </si>
  <si>
    <t>phenoxymethylpenicillin</t>
  </si>
  <si>
    <t>J01CE03</t>
  </si>
  <si>
    <t>propicillin</t>
  </si>
  <si>
    <t>J01CE04</t>
  </si>
  <si>
    <t>azidocillin</t>
  </si>
  <si>
    <t>J01CE05</t>
  </si>
  <si>
    <t>pheneticillin</t>
  </si>
  <si>
    <t>J01CE06</t>
  </si>
  <si>
    <t>penamecillin</t>
  </si>
  <si>
    <t>J01CE07</t>
  </si>
  <si>
    <t>clometocillin</t>
  </si>
  <si>
    <t>J01CE08</t>
  </si>
  <si>
    <t>benzathine benzylpenicillin</t>
  </si>
  <si>
    <t>J01CE09</t>
  </si>
  <si>
    <t>procaine benzylpenicillin</t>
  </si>
  <si>
    <t>J01CE10</t>
  </si>
  <si>
    <t>benzathine phenoxymethylpenicillin</t>
  </si>
  <si>
    <t>J01CE30</t>
  </si>
  <si>
    <t>J01CF</t>
  </si>
  <si>
    <t>Beta-lactamase resistant penicillins</t>
  </si>
  <si>
    <t>J01CF01</t>
  </si>
  <si>
    <t>dicloxacillin</t>
  </si>
  <si>
    <t>J01CF02</t>
  </si>
  <si>
    <t>cloxacillin</t>
  </si>
  <si>
    <t>J01CF03</t>
  </si>
  <si>
    <t>meticillin</t>
  </si>
  <si>
    <t>J01CF04</t>
  </si>
  <si>
    <t>oxacillin</t>
  </si>
  <si>
    <t>J01CF05</t>
  </si>
  <si>
    <t>flucloxacillin</t>
  </si>
  <si>
    <t>J01CF06</t>
  </si>
  <si>
    <t>nafcillin</t>
  </si>
  <si>
    <t>J01CG</t>
  </si>
  <si>
    <t>Beta-lactamase inhibitors</t>
  </si>
  <si>
    <t>J01CG01</t>
  </si>
  <si>
    <t>sulbactam</t>
  </si>
  <si>
    <t>J01CG02</t>
  </si>
  <si>
    <t>tazobactam</t>
  </si>
  <si>
    <t>J01CR</t>
  </si>
  <si>
    <t>Combinations of penicillins, incl. beta-lactamase inhibitors</t>
  </si>
  <si>
    <t>J01CR01</t>
  </si>
  <si>
    <t>ampicillin and beta-lactamase inhibitor</t>
  </si>
  <si>
    <t>J01CR02</t>
  </si>
  <si>
    <t>amoxicillin and beta-lactamase inhibitor</t>
  </si>
  <si>
    <t>J01CR03</t>
  </si>
  <si>
    <t>ticarcillin and beta-lactamase inhibitor</t>
  </si>
  <si>
    <t>J01CR04</t>
  </si>
  <si>
    <t>sultamicillin</t>
  </si>
  <si>
    <t>J01CR05</t>
  </si>
  <si>
    <t>piperacillin and beta-lactamase inhibitor</t>
  </si>
  <si>
    <t>J01CR50</t>
  </si>
  <si>
    <t>combinations of penicillins</t>
  </si>
  <si>
    <t>J01D</t>
  </si>
  <si>
    <t>OTHER BETA-LACTAM ANTIBACTERIALS</t>
  </si>
  <si>
    <t>J01DB</t>
  </si>
  <si>
    <t>First-generation cephalosporins</t>
  </si>
  <si>
    <t>J01DB01</t>
  </si>
  <si>
    <t>cefalexin</t>
  </si>
  <si>
    <t>J01DB02</t>
  </si>
  <si>
    <t>cefaloridine</t>
  </si>
  <si>
    <t>J01DB03</t>
  </si>
  <si>
    <t>cefalotin</t>
  </si>
  <si>
    <t>J01DB04</t>
  </si>
  <si>
    <t>cefazolin</t>
  </si>
  <si>
    <t>J01DB05</t>
  </si>
  <si>
    <t>cefadroxil</t>
  </si>
  <si>
    <t>J01DB06</t>
  </si>
  <si>
    <t>cefazedone</t>
  </si>
  <si>
    <t>J01DB07</t>
  </si>
  <si>
    <t>cefatrizine</t>
  </si>
  <si>
    <t>J01DB08</t>
  </si>
  <si>
    <t>cefapirin</t>
  </si>
  <si>
    <t>J01DB09</t>
  </si>
  <si>
    <t>cefradine</t>
  </si>
  <si>
    <t>J01DB10</t>
  </si>
  <si>
    <t>cefacetrile</t>
  </si>
  <si>
    <t>J01DB11</t>
  </si>
  <si>
    <t>cefroxadine</t>
  </si>
  <si>
    <t>J01DB12</t>
  </si>
  <si>
    <t>ceftezole</t>
  </si>
  <si>
    <t>J01DC</t>
  </si>
  <si>
    <t>Second-generation cephalosporins</t>
  </si>
  <si>
    <t>J01DC01</t>
  </si>
  <si>
    <t>cefoxitin</t>
  </si>
  <si>
    <t>J01DC02</t>
  </si>
  <si>
    <t>cefuroxime</t>
  </si>
  <si>
    <t>J01DC03</t>
  </si>
  <si>
    <t>cefamandole</t>
  </si>
  <si>
    <t>J01DC04</t>
  </si>
  <si>
    <t>cefaclor</t>
  </si>
  <si>
    <t>J01DC05</t>
  </si>
  <si>
    <t>cefotetan</t>
  </si>
  <si>
    <t>J01DC06</t>
  </si>
  <si>
    <t>cefonicid</t>
  </si>
  <si>
    <t>J01DC07</t>
  </si>
  <si>
    <t>cefotiam</t>
  </si>
  <si>
    <t>J01DC08</t>
  </si>
  <si>
    <t>loracarbef</t>
  </si>
  <si>
    <t>J01DC09</t>
  </si>
  <si>
    <t>cefmetazole</t>
  </si>
  <si>
    <t>J01DC10</t>
  </si>
  <si>
    <t>cefprozil</t>
  </si>
  <si>
    <t>J01DC11</t>
  </si>
  <si>
    <t>ceforanide</t>
  </si>
  <si>
    <t>J01DC12</t>
  </si>
  <si>
    <t>cefminox</t>
  </si>
  <si>
    <t>J01DC13</t>
  </si>
  <si>
    <t>cefbuperazone</t>
  </si>
  <si>
    <t>J01DC14</t>
  </si>
  <si>
    <t>flomoxef</t>
  </si>
  <si>
    <t>J01DC52</t>
  </si>
  <si>
    <t>cefuroxime and beta-lactamase inhibitor</t>
  </si>
  <si>
    <t>J01DD</t>
  </si>
  <si>
    <t>Third-generation cephalosporins</t>
  </si>
  <si>
    <t>J01DD01</t>
  </si>
  <si>
    <t>cefotaxime</t>
  </si>
  <si>
    <t>J01DD02</t>
  </si>
  <si>
    <t>ceftazidime</t>
  </si>
  <si>
    <t>J01DD03</t>
  </si>
  <si>
    <t>cefsulodin</t>
  </si>
  <si>
    <t>J01DD04</t>
  </si>
  <si>
    <t>ceftriaxone</t>
  </si>
  <si>
    <t>J01DD05</t>
  </si>
  <si>
    <t>cefmenoxime</t>
  </si>
  <si>
    <t>J01DD06</t>
  </si>
  <si>
    <t>latamoxef</t>
  </si>
  <si>
    <t>J01DD07</t>
  </si>
  <si>
    <t>ceftizoxime</t>
  </si>
  <si>
    <t>J01DD08</t>
  </si>
  <si>
    <t>cefixime</t>
  </si>
  <si>
    <t>J01DD09</t>
  </si>
  <si>
    <t>cefodizime</t>
  </si>
  <si>
    <t>J01DD10</t>
  </si>
  <si>
    <t>cefetamet</t>
  </si>
  <si>
    <t>J01DD11</t>
  </si>
  <si>
    <t>cefpiramide</t>
  </si>
  <si>
    <t>J01DD12</t>
  </si>
  <si>
    <t>cefoperazone</t>
  </si>
  <si>
    <t>J01DD13</t>
  </si>
  <si>
    <t>cefpodoxime</t>
  </si>
  <si>
    <t>J01DD14</t>
  </si>
  <si>
    <t>ceftibuten</t>
  </si>
  <si>
    <t>J01DD15</t>
  </si>
  <si>
    <t>cefdinir</t>
  </si>
  <si>
    <t>J01DD16</t>
  </si>
  <si>
    <t>cefditoren</t>
  </si>
  <si>
    <t>J01DD17</t>
  </si>
  <si>
    <t>cefcapene</t>
  </si>
  <si>
    <t>J01DD18</t>
  </si>
  <si>
    <t>cefteram</t>
  </si>
  <si>
    <t>J01DD51</t>
  </si>
  <si>
    <t>cefotaxime and beta-lactamase inhibitor</t>
  </si>
  <si>
    <t>J01DD52</t>
  </si>
  <si>
    <t>ceftazidime and beta-lactamase inhibitor</t>
  </si>
  <si>
    <t>J01DD54</t>
  </si>
  <si>
    <t>ceftriaxone, combinations</t>
  </si>
  <si>
    <t>J01DD58</t>
  </si>
  <si>
    <t>cefixime and beta-lactamase inhibitor</t>
  </si>
  <si>
    <t>J01DD62</t>
  </si>
  <si>
    <t>cefoperazone and beta-lactamase inhibitor</t>
  </si>
  <si>
    <t>J01DD63</t>
  </si>
  <si>
    <t>ceftriaxone and beta-lactamase inhibitor</t>
  </si>
  <si>
    <t>J01DD64</t>
  </si>
  <si>
    <t>cefpodoxime and beta-lactamase inhibitor</t>
  </si>
  <si>
    <t>J01DE</t>
  </si>
  <si>
    <t>Fourth-generation cephalosporins</t>
  </si>
  <si>
    <t>J01DE01</t>
  </si>
  <si>
    <t>cefepime</t>
  </si>
  <si>
    <t>J01DE02</t>
  </si>
  <si>
    <t>cefpirome</t>
  </si>
  <si>
    <t>J01DE03</t>
  </si>
  <si>
    <t>cefozopran</t>
  </si>
  <si>
    <t>J01DE51</t>
  </si>
  <si>
    <t>cefepime and beta-lactamase inhibitor</t>
  </si>
  <si>
    <t>J01DF</t>
  </si>
  <si>
    <t>Monobactams</t>
  </si>
  <si>
    <t>J01DF01</t>
  </si>
  <si>
    <t>aztreonam</t>
  </si>
  <si>
    <t>J01DF02</t>
  </si>
  <si>
    <t>carumonam</t>
  </si>
  <si>
    <t>J01DH</t>
  </si>
  <si>
    <t>Carbapenems</t>
  </si>
  <si>
    <t>J01DH02</t>
  </si>
  <si>
    <t>meropenem</t>
  </si>
  <si>
    <t>J01DH03</t>
  </si>
  <si>
    <t>ertapenem</t>
  </si>
  <si>
    <t>J01DH04</t>
  </si>
  <si>
    <t>doripenem</t>
  </si>
  <si>
    <t>J01DH05</t>
  </si>
  <si>
    <t>biapenem</t>
  </si>
  <si>
    <t>J01DH06</t>
  </si>
  <si>
    <t>tebipenem pivoxil</t>
  </si>
  <si>
    <t>J01DH51</t>
  </si>
  <si>
    <t>imipenem and cilastatin</t>
  </si>
  <si>
    <t>J01DH52</t>
  </si>
  <si>
    <t>meropenem and vaborbactam</t>
  </si>
  <si>
    <t>J01DH55</t>
  </si>
  <si>
    <t>panipenem and betamipron</t>
  </si>
  <si>
    <t>J01DH56</t>
  </si>
  <si>
    <t>imipenem, cilastatin and relebactam</t>
  </si>
  <si>
    <t>J01DI</t>
  </si>
  <si>
    <t>Other cephalosporins and penems</t>
  </si>
  <si>
    <t>J01DI01</t>
  </si>
  <si>
    <t>ceftobiprole medocaril</t>
  </si>
  <si>
    <t>J01DI02</t>
  </si>
  <si>
    <t>ceftaroline fosamil</t>
  </si>
  <si>
    <t>J01DI03</t>
  </si>
  <si>
    <t>faropenem</t>
  </si>
  <si>
    <t>J01DI04</t>
  </si>
  <si>
    <t>cefiderocol</t>
  </si>
  <si>
    <t>J01DI54</t>
  </si>
  <si>
    <t>ceftolozane and beta-lactamase inhibitor</t>
  </si>
  <si>
    <t>J01E</t>
  </si>
  <si>
    <t>SULFONAMIDES AND TRIMETHOPRIM</t>
  </si>
  <si>
    <t>J01EA</t>
  </si>
  <si>
    <t>Trimethoprim and derivatives</t>
  </si>
  <si>
    <t>J01EA01</t>
  </si>
  <si>
    <t>trimethoprim</t>
  </si>
  <si>
    <t>J01EA02</t>
  </si>
  <si>
    <t>brodimoprim</t>
  </si>
  <si>
    <t>J01EA03</t>
  </si>
  <si>
    <t>iclaprim</t>
  </si>
  <si>
    <t>J01EB</t>
  </si>
  <si>
    <t>Short-acting sulfonamides</t>
  </si>
  <si>
    <t>J01EB01</t>
  </si>
  <si>
    <t>sulfaisodimidine</t>
  </si>
  <si>
    <t>J01EB02</t>
  </si>
  <si>
    <t>J01EB03</t>
  </si>
  <si>
    <t>sulfadimidine</t>
  </si>
  <si>
    <t>J01EB04</t>
  </si>
  <si>
    <t>sulfapyridine</t>
  </si>
  <si>
    <t>J01EB05</t>
  </si>
  <si>
    <t>sulfafurazole</t>
  </si>
  <si>
    <t>J01EB06</t>
  </si>
  <si>
    <t>J01EB07</t>
  </si>
  <si>
    <t>J01EB08</t>
  </si>
  <si>
    <t>sulfathiourea</t>
  </si>
  <si>
    <t>J01EB20</t>
  </si>
  <si>
    <t>J01EC</t>
  </si>
  <si>
    <t>Intermediate-acting sulfonamides</t>
  </si>
  <si>
    <t>J01EC01</t>
  </si>
  <si>
    <t>sulfamethoxazole</t>
  </si>
  <si>
    <t>J01EC02</t>
  </si>
  <si>
    <t>sulfadiazine</t>
  </si>
  <si>
    <t>J01EC03</t>
  </si>
  <si>
    <t>sulfamoxole</t>
  </si>
  <si>
    <t>J01EC20</t>
  </si>
  <si>
    <t>J01ED</t>
  </si>
  <si>
    <t>Long-acting sulfonamides</t>
  </si>
  <si>
    <t>J01ED01</t>
  </si>
  <si>
    <t>sulfadimethoxine</t>
  </si>
  <si>
    <t>J01ED02</t>
  </si>
  <si>
    <t>sulfalene</t>
  </si>
  <si>
    <t>J01ED03</t>
  </si>
  <si>
    <t>sulfametomidine</t>
  </si>
  <si>
    <t>J01ED04</t>
  </si>
  <si>
    <t>sulfametoxydiazine</t>
  </si>
  <si>
    <t>J01ED05</t>
  </si>
  <si>
    <t>sulfamethoxypyridazine</t>
  </si>
  <si>
    <t>J01ED06</t>
  </si>
  <si>
    <t>sulfaperin</t>
  </si>
  <si>
    <t>J01ED07</t>
  </si>
  <si>
    <t>J01ED08</t>
  </si>
  <si>
    <t>sulfaphenazole</t>
  </si>
  <si>
    <t>J01ED09</t>
  </si>
  <si>
    <t>sulfamazone</t>
  </si>
  <si>
    <t>J01ED20</t>
  </si>
  <si>
    <t>J01EE</t>
  </si>
  <si>
    <t>Combinations of sulfonamides and trimethoprim, incl. derivatives</t>
  </si>
  <si>
    <t>J01EE01</t>
  </si>
  <si>
    <t>sulfamethoxazole and trimethoprim</t>
  </si>
  <si>
    <t>J01EE02</t>
  </si>
  <si>
    <t>sulfadiazine and trimethoprim</t>
  </si>
  <si>
    <t>J01EE03</t>
  </si>
  <si>
    <t>sulfametrole and trimethoprim</t>
  </si>
  <si>
    <t>J01EE04</t>
  </si>
  <si>
    <t>sulfamoxole and trimethoprim</t>
  </si>
  <si>
    <t>J01EE05</t>
  </si>
  <si>
    <t>sulfadimidine and trimethoprim</t>
  </si>
  <si>
    <t>J01EE06</t>
  </si>
  <si>
    <t>sulfadiazine and tetroxoprim</t>
  </si>
  <si>
    <t>J01EE07</t>
  </si>
  <si>
    <t>sulfamerazine and trimethoprim</t>
  </si>
  <si>
    <t>J01F</t>
  </si>
  <si>
    <t>MACROLIDES, LINCOSAMIDES AND STREPTOGRAMINS</t>
  </si>
  <si>
    <t>J01FA</t>
  </si>
  <si>
    <t>Macrolides</t>
  </si>
  <si>
    <t>J01FA01</t>
  </si>
  <si>
    <t>J01FA02</t>
  </si>
  <si>
    <t>spiramycin</t>
  </si>
  <si>
    <t>J01FA03</t>
  </si>
  <si>
    <t>midecamycin</t>
  </si>
  <si>
    <t>J01FA05</t>
  </si>
  <si>
    <t>oleandomycin</t>
  </si>
  <si>
    <t>J01FA06</t>
  </si>
  <si>
    <t>roxithromycin</t>
  </si>
  <si>
    <t>J01FA07</t>
  </si>
  <si>
    <t>josamycin</t>
  </si>
  <si>
    <t>J01FA08</t>
  </si>
  <si>
    <t>troleandomycin</t>
  </si>
  <si>
    <t>J01FA09</t>
  </si>
  <si>
    <t>clarithromycin</t>
  </si>
  <si>
    <t>J01FA10</t>
  </si>
  <si>
    <t>azithromycin</t>
  </si>
  <si>
    <t>J01FA11</t>
  </si>
  <si>
    <t>miocamycin</t>
  </si>
  <si>
    <t>J01FA12</t>
  </si>
  <si>
    <t>rokitamycin</t>
  </si>
  <si>
    <t>J01FA13</t>
  </si>
  <si>
    <t>dirithromycin</t>
  </si>
  <si>
    <t>J01FA14</t>
  </si>
  <si>
    <t>flurithromycin</t>
  </si>
  <si>
    <t>J01FA15</t>
  </si>
  <si>
    <t>telithromycin</t>
  </si>
  <si>
    <t>J01FA16</t>
  </si>
  <si>
    <t>solithromycin</t>
  </si>
  <si>
    <t>J01FF</t>
  </si>
  <si>
    <t>Lincosamides</t>
  </si>
  <si>
    <t>J01FF01</t>
  </si>
  <si>
    <t>J01FF02</t>
  </si>
  <si>
    <t>lincomycin</t>
  </si>
  <si>
    <t>J01FG</t>
  </si>
  <si>
    <t>Streptogramins</t>
  </si>
  <si>
    <t>J01FG01</t>
  </si>
  <si>
    <t>pristinamycin</t>
  </si>
  <si>
    <t>J01FG02</t>
  </si>
  <si>
    <t>quinupristin/dalfopristin</t>
  </si>
  <si>
    <t>J01G</t>
  </si>
  <si>
    <t>AMINOGLYCOSIDE ANTIBACTERIALS</t>
  </si>
  <si>
    <t>J01GA</t>
  </si>
  <si>
    <t>Streptomycins</t>
  </si>
  <si>
    <t>J01GA01</t>
  </si>
  <si>
    <t>J01GA02</t>
  </si>
  <si>
    <t>streptoduocin</t>
  </si>
  <si>
    <t>J01GB</t>
  </si>
  <si>
    <t>Other aminoglycosides</t>
  </si>
  <si>
    <t>J01GB01</t>
  </si>
  <si>
    <t>tobramycin</t>
  </si>
  <si>
    <t>J01GB03</t>
  </si>
  <si>
    <t>J01GB04</t>
  </si>
  <si>
    <t>J01GB05</t>
  </si>
  <si>
    <t>J01GB06</t>
  </si>
  <si>
    <t>J01GB07</t>
  </si>
  <si>
    <t>netilmicin</t>
  </si>
  <si>
    <t>J01GB08</t>
  </si>
  <si>
    <t>sisomicin</t>
  </si>
  <si>
    <t>J01GB09</t>
  </si>
  <si>
    <t>dibekacin</t>
  </si>
  <si>
    <t>J01GB10</t>
  </si>
  <si>
    <t>ribostamycin</t>
  </si>
  <si>
    <t>J01GB11</t>
  </si>
  <si>
    <t>isepamicin</t>
  </si>
  <si>
    <t>J01GB12</t>
  </si>
  <si>
    <t>arbekacin</t>
  </si>
  <si>
    <t>J01GB13</t>
  </si>
  <si>
    <t>bekanamycin</t>
  </si>
  <si>
    <t>J01GB14</t>
  </si>
  <si>
    <t>plazomicin</t>
  </si>
  <si>
    <t>J01M</t>
  </si>
  <si>
    <t>QUINOLONE ANTIBACTERIALS</t>
  </si>
  <si>
    <t>J01MA</t>
  </si>
  <si>
    <t>Fluoroquinolones</t>
  </si>
  <si>
    <t>J01MA01</t>
  </si>
  <si>
    <t>ofloxacin</t>
  </si>
  <si>
    <t>J01MA02</t>
  </si>
  <si>
    <t>ciprofloxacin</t>
  </si>
  <si>
    <t>J01MA03</t>
  </si>
  <si>
    <t>pefloxacin</t>
  </si>
  <si>
    <t>J01MA04</t>
  </si>
  <si>
    <t>enoxacin</t>
  </si>
  <si>
    <t>J01MA05</t>
  </si>
  <si>
    <t>temafloxacin</t>
  </si>
  <si>
    <t>J01MA06</t>
  </si>
  <si>
    <t>norfloxacin</t>
  </si>
  <si>
    <t>J01MA07</t>
  </si>
  <si>
    <t>lomefloxacin</t>
  </si>
  <si>
    <t>J01MA08</t>
  </si>
  <si>
    <t>fleroxacin</t>
  </si>
  <si>
    <t>J01MA09</t>
  </si>
  <si>
    <t>sparfloxacin</t>
  </si>
  <si>
    <t>J01MA10</t>
  </si>
  <si>
    <t>rufloxacin</t>
  </si>
  <si>
    <t>J01MA11</t>
  </si>
  <si>
    <t>grepafloxacin</t>
  </si>
  <si>
    <t>J01MA12</t>
  </si>
  <si>
    <t>levofloxacin</t>
  </si>
  <si>
    <t>J01MA13</t>
  </si>
  <si>
    <t>trovafloxacin</t>
  </si>
  <si>
    <t>J01MA14</t>
  </si>
  <si>
    <t>moxifloxacin</t>
  </si>
  <si>
    <t>J01MA15</t>
  </si>
  <si>
    <t>gemifloxacin</t>
  </si>
  <si>
    <t>J01MA16</t>
  </si>
  <si>
    <t>gatifloxacin</t>
  </si>
  <si>
    <t>J01MA17</t>
  </si>
  <si>
    <t>prulifloxacin</t>
  </si>
  <si>
    <t>J01MA18</t>
  </si>
  <si>
    <t>pazufloxacin</t>
  </si>
  <si>
    <t>J01MA19</t>
  </si>
  <si>
    <t>garenoxacin</t>
  </si>
  <si>
    <t>J01MA21</t>
  </si>
  <si>
    <t>sitafloxacin</t>
  </si>
  <si>
    <t>J01MA22</t>
  </si>
  <si>
    <t>tosufloxacin</t>
  </si>
  <si>
    <t>J01MA23</t>
  </si>
  <si>
    <t>delafloxacin</t>
  </si>
  <si>
    <t>J01MA24</t>
  </si>
  <si>
    <t>levonadifloxacin</t>
  </si>
  <si>
    <t>J01MA25</t>
  </si>
  <si>
    <t>lascufloxacin</t>
  </si>
  <si>
    <t>J01MB</t>
  </si>
  <si>
    <t>Other quinolones</t>
  </si>
  <si>
    <t>J01MB01</t>
  </si>
  <si>
    <t>rosoxacin</t>
  </si>
  <si>
    <t>J01MB02</t>
  </si>
  <si>
    <t>nalidixic acid</t>
  </si>
  <si>
    <t>J01MB03</t>
  </si>
  <si>
    <t>piromidic acid</t>
  </si>
  <si>
    <t>J01MB04</t>
  </si>
  <si>
    <t>pipemidic acid</t>
  </si>
  <si>
    <t>J01MB05</t>
  </si>
  <si>
    <t>oxolinic acid</t>
  </si>
  <si>
    <t>J01MB06</t>
  </si>
  <si>
    <t>cinoxacin</t>
  </si>
  <si>
    <t>J01MB07</t>
  </si>
  <si>
    <t>flumequine</t>
  </si>
  <si>
    <t>J01MB08</t>
  </si>
  <si>
    <t>nemonoxacin</t>
  </si>
  <si>
    <t>J01R</t>
  </si>
  <si>
    <t>COMBINATIONS OF ANTIBACTERIALS</t>
  </si>
  <si>
    <t>J01RA</t>
  </si>
  <si>
    <t>Combinations of antibacterials</t>
  </si>
  <si>
    <t>J01RA01</t>
  </si>
  <si>
    <t>penicillins, combinations with other antibacterials</t>
  </si>
  <si>
    <t>J01RA02</t>
  </si>
  <si>
    <t>Sulfonamides, combinations with other antibacterials (excl. trimethoprim)</t>
  </si>
  <si>
    <t>J01RA03</t>
  </si>
  <si>
    <t>cefuroxime and metronidazole</t>
  </si>
  <si>
    <t>J01RA04</t>
  </si>
  <si>
    <t>spiramycin and metronidazole</t>
  </si>
  <si>
    <t>J01RA05</t>
  </si>
  <si>
    <t>levofloxacin and ornidazole</t>
  </si>
  <si>
    <t>J01RA06</t>
  </si>
  <si>
    <t>cefepime and amikacin</t>
  </si>
  <si>
    <t>J01RA07</t>
  </si>
  <si>
    <t>azithromycin, fluconazole and secnidazole</t>
  </si>
  <si>
    <t>J01RA08</t>
  </si>
  <si>
    <t>tetracycline and oleandomycin</t>
  </si>
  <si>
    <t>J01RA09</t>
  </si>
  <si>
    <t>ofloxacin and ornidazole</t>
  </si>
  <si>
    <t>J01RA10</t>
  </si>
  <si>
    <t>ciprofloxacin and metronidazole</t>
  </si>
  <si>
    <t>J01RA11</t>
  </si>
  <si>
    <t>ciprofloxacin and tinidazole</t>
  </si>
  <si>
    <t>J01RA12</t>
  </si>
  <si>
    <t>ciprofloxacin and ornidazole</t>
  </si>
  <si>
    <t>J01RA13</t>
  </si>
  <si>
    <t>norfloxacin and tinidazole</t>
  </si>
  <si>
    <t>J01RA14</t>
  </si>
  <si>
    <t>norfloxacin and metronidazole</t>
  </si>
  <si>
    <t>J01RA15</t>
  </si>
  <si>
    <t>cefixime and ornidazole</t>
  </si>
  <si>
    <t>J01RA16</t>
  </si>
  <si>
    <t>cefixime and azithromycin</t>
  </si>
  <si>
    <t>J01X</t>
  </si>
  <si>
    <t>OTHER ANTIBACTERIALS</t>
  </si>
  <si>
    <t>J01XA</t>
  </si>
  <si>
    <t>Glycopeptide antibacterials</t>
  </si>
  <si>
    <t>J01XA01</t>
  </si>
  <si>
    <t>J01XA02</t>
  </si>
  <si>
    <t>teicoplanin</t>
  </si>
  <si>
    <t>J01XA03</t>
  </si>
  <si>
    <t>telavancin</t>
  </si>
  <si>
    <t>J01XA04</t>
  </si>
  <si>
    <t>dalbavancin</t>
  </si>
  <si>
    <t>J01XA05</t>
  </si>
  <si>
    <t>oritavancin</t>
  </si>
  <si>
    <t>J01XB</t>
  </si>
  <si>
    <t>Polymyxins</t>
  </si>
  <si>
    <t>J01XB01</t>
  </si>
  <si>
    <t>J01XB02</t>
  </si>
  <si>
    <t>J01XC</t>
  </si>
  <si>
    <t>Steroid antibacterials</t>
  </si>
  <si>
    <t>J01XC01</t>
  </si>
  <si>
    <t>J01XD</t>
  </si>
  <si>
    <t>J01XD01</t>
  </si>
  <si>
    <t>J01XD02</t>
  </si>
  <si>
    <t>J01XD03</t>
  </si>
  <si>
    <t>J01XE</t>
  </si>
  <si>
    <t>J01XE01</t>
  </si>
  <si>
    <t>nitrofurantoin</t>
  </si>
  <si>
    <t>J01XE02</t>
  </si>
  <si>
    <t>nifurtoinol</t>
  </si>
  <si>
    <t>J01XE03</t>
  </si>
  <si>
    <t>furazidin</t>
  </si>
  <si>
    <t>J01XE51</t>
  </si>
  <si>
    <t>nitrofurantoin, combinations</t>
  </si>
  <si>
    <t>J01XX</t>
  </si>
  <si>
    <t>Other antibacterials</t>
  </si>
  <si>
    <t>J01XX01</t>
  </si>
  <si>
    <t>fosfomycin</t>
  </si>
  <si>
    <t>J01XX02</t>
  </si>
  <si>
    <t>xibornol</t>
  </si>
  <si>
    <t>J01XX03</t>
  </si>
  <si>
    <t>clofoctol</t>
  </si>
  <si>
    <t>J01XX04</t>
  </si>
  <si>
    <t>spectinomycin</t>
  </si>
  <si>
    <t>J01XX05</t>
  </si>
  <si>
    <t>methenamine</t>
  </si>
  <si>
    <t>J01XX06</t>
  </si>
  <si>
    <t>J01XX07</t>
  </si>
  <si>
    <t>nitroxoline</t>
  </si>
  <si>
    <t>J01XX08</t>
  </si>
  <si>
    <t>linezolid</t>
  </si>
  <si>
    <t>J01XX09</t>
  </si>
  <si>
    <t>daptomycin</t>
  </si>
  <si>
    <t>J01XX10</t>
  </si>
  <si>
    <t>J01XX11</t>
  </si>
  <si>
    <t>tedizolid</t>
  </si>
  <si>
    <t>J01XX12</t>
  </si>
  <si>
    <t>lefamulin</t>
  </si>
  <si>
    <t>J02</t>
  </si>
  <si>
    <t>ANTIMYCOTICS FOR SYSTEMIC USE</t>
  </si>
  <si>
    <t>J02A</t>
  </si>
  <si>
    <t>J02AA</t>
  </si>
  <si>
    <t>J02AA01</t>
  </si>
  <si>
    <t>J02AA02</t>
  </si>
  <si>
    <t>J02AB</t>
  </si>
  <si>
    <t>J02AB01</t>
  </si>
  <si>
    <t>J02AB02</t>
  </si>
  <si>
    <t>J02AC</t>
  </si>
  <si>
    <t>Triazole and tetrazole derivatives</t>
  </si>
  <si>
    <t>J02AC01</t>
  </si>
  <si>
    <t>J02AC02</t>
  </si>
  <si>
    <t>itraconazole</t>
  </si>
  <si>
    <t>J02AC03</t>
  </si>
  <si>
    <t>J02AC04</t>
  </si>
  <si>
    <t>posaconazole</t>
  </si>
  <si>
    <t>J02AC05</t>
  </si>
  <si>
    <t>isavuconazole</t>
  </si>
  <si>
    <t>J02AC06</t>
  </si>
  <si>
    <t>oteseconazole</t>
  </si>
  <si>
    <t>J02AX</t>
  </si>
  <si>
    <t>Other antimycotics for systemic use</t>
  </si>
  <si>
    <t>J02AX01</t>
  </si>
  <si>
    <t>J02AX04</t>
  </si>
  <si>
    <t>caspofungin</t>
  </si>
  <si>
    <t>J02AX05</t>
  </si>
  <si>
    <t>micafungin</t>
  </si>
  <si>
    <t>J02AX06</t>
  </si>
  <si>
    <t>anidulafungin</t>
  </si>
  <si>
    <t>J02AX07</t>
  </si>
  <si>
    <t>ibrexafungerp</t>
  </si>
  <si>
    <t>J02AX08</t>
  </si>
  <si>
    <t>rezafungin acetate</t>
  </si>
  <si>
    <t>J04</t>
  </si>
  <si>
    <t>ANTIMYCOBACTERIALS</t>
  </si>
  <si>
    <t>J04A</t>
  </si>
  <si>
    <t>DRUGS FOR TREATMENT OF TUBERCULOSIS</t>
  </si>
  <si>
    <t>J04AA</t>
  </si>
  <si>
    <t>Aminosalicylic acid and derivatives</t>
  </si>
  <si>
    <t>J04AA01</t>
  </si>
  <si>
    <t>aminosalicylic acid</t>
  </si>
  <si>
    <t>J04AA02</t>
  </si>
  <si>
    <t>sodium aminosalicylate</t>
  </si>
  <si>
    <t>J04AA03</t>
  </si>
  <si>
    <t>calcium aminosalicylate</t>
  </si>
  <si>
    <t>J04AB</t>
  </si>
  <si>
    <t>J04AB01</t>
  </si>
  <si>
    <t>cycloserine</t>
  </si>
  <si>
    <t>J04AB02</t>
  </si>
  <si>
    <t>rifampicin</t>
  </si>
  <si>
    <t>J04AB03</t>
  </si>
  <si>
    <t>J04AB04</t>
  </si>
  <si>
    <t>rifabutin</t>
  </si>
  <si>
    <t>J04AB05</t>
  </si>
  <si>
    <t>rifapentine</t>
  </si>
  <si>
    <t>J04AB06</t>
  </si>
  <si>
    <t>enviomycin</t>
  </si>
  <si>
    <t>J04AB30</t>
  </si>
  <si>
    <t>capreomycin</t>
  </si>
  <si>
    <t>J04AC</t>
  </si>
  <si>
    <t>Hydrazides</t>
  </si>
  <si>
    <t>J04AC01</t>
  </si>
  <si>
    <t>isoniazid</t>
  </si>
  <si>
    <t>J04AC51</t>
  </si>
  <si>
    <t>isoniazid, combinations</t>
  </si>
  <si>
    <t>J04AD</t>
  </si>
  <si>
    <t>Thiocarbamide derivatives</t>
  </si>
  <si>
    <t>J04AD01</t>
  </si>
  <si>
    <t>protionamide</t>
  </si>
  <si>
    <t>J04AD02</t>
  </si>
  <si>
    <t>tiocarlide</t>
  </si>
  <si>
    <t>J04AD03</t>
  </si>
  <si>
    <t>ethionamide</t>
  </si>
  <si>
    <t>J04AK</t>
  </si>
  <si>
    <t>Other drugs for treatment of tuberculosis</t>
  </si>
  <si>
    <t>J04AK01</t>
  </si>
  <si>
    <t>pyrazinamide</t>
  </si>
  <si>
    <t>J04AK02</t>
  </si>
  <si>
    <t>ethambutol</t>
  </si>
  <si>
    <t>J04AK03</t>
  </si>
  <si>
    <t>terizidone</t>
  </si>
  <si>
    <t>J04AK04</t>
  </si>
  <si>
    <t>morinamide</t>
  </si>
  <si>
    <t>J04AK05</t>
  </si>
  <si>
    <t>bedaquiline</t>
  </si>
  <si>
    <t>J04AK06</t>
  </si>
  <si>
    <t>delamanid</t>
  </si>
  <si>
    <t>J04AK07</t>
  </si>
  <si>
    <t>thioacetazone</t>
  </si>
  <si>
    <t>J04AK08</t>
  </si>
  <si>
    <t>pretomanid</t>
  </si>
  <si>
    <t>J04AM</t>
  </si>
  <si>
    <t>Combinations of drugs for treatment of tuberculosis</t>
  </si>
  <si>
    <t>J04AM01</t>
  </si>
  <si>
    <t>streptomycin and isoniazid</t>
  </si>
  <si>
    <t>J04AM02</t>
  </si>
  <si>
    <t>rifampicin and isoniazid</t>
  </si>
  <si>
    <t>J04AM03</t>
  </si>
  <si>
    <t>ethambutol and isoniazid</t>
  </si>
  <si>
    <t>J04AM04</t>
  </si>
  <si>
    <t>thioacetazone and isoniazid</t>
  </si>
  <si>
    <t>J04AM05</t>
  </si>
  <si>
    <t>rifampicin, pyrazinamide and isoniazid</t>
  </si>
  <si>
    <t>J04AM06</t>
  </si>
  <si>
    <t>rifampicin, pyrazinamide, ethambutol and isoniazid</t>
  </si>
  <si>
    <t>J04AM07</t>
  </si>
  <si>
    <t>rifampicin, ethambutol and isoniazid</t>
  </si>
  <si>
    <t>J04AM08</t>
  </si>
  <si>
    <t>isoniazid, sulfamethoxazole, trimethoprim and pyridoxine</t>
  </si>
  <si>
    <t>J04B</t>
  </si>
  <si>
    <t>DRUGS FOR TREATMENT OF LEPRA</t>
  </si>
  <si>
    <t>J04BA</t>
  </si>
  <si>
    <t>Drugs for treatment of lepra</t>
  </si>
  <si>
    <t>J04BA01</t>
  </si>
  <si>
    <t>clofazimine</t>
  </si>
  <si>
    <t>J04BA02</t>
  </si>
  <si>
    <t>J04BA03</t>
  </si>
  <si>
    <t>aldesulfone sodium</t>
  </si>
  <si>
    <t>J04BA50</t>
  </si>
  <si>
    <t>dapsone and rifampicin</t>
  </si>
  <si>
    <t>J04BA51</t>
  </si>
  <si>
    <t>dapsone, rifampicin and clofazimine</t>
  </si>
  <si>
    <t>J05</t>
  </si>
  <si>
    <t>ANTIVIRALS FOR SYSTEMIC USE</t>
  </si>
  <si>
    <t>J05A</t>
  </si>
  <si>
    <t>DIRECT ACTING ANTIVIRALS</t>
  </si>
  <si>
    <t>J05AA</t>
  </si>
  <si>
    <t>Thiosemicarbazones</t>
  </si>
  <si>
    <t>J05AA01</t>
  </si>
  <si>
    <t>metisazone</t>
  </si>
  <si>
    <t>J05AB</t>
  </si>
  <si>
    <t>Nucleosides and nucleotides excl. reverse transcriptase inhibitors</t>
  </si>
  <si>
    <t>J05AB01</t>
  </si>
  <si>
    <t>J05AB02</t>
  </si>
  <si>
    <t>J05AB03</t>
  </si>
  <si>
    <t>vidarabine</t>
  </si>
  <si>
    <t>J05AB06</t>
  </si>
  <si>
    <t>ganciclovir</t>
  </si>
  <si>
    <t>J05AB09</t>
  </si>
  <si>
    <t>famciclovir</t>
  </si>
  <si>
    <t>J05AB11</t>
  </si>
  <si>
    <t>valaciclovir</t>
  </si>
  <si>
    <t>J05AB12</t>
  </si>
  <si>
    <t>cidofovir</t>
  </si>
  <si>
    <t>J05AB13</t>
  </si>
  <si>
    <t>J05AB14</t>
  </si>
  <si>
    <t>J05AB15</t>
  </si>
  <si>
    <t>brivudine</t>
  </si>
  <si>
    <t>J05AB16</t>
  </si>
  <si>
    <t>remdesivir</t>
  </si>
  <si>
    <t>J05AB17</t>
  </si>
  <si>
    <t>brincidofovir</t>
  </si>
  <si>
    <t>J05AB18</t>
  </si>
  <si>
    <t>molnupiravir</t>
  </si>
  <si>
    <t>J05AC</t>
  </si>
  <si>
    <t>Cyclic amines</t>
  </si>
  <si>
    <t>J05AC02</t>
  </si>
  <si>
    <t>rimantadine</t>
  </si>
  <si>
    <t>J05AC03</t>
  </si>
  <si>
    <t>J05AD</t>
  </si>
  <si>
    <t>Phosphonic acid derivatives</t>
  </si>
  <si>
    <t>J05AD01</t>
  </si>
  <si>
    <t>foscarnet</t>
  </si>
  <si>
    <t>J05AD02</t>
  </si>
  <si>
    <t>fosfonet</t>
  </si>
  <si>
    <t>J05AE</t>
  </si>
  <si>
    <t>Protease inhibitors</t>
  </si>
  <si>
    <t>J05AE01</t>
  </si>
  <si>
    <t>saquinavir</t>
  </si>
  <si>
    <t>J05AE02</t>
  </si>
  <si>
    <t>indinavir</t>
  </si>
  <si>
    <t>J05AE03</t>
  </si>
  <si>
    <t>ritonavir</t>
  </si>
  <si>
    <t>J05AE04</t>
  </si>
  <si>
    <t>nelfinavir</t>
  </si>
  <si>
    <t>J05AE05</t>
  </si>
  <si>
    <t>amprenavir</t>
  </si>
  <si>
    <t>J05AE07</t>
  </si>
  <si>
    <t>fosamprenavir</t>
  </si>
  <si>
    <t>J05AE08</t>
  </si>
  <si>
    <t>atazanavir</t>
  </si>
  <si>
    <t>J05AE09</t>
  </si>
  <si>
    <t>tipranavir</t>
  </si>
  <si>
    <t>J05AE10</t>
  </si>
  <si>
    <t>darunavir</t>
  </si>
  <si>
    <t>J05AE16</t>
  </si>
  <si>
    <t>ensitrelvir</t>
  </si>
  <si>
    <t>J05AE30</t>
  </si>
  <si>
    <t>nirmatrelvir and ritonavir</t>
  </si>
  <si>
    <t>J05AF</t>
  </si>
  <si>
    <t>Nucleoside and nucleotide reverse transcriptase inhibitors</t>
  </si>
  <si>
    <t>J05AF01</t>
  </si>
  <si>
    <t>zidovudine</t>
  </si>
  <si>
    <t>J05AF02</t>
  </si>
  <si>
    <t>didanosine</t>
  </si>
  <si>
    <t>J05AF03</t>
  </si>
  <si>
    <t>zalcitabine</t>
  </si>
  <si>
    <t>J05AF04</t>
  </si>
  <si>
    <t>stavudine</t>
  </si>
  <si>
    <t>J05AF05</t>
  </si>
  <si>
    <t>lamivudine</t>
  </si>
  <si>
    <t>J05AF06</t>
  </si>
  <si>
    <t>abacavir</t>
  </si>
  <si>
    <t>J05AF07</t>
  </si>
  <si>
    <t>tenofovir disoproxil</t>
  </si>
  <si>
    <t>J05AF08</t>
  </si>
  <si>
    <t>adefovir dipivoxil</t>
  </si>
  <si>
    <t>J05AF09</t>
  </si>
  <si>
    <t>emtricitabine</t>
  </si>
  <si>
    <t>J05AF10</t>
  </si>
  <si>
    <t>entecavir</t>
  </si>
  <si>
    <t>J05AF11</t>
  </si>
  <si>
    <t>telbivudine</t>
  </si>
  <si>
    <t>J05AF12</t>
  </si>
  <si>
    <t>clevudine</t>
  </si>
  <si>
    <t>J05AF13</t>
  </si>
  <si>
    <t>tenofovir alafenamide</t>
  </si>
  <si>
    <t>J05AG</t>
  </si>
  <si>
    <t>Non-nucleoside reverse transcriptase inhibitors</t>
  </si>
  <si>
    <t>J05AG01</t>
  </si>
  <si>
    <t>nevirapine</t>
  </si>
  <si>
    <t>J05AG02</t>
  </si>
  <si>
    <t>delavirdine</t>
  </si>
  <si>
    <t>J05AG03</t>
  </si>
  <si>
    <t>efavirenz</t>
  </si>
  <si>
    <t>J05AG04</t>
  </si>
  <si>
    <t>etravirine</t>
  </si>
  <si>
    <t>J05AG05</t>
  </si>
  <si>
    <t>rilpivirine</t>
  </si>
  <si>
    <t>J05AG06</t>
  </si>
  <si>
    <t>doravirine</t>
  </si>
  <si>
    <t>J05AH</t>
  </si>
  <si>
    <t>Neuraminidase inhibitors</t>
  </si>
  <si>
    <t>J05AH01</t>
  </si>
  <si>
    <t>zanamivir</t>
  </si>
  <si>
    <t>J05AH02</t>
  </si>
  <si>
    <t>oseltamivir</t>
  </si>
  <si>
    <t>J05AH03</t>
  </si>
  <si>
    <t>peramivir</t>
  </si>
  <si>
    <t>J05AH04</t>
  </si>
  <si>
    <t>laninamivir</t>
  </si>
  <si>
    <t>J05AJ</t>
  </si>
  <si>
    <t>Integrase inhibitors</t>
  </si>
  <si>
    <t>J05AJ01</t>
  </si>
  <si>
    <t>raltegravir</t>
  </si>
  <si>
    <t>J05AJ02</t>
  </si>
  <si>
    <t>elvitegravir</t>
  </si>
  <si>
    <t>J05AJ03</t>
  </si>
  <si>
    <t>dolutegravir</t>
  </si>
  <si>
    <t>J05AJ04</t>
  </si>
  <si>
    <t>cabotegravir</t>
  </si>
  <si>
    <t>J05AP</t>
  </si>
  <si>
    <t>Antivirals for treatment of HCV infections</t>
  </si>
  <si>
    <t>J05AP01</t>
  </si>
  <si>
    <t>ribavirin</t>
  </si>
  <si>
    <t>J05AP02</t>
  </si>
  <si>
    <t>telaprevir</t>
  </si>
  <si>
    <t>J05AP03</t>
  </si>
  <si>
    <t>boceprevir</t>
  </si>
  <si>
    <t>J05AP04</t>
  </si>
  <si>
    <t>faldaprevir</t>
  </si>
  <si>
    <t>J05AP05</t>
  </si>
  <si>
    <t>simeprevir</t>
  </si>
  <si>
    <t>J05AP06</t>
  </si>
  <si>
    <t>asunaprevir</t>
  </si>
  <si>
    <t>J05AP07</t>
  </si>
  <si>
    <t>daclatasvir</t>
  </si>
  <si>
    <t>J05AP08</t>
  </si>
  <si>
    <t>sofosbuvir</t>
  </si>
  <si>
    <t>J05AP09</t>
  </si>
  <si>
    <t>dasabuvir</t>
  </si>
  <si>
    <t>J05AP10</t>
  </si>
  <si>
    <t>elbasvir</t>
  </si>
  <si>
    <t>J05AP11</t>
  </si>
  <si>
    <t>grazoprevir</t>
  </si>
  <si>
    <t>J05AP12</t>
  </si>
  <si>
    <t>coblopasvir</t>
  </si>
  <si>
    <t>J05AP13</t>
  </si>
  <si>
    <t>ravidasvir</t>
  </si>
  <si>
    <t>J05AP51</t>
  </si>
  <si>
    <t>sofosbuvir and ledipasvir</t>
  </si>
  <si>
    <t>J05AP52</t>
  </si>
  <si>
    <t>dasabuvir, ombitasvir, paritaprevir and ritonavir</t>
  </si>
  <si>
    <t>J05AP53</t>
  </si>
  <si>
    <t>ombitasvir, paritaprevir and ritonavir</t>
  </si>
  <si>
    <t>J05AP54</t>
  </si>
  <si>
    <t>elbasvir and grazoprevir</t>
  </si>
  <si>
    <t>J05AP55</t>
  </si>
  <si>
    <t>sofosbuvir and velpatasvir</t>
  </si>
  <si>
    <t>J05AP56</t>
  </si>
  <si>
    <t>sofosbuvir, velpatasvir and voxilaprevir</t>
  </si>
  <si>
    <t>J05AP57</t>
  </si>
  <si>
    <t>glecaprevir and pibrentasvir</t>
  </si>
  <si>
    <t>J05AP58</t>
  </si>
  <si>
    <t>daclatasvir, asunaprevir and beclabuvir</t>
  </si>
  <si>
    <t>J05AR</t>
  </si>
  <si>
    <t>Antivirals for treatment of HIV infections, combinations</t>
  </si>
  <si>
    <t>J05AR01</t>
  </si>
  <si>
    <t>zidovudine and lamivudine</t>
  </si>
  <si>
    <t>J05AR02</t>
  </si>
  <si>
    <t>lamivudine and abacavir</t>
  </si>
  <si>
    <t>J05AR03</t>
  </si>
  <si>
    <t>tenofovir disoproxil and emtricitabine</t>
  </si>
  <si>
    <t>J05AR04</t>
  </si>
  <si>
    <t>zidovudine, lamivudine and abacavir</t>
  </si>
  <si>
    <t>J05AR05</t>
  </si>
  <si>
    <t>zidovudine, lamivudine and nevirapine</t>
  </si>
  <si>
    <t>J05AR06</t>
  </si>
  <si>
    <t>emtricitabine, tenofovir disoproxil and efavirenz</t>
  </si>
  <si>
    <t>J05AR07</t>
  </si>
  <si>
    <t>stavudine, lamivudine and nevirapine</t>
  </si>
  <si>
    <t>J05AR08</t>
  </si>
  <si>
    <t>emtricitabine, tenofovir disoproxil and rilpivirine</t>
  </si>
  <si>
    <t>J05AR09</t>
  </si>
  <si>
    <t>emtricitabine, tenofovir disoproxil, elvitegravir and cobicistat</t>
  </si>
  <si>
    <t>J05AR10</t>
  </si>
  <si>
    <t>lopinavir and ritonavir</t>
  </si>
  <si>
    <t>J05AR11</t>
  </si>
  <si>
    <t>lamivudine, tenofovir disoproxil and efavirenz</t>
  </si>
  <si>
    <t>J05AR12</t>
  </si>
  <si>
    <t>lamivudine and tenofovir disoproxil</t>
  </si>
  <si>
    <t>J05AR13</t>
  </si>
  <si>
    <t>lamivudine, abacavir and dolutegravir</t>
  </si>
  <si>
    <t>J05AR14</t>
  </si>
  <si>
    <t>darunavir and cobicistat</t>
  </si>
  <si>
    <t>J05AR15</t>
  </si>
  <si>
    <t>atazanavir and cobicistat</t>
  </si>
  <si>
    <t>J05AR16</t>
  </si>
  <si>
    <t>lamivudine and raltegravir</t>
  </si>
  <si>
    <t>J05AR17</t>
  </si>
  <si>
    <t>emtricitabine and tenofovir alafenamide</t>
  </si>
  <si>
    <t>J05AR18</t>
  </si>
  <si>
    <t>emtricitabine, tenofovir alafenamide, elvitegravir and cobicistat</t>
  </si>
  <si>
    <t>J05AR19</t>
  </si>
  <si>
    <t>emtricitabine, tenofovir alafenamide and rilpivirine</t>
  </si>
  <si>
    <t>J05AR20</t>
  </si>
  <si>
    <t>emtricitabine, tenofovir alafenamide and bictegravir</t>
  </si>
  <si>
    <t>J05AR21</t>
  </si>
  <si>
    <t>dolutegravir and rilpivirine</t>
  </si>
  <si>
    <t>J05AR22</t>
  </si>
  <si>
    <t>emtricitabine, tenofovir alafenamide, darunavir and cobicistat</t>
  </si>
  <si>
    <t>J05AR23</t>
  </si>
  <si>
    <t>atazanavir and ritonavir</t>
  </si>
  <si>
    <t>J05AR24</t>
  </si>
  <si>
    <t>lamivudine, tenofovir disoproxil and doravirine</t>
  </si>
  <si>
    <t>J05AR25</t>
  </si>
  <si>
    <t>lamivudine and dolutegravir</t>
  </si>
  <si>
    <t>J05AR26</t>
  </si>
  <si>
    <t>darunavir and ritonavir</t>
  </si>
  <si>
    <t>J05AR27</t>
  </si>
  <si>
    <t>lamivudine, tenofovir disoproxil and dolutegravir</t>
  </si>
  <si>
    <t>J05AR28</t>
  </si>
  <si>
    <t>stavudine and lamivudine</t>
  </si>
  <si>
    <t>J05AX</t>
  </si>
  <si>
    <t>Other antivirals</t>
  </si>
  <si>
    <t>J05AX01</t>
  </si>
  <si>
    <t>moroxydine</t>
  </si>
  <si>
    <t>J05AX02</t>
  </si>
  <si>
    <t>J05AX05</t>
  </si>
  <si>
    <t>inosine pranobex</t>
  </si>
  <si>
    <t>J05AX06</t>
  </si>
  <si>
    <t>pleconaril</t>
  </si>
  <si>
    <t>J05AX07</t>
  </si>
  <si>
    <t>enfuvirtide</t>
  </si>
  <si>
    <t>J05AX09</t>
  </si>
  <si>
    <t>maraviroc</t>
  </si>
  <si>
    <t>J05AX10</t>
  </si>
  <si>
    <t>maribavir</t>
  </si>
  <si>
    <t>J05AX13</t>
  </si>
  <si>
    <t>umifenovir</t>
  </si>
  <si>
    <t>J05AX17</t>
  </si>
  <si>
    <t>enisamium iodide</t>
  </si>
  <si>
    <t>J05AX18</t>
  </si>
  <si>
    <t>letermovir</t>
  </si>
  <si>
    <t>J05AX19</t>
  </si>
  <si>
    <t>tilorone</t>
  </si>
  <si>
    <t>J05AX21</t>
  </si>
  <si>
    <t>pentanedioic acid imidazolyl ethanamide</t>
  </si>
  <si>
    <t>J05AX23</t>
  </si>
  <si>
    <t>ibalizumab</t>
  </si>
  <si>
    <t>J05AX24</t>
  </si>
  <si>
    <t>tecovirimat</t>
  </si>
  <si>
    <t>J05AX25</t>
  </si>
  <si>
    <t>baloxavir marboxil</t>
  </si>
  <si>
    <t>J05AX26</t>
  </si>
  <si>
    <t>amenamevir</t>
  </si>
  <si>
    <t>J05AX27</t>
  </si>
  <si>
    <t>favipiravir</t>
  </si>
  <si>
    <t>J05AX28</t>
  </si>
  <si>
    <t>bulevirtide</t>
  </si>
  <si>
    <t>J05AX29</t>
  </si>
  <si>
    <t>fostemsavir</t>
  </si>
  <si>
    <t>J05AX31</t>
  </si>
  <si>
    <t>lenacapavir</t>
  </si>
  <si>
    <t>J06</t>
  </si>
  <si>
    <t>IMMUNE SERA AND IMMUNOGLOBULINS</t>
  </si>
  <si>
    <t>J06A</t>
  </si>
  <si>
    <t>IMMUNE SERA</t>
  </si>
  <si>
    <t>J06AA</t>
  </si>
  <si>
    <t>Immune sera</t>
  </si>
  <si>
    <t>J06AA01</t>
  </si>
  <si>
    <t>diphtheria antitoxin</t>
  </si>
  <si>
    <t>J06AA02</t>
  </si>
  <si>
    <t>tetanus antitoxin</t>
  </si>
  <si>
    <t>J06AA03</t>
  </si>
  <si>
    <t>snake venom antiserum</t>
  </si>
  <si>
    <t>J06AA04</t>
  </si>
  <si>
    <t>botulinum antitoxin</t>
  </si>
  <si>
    <t>J06AA05</t>
  </si>
  <si>
    <t>gas-gangrene sera</t>
  </si>
  <si>
    <t>J06AA06</t>
  </si>
  <si>
    <t>rabies serum</t>
  </si>
  <si>
    <t>J06B</t>
  </si>
  <si>
    <t>IMMUNOGLOBULINS</t>
  </si>
  <si>
    <t>J06BA</t>
  </si>
  <si>
    <t>Immunoglobulins, normal human</t>
  </si>
  <si>
    <t>J06BA01</t>
  </si>
  <si>
    <t>Immunoglobulins, normal human, for extravascular adm.</t>
  </si>
  <si>
    <t>J06BA02</t>
  </si>
  <si>
    <t>Immunoglobulins, normal human, for intravascular adm.</t>
  </si>
  <si>
    <t>J06BB</t>
  </si>
  <si>
    <t>Specific immunoglobulins</t>
  </si>
  <si>
    <t>J06BB01</t>
  </si>
  <si>
    <t>anti-D (rh) immunoglobulin</t>
  </si>
  <si>
    <t>J06BB02</t>
  </si>
  <si>
    <t>tetanus immunoglobulin</t>
  </si>
  <si>
    <t>J06BB03</t>
  </si>
  <si>
    <t>varicella/zoster immunoglobulin</t>
  </si>
  <si>
    <t>J06BB04</t>
  </si>
  <si>
    <t>hepatitis B immunoglobulin</t>
  </si>
  <si>
    <t>J06BB05</t>
  </si>
  <si>
    <t>rabies immunoglobulin</t>
  </si>
  <si>
    <t>J06BB06</t>
  </si>
  <si>
    <t>rubella immunoglobulin</t>
  </si>
  <si>
    <t>J06BB07</t>
  </si>
  <si>
    <t>vaccinia immunoglobulin</t>
  </si>
  <si>
    <t>J06BB08</t>
  </si>
  <si>
    <t>staphylococcus immunoglobulin</t>
  </si>
  <si>
    <t>J06BB09</t>
  </si>
  <si>
    <t>cytomegalovirus immunoglobulin</t>
  </si>
  <si>
    <t>J06BB10</t>
  </si>
  <si>
    <t>diphtheria immunoglobulin</t>
  </si>
  <si>
    <t>J06BB11</t>
  </si>
  <si>
    <t>hepatitis A immunoglobulin</t>
  </si>
  <si>
    <t>J06BB12</t>
  </si>
  <si>
    <t>encephalitis, tick borne immunoglobulin</t>
  </si>
  <si>
    <t>J06BB13</t>
  </si>
  <si>
    <t>pertussis immunoglobulin</t>
  </si>
  <si>
    <t>J06BB14</t>
  </si>
  <si>
    <t>morbilli immunoglobulin</t>
  </si>
  <si>
    <t>J06BB15</t>
  </si>
  <si>
    <t>parotitis immunoglobulin</t>
  </si>
  <si>
    <t>J06BB19</t>
  </si>
  <si>
    <t>anthrax immunoglobulin</t>
  </si>
  <si>
    <t>J06BB30</t>
  </si>
  <si>
    <t>J06BC</t>
  </si>
  <si>
    <t>Antibacterial monoclonal antibodies</t>
  </si>
  <si>
    <t>J06BC01</t>
  </si>
  <si>
    <t>nebacumab</t>
  </si>
  <si>
    <t>J06BC02</t>
  </si>
  <si>
    <t>raxibacumab</t>
  </si>
  <si>
    <t>J06BC03</t>
  </si>
  <si>
    <t>bezlotoxumab</t>
  </si>
  <si>
    <t>J06BC04</t>
  </si>
  <si>
    <t>obiltoxaximab</t>
  </si>
  <si>
    <t>J06BD</t>
  </si>
  <si>
    <t>Antiviral monoclonal antibodies</t>
  </si>
  <si>
    <t>J06BD01</t>
  </si>
  <si>
    <t>palivizumab</t>
  </si>
  <si>
    <t>J06BD02</t>
  </si>
  <si>
    <t>motavizumab</t>
  </si>
  <si>
    <t>J06BD03</t>
  </si>
  <si>
    <t>tixagevimab and cilgavimab</t>
  </si>
  <si>
    <t>J06BD04</t>
  </si>
  <si>
    <t>ansuvimab</t>
  </si>
  <si>
    <t>J06BD05</t>
  </si>
  <si>
    <t>sotrovimab</t>
  </si>
  <si>
    <t>J06BD06</t>
  </si>
  <si>
    <t>regdanvimab</t>
  </si>
  <si>
    <t>J06BD07</t>
  </si>
  <si>
    <t>casirivimab and imdevimab</t>
  </si>
  <si>
    <t>J06BD08</t>
  </si>
  <si>
    <t>nirsevimab</t>
  </si>
  <si>
    <t>J07</t>
  </si>
  <si>
    <t>VACCINES</t>
  </si>
  <si>
    <t>J07A</t>
  </si>
  <si>
    <t>BACTERIAL VACCINES</t>
  </si>
  <si>
    <t>J07AC</t>
  </si>
  <si>
    <t>Anthrax vaccines</t>
  </si>
  <si>
    <t>J07AC01</t>
  </si>
  <si>
    <t>anthrax antigen</t>
  </si>
  <si>
    <t>J07AD</t>
  </si>
  <si>
    <t>Brucellosis vaccines</t>
  </si>
  <si>
    <t>J07AD01</t>
  </si>
  <si>
    <t>brucella antigen</t>
  </si>
  <si>
    <t>J07AE</t>
  </si>
  <si>
    <t>Cholera vaccines</t>
  </si>
  <si>
    <t>J07AE01</t>
  </si>
  <si>
    <t>cholera, inactivated, whole cell</t>
  </si>
  <si>
    <t>J07AE02</t>
  </si>
  <si>
    <t>cholera, live attenuated</t>
  </si>
  <si>
    <t>J07AE51</t>
  </si>
  <si>
    <t>cholera, combinations with typhoid vaccine, inactivated, whole cell</t>
  </si>
  <si>
    <t>J07AF</t>
  </si>
  <si>
    <t>Diphtheria vaccines</t>
  </si>
  <si>
    <t>J07AF01</t>
  </si>
  <si>
    <t>diphtheria toxoid</t>
  </si>
  <si>
    <t>J07AG</t>
  </si>
  <si>
    <t>Hemophilus influenzae B vaccines</t>
  </si>
  <si>
    <t>J07AG01</t>
  </si>
  <si>
    <t>hemophilus influenzae B, purified antigen conjugated</t>
  </si>
  <si>
    <t>Haemophilus influenzae B, antigène conjugué purifié</t>
  </si>
  <si>
    <t>J07AG51</t>
  </si>
  <si>
    <t>hemophilus influenzae B, combinations with toxoids</t>
  </si>
  <si>
    <t>Haemophilus influenzae B en association avec des anatoxines</t>
  </si>
  <si>
    <t>J07AG52</t>
  </si>
  <si>
    <t>hemophilus influenzae B, combinations with pertussis and toxoids</t>
  </si>
  <si>
    <t>Haemophilus influenzae B en association avec vaccins coquelucheux et anatoxines</t>
  </si>
  <si>
    <t>J07AG53</t>
  </si>
  <si>
    <t>hemophilus influenzae B, combinations with meningococcus C, conjugated</t>
  </si>
  <si>
    <t>Haemophilus influenzae B en association avec méningocoque C conjugué</t>
  </si>
  <si>
    <t>J07AG54</t>
  </si>
  <si>
    <t>haemophilus influenzae B, combinations with meningococcus C,Y, conjugated</t>
  </si>
  <si>
    <t>Haemophilus influenzae B en association avec méningocoques C,Y, conjugués</t>
  </si>
  <si>
    <t>J07AH</t>
  </si>
  <si>
    <t>Meningococcal vaccines</t>
  </si>
  <si>
    <t>J07AH01</t>
  </si>
  <si>
    <t>meningococcus A, purified polysaccharides antigen</t>
  </si>
  <si>
    <t>J07AH02</t>
  </si>
  <si>
    <t>other meningococcal monovalent purified polysaccharides antigen</t>
  </si>
  <si>
    <t>J07AH03</t>
  </si>
  <si>
    <t>meningococcus A,C, bivalent purified polysaccharides antigen</t>
  </si>
  <si>
    <t>J07AH04</t>
  </si>
  <si>
    <t>meningococcus A,C,Y,W-135, tetravalent purified polysaccharides antigen</t>
  </si>
  <si>
    <t>J07AH05</t>
  </si>
  <si>
    <t>other meningococcal polyvalent purified polysaccharides antigen</t>
  </si>
  <si>
    <t>J07AH06</t>
  </si>
  <si>
    <t>meningococcus B, outer membrane vesicle vaccine</t>
  </si>
  <si>
    <t>J07AH07</t>
  </si>
  <si>
    <t>meningococcus C, purified polysaccharides antigen conjugated</t>
  </si>
  <si>
    <t>J07AH08</t>
  </si>
  <si>
    <t>meningococcus A,C,Y,W-135, tetravalent purified polysaccharides antigen conjugated</t>
  </si>
  <si>
    <t>J07AH09</t>
  </si>
  <si>
    <t>meningococcus B, multicomponent vaccine</t>
  </si>
  <si>
    <t>J07AH10</t>
  </si>
  <si>
    <t>meningococcus A, purified polysaccharides antigen conjugated</t>
  </si>
  <si>
    <t>J07AJ</t>
  </si>
  <si>
    <t>Pertussis vaccines</t>
  </si>
  <si>
    <t>J07AJ01</t>
  </si>
  <si>
    <t>pertussis, inactivated, whole cell</t>
  </si>
  <si>
    <t>J07AJ02</t>
  </si>
  <si>
    <t>pertussis, purified antigen</t>
  </si>
  <si>
    <t>J07AJ51</t>
  </si>
  <si>
    <t>pertussis, inactivated, whole cell, combinations with toxoids</t>
  </si>
  <si>
    <t>J07AJ52</t>
  </si>
  <si>
    <t>pertussis, purified antigen, combinations with toxoids</t>
  </si>
  <si>
    <t>J07AK</t>
  </si>
  <si>
    <t>Plague vaccines</t>
  </si>
  <si>
    <t>J07AK01</t>
  </si>
  <si>
    <t>plague, inactivated, whole cell</t>
  </si>
  <si>
    <t>J07AL</t>
  </si>
  <si>
    <t>Pneumococcal vaccines</t>
  </si>
  <si>
    <t>J07AL01</t>
  </si>
  <si>
    <t>pneumococcus, purified polysaccharides antigen</t>
  </si>
  <si>
    <t>Pneumococcus, antigènes polysaccharidiques purifiés</t>
  </si>
  <si>
    <t>J07AL02</t>
  </si>
  <si>
    <t>pneumococcus, purified polysaccharides antigen conjugated</t>
  </si>
  <si>
    <t>Pneumococcus, antigènes polysaccharidiques purifiés conjugués</t>
  </si>
  <si>
    <t>J07AL52</t>
  </si>
  <si>
    <t>pneumococcus purified polysaccharides antigen and haemophilus influenzae, conjugated</t>
  </si>
  <si>
    <t>Pneumococcus, antigènes polysaccharidiques purifiés conjugués et Haemophilus influenzae</t>
  </si>
  <si>
    <t>J07AM</t>
  </si>
  <si>
    <t>Tetanus vaccines</t>
  </si>
  <si>
    <t>J07AM01</t>
  </si>
  <si>
    <t>tetanus toxoid</t>
  </si>
  <si>
    <t>J07AM51</t>
  </si>
  <si>
    <t>tetanus toxoid, combinations with diphtheria toxoid</t>
  </si>
  <si>
    <t>J07AM52</t>
  </si>
  <si>
    <t>tetanus toxoid, combinations with tetanus immunoglobulin</t>
  </si>
  <si>
    <t>J07AN</t>
  </si>
  <si>
    <t>Tuberculosis vaccines</t>
  </si>
  <si>
    <t>J07AN01</t>
  </si>
  <si>
    <t>tuberculosis, live attenuated</t>
  </si>
  <si>
    <t>J07AP</t>
  </si>
  <si>
    <t>Typhoid vaccines</t>
  </si>
  <si>
    <t>J07AP01</t>
  </si>
  <si>
    <t>typhoid, oral, live attenuated</t>
  </si>
  <si>
    <t>J07AP02</t>
  </si>
  <si>
    <t>typhoid, inactivated, whole cell</t>
  </si>
  <si>
    <t>J07AP03</t>
  </si>
  <si>
    <t>typhoid, purified polysaccharide antigen</t>
  </si>
  <si>
    <t>J07AP10</t>
  </si>
  <si>
    <t>typhoid, combinations with paratyphi types</t>
  </si>
  <si>
    <t>J07AR</t>
  </si>
  <si>
    <t>Typhus (exanthematicus) vaccines</t>
  </si>
  <si>
    <t>J07AR01</t>
  </si>
  <si>
    <t>typhus exanthematicus, inactivated, whole cell</t>
  </si>
  <si>
    <t>J07AX</t>
  </si>
  <si>
    <t>Other bacterial vaccines</t>
  </si>
  <si>
    <t>J07AX01</t>
  </si>
  <si>
    <t>leptospira vaccines</t>
  </si>
  <si>
    <t>J07B</t>
  </si>
  <si>
    <t>VIRAL VACCINES</t>
  </si>
  <si>
    <t>J07BA</t>
  </si>
  <si>
    <t>Encephalitis vaccines</t>
  </si>
  <si>
    <t>J07BA01</t>
  </si>
  <si>
    <t>encephalitis, tick borne, inactivated, whole virus</t>
  </si>
  <si>
    <t>J07BA02</t>
  </si>
  <si>
    <t>encephalitis, Japanese, inactivated, whole virus</t>
  </si>
  <si>
    <t>J07BA03</t>
  </si>
  <si>
    <t>encephalitis, Japanese, live attenuated</t>
  </si>
  <si>
    <t>J07BB</t>
  </si>
  <si>
    <t>Influenza vaccines</t>
  </si>
  <si>
    <t>J07BB01</t>
  </si>
  <si>
    <t>influenza, inactivated, whole virus</t>
  </si>
  <si>
    <t>J07BB02</t>
  </si>
  <si>
    <t>influenza, inactivated, split virus or surface antigen</t>
  </si>
  <si>
    <t>J07BB03</t>
  </si>
  <si>
    <t>influenza, live attenuated</t>
  </si>
  <si>
    <t>J07BB04</t>
  </si>
  <si>
    <t>influenza, virus like particles</t>
  </si>
  <si>
    <t>J07BC</t>
  </si>
  <si>
    <t>Hepatitis vaccines</t>
  </si>
  <si>
    <t>J07BC01</t>
  </si>
  <si>
    <t>hepatitis B, purified antigen</t>
  </si>
  <si>
    <t>J07BC02</t>
  </si>
  <si>
    <t>hepatitis A, inactivated, whole virus</t>
  </si>
  <si>
    <t>J07BC20</t>
  </si>
  <si>
    <t>J07BD</t>
  </si>
  <si>
    <t>Measles vaccines</t>
  </si>
  <si>
    <t>J07BD01</t>
  </si>
  <si>
    <t>measles, live attenuated</t>
  </si>
  <si>
    <t>J07BD51</t>
  </si>
  <si>
    <t>measles, combinations with mumps, live attenuated</t>
  </si>
  <si>
    <t>J07BD52</t>
  </si>
  <si>
    <t>measles, combinations with mumps and rubella, live attenuated</t>
  </si>
  <si>
    <t>J07BD53</t>
  </si>
  <si>
    <t>measles, combinations with rubella, live attenuated</t>
  </si>
  <si>
    <t>J07BD54</t>
  </si>
  <si>
    <t>measles, combinations with mumps, rubella and varicella, live attenuated</t>
  </si>
  <si>
    <t>J07BE</t>
  </si>
  <si>
    <t>Mumps vaccines</t>
  </si>
  <si>
    <t>J07BE01</t>
  </si>
  <si>
    <t>mumps, live attenuated</t>
  </si>
  <si>
    <t>J07BF</t>
  </si>
  <si>
    <t>Poliomyelitis vaccines</t>
  </si>
  <si>
    <t>J07BF01</t>
  </si>
  <si>
    <t>poliomyelitis oral, monovalent live attenuated</t>
  </si>
  <si>
    <t>J07BF02</t>
  </si>
  <si>
    <t>poliomyelitis oral, trivalent, live attenuated</t>
  </si>
  <si>
    <t>J07BF03</t>
  </si>
  <si>
    <t>poliomyelitis, trivalent, inactivated, whole virus</t>
  </si>
  <si>
    <t>J07BF04</t>
  </si>
  <si>
    <t>poliomyelitis oral, bivalent, live attenuated</t>
  </si>
  <si>
    <t>J07BG</t>
  </si>
  <si>
    <t>Rabies vaccines</t>
  </si>
  <si>
    <t>J07BG01</t>
  </si>
  <si>
    <t>rabies, inactivated, whole virus</t>
  </si>
  <si>
    <t>J07BH</t>
  </si>
  <si>
    <t>Rota virus diarrhea vaccines</t>
  </si>
  <si>
    <t>J07BH01</t>
  </si>
  <si>
    <t>rota virus, live attenuated</t>
  </si>
  <si>
    <t>Rotavirus, virus vivant atténué</t>
  </si>
  <si>
    <t>J07BH02</t>
  </si>
  <si>
    <t>rota virus, pentavalent, live, reassorted</t>
  </si>
  <si>
    <t>Rotavirus, virus pentavalent vivant atténué</t>
  </si>
  <si>
    <t>J07BJ</t>
  </si>
  <si>
    <t>Rubella vaccines</t>
  </si>
  <si>
    <t>J07BJ01</t>
  </si>
  <si>
    <t>rubella, live attenuated</t>
  </si>
  <si>
    <t>J07BJ51</t>
  </si>
  <si>
    <t>rubella, combinations with mumps, live attenuated</t>
  </si>
  <si>
    <t>J07BK</t>
  </si>
  <si>
    <t>Varicella zoster vaccines</t>
  </si>
  <si>
    <t>J07BK01</t>
  </si>
  <si>
    <t>varicella, live attenuated</t>
  </si>
  <si>
    <t>J07BK02</t>
  </si>
  <si>
    <t>zoster, live attenuated</t>
  </si>
  <si>
    <t>J07BK03</t>
  </si>
  <si>
    <t>zoster, purified antigen</t>
  </si>
  <si>
    <t>J07BL</t>
  </si>
  <si>
    <t>Yellow fever vaccines</t>
  </si>
  <si>
    <t>J07BL01</t>
  </si>
  <si>
    <t>yellow fever, live attenuated</t>
  </si>
  <si>
    <t>J07BM</t>
  </si>
  <si>
    <t>Papillomavirus vaccines</t>
  </si>
  <si>
    <t>J07BM01</t>
  </si>
  <si>
    <t>papillomavirus (human types 6,11,16,18)</t>
  </si>
  <si>
    <t>Papillomavirus (types humains 6,11,16,18)</t>
  </si>
  <si>
    <t>J07BM02</t>
  </si>
  <si>
    <t>papillomavirus (human types 16,18)</t>
  </si>
  <si>
    <t>Papillomavirus (types humains 16,18)</t>
  </si>
  <si>
    <t>J07BM03</t>
  </si>
  <si>
    <t>papillomavirus (human types 6, 11, 16, 18, 31, 33, 45, 52,58)</t>
  </si>
  <si>
    <t>Papillomavirus (types humains 6, 11, 16, 18, 31, 33, 45, 52,58)</t>
  </si>
  <si>
    <t>J07BN</t>
  </si>
  <si>
    <t>Covid-19 vaccines</t>
  </si>
  <si>
    <t>ATC 2023 : nouveau code remplace J07BX03</t>
  </si>
  <si>
    <t>J07BN01</t>
  </si>
  <si>
    <t>covid-19, RNA-based vaccine</t>
  </si>
  <si>
    <t>COVID-19, vaccin à ARN</t>
  </si>
  <si>
    <t>J07BN02</t>
  </si>
  <si>
    <t>covid-19, viral vector, non-replicating</t>
  </si>
  <si>
    <t>COVID-19, vecteur viral, non réplicatif</t>
  </si>
  <si>
    <t>J07BN03</t>
  </si>
  <si>
    <t>covid-19, inactivated virus</t>
  </si>
  <si>
    <t>COVID-19, virus inactivé</t>
  </si>
  <si>
    <t>J07BN04</t>
  </si>
  <si>
    <t>covid-19, protein subunit</t>
  </si>
  <si>
    <t>COVID-19, sous-unité protéique</t>
  </si>
  <si>
    <t>J07BN05</t>
  </si>
  <si>
    <t>covid-19, virus-like particles</t>
  </si>
  <si>
    <t>COVID-19, particules pseudo-virales</t>
  </si>
  <si>
    <t>J07BX</t>
  </si>
  <si>
    <t>Other viral vaccines</t>
  </si>
  <si>
    <t>J07BX01</t>
  </si>
  <si>
    <t>smallpox and monkeypox vaccines</t>
  </si>
  <si>
    <t>J07BX02</t>
  </si>
  <si>
    <t>ebola vaccines</t>
  </si>
  <si>
    <t>J07BX03</t>
  </si>
  <si>
    <t>covid-19 vaccines</t>
  </si>
  <si>
    <t>ATC 2023 : code supprimé et remplacé par J07BN</t>
  </si>
  <si>
    <t>J07BX04</t>
  </si>
  <si>
    <t>dengue virus vaccines</t>
  </si>
  <si>
    <t>J07BX05</t>
  </si>
  <si>
    <t>respiratory syncytial virus vaccines</t>
  </si>
  <si>
    <t>J07BX06</t>
  </si>
  <si>
    <t>enterovirus 71 vaccines</t>
  </si>
  <si>
    <t>J07C</t>
  </si>
  <si>
    <t>BACTERIAL AND VIRAL VACCINES, COMBINED</t>
  </si>
  <si>
    <t>J07CA</t>
  </si>
  <si>
    <t>Bacterial and viral vaccines, combined</t>
  </si>
  <si>
    <t>J07CA01</t>
  </si>
  <si>
    <t>diphtheria-poliomyelitis-tetanus</t>
  </si>
  <si>
    <t>J07CA02</t>
  </si>
  <si>
    <t>diphtheria-pertussis-poliomyelitis-tetanus</t>
  </si>
  <si>
    <t>J07CA03</t>
  </si>
  <si>
    <t>diphtheria-rubella-tetanus</t>
  </si>
  <si>
    <t>J07CA04</t>
  </si>
  <si>
    <t>hemophilus influenzae B and poliomyelitis</t>
  </si>
  <si>
    <t>Haemophilus influenzae B et poliomyélite</t>
  </si>
  <si>
    <t>J07CA05</t>
  </si>
  <si>
    <t>diphtheria-hepatitis B-pertussis-tetanus</t>
  </si>
  <si>
    <t>J07CA06</t>
  </si>
  <si>
    <t>diphtheria-hemophilus influenzae B-pertussis-poliomyelitis-tetanus</t>
  </si>
  <si>
    <t>J07CA07</t>
  </si>
  <si>
    <t>diphtheria-hepatitis B-tetanus</t>
  </si>
  <si>
    <t>J07CA08</t>
  </si>
  <si>
    <t>hemophilus influenzae B and hepatitis B</t>
  </si>
  <si>
    <t>Haemophilus influenzae B et hépatite B</t>
  </si>
  <si>
    <t>J07CA09</t>
  </si>
  <si>
    <t>diphtheria-haemophilus influenzae B- pertussis-poliomyelitis-tetanus-hepatitis B</t>
  </si>
  <si>
    <t>J07CA10</t>
  </si>
  <si>
    <t>typhoid - hepatitis A</t>
  </si>
  <si>
    <t>J07CA11</t>
  </si>
  <si>
    <t>diphtheria-hemophilus influenzae B-pertussis-tetanus-hepatitis B</t>
  </si>
  <si>
    <t>J07CA12</t>
  </si>
  <si>
    <t>diphtheria-pertussis-poliomyelitis-tetanus-hepatitis B</t>
  </si>
  <si>
    <t>J07CA13</t>
  </si>
  <si>
    <t>diphtheria-hemophilus influenzae B-pertussis-tetanus-hepatitis B-meningococcus A + C</t>
  </si>
  <si>
    <t>J07X</t>
  </si>
  <si>
    <t>OTHER VACCINES</t>
  </si>
  <si>
    <t>J07XA</t>
  </si>
  <si>
    <t>Parasitic vaccines</t>
  </si>
  <si>
    <t>J07XA01</t>
  </si>
  <si>
    <t>malaria vaccines</t>
  </si>
  <si>
    <t>L</t>
  </si>
  <si>
    <t>ANTINEOPLASTIC AND IMMUNOMODULATING AGENTS</t>
  </si>
  <si>
    <t>L01</t>
  </si>
  <si>
    <t>ANTINEOPLASTIC AGENTS</t>
  </si>
  <si>
    <t>L01A</t>
  </si>
  <si>
    <t>ALKYLATING AGENTS</t>
  </si>
  <si>
    <t>L01AA</t>
  </si>
  <si>
    <t>Nitrogen mustard analogues</t>
  </si>
  <si>
    <t>L01AA01</t>
  </si>
  <si>
    <t>cyclophosphamide</t>
  </si>
  <si>
    <t>L01AA02</t>
  </si>
  <si>
    <t>chlorambucil</t>
  </si>
  <si>
    <t>L01AA03</t>
  </si>
  <si>
    <t>melphalan</t>
  </si>
  <si>
    <t>L01AA05</t>
  </si>
  <si>
    <t>chlormethine</t>
  </si>
  <si>
    <t>L01AA06</t>
  </si>
  <si>
    <t>ifosfamide</t>
  </si>
  <si>
    <t>L01AA07</t>
  </si>
  <si>
    <t>trofosfamide</t>
  </si>
  <si>
    <t>L01AA08</t>
  </si>
  <si>
    <t>prednimustine</t>
  </si>
  <si>
    <t>L01AA09</t>
  </si>
  <si>
    <t>bendamustine</t>
  </si>
  <si>
    <t>L01AA10</t>
  </si>
  <si>
    <t>melphalan flufenamide</t>
  </si>
  <si>
    <t>L01AB</t>
  </si>
  <si>
    <t>Alkyl sulfonates</t>
  </si>
  <si>
    <t>L01AB01</t>
  </si>
  <si>
    <t>busulfan</t>
  </si>
  <si>
    <t>L01AB02</t>
  </si>
  <si>
    <t>treosulfan</t>
  </si>
  <si>
    <t>L01AB03</t>
  </si>
  <si>
    <t>mannosulfan</t>
  </si>
  <si>
    <t>L01AC</t>
  </si>
  <si>
    <t>Ethylene imines</t>
  </si>
  <si>
    <t>L01AC01</t>
  </si>
  <si>
    <t>thiotepa</t>
  </si>
  <si>
    <t>L01AC02</t>
  </si>
  <si>
    <t>triaziquone</t>
  </si>
  <si>
    <t>L01AC03</t>
  </si>
  <si>
    <t>carboquone</t>
  </si>
  <si>
    <t>L01AD</t>
  </si>
  <si>
    <t>Nitrosoureas</t>
  </si>
  <si>
    <t>L01AD01</t>
  </si>
  <si>
    <t>carmustine</t>
  </si>
  <si>
    <t>L01AD02</t>
  </si>
  <si>
    <t>lomustine</t>
  </si>
  <si>
    <t>L01AD03</t>
  </si>
  <si>
    <t>semustine</t>
  </si>
  <si>
    <t>L01AD04</t>
  </si>
  <si>
    <t>streptozocin</t>
  </si>
  <si>
    <t>L01AD05</t>
  </si>
  <si>
    <t>fotemustine</t>
  </si>
  <si>
    <t>L01AD06</t>
  </si>
  <si>
    <t>nimustine</t>
  </si>
  <si>
    <t>L01AD07</t>
  </si>
  <si>
    <t>ranimustine</t>
  </si>
  <si>
    <t>L01AD08</t>
  </si>
  <si>
    <t>uramustine</t>
  </si>
  <si>
    <t>L01AG</t>
  </si>
  <si>
    <t>Epoxides</t>
  </si>
  <si>
    <t>L01AG01</t>
  </si>
  <si>
    <t>etoglucid</t>
  </si>
  <si>
    <t>L01AX</t>
  </si>
  <si>
    <t>Other alkylating agents</t>
  </si>
  <si>
    <t>L01AX01</t>
  </si>
  <si>
    <t>mitobronitol</t>
  </si>
  <si>
    <t>L01AX02</t>
  </si>
  <si>
    <t>pipobroman</t>
  </si>
  <si>
    <t>L01AX03</t>
  </si>
  <si>
    <t>temozolomide</t>
  </si>
  <si>
    <t>L01AX04</t>
  </si>
  <si>
    <t>dacarbazine</t>
  </si>
  <si>
    <t>L01B</t>
  </si>
  <si>
    <t>ANTIMETABOLITES</t>
  </si>
  <si>
    <t>L01BA</t>
  </si>
  <si>
    <t>Folic acid analogues</t>
  </si>
  <si>
    <t>L01BA01</t>
  </si>
  <si>
    <t>methotrexate</t>
  </si>
  <si>
    <t>L01BA03</t>
  </si>
  <si>
    <t>raltitrexed</t>
  </si>
  <si>
    <t>L01BA04</t>
  </si>
  <si>
    <t>pemetrexed</t>
  </si>
  <si>
    <t>L01BA05</t>
  </si>
  <si>
    <t>pralatrexate</t>
  </si>
  <si>
    <t>L01BB</t>
  </si>
  <si>
    <t>Purine analogues</t>
  </si>
  <si>
    <t>L01BB02</t>
  </si>
  <si>
    <t>mercaptopurine</t>
  </si>
  <si>
    <t>L01BB03</t>
  </si>
  <si>
    <t>tioguanine</t>
  </si>
  <si>
    <t>L01BB04</t>
  </si>
  <si>
    <t>cladribine</t>
  </si>
  <si>
    <t>L01BB05</t>
  </si>
  <si>
    <t>fludarabine</t>
  </si>
  <si>
    <t>L01BB06</t>
  </si>
  <si>
    <t>clofarabine</t>
  </si>
  <si>
    <t>L01BB07</t>
  </si>
  <si>
    <t>nelarabine</t>
  </si>
  <si>
    <t>L01BC</t>
  </si>
  <si>
    <t>Pyrimidine analogues</t>
  </si>
  <si>
    <t>L01BC01</t>
  </si>
  <si>
    <t>cytarabine</t>
  </si>
  <si>
    <t>L01BC02</t>
  </si>
  <si>
    <t>fluorouracil</t>
  </si>
  <si>
    <t>L01BC03</t>
  </si>
  <si>
    <t>tegafur</t>
  </si>
  <si>
    <t>L01BC04</t>
  </si>
  <si>
    <t>carmofur</t>
  </si>
  <si>
    <t>L01BC05</t>
  </si>
  <si>
    <t>gemcitabine</t>
  </si>
  <si>
    <t>L01BC06</t>
  </si>
  <si>
    <t>capecitabine</t>
  </si>
  <si>
    <t>L01BC07</t>
  </si>
  <si>
    <t>azacitidine</t>
  </si>
  <si>
    <t>L01BC08</t>
  </si>
  <si>
    <t>decitabine</t>
  </si>
  <si>
    <t>L01BC09</t>
  </si>
  <si>
    <t>floxuridine</t>
  </si>
  <si>
    <t>L01BC52</t>
  </si>
  <si>
    <t>fluorouracil, combinations</t>
  </si>
  <si>
    <t>L01BC53</t>
  </si>
  <si>
    <t>tegafur, combinations</t>
  </si>
  <si>
    <t>L01BC58</t>
  </si>
  <si>
    <t>decitabine, combinations</t>
  </si>
  <si>
    <t>L01BC59</t>
  </si>
  <si>
    <t>trifluridine, combinations</t>
  </si>
  <si>
    <t>L01C</t>
  </si>
  <si>
    <t>PLANT ALKALOIDS AND OTHER NATURAL PRODUCTS</t>
  </si>
  <si>
    <t>L01CA</t>
  </si>
  <si>
    <t>Vinca alkaloids and analogues</t>
  </si>
  <si>
    <t>L01CA01</t>
  </si>
  <si>
    <t>vinblastine</t>
  </si>
  <si>
    <t>L01CA02</t>
  </si>
  <si>
    <t>L01CA03</t>
  </si>
  <si>
    <t>vindesine</t>
  </si>
  <si>
    <t>L01CA04</t>
  </si>
  <si>
    <t>vinorelbine</t>
  </si>
  <si>
    <t>L01CA05</t>
  </si>
  <si>
    <t>vinflunine</t>
  </si>
  <si>
    <t>L01CA06</t>
  </si>
  <si>
    <t>vintafolide</t>
  </si>
  <si>
    <t>L01CB</t>
  </si>
  <si>
    <t>Podophyllotoxin derivatives</t>
  </si>
  <si>
    <t>L01CB01</t>
  </si>
  <si>
    <t>etoposide</t>
  </si>
  <si>
    <t>L01CB02</t>
  </si>
  <si>
    <t>teniposide</t>
  </si>
  <si>
    <t>L01CC</t>
  </si>
  <si>
    <t>Colchicine derivatives</t>
  </si>
  <si>
    <t>L01CC01</t>
  </si>
  <si>
    <t>demecolcine</t>
  </si>
  <si>
    <t>L01CD</t>
  </si>
  <si>
    <t>Taxanes</t>
  </si>
  <si>
    <t>L01CD01</t>
  </si>
  <si>
    <t>paclitaxel</t>
  </si>
  <si>
    <t>L01CD02</t>
  </si>
  <si>
    <t>docetaxel</t>
  </si>
  <si>
    <t>L01CD03</t>
  </si>
  <si>
    <t>paclitaxel poliglumex</t>
  </si>
  <si>
    <t>L01CD04</t>
  </si>
  <si>
    <t>cabazitaxel</t>
  </si>
  <si>
    <t>L01CD51</t>
  </si>
  <si>
    <t>paclitaxel and encequidar</t>
  </si>
  <si>
    <t>L01CE</t>
  </si>
  <si>
    <t>Topoisomerase 1 (TOP1) inhibitors</t>
  </si>
  <si>
    <t>L01CE01</t>
  </si>
  <si>
    <t>topotecan</t>
  </si>
  <si>
    <t>L01CE02</t>
  </si>
  <si>
    <t>irinotecan</t>
  </si>
  <si>
    <t>L01CE03</t>
  </si>
  <si>
    <t>etirinotecan pegol</t>
  </si>
  <si>
    <t>L01CE04</t>
  </si>
  <si>
    <t>belotecan</t>
  </si>
  <si>
    <t>L01CX</t>
  </si>
  <si>
    <t>Other plant alkaloids and natural products</t>
  </si>
  <si>
    <t>L01CX01</t>
  </si>
  <si>
    <t>trabectedin</t>
  </si>
  <si>
    <t>L01D</t>
  </si>
  <si>
    <t>CYTOTOXIC ANTIBIOTICS AND RELATED SUBSTANCES</t>
  </si>
  <si>
    <t>L01DA</t>
  </si>
  <si>
    <t>Actinomycines</t>
  </si>
  <si>
    <t>L01DA01</t>
  </si>
  <si>
    <t>dactinomycin</t>
  </si>
  <si>
    <t>L01DB</t>
  </si>
  <si>
    <t>Anthracyclines and related substances</t>
  </si>
  <si>
    <t>doxorubicin</t>
  </si>
  <si>
    <t>L01DB02</t>
  </si>
  <si>
    <t>daunorubicin</t>
  </si>
  <si>
    <t>L01DB03</t>
  </si>
  <si>
    <t>epirubicin</t>
  </si>
  <si>
    <t>L01DB04</t>
  </si>
  <si>
    <t>aclarubicin</t>
  </si>
  <si>
    <t>L01DB05</t>
  </si>
  <si>
    <t>zorubicin</t>
  </si>
  <si>
    <t>L01DB06</t>
  </si>
  <si>
    <t>idarubicin</t>
  </si>
  <si>
    <t>L01DB07</t>
  </si>
  <si>
    <t>mitoxantrone</t>
  </si>
  <si>
    <t>L01DB08</t>
  </si>
  <si>
    <t>pirarubicin</t>
  </si>
  <si>
    <t>L01DB09</t>
  </si>
  <si>
    <t>valrubicin</t>
  </si>
  <si>
    <t>L01DB10</t>
  </si>
  <si>
    <t>amrubicin</t>
  </si>
  <si>
    <t>L01DB11</t>
  </si>
  <si>
    <t>pixantrone</t>
  </si>
  <si>
    <t>L01DC</t>
  </si>
  <si>
    <t>Other cytotoxic antibiotics</t>
  </si>
  <si>
    <t>L01DC01</t>
  </si>
  <si>
    <t>bleomycin</t>
  </si>
  <si>
    <t>L01DC02</t>
  </si>
  <si>
    <t>plicamycin</t>
  </si>
  <si>
    <t>L01DC03</t>
  </si>
  <si>
    <t>mitomycin</t>
  </si>
  <si>
    <t>L01DC04</t>
  </si>
  <si>
    <t>ixabepilone</t>
  </si>
  <si>
    <t>L01E</t>
  </si>
  <si>
    <t>PROTEIN KINASE INHIBITORS</t>
  </si>
  <si>
    <t>L01EA</t>
  </si>
  <si>
    <t>BCR-ABL tyrosine kinase inhibitors</t>
  </si>
  <si>
    <t>L01EA01</t>
  </si>
  <si>
    <t>imatinib</t>
  </si>
  <si>
    <t>L01EA02</t>
  </si>
  <si>
    <t>dasatinib</t>
  </si>
  <si>
    <t>L01EA03</t>
  </si>
  <si>
    <t>nilotinib</t>
  </si>
  <si>
    <t>L01EA04</t>
  </si>
  <si>
    <t>bosutinib</t>
  </si>
  <si>
    <t>L01EA05</t>
  </si>
  <si>
    <t>ponatinib</t>
  </si>
  <si>
    <t>L01EA06</t>
  </si>
  <si>
    <t>asciminib</t>
  </si>
  <si>
    <t>L01EB</t>
  </si>
  <si>
    <t>Epidermal growth factor receptor (EGFR) tyrosine kinase inhibitors</t>
  </si>
  <si>
    <t>L01EB01</t>
  </si>
  <si>
    <t>gefitinib</t>
  </si>
  <si>
    <t>L01EB02</t>
  </si>
  <si>
    <t>erlotinib</t>
  </si>
  <si>
    <t>L01EB03</t>
  </si>
  <si>
    <t>afatinib</t>
  </si>
  <si>
    <t>L01EB04</t>
  </si>
  <si>
    <t>osimertinib</t>
  </si>
  <si>
    <t>L01EB05</t>
  </si>
  <si>
    <t>rociletinib</t>
  </si>
  <si>
    <t>L01EB06</t>
  </si>
  <si>
    <t>olmutinib</t>
  </si>
  <si>
    <t>L01EB07</t>
  </si>
  <si>
    <t>dacomitinib</t>
  </si>
  <si>
    <t>L01EB08</t>
  </si>
  <si>
    <t>icotinib</t>
  </si>
  <si>
    <t>L01EB09</t>
  </si>
  <si>
    <t>lazertinib</t>
  </si>
  <si>
    <t>L01EB10</t>
  </si>
  <si>
    <t>mobocertinib</t>
  </si>
  <si>
    <t>L01EB11</t>
  </si>
  <si>
    <t>aumolertinib</t>
  </si>
  <si>
    <t>L01EC</t>
  </si>
  <si>
    <t>B-Raf serine-threonine kinase (BRAF) inhibitors</t>
  </si>
  <si>
    <t>L01EC01</t>
  </si>
  <si>
    <t>vemurafenib</t>
  </si>
  <si>
    <t>L01EC02</t>
  </si>
  <si>
    <t>dabrafenib</t>
  </si>
  <si>
    <t>L01EC03</t>
  </si>
  <si>
    <t>encorafenib</t>
  </si>
  <si>
    <t>L01ED</t>
  </si>
  <si>
    <t>Anaplastic lymphoma kinase (ALK) inhibitors</t>
  </si>
  <si>
    <t>L01ED01</t>
  </si>
  <si>
    <t>crizotinib</t>
  </si>
  <si>
    <t>L01ED02</t>
  </si>
  <si>
    <t>ceritinib</t>
  </si>
  <si>
    <t>L01ED03</t>
  </si>
  <si>
    <t>alectinib</t>
  </si>
  <si>
    <t>L01ED04</t>
  </si>
  <si>
    <t>brigatinib</t>
  </si>
  <si>
    <t>L01ED05</t>
  </si>
  <si>
    <t>lorlatinib</t>
  </si>
  <si>
    <t>L01EE</t>
  </si>
  <si>
    <t>Mitogen-activated protein kinase (MEK) inhibitors</t>
  </si>
  <si>
    <t>L01EE01</t>
  </si>
  <si>
    <t>trametinib</t>
  </si>
  <si>
    <t>L01EE02</t>
  </si>
  <si>
    <t>cobimetinib</t>
  </si>
  <si>
    <t>L01EE03</t>
  </si>
  <si>
    <t>binimetinib</t>
  </si>
  <si>
    <t>L01EE04</t>
  </si>
  <si>
    <t>selumetinib</t>
  </si>
  <si>
    <t>L01EF</t>
  </si>
  <si>
    <t>Cyclin-dependent kinase (CDK) inhibitors</t>
  </si>
  <si>
    <t>L01EF01</t>
  </si>
  <si>
    <t>palbociclib</t>
  </si>
  <si>
    <t>L01EF02</t>
  </si>
  <si>
    <t>ribociclib</t>
  </si>
  <si>
    <t>L01EF03</t>
  </si>
  <si>
    <t>abemaciclib</t>
  </si>
  <si>
    <t>L01EG</t>
  </si>
  <si>
    <t>Mammalian target of rapamycin (mTOR) kinase inhibitors</t>
  </si>
  <si>
    <t>L01EG01</t>
  </si>
  <si>
    <t>temsirolimus</t>
  </si>
  <si>
    <t>L01EG02</t>
  </si>
  <si>
    <t>everolimus</t>
  </si>
  <si>
    <t>L01EG03</t>
  </si>
  <si>
    <t>ridaforolimus</t>
  </si>
  <si>
    <t>L01EG04</t>
  </si>
  <si>
    <t>sirolimus</t>
  </si>
  <si>
    <t>L01EH</t>
  </si>
  <si>
    <t>Human epidermal growth factor receptor 2 (HER2) tyrosine kinase inhibitors</t>
  </si>
  <si>
    <t>L01EH01</t>
  </si>
  <si>
    <t>lapatinib</t>
  </si>
  <si>
    <t>L01EH02</t>
  </si>
  <si>
    <t>neratinib</t>
  </si>
  <si>
    <t>L01EH03</t>
  </si>
  <si>
    <t>tucatinib</t>
  </si>
  <si>
    <t>L01EJ</t>
  </si>
  <si>
    <t>Janus-associated kinase (JAK) inhibitors</t>
  </si>
  <si>
    <t>L01EJ01</t>
  </si>
  <si>
    <t>L01EJ02</t>
  </si>
  <si>
    <t>fedratinib</t>
  </si>
  <si>
    <t>L01EJ03</t>
  </si>
  <si>
    <t>pacritinib</t>
  </si>
  <si>
    <t>L01EJ04</t>
  </si>
  <si>
    <t>momelotinib</t>
  </si>
  <si>
    <t>L01EK</t>
  </si>
  <si>
    <t>Vascular endothelial growth factor receptor (VEGFR) tyrosine kinase inhibitors</t>
  </si>
  <si>
    <t>L01EK01</t>
  </si>
  <si>
    <t>axitinib</t>
  </si>
  <si>
    <t>L01EK02</t>
  </si>
  <si>
    <t>cediranib</t>
  </si>
  <si>
    <t>L01EK03</t>
  </si>
  <si>
    <t>tivozanib</t>
  </si>
  <si>
    <t>L01EK04</t>
  </si>
  <si>
    <t>fruquintinib</t>
  </si>
  <si>
    <t>L01EL</t>
  </si>
  <si>
    <t>Bruton's tyrosine kinase (BTK) inhibitors</t>
  </si>
  <si>
    <t>L01EL01</t>
  </si>
  <si>
    <t>ibrutinib</t>
  </si>
  <si>
    <t>L01EL02</t>
  </si>
  <si>
    <t>acalabrutinib</t>
  </si>
  <si>
    <t>L01EL03</t>
  </si>
  <si>
    <t>zanubrutinib</t>
  </si>
  <si>
    <t>L01EL04</t>
  </si>
  <si>
    <t>orelabrutinib</t>
  </si>
  <si>
    <t>L01EL05</t>
  </si>
  <si>
    <t>pirtobrutinib</t>
  </si>
  <si>
    <t>L01EM</t>
  </si>
  <si>
    <t>Phosphatidylinositol-3-kinase (Pi3K) inhibitors</t>
  </si>
  <si>
    <t>L01EM01</t>
  </si>
  <si>
    <t>idelalisib</t>
  </si>
  <si>
    <t>L01EM02</t>
  </si>
  <si>
    <t>copanlisib</t>
  </si>
  <si>
    <t>L01EM03</t>
  </si>
  <si>
    <t>alpelisib</t>
  </si>
  <si>
    <t>L01EM04</t>
  </si>
  <si>
    <t>duvelisib</t>
  </si>
  <si>
    <t>L01EM05</t>
  </si>
  <si>
    <t>parsaclisib</t>
  </si>
  <si>
    <t>L01EN</t>
  </si>
  <si>
    <t>Fibroblast growth factor receptor (FGFR) tyrosine kinase inhibitors</t>
  </si>
  <si>
    <t>L01EN01</t>
  </si>
  <si>
    <t>erdafitinib</t>
  </si>
  <si>
    <t>L01EN02</t>
  </si>
  <si>
    <t>pemigatinib</t>
  </si>
  <si>
    <t>L01EN03</t>
  </si>
  <si>
    <t>infigratinib</t>
  </si>
  <si>
    <t>L01EN04</t>
  </si>
  <si>
    <t>futibatinib</t>
  </si>
  <si>
    <t>L01EX</t>
  </si>
  <si>
    <t>Other protein kinase inhibitors</t>
  </si>
  <si>
    <t>L01EX01</t>
  </si>
  <si>
    <t>sunitinib</t>
  </si>
  <si>
    <t>L01EX02</t>
  </si>
  <si>
    <t>sorafenib</t>
  </si>
  <si>
    <t>L01EX03</t>
  </si>
  <si>
    <t>pazopanib</t>
  </si>
  <si>
    <t>L01EX04</t>
  </si>
  <si>
    <t>vandetanib</t>
  </si>
  <si>
    <t>L01EX05</t>
  </si>
  <si>
    <t>regorafenib</t>
  </si>
  <si>
    <t>L01EX06</t>
  </si>
  <si>
    <t>masitinib</t>
  </si>
  <si>
    <t>L01EX07</t>
  </si>
  <si>
    <t>cabozantinib</t>
  </si>
  <si>
    <t>L01EX08</t>
  </si>
  <si>
    <t>lenvatinib</t>
  </si>
  <si>
    <t>L01EX09</t>
  </si>
  <si>
    <t>nintedanib</t>
  </si>
  <si>
    <t>L01EX10</t>
  </si>
  <si>
    <t>midostaurin</t>
  </si>
  <si>
    <t>L01EX11</t>
  </si>
  <si>
    <t>quizartinib</t>
  </si>
  <si>
    <t>L01EX12</t>
  </si>
  <si>
    <t>larotrectinib</t>
  </si>
  <si>
    <t>L01EX13</t>
  </si>
  <si>
    <t>gilteritinib</t>
  </si>
  <si>
    <t>L01EX14</t>
  </si>
  <si>
    <t>entrectinib</t>
  </si>
  <si>
    <t>L01EX15</t>
  </si>
  <si>
    <t>pexidartinib</t>
  </si>
  <si>
    <t>L01EX17</t>
  </si>
  <si>
    <t>capmatinib</t>
  </si>
  <si>
    <t>L01EX18</t>
  </si>
  <si>
    <t>avapritinib</t>
  </si>
  <si>
    <t>L01EX19</t>
  </si>
  <si>
    <t>ripretinib</t>
  </si>
  <si>
    <t>L01EX21</t>
  </si>
  <si>
    <t>tepotinib</t>
  </si>
  <si>
    <t>L01EX22</t>
  </si>
  <si>
    <t>selpercatinib</t>
  </si>
  <si>
    <t>L01EX23</t>
  </si>
  <si>
    <t>pralsetinib</t>
  </si>
  <si>
    <t>L01EX24</t>
  </si>
  <si>
    <t>surufatinib</t>
  </si>
  <si>
    <t>L01EX25</t>
  </si>
  <si>
    <t>umbralisib</t>
  </si>
  <si>
    <t>L01EX26</t>
  </si>
  <si>
    <t>sitravatinib</t>
  </si>
  <si>
    <t>L01EX27</t>
  </si>
  <si>
    <t>capivasertib</t>
  </si>
  <si>
    <t>L01F</t>
  </si>
  <si>
    <t>MONOCLONAL ANTIBODIES AND ANTIBODY DRUG CONJUGATES</t>
  </si>
  <si>
    <t>L01FA</t>
  </si>
  <si>
    <t>CD20 (clusters of differentiation 20) inhibitors</t>
  </si>
  <si>
    <t>L01FA01</t>
  </si>
  <si>
    <t>rituximab</t>
  </si>
  <si>
    <t>L01FA02</t>
  </si>
  <si>
    <t>ofatumumab</t>
  </si>
  <si>
    <t>L01FA03</t>
  </si>
  <si>
    <t>obinutuzumab</t>
  </si>
  <si>
    <t>L01FB</t>
  </si>
  <si>
    <t>CD22 (clusters of differentiation 22) inhibitors</t>
  </si>
  <si>
    <t>L01FB01</t>
  </si>
  <si>
    <t>inotuzumab ozogamicin</t>
  </si>
  <si>
    <t>L01FB02</t>
  </si>
  <si>
    <t>moxetumomab pasudotox</t>
  </si>
  <si>
    <t>L01FC</t>
  </si>
  <si>
    <t>CD38 (clusters of differentiation 38) inhibitors</t>
  </si>
  <si>
    <t>L01FC01</t>
  </si>
  <si>
    <t>daratumumab</t>
  </si>
  <si>
    <t>L01FC02</t>
  </si>
  <si>
    <t>isatuximab</t>
  </si>
  <si>
    <t>L01FD</t>
  </si>
  <si>
    <t>HER2 (Human Epidermal Growth Factor Receptor 2) inhibitors</t>
  </si>
  <si>
    <t>L01FD01</t>
  </si>
  <si>
    <t>trastuzumab</t>
  </si>
  <si>
    <t>L01FD02</t>
  </si>
  <si>
    <t>pertuzumab</t>
  </si>
  <si>
    <t>L01FD03</t>
  </si>
  <si>
    <t>trastuzumab emtansine</t>
  </si>
  <si>
    <t>L01FD04</t>
  </si>
  <si>
    <t>trastuzumab deruxtecan</t>
  </si>
  <si>
    <t>L01FD05</t>
  </si>
  <si>
    <t>trastuzumab duocarmazine</t>
  </si>
  <si>
    <t>L01FD06</t>
  </si>
  <si>
    <t>margetuximab</t>
  </si>
  <si>
    <t>L01FE</t>
  </si>
  <si>
    <t>EGFR (Epidermal Growth Factor Receptor) inhibitors</t>
  </si>
  <si>
    <t>L01FE01</t>
  </si>
  <si>
    <t>cetuximab</t>
  </si>
  <si>
    <t>L01FE02</t>
  </si>
  <si>
    <t>panitumumab</t>
  </si>
  <si>
    <t>L01FE03</t>
  </si>
  <si>
    <t>necitumumab</t>
  </si>
  <si>
    <t>L01FF</t>
  </si>
  <si>
    <t>PD-1/PDL-1 (Programmed cell death protein 1/death ligand 1) inhibitors</t>
  </si>
  <si>
    <t>L01FF01</t>
  </si>
  <si>
    <t>nivolumab</t>
  </si>
  <si>
    <t>L01FF02</t>
  </si>
  <si>
    <t>pembrolizumab</t>
  </si>
  <si>
    <t>L01FF03</t>
  </si>
  <si>
    <t>durvalumab</t>
  </si>
  <si>
    <t>L01FF04</t>
  </si>
  <si>
    <t>avelumab</t>
  </si>
  <si>
    <t>L01FF05</t>
  </si>
  <si>
    <t>atezolizumab</t>
  </si>
  <si>
    <t>L01FF06</t>
  </si>
  <si>
    <t>cemiplimab</t>
  </si>
  <si>
    <t>L01FF07</t>
  </si>
  <si>
    <t>dostarlimab</t>
  </si>
  <si>
    <t>L01FF08</t>
  </si>
  <si>
    <t>prolgolimab</t>
  </si>
  <si>
    <t>L01FF09</t>
  </si>
  <si>
    <t>tislelizumab</t>
  </si>
  <si>
    <t>L01FF10</t>
  </si>
  <si>
    <t>retifanlimab</t>
  </si>
  <si>
    <t>L01FF11</t>
  </si>
  <si>
    <t>sugemalimab</t>
  </si>
  <si>
    <t>L01FF12</t>
  </si>
  <si>
    <t>serplulimab</t>
  </si>
  <si>
    <t>L01FF13</t>
  </si>
  <si>
    <t>toripalimab</t>
  </si>
  <si>
    <t>L01FG</t>
  </si>
  <si>
    <t>VEGF/VEGFR (Vascular Endothelial Growth Factor) inhibitors</t>
  </si>
  <si>
    <t>L01FG01</t>
  </si>
  <si>
    <t>bevacizumab</t>
  </si>
  <si>
    <t>L01FG02</t>
  </si>
  <si>
    <t>ramucirumab</t>
  </si>
  <si>
    <t>L01FX</t>
  </si>
  <si>
    <t>Other monoclonal antibodies and antibody drug conjugates</t>
  </si>
  <si>
    <t>L01FX01</t>
  </si>
  <si>
    <t>edrecolomab</t>
  </si>
  <si>
    <t>L01FX02</t>
  </si>
  <si>
    <t>gemtuzumab ozogamicin</t>
  </si>
  <si>
    <t>L01FX03</t>
  </si>
  <si>
    <t>catumaxomab</t>
  </si>
  <si>
    <t>L01FX04</t>
  </si>
  <si>
    <t>ipilimumab</t>
  </si>
  <si>
    <t>L01FX05</t>
  </si>
  <si>
    <t>brentuximab vedotin</t>
  </si>
  <si>
    <t>L01FX06</t>
  </si>
  <si>
    <t>dinutuximab beta</t>
  </si>
  <si>
    <t>L01FX07</t>
  </si>
  <si>
    <t>blinatumomab</t>
  </si>
  <si>
    <t>L01FX08</t>
  </si>
  <si>
    <t>elotuzumab</t>
  </si>
  <si>
    <t>L01FX09</t>
  </si>
  <si>
    <t>mogamulizumab</t>
  </si>
  <si>
    <t>L01FX10</t>
  </si>
  <si>
    <t>olaratumab</t>
  </si>
  <si>
    <t>L01FX11</t>
  </si>
  <si>
    <t>bermekimab</t>
  </si>
  <si>
    <t>L01FX12</t>
  </si>
  <si>
    <t>tafasitamab</t>
  </si>
  <si>
    <t>L01FX13</t>
  </si>
  <si>
    <t>enfortumab vedotin</t>
  </si>
  <si>
    <t>L01FX14</t>
  </si>
  <si>
    <t>polatuzumab vedotin</t>
  </si>
  <si>
    <t>L01FX15</t>
  </si>
  <si>
    <t>belantamab mafodotin</t>
  </si>
  <si>
    <t>L01FX16</t>
  </si>
  <si>
    <t>oportuzumab monatox</t>
  </si>
  <si>
    <t>L01FX17</t>
  </si>
  <si>
    <t>sacituzumab govitecan</t>
  </si>
  <si>
    <t>L01FX18</t>
  </si>
  <si>
    <t>amivantamab</t>
  </si>
  <si>
    <t>L01FX19</t>
  </si>
  <si>
    <t>sabatolimab</t>
  </si>
  <si>
    <t>L01FX20</t>
  </si>
  <si>
    <t>tremelimumab</t>
  </si>
  <si>
    <t>L01FX21</t>
  </si>
  <si>
    <t>naxitamab</t>
  </si>
  <si>
    <t>L01FX22</t>
  </si>
  <si>
    <t>loncastuximab tesirine</t>
  </si>
  <si>
    <t>L01FX23</t>
  </si>
  <si>
    <t>tisotumab vedotin</t>
  </si>
  <si>
    <t>L01FX24</t>
  </si>
  <si>
    <t>teclistamab</t>
  </si>
  <si>
    <t>L01FX25</t>
  </si>
  <si>
    <t>mosunetuzumab</t>
  </si>
  <si>
    <t>L01FX26</t>
  </si>
  <si>
    <t>mirvetuximab soravtansine</t>
  </si>
  <si>
    <t>L01FX27</t>
  </si>
  <si>
    <t>epcoritamab</t>
  </si>
  <si>
    <t>L01FX28</t>
  </si>
  <si>
    <t>glofitamab</t>
  </si>
  <si>
    <t>L01FX29</t>
  </si>
  <si>
    <t xml:space="preserve">talquetamab </t>
  </si>
  <si>
    <t>L01FY</t>
  </si>
  <si>
    <t>Combinations of monoclonal antibodies and antibody drug conjugates</t>
  </si>
  <si>
    <t>L01FY01</t>
  </si>
  <si>
    <t>pertuzumab and trastuzumab</t>
  </si>
  <si>
    <t>ATC 2024 : nouveau code remplace L01XY02</t>
  </si>
  <si>
    <t>L01FY02</t>
  </si>
  <si>
    <t>nivolumab and relatlimab</t>
  </si>
  <si>
    <t>ATC 2024 : nouveau code remplace L01XY03</t>
  </si>
  <si>
    <t>L01FY03</t>
  </si>
  <si>
    <t>prolgolimab and nurulimab</t>
  </si>
  <si>
    <t>L01X</t>
  </si>
  <si>
    <t>OTHER ANTINEOPLASTIC AGENTS</t>
  </si>
  <si>
    <t>L01XA</t>
  </si>
  <si>
    <t>Platinum compounds</t>
  </si>
  <si>
    <t>L01XA01</t>
  </si>
  <si>
    <t>cisplatin</t>
  </si>
  <si>
    <t>L01XA02</t>
  </si>
  <si>
    <t>carboplatin</t>
  </si>
  <si>
    <t>L01XA03</t>
  </si>
  <si>
    <t>oxaliplatin</t>
  </si>
  <si>
    <t>L01XA04</t>
  </si>
  <si>
    <t>satraplatin</t>
  </si>
  <si>
    <t>L01XA05</t>
  </si>
  <si>
    <t>polyplatillen</t>
  </si>
  <si>
    <t>L01XB</t>
  </si>
  <si>
    <t>Methylhydrazines</t>
  </si>
  <si>
    <t>L01XB01</t>
  </si>
  <si>
    <t>procarbazine</t>
  </si>
  <si>
    <t>L01XD</t>
  </si>
  <si>
    <t>Sensitizers used in photodynamic/radiation therapy</t>
  </si>
  <si>
    <t>L01XD01</t>
  </si>
  <si>
    <t>porfimer sodium</t>
  </si>
  <si>
    <t>L01XD03</t>
  </si>
  <si>
    <t>methyl aminolevulinate</t>
  </si>
  <si>
    <t>L01XD04</t>
  </si>
  <si>
    <t>aminolevulinic acid</t>
  </si>
  <si>
    <t>L01XD05</t>
  </si>
  <si>
    <t>temoporfin</t>
  </si>
  <si>
    <t>L01XD06</t>
  </si>
  <si>
    <t>efaproxiral</t>
  </si>
  <si>
    <t>L01XD07</t>
  </si>
  <si>
    <t>padeliporfin</t>
  </si>
  <si>
    <t>L01XF</t>
  </si>
  <si>
    <t>Retinoids for cancer treatment</t>
  </si>
  <si>
    <t>L01XF01</t>
  </si>
  <si>
    <t>L01XF02</t>
  </si>
  <si>
    <t>L01XF03</t>
  </si>
  <si>
    <t>bexarotene</t>
  </si>
  <si>
    <t>L01XG</t>
  </si>
  <si>
    <t>Proteasome inhibitors</t>
  </si>
  <si>
    <t>L01XG01</t>
  </si>
  <si>
    <t>bortezomib</t>
  </si>
  <si>
    <t>L01XG02</t>
  </si>
  <si>
    <t>carfilzomib</t>
  </si>
  <si>
    <t>L01XG03</t>
  </si>
  <si>
    <t>ixazomib</t>
  </si>
  <si>
    <t>L01XH</t>
  </si>
  <si>
    <t>Histone deacetylase (HDAC) inhibitors</t>
  </si>
  <si>
    <t>L01XH01</t>
  </si>
  <si>
    <t>vorinostat</t>
  </si>
  <si>
    <t>L01XH02</t>
  </si>
  <si>
    <t>romidepsin</t>
  </si>
  <si>
    <t>L01XH03</t>
  </si>
  <si>
    <t>panobinostat</t>
  </si>
  <si>
    <t>L01XH04</t>
  </si>
  <si>
    <t>belinostat</t>
  </si>
  <si>
    <t>L01XH05</t>
  </si>
  <si>
    <t>entinostat</t>
  </si>
  <si>
    <t>L01XJ</t>
  </si>
  <si>
    <t>Hedgehog pathway inhibitors</t>
  </si>
  <si>
    <t>L01XJ01</t>
  </si>
  <si>
    <t>vismodegib</t>
  </si>
  <si>
    <t>L01XJ02</t>
  </si>
  <si>
    <t>sonidegib</t>
  </si>
  <si>
    <t>L01XJ03</t>
  </si>
  <si>
    <t>glasdegib</t>
  </si>
  <si>
    <t>L01XK</t>
  </si>
  <si>
    <t>Poly (ADP-ribose) polymerase (PARP) inhibitors</t>
  </si>
  <si>
    <t>L01XK01</t>
  </si>
  <si>
    <t>olaparib</t>
  </si>
  <si>
    <t>L01XK02</t>
  </si>
  <si>
    <t>niraparib</t>
  </si>
  <si>
    <t>L01XK03</t>
  </si>
  <si>
    <t>rucaparib</t>
  </si>
  <si>
    <t>L01XK04</t>
  </si>
  <si>
    <t>talazoparib</t>
  </si>
  <si>
    <t>L01XK05</t>
  </si>
  <si>
    <t>veliparib</t>
  </si>
  <si>
    <t>L01XK06</t>
  </si>
  <si>
    <t>pamiparib</t>
  </si>
  <si>
    <t>L01XK52</t>
  </si>
  <si>
    <t>niraparib and abiraterone</t>
  </si>
  <si>
    <t>L01XL</t>
  </si>
  <si>
    <t>Antineoplastic cell and gene therapy</t>
  </si>
  <si>
    <t>L01XL01</t>
  </si>
  <si>
    <t>sitimagene ceradenovec</t>
  </si>
  <si>
    <t>ATC 2023 : nouveau code remplace L01XX37</t>
  </si>
  <si>
    <t>L01XL02</t>
  </si>
  <si>
    <t>talimogene laherparepvec</t>
  </si>
  <si>
    <t>ATC 2023 : nouveau code remplace L01XX51</t>
  </si>
  <si>
    <t>L01XL03</t>
  </si>
  <si>
    <t>axicabtagene ciloleucel</t>
  </si>
  <si>
    <t>ATC 2023 : nouveau code remplace L01XX70</t>
  </si>
  <si>
    <t>L01XL04</t>
  </si>
  <si>
    <t>tisagenlecleucel</t>
  </si>
  <si>
    <t>ATC 2023 : nouveau code remplace L01XX71</t>
  </si>
  <si>
    <t>L01XL05</t>
  </si>
  <si>
    <t>ciltacabtagene autoleucel</t>
  </si>
  <si>
    <t>L01XL06</t>
  </si>
  <si>
    <t>brexucabtagene autoleucel</t>
  </si>
  <si>
    <t>L01XL07</t>
  </si>
  <si>
    <t>idecabtagene vicleucel</t>
  </si>
  <si>
    <t>L01XL08</t>
  </si>
  <si>
    <t>lisocabtagene maraleucel</t>
  </si>
  <si>
    <t>L01XL09</t>
  </si>
  <si>
    <t>tabelecleucel</t>
  </si>
  <si>
    <t>L01XL10</t>
  </si>
  <si>
    <t>nadofaragene firadenovec</t>
  </si>
  <si>
    <t>L01XL11</t>
  </si>
  <si>
    <t>lifileucel</t>
  </si>
  <si>
    <t>L01XX</t>
  </si>
  <si>
    <t>Other antineoplastic agents</t>
  </si>
  <si>
    <t>L01XX01</t>
  </si>
  <si>
    <t>amsacrine</t>
  </si>
  <si>
    <t>L01XX02</t>
  </si>
  <si>
    <t>asparaginase</t>
  </si>
  <si>
    <t>L01XX03</t>
  </si>
  <si>
    <t>altretamine</t>
  </si>
  <si>
    <t>L01XX05</t>
  </si>
  <si>
    <t>hydroxycarbamide</t>
  </si>
  <si>
    <t>L01XX07</t>
  </si>
  <si>
    <t>lonidamine</t>
  </si>
  <si>
    <t>L01XX08</t>
  </si>
  <si>
    <t>pentostatin</t>
  </si>
  <si>
    <t>L01XX10</t>
  </si>
  <si>
    <t>masoprocol</t>
  </si>
  <si>
    <t>L01XX11</t>
  </si>
  <si>
    <t>estramustine</t>
  </si>
  <si>
    <t>L01XX16</t>
  </si>
  <si>
    <t>mitoguazone</t>
  </si>
  <si>
    <t>L01XX18</t>
  </si>
  <si>
    <t>tiazofurine</t>
  </si>
  <si>
    <t>L01XX23</t>
  </si>
  <si>
    <t>mitotane</t>
  </si>
  <si>
    <t>L01XX24</t>
  </si>
  <si>
    <t>pegaspargase</t>
  </si>
  <si>
    <t>L01XX27</t>
  </si>
  <si>
    <t>arsenic trioxide</t>
  </si>
  <si>
    <t>L01XX29</t>
  </si>
  <si>
    <t>denileukin diftitox</t>
  </si>
  <si>
    <t>L01XX33</t>
  </si>
  <si>
    <t>celecoxib</t>
  </si>
  <si>
    <t>L01XX35</t>
  </si>
  <si>
    <t>anagrelide</t>
  </si>
  <si>
    <t>L01XX36</t>
  </si>
  <si>
    <t>oblimersen</t>
  </si>
  <si>
    <t>L01XX37</t>
  </si>
  <si>
    <t xml:space="preserve">ATC 2023 : code supprimé et remplacé par L01XL01 </t>
  </si>
  <si>
    <t>L01XX40</t>
  </si>
  <si>
    <t>omacetaxine mepesuccinate</t>
  </si>
  <si>
    <t>L01XX41</t>
  </si>
  <si>
    <t>eribulin</t>
  </si>
  <si>
    <t>L01XX44</t>
  </si>
  <si>
    <t>aflibercept</t>
  </si>
  <si>
    <t>L01XX51</t>
  </si>
  <si>
    <t>ATC 2023 : code supprimé et remplacé par L01XL02</t>
  </si>
  <si>
    <t>L01XX52</t>
  </si>
  <si>
    <t>venetoclax</t>
  </si>
  <si>
    <t>L01XX53</t>
  </si>
  <si>
    <t>vosaroxin</t>
  </si>
  <si>
    <t>L01XX57</t>
  </si>
  <si>
    <t>plitidepsin</t>
  </si>
  <si>
    <t>L01XX58</t>
  </si>
  <si>
    <t>epacadostat</t>
  </si>
  <si>
    <t>L01XX59</t>
  </si>
  <si>
    <t>enasidenib</t>
  </si>
  <si>
    <t>L01XX62</t>
  </si>
  <si>
    <t>ivosidenib</t>
  </si>
  <si>
    <t>L01XX66</t>
  </si>
  <si>
    <t>selinexor</t>
  </si>
  <si>
    <t>L01XX67</t>
  </si>
  <si>
    <t>tagraxofusp</t>
  </si>
  <si>
    <t>L01XX69</t>
  </si>
  <si>
    <t>lurbinectedin</t>
  </si>
  <si>
    <t>L01XX70</t>
  </si>
  <si>
    <t xml:space="preserve">ATC 2023 : code supprimé et remplacé par L01XL03 </t>
  </si>
  <si>
    <t>L01XX71</t>
  </si>
  <si>
    <t>ATC 2023 : code supprimé et remplacé par L01XL04</t>
  </si>
  <si>
    <t>L01XX72</t>
  </si>
  <si>
    <t>tazemetostat</t>
  </si>
  <si>
    <t>L01XX73</t>
  </si>
  <si>
    <t>sotorasib</t>
  </si>
  <si>
    <t>L01XX74</t>
  </si>
  <si>
    <t>belzutifan</t>
  </si>
  <si>
    <t>L01XX75</t>
  </si>
  <si>
    <t>tebentafusp</t>
  </si>
  <si>
    <t>L01XX77</t>
  </si>
  <si>
    <t>adagrasib</t>
  </si>
  <si>
    <t>L01XX78</t>
  </si>
  <si>
    <t>navitoclax</t>
  </si>
  <si>
    <t>L01XX79</t>
  </si>
  <si>
    <t>L01XX80</t>
  </si>
  <si>
    <t>imetelstat</t>
  </si>
  <si>
    <t>L01XY</t>
  </si>
  <si>
    <t>Combinations of antineoplastic agents</t>
  </si>
  <si>
    <t>L01XY01</t>
  </si>
  <si>
    <t>cytarabine and daunorubicin</t>
  </si>
  <si>
    <t>L01XY02</t>
  </si>
  <si>
    <t>ATC 2024 : code supprimé et remplacé par L01FY01</t>
  </si>
  <si>
    <t>L01XY03</t>
  </si>
  <si>
    <t>ATC 2023 : nouveau code
ATC 2024 : code supprimé et remplacé par L01FY02</t>
  </si>
  <si>
    <t>L02</t>
  </si>
  <si>
    <t>ENDOCRINE THERAPY</t>
  </si>
  <si>
    <t>L02A</t>
  </si>
  <si>
    <t>HORMONES AND RELATED AGENTS</t>
  </si>
  <si>
    <t>L02AA</t>
  </si>
  <si>
    <t>Estrogens</t>
  </si>
  <si>
    <t>L02AA01</t>
  </si>
  <si>
    <t>L02AA02</t>
  </si>
  <si>
    <t>polyestradiol phosphate</t>
  </si>
  <si>
    <t>L02AA03</t>
  </si>
  <si>
    <t>L02AA04</t>
  </si>
  <si>
    <t>fosfestrol</t>
  </si>
  <si>
    <t>L02AB</t>
  </si>
  <si>
    <t>L02AB01</t>
  </si>
  <si>
    <t>L02AB02</t>
  </si>
  <si>
    <t>L02AB03</t>
  </si>
  <si>
    <t>L02AE</t>
  </si>
  <si>
    <t>Gonadotropin releasing hormone analogues</t>
  </si>
  <si>
    <t>L02AE01</t>
  </si>
  <si>
    <t>buserelin</t>
  </si>
  <si>
    <t>L02AE02</t>
  </si>
  <si>
    <t>leuprorelin</t>
  </si>
  <si>
    <t>L02AE03</t>
  </si>
  <si>
    <t>goserelin</t>
  </si>
  <si>
    <t>L02AE04</t>
  </si>
  <si>
    <t>triptorelin</t>
  </si>
  <si>
    <t>L02AE05</t>
  </si>
  <si>
    <t>histrelin</t>
  </si>
  <si>
    <t>L02AE51</t>
  </si>
  <si>
    <t>leuprorelin and bicalutamide</t>
  </si>
  <si>
    <t>L02AX</t>
  </si>
  <si>
    <t>Other hormones</t>
  </si>
  <si>
    <t>L02B</t>
  </si>
  <si>
    <t>HORMONE ANTAGONISTS AND RELATED AGENTS</t>
  </si>
  <si>
    <t>L02BA</t>
  </si>
  <si>
    <t>Anti-estrogens</t>
  </si>
  <si>
    <t>L02BA01</t>
  </si>
  <si>
    <t>tamoxifen</t>
  </si>
  <si>
    <t>L02BA02</t>
  </si>
  <si>
    <t>toremifene</t>
  </si>
  <si>
    <t>L02BA03</t>
  </si>
  <si>
    <t>fulvestrant</t>
  </si>
  <si>
    <t>L02BA04</t>
  </si>
  <si>
    <t>elacestrant</t>
  </si>
  <si>
    <t>L02BB</t>
  </si>
  <si>
    <t>Anti-androgens</t>
  </si>
  <si>
    <t>L02BB01</t>
  </si>
  <si>
    <t>flutamide</t>
  </si>
  <si>
    <t>L02BB02</t>
  </si>
  <si>
    <t>nilutamide</t>
  </si>
  <si>
    <t>L02BB03</t>
  </si>
  <si>
    <t>bicalutamide</t>
  </si>
  <si>
    <t>L02BB04</t>
  </si>
  <si>
    <t>enzalutamide</t>
  </si>
  <si>
    <t>L02BB05</t>
  </si>
  <si>
    <t>apalutamide</t>
  </si>
  <si>
    <t>L02BB06</t>
  </si>
  <si>
    <t>darolutamide</t>
  </si>
  <si>
    <t>L02BG</t>
  </si>
  <si>
    <t>Aromatase inhibitors</t>
  </si>
  <si>
    <t>L02BG01</t>
  </si>
  <si>
    <t>aminogluthetimide</t>
  </si>
  <si>
    <t>L02BG02</t>
  </si>
  <si>
    <t>formestane</t>
  </si>
  <si>
    <t>L02BG03</t>
  </si>
  <si>
    <t>anastrozole</t>
  </si>
  <si>
    <t>L02BG04</t>
  </si>
  <si>
    <t>letrozole</t>
  </si>
  <si>
    <t>L02BG05</t>
  </si>
  <si>
    <t>vorozole</t>
  </si>
  <si>
    <t>L02BG06</t>
  </si>
  <si>
    <t>exemestane</t>
  </si>
  <si>
    <t>L02BX</t>
  </si>
  <si>
    <t>Other hormone antagonists and related agents</t>
  </si>
  <si>
    <t>L02BX01</t>
  </si>
  <si>
    <t>abarelix</t>
  </si>
  <si>
    <t>L02BX02</t>
  </si>
  <si>
    <t>degarelix</t>
  </si>
  <si>
    <t>L02BX03</t>
  </si>
  <si>
    <t>abiraterone</t>
  </si>
  <si>
    <t>L02BX04</t>
  </si>
  <si>
    <t>relugolix</t>
  </si>
  <si>
    <t>L02BX53</t>
  </si>
  <si>
    <t>abiraterone and prednisolone</t>
  </si>
  <si>
    <t>L03</t>
  </si>
  <si>
    <t>IMMUNOSTIMULANTS</t>
  </si>
  <si>
    <t>L03A</t>
  </si>
  <si>
    <t>L03AA</t>
  </si>
  <si>
    <t>Colony stimulating factors</t>
  </si>
  <si>
    <t>L03AA02</t>
  </si>
  <si>
    <t>filgrastim</t>
  </si>
  <si>
    <t>L03AA03</t>
  </si>
  <si>
    <t>molgramostim</t>
  </si>
  <si>
    <t>L03AA09</t>
  </si>
  <si>
    <t>sargramostim</t>
  </si>
  <si>
    <t>L03AA10</t>
  </si>
  <si>
    <t>lenograstim</t>
  </si>
  <si>
    <t>L03AA12</t>
  </si>
  <si>
    <t>ancestim</t>
  </si>
  <si>
    <t>L03AA13</t>
  </si>
  <si>
    <t>pegfilgrastim</t>
  </si>
  <si>
    <t>L03AA14</t>
  </si>
  <si>
    <t>lipegfilgrastim</t>
  </si>
  <si>
    <t>L03AA15</t>
  </si>
  <si>
    <t>balugrastim</t>
  </si>
  <si>
    <t>L03AA16</t>
  </si>
  <si>
    <t>empegfilgrastim</t>
  </si>
  <si>
    <t>L03AA17</t>
  </si>
  <si>
    <t>pegteograstim</t>
  </si>
  <si>
    <t>L03AA18</t>
  </si>
  <si>
    <t>efbemalenograstim alfa</t>
  </si>
  <si>
    <t>L03AA19</t>
  </si>
  <si>
    <t>eflapegrastim</t>
  </si>
  <si>
    <t>L03AB</t>
  </si>
  <si>
    <t>Interferons</t>
  </si>
  <si>
    <t>L03AB01</t>
  </si>
  <si>
    <t>interferon alfa natural</t>
  </si>
  <si>
    <t>L03AB02</t>
  </si>
  <si>
    <t>interferon beta natural</t>
  </si>
  <si>
    <t>L03AB03</t>
  </si>
  <si>
    <t>interferon gamma</t>
  </si>
  <si>
    <t>L03AB04</t>
  </si>
  <si>
    <t>interferon alfa-2a</t>
  </si>
  <si>
    <t>L03AB05</t>
  </si>
  <si>
    <t>interferon alfa-2b</t>
  </si>
  <si>
    <t>L03AB06</t>
  </si>
  <si>
    <t>interferon alfa-n1</t>
  </si>
  <si>
    <t>L03AB07</t>
  </si>
  <si>
    <t>interferon beta-1a</t>
  </si>
  <si>
    <t>L03AB08</t>
  </si>
  <si>
    <t>interferon beta-1b</t>
  </si>
  <si>
    <t>L03AB09</t>
  </si>
  <si>
    <t>interferon alfacon-1</t>
  </si>
  <si>
    <t>L03AB10</t>
  </si>
  <si>
    <t>peginterferon alfa-2b</t>
  </si>
  <si>
    <t>L03AB11</t>
  </si>
  <si>
    <t>peginterferon alfa-2a</t>
  </si>
  <si>
    <t>L03AB12</t>
  </si>
  <si>
    <t>albinterferon alfa-2b</t>
  </si>
  <si>
    <t>L03AB13</t>
  </si>
  <si>
    <t>peginterferon beta-1a</t>
  </si>
  <si>
    <t>L03AB14</t>
  </si>
  <si>
    <t>cepeginterferon alfa-2b</t>
  </si>
  <si>
    <t>L03AB15</t>
  </si>
  <si>
    <t>ropeginterferon alfa-2b</t>
  </si>
  <si>
    <t>L03AB16</t>
  </si>
  <si>
    <t>peginterferon alfacon-2</t>
  </si>
  <si>
    <t>L03AB17</t>
  </si>
  <si>
    <t>sampeginterferon beta-1a</t>
  </si>
  <si>
    <t>L03AB60</t>
  </si>
  <si>
    <t>peginterferon alfa-2b, combinations</t>
  </si>
  <si>
    <t>L03AB61</t>
  </si>
  <si>
    <t>peginterferon alfa-2a, combinations</t>
  </si>
  <si>
    <t>L03AC</t>
  </si>
  <si>
    <t>Interleukins</t>
  </si>
  <si>
    <t>L03AC01</t>
  </si>
  <si>
    <t>aldesleukin</t>
  </si>
  <si>
    <t>L03AC02</t>
  </si>
  <si>
    <t>oprelvekin</t>
  </si>
  <si>
    <t>L03AX</t>
  </si>
  <si>
    <t>Other immunostimulants</t>
  </si>
  <si>
    <t>L03AX01</t>
  </si>
  <si>
    <t>lentinan</t>
  </si>
  <si>
    <t>L03AX02</t>
  </si>
  <si>
    <t>roquinimex</t>
  </si>
  <si>
    <t>L03AX03</t>
  </si>
  <si>
    <t>BCG vaccine</t>
  </si>
  <si>
    <t>L03AX04</t>
  </si>
  <si>
    <t>pegademase</t>
  </si>
  <si>
    <t>L03AX05</t>
  </si>
  <si>
    <t>pidotimod</t>
  </si>
  <si>
    <t>L03AX07</t>
  </si>
  <si>
    <t>poly I:C</t>
  </si>
  <si>
    <t>L03AX08</t>
  </si>
  <si>
    <t>poly ICLC</t>
  </si>
  <si>
    <t>L03AX09</t>
  </si>
  <si>
    <t>thymopentin</t>
  </si>
  <si>
    <t>L03AX10</t>
  </si>
  <si>
    <t>immunocyanin</t>
  </si>
  <si>
    <t>L03AX11</t>
  </si>
  <si>
    <t>tasonermin</t>
  </si>
  <si>
    <t>L03AX12</t>
  </si>
  <si>
    <t>melanoma vaccine</t>
  </si>
  <si>
    <t>L03AX13</t>
  </si>
  <si>
    <t>glatiramer acetate</t>
  </si>
  <si>
    <t>L03AX14</t>
  </si>
  <si>
    <t>histamine dihydrochloride</t>
  </si>
  <si>
    <t>L03AX15</t>
  </si>
  <si>
    <t>mifamurtide</t>
  </si>
  <si>
    <t>L03AX16</t>
  </si>
  <si>
    <t>plerixafor</t>
  </si>
  <si>
    <t>L03AX17</t>
  </si>
  <si>
    <t>sipuleucel-T</t>
  </si>
  <si>
    <t>L03AX18</t>
  </si>
  <si>
    <t>cridanimod</t>
  </si>
  <si>
    <t>L03AX19</t>
  </si>
  <si>
    <t>dasiprotimut-T</t>
  </si>
  <si>
    <t>L03AX21</t>
  </si>
  <si>
    <t>elapegademase</t>
  </si>
  <si>
    <t>L03AX22</t>
  </si>
  <si>
    <t>leniolisib</t>
  </si>
  <si>
    <t>L04</t>
  </si>
  <si>
    <t>IMMUNOSUPPRESSANTS</t>
  </si>
  <si>
    <t>L04A</t>
  </si>
  <si>
    <t>L04AA</t>
  </si>
  <si>
    <t>Selective immunosuppressants</t>
  </si>
  <si>
    <t>L04AA02</t>
  </si>
  <si>
    <t>muromonab-CD3</t>
  </si>
  <si>
    <t>ATC 2024 : code supprimé et remplacé par L04AG01</t>
  </si>
  <si>
    <t>L04AA03</t>
  </si>
  <si>
    <t>antilymphocyte immunoglobulin (horse)</t>
  </si>
  <si>
    <t>L04AA04</t>
  </si>
  <si>
    <t>antithymocyte immunoglobulin (rabbit)</t>
  </si>
  <si>
    <t>L04AA06</t>
  </si>
  <si>
    <t>mycophenolic acid</t>
  </si>
  <si>
    <t>L04AA10</t>
  </si>
  <si>
    <t>ATC 2024 : code supprimé et remplacé par L04AH01</t>
  </si>
  <si>
    <t>L04AA13</t>
  </si>
  <si>
    <t>leflunomide</t>
  </si>
  <si>
    <t>ATC 2024 : code supprimé et remplacé par L04AK01</t>
  </si>
  <si>
    <t>L04AA15</t>
  </si>
  <si>
    <t>alefacept</t>
  </si>
  <si>
    <t>L04AA18</t>
  </si>
  <si>
    <t>ATC 2024 : code supprimé et remplacé par L04AH02</t>
  </si>
  <si>
    <t>L04AA19</t>
  </si>
  <si>
    <t>gusperimus</t>
  </si>
  <si>
    <t>L04AA21</t>
  </si>
  <si>
    <t>efalizumab</t>
  </si>
  <si>
    <t>ATC 2024 : code supprimé et remplacé par L04AG02</t>
  </si>
  <si>
    <t>L04AA22</t>
  </si>
  <si>
    <t>abetimus</t>
  </si>
  <si>
    <t>L04AA23</t>
  </si>
  <si>
    <t>natalizumab</t>
  </si>
  <si>
    <t>ATC 2024 : code supprimé et remplacé par L04AG03</t>
  </si>
  <si>
    <t>L04AA24</t>
  </si>
  <si>
    <t>L04AA25</t>
  </si>
  <si>
    <t>eculizumab</t>
  </si>
  <si>
    <t>ATC 2024 : code supprimé et remplacé par L04AJ01</t>
  </si>
  <si>
    <t>L04AA26</t>
  </si>
  <si>
    <t>belimumab</t>
  </si>
  <si>
    <t>ATC 2024 : code supprimé et remplacé par L04AG04</t>
  </si>
  <si>
    <t>L04AA27</t>
  </si>
  <si>
    <t>fingolimod</t>
  </si>
  <si>
    <t>ATC 2024 : code supprimé et remplacé par L04AE01</t>
  </si>
  <si>
    <t>L04AA28</t>
  </si>
  <si>
    <t>belatacept</t>
  </si>
  <si>
    <t>L04AA29</t>
  </si>
  <si>
    <t>tofacitinib</t>
  </si>
  <si>
    <t>ATC 2024 : code supprimé et remplacé par L04AF01</t>
  </si>
  <si>
    <t>L04AA31</t>
  </si>
  <si>
    <t>teriflunomide</t>
  </si>
  <si>
    <t>ATC 2024 : code supprimé et remplacé par L04AK02</t>
  </si>
  <si>
    <t>L04AA32</t>
  </si>
  <si>
    <t>apremilast</t>
  </si>
  <si>
    <t>L04AA33</t>
  </si>
  <si>
    <t>vedolizumab</t>
  </si>
  <si>
    <t>ATC 2024 : code supprimé et remplacé par L04AG05</t>
  </si>
  <si>
    <t>L04AA34</t>
  </si>
  <si>
    <t>alemtuzumab</t>
  </si>
  <si>
    <t>ATC 2024 : code supprimé et remplacé par L04AG06</t>
  </si>
  <si>
    <t>L04AA35</t>
  </si>
  <si>
    <t>begelomab</t>
  </si>
  <si>
    <t>ATC 2024 : code supprimé et remplacé par L04AG07</t>
  </si>
  <si>
    <t>L04AA36</t>
  </si>
  <si>
    <t>ocrelizumab</t>
  </si>
  <si>
    <t>ATC 2024 : code supprimé et remplacé par L04AG08</t>
  </si>
  <si>
    <t>L04AA37</t>
  </si>
  <si>
    <t>baricitinib</t>
  </si>
  <si>
    <t>ATC 2024 : code supprimé et remplacé par L04AF02</t>
  </si>
  <si>
    <t>L04AA38</t>
  </si>
  <si>
    <t>ozanimod</t>
  </si>
  <si>
    <t>ATC 2024 : code supprimé et remplacé par L04AE02</t>
  </si>
  <si>
    <t>L04AA39</t>
  </si>
  <si>
    <t>emapalumab</t>
  </si>
  <si>
    <t>ATC 2024 : code supprimé et remplacé par L04AG09</t>
  </si>
  <si>
    <t>L04AA40</t>
  </si>
  <si>
    <t>L04AA41</t>
  </si>
  <si>
    <t>imlifidase</t>
  </si>
  <si>
    <t>L04AA42</t>
  </si>
  <si>
    <t>siponimod</t>
  </si>
  <si>
    <t>ATC 2024 : code supprimé et remplacé par L04AE03</t>
  </si>
  <si>
    <t>L04AA43</t>
  </si>
  <si>
    <t>ravulizumab</t>
  </si>
  <si>
    <t>ATC 2024 : code supprimé et remplacé par L04AJ02</t>
  </si>
  <si>
    <t>L04AA44</t>
  </si>
  <si>
    <t>upadacitinib</t>
  </si>
  <si>
    <t>ATC 2024 : code supprimé et remplacé par L04AF03</t>
  </si>
  <si>
    <t>L04AA45</t>
  </si>
  <si>
    <t>filgotinib</t>
  </si>
  <si>
    <t>ATC 2024 : code supprimé et remplacé par L04AF04</t>
  </si>
  <si>
    <t>L04AA46</t>
  </si>
  <si>
    <t>itacitinib</t>
  </si>
  <si>
    <t>ATC 2024 : code supprimé et remplacé par L04AF05</t>
  </si>
  <si>
    <t>L04AA47</t>
  </si>
  <si>
    <t>inebilizumab</t>
  </si>
  <si>
    <t>ATC 2024 : code supprimé et remplacé par L04AG10</t>
  </si>
  <si>
    <t>L04AA48</t>
  </si>
  <si>
    <t>belumosudil</t>
  </si>
  <si>
    <t>L04AA49</t>
  </si>
  <si>
    <t>peficitinib</t>
  </si>
  <si>
    <t>ATC 2024 : code supprimé et remplacé par L04AF06</t>
  </si>
  <si>
    <t>L04AA50</t>
  </si>
  <si>
    <t>ponesimod</t>
  </si>
  <si>
    <t>ATC 2024 : code supprimé et remplacé par L04AE04</t>
  </si>
  <si>
    <t>L04AA51</t>
  </si>
  <si>
    <t>anifrolumab</t>
  </si>
  <si>
    <t>ATC 2024 : code supprimé et remplacé par L04AG11</t>
  </si>
  <si>
    <t>L04AA52</t>
  </si>
  <si>
    <t>ATC 2024 : code supprimé et remplacé par L04AG12</t>
  </si>
  <si>
    <t>L04AA53</t>
  </si>
  <si>
    <t>teprotumumab</t>
  </si>
  <si>
    <t>ATC 2024 : code supprimé et remplacé par L04AG13</t>
  </si>
  <si>
    <t>L04AA54</t>
  </si>
  <si>
    <t>pegcetacoplan</t>
  </si>
  <si>
    <t>ATC 2024 : code supprimé et remplacé par L04AJ03</t>
  </si>
  <si>
    <t>L04AA55</t>
  </si>
  <si>
    <t>sutimlimab</t>
  </si>
  <si>
    <t>ATC 2024 : code supprimé et remplacé par L04AJ04</t>
  </si>
  <si>
    <t>L04AA56</t>
  </si>
  <si>
    <t>deucravacitinib</t>
  </si>
  <si>
    <t>ATC 2024 : code supprimé et remplacé par L04AF07</t>
  </si>
  <si>
    <t>L04AA57</t>
  </si>
  <si>
    <t>ublituximab</t>
  </si>
  <si>
    <t>ATC 2023 : nouveau code
ATC 2024 : code supprimé et remplacé par L04AG14</t>
  </si>
  <si>
    <t>L04AA58</t>
  </si>
  <si>
    <t>efgartigimod alfa</t>
  </si>
  <si>
    <t>L04AA59</t>
  </si>
  <si>
    <t>avacopan</t>
  </si>
  <si>
    <t>ATC 2023 : nouveau code
ATC 2024 : code supprimé et remplacé par L04AJ05</t>
  </si>
  <si>
    <t>L04AB</t>
  </si>
  <si>
    <t>Tumor necrosis factor alpha (TNF-a) inhibitors</t>
  </si>
  <si>
    <t>L04AB01</t>
  </si>
  <si>
    <t>etanercept</t>
  </si>
  <si>
    <t>L04AB02</t>
  </si>
  <si>
    <t>infliximab</t>
  </si>
  <si>
    <t>L04AB03</t>
  </si>
  <si>
    <t>afelimomab</t>
  </si>
  <si>
    <t>L04AB04</t>
  </si>
  <si>
    <t>adalimumab</t>
  </si>
  <si>
    <t>L04AB05</t>
  </si>
  <si>
    <t>certolizumab pegol</t>
  </si>
  <si>
    <t>L04AB06</t>
  </si>
  <si>
    <t>golimumab</t>
  </si>
  <si>
    <t>L04AB07</t>
  </si>
  <si>
    <t>opinercept</t>
  </si>
  <si>
    <t>L04AC</t>
  </si>
  <si>
    <t>Interleukin inhibitors</t>
  </si>
  <si>
    <t>L04AC01</t>
  </si>
  <si>
    <t>daclizumab</t>
  </si>
  <si>
    <t>L04AC02</t>
  </si>
  <si>
    <t>basiliximab</t>
  </si>
  <si>
    <t>L04AC03</t>
  </si>
  <si>
    <t>anakinra</t>
  </si>
  <si>
    <t>L04AC04</t>
  </si>
  <si>
    <t>rilonacept</t>
  </si>
  <si>
    <t>L04AC05</t>
  </si>
  <si>
    <t>ustekinumab</t>
  </si>
  <si>
    <t>L04AC07</t>
  </si>
  <si>
    <t>tocilizumab</t>
  </si>
  <si>
    <t>L04AC08</t>
  </si>
  <si>
    <t>canakinumab</t>
  </si>
  <si>
    <t>L04AC09</t>
  </si>
  <si>
    <t>briakinumab</t>
  </si>
  <si>
    <t>L04AC10</t>
  </si>
  <si>
    <t>secukinumab</t>
  </si>
  <si>
    <t>L04AC11</t>
  </si>
  <si>
    <t>siltuximab</t>
  </si>
  <si>
    <t>L04AC12</t>
  </si>
  <si>
    <t>brodalumab</t>
  </si>
  <si>
    <t>L04AC13</t>
  </si>
  <si>
    <t>ixekizumab</t>
  </si>
  <si>
    <t>L04AC14</t>
  </si>
  <si>
    <t>sarilumab</t>
  </si>
  <si>
    <t>L04AC15</t>
  </si>
  <si>
    <t>sirukumab</t>
  </si>
  <si>
    <t>L04AC16</t>
  </si>
  <si>
    <t>guselkumab</t>
  </si>
  <si>
    <t>L04AC17</t>
  </si>
  <si>
    <t>tildrakizumab</t>
  </si>
  <si>
    <t>L04AC18</t>
  </si>
  <si>
    <t>risankizumab</t>
  </si>
  <si>
    <t>L04AC19</t>
  </si>
  <si>
    <t>satralizumab</t>
  </si>
  <si>
    <t>L04AC20</t>
  </si>
  <si>
    <t>netakimab</t>
  </si>
  <si>
    <t>L04AC21</t>
  </si>
  <si>
    <t>bimekizumab</t>
  </si>
  <si>
    <t>L04AC22</t>
  </si>
  <si>
    <t>spesolimab</t>
  </si>
  <si>
    <t>L04AC23</t>
  </si>
  <si>
    <t>olokizumab</t>
  </si>
  <si>
    <t>L04AC24</t>
  </si>
  <si>
    <t>mirikizumab</t>
  </si>
  <si>
    <t>L04AC25</t>
  </si>
  <si>
    <t>levilimab</t>
  </si>
  <si>
    <t>L04AD</t>
  </si>
  <si>
    <t>Calcineurin inhibitors</t>
  </si>
  <si>
    <t>L04AD01</t>
  </si>
  <si>
    <t>ciclosporin</t>
  </si>
  <si>
    <t>L04AD02</t>
  </si>
  <si>
    <t>L04AD03</t>
  </si>
  <si>
    <t>voclosporin</t>
  </si>
  <si>
    <t>L04AE</t>
  </si>
  <si>
    <t>Sphingosine 1-phosphate (S1P) receptor modulators</t>
  </si>
  <si>
    <t>L04AE01</t>
  </si>
  <si>
    <t>ATC 2024 : nouveau code remplace L04AA27</t>
  </si>
  <si>
    <t>L04AE02</t>
  </si>
  <si>
    <t>ATC 2024 : nouveau code remplace L04AA38</t>
  </si>
  <si>
    <t>L04AE03</t>
  </si>
  <si>
    <t>ATC 2024 : nouveau code remplace L04AA42</t>
  </si>
  <si>
    <t>L04AE04</t>
  </si>
  <si>
    <t>ATC 2024 : nouveau code remplace L04AA50</t>
  </si>
  <si>
    <t>L04AE05</t>
  </si>
  <si>
    <t>etrasimod</t>
  </si>
  <si>
    <t>L04AF</t>
  </si>
  <si>
    <t>L04AF01</t>
  </si>
  <si>
    <t>ATC 2024 : nouveau code remplace L04AA29</t>
  </si>
  <si>
    <t>L04AF02</t>
  </si>
  <si>
    <t>ATC 2024 : nouveau code remplace L04AA37</t>
  </si>
  <si>
    <t>L04AF03</t>
  </si>
  <si>
    <t>ATC 2024 : nouveau code remplace L04AA44</t>
  </si>
  <si>
    <t>L04AF04</t>
  </si>
  <si>
    <t>ATC 2024 : nouveau code remplace L04AA45</t>
  </si>
  <si>
    <t>L04AF05</t>
  </si>
  <si>
    <t>ATC 2024 : nouveau code remplace L04AA46</t>
  </si>
  <si>
    <t>L04AF06</t>
  </si>
  <si>
    <t>ATC 2024 : nouveau code remplace L04AA49</t>
  </si>
  <si>
    <t>L04AF07</t>
  </si>
  <si>
    <t>ATC 2024 : nouveau code remplace L04AA56</t>
  </si>
  <si>
    <t>L04AF08</t>
  </si>
  <si>
    <t>ritlecitinib</t>
  </si>
  <si>
    <t>L04AG</t>
  </si>
  <si>
    <t>Monoclonal antibodies</t>
  </si>
  <si>
    <t>L04AG01</t>
  </si>
  <si>
    <t>ATC 2024 : nouveau code remplace L04AA02</t>
  </si>
  <si>
    <t>L04AG02</t>
  </si>
  <si>
    <t>ATC 2024 : nouveau code remplace L04AA21</t>
  </si>
  <si>
    <t>L04AG03</t>
  </si>
  <si>
    <t>ATC 2024 : nouveau code remplace L04AA23</t>
  </si>
  <si>
    <t>L04AG04</t>
  </si>
  <si>
    <t>ATC 2024 : nouveau code remplace L04AA26</t>
  </si>
  <si>
    <t>L04AG05</t>
  </si>
  <si>
    <t>ATC 2024 : nouveau code remplace L04AA33</t>
  </si>
  <si>
    <t>L04AG06</t>
  </si>
  <si>
    <t>ATC 2024 : nouveau code remplace L04AA34</t>
  </si>
  <si>
    <t>L04AG07</t>
  </si>
  <si>
    <t>ATC 2024 : nouveau code remplace L04AA35</t>
  </si>
  <si>
    <t>L04AG08</t>
  </si>
  <si>
    <t>ATC 2024 : nouveau code remplace L04AA36</t>
  </si>
  <si>
    <t>L04AG09</t>
  </si>
  <si>
    <t>ATC 2024 : nouveau code remplace L04AA39</t>
  </si>
  <si>
    <t>L04AG10</t>
  </si>
  <si>
    <t>ATC 2024 : nouveau code remplace L04AA47</t>
  </si>
  <si>
    <t>L04AG11</t>
  </si>
  <si>
    <t>ATC 2024 : nouveau code remplace L04AA51</t>
  </si>
  <si>
    <t>L04AG12</t>
  </si>
  <si>
    <t>ATC 2024 : nouveau code remplace L04AA52</t>
  </si>
  <si>
    <t>L04AG13</t>
  </si>
  <si>
    <t>ATC 2024 : nouveau code remplace L04AA53</t>
  </si>
  <si>
    <t>L04AG14</t>
  </si>
  <si>
    <t>ATC 2024 : nouveau code remplace L04AA57</t>
  </si>
  <si>
    <t>L04AG15</t>
  </si>
  <si>
    <t>divozilimab</t>
  </si>
  <si>
    <t>L04AG16</t>
  </si>
  <si>
    <t>rozanolixizumab</t>
  </si>
  <si>
    <t>L04AH</t>
  </si>
  <si>
    <t>L04AH01</t>
  </si>
  <si>
    <t>ATC 2024 : nouveau code remplace L04AA10</t>
  </si>
  <si>
    <t>L04AH02</t>
  </si>
  <si>
    <t>ATC 2024 : nouveau code remplace L04AA18</t>
  </si>
  <si>
    <t>L04AJ</t>
  </si>
  <si>
    <t>Complement inhibitors</t>
  </si>
  <si>
    <t>L04AJ01</t>
  </si>
  <si>
    <t>ATC 2024 : nouveau code remplace L04AA25</t>
  </si>
  <si>
    <t>L04AJ02</t>
  </si>
  <si>
    <t>ATC 2024 : nouveau code remplace L04AA43</t>
  </si>
  <si>
    <t>L04AJ03</t>
  </si>
  <si>
    <t>ATC 2024 : nouveau code remplace L04AA54</t>
  </si>
  <si>
    <t>L04AJ04</t>
  </si>
  <si>
    <t>ATC 2024 : nouveau code remplace L04AA55</t>
  </si>
  <si>
    <t>L04AJ05</t>
  </si>
  <si>
    <t>ATC 2024 : nouveau code remplace L04AA59</t>
  </si>
  <si>
    <t>L04AJ06</t>
  </si>
  <si>
    <t>zilucoplan</t>
  </si>
  <si>
    <t>L04AJ07</t>
  </si>
  <si>
    <t>crovalimab</t>
  </si>
  <si>
    <t>L04AJ08</t>
  </si>
  <si>
    <t>iptacopan</t>
  </si>
  <si>
    <t>L04AJ09</t>
  </si>
  <si>
    <t>danicopan</t>
  </si>
  <si>
    <t>L04AK</t>
  </si>
  <si>
    <t>Dihydroorotate dehydrogenase (DHODH) inhibitors</t>
  </si>
  <si>
    <t>L04AK01</t>
  </si>
  <si>
    <t>ATC 2024 : nouveau code remplace L04AA13</t>
  </si>
  <si>
    <t>L04AK02</t>
  </si>
  <si>
    <t>ATC 2024 : nouveau code remplace L04AA31</t>
  </si>
  <si>
    <t>L04AX</t>
  </si>
  <si>
    <t>Other immunosuppressants</t>
  </si>
  <si>
    <t>L04AX01</t>
  </si>
  <si>
    <t>azathioprine</t>
  </si>
  <si>
    <t>L04AX02</t>
  </si>
  <si>
    <t>thalidomide</t>
  </si>
  <si>
    <t>L04AX03</t>
  </si>
  <si>
    <t>L04AX04</t>
  </si>
  <si>
    <t>lenalidomide</t>
  </si>
  <si>
    <t>L04AX05</t>
  </si>
  <si>
    <t>pirfenidone</t>
  </si>
  <si>
    <t>L04AX06</t>
  </si>
  <si>
    <t>pomalidomide</t>
  </si>
  <si>
    <t>L04AX07</t>
  </si>
  <si>
    <t>dimethyl fumarate</t>
  </si>
  <si>
    <t>L04AX08</t>
  </si>
  <si>
    <t>darvadstrocel</t>
  </si>
  <si>
    <t>L04AX09</t>
  </si>
  <si>
    <t>diroximel fumarate</t>
  </si>
  <si>
    <t>M</t>
  </si>
  <si>
    <t>MUSCULO-SKELETAL SYSTEM</t>
  </si>
  <si>
    <t>M01</t>
  </si>
  <si>
    <t>ANTIINFLAMMATORY AND ANTIRHEUMATIC PRODUCTS</t>
  </si>
  <si>
    <t>M01A</t>
  </si>
  <si>
    <t>ANTIINFLAMMATORY AND ANTIRHEUMATIC PRODUCTS, NON-STEROIDS</t>
  </si>
  <si>
    <t>M01AA</t>
  </si>
  <si>
    <t>Butylpyrazolidines</t>
  </si>
  <si>
    <t>M01AA01</t>
  </si>
  <si>
    <t>phenylbutazone</t>
  </si>
  <si>
    <t>M01AA02</t>
  </si>
  <si>
    <t>mofebutazone</t>
  </si>
  <si>
    <t>M01AA03</t>
  </si>
  <si>
    <t>oxyphenbutazone</t>
  </si>
  <si>
    <t>M01AA05</t>
  </si>
  <si>
    <t>clofezone</t>
  </si>
  <si>
    <t>M01AA06</t>
  </si>
  <si>
    <t>kebuzone</t>
  </si>
  <si>
    <t>M01AB</t>
  </si>
  <si>
    <t>Acetic acid derivatives and related substances</t>
  </si>
  <si>
    <t>M01AB01</t>
  </si>
  <si>
    <t>M01AB02</t>
  </si>
  <si>
    <t>sulindac</t>
  </si>
  <si>
    <t>M01AB03</t>
  </si>
  <si>
    <t>tolmetin</t>
  </si>
  <si>
    <t>M01AB04</t>
  </si>
  <si>
    <t>zomepirac</t>
  </si>
  <si>
    <t>M01AB05</t>
  </si>
  <si>
    <t>M01AB06</t>
  </si>
  <si>
    <t>alclofenac</t>
  </si>
  <si>
    <t>M01AB07</t>
  </si>
  <si>
    <t>bumadizone</t>
  </si>
  <si>
    <t>M01AB08</t>
  </si>
  <si>
    <t>etodolac</t>
  </si>
  <si>
    <t>M01AB09</t>
  </si>
  <si>
    <t>lonazolac</t>
  </si>
  <si>
    <t>M01AB10</t>
  </si>
  <si>
    <t>fentiazac</t>
  </si>
  <si>
    <t>M01AB11</t>
  </si>
  <si>
    <t>acemetacin</t>
  </si>
  <si>
    <t>M01AB12</t>
  </si>
  <si>
    <t>difenpiramide</t>
  </si>
  <si>
    <t>M01AB13</t>
  </si>
  <si>
    <t>oxametacin</t>
  </si>
  <si>
    <t>M01AB14</t>
  </si>
  <si>
    <t>proglumetacin</t>
  </si>
  <si>
    <t>M01AB15</t>
  </si>
  <si>
    <t>ketorolac</t>
  </si>
  <si>
    <t>M01AB16</t>
  </si>
  <si>
    <t>aceclofenac</t>
  </si>
  <si>
    <t>M01AB17</t>
  </si>
  <si>
    <t>bufexamac</t>
  </si>
  <si>
    <t>M01AB51</t>
  </si>
  <si>
    <t>indometacin, combinations</t>
  </si>
  <si>
    <t>M01AB55</t>
  </si>
  <si>
    <t>diclofenac, combinations</t>
  </si>
  <si>
    <t>M01AC</t>
  </si>
  <si>
    <t>Oxicams</t>
  </si>
  <si>
    <t>M01AC01</t>
  </si>
  <si>
    <t>piroxicam</t>
  </si>
  <si>
    <t>M01AC02</t>
  </si>
  <si>
    <t>tenoxicam</t>
  </si>
  <si>
    <t>M01AC04</t>
  </si>
  <si>
    <t>droxicam</t>
  </si>
  <si>
    <t>M01AC05</t>
  </si>
  <si>
    <t>lornoxicam</t>
  </si>
  <si>
    <t>M01AC06</t>
  </si>
  <si>
    <t>meloxicam</t>
  </si>
  <si>
    <t>M01AC56</t>
  </si>
  <si>
    <t>meloxicam, combinations</t>
  </si>
  <si>
    <t>M01AE</t>
  </si>
  <si>
    <t>Propionic acid derivatives</t>
  </si>
  <si>
    <t>M01AE01</t>
  </si>
  <si>
    <t>M01AE02</t>
  </si>
  <si>
    <t>M01AE03</t>
  </si>
  <si>
    <t>ketoprofen</t>
  </si>
  <si>
    <t>M01AE04</t>
  </si>
  <si>
    <t>fenoprofen</t>
  </si>
  <si>
    <t>M01AE05</t>
  </si>
  <si>
    <t>fenbufen</t>
  </si>
  <si>
    <t>M01AE06</t>
  </si>
  <si>
    <t>benoxaprofen</t>
  </si>
  <si>
    <t>M01AE07</t>
  </si>
  <si>
    <t>suprofen</t>
  </si>
  <si>
    <t>M01AE08</t>
  </si>
  <si>
    <t>pirprofen</t>
  </si>
  <si>
    <t>M01AE09</t>
  </si>
  <si>
    <t>flurbiprofen</t>
  </si>
  <si>
    <t>M01AE10</t>
  </si>
  <si>
    <t>indoprofen</t>
  </si>
  <si>
    <t>M01AE11</t>
  </si>
  <si>
    <t>tiaprofenic acid</t>
  </si>
  <si>
    <t>M01AE12</t>
  </si>
  <si>
    <t>oxaprozin</t>
  </si>
  <si>
    <t>M01AE13</t>
  </si>
  <si>
    <t>ibuproxam</t>
  </si>
  <si>
    <t>M01AE14</t>
  </si>
  <si>
    <t>dexibuprofen</t>
  </si>
  <si>
    <t>M01AE15</t>
  </si>
  <si>
    <t>M01AE16</t>
  </si>
  <si>
    <t>alminoprofen</t>
  </si>
  <si>
    <t>M01AE17</t>
  </si>
  <si>
    <t>dexketoprofen</t>
  </si>
  <si>
    <t>M01AE18</t>
  </si>
  <si>
    <t>naproxcinod</t>
  </si>
  <si>
    <t>M01AE51</t>
  </si>
  <si>
    <t>ibuprofen, combinations</t>
  </si>
  <si>
    <t>M01AE52</t>
  </si>
  <si>
    <t>naproxen and esomeprazole</t>
  </si>
  <si>
    <t>M01AE53</t>
  </si>
  <si>
    <t>ketoprofen, combinations</t>
  </si>
  <si>
    <t>M01AE56</t>
  </si>
  <si>
    <t>naproxen and misoprostol</t>
  </si>
  <si>
    <t>M01AE57</t>
  </si>
  <si>
    <t>naproxen and diphenhydramine</t>
  </si>
  <si>
    <t>M01AG</t>
  </si>
  <si>
    <t>Fenamates</t>
  </si>
  <si>
    <t>M01AG01</t>
  </si>
  <si>
    <t>mefenamic acid</t>
  </si>
  <si>
    <t>M01AG02</t>
  </si>
  <si>
    <t>tolfenamic acid</t>
  </si>
  <si>
    <t>M01AG03</t>
  </si>
  <si>
    <t>flufenamic acid</t>
  </si>
  <si>
    <t>M01AG04</t>
  </si>
  <si>
    <t>meclofenamic acid</t>
  </si>
  <si>
    <t>M01AH</t>
  </si>
  <si>
    <t>Coxibs</t>
  </si>
  <si>
    <t>M01AH01</t>
  </si>
  <si>
    <t>M01AH02</t>
  </si>
  <si>
    <t>rofecoxib</t>
  </si>
  <si>
    <t>M01AH03</t>
  </si>
  <si>
    <t>valdecoxib</t>
  </si>
  <si>
    <t>M01AH04</t>
  </si>
  <si>
    <t>parecoxib</t>
  </si>
  <si>
    <t>M01AH05</t>
  </si>
  <si>
    <t>etoricoxib</t>
  </si>
  <si>
    <t>M01AH06</t>
  </si>
  <si>
    <t>lumiracoxib</t>
  </si>
  <si>
    <t>M01AH07</t>
  </si>
  <si>
    <t>polmacoxib</t>
  </si>
  <si>
    <t>M01AX</t>
  </si>
  <si>
    <t>Other antiinflammatory and antirheumatic agents, non-steroids</t>
  </si>
  <si>
    <t>M01AX01</t>
  </si>
  <si>
    <t>nabumetone</t>
  </si>
  <si>
    <t>M01AX02</t>
  </si>
  <si>
    <t>niflumic acid</t>
  </si>
  <si>
    <t>M01AX04</t>
  </si>
  <si>
    <t>azapropazone</t>
  </si>
  <si>
    <t>M01AX05</t>
  </si>
  <si>
    <t>glucosamine</t>
  </si>
  <si>
    <t>M01AX07</t>
  </si>
  <si>
    <t>M01AX12</t>
  </si>
  <si>
    <t>glucosaminoglycan polysulfate</t>
  </si>
  <si>
    <t>M01AX13</t>
  </si>
  <si>
    <t>proquazone</t>
  </si>
  <si>
    <t>M01AX14</t>
  </si>
  <si>
    <t>orgotein</t>
  </si>
  <si>
    <t>M01AX17</t>
  </si>
  <si>
    <t>nimesulide</t>
  </si>
  <si>
    <t>M01AX18</t>
  </si>
  <si>
    <t>feprazone</t>
  </si>
  <si>
    <t>M01AX21</t>
  </si>
  <si>
    <t>diacerein</t>
  </si>
  <si>
    <t>M01AX22</t>
  </si>
  <si>
    <t>morniflumate</t>
  </si>
  <si>
    <t>M01AX23</t>
  </si>
  <si>
    <t>tenidap</t>
  </si>
  <si>
    <t>M01AX24</t>
  </si>
  <si>
    <t>M01AX25</t>
  </si>
  <si>
    <t>chondroitin sulfate</t>
  </si>
  <si>
    <t>M01AX26</t>
  </si>
  <si>
    <t>avocado and soyabean oil, unsaponifiables</t>
  </si>
  <si>
    <t>M01AX68</t>
  </si>
  <si>
    <t>feprazone, combinations</t>
  </si>
  <si>
    <t>M01B</t>
  </si>
  <si>
    <t>ANTIINFLAMMATORY/ANTIRHEUMATIC AGENTS IN COMBINATION</t>
  </si>
  <si>
    <t>M01BA</t>
  </si>
  <si>
    <t>Antiinflammatory/antirheumatic agents in combination with corticosteroids</t>
  </si>
  <si>
    <t>M01BA01</t>
  </si>
  <si>
    <t>phenylbutazone and corticosteroids</t>
  </si>
  <si>
    <t>M01BA02</t>
  </si>
  <si>
    <t>dipyrocetyl and corticosteroids</t>
  </si>
  <si>
    <t>M01BA03</t>
  </si>
  <si>
    <t>acetylsalicylic acid and corticosteroids</t>
  </si>
  <si>
    <t>M01BX</t>
  </si>
  <si>
    <t>Other antiinflammatory/antirheumatic agents in combination with other drugs</t>
  </si>
  <si>
    <t>M01C</t>
  </si>
  <si>
    <t>SPECIFIC ANTIRHEUMATIC AGENTS</t>
  </si>
  <si>
    <t>M01CA</t>
  </si>
  <si>
    <t>Quinolines</t>
  </si>
  <si>
    <t>M01CA03</t>
  </si>
  <si>
    <t>oxycinchophen</t>
  </si>
  <si>
    <t>M01CB</t>
  </si>
  <si>
    <t>Gold preparations</t>
  </si>
  <si>
    <t>M01CB01</t>
  </si>
  <si>
    <t>sodium aurothiomalate</t>
  </si>
  <si>
    <t>M01CB02</t>
  </si>
  <si>
    <t>sodium aurotiosulfate</t>
  </si>
  <si>
    <t>M01CB03</t>
  </si>
  <si>
    <t>auranofin</t>
  </si>
  <si>
    <t>M01CB04</t>
  </si>
  <si>
    <t>aurothioglucose</t>
  </si>
  <si>
    <t>M01CB05</t>
  </si>
  <si>
    <t>aurotioprol</t>
  </si>
  <si>
    <t>M01CC</t>
  </si>
  <si>
    <t>Penicillamine and similar agents</t>
  </si>
  <si>
    <t>M01CC01</t>
  </si>
  <si>
    <t>penicillamine</t>
  </si>
  <si>
    <t>M01CC02</t>
  </si>
  <si>
    <t>bucillamine</t>
  </si>
  <si>
    <t>M01CX</t>
  </si>
  <si>
    <t>Other specific antirheumatic agents</t>
  </si>
  <si>
    <t>M02</t>
  </si>
  <si>
    <t>TOPICAL PRODUCTS FOR JOINT AND MUSCULAR PAIN</t>
  </si>
  <si>
    <t>M02A</t>
  </si>
  <si>
    <t>M02AA</t>
  </si>
  <si>
    <t>Antiinflammatory preparations, non-steroids for topical use</t>
  </si>
  <si>
    <t>M02AA01</t>
  </si>
  <si>
    <t>M02AA02</t>
  </si>
  <si>
    <t>M02AA03</t>
  </si>
  <si>
    <t>M02AA04</t>
  </si>
  <si>
    <t>M02AA05</t>
  </si>
  <si>
    <t>M02AA06</t>
  </si>
  <si>
    <t>etofenamate</t>
  </si>
  <si>
    <t>M02AA07</t>
  </si>
  <si>
    <t>M02AA08</t>
  </si>
  <si>
    <t>felbinac</t>
  </si>
  <si>
    <t>M02AA09</t>
  </si>
  <si>
    <t>M02AA10</t>
  </si>
  <si>
    <t>M02AA11</t>
  </si>
  <si>
    <t>bendazac</t>
  </si>
  <si>
    <t>M02AA12</t>
  </si>
  <si>
    <t>M02AA13</t>
  </si>
  <si>
    <t>M02AA14</t>
  </si>
  <si>
    <t>M02AA15</t>
  </si>
  <si>
    <t>M02AA16</t>
  </si>
  <si>
    <t>M02AA17</t>
  </si>
  <si>
    <t>M02AA18</t>
  </si>
  <si>
    <t>M02AA19</t>
  </si>
  <si>
    <t>M02AA21</t>
  </si>
  <si>
    <t>M02AA22</t>
  </si>
  <si>
    <t>suxibuzone</t>
  </si>
  <si>
    <t>M02AA23</t>
  </si>
  <si>
    <t>M02AA24</t>
  </si>
  <si>
    <t>nifenazone</t>
  </si>
  <si>
    <t>M02AA25</t>
  </si>
  <si>
    <t>M02AA26</t>
  </si>
  <si>
    <t>M02AA27</t>
  </si>
  <si>
    <t>M02AA28</t>
  </si>
  <si>
    <t>piketoprofen</t>
  </si>
  <si>
    <t>M02AA29</t>
  </si>
  <si>
    <t>esflurbiprofen</t>
  </si>
  <si>
    <t>M02AA31</t>
  </si>
  <si>
    <t>loxoprofen</t>
  </si>
  <si>
    <t>M02AB</t>
  </si>
  <si>
    <t>Capsaicin and similar agents</t>
  </si>
  <si>
    <t>M02AB01</t>
  </si>
  <si>
    <t>capsaicin</t>
  </si>
  <si>
    <t>M02AB02</t>
  </si>
  <si>
    <t>zucapsaicin</t>
  </si>
  <si>
    <t>M02AC</t>
  </si>
  <si>
    <t>Preparations with salicylic acid derivatives</t>
  </si>
  <si>
    <t>M02AX</t>
  </si>
  <si>
    <t>Other topical products for joint and muscular pain</t>
  </si>
  <si>
    <t>M02AX02</t>
  </si>
  <si>
    <t>M02AX03</t>
  </si>
  <si>
    <t>M02AX05</t>
  </si>
  <si>
    <t>idrocilamide</t>
  </si>
  <si>
    <t>M02AX06</t>
  </si>
  <si>
    <t>tolperisone</t>
  </si>
  <si>
    <t>M02AX10</t>
  </si>
  <si>
    <t>M03</t>
  </si>
  <si>
    <t>MUSCLE RELAXANTS</t>
  </si>
  <si>
    <t>M03A</t>
  </si>
  <si>
    <t>MUSCLE RELAXANTS, PERIPHERALLY ACTING AGENTS</t>
  </si>
  <si>
    <t>M03AA</t>
  </si>
  <si>
    <t>Curare alkaloids</t>
  </si>
  <si>
    <t>M03AA01</t>
  </si>
  <si>
    <t>alcuronium</t>
  </si>
  <si>
    <t>M03AA02</t>
  </si>
  <si>
    <t>tubocurarine</t>
  </si>
  <si>
    <t>M03AA04</t>
  </si>
  <si>
    <t>dimethyltubocurarine</t>
  </si>
  <si>
    <t>M03AB</t>
  </si>
  <si>
    <t>Choline derivatives</t>
  </si>
  <si>
    <t>M03AB01</t>
  </si>
  <si>
    <t>suxamethonium</t>
  </si>
  <si>
    <t>M03AC</t>
  </si>
  <si>
    <t>Other quaternary ammonium compounds</t>
  </si>
  <si>
    <t>M03AC01</t>
  </si>
  <si>
    <t>pancuronium</t>
  </si>
  <si>
    <t>M03AC02</t>
  </si>
  <si>
    <t>gallamine</t>
  </si>
  <si>
    <t>M03AC03</t>
  </si>
  <si>
    <t>vecuronium</t>
  </si>
  <si>
    <t>M03AC04</t>
  </si>
  <si>
    <t>atracurium</t>
  </si>
  <si>
    <t>M03AC05</t>
  </si>
  <si>
    <t>hexafluronium</t>
  </si>
  <si>
    <t>M03AC06</t>
  </si>
  <si>
    <t>pipecuronium bromide</t>
  </si>
  <si>
    <t>M03AC07</t>
  </si>
  <si>
    <t>doxacurium chloride</t>
  </si>
  <si>
    <t>M03AC08</t>
  </si>
  <si>
    <t>fazadinium bromide</t>
  </si>
  <si>
    <t>M03AC09</t>
  </si>
  <si>
    <t>rocuronium bromide</t>
  </si>
  <si>
    <t>M03AC10</t>
  </si>
  <si>
    <t>mivacurium chloride</t>
  </si>
  <si>
    <t>M03AC11</t>
  </si>
  <si>
    <t>cisatracurium</t>
  </si>
  <si>
    <t>M03AX</t>
  </si>
  <si>
    <t>Other muscle relaxants, peripherally acting agents</t>
  </si>
  <si>
    <t>M03AX01</t>
  </si>
  <si>
    <t>botulinum toxin</t>
  </si>
  <si>
    <t>M03B</t>
  </si>
  <si>
    <t>MUSCLE RELAXANTS, CENTRALLY ACTING AGENTS</t>
  </si>
  <si>
    <t>M03BA</t>
  </si>
  <si>
    <t>Carbamic acid esters</t>
  </si>
  <si>
    <t>M03BA01</t>
  </si>
  <si>
    <t>phenprobamate</t>
  </si>
  <si>
    <t>M03BA02</t>
  </si>
  <si>
    <t>carisoprodol</t>
  </si>
  <si>
    <t>M03BA03</t>
  </si>
  <si>
    <t>methocarbamol</t>
  </si>
  <si>
    <t>M03BA04</t>
  </si>
  <si>
    <t>styramate</t>
  </si>
  <si>
    <t>M03BA05</t>
  </si>
  <si>
    <t>febarbamate</t>
  </si>
  <si>
    <t>M03BA51</t>
  </si>
  <si>
    <t>phenprobamate, combinations excl. psycholeptics</t>
  </si>
  <si>
    <t>M03BA52</t>
  </si>
  <si>
    <t>carisoprodol, combinations excl. psycholeptics</t>
  </si>
  <si>
    <t>M03BA53</t>
  </si>
  <si>
    <t>methocarbamol, combinations excl. psycholeptics</t>
  </si>
  <si>
    <t>M03BA71</t>
  </si>
  <si>
    <t>phenprobamate, combinations with psycholeptics</t>
  </si>
  <si>
    <t>M03BA72</t>
  </si>
  <si>
    <t>carisoprodol, combinations with psycholeptics</t>
  </si>
  <si>
    <t>M03BA73</t>
  </si>
  <si>
    <t>methocarbamol, combinations with psycholeptics</t>
  </si>
  <si>
    <t>M03BB</t>
  </si>
  <si>
    <t>Oxazol, thiazine, and triazine derivatives</t>
  </si>
  <si>
    <t>M03BB02</t>
  </si>
  <si>
    <t>chlormezanone</t>
  </si>
  <si>
    <t>M03BB03</t>
  </si>
  <si>
    <t>chlorzoxazone</t>
  </si>
  <si>
    <t>M03BB52</t>
  </si>
  <si>
    <t>chlormezanone, combinations excl. psycholeptics</t>
  </si>
  <si>
    <t>M03BB53</t>
  </si>
  <si>
    <t>chlorzoxazone, combinations excl. psycholeptics</t>
  </si>
  <si>
    <t>M03BB72</t>
  </si>
  <si>
    <t>chlormezanone, combinations with psycholeptics</t>
  </si>
  <si>
    <t>M03BB73</t>
  </si>
  <si>
    <t>chlorzoxazone, combinations with psycholeptics</t>
  </si>
  <si>
    <t>M03BC</t>
  </si>
  <si>
    <t>Ethers, chemically close to antihistamines</t>
  </si>
  <si>
    <t>M03BC01</t>
  </si>
  <si>
    <t>orphenadrine (citrate)</t>
  </si>
  <si>
    <t>M03BC51</t>
  </si>
  <si>
    <t>orphenadrine, combinations</t>
  </si>
  <si>
    <t>M03BX</t>
  </si>
  <si>
    <t>Other centrally acting agents</t>
  </si>
  <si>
    <t>M03BX01</t>
  </si>
  <si>
    <t>baclofen</t>
  </si>
  <si>
    <t>M03BX02</t>
  </si>
  <si>
    <t>tizanidine</t>
  </si>
  <si>
    <t>M03BX03</t>
  </si>
  <si>
    <t>pridinol</t>
  </si>
  <si>
    <t>M03BX04</t>
  </si>
  <si>
    <t>M03BX05</t>
  </si>
  <si>
    <t>thiocolchicoside</t>
  </si>
  <si>
    <t>M03BX06</t>
  </si>
  <si>
    <t>mephenesin</t>
  </si>
  <si>
    <t>M03BX07</t>
  </si>
  <si>
    <t>tetrazepam</t>
  </si>
  <si>
    <t>M03BX08</t>
  </si>
  <si>
    <t>cyclobenzaprine</t>
  </si>
  <si>
    <t>M03BX09</t>
  </si>
  <si>
    <t>eperisone</t>
  </si>
  <si>
    <t>M03BX30</t>
  </si>
  <si>
    <t>fenyramidol</t>
  </si>
  <si>
    <t>M03BX53</t>
  </si>
  <si>
    <t>pridinol, combinations</t>
  </si>
  <si>
    <t>M03BX55</t>
  </si>
  <si>
    <t>thiocolchicoside, combinations</t>
  </si>
  <si>
    <t>M03C</t>
  </si>
  <si>
    <t>MUSCLE RELAXANTS, DIRECTLY ACTING AGENTS</t>
  </si>
  <si>
    <t>M03CA</t>
  </si>
  <si>
    <t>Dantrolene and derivatives</t>
  </si>
  <si>
    <t>M03CA01</t>
  </si>
  <si>
    <t>dantrolene</t>
  </si>
  <si>
    <t>M04</t>
  </si>
  <si>
    <t>ANTIGOUT PREPARATIONS</t>
  </si>
  <si>
    <t>M04A</t>
  </si>
  <si>
    <t>M04AA</t>
  </si>
  <si>
    <t>Preparations inhibiting uric acid production</t>
  </si>
  <si>
    <t>M04AA01</t>
  </si>
  <si>
    <t>allopurinol</t>
  </si>
  <si>
    <t>M04AA02</t>
  </si>
  <si>
    <t>tisopurine</t>
  </si>
  <si>
    <t>M04AA03</t>
  </si>
  <si>
    <t>febuxostat</t>
  </si>
  <si>
    <t>M04AA51</t>
  </si>
  <si>
    <t>allopurinol, combinations</t>
  </si>
  <si>
    <t>M04AB</t>
  </si>
  <si>
    <t>Preparations increasing uric acid excretion</t>
  </si>
  <si>
    <t>M04AB01</t>
  </si>
  <si>
    <t>probenecid</t>
  </si>
  <si>
    <t>M04AB02</t>
  </si>
  <si>
    <t>sulfinpyrazone</t>
  </si>
  <si>
    <t>M04AB03</t>
  </si>
  <si>
    <t>benzbromarone</t>
  </si>
  <si>
    <t>M04AB04</t>
  </si>
  <si>
    <t>isobromindione</t>
  </si>
  <si>
    <t>M04AB05</t>
  </si>
  <si>
    <t>lesinurad</t>
  </si>
  <si>
    <t>M04AC</t>
  </si>
  <si>
    <t>Preparations with no effect on uric acid metabolism</t>
  </si>
  <si>
    <t>M04AC01</t>
  </si>
  <si>
    <t>colchicine</t>
  </si>
  <si>
    <t>M04AC02</t>
  </si>
  <si>
    <t>cinchophen</t>
  </si>
  <si>
    <t>M04AC51</t>
  </si>
  <si>
    <t>colchicine and probenecid</t>
  </si>
  <si>
    <t>M04AX</t>
  </si>
  <si>
    <t>Other antigout preparations</t>
  </si>
  <si>
    <t>M04AX01</t>
  </si>
  <si>
    <t>urate oxidase</t>
  </si>
  <si>
    <t>M04AX02</t>
  </si>
  <si>
    <t>pegloticase</t>
  </si>
  <si>
    <t>M05</t>
  </si>
  <si>
    <t>DRUGS FOR TREATMENT OF BONE DISEASES</t>
  </si>
  <si>
    <t>M05B</t>
  </si>
  <si>
    <t>DRUGS AFFECTING BONE STRUCTURE AND MINERALIZATION</t>
  </si>
  <si>
    <t>M05BA</t>
  </si>
  <si>
    <t>Bisphosphonates</t>
  </si>
  <si>
    <t>M05BA01</t>
  </si>
  <si>
    <t>etidronic acid</t>
  </si>
  <si>
    <t>M05BA02</t>
  </si>
  <si>
    <t>clodronic acid</t>
  </si>
  <si>
    <t>M05BA03</t>
  </si>
  <si>
    <t>pamidronic acid</t>
  </si>
  <si>
    <t>M05BA04</t>
  </si>
  <si>
    <t>alendronic acid</t>
  </si>
  <si>
    <t>M05BA05</t>
  </si>
  <si>
    <t>tiludronic acid</t>
  </si>
  <si>
    <t>M05BA06</t>
  </si>
  <si>
    <t>ibandronic acid</t>
  </si>
  <si>
    <t>M05BA07</t>
  </si>
  <si>
    <t>risedronic acid</t>
  </si>
  <si>
    <t>M05BA08</t>
  </si>
  <si>
    <t>zoledronic acid</t>
  </si>
  <si>
    <t>M05BB</t>
  </si>
  <si>
    <t>Bisphosphonates, combinations</t>
  </si>
  <si>
    <t>M05BB01</t>
  </si>
  <si>
    <t>etidronic acid and calcium, sequential</t>
  </si>
  <si>
    <t>M05BB02</t>
  </si>
  <si>
    <t>risedronic acid and calcium, sequential</t>
  </si>
  <si>
    <t>M05BB03</t>
  </si>
  <si>
    <t>alendronic acid and colecalciferol</t>
  </si>
  <si>
    <t>M05BB04</t>
  </si>
  <si>
    <t>risedronic acid, calcium and colecalciferol, sequential</t>
  </si>
  <si>
    <t>M05BB05</t>
  </si>
  <si>
    <t>alendronic acid, calcium and colecalciferol, sequential</t>
  </si>
  <si>
    <t>M05BB06</t>
  </si>
  <si>
    <t>alendronic acid and alfacalcidol, sequential</t>
  </si>
  <si>
    <t>M05BB07</t>
  </si>
  <si>
    <t>risedronic acid and colecalciferol</t>
  </si>
  <si>
    <t>M05BB08</t>
  </si>
  <si>
    <t>zoledronic acid, calcium and colecalciferol, sequential</t>
  </si>
  <si>
    <t>M05BB09</t>
  </si>
  <si>
    <t>ibandronic acid and colecalciferol</t>
  </si>
  <si>
    <t>M05BC</t>
  </si>
  <si>
    <t>Bone morphogenetic proteins</t>
  </si>
  <si>
    <t>M05BC01</t>
  </si>
  <si>
    <t>dibotermin alfa</t>
  </si>
  <si>
    <t>M05BC02</t>
  </si>
  <si>
    <t>eptotermin alfa</t>
  </si>
  <si>
    <t>M05BX</t>
  </si>
  <si>
    <t>Other drugs affecting bone structure and mineralization</t>
  </si>
  <si>
    <t>M05BX01</t>
  </si>
  <si>
    <t>ipriflavone</t>
  </si>
  <si>
    <t>M05BX02</t>
  </si>
  <si>
    <t>M05BX03</t>
  </si>
  <si>
    <t>strontium ranelate</t>
  </si>
  <si>
    <t>M05BX04</t>
  </si>
  <si>
    <t>denosumab</t>
  </si>
  <si>
    <t>M05BX05</t>
  </si>
  <si>
    <t>burosumab</t>
  </si>
  <si>
    <t>M05BX06</t>
  </si>
  <si>
    <t>romosozumab</t>
  </si>
  <si>
    <t>M05BX07</t>
  </si>
  <si>
    <t>vosoritide</t>
  </si>
  <si>
    <t>M05BX08</t>
  </si>
  <si>
    <t>menatetrenone</t>
  </si>
  <si>
    <t>M05BX53</t>
  </si>
  <si>
    <t>strontium ranelate and colecalciferol</t>
  </si>
  <si>
    <t>M09</t>
  </si>
  <si>
    <t>OTHER DRUGS FOR DISORDERS OF THE MUSCULO-SKELETAL SYSTEM</t>
  </si>
  <si>
    <t>M09A</t>
  </si>
  <si>
    <t>M09AA</t>
  </si>
  <si>
    <t>Quinine and derivatives</t>
  </si>
  <si>
    <t>M09AA01</t>
  </si>
  <si>
    <t>hydroquinine</t>
  </si>
  <si>
    <t>M09AA72</t>
  </si>
  <si>
    <t>quinine, combinations with psycholeptics</t>
  </si>
  <si>
    <t>M09AB</t>
  </si>
  <si>
    <t>M09AB01</t>
  </si>
  <si>
    <t>chymopapain</t>
  </si>
  <si>
    <t>M09AB02</t>
  </si>
  <si>
    <t>collagenase clostridium histolyticum</t>
  </si>
  <si>
    <t>M09AB03</t>
  </si>
  <si>
    <t>M09AB52</t>
  </si>
  <si>
    <t>trypsin, combinations</t>
  </si>
  <si>
    <t>M09AX</t>
  </si>
  <si>
    <t>Other drugs for disorders of the musculo-skeletal system</t>
  </si>
  <si>
    <t>M09AX01</t>
  </si>
  <si>
    <t>M09AX02</t>
  </si>
  <si>
    <t>chondrocytes autologous</t>
  </si>
  <si>
    <t>M09AX03</t>
  </si>
  <si>
    <t>ataluren</t>
  </si>
  <si>
    <t>M09AX04</t>
  </si>
  <si>
    <t>drisapersen</t>
  </si>
  <si>
    <t>M09AX05</t>
  </si>
  <si>
    <t>aceneuramic acid</t>
  </si>
  <si>
    <t>M09AX06</t>
  </si>
  <si>
    <t>eteplirsen</t>
  </si>
  <si>
    <t>M09AX07</t>
  </si>
  <si>
    <t>nusinersen</t>
  </si>
  <si>
    <t>M09AX08</t>
  </si>
  <si>
    <t>golodirsen</t>
  </si>
  <si>
    <t>M09AX09</t>
  </si>
  <si>
    <t>onasemnogene abeparvovec</t>
  </si>
  <si>
    <t>M09AX10</t>
  </si>
  <si>
    <t>risdiplam</t>
  </si>
  <si>
    <t>M09AX11</t>
  </si>
  <si>
    <t>palovarotene</t>
  </si>
  <si>
    <t>M09AX12</t>
  </si>
  <si>
    <t>viltolarsen</t>
  </si>
  <si>
    <t>M09AX13</t>
  </si>
  <si>
    <t>casimersen</t>
  </si>
  <si>
    <t>M09AX14</t>
  </si>
  <si>
    <t>givinostat</t>
  </si>
  <si>
    <t>M09AX15</t>
  </si>
  <si>
    <t>delandistrogene moxeparvovec</t>
  </si>
  <si>
    <t>N</t>
  </si>
  <si>
    <t>NERVOUS SYSTEM</t>
  </si>
  <si>
    <t>N01</t>
  </si>
  <si>
    <t>ANESTHETICS</t>
  </si>
  <si>
    <t>N01A</t>
  </si>
  <si>
    <t>ANESTHETICS, GENERAL</t>
  </si>
  <si>
    <t>N01AA</t>
  </si>
  <si>
    <t>Ethers</t>
  </si>
  <si>
    <t>N01AA01</t>
  </si>
  <si>
    <t>diethyl ether</t>
  </si>
  <si>
    <t>N01AA02</t>
  </si>
  <si>
    <t>vinyl ether</t>
  </si>
  <si>
    <t>N01AB</t>
  </si>
  <si>
    <t>Halogenated hydrocarbons</t>
  </si>
  <si>
    <t>N01AB01</t>
  </si>
  <si>
    <t>halothane</t>
  </si>
  <si>
    <t>N01AB02</t>
  </si>
  <si>
    <t>chloroform</t>
  </si>
  <si>
    <t>N01AB04</t>
  </si>
  <si>
    <t>enflurane</t>
  </si>
  <si>
    <t>N01AB05</t>
  </si>
  <si>
    <t>trichloroethylene</t>
  </si>
  <si>
    <t>N01AB06</t>
  </si>
  <si>
    <t>isoflurane</t>
  </si>
  <si>
    <t>N01AB07</t>
  </si>
  <si>
    <t>desflurane</t>
  </si>
  <si>
    <t>N01AB08</t>
  </si>
  <si>
    <t>sevoflurane</t>
  </si>
  <si>
    <t>N01AF</t>
  </si>
  <si>
    <t>Barbiturates, plain</t>
  </si>
  <si>
    <t>N01AF01</t>
  </si>
  <si>
    <t>methohexital</t>
  </si>
  <si>
    <t>N01AF02</t>
  </si>
  <si>
    <t>hexobarbital</t>
  </si>
  <si>
    <t>N01AF03</t>
  </si>
  <si>
    <t>thiopental</t>
  </si>
  <si>
    <t>N01AG</t>
  </si>
  <si>
    <t>Barbiturates in combination with other drugs</t>
  </si>
  <si>
    <t>N01AG01</t>
  </si>
  <si>
    <t>narcobarbital</t>
  </si>
  <si>
    <t>N01AH</t>
  </si>
  <si>
    <t>Opioid anesthetics</t>
  </si>
  <si>
    <t>N01AH01</t>
  </si>
  <si>
    <t>fentanyl</t>
  </si>
  <si>
    <t>N01AH02</t>
  </si>
  <si>
    <t>alfentanil</t>
  </si>
  <si>
    <t>N01AH03</t>
  </si>
  <si>
    <t>sufentanil</t>
  </si>
  <si>
    <t>N01AH04</t>
  </si>
  <si>
    <t>phenoperidine</t>
  </si>
  <si>
    <t>N01AH05</t>
  </si>
  <si>
    <t>anileridine</t>
  </si>
  <si>
    <t>N01AH06</t>
  </si>
  <si>
    <t>remifentanil</t>
  </si>
  <si>
    <t>N01AH51</t>
  </si>
  <si>
    <t>fentanyl, combinations</t>
  </si>
  <si>
    <t>N01AX</t>
  </si>
  <si>
    <t>Other general anesthetics</t>
  </si>
  <si>
    <t>N01AX03</t>
  </si>
  <si>
    <t>ketamine</t>
  </si>
  <si>
    <t>N01AX04</t>
  </si>
  <si>
    <t>propanidid</t>
  </si>
  <si>
    <t>N01AX05</t>
  </si>
  <si>
    <t>alfaxalone</t>
  </si>
  <si>
    <t>N01AX07</t>
  </si>
  <si>
    <t>etomidate</t>
  </si>
  <si>
    <t>N01AX10</t>
  </si>
  <si>
    <t>propofol</t>
  </si>
  <si>
    <t>N01AX11</t>
  </si>
  <si>
    <t>sodium oxybate</t>
  </si>
  <si>
    <t>N01AX13</t>
  </si>
  <si>
    <t>nitrous oxide</t>
  </si>
  <si>
    <t>N01AX14</t>
  </si>
  <si>
    <t>esketamine</t>
  </si>
  <si>
    <t>N01AX15</t>
  </si>
  <si>
    <t>xenon</t>
  </si>
  <si>
    <t>N01AX63</t>
  </si>
  <si>
    <t>nitrous oxide, combinations</t>
  </si>
  <si>
    <t>N01B</t>
  </si>
  <si>
    <t>ANESTHETICS, LOCAL</t>
  </si>
  <si>
    <t>N01BA</t>
  </si>
  <si>
    <t>Esters of aminobenzoic acid</t>
  </si>
  <si>
    <t>N01BA01</t>
  </si>
  <si>
    <t>metabutethamine</t>
  </si>
  <si>
    <t>N01BA02</t>
  </si>
  <si>
    <t>N01BA03</t>
  </si>
  <si>
    <t>N01BA04</t>
  </si>
  <si>
    <t>chloroprocaine</t>
  </si>
  <si>
    <t>N01BA05</t>
  </si>
  <si>
    <t>N01BA52</t>
  </si>
  <si>
    <t>procaine, combinations</t>
  </si>
  <si>
    <t>N01BA53</t>
  </si>
  <si>
    <t>tetracaine, combinations</t>
  </si>
  <si>
    <t>N01BB</t>
  </si>
  <si>
    <t>Amides</t>
  </si>
  <si>
    <t>N01BB01</t>
  </si>
  <si>
    <t>bupivacaine</t>
  </si>
  <si>
    <t>N01BB02</t>
  </si>
  <si>
    <t>N01BB03</t>
  </si>
  <si>
    <t>mepivacaine</t>
  </si>
  <si>
    <t>N01BB04</t>
  </si>
  <si>
    <t>prilocaine</t>
  </si>
  <si>
    <t>N01BB05</t>
  </si>
  <si>
    <t>butanilicaine</t>
  </si>
  <si>
    <t>N01BB06</t>
  </si>
  <si>
    <t>N01BB07</t>
  </si>
  <si>
    <t>etidocaine</t>
  </si>
  <si>
    <t>N01BB08</t>
  </si>
  <si>
    <t>articaine</t>
  </si>
  <si>
    <t>N01BB09</t>
  </si>
  <si>
    <t>ropivacaine</t>
  </si>
  <si>
    <t>N01BB10</t>
  </si>
  <si>
    <t>levobupivacaine</t>
  </si>
  <si>
    <t>N01BB20</t>
  </si>
  <si>
    <t>N01BB51</t>
  </si>
  <si>
    <t>bupivacaine, combinations</t>
  </si>
  <si>
    <t>N01BB52</t>
  </si>
  <si>
    <t>lidocaine, combinations</t>
  </si>
  <si>
    <t>N01BB53</t>
  </si>
  <si>
    <t>mepivacaine, combinations</t>
  </si>
  <si>
    <t>N01BB54</t>
  </si>
  <si>
    <t>prilocaine, combinations</t>
  </si>
  <si>
    <t>N01BB57</t>
  </si>
  <si>
    <t>etidocaine, combinations</t>
  </si>
  <si>
    <t>N01BB58</t>
  </si>
  <si>
    <t>articaine, combinations</t>
  </si>
  <si>
    <t>N01BB59</t>
  </si>
  <si>
    <t>bupivacaine and meloxicam</t>
  </si>
  <si>
    <t>N01BC</t>
  </si>
  <si>
    <t>Esters of benzoic acid</t>
  </si>
  <si>
    <t>N01BC01</t>
  </si>
  <si>
    <t>cocaine</t>
  </si>
  <si>
    <t>N01BX</t>
  </si>
  <si>
    <t>Other local anesthetics</t>
  </si>
  <si>
    <t>N01BX01</t>
  </si>
  <si>
    <t>ethyl chloride</t>
  </si>
  <si>
    <t>N01BX02</t>
  </si>
  <si>
    <t>dyclonine</t>
  </si>
  <si>
    <t>N01BX03</t>
  </si>
  <si>
    <t>N01BX04</t>
  </si>
  <si>
    <t>N02</t>
  </si>
  <si>
    <t>ANALGESICS</t>
  </si>
  <si>
    <t>N02A</t>
  </si>
  <si>
    <t>OPIOIDS</t>
  </si>
  <si>
    <t>N02AA</t>
  </si>
  <si>
    <t>Natural opium alkaloids</t>
  </si>
  <si>
    <t>N02AA01</t>
  </si>
  <si>
    <t>morphine</t>
  </si>
  <si>
    <t>N02AA02</t>
  </si>
  <si>
    <t>N02AA03</t>
  </si>
  <si>
    <t>hydromorphone</t>
  </si>
  <si>
    <t>N02AA04</t>
  </si>
  <si>
    <t>nicomorphine</t>
  </si>
  <si>
    <t>N02AA05</t>
  </si>
  <si>
    <t>oxycodone</t>
  </si>
  <si>
    <t>N02AA08</t>
  </si>
  <si>
    <t>dihydrocodeine</t>
  </si>
  <si>
    <t>N02AA10</t>
  </si>
  <si>
    <t>papaveretum</t>
  </si>
  <si>
    <t>Papaveretum</t>
  </si>
  <si>
    <t>N02AA11</t>
  </si>
  <si>
    <t>oxymorphone</t>
  </si>
  <si>
    <t>N02AA51</t>
  </si>
  <si>
    <t>N02AA53</t>
  </si>
  <si>
    <t>hydromorphone and naloxone</t>
  </si>
  <si>
    <t>N02AA55</t>
  </si>
  <si>
    <t>oxycodone and naloxone</t>
  </si>
  <si>
    <t>N02AA56</t>
  </si>
  <si>
    <t>oxycodone and naltrexone</t>
  </si>
  <si>
    <t>N02AA58</t>
  </si>
  <si>
    <t>dihydrocodeine, combinations</t>
  </si>
  <si>
    <t>N02AA59</t>
  </si>
  <si>
    <t>codeine, combinations excl. psycholeptics</t>
  </si>
  <si>
    <t>N02AA79</t>
  </si>
  <si>
    <t>codeine, combinations with psycholeptics</t>
  </si>
  <si>
    <t>N02AB</t>
  </si>
  <si>
    <t>Phenylpiperidine derivatives</t>
  </si>
  <si>
    <t>N02AB01</t>
  </si>
  <si>
    <t>ketobemidone</t>
  </si>
  <si>
    <t>N02AB02</t>
  </si>
  <si>
    <t>pethidine</t>
  </si>
  <si>
    <t>N02AB03</t>
  </si>
  <si>
    <t>N02AB52</t>
  </si>
  <si>
    <t>pethidine, combinations excl. psycholeptics</t>
  </si>
  <si>
    <t>N02AB72</t>
  </si>
  <si>
    <t>pethidine, combinations with psycholeptics</t>
  </si>
  <si>
    <t>N02AC</t>
  </si>
  <si>
    <t>Diphenylpropylamine derivatives</t>
  </si>
  <si>
    <t>N02AC01</t>
  </si>
  <si>
    <t>dextromoramide</t>
  </si>
  <si>
    <t>N02AC03</t>
  </si>
  <si>
    <t>piritramide</t>
  </si>
  <si>
    <t>N02AC04</t>
  </si>
  <si>
    <t>dextropropoxyphene</t>
  </si>
  <si>
    <t>N02AC05</t>
  </si>
  <si>
    <t>bezitramide</t>
  </si>
  <si>
    <t>N02AC52</t>
  </si>
  <si>
    <t>methadone, comb. excl. psycholeptics</t>
  </si>
  <si>
    <t>N02AC54</t>
  </si>
  <si>
    <t>dextropropoxyphene, comb. excl. psycholeptics</t>
  </si>
  <si>
    <t>N02AC74</t>
  </si>
  <si>
    <t>dextropropoxyphene, comb. with psycholeptics</t>
  </si>
  <si>
    <t>N02AD</t>
  </si>
  <si>
    <t>Benzomorphan derivatives</t>
  </si>
  <si>
    <t>N02AD01</t>
  </si>
  <si>
    <t>pentazocine</t>
  </si>
  <si>
    <t>N02AD02</t>
  </si>
  <si>
    <t>phenazocine</t>
  </si>
  <si>
    <t>N02AD51</t>
  </si>
  <si>
    <t>pentazocine and naloxone</t>
  </si>
  <si>
    <t>N02AE</t>
  </si>
  <si>
    <t>Oripavine derivatives</t>
  </si>
  <si>
    <t>N02AE01</t>
  </si>
  <si>
    <t>buprenorphine</t>
  </si>
  <si>
    <t>N02AF</t>
  </si>
  <si>
    <t>Morphinan derivatives</t>
  </si>
  <si>
    <t>N02AF01</t>
  </si>
  <si>
    <t>butorphanol</t>
  </si>
  <si>
    <t>N02AF02</t>
  </si>
  <si>
    <t>nalbuphine</t>
  </si>
  <si>
    <t>N02AG</t>
  </si>
  <si>
    <t>Opioids in combination with antispasmodics</t>
  </si>
  <si>
    <t>N02AG01</t>
  </si>
  <si>
    <t>morphine and antispasmodics</t>
  </si>
  <si>
    <t>N02AG02</t>
  </si>
  <si>
    <t>ketobemidone and antispasmodics</t>
  </si>
  <si>
    <t>N02AG03</t>
  </si>
  <si>
    <t>pethidine and antispasmodics</t>
  </si>
  <si>
    <t>N02AG04</t>
  </si>
  <si>
    <t>hydromorphone and antispasmodics</t>
  </si>
  <si>
    <t>N02AJ</t>
  </si>
  <si>
    <t>Opioids in combination with non-opioid analgesics</t>
  </si>
  <si>
    <t>N02AJ01</t>
  </si>
  <si>
    <t>dihydrocodeine and paracetamol</t>
  </si>
  <si>
    <t>N02AJ02</t>
  </si>
  <si>
    <t>dihydrocodeine and acetylsalicylic acid</t>
  </si>
  <si>
    <t>N02AJ03</t>
  </si>
  <si>
    <t>dihydrocodeine and other non-opioid analgesics</t>
  </si>
  <si>
    <t>N02AJ06</t>
  </si>
  <si>
    <t>codeine and paracetamol</t>
  </si>
  <si>
    <t>N02AJ07</t>
  </si>
  <si>
    <t>codeine and acetylsalicylic acid</t>
  </si>
  <si>
    <t>N02AJ08</t>
  </si>
  <si>
    <t>codeine and ibuprofen</t>
  </si>
  <si>
    <t>N02AJ09</t>
  </si>
  <si>
    <t>codeine and other non-opioid analgesics</t>
  </si>
  <si>
    <t>N02AJ13</t>
  </si>
  <si>
    <t>tramadol and paracetamol</t>
  </si>
  <si>
    <t>N02AJ14</t>
  </si>
  <si>
    <t>tramadol and dexketoprofen</t>
  </si>
  <si>
    <t>N02AJ15</t>
  </si>
  <si>
    <t>tramadol and other non-opioid analgesics</t>
  </si>
  <si>
    <t>N02AJ16</t>
  </si>
  <si>
    <t>tramadol and celecoxib</t>
  </si>
  <si>
    <t>N02AJ17</t>
  </si>
  <si>
    <t>oxycodone and paracetamol</t>
  </si>
  <si>
    <t>N02AJ18</t>
  </si>
  <si>
    <t>oxycodone and acetylsalicylic acid</t>
  </si>
  <si>
    <t>N02AJ19</t>
  </si>
  <si>
    <t>oxycodone and ibuprofen</t>
  </si>
  <si>
    <t>N02AJ22</t>
  </si>
  <si>
    <t>hydrocodone and paracetamol</t>
  </si>
  <si>
    <t>N02AJ23</t>
  </si>
  <si>
    <t>hydrocodone and ibuprofen</t>
  </si>
  <si>
    <t>N02AX</t>
  </si>
  <si>
    <t>Other opioids</t>
  </si>
  <si>
    <t>N02AX01</t>
  </si>
  <si>
    <t>tilidine</t>
  </si>
  <si>
    <t>N02AX02</t>
  </si>
  <si>
    <t>tramadol</t>
  </si>
  <si>
    <t>N02AX03</t>
  </si>
  <si>
    <t>dezocine</t>
  </si>
  <si>
    <t>N02AX05</t>
  </si>
  <si>
    <t>meptazinol</t>
  </si>
  <si>
    <t>N02AX06</t>
  </si>
  <si>
    <t>tapentadol</t>
  </si>
  <si>
    <t>N02AX07</t>
  </si>
  <si>
    <t>oliceridine</t>
  </si>
  <si>
    <t>N02AX51</t>
  </si>
  <si>
    <t>tilidine and naloxone</t>
  </si>
  <si>
    <t>N02B</t>
  </si>
  <si>
    <t>OTHER ANALGESICS AND ANTIPYRETICS</t>
  </si>
  <si>
    <t>N02BA</t>
  </si>
  <si>
    <t>Salicylic acid and derivatives</t>
  </si>
  <si>
    <t>N02BA01</t>
  </si>
  <si>
    <t>N02BA02</t>
  </si>
  <si>
    <t>N02BA03</t>
  </si>
  <si>
    <t>choline salicylate</t>
  </si>
  <si>
    <t>N02BA04</t>
  </si>
  <si>
    <t>sodium salicylate</t>
  </si>
  <si>
    <t>N02BA05</t>
  </si>
  <si>
    <t>salicylamide</t>
  </si>
  <si>
    <t>N02BA06</t>
  </si>
  <si>
    <t>salsalate</t>
  </si>
  <si>
    <t>N02BA07</t>
  </si>
  <si>
    <t>ethenzamide</t>
  </si>
  <si>
    <t>N02BA08</t>
  </si>
  <si>
    <t>morpholine salicylate</t>
  </si>
  <si>
    <t>N02BA09</t>
  </si>
  <si>
    <t>dipyrocetyl</t>
  </si>
  <si>
    <t>N02BA10</t>
  </si>
  <si>
    <t>benorilate</t>
  </si>
  <si>
    <t>N02BA11</t>
  </si>
  <si>
    <t>diflunisal</t>
  </si>
  <si>
    <t>N02BA12</t>
  </si>
  <si>
    <t>potassium salicylate</t>
  </si>
  <si>
    <t>N02BA14</t>
  </si>
  <si>
    <t>guacetisal</t>
  </si>
  <si>
    <t>N02BA15</t>
  </si>
  <si>
    <t>N02BA16</t>
  </si>
  <si>
    <t>imidazole salicylate</t>
  </si>
  <si>
    <t>N02BA51</t>
  </si>
  <si>
    <t>acetylsalicylic acid, combinations  excl. psycholeptics</t>
  </si>
  <si>
    <t>N02BA55</t>
  </si>
  <si>
    <t>salicylamide, combinations excl. psycholeptics</t>
  </si>
  <si>
    <t>N02BA57</t>
  </si>
  <si>
    <t>ethenzamide, combinations excl. psycholeptics</t>
  </si>
  <si>
    <t>N02BA59</t>
  </si>
  <si>
    <t>dipyrocetyl, combinations excl. psycholeptics</t>
  </si>
  <si>
    <t>N02BA65</t>
  </si>
  <si>
    <t>carbasalate calcium combinations excl. psycholeptics</t>
  </si>
  <si>
    <t>N02BA67</t>
  </si>
  <si>
    <t>magnesium salicylate, combinations excl. psycholeptics</t>
  </si>
  <si>
    <t>N02BA71</t>
  </si>
  <si>
    <t>acetylsalicylic acid, combinations with psycholeptics</t>
  </si>
  <si>
    <t>N02BA75</t>
  </si>
  <si>
    <t>salicylamide, combinations with psycholeptics</t>
  </si>
  <si>
    <t>N02BA77</t>
  </si>
  <si>
    <t>ethenzamide, combinations with psycholeptics</t>
  </si>
  <si>
    <t>N02BA79</t>
  </si>
  <si>
    <t>dipyrocetyl, combinations with psycholeptics</t>
  </si>
  <si>
    <t>N02BB</t>
  </si>
  <si>
    <t>Pyrazolones</t>
  </si>
  <si>
    <t>N02BB01</t>
  </si>
  <si>
    <t>phenazone</t>
  </si>
  <si>
    <t>N02BB02</t>
  </si>
  <si>
    <t>metamizole sodium</t>
  </si>
  <si>
    <t>N02BB03</t>
  </si>
  <si>
    <t>aminophenazone</t>
  </si>
  <si>
    <t>N02BB04</t>
  </si>
  <si>
    <t>propyphenazone</t>
  </si>
  <si>
    <t>N02BB05</t>
  </si>
  <si>
    <t>N02BB51</t>
  </si>
  <si>
    <t>phenazone, combinations excl. psycholeptics</t>
  </si>
  <si>
    <t>N02BB52</t>
  </si>
  <si>
    <t>metamizole sodium, combinations excl. psycholeptics</t>
  </si>
  <si>
    <t>N02BB53</t>
  </si>
  <si>
    <t>aminophenazone, combinations excl. psycholeptics</t>
  </si>
  <si>
    <t>N02BB54</t>
  </si>
  <si>
    <t>propyphenazone, combinations excl. psycholeptics</t>
  </si>
  <si>
    <t>N02BB71</t>
  </si>
  <si>
    <t>phenazone, combinations with psycholeptics</t>
  </si>
  <si>
    <t>N02BB72</t>
  </si>
  <si>
    <t>metamizole sodium, combinations with psycholeptics</t>
  </si>
  <si>
    <t>N02BB73</t>
  </si>
  <si>
    <t>aminophenazone, combinations with psycholeptics</t>
  </si>
  <si>
    <t>N02BB74</t>
  </si>
  <si>
    <t>propyphenazone, combinations with psycholeptics</t>
  </si>
  <si>
    <t>N02BE</t>
  </si>
  <si>
    <t>Anilides</t>
  </si>
  <si>
    <t>N02BE01</t>
  </si>
  <si>
    <t>paracetamol</t>
  </si>
  <si>
    <t>N02BE03</t>
  </si>
  <si>
    <t>phenacetin</t>
  </si>
  <si>
    <t>N02BE04</t>
  </si>
  <si>
    <t>bucetin</t>
  </si>
  <si>
    <t>N02BE05</t>
  </si>
  <si>
    <t>propacetamol</t>
  </si>
  <si>
    <t>N02BE51</t>
  </si>
  <si>
    <t>paracetamol, combinations excl. psycholeptics</t>
  </si>
  <si>
    <t>N02BE53</t>
  </si>
  <si>
    <t>phenacetin, combinations excl. psycholeptics</t>
  </si>
  <si>
    <t>N02BE54</t>
  </si>
  <si>
    <t>bucetin, combinations excl. psycholeptics</t>
  </si>
  <si>
    <t>N02BE71</t>
  </si>
  <si>
    <t>paracetamol, combinations with psycholeptics</t>
  </si>
  <si>
    <t>N02BE73</t>
  </si>
  <si>
    <t>phenacetin, combinations with psycholeptics</t>
  </si>
  <si>
    <t>N02BE74</t>
  </si>
  <si>
    <t>bucetin, combinations with psycholeptics</t>
  </si>
  <si>
    <t>N02BF</t>
  </si>
  <si>
    <t>Gabapentinoids</t>
  </si>
  <si>
    <t>N02BF01</t>
  </si>
  <si>
    <t xml:space="preserve">gabapentin </t>
  </si>
  <si>
    <t>ATC 2023 : nouveau code remplace N03AX12</t>
  </si>
  <si>
    <t>N02BF02</t>
  </si>
  <si>
    <t>pregabalin</t>
  </si>
  <si>
    <t>ATC 2023 : nouveau code remplace N03AX16</t>
  </si>
  <si>
    <t>N02BF03</t>
  </si>
  <si>
    <t xml:space="preserve">mirogabalin </t>
  </si>
  <si>
    <t>ATC 2023 : nouveau code remplace N02BG11</t>
  </si>
  <si>
    <t>N02BG</t>
  </si>
  <si>
    <t>Other analgesics and antipyretics</t>
  </si>
  <si>
    <t>N02BG02</t>
  </si>
  <si>
    <t>rimazolium</t>
  </si>
  <si>
    <t>N02BG03</t>
  </si>
  <si>
    <t>glafenine</t>
  </si>
  <si>
    <t>N02BG04</t>
  </si>
  <si>
    <t>floctafenine</t>
  </si>
  <si>
    <t>N02BG05</t>
  </si>
  <si>
    <t>viminol</t>
  </si>
  <si>
    <t>N02BG06</t>
  </si>
  <si>
    <t>nefopam</t>
  </si>
  <si>
    <t>N02BG07</t>
  </si>
  <si>
    <t>flupirtine</t>
  </si>
  <si>
    <t>N02BG08</t>
  </si>
  <si>
    <t>ziconotide</t>
  </si>
  <si>
    <t>N02BG09</t>
  </si>
  <si>
    <t>methoxyflurane</t>
  </si>
  <si>
    <t>N02BG10</t>
  </si>
  <si>
    <t>cannabinoids</t>
  </si>
  <si>
    <t>N02BG11</t>
  </si>
  <si>
    <t>mirogabalin</t>
  </si>
  <si>
    <t xml:space="preserve">ATC 2023 : code supprimé et remplacé par N02BF03 </t>
  </si>
  <si>
    <t>N02BG12</t>
  </si>
  <si>
    <t>tanezumab</t>
  </si>
  <si>
    <t>N02C</t>
  </si>
  <si>
    <t>ANTIMIGRAINE PREPARATIONS</t>
  </si>
  <si>
    <t>N02CA</t>
  </si>
  <si>
    <t>N02CA01</t>
  </si>
  <si>
    <t>dihydroergotamine</t>
  </si>
  <si>
    <t>N02CA02</t>
  </si>
  <si>
    <t>ergotamine</t>
  </si>
  <si>
    <t>N02CA04</t>
  </si>
  <si>
    <t>methysergide</t>
  </si>
  <si>
    <t>N02CA07</t>
  </si>
  <si>
    <t>N02CA51</t>
  </si>
  <si>
    <t>dihydroergotamine, combinations</t>
  </si>
  <si>
    <t>N02CA52</t>
  </si>
  <si>
    <t>ergotamine, combinations excl. psycholeptics</t>
  </si>
  <si>
    <t>N02CA72</t>
  </si>
  <si>
    <t>ergotamine, combinations with psycholeptics</t>
  </si>
  <si>
    <t>N02CB</t>
  </si>
  <si>
    <t>Corticosteroid derivatives</t>
  </si>
  <si>
    <t>N02CB01</t>
  </si>
  <si>
    <t>flumedroxone</t>
  </si>
  <si>
    <t>N02CC</t>
  </si>
  <si>
    <t>Selective serotonin (5HT1) agonists</t>
  </si>
  <si>
    <t>N02CC01</t>
  </si>
  <si>
    <t>sumatriptan</t>
  </si>
  <si>
    <t>N02CC02</t>
  </si>
  <si>
    <t>naratriptan</t>
  </si>
  <si>
    <t>N02CC03</t>
  </si>
  <si>
    <t>zolmitriptan</t>
  </si>
  <si>
    <t>N02CC04</t>
  </si>
  <si>
    <t>rizatriptan</t>
  </si>
  <si>
    <t>N02CC05</t>
  </si>
  <si>
    <t>almotriptan</t>
  </si>
  <si>
    <t>N02CC06</t>
  </si>
  <si>
    <t>eletriptan</t>
  </si>
  <si>
    <t>N02CC07</t>
  </si>
  <si>
    <t>frovatriptan</t>
  </si>
  <si>
    <t>N02CC08</t>
  </si>
  <si>
    <t>lasmiditan</t>
  </si>
  <si>
    <t>N02CC51</t>
  </si>
  <si>
    <t>sumatriptan and naproxen</t>
  </si>
  <si>
    <t>N02CD</t>
  </si>
  <si>
    <t>Calcitonin gene-related peptide (CGRP) antagonists</t>
  </si>
  <si>
    <t>N02CD01</t>
  </si>
  <si>
    <t>erenumab</t>
  </si>
  <si>
    <t>N02CD02</t>
  </si>
  <si>
    <t>galcanezumab</t>
  </si>
  <si>
    <t>N02CD03</t>
  </si>
  <si>
    <t>fremanezumab</t>
  </si>
  <si>
    <t>N02CD04</t>
  </si>
  <si>
    <t>ubrogepant</t>
  </si>
  <si>
    <t>N02CD05</t>
  </si>
  <si>
    <t>eptinezumab</t>
  </si>
  <si>
    <t>N02CD06</t>
  </si>
  <si>
    <t>rimegepant</t>
  </si>
  <si>
    <t>N02CD07</t>
  </si>
  <si>
    <t>atogepant</t>
  </si>
  <si>
    <t>N02CX</t>
  </si>
  <si>
    <t>Other antimigraine preparations</t>
  </si>
  <si>
    <t>N02CX01</t>
  </si>
  <si>
    <t>pizotifen</t>
  </si>
  <si>
    <t>N02CX02</t>
  </si>
  <si>
    <t>N02CX03</t>
  </si>
  <si>
    <t>iprazochrome</t>
  </si>
  <si>
    <t>N02CX05</t>
  </si>
  <si>
    <t>dimetotiazine</t>
  </si>
  <si>
    <t>N02CX06</t>
  </si>
  <si>
    <t>oxetorone</t>
  </si>
  <si>
    <t>N03</t>
  </si>
  <si>
    <t>ANTIEPILEPTICS</t>
  </si>
  <si>
    <t>N03A</t>
  </si>
  <si>
    <t>N03AA</t>
  </si>
  <si>
    <t>Barbiturates and derivatives</t>
  </si>
  <si>
    <t>N03AA01</t>
  </si>
  <si>
    <t>methylphenobarbital</t>
  </si>
  <si>
    <t>N03AA02</t>
  </si>
  <si>
    <t>phenobarbital</t>
  </si>
  <si>
    <t>N03AA03</t>
  </si>
  <si>
    <t>primidone</t>
  </si>
  <si>
    <t>N03AA04</t>
  </si>
  <si>
    <t>barbexaclone</t>
  </si>
  <si>
    <t>N03AA30</t>
  </si>
  <si>
    <t>metharbital</t>
  </si>
  <si>
    <t>N03AB</t>
  </si>
  <si>
    <t>Hydantoin derivatives</t>
  </si>
  <si>
    <t>N03AB01</t>
  </si>
  <si>
    <t>ethotoin</t>
  </si>
  <si>
    <t>N03AB02</t>
  </si>
  <si>
    <t>phenytoin</t>
  </si>
  <si>
    <t>N03AB03</t>
  </si>
  <si>
    <t>amino(diphenylhydantoin) valeric acid</t>
  </si>
  <si>
    <t>N03AB04</t>
  </si>
  <si>
    <t>mephenytoin</t>
  </si>
  <si>
    <t>N03AB05</t>
  </si>
  <si>
    <t>fosphenytoin</t>
  </si>
  <si>
    <t>N03AB52</t>
  </si>
  <si>
    <t>phenytoin, combinations</t>
  </si>
  <si>
    <t>N03AB54</t>
  </si>
  <si>
    <t>mephenytoin, combinations</t>
  </si>
  <si>
    <t>N03AC</t>
  </si>
  <si>
    <t>Oxazolidine derivatives</t>
  </si>
  <si>
    <t>N03AC01</t>
  </si>
  <si>
    <t>paramethadione</t>
  </si>
  <si>
    <t>N03AC02</t>
  </si>
  <si>
    <t>trimethadione</t>
  </si>
  <si>
    <t>N03AC03</t>
  </si>
  <si>
    <t>ethadione</t>
  </si>
  <si>
    <t>N03AD</t>
  </si>
  <si>
    <t>Succinimide derivatives</t>
  </si>
  <si>
    <t>N03AD01</t>
  </si>
  <si>
    <t>ethosuximide</t>
  </si>
  <si>
    <t>N03AD02</t>
  </si>
  <si>
    <t>phensuximide</t>
  </si>
  <si>
    <t>N03AD03</t>
  </si>
  <si>
    <t>mesuximide</t>
  </si>
  <si>
    <t>N03AD51</t>
  </si>
  <si>
    <t>ethosuximide, combinations</t>
  </si>
  <si>
    <t>N03AE</t>
  </si>
  <si>
    <t>Benzodiazepine derivatives</t>
  </si>
  <si>
    <t>N03AE01</t>
  </si>
  <si>
    <t>clonazepam</t>
  </si>
  <si>
    <t>N03AF</t>
  </si>
  <si>
    <t>Carboxamide derivatives</t>
  </si>
  <si>
    <t>N03AF01</t>
  </si>
  <si>
    <t>carbamazepine</t>
  </si>
  <si>
    <t>N03AF02</t>
  </si>
  <si>
    <t>oxcarbazepine</t>
  </si>
  <si>
    <t>N03AF03</t>
  </si>
  <si>
    <t>rufinamide</t>
  </si>
  <si>
    <t>N03AF04</t>
  </si>
  <si>
    <t>eslicarbazepine</t>
  </si>
  <si>
    <t>N03AG</t>
  </si>
  <si>
    <t>Fatty acid derivatives</t>
  </si>
  <si>
    <t>N03AG01</t>
  </si>
  <si>
    <t>valproic acid</t>
  </si>
  <si>
    <t>N03AG02</t>
  </si>
  <si>
    <t>valpromide</t>
  </si>
  <si>
    <t>N03AG03</t>
  </si>
  <si>
    <t>aminobutyric acid</t>
  </si>
  <si>
    <t>N03AG04</t>
  </si>
  <si>
    <t>vigabatrin</t>
  </si>
  <si>
    <t>N03AG05</t>
  </si>
  <si>
    <t>progabide</t>
  </si>
  <si>
    <t>N03AG06</t>
  </si>
  <si>
    <t>tiagabine</t>
  </si>
  <si>
    <t>N03AX</t>
  </si>
  <si>
    <t>Other antiepileptics</t>
  </si>
  <si>
    <t>N03AX03</t>
  </si>
  <si>
    <t>sultiame</t>
  </si>
  <si>
    <t>N03AX07</t>
  </si>
  <si>
    <t>phenacemide</t>
  </si>
  <si>
    <t>N03AX09</t>
  </si>
  <si>
    <t>N03AX10</t>
  </si>
  <si>
    <t>felbamate</t>
  </si>
  <si>
    <t>N03AX11</t>
  </si>
  <si>
    <t>topiramate</t>
  </si>
  <si>
    <t>N03AX12</t>
  </si>
  <si>
    <t>gabapentin</t>
  </si>
  <si>
    <t>ATC 2023 : code supprimé et remplacé par N02BF01</t>
  </si>
  <si>
    <t>N03AX13</t>
  </si>
  <si>
    <t>pheneturide</t>
  </si>
  <si>
    <t>N03AX14</t>
  </si>
  <si>
    <t>levetiracetam</t>
  </si>
  <si>
    <t>N03AX15</t>
  </si>
  <si>
    <t>zonisamide</t>
  </si>
  <si>
    <t>N03AX16</t>
  </si>
  <si>
    <t xml:space="preserve">ATC 2023 : code supprimé et remplacé par N02BF02 </t>
  </si>
  <si>
    <t>N03AX17</t>
  </si>
  <si>
    <t>stiripentol</t>
  </si>
  <si>
    <t>N03AX18</t>
  </si>
  <si>
    <t>lacosamide</t>
  </si>
  <si>
    <t>N03AX19</t>
  </si>
  <si>
    <t>carisbamate</t>
  </si>
  <si>
    <t>N03AX21</t>
  </si>
  <si>
    <t>retigabine</t>
  </si>
  <si>
    <t>N03AX22</t>
  </si>
  <si>
    <t>perampanel</t>
  </si>
  <si>
    <t>N03AX23</t>
  </si>
  <si>
    <t>brivaracetam</t>
  </si>
  <si>
    <t>N03AX24</t>
  </si>
  <si>
    <t>cannabidiol</t>
  </si>
  <si>
    <t>N03AX25</t>
  </si>
  <si>
    <t>cenobamate</t>
  </si>
  <si>
    <t>N03AX26</t>
  </si>
  <si>
    <t>N03AX27</t>
  </si>
  <si>
    <t>ganaxolone</t>
  </si>
  <si>
    <t>N03AX30</t>
  </si>
  <si>
    <t>beclamide</t>
  </si>
  <si>
    <t>N04</t>
  </si>
  <si>
    <t>ANTI-PARKINSON DRUGS</t>
  </si>
  <si>
    <t>N04A</t>
  </si>
  <si>
    <t>ANTICHOLINERGIC AGENTS</t>
  </si>
  <si>
    <t>N04AA</t>
  </si>
  <si>
    <t>Tertiary amines</t>
  </si>
  <si>
    <t>N04AA01</t>
  </si>
  <si>
    <t>trihexyphenidyl</t>
  </si>
  <si>
    <t>N04AA02</t>
  </si>
  <si>
    <t>biperiden</t>
  </si>
  <si>
    <t>N04AA03</t>
  </si>
  <si>
    <t>metixene</t>
  </si>
  <si>
    <t>N04AA04</t>
  </si>
  <si>
    <t>procyclidine</t>
  </si>
  <si>
    <t>N04AA05</t>
  </si>
  <si>
    <t>profenamine</t>
  </si>
  <si>
    <t>N04AA08</t>
  </si>
  <si>
    <t>dexetimide</t>
  </si>
  <si>
    <t>N04AA09</t>
  </si>
  <si>
    <t>phenglutarimide</t>
  </si>
  <si>
    <t>N04AA10</t>
  </si>
  <si>
    <t>mazaticol</t>
  </si>
  <si>
    <t>N04AA11</t>
  </si>
  <si>
    <t>bornaprine</t>
  </si>
  <si>
    <t>N04AA12</t>
  </si>
  <si>
    <t>tropatepine</t>
  </si>
  <si>
    <t>N04AB</t>
  </si>
  <si>
    <t>Ethers chemically close to antihistamines</t>
  </si>
  <si>
    <t>N04AB01</t>
  </si>
  <si>
    <t>etanautine</t>
  </si>
  <si>
    <t>N04AB02</t>
  </si>
  <si>
    <t>orphenadrine (chloride)</t>
  </si>
  <si>
    <t>N04AC</t>
  </si>
  <si>
    <t>Ethers of tropine or tropine derivatives</t>
  </si>
  <si>
    <t>N04AC01</t>
  </si>
  <si>
    <t>benzatropine</t>
  </si>
  <si>
    <t>N04AC30</t>
  </si>
  <si>
    <t>etybenzatropine</t>
  </si>
  <si>
    <t>N04B</t>
  </si>
  <si>
    <t>DOPAMINERGIC AGENTS</t>
  </si>
  <si>
    <t>N04BA</t>
  </si>
  <si>
    <t>Dopa and dopa derivatives</t>
  </si>
  <si>
    <t>N04BA01</t>
  </si>
  <si>
    <t>levodopa</t>
  </si>
  <si>
    <t>N04BA02</t>
  </si>
  <si>
    <t>levodopa and decarboxylase inhibitor</t>
  </si>
  <si>
    <t>N04BA03</t>
  </si>
  <si>
    <t>levodopa, decarboxylase inhibitor and COMT inhibitor</t>
  </si>
  <si>
    <t>N04BA04</t>
  </si>
  <si>
    <t>melevodopa</t>
  </si>
  <si>
    <t>N04BA05</t>
  </si>
  <si>
    <t>melevodopa and decarboxylase inhibitor</t>
  </si>
  <si>
    <t>N04BA06</t>
  </si>
  <si>
    <t>etilevodopa and decarboxylase inhibitor</t>
  </si>
  <si>
    <t>N04BA07</t>
  </si>
  <si>
    <t>foslevodopa and decarboxylase inhibitor</t>
  </si>
  <si>
    <t>N04BB</t>
  </si>
  <si>
    <t>Adamantane derivatives</t>
  </si>
  <si>
    <t>N04BB01</t>
  </si>
  <si>
    <t>amantadine</t>
  </si>
  <si>
    <t>N04BC</t>
  </si>
  <si>
    <t>Dopamine agonists</t>
  </si>
  <si>
    <t>N04BC01</t>
  </si>
  <si>
    <t>N04BC02</t>
  </si>
  <si>
    <t>pergolide</t>
  </si>
  <si>
    <t>N04BC03</t>
  </si>
  <si>
    <t>dihydroergocryptine mesylate</t>
  </si>
  <si>
    <t>N04BC04</t>
  </si>
  <si>
    <t>ropinirole</t>
  </si>
  <si>
    <t>N04BC05</t>
  </si>
  <si>
    <t>N04BC06</t>
  </si>
  <si>
    <t>N04BC07</t>
  </si>
  <si>
    <t>N04BC08</t>
  </si>
  <si>
    <t>piribedil</t>
  </si>
  <si>
    <t>N04BC09</t>
  </si>
  <si>
    <t>rotigotine</t>
  </si>
  <si>
    <t>N04BD</t>
  </si>
  <si>
    <t>Monoamine oxidase B inhibitors</t>
  </si>
  <si>
    <t>N04BD01</t>
  </si>
  <si>
    <t>selegiline</t>
  </si>
  <si>
    <t>N04BD02</t>
  </si>
  <si>
    <t>rasagiline</t>
  </si>
  <si>
    <t>N04BD03</t>
  </si>
  <si>
    <t>safinamide</t>
  </si>
  <si>
    <t>N04BX</t>
  </si>
  <si>
    <t>Other dopaminergic agents</t>
  </si>
  <si>
    <t>N04BX01</t>
  </si>
  <si>
    <t>tolcapone</t>
  </si>
  <si>
    <t>N04BX02</t>
  </si>
  <si>
    <t>N04BX03</t>
  </si>
  <si>
    <t>budipine</t>
  </si>
  <si>
    <t>N04BX04</t>
  </si>
  <si>
    <t>opicapone</t>
  </si>
  <si>
    <t>N04C</t>
  </si>
  <si>
    <t>OTHER ANTIPARKINSON DRUGS</t>
  </si>
  <si>
    <t>N04CX</t>
  </si>
  <si>
    <t>Other antiparkinson drugs</t>
  </si>
  <si>
    <t>N04CX01</t>
  </si>
  <si>
    <t>istradefylline</t>
  </si>
  <si>
    <t>N05</t>
  </si>
  <si>
    <t>PSYCHOLEPTICS</t>
  </si>
  <si>
    <t>N05A</t>
  </si>
  <si>
    <t>ANTIPSYCHOTICS</t>
  </si>
  <si>
    <t>N05AA</t>
  </si>
  <si>
    <t>Phenothiazines with aliphatic side-chain</t>
  </si>
  <si>
    <t>N05AA01</t>
  </si>
  <si>
    <t>chlorpromazine</t>
  </si>
  <si>
    <t>N05AA02</t>
  </si>
  <si>
    <t>levomepromazine</t>
  </si>
  <si>
    <t>N05AA03</t>
  </si>
  <si>
    <t>promazine</t>
  </si>
  <si>
    <t>N05AA04</t>
  </si>
  <si>
    <t>acepromazine</t>
  </si>
  <si>
    <t>N05AA05</t>
  </si>
  <si>
    <t>triflupromazine</t>
  </si>
  <si>
    <t>N05AA06</t>
  </si>
  <si>
    <t>cyamemazine</t>
  </si>
  <si>
    <t>N05AA07</t>
  </si>
  <si>
    <t>chlorproethazine</t>
  </si>
  <si>
    <t>N05AB</t>
  </si>
  <si>
    <t>Phenothiazines with piperazine structure</t>
  </si>
  <si>
    <t>N05AB01</t>
  </si>
  <si>
    <t>dixyrazine</t>
  </si>
  <si>
    <t>N05AB02</t>
  </si>
  <si>
    <t>fluphenazine</t>
  </si>
  <si>
    <t>N05AB03</t>
  </si>
  <si>
    <t>perphenazine</t>
  </si>
  <si>
    <t>N05AB04</t>
  </si>
  <si>
    <t>prochlorperazine</t>
  </si>
  <si>
    <t>N05AB05</t>
  </si>
  <si>
    <t>thiopropazate</t>
  </si>
  <si>
    <t>N05AB06</t>
  </si>
  <si>
    <t>trifluoperazine</t>
  </si>
  <si>
    <t>N05AB07</t>
  </si>
  <si>
    <t>acetophenazine</t>
  </si>
  <si>
    <t>N05AB08</t>
  </si>
  <si>
    <t>thioproperazine</t>
  </si>
  <si>
    <t>N05AB09</t>
  </si>
  <si>
    <t>butaperazine</t>
  </si>
  <si>
    <t>N05AB10</t>
  </si>
  <si>
    <t>perazine</t>
  </si>
  <si>
    <t>N05AC</t>
  </si>
  <si>
    <t>Phenothiazines with piperidine structure</t>
  </si>
  <si>
    <t>N05AC01</t>
  </si>
  <si>
    <t>periciazine</t>
  </si>
  <si>
    <t>N05AC02</t>
  </si>
  <si>
    <t>thioridazine</t>
  </si>
  <si>
    <t>N05AC03</t>
  </si>
  <si>
    <t>mesoridazine</t>
  </si>
  <si>
    <t>N05AC04</t>
  </si>
  <si>
    <t>pipotiazine</t>
  </si>
  <si>
    <t>N05AD</t>
  </si>
  <si>
    <t>Butyrophenone derivatives</t>
  </si>
  <si>
    <t>N05AD01</t>
  </si>
  <si>
    <t>haloperidol</t>
  </si>
  <si>
    <t>N05AD02</t>
  </si>
  <si>
    <t>trifluperidol</t>
  </si>
  <si>
    <t>N05AD03</t>
  </si>
  <si>
    <t>melperone</t>
  </si>
  <si>
    <t>N05AD04</t>
  </si>
  <si>
    <t>moperone</t>
  </si>
  <si>
    <t>N05AD05</t>
  </si>
  <si>
    <t>pipamperone</t>
  </si>
  <si>
    <t>N05AD06</t>
  </si>
  <si>
    <t>bromperidol</t>
  </si>
  <si>
    <t>N05AD07</t>
  </si>
  <si>
    <t>benperidol</t>
  </si>
  <si>
    <t>N05AD08</t>
  </si>
  <si>
    <t>droperidol</t>
  </si>
  <si>
    <t>N05AD09</t>
  </si>
  <si>
    <t>fluanisone</t>
  </si>
  <si>
    <t>N05AD10</t>
  </si>
  <si>
    <t>lumateperone</t>
  </si>
  <si>
    <t>N05AE</t>
  </si>
  <si>
    <t>Indole derivatives</t>
  </si>
  <si>
    <t>N05AE01</t>
  </si>
  <si>
    <t>oxypertine</t>
  </si>
  <si>
    <t>N05AE02</t>
  </si>
  <si>
    <t>molindone</t>
  </si>
  <si>
    <t>N05AE03</t>
  </si>
  <si>
    <t>sertindole</t>
  </si>
  <si>
    <t>N05AE04</t>
  </si>
  <si>
    <t>ziprasidone</t>
  </si>
  <si>
    <t>N05AE05</t>
  </si>
  <si>
    <t>lurasidone</t>
  </si>
  <si>
    <t>N05AF</t>
  </si>
  <si>
    <t>Thioxanthene derivatives</t>
  </si>
  <si>
    <t>N05AF01</t>
  </si>
  <si>
    <t>flupentixol</t>
  </si>
  <si>
    <t>N05AF02</t>
  </si>
  <si>
    <t>clopenthixol</t>
  </si>
  <si>
    <t>N05AF03</t>
  </si>
  <si>
    <t>chlorprothixene</t>
  </si>
  <si>
    <t>N05AF04</t>
  </si>
  <si>
    <t>tiotixene</t>
  </si>
  <si>
    <t>N05AF05</t>
  </si>
  <si>
    <t>zuclopenthixol</t>
  </si>
  <si>
    <t>N05AG</t>
  </si>
  <si>
    <t>Diphenylbutylpiperidine derivatives</t>
  </si>
  <si>
    <t>N05AG01</t>
  </si>
  <si>
    <t>fluspirilene</t>
  </si>
  <si>
    <t>N05AG02</t>
  </si>
  <si>
    <t>pimozide</t>
  </si>
  <si>
    <t>N05AG03</t>
  </si>
  <si>
    <t>penfluridol</t>
  </si>
  <si>
    <t>N05AH</t>
  </si>
  <si>
    <t>Diazepines, oxazepines, thiazepines and oxepines</t>
  </si>
  <si>
    <t>N05AH01</t>
  </si>
  <si>
    <t>loxapine</t>
  </si>
  <si>
    <t>N05AH02</t>
  </si>
  <si>
    <t>clozapine</t>
  </si>
  <si>
    <t>N05AH03</t>
  </si>
  <si>
    <t>olanzapine</t>
  </si>
  <si>
    <t>N05AH04</t>
  </si>
  <si>
    <t>quetiapine</t>
  </si>
  <si>
    <t>N05AH05</t>
  </si>
  <si>
    <t>asenapine</t>
  </si>
  <si>
    <t>N05AH06</t>
  </si>
  <si>
    <t>clotiapine</t>
  </si>
  <si>
    <t>N05AH53</t>
  </si>
  <si>
    <t>olanzapine and samidorphan</t>
  </si>
  <si>
    <t>N05AL</t>
  </si>
  <si>
    <t>Benzamides</t>
  </si>
  <si>
    <t>N05AL01</t>
  </si>
  <si>
    <t>sulpiride</t>
  </si>
  <si>
    <t>N05AL02</t>
  </si>
  <si>
    <t>sultopride</t>
  </si>
  <si>
    <t>N05AL03</t>
  </si>
  <si>
    <t>tiapride</t>
  </si>
  <si>
    <t>N05AL04</t>
  </si>
  <si>
    <t>remoxipride</t>
  </si>
  <si>
    <t>N05AL05</t>
  </si>
  <si>
    <t>amisulpride</t>
  </si>
  <si>
    <t>N05AL06</t>
  </si>
  <si>
    <t>veralipride</t>
  </si>
  <si>
    <t>N05AL07</t>
  </si>
  <si>
    <t>levosulpiride</t>
  </si>
  <si>
    <t>N05AN</t>
  </si>
  <si>
    <t>Lithium</t>
  </si>
  <si>
    <t>lithium</t>
  </si>
  <si>
    <t>N05AN01</t>
  </si>
  <si>
    <t>N05AX</t>
  </si>
  <si>
    <t>Other antipsychotics</t>
  </si>
  <si>
    <t>N05AX07</t>
  </si>
  <si>
    <t>prothipendyl</t>
  </si>
  <si>
    <t>N05AX08</t>
  </si>
  <si>
    <t>risperidone</t>
  </si>
  <si>
    <t>N05AX10</t>
  </si>
  <si>
    <t>mosapramine</t>
  </si>
  <si>
    <t>N05AX11</t>
  </si>
  <si>
    <t>zotepine</t>
  </si>
  <si>
    <t>N05AX12</t>
  </si>
  <si>
    <t>aripiprazole</t>
  </si>
  <si>
    <t>N05AX13</t>
  </si>
  <si>
    <t>paliperidone</t>
  </si>
  <si>
    <t>N05AX14</t>
  </si>
  <si>
    <t>iloperidone</t>
  </si>
  <si>
    <t>N05AX15</t>
  </si>
  <si>
    <t>cariprazine</t>
  </si>
  <si>
    <t>N05AX16</t>
  </si>
  <si>
    <t>brexpiprazole</t>
  </si>
  <si>
    <t>N05AX17</t>
  </si>
  <si>
    <t>pimavanserin</t>
  </si>
  <si>
    <t>N05B</t>
  </si>
  <si>
    <t>ANXIOLYTICS</t>
  </si>
  <si>
    <t>N05BA</t>
  </si>
  <si>
    <t>N05BA01</t>
  </si>
  <si>
    <t>diazepam</t>
  </si>
  <si>
    <t>N05BA02</t>
  </si>
  <si>
    <t>chlordiazepoxide</t>
  </si>
  <si>
    <t>N05BA03</t>
  </si>
  <si>
    <t>medazepam</t>
  </si>
  <si>
    <t>N05BA04</t>
  </si>
  <si>
    <t>oxazepam</t>
  </si>
  <si>
    <t>N05BA05</t>
  </si>
  <si>
    <t>potassium clorazepate</t>
  </si>
  <si>
    <t>N05BA06</t>
  </si>
  <si>
    <t>lorazepam</t>
  </si>
  <si>
    <t>N05BA07</t>
  </si>
  <si>
    <t>adinazolam</t>
  </si>
  <si>
    <t>N05BA08</t>
  </si>
  <si>
    <t>bromazepam</t>
  </si>
  <si>
    <t>N05BA09</t>
  </si>
  <si>
    <t>clobazam</t>
  </si>
  <si>
    <t>N05BA10</t>
  </si>
  <si>
    <t>ketazolam</t>
  </si>
  <si>
    <t>N05BA11</t>
  </si>
  <si>
    <t>prazepam</t>
  </si>
  <si>
    <t>N05BA12</t>
  </si>
  <si>
    <t>alprazolam</t>
  </si>
  <si>
    <t>N05BA13</t>
  </si>
  <si>
    <t>halazepam</t>
  </si>
  <si>
    <t>N05BA14</t>
  </si>
  <si>
    <t>pinazepam</t>
  </si>
  <si>
    <t>N05BA15</t>
  </si>
  <si>
    <t>camazepam</t>
  </si>
  <si>
    <t>N05BA16</t>
  </si>
  <si>
    <t>nordazepam</t>
  </si>
  <si>
    <t>N05BA17</t>
  </si>
  <si>
    <t>fludiazepam</t>
  </si>
  <si>
    <t>N05BA18</t>
  </si>
  <si>
    <t>ethyl loflazepate</t>
  </si>
  <si>
    <t>N05BA19</t>
  </si>
  <si>
    <t>etizolam</t>
  </si>
  <si>
    <t>N05BA21</t>
  </si>
  <si>
    <t>clotiazepam</t>
  </si>
  <si>
    <t>N05BA22</t>
  </si>
  <si>
    <t>cloxazolam</t>
  </si>
  <si>
    <t>N05BA23</t>
  </si>
  <si>
    <t>tofisopam</t>
  </si>
  <si>
    <t>N05BA24</t>
  </si>
  <si>
    <t>bentazepam</t>
  </si>
  <si>
    <t>N05BA25</t>
  </si>
  <si>
    <t>mexazolam</t>
  </si>
  <si>
    <t>N05BA56</t>
  </si>
  <si>
    <t>lorazepam, combinations</t>
  </si>
  <si>
    <t>N05BB</t>
  </si>
  <si>
    <t>Diphenylmethane derivatives</t>
  </si>
  <si>
    <t>N05BB01</t>
  </si>
  <si>
    <t>hydroxyzine</t>
  </si>
  <si>
    <t>N05BB02</t>
  </si>
  <si>
    <t>captodiame</t>
  </si>
  <si>
    <t>N05BB51</t>
  </si>
  <si>
    <t>hydroxyzine, combinations</t>
  </si>
  <si>
    <t>N05BC</t>
  </si>
  <si>
    <t>Carbamates</t>
  </si>
  <si>
    <t>N05BC01</t>
  </si>
  <si>
    <t>meprobamate</t>
  </si>
  <si>
    <t>N05BC03</t>
  </si>
  <si>
    <t>emylcamate</t>
  </si>
  <si>
    <t>N05BC04</t>
  </si>
  <si>
    <t>mebutamate</t>
  </si>
  <si>
    <t>N05BC51</t>
  </si>
  <si>
    <t>meprobamate, combinations</t>
  </si>
  <si>
    <t>N05BD</t>
  </si>
  <si>
    <t>Dibenzo-bicyclo-octadiene derivatives</t>
  </si>
  <si>
    <t>N05BD01</t>
  </si>
  <si>
    <t>benzoctamine</t>
  </si>
  <si>
    <t>N05BE</t>
  </si>
  <si>
    <t>Azaspirodecanedione derivatives</t>
  </si>
  <si>
    <t>N05BE01</t>
  </si>
  <si>
    <t>buspirone</t>
  </si>
  <si>
    <t>N05BX</t>
  </si>
  <si>
    <t>Other anxiolytics</t>
  </si>
  <si>
    <t>N05BX01</t>
  </si>
  <si>
    <t>mephenoxalone</t>
  </si>
  <si>
    <t>N05BX02</t>
  </si>
  <si>
    <t>gedocarnil</t>
  </si>
  <si>
    <t>N05BX03</t>
  </si>
  <si>
    <t>etifoxine</t>
  </si>
  <si>
    <t>N05BX04</t>
  </si>
  <si>
    <t>fabomotizole</t>
  </si>
  <si>
    <t>N05BX05</t>
  </si>
  <si>
    <t>lavandulae aetheroleum</t>
  </si>
  <si>
    <t>N05C</t>
  </si>
  <si>
    <t>HYPNOTICS AND SEDATIVES</t>
  </si>
  <si>
    <t>N05CA</t>
  </si>
  <si>
    <t>N05CA01</t>
  </si>
  <si>
    <t>pentobarbital</t>
  </si>
  <si>
    <t>N05CA02</t>
  </si>
  <si>
    <t>amobarbital</t>
  </si>
  <si>
    <t>N05CA03</t>
  </si>
  <si>
    <t>butobarbital</t>
  </si>
  <si>
    <t>N05CA04</t>
  </si>
  <si>
    <t>barbital</t>
  </si>
  <si>
    <t>N05CA05</t>
  </si>
  <si>
    <t>aprobarbital</t>
  </si>
  <si>
    <t>N05CA06</t>
  </si>
  <si>
    <t>secobarbital</t>
  </si>
  <si>
    <t>N05CA07</t>
  </si>
  <si>
    <t>talbutal</t>
  </si>
  <si>
    <t>N05CA08</t>
  </si>
  <si>
    <t>vinylbital</t>
  </si>
  <si>
    <t>N05CA09</t>
  </si>
  <si>
    <t>vinbarbital</t>
  </si>
  <si>
    <t>N05CA10</t>
  </si>
  <si>
    <t>cyclobarbital</t>
  </si>
  <si>
    <t>N05CA11</t>
  </si>
  <si>
    <t>heptabarbital</t>
  </si>
  <si>
    <t>N05CA12</t>
  </si>
  <si>
    <t>reposal</t>
  </si>
  <si>
    <t>N05CA15</t>
  </si>
  <si>
    <t>N05CA16</t>
  </si>
  <si>
    <t>N05CA19</t>
  </si>
  <si>
    <t>N05CA20</t>
  </si>
  <si>
    <t>etallobarbital</t>
  </si>
  <si>
    <t>N05CA21</t>
  </si>
  <si>
    <t>allobarbital</t>
  </si>
  <si>
    <t>N05CA22</t>
  </si>
  <si>
    <t>proxibarbal</t>
  </si>
  <si>
    <t>N05CB</t>
  </si>
  <si>
    <t>Barbiturates, combinations</t>
  </si>
  <si>
    <t>N05CB01</t>
  </si>
  <si>
    <t>combinations of barbiturates</t>
  </si>
  <si>
    <t>N05CB02</t>
  </si>
  <si>
    <t>barbiturates in combination with other drugs</t>
  </si>
  <si>
    <t>N05CC</t>
  </si>
  <si>
    <t>Aldehydes and derivatives</t>
  </si>
  <si>
    <t>N05CC01</t>
  </si>
  <si>
    <t>chloral hydrate</t>
  </si>
  <si>
    <t>N05CC02</t>
  </si>
  <si>
    <t>chloralodol</t>
  </si>
  <si>
    <t>N05CC03</t>
  </si>
  <si>
    <t>acetylglycinamide chloral hydrate</t>
  </si>
  <si>
    <t>N05CC04</t>
  </si>
  <si>
    <t>dichloralphenazone</t>
  </si>
  <si>
    <t>N05CC05</t>
  </si>
  <si>
    <t>paraldehyde</t>
  </si>
  <si>
    <t>N05CD</t>
  </si>
  <si>
    <t>N05CD01</t>
  </si>
  <si>
    <t>flurazepam</t>
  </si>
  <si>
    <t>N05CD02</t>
  </si>
  <si>
    <t>nitrazepam</t>
  </si>
  <si>
    <t>N05CD03</t>
  </si>
  <si>
    <t>flunitrazepam</t>
  </si>
  <si>
    <t>N05CD04</t>
  </si>
  <si>
    <t>estazolam</t>
  </si>
  <si>
    <t>N05CD05</t>
  </si>
  <si>
    <t>triazolam</t>
  </si>
  <si>
    <t>N05CD06</t>
  </si>
  <si>
    <t>lormetazepam</t>
  </si>
  <si>
    <t>N05CD07</t>
  </si>
  <si>
    <t>temazepam</t>
  </si>
  <si>
    <t>N05CD08</t>
  </si>
  <si>
    <t>N05CD09</t>
  </si>
  <si>
    <t>brotizolam</t>
  </si>
  <si>
    <t>N05CD10</t>
  </si>
  <si>
    <t>quazepam</t>
  </si>
  <si>
    <t>N05CD11</t>
  </si>
  <si>
    <t>loprazolam</t>
  </si>
  <si>
    <t>N05CD12</t>
  </si>
  <si>
    <t>doxefazepam</t>
  </si>
  <si>
    <t>N05CD13</t>
  </si>
  <si>
    <t>cinolazepam</t>
  </si>
  <si>
    <t>N05CD14</t>
  </si>
  <si>
    <t>remimazolam</t>
  </si>
  <si>
    <t>N05CD15</t>
  </si>
  <si>
    <t>nimetazepam</t>
  </si>
  <si>
    <t>N05CE</t>
  </si>
  <si>
    <t>Piperidinedione derivatives</t>
  </si>
  <si>
    <t>N05CE01</t>
  </si>
  <si>
    <t>glutethimide</t>
  </si>
  <si>
    <t>N05CE02</t>
  </si>
  <si>
    <t>methyprylon</t>
  </si>
  <si>
    <t>N05CE03</t>
  </si>
  <si>
    <t>pyrithyldione</t>
  </si>
  <si>
    <t>N05CF</t>
  </si>
  <si>
    <t>Benzodiazepine related drugs</t>
  </si>
  <si>
    <t>N05CF01</t>
  </si>
  <si>
    <t>zopiclone</t>
  </si>
  <si>
    <t>N05CF02</t>
  </si>
  <si>
    <t>zolpidem</t>
  </si>
  <si>
    <t>N05CF03</t>
  </si>
  <si>
    <t>zaleplon</t>
  </si>
  <si>
    <t>N05CF04</t>
  </si>
  <si>
    <t>eszopiclone</t>
  </si>
  <si>
    <t>N05CH</t>
  </si>
  <si>
    <t>Melatonin receptor agonists</t>
  </si>
  <si>
    <t>N05CH01</t>
  </si>
  <si>
    <t>melatonin</t>
  </si>
  <si>
    <t>N05CH02</t>
  </si>
  <si>
    <t>ramelteon</t>
  </si>
  <si>
    <t>N05CH03</t>
  </si>
  <si>
    <t>tasimelteon</t>
  </si>
  <si>
    <t xml:space="preserve">N05CJ </t>
  </si>
  <si>
    <t xml:space="preserve">Orexin receptor antagonists </t>
  </si>
  <si>
    <t xml:space="preserve">N05CJ01 </t>
  </si>
  <si>
    <t>suvorexant</t>
  </si>
  <si>
    <t>ATC 2024 : nouveau code remplace N05CM19</t>
  </si>
  <si>
    <t xml:space="preserve">N05CJ02 </t>
  </si>
  <si>
    <t>lemborexant</t>
  </si>
  <si>
    <t>ATC 2024 : nouveau code remplace N05CM21</t>
  </si>
  <si>
    <t>N05CJ03</t>
  </si>
  <si>
    <t>daridorexant</t>
  </si>
  <si>
    <t>N05CM</t>
  </si>
  <si>
    <t>Other hypnotics and sedatives</t>
  </si>
  <si>
    <t>N05CM01</t>
  </si>
  <si>
    <t>methaqualone</t>
  </si>
  <si>
    <t>N05CM02</t>
  </si>
  <si>
    <t>clomethiazole</t>
  </si>
  <si>
    <t>N05CM03</t>
  </si>
  <si>
    <t>bromisoval</t>
  </si>
  <si>
    <t>N05CM04</t>
  </si>
  <si>
    <t>carbromal</t>
  </si>
  <si>
    <t>N05CM05</t>
  </si>
  <si>
    <t>N05CM06</t>
  </si>
  <si>
    <t>propiomazine</t>
  </si>
  <si>
    <t>N05CM07</t>
  </si>
  <si>
    <t>triclofos</t>
  </si>
  <si>
    <t>N05CM08</t>
  </si>
  <si>
    <t>ethchlorvynol</t>
  </si>
  <si>
    <t>N05CM09</t>
  </si>
  <si>
    <t>valerianae radix</t>
  </si>
  <si>
    <t>N05CM10</t>
  </si>
  <si>
    <t>hexapropymate</t>
  </si>
  <si>
    <t>N05CM11</t>
  </si>
  <si>
    <t>bromides</t>
  </si>
  <si>
    <t>N05CM12</t>
  </si>
  <si>
    <t>apronal</t>
  </si>
  <si>
    <t>N05CM13</t>
  </si>
  <si>
    <t>valnoctamide</t>
  </si>
  <si>
    <t>N05CM15</t>
  </si>
  <si>
    <t>methylpentynol</t>
  </si>
  <si>
    <t>N05CM16</t>
  </si>
  <si>
    <t>niaprazine</t>
  </si>
  <si>
    <t>N05CM18</t>
  </si>
  <si>
    <t>dexmedetomidine</t>
  </si>
  <si>
    <t>N05CM19</t>
  </si>
  <si>
    <t xml:space="preserve">ATC 2024 : code supprimé et remplacé par N05CJ01 </t>
  </si>
  <si>
    <t>N05CM21</t>
  </si>
  <si>
    <t xml:space="preserve">ATC 2024 : code supprimé et remplacé par N05CJ02 </t>
  </si>
  <si>
    <t>N05CX</t>
  </si>
  <si>
    <t>Hypnotics and sedatives in combination, excl. barbiturates</t>
  </si>
  <si>
    <t>N05CX01</t>
  </si>
  <si>
    <t>N05CX02</t>
  </si>
  <si>
    <t>methaqualone, combinations</t>
  </si>
  <si>
    <t>N05CX03</t>
  </si>
  <si>
    <t>methylpentynol, combinations</t>
  </si>
  <si>
    <t>N05CX04</t>
  </si>
  <si>
    <t>clomethiazole, combinations</t>
  </si>
  <si>
    <t>N05CX05</t>
  </si>
  <si>
    <t>emepronium, combinations</t>
  </si>
  <si>
    <t>N05CX06</t>
  </si>
  <si>
    <t>dipiperonylaminoethanol, combinations</t>
  </si>
  <si>
    <t>N06</t>
  </si>
  <si>
    <t>PSYCHOANALEPTICS</t>
  </si>
  <si>
    <t>N06A</t>
  </si>
  <si>
    <t>ANTIDEPRESSANTS</t>
  </si>
  <si>
    <t>N06AA</t>
  </si>
  <si>
    <t>Non-selective monoamine reuptake inhibitors</t>
  </si>
  <si>
    <t>N06AA01</t>
  </si>
  <si>
    <t>desipramine</t>
  </si>
  <si>
    <t>N06AA02</t>
  </si>
  <si>
    <t>imipramine</t>
  </si>
  <si>
    <t>N06AA03</t>
  </si>
  <si>
    <t>imipramine oxide</t>
  </si>
  <si>
    <t>N06AA04</t>
  </si>
  <si>
    <t>clomipramine</t>
  </si>
  <si>
    <t>N06AA05</t>
  </si>
  <si>
    <t>opipramol</t>
  </si>
  <si>
    <t>N06AA06</t>
  </si>
  <si>
    <t>trimipramine</t>
  </si>
  <si>
    <t>N06AA07</t>
  </si>
  <si>
    <t>lofepramine</t>
  </si>
  <si>
    <t>N06AA08</t>
  </si>
  <si>
    <t>dibenzepin</t>
  </si>
  <si>
    <t>N06AA09</t>
  </si>
  <si>
    <t>amitriptyline</t>
  </si>
  <si>
    <t>N06AA10</t>
  </si>
  <si>
    <t>nortriptyline</t>
  </si>
  <si>
    <t>N06AA11</t>
  </si>
  <si>
    <t>protriptyline</t>
  </si>
  <si>
    <t>N06AA12</t>
  </si>
  <si>
    <t>N06AA13</t>
  </si>
  <si>
    <t>iprindole</t>
  </si>
  <si>
    <t>N06AA14</t>
  </si>
  <si>
    <t>melitracen</t>
  </si>
  <si>
    <t>N06AA15</t>
  </si>
  <si>
    <t>butriptyline</t>
  </si>
  <si>
    <t>N06AA16</t>
  </si>
  <si>
    <t>dosulepin</t>
  </si>
  <si>
    <t>N06AA17</t>
  </si>
  <si>
    <t>amoxapine</t>
  </si>
  <si>
    <t>N06AA18</t>
  </si>
  <si>
    <t>dimetacrine</t>
  </si>
  <si>
    <t>N06AA19</t>
  </si>
  <si>
    <t>amineptine</t>
  </si>
  <si>
    <t>N06AA21</t>
  </si>
  <si>
    <t>maprotiline</t>
  </si>
  <si>
    <t>N06AA23</t>
  </si>
  <si>
    <t>quinupramine</t>
  </si>
  <si>
    <t>N06AB</t>
  </si>
  <si>
    <t>Selective serotonin reuptake inhibitors</t>
  </si>
  <si>
    <t>N06AB02</t>
  </si>
  <si>
    <t>zimeldine</t>
  </si>
  <si>
    <t>N06AB03</t>
  </si>
  <si>
    <t>fluoxetine</t>
  </si>
  <si>
    <t>N06AB04</t>
  </si>
  <si>
    <t>citalopram</t>
  </si>
  <si>
    <t>N06AB05</t>
  </si>
  <si>
    <t>paroxetine</t>
  </si>
  <si>
    <t>N06AB06</t>
  </si>
  <si>
    <t>sertraline</t>
  </si>
  <si>
    <t>N06AB07</t>
  </si>
  <si>
    <t>alaproclate</t>
  </si>
  <si>
    <t>N06AB08</t>
  </si>
  <si>
    <t>fluvoxamine</t>
  </si>
  <si>
    <t>N06AB09</t>
  </si>
  <si>
    <t>etoperidone</t>
  </si>
  <si>
    <t>N06AB10</t>
  </si>
  <si>
    <t>escitalopram</t>
  </si>
  <si>
    <t>N06AF</t>
  </si>
  <si>
    <t>Monoamine oxidase inhibitors, non-selective</t>
  </si>
  <si>
    <t>N06AF01</t>
  </si>
  <si>
    <t>isocarboxazid</t>
  </si>
  <si>
    <t>N06AF02</t>
  </si>
  <si>
    <t>nialamide</t>
  </si>
  <si>
    <t>N06AF03</t>
  </si>
  <si>
    <t>phenelzine</t>
  </si>
  <si>
    <t>N06AF04</t>
  </si>
  <si>
    <t>tranylcypromine</t>
  </si>
  <si>
    <t>N06AF05</t>
  </si>
  <si>
    <t>iproniazide</t>
  </si>
  <si>
    <t>N06AF06</t>
  </si>
  <si>
    <t>iproclozide</t>
  </si>
  <si>
    <t>N06AG</t>
  </si>
  <si>
    <t>Monoamine oxidase A inhibitors</t>
  </si>
  <si>
    <t>N06AG02</t>
  </si>
  <si>
    <t>moclobemide</t>
  </si>
  <si>
    <t>N06AG03</t>
  </si>
  <si>
    <t>toloxatone</t>
  </si>
  <si>
    <t>N06AX</t>
  </si>
  <si>
    <t>Other antidepressants</t>
  </si>
  <si>
    <t>N06AX01</t>
  </si>
  <si>
    <t>oxitriptan</t>
  </si>
  <si>
    <t>N06AX02</t>
  </si>
  <si>
    <t>tryptophan</t>
  </si>
  <si>
    <t>N06AX03</t>
  </si>
  <si>
    <t>mianserin</t>
  </si>
  <si>
    <t>N06AX04</t>
  </si>
  <si>
    <t>nomifensine</t>
  </si>
  <si>
    <t>N06AX05</t>
  </si>
  <si>
    <t>trazodone</t>
  </si>
  <si>
    <t>N06AX06</t>
  </si>
  <si>
    <t>nefazodone</t>
  </si>
  <si>
    <t>N06AX07</t>
  </si>
  <si>
    <t>minaprine</t>
  </si>
  <si>
    <t>N06AX08</t>
  </si>
  <si>
    <t>bifemelane</t>
  </si>
  <si>
    <t>N06AX09</t>
  </si>
  <si>
    <t>viloxazine</t>
  </si>
  <si>
    <t>N06AX10</t>
  </si>
  <si>
    <t>oxaflozane</t>
  </si>
  <si>
    <t>N06AX11</t>
  </si>
  <si>
    <t>mirtazapine</t>
  </si>
  <si>
    <t>N06AX12</t>
  </si>
  <si>
    <t>bupropion</t>
  </si>
  <si>
    <t>N06AX13</t>
  </si>
  <si>
    <t>medifoxamine</t>
  </si>
  <si>
    <t>N06AX14</t>
  </si>
  <si>
    <t>tianeptine</t>
  </si>
  <si>
    <t>N06AX15</t>
  </si>
  <si>
    <t>pivagabine</t>
  </si>
  <si>
    <t>N06AX16</t>
  </si>
  <si>
    <t>venlafaxine</t>
  </si>
  <si>
    <t>N06AX17</t>
  </si>
  <si>
    <t>milnacipran</t>
  </si>
  <si>
    <t>N06AX18</t>
  </si>
  <si>
    <t>reboxetine</t>
  </si>
  <si>
    <t>N06AX19</t>
  </si>
  <si>
    <t>gepirone</t>
  </si>
  <si>
    <t>N06AX21</t>
  </si>
  <si>
    <t>duloxetine</t>
  </si>
  <si>
    <t>N06AX22</t>
  </si>
  <si>
    <t>agomelatine</t>
  </si>
  <si>
    <t>N06AX23</t>
  </si>
  <si>
    <t>desvenlafaxine</t>
  </si>
  <si>
    <t>N06AX24</t>
  </si>
  <si>
    <t>vilazodone</t>
  </si>
  <si>
    <t>N06AX25</t>
  </si>
  <si>
    <t>hyperici herba</t>
  </si>
  <si>
    <t>N06AX26</t>
  </si>
  <si>
    <t>vortioxetine</t>
  </si>
  <si>
    <t>N06AX27</t>
  </si>
  <si>
    <t>N06AX28</t>
  </si>
  <si>
    <t>levomilnacipran</t>
  </si>
  <si>
    <t>N06AX29</t>
  </si>
  <si>
    <t>brexanolone</t>
  </si>
  <si>
    <t>N06AX62</t>
  </si>
  <si>
    <t>bupropion and dextromethorphan</t>
  </si>
  <si>
    <t>N06B</t>
  </si>
  <si>
    <t>PSYCHOSTIMULANTS, AGENTS USED FOR ADHD AND NOOTROPICS</t>
  </si>
  <si>
    <t>N06BA</t>
  </si>
  <si>
    <t>Centrally acting sympathomimetics</t>
  </si>
  <si>
    <t>N06BA01</t>
  </si>
  <si>
    <t>amfetamine</t>
  </si>
  <si>
    <t>N06BA02</t>
  </si>
  <si>
    <t>dexamfetamine</t>
  </si>
  <si>
    <t>N06BA03</t>
  </si>
  <si>
    <t>metamfetamine</t>
  </si>
  <si>
    <t>N06BA04</t>
  </si>
  <si>
    <t>methylphenidate</t>
  </si>
  <si>
    <t>N06BA05</t>
  </si>
  <si>
    <t>pemoline</t>
  </si>
  <si>
    <t>N06BA06</t>
  </si>
  <si>
    <t>fencamfamin</t>
  </si>
  <si>
    <t>N06BA07</t>
  </si>
  <si>
    <t>modafinil</t>
  </si>
  <si>
    <t>N06BA08</t>
  </si>
  <si>
    <t>fenozolone</t>
  </si>
  <si>
    <t>N06BA09</t>
  </si>
  <si>
    <t>atomoxetine</t>
  </si>
  <si>
    <t>N06BA10</t>
  </si>
  <si>
    <t>fenetylline</t>
  </si>
  <si>
    <t>N06BA11</t>
  </si>
  <si>
    <t>dexmethylphenidate</t>
  </si>
  <si>
    <t>N06BA12</t>
  </si>
  <si>
    <t>lisdexamfetamine</t>
  </si>
  <si>
    <t>N06BA13</t>
  </si>
  <si>
    <t>armodafinil</t>
  </si>
  <si>
    <t>N06BA14</t>
  </si>
  <si>
    <t>solriamfetol</t>
  </si>
  <si>
    <t>N06BA15</t>
  </si>
  <si>
    <t>dexmethylphenidate and serdexmethylphenidate</t>
  </si>
  <si>
    <t>N06BC</t>
  </si>
  <si>
    <t>N06BC01</t>
  </si>
  <si>
    <t>N06BC02</t>
  </si>
  <si>
    <t>propentofylline</t>
  </si>
  <si>
    <t>N06BX</t>
  </si>
  <si>
    <t>Other psychostimulants and nootropics</t>
  </si>
  <si>
    <t>N06BX01</t>
  </si>
  <si>
    <t>meclofenoxate</t>
  </si>
  <si>
    <t>N06BX02</t>
  </si>
  <si>
    <t>pyritinol</t>
  </si>
  <si>
    <t>N06BX03</t>
  </si>
  <si>
    <t>piracetam</t>
  </si>
  <si>
    <t>N06BX04</t>
  </si>
  <si>
    <t>deanol</t>
  </si>
  <si>
    <t>N06BX05</t>
  </si>
  <si>
    <t>fipexide</t>
  </si>
  <si>
    <t>N06BX06</t>
  </si>
  <si>
    <t>citicoline</t>
  </si>
  <si>
    <t>N06BX07</t>
  </si>
  <si>
    <t>oxiracetam</t>
  </si>
  <si>
    <t>N06BX08</t>
  </si>
  <si>
    <t>pirisudanol</t>
  </si>
  <si>
    <t>N06BX09</t>
  </si>
  <si>
    <t>linopirdine</t>
  </si>
  <si>
    <t>N06BX10</t>
  </si>
  <si>
    <t>nizofenone</t>
  </si>
  <si>
    <t>N06BX11</t>
  </si>
  <si>
    <t>aniracetam</t>
  </si>
  <si>
    <t>N06BX12</t>
  </si>
  <si>
    <t>acetylcarnitine</t>
  </si>
  <si>
    <t>N06BX13</t>
  </si>
  <si>
    <t>idebenone</t>
  </si>
  <si>
    <t>N06BX14</t>
  </si>
  <si>
    <t>prolintane</t>
  </si>
  <si>
    <t>N06BX15</t>
  </si>
  <si>
    <t>pipradrol</t>
  </si>
  <si>
    <t>N06BX16</t>
  </si>
  <si>
    <t>pramiracetam</t>
  </si>
  <si>
    <t>N06BX17</t>
  </si>
  <si>
    <t>adrafinil</t>
  </si>
  <si>
    <t>N06BX18</t>
  </si>
  <si>
    <t>vinpocetine</t>
  </si>
  <si>
    <t>N06BX21</t>
  </si>
  <si>
    <t>temgicoluril</t>
  </si>
  <si>
    <t>N06BX22</t>
  </si>
  <si>
    <t>phenibut</t>
  </si>
  <si>
    <t>N06C</t>
  </si>
  <si>
    <t>PSYCHOLEPTICS AND PSYCHOANALEPTICS IN COMBINATION</t>
  </si>
  <si>
    <t>N06CA</t>
  </si>
  <si>
    <t>Antidepressants in combination with psycholeptics</t>
  </si>
  <si>
    <t>N06CA01</t>
  </si>
  <si>
    <t>amitriptyline and psycholeptics</t>
  </si>
  <si>
    <t>N06CA02</t>
  </si>
  <si>
    <t>melitracen and psycholeptics</t>
  </si>
  <si>
    <t>N06CA03</t>
  </si>
  <si>
    <t>fluoxetine and psycholeptics</t>
  </si>
  <si>
    <t>N06CB</t>
  </si>
  <si>
    <t>Psychostimulants in combination with psycholeptics</t>
  </si>
  <si>
    <t>N06D</t>
  </si>
  <si>
    <t>ANTI-DEMENTIA DRUGS</t>
  </si>
  <si>
    <t>N06DA</t>
  </si>
  <si>
    <t>Anticholinesterases</t>
  </si>
  <si>
    <t>N06DA01</t>
  </si>
  <si>
    <t>tacrine</t>
  </si>
  <si>
    <t>N06DA02</t>
  </si>
  <si>
    <t>donepezil</t>
  </si>
  <si>
    <t>N06DA03</t>
  </si>
  <si>
    <t>rivastigmine</t>
  </si>
  <si>
    <t>N06DA04</t>
  </si>
  <si>
    <t>galantamine</t>
  </si>
  <si>
    <t>N06DA05</t>
  </si>
  <si>
    <t>ipidacrine</t>
  </si>
  <si>
    <t>N06DA52</t>
  </si>
  <si>
    <t>donepezil and memantine</t>
  </si>
  <si>
    <t>N06DA53</t>
  </si>
  <si>
    <t>donepezil, memantine and ginkgo folium</t>
  </si>
  <si>
    <t>N06DX</t>
  </si>
  <si>
    <t>Other anti-dementia drugs</t>
  </si>
  <si>
    <t>N06DX01</t>
  </si>
  <si>
    <t>memantine</t>
  </si>
  <si>
    <t>N06DX02</t>
  </si>
  <si>
    <t>ginkgo folium</t>
  </si>
  <si>
    <t>N06DX03</t>
  </si>
  <si>
    <t>aducanumab</t>
  </si>
  <si>
    <t>N06DX04</t>
  </si>
  <si>
    <t>lecanemab</t>
  </si>
  <si>
    <t>N06DX05</t>
  </si>
  <si>
    <t>donanemab</t>
  </si>
  <si>
    <t>N06DX30</t>
  </si>
  <si>
    <t>N07</t>
  </si>
  <si>
    <t>OTHER NERVOUS SYSTEM DRUGS</t>
  </si>
  <si>
    <t>N07A</t>
  </si>
  <si>
    <t>PARASYMPATHOMIMETICS</t>
  </si>
  <si>
    <t>N07AA</t>
  </si>
  <si>
    <t>N07AA01</t>
  </si>
  <si>
    <t>neostigmine</t>
  </si>
  <si>
    <t>N07AA02</t>
  </si>
  <si>
    <t>pyridostigmine</t>
  </si>
  <si>
    <t>N07AA03</t>
  </si>
  <si>
    <t>distigmine</t>
  </si>
  <si>
    <t>N07AA30</t>
  </si>
  <si>
    <t>ambenonium</t>
  </si>
  <si>
    <t>N07AA51</t>
  </si>
  <si>
    <t>neostigmine, combinations</t>
  </si>
  <si>
    <t>N07AB</t>
  </si>
  <si>
    <t>Choline esters</t>
  </si>
  <si>
    <t>N07AB01</t>
  </si>
  <si>
    <t>N07AB02</t>
  </si>
  <si>
    <t>bethanechol</t>
  </si>
  <si>
    <t>N07AX</t>
  </si>
  <si>
    <t>Other parasympathomimetics</t>
  </si>
  <si>
    <t>N07AX01</t>
  </si>
  <si>
    <t>pilocarpine</t>
  </si>
  <si>
    <t>N07AX02</t>
  </si>
  <si>
    <t>choline alfoscerate</t>
  </si>
  <si>
    <t>N07AX03</t>
  </si>
  <si>
    <t>cevimeline</t>
  </si>
  <si>
    <t>N07B</t>
  </si>
  <si>
    <t>DRUGS USED IN ADDICTIVE DISORDERS</t>
  </si>
  <si>
    <t>N07BA</t>
  </si>
  <si>
    <t>Drugs used in nicotine dependence</t>
  </si>
  <si>
    <t>N07BA01</t>
  </si>
  <si>
    <t>nicotine</t>
  </si>
  <si>
    <t>N07BA03</t>
  </si>
  <si>
    <t>varenicline</t>
  </si>
  <si>
    <t>N07BA04</t>
  </si>
  <si>
    <t>cytisinicline</t>
  </si>
  <si>
    <t>N07BB</t>
  </si>
  <si>
    <t>Drugs used in alcohol dependence</t>
  </si>
  <si>
    <t>N07BB01</t>
  </si>
  <si>
    <t>disulfiram</t>
  </si>
  <si>
    <t>N07BB02</t>
  </si>
  <si>
    <t>calcium carbimide</t>
  </si>
  <si>
    <t>N07BB03</t>
  </si>
  <si>
    <t>acamprosate</t>
  </si>
  <si>
    <t>N07BB04</t>
  </si>
  <si>
    <t>naltrexone</t>
  </si>
  <si>
    <t>N07BB05</t>
  </si>
  <si>
    <t>nalmefene</t>
  </si>
  <si>
    <t>N07BC</t>
  </si>
  <si>
    <t>Drugs used in opioid dependence</t>
  </si>
  <si>
    <t>N07BC01</t>
  </si>
  <si>
    <t>N07BC02</t>
  </si>
  <si>
    <t>methadone</t>
  </si>
  <si>
    <t>N07BC03</t>
  </si>
  <si>
    <t>levacetylmethadol</t>
  </si>
  <si>
    <t>N07BC04</t>
  </si>
  <si>
    <t>lofexidine</t>
  </si>
  <si>
    <t>N07BC05</t>
  </si>
  <si>
    <t>levomethadone</t>
  </si>
  <si>
    <t>N07BC06</t>
  </si>
  <si>
    <t>diamorphine</t>
  </si>
  <si>
    <t>N07BC51</t>
  </si>
  <si>
    <t>buprenorphine, combinations</t>
  </si>
  <si>
    <t>N07C</t>
  </si>
  <si>
    <t>ANTIVERTIGO PREPARATIONS</t>
  </si>
  <si>
    <t>N07CA</t>
  </si>
  <si>
    <t>Antivertigo preparations</t>
  </si>
  <si>
    <t>N07CA01</t>
  </si>
  <si>
    <t>betahistine</t>
  </si>
  <si>
    <t>N07CA02</t>
  </si>
  <si>
    <t>cinnarizine</t>
  </si>
  <si>
    <t>N07CA03</t>
  </si>
  <si>
    <t>flunarizine</t>
  </si>
  <si>
    <t>N07CA04</t>
  </si>
  <si>
    <t>acetylleucine</t>
  </si>
  <si>
    <t>N07CA52</t>
  </si>
  <si>
    <t>cinnarizine, combinations</t>
  </si>
  <si>
    <t>N07X</t>
  </si>
  <si>
    <t>N07XA</t>
  </si>
  <si>
    <t>Gangliosides and ganglioside derivatives</t>
  </si>
  <si>
    <t>N07XX</t>
  </si>
  <si>
    <t>Other nervous system drugs</t>
  </si>
  <si>
    <t>N07XX01</t>
  </si>
  <si>
    <t>tirilazad</t>
  </si>
  <si>
    <t>N07XX02</t>
  </si>
  <si>
    <t>riluzole</t>
  </si>
  <si>
    <t>N07XX03</t>
  </si>
  <si>
    <t>xaliproden</t>
  </si>
  <si>
    <t>N07XX04</t>
  </si>
  <si>
    <t>N07XX05</t>
  </si>
  <si>
    <t>amifampridine</t>
  </si>
  <si>
    <t>N07XX06</t>
  </si>
  <si>
    <t>tetrabenazine</t>
  </si>
  <si>
    <t>N07XX07</t>
  </si>
  <si>
    <t>fampridine</t>
  </si>
  <si>
    <t>N07XX08</t>
  </si>
  <si>
    <t>tafamidis</t>
  </si>
  <si>
    <t>N07XX10</t>
  </si>
  <si>
    <t>laquinimod</t>
  </si>
  <si>
    <t>N07XX11</t>
  </si>
  <si>
    <t>pitolisant</t>
  </si>
  <si>
    <t>N07XX12</t>
  </si>
  <si>
    <t>patisiran</t>
  </si>
  <si>
    <t>N07XX13</t>
  </si>
  <si>
    <t>valbenazine</t>
  </si>
  <si>
    <t>N07XX14</t>
  </si>
  <si>
    <t>edaravone</t>
  </si>
  <si>
    <t>N07XX15</t>
  </si>
  <si>
    <t>inotersen</t>
  </si>
  <si>
    <t>N07XX16</t>
  </si>
  <si>
    <t>deutetrabenazine</t>
  </si>
  <si>
    <t>N07XX17</t>
  </si>
  <si>
    <t>arimoclomol</t>
  </si>
  <si>
    <t>N07XX18</t>
  </si>
  <si>
    <t>vutrisiran</t>
  </si>
  <si>
    <t>N07XX19</t>
  </si>
  <si>
    <t>sodium phenylbutyrate and ursodoxicoltaurine</t>
  </si>
  <si>
    <t>N07XX21</t>
  </si>
  <si>
    <t>eplontersen</t>
  </si>
  <si>
    <t>N07XX22</t>
  </si>
  <si>
    <t>tofersen</t>
  </si>
  <si>
    <t>N07XX23</t>
  </si>
  <si>
    <t>troriluzole</t>
  </si>
  <si>
    <t>N07XX59</t>
  </si>
  <si>
    <t>dextromethorphan, combinations</t>
  </si>
  <si>
    <t>P</t>
  </si>
  <si>
    <t>ANTIPARASITIC PRODUCTS, INSECTICIDES AND REPELLENTS</t>
  </si>
  <si>
    <t>P01</t>
  </si>
  <si>
    <t>ANTIPROTOZOALS</t>
  </si>
  <si>
    <t>P01A</t>
  </si>
  <si>
    <t>AGENTS AGAINST AMOEBIASIS AND OTHER PROTOZOAL DISEASES</t>
  </si>
  <si>
    <t>P01AA</t>
  </si>
  <si>
    <t>Hydroxyquinoline derivatives</t>
  </si>
  <si>
    <t>P01AA01</t>
  </si>
  <si>
    <t>P01AA02</t>
  </si>
  <si>
    <t>P01AA04</t>
  </si>
  <si>
    <t>P01AA05</t>
  </si>
  <si>
    <t>tilbroquinol</t>
  </si>
  <si>
    <t>P01AA30</t>
  </si>
  <si>
    <t>tilbroquinol and tiliquinol</t>
  </si>
  <si>
    <t>P01AA52</t>
  </si>
  <si>
    <t>clioquinol, combinations</t>
  </si>
  <si>
    <t>P01AB</t>
  </si>
  <si>
    <t>Nitroimidazole derivatives</t>
  </si>
  <si>
    <t>P01AB01</t>
  </si>
  <si>
    <t>P01AB02</t>
  </si>
  <si>
    <t>P01AB03</t>
  </si>
  <si>
    <t>P01AB04</t>
  </si>
  <si>
    <t>P01AB05</t>
  </si>
  <si>
    <t>P01AB06</t>
  </si>
  <si>
    <t>nimorazole</t>
  </si>
  <si>
    <t>P01AB07</t>
  </si>
  <si>
    <t>secnidazole</t>
  </si>
  <si>
    <t>P01AB51</t>
  </si>
  <si>
    <t>metronidazole and furazolidone</t>
  </si>
  <si>
    <t>P01AB52</t>
  </si>
  <si>
    <t>metronidazole and diloxanide</t>
  </si>
  <si>
    <t>P01AC</t>
  </si>
  <si>
    <t>Dichloroacetamide derivatives</t>
  </si>
  <si>
    <t>P01AC01</t>
  </si>
  <si>
    <t>diloxanide</t>
  </si>
  <si>
    <t>P01AC02</t>
  </si>
  <si>
    <t>clefamide</t>
  </si>
  <si>
    <t>P01AC03</t>
  </si>
  <si>
    <t>etofamide</t>
  </si>
  <si>
    <t>P01AC04</t>
  </si>
  <si>
    <t>teclozan</t>
  </si>
  <si>
    <t>P01AR</t>
  </si>
  <si>
    <t>P01AR01</t>
  </si>
  <si>
    <t>arsthinol</t>
  </si>
  <si>
    <t>P01AR02</t>
  </si>
  <si>
    <t>difetarsone</t>
  </si>
  <si>
    <t>P01AR03</t>
  </si>
  <si>
    <t>glycobiarsol</t>
  </si>
  <si>
    <t>P01AR53</t>
  </si>
  <si>
    <t>glycobiarsol, combinations</t>
  </si>
  <si>
    <t>P01AX</t>
  </si>
  <si>
    <t>Other agents against amoebiasis and other protozoal diseases</t>
  </si>
  <si>
    <t>P01AX01</t>
  </si>
  <si>
    <t>chiniofon</t>
  </si>
  <si>
    <t>P01AX02</t>
  </si>
  <si>
    <t>emetine</t>
  </si>
  <si>
    <t>P01AX04</t>
  </si>
  <si>
    <t>phanquinone</t>
  </si>
  <si>
    <t>P01AX05</t>
  </si>
  <si>
    <t>mepacrine</t>
  </si>
  <si>
    <t>P01AX06</t>
  </si>
  <si>
    <t>atovaquone</t>
  </si>
  <si>
    <t>P01AX07</t>
  </si>
  <si>
    <t>trimetrexate</t>
  </si>
  <si>
    <t>P01AX08</t>
  </si>
  <si>
    <t>tenonitrozole</t>
  </si>
  <si>
    <t>P01AX09</t>
  </si>
  <si>
    <t>dihydroemetine</t>
  </si>
  <si>
    <t>P01AX10</t>
  </si>
  <si>
    <t>fumagillin</t>
  </si>
  <si>
    <t>P01AX11</t>
  </si>
  <si>
    <t>nitazoxanide</t>
  </si>
  <si>
    <t>P01AX52</t>
  </si>
  <si>
    <t>emetine, combinations</t>
  </si>
  <si>
    <t>P01B</t>
  </si>
  <si>
    <t>ANTIMALARIALS</t>
  </si>
  <si>
    <t>P01BA</t>
  </si>
  <si>
    <t>Aminoquinolines</t>
  </si>
  <si>
    <t>P01BA01</t>
  </si>
  <si>
    <t>chloroquine</t>
  </si>
  <si>
    <t>P01BA02</t>
  </si>
  <si>
    <t>hydroxychloroquine</t>
  </si>
  <si>
    <t>P01BA03</t>
  </si>
  <si>
    <t>primaquine</t>
  </si>
  <si>
    <t>P01BA06</t>
  </si>
  <si>
    <t>amodiaquine</t>
  </si>
  <si>
    <t>P01BA07</t>
  </si>
  <si>
    <t>tafenoquine</t>
  </si>
  <si>
    <t>P01BB</t>
  </si>
  <si>
    <t>P01BB01</t>
  </si>
  <si>
    <t>proguanil</t>
  </si>
  <si>
    <t>P01BB02</t>
  </si>
  <si>
    <t>cycloguanil embonate</t>
  </si>
  <si>
    <t>P01BB51</t>
  </si>
  <si>
    <t>proguanil and atovaquone</t>
  </si>
  <si>
    <t>P01BB52</t>
  </si>
  <si>
    <t>chloroquine and proguanil</t>
  </si>
  <si>
    <t>P01BC</t>
  </si>
  <si>
    <t>Methanolquinolines</t>
  </si>
  <si>
    <t>P01BC01</t>
  </si>
  <si>
    <t>quinine</t>
  </si>
  <si>
    <t>P01BC02</t>
  </si>
  <si>
    <t>mefloquine</t>
  </si>
  <si>
    <t>P01BD</t>
  </si>
  <si>
    <t>Diaminopyrimidines</t>
  </si>
  <si>
    <t>P01BD01</t>
  </si>
  <si>
    <t>pyrimethamine</t>
  </si>
  <si>
    <t>P01BD51</t>
  </si>
  <si>
    <t>pyrimethamine, combinations</t>
  </si>
  <si>
    <t>P01BE</t>
  </si>
  <si>
    <t>Artemisinin and derivatives, plain</t>
  </si>
  <si>
    <t>P01BE01</t>
  </si>
  <si>
    <t>artemisinin</t>
  </si>
  <si>
    <t>P01BE02</t>
  </si>
  <si>
    <t>artemether</t>
  </si>
  <si>
    <t>P01BE03</t>
  </si>
  <si>
    <t>artesunate</t>
  </si>
  <si>
    <t>P01BE04</t>
  </si>
  <si>
    <t>artemotil</t>
  </si>
  <si>
    <t>P01BE05</t>
  </si>
  <si>
    <t>artenimol</t>
  </si>
  <si>
    <t>P01BF</t>
  </si>
  <si>
    <t>Artemisinin and derivatives, combinations</t>
  </si>
  <si>
    <t>P01BF01</t>
  </si>
  <si>
    <t>artemether and lumefrantin</t>
  </si>
  <si>
    <t>P01BF02</t>
  </si>
  <si>
    <t>artesunate and mefloquine</t>
  </si>
  <si>
    <t>P01BF03</t>
  </si>
  <si>
    <t>artesunate and amodiaquine</t>
  </si>
  <si>
    <t>P01BF04</t>
  </si>
  <si>
    <t>artesunate, sulfalene and pyrimethamine</t>
  </si>
  <si>
    <t>P01BF05</t>
  </si>
  <si>
    <t>artenimol and piperaquine</t>
  </si>
  <si>
    <t>P01BF06</t>
  </si>
  <si>
    <t>artesunate and pyronaridine</t>
  </si>
  <si>
    <t>P01BF07</t>
  </si>
  <si>
    <t>artemisinin and piperaquine</t>
  </si>
  <si>
    <t>P01BF08</t>
  </si>
  <si>
    <t>artemisinin and naphthoquine</t>
  </si>
  <si>
    <t>P01BF09</t>
  </si>
  <si>
    <t>artesunate, sulfadoxine and pyrimethamine</t>
  </si>
  <si>
    <t>P01BX</t>
  </si>
  <si>
    <t>Other antimalarials</t>
  </si>
  <si>
    <t>P01BX01</t>
  </si>
  <si>
    <t>halofantrine</t>
  </si>
  <si>
    <t>P01BX02</t>
  </si>
  <si>
    <t>arterolane and piperaquine</t>
  </si>
  <si>
    <t>P01C</t>
  </si>
  <si>
    <t>AGENTS AGAINST LEISHMANIASIS AND TRYPANOSOMIASIS</t>
  </si>
  <si>
    <t>P01CA</t>
  </si>
  <si>
    <t>P01CA02</t>
  </si>
  <si>
    <t>benznidazole</t>
  </si>
  <si>
    <t>P01CA03</t>
  </si>
  <si>
    <t>fexinidazole</t>
  </si>
  <si>
    <t>P01CB</t>
  </si>
  <si>
    <t>Antimony compounds</t>
  </si>
  <si>
    <t>P01CB01</t>
  </si>
  <si>
    <t>meglumine antimonate</t>
  </si>
  <si>
    <t>P01CB02</t>
  </si>
  <si>
    <t>sodium stibogluconate</t>
  </si>
  <si>
    <t>P01CC</t>
  </si>
  <si>
    <t>P01CC01</t>
  </si>
  <si>
    <t>nifurtimox</t>
  </si>
  <si>
    <t>P01CC02</t>
  </si>
  <si>
    <t>P01CD</t>
  </si>
  <si>
    <t>P01CD01</t>
  </si>
  <si>
    <t>melarsoprol</t>
  </si>
  <si>
    <t>P01CD02</t>
  </si>
  <si>
    <t>P01CX</t>
  </si>
  <si>
    <t>Other agents against leishmaniasis and trypanosomiasis</t>
  </si>
  <si>
    <t>P01CX01</t>
  </si>
  <si>
    <t>pentamidine isethionate</t>
  </si>
  <si>
    <t>P01CX02</t>
  </si>
  <si>
    <t>suramin sodium</t>
  </si>
  <si>
    <t>P01CX03</t>
  </si>
  <si>
    <t>P01CX04</t>
  </si>
  <si>
    <t>miltefosine</t>
  </si>
  <si>
    <t>P02</t>
  </si>
  <si>
    <t>ANTHELMINTICS</t>
  </si>
  <si>
    <t>P02B</t>
  </si>
  <si>
    <t>ANTITREMATODALS</t>
  </si>
  <si>
    <t>P02BA</t>
  </si>
  <si>
    <t>Quinoline derivatives and related substances</t>
  </si>
  <si>
    <t>P02BA01</t>
  </si>
  <si>
    <t>praziquantel</t>
  </si>
  <si>
    <t>P02BA02</t>
  </si>
  <si>
    <t>oxamniquine</t>
  </si>
  <si>
    <t>P02BA03</t>
  </si>
  <si>
    <t>arpraziquantel</t>
  </si>
  <si>
    <t>P02BB</t>
  </si>
  <si>
    <t>Organophosphorous compounds</t>
  </si>
  <si>
    <t>P02BB01</t>
  </si>
  <si>
    <t>metrifonate</t>
  </si>
  <si>
    <t>P02BX</t>
  </si>
  <si>
    <t>Other antitrematodal agents</t>
  </si>
  <si>
    <t>P02BX01</t>
  </si>
  <si>
    <t>P02BX02</t>
  </si>
  <si>
    <t>niridazole</t>
  </si>
  <si>
    <t>P02BX03</t>
  </si>
  <si>
    <t>stibophen</t>
  </si>
  <si>
    <t>P02BX04</t>
  </si>
  <si>
    <t>triclabendazole</t>
  </si>
  <si>
    <t>P02C</t>
  </si>
  <si>
    <t>ANTINEMATODAL AGENTS</t>
  </si>
  <si>
    <t>P02CA</t>
  </si>
  <si>
    <t>Benzimidazole derivatives</t>
  </si>
  <si>
    <t>P02CA01</t>
  </si>
  <si>
    <t>mebendazole</t>
  </si>
  <si>
    <t>P02CA02</t>
  </si>
  <si>
    <t>P02CA03</t>
  </si>
  <si>
    <t>albendazole</t>
  </si>
  <si>
    <t>P02CA04</t>
  </si>
  <si>
    <t>ciclobendazole</t>
  </si>
  <si>
    <t>P02CA05</t>
  </si>
  <si>
    <t>flubendazole</t>
  </si>
  <si>
    <t>P02CA06</t>
  </si>
  <si>
    <t>fenbendazole</t>
  </si>
  <si>
    <t>P02CA51</t>
  </si>
  <si>
    <t>mebendazole, combinations</t>
  </si>
  <si>
    <t>P02CB</t>
  </si>
  <si>
    <t>Piperazine and derivatives</t>
  </si>
  <si>
    <t>P02CB01</t>
  </si>
  <si>
    <t>piperazine</t>
  </si>
  <si>
    <t>P02CB02</t>
  </si>
  <si>
    <t>diethylcarbamazine</t>
  </si>
  <si>
    <t>P02CC</t>
  </si>
  <si>
    <t>Tetrahydropyrimidine derivatives</t>
  </si>
  <si>
    <t>P02CC01</t>
  </si>
  <si>
    <t>P02CC02</t>
  </si>
  <si>
    <t>oxantel</t>
  </si>
  <si>
    <t>P02CE</t>
  </si>
  <si>
    <t>Imidazothiazole derivatives</t>
  </si>
  <si>
    <t>P02CE01</t>
  </si>
  <si>
    <t>levamisole</t>
  </si>
  <si>
    <t>P02CF</t>
  </si>
  <si>
    <t>Avermectines</t>
  </si>
  <si>
    <t>P02CF01</t>
  </si>
  <si>
    <t>P02CX</t>
  </si>
  <si>
    <t>Other antinematodals</t>
  </si>
  <si>
    <t>P02CX01</t>
  </si>
  <si>
    <t>pyrvinium</t>
  </si>
  <si>
    <t>P02CX02</t>
  </si>
  <si>
    <t>bephenium</t>
  </si>
  <si>
    <t>P02CX03</t>
  </si>
  <si>
    <t>moxidectin</t>
  </si>
  <si>
    <t>P02D</t>
  </si>
  <si>
    <t>ANTICESTODALS</t>
  </si>
  <si>
    <t>P02DA</t>
  </si>
  <si>
    <t>Salicylic acid derivatives</t>
  </si>
  <si>
    <t>P02DA01</t>
  </si>
  <si>
    <t>niclosamide</t>
  </si>
  <si>
    <t>P02DX</t>
  </si>
  <si>
    <t>Other anticestodals</t>
  </si>
  <si>
    <t>P02DX01</t>
  </si>
  <si>
    <t>desaspidin</t>
  </si>
  <si>
    <t>P02DX02</t>
  </si>
  <si>
    <t>dichlorophen</t>
  </si>
  <si>
    <t>P03</t>
  </si>
  <si>
    <t>ECTOPARASITICIDES, INCL. SCABICIDES, INSECTICIDES AND REPELLENTS</t>
  </si>
  <si>
    <t>P03A</t>
  </si>
  <si>
    <t>ECTOPARASITICIDES, INCL. SCABICIDES</t>
  </si>
  <si>
    <t>P03AA</t>
  </si>
  <si>
    <t>Sulfur containing products</t>
  </si>
  <si>
    <t>P03AA01</t>
  </si>
  <si>
    <t>dixanthogen</t>
  </si>
  <si>
    <t>P03AA02</t>
  </si>
  <si>
    <t>potassium polysulfide</t>
  </si>
  <si>
    <t>P03AA03</t>
  </si>
  <si>
    <t>P03AA04</t>
  </si>
  <si>
    <t>P03AA05</t>
  </si>
  <si>
    <t>thiram</t>
  </si>
  <si>
    <t>P03AA54</t>
  </si>
  <si>
    <t>disulfiram, combinations</t>
  </si>
  <si>
    <t>P03AB</t>
  </si>
  <si>
    <t>Chlorine containing products</t>
  </si>
  <si>
    <t>P03AB01</t>
  </si>
  <si>
    <t>clofenotane</t>
  </si>
  <si>
    <t>P03AB02</t>
  </si>
  <si>
    <t>lindane</t>
  </si>
  <si>
    <t>P03AB51</t>
  </si>
  <si>
    <t>clofenotane, combinations</t>
  </si>
  <si>
    <t>P03AC</t>
  </si>
  <si>
    <t>Pyrethrines, incl. synthetic compounds</t>
  </si>
  <si>
    <t>P03AC01</t>
  </si>
  <si>
    <t>pyrethrum</t>
  </si>
  <si>
    <t>P03AC02</t>
  </si>
  <si>
    <t>bioallethrin</t>
  </si>
  <si>
    <t>P03AC03</t>
  </si>
  <si>
    <t>phenothrin</t>
  </si>
  <si>
    <t>P03AC04</t>
  </si>
  <si>
    <t>permethrin</t>
  </si>
  <si>
    <t>P03AC51</t>
  </si>
  <si>
    <t>pyrethrum, combinations</t>
  </si>
  <si>
    <t>P03AC52</t>
  </si>
  <si>
    <t>bioallethrin, combinations</t>
  </si>
  <si>
    <t>P03AC53</t>
  </si>
  <si>
    <t>phenothrin, combinations</t>
  </si>
  <si>
    <t>P03AC54</t>
  </si>
  <si>
    <t>permethrin, combinations</t>
  </si>
  <si>
    <t>P03AX</t>
  </si>
  <si>
    <t>Other ectoparasiticides, incl. scabicides</t>
  </si>
  <si>
    <t>P03AX01</t>
  </si>
  <si>
    <t>benzyl benzoate</t>
  </si>
  <si>
    <t>P03AX02</t>
  </si>
  <si>
    <t>copper oleinate</t>
  </si>
  <si>
    <t>P03AX03</t>
  </si>
  <si>
    <t>malathion</t>
  </si>
  <si>
    <t>P03AX04</t>
  </si>
  <si>
    <t>quassia</t>
  </si>
  <si>
    <t>Quassia</t>
  </si>
  <si>
    <t>P03AX05</t>
  </si>
  <si>
    <t>dimeticone</t>
  </si>
  <si>
    <t>P03AX06</t>
  </si>
  <si>
    <t>benzyl alcohol</t>
  </si>
  <si>
    <t>P03AX07</t>
  </si>
  <si>
    <t>abametapir</t>
  </si>
  <si>
    <t>P03B</t>
  </si>
  <si>
    <t>INSECTICIDES AND REPELLENTS</t>
  </si>
  <si>
    <t>P03BA</t>
  </si>
  <si>
    <t>Pyrethrines</t>
  </si>
  <si>
    <t>P03BA01</t>
  </si>
  <si>
    <t>cyfluthrin</t>
  </si>
  <si>
    <t>P03BA02</t>
  </si>
  <si>
    <t>cypermethrin</t>
  </si>
  <si>
    <t>P03BA03</t>
  </si>
  <si>
    <t>decamethrin</t>
  </si>
  <si>
    <t>P03BA04</t>
  </si>
  <si>
    <t>tetramethrin</t>
  </si>
  <si>
    <t>P03BX</t>
  </si>
  <si>
    <t>Other insecticides and repellents</t>
  </si>
  <si>
    <t>P03BX01</t>
  </si>
  <si>
    <t>diethyltoluamide</t>
  </si>
  <si>
    <t>P03BX02</t>
  </si>
  <si>
    <t>dimethylphthalate</t>
  </si>
  <si>
    <t>P03BX03</t>
  </si>
  <si>
    <t>dibutylphthalate</t>
  </si>
  <si>
    <t>P03BX04</t>
  </si>
  <si>
    <t>dibutylsuccinate</t>
  </si>
  <si>
    <t>P03BX05</t>
  </si>
  <si>
    <t>dimethylcarbate</t>
  </si>
  <si>
    <t>P03BX06</t>
  </si>
  <si>
    <t>etohexadiol</t>
  </si>
  <si>
    <t>R</t>
  </si>
  <si>
    <t>RESPIRATORY SYSTEM</t>
  </si>
  <si>
    <t>R01</t>
  </si>
  <si>
    <t>NASAL PREPARATIONS</t>
  </si>
  <si>
    <t>R01A</t>
  </si>
  <si>
    <t>DECONGESTANTS AND OTHER NASAL PREPARATIONS FOR TOPICAL USE</t>
  </si>
  <si>
    <t>R01AA</t>
  </si>
  <si>
    <t>Sympathomimetics, plain</t>
  </si>
  <si>
    <t>R01AA02</t>
  </si>
  <si>
    <t>cyclopentamine</t>
  </si>
  <si>
    <t>R01AA03</t>
  </si>
  <si>
    <t>R01AA04</t>
  </si>
  <si>
    <t>R01AA05</t>
  </si>
  <si>
    <t>R01AA06</t>
  </si>
  <si>
    <t>tetryzoline</t>
  </si>
  <si>
    <t>R01AA07</t>
  </si>
  <si>
    <t>xylometazoline</t>
  </si>
  <si>
    <t>R01AA08</t>
  </si>
  <si>
    <t>naphazoline</t>
  </si>
  <si>
    <t>R01AA09</t>
  </si>
  <si>
    <t>tramazoline</t>
  </si>
  <si>
    <t>R01AA10</t>
  </si>
  <si>
    <t>metizoline</t>
  </si>
  <si>
    <t>R01AA11</t>
  </si>
  <si>
    <t>tuaminoheptane</t>
  </si>
  <si>
    <t>R01AA12</t>
  </si>
  <si>
    <t>fenoxazoline</t>
  </si>
  <si>
    <t>R01AA13</t>
  </si>
  <si>
    <t>tymazoline</t>
  </si>
  <si>
    <t>R01AA14</t>
  </si>
  <si>
    <t>R01AA15</t>
  </si>
  <si>
    <t>indanazoline</t>
  </si>
  <si>
    <t>R01AB</t>
  </si>
  <si>
    <t>Sympathomimetics, combinations excl. corticosteroids</t>
  </si>
  <si>
    <t>R01AB01</t>
  </si>
  <si>
    <t>R01AB02</t>
  </si>
  <si>
    <t>R01AB03</t>
  </si>
  <si>
    <t>R01AB05</t>
  </si>
  <si>
    <t>R01AB06</t>
  </si>
  <si>
    <t>R01AB07</t>
  </si>
  <si>
    <t>R01AB08</t>
  </si>
  <si>
    <t>R01AC</t>
  </si>
  <si>
    <t>R01AC01</t>
  </si>
  <si>
    <t>R01AC02</t>
  </si>
  <si>
    <t>levocabastine</t>
  </si>
  <si>
    <t>R01AC03</t>
  </si>
  <si>
    <t>azelastine</t>
  </si>
  <si>
    <t>R01AC04</t>
  </si>
  <si>
    <t>antazoline</t>
  </si>
  <si>
    <t>R01AC05</t>
  </si>
  <si>
    <t>spaglumic acid</t>
  </si>
  <si>
    <t>R01AC06</t>
  </si>
  <si>
    <t>R01AC07</t>
  </si>
  <si>
    <t>nedocromil</t>
  </si>
  <si>
    <t>R01AC08</t>
  </si>
  <si>
    <t>olopatadine</t>
  </si>
  <si>
    <t>R01AC51</t>
  </si>
  <si>
    <t>cromoglicic acid, combinations</t>
  </si>
  <si>
    <t>R01AD</t>
  </si>
  <si>
    <t>R01AD01</t>
  </si>
  <si>
    <t>R01AD02</t>
  </si>
  <si>
    <t>R01AD03</t>
  </si>
  <si>
    <t>R01AD04</t>
  </si>
  <si>
    <t>flunisolide</t>
  </si>
  <si>
    <t>R01AD05</t>
  </si>
  <si>
    <t>R01AD06</t>
  </si>
  <si>
    <t>R01AD07</t>
  </si>
  <si>
    <t>R01AD08</t>
  </si>
  <si>
    <t>R01AD09</t>
  </si>
  <si>
    <t>R01AD11</t>
  </si>
  <si>
    <t>R01AD12</t>
  </si>
  <si>
    <t>fluticasone furoate</t>
  </si>
  <si>
    <t>R01AD13</t>
  </si>
  <si>
    <t>ciclesonide</t>
  </si>
  <si>
    <t>R01AD52</t>
  </si>
  <si>
    <t>R01AD53</t>
  </si>
  <si>
    <t>dexamethasone, combinations</t>
  </si>
  <si>
    <t>R01AD57</t>
  </si>
  <si>
    <t>tixocortol, combinations</t>
  </si>
  <si>
    <t>R01AD58</t>
  </si>
  <si>
    <t>fluticasone, combinations</t>
  </si>
  <si>
    <t>R01AD59</t>
  </si>
  <si>
    <t>mometasone, combinations</t>
  </si>
  <si>
    <t>R01AD60</t>
  </si>
  <si>
    <t>hydrocortisone, combinations</t>
  </si>
  <si>
    <t>R01AX</t>
  </si>
  <si>
    <t>Other nasal preparations</t>
  </si>
  <si>
    <t>R01AX01</t>
  </si>
  <si>
    <t>calcium hexamine thiocyanate</t>
  </si>
  <si>
    <t>R01AX02</t>
  </si>
  <si>
    <t>R01AX03</t>
  </si>
  <si>
    <t>ipratropium bromide</t>
  </si>
  <si>
    <t>R01AX05</t>
  </si>
  <si>
    <t>ritiometan</t>
  </si>
  <si>
    <t>R01AX06</t>
  </si>
  <si>
    <t>R01AX07</t>
  </si>
  <si>
    <t>R01AX08</t>
  </si>
  <si>
    <t>R01AX09</t>
  </si>
  <si>
    <t>R01AX10</t>
  </si>
  <si>
    <t>R01AX30</t>
  </si>
  <si>
    <t>R01B</t>
  </si>
  <si>
    <t>NASAL DECONGESTANTS FOR SYSTEMIC USE</t>
  </si>
  <si>
    <t>R01BA</t>
  </si>
  <si>
    <t>Sympathomimetics</t>
  </si>
  <si>
    <t>R01BA01</t>
  </si>
  <si>
    <t>phenylpropanolamine</t>
  </si>
  <si>
    <t>R01BA02</t>
  </si>
  <si>
    <t>pseudoephedrine</t>
  </si>
  <si>
    <t>R01BA03</t>
  </si>
  <si>
    <t>R01BA51</t>
  </si>
  <si>
    <t>phenylpropanolamine, combinations</t>
  </si>
  <si>
    <t>R01BA52</t>
  </si>
  <si>
    <t>pseudoephedrine, combinations</t>
  </si>
  <si>
    <t>R01BA53</t>
  </si>
  <si>
    <t>phenylephrine, combinations</t>
  </si>
  <si>
    <t>R02</t>
  </si>
  <si>
    <t>THROAT PREPARATIONS</t>
  </si>
  <si>
    <t>R02A</t>
  </si>
  <si>
    <t>R02AA</t>
  </si>
  <si>
    <t>Antiseptics</t>
  </si>
  <si>
    <t>R02AA01</t>
  </si>
  <si>
    <t>ambazone</t>
  </si>
  <si>
    <t>R02AA02</t>
  </si>
  <si>
    <t>R02AA03</t>
  </si>
  <si>
    <t>dichlorobenzyl alcohol</t>
  </si>
  <si>
    <t>R02AA05</t>
  </si>
  <si>
    <t>R02AA06</t>
  </si>
  <si>
    <t>R02AA09</t>
  </si>
  <si>
    <t>benzethonium</t>
  </si>
  <si>
    <t>R02AA10</t>
  </si>
  <si>
    <t>myristyl-benzalkonium</t>
  </si>
  <si>
    <t>R02AA11</t>
  </si>
  <si>
    <t>R02AA12</t>
  </si>
  <si>
    <t>hexylresorcinol</t>
  </si>
  <si>
    <t>R02AA13</t>
  </si>
  <si>
    <t>acriflavinium chloride</t>
  </si>
  <si>
    <t>R02AA14</t>
  </si>
  <si>
    <t>R02AA15</t>
  </si>
  <si>
    <t>R02AA16</t>
  </si>
  <si>
    <t>R02AA17</t>
  </si>
  <si>
    <t>R02AA18</t>
  </si>
  <si>
    <t>R02AA19</t>
  </si>
  <si>
    <t>R02AA20</t>
  </si>
  <si>
    <t>R02AA21</t>
  </si>
  <si>
    <t>R02AB</t>
  </si>
  <si>
    <t>R02AB01</t>
  </si>
  <si>
    <t>R02AB02</t>
  </si>
  <si>
    <t>R02AB03</t>
  </si>
  <si>
    <t>fusafungine</t>
  </si>
  <si>
    <t>R02AB04</t>
  </si>
  <si>
    <t>R02AB30</t>
  </si>
  <si>
    <t>gramicidin</t>
  </si>
  <si>
    <t>R02AD</t>
  </si>
  <si>
    <t>Anesthetics, local</t>
  </si>
  <si>
    <t>R02AD01</t>
  </si>
  <si>
    <t>R02AD02</t>
  </si>
  <si>
    <t>R02AD03</t>
  </si>
  <si>
    <t>R02AD04</t>
  </si>
  <si>
    <t>R02AD05</t>
  </si>
  <si>
    <t>ambroxol</t>
  </si>
  <si>
    <t>R02AX</t>
  </si>
  <si>
    <t>Other throat preparations</t>
  </si>
  <si>
    <t>R02AX01</t>
  </si>
  <si>
    <t>R02AX02</t>
  </si>
  <si>
    <t>R02AX03</t>
  </si>
  <si>
    <t>R03</t>
  </si>
  <si>
    <t>DRUGS FOR OBSTRUCTIVE AIRWAY DISEASES</t>
  </si>
  <si>
    <t>R03A</t>
  </si>
  <si>
    <t>ADRENERGICS, INHALANTS</t>
  </si>
  <si>
    <t>R03AA</t>
  </si>
  <si>
    <t>Alpha- and beta-adrenoreceptor agonists</t>
  </si>
  <si>
    <t>R03AA01</t>
  </si>
  <si>
    <t>R03AB</t>
  </si>
  <si>
    <t>Non-selective beta-adrenoreceptor agonists</t>
  </si>
  <si>
    <t>R03AB02</t>
  </si>
  <si>
    <t>R03AB03</t>
  </si>
  <si>
    <t>orciprenaline</t>
  </si>
  <si>
    <t>R03AC</t>
  </si>
  <si>
    <t>Selective beta-2-adrenoreceptor agonists</t>
  </si>
  <si>
    <t>R03AC02</t>
  </si>
  <si>
    <t>salbutamol</t>
  </si>
  <si>
    <t>R03AC03</t>
  </si>
  <si>
    <t>terbutaline</t>
  </si>
  <si>
    <t>R03AC04</t>
  </si>
  <si>
    <t>R03AC05</t>
  </si>
  <si>
    <t>rimiterol</t>
  </si>
  <si>
    <t>R03AC06</t>
  </si>
  <si>
    <t>hexoprenaline</t>
  </si>
  <si>
    <t>R03AC07</t>
  </si>
  <si>
    <t>isoetarine</t>
  </si>
  <si>
    <t>R03AC08</t>
  </si>
  <si>
    <t>pirbuterol</t>
  </si>
  <si>
    <t>R03AC09</t>
  </si>
  <si>
    <t>tretoquinol</t>
  </si>
  <si>
    <t>R03AC10</t>
  </si>
  <si>
    <t>carbuterol</t>
  </si>
  <si>
    <t>R03AC11</t>
  </si>
  <si>
    <t>tulobuterol</t>
  </si>
  <si>
    <t>R03AC12</t>
  </si>
  <si>
    <t>salmeterol</t>
  </si>
  <si>
    <t>R03AC13</t>
  </si>
  <si>
    <t>formoterol</t>
  </si>
  <si>
    <t>R03AC14</t>
  </si>
  <si>
    <t>clenbuterol</t>
  </si>
  <si>
    <t>R03AC15</t>
  </si>
  <si>
    <t>reproterol</t>
  </si>
  <si>
    <t>R03AC16</t>
  </si>
  <si>
    <t>procaterol</t>
  </si>
  <si>
    <t>R03AC17</t>
  </si>
  <si>
    <t>bitolterol</t>
  </si>
  <si>
    <t>R03AC18</t>
  </si>
  <si>
    <t>indacaterol</t>
  </si>
  <si>
    <t>R03AC19</t>
  </si>
  <si>
    <t>olodaterol</t>
  </si>
  <si>
    <t>R03AH</t>
  </si>
  <si>
    <t>Combinations of adrenergics</t>
  </si>
  <si>
    <t>R03AK</t>
  </si>
  <si>
    <t>Adrenergics in combination with corticosteroids or other drugs, excl. anticholinergics</t>
  </si>
  <si>
    <t>R03AK01</t>
  </si>
  <si>
    <t>epinephrine and other drugs for obstructive airway diseases</t>
  </si>
  <si>
    <t>R03AK02</t>
  </si>
  <si>
    <t>isoprenaline and other drugs for obstructive airway diseases</t>
  </si>
  <si>
    <t>R03AK04</t>
  </si>
  <si>
    <t>salbutamol and sodium cromoglicate</t>
  </si>
  <si>
    <t>R03AK05</t>
  </si>
  <si>
    <t>reproterol and sodium cromoglicate</t>
  </si>
  <si>
    <t>R03AK06</t>
  </si>
  <si>
    <t>salmeterol and fluticasone</t>
  </si>
  <si>
    <t>R03AK07</t>
  </si>
  <si>
    <t>formoterol and budesonide</t>
  </si>
  <si>
    <t>R03AK08</t>
  </si>
  <si>
    <t>formoterol and beclometasone</t>
  </si>
  <si>
    <t>R03AK09</t>
  </si>
  <si>
    <t>formoterol and mometasone</t>
  </si>
  <si>
    <t>R03AK10</t>
  </si>
  <si>
    <t>vilanterol and fluticasone furoate</t>
  </si>
  <si>
    <t>R03AK11</t>
  </si>
  <si>
    <t>formoterol and fluticasone</t>
  </si>
  <si>
    <t>R03AK12</t>
  </si>
  <si>
    <t>salmeterol and budesonide</t>
  </si>
  <si>
    <t>R03AK13</t>
  </si>
  <si>
    <t>salbutamol and beclometasone</t>
  </si>
  <si>
    <t>R03AK14</t>
  </si>
  <si>
    <t>indacaterol and mometasone</t>
  </si>
  <si>
    <t>R03AK15</t>
  </si>
  <si>
    <t>salbutamol and budesonide</t>
  </si>
  <si>
    <t>R03AL</t>
  </si>
  <si>
    <t>Adrenergics in combinations with anticholinergics incl. triple combinations with corticosteroids</t>
  </si>
  <si>
    <t>R03AL01</t>
  </si>
  <si>
    <t>fenoterol and ipratropium bromide</t>
  </si>
  <si>
    <t>R03AL02</t>
  </si>
  <si>
    <t>salbutamol and ipratropium bromide</t>
  </si>
  <si>
    <t>R03AL03</t>
  </si>
  <si>
    <t>vilanterol and umeclidinium bromide</t>
  </si>
  <si>
    <t>R03AL04</t>
  </si>
  <si>
    <t>indacaterol and glycopyrronium bromide</t>
  </si>
  <si>
    <t>R03AL05</t>
  </si>
  <si>
    <t>formoterol and aclidinium bromide</t>
  </si>
  <si>
    <t>R03AL06</t>
  </si>
  <si>
    <t>olodaterol and tiotropium bromide</t>
  </si>
  <si>
    <t>R03AL07</t>
  </si>
  <si>
    <t>formoterol and glycopyrronium bromide</t>
  </si>
  <si>
    <t>R03AL08</t>
  </si>
  <si>
    <t>vilanterol, umeclidinium bromide and fluticasone furoate</t>
  </si>
  <si>
    <t>R03AL09</t>
  </si>
  <si>
    <t>formoterol, glycopyrronium bromide and beclometasone</t>
  </si>
  <si>
    <t>R03AL10</t>
  </si>
  <si>
    <t>formoterol and tiotropium bromide</t>
  </si>
  <si>
    <t>R03AL11</t>
  </si>
  <si>
    <t>formoterol, glycopyrronium bromide and budesonide</t>
  </si>
  <si>
    <t>R03AL12</t>
  </si>
  <si>
    <t>indacaterol, glycopyrronium bromide and mometasone</t>
  </si>
  <si>
    <t>R03B</t>
  </si>
  <si>
    <t>OTHER DRUGS FOR OBSTRUCTIVE AIRWAY DISEASES, INHALANTS</t>
  </si>
  <si>
    <t>R03BA</t>
  </si>
  <si>
    <t>R03BA01</t>
  </si>
  <si>
    <t>R03BA02</t>
  </si>
  <si>
    <t>R03BA03</t>
  </si>
  <si>
    <t>R03BA04</t>
  </si>
  <si>
    <t>R03BA05</t>
  </si>
  <si>
    <t>R03BA06</t>
  </si>
  <si>
    <t>R03BA07</t>
  </si>
  <si>
    <t>R03BA08</t>
  </si>
  <si>
    <t>R03BA09</t>
  </si>
  <si>
    <t>R03BB</t>
  </si>
  <si>
    <t>Anticholinergics</t>
  </si>
  <si>
    <t>R03BB01</t>
  </si>
  <si>
    <t>R03BB02</t>
  </si>
  <si>
    <t>oxitropium bromide</t>
  </si>
  <si>
    <t>R03BB03</t>
  </si>
  <si>
    <t>stramoni preparations</t>
  </si>
  <si>
    <t>R03BB04</t>
  </si>
  <si>
    <t>tiotropium bromide</t>
  </si>
  <si>
    <t>R03BB05</t>
  </si>
  <si>
    <t>aclidinium bromide</t>
  </si>
  <si>
    <t>R03BB06</t>
  </si>
  <si>
    <t>glycopyrronium bromide</t>
  </si>
  <si>
    <t>R03BB07</t>
  </si>
  <si>
    <t>umeclidinium bromide</t>
  </si>
  <si>
    <t>R03BB08</t>
  </si>
  <si>
    <t>revefenacin</t>
  </si>
  <si>
    <t>R03BB54</t>
  </si>
  <si>
    <t>tiotropium bromide, combinations</t>
  </si>
  <si>
    <t>R03BC</t>
  </si>
  <si>
    <t>R03BC01</t>
  </si>
  <si>
    <t>R03BC03</t>
  </si>
  <si>
    <t>R03BX</t>
  </si>
  <si>
    <t>Other drugs for obstructive airway diseases, inhalants</t>
  </si>
  <si>
    <t>R03BX01</t>
  </si>
  <si>
    <t>fenspiride</t>
  </si>
  <si>
    <t>R03C</t>
  </si>
  <si>
    <t>ADRENERGICS FOR SYSTEMIC USE</t>
  </si>
  <si>
    <t>R03CA</t>
  </si>
  <si>
    <t>R03CA02</t>
  </si>
  <si>
    <t>R03CB</t>
  </si>
  <si>
    <t>R03CB01</t>
  </si>
  <si>
    <t>R03CB02</t>
  </si>
  <si>
    <t>methoxyphenamine</t>
  </si>
  <si>
    <t>R03CB03</t>
  </si>
  <si>
    <t>R03CB51</t>
  </si>
  <si>
    <t>isoprenaline, combinations</t>
  </si>
  <si>
    <t>R03CB53</t>
  </si>
  <si>
    <t>orciprenaline, combinations</t>
  </si>
  <si>
    <t>R03CC</t>
  </si>
  <si>
    <t>R03CC02</t>
  </si>
  <si>
    <t>R03CC03</t>
  </si>
  <si>
    <t>R03CC04</t>
  </si>
  <si>
    <t>R03CC05</t>
  </si>
  <si>
    <t>R03CC06</t>
  </si>
  <si>
    <t>R03CC07</t>
  </si>
  <si>
    <t>R03CC08</t>
  </si>
  <si>
    <t>R03CC09</t>
  </si>
  <si>
    <t>R03CC10</t>
  </si>
  <si>
    <t>R03CC11</t>
  </si>
  <si>
    <t>R03CC12</t>
  </si>
  <si>
    <t>bambuterol</t>
  </si>
  <si>
    <t>R03CC13</t>
  </si>
  <si>
    <t>R03CC14</t>
  </si>
  <si>
    <t>R03CC15</t>
  </si>
  <si>
    <t>R03CC53</t>
  </si>
  <si>
    <t>terbutaline, combinations</t>
  </si>
  <si>
    <t>R03CC63</t>
  </si>
  <si>
    <t>clenbuterol and ambroxol</t>
  </si>
  <si>
    <t>R03CK</t>
  </si>
  <si>
    <t>Adrenergics and other drugs for obstructive airway diseases</t>
  </si>
  <si>
    <t>R03D</t>
  </si>
  <si>
    <t>OTHER SYSTEMIC DRUGS FOR OBSTRUCTIVE AIRWAY DISEASES</t>
  </si>
  <si>
    <t>R03DA</t>
  </si>
  <si>
    <t>Xanthines</t>
  </si>
  <si>
    <t>R03DA01</t>
  </si>
  <si>
    <t>diprophylline</t>
  </si>
  <si>
    <t>R03DA02</t>
  </si>
  <si>
    <t>choline theophyllinate</t>
  </si>
  <si>
    <t>R03DA03</t>
  </si>
  <si>
    <t>proxyphylline</t>
  </si>
  <si>
    <t>R03DA04</t>
  </si>
  <si>
    <t>theophylline</t>
  </si>
  <si>
    <t>R03DA05</t>
  </si>
  <si>
    <t>aminophylline</t>
  </si>
  <si>
    <t>R03DA06</t>
  </si>
  <si>
    <t>etamiphylline</t>
  </si>
  <si>
    <t>R03DA07</t>
  </si>
  <si>
    <t>R03DA08</t>
  </si>
  <si>
    <t>bamifylline</t>
  </si>
  <si>
    <t>R03DA09</t>
  </si>
  <si>
    <t>acefylline piperazine</t>
  </si>
  <si>
    <t>R03DA10</t>
  </si>
  <si>
    <t>bufylline</t>
  </si>
  <si>
    <t>R03DA11</t>
  </si>
  <si>
    <t>doxofylline</t>
  </si>
  <si>
    <t>R03DA12</t>
  </si>
  <si>
    <t>mepyramine theophyllinacetate</t>
  </si>
  <si>
    <t>R03DA20</t>
  </si>
  <si>
    <t>combinations of xanthines</t>
  </si>
  <si>
    <t>R03DA51</t>
  </si>
  <si>
    <t>diprophylline, combinations</t>
  </si>
  <si>
    <t>R03DA54</t>
  </si>
  <si>
    <t>theophylline, combinations excl. psycholeptics</t>
  </si>
  <si>
    <t>R03DA55</t>
  </si>
  <si>
    <t>aminophylline, combinations</t>
  </si>
  <si>
    <t>R03DA57</t>
  </si>
  <si>
    <t>theobromine, combinations</t>
  </si>
  <si>
    <t>R03DA74</t>
  </si>
  <si>
    <t>theophylline, combinations with psycholeptics</t>
  </si>
  <si>
    <t>R03DB</t>
  </si>
  <si>
    <t>Xanthines and adrenergics</t>
  </si>
  <si>
    <t>R03DB01</t>
  </si>
  <si>
    <t>diprophylline and adrenergics</t>
  </si>
  <si>
    <t>R03DB02</t>
  </si>
  <si>
    <t>choline theophyllinate and adrenergics</t>
  </si>
  <si>
    <t>R03DB03</t>
  </si>
  <si>
    <t>proxyphylline and adrenergics</t>
  </si>
  <si>
    <t>R03DB04</t>
  </si>
  <si>
    <t>theophylline and adrenergics</t>
  </si>
  <si>
    <t>R03DB05</t>
  </si>
  <si>
    <t>aminophylline and adrenergics</t>
  </si>
  <si>
    <t>R03DB06</t>
  </si>
  <si>
    <t>etamiphylline and adrenergics</t>
  </si>
  <si>
    <t>R03DC</t>
  </si>
  <si>
    <t>Leukotriene receptor antagonists</t>
  </si>
  <si>
    <t>R03DC01</t>
  </si>
  <si>
    <t>zafirlukast</t>
  </si>
  <si>
    <t>R03DC02</t>
  </si>
  <si>
    <t>pranlukast</t>
  </si>
  <si>
    <t>R03DC03</t>
  </si>
  <si>
    <t>montelukast</t>
  </si>
  <si>
    <t>R03DC04</t>
  </si>
  <si>
    <t>ibudilast</t>
  </si>
  <si>
    <t>R03DC53</t>
  </si>
  <si>
    <t>montelukast, combinations</t>
  </si>
  <si>
    <t>R03DX</t>
  </si>
  <si>
    <t>Other systemic drugs for obstructive airway diseases</t>
  </si>
  <si>
    <t>R03DX01</t>
  </si>
  <si>
    <t>R03DX02</t>
  </si>
  <si>
    <t>eprozinol</t>
  </si>
  <si>
    <t>R03DX03</t>
  </si>
  <si>
    <t>R03DX05</t>
  </si>
  <si>
    <t>omalizumab</t>
  </si>
  <si>
    <t>R03DX06</t>
  </si>
  <si>
    <t>seratrodast</t>
  </si>
  <si>
    <t>R03DX07</t>
  </si>
  <si>
    <t>R03DX08</t>
  </si>
  <si>
    <t>reslizumab</t>
  </si>
  <si>
    <t>R03DX09</t>
  </si>
  <si>
    <t>mepolizumab</t>
  </si>
  <si>
    <t>R03DX10</t>
  </si>
  <si>
    <t>benralizumab</t>
  </si>
  <si>
    <t>R03DX11</t>
  </si>
  <si>
    <t>tezepelumab</t>
  </si>
  <si>
    <t>R05</t>
  </si>
  <si>
    <t>COUGH AND COLD PREPARATIONS</t>
  </si>
  <si>
    <t>R05C</t>
  </si>
  <si>
    <t>EXPECTORANTS, EXCL. COMBINATIONS WITH COUGH SUPPRESSANTS</t>
  </si>
  <si>
    <t>R05CA</t>
  </si>
  <si>
    <t>Expectorants</t>
  </si>
  <si>
    <t>R05CA01</t>
  </si>
  <si>
    <t>tyloxapol</t>
  </si>
  <si>
    <t>R05CA02</t>
  </si>
  <si>
    <t>potassium iodide</t>
  </si>
  <si>
    <t>R05CA03</t>
  </si>
  <si>
    <t>guaifenesin</t>
  </si>
  <si>
    <t>R05CA04</t>
  </si>
  <si>
    <t>ipecacuanha</t>
  </si>
  <si>
    <t>R05CA05</t>
  </si>
  <si>
    <t>altheae radix</t>
  </si>
  <si>
    <t>R05CA06</t>
  </si>
  <si>
    <t>senega</t>
  </si>
  <si>
    <t>Polygala</t>
  </si>
  <si>
    <t>R05CA07</t>
  </si>
  <si>
    <t>antimony pentasulfide</t>
  </si>
  <si>
    <t>R05CA08</t>
  </si>
  <si>
    <t>creosote</t>
  </si>
  <si>
    <t>R05CA09</t>
  </si>
  <si>
    <t>guaiacolsulfonate</t>
  </si>
  <si>
    <t>R05CA10</t>
  </si>
  <si>
    <t>R05CA11</t>
  </si>
  <si>
    <t>levoverbenone</t>
  </si>
  <si>
    <t>R05CA12</t>
  </si>
  <si>
    <t>hederae helicis folium</t>
  </si>
  <si>
    <t>R05CA13</t>
  </si>
  <si>
    <t>cineole</t>
  </si>
  <si>
    <t>R05CB</t>
  </si>
  <si>
    <t>Mucolytics</t>
  </si>
  <si>
    <t>R05CB01</t>
  </si>
  <si>
    <t>acetylcysteine</t>
  </si>
  <si>
    <t>R05CB02</t>
  </si>
  <si>
    <t>bromhexine</t>
  </si>
  <si>
    <t>R05CB03</t>
  </si>
  <si>
    <t>carbocisteine</t>
  </si>
  <si>
    <t>R05CB04</t>
  </si>
  <si>
    <t>eprazinone</t>
  </si>
  <si>
    <t>R05CB05</t>
  </si>
  <si>
    <t>mesna</t>
  </si>
  <si>
    <t>R05CB06</t>
  </si>
  <si>
    <t>R05CB07</t>
  </si>
  <si>
    <t>sobrerol</t>
  </si>
  <si>
    <t>R05CB08</t>
  </si>
  <si>
    <t>domiodol</t>
  </si>
  <si>
    <t>R05CB09</t>
  </si>
  <si>
    <t>letosteine</t>
  </si>
  <si>
    <t>R05CB10</t>
  </si>
  <si>
    <t>R05CB11</t>
  </si>
  <si>
    <t>stepronin</t>
  </si>
  <si>
    <t>R05CB13</t>
  </si>
  <si>
    <t>dornase alfa (desoxyribonuclease)</t>
  </si>
  <si>
    <t>R05CB14</t>
  </si>
  <si>
    <t>neltenexine</t>
  </si>
  <si>
    <t>R05CB15</t>
  </si>
  <si>
    <t>erdosteine</t>
  </si>
  <si>
    <t>R05CB16</t>
  </si>
  <si>
    <t>R05D</t>
  </si>
  <si>
    <t>COUGH SUPPRESSANTS, EXCL. COMBINATIONS WITH EXPECTORANTS</t>
  </si>
  <si>
    <t>R05DA</t>
  </si>
  <si>
    <t>Opium alkaloids and derivatives</t>
  </si>
  <si>
    <t>R05DA01</t>
  </si>
  <si>
    <t>ethylmorphine</t>
  </si>
  <si>
    <t>R05DA03</t>
  </si>
  <si>
    <t>hydrocodone</t>
  </si>
  <si>
    <t>R05DA04</t>
  </si>
  <si>
    <t>codeine</t>
  </si>
  <si>
    <t>R05DA05</t>
  </si>
  <si>
    <t>opium alkaloids with morphine</t>
  </si>
  <si>
    <t>R05DA06</t>
  </si>
  <si>
    <t>normethadone</t>
  </si>
  <si>
    <t>R05DA07</t>
  </si>
  <si>
    <t>noscapine</t>
  </si>
  <si>
    <t>R05DA08</t>
  </si>
  <si>
    <t>pholcodine</t>
  </si>
  <si>
    <t>R05DA09</t>
  </si>
  <si>
    <t>dextromethorphan</t>
  </si>
  <si>
    <t>R05DA10</t>
  </si>
  <si>
    <t>thebacon</t>
  </si>
  <si>
    <t>R05DA11</t>
  </si>
  <si>
    <t>dimemorfan</t>
  </si>
  <si>
    <t>R05DA12</t>
  </si>
  <si>
    <t>acetyldihydrocodeine</t>
  </si>
  <si>
    <t>R05DA20</t>
  </si>
  <si>
    <t>R05DB</t>
  </si>
  <si>
    <t>Other cough suppressants</t>
  </si>
  <si>
    <t>R05DB01</t>
  </si>
  <si>
    <t>benzonatate</t>
  </si>
  <si>
    <t>R05DB02</t>
  </si>
  <si>
    <t>benproperine</t>
  </si>
  <si>
    <t>R05DB03</t>
  </si>
  <si>
    <t>clobutinol</t>
  </si>
  <si>
    <t>R05DB04</t>
  </si>
  <si>
    <t>isoaminile</t>
  </si>
  <si>
    <t>R05DB05</t>
  </si>
  <si>
    <t>pentoxyverine</t>
  </si>
  <si>
    <t>R05DB07</t>
  </si>
  <si>
    <t>oxolamine</t>
  </si>
  <si>
    <t>R05DB09</t>
  </si>
  <si>
    <t>oxeladin</t>
  </si>
  <si>
    <t>R05DB10</t>
  </si>
  <si>
    <t>clofedanol</t>
  </si>
  <si>
    <t>R05DB11</t>
  </si>
  <si>
    <t>pipazetate</t>
  </si>
  <si>
    <t>R05DB12</t>
  </si>
  <si>
    <t>bibenzonium bromide</t>
  </si>
  <si>
    <t>R05DB13</t>
  </si>
  <si>
    <t>butamirate</t>
  </si>
  <si>
    <t>R05DB14</t>
  </si>
  <si>
    <t>fedrilate</t>
  </si>
  <si>
    <t>R05DB15</t>
  </si>
  <si>
    <t>zipeprol</t>
  </si>
  <si>
    <t>R05DB16</t>
  </si>
  <si>
    <t>dibunate</t>
  </si>
  <si>
    <t>R05DB17</t>
  </si>
  <si>
    <t>droxypropine</t>
  </si>
  <si>
    <t>R05DB18</t>
  </si>
  <si>
    <t>prenoxdiazine</t>
  </si>
  <si>
    <t>R05DB19</t>
  </si>
  <si>
    <t>dropropizine</t>
  </si>
  <si>
    <t>R05DB20</t>
  </si>
  <si>
    <t>R05DB21</t>
  </si>
  <si>
    <t>cloperastine</t>
  </si>
  <si>
    <t>R05DB22</t>
  </si>
  <si>
    <t>meprotixol</t>
  </si>
  <si>
    <t>R05DB23</t>
  </si>
  <si>
    <t>piperidione</t>
  </si>
  <si>
    <t>R05DB24</t>
  </si>
  <si>
    <t>tipepidine</t>
  </si>
  <si>
    <t>R05DB25</t>
  </si>
  <si>
    <t>morclofone</t>
  </si>
  <si>
    <t>R05DB26</t>
  </si>
  <si>
    <t>nepinalone</t>
  </si>
  <si>
    <t>R05DB27</t>
  </si>
  <si>
    <t>levodropropizine</t>
  </si>
  <si>
    <t>R05DB28</t>
  </si>
  <si>
    <t>dimethoxanate</t>
  </si>
  <si>
    <t>R05DB29</t>
  </si>
  <si>
    <t>gefapixant</t>
  </si>
  <si>
    <t>R05F</t>
  </si>
  <si>
    <t>COUGH SUPPRESSANTS AND EXPECTORANTS, COMBINATIONS</t>
  </si>
  <si>
    <t>R05FA</t>
  </si>
  <si>
    <t>Opium derivatives and expectorants</t>
  </si>
  <si>
    <t>R05FA01</t>
  </si>
  <si>
    <t>opium derivatives and mucolytics</t>
  </si>
  <si>
    <t>R05FA02</t>
  </si>
  <si>
    <t>opium derivatives and expectorants</t>
  </si>
  <si>
    <t>R05FB</t>
  </si>
  <si>
    <t>Other cough suppressants and expectorants</t>
  </si>
  <si>
    <t>R05FB01</t>
  </si>
  <si>
    <t>cough suppressants and mucolytics</t>
  </si>
  <si>
    <t>R05FB02</t>
  </si>
  <si>
    <t>cough suppressants and expectorants</t>
  </si>
  <si>
    <t>R05X</t>
  </si>
  <si>
    <t>OTHER COLD PREPARATIONS</t>
  </si>
  <si>
    <t>R06</t>
  </si>
  <si>
    <t>ANTIHISTAMINES FOR SYSTEMIC USE</t>
  </si>
  <si>
    <t>R06A</t>
  </si>
  <si>
    <t>R06AA</t>
  </si>
  <si>
    <t>Aminoalkyl ethers</t>
  </si>
  <si>
    <t>R06AA01</t>
  </si>
  <si>
    <t>bromazine</t>
  </si>
  <si>
    <t>R06AA02</t>
  </si>
  <si>
    <t>R06AA04</t>
  </si>
  <si>
    <t>R06AA06</t>
  </si>
  <si>
    <t>R06AA07</t>
  </si>
  <si>
    <t>diphenylpyraline</t>
  </si>
  <si>
    <t>R06AA08</t>
  </si>
  <si>
    <t>carbinoxamine</t>
  </si>
  <si>
    <t>R06AA09</t>
  </si>
  <si>
    <t>doxylamine</t>
  </si>
  <si>
    <t>R06AA10</t>
  </si>
  <si>
    <t>trimethobenzamide</t>
  </si>
  <si>
    <t>R06AA11</t>
  </si>
  <si>
    <t>dimenhydrinate</t>
  </si>
  <si>
    <t>R06AA52</t>
  </si>
  <si>
    <t>diphenhydramine, combinations</t>
  </si>
  <si>
    <t>R06AA54</t>
  </si>
  <si>
    <t>clemastine, combinations</t>
  </si>
  <si>
    <t>R06AA56</t>
  </si>
  <si>
    <t>chlorphenoxamine, combinations</t>
  </si>
  <si>
    <t>R06AA57</t>
  </si>
  <si>
    <t>diphenylpyraline, combinations</t>
  </si>
  <si>
    <t>R06AA59</t>
  </si>
  <si>
    <t>doxylamine, combinations</t>
  </si>
  <si>
    <t>R06AA61</t>
  </si>
  <si>
    <t>dimenhydrinate, combinations</t>
  </si>
  <si>
    <t>R06AB</t>
  </si>
  <si>
    <t>Substituted alkylamines</t>
  </si>
  <si>
    <t>R06AB01</t>
  </si>
  <si>
    <t>brompheniramine</t>
  </si>
  <si>
    <t>R06AB02</t>
  </si>
  <si>
    <t>dexchlorpheniramine</t>
  </si>
  <si>
    <t>R06AB03</t>
  </si>
  <si>
    <t>R06AB04</t>
  </si>
  <si>
    <t>chlorphenamine</t>
  </si>
  <si>
    <t>R06AB05</t>
  </si>
  <si>
    <t>R06AB06</t>
  </si>
  <si>
    <t>dexbrompheniramine</t>
  </si>
  <si>
    <t>R06AB07</t>
  </si>
  <si>
    <t>talastine</t>
  </si>
  <si>
    <t>R06AB51</t>
  </si>
  <si>
    <t>brompheniramine, combinations</t>
  </si>
  <si>
    <t>R06AB52</t>
  </si>
  <si>
    <t>dexchlorpheniramine, combinations</t>
  </si>
  <si>
    <t>R06AB54</t>
  </si>
  <si>
    <t>chlorphenamine, combinations</t>
  </si>
  <si>
    <t>R06AB56</t>
  </si>
  <si>
    <t>dexbrompheniramine, combinations</t>
  </si>
  <si>
    <t>R06AC</t>
  </si>
  <si>
    <t>Substituted ethylene diamines</t>
  </si>
  <si>
    <t>R06AC01</t>
  </si>
  <si>
    <t>R06AC02</t>
  </si>
  <si>
    <t>histapyrrodine</t>
  </si>
  <si>
    <t>R06AC03</t>
  </si>
  <si>
    <t>R06AC04</t>
  </si>
  <si>
    <t>R06AC05</t>
  </si>
  <si>
    <t>methapyrilene</t>
  </si>
  <si>
    <t>R06AC06</t>
  </si>
  <si>
    <t>R06AC52</t>
  </si>
  <si>
    <t>histapyrrodine, combinations</t>
  </si>
  <si>
    <t>R06AC53</t>
  </si>
  <si>
    <t>chloropyramine, combinations</t>
  </si>
  <si>
    <t>R06AD</t>
  </si>
  <si>
    <t>Phenothiazine derivatives</t>
  </si>
  <si>
    <t>R06AD01</t>
  </si>
  <si>
    <t>alimemazine</t>
  </si>
  <si>
    <t>R06AD02</t>
  </si>
  <si>
    <t>R06AD03</t>
  </si>
  <si>
    <t>thiethylperazine</t>
  </si>
  <si>
    <t>R06AD04</t>
  </si>
  <si>
    <t>methdilazine</t>
  </si>
  <si>
    <t>R06AD05</t>
  </si>
  <si>
    <t>hydroxyethylpromethazine</t>
  </si>
  <si>
    <t>R06AD06</t>
  </si>
  <si>
    <t>thiazinam</t>
  </si>
  <si>
    <t>R06AD07</t>
  </si>
  <si>
    <t>mequitazine</t>
  </si>
  <si>
    <t>R06AD08</t>
  </si>
  <si>
    <t>oxomemazine</t>
  </si>
  <si>
    <t>R06AD09</t>
  </si>
  <si>
    <t>R06AD52</t>
  </si>
  <si>
    <t>promethazine, combinations</t>
  </si>
  <si>
    <t>R06AD55</t>
  </si>
  <si>
    <t>hydroxyethylpromethazine, combinations</t>
  </si>
  <si>
    <t>R06AE</t>
  </si>
  <si>
    <t>Piperazine derivatives</t>
  </si>
  <si>
    <t>R06AE01</t>
  </si>
  <si>
    <t>buclizine</t>
  </si>
  <si>
    <t>R06AE03</t>
  </si>
  <si>
    <t>cyclizine</t>
  </si>
  <si>
    <t>R06AE04</t>
  </si>
  <si>
    <t>chlorcyclizine</t>
  </si>
  <si>
    <t>R06AE05</t>
  </si>
  <si>
    <t>meclozine</t>
  </si>
  <si>
    <t>R06AE06</t>
  </si>
  <si>
    <t>oxatomide</t>
  </si>
  <si>
    <t>R06AE07</t>
  </si>
  <si>
    <t>cetirizine</t>
  </si>
  <si>
    <t>R06AE09</t>
  </si>
  <si>
    <t>levocetirizine</t>
  </si>
  <si>
    <t>R06AE51</t>
  </si>
  <si>
    <t>buclizine, combinations</t>
  </si>
  <si>
    <t>R06AE53</t>
  </si>
  <si>
    <t>cyclizine, combinations</t>
  </si>
  <si>
    <t>R06AE55</t>
  </si>
  <si>
    <t>meclozine, combinations</t>
  </si>
  <si>
    <t>R06AK</t>
  </si>
  <si>
    <t>Combinations of antihistamines</t>
  </si>
  <si>
    <t>R06AX</t>
  </si>
  <si>
    <t>Other antihistamines for systemic use</t>
  </si>
  <si>
    <t>R06AX01</t>
  </si>
  <si>
    <t>R06AX02</t>
  </si>
  <si>
    <t>cyproheptadine</t>
  </si>
  <si>
    <t>R06AX03</t>
  </si>
  <si>
    <t>R06AX04</t>
  </si>
  <si>
    <t>phenindamine</t>
  </si>
  <si>
    <t>R06AX05</t>
  </si>
  <si>
    <t>R06AX07</t>
  </si>
  <si>
    <t>triprolidine</t>
  </si>
  <si>
    <t>R06AX08</t>
  </si>
  <si>
    <t>pyrrobutamine</t>
  </si>
  <si>
    <t>R06AX09</t>
  </si>
  <si>
    <t>azatadine</t>
  </si>
  <si>
    <t>R06AX11</t>
  </si>
  <si>
    <t>astemizole</t>
  </si>
  <si>
    <t>R06AX12</t>
  </si>
  <si>
    <t>terfenadine</t>
  </si>
  <si>
    <t>R06AX13</t>
  </si>
  <si>
    <t>loratadine</t>
  </si>
  <si>
    <t>R06AX15</t>
  </si>
  <si>
    <t>mebhydrolin</t>
  </si>
  <si>
    <t>R06AX16</t>
  </si>
  <si>
    <t>deptropine</t>
  </si>
  <si>
    <t>R06AX17</t>
  </si>
  <si>
    <t>ketotifen</t>
  </si>
  <si>
    <t>R06AX18</t>
  </si>
  <si>
    <t>acrivastine</t>
  </si>
  <si>
    <t>R06AX19</t>
  </si>
  <si>
    <t>R06AX21</t>
  </si>
  <si>
    <t>tritoqualine</t>
  </si>
  <si>
    <t>R06AX22</t>
  </si>
  <si>
    <t>ebastine</t>
  </si>
  <si>
    <t>R06AX23</t>
  </si>
  <si>
    <t>pimethixene</t>
  </si>
  <si>
    <t>R06AX24</t>
  </si>
  <si>
    <t>epinastine</t>
  </si>
  <si>
    <t>R06AX25</t>
  </si>
  <si>
    <t>mizolastine</t>
  </si>
  <si>
    <t>R06AX26</t>
  </si>
  <si>
    <t>fexofenadine</t>
  </si>
  <si>
    <t>R06AX27</t>
  </si>
  <si>
    <t>desloratadine</t>
  </si>
  <si>
    <t>R06AX28</t>
  </si>
  <si>
    <t>rupatadine</t>
  </si>
  <si>
    <t>R06AX29</t>
  </si>
  <si>
    <t>bilastine</t>
  </si>
  <si>
    <t>R06AX31</t>
  </si>
  <si>
    <t>quifenadine</t>
  </si>
  <si>
    <t>R06AX32</t>
  </si>
  <si>
    <t>sequifenadine</t>
  </si>
  <si>
    <t>R06AX53</t>
  </si>
  <si>
    <t>thenalidine, combinations</t>
  </si>
  <si>
    <t>R06AX58</t>
  </si>
  <si>
    <t>pyrrobutamine, combinations</t>
  </si>
  <si>
    <t>R07</t>
  </si>
  <si>
    <t>OTHER RESPIRATORY SYSTEM PRODUCTS</t>
  </si>
  <si>
    <t>R07A</t>
  </si>
  <si>
    <t>R07AA</t>
  </si>
  <si>
    <t>Lung surfactants</t>
  </si>
  <si>
    <t>R07AA01</t>
  </si>
  <si>
    <t>colfosceril palmitate</t>
  </si>
  <si>
    <t>R07AA02</t>
  </si>
  <si>
    <t>natural phospholipids</t>
  </si>
  <si>
    <t>R07AA30</t>
  </si>
  <si>
    <t>R07AB</t>
  </si>
  <si>
    <t>Respiratory stimulants</t>
  </si>
  <si>
    <t>R07AB01</t>
  </si>
  <si>
    <t>doxapram</t>
  </si>
  <si>
    <t>R07AB02</t>
  </si>
  <si>
    <t>nikethamide</t>
  </si>
  <si>
    <t>R07AB03</t>
  </si>
  <si>
    <t>pentetrazol</t>
  </si>
  <si>
    <t>R07AB04</t>
  </si>
  <si>
    <t>etamivan</t>
  </si>
  <si>
    <t>R07AB05</t>
  </si>
  <si>
    <t>bemegride</t>
  </si>
  <si>
    <t>R07AB06</t>
  </si>
  <si>
    <t>prethcamide</t>
  </si>
  <si>
    <t>R07AB07</t>
  </si>
  <si>
    <t>almitrine</t>
  </si>
  <si>
    <t>R07AB08</t>
  </si>
  <si>
    <t>dimefline</t>
  </si>
  <si>
    <t>R07AB09</t>
  </si>
  <si>
    <t>mepixanox</t>
  </si>
  <si>
    <t>R07AB52</t>
  </si>
  <si>
    <t>nikethamide, combinations</t>
  </si>
  <si>
    <t>R07AB53</t>
  </si>
  <si>
    <t>pentetrazol, combinations</t>
  </si>
  <si>
    <t>R07AX</t>
  </si>
  <si>
    <t>Other respiratory system products</t>
  </si>
  <si>
    <t>R07AX01</t>
  </si>
  <si>
    <t>nitric oxide</t>
  </si>
  <si>
    <t>R07AX02</t>
  </si>
  <si>
    <t>ivacaftor</t>
  </si>
  <si>
    <t>R07AX30</t>
  </si>
  <si>
    <t>ivacaftor and lumacaftor</t>
  </si>
  <si>
    <t>R07AX31</t>
  </si>
  <si>
    <t>ivacaftor and tezacaftor</t>
  </si>
  <si>
    <t>R07AX32</t>
  </si>
  <si>
    <t>ivacaftor, tezacaftor and elexacaftor</t>
  </si>
  <si>
    <t>S</t>
  </si>
  <si>
    <t>SENSORY ORGANS</t>
  </si>
  <si>
    <t>S01</t>
  </si>
  <si>
    <t>OPHTHALMOLOGICALS</t>
  </si>
  <si>
    <t>S01A</t>
  </si>
  <si>
    <t>ANTIINFECTIVES</t>
  </si>
  <si>
    <t>S01AA</t>
  </si>
  <si>
    <t>S01AA01</t>
  </si>
  <si>
    <t>S01AA02</t>
  </si>
  <si>
    <t>S01AA03</t>
  </si>
  <si>
    <t>S01AA04</t>
  </si>
  <si>
    <t>S01AA05</t>
  </si>
  <si>
    <t>S01AA07</t>
  </si>
  <si>
    <t>S01AA09</t>
  </si>
  <si>
    <t>S01AA10</t>
  </si>
  <si>
    <t>S01AA11</t>
  </si>
  <si>
    <t>S01AA12</t>
  </si>
  <si>
    <t>S01AA13</t>
  </si>
  <si>
    <t>S01AA14</t>
  </si>
  <si>
    <t>S01AA15</t>
  </si>
  <si>
    <t>dihydrostreptomycin</t>
  </si>
  <si>
    <t>S01AA16</t>
  </si>
  <si>
    <t>S01AA17</t>
  </si>
  <si>
    <t>S01AA18</t>
  </si>
  <si>
    <t>S01AA19</t>
  </si>
  <si>
    <t>S01AA20</t>
  </si>
  <si>
    <t>antibiotics in combination with other drugs</t>
  </si>
  <si>
    <t>S01AA21</t>
  </si>
  <si>
    <t>S01AA22</t>
  </si>
  <si>
    <t>micronomicin</t>
  </si>
  <si>
    <t>S01AA23</t>
  </si>
  <si>
    <t>S01AA24</t>
  </si>
  <si>
    <t>S01AA25</t>
  </si>
  <si>
    <t>azidamfenicol</t>
  </si>
  <si>
    <t>S01AA26</t>
  </si>
  <si>
    <t>S01AA27</t>
  </si>
  <si>
    <t>S01AA28</t>
  </si>
  <si>
    <t>S01AA29</t>
  </si>
  <si>
    <t>S01AA30</t>
  </si>
  <si>
    <t>combinations of different antibiotics</t>
  </si>
  <si>
    <t>S01AA31</t>
  </si>
  <si>
    <t>S01AA32</t>
  </si>
  <si>
    <t>S01AB</t>
  </si>
  <si>
    <t>S01AB01</t>
  </si>
  <si>
    <t>S01AB02</t>
  </si>
  <si>
    <t>S01AB03</t>
  </si>
  <si>
    <t>sulfadicramide</t>
  </si>
  <si>
    <t>S01AB04</t>
  </si>
  <si>
    <t>S01AB05</t>
  </si>
  <si>
    <t>sulfafenazol</t>
  </si>
  <si>
    <t>S01AD</t>
  </si>
  <si>
    <t>S01AD01</t>
  </si>
  <si>
    <t>S01AD02</t>
  </si>
  <si>
    <t>S01AD03</t>
  </si>
  <si>
    <t>S01AD05</t>
  </si>
  <si>
    <t>interferon</t>
  </si>
  <si>
    <t>S01AD06</t>
  </si>
  <si>
    <t>S01AD07</t>
  </si>
  <si>
    <t>S01AD08</t>
  </si>
  <si>
    <t>fomivirsen</t>
  </si>
  <si>
    <t>S01AD09</t>
  </si>
  <si>
    <t>S01AE</t>
  </si>
  <si>
    <t>S01AE01</t>
  </si>
  <si>
    <t>S01AE02</t>
  </si>
  <si>
    <t>S01AE03</t>
  </si>
  <si>
    <t>S01AE04</t>
  </si>
  <si>
    <t>S01AE05</t>
  </si>
  <si>
    <t>S01AE06</t>
  </si>
  <si>
    <t>S01AE07</t>
  </si>
  <si>
    <t>S01AE08</t>
  </si>
  <si>
    <t>besifloxacin</t>
  </si>
  <si>
    <t>S01AE09</t>
  </si>
  <si>
    <t>S01AX</t>
  </si>
  <si>
    <t>Other antiinfectives</t>
  </si>
  <si>
    <t>S01AX01</t>
  </si>
  <si>
    <t>mercury compounds</t>
  </si>
  <si>
    <t>S01AX02</t>
  </si>
  <si>
    <t>silver compounds</t>
  </si>
  <si>
    <t>S01AX03</t>
  </si>
  <si>
    <t>zinc compounds</t>
  </si>
  <si>
    <t>S01AX04</t>
  </si>
  <si>
    <t>S01AX05</t>
  </si>
  <si>
    <t>bibrocathol</t>
  </si>
  <si>
    <t>S01AX06</t>
  </si>
  <si>
    <t>S01AX07</t>
  </si>
  <si>
    <t>sodium borate</t>
  </si>
  <si>
    <t>S01AX08</t>
  </si>
  <si>
    <t>S01AX09</t>
  </si>
  <si>
    <t>S01AX10</t>
  </si>
  <si>
    <t>sodium propionate</t>
  </si>
  <si>
    <t>S01AX14</t>
  </si>
  <si>
    <t>S01AX15</t>
  </si>
  <si>
    <t>S01AX16</t>
  </si>
  <si>
    <t>picloxydine</t>
  </si>
  <si>
    <t>S01AX18</t>
  </si>
  <si>
    <t>S01AX24</t>
  </si>
  <si>
    <t>S01B</t>
  </si>
  <si>
    <t>ANTIINFLAMMATORY AGENTS</t>
  </si>
  <si>
    <t>S01BA</t>
  </si>
  <si>
    <t>Corticosteroids, plain</t>
  </si>
  <si>
    <t>S01BA01</t>
  </si>
  <si>
    <t>S01BA02</t>
  </si>
  <si>
    <t>S01BA03</t>
  </si>
  <si>
    <t>S01BA04</t>
  </si>
  <si>
    <t>S01BA05</t>
  </si>
  <si>
    <t>S01BA06</t>
  </si>
  <si>
    <t>S01BA07</t>
  </si>
  <si>
    <t>S01BA08</t>
  </si>
  <si>
    <t>medrysone</t>
  </si>
  <si>
    <t>S01BA09</t>
  </si>
  <si>
    <t>S01BA10</t>
  </si>
  <si>
    <t>S01BA11</t>
  </si>
  <si>
    <t>S01BA12</t>
  </si>
  <si>
    <t>formocortal</t>
  </si>
  <si>
    <t>S01BA13</t>
  </si>
  <si>
    <t>S01BA14</t>
  </si>
  <si>
    <t>loteprednol</t>
  </si>
  <si>
    <t>S01BA15</t>
  </si>
  <si>
    <t>S01BA16</t>
  </si>
  <si>
    <t>S01BB</t>
  </si>
  <si>
    <t>Corticosteroids and mydriatics in combination</t>
  </si>
  <si>
    <t>S01BB01</t>
  </si>
  <si>
    <t>hydrocortisone and mydriatics</t>
  </si>
  <si>
    <t>S01BB02</t>
  </si>
  <si>
    <t>prednisolone and mydriatics</t>
  </si>
  <si>
    <t>S01BB03</t>
  </si>
  <si>
    <t>fluorometholone and mydriatics</t>
  </si>
  <si>
    <t>S01BB04</t>
  </si>
  <si>
    <t>betamethasone and mydriatics</t>
  </si>
  <si>
    <t>S01BC</t>
  </si>
  <si>
    <t>Antiinflammatory agents, non-steroids</t>
  </si>
  <si>
    <t>S01BC01</t>
  </si>
  <si>
    <t>S01BC02</t>
  </si>
  <si>
    <t>S01BC03</t>
  </si>
  <si>
    <t>S01BC04</t>
  </si>
  <si>
    <t>S01BC05</t>
  </si>
  <si>
    <t>S01BC06</t>
  </si>
  <si>
    <t>S01BC07</t>
  </si>
  <si>
    <t>S01BC08</t>
  </si>
  <si>
    <t>S01BC09</t>
  </si>
  <si>
    <t>pranoprofen</t>
  </si>
  <si>
    <t>S01BC10</t>
  </si>
  <si>
    <t>nepafenac</t>
  </si>
  <si>
    <t>S01BC11</t>
  </si>
  <si>
    <t>bromfenac</t>
  </si>
  <si>
    <t>S01C</t>
  </si>
  <si>
    <t>ANTIINFLAMMATORY AGENTS AND ANTIINFECTIVES IN COMBINATION</t>
  </si>
  <si>
    <t>S01CA</t>
  </si>
  <si>
    <t>Corticosteroids and antiinfectives in combination</t>
  </si>
  <si>
    <t>S01CA01</t>
  </si>
  <si>
    <t>dexamethasone and antii-nfectives</t>
  </si>
  <si>
    <t>S01CA02</t>
  </si>
  <si>
    <t>prednisolone and anti-infectives</t>
  </si>
  <si>
    <t>S01CA03</t>
  </si>
  <si>
    <t>hydrocortisone and antiinfectives</t>
  </si>
  <si>
    <t>S01CA04</t>
  </si>
  <si>
    <t>fluocortolone and antiinfectives</t>
  </si>
  <si>
    <t>S01CA05</t>
  </si>
  <si>
    <t>betamethasone and antiinfectives</t>
  </si>
  <si>
    <t>S01CA06</t>
  </si>
  <si>
    <t>fludrocortisone and antiinfectives</t>
  </si>
  <si>
    <t>S01CA07</t>
  </si>
  <si>
    <t>fluorometholone and antiinfectives</t>
  </si>
  <si>
    <t>S01CA08</t>
  </si>
  <si>
    <t>methylprednisolone and antiinfectives</t>
  </si>
  <si>
    <t>S01CA09</t>
  </si>
  <si>
    <t>chloroprednisone and antiinfectives</t>
  </si>
  <si>
    <t>S01CA10</t>
  </si>
  <si>
    <t>fluocinolone acetonide and antiinfectives</t>
  </si>
  <si>
    <t>S01CA11</t>
  </si>
  <si>
    <t>clobetasone and antiinfectives</t>
  </si>
  <si>
    <t>S01CA12</t>
  </si>
  <si>
    <t>loteprednol and antiinfectives</t>
  </si>
  <si>
    <t>S01CB</t>
  </si>
  <si>
    <t>Corticosteroids/antiinfectives/mydriatics in combination</t>
  </si>
  <si>
    <t>S01CB01</t>
  </si>
  <si>
    <t>S01CB02</t>
  </si>
  <si>
    <t>S01CB03</t>
  </si>
  <si>
    <t>S01CB04</t>
  </si>
  <si>
    <t>S01CB05</t>
  </si>
  <si>
    <t>S01CC</t>
  </si>
  <si>
    <t>Antiinflammatory agents, non-steroids and antiinfectives in combination</t>
  </si>
  <si>
    <t>S01CC01</t>
  </si>
  <si>
    <t>diclofenac and antiinfectives</t>
  </si>
  <si>
    <t>S01CC02</t>
  </si>
  <si>
    <t>indometacin and antiinfectives</t>
  </si>
  <si>
    <t>S01E</t>
  </si>
  <si>
    <t>ANTIGLAUCOMA PREPARATIONS AND MIOTICS</t>
  </si>
  <si>
    <t>S01EA</t>
  </si>
  <si>
    <t>Sympathomimetics in glaucoma therapy</t>
  </si>
  <si>
    <t>S01EA01</t>
  </si>
  <si>
    <t>S01EA02</t>
  </si>
  <si>
    <t>dipivefrine</t>
  </si>
  <si>
    <t>S01EA03</t>
  </si>
  <si>
    <t>apraclonidine</t>
  </si>
  <si>
    <t>S01EA04</t>
  </si>
  <si>
    <t>S01EA05</t>
  </si>
  <si>
    <t>S01EA51</t>
  </si>
  <si>
    <t>epinephrine, combinations</t>
  </si>
  <si>
    <t>S01EB</t>
  </si>
  <si>
    <t>Parasympathomimetics</t>
  </si>
  <si>
    <t>S01EB01</t>
  </si>
  <si>
    <t>S01EB02</t>
  </si>
  <si>
    <t>S01EB03</t>
  </si>
  <si>
    <t>ecothiopate</t>
  </si>
  <si>
    <t>S01EB04</t>
  </si>
  <si>
    <t>demecarium</t>
  </si>
  <si>
    <t>S01EB05</t>
  </si>
  <si>
    <t>physostigmine</t>
  </si>
  <si>
    <t>S01EB06</t>
  </si>
  <si>
    <t>S01EB07</t>
  </si>
  <si>
    <t>fluostigmine</t>
  </si>
  <si>
    <t>S01EB08</t>
  </si>
  <si>
    <t>aceclidine</t>
  </si>
  <si>
    <t>S01EB09</t>
  </si>
  <si>
    <t>acetylcholine</t>
  </si>
  <si>
    <t>S01EB10</t>
  </si>
  <si>
    <t>paraoxon</t>
  </si>
  <si>
    <t>S01EB51</t>
  </si>
  <si>
    <t>pilocarpine, combinations</t>
  </si>
  <si>
    <t>S01EB58</t>
  </si>
  <si>
    <t>aceclidine, combinations</t>
  </si>
  <si>
    <t>S01EC</t>
  </si>
  <si>
    <t>Carbonic anhydrase inhibitors</t>
  </si>
  <si>
    <t>S01EC01</t>
  </si>
  <si>
    <t>acetazolamide</t>
  </si>
  <si>
    <t>S01EC02</t>
  </si>
  <si>
    <t>diclofenamide</t>
  </si>
  <si>
    <t>S01EC03</t>
  </si>
  <si>
    <t>dorzolamide</t>
  </si>
  <si>
    <t>S01EC04</t>
  </si>
  <si>
    <t>brinzolamide</t>
  </si>
  <si>
    <t>S01EC05</t>
  </si>
  <si>
    <t>methazolamide</t>
  </si>
  <si>
    <t>S01EC54</t>
  </si>
  <si>
    <t>brinzolamide, combinations</t>
  </si>
  <si>
    <t>S01ED</t>
  </si>
  <si>
    <t>Beta blocking agents</t>
  </si>
  <si>
    <t>S01ED01</t>
  </si>
  <si>
    <t>S01ED02</t>
  </si>
  <si>
    <t>S01ED03</t>
  </si>
  <si>
    <t>levobunolol</t>
  </si>
  <si>
    <t>S01ED04</t>
  </si>
  <si>
    <t>metipranolol</t>
  </si>
  <si>
    <t>S01ED05</t>
  </si>
  <si>
    <t>S01ED06</t>
  </si>
  <si>
    <t>befunolol</t>
  </si>
  <si>
    <t>S01ED51</t>
  </si>
  <si>
    <t>timolol, combinations</t>
  </si>
  <si>
    <t>S01ED52</t>
  </si>
  <si>
    <t>betaxolol, combinations</t>
  </si>
  <si>
    <t>S01ED54</t>
  </si>
  <si>
    <t>metipranolol, combinations</t>
  </si>
  <si>
    <t>S01ED55</t>
  </si>
  <si>
    <t>carteolol, combinations</t>
  </si>
  <si>
    <t>S01EE</t>
  </si>
  <si>
    <t>Prostaglandin analogues</t>
  </si>
  <si>
    <t>S01EE01</t>
  </si>
  <si>
    <t>latanoprost</t>
  </si>
  <si>
    <t>S01EE02</t>
  </si>
  <si>
    <t>unoprostone</t>
  </si>
  <si>
    <t>S01EE03</t>
  </si>
  <si>
    <t>bimatoprost</t>
  </si>
  <si>
    <t>S01EE04</t>
  </si>
  <si>
    <t>S01EE05</t>
  </si>
  <si>
    <t>tafluprost</t>
  </si>
  <si>
    <t>S01EE06</t>
  </si>
  <si>
    <t>latanoprostene bunod</t>
  </si>
  <si>
    <t>S01EE51</t>
  </si>
  <si>
    <t>latanoprost and netarsudil</t>
  </si>
  <si>
    <t>S01EX</t>
  </si>
  <si>
    <t>Other antiglaucoma preparations</t>
  </si>
  <si>
    <t>S01EX01</t>
  </si>
  <si>
    <t>S01EX02</t>
  </si>
  <si>
    <t>dapiprazole</t>
  </si>
  <si>
    <t>S01EX05</t>
  </si>
  <si>
    <t>netarsudil</t>
  </si>
  <si>
    <t>S01EX06</t>
  </si>
  <si>
    <t>omidenepag</t>
  </si>
  <si>
    <t>S01EX07</t>
  </si>
  <si>
    <t>ripasudil</t>
  </si>
  <si>
    <t>S01F</t>
  </si>
  <si>
    <t>MYDRIATICS AND CYCLOPLEGICS</t>
  </si>
  <si>
    <t>S01FA</t>
  </si>
  <si>
    <t>S01FA01</t>
  </si>
  <si>
    <t>S01FA02</t>
  </si>
  <si>
    <t>S01FA03</t>
  </si>
  <si>
    <t>S01FA04</t>
  </si>
  <si>
    <t>cyclopentolate</t>
  </si>
  <si>
    <t>S01FA05</t>
  </si>
  <si>
    <t>homatropine</t>
  </si>
  <si>
    <t>S01FA06</t>
  </si>
  <si>
    <t>tropicamide</t>
  </si>
  <si>
    <t>S01FA54</t>
  </si>
  <si>
    <t>cyclopentolate, combinations</t>
  </si>
  <si>
    <t>S01FA56</t>
  </si>
  <si>
    <t>tropicamide, combinations</t>
  </si>
  <si>
    <t>S01FB</t>
  </si>
  <si>
    <t>Sympathomimetics excl. antiglaucoma preparations</t>
  </si>
  <si>
    <t>S01FB01</t>
  </si>
  <si>
    <t>S01FB02</t>
  </si>
  <si>
    <t>S01FB03</t>
  </si>
  <si>
    <t>S01FB51</t>
  </si>
  <si>
    <t>phenylephrine and ketorolac</t>
  </si>
  <si>
    <t>S01G</t>
  </si>
  <si>
    <t>DECONGESTANTS AND ANTIALLERGICS</t>
  </si>
  <si>
    <t>S01GA</t>
  </si>
  <si>
    <t>Sympathomimetics used as decongestants</t>
  </si>
  <si>
    <t>S01GA01</t>
  </si>
  <si>
    <t>S01GA02</t>
  </si>
  <si>
    <t>S01GA03</t>
  </si>
  <si>
    <t>S01GA04</t>
  </si>
  <si>
    <t>S01GA05</t>
  </si>
  <si>
    <t>S01GA06</t>
  </si>
  <si>
    <t>S01GA07</t>
  </si>
  <si>
    <t>S01GA51</t>
  </si>
  <si>
    <t>naphazoline, combinations</t>
  </si>
  <si>
    <t>S01GA52</t>
  </si>
  <si>
    <t>tetryzoline, combinations</t>
  </si>
  <si>
    <t>S01GA53</t>
  </si>
  <si>
    <t>xylometazoline, combinations</t>
  </si>
  <si>
    <t>S01GA55</t>
  </si>
  <si>
    <t>S01GA56</t>
  </si>
  <si>
    <t>oxedrine, combinations</t>
  </si>
  <si>
    <t>S01GX</t>
  </si>
  <si>
    <t>Other antiallergics</t>
  </si>
  <si>
    <t>S01GX01</t>
  </si>
  <si>
    <t>S01GX02</t>
  </si>
  <si>
    <t>S01GX03</t>
  </si>
  <si>
    <t>S01GX04</t>
  </si>
  <si>
    <t>S01GX05</t>
  </si>
  <si>
    <t>lodoxamide</t>
  </si>
  <si>
    <t>S01GX06</t>
  </si>
  <si>
    <t>emedastine</t>
  </si>
  <si>
    <t>S01GX07</t>
  </si>
  <si>
    <t>S01GX08</t>
  </si>
  <si>
    <t>S01GX09</t>
  </si>
  <si>
    <t>S01GX10</t>
  </si>
  <si>
    <t>S01GX11</t>
  </si>
  <si>
    <t>alcaftadine</t>
  </si>
  <si>
    <t>S01GX12</t>
  </si>
  <si>
    <t>S01GX13</t>
  </si>
  <si>
    <t>S01GX51</t>
  </si>
  <si>
    <t>S01H</t>
  </si>
  <si>
    <t>LOCAL ANESTHETICS</t>
  </si>
  <si>
    <t>S01HA</t>
  </si>
  <si>
    <t>S01HA01</t>
  </si>
  <si>
    <t>S01HA02</t>
  </si>
  <si>
    <t>S01HA03</t>
  </si>
  <si>
    <t>S01HA04</t>
  </si>
  <si>
    <t>proxymetacaine</t>
  </si>
  <si>
    <t>S01HA05</t>
  </si>
  <si>
    <t>S01HA06</t>
  </si>
  <si>
    <t>S01HA07</t>
  </si>
  <si>
    <t>S01HA08</t>
  </si>
  <si>
    <t>S01HA30</t>
  </si>
  <si>
    <t>S01J</t>
  </si>
  <si>
    <t>DIAGNOSTIC AGENTS</t>
  </si>
  <si>
    <t>S01JA</t>
  </si>
  <si>
    <t>Colouring agents</t>
  </si>
  <si>
    <t>S01JA01</t>
  </si>
  <si>
    <t>fluorescein</t>
  </si>
  <si>
    <t>S01JA02</t>
  </si>
  <si>
    <t>rose bengal sodium</t>
  </si>
  <si>
    <t>S01JA51</t>
  </si>
  <si>
    <t>fluorescein, combinations</t>
  </si>
  <si>
    <t>S01JX</t>
  </si>
  <si>
    <t>Other ophthalmological diagnostic agents</t>
  </si>
  <si>
    <t>S01K</t>
  </si>
  <si>
    <t>SURGICAL AIDS</t>
  </si>
  <si>
    <t>S01KA</t>
  </si>
  <si>
    <t>Viscoelastic substances</t>
  </si>
  <si>
    <t>S01KA01</t>
  </si>
  <si>
    <t>S01KA02</t>
  </si>
  <si>
    <t>hypromellose</t>
  </si>
  <si>
    <t>S01KA51</t>
  </si>
  <si>
    <t>hyaluronic acid, combinations</t>
  </si>
  <si>
    <t>S01KX</t>
  </si>
  <si>
    <t>Other surgical aids</t>
  </si>
  <si>
    <t>S01KX01</t>
  </si>
  <si>
    <t>S01KX02</t>
  </si>
  <si>
    <t>trypan blue</t>
  </si>
  <si>
    <t>S01L</t>
  </si>
  <si>
    <t>OCULAR VASCULAR DISORDER AGENTS</t>
  </si>
  <si>
    <t>S01LA</t>
  </si>
  <si>
    <t>Antineovascularisation agents</t>
  </si>
  <si>
    <t>S01LA01</t>
  </si>
  <si>
    <t>verteporfin</t>
  </si>
  <si>
    <t>S01LA02</t>
  </si>
  <si>
    <t>anecortave</t>
  </si>
  <si>
    <t>S01LA03</t>
  </si>
  <si>
    <t>pegaptanib</t>
  </si>
  <si>
    <t>S01LA04</t>
  </si>
  <si>
    <t>ranibizumab</t>
  </si>
  <si>
    <t>S01LA05</t>
  </si>
  <si>
    <t>S01LA06</t>
  </si>
  <si>
    <t>brolucizumab</t>
  </si>
  <si>
    <t>S01LA07</t>
  </si>
  <si>
    <t>abicipar pegol</t>
  </si>
  <si>
    <t>S01LA08</t>
  </si>
  <si>
    <t>S01LA09</t>
  </si>
  <si>
    <t>faricimab</t>
  </si>
  <si>
    <t>S01X</t>
  </si>
  <si>
    <t>OTHER OPHTHALMOLOGICALS</t>
  </si>
  <si>
    <t>S01XA</t>
  </si>
  <si>
    <t>Other ophthalmologicals</t>
  </si>
  <si>
    <t>S01XA01</t>
  </si>
  <si>
    <t>guaiazulen</t>
  </si>
  <si>
    <t>S01XA02</t>
  </si>
  <si>
    <t>S01XA03</t>
  </si>
  <si>
    <t>sodium chloride, hypertonic</t>
  </si>
  <si>
    <t>S01XA04</t>
  </si>
  <si>
    <t>S01XA05</t>
  </si>
  <si>
    <t>sodium edetate</t>
  </si>
  <si>
    <t>S01XA06</t>
  </si>
  <si>
    <t>S01XA07</t>
  </si>
  <si>
    <t>alum</t>
  </si>
  <si>
    <t>S01XA08</t>
  </si>
  <si>
    <t>S01XA09</t>
  </si>
  <si>
    <t>iodoheparinate</t>
  </si>
  <si>
    <t>S01XA10</t>
  </si>
  <si>
    <t>S01XA11</t>
  </si>
  <si>
    <t>S01XA12</t>
  </si>
  <si>
    <t>S01XA13</t>
  </si>
  <si>
    <t>S01XA14</t>
  </si>
  <si>
    <t>S01XA15</t>
  </si>
  <si>
    <t>S01XA18</t>
  </si>
  <si>
    <t>S01XA19</t>
  </si>
  <si>
    <t>limbal stems cell, autologous</t>
  </si>
  <si>
    <t>S01XA20</t>
  </si>
  <si>
    <t>artificial tears and other indifferent preparations</t>
  </si>
  <si>
    <t>S01XA21</t>
  </si>
  <si>
    <t>S01XA22</t>
  </si>
  <si>
    <t>ocriplasmin</t>
  </si>
  <si>
    <t>S01XA23</t>
  </si>
  <si>
    <t>S01XA24</t>
  </si>
  <si>
    <t>cenegermin</t>
  </si>
  <si>
    <t>S01XA25</t>
  </si>
  <si>
    <t>lifitegrast</t>
  </si>
  <si>
    <t>S01XA26</t>
  </si>
  <si>
    <t>riboflavin</t>
  </si>
  <si>
    <t>S01XA27</t>
  </si>
  <si>
    <t>voretigene neparvovec</t>
  </si>
  <si>
    <t>S01XA28</t>
  </si>
  <si>
    <t>S01XA29</t>
  </si>
  <si>
    <t>sepofarsen</t>
  </si>
  <si>
    <t>S01XA31</t>
  </si>
  <si>
    <t>S02</t>
  </si>
  <si>
    <t>OTOLOGICALS</t>
  </si>
  <si>
    <t>S02A</t>
  </si>
  <si>
    <t>S02AA</t>
  </si>
  <si>
    <t>S02AA01</t>
  </si>
  <si>
    <t>S02AA02</t>
  </si>
  <si>
    <t>S02AA03</t>
  </si>
  <si>
    <t>boric acid</t>
  </si>
  <si>
    <t>S02AA04</t>
  </si>
  <si>
    <t>aluminium acetotartrate</t>
  </si>
  <si>
    <t>S02AA05</t>
  </si>
  <si>
    <t>S02AA06</t>
  </si>
  <si>
    <t>S02AA07</t>
  </si>
  <si>
    <t>S02AA08</t>
  </si>
  <si>
    <t>S02AA09</t>
  </si>
  <si>
    <t>S02AA10</t>
  </si>
  <si>
    <t>S02AA11</t>
  </si>
  <si>
    <t>S02AA12</t>
  </si>
  <si>
    <t>S02AA13</t>
  </si>
  <si>
    <t>S02AA14</t>
  </si>
  <si>
    <t>S02AA15</t>
  </si>
  <si>
    <t>S02AA16</t>
  </si>
  <si>
    <t>S02AA17</t>
  </si>
  <si>
    <t>S02AA18</t>
  </si>
  <si>
    <t>S02AA30</t>
  </si>
  <si>
    <t>antiinfectives, combinations</t>
  </si>
  <si>
    <t>S02B</t>
  </si>
  <si>
    <t>CORTICOSTEROIDS</t>
  </si>
  <si>
    <t>S02BA</t>
  </si>
  <si>
    <t>S02BA01</t>
  </si>
  <si>
    <t>S02BA03</t>
  </si>
  <si>
    <t>S02BA06</t>
  </si>
  <si>
    <t>S02BA07</t>
  </si>
  <si>
    <t>S02BA08</t>
  </si>
  <si>
    <t>S02C</t>
  </si>
  <si>
    <t>CORTICOSTEROIDS AND ANTIINFECTIVES IN COMBINATION</t>
  </si>
  <si>
    <t>S02CA</t>
  </si>
  <si>
    <t>S02CA01</t>
  </si>
  <si>
    <t>prednisolone and antiinfectives</t>
  </si>
  <si>
    <t>S02CA02</t>
  </si>
  <si>
    <t>flumetasone and antiinfectives</t>
  </si>
  <si>
    <t>S02CA03</t>
  </si>
  <si>
    <t>S02CA04</t>
  </si>
  <si>
    <t>triamcinolone and antiinfectives</t>
  </si>
  <si>
    <t>S02CA05</t>
  </si>
  <si>
    <t>S02CA06</t>
  </si>
  <si>
    <t>dexamethasone and antiinfectives</t>
  </si>
  <si>
    <t>S02CA07</t>
  </si>
  <si>
    <t>S02D</t>
  </si>
  <si>
    <t>OTHER OTOLOGICALS</t>
  </si>
  <si>
    <t>S02DA</t>
  </si>
  <si>
    <t>Analgesics and anesthetics</t>
  </si>
  <si>
    <t>S02DA01</t>
  </si>
  <si>
    <t>S02DA02</t>
  </si>
  <si>
    <t>S02DA03</t>
  </si>
  <si>
    <t>S02DA04</t>
  </si>
  <si>
    <t>S02DA30</t>
  </si>
  <si>
    <t>S02DC</t>
  </si>
  <si>
    <t>Indifferent preparations</t>
  </si>
  <si>
    <t>S03</t>
  </si>
  <si>
    <t>OPHTHALMOLOGICAL AND OTOLOGICAL PREPARATIONS</t>
  </si>
  <si>
    <t>S03A</t>
  </si>
  <si>
    <t>S03AA</t>
  </si>
  <si>
    <t>S03AA01</t>
  </si>
  <si>
    <t>S03AA02</t>
  </si>
  <si>
    <t>S03AA03</t>
  </si>
  <si>
    <t>S03AA04</t>
  </si>
  <si>
    <t>S03AA05</t>
  </si>
  <si>
    <t>S03AA06</t>
  </si>
  <si>
    <t>S03AA07</t>
  </si>
  <si>
    <t>S03AA08</t>
  </si>
  <si>
    <t>S03AA30</t>
  </si>
  <si>
    <t>S03B</t>
  </si>
  <si>
    <t>S03BA</t>
  </si>
  <si>
    <t>S03BA01</t>
  </si>
  <si>
    <t>S03BA02</t>
  </si>
  <si>
    <t>S03BA03</t>
  </si>
  <si>
    <t>S03C</t>
  </si>
  <si>
    <t>S03CA</t>
  </si>
  <si>
    <t>S03CA01</t>
  </si>
  <si>
    <t>S03CA02</t>
  </si>
  <si>
    <t>S03CA04</t>
  </si>
  <si>
    <t>S03CA05</t>
  </si>
  <si>
    <t>S03CA06</t>
  </si>
  <si>
    <t>S03CA07</t>
  </si>
  <si>
    <t>S03D</t>
  </si>
  <si>
    <t>OTHER OPHTHALMOLOGICAL AND OTOLOGICAL PREPARATIONS</t>
  </si>
  <si>
    <t>V</t>
  </si>
  <si>
    <t>VARIOUS</t>
  </si>
  <si>
    <t>V01</t>
  </si>
  <si>
    <t>ALLERGENS</t>
  </si>
  <si>
    <t>V01A</t>
  </si>
  <si>
    <t>V01AA</t>
  </si>
  <si>
    <t>Allergen extracts</t>
  </si>
  <si>
    <t>V01AA01</t>
  </si>
  <si>
    <t>feather</t>
  </si>
  <si>
    <t>V01AA02</t>
  </si>
  <si>
    <t>grass pollen</t>
  </si>
  <si>
    <t>V01AA03</t>
  </si>
  <si>
    <t>house dust mites</t>
  </si>
  <si>
    <t>V01AA04</t>
  </si>
  <si>
    <t>mould fungus and yeast fungus</t>
  </si>
  <si>
    <t>V01AA05</t>
  </si>
  <si>
    <t>tree pollen</t>
  </si>
  <si>
    <t>V01AA07</t>
  </si>
  <si>
    <t>insects</t>
  </si>
  <si>
    <t>V01AA08</t>
  </si>
  <si>
    <t>food</t>
  </si>
  <si>
    <t>V01AA09</t>
  </si>
  <si>
    <t>textiles</t>
  </si>
  <si>
    <t>V01AA10</t>
  </si>
  <si>
    <t>flowers</t>
  </si>
  <si>
    <t>V01AA11</t>
  </si>
  <si>
    <t>animals</t>
  </si>
  <si>
    <t>V01AA20</t>
  </si>
  <si>
    <t>V03</t>
  </si>
  <si>
    <t>ALL OTHER THERAPEUTIC PRODUCTS</t>
  </si>
  <si>
    <t>V03A</t>
  </si>
  <si>
    <t>V03AB</t>
  </si>
  <si>
    <t>Antidotes</t>
  </si>
  <si>
    <t>V03AB01</t>
  </si>
  <si>
    <t>V03AB02</t>
  </si>
  <si>
    <t>nalorphine</t>
  </si>
  <si>
    <t>V03AB03</t>
  </si>
  <si>
    <t>edetates</t>
  </si>
  <si>
    <t>V03AB04</t>
  </si>
  <si>
    <t>pralidoxime</t>
  </si>
  <si>
    <t>V03AB05</t>
  </si>
  <si>
    <t>prednisolone and promethazine</t>
  </si>
  <si>
    <t>V03AB06</t>
  </si>
  <si>
    <t>thiosulfate</t>
  </si>
  <si>
    <t>V03AB08</t>
  </si>
  <si>
    <t>sodium nitrite</t>
  </si>
  <si>
    <t>V03AB09</t>
  </si>
  <si>
    <t>dimercaprol</t>
  </si>
  <si>
    <t>V03AB13</t>
  </si>
  <si>
    <t>obidoxime</t>
  </si>
  <si>
    <t>V03AB14</t>
  </si>
  <si>
    <t>protamine</t>
  </si>
  <si>
    <t>V03AB15</t>
  </si>
  <si>
    <t>V03AB16</t>
  </si>
  <si>
    <t>V03AB17</t>
  </si>
  <si>
    <t>methylthioninium chloride</t>
  </si>
  <si>
    <t>V03AB18</t>
  </si>
  <si>
    <t>V03AB19</t>
  </si>
  <si>
    <t>V03AB20</t>
  </si>
  <si>
    <t>copper sulfate</t>
  </si>
  <si>
    <t>V03AB21</t>
  </si>
  <si>
    <t>V03AB22</t>
  </si>
  <si>
    <t>amyl nitrite</t>
  </si>
  <si>
    <t>V03AB23</t>
  </si>
  <si>
    <t>V03AB24</t>
  </si>
  <si>
    <t>digitalis antitoxin</t>
  </si>
  <si>
    <t>V03AB25</t>
  </si>
  <si>
    <t>flumazenil</t>
  </si>
  <si>
    <t>V03AB26</t>
  </si>
  <si>
    <t>methionine</t>
  </si>
  <si>
    <t>V03AB27</t>
  </si>
  <si>
    <t>4-dimethylaminophenol</t>
  </si>
  <si>
    <t>4-diméthylaminophénol</t>
  </si>
  <si>
    <t>V03AB29</t>
  </si>
  <si>
    <t>cholinesterase</t>
  </si>
  <si>
    <t>V03AB31</t>
  </si>
  <si>
    <t>prussian blue</t>
  </si>
  <si>
    <t>V03AB32</t>
  </si>
  <si>
    <t>glutathione</t>
  </si>
  <si>
    <t>V03AB33</t>
  </si>
  <si>
    <t>V03AB34</t>
  </si>
  <si>
    <t>fomepizole</t>
  </si>
  <si>
    <t>V03AB35</t>
  </si>
  <si>
    <t>sugammadex</t>
  </si>
  <si>
    <t>V03AB36</t>
  </si>
  <si>
    <t>V03AB37</t>
  </si>
  <si>
    <t>idarucizumab</t>
  </si>
  <si>
    <t>V03AB38</t>
  </si>
  <si>
    <t>andexanet alfa</t>
  </si>
  <si>
    <t>V03AB54</t>
  </si>
  <si>
    <t>pralidoxime and atropine</t>
  </si>
  <si>
    <t>V03AC</t>
  </si>
  <si>
    <t>Iron chelating agents</t>
  </si>
  <si>
    <t>V03AC01</t>
  </si>
  <si>
    <t>deferoxamine</t>
  </si>
  <si>
    <t>V03AC02</t>
  </si>
  <si>
    <t>deferiprone</t>
  </si>
  <si>
    <t>V03AC03</t>
  </si>
  <si>
    <t>deferasirox</t>
  </si>
  <si>
    <t>V03AE</t>
  </si>
  <si>
    <t>Drugs for treatment of hyperkalemia and hyperphosphatemia</t>
  </si>
  <si>
    <t>V03AE01</t>
  </si>
  <si>
    <t>polystyrene sulfonate</t>
  </si>
  <si>
    <t>V03AE02</t>
  </si>
  <si>
    <t>sevelamer</t>
  </si>
  <si>
    <t>V03AE03</t>
  </si>
  <si>
    <t>lanthanum carbonate</t>
  </si>
  <si>
    <t>V03AE04</t>
  </si>
  <si>
    <t>calcium acetate and magnesium carbonate</t>
  </si>
  <si>
    <t>V03AE05</t>
  </si>
  <si>
    <t>sucroferric oxyhydroxide</t>
  </si>
  <si>
    <t>V03AE06</t>
  </si>
  <si>
    <t>colestilan</t>
  </si>
  <si>
    <t>V03AE07</t>
  </si>
  <si>
    <t>calcium acetate</t>
  </si>
  <si>
    <t>V03AE08</t>
  </si>
  <si>
    <t>ferric citrate</t>
  </si>
  <si>
    <t>V03AE09</t>
  </si>
  <si>
    <t>patiromer calcium</t>
  </si>
  <si>
    <t>V03AE10</t>
  </si>
  <si>
    <t>sodium zirconium cyclosilicate</t>
  </si>
  <si>
    <t>V03AF</t>
  </si>
  <si>
    <t>Detoxifying agents for antineoplastic treatment</t>
  </si>
  <si>
    <t>V03AF01</t>
  </si>
  <si>
    <t>V03AF02</t>
  </si>
  <si>
    <t>V03AF03</t>
  </si>
  <si>
    <t>calcium folinate</t>
  </si>
  <si>
    <t>V03AF04</t>
  </si>
  <si>
    <t>calcium levofolinate</t>
  </si>
  <si>
    <t>V03AF05</t>
  </si>
  <si>
    <t>amifostine</t>
  </si>
  <si>
    <t>V03AF06</t>
  </si>
  <si>
    <t>sodium folinate</t>
  </si>
  <si>
    <t>V03AF07</t>
  </si>
  <si>
    <t>rasburicase</t>
  </si>
  <si>
    <t>V03AF08</t>
  </si>
  <si>
    <t>palifermin</t>
  </si>
  <si>
    <t>V03AF09</t>
  </si>
  <si>
    <t>glucarpidase</t>
  </si>
  <si>
    <t>V03AF10</t>
  </si>
  <si>
    <t>sodium levofolinate</t>
  </si>
  <si>
    <t>V03AF11</t>
  </si>
  <si>
    <t>arginine and lysine</t>
  </si>
  <si>
    <t>V03AF12</t>
  </si>
  <si>
    <t>trilaciclib</t>
  </si>
  <si>
    <t>V03AG</t>
  </si>
  <si>
    <t>Drugs for treatment of hypercalcemia</t>
  </si>
  <si>
    <t>V03AG01</t>
  </si>
  <si>
    <t>sodium cellulose phosphate</t>
  </si>
  <si>
    <t>V03AG05</t>
  </si>
  <si>
    <t>V03AH</t>
  </si>
  <si>
    <t>Drugs for treatment of hypoglycemia</t>
  </si>
  <si>
    <t>V03AH01</t>
  </si>
  <si>
    <t>V03AK</t>
  </si>
  <si>
    <t>Tissue adhesives</t>
  </si>
  <si>
    <t>V03AM</t>
  </si>
  <si>
    <t>Drugs for embolisation</t>
  </si>
  <si>
    <t>V03AN</t>
  </si>
  <si>
    <t>Medical gases</t>
  </si>
  <si>
    <t>V03AN01</t>
  </si>
  <si>
    <t>oxygen</t>
  </si>
  <si>
    <t>V03AN02</t>
  </si>
  <si>
    <t>carbon dioxide</t>
  </si>
  <si>
    <t>V03AN03</t>
  </si>
  <si>
    <t>helium</t>
  </si>
  <si>
    <t>V03AN04</t>
  </si>
  <si>
    <t>nitrogen</t>
  </si>
  <si>
    <t>V03AN05</t>
  </si>
  <si>
    <t>medical air</t>
  </si>
  <si>
    <t>V03AX</t>
  </si>
  <si>
    <t>Other therapeutic products</t>
  </si>
  <si>
    <t>V03AX02</t>
  </si>
  <si>
    <t>nalfurafine</t>
  </si>
  <si>
    <t>V03AX03</t>
  </si>
  <si>
    <t>cobicistat</t>
  </si>
  <si>
    <t>V03AX04</t>
  </si>
  <si>
    <t>difelikefalin</t>
  </si>
  <si>
    <t>V03AZ</t>
  </si>
  <si>
    <t>Nerve depressants</t>
  </si>
  <si>
    <t>V03AZ01</t>
  </si>
  <si>
    <t>V04</t>
  </si>
  <si>
    <t>V04B</t>
  </si>
  <si>
    <t>URINE TESTS</t>
  </si>
  <si>
    <t>V04C</t>
  </si>
  <si>
    <t>OTHER DIAGNOSTIC AGENTS</t>
  </si>
  <si>
    <t>V04CA</t>
  </si>
  <si>
    <t>Tests for diabetes</t>
  </si>
  <si>
    <t>V04CA01</t>
  </si>
  <si>
    <t>V04CA02</t>
  </si>
  <si>
    <t>V04CB</t>
  </si>
  <si>
    <t>Tests for fat absorption</t>
  </si>
  <si>
    <t>V04CB01</t>
  </si>
  <si>
    <t>vitamin A concentrates</t>
  </si>
  <si>
    <t>V04CC</t>
  </si>
  <si>
    <t>Tests for bile duct patency</t>
  </si>
  <si>
    <t>V04CC01</t>
  </si>
  <si>
    <t>V04CC02</t>
  </si>
  <si>
    <t>V04CC03</t>
  </si>
  <si>
    <t>sincalide</t>
  </si>
  <si>
    <t>V04CC04</t>
  </si>
  <si>
    <t>ceruletide</t>
  </si>
  <si>
    <t>V04CD</t>
  </si>
  <si>
    <t>Tests for pituitary function</t>
  </si>
  <si>
    <t>V04CD01</t>
  </si>
  <si>
    <t>metyrapone</t>
  </si>
  <si>
    <t>V04CD03</t>
  </si>
  <si>
    <t>V04CD04</t>
  </si>
  <si>
    <t>corticorelin</t>
  </si>
  <si>
    <t>V04CD05</t>
  </si>
  <si>
    <t>somatorelin</t>
  </si>
  <si>
    <t>V04CD06</t>
  </si>
  <si>
    <t>macimorelin</t>
  </si>
  <si>
    <t>V04CE</t>
  </si>
  <si>
    <t>Tests for liver functional capacity</t>
  </si>
  <si>
    <t>V04CE01</t>
  </si>
  <si>
    <t>galactose</t>
  </si>
  <si>
    <t>V04CE02</t>
  </si>
  <si>
    <t>sulfobromophthalein</t>
  </si>
  <si>
    <t>V04CE03</t>
  </si>
  <si>
    <t>methacetin (13C)</t>
  </si>
  <si>
    <t>V04CF</t>
  </si>
  <si>
    <t>Tuberculosis diagnostics</t>
  </si>
  <si>
    <t>V04CF01</t>
  </si>
  <si>
    <t>tuberculin</t>
  </si>
  <si>
    <t>V04CG</t>
  </si>
  <si>
    <t>Tests for gastric secretion</t>
  </si>
  <si>
    <t>V04CG01</t>
  </si>
  <si>
    <t>cation exchange resins</t>
  </si>
  <si>
    <t>V04CG02</t>
  </si>
  <si>
    <t>betazole</t>
  </si>
  <si>
    <t>V04CG03</t>
  </si>
  <si>
    <t>histamine phosphate</t>
  </si>
  <si>
    <t>V04CG04</t>
  </si>
  <si>
    <t>pentagastrin</t>
  </si>
  <si>
    <t>V04CG05</t>
  </si>
  <si>
    <t>V04CG30</t>
  </si>
  <si>
    <t>caffeine and sodium benzoate</t>
  </si>
  <si>
    <t>V04CH</t>
  </si>
  <si>
    <t>Tests for renal function and ureteral injuries</t>
  </si>
  <si>
    <t>V04CH01</t>
  </si>
  <si>
    <t>inulin and other polyfructosans</t>
  </si>
  <si>
    <t>V04CH02</t>
  </si>
  <si>
    <t>indigo carmine</t>
  </si>
  <si>
    <t>V04CH03</t>
  </si>
  <si>
    <t>phenolsulfonphthalein</t>
  </si>
  <si>
    <t>V04CH04</t>
  </si>
  <si>
    <t>alsactide</t>
  </si>
  <si>
    <t>V04CH30</t>
  </si>
  <si>
    <t>aminohippuric acid</t>
  </si>
  <si>
    <t>V04CJ</t>
  </si>
  <si>
    <t>Tests for thyreoidea function</t>
  </si>
  <si>
    <t>V04CJ01</t>
  </si>
  <si>
    <t>thyrotropin</t>
  </si>
  <si>
    <t>V04CJ02</t>
  </si>
  <si>
    <t>protirelin</t>
  </si>
  <si>
    <t>V04CK</t>
  </si>
  <si>
    <t>Tests for pancreatic function</t>
  </si>
  <si>
    <t>V04CK01</t>
  </si>
  <si>
    <t>secretin</t>
  </si>
  <si>
    <t>V04CK02</t>
  </si>
  <si>
    <t>pancreozymin (cholecystokinin)</t>
  </si>
  <si>
    <t>V04CK03</t>
  </si>
  <si>
    <t>bentiromide</t>
  </si>
  <si>
    <t>V04CL</t>
  </si>
  <si>
    <t>Tests for allergic diseases</t>
  </si>
  <si>
    <t>V04CM</t>
  </si>
  <si>
    <t>Tests for fertility disturbances</t>
  </si>
  <si>
    <t>V04CM01</t>
  </si>
  <si>
    <t>V04CX</t>
  </si>
  <si>
    <t>Other diagnostic agents</t>
  </si>
  <si>
    <t>V04CX01</t>
  </si>
  <si>
    <t>indocyanine green</t>
  </si>
  <si>
    <t>V04CX02</t>
  </si>
  <si>
    <t>V04CX03</t>
  </si>
  <si>
    <t>methacholine</t>
  </si>
  <si>
    <t>V04CX04</t>
  </si>
  <si>
    <t>V04CX05</t>
  </si>
  <si>
    <t>13C-urea</t>
  </si>
  <si>
    <t>V04CX06</t>
  </si>
  <si>
    <t>hexaminolevulinate</t>
  </si>
  <si>
    <t>V04CX07</t>
  </si>
  <si>
    <t>edrophonium</t>
  </si>
  <si>
    <t>V04CX08</t>
  </si>
  <si>
    <t>carbon monoxide</t>
  </si>
  <si>
    <t>V04CX09</t>
  </si>
  <si>
    <t>patent blue</t>
  </si>
  <si>
    <t>V04CX10</t>
  </si>
  <si>
    <t>pafolacianine</t>
  </si>
  <si>
    <t>V04CX11</t>
  </si>
  <si>
    <t>lithium chloride</t>
  </si>
  <si>
    <t>V06</t>
  </si>
  <si>
    <t>GENERAL NUTRIENTS</t>
  </si>
  <si>
    <t>V06A</t>
  </si>
  <si>
    <t>DIET FORMULATIONS FOR TREATMENT OF OBESITY</t>
  </si>
  <si>
    <t>V06AA</t>
  </si>
  <si>
    <t>Low-energy diets</t>
  </si>
  <si>
    <t>V06B</t>
  </si>
  <si>
    <t>PROTEIN SUPPLEMENTS</t>
  </si>
  <si>
    <t>V06C</t>
  </si>
  <si>
    <t>INFANT FORMULAS</t>
  </si>
  <si>
    <t>V06CA</t>
  </si>
  <si>
    <t>Nutrients without phenylalanine</t>
  </si>
  <si>
    <t>V06D</t>
  </si>
  <si>
    <t>OTHER NUTRIENTS</t>
  </si>
  <si>
    <t>V06DA</t>
  </si>
  <si>
    <t>Carbohydrates/proteins/minerals/vitamins, combinations</t>
  </si>
  <si>
    <t>V06DB</t>
  </si>
  <si>
    <t>Fat/carbohydrates/proteins/minerals/vitamins, combinations</t>
  </si>
  <si>
    <t>V06DC</t>
  </si>
  <si>
    <t>Carbohydrates</t>
  </si>
  <si>
    <t>V06DC01</t>
  </si>
  <si>
    <t>V06DC02</t>
  </si>
  <si>
    <t>fructose</t>
  </si>
  <si>
    <t>V06DD</t>
  </si>
  <si>
    <t>Amino acids, incl. combinations with polypeptides</t>
  </si>
  <si>
    <t>V06DE</t>
  </si>
  <si>
    <t>Amino acids/carbohydrates/minerals/vitamins, combinations</t>
  </si>
  <si>
    <t>V06DF</t>
  </si>
  <si>
    <t>Milk substitutes</t>
  </si>
  <si>
    <t>V06DX</t>
  </si>
  <si>
    <t>Other combinations of nutrients</t>
  </si>
  <si>
    <t>V07</t>
  </si>
  <si>
    <t>ALL OTHER NON-THERAPEUTIC PRODUCTS</t>
  </si>
  <si>
    <t>V07A</t>
  </si>
  <si>
    <t>V07AA</t>
  </si>
  <si>
    <t>Plasters</t>
  </si>
  <si>
    <t>V07AB</t>
  </si>
  <si>
    <t>Solvents and diluting agents, incl. irrigating solutions</t>
  </si>
  <si>
    <t>V07AC</t>
  </si>
  <si>
    <t>Blood transfusion, auxiliary products</t>
  </si>
  <si>
    <t>V07AD</t>
  </si>
  <si>
    <t>Blood tests, auxiliary products</t>
  </si>
  <si>
    <t>V07AN</t>
  </si>
  <si>
    <t>Incontinence equipment</t>
  </si>
  <si>
    <t>V07AR</t>
  </si>
  <si>
    <t>Sensitivity tests, discs and tablets</t>
  </si>
  <si>
    <t>V07AS</t>
  </si>
  <si>
    <t>Stomi equipment</t>
  </si>
  <si>
    <t>V07AT</t>
  </si>
  <si>
    <t>Cosmetics</t>
  </si>
  <si>
    <t>V07AV</t>
  </si>
  <si>
    <t>Technical disinfectants</t>
  </si>
  <si>
    <t>V07AX</t>
  </si>
  <si>
    <t>Washing agents etc.</t>
  </si>
  <si>
    <t>V07AY</t>
  </si>
  <si>
    <t>Other non-therapeutic auxiliary products</t>
  </si>
  <si>
    <t>V07AZ</t>
  </si>
  <si>
    <t>Chemicals and reagents for analysis</t>
  </si>
  <si>
    <t>V08</t>
  </si>
  <si>
    <t>CONTRAST MEDIA</t>
  </si>
  <si>
    <t>V08A</t>
  </si>
  <si>
    <t>X-RAY CONTRAST MEDIA, IODINATED</t>
  </si>
  <si>
    <t>V08AA</t>
  </si>
  <si>
    <t>Watersoluble, nephrotropic, high osmolar X-ray contrast media</t>
  </si>
  <si>
    <t>V08AA01</t>
  </si>
  <si>
    <t>diatrizoic acid</t>
  </si>
  <si>
    <t>V08AA02</t>
  </si>
  <si>
    <t>metrizoic acid</t>
  </si>
  <si>
    <t>V08AA03</t>
  </si>
  <si>
    <t>iodamide</t>
  </si>
  <si>
    <t>V08AA04</t>
  </si>
  <si>
    <t>iotalamic acid</t>
  </si>
  <si>
    <t>V08AA05</t>
  </si>
  <si>
    <t>ioxitalamic acid</t>
  </si>
  <si>
    <t>V08AA06</t>
  </si>
  <si>
    <t>ioglicic acid</t>
  </si>
  <si>
    <t>V08AA07</t>
  </si>
  <si>
    <t>acetrizoic acid</t>
  </si>
  <si>
    <t>V08AA08</t>
  </si>
  <si>
    <t>iocarmic acid</t>
  </si>
  <si>
    <t>V08AA09</t>
  </si>
  <si>
    <t>methiodal</t>
  </si>
  <si>
    <t>V08AA10</t>
  </si>
  <si>
    <t>diodone</t>
  </si>
  <si>
    <t>V08AB</t>
  </si>
  <si>
    <t>Watersoluble, nephrotropic, low osmolar X-ray contrast media</t>
  </si>
  <si>
    <t>V08AB01</t>
  </si>
  <si>
    <t>metrizamide</t>
  </si>
  <si>
    <t>V08AB02</t>
  </si>
  <si>
    <t>iohexol</t>
  </si>
  <si>
    <t>V08AB03</t>
  </si>
  <si>
    <t>ioxaglic acid</t>
  </si>
  <si>
    <t>V08AB04</t>
  </si>
  <si>
    <t>iopamidol</t>
  </si>
  <si>
    <t>V08AB05</t>
  </si>
  <si>
    <t>iopromide</t>
  </si>
  <si>
    <t>V08AB06</t>
  </si>
  <si>
    <t>iotrolan</t>
  </si>
  <si>
    <t>V08AB07</t>
  </si>
  <si>
    <t>ioversol</t>
  </si>
  <si>
    <t>V08AB08</t>
  </si>
  <si>
    <t>iopentol</t>
  </si>
  <si>
    <t>V08AB09</t>
  </si>
  <si>
    <t>iodixanol</t>
  </si>
  <si>
    <t>V08AB10</t>
  </si>
  <si>
    <t>iomeprol</t>
  </si>
  <si>
    <t>V08AB11</t>
  </si>
  <si>
    <t>iobitridol</t>
  </si>
  <si>
    <t>V08AB12</t>
  </si>
  <si>
    <t>ioxilan</t>
  </si>
  <si>
    <t>V08AC</t>
  </si>
  <si>
    <t>Watersoluble, hepatotropic X-ray contrast media</t>
  </si>
  <si>
    <t>V08AC01</t>
  </si>
  <si>
    <t>iodoxamic acid</t>
  </si>
  <si>
    <t>V08AC02</t>
  </si>
  <si>
    <t>iotroxic acid</t>
  </si>
  <si>
    <t>V08AC03</t>
  </si>
  <si>
    <t>ioglycamic acid</t>
  </si>
  <si>
    <t>V08AC04</t>
  </si>
  <si>
    <t>adipiodone</t>
  </si>
  <si>
    <t>V08AC05</t>
  </si>
  <si>
    <t>iobenzamic acid</t>
  </si>
  <si>
    <t>V08AC06</t>
  </si>
  <si>
    <t>iopanoic acid</t>
  </si>
  <si>
    <t>V08AC07</t>
  </si>
  <si>
    <t>iocetamic acid</t>
  </si>
  <si>
    <t>V08AC08</t>
  </si>
  <si>
    <t>sodium iopodate</t>
  </si>
  <si>
    <t>V08AC09</t>
  </si>
  <si>
    <t>tyropanoic acid</t>
  </si>
  <si>
    <t>V08AC10</t>
  </si>
  <si>
    <t>calcium iopodate</t>
  </si>
  <si>
    <t>V08AD</t>
  </si>
  <si>
    <t>Non-watersoluble X-ray contrast media</t>
  </si>
  <si>
    <t>V08AD01</t>
  </si>
  <si>
    <t>ethyl esters of iodised fatty acids</t>
  </si>
  <si>
    <t>V08AD02</t>
  </si>
  <si>
    <t>iopydol</t>
  </si>
  <si>
    <t>V08AD03</t>
  </si>
  <si>
    <t>propyliodone</t>
  </si>
  <si>
    <t>V08AD04</t>
  </si>
  <si>
    <t>iofendylate</t>
  </si>
  <si>
    <t>V08B</t>
  </si>
  <si>
    <t>X-RAY CONTRAST MEDIA, NON-IODINATED</t>
  </si>
  <si>
    <t>V08BA</t>
  </si>
  <si>
    <t>Barium sulfate containing X-ray contrast media</t>
  </si>
  <si>
    <t>V08BA01</t>
  </si>
  <si>
    <t>barium sulfate with suspending agents</t>
  </si>
  <si>
    <t>V08BA02</t>
  </si>
  <si>
    <t>barium sulfate without suspending agents</t>
  </si>
  <si>
    <t>V08C</t>
  </si>
  <si>
    <t>MAGNETIC RESONANCE IMAGING CONTRAST MEDIA</t>
  </si>
  <si>
    <t>V08CA</t>
  </si>
  <si>
    <t>Paramagnetic contrast media</t>
  </si>
  <si>
    <t>V08CA01</t>
  </si>
  <si>
    <t>gadopentetic acid</t>
  </si>
  <si>
    <t>V08CA02</t>
  </si>
  <si>
    <t>gadoteric acid</t>
  </si>
  <si>
    <t>V08CA03</t>
  </si>
  <si>
    <t>gadodiamide</t>
  </si>
  <si>
    <t>V08CA04</t>
  </si>
  <si>
    <t>gadoteridol</t>
  </si>
  <si>
    <t>V08CA05</t>
  </si>
  <si>
    <t>mangafodipir</t>
  </si>
  <si>
    <t>V08CA06</t>
  </si>
  <si>
    <t>gadoversetamide</t>
  </si>
  <si>
    <t>V08CA07</t>
  </si>
  <si>
    <t>ferric ammonium citrate</t>
  </si>
  <si>
    <t>V08CA08</t>
  </si>
  <si>
    <t>gadobenic acid</t>
  </si>
  <si>
    <t>V08CA09</t>
  </si>
  <si>
    <t>gadobutrol</t>
  </si>
  <si>
    <t>V08CA10</t>
  </si>
  <si>
    <t>gadoxetic acid</t>
  </si>
  <si>
    <t>V08CA11</t>
  </si>
  <si>
    <t>gadofosveset</t>
  </si>
  <si>
    <t>V08CA12</t>
  </si>
  <si>
    <t>gadopiclenol</t>
  </si>
  <si>
    <t>V08CB</t>
  </si>
  <si>
    <t>Superparamagnetic contrast media</t>
  </si>
  <si>
    <t>V08CB01</t>
  </si>
  <si>
    <t>ferumoxsil</t>
  </si>
  <si>
    <t>V08CB02</t>
  </si>
  <si>
    <t>ferristene</t>
  </si>
  <si>
    <t>V08CB03</t>
  </si>
  <si>
    <t>iron oxide, nanoparticles</t>
  </si>
  <si>
    <t>V08CX</t>
  </si>
  <si>
    <t>Other magnetic resonance imaging contrast media</t>
  </si>
  <si>
    <t>V08CX01</t>
  </si>
  <si>
    <t>perflubron</t>
  </si>
  <si>
    <t>V08D</t>
  </si>
  <si>
    <t>ULTRASOUND CONTRAST MEDIA</t>
  </si>
  <si>
    <t>V08DA</t>
  </si>
  <si>
    <t>Ultrasound contrast media</t>
  </si>
  <si>
    <t>V08DA01</t>
  </si>
  <si>
    <t>perflutren, human albumin microspheres</t>
  </si>
  <si>
    <t>V08DA02</t>
  </si>
  <si>
    <t>microparticles of galactose</t>
  </si>
  <si>
    <t>V08DA03</t>
  </si>
  <si>
    <t>perflenapent</t>
  </si>
  <si>
    <t>V08DA04</t>
  </si>
  <si>
    <t>perflutren, phospholipid microspheres</t>
  </si>
  <si>
    <t>V08DA05</t>
  </si>
  <si>
    <t>sulfur hexafluoride, phospholipid microspheres</t>
  </si>
  <si>
    <t>V08DA06</t>
  </si>
  <si>
    <t>perflubutane, phospholipid microspheres</t>
  </si>
  <si>
    <t>V09</t>
  </si>
  <si>
    <t>DIAGNOSTIC RADIOPHARMACEUTICALS</t>
  </si>
  <si>
    <t>V09A</t>
  </si>
  <si>
    <t>CENTRAL NERVOUS SYSTEM</t>
  </si>
  <si>
    <t>V09AA</t>
  </si>
  <si>
    <t>Technetium (99mTc) compounds</t>
  </si>
  <si>
    <t>V09AA01</t>
  </si>
  <si>
    <t>technetium (99mTc) exametazime</t>
  </si>
  <si>
    <t>V09AA02</t>
  </si>
  <si>
    <t>technetium (99mTc) bicisate</t>
  </si>
  <si>
    <t>V09AB</t>
  </si>
  <si>
    <t>Iodine (123I) compounds</t>
  </si>
  <si>
    <t>V09AB01</t>
  </si>
  <si>
    <t>iodine iofetamine (123I)</t>
  </si>
  <si>
    <t>V09AB02</t>
  </si>
  <si>
    <t>iodine iolopride (123I)</t>
  </si>
  <si>
    <t>V09AB03</t>
  </si>
  <si>
    <t>iodine ioflupane (123I)</t>
  </si>
  <si>
    <t>V09AX</t>
  </si>
  <si>
    <t>Other central nervous system diagnostic radiopharmaceuticals</t>
  </si>
  <si>
    <t>V09AX01</t>
  </si>
  <si>
    <t>indium (111In) pentetic acid</t>
  </si>
  <si>
    <t>V09AX03</t>
  </si>
  <si>
    <t>iodine (124I) 2beta-carbomethoxy-3beta-(4 iodophenyl)-tropane</t>
  </si>
  <si>
    <t>V09AX04</t>
  </si>
  <si>
    <t>flutemetamol (18F)</t>
  </si>
  <si>
    <t>V09AX05</t>
  </si>
  <si>
    <t>florbetapir (18F)</t>
  </si>
  <si>
    <t>V09AX06</t>
  </si>
  <si>
    <t>florbetaben (18F)</t>
  </si>
  <si>
    <t>V09AX07</t>
  </si>
  <si>
    <t>flortaucipir (18F)</t>
  </si>
  <si>
    <t>V09B</t>
  </si>
  <si>
    <t>SKELETON</t>
  </si>
  <si>
    <t>V09BA</t>
  </si>
  <si>
    <t>V09BA01</t>
  </si>
  <si>
    <t>technetium (99mTc) oxidronic acid</t>
  </si>
  <si>
    <t>V09BA02</t>
  </si>
  <si>
    <t>technetium (99mTc) medronic acid</t>
  </si>
  <si>
    <t>V09BA03</t>
  </si>
  <si>
    <t>technetium (99mTc) pyrophosphate</t>
  </si>
  <si>
    <t>V09BA04</t>
  </si>
  <si>
    <t>technetium (99mTc) butedronic acid</t>
  </si>
  <si>
    <t>V09C</t>
  </si>
  <si>
    <t>RENAL SYSTEM</t>
  </si>
  <si>
    <t>V09CA</t>
  </si>
  <si>
    <t>V09CA01</t>
  </si>
  <si>
    <t>technetium (99mTc) pentetic acid</t>
  </si>
  <si>
    <t>V09CA02</t>
  </si>
  <si>
    <t>technetium (99mTc) succimer</t>
  </si>
  <si>
    <t>V09CA03</t>
  </si>
  <si>
    <t>technetium (99mTc) mertiatide</t>
  </si>
  <si>
    <t>V09CA04</t>
  </si>
  <si>
    <t>technetium (99mTc) gluceptate</t>
  </si>
  <si>
    <t>V09CA05</t>
  </si>
  <si>
    <t>technetium (99mTc) gluconate</t>
  </si>
  <si>
    <t>V09CA06</t>
  </si>
  <si>
    <t>technetium (99mTc) ethylenedicysteine</t>
  </si>
  <si>
    <t>V09CX</t>
  </si>
  <si>
    <t>Other renal system diagnostic radiopharmaceuticals</t>
  </si>
  <si>
    <t>V09CX01</t>
  </si>
  <si>
    <t>sodium iodohippurate (123I)</t>
  </si>
  <si>
    <t>V09CX02</t>
  </si>
  <si>
    <t>sodium iodohippurate (131I)</t>
  </si>
  <si>
    <t>V09CX03</t>
  </si>
  <si>
    <t>sodium iothalamate (125I)</t>
  </si>
  <si>
    <t>V09CX04</t>
  </si>
  <si>
    <t>chromium (51Cr) edetate</t>
  </si>
  <si>
    <t>V09D</t>
  </si>
  <si>
    <t>HEPATIC AND RETICULO ENDOTHELIAL SYSTEM</t>
  </si>
  <si>
    <t>V09DA</t>
  </si>
  <si>
    <t>V09DA01</t>
  </si>
  <si>
    <t>technetium (99mTc) disofenin</t>
  </si>
  <si>
    <t>V09DA02</t>
  </si>
  <si>
    <t>technetium (99mTc) etifenin</t>
  </si>
  <si>
    <t>V09DA03</t>
  </si>
  <si>
    <t>technetium (99mTc) lidofenin</t>
  </si>
  <si>
    <t>V09DA04</t>
  </si>
  <si>
    <t>technetium (99mTc) mebrofenin</t>
  </si>
  <si>
    <t>V09DA05</t>
  </si>
  <si>
    <t>technetium (99mTc) galtifenin</t>
  </si>
  <si>
    <t>V09DB</t>
  </si>
  <si>
    <t>Technetium (99mTc), particles and colloids</t>
  </si>
  <si>
    <t>V09DB01</t>
  </si>
  <si>
    <t>technetium (99mTc) nanocolloid</t>
  </si>
  <si>
    <t>V09DB02</t>
  </si>
  <si>
    <t>technetium (99mTc) microcolloid</t>
  </si>
  <si>
    <t>V09DB03</t>
  </si>
  <si>
    <t>technetium (99mTc) millimicrospheres</t>
  </si>
  <si>
    <t>V09DB04</t>
  </si>
  <si>
    <t>technetium (99mTc) tin colloid</t>
  </si>
  <si>
    <t>V09DB05</t>
  </si>
  <si>
    <t>technetium (99mTc) sulfur colloid</t>
  </si>
  <si>
    <t>V09DB06</t>
  </si>
  <si>
    <t>technetium (99mTc) rheniumsulfide colloid</t>
  </si>
  <si>
    <t>V09DB07</t>
  </si>
  <si>
    <t>technetium (99mTc) phytate</t>
  </si>
  <si>
    <t>V09DX</t>
  </si>
  <si>
    <t>Other hepatic and reticulo endothelial system diagnostic radiopharmaceuticals</t>
  </si>
  <si>
    <t>V09DX01</t>
  </si>
  <si>
    <t>selenium (75Se) tauroselcholic acid</t>
  </si>
  <si>
    <t>V09E</t>
  </si>
  <si>
    <t>V09EA</t>
  </si>
  <si>
    <t>Technetium (99mTc), inhalants</t>
  </si>
  <si>
    <t>V09EA01</t>
  </si>
  <si>
    <t>V09EA02</t>
  </si>
  <si>
    <t>technetium (99mTc) technegas</t>
  </si>
  <si>
    <t>Technegas-technétium (99mTc)</t>
  </si>
  <si>
    <t>V09EA03</t>
  </si>
  <si>
    <t>V09EB</t>
  </si>
  <si>
    <t>Technetium (99mTc), particles for injection</t>
  </si>
  <si>
    <t>V09EB01</t>
  </si>
  <si>
    <t>technetium (99mTc) macrosalb</t>
  </si>
  <si>
    <t>V09EB02</t>
  </si>
  <si>
    <t>technetium (99mTc) microspheres</t>
  </si>
  <si>
    <t>V09EX</t>
  </si>
  <si>
    <t>Other respiratory system diagnostic radiopharmaceuticals</t>
  </si>
  <si>
    <t>V09EX01</t>
  </si>
  <si>
    <t>krypton (81mKr) gas</t>
  </si>
  <si>
    <t>V09EX02</t>
  </si>
  <si>
    <t>xenon (127Xe) gas</t>
  </si>
  <si>
    <t>V09EX03</t>
  </si>
  <si>
    <t>xenon (133Xe) gas</t>
  </si>
  <si>
    <t>V09F</t>
  </si>
  <si>
    <t>THYROID</t>
  </si>
  <si>
    <t>V09FX</t>
  </si>
  <si>
    <t>Various thyroid diagnostic radiopharmaceuticals</t>
  </si>
  <si>
    <t>V09FX01</t>
  </si>
  <si>
    <t>technetium (99mTc) pertechnetate</t>
  </si>
  <si>
    <t>V09FX02</t>
  </si>
  <si>
    <t>sodium iodide (123I)</t>
  </si>
  <si>
    <t>V09FX03</t>
  </si>
  <si>
    <t>sodium iodide (131I)</t>
  </si>
  <si>
    <t>V09FX04</t>
  </si>
  <si>
    <t>sodium iodide (124I)</t>
  </si>
  <si>
    <t>V09G</t>
  </si>
  <si>
    <t>Système cardiovasculaire</t>
  </si>
  <si>
    <t>V09GA</t>
  </si>
  <si>
    <t>V09GA01</t>
  </si>
  <si>
    <t>technetium (99mTc) sestamibi</t>
  </si>
  <si>
    <t>V09GA02</t>
  </si>
  <si>
    <t>technetium (99mTc) tetrofosmin</t>
  </si>
  <si>
    <t>V09GA03</t>
  </si>
  <si>
    <t>technetium (99mTc) teboroxime</t>
  </si>
  <si>
    <t>V09GA04</t>
  </si>
  <si>
    <t>technetium (99mTc) human albumin</t>
  </si>
  <si>
    <t>V09GA05</t>
  </si>
  <si>
    <t>technetium (99mTc) furifosmin</t>
  </si>
  <si>
    <t>V09GA06</t>
  </si>
  <si>
    <t>technetium (99mTc) stannous agent labelled cells</t>
  </si>
  <si>
    <t>V09GA07</t>
  </si>
  <si>
    <t>technetium (99mTc) apcitide</t>
  </si>
  <si>
    <t>V09GB</t>
  </si>
  <si>
    <t>Iodine (125I) compounds</t>
  </si>
  <si>
    <t>V09GB01</t>
  </si>
  <si>
    <t>fibrinogen (125I)</t>
  </si>
  <si>
    <t>V09GB02</t>
  </si>
  <si>
    <t>iodine (125I) human albumin</t>
  </si>
  <si>
    <t>V09GX</t>
  </si>
  <si>
    <t>Other cardiovascular system diagnostic radiopharmaceuticals</t>
  </si>
  <si>
    <t>V09GX01</t>
  </si>
  <si>
    <t>thallium (201Tl) chloride</t>
  </si>
  <si>
    <t>V09GX02</t>
  </si>
  <si>
    <t>indium (111In) imciromab</t>
  </si>
  <si>
    <t>V09GX03</t>
  </si>
  <si>
    <t>chromium (51Cr) chromate labelled cells</t>
  </si>
  <si>
    <t>V09GX04</t>
  </si>
  <si>
    <t>rubidium (82Rb) chloride</t>
  </si>
  <si>
    <t>V09GX05</t>
  </si>
  <si>
    <t>ammonia (13N)</t>
  </si>
  <si>
    <t>V09H</t>
  </si>
  <si>
    <t>INFLAMMATION AND INFECTION DETECTION</t>
  </si>
  <si>
    <t>V09HA</t>
  </si>
  <si>
    <t>V09HA01</t>
  </si>
  <si>
    <t>technetium (99mTc) human immunoglobulin</t>
  </si>
  <si>
    <t>V09HA02</t>
  </si>
  <si>
    <t>technetium (99mTc) exametazime labelled cells</t>
  </si>
  <si>
    <t>V09HA03</t>
  </si>
  <si>
    <t>technetium (99mTc) antigranulocyte antibody</t>
  </si>
  <si>
    <t>V09HA04</t>
  </si>
  <si>
    <t>technetium (99mTc) sulesomab</t>
  </si>
  <si>
    <t>V09HB</t>
  </si>
  <si>
    <t>Indium (111In) compounds</t>
  </si>
  <si>
    <t>V09HB01</t>
  </si>
  <si>
    <t>indium (111In) oxinate labelled cells</t>
  </si>
  <si>
    <t>V09HB02</t>
  </si>
  <si>
    <t>indium (111In) tropolonate labelled cells</t>
  </si>
  <si>
    <t>V09HX</t>
  </si>
  <si>
    <t>Other diagnostic radiopharmaceuticals for inflammation and infection detection</t>
  </si>
  <si>
    <t>V09HX01</t>
  </si>
  <si>
    <t>gallium (67Ga) citrate</t>
  </si>
  <si>
    <t>V09I</t>
  </si>
  <si>
    <t>TUMOUR DETECTION</t>
  </si>
  <si>
    <t>V09IA</t>
  </si>
  <si>
    <t>V09IA01</t>
  </si>
  <si>
    <t>technetium (99mTc) antiCarcinoEmbryonicAntigen antibody</t>
  </si>
  <si>
    <t>V09IA02</t>
  </si>
  <si>
    <t>technetium (99mTc) antimelanoma antibody</t>
  </si>
  <si>
    <t>V09IA03</t>
  </si>
  <si>
    <t>technetium (99mTc) pentavalent succimer</t>
  </si>
  <si>
    <t>V09IA04</t>
  </si>
  <si>
    <t>technetium (99mTc) votumumab</t>
  </si>
  <si>
    <t>V09IA05</t>
  </si>
  <si>
    <t>technetium (99mTc) depreotide</t>
  </si>
  <si>
    <t>V09IA06</t>
  </si>
  <si>
    <t>technetium (99mTc) arcitumomab</t>
  </si>
  <si>
    <t>V09IA07</t>
  </si>
  <si>
    <t>technetium (99mTc) hynic-octreotide</t>
  </si>
  <si>
    <t>HYNIC-octréotide-technétium (99mTc)</t>
  </si>
  <si>
    <t>V09IA08</t>
  </si>
  <si>
    <t>technetium (99mTc) etarfolatide</t>
  </si>
  <si>
    <t>V09IA09</t>
  </si>
  <si>
    <t>technetium (99mTc) tilmanocept</t>
  </si>
  <si>
    <t>V09IA10</t>
  </si>
  <si>
    <r>
      <t>technetium (</t>
    </r>
    <r>
      <rPr>
        <sz val="11"/>
        <color indexed="8"/>
        <rFont val="Calibri"/>
        <family val="2"/>
      </rPr>
      <t>99m</t>
    </r>
    <r>
      <rPr>
        <sz val="12"/>
        <color theme="1"/>
        <rFont val="Aptos Narrow"/>
        <family val="2"/>
        <scheme val="minor"/>
      </rPr>
      <t>Tc) trofolastat chloride</t>
    </r>
  </si>
  <si>
    <t>V09IB</t>
  </si>
  <si>
    <t>V09IB01</t>
  </si>
  <si>
    <t>indium (111In) pentetreotide</t>
  </si>
  <si>
    <t>V09IB02</t>
  </si>
  <si>
    <t>indium (111In) satumomab pendetide</t>
  </si>
  <si>
    <t>V09IB03</t>
  </si>
  <si>
    <t>indium (111In) antiovariumcarcinoma antibody</t>
  </si>
  <si>
    <t>V09IB04</t>
  </si>
  <si>
    <t>indium (111In) capromab pendetide</t>
  </si>
  <si>
    <t>V09IX</t>
  </si>
  <si>
    <t>Other diagnostic radiopharmaceuticals for tumour detection</t>
  </si>
  <si>
    <t>V09IX01</t>
  </si>
  <si>
    <t>iobenguane (123I)</t>
  </si>
  <si>
    <t>V09IX02</t>
  </si>
  <si>
    <t>iobenguane (131I)</t>
  </si>
  <si>
    <t>V09IX03</t>
  </si>
  <si>
    <t>iodine (125I) CC49-monoclonal antibody</t>
  </si>
  <si>
    <t>V09IX04</t>
  </si>
  <si>
    <t>fludeoxyglucose [18F]</t>
  </si>
  <si>
    <t>V09IX05</t>
  </si>
  <si>
    <t>fluorodopa (18F)</t>
  </si>
  <si>
    <t>V09IX06</t>
  </si>
  <si>
    <t>sodium fluoride (18F)</t>
  </si>
  <si>
    <t>V09IX07</t>
  </si>
  <si>
    <t>fluorocholine (18F)</t>
  </si>
  <si>
    <t>V09IX08</t>
  </si>
  <si>
    <t>fluoroethylcholine (18F)</t>
  </si>
  <si>
    <t>V09IX09</t>
  </si>
  <si>
    <t>gallium (68Ga) edotreotide</t>
  </si>
  <si>
    <t>V09IX10</t>
  </si>
  <si>
    <t>fluoroethyl-L-tyrosine (18F)</t>
  </si>
  <si>
    <t>V09IX11</t>
  </si>
  <si>
    <t>fluoroestradiol (18F)</t>
  </si>
  <si>
    <t>V09IX12</t>
  </si>
  <si>
    <t>fluciclovine (18F)</t>
  </si>
  <si>
    <t>V09IX13</t>
  </si>
  <si>
    <t>methionine (11C)</t>
  </si>
  <si>
    <t>V09IX14</t>
  </si>
  <si>
    <t>gallium (68Ga) gozetotide</t>
  </si>
  <si>
    <t>V09IX15</t>
  </si>
  <si>
    <t>copper (64Cu) dotatate</t>
  </si>
  <si>
    <t>V09IX16</t>
  </si>
  <si>
    <t>piflufolastat (18F)</t>
  </si>
  <si>
    <t>V09IX17</t>
  </si>
  <si>
    <t>PSMA-1007 (18F)</t>
  </si>
  <si>
    <t>(18F) PSMA-1007</t>
  </si>
  <si>
    <t>V09X</t>
  </si>
  <si>
    <t>OTHER DIAGNOSTIC RADIOPHARMACEUTICALS</t>
  </si>
  <si>
    <t>V09XA</t>
  </si>
  <si>
    <t>Iodine (131I) compounds</t>
  </si>
  <si>
    <t>V09XA01</t>
  </si>
  <si>
    <t>iodine (131I) norcholesterol</t>
  </si>
  <si>
    <t>V09XA02</t>
  </si>
  <si>
    <t>iodocholesterol (131I)</t>
  </si>
  <si>
    <t>V09XA03</t>
  </si>
  <si>
    <t>iodine (131I) human albumin</t>
  </si>
  <si>
    <t>V09XX</t>
  </si>
  <si>
    <t>Various diagnostic radiopharmaceuticals</t>
  </si>
  <si>
    <t>V09XX01</t>
  </si>
  <si>
    <t>cobalt (57Co) cyanocobalamine</t>
  </si>
  <si>
    <t>V09XX02</t>
  </si>
  <si>
    <t>cobalt (58Co) cyanocobalamine</t>
  </si>
  <si>
    <t>V09XX03</t>
  </si>
  <si>
    <t>selenium (75Se) norcholesterol</t>
  </si>
  <si>
    <t>V09XX04</t>
  </si>
  <si>
    <t>ferric (59Fe) citrate</t>
  </si>
  <si>
    <t>V10</t>
  </si>
  <si>
    <t>THERAPEUTIC RADIOPHARMACEUTICALS</t>
  </si>
  <si>
    <t>V10A</t>
  </si>
  <si>
    <t>V10AA</t>
  </si>
  <si>
    <t>Yttrium (90Y) compounds</t>
  </si>
  <si>
    <t>V10AA01</t>
  </si>
  <si>
    <t>yttrium (90Y) citrate colloid</t>
  </si>
  <si>
    <t>V10AA02</t>
  </si>
  <si>
    <t>yttrium (90Y) ferrihydroxide colloid</t>
  </si>
  <si>
    <t>V10AA03</t>
  </si>
  <si>
    <t>yttrium (90Y) silicate colloid</t>
  </si>
  <si>
    <t>V10AX</t>
  </si>
  <si>
    <t>Other antiinflammatory therapeutic radiopharmaceuticals</t>
  </si>
  <si>
    <t>V10AX01</t>
  </si>
  <si>
    <t>phosphorous (32P) chromicphosphate colloid</t>
  </si>
  <si>
    <t>V10AX02</t>
  </si>
  <si>
    <t>samarium (153Sm) hydroxyapatite colloid</t>
  </si>
  <si>
    <t>V10AX03</t>
  </si>
  <si>
    <t>dysprosium (165Dy) colloid</t>
  </si>
  <si>
    <t>V10AX04</t>
  </si>
  <si>
    <t>erbium (169Er) citrate colloid</t>
  </si>
  <si>
    <t>V10AX05</t>
  </si>
  <si>
    <t>rhenium (186Re) sulfide colloid</t>
  </si>
  <si>
    <t>V10AX06</t>
  </si>
  <si>
    <t>gold (198Au) colloidal</t>
  </si>
  <si>
    <t>V10B</t>
  </si>
  <si>
    <t>PAIN PALLIATION (BONE SEEKING AGENTS)</t>
  </si>
  <si>
    <t>V10BX</t>
  </si>
  <si>
    <t>Various pain palliation radiopharmaceuticals</t>
  </si>
  <si>
    <t>V10BX01</t>
  </si>
  <si>
    <t>strontium (89Sr) chloride</t>
  </si>
  <si>
    <t>V10BX02</t>
  </si>
  <si>
    <t>samarium (153Sm) lexidronam</t>
  </si>
  <si>
    <t>V10BX03</t>
  </si>
  <si>
    <t>rhenium (186Re) etidronic acid</t>
  </si>
  <si>
    <t>V10X</t>
  </si>
  <si>
    <t>OTHER THERAPEUTIC RADIOPHARMACEUTICALS</t>
  </si>
  <si>
    <t>V10XA</t>
  </si>
  <si>
    <t>V10XA01</t>
  </si>
  <si>
    <t>V10XA02</t>
  </si>
  <si>
    <t>V10XA03</t>
  </si>
  <si>
    <t>iodine (131I) omburtamab</t>
  </si>
  <si>
    <t>V10XA53</t>
  </si>
  <si>
    <t>tositumomab/iodine (131I) tositumomab</t>
  </si>
  <si>
    <t>V10XX</t>
  </si>
  <si>
    <t>Various therapeutic radiopharmaceuticals</t>
  </si>
  <si>
    <t>V10XX01</t>
  </si>
  <si>
    <t>sodium phosphate (32P)</t>
  </si>
  <si>
    <t>V10XX02</t>
  </si>
  <si>
    <t>ibritumomab tiuxetan (90Y)</t>
  </si>
  <si>
    <t>V10XX03</t>
  </si>
  <si>
    <t>radium (223Ra) dichloride</t>
  </si>
  <si>
    <t>V10XX04</t>
  </si>
  <si>
    <t>lutetium (177Lu) oxodotreotide</t>
  </si>
  <si>
    <t>V10XX05</t>
  </si>
  <si>
    <t>lutetium (177Lu) vipivotide tetraxetan</t>
  </si>
  <si>
    <t>V20</t>
  </si>
  <si>
    <t>SURGICAL DRESSINGS</t>
  </si>
  <si>
    <t>Bévacizumab</t>
  </si>
  <si>
    <t>Ceftolozane / Tazobactam</t>
  </si>
  <si>
    <t>Bromfénac sodique sesquihydraté</t>
  </si>
  <si>
    <t>MSD</t>
  </si>
  <si>
    <t>Olanzapine</t>
  </si>
  <si>
    <t>Cheplapharm</t>
  </si>
  <si>
    <t>Pfizer</t>
  </si>
  <si>
    <t>Sandoz</t>
  </si>
  <si>
    <t>Zonisamide</t>
  </si>
  <si>
    <t>Mylan</t>
  </si>
  <si>
    <t>Ibritumomab tiuxétan</t>
  </si>
  <si>
    <t>Ceft Biopharma</t>
  </si>
  <si>
    <t>VAMINOLACT solution pour perfusion en flacon de verre de 1000 ml</t>
  </si>
  <si>
    <t>VAMINOLACT solution pour perfusion en flacon de verre de 100 ml</t>
  </si>
  <si>
    <t>Alanine / Arginine / Acide aspartique / …</t>
  </si>
  <si>
    <t>Fresenius Kabi</t>
  </si>
  <si>
    <t>R07AB 07</t>
  </si>
  <si>
    <t>Servier</t>
  </si>
  <si>
    <t>Adrénaline / Lidocaïne</t>
  </si>
  <si>
    <t>Cimétidine</t>
  </si>
  <si>
    <t>Lavoisier</t>
  </si>
  <si>
    <t>Teva</t>
  </si>
  <si>
    <t>SERB</t>
  </si>
  <si>
    <t>Rifabutine</t>
  </si>
  <si>
    <t>Hospira</t>
  </si>
  <si>
    <t>Bellon</t>
  </si>
  <si>
    <t>Phénytoïne sodique</t>
  </si>
  <si>
    <t>Atnahs Pharma</t>
  </si>
  <si>
    <t>DIPROSTENE, suspension injectable en seringue pré-remplie</t>
  </si>
  <si>
    <t>Pyrantel</t>
  </si>
  <si>
    <t>ATROPINE (sufate) Lavoisier 0,50 mg/ml et 1 mg/ml, solution injectable</t>
  </si>
  <si>
    <t>BECLOMETASONE 50 µg/dose, 100 µg/dose, solution pour inhalation en flacon pressurisé - Béclométasone 800 µg/2 ml, suspension pour inhalation par nébuliseur en récipient unidose</t>
  </si>
  <si>
    <t>Coopération Pharmaceutique Française</t>
  </si>
  <si>
    <t>Nordic Pharma</t>
  </si>
  <si>
    <t>Prednisolone (acétate de)</t>
  </si>
  <si>
    <t>EG Labo</t>
  </si>
  <si>
    <t>ORACILLINE 1 000 000 UI, comprimé sécable</t>
  </si>
  <si>
    <t>ERWINASE 10 000 UI/flacon, poudre pour solution pour injection</t>
  </si>
  <si>
    <t>Melphalan (Chlorhydrate)</t>
  </si>
  <si>
    <t>Aspen Pharma</t>
  </si>
  <si>
    <t>Acide alendronique</t>
  </si>
  <si>
    <t>Baxter</t>
  </si>
  <si>
    <t>L-asparaginase</t>
  </si>
  <si>
    <t>Jazz Pharmaceuticals</t>
  </si>
  <si>
    <t>B. Braun Medical</t>
  </si>
  <si>
    <t>Etomidate</t>
  </si>
  <si>
    <t>Takeda</t>
  </si>
  <si>
    <t>Epirubicine (Chlorhydrate)</t>
  </si>
  <si>
    <t>Défériprone</t>
  </si>
  <si>
    <t>Swedish Orphan Biovitrum</t>
  </si>
  <si>
    <t>Amifampridine (phosphate d')</t>
  </si>
  <si>
    <t>Biomarin</t>
  </si>
  <si>
    <t>HYDROCORTANCYL 2,5 pour cent, suspension injectable</t>
  </si>
  <si>
    <t>Insuline (Aspartate)</t>
  </si>
  <si>
    <t>Protéines plasmatiques humaines</t>
  </si>
  <si>
    <t>Facteur VIII de coagulation humain</t>
  </si>
  <si>
    <t>Octapharma</t>
  </si>
  <si>
    <t>Vinorelbine</t>
  </si>
  <si>
    <t>Pierre Fabre</t>
  </si>
  <si>
    <t>NORDITROPINE Flexpro 10 mg/1,5 ml, solution injectable en stylo prérempli</t>
  </si>
  <si>
    <t>Sanofi</t>
  </si>
  <si>
    <t>Curium</t>
  </si>
  <si>
    <t>Bracco Imaging</t>
  </si>
  <si>
    <t>Boehringer Ingelheim</t>
  </si>
  <si>
    <t>Ténectéplase</t>
  </si>
  <si>
    <t>Clobazam</t>
  </si>
  <si>
    <t>Taw Pharma</t>
  </si>
  <si>
    <t>Arrow</t>
  </si>
  <si>
    <t>SANDIMMUN 50 mg/ml, solution à diluer pour perfusion</t>
  </si>
  <si>
    <t>Recordati</t>
  </si>
  <si>
    <t>Levodopa / Carbidopa</t>
  </si>
  <si>
    <t>Organon</t>
  </si>
  <si>
    <t>Horus Pharma</t>
  </si>
  <si>
    <t>Almitrine (mésilate d')</t>
  </si>
  <si>
    <t>ARSENIC Trioxide Accord 1 mg /ml, solution à diluer pour perfusion</t>
  </si>
  <si>
    <t>Stallergènes</t>
  </si>
  <si>
    <t>Clindamycine (chlorhydrate de) hydraté</t>
  </si>
  <si>
    <t>Eumedica</t>
  </si>
  <si>
    <t>ACETATE DE CYPROTERONE Arrow 100 mg, comprimé sécable</t>
  </si>
  <si>
    <t xml:space="preserve">ALDURAZYME 100 U/ml, solution à diluer pour perfusion </t>
  </si>
  <si>
    <t>Genzyme</t>
  </si>
  <si>
    <t>Ethypharm</t>
  </si>
  <si>
    <t>Viatris</t>
  </si>
  <si>
    <t>CISATRACURIUM</t>
  </si>
  <si>
    <t>ELDISINE 5 mg, poudre pour solution injectable</t>
  </si>
  <si>
    <t>Eau</t>
  </si>
  <si>
    <t>DOPACEPTIN 10 mg /ml, solution injectable en cartouche</t>
  </si>
  <si>
    <t>Acides aminés</t>
  </si>
  <si>
    <t>Daptomycine</t>
  </si>
  <si>
    <t>Basilea Medica</t>
  </si>
  <si>
    <t>Orion</t>
  </si>
  <si>
    <t>Teofarma</t>
  </si>
  <si>
    <t>N06A B05</t>
  </si>
  <si>
    <t>GSK</t>
  </si>
  <si>
    <t>ILUVIEN 190 microgrammes, implant intravitréen avec applicateur</t>
  </si>
  <si>
    <t>Facteurs de coagulation</t>
  </si>
  <si>
    <t>LFB</t>
  </si>
  <si>
    <t>Panpharma</t>
  </si>
  <si>
    <t>LEVOBUPIVACAINE : Altan 0,625 mg/ml, solution pour perfusion - 1,25 mg/ml, solution pour perfusion en poches de 100ml et 200 ml - 2,5 mg/ml, solution injectable pour perfusion ampoules de 10 ml</t>
  </si>
  <si>
    <t>LEVOBUPIVACAINE Kabi 1,25mg/mL, solution pour perfusion</t>
  </si>
  <si>
    <t>METHYLPHENIDATE Arrow LP, gélule à libération prolongée</t>
  </si>
  <si>
    <t>Hikma</t>
  </si>
  <si>
    <t>METHYLPHENIDATE Mylan Pharma LP, comprimé à libération prolongée</t>
  </si>
  <si>
    <t>METHYLPHENIDATE Mylan Pharma LP,18 mg, comprimé à libération prolongée</t>
  </si>
  <si>
    <t>PENTHROX 99,9 %, liquide pour inhalation par vapeur de 3 mL</t>
  </si>
  <si>
    <t>Potassium (chlorure de) / calcium (chlorure de) / sodium (chlorure de) / magnésium (chlorure de) hexahydraté</t>
  </si>
  <si>
    <t>Propranolol</t>
  </si>
  <si>
    <t>Acetlab</t>
  </si>
  <si>
    <t>Pentamidine (isétionate de) </t>
  </si>
  <si>
    <t>Quinine / quinidine / cinchonine / cinchonidine</t>
  </si>
  <si>
    <t>PARLODEL 2,5 mg, comprimé sécable</t>
  </si>
  <si>
    <t>Chibrat</t>
  </si>
  <si>
    <t>Merus Labs</t>
  </si>
  <si>
    <t>N06M02</t>
  </si>
  <si>
    <t>Tirofiban (chlorhydrate de) monohydraté</t>
  </si>
  <si>
    <t>Amdipharm</t>
  </si>
  <si>
    <t>TIROFIBAN Altan 50 microgrammes/mL, solution pour perfusion</t>
  </si>
  <si>
    <t>Medac</t>
  </si>
  <si>
    <t>Spiramycine / métronidazole</t>
  </si>
  <si>
    <t>Neuraxpharm</t>
  </si>
  <si>
    <t>Nordic Group</t>
  </si>
  <si>
    <t>TUBERTEST, solution injectable Dérivé protéinique purifié de tuberculine</t>
  </si>
  <si>
    <t>Tuberculine purifiée</t>
  </si>
  <si>
    <t>Pharmholding</t>
  </si>
  <si>
    <t>Isoniazide</t>
  </si>
  <si>
    <t>Altan</t>
  </si>
  <si>
    <t>Ropinirole</t>
  </si>
  <si>
    <t>Roche</t>
  </si>
  <si>
    <t>Tocilizumab</t>
  </si>
  <si>
    <t>Mitomycine</t>
  </si>
  <si>
    <t>Immunoglobuline équine anti-lymphocyte T humain</t>
  </si>
  <si>
    <t>Sun Pharma</t>
  </si>
  <si>
    <t>INTEGRILIN 2 mg/ml, solution injectable</t>
  </si>
  <si>
    <t>AMIKACINE Viatris 50 mg/1 ml, solution injectable</t>
  </si>
  <si>
    <t>CAPRELSA 100 mg, comprimé pelliculé</t>
  </si>
  <si>
    <t>BMS</t>
  </si>
  <si>
    <t>HEPARINE Choay 25 000 UI/5 ml  solution injectable</t>
  </si>
  <si>
    <t>Chauvin</t>
  </si>
  <si>
    <t>Ferring</t>
  </si>
  <si>
    <t>L01X X08</t>
  </si>
  <si>
    <t>Spironolactone / altizide</t>
  </si>
  <si>
    <t>Triphosadénine</t>
  </si>
  <si>
    <t>Efisciens</t>
  </si>
  <si>
    <t>STRIADYNE 20 mg/2 ml, solution injectable en ampoule</t>
  </si>
  <si>
    <t>Bayer</t>
  </si>
  <si>
    <t>Mayoli Spindler</t>
  </si>
  <si>
    <t>Pirétanide</t>
  </si>
  <si>
    <t>Primex</t>
  </si>
  <si>
    <t>NORM_Spécialité</t>
  </si>
  <si>
    <t>ARMISARTE 25 mg/ml, solution à diluer pour perfusion</t>
  </si>
  <si>
    <t>ALPROSTADIL Intsel Chimos 0,5 mg/ml, solution injectable</t>
  </si>
  <si>
    <t>CAELYX Pegylated Liposomal 2 mg/ml, solution à diluer pour perfusion - Flacon 25ml</t>
  </si>
  <si>
    <t>CAPTOPRIL Mylan 25 mg, comprimé quadrisécable</t>
  </si>
  <si>
    <t>ABIRATERONE Teva 500 mg, comprimé pelliculé</t>
  </si>
  <si>
    <t>ACIDE ACETYLSALICYLIQUE Panpharma 500 mg, poudre pour solution injectable (anciennement Kardegic 500 mg/5 ml, poudre pour solution injectable)</t>
  </si>
  <si>
    <t>COLI-GENTA AP-HP 27 mg - 50 mg gélule enfant</t>
  </si>
  <si>
    <t>FOLINATE DE CALCIUM Ebewe 10 mg/ml, solution injectable/pour perfusion</t>
  </si>
  <si>
    <t>GONAPEPTYL 3,75 mg, poudre et solvant pour suspension injectable à libération prolongée en seringues pré-remplies</t>
  </si>
  <si>
    <t>IODURE (131I) de sodium pour therapie curiumpharma, gélule</t>
  </si>
  <si>
    <t>IODURE (131I) de sodium pour thérapie curiumpharma, gélule</t>
  </si>
  <si>
    <t>LACTATE DE SODIUM AP-HP 11,2 % (m/V) solution pour perfusion</t>
  </si>
  <si>
    <t>METHYLPREDNISOLONE Hikma 40 mg, poudre pour solution injectable</t>
  </si>
  <si>
    <t>AMOXICILLINE / ACIDE CLAVULANIQUE Sandoz 500 mg/50 mg, 1 g/200 mg, 2 g/200 mg , poudre pour solution injectable/pour perfusion (I.V.)</t>
  </si>
  <si>
    <t>AMOXICILLINE / ACIDE CLAVULANIQUE Sandoz 500 mg/50 mg, 2 g/200 mg, poudre pour solution injectable/pour perfusion (I.V.)</t>
  </si>
  <si>
    <t>BECLOMETASONE Teva et Beclospray, 50 microgrammes/dose, solutions pour inhalation en flacons pressurisés</t>
  </si>
  <si>
    <t>ENTACAPONE Mylan 200 mg, comprimé pelliculé en boîte de 100</t>
  </si>
  <si>
    <t>EAU pour préparations injectables en poche de 250 ml, 500 ml et 1 000 ml</t>
  </si>
  <si>
    <t>THIOPHENICOL, comprimé enrobé - Thiophenicol 750 mg, poudre et solvant pour préparation injectable</t>
  </si>
  <si>
    <t>TIAPRIDAL 100 mg/2 ml, solution injectable</t>
  </si>
  <si>
    <t>THERASOLV 250 000 UI, poudre pour solution injectable/pour perfusion</t>
  </si>
  <si>
    <t>TEMGESIC 0,3 mg/ml, solution injectable</t>
  </si>
  <si>
    <t>SPIRAMYCINE 1,5 M.UI / 750 000 UI + Metronidazole 250 / 125 mg, comprimé pelliculé</t>
  </si>
  <si>
    <t>VIPERFAV, solution à diluer pour perfusion</t>
  </si>
  <si>
    <t>TERCIAN 50 mg/5 ml, solution injectable en ampoule</t>
  </si>
  <si>
    <t>NORDITROPINE Flexpro 5 mg/1,5 ml, 10 mg/1,5 ml et 15 mg/1,5 ml, solution injectable en stylo prérempli</t>
  </si>
  <si>
    <t>NOVOEIGHT 250 UI et 1500 UI poudre et solvant pour solution injectable</t>
  </si>
  <si>
    <t>Zentiva</t>
  </si>
  <si>
    <t>PLASMALYTE Viaflo, solution pour perfusion</t>
  </si>
  <si>
    <t>ROVALCYTE 50 mg/ml, poudre pour solution buvable</t>
  </si>
  <si>
    <t>Tranexamique (acide)</t>
  </si>
  <si>
    <t>Ever Neuro Pharma</t>
  </si>
  <si>
    <t>Novartis</t>
  </si>
  <si>
    <t>Rifamycine sodique</t>
  </si>
  <si>
    <t>Penfluridol</t>
  </si>
  <si>
    <t>Infectopharm</t>
  </si>
  <si>
    <t>GE Healthcare</t>
  </si>
  <si>
    <t>Alimera</t>
  </si>
  <si>
    <t>Upjohn</t>
  </si>
  <si>
    <t>Mexilétine</t>
  </si>
  <si>
    <t>Medical Developments</t>
  </si>
  <si>
    <t>Glenwood</t>
  </si>
  <si>
    <t>NO4BC01</t>
  </si>
  <si>
    <t>Bausch Lomb</t>
  </si>
  <si>
    <t>Diazépam</t>
  </si>
  <si>
    <t>Trimipramine (mésilate de)</t>
  </si>
  <si>
    <t>Raltitrexed</t>
  </si>
  <si>
    <t>Magnésium (Sulfate de)</t>
  </si>
  <si>
    <t>TADALAFIL Quiver 20 mg, comprimé pelliculé</t>
  </si>
  <si>
    <t>Quiver</t>
  </si>
  <si>
    <t>Tadalafil</t>
  </si>
  <si>
    <t>Méthoxsalène</t>
  </si>
  <si>
    <t>Medipha Santé</t>
  </si>
  <si>
    <t>Estradiol hémihydraté</t>
  </si>
  <si>
    <t>Pramipexole</t>
  </si>
  <si>
    <t>Alfacalcidol </t>
  </si>
  <si>
    <t>Thiopenthal</t>
  </si>
  <si>
    <t>Larotrectinib</t>
  </si>
  <si>
    <t>Vertéporfine </t>
  </si>
  <si>
    <t>Perméthrine</t>
  </si>
  <si>
    <t>Nitrate de naphazoline / chlorhydrate de lidocaïne</t>
  </si>
  <si>
    <t>Isavuconazonium (sulfate d')</t>
  </si>
  <si>
    <t>Ipratropium (bromure d')</t>
  </si>
  <si>
    <t>Butacaïne / dimercaprol</t>
  </si>
  <si>
    <t>Toxine botulinique type A</t>
  </si>
  <si>
    <t>J01DA08</t>
  </si>
  <si>
    <t>Allergan</t>
  </si>
  <si>
    <t>Etiléfrine (chlorhydrate d')</t>
  </si>
  <si>
    <t>Sodium (chlorure de) / Potassium (chlorure de) / Magnésium (chlorure de) / Sodium (gluconate de)</t>
  </si>
  <si>
    <t>APHP</t>
  </si>
  <si>
    <t>Potassium (chlorure de)</t>
  </si>
  <si>
    <t>OCTAPLASLG, solution pour perfusion</t>
  </si>
  <si>
    <t>Adepal, comprimé enrobé</t>
  </si>
  <si>
    <t>Amikacine Viatris 500 mg, poudre pour solution injectable</t>
  </si>
  <si>
    <t>AZACTAM 1g poudre et solution pour usage parentéral</t>
  </si>
  <si>
    <t>Avonex 30 microgrammes/0,5 ml, solution injectable, en stylo prérempli</t>
  </si>
  <si>
    <t>AVONEX 30 microgrammes/0,5 ml, solution injectable, en stylo prérempli</t>
  </si>
  <si>
    <t>BARACLUDE 1 mg, comprimé pelliculé</t>
  </si>
  <si>
    <t>Cardioxane 500 mg, poudre pour solution pour perfusion</t>
  </si>
  <si>
    <t>CARDIOXANE 500 mg, poudre pour solution pour perfusion</t>
  </si>
  <si>
    <t>CYCLOPHOSPHAMIDE Sandoz 1000 mg, poudre pour solution injectable ou pour perfusion</t>
  </si>
  <si>
    <t>Creon 25 000 U, gélule gastrorésistante</t>
  </si>
  <si>
    <t>Creon 35 000 U, gélule gastrorésistante</t>
  </si>
  <si>
    <t>Creon 5 000 U, granulés gastro-résistants</t>
  </si>
  <si>
    <t>CREON 25 000 U, gélule gastro-résistante</t>
  </si>
  <si>
    <t>CREON 35 000 U, gélule gastrorésistante</t>
  </si>
  <si>
    <t>CREON 5 000 U, granulés gastro-résistants</t>
  </si>
  <si>
    <t>Pancréatine</t>
  </si>
  <si>
    <t>Creon 10 000 U, gélule gastrorésistante</t>
  </si>
  <si>
    <t>CREON 10 000 U, gélule gastrorésistante</t>
  </si>
  <si>
    <t>Corvasal 2 mg et 4 mg, comprimé, Molsidomine 2 mg et 4 mg, comprimé</t>
  </si>
  <si>
    <t>CORVASAL 2 mg et 4 mg, comprimé, Molsidomine 2 mg et 4 mg, comprimé</t>
  </si>
  <si>
    <t>Molsidomine</t>
  </si>
  <si>
    <t>Elvorine, solution injectable (tous dosages)</t>
  </si>
  <si>
    <t>Emend 125 mg</t>
  </si>
  <si>
    <t>Emend 125 mg, poudre pour suspension buvable</t>
  </si>
  <si>
    <t>Epipen 0,30 mg/0,3 ml, solution injectable en stylo pré-rempli</t>
  </si>
  <si>
    <t>Eprex 2000 UI/ml, 4000 UI/ml, 10 000UI/ml et 40 000 UI/ml, solution injectable en seringue préremplie</t>
  </si>
  <si>
    <t>Eprex, 10 000 UI/ml, solution injectable en seringue préremplie</t>
  </si>
  <si>
    <t>Erelzi 50 mg, solution injectable en stylo prérempli</t>
  </si>
  <si>
    <t>Erwinase 10 000 U, poudre pour solution injectable/pour perfusion</t>
  </si>
  <si>
    <t>Firmagon 80 mg, poudre et solvant pour solution injectable</t>
  </si>
  <si>
    <t>Acétylsalicylate de lysine</t>
  </si>
  <si>
    <t>Azithromycine</t>
  </si>
  <si>
    <t>Béclométasone</t>
  </si>
  <si>
    <t>Bélimumab</t>
  </si>
  <si>
    <t>Povidone iodée</t>
  </si>
  <si>
    <t>Cefixime</t>
  </si>
  <si>
    <t>Cefpodoxime</t>
  </si>
  <si>
    <t>Cefuroxime</t>
  </si>
  <si>
    <t>Valproate de sodium</t>
  </si>
  <si>
    <t>Fragment Fab d’immunoglobuline antidigitalique ovin</t>
  </si>
  <si>
    <t>Timolol</t>
  </si>
  <si>
    <t>Solution aqueuse de glutaraldéhyde à 250 mg/mL</t>
  </si>
  <si>
    <t>Hexacetonide de triamcinolone</t>
  </si>
  <si>
    <t>Immunoglobuline humaine normale (IgG)</t>
  </si>
  <si>
    <t>Immunoglobuline humaine rabique</t>
  </si>
  <si>
    <t>Iobenguane (131I)</t>
  </si>
  <si>
    <t>DL-lysine (acétylsalicylate de)</t>
  </si>
  <si>
    <t>Chlorpromazine</t>
  </si>
  <si>
    <t>Latanoprost</t>
  </si>
  <si>
    <t>Fotémustine</t>
  </si>
  <si>
    <t>Naltrexone (chlorhydrate de)</t>
  </si>
  <si>
    <t>Nitrendipine</t>
  </si>
  <si>
    <t>Lévomépromazine (chlorhydrate de)</t>
  </si>
  <si>
    <t>Octréotide</t>
  </si>
  <si>
    <t>Paracétamol</t>
  </si>
  <si>
    <t>Chlorure de sodium - Chlorure de calcium - Chlorure de magnésium - Chlorure de potassium</t>
  </si>
  <si>
    <t>Prednisolone (métasulfobenzoate sodique de)</t>
  </si>
  <si>
    <t>Diazoxide</t>
  </si>
  <si>
    <t>Pristinamycine</t>
  </si>
  <si>
    <t>Quinine – quinidine – cinchonine – cinchonidine</t>
  </si>
  <si>
    <t>Rémifentanil (chlorhydrate de)</t>
  </si>
  <si>
    <t>Ribavirine</t>
  </si>
  <si>
    <t>Salbutamol</t>
  </si>
  <si>
    <t>Golimumab</t>
  </si>
  <si>
    <t>Ganciclovir</t>
  </si>
  <si>
    <t>Téicoplanine</t>
  </si>
  <si>
    <t>Thiamphénicol</t>
  </si>
  <si>
    <t>Alitrétinoïne</t>
  </si>
  <si>
    <t>Urapidil</t>
  </si>
  <si>
    <t>Diazepam</t>
  </si>
  <si>
    <t>Mésilate d'almitrine</t>
  </si>
  <si>
    <t>Concentrât de vitamine A synthétique, forme huileuse</t>
  </si>
  <si>
    <t>Tafamidis</t>
  </si>
  <si>
    <t>Azithromycine dihydratée</t>
  </si>
  <si>
    <t>Tiopronine</t>
  </si>
  <si>
    <t>Imiquimod</t>
  </si>
  <si>
    <t>Ciclésonide</t>
  </si>
  <si>
    <t>Maraviroc</t>
  </si>
  <si>
    <t>Daunorubicine</t>
  </si>
  <si>
    <t>Ciprofloxacine</t>
  </si>
  <si>
    <t>Clarithromycine</t>
  </si>
  <si>
    <t>Amiodarone</t>
  </si>
  <si>
    <t>Nadolol</t>
  </si>
  <si>
    <t>Fidaxomicine</t>
  </si>
  <si>
    <t>Trinitrine</t>
  </si>
  <si>
    <t>Rasburicase</t>
  </si>
  <si>
    <t>Dégarélix</t>
  </si>
  <si>
    <t>Fluorouracil</t>
  </si>
  <si>
    <t>Nitrofurantoïne</t>
  </si>
  <si>
    <t>Gabapentine</t>
  </si>
  <si>
    <t>Hydroxycarbamide</t>
  </si>
  <si>
    <t>Hydrochlorothiazide</t>
  </si>
  <si>
    <t>Hydrocortisone</t>
  </si>
  <si>
    <t>Isradipine</t>
  </si>
  <si>
    <t>Isoprénaline</t>
  </si>
  <si>
    <t>Ménotropine</t>
  </si>
  <si>
    <t>Métronidazole</t>
  </si>
  <si>
    <t>Plérixafor</t>
  </si>
  <si>
    <t>Métréleptine</t>
  </si>
  <si>
    <t>Tropicamide</t>
  </si>
  <si>
    <t>Posaconazole</t>
  </si>
  <si>
    <t>Bélatacept</t>
  </si>
  <si>
    <t>Ofloxacine</t>
  </si>
  <si>
    <t>Phénoxyméthylpénicilline</t>
  </si>
  <si>
    <t>Létermovir</t>
  </si>
  <si>
    <t>Aldesleukine</t>
  </si>
  <si>
    <t>Colestyramine</t>
  </si>
  <si>
    <t>Zidovudine</t>
  </si>
  <si>
    <t>Clonazépam</t>
  </si>
  <si>
    <t>Scopolamine</t>
  </si>
  <si>
    <t>Secnidazole</t>
  </si>
  <si>
    <t>Acénocoumarol</t>
  </si>
  <si>
    <t>Clozapine</t>
  </si>
  <si>
    <t>Sitagliptine</t>
  </si>
  <si>
    <t>Vérapamil</t>
  </si>
  <si>
    <t>Bexarotène</t>
  </si>
  <si>
    <t>Nilotinib</t>
  </si>
  <si>
    <t>Témozolomide</t>
  </si>
  <si>
    <t>Aténolol</t>
  </si>
  <si>
    <t>Pénicillamine</t>
  </si>
  <si>
    <t>Dulaglutide</t>
  </si>
  <si>
    <t>Pipobroman</t>
  </si>
  <si>
    <t>Liraglutide</t>
  </si>
  <si>
    <t>Iodixanol</t>
  </si>
  <si>
    <t>Rivaroxaban</t>
  </si>
  <si>
    <t>Bezlotoxumab</t>
  </si>
  <si>
    <t>Céritinib</t>
  </si>
  <si>
    <t xml:space="preserve">Abiratérone 500 mg, comprimé pelliculé </t>
  </si>
  <si>
    <t>Abiratérone Arrow 500 mg, comprimé pelliculé</t>
  </si>
  <si>
    <t>Abiratérone Zentiva 500 mg, comprimé pelliculé</t>
  </si>
  <si>
    <t>Abraxane 5 mg/ml, poudre pour suspension injectable pour perfusion</t>
  </si>
  <si>
    <t>Acadione 250 mg, comprimé dragéifié</t>
  </si>
  <si>
    <t>Actilyse 10, 20, 50 mg , poudre pour solution injectable et perfusion</t>
  </si>
  <si>
    <t>Adrénaline Aguettant 1 mg/mL sans sulfite, solution injectable en seringue pré-remplie</t>
  </si>
  <si>
    <t>Airomir Autohaler 100 microgrammes/dose, suspension pour inhalation en flacon pressurisé</t>
  </si>
  <si>
    <t>Aldara 5% crème</t>
  </si>
  <si>
    <t>Aldurazyme 100 U/ml, solution à diluer pour perfusion</t>
  </si>
  <si>
    <t xml:space="preserve">Alfatil 125 mg/5 ml et 250mg/5 ml, poudre pour suspension buvable </t>
  </si>
  <si>
    <t>Alfatil 125 mg/5 ml et 250mg/5 ml, poudre pour suspension buvable</t>
  </si>
  <si>
    <t>Alvesco 80 microgrammes/dose, solution pour inhalation en flacon pressurisé</t>
  </si>
  <si>
    <t>Alvesco 80 microgrammes/dose, solution pour inhalation en flacon pressuris</t>
  </si>
  <si>
    <t xml:space="preserve">Amifampridine Serb 10 mg, comprimé </t>
  </si>
  <si>
    <t>Amoxicilline Panpharma 1 g, poudre pour solution injectable - Amoxicilline Panpharma 2 g, poudre pour solution injectable</t>
  </si>
  <si>
    <t>Amoxicilline Panpharma 2 g, poudre pour solution injectable</t>
  </si>
  <si>
    <t>Amoxicilline-Clamoxyl toutes formes orales, tous dosages</t>
  </si>
  <si>
    <t>Amoxicilline/acide clavulanique 100 mg/12,5 mg par mL nourrissons et enfants, poudre pour suspension buvable en flacon (rapport amoxicilline/acide clavulanique : 8/1)</t>
  </si>
  <si>
    <t>Amoxicilline/Acide clavulanique Sandoz 1 g/200 mg, poudre pour solution injectable/pour perfusion (I.V.)</t>
  </si>
  <si>
    <t>Anapen 150 microgrammes 300 microgrammes et 500 microgrammes /0,3 ml, solution injectable en seringue préremplie</t>
  </si>
  <si>
    <t>Anapen 300 microgrammes et 500 microgrammes /0,3 ml, solution injectable en seringue préremplie</t>
  </si>
  <si>
    <t>Ancotil 500 mg, comprimé</t>
  </si>
  <si>
    <t>Androcur 50 mg, comprimé sécable</t>
  </si>
  <si>
    <t>Androtardyl 250 mg/1 ml, solution injectable intramusculaire</t>
  </si>
  <si>
    <t>Angusta 25 microgrammes, comprimé</t>
  </si>
  <si>
    <t xml:space="preserve">Ansatipine 150 mg, gélule </t>
  </si>
  <si>
    <t>Arixtra 2,5 mg/0,5 ml, solution injectable en seringue pré-remplie, boîte 2 et 7 seringues</t>
  </si>
  <si>
    <t>Arsenic Trioxide Mylan 1 mg /ml, solution à diluer pour perfusion</t>
  </si>
  <si>
    <t>Aspégic injectable 500 mg/5 ml, poudre et solution pour usage parentéral</t>
  </si>
  <si>
    <t>Atracurium Hospira 10 mg/ml, solution injectabl</t>
  </si>
  <si>
    <t>Augmentin 100 mg/12,50 mg par ml nourissons, poudre pour suspension buvable en flacon</t>
  </si>
  <si>
    <t xml:space="preserve">Azithromycine, toutes les formes et tous les dosages </t>
  </si>
  <si>
    <t>Bactrim Forte, comprimé</t>
  </si>
  <si>
    <t xml:space="preserve">Baqsimi 3 mg, poudre nasale en récipient unidose </t>
  </si>
  <si>
    <t>Béclométasone 200 µg/dose, poudre pour inhalation – 50 µg/doses, 100 µg/dose et 250 µg/dose, solution pour inhalation en flacon pressurisé – 400 µg/1 ml et 800 µg/2 ml, suspension pour inhalation par nébuliseur en récipient unidose</t>
  </si>
  <si>
    <t xml:space="preserve">Béclométasone 200 µg/dose, poudre pour inhalation, 250 µg/doses solution pour inhalation en flacon pressurisé, 400 µg/1 ml, suspension pour inhalation par nébuliseur en récipient unidose </t>
  </si>
  <si>
    <t>Benlysta 400 mg, poudre pour solution à diluer pour perfusion</t>
  </si>
  <si>
    <t>Bétadine dermique 10%, solution pour application locale</t>
  </si>
  <si>
    <t>Bevitine 100 mg/2 ml, solution injectable en ampoule</t>
  </si>
  <si>
    <t>Bicarbonate de sodium 1,4 %, solution pour perfusion, flacon en verre de 250 ml et de 500 ml</t>
  </si>
  <si>
    <t>Bicarbonate de sodium Lavoisier 1,4 %, solution pour perfusion, Flacon de 500 ml et de 250 ml</t>
  </si>
  <si>
    <t xml:space="preserve">Bléomycine Bellon 15 mg, poudre pour solution injectable </t>
  </si>
  <si>
    <t>Bléomycine Bellon 15 mg, poudre pour solution injectable</t>
  </si>
  <si>
    <t>Brevibloc 10 mg/ml, solution pour perfusion</t>
  </si>
  <si>
    <t>Brévibloc 10 mg/ml, solution pour perfusion (poche de 250 ml)</t>
  </si>
  <si>
    <t>Brintellix 15 mg, comprimé pelliculé</t>
  </si>
  <si>
    <t>Caelyx Pegylated Liposomal 2 mg/mL, solution à diluer pour perfusion</t>
  </si>
  <si>
    <t xml:space="preserve">Caelyx Pegylated Liposomal 2 mg/ml, solution à diluer pour perfusion – Flacon 10ml </t>
  </si>
  <si>
    <t>Calcidia 1,54 g, granulé pour suspension buvable en sachet-dose</t>
  </si>
  <si>
    <t>Caprelsa 100 mg et 300 mg, comprimé pelliculé</t>
  </si>
  <si>
    <t xml:space="preserve">Catapressan 0,15 mg, comprimé sécable </t>
  </si>
  <si>
    <t>Catapressan 0,15 mg, comprimé sécable</t>
  </si>
  <si>
    <t>Cefepime Viatris 1g , poudre pour solution injectable</t>
  </si>
  <si>
    <t>Cefepime Viatris 1g et 2 g, poudre pour solution injectable</t>
  </si>
  <si>
    <t>Céfépime Viatris 2g , poudre pour solution injectable</t>
  </si>
  <si>
    <t>Cefixime-Oroken toutes formes orales</t>
  </si>
  <si>
    <t xml:space="preserve">Cefpodoxime - Orelox toutes formes orales </t>
  </si>
  <si>
    <t>Cefpodoxime 100 mg cp</t>
  </si>
  <si>
    <t>Cefpodoxime enfants et nourrissons 40 mg/5 ml, suspension buvable</t>
  </si>
  <si>
    <t>Cefuroxime-Zinnat forme comprimé, tous dosages</t>
  </si>
  <si>
    <t>Célestène Chronodose 5,70 mg/ml, suspension injectable – Célestène 4 mg/1 ml, solution injectable</t>
  </si>
  <si>
    <t>Celsentri 20 mg/ml, solution buvable</t>
  </si>
  <si>
    <t>Cernevit, poudre pour solution injectable ou pour perfusion</t>
  </si>
  <si>
    <t>Cerubidine 20 mg, poudre pour solution pour perfusion</t>
  </si>
  <si>
    <t>Ciflox 200 mg/100 mL, solution pour perfusion (IV)</t>
  </si>
  <si>
    <t>Cinacalcet 30 mg, 60 mg et 90 mg comprimé pelliculé</t>
  </si>
  <si>
    <t>Clarithromycine 25 mg/ml et 50 mg/ml, granulés pour suspension buvable</t>
  </si>
  <si>
    <t>Coagadex 500 UI, poudre et solvant pour solution injectable</t>
  </si>
  <si>
    <t>Concerta LP 18 mg, comprimé à libération prolongée</t>
  </si>
  <si>
    <t xml:space="preserve">Concerta LP, comprimé à libération prolongée </t>
  </si>
  <si>
    <t>Concerta LP, comprimé à libération prolongée</t>
  </si>
  <si>
    <t xml:space="preserve">Conferoport 2 mg, gélule à libération prolongée </t>
  </si>
  <si>
    <t>Conferoport 5 mg, gélule à libération prolongée</t>
  </si>
  <si>
    <t>Cordarone 150 mg/3 ml, solution injectable en ampoule</t>
  </si>
  <si>
    <t>Corgard 80 mg, comprimé sécable</t>
  </si>
  <si>
    <t>Cystagon, 50 mg, gélule</t>
  </si>
  <si>
    <t>Dépakine Chrono 500 mg, comprimé pelliculé sécable à libération prolongée</t>
  </si>
  <si>
    <t>Deroxat 20 mg/10 ml, suspension buvable</t>
  </si>
  <si>
    <t>Desferal 500 mg, poudre et solvant pour solution injectable</t>
  </si>
  <si>
    <t>Desféral 500 mg, poudre et solvant pour solution injectable</t>
  </si>
  <si>
    <t>Dexaméthasone Viatris 4 mg/1 ml-20 mg/5 ml, solution injectable en ampoule</t>
  </si>
  <si>
    <t>Dextrion G 5 Lavoisier, solution injectable (IV) en flacon de 500 mL</t>
  </si>
  <si>
    <t>Dificlir 200 mg, comprimé pelliculé</t>
  </si>
  <si>
    <t>Digidot 80mg, poudre pour solution pour perfusion (Digifab importation)</t>
  </si>
  <si>
    <t>Dipentum 250 mg comprimé</t>
  </si>
  <si>
    <t>Discotrine 15 mg/24 heures, dispositif transdermique</t>
  </si>
  <si>
    <t>Discotrine 5 mg/24 heures, dispositif transdermique</t>
  </si>
  <si>
    <t>Doliprane, formes pédiatriques</t>
  </si>
  <si>
    <t>Doliprane, formes pédiatriques, hors suppositoires</t>
  </si>
  <si>
    <t>Efferalganmed pédiatrique 30 mg/ml, solution buvable en flacons de 90 ml et 150 ml</t>
  </si>
  <si>
    <t xml:space="preserve">Eldisine 5 mg, poudre pour solution injectable </t>
  </si>
  <si>
    <t>Enantone LP 3,75 mg, microsphères et solution pour usage parentéral (S.C. ou I.M.) à libération prolongée en seringue pré-remplie</t>
  </si>
  <si>
    <t>Eurobiol 25 000 U, gélule gastro-résistante</t>
  </si>
  <si>
    <t>Exforge HCT tout dosage, comprimé pelliculé</t>
  </si>
  <si>
    <t>Extencilline 1,2 MUI, poudre et solvant pour suspension injectable IM</t>
  </si>
  <si>
    <t>Fasturtec 1,5 mg/ml, poudre et solvant pour solution à diluer pour perfusion</t>
  </si>
  <si>
    <t>Ferriprox 500 mg et 1000 mg, comprimé pelliculé</t>
  </si>
  <si>
    <t>Ferrostrane 0,68 pour cent, sirop</t>
  </si>
  <si>
    <t>Fertistartkit 75 - 150 UI, poudre et solvant pour solution injectable</t>
  </si>
  <si>
    <t>Fiasp PumpCart 100 unités/ml, solution injectable en cartouche</t>
  </si>
  <si>
    <t>Flagyl 125 mg/5 ml, suspension buvable</t>
  </si>
  <si>
    <t>Flécaïnide 100 mg, comprimé sécable</t>
  </si>
  <si>
    <t>Flécaïnide LP 50 mg, 100 mg, 150 mg et 200 mg gélule à libération prolongée</t>
  </si>
  <si>
    <t>Flixotide 125 microgrammes/dose, suspension pour inhalation en flacon pressurisé</t>
  </si>
  <si>
    <t>Flixotide 50 microgrammes/dose et 125 microgrammes/dose, suspension pour inhalation en flacon pressurisé</t>
  </si>
  <si>
    <t>Flixotide 50 microgrammes/dose, suspension pour inhalation en flacon pressurisé</t>
  </si>
  <si>
    <t>Flixotide Diskus 100 µg/dose 250µg/dose, poudre pour inhalation en récipient unidose</t>
  </si>
  <si>
    <t>Flixotide Diskus 100 µg/dose, poudre pour inhalation en récipient unidose</t>
  </si>
  <si>
    <t>Flumazénil 0,1 mg/ml, solution injectable, ampoule en verre de 5 ml et de 10 ml</t>
  </si>
  <si>
    <t>Fluorescéine Faure 0,5%, collyre en solution en récipient unidose</t>
  </si>
  <si>
    <t>Fluoresceine sodique Faure 10 pour cent, solution injectable</t>
  </si>
  <si>
    <t>Fluorouracile 50 mg/ml, solution à diluer pour perfusion, flacon de 100 ml</t>
  </si>
  <si>
    <t>Fluorouracile Accord 50 mg/ml, solution à diluer pour perfusion, flacon de 100 ml</t>
  </si>
  <si>
    <t>Fluorouracile Accord 50 mg/ml, solution à diluer pour perfusion, flacon de 5 ml, de 20 ml et 100 ml</t>
  </si>
  <si>
    <t>Fluorouracile Pfizer 50 mg/ml, solution à diluer pour perfusion, flacon de 100 ml</t>
  </si>
  <si>
    <t>Fluorouracile Teva 50 mg/ml, solution à diluer pour perfusion, flacon de 20 ml, et 100 ml</t>
  </si>
  <si>
    <t>Flutiform 125 microgrammes/5 microgrammes par dose, suspension pour inhalation en flacon pressurisé</t>
  </si>
  <si>
    <t>Fomépizole AP-HP 5 mg/mL, solution à diluer pour perfusion</t>
  </si>
  <si>
    <t>Fucithalmic 1%, gel ophtalmique</t>
  </si>
  <si>
    <t>Furadantine 50 mg, gélule</t>
  </si>
  <si>
    <t>Furosémide Teva 500 mg, comprimé sécable</t>
  </si>
  <si>
    <t>Gabapentine100 mg, 300 mg, 400 mg, gélule</t>
  </si>
  <si>
    <t>Gardenal 40 mg/2 ml, poudre et solvant pour solution injectable</t>
  </si>
  <si>
    <t>Gastrografine 370 mg d'iode/mL, solution buvable ou rectale</t>
  </si>
  <si>
    <t xml:space="preserve">Geltim LP 1 mg/g, gel ophtalmique en récipient unidose (boite de 30 récipients unidose) </t>
  </si>
  <si>
    <t>Gemcitabine Sun 10 mg/ml, solution pour perfusion, poche de 160 ml</t>
  </si>
  <si>
    <t>Genotonorm 12 mg, poudre et solvant pour solution injectable boite de 1 et 5 cartouches dans stylo pré-rempli GoQuick</t>
  </si>
  <si>
    <t>Genotonorm Miniquick poudre et solvant pour solution injectable</t>
  </si>
  <si>
    <t xml:space="preserve">Gilenya 0,25 mg, gélule </t>
  </si>
  <si>
    <t>GlucaGen 1 mg/ml, poudre et solvant pour solution injectable</t>
  </si>
  <si>
    <t>Glucagen Kit 1 mg/ml, poudre et solvant pour solution injectable</t>
  </si>
  <si>
    <t>Glucose 30 % Lavoisier solution injectable en ampoule de 20ml</t>
  </si>
  <si>
    <t>Glutaraldéhyde et tampon AP-HP pour tannage de péricarde solution stérile</t>
  </si>
  <si>
    <t xml:space="preserve">Gymiso 200 microgrammes, comprimé </t>
  </si>
  <si>
    <t>Gymiso 200 microgrammes, comprimé</t>
  </si>
  <si>
    <t>Héparine Calcique 25 000 UI/mL, solution injectable en seringue pré-remplie (S.C.) de 0,2 ml et de 0,3 ml et en ampoule de 0,5 ml</t>
  </si>
  <si>
    <t>Héparine Sodique Panpharma 5000 UI/ml, en flacon de 5mL solution injectable</t>
  </si>
  <si>
    <t>Hexatrione 2 pour cent, suspension injectable (intra-articulaire)</t>
  </si>
  <si>
    <t>Humalog 100 UI/ml, solution injectable en flacon</t>
  </si>
  <si>
    <t xml:space="preserve">Hydrea 500 mg, gélule </t>
  </si>
  <si>
    <t>Hydrea 500 mg, gélule</t>
  </si>
  <si>
    <t>Hydrochlorothiazide Arrow 25 mg ET 12,5 mg, comprimé sécable</t>
  </si>
  <si>
    <t>Hydrochlorothiazide Arrow, comprimé sécable</t>
  </si>
  <si>
    <t>Hydrocortisone Roussel 10 mg, comprimé sécable</t>
  </si>
  <si>
    <t>Hydrocortisone Upjohn 100 mg, préparation injectable</t>
  </si>
  <si>
    <t>Hydrocortisone Upjohn 500 mg, préparation injectable</t>
  </si>
  <si>
    <t>Icaz LP 2,5 mg et 5 mg, gélule à libération prolongée</t>
  </si>
  <si>
    <t xml:space="preserve">Imeth 2,5 mg et 10 mg, comprimé </t>
  </si>
  <si>
    <t xml:space="preserve">Immunoglobuline humaine normale IV (à base de) –  Ig Vena 50mg/ml, solution pour perfusion IV-  INTRATECT 50mg/ml et 100mg/ml, solution pour perfusion IV- HUMAGLOBIN Liquid 50g/L, solution pour perfusion IV </t>
  </si>
  <si>
    <t xml:space="preserve">Immunoglobuline humaine normale IV et SC (à base de) </t>
  </si>
  <si>
    <t>Imogam Rage 150 UI/mL, solution injectable</t>
  </si>
  <si>
    <t>Infracyanine 25 mg/10 ml, poudre et solvant pour solution injectable</t>
  </si>
  <si>
    <t xml:space="preserve">Iobenguane (131I) pour thérapie CIS bio international 370 MBq/mL, solution pour perfusion </t>
  </si>
  <si>
    <t>Iomeron 150, 250, 300, 350 et 400 mg Iode/mL, solution injectable en 100-150-200-250 et 500 mL</t>
  </si>
  <si>
    <t>Iomeron 400 (400 mg Iode/mL), solution injectable - Flacon de 150 mL</t>
  </si>
  <si>
    <t>Iomeron 400 (400 mg Iode/mL), solution injectable - Flacon de 50 mL</t>
  </si>
  <si>
    <t>Iomeron 400 (400 mg Iode/mL), solution injectable – trousse pour injecteur CT-Exprès de 100 mL et 150 mL</t>
  </si>
  <si>
    <t>Iomeron 400 (400 mg Iode/mL), solution injectable Flacon de 150 mL – trousse pour injecteur CT-Exprès</t>
  </si>
  <si>
    <t>Isocard, solution sublinguale en flacon pulvérisateur</t>
  </si>
  <si>
    <t>Isuprel 0,20 mg/1 ml, solution injectable en ampoule</t>
  </si>
  <si>
    <t>Kardegic 160 mg, poudre pour solution buvable en sachet</t>
  </si>
  <si>
    <t>Kardegic 500 mg/5 ml, poudre pour solution injectable</t>
  </si>
  <si>
    <t>Kardegic 75 mg, poudre pour solution buvable en sachet-dose</t>
  </si>
  <si>
    <t>Kayexalate, poudre pour suspension orale et rectale</t>
  </si>
  <si>
    <t>Kétamine Panpharma 50 mg/5 ml, solution injectable (I.V.-I.M.)</t>
  </si>
  <si>
    <t xml:space="preserve">Kevzara 150 mg, solution injectable en stylo prérempli et seringue préremplie </t>
  </si>
  <si>
    <t>Kevzara 150 mg, solution injectable en stylo prérempli et seringue préremplie</t>
  </si>
  <si>
    <t>Krenosin 6 mg/2 ml, solution injectable</t>
  </si>
  <si>
    <t xml:space="preserve">Kytril 1 mg, comprimé pelliculé </t>
  </si>
  <si>
    <t>L-Thyroxine Serb 200 microgrammes/mL, solution injectable/pour perfusion</t>
  </si>
  <si>
    <t xml:space="preserve">Lamotrigine 100 mg, comprimé dispersible ou à croquer </t>
  </si>
  <si>
    <t>Lamotrigine 100 mg, comprimé dispersible ou à croquer</t>
  </si>
  <si>
    <t>Lamotrigine 5 mg, 25 mg, 50 mg 100 mg et 200 mg, comprimé dispersible ou à croquer</t>
  </si>
  <si>
    <t>Largactil 100 mg, comprimé pelliculé sécable</t>
  </si>
  <si>
    <t xml:space="preserve">Largactil 25 mg, comprimé pelliculé </t>
  </si>
  <si>
    <t>Largactil 25 mg, comprimé pelliculé</t>
  </si>
  <si>
    <t>Largactil 25 mg/5 ml, solution injectable en ampoule</t>
  </si>
  <si>
    <t>Largactil 4 pour cent, solution buvable en gouttes</t>
  </si>
  <si>
    <t xml:space="preserve">Lasilix 10 mg/ml, solution buvable </t>
  </si>
  <si>
    <t>Lasilix 10 mg/ml, solution buvable</t>
  </si>
  <si>
    <t>Lasilix 20 mg/2 ml, solution injectable en ampoule</t>
  </si>
  <si>
    <t>Lasilix Special 500 mg, comprimé sécable</t>
  </si>
  <si>
    <t xml:space="preserve">Levmentin (anciennement Augmentin) 1 g/200 mg, poudre pour solution injectable/pour perfusion (IV) boite de 1 flacon(s) en verre </t>
  </si>
  <si>
    <t>Levobupivacaine Kabi 2,5mg/mL et 5mg/mL, solution injectable/pour perfusion</t>
  </si>
  <si>
    <t>Levobupivacaine Kabi 2,5mg/mL et 5mg/mL, solution injectable/pour perfusion et 1,25mg/mL, solution pour perfusion</t>
  </si>
  <si>
    <t>Lidocaïne 10 mg/ml adrénaline 0,005 mg/ml Aguettant, solution injectable</t>
  </si>
  <si>
    <t>Lidocaïne 20 mg/ml adrénaline 0,005 mg/ml Aguettant, solution injectable</t>
  </si>
  <si>
    <t xml:space="preserve">Likozam 1 mg/ml, suspension buvable </t>
  </si>
  <si>
    <t>Linézolide 2 mg/ml, solution pour perfusion</t>
  </si>
  <si>
    <t>Linezolide Ohre Pharma 600 mg, comprimé pelliculé</t>
  </si>
  <si>
    <t>Lomustine Medac 40 mg, gélule</t>
  </si>
  <si>
    <t>Lutrelef 3,2 mg, poudre et solvant pour solution injectable</t>
  </si>
  <si>
    <t>Lyumjev 100 unités/mL, Junior KwikPen solution injectable en stylo prérempli</t>
  </si>
  <si>
    <t>Menopur 75 UI et 600 UI/ml, poudre et solvant pour solution injectable</t>
  </si>
  <si>
    <t>Mesocaïne 50 mg/5 ml, solution injectable</t>
  </si>
  <si>
    <t>Metalyse 10000 unités, poudre et solvant pour solution injectable</t>
  </si>
  <si>
    <t>Metalyse 10000 unités, poudre et solvant pour solution injectabl</t>
  </si>
  <si>
    <t>Méthotrexate Teva 10 pour cent 1 g/10 mL et 5 g/50 mL, solution injectable</t>
  </si>
  <si>
    <t>Méthotrexate Teva 10 pour cent, solution injectable (flacons de 10 ml et 50 ml)</t>
  </si>
  <si>
    <t>Méthotrexate Teva solution injectable</t>
  </si>
  <si>
    <t>Méthoxsalène Macopharma 20 microgrammes/mL, solution pour la modification de la fraction sanguine</t>
  </si>
  <si>
    <t xml:space="preserve">Methylphenidate Mylan Pharma LP, comprimé à libération prolongée </t>
  </si>
  <si>
    <t>Méthylphénidate Viatris LP 36mg, comprimé à libération prolongée</t>
  </si>
  <si>
    <t>Méthylphénidate Viatris LP, comprimé à libération prolongée</t>
  </si>
  <si>
    <t>Métronidazole 250 mg et 500 mg, comprimé pelliculé</t>
  </si>
  <si>
    <t xml:space="preserve">Métronidazole 250 mg, comprimé pelliculé </t>
  </si>
  <si>
    <t xml:space="preserve">Métronidazole 500 mg, comprimé pelliculé </t>
  </si>
  <si>
    <t>Micropakine L.P. 100, 250, 500, 750 et 1000 mg, granulés à libération prolongée en sachet-dose</t>
  </si>
  <si>
    <t>Micropakine L.P. 1000 mg, granulés à libération prolongée en sachet-dose</t>
  </si>
  <si>
    <t>Micropakine L.P., granulés à libération prolongée en sachet-dose</t>
  </si>
  <si>
    <t>Minirin 0,1 mg/mL, solution pour administration endonasale</t>
  </si>
  <si>
    <t xml:space="preserve">Misoone 400 microgrammes, comprimé sécable </t>
  </si>
  <si>
    <t>MisoOne 400 microgrammes, comprimé sécable (1 comprimé)</t>
  </si>
  <si>
    <t>Mivacron 20 mg/10 ml, solution injectable (IV)</t>
  </si>
  <si>
    <t>Monoprost 50 microgrammes/ml, collyre en solution en récipient unidose</t>
  </si>
  <si>
    <t>Montélukast comprimé 5 mg et 10 mg</t>
  </si>
  <si>
    <t xml:space="preserve">Moviprep, poudre pour solution buvable </t>
  </si>
  <si>
    <t>Moviprep, poudre pour solution buvable</t>
  </si>
  <si>
    <t xml:space="preserve">Moxifloxacine 400 mg, comprimé pelliculé </t>
  </si>
  <si>
    <t>Mozobil 20 mg/ml, solution pour injection</t>
  </si>
  <si>
    <t xml:space="preserve">Muphoran, poudre et solution pour usage parentéral à diluer (perfusion) </t>
  </si>
  <si>
    <t>Muphoran, poudre et solution pour usage parentéral à diluer (perfusion)</t>
  </si>
  <si>
    <t xml:space="preserve">Myalepta 11,3 mg, poudre pour solution injectable </t>
  </si>
  <si>
    <t>Mydriaticum 2 mg/0,4 ml, collyre en récipient unidose</t>
  </si>
  <si>
    <t xml:space="preserve">Naltrexone Viatris 50 mg, comprimé pelliculé sécable </t>
  </si>
  <si>
    <t>Naltrexone Viatris 50 mg, comprimé pelliculé sécable</t>
  </si>
  <si>
    <t>Navelbine 50 mg/5 ml, solution injectable en flaco</t>
  </si>
  <si>
    <t>Neuleptil 10 mg, gélule</t>
  </si>
  <si>
    <t>Nitrendipine Viatris 10 mg, comprimé</t>
  </si>
  <si>
    <t>Norditropine Flexpro 5 mg/1,5 ml, solution injectable en stylo prérempli</t>
  </si>
  <si>
    <t>Normacol lavement enfants, solution rectale, récipient unidose</t>
  </si>
  <si>
    <t>Novantrone 10 mg/5 ml, solution à diluer pour perfusion</t>
  </si>
  <si>
    <t>NovoRapid 100 U/ml, solution injectable</t>
  </si>
  <si>
    <t>NovoRapid 100 U/ml, solution injectable en flacon</t>
  </si>
  <si>
    <t>NovoRapid FlexPen 100 unités/ml, solution injectable en stylo prérempli</t>
  </si>
  <si>
    <t>Noxafil 300 mg, solution à diluer pour perfusion</t>
  </si>
  <si>
    <t>Nozinan 100 mg, comprimé pelliculé sécable</t>
  </si>
  <si>
    <t>Nozinan 25 mg, comprimé pelliculé sécable</t>
  </si>
  <si>
    <t>Nozinan 40 mg/ml, solution buvable</t>
  </si>
  <si>
    <t>Nulojix 250 mg, poudre pour solution à diluer pour perfusion</t>
  </si>
  <si>
    <t>OctaplasLG, solution pour perfusion - groupe AB</t>
  </si>
  <si>
    <t>Octréotide Hospira 100 microgrammes/1 ml - 500 microgrammes/1 ml, solution injectable</t>
  </si>
  <si>
    <t>Ofloxacine Biogaran 1,5 mg/0,5 ml, solution pour instillation auriculaire en récipient unidose</t>
  </si>
  <si>
    <t>Omnipaque 240 mg d’I/ml – 300 mg d’I/ml- 350 mg d’I/ml, solution injectable</t>
  </si>
  <si>
    <t>Omnitrope 15 mg/1,5 ml, solution injectable</t>
  </si>
  <si>
    <t>Oncaspar 750 U/ml, poudre pour solution injectable/pour perfusion</t>
  </si>
  <si>
    <t>Ondansétron Accord 2 mg/ml, solution injectable</t>
  </si>
  <si>
    <t>Ondansétron Viatris 2 mg/ml, solution injectable (I.V.)</t>
  </si>
  <si>
    <t>Oracilline 250 000 UI/5 ml, suspension buvable</t>
  </si>
  <si>
    <t>Orencia125 mg, solution injectable en stylo prérempl</t>
  </si>
  <si>
    <t>Osteocis 3 mg, trousse pour préparation radiopharmaceutique</t>
  </si>
  <si>
    <t>Ozempic 0,25 mg, 0,5 mg, 1 mg, solution injectable en stylo prérempli</t>
  </si>
  <si>
    <t>Paracétamol - Toutes les formes orales et tous les suppositoires</t>
  </si>
  <si>
    <t>Paracétamol – formes orales sèches et buvables</t>
  </si>
  <si>
    <t>Paracétamol – formes orales sèches et buvables, et suppositoires</t>
  </si>
  <si>
    <t>Paracétamol – Toutes les formes orales et tous les suppositoires</t>
  </si>
  <si>
    <t xml:space="preserve">Paracétamol 10 mg/mL, solution pour perfusion flacon en verre de 50 ml </t>
  </si>
  <si>
    <t xml:space="preserve">Paracétamol Carelide 10 mg/ml, solution pour perfusion poches de 50ml </t>
  </si>
  <si>
    <t>Paracétamol, formes suppositoires 300 mg, 200 mg, 150 mg, 100 mg et 80 mg</t>
  </si>
  <si>
    <t>Pazenir 5 mg/mL, poudre pour dispersion pour perfusion</t>
  </si>
  <si>
    <t>Pegasys 90 microgrammes, solution injectable en seringue préremplie 1 seringue préremplie en verre avec 1 aiguille de 0,5 ml</t>
  </si>
  <si>
    <t>Plaquenil 200 mg, comprimé pelliculé</t>
  </si>
  <si>
    <t xml:space="preserve">Plegisol, solution cardioplégique pour voie intracoronaire en poche </t>
  </si>
  <si>
    <t>Plegisol, solution cardioplégique pour voie intracoronaire en poche</t>
  </si>
  <si>
    <t>Pramipexole 0,18 mg et 0,7 mg, comprimé</t>
  </si>
  <si>
    <t>Pramipexole 0,18 mg, comprimé</t>
  </si>
  <si>
    <t>Pramipexole Zentiva LP 0,26 mg, comprimé à libération prolongée</t>
  </si>
  <si>
    <t xml:space="preserve">Prednisolone 20 mg, comprimé orodispersible </t>
  </si>
  <si>
    <t>Prednisolone 20 mg, comprimé orodispersible et comprimé effervescent sécable</t>
  </si>
  <si>
    <t>Prednisolone 5 mg et 20 mg, comprimé orodispersible et comprimé effervescent sécable</t>
  </si>
  <si>
    <t>Prednisolone 5mg et 20 mg, comprimé orodispersible et comprimé effervescent sécable</t>
  </si>
  <si>
    <t>Prednisone 1 mg, 5 mg et 20 mg, comprimé sécable</t>
  </si>
  <si>
    <t>Prednisone 5 mg et 20 mg, comprimé sécable</t>
  </si>
  <si>
    <t>Prevymis 240 mg, comprimé pelliculé</t>
  </si>
  <si>
    <t>Prevymis 240 mg, solution à diluer pour perfusion</t>
  </si>
  <si>
    <t xml:space="preserve">Prevymis 480 mg, comprimé pelliculé </t>
  </si>
  <si>
    <t xml:space="preserve">Prevymis 480 mg, solution à diluer pour perfusion </t>
  </si>
  <si>
    <t>Prevymis 480 mg, solution à diluer pour perfusion</t>
  </si>
  <si>
    <t xml:space="preserve">Proglicem 100 mg, gélule </t>
  </si>
  <si>
    <t>Proleukin 18 millions U.I., poudre pour solution injectable (S.C.)</t>
  </si>
  <si>
    <t xml:space="preserve">Prostine VR 0,5 mg/ml, solution injectable </t>
  </si>
  <si>
    <t xml:space="preserve">Pylera 140 mg/125 mg/125 mg, gélule </t>
  </si>
  <si>
    <t>Pyostacine 500 mg, comprimé pelliculé</t>
  </si>
  <si>
    <t>Questran 4 g, poudre orale en sachet</t>
  </si>
  <si>
    <t xml:space="preserve">Rabéprazole 10mg comprimé gastro-résistant </t>
  </si>
  <si>
    <t xml:space="preserve">Rabéprazole 20mg comprimé gastro-résistant </t>
  </si>
  <si>
    <t>Recarbrio 500 mg/500 mg/250 mg, poudre pour solution pour perfusion</t>
  </si>
  <si>
    <t>Rekovelle 72 microgrammes/2,16 mL, solution injectable en stylo prérempli</t>
  </si>
  <si>
    <t>Relvar Ellipta 184 microgrammes/22 microgrammes, poudre pour inhalation, en récipient unidose</t>
  </si>
  <si>
    <t xml:space="preserve">Rémifentanil Mylan 1 mg et 5 mg, poudre pour solution injectable ou pour perfusion </t>
  </si>
  <si>
    <t>Requip 5 mg, comprimé pelliculé</t>
  </si>
  <si>
    <t>Respreeza, poudre et solvant pour solution injectable/perfusion</t>
  </si>
  <si>
    <t>Retrovir 10 mg/ml, solution à diluer pour perfusion</t>
  </si>
  <si>
    <t xml:space="preserve">Revatio 10 mg/ml, poudre pour suspension buvable </t>
  </si>
  <si>
    <t>Ribarivine Biogaran 200 mg/400 mg, comprimé pellicul</t>
  </si>
  <si>
    <t>Rifadine 2 %, suspension buvable</t>
  </si>
  <si>
    <t xml:space="preserve">Rifadine 300 mg, gélule </t>
  </si>
  <si>
    <t>Rifadine 300 mg, gélule, boite de 30</t>
  </si>
  <si>
    <t>Rifadine 300 mg, gélule, boite de 8</t>
  </si>
  <si>
    <t xml:space="preserve">Rifadine IV 600 mg, poudre et solvant pour solution pour perfusion </t>
  </si>
  <si>
    <t>Rifadine IV 600 mg, poudre et solvant pour solution pour perfusion</t>
  </si>
  <si>
    <t>Rifater, comprimé enrobé</t>
  </si>
  <si>
    <t>Rifinah 300 mg/150 mg, comprimé enrobé</t>
  </si>
  <si>
    <t>Rimifon 150 mg, comprimé</t>
  </si>
  <si>
    <t>Rimifon 500 mg/5 ml, solution injectable/pour perfusion</t>
  </si>
  <si>
    <t xml:space="preserve">Ritaline L.P. 10 mg et L.P. 20 mg, gélule à libération prolongée </t>
  </si>
  <si>
    <t>Ritaline L.P. 10 mg, 20 mg et 30 mg, gélule à libération prolongée</t>
  </si>
  <si>
    <t>Ritaline L.P., gélule à libération prolongée</t>
  </si>
  <si>
    <t>Rivotril 1 mg/1 ml, solution à diluer injectable en ampoules</t>
  </si>
  <si>
    <t>Rivotril 2 mg, comprimé quadrisécable</t>
  </si>
  <si>
    <t>RoActemra 162 mg, solution injectable en seringue préremplie</t>
  </si>
  <si>
    <t>RoActemra 162 mg, solution injectable en stylo prérempli</t>
  </si>
  <si>
    <t>RoActemra 20 mg/ml, solution à diluer pour perfusion</t>
  </si>
  <si>
    <t>Ropinirole 0,25 mg, 0,5 mg 1 mg et 2 mg comprimé pelliculé</t>
  </si>
  <si>
    <t>Ropinirole 0,25 mg, 0,5 mg et 1 mg comprimé pelliculé</t>
  </si>
  <si>
    <t xml:space="preserve">Ropivacaïne 2 mg/ml, solution pour perfusion en poche et en ampoules </t>
  </si>
  <si>
    <t>Ropivacaïne 7,5 mg/ml, solution injectable en ampoul</t>
  </si>
  <si>
    <t>Rovamycine 1,5 millions d'unites internationales, lyophilisat pour usage parentéral</t>
  </si>
  <si>
    <t>Roxithromycine Teva 100 mg, comprimé pelliculé</t>
  </si>
  <si>
    <t>Rythmodan 250 mg à libération prolongée, comprimé enrobé</t>
  </si>
  <si>
    <t>Sabril 500 mg, granulés pour solution buvable en sachet-dose</t>
  </si>
  <si>
    <t>Saizen 20 mg (8 mg/ml, solution injectable en cartouche de 2,5 ml)</t>
  </si>
  <si>
    <t xml:space="preserve">Salbutamol 100 microgrammes/dose, suspension pour inhalation en flacon pressurisé - Salbutamol 2,5mg/2,5ml et 5 mg/2,5 ml  solution pour inhalation par nébuliseur en récipient unidose </t>
  </si>
  <si>
    <t>Scopoderm TTS 1 mg/72 heures, dispositif transdermique</t>
  </si>
  <si>
    <t>Secnol 2 g, granulés en sachet-dose</t>
  </si>
  <si>
    <t>Sévélamer carbonate 2,4g, poudre pour suspension buvable</t>
  </si>
  <si>
    <t>Sévélamer carbonate 800 mg, comprimé pelliculé</t>
  </si>
  <si>
    <t>Sifrol 0,26 mg, comprimé à libération prolongée</t>
  </si>
  <si>
    <t xml:space="preserve">Simponi 100 mg, solution injectable en stylo pré-rempli/ en seringue préremplie </t>
  </si>
  <si>
    <t xml:space="preserve">Simponi 50 mg, solution injectable en stylo pré-rempli/ en seringue préremplie </t>
  </si>
  <si>
    <t>Sintrom 4 mg, comprimé quadrisécable</t>
  </si>
  <si>
    <t>Sivextro 200 mg, comprimé pelliculé</t>
  </si>
  <si>
    <t>Skiacol 0,5 pour cent, collyre</t>
  </si>
  <si>
    <t xml:space="preserve">Soludactone 100 mg et 200 mg, lyophilisat et solution pour usage parentéral </t>
  </si>
  <si>
    <t>Soludactone 100 mg et 200 mg, lyophilisat et solution pour usage parentéral</t>
  </si>
  <si>
    <t>Solumedrol 120 mg/2 ml, lyophilisat et solution pour usage parentéral</t>
  </si>
  <si>
    <t>Solution injectable d’adrénaline en stylo prérempli (Anapen - Emerade - Epipen - Jext)</t>
  </si>
  <si>
    <t>Sorafenib 200 mg, comprimé pelliculé</t>
  </si>
  <si>
    <t>Spécialités à base de Carbamazépine L.P. 200 mg, comprimé pelliculé sécable à libération prolongée</t>
  </si>
  <si>
    <t>Spécialités à base de Carbamazépine L.P. 400 mg, comprimé pelliculé sécable à libération prolongée</t>
  </si>
  <si>
    <t xml:space="preserve">Spécialités à base de Cefpodoxime 40 mg/5 ml suspension buvable et Cefpodoxime 100 mg cp </t>
  </si>
  <si>
    <t>Spécialités à base de clozapine 100 mg et 25 mg, comprimé sécable</t>
  </si>
  <si>
    <t>Spécialités à base de clozapine 100 mg, comprimé sécable</t>
  </si>
  <si>
    <t>Spécialités à base de Ganciclovir</t>
  </si>
  <si>
    <t>Spécialités à base de lévofloxacine 500 mg, comprimé pelliculé sécable</t>
  </si>
  <si>
    <t>Spécialités à base de palipéridone 150 mg</t>
  </si>
  <si>
    <t xml:space="preserve">Spécialités à base de palipéridone 25 mg, 75 mg, 100 mg, 150 mg, suspension injectable à libération prolongée </t>
  </si>
  <si>
    <t>Spécialités à base de palipéridone 25 mg, 75 mg, 100 mg, 150 mg, suspension injectable à libération prolongée</t>
  </si>
  <si>
    <t>Spécialités à base de roxithromycine 100mg et 150 mg, comprimé pelliculé</t>
  </si>
  <si>
    <t>Spécialités à base de sitagliptine 50 mg et 100 mg, comprimé pelliculé</t>
  </si>
  <si>
    <t xml:space="preserve">Spécialités à base de vérapamil 40 mg, comprimé </t>
  </si>
  <si>
    <t xml:space="preserve">Spécialités Conferoport, gélule à libération prolongée </t>
  </si>
  <si>
    <t>Sulfate de magnesium 15 pour cent (0,15 g/ml), solution injectable (I.V.) en ampoule – ampoule verre de 10 ml</t>
  </si>
  <si>
    <t>Suppliven, solution à diluer pour perfusion</t>
  </si>
  <si>
    <t>Synarel 0,2 mg/dose, solution pour pulvérisation nasale</t>
  </si>
  <si>
    <t>Targretin 75 mg, capsule molle</t>
  </si>
  <si>
    <t>Tasigna 50 mg, gélule</t>
  </si>
  <si>
    <t>Tegretol L.P. 200 mg, comprimé pelliculé sécable à libération prolongée</t>
  </si>
  <si>
    <t>Tegretol L.P. 400 mg, comprimé pelliculé sécable à libération prolongée</t>
  </si>
  <si>
    <t xml:space="preserve">Teicoplanine Viatris 200 mg et 400 mg, poudre pour solution injectable/pour perfusion ou solution buvable </t>
  </si>
  <si>
    <t>Tekcis 2-50 GBq, générateur radiopharmaceutique</t>
  </si>
  <si>
    <t>Temgesic 0,2 mg, comprimé sublingual</t>
  </si>
  <si>
    <t>Temodal 2,5 mg/ml, poudre pour solution pour perfusion</t>
  </si>
  <si>
    <t>Temodal 5 mg et 140mg, gélule</t>
  </si>
  <si>
    <t>Tenormine 5 mg/10 ml, solution injectable IV en ampoule</t>
  </si>
  <si>
    <t>Tenormine 5 mg/10 ml, solution injectable IV en ampoul</t>
  </si>
  <si>
    <t>Thérasolv 100 000 U, poudre pour solution injectable/pour perfusion</t>
  </si>
  <si>
    <t>Thiophénicol, comprimé enrobé - Thiophénicol 750 mg, poudre et solvant pour préparation injectable</t>
  </si>
  <si>
    <t>Thyrogen 0,9 mg, poudre pour solution injectable</t>
  </si>
  <si>
    <t xml:space="preserve">Tiapridal 138 mg/ml, solution buvable </t>
  </si>
  <si>
    <t>Toctino 10 mg, capsule moll</t>
  </si>
  <si>
    <t>Toctino 10 mg, capsule molle</t>
  </si>
  <si>
    <t>Toctino 30 mg, capsule molle</t>
  </si>
  <si>
    <t>Toctino 30 mg, capsule moll</t>
  </si>
  <si>
    <t>Tofranil 10 mg, comprimé enrobé</t>
  </si>
  <si>
    <t>Topotecan Hospira 4 mg/4ml, solution à diluer pour perfusion</t>
  </si>
  <si>
    <t>Tracleer 32 mg, comprimé dispersible</t>
  </si>
  <si>
    <t>Tracutil, solution à diluer pour perfusion</t>
  </si>
  <si>
    <t>Trandate 5 mg/ml, solution injectable</t>
  </si>
  <si>
    <t>Tranxene 20 mg, gélule</t>
  </si>
  <si>
    <t xml:space="preserve">Trasylol 500 000 UIK/50 mL, solution injectable </t>
  </si>
  <si>
    <t>Travoprost/Timolol 40 microgrammes/mL + 5 mg/mL, collyre en solution</t>
  </si>
  <si>
    <t>Tresiba 200 unités/ml, solution injectable en stylo prérempli</t>
  </si>
  <si>
    <t>Trolovol 300 mg, comprimé pelliculé</t>
  </si>
  <si>
    <t>Trulicity 0,75 mg, 1,5 mg, 3 mg, 4,5 mg, solution injectable en stylo pré-rempli</t>
  </si>
  <si>
    <t>Ultratechnekow FM, 2,15 - 43 GBq, générateur radiopharmaceutique</t>
  </si>
  <si>
    <t>Ultravist 370 (370 mg d'Iode/mL), solution injectable en seringue préremplie pour injecteur automatique</t>
  </si>
  <si>
    <t xml:space="preserve">Umatrope 6 mg/3 ml - 12 mg/3 ml - 24 mg/3 ml, poudre et solvant pour solution injectable </t>
  </si>
  <si>
    <t>Umatrope, poudre et solvant pour solution injectable</t>
  </si>
  <si>
    <t>Unacim injectable 0,5 g/1 g, poudre pour usage parentéral</t>
  </si>
  <si>
    <t xml:space="preserve">Urapidil LP 30 mg - 60 mg, gélule à libération prolongée (Spécialités à base de) </t>
  </si>
  <si>
    <t>Urapidil LP 30 mg - 60 mg, gélule à libération prolongée (Spécialités à base de)</t>
  </si>
  <si>
    <t>Uvadex 20 microgrammes/ml, solution pour la modification de la fraction sanguine</t>
  </si>
  <si>
    <t>Valium 1 pour cent, solution buvable en gouttes</t>
  </si>
  <si>
    <t>Valproate de sodium L.P. 500 mg, comprimé pelliculé sécable à libération prolongée</t>
  </si>
  <si>
    <t>Vectarion injectable, lyophilisat et solution pour préparation injectable</t>
  </si>
  <si>
    <t>Velbe 10 mg, poudre pour solution injectable I.V.</t>
  </si>
  <si>
    <t xml:space="preserve">Ventoline 2,5 mg/2,5 ml, solution pour inhalation par nébuliseur en récipient unidose </t>
  </si>
  <si>
    <t>Ventoline 2,5 mg/2,5 ml, solution pour inhalation par nébuliseur en récipient unidose</t>
  </si>
  <si>
    <t>Vercyte 25 mg, comprimé</t>
  </si>
  <si>
    <t xml:space="preserve">Verkazia 1 mg/mL, collyre en émulsion </t>
  </si>
  <si>
    <t>Victoza 6 mg/ml, solution injectable en stylo prérempli</t>
  </si>
  <si>
    <t xml:space="preserve">Virophta, préparation pour collyre (lyophilisat et solvant) </t>
  </si>
  <si>
    <t>Visipaque 270 mg d’I/ml – 320 mg d’I/ml, solution injectable</t>
  </si>
  <si>
    <t>Visudyne 15 mg, poudre pour solution pour perfusio</t>
  </si>
  <si>
    <t>Visudyne 15 mg, poudre pour solution pour perfusion</t>
  </si>
  <si>
    <t>Vitamine A Dulcis 25 000 U.I. pour 100 g, pommade ophtalmique</t>
  </si>
  <si>
    <t xml:space="preserve">Vyndaqel 61 mg, capsule molle </t>
  </si>
  <si>
    <t>Xalkori 200 mg, gélule</t>
  </si>
  <si>
    <t>Xarelto 2,5 mg, comprimé pelliculé (boite de 56 comprimés)</t>
  </si>
  <si>
    <t>Xydalba 500 mg, poudre pour solution à diluer pour perfusion</t>
  </si>
  <si>
    <t>Xyllomac 1 g, poudre pour solution injectable/pour perfusion (I.M.- I.V.) boîte de 1 flacon (anciennement Clamoxyl)</t>
  </si>
  <si>
    <t xml:space="preserve">Xyllomac 2 g, poudre pour solution injectable/ pour perfusion (IV) (anciennement Clamoxyl 2g) </t>
  </si>
  <si>
    <t>Xyllomac 500 mg, poudre pour solution injectable/ pour perfusion (IM-IV) (anciennement Clamoxyl 500 mg)</t>
  </si>
  <si>
    <t>Xylocaine 2 %, gel urétral en seringue préremplie</t>
  </si>
  <si>
    <t>Xylocaïne 2 %, gel urétral en seringue préremplie</t>
  </si>
  <si>
    <t>Xylocaïne 5 pour cent à la naphazoline, solution pour application muqueuse (1 flacon de 24 ml)</t>
  </si>
  <si>
    <t>Zaltrap 25 mg/ml, solution à diluer pour perfusion</t>
  </si>
  <si>
    <t>Zeclar 0,5 g, poudre pour solution à diluer pour perfusion</t>
  </si>
  <si>
    <t>Ziextenzo 6 mg, solution injectable en seringue préremplie</t>
  </si>
  <si>
    <t xml:space="preserve">Zinnat 125 mg/5 ml enfants et nourrissons, granulés pour suspension buvable en flacon de de 80 ml </t>
  </si>
  <si>
    <t>Zinnat 125 mg/5 ml enfants et nourrissons, granulés pour suspension buvable en flacon de de 80 ml</t>
  </si>
  <si>
    <t>Zinnat 125 mg/5 ml enfants et nourrissons, granulés pour suspension buvable en flacons de de 40 ml et de 80 ml</t>
  </si>
  <si>
    <t>Zinplava 25 mg/mL, solution à diluer pour perfusion</t>
  </si>
  <si>
    <t>Zirabev 25 mg/ml, solution à diluer pour perfusion</t>
  </si>
  <si>
    <t>Zithromax 250 mg, Zithromax 40mg/mL enfant, poudre pour suspension buvable, Azithromycine 250 m</t>
  </si>
  <si>
    <t>Zithromax 40 mg/ml enfants, poudre pour suspension buvable</t>
  </si>
  <si>
    <t>Zolsketil Pegylated Liposomal 2 mg/mL, dispersion à diluer pour perfusion - Flacon 10 et 25ml</t>
  </si>
  <si>
    <t>Zolsketil Pegylated Liposomal 2 mg/mL, dispersion à diluer pour perfusion - Flacon 25ml</t>
  </si>
  <si>
    <t>Zolsketil Pegylated Liposomal 2 mg/mL, dispersion à diluer pour perfusion – Flacon de 25 ml</t>
  </si>
  <si>
    <t>Zolsketil Pegylated Liposomal 2 mg/mL, dispersion à diluer pour perfusion, flacon de 10 ml</t>
  </si>
  <si>
    <t>Zykadia 150 mg, gélule</t>
  </si>
  <si>
    <t>AMMONAPS 500 mg, comprimé</t>
  </si>
  <si>
    <t>ASPEGIC injectable 500 mg/5 ml, poudre et solution pour usage parentéral</t>
  </si>
  <si>
    <t>TOCTINO 10 mg, capsule molle</t>
  </si>
  <si>
    <t>TOCTINO 30 mg, capsule molle</t>
  </si>
  <si>
    <t>VALIUM 1 pour cent, solution buvable en gouttes</t>
  </si>
  <si>
    <t>XYLOCAINE 2 %, gel urétral en seringue préremplie</t>
  </si>
  <si>
    <t>ANANDRON 150 mg, comprimé</t>
  </si>
  <si>
    <t>ARACYTINE 100 mg, poudre et solvant pour solution injectable</t>
  </si>
  <si>
    <t>ASPIRINE PROTECT 100 mg, comprimé gastro-résistant</t>
  </si>
  <si>
    <t>BACTRIM, comprimé</t>
  </si>
  <si>
    <t>BASDENE 25 mg, comprimé</t>
  </si>
  <si>
    <t>BENDAMUSTINE REDDY PHARMA 180 mg/4 ml, solution concentrée à diluer pour solution pour perfusion</t>
  </si>
  <si>
    <t>BETAFACT 100 UI/mL, poudre et solvant pour solution injectable (Format 500 UI)</t>
  </si>
  <si>
    <t>BETAFERON 250 microgrammes/ml, poudre et solvant pour solution injectable</t>
  </si>
  <si>
    <t>BRICANYL 0,5 mg/1 ml, solution injectable en ampoule</t>
  </si>
  <si>
    <t>BRIDION 100 mg/ml, solution injectable - Boîte de 10 flacons de 5 mL</t>
  </si>
  <si>
    <t>BURINEX 2 mg/4 ml IV, solution injectable en ampoule</t>
  </si>
  <si>
    <t>CELESTENE CHRONODOSE 5,70 mg/ml, suspension injectable</t>
  </si>
  <si>
    <t>CELLTOP 25 mg, capsule molle</t>
  </si>
  <si>
    <t>CERNEVIT, poudre pour solution injectable ou pour perfusion</t>
  </si>
  <si>
    <t>CHLORURE DE MAGNESIUM 10 POUR CENT (1 g/10 ml) LAVOISIER, solution injectable (I.V.) en ampoule – ampoule verre de 10 ml</t>
  </si>
  <si>
    <t>CLAMOXYL 500mg, 1g et 2 g, poudre pour solution injectable/ pour perfusion (IM-IV)</t>
  </si>
  <si>
    <t>CLOTTAFACT 1,5 g/100 ml, poudre et solvant pour solution injectable</t>
  </si>
  <si>
    <t>COLCHIMAX, comprimé pelliculé sécable</t>
  </si>
  <si>
    <t>CORVASAL 2 mg, comprimé sécable</t>
  </si>
  <si>
    <t>CYNOMEL 0,025 mg, comprimé sécable</t>
  </si>
  <si>
    <t>DAPTOMYCINE ACCORD 500 mg, poudre pour solution injectable/pour perfusion</t>
  </si>
  <si>
    <t>DEPAKINE CHRONO 500 mg, comprimé pelliculé sécable à libération prolongée</t>
  </si>
  <si>
    <t>DEPAKOTE 250 mg et 500 mg, comprimé gastro-résistant</t>
  </si>
  <si>
    <t>DEPAMIDE 300 mg, comprimé pelliculé gastro-résistant</t>
  </si>
  <si>
    <t>DIGIDOT 80mg, poudre pour solution pour perfusion (Fragment Fab d’immunoglobuline antidigitalique ovin)</t>
  </si>
  <si>
    <t>DIPIPERON 40 mg/ml, solution buvable en gouttes</t>
  </si>
  <si>
    <t>DOBUTAMINE PANPHARMA 250 mg/20 ml, solution à diluer pour perfusion</t>
  </si>
  <si>
    <t>DOCETAXEL HOSPIRA 10 mg/ml, solution à diluer pour perfusion</t>
  </si>
  <si>
    <t>EXTENCILLINE 1,2 MUI et 2,4 MUI, poudre et solvant pour suspension injectable IM</t>
  </si>
  <si>
    <t>EXTRANEAL, solution pour dialyse péritonéale, présentation en 1,5 litres en poche PVC double avec connexion à vis Luer</t>
  </si>
  <si>
    <t>FIRMAGON 80 mg, poudre et solvant pour solution injectable</t>
  </si>
  <si>
    <t>FOSFOCINE 1 g et 4 g I.V., poudre pour solution pour perfusion</t>
  </si>
  <si>
    <t>FURADANTINE 50 mg, gélule</t>
  </si>
  <si>
    <t>GABAPENTINE 100 mg, 300 mg, 400 mg, 600 mg, 800 mg, comprimé pelliculé</t>
  </si>
  <si>
    <t>GABITRIL 10 mg, comprimé pelliculé</t>
  </si>
  <si>
    <t>GAMMANORM 165 mg/ml, immunoglobuline humaine normale pour injection sous-cutanée</t>
  </si>
  <si>
    <t>HEXASTAT 100 mg, gélule (altrétamine)</t>
  </si>
  <si>
    <t>HEXATRIONE 2 POUR CENT, suspension injectable (intra-articulaire)</t>
  </si>
  <si>
    <t>HYQVIA 100 mg/ml, solution pour perfusion par voie sous-cutanée</t>
  </si>
  <si>
    <t>INFRACYANINE 25 mg/10 ml, poudre et solvant pour solution injectable</t>
  </si>
  <si>
    <t>IOBENGUANE (131I) pour thérapie CIS bio international 370 MBq/mL, solution pour perfusion</t>
  </si>
  <si>
    <t>IODURE (131I) DE SODIUM 111 MBq/mL, solution injectable</t>
  </si>
  <si>
    <t>ISENTRESS 100 mg, granulés pour suspension buvable</t>
  </si>
  <si>
    <t>KARDEGIC 160 mg, poudre pour solution buvable en sachet</t>
  </si>
  <si>
    <t>KARDEGIC 500 mg/5 ml, poudre pour solution injectable</t>
  </si>
  <si>
    <t>KIDROLASE 10 000 U.I., poudre et solvant pour solution injectable</t>
  </si>
  <si>
    <t>LARGACTIL 25 mg/5 ml, solution injectable en ampoule</t>
  </si>
  <si>
    <t>LAROSCORBINE 1g/5ml, solution injectable</t>
  </si>
  <si>
    <t>LEPTICUR 10 mg, comprimé</t>
  </si>
  <si>
    <t>LEVODOPA CARBIDOPA TEVA 100 mg/10 mg, comprimé sécable</t>
  </si>
  <si>
    <t>LEVODOPA CARBIDOPA TEVA LP 200 mg/50 mg, comprimé à libération prolongée</t>
  </si>
  <si>
    <t>LYNPARZA 50 mg, gélule</t>
  </si>
  <si>
    <t>LYTOS 520 mg, comprimé pelliculé</t>
  </si>
  <si>
    <t>METHOTREXATE BIODIM 25 mg/1 mL, solution injectable</t>
  </si>
  <si>
    <t>MEXILETINE AP-HP 200 mg, gélule - Mise à disposition de NAMUSCLA 167 mg, gélule</t>
  </si>
  <si>
    <t>MYSOLINE 250 mg, comprimé sécable</t>
  </si>
  <si>
    <t>NALADOR 500 microgrammes, lyophilisat pour usage parentéral</t>
  </si>
  <si>
    <t>NAROPEINE 2 mg/ml, solution injectable en ampoule</t>
  </si>
  <si>
    <t>NINLARO 2,3 mg, gélule</t>
  </si>
  <si>
    <t>NOXAFIL 40 mg/ml, suspension buvable</t>
  </si>
  <si>
    <t>NOZINAN 25 mg/ml, solution injectable en ampoule (I.M.)</t>
  </si>
  <si>
    <t>NULOJIX 250 mg, poudre pour solution à diluer pour perfusion</t>
  </si>
  <si>
    <t>OCTREOTIDE HOSPIRA 500 microgrammes/1 ml, solution injectable</t>
  </si>
  <si>
    <t>PACLITAXEL EBEWE 6 mg/ml, solution à diluer pour perfusion</t>
  </si>
  <si>
    <t>PAMIDRONATE DE SODIUM HOSPIRA 9 mg/ml, solution à diluer pour perfusion, boîte de 1 flacon de 10 ml</t>
  </si>
  <si>
    <t>PEDIAVEN AP-HP G20, solution pour perfusion, poche bicompartimentée de 1000 ml</t>
  </si>
  <si>
    <t>PILOCARPINE 1 POUR CENT FAURE, collyre en solution en récipient unidose</t>
  </si>
  <si>
    <t>PILOCARPINE 2 POUR CENT FAURE, collyre en solution en récipient unidose</t>
  </si>
  <si>
    <t>PIPERACILLINE PANPHARMA 1 g et 4 g, poudre pour solution injectable (I.M., I.V.)</t>
  </si>
  <si>
    <t>POLARAMINE 5 mg/1 ml, solution injectable</t>
  </si>
  <si>
    <t>PREDNISOLONE BIOGARAN 20 mg, comprimé orodispersible</t>
  </si>
  <si>
    <t>PREDNISOLONE SANDOZ 20 mg, comprimé orodispersible</t>
  </si>
  <si>
    <t>PROGESTERONE RETARD PHARLON 500 mg/2 ml, solution injectable IM en ampoule</t>
  </si>
  <si>
    <t>PROLEUKIN 18 millions U.I., poudre pour solution injectable</t>
  </si>
  <si>
    <t>PROPOFOL FRESENIUS 10 mg/ml, émulsion injectable ou pour perfusion (flacon de 50 ml)</t>
  </si>
  <si>
    <t>QUITAXON 50 mg, comprimé pelliculé sécable</t>
  </si>
  <si>
    <t>REBETOL 40 mg/ml, solution buvable</t>
  </si>
  <si>
    <t>RIBAVIRINE BIOGARAN 200 mg/400 mg, comprimé pelliculé</t>
  </si>
  <si>
    <t>RIFADINE 2 %, suspension buvable</t>
  </si>
  <si>
    <t>RIFATER, comprimé enrobé</t>
  </si>
  <si>
    <t>SCOPOLAMINE COOPER 0,5 mg/2 ml, solution injectable</t>
  </si>
  <si>
    <t>SECTRAL 40 mg/ml, solution buvable en flacon</t>
  </si>
  <si>
    <t>SIKLOS 100 mg, comprimé pelliculé - SIKLOS 1000 mg, comprimé pelliculé sécable</t>
  </si>
  <si>
    <t>SINEMET LP 100 mg/25 mg, comprimé à libération prolongée</t>
  </si>
  <si>
    <t>SKIACOL 0,5 % collyre, flacon de 0,5ml</t>
  </si>
  <si>
    <t>SMOFLIPID 200 mg/ml, émulsion pour perfusion (flacon 500 ml)</t>
  </si>
  <si>
    <t>SOLUDACTONE 200 mg, lyophilisat et solution pour usage parentéral</t>
  </si>
  <si>
    <t>SOLUMEDROL 120 mg/2 ml, lyophilisat et solution pour usage parentéral</t>
  </si>
  <si>
    <t>SOLUPRED 5 mg et 20 mg, comprimé orodispersible</t>
  </si>
  <si>
    <t>SURGESTONE, comprimé de 0,125 mg, 0,250 mg et 0,500 mg</t>
  </si>
  <si>
    <t>TARKA LP 180 mg/2 mg, comprimé pelliculé à libération prolongée</t>
  </si>
  <si>
    <t>TARKA LP 240 mg/2 mg, comprimé pelliculé à libération prolongée</t>
  </si>
  <si>
    <t>TARKA LP 240 mg/4 mg, comprimé pelliculé à libération prolongée</t>
  </si>
  <si>
    <t>TEICOPLANINE MYLAN 100 mg ET 200 mg, poudre pour solution injectable/pour perfusion ou solution buvable</t>
  </si>
  <si>
    <t>THERASOLV 100 000 UI, poudre pour solution injectable/pour perfusion</t>
  </si>
  <si>
    <t>TIGREAT 2,5 mg, comprimés pelliculés</t>
  </si>
  <si>
    <t>TOBI PODHALER 28 mg, poudre pour inhalation en gélule</t>
  </si>
  <si>
    <t>TRACRIUM 250 mg/25 ml, solution injectable - flacon de 25 ml</t>
  </si>
  <si>
    <t>URAPIDIL (Eupressyl, Mediatensyl) 30 mg LP, gélule</t>
  </si>
  <si>
    <t>VABOREM 1g/1g, poudre pour solution à diluer pour perfusion</t>
  </si>
  <si>
    <t>VYNDAQEL 61 mg, capsule molle</t>
  </si>
  <si>
    <t>ZENTEL 400 mg, comprimé</t>
  </si>
  <si>
    <t>ZYPADHERA 300 mg, poudre et solvant pour suspension injectable à libération prolongée</t>
  </si>
  <si>
    <t>ABIRATERONE Zentiva 500 mg, comprimé pelliculé</t>
  </si>
  <si>
    <t xml:space="preserve">ABIRATERONE 500 mg, comprimé pelliculé </t>
  </si>
  <si>
    <t>ABIRATERONE Arrow 500 mg, comprimé pelliculé</t>
  </si>
  <si>
    <t>ACADIONE 250 mg, comprimé dragéifié</t>
  </si>
  <si>
    <t>ADEPAL, comprimé enrobé</t>
  </si>
  <si>
    <t>ALVESCO 80 microgrammes/dose, solution pour inhalation en flacon pressuris</t>
  </si>
  <si>
    <t>AMIKACINE Viatris 500 mg, poudre pour solution injectable</t>
  </si>
  <si>
    <t>ANCOTIL 500 mg, comprimé</t>
  </si>
  <si>
    <t>ARIXTRA 2,5 mg/0,5 ml, solution injectable en seringue pré-remplie, boîte 2 et 7 seringues</t>
  </si>
  <si>
    <t>CAELYX Pegylated Liposomal 2 mg/ml, solution à diluer pour perfusion - Flacon 10ml</t>
  </si>
  <si>
    <t>CALCIDIA 1,54 g, granulé pour suspension buvable en sachet-dose</t>
  </si>
  <si>
    <t>COMTAN 200 mg comprimé pelliculé, boîte de 100 ENTACAPONE MYLAN 200 mg, comprimé pelliculé, boîte de 60 et boîte de 100</t>
  </si>
  <si>
    <t>CONCERTA LP 18 mg, comprimé à libération prolongée</t>
  </si>
  <si>
    <t>CONCERTA LP, comprimé à libération prolongée</t>
  </si>
  <si>
    <t>ELVORINE, solution injectable (tous dosages)</t>
  </si>
  <si>
    <t>EMEND 125 mg</t>
  </si>
  <si>
    <t>Aprépitant</t>
  </si>
  <si>
    <t>EPREX 2000 UI/ml, 4000 UI/ml, 10 000UI/ml et 40 000 UI/ml, solution injectable en seringue préremplie</t>
  </si>
  <si>
    <t>GLUCOSE 30 % Lavoisier solution injectable en ampoule de 20ml</t>
  </si>
  <si>
    <t>HYDREA 500 mg, gélule</t>
  </si>
  <si>
    <t>ICAZ LP 2,5 mg et 5 mg, gélule à libération prolongée</t>
  </si>
  <si>
    <t xml:space="preserve">LASILIX 10 mg/ml, solution buvable </t>
  </si>
  <si>
    <t>LASILIX 20 mg/2 ml, solution injectable en ampoule</t>
  </si>
  <si>
    <t>LASILIX Special 500 mg, comprimé sécable</t>
  </si>
  <si>
    <t>LARGACTIL 25 mg, comprimé pelliculé</t>
  </si>
  <si>
    <t xml:space="preserve">LARGACTIL 25 mg, comprimé pelliculé </t>
  </si>
  <si>
    <t>LARGACTIL 4 pour cent, solution buvable en gouttes</t>
  </si>
  <si>
    <t xml:space="preserve">METHYLPHENIDATE Mylan Pharma LP, comprimé à libération prolongée </t>
  </si>
  <si>
    <t>NALTREXONE Viatris 50 mg, comprimé pelliculé sécable</t>
  </si>
  <si>
    <t>NOVORAPID 100 U/ml, solution injectable</t>
  </si>
  <si>
    <t>NOZINAN 100 mg, comprimé pelliculé sécable</t>
  </si>
  <si>
    <t>NOZINAN 25 mg, comprimé pelliculé sécable</t>
  </si>
  <si>
    <t>Groupe AB</t>
  </si>
  <si>
    <t>PRAMIPEXOLE 0,18 mg et 0,7 mg, comprimé</t>
  </si>
  <si>
    <t>QUESTRAN 4 g, poudre orale en sachet</t>
  </si>
  <si>
    <t xml:space="preserve">PYLERA 140 mg/125 mg/125 mg, gélule </t>
  </si>
  <si>
    <t>RESPREEZA 1000 mg, 4000 mg, 5000 mg, poudre et solvant pour solution injectable/perfusion</t>
  </si>
  <si>
    <t>RIFADINE 300 mg, gélule, boite de 30</t>
  </si>
  <si>
    <t>Rifampicine sodique</t>
  </si>
  <si>
    <t>SABRIL 500 mg, granulés pour solution buvable en sachet-dose</t>
  </si>
  <si>
    <t>Disopyramide (phosphate de)</t>
  </si>
  <si>
    <t>SEVELAMER carbonate 2,4g, poudre pour suspension buvable</t>
  </si>
  <si>
    <t>AIROMIR Autohaler 100 microgrammes/dose, suspension pour inhalation en flacon pressurisé</t>
  </si>
  <si>
    <t>ACTILYSE 10, 20, 50 mg , poudre pour solution injectable et perfusion</t>
  </si>
  <si>
    <t>ALDARA 5% crème</t>
  </si>
  <si>
    <t>ALFATIL 125 mg/5 ml et 250mg/5 ml, poudre pour suspension buvable</t>
  </si>
  <si>
    <t>AMOXICILLINE / ACIDE CLAVULANIQUE - Augmentin toutes formes orales, tous dosages</t>
  </si>
  <si>
    <t>Amoxicilline / acide clavulanique</t>
  </si>
  <si>
    <t>ANAPEN 150 microgrammes 300 microgrammes et 500 microgrammes /0,3 ml, solution injectable en seringue préremplie</t>
  </si>
  <si>
    <t>ANAPEN 300 microgrammes et 500 microgrammes /0,3 ml, solution injectable en seringue préremplie</t>
  </si>
  <si>
    <t>ADRENALINE Aguettant 1 mg/mL sans sulfite, solution injectable en seringue pré-remplie</t>
  </si>
  <si>
    <t>AUGMENTIN 100 mg/12,50 mg par ml nourissons, poudre pour suspension buvable en flacon</t>
  </si>
  <si>
    <t>CIFLOX 200 mg/100 mL, solution pour perfusion (IV)</t>
  </si>
  <si>
    <t>Cinacalcet (chlorhydrate de)</t>
  </si>
  <si>
    <t xml:space="preserve">CONFEROPORT 2 mg, gélule à libération prolongée </t>
  </si>
  <si>
    <t>CONFEROPORT 5 mg, gélule à libération prolongée</t>
  </si>
  <si>
    <t>CORDARONE 150 mg/3 ml, solution injectable en ampoule</t>
  </si>
  <si>
    <t>Céfépime (dichlorhydrate de) monohydraté</t>
  </si>
  <si>
    <t>Mercaptamine (bitartrate de)</t>
  </si>
  <si>
    <t>Métronidazole (benzoate de)</t>
  </si>
  <si>
    <t>GYMISO 200 microgrammes, comprimé</t>
  </si>
  <si>
    <t xml:space="preserve">MISOONE 400 microgrammes, comprimé sécable </t>
  </si>
  <si>
    <t>Aztréonam</t>
  </si>
  <si>
    <t>Etanercept</t>
  </si>
  <si>
    <t>Dexaméthasone (phosphate sodique de)</t>
  </si>
  <si>
    <t>DIPENTUM 250 mg comprimé</t>
  </si>
  <si>
    <t>EXFORGE HCT tout dosage, comprimé pelliculé</t>
  </si>
  <si>
    <t>EUTHYRAL 100µg/20µg, comprimé sécable</t>
  </si>
  <si>
    <t>EXTENCILLINE 1,2 MUI, poudre et solvant pour suspension injectable IM</t>
  </si>
  <si>
    <t>LEVOBUPIVACAINE Kabi 2,5mg/mL et 5mg/mL, solution injectable/pour perfusion</t>
  </si>
  <si>
    <t>LEVOBUPIVACAINE Kabi 2,5mg/mL et 5mg/mL, solution injectable/pour perfusion et 1,25mg/mL, solution pour perfusion</t>
  </si>
  <si>
    <t>ATROVENT enfants 0,25 mg/2 ml, solution pour inhalation par nébuliseur en récipient unidose de 1 ml et de 2 ml – Boehringer Ingelheim France SAS</t>
  </si>
  <si>
    <t>CORGARD 80 mg, comprimé sécable</t>
  </si>
  <si>
    <t>CYSTAGON, 50 mg, gélule</t>
  </si>
  <si>
    <t>DEXTRION G 5 Lavoisier, solution injectable (IV) en flacon de 500 mL</t>
  </si>
  <si>
    <t>EPREX, 10 000 UI/ml, solution injectable en seringue préremplie</t>
  </si>
  <si>
    <t>Palipéridone (palmitate de)</t>
  </si>
  <si>
    <t xml:space="preserve">PROSTIONE VR 0,5 mg/ml, solution injectable </t>
  </si>
  <si>
    <t xml:space="preserve">PROGLICEM 100 mg, gélule </t>
  </si>
  <si>
    <t>PREVYMIS 240 mg, comprimé pelliculé</t>
  </si>
  <si>
    <t>PREDNISONE 1 mg, 5 mg et 20 mg, comprimé sécable</t>
  </si>
  <si>
    <t>PREDNISONE 5 mg et 20 mg, comprimé sécable</t>
  </si>
  <si>
    <t xml:space="preserve">PREDNISOLONE 20 mg, comprimé orodispersible </t>
  </si>
  <si>
    <t>PRAMIPEXOLE 0,18 mg, comprimé</t>
  </si>
  <si>
    <t>SEVELAMER carbonate 800 mg, comprimé pelliculé</t>
  </si>
  <si>
    <t xml:space="preserve">SIMPONI 100 mg, solution injectable en stylo pré-rempli/ en seringue préremplie </t>
  </si>
  <si>
    <t>SINTROM 4 mg, comprimé quadrisécable</t>
  </si>
  <si>
    <t>Cyclopentolate (chlorhydrate de)</t>
  </si>
  <si>
    <t>SIVEXTRO 200 mg, comprimé pelliculé</t>
  </si>
  <si>
    <t>Tédizolid (phosphate de)</t>
  </si>
  <si>
    <t>Cheplapharm / Stragen</t>
  </si>
  <si>
    <t>ZECLAR 0,5 g, poudre pour solution à diluer pour perfusion</t>
  </si>
  <si>
    <t>ZINNAT 125 mg/5 ml enfants et nourrissons, granulés pour suspension buvable en flacon de de 80 ml</t>
  </si>
  <si>
    <t>ZINNAT 125 mg/5 ml enfants et nourrissons, granulés pour suspension buvable en flacons de de 40 ml et de 80 ml</t>
  </si>
  <si>
    <t xml:space="preserve">ZINNAT 125 mg/5 ml enfants et nourrissons, granulés pour suspension buvable en flacon de de 80 ml </t>
  </si>
  <si>
    <t>ZOLSKETIL Pegylated Liposomal 2 mg/mL, dispersion à diluer pour perfusion - Flacon 10 et 25ml</t>
  </si>
  <si>
    <t>ZYKADIA 150 mg, gélule</t>
  </si>
  <si>
    <t>Dalbavancine (chlorhydrate de)</t>
  </si>
  <si>
    <t>Janssen-Cilag</t>
  </si>
  <si>
    <t>XEPLION 100 mg, suspension injectable à libération prolongée</t>
  </si>
  <si>
    <t>VINCRISTINE 1 mg/ml, solution injectable - EG Labo : Oncovin 1 mg, solution injectable - TEVA Santé : Vincristine Teva 1 mg/ml solution injectable - Pfizer :  Vincristine Hospira 2 mg/2 ml, solution injectable</t>
  </si>
  <si>
    <t>VENTOLINE 2,5 mg/2,5 ml, solution pour inhalation par nébuliseur en récipient unidose</t>
  </si>
  <si>
    <t>VECTARION injectable, lyophilisat et solution pour préparation injectable</t>
  </si>
  <si>
    <t>VELBE 10 mg, poudre pour solution injectable I.V.</t>
  </si>
  <si>
    <t>UVADEX 20 microgrammes/ml, solution pour la modification de la fraction sanguine</t>
  </si>
  <si>
    <t>TROVOLOL 300 mg, comprimé pelliculé</t>
  </si>
  <si>
    <t>Laboratoires XO</t>
  </si>
  <si>
    <t>TRANXENE 20 mg, gélule</t>
  </si>
  <si>
    <t>Insuline dégludec</t>
  </si>
  <si>
    <t>URAPIDIL  LP  30 mg - 60 mg, gélule à libération prolongée (Spécialités à base de) - Cheplapharm - Stragen</t>
  </si>
  <si>
    <t xml:space="preserve">URAPIDIL  LP 30 mg - 60 mg, gélule à libération prolongée (Spécialités à base de) </t>
  </si>
  <si>
    <t xml:space="preserve">TIAPRIDAL 138 mg/ml, solution buvable </t>
  </si>
  <si>
    <t>TEMODAL 2,5 mg/ml, poudre pour solution pour perfusion</t>
  </si>
  <si>
    <t>TASIGNA 50 mg, gélule</t>
  </si>
  <si>
    <t>TEGRETOL L.P. 400 mg, comprimé pelliculé sécable à libération prolongée</t>
  </si>
  <si>
    <t>TEGRETOL L.P. 200 mg, comprimé pelliculé sécable à libération prolongée</t>
  </si>
  <si>
    <t xml:space="preserve">RITALINE L.P. 10 mg et L.P. 20 mg, gélule à libération prolongée </t>
  </si>
  <si>
    <t>RITALINE L.P. 10 mg, 20 mg et 30 mg, gélule à libération prolongée</t>
  </si>
  <si>
    <t>RITALINE L.P., gélule à libération prolongée</t>
  </si>
  <si>
    <t>RIMIFON 500 mg/5 ml, solution injectable/pour perfusion</t>
  </si>
  <si>
    <t>Isoniazide / pyrazinamid / rifampicine</t>
  </si>
  <si>
    <t>Isoniazid / rifampicine</t>
  </si>
  <si>
    <t>RIFADINE 300 mg, gélule, boite de 8</t>
  </si>
  <si>
    <t>RIFADINE IV 600 mg, poudre et solvant pour solution pour perfusion</t>
  </si>
  <si>
    <t>RIVOTRIL 1 mg/1 ml, solution à diluer injectable en ampoules</t>
  </si>
  <si>
    <t>RIVOTRIL 2 mg, comprimé quadrisécable</t>
  </si>
  <si>
    <t>ROACTEMRA 162 mg, solution injectable en stylo prérempli</t>
  </si>
  <si>
    <t>PREDNISOLONE 20 mg, comprimé orodispersible et comprimé effervescent sécable</t>
  </si>
  <si>
    <t>PREDNISOLONE 5 mg et 20 mg, comprimé orodispersible et comprimé effervescent sécable</t>
  </si>
  <si>
    <t>PREDNISOLONE 5mg et 20 mg, comprimé orodispersible et comprimé effervescent sécable</t>
  </si>
  <si>
    <t>PLAQUENIL 200 mg, comprimé pelliculé</t>
  </si>
  <si>
    <t>Sémaglutide (levure/saccharomyces cerevisiae)</t>
  </si>
  <si>
    <t>ORENCIA 125 mg, solution injectable en stylo pré-rempli</t>
  </si>
  <si>
    <t>ORENCIA 125 mg, Solution injectable en seringue préremplie - ORENCIA® 125mg, solution injectable en stylo prérempli</t>
  </si>
  <si>
    <t>MUPHORAN, poudre et solution pour usage parentéral à diluer (perfusion)</t>
  </si>
  <si>
    <t>MICROPAKINE L.P. 100, 250, 500, 750 et 1000 mg, granulés à libération prolongée en sachet-dose</t>
  </si>
  <si>
    <t>METHOTREXATE Mylan, solution injectable</t>
  </si>
  <si>
    <t>METHOTREXATE Teva 10 pour cent 1 g/10 mL et 5 g/50 mL, solution injectable</t>
  </si>
  <si>
    <t>METHOTREXATE Teva 10 pour cent, solution injectable (flacons de 10 ml et 50 ml)</t>
  </si>
  <si>
    <t>METHOTREXATE Teva solution injectable</t>
  </si>
  <si>
    <t>Biodim</t>
  </si>
  <si>
    <t>EUROBIOL 25 000 U, gélule gastro-résistante</t>
  </si>
  <si>
    <t>ENANTONE LP 3,75 mg, microsphères et solution pour usage parentéral (S.C. ou I.M.) à libération prolongée en seringue pré-remplie</t>
  </si>
  <si>
    <t>BREVIBLOC 10 mg/ml, solution pour perfusion</t>
  </si>
  <si>
    <t>Bléomycine (sulfate de)</t>
  </si>
  <si>
    <t>ANDROCUR 50 mg, comprimé sécable</t>
  </si>
  <si>
    <t>BREVIBLOC 10 mg/ml, solution pour perfusion (poche de 250 ml)</t>
  </si>
  <si>
    <t>BACTRIM Forte, comprimé</t>
  </si>
  <si>
    <t>BETADINE dermique 10%, solution pour application locale</t>
  </si>
  <si>
    <t>CAPRELSA 100 mg et 300 mg, comprimé pelliculé</t>
  </si>
  <si>
    <t>CELESTENE CHRONODOSE 5,70 mg/ml, suspension injectable – Célestène 4 mg/1 ml, solution injectable</t>
  </si>
  <si>
    <t>CATAPRESSAN 0,15 mg, comprimé sécable</t>
  </si>
  <si>
    <t>Clonidine (chlorhydrate de)</t>
  </si>
  <si>
    <t>DESFERAL 500 mg, poudre et solvant pour solution injectable</t>
  </si>
  <si>
    <t>Déféroxamine (mésilate de)</t>
  </si>
  <si>
    <t>DOLIPRANE, formes pédiatriques</t>
  </si>
  <si>
    <t>Docétaxel</t>
  </si>
  <si>
    <t>Bétaméthasone (dipropionate de), bétaméthasone (phosphate sodique de)</t>
  </si>
  <si>
    <t>EPIPEN 0,30 mg/0,3 ml, solution injectable en stylo pré-rempli</t>
  </si>
  <si>
    <t>FERRIPROX 500 mg et 1000 mg, comprimé pelliculé</t>
  </si>
  <si>
    <t>FLUMAZENIL 0,1 mg/ml, solution injectable, ampoule en verre de 5 ml et de 10 ml</t>
  </si>
  <si>
    <t>Flumazénil</t>
  </si>
  <si>
    <t>FLIXOTIDE 125 microgrammes/dose, suspension pour inhalation en flacon pressurisé</t>
  </si>
  <si>
    <t>FLIXOTIDE Diskus 100 µg/dose 250µg/dose, poudre pour inhalation en récipient unidose</t>
  </si>
  <si>
    <t>FLIXOTIDE 50 microgrammes/dose et 125 microgrammes/dose, suspension pour inhalation en flacon pressurisé</t>
  </si>
  <si>
    <t>FLIXOTIDE 50 microgrammes/dose, suspension pour inhalation en flacon pressurisé</t>
  </si>
  <si>
    <t>FLIXOTIDE Diskus 100 µg/dose, poudre pour inhalation en récipient unidose</t>
  </si>
  <si>
    <t>Fluticasone (propionate de)</t>
  </si>
  <si>
    <t>Faure</t>
  </si>
  <si>
    <t>FUROSEMIDE Teva 500 mg, comprimé sécable</t>
  </si>
  <si>
    <t>GARDENAL 40 mg/2 ml, poudre et solvant pour solution injectable</t>
  </si>
  <si>
    <t>Dobutamine</t>
  </si>
  <si>
    <t>Ferédétate de sodium</t>
  </si>
  <si>
    <t>FASTURTEC 1,5 mg/ml, poudre et solvant pour solution à diluer pour perfusion</t>
  </si>
  <si>
    <t>FLAGYL 125 mg/5 ml, suspension buvable</t>
  </si>
  <si>
    <t xml:space="preserve">IMETH 2,5 mg et 10 mg, comprimé </t>
  </si>
  <si>
    <t>IMOGAM Rage 150 UI/mL, solution injectable</t>
  </si>
  <si>
    <t>IOMERON 150, 250, 300, 350 et 400 mg Iode/mL, solution injectable en 100-150-200-250 et 500 mL</t>
  </si>
  <si>
    <t>Dinitrate d'isosorbide</t>
  </si>
  <si>
    <t>ISOCARD, solution sublinguale en flacon pulvérisateur</t>
  </si>
  <si>
    <t>ISUPREL 0,20 mg/1 ml, solution injectable en ampoule</t>
  </si>
  <si>
    <t>KEVZARA  150 mg, solution injectable en stylo prérempli et seringue préremplie</t>
  </si>
  <si>
    <t xml:space="preserve">KEVZARA  150 mg, solution injectable en stylo prérempli et seringue préremplie </t>
  </si>
  <si>
    <t>KARDEGIC 75 mg, poudre pour solution buvable en sachet-dose</t>
  </si>
  <si>
    <t>JINARC 15 mg, comprimés</t>
  </si>
  <si>
    <t>LAMOTRIGINE 5 mg, 25 mg, 50 mg 100 mg et 200 mg, comprimé dispersible ou à croquer</t>
  </si>
  <si>
    <t>LAMOTRIGINE 100 mg, comprimé dispersible ou à croquer</t>
  </si>
  <si>
    <t>BECLOMETASONE 200 µg/dose, poudre pour inhalation – 50 µg/doses, 100 µg/dose et 250 µg/dose, solution pour inhalation en flacon pressurisé – 400 µg/1 ml et 800 µg/2 ml, suspension pour inhalation par nébuliseur en récipient unidose</t>
  </si>
  <si>
    <t xml:space="preserve">BECLOMETASONE 200 µg/dose, poudre pour inhalation, 250 µg/doses solution pour inhalation en flacon pressurisé, 400 µg/1 ml, suspension pour inhalation par nébuliseur en récipient unidose </t>
  </si>
  <si>
    <t>BECLOMETASONE Teva, Béclométasone Chiesi, Béclospin, 400 microgrammes/1 ml et 800 microgrammes/2ml, suspensions pour inhalation par nébuliseur – (béclométasone (dipropionate de) anhydre]</t>
  </si>
  <si>
    <t>CELSENTRI 20 mg/ml, solution buvable</t>
  </si>
  <si>
    <t xml:space="preserve">CEFPODOXIME - Orelox toutes formes orales </t>
  </si>
  <si>
    <t>AMOXICILLINE / Acide Clavulanique - Augmentin toutes formes orales, tous dosages</t>
  </si>
  <si>
    <t>AMOXICILLINE Panpharma 1 g, poudre pour solution injectable - Amoxicilline Panpharma 2 g, poudre pour solution injectable</t>
  </si>
  <si>
    <t>AMOXICILLINE Panpharma 2 g, poudre pour solution injectable</t>
  </si>
  <si>
    <t>CEFEPIME Viatris 1g , poudre pour solution injectable</t>
  </si>
  <si>
    <t>CEFEPIME Viatris 1g et 2 g, poudre pour solution injectable</t>
  </si>
  <si>
    <t>CEFEPIME Viatris 2g , poudre pour solution injectable</t>
  </si>
  <si>
    <t>DISCOTRINE 15 mg/24 heures, dispositif transdermique</t>
  </si>
  <si>
    <t>DISCOTRINE 5 mg/24 heures, dispositif transdermique</t>
  </si>
  <si>
    <t>Cyamémazine</t>
  </si>
  <si>
    <t>PAZENIR 5 mg/mL, poudre pour dispersion pour perfusion</t>
  </si>
  <si>
    <t>Oxidronate de sodium</t>
  </si>
  <si>
    <t>Ropinirole (chlorhydrate de)</t>
  </si>
  <si>
    <t>Timolol (maléate de) / Travoprost</t>
  </si>
  <si>
    <t>Testostérone (énantate de)</t>
  </si>
  <si>
    <t>Stragen</t>
  </si>
  <si>
    <t>Vinblastine (sulfate de)</t>
  </si>
  <si>
    <t>Sodium (bicarbonate de)</t>
  </si>
  <si>
    <t>Sildénafil (citrate de)</t>
  </si>
  <si>
    <t>Sulfaméthoxazole / Triméthoprime</t>
  </si>
  <si>
    <t>Spiramycine (adipate de)</t>
  </si>
  <si>
    <t>Sorafénib (tosilate de)</t>
  </si>
  <si>
    <t>Pentostatine</t>
  </si>
  <si>
    <t>Bétaméthasone (phosphate sodique de)</t>
  </si>
  <si>
    <t>Bismuth potassique (sous-citrate de) /métronidazole /tétracycline (chlorhydrate de)</t>
  </si>
  <si>
    <t>Bosentan monohydraté</t>
  </si>
  <si>
    <t>Buprénorphine (chlorhydrate de)</t>
  </si>
  <si>
    <t>Insuline lispro</t>
  </si>
  <si>
    <t>Iopromide</t>
  </si>
  <si>
    <t>Méglumine (antimoniate de)</t>
  </si>
  <si>
    <t>Lévomépromazine (maléate de)</t>
  </si>
  <si>
    <t>Cilastatine sodique, imipénem monohydraté, rélébactam monohydraté</t>
  </si>
  <si>
    <t>Fluorescéine sodique</t>
  </si>
  <si>
    <t>Fragments F(ab')2 d'immunoglobuline équine antivenimeuse de vipère européenne</t>
  </si>
  <si>
    <t>Gonadoréline (acétate de)</t>
  </si>
  <si>
    <t>Granisétron (chlorhydrate de)</t>
  </si>
  <si>
    <t>Hormone folliculo stimulante; hormone lutéinisante</t>
  </si>
  <si>
    <t>PREVYMIS 240 mg, solution à diluer pour perfusion</t>
  </si>
  <si>
    <t xml:space="preserve">PREVYMIS 480 mg, comprimé pelliculé </t>
  </si>
  <si>
    <t>PREVYMIS 480 mg, solution à diluer pour perfusion</t>
  </si>
  <si>
    <t xml:space="preserve">PREVYMIS 480 mg, solution à diluer pour perfusion </t>
  </si>
  <si>
    <t>NOZINAN 40 mg/ml, solution buvable</t>
  </si>
  <si>
    <t>VICTOZA 6 mg/ml, solution injectable en stylo prérempli</t>
  </si>
  <si>
    <t>MONTELUKAST 4 mg, 5 mg et 10 mg</t>
  </si>
  <si>
    <t>MONTELUKAST comprimé 5 mg et 10 mg</t>
  </si>
  <si>
    <t>METRONIDAZOLE 250 mg et 500 mg, comprimé pelliculé</t>
  </si>
  <si>
    <t xml:space="preserve">METRONIDAZOLE 250 mg, comprimé pelliculé </t>
  </si>
  <si>
    <t xml:space="preserve">METRONIDAZOLE 500 mg, comprimé pelliculé </t>
  </si>
  <si>
    <t xml:space="preserve">MYALEPTA 11,3 mg, poudre pour solution injectable </t>
  </si>
  <si>
    <t>METHYLPHENIDATE Viatris LP 36mg, comprimé à libération prolongée</t>
  </si>
  <si>
    <t>NOVANTRONE 10 mg/5 ml, solution à diluer pour perfusion</t>
  </si>
  <si>
    <t>SYNAREL 0,2 mg/dose, solution pour pulvérisation nasale</t>
  </si>
  <si>
    <t>ONDANSETRON Accord 2 mg/ml, solution injectable</t>
  </si>
  <si>
    <t>Vortioxétine (bromhydrate de)</t>
  </si>
  <si>
    <t>DIGIDOT 80mg, poudre pour solution pour perfusion (Digifab importation)</t>
  </si>
  <si>
    <t>DIFICLIR 200 mg, comprimé pelliculé</t>
  </si>
  <si>
    <t>LARGACTIL 100 mg, comprimé pelliculé sécable</t>
  </si>
  <si>
    <t>Delbert</t>
  </si>
  <si>
    <t xml:space="preserve">LEVMENTIN (anciennement Augmentin) 1 g/200 mg, poudre pour solution injectable/pour perfusion (IV) boite de 1 flacon(s) en verre </t>
  </si>
  <si>
    <t>MESOCAINE 50 mg/5 ml, solution injectable</t>
  </si>
  <si>
    <t>MEGACE 160 mg, comprimé</t>
  </si>
  <si>
    <t>NOVORAPID  FlexPen 100 unités/ml, solution injectable en stylo prérempli</t>
  </si>
  <si>
    <t>NORMACOL lavement enfants, solution rectale, récipient unidose</t>
  </si>
  <si>
    <t>NORDITROPINE Flexpro 5 mg/1,5 ml, solution injectable en stylo prérempli</t>
  </si>
  <si>
    <t>Ebewe</t>
  </si>
  <si>
    <t>PEDIAVEN AP-HP nouveau-né 2, solution pour perfusion, poche bicompartimentée de 250 ml</t>
  </si>
  <si>
    <t>PEDIAVEN AP-HP nouveau-né 2, solution pour perfusion, poche bicompartimentée de 250 ml - Fresenius Kabi France</t>
  </si>
  <si>
    <t>RETROVIR 10 mg/ml, solution à diluer pour perfusion</t>
  </si>
  <si>
    <t>RESPREEZA, poudre et solvant pour solution injectable/perfusion</t>
  </si>
  <si>
    <t xml:space="preserve">REVATIO 10 mg/ml, poudre pour suspension buvable </t>
  </si>
  <si>
    <t>REQUIP 5 mg, comprimé pelliculé</t>
  </si>
  <si>
    <t>RELVAR Ellipta 184 microgrammes/22 microgrammes, poudre pour inhalation, en récipient unidose</t>
  </si>
  <si>
    <t>ROVAMYCINE 1,5 millions d'unites internationales, lyophilisat pour usage parentéral</t>
  </si>
  <si>
    <t>ROPIVACAINE 7,5 mg/ml, solution injectable en ampoul</t>
  </si>
  <si>
    <t xml:space="preserve">ROPIVACAINE 2 mg/ml, solution pour perfusion en poche et en ampoules </t>
  </si>
  <si>
    <t>SIFROL 0,26 mg, comprimé à libération prolongée</t>
  </si>
  <si>
    <t>SAIZEN 20 mg (8 mg/ml, solution injectable en cartouche de 2,5 ml)</t>
  </si>
  <si>
    <t>TACHOSIL, matrice pour collage tissulaire</t>
  </si>
  <si>
    <t>TEMGESIC 0,2 mg, comprimé sublingual</t>
  </si>
  <si>
    <t>TEMODAL 5 mg et 140mg, gélule</t>
  </si>
  <si>
    <t>PYOSTACINE 500 mg, comprimé pelliculé</t>
  </si>
  <si>
    <t xml:space="preserve">RABEPRAZOLE 10mg comprimé gastro-résistant </t>
  </si>
  <si>
    <t xml:space="preserve">RABEPRAZOLE 20mg comprimé gastro-résistant </t>
  </si>
  <si>
    <t>REKOVELLE 72 microgrammes/2,16 mL, solution injectable en stylo prérempli</t>
  </si>
  <si>
    <t>RIFINAH 300 mg/150 mg, comprimé enrobé</t>
  </si>
  <si>
    <t>RYTHMODAN 100 mg, gélule</t>
  </si>
  <si>
    <t>RYTHMODAN 250 mg à libération prolongée, comprimé enrobé</t>
  </si>
  <si>
    <t xml:space="preserve">SALBUTAMOL 100 microgrammes/dose, suspension pour inhalation en flacon pressurisé - Salbutamol 2,5mg/2,5ml et 5 mg/2,5 ml  solution pour inhalation par nébuliseur en récipient unidose </t>
  </si>
  <si>
    <t>SECNOL 2 g, granulés en sachet-dose</t>
  </si>
  <si>
    <t>SUCCIAPTAL 200 mg, gélule</t>
  </si>
  <si>
    <t>TENORMINE 5 mg/10 ml, solution injectable IV en ampoule</t>
  </si>
  <si>
    <t>TOBI 300 mg/5 ml,  solution pour inhalation par nébuliseur</t>
  </si>
  <si>
    <t>Theradial</t>
  </si>
  <si>
    <t>Tobramycine</t>
  </si>
  <si>
    <t>Topiramate</t>
  </si>
  <si>
    <t>TRACLEER 32 mg, comprimé dispersible</t>
  </si>
  <si>
    <t>UMATROPE, poudre et solvant pour solution injectable</t>
  </si>
  <si>
    <t xml:space="preserve">UMATROPE 6 mg/3 ml - 12 mg/3 ml - 24 mg/3 ml, poudre et solvant pour solution injectable </t>
  </si>
  <si>
    <t>Lilly</t>
  </si>
  <si>
    <t>Ampicilline sodique / sulbactam sodique</t>
  </si>
  <si>
    <t>UNACIM injectable 0,5 g/1 g, poudre pour usage parentéral</t>
  </si>
  <si>
    <t>VALPROATE DE SODIUM L.P. 500 mg, comprimé pelliculé sécable à libération prolongée</t>
  </si>
  <si>
    <t>Sodium (valproate de)</t>
  </si>
  <si>
    <t xml:space="preserve">SIMPONI 50 mg, solution injectable en stylo pré-rempli/ en seringue préremplie </t>
  </si>
  <si>
    <t>SOLUDACTONE 100 mg et 200 mg, lyophilisat et solution pour usage parentéral</t>
  </si>
  <si>
    <t>Canrénoate de potassium / trométamol</t>
  </si>
  <si>
    <t>SULFATE DE MAGNESIUM 15 pour cent (0,15 g/ml), solution injectable (I.V.) en ampoule – ampoule verre de 10 ml</t>
  </si>
  <si>
    <t>SUPPLIVEN, solution à diluer pour perfusion</t>
  </si>
  <si>
    <t>THYROGEN 0,9 mg, poudre pour solution injectable</t>
  </si>
  <si>
    <t>TRACUTIL, solution à diluer pour perfusion</t>
  </si>
  <si>
    <t>CSL Behring</t>
  </si>
  <si>
    <t>Alpha-1 antitrypsine</t>
  </si>
  <si>
    <t xml:space="preserve">MOVIPREP, poudre pour solution buvable </t>
  </si>
  <si>
    <t>MONOPROST 50 microgrammes/ml, collyre en solution en récipient unidose</t>
  </si>
  <si>
    <t>MICROPAKINE L.P. 1000 mg, granulés à libération prolongée en sachet-dose</t>
  </si>
  <si>
    <t>Acide valproïque, sodium (valproate de)</t>
  </si>
  <si>
    <t>MICROPAKINE L.P., granulés à libération prolongée en sachet-dose</t>
  </si>
  <si>
    <t>Lévodopa / bensérazide base</t>
  </si>
  <si>
    <t>LINEZOLIDE 2 mg/ml, solution pour perfusion</t>
  </si>
  <si>
    <t>KRENOSIN 6 mg/2 ml, solution injectable</t>
  </si>
  <si>
    <t xml:space="preserve">KYTRIL 1 mg, comprimé pelliculé </t>
  </si>
  <si>
    <t>HUMALOG 100 UI/ml, solution injectable en flacon</t>
  </si>
  <si>
    <t>Frovatriptan</t>
  </si>
  <si>
    <t>FLUOROURACILE 50 mg/ml, solution à diluer pour perfusion, flacon de 100 ml</t>
  </si>
  <si>
    <t>FLUOROURACILE Accord 50 mg/ml, solution à diluer pour perfusion, flacon de 100 ml</t>
  </si>
  <si>
    <t>FLUOROURACILE Accord 50 mg/ml, solution à diluer pour perfusion, flacon de 5 ml, de 20 ml et 100 ml</t>
  </si>
  <si>
    <t>FLUOROURACILE Pfizer 50 mg/ml, solution à diluer pour perfusion, flacon de 100 ml</t>
  </si>
  <si>
    <t>FLUOROURACILE Teva 50 mg/ml, solution à diluer pour perfusion, flacon de 20 ml, et 100 ml</t>
  </si>
  <si>
    <t>Fomépizole (sulfate de)</t>
  </si>
  <si>
    <t>FOLINATE DE CALCIUM  10 mg/ml, solution injectable/pour perfusion ; 50 mg, 100 mg, 200 mg, 350 mg lyophilisat pour usage parentéral – Lévofolinate de calcium dont Elvorine 10 mg/ml, 25 mg/2,5ml, 50 mg/5ml, 100 mg/10ml, 175 mg/17,5ml solution injectable</t>
  </si>
  <si>
    <t>FRAXIPARINE et Fraxodi Viatris, solution injectable en seringue pré-remplie</t>
  </si>
  <si>
    <t>FLECAINIDE 100 mg, comprimé sécable</t>
  </si>
  <si>
    <t>FLECAINIDE LP 50 mg, 100 mg, 150 mg et 200 mg gélule à libération prolongée</t>
  </si>
  <si>
    <t>FERROSTANE 0,68 pour cent, sirop</t>
  </si>
  <si>
    <t>CINACALCET 30 mg, 60 mg et 90 mg comprimé pelliculé</t>
  </si>
  <si>
    <t>CERUBIDINE 20 mg, poudre pour solution pour perfusion</t>
  </si>
  <si>
    <t>Association de vitamines hydrosolubles et liposolubles</t>
  </si>
  <si>
    <t>Mylan / Orion</t>
  </si>
  <si>
    <t>Liothyronine sodique</t>
  </si>
  <si>
    <t>Acide valproïque</t>
  </si>
  <si>
    <t>Valpromide</t>
  </si>
  <si>
    <t>Pentosane polysulfate sodique</t>
  </si>
  <si>
    <t>Bene Arzneimittel</t>
  </si>
  <si>
    <t>Lévofolinate de calcium</t>
  </si>
  <si>
    <t>Tiagabine hydrochloride monohydrate</t>
  </si>
  <si>
    <t>Immunoglobuline humaine normale</t>
  </si>
  <si>
    <t xml:space="preserve">GELTIM LP 1 mg/g, gel ophtalmique en récipient unidose (boite de 30 récipients unidose) </t>
  </si>
  <si>
    <t>Fingolimod (chlorhydrate de)</t>
  </si>
  <si>
    <t>GENOTONORM 12 mg, poudre et solvant pour solution injectable boite de 1 et 5 cartouches dans stylo pré-rempli GoQuick</t>
  </si>
  <si>
    <t>GENOTONORM Miniquick poudre et solvant pour solution injectable</t>
  </si>
  <si>
    <t>Roussel</t>
  </si>
  <si>
    <t>IOMERON 400 (400 mg Iode/mL), solution injectable - Flacon de 150 mL</t>
  </si>
  <si>
    <t>IOMERON 400 (400 mg Iode/mL), solution injectable - Flacon de 50 mL</t>
  </si>
  <si>
    <t>Tolvaptan</t>
  </si>
  <si>
    <t>Otsuka</t>
  </si>
  <si>
    <t>Clodronate de sodium</t>
  </si>
  <si>
    <t>Toxine botulique de type B</t>
  </si>
  <si>
    <t>Sloan Pharma</t>
  </si>
  <si>
    <t>NEULEPTIL 10 mg, gélule</t>
  </si>
  <si>
    <t>Ixazomib</t>
  </si>
  <si>
    <t>Alglucosidase alfa</t>
  </si>
  <si>
    <t>MYOZIME 50 mg, poudre pour solution à diluer pour perfusion</t>
  </si>
  <si>
    <t>Sulprostone</t>
  </si>
  <si>
    <t>Primidone</t>
  </si>
  <si>
    <t>MIVACRON 20 mg/10 ml, solution injectable (IV)</t>
  </si>
  <si>
    <t>ORENCIA 125 mg, solution injectable en stylo prérempli et en seringue préremplie - Abatacept</t>
  </si>
  <si>
    <t>OZEMPIC 0,25 mg, 0,5 mg, 1 mg, solution injectable en stylo prérempli</t>
  </si>
  <si>
    <t>Pamidronate de sodium</t>
  </si>
  <si>
    <t>Mélange nutritif</t>
  </si>
  <si>
    <t>Propofol</t>
  </si>
  <si>
    <t>Progestérone</t>
  </si>
  <si>
    <t>RECARBRIO 500 mg/500 mg/250 mg, poudre pour solution pour perfusion</t>
  </si>
  <si>
    <t>Fluticasone / vilantérol</t>
  </si>
  <si>
    <t>ROPINIROLE 0,25 mg, 0,5 mg 1 mg et 2 mg comprimé pelliculé</t>
  </si>
  <si>
    <t>ROPINIROLE 0,25 mg, 0,5 mg et 1 mg comprimé pelliculé</t>
  </si>
  <si>
    <t>SORAFENIB 200 mg, comprimé pelliculé</t>
  </si>
  <si>
    <t>TEKCIS 2-50 GBq, générateur radiopharmaceutique</t>
  </si>
  <si>
    <t>Celgene</t>
  </si>
  <si>
    <t>Antithrombine humaine</t>
  </si>
  <si>
    <t>Alk Abello</t>
  </si>
  <si>
    <t>ZITHROMAX 250 mg, Zithromax 40mg/mL enfant, poudre pour suspension buvable, Azithromycine 250 m</t>
  </si>
  <si>
    <t>ZITHROMAX 250 mg, Zithromax 40mg/mL enfant, poudre pour suspension buvable, Azithromycine 250 mg et 500 mg</t>
  </si>
  <si>
    <t>ZITHROMAX 40 mg/ml enfants, poudre pour suspension buvable</t>
  </si>
  <si>
    <t>VISIPAQUE 270 mg d’I/ml – 320 mg d’I/ml, solution injectable</t>
  </si>
  <si>
    <t>OMNIPAQUE 240 mg d’I/ml – 300 mg d’I/ml- 350 mg d’I/ml, solution injectable</t>
  </si>
  <si>
    <t>Helsinn Healthcare SA</t>
  </si>
  <si>
    <t>Netupitant/Palonosetron</t>
  </si>
  <si>
    <t>Brigatinib</t>
  </si>
  <si>
    <t>L01XE42</t>
  </si>
  <si>
    <t>Phénylbutyrate de sodium</t>
  </si>
  <si>
    <t>Nilutamide</t>
  </si>
  <si>
    <t>Cytarabine</t>
  </si>
  <si>
    <t>AP-HP</t>
  </si>
  <si>
    <t>Arginine</t>
  </si>
  <si>
    <t>Ipratropium</t>
  </si>
  <si>
    <t>Alimemazine</t>
  </si>
  <si>
    <t>Teva, Chiesi</t>
  </si>
  <si>
    <t>Reddy Pharma</t>
  </si>
  <si>
    <t>Bendamustine</t>
  </si>
  <si>
    <t>Benzoate de sodium</t>
  </si>
  <si>
    <t>N/A</t>
  </si>
  <si>
    <t>Facteur IX de coagulation</t>
  </si>
  <si>
    <t>Interféron bêta-1b</t>
  </si>
  <si>
    <t>AstraZeneca</t>
  </si>
  <si>
    <t>Terbutaline</t>
  </si>
  <si>
    <t>Sugammadex</t>
  </si>
  <si>
    <t>Leo Pharma</t>
  </si>
  <si>
    <t>Bumétanide</t>
  </si>
  <si>
    <t>Bétaméthasone</t>
  </si>
  <si>
    <t>Etoposide</t>
  </si>
  <si>
    <t>Chlorure de magnésium</t>
  </si>
  <si>
    <t>Facteur XI de coagulation</t>
  </si>
  <si>
    <t>Laboratoires Mayoly Spindler</t>
  </si>
  <si>
    <t>Colchicine/Opium/Tiémonium méthylsulfate</t>
  </si>
  <si>
    <t>BTG International Inc.</t>
  </si>
  <si>
    <t>Fragments Fab antidigoxine (ovins)</t>
  </si>
  <si>
    <t>Pipampérone</t>
  </si>
  <si>
    <t>Étiléfrine</t>
  </si>
  <si>
    <t>Albendazole</t>
  </si>
  <si>
    <t>Levothyroxine/Liothyronine</t>
  </si>
  <si>
    <t>Icodextrine</t>
  </si>
  <si>
    <t>Accord Healthcare</t>
  </si>
  <si>
    <t>Fosfomycine</t>
  </si>
  <si>
    <t>CIS bio international</t>
  </si>
  <si>
    <t>Altrétamine</t>
  </si>
  <si>
    <t>Triamcinolone</t>
  </si>
  <si>
    <t>Baxalta Innovations GmbH</t>
  </si>
  <si>
    <t>Indocyanine verte</t>
  </si>
  <si>
    <t>Ertapénem</t>
  </si>
  <si>
    <t>Raltégravir</t>
  </si>
  <si>
    <t>J05AX08</t>
  </si>
  <si>
    <t>AbbVie</t>
  </si>
  <si>
    <t>Lopinavir/Ritonavir</t>
  </si>
  <si>
    <t>Aspen Pharma</t>
  </si>
  <si>
    <t>Thioguanine</t>
  </si>
  <si>
    <t>Tropatépine</t>
  </si>
  <si>
    <t>Lévobupivacaïne (chlorhydrate)</t>
  </si>
  <si>
    <t>Merck Serono</t>
  </si>
  <si>
    <t>Lévothyroxine sodique</t>
  </si>
  <si>
    <t>Acétate de gonadoréline</t>
  </si>
  <si>
    <t>Lymécycline</t>
  </si>
  <si>
    <t>Olaparib</t>
  </si>
  <si>
    <t>L01XX46</t>
  </si>
  <si>
    <t>Bristol-Myers Squibb</t>
  </si>
  <si>
    <t>Acétate de mégestrol</t>
  </si>
  <si>
    <t>Immunoglobuline humaine normale</t>
  </si>
  <si>
    <t>Bromocriptine</t>
  </si>
  <si>
    <t>Pilocarpine</t>
  </si>
  <si>
    <t>Pipéracilline</t>
  </si>
  <si>
    <t>Dexchlorphéniramine</t>
  </si>
  <si>
    <t>Éthanol</t>
  </si>
  <si>
    <t>Quétiapine</t>
  </si>
  <si>
    <t>Riluzole</t>
  </si>
  <si>
    <t>Acébutolol</t>
  </si>
  <si>
    <t>Addmedica</t>
  </si>
  <si>
    <t>Prednisolone</t>
  </si>
  <si>
    <t>Various</t>
  </si>
  <si>
    <t>Succinylsulfathiazole</t>
  </si>
  <si>
    <t>Promégestone</t>
  </si>
  <si>
    <t>Fibrinogène/Thrombine</t>
  </si>
  <si>
    <t>Felbamate</t>
  </si>
  <si>
    <t>Talazoparib</t>
  </si>
  <si>
    <t>L01XX54</t>
  </si>
  <si>
    <t>Abbott</t>
  </si>
  <si>
    <t>Trandolapril/Vérapamil</t>
  </si>
  <si>
    <t>Merck</t>
  </si>
  <si>
    <t>Thiamazole</t>
  </si>
  <si>
    <t>Tigécycline</t>
  </si>
  <si>
    <t>Méropénem/Vaborbactam</t>
  </si>
  <si>
    <t>Orphan Europe</t>
  </si>
  <si>
    <t>Tocophérol</t>
  </si>
  <si>
    <t>Stallergenes</t>
  </si>
  <si>
    <t>Venin de guêpe</t>
  </si>
  <si>
    <t>Estradiol</t>
  </si>
  <si>
    <t>Métopimazine</t>
  </si>
  <si>
    <t>Palipéridone</t>
  </si>
  <si>
    <t>Lidocaïne/Adrénaline</t>
  </si>
  <si>
    <t>Éthinylestradiol/Levonorgestrel</t>
  </si>
  <si>
    <t>Sulfadiazine</t>
  </si>
  <si>
    <t>Biogen</t>
  </si>
  <si>
    <t>Interféron bêta-1a</t>
  </si>
  <si>
    <t>Entécavir</t>
  </si>
  <si>
    <t>Clinigen</t>
  </si>
  <si>
    <t>N05AC07</t>
  </si>
  <si>
    <t>Époétine alfa</t>
  </si>
  <si>
    <t>DOLIPRANE, formes pédiatriques, hors suppositoires</t>
  </si>
  <si>
    <t>Biogaran</t>
  </si>
  <si>
    <t>Fluticasone (propionate de), formotérol (fumarate de) dihydraté</t>
  </si>
  <si>
    <t>G03AC06, G03DA02, L02AB02</t>
  </si>
  <si>
    <t>Acide fusidique</t>
  </si>
  <si>
    <t>L01XX25</t>
  </si>
  <si>
    <t>L01XC07</t>
  </si>
  <si>
    <t>J06BB21</t>
  </si>
  <si>
    <t>Calcium (carbonate de)</t>
  </si>
  <si>
    <t>A10BD (en combinaison avec d'autres médicaments) </t>
  </si>
  <si>
    <t>A12BA01, B05XA01 </t>
  </si>
  <si>
    <t>C03DA02 </t>
  </si>
  <si>
    <t>L01XE28</t>
  </si>
  <si>
    <t>Chlorhydrate de thiamine</t>
  </si>
  <si>
    <t>B05XA (solutions électrolytiques)</t>
  </si>
  <si>
    <t>J01XB01 (colistine), J01GB03 (gentamicine)</t>
  </si>
  <si>
    <t>L01XE16</t>
  </si>
  <si>
    <t>V07AB (solvants et diluants)</t>
  </si>
  <si>
    <t>Flécaïnide (acétate de)</t>
  </si>
  <si>
    <t>Héparine calcique</t>
  </si>
  <si>
    <t>L01XC02</t>
  </si>
  <si>
    <t>L01XE56</t>
  </si>
  <si>
    <t>C01EB25</t>
  </si>
  <si>
    <t>Moxifloxacine (chlorhydrate de)</t>
  </si>
  <si>
    <t>L01XE08</t>
  </si>
  <si>
    <t>J01FF03</t>
  </si>
  <si>
    <t>C01BA01 (quinine), C01BA02 (quinidine)</t>
  </si>
  <si>
    <t>J05AB04</t>
  </si>
  <si>
    <t>A12CA02, B05XA02</t>
  </si>
  <si>
    <t>L01XE05</t>
  </si>
  <si>
    <t>L01XX17</t>
  </si>
  <si>
    <t>Code ATC</t>
  </si>
  <si>
    <t>Sous-classe ATC</t>
  </si>
  <si>
    <t>LOOKUP_classe_ATC</t>
  </si>
  <si>
    <t>Classe nom</t>
  </si>
  <si>
    <t>Année</t>
  </si>
  <si>
    <t>ONDANSETRON Viatris 2 mg/ml, solution injectable (I.V.)</t>
  </si>
  <si>
    <t>TEGELINE 50 mg/mL, poudre et solvant pour solution pour perfusion, format 2,5 g</t>
  </si>
  <si>
    <t>BRINTELLIX 15 mg, comprimé pelliculé</t>
  </si>
  <si>
    <t>CEFPODOXIME 100 mg cp</t>
  </si>
  <si>
    <t>CEFIXIME - Oroken toutes formes orales</t>
  </si>
  <si>
    <t>CEFPODOXIME enfants et nourrissons 40 mg/5 ml, suspension buvable</t>
  </si>
  <si>
    <t>COAGADEX 500 UI, poudre et solvant pour solution injectable</t>
  </si>
  <si>
    <t>Acide ascorbique, ascorbate de sodium, macrogol 3350, potassium (chlorure de), sodium (chlorure de), sodium (sulfate de) anhydre</t>
  </si>
  <si>
    <t>NUMETAH G13% E prématurés, émulsion pour perfusion</t>
  </si>
  <si>
    <t>Solutions électrolytiques</t>
  </si>
  <si>
    <t xml:space="preserve">AMIFAMPRIDINE Serb 10 mg, comprimé </t>
  </si>
  <si>
    <t>HEPARINE Sodique Panpharma 5000 UI/ml, en flacon de 5mL solution injectable</t>
  </si>
  <si>
    <t>HEPARINE Calcique 25 000 UI/mL, solution injectable en seringue pré-remplie (S.C.) de 0,2 ml et de 0,3 ml et en ampoule de 0,5 ml</t>
  </si>
  <si>
    <t>XARELTO 2,5 mg, comprimé pelliculé (boite de 56 comprimés)</t>
  </si>
  <si>
    <t>MINIRIN 0,1 mg/ml solution pour administration endonasale</t>
  </si>
  <si>
    <t>LUTRELEF 3,2 mg, poudre et solvant pour solution injectable</t>
  </si>
  <si>
    <t>HEXATRIONE 2 pour cent, suspension injectable (intra-articulaire)</t>
  </si>
  <si>
    <t>XYLLOMAC 1 g, poudre pour solution injectable/pour perfusion (I.M.- I.V.) boîte de 1 flacon (anciennement Clamoxyl)</t>
  </si>
  <si>
    <t>FIASP PumpCart 100 unités/ml, solution injectable en cartouche</t>
  </si>
  <si>
    <t>BEVITINE 100 mg/2 ml, solution injectable en ampoule</t>
  </si>
  <si>
    <t xml:space="preserve">MOXIFLOXACINE 400 mg, comprimé pelliculé </t>
  </si>
  <si>
    <t>ZINPLAVA 25 mg/mL, solution à diluer pour perfusion</t>
  </si>
  <si>
    <t>ZIEXTENZO 6 mg, solution injectable en seringue préremplie</t>
  </si>
  <si>
    <t xml:space="preserve">GILENYA 0,25 mg, gélule </t>
  </si>
  <si>
    <t>GASTROGRAFINE 370 mg d'iode/mL, solution buvable ou rectale</t>
  </si>
  <si>
    <t>IOMERON 400 (400 mg Iode/mL), solution injectable Flacon de 150 mL – trousse pour injecteur CT-Exprès</t>
  </si>
  <si>
    <t>FLUTIFORM 125 microgrammes/5 microgrammes par dose, suspension pour inhalation en flacon pressurisé</t>
  </si>
  <si>
    <t>Aguettant</t>
  </si>
  <si>
    <t>CAELYX Pegylated Liposomal 2 mg/mL, solution à diluer pour perfusion</t>
  </si>
  <si>
    <t>Amryt Pharma</t>
  </si>
  <si>
    <t>Famar</t>
  </si>
  <si>
    <t>Opella</t>
  </si>
  <si>
    <t>ZOLSKETIL Pegylated Liposomal 2 mg/mL, dispersion à diluer pour perfusion - Flacon 25ml</t>
  </si>
  <si>
    <t>ZOLSKETIL Pegylated Liposomal 2 mg/mL, dispersion à diluer pour perfusion – Flacon de 25 ml</t>
  </si>
  <si>
    <t>ZOLSKETIL Pegylated Liposomal 2 mg/mL, dispersion à diluer pour perfusion, flacon de 10 ml</t>
  </si>
  <si>
    <t>BENZOATE de Sodium AP-HP 1 g - 10 mL, solution à diluer pour perfusion</t>
  </si>
  <si>
    <t>PRÉPARATION hospitalière ETHANOL AP-HP 96 % (V/V)  solution stérile pour neurolyse et embolisation chimique</t>
  </si>
  <si>
    <t>FOMÉPIZOLE AP-HP 5 mg/mL, solution à diluer pour perfusion</t>
  </si>
  <si>
    <t>FOMÉPIZOLE AP-HP 5 mg/mL, solution à diluer pour perfusion, ampoule de 20 mL</t>
  </si>
  <si>
    <t>ULTRAVIST 370 (370 mg d'Iode/mL), solution injectable en seringue préremplie pour injecteur automatique</t>
  </si>
  <si>
    <t>FLUORESCÉINE Faure 0,5%, collyre en solution en récipient unidose</t>
  </si>
  <si>
    <t>FLUORESCEINE sodique Faure 10 pour cent, solution injectable</t>
  </si>
  <si>
    <t>OCTREOTIDE Hospira 50 microgrammes/1 ml - 100 microgrammes/1 ml - 500 microgrammes/1 ml, solution injectable</t>
  </si>
  <si>
    <t>LOMUSTINE Medac 40 mg, gélule</t>
  </si>
  <si>
    <t>TEICOPLANINE Mylan 400 mg, poudre pour solution injectable/pour perfusion ou solution buvable - Viatris Santé</t>
  </si>
  <si>
    <t xml:space="preserve">RÉMIFENTANIL Mylan 1 mg et 5 mg, poudre pour solution injectable ou pour perfusion </t>
  </si>
  <si>
    <t>HYDROCORTISONE Roussel 10 mg, comprimé sécable</t>
  </si>
  <si>
    <t>AMOXICILLINE/ACIDE clavulanique Sandoz 1 g/200 mg, poudre pour solution injectable/pour perfusion (I.V.)</t>
  </si>
  <si>
    <t>SPÉCIALITÉS Conferoport, gélule à libération prolongée</t>
  </si>
  <si>
    <t xml:space="preserve">SPÉCIALITÉS Conferoport, gélule à libération prolongée </t>
  </si>
  <si>
    <t>VENIN de guêpe Polistes spp 550 microgrammes, poudre pour solution injectable</t>
  </si>
  <si>
    <t>ROXITHROMYCINE Teva 100 mg, comprimé pelliculé</t>
  </si>
  <si>
    <t>IPRATROPIUM Teva 0,5 mg/2 ml adultes, solution pour inhalation par nébuliseur en récipient unidose</t>
  </si>
  <si>
    <t>HYDROCORTISONE Upjohn 100 mg, préparation injectable</t>
  </si>
  <si>
    <t>HYDROCORTISONE Upjohn 500 mg, préparation injectable</t>
  </si>
  <si>
    <t>SPÉCIALITÉS à base de Cefpodoxime  40 mg/5 ml suspension buvable et Cefpodoxime 100 mg cp</t>
  </si>
  <si>
    <t>NITRENDIPINE Viatris 10 mg, comprimé</t>
  </si>
  <si>
    <t>DEXAMÉTHASONE Viatris 4 mg/1 ml-20 mg/5 ml, solution injectable en ampoule</t>
  </si>
  <si>
    <t xml:space="preserve">TEICOPLANINE Viatris 200 mg et 400 mg, poudre pour solution injectable/pour perfusion ou solution buvable </t>
  </si>
  <si>
    <t>MÉTHYLPHÉNIDATE Viatris LP, comprimé à libération prolongée</t>
  </si>
  <si>
    <t>LYUMJEV 100 unités/mL, Junior KwikPen solution injectable en stylo prérempli</t>
  </si>
  <si>
    <t>SPÉCIALITÉS à base de sitagliptine 50 mg et 100 mg, comprimé pelliculé</t>
  </si>
  <si>
    <t>TRULICITY 0,75 mg, 1,5 mg, 3 mg, 4,5 mg, solution injectable en stylo pré-rempli</t>
  </si>
  <si>
    <t>VITAMINE A Dulcis 25 000 U.I. pour 100 g, pommade ophtalmique</t>
  </si>
  <si>
    <t>BICARBONATE de sodium 1,4 %, solution pour perfusion, flacon en verre de 250 ml et de 500 ml</t>
  </si>
  <si>
    <t>BICARBONATE de sodium Lavoisier 1,4 %, solution pour perfusion, Flacon de 500 ml et de 250 ml</t>
  </si>
  <si>
    <t>SOLUTION injectable d’adrénaline en stylo prérempli (Anapen - Emerade - Epipen - Jext)</t>
  </si>
  <si>
    <t>HYDROCHLOROTHIAZIDE Arrow 25 mg ET 12,5 mg, comprimé sécable</t>
  </si>
  <si>
    <t>HYDROCHLOROTHIAZIDE Arrow, comprimé sécable</t>
  </si>
  <si>
    <t>SPÉCIALITÉS SPIRONOLACTONE ALTIZIDE  25 mg/15 mg, comprimé pelliculé sécable</t>
  </si>
  <si>
    <t xml:space="preserve">SPÉCIALITÉS à base de vérapamil 40 mg, comprimé </t>
  </si>
  <si>
    <t>SPÉCIALITÉS à base de quinapril/hydrochlorothiazide, comprimé pelliculé</t>
  </si>
  <si>
    <t>SPÉCIALITÉS à base de Valsartan  seul ou en association avec l’hydrochlorothiazide</t>
  </si>
  <si>
    <t>FUCITHALMIC 1%, gel ophtalmique</t>
  </si>
  <si>
    <t>GLUTARALDÉHYDE et tampon AP-HP pour tannage de péricarde solution stérile</t>
  </si>
  <si>
    <t>ANDROTARDYL 250 mg/1 ml, solution injectable intramusculaire</t>
  </si>
  <si>
    <t>MENOPUR 75 UI et 600 UI/ml, poudre et solvant pour solution injectable</t>
  </si>
  <si>
    <t>FERTISTARTKIT 75 - 150 UI, poudre et solvant pour solution injectable</t>
  </si>
  <si>
    <t>OMNITROPE 15 mg/1,5 ml, solution injectable</t>
  </si>
  <si>
    <t>OCTRÉOTIDE Hospira 100 microgrammes/1 ml - 500 microgrammes/1 ml, solution injectable</t>
  </si>
  <si>
    <t>L-THYROXINE Serb 200 microgrammes/mL, solution injectable/pour perfusion</t>
  </si>
  <si>
    <t>GLUCAGEN Kit 1 mg/ml, poudre et solvant pour solution injectable</t>
  </si>
  <si>
    <t>AMOXICILLINE-CLAMOXYL toutes formes orales, tous dosages</t>
  </si>
  <si>
    <t xml:space="preserve">XYLLOMAC 2 g, poudre pour solution injectable/ pour perfusion (IV) (anciennement Clamoxyl 2g) </t>
  </si>
  <si>
    <t>XYLLOMAC 500 mg, poudre pour solution injectable/ pour perfusion (IM-IV) (anciennement Clamoxyl 500 mg)</t>
  </si>
  <si>
    <t>ORACILLINE 250 000 UI/5 ml, suspension buvable</t>
  </si>
  <si>
    <t>AMOXICILLINE/ACIDE clavulanique 100 mg/12,5 mg par mL nourrissons et enfants, poudre pour suspension buvable en flacon (rapport amoxicilline/acide clavulanique : 8/1)</t>
  </si>
  <si>
    <t>CEFUROXIME-ZINNAT forme comprimé, tous dosages</t>
  </si>
  <si>
    <t xml:space="preserve">SPÉCIALITÉS à base de Cefpodoxime 40 mg/5 ml suspension buvable et Cefpodoxime 100 mg cp </t>
  </si>
  <si>
    <t>SPÉCIALITÉS à base de roxithromycine 100mg et 150 mg, comprimé pelliculé</t>
  </si>
  <si>
    <t>SPÉCIALITÉS à base de roxithromycine 150 mg, comprimé pelliculé</t>
  </si>
  <si>
    <t>CLARITHROMYCINE 25 mg/ml et 50 mg/ml, granulés pour suspension buvable</t>
  </si>
  <si>
    <t xml:space="preserve">AZITHROMYCINE, toutes les formes et tous les dosages </t>
  </si>
  <si>
    <t>OFLOXACINE Biogaran 1,5 mg/0,5 ml, solution pour instillation auriculaire en récipient unidose</t>
  </si>
  <si>
    <t>SPÉCIALITÉS à base de lévofloxacine 500 mg, comprimé pelliculé sécable</t>
  </si>
  <si>
    <t>XYDALBA 500 mg, poudre pour solution à diluer pour perfusion</t>
  </si>
  <si>
    <t>SPÉCIALITÉS à base de Ganciclovir</t>
  </si>
  <si>
    <t>ABACAVIR, Lamivudine, Zidovudine Viatris 300 mg/150 mg/300 mg, comprimé pelliculé</t>
  </si>
  <si>
    <t>IMMUNOGLOBULINE humaine normale IV (à base de) –  Ig Vena 50mg/ml, solution pour perfusion IV-  INTRATECT 50mg/ml et 100mg/ml, solution pour perfusion IV</t>
  </si>
  <si>
    <t xml:space="preserve">IMMUNOGLOBULINE humaine normale IV (à base de) –  Ig Vena 50mg/ml, solution pour perfusion IV-  INTRATECT 50mg/ml et 100mg/ml, solution pour perfusion IV- HUMAGLOBIN Liquid 50g/L, solution pour perfusion IV </t>
  </si>
  <si>
    <t xml:space="preserve">IMMUNOGLOBULINE humaine normale IV et SC (à base de) </t>
  </si>
  <si>
    <t>MÉTHOXSALÈNE Macopharma 20 microgrammes/mL, solution pour la modification de la fraction sanguine</t>
  </si>
  <si>
    <t>XALKORI 200 mg, gélule</t>
  </si>
  <si>
    <t>VERCYTE 25 mg, comprimé</t>
  </si>
  <si>
    <t>ONCASPAR 750 U/ml, poudre pour solution injectable/pour perfusion</t>
  </si>
  <si>
    <t>PEGASYS 90 microgrammes, solution injectable en seringue préremplie 1 seringue préremplie en verre avec 1 aiguille de 0,5 ml</t>
  </si>
  <si>
    <t>BENLYSTA 400 mg, poudre pour solution à diluer pour perfusion</t>
  </si>
  <si>
    <t>ERELZI 50 mg, solution injectable en stylo prérempli</t>
  </si>
  <si>
    <t>OSTEOCIS 3 mg, trousse pour préparation radiopharmaceutique</t>
  </si>
  <si>
    <t>LIDOCAÏNE 10 mg/ml adrénaline 0,005 mg/ml Aguettant, solution injectable</t>
  </si>
  <si>
    <t>LIDOCAÏNE 20 mg/ml adrénaline 0,005 mg/ml Aguettant, solution injectable</t>
  </si>
  <si>
    <t>EFFERALGANMED pédiatrique 30 mg/ml, solution buvable en flacons de 90 ml et 150 ml</t>
  </si>
  <si>
    <t>PARACÉTAMOL - Toutes les formes orales et tous les suppositoires</t>
  </si>
  <si>
    <t>PARACÉTAMOL – formes orales sèches et buvables</t>
  </si>
  <si>
    <t>PARACÉTAMOL – formes orales sèches et buvables, et suppositoires</t>
  </si>
  <si>
    <t>PARACÉTAMOL – Toutes les formes orales et tous les suppositoires</t>
  </si>
  <si>
    <t xml:space="preserve">PARACÉTAMOL 10 mg/mL, solution pour perfusion flacon en verre de 50 ml </t>
  </si>
  <si>
    <t xml:space="preserve">PARACÉTAMOL Carelide 10 mg/ml, solution pour perfusion poches de 50ml </t>
  </si>
  <si>
    <t>PARACÉTAMOL, formes suppositoires 300 mg, 200 mg, 150 mg, 100 mg et 80 mg</t>
  </si>
  <si>
    <t>SPÉCIALITÉS à base de Carbamazépine L.P. 200 mg, comprimé pelliculé sécable à libération prolongée</t>
  </si>
  <si>
    <t>SPÉCIALITÉS à base de Carbamazépine L.P. 400 mg, comprimé pelliculé sécable à libération prolongée</t>
  </si>
  <si>
    <t>GABAPENTINE100 mg, 300 mg, 400 mg, gélule</t>
  </si>
  <si>
    <t>SPÉCIALITÉS à base de clozapine 100 mg et 25 mg, comprimé sécable</t>
  </si>
  <si>
    <t>SPÉCIALITÉS à base de clozapine 100 mg, comprimé sécable</t>
  </si>
  <si>
    <t>SPÉCIALITÉS à base de palipéridone 150 mg</t>
  </si>
  <si>
    <t>SPÉCIALITÉS à base de palipéridone 25 mg, 75 mg, 100 mg, 150 mg, suspension injectable à libération prolongée</t>
  </si>
  <si>
    <t xml:space="preserve">SPÉCIALITÉS à base de palipéridone 25 mg, 75 mg, 100 mg, 150 mg, suspension injectable à libération prolongée </t>
  </si>
  <si>
    <t xml:space="preserve">VYNDAQEL 61 mg, capsule molle </t>
  </si>
  <si>
    <t>TRAVOPROST/TIMOLOL 40 microgrammes/mL + 5 mg/mL, collyre en solution</t>
  </si>
  <si>
    <t>MYDRIATICUM 2 mg/0,4 ml, collyre en récipient unidose</t>
  </si>
  <si>
    <t>ZALTRAP 25 mg/ml, solution à diluer pour perfusion</t>
  </si>
  <si>
    <t>KAYEXALATE, poudre pour suspension orale et rectale</t>
  </si>
  <si>
    <t>ULTRATECHNEKOW FM, 2,15 - 43 GBq, générateur radiopharmaceutique</t>
  </si>
  <si>
    <t>Calcium (gluconate de), glucose, potassium (chlorure de), sodium (chlorure de)</t>
  </si>
  <si>
    <t>Calcium (chlorure de) dihydraté/magnésium (chlorure de) hexahydraté/potassium (chlorure de)/sodium (chlorure de)</t>
  </si>
  <si>
    <t>Hydrocortisone (hydrogénosuccinate sodique d')</t>
  </si>
  <si>
    <t>Facteur X de coagulation humain</t>
  </si>
  <si>
    <t>Follitropine delta (mammifere/humain/cellules PER.C6)</t>
  </si>
  <si>
    <t>Thyrotropine alfa</t>
  </si>
  <si>
    <t>Nafaréline</t>
  </si>
  <si>
    <t>Lévofloxacine</t>
  </si>
  <si>
    <t>Colistine, gentamicine</t>
  </si>
  <si>
    <t>Mitoxantrone (chlorhydrate de)</t>
  </si>
  <si>
    <t>Crizotinib</t>
  </si>
  <si>
    <t>Pégaspargase</t>
  </si>
  <si>
    <t>Leuproréline</t>
  </si>
  <si>
    <t>Pegfilgrastim ((bacterie/escherichia coli))</t>
  </si>
  <si>
    <t>Peginterféron alfa-2a ((bactérie/escherichia coli))</t>
  </si>
  <si>
    <t>Lidocaïne - adrénaline</t>
  </si>
  <si>
    <t>Vigabatrine</t>
  </si>
  <si>
    <t>Hydroxychloroquine (sulfate d')</t>
  </si>
  <si>
    <t>Nitrate de naphazoline - chlorhydrate de lidocaïne</t>
  </si>
  <si>
    <t>Aflibercept (mammifère/hamster/cellules cho)</t>
  </si>
  <si>
    <t>Sodium (polystyrène sulfonate de)</t>
  </si>
  <si>
    <t>Vert d'indocyanine monopic</t>
  </si>
  <si>
    <t>Amidotrizoate de sodium, méglumine (amidotrizoate de)</t>
  </si>
  <si>
    <t>Iohexol</t>
  </si>
  <si>
    <t>Sodium (molybdate (VI) [99 Mo] de)</t>
  </si>
  <si>
    <t>Norgine</t>
  </si>
  <si>
    <t>Leon Farma</t>
  </si>
  <si>
    <t>B.A.L., solution injectable I.M.</t>
  </si>
  <si>
    <t>Tillots</t>
  </si>
  <si>
    <t>Tous</t>
  </si>
  <si>
    <t>Stiefel</t>
  </si>
  <si>
    <t>Santen</t>
  </si>
  <si>
    <t>Laboratoires Delbert</t>
  </si>
  <si>
    <t>Cooper</t>
  </si>
  <si>
    <t>Substipharm</t>
  </si>
  <si>
    <t>Thea</t>
  </si>
  <si>
    <t>NORM_date_rapport</t>
  </si>
  <si>
    <t>Ruptures</t>
  </si>
  <si>
    <t>6 mai 2024</t>
  </si>
  <si>
    <t>Ritaline L.P. 10 mg, 20 mg, 30 mg et 40mg, gélule à libération prolongée – [méthylphénidate (chlorhydrate de)]</t>
  </si>
  <si>
    <t>Metalyse 10000 unités, poudre et solvant pour solution injectable – [ténectéplase]</t>
  </si>
  <si>
    <t>2024-05-06</t>
  </si>
  <si>
    <t>3 mai 2024</t>
  </si>
  <si>
    <t>Micafungine Viatris 100 mg, poudre pour solution à diluer pour perfusion – [micafungine sodique]</t>
  </si>
  <si>
    <t>Micafungine Viatris 50 mg, poudre pour solution à diluer pour perfusion – [micafungine sodique]</t>
  </si>
  <si>
    <t>2024-05-03</t>
  </si>
  <si>
    <t>Camzyos 2,5 mg, gélule – [mavacamten]</t>
  </si>
  <si>
    <t>2 mai 2024</t>
  </si>
  <si>
    <t>2024-04-30</t>
  </si>
  <si>
    <t>30 avr. 2024</t>
  </si>
  <si>
    <t>Umuline Profil 30 100 UI/mL, suspension injectable en flacon – [insuline humaine recombinante isophane biphasique]</t>
  </si>
  <si>
    <t>Umuline Rapide 100 UI/1 mL, solution injectable en flacon – [insuline humaine recombinante soluble]</t>
  </si>
  <si>
    <t>Mitoxantrone Accord 2 mg/mL, solution à diluer pour perfusion (flacon de 5ml) – [mitoxantrone (chlorhydrate de)]</t>
  </si>
  <si>
    <t>Cresemba 200 mg, poudre pour solution à diluer pour perfusion – [isavuconazonium (sulfate d')]</t>
  </si>
  <si>
    <t>29 avr. 2024</t>
  </si>
  <si>
    <t>Héparine calcique Panpharma 25 000 UI/mL, solution injectable en seringue pré-remplie (S.C.) de 0,2 mL – [héparine calcique]</t>
  </si>
  <si>
    <t>Pegasys 90 microgrammes, 135 microgrammes et 180 microgrammes solution injectable en seringue préremplie  - [peginterféron alfa-2a]</t>
  </si>
  <si>
    <t>25 avr. 2024</t>
  </si>
  <si>
    <t>Esperal 500 mg, comprimé  - [disulfirame]</t>
  </si>
  <si>
    <t>Zinnat 125 mg/5 ml enfants et nourrissons, granulés pour suspension buvable en flacon de 40 ml – [céfuroxime axétil]</t>
  </si>
  <si>
    <t>24 avr. 2024</t>
  </si>
  <si>
    <t>Paclitaxel AHCL 6 mg/ml, solution à diluer pour perfusion-flacon de 100 ml  - [paclitaxel]</t>
  </si>
  <si>
    <t>23 avr. 2024</t>
  </si>
  <si>
    <t>Ganciclovir Sandoz 500 mg, poudre pour solution à diluer pour perfusion - [Ganciclovir]</t>
  </si>
  <si>
    <t>22 avr. 2024</t>
  </si>
  <si>
    <t>19 avr. 2024</t>
  </si>
  <si>
    <t>18 avr. 2024</t>
  </si>
  <si>
    <t>17 avr. 2024</t>
  </si>
  <si>
    <t>16 avr. 2024</t>
  </si>
  <si>
    <t>15 avr. 2024</t>
  </si>
  <si>
    <t>12 avr. 2024</t>
  </si>
  <si>
    <t>11 avr. 2024</t>
  </si>
  <si>
    <t>10 avr. 2024</t>
  </si>
  <si>
    <t>9 avr. 2024</t>
  </si>
  <si>
    <t>8 avr. 2024</t>
  </si>
  <si>
    <t>5 avr. 2024</t>
  </si>
  <si>
    <t>4 avr. 2024</t>
  </si>
  <si>
    <t>3 avr. 2024</t>
  </si>
  <si>
    <t>2 avr. 2024</t>
  </si>
  <si>
    <t>28 mars 2024</t>
  </si>
  <si>
    <t>27 mars 2024</t>
  </si>
  <si>
    <t>26 mars 2024</t>
  </si>
  <si>
    <t>22 mars 2024</t>
  </si>
  <si>
    <t>21 mars 2024</t>
  </si>
  <si>
    <t>20 mars 2024</t>
  </si>
  <si>
    <t>18 mars 2024</t>
  </si>
  <si>
    <t>15 mars 2024</t>
  </si>
  <si>
    <t>14 mars 2024</t>
  </si>
  <si>
    <t>13 mars 2024</t>
  </si>
  <si>
    <t>12 mars 2024</t>
  </si>
  <si>
    <t>11 mars 2024</t>
  </si>
  <si>
    <t>7 mars 2024</t>
  </si>
  <si>
    <t>6 mars 2024</t>
  </si>
  <si>
    <t>5 mars 2024</t>
  </si>
  <si>
    <t>4 mars 2024</t>
  </si>
  <si>
    <t>1 mars 2024</t>
  </si>
  <si>
    <t>29 févr. 2024</t>
  </si>
  <si>
    <t>28 févr. 2024</t>
  </si>
  <si>
    <t>27 févr. 2024</t>
  </si>
  <si>
    <t>26 févr. 2024</t>
  </si>
  <si>
    <t>23 févr. 2024</t>
  </si>
  <si>
    <t>22 févr. 2024</t>
  </si>
  <si>
    <t>21 févr. 2024</t>
  </si>
  <si>
    <t>20 févr. 2024</t>
  </si>
  <si>
    <t>19 févr. 2024</t>
  </si>
  <si>
    <t>16 févr. 2024</t>
  </si>
  <si>
    <t>15 févr. 2024</t>
  </si>
  <si>
    <t>13 févr. 2024</t>
  </si>
  <si>
    <t>12 févr. 2024</t>
  </si>
  <si>
    <t>9 févr. 2024</t>
  </si>
  <si>
    <t>8 févr. 2024</t>
  </si>
  <si>
    <t>7 févr. 2024</t>
  </si>
  <si>
    <t>6 févr. 2024</t>
  </si>
  <si>
    <t>5 févr. 2024</t>
  </si>
  <si>
    <t>1 févr. 2024</t>
  </si>
  <si>
    <t>31 janv. 2024</t>
  </si>
  <si>
    <t>30 janv. 2024</t>
  </si>
  <si>
    <t>24 janv. 2024</t>
  </si>
  <si>
    <t>22 janv. 2024</t>
  </si>
  <si>
    <t>19 janv. 2024</t>
  </si>
  <si>
    <t>18 janv. 2024</t>
  </si>
  <si>
    <t>17 janv. 2024</t>
  </si>
  <si>
    <t>16 janv. 2024</t>
  </si>
  <si>
    <t>15 janv. 2024</t>
  </si>
  <si>
    <t>12 janv. 2024</t>
  </si>
  <si>
    <t>11 janv. 2024</t>
  </si>
  <si>
    <t>10 janv. 2024</t>
  </si>
  <si>
    <t>9 janv. 2024</t>
  </si>
  <si>
    <t>8 janv. 2024</t>
  </si>
  <si>
    <t>5 janv. 2024</t>
  </si>
  <si>
    <t>4 janv. 2024</t>
  </si>
  <si>
    <t>3 janv. 2024</t>
  </si>
  <si>
    <t>2 janv. 2024</t>
  </si>
  <si>
    <t>29 déc. 2023</t>
  </si>
  <si>
    <t>22 déc. 2023</t>
  </si>
  <si>
    <t>20 déc. 2023</t>
  </si>
  <si>
    <t>19 déc. 2023</t>
  </si>
  <si>
    <t>15 déc. 2023</t>
  </si>
  <si>
    <t>11 déc. 2023</t>
  </si>
  <si>
    <t>8 déc. 2023</t>
  </si>
  <si>
    <t>7 déc. 2023</t>
  </si>
  <si>
    <t>6 déc. 2023</t>
  </si>
  <si>
    <t>5 déc. 2023</t>
  </si>
  <si>
    <t>1 déc. 2023</t>
  </si>
  <si>
    <t>29 nov. 2023</t>
  </si>
  <si>
    <t>28 nov. 2023</t>
  </si>
  <si>
    <t>27 nov. 2023</t>
  </si>
  <si>
    <t>24 nov. 2023</t>
  </si>
  <si>
    <t>23 nov. 2023</t>
  </si>
  <si>
    <t>17 nov. 2023</t>
  </si>
  <si>
    <t>15 nov. 2023</t>
  </si>
  <si>
    <t>13 nov. 2023</t>
  </si>
  <si>
    <t>10 nov. 2023</t>
  </si>
  <si>
    <t>8 nov. 2023</t>
  </si>
  <si>
    <t>7 nov. 2023</t>
  </si>
  <si>
    <t>6 nov. 2023</t>
  </si>
  <si>
    <t>30 oct. 2023</t>
  </si>
  <si>
    <t>25 oct. 2023</t>
  </si>
  <si>
    <t>24 oct. 2023</t>
  </si>
  <si>
    <t>23 oct. 2023</t>
  </si>
  <si>
    <t>20 oct. 2023</t>
  </si>
  <si>
    <t>9 oct. 2023</t>
  </si>
  <si>
    <t>6 oct. 2023</t>
  </si>
  <si>
    <t>3 oct. 2023</t>
  </si>
  <si>
    <t>2 oct. 2023</t>
  </si>
  <si>
    <t>28 sept. 2023</t>
  </si>
  <si>
    <t>19 sept. 2023</t>
  </si>
  <si>
    <t>14 sept. 2023</t>
  </si>
  <si>
    <t>29 août 2023</t>
  </si>
  <si>
    <t>16 août 2023</t>
  </si>
  <si>
    <t>10 août 2023</t>
  </si>
  <si>
    <t>4 août 2023</t>
  </si>
  <si>
    <t>27 juil. 2023</t>
  </si>
  <si>
    <t>18 juil. 2023</t>
  </si>
  <si>
    <t>17 juil. 2023</t>
  </si>
  <si>
    <t>13 juil. 2023</t>
  </si>
  <si>
    <t>7 juil. 2023</t>
  </si>
  <si>
    <t>5 juil. 2023</t>
  </si>
  <si>
    <t>4 juil. 2023</t>
  </si>
  <si>
    <t>3 juil. 2023</t>
  </si>
  <si>
    <t>27 juin 2023</t>
  </si>
  <si>
    <t>23 juin 2023</t>
  </si>
  <si>
    <t>13 juin 2023</t>
  </si>
  <si>
    <t>1 juin 2023</t>
  </si>
  <si>
    <t>17 mai 2023</t>
  </si>
  <si>
    <t>2 mai 2023</t>
  </si>
  <si>
    <t>25 avr. 2023</t>
  </si>
  <si>
    <t>16 mars 2023</t>
  </si>
  <si>
    <t>6 mars 2023</t>
  </si>
  <si>
    <t>17 févr. 2023</t>
  </si>
  <si>
    <t>8 févr. 2023</t>
  </si>
  <si>
    <t>1 févr. 2023</t>
  </si>
  <si>
    <t>24 janv. 2023</t>
  </si>
  <si>
    <t>20 janv. 2023</t>
  </si>
  <si>
    <t>22 déc. 2022</t>
  </si>
  <si>
    <t>23 nov. 2022</t>
  </si>
  <si>
    <t>4 nov. 2022</t>
  </si>
  <si>
    <t>19 oct. 2022</t>
  </si>
  <si>
    <t>7 oct. 2022</t>
  </si>
  <si>
    <t>9 août 2022</t>
  </si>
  <si>
    <t>13 juil. 2022</t>
  </si>
  <si>
    <t>5 juil. 2022</t>
  </si>
  <si>
    <t>4 juil. 2022</t>
  </si>
  <si>
    <t>4 mai 2022</t>
  </si>
  <si>
    <t>29 avr. 2022</t>
  </si>
  <si>
    <t>29 mars 2022</t>
  </si>
  <si>
    <t>15 juil. 2021</t>
  </si>
  <si>
    <t>19 mai 2021</t>
  </si>
  <si>
    <t>26 avr. 2021</t>
  </si>
  <si>
    <t>19 avr. 2021</t>
  </si>
  <si>
    <t>Ritaline L.P. 10 mg, 20 mg, 30 mg et 40mg, gélule à libération prolongée</t>
  </si>
  <si>
    <t>Micafungine Viatris 100 mg, poudre pour solution à diluer pour perfusion</t>
  </si>
  <si>
    <t>Micafungine Viatris 50 mg, poudre pour solution à diluer pour perfusion</t>
  </si>
  <si>
    <t>Camzyos 2,5 mg, gélule</t>
  </si>
  <si>
    <t>Umuline Profil 30 100 UI/mL, suspension injectable en flacon</t>
  </si>
  <si>
    <t>Umuline Rapide 100 UI/1 mL, solution injectable en flacon</t>
  </si>
  <si>
    <t>Mitoxantrone Accord 2 mg/mL, solution à diluer pour perfusion (flacon de 5ml)</t>
  </si>
  <si>
    <t>Héparine calcique Panpharma 25 000 UI/mL, solution injectable en seringue pré-remplie (S.C.) de 0,2 mL</t>
  </si>
  <si>
    <t>Pegasys 90 microgrammes, 135 microgrammes et 180 microgrammes solution injectable en seringue préremplie</t>
  </si>
  <si>
    <t>Esperal 500 mg, comprimé</t>
  </si>
  <si>
    <t>Zinnat 125 mg/5 ml enfants et nourrissons, granulés pour suspension buvable en flacon de 40 ml</t>
  </si>
  <si>
    <t>Paclitaxel AHCL 6 mg/ml, solution à diluer pour perfusion-flacon de 100 ml</t>
  </si>
  <si>
    <t>Ganciclovir Sandoz 500 mg, poudre pour solution à diluer pour perfusion</t>
  </si>
  <si>
    <t>Micafungine sodique</t>
  </si>
  <si>
    <t>Insuline humaine recombinante isophane biphasique</t>
  </si>
  <si>
    <t xml:space="preserve"> Peginterféron alfa-2a</t>
  </si>
  <si>
    <t>Insuline humaine recombinante soluble</t>
  </si>
  <si>
    <t xml:space="preserve"> Disulfirame</t>
  </si>
  <si>
    <t>RITALINE L.P. 10 mg, 20 mg, 30 mg et 40mg, gélule à libération prolongée</t>
  </si>
  <si>
    <t>MICAFUNGINE Viatris 100 mg, poudre pour solution à diluer pour perfusion</t>
  </si>
  <si>
    <t>UMULINE Profil 30 100 UI/mL, suspension injectable en flacon</t>
  </si>
  <si>
    <t>UMULINE Rapide 100 UI/1 mL, solution injectable en flacon</t>
  </si>
  <si>
    <t>MITOXANTRONE Accord 2 mg/mL, solution à diluer pour perfusion (flacon de 5ml)</t>
  </si>
  <si>
    <t>MICAFUNGINE Viatris 50 mg, poudre pour solution à diluer pour perfusion</t>
  </si>
  <si>
    <t>PACLITAXEL AHCL 6 mg/ml, solution à diluer pour perfusion-flacon de 100 ml</t>
  </si>
  <si>
    <t>PEGASYS 90 microgrammes, 135 microgrammes et 180 microgrammes solution injectable en seringue préremplie</t>
  </si>
  <si>
    <t>GANCICLOVIR Sandoz 500 mg, poudre pour solution à diluer pour perfusion</t>
  </si>
  <si>
    <t>HEPARINE calcique Panpharma 25 000 UI/mL, solution injectable en seringue pré-remplie (S.C.) de 0,2 mL</t>
  </si>
  <si>
    <t>CAMZYOS 2,5 mg, gélule</t>
  </si>
  <si>
    <t>Voies digestives et métabolisme</t>
  </si>
  <si>
    <t>Préparations stomatologiques</t>
  </si>
  <si>
    <t>Médicaments prophylactiques anticaries</t>
  </si>
  <si>
    <t>Fluorure de sodium</t>
  </si>
  <si>
    <t>Monofluorophosphate de sodium</t>
  </si>
  <si>
    <t>Olaflur</t>
  </si>
  <si>
    <t>Fluorure d'étain</t>
  </si>
  <si>
    <t>Associations (médicaments prophylactiques anticaries)</t>
  </si>
  <si>
    <t>Fluorure de sodium en association</t>
  </si>
  <si>
    <t>Anti-infectieux et antiseptiques pour traitement oral local</t>
  </si>
  <si>
    <t>Peroxyde d'hydrogène</t>
  </si>
  <si>
    <t>Chlorhexidine</t>
  </si>
  <si>
    <t>Polynoxyline</t>
  </si>
  <si>
    <t>Domiphène</t>
  </si>
  <si>
    <t>Oxyquinoline</t>
  </si>
  <si>
    <t>Néomycine</t>
  </si>
  <si>
    <t>Miconazole</t>
  </si>
  <si>
    <t>Natamycine</t>
  </si>
  <si>
    <t>Divers (anti-infectieux et antiseptiques pour traitement oral local)</t>
  </si>
  <si>
    <t>Hexétidine</t>
  </si>
  <si>
    <t>Tétracycline</t>
  </si>
  <si>
    <t>Chlorure de benzoxonium</t>
  </si>
  <si>
    <t>Iodure de tibézonium</t>
  </si>
  <si>
    <t>Mépartricine</t>
  </si>
  <si>
    <t>Clotrimazole</t>
  </si>
  <si>
    <t>Perborate de sodium</t>
  </si>
  <si>
    <t>Chlortétracycline</t>
  </si>
  <si>
    <t>Doxycycline</t>
  </si>
  <si>
    <t>Minocycline</t>
  </si>
  <si>
    <t>Octénidine</t>
  </si>
  <si>
    <t>Oxytétracycline</t>
  </si>
  <si>
    <t>Chlorhexidine et cétylpyridinium</t>
  </si>
  <si>
    <t>Corticoïdes pour traitement oral local</t>
  </si>
  <si>
    <t>Dexaméthasone</t>
  </si>
  <si>
    <t>Prednisolone en association</t>
  </si>
  <si>
    <t>Autres médicaments pour traitement oral local</t>
  </si>
  <si>
    <t>Épinéphrine</t>
  </si>
  <si>
    <t>Benzydamine</t>
  </si>
  <si>
    <t>Adrénalone</t>
  </si>
  <si>
    <t>Amlexanox</t>
  </si>
  <si>
    <t>Bécaplermine</t>
  </si>
  <si>
    <t>Divers (autres médicaments pour traitement oral local)</t>
  </si>
  <si>
    <t>Médicaments pour les troubles de l'acidité</t>
  </si>
  <si>
    <t>Anti-acides</t>
  </si>
  <si>
    <t>Composés à base de magnésium</t>
  </si>
  <si>
    <t>Carbonate de magnésium</t>
  </si>
  <si>
    <t>Oxyde de magnésium</t>
  </si>
  <si>
    <t>Peroxyde de magnésium</t>
  </si>
  <si>
    <t>Hydroxyde de magnésium</t>
  </si>
  <si>
    <t>Silicate de magnésium</t>
  </si>
  <si>
    <t>Associations (composés à base de magnésium)</t>
  </si>
  <si>
    <t>Composés à base d'aluminium</t>
  </si>
  <si>
    <t>Hydroxyde d'aluminium</t>
  </si>
  <si>
    <t>Algeldrate</t>
  </si>
  <si>
    <t>Phosphate d'aluminium</t>
  </si>
  <si>
    <t>Carbonate de dihydroxyaluminium et de sodium</t>
  </si>
  <si>
    <t>Acétoacétate d'aluminium</t>
  </si>
  <si>
    <t>Aloglutamol</t>
  </si>
  <si>
    <t>Glycinate d'aluminium</t>
  </si>
  <si>
    <t>Associations (composés à base d'aluminium)</t>
  </si>
  <si>
    <t>Composés à base de calcium</t>
  </si>
  <si>
    <t>Carbonate de calcium</t>
  </si>
  <si>
    <t>Silicate de calcium</t>
  </si>
  <si>
    <t>Associations (composés à base de calcium)</t>
  </si>
  <si>
    <t>Associations et complexes de composés à base d'aluminium, de calcium et de magnésium</t>
  </si>
  <si>
    <t>Associations de sels</t>
  </si>
  <si>
    <t>Magaldrate</t>
  </si>
  <si>
    <t>Almagate</t>
  </si>
  <si>
    <t>Hydrotalcite</t>
  </si>
  <si>
    <t>Almasilate</t>
  </si>
  <si>
    <t>Anti-acides avec antiflatulents</t>
  </si>
  <si>
    <t>Magaldrate et antiflatulents</t>
  </si>
  <si>
    <t>Associations de sels et antiflatulents</t>
  </si>
  <si>
    <t>Anti-acides avec antispasmodiques</t>
  </si>
  <si>
    <t>Anti-acides avec bicarbonate de sodium</t>
  </si>
  <si>
    <t>Anti-acides, autres associations</t>
  </si>
  <si>
    <t>Médicaments pour l'ulcère peptique et le reflux gastro-oesophagien (RGO)</t>
  </si>
  <si>
    <t>Antagonistes des récepteurs H2</t>
  </si>
  <si>
    <t>Ranitidine</t>
  </si>
  <si>
    <t>Famotidine</t>
  </si>
  <si>
    <t>Nizatidine</t>
  </si>
  <si>
    <t>Nipérotidine</t>
  </si>
  <si>
    <t>Roxatidine</t>
  </si>
  <si>
    <t>Ranitidine bismuth citrate</t>
  </si>
  <si>
    <t>Lafutidine</t>
  </si>
  <si>
    <t>Cimétidine en association</t>
  </si>
  <si>
    <t>Famotidine en association</t>
  </si>
  <si>
    <t>Prostaglandines</t>
  </si>
  <si>
    <t>Enprostil</t>
  </si>
  <si>
    <t>Inhibiteurs de la pompe à protons</t>
  </si>
  <si>
    <t>Oméprazole</t>
  </si>
  <si>
    <t>Pantoprazole</t>
  </si>
  <si>
    <t>Lansoprazole</t>
  </si>
  <si>
    <t>Rabéprazole</t>
  </si>
  <si>
    <t>Ésoméprazole</t>
  </si>
  <si>
    <t>Dexlansoprazole</t>
  </si>
  <si>
    <t>Dexrabéprazole</t>
  </si>
  <si>
    <t>Vonoprazan</t>
  </si>
  <si>
    <t>Tégoprazan</t>
  </si>
  <si>
    <t>Oméprazole en association</t>
  </si>
  <si>
    <t>Lansoprazole en association</t>
  </si>
  <si>
    <t>Rabéprazole en association</t>
  </si>
  <si>
    <t>Associations pour l'éradication d'Hélicobacter pylori</t>
  </si>
  <si>
    <t>Oméprazole, amoxicilline et métronidazole</t>
  </si>
  <si>
    <t>Lansoprazole, tétracycline et métronidazole</t>
  </si>
  <si>
    <t>Lansoprazole, amoxicilline et métronidazole</t>
  </si>
  <si>
    <t>Pantoprazole, amoxicilline et clarithromycine</t>
  </si>
  <si>
    <t>Oméprazole, amoxicilline et clarithromycine</t>
  </si>
  <si>
    <t>Ésoméprazole, amoxicilline et clarithromycine</t>
  </si>
  <si>
    <t>Lansoprazole, amoxicilline et clarithromycine</t>
  </si>
  <si>
    <t>Sous-citrate de bismuth, tétracycline et métronidazole</t>
  </si>
  <si>
    <t>Lansoprazole, clarithromycine et tinidazole</t>
  </si>
  <si>
    <t>Lansoprazole, amoxicilline et lévofloxacine</t>
  </si>
  <si>
    <t>Pantoprazole, amoxicilline, clarithromycine et métronidazole</t>
  </si>
  <si>
    <t>Rabéprazole, amoxicilline et clarithromycine</t>
  </si>
  <si>
    <t>Rabéprazole, amoxicilline et métronidazole</t>
  </si>
  <si>
    <t>Vonoprazan, amoxicilline et clarithromycine</t>
  </si>
  <si>
    <t>Vonoprazan, amoxicilline et métronidazole</t>
  </si>
  <si>
    <t>Oméprazole, amoxicilline et rifabutine</t>
  </si>
  <si>
    <t>Vonoprazan et amoxicilline</t>
  </si>
  <si>
    <t>Autres médicaments pour l'ulcère peptique et le reflux gastro-oesophagien (RGO)</t>
  </si>
  <si>
    <t>Carbénoxolone</t>
  </si>
  <si>
    <t>Sucralfate</t>
  </si>
  <si>
    <t>Pirenzépine</t>
  </si>
  <si>
    <t>Chlorure de méthiosulfonium</t>
  </si>
  <si>
    <t>Sous-citrate de bismuth</t>
  </si>
  <si>
    <t>Proglumide</t>
  </si>
  <si>
    <t>Géfarnate</t>
  </si>
  <si>
    <t>Sulglicotide</t>
  </si>
  <si>
    <t>Acétoxolone</t>
  </si>
  <si>
    <t>Zolimidine</t>
  </si>
  <si>
    <t>Troxipide</t>
  </si>
  <si>
    <t>Sous nitrate de bismuth</t>
  </si>
  <si>
    <t>Acide alginique</t>
  </si>
  <si>
    <t>Rébamipide</t>
  </si>
  <si>
    <t>Téprénone</t>
  </si>
  <si>
    <t>Irsogladine</t>
  </si>
  <si>
    <t>Carbénoxolone en association sauf aux psycholeptiques</t>
  </si>
  <si>
    <t>Carbénoxolone en association avec des psycholeptiques</t>
  </si>
  <si>
    <t>Géfarnate en association avec des psycholeptiques</t>
  </si>
  <si>
    <t>Autres médicaments pour les troubles de l'acidité</t>
  </si>
  <si>
    <t>Médicaments pour les troubles fonctionnels gastro-intestinaux</t>
  </si>
  <si>
    <t>Anticholinergiques de synthèse, esters avec groupement amine tertiaire</t>
  </si>
  <si>
    <t>Oxyphencyclimine</t>
  </si>
  <si>
    <t>Camylofine</t>
  </si>
  <si>
    <t>Mébévérine</t>
  </si>
  <si>
    <t>Trimébutine</t>
  </si>
  <si>
    <t>Rocivérine</t>
  </si>
  <si>
    <t>Dicyclovérine</t>
  </si>
  <si>
    <t>Dihexyvérine</t>
  </si>
  <si>
    <t>Difémérine</t>
  </si>
  <si>
    <t>Pipéridolate</t>
  </si>
  <si>
    <t>Anticholinergiques de synthèse, ammoniums quaternaires</t>
  </si>
  <si>
    <t>Benzilone</t>
  </si>
  <si>
    <t>Glycopyrronium</t>
  </si>
  <si>
    <t>Oxyphénonium</t>
  </si>
  <si>
    <t>Penthiénate</t>
  </si>
  <si>
    <t>Propanthéline</t>
  </si>
  <si>
    <t>Bromure d'otilonium</t>
  </si>
  <si>
    <t>Méthanthéline</t>
  </si>
  <si>
    <t>Tridihexéthyl</t>
  </si>
  <si>
    <t>Isopropamide</t>
  </si>
  <si>
    <t>Hexocyclium</t>
  </si>
  <si>
    <t>Poldine</t>
  </si>
  <si>
    <t>Mépenzolate</t>
  </si>
  <si>
    <t>Bévonium</t>
  </si>
  <si>
    <t>Pipenzolate</t>
  </si>
  <si>
    <t>Diphémanil</t>
  </si>
  <si>
    <t>Iodure de (2-benzhydryloxyéthyl) diéthylméthylammonium</t>
  </si>
  <si>
    <t>Iodure de tiémonium</t>
  </si>
  <si>
    <t xml:space="preserve">Bromure de prifinium </t>
  </si>
  <si>
    <t xml:space="preserve">Bromure de timépidium </t>
  </si>
  <si>
    <t>Fenpivérinium</t>
  </si>
  <si>
    <t>Oxyphénonium en association</t>
  </si>
  <si>
    <t>Antispasmodiques de synthèse, amides avec groupement amine tertiaire</t>
  </si>
  <si>
    <t>Diméthylaminopropionylphénothiazine</t>
  </si>
  <si>
    <t>Nicofétamide</t>
  </si>
  <si>
    <t>Tiropramide</t>
  </si>
  <si>
    <t>Papavérine et dérivés</t>
  </si>
  <si>
    <t>Papavérine</t>
  </si>
  <si>
    <t>Drotavérine</t>
  </si>
  <si>
    <t>Moxavérine</t>
  </si>
  <si>
    <t>Antagonistes des récepteurs sérotoninergiques</t>
  </si>
  <si>
    <t>Alosétron</t>
  </si>
  <si>
    <t>Cilansétron</t>
  </si>
  <si>
    <t>Autres médicaments pour les troubles fonctionnels gastro-intestinaux</t>
  </si>
  <si>
    <t>Fenpiprane</t>
  </si>
  <si>
    <t>Diisopromine</t>
  </si>
  <si>
    <t>Chlorbenzoxamine</t>
  </si>
  <si>
    <t>Pinavérium</t>
  </si>
  <si>
    <t>Fénovérine</t>
  </si>
  <si>
    <t>Idanpramine</t>
  </si>
  <si>
    <t>Proxazole</t>
  </si>
  <si>
    <t>Alvérine</t>
  </si>
  <si>
    <t>Trépibutone</t>
  </si>
  <si>
    <t>Isométheptène</t>
  </si>
  <si>
    <t>Carovérine</t>
  </si>
  <si>
    <t>Phloroglucinol</t>
  </si>
  <si>
    <t>Silicones</t>
  </si>
  <si>
    <t>Valéthamate</t>
  </si>
  <si>
    <t>Huile essentielle de menthe poivrée</t>
  </si>
  <si>
    <t>Triméthyldiphénylpropylamine</t>
  </si>
  <si>
    <t>Alvérine en association</t>
  </si>
  <si>
    <t>Belladone et dérivés non associés</t>
  </si>
  <si>
    <t>Alcaloïdes de la belladone : amines tertiaires</t>
  </si>
  <si>
    <t>Atropine</t>
  </si>
  <si>
    <t>Hyoscyamine</t>
  </si>
  <si>
    <t>Alcaloïdes totaux de la belladone</t>
  </si>
  <si>
    <t>Alcaloïdes hémisynthétiques de la belladone : ammoniums quaternaires</t>
  </si>
  <si>
    <t>Butylscopolamine</t>
  </si>
  <si>
    <t>Méthylatropine</t>
  </si>
  <si>
    <t>Méthylscopolamine</t>
  </si>
  <si>
    <t>Fentonium</t>
  </si>
  <si>
    <t xml:space="preserve">Bromure de cimétropium </t>
  </si>
  <si>
    <t>Méthylbromure d'homatropine</t>
  </si>
  <si>
    <t>Antispasmodiques en association avec des psycholeptiques</t>
  </si>
  <si>
    <t>Anticholinergiques de synthèse en association avec des psycholeptiques</t>
  </si>
  <si>
    <t>Clidinium et psycholeptiques</t>
  </si>
  <si>
    <t>Oxyphencyclimine et psycholeptiques</t>
  </si>
  <si>
    <t>Bromure d'otilonium et psycholeptiques</t>
  </si>
  <si>
    <t>Glycopyrronium et psycholeptiques</t>
  </si>
  <si>
    <t>Bévonium et psycholeptiques</t>
  </si>
  <si>
    <t>Ambutonium et psycholeptiques</t>
  </si>
  <si>
    <t>Diphémanil et psycholeptiques</t>
  </si>
  <si>
    <t>Pipenzolate et psycholeptiques</t>
  </si>
  <si>
    <t>Émépronium et psycholeptiques</t>
  </si>
  <si>
    <t>Propanthéline et psycholeptiques</t>
  </si>
  <si>
    <t>Belladone et dérivés en association avec des psycholeptiques</t>
  </si>
  <si>
    <t>Méthylscopolamine et psycholeptiques</t>
  </si>
  <si>
    <t>Alcaloïdes totaux de la belladone et psycholeptiques</t>
  </si>
  <si>
    <t>Atropine et psycholeptiques</t>
  </si>
  <si>
    <t>Méthylbromure d'homatropine et psycholeptiques</t>
  </si>
  <si>
    <t>Hyoscyamine et psycholeptiques</t>
  </si>
  <si>
    <t>Autres antispasmodiques en association avec des psycholeptiques</t>
  </si>
  <si>
    <t>Antispasmodiques en association avec des analgésiques</t>
  </si>
  <si>
    <t>Anticholinergiques de synthèse en association avec des analgésiques</t>
  </si>
  <si>
    <t>Tropenzilone et analgésiques</t>
  </si>
  <si>
    <t>Pitofénone et analgésiques</t>
  </si>
  <si>
    <t>Bévonium et analgésiques</t>
  </si>
  <si>
    <t>Ciclonium et analgésiques</t>
  </si>
  <si>
    <t>Camylofine et analgésiques</t>
  </si>
  <si>
    <t>Trospium et analgésiques</t>
  </si>
  <si>
    <t>Iodure de tiémonium et analgésiques</t>
  </si>
  <si>
    <t>Belladone et dérivés en association avec des analgésiques</t>
  </si>
  <si>
    <t>Butylscopolamine et analgésiques</t>
  </si>
  <si>
    <t>Autres antispasmodiques en association avec des analgésiques</t>
  </si>
  <si>
    <t>Antispasmodiques et anticholinergiques en association avec d'autres médicaments</t>
  </si>
  <si>
    <t>Antispasmodiques, psycholeptiques et analgésiques en association</t>
  </si>
  <si>
    <t>Antispasmodiques en association avec d'autres médicaments</t>
  </si>
  <si>
    <t>Stimulants de la motricité intestinale</t>
  </si>
  <si>
    <t>Métoclopramide</t>
  </si>
  <si>
    <t>Cisapride</t>
  </si>
  <si>
    <t>Dompéridone</t>
  </si>
  <si>
    <t>Bromopride</t>
  </si>
  <si>
    <t>Alizapride</t>
  </si>
  <si>
    <t>Clébopride</t>
  </si>
  <si>
    <t>Itopride</t>
  </si>
  <si>
    <t>Cinitapride</t>
  </si>
  <si>
    <t>Mosapride</t>
  </si>
  <si>
    <t>Acotiamide</t>
  </si>
  <si>
    <t>Anti-émétiques et antinauséeux</t>
  </si>
  <si>
    <t>Antagonistes de la sérotonine (5HT3)</t>
  </si>
  <si>
    <t>Granisétron</t>
  </si>
  <si>
    <t>Tropisétron</t>
  </si>
  <si>
    <t>Dolasétron</t>
  </si>
  <si>
    <t>Palonosétron</t>
  </si>
  <si>
    <t>Palonosétron en association</t>
  </si>
  <si>
    <t>Autres anti-émétiques</t>
  </si>
  <si>
    <t>Oxalate de cérium</t>
  </si>
  <si>
    <t>Chlorobutanol</t>
  </si>
  <si>
    <t>Dronabinol</t>
  </si>
  <si>
    <t>Nabilone</t>
  </si>
  <si>
    <t>Casopitant</t>
  </si>
  <si>
    <t>Rolapitant</t>
  </si>
  <si>
    <t>Scopolamine en association</t>
  </si>
  <si>
    <t>Chlorobutanol en association</t>
  </si>
  <si>
    <t>Thérapie hépathique et biliare</t>
  </si>
  <si>
    <t>Thérapie biliaire</t>
  </si>
  <si>
    <t>Acides biliaires et dérivés</t>
  </si>
  <si>
    <t>Acide chénodésoxycholique</t>
  </si>
  <si>
    <t>Acide ursodésoxycholique</t>
  </si>
  <si>
    <t>Acide cholique</t>
  </si>
  <si>
    <t>Acide obéticholique</t>
  </si>
  <si>
    <t>Ursodoxicoltaurine</t>
  </si>
  <si>
    <t>Préparations thérapeutiques du tractus biliaire</t>
  </si>
  <si>
    <t>Nicotinyl méthylamide</t>
  </si>
  <si>
    <t>Autres médicaments pour la thérapie biliaire</t>
  </si>
  <si>
    <t>Piprozoline</t>
  </si>
  <si>
    <t>Hymécromone</t>
  </si>
  <si>
    <t>Cyclobutyrol</t>
  </si>
  <si>
    <t>Chlorure de maralixibat</t>
  </si>
  <si>
    <t>Odévixibat</t>
  </si>
  <si>
    <t>Élafibranor</t>
  </si>
  <si>
    <t>Thérapie hépatique, lipotropiques</t>
  </si>
  <si>
    <t>Thérapeutique hépatique</t>
  </si>
  <si>
    <t>Glutamate d'arginine</t>
  </si>
  <si>
    <t>Silymarine</t>
  </si>
  <si>
    <t>Citiolone</t>
  </si>
  <si>
    <t>Épomédiol</t>
  </si>
  <si>
    <t>Oxoglurate d'ornithine</t>
  </si>
  <si>
    <t>Tidiacic arginine</t>
  </si>
  <si>
    <t>Acide glycyrrhizique</t>
  </si>
  <si>
    <t>Métadoxine</t>
  </si>
  <si>
    <t>Phospholipides</t>
  </si>
  <si>
    <t>Médicaments pour la thérapie biliaire et lipotropes en association</t>
  </si>
  <si>
    <t>Médicaments pour la constipation</t>
  </si>
  <si>
    <t>Laxatifs lubrifiants</t>
  </si>
  <si>
    <t>Huile de paraffine</t>
  </si>
  <si>
    <t>Docusate de sodium</t>
  </si>
  <si>
    <t>Huile de paraffine en association</t>
  </si>
  <si>
    <t>Laxatifs stimulants</t>
  </si>
  <si>
    <t>Oxyphénisatine</t>
  </si>
  <si>
    <t>Bisacodyl</t>
  </si>
  <si>
    <t>Dantrone</t>
  </si>
  <si>
    <t>Phénolphtaléïne</t>
  </si>
  <si>
    <t>Huile de ricin</t>
  </si>
  <si>
    <t>Glycosides de séné</t>
  </si>
  <si>
    <t>Cascara</t>
  </si>
  <si>
    <t>Picosulfate de sodium</t>
  </si>
  <si>
    <t>Bisoxatine</t>
  </si>
  <si>
    <t>Laxatifs stimulants en association</t>
  </si>
  <si>
    <t>Laxatifs stimulants en association avec des alcaloïdes de la belladone</t>
  </si>
  <si>
    <t>Bisacodyl en association</t>
  </si>
  <si>
    <t>Dantrone en association</t>
  </si>
  <si>
    <t>Glycosides de séné en association</t>
  </si>
  <si>
    <t>Cascara en association</t>
  </si>
  <si>
    <t>Picosulfate de sodium en association</t>
  </si>
  <si>
    <t>Laxatifs de lest</t>
  </si>
  <si>
    <t>Ispaghul (graines de psyllium)</t>
  </si>
  <si>
    <t>Éthulose</t>
  </si>
  <si>
    <t>Graines de lin</t>
  </si>
  <si>
    <t>Méthylcellulose</t>
  </si>
  <si>
    <t>Polycarbophile de calcium</t>
  </si>
  <si>
    <t>Ispaghul en association</t>
  </si>
  <si>
    <t>Graines de lin en association</t>
  </si>
  <si>
    <t>Laxatifs osmotiques</t>
  </si>
  <si>
    <t>Sulfate de magnésium</t>
  </si>
  <si>
    <t>Sels minéraux en association</t>
  </si>
  <si>
    <t>Lactulose</t>
  </si>
  <si>
    <t>Lactitol</t>
  </si>
  <si>
    <t>Sulfate de sodium</t>
  </si>
  <si>
    <t>Pentaérithrityl</t>
  </si>
  <si>
    <t>Macrogol</t>
  </si>
  <si>
    <t>Mannitol</t>
  </si>
  <si>
    <t>Phosphate de sodium</t>
  </si>
  <si>
    <t>Sorbitol</t>
  </si>
  <si>
    <t>Citrate de magnésium</t>
  </si>
  <si>
    <t>Tartrate de sodium</t>
  </si>
  <si>
    <t>Lactulose en association</t>
  </si>
  <si>
    <t>Macrogol en association</t>
  </si>
  <si>
    <t>Lavements</t>
  </si>
  <si>
    <t>Dantrone, associations incluses</t>
  </si>
  <si>
    <t>Glycérol</t>
  </si>
  <si>
    <t>Huile</t>
  </si>
  <si>
    <t>Docusate de sodium, associations incluses</t>
  </si>
  <si>
    <t>Laurylsulfoacétate de sodium, associations incluses</t>
  </si>
  <si>
    <t>Associations (lavements)</t>
  </si>
  <si>
    <t>Antagonistes des récepteurs opioïdes périphériques</t>
  </si>
  <si>
    <t xml:space="preserve">Bromure de méthylnaltrexone </t>
  </si>
  <si>
    <t>Alvimopan</t>
  </si>
  <si>
    <t>Naloxégol</t>
  </si>
  <si>
    <t>Naloxone</t>
  </si>
  <si>
    <t>Naldémédine</t>
  </si>
  <si>
    <t>Autres médicaments pour la constipation</t>
  </si>
  <si>
    <t>Médicaments produisant de l'anhydride carbonique</t>
  </si>
  <si>
    <t>Lubiprostone</t>
  </si>
  <si>
    <t>Linaclotide</t>
  </si>
  <si>
    <t>Prucalopride</t>
  </si>
  <si>
    <t>Tégasérod</t>
  </si>
  <si>
    <t>Plécanatide</t>
  </si>
  <si>
    <t>Ténapanor</t>
  </si>
  <si>
    <t>Élobixibat</t>
  </si>
  <si>
    <t>Antidiarrhéiques, anti-inflammatoires et anti-infectieux intestinaux</t>
  </si>
  <si>
    <t>Anti-infectieux intestinaux</t>
  </si>
  <si>
    <t>Antibiotiques</t>
  </si>
  <si>
    <t>Streptomycine</t>
  </si>
  <si>
    <t>Polymyxine B</t>
  </si>
  <si>
    <t>Paromomycine</t>
  </si>
  <si>
    <t>Kanamycine</t>
  </si>
  <si>
    <t>Vancomycine</t>
  </si>
  <si>
    <t>Colistine</t>
  </si>
  <si>
    <t>Rifaximine</t>
  </si>
  <si>
    <t>Rifamycine</t>
  </si>
  <si>
    <t>Néomycine en association</t>
  </si>
  <si>
    <t>Streptomycine en association</t>
  </si>
  <si>
    <t>Sulfamides</t>
  </si>
  <si>
    <t>Phthalylsulfathiazole</t>
  </si>
  <si>
    <t>Sulfaguanidine</t>
  </si>
  <si>
    <t>Dérivés imidazolés</t>
  </si>
  <si>
    <t>Autres anti-infectieux intestinaux</t>
  </si>
  <si>
    <t>Broxyquinoline</t>
  </si>
  <si>
    <t>Acétarsol</t>
  </si>
  <si>
    <t>Nifuroxazide</t>
  </si>
  <si>
    <t>Nifurzide</t>
  </si>
  <si>
    <t>Adsorbants intestinaux</t>
  </si>
  <si>
    <t>Préparations à base de charbon</t>
  </si>
  <si>
    <t>Charbon médicinal</t>
  </si>
  <si>
    <t>Charbon médicinal en association</t>
  </si>
  <si>
    <t>Préparations à base de bismuth</t>
  </si>
  <si>
    <t>Autres adsorbants intestinaux</t>
  </si>
  <si>
    <t>Pectine</t>
  </si>
  <si>
    <t>Kaolin</t>
  </si>
  <si>
    <t>Crospovidone</t>
  </si>
  <si>
    <t>Attapulgite</t>
  </si>
  <si>
    <t>Diosmectite</t>
  </si>
  <si>
    <t>Associations (autres adsorbants intestinaux)</t>
  </si>
  <si>
    <t>Attapulgite en association</t>
  </si>
  <si>
    <t>Électrolytes et glucides</t>
  </si>
  <si>
    <t>Formules salines pour réhydratation orale</t>
  </si>
  <si>
    <t>Ralentisseurs de la motricité intestinale</t>
  </si>
  <si>
    <t>Diphénoxylate</t>
  </si>
  <si>
    <t>Opium</t>
  </si>
  <si>
    <t>Lopéramide</t>
  </si>
  <si>
    <t>Difénoxine</t>
  </si>
  <si>
    <t xml:space="preserve">Oxyde de lopéramide </t>
  </si>
  <si>
    <t>Éluxadoline</t>
  </si>
  <si>
    <t>Morphine en association</t>
  </si>
  <si>
    <t>Lopéramide en association</t>
  </si>
  <si>
    <t>Anti-inflammatoires intestinaux</t>
  </si>
  <si>
    <t>Corticoïdes à action locale</t>
  </si>
  <si>
    <t>Tixocortol</t>
  </si>
  <si>
    <t>Budésonide</t>
  </si>
  <si>
    <t>Anti-allergiques sauf corticoïdes</t>
  </si>
  <si>
    <t>Acide cromoglicique</t>
  </si>
  <si>
    <t>Acide aminosalicylique et analogues</t>
  </si>
  <si>
    <t>Sulfasalazine</t>
  </si>
  <si>
    <t>Mésalazine</t>
  </si>
  <si>
    <t>Balsalazide</t>
  </si>
  <si>
    <t>Micro-organismes antidiarrhéiques</t>
  </si>
  <si>
    <t>Micro-organismes produisant de l'acide lactique</t>
  </si>
  <si>
    <t>Micro-organismes produisant de l'acide lactique en association</t>
  </si>
  <si>
    <t>Autres antidiarrhéiques</t>
  </si>
  <si>
    <t>Tannate d'albumine</t>
  </si>
  <si>
    <t>Racécadotril</t>
  </si>
  <si>
    <t>Crofélémer</t>
  </si>
  <si>
    <t>Tannate d'albumine en association</t>
  </si>
  <si>
    <t>Préparations contre l'obésité sauf produits de régime</t>
  </si>
  <si>
    <t>Médicaments contre l'obésité à action centrale</t>
  </si>
  <si>
    <t>Phentermine</t>
  </si>
  <si>
    <t>Fenfluramine</t>
  </si>
  <si>
    <t>Amfépramone</t>
  </si>
  <si>
    <t>Dexfenfluramine</t>
  </si>
  <si>
    <t>Mazindol</t>
  </si>
  <si>
    <t>Étilamfétamine</t>
  </si>
  <si>
    <t>Cathine</t>
  </si>
  <si>
    <t>Clobenzorex</t>
  </si>
  <si>
    <t>Méfénorex</t>
  </si>
  <si>
    <t>Sibutramine</t>
  </si>
  <si>
    <t>Lorcasérine</t>
  </si>
  <si>
    <t>Setmélanotide</t>
  </si>
  <si>
    <t>Phentermine et topiramate</t>
  </si>
  <si>
    <t>Éphédrine en association</t>
  </si>
  <si>
    <t>Bupropione et naltrexone</t>
  </si>
  <si>
    <t>Médicaments contre l'obésité à action périphérique</t>
  </si>
  <si>
    <t>Orlistat</t>
  </si>
  <si>
    <t>Autres médicaments contre l'obésité</t>
  </si>
  <si>
    <t>Rimonabant</t>
  </si>
  <si>
    <t>Médicaments de la digestion, enzymes incluses</t>
  </si>
  <si>
    <t>Préparations enzymatiques</t>
  </si>
  <si>
    <t>Diastase</t>
  </si>
  <si>
    <t>Multienzymes (lipase, protéase...)</t>
  </si>
  <si>
    <t>Pepsine</t>
  </si>
  <si>
    <t>Tilactase</t>
  </si>
  <si>
    <t>Préparations acides</t>
  </si>
  <si>
    <t>Chlorhydrate d'acide glutamique</t>
  </si>
  <si>
    <t>Chlorhydrate de bétaïne</t>
  </si>
  <si>
    <t>Acide chlorhydrique</t>
  </si>
  <si>
    <t>Acide citrique</t>
  </si>
  <si>
    <t>Enzymes et préparations acides en association</t>
  </si>
  <si>
    <t>Pepsine et préparations acides</t>
  </si>
  <si>
    <t>Multienzymes et préparations acides</t>
  </si>
  <si>
    <t>Médicaments du diabète</t>
  </si>
  <si>
    <t>Insulines et analogues</t>
  </si>
  <si>
    <t>Insulines et analogues d'action rapide par voie injectable</t>
  </si>
  <si>
    <t>Insuline humaine</t>
  </si>
  <si>
    <t>Insuline bovine</t>
  </si>
  <si>
    <t>Insuline porcine</t>
  </si>
  <si>
    <t>Insuline asparte</t>
  </si>
  <si>
    <t>Insuline glulisine</t>
  </si>
  <si>
    <t>Associations (insulines et analogues d'action rapide par voie injectable)</t>
  </si>
  <si>
    <t>Insulines et analogues d'action intermédiaire par voie injectable</t>
  </si>
  <si>
    <t>Associations (insulines et analogues d'action intermédiaire par voie injectable)</t>
  </si>
  <si>
    <t>Insulines et analogues d'action intermédiaire ou lente et à début d'action rapide par voie injectable</t>
  </si>
  <si>
    <t>Insuline dégludec et insuline asparte</t>
  </si>
  <si>
    <t>Associations (insulines et analogues d'action intermédiaire ou lente et à début d'action rapide par voie injectable)</t>
  </si>
  <si>
    <t>Insulines et analogues d'action lente par voie injectable</t>
  </si>
  <si>
    <t>Insuline glargine</t>
  </si>
  <si>
    <t>Insuline détémir</t>
  </si>
  <si>
    <t>Insuline icodec</t>
  </si>
  <si>
    <t>Associations (insulines et analogues d'action lente par voie injectable)</t>
  </si>
  <si>
    <t>Insuline glargine et lixisénatide</t>
  </si>
  <si>
    <t>Insuline dégludec et liraglutide</t>
  </si>
  <si>
    <t>Insulines et analogues pour inhalation</t>
  </si>
  <si>
    <t>Médicaments hypoglycémiants sauf insulines</t>
  </si>
  <si>
    <t>Phenformine</t>
  </si>
  <si>
    <t>Metformine</t>
  </si>
  <si>
    <t>Buformine</t>
  </si>
  <si>
    <t>Sulfonylurées</t>
  </si>
  <si>
    <t>Glibenclamide</t>
  </si>
  <si>
    <t>Chlorpropamide</t>
  </si>
  <si>
    <t>Tolbutamide</t>
  </si>
  <si>
    <t>Glibornuride</t>
  </si>
  <si>
    <t>Tolazamide</t>
  </si>
  <si>
    <t>Carbutamide</t>
  </si>
  <si>
    <t>Gliquidone</t>
  </si>
  <si>
    <t>Gliclazide</t>
  </si>
  <si>
    <t>Métahexamide</t>
  </si>
  <si>
    <t>Glisoxépide</t>
  </si>
  <si>
    <t>Glimépiride</t>
  </si>
  <si>
    <t>Acétohexamide</t>
  </si>
  <si>
    <t>Sulfamides (hétérocycles)</t>
  </si>
  <si>
    <t>Glymidine</t>
  </si>
  <si>
    <t>Associations de médicaments hypoglycémiants oraux</t>
  </si>
  <si>
    <t>Phenformine et sulfonylurées</t>
  </si>
  <si>
    <t>Metformine et sulfonylurées</t>
  </si>
  <si>
    <t>Metformine et rosiglitazone</t>
  </si>
  <si>
    <t>Glimépiride et rosiglitazone</t>
  </si>
  <si>
    <t>Metformine et pioglitazone</t>
  </si>
  <si>
    <t>Glimépiride et pioglitazone</t>
  </si>
  <si>
    <t>Metformine et sitagliptine</t>
  </si>
  <si>
    <t>Metformine et vildagliptine</t>
  </si>
  <si>
    <t>Pioglitazone et alogliptine</t>
  </si>
  <si>
    <t>Metformine et saxagliptine</t>
  </si>
  <si>
    <t>Metformine et linagliptine</t>
  </si>
  <si>
    <t>Pioglitazone et sitagliptine</t>
  </si>
  <si>
    <t>Metformine et alogliptine</t>
  </si>
  <si>
    <t>Metformine et répaglinide</t>
  </si>
  <si>
    <t>Metformine et dapagliflozine</t>
  </si>
  <si>
    <t>Metformine et canagliflozine</t>
  </si>
  <si>
    <t>Metformine et acarbose</t>
  </si>
  <si>
    <t>Metformine et gémigliptine</t>
  </si>
  <si>
    <t>Linagliptine et empagliflozine</t>
  </si>
  <si>
    <t>Metformine et empagliflozine</t>
  </si>
  <si>
    <t>Saxagliptine et dapagliflozine</t>
  </si>
  <si>
    <t>Metformine et évogliptine</t>
  </si>
  <si>
    <t>Metformine et ertugliflozine</t>
  </si>
  <si>
    <t>Sitagliptine et ertugliflozine</t>
  </si>
  <si>
    <t>Metformine, saxagliptine et dapagliflozine</t>
  </si>
  <si>
    <t>Metformine et lobéglitazone</t>
  </si>
  <si>
    <t>Metformine, linagliptine et empagliflozine</t>
  </si>
  <si>
    <t>Metformine et ténéligliptine</t>
  </si>
  <si>
    <t>Sitagliptine et dapagliflozine</t>
  </si>
  <si>
    <t>Inhibiteurs de l'alpha-glucosidase</t>
  </si>
  <si>
    <t>Acarbose</t>
  </si>
  <si>
    <t>Miglitol</t>
  </si>
  <si>
    <t>Voglibose</t>
  </si>
  <si>
    <t>Thiazolinediones</t>
  </si>
  <si>
    <t>Troglitazone</t>
  </si>
  <si>
    <t>Rosiglitazone</t>
  </si>
  <si>
    <t>Pioglitazone</t>
  </si>
  <si>
    <t>Lobéglitazone</t>
  </si>
  <si>
    <t>Inhibiteurs de la dipeptidylpeptidase-4 (DPP-4)</t>
  </si>
  <si>
    <t>Vildagliptine</t>
  </si>
  <si>
    <t>Saxagliptine</t>
  </si>
  <si>
    <t>Alogliptine</t>
  </si>
  <si>
    <t>Linagliptine</t>
  </si>
  <si>
    <t>Gémigliptine</t>
  </si>
  <si>
    <t>Évogliptine</t>
  </si>
  <si>
    <t>Ténéligliptine</t>
  </si>
  <si>
    <t>Sitagliptine et simvastatine</t>
  </si>
  <si>
    <t>Gémigliptine et rosuvastatine</t>
  </si>
  <si>
    <t>Analogues du glucagon-like peptide-1 (GLP-1)</t>
  </si>
  <si>
    <t>Exénatide</t>
  </si>
  <si>
    <t>Lixisénatide</t>
  </si>
  <si>
    <t>Albiglutide</t>
  </si>
  <si>
    <t>Sémaglutide</t>
  </si>
  <si>
    <t>Béinaglutide</t>
  </si>
  <si>
    <t>Inhibiteurs du co-transporteur de sodium-glucose de type 2 (SGLT2)</t>
  </si>
  <si>
    <t>Dapagliflozine</t>
  </si>
  <si>
    <t>Canagliflozine</t>
  </si>
  <si>
    <t>Empagliflozine</t>
  </si>
  <si>
    <t>Ertugliflozine</t>
  </si>
  <si>
    <t>Ipragliflozine</t>
  </si>
  <si>
    <t>Sotagliflozine</t>
  </si>
  <si>
    <t>Luséogliflozine</t>
  </si>
  <si>
    <t>Bexagliflozine</t>
  </si>
  <si>
    <t>Autres médicaments hypoglycémiants sauf insulines</t>
  </si>
  <si>
    <t>Gomme guar</t>
  </si>
  <si>
    <t>Répaglinide</t>
  </si>
  <si>
    <t>Natéglinide</t>
  </si>
  <si>
    <t>Pramlintide</t>
  </si>
  <si>
    <t>Benfluorex</t>
  </si>
  <si>
    <t>Mitiglinide</t>
  </si>
  <si>
    <t>Iméglimine</t>
  </si>
  <si>
    <t>Tirzépatide</t>
  </si>
  <si>
    <t>Carfloglitazar</t>
  </si>
  <si>
    <t>Dorzagliatine</t>
  </si>
  <si>
    <t>Autres médicaments du diabète</t>
  </si>
  <si>
    <t>Inhibiteurs de l'aldose réductase</t>
  </si>
  <si>
    <t>Tolrestat</t>
  </si>
  <si>
    <t>Téplizumab</t>
  </si>
  <si>
    <t>Vitamines</t>
  </si>
  <si>
    <t>Polyvitamines en association</t>
  </si>
  <si>
    <t>Polyvitamines avec éléments minéraux</t>
  </si>
  <si>
    <t>Polyvitamines et fer</t>
  </si>
  <si>
    <t>Polyvitamines et calcium</t>
  </si>
  <si>
    <t>Polyvitamines et autres éléments minéraux, associations incluses</t>
  </si>
  <si>
    <t>Polyvitamines et oligo-éléments</t>
  </si>
  <si>
    <t>Polyvitamines, autres associations</t>
  </si>
  <si>
    <t>Polyvitamines non associées</t>
  </si>
  <si>
    <t>Vitamines A et D, associations des deux incluses</t>
  </si>
  <si>
    <t>Vitamine A non associée</t>
  </si>
  <si>
    <t>Rétinol (vitamine A)</t>
  </si>
  <si>
    <t>Bétacarotène</t>
  </si>
  <si>
    <t>Vitamines A et D en association</t>
  </si>
  <si>
    <t>Vitamine D et analogues</t>
  </si>
  <si>
    <t>Ergocalciférol</t>
  </si>
  <si>
    <t>Dihydrotachystérol</t>
  </si>
  <si>
    <t>Alfacalcidol</t>
  </si>
  <si>
    <t>Calcitriol</t>
  </si>
  <si>
    <t>Colécalciférol</t>
  </si>
  <si>
    <t>Calcifédiol</t>
  </si>
  <si>
    <t>Associations (vitamine D et analogues)</t>
  </si>
  <si>
    <t>Colécalciférol en association</t>
  </si>
  <si>
    <t>Vitamine B1 non associée et en association avec vitamines B6 et B12</t>
  </si>
  <si>
    <t>Vitamine B1 non associée</t>
  </si>
  <si>
    <t>Thiamine (vitamine B1)</t>
  </si>
  <si>
    <t>Sulbutiamine</t>
  </si>
  <si>
    <t>Benfotiamine</t>
  </si>
  <si>
    <t>Vitamine B1 en association à la vitamine B6 et/ou à la vitamine B12</t>
  </si>
  <si>
    <t>Complexe vitaminique B, associations incluses</t>
  </si>
  <si>
    <t>Complexe vitaminique B non associé</t>
  </si>
  <si>
    <t>Complexe vitaminique B avec vitamine C</t>
  </si>
  <si>
    <t>Complexe vitaminique B avec éléments minéraux</t>
  </si>
  <si>
    <t>Complexe vitaminique B avec stéroïdes anabolisants</t>
  </si>
  <si>
    <t>Complexe vitaminique B, autres associations</t>
  </si>
  <si>
    <t>Acide ascorbique (vitamine C), associations incluses</t>
  </si>
  <si>
    <t>Acide ascorbique (vitamine C) non associé</t>
  </si>
  <si>
    <t>Acide ascorbique (vitamine C)</t>
  </si>
  <si>
    <t>Acide ascorbique (vitamine C) en association</t>
  </si>
  <si>
    <t>Acide ascorbique (vitamine C) et calcium</t>
  </si>
  <si>
    <t>Autres préparations vitaminiques non associées</t>
  </si>
  <si>
    <t>Nicotinamide</t>
  </si>
  <si>
    <t>Pyridoxine (vitamine B6)</t>
  </si>
  <si>
    <t>Tocophérol (vitamine E)</t>
  </si>
  <si>
    <t>Riboflavine (vitamine B2)</t>
  </si>
  <si>
    <t>Biotine</t>
  </si>
  <si>
    <t>Phosphate de pyridoxal</t>
  </si>
  <si>
    <t>Inositol</t>
  </si>
  <si>
    <t>Tocofersolan</t>
  </si>
  <si>
    <t>Dexpanthénol</t>
  </si>
  <si>
    <t>Pantothénate de calcium</t>
  </si>
  <si>
    <t>Pantéthine</t>
  </si>
  <si>
    <t>Autres vitamines en association</t>
  </si>
  <si>
    <t>Associations de vitamines</t>
  </si>
  <si>
    <t>Vitamines avec éléments minéraux</t>
  </si>
  <si>
    <t>Vitamines, autres associations</t>
  </si>
  <si>
    <t>Suppléments minéraux</t>
  </si>
  <si>
    <t>Phosphate de calcium</t>
  </si>
  <si>
    <t>Glubionate de calcium</t>
  </si>
  <si>
    <t>Gluconate de calcium</t>
  </si>
  <si>
    <t>Lactate de calcium</t>
  </si>
  <si>
    <t>Gluconolactate de calcium</t>
  </si>
  <si>
    <t>Chlorure de calcium</t>
  </si>
  <si>
    <t>Glycérophosphate de calcium</t>
  </si>
  <si>
    <t>Complexe de citrate de calcium et de lysine</t>
  </si>
  <si>
    <t>Glucoheptonate de calcium</t>
  </si>
  <si>
    <t>Pangamate de calcium</t>
  </si>
  <si>
    <t>Citrate de calcium</t>
  </si>
  <si>
    <t>Calcium (différents sels en association)</t>
  </si>
  <si>
    <t>Lévulinate de calcium</t>
  </si>
  <si>
    <t>Calcium en association avec de la vitamine D et/ou d'autres substances</t>
  </si>
  <si>
    <t>Chlorure de potassium</t>
  </si>
  <si>
    <t>Citrate de potassium</t>
  </si>
  <si>
    <t>Hydrogénotartrate de potassium</t>
  </si>
  <si>
    <t>Bicarbonate de potassium</t>
  </si>
  <si>
    <t>Gluconate de potassium</t>
  </si>
  <si>
    <t>Potassium (différents sels en association)</t>
  </si>
  <si>
    <t>Chlorure de potassium en association</t>
  </si>
  <si>
    <t>Autres suppléments minéraux</t>
  </si>
  <si>
    <t>Chlorure de sodium</t>
  </si>
  <si>
    <t>Sulfate de zinc</t>
  </si>
  <si>
    <t>Gluconate de zinc</t>
  </si>
  <si>
    <t>Complexe de protéines de zinc</t>
  </si>
  <si>
    <t>Magnésium</t>
  </si>
  <si>
    <t>Gluconate de magnésium</t>
  </si>
  <si>
    <t>Aspartate de magnésium</t>
  </si>
  <si>
    <t>Lactate de magnésium</t>
  </si>
  <si>
    <t>Lévulinate de magnésium</t>
  </si>
  <si>
    <t>Pidolate de magnésium</t>
  </si>
  <si>
    <t>Orotate de magnésium</t>
  </si>
  <si>
    <t>Magnésium (différents sels en association)</t>
  </si>
  <si>
    <t>Fluorure</t>
  </si>
  <si>
    <t>Fluorure en association</t>
  </si>
  <si>
    <t>Sélénium</t>
  </si>
  <si>
    <t>Sélénate de sodium</t>
  </si>
  <si>
    <t>Sélénite de sodium</t>
  </si>
  <si>
    <t>Autres éléments minéraux</t>
  </si>
  <si>
    <t>Toniques</t>
  </si>
  <si>
    <t>Anabolisants à usage systémique</t>
  </si>
  <si>
    <t>Stéroïdes anabolisants</t>
  </si>
  <si>
    <t>Dérivés de l'androstane</t>
  </si>
  <si>
    <t>Androstanolone</t>
  </si>
  <si>
    <t>Stanozolol</t>
  </si>
  <si>
    <t>Métandiénone</t>
  </si>
  <si>
    <t>Méténolone</t>
  </si>
  <si>
    <t>Oxymétholone</t>
  </si>
  <si>
    <t>Quinbolone</t>
  </si>
  <si>
    <t>Prastérone</t>
  </si>
  <si>
    <t>Oxandrolone</t>
  </si>
  <si>
    <t>Noréthandrolone</t>
  </si>
  <si>
    <t>Dérivés de l'estrène</t>
  </si>
  <si>
    <t>Nandrolone</t>
  </si>
  <si>
    <t>Éthylestrénol</t>
  </si>
  <si>
    <t>Cipionate d'oxabolone</t>
  </si>
  <si>
    <t>Autres anabolisants</t>
  </si>
  <si>
    <t>Stimulants de l'appétit</t>
  </si>
  <si>
    <t>Autres produits des voies digestives et du métabolisme</t>
  </si>
  <si>
    <t>Acides aminés et dérivés</t>
  </si>
  <si>
    <t>Lévocarnitine</t>
  </si>
  <si>
    <t>Adéméthionine</t>
  </si>
  <si>
    <t>Glutamine</t>
  </si>
  <si>
    <t>Mercaptamine</t>
  </si>
  <si>
    <t>Acide carglumique</t>
  </si>
  <si>
    <t>Bétaïne</t>
  </si>
  <si>
    <t>Alglucérase</t>
  </si>
  <si>
    <t>Imiglucérase</t>
  </si>
  <si>
    <t>Agalsidase alfa</t>
  </si>
  <si>
    <t>Agalsidase bêta</t>
  </si>
  <si>
    <t>Sacrosidase</t>
  </si>
  <si>
    <t>Galsulfase</t>
  </si>
  <si>
    <t>Idursulfase</t>
  </si>
  <si>
    <t>Vélaglucérase alfa</t>
  </si>
  <si>
    <t>Taliglucérase alfa</t>
  </si>
  <si>
    <t>Élosulfase alfa</t>
  </si>
  <si>
    <t>Asfotase alfa</t>
  </si>
  <si>
    <t>Sébélipase alfa</t>
  </si>
  <si>
    <t>Velmanase alfa</t>
  </si>
  <si>
    <t>Idursulfase bêta</t>
  </si>
  <si>
    <t>Cerliponase alfa</t>
  </si>
  <si>
    <t>Vestronidase alfa</t>
  </si>
  <si>
    <t>Pegvaliase</t>
  </si>
  <si>
    <t>Pégunigalsidase alfa</t>
  </si>
  <si>
    <t>Atidarsagène autotemcel</t>
  </si>
  <si>
    <t>Avalglucosidase alfa</t>
  </si>
  <si>
    <t>Cipaglucosidase alfa</t>
  </si>
  <si>
    <t>Pegzilarginase</t>
  </si>
  <si>
    <t>Olipudase alfa</t>
  </si>
  <si>
    <t>Éladocagène exuparvovec</t>
  </si>
  <si>
    <t>Pabinafusp alfa</t>
  </si>
  <si>
    <t>Divers produits des voies digestives et du métabolisme</t>
  </si>
  <si>
    <t>Acide thioctique</t>
  </si>
  <si>
    <t>Anéthole trithione</t>
  </si>
  <si>
    <t>Nitisinone</t>
  </si>
  <si>
    <t>Acétate de zinc</t>
  </si>
  <si>
    <t>Miglustat</t>
  </si>
  <si>
    <t>Saproptérine</t>
  </si>
  <si>
    <t>Téduglutide</t>
  </si>
  <si>
    <t>Phénylbutyrate de glycérol</t>
  </si>
  <si>
    <t>Éliglustat</t>
  </si>
  <si>
    <t>Trientine</t>
  </si>
  <si>
    <t>Triacétate d'uridine</t>
  </si>
  <si>
    <t>Migalastat</t>
  </si>
  <si>
    <t>Télotristat</t>
  </si>
  <si>
    <t>Givosiran</t>
  </si>
  <si>
    <t>Triheptanoïne</t>
  </si>
  <si>
    <t>Lumasiran</t>
  </si>
  <si>
    <t>Fosdénoptérine</t>
  </si>
  <si>
    <t>Lonafarnib</t>
  </si>
  <si>
    <t>Élivaldogène autotemcel</t>
  </si>
  <si>
    <t>Acide tiomolibdique</t>
  </si>
  <si>
    <t>Lériglitazone</t>
  </si>
  <si>
    <t>Benzoate de sodium et phénylacétate de sodium</t>
  </si>
  <si>
    <t>Sang et organes hématopoïétiques</t>
  </si>
  <si>
    <t>Antithrombotiques</t>
  </si>
  <si>
    <t>Antivitamines K</t>
  </si>
  <si>
    <t>Dicoumarol</t>
  </si>
  <si>
    <t>Phénindione</t>
  </si>
  <si>
    <t>Warfarine</t>
  </si>
  <si>
    <t>Phenprocoumone</t>
  </si>
  <si>
    <t>Biscoumacétate d'éthyle</t>
  </si>
  <si>
    <t>Clorindione</t>
  </si>
  <si>
    <t>Diphénadione</t>
  </si>
  <si>
    <t>Tioclomarol</t>
  </si>
  <si>
    <t>Fluindione</t>
  </si>
  <si>
    <t>Groupe de l'héparine</t>
  </si>
  <si>
    <t>Héparine</t>
  </si>
  <si>
    <t>Antithrombine III</t>
  </si>
  <si>
    <t>Daltéparine</t>
  </si>
  <si>
    <t>Énoxaparine</t>
  </si>
  <si>
    <t>Nadroparine</t>
  </si>
  <si>
    <t>Parnaparine</t>
  </si>
  <si>
    <t>Réviparine</t>
  </si>
  <si>
    <t>Danaparoïde</t>
  </si>
  <si>
    <t>Tinzaparine</t>
  </si>
  <si>
    <t>Sulodexide</t>
  </si>
  <si>
    <t>Bémiparine</t>
  </si>
  <si>
    <t>Héparine en association</t>
  </si>
  <si>
    <t>Inhibiteurs de l'agrégation plaquettaire sauf héparine</t>
  </si>
  <si>
    <t>Ditazole</t>
  </si>
  <si>
    <t>Cloricromen</t>
  </si>
  <si>
    <t>Picotamide</t>
  </si>
  <si>
    <t>Clopidogrel</t>
  </si>
  <si>
    <t>Ticlopidine</t>
  </si>
  <si>
    <t>Carbasalate de calcium</t>
  </si>
  <si>
    <t>Époprosténol</t>
  </si>
  <si>
    <t>Indobufène</t>
  </si>
  <si>
    <t>Iloprost</t>
  </si>
  <si>
    <t>Abciximab</t>
  </si>
  <si>
    <t>Aloxiprine</t>
  </si>
  <si>
    <t>Tirofiban</t>
  </si>
  <si>
    <t>Triflusal</t>
  </si>
  <si>
    <t>Béraprost</t>
  </si>
  <si>
    <t>Tréprostinil</t>
  </si>
  <si>
    <t>Prasugrel</t>
  </si>
  <si>
    <t>Cilostazol</t>
  </si>
  <si>
    <t>Ticagrélor</t>
  </si>
  <si>
    <t>Cangrélor</t>
  </si>
  <si>
    <t>Vorapaxar</t>
  </si>
  <si>
    <t>Sélexipag</t>
  </si>
  <si>
    <t>Limaprost</t>
  </si>
  <si>
    <t>Associations (inhibiteurs de l'agrégation plaquettaire sauf héparine)</t>
  </si>
  <si>
    <t>Acide acétylsalicylique en association avec les inhibiteurs de la pompe à proton</t>
  </si>
  <si>
    <t>Streptokinase</t>
  </si>
  <si>
    <t>Anistréplase</t>
  </si>
  <si>
    <t>Fibrinolysine</t>
  </si>
  <si>
    <t>Brinase</t>
  </si>
  <si>
    <t>Rétéplase</t>
  </si>
  <si>
    <t>Saruplase</t>
  </si>
  <si>
    <t>Ancrod</t>
  </si>
  <si>
    <t>Drotrécogine alfa (activée)</t>
  </si>
  <si>
    <t>Protéine C</t>
  </si>
  <si>
    <t>Apadamtase alfa et cinaxadamtase alfa</t>
  </si>
  <si>
    <t>Inhibiteurs directs de la thrombine</t>
  </si>
  <si>
    <t>Désirudine</t>
  </si>
  <si>
    <t>Lépirudine</t>
  </si>
  <si>
    <t>Argatroban</t>
  </si>
  <si>
    <t>Mélagatran</t>
  </si>
  <si>
    <t>Ximélagatran</t>
  </si>
  <si>
    <t>Bivalirudine</t>
  </si>
  <si>
    <t>Dabigatran étexilate</t>
  </si>
  <si>
    <t>Inhibiteurs directs du facteur Xa</t>
  </si>
  <si>
    <t>Apixaban</t>
  </si>
  <si>
    <t>Édoxaban</t>
  </si>
  <si>
    <t>Bétrixaban</t>
  </si>
  <si>
    <t>Rivaroxaban et acide acétylsalicylique</t>
  </si>
  <si>
    <t>Autres antithrombotiques</t>
  </si>
  <si>
    <t>Défibrotide</t>
  </si>
  <si>
    <t>Sulfate de dermatan</t>
  </si>
  <si>
    <t>Caplacizumab</t>
  </si>
  <si>
    <t>Antihémorragiques</t>
  </si>
  <si>
    <t>Antifibrinolytiques</t>
  </si>
  <si>
    <t>Acide aminocaproïque</t>
  </si>
  <si>
    <t>Acide tranéxamique</t>
  </si>
  <si>
    <t>Acide aminométhylbenzoïque</t>
  </si>
  <si>
    <t>Inhibiteurs de protéinases</t>
  </si>
  <si>
    <t>Alfa 1 antitrypsine</t>
  </si>
  <si>
    <t>Camostat</t>
  </si>
  <si>
    <t>Ulinastatine</t>
  </si>
  <si>
    <t>Vitamine K et autres hémostatiques</t>
  </si>
  <si>
    <t>Vitamine K</t>
  </si>
  <si>
    <t>Phytoménadione</t>
  </si>
  <si>
    <t>Ménadione</t>
  </si>
  <si>
    <t>Fibrinogène</t>
  </si>
  <si>
    <t>Fibrinogène humain</t>
  </si>
  <si>
    <t>Hémostatiques locaux</t>
  </si>
  <si>
    <t>Éponge de gélatine absorbable</t>
  </si>
  <si>
    <t>Cellulose oxydée</t>
  </si>
  <si>
    <t>Acide tétragalacturonique hydroxyméthylester</t>
  </si>
  <si>
    <t>Thrombine</t>
  </si>
  <si>
    <t>Collagène</t>
  </si>
  <si>
    <t>Alginate de calcium</t>
  </si>
  <si>
    <t>Associations (hémostatiques locaux)</t>
  </si>
  <si>
    <t>Facteurs de la coagulation sanguine</t>
  </si>
  <si>
    <t>Facteurs de coagulation IX, II, VII et X en association</t>
  </si>
  <si>
    <t>Facteur VIII de coagulation</t>
  </si>
  <si>
    <t>Facteurs de coagulation ayant une activité court-circuitant l'inhibiteur du facteur VIII</t>
  </si>
  <si>
    <t>Facteur VII de coagulation</t>
  </si>
  <si>
    <t>Facteur Von Willebrand et facteur VIII de coagulation en association</t>
  </si>
  <si>
    <t>Facteur XIII de coagulation</t>
  </si>
  <si>
    <t>Facteur VIIa de coagulation</t>
  </si>
  <si>
    <t>Facteur Von Willebrand</t>
  </si>
  <si>
    <t>Catridécacog</t>
  </si>
  <si>
    <t>Facteur X de coagulation</t>
  </si>
  <si>
    <t>Susoctocog alfa</t>
  </si>
  <si>
    <t>Valoctocogène roxaparvovec</t>
  </si>
  <si>
    <t>Étranacogène dézaparvovec</t>
  </si>
  <si>
    <t>Autres hémostatiques systémiques</t>
  </si>
  <si>
    <t>Étamsylate</t>
  </si>
  <si>
    <t>Carbazochrome</t>
  </si>
  <si>
    <t>Batroxobine</t>
  </si>
  <si>
    <t>Romiplostim</t>
  </si>
  <si>
    <t>Eltrombopag</t>
  </si>
  <si>
    <t>Émicizumab</t>
  </si>
  <si>
    <t>Lusutrombopag</t>
  </si>
  <si>
    <t>Avatrombopag</t>
  </si>
  <si>
    <t>Fostamatinib</t>
  </si>
  <si>
    <t>Concizumab</t>
  </si>
  <si>
    <t>Préparations anti-anémiques</t>
  </si>
  <si>
    <t>Préparations à base de fer</t>
  </si>
  <si>
    <t>Fer bivalent, préparations orales</t>
  </si>
  <si>
    <t>Sulfate ferreux-glycine</t>
  </si>
  <si>
    <t>Fumarate ferreux</t>
  </si>
  <si>
    <t>Gluconate ferreux</t>
  </si>
  <si>
    <t>Carbonate ferreux</t>
  </si>
  <si>
    <t>Chlorure ferreux</t>
  </si>
  <si>
    <t>Succinate ferreux</t>
  </si>
  <si>
    <t>Sulfate ferreux</t>
  </si>
  <si>
    <t>Tartrate ferreux</t>
  </si>
  <si>
    <t>Aspartate ferreux</t>
  </si>
  <si>
    <t>Ascorbate ferreux</t>
  </si>
  <si>
    <t>Iodure ferreux</t>
  </si>
  <si>
    <t>Citrate de sodium ferreux</t>
  </si>
  <si>
    <t>Fer trivalent, préparations orales</t>
  </si>
  <si>
    <t>Citrate de fer sodique</t>
  </si>
  <si>
    <t>Oxyde de fer sucré</t>
  </si>
  <si>
    <t>Édétate de fer sodique</t>
  </si>
  <si>
    <t>Hydroxyde ferrique</t>
  </si>
  <si>
    <t>Complexes oxyde ferrique polymaltose</t>
  </si>
  <si>
    <t>Complexe fer-sulfate de chondroïtine</t>
  </si>
  <si>
    <t>Acétyl transferrine ferrique</t>
  </si>
  <si>
    <t>Protéinosuccinylate ferrique</t>
  </si>
  <si>
    <t>Maltol ferrique</t>
  </si>
  <si>
    <t>Fer, préparations parentérales</t>
  </si>
  <si>
    <t>Fer en association avec l'acide folique</t>
  </si>
  <si>
    <t>Complexe d'acides aminés ferreux et acide folique</t>
  </si>
  <si>
    <t>Fumarate ferreux et acide folique</t>
  </si>
  <si>
    <t>Sulfate ferreux et acide folique</t>
  </si>
  <si>
    <t>Complexes oxyde ferrique polymaltose et acide folique</t>
  </si>
  <si>
    <t>Gluconate ferreux et acide folique</t>
  </si>
  <si>
    <t>Fer dans d'autres associations</t>
  </si>
  <si>
    <t>Fer, vitamine B12 et acide folique</t>
  </si>
  <si>
    <t>Fer, polyvitamines et acide folique</t>
  </si>
  <si>
    <t>Fer et polyvitamines</t>
  </si>
  <si>
    <t>Fer, polyvitamines et minéraux</t>
  </si>
  <si>
    <t>Associations diverses (fer dans d'autres associations)</t>
  </si>
  <si>
    <t>Vitamine B12 et acide folique</t>
  </si>
  <si>
    <t>Vitamine B12 (cyanocobalamine et analogues)</t>
  </si>
  <si>
    <t>Cyanocobalamine</t>
  </si>
  <si>
    <t>Complexe cyanocobalamine-tanin</t>
  </si>
  <si>
    <t>Hydroxocobalamine</t>
  </si>
  <si>
    <t>Cobamamide</t>
  </si>
  <si>
    <t>Mécobalamine</t>
  </si>
  <si>
    <t>Cyanocobalamine en association</t>
  </si>
  <si>
    <t>Hydroxocobalamine en association</t>
  </si>
  <si>
    <t>Acide folique et dérivés</t>
  </si>
  <si>
    <t>Acide folique</t>
  </si>
  <si>
    <t>Acide folique en asssociation</t>
  </si>
  <si>
    <t>Autres préparations anti-anémiques</t>
  </si>
  <si>
    <t>Érythropoïétine</t>
  </si>
  <si>
    <t>Darbépoétine alfa</t>
  </si>
  <si>
    <t>Méthoxy polyéthylène glycol-époétine bêta</t>
  </si>
  <si>
    <t>Péginésatide</t>
  </si>
  <si>
    <t>Roxadustat</t>
  </si>
  <si>
    <t>Luspatercept</t>
  </si>
  <si>
    <t>Daprodustat</t>
  </si>
  <si>
    <t>Vadadustat</t>
  </si>
  <si>
    <t>Substituts du sang et solutions de perfusion</t>
  </si>
  <si>
    <t>Sang et produits dérivés</t>
  </si>
  <si>
    <t>Substituts du sang et fractions protéiques plasmatiques</t>
  </si>
  <si>
    <t>Albumine</t>
  </si>
  <si>
    <t>Autres fractions protéiques plasmatiques</t>
  </si>
  <si>
    <t>Substituts du sang fluorocarbonés</t>
  </si>
  <si>
    <t>Dextran</t>
  </si>
  <si>
    <t>Gélatines</t>
  </si>
  <si>
    <t>Hydroxyéthylamidon</t>
  </si>
  <si>
    <t>Hémoglobine crosfumaril</t>
  </si>
  <si>
    <t>Hémoglobine raffimère</t>
  </si>
  <si>
    <t>Hémoglobine glutamer (bovine)</t>
  </si>
  <si>
    <t>Autres produits sanguins</t>
  </si>
  <si>
    <t>Érythrocytes</t>
  </si>
  <si>
    <t>Thrombocytes</t>
  </si>
  <si>
    <t>Plasma sanguin</t>
  </si>
  <si>
    <t>Cellules souches du sang du cordon ombilical</t>
  </si>
  <si>
    <t>Solutions intraveineuses</t>
  </si>
  <si>
    <t>Solutions pour nutrition parentérale</t>
  </si>
  <si>
    <t>Émulsions lipidiques</t>
  </si>
  <si>
    <t>Glucides</t>
  </si>
  <si>
    <t>Hydrolysats de protéines</t>
  </si>
  <si>
    <t>Associations (solutions pour nutrition parentérale)</t>
  </si>
  <si>
    <t>Solutions modifiant le bilan électrolytique</t>
  </si>
  <si>
    <t>Électrolytes</t>
  </si>
  <si>
    <t>Électrolytes avec glucides</t>
  </si>
  <si>
    <t>Trométamol</t>
  </si>
  <si>
    <t>Électrolytes en association avec d'autres substances</t>
  </si>
  <si>
    <t>Solutions produisant une diurése osmotique</t>
  </si>
  <si>
    <t>Urée</t>
  </si>
  <si>
    <t>Solutions d'irrigation</t>
  </si>
  <si>
    <t>Anti-infectieux</t>
  </si>
  <si>
    <t>Cétylpyridinium</t>
  </si>
  <si>
    <t>Nitrofurazone</t>
  </si>
  <si>
    <t>Sulfaméthizole</t>
  </si>
  <si>
    <t>Taurolidine</t>
  </si>
  <si>
    <t>Acide mandélique</t>
  </si>
  <si>
    <t>Noxytioline</t>
  </si>
  <si>
    <t>Lactate d'éthacridine</t>
  </si>
  <si>
    <t>Associations (anti-infectieux)</t>
  </si>
  <si>
    <t>Solutions salines</t>
  </si>
  <si>
    <t>Citrate de sodium</t>
  </si>
  <si>
    <t>Bicarbonate de sodium</t>
  </si>
  <si>
    <t>Associations (solutions salines)</t>
  </si>
  <si>
    <t>Autres solutions d'irrigation</t>
  </si>
  <si>
    <t>Glucose</t>
  </si>
  <si>
    <t>Glycine</t>
  </si>
  <si>
    <t>Associations (autres solutions d'irrigation)</t>
  </si>
  <si>
    <t>Solutions pour dialyse péritonéale</t>
  </si>
  <si>
    <t>Solutions isotoniques</t>
  </si>
  <si>
    <t>Solutions hypertoniques</t>
  </si>
  <si>
    <t>Additifs pour solutions intraveineuses</t>
  </si>
  <si>
    <t>Solutions d'électrolytes</t>
  </si>
  <si>
    <t>Chlorure d'ammonium</t>
  </si>
  <si>
    <t>Phosphate de potassium, associations avec d'autres sels de potassium incluses</t>
  </si>
  <si>
    <t>Acétate de sodium</t>
  </si>
  <si>
    <t>Phosphate de magnésium</t>
  </si>
  <si>
    <t>Chlorure de zinc</t>
  </si>
  <si>
    <t>Glycérophosphate de sodium</t>
  </si>
  <si>
    <t>Lactate de potassium</t>
  </si>
  <si>
    <t>Solutions cardioplégiques</t>
  </si>
  <si>
    <t>Acétate de potassium</t>
  </si>
  <si>
    <t>Associations d'électrolytes</t>
  </si>
  <si>
    <t>Chlorhydrate d'arginine</t>
  </si>
  <si>
    <t>Alanyl glutamine</t>
  </si>
  <si>
    <t>Lysine</t>
  </si>
  <si>
    <t>Autres additifs pour solutions intraveineuses</t>
  </si>
  <si>
    <t>Solutions pour hémodialyse et hémofiltration</t>
  </si>
  <si>
    <t>Concentrés pour hémodialyse</t>
  </si>
  <si>
    <t>Solutions pour hémofiltration</t>
  </si>
  <si>
    <t>Autres médicaments utilisés en hématologie</t>
  </si>
  <si>
    <t>Fibrinolysine et désoxyribonucléase</t>
  </si>
  <si>
    <t>Hyaluronidase</t>
  </si>
  <si>
    <t>Chymotrypsine</t>
  </si>
  <si>
    <t>Trypsine</t>
  </si>
  <si>
    <t>Désoxyribonucléase</t>
  </si>
  <si>
    <t>Streptokinase en association</t>
  </si>
  <si>
    <t>Médicaments dérivés de l'hème</t>
  </si>
  <si>
    <t>Hémine</t>
  </si>
  <si>
    <t>Médicaments utilisés dans l'angioedème héréditaire</t>
  </si>
  <si>
    <t>Inhibiteur de C1, dérivé plasmatique</t>
  </si>
  <si>
    <t>Icatibant</t>
  </si>
  <si>
    <t>Écallantide</t>
  </si>
  <si>
    <t>Conestat alfa</t>
  </si>
  <si>
    <t>Lanadélumab</t>
  </si>
  <si>
    <t>Bérotralstat</t>
  </si>
  <si>
    <t>Crizanlizumab</t>
  </si>
  <si>
    <t>Bétibéglogène autotemcel</t>
  </si>
  <si>
    <t>Voxélotor</t>
  </si>
  <si>
    <t>Mitapivat</t>
  </si>
  <si>
    <t>Exagamglogène autotemcel</t>
  </si>
  <si>
    <t>Thérapie cardiaque</t>
  </si>
  <si>
    <t>Glucosides cardiotoniques</t>
  </si>
  <si>
    <t>Glucosides de la digitale</t>
  </si>
  <si>
    <t>Acétyldigitoxine</t>
  </si>
  <si>
    <t>Acétyldigoxine</t>
  </si>
  <si>
    <t>Feuilles de digitale</t>
  </si>
  <si>
    <t>Digitoxine</t>
  </si>
  <si>
    <t>Digoxine</t>
  </si>
  <si>
    <t>Lanatoside C</t>
  </si>
  <si>
    <t>Deslanoside</t>
  </si>
  <si>
    <t>Métildigoxine</t>
  </si>
  <si>
    <t>Gitoformate</t>
  </si>
  <si>
    <t>Acétyldigoxine en association</t>
  </si>
  <si>
    <t>Glucosides de la scille</t>
  </si>
  <si>
    <t>Proscillaridine</t>
  </si>
  <si>
    <t>Proscillaridine en association</t>
  </si>
  <si>
    <t>Glucosides du Strophantus</t>
  </si>
  <si>
    <t>Ouabaïne</t>
  </si>
  <si>
    <t>Cymarine</t>
  </si>
  <si>
    <t>Autres glucosides cardiotoniques</t>
  </si>
  <si>
    <t>Péruvoside</t>
  </si>
  <si>
    <t>Anti-arythmiques, classe I et III</t>
  </si>
  <si>
    <t>Anti-arythmiques, classe IA</t>
  </si>
  <si>
    <t>Quinidine</t>
  </si>
  <si>
    <t>Procaïnamide</t>
  </si>
  <si>
    <t>Disopyramide</t>
  </si>
  <si>
    <t>Spartéine</t>
  </si>
  <si>
    <t>Ajmaline</t>
  </si>
  <si>
    <t>Prajmaline</t>
  </si>
  <si>
    <t>Lorajmine</t>
  </si>
  <si>
    <t>Hydroquinidine</t>
  </si>
  <si>
    <t>Quinidine en association sauf aux psycholeptiques</t>
  </si>
  <si>
    <t>Quinidine en association avec des psycholeptiques</t>
  </si>
  <si>
    <t>Anti-arythmiques, classe IB</t>
  </si>
  <si>
    <t>Tocaïnide</t>
  </si>
  <si>
    <t>Aprindine</t>
  </si>
  <si>
    <t>Anti-arythmiques, classe IC</t>
  </si>
  <si>
    <t>Propafénone</t>
  </si>
  <si>
    <t>Flécaïnide</t>
  </si>
  <si>
    <t>Lorcaïnide</t>
  </si>
  <si>
    <t>Encaïnide</t>
  </si>
  <si>
    <t>Éthacizine</t>
  </si>
  <si>
    <t>Anti-arythmiques, classe III</t>
  </si>
  <si>
    <t xml:space="preserve">Tosilate de brétylium </t>
  </si>
  <si>
    <t>Bunaftine</t>
  </si>
  <si>
    <t>Dofétilide</t>
  </si>
  <si>
    <t>Ibutilide</t>
  </si>
  <si>
    <t>Tédisamil</t>
  </si>
  <si>
    <t>Dronédarone</t>
  </si>
  <si>
    <t>Autres anti-arythmiques, classe I et III</t>
  </si>
  <si>
    <t>Moracizine</t>
  </si>
  <si>
    <t>Cibenzoline</t>
  </si>
  <si>
    <t>Vernakalant</t>
  </si>
  <si>
    <t>Stimulants cardiaques sauf glucosides cardiotoniques</t>
  </si>
  <si>
    <t>Adrénergiques et dopaminergiques</t>
  </si>
  <si>
    <t>Norépinéphrine</t>
  </si>
  <si>
    <t>Dopamine</t>
  </si>
  <si>
    <t>Norfénéfrine</t>
  </si>
  <si>
    <t>Phényléphrine</t>
  </si>
  <si>
    <t>Oxédrine</t>
  </si>
  <si>
    <t>Métaraminol</t>
  </si>
  <si>
    <t>Méthoxamine</t>
  </si>
  <si>
    <t>Méphentermine</t>
  </si>
  <si>
    <t>Dimétofrine</t>
  </si>
  <si>
    <t>Prénaltérol</t>
  </si>
  <si>
    <t>Dopéxamine</t>
  </si>
  <si>
    <t>Gépéfrine</t>
  </si>
  <si>
    <t>Ibopamine</t>
  </si>
  <si>
    <t>Midodrine</t>
  </si>
  <si>
    <t>Octopamine</t>
  </si>
  <si>
    <t>Fénoldopam</t>
  </si>
  <si>
    <t>Cafédrine</t>
  </si>
  <si>
    <t>Arbutamine</t>
  </si>
  <si>
    <t>Théodrénaline</t>
  </si>
  <si>
    <t>Méthylsulfate d'amézinium</t>
  </si>
  <si>
    <t>Éphédrine</t>
  </si>
  <si>
    <t>Droxidopa</t>
  </si>
  <si>
    <t>Centhaquine</t>
  </si>
  <si>
    <t>Associations (adrénergiques et dopaminergiques)</t>
  </si>
  <si>
    <t>Étiléfrine en association</t>
  </si>
  <si>
    <t>Inhibiteurs de la phosphodiestérase</t>
  </si>
  <si>
    <t>Amrinone</t>
  </si>
  <si>
    <t>Milrinone</t>
  </si>
  <si>
    <t>Énoximone</t>
  </si>
  <si>
    <t>Bucladésine</t>
  </si>
  <si>
    <t>Autres stimulants cardiaques</t>
  </si>
  <si>
    <t>Angiotensinamide</t>
  </si>
  <si>
    <t>Xamotérol</t>
  </si>
  <si>
    <t>Lévosimendan</t>
  </si>
  <si>
    <t>Angiotensine II</t>
  </si>
  <si>
    <t>Omécamtiv mécarbil</t>
  </si>
  <si>
    <t>Vasodilatateurs utilisés dans les maladies cardiaques</t>
  </si>
  <si>
    <t>Dérivés nitrés</t>
  </si>
  <si>
    <t>Dinitrate de méthylpropylpropanediol</t>
  </si>
  <si>
    <t>Tétranitrate de pentaérithrityle</t>
  </si>
  <si>
    <t>Propatylnitrate</t>
  </si>
  <si>
    <t xml:space="preserve">Dinitrate d'isosorbide </t>
  </si>
  <si>
    <t>Trolnitrate</t>
  </si>
  <si>
    <t>Tétranitrate d'érithrityle</t>
  </si>
  <si>
    <t xml:space="preserve">Mononitrate d'isosorbide </t>
  </si>
  <si>
    <t>Dérivés nitrés en association</t>
  </si>
  <si>
    <t>Ténitramine</t>
  </si>
  <si>
    <t>Trinitrine en association</t>
  </si>
  <si>
    <t>Dinitrate de méthylpropylpropanediol en association</t>
  </si>
  <si>
    <t>Tétranitrate de pentaérithrityle en association</t>
  </si>
  <si>
    <t>Propatylnitrate en association</t>
  </si>
  <si>
    <t>Dinitrate d'isosorbide en association</t>
  </si>
  <si>
    <t>Trolnitrate en association</t>
  </si>
  <si>
    <t>Tétranitrate d'érithrityle en association</t>
  </si>
  <si>
    <t>Dérivés nitrés en association avec des psycholeptiques</t>
  </si>
  <si>
    <t>Vasodilatateurs quinoliniques</t>
  </si>
  <si>
    <t>Floséquinan</t>
  </si>
  <si>
    <t>Autres vasodilatateurs utilisés dans les maladies cardiaques</t>
  </si>
  <si>
    <t>Tosilate d'itramine</t>
  </si>
  <si>
    <t>Prénylamine</t>
  </si>
  <si>
    <t>Oxyfédrine</t>
  </si>
  <si>
    <t>Benziodarone</t>
  </si>
  <si>
    <t>Carbocromène</t>
  </si>
  <si>
    <t>Hexobendine</t>
  </si>
  <si>
    <t>Étafénone</t>
  </si>
  <si>
    <t>Heptaminol</t>
  </si>
  <si>
    <t>Imolamine</t>
  </si>
  <si>
    <t>Dilazep</t>
  </si>
  <si>
    <t>Trapidil</t>
  </si>
  <si>
    <t>Éfloxate</t>
  </si>
  <si>
    <t>Cinépazet</t>
  </si>
  <si>
    <t>Cloridarol</t>
  </si>
  <si>
    <t>Nicorandil</t>
  </si>
  <si>
    <t>Linsidomine</t>
  </si>
  <si>
    <t>Nésiritide</t>
  </si>
  <si>
    <t>Sérélaxine</t>
  </si>
  <si>
    <t>Vériciguat</t>
  </si>
  <si>
    <t>Tosilate d'itramine en association</t>
  </si>
  <si>
    <t>Prénylamine en association</t>
  </si>
  <si>
    <t>Oxyfédrine en association</t>
  </si>
  <si>
    <t>Benziodarone en association</t>
  </si>
  <si>
    <t>Autres préparations en cardiologie</t>
  </si>
  <si>
    <t>Camphre</t>
  </si>
  <si>
    <t>Indométacine</t>
  </si>
  <si>
    <t>Glucosides de Crataegus</t>
  </si>
  <si>
    <t>Créatinolfosfate</t>
  </si>
  <si>
    <t>Fosfocréatine</t>
  </si>
  <si>
    <t>Fructose 1-6 diphosphate</t>
  </si>
  <si>
    <t>Ubidécarénone</t>
  </si>
  <si>
    <t>Tiracizine</t>
  </si>
  <si>
    <t>Acadésine</t>
  </si>
  <si>
    <t>Trimétazidine</t>
  </si>
  <si>
    <t>Ibuprofène</t>
  </si>
  <si>
    <t>Ivabradine</t>
  </si>
  <si>
    <t>Ranolazine</t>
  </si>
  <si>
    <t>Régadénoson</t>
  </si>
  <si>
    <t>Meldonium</t>
  </si>
  <si>
    <t>Acide tiazotique</t>
  </si>
  <si>
    <t>Autres produits en cardiologie en association</t>
  </si>
  <si>
    <t>Antihypertenseurs</t>
  </si>
  <si>
    <t>Adrénolytiques à action centrale</t>
  </si>
  <si>
    <t>Alcaloïdes du Rauwolfia</t>
  </si>
  <si>
    <t>Rescinnamine</t>
  </si>
  <si>
    <t>Réserpine</t>
  </si>
  <si>
    <t>Associations d'alcaloïdes du Rauwolfia</t>
  </si>
  <si>
    <t>Alcaloïdes du Rauwolfia, racine entière</t>
  </si>
  <si>
    <t>Déserpidine</t>
  </si>
  <si>
    <t>Méthoserpidine</t>
  </si>
  <si>
    <t>Biétaserpine</t>
  </si>
  <si>
    <t>Réserpine en association</t>
  </si>
  <si>
    <t>Associations d'alcaloïdes du Rauwolfia en association</t>
  </si>
  <si>
    <t>Biétaserpine en association</t>
  </si>
  <si>
    <t>Méthyldopa</t>
  </si>
  <si>
    <t>Méthyldopa (lévogyre)</t>
  </si>
  <si>
    <t>Méthyldopa (racémique)</t>
  </si>
  <si>
    <t>Agonistes des récepteurs à l'imidazoline</t>
  </si>
  <si>
    <t>Clonidine</t>
  </si>
  <si>
    <t>Guanfacine</t>
  </si>
  <si>
    <t>Tolonidine</t>
  </si>
  <si>
    <t>Moxonidine</t>
  </si>
  <si>
    <t>Rilménidine</t>
  </si>
  <si>
    <t>Adrénolytiques ganglioplégiques</t>
  </si>
  <si>
    <t>Dérivés du sulfonium</t>
  </si>
  <si>
    <t>Trimétaphan</t>
  </si>
  <si>
    <t>Amines secondaires et tertiaires</t>
  </si>
  <si>
    <t>Mécamylamine</t>
  </si>
  <si>
    <t>Ammoniums biquaternaires</t>
  </si>
  <si>
    <t>Adrénolytiques à action périphérique</t>
  </si>
  <si>
    <t>Alpha-bloquants</t>
  </si>
  <si>
    <t>Prazosine</t>
  </si>
  <si>
    <t>Indoramine</t>
  </si>
  <si>
    <t>Trimazosine</t>
  </si>
  <si>
    <t>Doxazosine</t>
  </si>
  <si>
    <t>Dérivés de la guanidine</t>
  </si>
  <si>
    <t>Bétanidine</t>
  </si>
  <si>
    <t>Guanéthidine</t>
  </si>
  <si>
    <t>Guanoxan</t>
  </si>
  <si>
    <t>Débrisoquine</t>
  </si>
  <si>
    <t>Guanoclor</t>
  </si>
  <si>
    <t>Guanazodine</t>
  </si>
  <si>
    <t>Guanoxabenz</t>
  </si>
  <si>
    <t>Médicaments agissant sur le muscle lisse artériolaire</t>
  </si>
  <si>
    <t>Dérivés thiazidiques</t>
  </si>
  <si>
    <t>Dérivés de l'hydrazinophtalazine</t>
  </si>
  <si>
    <t>Dihydralazine</t>
  </si>
  <si>
    <t>Hydralazine</t>
  </si>
  <si>
    <t>Endralazine</t>
  </si>
  <si>
    <t>Cadralazine</t>
  </si>
  <si>
    <t>Dérivés de la pyrimidine</t>
  </si>
  <si>
    <t>Dérivés du nitroferricyanure</t>
  </si>
  <si>
    <t>Nitroprussiate</t>
  </si>
  <si>
    <t>Pinacidil</t>
  </si>
  <si>
    <t>Autres antihypertenseurs</t>
  </si>
  <si>
    <t>Alcaloïdes sauf ceux du Rauwolfia</t>
  </si>
  <si>
    <t>Inhibiteurs de la tyrosine hydroxylase</t>
  </si>
  <si>
    <t>Métirosine</t>
  </si>
  <si>
    <t>Inhibiteurs de la MAO</t>
  </si>
  <si>
    <t>Pargyline</t>
  </si>
  <si>
    <t>Antagonistes de la sérotonine</t>
  </si>
  <si>
    <t>Kétansérine</t>
  </si>
  <si>
    <t>Aprocitentan</t>
  </si>
  <si>
    <t>Antihypertenseurs pour l'hypertension artérielle pulmonaire</t>
  </si>
  <si>
    <t>Bosentan</t>
  </si>
  <si>
    <t>Ambrisentan</t>
  </si>
  <si>
    <t>Sitaxentan</t>
  </si>
  <si>
    <t>Macitentan</t>
  </si>
  <si>
    <t>Riociguat</t>
  </si>
  <si>
    <t>Ambrisentan et tadalafil</t>
  </si>
  <si>
    <t>Macitentan et tadalafil</t>
  </si>
  <si>
    <t>Antihypertenseurs et diurétiques en association</t>
  </si>
  <si>
    <t>Alcaloïdes du Rauwolfia et diurétiques en association</t>
  </si>
  <si>
    <t>Réserpine et diurétiques</t>
  </si>
  <si>
    <t>Rescinnamine et diurétiques</t>
  </si>
  <si>
    <t>Déserpidine et diurétiques</t>
  </si>
  <si>
    <t>Méthoserpidine et diurétiques</t>
  </si>
  <si>
    <t>Biétaserpine et diurétiques</t>
  </si>
  <si>
    <t>Alcaloïdes du Rauwolfia, racine entière, et diurétiques</t>
  </si>
  <si>
    <t>Syrosingopine et diurétiques</t>
  </si>
  <si>
    <t>Associations d'alcaloïdes du Rauwolfia et diurétiques, autres associations incluses</t>
  </si>
  <si>
    <t>Réserpine et diurétiques en association avec d'autres médicaments</t>
  </si>
  <si>
    <t>Rescinnamine et diurétiques en association avec d'autres médicaments</t>
  </si>
  <si>
    <t>Réserpine et diurétiques en association avec des psycholeptiques</t>
  </si>
  <si>
    <t>Méthyldopa et diurétiques en association</t>
  </si>
  <si>
    <t>Méthyldopa (lévogyre) et diurétiques</t>
  </si>
  <si>
    <t>Agonistes des récepteurs à l'imidazoline en association avec des diurétiques</t>
  </si>
  <si>
    <t>Clonidine et diurétiques</t>
  </si>
  <si>
    <t>Moxonidine et diurétiques</t>
  </si>
  <si>
    <t>Clonidine et diurétiques en association avec d'autres médicaments</t>
  </si>
  <si>
    <t>Alpha-bloquants et diurétiques</t>
  </si>
  <si>
    <t>Prazosine et diurétiques</t>
  </si>
  <si>
    <t>Dérivés de la guanidine et diurétiques</t>
  </si>
  <si>
    <t>Guanéthidine et diurétiques</t>
  </si>
  <si>
    <t>Dérivés de l'hydrazinophtalazine et diurétiques</t>
  </si>
  <si>
    <t>Dihydralazine et diurétiques</t>
  </si>
  <si>
    <t>Hydralazine et diurétiques</t>
  </si>
  <si>
    <t>Picodralazine et diurétiques</t>
  </si>
  <si>
    <t>Dihydralazine et diurétiques en association avec d'autres médicaments</t>
  </si>
  <si>
    <t>Picodralazine et diurétiques en association avec des psycholeptiques</t>
  </si>
  <si>
    <t>Alcaloïdes sauf ceux du Rauwolfia, en association avec des diurétiques</t>
  </si>
  <si>
    <t>Inhibiteurs de la MAO et diurétiques</t>
  </si>
  <si>
    <t>Pargyline et diurétiques</t>
  </si>
  <si>
    <t>Antagonistes de la sérotonine et diurétiques</t>
  </si>
  <si>
    <t>Autres antihypertenseurs et diurétiques</t>
  </si>
  <si>
    <t>Pinacidil et diurétiques</t>
  </si>
  <si>
    <t>Associations d'antihypertenseurs du groupe ATC C02</t>
  </si>
  <si>
    <t>Diurétiques</t>
  </si>
  <si>
    <t>Diurétiques 'low-ceiling', thiazidiques</t>
  </si>
  <si>
    <t>Thiazidiques non associés</t>
  </si>
  <si>
    <t>Bendrofluméthiazide</t>
  </si>
  <si>
    <t>Hydrofluméthiazide</t>
  </si>
  <si>
    <t>Chlorothiazide</t>
  </si>
  <si>
    <t>Polythiazide</t>
  </si>
  <si>
    <t>Trichlorméthiazide</t>
  </si>
  <si>
    <t>Cyclopenthiazide</t>
  </si>
  <si>
    <t>Méthyclothiazide</t>
  </si>
  <si>
    <t>Cyclothiazide</t>
  </si>
  <si>
    <t>Mébutizide</t>
  </si>
  <si>
    <t>Thiazidiques et potassium en association</t>
  </si>
  <si>
    <t>Bendrofluméthiazide et potassium</t>
  </si>
  <si>
    <t>Hydrofluméthiazide et potassium</t>
  </si>
  <si>
    <t>Hydrochlorothiazide et potassium</t>
  </si>
  <si>
    <t>Chlorothiazide et potassium</t>
  </si>
  <si>
    <t>Polythiazide et potassium</t>
  </si>
  <si>
    <t>Trichlorméthiazide et potassium</t>
  </si>
  <si>
    <t>Cyclopenthiazide et potassium</t>
  </si>
  <si>
    <t>Méthyclothiazide et potassium</t>
  </si>
  <si>
    <t>Cyclothiazide et potassium</t>
  </si>
  <si>
    <t>Thiazidiques en association avec des psycholeptiques et/ou des analgésiques</t>
  </si>
  <si>
    <t>Chlorothiazide en association</t>
  </si>
  <si>
    <t>Hydrofluméthiazide en association</t>
  </si>
  <si>
    <t>Thiazidiques en association avec d'autres médicaments</t>
  </si>
  <si>
    <t>Hydrochlorothiazide en association</t>
  </si>
  <si>
    <t>Diurétiques 'low-ceiling' sauf thiazidiques</t>
  </si>
  <si>
    <t>Sulfamides non associés</t>
  </si>
  <si>
    <t>Quinéthazone</t>
  </si>
  <si>
    <t>Clopamide</t>
  </si>
  <si>
    <t>Chlortalidone</t>
  </si>
  <si>
    <t>Méfruside</t>
  </si>
  <si>
    <t>Clofénamide</t>
  </si>
  <si>
    <t>Métolazone</t>
  </si>
  <si>
    <t>Méticrane</t>
  </si>
  <si>
    <t>Xipamide</t>
  </si>
  <si>
    <t>Indapamide</t>
  </si>
  <si>
    <t>Clorexolone</t>
  </si>
  <si>
    <t>Fenquizone</t>
  </si>
  <si>
    <t>Clorexolone en association avec des psycholeptiques</t>
  </si>
  <si>
    <t>Sulfamides et potassium en association</t>
  </si>
  <si>
    <t>Quinéthazone et potassium</t>
  </si>
  <si>
    <t>Clopamide et potassium</t>
  </si>
  <si>
    <t>Chlortalidone et potassium</t>
  </si>
  <si>
    <t>Méfruside et potassium</t>
  </si>
  <si>
    <t>Clofénamide et potassium</t>
  </si>
  <si>
    <t>Diurétiques à base de mercure</t>
  </si>
  <si>
    <t>Mersalyl</t>
  </si>
  <si>
    <t>Dérivés xanthiques</t>
  </si>
  <si>
    <t>Théobromine</t>
  </si>
  <si>
    <t>Sulfamides en association avec d'autres médicaments</t>
  </si>
  <si>
    <t>Autres diurétiques 'low-ceiling'</t>
  </si>
  <si>
    <t>Ciclétanine</t>
  </si>
  <si>
    <t>Diurétiques de l'anse</t>
  </si>
  <si>
    <t>Torasémide</t>
  </si>
  <si>
    <t>Furosémide et potassium</t>
  </si>
  <si>
    <t>Bumétanide et potassium</t>
  </si>
  <si>
    <t>Dérivés de l'acide aryloxyacétique</t>
  </si>
  <si>
    <t>Acide étacrynique</t>
  </si>
  <si>
    <t>Acide tiénilique</t>
  </si>
  <si>
    <t>Dérivés de la pyrazolone</t>
  </si>
  <si>
    <t>Muzolimine</t>
  </si>
  <si>
    <t>Autres diurétiques de l'anse</t>
  </si>
  <si>
    <t>Étozoline</t>
  </si>
  <si>
    <t>Antagonistes de l'aldostérone et autres agents épargneurs potassiques</t>
  </si>
  <si>
    <t>Antagonistes de l'aldostérone</t>
  </si>
  <si>
    <t>Spironolactone</t>
  </si>
  <si>
    <t>Canrénoate de potassium</t>
  </si>
  <si>
    <t>Canrénone</t>
  </si>
  <si>
    <t>Éplérénone</t>
  </si>
  <si>
    <t>Finérénone</t>
  </si>
  <si>
    <t>Autres diurétiques épargneurs potassiques</t>
  </si>
  <si>
    <t>Amiloride</t>
  </si>
  <si>
    <t>Triamtérène</t>
  </si>
  <si>
    <t>Diurétiques et épargneurs potassiques en association</t>
  </si>
  <si>
    <t>Diurétiques 'low-ceiling' et épargneurs potassiques</t>
  </si>
  <si>
    <t>Hydrochlorothiazide et épargneurs potassiques</t>
  </si>
  <si>
    <t>Trichlorméthiazide et épargneurs potassiques</t>
  </si>
  <si>
    <t>Épitizide et épargneurs potassiques</t>
  </si>
  <si>
    <t>Altizide et épargneurs potassiques</t>
  </si>
  <si>
    <t>Mébutizide et épargneurs potassiques</t>
  </si>
  <si>
    <t>Chlortalidone et épargneurs potassiques</t>
  </si>
  <si>
    <t>Cyclopenthiazide et épargneurs potassiques</t>
  </si>
  <si>
    <t>Métolazone et épargneurs potassiques</t>
  </si>
  <si>
    <t>Bendrofluméthiazide et épargneurs potassiques</t>
  </si>
  <si>
    <t>Butizide et épargneurs potassiques</t>
  </si>
  <si>
    <t>Diurétiques de l'anse et épargneurs potassiques</t>
  </si>
  <si>
    <t>Furosémide et épargneurs potassiques</t>
  </si>
  <si>
    <t>Bumétanide et épargneurs potassiques</t>
  </si>
  <si>
    <t>Autres diurétiques</t>
  </si>
  <si>
    <t>Antagonistes de la vasopressine</t>
  </si>
  <si>
    <t>Conivaptan</t>
  </si>
  <si>
    <t>Vasodilatateurs périphériques</t>
  </si>
  <si>
    <t>Dérivés du 2-amino-1-phényléthanol</t>
  </si>
  <si>
    <t>Isoxsuprine</t>
  </si>
  <si>
    <t>Buphénine</t>
  </si>
  <si>
    <t>Baméthan</t>
  </si>
  <si>
    <t>Dérivés de l'imidazoline</t>
  </si>
  <si>
    <t>Phentolamine</t>
  </si>
  <si>
    <t>Tolazoline</t>
  </si>
  <si>
    <t>Acide nicotinique et dérivés</t>
  </si>
  <si>
    <t>Acide nicotinique</t>
  </si>
  <si>
    <t>Alcool nicotinique (pyridylcarbinol)</t>
  </si>
  <si>
    <t>Nicotinate d'inositol</t>
  </si>
  <si>
    <t>Ciclonicate</t>
  </si>
  <si>
    <t>Dérivés de la purine</t>
  </si>
  <si>
    <t>Pentifylline</t>
  </si>
  <si>
    <t>Nicotinate de xantinol</t>
  </si>
  <si>
    <t>Pentoxifylline</t>
  </si>
  <si>
    <t>Nicotinate d'étofylline</t>
  </si>
  <si>
    <t>Alcaloïdes de l'ergot</t>
  </si>
  <si>
    <t>Mésilates d'ergoloïde</t>
  </si>
  <si>
    <t>Nicergoline</t>
  </si>
  <si>
    <t>Dihydroergocristine</t>
  </si>
  <si>
    <t>Mésilates d'ergoloïde en association</t>
  </si>
  <si>
    <t>Dihydroergocristine en association</t>
  </si>
  <si>
    <t>Kallidinogénase</t>
  </si>
  <si>
    <t>Autres vasodilatateurs périphériques</t>
  </si>
  <si>
    <t>Cyclandélate</t>
  </si>
  <si>
    <t>Phénoxybenzamine</t>
  </si>
  <si>
    <t>Vincamine</t>
  </si>
  <si>
    <t>Moxisylyte</t>
  </si>
  <si>
    <t>Bencyclane</t>
  </si>
  <si>
    <t>Vinburnine</t>
  </si>
  <si>
    <t>Suloctidil</t>
  </si>
  <si>
    <t>Buflomédil</t>
  </si>
  <si>
    <t>Naftidrofuryl</t>
  </si>
  <si>
    <t>Butalamine</t>
  </si>
  <si>
    <t>Visnadine</t>
  </si>
  <si>
    <t>Cétiédil</t>
  </si>
  <si>
    <t>Cinépazide</t>
  </si>
  <si>
    <t>Ifenprodil</t>
  </si>
  <si>
    <t>Azapétine</t>
  </si>
  <si>
    <t>Fasudil</t>
  </si>
  <si>
    <t>Clazosentan</t>
  </si>
  <si>
    <t>Vasculoprotecteurs</t>
  </si>
  <si>
    <t>Agents pour le traitement des hémorroïdes et des fissures anales à usage topique</t>
  </si>
  <si>
    <t>Corticoïdes</t>
  </si>
  <si>
    <t>Fluorométholone</t>
  </si>
  <si>
    <t>Fluocortolone</t>
  </si>
  <si>
    <t>Fluocinonide</t>
  </si>
  <si>
    <t>Anesthésiques locaux</t>
  </si>
  <si>
    <t>Tétracaïne</t>
  </si>
  <si>
    <t>Benzocaïne</t>
  </si>
  <si>
    <t>Cinchocaïne</t>
  </si>
  <si>
    <t>Oxétacaïne</t>
  </si>
  <si>
    <t>Pramocaïne</t>
  </si>
  <si>
    <t>Myorelaxants</t>
  </si>
  <si>
    <t>Diltiazem</t>
  </si>
  <si>
    <t>Autres agents pour le traitement des hémorroïdes et des fissures anales à usage topique</t>
  </si>
  <si>
    <t>Préparations à base d'aluminium</t>
  </si>
  <si>
    <t>Préparations à base de bismuth en association</t>
  </si>
  <si>
    <t>Autres préparations en association</t>
  </si>
  <si>
    <t>Préparations à base de zinc</t>
  </si>
  <si>
    <t>Tribénoside</t>
  </si>
  <si>
    <t>Thérapie antivariqueuse</t>
  </si>
  <si>
    <t>Héparines ou héparinoïdes à usage topique</t>
  </si>
  <si>
    <t>Organo-héparinoïdes</t>
  </si>
  <si>
    <t>Apolate de sodium</t>
  </si>
  <si>
    <t>Polysulfate de pentosane sodique</t>
  </si>
  <si>
    <t>Héparinoïdes en association</t>
  </si>
  <si>
    <t>Agents sclérosants pour injection locale</t>
  </si>
  <si>
    <t>Oléate de monoéthanolamine</t>
  </si>
  <si>
    <t>Polidocanol</t>
  </si>
  <si>
    <t>Sucre inverti</t>
  </si>
  <si>
    <t>Tétradécyl sulfate de sodium</t>
  </si>
  <si>
    <t>Phénol</t>
  </si>
  <si>
    <t>Glucose en association</t>
  </si>
  <si>
    <t>Autres agents sclérosants</t>
  </si>
  <si>
    <t>Dobésilate de calcium</t>
  </si>
  <si>
    <t>Dobésilate de calcium en association</t>
  </si>
  <si>
    <t>Agents agissant sur les capillaires</t>
  </si>
  <si>
    <t>Bioflavonoïdes</t>
  </si>
  <si>
    <t>Rutoside</t>
  </si>
  <si>
    <t>Monoxérutine</t>
  </si>
  <si>
    <t>Diosmine</t>
  </si>
  <si>
    <t>Troxérutine</t>
  </si>
  <si>
    <t>Hidrosmine</t>
  </si>
  <si>
    <t>Rutoside en association</t>
  </si>
  <si>
    <t>Diosmine en association</t>
  </si>
  <si>
    <t>Troxérutine en association</t>
  </si>
  <si>
    <t>Autres agents agissant sur les capillaires</t>
  </si>
  <si>
    <t>Naftazone</t>
  </si>
  <si>
    <t>Graines de marron d'Inde</t>
  </si>
  <si>
    <t>Autres vasculoprotecteurs</t>
  </si>
  <si>
    <t>Béperminogène perplasmide</t>
  </si>
  <si>
    <t>Bêtabloquants</t>
  </si>
  <si>
    <t>Bêtabloquants non sélectifs</t>
  </si>
  <si>
    <t>Alprénolol</t>
  </si>
  <si>
    <t>Oxprénolol</t>
  </si>
  <si>
    <t>Pindolol</t>
  </si>
  <si>
    <t>Sotalol</t>
  </si>
  <si>
    <t>Mépindolol</t>
  </si>
  <si>
    <t>Cartéolol</t>
  </si>
  <si>
    <t>Tertatolol</t>
  </si>
  <si>
    <t>Bopindolol</t>
  </si>
  <si>
    <t>Bupranolol</t>
  </si>
  <si>
    <t>Penbutolol</t>
  </si>
  <si>
    <t>Cloranolol</t>
  </si>
  <si>
    <t>Bêtabloquants sélectifs</t>
  </si>
  <si>
    <t>Practolol</t>
  </si>
  <si>
    <t>Métoprolol</t>
  </si>
  <si>
    <t>Bétaxolol</t>
  </si>
  <si>
    <t>Bévantolol</t>
  </si>
  <si>
    <t>Bisoprolol</t>
  </si>
  <si>
    <t>Céliprolol</t>
  </si>
  <si>
    <t>Esmolol</t>
  </si>
  <si>
    <t>Épanolol</t>
  </si>
  <si>
    <t>S-aténolol</t>
  </si>
  <si>
    <t>Nébivolol</t>
  </si>
  <si>
    <t>Talinolol</t>
  </si>
  <si>
    <t>Landiolol</t>
  </si>
  <si>
    <t>Alpha et bêtabloquants</t>
  </si>
  <si>
    <t>Labétalol</t>
  </si>
  <si>
    <t>Carvédilol</t>
  </si>
  <si>
    <t>Bêtabloquants et thiazidiques</t>
  </si>
  <si>
    <t>Bêtabloquants non sélectifs et thiazidiques</t>
  </si>
  <si>
    <t>Oxprénolol et thiazidiques</t>
  </si>
  <si>
    <t>Propranolol et thiazidiques</t>
  </si>
  <si>
    <t>Timolol et thiazidiques</t>
  </si>
  <si>
    <t>Sotalol et thiazidiques</t>
  </si>
  <si>
    <t>Nadolol et thiazidiques</t>
  </si>
  <si>
    <t>Métipranolol et thiazidiques en association</t>
  </si>
  <si>
    <t>Bêtabloquants sélectifs et thiazidiques</t>
  </si>
  <si>
    <t>Métoprolol et thiazidiques</t>
  </si>
  <si>
    <t>Aténolol et thiazidiques</t>
  </si>
  <si>
    <t>Acébutolol et thiazidiques</t>
  </si>
  <si>
    <t>Bévantolol et thiazidiques</t>
  </si>
  <si>
    <t>Bisoprolol et thiazidiques</t>
  </si>
  <si>
    <t>Nébivolol et thiazidiques</t>
  </si>
  <si>
    <t>Métoprolol et thiazidiques en association</t>
  </si>
  <si>
    <t>Alpha et bêtabloquants et thiazidiques</t>
  </si>
  <si>
    <t>Labétalol et thiazidiques</t>
  </si>
  <si>
    <t>Bêtabloquants et autres diurétiques</t>
  </si>
  <si>
    <t>Bêtabloquants non sélectifs et autres diurétiques</t>
  </si>
  <si>
    <t>Oxprénolol et autres diurétiques</t>
  </si>
  <si>
    <t>Pindolol et autres diurétiques</t>
  </si>
  <si>
    <t>Bopindolol et autres diurétiques</t>
  </si>
  <si>
    <t>Penbutolol et autres diurétiques</t>
  </si>
  <si>
    <t>Bêtabloquants sélectifs et autres diurétiques</t>
  </si>
  <si>
    <t>Métoprolol et autres diurétiques</t>
  </si>
  <si>
    <t>Aténolol et autres diurétiques</t>
  </si>
  <si>
    <t>Aténolol et autres diurétiques en association</t>
  </si>
  <si>
    <t>Alpha et bêtabloquants et autres diurétiques</t>
  </si>
  <si>
    <t>Labétalol et autres diurétiques</t>
  </si>
  <si>
    <t>Bêtabloquants, thiazidiques et autres diurétiques</t>
  </si>
  <si>
    <t>Bêtabloquants non sélectifs, thiazidiques et autres diurétiques</t>
  </si>
  <si>
    <t>Timolol, thiazidiques et autres diurétiques</t>
  </si>
  <si>
    <t>Bêtabloquants sélectifs, thiazidiques et autres diurétiques</t>
  </si>
  <si>
    <t>Aténolol, thiazidiques et autres diurétiques</t>
  </si>
  <si>
    <t>Bêtabloquants et vasodilatateurs</t>
  </si>
  <si>
    <t>Bêtabloquants non sélectifs et vasodilatateurs</t>
  </si>
  <si>
    <t>Bêtabloquants selectifs et vasodilatateurs</t>
  </si>
  <si>
    <t>Bêtabloquants, autres associations</t>
  </si>
  <si>
    <t>Bêtabloquants et inhibiteurs calciques</t>
  </si>
  <si>
    <t xml:space="preserve">Métoprolol et félodipine </t>
  </si>
  <si>
    <t>Aténolol et nifédipine</t>
  </si>
  <si>
    <t>Bisoprolol et amlodipine</t>
  </si>
  <si>
    <t>Nébivolol et amlodipine</t>
  </si>
  <si>
    <t>Métoprolol et amlodipine</t>
  </si>
  <si>
    <t>Propranolol et autres associations</t>
  </si>
  <si>
    <t>Sotalol et acide acétylsalicylique</t>
  </si>
  <si>
    <t>Métoprolol et acide acétylsalicylique</t>
  </si>
  <si>
    <t>Bisoprolol et acide acétylsalicylique</t>
  </si>
  <si>
    <t>Métoprolol et ivabradine</t>
  </si>
  <si>
    <t>Carvédilol et ivabradine</t>
  </si>
  <si>
    <t>Inhibiteurs calciques</t>
  </si>
  <si>
    <t>Inhibiteurs calciques sélectifs à effets vasculaires</t>
  </si>
  <si>
    <t>Dérivés de la dihydropyridine</t>
  </si>
  <si>
    <t>Amlodipine</t>
  </si>
  <si>
    <t>Félodipine</t>
  </si>
  <si>
    <t>Nicardipine</t>
  </si>
  <si>
    <t>Nifédipine</t>
  </si>
  <si>
    <t>Nimodipine</t>
  </si>
  <si>
    <t>Nisoldipine</t>
  </si>
  <si>
    <t>Lacidipine</t>
  </si>
  <si>
    <t>Nilvadipine</t>
  </si>
  <si>
    <t>Manidipine</t>
  </si>
  <si>
    <t>Barnidipine</t>
  </si>
  <si>
    <t>Lercanidipine</t>
  </si>
  <si>
    <t>Cilnidipine</t>
  </si>
  <si>
    <t>Bénidipine</t>
  </si>
  <si>
    <t>Clévidipine</t>
  </si>
  <si>
    <t>Lévamlodipine</t>
  </si>
  <si>
    <t>Amlodipine et célécoxib</t>
  </si>
  <si>
    <t>Nifédipine en association</t>
  </si>
  <si>
    <t>Autres inhibiteurs calciques sélectifs à effets vasculaires</t>
  </si>
  <si>
    <t>Mibéfradil</t>
  </si>
  <si>
    <t>Inhibiteurs calciques sélectifs à effets cardiaques directs</t>
  </si>
  <si>
    <t>Dérivés de la phénylalkylamine</t>
  </si>
  <si>
    <t>Gallopamil</t>
  </si>
  <si>
    <t>Vérapamil en association</t>
  </si>
  <si>
    <t>Dérivés de la benzothiazépine</t>
  </si>
  <si>
    <t>Inhibiteurs calciques non sélectifs</t>
  </si>
  <si>
    <t>Fendiline</t>
  </si>
  <si>
    <t>Bépridil</t>
  </si>
  <si>
    <t>Autres inhibiteurs calciques non sélectifs</t>
  </si>
  <si>
    <t>Lidoflazine</t>
  </si>
  <si>
    <t>Perhexiline</t>
  </si>
  <si>
    <t>Inhibiteurs calciques et diurétiques</t>
  </si>
  <si>
    <t>Nifédipine et diurétiques</t>
  </si>
  <si>
    <t>Amlodipine et diurétiques</t>
  </si>
  <si>
    <t>Médicaments agissant sur le système rénine-angiotensine</t>
  </si>
  <si>
    <t>Inhibiteurs de l'enzyme de conversion (IEC) non associés</t>
  </si>
  <si>
    <t>Énalapril</t>
  </si>
  <si>
    <t>Lisinopril</t>
  </si>
  <si>
    <t>Périndopril</t>
  </si>
  <si>
    <t>Ramipril</t>
  </si>
  <si>
    <t>Quinapril</t>
  </si>
  <si>
    <t>Bénazépril</t>
  </si>
  <si>
    <t>Cilazapril</t>
  </si>
  <si>
    <t>Fosinopril</t>
  </si>
  <si>
    <t>Trandolapril</t>
  </si>
  <si>
    <t>Spirapril</t>
  </si>
  <si>
    <t>Délapril</t>
  </si>
  <si>
    <t>Moexipril</t>
  </si>
  <si>
    <t>Témocapril</t>
  </si>
  <si>
    <t>Zofénopril</t>
  </si>
  <si>
    <t>Imidapril</t>
  </si>
  <si>
    <t>Inhibiteurs de l'enzyme de conversion (IEC) en association</t>
  </si>
  <si>
    <t>Inhibiteurs de l'enzyme de conversion (IEC) et diurétiques</t>
  </si>
  <si>
    <t>Captopril et diurétiques</t>
  </si>
  <si>
    <t>Énalapril et diurétiques</t>
  </si>
  <si>
    <t>Lisinopril et diurétiques</t>
  </si>
  <si>
    <t>Périndopril et diurétiques</t>
  </si>
  <si>
    <t>Ramipril et diurétiques</t>
  </si>
  <si>
    <t>Quinapril et diurétiques</t>
  </si>
  <si>
    <t>Bénazépril et diurétiques</t>
  </si>
  <si>
    <t>Cilazapril et diurétiques</t>
  </si>
  <si>
    <t>Fosinopril et diurétiques</t>
  </si>
  <si>
    <t>Délapril et diurétiques</t>
  </si>
  <si>
    <t>Moexipril et diurétiques</t>
  </si>
  <si>
    <t>Zofénopril et diurétiques</t>
  </si>
  <si>
    <t>Inhibiteurs de l'enzyme de conversion (IEC) et inhibiteurs calciques</t>
  </si>
  <si>
    <t>Énalapril et lercanidipine</t>
  </si>
  <si>
    <t>Lisinopril et amlodipine</t>
  </si>
  <si>
    <t>Périndopril et amlodipine</t>
  </si>
  <si>
    <t>Ramipril et félodipine</t>
  </si>
  <si>
    <t>Énalapril et nitrendipine</t>
  </si>
  <si>
    <t>Ramipril et amlodipine</t>
  </si>
  <si>
    <t>Trandolapril et vérapamil</t>
  </si>
  <si>
    <t>Délapril et manidipine</t>
  </si>
  <si>
    <t xml:space="preserve">Bénazépril et amlodipine </t>
  </si>
  <si>
    <t>Inhibiteurs de l'enzyme de conversion, autres associations</t>
  </si>
  <si>
    <t>Périndopril, amlodipine et indapamide</t>
  </si>
  <si>
    <t>Périndopril et bisoprolol</t>
  </si>
  <si>
    <t>Ramipril, amlodipine et hydrochlorothiazide</t>
  </si>
  <si>
    <t>Périndopril, bisoprolol et amlodipine</t>
  </si>
  <si>
    <t>Ramipril et bisoprolol</t>
  </si>
  <si>
    <t>Périndopril, bisoprolol, amlodipine et indapamide</t>
  </si>
  <si>
    <t>Zofénopril et nébivolol</t>
  </si>
  <si>
    <t>Antagonistes des récepteurs de l'angiotensine II (ARA) non associés</t>
  </si>
  <si>
    <t>Losartan</t>
  </si>
  <si>
    <t>Éprosartan</t>
  </si>
  <si>
    <t>Irbésartan</t>
  </si>
  <si>
    <t>Tasosartan</t>
  </si>
  <si>
    <t>Candésartan</t>
  </si>
  <si>
    <t>Telmisartan</t>
  </si>
  <si>
    <t>Olmésartan médoxomil</t>
  </si>
  <si>
    <t>Azilsartan médoxomil</t>
  </si>
  <si>
    <t>Fimasartan</t>
  </si>
  <si>
    <t>Antagonistes des récepteurs de l'angiotensine II (ARA) en association</t>
  </si>
  <si>
    <t>Antagonistes des récepteurs de l'angiotensine II (ARA) et diurétiques</t>
  </si>
  <si>
    <t>Losartan et diurétiques</t>
  </si>
  <si>
    <t>Éprosartan et diurétiques</t>
  </si>
  <si>
    <t>Valsartan et diurétiques</t>
  </si>
  <si>
    <t>Irbésartan et diurétiques</t>
  </si>
  <si>
    <t>Candésartan et diurétiques</t>
  </si>
  <si>
    <t>Telmisartan et diurétiques</t>
  </si>
  <si>
    <t>Olmésartan médoxomil et diurétiques</t>
  </si>
  <si>
    <t>Azilsartan médoxomil et diurétiques</t>
  </si>
  <si>
    <t>Fimasartan et diurétiques</t>
  </si>
  <si>
    <t>Antagonistes des récepteurs de l'angiotensine II (ARA) et inhibiteurs calciques</t>
  </si>
  <si>
    <t>Valsartan et amlodipine</t>
  </si>
  <si>
    <t>Olmésartan médoxomil et amlodipine</t>
  </si>
  <si>
    <t>Telmisartan et amlodipine</t>
  </si>
  <si>
    <t>Irbésartan et amlodipine</t>
  </si>
  <si>
    <t>Losartan et amlodipine</t>
  </si>
  <si>
    <t>Candésartan et amlodipine</t>
  </si>
  <si>
    <t>Valsartan et lercanidipine</t>
  </si>
  <si>
    <t>Fimasartan et amlodipine</t>
  </si>
  <si>
    <t>Antagonistes des récepteurs de l'angiotensine II (ARA), autres associations</t>
  </si>
  <si>
    <t>Valsartan, amlodipine et hydrochlorothiazide</t>
  </si>
  <si>
    <t>Valsartan et aliskirène</t>
  </si>
  <si>
    <t>Olmésartan médoxomil, amlodipine et hydrochlorothiazide</t>
  </si>
  <si>
    <t>Valsartan et sacubitril</t>
  </si>
  <si>
    <t>Valsartan et nébivolol</t>
  </si>
  <si>
    <t>Candésartan, amlodipine et hydrochlorothiazide</t>
  </si>
  <si>
    <t>Irbésartan, amlodipine et hydrochlorothiazide</t>
  </si>
  <si>
    <t>Telmisartan, amlodipine et hydrochlorothiazide</t>
  </si>
  <si>
    <t>Autres médicaments agissant sur le système rénine-angiotensine</t>
  </si>
  <si>
    <t>Inhibiteurs de la rénine</t>
  </si>
  <si>
    <t>Rémikirène</t>
  </si>
  <si>
    <t>Aliskirène</t>
  </si>
  <si>
    <t>Aliskirène et hydrochlorothiazide</t>
  </si>
  <si>
    <t>Aliskirène et amlodipine</t>
  </si>
  <si>
    <t>Aliskirène, amlodipine et hydrochlorothiazide</t>
  </si>
  <si>
    <t>Agents modifiant les lipides</t>
  </si>
  <si>
    <t>Agents modifiant les lipides non associés</t>
  </si>
  <si>
    <t>Inhibiteurs de l'HMG-CoA réductase</t>
  </si>
  <si>
    <t>Simvastatine</t>
  </si>
  <si>
    <t>Lovastatine</t>
  </si>
  <si>
    <t>Pravastatine</t>
  </si>
  <si>
    <t>Fluvastatine</t>
  </si>
  <si>
    <t>Atorvastatine</t>
  </si>
  <si>
    <t>Cérivastatine</t>
  </si>
  <si>
    <t>Rosuvastatine</t>
  </si>
  <si>
    <t>Pitavastatine</t>
  </si>
  <si>
    <t>Clofibrate</t>
  </si>
  <si>
    <t>Bézafibrate</t>
  </si>
  <si>
    <t>Clofibrate d'aluminium</t>
  </si>
  <si>
    <t>Gemfibrozil</t>
  </si>
  <si>
    <t>Fénofibrate</t>
  </si>
  <si>
    <t>Simfibrate</t>
  </si>
  <si>
    <t>Ronifibrate</t>
  </si>
  <si>
    <t>Ciprofibrate</t>
  </si>
  <si>
    <t>Étofibrate</t>
  </si>
  <si>
    <t>Clofibride</t>
  </si>
  <si>
    <t>Fénofibrate de choline</t>
  </si>
  <si>
    <t>Pémafibrate</t>
  </si>
  <si>
    <t>Séquestrants d'acides biliaires</t>
  </si>
  <si>
    <t>Colestipol</t>
  </si>
  <si>
    <t>Colextran</t>
  </si>
  <si>
    <t>Colesevelam</t>
  </si>
  <si>
    <t>Nicéritrol</t>
  </si>
  <si>
    <t>Nicofuranose</t>
  </si>
  <si>
    <t>Nicotinate d'aluminium</t>
  </si>
  <si>
    <t>Acipimox</t>
  </si>
  <si>
    <t>Acide nicotinique en association</t>
  </si>
  <si>
    <t>Autres agents modifiant les lipides</t>
  </si>
  <si>
    <t>Dextrothyroxine</t>
  </si>
  <si>
    <t>Probucol</t>
  </si>
  <si>
    <t>Tiadénol</t>
  </si>
  <si>
    <t>Méglutol</t>
  </si>
  <si>
    <t xml:space="preserve">Triglycérides oméga 3, autres esters et acides inclus  </t>
  </si>
  <si>
    <t>Pyridoxal 5-phosphate glutamate de magnésium</t>
  </si>
  <si>
    <t>Policosanol</t>
  </si>
  <si>
    <t>Ézétimibe</t>
  </si>
  <si>
    <t>Alipogène tiparvovec</t>
  </si>
  <si>
    <t>Mipomersen</t>
  </si>
  <si>
    <t>Lomitapide</t>
  </si>
  <si>
    <t>Évolocumab</t>
  </si>
  <si>
    <t>Alirocumab</t>
  </si>
  <si>
    <t>Acide bempédoïque</t>
  </si>
  <si>
    <t>Inclisiran</t>
  </si>
  <si>
    <t>Évinacumab</t>
  </si>
  <si>
    <t>Volanésorsen</t>
  </si>
  <si>
    <t>Agents modifiant les lipides en association</t>
  </si>
  <si>
    <t>Associations de divers agents modifiant les lipides</t>
  </si>
  <si>
    <t>Lovastatine et acide nicotinique</t>
  </si>
  <si>
    <t>Simvastatine et ézétimibe</t>
  </si>
  <si>
    <t>Pravastatine et fénofibrate</t>
  </si>
  <si>
    <t>Simvastatine et fénofibrate</t>
  </si>
  <si>
    <t>Atorvastatine et ézétimibe</t>
  </si>
  <si>
    <t>Rosuvastatine et ézétimibe</t>
  </si>
  <si>
    <t>Rosuvastatine et acides gras oméga-3</t>
  </si>
  <si>
    <t>Atorvastatine et acides gras oméga-3</t>
  </si>
  <si>
    <t>Rosuvastatine et fénofibrate</t>
  </si>
  <si>
    <t>Acide bempédoïque et ézétimibe</t>
  </si>
  <si>
    <t>Pravastatine et ézétimibe</t>
  </si>
  <si>
    <t>Pravastatine, ézétimibe et fénofibrate</t>
  </si>
  <si>
    <t>Agents modifiant les lipides en association avec d'autres médicaments</t>
  </si>
  <si>
    <t>Simvastatine et acide acétylsalicylique</t>
  </si>
  <si>
    <t>Pravastatine et acide acétylsalicylique</t>
  </si>
  <si>
    <t>Atorvastatine et amlodipine</t>
  </si>
  <si>
    <t>Simvastatine, acide acétylsalicylique et ramipril</t>
  </si>
  <si>
    <t>Rosuvastatine et acide acétylsalicylique</t>
  </si>
  <si>
    <t>Atorvastatine, acide acétylsalicylique et ramipril</t>
  </si>
  <si>
    <t>Rosuvastatine, amlodipine et lisinopril</t>
  </si>
  <si>
    <t>Atorvastatine et acide acétylsalicylique</t>
  </si>
  <si>
    <t>Rosuvastatine et amlodipine</t>
  </si>
  <si>
    <t>Rosuvastatine et valsartan</t>
  </si>
  <si>
    <t>Atorvastatine, amlodipine et périndopril</t>
  </si>
  <si>
    <t>Atorvastatine, acide acétylsalicylique et périndopril</t>
  </si>
  <si>
    <t>Rosuvastatine, périndopril et indapamide</t>
  </si>
  <si>
    <t>Rosuvastatine, amlodipine et périndopril</t>
  </si>
  <si>
    <t>Atorvastatine et périndopril</t>
  </si>
  <si>
    <t>Rosuvastatine et fimasartan</t>
  </si>
  <si>
    <t>Rosuvastatine et ramipril</t>
  </si>
  <si>
    <t>Atorvastatine, amlodipine et ramipril</t>
  </si>
  <si>
    <t>Atorvastatine, amlodipine et candésartan</t>
  </si>
  <si>
    <t>Rosuvastatine et telmisartan</t>
  </si>
  <si>
    <t>Rosuvastatine et périndopril</t>
  </si>
  <si>
    <t>Produits dermatologiques</t>
  </si>
  <si>
    <t>Antifongiques à usage dermatologique</t>
  </si>
  <si>
    <t>Antifongiques à usage topique</t>
  </si>
  <si>
    <t>Hachimycine</t>
  </si>
  <si>
    <t>Pécilocine</t>
  </si>
  <si>
    <t>Pyrrolnitrine</t>
  </si>
  <si>
    <t>Griséofulvine</t>
  </si>
  <si>
    <t>Associations (antibiotiques)</t>
  </si>
  <si>
    <t>Dérivés imidazolés et triazolés</t>
  </si>
  <si>
    <t>Chlormidazole</t>
  </si>
  <si>
    <t>Éconazole</t>
  </si>
  <si>
    <t>Isoconazole</t>
  </si>
  <si>
    <t>Tiabendazole</t>
  </si>
  <si>
    <t>Tioconazole</t>
  </si>
  <si>
    <t>Kétoconazole</t>
  </si>
  <si>
    <t>Sulconazole</t>
  </si>
  <si>
    <t>Bifonazole</t>
  </si>
  <si>
    <t>Oxiconazole</t>
  </si>
  <si>
    <t>Fenticonazole</t>
  </si>
  <si>
    <t>Omoconazole</t>
  </si>
  <si>
    <t>Sertaconazole</t>
  </si>
  <si>
    <t>Flutrimazole</t>
  </si>
  <si>
    <t>Éberconazole</t>
  </si>
  <si>
    <t>Luliconazole</t>
  </si>
  <si>
    <t>Éfinaconazole</t>
  </si>
  <si>
    <t>Imidazolés/triazolés en association avec des corticoïdes</t>
  </si>
  <si>
    <t>Néticonazole</t>
  </si>
  <si>
    <t>Lanoconazole</t>
  </si>
  <si>
    <t>Miconazole en association</t>
  </si>
  <si>
    <t>Bifonazole en association</t>
  </si>
  <si>
    <t>Autres antifongiques à usage topique</t>
  </si>
  <si>
    <t>Bromochlorosalicylanilide</t>
  </si>
  <si>
    <t>Méthylrosaniline</t>
  </si>
  <si>
    <t>Tribromométacrésol</t>
  </si>
  <si>
    <t>Acide undécylénique</t>
  </si>
  <si>
    <t>Chlorphénésine</t>
  </si>
  <si>
    <t>Ticlatone</t>
  </si>
  <si>
    <t>Sulbentine</t>
  </si>
  <si>
    <t>Hydroxybenzoate d'éthyle</t>
  </si>
  <si>
    <t>Haloprogine</t>
  </si>
  <si>
    <t>Acide salicylique</t>
  </si>
  <si>
    <t>Sulfure de sélénium</t>
  </si>
  <si>
    <t>Ciclopirox</t>
  </si>
  <si>
    <t>Terbinafine</t>
  </si>
  <si>
    <t>Amorolfine</t>
  </si>
  <si>
    <t>Dimazole</t>
  </si>
  <si>
    <t>Tolnaftate</t>
  </si>
  <si>
    <t>Tolciclate</t>
  </si>
  <si>
    <t>Associations (autres antifongiques à usage topique)</t>
  </si>
  <si>
    <t>Naftifine</t>
  </si>
  <si>
    <t>Buténafine</t>
  </si>
  <si>
    <t>Tavaborole</t>
  </si>
  <si>
    <t>Liranaftate</t>
  </si>
  <si>
    <t>Acide undécylénique en association</t>
  </si>
  <si>
    <t>Antifongiques à usage systémique</t>
  </si>
  <si>
    <t>Fosravuconazole</t>
  </si>
  <si>
    <t>Émollients et protecteurs</t>
  </si>
  <si>
    <t>Produits à base de silicone</t>
  </si>
  <si>
    <t>Produits à base de zinc</t>
  </si>
  <si>
    <t>Paraffine molle et produits gras</t>
  </si>
  <si>
    <t>Emplâtres liquides</t>
  </si>
  <si>
    <t>Produits à base d'urée</t>
  </si>
  <si>
    <t>Urée en association</t>
  </si>
  <si>
    <t>Préparations à base d'acide salicylique</t>
  </si>
  <si>
    <t>Autres émollients et protecteurs</t>
  </si>
  <si>
    <t>Protecteurs contre les rayonnements UV</t>
  </si>
  <si>
    <t>Protecteurs contre les rayonnements UV à usage topique</t>
  </si>
  <si>
    <t>Acide aminobenzoïque</t>
  </si>
  <si>
    <t>Octinoxate</t>
  </si>
  <si>
    <t>Protecteurs contre les rayonnements UV à usage systémique</t>
  </si>
  <si>
    <t>Afamélanotide</t>
  </si>
  <si>
    <t>Préparations pour le traitement des plaies et ulcères</t>
  </si>
  <si>
    <t>Cicatrisants</t>
  </si>
  <si>
    <t>Pommade à base d'huile de foie de morue</t>
  </si>
  <si>
    <t>Autres cicatrisants</t>
  </si>
  <si>
    <t>Cadexomère iodé</t>
  </si>
  <si>
    <t>Dextranomère</t>
  </si>
  <si>
    <t>Acide hyaluronique</t>
  </si>
  <si>
    <t>Crilanomère</t>
  </si>
  <si>
    <t>Énoxolone</t>
  </si>
  <si>
    <t>Chlorite de sodium</t>
  </si>
  <si>
    <t>Trolamine</t>
  </si>
  <si>
    <t>Écorce de bouleau</t>
  </si>
  <si>
    <t>Trafermine</t>
  </si>
  <si>
    <t>Bérémagène géperpavec</t>
  </si>
  <si>
    <t>Enzymes protéolytiques</t>
  </si>
  <si>
    <t>Collagénase</t>
  </si>
  <si>
    <t>Bromélaïnes</t>
  </si>
  <si>
    <t>Collagénase en association</t>
  </si>
  <si>
    <t>Antiprurigineux, antihistaminiques et anesthésiques inclus, etc.</t>
  </si>
  <si>
    <t>Antihistaminiques à usage topique</t>
  </si>
  <si>
    <t>Thonzylamine</t>
  </si>
  <si>
    <t>Mépyramine</t>
  </si>
  <si>
    <t>Thénalidine</t>
  </si>
  <si>
    <t>Tripélennamine</t>
  </si>
  <si>
    <t>Chloropyramine</t>
  </si>
  <si>
    <t>Prométhazine</t>
  </si>
  <si>
    <t>Tolpropamine</t>
  </si>
  <si>
    <t>Dimétindène</t>
  </si>
  <si>
    <t>Clémastine</t>
  </si>
  <si>
    <t>Bamipine</t>
  </si>
  <si>
    <t>Phéniramine</t>
  </si>
  <si>
    <t>Isothipendyl</t>
  </si>
  <si>
    <t>Diphénhydramine</t>
  </si>
  <si>
    <t>Méthylbromure de diphénhydramine</t>
  </si>
  <si>
    <t>Chlorphénoxamine</t>
  </si>
  <si>
    <t>Anesthésiques à usage topique</t>
  </si>
  <si>
    <t>Oxybuprocaïne</t>
  </si>
  <si>
    <t>Quinisocaïne</t>
  </si>
  <si>
    <t>Autres antiprurigineux</t>
  </si>
  <si>
    <t>Doxépine</t>
  </si>
  <si>
    <t>Antipsoriasiques</t>
  </si>
  <si>
    <t>Antipsoriasiques à usage topique</t>
  </si>
  <si>
    <t>Goudrons</t>
  </si>
  <si>
    <t>Dérivés anthracéniques</t>
  </si>
  <si>
    <t>Dithranol</t>
  </si>
  <si>
    <t>Dithranol en association</t>
  </si>
  <si>
    <t>Psoralènes à usage topique</t>
  </si>
  <si>
    <t>Trioxysalène</t>
  </si>
  <si>
    <t xml:space="preserve">Autres antipsoriasiques à usage topique  </t>
  </si>
  <si>
    <t>Acide fumarique</t>
  </si>
  <si>
    <t>Calcipotriol</t>
  </si>
  <si>
    <t>Tacalcitol</t>
  </si>
  <si>
    <t>Tazarotène</t>
  </si>
  <si>
    <t>Roflumilast</t>
  </si>
  <si>
    <t>Tapinarof</t>
  </si>
  <si>
    <t>Calcipotriol en association</t>
  </si>
  <si>
    <t>Tazarotène et ulobétasol</t>
  </si>
  <si>
    <t>Antipsoriasiques à usage systémique</t>
  </si>
  <si>
    <t>Psoralènes à usage systémique</t>
  </si>
  <si>
    <t>Bergaptène</t>
  </si>
  <si>
    <t>Rétinoïdes pour le traitement du psoriasis</t>
  </si>
  <si>
    <t>Étrétinate</t>
  </si>
  <si>
    <t>Acitrétine</t>
  </si>
  <si>
    <t xml:space="preserve">Autres antipsoriasiques à usage systémique  </t>
  </si>
  <si>
    <t>Dérivés de l'acide fumarique en association</t>
  </si>
  <si>
    <t>Antibiotiques et agents chimiothérapeutiques à usage dermatologique</t>
  </si>
  <si>
    <t>Antibiotiques à usage topique</t>
  </si>
  <si>
    <t>Tétracycline et dérivés</t>
  </si>
  <si>
    <t>Déméclocycline</t>
  </si>
  <si>
    <t>Autres antibiotiques à usage topique</t>
  </si>
  <si>
    <t>Chloramphénicol</t>
  </si>
  <si>
    <t>Bacitracine</t>
  </si>
  <si>
    <t>Gentamicine</t>
  </si>
  <si>
    <t>Tyrothricine</t>
  </si>
  <si>
    <t>Mupirocine</t>
  </si>
  <si>
    <t>Virginiamycine</t>
  </si>
  <si>
    <t>Amikacine</t>
  </si>
  <si>
    <t>Rétapamuline</t>
  </si>
  <si>
    <t>Ozénoxacine</t>
  </si>
  <si>
    <t>Agents chimiothérapeutiques à usage topique</t>
  </si>
  <si>
    <t>Sulfadiazine argentique</t>
  </si>
  <si>
    <t>Sulfathiazole</t>
  </si>
  <si>
    <t>Mafénide</t>
  </si>
  <si>
    <t>Sulfanilamide</t>
  </si>
  <si>
    <t>Sulfamérazine</t>
  </si>
  <si>
    <t>Sulfadiazine argentique en association</t>
  </si>
  <si>
    <t>Antiviraux</t>
  </si>
  <si>
    <t>Idoxuridine</t>
  </si>
  <si>
    <t>Tromantadine</t>
  </si>
  <si>
    <t>Aciclovir</t>
  </si>
  <si>
    <t>Podophyllotoxine</t>
  </si>
  <si>
    <t>Inosine</t>
  </si>
  <si>
    <t>Penciclovir</t>
  </si>
  <si>
    <t>Lysozyme</t>
  </si>
  <si>
    <t>Ibacitabine</t>
  </si>
  <si>
    <t>Édoxudine</t>
  </si>
  <si>
    <t>Docosanol</t>
  </si>
  <si>
    <t>Sinécatéchines</t>
  </si>
  <si>
    <t>Aciclovir en association</t>
  </si>
  <si>
    <t xml:space="preserve">Autres agents chimiothérapeutiques </t>
  </si>
  <si>
    <t>Mébutate d'ingéniol</t>
  </si>
  <si>
    <t>Tirbanibuline</t>
  </si>
  <si>
    <t>Antibiotiques et agents chimiothérapeutiques en association</t>
  </si>
  <si>
    <t>Corticoïdes, préparations dermatologiques</t>
  </si>
  <si>
    <t>Corticoïdes non associés</t>
  </si>
  <si>
    <t>Corticoïdes d'activité faible (groupe I)</t>
  </si>
  <si>
    <t>Méthylprednisolone</t>
  </si>
  <si>
    <t>Corticoïdes d'activité modérée (groupe II)</t>
  </si>
  <si>
    <t>Clobétasone</t>
  </si>
  <si>
    <t>Butyrate d'hydrocortisone</t>
  </si>
  <si>
    <t>Flumétasone</t>
  </si>
  <si>
    <t>Fluocortine</t>
  </si>
  <si>
    <t>Flupérolone</t>
  </si>
  <si>
    <t>Fluprednidène</t>
  </si>
  <si>
    <t>Désonide</t>
  </si>
  <si>
    <t>Alclométasone</t>
  </si>
  <si>
    <t xml:space="preserve">Butéprate d'hydrocortisone </t>
  </si>
  <si>
    <t>Clocortolone</t>
  </si>
  <si>
    <t>Associations de corticoïdes</t>
  </si>
  <si>
    <t>Corticoïdes d'activité forte (groupe III)</t>
  </si>
  <si>
    <t>Fluclorolone</t>
  </si>
  <si>
    <t>Désoximétasone</t>
  </si>
  <si>
    <t>Diflucortolone</t>
  </si>
  <si>
    <t>Fludroxycortide</t>
  </si>
  <si>
    <t>Diflorasone</t>
  </si>
  <si>
    <t>Amcinonide</t>
  </si>
  <si>
    <t>Halométasone</t>
  </si>
  <si>
    <t>Mométasone</t>
  </si>
  <si>
    <t>Acéponate de méthylprednisolone</t>
  </si>
  <si>
    <t>Acéponate d'hydrocortisone</t>
  </si>
  <si>
    <t>Fluticasone</t>
  </si>
  <si>
    <t>Prednicarbate</t>
  </si>
  <si>
    <t>Difluprednate</t>
  </si>
  <si>
    <t>Ulobétasol</t>
  </si>
  <si>
    <t>Corticoïdes d'activité très forte (groupe IV)</t>
  </si>
  <si>
    <t>Clobétasol</t>
  </si>
  <si>
    <t>Halcinonide</t>
  </si>
  <si>
    <t>Corticoïdes en association avec des antiseptiques</t>
  </si>
  <si>
    <t>Corticoïdes d'activité faible en association avec des antiseptiques</t>
  </si>
  <si>
    <t>Prednisolone et antiseptiques</t>
  </si>
  <si>
    <t>Hydrocortisone et antiseptiques</t>
  </si>
  <si>
    <t>Corticoïdes d'activité modérée en association avec des antiseptiques</t>
  </si>
  <si>
    <t>Flumétasone et antiseptiques</t>
  </si>
  <si>
    <t>Désonide et antiseptiques</t>
  </si>
  <si>
    <t>Triamcinolone et antiseptiques</t>
  </si>
  <si>
    <t>Butyrate d'hydrocortisone et antiseptiques</t>
  </si>
  <si>
    <t>Corticoïdes d'activité forte en association avec des antiseptiques</t>
  </si>
  <si>
    <t>Bétaméthasone et antiseptiques</t>
  </si>
  <si>
    <t>Acétonide de fluocinolone et antiseptiques</t>
  </si>
  <si>
    <t>Fluocortolone et antiseptiques</t>
  </si>
  <si>
    <t>Diflucortolone et antiseptiques</t>
  </si>
  <si>
    <t>Corticoïdes d'activité très forte en association avec des antiseptiques</t>
  </si>
  <si>
    <t>Corticoïdes en association avec des antibiotiques</t>
  </si>
  <si>
    <t>Corticoïdes d'activité faible en association avec des antibiotiques</t>
  </si>
  <si>
    <t>Hydrocortisone et antibiotiques</t>
  </si>
  <si>
    <t>Méthylprednisolone et antibiotiques</t>
  </si>
  <si>
    <t>Prednisolone et antibiotiques</t>
  </si>
  <si>
    <t>Corticoïdes d'activité modérée en association avec des antibiotiques</t>
  </si>
  <si>
    <t>Triamcinolone et antibiotiques</t>
  </si>
  <si>
    <t>Fluprednidène et antibiotiques</t>
  </si>
  <si>
    <t>Fluorométholone et antibiotiques</t>
  </si>
  <si>
    <t>Dexaméthasone et antibiotiques</t>
  </si>
  <si>
    <t>Flumétasone et antibiotiques</t>
  </si>
  <si>
    <t>Corticoïdes d'activité forte en association avec des antibiotiques</t>
  </si>
  <si>
    <t>Bétaméthasone et antibiotiques</t>
  </si>
  <si>
    <t>Acétonide de fluocinolone et antibiotiques</t>
  </si>
  <si>
    <t>Fludroxycortide et antibiotiques</t>
  </si>
  <si>
    <t>Béclométasone et antibiotiques</t>
  </si>
  <si>
    <t>Fluocinonide et antibiotiques</t>
  </si>
  <si>
    <t>Fluocortolone et antibiotiques</t>
  </si>
  <si>
    <t>Corticoïdes d'activité très forte en association avec des antibiotiques</t>
  </si>
  <si>
    <t>Clobétasol et antibiotiques</t>
  </si>
  <si>
    <t>Corticoïdes, autres associations</t>
  </si>
  <si>
    <t>Corticoïdes d'activité faible, autres associations</t>
  </si>
  <si>
    <t>Corticoïdes d'activité modérée, autres associations</t>
  </si>
  <si>
    <t xml:space="preserve">Flumétasone </t>
  </si>
  <si>
    <t xml:space="preserve">Dexaméthasone </t>
  </si>
  <si>
    <t>Corticoïdes d'activité forte, autres associations</t>
  </si>
  <si>
    <t xml:space="preserve">Bétaméthasone </t>
  </si>
  <si>
    <t xml:space="preserve">Désoximétasone </t>
  </si>
  <si>
    <t xml:space="preserve">Mométasone </t>
  </si>
  <si>
    <t>Corticoïdes d'activité très forte, autres associations</t>
  </si>
  <si>
    <t>Antiseptiques et désinfectants</t>
  </si>
  <si>
    <t>Dérivés de l'acridine</t>
  </si>
  <si>
    <t>Aminoacridine</t>
  </si>
  <si>
    <t>Euflavine</t>
  </si>
  <si>
    <t>Produits à base d'aluminium</t>
  </si>
  <si>
    <t>Biguanides et amidines</t>
  </si>
  <si>
    <t>Dibrompropamidine</t>
  </si>
  <si>
    <t>Propamidine</t>
  </si>
  <si>
    <t>Hexamidine</t>
  </si>
  <si>
    <t>Polihexanide</t>
  </si>
  <si>
    <t>Chlorhexidine en association</t>
  </si>
  <si>
    <t>Produits à base d'acide borique</t>
  </si>
  <si>
    <t>Phénol et dérivés</t>
  </si>
  <si>
    <t>Hexachlorophène</t>
  </si>
  <si>
    <t>Policrésulène</t>
  </si>
  <si>
    <t>Triclosan</t>
  </si>
  <si>
    <t>Chloroxylénol</t>
  </si>
  <si>
    <t>Biphénylol</t>
  </si>
  <si>
    <t>Dérivés du nitrofurane</t>
  </si>
  <si>
    <t>Nitrofural</t>
  </si>
  <si>
    <t>Produits iodés</t>
  </si>
  <si>
    <t>Iode/octylphénoxypolyglycoléther</t>
  </si>
  <si>
    <t>Iode</t>
  </si>
  <si>
    <t>Diiodohydroxypropane</t>
  </si>
  <si>
    <t>Dérivés de la quinoléine</t>
  </si>
  <si>
    <t xml:space="preserve">Déqualinium </t>
  </si>
  <si>
    <t>Chlorquinaldol</t>
  </si>
  <si>
    <t>Clioquinol</t>
  </si>
  <si>
    <t>Ammoniums quaternaires</t>
  </si>
  <si>
    <t>Benzalkonium</t>
  </si>
  <si>
    <t>Cétrimonium</t>
  </si>
  <si>
    <t>Cétrimide</t>
  </si>
  <si>
    <t>Chlorure de didécyldiméthylammonium</t>
  </si>
  <si>
    <t>Chlorure de benzéthonium</t>
  </si>
  <si>
    <t>Décaméthoxine</t>
  </si>
  <si>
    <t>Octénidine en association</t>
  </si>
  <si>
    <t>Chlorure de benzéthonium en association</t>
  </si>
  <si>
    <t>Bromure de dodéclonium en association</t>
  </si>
  <si>
    <t>Amidochlorure de mercure</t>
  </si>
  <si>
    <t>Borate de phénylmercure</t>
  </si>
  <si>
    <t>Chlorure de mercure</t>
  </si>
  <si>
    <t>Merbromine</t>
  </si>
  <si>
    <t>Mercure métal</t>
  </si>
  <si>
    <t>Thiomersal</t>
  </si>
  <si>
    <t>Iodure de mercure</t>
  </si>
  <si>
    <t>Composés à base d'argent</t>
  </si>
  <si>
    <t>Nitrate d'argent</t>
  </si>
  <si>
    <t>Argent</t>
  </si>
  <si>
    <t>Autres antiseptiques et désinfectants</t>
  </si>
  <si>
    <t>Éosine</t>
  </si>
  <si>
    <t>Propanol</t>
  </si>
  <si>
    <t>Tosylchloramide de sodium</t>
  </si>
  <si>
    <t>Isopropanol</t>
  </si>
  <si>
    <t>Permanganate de potassium</t>
  </si>
  <si>
    <t>Hypochlorite de sodium</t>
  </si>
  <si>
    <t>Propanol en association</t>
  </si>
  <si>
    <t>Pansements médicamenteux</t>
  </si>
  <si>
    <t>Pansements médicamenteux avec anti-infectieux</t>
  </si>
  <si>
    <t>Framycétine</t>
  </si>
  <si>
    <t>Nitrate de phénylmercure</t>
  </si>
  <si>
    <t>Benzododécinium</t>
  </si>
  <si>
    <t>Chlorhydrate d'aluminium</t>
  </si>
  <si>
    <t>Iodoforme</t>
  </si>
  <si>
    <t>Bandages à base de zinc</t>
  </si>
  <si>
    <t>Bandages à base de zinc sans suppléments</t>
  </si>
  <si>
    <t>Bandages à base de zinc avec suppléments</t>
  </si>
  <si>
    <t>Pansements à base de paraffine molle</t>
  </si>
  <si>
    <t>Préparations anti-acnéiques</t>
  </si>
  <si>
    <t>Préparations anti-acnéiques à usage topique</t>
  </si>
  <si>
    <t>Corticoïdes en association pour le traitement de l'acné</t>
  </si>
  <si>
    <t xml:space="preserve">Fluorométholone </t>
  </si>
  <si>
    <t xml:space="preserve">Méthylprednisolone </t>
  </si>
  <si>
    <t>Préparations à base de soufre</t>
  </si>
  <si>
    <t>Bithionol</t>
  </si>
  <si>
    <t>Soufre</t>
  </si>
  <si>
    <t>Tioxolone</t>
  </si>
  <si>
    <t>Mésulfène</t>
  </si>
  <si>
    <t>Rétinoïdes anti-acnéiques à usage topique</t>
  </si>
  <si>
    <t>Trétinoïne</t>
  </si>
  <si>
    <t>Rétinol</t>
  </si>
  <si>
    <t>Adapalène</t>
  </si>
  <si>
    <t>Isotrétinoïne</t>
  </si>
  <si>
    <t>Motrétinide</t>
  </si>
  <si>
    <t>Trifarotène</t>
  </si>
  <si>
    <t>Trétinoïne en association</t>
  </si>
  <si>
    <t>Adapalène en association</t>
  </si>
  <si>
    <t>Isotrétinoïne en association</t>
  </si>
  <si>
    <t>Peroxydes</t>
  </si>
  <si>
    <t>Peroxyde de benzoyle</t>
  </si>
  <si>
    <t>Peroxyde de benzoyle en association</t>
  </si>
  <si>
    <t>Anti-infectieux pour le traitement de l'acné</t>
  </si>
  <si>
    <t>Clindamycine</t>
  </si>
  <si>
    <t>Érythromycine</t>
  </si>
  <si>
    <t>Méclocycline</t>
  </si>
  <si>
    <t>Nadifloxacine</t>
  </si>
  <si>
    <t>Sulfacétamide</t>
  </si>
  <si>
    <t>Clindamycine en association</t>
  </si>
  <si>
    <t>Érythromycine en association</t>
  </si>
  <si>
    <t>Autres préparations anti-acnéiques à usage topique</t>
  </si>
  <si>
    <t>Chlorure d'aluminium</t>
  </si>
  <si>
    <t>Résorcinol</t>
  </si>
  <si>
    <t>Acide azélaïque</t>
  </si>
  <si>
    <t>Oxyde d'aluminium</t>
  </si>
  <si>
    <t>Dapsone</t>
  </si>
  <si>
    <t>Clascotérone</t>
  </si>
  <si>
    <t>Associations diverses (autres préparations anti-acnéiques à usage topique)</t>
  </si>
  <si>
    <t>Préparations anti-acnéiques à usage systémique</t>
  </si>
  <si>
    <t>Rétinoïdes pour le traitement de l'acné</t>
  </si>
  <si>
    <t>Autres préparations anti-acnéiques à usage systémique</t>
  </si>
  <si>
    <t>Ichtasol</t>
  </si>
  <si>
    <t>Autres préparations dermatologiques</t>
  </si>
  <si>
    <t>Antisudoraux</t>
  </si>
  <si>
    <t>Shampoings médicamenteux</t>
  </si>
  <si>
    <t>Composés à base de cadmium</t>
  </si>
  <si>
    <t>Composés à base de sélénium</t>
  </si>
  <si>
    <t>Composés à base de soufre</t>
  </si>
  <si>
    <t>Xénysalate</t>
  </si>
  <si>
    <t>Autres (shampoings médicamenteux)</t>
  </si>
  <si>
    <t>Androgènes à usage topique</t>
  </si>
  <si>
    <t>Métandiènone</t>
  </si>
  <si>
    <t>Verrucides et coricides</t>
  </si>
  <si>
    <t>Agents de la dermatite sauf corticoïdes</t>
  </si>
  <si>
    <t>Pimécrolimus</t>
  </si>
  <si>
    <t>Dupilumab</t>
  </si>
  <si>
    <t>Crisaborole</t>
  </si>
  <si>
    <t>Tralokinumab</t>
  </si>
  <si>
    <t>Abrocitinib</t>
  </si>
  <si>
    <t>Ruxolitinib</t>
  </si>
  <si>
    <t>Lébrikizumab</t>
  </si>
  <si>
    <t>Delgocitinib</t>
  </si>
  <si>
    <t>Némolizumab</t>
  </si>
  <si>
    <t>Autres médicaments dermatologiques</t>
  </si>
  <si>
    <t>Acide gamolénique</t>
  </si>
  <si>
    <t>Succinate de lithium</t>
  </si>
  <si>
    <t>Méquinol</t>
  </si>
  <si>
    <t>Tiratricol</t>
  </si>
  <si>
    <t>Oxacéprol</t>
  </si>
  <si>
    <t>Finastéride</t>
  </si>
  <si>
    <t>Hydroquinone</t>
  </si>
  <si>
    <t>Pyrithione de zinc</t>
  </si>
  <si>
    <t>Monobenzone</t>
  </si>
  <si>
    <t>Éflornithine</t>
  </si>
  <si>
    <t>Diclofénac</t>
  </si>
  <si>
    <t>Brimonidine</t>
  </si>
  <si>
    <t>Ivermectine</t>
  </si>
  <si>
    <t>Aminobenzoate de potassium</t>
  </si>
  <si>
    <t>Acide déoxycholique</t>
  </si>
  <si>
    <t>Caféine</t>
  </si>
  <si>
    <t>Oxymétazoline</t>
  </si>
  <si>
    <t>Acide gamolénique en association</t>
  </si>
  <si>
    <t>Collagène en association</t>
  </si>
  <si>
    <t>Système génito-urinaire et hormones sexuelles</t>
  </si>
  <si>
    <t>Anti-infectieux et antiseptiques à usage gynécologique</t>
  </si>
  <si>
    <t>Anti-infectieux et antiseptiques sauf associations aux corticoïdes</t>
  </si>
  <si>
    <t>Candicidine</t>
  </si>
  <si>
    <t>Carfécilline</t>
  </si>
  <si>
    <t>Pentamycine</t>
  </si>
  <si>
    <t>Nystatine en association</t>
  </si>
  <si>
    <t>Composés à base d'arsenic</t>
  </si>
  <si>
    <t>Diiodohydroxyquinoléine</t>
  </si>
  <si>
    <t>Déqualinium</t>
  </si>
  <si>
    <t>Acides organiques</t>
  </si>
  <si>
    <t>Acide lactique</t>
  </si>
  <si>
    <t>Acide acétique</t>
  </si>
  <si>
    <t>Sulfatolamide</t>
  </si>
  <si>
    <t>Associations de sulfamides</t>
  </si>
  <si>
    <t>Ornidazole</t>
  </si>
  <si>
    <t>Azanidazole</t>
  </si>
  <si>
    <t>Propénidazole</t>
  </si>
  <si>
    <t>Butoconazole</t>
  </si>
  <si>
    <t>Associations de dérivés de l'imidazole</t>
  </si>
  <si>
    <t>Tinidazole</t>
  </si>
  <si>
    <t>Éconazole en association</t>
  </si>
  <si>
    <t>Dérivés triazolés</t>
  </si>
  <si>
    <t>Terconazole</t>
  </si>
  <si>
    <t>Autres anti-infectieux et antiseptiques</t>
  </si>
  <si>
    <t>Clodantoïne</t>
  </si>
  <si>
    <t>Nifuratel</t>
  </si>
  <si>
    <t>Furazolidone</t>
  </si>
  <si>
    <t>Protiofate</t>
  </si>
  <si>
    <t>Usnate de cuivre</t>
  </si>
  <si>
    <t>Dapivirine</t>
  </si>
  <si>
    <t>Anti-infectieux et antiseptiques en association aux corticoïdes</t>
  </si>
  <si>
    <t>Antibiotiques et corticoïdes</t>
  </si>
  <si>
    <t>Dérivés de la quinoléine et corticoïdes</t>
  </si>
  <si>
    <t>Antiseptiques et corticoïdes</t>
  </si>
  <si>
    <t>Sulfamides et corticoïdes</t>
  </si>
  <si>
    <t>Dérivés imidazolés et corticoïdes</t>
  </si>
  <si>
    <t>Autres produits gynécologiques</t>
  </si>
  <si>
    <t>Utérotoniques</t>
  </si>
  <si>
    <t>Méthylergométrine</t>
  </si>
  <si>
    <t>Ergométrine</t>
  </si>
  <si>
    <t>Alcaloïdes de l'ergot et oxytocine analogues inclus, en association</t>
  </si>
  <si>
    <t>Méthylergométrine et oxytocine</t>
  </si>
  <si>
    <t>Dinoprost</t>
  </si>
  <si>
    <t>Dinoprostone</t>
  </si>
  <si>
    <t>Géméprost</t>
  </si>
  <si>
    <t>Carboprost</t>
  </si>
  <si>
    <t>Autres utérotoniques</t>
  </si>
  <si>
    <t>Contraceptifs à usage topique</t>
  </si>
  <si>
    <t>Contraceptifs intra-utérins</t>
  </si>
  <si>
    <t>Contraceptifs intravaginaux</t>
  </si>
  <si>
    <t>Anneau vaginal avec progestatif et estrogène</t>
  </si>
  <si>
    <t>Anneau vaginal avec progestatif</t>
  </si>
  <si>
    <t>Sympathomimétiques, inhibiteurs du travail</t>
  </si>
  <si>
    <t>Ritodrine</t>
  </si>
  <si>
    <t>Fénotérol</t>
  </si>
  <si>
    <t>Inhibiteurs de la prolactine</t>
  </si>
  <si>
    <t>Lisuride</t>
  </si>
  <si>
    <t>Cabergoline</t>
  </si>
  <si>
    <t>Quinagolide</t>
  </si>
  <si>
    <t>Métergoline</t>
  </si>
  <si>
    <t>Terguride</t>
  </si>
  <si>
    <t>Anti-inflammatoires par voie vaginale</t>
  </si>
  <si>
    <t>Naproxène</t>
  </si>
  <si>
    <t>Flunoxaprofène</t>
  </si>
  <si>
    <t>Atosiban</t>
  </si>
  <si>
    <t>Flibansérine</t>
  </si>
  <si>
    <t>Fruit du gattilier</t>
  </si>
  <si>
    <t>Rhizomes de cimicifuga</t>
  </si>
  <si>
    <t>Brémélanotide</t>
  </si>
  <si>
    <t>Fézolinétant</t>
  </si>
  <si>
    <t>Hormones sexuelles et modulateurs de la fonction génitale</t>
  </si>
  <si>
    <t>Contraceptifs hormonaux à usage systémique</t>
  </si>
  <si>
    <t>Progestatifs et estrogènes en association fixe</t>
  </si>
  <si>
    <t>Étynodiol et éthinylestradiol</t>
  </si>
  <si>
    <t>Quingestanol et éthinylestradiol</t>
  </si>
  <si>
    <t>Lynestrénol et éthinylestradiol</t>
  </si>
  <si>
    <t>Mégestrol et éthinylestradiol</t>
  </si>
  <si>
    <t>Noréthistérone et éthinylestradiol</t>
  </si>
  <si>
    <t>Norgestrel et éthinylestradiol</t>
  </si>
  <si>
    <t>Lévonorgestrel et éthinylestradiol</t>
  </si>
  <si>
    <t>Médroxyprogestérone et éthinylestradiol</t>
  </si>
  <si>
    <t>Désogestrel et éthinylestradiol</t>
  </si>
  <si>
    <t>Gestodène et éthinylestradiol</t>
  </si>
  <si>
    <t>Norgestimate et éthinylestradiol</t>
  </si>
  <si>
    <t>Drospirénone et éthinylestradiol</t>
  </si>
  <si>
    <t>Norelgestromine et éthinylestradiol</t>
  </si>
  <si>
    <t>Nomégestrol et estradiol</t>
  </si>
  <si>
    <t>Chlormadinone et éthinylestradiol</t>
  </si>
  <si>
    <t>Diénogest et éthinylestradiol</t>
  </si>
  <si>
    <t>Médroxyprogestérone et estradiol</t>
  </si>
  <si>
    <t>Drospirénone et estétrol</t>
  </si>
  <si>
    <t>Progestatifs et estrogènes pour administration séquentielle</t>
  </si>
  <si>
    <t>Diénogest et estradiol</t>
  </si>
  <si>
    <t>Progestatifs</t>
  </si>
  <si>
    <t>Noréthistérone</t>
  </si>
  <si>
    <t>Lynestrénol</t>
  </si>
  <si>
    <t>Lévonorgestrel</t>
  </si>
  <si>
    <t>Quingestanol</t>
  </si>
  <si>
    <t>Mégestrol</t>
  </si>
  <si>
    <t>Médroxyprogestérone</t>
  </si>
  <si>
    <t>Norgestriénone</t>
  </si>
  <si>
    <t>Étonogestrel</t>
  </si>
  <si>
    <t>Désogestrel</t>
  </si>
  <si>
    <t>Drospirénone</t>
  </si>
  <si>
    <t>Contraceptifs d'urgence</t>
  </si>
  <si>
    <t>Ulipristal</t>
  </si>
  <si>
    <t>Androgènes</t>
  </si>
  <si>
    <t>Dérivés du 3-oxoandrostène-4</t>
  </si>
  <si>
    <t>Fluoxymestérone</t>
  </si>
  <si>
    <t>Méthyltestostérone</t>
  </si>
  <si>
    <t>Testostérone</t>
  </si>
  <si>
    <t>Dérivés de la 5-androstanone-3</t>
  </si>
  <si>
    <t>Mestérolone</t>
  </si>
  <si>
    <t>Estrogènes</t>
  </si>
  <si>
    <t>Estrogènes naturels et hémisynthétiques non associés</t>
  </si>
  <si>
    <t>Éthinylestradiol</t>
  </si>
  <si>
    <t>Estriol</t>
  </si>
  <si>
    <t>Chlorotrianisène</t>
  </si>
  <si>
    <t>Estrone</t>
  </si>
  <si>
    <t>Promestriène</t>
  </si>
  <si>
    <t>Estradiol en association</t>
  </si>
  <si>
    <t>Estrogènes conjugués</t>
  </si>
  <si>
    <t>Estrogènes synthétiques non associés</t>
  </si>
  <si>
    <t>Diénestrol</t>
  </si>
  <si>
    <t>Diéthylstilbestrol</t>
  </si>
  <si>
    <t>Méthallénestril</t>
  </si>
  <si>
    <t>Moxestrol</t>
  </si>
  <si>
    <t>Estrogènes en association avec d'autres médicaments</t>
  </si>
  <si>
    <t xml:space="preserve">Diénestrol </t>
  </si>
  <si>
    <t xml:space="preserve">Méthallénestril </t>
  </si>
  <si>
    <t xml:space="preserve">Estrone </t>
  </si>
  <si>
    <t>Estrogènes conjugués et bazédoxifène</t>
  </si>
  <si>
    <t>Autres estrogènes</t>
  </si>
  <si>
    <t>Tibolone</t>
  </si>
  <si>
    <t>Dérivés pregnène-4</t>
  </si>
  <si>
    <t>Gestonorone</t>
  </si>
  <si>
    <t>Hydroxyprogestérone</t>
  </si>
  <si>
    <t>Dérivés pregnadiène</t>
  </si>
  <si>
    <t>Dydrogestérone</t>
  </si>
  <si>
    <t>Médrogestone</t>
  </si>
  <si>
    <t>Nomégestrol</t>
  </si>
  <si>
    <t>Démégestone</t>
  </si>
  <si>
    <t>Chlormadinone</t>
  </si>
  <si>
    <t>Diénogest</t>
  </si>
  <si>
    <t>Dérivés estrène</t>
  </si>
  <si>
    <t>Allylestrénol</t>
  </si>
  <si>
    <t>Éthistérone</t>
  </si>
  <si>
    <t>Étynodiol</t>
  </si>
  <si>
    <t>Méthylestrénolone</t>
  </si>
  <si>
    <t>Androgènes et hormones sexuelles femelles en association</t>
  </si>
  <si>
    <t>Androgènes et estrogènes</t>
  </si>
  <si>
    <t>Méthyltestostérone et estrogène</t>
  </si>
  <si>
    <t>Testostérone et estrogène</t>
  </si>
  <si>
    <t>Prastérone et estrogène</t>
  </si>
  <si>
    <t>Androgène, progestatif et estrogène en association</t>
  </si>
  <si>
    <t>Androgènes et hormones sexuelles femelles en association avec d'autres médicaments</t>
  </si>
  <si>
    <t xml:space="preserve">Méthyltestostérone </t>
  </si>
  <si>
    <t>Progestatifs et estrogènes en association</t>
  </si>
  <si>
    <t>Noréthistérone et estrogène</t>
  </si>
  <si>
    <t>Hydroxyprogestérone et estrogène</t>
  </si>
  <si>
    <t>Éthistérone et estrogène</t>
  </si>
  <si>
    <t>Progestérone et estrogène</t>
  </si>
  <si>
    <t>Méthylnortestostérone et estrogène</t>
  </si>
  <si>
    <t>Étynodiol et estrogène</t>
  </si>
  <si>
    <t>Lynestrénol et estrogène</t>
  </si>
  <si>
    <t>Mégestrol et estrogène</t>
  </si>
  <si>
    <t>Norétynodrel et estrogène</t>
  </si>
  <si>
    <t>Norgestrel et estrogène</t>
  </si>
  <si>
    <t>Lévonorgestrel et estrogène</t>
  </si>
  <si>
    <t>Médroxyprogestérone et estrogène</t>
  </si>
  <si>
    <t>Norgestimate et estrogène</t>
  </si>
  <si>
    <t>Dydrogestérone et estrogène</t>
  </si>
  <si>
    <t>Diénogest et estrogène</t>
  </si>
  <si>
    <t>Trimégestone et estrogène</t>
  </si>
  <si>
    <t>Drospirénone et estrogène</t>
  </si>
  <si>
    <t>Chlormadinone et estrogène</t>
  </si>
  <si>
    <t>Médrogestone et estrogène</t>
  </si>
  <si>
    <t>Désogestrel et estrogène</t>
  </si>
  <si>
    <t>Nomégestrol et estrogène</t>
  </si>
  <si>
    <t>Gonadotrophines et autres stimulants de l'ovulation</t>
  </si>
  <si>
    <t>Gonadotrophines</t>
  </si>
  <si>
    <t>Gonadotrophine chorionique</t>
  </si>
  <si>
    <t>Gonadotrophine ménopausique humaine</t>
  </si>
  <si>
    <t>Gonadotrophine sérique</t>
  </si>
  <si>
    <t>Urofollitropine</t>
  </si>
  <si>
    <t>Follitropine alfa</t>
  </si>
  <si>
    <t>Follitropine bêta</t>
  </si>
  <si>
    <t>Lutropine alfa</t>
  </si>
  <si>
    <t>Choriogonadotrophine alfa</t>
  </si>
  <si>
    <t>Corifollitropine alfa</t>
  </si>
  <si>
    <t>Follitropine delta</t>
  </si>
  <si>
    <t>Associations (gonadotrophines)</t>
  </si>
  <si>
    <t>Stimulants synthétiques de l'ovulation</t>
  </si>
  <si>
    <t>Cyclofénil</t>
  </si>
  <si>
    <t>Clomifène</t>
  </si>
  <si>
    <t>Épimestrol</t>
  </si>
  <si>
    <t>Anti-androgènes</t>
  </si>
  <si>
    <t>Anti-androgènes non associés</t>
  </si>
  <si>
    <t>Cyprotérone</t>
  </si>
  <si>
    <t>Anti-androgènes et estrogènes</t>
  </si>
  <si>
    <t>Cyprotérone et estrogène</t>
  </si>
  <si>
    <t>Autres hormones sexuelles et modulateurs de la fonction génitale</t>
  </si>
  <si>
    <t>Antigonadotrophines et analogues</t>
  </si>
  <si>
    <t>Danazol</t>
  </si>
  <si>
    <t>Gestrinone</t>
  </si>
  <si>
    <t>Modulateurs des récepteurs de la progestérone</t>
  </si>
  <si>
    <t>Mifépristone</t>
  </si>
  <si>
    <t>Mifépristone en association</t>
  </si>
  <si>
    <t>Modulateurs sélectifs des récepteurs aux estrogènes</t>
  </si>
  <si>
    <t>Raloxifène</t>
  </si>
  <si>
    <t>Bazédoxifène</t>
  </si>
  <si>
    <t>Lasofoxifène</t>
  </si>
  <si>
    <t>Orméloxifène</t>
  </si>
  <si>
    <t>Ospémifène</t>
  </si>
  <si>
    <t>Médicaments urologiques</t>
  </si>
  <si>
    <t>Acidifiants</t>
  </si>
  <si>
    <t>Solubilisants des calculs urinaires</t>
  </si>
  <si>
    <t>Médicaments pour la pollakiurie et l'incontinence urinaire</t>
  </si>
  <si>
    <t>Émépronium</t>
  </si>
  <si>
    <t>Flavoxate</t>
  </si>
  <si>
    <t>Méladrazine</t>
  </si>
  <si>
    <t>Oxybutynine</t>
  </si>
  <si>
    <t>Térodiline</t>
  </si>
  <si>
    <t>Propivérine</t>
  </si>
  <si>
    <t>Toltérodine</t>
  </si>
  <si>
    <t>Solifénacine</t>
  </si>
  <si>
    <t>Trospium</t>
  </si>
  <si>
    <t>Darifénacine</t>
  </si>
  <si>
    <t>Fésotérodine</t>
  </si>
  <si>
    <t>Mirabégron</t>
  </si>
  <si>
    <t>Desfésotérodine</t>
  </si>
  <si>
    <t>Imidafénacine</t>
  </si>
  <si>
    <t>Vibégron</t>
  </si>
  <si>
    <t>Médicaments utilisés dans les troubles de l'érection</t>
  </si>
  <si>
    <t>Sildénafil</t>
  </si>
  <si>
    <t>Yohimbine</t>
  </si>
  <si>
    <t>Apomorphine</t>
  </si>
  <si>
    <t>Vardénafil</t>
  </si>
  <si>
    <t>Avanafil</t>
  </si>
  <si>
    <t>Udénafil</t>
  </si>
  <si>
    <t>Associations (médicaments utilisés dans les troubles de l'érection)</t>
  </si>
  <si>
    <t xml:space="preserve">Papavérine en association </t>
  </si>
  <si>
    <t>Autres médicaments urologiques</t>
  </si>
  <si>
    <t>Acide acétohydroxamique</t>
  </si>
  <si>
    <t>Phénazopyridine</t>
  </si>
  <si>
    <t>Succinimide</t>
  </si>
  <si>
    <t>Salicylate de phényle</t>
  </si>
  <si>
    <t>Diméthylsulfoxyde</t>
  </si>
  <si>
    <t>Dapoxétine</t>
  </si>
  <si>
    <t>Salicylate de sodium et méthénamine</t>
  </si>
  <si>
    <t>Médicaments utilisés dans l'hypertrophie bénigne de la prostate</t>
  </si>
  <si>
    <t>Alfuzosine</t>
  </si>
  <si>
    <t>Tamsulosine</t>
  </si>
  <si>
    <t>Térazosine</t>
  </si>
  <si>
    <t>Silodosine</t>
  </si>
  <si>
    <t>Alfuzosine et finastéride</t>
  </si>
  <si>
    <t>Tamsulosine et dutastéride</t>
  </si>
  <si>
    <t>Tamsulosine et solifénacine</t>
  </si>
  <si>
    <t>Tamsulosine et tadalafil</t>
  </si>
  <si>
    <t>Doxazosine et finastéride</t>
  </si>
  <si>
    <t>Inhibiteurs de l'alpha-5-testostérone réductase</t>
  </si>
  <si>
    <t>Dutastéride</t>
  </si>
  <si>
    <t>Finastéride et tadalafil</t>
  </si>
  <si>
    <t>Autres médicaments utilisés dans l'hypertrophie bénigne de la prostate</t>
  </si>
  <si>
    <t>Écorce de prunier d'Afrique</t>
  </si>
  <si>
    <t>Fruit de palmier de Floride</t>
  </si>
  <si>
    <t>Fexapotide</t>
  </si>
  <si>
    <t>Hormones systémiques sauf hormones sexuelles et insulines</t>
  </si>
  <si>
    <t>Hormones hypophysaires, hypothalamiques et analogues</t>
  </si>
  <si>
    <t>Hormones de l'antéhypophyse et analogues</t>
  </si>
  <si>
    <t>Corticotrophine</t>
  </si>
  <si>
    <t>Tétracosactide</t>
  </si>
  <si>
    <t>Thyrotrophine</t>
  </si>
  <si>
    <t>Thyrotrophine alfa</t>
  </si>
  <si>
    <t>Somatropine et agonistes de la somatropine</t>
  </si>
  <si>
    <t>Somatrem</t>
  </si>
  <si>
    <t>Mécasermine</t>
  </si>
  <si>
    <t>Sermoréline</t>
  </si>
  <si>
    <t>Mécasermine rinfabate</t>
  </si>
  <si>
    <t>Tésamoréline</t>
  </si>
  <si>
    <t>Somapacitan</t>
  </si>
  <si>
    <t>Somatrogon</t>
  </si>
  <si>
    <t>Lonapegsomatropine</t>
  </si>
  <si>
    <t>Autres hormones de l'antéhypophyse et analogues</t>
  </si>
  <si>
    <t>Pegvisomant</t>
  </si>
  <si>
    <t>Hormones de la posthypophyse</t>
  </si>
  <si>
    <t>Vasopressine et analogues</t>
  </si>
  <si>
    <t>Vasopressine (argipressine)</t>
  </si>
  <si>
    <t>Lypressine</t>
  </si>
  <si>
    <t>Terlipressine</t>
  </si>
  <si>
    <t>Ornipressine</t>
  </si>
  <si>
    <t>Oxytocine et analogues</t>
  </si>
  <si>
    <t>Démoxytocine</t>
  </si>
  <si>
    <t>Oxytocine</t>
  </si>
  <si>
    <t>Carbétocine</t>
  </si>
  <si>
    <t>Hormones hypothalamiques</t>
  </si>
  <si>
    <t>Hormones libérant des gonadotrophines</t>
  </si>
  <si>
    <t>Gonadoréline</t>
  </si>
  <si>
    <t>Somatostatine et analogues</t>
  </si>
  <si>
    <t>Somatostatine</t>
  </si>
  <si>
    <t>Lanréotide</t>
  </si>
  <si>
    <t>Vapréotide</t>
  </si>
  <si>
    <t>Hormones libérant des antigonadotrophines</t>
  </si>
  <si>
    <t>Ganirélix</t>
  </si>
  <si>
    <t>Cétrorélix</t>
  </si>
  <si>
    <t>Élagolix</t>
  </si>
  <si>
    <t>Linzagolix</t>
  </si>
  <si>
    <t>Élagolix, estradiol et noréthistérone</t>
  </si>
  <si>
    <t>Rélugolix, estradiol et noréthistérone</t>
  </si>
  <si>
    <t>Corticoïdes à usage systémique</t>
  </si>
  <si>
    <t>Corticoïdes à usage systémique non associés</t>
  </si>
  <si>
    <t>Minéralocorticoïdes</t>
  </si>
  <si>
    <t>Aldostérone</t>
  </si>
  <si>
    <t>Fludrocortisone</t>
  </si>
  <si>
    <t>Désoxycortone</t>
  </si>
  <si>
    <t>Glucocorticoïdes</t>
  </si>
  <si>
    <t>Paraméthasone</t>
  </si>
  <si>
    <t>Cortisone</t>
  </si>
  <si>
    <t>Prednylidène</t>
  </si>
  <si>
    <t>Rimexolone</t>
  </si>
  <si>
    <t>Déflazacort</t>
  </si>
  <si>
    <t>Cloprednol</t>
  </si>
  <si>
    <t>Méprednisone</t>
  </si>
  <si>
    <t>Cortivazol</t>
  </si>
  <si>
    <t>Vamorolone</t>
  </si>
  <si>
    <t>Corticoïdes à usage systémique en association</t>
  </si>
  <si>
    <t>Méthylprednisolone en association</t>
  </si>
  <si>
    <t>Préparations antisurrénaliennes</t>
  </si>
  <si>
    <t>Inhibiteurs de corticoïdes</t>
  </si>
  <si>
    <t>Trilostane</t>
  </si>
  <si>
    <t>Osilodrostat</t>
  </si>
  <si>
    <t>Lévokétoconazole</t>
  </si>
  <si>
    <t>Médicaments de la thyroïde</t>
  </si>
  <si>
    <t>Préparations thyroïdiennes</t>
  </si>
  <si>
    <t>Hormones thyroïdiennes</t>
  </si>
  <si>
    <t>Associations de lévothyroxine et liothyronine</t>
  </si>
  <si>
    <t>Préparations à base de glande thyroïde</t>
  </si>
  <si>
    <t>Lévothyroxine sodique et composés à base d'iode</t>
  </si>
  <si>
    <t>Préparations antithyroïdiennes</t>
  </si>
  <si>
    <t>Thiouraciles</t>
  </si>
  <si>
    <t>Méthylthiouracile</t>
  </si>
  <si>
    <t>Propylthiouracile</t>
  </si>
  <si>
    <t>Benzylthiouracile</t>
  </si>
  <si>
    <t>Dérivés imidazolés soufrés</t>
  </si>
  <si>
    <t>Carbimazole</t>
  </si>
  <si>
    <t>Thiamazole en association</t>
  </si>
  <si>
    <t>Perchlorate de potassium</t>
  </si>
  <si>
    <t>Autres préparations antithyroïdiennes</t>
  </si>
  <si>
    <t>Diiodotyrosine</t>
  </si>
  <si>
    <t>Dibromotyrosine</t>
  </si>
  <si>
    <t>Médicaments iodés</t>
  </si>
  <si>
    <t>Hormones pancréatiques</t>
  </si>
  <si>
    <t>Hormones glycogénolytiques</t>
  </si>
  <si>
    <t xml:space="preserve">Dasiglucagon </t>
  </si>
  <si>
    <t>Médicaments de l'équilibre calcique</t>
  </si>
  <si>
    <t>Hormones parathyroïdiennes et analogues</t>
  </si>
  <si>
    <t>Extrait de glande parathyroïde</t>
  </si>
  <si>
    <t>Tériparatide</t>
  </si>
  <si>
    <t>Hormone parathyroïde</t>
  </si>
  <si>
    <t>Abaloparatide</t>
  </si>
  <si>
    <t>Palopegtériparatide</t>
  </si>
  <si>
    <t>Agents antiparathyroïdiens</t>
  </si>
  <si>
    <t>Préparations à base de calcitonine</t>
  </si>
  <si>
    <t>Calcitonine (synthétique de saumon)</t>
  </si>
  <si>
    <t>Calcitonine (naturelle de porc)</t>
  </si>
  <si>
    <t>Calcitonine (synthétique humaine)</t>
  </si>
  <si>
    <t>Elcatonine</t>
  </si>
  <si>
    <t>Autres agents antiparathyroïdiens</t>
  </si>
  <si>
    <t>Cinacalcet</t>
  </si>
  <si>
    <t>Paricalcitol</t>
  </si>
  <si>
    <t>Doxercalciférol</t>
  </si>
  <si>
    <t>Ételcalcétide</t>
  </si>
  <si>
    <t>Évocalcet</t>
  </si>
  <si>
    <t>Anti-infectieux à usage systémique</t>
  </si>
  <si>
    <t>Antibactériens à usage systémique</t>
  </si>
  <si>
    <t>Tétracyclines</t>
  </si>
  <si>
    <t>Métacycline</t>
  </si>
  <si>
    <t>Rolitétracycline</t>
  </si>
  <si>
    <t>Pénimépicycline</t>
  </si>
  <si>
    <t>Clomocycline</t>
  </si>
  <si>
    <t>Éravacycline</t>
  </si>
  <si>
    <t>Sarécycline</t>
  </si>
  <si>
    <t>Omadacycline</t>
  </si>
  <si>
    <t>Associations de tétracyclines</t>
  </si>
  <si>
    <t>Oxytétracycline en association</t>
  </si>
  <si>
    <t>Phénicolés</t>
  </si>
  <si>
    <t>Thiamphénicol en association</t>
  </si>
  <si>
    <t>Bêtalactamines, pénicillines</t>
  </si>
  <si>
    <t>Pénicillines à large spectre</t>
  </si>
  <si>
    <t>Ampicilline</t>
  </si>
  <si>
    <t>Pivampicilline</t>
  </si>
  <si>
    <t>Carbénicilline</t>
  </si>
  <si>
    <t>Carindacilline</t>
  </si>
  <si>
    <t>Bacampicilline</t>
  </si>
  <si>
    <t>Épicilline</t>
  </si>
  <si>
    <t>Pivmécillinam</t>
  </si>
  <si>
    <t>Azlocilline</t>
  </si>
  <si>
    <t>Mezlocilline</t>
  </si>
  <si>
    <t>Mécillinam</t>
  </si>
  <si>
    <t>Ticarcilline</t>
  </si>
  <si>
    <t>Métampicilline</t>
  </si>
  <si>
    <t>Talampicilline</t>
  </si>
  <si>
    <t>Sulbénicilline</t>
  </si>
  <si>
    <t>Témocilline</t>
  </si>
  <si>
    <t>Hétacilline</t>
  </si>
  <si>
    <t>Aspoxicilline</t>
  </si>
  <si>
    <t>Associations (pénicillines à large spectre)</t>
  </si>
  <si>
    <t>Ampicilline en association</t>
  </si>
  <si>
    <t>Pénicillines sensibles aux bêtalactamases</t>
  </si>
  <si>
    <t>Benzylpénicilline</t>
  </si>
  <si>
    <t>Propicilline</t>
  </si>
  <si>
    <t>Azidocilline</t>
  </si>
  <si>
    <t>Phénéticilline</t>
  </si>
  <si>
    <t>Pénamécilline</t>
  </si>
  <si>
    <t>Clométocilline</t>
  </si>
  <si>
    <t xml:space="preserve">Benzathine benzylpénicilline </t>
  </si>
  <si>
    <t>Procaïne benzylpénicilline</t>
  </si>
  <si>
    <t>Benzathine phénoxyméthylpénicilline</t>
  </si>
  <si>
    <t>Associations (pénicillines sensibles aux bêtalactamases)</t>
  </si>
  <si>
    <t>Pénicillines résistantes aux bêtalactamases</t>
  </si>
  <si>
    <t>Dicloxacilline</t>
  </si>
  <si>
    <t>Cloxacilline</t>
  </si>
  <si>
    <t>Méticilline</t>
  </si>
  <si>
    <t>Oxacilline</t>
  </si>
  <si>
    <t>Flucloxacilline</t>
  </si>
  <si>
    <t>Nafcilline</t>
  </si>
  <si>
    <t>Inhibiteurs de bêtalactamases</t>
  </si>
  <si>
    <t>Sulbactam</t>
  </si>
  <si>
    <t>Tazobactam</t>
  </si>
  <si>
    <t>Associations de pénicillines, inhibiteurs de bêtalactamases inclus</t>
  </si>
  <si>
    <t>Ampicilline et inhibiteur de bêtalactamases</t>
  </si>
  <si>
    <t>Amoxicilline et inhibiteur de bêtalactamases</t>
  </si>
  <si>
    <t>Ticarcilline et inhibiteur de bêtalactamases</t>
  </si>
  <si>
    <t>Sultamicilline</t>
  </si>
  <si>
    <t>Pipéracilline et inhibiteur de bêtalactamases</t>
  </si>
  <si>
    <t>Associations de pénicillines</t>
  </si>
  <si>
    <t>Autres bêtalactamines</t>
  </si>
  <si>
    <t>Céphalosporines de première génération</t>
  </si>
  <si>
    <t>Céfalexine</t>
  </si>
  <si>
    <t>Céfaloridine</t>
  </si>
  <si>
    <t>Céfalotine</t>
  </si>
  <si>
    <t>Céfazoline</t>
  </si>
  <si>
    <t>Céfadroxil</t>
  </si>
  <si>
    <t>Céfazédone</t>
  </si>
  <si>
    <t>Céfatrizine</t>
  </si>
  <si>
    <t>Céfapirine</t>
  </si>
  <si>
    <t>Céfradine</t>
  </si>
  <si>
    <t>Céfacétrile</t>
  </si>
  <si>
    <t>Céfroxadine</t>
  </si>
  <si>
    <t>Ceftézole</t>
  </si>
  <si>
    <t>Céphalosporines de deuxième génération</t>
  </si>
  <si>
    <t>Céfoxitine</t>
  </si>
  <si>
    <t>Céfuroxime</t>
  </si>
  <si>
    <t>Céfamandole</t>
  </si>
  <si>
    <t>Céfotétan</t>
  </si>
  <si>
    <t>Céfonicide</t>
  </si>
  <si>
    <t>Céfotiam</t>
  </si>
  <si>
    <t>Loracarbef</t>
  </si>
  <si>
    <t>Cefmétazole</t>
  </si>
  <si>
    <t>Cefprozil</t>
  </si>
  <si>
    <t>Céforanide</t>
  </si>
  <si>
    <t>Cefminox</t>
  </si>
  <si>
    <t>Cefbupérazone</t>
  </si>
  <si>
    <t>Flomoxef</t>
  </si>
  <si>
    <t>Céfuroxime et inhibiteur de bêtalactamases</t>
  </si>
  <si>
    <t>Céphalosporines de troisième génération</t>
  </si>
  <si>
    <t>Céfotaxime</t>
  </si>
  <si>
    <t>Ceftazidime</t>
  </si>
  <si>
    <t>Cefsulodine</t>
  </si>
  <si>
    <t>Ceftriaxone</t>
  </si>
  <si>
    <t>Cefménoxime</t>
  </si>
  <si>
    <t>Latamoxef</t>
  </si>
  <si>
    <t>Ceftizoxime</t>
  </si>
  <si>
    <t>Céfixime</t>
  </si>
  <si>
    <t>Céfodizime</t>
  </si>
  <si>
    <t>Céfétamet</t>
  </si>
  <si>
    <t>Cefpiramide</t>
  </si>
  <si>
    <t>Céfopérazone</t>
  </si>
  <si>
    <t>Ceftibuten</t>
  </si>
  <si>
    <t>Cefdinir</t>
  </si>
  <si>
    <t>Cefditorène</t>
  </si>
  <si>
    <t>Cefcapène</t>
  </si>
  <si>
    <t>Ceftéram</t>
  </si>
  <si>
    <t>Céfotaxime et inhibiteur de bêtalactamases</t>
  </si>
  <si>
    <t>Ceftazidime et inhibiteur de bêtalactamases</t>
  </si>
  <si>
    <t>Ceftriaxone en association</t>
  </si>
  <si>
    <t>Céfixime et inhibiteur de bêtalactamases</t>
  </si>
  <si>
    <t>Céfopérazone et inhibiteur de bêtalactamases</t>
  </si>
  <si>
    <t>Ceftriaxone et inhibiteur de bêtalactamases</t>
  </si>
  <si>
    <t>Cefpodoxime et inhibiteur de bêtalactamases</t>
  </si>
  <si>
    <t>Céphalosporines de quatrième génération</t>
  </si>
  <si>
    <t>Céfépime</t>
  </si>
  <si>
    <t>Cefpirome</t>
  </si>
  <si>
    <t>Céfozopran</t>
  </si>
  <si>
    <t>Céfépime et inhibiteur de bêtalactamases</t>
  </si>
  <si>
    <t>Carumonam</t>
  </si>
  <si>
    <t>Carbapénems</t>
  </si>
  <si>
    <t>Méropénem</t>
  </si>
  <si>
    <t>Doripénem</t>
  </si>
  <si>
    <t>Biapénem</t>
  </si>
  <si>
    <t>Tébipénem pivoxil</t>
  </si>
  <si>
    <t>Imipénem et cilastatine</t>
  </si>
  <si>
    <t>Méropénem et vaborbactam</t>
  </si>
  <si>
    <t>Panipénem et bétamipron</t>
  </si>
  <si>
    <t>Imipénem, cilastatine et rélébactam</t>
  </si>
  <si>
    <t>Autres céphalosporines et pénèmes</t>
  </si>
  <si>
    <t>Ceftobiprole médocaril</t>
  </si>
  <si>
    <t>Ceftaroline fosamil</t>
  </si>
  <si>
    <t>Faropénem</t>
  </si>
  <si>
    <t>Céfidérocol</t>
  </si>
  <si>
    <t>Ceftolozane et inhibiteur de bêtalactamases</t>
  </si>
  <si>
    <t>Sulfamides et triméthoprime</t>
  </si>
  <si>
    <t>Triméthoprime et dérivés</t>
  </si>
  <si>
    <t>Triméthoprime</t>
  </si>
  <si>
    <t>Brodimoprime</t>
  </si>
  <si>
    <t>Iclaprime</t>
  </si>
  <si>
    <t>Sulfamides d'action brêve</t>
  </si>
  <si>
    <t>Sulfaisodimidine</t>
  </si>
  <si>
    <t>Sulfadimidine</t>
  </si>
  <si>
    <t>Sulfapyridine</t>
  </si>
  <si>
    <t>Sulfafurazole</t>
  </si>
  <si>
    <t>Sulfathiourée</t>
  </si>
  <si>
    <t>Associations (sulfonamides d'action bréve)</t>
  </si>
  <si>
    <t>Sulfamides d'action intermédiaire</t>
  </si>
  <si>
    <t>Sulfaméthoxazole</t>
  </si>
  <si>
    <t>Sulfamoxole</t>
  </si>
  <si>
    <t>Associations (sulfonamides d'action intermédiaire)</t>
  </si>
  <si>
    <t>Sulfamides d'action longue</t>
  </si>
  <si>
    <t>Sulfadiméthoxine</t>
  </si>
  <si>
    <t>Sulfalène</t>
  </si>
  <si>
    <t>Sulfamétomidine</t>
  </si>
  <si>
    <t>Sulfamétoxydiazine</t>
  </si>
  <si>
    <t xml:space="preserve">Sulfaméthoxypyridazine </t>
  </si>
  <si>
    <t>Sulfapérine</t>
  </si>
  <si>
    <t>Sulfaphénazole</t>
  </si>
  <si>
    <t>Sulfamazone</t>
  </si>
  <si>
    <t>Associations (sulfonamides d'action longue)</t>
  </si>
  <si>
    <t>Associations de sulfamides et de triméthoprime, dérivés inclus</t>
  </si>
  <si>
    <t>Sulfaméthoxazole et triméthoprime</t>
  </si>
  <si>
    <t>Sulfadiazine et triméthoprime</t>
  </si>
  <si>
    <t>Sulfamétrole et triméthoprime</t>
  </si>
  <si>
    <t>Sulfamoxole et triméthoprime</t>
  </si>
  <si>
    <t>Sulfadimidine et triméthoprime</t>
  </si>
  <si>
    <t>Sulfadiazine et tétroxoprime</t>
  </si>
  <si>
    <t>Sulfamérazine et triméthoprime</t>
  </si>
  <si>
    <t>Macrolides, lincosamides et streptogramines</t>
  </si>
  <si>
    <t>Spiramycine</t>
  </si>
  <si>
    <t>Midécamycine</t>
  </si>
  <si>
    <t>Oléandomycine</t>
  </si>
  <si>
    <t>Josamycine</t>
  </si>
  <si>
    <t>Troléandomycine</t>
  </si>
  <si>
    <t>Miocamycine</t>
  </si>
  <si>
    <t>Rokitamycine</t>
  </si>
  <si>
    <t>Dirithromycine</t>
  </si>
  <si>
    <t>Flurithromycine</t>
  </si>
  <si>
    <t>Télithromycine</t>
  </si>
  <si>
    <t>Solithromycine</t>
  </si>
  <si>
    <t>Lincomycine</t>
  </si>
  <si>
    <t>Streptogramine</t>
  </si>
  <si>
    <t>Quinupristine/dalfopristine</t>
  </si>
  <si>
    <t>Aminosides antibactériens</t>
  </si>
  <si>
    <t>Streptomycines</t>
  </si>
  <si>
    <t>Streptoduocine</t>
  </si>
  <si>
    <t>Autres aminosides</t>
  </si>
  <si>
    <t>Nétilmicine</t>
  </si>
  <si>
    <t>Sisomicine</t>
  </si>
  <si>
    <t>Dibékacine</t>
  </si>
  <si>
    <t>Ribostamycine</t>
  </si>
  <si>
    <t>Isépamicine</t>
  </si>
  <si>
    <t>Arbékacine</t>
  </si>
  <si>
    <t>Békanamycine</t>
  </si>
  <si>
    <t>Plazomicine</t>
  </si>
  <si>
    <t>Quinolones antibactériennes</t>
  </si>
  <si>
    <t>Péfloxacine</t>
  </si>
  <si>
    <t>Énoxacine</t>
  </si>
  <si>
    <t>Témafloxacine</t>
  </si>
  <si>
    <t>Norfloxacine</t>
  </si>
  <si>
    <t>Loméfloxacine</t>
  </si>
  <si>
    <t>Fléroxacine</t>
  </si>
  <si>
    <t>Sparfloxacine</t>
  </si>
  <si>
    <t>Rufloxacine</t>
  </si>
  <si>
    <t>Grépafloxacine</t>
  </si>
  <si>
    <t>Trovafloxacine</t>
  </si>
  <si>
    <t>Moxifloxacine</t>
  </si>
  <si>
    <t>Gémifloxacine</t>
  </si>
  <si>
    <t>Gatifloxacine</t>
  </si>
  <si>
    <t>Prulifloxacine</t>
  </si>
  <si>
    <t>Pazufloxacine</t>
  </si>
  <si>
    <t>Garénoxacine</t>
  </si>
  <si>
    <t>Sitafloxacine</t>
  </si>
  <si>
    <t>Tosufloxacine</t>
  </si>
  <si>
    <t>Délafloxacine</t>
  </si>
  <si>
    <t>Lévonadifloxacine</t>
  </si>
  <si>
    <t>Lascufloxacine</t>
  </si>
  <si>
    <t>Autres quinolones</t>
  </si>
  <si>
    <t>Rosoxacine</t>
  </si>
  <si>
    <t>Acide nalidixique</t>
  </si>
  <si>
    <t>Acide piromidique</t>
  </si>
  <si>
    <t>Acide pipémidique</t>
  </si>
  <si>
    <t>Acide oxolinique</t>
  </si>
  <si>
    <t>Cinoxacine</t>
  </si>
  <si>
    <t>Fluméquine</t>
  </si>
  <si>
    <t>Némonoxacine</t>
  </si>
  <si>
    <t>Associations d'antibactériens</t>
  </si>
  <si>
    <t>Pénicillines en association avec d'autres antibactériens</t>
  </si>
  <si>
    <t>Sulfamides en association avec d'autres antibactériens sauf triméthoprime</t>
  </si>
  <si>
    <t>Céfuroxime et métronidazole</t>
  </si>
  <si>
    <t>Spiramycine et métronidazole</t>
  </si>
  <si>
    <t>Lévofloxacine et ornidazole</t>
  </si>
  <si>
    <t>Céfépime et amikacine</t>
  </si>
  <si>
    <t>Azithromycine, fluconazole et secnidazole</t>
  </si>
  <si>
    <t>Tétracycline et oléandomycine</t>
  </si>
  <si>
    <t>Ofloxacine et ornidazole</t>
  </si>
  <si>
    <t>Ciprofloxacine et métronidazole</t>
  </si>
  <si>
    <t>Ciprofloxacine et tinidazole</t>
  </si>
  <si>
    <t>Ciprofloxacine et ornidazole</t>
  </si>
  <si>
    <t>Norfloxacine et tinidazole</t>
  </si>
  <si>
    <t>Norfloxacine et métronidazole</t>
  </si>
  <si>
    <t>Céfixime et ornidazole</t>
  </si>
  <si>
    <t>Céfixime et azithromycine</t>
  </si>
  <si>
    <t>Autres antibactériens</t>
  </si>
  <si>
    <t>Glycopeptides antibactériens</t>
  </si>
  <si>
    <t>Télavancine</t>
  </si>
  <si>
    <t>Dalbavancine</t>
  </si>
  <si>
    <t>Oritavancine</t>
  </si>
  <si>
    <t>Polymyxines</t>
  </si>
  <si>
    <t>Antibactériens stéroïdiens</t>
  </si>
  <si>
    <t>Nifurtoïnol</t>
  </si>
  <si>
    <t>Furazidine</t>
  </si>
  <si>
    <t>Nitrofurantoïne en association</t>
  </si>
  <si>
    <t>Xibornol</t>
  </si>
  <si>
    <t>Clofoctol</t>
  </si>
  <si>
    <t>Spectinomycine</t>
  </si>
  <si>
    <t>Méthénamine</t>
  </si>
  <si>
    <t>Nitroxoline</t>
  </si>
  <si>
    <t>Tédizolid</t>
  </si>
  <si>
    <t>Léfamuline</t>
  </si>
  <si>
    <t>Antimycosiques à usage systémique</t>
  </si>
  <si>
    <t>Dérivés triazolés et tétrazolés</t>
  </si>
  <si>
    <t>Itraconazole</t>
  </si>
  <si>
    <t>Isavuconazole</t>
  </si>
  <si>
    <t>Otéséconazole</t>
  </si>
  <si>
    <t>Autres antimycosiques à usage systémique</t>
  </si>
  <si>
    <t>Caspofungine</t>
  </si>
  <si>
    <t>Micafungine</t>
  </si>
  <si>
    <t>Anidulafungine</t>
  </si>
  <si>
    <t>Ibrexafungerp</t>
  </si>
  <si>
    <t>Acétate de rézafungine</t>
  </si>
  <si>
    <t>Antimycobactériens</t>
  </si>
  <si>
    <t>Antituberculeux</t>
  </si>
  <si>
    <t>Acide aminosalicylique et dérivés</t>
  </si>
  <si>
    <t>Acide aminosalicylique</t>
  </si>
  <si>
    <t>Aminosalicylate de sodium</t>
  </si>
  <si>
    <t>Aminosalicylate de calcium</t>
  </si>
  <si>
    <t>Cyclosérine</t>
  </si>
  <si>
    <t>Rifapentine</t>
  </si>
  <si>
    <t>Enviomycine</t>
  </si>
  <si>
    <t>Capréomycine</t>
  </si>
  <si>
    <t>Isoniazide en association</t>
  </si>
  <si>
    <t>Dérivés du thiocarbamide</t>
  </si>
  <si>
    <t>Protionamide</t>
  </si>
  <si>
    <t>Tiocarlide</t>
  </si>
  <si>
    <t>Éthionamide</t>
  </si>
  <si>
    <t>Autres antituberculeux</t>
  </si>
  <si>
    <t>Pyrazinamide</t>
  </si>
  <si>
    <t>Éthambutol</t>
  </si>
  <si>
    <t>Térizidone</t>
  </si>
  <si>
    <t>Morinamide</t>
  </si>
  <si>
    <t>Bédaquiline</t>
  </si>
  <si>
    <t>Délamanid</t>
  </si>
  <si>
    <t>Thioacétazone</t>
  </si>
  <si>
    <t>Prétomanid</t>
  </si>
  <si>
    <t>Associations d'antituberculeux</t>
  </si>
  <si>
    <t>Streptomycine et isoniazide</t>
  </si>
  <si>
    <t>Rifampicine et isoniazide</t>
  </si>
  <si>
    <t>Éthambutol et isoniazide</t>
  </si>
  <si>
    <t>Thioacétazone et isoniazide</t>
  </si>
  <si>
    <t>Rifampicine, pyrazinamide et isoniazide</t>
  </si>
  <si>
    <t>Rifampicine, pyrazinamide, éthambutol et isoniazide</t>
  </si>
  <si>
    <t>Rifampicine, éthambutol et isoniazide</t>
  </si>
  <si>
    <t>Isoniazide, sulfaméthoxazole, triméthoprime et pyridoxine</t>
  </si>
  <si>
    <t>Antilépreux</t>
  </si>
  <si>
    <t>Clofazimine</t>
  </si>
  <si>
    <t>Aldésulfone sodique</t>
  </si>
  <si>
    <t>Dapsone et rifampicine</t>
  </si>
  <si>
    <t>Dapsone, rifampicine et clofazimine</t>
  </si>
  <si>
    <t>Antiviraux à usage systémique</t>
  </si>
  <si>
    <t>Antiviraux à action directe</t>
  </si>
  <si>
    <t>Thiosémicarbazones</t>
  </si>
  <si>
    <t>Métisazone</t>
  </si>
  <si>
    <t>Nucléosides et nucléotides sauf inhibiteurs de la transcriptase inverse</t>
  </si>
  <si>
    <t>Vidarabine</t>
  </si>
  <si>
    <t>Famciclovir</t>
  </si>
  <si>
    <t>Valaciclovir</t>
  </si>
  <si>
    <t>Cidofovir</t>
  </si>
  <si>
    <t>Brivudine</t>
  </si>
  <si>
    <t>Remdésivir</t>
  </si>
  <si>
    <t>Brincidofovir</t>
  </si>
  <si>
    <t>Molnupiravir</t>
  </si>
  <si>
    <t>Amines cycliques</t>
  </si>
  <si>
    <t>Rimantadine</t>
  </si>
  <si>
    <t>Dérivés de l'acide phosphonique</t>
  </si>
  <si>
    <t>Foscarnet</t>
  </si>
  <si>
    <t>Fosfonet</t>
  </si>
  <si>
    <t>Inhibiteurs de protéase</t>
  </si>
  <si>
    <t>Saquinavir</t>
  </si>
  <si>
    <t>Indinavir</t>
  </si>
  <si>
    <t>Ritonavir</t>
  </si>
  <si>
    <t>Nelfinavir</t>
  </si>
  <si>
    <t>Amprénavir</t>
  </si>
  <si>
    <t>Fosamprénavir</t>
  </si>
  <si>
    <t>Atazanavir</t>
  </si>
  <si>
    <t>Tipranavir</t>
  </si>
  <si>
    <t>Darunavir</t>
  </si>
  <si>
    <t>Ensitrelvir</t>
  </si>
  <si>
    <t>Nirmatrelvir et ritonavir</t>
  </si>
  <si>
    <t>Inhibiteurs nucléosidiques et nucléotidiques de la transcriptase inverse</t>
  </si>
  <si>
    <t>Didanosine</t>
  </si>
  <si>
    <t>Zalcitabine</t>
  </si>
  <si>
    <t>Stavudine</t>
  </si>
  <si>
    <t>Lamivudine</t>
  </si>
  <si>
    <t>Abacavir</t>
  </si>
  <si>
    <t>Ténofovir disoproxil</t>
  </si>
  <si>
    <t>Adéfovir dipivoxil</t>
  </si>
  <si>
    <t>Emtricitabine</t>
  </si>
  <si>
    <t>Telbivudine</t>
  </si>
  <si>
    <t>Clévudine</t>
  </si>
  <si>
    <t>Ténofovir alafénamide</t>
  </si>
  <si>
    <t>Inhibiteurs non nucléosides de la transcriptase inverse</t>
  </si>
  <si>
    <t>Névirapine</t>
  </si>
  <si>
    <t>Délavirdine</t>
  </si>
  <si>
    <t>Éfavirenz</t>
  </si>
  <si>
    <t>Étravirine</t>
  </si>
  <si>
    <t>Rilpivirine</t>
  </si>
  <si>
    <t>Doravirine</t>
  </si>
  <si>
    <t>Inhibiteurs de la neuraminidase</t>
  </si>
  <si>
    <t>Zanamivir</t>
  </si>
  <si>
    <t>Oséltamivir</t>
  </si>
  <si>
    <t>Péramivir</t>
  </si>
  <si>
    <t>Laninamivir</t>
  </si>
  <si>
    <t>Inhibiteurs de l'intégrase</t>
  </si>
  <si>
    <t>Elvitégravir</t>
  </si>
  <si>
    <t>Dolutégravir</t>
  </si>
  <si>
    <t>Cabotégravir</t>
  </si>
  <si>
    <t>Antiviraux pour le traitement des infections VHC</t>
  </si>
  <si>
    <t>Télaprévir</t>
  </si>
  <si>
    <t>Bocéprévir</t>
  </si>
  <si>
    <t>Faldaprévir</t>
  </si>
  <si>
    <t>Siméprévir</t>
  </si>
  <si>
    <t>Asunaprévir</t>
  </si>
  <si>
    <t>Daclatasvir</t>
  </si>
  <si>
    <t>Sofosbuvir</t>
  </si>
  <si>
    <t>Dasabuvir</t>
  </si>
  <si>
    <t>Elbasvir</t>
  </si>
  <si>
    <t>Grazoprévir</t>
  </si>
  <si>
    <t>Coblopasvir</t>
  </si>
  <si>
    <t>Ravidasvir</t>
  </si>
  <si>
    <t>Sofosbuvir et lédipasvir</t>
  </si>
  <si>
    <t>Dasabuvir, ombitasvir, paritaprévir et ritonavir</t>
  </si>
  <si>
    <t>Ombitasvir, paritaprévir et ritonavir</t>
  </si>
  <si>
    <t>Elbasvir et grazoprévir</t>
  </si>
  <si>
    <t>Sofosbuvir et velpatasvir</t>
  </si>
  <si>
    <t>Sofosbuvir, velpatasvir et voxilaprévir</t>
  </si>
  <si>
    <t>Glécaprévir et pibrentasvir</t>
  </si>
  <si>
    <t>Daclatasvir, asunaprévir et béclabuvir</t>
  </si>
  <si>
    <t>Antiviraux pour le traitement des infections HIV en association</t>
  </si>
  <si>
    <t>Zidovudine et lamivudine</t>
  </si>
  <si>
    <t>Lamivudine et abacavir</t>
  </si>
  <si>
    <t>Ténofovir disoproxil et emtricitabine</t>
  </si>
  <si>
    <t>Zidovudine, lamivudine et abacavir</t>
  </si>
  <si>
    <t>Zidovudine, lamivudine et névirapine</t>
  </si>
  <si>
    <t>Emtricitabine, ténofovir disoproxil et éfavirenz</t>
  </si>
  <si>
    <t>Stavudine, lamivudine et névirapine</t>
  </si>
  <si>
    <t>Emtricitabine, ténofovir disoproxil et rilpivirine</t>
  </si>
  <si>
    <t>Emtricitabine, ténofovir disoproxil, elvitégravir et cobicistat</t>
  </si>
  <si>
    <t>Lopinavir et ritonavir</t>
  </si>
  <si>
    <t>Lamivudine, ténofovir disoproxil et éfavirenz</t>
  </si>
  <si>
    <t>Lamivudine et ténofovir disoproxil</t>
  </si>
  <si>
    <t>Lamivudine, abacavir et dolutégravir</t>
  </si>
  <si>
    <t>Darunavir et cobicistat</t>
  </si>
  <si>
    <t>Atazanavir et cobicistat</t>
  </si>
  <si>
    <t>Lamivudine et raltégravir</t>
  </si>
  <si>
    <t>Emtricitabine et ténofovir alafénamide</t>
  </si>
  <si>
    <t>Emtricitabine, ténofovir alafénamide, elvitégravir et cobicistat</t>
  </si>
  <si>
    <t>Emtricitabine, ténofovir alafénamide et rilpivirine</t>
  </si>
  <si>
    <t>Emtricitabine, ténofovir alafénamide et bictégravir</t>
  </si>
  <si>
    <t>Dolutégravir et rilpivirine</t>
  </si>
  <si>
    <t>Emtricitabine, ténofovir alafénamide, darunavir et cobicistat</t>
  </si>
  <si>
    <t>Atazanavir et ritonavir</t>
  </si>
  <si>
    <t>Lamivudine, ténofovir disoproxil et doravirine</t>
  </si>
  <si>
    <t>Lamivudine et dolutégravir</t>
  </si>
  <si>
    <t>Darunavir et ritonavir</t>
  </si>
  <si>
    <t>Lamivudine, ténofovir disoproxil et dolutégravir</t>
  </si>
  <si>
    <t>Stavudine et lamivudine</t>
  </si>
  <si>
    <t>Autres antiviraux</t>
  </si>
  <si>
    <t>Moroxydine</t>
  </si>
  <si>
    <t>Inosine pranobex</t>
  </si>
  <si>
    <t>Pléconaril</t>
  </si>
  <si>
    <t>Enfuvirtide</t>
  </si>
  <si>
    <t>Maribavir</t>
  </si>
  <si>
    <t>Umifénovir</t>
  </si>
  <si>
    <t>Iodure d'énisamium</t>
  </si>
  <si>
    <t>Tilorone</t>
  </si>
  <si>
    <t>Acide pentanedioïque imidazolyl éthanamide</t>
  </si>
  <si>
    <t>Ibalizumab</t>
  </si>
  <si>
    <t>Técovirimat</t>
  </si>
  <si>
    <t>Baloxavir marboxil</t>
  </si>
  <si>
    <t>Aménamévir</t>
  </si>
  <si>
    <t>Favipiravir</t>
  </si>
  <si>
    <t>Bulévirtide</t>
  </si>
  <si>
    <t>Fostemsavir</t>
  </si>
  <si>
    <t>Lénacapavir</t>
  </si>
  <si>
    <t>Immunsérums et immunoglobulines</t>
  </si>
  <si>
    <t>Immunsérums</t>
  </si>
  <si>
    <t>Antitoxine diphtérique</t>
  </si>
  <si>
    <t>Antitoxine tétanique</t>
  </si>
  <si>
    <t>Sérum antivenimeux</t>
  </si>
  <si>
    <t>Antitoxine botulique</t>
  </si>
  <si>
    <t>Sérum anti-gangrène gazeuse</t>
  </si>
  <si>
    <t>Sérum antirabique</t>
  </si>
  <si>
    <t>Immunoglobulines</t>
  </si>
  <si>
    <t>Immunoglobulines humaines normales</t>
  </si>
  <si>
    <t>Immunoglobulines humaines normales pour administration extravasculaire</t>
  </si>
  <si>
    <t>Immunoglobulines humaines normales pour administration intravasculaire</t>
  </si>
  <si>
    <t>Immunoglobulines spécifiques</t>
  </si>
  <si>
    <t xml:space="preserve">Immunoglobuline anti-D (Rhésus)  </t>
  </si>
  <si>
    <t>Immunoglobuline tétanique</t>
  </si>
  <si>
    <t>Immunoglobuline de la varicelle-zona</t>
  </si>
  <si>
    <t>Immunoglobuline de l'hépatite B</t>
  </si>
  <si>
    <t>Immunoglobuline rabique</t>
  </si>
  <si>
    <t>Immunoglobuline rubéoleuse</t>
  </si>
  <si>
    <t>Immunoglobuline de la variole</t>
  </si>
  <si>
    <t>Immunoglobuline du staphylocoque</t>
  </si>
  <si>
    <t>Immunoglobuline du cytomégalovirus</t>
  </si>
  <si>
    <t>Immunoglobuline de la diphtérie</t>
  </si>
  <si>
    <t>Immunoglobuline de l'hépatite A</t>
  </si>
  <si>
    <t>Immunoglobuline de l'encéphalite transmise par les tiques</t>
  </si>
  <si>
    <t>Immunoglobuline de la coqueluche</t>
  </si>
  <si>
    <t>Immunoglobuline rougeoleuse</t>
  </si>
  <si>
    <t>Immunoglobuline des oreillons</t>
  </si>
  <si>
    <t>Immunoglobuline de l'anthrax</t>
  </si>
  <si>
    <t>Associations (immunoglobulines spécifiques)</t>
  </si>
  <si>
    <t>Anticorps monoclonaux antibactériens</t>
  </si>
  <si>
    <t>Nébacumab</t>
  </si>
  <si>
    <t>Raxibacumab</t>
  </si>
  <si>
    <t>Obiltoxaximab</t>
  </si>
  <si>
    <t>Anticorps monoclonaux antiviraux</t>
  </si>
  <si>
    <t>Palivizumab</t>
  </si>
  <si>
    <t>Motavizumab</t>
  </si>
  <si>
    <t>Tixagévimab et cilgavimab</t>
  </si>
  <si>
    <t>Ansuvimab</t>
  </si>
  <si>
    <t>Sotrovimab</t>
  </si>
  <si>
    <t>Regdanvimab</t>
  </si>
  <si>
    <t>Casirivimab et imdévimab</t>
  </si>
  <si>
    <t>Nirsévimab</t>
  </si>
  <si>
    <t>Vaccins</t>
  </si>
  <si>
    <t>Vaccins bactériens</t>
  </si>
  <si>
    <t>Vaccins de l'anthrax</t>
  </si>
  <si>
    <t>Antigène de l'anthrax</t>
  </si>
  <si>
    <t>Vaccins de la brucellose</t>
  </si>
  <si>
    <t>Antigène brucellique</t>
  </si>
  <si>
    <t>Vaccins cholériques</t>
  </si>
  <si>
    <t>Vibrion cholérique inactivé entier</t>
  </si>
  <si>
    <t>Vibrion cholérique vivant atténué</t>
  </si>
  <si>
    <t>Vibrion cholérique inactivé associé au vaccin de la typhoïde</t>
  </si>
  <si>
    <t>Vaccins diphtériques</t>
  </si>
  <si>
    <t>Anatoxine diphtérique</t>
  </si>
  <si>
    <t>Vaccins de l'Haemophilus influenzae B</t>
  </si>
  <si>
    <t>Vaccins méningococciques</t>
  </si>
  <si>
    <t>Méningocoque A, antigène polysaccharidique purifié</t>
  </si>
  <si>
    <t>Méningocoques, autres antigènes polysaccharidiques monovalents purifiés</t>
  </si>
  <si>
    <t>Méningocoques A,C, antigènes polysaccharidiques bivalents purifiés</t>
  </si>
  <si>
    <t>Méningocoques A,C,Y, W-135 antigènes polysaccharidiques tétravalents purifiés</t>
  </si>
  <si>
    <t>Méningocoques, autres antigènes polysaccharidiques polyvalents purifiés</t>
  </si>
  <si>
    <t>Méningocoque B, vaccin anti-capsule</t>
  </si>
  <si>
    <t>Méningocoque C, antigène polysaccharidique purifié conjugué</t>
  </si>
  <si>
    <t>Méningocoques A,C,Y, W-135, antigènes polysaccharidiques tétravalents purifiés conjugués</t>
  </si>
  <si>
    <t>Méningocoque B, vaccin multicomposant</t>
  </si>
  <si>
    <t>Méningocoque A, antigène polysaccharidique purifié conjugué</t>
  </si>
  <si>
    <t>Vaccins coquelucheux</t>
  </si>
  <si>
    <t>Coqueluche, bactérie entière inactivée</t>
  </si>
  <si>
    <t>Coqueluche, antigène purifié</t>
  </si>
  <si>
    <t>Coqueluche, bactérie entière inactivée en association avec des anatoxines</t>
  </si>
  <si>
    <t>Coqueluche, antigène purifié en association avec des anatoxines</t>
  </si>
  <si>
    <t>Vaccins de la peste</t>
  </si>
  <si>
    <t>Peste, bactérie entière inactivée</t>
  </si>
  <si>
    <t>Vaccins pneumococciques</t>
  </si>
  <si>
    <t>Vaccins tétaniques</t>
  </si>
  <si>
    <t>Anatoxine tétanique</t>
  </si>
  <si>
    <t>Anatoxine tétanique en association avec anatoxine diphtérique</t>
  </si>
  <si>
    <t>Anatoxine tétanique en association avec immunoglobuline tétanique</t>
  </si>
  <si>
    <t>Vaccins de la tuberculose</t>
  </si>
  <si>
    <t>Tuberculose, bactérie vivante atténuée</t>
  </si>
  <si>
    <t>Vaccins de la typhoïde</t>
  </si>
  <si>
    <t>Typhoïde, bactérie vivante atténuée orale</t>
  </si>
  <si>
    <t>Typhoïde, bactérie entière inactivée</t>
  </si>
  <si>
    <t>Typhoïde, antigène polysaccharidique purifié</t>
  </si>
  <si>
    <t>Typhoïde en association avec les types paratyphi</t>
  </si>
  <si>
    <t>Vaccins du typhus (exanthématique)</t>
  </si>
  <si>
    <t>Typhus exanthématique, bactérie entière inactivée</t>
  </si>
  <si>
    <t>Autres vaccins bactériens</t>
  </si>
  <si>
    <t>Vaccins de la leptospirose</t>
  </si>
  <si>
    <t>Vaccins viraux</t>
  </si>
  <si>
    <t>Vaccins des encéphalites</t>
  </si>
  <si>
    <t>Encéphalite transmise par les tiques, virus entier inactivé</t>
  </si>
  <si>
    <t>Encéphalite japonaise, virus entier inactivé</t>
  </si>
  <si>
    <t>Encéphalite japonaise, virus vivant atténué</t>
  </si>
  <si>
    <t>Vaccins grippaux</t>
  </si>
  <si>
    <t>Grippe, virus entier inactivé</t>
  </si>
  <si>
    <t>Grippe, virus inactivé, fragmenté ou antigène de surface</t>
  </si>
  <si>
    <t>Grippe, virus vivant atténué</t>
  </si>
  <si>
    <t>Grippe, pseudo-particules virales</t>
  </si>
  <si>
    <t>Vaccins des hépatites</t>
  </si>
  <si>
    <t>Hépatite B, antigène purifié</t>
  </si>
  <si>
    <t>Hépatite A, virus entier inactivé</t>
  </si>
  <si>
    <t>Associations (vaccins des hépatites)</t>
  </si>
  <si>
    <t>Vaccins rougeoleux</t>
  </si>
  <si>
    <t>Rougeole, virus vivant atténué</t>
  </si>
  <si>
    <t>Rougeole en association aux oreillons, virus vivants atténués</t>
  </si>
  <si>
    <t>Rougeole en association aux oreillons et à la rubéole, virus vivants atténués</t>
  </si>
  <si>
    <t>Rougeole en association à la rubéole, virus vivants atténués</t>
  </si>
  <si>
    <t>Rougeole en association aux oreillons, rubéole et varicelle, virus vivants atténués</t>
  </si>
  <si>
    <t>Vaccins des oreillons</t>
  </si>
  <si>
    <t>Oreillons, virus vivant atténué</t>
  </si>
  <si>
    <t>Vaccins poliomyélitiques</t>
  </si>
  <si>
    <t>Poliomyélite, virus vivant monovalent atténué oral</t>
  </si>
  <si>
    <t>Poliomyélite, virus vivant trivalent atténué oral</t>
  </si>
  <si>
    <t>Poliomyélite, virus entier trivalent inactivé</t>
  </si>
  <si>
    <t>Poliomyélite, virus vivant bivalent atténué oral</t>
  </si>
  <si>
    <t>Vaccins rabiques</t>
  </si>
  <si>
    <t>Rage, virus entier inactivé</t>
  </si>
  <si>
    <t>Vaccins des diarrhées à Rotavirus</t>
  </si>
  <si>
    <t>Vaccins rubéoleux</t>
  </si>
  <si>
    <t>Rubéole, virus vivant atténué</t>
  </si>
  <si>
    <t>Rubéole en association aux oreillons, virus vivants atténués</t>
  </si>
  <si>
    <t>Vaccins de la varicelle-zona</t>
  </si>
  <si>
    <t>Varicelle, virus vivant atténué</t>
  </si>
  <si>
    <t>Zona, virus vivant atténué</t>
  </si>
  <si>
    <t>Zona, antigène purifié</t>
  </si>
  <si>
    <t>Vaccins de la fièvre jaune</t>
  </si>
  <si>
    <t>Fièvre jaune, virus vivant atténué</t>
  </si>
  <si>
    <t>Vaccins contre le Papillomavirus</t>
  </si>
  <si>
    <t>Vaccins de la COVID-19</t>
  </si>
  <si>
    <t>Autres vaccins viraux</t>
  </si>
  <si>
    <t>Vaccins de la variole et de la variole du singe</t>
  </si>
  <si>
    <t>Vaccins de l'Ebola</t>
  </si>
  <si>
    <t>Vaccins du virus de la dengue</t>
  </si>
  <si>
    <t>Vaccins du virus respiratoire syncytial</t>
  </si>
  <si>
    <t>Vaccins de l'entérovirus 71</t>
  </si>
  <si>
    <t>Vaccins bactériens et viraux associés</t>
  </si>
  <si>
    <t>Diphtérie-poliomyélite-tétanos</t>
  </si>
  <si>
    <t>Diphtérie-coqueluche-poliomyélite-tétanos</t>
  </si>
  <si>
    <t>Diphtérie-rubéole-tétanos</t>
  </si>
  <si>
    <t>Diphtérie-hépatite B-coqueluche-tétanos</t>
  </si>
  <si>
    <t>Diphtérie-Haemophilus influenzae B-coqueluche-poliomyélite-tétanos</t>
  </si>
  <si>
    <t>Diphtérie-hépatite B-tétanos</t>
  </si>
  <si>
    <t>Diphtérie-Haemophilus influenzae B-coqueluche-polio-tétanos-hépatite B</t>
  </si>
  <si>
    <t>Typhoïde-hépatite A</t>
  </si>
  <si>
    <t>Diphtérie-Haemophilus influenzae B-coqueluche-tétanos-hépatite B</t>
  </si>
  <si>
    <t>Diphtérie-coqueluche-poliomyélite-tétanos-hépatite B</t>
  </si>
  <si>
    <t>Diphtérie-Haemophilus influenzae B-coqueluche-tétanos-hépatite B-méningocoque A + C</t>
  </si>
  <si>
    <t>Autres vaccins</t>
  </si>
  <si>
    <t>Vaccins antiparasitaires</t>
  </si>
  <si>
    <t>Vaccins du paludisme</t>
  </si>
  <si>
    <t>Antinéoplasiques et immunomodulateurs</t>
  </si>
  <si>
    <t>Antinéoplasiques</t>
  </si>
  <si>
    <t>Agents alkylants</t>
  </si>
  <si>
    <t>Analogues des moutardes à l'azote</t>
  </si>
  <si>
    <t>Chlorambucil</t>
  </si>
  <si>
    <t>Melphalan</t>
  </si>
  <si>
    <t>Chlorméthine</t>
  </si>
  <si>
    <t>Ifosfamide</t>
  </si>
  <si>
    <t>Trofosfamide</t>
  </si>
  <si>
    <t>Prednimustine</t>
  </si>
  <si>
    <t>Melphalan flufénamide</t>
  </si>
  <si>
    <t>Alkylsulfonates</t>
  </si>
  <si>
    <t>Busulfan</t>
  </si>
  <si>
    <t>Tréosulfan</t>
  </si>
  <si>
    <t>Mannosulfan</t>
  </si>
  <si>
    <t>Éthyléneimines</t>
  </si>
  <si>
    <t>Thiotépa</t>
  </si>
  <si>
    <t>Triaziquone</t>
  </si>
  <si>
    <t>Carboquone</t>
  </si>
  <si>
    <t>Nitrosourées</t>
  </si>
  <si>
    <t>Carmustine</t>
  </si>
  <si>
    <t>Sémustine</t>
  </si>
  <si>
    <t>Streptozocine</t>
  </si>
  <si>
    <t>Nimustine</t>
  </si>
  <si>
    <t>Ranimustine</t>
  </si>
  <si>
    <t>Uramustine</t>
  </si>
  <si>
    <t>Époxydes</t>
  </si>
  <si>
    <t>Étoglucide</t>
  </si>
  <si>
    <t>Autres agents alkylants</t>
  </si>
  <si>
    <t>Mitobronitol</t>
  </si>
  <si>
    <t>Dacarbazine</t>
  </si>
  <si>
    <t>Antimétabolites</t>
  </si>
  <si>
    <t>Analogues de l'acide folique</t>
  </si>
  <si>
    <t>Pralatrexate</t>
  </si>
  <si>
    <t>Analogues de la purine</t>
  </si>
  <si>
    <t>Mercaptopurine</t>
  </si>
  <si>
    <t>Tioguanine</t>
  </si>
  <si>
    <t>Cladribine</t>
  </si>
  <si>
    <t>Clofarabine</t>
  </si>
  <si>
    <t>Analogues de la pyrimidine</t>
  </si>
  <si>
    <t>Tégafur</t>
  </si>
  <si>
    <t>Carmofur</t>
  </si>
  <si>
    <t>Gemcitabine</t>
  </si>
  <si>
    <t>Capécitabine</t>
  </si>
  <si>
    <t>Azacitidine</t>
  </si>
  <si>
    <t>Décitabine</t>
  </si>
  <si>
    <t>Floxuridine</t>
  </si>
  <si>
    <t>Fluorouracil en association</t>
  </si>
  <si>
    <t>Tégafur en association</t>
  </si>
  <si>
    <t>Décitabine en association</t>
  </si>
  <si>
    <t>Trifluridine en association</t>
  </si>
  <si>
    <t>Alcaloïdes végétaux et autres produits d'origine naturelle</t>
  </si>
  <si>
    <t>Vincaalcaloïdes et analogues</t>
  </si>
  <si>
    <t>Vinblastine</t>
  </si>
  <si>
    <t>Vindésine</t>
  </si>
  <si>
    <t>Vintafolide</t>
  </si>
  <si>
    <t>Dérivés de la podophyllotoxine</t>
  </si>
  <si>
    <t>Étoposide</t>
  </si>
  <si>
    <t>Téniposide</t>
  </si>
  <si>
    <t>Dérivés de la colchicine</t>
  </si>
  <si>
    <t>Démécolcine</t>
  </si>
  <si>
    <t>Paclitaxel poliglumex</t>
  </si>
  <si>
    <t>Cabazitaxel</t>
  </si>
  <si>
    <t>Paclitaxel et encéquidar</t>
  </si>
  <si>
    <t>Inhibiteurs de la topoisomérase 1 (TOP1)</t>
  </si>
  <si>
    <t>Topotécan</t>
  </si>
  <si>
    <t>Irinotécan</t>
  </si>
  <si>
    <t>Étirinotécan pégol</t>
  </si>
  <si>
    <t>Bélotécan</t>
  </si>
  <si>
    <t>Autres alcaloïdes végétaux et produits naturels</t>
  </si>
  <si>
    <t>Trabectédine</t>
  </si>
  <si>
    <t>Antibiotiques cytotoxiques et apparentés</t>
  </si>
  <si>
    <t>Dactinomycine</t>
  </si>
  <si>
    <t>Anthracyclines et apparentés</t>
  </si>
  <si>
    <t>Épirubicine</t>
  </si>
  <si>
    <t>Aclarubicine</t>
  </si>
  <si>
    <t>Zorubicine</t>
  </si>
  <si>
    <t>Idarubicine</t>
  </si>
  <si>
    <t>Mitoxantrone</t>
  </si>
  <si>
    <t>Pirarubicine</t>
  </si>
  <si>
    <t>Valrubicine</t>
  </si>
  <si>
    <t>Amrubicine</t>
  </si>
  <si>
    <t>Pixantrone</t>
  </si>
  <si>
    <t>Autres antibiotiques cytotoxiques</t>
  </si>
  <si>
    <t>Bléomycine</t>
  </si>
  <si>
    <t>Plicamycine</t>
  </si>
  <si>
    <t>Ixabépilone</t>
  </si>
  <si>
    <t>Inhibiteurs de protéines kinases</t>
  </si>
  <si>
    <t>Inhibiteurs de la tyrosine kinase BCR-ABL</t>
  </si>
  <si>
    <t>Imatinib</t>
  </si>
  <si>
    <t>Dasatinib</t>
  </si>
  <si>
    <t>Bosutinib</t>
  </si>
  <si>
    <t>Ponatinib</t>
  </si>
  <si>
    <t>Asciminib</t>
  </si>
  <si>
    <t>Inhibiteurs de la tyrosine kinase du récepteur du facteur de croissance épidermique (EGFR)</t>
  </si>
  <si>
    <t>Géfitinib</t>
  </si>
  <si>
    <t>Erlotinib</t>
  </si>
  <si>
    <t>Afatinib</t>
  </si>
  <si>
    <t>Osimertinib</t>
  </si>
  <si>
    <t>Rocilétinib</t>
  </si>
  <si>
    <t>Olmutinib</t>
  </si>
  <si>
    <t>Dacomitinib</t>
  </si>
  <si>
    <t>Icotinib</t>
  </si>
  <si>
    <t>Lazertinib</t>
  </si>
  <si>
    <t>Mobocertinib</t>
  </si>
  <si>
    <t>Aumolertinib</t>
  </si>
  <si>
    <t>Inhibiteurs de la sérine thréonine kinase B-Raf (BRAF)</t>
  </si>
  <si>
    <t>Vémurafénib</t>
  </si>
  <si>
    <t>Dabrafénib</t>
  </si>
  <si>
    <t>Encorafénib</t>
  </si>
  <si>
    <t>Inhibiteurs de la kinase du lymphome anaplasique (AKL)</t>
  </si>
  <si>
    <t>Alectinib</t>
  </si>
  <si>
    <t>Lorlatinib</t>
  </si>
  <si>
    <t>Inhibiteurs de protéine kinase activée par un mitogène (MEK)</t>
  </si>
  <si>
    <t>Tramétinib</t>
  </si>
  <si>
    <t>Cobimétinib</t>
  </si>
  <si>
    <t>Binimétinib</t>
  </si>
  <si>
    <t>Sélumétinib</t>
  </si>
  <si>
    <t>Inhibiteurs de la kinase cycline-dépendante (CDK)</t>
  </si>
  <si>
    <t>Palbociclib</t>
  </si>
  <si>
    <t>Ribociclib</t>
  </si>
  <si>
    <t>Abémaciclib</t>
  </si>
  <si>
    <t>Inhibiteurs de la kinase cible de la rapamycine chez les mammifères (mTOR)</t>
  </si>
  <si>
    <t>Temsirolimus</t>
  </si>
  <si>
    <t>Évérolimus</t>
  </si>
  <si>
    <t>Ridaforolimus</t>
  </si>
  <si>
    <t>Inhibiteurs de tyrosine kinase du récepteur 2 du facteur de croissance épidermique humain (HER2)</t>
  </si>
  <si>
    <t>Lapatinib</t>
  </si>
  <si>
    <t>Nératinib</t>
  </si>
  <si>
    <t>Tucatinib</t>
  </si>
  <si>
    <t>Inhibiteurs des janus kinases (JAK)</t>
  </si>
  <si>
    <t>Fédratinib</t>
  </si>
  <si>
    <t>Pacritinib</t>
  </si>
  <si>
    <t>Momélotinib</t>
  </si>
  <si>
    <t>Inhibiteurs de la tyrosine kinase du récepteur du facteur de croissance endothélial vasculaire (VEGFR)</t>
  </si>
  <si>
    <t>Axitinib</t>
  </si>
  <si>
    <t>Cédiranib</t>
  </si>
  <si>
    <t>Tivozanib</t>
  </si>
  <si>
    <t>Fruquintinib</t>
  </si>
  <si>
    <t>Inhibiteurs de la tyrosine kinase de Bruton (BTK)</t>
  </si>
  <si>
    <t>Ibrutinib</t>
  </si>
  <si>
    <t>Acalabrutinib</t>
  </si>
  <si>
    <t>Zanubrutinib</t>
  </si>
  <si>
    <t>Orélabrutinib</t>
  </si>
  <si>
    <t>Pirtobrutinib</t>
  </si>
  <si>
    <t>Inhibiteurs de la phosphatidylinositol 3-kinase (Pi3K)</t>
  </si>
  <si>
    <t>Idélalisib</t>
  </si>
  <si>
    <t>Copanlisib</t>
  </si>
  <si>
    <t>Alpélisib</t>
  </si>
  <si>
    <t>Duvélisib</t>
  </si>
  <si>
    <t>Parsaclisib</t>
  </si>
  <si>
    <t>Inhibiteurs de la tyrosine kinase du récepteur du facteur de croissance des fibroblastes ( FGFR)</t>
  </si>
  <si>
    <t>Erdafitinib</t>
  </si>
  <si>
    <t>Pémigatinib</t>
  </si>
  <si>
    <t>Infigratinib</t>
  </si>
  <si>
    <t>Futibatinib</t>
  </si>
  <si>
    <t>Autres inhibiteurs de protéines kinases</t>
  </si>
  <si>
    <t>Sunitinib</t>
  </si>
  <si>
    <t>Sorafénib</t>
  </si>
  <si>
    <t>Pazopanib</t>
  </si>
  <si>
    <t>Régorafénib</t>
  </si>
  <si>
    <t>Masitinib</t>
  </si>
  <si>
    <t>Cabozantinib</t>
  </si>
  <si>
    <t>Lenvatinib</t>
  </si>
  <si>
    <t>Nintédanib</t>
  </si>
  <si>
    <t>Midostaurine</t>
  </si>
  <si>
    <t>Quizartinib</t>
  </si>
  <si>
    <t>Giltéritinib</t>
  </si>
  <si>
    <t>Entrectinib</t>
  </si>
  <si>
    <t>Pexidartinib</t>
  </si>
  <si>
    <t>Capmatinib</t>
  </si>
  <si>
    <t>Avapritinib</t>
  </si>
  <si>
    <t>Riprétinib</t>
  </si>
  <si>
    <t>Tépotinib</t>
  </si>
  <si>
    <t>Selpercatinib</t>
  </si>
  <si>
    <t>Pralsétinib</t>
  </si>
  <si>
    <t>Surufatinib</t>
  </si>
  <si>
    <t>Umbralisib</t>
  </si>
  <si>
    <t>Sitravatinib</t>
  </si>
  <si>
    <t>Capivasertib</t>
  </si>
  <si>
    <t>Anticorps monoclonaux et conjugués anticorps-médicaments</t>
  </si>
  <si>
    <t>Inhibiteurs de CD20 (clusters de différenciation 20)</t>
  </si>
  <si>
    <t>Rituximab</t>
  </si>
  <si>
    <t>Ofatumumab</t>
  </si>
  <si>
    <t>Obinutuzumab</t>
  </si>
  <si>
    <t>Inhibiteurs de CD22 (clusters de différenciation 22)</t>
  </si>
  <si>
    <t>Inotuzumab ozogamicine</t>
  </si>
  <si>
    <t>Moxétumomab pasudotox</t>
  </si>
  <si>
    <t>Inhibiteurs de CD38 (clusters de différenciation 38)</t>
  </si>
  <si>
    <t>Daratumumab</t>
  </si>
  <si>
    <t>Isatuximab</t>
  </si>
  <si>
    <t>Inhibiteurs du HER2 (récepteur 2 du facteur de croissance épidermique humain)</t>
  </si>
  <si>
    <t>Trastuzumab</t>
  </si>
  <si>
    <t>Pertuzumab</t>
  </si>
  <si>
    <t>Trastuzumab emtansine</t>
  </si>
  <si>
    <t>Trastuzumab déruxtécan</t>
  </si>
  <si>
    <t>Trastuzumab duocarmazine</t>
  </si>
  <si>
    <t>Margétuximab</t>
  </si>
  <si>
    <t>Inhibiteurs de l'EGFR (récepteur du facteur de croissance épidermique)</t>
  </si>
  <si>
    <t>Cétuximab</t>
  </si>
  <si>
    <t>Panitumumab</t>
  </si>
  <si>
    <t>Nécitumumab</t>
  </si>
  <si>
    <t>Inhibiteurs de PD-1/PDL-1 (protéine de mort cellulaire programmée 1/ligand de la protéine de mort cellulaire programmée 1)</t>
  </si>
  <si>
    <t>Nivolumab</t>
  </si>
  <si>
    <t>Pembrolizumab</t>
  </si>
  <si>
    <t>Durvalumab</t>
  </si>
  <si>
    <t>Avélumab</t>
  </si>
  <si>
    <t>Atézolizumab</t>
  </si>
  <si>
    <t>Cémiplimab</t>
  </si>
  <si>
    <t>Dostarlimab</t>
  </si>
  <si>
    <t>Prolgolimab</t>
  </si>
  <si>
    <t>Tislélizumab</t>
  </si>
  <si>
    <t>Rétifanlimab</t>
  </si>
  <si>
    <t>Sugémalimab</t>
  </si>
  <si>
    <t>Serplulimab</t>
  </si>
  <si>
    <t>Toripalimab</t>
  </si>
  <si>
    <t>Inhibiteurs du VEGF/VEGFR (facteur de croissance endothélial vasculaire)</t>
  </si>
  <si>
    <t>Ramucirumab</t>
  </si>
  <si>
    <t>Autres anticorps monoclonaux et conjugués anticorps-médicaments</t>
  </si>
  <si>
    <t>Édrécolomab</t>
  </si>
  <si>
    <t>Gemtuzumab ozogamicine</t>
  </si>
  <si>
    <t>Catumaxomab</t>
  </si>
  <si>
    <t>Ipilimumab</t>
  </si>
  <si>
    <t>Brentuximab védotine</t>
  </si>
  <si>
    <t>Dinutuximab bêta</t>
  </si>
  <si>
    <t>Blinatumomab</t>
  </si>
  <si>
    <t>Élotuzumab</t>
  </si>
  <si>
    <t>Mogamulizumab</t>
  </si>
  <si>
    <t>Olaratumab</t>
  </si>
  <si>
    <t>Bermékimab</t>
  </si>
  <si>
    <t>Tafasitamab</t>
  </si>
  <si>
    <t>Enfortumab védotine</t>
  </si>
  <si>
    <t>Polatuzumab védotine</t>
  </si>
  <si>
    <t>Bélantamab mafodotine</t>
  </si>
  <si>
    <t>Oportuzumab monatox</t>
  </si>
  <si>
    <t>Sacituzumab govitécan</t>
  </si>
  <si>
    <t>Amivantamab</t>
  </si>
  <si>
    <t>Sabatolimab</t>
  </si>
  <si>
    <t>Trémélimumab</t>
  </si>
  <si>
    <t>Naxitamab</t>
  </si>
  <si>
    <t>Loncastuximab tésirine</t>
  </si>
  <si>
    <t>Tisotumab védotine</t>
  </si>
  <si>
    <t>Téclistamab</t>
  </si>
  <si>
    <t>Mosunétuzumab</t>
  </si>
  <si>
    <t>Mirvétuximab soravtansine</t>
  </si>
  <si>
    <t>Épcoritamab</t>
  </si>
  <si>
    <t>Glofitamab</t>
  </si>
  <si>
    <t xml:space="preserve">Talquétamab </t>
  </si>
  <si>
    <t>Associations d'anticorps monoclonaux et conjugués anticorps-médicaments</t>
  </si>
  <si>
    <t>Pertuzumab et trastuzumab</t>
  </si>
  <si>
    <t>Nivolumab et rélatlimab</t>
  </si>
  <si>
    <t>Prolgolimab et nurulimab</t>
  </si>
  <si>
    <t>Autres antinéoplasiques</t>
  </si>
  <si>
    <t>Composés à base de platine</t>
  </si>
  <si>
    <t>Cisplatine</t>
  </si>
  <si>
    <t>Carboplatine</t>
  </si>
  <si>
    <t>Oxaliplatine</t>
  </si>
  <si>
    <t>Satraplatine</t>
  </si>
  <si>
    <t>Polyplatillen</t>
  </si>
  <si>
    <t>Méthylhydrazines</t>
  </si>
  <si>
    <t>Procarbazine</t>
  </si>
  <si>
    <t>Sensibilisateurs utilisés dans la thérapie photodynamique/radiothérapie</t>
  </si>
  <si>
    <t>Porfimère sodique</t>
  </si>
  <si>
    <t>Aminolévulinate de méthyle</t>
  </si>
  <si>
    <t>Acide aminolévulinique</t>
  </si>
  <si>
    <t>Témoporfine</t>
  </si>
  <si>
    <t>Éfaproxiral</t>
  </si>
  <si>
    <t>Padéliporfine</t>
  </si>
  <si>
    <t>Rétinoïdes pour le traitement du cancer</t>
  </si>
  <si>
    <t>Inhibiteurs de protéasome</t>
  </si>
  <si>
    <t>Bortézomib</t>
  </si>
  <si>
    <t>Carfilzomib</t>
  </si>
  <si>
    <t>Inhibiteurs d'histone désacétylase (HDAC)</t>
  </si>
  <si>
    <t>Vorinostat</t>
  </si>
  <si>
    <t>Romidepsine</t>
  </si>
  <si>
    <t>Panobinostat</t>
  </si>
  <si>
    <t>Bélinostat</t>
  </si>
  <si>
    <t>Entinostat</t>
  </si>
  <si>
    <t>Inhibiteurs de la voie Hedgehog</t>
  </si>
  <si>
    <t>Vismodégib</t>
  </si>
  <si>
    <t>Sonidégib</t>
  </si>
  <si>
    <t>Glasdégib</t>
  </si>
  <si>
    <t>Inhibiteurs de poly(ADP-ribose) polymérase (PARP)</t>
  </si>
  <si>
    <t>Niraparib</t>
  </si>
  <si>
    <t>Rucaparib</t>
  </si>
  <si>
    <t>Véliparib</t>
  </si>
  <si>
    <t>Pamiparib</t>
  </si>
  <si>
    <t>Niraparib et abiratérone</t>
  </si>
  <si>
    <t>Thérapie cellulaire et génique antinéoplasique</t>
  </si>
  <si>
    <t>Sitimagène céradénovec</t>
  </si>
  <si>
    <t>Talimogène laherparépvec</t>
  </si>
  <si>
    <t>Axicabtagène ciloleucel</t>
  </si>
  <si>
    <t>Tisagenlecleucel</t>
  </si>
  <si>
    <t>Ciltacabtagène autoleucel</t>
  </si>
  <si>
    <t>Bréxucabtagène autoleucel</t>
  </si>
  <si>
    <t>Idécabtagène vicleucel</t>
  </si>
  <si>
    <t>Lisocabtagène maraleucel</t>
  </si>
  <si>
    <t>Tabélecleucel</t>
  </si>
  <si>
    <t>Nadofaragène firadénovec</t>
  </si>
  <si>
    <t>Lifileucel</t>
  </si>
  <si>
    <t>Amsacrine</t>
  </si>
  <si>
    <t>Asparaginase</t>
  </si>
  <si>
    <t>Lonidamine</t>
  </si>
  <si>
    <t>Masoprocol</t>
  </si>
  <si>
    <t>Estramustine</t>
  </si>
  <si>
    <t>Mitoguazone</t>
  </si>
  <si>
    <t>Tiazofurine</t>
  </si>
  <si>
    <t>Mitotane</t>
  </si>
  <si>
    <t>Dénileukine diftitox</t>
  </si>
  <si>
    <t>Célécoxib</t>
  </si>
  <si>
    <t>Anagrélide</t>
  </si>
  <si>
    <t>Oblimersen</t>
  </si>
  <si>
    <t>Mépésuccinate d’omacétaxine </t>
  </si>
  <si>
    <t>Éribuline</t>
  </si>
  <si>
    <t>Aflibercept</t>
  </si>
  <si>
    <t>Vénétoclax</t>
  </si>
  <si>
    <t>Vosaroxine</t>
  </si>
  <si>
    <t>Plitidepsine</t>
  </si>
  <si>
    <t>Épacadostat</t>
  </si>
  <si>
    <t>Énasidénib</t>
  </si>
  <si>
    <t>Ivosidénib</t>
  </si>
  <si>
    <t>Sélinexor</t>
  </si>
  <si>
    <t>Tagraxofusp</t>
  </si>
  <si>
    <t>Lurbinectédine</t>
  </si>
  <si>
    <t>Tazémétostat</t>
  </si>
  <si>
    <t>Sotorasib</t>
  </si>
  <si>
    <t>Belzutifan</t>
  </si>
  <si>
    <t>Tébentafusp</t>
  </si>
  <si>
    <t>Adagrasib</t>
  </si>
  <si>
    <t>Navitoclax</t>
  </si>
  <si>
    <t>Imételstat</t>
  </si>
  <si>
    <t>Associations d'antinéoplasiques</t>
  </si>
  <si>
    <t>Cytarabine et daunorubicine</t>
  </si>
  <si>
    <t>Thérapeutique endocrine</t>
  </si>
  <si>
    <t>Hormones et apparentés</t>
  </si>
  <si>
    <t>Phosphate de polyestradiol</t>
  </si>
  <si>
    <t>Fosfestrol</t>
  </si>
  <si>
    <t>Analogues de l'hormone entraînant la libération de gonadotrophines</t>
  </si>
  <si>
    <t>Buséréline</t>
  </si>
  <si>
    <t>Goséréline</t>
  </si>
  <si>
    <t>Triptoréline</t>
  </si>
  <si>
    <t>Histréline</t>
  </si>
  <si>
    <t>Leuproréline et bicalutamide</t>
  </si>
  <si>
    <t>Autres hormones</t>
  </si>
  <si>
    <t>Antihormones et apparentés</t>
  </si>
  <si>
    <t>Anti-estrogènes</t>
  </si>
  <si>
    <t>Tamoxifène</t>
  </si>
  <si>
    <t>Torémifène</t>
  </si>
  <si>
    <t>Fulvestrant</t>
  </si>
  <si>
    <t>Élacestrant</t>
  </si>
  <si>
    <t>Flutamide</t>
  </si>
  <si>
    <t>Bicalutamide</t>
  </si>
  <si>
    <t>Enzalutamide</t>
  </si>
  <si>
    <t>Apalutamide</t>
  </si>
  <si>
    <t>Darolutamide</t>
  </si>
  <si>
    <t>Inhibiteurs de l'aromatase</t>
  </si>
  <si>
    <t>Aminogluthétimide</t>
  </si>
  <si>
    <t>Formestane</t>
  </si>
  <si>
    <t>Anastrozole</t>
  </si>
  <si>
    <t>Létrozole</t>
  </si>
  <si>
    <t>Vorozole</t>
  </si>
  <si>
    <t>Exémestane</t>
  </si>
  <si>
    <t>Autres hormones antagonistes et agents apparentés</t>
  </si>
  <si>
    <t>Abarélix</t>
  </si>
  <si>
    <t>Rélugolix</t>
  </si>
  <si>
    <t>Abiratérone et prednisolone</t>
  </si>
  <si>
    <t>Immunostimulants</t>
  </si>
  <si>
    <t>Facteurs de croissance</t>
  </si>
  <si>
    <t>Filgrastim</t>
  </si>
  <si>
    <t>Molgramostim</t>
  </si>
  <si>
    <t>Sargramostim</t>
  </si>
  <si>
    <t>Lénograstim</t>
  </si>
  <si>
    <t>Ancestim</t>
  </si>
  <si>
    <t>Pegfilgrastim</t>
  </si>
  <si>
    <t>Lipegfilgrastim</t>
  </si>
  <si>
    <t>Balugrastim</t>
  </si>
  <si>
    <t>Empegfilgrastim</t>
  </si>
  <si>
    <t>Pegtéograstim</t>
  </si>
  <si>
    <t>Efbémalénograstim alfa</t>
  </si>
  <si>
    <t>Éflapégrastim</t>
  </si>
  <si>
    <t>Interférons</t>
  </si>
  <si>
    <t>Interféron alfa naturel</t>
  </si>
  <si>
    <t>Interféron bêta naturel</t>
  </si>
  <si>
    <t>Interféron gamma</t>
  </si>
  <si>
    <t>Interféron alfa-2a</t>
  </si>
  <si>
    <t>Interféron alfa-2b</t>
  </si>
  <si>
    <t>Interféron alfa-n1</t>
  </si>
  <si>
    <t>Interféron alfacon-1</t>
  </si>
  <si>
    <t>Peginterféron alfa-2b</t>
  </si>
  <si>
    <t>Peginterféron alfa-2a</t>
  </si>
  <si>
    <t>Albinterféron alfa-2b</t>
  </si>
  <si>
    <t>Peginterféron bêta-1a</t>
  </si>
  <si>
    <t>Cépeginterféron alfa-2b</t>
  </si>
  <si>
    <t xml:space="preserve">Ropéginterféron alfa-2b  </t>
  </si>
  <si>
    <t>Peginterféron alfacon-2</t>
  </si>
  <si>
    <t>Sampèginterféron bêta-1a</t>
  </si>
  <si>
    <t>Peginterféron alfa-2b en association</t>
  </si>
  <si>
    <t>Peginterféron alfa-2a en association</t>
  </si>
  <si>
    <t>Interleukines</t>
  </si>
  <si>
    <t>Oprelvékine</t>
  </si>
  <si>
    <t>Autres immunostimulants</t>
  </si>
  <si>
    <t>Lentinan</t>
  </si>
  <si>
    <t>Roquinimex</t>
  </si>
  <si>
    <t>Vaccin BCG</t>
  </si>
  <si>
    <t>Pégadémase</t>
  </si>
  <si>
    <t>Pidotimod</t>
  </si>
  <si>
    <t>Poly I:C</t>
  </si>
  <si>
    <t>Poly ICLC</t>
  </si>
  <si>
    <t>Thymopentine</t>
  </si>
  <si>
    <t>Immunocyanine</t>
  </si>
  <si>
    <t>Tasonermine</t>
  </si>
  <si>
    <t>Vaccin contre le mélanome</t>
  </si>
  <si>
    <t>Acétate de glatiramère</t>
  </si>
  <si>
    <t>Dichlorhydrate d'histamine</t>
  </si>
  <si>
    <t>Mifamurtide</t>
  </si>
  <si>
    <t>Sipuleucel-T</t>
  </si>
  <si>
    <t>Cridanimod</t>
  </si>
  <si>
    <t>Dasiprotimut-T</t>
  </si>
  <si>
    <t>Élapégadémase</t>
  </si>
  <si>
    <t>Léniolisib</t>
  </si>
  <si>
    <t>Immunosuppresseurs</t>
  </si>
  <si>
    <t>Immunosuppresseurs sélectifs</t>
  </si>
  <si>
    <t>Muromonab-CD3</t>
  </si>
  <si>
    <t>Immunoglobuline antilymphocyte (cheval)</t>
  </si>
  <si>
    <t>Immunoglobuline antithymocyte (lapin)</t>
  </si>
  <si>
    <t>Acide mycophénolique</t>
  </si>
  <si>
    <t>Léflunomide</t>
  </si>
  <si>
    <t>Aléfacept</t>
  </si>
  <si>
    <t>Guspérimus</t>
  </si>
  <si>
    <t>Éfalizumab</t>
  </si>
  <si>
    <t>Abétimus</t>
  </si>
  <si>
    <t>Natalizumab</t>
  </si>
  <si>
    <t>Éculizumab</t>
  </si>
  <si>
    <t>Fingolimod</t>
  </si>
  <si>
    <t>Tofacitinib</t>
  </si>
  <si>
    <t>Tériflunomide</t>
  </si>
  <si>
    <t>Aprémilast</t>
  </si>
  <si>
    <t>Védolizumab</t>
  </si>
  <si>
    <t>Alemtuzumab</t>
  </si>
  <si>
    <t>Bégélomab</t>
  </si>
  <si>
    <t>Ocrélizumab</t>
  </si>
  <si>
    <t>Baricitinib</t>
  </si>
  <si>
    <t>Ozanimod</t>
  </si>
  <si>
    <t>Émapalumab</t>
  </si>
  <si>
    <t>Imlifidase</t>
  </si>
  <si>
    <t>Siponimod</t>
  </si>
  <si>
    <t>Ravulizumab</t>
  </si>
  <si>
    <t>Upadacitinib</t>
  </si>
  <si>
    <t>Filgotinib</t>
  </si>
  <si>
    <t>Itacitinib</t>
  </si>
  <si>
    <t>Inébilizumab</t>
  </si>
  <si>
    <t>Bélumosudil</t>
  </si>
  <si>
    <t>Péficitinib</t>
  </si>
  <si>
    <t>Ponésimod</t>
  </si>
  <si>
    <t>Anifrolumab</t>
  </si>
  <si>
    <t>Téprotumumab</t>
  </si>
  <si>
    <t>Pegcétacoplan</t>
  </si>
  <si>
    <t>Sutimlimab</t>
  </si>
  <si>
    <t>Deucravacitinib</t>
  </si>
  <si>
    <t>Ublituximab</t>
  </si>
  <si>
    <t>Efgartigimod alfa</t>
  </si>
  <si>
    <t>Avacopan</t>
  </si>
  <si>
    <t>Inhibiteurs du facteur de nécrose tumorale alpha (TNF-alpha)</t>
  </si>
  <si>
    <t>Étanercept</t>
  </si>
  <si>
    <t>Infliximab</t>
  </si>
  <si>
    <t>Afélimomab</t>
  </si>
  <si>
    <t>Adalimumab</t>
  </si>
  <si>
    <t>Certolizumab pégol</t>
  </si>
  <si>
    <t>Opinercept</t>
  </si>
  <si>
    <t>Inhibiteurs de l'interleukine</t>
  </si>
  <si>
    <t>Daclizumab</t>
  </si>
  <si>
    <t>Basiliximab</t>
  </si>
  <si>
    <t>Anakinra</t>
  </si>
  <si>
    <t>Rilonacept</t>
  </si>
  <si>
    <t>Ustekinumab</t>
  </si>
  <si>
    <t>Canakinumab</t>
  </si>
  <si>
    <t>Briakinumab</t>
  </si>
  <si>
    <t>Sécukinumab</t>
  </si>
  <si>
    <t>Siltuximab</t>
  </si>
  <si>
    <t>Brodalumab</t>
  </si>
  <si>
    <t>Ixékizumab</t>
  </si>
  <si>
    <t>Sirukumab</t>
  </si>
  <si>
    <t>Guselkumab</t>
  </si>
  <si>
    <t>Tildrakizumab</t>
  </si>
  <si>
    <t>Risankizumab</t>
  </si>
  <si>
    <t>Satralizumab</t>
  </si>
  <si>
    <t>Nétakimab</t>
  </si>
  <si>
    <t>Bimékizumab</t>
  </si>
  <si>
    <t>Spésolimab</t>
  </si>
  <si>
    <t>Olokizumab</t>
  </si>
  <si>
    <t>Mirikizumab</t>
  </si>
  <si>
    <t>Lévilimab</t>
  </si>
  <si>
    <t>Inhibiteurs de la calcineurine</t>
  </si>
  <si>
    <t>Voclosporine</t>
  </si>
  <si>
    <t>Modulateurs des récepteurs de la sphingosine-1-phosphate (S1P)</t>
  </si>
  <si>
    <t>Étrasimod</t>
  </si>
  <si>
    <t>Ritlécitinib</t>
  </si>
  <si>
    <t>Anticorps monoclonaux</t>
  </si>
  <si>
    <t>Divozilimab</t>
  </si>
  <si>
    <t>Rozanolixizumab</t>
  </si>
  <si>
    <t>Inhibiteurs du complément</t>
  </si>
  <si>
    <t>Zilucoplan</t>
  </si>
  <si>
    <t>Crovalimab</t>
  </si>
  <si>
    <t>Iptacopan</t>
  </si>
  <si>
    <t>Danicopan</t>
  </si>
  <si>
    <t>Inhibiteurs de la dihydroorotate déshydrogénase (DHODH)</t>
  </si>
  <si>
    <t>Autres immunosuppresseurs</t>
  </si>
  <si>
    <t>Azathioprine</t>
  </si>
  <si>
    <t>Thalidomide</t>
  </si>
  <si>
    <t>Lénalidomide</t>
  </si>
  <si>
    <t>Pirfénidone</t>
  </si>
  <si>
    <t>Fumarate de diméthyle</t>
  </si>
  <si>
    <t>Darvadstrocel</t>
  </si>
  <si>
    <t>Fumarate de diroximel</t>
  </si>
  <si>
    <t xml:space="preserve">Système musculo-squelettique </t>
  </si>
  <si>
    <t>Anti-inflammatoires et antirhumatismaux</t>
  </si>
  <si>
    <t>Anti-inflammatoires et antirhumatismaux non stéroïdiens</t>
  </si>
  <si>
    <t>Phénylbutazone</t>
  </si>
  <si>
    <t>Mofébutazone</t>
  </si>
  <si>
    <t>Oxyphenbutazone</t>
  </si>
  <si>
    <t>Clofézone</t>
  </si>
  <si>
    <t>Kébuzone</t>
  </si>
  <si>
    <t>Dérivés de l'acide acétique et apparentés</t>
  </si>
  <si>
    <t>Sulindac</t>
  </si>
  <si>
    <t>Tolmétine</t>
  </si>
  <si>
    <t>Zomépirac</t>
  </si>
  <si>
    <t>Alclofénac</t>
  </si>
  <si>
    <t>Bumadizone</t>
  </si>
  <si>
    <t>Étodolac</t>
  </si>
  <si>
    <t>Lonazolac</t>
  </si>
  <si>
    <t>Fentiazac</t>
  </si>
  <si>
    <t>Acémétacine</t>
  </si>
  <si>
    <t>Difenpiramide</t>
  </si>
  <si>
    <t>Oxamétacine</t>
  </si>
  <si>
    <t>Proglumétacine</t>
  </si>
  <si>
    <t>Kétorolac</t>
  </si>
  <si>
    <t>Acéclofénac</t>
  </si>
  <si>
    <t>Bufexamac</t>
  </si>
  <si>
    <t>Indométacine en association</t>
  </si>
  <si>
    <t>Diclofénac en association</t>
  </si>
  <si>
    <t>Piroxicam</t>
  </si>
  <si>
    <t>Ténoxicam</t>
  </si>
  <si>
    <t>Droxicam</t>
  </si>
  <si>
    <t>Lornoxicam</t>
  </si>
  <si>
    <t>Méloxicam</t>
  </si>
  <si>
    <t>Méloxicam en association</t>
  </si>
  <si>
    <t>Dérivés de l'acide propionique</t>
  </si>
  <si>
    <t>Kétoprofène</t>
  </si>
  <si>
    <t>Fénoprofène</t>
  </si>
  <si>
    <t>Fenbufène</t>
  </si>
  <si>
    <t>Bénoxaprofène</t>
  </si>
  <si>
    <t>Suprofène</t>
  </si>
  <si>
    <t>Pirprofène</t>
  </si>
  <si>
    <t>Flurbiprofène</t>
  </si>
  <si>
    <t>Indoprofène</t>
  </si>
  <si>
    <t>Acide tiaprofénique</t>
  </si>
  <si>
    <t>Oxaprozine</t>
  </si>
  <si>
    <t>Ibuproxam</t>
  </si>
  <si>
    <t>Dexibuprofène</t>
  </si>
  <si>
    <t>Alminoprofène</t>
  </si>
  <si>
    <t>Dexkétoprofène</t>
  </si>
  <si>
    <t>Naproxcinod</t>
  </si>
  <si>
    <t>Ibuprofène en association</t>
  </si>
  <si>
    <t>Naproxène et ésoméprazole</t>
  </si>
  <si>
    <t>Kétoprofène en association</t>
  </si>
  <si>
    <t>Naproxène et misoprostol</t>
  </si>
  <si>
    <t>Naproxène et diphénhydramine</t>
  </si>
  <si>
    <t>Fénamates</t>
  </si>
  <si>
    <t>Acide méfénamique</t>
  </si>
  <si>
    <t>Acide tolfénamique</t>
  </si>
  <si>
    <t>Acide flufénamique</t>
  </si>
  <si>
    <t>Acide méclofénamique</t>
  </si>
  <si>
    <t>Rofécoxib</t>
  </si>
  <si>
    <t>Valdécoxib</t>
  </si>
  <si>
    <t>Parécoxib</t>
  </si>
  <si>
    <t>Étoricoxib</t>
  </si>
  <si>
    <t>Lumiracoxib</t>
  </si>
  <si>
    <t>Polmacoxib</t>
  </si>
  <si>
    <t>Autres anti-inflammatoires et antirhumatismaux non stéroïdiens</t>
  </si>
  <si>
    <t>Nabumétone</t>
  </si>
  <si>
    <t>Acide niflumique</t>
  </si>
  <si>
    <t>Azapropazone</t>
  </si>
  <si>
    <t>Glucosamine</t>
  </si>
  <si>
    <t>Polysulfate de glucosaminoglycane</t>
  </si>
  <si>
    <t>Proquazone</t>
  </si>
  <si>
    <t>Orgotéine</t>
  </si>
  <si>
    <t>Nimésulide</t>
  </si>
  <si>
    <t>Féprazone</t>
  </si>
  <si>
    <t>Diacéréine</t>
  </si>
  <si>
    <t>Morniflumate</t>
  </si>
  <si>
    <t>Ténidap</t>
  </si>
  <si>
    <t>Sulfate de chondroïtine</t>
  </si>
  <si>
    <t>Huile d'avocat et huile de soja insaponifiables</t>
  </si>
  <si>
    <t>Féprazone en association</t>
  </si>
  <si>
    <t>Anti-inflammatoires/antirhumatismaux en association</t>
  </si>
  <si>
    <t>Anti-inflammatoires/antirhumatismaux en association avec des corticoïdes</t>
  </si>
  <si>
    <t>Phénylbutazone et corticoïdes</t>
  </si>
  <si>
    <t>Dipyrocétyl et corticoïdes</t>
  </si>
  <si>
    <t>Acide acétylsalicylique et corticoïdes</t>
  </si>
  <si>
    <t>Autres anti-inflammatoires/antirhumatismaux en association avec d'autres médicaments</t>
  </si>
  <si>
    <t>Antirhumatismaux spécifiques</t>
  </si>
  <si>
    <t>Quinoléines</t>
  </si>
  <si>
    <t>Oxycinchophène</t>
  </si>
  <si>
    <t xml:space="preserve">Préparations à base d'or </t>
  </si>
  <si>
    <t>Aurothiomalate de sodium</t>
  </si>
  <si>
    <t>Aurothiosulfate de sodium</t>
  </si>
  <si>
    <t>Auranofine</t>
  </si>
  <si>
    <t>Aurothioglucose</t>
  </si>
  <si>
    <t>Aurotioprol</t>
  </si>
  <si>
    <t>Pénicillamine et analogues</t>
  </si>
  <si>
    <t>Bucillamine</t>
  </si>
  <si>
    <t>Autres antirhumatismaux spécifiques</t>
  </si>
  <si>
    <t>Topiques pour douleurs articulaires et musculaires</t>
  </si>
  <si>
    <t>Anti-inflammatoires non stéroïdiens à usage topique</t>
  </si>
  <si>
    <t>Étofénamate</t>
  </si>
  <si>
    <t>Felbinac</t>
  </si>
  <si>
    <t>Bendazac</t>
  </si>
  <si>
    <t>Suxibuzone</t>
  </si>
  <si>
    <t>Nifénazone</t>
  </si>
  <si>
    <t>Pikétoprofène</t>
  </si>
  <si>
    <t>Esflurbiprofène</t>
  </si>
  <si>
    <t>Loxoprofène</t>
  </si>
  <si>
    <t>Capsaïcine et apparentés</t>
  </si>
  <si>
    <t>Capsaïcine</t>
  </si>
  <si>
    <t>Zucapsaïcine</t>
  </si>
  <si>
    <t>Préparations avec des dérivés de l'acide salicylique</t>
  </si>
  <si>
    <t>Autres topiques pour douleurs articulaires et musculaires</t>
  </si>
  <si>
    <t>Sulfoxyde de diméthyle</t>
  </si>
  <si>
    <t>Idrocilamide</t>
  </si>
  <si>
    <t>Tolpérisone</t>
  </si>
  <si>
    <t>Divers (autres topiques pour douleurs articulaires et musculaires)</t>
  </si>
  <si>
    <t>Myorelaxants à action périphérique</t>
  </si>
  <si>
    <t>Alcaloïdes du curare</t>
  </si>
  <si>
    <t>Alcuronium</t>
  </si>
  <si>
    <t>Tubocurarine</t>
  </si>
  <si>
    <t>Diméthyltubocurarine</t>
  </si>
  <si>
    <t>Dérivés de la choline</t>
  </si>
  <si>
    <t>Suxaméthonium</t>
  </si>
  <si>
    <t>Autres ammoniums quaternaires</t>
  </si>
  <si>
    <t>Pancuronium</t>
  </si>
  <si>
    <t>Gallamine</t>
  </si>
  <si>
    <t>Vécuronium</t>
  </si>
  <si>
    <t>Hexafluronium</t>
  </si>
  <si>
    <t xml:space="preserve">Bromure de pipécuronium </t>
  </si>
  <si>
    <t>Chlorure de doxacurium</t>
  </si>
  <si>
    <t>Bromure de fazadinium</t>
  </si>
  <si>
    <t>Bromure de rocuronium</t>
  </si>
  <si>
    <t>Cisatracurium</t>
  </si>
  <si>
    <t>Autres myorelaxants à action périphérique</t>
  </si>
  <si>
    <t>Toxine botulinique</t>
  </si>
  <si>
    <t>Myorelaxants à action centrale</t>
  </si>
  <si>
    <t>Esters de l'acide carbamique</t>
  </si>
  <si>
    <t>Phenprobamate</t>
  </si>
  <si>
    <t>Carisoprodol</t>
  </si>
  <si>
    <t>Méthocarbamol</t>
  </si>
  <si>
    <t>Styramate</t>
  </si>
  <si>
    <t>Fébarbamate</t>
  </si>
  <si>
    <t>Phenprobamate en association sauf aux psycholeptiques</t>
  </si>
  <si>
    <t>Carisoprodol en association sauf aux psycholeptiques</t>
  </si>
  <si>
    <t>Méthocarbamol en association sauf aux psycholeptiques</t>
  </si>
  <si>
    <t>Phenprobamate en association avec des psycholeptiques</t>
  </si>
  <si>
    <t>Carisoprodol en association avec des psycholeptiques</t>
  </si>
  <si>
    <t>Méthocarbamol en association avec des psycholeptiques</t>
  </si>
  <si>
    <t>Dérivés oxazolés, thiaziniques et triaziniques</t>
  </si>
  <si>
    <t>Chlormézanone</t>
  </si>
  <si>
    <t>Chlorzoxazone</t>
  </si>
  <si>
    <t>Chlormézanone en association sauf aux psycholeptiques</t>
  </si>
  <si>
    <t>Chlorzoxazone en association sauf aux psycholeptiques</t>
  </si>
  <si>
    <t>Chlormézanone en association avec des psycholeptiques</t>
  </si>
  <si>
    <t>Chlorzoxazone en association avec des psycholeptiques</t>
  </si>
  <si>
    <t>Éthers chimiquement proches des antihistaminiques</t>
  </si>
  <si>
    <t>Orphénadrine (citrate)</t>
  </si>
  <si>
    <t>Orphénadrine en association</t>
  </si>
  <si>
    <t>Autres médicaments à action centrale</t>
  </si>
  <si>
    <t>Baclofène</t>
  </si>
  <si>
    <t>Tizanidine</t>
  </si>
  <si>
    <t>Pridinol</t>
  </si>
  <si>
    <t>Thiocolchicoside</t>
  </si>
  <si>
    <t>Méphénésine</t>
  </si>
  <si>
    <t>Tétrazépam</t>
  </si>
  <si>
    <t>Cyclobenzaprine</t>
  </si>
  <si>
    <t>Épérisone</t>
  </si>
  <si>
    <t>Fényramidol</t>
  </si>
  <si>
    <t>Pridinol en association</t>
  </si>
  <si>
    <t>Thiocolchicoside en association</t>
  </si>
  <si>
    <t>Myorelaxants à action directe</t>
  </si>
  <si>
    <t>Dantrolène et dérivés</t>
  </si>
  <si>
    <t>Dantrolène</t>
  </si>
  <si>
    <t>Antigoutteux</t>
  </si>
  <si>
    <t>Inhibiteurs de la synthèse de l'acide urique</t>
  </si>
  <si>
    <t>Allopurinol</t>
  </si>
  <si>
    <t>Tisopurine</t>
  </si>
  <si>
    <t>Fébuxostat</t>
  </si>
  <si>
    <t>Allopurinol en association</t>
  </si>
  <si>
    <t>Uricosuriques</t>
  </si>
  <si>
    <t>Probénécide</t>
  </si>
  <si>
    <t>Sulfinpyrazone</t>
  </si>
  <si>
    <t>Benzbromarone</t>
  </si>
  <si>
    <t>Isobromindione</t>
  </si>
  <si>
    <t>Lésinurad</t>
  </si>
  <si>
    <t>Médicaments sans effet sur le métabolisme de l'acide urique</t>
  </si>
  <si>
    <t>Colchicine</t>
  </si>
  <si>
    <t>Cinchophène</t>
  </si>
  <si>
    <t>Colchicine et probénécide</t>
  </si>
  <si>
    <t>Autres antigoutteux</t>
  </si>
  <si>
    <t>Urate oxydase</t>
  </si>
  <si>
    <t>Pegloticase</t>
  </si>
  <si>
    <t>Médicaments pour le traitement des maladies osseuses</t>
  </si>
  <si>
    <t>Médicaments agissant sur la structure osseuse et la minéralisation</t>
  </si>
  <si>
    <t>Diphosphonates</t>
  </si>
  <si>
    <t>Acide étidronique</t>
  </si>
  <si>
    <t>Acide clodronique</t>
  </si>
  <si>
    <t>Acide pamidronique</t>
  </si>
  <si>
    <t>Acide tiludronique</t>
  </si>
  <si>
    <t>Acide ibandronique</t>
  </si>
  <si>
    <t>Acide risédronique</t>
  </si>
  <si>
    <t>Acide zolédronique</t>
  </si>
  <si>
    <t>Diphosphonates en association</t>
  </si>
  <si>
    <t>Acide étidronique et calcium pour administration séquentielle</t>
  </si>
  <si>
    <t>Acide risédronique et calcium pour administration séquentielle</t>
  </si>
  <si>
    <t>Acide alendronique et colécalciférol</t>
  </si>
  <si>
    <t xml:space="preserve">Acide risédronique, calcium et colécalciférol pour administration séquentielle </t>
  </si>
  <si>
    <t>Acide alendronique, calcium et colécalciférol pour administration séquentielle</t>
  </si>
  <si>
    <t>Acide alendronique et alfacalcidol pour administration séquentielle</t>
  </si>
  <si>
    <t>Acide risédronique et colécalciférol</t>
  </si>
  <si>
    <t>Acide zolédronique, calcium et colécalciférol pour administration séquentielle</t>
  </si>
  <si>
    <t>Acide ibandronique et colécalciférol</t>
  </si>
  <si>
    <t>Protéines agissant morphogénétiquement sur l'os</t>
  </si>
  <si>
    <t>Dibotermine alfa</t>
  </si>
  <si>
    <t>Eptotermine alfa</t>
  </si>
  <si>
    <t>Autres médicaments agissant sur la structure osseuse et sur la minéralisation</t>
  </si>
  <si>
    <t>Ipriflavone</t>
  </si>
  <si>
    <t>Ranélate de strontium</t>
  </si>
  <si>
    <t>Dénosumab</t>
  </si>
  <si>
    <t>Burosumab</t>
  </si>
  <si>
    <t>Romosozumab</t>
  </si>
  <si>
    <t>Vosoritide</t>
  </si>
  <si>
    <t>Ménatétrénone</t>
  </si>
  <si>
    <t>Ranélate de strontium et colécalciférol</t>
  </si>
  <si>
    <t>Autres médicaments des désordres musculo-squelettiques</t>
  </si>
  <si>
    <t>Quinine et dérivés</t>
  </si>
  <si>
    <t>Hydroquinine</t>
  </si>
  <si>
    <t>Quinine en association avec des psycholeptiques</t>
  </si>
  <si>
    <t>Chymopapaïne</t>
  </si>
  <si>
    <t>Collagénase Clostridium histolyticum</t>
  </si>
  <si>
    <t>Trypsine en association</t>
  </si>
  <si>
    <t>Chondrocytes autologues</t>
  </si>
  <si>
    <t>Ataluren</t>
  </si>
  <si>
    <t>Drisapersen</t>
  </si>
  <si>
    <t>Acide acéneuramique</t>
  </si>
  <si>
    <t>Étéplirsen</t>
  </si>
  <si>
    <t>Nusinersen</t>
  </si>
  <si>
    <t>Golodirsen</t>
  </si>
  <si>
    <t>Onasemnogène abéparvovec</t>
  </si>
  <si>
    <t>Risdiplam</t>
  </si>
  <si>
    <t>Palovarotène</t>
  </si>
  <si>
    <t>Viltolarsen</t>
  </si>
  <si>
    <t>Casimersen</t>
  </si>
  <si>
    <t>Givinostat</t>
  </si>
  <si>
    <t>Délandistrogène moxéparvovec</t>
  </si>
  <si>
    <t>Système nerveux</t>
  </si>
  <si>
    <t>Anesthésiques</t>
  </si>
  <si>
    <t>Anesthésiques généraux</t>
  </si>
  <si>
    <t>Éthers</t>
  </si>
  <si>
    <t>Diéthyl éther</t>
  </si>
  <si>
    <t>Vinyl éther</t>
  </si>
  <si>
    <t>Hydrocarbures halogénés</t>
  </si>
  <si>
    <t>Halothane</t>
  </si>
  <si>
    <t>Chloroforme</t>
  </si>
  <si>
    <t>Enflurane</t>
  </si>
  <si>
    <t>Trichloroéthylène</t>
  </si>
  <si>
    <t>Isoflurane</t>
  </si>
  <si>
    <t>Desflurane</t>
  </si>
  <si>
    <t>Sévoflurane</t>
  </si>
  <si>
    <t>Barbituriques non associés</t>
  </si>
  <si>
    <t>Méthohexital</t>
  </si>
  <si>
    <t>Hexobarbital</t>
  </si>
  <si>
    <t>Thiopental</t>
  </si>
  <si>
    <t>Barbituriques en association avec d'autres médicaments</t>
  </si>
  <si>
    <t>Narcobarbital</t>
  </si>
  <si>
    <t>Anesthésiques opioïdes</t>
  </si>
  <si>
    <t>Fentanyl</t>
  </si>
  <si>
    <t>Alfentanil</t>
  </si>
  <si>
    <t>Sufentanil</t>
  </si>
  <si>
    <t>Phénopéridine</t>
  </si>
  <si>
    <t>Aniléridine</t>
  </si>
  <si>
    <t>Rémifentanil</t>
  </si>
  <si>
    <t>Fentanyl en association</t>
  </si>
  <si>
    <t>Autres anesthésiques généraux</t>
  </si>
  <si>
    <t>Kétamine</t>
  </si>
  <si>
    <t>Propanidide</t>
  </si>
  <si>
    <t>Alfaxalone</t>
  </si>
  <si>
    <t>Étomidate</t>
  </si>
  <si>
    <t>Oxybate de sodium</t>
  </si>
  <si>
    <t>Protoxyde d'azote</t>
  </si>
  <si>
    <t>Eskétamine</t>
  </si>
  <si>
    <t>Xénon</t>
  </si>
  <si>
    <t xml:space="preserve">Protoxyde d'azote en association </t>
  </si>
  <si>
    <t>Esters de l'acide aminobenzoïque</t>
  </si>
  <si>
    <t>Métabutéthamine</t>
  </si>
  <si>
    <t>Chloroprocaïne</t>
  </si>
  <si>
    <t>Procaïne en association</t>
  </si>
  <si>
    <t>Tétracaïne en association</t>
  </si>
  <si>
    <t>Bupivacaïne</t>
  </si>
  <si>
    <t>Mépivacaïne</t>
  </si>
  <si>
    <t>Prilocaïne</t>
  </si>
  <si>
    <t>Butanilicaïne</t>
  </si>
  <si>
    <t>Étidocaïne</t>
  </si>
  <si>
    <t>Articaïne</t>
  </si>
  <si>
    <t>Ropivacaïne</t>
  </si>
  <si>
    <t>Lévobupivacaïne</t>
  </si>
  <si>
    <t>Associations (amides)</t>
  </si>
  <si>
    <t>Bupivacaïne en association</t>
  </si>
  <si>
    <t>Lidocaïne en association</t>
  </si>
  <si>
    <t>Mépivacaïne en association</t>
  </si>
  <si>
    <t>Prilocaïne en association</t>
  </si>
  <si>
    <t>Étidocaïne en association</t>
  </si>
  <si>
    <t>Articaïne en association</t>
  </si>
  <si>
    <t>Bupivacaïne et méloxicam</t>
  </si>
  <si>
    <t>Esters de l'acide benzoïque</t>
  </si>
  <si>
    <t>Cocaïne</t>
  </si>
  <si>
    <t>Autres anesthésiques locaux</t>
  </si>
  <si>
    <t>Chlorure d'éthyle</t>
  </si>
  <si>
    <t>Dyclonine</t>
  </si>
  <si>
    <t>Analgésiques</t>
  </si>
  <si>
    <t>Opioïdes</t>
  </si>
  <si>
    <t>Alcaloïdes naturels de l'opium</t>
  </si>
  <si>
    <t>Morphine</t>
  </si>
  <si>
    <t>Hydromorphone</t>
  </si>
  <si>
    <t>Nicomorphine</t>
  </si>
  <si>
    <t>Oxycodone</t>
  </si>
  <si>
    <t>Dihydrocodéine</t>
  </si>
  <si>
    <t>Oxymorphone</t>
  </si>
  <si>
    <t>Hydromorphone et naloxone</t>
  </si>
  <si>
    <t>Oxycodone et naloxone</t>
  </si>
  <si>
    <t>Oxycodone et naltrexone</t>
  </si>
  <si>
    <t>Dihydrocodéine en association</t>
  </si>
  <si>
    <t>Codéine en association sauf psycholeptiques</t>
  </si>
  <si>
    <t>Codéine en association avec des psycholeptiques</t>
  </si>
  <si>
    <t>Dérivés de la phénylpipéridine</t>
  </si>
  <si>
    <t>Kétobémidone</t>
  </si>
  <si>
    <t>Péthidine</t>
  </si>
  <si>
    <t>Péthidine en association sauf aux psycholeptiques</t>
  </si>
  <si>
    <t>Péthidine en association avec des psycholeptiques</t>
  </si>
  <si>
    <t>Dérivés de la diphénylpropylamine</t>
  </si>
  <si>
    <t>Dextromoramide</t>
  </si>
  <si>
    <t>Piritramide</t>
  </si>
  <si>
    <t>Dextropropoxyphène</t>
  </si>
  <si>
    <t>Bézitramide</t>
  </si>
  <si>
    <t>Méthadone en association sauf aux psycholeptiques</t>
  </si>
  <si>
    <t>Dextropropoxyphène en association sauf aux psycholeptiques</t>
  </si>
  <si>
    <t>Dextropropoxyphène en association avec des psycholeptiques</t>
  </si>
  <si>
    <t>Dérivés du benzomorphane</t>
  </si>
  <si>
    <t>Pentazocine</t>
  </si>
  <si>
    <t>Phénazocine</t>
  </si>
  <si>
    <t>Pentazocine et naloxone</t>
  </si>
  <si>
    <t>Dérivés de l'oripavine</t>
  </si>
  <si>
    <t>Buprénorphine</t>
  </si>
  <si>
    <t>Dérivés du morphinane</t>
  </si>
  <si>
    <t>Butorphanol</t>
  </si>
  <si>
    <t>Nalbuphine</t>
  </si>
  <si>
    <t>Opioïdes en association avec des antispasmodiques</t>
  </si>
  <si>
    <t>Morphine et antispasmodiques</t>
  </si>
  <si>
    <t>Kétobémidone et antispasmodiques</t>
  </si>
  <si>
    <t>Péthidine et antispasmodiques</t>
  </si>
  <si>
    <t>Hydromorphone et antispasmodiques</t>
  </si>
  <si>
    <t>Opioïdes en association avec des analgésiques non opioïdes</t>
  </si>
  <si>
    <t>Dihydrocodéine et paracétamol</t>
  </si>
  <si>
    <t>Dihydrocodéine et acide acétylsalicylique</t>
  </si>
  <si>
    <t>Dihydrocodéine et autres analgésiques non opioïdes</t>
  </si>
  <si>
    <t>Codéine et paracétamol</t>
  </si>
  <si>
    <t>Codéine et acide acétylsalicylique</t>
  </si>
  <si>
    <t>Codéine et ibuprofène</t>
  </si>
  <si>
    <t>Codéine et autres analgésiques non opioïdes</t>
  </si>
  <si>
    <t>Tramadol et paracétamol</t>
  </si>
  <si>
    <t>Tramadol et dexkétoprofène</t>
  </si>
  <si>
    <t>Tramadol et autres analgésiques non opioïdes</t>
  </si>
  <si>
    <t>Tramadol et célécoxib</t>
  </si>
  <si>
    <t>Oxycodone et paracétamol</t>
  </si>
  <si>
    <t>Oxycodone et acide acétylsalicylique</t>
  </si>
  <si>
    <t>Oxycodone et ibuprofène</t>
  </si>
  <si>
    <t>Hydrocodone et paracétamol</t>
  </si>
  <si>
    <t>Hydrocodone et ibuprofène</t>
  </si>
  <si>
    <t>Autres opioïdes</t>
  </si>
  <si>
    <t>Tilidine</t>
  </si>
  <si>
    <t>Tramadol</t>
  </si>
  <si>
    <t>Dézocine</t>
  </si>
  <si>
    <t>Meptazinol</t>
  </si>
  <si>
    <t>Tapentadol</t>
  </si>
  <si>
    <t>Olicéridine</t>
  </si>
  <si>
    <t>Tilidine et naloxone</t>
  </si>
  <si>
    <t>Autres analgésiques et antipyrétiques</t>
  </si>
  <si>
    <t>Acide salicylique et dérivés</t>
  </si>
  <si>
    <t>Salicylate de choline</t>
  </si>
  <si>
    <t>Salicylate de sodium</t>
  </si>
  <si>
    <t>Salicylamide</t>
  </si>
  <si>
    <t>Salsalate</t>
  </si>
  <si>
    <t>Éthenzamide</t>
  </si>
  <si>
    <t>Salicylate de morpholine</t>
  </si>
  <si>
    <t>Dipyrocétyl</t>
  </si>
  <si>
    <t>Bénorilate</t>
  </si>
  <si>
    <t>Diflunisal</t>
  </si>
  <si>
    <t>Salicylate de potassium</t>
  </si>
  <si>
    <t>Guacétisal</t>
  </si>
  <si>
    <t>Salicylate d'imidazole</t>
  </si>
  <si>
    <t>Acide acétylsalicylique en association sauf aux psycholeptiques</t>
  </si>
  <si>
    <t>Salicylamide en association sauf aux psycholeptiques</t>
  </si>
  <si>
    <t>Éthenzamide en association sauf aux psycholeptiques</t>
  </si>
  <si>
    <t>Dipyrocétil en association sauf aux psycholeptiques</t>
  </si>
  <si>
    <t>Carbasalate de calcium en association sauf aux psycholeptiques</t>
  </si>
  <si>
    <t>Salicylate de magnésium en association sauf aux psycholeptiques</t>
  </si>
  <si>
    <t>Acide acétylsalicylique en association avec des psycholeptiques</t>
  </si>
  <si>
    <t>Salicylamide en association avec des psycholeptiques</t>
  </si>
  <si>
    <t>Éthenzamide en association avec des psycholeptiques</t>
  </si>
  <si>
    <t>Dipyrocétil en association avec des psycholeptiques</t>
  </si>
  <si>
    <t>Phénazone</t>
  </si>
  <si>
    <t>Métamizole sodique</t>
  </si>
  <si>
    <t>Aminophénazone</t>
  </si>
  <si>
    <t>Propyphénazone</t>
  </si>
  <si>
    <t>Phénazone en association sauf aux psycholeptiques</t>
  </si>
  <si>
    <t>Métamizole sodique en association sauf aux psycholeptiques</t>
  </si>
  <si>
    <t>Aminophénazone en association sauf aux psycholeptiques</t>
  </si>
  <si>
    <t>Propyphénazone en association sauf aux psycholeptiques</t>
  </si>
  <si>
    <t>Phénazone en association avec des psycholeptiques</t>
  </si>
  <si>
    <t>Métamizole sodique en association avec des psycholeptiques</t>
  </si>
  <si>
    <t>Aminophénazone en association avec des psycholeptiques</t>
  </si>
  <si>
    <t>Propyphénazone en association avec des psycholeptiques</t>
  </si>
  <si>
    <t>Phénacétine</t>
  </si>
  <si>
    <t>Bucétine</t>
  </si>
  <si>
    <t>Propacétamol</t>
  </si>
  <si>
    <t>Paracétamol en association sauf aux psycholeptiques</t>
  </si>
  <si>
    <t>Phénacétine en association sauf aux psycholeptiques</t>
  </si>
  <si>
    <t>Bucétine en association sauf aux psycholeptiques</t>
  </si>
  <si>
    <t>Paracétamol en association avec des psycholeptiques</t>
  </si>
  <si>
    <t>Phénacétine en association avec des psycholeptiques</t>
  </si>
  <si>
    <t>Bucétine en association avec des psycholeptiques</t>
  </si>
  <si>
    <t>Gabapentinoïdes</t>
  </si>
  <si>
    <t>Mirogabaline</t>
  </si>
  <si>
    <t>Rimazolium</t>
  </si>
  <si>
    <t>Glafénine</t>
  </si>
  <si>
    <t>Floctafénine</t>
  </si>
  <si>
    <t>Viminol</t>
  </si>
  <si>
    <t>Néfopam</t>
  </si>
  <si>
    <t>Flupirtine</t>
  </si>
  <si>
    <t>Ziconotide</t>
  </si>
  <si>
    <t>Cannabinoïdes</t>
  </si>
  <si>
    <t>Tanézumab</t>
  </si>
  <si>
    <t>Antimigraineux</t>
  </si>
  <si>
    <t>Dihydroergotamine</t>
  </si>
  <si>
    <t>Ergotamine</t>
  </si>
  <si>
    <t>Méthysergide</t>
  </si>
  <si>
    <t>Dihydroergotamine en association</t>
  </si>
  <si>
    <t>Ergotamine en association sauf aux psycholeptiques</t>
  </si>
  <si>
    <t>Ergotamine en association avec des psycholeptiques</t>
  </si>
  <si>
    <t>Dérivés des corticoïdes</t>
  </si>
  <si>
    <t>Flumédroxone</t>
  </si>
  <si>
    <t xml:space="preserve">Agonistes sélectifs des récepteurs 5-HT1 de la sérotonine </t>
  </si>
  <si>
    <t>Sumatriptan</t>
  </si>
  <si>
    <t>Naratriptan</t>
  </si>
  <si>
    <t>Zolmitriptan</t>
  </si>
  <si>
    <t>Rizatriptan</t>
  </si>
  <si>
    <t>Almotriptan</t>
  </si>
  <si>
    <t>Élétriptan</t>
  </si>
  <si>
    <t>Lasmiditan</t>
  </si>
  <si>
    <t>Sumatriptan et naproxène</t>
  </si>
  <si>
    <t>Antagonistes du peptide relié au gène de la calcitonine (PRGC)</t>
  </si>
  <si>
    <t>Érénumab</t>
  </si>
  <si>
    <t>Galcanézumab</t>
  </si>
  <si>
    <t>Frémanezumab</t>
  </si>
  <si>
    <t>Ubrogépant</t>
  </si>
  <si>
    <t>Eptinezumab</t>
  </si>
  <si>
    <t>Rimégépant</t>
  </si>
  <si>
    <t>Atogépant</t>
  </si>
  <si>
    <t>Autres antimigraineux</t>
  </si>
  <si>
    <t>Pizotifène</t>
  </si>
  <si>
    <t>Iprazochrome</t>
  </si>
  <si>
    <t>Dimétotiazine</t>
  </si>
  <si>
    <t>Oxétorone</t>
  </si>
  <si>
    <t>Anti-épileptiques</t>
  </si>
  <si>
    <t>Barbituriques et dérivés</t>
  </si>
  <si>
    <t>Méthylphénobarbital</t>
  </si>
  <si>
    <t>Phénobarbital</t>
  </si>
  <si>
    <t>Barbexaclone</t>
  </si>
  <si>
    <t>Métharbital</t>
  </si>
  <si>
    <t>Dérivés de l'hydantoïne</t>
  </si>
  <si>
    <t>Éthotoïne</t>
  </si>
  <si>
    <t>Acide amino (diphénylhydantoïne) valérique</t>
  </si>
  <si>
    <t>Méphénytoïne</t>
  </si>
  <si>
    <t>Fosphénytoïne</t>
  </si>
  <si>
    <t>Phénytoïne en association</t>
  </si>
  <si>
    <t>Méphénytoïne en association</t>
  </si>
  <si>
    <t>Dérivés de l'oxazolidine</t>
  </si>
  <si>
    <t>Paraméthadione</t>
  </si>
  <si>
    <t>Triméthadione</t>
  </si>
  <si>
    <t>Éthadione</t>
  </si>
  <si>
    <t>Dérivés du succinimide</t>
  </si>
  <si>
    <t>Éthosuximide</t>
  </si>
  <si>
    <t>Phensuximide</t>
  </si>
  <si>
    <t>Mésuximide</t>
  </si>
  <si>
    <t>Éthosuximide en association</t>
  </si>
  <si>
    <t>Dérivés de la benzodiazépine</t>
  </si>
  <si>
    <t>Dérivés du carboxamide</t>
  </si>
  <si>
    <t>Oxcarbazépine</t>
  </si>
  <si>
    <t>Rufinamide</t>
  </si>
  <si>
    <t>Eslicarbazépine</t>
  </si>
  <si>
    <t>Dérivés d'acide gras</t>
  </si>
  <si>
    <t>Acide aminobutyrique</t>
  </si>
  <si>
    <t>Progabide</t>
  </si>
  <si>
    <t>Tiagabine</t>
  </si>
  <si>
    <t>Autres anti-épileptiques</t>
  </si>
  <si>
    <t>Sultiame</t>
  </si>
  <si>
    <t>Phénacémide</t>
  </si>
  <si>
    <t>Phénéturide</t>
  </si>
  <si>
    <t>Lévétiracétam</t>
  </si>
  <si>
    <t>Stiripentol</t>
  </si>
  <si>
    <t>Lacosamide</t>
  </si>
  <si>
    <t>Carisbamate</t>
  </si>
  <si>
    <t>Rétigabine</t>
  </si>
  <si>
    <t>Pérampanel</t>
  </si>
  <si>
    <t>Brivaracétam</t>
  </si>
  <si>
    <t>Cannabidiol</t>
  </si>
  <si>
    <t>Cénobamate</t>
  </si>
  <si>
    <t>Ganaxolone</t>
  </si>
  <si>
    <t>Béclamide</t>
  </si>
  <si>
    <t>Antiparkinsoniens</t>
  </si>
  <si>
    <t>Anticholinergiques</t>
  </si>
  <si>
    <t>Amines tertiaires</t>
  </si>
  <si>
    <t>Trihexyphénidyl</t>
  </si>
  <si>
    <t>Bipéridène</t>
  </si>
  <si>
    <t>Métixène</t>
  </si>
  <si>
    <t>Procyclidine</t>
  </si>
  <si>
    <t>Profénamine</t>
  </si>
  <si>
    <t>Dexétimide</t>
  </si>
  <si>
    <t>Phenglutarimide</t>
  </si>
  <si>
    <t>Mazaticol</t>
  </si>
  <si>
    <t>Bornaprine</t>
  </si>
  <si>
    <t>Étanautine</t>
  </si>
  <si>
    <t>Orphénadrine (chlorure)</t>
  </si>
  <si>
    <t>Éthers de la tropine ou dérivés de la tropine</t>
  </si>
  <si>
    <t>Benzatropine</t>
  </si>
  <si>
    <t>Étybenzatropine</t>
  </si>
  <si>
    <t>Dopaminergiques</t>
  </si>
  <si>
    <t>Dopa et dérivés de la dopa</t>
  </si>
  <si>
    <t>Lévodopa</t>
  </si>
  <si>
    <t>Lévodopa et inhibiteur de la décarboxylase</t>
  </si>
  <si>
    <t>Lévodopa, inhibiteur de la décarboxylase et inhibiteur de la COMT</t>
  </si>
  <si>
    <t>Mélévodopa</t>
  </si>
  <si>
    <t>Mélévodopa et inhibiteur de la décarboxylase</t>
  </si>
  <si>
    <t>Étilévodopa et inhibiteur de la décarboxylase</t>
  </si>
  <si>
    <t>Foslévodopa et inhibiteur de la décarboxylase</t>
  </si>
  <si>
    <t>Dérivés de l'adamantane</t>
  </si>
  <si>
    <t>Amantadine</t>
  </si>
  <si>
    <t>Agonistes dopaminergiques</t>
  </si>
  <si>
    <t>Pergolide</t>
  </si>
  <si>
    <t xml:space="preserve">Mésilate de dihydroergocryptine </t>
  </si>
  <si>
    <t>Piribédil</t>
  </si>
  <si>
    <t>Rotigotine</t>
  </si>
  <si>
    <t>Inhibiteurs de la monoamine oxydase type B</t>
  </si>
  <si>
    <t>Sélégiline</t>
  </si>
  <si>
    <t>Rasagiline</t>
  </si>
  <si>
    <t>Safinamide</t>
  </si>
  <si>
    <t>Autres dopaminergiques</t>
  </si>
  <si>
    <t>Tolcapone</t>
  </si>
  <si>
    <t>Budipine</t>
  </si>
  <si>
    <t>Opicapone</t>
  </si>
  <si>
    <t>Autres antiparkinsons</t>
  </si>
  <si>
    <t>Istradéfylline</t>
  </si>
  <si>
    <t>Psycholeptiques</t>
  </si>
  <si>
    <t>Antipsychotiques</t>
  </si>
  <si>
    <t>Phénothiazines à chaîne latérale aliphatique</t>
  </si>
  <si>
    <t>Lévomépromazine</t>
  </si>
  <si>
    <t>Promazine</t>
  </si>
  <si>
    <t>Acépromazine</t>
  </si>
  <si>
    <t>Triflupromazine</t>
  </si>
  <si>
    <t>Chlorproéthazine</t>
  </si>
  <si>
    <t>Phénothiazines de structure pipérazinique</t>
  </si>
  <si>
    <t>Dixyrazine</t>
  </si>
  <si>
    <t>Fluphénazine</t>
  </si>
  <si>
    <t>Perphénazine</t>
  </si>
  <si>
    <t>Prochlorpérazine</t>
  </si>
  <si>
    <t>Thiopropazate</t>
  </si>
  <si>
    <t>Trifluopérazine</t>
  </si>
  <si>
    <t>Acétophénazine</t>
  </si>
  <si>
    <t>Thiopropérazine</t>
  </si>
  <si>
    <t>Butapérazine</t>
  </si>
  <si>
    <t>Pérazine</t>
  </si>
  <si>
    <t>Phénothiazines de structure pipéridinique</t>
  </si>
  <si>
    <t>Périciazine</t>
  </si>
  <si>
    <t>Thioridazine</t>
  </si>
  <si>
    <t>Mésoridazine</t>
  </si>
  <si>
    <t>Pipotiazine</t>
  </si>
  <si>
    <t>Dérivés de la butyrophénone</t>
  </si>
  <si>
    <t>Halopéridol</t>
  </si>
  <si>
    <t>Triflupéridol</t>
  </si>
  <si>
    <t>Melpérone</t>
  </si>
  <si>
    <t>Mopérone</t>
  </si>
  <si>
    <t>Brompéridol</t>
  </si>
  <si>
    <t>Benpéridol</t>
  </si>
  <si>
    <t>Dropéridol</t>
  </si>
  <si>
    <t>Fluanisone</t>
  </si>
  <si>
    <t>Lumatépérone</t>
  </si>
  <si>
    <t>Dérivés indoliques</t>
  </si>
  <si>
    <t>Oxypertine</t>
  </si>
  <si>
    <t>Molindone</t>
  </si>
  <si>
    <t>Sertindole</t>
  </si>
  <si>
    <t>Ziprasidone</t>
  </si>
  <si>
    <t>Lurasidone</t>
  </si>
  <si>
    <t>Dérivés du thioxanthène</t>
  </si>
  <si>
    <t>Flupentixol</t>
  </si>
  <si>
    <t>Clopenthixol</t>
  </si>
  <si>
    <t>Chlorprothixène</t>
  </si>
  <si>
    <t>Tiotixène</t>
  </si>
  <si>
    <t>Zuclopenthixol</t>
  </si>
  <si>
    <t>Dérivés de la diphénylbutylpipéridine</t>
  </si>
  <si>
    <t>Fluspirilène</t>
  </si>
  <si>
    <t>Pimozide</t>
  </si>
  <si>
    <t>Diazépines, oxazépines, thiazépines et oxépines</t>
  </si>
  <si>
    <t>Loxapine</t>
  </si>
  <si>
    <t>Asénapine</t>
  </si>
  <si>
    <t>Clotiapine</t>
  </si>
  <si>
    <t>Olanzapine et samidorphan</t>
  </si>
  <si>
    <t>Sulpiride</t>
  </si>
  <si>
    <t>Sultopride</t>
  </si>
  <si>
    <t>Tiapride</t>
  </si>
  <si>
    <t>Rémoxipride</t>
  </si>
  <si>
    <t>Amisulpride</t>
  </si>
  <si>
    <t>Véralipride</t>
  </si>
  <si>
    <t>Lévosulpiride</t>
  </si>
  <si>
    <t>Autres antipsychotiques</t>
  </si>
  <si>
    <t>Prothipendyl</t>
  </si>
  <si>
    <t>Rispéridone</t>
  </si>
  <si>
    <t>Mosapramine</t>
  </si>
  <si>
    <t>Zotépine</t>
  </si>
  <si>
    <t>Aripiprazole</t>
  </si>
  <si>
    <t>Ilopéridone</t>
  </si>
  <si>
    <t>Cariprazine</t>
  </si>
  <si>
    <t>Brexpiprazole</t>
  </si>
  <si>
    <t>Pimavansérine</t>
  </si>
  <si>
    <t>Anxiolytiques</t>
  </si>
  <si>
    <t>Chlordiazépoxyde</t>
  </si>
  <si>
    <t>Médazépam</t>
  </si>
  <si>
    <t>Oxazépam</t>
  </si>
  <si>
    <t>Clorazépate de potassium</t>
  </si>
  <si>
    <t>Lorazépam</t>
  </si>
  <si>
    <t>Adinazolam</t>
  </si>
  <si>
    <t>Bromazépam</t>
  </si>
  <si>
    <t>Kétazolam</t>
  </si>
  <si>
    <t>Prazépam</t>
  </si>
  <si>
    <t>Alprazolam</t>
  </si>
  <si>
    <t>Halazépam</t>
  </si>
  <si>
    <t>Pinazépam</t>
  </si>
  <si>
    <t>Camazépam</t>
  </si>
  <si>
    <t>Nordazépam</t>
  </si>
  <si>
    <t>Fludiazépam</t>
  </si>
  <si>
    <t>Loflazépate d'éthyle</t>
  </si>
  <si>
    <t>Étizolam</t>
  </si>
  <si>
    <t>Clotiazépam</t>
  </si>
  <si>
    <t>Cloxazolam</t>
  </si>
  <si>
    <t>Tofisopam</t>
  </si>
  <si>
    <t>Bentazépam</t>
  </si>
  <si>
    <t>Mexazolam</t>
  </si>
  <si>
    <t>Lorazépam en association</t>
  </si>
  <si>
    <t>Dérivés du diphénylméthane</t>
  </si>
  <si>
    <t>Hydroxyzine</t>
  </si>
  <si>
    <t>Captodiame</t>
  </si>
  <si>
    <t>Hydroxyzine en association</t>
  </si>
  <si>
    <t>Méprobamate</t>
  </si>
  <si>
    <t>Émylcamate</t>
  </si>
  <si>
    <t>Mébutamate</t>
  </si>
  <si>
    <t>Méprobamate en association</t>
  </si>
  <si>
    <t>Dérivés du dibenzo-bicyclo-octadiène</t>
  </si>
  <si>
    <t>Benzoctamine</t>
  </si>
  <si>
    <t>Dérivés de l'azaspirodécanedione</t>
  </si>
  <si>
    <t>Buspirone</t>
  </si>
  <si>
    <t>Autres anxiolytiques</t>
  </si>
  <si>
    <t>Méphénoxalone</t>
  </si>
  <si>
    <t>Gédocarnil</t>
  </si>
  <si>
    <t>Étifoxine</t>
  </si>
  <si>
    <t>Fabomotizole</t>
  </si>
  <si>
    <t>Huile essentielle de lavande</t>
  </si>
  <si>
    <t>Hypnotiques et sédatifs</t>
  </si>
  <si>
    <t>Pentobarbital</t>
  </si>
  <si>
    <t>Amobarbital</t>
  </si>
  <si>
    <t>Butobarbital</t>
  </si>
  <si>
    <t>Barbital</t>
  </si>
  <si>
    <t>Aprobarbital</t>
  </si>
  <si>
    <t>Sécobarbital</t>
  </si>
  <si>
    <t>Talbutal</t>
  </si>
  <si>
    <t>Vinylbital</t>
  </si>
  <si>
    <t>Vinbarbital</t>
  </si>
  <si>
    <t>Cyclobarbital</t>
  </si>
  <si>
    <t>Heptabarbital</t>
  </si>
  <si>
    <t>Reposal</t>
  </si>
  <si>
    <t>Étallobarbital</t>
  </si>
  <si>
    <t>Allobarbital</t>
  </si>
  <si>
    <t>Proxibarbal</t>
  </si>
  <si>
    <t>Barbituriques en association</t>
  </si>
  <si>
    <t>Associations de barbituriques</t>
  </si>
  <si>
    <t>Aldéhydes et dérivés</t>
  </si>
  <si>
    <t>Hydrate de chloral</t>
  </si>
  <si>
    <t>Chloralodol</t>
  </si>
  <si>
    <t>Acétylglycinamide d'hydrate de chloral</t>
  </si>
  <si>
    <t>Dichloralphénazone</t>
  </si>
  <si>
    <t>Paraldéhyde</t>
  </si>
  <si>
    <t>Flurazépam</t>
  </si>
  <si>
    <t>Nitrazépam</t>
  </si>
  <si>
    <t>Flunitrazépam</t>
  </si>
  <si>
    <t>Estazolam</t>
  </si>
  <si>
    <t>Triazolam</t>
  </si>
  <si>
    <t>Lormétazépam</t>
  </si>
  <si>
    <t>Témazépam</t>
  </si>
  <si>
    <t>Brotizolam</t>
  </si>
  <si>
    <t>Quazépam</t>
  </si>
  <si>
    <t>Loprazolam</t>
  </si>
  <si>
    <t>Doxéfazépam</t>
  </si>
  <si>
    <t>Cinolazépam</t>
  </si>
  <si>
    <t>Rémimazolam</t>
  </si>
  <si>
    <t>Nimétazépam</t>
  </si>
  <si>
    <t>Dérivés de la pipéridinedione</t>
  </si>
  <si>
    <t>Glutéthimide</t>
  </si>
  <si>
    <t>Méthyprylon</t>
  </si>
  <si>
    <t>Pyrithyldione</t>
  </si>
  <si>
    <t>Médicaments apparentés aux benzodiazépines</t>
  </si>
  <si>
    <t>Zopiclone</t>
  </si>
  <si>
    <t>Zolpidem</t>
  </si>
  <si>
    <t>Zaléplone</t>
  </si>
  <si>
    <t>Eszopiclone</t>
  </si>
  <si>
    <t>Agonistes des récepteurs de la mélatonine</t>
  </si>
  <si>
    <t>Mélatonine</t>
  </si>
  <si>
    <t>Rameltéon</t>
  </si>
  <si>
    <t>Tasimeltéon</t>
  </si>
  <si>
    <t>Antagonistes des récepteurs de l'orexine</t>
  </si>
  <si>
    <t>Suvorexant</t>
  </si>
  <si>
    <t>Lemborexant</t>
  </si>
  <si>
    <t>Daridorexant</t>
  </si>
  <si>
    <t>Autres hypnotiques et sédatifs</t>
  </si>
  <si>
    <t>Méthaqualone</t>
  </si>
  <si>
    <t>Clométhiazole</t>
  </si>
  <si>
    <t>Bromisoval</t>
  </si>
  <si>
    <t>Carbromal</t>
  </si>
  <si>
    <t>Propiomazine</t>
  </si>
  <si>
    <t>Triclofos</t>
  </si>
  <si>
    <t>Éthchlorvynol</t>
  </si>
  <si>
    <t>Racine de valériane</t>
  </si>
  <si>
    <t>Hexapropymate</t>
  </si>
  <si>
    <t>Bromures</t>
  </si>
  <si>
    <t>Apronal</t>
  </si>
  <si>
    <t>Valnoctamide</t>
  </si>
  <si>
    <t>Méthylpentynol</t>
  </si>
  <si>
    <t>Niaprazine</t>
  </si>
  <si>
    <t>Dexmédétomidine</t>
  </si>
  <si>
    <t>Hypnotiques et sédatifs en association sauf barbituriques</t>
  </si>
  <si>
    <t>Méthaqualone en association</t>
  </si>
  <si>
    <t>Méthylpentynol en association</t>
  </si>
  <si>
    <t>Clométhiazole en association</t>
  </si>
  <si>
    <t>Émépronium en association</t>
  </si>
  <si>
    <t>Dipipéronylaminoéthanol en association</t>
  </si>
  <si>
    <t>Psychoanaleptiques</t>
  </si>
  <si>
    <t>Antidépresseurs</t>
  </si>
  <si>
    <t>Inhibiteurs non sélectifs de la recapture de la monoamine</t>
  </si>
  <si>
    <t>Désipramine</t>
  </si>
  <si>
    <t>Oxyde d'imipramine</t>
  </si>
  <si>
    <t>Clomipramine</t>
  </si>
  <si>
    <t>Opipramol</t>
  </si>
  <si>
    <t>Trimipramine</t>
  </si>
  <si>
    <t>Lofépramine</t>
  </si>
  <si>
    <t>Dibenzépine</t>
  </si>
  <si>
    <t>Amitriptyline</t>
  </si>
  <si>
    <t>Nortriptyline</t>
  </si>
  <si>
    <t>Protriptyline</t>
  </si>
  <si>
    <t>Iprindole</t>
  </si>
  <si>
    <t>Mélitracène</t>
  </si>
  <si>
    <t>Butriptyline</t>
  </si>
  <si>
    <t>Dosulépine</t>
  </si>
  <si>
    <t>Amoxapine</t>
  </si>
  <si>
    <t>Dimétacrine</t>
  </si>
  <si>
    <t>Amineptine</t>
  </si>
  <si>
    <t>Maprotiline</t>
  </si>
  <si>
    <t>Quinupramine</t>
  </si>
  <si>
    <t>Inhibiteurs sélectifs de la recapture de la sérotonine</t>
  </si>
  <si>
    <t>Zimeldine</t>
  </si>
  <si>
    <t>Fluoxétine</t>
  </si>
  <si>
    <t>Citalopram</t>
  </si>
  <si>
    <t>Sertraline</t>
  </si>
  <si>
    <t>Alaproclate</t>
  </si>
  <si>
    <t>Fluvoxamine</t>
  </si>
  <si>
    <t>Étopéridone</t>
  </si>
  <si>
    <t>Escitalopram</t>
  </si>
  <si>
    <t>Inhibiteurs de la monoamine oxydase, non sélectifs</t>
  </si>
  <si>
    <t>Isocarboxazide</t>
  </si>
  <si>
    <t>Nialamide</t>
  </si>
  <si>
    <t>Phénelzine</t>
  </si>
  <si>
    <t>Tranylcypromine</t>
  </si>
  <si>
    <t>Iproniazide</t>
  </si>
  <si>
    <t>Iproclozide</t>
  </si>
  <si>
    <t>Inhibiteurs de la monamine oxydase type A</t>
  </si>
  <si>
    <t>Moclobémide</t>
  </si>
  <si>
    <t>Toloxatone</t>
  </si>
  <si>
    <t>Autres antidépresseurs</t>
  </si>
  <si>
    <t>Oxitriptan</t>
  </si>
  <si>
    <t>Tryptophane</t>
  </si>
  <si>
    <t>Nomifensine</t>
  </si>
  <si>
    <t>Trazodone</t>
  </si>
  <si>
    <t>Néfazodone</t>
  </si>
  <si>
    <t>Minaprine</t>
  </si>
  <si>
    <t>Bifémélane</t>
  </si>
  <si>
    <t>Viloxazine</t>
  </si>
  <si>
    <t>Oxaflozane</t>
  </si>
  <si>
    <t>Mirtazapine</t>
  </si>
  <si>
    <t xml:space="preserve">Bupropione  </t>
  </si>
  <si>
    <t>Médifoxamine</t>
  </si>
  <si>
    <t>Tianeptine</t>
  </si>
  <si>
    <t>Pivagabine</t>
  </si>
  <si>
    <t>Venlafaxine</t>
  </si>
  <si>
    <t>Milnacipran</t>
  </si>
  <si>
    <t>Réboxétine</t>
  </si>
  <si>
    <t>Gépirone</t>
  </si>
  <si>
    <t>Duloxétine</t>
  </si>
  <si>
    <t>Agomélatine</t>
  </si>
  <si>
    <t>Dèsvenlafaxine</t>
  </si>
  <si>
    <t>Vilazodone</t>
  </si>
  <si>
    <t>Herbe de Millepertuis</t>
  </si>
  <si>
    <t>Vortioxétine</t>
  </si>
  <si>
    <t>Lévomilnacipran</t>
  </si>
  <si>
    <t>Brexanolone</t>
  </si>
  <si>
    <t>Bupropione et dextrométhorphane</t>
  </si>
  <si>
    <t>Psychostimulants, agents utilisés dans la TDAH et nootropes</t>
  </si>
  <si>
    <t>Sympathomimétiques d'action centrale</t>
  </si>
  <si>
    <t>Amphétamine</t>
  </si>
  <si>
    <t>Dexamphétamine</t>
  </si>
  <si>
    <t>Métamphétamine</t>
  </si>
  <si>
    <t>Pémoline</t>
  </si>
  <si>
    <t>Fencamfamine</t>
  </si>
  <si>
    <t>Modafinil</t>
  </si>
  <si>
    <t>Fénozolone</t>
  </si>
  <si>
    <t>Atomoxétine</t>
  </si>
  <si>
    <t>Fénétylline</t>
  </si>
  <si>
    <t>Dexméthylphénidate</t>
  </si>
  <si>
    <t>Lisdexamphétamine</t>
  </si>
  <si>
    <t>Armodafinil</t>
  </si>
  <si>
    <t>Solriamfétol</t>
  </si>
  <si>
    <t>Dexméthylphénidate et serdexméthylphénidate</t>
  </si>
  <si>
    <t>Dérivés de la xanthine</t>
  </si>
  <si>
    <t>Propentofylline</t>
  </si>
  <si>
    <t>Autres psychostimulants et nootropiques</t>
  </si>
  <si>
    <t>Méclofénoxate</t>
  </si>
  <si>
    <t>Pyritinol</t>
  </si>
  <si>
    <t>Piracétam</t>
  </si>
  <si>
    <t>Déanol</t>
  </si>
  <si>
    <t>Fipexide</t>
  </si>
  <si>
    <t>Citicoline</t>
  </si>
  <si>
    <t>Oxiracétam</t>
  </si>
  <si>
    <t>Pirisudanol</t>
  </si>
  <si>
    <t>Linopirdine</t>
  </si>
  <si>
    <t>Nizofénone</t>
  </si>
  <si>
    <t>Aniracétam</t>
  </si>
  <si>
    <t>Acétylcarnitine</t>
  </si>
  <si>
    <t>Idébénone</t>
  </si>
  <si>
    <t>Prolintane</t>
  </si>
  <si>
    <t>Pipradol</t>
  </si>
  <si>
    <t>Pramiracétam</t>
  </si>
  <si>
    <t>Adrafinil</t>
  </si>
  <si>
    <t>Vinpocétine</t>
  </si>
  <si>
    <t>Temgicoluril</t>
  </si>
  <si>
    <t>Phénibut</t>
  </si>
  <si>
    <t>Psycholeptiques et psychoanaleptiques en association</t>
  </si>
  <si>
    <t>Antidépresseurs en association avec des psycholeptiques</t>
  </si>
  <si>
    <t>Amitriptyline et psycholeptiques</t>
  </si>
  <si>
    <t>Mélitracène et psycholeptiques</t>
  </si>
  <si>
    <t>Fluoxétine et psycholeptiques</t>
  </si>
  <si>
    <t>Psychostimulants en association avec des psycholeptiques</t>
  </si>
  <si>
    <t>Médicaments de la démence</t>
  </si>
  <si>
    <t>Anticholinestérasiques</t>
  </si>
  <si>
    <t>Tacrine</t>
  </si>
  <si>
    <t>Donépézil</t>
  </si>
  <si>
    <t>Rivastigmine</t>
  </si>
  <si>
    <t>Galantamine</t>
  </si>
  <si>
    <t>Ipidacrine</t>
  </si>
  <si>
    <t>Donépézil et mémantine</t>
  </si>
  <si>
    <t>Donépézil, mémantine et feuille de Ginkgo</t>
  </si>
  <si>
    <t>Autres médicaments de la démence</t>
  </si>
  <si>
    <t>Mémantine</t>
  </si>
  <si>
    <t>Feuille de Ginkgo</t>
  </si>
  <si>
    <t>Aducanumab</t>
  </si>
  <si>
    <t>Lécanémab</t>
  </si>
  <si>
    <t>Donanémab</t>
  </si>
  <si>
    <t>Associations (autres médicaments de la démence)</t>
  </si>
  <si>
    <t>Autres médicaments du système nerveux</t>
  </si>
  <si>
    <t>Parasympathomimétiques</t>
  </si>
  <si>
    <t>Néostigmine</t>
  </si>
  <si>
    <t>Pyridostigmine</t>
  </si>
  <si>
    <t>Distigmine</t>
  </si>
  <si>
    <t>Ambénonium</t>
  </si>
  <si>
    <t>Néostigmine en association</t>
  </si>
  <si>
    <t>Esters de la choline</t>
  </si>
  <si>
    <t>Béthanéchol</t>
  </si>
  <si>
    <t>Autres parasympathomimétiques</t>
  </si>
  <si>
    <t xml:space="preserve">Alfoscérate de choline </t>
  </si>
  <si>
    <t>Céviméline</t>
  </si>
  <si>
    <t>Médicaments utilisés dans les troubles addictifs</t>
  </si>
  <si>
    <t>Médicaments utilisés dans la dépendance à la nicotine</t>
  </si>
  <si>
    <t>Nicotine</t>
  </si>
  <si>
    <t>Varénicline</t>
  </si>
  <si>
    <t>Cytisinicline</t>
  </si>
  <si>
    <t>Médicaments utilisés dans la dépendance alcoolique</t>
  </si>
  <si>
    <t>Carbimide de calcium</t>
  </si>
  <si>
    <t>Acamprosate</t>
  </si>
  <si>
    <t>Naltrexone</t>
  </si>
  <si>
    <t>Nalméfène</t>
  </si>
  <si>
    <t>Médicaments utilisés dans la dépendance aux opioïdes</t>
  </si>
  <si>
    <t>Méthadone</t>
  </si>
  <si>
    <t>Lévacétylméthadol</t>
  </si>
  <si>
    <t>Lofexidine</t>
  </si>
  <si>
    <t>Lévométhadone</t>
  </si>
  <si>
    <t>Diamorphine</t>
  </si>
  <si>
    <t>Buprénorphine en association</t>
  </si>
  <si>
    <t>Antivertigineux</t>
  </si>
  <si>
    <t>Bétahistine</t>
  </si>
  <si>
    <t>Cinnarizine</t>
  </si>
  <si>
    <t>Flunarizine</t>
  </si>
  <si>
    <t>Acétylleucine</t>
  </si>
  <si>
    <t>Cinnarizine en association</t>
  </si>
  <si>
    <t>Gangliosides et dérivés</t>
  </si>
  <si>
    <t>Tirilazad</t>
  </si>
  <si>
    <t>Xaliprodène</t>
  </si>
  <si>
    <t>Amifampridine</t>
  </si>
  <si>
    <t>Tétrabénazine</t>
  </si>
  <si>
    <t>Fampridine</t>
  </si>
  <si>
    <t>Laquinimod</t>
  </si>
  <si>
    <t>Pitolisant</t>
  </si>
  <si>
    <t>Patisiran</t>
  </si>
  <si>
    <t>Valbénazine</t>
  </si>
  <si>
    <t>Édaravone</t>
  </si>
  <si>
    <t>Inotersen</t>
  </si>
  <si>
    <t>Deutétrabénazine</t>
  </si>
  <si>
    <t>Arimoclomol</t>
  </si>
  <si>
    <t>Vutrisiran</t>
  </si>
  <si>
    <t>Phénylbutyrate de sodium et ursodoxicoltaurine</t>
  </si>
  <si>
    <t>Éplontersen</t>
  </si>
  <si>
    <t>Tofersen</t>
  </si>
  <si>
    <t>Troriluzole</t>
  </si>
  <si>
    <t>Dextrométhorphane en association</t>
  </si>
  <si>
    <t>Antiparasitaires, insecticides et répulsifs</t>
  </si>
  <si>
    <t>Antiprotozoaires</t>
  </si>
  <si>
    <t>Médicaments contre l'amibiase et autres protozooses</t>
  </si>
  <si>
    <t>Dérivés de l'hydroxyquinoline</t>
  </si>
  <si>
    <t>Tilbroquinol</t>
  </si>
  <si>
    <t>Tilbroquinol et tiliquinol</t>
  </si>
  <si>
    <t>Clioquinol en association</t>
  </si>
  <si>
    <t>Dérivés du nitroimidazole</t>
  </si>
  <si>
    <t>Nimorazole</t>
  </si>
  <si>
    <t>Métronidazole et furazolidone</t>
  </si>
  <si>
    <t>Métronidazole et diloxanide</t>
  </si>
  <si>
    <t>Dérivés du dichloroacétamide</t>
  </si>
  <si>
    <t>Diloxanide</t>
  </si>
  <si>
    <t>Cléfamide</t>
  </si>
  <si>
    <t>Étofamide</t>
  </si>
  <si>
    <t>Téclosan</t>
  </si>
  <si>
    <t>Arsthinol</t>
  </si>
  <si>
    <t>Difétarsone</t>
  </si>
  <si>
    <t>Glycobiarsol</t>
  </si>
  <si>
    <t>Glycobiarsol en association</t>
  </si>
  <si>
    <t>Autres médicaments contre l'amibiase et autres protozooses</t>
  </si>
  <si>
    <t>Chiniofon</t>
  </si>
  <si>
    <t>Émétine</t>
  </si>
  <si>
    <t>Phanquinone</t>
  </si>
  <si>
    <t>Mépacrine</t>
  </si>
  <si>
    <t>Atovaquone</t>
  </si>
  <si>
    <t>Trimétrexate</t>
  </si>
  <si>
    <t>Ténonitrozole</t>
  </si>
  <si>
    <t>Dihydroémétine</t>
  </si>
  <si>
    <t>Fumagilline</t>
  </si>
  <si>
    <t>Nitazoxanide</t>
  </si>
  <si>
    <t>Émétine en association</t>
  </si>
  <si>
    <t>Antipaludiques</t>
  </si>
  <si>
    <t>Aminoquinoléines</t>
  </si>
  <si>
    <t>Chloroquine</t>
  </si>
  <si>
    <t>Hydroxychloroquine</t>
  </si>
  <si>
    <t>Primaquine</t>
  </si>
  <si>
    <t>Amodiaquine</t>
  </si>
  <si>
    <t>Tafénoquine</t>
  </si>
  <si>
    <t>Proguanil</t>
  </si>
  <si>
    <t>Embonate de cycloguanil</t>
  </si>
  <si>
    <t>Proguanil et atovaquone</t>
  </si>
  <si>
    <t>Chloroquine et proguanil</t>
  </si>
  <si>
    <t>Méthanolquinoléines</t>
  </si>
  <si>
    <t>Quinine</t>
  </si>
  <si>
    <t>Méfloquine</t>
  </si>
  <si>
    <t>Pyriméthamine en association</t>
  </si>
  <si>
    <t>Artémisinine et dérivés non associés</t>
  </si>
  <si>
    <t>Artémisinine</t>
  </si>
  <si>
    <t>Artéméther</t>
  </si>
  <si>
    <t>Artésunate</t>
  </si>
  <si>
    <t>Artémotil</t>
  </si>
  <si>
    <t>Arténimol</t>
  </si>
  <si>
    <t>Artémisinine et dérivés en association</t>
  </si>
  <si>
    <t>Artéméther et luméfantrine</t>
  </si>
  <si>
    <t>Artésunate et méfloquine</t>
  </si>
  <si>
    <t>Artésunate et amodiaquine</t>
  </si>
  <si>
    <t>Artésunate, sulfalène et pyriméthamine</t>
  </si>
  <si>
    <t>Arténimol et pipéraquine</t>
  </si>
  <si>
    <t>Artésunate et pyronaridine</t>
  </si>
  <si>
    <t>Artémisinine et pipéraquine</t>
  </si>
  <si>
    <t>Artémisinine et naphthoquine</t>
  </si>
  <si>
    <t>Artésunate, sulfadoxine et pyriméthamine</t>
  </si>
  <si>
    <t>Autres antipaludiques</t>
  </si>
  <si>
    <t>Halofantrine</t>
  </si>
  <si>
    <t>Artérolane et pipéraquine</t>
  </si>
  <si>
    <t>Antileishmaniens et trypanocides</t>
  </si>
  <si>
    <t>Benznidazole</t>
  </si>
  <si>
    <t>Féxinidazole</t>
  </si>
  <si>
    <t>Composés à base d'antimoine</t>
  </si>
  <si>
    <t>Antimoniate de méglumine</t>
  </si>
  <si>
    <t>Stibogluconate de sodium</t>
  </si>
  <si>
    <t>Nifurtimox</t>
  </si>
  <si>
    <t>Mélarsoprol</t>
  </si>
  <si>
    <t>Autres antileishmaniens et trypanocides</t>
  </si>
  <si>
    <t>Iséthionate de pentamidine</t>
  </si>
  <si>
    <t>Suramine sodique</t>
  </si>
  <si>
    <t>Miltéfosine</t>
  </si>
  <si>
    <t>Anthelminthiques</t>
  </si>
  <si>
    <t>Antitrématodes</t>
  </si>
  <si>
    <t>Dérivés de la quinoléine et apparentés</t>
  </si>
  <si>
    <t>Praziquantel</t>
  </si>
  <si>
    <t>Oxamniquine</t>
  </si>
  <si>
    <t>Arpraziquantel</t>
  </si>
  <si>
    <t>Organophosphorés</t>
  </si>
  <si>
    <t>Métrifonate</t>
  </si>
  <si>
    <t>Autres antitrématodes</t>
  </si>
  <si>
    <t>Niridazole</t>
  </si>
  <si>
    <t>Stibophène</t>
  </si>
  <si>
    <t>Triclabendazole</t>
  </si>
  <si>
    <t>Antinématodes</t>
  </si>
  <si>
    <t>Dérivés du benzimidazole</t>
  </si>
  <si>
    <t>Mébendazole</t>
  </si>
  <si>
    <t>Ciclobendazole</t>
  </si>
  <si>
    <t>Flubendazole</t>
  </si>
  <si>
    <t>Fenbendazole</t>
  </si>
  <si>
    <t>Mébendazole en association</t>
  </si>
  <si>
    <t>Pipérazine et dérivés</t>
  </si>
  <si>
    <t>Pipérazine</t>
  </si>
  <si>
    <t>Diéthylcarbamazine</t>
  </si>
  <si>
    <t>Dérivés de la tétrahydropyrimidine</t>
  </si>
  <si>
    <t>Oxantel</t>
  </si>
  <si>
    <t>Dérivés de l'imidazothiazole</t>
  </si>
  <si>
    <t>Lévamisole</t>
  </si>
  <si>
    <t>Autres antinématodes</t>
  </si>
  <si>
    <t>Pyrvinium</t>
  </si>
  <si>
    <t>Béphénium</t>
  </si>
  <si>
    <t>Moxidectine</t>
  </si>
  <si>
    <t>Anticestodes</t>
  </si>
  <si>
    <t>Dérivés de l'acide salicylique</t>
  </si>
  <si>
    <t>Niclosamide</t>
  </si>
  <si>
    <t>Autres anticestodes</t>
  </si>
  <si>
    <t>Désaspidine</t>
  </si>
  <si>
    <t>Dichlorophène</t>
  </si>
  <si>
    <t>Ectoparasiticides, scabicides, insecticides et répulsifs inclus</t>
  </si>
  <si>
    <t>Ectoparasiticides, scabicides inclus</t>
  </si>
  <si>
    <t>Produits contenant du soufre</t>
  </si>
  <si>
    <t>Dixanthogène</t>
  </si>
  <si>
    <t>Polysulfure de potassium</t>
  </si>
  <si>
    <t>Thiram</t>
  </si>
  <si>
    <t>Disulfirame en association</t>
  </si>
  <si>
    <t>Produits contenant du chlore</t>
  </si>
  <si>
    <t>Clofénotane</t>
  </si>
  <si>
    <t>Lindane</t>
  </si>
  <si>
    <t>Clofénotane en association</t>
  </si>
  <si>
    <t>Pyréthrines, dérivés de synthèse inclus</t>
  </si>
  <si>
    <t>Pyréthrum</t>
  </si>
  <si>
    <t>Bioalléthrine</t>
  </si>
  <si>
    <t>Phénothrine</t>
  </si>
  <si>
    <t>Pyréthrum en association</t>
  </si>
  <si>
    <t>Bioalléthrine en association</t>
  </si>
  <si>
    <t>Phénothrine en association</t>
  </si>
  <si>
    <t>Perméthrine en association</t>
  </si>
  <si>
    <t>Autres ectoparasiticides, scabicides inclus</t>
  </si>
  <si>
    <t>Benzoate de benzyle</t>
  </si>
  <si>
    <t>Oléinate de cuivre</t>
  </si>
  <si>
    <t>Malathion</t>
  </si>
  <si>
    <t>Diméticone</t>
  </si>
  <si>
    <t>Alcool benzylique</t>
  </si>
  <si>
    <t>Abamétapir</t>
  </si>
  <si>
    <t>Insecticides et répulsifs</t>
  </si>
  <si>
    <t>Pyréthrines</t>
  </si>
  <si>
    <t>Cyfluthrine</t>
  </si>
  <si>
    <t>Cyperméthrine</t>
  </si>
  <si>
    <t>Décaméthrine</t>
  </si>
  <si>
    <t>Tétraméthrine</t>
  </si>
  <si>
    <t>Autres insecticides et répulsifs</t>
  </si>
  <si>
    <t>Diéthyltoluamide</t>
  </si>
  <si>
    <t>Diméthylphtalate</t>
  </si>
  <si>
    <t>Dibutylphtalate</t>
  </si>
  <si>
    <t>Dibutylsuccinate</t>
  </si>
  <si>
    <t>Diméthylcarbate</t>
  </si>
  <si>
    <t>Étohexadiol</t>
  </si>
  <si>
    <t>Système respiratoire</t>
  </si>
  <si>
    <t>Préparations nasales</t>
  </si>
  <si>
    <t>Décongestionnants et autres préparations à usage topique</t>
  </si>
  <si>
    <t>Sympathomimétiques non associés</t>
  </si>
  <si>
    <t>Cyclopentamine</t>
  </si>
  <si>
    <t>Tétryzoline</t>
  </si>
  <si>
    <t>Xylométazoline</t>
  </si>
  <si>
    <t>Naphazoline</t>
  </si>
  <si>
    <t>Tramazoline</t>
  </si>
  <si>
    <t>Métizoline</t>
  </si>
  <si>
    <t>Tuaminoheptane</t>
  </si>
  <si>
    <t>Fénoxazoline</t>
  </si>
  <si>
    <t>Tymazoline</t>
  </si>
  <si>
    <t>Indanazoline</t>
  </si>
  <si>
    <t>Sympathomimétiques en association sauf aux corticoïdes</t>
  </si>
  <si>
    <t xml:space="preserve">Phényléphrine </t>
  </si>
  <si>
    <t xml:space="preserve">Tuaminoheptane </t>
  </si>
  <si>
    <t>Lévocabastine</t>
  </si>
  <si>
    <t>Azélastine</t>
  </si>
  <si>
    <t>Antazoline</t>
  </si>
  <si>
    <t>Acide spaglumique</t>
  </si>
  <si>
    <t>Nédocromil</t>
  </si>
  <si>
    <t>Olopatadine</t>
  </si>
  <si>
    <t>Acide cromoglicique en association</t>
  </si>
  <si>
    <t>Flunisolide</t>
  </si>
  <si>
    <t xml:space="preserve">Furoate de fluticasone </t>
  </si>
  <si>
    <t>Dexaméthasone en association</t>
  </si>
  <si>
    <t>Tixocortol en association</t>
  </si>
  <si>
    <t>Fluticasone en association</t>
  </si>
  <si>
    <t>Mométasone en association</t>
  </si>
  <si>
    <t>Hydrocortisone en association</t>
  </si>
  <si>
    <t>Autres préparations nasales</t>
  </si>
  <si>
    <t>Thiocyanate d'hexamine calcique</t>
  </si>
  <si>
    <t xml:space="preserve">Bromure d'ipratropium </t>
  </si>
  <si>
    <t>Ritiométan</t>
  </si>
  <si>
    <t xml:space="preserve">Divers (autres préparations nasales)  </t>
  </si>
  <si>
    <t>Associations (autres préparations nasales)</t>
  </si>
  <si>
    <t>Décongestionnants à usage systémique</t>
  </si>
  <si>
    <t>Sympathomimétiques</t>
  </si>
  <si>
    <t>Phénylpropanolamine</t>
  </si>
  <si>
    <t>Pseudoéphédrine</t>
  </si>
  <si>
    <t>Phénylpropanolamine en association</t>
  </si>
  <si>
    <t>Pseudoéphédrine en association</t>
  </si>
  <si>
    <t>Phényléphrine en association</t>
  </si>
  <si>
    <t>Préparations pour la gorge</t>
  </si>
  <si>
    <t>Antiseptiques</t>
  </si>
  <si>
    <t>Ambazone</t>
  </si>
  <si>
    <t>Alcool dichlorobenzylique</t>
  </si>
  <si>
    <t>Benzéthonium</t>
  </si>
  <si>
    <t>Myristyl-benzalkonium</t>
  </si>
  <si>
    <t>Hexylrésorcinol</t>
  </si>
  <si>
    <t>Chlorure d'acriflavinium</t>
  </si>
  <si>
    <t>Divers (antiseptiques)</t>
  </si>
  <si>
    <t>Fusafungine</t>
  </si>
  <si>
    <t>Gramicidine</t>
  </si>
  <si>
    <t>Ambroxol</t>
  </si>
  <si>
    <t>Autres préparations pour la gorge</t>
  </si>
  <si>
    <t>Médicaments pour les maladies obstructives des voies respiratoires</t>
  </si>
  <si>
    <t>Adrénergiques pour inhalation</t>
  </si>
  <si>
    <t>Agonistes alpha et bêta-adrénergiques</t>
  </si>
  <si>
    <t>Agonistes non sélectifs bêta-adrénergiques</t>
  </si>
  <si>
    <t>Orciprénaline</t>
  </si>
  <si>
    <t>Agonistes sélectifs bêta-2-adrénergiques</t>
  </si>
  <si>
    <t>Rimitérol</t>
  </si>
  <si>
    <t>Hexoprénaline</t>
  </si>
  <si>
    <t>Isoétarine</t>
  </si>
  <si>
    <t>Pirbutérol</t>
  </si>
  <si>
    <t>Trétoquinol</t>
  </si>
  <si>
    <t>Carbutérol</t>
  </si>
  <si>
    <t>Tulobutérol</t>
  </si>
  <si>
    <t>Salmétérol</t>
  </si>
  <si>
    <t>Formotérol</t>
  </si>
  <si>
    <t>Clenbutérol</t>
  </si>
  <si>
    <t>Réprotérol</t>
  </si>
  <si>
    <t>Procatérol</t>
  </si>
  <si>
    <t>Bitoltérol</t>
  </si>
  <si>
    <t>Indacatérol</t>
  </si>
  <si>
    <t>Olodatérol</t>
  </si>
  <si>
    <t>Associations d'adrénergiques</t>
  </si>
  <si>
    <t>Adrénergiques en association avec des corticoïdes ou d'autres médicaments sauf anticholinergiques</t>
  </si>
  <si>
    <t>Épinéphrine et autres substances pour les maladies obstructives des voies respiratoires</t>
  </si>
  <si>
    <t>Isoprénaline et autres substances pour les maladies obstructives des voies respiratoires</t>
  </si>
  <si>
    <t>Salbutamol et cromoglicate de sodium</t>
  </si>
  <si>
    <t>Réprotérol et cromoglicate de sodium</t>
  </si>
  <si>
    <t>Salmétérol et fluticasone</t>
  </si>
  <si>
    <t>Formotérol et budésonide</t>
  </si>
  <si>
    <t>Formotérol et béclométasone</t>
  </si>
  <si>
    <t>Formotérol et mométasone</t>
  </si>
  <si>
    <t>Vilantérol et furoate de fluticasone</t>
  </si>
  <si>
    <t>Formotérol et fluticasone</t>
  </si>
  <si>
    <t>Salmétérol et budésonide</t>
  </si>
  <si>
    <t>Salbutamol et béclométasone</t>
  </si>
  <si>
    <t>Indacatérol et mométasone</t>
  </si>
  <si>
    <t>Salbutamol et budésonide</t>
  </si>
  <si>
    <t>Adrénergiques en association avec des anticholinergiques, triples associations avec des corticoïdes incluses</t>
  </si>
  <si>
    <t>Fénotérol et bromure d'ipratropium</t>
  </si>
  <si>
    <t>Salbutamol et bromure d'ipratropium</t>
  </si>
  <si>
    <t xml:space="preserve">Vilantérol et bromure d'uméclidinium </t>
  </si>
  <si>
    <t>Indacatérol et bromure de glycopyrronium</t>
  </si>
  <si>
    <t>Formotérol et bromure d'aclidinium</t>
  </si>
  <si>
    <t>Olodatérol et bromure de tiotropium</t>
  </si>
  <si>
    <t>Formotérol et bromure de glycopyrronium</t>
  </si>
  <si>
    <t>Vilantérol, bromure d'uméclidinium et  furoate de fluticasone</t>
  </si>
  <si>
    <t>Formotérol, bromure de glycopyrronium et béclométasone</t>
  </si>
  <si>
    <t>Formotérol et bromure de tiotropium</t>
  </si>
  <si>
    <t>Formotérol, bromure de glycopyrronium et budésonide</t>
  </si>
  <si>
    <t>Indacatérol, bromure de glycopyrronium et mométasone</t>
  </si>
  <si>
    <t>Autres médicaments pour les maladies obstructives des voies respiratoires par inhalation</t>
  </si>
  <si>
    <t>Furoate de fluticasone</t>
  </si>
  <si>
    <t>Bromure d'oxitropium</t>
  </si>
  <si>
    <t>Préparations à base de Datura</t>
  </si>
  <si>
    <t>Bromure de tiotropium</t>
  </si>
  <si>
    <t xml:space="preserve">Bromure d'aclidinium </t>
  </si>
  <si>
    <t>Bromure de glycopyrronium</t>
  </si>
  <si>
    <t>Bromure d'uméclidinium</t>
  </si>
  <si>
    <t>Révéfénacine</t>
  </si>
  <si>
    <t>Bromure de tiotropium en association</t>
  </si>
  <si>
    <t>Fenspiride</t>
  </si>
  <si>
    <t>Adrénergiques à usage systémique</t>
  </si>
  <si>
    <t>Méthoxyphénamine</t>
  </si>
  <si>
    <t>Isoprénaline en association</t>
  </si>
  <si>
    <t>Orciprénaline en association</t>
  </si>
  <si>
    <t>Bambutérol</t>
  </si>
  <si>
    <t>Terbutaline en association</t>
  </si>
  <si>
    <t>Clenbutérol et ambroxol</t>
  </si>
  <si>
    <t>Adrénergiques et autres médicaments pour les maladies obstructives des voies respiratoires</t>
  </si>
  <si>
    <t>Autres médicaments à usage systémique pour les maladies obstructives des voies respiratoires</t>
  </si>
  <si>
    <t>Diprophylline</t>
  </si>
  <si>
    <t>Théophyllinate de choline</t>
  </si>
  <si>
    <t>Proxyphylline</t>
  </si>
  <si>
    <t>Théophylline</t>
  </si>
  <si>
    <t>Aminophylline</t>
  </si>
  <si>
    <t>Étamiphylline</t>
  </si>
  <si>
    <t>Bamifylline</t>
  </si>
  <si>
    <t>Acéfylline pipérazine</t>
  </si>
  <si>
    <t>Bufylline</t>
  </si>
  <si>
    <t>Doxofylline</t>
  </si>
  <si>
    <t>Théophyllinacétate de mépyramine</t>
  </si>
  <si>
    <t>Associations de xanthines</t>
  </si>
  <si>
    <t>Diprophylline en association</t>
  </si>
  <si>
    <t>Théophylline en association sauf aux psycholeptiques</t>
  </si>
  <si>
    <t>Aminophylline en association</t>
  </si>
  <si>
    <t>Théobromine en association</t>
  </si>
  <si>
    <t>Théophylline en association avec des psycholeptiques</t>
  </si>
  <si>
    <t>Xanthines et adrénergiques</t>
  </si>
  <si>
    <t>Diprophylline et adrénergiques</t>
  </si>
  <si>
    <t>Théophyllinate de choline et adrénergiques</t>
  </si>
  <si>
    <t>Proxyphylline et adrénergiques</t>
  </si>
  <si>
    <t>Théophylline et adrénergiques</t>
  </si>
  <si>
    <t>Aminophylline et adrénergiques</t>
  </si>
  <si>
    <t>Étamiphylline et adrénergiques</t>
  </si>
  <si>
    <t>Antagonistes des récepteurs des leucotriènes</t>
  </si>
  <si>
    <t>Zafirlukast</t>
  </si>
  <si>
    <t>Pranlukast</t>
  </si>
  <si>
    <t>Montélukast</t>
  </si>
  <si>
    <t>Ibudilast</t>
  </si>
  <si>
    <t>Montélukast en association</t>
  </si>
  <si>
    <t>Éprozinol</t>
  </si>
  <si>
    <t>Omalizumab</t>
  </si>
  <si>
    <t>Sératrodast</t>
  </si>
  <si>
    <t>Reslizumab</t>
  </si>
  <si>
    <t>Mépolizumab</t>
  </si>
  <si>
    <t>Benralizumab</t>
  </si>
  <si>
    <t>Tézépélumab</t>
  </si>
  <si>
    <t>Médicaments du rhume et de la toux</t>
  </si>
  <si>
    <t>Expectorants, sauf associations aux antitussifs</t>
  </si>
  <si>
    <t>Tyloxapol</t>
  </si>
  <si>
    <t>Iodure de potassium</t>
  </si>
  <si>
    <t>Guaïfénésine</t>
  </si>
  <si>
    <t>Ipécacuanha</t>
  </si>
  <si>
    <t>Racine de guimauve</t>
  </si>
  <si>
    <t>Pentasulfure d'antimoine</t>
  </si>
  <si>
    <t>Créosote</t>
  </si>
  <si>
    <t>Guaïacolsulfonate</t>
  </si>
  <si>
    <t>Associations (expectorants)</t>
  </si>
  <si>
    <t>Lévoverbénone</t>
  </si>
  <si>
    <t>Feuille de lierre</t>
  </si>
  <si>
    <t>Cinéole</t>
  </si>
  <si>
    <t>Mucolytiques</t>
  </si>
  <si>
    <t>Acétylcystéine</t>
  </si>
  <si>
    <t>Bromhexine</t>
  </si>
  <si>
    <t>Carbocistéine</t>
  </si>
  <si>
    <t>Éprazinone</t>
  </si>
  <si>
    <t>Mesna</t>
  </si>
  <si>
    <t>Sobrérol</t>
  </si>
  <si>
    <t>Domiodol</t>
  </si>
  <si>
    <t>Létostéine</t>
  </si>
  <si>
    <t>Associations (mucolytiques)</t>
  </si>
  <si>
    <t>Stépronine</t>
  </si>
  <si>
    <t>Dornase alfa (désoxyribonucléase)</t>
  </si>
  <si>
    <t>Nelténexine</t>
  </si>
  <si>
    <t>Erdostéine</t>
  </si>
  <si>
    <t>Antitussifs, sauf associations aux expectorants</t>
  </si>
  <si>
    <t>Alcaloïdes de l'opium et dérivés</t>
  </si>
  <si>
    <t>Éthylmorphine</t>
  </si>
  <si>
    <t>Hydrocodone</t>
  </si>
  <si>
    <t>Codéine</t>
  </si>
  <si>
    <t>Alcaloïdes de l'opium avec morphine</t>
  </si>
  <si>
    <t>Norméthadone</t>
  </si>
  <si>
    <t>Noscapine</t>
  </si>
  <si>
    <t>Pholcodine</t>
  </si>
  <si>
    <t>Dextrométhorphane</t>
  </si>
  <si>
    <t>Thébacon</t>
  </si>
  <si>
    <t>Dimémorfane</t>
  </si>
  <si>
    <t>Acétyldihydrocodéine</t>
  </si>
  <si>
    <t xml:space="preserve">Associations (alcaloïdes de l'opium et dérivés) </t>
  </si>
  <si>
    <t>Autres antitussifs</t>
  </si>
  <si>
    <t>Benzonatate</t>
  </si>
  <si>
    <t>Benpropérine</t>
  </si>
  <si>
    <t>Clobutinol</t>
  </si>
  <si>
    <t>Isoaminile</t>
  </si>
  <si>
    <t>Pentoxyvérine</t>
  </si>
  <si>
    <t>Oxolamine</t>
  </si>
  <si>
    <t>Oxéladine</t>
  </si>
  <si>
    <t>Clofédanol</t>
  </si>
  <si>
    <t>Pipazétate</t>
  </si>
  <si>
    <t>Bromure de bibenzonium</t>
  </si>
  <si>
    <t>Butamirate</t>
  </si>
  <si>
    <t>Fédrilate</t>
  </si>
  <si>
    <t>Zipéprol</t>
  </si>
  <si>
    <t>Dibunate</t>
  </si>
  <si>
    <t>Droxypropine</t>
  </si>
  <si>
    <t>Prénoxdiazine</t>
  </si>
  <si>
    <t>Dropropizine</t>
  </si>
  <si>
    <t>Associations (autres antitussifs)</t>
  </si>
  <si>
    <t>Clopérastine</t>
  </si>
  <si>
    <t>Méprotixol</t>
  </si>
  <si>
    <t>Pipéridione</t>
  </si>
  <si>
    <t>Tipépidine</t>
  </si>
  <si>
    <t>Morclofone</t>
  </si>
  <si>
    <t>Népinalone</t>
  </si>
  <si>
    <t>Lévodropropizine</t>
  </si>
  <si>
    <t>Diméthoxanate</t>
  </si>
  <si>
    <t>Géfapixant</t>
  </si>
  <si>
    <t>Antitussifs et expectorants en association</t>
  </si>
  <si>
    <t>Dérivés de l'opium et expectorants</t>
  </si>
  <si>
    <t>Dérivés de l'opium et mucolytiques</t>
  </si>
  <si>
    <t>Autres antitussifs et expectorants</t>
  </si>
  <si>
    <t>Antitussifs et mucolytiques</t>
  </si>
  <si>
    <t>Antitussifs et expectorants</t>
  </si>
  <si>
    <t>Autres médicaments du rhume</t>
  </si>
  <si>
    <t>Antihistaminiques à usage systémique</t>
  </si>
  <si>
    <t>Éthers aminoalkyles</t>
  </si>
  <si>
    <t>Bromazine</t>
  </si>
  <si>
    <t>Diphénylpyraline</t>
  </si>
  <si>
    <t>Carbinoxamine</t>
  </si>
  <si>
    <t>Doxylamine</t>
  </si>
  <si>
    <t>Triméthobenzamide</t>
  </si>
  <si>
    <t>Diménhydrinate</t>
  </si>
  <si>
    <t>Diphénhydramine en association</t>
  </si>
  <si>
    <t>Clémastine en association</t>
  </si>
  <si>
    <t>Chlorphénoxamine en association</t>
  </si>
  <si>
    <t>Diphénylpyraline en association</t>
  </si>
  <si>
    <t>Doxylamine en association</t>
  </si>
  <si>
    <t>Diménhydrinate en association</t>
  </si>
  <si>
    <t>Alkylamines substituées</t>
  </si>
  <si>
    <t>Bromphéniramine</t>
  </si>
  <si>
    <t>Chlorphénamine</t>
  </si>
  <si>
    <t>Dexbromphéniramine</t>
  </si>
  <si>
    <t>Talastine</t>
  </si>
  <si>
    <t>Bromphéniramine en association</t>
  </si>
  <si>
    <t>Dexchlorphéniramine en association</t>
  </si>
  <si>
    <t>Chlorphénamine en association</t>
  </si>
  <si>
    <t>Dexbromphéniramine en association</t>
  </si>
  <si>
    <t>Éthylène diamines substituées</t>
  </si>
  <si>
    <t>Histapyrrodine</t>
  </si>
  <si>
    <t>Méthapyrilène</t>
  </si>
  <si>
    <t>Histapyrrodine en association</t>
  </si>
  <si>
    <t>Chloropyramine en association</t>
  </si>
  <si>
    <t>Dérivés de la phénothiazine</t>
  </si>
  <si>
    <t>Alimémazine</t>
  </si>
  <si>
    <t>Thiéthylpérazine</t>
  </si>
  <si>
    <t>Methdilazine</t>
  </si>
  <si>
    <t>Hydroxyéthylprométhazine</t>
  </si>
  <si>
    <t>Thiazinam</t>
  </si>
  <si>
    <t>Méquitazine</t>
  </si>
  <si>
    <t>Oxomémazine</t>
  </si>
  <si>
    <t>Prométhazine en association</t>
  </si>
  <si>
    <t>Hydroxyéthylprométhazine en association</t>
  </si>
  <si>
    <t>Dérivés de la pipérazine</t>
  </si>
  <si>
    <t>Buclizine</t>
  </si>
  <si>
    <t>Cyclizine</t>
  </si>
  <si>
    <t>Chlorcyclizine</t>
  </si>
  <si>
    <t>Méclozine</t>
  </si>
  <si>
    <t>Oxatomide</t>
  </si>
  <si>
    <t>Cétirizine</t>
  </si>
  <si>
    <t>Lévocétirizine</t>
  </si>
  <si>
    <t>Buclizine en association</t>
  </si>
  <si>
    <t>Cyclizine en association</t>
  </si>
  <si>
    <t>Méclozine en association</t>
  </si>
  <si>
    <t>Associations d'antihistaminiques</t>
  </si>
  <si>
    <t>Autres antihistaminiques à usage systémique</t>
  </si>
  <si>
    <t>Cyproheptadine</t>
  </si>
  <si>
    <t>Phénindamine</t>
  </si>
  <si>
    <t>Triprolidine</t>
  </si>
  <si>
    <t>Pyrrobutamine</t>
  </si>
  <si>
    <t>Azatadine</t>
  </si>
  <si>
    <t>Astémizole</t>
  </si>
  <si>
    <t>Terfénadine</t>
  </si>
  <si>
    <t>Loratadine</t>
  </si>
  <si>
    <t>Mebhydroline</t>
  </si>
  <si>
    <t>Deptropine</t>
  </si>
  <si>
    <t>Kétotifène</t>
  </si>
  <si>
    <t>Acrivastine</t>
  </si>
  <si>
    <t>Tritoqualine</t>
  </si>
  <si>
    <t>Ébastine</t>
  </si>
  <si>
    <t>Piméthixène</t>
  </si>
  <si>
    <t>Épinastine</t>
  </si>
  <si>
    <t>Mizolastine</t>
  </si>
  <si>
    <t>Fexofénadine</t>
  </si>
  <si>
    <t>Desloratadine</t>
  </si>
  <si>
    <t>Rupatadine</t>
  </si>
  <si>
    <t>Bilastine</t>
  </si>
  <si>
    <t>Quifénadine</t>
  </si>
  <si>
    <t>Séquifénadine</t>
  </si>
  <si>
    <t>Thénalidine en association</t>
  </si>
  <si>
    <t>Pyrrobutamine en association</t>
  </si>
  <si>
    <t>Autres médicaments du système respiratoire</t>
  </si>
  <si>
    <t>Surfactants pulmonaires</t>
  </si>
  <si>
    <t>Palmitate de colfoscéril</t>
  </si>
  <si>
    <t>Phospholipides naturels</t>
  </si>
  <si>
    <t>Associations (surfactants pulmonaires)</t>
  </si>
  <si>
    <t>Stimulants respiratoires</t>
  </si>
  <si>
    <t>Doxapram</t>
  </si>
  <si>
    <t>Nicéthamide</t>
  </si>
  <si>
    <t>Pentétrazol</t>
  </si>
  <si>
    <t>Étamivan</t>
  </si>
  <si>
    <t>Bémégride</t>
  </si>
  <si>
    <t>Prethcamide</t>
  </si>
  <si>
    <t>Almitrine</t>
  </si>
  <si>
    <t>Diméfline</t>
  </si>
  <si>
    <t>Mépixanox</t>
  </si>
  <si>
    <t>Nicéthamide en association</t>
  </si>
  <si>
    <t>Pentétrazol en association</t>
  </si>
  <si>
    <t>Monoxyde d'azote</t>
  </si>
  <si>
    <t>Ivacaftor</t>
  </si>
  <si>
    <t>Ivacaftor et lumacaftor</t>
  </si>
  <si>
    <t>Ivacaftor et tezacaftor</t>
  </si>
  <si>
    <t>Ivacaftor, tezacaftor et élexacaftor</t>
  </si>
  <si>
    <t>Organes sensoriels</t>
  </si>
  <si>
    <t xml:space="preserve">Médicaments ophtalmiques </t>
  </si>
  <si>
    <t>Dihydrostreptomycine</t>
  </si>
  <si>
    <t>Antibiotiques en association avec d'autres médicaments</t>
  </si>
  <si>
    <t>Micronomicine</t>
  </si>
  <si>
    <t>Azidamfénicol</t>
  </si>
  <si>
    <t>Associations de différents antibiotiques</t>
  </si>
  <si>
    <t>Sulfadicramide</t>
  </si>
  <si>
    <t>Sulfafénazol</t>
  </si>
  <si>
    <t>Interféron</t>
  </si>
  <si>
    <t>Fomivirsen</t>
  </si>
  <si>
    <t>Bésifloxacine</t>
  </si>
  <si>
    <t>Autres anti-infectieux</t>
  </si>
  <si>
    <t>Composés à base de mercure</t>
  </si>
  <si>
    <t>Composés à base de zinc</t>
  </si>
  <si>
    <t>Bibrocathol</t>
  </si>
  <si>
    <t>Borate de sodium</t>
  </si>
  <si>
    <t>Propionate de sodium</t>
  </si>
  <si>
    <t>Picloxydine</t>
  </si>
  <si>
    <t>Anti-inflammatoires</t>
  </si>
  <si>
    <t>Médrysone</t>
  </si>
  <si>
    <t>Formocortal</t>
  </si>
  <si>
    <t>Lotéprednol</t>
  </si>
  <si>
    <t>Corticoïdes et mydriatiques en association</t>
  </si>
  <si>
    <t>Hydrocortisone et mydriatiques</t>
  </si>
  <si>
    <t>Prednisolone et mydriatiques</t>
  </si>
  <si>
    <t>Fluorométholone et mydriatiques</t>
  </si>
  <si>
    <t>Bétaméthasone et mydriatiques</t>
  </si>
  <si>
    <t>Anti-inflammatoires non stéroïdiens</t>
  </si>
  <si>
    <t>Pranoprofène</t>
  </si>
  <si>
    <t>Népafénac</t>
  </si>
  <si>
    <t>Bromfénac</t>
  </si>
  <si>
    <t>Anti-inflammatoires et anti-infectieux en association</t>
  </si>
  <si>
    <t xml:space="preserve">Corticoïdes et anti-infectieux en association </t>
  </si>
  <si>
    <t>Dexaméthasone et anti-infectieux</t>
  </si>
  <si>
    <t>Prednisolone et anti-infectieux</t>
  </si>
  <si>
    <t xml:space="preserve">Hydrocortisone et anti-infectieux </t>
  </si>
  <si>
    <t>Fluocortolone et anti-infectieux</t>
  </si>
  <si>
    <t>Bétaméthasone et anti-infectieux</t>
  </si>
  <si>
    <t>Fludrocortisone et anti-infectieux</t>
  </si>
  <si>
    <t>Fluorométholone et anti-infectieux</t>
  </si>
  <si>
    <t>Méthylprednisolone et anti-infectieux</t>
  </si>
  <si>
    <t>Chloroprednisone et anti-infectieux</t>
  </si>
  <si>
    <t>Acétonide de fluocinolone et anti-infectieux</t>
  </si>
  <si>
    <t>Clobétasone et anti-infectieux</t>
  </si>
  <si>
    <t>Lotéprednol et anti-infectieux</t>
  </si>
  <si>
    <t>Corticoïdes, anti-infectieux et mydriatiques en association</t>
  </si>
  <si>
    <t>Anti-inflammatoires non stéroïdiens et anti-infectieux en association</t>
  </si>
  <si>
    <t>Diclofénac et anti-infectieux</t>
  </si>
  <si>
    <t>Indométacine et anti-infectieux</t>
  </si>
  <si>
    <t>Antiglaucomateux et myotiques</t>
  </si>
  <si>
    <t>Sympathomimétiques antiglaucomateux</t>
  </si>
  <si>
    <t>Dipivéfrine</t>
  </si>
  <si>
    <t>Apraclonidine</t>
  </si>
  <si>
    <t>Épinéphrine en association</t>
  </si>
  <si>
    <t>Écothiopate</t>
  </si>
  <si>
    <t>Démécarium</t>
  </si>
  <si>
    <t>Physostigmine</t>
  </si>
  <si>
    <t>Fluostigmine</t>
  </si>
  <si>
    <t>Acéclidine</t>
  </si>
  <si>
    <t>Acétylcholine</t>
  </si>
  <si>
    <t>Paraoxon</t>
  </si>
  <si>
    <t>Pilocarpine en association</t>
  </si>
  <si>
    <t>Acéclidine en association</t>
  </si>
  <si>
    <t>Inhibiteurs de l'anhydrase carbonique</t>
  </si>
  <si>
    <t>Diclofénamide</t>
  </si>
  <si>
    <t>Dorzolamide</t>
  </si>
  <si>
    <t>Brinzolamide</t>
  </si>
  <si>
    <t>Méthazolamide</t>
  </si>
  <si>
    <t>Brinzolamide en association</t>
  </si>
  <si>
    <t>Lévobunolol</t>
  </si>
  <si>
    <t>Métipranolol</t>
  </si>
  <si>
    <t>Béfunolol</t>
  </si>
  <si>
    <t>Timolol en association</t>
  </si>
  <si>
    <t>Bétaxolol en association</t>
  </si>
  <si>
    <t>Métipranolol en association</t>
  </si>
  <si>
    <t>Cartéolol en association</t>
  </si>
  <si>
    <t>Analogues de la prostaglandine</t>
  </si>
  <si>
    <t>Unoprostone</t>
  </si>
  <si>
    <t>Bimatoprost</t>
  </si>
  <si>
    <t>Tafluprost</t>
  </si>
  <si>
    <t>Latanoprostène bunod</t>
  </si>
  <si>
    <t>Latanoprost et nétarsudil</t>
  </si>
  <si>
    <t>Autres antiglaucomateux</t>
  </si>
  <si>
    <t>Dapiprazole</t>
  </si>
  <si>
    <t>Nétarsudil</t>
  </si>
  <si>
    <t>Omidénépag</t>
  </si>
  <si>
    <t>Ripasudil</t>
  </si>
  <si>
    <t>Mydriatiques et cycloplégiques</t>
  </si>
  <si>
    <t>Cyclopentolate</t>
  </si>
  <si>
    <t>Homatropine</t>
  </si>
  <si>
    <t>Cyclopentolate en association</t>
  </si>
  <si>
    <t>Tropicamide en association</t>
  </si>
  <si>
    <t>Sympathomimétiques sauf antiglaucomateux</t>
  </si>
  <si>
    <t>Phényléphrine et kétorolac</t>
  </si>
  <si>
    <t>Décongestionnants et anti-allergiques</t>
  </si>
  <si>
    <t>Sympathomimétiques utilisés comme décongestionnants</t>
  </si>
  <si>
    <t>Naphazoline en association</t>
  </si>
  <si>
    <t>Tétryzoline en association</t>
  </si>
  <si>
    <t>Xylométazoline en association</t>
  </si>
  <si>
    <t>Oxédrine en association</t>
  </si>
  <si>
    <t>Autres anti-allergiques</t>
  </si>
  <si>
    <t>Lodoxamide</t>
  </si>
  <si>
    <t>Émédastine</t>
  </si>
  <si>
    <t>Alcaftadine</t>
  </si>
  <si>
    <t>Proxymétacaïne</t>
  </si>
  <si>
    <t>Associations (anesthésiques locaux)</t>
  </si>
  <si>
    <t>Produits de diagnostic</t>
  </si>
  <si>
    <t>Colorants</t>
  </si>
  <si>
    <t>Fluorescéine</t>
  </si>
  <si>
    <t>Rose de bengale sodique</t>
  </si>
  <si>
    <t>Fluorescéine en association</t>
  </si>
  <si>
    <t>Autres produits de diagnostic en ophtalmologie</t>
  </si>
  <si>
    <t>Adjuvants en chirurgie ophtalmique</t>
  </si>
  <si>
    <t>Substances viscoélastiques</t>
  </si>
  <si>
    <t>Hypromellose</t>
  </si>
  <si>
    <t>Acide hyaluronique en association</t>
  </si>
  <si>
    <t>Autres adjuvants en chirurgie ophtalmique</t>
  </si>
  <si>
    <t>Bleu tryptan</t>
  </si>
  <si>
    <t>Agents contre les troubles oculo-vasculaires</t>
  </si>
  <si>
    <t>Agents contre la néovascularisation</t>
  </si>
  <si>
    <t>Vertéporfine</t>
  </si>
  <si>
    <t>Anécortave</t>
  </si>
  <si>
    <t>Pégaptanib</t>
  </si>
  <si>
    <t>Ranibizumab</t>
  </si>
  <si>
    <t>Brolucizumab</t>
  </si>
  <si>
    <t>Abicipar pégol</t>
  </si>
  <si>
    <t>Faricimab</t>
  </si>
  <si>
    <t>Autres médicaments ophtalmiques</t>
  </si>
  <si>
    <t>Guaïazulène</t>
  </si>
  <si>
    <t>Chlorure de sodium hypertonique</t>
  </si>
  <si>
    <t>Édétate de sodium</t>
  </si>
  <si>
    <t>Alun</t>
  </si>
  <si>
    <t>Iodohéparinate</t>
  </si>
  <si>
    <t>Cellules souches limbiques autologues</t>
  </si>
  <si>
    <t>Larmes artificielles et diverses autres préparations</t>
  </si>
  <si>
    <t>Ocriplasmine</t>
  </si>
  <si>
    <t>Cénégermine</t>
  </si>
  <si>
    <t>Lifitégrast</t>
  </si>
  <si>
    <t>Riboflavine</t>
  </si>
  <si>
    <t>Voretigène néparvovec</t>
  </si>
  <si>
    <t>Sépofarsen</t>
  </si>
  <si>
    <t>Médicaments otologiques</t>
  </si>
  <si>
    <t>Acide borique</t>
  </si>
  <si>
    <t>Acétotartrate d'aluminium</t>
  </si>
  <si>
    <t>Anti-infectieux en association</t>
  </si>
  <si>
    <t>Corticoïdes et anti-infectieux en association</t>
  </si>
  <si>
    <t>Flumétasone et anti-infectieux</t>
  </si>
  <si>
    <t>Hydrocortisone et anti-infectieux</t>
  </si>
  <si>
    <t>Triamcinolone et anti-infectieux</t>
  </si>
  <si>
    <t>Autres médicaments otologiques</t>
  </si>
  <si>
    <t>Analgésiques et anesthésiques</t>
  </si>
  <si>
    <t>Associations (analgésiques et anesthésiques)</t>
  </si>
  <si>
    <t>Autres médicaments</t>
  </si>
  <si>
    <t xml:space="preserve">Préparations ophtalmiques et otologiques </t>
  </si>
  <si>
    <t xml:space="preserve">Autres préparations ophtalmiques et otologiques </t>
  </si>
  <si>
    <t>Divers</t>
  </si>
  <si>
    <t>Allergènes</t>
  </si>
  <si>
    <t>Extraits d'allergènes</t>
  </si>
  <si>
    <t>Plume</t>
  </si>
  <si>
    <t>Pollen d'herbe</t>
  </si>
  <si>
    <t>Acariens des poussières de maison</t>
  </si>
  <si>
    <t>Moisissures et levures</t>
  </si>
  <si>
    <t>Pollen d'arbre</t>
  </si>
  <si>
    <t>Insectes</t>
  </si>
  <si>
    <t>Aliments</t>
  </si>
  <si>
    <t>Textiles</t>
  </si>
  <si>
    <t>Fleurs</t>
  </si>
  <si>
    <t>Animaux</t>
  </si>
  <si>
    <t>Divers (extraits d'allergènes)</t>
  </si>
  <si>
    <t>Tous autres produits thérapeutiques</t>
  </si>
  <si>
    <t>Nalorphine</t>
  </si>
  <si>
    <t>Édétates</t>
  </si>
  <si>
    <t>Pralidoxime</t>
  </si>
  <si>
    <t>Prednisolone et prométhazine</t>
  </si>
  <si>
    <t>Thiosulfate</t>
  </si>
  <si>
    <t>Nitrite de sodium</t>
  </si>
  <si>
    <t>Dimercaprol</t>
  </si>
  <si>
    <t>Obidoxime</t>
  </si>
  <si>
    <t>Protamine</t>
  </si>
  <si>
    <t>Chlorure de méthylthioninium</t>
  </si>
  <si>
    <t>Sulfate de cuivre</t>
  </si>
  <si>
    <t>Nitrite d'amyle</t>
  </si>
  <si>
    <t>Antitoxine digitalique</t>
  </si>
  <si>
    <t>Méthionine</t>
  </si>
  <si>
    <t>Cholinestérase</t>
  </si>
  <si>
    <t>Bleu de prusse</t>
  </si>
  <si>
    <t>Glutathion</t>
  </si>
  <si>
    <t>Fomépizole</t>
  </si>
  <si>
    <t>Idarucizumab</t>
  </si>
  <si>
    <t>Andéxanet alfa</t>
  </si>
  <si>
    <t>Pralidoxime et atropine</t>
  </si>
  <si>
    <t>Chélateurs du fer</t>
  </si>
  <si>
    <t>Déféroxamine</t>
  </si>
  <si>
    <t>Déférasirox</t>
  </si>
  <si>
    <t>Médicaments de l'hyperkaliémie et de l'hyperphosphatémie</t>
  </si>
  <si>
    <t>Sulfonate de polystyrène</t>
  </si>
  <si>
    <t>Sévélamer</t>
  </si>
  <si>
    <t xml:space="preserve">Carbonate de lanthane </t>
  </si>
  <si>
    <t>Acétate de calcium et carbonate de magnésium</t>
  </si>
  <si>
    <t>Oxyhydroxyde sucroferrique</t>
  </si>
  <si>
    <t>Colestilan</t>
  </si>
  <si>
    <t>Acétate de calcium</t>
  </si>
  <si>
    <t>Citrate ferrique</t>
  </si>
  <si>
    <t>Patiromère calcique</t>
  </si>
  <si>
    <t>Cyclosilicate de zirconium et de sodium</t>
  </si>
  <si>
    <t>Médicaments détoxifiants dans un traitement cytostatique</t>
  </si>
  <si>
    <t>Amifostine</t>
  </si>
  <si>
    <t>Folinate de sodium</t>
  </si>
  <si>
    <t>Palifermine</t>
  </si>
  <si>
    <t>Glucarpidase</t>
  </si>
  <si>
    <t>Lévofolinate de sodium</t>
  </si>
  <si>
    <t>Arginine et lysine</t>
  </si>
  <si>
    <t>Trilaciclib</t>
  </si>
  <si>
    <t>Médicaments pour le traitement de l'hypercalcémie</t>
  </si>
  <si>
    <t>Phosphate sodique de cellulose</t>
  </si>
  <si>
    <t>Médicaments pour le traitement de l'hypoglycémie</t>
  </si>
  <si>
    <t>Adhésifs tissulaires</t>
  </si>
  <si>
    <t>Médicaments pour l'embolisation</t>
  </si>
  <si>
    <t>Gaz médicaux</t>
  </si>
  <si>
    <t>Oxygène</t>
  </si>
  <si>
    <t>Dioxyde de carbone</t>
  </si>
  <si>
    <t>Hélium</t>
  </si>
  <si>
    <t>Azote</t>
  </si>
  <si>
    <t>Air médical</t>
  </si>
  <si>
    <t>Autres produits thérapeutiques</t>
  </si>
  <si>
    <t>Nalfurafine</t>
  </si>
  <si>
    <t>Cobicistat</t>
  </si>
  <si>
    <t>Difélikéfaline</t>
  </si>
  <si>
    <t>Dépresseurs du système nerveux</t>
  </si>
  <si>
    <t>Tests urinaires</t>
  </si>
  <si>
    <t>Autres produits de diagnostic</t>
  </si>
  <si>
    <t>Tests pour le diabète</t>
  </si>
  <si>
    <t>Tests pour l'absorption des graisses</t>
  </si>
  <si>
    <t>Concentrés de vitamine A</t>
  </si>
  <si>
    <t>Tests de perméabilité des voies biliaires</t>
  </si>
  <si>
    <t>Sincalide</t>
  </si>
  <si>
    <t>Cérulétide</t>
  </si>
  <si>
    <t>Tests pour la fonction hypophysaire</t>
  </si>
  <si>
    <t>Métyrapone</t>
  </si>
  <si>
    <t>Corticolibérine</t>
  </si>
  <si>
    <t>Somatoréline</t>
  </si>
  <si>
    <t>Macimoréline</t>
  </si>
  <si>
    <t>Tests pour la fonction hépatique</t>
  </si>
  <si>
    <t>Galactose</t>
  </si>
  <si>
    <t>Sulfobromophtaléine</t>
  </si>
  <si>
    <t>Méthacétine (13C)</t>
  </si>
  <si>
    <t>Diagnostic de la tuberculose</t>
  </si>
  <si>
    <t>Tuberculine</t>
  </si>
  <si>
    <t>Tests pour la sécrétion gastrique</t>
  </si>
  <si>
    <t>Résines échangeuses de cations</t>
  </si>
  <si>
    <t>Bétazole</t>
  </si>
  <si>
    <t>Phosphate d'histamine</t>
  </si>
  <si>
    <t>Pentagastrine</t>
  </si>
  <si>
    <t>Caféine et benzoate de sodium</t>
  </si>
  <si>
    <t>Tests pour la fonction rénale et les lésions urétérales</t>
  </si>
  <si>
    <t>Inuline et autres polyfructosans</t>
  </si>
  <si>
    <t>Carmin d'indigo</t>
  </si>
  <si>
    <t>Phénolsulfonephtaléine</t>
  </si>
  <si>
    <t>Alsactide</t>
  </si>
  <si>
    <t>Acide aminohippurique</t>
  </si>
  <si>
    <t>Tests pour la fonction thyroïdienne</t>
  </si>
  <si>
    <t>Protiréline</t>
  </si>
  <si>
    <t>Tests pour la fonction pancréatique</t>
  </si>
  <si>
    <t>Sécrétine</t>
  </si>
  <si>
    <t>Pancréozymine (cholécystokinine)</t>
  </si>
  <si>
    <t>Bentiromide</t>
  </si>
  <si>
    <t>Tests pour les affections allergiques</t>
  </si>
  <si>
    <t>Tests pour les troubles de la fertilité</t>
  </si>
  <si>
    <t xml:space="preserve">Autres produits de diagnostic </t>
  </si>
  <si>
    <t>Vert d'indocyanine</t>
  </si>
  <si>
    <t>Méthacholine</t>
  </si>
  <si>
    <t>Urée (13C)</t>
  </si>
  <si>
    <t>Hexaminolévulinate</t>
  </si>
  <si>
    <t>Édrophonium</t>
  </si>
  <si>
    <t>Monoxyde de carbone</t>
  </si>
  <si>
    <t>Bleu patenté</t>
  </si>
  <si>
    <t>Pafolacianine</t>
  </si>
  <si>
    <t>Chlorure de lithium</t>
  </si>
  <si>
    <t>Nutriments généraux</t>
  </si>
  <si>
    <t>Préparations diététiques pour le traitement de l'obésité</t>
  </si>
  <si>
    <t>Régimes hypocaloriques</t>
  </si>
  <si>
    <t>Suppléments protéiques</t>
  </si>
  <si>
    <t>Préparations pédiatriques</t>
  </si>
  <si>
    <t>Nutriments sans phénylalanine</t>
  </si>
  <si>
    <t>Autres nutriments</t>
  </si>
  <si>
    <t>Glucides, protéines, éléments minéraux, vitamines en association</t>
  </si>
  <si>
    <t>Lipides, glucides, protéines, éléments minéraux, vitamines en association</t>
  </si>
  <si>
    <t xml:space="preserve">Glucides  </t>
  </si>
  <si>
    <t>Fructose</t>
  </si>
  <si>
    <t>Acides aminés, associations avec des polypeptides incluses</t>
  </si>
  <si>
    <t xml:space="preserve">Acides aminés, glucides, éléments minéraux, vitamines en association </t>
  </si>
  <si>
    <t>Substituts du lait</t>
  </si>
  <si>
    <t>Autres associations de nutriments</t>
  </si>
  <si>
    <t>Tous les autres produits non thérapeutiques</t>
  </si>
  <si>
    <t>Plâtres</t>
  </si>
  <si>
    <t>Solvants et diluants, solutions d'irrigation incluses</t>
  </si>
  <si>
    <t>Produits auxiliaires pour la transfusion sanguine</t>
  </si>
  <si>
    <t>Produits auxiliaires pour les tests sanguins</t>
  </si>
  <si>
    <t>Équipement pour incontinence</t>
  </si>
  <si>
    <t>Tests de sensibilité, disques et comprimés</t>
  </si>
  <si>
    <t>Matériels pour stomies</t>
  </si>
  <si>
    <t>Cosmétiques</t>
  </si>
  <si>
    <t>Désinfectants techniques</t>
  </si>
  <si>
    <t>Agents de nettoyage etc.</t>
  </si>
  <si>
    <t>Autres produits auxiliaires non thérapeutiques</t>
  </si>
  <si>
    <t>Produits chimiques et réactifs pour analyse</t>
  </si>
  <si>
    <t>Produits de contraste</t>
  </si>
  <si>
    <t>Produits de contraste iodés</t>
  </si>
  <si>
    <t>Produits de contraste de haute osmolarité, hydrosolubles, à tropisme rénal</t>
  </si>
  <si>
    <t>Acide diatrizoïque</t>
  </si>
  <si>
    <t>Acide métrizoïque</t>
  </si>
  <si>
    <t>Iodamide</t>
  </si>
  <si>
    <t>Acide iotalamique</t>
  </si>
  <si>
    <t>Acide ioxitalamique</t>
  </si>
  <si>
    <t>Acide ioglicique</t>
  </si>
  <si>
    <t>Acide acétrizoïque</t>
  </si>
  <si>
    <t>Acide iocarmique</t>
  </si>
  <si>
    <t>Méthiodal</t>
  </si>
  <si>
    <t>Diodone</t>
  </si>
  <si>
    <t>Produits de contraste de basse osmolarité, hydrosolubles, à tropisme rénal</t>
  </si>
  <si>
    <t>Métrizamide</t>
  </si>
  <si>
    <t>Acide ioxaglique</t>
  </si>
  <si>
    <t>Iopamidol</t>
  </si>
  <si>
    <t>Iotrolan</t>
  </si>
  <si>
    <t>Ioversol</t>
  </si>
  <si>
    <t>Iopentol</t>
  </si>
  <si>
    <t>Iobitridol</t>
  </si>
  <si>
    <t>Ioxilane</t>
  </si>
  <si>
    <t>Produits de contraste hydrosolubles, à tropisme hépatique</t>
  </si>
  <si>
    <t>Acide iodoxamique</t>
  </si>
  <si>
    <t>Acide iotroxique</t>
  </si>
  <si>
    <t>Acide ioglycamique</t>
  </si>
  <si>
    <t>Adipiodone</t>
  </si>
  <si>
    <t>Acide iobenzamique</t>
  </si>
  <si>
    <t>Acide iopanoïque</t>
  </si>
  <si>
    <t>Acide iocétamique</t>
  </si>
  <si>
    <t>Iopodate de sodium</t>
  </si>
  <si>
    <t>Acide tyropanoïque</t>
  </si>
  <si>
    <t>Iopodate de calcium</t>
  </si>
  <si>
    <t>Produits de contraste non hydrosolubles</t>
  </si>
  <si>
    <t>Esters éthyliques d'acides gras iodés</t>
  </si>
  <si>
    <t>Iopydol</t>
  </si>
  <si>
    <t>Propyliodone</t>
  </si>
  <si>
    <t>Iofendylate</t>
  </si>
  <si>
    <t>Produits de contraste non iodés</t>
  </si>
  <si>
    <t>Produits de contraste barytés</t>
  </si>
  <si>
    <t>Sulfate de baryum avec agents de mise en suspension</t>
  </si>
  <si>
    <t>Sulfate de baryum sans agents de mise en suspension</t>
  </si>
  <si>
    <t>Produits de contraste pour imagerie par résonance magnétique</t>
  </si>
  <si>
    <t>Produits de contraste paramagnétiques</t>
  </si>
  <si>
    <t>Acide gadopentétique</t>
  </si>
  <si>
    <t>Acide gadotérique</t>
  </si>
  <si>
    <t>Gadodiamide</t>
  </si>
  <si>
    <t>Gadotéridol</t>
  </si>
  <si>
    <t>Mangafodipir</t>
  </si>
  <si>
    <t>Gadoversétamide</t>
  </si>
  <si>
    <t>Citrate d'ammonium ferrique</t>
  </si>
  <si>
    <t>Acide gadobénique</t>
  </si>
  <si>
    <t>Gadobutrol</t>
  </si>
  <si>
    <t>Acide gadoxétique</t>
  </si>
  <si>
    <t>Gadofosvéset</t>
  </si>
  <si>
    <t>Gadopiclénol</t>
  </si>
  <si>
    <t>Produits de contraste superparamagnétiques</t>
  </si>
  <si>
    <t>Férumoxsil</t>
  </si>
  <si>
    <t>Ferristène</t>
  </si>
  <si>
    <t>Nanoparticules d'oxyde de fer</t>
  </si>
  <si>
    <t>Autres produits de contraste pour imagerie par résonance magnétique</t>
  </si>
  <si>
    <t>Perflubron</t>
  </si>
  <si>
    <t xml:space="preserve">Produits de contraste pour échographie </t>
  </si>
  <si>
    <t>Perflutrène, microsphères d'albumine humaine</t>
  </si>
  <si>
    <t>Microparticules de galactose</t>
  </si>
  <si>
    <t>Perflénapent</t>
  </si>
  <si>
    <t>Perflutrène, microsphères de phospholipides</t>
  </si>
  <si>
    <t>Hexafluorure de soufre, microsphères de phospholipides</t>
  </si>
  <si>
    <t>Perflubutane, microsphères de phospholipides</t>
  </si>
  <si>
    <t>Produits radiopharmaceutiques à usage diagnostique</t>
  </si>
  <si>
    <t>Système nerveux central</t>
  </si>
  <si>
    <t>Composés à base de technétium (99mTc)</t>
  </si>
  <si>
    <t xml:space="preserve">Examétazime-technétium (99mTc) </t>
  </si>
  <si>
    <t xml:space="preserve">Bicisate-technétium (99mTc) </t>
  </si>
  <si>
    <t xml:space="preserve">Composés à base d'iode (123I) </t>
  </si>
  <si>
    <t>Iofétamine (123I)</t>
  </si>
  <si>
    <t>Iolopride (123I)</t>
  </si>
  <si>
    <t>Ioflupane (123I)</t>
  </si>
  <si>
    <t>Autres produits radiopharmaceutiques à usage diagnostique pour le système nerveux central</t>
  </si>
  <si>
    <t xml:space="preserve">Pentétate d'indium (111I) </t>
  </si>
  <si>
    <t xml:space="preserve">Bêta 2-carbométhoxy-3 bêta-(4 iodophényl)-tropane (124I) </t>
  </si>
  <si>
    <t>Flutémétamol (18F)</t>
  </si>
  <si>
    <t>Florbétapir (18F)</t>
  </si>
  <si>
    <t>Florbétabène (18F)</t>
  </si>
  <si>
    <t>Flortaucipir (18F)</t>
  </si>
  <si>
    <t>Squelette</t>
  </si>
  <si>
    <t xml:space="preserve">Oxidronate-technétium (99mTc) </t>
  </si>
  <si>
    <t xml:space="preserve">Médronate-technétium (99mTc) </t>
  </si>
  <si>
    <t xml:space="preserve">Pyrophosphate-technétium (99mTc) </t>
  </si>
  <si>
    <t xml:space="preserve">Butédronate-technétium (99mTc) </t>
  </si>
  <si>
    <t>Système rénal</t>
  </si>
  <si>
    <t>Pentétate-technétium (99mTc)</t>
  </si>
  <si>
    <t xml:space="preserve">Succimère-technétium (99mTc) </t>
  </si>
  <si>
    <t xml:space="preserve">Mertiatide-technétium (99mTc) </t>
  </si>
  <si>
    <t xml:space="preserve">Glucoheptonate-technétium (99mTc) </t>
  </si>
  <si>
    <t>Gluconate-technétium (99mTc)</t>
  </si>
  <si>
    <t>Éthylènedicystéine-technétium (99mTc)</t>
  </si>
  <si>
    <t>Autres produits radiopharmaceutiques à usage diagnostique pour le système rénal</t>
  </si>
  <si>
    <t xml:space="preserve">Iodohippurate (123I) de sodium </t>
  </si>
  <si>
    <t xml:space="preserve">Iodohippurate (131I) de sodium </t>
  </si>
  <si>
    <t xml:space="preserve">Iotalamate (125I) de sodium </t>
  </si>
  <si>
    <t>Édétate de chrome (51Cr)</t>
  </si>
  <si>
    <t>Système hépatique et système réticulo-endothélial</t>
  </si>
  <si>
    <t>Disofénine-technétium (99mTc)</t>
  </si>
  <si>
    <t>Étifénine-technétium (99mTc)</t>
  </si>
  <si>
    <t>Lidofénine-technétium (99mTc)</t>
  </si>
  <si>
    <t>Mébrofénine-technétium (99mTc)</t>
  </si>
  <si>
    <t>Galtifénine-technétium (99mTc)</t>
  </si>
  <si>
    <t>Particules et colloïdes de technétium (99mTc)</t>
  </si>
  <si>
    <t xml:space="preserve">Nanocolloïdes-technétium (99mTc) </t>
  </si>
  <si>
    <t xml:space="preserve">Microcolloïdes-technétium (99mTc) </t>
  </si>
  <si>
    <t xml:space="preserve">Millimicrosphères-technétium (99mTc) </t>
  </si>
  <si>
    <t>Étain colloïdal-technétium (99mTc)</t>
  </si>
  <si>
    <t>Colloïdes soufrés-technétium (99mTc)</t>
  </si>
  <si>
    <t>Sulfure de rhénium colloïdal-technétium (99mTc)</t>
  </si>
  <si>
    <t>Phytate-technétium (99mTc)</t>
  </si>
  <si>
    <t>Autres produits radiopharmaceutiques à usage diagnostique pour le système hépatique et le système réticulo-endothélial</t>
  </si>
  <si>
    <t xml:space="preserve">Acide tauroselcholique (75Se) </t>
  </si>
  <si>
    <t>Technétium (99mTc) pour inhalation</t>
  </si>
  <si>
    <t xml:space="preserve">Pentétate-technétium (99mTc) </t>
  </si>
  <si>
    <t>Nanocolloïdes-technétium (99mTc)</t>
  </si>
  <si>
    <t>Technétium (99mTc) particules pour injection</t>
  </si>
  <si>
    <t>Macrosalb-technétium (99mTc)</t>
  </si>
  <si>
    <t>Microsphères-technétium (99mTc)</t>
  </si>
  <si>
    <t>Autres produits radiopharmaceutiques à usage diagnostique pour le système respiratoire</t>
  </si>
  <si>
    <t>Krypton (81mKr) (gaz)</t>
  </si>
  <si>
    <t>Xénon (127Xe) (gaz)</t>
  </si>
  <si>
    <t>Xénon (133Xe) (gaz)</t>
  </si>
  <si>
    <t>Thyroïde</t>
  </si>
  <si>
    <t>Divers produits radiopharmaceutiques à usage diagnostique pour la thyroïde</t>
  </si>
  <si>
    <t>Pertechnétate-technétium (99mTc)</t>
  </si>
  <si>
    <t>Iodure (123I) de sodium</t>
  </si>
  <si>
    <t>Iodure (124I) de sodium</t>
  </si>
  <si>
    <t xml:space="preserve">Sestamibi-technétium (99mTc) </t>
  </si>
  <si>
    <t>Tétrofosmine-technétium (99mTc)</t>
  </si>
  <si>
    <t>Téboroxime-technétium (99mTc)</t>
  </si>
  <si>
    <t>Albumine humaine-technétium (99mTc)</t>
  </si>
  <si>
    <t>Technétium (99mTc) furifosmin</t>
  </si>
  <si>
    <t>Cellules marquées au technétium (99 mTc) par un agent stanneux</t>
  </si>
  <si>
    <t>Apcitide-technétium (99mTc)</t>
  </si>
  <si>
    <t>Composés à base d'iode (125I)</t>
  </si>
  <si>
    <t>Fibrinogène (125I)</t>
  </si>
  <si>
    <t xml:space="preserve">Albumine humaine iodée (125I) </t>
  </si>
  <si>
    <t>Autres produits radiopharmaceutiques à usage diagnostique pour le système cardiovasculaire</t>
  </si>
  <si>
    <t>Chlorure de thallium (201Tl)</t>
  </si>
  <si>
    <t>Imciromab (111In)</t>
  </si>
  <si>
    <t>Cellules marquées au chrome (51Cr)</t>
  </si>
  <si>
    <t>Chlorure de rubidium (82Rb)</t>
  </si>
  <si>
    <t>Ammoniaque (13N)</t>
  </si>
  <si>
    <t>Détection d'une inflammation et d'une infection</t>
  </si>
  <si>
    <t>Immunoglobuline humaine-technétium (99mTc)</t>
  </si>
  <si>
    <t xml:space="preserve">Cellules marquées à l'examétazime-technétium (99mTc) </t>
  </si>
  <si>
    <t>Anticorps antigranulocytes-technétium (99mTc)</t>
  </si>
  <si>
    <t>Sulésomab--technétium (99mTc)</t>
  </si>
  <si>
    <t>Composés à base d'indium (111In)</t>
  </si>
  <si>
    <t>Cellules marquées à l’oxinate d’indium (111In)</t>
  </si>
  <si>
    <t>Cellules marquées au tropolonate d’indium (111In)</t>
  </si>
  <si>
    <t>Autres produits radiopharmaceutiques à usage diagnostique pour la détection d'une inflammation et d'une infection</t>
  </si>
  <si>
    <t xml:space="preserve">Citrate de gallium (67Ga) </t>
  </si>
  <si>
    <t>Détection d'une tumeur</t>
  </si>
  <si>
    <t>Anticorps anti-antigène carcinoembryonnaire-technétium (99mTc)</t>
  </si>
  <si>
    <t>Anticorps antimélanome-technétium (99mTc)</t>
  </si>
  <si>
    <t>Succimère pentavalent-technétium (99mTc)</t>
  </si>
  <si>
    <t>Votumumab-technétium (99mTc)</t>
  </si>
  <si>
    <t>Dépréotide-technétium (99mTc)</t>
  </si>
  <si>
    <t>Arcitumomab-technétium (99mTc)</t>
  </si>
  <si>
    <t>Étarfolatide-technétium (99mTc)</t>
  </si>
  <si>
    <t>Tilmanocept-technétium (99mTc)</t>
  </si>
  <si>
    <t>Chlorure de trofolastat-technetium (99mTc)</t>
  </si>
  <si>
    <t>Pentétréotide-indium (111In)</t>
  </si>
  <si>
    <t>Satumomab pendétide-indium (111In)</t>
  </si>
  <si>
    <t>Anticorps anticarcinome ovarien-indium (111In)</t>
  </si>
  <si>
    <t>Capromab pendétide-indium (111In)</t>
  </si>
  <si>
    <t>Autres produits radiopharmaceutiques à usage diagnostique pour détection d'une tumeur</t>
  </si>
  <si>
    <t>Iobenguane (123I)</t>
  </si>
  <si>
    <t>Anticorps monoclonal CC49 (125I)</t>
  </si>
  <si>
    <t xml:space="preserve">Fludésoxyglucose (18F) </t>
  </si>
  <si>
    <t xml:space="preserve">Fluorodopa (18F) </t>
  </si>
  <si>
    <t xml:space="preserve">Fluorure (18F) de sodium </t>
  </si>
  <si>
    <t>Fluorocholine (18F)</t>
  </si>
  <si>
    <t>Fluoroéthylcholine (18F)</t>
  </si>
  <si>
    <t xml:space="preserve">Gallium édotréotide (68Ga) </t>
  </si>
  <si>
    <t xml:space="preserve">Fluoroéthyl-L-tyrosine (18F) </t>
  </si>
  <si>
    <t>Fluoroestradiol (18F)</t>
  </si>
  <si>
    <t xml:space="preserve">Fluciclovine (18F) </t>
  </si>
  <si>
    <t xml:space="preserve">Méthionine (11C) </t>
  </si>
  <si>
    <t>Gallium (68Ga) gozétotide</t>
  </si>
  <si>
    <t>Cuivre (64Cu) dotatate</t>
  </si>
  <si>
    <t>Piflufolastat (18F)</t>
  </si>
  <si>
    <t>Autres produits radiopharmaceutiques à usage diagnostique</t>
  </si>
  <si>
    <t>Composés à base d'iode (131I)</t>
  </si>
  <si>
    <t xml:space="preserve">Noriodocholestérol (131I) </t>
  </si>
  <si>
    <t xml:space="preserve">Iodocholestérol (131I) </t>
  </si>
  <si>
    <t xml:space="preserve">Albumine humaine iodée (131I) </t>
  </si>
  <si>
    <t>Divers produits radiopharmaceutiques à usage diagnostique</t>
  </si>
  <si>
    <t>Cyanocobalamine (57Co)</t>
  </si>
  <si>
    <t>Cyanocobalamine (58Co)</t>
  </si>
  <si>
    <t xml:space="preserve">Norcholestérol (75Se) </t>
  </si>
  <si>
    <t>Citrate ferrique (59Fe)</t>
  </si>
  <si>
    <t>Produits radiopharmaceutiques à usage thérapeutique</t>
  </si>
  <si>
    <t>Produits anti-inflammatoires</t>
  </si>
  <si>
    <t>Composés à base d'yttrium (90Y)</t>
  </si>
  <si>
    <t>Citrate d'yttrium (90Y) colloïdal</t>
  </si>
  <si>
    <t>Ferrihydroxyde d'yttrium (90Y) colloïdal</t>
  </si>
  <si>
    <t>Silicate d'yttrium (90Y) colloïdal</t>
  </si>
  <si>
    <t>Autres produits radiopharmaceutiques anti-inflammatoires</t>
  </si>
  <si>
    <t>Phosphore (32P) phosphate chromique colloïdal</t>
  </si>
  <si>
    <t xml:space="preserve">Samarium (153S) hydroxyapatite colloïdal  </t>
  </si>
  <si>
    <t xml:space="preserve">Dysprosium (165Dy) colloïdal </t>
  </si>
  <si>
    <t xml:space="preserve">Citrate d'erbium (169Er) colloïdal </t>
  </si>
  <si>
    <t xml:space="preserve">Sulfure de rhénium (186Re) colloïdal </t>
  </si>
  <si>
    <t xml:space="preserve">Or (198Au) colloïdal </t>
  </si>
  <si>
    <t>Palliation de la douleur (agents à tropisme osseux)</t>
  </si>
  <si>
    <t>Divers produits radiopharmaceutiques pour la palliation de la douleur</t>
  </si>
  <si>
    <t xml:space="preserve">Chlorure de strontium (89Sr) </t>
  </si>
  <si>
    <t>Samarium (153Sm) lexidronam</t>
  </si>
  <si>
    <t>Étidronate de rhénium (186R)</t>
  </si>
  <si>
    <t>Autres produits radiopharmaceutiques à usage thérapeutique</t>
  </si>
  <si>
    <t>Omburtamab (131I)</t>
  </si>
  <si>
    <t>Tositumomab/tositumomab (131I)</t>
  </si>
  <si>
    <t>Divers produits radiopharmaceutiques à usage thérapeutique</t>
  </si>
  <si>
    <t xml:space="preserve">Phosphate (32P) de sodium </t>
  </si>
  <si>
    <t xml:space="preserve">Ibritumomab tiuxétan (90Y) </t>
  </si>
  <si>
    <t xml:space="preserve">Dichlorure de radium (223Ra) </t>
  </si>
  <si>
    <t>Lutécium (177Lu) oxodotréotide</t>
  </si>
  <si>
    <t>Lucécium (177Lu) vipivotide tétraxétan</t>
  </si>
  <si>
    <t>Pansements chirurgicaux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</si>
</sst>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409]mmm\-yy;@"/>
    <numFmt numFmtId="166" formatCode="[$-409]d\-mmm\-yy;@"/>
    <numFmt numFmtId="167" formatCode="_(* #,##0_);_(* \(#,##0\);_(* &quot;-&quot;??_);_(@_)"/>
  </numFmts>
  <fonts count="11" x14ac:knownFonts="1">
    <font>
      <sz val="12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ptos Narrow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rgb="FF44B3E1"/>
      </top>
      <bottom style="thin">
        <color rgb="FF44B3E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indexed="64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5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wrapText="1"/>
    </xf>
    <xf numFmtId="49" fontId="2" fillId="0" borderId="0" xfId="0" applyNumberFormat="1" applyFont="1" applyAlignment="1">
      <alignment horizontal="left" wrapText="1"/>
    </xf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horizontal="left" wrapText="1"/>
    </xf>
    <xf numFmtId="0" fontId="0" fillId="0" borderId="0" xfId="0" applyAlignment="1">
      <alignment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wrapText="1"/>
    </xf>
    <xf numFmtId="0" fontId="2" fillId="0" borderId="0" xfId="0" applyFont="1" applyAlignment="1">
      <alignment vertical="center" wrapText="1"/>
    </xf>
    <xf numFmtId="0" fontId="2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49" fontId="4" fillId="0" borderId="0" xfId="0" applyNumberFormat="1" applyFont="1" applyAlignment="1">
      <alignment horizontal="left" wrapText="1"/>
    </xf>
    <xf numFmtId="14" fontId="4" fillId="0" borderId="0" xfId="0" applyNumberFormat="1" applyFont="1" applyAlignment="1">
      <alignment horizontal="left" wrapText="1"/>
    </xf>
    <xf numFmtId="0" fontId="0" fillId="3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0" xfId="0" applyAlignment="1">
      <alignment horizontal="left" indent="1"/>
    </xf>
    <xf numFmtId="0" fontId="8" fillId="0" borderId="0" xfId="0" applyFont="1" applyAlignment="1">
      <alignment horizontal="left"/>
    </xf>
    <xf numFmtId="0" fontId="7" fillId="0" borderId="1" xfId="0" applyFont="1" applyBorder="1" applyAlignment="1">
      <alignment horizontal="left"/>
    </xf>
    <xf numFmtId="14" fontId="0" fillId="0" borderId="0" xfId="0" applyNumberFormat="1"/>
    <xf numFmtId="0" fontId="10" fillId="0" borderId="2" xfId="0" applyFont="1" applyBorder="1"/>
    <xf numFmtId="0" fontId="0" fillId="0" borderId="5" xfId="0" applyBorder="1"/>
    <xf numFmtId="0" fontId="0" fillId="0" borderId="2" xfId="0" applyBorder="1"/>
    <xf numFmtId="0" fontId="0" fillId="0" borderId="3" xfId="0" applyBorder="1"/>
    <xf numFmtId="166" fontId="0" fillId="3" borderId="0" xfId="0" applyNumberFormat="1" applyFill="1"/>
    <xf numFmtId="166" fontId="0" fillId="0" borderId="0" xfId="0" applyNumberFormat="1"/>
    <xf numFmtId="165" fontId="10" fillId="0" borderId="6" xfId="0" applyNumberFormat="1" applyFont="1" applyBorder="1"/>
    <xf numFmtId="165" fontId="10" fillId="0" borderId="7" xfId="0" applyNumberFormat="1" applyFont="1" applyBorder="1"/>
    <xf numFmtId="165" fontId="10" fillId="0" borderId="8" xfId="0" applyNumberFormat="1" applyFont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4" borderId="14" xfId="0" applyFill="1" applyBorder="1"/>
    <xf numFmtId="0" fontId="0" fillId="4" borderId="15" xfId="0" applyFill="1" applyBorder="1"/>
    <xf numFmtId="0" fontId="0" fillId="4" borderId="16" xfId="0" applyFill="1" applyBorder="1"/>
    <xf numFmtId="0" fontId="0" fillId="4" borderId="17" xfId="0" applyFill="1" applyBorder="1"/>
    <xf numFmtId="0" fontId="10" fillId="0" borderId="4" xfId="0" applyFont="1" applyBorder="1"/>
    <xf numFmtId="0" fontId="10" fillId="0" borderId="18" xfId="0" applyFont="1" applyBorder="1"/>
    <xf numFmtId="0" fontId="10" fillId="0" borderId="19" xfId="0" applyFont="1" applyBorder="1"/>
    <xf numFmtId="167" fontId="0" fillId="4" borderId="9" xfId="1" applyNumberFormat="1" applyFont="1" applyFill="1" applyBorder="1"/>
    <xf numFmtId="167" fontId="0" fillId="4" borderId="10" xfId="1" applyNumberFormat="1" applyFont="1" applyFill="1" applyBorder="1"/>
    <xf numFmtId="167" fontId="0" fillId="4" borderId="11" xfId="1" applyNumberFormat="1" applyFont="1" applyFill="1" applyBorder="1"/>
    <xf numFmtId="167" fontId="0" fillId="4" borderId="12" xfId="1" applyNumberFormat="1" applyFont="1" applyFill="1" applyBorder="1"/>
    <xf numFmtId="167" fontId="0" fillId="4" borderId="13" xfId="1" applyNumberFormat="1" applyFont="1" applyFill="1" applyBorder="1"/>
    <xf numFmtId="167" fontId="0" fillId="4" borderId="14" xfId="1" applyNumberFormat="1" applyFont="1" applyFill="1" applyBorder="1"/>
    <xf numFmtId="167" fontId="0" fillId="4" borderId="15" xfId="1" applyNumberFormat="1" applyFont="1" applyFill="1" applyBorder="1"/>
    <xf numFmtId="167" fontId="0" fillId="4" borderId="16" xfId="1" applyNumberFormat="1" applyFont="1" applyFill="1" applyBorder="1"/>
    <xf numFmtId="167" fontId="0" fillId="4" borderId="17" xfId="1" applyNumberFormat="1" applyFont="1" applyFill="1" applyBorder="1"/>
  </cellXfs>
  <cellStyles count="2">
    <cellStyle name="Milliers" xfId="1" builtinId="3"/>
    <cellStyle name="Normal" xfId="0" builtinId="0"/>
  </cellStyles>
  <dxfs count="3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19" formatCode="m/d/yy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0" formatCode="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0" formatCode="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0" formatCode="@"/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left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none"/>
      </font>
    </dxf>
    <dxf>
      <font>
        <strike val="0"/>
        <outline val="0"/>
        <shadow val="0"/>
        <vertAlign val="baseline"/>
        <sz val="12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none"/>
      </font>
    </dxf>
    <dxf>
      <font>
        <strike val="0"/>
        <outline val="0"/>
        <shadow val="0"/>
        <vertAlign val="baseline"/>
        <sz val="12"/>
        <name val="Calibri"/>
        <family val="2"/>
        <scheme val="none"/>
      </font>
      <numFmt numFmtId="0" formatCode="General"/>
    </dxf>
    <dxf>
      <font>
        <strike val="0"/>
        <outline val="0"/>
        <shadow val="0"/>
        <vertAlign val="baseline"/>
        <sz val="12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none"/>
      </font>
    </dxf>
    <dxf>
      <font>
        <strike val="0"/>
        <outline val="0"/>
        <shadow val="0"/>
        <vertAlign val="baseline"/>
        <sz val="12"/>
        <name val="Calibri"/>
        <family val="2"/>
        <scheme val="none"/>
      </font>
    </dxf>
    <dxf>
      <numFmt numFmtId="166" formatCode="[$-409]d\-mmm\-yy;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t Staub" refreshedDate="45468.672534375" createdVersion="8" refreshedVersion="8" minRefreshableVersion="3" recordCount="10377" xr:uid="{D7FFA580-4AF7-264C-863F-B2089907114C}">
  <cacheSource type="worksheet">
    <worksheetSource name="tbl_data"/>
  </cacheSource>
  <cacheFields count="10">
    <cacheField name="Date_rapport" numFmtId="14">
      <sharedItems count="34">
        <s v="2021-04-05"/>
        <s v="2021-05-17"/>
        <s v="2021-06-03"/>
        <s v="2021-07-03"/>
        <s v="2021-08-11"/>
        <s v="2021-09-21"/>
        <s v="2021-10-08"/>
        <s v="2021-11-10"/>
        <s v="2021-12-05"/>
        <s v="2022-01-24"/>
        <s v="2022-02-07"/>
        <s v="2022-04-05"/>
        <s v="2022-05-01"/>
        <s v="2022-06-28"/>
        <s v="2022-08-02"/>
        <s v="2022-09-01"/>
        <s v="2022-10-06"/>
        <s v="2022-11-19"/>
        <s v="2023-01-05"/>
        <s v="2023-02-02"/>
        <s v="2023-03-01"/>
        <s v="2023-04-19"/>
        <s v="2023-05-01"/>
        <s v="2023-06-28"/>
        <s v="2023-07-22"/>
        <s v="2023-08-01"/>
        <s v="2023-09-27"/>
        <s v="2023-10-04"/>
        <s v="2023-11-10"/>
        <s v="2023-12-05"/>
        <s v="2024-01-28"/>
        <s v="2024-02-04"/>
        <s v="2024-04-23"/>
        <s v="2024-05-06"/>
      </sharedItems>
    </cacheField>
    <cacheField name="Statut" numFmtId="0">
      <sharedItems count="5">
        <s v="Rupture de stock"/>
        <s v="Remise à disposition"/>
        <s v="Tension d'approvisionnement"/>
        <s v="Arrêt de commercialisation"/>
        <s v="Risque de rupture de stock" u="1"/>
      </sharedItems>
    </cacheField>
    <cacheField name="Mise à jour" numFmtId="14">
      <sharedItems/>
    </cacheField>
    <cacheField name="Spécialité" numFmtId="0">
      <sharedItems/>
    </cacheField>
    <cacheField name="Remise à disposition" numFmtId="0">
      <sharedItems/>
    </cacheField>
    <cacheField name="NORM_Spécialité" numFmtId="0">
      <sharedItems/>
    </cacheField>
    <cacheField name="LOOKUP_classe_ATC" numFmtId="0">
      <sharedItems count="43">
        <s v="Anti-infectieux à usage systémique"/>
        <s v="Divers"/>
        <s v="Hormones systémiques sauf hormones sexuelles et insulines"/>
        <s v="Système cardiovasculaire"/>
        <s v="Organes sensoriels"/>
        <s v="Système nerveux"/>
        <s v="Antinéoplasiques et immunomodulateurs"/>
        <s v="Sang et organes hématopoïétiques"/>
        <s v="Voies digestives et métabolisme"/>
        <s v="Antiparasitaires, insecticides et répulsifs"/>
        <s v="Système musculo-squelettique "/>
        <s v="Système génito-urinaire et hormones sexuelles"/>
        <s v="Système respiratoire"/>
        <s v="Produits dermatologiques"/>
        <s v="ANTIINFECTIVES FOR SYSTEMIC USE" u="1"/>
        <s v="VARIOUS" u="1"/>
        <s v="SYSTEMIC HORMONAL PREPARATIONS, EXCL. SEX HORMONES AND INSULINS" u="1"/>
        <s v="CARDIOVASCULAR SYSTEM" u="1"/>
        <s v="SENSORY ORGANS" u="1"/>
        <s v="NERVOUS SYSTEM" u="1"/>
        <s v="ANTINEOPLASTIC AND IMMUNOMODULATING AGENTS" u="1"/>
        <s v="BLOOD AND BLOOD FORMING ORGANS" u="1"/>
        <s v="ALIMENTARY TRACT AND METABOLISM" u="1"/>
        <s v="ANTIPARASITIC PRODUCTS, INSECTICIDES AND REPELLENTS" u="1"/>
        <s v="MUSCULO-SKELETAL SYSTEM" u="1"/>
        <s v="GENITO URINARY SYSTEM AND SEX HORMONES" u="1"/>
        <s v="RESPIRATORY SYSTEM" u="1"/>
        <s v="DERMATOLOGICALS" u="1"/>
        <e v="#N/A" u="1"/>
        <s v="J" u="1"/>
        <s v="L" u="1"/>
        <s v="M" u="1"/>
        <s v="G" u="1"/>
        <s v="B" u="1"/>
        <s v="C" u="1"/>
        <s v="R" u="1"/>
        <s v="A" u="1"/>
        <s v="D" u="1"/>
        <s v="V" u="1"/>
        <s v="N" u="1"/>
        <s v="H" u="1"/>
        <s v="P" u="1"/>
        <s v="S" u="1"/>
      </sharedItems>
    </cacheField>
    <cacheField name="Année" numFmtId="0">
      <sharedItems containsSemiMixedTypes="0" containsString="0" containsNumber="1" containsInteger="1" minValue="2021" maxValue="2024" count="4">
        <n v="2021"/>
        <n v="2022"/>
        <n v="2023"/>
        <n v="2024"/>
      </sharedItems>
    </cacheField>
    <cacheField name="Molécule" numFmtId="0">
      <sharedItems/>
    </cacheField>
    <cacheField name="NORM_date_rapport" numFmtId="166">
      <sharedItems containsSemiMixedTypes="0" containsNonDate="0" containsDate="1" containsString="0" minDate="2021-04-05T00:00:00" maxDate="2024-05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77">
  <r>
    <x v="0"/>
    <x v="0"/>
    <s v="2020-09-28"/>
    <s v="ALKONATREM   150 mg, gélule (Chlorhydrate de déméclocycline)"/>
    <s v=""/>
    <s v="ALKONATREM   150 mg, gélule"/>
    <x v="0"/>
    <x v="0"/>
    <s v="Chlorhydrate de déméclocycline"/>
    <d v="2021-04-05T00:00:00"/>
  </r>
  <r>
    <x v="0"/>
    <x v="0"/>
    <s v="2020-09-15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04-05T00:00:00"/>
  </r>
  <r>
    <x v="0"/>
    <x v="1"/>
    <s v="2020-03-09"/>
    <s v="CELESTENE CHRONODOSE  5,70 mg/ml, suspension injectable Remise à disposition - CELESTENE 4 mg/1 ml, solution injectable"/>
    <s v="2019-12-09"/>
    <s v="CELESTENE CHRONODOSE  5,70 mg/ml, suspension injectable Remise à disposition - CELESTENE 4 mg/1 ml, solution injectable"/>
    <x v="2"/>
    <x v="0"/>
    <s v="Bétaméthasone"/>
    <d v="2021-04-05T00:00:00"/>
  </r>
  <r>
    <x v="0"/>
    <x v="0"/>
    <s v="2020-08-05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04-05T00:00:00"/>
  </r>
  <r>
    <x v="0"/>
    <x v="2"/>
    <s v="2020-01-24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04-05T00:00:00"/>
  </r>
  <r>
    <x v="0"/>
    <x v="3"/>
    <s v="2020-08-20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04-05T00:00:00"/>
  </r>
  <r>
    <x v="0"/>
    <x v="1"/>
    <s v="2020-08-20"/>
    <s v="DIGIFAB 40 mg  poudre pour solution pour perfusion"/>
    <s v="2015-02-25"/>
    <s v="DIGIFAB 40 mg  poudre pour solution pour perfusion"/>
    <x v="1"/>
    <x v="0"/>
    <s v="Fragments Fab antidigoxine (ovins)"/>
    <d v="2021-04-05T00:00:00"/>
  </r>
  <r>
    <x v="0"/>
    <x v="2"/>
    <s v="2020-07-08"/>
    <s v="OCTAGAM  100 mg/ml et 50 mg/ml, solution pour perfusion"/>
    <s v=""/>
    <s v="OCTAGAM  100 mg/ml et 50 mg/ml, solution pour perfusion"/>
    <x v="0"/>
    <x v="0"/>
    <s v="Immunoglobuline humaine normale"/>
    <d v="2021-04-05T00:00:00"/>
  </r>
  <r>
    <x v="0"/>
    <x v="0"/>
    <s v="2020-10-30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04-05T00:00:00"/>
  </r>
  <r>
    <x v="0"/>
    <x v="0"/>
    <s v="2021-03-08"/>
    <s v="MIOCHOLE 20 mg , poudre et solvant pour solution intraoculaire"/>
    <s v=""/>
    <s v="MIOCHOLE 20 mg, poudre et solvant pour solution intraoculaire"/>
    <x v="4"/>
    <x v="0"/>
    <s v="Chlorure d'acétylcholine"/>
    <d v="2021-04-05T00:00:00"/>
  </r>
  <r>
    <x v="0"/>
    <x v="0"/>
    <s v="2019-12-23"/>
    <s v="SINEMET LP 200 mg/50 mg , comprimé à libération prolongée"/>
    <s v=""/>
    <s v="SINEMET LP 200 mg/50 mg, comprimé à libération prolongée"/>
    <x v="5"/>
    <x v="0"/>
    <s v="Levodopa / Carbidopa"/>
    <d v="2021-04-05T00:00:00"/>
  </r>
  <r>
    <x v="0"/>
    <x v="0"/>
    <s v="2019-08-29"/>
    <s v="BELUSTINE 40 mg , gélule"/>
    <s v=""/>
    <s v="BELUSTINE 40 mg, gélule"/>
    <x v="6"/>
    <x v="0"/>
    <s v="Lomustine"/>
    <d v="2021-04-05T00:00:00"/>
  </r>
  <r>
    <x v="0"/>
    <x v="0"/>
    <s v="2019-10-08"/>
    <s v="FERRIPROX 100 mg/ml , solution buvable"/>
    <s v=""/>
    <s v="FERRIPROX 100 mg/ml, solution buvable"/>
    <x v="1"/>
    <x v="0"/>
    <s v="Défériprone"/>
    <d v="2021-04-05T00:00:00"/>
  </r>
  <r>
    <x v="0"/>
    <x v="1"/>
    <s v="2020-02-21"/>
    <s v="MYSOLINE 250 mg , comprimé sécable"/>
    <s v="2020-02-10"/>
    <s v="MYSOLINE 250 mg, comprimé sécable"/>
    <x v="5"/>
    <x v="0"/>
    <s v="Primidone"/>
    <d v="2021-04-05T00:00:00"/>
  </r>
  <r>
    <x v="0"/>
    <x v="2"/>
    <s v="2020-02-21"/>
    <s v="URAPIDIL STRAGEN LP 30 mg, gélule à libération prolongée"/>
    <s v=""/>
    <s v="URAPIDIL STRAGEN LP 30 mg, gélule à libération prolongée"/>
    <x v="3"/>
    <x v="0"/>
    <s v="Urapidil"/>
    <d v="2021-04-05T00:00:00"/>
  </r>
  <r>
    <x v="0"/>
    <x v="1"/>
    <s v="2020-02-25"/>
    <s v="CLOTTAFACT 1,5 g/100 ml , poudre et solvant pour solution injectable"/>
    <s v="2020-01-01"/>
    <s v="CLOTTAFACT 1,5 g/100 ml, poudre et solvant pour solution injectable"/>
    <x v="7"/>
    <x v="0"/>
    <s v="Facteur XI de coagulation"/>
    <d v="2021-04-05T00:00:00"/>
  </r>
  <r>
    <x v="0"/>
    <x v="1"/>
    <s v="2020-03-06"/>
    <s v="BURINEX 2 mg/4 ml IV , solution injectable en ampoule"/>
    <s v="2020-03-06"/>
    <s v="BURINEX 2 mg/4 ml IV, solution injectable en ampoule"/>
    <x v="3"/>
    <x v="0"/>
    <s v="Bumétanide"/>
    <d v="2021-04-05T00:00:00"/>
  </r>
  <r>
    <x v="0"/>
    <x v="1"/>
    <s v="2020-03-10"/>
    <s v="JINARC® 15 mg , comprimés"/>
    <s v="2020-03-10"/>
    <s v="JINARC 15 mg, comprimés"/>
    <x v="3"/>
    <x v="0"/>
    <s v="Tolvaptan"/>
    <d v="2021-04-05T00:00:00"/>
  </r>
  <r>
    <x v="0"/>
    <x v="1"/>
    <s v="2020-03-12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04-05T00:00:00"/>
  </r>
  <r>
    <x v="0"/>
    <x v="1"/>
    <s v="2020-03-23"/>
    <s v="CORDARONE 150 mg/3 ml , solution injectable en ampoule (IV)"/>
    <s v="2020-03-20"/>
    <s v="CORDARONE 150 mg/3 ml, solution injectable en ampoule"/>
    <x v="3"/>
    <x v="0"/>
    <s v="Amiodarone"/>
    <d v="2021-04-05T00:00:00"/>
  </r>
  <r>
    <x v="0"/>
    <x v="1"/>
    <s v="2020-03-25"/>
    <s v="TOBI PODHALER 28 mg , poudre pour inhalation en gélule"/>
    <s v="2020-03-25"/>
    <s v="TOBI PODHALER 28 mg, poudre pour inhalation en gélule"/>
    <x v="0"/>
    <x v="0"/>
    <s v="Tobramycine"/>
    <d v="2021-04-05T00:00:00"/>
  </r>
  <r>
    <x v="0"/>
    <x v="1"/>
    <s v="2020-03-30"/>
    <s v="OCTREOTIDE HOSPIRA 500 microgrammes/1 ml , solution injectable"/>
    <s v="2020-03-27"/>
    <s v="OCTREOTIDE HOSPIRA 500 microgrammes/1 ml, solution injectable"/>
    <x v="2"/>
    <x v="0"/>
    <s v="Octréotide"/>
    <d v="2021-04-05T00:00:00"/>
  </r>
  <r>
    <x v="0"/>
    <x v="1"/>
    <s v="2020-03-30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04-05T00:00:00"/>
  </r>
  <r>
    <x v="0"/>
    <x v="0"/>
    <s v="2020-05-15"/>
    <s v="MEXILETINE AP-HP 200 mg , gélule"/>
    <s v=""/>
    <s v="MEXILETINE AP-HP 200 mg, gélule"/>
    <x v="3"/>
    <x v="0"/>
    <s v="Mexilétine"/>
    <d v="2021-04-05T00:00:00"/>
  </r>
  <r>
    <x v="0"/>
    <x v="1"/>
    <s v="2020-06-02"/>
    <s v="FORMULE CP1A AP-HP  solution pour perfusion cardioplégique, flacon de 500 ml"/>
    <s v="2020-05-29"/>
    <s v="FORMULE CP1A AP-HP  solution pour perfusion cardioplégique, flacon de 500 ml"/>
    <x v="5"/>
    <x v="0"/>
    <s v="N/A"/>
    <d v="2021-04-05T00:00:00"/>
  </r>
  <r>
    <x v="0"/>
    <x v="1"/>
    <s v="2020-06-08"/>
    <s v="ADIAZINE 500 mg , comprimé"/>
    <s v=""/>
    <s v="ADIAZINE 500 mg , comprimé"/>
    <x v="0"/>
    <x v="0"/>
    <s v="Sulfadiazine"/>
    <d v="2021-04-05T00:00:00"/>
  </r>
  <r>
    <x v="0"/>
    <x v="1"/>
    <s v="2020-06-15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04-05T00:00:00"/>
  </r>
  <r>
    <x v="0"/>
    <x v="1"/>
    <s v="2020-06-25"/>
    <s v="PROLEUKIN 18 millions U.I. , poudre pour solution injectable"/>
    <s v="2020-06-25"/>
    <s v="PROLEUKIN 18 millions U.I., poudre pour solution injectable"/>
    <x v="6"/>
    <x v="0"/>
    <s v="Aldesleukine"/>
    <d v="2021-04-05T00:00:00"/>
  </r>
  <r>
    <x v="0"/>
    <x v="1"/>
    <s v="2020-06-29"/>
    <s v="TOMUDEX 2 mg , poudre pour solution pour perfusion"/>
    <s v="2020-06-29"/>
    <s v="TOMUDEX 2 mg, poudre pour solution pour perfusion"/>
    <x v="6"/>
    <x v="0"/>
    <s v="Raltitrexed"/>
    <d v="2021-04-05T00:00:00"/>
  </r>
  <r>
    <x v="0"/>
    <x v="1"/>
    <s v="2020-07-09"/>
    <s v="LEPTICUR 10 mg , comprimé"/>
    <s v="2020-07-03"/>
    <s v="LEPTICUR 10 mg, comprimé"/>
    <x v="5"/>
    <x v="0"/>
    <s v="Tropatépine"/>
    <d v="2021-04-05T00:00:00"/>
  </r>
  <r>
    <x v="0"/>
    <x v="2"/>
    <s v="2020-07-10"/>
    <s v="DEPAKOTE 250 mg et 500 mg , comprimé gastro-résistant"/>
    <s v=""/>
    <s v="DEPAKOTE 250 mg et 500 mg, comprimé gastro-résistant"/>
    <x v="5"/>
    <x v="0"/>
    <s v="Acide valproïque"/>
    <d v="2021-04-05T00:00:00"/>
  </r>
  <r>
    <x v="0"/>
    <x v="1"/>
    <s v="2020-07-20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04-05T00:00:00"/>
  </r>
  <r>
    <x v="0"/>
    <x v="0"/>
    <s v="2020-07-21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04-05T00:00:00"/>
  </r>
  <r>
    <x v="0"/>
    <x v="1"/>
    <s v="2020-07-24"/>
    <s v="PIPERACILLINE PANPHARMA 1 g et 4 g , poudre pour solution injectable (I.M., I.V.)"/>
    <s v=""/>
    <s v="PIPERACILLINE PANPHARMA 1 g et 4 g, poudre pour solution injectable (I.M., I.V.)"/>
    <x v="0"/>
    <x v="0"/>
    <s v="Pipéracilline"/>
    <d v="2021-04-05T00:00:00"/>
  </r>
  <r>
    <x v="0"/>
    <x v="1"/>
    <s v="2020-07-30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04-05T00:00:00"/>
  </r>
  <r>
    <x v="0"/>
    <x v="1"/>
    <s v="2020-09-10"/>
    <s v="NAROPEINE 2 mg/ml , solution injectable en ampoule"/>
    <s v="2020-09-10"/>
    <s v="NAROPEINE 2 mg/ml, solution injectable en ampoule"/>
    <x v="5"/>
    <x v="0"/>
    <s v="Ropivacaïne (chlorhydrate de)"/>
    <d v="2021-04-05T00:00:00"/>
  </r>
  <r>
    <x v="0"/>
    <x v="0"/>
    <s v="2020-09-18"/>
    <s v="ACIDES AMINES POUR LEUCINOSE DECOMPENSEE AP-HP , solution pour perfusion"/>
    <s v=""/>
    <s v="ACIDES AMINES POUR LEUCINOSE DECOMPENSEE AP-HP, solution pour perfusion"/>
    <x v="7"/>
    <x v="0"/>
    <s v="Acides aminés"/>
    <d v="2021-04-05T00:00:00"/>
  </r>
  <r>
    <x v="0"/>
    <x v="1"/>
    <s v="2020-09-28"/>
    <s v="HEXATRIONE 2 POUR CENT , suspension injectable (intra-articulaire)"/>
    <s v="2020-09-28"/>
    <s v="HEXATRIONE 2 POUR CENT, suspension injectable (intra-articulaire)"/>
    <x v="2"/>
    <x v="0"/>
    <s v="Hexacetonide de triamcinolone"/>
    <d v="2021-04-05T00:00:00"/>
  </r>
  <r>
    <x v="0"/>
    <x v="1"/>
    <s v="2020-09-28"/>
    <s v="GABITRIL 10 mg , comprimé pelliculé"/>
    <s v="2020-09-25"/>
    <s v="GABITRIL 10 mg, comprimé pelliculé"/>
    <x v="5"/>
    <x v="0"/>
    <s v="Tiagabine hydrochloride monohydrate"/>
    <d v="2021-04-05T00:00:00"/>
  </r>
  <r>
    <x v="0"/>
    <x v="1"/>
    <s v="2020-09-28"/>
    <s v="SCOPODERM TTS  1 mg/72 heures, dispositif transdermique"/>
    <s v="2020-09-28"/>
    <s v="SCOPODERM TTS  1 mg/72 heures, dispositif transdermique"/>
    <x v="8"/>
    <x v="0"/>
    <s v="Scopolamine"/>
    <d v="2021-04-05T00:00:00"/>
  </r>
  <r>
    <x v="0"/>
    <x v="1"/>
    <s v="2020-09-30"/>
    <s v="DEROXAT 20mg/ 10 ml , suspension buvable"/>
    <s v=""/>
    <s v="DEROXAT 20mg/ 10 ml, suspension buvable"/>
    <x v="5"/>
    <x v="0"/>
    <s v="Paroxétine (chlorhydrate de) hémihydraté"/>
    <d v="2021-04-05T00:00:00"/>
  </r>
  <r>
    <x v="0"/>
    <x v="2"/>
    <s v="2020-10-01"/>
    <s v="ZENTEL 400 mg , comprimé"/>
    <s v=""/>
    <s v="ZENTEL 400 mg, comprimé"/>
    <x v="9"/>
    <x v="0"/>
    <s v="Albendazole"/>
    <d v="2021-04-05T00:00:00"/>
  </r>
  <r>
    <x v="0"/>
    <x v="1"/>
    <s v="2020-10-07"/>
    <s v="MOZOBIL 20mg/ml  solution injectable, boite de 1 flacon"/>
    <s v="2020-10-06"/>
    <s v="MOZOBIL 20mg/ml  solution injectable, boite de 1 flacon"/>
    <x v="6"/>
    <x v="0"/>
    <s v="Plérixafor"/>
    <d v="2021-04-05T00:00:00"/>
  </r>
  <r>
    <x v="0"/>
    <x v="1"/>
    <s v="2020-10-02"/>
    <s v="PLASMION  - Solution pour perfusion"/>
    <s v="2020-09-22"/>
    <s v="PLASMION  - Solution pour perfusion"/>
    <x v="7"/>
    <x v="0"/>
    <s v="N/A"/>
    <d v="2021-04-05T00:00:00"/>
  </r>
  <r>
    <x v="0"/>
    <x v="1"/>
    <s v="2020-10-12"/>
    <s v="LANVIS 40 mg  comprimé sécable"/>
    <s v="2020-07-20"/>
    <s v="LANVIS 40 mg  comprimé sécable"/>
    <x v="6"/>
    <x v="0"/>
    <s v="Thioguanine"/>
    <d v="2021-04-05T00:00:00"/>
  </r>
  <r>
    <x v="0"/>
    <x v="2"/>
    <s v="2020-10-19"/>
    <s v="CLAMOXYL 500mg, 1g et 2 g , poudre pour solution injectable/ pour perfusion (IM-IV)"/>
    <s v=""/>
    <s v="CLAMOXYL 500mg, 1g et 2 g, poudre pour solution injectable/ pour perfusion (IM-IV)"/>
    <x v="0"/>
    <x v="0"/>
    <s v="Amoxicilline"/>
    <d v="2021-04-05T00:00:00"/>
  </r>
  <r>
    <x v="0"/>
    <x v="1"/>
    <s v="2020-10-28"/>
    <s v="ALFALASTIN 33,33 mg/ml , poudre et solvant pour solution injectable"/>
    <s v=""/>
    <s v="ALFALASTIN 33,33 mg/ml , poudre et solvant pour solution injectable"/>
    <x v="7"/>
    <x v="0"/>
    <s v="Alpha-1 antitrypsine"/>
    <d v="2021-04-05T00:00:00"/>
  </r>
  <r>
    <x v="0"/>
    <x v="1"/>
    <s v="2020-11-0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04-05T00:00:00"/>
  </r>
  <r>
    <x v="0"/>
    <x v="1"/>
    <s v="2020-11-09"/>
    <s v="NANOCIS 0,24 mg  trousse pour préparation radiopharmaceutique"/>
    <s v="2020-10-01"/>
    <s v="NANOCIS 0,24 mg  trousse pour préparation radiopharmaceutique"/>
    <x v="1"/>
    <x v="0"/>
    <s v="Rhénium (heptasulfure de)"/>
    <d v="2021-04-05T00:00:00"/>
  </r>
  <r>
    <x v="0"/>
    <x v="1"/>
    <s v="2020-11-23"/>
    <s v="PILOCARPINE 1 POUR CENT FAURE , collyre en solution en récipient unidose"/>
    <s v="2020-11-23"/>
    <s v="PILOCARPINE 1 POUR CENT FAURE, collyre en solution en récipient unidose"/>
    <x v="4"/>
    <x v="0"/>
    <s v="Pilocarpine"/>
    <d v="2021-04-05T00:00:00"/>
  </r>
  <r>
    <x v="0"/>
    <x v="1"/>
    <s v="2020-11-23"/>
    <s v="PILOCARPINE 2 POUR CENT FAURE , collyre en solution en récipient unidose"/>
    <s v="2020-11-23"/>
    <s v="PILOCARPINE 2 POUR CENT FAURE, collyre en solution en récipient unidose"/>
    <x v="4"/>
    <x v="0"/>
    <s v="Pilocarpine"/>
    <d v="2021-04-05T00:00:00"/>
  </r>
  <r>
    <x v="0"/>
    <x v="0"/>
    <s v="2020-12-15"/>
    <s v="MINIRIN SPRAY 10 microgrammes par dose , solution endonasale en flacon pulvérisateur"/>
    <s v=""/>
    <s v="MINIRIN Spray 10 microgrammes par dose, solution endonasale en flacon"/>
    <x v="2"/>
    <x v="0"/>
    <s v="Desmopressine"/>
    <d v="2021-04-05T00:00:00"/>
  </r>
  <r>
    <x v="0"/>
    <x v="1"/>
    <s v="2020-12-28"/>
    <s v="VEDROP 50mg/ml  solution buvable flacon de 20 ml et de 60 ml"/>
    <s v="2020-12-22"/>
    <s v="VEDROP 50mg/ml  solution buvable flacon de 20 ml et de 60 ml"/>
    <x v="8"/>
    <x v="0"/>
    <s v="Tocophérol"/>
    <d v="2021-04-05T00:00:00"/>
  </r>
  <r>
    <x v="0"/>
    <x v="1"/>
    <s v="2021-02-01"/>
    <s v="ONDANSETRON KABI 2 mg/ml  solution injectable"/>
    <s v="2021-01-01"/>
    <s v="ONDANSETRON KABI 2 mg/ml  solution injectable"/>
    <x v="8"/>
    <x v="0"/>
    <s v="Ondansétron"/>
    <d v="2021-04-05T00:00:00"/>
  </r>
  <r>
    <x v="0"/>
    <x v="2"/>
    <s v="2021-02-02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04-05T00:00:00"/>
  </r>
  <r>
    <x v="0"/>
    <x v="0"/>
    <s v="2021-02-05"/>
    <s v="METHOTREXATE MYLAN 50 mg/2 ml, solution injectable"/>
    <s v="2021-02-05"/>
    <s v="METHOTREXATE Mylan 50 mg/2 ml, solution injectable"/>
    <x v="6"/>
    <x v="0"/>
    <s v="Méthotrexate"/>
    <d v="2021-04-05T00:00:00"/>
  </r>
  <r>
    <x v="0"/>
    <x v="1"/>
    <s v="2021-02-19"/>
    <s v="EMEND 125 mg , poudre pour suspension buvable"/>
    <s v="2021-02-18"/>
    <s v="EMEND 125 mg"/>
    <x v="8"/>
    <x v="0"/>
    <s v="Aprépitant"/>
    <d v="2021-04-05T00:00:00"/>
  </r>
  <r>
    <x v="0"/>
    <x v="1"/>
    <s v="2021-03-15"/>
    <s v="ORENCIA® 125 mg , Solution injectable en seringue préremplie - ORENCIA® 125mg, solution injectable en stylo prérempli"/>
    <s v="2021-03-15"/>
    <s v="ORENCIA 125 mg, Solution injectable en seringue préremplie - ORENCIA® 125mg, solution injectable en stylo prérempli"/>
    <x v="6"/>
    <x v="0"/>
    <s v="Abatacept"/>
    <d v="2021-04-05T00:00:00"/>
  </r>
  <r>
    <x v="0"/>
    <x v="0"/>
    <s v="2021-03-02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04-05T00:00:00"/>
  </r>
  <r>
    <x v="0"/>
    <x v="2"/>
    <s v="2021-02-10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04-05T00:00:00"/>
  </r>
  <r>
    <x v="0"/>
    <x v="0"/>
    <s v="2019-09-16"/>
    <s v="DEPO PRODASONE 500mg  suspension injectable"/>
    <s v=""/>
    <s v="DEPO PRODASONE 500mg  suspension injectable"/>
    <x v="11"/>
    <x v="0"/>
    <s v="Acétate de médroxyprogestérone"/>
    <d v="2021-04-05T00:00:00"/>
  </r>
  <r>
    <x v="0"/>
    <x v="2"/>
    <s v="2019-11-20"/>
    <s v="CREON 25 000 U , gélule gastro-résistante"/>
    <s v=""/>
    <s v="CREON 25 000 U, gélule gastro-résistante"/>
    <x v="8"/>
    <x v="0"/>
    <s v="Pancréatine"/>
    <d v="2021-04-05T00:00:00"/>
  </r>
  <r>
    <x v="0"/>
    <x v="1"/>
    <s v="2019-11-28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04-05T00:00:00"/>
  </r>
  <r>
    <x v="0"/>
    <x v="0"/>
    <s v="2019-12-30"/>
    <s v="VAMINOLACT  solution pour perfusion en flacon de verre de 100  ml"/>
    <s v=""/>
    <s v="VAMINOLACT solution pour perfusion en flacon de verre de 100 ml"/>
    <x v="7"/>
    <x v="0"/>
    <s v="Alanine / Arginine / Acide aspartique / …"/>
    <d v="2021-04-05T00:00:00"/>
  </r>
  <r>
    <x v="0"/>
    <x v="0"/>
    <s v="2019-12-31"/>
    <s v="VAMINOLACT   solution pour perfusion en flacon de verre de 1000  ml"/>
    <s v=""/>
    <s v="VAMINOLACT solution pour perfusion en flacon de verre de 1000 ml"/>
    <x v="7"/>
    <x v="0"/>
    <s v="Alanine / Arginine / Acide aspartique / …"/>
    <d v="2021-04-05T00:00:00"/>
  </r>
  <r>
    <x v="0"/>
    <x v="2"/>
    <s v="2020-01-07"/>
    <s v="BLEOMYCINE BELLON 15 mg , poudre pour solution injectable"/>
    <s v=""/>
    <s v="BLEOMYCINE BELLON 15 mg, poudre pour solution injectable"/>
    <x v="6"/>
    <x v="0"/>
    <s v="Bléomycine (sulfate de)"/>
    <d v="2021-04-05T00:00:00"/>
  </r>
  <r>
    <x v="0"/>
    <x v="0"/>
    <s v="2021-03-03"/>
    <s v="PACLITAXEL KABI 6 mg/ml , solution à diluer pour perfusion"/>
    <s v=""/>
    <s v="PACLITAXEL KABI 6 mg/ml, solution à diluer pour perfusion"/>
    <x v="6"/>
    <x v="0"/>
    <s v="Paclitaxel"/>
    <d v="2021-04-05T00:00:00"/>
  </r>
  <r>
    <x v="0"/>
    <x v="2"/>
    <s v="2020-01-1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04-05T00:00:00"/>
  </r>
  <r>
    <x v="0"/>
    <x v="1"/>
    <s v="2020-02-27"/>
    <s v="TALOXA  600 mg comprimé, TALOXA 600 mg/5 ml suspension buvable"/>
    <s v=""/>
    <s v="TALOXA  600 mg comprimé, TALOXA 600 mg/5 ml suspension buvable"/>
    <x v="5"/>
    <x v="0"/>
    <s v="Felbamate"/>
    <d v="2021-04-05T00:00:00"/>
  </r>
  <r>
    <x v="0"/>
    <x v="2"/>
    <s v="2020-03-11"/>
    <s v="SMOFLIPID 200 mg/ml , émulsion pour perfusion (flacon 500 ml)"/>
    <s v=""/>
    <s v="SMOFLIPID 200 mg/ml, émulsion pour perfusion (flacon 500 ml)"/>
    <x v="7"/>
    <x v="0"/>
    <s v="N/A"/>
    <d v="2021-04-05T00:00:00"/>
  </r>
  <r>
    <x v="0"/>
    <x v="0"/>
    <s v="2020-03-23"/>
    <s v="ANSATIPINE 150 mg , gélule"/>
    <s v=""/>
    <s v="ANSATIPINE 150 mg, gélule"/>
    <x v="0"/>
    <x v="0"/>
    <s v="Rifabutine"/>
    <d v="2021-04-05T00:00:00"/>
  </r>
  <r>
    <x v="0"/>
    <x v="1"/>
    <s v="2020-04-16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04-05T00:00:00"/>
  </r>
  <r>
    <x v="0"/>
    <x v="1"/>
    <s v="2020-04-16"/>
    <s v="FURADANTINE 50 mg , gélule"/>
    <s v="2020-04-16"/>
    <s v="FURADANTINE 50 mg, gélule"/>
    <x v="0"/>
    <x v="0"/>
    <s v="Nitrofurantoïne"/>
    <d v="2021-04-05T00:00:00"/>
  </r>
  <r>
    <x v="0"/>
    <x v="1"/>
    <s v="2020-04-29"/>
    <s v="TOBI  300 mg/5 ml , solution pour inhalation par nébuliseur"/>
    <s v=""/>
    <s v="TOBI 300 mg/5 ml,  solution pour inhalation par nébuliseur"/>
    <x v="0"/>
    <x v="0"/>
    <s v="Tobramycine"/>
    <d v="2021-04-05T00:00:00"/>
  </r>
  <r>
    <x v="0"/>
    <x v="2"/>
    <s v="2020-05-11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04-05T00:00:00"/>
  </r>
  <r>
    <x v="0"/>
    <x v="0"/>
    <s v="2020-05-15"/>
    <s v="THIOPENTAL MEDIPHA 500 mg et 1 g , poudre pour solution injectable"/>
    <s v=""/>
    <s v="THIOPENTAL MEDIPHA 500 mg et 1 g, poudre pour solution injectable"/>
    <x v="5"/>
    <x v="0"/>
    <s v="Thiopenthal"/>
    <d v="2021-04-05T00:00:00"/>
  </r>
  <r>
    <x v="0"/>
    <x v="1"/>
    <s v="2020-05-18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04-05T00:00:00"/>
  </r>
  <r>
    <x v="0"/>
    <x v="1"/>
    <s v="2020-05-26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04-05T00:00:00"/>
  </r>
  <r>
    <x v="0"/>
    <x v="2"/>
    <s v="2020-05-26"/>
    <s v="DIAMOX 500 mg , poudre et solvant pour préparation injectable"/>
    <s v=""/>
    <s v="DIAMOX 500 mg, poudre et solvant pour préparation injectable"/>
    <x v="4"/>
    <x v="0"/>
    <s v="Acétazolamide"/>
    <d v="2021-04-05T00:00:00"/>
  </r>
  <r>
    <x v="0"/>
    <x v="1"/>
    <s v="2020-05-26"/>
    <s v="PACLITAXEL EBEWE 6 mg/ml , solution à diluer pour perfusion"/>
    <s v="2020-05-25"/>
    <s v="PACLITAXEL EBEWE 6 mg/ml, solution à diluer pour perfusion"/>
    <x v="6"/>
    <x v="0"/>
    <s v="Paclitaxel"/>
    <d v="2021-04-05T00:00:00"/>
  </r>
  <r>
    <x v="0"/>
    <x v="1"/>
    <s v="2020-05-29"/>
    <s v="SKIACOL 0,5 % collyre , flacon de 0,5ml"/>
    <s v="2020-04-24"/>
    <s v="SKIACOL 0,5 % collyre, flacon de 0,5ml"/>
    <x v="4"/>
    <x v="0"/>
    <s v="Cyclopentolate (chlorhydrate de)"/>
    <d v="2021-04-05T00:00:00"/>
  </r>
  <r>
    <x v="0"/>
    <x v="0"/>
    <s v="2020-05-29"/>
    <s v="CIMETIDINE ARROW 200 mg  comprimé effervescent"/>
    <s v=""/>
    <s v="CIMETIDINE ARROW 200 mg  comprimé effervescent"/>
    <x v="8"/>
    <x v="0"/>
    <s v="Cimétidine"/>
    <d v="2021-04-05T00:00:00"/>
  </r>
  <r>
    <x v="0"/>
    <x v="1"/>
    <s v="2020-06-03"/>
    <s v="NOXAFIL 40 mg/ml , suspension buvable"/>
    <s v="2020-06-02"/>
    <s v="NOXAFIL 40 mg/ml, suspension buvable"/>
    <x v="0"/>
    <x v="0"/>
    <s v="Posaconazole"/>
    <d v="2021-04-05T00:00:00"/>
  </r>
  <r>
    <x v="0"/>
    <x v="1"/>
    <s v="2020-06-03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04-05T00:00:00"/>
  </r>
  <r>
    <x v="0"/>
    <x v="1"/>
    <s v="2020-06-10"/>
    <s v="ELMIRON 100 mg , gélule"/>
    <s v="2020-06-10"/>
    <s v="ELMIRON 100 mg , gélule"/>
    <x v="11"/>
    <x v="0"/>
    <s v="Pentosane polysulfate sodique"/>
    <d v="2021-04-05T00:00:00"/>
  </r>
  <r>
    <x v="0"/>
    <x v="3"/>
    <s v="2020-06-15"/>
    <s v="SURGESTONE , comprimé de 0,125 mg, 0,250 mg et 0,500 mg"/>
    <s v=""/>
    <s v="SURGESTONE, comprimé de 0,125 mg, 0,250 mg et 0,500 mg"/>
    <x v="11"/>
    <x v="0"/>
    <s v="Promégestone"/>
    <d v="2021-04-05T00:00:00"/>
  </r>
  <r>
    <x v="0"/>
    <x v="2"/>
    <s v="2020-07-16"/>
    <s v="LEVODOPA CARBIDOPA TEVA 100 mg/10 mg , comprimé sécable"/>
    <s v=""/>
    <s v="LEVODOPA CARBIDOPA TEVA 100 mg/10 mg, comprimé sécable"/>
    <x v="5"/>
    <x v="0"/>
    <s v="Lévodopa / bensérazide base"/>
    <d v="2021-04-05T00:00:00"/>
  </r>
  <r>
    <x v="0"/>
    <x v="0"/>
    <s v="2020-07-21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04-05T00:00:00"/>
  </r>
  <r>
    <x v="0"/>
    <x v="0"/>
    <s v="2020-07-22"/>
    <s v="VITRAKVI 20 mg/ml , solution buvable flacon de 100 ml"/>
    <s v=""/>
    <s v="VITRAKVI 20 mg/ml, solution buvable flacon de 100 ml"/>
    <x v="6"/>
    <x v="0"/>
    <s v="Larotrectinib"/>
    <d v="2021-04-05T00:00:00"/>
  </r>
  <r>
    <x v="0"/>
    <x v="2"/>
    <s v="2020-07-23"/>
    <s v="PENTACARINAT 300 mg , poudre pour aérosol et pour usage parentéral"/>
    <s v=""/>
    <s v="PENTACARINAT 300 mg, poudre pour aérosol et pour usage parentéral"/>
    <x v="9"/>
    <x v="0"/>
    <s v="Pentamidine (isétionate de) "/>
    <d v="2021-04-05T00:00:00"/>
  </r>
  <r>
    <x v="0"/>
    <x v="2"/>
    <s v="2020-07-23"/>
    <s v="MINIRIN SPRAY / MINIRIN et MINIRINMELT"/>
    <s v=""/>
    <s v="MINIRIN SPRAY / MINIRIN et MINIRINMELT"/>
    <x v="2"/>
    <x v="0"/>
    <s v="Desmopressine"/>
    <d v="2021-04-05T00:00:00"/>
  </r>
  <r>
    <x v="0"/>
    <x v="0"/>
    <s v="2020-08-14"/>
    <s v="ALKERAN 50 mg/10 ml , lyophilisat et solution pour usage parentéral (I.V.)"/>
    <s v=""/>
    <s v="ALKERAN 50 mg/10 ml, lyophilisat et solution pour usage parentéral (I.V.)"/>
    <x v="6"/>
    <x v="0"/>
    <s v="Melphalan (Chlorhydrate)"/>
    <d v="2021-04-05T00:00:00"/>
  </r>
  <r>
    <x v="0"/>
    <x v="1"/>
    <s v="2020-08-14"/>
    <s v="METHOTREXATE BIODIM 25 mg/1 mL , solution injectable"/>
    <s v="2020-08-13"/>
    <s v="METHOTREXATE BIODIM 25 mg/1 mL, solution injectable"/>
    <x v="6"/>
    <x v="0"/>
    <s v="Méthotrexate"/>
    <d v="2021-04-05T00:00:00"/>
  </r>
  <r>
    <x v="0"/>
    <x v="0"/>
    <s v="2020-08-17"/>
    <s v="OCTIM 150 microgrammes/dose , solution pour pulvérisation nasale"/>
    <s v=""/>
    <s v="OCTIM 150 microgrammes/dose, solution pour pulvérisation nasale"/>
    <x v="2"/>
    <x v="0"/>
    <s v="Desmopressine"/>
    <d v="2021-04-05T00:00:00"/>
  </r>
  <r>
    <x v="0"/>
    <x v="1"/>
    <s v="2020-08-24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04-05T00:00:00"/>
  </r>
  <r>
    <x v="0"/>
    <x v="2"/>
    <s v="2020-08-31"/>
    <s v="RIFADINE 2 % , suspension buvable"/>
    <s v=""/>
    <s v="RIFADINE 2 %, suspension buvable"/>
    <x v="0"/>
    <x v="0"/>
    <s v="Rifampicine sodique"/>
    <d v="2021-04-05T00:00:00"/>
  </r>
  <r>
    <x v="0"/>
    <x v="1"/>
    <s v="2020-09-01"/>
    <s v="BASDENE 25 mg , comprimé"/>
    <s v="2020-09-01"/>
    <s v="BASDENE 25 mg, comprimé"/>
    <x v="12"/>
    <x v="0"/>
    <s v="Alimemazine"/>
    <d v="2021-04-05T00:00:00"/>
  </r>
  <r>
    <x v="0"/>
    <x v="1"/>
    <s v="2020-09-01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04-05T00:00:00"/>
  </r>
  <r>
    <x v="0"/>
    <x v="1"/>
    <s v="2020-09-02"/>
    <s v="ARTANE 0,4 POUR CENT , solution buvable en goutte"/>
    <s v="2020-06-01"/>
    <s v="ARTANE 0,4%, solution buvable en goutte"/>
    <x v="5"/>
    <x v="0"/>
    <s v="Chlorhydrate de trihexyphénidyle"/>
    <d v="2021-04-05T00:00:00"/>
  </r>
  <r>
    <x v="0"/>
    <x v="2"/>
    <s v="2020-09-03"/>
    <s v="COLCHIMAX , comprimé pelliculé sécable"/>
    <s v=""/>
    <s v="COLCHIMAX, comprimé pelliculé sécable"/>
    <x v="10"/>
    <x v="0"/>
    <s v="Colchicine/Opium/Tiémonium méthylsulfate"/>
    <d v="2021-04-05T00:00:00"/>
  </r>
  <r>
    <x v="0"/>
    <x v="2"/>
    <s v="2020-09-04"/>
    <s v="CIMETIDINE 200 mg  comprimé effervescent"/>
    <s v=""/>
    <s v="CIMETIDINE 200 mg  comprimé effervescent"/>
    <x v="8"/>
    <x v="0"/>
    <s v="Cimétidine"/>
    <d v="2021-04-05T00:00:00"/>
  </r>
  <r>
    <x v="0"/>
    <x v="2"/>
    <s v="2020-12-04"/>
    <s v="GAMMANORM 165 mg/ml , immunoglobuline humaine normale pour injection sous-cutanée"/>
    <s v="2020-12-04"/>
    <s v="GAMMANORM 165 mg/ml, immunoglobuline humaine normale pour injection sous-cutanée"/>
    <x v="0"/>
    <x v="0"/>
    <s v="Immunoglobuline humaine normale"/>
    <d v="2021-04-05T00:00:00"/>
  </r>
  <r>
    <x v="0"/>
    <x v="1"/>
    <s v="2020-09-10"/>
    <s v="QUITAXON 50 mg , comprimé pelliculé sécable"/>
    <s v="2020-09-10"/>
    <s v="QUITAXON 50 mg, comprimé pelliculé sécable"/>
    <x v="5"/>
    <x v="0"/>
    <s v="Quétiapine"/>
    <d v="2021-04-05T00:00:00"/>
  </r>
  <r>
    <x v="0"/>
    <x v="2"/>
    <s v="2021-03-17"/>
    <s v="CYAMEMAZINE 25 mg , comprimé pelliculé sécable (Spécialités à base de)"/>
    <s v=""/>
    <s v="CYAMEMAZINE 25 mg, comprimé pelliculé sécable (Spécialités à base de)"/>
    <x v="5"/>
    <x v="0"/>
    <s v="Cyamémazine"/>
    <d v="2021-04-05T00:00:00"/>
  </r>
  <r>
    <x v="0"/>
    <x v="0"/>
    <s v="2020-09-15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04-05T00:00:00"/>
  </r>
  <r>
    <x v="0"/>
    <x v="0"/>
    <s v="2020-09-17"/>
    <s v="ROPINIROLE MYLAN 0,5 mg  comprimé pelliculé"/>
    <s v=""/>
    <s v="ROPINIROLE MYLAN 0,5 mg  comprimé pelliculé"/>
    <x v="5"/>
    <x v="0"/>
    <s v="Ropinirole"/>
    <d v="2021-04-05T00:00:00"/>
  </r>
  <r>
    <x v="0"/>
    <x v="1"/>
    <s v="2020-09-22"/>
    <s v="DEPAMIDE 300 mg , comprimé pelliculé gastro-résistant"/>
    <s v=""/>
    <s v="DEPAMIDE 300 mg, comprimé pelliculé gastro-résistant"/>
    <x v="5"/>
    <x v="0"/>
    <s v="Valpromide"/>
    <d v="2021-04-05T00:00:00"/>
  </r>
  <r>
    <x v="0"/>
    <x v="2"/>
    <s v="2020-09-23"/>
    <s v="NULOJIX 250 mg , poudre pour solution à diluer pour perfusion"/>
    <s v=""/>
    <s v="NULOJIX 250 mg, poudre pour solution à diluer pour perfusion"/>
    <x v="6"/>
    <x v="0"/>
    <s v="Bélatacept"/>
    <d v="2021-04-05T00:00:00"/>
  </r>
  <r>
    <x v="0"/>
    <x v="1"/>
    <s v="2020-10-02"/>
    <s v="ARACYTINE 100 mg , poudre et solvant pour solution injectable"/>
    <s v="2020-09-28"/>
    <s v="ARACYTINE 100 mg, poudre et solvant pour solution injectable"/>
    <x v="6"/>
    <x v="0"/>
    <s v="Cytarabine"/>
    <d v="2021-04-05T00:00:00"/>
  </r>
  <r>
    <x v="0"/>
    <x v="0"/>
    <s v="2020-10-08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04-05T00:00:00"/>
  </r>
  <r>
    <x v="0"/>
    <x v="1"/>
    <s v="2020-10-08"/>
    <s v="HEXASTAT 100 mg , gélule (altrétamine)"/>
    <s v="2020-07-01"/>
    <s v="HEXASTAT 100 mg, gélule (altrétamine)"/>
    <x v="6"/>
    <x v="0"/>
    <s v="Altrétamine"/>
    <d v="2021-04-05T00:00:00"/>
  </r>
  <r>
    <x v="0"/>
    <x v="0"/>
    <s v="2020-10-08"/>
    <s v="ALENDRONATE 10 mg , comprimé"/>
    <s v=""/>
    <s v="ALENDRONATE 10 mg, comprimé"/>
    <x v="10"/>
    <x v="0"/>
    <s v="Acide alendronique"/>
    <d v="2021-04-05T00:00:00"/>
  </r>
  <r>
    <x v="0"/>
    <x v="3"/>
    <s v="2020-10-09"/>
    <s v="LYNPARZA 50 mg , gélule"/>
    <s v=""/>
    <s v="LYNPARZA 50 mg, gélule"/>
    <x v="6"/>
    <x v="0"/>
    <s v="Olaparib"/>
    <d v="2021-04-05T00:00:00"/>
  </r>
  <r>
    <x v="0"/>
    <x v="1"/>
    <s v="2020-10-14"/>
    <s v="LAROSCORBINE 1g/5ml , solution injectable"/>
    <s v="2020-09-09"/>
    <s v="LAROSCORBINE 1g/5ml, solution injectable"/>
    <x v="8"/>
    <x v="0"/>
    <s v="Acide ascorbique"/>
    <d v="2021-04-05T00:00:00"/>
  </r>
  <r>
    <x v="0"/>
    <x v="1"/>
    <s v="2020-10-14"/>
    <s v="ANANDRON 150 mg , comprimé"/>
    <s v="2020-10-14"/>
    <s v="ANANDRON 150 mg, comprimé"/>
    <x v="6"/>
    <x v="0"/>
    <s v="Nilutamide"/>
    <d v="2021-04-05T00:00:00"/>
  </r>
  <r>
    <x v="0"/>
    <x v="1"/>
    <s v="2020-10-14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04-05T00:00:00"/>
  </r>
  <r>
    <x v="0"/>
    <x v="1"/>
    <s v="2020-10-14"/>
    <s v="THYROZOL  5 mg,10 mg et 20 mg"/>
    <s v="2020-09-02"/>
    <s v="THYROZOL  5 mg,10 mg et 20 mg"/>
    <x v="2"/>
    <x v="0"/>
    <s v="Thiamazole"/>
    <d v="2021-04-05T00:00:00"/>
  </r>
  <r>
    <x v="0"/>
    <x v="1"/>
    <s v="2020-10-14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04-05T00:00:00"/>
  </r>
  <r>
    <x v="0"/>
    <x v="3"/>
    <s v="2020-10-20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04-05T00:00:00"/>
  </r>
  <r>
    <x v="0"/>
    <x v="3"/>
    <s v="2020-10-21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04-05T00:00:00"/>
  </r>
  <r>
    <x v="0"/>
    <x v="3"/>
    <s v="2020-11-04"/>
    <s v="KIDROLASE 10 000 U.I. , poudre et solvant pour solution injectable"/>
    <s v=""/>
    <s v="KIDROLASE 10 000 U.I., poudre et solvant pour solution injectable"/>
    <x v="6"/>
    <x v="0"/>
    <s v="L-asparaginase"/>
    <d v="2021-04-05T00:00:00"/>
  </r>
  <r>
    <x v="0"/>
    <x v="2"/>
    <s v="2020-11-04"/>
    <s v="CIPROFLOXACINE ARROW 500mg  comprimé pelliculé"/>
    <s v=""/>
    <s v="CIPROFLOXACINE ARROW 500mg  comprimé pelliculé"/>
    <x v="0"/>
    <x v="0"/>
    <s v="Ciprofloxacine"/>
    <d v="2021-04-05T00:00:00"/>
  </r>
  <r>
    <x v="0"/>
    <x v="2"/>
    <s v="2020-11-04"/>
    <s v="LYTOS 520 mg , comprimé pelliculé"/>
    <s v=""/>
    <s v="LYTOS 520 mg, comprimé pelliculé"/>
    <x v="10"/>
    <x v="0"/>
    <s v="Clodronate de sodium"/>
    <d v="2021-04-05T00:00:00"/>
  </r>
  <r>
    <x v="0"/>
    <x v="3"/>
    <s v="2020-11-05"/>
    <s v="IODURE (131I) DE SODIUM 111 MBq/mL , solution injectable"/>
    <s v=""/>
    <s v="IODURE (131I) DE SODIUM 111 MBq/mL, solution injectable"/>
    <x v="1"/>
    <x v="0"/>
    <s v="Iodure (131I) de sodium"/>
    <d v="2021-04-05T00:00:00"/>
  </r>
  <r>
    <x v="0"/>
    <x v="0"/>
    <s v="2020-11-09"/>
    <s v="ETOMIDATE LIPURO 20 mg/10 ml , émulsion injectable"/>
    <s v=""/>
    <s v="ETOMIDATE LIPURO 20 mg/10 ml, émulsion injectable"/>
    <x v="5"/>
    <x v="0"/>
    <s v="Etomidate"/>
    <d v="2021-04-05T00:00:00"/>
  </r>
  <r>
    <x v="0"/>
    <x v="2"/>
    <s v="2020-11-12"/>
    <s v="ANCOTIL 1 POUR CENT , solution pour perfusion"/>
    <s v=""/>
    <s v="ANCOTIL 1 pour cent, solution pour perfusion"/>
    <x v="0"/>
    <x v="0"/>
    <s v="Flucytosine"/>
    <d v="2021-04-05T00:00:00"/>
  </r>
  <r>
    <x v="0"/>
    <x v="1"/>
    <s v="2020-11-16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04-05T00:00:00"/>
  </r>
  <r>
    <x v="0"/>
    <x v="2"/>
    <s v="2020-11-16"/>
    <s v="CYNOMEL 0,025 mg , comprimé sécable"/>
    <s v=""/>
    <s v="CYNOMEL 0,025 mg, comprimé sécable"/>
    <x v="2"/>
    <x v="0"/>
    <s v="Liothyronine sodique"/>
    <d v="2021-04-05T00:00:00"/>
  </r>
  <r>
    <x v="0"/>
    <x v="1"/>
    <s v="2020-11-18"/>
    <s v="EUTHYRAL® 100µg/20µg , comprimé sécable"/>
    <s v="2020-11-18"/>
    <s v="EUTHYRAL 100µg/20µg, comprimé sécable"/>
    <x v="2"/>
    <x v="0"/>
    <s v="Levothyroxine/Liothyronine"/>
    <d v="2021-04-05T00:00:00"/>
  </r>
  <r>
    <x v="0"/>
    <x v="1"/>
    <s v="2020-11-18"/>
    <s v="ONDANSETRON ACCORD 2 mg/ml  solution injectable"/>
    <s v="2020-11-18"/>
    <s v="ONDANSETRON ACCORD 2 mg/ml  solution injectable"/>
    <x v="8"/>
    <x v="0"/>
    <s v="Ondansétron"/>
    <d v="2021-04-05T00:00:00"/>
  </r>
  <r>
    <x v="0"/>
    <x v="2"/>
    <s v="2020-11-24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04-05T00:00:00"/>
  </r>
  <r>
    <x v="0"/>
    <x v="1"/>
    <s v="2020-11-24"/>
    <s v="NOZINAN 25 mg/ml , solution injectable en ampoule (I.M.)"/>
    <s v="2020-11-24"/>
    <s v="NOZINAN 25 mg/ml, solution injectable en ampoule (I.M.)"/>
    <x v="5"/>
    <x v="0"/>
    <s v="Lévomépromazine (chlorhydrate de)"/>
    <d v="2021-04-05T00:00:00"/>
  </r>
  <r>
    <x v="0"/>
    <x v="1"/>
    <s v="2020-11-24"/>
    <s v="TERCIAN 50 mg/5 ml , solution injectable en ampoule"/>
    <s v="2020-11-24"/>
    <s v="TERCIAN 50 mg/5 ml, solution injectable en ampoule"/>
    <x v="5"/>
    <x v="0"/>
    <s v="Cyamémazine"/>
    <d v="2021-04-05T00:00:00"/>
  </r>
  <r>
    <x v="0"/>
    <x v="1"/>
    <s v="2020-11-24"/>
    <s v="LARGACTIL 25 mg/5 ml , solution injectable en ampoule"/>
    <s v="2020-11-24"/>
    <s v="LARGACTIL 25 mg/5 ml, solution injectable en ampoule"/>
    <x v="5"/>
    <x v="0"/>
    <s v="Chlorpromazine"/>
    <d v="2021-04-05T00:00:00"/>
  </r>
  <r>
    <x v="0"/>
    <x v="0"/>
    <s v="2020-11-25"/>
    <s v="Eau pour préparations injectables en poche de 250 ml, 500 ml et 1 000 ml"/>
    <s v=""/>
    <s v="EAU pour préparations injectables en poche de 250 ml, 500 ml et 1 000 ml"/>
    <x v="1"/>
    <x v="0"/>
    <s v="Eau"/>
    <d v="2021-04-05T00:00:00"/>
  </r>
  <r>
    <x v="0"/>
    <x v="1"/>
    <s v="2020-12-02"/>
    <s v="RILUTEK 50 mg comprimés pelliculés"/>
    <s v="2020-11-19"/>
    <s v="RILUTEK 50 mg comprimés pelliculés"/>
    <x v="5"/>
    <x v="0"/>
    <s v="Riluzole"/>
    <d v="2021-04-05T00:00:00"/>
  </r>
  <r>
    <x v="0"/>
    <x v="1"/>
    <s v="2020-12-07"/>
    <s v="RIFATER , comprimé enrobé"/>
    <s v="2020-12-07"/>
    <s v="RIFATER, comprimé enrobé"/>
    <x v="0"/>
    <x v="0"/>
    <s v="Isoniazide / pyrazinamid / rifampicine"/>
    <d v="2021-04-05T00:00:00"/>
  </r>
  <r>
    <x v="0"/>
    <x v="0"/>
    <s v="2020-12-08"/>
    <s v="MIANSERINE (produits à base de) - Rupture de stock"/>
    <s v=""/>
    <s v="MIANSERINE (produits à base de)"/>
    <x v="5"/>
    <x v="0"/>
    <s v="Miansérine"/>
    <d v="2021-04-05T00:00:00"/>
  </r>
  <r>
    <x v="0"/>
    <x v="1"/>
    <s v="2020-12-09"/>
    <s v="HYQVIA 100 mg/ml , solution pour perfusion par voie sous-cutanée"/>
    <s v="2020-12-09"/>
    <s v="HYQVIA 100 mg/ml, solution pour perfusion par voie sous-cutanée"/>
    <x v="0"/>
    <x v="0"/>
    <s v="Immunoglobuline humaine normale"/>
    <d v="2021-04-05T00:00:00"/>
  </r>
  <r>
    <x v="0"/>
    <x v="3"/>
    <s v="2020-12-10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04-05T00:00:00"/>
  </r>
  <r>
    <x v="0"/>
    <x v="1"/>
    <s v="2020-12-10"/>
    <s v="DOCETAXEL HOSPIRA 10 mg/ml , solution à diluer pour perfusion"/>
    <s v="2020-12-09"/>
    <s v="DOCETAXEL HOSPIRA 10 mg/ml, solution à diluer pour perfusion"/>
    <x v="6"/>
    <x v="0"/>
    <s v="Docétaxel"/>
    <d v="2021-04-05T00:00:00"/>
  </r>
  <r>
    <x v="0"/>
    <x v="1"/>
    <s v="2020-12-10"/>
    <s v="SINEMET LP 100 mg/25 mg , comprimé à libération prolongée"/>
    <s v="2020-12-10"/>
    <s v="SINEMET LP 100 mg/25 mg, comprimé à libération prolongée"/>
    <x v="5"/>
    <x v="0"/>
    <s v="Levodopa / Carbidopa"/>
    <d v="2021-04-05T00:00:00"/>
  </r>
  <r>
    <x v="0"/>
    <x v="0"/>
    <s v="2020-12-16"/>
    <s v="COMTAN® 200 mg comprimé pelliculé , boîte de 60"/>
    <s v=""/>
    <s v="COMTAN 200 mg comprimé pelliculé, boîte de 60"/>
    <x v="5"/>
    <x v="0"/>
    <s v="Entacapone"/>
    <d v="2021-04-05T00:00:00"/>
  </r>
  <r>
    <x v="0"/>
    <x v="3"/>
    <s v="2020-12-17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04-05T00:00:00"/>
  </r>
  <r>
    <x v="0"/>
    <x v="2"/>
    <s v="2020-12-18"/>
    <s v="SPOTOF 500 mg comprimé pelliculé et EXACYL 500mg  comprimé pelliculé"/>
    <s v=""/>
    <s v="SPOTOF 500 mg comprimé pelliculé et EXACYL 500mg  comprimé pelliculé"/>
    <x v="7"/>
    <x v="0"/>
    <s v="Tranexamique (acide)"/>
    <d v="2021-04-05T00:00:00"/>
  </r>
  <r>
    <x v="0"/>
    <x v="2"/>
    <s v="2020-12-18"/>
    <s v="VIVELLEDOT"/>
    <s v=""/>
    <s v="VIVELLEDOT"/>
    <x v="11"/>
    <x v="0"/>
    <s v="Estradiol"/>
    <d v="2021-04-05T00:00:00"/>
  </r>
  <r>
    <x v="0"/>
    <x v="0"/>
    <s v="2020-12-18"/>
    <s v="VECTARION INJECTABLE , lyophilisat et solution pour préparation injectable"/>
    <s v=""/>
    <s v="VECTARION injectable, lyophilisat et solution pour préparation injectable"/>
    <x v="12"/>
    <x v="0"/>
    <s v="Almitrine (mésilate d')"/>
    <d v="2021-04-05T00:00:00"/>
  </r>
  <r>
    <x v="0"/>
    <x v="0"/>
    <s v="2020-12-21"/>
    <s v="ZERBAXA 0,1 g/0,5 g , poudre pour solution à diluer pour perfusion"/>
    <s v=""/>
    <s v="ZERBAXA 0,1 g/0,5 g, poudre pour solution à diluer pour perfusion"/>
    <x v="0"/>
    <x v="0"/>
    <s v="Ceftolozane / Tazobactam"/>
    <d v="2021-04-05T00:00:00"/>
  </r>
  <r>
    <x v="0"/>
    <x v="2"/>
    <s v="2020-12-23"/>
    <s v="ZOPHREN 4 mg/5 ml , sirop"/>
    <s v=""/>
    <s v="ZOPHREN 4 mg/5 ml, sirop"/>
    <x v="8"/>
    <x v="0"/>
    <s v="Ondansétron"/>
    <d v="2021-04-05T00:00:00"/>
  </r>
  <r>
    <x v="0"/>
    <x v="1"/>
    <s v="2020-12-29"/>
    <s v="LEVOTHYROX 88, 112 et 137 microgrammes, comprimé sécable"/>
    <s v="2021-03-11"/>
    <s v="LEVOTHYROX 88, 112 et 137 microgrammes, comprimé sécable"/>
    <x v="2"/>
    <x v="0"/>
    <s v="Lévothyroxine sodique"/>
    <d v="2021-04-05T00:00:00"/>
  </r>
  <r>
    <x v="0"/>
    <x v="2"/>
    <s v="2021-01-07"/>
    <s v="TRACRIUM 250 mg/25 ml , solution injectable - flacon de 25 ml"/>
    <s v=""/>
    <s v="TRACRIUM 250 mg/25 ml, solution injectable - flacon de 25 ml"/>
    <x v="10"/>
    <x v="0"/>
    <s v="Atracurium"/>
    <d v="2021-04-05T00:00:00"/>
  </r>
  <r>
    <x v="0"/>
    <x v="1"/>
    <s v="2021-03-15"/>
    <s v="AUGMENTIN  500 mg/50 mg, 2 g/200 mg ADULTES, 1 g/200 mg, poudre pour solution injectable/pour perfusion (IV)"/>
    <s v=""/>
    <s v="AUGMENTIN  500 mg/50 mg, 2 g/200 mg ADULTES, 1 g/200 mg, poudre pour solution injectable/pour perfusion (IV)"/>
    <x v="0"/>
    <x v="0"/>
    <s v="Amoxicilline / acide clavulanique"/>
    <d v="2021-04-05T00:00:00"/>
  </r>
  <r>
    <x v="0"/>
    <x v="2"/>
    <s v="2021-01-13"/>
    <s v="NALADOR 500 microgrammes , lyophilisat pour usage parentéral"/>
    <s v=""/>
    <s v="NALADOR 500 microgrammes, lyophilisat pour usage parentéral"/>
    <x v="11"/>
    <x v="0"/>
    <s v="Sulprostone"/>
    <d v="2021-04-05T00:00:00"/>
  </r>
  <r>
    <x v="0"/>
    <x v="0"/>
    <s v="2021-03-30"/>
    <s v="EXTENCILLINE 2,4 MUI, poudre et solvant pour suspension injectable IM"/>
    <s v=""/>
    <s v="EXTENCILLINE 2,4 MUI, poudre et solvant pour suspension injectable IM"/>
    <x v="0"/>
    <x v="0"/>
    <s v="Benzathine benzylpénicilline"/>
    <d v="2021-04-05T00:00:00"/>
  </r>
  <r>
    <x v="0"/>
    <x v="1"/>
    <s v="2021-01-20"/>
    <s v="DIPIPERON 40 mg/ml , solution buvable en gouttes"/>
    <s v="2021-01-20"/>
    <s v="DIPIPERON 40 mg/ml, solution buvable en gouttes"/>
    <x v="5"/>
    <x v="0"/>
    <s v="Pipampérone"/>
    <d v="2021-04-05T00:00:00"/>
  </r>
  <r>
    <x v="0"/>
    <x v="1"/>
    <s v="2021-01-26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04-05T00:00:00"/>
  </r>
  <r>
    <x v="0"/>
    <x v="1"/>
    <s v="2021-01-27"/>
    <s v="BACTRIM , comprimé"/>
    <s v="2021-01-22"/>
    <s v="BACTRIM, comprimé"/>
    <x v="0"/>
    <x v="0"/>
    <s v="Sulfaméthoxazole / Triméthoprime"/>
    <d v="2021-04-05T00:00:00"/>
  </r>
  <r>
    <x v="0"/>
    <x v="1"/>
    <s v="2021-02-02"/>
    <s v="DAPTOMYCINE ACCORD 500 mg , poudre pour solution injectable/pour perfusion"/>
    <s v=""/>
    <s v="DAPTOMYCINE ACCORD 500 mg, poudre pour solution injectable/pour perfusion"/>
    <x v="0"/>
    <x v="0"/>
    <s v="Daptomycine"/>
    <d v="2021-04-05T00:00:00"/>
  </r>
  <r>
    <x v="0"/>
    <x v="1"/>
    <s v="2021-02-03"/>
    <s v="DOBUTAMINE PANPHARMA 250 mg/20 ml , solution à diluer pour perfusion"/>
    <s v="2020-10-15"/>
    <s v="DOBUTAMINE PANPHARMA 250 mg/20 ml, solution à diluer pour perfusion"/>
    <x v="3"/>
    <x v="0"/>
    <s v="Dobutamine"/>
    <d v="2021-04-05T00:00:00"/>
  </r>
  <r>
    <x v="0"/>
    <x v="2"/>
    <s v="2021-02-05"/>
    <s v="PEDIAVEN AP-HP NOUVEAU-NE 2 , solution pour perfusion, poche bicompartimentée de 250 ml"/>
    <s v=""/>
    <s v="PEDIAVEN AP-HP NOUVEAU-NE 2, solution pour perfusion, poche bicompartimentée de 250 ml"/>
    <x v="7"/>
    <x v="0"/>
    <s v="Mélange nutritif"/>
    <d v="2021-04-05T00:00:00"/>
  </r>
  <r>
    <x v="0"/>
    <x v="2"/>
    <s v="2021-02-08"/>
    <s v="POLARAMINE 5 mg/1 ml , solution injectable"/>
    <s v=""/>
    <s v="POLARAMINE 5 mg/1 ml, solution injectable"/>
    <x v="12"/>
    <x v="0"/>
    <s v="Dexchlorphéniramine"/>
    <d v="2021-04-05T00:00:00"/>
  </r>
  <r>
    <x v="0"/>
    <x v="2"/>
    <s v="2021-02-08"/>
    <s v="PEDIAVEN AP-HP G20 , solution pour perfusion, poche bicompartimentée de 1000 ml"/>
    <s v=""/>
    <s v="PEDIAVEN AP-HP G20, solution pour perfusion, poche bicompartimentée de 1000 ml"/>
    <x v="7"/>
    <x v="0"/>
    <s v="Mélange nutritif"/>
    <d v="2021-04-05T00:00:00"/>
  </r>
  <r>
    <x v="0"/>
    <x v="3"/>
    <s v="2021-02-0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04-05T00:00:00"/>
  </r>
  <r>
    <x v="0"/>
    <x v="0"/>
    <s v="2021-02-09"/>
    <s v="OCTAFIX 100 UI/ml , poudre et solvant pour solution injectable"/>
    <s v=""/>
    <s v="OCTAFIX 100 UI/ml, poudre et solvant pour solution injectable"/>
    <x v="7"/>
    <x v="0"/>
    <s v="Facteur VIII de coagulation humain"/>
    <d v="2021-04-05T00:00:00"/>
  </r>
  <r>
    <x v="0"/>
    <x v="2"/>
    <s v="2021-02-10"/>
    <s v="DIAZEPAM  5 mg et 10 mg comprimé"/>
    <s v=""/>
    <s v="DIAZEPAM  5 mg et 10 mg comprimé"/>
    <x v="5"/>
    <x v="0"/>
    <s v="Diazépam"/>
    <d v="2021-04-05T00:00:00"/>
  </r>
  <r>
    <x v="0"/>
    <x v="0"/>
    <s v="2021-02-15"/>
    <s v="FIRDAPSE 10 mg  comprimé"/>
    <s v=""/>
    <s v="FIRDAPSE 10 mg  comprimé"/>
    <x v="5"/>
    <x v="0"/>
    <s v="Amifampridine (phosphate d')"/>
    <d v="2021-04-05T00:00:00"/>
  </r>
  <r>
    <x v="0"/>
    <x v="0"/>
    <s v="2021-02-16"/>
    <s v="DAPTOMYCINE ACCORD 350 mg , poudre pour solution injectable/pour perfusion"/>
    <s v=""/>
    <s v="DAPTOMYCINE ACCORD 350 mg, poudre pour solution injectable/pour perfusion"/>
    <x v="0"/>
    <x v="0"/>
    <s v="Daptomycine"/>
    <d v="2021-04-05T00:00:00"/>
  </r>
  <r>
    <x v="0"/>
    <x v="1"/>
    <s v="2021-02-16"/>
    <s v="AZACTAM 1g  poudre et solution pour usage parentéral"/>
    <s v="2021-03-15"/>
    <s v="AZACTAM 1g poudre et solution pour usage parentéral"/>
    <x v="0"/>
    <x v="0"/>
    <s v="Aztréonam"/>
    <d v="2021-04-05T00:00:00"/>
  </r>
  <r>
    <x v="0"/>
    <x v="1"/>
    <s v="2021-02-17"/>
    <s v="FOSFOCINE 1 g et 4 g I.V. , poudre pour solution pour perfusion"/>
    <s v="2019-12-01"/>
    <s v="FOSFOCINE 1 g et 4 g I.V., poudre pour solution pour perfusion"/>
    <x v="0"/>
    <x v="0"/>
    <s v="Fosfomycine"/>
    <d v="2021-04-05T00:00:00"/>
  </r>
  <r>
    <x v="0"/>
    <x v="2"/>
    <s v="2021-02-18"/>
    <s v="ASPIRINE PROTECT 100 mg , comprimé gastro-résistant"/>
    <s v=""/>
    <s v="ASPIRINE PROTECT 100 mg, comprimé gastro-résistant"/>
    <x v="7"/>
    <x v="0"/>
    <s v="Acide acétylsalicylique"/>
    <d v="2021-04-05T00:00:00"/>
  </r>
  <r>
    <x v="0"/>
    <x v="2"/>
    <s v="2021-02-18"/>
    <s v="ACIDE ACETYLSALICYLIQUE MYLAN 100 mg , comprimé gastro-résistant"/>
    <s v=""/>
    <s v="ACIDE ACETYLSALICYLIQUE MYLAN 100 mg , comprimé gastro-résistant"/>
    <x v="7"/>
    <x v="0"/>
    <s v="Acide acétylsalicylique"/>
    <d v="2021-04-05T00:00:00"/>
  </r>
  <r>
    <x v="0"/>
    <x v="1"/>
    <s v="2021-03-19"/>
    <s v="ESKAZOLE 400 mg, comprimé"/>
    <s v=""/>
    <s v="ESKAZOLE 400 mg, comprimé"/>
    <x v="9"/>
    <x v="0"/>
    <s v="Albendazole"/>
    <d v="2021-04-05T00:00:00"/>
  </r>
  <r>
    <x v="0"/>
    <x v="0"/>
    <s v="2021-02-22"/>
    <s v="RESITUNE 100 mg  Comprimé gastro-résistant Flacon de 30 et Flacon de 90"/>
    <s v=""/>
    <s v="RESITUNE 100 mg  Comprimé gastro-résistant Flacon de 30 et Flacon de 90"/>
    <x v="7"/>
    <x v="0"/>
    <s v="Acide acétylsalicylique"/>
    <d v="2021-04-05T00:00:00"/>
  </r>
  <r>
    <x v="0"/>
    <x v="2"/>
    <s v="2021-02-23"/>
    <s v="LHRH FERRING 100 microgrammes/1 ml , solution injectable"/>
    <s v=""/>
    <s v="LHRH FERRING 100 microgrammes/1 ml, solution injectable"/>
    <x v="1"/>
    <x v="0"/>
    <s v="Acétate de gonadoréline"/>
    <d v="2021-04-05T00:00:00"/>
  </r>
  <r>
    <x v="0"/>
    <x v="0"/>
    <s v="2021-02-23"/>
    <s v="HEPARINE CHOAY 25 000 UI/5 ml  solution injectable IV"/>
    <s v=""/>
    <s v="HEPARINE Choay 25 000 UI/5 ml  solution injectable"/>
    <x v="7"/>
    <x v="0"/>
    <s v="Héparine sodique"/>
    <d v="2021-04-05T00:00:00"/>
  </r>
  <r>
    <x v="0"/>
    <x v="0"/>
    <s v="2021-02-23"/>
    <s v="ALYOSTAL VENIN DE GUEPE VESPULA 110 microgrammes, ALYOSTAL VENIN DE GUEPE VESPULA 550 microgrammes , poudre et solvant pour solution injectable"/>
    <s v=""/>
    <s v="ALYOSTAL VENIN DE GUEPE VESPULA 110 et 550 microgrammes, poudre et solvant pour solution injectable"/>
    <x v="1"/>
    <x v="0"/>
    <s v="Guêpe Polistes (venin de)"/>
    <d v="2021-04-05T00:00:00"/>
  </r>
  <r>
    <x v="0"/>
    <x v="0"/>
    <s v="2021-03-23"/>
    <s v="ATRACURIUM HOSPIRA 10 mg/ml, solution injectable – ampoule de 2,5 ml - ampoule de 5 ml – Rupture de stock"/>
    <s v=""/>
    <s v="ATRACURIUM Hospira 10 mg/ml, solution injectable"/>
    <x v="10"/>
    <x v="0"/>
    <s v="Atracurium"/>
    <d v="2021-04-05T00:00:00"/>
  </r>
  <r>
    <x v="0"/>
    <x v="0"/>
    <s v="2021-02-26"/>
    <s v="PROVAMES 2 mg  comprimé pelliculé"/>
    <s v=""/>
    <s v="PROVAMES 2 mg  comprimé pelliculé"/>
    <x v="11"/>
    <x v="0"/>
    <s v="Estradiol hémihydraté"/>
    <d v="2021-04-05T00:00:00"/>
  </r>
  <r>
    <x v="0"/>
    <x v="3"/>
    <s v="2021-02-26"/>
    <s v="CELLTOP 25 mg , capsule molle"/>
    <s v=""/>
    <s v="CELLTOP 25 mg, capsule molle"/>
    <x v="6"/>
    <x v="0"/>
    <s v="Etoposide"/>
    <d v="2021-04-05T00:00:00"/>
  </r>
  <r>
    <x v="0"/>
    <x v="1"/>
    <s v="2021-03-03"/>
    <s v="ALUNBRIG 30 mg , comprimé pelliculé"/>
    <s v="2021-03-02"/>
    <s v="ALUNBRIG 30 mg , comprimé pelliculé"/>
    <x v="6"/>
    <x v="0"/>
    <s v="Brigatinib"/>
    <d v="2021-04-05T00:00:00"/>
  </r>
  <r>
    <x v="0"/>
    <x v="1"/>
    <s v="2021-03-03"/>
    <s v="AMOXICILLINE/ACIDE CLAVULANIQUE PANPHARMA 500 mg/50 mg , AMOXICILLINE/ACIDE CLAVULANIQUE PANPHARMA 2 g/200 mg ADULTES , poudre pour solution injectable/pour perfusion (I.V.)"/>
    <s v="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04-05T00:00:00"/>
  </r>
  <r>
    <x v="0"/>
    <x v="1"/>
    <s v="2021-03-04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04-05T00:00:00"/>
  </r>
  <r>
    <x v="0"/>
    <x v="2"/>
    <s v="2021-03-04"/>
    <s v="PROGESTERONE RETARD PHARLON 500 mg/2 ml , solution injectable IM en ampoule"/>
    <s v=""/>
    <s v="PROGESTERONE RETARD PHARLON 500 mg/2 ml, solution injectable IM en ampoule"/>
    <x v="11"/>
    <x v="0"/>
    <s v="Progestérone"/>
    <d v="2021-04-05T00:00:00"/>
  </r>
  <r>
    <x v="0"/>
    <x v="2"/>
    <s v="2021-03-09"/>
    <s v="RESPREEZA®  1000 mg, 4000 mg, 5000 mg, poudre et solvant pour solution injectable/perfusion"/>
    <s v=""/>
    <s v="RESPREEZA 1000 mg, 4000 mg, 5000 mg, poudre et solvant pour solution injectable/perfusion"/>
    <x v="7"/>
    <x v="0"/>
    <s v="Alpha-1 antitrypsine"/>
    <d v="2021-04-05T00:00:00"/>
  </r>
  <r>
    <x v="0"/>
    <x v="2"/>
    <s v="2021-03-09"/>
    <s v="VORICONAZOLE ARROW 200 mg  poudre pour solution pour perfusion"/>
    <s v=""/>
    <s v="VORICONAZOLE ARROW 200 mg  poudre pour solution pour perfusion"/>
    <x v="0"/>
    <x v="0"/>
    <s v="Voriconazole"/>
    <d v="2021-04-05T00:00:00"/>
  </r>
  <r>
    <x v="0"/>
    <x v="2"/>
    <s v="2021-03-09"/>
    <s v="RESITUNE 75 mg  Comprimé gastro-résistant Flacon de 30 et Flacon de 90"/>
    <s v=""/>
    <s v="RESITUNE 75 mg  Comprimé gastro-résistant Flacon de 30 et Flacon de 90"/>
    <x v="7"/>
    <x v="0"/>
    <s v="Acide acétylsalicylique"/>
    <d v="2021-04-05T00:00:00"/>
  </r>
  <r>
    <x v="0"/>
    <x v="0"/>
    <s v="2019-06-06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04-05T00:00:00"/>
  </r>
  <r>
    <x v="0"/>
    <x v="1"/>
    <s v="2021-03-17"/>
    <s v="REBETOL 40 mg/40 ml , solution buvable"/>
    <s v="2021-03-09"/>
    <s v="REBETOL 40 mg/ml, solution buvable"/>
    <x v="0"/>
    <x v="0"/>
    <s v="Ribavirine"/>
    <d v="2021-04-05T00:00:00"/>
  </r>
  <r>
    <x v="0"/>
    <x v="2"/>
    <s v="2021-03-17"/>
    <s v="ERWINASE 10 000 UI/flacon , poudre pour solution pour injection"/>
    <s v=""/>
    <s v="ERWINASE 10 000 UI/flacon, poudre pour solution pour injection"/>
    <x v="6"/>
    <x v="0"/>
    <s v="L-asparaginase"/>
    <d v="2021-04-05T00:00:00"/>
  </r>
  <r>
    <x v="0"/>
    <x v="0"/>
    <s v="2021-03-17"/>
    <s v="UN-ALFA 2 microgrammes/1 ml , solution injectable IV en ampoule"/>
    <s v=""/>
    <s v="UN-ALFA 2 microgrammes/1 ml, solution injectable IV en ampoule"/>
    <x v="8"/>
    <x v="0"/>
    <s v="Alfacalcidol "/>
    <d v="2021-04-05T00:00:00"/>
  </r>
  <r>
    <x v="0"/>
    <x v="0"/>
    <s v="2021-03-17"/>
    <s v="Miansérine (produits à base de)"/>
    <s v=""/>
    <s v="MIANSERINE (produits à base de)"/>
    <x v="5"/>
    <x v="0"/>
    <s v="Miansérine"/>
    <d v="2021-04-05T00:00:00"/>
  </r>
  <r>
    <x v="0"/>
    <x v="2"/>
    <s v="2021-03-26"/>
    <s v="EFFORTIL  5 mg comprimé et EFFORTIL solution buvable"/>
    <s v=""/>
    <s v="EFFORTIL  5 mg comprimé et EFFORTIL solution buvable"/>
    <x v="3"/>
    <x v="0"/>
    <s v="Étiléfrine"/>
    <d v="2021-04-05T00:00:00"/>
  </r>
  <r>
    <x v="0"/>
    <x v="2"/>
    <s v="2018-02-20"/>
    <s v="AKYNZEO 300 mg/0,5 mg , gélule"/>
    <s v=""/>
    <s v="AKYNZEO 300 mg/0,5 mg , gélule"/>
    <x v="8"/>
    <x v="0"/>
    <s v="Netupitant/Palonosetron"/>
    <d v="2021-04-05T00:00:00"/>
  </r>
  <r>
    <x v="0"/>
    <x v="2"/>
    <s v="2020-09-15"/>
    <s v="Venin de guêpe Polistes spp 550 microgrammes , poudre pour solution injectable"/>
    <s v=""/>
    <s v="VENIN de guêpe Polistes spp 550 microgrammes, poudre pour solution injectable"/>
    <x v="1"/>
    <x v="0"/>
    <s v="Venin de guêpe"/>
    <d v="2021-04-05T00:00:00"/>
  </r>
  <r>
    <x v="0"/>
    <x v="1"/>
    <s v="2020-12-16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04-05T00:00:00"/>
  </r>
  <r>
    <x v="0"/>
    <x v="0"/>
    <s v="2021-03-15"/>
    <s v="METALYSE 10000 unités , poudre et solvant pour solution injectable"/>
    <s v=""/>
    <s v="METALYSE 10000 unités, poudre et solvant pour solution injectable"/>
    <x v="7"/>
    <x v="0"/>
    <s v="Ténectéplase"/>
    <d v="2021-04-05T00:00:00"/>
  </r>
  <r>
    <x v="0"/>
    <x v="1"/>
    <s v="2020-02-21"/>
    <s v="URAPIDIL STRAGEN LP 60 mg, gélule à libération prolongée"/>
    <s v="2020-02-21"/>
    <s v="URAPIDIL STRAGEN LP 60 mg, gélule à libération prolongée"/>
    <x v="3"/>
    <x v="0"/>
    <s v="Urapidil"/>
    <d v="2021-04-05T00:00:00"/>
  </r>
  <r>
    <x v="0"/>
    <x v="2"/>
    <s v="2021-03-29"/>
    <s v="ROACTEMRA 20 mg/ml, solution à diluer pour perfusion"/>
    <s v=""/>
    <s v="ROACTEMRA 20 mg/ml, solution à diluer pour perfusion"/>
    <x v="6"/>
    <x v="0"/>
    <s v="Tocilizumab"/>
    <d v="2021-04-05T00:00:00"/>
  </r>
  <r>
    <x v="0"/>
    <x v="2"/>
    <s v="2021-04-01"/>
    <s v="AMMONAPS 500 mg, comprimé – Tensions d’approvisionnement"/>
    <s v=""/>
    <s v="AMMONAPS 500 mg, comprimé"/>
    <x v="8"/>
    <x v="0"/>
    <s v="Phénylbutyrate de sodium"/>
    <d v="2021-04-05T00:00:00"/>
  </r>
  <r>
    <x v="0"/>
    <x v="2"/>
    <s v="2021-04-02"/>
    <s v="Immunoglobuline humaine normale IV (à base de) –  Ig Vena 50mg/ml, solution pour perfusion IV-  INTRATECT 50mg/ml et 100mg/ml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04-05T00:00:00"/>
  </r>
  <r>
    <x v="0"/>
    <x v="0"/>
    <s v="2021-04-02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04-05T00:00:00"/>
  </r>
  <r>
    <x v="0"/>
    <x v="0"/>
    <s v="2021-04-02"/>
    <s v="HYCAMTIN 0,25mg, gélule"/>
    <s v=""/>
    <s v="HYCAMTIN 0,25mg, gélule"/>
    <x v="6"/>
    <x v="0"/>
    <s v="Topotécane (chlorhydrate de)"/>
    <d v="2021-04-05T00:00:00"/>
  </r>
  <r>
    <x v="1"/>
    <x v="0"/>
    <s v="2020-09-28"/>
    <s v="ALKONATREM   150 mg, gélule (Chlorhydrate de déméclocycline)"/>
    <s v=""/>
    <s v="ALKONATREM   150 mg, gélule"/>
    <x v="0"/>
    <x v="0"/>
    <s v="Chlorhydrate de déméclocycline"/>
    <d v="2021-05-17T00:00:00"/>
  </r>
  <r>
    <x v="1"/>
    <x v="0"/>
    <s v="2020-09-15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05-17T00:00:00"/>
  </r>
  <r>
    <x v="1"/>
    <x v="1"/>
    <s v="2020-03-09"/>
    <s v="CELESTENE CHRONODOSE  5,70 mg/ml, suspension injectable Remise à disposition - CELESTENE 4 mg/1 ml, solution injectable"/>
    <s v=""/>
    <s v="CELESTENE CHRONODOSE  5,70 mg/ml, suspension injectable Remise à disposition - CELESTENE 4 mg/1 ml, solution injectable"/>
    <x v="2"/>
    <x v="0"/>
    <s v="Bétaméthasone"/>
    <d v="2021-05-17T00:00:00"/>
  </r>
  <r>
    <x v="1"/>
    <x v="0"/>
    <s v="2020-08-05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05-17T00:00:00"/>
  </r>
  <r>
    <x v="1"/>
    <x v="2"/>
    <s v="2020-01-24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05-17T00:00:00"/>
  </r>
  <r>
    <x v="1"/>
    <x v="3"/>
    <s v="2020-08-20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05-17T00:00:00"/>
  </r>
  <r>
    <x v="1"/>
    <x v="1"/>
    <s v="2020-08-20"/>
    <s v="DIGIFAB 40 mg  poudre pour solution pour perfusion"/>
    <s v="2015-02-25"/>
    <s v="DIGIFAB 40 mg  poudre pour solution pour perfusion"/>
    <x v="1"/>
    <x v="0"/>
    <s v="Fragments Fab antidigoxine (ovins)"/>
    <d v="2021-05-17T00:00:00"/>
  </r>
  <r>
    <x v="1"/>
    <x v="2"/>
    <s v="2020-07-08"/>
    <s v="OCTAGAM  100 mg/ml et 50 mg/ml, solution pour perfusion"/>
    <s v=""/>
    <s v="OCTAGAM  100 mg/ml et 50 mg/ml, solution pour perfusion"/>
    <x v="0"/>
    <x v="0"/>
    <s v="Immunoglobuline humaine normale"/>
    <d v="2021-05-17T00:00:00"/>
  </r>
  <r>
    <x v="1"/>
    <x v="0"/>
    <s v="2020-10-30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05-17T00:00:00"/>
  </r>
  <r>
    <x v="1"/>
    <x v="0"/>
    <s v="2021-03-08"/>
    <s v="MIOCHOLE 20 mg , poudre et solvant pour solution intraoculaire"/>
    <s v=""/>
    <s v="MIOCHOLE 20 mg, poudre et solvant pour solution intraoculaire"/>
    <x v="4"/>
    <x v="0"/>
    <s v="Chlorure d'acétylcholine"/>
    <d v="2021-05-17T00:00:00"/>
  </r>
  <r>
    <x v="1"/>
    <x v="0"/>
    <s v="2019-12-23"/>
    <s v="SINEMET LP 200 mg/50 mg , comprimé à libération prolongée"/>
    <s v=""/>
    <s v="SINEMET LP 200 mg/50 mg, comprimé à libération prolongée"/>
    <x v="5"/>
    <x v="0"/>
    <s v="Levodopa / Carbidopa"/>
    <d v="2021-05-17T00:00:00"/>
  </r>
  <r>
    <x v="1"/>
    <x v="0"/>
    <s v="2019-08-29"/>
    <s v="BELUSTINE 40 mg , gélule"/>
    <s v=""/>
    <s v="BELUSTINE 40 mg, gélule"/>
    <x v="6"/>
    <x v="0"/>
    <s v="Lomustine"/>
    <d v="2021-05-17T00:00:00"/>
  </r>
  <r>
    <x v="1"/>
    <x v="0"/>
    <s v="2019-10-08"/>
    <s v="FERRIPROX 100 mg/ml , solution buvable"/>
    <s v=""/>
    <s v="FERRIPROX 100 mg/ml, solution buvable"/>
    <x v="1"/>
    <x v="0"/>
    <s v="Défériprone"/>
    <d v="2021-05-17T00:00:00"/>
  </r>
  <r>
    <x v="1"/>
    <x v="1"/>
    <s v="2020-02-21"/>
    <s v="MYSOLINE 250 mg , comprimé sécable"/>
    <s v="2020-02-10"/>
    <s v="MYSOLINE 250 mg, comprimé sécable"/>
    <x v="5"/>
    <x v="0"/>
    <s v="Primidone"/>
    <d v="2021-05-17T00:00:00"/>
  </r>
  <r>
    <x v="1"/>
    <x v="2"/>
    <s v="2021-05-07"/>
    <s v="URAPIDIL STRAGEN LP 30 mg , gélule à libération prolongée"/>
    <s v="2021-06-14"/>
    <s v="URAPIDIL STRAGEN LP 30 mg, gélule à libération prolongée"/>
    <x v="3"/>
    <x v="0"/>
    <s v="Urapidil"/>
    <d v="2021-05-17T00:00:00"/>
  </r>
  <r>
    <x v="1"/>
    <x v="1"/>
    <s v="2020-02-25"/>
    <s v="CLOTTAFACT 1,5 g/100 ml , poudre et solvant pour solution injectable"/>
    <s v="2020-01-01"/>
    <s v="CLOTTAFACT 1,5 g/100 ml, poudre et solvant pour solution injectable"/>
    <x v="7"/>
    <x v="0"/>
    <s v="Facteur XI de coagulation"/>
    <d v="2021-05-17T00:00:00"/>
  </r>
  <r>
    <x v="1"/>
    <x v="1"/>
    <s v="2020-03-06"/>
    <s v="BURINEX 2 mg/4 ml IV , solution injectable en ampoule"/>
    <s v="2020-03-06"/>
    <s v="BURINEX 2 mg/4 ml IV, solution injectable en ampoule"/>
    <x v="3"/>
    <x v="0"/>
    <s v="Bumétanide"/>
    <d v="2021-05-17T00:00:00"/>
  </r>
  <r>
    <x v="1"/>
    <x v="1"/>
    <s v="2020-03-10"/>
    <s v="JINARC® 15 mg , comprimés"/>
    <s v="2020-03-10"/>
    <s v="JINARC 15 mg, comprimés"/>
    <x v="3"/>
    <x v="0"/>
    <s v="Tolvaptan"/>
    <d v="2021-05-17T00:00:00"/>
  </r>
  <r>
    <x v="1"/>
    <x v="1"/>
    <s v="2020-03-12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05-17T00:00:00"/>
  </r>
  <r>
    <x v="1"/>
    <x v="1"/>
    <s v="2020-03-23"/>
    <s v="CORDARONE 150 mg/3 ml , solution injectable en ampoule (IV)"/>
    <s v="2020-03-20"/>
    <s v="CORDARONE 150 mg/3 ml, solution injectable en ampoule"/>
    <x v="3"/>
    <x v="0"/>
    <s v="Amiodarone"/>
    <d v="2021-05-17T00:00:00"/>
  </r>
  <r>
    <x v="1"/>
    <x v="1"/>
    <s v="2020-03-25"/>
    <s v="TOBI PODHALER 28 mg , poudre pour inhalation en gélule"/>
    <s v="2020-03-25"/>
    <s v="TOBI PODHALER 28 mg, poudre pour inhalation en gélule"/>
    <x v="0"/>
    <x v="0"/>
    <s v="Tobramycine"/>
    <d v="2021-05-17T00:00:00"/>
  </r>
  <r>
    <x v="1"/>
    <x v="1"/>
    <s v="2020-03-30"/>
    <s v="OCTREOTIDE HOSPIRA 500 microgrammes/1 ml , solution injectable"/>
    <s v="2020-03-27"/>
    <s v="OCTREOTIDE HOSPIRA 500 microgrammes/1 ml, solution injectable"/>
    <x v="2"/>
    <x v="0"/>
    <s v="Octréotide"/>
    <d v="2021-05-17T00:00:00"/>
  </r>
  <r>
    <x v="1"/>
    <x v="1"/>
    <s v="2020-03-30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05-17T00:00:00"/>
  </r>
  <r>
    <x v="1"/>
    <x v="0"/>
    <s v="2020-05-15"/>
    <s v="MEXILETINE AP-HP 200 mg , gélule"/>
    <s v=""/>
    <s v="MEXILETINE AP-HP 200 mg, gélule"/>
    <x v="3"/>
    <x v="0"/>
    <s v="Mexilétine"/>
    <d v="2021-05-17T00:00:00"/>
  </r>
  <r>
    <x v="1"/>
    <x v="1"/>
    <s v="2020-06-02"/>
    <s v="FORMULE CP1A AP-HP  solution pour perfusion cardioplégique, flacon de 500 ml"/>
    <s v="2020-05-29"/>
    <s v="FORMULE CP1A AP-HP  solution pour perfusion cardioplégique, flacon de 500 ml"/>
    <x v="5"/>
    <x v="0"/>
    <s v="N/A"/>
    <d v="2021-05-17T00:00:00"/>
  </r>
  <r>
    <x v="1"/>
    <x v="1"/>
    <s v="2020-06-08"/>
    <s v="ADIAZINE 500 mg , comprimé"/>
    <s v=""/>
    <s v="ADIAZINE 500 mg , comprimé"/>
    <x v="0"/>
    <x v="0"/>
    <s v="Sulfadiazine"/>
    <d v="2021-05-17T00:00:00"/>
  </r>
  <r>
    <x v="1"/>
    <x v="1"/>
    <s v="2020-06-15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05-17T00:00:00"/>
  </r>
  <r>
    <x v="1"/>
    <x v="1"/>
    <s v="2020-06-25"/>
    <s v="PROLEUKIN 18 millions U.I. , poudre pour solution injectable"/>
    <s v="2020-06-25"/>
    <s v="PROLEUKIN 18 millions U.I., poudre pour solution injectable"/>
    <x v="6"/>
    <x v="0"/>
    <s v="Aldesleukine"/>
    <d v="2021-05-17T00:00:00"/>
  </r>
  <r>
    <x v="1"/>
    <x v="1"/>
    <s v="2020-06-29"/>
    <s v="TOMUDEX 2 mg , poudre pour solution pour perfusion"/>
    <s v="2020-06-29"/>
    <s v="TOMUDEX 2 mg, poudre pour solution pour perfusion"/>
    <x v="6"/>
    <x v="0"/>
    <s v="Raltitrexed"/>
    <d v="2021-05-17T00:00:00"/>
  </r>
  <r>
    <x v="1"/>
    <x v="1"/>
    <s v="2020-07-09"/>
    <s v="LEPTICUR 10 mg , comprimé"/>
    <s v="2020-07-03"/>
    <s v="LEPTICUR 10 mg, comprimé"/>
    <x v="5"/>
    <x v="0"/>
    <s v="Tropatépine"/>
    <d v="2021-05-17T00:00:00"/>
  </r>
  <r>
    <x v="1"/>
    <x v="2"/>
    <s v="2020-07-10"/>
    <s v="DEPAKOTE 250 mg et 500 mg , comprimé gastro-résistant"/>
    <s v=""/>
    <s v="DEPAKOTE 250 mg et 500 mg, comprimé gastro-résistant"/>
    <x v="5"/>
    <x v="0"/>
    <s v="Acide valproïque"/>
    <d v="2021-05-17T00:00:00"/>
  </r>
  <r>
    <x v="1"/>
    <x v="1"/>
    <s v="2020-07-20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05-17T00:00:00"/>
  </r>
  <r>
    <x v="1"/>
    <x v="0"/>
    <s v="2020-07-21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05-17T00:00:00"/>
  </r>
  <r>
    <x v="1"/>
    <x v="1"/>
    <s v="2020-07-24"/>
    <s v="PIPERACILLINE PANPHARMA 1 g et 4 g , poudre pour solution injectable (I.M., I.V.)"/>
    <s v=""/>
    <s v="PIPERACILLINE PANPHARMA 1 g et 4 g, poudre pour solution injectable (I.M., I.V.)"/>
    <x v="0"/>
    <x v="0"/>
    <s v="Pipéracilline"/>
    <d v="2021-05-17T00:00:00"/>
  </r>
  <r>
    <x v="1"/>
    <x v="1"/>
    <s v="2020-07-30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05-17T00:00:00"/>
  </r>
  <r>
    <x v="1"/>
    <x v="1"/>
    <s v="2020-09-10"/>
    <s v="NAROPEINE 2 mg/ml , solution injectable en ampoule"/>
    <s v="2020-09-10"/>
    <s v="NAROPEINE 2 mg/ml, solution injectable en ampoule"/>
    <x v="5"/>
    <x v="0"/>
    <s v="Ropivacaïne (chlorhydrate de)"/>
    <d v="2021-05-17T00:00:00"/>
  </r>
  <r>
    <x v="1"/>
    <x v="0"/>
    <s v="2020-09-18"/>
    <s v="ACIDES AMINES POUR LEUCINOSE DECOMPENSEE AP-HP , solution pour perfusion"/>
    <s v=""/>
    <s v="ACIDES AMINES POUR LEUCINOSE DECOMPENSEE AP-HP, solution pour perfusion"/>
    <x v="7"/>
    <x v="0"/>
    <s v="Acides aminés"/>
    <d v="2021-05-17T00:00:00"/>
  </r>
  <r>
    <x v="1"/>
    <x v="1"/>
    <s v="2020-09-28"/>
    <s v="HEXATRIONE 2 POUR CENT , suspension injectable (intra-articulaire)"/>
    <s v="2020-09-28"/>
    <s v="HEXATRIONE 2 POUR CENT, suspension injectable (intra-articulaire)"/>
    <x v="2"/>
    <x v="0"/>
    <s v="Hexacetonide de triamcinolone"/>
    <d v="2021-05-17T00:00:00"/>
  </r>
  <r>
    <x v="1"/>
    <x v="1"/>
    <s v="2020-09-28"/>
    <s v="GABITRIL 10 mg , comprimé pelliculé"/>
    <s v="2020-09-25"/>
    <s v="GABITRIL 10 mg, comprimé pelliculé"/>
    <x v="5"/>
    <x v="0"/>
    <s v="Tiagabine hydrochloride monohydrate"/>
    <d v="2021-05-17T00:00:00"/>
  </r>
  <r>
    <x v="1"/>
    <x v="1"/>
    <s v="2020-09-28"/>
    <s v="SCOPODERM TTS  1 mg/72 heures, dispositif transdermique"/>
    <s v="2020-09-28"/>
    <s v="SCOPODERM TTS  1 mg/72 heures, dispositif transdermique"/>
    <x v="8"/>
    <x v="0"/>
    <s v="Scopolamine"/>
    <d v="2021-05-17T00:00:00"/>
  </r>
  <r>
    <x v="1"/>
    <x v="1"/>
    <s v="2020-09-30"/>
    <s v="DEROXAT 20mg/ 10 ml , suspension buvable"/>
    <s v=""/>
    <s v="DEROXAT 20mg/ 10 ml, suspension buvable"/>
    <x v="5"/>
    <x v="0"/>
    <s v="Paroxétine (chlorhydrate de) hémihydraté"/>
    <d v="2021-05-17T00:00:00"/>
  </r>
  <r>
    <x v="1"/>
    <x v="2"/>
    <s v="2020-10-01"/>
    <s v="ZENTEL 400 mg , comprimé"/>
    <s v=""/>
    <s v="ZENTEL 400 mg, comprimé"/>
    <x v="9"/>
    <x v="0"/>
    <s v="Albendazole"/>
    <d v="2021-05-17T00:00:00"/>
  </r>
  <r>
    <x v="1"/>
    <x v="1"/>
    <s v="2020-10-07"/>
    <s v="MOZOBIL 20mg/ml  solution injectable, boite de 1 flacon"/>
    <s v="2020-10-06"/>
    <s v="MOZOBIL 20mg/ml  solution injectable, boite de 1 flacon"/>
    <x v="6"/>
    <x v="0"/>
    <s v="Plérixafor"/>
    <d v="2021-05-17T00:00:00"/>
  </r>
  <r>
    <x v="1"/>
    <x v="1"/>
    <s v="2020-10-02"/>
    <s v="PLASMION  - Solution pour perfusion"/>
    <s v="2020-09-22"/>
    <s v="PLASMION  - Solution pour perfusion"/>
    <x v="7"/>
    <x v="0"/>
    <s v="N/A"/>
    <d v="2021-05-17T00:00:00"/>
  </r>
  <r>
    <x v="1"/>
    <x v="1"/>
    <s v="2020-10-12"/>
    <s v="LANVIS 40 mg  comprimé sécable"/>
    <s v="2020-07-20"/>
    <s v="LANVIS 40 mg  comprimé sécable"/>
    <x v="6"/>
    <x v="0"/>
    <s v="Thioguanine"/>
    <d v="2021-05-17T00:00:00"/>
  </r>
  <r>
    <x v="1"/>
    <x v="1"/>
    <s v="2020-10-28"/>
    <s v="ALFALASTIN 33,33 mg/ml , poudre et solvant pour solution injectable"/>
    <s v=""/>
    <s v="ALFALASTIN 33,33 mg/ml , poudre et solvant pour solution injectable"/>
    <x v="7"/>
    <x v="0"/>
    <s v="Alpha-1 antitrypsine"/>
    <d v="2021-05-17T00:00:00"/>
  </r>
  <r>
    <x v="1"/>
    <x v="1"/>
    <s v="2020-11-0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05-17T00:00:00"/>
  </r>
  <r>
    <x v="1"/>
    <x v="1"/>
    <s v="2020-11-09"/>
    <s v="NANOCIS 0,24 mg  trousse pour préparation radiopharmaceutique"/>
    <s v="2020-10-01"/>
    <s v="NANOCIS 0,24 mg  trousse pour préparation radiopharmaceutique"/>
    <x v="1"/>
    <x v="0"/>
    <s v="Rhénium (heptasulfure de)"/>
    <d v="2021-05-17T00:00:00"/>
  </r>
  <r>
    <x v="1"/>
    <x v="1"/>
    <s v="2020-11-23"/>
    <s v="PILOCARPINE 1 POUR CENT FAURE , collyre en solution en récipient unidose"/>
    <s v="2020-11-23"/>
    <s v="PILOCARPINE 1 POUR CENT FAURE, collyre en solution en récipient unidose"/>
    <x v="4"/>
    <x v="0"/>
    <s v="Pilocarpine"/>
    <d v="2021-05-17T00:00:00"/>
  </r>
  <r>
    <x v="1"/>
    <x v="1"/>
    <s v="2020-11-23"/>
    <s v="PILOCARPINE 2 POUR CENT FAURE , collyre en solution en récipient unidose"/>
    <s v="2020-11-23"/>
    <s v="PILOCARPINE 2 POUR CENT FAURE, collyre en solution en récipient unidose"/>
    <x v="4"/>
    <x v="0"/>
    <s v="Pilocarpine"/>
    <d v="2021-05-17T00:00:00"/>
  </r>
  <r>
    <x v="1"/>
    <x v="0"/>
    <s v="2020-12-15"/>
    <s v="MINIRIN SPRAY 10 microgrammes par dose , solution endonasale en flacon pulvérisateur"/>
    <s v=""/>
    <s v="MINIRIN Spray 10 microgrammes par dose, solution endonasale en flacon"/>
    <x v="2"/>
    <x v="0"/>
    <s v="Desmopressine"/>
    <d v="2021-05-17T00:00:00"/>
  </r>
  <r>
    <x v="1"/>
    <x v="1"/>
    <s v="2020-12-28"/>
    <s v="VEDROP 50mg/ml  solution buvable flacon de 20 ml et de 60 ml"/>
    <s v="2020-12-22"/>
    <s v="VEDROP 50mg/ml  solution buvable flacon de 20 ml et de 60 ml"/>
    <x v="8"/>
    <x v="0"/>
    <s v="Tocophérol"/>
    <d v="2021-05-17T00:00:00"/>
  </r>
  <r>
    <x v="1"/>
    <x v="1"/>
    <s v="2021-02-01"/>
    <s v="ONDANSETRON KABI 2 mg/ml  solution injectable"/>
    <s v="2021-01-01"/>
    <s v="ONDANSETRON KABI 2 mg/ml  solution injectable"/>
    <x v="8"/>
    <x v="0"/>
    <s v="Ondansétron"/>
    <d v="2021-05-17T00:00:00"/>
  </r>
  <r>
    <x v="1"/>
    <x v="2"/>
    <s v="2021-02-02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05-17T00:00:00"/>
  </r>
  <r>
    <x v="1"/>
    <x v="0"/>
    <s v="2021-02-05"/>
    <s v="METHOTREXATE MYLAN 50 mg/2 ml, solution injectable"/>
    <s v="2021-02-05"/>
    <s v="METHOTREXATE Mylan 50 mg/2 ml, solution injectable"/>
    <x v="6"/>
    <x v="0"/>
    <s v="Méthotrexate"/>
    <d v="2021-05-17T00:00:00"/>
  </r>
  <r>
    <x v="1"/>
    <x v="1"/>
    <s v="2021-02-19"/>
    <s v="EMEND 125 mg , poudre pour suspension buvable"/>
    <s v="2021-02-18"/>
    <s v="EMEND 125 mg"/>
    <x v="8"/>
    <x v="0"/>
    <s v="Aprépitant"/>
    <d v="2021-05-17T00:00:00"/>
  </r>
  <r>
    <x v="1"/>
    <x v="1"/>
    <s v="2021-03-15"/>
    <s v="ORENCIA® 125 mg , Solution injectable en seringue préremplie - ORENCIA® 125mg, solution injectable en stylo prérempli"/>
    <s v="2021-03-15"/>
    <s v="ORENCIA 125 mg, Solution injectable en seringue préremplie - ORENCIA® 125mg, solution injectable en stylo prérempli"/>
    <x v="6"/>
    <x v="0"/>
    <s v="Abatacept"/>
    <d v="2021-05-17T00:00:00"/>
  </r>
  <r>
    <x v="1"/>
    <x v="0"/>
    <s v="2021-03-02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05-17T00:00:00"/>
  </r>
  <r>
    <x v="1"/>
    <x v="2"/>
    <s v="2021-02-10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05-17T00:00:00"/>
  </r>
  <r>
    <x v="1"/>
    <x v="0"/>
    <s v="2019-09-16"/>
    <s v="DEPO PRODASONE 500mg  suspension injectable"/>
    <s v=""/>
    <s v="DEPO PRODASONE 500mg  suspension injectable"/>
    <x v="11"/>
    <x v="0"/>
    <s v="Acétate de médroxyprogestérone"/>
    <d v="2021-05-17T00:00:00"/>
  </r>
  <r>
    <x v="1"/>
    <x v="2"/>
    <s v="2019-11-20"/>
    <s v="CREON 25 000 U , gélule gastro-résistante"/>
    <s v=""/>
    <s v="CREON 25 000 U, gélule gastro-résistante"/>
    <x v="8"/>
    <x v="0"/>
    <s v="Pancréatine"/>
    <d v="2021-05-17T00:00:00"/>
  </r>
  <r>
    <x v="1"/>
    <x v="1"/>
    <s v="2019-11-28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05-17T00:00:00"/>
  </r>
  <r>
    <x v="1"/>
    <x v="0"/>
    <s v="2019-12-30"/>
    <s v="VAMINOLACT  solution pour perfusion en flacon de verre de 100  ml"/>
    <s v=""/>
    <s v="VAMINOLACT solution pour perfusion en flacon de verre de 100 ml"/>
    <x v="7"/>
    <x v="0"/>
    <s v="Alanine / Arginine / Acide aspartique / …"/>
    <d v="2021-05-17T00:00:00"/>
  </r>
  <r>
    <x v="1"/>
    <x v="0"/>
    <s v="2019-12-31"/>
    <s v="VAMINOLACT   solution pour perfusion en flacon de verre de 1000  ml"/>
    <s v=""/>
    <s v="VAMINOLACT solution pour perfusion en flacon de verre de 1000 ml"/>
    <x v="7"/>
    <x v="0"/>
    <s v="Alanine / Arginine / Acide aspartique / …"/>
    <d v="2021-05-17T00:00:00"/>
  </r>
  <r>
    <x v="1"/>
    <x v="0"/>
    <s v="2020-01-07"/>
    <s v="BLEOMYCINE BELLON 15 mg, poudre pour solution injectable"/>
    <s v=""/>
    <s v="BLEOMYCINE BELLON 15 mg, poudre pour solution injectable"/>
    <x v="6"/>
    <x v="0"/>
    <s v="Bléomycine (sulfate de)"/>
    <d v="2021-05-17T00:00:00"/>
  </r>
  <r>
    <x v="1"/>
    <x v="0"/>
    <s v="2021-03-03"/>
    <s v="PACLITAXEL KABI 6 mg/ml , solution à diluer pour perfusion"/>
    <s v=""/>
    <s v="PACLITAXEL KABI 6 mg/ml, solution à diluer pour perfusion"/>
    <x v="6"/>
    <x v="0"/>
    <s v="Paclitaxel"/>
    <d v="2021-05-17T00:00:00"/>
  </r>
  <r>
    <x v="1"/>
    <x v="2"/>
    <s v="2020-01-1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05-17T00:00:00"/>
  </r>
  <r>
    <x v="1"/>
    <x v="1"/>
    <s v="2020-02-27"/>
    <s v="TALOXA  600 mg comprimé, TALOXA 600 mg/5 ml suspension buvable"/>
    <s v=""/>
    <s v="TALOXA  600 mg comprimé, TALOXA 600 mg/5 ml suspension buvable"/>
    <x v="5"/>
    <x v="0"/>
    <s v="Felbamate"/>
    <d v="2021-05-17T00:00:00"/>
  </r>
  <r>
    <x v="1"/>
    <x v="2"/>
    <s v="2020-03-11"/>
    <s v="SMOFLIPID 200 mg/ml , émulsion pour perfusion (flacon 500 ml)"/>
    <s v=""/>
    <s v="SMOFLIPID 200 mg/ml, émulsion pour perfusion (flacon 500 ml)"/>
    <x v="7"/>
    <x v="0"/>
    <s v="N/A"/>
    <d v="2021-05-17T00:00:00"/>
  </r>
  <r>
    <x v="1"/>
    <x v="0"/>
    <s v="2020-03-23"/>
    <s v="ANSATIPINE 150 mg , gélule"/>
    <s v=""/>
    <s v="ANSATIPINE 150 mg, gélule"/>
    <x v="0"/>
    <x v="0"/>
    <s v="Rifabutine"/>
    <d v="2021-05-17T00:00:00"/>
  </r>
  <r>
    <x v="1"/>
    <x v="1"/>
    <s v="2020-04-16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05-17T00:00:00"/>
  </r>
  <r>
    <x v="1"/>
    <x v="1"/>
    <s v="2020-04-16"/>
    <s v="FURADANTINE 50 mg , gélule"/>
    <s v="2020-04-16"/>
    <s v="FURADANTINE 50 mg, gélule"/>
    <x v="0"/>
    <x v="0"/>
    <s v="Nitrofurantoïne"/>
    <d v="2021-05-17T00:00:00"/>
  </r>
  <r>
    <x v="1"/>
    <x v="1"/>
    <s v="2020-04-29"/>
    <s v="TOBI  300 mg/5 ml , solution pour inhalation par nébuliseur"/>
    <s v=""/>
    <s v="TOBI 300 mg/5 ml,  solution pour inhalation par nébuliseur"/>
    <x v="0"/>
    <x v="0"/>
    <s v="Tobramycine"/>
    <d v="2021-05-17T00:00:00"/>
  </r>
  <r>
    <x v="1"/>
    <x v="2"/>
    <s v="2020-05-11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05-17T00:00:00"/>
  </r>
  <r>
    <x v="1"/>
    <x v="0"/>
    <s v="2020-05-15"/>
    <s v="THIOPENTAL MEDIPHA 500 mg et 1 g , poudre pour solution injectable"/>
    <s v=""/>
    <s v="THIOPENTAL MEDIPHA 500 mg et 1 g, poudre pour solution injectable"/>
    <x v="5"/>
    <x v="0"/>
    <s v="Thiopenthal"/>
    <d v="2021-05-17T00:00:00"/>
  </r>
  <r>
    <x v="1"/>
    <x v="1"/>
    <s v="2020-05-18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05-17T00:00:00"/>
  </r>
  <r>
    <x v="1"/>
    <x v="1"/>
    <s v="2020-05-26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05-17T00:00:00"/>
  </r>
  <r>
    <x v="1"/>
    <x v="2"/>
    <s v="2020-05-26"/>
    <s v="DIAMOX 500 mg , poudre et solvant pour préparation injectable"/>
    <s v=""/>
    <s v="DIAMOX 500 mg, poudre et solvant pour préparation injectable"/>
    <x v="4"/>
    <x v="0"/>
    <s v="Acétazolamide"/>
    <d v="2021-05-17T00:00:00"/>
  </r>
  <r>
    <x v="1"/>
    <x v="1"/>
    <s v="2020-05-26"/>
    <s v="PACLITAXEL EBEWE 6 mg/ml , solution à diluer pour perfusion"/>
    <s v="2020-05-25"/>
    <s v="PACLITAXEL EBEWE 6 mg/ml, solution à diluer pour perfusion"/>
    <x v="6"/>
    <x v="0"/>
    <s v="Paclitaxel"/>
    <d v="2021-05-17T00:00:00"/>
  </r>
  <r>
    <x v="1"/>
    <x v="1"/>
    <s v="2020-05-29"/>
    <s v="SKIACOL 0,5 % collyre , flacon de 0,5ml"/>
    <s v="2020-04-24"/>
    <s v="SKIACOL 0,5 % collyre, flacon de 0,5ml"/>
    <x v="4"/>
    <x v="0"/>
    <s v="Cyclopentolate (chlorhydrate de)"/>
    <d v="2021-05-17T00:00:00"/>
  </r>
  <r>
    <x v="1"/>
    <x v="0"/>
    <s v="2020-05-29"/>
    <s v="CIMETIDINE ARROW 200 mg  comprimé effervescent"/>
    <s v=""/>
    <s v="CIMETIDINE ARROW 200 mg  comprimé effervescent"/>
    <x v="8"/>
    <x v="0"/>
    <s v="Cimétidine"/>
    <d v="2021-05-17T00:00:00"/>
  </r>
  <r>
    <x v="1"/>
    <x v="1"/>
    <s v="2020-06-03"/>
    <s v="NOXAFIL 40 mg/ml , suspension buvable"/>
    <s v="2020-06-02"/>
    <s v="NOXAFIL 40 mg/ml, suspension buvable"/>
    <x v="0"/>
    <x v="0"/>
    <s v="Posaconazole"/>
    <d v="2021-05-17T00:00:00"/>
  </r>
  <r>
    <x v="1"/>
    <x v="1"/>
    <s v="2020-06-03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05-17T00:00:00"/>
  </r>
  <r>
    <x v="1"/>
    <x v="1"/>
    <s v="2020-06-10"/>
    <s v="ELMIRON 100 mg , gélule"/>
    <s v="2020-06-10"/>
    <s v="ELMIRON 100 mg , gélule"/>
    <x v="11"/>
    <x v="0"/>
    <s v="Pentosane polysulfate sodique"/>
    <d v="2021-05-17T00:00:00"/>
  </r>
  <r>
    <x v="1"/>
    <x v="3"/>
    <s v="2020-06-15"/>
    <s v="SURGESTONE , comprimé de 0,125 mg, 0,250 mg et 0,500 mg"/>
    <s v=""/>
    <s v="SURGESTONE, comprimé de 0,125 mg, 0,250 mg et 0,500 mg"/>
    <x v="11"/>
    <x v="0"/>
    <s v="Promégestone"/>
    <d v="2021-05-17T00:00:00"/>
  </r>
  <r>
    <x v="1"/>
    <x v="2"/>
    <s v="2020-07-16"/>
    <s v="LEVODOPA CARBIDOPA TEVA 100 mg/10 mg , comprimé sécable"/>
    <s v=""/>
    <s v="LEVODOPA CARBIDOPA TEVA 100 mg/10 mg, comprimé sécable"/>
    <x v="5"/>
    <x v="0"/>
    <s v="Lévodopa / bensérazide base"/>
    <d v="2021-05-17T00:00:00"/>
  </r>
  <r>
    <x v="1"/>
    <x v="0"/>
    <s v="2020-07-21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05-17T00:00:00"/>
  </r>
  <r>
    <x v="1"/>
    <x v="0"/>
    <s v="2020-07-22"/>
    <s v="VITRAKVI 20 mg/ml , solution buvable flacon de 100 ml"/>
    <s v=""/>
    <s v="VITRAKVI 20 mg/ml, solution buvable flacon de 100 ml"/>
    <x v="6"/>
    <x v="0"/>
    <s v="Larotrectinib"/>
    <d v="2021-05-17T00:00:00"/>
  </r>
  <r>
    <x v="1"/>
    <x v="2"/>
    <s v="2020-07-23"/>
    <s v="PENTACARINAT 300 mg , poudre pour aérosol et pour usage parentéral"/>
    <s v=""/>
    <s v="PENTACARINAT 300 mg, poudre pour aérosol et pour usage parentéral"/>
    <x v="9"/>
    <x v="0"/>
    <s v="Pentamidine (isétionate de) "/>
    <d v="2021-05-17T00:00:00"/>
  </r>
  <r>
    <x v="1"/>
    <x v="2"/>
    <s v="2020-07-23"/>
    <s v="MINIRIN SPRAY / MINIRIN et MINIRINMELT"/>
    <s v=""/>
    <s v="MINIRIN SPRAY / MINIRIN et MINIRINMELT"/>
    <x v="2"/>
    <x v="0"/>
    <s v="Desmopressine"/>
    <d v="2021-05-17T00:00:00"/>
  </r>
  <r>
    <x v="1"/>
    <x v="0"/>
    <s v="2020-08-14"/>
    <s v="ALKERAN 50 mg/10 ml , lyophilisat et solution pour usage parentéral (I.V.)"/>
    <s v=""/>
    <s v="ALKERAN 50 mg/10 ml, lyophilisat et solution pour usage parentéral (I.V.)"/>
    <x v="6"/>
    <x v="0"/>
    <s v="Melphalan (Chlorhydrate)"/>
    <d v="2021-05-17T00:00:00"/>
  </r>
  <r>
    <x v="1"/>
    <x v="1"/>
    <s v="2020-08-14"/>
    <s v="METHOTREXATE BIODIM 25 mg/1 mL , solution injectable"/>
    <s v="2020-08-13"/>
    <s v="METHOTREXATE BIODIM 25 mg/1 mL, solution injectable"/>
    <x v="6"/>
    <x v="0"/>
    <s v="Méthotrexate"/>
    <d v="2021-05-17T00:00:00"/>
  </r>
  <r>
    <x v="1"/>
    <x v="0"/>
    <s v="2020-08-17"/>
    <s v="OCTIM 150 microgrammes/dose , solution pour pulvérisation nasale"/>
    <s v=""/>
    <s v="OCTIM 150 microgrammes/dose, solution pour pulvérisation nasale"/>
    <x v="2"/>
    <x v="0"/>
    <s v="Desmopressine"/>
    <d v="2021-05-17T00:00:00"/>
  </r>
  <r>
    <x v="1"/>
    <x v="1"/>
    <s v="2020-08-24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05-17T00:00:00"/>
  </r>
  <r>
    <x v="1"/>
    <x v="2"/>
    <s v="2020-08-31"/>
    <s v="RIFADINE 2 % , suspension buvable"/>
    <s v=""/>
    <s v="RIFADINE 2 %, suspension buvable"/>
    <x v="0"/>
    <x v="0"/>
    <s v="Rifampicine sodique"/>
    <d v="2021-05-17T00:00:00"/>
  </r>
  <r>
    <x v="1"/>
    <x v="1"/>
    <s v="2020-09-01"/>
    <s v="BASDENE 25 mg , comprimé"/>
    <s v="2020-09-01"/>
    <s v="BASDENE 25 mg, comprimé"/>
    <x v="12"/>
    <x v="0"/>
    <s v="Alimemazine"/>
    <d v="2021-05-17T00:00:00"/>
  </r>
  <r>
    <x v="1"/>
    <x v="1"/>
    <s v="2020-09-01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05-17T00:00:00"/>
  </r>
  <r>
    <x v="1"/>
    <x v="1"/>
    <s v="2020-09-02"/>
    <s v="ARTANE 0,4 POUR CENT , solution buvable en goutte"/>
    <s v="2020-06-01"/>
    <s v="ARTANE 0,4%, solution buvable en goutte"/>
    <x v="5"/>
    <x v="0"/>
    <s v="Chlorhydrate de trihexyphénidyle"/>
    <d v="2021-05-17T00:00:00"/>
  </r>
  <r>
    <x v="1"/>
    <x v="2"/>
    <s v="2020-09-03"/>
    <s v="COLCHIMAX , comprimé pelliculé sécable"/>
    <s v=""/>
    <s v="COLCHIMAX, comprimé pelliculé sécable"/>
    <x v="10"/>
    <x v="0"/>
    <s v="Colchicine/Opium/Tiémonium méthylsulfate"/>
    <d v="2021-05-17T00:00:00"/>
  </r>
  <r>
    <x v="1"/>
    <x v="2"/>
    <s v="2020-09-04"/>
    <s v="CIMETIDINE 200 mg  comprimé effervescent"/>
    <s v=""/>
    <s v="CIMETIDINE 200 mg  comprimé effervescent"/>
    <x v="8"/>
    <x v="0"/>
    <s v="Cimétidine"/>
    <d v="2021-05-17T00:00:00"/>
  </r>
  <r>
    <x v="1"/>
    <x v="2"/>
    <s v="2020-12-04"/>
    <s v="GAMMANORM 165 mg/ml , immunoglobuline humaine normale pour injection sous-cutanée"/>
    <s v="2020-12-04"/>
    <s v="GAMMANORM 165 mg/ml, immunoglobuline humaine normale pour injection sous-cutanée"/>
    <x v="0"/>
    <x v="0"/>
    <s v="Immunoglobuline humaine normale"/>
    <d v="2021-05-17T00:00:00"/>
  </r>
  <r>
    <x v="1"/>
    <x v="1"/>
    <s v="2020-09-10"/>
    <s v="QUITAXON 50 mg , comprimé pelliculé sécable"/>
    <s v="2020-09-10"/>
    <s v="QUITAXON 50 mg, comprimé pelliculé sécable"/>
    <x v="5"/>
    <x v="0"/>
    <s v="Quétiapine"/>
    <d v="2021-05-17T00:00:00"/>
  </r>
  <r>
    <x v="1"/>
    <x v="1"/>
    <s v="2021-03-17"/>
    <s v="CYAMEMAZINE 25 mg, comprimé pelliculé sécable (Spécialités à base de)"/>
    <s v=""/>
    <s v="CYAMEMAZINE 25 mg, comprimé pelliculé sécable (Spécialités à base de)"/>
    <x v="5"/>
    <x v="0"/>
    <s v="Cyamémazine"/>
    <d v="2021-05-17T00:00:00"/>
  </r>
  <r>
    <x v="1"/>
    <x v="0"/>
    <s v="2020-09-15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05-17T00:00:00"/>
  </r>
  <r>
    <x v="1"/>
    <x v="0"/>
    <s v="2020-09-17"/>
    <s v="ROPINIROLE MYLAN 0,5 mg  comprimé pelliculé"/>
    <s v=""/>
    <s v="ROPINIROLE MYLAN 0,5 mg  comprimé pelliculé"/>
    <x v="5"/>
    <x v="0"/>
    <s v="Ropinirole"/>
    <d v="2021-05-17T00:00:00"/>
  </r>
  <r>
    <x v="1"/>
    <x v="1"/>
    <s v="2020-09-22"/>
    <s v="DEPAMIDE 300 mg , comprimé pelliculé gastro-résistant"/>
    <s v=""/>
    <s v="DEPAMIDE 300 mg, comprimé pelliculé gastro-résistant"/>
    <x v="5"/>
    <x v="0"/>
    <s v="Valpromide"/>
    <d v="2021-05-17T00:00:00"/>
  </r>
  <r>
    <x v="1"/>
    <x v="2"/>
    <s v="2020-09-23"/>
    <s v="NULOJIX 250 mg , poudre pour solution à diluer pour perfusion"/>
    <s v=""/>
    <s v="NULOJIX 250 mg, poudre pour solution à diluer pour perfusion"/>
    <x v="6"/>
    <x v="0"/>
    <s v="Bélatacept"/>
    <d v="2021-05-17T00:00:00"/>
  </r>
  <r>
    <x v="1"/>
    <x v="1"/>
    <s v="2020-10-02"/>
    <s v="ARACYTINE 100 mg , poudre et solvant pour solution injectable"/>
    <s v="2020-09-28"/>
    <s v="ARACYTINE 100 mg, poudre et solvant pour solution injectable"/>
    <x v="6"/>
    <x v="0"/>
    <s v="Cytarabine"/>
    <d v="2021-05-17T00:00:00"/>
  </r>
  <r>
    <x v="1"/>
    <x v="0"/>
    <s v="2020-10-08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05-17T00:00:00"/>
  </r>
  <r>
    <x v="1"/>
    <x v="1"/>
    <s v="2020-10-08"/>
    <s v="HEXASTAT 100 mg , gélule (altrétamine)"/>
    <s v="2020-07-01"/>
    <s v="HEXASTAT 100 mg, gélule (altrétamine)"/>
    <x v="6"/>
    <x v="0"/>
    <s v="Altrétamine"/>
    <d v="2021-05-17T00:00:00"/>
  </r>
  <r>
    <x v="1"/>
    <x v="0"/>
    <s v="2020-10-08"/>
    <s v="ALENDRONATE 10 mg , comprimé"/>
    <s v=""/>
    <s v="ALENDRONATE 10 mg, comprimé"/>
    <x v="10"/>
    <x v="0"/>
    <s v="Acide alendronique"/>
    <d v="2021-05-17T00:00:00"/>
  </r>
  <r>
    <x v="1"/>
    <x v="3"/>
    <s v="2020-10-09"/>
    <s v="LYNPARZA 50 mg , gélule"/>
    <s v=""/>
    <s v="LYNPARZA 50 mg, gélule"/>
    <x v="6"/>
    <x v="0"/>
    <s v="Olaparib"/>
    <d v="2021-05-17T00:00:00"/>
  </r>
  <r>
    <x v="1"/>
    <x v="1"/>
    <s v="2020-10-14"/>
    <s v="LAROSCORBINE 1g/5ml , solution injectable"/>
    <s v="2020-09-09"/>
    <s v="LAROSCORBINE 1g/5ml, solution injectable"/>
    <x v="8"/>
    <x v="0"/>
    <s v="Acide ascorbique"/>
    <d v="2021-05-17T00:00:00"/>
  </r>
  <r>
    <x v="1"/>
    <x v="1"/>
    <s v="2020-10-14"/>
    <s v="ANANDRON 150 mg , comprimé"/>
    <s v="2020-10-14"/>
    <s v="ANANDRON 150 mg, comprimé"/>
    <x v="6"/>
    <x v="0"/>
    <s v="Nilutamide"/>
    <d v="2021-05-17T00:00:00"/>
  </r>
  <r>
    <x v="1"/>
    <x v="1"/>
    <s v="2020-10-14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05-17T00:00:00"/>
  </r>
  <r>
    <x v="1"/>
    <x v="1"/>
    <s v="2020-10-14"/>
    <s v="THYROZOL  5 mg,10 mg et 20 mg"/>
    <s v="2020-09-02"/>
    <s v="THYROZOL  5 mg,10 mg et 20 mg"/>
    <x v="2"/>
    <x v="0"/>
    <s v="Thiamazole"/>
    <d v="2021-05-17T00:00:00"/>
  </r>
  <r>
    <x v="1"/>
    <x v="1"/>
    <s v="2020-10-14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05-17T00:00:00"/>
  </r>
  <r>
    <x v="1"/>
    <x v="3"/>
    <s v="2020-10-20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05-17T00:00:00"/>
  </r>
  <r>
    <x v="1"/>
    <x v="3"/>
    <s v="2020-10-21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05-17T00:00:00"/>
  </r>
  <r>
    <x v="1"/>
    <x v="3"/>
    <s v="2020-11-04"/>
    <s v="KIDROLASE 10 000 U.I. , poudre et solvant pour solution injectable"/>
    <s v=""/>
    <s v="KIDROLASE 10 000 U.I., poudre et solvant pour solution injectable"/>
    <x v="6"/>
    <x v="0"/>
    <s v="L-asparaginase"/>
    <d v="2021-05-17T00:00:00"/>
  </r>
  <r>
    <x v="1"/>
    <x v="2"/>
    <s v="2020-11-04"/>
    <s v="CIPROFLOXACINE ARROW 500mg  comprimé pelliculé"/>
    <s v=""/>
    <s v="CIPROFLOXACINE ARROW 500mg  comprimé pelliculé"/>
    <x v="0"/>
    <x v="0"/>
    <s v="Ciprofloxacine"/>
    <d v="2021-05-17T00:00:00"/>
  </r>
  <r>
    <x v="1"/>
    <x v="2"/>
    <s v="2020-11-04"/>
    <s v="LYTOS 520 mg , comprimé pelliculé"/>
    <s v=""/>
    <s v="LYTOS 520 mg, comprimé pelliculé"/>
    <x v="10"/>
    <x v="0"/>
    <s v="Clodronate de sodium"/>
    <d v="2021-05-17T00:00:00"/>
  </r>
  <r>
    <x v="1"/>
    <x v="3"/>
    <s v="2020-11-05"/>
    <s v="IODURE (131I) DE SODIUM 111 MBq/mL , solution injectable"/>
    <s v=""/>
    <s v="IODURE (131I) DE SODIUM 111 MBq/mL, solution injectable"/>
    <x v="1"/>
    <x v="0"/>
    <s v="Iodure (131I) de sodium"/>
    <d v="2021-05-17T00:00:00"/>
  </r>
  <r>
    <x v="1"/>
    <x v="0"/>
    <s v="2020-11-09"/>
    <s v="ETOMIDATE LIPURO 20 mg/10 ml , émulsion injectable"/>
    <s v=""/>
    <s v="ETOMIDATE LIPURO 20 mg/10 ml, émulsion injectable"/>
    <x v="5"/>
    <x v="0"/>
    <s v="Etomidate"/>
    <d v="2021-05-17T00:00:00"/>
  </r>
  <r>
    <x v="1"/>
    <x v="2"/>
    <s v="2020-11-12"/>
    <s v="ANCOTIL 1 POUR CENT , solution pour perfusion"/>
    <s v=""/>
    <s v="ANCOTIL 1 pour cent, solution pour perfusion"/>
    <x v="0"/>
    <x v="0"/>
    <s v="Flucytosine"/>
    <d v="2021-05-17T00:00:00"/>
  </r>
  <r>
    <x v="1"/>
    <x v="1"/>
    <s v="2020-11-16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05-17T00:00:00"/>
  </r>
  <r>
    <x v="1"/>
    <x v="1"/>
    <s v="2021-04-13"/>
    <s v="CYNOMEL 0,025 mg , comprimé sécable"/>
    <s v=""/>
    <s v="CYNOMEL 0,025 mg, comprimé sécable"/>
    <x v="2"/>
    <x v="0"/>
    <s v="Liothyronine sodique"/>
    <d v="2021-05-17T00:00:00"/>
  </r>
  <r>
    <x v="1"/>
    <x v="1"/>
    <s v="2020-11-18"/>
    <s v="EUTHYRAL® 100µg/20µg , comprimé sécable"/>
    <s v="2020-11-18"/>
    <s v="EUTHYRAL 100µg/20µg, comprimé sécable"/>
    <x v="2"/>
    <x v="0"/>
    <s v="Levothyroxine/Liothyronine"/>
    <d v="2021-05-17T00:00:00"/>
  </r>
  <r>
    <x v="1"/>
    <x v="1"/>
    <s v="2020-11-18"/>
    <s v="ONDANSETRON ACCORD 2 mg/ml  solution injectable"/>
    <s v="2020-11-18"/>
    <s v="ONDANSETRON ACCORD 2 mg/ml  solution injectable"/>
    <x v="8"/>
    <x v="0"/>
    <s v="Ondansétron"/>
    <d v="2021-05-17T00:00:00"/>
  </r>
  <r>
    <x v="1"/>
    <x v="2"/>
    <s v="2020-11-24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05-17T00:00:00"/>
  </r>
  <r>
    <x v="1"/>
    <x v="1"/>
    <s v="2020-11-24"/>
    <s v="NOZINAN 25 mg/ml , solution injectable en ampoule (I.M.)"/>
    <s v="2020-11-24"/>
    <s v="NOZINAN 25 mg/ml, solution injectable en ampoule (I.M.)"/>
    <x v="5"/>
    <x v="0"/>
    <s v="Lévomépromazine (chlorhydrate de)"/>
    <d v="2021-05-17T00:00:00"/>
  </r>
  <r>
    <x v="1"/>
    <x v="1"/>
    <s v="2020-11-24"/>
    <s v="TERCIAN 50 mg/5 ml , solution injectable en ampoule"/>
    <s v="2020-11-24"/>
    <s v="TERCIAN 50 mg/5 ml, solution injectable en ampoule"/>
    <x v="5"/>
    <x v="0"/>
    <s v="Cyamémazine"/>
    <d v="2021-05-17T00:00:00"/>
  </r>
  <r>
    <x v="1"/>
    <x v="1"/>
    <s v="2020-11-24"/>
    <s v="LARGACTIL 25 mg/5 ml , solution injectable en ampoule"/>
    <s v="2020-11-24"/>
    <s v="LARGACTIL 25 mg/5 ml, solution injectable en ampoule"/>
    <x v="5"/>
    <x v="0"/>
    <s v="Chlorpromazine"/>
    <d v="2021-05-17T00:00:00"/>
  </r>
  <r>
    <x v="1"/>
    <x v="0"/>
    <s v="2020-11-25"/>
    <s v="Eau pour préparations injectables en poche de 250 ml, 500 ml et 1 000 ml"/>
    <s v=""/>
    <s v="EAU pour préparations injectables en poche de 250 ml, 500 ml et 1 000 ml"/>
    <x v="1"/>
    <x v="0"/>
    <s v="Eau"/>
    <d v="2021-05-17T00:00:00"/>
  </r>
  <r>
    <x v="1"/>
    <x v="1"/>
    <s v="2020-12-02"/>
    <s v="RILUTEK 50 mg comprimés pelliculés"/>
    <s v="2020-11-19"/>
    <s v="RILUTEK 50 mg comprimés pelliculés"/>
    <x v="5"/>
    <x v="0"/>
    <s v="Riluzole"/>
    <d v="2021-05-17T00:00:00"/>
  </r>
  <r>
    <x v="1"/>
    <x v="1"/>
    <s v="2020-12-07"/>
    <s v="RIFATER , comprimé enrobé"/>
    <s v="2020-12-07"/>
    <s v="RIFATER, comprimé enrobé"/>
    <x v="0"/>
    <x v="0"/>
    <s v="Isoniazide / pyrazinamid / rifampicine"/>
    <d v="2021-05-17T00:00:00"/>
  </r>
  <r>
    <x v="1"/>
    <x v="2"/>
    <s v="2020-12-08"/>
    <s v="MIANSERINE (produits à base de)"/>
    <s v=""/>
    <s v="MIANSERINE (produits à base de)"/>
    <x v="5"/>
    <x v="0"/>
    <s v="Miansérine"/>
    <d v="2021-05-17T00:00:00"/>
  </r>
  <r>
    <x v="1"/>
    <x v="1"/>
    <s v="2020-12-09"/>
    <s v="HYQVIA 100 mg/ml , solution pour perfusion par voie sous-cutanée"/>
    <s v="2020-12-09"/>
    <s v="HYQVIA 100 mg/ml, solution pour perfusion par voie sous-cutanée"/>
    <x v="0"/>
    <x v="0"/>
    <s v="Immunoglobuline humaine normale"/>
    <d v="2021-05-17T00:00:00"/>
  </r>
  <r>
    <x v="1"/>
    <x v="3"/>
    <s v="2020-12-10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05-17T00:00:00"/>
  </r>
  <r>
    <x v="1"/>
    <x v="1"/>
    <s v="2020-12-10"/>
    <s v="DOCETAXEL HOSPIRA 10 mg/ml , solution à diluer pour perfusion"/>
    <s v="2020-12-09"/>
    <s v="DOCETAXEL HOSPIRA 10 mg/ml, solution à diluer pour perfusion"/>
    <x v="6"/>
    <x v="0"/>
    <s v="Docétaxel"/>
    <d v="2021-05-17T00:00:00"/>
  </r>
  <r>
    <x v="1"/>
    <x v="1"/>
    <s v="2020-12-10"/>
    <s v="SINEMET LP 100 mg/25 mg , comprimé à libération prolongée"/>
    <s v="2020-12-10"/>
    <s v="SINEMET LP 100 mg/25 mg, comprimé à libération prolongée"/>
    <x v="5"/>
    <x v="0"/>
    <s v="Levodopa / Carbidopa"/>
    <d v="2021-05-17T00:00:00"/>
  </r>
  <r>
    <x v="1"/>
    <x v="0"/>
    <s v="2020-12-16"/>
    <s v="COMTAN® 200 mg comprimé pelliculé , boîte de 60"/>
    <s v=""/>
    <s v="COMTAN 200 mg comprimé pelliculé, boîte de 60"/>
    <x v="5"/>
    <x v="0"/>
    <s v="Entacapone"/>
    <d v="2021-05-17T00:00:00"/>
  </r>
  <r>
    <x v="1"/>
    <x v="3"/>
    <s v="2020-12-17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05-17T00:00:00"/>
  </r>
  <r>
    <x v="1"/>
    <x v="1"/>
    <s v="2020-12-18"/>
    <s v="SPOTOF 500 mg comprimé pelliculé et EXACYL 500mg  comprimé pelliculé"/>
    <s v=""/>
    <s v="SPOTOF 500 mg comprimé pelliculé et EXACYL 500mg  comprimé pelliculé"/>
    <x v="7"/>
    <x v="0"/>
    <s v="Tranexamique (acide)"/>
    <d v="2021-05-17T00:00:00"/>
  </r>
  <r>
    <x v="1"/>
    <x v="1"/>
    <s v="2020-12-18"/>
    <s v="VIVELLEDOT"/>
    <s v=""/>
    <s v="VIVELLEDOT"/>
    <x v="11"/>
    <x v="0"/>
    <s v="Estradiol"/>
    <d v="2021-05-17T00:00:00"/>
  </r>
  <r>
    <x v="1"/>
    <x v="0"/>
    <s v="2020-12-18"/>
    <s v="VECTARION INJECTABLE , lyophilisat et solution pour préparation injectable"/>
    <s v=""/>
    <s v="VECTARION injectable, lyophilisat et solution pour préparation injectable"/>
    <x v="12"/>
    <x v="0"/>
    <s v="Almitrine (mésilate d')"/>
    <d v="2021-05-17T00:00:00"/>
  </r>
  <r>
    <x v="1"/>
    <x v="0"/>
    <s v="2020-12-21"/>
    <s v="ZERBAXA 0,1 g/0,5 g , poudre pour solution à diluer pour perfusion"/>
    <s v=""/>
    <s v="ZERBAXA 0,1 g/0,5 g, poudre pour solution à diluer pour perfusion"/>
    <x v="0"/>
    <x v="0"/>
    <s v="Ceftolozane / Tazobactam"/>
    <d v="2021-05-17T00:00:00"/>
  </r>
  <r>
    <x v="1"/>
    <x v="2"/>
    <s v="2020-12-23"/>
    <s v="ZOPHREN 4 mg/5 ml , sirop"/>
    <s v=""/>
    <s v="ZOPHREN 4 mg/5 ml, sirop"/>
    <x v="8"/>
    <x v="0"/>
    <s v="Ondansétron"/>
    <d v="2021-05-17T00:00:00"/>
  </r>
  <r>
    <x v="1"/>
    <x v="1"/>
    <s v="2020-12-29"/>
    <s v="LEVOTHYROX 88, 112 et 137 microgrammes, comprimé sécable"/>
    <s v="2021-03-11"/>
    <s v="LEVOTHYROX 88, 112 et 137 microgrammes, comprimé sécable"/>
    <x v="2"/>
    <x v="0"/>
    <s v="Lévothyroxine sodique"/>
    <d v="2021-05-17T00:00:00"/>
  </r>
  <r>
    <x v="1"/>
    <x v="2"/>
    <s v="2021-01-07"/>
    <s v="TRACRIUM 250 mg/25 ml , solution injectable - flacon de 25 ml"/>
    <s v=""/>
    <s v="TRACRIUM 250 mg/25 ml, solution injectable - flacon de 25 ml"/>
    <x v="10"/>
    <x v="0"/>
    <s v="Atracurium"/>
    <d v="2021-05-17T00:00:00"/>
  </r>
  <r>
    <x v="1"/>
    <x v="1"/>
    <s v="2021-03-15"/>
    <s v="AUGMENTIN  500 mg/50 mg, 2 g/200 mg ADULTES, 1 g/200 mg, poudre pour solution injectable/pour perfusion (IV)"/>
    <s v=""/>
    <s v="AUGMENTIN  500 mg/50 mg, 2 g/200 mg ADULTES, 1 g/200 mg, poudre pour solution injectable/pour perfusion (IV)"/>
    <x v="0"/>
    <x v="0"/>
    <s v="Amoxicilline / acide clavulanique"/>
    <d v="2021-05-17T00:00:00"/>
  </r>
  <r>
    <x v="1"/>
    <x v="2"/>
    <s v="2021-01-13"/>
    <s v="NALADOR 500 microgrammes , lyophilisat pour usage parentéral"/>
    <s v=""/>
    <s v="NALADOR 500 microgrammes, lyophilisat pour usage parentéral"/>
    <x v="11"/>
    <x v="0"/>
    <s v="Sulprostone"/>
    <d v="2021-05-17T00:00:00"/>
  </r>
  <r>
    <x v="1"/>
    <x v="0"/>
    <s v="2021-03-30"/>
    <s v="EXTENCILLINE 2,4 MUI, poudre et solvant pour suspension injectable IM"/>
    <s v=""/>
    <s v="EXTENCILLINE 2,4 MUI, poudre et solvant pour suspension injectable IM"/>
    <x v="0"/>
    <x v="0"/>
    <s v="Benzathine benzylpénicilline"/>
    <d v="2021-05-17T00:00:00"/>
  </r>
  <r>
    <x v="1"/>
    <x v="1"/>
    <s v="2021-01-20"/>
    <s v="DIPIPERON 40 mg/ml , solution buvable en gouttes"/>
    <s v="2021-01-20"/>
    <s v="DIPIPERON 40 mg/ml, solution buvable en gouttes"/>
    <x v="5"/>
    <x v="0"/>
    <s v="Pipampérone"/>
    <d v="2021-05-17T00:00:00"/>
  </r>
  <r>
    <x v="1"/>
    <x v="1"/>
    <s v="2021-01-26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05-17T00:00:00"/>
  </r>
  <r>
    <x v="1"/>
    <x v="1"/>
    <s v="2021-01-27"/>
    <s v="BACTRIM , comprimé"/>
    <s v="2021-01-22"/>
    <s v="BACTRIM, comprimé"/>
    <x v="0"/>
    <x v="0"/>
    <s v="Sulfaméthoxazole / Triméthoprime"/>
    <d v="2021-05-17T00:00:00"/>
  </r>
  <r>
    <x v="1"/>
    <x v="2"/>
    <s v="2021-04-12"/>
    <s v="DAPTOMYCINE 500 mg, poudre pour solution injectable/pour perfusion"/>
    <s v=""/>
    <s v="DAPTOMYCINE 500 mg, poudre pour solution injectable/pour perfusion"/>
    <x v="0"/>
    <x v="0"/>
    <s v="Daptomycine"/>
    <d v="2021-05-17T00:00:00"/>
  </r>
  <r>
    <x v="1"/>
    <x v="1"/>
    <s v="2021-02-03"/>
    <s v="DOBUTAMINE PANPHARMA 250 mg/20 ml , solution à diluer pour perfusion"/>
    <s v="2020-10-15"/>
    <s v="DOBUTAMINE PANPHARMA 250 mg/20 ml, solution à diluer pour perfusion"/>
    <x v="3"/>
    <x v="0"/>
    <s v="Dobutamine"/>
    <d v="2021-05-17T00:00:00"/>
  </r>
  <r>
    <x v="1"/>
    <x v="2"/>
    <s v="2021-02-05"/>
    <s v="PEDIAVEN AP-HP NOUVEAU-NE 2, solution pour perfusion, poche bicompartimentée de 250 ml"/>
    <s v=""/>
    <s v="PEDIAVEN AP-HP NOUVEAU-NE 2, solution pour perfusion, poche bicompartimentée de 250 ml"/>
    <x v="7"/>
    <x v="0"/>
    <s v="Mélange nutritif"/>
    <d v="2021-05-17T00:00:00"/>
  </r>
  <r>
    <x v="1"/>
    <x v="2"/>
    <s v="2021-02-08"/>
    <s v="POLARAMINE 5 mg/1 ml , solution injectable"/>
    <s v=""/>
    <s v="POLARAMINE 5 mg/1 ml, solution injectable"/>
    <x v="12"/>
    <x v="0"/>
    <s v="Dexchlorphéniramine"/>
    <d v="2021-05-17T00:00:00"/>
  </r>
  <r>
    <x v="1"/>
    <x v="2"/>
    <s v="2021-02-08"/>
    <s v="PEDIAVEN AP-HP G20 , solution pour perfusion, poche bicompartimentée de 1000 ml"/>
    <s v=""/>
    <s v="PEDIAVEN AP-HP G20, solution pour perfusion, poche bicompartimentée de 1000 ml"/>
    <x v="7"/>
    <x v="0"/>
    <s v="Mélange nutritif"/>
    <d v="2021-05-17T00:00:00"/>
  </r>
  <r>
    <x v="1"/>
    <x v="3"/>
    <s v="2021-02-0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05-17T00:00:00"/>
  </r>
  <r>
    <x v="1"/>
    <x v="0"/>
    <s v="2021-02-09"/>
    <s v="OCTAFIX 100 UI/ml , poudre et solvant pour solution injectable"/>
    <s v=""/>
    <s v="OCTAFIX 100 UI/ml, poudre et solvant pour solution injectable"/>
    <x v="7"/>
    <x v="0"/>
    <s v="Facteur VIII de coagulation humain"/>
    <d v="2021-05-17T00:00:00"/>
  </r>
  <r>
    <x v="1"/>
    <x v="1"/>
    <s v="2021-04-22"/>
    <s v="DIAZEPAM  5 mg et 10 mg comprimé"/>
    <s v="2021-04-22"/>
    <s v="DIAZEPAM  5 mg et 10 mg comprimé"/>
    <x v="5"/>
    <x v="0"/>
    <s v="Diazépam"/>
    <d v="2021-05-17T00:00:00"/>
  </r>
  <r>
    <x v="1"/>
    <x v="0"/>
    <s v="2021-02-15"/>
    <s v="FIRDAPSE 10 mg  comprimé"/>
    <s v=""/>
    <s v="FIRDAPSE 10 mg  comprimé"/>
    <x v="5"/>
    <x v="0"/>
    <s v="Amifampridine (phosphate d')"/>
    <d v="2021-05-17T00:00:00"/>
  </r>
  <r>
    <x v="1"/>
    <x v="0"/>
    <s v="2021-02-16"/>
    <s v="DAPTOMYCINE ACCORD 350 mg , poudre pour solution injectable/pour perfusion"/>
    <s v=""/>
    <s v="DAPTOMYCINE ACCORD 350 mg, poudre pour solution injectable/pour perfusion"/>
    <x v="0"/>
    <x v="0"/>
    <s v="Daptomycine"/>
    <d v="2021-05-17T00:00:00"/>
  </r>
  <r>
    <x v="1"/>
    <x v="1"/>
    <s v="2021-02-16"/>
    <s v="AZACTAM 1g  poudre et solution pour usage parentéral"/>
    <s v="2021-03-15"/>
    <s v="AZACTAM 1g poudre et solution pour usage parentéral"/>
    <x v="0"/>
    <x v="0"/>
    <s v="Aztréonam"/>
    <d v="2021-05-17T00:00:00"/>
  </r>
  <r>
    <x v="1"/>
    <x v="1"/>
    <s v="2021-02-17"/>
    <s v="FOSFOCINE 1 g et 4 g I.V. , poudre pour solution pour perfusion"/>
    <s v="2019-12-01"/>
    <s v="FOSFOCINE 1 g et 4 g I.V., poudre pour solution pour perfusion"/>
    <x v="0"/>
    <x v="0"/>
    <s v="Fosfomycine"/>
    <d v="2021-05-17T00:00:00"/>
  </r>
  <r>
    <x v="1"/>
    <x v="1"/>
    <s v="2021-04-13"/>
    <s v="ASPIRINE PROTECT 100 mg , comprimé gastro-résistant"/>
    <s v=""/>
    <s v="ASPIRINE PROTECT 100 mg, comprimé gastro-résistant"/>
    <x v="7"/>
    <x v="0"/>
    <s v="Acide acétylsalicylique"/>
    <d v="2021-05-17T00:00:00"/>
  </r>
  <r>
    <x v="1"/>
    <x v="1"/>
    <s v="2021-04-13"/>
    <s v="ACIDE ACETYLSALICYLIQUE MYLAN 100 mg , comprimé gastro-résistant"/>
    <s v=""/>
    <s v="ACIDE ACETYLSALICYLIQUE MYLAN 100 mg , comprimé gastro-résistant"/>
    <x v="7"/>
    <x v="0"/>
    <s v="Acide acétylsalicylique"/>
    <d v="2021-05-17T00:00:00"/>
  </r>
  <r>
    <x v="1"/>
    <x v="1"/>
    <s v="2021-03-19"/>
    <s v="ESKAZOLE 400 mg, comprimé"/>
    <s v=""/>
    <s v="ESKAZOLE 400 mg, comprimé"/>
    <x v="9"/>
    <x v="0"/>
    <s v="Albendazole"/>
    <d v="2021-05-17T00:00:00"/>
  </r>
  <r>
    <x v="1"/>
    <x v="2"/>
    <s v="2021-02-22"/>
    <s v="RESITUNE 100 mg  Comprimé gastro-résistant Flacon de 30 et Flacon de 90"/>
    <s v=""/>
    <s v="RESITUNE 100 mg  Comprimé gastro-résistant Flacon de 30 et Flacon de 90"/>
    <x v="7"/>
    <x v="0"/>
    <s v="Acide acétylsalicylique"/>
    <d v="2021-05-17T00:00:00"/>
  </r>
  <r>
    <x v="1"/>
    <x v="1"/>
    <s v="2021-02-23"/>
    <s v="LHRH FERRING 100 microgrammes/1 ml, solution injectable"/>
    <s v=""/>
    <s v="LHRH FERRING 100 microgrammes/1 ml, solution injectable"/>
    <x v="1"/>
    <x v="0"/>
    <s v="Acétate de gonadoréline"/>
    <d v="2021-05-17T00:00:00"/>
  </r>
  <r>
    <x v="1"/>
    <x v="0"/>
    <s v="2021-02-23"/>
    <s v="HEPARINE CHOAY 25 000 UI/5 ml  solution injectable IV"/>
    <s v=""/>
    <s v="HEPARINE Choay 25 000 UI/5 ml  solution injectable"/>
    <x v="7"/>
    <x v="0"/>
    <s v="Héparine sodique"/>
    <d v="2021-05-17T00:00:00"/>
  </r>
  <r>
    <x v="1"/>
    <x v="0"/>
    <s v="2021-02-23"/>
    <s v="ALYOSTAL VENIN DE GUEPE VESPULA 110 microgrammes, ALYOSTAL VENIN DE GUEPE VESPULA 550 microgrammes , poudre et solvant pour solution injectable"/>
    <s v=""/>
    <s v="ALYOSTAL VENIN DE GUEPE VESPULA 110 et 550 microgrammes, poudre et solvant pour solution injectable"/>
    <x v="1"/>
    <x v="0"/>
    <s v="Guêpe Polistes (venin de)"/>
    <d v="2021-05-17T00:00:00"/>
  </r>
  <r>
    <x v="1"/>
    <x v="0"/>
    <s v="2021-03-23"/>
    <s v="ATRACURIUM HOSPIRA 10 mg/ml, solution injectable – flacon 25 ml"/>
    <s v=""/>
    <s v="ATRACURIUM Hospira 10 mg/ml, solution injectable – flacon de 25ml"/>
    <x v="10"/>
    <x v="0"/>
    <s v="Atracurium"/>
    <d v="2021-05-17T00:00:00"/>
  </r>
  <r>
    <x v="1"/>
    <x v="1"/>
    <s v="2021-02-26"/>
    <s v="PROVAMES 2 mg  comprimé pelliculé"/>
    <s v=""/>
    <s v="PROVAMES 2 mg  comprimé pelliculé"/>
    <x v="11"/>
    <x v="0"/>
    <s v="Estradiol hémihydraté"/>
    <d v="2021-05-17T00:00:00"/>
  </r>
  <r>
    <x v="1"/>
    <x v="3"/>
    <s v="2021-02-26"/>
    <s v="CELLTOP 25 mg , capsule molle"/>
    <s v=""/>
    <s v="CELLTOP 25 mg, capsule molle"/>
    <x v="6"/>
    <x v="0"/>
    <s v="Etoposide"/>
    <d v="2021-05-17T00:00:00"/>
  </r>
  <r>
    <x v="1"/>
    <x v="1"/>
    <s v="2021-03-03"/>
    <s v="ALUNBRIG 30 mg , comprimé pelliculé"/>
    <s v="2021-03-02"/>
    <s v="ALUNBRIG 30 mg , comprimé pelliculé"/>
    <x v="6"/>
    <x v="0"/>
    <s v="Brigatinib"/>
    <d v="2021-05-17T00:00:00"/>
  </r>
  <r>
    <x v="1"/>
    <x v="1"/>
    <s v="2021-03-03"/>
    <s v="AMOXICILLINE/ACIDE CLAVULANIQUE PANPHARMA 500 mg/50 mg , AMOXICILLINE/ACIDE CLAVULANIQUE PANPHARMA 2 g/200 mg ADULTES , poudre pour solution injectable/pour perfusion (I.V.)"/>
    <s v="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05-17T00:00:00"/>
  </r>
  <r>
    <x v="1"/>
    <x v="1"/>
    <s v="2021-03-04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05-17T00:00:00"/>
  </r>
  <r>
    <x v="1"/>
    <x v="2"/>
    <s v="2021-03-04"/>
    <s v="PROGESTERONE RETARD PHARLON 500 mg/2 ml , solution injectable IM en ampoule"/>
    <s v=""/>
    <s v="PROGESTERONE RETARD PHARLON 500 mg/2 ml, solution injectable IM en ampoule"/>
    <x v="11"/>
    <x v="0"/>
    <s v="Progestérone"/>
    <d v="2021-05-17T00:00:00"/>
  </r>
  <r>
    <x v="1"/>
    <x v="2"/>
    <s v="2021-03-09"/>
    <s v="RESPREEZA® 1000 mg, 4000 mg, 5000 mg, poudre et solvant pour solution injectable/perfusion"/>
    <s v=""/>
    <s v="RESPREEZA 1000 mg, 4000 mg, 5000 mg, poudre et solvant pour solution injectable/perfusion"/>
    <x v="7"/>
    <x v="0"/>
    <s v="Alpha-1 antitrypsine"/>
    <d v="2021-05-17T00:00:00"/>
  </r>
  <r>
    <x v="1"/>
    <x v="2"/>
    <s v="2021-03-09"/>
    <s v="VORICONAZOLE ARROW 200 mg  poudre pour solution pour perfusion"/>
    <s v=""/>
    <s v="VORICONAZOLE ARROW 200 mg  poudre pour solution pour perfusion"/>
    <x v="0"/>
    <x v="0"/>
    <s v="Voriconazole"/>
    <d v="2021-05-17T00:00:00"/>
  </r>
  <r>
    <x v="1"/>
    <x v="2"/>
    <s v="2021-03-09"/>
    <s v="RESITUNE 75 mg  Comprimé gastro-résistant Flacon de 30 et Flacon de 90"/>
    <s v=""/>
    <s v="RESITUNE 75 mg  Comprimé gastro-résistant Flacon de 30 et Flacon de 90"/>
    <x v="7"/>
    <x v="0"/>
    <s v="Acide acétylsalicylique"/>
    <d v="2021-05-17T00:00:00"/>
  </r>
  <r>
    <x v="1"/>
    <x v="0"/>
    <s v="2019-06-06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05-17T00:00:00"/>
  </r>
  <r>
    <x v="1"/>
    <x v="1"/>
    <s v="2021-03-17"/>
    <s v="REBETOL 40 mg/40 ml , solution buvable"/>
    <s v="2021-03-09"/>
    <s v="REBETOL 40 mg/ml, solution buvable"/>
    <x v="0"/>
    <x v="0"/>
    <s v="Ribavirine"/>
    <d v="2021-05-17T00:00:00"/>
  </r>
  <r>
    <x v="1"/>
    <x v="2"/>
    <s v="2021-03-17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05-17T00:00:00"/>
  </r>
  <r>
    <x v="1"/>
    <x v="0"/>
    <s v="2021-03-17"/>
    <s v="UN-ALFA 2 microgrammes/1 ml , solution injectable IV en ampoule"/>
    <s v=""/>
    <s v="UN-ALFA 2 microgrammes/1 ml, solution injectable IV en ampoule"/>
    <x v="8"/>
    <x v="0"/>
    <s v="Alfacalcidol "/>
    <d v="2021-05-17T00:00:00"/>
  </r>
  <r>
    <x v="1"/>
    <x v="2"/>
    <s v="2021-03-17"/>
    <s v="VISUDYNE 15 mg  poudre pour solution pour perfusion"/>
    <s v=""/>
    <s v="VISUDYNE 15 mg  poudre pour solution pour perfusion"/>
    <x v="4"/>
    <x v="0"/>
    <s v="Vertéporfine "/>
    <d v="2021-05-17T00:00:00"/>
  </r>
  <r>
    <x v="1"/>
    <x v="2"/>
    <s v="2021-03-26"/>
    <s v="EFFORTIL  5 mg comprimé et EFFORTIL solution buvable"/>
    <s v=""/>
    <s v="EFFORTIL  5 mg comprimé et EFFORTIL solution buvable"/>
    <x v="3"/>
    <x v="0"/>
    <s v="Étiléfrine"/>
    <d v="2021-05-17T00:00:00"/>
  </r>
  <r>
    <x v="1"/>
    <x v="2"/>
    <s v="2018-02-20"/>
    <s v="AKYNZEO 300 mg/0,5 mg , gélule"/>
    <s v=""/>
    <s v="AKYNZEO 300 mg/0,5 mg , gélule"/>
    <x v="8"/>
    <x v="0"/>
    <s v="Netupitant/Palonosetron"/>
    <d v="2021-05-17T00:00:00"/>
  </r>
  <r>
    <x v="1"/>
    <x v="2"/>
    <s v="2020-09-15"/>
    <s v="Venin de guêpe Polistes spp 550 microgrammes , poudre pour solution injectable"/>
    <s v=""/>
    <s v="VENIN de guêpe Polistes spp 550 microgrammes, poudre pour solution injectable"/>
    <x v="1"/>
    <x v="0"/>
    <s v="Venin de guêpe"/>
    <d v="2021-05-17T00:00:00"/>
  </r>
  <r>
    <x v="1"/>
    <x v="1"/>
    <s v="2020-12-16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05-17T00:00:00"/>
  </r>
  <r>
    <x v="1"/>
    <x v="0"/>
    <s v="2021-03-15"/>
    <s v="METALYSE 10000 unités, poudre et solvant pour solution injectable"/>
    <s v=""/>
    <s v="METALYSE 10000 unités, poudre et solvant pour solution injectable"/>
    <x v="7"/>
    <x v="0"/>
    <s v="Ténectéplase"/>
    <d v="2021-05-17T00:00:00"/>
  </r>
  <r>
    <x v="1"/>
    <x v="2"/>
    <s v="2021-05-07"/>
    <s v="URAPIDIL STRAGEN LP 60 mg , gélule à libération prolongée"/>
    <s v="2021-06-14"/>
    <s v="URAPIDIL STRAGEN LP 60 mg, gélule à libération prolongée"/>
    <x v="3"/>
    <x v="0"/>
    <s v="Urapidil"/>
    <d v="2021-05-17T00:00:00"/>
  </r>
  <r>
    <x v="1"/>
    <x v="2"/>
    <s v="2021-03-29"/>
    <s v="ROACTEMRA 20 mg/ml, solution à diluer pour perfusion"/>
    <s v=""/>
    <s v="ROACTEMRA 20 mg/ml, solution à diluer pour perfusion"/>
    <x v="6"/>
    <x v="0"/>
    <s v="Tocilizumab"/>
    <d v="2021-05-17T00:00:00"/>
  </r>
  <r>
    <x v="1"/>
    <x v="1"/>
    <s v="2021-04-01"/>
    <s v="AMMONAPS 500 mg , comprimé"/>
    <s v=""/>
    <s v="AMMONAPS 500 mg, comprimé"/>
    <x v="8"/>
    <x v="0"/>
    <s v="Phénylbutyrate de sodium"/>
    <d v="2021-05-17T00:00:00"/>
  </r>
  <r>
    <x v="1"/>
    <x v="2"/>
    <s v="2021-04-02"/>
    <s v="Immunoglobuline humaine normale IV (à base de) –  Ig Vena 50mg/ml, solution pour perfusion IV-  INTRATECT 50mg/ml et 100mg/ml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05-17T00:00:00"/>
  </r>
  <r>
    <x v="1"/>
    <x v="0"/>
    <s v="2021-04-02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05-17T00:00:00"/>
  </r>
  <r>
    <x v="1"/>
    <x v="0"/>
    <s v="2021-04-02"/>
    <s v="HYCAMTIN 0,25mg, gélule"/>
    <s v=""/>
    <s v="HYCAMTIN 0,25mg, gélule"/>
    <x v="6"/>
    <x v="0"/>
    <s v="Topotécane (chlorhydrate de)"/>
    <d v="2021-05-17T00:00:00"/>
  </r>
  <r>
    <x v="1"/>
    <x v="1"/>
    <s v="2021-04-22"/>
    <s v="INVANZ 1 G, poudre pour solution à diluer pour perfusion"/>
    <s v="2021-04-21"/>
    <s v="INVANZ 1 G, poudre pour solution à diluer pour perfusion"/>
    <x v="0"/>
    <x v="0"/>
    <s v="Ertapénem"/>
    <d v="2021-05-17T00:00:00"/>
  </r>
  <r>
    <x v="1"/>
    <x v="2"/>
    <s v="2021-04-12"/>
    <s v="CLAMOXYL 500mg, poudre pour solution injectable/pour perfusion (IM-IV)"/>
    <s v=""/>
    <s v="CLAMOXYL 500mg, poudre pour solution injectable/pour perfusion (IM-IV)"/>
    <x v="0"/>
    <x v="0"/>
    <s v="Amoxicilline"/>
    <d v="2021-05-17T00:00:00"/>
  </r>
  <r>
    <x v="1"/>
    <x v="2"/>
    <s v="2021-04-12"/>
    <s v="CLAMOXYL 1g, poudre pour solution injectable/pour perfusion (IM-IV)"/>
    <s v=""/>
    <s v="CLAMOXYL 1g, poudre pour solution injectable/pour perfusion (IM-IV)"/>
    <x v="0"/>
    <x v="0"/>
    <s v="Amoxicilline"/>
    <d v="2021-05-17T00:00:00"/>
  </r>
  <r>
    <x v="1"/>
    <x v="1"/>
    <s v="2021-04-12"/>
    <s v="CLAMOXYL 2 g, poudre pour solution injectable/ pour perfusion (IM-IV)"/>
    <s v=""/>
    <s v="CLAMOXYL 2 g, poudre pour solution injectable/ pour perfusion (IM-IV)"/>
    <x v="0"/>
    <x v="0"/>
    <s v="Amoxicilline"/>
    <d v="2021-05-17T00:00:00"/>
  </r>
  <r>
    <x v="1"/>
    <x v="0"/>
    <s v="2021-04-13"/>
    <s v="CHLORHYDRATE DE PROCAINE LAVOISIER 10 et 20 mg/ml, solution injectable"/>
    <s v=""/>
    <s v="CHLORHYDRATE DE PROCAINE LAVOISIER 10 et 20 mg/ml, solution injectable"/>
    <x v="5"/>
    <x v="0"/>
    <s v="Procaïne"/>
    <d v="2021-05-17T00:00:00"/>
  </r>
  <r>
    <x v="1"/>
    <x v="2"/>
    <s v="2021-04-13"/>
    <s v="TOPIRAMATE SANDOZ 100 mg, comprimé pelliculé"/>
    <s v=""/>
    <s v="TOPIRAMATE SANDOZ 100 mg, comprimé pelliculé"/>
    <x v="5"/>
    <x v="0"/>
    <s v="Topiramate"/>
    <d v="2021-05-17T00:00:00"/>
  </r>
  <r>
    <x v="1"/>
    <x v="0"/>
    <s v="2021-04-13"/>
    <s v="ZONISAMIDE MYLAN 100 mg, gélule"/>
    <s v=""/>
    <s v="ZONISAMIDE MYLAN 100 mg, gélule"/>
    <x v="5"/>
    <x v="0"/>
    <s v="Zonisamide"/>
    <d v="2021-05-17T00:00:00"/>
  </r>
  <r>
    <x v="1"/>
    <x v="2"/>
    <s v="2021-04-20"/>
    <s v="TARGRETIN 75 mg, capsule molle"/>
    <s v=""/>
    <s v="TARGRETIN 75 mg, capsule molle"/>
    <x v="6"/>
    <x v="0"/>
    <s v="Bexarotène"/>
    <d v="2021-05-17T00:00:00"/>
  </r>
  <r>
    <x v="1"/>
    <x v="3"/>
    <s v="2021-04-27"/>
    <s v="MINIRIN 0,1 mg/ml solution pour administration endonasale : proposition de substitution"/>
    <s v=""/>
    <s v="MINIRIN 0,1 mg/ml solution pour administration endonasale"/>
    <x v="2"/>
    <x v="0"/>
    <s v="Desmopressine"/>
    <d v="2021-05-17T00:00:00"/>
  </r>
  <r>
    <x v="1"/>
    <x v="0"/>
    <s v="2021-04-20"/>
    <s v="SIGNIFOR 30 mg, poudre et solvant pour suspension injectable"/>
    <s v=""/>
    <s v="SIGNIFOR 30 mg, poudre et solvant pour suspension injectable"/>
    <x v="2"/>
    <x v="0"/>
    <s v="Pasiréotide"/>
    <d v="2021-05-17T00:00:00"/>
  </r>
  <r>
    <x v="1"/>
    <x v="2"/>
    <s v="2021-05-03"/>
    <s v="TOBI  300 mg/5 ml, solution pour inhalation par nébuliseur"/>
    <s v=""/>
    <s v="TOBI 300 mg/5 ml,  solution pour inhalation par nébuliseur"/>
    <x v="0"/>
    <x v="0"/>
    <s v="Tobramycine"/>
    <d v="2021-05-17T00:00:00"/>
  </r>
  <r>
    <x v="1"/>
    <x v="2"/>
    <s v="2021-05-04"/>
    <s v="FROVATRIPTAN TEVA 2,5 mg, comprimé pelliculé"/>
    <s v=""/>
    <s v="FROVATRIPTAN TEVA 2,5 mg, comprimé pelliculé"/>
    <x v="5"/>
    <x v="0"/>
    <s v="Frovatriptan"/>
    <d v="2021-05-17T00:00:00"/>
  </r>
  <r>
    <x v="1"/>
    <x v="0"/>
    <s v="2021-05-04"/>
    <s v="XYLOCAINE 10 mg/ml ADRENALINE 0,005 mg/ml, solution injectable"/>
    <s v=""/>
    <s v="XYLOCAINE 10 mg/ml ADRENALINE 0,005 mg/ml, solution injectable"/>
    <x v="5"/>
    <x v="0"/>
    <s v="Adrénaline / Lidocaïne"/>
    <d v="2021-05-17T00:00:00"/>
  </r>
  <r>
    <x v="1"/>
    <x v="0"/>
    <s v="2021-05-07"/>
    <s v="URAPIDIL 100 mg/20 ml , solution injectable"/>
    <s v=""/>
    <s v="URAPIDIL 100 mg/20 ml, solution injectable"/>
    <x v="3"/>
    <x v="0"/>
    <s v="Uradipil"/>
    <d v="2021-05-17T00:00:00"/>
  </r>
  <r>
    <x v="1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05-17T00:00:00"/>
  </r>
  <r>
    <x v="2"/>
    <x v="0"/>
    <s v="2021-06-02"/>
    <s v="VISUDYNE 15 mg  poudre pour solution pour perfusion"/>
    <s v=""/>
    <s v="VISUDYNE 15 mg  poudre pour solution pour perfusion"/>
    <x v="4"/>
    <x v="0"/>
    <s v="Vertéporfine "/>
    <d v="2021-06-03T00:00:00"/>
  </r>
  <r>
    <x v="2"/>
    <x v="1"/>
    <s v="2021-06-02"/>
    <s v="CLAMOXYL 500mg, poudre pour solution injectable/pour perfusion (IM-IV)"/>
    <s v=""/>
    <s v="CLAMOXYL 500mg, poudre pour solution injectable/pour perfusion (IM-IV)"/>
    <x v="0"/>
    <x v="0"/>
    <s v="Amoxicilline"/>
    <d v="2021-06-03T00:00:00"/>
  </r>
  <r>
    <x v="2"/>
    <x v="0"/>
    <s v="2021-05-31"/>
    <s v="VORICONAZOLE OHRE PHARMA 200 mg , poudre pour solution pour perfusion"/>
    <s v=""/>
    <s v="VORICONAZOLE OHRE PHARMA 200 mg, poudre pour solution pour perfusion"/>
    <x v="0"/>
    <x v="0"/>
    <s v="Voriconazole"/>
    <d v="2021-06-03T00:00:00"/>
  </r>
  <r>
    <x v="2"/>
    <x v="2"/>
    <s v="2021-05-28"/>
    <s v="PROPRANOLOL ACETLAB 5 mg/5 mL , solution injectable"/>
    <s v=""/>
    <s v="PROPRANOLOL ACETLAB 5 mg/5 mL, solution injectable"/>
    <x v="3"/>
    <x v="0"/>
    <s v="Propranolol"/>
    <d v="2021-06-03T00:00:00"/>
  </r>
  <r>
    <x v="2"/>
    <x v="1"/>
    <s v="2021-05-27"/>
    <s v="CIPROFLOXACINE ARROW 500mg  comprimé pelliculé"/>
    <s v=""/>
    <s v="CIPROFLOXACINE ARROW 500mg  comprimé pelliculé"/>
    <x v="0"/>
    <x v="0"/>
    <s v="Ciprofloxacine"/>
    <d v="2021-06-03T00:00:00"/>
  </r>
  <r>
    <x v="2"/>
    <x v="2"/>
    <s v="2021-05-26"/>
    <s v="HEPARINE CHOAY 25 000 UI/5 ml  solution injectable IV"/>
    <s v=""/>
    <s v="HEPARINE Choay 25 000 UI/5 ml  solution injectable"/>
    <x v="7"/>
    <x v="0"/>
    <s v="Héparine sodique"/>
    <d v="2021-06-03T00:00:00"/>
  </r>
  <r>
    <x v="2"/>
    <x v="0"/>
    <s v="2021-05-25"/>
    <s v="METHOTREXATE MYLAN 100 mg/ml , solution injectable, 10 flacons de 50 ml"/>
    <s v=""/>
    <s v="METHOTREXATE Viatris 100 mg/ml, solution injectable"/>
    <x v="6"/>
    <x v="0"/>
    <s v="Méthotrexate"/>
    <d v="2021-06-03T00:00:00"/>
  </r>
  <r>
    <x v="2"/>
    <x v="2"/>
    <s v="2021-05-21"/>
    <s v="URAPIDIL (Eupressyl, Mediatensyl) 30 mg LP , gélule"/>
    <s v=""/>
    <s v="URAPIDIL (Eupressyl, Mediatensyl) 30 mg LP, gélule"/>
    <x v="3"/>
    <x v="0"/>
    <s v="Urapidil"/>
    <d v="2021-06-03T00:00:00"/>
  </r>
  <r>
    <x v="2"/>
    <x v="0"/>
    <s v="2021-05-21"/>
    <s v="URAPIDIL (Eupressyl, Mediatensyl) 60 mg LP  , gélule"/>
    <s v=""/>
    <s v="URAPIDIL (Eupressyl, Mediatensyl) 60 mg LP , gélule"/>
    <x v="3"/>
    <x v="0"/>
    <s v="Uradipil"/>
    <d v="2021-06-03T00:00:00"/>
  </r>
  <r>
    <x v="2"/>
    <x v="0"/>
    <s v="2021-05-21"/>
    <s v="CHAMPIX 0,5 mg et 1 mg , comprimé pelliculé"/>
    <s v=""/>
    <s v="CHAMPIX 0,5 mg et 1 mg, comprimé pelliculé"/>
    <x v="5"/>
    <x v="0"/>
    <s v="Varenicline"/>
    <d v="2021-06-03T00:00:00"/>
  </r>
  <r>
    <x v="2"/>
    <x v="2"/>
    <s v="2021-05-20"/>
    <s v="TOBI  300 mg/5 ml,  solution pour inhalation par nébuliseur"/>
    <s v=""/>
    <s v="TOBI 300 mg/5 ml,  solution pour inhalation par nébuliseur"/>
    <x v="0"/>
    <x v="0"/>
    <s v="Tobramycine"/>
    <d v="2021-06-03T00:00:00"/>
  </r>
  <r>
    <x v="2"/>
    <x v="1"/>
    <s v="2021-05-18"/>
    <s v="ORENCIA® 125 mg , solution injectable en seringue préremplie"/>
    <s v=""/>
    <s v="ORENCIA 125 mg, solution injectable en seringue préremplie"/>
    <x v="6"/>
    <x v="0"/>
    <s v="Abatacept"/>
    <d v="2021-06-03T00:00:00"/>
  </r>
  <r>
    <x v="2"/>
    <x v="2"/>
    <s v="2021-05-18"/>
    <s v="ORENCIA® 125 mg , solution injectable en stylo pré-rempli"/>
    <s v=""/>
    <s v="ORENCIA 125 mg, solution injectable en stylo pré-rempli"/>
    <x v="6"/>
    <x v="0"/>
    <s v="Abatacept"/>
    <d v="2021-06-03T00:00:00"/>
  </r>
  <r>
    <x v="2"/>
    <x v="0"/>
    <s v="2021-05-07"/>
    <s v="URAPIDIL 100 mg/20 ml , solution injectable"/>
    <s v=""/>
    <s v="URAPIDIL 100 mg/20 ml, solution injectable"/>
    <x v="3"/>
    <x v="0"/>
    <s v="Uradipil"/>
    <d v="2021-06-03T00:00:00"/>
  </r>
  <r>
    <x v="2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06-03T00:00:00"/>
  </r>
  <r>
    <x v="2"/>
    <x v="2"/>
    <s v="2021-05-04"/>
    <s v="FROVATRIPTAN TEVA 2,5 mg, comprimé pelliculé"/>
    <s v=""/>
    <s v="FROVATRIPTAN TEVA 2,5 mg, comprimé pelliculé"/>
    <x v="5"/>
    <x v="0"/>
    <s v="Frovatriptan"/>
    <d v="2021-06-03T00:00:00"/>
  </r>
  <r>
    <x v="2"/>
    <x v="0"/>
    <s v="2021-05-04"/>
    <s v="XYLOCAINE 10 mg/ml ADRENALINE 0,005 mg/ml, solution injectable"/>
    <s v=""/>
    <s v="XYLOCAINE 10 mg/ml ADRENALINE 0,005 mg/ml, solution injectable"/>
    <x v="5"/>
    <x v="0"/>
    <s v="Adrénaline / Lidocaïne"/>
    <d v="2021-06-03T00:00:00"/>
  </r>
  <r>
    <x v="2"/>
    <x v="3"/>
    <s v="2021-04-27"/>
    <s v="MINIRIN 0,1 mg/ml solution pour administration endonasale : proposition de substitution"/>
    <s v=""/>
    <s v="MINIRIN 0,1 mg/ml solution pour administration endonasale"/>
    <x v="2"/>
    <x v="0"/>
    <s v="Desmopressine"/>
    <d v="2021-06-03T00:00:00"/>
  </r>
  <r>
    <x v="2"/>
    <x v="1"/>
    <s v="2021-04-22"/>
    <s v="DIAZEPAM  5 mg et 10 mg comprimé"/>
    <s v="2021-04-22"/>
    <s v="DIAZEPAM  5 mg et 10 mg comprimé"/>
    <x v="5"/>
    <x v="0"/>
    <s v="Diazépam"/>
    <d v="2021-06-03T00:00:00"/>
  </r>
  <r>
    <x v="2"/>
    <x v="1"/>
    <s v="2021-04-22"/>
    <s v="INVANZ 1 G, poudre pour solution à diluer pour perfusion"/>
    <s v="2021-04-21"/>
    <s v="INVANZ 1 G, poudre pour solution à diluer pour perfusion"/>
    <x v="0"/>
    <x v="0"/>
    <s v="Ertapénem"/>
    <d v="2021-06-03T00:00:00"/>
  </r>
  <r>
    <x v="2"/>
    <x v="2"/>
    <s v="2021-04-20"/>
    <s v="TARGRETIN 75 mg, capsule molle"/>
    <s v=""/>
    <s v="TARGRETIN 75 mg, capsule molle"/>
    <x v="6"/>
    <x v="0"/>
    <s v="Bexarotène"/>
    <d v="2021-06-03T00:00:00"/>
  </r>
  <r>
    <x v="2"/>
    <x v="0"/>
    <s v="2021-04-20"/>
    <s v="SIGNIFOR 30 mg, poudre et solvant pour suspension injectable"/>
    <s v=""/>
    <s v="SIGNIFOR 30 mg, poudre et solvant pour suspension injectable"/>
    <x v="2"/>
    <x v="0"/>
    <s v="Pasiréotide"/>
    <d v="2021-06-03T00:00:00"/>
  </r>
  <r>
    <x v="2"/>
    <x v="1"/>
    <s v="2021-04-13"/>
    <s v="CYNOMEL 0,025 mg , comprimé sécable"/>
    <s v=""/>
    <s v="CYNOMEL 0,025 mg, comprimé sécable"/>
    <x v="2"/>
    <x v="0"/>
    <s v="Liothyronine sodique"/>
    <d v="2021-06-03T00:00:00"/>
  </r>
  <r>
    <x v="2"/>
    <x v="1"/>
    <s v="2021-04-13"/>
    <s v="ASPIRINE PROTECT 100 mg , comprimé gastro-résistant"/>
    <s v=""/>
    <s v="ASPIRINE PROTECT 100 mg, comprimé gastro-résistant"/>
    <x v="7"/>
    <x v="0"/>
    <s v="Acide acétylsalicylique"/>
    <d v="2021-06-03T00:00:00"/>
  </r>
  <r>
    <x v="2"/>
    <x v="1"/>
    <s v="2021-04-13"/>
    <s v="ACIDE ACETYLSALICYLIQUE MYLAN 100 mg , comprimé gastro-résistant"/>
    <s v=""/>
    <s v="ACIDE ACETYLSALICYLIQUE MYLAN 100 mg , comprimé gastro-résistant"/>
    <x v="7"/>
    <x v="0"/>
    <s v="Acide acétylsalicylique"/>
    <d v="2021-06-03T00:00:00"/>
  </r>
  <r>
    <x v="2"/>
    <x v="0"/>
    <s v="2021-04-13"/>
    <s v="CHLORHYDRATE DE PROCAINE LAVOISIER 10 et 20 mg/ml, solution injectable"/>
    <s v=""/>
    <s v="CHLORHYDRATE DE PROCAINE LAVOISIER 10 et 20 mg/ml, solution injectable"/>
    <x v="5"/>
    <x v="0"/>
    <s v="Procaïne"/>
    <d v="2021-06-03T00:00:00"/>
  </r>
  <r>
    <x v="2"/>
    <x v="2"/>
    <s v="2021-04-13"/>
    <s v="TOPIRAMATE SANDOZ 100 mg, comprimé pelliculé"/>
    <s v=""/>
    <s v="TOPIRAMATE SANDOZ 100 mg, comprimé pelliculé"/>
    <x v="5"/>
    <x v="0"/>
    <s v="Topiramate"/>
    <d v="2021-06-03T00:00:00"/>
  </r>
  <r>
    <x v="2"/>
    <x v="0"/>
    <s v="2021-04-13"/>
    <s v="ZONISAMIDE MYLAN 100 mg, gélule"/>
    <s v=""/>
    <s v="ZONISAMIDE MYLAN 100 mg, gélule"/>
    <x v="5"/>
    <x v="0"/>
    <s v="Zonisamide"/>
    <d v="2021-06-03T00:00:00"/>
  </r>
  <r>
    <x v="2"/>
    <x v="2"/>
    <s v="2021-04-12"/>
    <s v="DAPTOMYCINE 500 mg, poudre pour solution injectable/pour perfusion"/>
    <s v=""/>
    <s v="DAPTOMYCINE 500 mg, poudre pour solution injectable/pour perfusion"/>
    <x v="0"/>
    <x v="0"/>
    <s v="Daptomycine"/>
    <d v="2021-06-03T00:00:00"/>
  </r>
  <r>
    <x v="2"/>
    <x v="2"/>
    <s v="2021-04-12"/>
    <s v="CLAMOXYL 1g, poudre pour solution injectable/pour perfusion (IM-IV)"/>
    <s v=""/>
    <s v="CLAMOXYL 1g, poudre pour solution injectable/pour perfusion (IM-IV)"/>
    <x v="0"/>
    <x v="0"/>
    <s v="Amoxicilline"/>
    <d v="2021-06-03T00:00:00"/>
  </r>
  <r>
    <x v="2"/>
    <x v="1"/>
    <s v="2021-04-12"/>
    <s v="CLAMOXYL 2 g, poudre pour solution injectable/ pour perfusion (IM-IV)"/>
    <s v=""/>
    <s v="CLAMOXYL 2 g, poudre pour solution injectable/ pour perfusion (IM-IV)"/>
    <x v="0"/>
    <x v="0"/>
    <s v="Amoxicilline"/>
    <d v="2021-06-03T00:00:00"/>
  </r>
  <r>
    <x v="2"/>
    <x v="2"/>
    <s v="2021-04-02"/>
    <s v="Immunoglobuline humaine normale IV (à base de) –  Ig Vena 50mg/ml, solution pour perfusion IV-  INTRATECT 50mg/ml et 100mg/ml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06-03T00:00:00"/>
  </r>
  <r>
    <x v="2"/>
    <x v="0"/>
    <s v="2021-04-02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06-03T00:00:00"/>
  </r>
  <r>
    <x v="2"/>
    <x v="0"/>
    <s v="2021-04-02"/>
    <s v="HYCAMTIN 0,25mg, gélule"/>
    <s v=""/>
    <s v="HYCAMTIN 0,25mg, gélule"/>
    <x v="6"/>
    <x v="0"/>
    <s v="Topotécane (chlorhydrate de)"/>
    <d v="2021-06-03T00:00:00"/>
  </r>
  <r>
    <x v="2"/>
    <x v="1"/>
    <s v="2021-04-01"/>
    <s v="AMMONAPS 500 mg , comprimé"/>
    <s v=""/>
    <s v="AMMONAPS 500 mg, comprimé"/>
    <x v="8"/>
    <x v="0"/>
    <s v="Phénylbutyrate de sodium"/>
    <d v="2021-06-03T00:00:00"/>
  </r>
  <r>
    <x v="2"/>
    <x v="0"/>
    <s v="2021-03-30"/>
    <s v="EXTENCILLINE 2,4 MUI, poudre et solvant pour suspension injectable IM"/>
    <s v=""/>
    <s v="EXTENCILLINE 2,4 MUI, poudre et solvant pour suspension injectable IM"/>
    <x v="0"/>
    <x v="0"/>
    <s v="Benzathine benzylpénicilline"/>
    <d v="2021-06-03T00:00:00"/>
  </r>
  <r>
    <x v="2"/>
    <x v="2"/>
    <s v="2021-03-29"/>
    <s v="ROACTEMRA 20 mg/ml, solution à diluer pour perfusion"/>
    <s v=""/>
    <s v="ROACTEMRA 20 mg/ml, solution à diluer pour perfusion"/>
    <x v="6"/>
    <x v="0"/>
    <s v="Tocilizumab"/>
    <d v="2021-06-03T00:00:00"/>
  </r>
  <r>
    <x v="2"/>
    <x v="2"/>
    <s v="2021-03-26"/>
    <s v="EFFORTIL  5 mg comprimé et EFFORTIL solution buvable"/>
    <s v=""/>
    <s v="EFFORTIL  5 mg comprimé et EFFORTIL solution buvable"/>
    <x v="3"/>
    <x v="0"/>
    <s v="Étiléfrine"/>
    <d v="2021-06-03T00:00:00"/>
  </r>
  <r>
    <x v="2"/>
    <x v="0"/>
    <s v="2021-03-23"/>
    <s v="ATRACURIUM HOSPIRA 10 mg/ml, solution injectable – flacon 25 ml"/>
    <s v=""/>
    <s v="ATRACURIUM Hospira 10 mg/ml, solution injectable – flacon de 25ml"/>
    <x v="10"/>
    <x v="0"/>
    <s v="Atracurium"/>
    <d v="2021-06-03T00:00:00"/>
  </r>
  <r>
    <x v="2"/>
    <x v="1"/>
    <s v="2021-03-19"/>
    <s v="ESKAZOLE 400 mg, comprimé"/>
    <s v=""/>
    <s v="ESKAZOLE 400 mg, comprimé"/>
    <x v="9"/>
    <x v="0"/>
    <s v="Albendazole"/>
    <d v="2021-06-03T00:00:00"/>
  </r>
  <r>
    <x v="2"/>
    <x v="1"/>
    <s v="2021-03-17"/>
    <s v="CYAMEMAZINE 25 mg, comprimé pelliculé sécable (Spécialités à base de)"/>
    <s v=""/>
    <s v="CYAMEMAZINE 25 mg, comprimé pelliculé sécable (Spécialités à base de)"/>
    <x v="5"/>
    <x v="0"/>
    <s v="Cyamémazine"/>
    <d v="2021-06-03T00:00:00"/>
  </r>
  <r>
    <x v="2"/>
    <x v="1"/>
    <s v="2021-03-17"/>
    <s v="REBETOL 40 mg/40 ml , solution buvable"/>
    <s v="2021-03-09"/>
    <s v="REBETOL 40 mg/ml, solution buvable"/>
    <x v="0"/>
    <x v="0"/>
    <s v="Ribavirine"/>
    <d v="2021-06-03T00:00:00"/>
  </r>
  <r>
    <x v="2"/>
    <x v="2"/>
    <s v="2021-03-17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06-03T00:00:00"/>
  </r>
  <r>
    <x v="2"/>
    <x v="1"/>
    <s v="2021-03-17"/>
    <s v="UN-ALFA 2 microgrammes/1 ml , solution injectable IV en ampoule"/>
    <s v="2021-05-21"/>
    <s v="UN-ALFA 2 microgrammes/1 ml, solution injectable IV en ampoule"/>
    <x v="8"/>
    <x v="0"/>
    <s v="Alfacalcidol "/>
    <d v="2021-06-03T00:00:00"/>
  </r>
  <r>
    <x v="2"/>
    <x v="1"/>
    <s v="2021-03-15"/>
    <s v="AUGMENTIN  500 mg/50 mg, 2 g/200 mg ADULTES, 1 g/200 mg, poudre pour solution injectable/pour perfusion (IV)"/>
    <s v=""/>
    <s v="AUGMENTIN  500 mg/50 mg, 2 g/200 mg ADULTES, 1 g/200 mg, poudre pour solution injectable/pour perfusion (IV)"/>
    <x v="0"/>
    <x v="0"/>
    <s v="Amoxicilline / acide clavulanique"/>
    <d v="2021-06-03T00:00:00"/>
  </r>
  <r>
    <x v="2"/>
    <x v="0"/>
    <s v="2021-03-15"/>
    <s v="METALYSE 10000 unités, poudre et solvant pour solution injectable"/>
    <s v=""/>
    <s v="METALYSE 10000 unités, poudre et solvant pour solution injectable"/>
    <x v="7"/>
    <x v="0"/>
    <s v="Ténectéplase"/>
    <d v="2021-06-03T00:00:00"/>
  </r>
  <r>
    <x v="2"/>
    <x v="2"/>
    <s v="2021-03-09"/>
    <s v="RESPREEZA® 1000 mg, 4000 mg, 5000 mg, poudre et solvant pour solution injectable/perfusion"/>
    <s v=""/>
    <s v="RESPREEZA 1000 mg, 4000 mg, 5000 mg, poudre et solvant pour solution injectable/perfusion"/>
    <x v="7"/>
    <x v="0"/>
    <s v="Alpha-1 antitrypsine"/>
    <d v="2021-06-03T00:00:00"/>
  </r>
  <r>
    <x v="2"/>
    <x v="2"/>
    <s v="2021-03-09"/>
    <s v="VORICONAZOLE ARROW 200 mg  poudre pour solution pour perfusion"/>
    <s v=""/>
    <s v="VORICONAZOLE ARROW 200 mg  poudre pour solution pour perfusion"/>
    <x v="0"/>
    <x v="0"/>
    <s v="Voriconazole"/>
    <d v="2021-06-03T00:00:00"/>
  </r>
  <r>
    <x v="2"/>
    <x v="0"/>
    <s v="2021-03-08"/>
    <s v="MIOCHOLE 20 mg , poudre et solvant pour solution intraoculaire"/>
    <s v=""/>
    <s v="MIOCHOLE 20 mg, poudre et solvant pour solution intraoculaire"/>
    <x v="4"/>
    <x v="0"/>
    <s v="Chlorure d'acétylcholine"/>
    <d v="2021-06-03T00:00:00"/>
  </r>
  <r>
    <x v="2"/>
    <x v="1"/>
    <s v="2021-03-04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06-03T00:00:00"/>
  </r>
  <r>
    <x v="2"/>
    <x v="2"/>
    <s v="2021-03-04"/>
    <s v="PROGESTERONE RETARD PHARLON 500 mg/2 ml , solution injectable IM en ampoule"/>
    <s v=""/>
    <s v="PROGESTERONE RETARD PHARLON 500 mg/2 ml, solution injectable IM en ampoule"/>
    <x v="11"/>
    <x v="0"/>
    <s v="Progestérone"/>
    <d v="2021-06-03T00:00:00"/>
  </r>
  <r>
    <x v="2"/>
    <x v="0"/>
    <s v="2021-03-03"/>
    <s v="PACLITAXEL KABI 6 mg/ml , solution à diluer pour perfusion"/>
    <s v=""/>
    <s v="PACLITAXEL KABI 6 mg/ml, solution à diluer pour perfusion"/>
    <x v="6"/>
    <x v="0"/>
    <s v="Paclitaxel"/>
    <d v="2021-06-03T00:00:00"/>
  </r>
  <r>
    <x v="2"/>
    <x v="1"/>
    <s v="2021-03-03"/>
    <s v="ALUNBRIG 30 mg , comprimé pelliculé"/>
    <s v="2021-03-02"/>
    <s v="ALUNBRIG 30 mg , comprimé pelliculé"/>
    <x v="6"/>
    <x v="0"/>
    <s v="Brigatinib"/>
    <d v="2021-06-03T00:00:00"/>
  </r>
  <r>
    <x v="2"/>
    <x v="1"/>
    <s v="2021-03-03"/>
    <s v="AMOXICILLINE/ACIDE CLAVULANIQUE PANPHARMA 500 mg/50 mg , AMOXICILLINE/ACIDE CLAVULANIQUE PANPHARMA 2 g/200 mg ADULTES , poudre pour solution injectable/pour perfusion (I.V.)"/>
    <s v="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06-03T00:00:00"/>
  </r>
  <r>
    <x v="2"/>
    <x v="0"/>
    <s v="2021-03-02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06-03T00:00:00"/>
  </r>
  <r>
    <x v="2"/>
    <x v="1"/>
    <s v="2021-02-26"/>
    <s v="PROVAMES 2 mg  comprimé pelliculé"/>
    <s v=""/>
    <s v="PROVAMES 2 mg  comprimé pelliculé"/>
    <x v="11"/>
    <x v="0"/>
    <s v="Estradiol hémihydraté"/>
    <d v="2021-06-03T00:00:00"/>
  </r>
  <r>
    <x v="2"/>
    <x v="3"/>
    <s v="2021-02-26"/>
    <s v="CELLTOP 25 mg , capsule molle"/>
    <s v=""/>
    <s v="CELLTOP 25 mg, capsule molle"/>
    <x v="6"/>
    <x v="0"/>
    <s v="Etoposide"/>
    <d v="2021-06-03T00:00:00"/>
  </r>
  <r>
    <x v="2"/>
    <x v="1"/>
    <s v="2021-02-23"/>
    <s v="LHRH FERRING 100 microgrammes/1 ml, solution injectable"/>
    <s v=""/>
    <s v="LHRH FERRING 100 microgrammes/1 ml, solution injectable"/>
    <x v="1"/>
    <x v="0"/>
    <s v="Acétate de gonadoréline"/>
    <d v="2021-06-03T00:00:00"/>
  </r>
  <r>
    <x v="2"/>
    <x v="0"/>
    <s v="2021-02-23"/>
    <s v="ALYOSTAL VENIN DE GUEPE VESPULA 110 microgrammes, ALYOSTAL VENIN DE GUEPE VESPULA 550 microgrammes , poudre et solvant pour solution injectable"/>
    <s v=""/>
    <s v="ALYOSTAL VENIN DE GUEPE VESPULA 110 et 550 microgrammes, poudre et solvant pour solution injectable"/>
    <x v="1"/>
    <x v="0"/>
    <s v="Guêpe Polistes (venin de)"/>
    <d v="2021-06-03T00:00:00"/>
  </r>
  <r>
    <x v="2"/>
    <x v="2"/>
    <s v="2021-02-22"/>
    <s v="RESITUNE 100 mg  Comprimé gastro-résistant Flacon de 30 et Flacon de 90"/>
    <s v=""/>
    <s v="RESITUNE 100 mg  Comprimé gastro-résistant Flacon de 30 et Flacon de 90"/>
    <x v="7"/>
    <x v="0"/>
    <s v="Acide acétylsalicylique"/>
    <d v="2021-06-03T00:00:00"/>
  </r>
  <r>
    <x v="2"/>
    <x v="2"/>
    <s v="2021-02-22"/>
    <s v="RESITUNE 75 mg  Comprimé gastro-résistant Flacon de 30 et Flacon de 90"/>
    <s v=""/>
    <s v="RESITUNE 75 mg  Comprimé gastro-résistant Flacon de 30 et Flacon de 90"/>
    <x v="7"/>
    <x v="0"/>
    <s v="Acide acétylsalicylique"/>
    <d v="2021-06-03T00:00:00"/>
  </r>
  <r>
    <x v="2"/>
    <x v="1"/>
    <s v="2021-02-19"/>
    <s v="EMEND 125 mg , poudre pour suspension buvable"/>
    <s v="2021-02-18"/>
    <s v="EMEND 125 mg"/>
    <x v="8"/>
    <x v="0"/>
    <s v="Aprépitant"/>
    <d v="2021-06-03T00:00:00"/>
  </r>
  <r>
    <x v="2"/>
    <x v="1"/>
    <s v="2021-02-17"/>
    <s v="FOSFOCINE 1 g et 4 g I.V. , poudre pour solution pour perfusion"/>
    <s v="2019-12-01"/>
    <s v="FOSFOCINE 1 g et 4 g I.V., poudre pour solution pour perfusion"/>
    <x v="0"/>
    <x v="0"/>
    <s v="Fosfomycine"/>
    <d v="2021-06-03T00:00:00"/>
  </r>
  <r>
    <x v="2"/>
    <x v="0"/>
    <s v="2021-02-16"/>
    <s v="DAPTOMYCINE ACCORD 350 mg , poudre pour solution injectable/pour perfusion"/>
    <s v=""/>
    <s v="DAPTOMYCINE ACCORD 350 mg, poudre pour solution injectable/pour perfusion"/>
    <x v="0"/>
    <x v="0"/>
    <s v="Daptomycine"/>
    <d v="2021-06-03T00:00:00"/>
  </r>
  <r>
    <x v="2"/>
    <x v="1"/>
    <s v="2021-02-16"/>
    <s v="AZACTAM 1g  poudre et solution pour usage parentéral"/>
    <s v="2021-03-15"/>
    <s v="AZACTAM 1g poudre et solution pour usage parentéral"/>
    <x v="0"/>
    <x v="0"/>
    <s v="Aztréonam"/>
    <d v="2021-06-03T00:00:00"/>
  </r>
  <r>
    <x v="2"/>
    <x v="0"/>
    <s v="2021-02-15"/>
    <s v="FIRDAPSE 10 mg  comprimé"/>
    <s v=""/>
    <s v="FIRDAPSE 10 mg  comprimé"/>
    <x v="5"/>
    <x v="0"/>
    <s v="Amifampridine (phosphate d')"/>
    <d v="2021-06-03T00:00:00"/>
  </r>
  <r>
    <x v="2"/>
    <x v="2"/>
    <s v="2021-02-10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06-03T00:00:00"/>
  </r>
  <r>
    <x v="2"/>
    <x v="3"/>
    <s v="2021-02-0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06-03T00:00:00"/>
  </r>
  <r>
    <x v="2"/>
    <x v="0"/>
    <s v="2021-02-09"/>
    <s v="OCTAFIX 100 UI/ml , poudre et solvant pour solution injectable"/>
    <s v=""/>
    <s v="OCTAFIX 100 UI/ml, poudre et solvant pour solution injectable"/>
    <x v="7"/>
    <x v="0"/>
    <s v="Facteur VIII de coagulation humain"/>
    <d v="2021-06-03T00:00:00"/>
  </r>
  <r>
    <x v="2"/>
    <x v="2"/>
    <s v="2021-02-08"/>
    <s v="POLARAMINE 5 mg/1 ml , solution injectable"/>
    <s v=""/>
    <s v="POLARAMINE 5 mg/1 ml, solution injectable"/>
    <x v="12"/>
    <x v="0"/>
    <s v="Dexchlorphéniramine"/>
    <d v="2021-06-03T00:00:00"/>
  </r>
  <r>
    <x v="2"/>
    <x v="2"/>
    <s v="2021-02-08"/>
    <s v="PEDIAVEN AP-HP G20 , solution pour perfusion, poche bicompartimentée de 1000 ml"/>
    <s v=""/>
    <s v="PEDIAVEN AP-HP G20, solution pour perfusion, poche bicompartimentée de 1000 ml"/>
    <x v="7"/>
    <x v="0"/>
    <s v="Mélange nutritif"/>
    <d v="2021-06-03T00:00:00"/>
  </r>
  <r>
    <x v="2"/>
    <x v="2"/>
    <s v="2021-02-05"/>
    <s v="PEDIAVEN AP-HP NOUVEAU-NE 2, solution pour perfusion, poche bicompartimentée de 250 ml"/>
    <s v=""/>
    <s v="PEDIAVEN AP-HP NOUVEAU-NE 2, solution pour perfusion, poche bicompartimentée de 250 ml"/>
    <x v="7"/>
    <x v="0"/>
    <s v="Mélange nutritif"/>
    <d v="2021-06-03T00:00:00"/>
  </r>
  <r>
    <x v="2"/>
    <x v="1"/>
    <s v="2021-02-03"/>
    <s v="DOBUTAMINE PANPHARMA 250 mg/20 ml , solution à diluer pour perfusion"/>
    <s v="2020-10-15"/>
    <s v="DOBUTAMINE PANPHARMA 250 mg/20 ml, solution à diluer pour perfusion"/>
    <x v="3"/>
    <x v="0"/>
    <s v="Dobutamine"/>
    <d v="2021-06-03T00:00:00"/>
  </r>
  <r>
    <x v="2"/>
    <x v="2"/>
    <s v="2021-02-02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06-03T00:00:00"/>
  </r>
  <r>
    <x v="2"/>
    <x v="1"/>
    <s v="2021-02-01"/>
    <s v="ONDANSETRON KABI 2 mg/ml  solution injectable"/>
    <s v="2021-01-01"/>
    <s v="ONDANSETRON KABI 2 mg/ml  solution injectable"/>
    <x v="8"/>
    <x v="0"/>
    <s v="Ondansétron"/>
    <d v="2021-06-03T00:00:00"/>
  </r>
  <r>
    <x v="2"/>
    <x v="1"/>
    <s v="2021-01-27"/>
    <s v="BACTRIM , comprimé"/>
    <s v="2021-01-22"/>
    <s v="BACTRIM, comprimé"/>
    <x v="0"/>
    <x v="0"/>
    <s v="Sulfaméthoxazole / Triméthoprime"/>
    <d v="2021-06-03T00:00:00"/>
  </r>
  <r>
    <x v="2"/>
    <x v="1"/>
    <s v="2021-01-26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06-03T00:00:00"/>
  </r>
  <r>
    <x v="2"/>
    <x v="1"/>
    <s v="2021-01-20"/>
    <s v="DIPIPERON 40 mg/ml , solution buvable en gouttes"/>
    <s v="2021-01-20"/>
    <s v="DIPIPERON 40 mg/ml, solution buvable en gouttes"/>
    <x v="5"/>
    <x v="0"/>
    <s v="Pipampérone"/>
    <d v="2021-06-03T00:00:00"/>
  </r>
  <r>
    <x v="2"/>
    <x v="2"/>
    <s v="2021-01-13"/>
    <s v="NALADOR 500 microgrammes , lyophilisat pour usage parentéral"/>
    <s v=""/>
    <s v="NALADOR 500 microgrammes, lyophilisat pour usage parentéral"/>
    <x v="11"/>
    <x v="0"/>
    <s v="Sulprostone"/>
    <d v="2021-06-03T00:00:00"/>
  </r>
  <r>
    <x v="2"/>
    <x v="2"/>
    <s v="2021-01-07"/>
    <s v="TRACRIUM 250 mg/25 ml , solution injectable - flacon de 25 ml"/>
    <s v=""/>
    <s v="TRACRIUM 250 mg/25 ml, solution injectable - flacon de 25 ml"/>
    <x v="10"/>
    <x v="0"/>
    <s v="Atracurium"/>
    <d v="2021-06-03T00:00:00"/>
  </r>
  <r>
    <x v="2"/>
    <x v="1"/>
    <s v="2020-12-29"/>
    <s v="LEVOTHYROX 88, 112 et 137 microgrammes, comprimé sécable"/>
    <s v="2021-03-11"/>
    <s v="LEVOTHYROX 88, 112 et 137 microgrammes, comprimé sécable"/>
    <x v="2"/>
    <x v="0"/>
    <s v="Lévothyroxine sodique"/>
    <d v="2021-06-03T00:00:00"/>
  </r>
  <r>
    <x v="2"/>
    <x v="1"/>
    <s v="2020-12-28"/>
    <s v="VEDROP 50mg/ml  solution buvable flacon de 20 ml et de 60 ml"/>
    <s v="2020-12-22"/>
    <s v="VEDROP 50mg/ml  solution buvable flacon de 20 ml et de 60 ml"/>
    <x v="8"/>
    <x v="0"/>
    <s v="Tocophérol"/>
    <d v="2021-06-03T00:00:00"/>
  </r>
  <r>
    <x v="2"/>
    <x v="2"/>
    <s v="2020-12-23"/>
    <s v="ZOPHREN 4 mg/5 ml , sirop"/>
    <s v=""/>
    <s v="ZOPHREN 4 mg/5 ml, sirop"/>
    <x v="8"/>
    <x v="0"/>
    <s v="Ondansétron"/>
    <d v="2021-06-03T00:00:00"/>
  </r>
  <r>
    <x v="2"/>
    <x v="0"/>
    <s v="2020-12-21"/>
    <s v="ZERBAXA 0,1 g/0,5 g , poudre pour solution à diluer pour perfusion"/>
    <s v=""/>
    <s v="ZERBAXA 0,1 g/0,5 g, poudre pour solution à diluer pour perfusion"/>
    <x v="0"/>
    <x v="0"/>
    <s v="Ceftolozane / Tazobactam"/>
    <d v="2021-06-03T00:00:00"/>
  </r>
  <r>
    <x v="2"/>
    <x v="1"/>
    <s v="2020-12-18"/>
    <s v="SPOTOF 500 mg comprimé pelliculé et EXACYL 500mg  comprimé pelliculé"/>
    <s v=""/>
    <s v="SPOTOF 500 mg comprimé pelliculé et EXACYL 500mg  comprimé pelliculé"/>
    <x v="7"/>
    <x v="0"/>
    <s v="Tranexamique (acide)"/>
    <d v="2021-06-03T00:00:00"/>
  </r>
  <r>
    <x v="2"/>
    <x v="1"/>
    <s v="2020-12-18"/>
    <s v="VIVELLEDOT"/>
    <s v=""/>
    <s v="VIVELLEDOT"/>
    <x v="11"/>
    <x v="0"/>
    <s v="Estradiol"/>
    <d v="2021-06-03T00:00:00"/>
  </r>
  <r>
    <x v="2"/>
    <x v="0"/>
    <s v="2020-12-18"/>
    <s v="VECTARION INJECTABLE , lyophilisat et solution pour préparation injectable"/>
    <s v=""/>
    <s v="VECTARION injectable, lyophilisat et solution pour préparation injectable"/>
    <x v="12"/>
    <x v="0"/>
    <s v="Almitrine (mésilate d')"/>
    <d v="2021-06-03T00:00:00"/>
  </r>
  <r>
    <x v="2"/>
    <x v="3"/>
    <s v="2020-12-17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06-03T00:00:00"/>
  </r>
  <r>
    <x v="2"/>
    <x v="0"/>
    <s v="2020-12-16"/>
    <s v="COMTAN® 200 mg comprimé pelliculé , boîte de 60"/>
    <s v=""/>
    <s v="COMTAN 200 mg comprimé pelliculé, boîte de 60"/>
    <x v="5"/>
    <x v="0"/>
    <s v="Entacapone"/>
    <d v="2021-06-03T00:00:00"/>
  </r>
  <r>
    <x v="2"/>
    <x v="1"/>
    <s v="2020-12-16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06-03T00:00:00"/>
  </r>
  <r>
    <x v="2"/>
    <x v="0"/>
    <s v="2020-12-15"/>
    <s v="MINIRIN SPRAY 10 microgrammes par dose , solution endonasale en flacon pulvérisateur"/>
    <s v=""/>
    <s v="MINIRIN Spray 10 microgrammes par dose, solution endonasale en flacon"/>
    <x v="2"/>
    <x v="0"/>
    <s v="Desmopressine"/>
    <d v="2021-06-03T00:00:00"/>
  </r>
  <r>
    <x v="2"/>
    <x v="3"/>
    <s v="2020-12-10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06-03T00:00:00"/>
  </r>
  <r>
    <x v="2"/>
    <x v="1"/>
    <s v="2020-12-10"/>
    <s v="DOCETAXEL HOSPIRA 10 mg/ml , solution à diluer pour perfusion"/>
    <s v="2020-12-09"/>
    <s v="DOCETAXEL HOSPIRA 10 mg/ml, solution à diluer pour perfusion"/>
    <x v="6"/>
    <x v="0"/>
    <s v="Docétaxel"/>
    <d v="2021-06-03T00:00:00"/>
  </r>
  <r>
    <x v="2"/>
    <x v="1"/>
    <s v="2020-12-10"/>
    <s v="SINEMET LP 100 mg/25 mg , comprimé à libération prolongée"/>
    <s v="2020-12-10"/>
    <s v="SINEMET LP 100 mg/25 mg, comprimé à libération prolongée"/>
    <x v="5"/>
    <x v="0"/>
    <s v="Levodopa / Carbidopa"/>
    <d v="2021-06-03T00:00:00"/>
  </r>
  <r>
    <x v="2"/>
    <x v="1"/>
    <s v="2020-12-09"/>
    <s v="HYQVIA 100 mg/ml , solution pour perfusion par voie sous-cutanée"/>
    <s v="2020-12-09"/>
    <s v="HYQVIA 100 mg/ml, solution pour perfusion par voie sous-cutanée"/>
    <x v="0"/>
    <x v="0"/>
    <s v="Immunoglobuline humaine normale"/>
    <d v="2021-06-03T00:00:00"/>
  </r>
  <r>
    <x v="2"/>
    <x v="2"/>
    <s v="2020-12-08"/>
    <s v="MIANSERINE (produits à base de)"/>
    <s v=""/>
    <s v="MIANSERINE (produits à base de)"/>
    <x v="5"/>
    <x v="0"/>
    <s v="Miansérine"/>
    <d v="2021-06-03T00:00:00"/>
  </r>
  <r>
    <x v="2"/>
    <x v="1"/>
    <s v="2020-12-07"/>
    <s v="RIFATER , comprimé enrobé"/>
    <s v="2020-12-07"/>
    <s v="RIFATER, comprimé enrobé"/>
    <x v="0"/>
    <x v="0"/>
    <s v="Isoniazide / pyrazinamid / rifampicine"/>
    <d v="2021-06-03T00:00:00"/>
  </r>
  <r>
    <x v="2"/>
    <x v="2"/>
    <s v="2020-12-04"/>
    <s v="GAMMANORM 165 mg/ml , immunoglobuline humaine normale pour injection sous-cutanée"/>
    <s v="2020-12-04"/>
    <s v="GAMMANORM 165 mg/ml, immunoglobuline humaine normale pour injection sous-cutanée"/>
    <x v="0"/>
    <x v="0"/>
    <s v="Immunoglobuline humaine normale"/>
    <d v="2021-06-03T00:00:00"/>
  </r>
  <r>
    <x v="2"/>
    <x v="1"/>
    <s v="2020-12-02"/>
    <s v="RILUTEK 50 mg comprimés pelliculés"/>
    <s v="2020-11-19"/>
    <s v="RILUTEK 50 mg comprimés pelliculés"/>
    <x v="5"/>
    <x v="0"/>
    <s v="Riluzole"/>
    <d v="2021-06-03T00:00:00"/>
  </r>
  <r>
    <x v="2"/>
    <x v="0"/>
    <s v="2020-11-25"/>
    <s v="Eau pour préparations injectables en poche de 250 ml, 500 ml et 1 000 ml"/>
    <s v=""/>
    <s v="EAU pour préparations injectables en poche de 250 ml, 500 ml et 1 000 ml"/>
    <x v="1"/>
    <x v="0"/>
    <s v="Eau"/>
    <d v="2021-06-03T00:00:00"/>
  </r>
  <r>
    <x v="2"/>
    <x v="2"/>
    <s v="2020-11-24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06-03T00:00:00"/>
  </r>
  <r>
    <x v="2"/>
    <x v="1"/>
    <s v="2020-11-24"/>
    <s v="NOZINAN 25 mg/ml , solution injectable en ampoule (I.M.)"/>
    <s v="2020-11-24"/>
    <s v="NOZINAN 25 mg/ml, solution injectable en ampoule (I.M.)"/>
    <x v="5"/>
    <x v="0"/>
    <s v="Lévomépromazine (chlorhydrate de)"/>
    <d v="2021-06-03T00:00:00"/>
  </r>
  <r>
    <x v="2"/>
    <x v="1"/>
    <s v="2020-11-24"/>
    <s v="TERCIAN 50 mg/5 ml , solution injectable en ampoule"/>
    <s v="2020-11-24"/>
    <s v="TERCIAN 50 mg/5 ml, solution injectable en ampoule"/>
    <x v="5"/>
    <x v="0"/>
    <s v="Cyamémazine"/>
    <d v="2021-06-03T00:00:00"/>
  </r>
  <r>
    <x v="2"/>
    <x v="1"/>
    <s v="2020-11-24"/>
    <s v="LARGACTIL 25 mg/5 ml , solution injectable en ampoule"/>
    <s v="2020-11-24"/>
    <s v="LARGACTIL 25 mg/5 ml, solution injectable en ampoule"/>
    <x v="5"/>
    <x v="0"/>
    <s v="Chlorpromazine"/>
    <d v="2021-06-03T00:00:00"/>
  </r>
  <r>
    <x v="2"/>
    <x v="1"/>
    <s v="2020-11-23"/>
    <s v="PILOCARPINE 1 POUR CENT FAURE , collyre en solution en récipient unidose"/>
    <s v="2020-11-23"/>
    <s v="PILOCARPINE 1 POUR CENT FAURE, collyre en solution en récipient unidose"/>
    <x v="4"/>
    <x v="0"/>
    <s v="Pilocarpine"/>
    <d v="2021-06-03T00:00:00"/>
  </r>
  <r>
    <x v="2"/>
    <x v="1"/>
    <s v="2020-11-23"/>
    <s v="PILOCARPINE 2 POUR CENT FAURE , collyre en solution en récipient unidose"/>
    <s v="2020-11-23"/>
    <s v="PILOCARPINE 2 POUR CENT FAURE, collyre en solution en récipient unidose"/>
    <x v="4"/>
    <x v="0"/>
    <s v="Pilocarpine"/>
    <d v="2021-06-03T00:00:00"/>
  </r>
  <r>
    <x v="2"/>
    <x v="1"/>
    <s v="2020-11-18"/>
    <s v="EUTHYRAL® 100µg/20µg , comprimé sécable"/>
    <s v="2020-11-18"/>
    <s v="EUTHYRAL 100µg/20µg, comprimé sécable"/>
    <x v="2"/>
    <x v="0"/>
    <s v="Levothyroxine/Liothyronine"/>
    <d v="2021-06-03T00:00:00"/>
  </r>
  <r>
    <x v="2"/>
    <x v="1"/>
    <s v="2020-11-18"/>
    <s v="ONDANSETRON ACCORD 2 mg/ml  solution injectable"/>
    <s v="2020-11-18"/>
    <s v="ONDANSETRON ACCORD 2 mg/ml  solution injectable"/>
    <x v="8"/>
    <x v="0"/>
    <s v="Ondansétron"/>
    <d v="2021-06-03T00:00:00"/>
  </r>
  <r>
    <x v="2"/>
    <x v="1"/>
    <s v="2020-11-16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06-03T00:00:00"/>
  </r>
  <r>
    <x v="2"/>
    <x v="2"/>
    <s v="2020-11-12"/>
    <s v="ANCOTIL 1 POUR CENT , solution pour perfusion"/>
    <s v=""/>
    <s v="ANCOTIL 1 pour cent, solution pour perfusion"/>
    <x v="0"/>
    <x v="0"/>
    <s v="Flucytosine"/>
    <d v="2021-06-03T00:00:00"/>
  </r>
  <r>
    <x v="2"/>
    <x v="1"/>
    <s v="2020-11-0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06-03T00:00:00"/>
  </r>
  <r>
    <x v="2"/>
    <x v="1"/>
    <s v="2020-11-09"/>
    <s v="NANOCIS 0,24 mg  trousse pour préparation radiopharmaceutique"/>
    <s v="2020-10-01"/>
    <s v="NANOCIS 0,24 mg  trousse pour préparation radiopharmaceutique"/>
    <x v="1"/>
    <x v="0"/>
    <s v="Rhénium (heptasulfure de)"/>
    <d v="2021-06-03T00:00:00"/>
  </r>
  <r>
    <x v="2"/>
    <x v="0"/>
    <s v="2020-11-09"/>
    <s v="ETOMIDATE LIPURO 20 mg/10 ml , émulsion injectable"/>
    <s v=""/>
    <s v="ETOMIDATE LIPURO 20 mg/10 ml, émulsion injectable"/>
    <x v="5"/>
    <x v="0"/>
    <s v="Etomidate"/>
    <d v="2021-06-03T00:00:00"/>
  </r>
  <r>
    <x v="2"/>
    <x v="3"/>
    <s v="2020-11-05"/>
    <s v="IODURE (131I) DE SODIUM 111 MBq/mL , solution injectable"/>
    <s v=""/>
    <s v="IODURE (131I) DE SODIUM 111 MBq/mL, solution injectable"/>
    <x v="1"/>
    <x v="0"/>
    <s v="Iodure (131I) de sodium"/>
    <d v="2021-06-03T00:00:00"/>
  </r>
  <r>
    <x v="2"/>
    <x v="3"/>
    <s v="2020-11-04"/>
    <s v="KIDROLASE 10 000 U.I. , poudre et solvant pour solution injectable"/>
    <s v=""/>
    <s v="KIDROLASE 10 000 U.I., poudre et solvant pour solution injectable"/>
    <x v="6"/>
    <x v="0"/>
    <s v="L-asparaginase"/>
    <d v="2021-06-03T00:00:00"/>
  </r>
  <r>
    <x v="2"/>
    <x v="2"/>
    <s v="2020-11-04"/>
    <s v="LYTOS 520 mg , comprimé pelliculé"/>
    <s v=""/>
    <s v="LYTOS 520 mg, comprimé pelliculé"/>
    <x v="10"/>
    <x v="0"/>
    <s v="Clodronate de sodium"/>
    <d v="2021-06-03T00:00:00"/>
  </r>
  <r>
    <x v="2"/>
    <x v="0"/>
    <s v="2020-10-30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06-03T00:00:00"/>
  </r>
  <r>
    <x v="2"/>
    <x v="1"/>
    <s v="2020-10-28"/>
    <s v="ALFALASTIN 33,33 mg/ml , poudre et solvant pour solution injectable"/>
    <s v=""/>
    <s v="ALFALASTIN 33,33 mg/ml , poudre et solvant pour solution injectable"/>
    <x v="7"/>
    <x v="0"/>
    <s v="Alpha-1 antitrypsine"/>
    <d v="2021-06-03T00:00:00"/>
  </r>
  <r>
    <x v="2"/>
    <x v="3"/>
    <s v="2020-10-21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06-03T00:00:00"/>
  </r>
  <r>
    <x v="2"/>
    <x v="3"/>
    <s v="2020-10-20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06-03T00:00:00"/>
  </r>
  <r>
    <x v="2"/>
    <x v="1"/>
    <s v="2020-10-14"/>
    <s v="LAROSCORBINE 1g/5ml , solution injectable"/>
    <s v="2020-09-09"/>
    <s v="LAROSCORBINE 1g/5ml, solution injectable"/>
    <x v="8"/>
    <x v="0"/>
    <s v="Acide ascorbique"/>
    <d v="2021-06-03T00:00:00"/>
  </r>
  <r>
    <x v="2"/>
    <x v="1"/>
    <s v="2020-10-14"/>
    <s v="ANANDRON 150 mg , comprimé"/>
    <s v="2020-10-14"/>
    <s v="ANANDRON 150 mg, comprimé"/>
    <x v="6"/>
    <x v="0"/>
    <s v="Nilutamide"/>
    <d v="2021-06-03T00:00:00"/>
  </r>
  <r>
    <x v="2"/>
    <x v="1"/>
    <s v="2020-10-14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06-03T00:00:00"/>
  </r>
  <r>
    <x v="2"/>
    <x v="1"/>
    <s v="2020-10-14"/>
    <s v="THYROZOL  5 mg,10 mg et 20 mg"/>
    <s v="2020-09-02"/>
    <s v="THYROZOL  5 mg,10 mg et 20 mg"/>
    <x v="2"/>
    <x v="0"/>
    <s v="Thiamazole"/>
    <d v="2021-06-03T00:00:00"/>
  </r>
  <r>
    <x v="2"/>
    <x v="1"/>
    <s v="2020-10-14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06-03T00:00:00"/>
  </r>
  <r>
    <x v="2"/>
    <x v="1"/>
    <s v="2020-10-12"/>
    <s v="LANVIS 40 mg  comprimé sécable"/>
    <s v="2020-07-20"/>
    <s v="LANVIS 40 mg  comprimé sécable"/>
    <x v="6"/>
    <x v="0"/>
    <s v="Thioguanine"/>
    <d v="2021-06-03T00:00:00"/>
  </r>
  <r>
    <x v="2"/>
    <x v="3"/>
    <s v="2020-10-09"/>
    <s v="LYNPARZA 50 mg , gélule"/>
    <s v=""/>
    <s v="LYNPARZA 50 mg, gélule"/>
    <x v="6"/>
    <x v="0"/>
    <s v="Olaparib"/>
    <d v="2021-06-03T00:00:00"/>
  </r>
  <r>
    <x v="2"/>
    <x v="0"/>
    <s v="2020-10-08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06-03T00:00:00"/>
  </r>
  <r>
    <x v="2"/>
    <x v="1"/>
    <s v="2020-10-08"/>
    <s v="HEXASTAT 100 mg , gélule (altrétamine)"/>
    <s v="2020-07-01"/>
    <s v="HEXASTAT 100 mg, gélule (altrétamine)"/>
    <x v="6"/>
    <x v="0"/>
    <s v="Altrétamine"/>
    <d v="2021-06-03T00:00:00"/>
  </r>
  <r>
    <x v="2"/>
    <x v="0"/>
    <s v="2020-10-08"/>
    <s v="ALENDRONATE 10 mg , comprimé"/>
    <s v=""/>
    <s v="ALENDRONATE 10 mg, comprimé"/>
    <x v="10"/>
    <x v="0"/>
    <s v="Acide alendronique"/>
    <d v="2021-06-03T00:00:00"/>
  </r>
  <r>
    <x v="2"/>
    <x v="1"/>
    <s v="2020-10-07"/>
    <s v="MOZOBIL 20mg/ml  solution injectable, boite de 1 flacon"/>
    <s v="2020-10-06"/>
    <s v="MOZOBIL 20mg/ml  solution injectable, boite de 1 flacon"/>
    <x v="6"/>
    <x v="0"/>
    <s v="Plérixafor"/>
    <d v="2021-06-03T00:00:00"/>
  </r>
  <r>
    <x v="2"/>
    <x v="1"/>
    <s v="2020-10-02"/>
    <s v="PLASMION  - Solution pour perfusion"/>
    <s v="2020-09-22"/>
    <s v="PLASMION  - Solution pour perfusion"/>
    <x v="7"/>
    <x v="0"/>
    <s v="N/A"/>
    <d v="2021-06-03T00:00:00"/>
  </r>
  <r>
    <x v="2"/>
    <x v="1"/>
    <s v="2020-10-02"/>
    <s v="ARACYTINE 100 mg , poudre et solvant pour solution injectable"/>
    <s v="2020-09-28"/>
    <s v="ARACYTINE 100 mg, poudre et solvant pour solution injectable"/>
    <x v="6"/>
    <x v="0"/>
    <s v="Cytarabine"/>
    <d v="2021-06-03T00:00:00"/>
  </r>
  <r>
    <x v="2"/>
    <x v="2"/>
    <s v="2020-10-01"/>
    <s v="ZENTEL 400 mg , comprimé"/>
    <s v=""/>
    <s v="ZENTEL 400 mg, comprimé"/>
    <x v="9"/>
    <x v="0"/>
    <s v="Albendazole"/>
    <d v="2021-06-03T00:00:00"/>
  </r>
  <r>
    <x v="2"/>
    <x v="1"/>
    <s v="2020-09-30"/>
    <s v="DEROXAT 20mg/ 10 ml , suspension buvable"/>
    <s v=""/>
    <s v="DEROXAT 20mg/ 10 ml, suspension buvable"/>
    <x v="5"/>
    <x v="0"/>
    <s v="Paroxétine (chlorhydrate de) hémihydraté"/>
    <d v="2021-06-03T00:00:00"/>
  </r>
  <r>
    <x v="2"/>
    <x v="0"/>
    <s v="2020-09-28"/>
    <s v="ALKONATREM   150 mg, gélule (Chlorhydrate de déméclocycline)"/>
    <s v=""/>
    <s v="ALKONATREM   150 mg, gélule"/>
    <x v="0"/>
    <x v="0"/>
    <s v="Chlorhydrate de déméclocycline"/>
    <d v="2021-06-03T00:00:00"/>
  </r>
  <r>
    <x v="2"/>
    <x v="1"/>
    <s v="2020-09-28"/>
    <s v="HEXATRIONE 2 POUR CENT , suspension injectable (intra-articulaire)"/>
    <s v="2020-09-28"/>
    <s v="HEXATRIONE 2 POUR CENT, suspension injectable (intra-articulaire)"/>
    <x v="2"/>
    <x v="0"/>
    <s v="Hexacetonide de triamcinolone"/>
    <d v="2021-06-03T00:00:00"/>
  </r>
  <r>
    <x v="2"/>
    <x v="1"/>
    <s v="2020-09-28"/>
    <s v="GABITRIL 10 mg , comprimé pelliculé"/>
    <s v="2020-09-25"/>
    <s v="GABITRIL 10 mg, comprimé pelliculé"/>
    <x v="5"/>
    <x v="0"/>
    <s v="Tiagabine hydrochloride monohydrate"/>
    <d v="2021-06-03T00:00:00"/>
  </r>
  <r>
    <x v="2"/>
    <x v="1"/>
    <s v="2020-09-28"/>
    <s v="SCOPODERM TTS  1 mg/72 heures, dispositif transdermique"/>
    <s v="2020-09-28"/>
    <s v="SCOPODERM TTS  1 mg/72 heures, dispositif transdermique"/>
    <x v="8"/>
    <x v="0"/>
    <s v="Scopolamine"/>
    <d v="2021-06-03T00:00:00"/>
  </r>
  <r>
    <x v="2"/>
    <x v="2"/>
    <s v="2020-09-23"/>
    <s v="NULOJIX 250 mg , poudre pour solution à diluer pour perfusion"/>
    <s v=""/>
    <s v="NULOJIX 250 mg, poudre pour solution à diluer pour perfusion"/>
    <x v="6"/>
    <x v="0"/>
    <s v="Bélatacept"/>
    <d v="2021-06-03T00:00:00"/>
  </r>
  <r>
    <x v="2"/>
    <x v="1"/>
    <s v="2020-09-22"/>
    <s v="DEPAMIDE 300 mg , comprimé pelliculé gastro-résistant"/>
    <s v=""/>
    <s v="DEPAMIDE 300 mg, comprimé pelliculé gastro-résistant"/>
    <x v="5"/>
    <x v="0"/>
    <s v="Valpromide"/>
    <d v="2021-06-03T00:00:00"/>
  </r>
  <r>
    <x v="2"/>
    <x v="0"/>
    <s v="2020-09-18"/>
    <s v="ACIDES AMINES POUR LEUCINOSE DECOMPENSEE AP-HP , solution pour perfusion"/>
    <s v=""/>
    <s v="ACIDES AMINES POUR LEUCINOSE DECOMPENSEE AP-HP, solution pour perfusion"/>
    <x v="7"/>
    <x v="0"/>
    <s v="Acides aminés"/>
    <d v="2021-06-03T00:00:00"/>
  </r>
  <r>
    <x v="2"/>
    <x v="0"/>
    <s v="2020-09-17"/>
    <s v="ROPINIROLE MYLAN 0,5 mg  comprimé pelliculé"/>
    <s v=""/>
    <s v="ROPINIROLE MYLAN 0,5 mg  comprimé pelliculé"/>
    <x v="5"/>
    <x v="0"/>
    <s v="Ropinirole"/>
    <d v="2021-06-03T00:00:00"/>
  </r>
  <r>
    <x v="2"/>
    <x v="0"/>
    <s v="2020-09-15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06-03T00:00:00"/>
  </r>
  <r>
    <x v="2"/>
    <x v="0"/>
    <s v="2020-09-15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06-03T00:00:00"/>
  </r>
  <r>
    <x v="2"/>
    <x v="2"/>
    <s v="2020-09-15"/>
    <s v="Venin de guêpe Polistes spp 550 microgrammes , poudre pour solution injectable"/>
    <s v=""/>
    <s v="VENIN de guêpe Polistes spp 550 microgrammes, poudre pour solution injectable"/>
    <x v="1"/>
    <x v="0"/>
    <s v="Venin de guêpe"/>
    <d v="2021-06-03T00:00:00"/>
  </r>
  <r>
    <x v="2"/>
    <x v="1"/>
    <s v="2020-09-10"/>
    <s v="NAROPEINE 2 mg/ml , solution injectable en ampoule"/>
    <s v="2020-09-10"/>
    <s v="NAROPEINE 2 mg/ml, solution injectable en ampoule"/>
    <x v="5"/>
    <x v="0"/>
    <s v="Ropivacaïne (chlorhydrate de)"/>
    <d v="2021-06-03T00:00:00"/>
  </r>
  <r>
    <x v="2"/>
    <x v="1"/>
    <s v="2020-09-10"/>
    <s v="QUITAXON 50 mg , comprimé pelliculé sécable"/>
    <s v="2020-09-10"/>
    <s v="QUITAXON 50 mg, comprimé pelliculé sécable"/>
    <x v="5"/>
    <x v="0"/>
    <s v="Quétiapine"/>
    <d v="2021-06-03T00:00:00"/>
  </r>
  <r>
    <x v="2"/>
    <x v="2"/>
    <s v="2020-09-04"/>
    <s v="CIMETIDINE 200 mg  comprimé effervescent"/>
    <s v=""/>
    <s v="CIMETIDINE 200 mg  comprimé effervescent"/>
    <x v="8"/>
    <x v="0"/>
    <s v="Cimétidine"/>
    <d v="2021-06-03T00:00:00"/>
  </r>
  <r>
    <x v="2"/>
    <x v="2"/>
    <s v="2020-09-03"/>
    <s v="COLCHIMAX , comprimé pelliculé sécable"/>
    <s v=""/>
    <s v="COLCHIMAX, comprimé pelliculé sécable"/>
    <x v="10"/>
    <x v="0"/>
    <s v="Colchicine/Opium/Tiémonium méthylsulfate"/>
    <d v="2021-06-03T00:00:00"/>
  </r>
  <r>
    <x v="2"/>
    <x v="1"/>
    <s v="2020-09-02"/>
    <s v="ARTANE 0,4 POUR CENT , solution buvable en goutte"/>
    <s v="2020-06-01"/>
    <s v="ARTANE 0,4%, solution buvable en goutte"/>
    <x v="5"/>
    <x v="0"/>
    <s v="Chlorhydrate de trihexyphénidyle"/>
    <d v="2021-06-03T00:00:00"/>
  </r>
  <r>
    <x v="2"/>
    <x v="1"/>
    <s v="2020-09-01"/>
    <s v="BASDENE 25 mg , comprimé"/>
    <s v="2020-09-01"/>
    <s v="BASDENE 25 mg, comprimé"/>
    <x v="12"/>
    <x v="0"/>
    <s v="Alimemazine"/>
    <d v="2021-06-03T00:00:00"/>
  </r>
  <r>
    <x v="2"/>
    <x v="1"/>
    <s v="2020-09-01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06-03T00:00:00"/>
  </r>
  <r>
    <x v="2"/>
    <x v="2"/>
    <s v="2020-08-31"/>
    <s v="RIFADINE 2 % , suspension buvable"/>
    <s v=""/>
    <s v="RIFADINE 2 %, suspension buvable"/>
    <x v="0"/>
    <x v="0"/>
    <s v="Rifampicine sodique"/>
    <d v="2021-06-03T00:00:00"/>
  </r>
  <r>
    <x v="2"/>
    <x v="1"/>
    <s v="2020-08-24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06-03T00:00:00"/>
  </r>
  <r>
    <x v="2"/>
    <x v="3"/>
    <s v="2020-08-20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06-03T00:00:00"/>
  </r>
  <r>
    <x v="2"/>
    <x v="1"/>
    <s v="2020-08-20"/>
    <s v="DIGIFAB 40 mg  poudre pour solution pour perfusion"/>
    <s v="2015-02-25"/>
    <s v="DIGIFAB 40 mg  poudre pour solution pour perfusion"/>
    <x v="1"/>
    <x v="0"/>
    <s v="Fragments Fab antidigoxine (ovins)"/>
    <d v="2021-06-03T00:00:00"/>
  </r>
  <r>
    <x v="2"/>
    <x v="0"/>
    <s v="2020-08-17"/>
    <s v="OCTIM 150 microgrammes/dose , solution pour pulvérisation nasale"/>
    <s v=""/>
    <s v="OCTIM 150 microgrammes/dose, solution pour pulvérisation nasale"/>
    <x v="2"/>
    <x v="0"/>
    <s v="Desmopressine"/>
    <d v="2021-06-03T00:00:00"/>
  </r>
  <r>
    <x v="2"/>
    <x v="0"/>
    <s v="2020-08-14"/>
    <s v="ALKERAN 50 mg/10 ml , lyophilisat et solution pour usage parentéral (I.V.)"/>
    <s v=""/>
    <s v="ALKERAN 50 mg/10 ml, lyophilisat et solution pour usage parentéral (I.V.)"/>
    <x v="6"/>
    <x v="0"/>
    <s v="Melphalan (Chlorhydrate)"/>
    <d v="2021-06-03T00:00:00"/>
  </r>
  <r>
    <x v="2"/>
    <x v="1"/>
    <s v="2020-08-14"/>
    <s v="METHOTREXATE BIODIM 25 mg/1 mL , solution injectable"/>
    <s v="2020-08-13"/>
    <s v="METHOTREXATE BIODIM 25 mg/1 mL, solution injectable"/>
    <x v="6"/>
    <x v="0"/>
    <s v="Méthotrexate"/>
    <d v="2021-06-03T00:00:00"/>
  </r>
  <r>
    <x v="2"/>
    <x v="0"/>
    <s v="2020-08-05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06-03T00:00:00"/>
  </r>
  <r>
    <x v="2"/>
    <x v="1"/>
    <s v="2020-07-30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06-03T00:00:00"/>
  </r>
  <r>
    <x v="2"/>
    <x v="1"/>
    <s v="2020-07-24"/>
    <s v="PIPERACILLINE PANPHARMA 1 g et 4 g , poudre pour solution injectable (I.M., I.V.)"/>
    <s v=""/>
    <s v="PIPERACILLINE PANPHARMA 1 g et 4 g, poudre pour solution injectable (I.M., I.V.)"/>
    <x v="0"/>
    <x v="0"/>
    <s v="Pipéracilline"/>
    <d v="2021-06-03T00:00:00"/>
  </r>
  <r>
    <x v="2"/>
    <x v="0"/>
    <s v="2020-07-23"/>
    <s v="PENTACARINAT 300 mg , poudre pour aérosol et pour usage parentéral"/>
    <s v=""/>
    <s v="PENTACARINAT 300 mg, poudre pour aérosol et pour usage parentéral"/>
    <x v="9"/>
    <x v="0"/>
    <s v="Pentamidine (isétionate de) "/>
    <d v="2021-06-03T00:00:00"/>
  </r>
  <r>
    <x v="2"/>
    <x v="2"/>
    <s v="2020-07-23"/>
    <s v="MINIRIN SPRAY / MINIRIN et MINIRINMELT"/>
    <s v=""/>
    <s v="MINIRIN SPRAY / MINIRIN et MINIRINMELT"/>
    <x v="2"/>
    <x v="0"/>
    <s v="Desmopressine"/>
    <d v="2021-06-03T00:00:00"/>
  </r>
  <r>
    <x v="2"/>
    <x v="0"/>
    <s v="2020-07-22"/>
    <s v="VITRAKVI 20 mg/ml , solution buvable flacon de 100 ml"/>
    <s v=""/>
    <s v="VITRAKVI 20 mg/ml, solution buvable flacon de 100 ml"/>
    <x v="6"/>
    <x v="0"/>
    <s v="Larotrectinib"/>
    <d v="2021-06-03T00:00:00"/>
  </r>
  <r>
    <x v="2"/>
    <x v="0"/>
    <s v="2020-07-21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06-03T00:00:00"/>
  </r>
  <r>
    <x v="2"/>
    <x v="0"/>
    <s v="2020-07-21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06-03T00:00:00"/>
  </r>
  <r>
    <x v="2"/>
    <x v="1"/>
    <s v="2020-07-20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06-03T00:00:00"/>
  </r>
  <r>
    <x v="2"/>
    <x v="2"/>
    <s v="2020-07-16"/>
    <s v="LEVODOPA CARBIDOPA TEVA 100 mg/10 mg , comprimé sécable"/>
    <s v=""/>
    <s v="LEVODOPA CARBIDOPA TEVA 100 mg/10 mg, comprimé sécable"/>
    <x v="5"/>
    <x v="0"/>
    <s v="Lévodopa / bensérazide base"/>
    <d v="2021-06-03T00:00:00"/>
  </r>
  <r>
    <x v="2"/>
    <x v="2"/>
    <s v="2020-07-10"/>
    <s v="DEPAKOTE 250 mg et 500 mg , comprimé gastro-résistant"/>
    <s v=""/>
    <s v="DEPAKOTE 250 mg et 500 mg, comprimé gastro-résistant"/>
    <x v="5"/>
    <x v="0"/>
    <s v="Acide valproïque"/>
    <d v="2021-06-03T00:00:00"/>
  </r>
  <r>
    <x v="2"/>
    <x v="1"/>
    <s v="2020-07-09"/>
    <s v="LEPTICUR 10 mg , comprimé"/>
    <s v="2020-07-03"/>
    <s v="LEPTICUR 10 mg, comprimé"/>
    <x v="5"/>
    <x v="0"/>
    <s v="Tropatépine"/>
    <d v="2021-06-03T00:00:00"/>
  </r>
  <r>
    <x v="2"/>
    <x v="2"/>
    <s v="2020-07-08"/>
    <s v="OCTAGAM  100 mg/ml et 50 mg/ml, solution pour perfusion"/>
    <s v=""/>
    <s v="OCTAGAM  100 mg/ml et 50 mg/ml, solution pour perfusion"/>
    <x v="0"/>
    <x v="0"/>
    <s v="Immunoglobuline humaine normale"/>
    <d v="2021-06-03T00:00:00"/>
  </r>
  <r>
    <x v="2"/>
    <x v="1"/>
    <s v="2020-06-29"/>
    <s v="TOMUDEX 2 mg , poudre pour solution pour perfusion"/>
    <s v="2020-06-29"/>
    <s v="TOMUDEX 2 mg, poudre pour solution pour perfusion"/>
    <x v="6"/>
    <x v="0"/>
    <s v="Raltitrexed"/>
    <d v="2021-06-03T00:00:00"/>
  </r>
  <r>
    <x v="2"/>
    <x v="1"/>
    <s v="2020-06-25"/>
    <s v="PROLEUKIN 18 millions U.I. , poudre pour solution injectable"/>
    <s v="2020-06-25"/>
    <s v="PROLEUKIN 18 millions U.I., poudre pour solution injectable"/>
    <x v="6"/>
    <x v="0"/>
    <s v="Aldesleukine"/>
    <d v="2021-06-03T00:00:00"/>
  </r>
  <r>
    <x v="2"/>
    <x v="1"/>
    <s v="2020-06-15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06-03T00:00:00"/>
  </r>
  <r>
    <x v="2"/>
    <x v="3"/>
    <s v="2020-06-15"/>
    <s v="SURGESTONE , comprimé de 0,125 mg, 0,250 mg et 0,500 mg"/>
    <s v=""/>
    <s v="SURGESTONE, comprimé de 0,125 mg, 0,250 mg et 0,500 mg"/>
    <x v="11"/>
    <x v="0"/>
    <s v="Promégestone"/>
    <d v="2021-06-03T00:00:00"/>
  </r>
  <r>
    <x v="2"/>
    <x v="1"/>
    <s v="2020-06-10"/>
    <s v="ELMIRON 100 mg , gélule"/>
    <s v="2020-06-10"/>
    <s v="ELMIRON 100 mg , gélule"/>
    <x v="11"/>
    <x v="0"/>
    <s v="Pentosane polysulfate sodique"/>
    <d v="2021-06-03T00:00:00"/>
  </r>
  <r>
    <x v="2"/>
    <x v="1"/>
    <s v="2020-06-08"/>
    <s v="ADIAZINE 500 mg , comprimé"/>
    <s v=""/>
    <s v="ADIAZINE 500 mg , comprimé"/>
    <x v="0"/>
    <x v="0"/>
    <s v="Sulfadiazine"/>
    <d v="2021-06-03T00:00:00"/>
  </r>
  <r>
    <x v="2"/>
    <x v="1"/>
    <s v="2020-06-03"/>
    <s v="NOXAFIL 40 mg/ml , suspension buvable"/>
    <s v="2020-06-02"/>
    <s v="NOXAFIL 40 mg/ml, suspension buvable"/>
    <x v="0"/>
    <x v="0"/>
    <s v="Posaconazole"/>
    <d v="2021-06-03T00:00:00"/>
  </r>
  <r>
    <x v="2"/>
    <x v="1"/>
    <s v="2020-06-03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06-03T00:00:00"/>
  </r>
  <r>
    <x v="2"/>
    <x v="1"/>
    <s v="2020-06-02"/>
    <s v="FORMULE CP1A AP-HP  solution pour perfusion cardioplégique, flacon de 500 ml"/>
    <s v="2020-05-29"/>
    <s v="FORMULE CP1A AP-HP  solution pour perfusion cardioplégique, flacon de 500 ml"/>
    <x v="5"/>
    <x v="0"/>
    <s v="N/A"/>
    <d v="2021-06-03T00:00:00"/>
  </r>
  <r>
    <x v="2"/>
    <x v="1"/>
    <s v="2020-05-29"/>
    <s v="SKIACOL 0,5 % collyre , flacon de 0,5ml"/>
    <s v="2020-04-24"/>
    <s v="SKIACOL 0,5 % collyre, flacon de 0,5ml"/>
    <x v="4"/>
    <x v="0"/>
    <s v="Cyclopentolate (chlorhydrate de)"/>
    <d v="2021-06-03T00:00:00"/>
  </r>
  <r>
    <x v="2"/>
    <x v="0"/>
    <s v="2020-05-29"/>
    <s v="CIMETIDINE ARROW 200 mg  comprimé effervescent"/>
    <s v=""/>
    <s v="CIMETIDINE ARROW 200 mg  comprimé effervescent"/>
    <x v="8"/>
    <x v="0"/>
    <s v="Cimétidine"/>
    <d v="2021-06-03T00:00:00"/>
  </r>
  <r>
    <x v="2"/>
    <x v="1"/>
    <s v="2020-05-26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06-03T00:00:00"/>
  </r>
  <r>
    <x v="2"/>
    <x v="2"/>
    <s v="2020-05-26"/>
    <s v="DIAMOX 500 mg , poudre et solvant pour préparation injectable"/>
    <s v=""/>
    <s v="DIAMOX 500 mg, poudre et solvant pour préparation injectable"/>
    <x v="4"/>
    <x v="0"/>
    <s v="Acétazolamide"/>
    <d v="2021-06-03T00:00:00"/>
  </r>
  <r>
    <x v="2"/>
    <x v="1"/>
    <s v="2020-05-26"/>
    <s v="PACLITAXEL EBEWE 6 mg/ml , solution à diluer pour perfusion"/>
    <s v="2020-05-25"/>
    <s v="PACLITAXEL EBEWE 6 mg/ml, solution à diluer pour perfusion"/>
    <x v="6"/>
    <x v="0"/>
    <s v="Paclitaxel"/>
    <d v="2021-06-03T00:00:00"/>
  </r>
  <r>
    <x v="2"/>
    <x v="1"/>
    <s v="2020-05-18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06-03T00:00:00"/>
  </r>
  <r>
    <x v="2"/>
    <x v="0"/>
    <s v="2020-05-15"/>
    <s v="MEXILETINE AP-HP 200 mg , gélule"/>
    <s v=""/>
    <s v="MEXILETINE AP-HP 200 mg, gélule"/>
    <x v="3"/>
    <x v="0"/>
    <s v="Mexilétine"/>
    <d v="2021-06-03T00:00:00"/>
  </r>
  <r>
    <x v="2"/>
    <x v="0"/>
    <s v="2020-05-15"/>
    <s v="THIOPENTAL MEDIPHA 500 mg et 1 g , poudre pour solution injectable"/>
    <s v=""/>
    <s v="THIOPENTAL MEDIPHA 500 mg et 1 g, poudre pour solution injectable"/>
    <x v="5"/>
    <x v="0"/>
    <s v="Thiopenthal"/>
    <d v="2021-06-03T00:00:00"/>
  </r>
  <r>
    <x v="2"/>
    <x v="2"/>
    <s v="2020-05-11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06-03T00:00:00"/>
  </r>
  <r>
    <x v="2"/>
    <x v="1"/>
    <s v="2020-04-16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06-03T00:00:00"/>
  </r>
  <r>
    <x v="2"/>
    <x v="1"/>
    <s v="2020-04-16"/>
    <s v="FURADANTINE 50 mg , gélule"/>
    <s v="2020-04-16"/>
    <s v="FURADANTINE 50 mg, gélule"/>
    <x v="0"/>
    <x v="0"/>
    <s v="Nitrofurantoïne"/>
    <d v="2021-06-03T00:00:00"/>
  </r>
  <r>
    <x v="2"/>
    <x v="1"/>
    <s v="2020-03-30"/>
    <s v="OCTREOTIDE HOSPIRA 500 microgrammes/1 ml , solution injectable"/>
    <s v="2020-03-27"/>
    <s v="OCTREOTIDE HOSPIRA 500 microgrammes/1 ml, solution injectable"/>
    <x v="2"/>
    <x v="0"/>
    <s v="Octréotide"/>
    <d v="2021-06-03T00:00:00"/>
  </r>
  <r>
    <x v="2"/>
    <x v="1"/>
    <s v="2020-03-30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06-03T00:00:00"/>
  </r>
  <r>
    <x v="2"/>
    <x v="1"/>
    <s v="2020-03-25"/>
    <s v="TOBI PODHALER 28 mg , poudre pour inhalation en gélule"/>
    <s v="2020-03-25"/>
    <s v="TOBI PODHALER 28 mg, poudre pour inhalation en gélule"/>
    <x v="0"/>
    <x v="0"/>
    <s v="Tobramycine"/>
    <d v="2021-06-03T00:00:00"/>
  </r>
  <r>
    <x v="2"/>
    <x v="1"/>
    <s v="2020-03-23"/>
    <s v="CORDARONE 150 mg/3 ml , solution injectable en ampoule (IV)"/>
    <s v="2020-03-20"/>
    <s v="CORDARONE 150 mg/3 ml, solution injectable en ampoule"/>
    <x v="3"/>
    <x v="0"/>
    <s v="Amiodarone"/>
    <d v="2021-06-03T00:00:00"/>
  </r>
  <r>
    <x v="2"/>
    <x v="0"/>
    <s v="2020-03-23"/>
    <s v="ANSATIPINE 150 mg , gélule"/>
    <s v=""/>
    <s v="ANSATIPINE 150 mg, gélule"/>
    <x v="0"/>
    <x v="0"/>
    <s v="Rifabutine"/>
    <d v="2021-06-03T00:00:00"/>
  </r>
  <r>
    <x v="2"/>
    <x v="1"/>
    <s v="2020-03-12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06-03T00:00:00"/>
  </r>
  <r>
    <x v="2"/>
    <x v="2"/>
    <s v="2020-03-11"/>
    <s v="SMOFLIPID 200 mg/ml , émulsion pour perfusion (flacon 500 ml)"/>
    <s v=""/>
    <s v="SMOFLIPID 200 mg/ml, émulsion pour perfusion (flacon 500 ml)"/>
    <x v="7"/>
    <x v="0"/>
    <s v="N/A"/>
    <d v="2021-06-03T00:00:00"/>
  </r>
  <r>
    <x v="2"/>
    <x v="1"/>
    <s v="2020-03-10"/>
    <s v="JINARC® 15 mg , comprimés"/>
    <s v="2020-03-10"/>
    <s v="JINARC 15 mg, comprimés"/>
    <x v="3"/>
    <x v="0"/>
    <s v="Tolvaptan"/>
    <d v="2021-06-03T00:00:00"/>
  </r>
  <r>
    <x v="2"/>
    <x v="1"/>
    <s v="2020-03-09"/>
    <s v="CELESTENE CHRONODOSE  5,70 mg/ml, suspension injectable Remise à disposition - CELESTENE 4 mg/1 ml, solution injectable"/>
    <s v=""/>
    <s v="CELESTENE CHRONODOSE  5,70 mg/ml, suspension injectable Remise à disposition - CELESTENE 4 mg/1 ml, solution injectable"/>
    <x v="2"/>
    <x v="0"/>
    <s v="Bétaméthasone"/>
    <d v="2021-06-03T00:00:00"/>
  </r>
  <r>
    <x v="2"/>
    <x v="1"/>
    <s v="2020-03-06"/>
    <s v="BURINEX 2 mg/4 ml IV , solution injectable en ampoule"/>
    <s v="2020-03-06"/>
    <s v="BURINEX 2 mg/4 ml IV, solution injectable en ampoule"/>
    <x v="3"/>
    <x v="0"/>
    <s v="Bumétanide"/>
    <d v="2021-06-03T00:00:00"/>
  </r>
  <r>
    <x v="2"/>
    <x v="1"/>
    <s v="2020-02-27"/>
    <s v="TALOXA  600 mg comprimé, TALOXA 600 mg/5 ml suspension buvable"/>
    <s v=""/>
    <s v="TALOXA  600 mg comprimé, TALOXA 600 mg/5 ml suspension buvable"/>
    <x v="5"/>
    <x v="0"/>
    <s v="Felbamate"/>
    <d v="2021-06-03T00:00:00"/>
  </r>
  <r>
    <x v="2"/>
    <x v="1"/>
    <s v="2020-02-25"/>
    <s v="CLOTTAFACT 1,5 g/100 ml , poudre et solvant pour solution injectable"/>
    <s v="2020-01-01"/>
    <s v="CLOTTAFACT 1,5 g/100 ml, poudre et solvant pour solution injectable"/>
    <x v="7"/>
    <x v="0"/>
    <s v="Facteur XI de coagulation"/>
    <d v="2021-06-03T00:00:00"/>
  </r>
  <r>
    <x v="2"/>
    <x v="1"/>
    <s v="2020-02-21"/>
    <s v="MYSOLINE 250 mg , comprimé sécable"/>
    <s v="2020-02-10"/>
    <s v="MYSOLINE 250 mg, comprimé sécable"/>
    <x v="5"/>
    <x v="0"/>
    <s v="Primidone"/>
    <d v="2021-06-03T00:00:00"/>
  </r>
  <r>
    <x v="2"/>
    <x v="2"/>
    <s v="2020-01-24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06-03T00:00:00"/>
  </r>
  <r>
    <x v="2"/>
    <x v="2"/>
    <s v="2020-01-1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06-03T00:00:00"/>
  </r>
  <r>
    <x v="2"/>
    <x v="0"/>
    <s v="2020-01-07"/>
    <s v="BLEOMYCINE BELLON 15 mg, poudre pour solution injectable"/>
    <s v=""/>
    <s v="BLEOMYCINE BELLON 15 mg, poudre pour solution injectable"/>
    <x v="6"/>
    <x v="0"/>
    <s v="Bléomycine (sulfate de)"/>
    <d v="2021-06-03T00:00:00"/>
  </r>
  <r>
    <x v="2"/>
    <x v="0"/>
    <s v="2019-12-31"/>
    <s v="VAMINOLACT   solution pour perfusion en flacon de verre de 1000  ml"/>
    <s v=""/>
    <s v="VAMINOLACT solution pour perfusion en flacon de verre de 1000 ml"/>
    <x v="7"/>
    <x v="0"/>
    <s v="Alanine / Arginine / Acide aspartique / …"/>
    <d v="2021-06-03T00:00:00"/>
  </r>
  <r>
    <x v="2"/>
    <x v="0"/>
    <s v="2019-12-30"/>
    <s v="VAMINOLACT  solution pour perfusion en flacon de verre de 100  ml"/>
    <s v=""/>
    <s v="VAMINOLACT solution pour perfusion en flacon de verre de 100 ml"/>
    <x v="7"/>
    <x v="0"/>
    <s v="Alanine / Arginine / Acide aspartique / …"/>
    <d v="2021-06-03T00:00:00"/>
  </r>
  <r>
    <x v="2"/>
    <x v="0"/>
    <s v="2019-12-23"/>
    <s v="SINEMET LP 200 mg/50 mg , comprimé à libération prolongée"/>
    <s v=""/>
    <s v="SINEMET LP 200 mg/50 mg, comprimé à libération prolongée"/>
    <x v="5"/>
    <x v="0"/>
    <s v="Levodopa / Carbidopa"/>
    <d v="2021-06-03T00:00:00"/>
  </r>
  <r>
    <x v="2"/>
    <x v="1"/>
    <s v="2019-11-28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06-03T00:00:00"/>
  </r>
  <r>
    <x v="2"/>
    <x v="2"/>
    <s v="2019-11-20"/>
    <s v="CREON 25 000 U , gélule gastro-résistante"/>
    <s v=""/>
    <s v="CREON 25 000 U, gélule gastro-résistante"/>
    <x v="8"/>
    <x v="0"/>
    <s v="Pancréatine"/>
    <d v="2021-06-03T00:00:00"/>
  </r>
  <r>
    <x v="2"/>
    <x v="0"/>
    <s v="2019-10-08"/>
    <s v="FERRIPROX 100 mg/ml , solution buvable"/>
    <s v=""/>
    <s v="FERRIPROX 100 mg/ml, solution buvable"/>
    <x v="1"/>
    <x v="0"/>
    <s v="Défériprone"/>
    <d v="2021-06-03T00:00:00"/>
  </r>
  <r>
    <x v="2"/>
    <x v="0"/>
    <s v="2019-09-16"/>
    <s v="DEPO PRODASONE 500mg  suspension injectable"/>
    <s v=""/>
    <s v="DEPO PRODASONE 500mg  suspension injectable"/>
    <x v="11"/>
    <x v="0"/>
    <s v="Acétate de médroxyprogestérone"/>
    <d v="2021-06-03T00:00:00"/>
  </r>
  <r>
    <x v="2"/>
    <x v="0"/>
    <s v="2019-08-29"/>
    <s v="BELUSTINE 40 mg , gélule"/>
    <s v=""/>
    <s v="BELUSTINE 40 mg, gélule"/>
    <x v="6"/>
    <x v="0"/>
    <s v="Lomustine"/>
    <d v="2021-06-03T00:00:00"/>
  </r>
  <r>
    <x v="2"/>
    <x v="0"/>
    <s v="2019-06-06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06-03T00:00:00"/>
  </r>
  <r>
    <x v="2"/>
    <x v="2"/>
    <s v="2018-02-20"/>
    <s v="AKYNZEO 300 mg/0,5 mg , gélule"/>
    <s v=""/>
    <s v="AKYNZEO 300 mg/0,5 mg , gélule"/>
    <x v="8"/>
    <x v="0"/>
    <s v="Netupitant/Palonosetron"/>
    <d v="2021-06-03T00:00:00"/>
  </r>
  <r>
    <x v="2"/>
    <x v="0"/>
    <s v="2013-06-14"/>
    <s v="SEMAP 20 mg , comprimé"/>
    <s v=""/>
    <s v="SEMAP 20 mg, comprimé"/>
    <x v="5"/>
    <x v="0"/>
    <s v="Penfluridol"/>
    <d v="2021-06-03T00:00:00"/>
  </r>
  <r>
    <x v="3"/>
    <x v="0"/>
    <s v="2021-07-02"/>
    <s v="TRANDATE 5 mg/ml , solution injectable"/>
    <s v=""/>
    <s v="TRANDATE 5 mg/ml, solution injectable"/>
    <x v="3"/>
    <x v="0"/>
    <s v="Labétalol (chlorhydrate de)"/>
    <d v="2021-07-03T00:00:00"/>
  </r>
  <r>
    <x v="3"/>
    <x v="2"/>
    <s v="2021-07-01"/>
    <s v="CERNEVIT , poudre pour solution injectable ou pour perfusion"/>
    <s v="2021-07-01"/>
    <s v="CERNEVIT, poudre pour solution injectable ou pour perfusion"/>
    <x v="7"/>
    <x v="0"/>
    <s v="Association de vitamines hydrosolubles et liposolubles"/>
    <d v="2021-07-03T00:00:00"/>
  </r>
  <r>
    <x v="3"/>
    <x v="1"/>
    <s v="2021-07-01"/>
    <s v="ORENCIA® 125 mg , solution injectable en stylo pré-rempli"/>
    <s v=""/>
    <s v="ORENCIA 125 mg, solution injectable en stylo pré-rempli"/>
    <x v="6"/>
    <x v="0"/>
    <s v="Abatacept"/>
    <d v="2021-07-03T00:00:00"/>
  </r>
  <r>
    <x v="3"/>
    <x v="0"/>
    <s v="2021-06-30"/>
    <s v="BREVIBLOC 10 mg/ml,  solution pour perfusion (poche de 250 ml)"/>
    <s v=""/>
    <s v="BREVIBLOC 10 mg/ml,  solution pour perfusion (poche de 250 ml)"/>
    <x v="3"/>
    <x v="0"/>
    <s v="Esmolol (chlorhydrate d')"/>
    <d v="2021-07-03T00:00:00"/>
  </r>
  <r>
    <x v="3"/>
    <x v="2"/>
    <s v="2021-06-30"/>
    <s v="NOXAFIL 300 mg , solution à diluer pour perfusion"/>
    <s v="2021-07-19"/>
    <s v="NOXAFIL 300 mg,  solution à diluer pour perfusion"/>
    <x v="0"/>
    <x v="0"/>
    <s v="Posaconazole"/>
    <d v="2021-07-03T00:00:00"/>
  </r>
  <r>
    <x v="3"/>
    <x v="3"/>
    <s v="2021-06-28"/>
    <s v="MEXILETINE AP-HP 200 mg , gélule - Mise à disposition de NAMUSCLA 167 mg, gélule"/>
    <s v=""/>
    <s v="MEXILETINE AP-HP 200 mg, gélule - Mise à disposition de NAMUSCLA 167 mg, gélule"/>
    <x v="3"/>
    <x v="0"/>
    <s v="Mexilétine"/>
    <d v="2021-07-03T00:00:00"/>
  </r>
  <r>
    <x v="3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0"/>
    <s v="Mélange nutritif"/>
    <d v="2021-07-03T00:00:00"/>
  </r>
  <r>
    <x v="3"/>
    <x v="1"/>
    <s v="2021-06-25"/>
    <s v="PEDIAVEN AP-HP G20 , solution pour perfusion, poche bicompartimentée de 1000 ml"/>
    <s v="2021-06-25"/>
    <s v="PEDIAVEN AP-HP G20, solution pour perfusion, poche bicompartimentée de 1000 ml"/>
    <x v="7"/>
    <x v="0"/>
    <s v="Mélange nutritif"/>
    <d v="2021-07-03T00:00:00"/>
  </r>
  <r>
    <x v="3"/>
    <x v="2"/>
    <s v="2021-06-23"/>
    <s v="LAROSCORBINE 1g/5ml , solution injectable"/>
    <s v="2021-08-13"/>
    <s v="LAROSCORBINE 1g/5ml, solution injectable"/>
    <x v="8"/>
    <x v="0"/>
    <s v="Acide ascorbique"/>
    <d v="2021-07-03T00:00:00"/>
  </r>
  <r>
    <x v="3"/>
    <x v="0"/>
    <s v="2021-06-23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0"/>
    <s v="Varenicline"/>
    <d v="2021-07-03T00:00:00"/>
  </r>
  <r>
    <x v="3"/>
    <x v="1"/>
    <s v="2021-06-23"/>
    <s v="LEVOTHYROX 88, 112 et 137 microgrammes, comprimé sécable"/>
    <s v="2021-06-22"/>
    <s v="LEVOTHYROX 88, 112 et 137 microgrammes, comprimé sécable"/>
    <x v="2"/>
    <x v="0"/>
    <s v="Lévothyroxine sodique"/>
    <d v="2021-07-03T00:00:00"/>
  </r>
  <r>
    <x v="3"/>
    <x v="0"/>
    <s v="2021-06-21"/>
    <s v="ATRACURIUM HOSPIRA 10 mg/ml , solution injectable – ampoules de 5 ml"/>
    <s v=""/>
    <s v="ATRACURIUM Hospira 10 mg/ml, solution injectable – ampoules de 5 ml"/>
    <x v="10"/>
    <x v="0"/>
    <s v="Atracurium"/>
    <d v="2021-07-03T00:00:00"/>
  </r>
  <r>
    <x v="3"/>
    <x v="0"/>
    <s v="2021-06-21"/>
    <s v="VINCRISTINE TEVA 1 mg/mL , solution injectable"/>
    <s v=""/>
    <s v="VINCRISTINE TEVA 1 mg/mL, solution injectable"/>
    <x v="6"/>
    <x v="0"/>
    <s v="Vincristine"/>
    <d v="2021-07-03T00:00:00"/>
  </r>
  <r>
    <x v="3"/>
    <x v="0"/>
    <s v="2021-06-18"/>
    <s v="LINEZOLIDE OHRE PHARMA 600 mg , comprimé pelliculé"/>
    <s v=""/>
    <s v="LINEZOLIDE Ohre Pharma 600 mg, comprimé pelliculé"/>
    <x v="0"/>
    <x v="0"/>
    <s v="Linézolide"/>
    <d v="2021-07-03T00:00:00"/>
  </r>
  <r>
    <x v="3"/>
    <x v="1"/>
    <s v="2021-06-17"/>
    <s v="TARGRETIN 75 mg , capsule molle"/>
    <s v="2021-06-17"/>
    <s v="TARGRETIN 75 mg, capsule molle"/>
    <x v="6"/>
    <x v="0"/>
    <s v="Bexarotène"/>
    <d v="2021-07-03T00:00:00"/>
  </r>
  <r>
    <x v="3"/>
    <x v="0"/>
    <s v="2021-06-17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07-03T00:00:00"/>
  </r>
  <r>
    <x v="3"/>
    <x v="2"/>
    <s v="2021-06-15"/>
    <s v="PARLODEL 2,5 mg  comprimé sécable"/>
    <s v=""/>
    <s v="PARLODEL 2,5 mg  comprimé sécable"/>
    <x v="11"/>
    <x v="0"/>
    <s v="Bromocriptine"/>
    <d v="2021-07-03T00:00:00"/>
  </r>
  <r>
    <x v="3"/>
    <x v="1"/>
    <s v="2021-06-10"/>
    <s v="ZOPHREN 4 mg/5 ml , sirop"/>
    <s v="2021-06-08"/>
    <s v="ZOPHREN 4 mg/5 ml, sirop"/>
    <x v="8"/>
    <x v="0"/>
    <s v="Ondansétron"/>
    <d v="2021-07-03T00:00:00"/>
  </r>
  <r>
    <x v="3"/>
    <x v="1"/>
    <s v="2021-06-08"/>
    <s v="SIGNIFOR 30 mg , poudre et solvant pour suspension injectable"/>
    <s v="2021-05-31"/>
    <s v="SIGNIFOR 30 mg, poudre et solvant pour suspension injectable"/>
    <x v="2"/>
    <x v="0"/>
    <s v="Pasiréotide"/>
    <d v="2021-07-03T00:00:00"/>
  </r>
  <r>
    <x v="3"/>
    <x v="1"/>
    <s v="2021-06-07"/>
    <s v="TOBI  300 mg/5 ml,  solution pour inhalation par nébuliseur"/>
    <s v="2021-06-04"/>
    <s v="TOBI 300 mg/5 ml,  solution pour inhalation par nébuliseur"/>
    <x v="0"/>
    <x v="0"/>
    <s v="Tobramycine"/>
    <d v="2021-07-03T00:00:00"/>
  </r>
  <r>
    <x v="3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07-03T00:00:00"/>
  </r>
  <r>
    <x v="3"/>
    <x v="3"/>
    <s v="2021-06-04"/>
    <s v="NEUROBLOC 5000 U/ml,  solution injectable"/>
    <s v=""/>
    <s v="NEUROBLOC 5000 U/ml,  solution injectable"/>
    <x v="10"/>
    <x v="0"/>
    <s v="Toxine botulique de type B"/>
    <d v="2021-07-03T00:00:00"/>
  </r>
  <r>
    <x v="3"/>
    <x v="2"/>
    <s v="2021-06-04"/>
    <s v="ISENTRESS 100 mg , granulés pour suspension buvable"/>
    <s v=""/>
    <s v="ISENTRESS 100 mg, granulés pour suspension buvable"/>
    <x v="0"/>
    <x v="0"/>
    <s v="Raltégravir"/>
    <d v="2021-07-03T00:00:00"/>
  </r>
  <r>
    <x v="3"/>
    <x v="2"/>
    <s v="2021-06-04"/>
    <s v="EMEND 125 mg , poudre pour suspension buvable"/>
    <s v=""/>
    <s v="EMEND 125 mg"/>
    <x v="8"/>
    <x v="0"/>
    <s v="Aprépitant"/>
    <d v="2021-07-03T00:00:00"/>
  </r>
  <r>
    <x v="3"/>
    <x v="0"/>
    <s v="2021-06-03"/>
    <s v="URAPIDIL (Eupressyl, Mediatensyl) 60 mg LP  , gélule"/>
    <s v=""/>
    <s v="URAPIDIL (Eupressyl, Mediatensyl) 60 mg LP , gélule"/>
    <x v="3"/>
    <x v="0"/>
    <s v="Uradipil"/>
    <d v="2021-07-03T00:00:00"/>
  </r>
  <r>
    <x v="3"/>
    <x v="2"/>
    <s v="2021-06-03"/>
    <s v="URAPIDIL (Eupressyl, Mediatensyl) 30 mg LP , gélule"/>
    <s v=""/>
    <s v="URAPIDIL (Eupressyl, Mediatensyl) 30 mg LP, gélule"/>
    <x v="3"/>
    <x v="0"/>
    <s v="Urapidil"/>
    <d v="2021-07-03T00:00:00"/>
  </r>
  <r>
    <x v="3"/>
    <x v="2"/>
    <s v="2021-06-02"/>
    <s v="CLAMOXYL 1g, poudre pour solution injectable/pour perfusion (IM-IV)"/>
    <s v=""/>
    <s v="CLAMOXYL 1g, poudre pour solution injectable/pour perfusion (IM-IV)"/>
    <x v="0"/>
    <x v="0"/>
    <s v="Amoxicilline"/>
    <d v="2021-07-03T00:00:00"/>
  </r>
  <r>
    <x v="3"/>
    <x v="0"/>
    <s v="2021-06-02"/>
    <s v="VISUDYNE 15 mg  poudre pour solution pour perfusion"/>
    <s v=""/>
    <s v="VISUDYNE 15 mg  poudre pour solution pour perfusion"/>
    <x v="4"/>
    <x v="0"/>
    <s v="Vertéporfine "/>
    <d v="2021-07-03T00:00:00"/>
  </r>
  <r>
    <x v="3"/>
    <x v="1"/>
    <s v="2021-06-02"/>
    <s v="CLAMOXYL 2 g, poudre pour solution injectable/ pour perfusion (IM-IV)"/>
    <s v=""/>
    <s v="CLAMOXYL 2 g, poudre pour solution injectable/ pour perfusion (IM-IV)"/>
    <x v="0"/>
    <x v="0"/>
    <s v="Amoxicilline"/>
    <d v="2021-07-03T00:00:00"/>
  </r>
  <r>
    <x v="3"/>
    <x v="1"/>
    <s v="2021-06-02"/>
    <s v="CLAMOXYL 500mg, poudre pour solution injectable/pour perfusion (IM-IV)"/>
    <s v=""/>
    <s v="CLAMOXYL 500mg, poudre pour solution injectable/pour perfusion (IM-IV)"/>
    <x v="0"/>
    <x v="0"/>
    <s v="Amoxicilline"/>
    <d v="2021-07-03T00:00:00"/>
  </r>
  <r>
    <x v="3"/>
    <x v="0"/>
    <s v="2021-06-01"/>
    <s v="ALYOSTAL VENIN DE GUEPE VESPULA 110 microgrammes, ALYOSTAL VENIN DE GUEPE VESPULA 550 microgrammes , poudre et solvant pour solution injectable"/>
    <s v=""/>
    <s v="ALYOSTAL VENIN DE GUEPE VESPULA 110 et 550 microgrammes, poudre et solvant pour solution injectable"/>
    <x v="1"/>
    <x v="0"/>
    <s v="Guêpe Polistes (venin de)"/>
    <d v="2021-07-03T00:00:00"/>
  </r>
  <r>
    <x v="3"/>
    <x v="0"/>
    <s v="2021-05-31"/>
    <s v="VORICONAZOLE OHRE PHARMA 200 mg , poudre pour solution pour perfusion"/>
    <s v=""/>
    <s v="VORICONAZOLE OHRE PHARMA 200 mg, poudre pour solution pour perfusion"/>
    <x v="0"/>
    <x v="0"/>
    <s v="Voriconazole"/>
    <d v="2021-07-03T00:00:00"/>
  </r>
  <r>
    <x v="3"/>
    <x v="2"/>
    <s v="2021-05-31"/>
    <s v="PROPRANOLOL ACETLAB 5 mg/5 mL , solution injectable"/>
    <s v=""/>
    <s v="PROPRANOLOL ACETLAB 5 mg/5 mL, solution injectable"/>
    <x v="3"/>
    <x v="0"/>
    <s v="Propranolol"/>
    <d v="2021-07-03T00:00:00"/>
  </r>
  <r>
    <x v="3"/>
    <x v="2"/>
    <s v="2021-05-31"/>
    <s v="RESITUNE 75 mg  Comprimé gastro-résistant Flacon de 30 et Flacon de 90"/>
    <s v=""/>
    <s v="RESITUNE 75 mg  Comprimé gastro-résistant Flacon de 30 et Flacon de 90"/>
    <x v="7"/>
    <x v="0"/>
    <s v="Acide acétylsalicylique"/>
    <d v="2021-07-03T00:00:00"/>
  </r>
  <r>
    <x v="3"/>
    <x v="2"/>
    <s v="2021-05-31"/>
    <s v="RESITUNE 100 mg  Comprimé gastro-résistant Flacon de 30 et Flacon de 90"/>
    <s v=""/>
    <s v="RESITUNE 100 mg  Comprimé gastro-résistant Flacon de 30 et Flacon de 90"/>
    <x v="7"/>
    <x v="0"/>
    <s v="Acide acétylsalicylique"/>
    <d v="2021-07-03T00:00:00"/>
  </r>
  <r>
    <x v="3"/>
    <x v="1"/>
    <s v="2021-05-27"/>
    <s v="CIPROFLOXACINE ARROW 500mg  comprimé pelliculé"/>
    <s v=""/>
    <s v="CIPROFLOXACINE ARROW 500mg  comprimé pelliculé"/>
    <x v="0"/>
    <x v="0"/>
    <s v="Ciprofloxacine"/>
    <d v="2021-07-03T00:00:00"/>
  </r>
  <r>
    <x v="3"/>
    <x v="1"/>
    <s v="2021-05-26"/>
    <s v="DIGIFAB 40 mg  poudre pour solution pour perfusion"/>
    <s v="2015-02-25"/>
    <s v="DIGIFAB 40 mg  poudre pour solution pour perfusion"/>
    <x v="1"/>
    <x v="0"/>
    <s v="Fragments Fab antidigoxine (ovins)"/>
    <d v="2021-07-03T00:00:00"/>
  </r>
  <r>
    <x v="3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07-03T00:00:00"/>
  </r>
  <r>
    <x v="3"/>
    <x v="2"/>
    <s v="2021-05-26"/>
    <s v="HEPARINE CHOAY 25 000 UI/5 ml  solution injectable IV"/>
    <s v=""/>
    <s v="HEPARINE Choay 25 000 UI/5 ml  solution injectable"/>
    <x v="7"/>
    <x v="0"/>
    <s v="Héparine sodique"/>
    <d v="2021-07-03T00:00:00"/>
  </r>
  <r>
    <x v="3"/>
    <x v="0"/>
    <s v="2021-05-26"/>
    <s v="EXTENCILLINE 2,4 MUI, poudre et solvant pour suspension injectable IM"/>
    <s v=""/>
    <s v="EXTENCILLINE 2,4 MUI, poudre et solvant pour suspension injectable IM"/>
    <x v="0"/>
    <x v="0"/>
    <s v="Benzathine benzylpénicilline"/>
    <d v="2021-07-03T00:00:00"/>
  </r>
  <r>
    <x v="3"/>
    <x v="0"/>
    <s v="2021-05-25"/>
    <s v="METHOTREXATE MYLAN 100 mg/ml , solution injectable, 10 flacons de 50 ml"/>
    <s v=""/>
    <s v="METHOTREXATE Viatris 100 mg/ml, solution injectable"/>
    <x v="6"/>
    <x v="0"/>
    <s v="Méthotrexate"/>
    <d v="2021-07-03T00:00:00"/>
  </r>
  <r>
    <x v="3"/>
    <x v="0"/>
    <s v="2021-05-25"/>
    <s v="PENTACARINAT 300 mg , poudre pour aérosol et pour usage parentéral"/>
    <s v=""/>
    <s v="PENTACARINAT 300 mg, poudre pour aérosol et pour usage parentéral"/>
    <x v="9"/>
    <x v="0"/>
    <s v="Pentamidine (isétionate de) "/>
    <d v="2021-07-03T00:00:00"/>
  </r>
  <r>
    <x v="3"/>
    <x v="0"/>
    <s v="2021-05-25"/>
    <s v="DAPTOMYCINE ACCORD 350 mg , poudre pour solution injectable/pour perfusion"/>
    <s v=""/>
    <s v="DAPTOMYCINE ACCORD 350 mg, poudre pour solution injectable/pour perfusion"/>
    <x v="0"/>
    <x v="0"/>
    <s v="Daptomycine"/>
    <d v="2021-07-03T00:00:00"/>
  </r>
  <r>
    <x v="3"/>
    <x v="1"/>
    <s v="2021-05-21"/>
    <s v="UN-ALFA 2 microgrammes/1 ml , solution injectable IV en ampoule"/>
    <s v="2021-05-21"/>
    <s v="UN-ALFA 2 microgrammes/1 ml, solution injectable IV en ampoule"/>
    <x v="8"/>
    <x v="0"/>
    <s v="Alfacalcidol "/>
    <d v="2021-07-03T00:00:00"/>
  </r>
  <r>
    <x v="3"/>
    <x v="1"/>
    <s v="2021-05-21"/>
    <s v="ORENCIA® 125 mg , solution injectable en seringue préremplie"/>
    <s v=""/>
    <s v="ORENCIA 125 mg, solution injectable en seringue préremplie"/>
    <x v="6"/>
    <x v="0"/>
    <s v="Abatacept"/>
    <d v="2021-07-03T00:00:00"/>
  </r>
  <r>
    <x v="3"/>
    <x v="0"/>
    <s v="2021-05-19"/>
    <s v="SEMAP 20 mg , comprimé"/>
    <s v=""/>
    <s v="SEMAP 20 mg, comprimé"/>
    <x v="5"/>
    <x v="0"/>
    <s v="Penfluridol"/>
    <d v="2021-07-03T00:00:00"/>
  </r>
  <r>
    <x v="3"/>
    <x v="2"/>
    <s v="2021-05-12"/>
    <s v="NALADOR 500 microgrammes , lyophilisat pour usage parentéral"/>
    <s v=""/>
    <s v="NALADOR 500 microgrammes, lyophilisat pour usage parentéral"/>
    <x v="11"/>
    <x v="0"/>
    <s v="Sulprostone"/>
    <d v="2021-07-03T00:00:00"/>
  </r>
  <r>
    <x v="3"/>
    <x v="1"/>
    <s v="2021-05-12"/>
    <s v="AMMONAPS 500 mg , comprimé"/>
    <s v=""/>
    <s v="AMMONAPS 500 mg, comprimé"/>
    <x v="8"/>
    <x v="0"/>
    <s v="Phénylbutyrate de sodium"/>
    <d v="2021-07-03T00:00:00"/>
  </r>
  <r>
    <x v="3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07-03T00:00:00"/>
  </r>
  <r>
    <x v="3"/>
    <x v="0"/>
    <s v="2021-05-07"/>
    <s v="URAPIDIL 100 mg/20 ml , solution injectable"/>
    <s v=""/>
    <s v="URAPIDIL 100 mg/20 ml, solution injectable"/>
    <x v="3"/>
    <x v="0"/>
    <s v="Uradipil"/>
    <d v="2021-07-03T00:00:00"/>
  </r>
  <r>
    <x v="3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07-03T00:00:00"/>
  </r>
  <r>
    <x v="3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07-03T00:00:00"/>
  </r>
  <r>
    <x v="3"/>
    <x v="0"/>
    <s v="2021-05-04"/>
    <s v="XYLOCAINE 10 mg/ml ADRENALINE 0,005 mg/ml, solution injectable"/>
    <s v=""/>
    <s v="XYLOCAINE 10 mg/ml ADRENALINE 0,005 mg/ml, solution injectable"/>
    <x v="5"/>
    <x v="0"/>
    <s v="Adrénaline / Lidocaïne"/>
    <d v="2021-07-03T00:00:00"/>
  </r>
  <r>
    <x v="3"/>
    <x v="2"/>
    <s v="2021-05-04"/>
    <s v="FROVATRIPTAN TEVA 2,5 mg, comprimé pelliculé"/>
    <s v=""/>
    <s v="FROVATRIPTAN TEVA 2,5 mg, comprimé pelliculé"/>
    <x v="5"/>
    <x v="0"/>
    <s v="Frovatriptan"/>
    <d v="2021-07-03T00:00:00"/>
  </r>
  <r>
    <x v="3"/>
    <x v="1"/>
    <s v="2021-05-03"/>
    <s v="PROVAMES 2 mg  comprimé pelliculé"/>
    <s v=""/>
    <s v="PROVAMES 2 mg  comprimé pelliculé"/>
    <x v="11"/>
    <x v="0"/>
    <s v="Estradiol hémihydraté"/>
    <d v="2021-07-03T00:00:00"/>
  </r>
  <r>
    <x v="3"/>
    <x v="0"/>
    <s v="2021-04-30"/>
    <s v="BLEOMYCINE BELLON 15 mg, poudre pour solution injectable"/>
    <s v=""/>
    <s v="BLEOMYCINE BELLON 15 mg, poudre pour solution injectable"/>
    <x v="6"/>
    <x v="0"/>
    <s v="Bléomycine (sulfate de)"/>
    <d v="2021-07-03T00:00:00"/>
  </r>
  <r>
    <x v="3"/>
    <x v="3"/>
    <s v="2021-04-30"/>
    <s v="MINIRIN 0,1 mg/ml solution pour administration endonasale : proposition de substitution"/>
    <s v=""/>
    <s v="MINIRIN 0,1 mg/ml solution pour administration endonasale"/>
    <x v="2"/>
    <x v="0"/>
    <s v="Desmopressine"/>
    <d v="2021-07-03T00:00:00"/>
  </r>
  <r>
    <x v="3"/>
    <x v="1"/>
    <s v="2021-04-27"/>
    <s v="CYAMEMAZINE 25 mg, comprimé pelliculé sécable (Spécialités à base de)"/>
    <s v=""/>
    <s v="CYAMEMAZINE 25 mg, comprimé pelliculé sécable (Spécialités à base de)"/>
    <x v="5"/>
    <x v="0"/>
    <s v="Cyamémazine"/>
    <d v="2021-07-03T00:00:00"/>
  </r>
  <r>
    <x v="3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07-03T00:00:00"/>
  </r>
  <r>
    <x v="3"/>
    <x v="0"/>
    <s v="2021-04-26"/>
    <s v="ALKONATREM   150 mg, gélule (Chlorhydrate de déméclocycline)"/>
    <s v=""/>
    <s v="ALKONATREM   150 mg, gélule"/>
    <x v="0"/>
    <x v="0"/>
    <s v="Chlorhydrate de déméclocycline"/>
    <d v="2021-07-03T00:00:00"/>
  </r>
  <r>
    <x v="3"/>
    <x v="1"/>
    <s v="2021-04-22"/>
    <s v="INVANZ 1 G, poudre pour solution à diluer pour perfusion"/>
    <s v="2021-04-21"/>
    <s v="INVANZ 1 G, poudre pour solution à diluer pour perfusion"/>
    <x v="0"/>
    <x v="0"/>
    <s v="Ertapénem"/>
    <d v="2021-07-03T00:00:00"/>
  </r>
  <r>
    <x v="3"/>
    <x v="1"/>
    <s v="2021-04-22"/>
    <s v="DIAZEPAM  5 mg et 10 mg comprimé"/>
    <s v="2021-04-22"/>
    <s v="DIAZEPAM  5 mg et 10 mg comprimé"/>
    <x v="5"/>
    <x v="0"/>
    <s v="Diazépam"/>
    <d v="2021-07-03T00:00:00"/>
  </r>
  <r>
    <x v="3"/>
    <x v="1"/>
    <s v="2021-04-21"/>
    <s v="SPOTOF 500 mg comprimé pelliculé et EXACYL 500mg  comprimé pelliculé"/>
    <s v=""/>
    <s v="SPOTOF 500 mg comprimé pelliculé et EXACYL 500mg  comprimé pelliculé"/>
    <x v="7"/>
    <x v="0"/>
    <s v="Tranexamique (acide)"/>
    <d v="2021-07-03T00:00:00"/>
  </r>
  <r>
    <x v="3"/>
    <x v="2"/>
    <s v="2021-04-21"/>
    <s v="RESPREEZA® 1000 mg, 4000 mg, 5000 mg, poudre et solvant pour solution injectable/perfusion"/>
    <s v=""/>
    <s v="RESPREEZA 1000 mg, 4000 mg, 5000 mg, poudre et solvant pour solution injectable/perfusion"/>
    <x v="7"/>
    <x v="0"/>
    <s v="Alpha-1 antitrypsine"/>
    <d v="2021-07-03T00:00:00"/>
  </r>
  <r>
    <x v="3"/>
    <x v="1"/>
    <s v="2021-04-20"/>
    <s v="VIVELLEDOT"/>
    <s v=""/>
    <s v="VIVELLEDOT"/>
    <x v="11"/>
    <x v="0"/>
    <s v="Estradiol"/>
    <d v="2021-07-03T00:00:00"/>
  </r>
  <r>
    <x v="3"/>
    <x v="0"/>
    <s v="2021-04-19"/>
    <s v="ZONISAMIDE MYLAN 100 mg, gélule"/>
    <s v=""/>
    <s v="ZONISAMIDE MYLAN 100 mg, gélule"/>
    <x v="5"/>
    <x v="0"/>
    <s v="Zonisamide"/>
    <d v="2021-07-03T00:00:00"/>
  </r>
  <r>
    <x v="3"/>
    <x v="0"/>
    <s v="2021-04-19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07-03T00:00:00"/>
  </r>
  <r>
    <x v="3"/>
    <x v="0"/>
    <s v="2021-04-19"/>
    <s v="ZERBAXA 0,1 g/0,5 g , poudre pour solution à diluer pour perfusion"/>
    <s v=""/>
    <s v="ZERBAXA 0,1 g/0,5 g, poudre pour solution à diluer pour perfusion"/>
    <x v="0"/>
    <x v="0"/>
    <s v="Ceftolozane / Tazobactam"/>
    <d v="2021-07-03T00:00:00"/>
  </r>
  <r>
    <x v="3"/>
    <x v="2"/>
    <s v="2021-04-19"/>
    <s v="ZENTEL 400 mg , comprimé"/>
    <s v=""/>
    <s v="ZENTEL 400 mg, comprimé"/>
    <x v="9"/>
    <x v="0"/>
    <s v="Albendazole"/>
    <d v="2021-07-03T00:00:00"/>
  </r>
  <r>
    <x v="3"/>
    <x v="2"/>
    <s v="2021-04-19"/>
    <s v="VORICONAZOLE ARROW 200 mg  poudre pour solution pour perfusion"/>
    <s v=""/>
    <s v="VORICONAZOLE ARROW 200 mg  poudre pour solution pour perfusion"/>
    <x v="0"/>
    <x v="0"/>
    <s v="Voriconazole"/>
    <d v="2021-07-03T00:00:00"/>
  </r>
  <r>
    <x v="3"/>
    <x v="0"/>
    <s v="2021-04-19"/>
    <s v="VITRAKVI 20 mg/ml , solution buvable flacon de 100 ml"/>
    <s v=""/>
    <s v="VITRAKVI 20 mg/ml, solution buvable flacon de 100 ml"/>
    <x v="6"/>
    <x v="0"/>
    <s v="Larotrectinib"/>
    <d v="2021-07-03T00:00:00"/>
  </r>
  <r>
    <x v="3"/>
    <x v="2"/>
    <s v="2021-04-19"/>
    <s v="Venin de guêpe Polistes spp 550 microgrammes , poudre pour solution injectable"/>
    <s v=""/>
    <s v="VENIN de guêpe Polistes spp 550 microgrammes, poudre pour solution injectable"/>
    <x v="1"/>
    <x v="0"/>
    <s v="Venin de guêpe"/>
    <d v="2021-07-03T00:00:00"/>
  </r>
  <r>
    <x v="3"/>
    <x v="1"/>
    <s v="2021-04-19"/>
    <s v="VEDROP 50mg/ml  solution buvable flacon de 20 ml et de 60 ml"/>
    <s v="2020-12-22"/>
    <s v="VEDROP 50mg/ml  solution buvable flacon de 20 ml et de 60 ml"/>
    <x v="8"/>
    <x v="0"/>
    <s v="Tocophérol"/>
    <d v="2021-07-03T00:00:00"/>
  </r>
  <r>
    <x v="3"/>
    <x v="0"/>
    <s v="2021-04-19"/>
    <s v="VECTARION INJECTABLE , lyophilisat et solution pour préparation injectable"/>
    <s v=""/>
    <s v="VECTARION injectable, lyophilisat et solution pour préparation injectable"/>
    <x v="12"/>
    <x v="0"/>
    <s v="Almitrine (mésilate d')"/>
    <d v="2021-07-03T00:00:00"/>
  </r>
  <r>
    <x v="3"/>
    <x v="0"/>
    <s v="2021-04-19"/>
    <s v="VAMINOLACT  solution pour perfusion en flacon de verre de 100  ml"/>
    <s v=""/>
    <s v="VAMINOLACT solution pour perfusion en flacon de verre de 100 ml"/>
    <x v="7"/>
    <x v="0"/>
    <s v="Alanine / Arginine / Acide aspartique / …"/>
    <d v="2021-07-03T00:00:00"/>
  </r>
  <r>
    <x v="3"/>
    <x v="0"/>
    <s v="2021-04-19"/>
    <s v="VAMINOLACT   solution pour perfusion en flacon de verre de 1000  ml"/>
    <s v=""/>
    <s v="VAMINOLACT solution pour perfusion en flacon de verre de 1000 ml"/>
    <x v="7"/>
    <x v="0"/>
    <s v="Alanine / Arginine / Acide aspartique / …"/>
    <d v="2021-07-03T00:00:00"/>
  </r>
  <r>
    <x v="3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07-03T00:00:00"/>
  </r>
  <r>
    <x v="3"/>
    <x v="2"/>
    <s v="2021-04-19"/>
    <s v="TRACRIUM 250 mg/25 ml , solution injectable - flacon de 25 ml"/>
    <s v=""/>
    <s v="TRACRIUM 250 mg/25 ml, solution injectable - flacon de 25 ml"/>
    <x v="10"/>
    <x v="0"/>
    <s v="Atracurium"/>
    <d v="2021-07-03T00:00:00"/>
  </r>
  <r>
    <x v="3"/>
    <x v="2"/>
    <s v="2021-04-19"/>
    <s v="TOPIRAMATE SANDOZ 100 mg, comprimé pelliculé"/>
    <s v=""/>
    <s v="TOPIRAMATE SANDOZ 100 mg, comprimé pelliculé"/>
    <x v="5"/>
    <x v="0"/>
    <s v="Topiramate"/>
    <d v="2021-07-03T00:00:00"/>
  </r>
  <r>
    <x v="3"/>
    <x v="1"/>
    <s v="2021-04-19"/>
    <s v="TOMUDEX 2 mg , poudre pour solution pour perfusion"/>
    <s v="2020-06-29"/>
    <s v="TOMUDEX 2 mg, poudre pour solution pour perfusion"/>
    <x v="6"/>
    <x v="0"/>
    <s v="Raltitrexed"/>
    <d v="2021-07-03T00:00:00"/>
  </r>
  <r>
    <x v="3"/>
    <x v="1"/>
    <s v="2021-04-19"/>
    <s v="TOBI PODHALER 28 mg , poudre pour inhalation en gélule"/>
    <s v="2020-03-25"/>
    <s v="TOBI PODHALER 28 mg, poudre pour inhalation en gélule"/>
    <x v="0"/>
    <x v="0"/>
    <s v="Tobramycine"/>
    <d v="2021-07-03T00:00:00"/>
  </r>
  <r>
    <x v="3"/>
    <x v="1"/>
    <s v="2021-04-19"/>
    <s v="THYROZOL  5 mg,10 mg et 20 mg"/>
    <s v="2020-09-02"/>
    <s v="THYROZOL  5 mg,10 mg et 20 mg"/>
    <x v="2"/>
    <x v="0"/>
    <s v="Thiamazole"/>
    <d v="2021-07-03T00:00:00"/>
  </r>
  <r>
    <x v="3"/>
    <x v="0"/>
    <s v="2021-04-19"/>
    <s v="THIOPENTAL MEDIPHA 500 mg et 1 g , poudre pour solution injectable"/>
    <s v=""/>
    <s v="THIOPENTAL MEDIPHA 500 mg et 1 g, poudre pour solution injectable"/>
    <x v="5"/>
    <x v="0"/>
    <s v="Thiopenthal"/>
    <d v="2021-07-03T00:00:00"/>
  </r>
  <r>
    <x v="3"/>
    <x v="1"/>
    <s v="2021-04-19"/>
    <s v="TERCIAN 50 mg/5 ml , solution injectable en ampoule"/>
    <s v="2020-11-24"/>
    <s v="TERCIAN 50 mg/5 ml, solution injectable en ampoule"/>
    <x v="5"/>
    <x v="0"/>
    <s v="Cyamémazine"/>
    <d v="2021-07-03T00:00:00"/>
  </r>
  <r>
    <x v="3"/>
    <x v="1"/>
    <s v="2021-04-19"/>
    <s v="TALOXA  600 mg comprimé, TALOXA 600 mg/5 ml suspension buvable"/>
    <s v=""/>
    <s v="TALOXA  600 mg comprimé, TALOXA 600 mg/5 ml suspension buvable"/>
    <x v="5"/>
    <x v="0"/>
    <s v="Felbamate"/>
    <d v="2021-07-03T00:00:00"/>
  </r>
  <r>
    <x v="3"/>
    <x v="3"/>
    <s v="2021-04-19"/>
    <s v="SURGESTONE , comprimé de 0,125 mg, 0,250 mg et 0,500 mg"/>
    <s v=""/>
    <s v="SURGESTONE, comprimé de 0,125 mg, 0,250 mg et 0,500 mg"/>
    <x v="11"/>
    <x v="0"/>
    <s v="Promégestone"/>
    <d v="2021-07-03T00:00:00"/>
  </r>
  <r>
    <x v="3"/>
    <x v="0"/>
    <s v="2021-04-19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07-03T00:00:00"/>
  </r>
  <r>
    <x v="3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07-03T00:00:00"/>
  </r>
  <r>
    <x v="3"/>
    <x v="1"/>
    <s v="2021-04-19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07-03T00:00:00"/>
  </r>
  <r>
    <x v="3"/>
    <x v="1"/>
    <s v="2021-04-19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07-03T00:00:00"/>
  </r>
  <r>
    <x v="3"/>
    <x v="1"/>
    <s v="2021-04-19"/>
    <s v="SKIACOL 0,5 % collyre , flacon de 0,5ml"/>
    <s v="2020-04-24"/>
    <s v="SKIACOL 0,5 % collyre, flacon de 0,5ml"/>
    <x v="4"/>
    <x v="0"/>
    <s v="Cyclopentolate (chlorhydrate de)"/>
    <d v="2021-07-03T00:00:00"/>
  </r>
  <r>
    <x v="3"/>
    <x v="0"/>
    <s v="2021-04-19"/>
    <s v="SINEMET LP 200 mg/50 mg , comprimé à libération prolongée"/>
    <s v=""/>
    <s v="SINEMET LP 200 mg/50 mg, comprimé à libération prolongée"/>
    <x v="5"/>
    <x v="0"/>
    <s v="Levodopa / Carbidopa"/>
    <d v="2021-07-03T00:00:00"/>
  </r>
  <r>
    <x v="3"/>
    <x v="1"/>
    <s v="2021-04-19"/>
    <s v="SINEMET LP 100 mg/25 mg , comprimé à libération prolongée"/>
    <s v="2020-12-10"/>
    <s v="SINEMET LP 100 mg/25 mg, comprimé à libération prolongée"/>
    <x v="5"/>
    <x v="0"/>
    <s v="Levodopa / Carbidopa"/>
    <d v="2021-07-03T00:00:00"/>
  </r>
  <r>
    <x v="3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07-03T00:00:00"/>
  </r>
  <r>
    <x v="3"/>
    <x v="1"/>
    <s v="2021-04-19"/>
    <s v="SCOPODERM TTS  1 mg/72 heures, dispositif transdermique"/>
    <s v="2020-09-28"/>
    <s v="SCOPODERM TTS  1 mg/72 heures, dispositif transdermique"/>
    <x v="8"/>
    <x v="0"/>
    <s v="Scopolamine"/>
    <d v="2021-07-03T00:00:00"/>
  </r>
  <r>
    <x v="3"/>
    <x v="0"/>
    <s v="2021-04-19"/>
    <s v="ROPINIROLE MYLAN 0,5 mg  comprimé pelliculé"/>
    <s v=""/>
    <s v="ROPINIROLE MYLAN 0,5 mg  comprimé pelliculé"/>
    <x v="5"/>
    <x v="0"/>
    <s v="Ropinirole"/>
    <d v="2021-07-03T00:00:00"/>
  </r>
  <r>
    <x v="3"/>
    <x v="2"/>
    <s v="2021-04-19"/>
    <s v="ROACTEMRA 20 mg/ml, solution à diluer pour perfusion"/>
    <s v=""/>
    <s v="ROACTEMRA 20 mg/ml, solution à diluer pour perfusion"/>
    <x v="6"/>
    <x v="0"/>
    <s v="Tocilizumab"/>
    <d v="2021-07-03T00:00:00"/>
  </r>
  <r>
    <x v="3"/>
    <x v="1"/>
    <s v="2021-04-19"/>
    <s v="RILUTEK 50 mg comprimés pelliculés"/>
    <s v="2020-11-19"/>
    <s v="RILUTEK 50 mg comprimés pelliculés"/>
    <x v="5"/>
    <x v="0"/>
    <s v="Riluzole"/>
    <d v="2021-07-03T00:00:00"/>
  </r>
  <r>
    <x v="3"/>
    <x v="1"/>
    <s v="2021-04-19"/>
    <s v="RIFATER , comprimé enrobé"/>
    <s v="2020-12-07"/>
    <s v="RIFATER, comprimé enrobé"/>
    <x v="0"/>
    <x v="0"/>
    <s v="Isoniazide / pyrazinamid / rifampicine"/>
    <d v="2021-07-03T00:00:00"/>
  </r>
  <r>
    <x v="3"/>
    <x v="2"/>
    <s v="2021-04-19"/>
    <s v="RIFADINE 2 % , suspension buvable"/>
    <s v=""/>
    <s v="RIFADINE 2 %, suspension buvable"/>
    <x v="0"/>
    <x v="0"/>
    <s v="Rifampicine sodique"/>
    <d v="2021-07-03T00:00:00"/>
  </r>
  <r>
    <x v="3"/>
    <x v="1"/>
    <s v="2021-04-19"/>
    <s v="REBETOL 40 mg/40 ml , solution buvable"/>
    <s v="2021-03-09"/>
    <s v="REBETOL 40 mg/ml, solution buvable"/>
    <x v="0"/>
    <x v="0"/>
    <s v="Ribavirine"/>
    <d v="2021-07-03T00:00:00"/>
  </r>
  <r>
    <x v="3"/>
    <x v="1"/>
    <s v="2021-04-19"/>
    <s v="QUITAXON 50 mg , comprimé pelliculé sécable"/>
    <s v="2020-09-10"/>
    <s v="QUITAXON 50 mg, comprimé pelliculé sécable"/>
    <x v="5"/>
    <x v="0"/>
    <s v="Quétiapine"/>
    <d v="2021-07-03T00:00:00"/>
  </r>
  <r>
    <x v="3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07-03T00:00:00"/>
  </r>
  <r>
    <x v="3"/>
    <x v="1"/>
    <s v="2021-04-19"/>
    <s v="PROLEUKIN 18 millions U.I. , poudre pour solution injectable"/>
    <s v="2020-06-25"/>
    <s v="PROLEUKIN 18 millions U.I., poudre pour solution injectable"/>
    <x v="6"/>
    <x v="0"/>
    <s v="Aldesleukine"/>
    <d v="2021-07-03T00:00:00"/>
  </r>
  <r>
    <x v="3"/>
    <x v="2"/>
    <s v="2021-04-19"/>
    <s v="PROGESTERONE RETARD PHARLON 500 mg/2 ml , solution injectable IM en ampoule"/>
    <s v=""/>
    <s v="PROGESTERONE RETARD PHARLON 500 mg/2 ml, solution injectable IM en ampoule"/>
    <x v="11"/>
    <x v="0"/>
    <s v="Progestérone"/>
    <d v="2021-07-03T00:00:00"/>
  </r>
  <r>
    <x v="3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07-03T00:00:00"/>
  </r>
  <r>
    <x v="3"/>
    <x v="2"/>
    <s v="2021-04-19"/>
    <s v="POLARAMINE 5 mg/1 ml , solution injectable"/>
    <s v=""/>
    <s v="POLARAMINE 5 mg/1 ml, solution injectable"/>
    <x v="12"/>
    <x v="0"/>
    <s v="Dexchlorphéniramine"/>
    <d v="2021-07-03T00:00:00"/>
  </r>
  <r>
    <x v="3"/>
    <x v="1"/>
    <s v="2021-04-19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07-03T00:00:00"/>
  </r>
  <r>
    <x v="3"/>
    <x v="1"/>
    <s v="2021-04-19"/>
    <s v="PLASMION  - Solution pour perfusion"/>
    <s v="2020-09-22"/>
    <s v="PLASMION  - Solution pour perfusion"/>
    <x v="7"/>
    <x v="0"/>
    <s v="N/A"/>
    <d v="2021-07-03T00:00:00"/>
  </r>
  <r>
    <x v="3"/>
    <x v="1"/>
    <s v="2021-04-19"/>
    <s v="PIPERACILLINE PANPHARMA 1 g et 4 g , poudre pour solution injectable (I.M., I.V.)"/>
    <s v=""/>
    <s v="PIPERACILLINE PANPHARMA 1 g et 4 g, poudre pour solution injectable (I.M., I.V.)"/>
    <x v="0"/>
    <x v="0"/>
    <s v="Pipéracilline"/>
    <d v="2021-07-03T00:00:00"/>
  </r>
  <r>
    <x v="3"/>
    <x v="1"/>
    <s v="2021-04-19"/>
    <s v="PILOCARPINE 2 POUR CENT FAURE , collyre en solution en récipient unidose"/>
    <s v="2020-11-23"/>
    <s v="PILOCARPINE 2 POUR CENT FAURE, collyre en solution en récipient unidose"/>
    <x v="4"/>
    <x v="0"/>
    <s v="Pilocarpine"/>
    <d v="2021-07-03T00:00:00"/>
  </r>
  <r>
    <x v="3"/>
    <x v="1"/>
    <s v="2021-04-19"/>
    <s v="PILOCARPINE 1 POUR CENT FAURE , collyre en solution en récipient unidose"/>
    <s v="2020-11-23"/>
    <s v="PILOCARPINE 1 POUR CENT FAURE, collyre en solution en récipient unidose"/>
    <x v="4"/>
    <x v="0"/>
    <s v="Pilocarpine"/>
    <d v="2021-07-03T00:00:00"/>
  </r>
  <r>
    <x v="3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07-03T00:00:00"/>
  </r>
  <r>
    <x v="3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07-03T00:00:00"/>
  </r>
  <r>
    <x v="3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07-03T00:00:00"/>
  </r>
  <r>
    <x v="3"/>
    <x v="0"/>
    <s v="2021-04-19"/>
    <s v="PACLITAXEL KABI 6 mg/ml , solution à diluer pour perfusion"/>
    <s v=""/>
    <s v="PACLITAXEL KABI 6 mg/ml, solution à diluer pour perfusion"/>
    <x v="6"/>
    <x v="0"/>
    <s v="Paclitaxel"/>
    <d v="2021-07-03T00:00:00"/>
  </r>
  <r>
    <x v="3"/>
    <x v="1"/>
    <s v="2021-04-19"/>
    <s v="PACLITAXEL EBEWE 6 mg/ml , solution à diluer pour perfusion"/>
    <s v="2020-05-25"/>
    <s v="PACLITAXEL EBEWE 6 mg/ml, solution à diluer pour perfusion"/>
    <x v="6"/>
    <x v="0"/>
    <s v="Paclitaxel"/>
    <d v="2021-07-03T00:00:00"/>
  </r>
  <r>
    <x v="3"/>
    <x v="1"/>
    <s v="2021-04-19"/>
    <s v="ONDANSETRON KABI 2 mg/ml  solution injectable"/>
    <s v="2021-01-01"/>
    <s v="ONDANSETRON KABI 2 mg/ml  solution injectable"/>
    <x v="8"/>
    <x v="0"/>
    <s v="Ondansétron"/>
    <d v="2021-07-03T00:00:00"/>
  </r>
  <r>
    <x v="3"/>
    <x v="1"/>
    <s v="2021-04-19"/>
    <s v="ONDANSETRON ACCORD 2 mg/ml  solution injectable"/>
    <s v="2020-11-18"/>
    <s v="ONDANSETRON ACCORD 2 mg/ml  solution injectable"/>
    <x v="8"/>
    <x v="0"/>
    <s v="Ondansétron"/>
    <d v="2021-07-03T00:00:00"/>
  </r>
  <r>
    <x v="3"/>
    <x v="1"/>
    <s v="2021-04-19"/>
    <s v="OCTREOTIDE HOSPIRA 500 microgrammes/1 ml , solution injectable"/>
    <s v="2020-03-27"/>
    <s v="OCTREOTIDE HOSPIRA 500 microgrammes/1 ml, solution injectable"/>
    <x v="2"/>
    <x v="0"/>
    <s v="Octréotide"/>
    <d v="2021-07-03T00:00:00"/>
  </r>
  <r>
    <x v="3"/>
    <x v="0"/>
    <s v="2021-04-19"/>
    <s v="OCTIM 150 microgrammes/dose , solution pour pulvérisation nasale"/>
    <s v=""/>
    <s v="OCTIM 150 microgrammes/dose, solution pour pulvérisation nasale"/>
    <x v="2"/>
    <x v="0"/>
    <s v="Desmopressine"/>
    <d v="2021-07-03T00:00:00"/>
  </r>
  <r>
    <x v="3"/>
    <x v="2"/>
    <s v="2021-04-19"/>
    <s v="OCTAGAM  100 mg/ml et 50 mg/ml, solution pour perfusion"/>
    <s v=""/>
    <s v="OCTAGAM  100 mg/ml et 50 mg/ml, solution pour perfusion"/>
    <x v="0"/>
    <x v="0"/>
    <s v="Immunoglobuline humaine normale"/>
    <d v="2021-07-03T00:00:00"/>
  </r>
  <r>
    <x v="3"/>
    <x v="0"/>
    <s v="2021-04-19"/>
    <s v="OCTAFIX 100 UI/ml , poudre et solvant pour solution injectable"/>
    <s v=""/>
    <s v="OCTAFIX 100 UI/ml, poudre et solvant pour solution injectable"/>
    <x v="7"/>
    <x v="0"/>
    <s v="Facteur VIII de coagulation humain"/>
    <d v="2021-07-03T00:00:00"/>
  </r>
  <r>
    <x v="3"/>
    <x v="2"/>
    <s v="2021-04-19"/>
    <s v="NULOJIX 250 mg , poudre pour solution à diluer pour perfusion"/>
    <s v=""/>
    <s v="NULOJIX 250 mg, poudre pour solution à diluer pour perfusion"/>
    <x v="6"/>
    <x v="0"/>
    <s v="Bélatacept"/>
    <d v="2021-07-03T00:00:00"/>
  </r>
  <r>
    <x v="3"/>
    <x v="1"/>
    <s v="2021-04-19"/>
    <s v="NOZINAN 25 mg/ml , solution injectable en ampoule (I.M.)"/>
    <s v="2020-11-24"/>
    <s v="NOZINAN 25 mg/ml, solution injectable en ampoule (I.M.)"/>
    <x v="5"/>
    <x v="0"/>
    <s v="Lévomépromazine (chlorhydrate de)"/>
    <d v="2021-07-03T00:00:00"/>
  </r>
  <r>
    <x v="3"/>
    <x v="1"/>
    <s v="2021-04-19"/>
    <s v="NOXAFIL 40 mg/ml , suspension buvable"/>
    <s v="2020-06-02"/>
    <s v="NOXAFIL 40 mg/ml, suspension buvable"/>
    <x v="0"/>
    <x v="0"/>
    <s v="Posaconazole"/>
    <d v="2021-07-03T00:00:00"/>
  </r>
  <r>
    <x v="3"/>
    <x v="1"/>
    <s v="2021-04-19"/>
    <s v="NAROPEINE 2 mg/ml , solution injectable en ampoule"/>
    <s v="2020-09-10"/>
    <s v="NAROPEINE 2 mg/ml, solution injectable en ampoule"/>
    <x v="5"/>
    <x v="0"/>
    <s v="Ropivacaïne (chlorhydrate de)"/>
    <d v="2021-07-03T00:00:00"/>
  </r>
  <r>
    <x v="3"/>
    <x v="1"/>
    <s v="2021-04-19"/>
    <s v="NANOCIS 0,24 mg  trousse pour préparation radiopharmaceutique"/>
    <s v="2020-10-01"/>
    <s v="NANOCIS 0,24 mg  trousse pour préparation radiopharmaceutique"/>
    <x v="1"/>
    <x v="0"/>
    <s v="Rhénium (heptasulfure de)"/>
    <d v="2021-07-03T00:00:00"/>
  </r>
  <r>
    <x v="3"/>
    <x v="1"/>
    <s v="2021-04-19"/>
    <s v="MYSOLINE 250 mg , comprimé sécable"/>
    <s v="2020-02-10"/>
    <s v="MYSOLINE 250 mg, comprimé sécable"/>
    <x v="5"/>
    <x v="0"/>
    <s v="Primidone"/>
    <d v="2021-07-03T00:00:00"/>
  </r>
  <r>
    <x v="3"/>
    <x v="1"/>
    <s v="2021-04-19"/>
    <s v="MOZOBIL 20mg/ml  solution injectable, boite de 1 flacon"/>
    <s v="2020-10-06"/>
    <s v="MOZOBIL 20mg/ml  solution injectable, boite de 1 flacon"/>
    <x v="6"/>
    <x v="0"/>
    <s v="Plérixafor"/>
    <d v="2021-07-03T00:00:00"/>
  </r>
  <r>
    <x v="3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07-03T00:00:00"/>
  </r>
  <r>
    <x v="3"/>
    <x v="0"/>
    <s v="2021-04-19"/>
    <s v="MIOCHOLE 20 mg , poudre et solvant pour solution intraoculaire"/>
    <s v=""/>
    <s v="MIOCHOLE 20 mg, poudre et solvant pour solution intraoculaire"/>
    <x v="4"/>
    <x v="0"/>
    <s v="Chlorure d'acétylcholine"/>
    <d v="2021-07-03T00:00:00"/>
  </r>
  <r>
    <x v="3"/>
    <x v="0"/>
    <s v="2021-04-19"/>
    <s v="MINIRIN SPRAY 10 microgrammes par dose , solution endonasale en flacon pulvérisateur"/>
    <s v=""/>
    <s v="MINIRIN Spray 10 microgrammes par dose, solution endonasale en flacon"/>
    <x v="2"/>
    <x v="0"/>
    <s v="Desmopressine"/>
    <d v="2021-07-03T00:00:00"/>
  </r>
  <r>
    <x v="3"/>
    <x v="2"/>
    <s v="2021-04-19"/>
    <s v="MINIRIN SPRAY / MINIRIN et MINIRINMELT"/>
    <s v=""/>
    <s v="MINIRIN SPRAY / MINIRIN et MINIRINMELT"/>
    <x v="2"/>
    <x v="0"/>
    <s v="Desmopressine"/>
    <d v="2021-07-03T00:00:00"/>
  </r>
  <r>
    <x v="3"/>
    <x v="2"/>
    <s v="2021-04-19"/>
    <s v="MIANSERINE (produits à base de)"/>
    <s v=""/>
    <s v="MIANSERINE (produits à base de)"/>
    <x v="5"/>
    <x v="0"/>
    <s v="Miansérine"/>
    <d v="2021-07-03T00:00:00"/>
  </r>
  <r>
    <x v="3"/>
    <x v="1"/>
    <s v="2021-04-19"/>
    <s v="METHOTREXATE BIODIM 25 mg/1 mL , solution injectable"/>
    <s v="2020-08-13"/>
    <s v="METHOTREXATE BIODIM 25 mg/1 mL, solution injectable"/>
    <x v="6"/>
    <x v="0"/>
    <s v="Méthotrexate"/>
    <d v="2021-07-03T00:00:00"/>
  </r>
  <r>
    <x v="3"/>
    <x v="0"/>
    <s v="2021-04-19"/>
    <s v="METALYSE 10000 unités, poudre et solvant pour solution injectable"/>
    <s v=""/>
    <s v="METALYSE 10000 unités, poudre et solvant pour solution injectable"/>
    <x v="7"/>
    <x v="0"/>
    <s v="Ténectéplase"/>
    <d v="2021-07-03T00:00:00"/>
  </r>
  <r>
    <x v="3"/>
    <x v="2"/>
    <s v="2021-04-19"/>
    <s v="LYTOS 520 mg , comprimé pelliculé"/>
    <s v=""/>
    <s v="LYTOS 520 mg, comprimé pelliculé"/>
    <x v="10"/>
    <x v="0"/>
    <s v="Clodronate de sodium"/>
    <d v="2021-07-03T00:00:00"/>
  </r>
  <r>
    <x v="3"/>
    <x v="3"/>
    <s v="2021-04-19"/>
    <s v="LYNPARZA 50 mg , gélule"/>
    <s v=""/>
    <s v="LYNPARZA 50 mg, gélule"/>
    <x v="6"/>
    <x v="0"/>
    <s v="Olaparib"/>
    <d v="2021-07-03T00:00:00"/>
  </r>
  <r>
    <x v="3"/>
    <x v="1"/>
    <s v="2021-04-19"/>
    <s v="LHRH FERRING 100 microgrammes/1 ml, solution injectable"/>
    <s v=""/>
    <s v="LHRH FERRING 100 microgrammes/1 ml, solution injectable"/>
    <x v="1"/>
    <x v="0"/>
    <s v="Acétate de gonadoréline"/>
    <d v="2021-07-03T00:00:00"/>
  </r>
  <r>
    <x v="3"/>
    <x v="1"/>
    <s v="2021-04-19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07-03T00:00:00"/>
  </r>
  <r>
    <x v="3"/>
    <x v="2"/>
    <s v="2021-04-19"/>
    <s v="LEVODOPA CARBIDOPA TEVA 100 mg/10 mg , comprimé sécable"/>
    <s v=""/>
    <s v="LEVODOPA CARBIDOPA TEVA 100 mg/10 mg, comprimé sécable"/>
    <x v="5"/>
    <x v="0"/>
    <s v="Lévodopa / bensérazide base"/>
    <d v="2021-07-03T00:00:00"/>
  </r>
  <r>
    <x v="3"/>
    <x v="1"/>
    <s v="2021-04-19"/>
    <s v="LEPTICUR 10 mg , comprimé"/>
    <s v="2020-07-03"/>
    <s v="LEPTICUR 10 mg, comprimé"/>
    <x v="5"/>
    <x v="0"/>
    <s v="Tropatépine"/>
    <d v="2021-07-03T00:00:00"/>
  </r>
  <r>
    <x v="3"/>
    <x v="1"/>
    <s v="2021-04-19"/>
    <s v="LARGACTIL 25 mg/5 ml , solution injectable en ampoule"/>
    <s v="2020-11-24"/>
    <s v="LARGACTIL 25 mg/5 ml, solution injectable en ampoule"/>
    <x v="5"/>
    <x v="0"/>
    <s v="Chlorpromazine"/>
    <d v="2021-07-03T00:00:00"/>
  </r>
  <r>
    <x v="3"/>
    <x v="1"/>
    <s v="2021-04-19"/>
    <s v="LANVIS 40 mg  comprimé sécable"/>
    <s v="2020-07-20"/>
    <s v="LANVIS 40 mg  comprimé sécable"/>
    <x v="6"/>
    <x v="0"/>
    <s v="Thioguanine"/>
    <d v="2021-07-03T00:00:00"/>
  </r>
  <r>
    <x v="3"/>
    <x v="3"/>
    <s v="2021-04-19"/>
    <s v="KIDROLASE 10 000 U.I. , poudre et solvant pour solution injectable"/>
    <s v=""/>
    <s v="KIDROLASE 10 000 U.I., poudre et solvant pour solution injectable"/>
    <x v="6"/>
    <x v="0"/>
    <s v="L-asparaginase"/>
    <d v="2021-07-03T00:00:00"/>
  </r>
  <r>
    <x v="3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07-03T00:00:00"/>
  </r>
  <r>
    <x v="3"/>
    <x v="1"/>
    <s v="2021-04-19"/>
    <s v="JINARC® 15 mg , comprimés"/>
    <s v="2020-03-10"/>
    <s v="JINARC 15 mg, comprimés"/>
    <x v="3"/>
    <x v="0"/>
    <s v="Tolvaptan"/>
    <d v="2021-07-03T00:00:00"/>
  </r>
  <r>
    <x v="3"/>
    <x v="3"/>
    <s v="2021-04-19"/>
    <s v="IODURE (131I) DE SODIUM 111 MBq/mL , solution injectable"/>
    <s v=""/>
    <s v="IODURE (131I) DE SODIUM 111 MBq/mL, solution injectable"/>
    <x v="1"/>
    <x v="0"/>
    <s v="Iodure (131I) de sodium"/>
    <d v="2021-07-03T00:00:00"/>
  </r>
  <r>
    <x v="3"/>
    <x v="1"/>
    <s v="2021-04-19"/>
    <s v="HYQVIA 100 mg/ml , solution pour perfusion par voie sous-cutanée"/>
    <s v="2020-12-09"/>
    <s v="HYQVIA 100 mg/ml, solution pour perfusion par voie sous-cutanée"/>
    <x v="0"/>
    <x v="0"/>
    <s v="Immunoglobuline humaine normale"/>
    <d v="2021-07-03T00:00:00"/>
  </r>
  <r>
    <x v="3"/>
    <x v="0"/>
    <s v="2021-04-19"/>
    <s v="HYCAMTIN 0,25mg, gélule"/>
    <s v=""/>
    <s v="HYCAMTIN 0,25mg, gélule"/>
    <x v="6"/>
    <x v="0"/>
    <s v="Topotécane (chlorhydrate de)"/>
    <d v="2021-07-03T00:00:00"/>
  </r>
  <r>
    <x v="3"/>
    <x v="1"/>
    <s v="2021-04-19"/>
    <s v="HEXATRIONE 2 POUR CENT , suspension injectable (intra-articulaire)"/>
    <s v="2020-09-28"/>
    <s v="HEXATRIONE 2 POUR CENT, suspension injectable (intra-articulaire)"/>
    <x v="2"/>
    <x v="0"/>
    <s v="Hexacetonide de triamcinolone"/>
    <d v="2021-07-03T00:00:00"/>
  </r>
  <r>
    <x v="3"/>
    <x v="1"/>
    <s v="2021-04-19"/>
    <s v="HEXASTAT 100 mg , gélule (altrétamine)"/>
    <s v="2020-07-01"/>
    <s v="HEXASTAT 100 mg, gélule (altrétamine)"/>
    <x v="6"/>
    <x v="0"/>
    <s v="Altrétamine"/>
    <d v="2021-07-03T00:00:00"/>
  </r>
  <r>
    <x v="3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07-03T00:00:00"/>
  </r>
  <r>
    <x v="3"/>
    <x v="2"/>
    <s v="2021-04-19"/>
    <s v="GAMMANORM 165 mg/ml , immunoglobuline humaine normale pour injection sous-cutanée"/>
    <s v="2020-12-04"/>
    <s v="GAMMANORM 165 mg/ml, immunoglobuline humaine normale pour injection sous-cutanée"/>
    <x v="0"/>
    <x v="0"/>
    <s v="Immunoglobuline humaine normale"/>
    <d v="2021-07-03T00:00:00"/>
  </r>
  <r>
    <x v="3"/>
    <x v="1"/>
    <s v="2021-04-19"/>
    <s v="GABITRIL 10 mg , comprimé pelliculé"/>
    <s v="2020-09-25"/>
    <s v="GABITRIL 10 mg, comprimé pelliculé"/>
    <x v="5"/>
    <x v="0"/>
    <s v="Tiagabine hydrochloride monohydrate"/>
    <d v="2021-07-03T00:00:00"/>
  </r>
  <r>
    <x v="3"/>
    <x v="1"/>
    <s v="2021-04-19"/>
    <s v="FURADANTINE 50 mg , gélule"/>
    <s v="2020-04-16"/>
    <s v="FURADANTINE 50 mg, gélule"/>
    <x v="0"/>
    <x v="0"/>
    <s v="Nitrofurantoïne"/>
    <d v="2021-07-03T00:00:00"/>
  </r>
  <r>
    <x v="3"/>
    <x v="1"/>
    <s v="2021-04-19"/>
    <s v="FOSFOCINE 1 g et 4 g I.V. , poudre pour solution pour perfusion"/>
    <s v="2019-12-01"/>
    <s v="FOSFOCINE 1 g et 4 g I.V., poudre pour solution pour perfusion"/>
    <x v="0"/>
    <x v="0"/>
    <s v="Fosfomycine"/>
    <d v="2021-07-03T00:00:00"/>
  </r>
  <r>
    <x v="3"/>
    <x v="1"/>
    <s v="2021-04-19"/>
    <s v="FORMULE CP1A AP-HP  solution pour perfusion cardioplégique, flacon de 500 ml"/>
    <s v="2020-05-29"/>
    <s v="FORMULE CP1A AP-HP  solution pour perfusion cardioplégique, flacon de 500 ml"/>
    <x v="5"/>
    <x v="0"/>
    <s v="N/A"/>
    <d v="2021-07-03T00:00:00"/>
  </r>
  <r>
    <x v="3"/>
    <x v="1"/>
    <s v="2021-04-19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07-03T00:00:00"/>
  </r>
  <r>
    <x v="3"/>
    <x v="0"/>
    <s v="2021-04-19"/>
    <s v="FIRDAPSE 10 mg  comprimé"/>
    <s v=""/>
    <s v="FIRDAPSE 10 mg  comprimé"/>
    <x v="5"/>
    <x v="0"/>
    <s v="Amifampridine (phosphate d')"/>
    <d v="2021-07-03T00:00:00"/>
  </r>
  <r>
    <x v="3"/>
    <x v="0"/>
    <s v="2021-04-19"/>
    <s v="FERRIPROX 100 mg/ml , solution buvable"/>
    <s v=""/>
    <s v="FERRIPROX 100 mg/ml, solution buvable"/>
    <x v="1"/>
    <x v="0"/>
    <s v="Défériprone"/>
    <d v="2021-07-03T00:00:00"/>
  </r>
  <r>
    <x v="3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07-03T00:00:00"/>
  </r>
  <r>
    <x v="3"/>
    <x v="1"/>
    <s v="2021-04-19"/>
    <s v="EUTHYRAL® 100µg/20µg , comprimé sécable"/>
    <s v="2020-11-18"/>
    <s v="EUTHYRAL 100µg/20µg, comprimé sécable"/>
    <x v="2"/>
    <x v="0"/>
    <s v="Levothyroxine/Liothyronine"/>
    <d v="2021-07-03T00:00:00"/>
  </r>
  <r>
    <x v="3"/>
    <x v="0"/>
    <s v="2021-04-19"/>
    <s v="ETOMIDATE LIPURO 20 mg/10 ml , émulsion injectable"/>
    <s v=""/>
    <s v="ETOMIDATE LIPURO 20 mg/10 ml, émulsion injectable"/>
    <x v="5"/>
    <x v="0"/>
    <s v="Etomidate"/>
    <d v="2021-07-03T00:00:00"/>
  </r>
  <r>
    <x v="3"/>
    <x v="1"/>
    <s v="2021-04-19"/>
    <s v="ESKAZOLE 400 mg, comprimé"/>
    <s v=""/>
    <s v="ESKAZOLE 400 mg, comprimé"/>
    <x v="9"/>
    <x v="0"/>
    <s v="Albendazole"/>
    <d v="2021-07-03T00:00:00"/>
  </r>
  <r>
    <x v="3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07-03T00:00:00"/>
  </r>
  <r>
    <x v="3"/>
    <x v="1"/>
    <s v="2021-04-19"/>
    <s v="ELMIRON 100 mg , gélule"/>
    <s v="2020-06-10"/>
    <s v="ELMIRON 100 mg , gélule"/>
    <x v="11"/>
    <x v="0"/>
    <s v="Pentosane polysulfate sodique"/>
    <d v="2021-07-03T00:00:00"/>
  </r>
  <r>
    <x v="3"/>
    <x v="2"/>
    <s v="2021-04-19"/>
    <s v="EFFORTIL  5 mg comprimé et EFFORTIL solution buvable"/>
    <s v=""/>
    <s v="EFFORTIL  5 mg comprimé et EFFORTIL solution buvable"/>
    <x v="3"/>
    <x v="0"/>
    <s v="Étiléfrine"/>
    <d v="2021-07-03T00:00:00"/>
  </r>
  <r>
    <x v="3"/>
    <x v="0"/>
    <s v="2021-04-19"/>
    <s v="Eau pour préparations injectables en poche de 250 ml, 500 ml et 1 000 ml"/>
    <s v=""/>
    <s v="EAU pour préparations injectables en poche de 250 ml, 500 ml et 1 000 ml"/>
    <x v="1"/>
    <x v="0"/>
    <s v="Eau"/>
    <d v="2021-07-03T00:00:00"/>
  </r>
  <r>
    <x v="3"/>
    <x v="1"/>
    <s v="2021-04-19"/>
    <s v="DOCETAXEL HOSPIRA 10 mg/ml , solution à diluer pour perfusion"/>
    <s v="2020-12-09"/>
    <s v="DOCETAXEL HOSPIRA 10 mg/ml, solution à diluer pour perfusion"/>
    <x v="6"/>
    <x v="0"/>
    <s v="Docétaxel"/>
    <d v="2021-07-03T00:00:00"/>
  </r>
  <r>
    <x v="3"/>
    <x v="1"/>
    <s v="2021-04-19"/>
    <s v="DOBUTAMINE PANPHARMA 250 mg/20 ml , solution à diluer pour perfusion"/>
    <s v="2020-10-15"/>
    <s v="DOBUTAMINE PANPHARMA 250 mg/20 ml, solution à diluer pour perfusion"/>
    <x v="3"/>
    <x v="0"/>
    <s v="Dobutamine"/>
    <d v="2021-07-03T00:00:00"/>
  </r>
  <r>
    <x v="3"/>
    <x v="1"/>
    <s v="2021-04-19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07-03T00:00:00"/>
  </r>
  <r>
    <x v="3"/>
    <x v="1"/>
    <s v="2021-04-19"/>
    <s v="DIPIPERON 40 mg/ml , solution buvable en gouttes"/>
    <s v="2021-01-20"/>
    <s v="DIPIPERON 40 mg/ml, solution buvable en gouttes"/>
    <x v="5"/>
    <x v="0"/>
    <s v="Pipampérone"/>
    <d v="2021-07-03T00:00:00"/>
  </r>
  <r>
    <x v="3"/>
    <x v="2"/>
    <s v="2021-04-19"/>
    <s v="DIAMOX 500 mg , poudre et solvant pour préparation injectable"/>
    <s v=""/>
    <s v="DIAMOX 500 mg, poudre et solvant pour préparation injectable"/>
    <x v="4"/>
    <x v="0"/>
    <s v="Acétazolamide"/>
    <d v="2021-07-03T00:00:00"/>
  </r>
  <r>
    <x v="3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07-03T00:00:00"/>
  </r>
  <r>
    <x v="3"/>
    <x v="1"/>
    <s v="2021-04-19"/>
    <s v="DEROXAT 20mg/ 10 ml , suspension buvable"/>
    <s v=""/>
    <s v="DEROXAT 20mg/ 10 ml, suspension buvable"/>
    <x v="5"/>
    <x v="0"/>
    <s v="Paroxétine (chlorhydrate de) hémihydraté"/>
    <d v="2021-07-03T00:00:00"/>
  </r>
  <r>
    <x v="3"/>
    <x v="0"/>
    <s v="2021-04-19"/>
    <s v="DEPO PRODASONE 500mg  suspension injectable"/>
    <s v=""/>
    <s v="DEPO PRODASONE 500mg  suspension injectable"/>
    <x v="11"/>
    <x v="0"/>
    <s v="Acétate de médroxyprogestérone"/>
    <d v="2021-07-03T00:00:00"/>
  </r>
  <r>
    <x v="3"/>
    <x v="1"/>
    <s v="2021-04-19"/>
    <s v="DEPAMIDE 300 mg , comprimé pelliculé gastro-résistant"/>
    <s v=""/>
    <s v="DEPAMIDE 300 mg, comprimé pelliculé gastro-résistant"/>
    <x v="5"/>
    <x v="0"/>
    <s v="Valpromide"/>
    <d v="2021-07-03T00:00:00"/>
  </r>
  <r>
    <x v="3"/>
    <x v="2"/>
    <s v="2021-04-19"/>
    <s v="DEPAKOTE 250 mg et 500 mg , comprimé gastro-résistant"/>
    <s v=""/>
    <s v="DEPAKOTE 250 mg et 500 mg, comprimé gastro-résistant"/>
    <x v="5"/>
    <x v="0"/>
    <s v="Acide valproïque"/>
    <d v="2021-07-03T00:00:00"/>
  </r>
  <r>
    <x v="3"/>
    <x v="1"/>
    <s v="2021-04-1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07-03T00:00:00"/>
  </r>
  <r>
    <x v="3"/>
    <x v="2"/>
    <s v="2021-04-19"/>
    <s v="DAPTOMYCINE 500 mg, poudre pour solution injectable/pour perfusion"/>
    <s v=""/>
    <s v="DAPTOMYCINE 500 mg, poudre pour solution injectable/pour perfusion"/>
    <x v="0"/>
    <x v="0"/>
    <s v="Daptomycine"/>
    <d v="2021-07-03T00:00:00"/>
  </r>
  <r>
    <x v="3"/>
    <x v="1"/>
    <s v="2021-04-19"/>
    <s v="CYNOMEL 0,025 mg , comprimé sécable"/>
    <s v=""/>
    <s v="CYNOMEL 0,025 mg, comprimé sécable"/>
    <x v="2"/>
    <x v="0"/>
    <s v="Liothyronine sodique"/>
    <d v="2021-07-03T00:00:00"/>
  </r>
  <r>
    <x v="3"/>
    <x v="2"/>
    <s v="2021-04-19"/>
    <s v="CREON 25 000 U , gélule gastro-résistante"/>
    <s v=""/>
    <s v="CREON 25 000 U, gélule gastro-résistante"/>
    <x v="8"/>
    <x v="0"/>
    <s v="Pancréatine"/>
    <d v="2021-07-03T00:00:00"/>
  </r>
  <r>
    <x v="3"/>
    <x v="1"/>
    <s v="2021-04-19"/>
    <s v="CORDARONE 150 mg/3 ml , solution injectable en ampoule (IV)"/>
    <s v="2020-03-20"/>
    <s v="CORDARONE 150 mg/3 ml, solution injectable en ampoule"/>
    <x v="3"/>
    <x v="0"/>
    <s v="Amiodarone"/>
    <d v="2021-07-03T00:00:00"/>
  </r>
  <r>
    <x v="3"/>
    <x v="0"/>
    <s v="2021-04-19"/>
    <s v="COMTAN® 200 mg comprimé pelliculé , boîte de 60"/>
    <s v=""/>
    <s v="COMTAN 200 mg comprimé pelliculé, boîte de 60"/>
    <x v="5"/>
    <x v="0"/>
    <s v="Entacapone"/>
    <d v="2021-07-03T00:00:00"/>
  </r>
  <r>
    <x v="3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07-03T00:00:00"/>
  </r>
  <r>
    <x v="3"/>
    <x v="2"/>
    <s v="2021-04-19"/>
    <s v="COLCHIMAX , comprimé pelliculé sécable"/>
    <s v=""/>
    <s v="COLCHIMAX, comprimé pelliculé sécable"/>
    <x v="10"/>
    <x v="0"/>
    <s v="Colchicine/Opium/Tiémonium méthylsulfate"/>
    <d v="2021-07-03T00:00:00"/>
  </r>
  <r>
    <x v="3"/>
    <x v="1"/>
    <s v="2021-04-19"/>
    <s v="CLOTTAFACT 1,5 g/100 ml , poudre et solvant pour solution injectable"/>
    <s v="2020-01-01"/>
    <s v="CLOTTAFACT 1,5 g/100 ml, poudre et solvant pour solution injectable"/>
    <x v="7"/>
    <x v="0"/>
    <s v="Facteur XI de coagulation"/>
    <d v="2021-07-03T00:00:00"/>
  </r>
  <r>
    <x v="3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07-03T00:00:00"/>
  </r>
  <r>
    <x v="3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07-03T00:00:00"/>
  </r>
  <r>
    <x v="3"/>
    <x v="0"/>
    <s v="2021-04-19"/>
    <s v="CIMETIDINE ARROW 200 mg  comprimé effervescent"/>
    <s v=""/>
    <s v="CIMETIDINE ARROW 200 mg  comprimé effervescent"/>
    <x v="8"/>
    <x v="0"/>
    <s v="Cimétidine"/>
    <d v="2021-07-03T00:00:00"/>
  </r>
  <r>
    <x v="3"/>
    <x v="2"/>
    <s v="2021-04-19"/>
    <s v="CIMETIDINE 200 mg  comprimé effervescent"/>
    <s v=""/>
    <s v="CIMETIDINE 200 mg  comprimé effervescent"/>
    <x v="8"/>
    <x v="0"/>
    <s v="Cimétidine"/>
    <d v="2021-07-03T00:00:00"/>
  </r>
  <r>
    <x v="3"/>
    <x v="0"/>
    <s v="2021-04-19"/>
    <s v="CHLORHYDRATE DE PROCAINE LAVOISIER 10 et 20 mg/ml, solution injectable"/>
    <s v=""/>
    <s v="CHLORHYDRATE DE PROCAINE LAVOISIER 10 et 20 mg/ml, solution injectable"/>
    <x v="5"/>
    <x v="0"/>
    <s v="Procaïne"/>
    <d v="2021-07-03T00:00:00"/>
  </r>
  <r>
    <x v="3"/>
    <x v="3"/>
    <s v="2021-04-19"/>
    <s v="CELLTOP 25 mg , capsule molle"/>
    <s v=""/>
    <s v="CELLTOP 25 mg, capsule molle"/>
    <x v="6"/>
    <x v="0"/>
    <s v="Etoposide"/>
    <d v="2021-07-03T00:00:00"/>
  </r>
  <r>
    <x v="3"/>
    <x v="1"/>
    <s v="2021-04-19"/>
    <s v="CELESTENE CHRONODOSE  5,70 mg/ml, suspension injectable Remise à disposition - CELESTENE 4 mg/1 ml, solution injectable"/>
    <s v=""/>
    <s v="CELESTENE CHRONODOSE  5,70 mg/ml, suspension injectable Remise à disposition - CELESTENE 4 mg/1 ml, solution injectable"/>
    <x v="2"/>
    <x v="0"/>
    <s v="Bétaméthasone"/>
    <d v="2021-07-03T00:00:00"/>
  </r>
  <r>
    <x v="3"/>
    <x v="1"/>
    <s v="2021-04-19"/>
    <s v="BURINEX 2 mg/4 ml IV , solution injectable en ampoule"/>
    <s v="2020-03-06"/>
    <s v="BURINEX 2 mg/4 ml IV, solution injectable en ampoule"/>
    <x v="3"/>
    <x v="0"/>
    <s v="Bumétanide"/>
    <d v="2021-07-03T00:00:00"/>
  </r>
  <r>
    <x v="3"/>
    <x v="1"/>
    <s v="2021-04-19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07-03T00:00:00"/>
  </r>
  <r>
    <x v="3"/>
    <x v="1"/>
    <s v="2021-04-19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07-03T00:00:00"/>
  </r>
  <r>
    <x v="3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07-03T00:00:00"/>
  </r>
  <r>
    <x v="3"/>
    <x v="0"/>
    <s v="2021-04-19"/>
    <s v="BELUSTINE 40 mg , gélule"/>
    <s v=""/>
    <s v="BELUSTINE 40 mg, gélule"/>
    <x v="6"/>
    <x v="0"/>
    <s v="Lomustine"/>
    <d v="2021-07-03T00:00:00"/>
  </r>
  <r>
    <x v="3"/>
    <x v="1"/>
    <s v="2021-04-19"/>
    <s v="BASDENE 25 mg , comprimé"/>
    <s v="2020-09-01"/>
    <s v="BASDENE 25 mg, comprimé"/>
    <x v="12"/>
    <x v="0"/>
    <s v="Alimemazine"/>
    <d v="2021-07-03T00:00:00"/>
  </r>
  <r>
    <x v="3"/>
    <x v="1"/>
    <s v="2021-04-19"/>
    <s v="BACTRIM , comprimé"/>
    <s v="2021-01-22"/>
    <s v="BACTRIM, comprimé"/>
    <x v="0"/>
    <x v="0"/>
    <s v="Sulfaméthoxazole / Triméthoprime"/>
    <d v="2021-07-03T00:00:00"/>
  </r>
  <r>
    <x v="3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07-03T00:00:00"/>
  </r>
  <r>
    <x v="3"/>
    <x v="1"/>
    <s v="2021-04-19"/>
    <s v="AZACTAM 1g  poudre et solution pour usage parentéral"/>
    <s v="2021-03-15"/>
    <s v="AZACTAM 1g poudre et solution pour usage parentéral"/>
    <x v="0"/>
    <x v="0"/>
    <s v="Aztréonam"/>
    <d v="2021-07-03T00:00:00"/>
  </r>
  <r>
    <x v="3"/>
    <x v="1"/>
    <s v="2021-04-19"/>
    <s v="AUGMENTIN  500 mg/50 mg, 2 g/200 mg ADULTES, 1 g/200 mg, poudre pour solution injectable/pour perfusion (IV)"/>
    <s v=""/>
    <s v="AUGMENTIN  500 mg/50 mg, 2 g/200 mg ADULTES, 1 g/200 mg, poudre pour solution injectable/pour perfusion (IV)"/>
    <x v="0"/>
    <x v="0"/>
    <s v="Amoxicilline / acide clavulanique"/>
    <d v="2021-07-03T00:00:00"/>
  </r>
  <r>
    <x v="3"/>
    <x v="1"/>
    <s v="2021-04-19"/>
    <s v="ASPIRINE PROTECT 100 mg , comprimé gastro-résistant"/>
    <s v=""/>
    <s v="ASPIRINE PROTECT 100 mg, comprimé gastro-résistant"/>
    <x v="7"/>
    <x v="0"/>
    <s v="Acide acétylsalicylique"/>
    <d v="2021-07-03T00:00:00"/>
  </r>
  <r>
    <x v="3"/>
    <x v="1"/>
    <s v="2021-04-19"/>
    <s v="ARTANE 0,4 POUR CENT , solution buvable en goutte"/>
    <s v="2020-06-01"/>
    <s v="ARTANE 0,4%, solution buvable en goutte"/>
    <x v="5"/>
    <x v="0"/>
    <s v="Chlorhydrate de trihexyphénidyle"/>
    <d v="2021-07-03T00:00:00"/>
  </r>
  <r>
    <x v="3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07-03T00:00:00"/>
  </r>
  <r>
    <x v="3"/>
    <x v="1"/>
    <s v="2021-04-19"/>
    <s v="ARACYTINE 100 mg , poudre et solvant pour solution injectable"/>
    <s v="2020-09-28"/>
    <s v="ARACYTINE 100 mg, poudre et solvant pour solution injectable"/>
    <x v="6"/>
    <x v="0"/>
    <s v="Cytarabine"/>
    <d v="2021-07-03T00:00:00"/>
  </r>
  <r>
    <x v="3"/>
    <x v="0"/>
    <s v="2021-04-19"/>
    <s v="ANSATIPINE 150 mg , gélule"/>
    <s v=""/>
    <s v="ANSATIPINE 150 mg, gélule"/>
    <x v="0"/>
    <x v="0"/>
    <s v="Rifabutine"/>
    <d v="2021-07-03T00:00:00"/>
  </r>
  <r>
    <x v="3"/>
    <x v="2"/>
    <s v="2021-04-19"/>
    <s v="ANCOTIL 1 POUR CENT , solution pour perfusion"/>
    <s v=""/>
    <s v="ANCOTIL 1 pour cent, solution pour perfusion"/>
    <x v="0"/>
    <x v="0"/>
    <s v="Flucytosine"/>
    <d v="2021-07-03T00:00:00"/>
  </r>
  <r>
    <x v="3"/>
    <x v="1"/>
    <s v="2021-04-19"/>
    <s v="ANANDRON 150 mg , comprimé"/>
    <s v="2020-10-14"/>
    <s v="ANANDRON 150 mg, comprimé"/>
    <x v="6"/>
    <x v="0"/>
    <s v="Nilutamide"/>
    <d v="2021-07-03T00:00:00"/>
  </r>
  <r>
    <x v="3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07-03T00:00:00"/>
  </r>
  <r>
    <x v="3"/>
    <x v="1"/>
    <s v="2021-04-19"/>
    <s v="AMOXICILLINE/ACIDE CLAVULANIQUE PANPHARMA 500 mg/50 mg , AMOXICILLINE/ACIDE CLAVULANIQUE PANPHARMA 2 g/200 mg ADULTES , poudre pour solution injectable/pour perfusion (I.V.)"/>
    <s v="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07-03T00:00:00"/>
  </r>
  <r>
    <x v="3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07-03T00:00:00"/>
  </r>
  <r>
    <x v="3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07-03T00:00:00"/>
  </r>
  <r>
    <x v="3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07-03T00:00:00"/>
  </r>
  <r>
    <x v="3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07-03T00:00:00"/>
  </r>
  <r>
    <x v="3"/>
    <x v="1"/>
    <s v="2021-04-19"/>
    <s v="ALUNBRIG 30 mg , comprimé pelliculé"/>
    <s v="2021-03-02"/>
    <s v="ALUNBRIG 30 mg , comprimé pelliculé"/>
    <x v="6"/>
    <x v="0"/>
    <s v="Brigatinib"/>
    <d v="2021-07-03T00:00:00"/>
  </r>
  <r>
    <x v="3"/>
    <x v="0"/>
    <s v="2021-04-19"/>
    <s v="ALKERAN 50 mg/10 ml , lyophilisat et solution pour usage parentéral (I.V.)"/>
    <s v=""/>
    <s v="ALKERAN 50 mg/10 ml, lyophilisat et solution pour usage parentéral (I.V.)"/>
    <x v="6"/>
    <x v="0"/>
    <s v="Melphalan (Chlorhydrate)"/>
    <d v="2021-07-03T00:00:00"/>
  </r>
  <r>
    <x v="3"/>
    <x v="1"/>
    <s v="2021-04-19"/>
    <s v="ALFALASTIN 33,33 mg/ml , poudre et solvant pour solution injectable"/>
    <s v=""/>
    <s v="ALFALASTIN 33,33 mg/ml , poudre et solvant pour solution injectable"/>
    <x v="7"/>
    <x v="0"/>
    <s v="Alpha-1 antitrypsine"/>
    <d v="2021-07-03T00:00:00"/>
  </r>
  <r>
    <x v="3"/>
    <x v="0"/>
    <s v="2021-04-19"/>
    <s v="ALENDRONATE 10 mg , comprimé"/>
    <s v=""/>
    <s v="ALENDRONATE 10 mg, comprimé"/>
    <x v="10"/>
    <x v="0"/>
    <s v="Acide alendronique"/>
    <d v="2021-07-03T00:00:00"/>
  </r>
  <r>
    <x v="3"/>
    <x v="2"/>
    <s v="2021-04-19"/>
    <s v="AKYNZEO 300 mg/0,5 mg , gélule"/>
    <s v=""/>
    <s v="AKYNZEO 300 mg/0,5 mg , gélule"/>
    <x v="8"/>
    <x v="0"/>
    <s v="Netupitant/Palonosetron"/>
    <d v="2021-07-03T00:00:00"/>
  </r>
  <r>
    <x v="3"/>
    <x v="1"/>
    <s v="2021-04-19"/>
    <s v="ADIAZINE 500 mg , comprimé"/>
    <s v=""/>
    <s v="ADIAZINE 500 mg , comprimé"/>
    <x v="0"/>
    <x v="0"/>
    <s v="Sulfadiazine"/>
    <d v="2021-07-03T00:00:00"/>
  </r>
  <r>
    <x v="3"/>
    <x v="2"/>
    <s v="2021-04-19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07-03T00:00:00"/>
  </r>
  <r>
    <x v="3"/>
    <x v="0"/>
    <s v="2021-04-19"/>
    <s v="ACIDES AMINES POUR LEUCINOSE DECOMPENSEE AP-HP , solution pour perfusion"/>
    <s v=""/>
    <s v="ACIDES AMINES POUR LEUCINOSE DECOMPENSEE AP-HP, solution pour perfusion"/>
    <x v="7"/>
    <x v="0"/>
    <s v="Acides aminés"/>
    <d v="2021-07-03T00:00:00"/>
  </r>
  <r>
    <x v="3"/>
    <x v="1"/>
    <s v="2021-04-19"/>
    <s v="ACIDE ACETYLSALICYLIQUE MYLAN 100 mg , comprimé gastro-résistant"/>
    <s v=""/>
    <s v="ACIDE ACETYLSALICYLIQUE MYLAN 100 mg , comprimé gastro-résistant"/>
    <x v="7"/>
    <x v="0"/>
    <s v="Acide acétylsalicylique"/>
    <d v="2021-07-03T00:00:00"/>
  </r>
  <r>
    <x v="4"/>
    <x v="0"/>
    <s v="2021-08-10"/>
    <s v="ZIRABEV 25 mg/ml , solution à diluer pour perfusion"/>
    <s v=""/>
    <s v="ZIRABEV 25 mg/ml, solution à diluer pour perfusion"/>
    <x v="6"/>
    <x v="0"/>
    <s v="Bévacizumab"/>
    <d v="2021-08-11T00:00:00"/>
  </r>
  <r>
    <x v="4"/>
    <x v="0"/>
    <s v="2021-08-10"/>
    <s v="ATRACURIUM HOSPIRA 10 mg/ml , solution injectable – flacon de 25ml"/>
    <s v=""/>
    <s v="ATRACURIUM Hospira 10 mg/ml, solution injectable – flacon de 25ml"/>
    <x v="10"/>
    <x v="0"/>
    <s v="Atracurium"/>
    <d v="2021-08-11T00:00:00"/>
  </r>
  <r>
    <x v="4"/>
    <x v="1"/>
    <s v="2021-08-09"/>
    <s v="ALKERAN 50 mg/10 ml , lyophilisat et solution pour usage parentéral (I.V.)"/>
    <s v="2021-08-02"/>
    <s v="ALKERAN 50 mg/10 ml, lyophilisat et solution pour usage parentéral (I.V.)"/>
    <x v="6"/>
    <x v="0"/>
    <s v="Melphalan (Chlorhydrate)"/>
    <d v="2021-08-11T00:00:00"/>
  </r>
  <r>
    <x v="4"/>
    <x v="1"/>
    <s v="2021-08-09"/>
    <s v="PARLODEL 2,5 mg  comprimé sécable"/>
    <s v=""/>
    <s v="PARLODEL 2,5 mg  comprimé sécable"/>
    <x v="11"/>
    <x v="0"/>
    <s v="Bromocriptine"/>
    <d v="2021-08-11T00:00:00"/>
  </r>
  <r>
    <x v="4"/>
    <x v="2"/>
    <s v="2021-08-09"/>
    <s v="ROACTEMRA 20 mg/ml , solution à diluer pour perfusion"/>
    <s v=""/>
    <s v="ROACTEMRA 20 mg/ml, solution à diluer pour perfusion"/>
    <x v="6"/>
    <x v="0"/>
    <s v="Tocilizumab"/>
    <d v="2021-08-11T00:00:00"/>
  </r>
  <r>
    <x v="4"/>
    <x v="1"/>
    <s v="2021-08-09"/>
    <s v="URAPIDIL (Eupressyl, Mediatensyl) 60 mg LP  , gélule"/>
    <s v="2021-08-09"/>
    <s v="URAPIDIL (Eupressyl, Mediatensyl) 60 mg LP , gélule"/>
    <x v="3"/>
    <x v="0"/>
    <s v="Uradipil"/>
    <d v="2021-08-11T00:00:00"/>
  </r>
  <r>
    <x v="4"/>
    <x v="1"/>
    <s v="2021-08-09"/>
    <s v="URAPIDIL (Eupressyl, Mediatensyl) 30 mg LP , gélule"/>
    <s v="2021-08-09"/>
    <s v="URAPIDIL (Eupressyl, Mediatensyl) 30 mg LP, gélule"/>
    <x v="3"/>
    <x v="0"/>
    <s v="Urapidil"/>
    <d v="2021-08-11T00:00:00"/>
  </r>
  <r>
    <x v="4"/>
    <x v="0"/>
    <s v="2021-08-09"/>
    <s v="LIKOZAM 1 mg/ml , suspension buvable"/>
    <s v=""/>
    <s v="LIKOZAM 1 mg/ml, suspension buvable"/>
    <x v="5"/>
    <x v="0"/>
    <s v="Clobazam"/>
    <d v="2021-08-11T00:00:00"/>
  </r>
  <r>
    <x v="4"/>
    <x v="1"/>
    <s v="2021-08-06"/>
    <s v="POLARAMINE 5 mg/1 ml , solution injectable"/>
    <s v="2021-08-02"/>
    <s v="POLARAMINE 5 mg/1 ml, solution injectable"/>
    <x v="12"/>
    <x v="0"/>
    <s v="Dexchlorphéniramine"/>
    <d v="2021-08-11T00:00:00"/>
  </r>
  <r>
    <x v="4"/>
    <x v="1"/>
    <s v="2021-08-06"/>
    <s v="NINLARO 2,3 mg , gélule"/>
    <s v="2021-07-31"/>
    <s v="NINLARO 2,3 mg, gélule"/>
    <x v="6"/>
    <x v="0"/>
    <s v="Ixazomib"/>
    <d v="2021-08-11T00:00:00"/>
  </r>
  <r>
    <x v="4"/>
    <x v="0"/>
    <s v="2021-08-06"/>
    <s v="ZYPADHERA 405 mg , poudre et solvant pour suspension injectable à libération prolongée"/>
    <s v=""/>
    <s v="ZYPADHERA 405 mg, poudre et solvant pour suspension injectable à libération prolongée"/>
    <x v="5"/>
    <x v="0"/>
    <s v="Olanzapine"/>
    <d v="2021-08-11T00:00:00"/>
  </r>
  <r>
    <x v="4"/>
    <x v="2"/>
    <s v="2021-08-06"/>
    <s v="ZYPADHERA 300 mg , poudre et solvant pour suspension injectable à libération prolongée"/>
    <s v=""/>
    <s v="ZYPADHERA 300 mg, poudre et solvant pour suspension injectable à libération prolongée"/>
    <x v="5"/>
    <x v="0"/>
    <s v="Olanzapine"/>
    <d v="2021-08-11T00:00:00"/>
  </r>
  <r>
    <x v="4"/>
    <x v="0"/>
    <s v="2021-08-06"/>
    <s v="ZYPADHERA 210 mg , poudre et solvant pour suspension injectable à libération prolongée"/>
    <s v=""/>
    <s v="ZYPADHERA 210 mg, poudre et solvant pour suspension injectable à libération prolongée"/>
    <x v="5"/>
    <x v="0"/>
    <s v="Olanzapine"/>
    <d v="2021-08-11T00:00:00"/>
  </r>
  <r>
    <x v="4"/>
    <x v="2"/>
    <s v="2021-08-05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08-11T00:00:00"/>
  </r>
  <r>
    <x v="4"/>
    <x v="2"/>
    <s v="2021-08-04"/>
    <s v="KARDEGIC 160 mg , poudre pour solution buvable en sachet"/>
    <s v=""/>
    <s v="KARDEGIC 160 mg, poudre pour solution buvable en sachet"/>
    <x v="5"/>
    <x v="0"/>
    <s v="DL-lysine (acétylsalicylate de)"/>
    <d v="2021-08-11T00:00:00"/>
  </r>
  <r>
    <x v="4"/>
    <x v="3"/>
    <s v="2021-07-28"/>
    <s v="ACADIONE 250 mg , comprimé dragéifié"/>
    <s v=""/>
    <s v="ACADIONE 250 mg, comprimé dragéifié"/>
    <x v="10"/>
    <x v="0"/>
    <s v="Tiopronine"/>
    <d v="2021-08-11T00:00:00"/>
  </r>
  <r>
    <x v="4"/>
    <x v="0"/>
    <s v="2021-07-28"/>
    <s v="BELUSTINE 40 mg , gélule"/>
    <s v=""/>
    <s v="BELUSTINE 40 mg, gélule"/>
    <x v="6"/>
    <x v="0"/>
    <s v="Lomustine"/>
    <d v="2021-08-11T00:00:00"/>
  </r>
  <r>
    <x v="4"/>
    <x v="0"/>
    <s v="2021-07-26"/>
    <s v="GARDENAL 50 mg, comprimé , boîte de 30 comprimés"/>
    <s v=""/>
    <s v="GARDENAL 50 mg, comprimé, boîte de 30 comprimés"/>
    <x v="5"/>
    <x v="0"/>
    <s v="Phénobarbital sodique"/>
    <d v="2021-08-11T00:00:00"/>
  </r>
  <r>
    <x v="4"/>
    <x v="2"/>
    <s v="2021-07-26"/>
    <s v="VABOREM 1g/1g , poudre pour solution à diluer pour perfusion"/>
    <s v=""/>
    <s v="VABOREM 1g/1g, poudre pour solution à diluer pour perfusion"/>
    <x v="0"/>
    <x v="0"/>
    <s v="Méropénem/Vaborbactam"/>
    <d v="2021-08-11T00:00:00"/>
  </r>
  <r>
    <x v="4"/>
    <x v="2"/>
    <s v="2021-07-23"/>
    <s v="VYNDAQEL 61 mg , capsule molle"/>
    <s v=""/>
    <s v="VYNDAQEL 61 mg, capsule molle"/>
    <x v="5"/>
    <x v="0"/>
    <s v="Tafamidis"/>
    <d v="2021-08-11T00:00:00"/>
  </r>
  <r>
    <x v="4"/>
    <x v="2"/>
    <s v="2021-07-23"/>
    <s v="CERNEVIT , poudre pour solution injectable ou pour perfusion"/>
    <s v="2021-07-01"/>
    <s v="CERNEVIT, poudre pour solution injectable ou pour perfusion"/>
    <x v="7"/>
    <x v="0"/>
    <s v="Association de vitamines hydrosolubles et liposolubles"/>
    <d v="2021-08-11T00:00:00"/>
  </r>
  <r>
    <x v="4"/>
    <x v="2"/>
    <s v="2021-07-21"/>
    <s v="XYLOCAINE 10 mg/ml ADRENALINE 0,005 mg/ml , solution injectable"/>
    <s v=""/>
    <s v="XYLOCAINE 10 mg/ml ADRENALINE 0,005 mg/ml, solution injectable"/>
    <x v="5"/>
    <x v="0"/>
    <s v="Adrénaline / Lidocaïne"/>
    <d v="2021-08-11T00:00:00"/>
  </r>
  <r>
    <x v="4"/>
    <x v="0"/>
    <s v="2021-07-21"/>
    <s v="ROACTEMRA 162 mg,  solution injectable en stylo prérempli"/>
    <s v=""/>
    <s v="ROACTEMRA 162 mg,  solution injectable en stylo prérempli"/>
    <x v="6"/>
    <x v="0"/>
    <s v="Tocilizumab"/>
    <d v="2021-08-11T00:00:00"/>
  </r>
  <r>
    <x v="4"/>
    <x v="0"/>
    <s v="2021-07-20"/>
    <s v="TOMUDEX 2 mg , poudre pour solution pour perfusion"/>
    <s v=""/>
    <s v="TOMUDEX 2 mg, poudre pour solution pour perfusion"/>
    <x v="6"/>
    <x v="0"/>
    <s v="Raltitrexed"/>
    <d v="2021-08-11T00:00:00"/>
  </r>
  <r>
    <x v="4"/>
    <x v="1"/>
    <s v="2021-07-19"/>
    <s v="NOXAFIL 300 mg,  solution à diluer pour perfusion"/>
    <s v="2021-07-19"/>
    <s v="NOXAFIL 300 mg,  solution à diluer pour perfusion"/>
    <x v="0"/>
    <x v="0"/>
    <s v="Posaconazole"/>
    <d v="2021-08-11T00:00:00"/>
  </r>
  <r>
    <x v="4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0"/>
    <s v="Varenicline"/>
    <d v="2021-08-11T00:00:00"/>
  </r>
  <r>
    <x v="4"/>
    <x v="0"/>
    <s v="2021-07-09"/>
    <s v="JAVLOR 25 mg/ml , solution à diluer pour perfusion en flacon de 10 ml"/>
    <s v=""/>
    <s v="JAVLOR 25 mg/ml, solution à diluer pour perfusion en flacon de 10 ml"/>
    <x v="6"/>
    <x v="0"/>
    <s v="Vinflunine"/>
    <d v="2021-08-11T00:00:00"/>
  </r>
  <r>
    <x v="4"/>
    <x v="0"/>
    <s v="2021-07-09"/>
    <s v="METHOTREXATE MYLAN 100 mg/ml , solution injectable, 10 flacons de 50 ml et 10 flacons de 10 ml"/>
    <s v=""/>
    <s v="METHOTREXATE Viatris 100 mg/ml, solution injectable"/>
    <x v="6"/>
    <x v="0"/>
    <s v="Méthotrexate"/>
    <d v="2021-08-11T00:00:00"/>
  </r>
  <r>
    <x v="4"/>
    <x v="0"/>
    <s v="2021-07-09"/>
    <s v="EXACYL 1 g/10 ml,  solution buvable"/>
    <s v=""/>
    <s v="EXACYL 1 g/10 ml,  solution buvable"/>
    <x v="7"/>
    <x v="0"/>
    <s v="Tranexamique (acide)"/>
    <d v="2021-08-11T00:00:00"/>
  </r>
  <r>
    <x v="4"/>
    <x v="1"/>
    <s v="2021-07-09"/>
    <s v="ETOMIDATE LIPURO 20 mg/10 ml , émulsion injectable"/>
    <s v="2021-07-09"/>
    <s v="ETOMIDATE LIPURO 20 mg/10 ml, émulsion injectable"/>
    <x v="5"/>
    <x v="0"/>
    <s v="Etomidate"/>
    <d v="2021-08-11T00:00:00"/>
  </r>
  <r>
    <x v="4"/>
    <x v="0"/>
    <s v="2021-07-02"/>
    <s v="TRANDATE 5 mg/ml , solution injectable"/>
    <s v=""/>
    <s v="TRANDATE 5 mg/ml, solution injectable"/>
    <x v="3"/>
    <x v="0"/>
    <s v="Labétalol (chlorhydrate de)"/>
    <d v="2021-08-11T00:00:00"/>
  </r>
  <r>
    <x v="4"/>
    <x v="1"/>
    <s v="2021-07-01"/>
    <s v="ORENCIA® 125 mg , solution injectable en stylo pré-rempli"/>
    <s v=""/>
    <s v="ORENCIA 125 mg, solution injectable en stylo pré-rempli"/>
    <x v="6"/>
    <x v="0"/>
    <s v="Abatacept"/>
    <d v="2021-08-11T00:00:00"/>
  </r>
  <r>
    <x v="4"/>
    <x v="0"/>
    <s v="2021-06-30"/>
    <s v="BREVIBLOC 10 mg/ml,  solution pour perfusion (poche de 250 ml)"/>
    <s v=""/>
    <s v="BREVIBLOC 10 mg/ml,  solution pour perfusion (poche de 250 ml)"/>
    <x v="3"/>
    <x v="0"/>
    <s v="Esmolol (chlorhydrate d')"/>
    <d v="2021-08-11T00:00:00"/>
  </r>
  <r>
    <x v="4"/>
    <x v="2"/>
    <s v="2021-06-30"/>
    <s v="NOXAFIL 300 mg , solution à diluer pour perfusion"/>
    <s v="2021-07-19"/>
    <s v="NOXAFIL 300 mg,  solution à diluer pour perfusion"/>
    <x v="0"/>
    <x v="0"/>
    <s v="Posaconazole"/>
    <d v="2021-08-11T00:00:00"/>
  </r>
  <r>
    <x v="4"/>
    <x v="3"/>
    <s v="2021-06-28"/>
    <s v="MEXILETINE AP-HP 200 mg , gélule - Mise à disposition de NAMUSCLA 167 mg, gélule"/>
    <s v=""/>
    <s v="MEXILETINE AP-HP 200 mg, gélule - Mise à disposition de NAMUSCLA 167 mg, gélule"/>
    <x v="3"/>
    <x v="0"/>
    <s v="Mexilétine"/>
    <d v="2021-08-11T00:00:00"/>
  </r>
  <r>
    <x v="4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0"/>
    <s v="Mélange nutritif"/>
    <d v="2021-08-11T00:00:00"/>
  </r>
  <r>
    <x v="4"/>
    <x v="1"/>
    <s v="2021-06-25"/>
    <s v="PEDIAVEN AP-HP G20 , solution pour perfusion, poche bicompartimentée de 1000 ml"/>
    <s v="2021-06-25"/>
    <s v="PEDIAVEN AP-HP G20, solution pour perfusion, poche bicompartimentée de 1000 ml"/>
    <x v="7"/>
    <x v="0"/>
    <s v="Mélange nutritif"/>
    <d v="2021-08-11T00:00:00"/>
  </r>
  <r>
    <x v="4"/>
    <x v="2"/>
    <s v="2021-06-23"/>
    <s v="LAROSCORBINE 1g/5ml , solution injectable"/>
    <s v="2021-08-13"/>
    <s v="LAROSCORBINE 1g/5ml, solution injectable"/>
    <x v="8"/>
    <x v="0"/>
    <s v="Acide ascorbique"/>
    <d v="2021-08-11T00:00:00"/>
  </r>
  <r>
    <x v="4"/>
    <x v="1"/>
    <s v="2021-06-23"/>
    <s v="LEVOTHYROX 88, 112 et 137 microgrammes, comprimé sécable"/>
    <s v="2021-06-22"/>
    <s v="LEVOTHYROX 88, 112 et 137 microgrammes, comprimé sécable"/>
    <x v="2"/>
    <x v="0"/>
    <s v="Lévothyroxine sodique"/>
    <d v="2021-08-11T00:00:00"/>
  </r>
  <r>
    <x v="4"/>
    <x v="0"/>
    <s v="2021-06-21"/>
    <s v="VINCRISTINE TEVA 1 mg/mL , solution injectable"/>
    <s v=""/>
    <s v="VINCRISTINE TEVA 1 mg/mL, solution injectable"/>
    <x v="6"/>
    <x v="0"/>
    <s v="Vincristine"/>
    <d v="2021-08-11T00:00:00"/>
  </r>
  <r>
    <x v="4"/>
    <x v="0"/>
    <s v="2021-06-18"/>
    <s v="LINEZOLIDE OHRE PHARMA 600 mg , comprimé pelliculé"/>
    <s v=""/>
    <s v="LINEZOLIDE Ohre Pharma 600 mg, comprimé pelliculé"/>
    <x v="0"/>
    <x v="0"/>
    <s v="Linézolide"/>
    <d v="2021-08-11T00:00:00"/>
  </r>
  <r>
    <x v="4"/>
    <x v="1"/>
    <s v="2021-06-17"/>
    <s v="TARGRETIN 75 mg , capsule molle"/>
    <s v="2021-06-17"/>
    <s v="TARGRETIN 75 mg, capsule molle"/>
    <x v="6"/>
    <x v="0"/>
    <s v="Bexarotène"/>
    <d v="2021-08-11T00:00:00"/>
  </r>
  <r>
    <x v="4"/>
    <x v="0"/>
    <s v="2021-06-17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08-11T00:00:00"/>
  </r>
  <r>
    <x v="4"/>
    <x v="1"/>
    <s v="2021-06-10"/>
    <s v="ZOPHREN 4 mg/5 ml , sirop"/>
    <s v="2021-06-08"/>
    <s v="ZOPHREN 4 mg/5 ml, sirop"/>
    <x v="8"/>
    <x v="0"/>
    <s v="Ondansétron"/>
    <d v="2021-08-11T00:00:00"/>
  </r>
  <r>
    <x v="4"/>
    <x v="1"/>
    <s v="2021-06-08"/>
    <s v="SIGNIFOR 30 mg , poudre et solvant pour suspension injectable"/>
    <s v="2021-05-31"/>
    <s v="SIGNIFOR 30 mg, poudre et solvant pour suspension injectable"/>
    <x v="2"/>
    <x v="0"/>
    <s v="Pasiréotide"/>
    <d v="2021-08-11T00:00:00"/>
  </r>
  <r>
    <x v="4"/>
    <x v="1"/>
    <s v="2021-06-07"/>
    <s v="TOBI  300 mg/5 ml,  solution pour inhalation par nébuliseur"/>
    <s v="2021-06-04"/>
    <s v="TOBI 300 mg/5 ml,  solution pour inhalation par nébuliseur"/>
    <x v="0"/>
    <x v="0"/>
    <s v="Tobramycine"/>
    <d v="2021-08-11T00:00:00"/>
  </r>
  <r>
    <x v="4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08-11T00:00:00"/>
  </r>
  <r>
    <x v="4"/>
    <x v="3"/>
    <s v="2021-06-04"/>
    <s v="NEUROBLOC 5000 U/ml,  solution injectable"/>
    <s v=""/>
    <s v="NEUROBLOC 5000 U/ml,  solution injectable"/>
    <x v="10"/>
    <x v="0"/>
    <s v="Toxine botulique de type B"/>
    <d v="2021-08-11T00:00:00"/>
  </r>
  <r>
    <x v="4"/>
    <x v="2"/>
    <s v="2021-06-04"/>
    <s v="ISENTRESS 100 mg , granulés pour suspension buvable"/>
    <s v=""/>
    <s v="ISENTRESS 100 mg, granulés pour suspension buvable"/>
    <x v="0"/>
    <x v="0"/>
    <s v="Raltégravir"/>
    <d v="2021-08-11T00:00:00"/>
  </r>
  <r>
    <x v="4"/>
    <x v="2"/>
    <s v="2021-06-04"/>
    <s v="EMEND 125 mg , poudre pour suspension buvable"/>
    <s v=""/>
    <s v="EMEND 125 mg"/>
    <x v="8"/>
    <x v="0"/>
    <s v="Aprépitant"/>
    <d v="2021-08-11T00:00:00"/>
  </r>
  <r>
    <x v="4"/>
    <x v="2"/>
    <s v="2021-06-02"/>
    <s v="CLAMOXYL 1g, poudre pour solution injectable/pour perfusion (IM-IV)"/>
    <s v=""/>
    <s v="CLAMOXYL 1g, poudre pour solution injectable/pour perfusion (IM-IV)"/>
    <x v="0"/>
    <x v="0"/>
    <s v="Amoxicilline"/>
    <d v="2021-08-11T00:00:00"/>
  </r>
  <r>
    <x v="4"/>
    <x v="0"/>
    <s v="2021-06-02"/>
    <s v="VISUDYNE 15 mg  poudre pour solution pour perfusion"/>
    <s v=""/>
    <s v="VISUDYNE 15 mg  poudre pour solution pour perfusion"/>
    <x v="4"/>
    <x v="0"/>
    <s v="Vertéporfine "/>
    <d v="2021-08-11T00:00:00"/>
  </r>
  <r>
    <x v="4"/>
    <x v="1"/>
    <s v="2021-06-02"/>
    <s v="CLAMOXYL 2 g, poudre pour solution injectable/ pour perfusion (IM-IV)"/>
    <s v=""/>
    <s v="CLAMOXYL 2 g, poudre pour solution injectable/ pour perfusion (IM-IV)"/>
    <x v="0"/>
    <x v="0"/>
    <s v="Amoxicilline"/>
    <d v="2021-08-11T00:00:00"/>
  </r>
  <r>
    <x v="4"/>
    <x v="1"/>
    <s v="2021-06-02"/>
    <s v="CLAMOXYL 500mg, poudre pour solution injectable/pour perfusion (IM-IV)"/>
    <s v=""/>
    <s v="CLAMOXYL 500mg, poudre pour solution injectable/pour perfusion (IM-IV)"/>
    <x v="0"/>
    <x v="0"/>
    <s v="Amoxicilline"/>
    <d v="2021-08-11T00:00:00"/>
  </r>
  <r>
    <x v="4"/>
    <x v="0"/>
    <s v="2021-06-01"/>
    <s v="ALYOSTAL VENIN DE GUEPE VESPULA 110 microgrammes, ALYOSTAL VENIN DE GUEPE VESPULA 550 microgrammes , poudre et solvant pour solution injectable"/>
    <s v=""/>
    <s v="ALYOSTAL VENIN DE GUEPE VESPULA 110 et 550 microgrammes, poudre et solvant pour solution injectable"/>
    <x v="1"/>
    <x v="0"/>
    <s v="Guêpe Polistes (venin de)"/>
    <d v="2021-08-11T00:00:00"/>
  </r>
  <r>
    <x v="4"/>
    <x v="0"/>
    <s v="2021-05-31"/>
    <s v="VORICONAZOLE OHRE PHARMA 200 mg , poudre pour solution pour perfusion"/>
    <s v=""/>
    <s v="VORICONAZOLE OHRE PHARMA 200 mg, poudre pour solution pour perfusion"/>
    <x v="0"/>
    <x v="0"/>
    <s v="Voriconazole"/>
    <d v="2021-08-11T00:00:00"/>
  </r>
  <r>
    <x v="4"/>
    <x v="2"/>
    <s v="2021-05-31"/>
    <s v="PROPRANOLOL ACETLAB 5 mg/5 mL , solution injectable"/>
    <s v=""/>
    <s v="PROPRANOLOL ACETLAB 5 mg/5 mL, solution injectable"/>
    <x v="3"/>
    <x v="0"/>
    <s v="Propranolol"/>
    <d v="2021-08-11T00:00:00"/>
  </r>
  <r>
    <x v="4"/>
    <x v="2"/>
    <s v="2021-05-31"/>
    <s v="RESITUNE 75 mg  Comprimé gastro-résistant Flacon de 30 et Flacon de 90"/>
    <s v=""/>
    <s v="RESITUNE 75 mg  Comprimé gastro-résistant Flacon de 30 et Flacon de 90"/>
    <x v="7"/>
    <x v="0"/>
    <s v="Acide acétylsalicylique"/>
    <d v="2021-08-11T00:00:00"/>
  </r>
  <r>
    <x v="4"/>
    <x v="2"/>
    <s v="2021-05-31"/>
    <s v="RESITUNE 100 mg  Comprimé gastro-résistant Flacon de 30 et Flacon de 90"/>
    <s v=""/>
    <s v="RESITUNE 100 mg  Comprimé gastro-résistant Flacon de 30 et Flacon de 90"/>
    <x v="7"/>
    <x v="0"/>
    <s v="Acide acétylsalicylique"/>
    <d v="2021-08-11T00:00:00"/>
  </r>
  <r>
    <x v="4"/>
    <x v="1"/>
    <s v="2021-05-27"/>
    <s v="CIPROFLOXACINE ARROW 500mg  comprimé pelliculé"/>
    <s v=""/>
    <s v="CIPROFLOXACINE ARROW 500mg  comprimé pelliculé"/>
    <x v="0"/>
    <x v="0"/>
    <s v="Ciprofloxacine"/>
    <d v="2021-08-11T00:00:00"/>
  </r>
  <r>
    <x v="4"/>
    <x v="1"/>
    <s v="2021-05-26"/>
    <s v="DIGIFAB 40 mg  poudre pour solution pour perfusion"/>
    <s v="2015-02-25"/>
    <s v="DIGIFAB 40 mg  poudre pour solution pour perfusion"/>
    <x v="1"/>
    <x v="0"/>
    <s v="Fragments Fab antidigoxine (ovins)"/>
    <d v="2021-08-11T00:00:00"/>
  </r>
  <r>
    <x v="4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08-11T00:00:00"/>
  </r>
  <r>
    <x v="4"/>
    <x v="2"/>
    <s v="2021-05-26"/>
    <s v="HEPARINE CHOAY 25 000 UI/5 ml  solution injectable IV"/>
    <s v=""/>
    <s v="HEPARINE Choay 25 000 UI/5 ml  solution injectable"/>
    <x v="7"/>
    <x v="0"/>
    <s v="Héparine sodique"/>
    <d v="2021-08-11T00:00:00"/>
  </r>
  <r>
    <x v="4"/>
    <x v="0"/>
    <s v="2021-05-26"/>
    <s v="EXTENCILLINE 2,4 MUI, poudre et solvant pour suspension injectable IM"/>
    <s v=""/>
    <s v="EXTENCILLINE 2,4 MUI, poudre et solvant pour suspension injectable IM"/>
    <x v="0"/>
    <x v="0"/>
    <s v="Benzathine benzylpénicilline"/>
    <d v="2021-08-11T00:00:00"/>
  </r>
  <r>
    <x v="4"/>
    <x v="0"/>
    <s v="2021-05-25"/>
    <s v="PENTACARINAT 300 mg , poudre pour aérosol et pour usage parentéral"/>
    <s v=""/>
    <s v="PENTACARINAT 300 mg, poudre pour aérosol et pour usage parentéral"/>
    <x v="9"/>
    <x v="0"/>
    <s v="Pentamidine (isétionate de) "/>
    <d v="2021-08-11T00:00:00"/>
  </r>
  <r>
    <x v="4"/>
    <x v="0"/>
    <s v="2021-05-25"/>
    <s v="DAPTOMYCINE ACCORD 350 mg , poudre pour solution injectable/pour perfusion"/>
    <s v=""/>
    <s v="DAPTOMYCINE ACCORD 350 mg, poudre pour solution injectable/pour perfusion"/>
    <x v="0"/>
    <x v="0"/>
    <s v="Daptomycine"/>
    <d v="2021-08-11T00:00:00"/>
  </r>
  <r>
    <x v="4"/>
    <x v="1"/>
    <s v="2021-05-21"/>
    <s v="UN-ALFA 2 microgrammes/1 ml , solution injectable IV en ampoule"/>
    <s v="2021-05-21"/>
    <s v="UN-ALFA 2 microgrammes/1 ml, solution injectable IV en ampoule"/>
    <x v="8"/>
    <x v="0"/>
    <s v="Alfacalcidol "/>
    <d v="2021-08-11T00:00:00"/>
  </r>
  <r>
    <x v="4"/>
    <x v="1"/>
    <s v="2021-05-21"/>
    <s v="ORENCIA® 125 mg , solution injectable en seringue préremplie"/>
    <s v=""/>
    <s v="ORENCIA 125 mg, solution injectable en seringue préremplie"/>
    <x v="6"/>
    <x v="0"/>
    <s v="Abatacept"/>
    <d v="2021-08-11T00:00:00"/>
  </r>
  <r>
    <x v="4"/>
    <x v="0"/>
    <s v="2021-05-19"/>
    <s v="SEMAP 20 mg , comprimé"/>
    <s v=""/>
    <s v="SEMAP 20 mg, comprimé"/>
    <x v="5"/>
    <x v="0"/>
    <s v="Penfluridol"/>
    <d v="2021-08-11T00:00:00"/>
  </r>
  <r>
    <x v="4"/>
    <x v="2"/>
    <s v="2021-05-12"/>
    <s v="NALADOR 500 microgrammes , lyophilisat pour usage parentéral"/>
    <s v=""/>
    <s v="NALADOR 500 microgrammes, lyophilisat pour usage parentéral"/>
    <x v="11"/>
    <x v="0"/>
    <s v="Sulprostone"/>
    <d v="2021-08-11T00:00:00"/>
  </r>
  <r>
    <x v="4"/>
    <x v="1"/>
    <s v="2021-05-12"/>
    <s v="AMMONAPS 500 mg , comprimé"/>
    <s v=""/>
    <s v="AMMONAPS 500 mg, comprimé"/>
    <x v="8"/>
    <x v="0"/>
    <s v="Phénylbutyrate de sodium"/>
    <d v="2021-08-11T00:00:00"/>
  </r>
  <r>
    <x v="4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08-11T00:00:00"/>
  </r>
  <r>
    <x v="4"/>
    <x v="0"/>
    <s v="2021-05-07"/>
    <s v="URAPIDIL 100 mg/20 ml , solution injectable"/>
    <s v=""/>
    <s v="URAPIDIL 100 mg/20 ml, solution injectable"/>
    <x v="3"/>
    <x v="0"/>
    <s v="Uradipil"/>
    <d v="2021-08-11T00:00:00"/>
  </r>
  <r>
    <x v="4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08-11T00:00:00"/>
  </r>
  <r>
    <x v="4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08-11T00:00:00"/>
  </r>
  <r>
    <x v="4"/>
    <x v="2"/>
    <s v="2021-05-04"/>
    <s v="FROVATRIPTAN TEVA 2,5 mg, comprimé pelliculé"/>
    <s v=""/>
    <s v="FROVATRIPTAN TEVA 2,5 mg, comprimé pelliculé"/>
    <x v="5"/>
    <x v="0"/>
    <s v="Frovatriptan"/>
    <d v="2021-08-11T00:00:00"/>
  </r>
  <r>
    <x v="4"/>
    <x v="1"/>
    <s v="2021-05-03"/>
    <s v="PROVAMES 2 mg  comprimé pelliculé"/>
    <s v=""/>
    <s v="PROVAMES 2 mg  comprimé pelliculé"/>
    <x v="11"/>
    <x v="0"/>
    <s v="Estradiol hémihydraté"/>
    <d v="2021-08-11T00:00:00"/>
  </r>
  <r>
    <x v="4"/>
    <x v="0"/>
    <s v="2021-04-30"/>
    <s v="BLEOMYCINE BELLON 15 mg, poudre pour solution injectable"/>
    <s v=""/>
    <s v="BLEOMYCINE BELLON 15 mg, poudre pour solution injectable"/>
    <x v="6"/>
    <x v="0"/>
    <s v="Bléomycine (sulfate de)"/>
    <d v="2021-08-11T00:00:00"/>
  </r>
  <r>
    <x v="4"/>
    <x v="3"/>
    <s v="2021-04-30"/>
    <s v="MINIRIN 0,1 mg/ml solution pour administration endonasale : proposition de substitution"/>
    <s v=""/>
    <s v="MINIRIN 0,1 mg/ml solution pour administration endonasale"/>
    <x v="2"/>
    <x v="0"/>
    <s v="Desmopressine"/>
    <d v="2021-08-11T00:00:00"/>
  </r>
  <r>
    <x v="4"/>
    <x v="1"/>
    <s v="2021-04-27"/>
    <s v="CYAMEMAZINE 25 mg, comprimé pelliculé sécable (Spécialités à base de)"/>
    <s v=""/>
    <s v="CYAMEMAZINE 25 mg, comprimé pelliculé sécable (Spécialités à base de)"/>
    <x v="5"/>
    <x v="0"/>
    <s v="Cyamémazine"/>
    <d v="2021-08-11T00:00:00"/>
  </r>
  <r>
    <x v="4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08-11T00:00:00"/>
  </r>
  <r>
    <x v="4"/>
    <x v="0"/>
    <s v="2021-04-26"/>
    <s v="ALKONATREM   150 mg, gélule (Chlorhydrate de déméclocycline)"/>
    <s v=""/>
    <s v="ALKONATREM   150 mg, gélule"/>
    <x v="0"/>
    <x v="0"/>
    <s v="Chlorhydrate de déméclocycline"/>
    <d v="2021-08-11T00:00:00"/>
  </r>
  <r>
    <x v="4"/>
    <x v="1"/>
    <s v="2021-04-22"/>
    <s v="INVANZ 1 G, poudre pour solution à diluer pour perfusion"/>
    <s v="2021-04-21"/>
    <s v="INVANZ 1 G, poudre pour solution à diluer pour perfusion"/>
    <x v="0"/>
    <x v="0"/>
    <s v="Ertapénem"/>
    <d v="2021-08-11T00:00:00"/>
  </r>
  <r>
    <x v="4"/>
    <x v="1"/>
    <s v="2021-04-22"/>
    <s v="DIAZEPAM  5 mg et 10 mg comprimé"/>
    <s v="2021-04-22"/>
    <s v="DIAZEPAM  5 mg et 10 mg comprimé"/>
    <x v="5"/>
    <x v="0"/>
    <s v="Diazépam"/>
    <d v="2021-08-11T00:00:00"/>
  </r>
  <r>
    <x v="4"/>
    <x v="1"/>
    <s v="2021-04-21"/>
    <s v="SPOTOF 500 mg comprimé pelliculé et EXACYL 500mg  comprimé pelliculé"/>
    <s v=""/>
    <s v="SPOTOF 500 mg comprimé pelliculé et EXACYL 500mg  comprimé pelliculé"/>
    <x v="7"/>
    <x v="0"/>
    <s v="Tranexamique (acide)"/>
    <d v="2021-08-11T00:00:00"/>
  </r>
  <r>
    <x v="4"/>
    <x v="2"/>
    <s v="2021-04-21"/>
    <s v="RESPREEZA® 1000 mg, 4000 mg, 5000 mg, poudre et solvant pour solution injectable/perfusion"/>
    <s v=""/>
    <s v="RESPREEZA 1000 mg, 4000 mg, 5000 mg, poudre et solvant pour solution injectable/perfusion"/>
    <x v="7"/>
    <x v="0"/>
    <s v="Alpha-1 antitrypsine"/>
    <d v="2021-08-11T00:00:00"/>
  </r>
  <r>
    <x v="4"/>
    <x v="1"/>
    <s v="2021-04-20"/>
    <s v="VIVELLEDOT"/>
    <s v=""/>
    <s v="VIVELLEDOT"/>
    <x v="11"/>
    <x v="0"/>
    <s v="Estradiol"/>
    <d v="2021-08-11T00:00:00"/>
  </r>
  <r>
    <x v="4"/>
    <x v="0"/>
    <s v="2021-04-19"/>
    <s v="ZONISAMIDE MYLAN 100 mg, gélule"/>
    <s v=""/>
    <s v="ZONISAMIDE MYLAN 100 mg, gélule"/>
    <x v="5"/>
    <x v="0"/>
    <s v="Zonisamide"/>
    <d v="2021-08-11T00:00:00"/>
  </r>
  <r>
    <x v="4"/>
    <x v="0"/>
    <s v="2021-04-19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08-11T00:00:00"/>
  </r>
  <r>
    <x v="4"/>
    <x v="0"/>
    <s v="2021-04-19"/>
    <s v="ZERBAXA 0,1 g/0,5 g , poudre pour solution à diluer pour perfusion"/>
    <s v=""/>
    <s v="ZERBAXA 0,1 g/0,5 g, poudre pour solution à diluer pour perfusion"/>
    <x v="0"/>
    <x v="0"/>
    <s v="Ceftolozane / Tazobactam"/>
    <d v="2021-08-11T00:00:00"/>
  </r>
  <r>
    <x v="4"/>
    <x v="2"/>
    <s v="2021-04-19"/>
    <s v="ZENTEL 400 mg , comprimé"/>
    <s v=""/>
    <s v="ZENTEL 400 mg, comprimé"/>
    <x v="9"/>
    <x v="0"/>
    <s v="Albendazole"/>
    <d v="2021-08-11T00:00:00"/>
  </r>
  <r>
    <x v="4"/>
    <x v="2"/>
    <s v="2021-04-19"/>
    <s v="VORICONAZOLE ARROW 200 mg  poudre pour solution pour perfusion"/>
    <s v=""/>
    <s v="VORICONAZOLE ARROW 200 mg  poudre pour solution pour perfusion"/>
    <x v="0"/>
    <x v="0"/>
    <s v="Voriconazole"/>
    <d v="2021-08-11T00:00:00"/>
  </r>
  <r>
    <x v="4"/>
    <x v="0"/>
    <s v="2021-04-19"/>
    <s v="VITRAKVI 20 mg/ml , solution buvable flacon de 100 ml"/>
    <s v=""/>
    <s v="VITRAKVI 20 mg/ml, solution buvable flacon de 100 ml"/>
    <x v="6"/>
    <x v="0"/>
    <s v="Larotrectinib"/>
    <d v="2021-08-11T00:00:00"/>
  </r>
  <r>
    <x v="4"/>
    <x v="2"/>
    <s v="2021-04-19"/>
    <s v="Venin de guêpe Polistes spp 550 microgrammes , poudre pour solution injectable"/>
    <s v=""/>
    <s v="VENIN de guêpe Polistes spp 550 microgrammes, poudre pour solution injectable"/>
    <x v="1"/>
    <x v="0"/>
    <s v="Venin de guêpe"/>
    <d v="2021-08-11T00:00:00"/>
  </r>
  <r>
    <x v="4"/>
    <x v="1"/>
    <s v="2021-04-19"/>
    <s v="VEDROP 50mg/ml  solution buvable flacon de 20 ml et de 60 ml"/>
    <s v="2020-12-22"/>
    <s v="VEDROP 50mg/ml  solution buvable flacon de 20 ml et de 60 ml"/>
    <x v="8"/>
    <x v="0"/>
    <s v="Tocophérol"/>
    <d v="2021-08-11T00:00:00"/>
  </r>
  <r>
    <x v="4"/>
    <x v="0"/>
    <s v="2021-04-19"/>
    <s v="VECTARION INJECTABLE , lyophilisat et solution pour préparation injectable"/>
    <s v=""/>
    <s v="VECTARION injectable, lyophilisat et solution pour préparation injectable"/>
    <x v="12"/>
    <x v="0"/>
    <s v="Almitrine (mésilate d')"/>
    <d v="2021-08-11T00:00:00"/>
  </r>
  <r>
    <x v="4"/>
    <x v="0"/>
    <s v="2021-04-19"/>
    <s v="VAMINOLACT  solution pour perfusion en flacon de verre de 100  ml"/>
    <s v=""/>
    <s v="VAMINOLACT solution pour perfusion en flacon de verre de 100 ml"/>
    <x v="7"/>
    <x v="0"/>
    <s v="Alanine / Arginine / Acide aspartique / …"/>
    <d v="2021-08-11T00:00:00"/>
  </r>
  <r>
    <x v="4"/>
    <x v="0"/>
    <s v="2021-04-19"/>
    <s v="VAMINOLACT   solution pour perfusion en flacon de verre de 1000  ml"/>
    <s v=""/>
    <s v="VAMINOLACT solution pour perfusion en flacon de verre de 1000 ml"/>
    <x v="7"/>
    <x v="0"/>
    <s v="Alanine / Arginine / Acide aspartique / …"/>
    <d v="2021-08-11T00:00:00"/>
  </r>
  <r>
    <x v="4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08-11T00:00:00"/>
  </r>
  <r>
    <x v="4"/>
    <x v="2"/>
    <s v="2021-04-19"/>
    <s v="TRACRIUM 250 mg/25 ml , solution injectable - flacon de 25 ml"/>
    <s v=""/>
    <s v="TRACRIUM 250 mg/25 ml, solution injectable - flacon de 25 ml"/>
    <x v="10"/>
    <x v="0"/>
    <s v="Atracurium"/>
    <d v="2021-08-11T00:00:00"/>
  </r>
  <r>
    <x v="4"/>
    <x v="2"/>
    <s v="2021-04-19"/>
    <s v="TOPIRAMATE SANDOZ 100 mg, comprimé pelliculé"/>
    <s v=""/>
    <s v="TOPIRAMATE SANDOZ 100 mg, comprimé pelliculé"/>
    <x v="5"/>
    <x v="0"/>
    <s v="Topiramate"/>
    <d v="2021-08-11T00:00:00"/>
  </r>
  <r>
    <x v="4"/>
    <x v="1"/>
    <s v="2021-04-19"/>
    <s v="TOBI PODHALER 28 mg , poudre pour inhalation en gélule"/>
    <s v="2020-03-25"/>
    <s v="TOBI PODHALER 28 mg, poudre pour inhalation en gélule"/>
    <x v="0"/>
    <x v="0"/>
    <s v="Tobramycine"/>
    <d v="2021-08-11T00:00:00"/>
  </r>
  <r>
    <x v="4"/>
    <x v="1"/>
    <s v="2021-04-19"/>
    <s v="THYROZOL  5 mg,10 mg et 20 mg"/>
    <s v="2020-09-02"/>
    <s v="THYROZOL  5 mg,10 mg et 20 mg"/>
    <x v="2"/>
    <x v="0"/>
    <s v="Thiamazole"/>
    <d v="2021-08-11T00:00:00"/>
  </r>
  <r>
    <x v="4"/>
    <x v="0"/>
    <s v="2021-04-19"/>
    <s v="THIOPENTAL MEDIPHA 500 mg et 1 g , poudre pour solution injectable"/>
    <s v=""/>
    <s v="THIOPENTAL MEDIPHA 500 mg et 1 g, poudre pour solution injectable"/>
    <x v="5"/>
    <x v="0"/>
    <s v="Thiopenthal"/>
    <d v="2021-08-11T00:00:00"/>
  </r>
  <r>
    <x v="4"/>
    <x v="1"/>
    <s v="2021-04-19"/>
    <s v="TERCIAN 50 mg/5 ml , solution injectable en ampoule"/>
    <s v="2020-11-24"/>
    <s v="TERCIAN 50 mg/5 ml, solution injectable en ampoule"/>
    <x v="5"/>
    <x v="0"/>
    <s v="Cyamémazine"/>
    <d v="2021-08-11T00:00:00"/>
  </r>
  <r>
    <x v="4"/>
    <x v="1"/>
    <s v="2021-04-19"/>
    <s v="TALOXA  600 mg comprimé, TALOXA 600 mg/5 ml suspension buvable"/>
    <s v=""/>
    <s v="TALOXA  600 mg comprimé, TALOXA 600 mg/5 ml suspension buvable"/>
    <x v="5"/>
    <x v="0"/>
    <s v="Felbamate"/>
    <d v="2021-08-11T00:00:00"/>
  </r>
  <r>
    <x v="4"/>
    <x v="3"/>
    <s v="2021-04-19"/>
    <s v="SURGESTONE , comprimé de 0,125 mg, 0,250 mg et 0,500 mg"/>
    <s v=""/>
    <s v="SURGESTONE, comprimé de 0,125 mg, 0,250 mg et 0,500 mg"/>
    <x v="11"/>
    <x v="0"/>
    <s v="Promégestone"/>
    <d v="2021-08-11T00:00:00"/>
  </r>
  <r>
    <x v="4"/>
    <x v="0"/>
    <s v="2021-04-19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08-11T00:00:00"/>
  </r>
  <r>
    <x v="4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08-11T00:00:00"/>
  </r>
  <r>
    <x v="4"/>
    <x v="1"/>
    <s v="2021-04-19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08-11T00:00:00"/>
  </r>
  <r>
    <x v="4"/>
    <x v="1"/>
    <s v="2021-04-19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08-11T00:00:00"/>
  </r>
  <r>
    <x v="4"/>
    <x v="1"/>
    <s v="2021-04-19"/>
    <s v="SKIACOL 0,5 % collyre , flacon de 0,5ml"/>
    <s v="2020-04-24"/>
    <s v="SKIACOL 0,5 % collyre, flacon de 0,5ml"/>
    <x v="4"/>
    <x v="0"/>
    <s v="Cyclopentolate (chlorhydrate de)"/>
    <d v="2021-08-11T00:00:00"/>
  </r>
  <r>
    <x v="4"/>
    <x v="0"/>
    <s v="2021-04-19"/>
    <s v="SINEMET LP 200 mg/50 mg , comprimé à libération prolongée"/>
    <s v=""/>
    <s v="SINEMET LP 200 mg/50 mg, comprimé à libération prolongée"/>
    <x v="5"/>
    <x v="0"/>
    <s v="Levodopa / Carbidopa"/>
    <d v="2021-08-11T00:00:00"/>
  </r>
  <r>
    <x v="4"/>
    <x v="1"/>
    <s v="2021-04-19"/>
    <s v="SINEMET LP 100 mg/25 mg , comprimé à libération prolongée"/>
    <s v="2020-12-10"/>
    <s v="SINEMET LP 100 mg/25 mg, comprimé à libération prolongée"/>
    <x v="5"/>
    <x v="0"/>
    <s v="Levodopa / Carbidopa"/>
    <d v="2021-08-11T00:00:00"/>
  </r>
  <r>
    <x v="4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08-11T00:00:00"/>
  </r>
  <r>
    <x v="4"/>
    <x v="1"/>
    <s v="2021-04-19"/>
    <s v="SCOPODERM TTS  1 mg/72 heures, dispositif transdermique"/>
    <s v="2020-09-28"/>
    <s v="SCOPODERM TTS  1 mg/72 heures, dispositif transdermique"/>
    <x v="8"/>
    <x v="0"/>
    <s v="Scopolamine"/>
    <d v="2021-08-11T00:00:00"/>
  </r>
  <r>
    <x v="4"/>
    <x v="0"/>
    <s v="2021-04-19"/>
    <s v="ROPINIROLE MYLAN 0,5 mg  comprimé pelliculé"/>
    <s v=""/>
    <s v="ROPINIROLE MYLAN 0,5 mg  comprimé pelliculé"/>
    <x v="5"/>
    <x v="0"/>
    <s v="Ropinirole"/>
    <d v="2021-08-11T00:00:00"/>
  </r>
  <r>
    <x v="4"/>
    <x v="1"/>
    <s v="2021-04-19"/>
    <s v="RILUTEK 50 mg comprimés pelliculés"/>
    <s v="2020-11-19"/>
    <s v="RILUTEK 50 mg comprimés pelliculés"/>
    <x v="5"/>
    <x v="0"/>
    <s v="Riluzole"/>
    <d v="2021-08-11T00:00:00"/>
  </r>
  <r>
    <x v="4"/>
    <x v="1"/>
    <s v="2021-04-19"/>
    <s v="RIFATER , comprimé enrobé"/>
    <s v="2020-12-07"/>
    <s v="RIFATER, comprimé enrobé"/>
    <x v="0"/>
    <x v="0"/>
    <s v="Isoniazide / pyrazinamid / rifampicine"/>
    <d v="2021-08-11T00:00:00"/>
  </r>
  <r>
    <x v="4"/>
    <x v="2"/>
    <s v="2021-04-19"/>
    <s v="RIFADINE 2 % , suspension buvable"/>
    <s v=""/>
    <s v="RIFADINE 2 %, suspension buvable"/>
    <x v="0"/>
    <x v="0"/>
    <s v="Rifampicine sodique"/>
    <d v="2021-08-11T00:00:00"/>
  </r>
  <r>
    <x v="4"/>
    <x v="1"/>
    <s v="2021-04-19"/>
    <s v="REBETOL 40 mg/40 ml , solution buvable"/>
    <s v="2021-03-09"/>
    <s v="REBETOL 40 mg/ml, solution buvable"/>
    <x v="0"/>
    <x v="0"/>
    <s v="Ribavirine"/>
    <d v="2021-08-11T00:00:00"/>
  </r>
  <r>
    <x v="4"/>
    <x v="1"/>
    <s v="2021-04-19"/>
    <s v="QUITAXON 50 mg , comprimé pelliculé sécable"/>
    <s v="2020-09-10"/>
    <s v="QUITAXON 50 mg, comprimé pelliculé sécable"/>
    <x v="5"/>
    <x v="0"/>
    <s v="Quétiapine"/>
    <d v="2021-08-11T00:00:00"/>
  </r>
  <r>
    <x v="4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08-11T00:00:00"/>
  </r>
  <r>
    <x v="4"/>
    <x v="1"/>
    <s v="2021-04-19"/>
    <s v="PROLEUKIN 18 millions U.I. , poudre pour solution injectable"/>
    <s v="2020-06-25"/>
    <s v="PROLEUKIN 18 millions U.I., poudre pour solution injectable"/>
    <x v="6"/>
    <x v="0"/>
    <s v="Aldesleukine"/>
    <d v="2021-08-11T00:00:00"/>
  </r>
  <r>
    <x v="4"/>
    <x v="2"/>
    <s v="2021-04-19"/>
    <s v="PROGESTERONE RETARD PHARLON 500 mg/2 ml , solution injectable IM en ampoule"/>
    <s v=""/>
    <s v="PROGESTERONE RETARD PHARLON 500 mg/2 ml, solution injectable IM en ampoule"/>
    <x v="11"/>
    <x v="0"/>
    <s v="Progestérone"/>
    <d v="2021-08-11T00:00:00"/>
  </r>
  <r>
    <x v="4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08-11T00:00:00"/>
  </r>
  <r>
    <x v="4"/>
    <x v="1"/>
    <s v="2021-04-19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08-11T00:00:00"/>
  </r>
  <r>
    <x v="4"/>
    <x v="1"/>
    <s v="2021-04-19"/>
    <s v="PLASMION  - Solution pour perfusion"/>
    <s v="2020-09-22"/>
    <s v="PLASMION  - Solution pour perfusion"/>
    <x v="7"/>
    <x v="0"/>
    <s v="N/A"/>
    <d v="2021-08-11T00:00:00"/>
  </r>
  <r>
    <x v="4"/>
    <x v="1"/>
    <s v="2021-04-19"/>
    <s v="PIPERACILLINE PANPHARMA 1 g et 4 g , poudre pour solution injectable (I.M., I.V.)"/>
    <s v=""/>
    <s v="PIPERACILLINE PANPHARMA 1 g et 4 g, poudre pour solution injectable (I.M., I.V.)"/>
    <x v="0"/>
    <x v="0"/>
    <s v="Pipéracilline"/>
    <d v="2021-08-11T00:00:00"/>
  </r>
  <r>
    <x v="4"/>
    <x v="1"/>
    <s v="2021-04-19"/>
    <s v="PILOCARPINE 2 POUR CENT FAURE , collyre en solution en récipient unidose"/>
    <s v="2020-11-23"/>
    <s v="PILOCARPINE 2 POUR CENT FAURE, collyre en solution en récipient unidose"/>
    <x v="4"/>
    <x v="0"/>
    <s v="Pilocarpine"/>
    <d v="2021-08-11T00:00:00"/>
  </r>
  <r>
    <x v="4"/>
    <x v="1"/>
    <s v="2021-04-19"/>
    <s v="PILOCARPINE 1 POUR CENT FAURE , collyre en solution en récipient unidose"/>
    <s v="2020-11-23"/>
    <s v="PILOCARPINE 1 POUR CENT FAURE, collyre en solution en récipient unidose"/>
    <x v="4"/>
    <x v="0"/>
    <s v="Pilocarpine"/>
    <d v="2021-08-11T00:00:00"/>
  </r>
  <r>
    <x v="4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08-11T00:00:00"/>
  </r>
  <r>
    <x v="4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08-11T00:00:00"/>
  </r>
  <r>
    <x v="4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08-11T00:00:00"/>
  </r>
  <r>
    <x v="4"/>
    <x v="0"/>
    <s v="2021-04-19"/>
    <s v="PACLITAXEL KABI 6 mg/ml , solution à diluer pour perfusion"/>
    <s v=""/>
    <s v="PACLITAXEL KABI 6 mg/ml, solution à diluer pour perfusion"/>
    <x v="6"/>
    <x v="0"/>
    <s v="Paclitaxel"/>
    <d v="2021-08-11T00:00:00"/>
  </r>
  <r>
    <x v="4"/>
    <x v="1"/>
    <s v="2021-04-19"/>
    <s v="PACLITAXEL EBEWE 6 mg/ml , solution à diluer pour perfusion"/>
    <s v="2020-05-25"/>
    <s v="PACLITAXEL EBEWE 6 mg/ml, solution à diluer pour perfusion"/>
    <x v="6"/>
    <x v="0"/>
    <s v="Paclitaxel"/>
    <d v="2021-08-11T00:00:00"/>
  </r>
  <r>
    <x v="4"/>
    <x v="1"/>
    <s v="2021-04-19"/>
    <s v="ONDANSETRON KABI 2 mg/ml  solution injectable"/>
    <s v="2021-01-01"/>
    <s v="ONDANSETRON KABI 2 mg/ml  solution injectable"/>
    <x v="8"/>
    <x v="0"/>
    <s v="Ondansétron"/>
    <d v="2021-08-11T00:00:00"/>
  </r>
  <r>
    <x v="4"/>
    <x v="1"/>
    <s v="2021-04-19"/>
    <s v="ONDANSETRON ACCORD 2 mg/ml  solution injectable"/>
    <s v="2020-11-18"/>
    <s v="ONDANSETRON ACCORD 2 mg/ml  solution injectable"/>
    <x v="8"/>
    <x v="0"/>
    <s v="Ondansétron"/>
    <d v="2021-08-11T00:00:00"/>
  </r>
  <r>
    <x v="4"/>
    <x v="1"/>
    <s v="2021-04-19"/>
    <s v="OCTREOTIDE HOSPIRA 500 microgrammes/1 ml , solution injectable"/>
    <s v="2020-03-27"/>
    <s v="OCTREOTIDE HOSPIRA 500 microgrammes/1 ml, solution injectable"/>
    <x v="2"/>
    <x v="0"/>
    <s v="Octréotide"/>
    <d v="2021-08-11T00:00:00"/>
  </r>
  <r>
    <x v="4"/>
    <x v="0"/>
    <s v="2021-04-19"/>
    <s v="OCTIM 150 microgrammes/dose , solution pour pulvérisation nasale"/>
    <s v=""/>
    <s v="OCTIM 150 microgrammes/dose, solution pour pulvérisation nasale"/>
    <x v="2"/>
    <x v="0"/>
    <s v="Desmopressine"/>
    <d v="2021-08-11T00:00:00"/>
  </r>
  <r>
    <x v="4"/>
    <x v="2"/>
    <s v="2021-04-19"/>
    <s v="OCTAGAM  100 mg/ml et 50 mg/ml, solution pour perfusion"/>
    <s v=""/>
    <s v="OCTAGAM  100 mg/ml et 50 mg/ml, solution pour perfusion"/>
    <x v="0"/>
    <x v="0"/>
    <s v="Immunoglobuline humaine normale"/>
    <d v="2021-08-11T00:00:00"/>
  </r>
  <r>
    <x v="4"/>
    <x v="0"/>
    <s v="2021-04-19"/>
    <s v="OCTAFIX 100 UI/ml , poudre et solvant pour solution injectable"/>
    <s v=""/>
    <s v="OCTAFIX 100 UI/ml, poudre et solvant pour solution injectable"/>
    <x v="7"/>
    <x v="0"/>
    <s v="Facteur VIII de coagulation humain"/>
    <d v="2021-08-11T00:00:00"/>
  </r>
  <r>
    <x v="4"/>
    <x v="2"/>
    <s v="2021-04-19"/>
    <s v="NULOJIX 250 mg , poudre pour solution à diluer pour perfusion"/>
    <s v=""/>
    <s v="NULOJIX 250 mg, poudre pour solution à diluer pour perfusion"/>
    <x v="6"/>
    <x v="0"/>
    <s v="Bélatacept"/>
    <d v="2021-08-11T00:00:00"/>
  </r>
  <r>
    <x v="4"/>
    <x v="1"/>
    <s v="2021-04-19"/>
    <s v="NOZINAN 25 mg/ml , solution injectable en ampoule (I.M.)"/>
    <s v="2020-11-24"/>
    <s v="NOZINAN 25 mg/ml, solution injectable en ampoule (I.M.)"/>
    <x v="5"/>
    <x v="0"/>
    <s v="Lévomépromazine (chlorhydrate de)"/>
    <d v="2021-08-11T00:00:00"/>
  </r>
  <r>
    <x v="4"/>
    <x v="1"/>
    <s v="2021-04-19"/>
    <s v="NOXAFIL 40 mg/ml , suspension buvable"/>
    <s v="2020-06-02"/>
    <s v="NOXAFIL 40 mg/ml, suspension buvable"/>
    <x v="0"/>
    <x v="0"/>
    <s v="Posaconazole"/>
    <d v="2021-08-11T00:00:00"/>
  </r>
  <r>
    <x v="4"/>
    <x v="1"/>
    <s v="2021-04-19"/>
    <s v="NAROPEINE 2 mg/ml , solution injectable en ampoule"/>
    <s v="2020-09-10"/>
    <s v="NAROPEINE 2 mg/ml, solution injectable en ampoule"/>
    <x v="5"/>
    <x v="0"/>
    <s v="Ropivacaïne (chlorhydrate de)"/>
    <d v="2021-08-11T00:00:00"/>
  </r>
  <r>
    <x v="4"/>
    <x v="1"/>
    <s v="2021-04-19"/>
    <s v="NANOCIS 0,24 mg  trousse pour préparation radiopharmaceutique"/>
    <s v="2020-10-01"/>
    <s v="NANOCIS 0,24 mg  trousse pour préparation radiopharmaceutique"/>
    <x v="1"/>
    <x v="0"/>
    <s v="Rhénium (heptasulfure de)"/>
    <d v="2021-08-11T00:00:00"/>
  </r>
  <r>
    <x v="4"/>
    <x v="1"/>
    <s v="2021-04-19"/>
    <s v="MYSOLINE 250 mg , comprimé sécable"/>
    <s v="2020-02-10"/>
    <s v="MYSOLINE 250 mg, comprimé sécable"/>
    <x v="5"/>
    <x v="0"/>
    <s v="Primidone"/>
    <d v="2021-08-11T00:00:00"/>
  </r>
  <r>
    <x v="4"/>
    <x v="1"/>
    <s v="2021-04-19"/>
    <s v="MOZOBIL 20mg/ml  solution injectable, boite de 1 flacon"/>
    <s v="2020-10-06"/>
    <s v="MOZOBIL 20mg/ml  solution injectable, boite de 1 flacon"/>
    <x v="6"/>
    <x v="0"/>
    <s v="Plérixafor"/>
    <d v="2021-08-11T00:00:00"/>
  </r>
  <r>
    <x v="4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08-11T00:00:00"/>
  </r>
  <r>
    <x v="4"/>
    <x v="0"/>
    <s v="2021-04-19"/>
    <s v="MIOCHOLE 20 mg , poudre et solvant pour solution intraoculaire"/>
    <s v=""/>
    <s v="MIOCHOLE 20 mg, poudre et solvant pour solution intraoculaire"/>
    <x v="4"/>
    <x v="0"/>
    <s v="Chlorure d'acétylcholine"/>
    <d v="2021-08-11T00:00:00"/>
  </r>
  <r>
    <x v="4"/>
    <x v="0"/>
    <s v="2021-04-19"/>
    <s v="MINIRIN SPRAY 10 microgrammes par dose , solution endonasale en flacon pulvérisateur"/>
    <s v=""/>
    <s v="MINIRIN Spray 10 microgrammes par dose, solution endonasale en flacon"/>
    <x v="2"/>
    <x v="0"/>
    <s v="Desmopressine"/>
    <d v="2021-08-11T00:00:00"/>
  </r>
  <r>
    <x v="4"/>
    <x v="2"/>
    <s v="2021-04-19"/>
    <s v="MINIRIN SPRAY / MINIRIN et MINIRINMELT"/>
    <s v=""/>
    <s v="MINIRIN SPRAY / MINIRIN et MINIRINMELT"/>
    <x v="2"/>
    <x v="0"/>
    <s v="Desmopressine"/>
    <d v="2021-08-11T00:00:00"/>
  </r>
  <r>
    <x v="4"/>
    <x v="2"/>
    <s v="2021-04-19"/>
    <s v="MIANSERINE (produits à base de)"/>
    <s v=""/>
    <s v="MIANSERINE (produits à base de)"/>
    <x v="5"/>
    <x v="0"/>
    <s v="Miansérine"/>
    <d v="2021-08-11T00:00:00"/>
  </r>
  <r>
    <x v="4"/>
    <x v="1"/>
    <s v="2021-04-19"/>
    <s v="METHOTREXATE BIODIM 25 mg/1 mL , solution injectable"/>
    <s v="2020-08-13"/>
    <s v="METHOTREXATE BIODIM 25 mg/1 mL, solution injectable"/>
    <x v="6"/>
    <x v="0"/>
    <s v="Méthotrexate"/>
    <d v="2021-08-11T00:00:00"/>
  </r>
  <r>
    <x v="4"/>
    <x v="0"/>
    <s v="2021-04-19"/>
    <s v="METALYSE 10000 unités, poudre et solvant pour solution injectable"/>
    <s v=""/>
    <s v="METALYSE 10000 unités, poudre et solvant pour solution injectable"/>
    <x v="7"/>
    <x v="0"/>
    <s v="Ténectéplase"/>
    <d v="2021-08-11T00:00:00"/>
  </r>
  <r>
    <x v="4"/>
    <x v="2"/>
    <s v="2021-04-19"/>
    <s v="LYTOS 520 mg , comprimé pelliculé"/>
    <s v=""/>
    <s v="LYTOS 520 mg, comprimé pelliculé"/>
    <x v="10"/>
    <x v="0"/>
    <s v="Clodronate de sodium"/>
    <d v="2021-08-11T00:00:00"/>
  </r>
  <r>
    <x v="4"/>
    <x v="3"/>
    <s v="2021-04-19"/>
    <s v="LYNPARZA 50 mg , gélule"/>
    <s v=""/>
    <s v="LYNPARZA 50 mg, gélule"/>
    <x v="6"/>
    <x v="0"/>
    <s v="Olaparib"/>
    <d v="2021-08-11T00:00:00"/>
  </r>
  <r>
    <x v="4"/>
    <x v="1"/>
    <s v="2021-04-19"/>
    <s v="LHRH FERRING 100 microgrammes/1 ml, solution injectable"/>
    <s v=""/>
    <s v="LHRH FERRING 100 microgrammes/1 ml, solution injectable"/>
    <x v="1"/>
    <x v="0"/>
    <s v="Acétate de gonadoréline"/>
    <d v="2021-08-11T00:00:00"/>
  </r>
  <r>
    <x v="4"/>
    <x v="1"/>
    <s v="2021-04-19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08-11T00:00:00"/>
  </r>
  <r>
    <x v="4"/>
    <x v="2"/>
    <s v="2021-04-19"/>
    <s v="LEVODOPA CARBIDOPA TEVA 100 mg/10 mg , comprimé sécable"/>
    <s v=""/>
    <s v="LEVODOPA CARBIDOPA TEVA 100 mg/10 mg, comprimé sécable"/>
    <x v="5"/>
    <x v="0"/>
    <s v="Lévodopa / bensérazide base"/>
    <d v="2021-08-11T00:00:00"/>
  </r>
  <r>
    <x v="4"/>
    <x v="1"/>
    <s v="2021-04-19"/>
    <s v="LEPTICUR 10 mg , comprimé"/>
    <s v="2020-07-03"/>
    <s v="LEPTICUR 10 mg, comprimé"/>
    <x v="5"/>
    <x v="0"/>
    <s v="Tropatépine"/>
    <d v="2021-08-11T00:00:00"/>
  </r>
  <r>
    <x v="4"/>
    <x v="1"/>
    <s v="2021-04-19"/>
    <s v="LARGACTIL 25 mg/5 ml , solution injectable en ampoule"/>
    <s v="2020-11-24"/>
    <s v="LARGACTIL 25 mg/5 ml, solution injectable en ampoule"/>
    <x v="5"/>
    <x v="0"/>
    <s v="Chlorpromazine"/>
    <d v="2021-08-11T00:00:00"/>
  </r>
  <r>
    <x v="4"/>
    <x v="1"/>
    <s v="2021-04-19"/>
    <s v="LANVIS 40 mg  comprimé sécable"/>
    <s v="2020-07-20"/>
    <s v="LANVIS 40 mg  comprimé sécable"/>
    <x v="6"/>
    <x v="0"/>
    <s v="Thioguanine"/>
    <d v="2021-08-11T00:00:00"/>
  </r>
  <r>
    <x v="4"/>
    <x v="3"/>
    <s v="2021-04-19"/>
    <s v="KIDROLASE 10 000 U.I. , poudre et solvant pour solution injectable"/>
    <s v=""/>
    <s v="KIDROLASE 10 000 U.I., poudre et solvant pour solution injectable"/>
    <x v="6"/>
    <x v="0"/>
    <s v="L-asparaginase"/>
    <d v="2021-08-11T00:00:00"/>
  </r>
  <r>
    <x v="4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08-11T00:00:00"/>
  </r>
  <r>
    <x v="4"/>
    <x v="1"/>
    <s v="2021-04-19"/>
    <s v="JINARC® 15 mg , comprimés"/>
    <s v="2020-03-10"/>
    <s v="JINARC 15 mg, comprimés"/>
    <x v="3"/>
    <x v="0"/>
    <s v="Tolvaptan"/>
    <d v="2021-08-11T00:00:00"/>
  </r>
  <r>
    <x v="4"/>
    <x v="3"/>
    <s v="2021-04-19"/>
    <s v="IODURE (131I) DE SODIUM 111 MBq/mL , solution injectable"/>
    <s v=""/>
    <s v="IODURE (131I) DE SODIUM 111 MBq/mL, solution injectable"/>
    <x v="1"/>
    <x v="0"/>
    <s v="Iodure (131I) de sodium"/>
    <d v="2021-08-11T00:00:00"/>
  </r>
  <r>
    <x v="4"/>
    <x v="1"/>
    <s v="2021-04-19"/>
    <s v="HYQVIA 100 mg/ml , solution pour perfusion par voie sous-cutanée"/>
    <s v="2020-12-09"/>
    <s v="HYQVIA 100 mg/ml, solution pour perfusion par voie sous-cutanée"/>
    <x v="0"/>
    <x v="0"/>
    <s v="Immunoglobuline humaine normale"/>
    <d v="2021-08-11T00:00:00"/>
  </r>
  <r>
    <x v="4"/>
    <x v="0"/>
    <s v="2021-04-19"/>
    <s v="HYCAMTIN 0,25mg, gélule"/>
    <s v=""/>
    <s v="HYCAMTIN 0,25mg, gélule"/>
    <x v="6"/>
    <x v="0"/>
    <s v="Topotécane (chlorhydrate de)"/>
    <d v="2021-08-11T00:00:00"/>
  </r>
  <r>
    <x v="4"/>
    <x v="1"/>
    <s v="2021-04-19"/>
    <s v="HEXATRIONE 2 POUR CENT , suspension injectable (intra-articulaire)"/>
    <s v="2020-09-28"/>
    <s v="HEXATRIONE 2 POUR CENT, suspension injectable (intra-articulaire)"/>
    <x v="2"/>
    <x v="0"/>
    <s v="Hexacetonide de triamcinolone"/>
    <d v="2021-08-11T00:00:00"/>
  </r>
  <r>
    <x v="4"/>
    <x v="1"/>
    <s v="2021-04-19"/>
    <s v="HEXASTAT 100 mg , gélule (altrétamine)"/>
    <s v="2020-07-01"/>
    <s v="HEXASTAT 100 mg, gélule (altrétamine)"/>
    <x v="6"/>
    <x v="0"/>
    <s v="Altrétamine"/>
    <d v="2021-08-11T00:00:00"/>
  </r>
  <r>
    <x v="4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08-11T00:00:00"/>
  </r>
  <r>
    <x v="4"/>
    <x v="2"/>
    <s v="2021-04-19"/>
    <s v="GAMMANORM 165 mg/ml , immunoglobuline humaine normale pour injection sous-cutanée"/>
    <s v="2020-12-04"/>
    <s v="GAMMANORM 165 mg/ml, immunoglobuline humaine normale pour injection sous-cutanée"/>
    <x v="0"/>
    <x v="0"/>
    <s v="Immunoglobuline humaine normale"/>
    <d v="2021-08-11T00:00:00"/>
  </r>
  <r>
    <x v="4"/>
    <x v="1"/>
    <s v="2021-04-19"/>
    <s v="GABITRIL 10 mg , comprimé pelliculé"/>
    <s v="2020-09-25"/>
    <s v="GABITRIL 10 mg, comprimé pelliculé"/>
    <x v="5"/>
    <x v="0"/>
    <s v="Tiagabine hydrochloride monohydrate"/>
    <d v="2021-08-11T00:00:00"/>
  </r>
  <r>
    <x v="4"/>
    <x v="1"/>
    <s v="2021-04-19"/>
    <s v="FURADANTINE 50 mg , gélule"/>
    <s v="2020-04-16"/>
    <s v="FURADANTINE 50 mg, gélule"/>
    <x v="0"/>
    <x v="0"/>
    <s v="Nitrofurantoïne"/>
    <d v="2021-08-11T00:00:00"/>
  </r>
  <r>
    <x v="4"/>
    <x v="1"/>
    <s v="2021-04-19"/>
    <s v="FOSFOCINE 1 g et 4 g I.V. , poudre pour solution pour perfusion"/>
    <s v="2019-12-01"/>
    <s v="FOSFOCINE 1 g et 4 g I.V., poudre pour solution pour perfusion"/>
    <x v="0"/>
    <x v="0"/>
    <s v="Fosfomycine"/>
    <d v="2021-08-11T00:00:00"/>
  </r>
  <r>
    <x v="4"/>
    <x v="1"/>
    <s v="2021-04-19"/>
    <s v="FORMULE CP1A AP-HP  solution pour perfusion cardioplégique, flacon de 500 ml"/>
    <s v="2020-05-29"/>
    <s v="FORMULE CP1A AP-HP  solution pour perfusion cardioplégique, flacon de 500 ml"/>
    <x v="5"/>
    <x v="0"/>
    <s v="N/A"/>
    <d v="2021-08-11T00:00:00"/>
  </r>
  <r>
    <x v="4"/>
    <x v="1"/>
    <s v="2021-04-19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08-11T00:00:00"/>
  </r>
  <r>
    <x v="4"/>
    <x v="0"/>
    <s v="2021-04-19"/>
    <s v="FIRDAPSE 10 mg  comprimé"/>
    <s v=""/>
    <s v="FIRDAPSE 10 mg  comprimé"/>
    <x v="5"/>
    <x v="0"/>
    <s v="Amifampridine (phosphate d')"/>
    <d v="2021-08-11T00:00:00"/>
  </r>
  <r>
    <x v="4"/>
    <x v="0"/>
    <s v="2021-04-19"/>
    <s v="FERRIPROX 100 mg/ml , solution buvable"/>
    <s v=""/>
    <s v="FERRIPROX 100 mg/ml, solution buvable"/>
    <x v="1"/>
    <x v="0"/>
    <s v="Défériprone"/>
    <d v="2021-08-11T00:00:00"/>
  </r>
  <r>
    <x v="4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08-11T00:00:00"/>
  </r>
  <r>
    <x v="4"/>
    <x v="1"/>
    <s v="2021-04-19"/>
    <s v="ESKAZOLE 400 mg, comprimé"/>
    <s v=""/>
    <s v="ESKAZOLE 400 mg, comprimé"/>
    <x v="9"/>
    <x v="0"/>
    <s v="Albendazole"/>
    <d v="2021-08-11T00:00:00"/>
  </r>
  <r>
    <x v="4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08-11T00:00:00"/>
  </r>
  <r>
    <x v="4"/>
    <x v="1"/>
    <s v="2021-04-19"/>
    <s v="ELMIRON 100 mg , gélule"/>
    <s v="2020-06-10"/>
    <s v="ELMIRON 100 mg , gélule"/>
    <x v="11"/>
    <x v="0"/>
    <s v="Pentosane polysulfate sodique"/>
    <d v="2021-08-11T00:00:00"/>
  </r>
  <r>
    <x v="4"/>
    <x v="2"/>
    <s v="2021-04-19"/>
    <s v="EFFORTIL  5 mg comprimé et EFFORTIL solution buvable"/>
    <s v=""/>
    <s v="EFFORTIL  5 mg comprimé et EFFORTIL solution buvable"/>
    <x v="3"/>
    <x v="0"/>
    <s v="Étiléfrine"/>
    <d v="2021-08-11T00:00:00"/>
  </r>
  <r>
    <x v="4"/>
    <x v="0"/>
    <s v="2021-04-19"/>
    <s v="Eau pour préparations injectables en poche de 250 ml, 500 ml et 1 000 ml"/>
    <s v=""/>
    <s v="EAU pour préparations injectables en poche de 250 ml, 500 ml et 1 000 ml"/>
    <x v="1"/>
    <x v="0"/>
    <s v="Eau"/>
    <d v="2021-08-11T00:00:00"/>
  </r>
  <r>
    <x v="4"/>
    <x v="1"/>
    <s v="2021-04-19"/>
    <s v="DOCETAXEL HOSPIRA 10 mg/ml , solution à diluer pour perfusion"/>
    <s v="2020-12-09"/>
    <s v="DOCETAXEL HOSPIRA 10 mg/ml, solution à diluer pour perfusion"/>
    <x v="6"/>
    <x v="0"/>
    <s v="Docétaxel"/>
    <d v="2021-08-11T00:00:00"/>
  </r>
  <r>
    <x v="4"/>
    <x v="1"/>
    <s v="2021-04-19"/>
    <s v="DOBUTAMINE PANPHARMA 250 mg/20 ml , solution à diluer pour perfusion"/>
    <s v="2020-10-15"/>
    <s v="DOBUTAMINE PANPHARMA 250 mg/20 ml, solution à diluer pour perfusion"/>
    <x v="3"/>
    <x v="0"/>
    <s v="Dobutamine"/>
    <d v="2021-08-11T00:00:00"/>
  </r>
  <r>
    <x v="4"/>
    <x v="1"/>
    <s v="2021-04-19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08-11T00:00:00"/>
  </r>
  <r>
    <x v="4"/>
    <x v="1"/>
    <s v="2021-04-19"/>
    <s v="DIPIPERON 40 mg/ml , solution buvable en gouttes"/>
    <s v="2021-01-20"/>
    <s v="DIPIPERON 40 mg/ml, solution buvable en gouttes"/>
    <x v="5"/>
    <x v="0"/>
    <s v="Pipampérone"/>
    <d v="2021-08-11T00:00:00"/>
  </r>
  <r>
    <x v="4"/>
    <x v="2"/>
    <s v="2021-04-19"/>
    <s v="DIAMOX 500 mg , poudre et solvant pour préparation injectable"/>
    <s v=""/>
    <s v="DIAMOX 500 mg, poudre et solvant pour préparation injectable"/>
    <x v="4"/>
    <x v="0"/>
    <s v="Acétazolamide"/>
    <d v="2021-08-11T00:00:00"/>
  </r>
  <r>
    <x v="4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08-11T00:00:00"/>
  </r>
  <r>
    <x v="4"/>
    <x v="1"/>
    <s v="2021-04-19"/>
    <s v="DEROXAT 20mg/ 10 ml , suspension buvable"/>
    <s v=""/>
    <s v="DEROXAT 20mg/ 10 ml, suspension buvable"/>
    <x v="5"/>
    <x v="0"/>
    <s v="Paroxétine (chlorhydrate de) hémihydraté"/>
    <d v="2021-08-11T00:00:00"/>
  </r>
  <r>
    <x v="4"/>
    <x v="0"/>
    <s v="2021-04-19"/>
    <s v="DEPO PRODASONE 500mg  suspension injectable"/>
    <s v=""/>
    <s v="DEPO PRODASONE 500mg  suspension injectable"/>
    <x v="11"/>
    <x v="0"/>
    <s v="Acétate de médroxyprogestérone"/>
    <d v="2021-08-11T00:00:00"/>
  </r>
  <r>
    <x v="4"/>
    <x v="1"/>
    <s v="2021-04-19"/>
    <s v="DEPAMIDE 300 mg , comprimé pelliculé gastro-résistant"/>
    <s v=""/>
    <s v="DEPAMIDE 300 mg, comprimé pelliculé gastro-résistant"/>
    <x v="5"/>
    <x v="0"/>
    <s v="Valpromide"/>
    <d v="2021-08-11T00:00:00"/>
  </r>
  <r>
    <x v="4"/>
    <x v="2"/>
    <s v="2021-04-19"/>
    <s v="DEPAKOTE 250 mg et 500 mg , comprimé gastro-résistant"/>
    <s v=""/>
    <s v="DEPAKOTE 250 mg et 500 mg, comprimé gastro-résistant"/>
    <x v="5"/>
    <x v="0"/>
    <s v="Acide valproïque"/>
    <d v="2021-08-11T00:00:00"/>
  </r>
  <r>
    <x v="4"/>
    <x v="1"/>
    <s v="2021-04-1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08-11T00:00:00"/>
  </r>
  <r>
    <x v="4"/>
    <x v="2"/>
    <s v="2021-04-19"/>
    <s v="DAPTOMYCINE 500 mg, poudre pour solution injectable/pour perfusion"/>
    <s v=""/>
    <s v="DAPTOMYCINE 500 mg, poudre pour solution injectable/pour perfusion"/>
    <x v="0"/>
    <x v="0"/>
    <s v="Daptomycine"/>
    <d v="2021-08-11T00:00:00"/>
  </r>
  <r>
    <x v="4"/>
    <x v="1"/>
    <s v="2021-04-19"/>
    <s v="CYNOMEL 0,025 mg , comprimé sécable"/>
    <s v=""/>
    <s v="CYNOMEL 0,025 mg, comprimé sécable"/>
    <x v="2"/>
    <x v="0"/>
    <s v="Liothyronine sodique"/>
    <d v="2021-08-11T00:00:00"/>
  </r>
  <r>
    <x v="4"/>
    <x v="2"/>
    <s v="2021-04-19"/>
    <s v="CREON 25 000 U , gélule gastro-résistante"/>
    <s v=""/>
    <s v="CREON 25 000 U, gélule gastro-résistante"/>
    <x v="8"/>
    <x v="0"/>
    <s v="Pancréatine"/>
    <d v="2021-08-11T00:00:00"/>
  </r>
  <r>
    <x v="4"/>
    <x v="1"/>
    <s v="2021-04-19"/>
    <s v="CORDARONE 150 mg/3 ml , solution injectable en ampoule (IV)"/>
    <s v="2020-03-20"/>
    <s v="CORDARONE 150 mg/3 ml, solution injectable en ampoule"/>
    <x v="3"/>
    <x v="0"/>
    <s v="Amiodarone"/>
    <d v="2021-08-11T00:00:00"/>
  </r>
  <r>
    <x v="4"/>
    <x v="0"/>
    <s v="2021-04-19"/>
    <s v="COMTAN® 200 mg comprimé pelliculé , boîte de 60"/>
    <s v=""/>
    <s v="COMTAN 200 mg comprimé pelliculé, boîte de 60"/>
    <x v="5"/>
    <x v="0"/>
    <s v="Entacapone"/>
    <d v="2021-08-11T00:00:00"/>
  </r>
  <r>
    <x v="4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08-11T00:00:00"/>
  </r>
  <r>
    <x v="4"/>
    <x v="2"/>
    <s v="2021-04-19"/>
    <s v="COLCHIMAX , comprimé pelliculé sécable"/>
    <s v=""/>
    <s v="COLCHIMAX, comprimé pelliculé sécable"/>
    <x v="10"/>
    <x v="0"/>
    <s v="Colchicine/Opium/Tiémonium méthylsulfate"/>
    <d v="2021-08-11T00:00:00"/>
  </r>
  <r>
    <x v="4"/>
    <x v="1"/>
    <s v="2021-04-19"/>
    <s v="CLOTTAFACT 1,5 g/100 ml , poudre et solvant pour solution injectable"/>
    <s v="2020-01-01"/>
    <s v="CLOTTAFACT 1,5 g/100 ml, poudre et solvant pour solution injectable"/>
    <x v="7"/>
    <x v="0"/>
    <s v="Facteur XI de coagulation"/>
    <d v="2021-08-11T00:00:00"/>
  </r>
  <r>
    <x v="4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08-11T00:00:00"/>
  </r>
  <r>
    <x v="4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08-11T00:00:00"/>
  </r>
  <r>
    <x v="4"/>
    <x v="0"/>
    <s v="2021-04-19"/>
    <s v="CIMETIDINE ARROW 200 mg  comprimé effervescent"/>
    <s v=""/>
    <s v="CIMETIDINE ARROW 200 mg  comprimé effervescent"/>
    <x v="8"/>
    <x v="0"/>
    <s v="Cimétidine"/>
    <d v="2021-08-11T00:00:00"/>
  </r>
  <r>
    <x v="4"/>
    <x v="2"/>
    <s v="2021-04-19"/>
    <s v="CIMETIDINE 200 mg  comprimé effervescent"/>
    <s v=""/>
    <s v="CIMETIDINE 200 mg  comprimé effervescent"/>
    <x v="8"/>
    <x v="0"/>
    <s v="Cimétidine"/>
    <d v="2021-08-11T00:00:00"/>
  </r>
  <r>
    <x v="4"/>
    <x v="0"/>
    <s v="2021-04-19"/>
    <s v="CHLORHYDRATE DE PROCAINE LAVOISIER 10 et 20 mg/ml, solution injectable"/>
    <s v=""/>
    <s v="CHLORHYDRATE DE PROCAINE LAVOISIER 10 et 20 mg/ml, solution injectable"/>
    <x v="5"/>
    <x v="0"/>
    <s v="Procaïne"/>
    <d v="2021-08-11T00:00:00"/>
  </r>
  <r>
    <x v="4"/>
    <x v="3"/>
    <s v="2021-04-19"/>
    <s v="CELLTOP 25 mg , capsule molle"/>
    <s v=""/>
    <s v="CELLTOP 25 mg, capsule molle"/>
    <x v="6"/>
    <x v="0"/>
    <s v="Etoposide"/>
    <d v="2021-08-11T00:00:00"/>
  </r>
  <r>
    <x v="4"/>
    <x v="1"/>
    <s v="2021-04-19"/>
    <s v="CELESTENE CHRONODOSE  5,70 mg/ml, suspension injectable Remise à disposition - CELESTENE 4 mg/1 ml, solution injectable"/>
    <s v=""/>
    <s v="CELESTENE CHRONODOSE  5,70 mg/ml, suspension injectable Remise à disposition - CELESTENE 4 mg/1 ml, solution injectable"/>
    <x v="2"/>
    <x v="0"/>
    <s v="Bétaméthasone"/>
    <d v="2021-08-11T00:00:00"/>
  </r>
  <r>
    <x v="4"/>
    <x v="1"/>
    <s v="2021-04-19"/>
    <s v="BURINEX 2 mg/4 ml IV , solution injectable en ampoule"/>
    <s v="2020-03-06"/>
    <s v="BURINEX 2 mg/4 ml IV, solution injectable en ampoule"/>
    <x v="3"/>
    <x v="0"/>
    <s v="Bumétanide"/>
    <d v="2021-08-11T00:00:00"/>
  </r>
  <r>
    <x v="4"/>
    <x v="1"/>
    <s v="2021-04-19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08-11T00:00:00"/>
  </r>
  <r>
    <x v="4"/>
    <x v="1"/>
    <s v="2021-04-19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08-11T00:00:00"/>
  </r>
  <r>
    <x v="4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08-11T00:00:00"/>
  </r>
  <r>
    <x v="4"/>
    <x v="1"/>
    <s v="2021-04-19"/>
    <s v="BASDENE 25 mg , comprimé"/>
    <s v="2020-09-01"/>
    <s v="BASDENE 25 mg, comprimé"/>
    <x v="12"/>
    <x v="0"/>
    <s v="Alimemazine"/>
    <d v="2021-08-11T00:00:00"/>
  </r>
  <r>
    <x v="4"/>
    <x v="1"/>
    <s v="2021-04-19"/>
    <s v="BACTRIM , comprimé"/>
    <s v="2021-01-22"/>
    <s v="BACTRIM, comprimé"/>
    <x v="0"/>
    <x v="0"/>
    <s v="Sulfaméthoxazole / Triméthoprime"/>
    <d v="2021-08-11T00:00:00"/>
  </r>
  <r>
    <x v="4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08-11T00:00:00"/>
  </r>
  <r>
    <x v="4"/>
    <x v="1"/>
    <s v="2021-04-19"/>
    <s v="AZACTAM 1g  poudre et solution pour usage parentéral"/>
    <s v="2021-03-15"/>
    <s v="AZACTAM 1g poudre et solution pour usage parentéral"/>
    <x v="0"/>
    <x v="0"/>
    <s v="Aztréonam"/>
    <d v="2021-08-11T00:00:00"/>
  </r>
  <r>
    <x v="4"/>
    <x v="1"/>
    <s v="2021-04-19"/>
    <s v="AUGMENTIN  500 mg/50 mg, 2 g/200 mg ADULTES, 1 g/200 mg, poudre pour solution injectable/pour perfusion (IV)"/>
    <s v=""/>
    <s v="AUGMENTIN  500 mg/50 mg, 2 g/200 mg ADULTES, 1 g/200 mg, poudre pour solution injectable/pour perfusion (IV)"/>
    <x v="0"/>
    <x v="0"/>
    <s v="Amoxicilline / acide clavulanique"/>
    <d v="2021-08-11T00:00:00"/>
  </r>
  <r>
    <x v="4"/>
    <x v="1"/>
    <s v="2021-04-19"/>
    <s v="ASPIRINE PROTECT 100 mg , comprimé gastro-résistant"/>
    <s v=""/>
    <s v="ASPIRINE PROTECT 100 mg, comprimé gastro-résistant"/>
    <x v="7"/>
    <x v="0"/>
    <s v="Acide acétylsalicylique"/>
    <d v="2021-08-11T00:00:00"/>
  </r>
  <r>
    <x v="4"/>
    <x v="1"/>
    <s v="2021-04-19"/>
    <s v="ARTANE 0,4 POUR CENT , solution buvable en goutte"/>
    <s v="2020-06-01"/>
    <s v="ARTANE 0,4%, solution buvable en goutte"/>
    <x v="5"/>
    <x v="0"/>
    <s v="Chlorhydrate de trihexyphénidyle"/>
    <d v="2021-08-11T00:00:00"/>
  </r>
  <r>
    <x v="4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08-11T00:00:00"/>
  </r>
  <r>
    <x v="4"/>
    <x v="1"/>
    <s v="2021-04-19"/>
    <s v="ARACYTINE 100 mg , poudre et solvant pour solution injectable"/>
    <s v="2020-09-28"/>
    <s v="ARACYTINE 100 mg, poudre et solvant pour solution injectable"/>
    <x v="6"/>
    <x v="0"/>
    <s v="Cytarabine"/>
    <d v="2021-08-11T00:00:00"/>
  </r>
  <r>
    <x v="4"/>
    <x v="0"/>
    <s v="2021-04-19"/>
    <s v="ANSATIPINE 150 mg , gélule"/>
    <s v=""/>
    <s v="ANSATIPINE 150 mg, gélule"/>
    <x v="0"/>
    <x v="0"/>
    <s v="Rifabutine"/>
    <d v="2021-08-11T00:00:00"/>
  </r>
  <r>
    <x v="4"/>
    <x v="2"/>
    <s v="2021-04-19"/>
    <s v="ANCOTIL 1 POUR CENT , solution pour perfusion"/>
    <s v=""/>
    <s v="ANCOTIL 1 pour cent, solution pour perfusion"/>
    <x v="0"/>
    <x v="0"/>
    <s v="Flucytosine"/>
    <d v="2021-08-11T00:00:00"/>
  </r>
  <r>
    <x v="4"/>
    <x v="1"/>
    <s v="2021-04-19"/>
    <s v="ANANDRON 150 mg , comprimé"/>
    <s v="2020-10-14"/>
    <s v="ANANDRON 150 mg, comprimé"/>
    <x v="6"/>
    <x v="0"/>
    <s v="Nilutamide"/>
    <d v="2021-08-11T00:00:00"/>
  </r>
  <r>
    <x v="4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08-11T00:00:00"/>
  </r>
  <r>
    <x v="4"/>
    <x v="1"/>
    <s v="2021-04-19"/>
    <s v="AMOXICILLINE/ACIDE CLAVULANIQUE PANPHARMA 500 mg/50 mg , AMOXICILLINE/ACIDE CLAVULANIQUE PANPHARMA 2 g/200 mg ADULTES , poudre pour solution injectable/pour perfusion (I.V.)"/>
    <s v="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08-11T00:00:00"/>
  </r>
  <r>
    <x v="4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08-11T00:00:00"/>
  </r>
  <r>
    <x v="4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08-11T00:00:00"/>
  </r>
  <r>
    <x v="4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08-11T00:00:00"/>
  </r>
  <r>
    <x v="4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08-11T00:00:00"/>
  </r>
  <r>
    <x v="4"/>
    <x v="1"/>
    <s v="2021-04-19"/>
    <s v="ALUNBRIG 30 mg , comprimé pelliculé"/>
    <s v="2021-03-02"/>
    <s v="ALUNBRIG 30 mg , comprimé pelliculé"/>
    <x v="6"/>
    <x v="0"/>
    <s v="Brigatinib"/>
    <d v="2021-08-11T00:00:00"/>
  </r>
  <r>
    <x v="4"/>
    <x v="1"/>
    <s v="2021-04-19"/>
    <s v="ALFALASTIN 33,33 mg/ml , poudre et solvant pour solution injectable"/>
    <s v=""/>
    <s v="ALFALASTIN 33,33 mg/ml , poudre et solvant pour solution injectable"/>
    <x v="7"/>
    <x v="0"/>
    <s v="Alpha-1 antitrypsine"/>
    <d v="2021-08-11T00:00:00"/>
  </r>
  <r>
    <x v="4"/>
    <x v="0"/>
    <s v="2021-04-19"/>
    <s v="ALENDRONATE 10 mg , comprimé"/>
    <s v=""/>
    <s v="ALENDRONATE 10 mg, comprimé"/>
    <x v="10"/>
    <x v="0"/>
    <s v="Acide alendronique"/>
    <d v="2021-08-11T00:00:00"/>
  </r>
  <r>
    <x v="4"/>
    <x v="2"/>
    <s v="2021-04-19"/>
    <s v="AKYNZEO 300 mg/0,5 mg , gélule"/>
    <s v=""/>
    <s v="AKYNZEO 300 mg/0,5 mg , gélule"/>
    <x v="8"/>
    <x v="0"/>
    <s v="Netupitant/Palonosetron"/>
    <d v="2021-08-11T00:00:00"/>
  </r>
  <r>
    <x v="4"/>
    <x v="1"/>
    <s v="2021-04-19"/>
    <s v="ADIAZINE 500 mg , comprimé"/>
    <s v=""/>
    <s v="ADIAZINE 500 mg , comprimé"/>
    <x v="0"/>
    <x v="0"/>
    <s v="Sulfadiazine"/>
    <d v="2021-08-11T00:00:00"/>
  </r>
  <r>
    <x v="4"/>
    <x v="0"/>
    <s v="2021-04-19"/>
    <s v="ACIDES AMINES POUR LEUCINOSE DECOMPENSEE AP-HP , solution pour perfusion"/>
    <s v=""/>
    <s v="ACIDES AMINES POUR LEUCINOSE DECOMPENSEE AP-HP, solution pour perfusion"/>
    <x v="7"/>
    <x v="0"/>
    <s v="Acides aminés"/>
    <d v="2021-08-11T00:00:00"/>
  </r>
  <r>
    <x v="4"/>
    <x v="1"/>
    <s v="2021-04-19"/>
    <s v="ACIDE ACETYLSALICYLIQUE MYLAN 100 mg , comprimé gastro-résistant"/>
    <s v=""/>
    <s v="ACIDE ACETYLSALICYLIQUE MYLAN 100 mg , comprimé gastro-résistant"/>
    <x v="7"/>
    <x v="0"/>
    <s v="Acide acétylsalicylique"/>
    <d v="2021-08-11T00:00:00"/>
  </r>
  <r>
    <x v="5"/>
    <x v="2"/>
    <s v="2021-09-14"/>
    <s v="ROACTEMRA 20 mg/ml , solution à diluer pour perfusion"/>
    <s v=""/>
    <s v="ROACTEMRA 20 mg/ml, solution à diluer pour perfusion"/>
    <x v="6"/>
    <x v="0"/>
    <s v="Tocilizumab"/>
    <d v="2021-09-21T00:00:00"/>
  </r>
  <r>
    <x v="5"/>
    <x v="2"/>
    <s v="2021-09-14"/>
    <s v="ROACTEMRA 162 mg,  solution injectable en stylo prérempli"/>
    <s v=""/>
    <s v="ROACTEMRA 162 mg,  solution injectable en stylo prérempli"/>
    <x v="6"/>
    <x v="0"/>
    <s v="Tocilizumab"/>
    <d v="2021-09-21T00:00:00"/>
  </r>
  <r>
    <x v="5"/>
    <x v="2"/>
    <s v="2021-09-14"/>
    <s v="ROACTEMRA 162 mg, solution injectable en seringue préremplie"/>
    <s v=""/>
    <s v="ROACTEMRA 162 mg, solution injectable en seringue préremplie"/>
    <x v="6"/>
    <x v="0"/>
    <s v="Tocilizumab"/>
    <d v="2021-09-21T00:00:00"/>
  </r>
  <r>
    <x v="5"/>
    <x v="2"/>
    <s v="2021-09-10"/>
    <s v="CELESTENE CHRONODOSE 5,70 mg/ml , suspension injectable"/>
    <s v=""/>
    <s v="CELESTENE CHRONODOSE 5,70 mg/ml, suspension injectable"/>
    <x v="2"/>
    <x v="0"/>
    <s v="Bétaméthasone"/>
    <d v="2021-09-21T00:00:00"/>
  </r>
  <r>
    <x v="5"/>
    <x v="0"/>
    <s v="2021-09-10"/>
    <s v="LINEZOLIDE OHRE PHARMA 600 mg , comprimé pelliculé"/>
    <s v=""/>
    <s v="LINEZOLIDE Ohre Pharma 600 mg, comprimé pelliculé"/>
    <x v="0"/>
    <x v="0"/>
    <s v="Linézolide"/>
    <d v="2021-09-21T00:00:00"/>
  </r>
  <r>
    <x v="5"/>
    <x v="2"/>
    <s v="2021-09-10"/>
    <s v="NALADOR 500 microgrammes , lyophilisat pour usage parentéral"/>
    <s v=""/>
    <s v="NALADOR 500 microgrammes, lyophilisat pour usage parentéral"/>
    <x v="11"/>
    <x v="0"/>
    <s v="Sulprostone"/>
    <d v="2021-09-21T00:00:00"/>
  </r>
  <r>
    <x v="5"/>
    <x v="0"/>
    <s v="2021-09-10"/>
    <s v="GARDENAL 100 mg , comprimé"/>
    <s v=""/>
    <s v="GARDENAL 100 mg, comprimé"/>
    <x v="5"/>
    <x v="0"/>
    <s v="Phénobarbital sodique"/>
    <d v="2021-09-21T00:00:00"/>
  </r>
  <r>
    <x v="5"/>
    <x v="2"/>
    <s v="2021-09-10"/>
    <s v="SCOPOLAMINE COOPER 0,5 mg/2 ml , solution injectable"/>
    <s v=""/>
    <s v="SCOPOLAMINE COOPER 0,5 mg/2 ml, solution injectable"/>
    <x v="8"/>
    <x v="0"/>
    <s v="Scopolamine"/>
    <d v="2021-09-21T00:00:00"/>
  </r>
  <r>
    <x v="5"/>
    <x v="2"/>
    <s v="2021-09-09"/>
    <s v="METALYSE 10000 unités , poudre et solvant pour solution injectable"/>
    <s v=""/>
    <s v="METALYSE 10000 unités, poudre et solvant pour solution injectable"/>
    <x v="7"/>
    <x v="0"/>
    <s v="Ténectéplase"/>
    <d v="2021-09-21T00:00:00"/>
  </r>
  <r>
    <x v="5"/>
    <x v="0"/>
    <s v="2021-09-03"/>
    <s v="PARLODEL 5 mg, gélule et PARLODEL 10 mg, gélule"/>
    <s v=""/>
    <s v="PARLODEL 5 mg, gélule et PARLODEL 10 mg, gélule"/>
    <x v="5"/>
    <x v="0"/>
    <s v="Bromocriptine (mésilate de)"/>
    <d v="2021-09-21T00:00:00"/>
  </r>
  <r>
    <x v="5"/>
    <x v="2"/>
    <s v="2021-09-03"/>
    <s v="GAMMANORM 165 mg/ml , immunoglobuline humaine normale pour injection sous-cutanée"/>
    <s v=""/>
    <s v="GAMMANORM 165 mg/ml, immunoglobuline humaine normale pour injection sous-cutanée"/>
    <x v="0"/>
    <x v="0"/>
    <s v="Immunoglobuline humaine normale"/>
    <d v="2021-09-21T00:00:00"/>
  </r>
  <r>
    <x v="5"/>
    <x v="1"/>
    <s v="2021-09-03"/>
    <s v="ACIDE ACETYLSALICYLIQUE MYLAN 100 mg , comprimé gastro-résistant"/>
    <s v="2021-04-13"/>
    <s v="ACIDE ACETYLSALICYLIQUE MYLAN 100 mg , comprimé gastro-résistant"/>
    <x v="7"/>
    <x v="0"/>
    <s v="Acide acétylsalicylique"/>
    <d v="2021-09-21T00:00:00"/>
  </r>
  <r>
    <x v="5"/>
    <x v="1"/>
    <s v="2021-09-03"/>
    <s v="ADIAZINE 500 mg , comprimé"/>
    <s v="2020-06-08"/>
    <s v="ADIAZINE 500 mg , comprimé"/>
    <x v="0"/>
    <x v="0"/>
    <s v="Sulfadiazine"/>
    <d v="2021-09-21T00:00:00"/>
  </r>
  <r>
    <x v="5"/>
    <x v="1"/>
    <s v="2021-09-03"/>
    <s v="ALFALASTIN 33,33 mg/ml , poudre et solvant pour solution injectable"/>
    <s v="2020-10-28"/>
    <s v="ALFALASTIN 33,33 mg/ml , poudre et solvant pour solution injectable"/>
    <x v="7"/>
    <x v="0"/>
    <s v="Alpha-1 antitrypsine"/>
    <d v="2021-09-21T00:00:00"/>
  </r>
  <r>
    <x v="5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09-21T00:00:00"/>
  </r>
  <r>
    <x v="5"/>
    <x v="1"/>
    <s v="2021-09-03"/>
    <s v="ASPIRINE PROTECT 100 mg , comprimé gastro-résistant"/>
    <s v="2021-04-13"/>
    <s v="ASPIRINE PROTECT 100 mg, comprimé gastro-résistant"/>
    <x v="7"/>
    <x v="0"/>
    <s v="Acide acétylsalicylique"/>
    <d v="2021-09-21T00:00:00"/>
  </r>
  <r>
    <x v="5"/>
    <x v="1"/>
    <s v="2021-09-03"/>
    <s v="AUGMENTIN  500 mg/50 mg, 2 g/200 mg ADULTES, 1 g/200 mg, poudre pour solution injectable/pour perfusion (IV)"/>
    <s v="2021-03-15"/>
    <s v="AUGMENTIN  500 mg/50 mg, 2 g/200 mg ADULTES, 1 g/200 mg, poudre pour solution injectable/pour perfusion (IV)"/>
    <x v="0"/>
    <x v="0"/>
    <s v="Amoxicilline / acide clavulanique"/>
    <d v="2021-09-21T00:00:00"/>
  </r>
  <r>
    <x v="5"/>
    <x v="1"/>
    <s v="2021-09-03"/>
    <s v="CYNOMEL 0,025 mg , comprimé sécable"/>
    <s v="2021-04-13"/>
    <s v="CYNOMEL 0,025 mg, comprimé sécable"/>
    <x v="2"/>
    <x v="0"/>
    <s v="Liothyronine sodique"/>
    <d v="2021-09-21T00:00:00"/>
  </r>
  <r>
    <x v="5"/>
    <x v="1"/>
    <s v="2021-09-03"/>
    <s v="DEPAMIDE 300 mg , comprimé pelliculé gastro-résistant"/>
    <s v="2020-09-22"/>
    <s v="DEPAMIDE 300 mg, comprimé pelliculé gastro-résistant"/>
    <x v="5"/>
    <x v="0"/>
    <s v="Valpromide"/>
    <d v="2021-09-21T00:00:00"/>
  </r>
  <r>
    <x v="5"/>
    <x v="1"/>
    <s v="2021-09-03"/>
    <s v="DEROXAT 20mg/ 10 ml , suspension buvable"/>
    <s v="2020-09-30"/>
    <s v="DEROXAT 20mg/ 10 ml, suspension buvable"/>
    <x v="5"/>
    <x v="0"/>
    <s v="Paroxétine (chlorhydrate de) hémihydraté"/>
    <d v="2021-09-21T00:00:00"/>
  </r>
  <r>
    <x v="5"/>
    <x v="1"/>
    <s v="2021-09-03"/>
    <s v="ESKAZOLE 400 mg, comprimé"/>
    <s v="2021-04-01"/>
    <s v="ESKAZOLE 400 mg, comprimé"/>
    <x v="9"/>
    <x v="0"/>
    <s v="Albendazole"/>
    <d v="2021-09-21T00:00:00"/>
  </r>
  <r>
    <x v="5"/>
    <x v="1"/>
    <s v="2021-09-03"/>
    <s v="LHRH FERRING 100 microgrammes/1 ml, solution injectable"/>
    <s v="2021-04-06"/>
    <s v="LHRH FERRING 100 microgrammes/1 ml, solution injectable"/>
    <x v="1"/>
    <x v="0"/>
    <s v="Acétate de gonadoréline"/>
    <d v="2021-09-21T00:00:00"/>
  </r>
  <r>
    <x v="5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0"/>
    <s v="Pipéracilline"/>
    <d v="2021-09-21T00:00:00"/>
  </r>
  <r>
    <x v="5"/>
    <x v="1"/>
    <s v="2021-09-03"/>
    <s v="TALOXA  600 mg comprimé, TALOXA 600 mg/5 ml suspension buvable"/>
    <s v="2020-02-27"/>
    <s v="TALOXA  600 mg comprimé, TALOXA 600 mg/5 ml suspension buvable"/>
    <x v="5"/>
    <x v="0"/>
    <s v="Felbamate"/>
    <d v="2021-09-21T00:00:00"/>
  </r>
  <r>
    <x v="5"/>
    <x v="1"/>
    <s v="2021-09-03"/>
    <s v="VIVELLEDOT"/>
    <s v="2021-04-20"/>
    <s v="VIVELLEDOT"/>
    <x v="11"/>
    <x v="0"/>
    <s v="Estradiol"/>
    <d v="2021-09-21T00:00:00"/>
  </r>
  <r>
    <x v="5"/>
    <x v="1"/>
    <s v="2021-09-03"/>
    <s v="SPOTOF 500 mg comprimé pelliculé et EXACYL 500mg  comprimé pelliculé"/>
    <s v="2021-04-21"/>
    <s v="SPOTOF 500 mg comprimé pelliculé et EXACYL 500mg  comprimé pelliculé"/>
    <x v="7"/>
    <x v="0"/>
    <s v="Tranexamique (acide)"/>
    <d v="2021-09-21T00:00:00"/>
  </r>
  <r>
    <x v="5"/>
    <x v="1"/>
    <s v="2021-09-03"/>
    <s v="CYAMEMAZINE 25 mg, comprimé pelliculé sécable (Spécialités à base de)"/>
    <s v="2021-04-16"/>
    <s v="CYAMEMAZINE 25 mg, comprimé pelliculé sécable (Spécialités à base de)"/>
    <x v="5"/>
    <x v="0"/>
    <s v="Cyamémazine"/>
    <d v="2021-09-21T00:00:00"/>
  </r>
  <r>
    <x v="5"/>
    <x v="1"/>
    <s v="2021-09-03"/>
    <s v="PROVAMES 2 mg  comprimé pelliculé"/>
    <s v="2021-04-16"/>
    <s v="PROVAMES 2 mg  comprimé pelliculé"/>
    <x v="11"/>
    <x v="0"/>
    <s v="Estradiol hémihydraté"/>
    <d v="2021-09-21T00:00:00"/>
  </r>
  <r>
    <x v="5"/>
    <x v="1"/>
    <s v="2021-09-03"/>
    <s v="AMMONAPS 500 mg , comprimé"/>
    <s v="2021-05-12"/>
    <s v="AMMONAPS 500 mg, comprimé"/>
    <x v="8"/>
    <x v="0"/>
    <s v="Phénylbutyrate de sodium"/>
    <d v="2021-09-21T00:00:00"/>
  </r>
  <r>
    <x v="5"/>
    <x v="1"/>
    <s v="2021-09-03"/>
    <s v="ORENCIA® 125 mg , solution injectable en seringue préremplie"/>
    <s v="2021-05-18"/>
    <s v="ORENCIA 125 mg, solution injectable en seringue préremplie"/>
    <x v="6"/>
    <x v="0"/>
    <s v="Abatacept"/>
    <d v="2021-09-21T00:00:00"/>
  </r>
  <r>
    <x v="5"/>
    <x v="1"/>
    <s v="2021-09-03"/>
    <s v="CLAMOXYL 500mg, poudre pour solution injectable/pour perfusion (IM-IV)"/>
    <s v="2021-06-02"/>
    <s v="CLAMOXYL 500mg, poudre pour solution injectable/pour perfusion (IM-IV)"/>
    <x v="0"/>
    <x v="0"/>
    <s v="Amoxicilline"/>
    <d v="2021-09-21T00:00:00"/>
  </r>
  <r>
    <x v="5"/>
    <x v="1"/>
    <s v="2021-09-03"/>
    <s v="CLAMOXYL 2 g, poudre pour solution injectable/ pour perfusion (IM-IV)"/>
    <s v="2021-04-12"/>
    <s v="CLAMOXYL 2 g, poudre pour solution injectable/ pour perfusion (IM-IV)"/>
    <x v="0"/>
    <x v="0"/>
    <s v="Amoxicilline"/>
    <d v="2021-09-21T00:00:00"/>
  </r>
  <r>
    <x v="5"/>
    <x v="1"/>
    <s v="2021-09-03"/>
    <s v="ORENCIA® 125 mg , solution injectable en stylo pré-rempli"/>
    <s v="2021-06-30"/>
    <s v="ORENCIA 125 mg, solution injectable en stylo pré-rempli"/>
    <x v="6"/>
    <x v="0"/>
    <s v="Abatacept"/>
    <d v="2021-09-21T00:00:00"/>
  </r>
  <r>
    <x v="5"/>
    <x v="2"/>
    <s v="2021-09-03"/>
    <s v="CERNEVIT , poudre pour solution injectable ou pour perfusion"/>
    <s v=""/>
    <s v="CERNEVIT, poudre pour solution injectable ou pour perfusion"/>
    <x v="7"/>
    <x v="0"/>
    <s v="Association de vitamines hydrosolubles et liposolubles"/>
    <d v="2021-09-21T00:00:00"/>
  </r>
  <r>
    <x v="5"/>
    <x v="1"/>
    <s v="2021-09-03"/>
    <s v="PARLODEL 2,5 mg  comprimé sécable"/>
    <s v="2021-08-02"/>
    <s v="PARLODEL 2,5 mg  comprimé sécable"/>
    <x v="11"/>
    <x v="0"/>
    <s v="Bromocriptine"/>
    <d v="2021-09-21T00:00:00"/>
  </r>
  <r>
    <x v="5"/>
    <x v="2"/>
    <s v="2021-09-02"/>
    <s v="ZYPADHERA 300 mg , poudre et solvant pour suspension injectable à libération prolongée"/>
    <s v=""/>
    <s v="ZYPADHERA 300 mg, poudre et solvant pour suspension injectable à libération prolongée"/>
    <x v="5"/>
    <x v="0"/>
    <s v="Olanzapine"/>
    <d v="2021-09-21T00:00:00"/>
  </r>
  <r>
    <x v="5"/>
    <x v="2"/>
    <s v="2021-09-02"/>
    <s v="ZYPADHERA 405 mg , poudre et solvant pour suspension injectable à libération prolongée"/>
    <s v=""/>
    <s v="ZYPADHERA 405 mg, poudre et solvant pour suspension injectable à libération prolongée"/>
    <x v="5"/>
    <x v="0"/>
    <s v="Olanzapine"/>
    <d v="2021-09-21T00:00:00"/>
  </r>
  <r>
    <x v="5"/>
    <x v="0"/>
    <s v="2021-09-01"/>
    <s v="ZYPADHERA 210 mg , poudre et solvant pour suspension injectable à libération prolongée"/>
    <s v=""/>
    <s v="ZYPADHERA 210 mg, poudre et solvant pour suspension injectable à libération prolongée"/>
    <x v="5"/>
    <x v="0"/>
    <s v="Olanzapine"/>
    <d v="2021-09-21T00:00:00"/>
  </r>
  <r>
    <x v="5"/>
    <x v="0"/>
    <s v="2021-08-31"/>
    <s v="ZIRABEV 25 mg/ml , solution à diluer pour perfusion"/>
    <s v=""/>
    <s v="ZIRABEV 25 mg/ml, solution à diluer pour perfusion"/>
    <x v="6"/>
    <x v="0"/>
    <s v="Bévacizumab"/>
    <d v="2021-09-21T00:00:00"/>
  </r>
  <r>
    <x v="5"/>
    <x v="1"/>
    <s v="2021-08-30"/>
    <s v="DAPTOMYCINE ACCORD 350 mg , poudre pour solution injectable/pour perfusion"/>
    <s v="2021-08-16"/>
    <s v="DAPTOMYCINE ACCORD 350 mg, poudre pour solution injectable/pour perfusion"/>
    <x v="0"/>
    <x v="0"/>
    <s v="Daptomycine"/>
    <d v="2021-09-21T00:00:00"/>
  </r>
  <r>
    <x v="5"/>
    <x v="2"/>
    <s v="2021-08-30"/>
    <s v="BARACLUDE 1 mg , comprimé pelliculé"/>
    <s v=""/>
    <s v="BARACLUDE 1 mg, comprimé pelliculé"/>
    <x v="0"/>
    <x v="0"/>
    <s v="Entécavir"/>
    <d v="2021-09-21T00:00:00"/>
  </r>
  <r>
    <x v="5"/>
    <x v="1"/>
    <s v="2021-08-27"/>
    <s v="VABOREM 1g/1g , poudre pour solution à diluer pour perfusion"/>
    <s v="2021-08-26"/>
    <s v="VABOREM 1g/1g, poudre pour solution à diluer pour perfusion"/>
    <x v="0"/>
    <x v="0"/>
    <s v="Méropénem/Vaborbactam"/>
    <d v="2021-09-21T00:00:00"/>
  </r>
  <r>
    <x v="5"/>
    <x v="2"/>
    <s v="2021-08-27"/>
    <s v="CORVASAL 2 mg , comprimé sécable"/>
    <s v=""/>
    <s v="CORVASAL 2 mg, comprimé sécable"/>
    <x v="3"/>
    <x v="0"/>
    <s v="Molsidomine"/>
    <d v="2021-09-21T00:00:00"/>
  </r>
  <r>
    <x v="5"/>
    <x v="2"/>
    <s v="2021-08-26"/>
    <s v="RESPREEZA® 1000 mg, 4000 mg, 5000 mg , poudre et solvant pour solution injectable/perfusion"/>
    <s v=""/>
    <s v="RESPREEZA 1000 mg, 4000 mg, 5000 mg, poudre et solvant pour solution injectable/perfusion"/>
    <x v="7"/>
    <x v="0"/>
    <s v="Alpha-1 antitrypsine"/>
    <d v="2021-09-21T00:00:00"/>
  </r>
  <r>
    <x v="5"/>
    <x v="0"/>
    <s v="2021-08-25"/>
    <s v="IMETH 2,5 mg comprimé"/>
    <s v=""/>
    <s v="IMETH 2,5 mg comprimé"/>
    <x v="6"/>
    <x v="0"/>
    <s v="Méthotrexate"/>
    <d v="2021-09-21T00:00:00"/>
  </r>
  <r>
    <x v="5"/>
    <x v="1"/>
    <s v="2021-08-24"/>
    <s v="TALZENNA 1 mg, gélule - TALZENNA 0.5 mg, gélule"/>
    <s v="2021-08-24"/>
    <s v="TALZENNA 1 mg, gélule - TALZENNA 0.5 mg, gélule"/>
    <x v="6"/>
    <x v="0"/>
    <s v="Talazoparib"/>
    <d v="2021-09-21T00:00:00"/>
  </r>
  <r>
    <x v="5"/>
    <x v="2"/>
    <s v="2021-08-20"/>
    <s v="TARKA LP 240 mg/2 mg , comprimé pelliculé à libération prolongée"/>
    <s v=""/>
    <s v="TARKA LP 240 mg/2 mg, comprimé pelliculé à libération prolongée"/>
    <x v="3"/>
    <x v="0"/>
    <s v="Trandolapril/Vérapamil"/>
    <d v="2021-09-21T00:00:00"/>
  </r>
  <r>
    <x v="5"/>
    <x v="2"/>
    <s v="2021-08-20"/>
    <s v="TARKA LP 240 mg/4 mg , comprimé pelliculé à libération prolongée"/>
    <s v=""/>
    <s v="TARKA LP 240 mg/4 mg, comprimé pelliculé à libération prolongée"/>
    <x v="3"/>
    <x v="0"/>
    <s v="Trandolapril/Vérapamil"/>
    <d v="2021-09-21T00:00:00"/>
  </r>
  <r>
    <x v="5"/>
    <x v="1"/>
    <s v="2021-08-18"/>
    <s v="LAROSCORBINE 1g/5ml , solution injectable"/>
    <s v="2021-08-18"/>
    <s v="LAROSCORBINE 1g/5ml, solution injectable"/>
    <x v="8"/>
    <x v="0"/>
    <s v="Acide ascorbique"/>
    <d v="2021-09-21T00:00:00"/>
  </r>
  <r>
    <x v="5"/>
    <x v="0"/>
    <s v="2021-08-18"/>
    <s v="ALENDRONATE 10 mg , comprimé"/>
    <s v=""/>
    <s v="ALENDRONATE 10 mg, comprimé"/>
    <x v="10"/>
    <x v="0"/>
    <s v="Acide alendronique"/>
    <d v="2021-09-21T00:00:00"/>
  </r>
  <r>
    <x v="5"/>
    <x v="0"/>
    <s v="2021-08-17"/>
    <s v="ATRACURIUM HOSPIRA 10 mg/ml , solution injectable – flacon de 25ml"/>
    <s v=""/>
    <s v="ATRACURIUM Hospira 10 mg/ml, solution injectable – flacon de 25ml"/>
    <x v="10"/>
    <x v="0"/>
    <s v="Atracurium"/>
    <d v="2021-09-21T00:00:00"/>
  </r>
  <r>
    <x v="5"/>
    <x v="1"/>
    <s v="2021-08-17"/>
    <s v="LIKOZAM 1 mg/ml , suspension buvable"/>
    <s v="2021-08-17"/>
    <s v="LIKOZAM 1 mg/ml, suspension buvable"/>
    <x v="5"/>
    <x v="0"/>
    <s v="Clobazam"/>
    <d v="2021-09-21T00:00:00"/>
  </r>
  <r>
    <x v="5"/>
    <x v="2"/>
    <s v="2021-08-17"/>
    <s v="ZOPHREN 4 mg/5 ml , sirop"/>
    <s v=""/>
    <s v="ZOPHREN 4 mg/5 ml, sirop"/>
    <x v="8"/>
    <x v="0"/>
    <s v="Ondansétron"/>
    <d v="2021-09-21T00:00:00"/>
  </r>
  <r>
    <x v="5"/>
    <x v="1"/>
    <s v="2021-08-16"/>
    <s v="LEVODOPA CARBIDOPA TEVA 100 mg/10 mg , comprimé sécable"/>
    <s v="2021-05-03"/>
    <s v="LEVODOPA CARBIDOPA TEVA 100 mg/10 mg, comprimé sécable"/>
    <x v="5"/>
    <x v="0"/>
    <s v="Lévodopa / bensérazide base"/>
    <d v="2021-09-21T00:00:00"/>
  </r>
  <r>
    <x v="5"/>
    <x v="0"/>
    <s v="2021-08-16"/>
    <s v="DIPENTUM  250 mg comprimé et DIPENTUM 500 mg comprimé"/>
    <s v=""/>
    <s v="DIPENTUM  250 mg comprimé et DIPENTUM 500 mg comprimé"/>
    <x v="8"/>
    <x v="0"/>
    <s v="Olsalazine sodique"/>
    <d v="2021-09-21T00:00:00"/>
  </r>
  <r>
    <x v="5"/>
    <x v="2"/>
    <s v="2021-08-16"/>
    <s v="LEVOBUPIVACAINE : ALTAN 0,625; 1,25; 2,5 et 5 mg/mL solution injectable/pour perfusion - Kabi 1,25 mg/ml poche 100 ml; 2,5 et 5 mg/ml 10 ml"/>
    <s v=""/>
    <s v="LEVOBUPIVACAINE : ALTAN 0,625; 1,25; 2,5 et 5 mg/mL solution injectable/pour perfusion - Kabi 1,25 mg/ml poche 100 ml; 2,5 et 5 mg/ml 10 ml"/>
    <x v="5"/>
    <x v="0"/>
    <s v="Lévobupivacaïne (chlorhydrate)"/>
    <d v="2021-09-21T00:00:00"/>
  </r>
  <r>
    <x v="5"/>
    <x v="1"/>
    <s v="2021-08-13"/>
    <s v="EMEND 125 mg , poudre pour suspension buvable"/>
    <s v="2021-08-13"/>
    <s v="EMEND 125 mg"/>
    <x v="8"/>
    <x v="0"/>
    <s v="Aprépitant"/>
    <d v="2021-09-21T00:00:00"/>
  </r>
  <r>
    <x v="5"/>
    <x v="2"/>
    <s v="2021-08-13"/>
    <s v="TARKA LP 180 mg/2 mg , comprimé pelliculé à libération prolongée"/>
    <s v=""/>
    <s v="TARKA LP 180 mg/2 mg, comprimé pelliculé à libération prolongée"/>
    <x v="3"/>
    <x v="0"/>
    <s v="Trandolapril/Vérapamil"/>
    <d v="2021-09-21T00:00:00"/>
  </r>
  <r>
    <x v="5"/>
    <x v="2"/>
    <s v="2021-08-12"/>
    <s v="ISENTRESS 100 mg , granulés pour suspension buvable"/>
    <s v=""/>
    <s v="ISENTRESS 100 mg, granulés pour suspension buvable"/>
    <x v="0"/>
    <x v="0"/>
    <s v="Raltégravir"/>
    <d v="2021-09-21T00:00:00"/>
  </r>
  <r>
    <x v="5"/>
    <x v="2"/>
    <s v="2021-08-12"/>
    <s v="INFRACYANINE 25 mg/10 ml , poudre et solvant pour solution injectable"/>
    <s v=""/>
    <s v="INFRACYANINE 25 mg/10 ml, poudre et solvant pour solution injectable"/>
    <x v="1"/>
    <x v="0"/>
    <s v="Indocyanine verte"/>
    <d v="2021-09-21T00:00:00"/>
  </r>
  <r>
    <x v="5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0"/>
    <s v="Benzathine benzylpénicilline"/>
    <d v="2021-09-21T00:00:00"/>
  </r>
  <r>
    <x v="5"/>
    <x v="1"/>
    <s v="2021-08-09"/>
    <s v="ALKERAN 50 mg/10 ml , lyophilisat et solution pour usage parentéral (I.V.)"/>
    <s v="2021-08-02"/>
    <s v="ALKERAN 50 mg/10 ml, lyophilisat et solution pour usage parentéral (I.V.)"/>
    <x v="6"/>
    <x v="0"/>
    <s v="Melphalan (Chlorhydrate)"/>
    <d v="2021-09-21T00:00:00"/>
  </r>
  <r>
    <x v="5"/>
    <x v="1"/>
    <s v="2021-08-09"/>
    <s v="URAPIDIL (Eupressyl, Mediatensyl) 60 mg LP  , gélule"/>
    <s v="2021-08-09"/>
    <s v="URAPIDIL (Eupressyl, Mediatensyl) 60 mg LP , gélule"/>
    <x v="3"/>
    <x v="0"/>
    <s v="Uradipil"/>
    <d v="2021-09-21T00:00:00"/>
  </r>
  <r>
    <x v="5"/>
    <x v="1"/>
    <s v="2021-08-09"/>
    <s v="URAPIDIL (Eupressyl, Mediatensyl) 30 mg LP , gélule"/>
    <s v="2021-08-09"/>
    <s v="URAPIDIL (Eupressyl, Mediatensyl) 30 mg LP, gélule"/>
    <x v="3"/>
    <x v="0"/>
    <s v="Urapidil"/>
    <d v="2021-09-21T00:00:00"/>
  </r>
  <r>
    <x v="5"/>
    <x v="1"/>
    <s v="2021-08-06"/>
    <s v="POLARAMINE 5 mg/1 ml , solution injectable"/>
    <s v="2021-08-02"/>
    <s v="POLARAMINE 5 mg/1 ml, solution injectable"/>
    <x v="12"/>
    <x v="0"/>
    <s v="Dexchlorphéniramine"/>
    <d v="2021-09-21T00:00:00"/>
  </r>
  <r>
    <x v="5"/>
    <x v="1"/>
    <s v="2021-08-06"/>
    <s v="NINLARO 2,3 mg , gélule"/>
    <s v="2021-07-31"/>
    <s v="NINLARO 2,3 mg, gélule"/>
    <x v="6"/>
    <x v="0"/>
    <s v="Ixazomib"/>
    <d v="2021-09-21T00:00:00"/>
  </r>
  <r>
    <x v="5"/>
    <x v="2"/>
    <s v="2021-08-05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09-21T00:00:00"/>
  </r>
  <r>
    <x v="5"/>
    <x v="2"/>
    <s v="2021-08-04"/>
    <s v="KARDEGIC 160 mg , poudre pour solution buvable en sachet"/>
    <s v=""/>
    <s v="KARDEGIC 160 mg, poudre pour solution buvable en sachet"/>
    <x v="5"/>
    <x v="0"/>
    <s v="DL-lysine (acétylsalicylate de)"/>
    <d v="2021-09-21T00:00:00"/>
  </r>
  <r>
    <x v="5"/>
    <x v="3"/>
    <s v="2021-07-28"/>
    <s v="ACADIONE 250 mg , comprimé dragéifié"/>
    <s v=""/>
    <s v="ACADIONE 250 mg, comprimé dragéifié"/>
    <x v="10"/>
    <x v="0"/>
    <s v="Tiopronine"/>
    <d v="2021-09-21T00:00:00"/>
  </r>
  <r>
    <x v="5"/>
    <x v="0"/>
    <s v="2021-07-28"/>
    <s v="BELUSTINE 40 mg , gélule"/>
    <s v=""/>
    <s v="BELUSTINE 40 mg, gélule"/>
    <x v="6"/>
    <x v="0"/>
    <s v="Lomustine"/>
    <d v="2021-09-21T00:00:00"/>
  </r>
  <r>
    <x v="5"/>
    <x v="0"/>
    <s v="2021-07-26"/>
    <s v="GARDENAL 50 mg, comprimé , boîte de 30 comprimés"/>
    <s v=""/>
    <s v="GARDENAL 50 mg, comprimé, boîte de 30 comprimés"/>
    <x v="5"/>
    <x v="0"/>
    <s v="Phénobarbital sodique"/>
    <d v="2021-09-21T00:00:00"/>
  </r>
  <r>
    <x v="5"/>
    <x v="2"/>
    <s v="2021-07-23"/>
    <s v="VYNDAQEL 61 mg , capsule molle"/>
    <s v=""/>
    <s v="VYNDAQEL 61 mg, capsule molle"/>
    <x v="5"/>
    <x v="0"/>
    <s v="Tafamidis"/>
    <d v="2021-09-21T00:00:00"/>
  </r>
  <r>
    <x v="5"/>
    <x v="2"/>
    <s v="2021-07-21"/>
    <s v="XYLOCAINE 10 mg/ml ADRENALINE 0,005 mg/ml , solution injectable"/>
    <s v=""/>
    <s v="XYLOCAINE 10 mg/ml ADRENALINE 0,005 mg/ml, solution injectable"/>
    <x v="5"/>
    <x v="0"/>
    <s v="Adrénaline / Lidocaïne"/>
    <d v="2021-09-21T00:00:00"/>
  </r>
  <r>
    <x v="5"/>
    <x v="0"/>
    <s v="2021-07-20"/>
    <s v="TOMUDEX 2 mg , poudre pour solution pour perfusion"/>
    <s v=""/>
    <s v="TOMUDEX 2 mg, poudre pour solution pour perfusion"/>
    <x v="6"/>
    <x v="0"/>
    <s v="Raltitrexed"/>
    <d v="2021-09-21T00:00:00"/>
  </r>
  <r>
    <x v="5"/>
    <x v="1"/>
    <s v="2021-07-19"/>
    <s v="NOXAFIL 300 mg,  solution à diluer pour perfusion"/>
    <s v="2021-07-19"/>
    <s v="NOXAFIL 300 mg,  solution à diluer pour perfusion"/>
    <x v="0"/>
    <x v="0"/>
    <s v="Posaconazole"/>
    <d v="2021-09-21T00:00:00"/>
  </r>
  <r>
    <x v="5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0"/>
    <s v="Varenicline"/>
    <d v="2021-09-21T00:00:00"/>
  </r>
  <r>
    <x v="5"/>
    <x v="0"/>
    <s v="2021-07-09"/>
    <s v="JAVLOR 25 mg/ml , solution à diluer pour perfusion en flacon de 10 ml"/>
    <s v=""/>
    <s v="JAVLOR 25 mg/ml, solution à diluer pour perfusion en flacon de 10 ml"/>
    <x v="6"/>
    <x v="0"/>
    <s v="Vinflunine"/>
    <d v="2021-09-21T00:00:00"/>
  </r>
  <r>
    <x v="5"/>
    <x v="0"/>
    <s v="2021-07-09"/>
    <s v="METHOTREXATE MYLAN 100 mg/ml , solution injectable, 10 flacons de 50 ml et 10 flacons de 10 ml"/>
    <s v=""/>
    <s v="METHOTREXATE Viatris 100 mg/ml, solution injectable"/>
    <x v="6"/>
    <x v="0"/>
    <s v="Méthotrexate"/>
    <d v="2021-09-21T00:00:00"/>
  </r>
  <r>
    <x v="5"/>
    <x v="0"/>
    <s v="2021-07-09"/>
    <s v="EXACYL 1 g/10 ml,  solution buvable"/>
    <s v=""/>
    <s v="EXACYL 1 g/10 ml,  solution buvable"/>
    <x v="7"/>
    <x v="0"/>
    <s v="Tranexamique (acide)"/>
    <d v="2021-09-21T00:00:00"/>
  </r>
  <r>
    <x v="5"/>
    <x v="1"/>
    <s v="2021-07-09"/>
    <s v="ETOMIDATE LIPURO 20 mg/10 ml , émulsion injectable"/>
    <s v="2021-07-09"/>
    <s v="ETOMIDATE LIPURO 20 mg/10 ml, émulsion injectable"/>
    <x v="5"/>
    <x v="0"/>
    <s v="Etomidate"/>
    <d v="2021-09-21T00:00:00"/>
  </r>
  <r>
    <x v="5"/>
    <x v="0"/>
    <s v="2021-07-02"/>
    <s v="TRANDATE 5 mg/ml , solution injectable"/>
    <s v=""/>
    <s v="TRANDATE 5 mg/ml, solution injectable"/>
    <x v="3"/>
    <x v="0"/>
    <s v="Labétalol (chlorhydrate de)"/>
    <d v="2021-09-21T00:00:00"/>
  </r>
  <r>
    <x v="5"/>
    <x v="0"/>
    <s v="2021-06-30"/>
    <s v="BREVIBLOC 10 mg/ml,  solution pour perfusion (poche de 250 ml)"/>
    <s v=""/>
    <s v="BREVIBLOC 10 mg/ml,  solution pour perfusion (poche de 250 ml)"/>
    <x v="3"/>
    <x v="0"/>
    <s v="Esmolol (chlorhydrate d')"/>
    <d v="2021-09-21T00:00:00"/>
  </r>
  <r>
    <x v="5"/>
    <x v="3"/>
    <s v="2021-06-28"/>
    <s v="MEXILETINE AP-HP 200 mg , gélule - Mise à disposition de NAMUSCLA 167 mg, gélule"/>
    <s v=""/>
    <s v="MEXILETINE AP-HP 200 mg, gélule - Mise à disposition de NAMUSCLA 167 mg, gélule"/>
    <x v="3"/>
    <x v="0"/>
    <s v="Mexilétine"/>
    <d v="2021-09-21T00:00:00"/>
  </r>
  <r>
    <x v="5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0"/>
    <s v="Mélange nutritif"/>
    <d v="2021-09-21T00:00:00"/>
  </r>
  <r>
    <x v="5"/>
    <x v="1"/>
    <s v="2021-06-25"/>
    <s v="PEDIAVEN AP-HP G20 , solution pour perfusion, poche bicompartimentée de 1000 ml"/>
    <s v="2021-06-25"/>
    <s v="PEDIAVEN AP-HP G20, solution pour perfusion, poche bicompartimentée de 1000 ml"/>
    <x v="7"/>
    <x v="0"/>
    <s v="Mélange nutritif"/>
    <d v="2021-09-21T00:00:00"/>
  </r>
  <r>
    <x v="5"/>
    <x v="1"/>
    <s v="2021-06-23"/>
    <s v="LEVOTHYROX 88, 112 et 137 microgrammes, comprimé sécable"/>
    <s v="2021-06-22"/>
    <s v="LEVOTHYROX 88, 112 et 137 microgrammes, comprimé sécable"/>
    <x v="2"/>
    <x v="0"/>
    <s v="Lévothyroxine sodique"/>
    <d v="2021-09-21T00:00:00"/>
  </r>
  <r>
    <x v="5"/>
    <x v="0"/>
    <s v="2021-06-21"/>
    <s v="VINCRISTINE TEVA 1 mg/mL , solution injectable"/>
    <s v=""/>
    <s v="VINCRISTINE TEVA 1 mg/mL, solution injectable"/>
    <x v="6"/>
    <x v="0"/>
    <s v="Vincristine"/>
    <d v="2021-09-21T00:00:00"/>
  </r>
  <r>
    <x v="5"/>
    <x v="1"/>
    <s v="2021-06-17"/>
    <s v="TARGRETIN 75 mg , capsule molle"/>
    <s v="2021-06-17"/>
    <s v="TARGRETIN 75 mg, capsule molle"/>
    <x v="6"/>
    <x v="0"/>
    <s v="Bexarotène"/>
    <d v="2021-09-21T00:00:00"/>
  </r>
  <r>
    <x v="5"/>
    <x v="0"/>
    <s v="2021-06-17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09-21T00:00:00"/>
  </r>
  <r>
    <x v="5"/>
    <x v="1"/>
    <s v="2021-06-08"/>
    <s v="SIGNIFOR 30 mg , poudre et solvant pour suspension injectable"/>
    <s v="2021-05-31"/>
    <s v="SIGNIFOR 30 mg, poudre et solvant pour suspension injectable"/>
    <x v="2"/>
    <x v="0"/>
    <s v="Pasiréotide"/>
    <d v="2021-09-21T00:00:00"/>
  </r>
  <r>
    <x v="5"/>
    <x v="1"/>
    <s v="2021-06-07"/>
    <s v="TOBI  300 mg/5 ml,  solution pour inhalation par nébuliseur"/>
    <s v="2021-06-04"/>
    <s v="TOBI 300 mg/5 ml,  solution pour inhalation par nébuliseur"/>
    <x v="0"/>
    <x v="0"/>
    <s v="Tobramycine"/>
    <d v="2021-09-21T00:00:00"/>
  </r>
  <r>
    <x v="5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09-21T00:00:00"/>
  </r>
  <r>
    <x v="5"/>
    <x v="3"/>
    <s v="2021-06-04"/>
    <s v="NEUROBLOC 5000 U/ml,  solution injectable"/>
    <s v=""/>
    <s v="NEUROBLOC 5000 U/ml,  solution injectable"/>
    <x v="10"/>
    <x v="0"/>
    <s v="Toxine botulique de type B"/>
    <d v="2021-09-21T00:00:00"/>
  </r>
  <r>
    <x v="5"/>
    <x v="2"/>
    <s v="2021-06-02"/>
    <s v="CLAMOXYL 1g, poudre pour solution injectable/pour perfusion (IM-IV)"/>
    <s v=""/>
    <s v="CLAMOXYL 1g, poudre pour solution injectable/pour perfusion (IM-IV)"/>
    <x v="0"/>
    <x v="0"/>
    <s v="Amoxicilline"/>
    <d v="2021-09-21T00:00:00"/>
  </r>
  <r>
    <x v="5"/>
    <x v="0"/>
    <s v="2021-06-02"/>
    <s v="VISUDYNE 15 mg  poudre pour solution pour perfusion"/>
    <s v=""/>
    <s v="VISUDYNE 15 mg  poudre pour solution pour perfusion"/>
    <x v="4"/>
    <x v="0"/>
    <s v="Vertéporfine "/>
    <d v="2021-09-21T00:00:00"/>
  </r>
  <r>
    <x v="5"/>
    <x v="0"/>
    <s v="2021-06-01"/>
    <s v="ALYOSTAL VENIN DE GUEPE VESPULA 110 microgrammes, ALYOSTAL VENIN DE GUEPE VESPULA 550 microgrammes , poudre et solvant pour solution injectable"/>
    <s v=""/>
    <s v="ALYOSTAL VENIN DE GUEPE VESPULA 110 et 550 microgrammes, poudre et solvant pour solution injectable"/>
    <x v="1"/>
    <x v="0"/>
    <s v="Guêpe Polistes (venin de)"/>
    <d v="2021-09-21T00:00:00"/>
  </r>
  <r>
    <x v="5"/>
    <x v="0"/>
    <s v="2021-05-31"/>
    <s v="VORICONAZOLE OHRE PHARMA 200 mg , poudre pour solution pour perfusion"/>
    <s v=""/>
    <s v="VORICONAZOLE OHRE PHARMA 200 mg, poudre pour solution pour perfusion"/>
    <x v="0"/>
    <x v="0"/>
    <s v="Voriconazole"/>
    <d v="2021-09-21T00:00:00"/>
  </r>
  <r>
    <x v="5"/>
    <x v="2"/>
    <s v="2021-05-31"/>
    <s v="PROPRANOLOL ACETLAB 5 mg/5 mL , solution injectable"/>
    <s v=""/>
    <s v="PROPRANOLOL ACETLAB 5 mg/5 mL, solution injectable"/>
    <x v="3"/>
    <x v="0"/>
    <s v="Propranolol"/>
    <d v="2021-09-21T00:00:00"/>
  </r>
  <r>
    <x v="5"/>
    <x v="2"/>
    <s v="2021-05-31"/>
    <s v="RESITUNE 75 mg  Comprimé gastro-résistant Flacon de 30 et Flacon de 90"/>
    <s v=""/>
    <s v="RESITUNE 75 mg  Comprimé gastro-résistant Flacon de 30 et Flacon de 90"/>
    <x v="7"/>
    <x v="0"/>
    <s v="Acide acétylsalicylique"/>
    <d v="2021-09-21T00:00:00"/>
  </r>
  <r>
    <x v="5"/>
    <x v="2"/>
    <s v="2021-05-31"/>
    <s v="RESITUNE 100 mg  Comprimé gastro-résistant Flacon de 30 et Flacon de 90"/>
    <s v=""/>
    <s v="RESITUNE 100 mg  Comprimé gastro-résistant Flacon de 30 et Flacon de 90"/>
    <x v="7"/>
    <x v="0"/>
    <s v="Acide acétylsalicylique"/>
    <d v="2021-09-21T00:00:00"/>
  </r>
  <r>
    <x v="5"/>
    <x v="1"/>
    <s v="2021-05-27"/>
    <s v="CIPROFLOXACINE ARROW 500mg  comprimé pelliculé"/>
    <s v=""/>
    <s v="CIPROFLOXACINE ARROW 500mg  comprimé pelliculé"/>
    <x v="0"/>
    <x v="0"/>
    <s v="Ciprofloxacine"/>
    <d v="2021-09-21T00:00:00"/>
  </r>
  <r>
    <x v="5"/>
    <x v="1"/>
    <s v="2021-05-26"/>
    <s v="DIGIFAB 40 mg  poudre pour solution pour perfusion"/>
    <s v="2015-02-25"/>
    <s v="DIGIFAB 40 mg  poudre pour solution pour perfusion"/>
    <x v="1"/>
    <x v="0"/>
    <s v="Fragments Fab antidigoxine (ovins)"/>
    <d v="2021-09-21T00:00:00"/>
  </r>
  <r>
    <x v="5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09-21T00:00:00"/>
  </r>
  <r>
    <x v="5"/>
    <x v="2"/>
    <s v="2021-05-26"/>
    <s v="HEPARINE CHOAY 25 000 UI/5 ml  solution injectable IV"/>
    <s v=""/>
    <s v="HEPARINE Choay 25 000 UI/5 ml  solution injectable"/>
    <x v="7"/>
    <x v="0"/>
    <s v="Héparine sodique"/>
    <d v="2021-09-21T00:00:00"/>
  </r>
  <r>
    <x v="5"/>
    <x v="0"/>
    <s v="2021-05-25"/>
    <s v="PENTACARINAT 300 mg , poudre pour aérosol et pour usage parentéral"/>
    <s v=""/>
    <s v="PENTACARINAT 300 mg, poudre pour aérosol et pour usage parentéral"/>
    <x v="9"/>
    <x v="0"/>
    <s v="Pentamidine (isétionate de) "/>
    <d v="2021-09-21T00:00:00"/>
  </r>
  <r>
    <x v="5"/>
    <x v="1"/>
    <s v="2021-05-21"/>
    <s v="UN-ALFA 2 microgrammes/1 ml , solution injectable IV en ampoule"/>
    <s v="2021-05-21"/>
    <s v="UN-ALFA 2 microgrammes/1 ml, solution injectable IV en ampoule"/>
    <x v="8"/>
    <x v="0"/>
    <s v="Alfacalcidol "/>
    <d v="2021-09-21T00:00:00"/>
  </r>
  <r>
    <x v="5"/>
    <x v="0"/>
    <s v="2021-05-19"/>
    <s v="SEMAP 20 mg , comprimé"/>
    <s v=""/>
    <s v="SEMAP 20 mg, comprimé"/>
    <x v="5"/>
    <x v="0"/>
    <s v="Penfluridol"/>
    <d v="2021-09-21T00:00:00"/>
  </r>
  <r>
    <x v="5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09-21T00:00:00"/>
  </r>
  <r>
    <x v="5"/>
    <x v="0"/>
    <s v="2021-05-07"/>
    <s v="URAPIDIL 100 mg/20 ml , solution injectable"/>
    <s v=""/>
    <s v="URAPIDIL 100 mg/20 ml, solution injectable"/>
    <x v="3"/>
    <x v="0"/>
    <s v="Uradipil"/>
    <d v="2021-09-21T00:00:00"/>
  </r>
  <r>
    <x v="5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09-21T00:00:00"/>
  </r>
  <r>
    <x v="5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09-21T00:00:00"/>
  </r>
  <r>
    <x v="5"/>
    <x v="2"/>
    <s v="2021-05-04"/>
    <s v="FROVATRIPTAN TEVA 2,5 mg, comprimé pelliculé"/>
    <s v=""/>
    <s v="FROVATRIPTAN TEVA 2,5 mg, comprimé pelliculé"/>
    <x v="5"/>
    <x v="0"/>
    <s v="Frovatriptan"/>
    <d v="2021-09-21T00:00:00"/>
  </r>
  <r>
    <x v="5"/>
    <x v="0"/>
    <s v="2021-04-30"/>
    <s v="BLEOMYCINE BELLON 15 mg, poudre pour solution injectable"/>
    <s v=""/>
    <s v="BLEOMYCINE BELLON 15 mg, poudre pour solution injectable"/>
    <x v="6"/>
    <x v="0"/>
    <s v="Bléomycine (sulfate de)"/>
    <d v="2021-09-21T00:00:00"/>
  </r>
  <r>
    <x v="5"/>
    <x v="3"/>
    <s v="2021-04-30"/>
    <s v="MINIRIN 0,1 mg/ml solution pour administration endonasale : proposition de substitution"/>
    <s v=""/>
    <s v="MINIRIN 0,1 mg/ml solution pour administration endonasale"/>
    <x v="2"/>
    <x v="0"/>
    <s v="Desmopressine"/>
    <d v="2021-09-21T00:00:00"/>
  </r>
  <r>
    <x v="5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09-21T00:00:00"/>
  </r>
  <r>
    <x v="5"/>
    <x v="0"/>
    <s v="2021-04-26"/>
    <s v="ALKONATREM   150 mg, gélule (Chlorhydrate de déméclocycline)"/>
    <s v=""/>
    <s v="ALKONATREM   150 mg, gélule"/>
    <x v="0"/>
    <x v="0"/>
    <s v="Chlorhydrate de déméclocycline"/>
    <d v="2021-09-21T00:00:00"/>
  </r>
  <r>
    <x v="5"/>
    <x v="1"/>
    <s v="2021-04-22"/>
    <s v="INVANZ 1 G, poudre pour solution à diluer pour perfusion"/>
    <s v="2021-04-21"/>
    <s v="INVANZ 1 G, poudre pour solution à diluer pour perfusion"/>
    <x v="0"/>
    <x v="0"/>
    <s v="Ertapénem"/>
    <d v="2021-09-21T00:00:00"/>
  </r>
  <r>
    <x v="5"/>
    <x v="1"/>
    <s v="2021-04-22"/>
    <s v="DIAZEPAM  5 mg et 10 mg comprimé"/>
    <s v="2021-04-22"/>
    <s v="DIAZEPAM  5 mg et 10 mg comprimé"/>
    <x v="5"/>
    <x v="0"/>
    <s v="Diazépam"/>
    <d v="2021-09-21T00:00:00"/>
  </r>
  <r>
    <x v="5"/>
    <x v="0"/>
    <s v="2021-04-19"/>
    <s v="ZONISAMIDE MYLAN 100 mg, gélule"/>
    <s v=""/>
    <s v="ZONISAMIDE MYLAN 100 mg, gélule"/>
    <x v="5"/>
    <x v="0"/>
    <s v="Zonisamide"/>
    <d v="2021-09-21T00:00:00"/>
  </r>
  <r>
    <x v="5"/>
    <x v="0"/>
    <s v="2021-04-19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09-21T00:00:00"/>
  </r>
  <r>
    <x v="5"/>
    <x v="0"/>
    <s v="2021-04-19"/>
    <s v="ZERBAXA 0,1 g/0,5 g , poudre pour solution à diluer pour perfusion"/>
    <s v=""/>
    <s v="ZERBAXA 0,1 g/0,5 g, poudre pour solution à diluer pour perfusion"/>
    <x v="0"/>
    <x v="0"/>
    <s v="Ceftolozane / Tazobactam"/>
    <d v="2021-09-21T00:00:00"/>
  </r>
  <r>
    <x v="5"/>
    <x v="2"/>
    <s v="2021-04-19"/>
    <s v="ZENTEL 400 mg , comprimé"/>
    <s v=""/>
    <s v="ZENTEL 400 mg, comprimé"/>
    <x v="9"/>
    <x v="0"/>
    <s v="Albendazole"/>
    <d v="2021-09-21T00:00:00"/>
  </r>
  <r>
    <x v="5"/>
    <x v="2"/>
    <s v="2021-04-19"/>
    <s v="VORICONAZOLE ARROW 200 mg  poudre pour solution pour perfusion"/>
    <s v=""/>
    <s v="VORICONAZOLE ARROW 200 mg  poudre pour solution pour perfusion"/>
    <x v="0"/>
    <x v="0"/>
    <s v="Voriconazole"/>
    <d v="2021-09-21T00:00:00"/>
  </r>
  <r>
    <x v="5"/>
    <x v="0"/>
    <s v="2021-04-19"/>
    <s v="VITRAKVI 20 mg/ml , solution buvable flacon de 100 ml"/>
    <s v=""/>
    <s v="VITRAKVI 20 mg/ml, solution buvable flacon de 100 ml"/>
    <x v="6"/>
    <x v="0"/>
    <s v="Larotrectinib"/>
    <d v="2021-09-21T00:00:00"/>
  </r>
  <r>
    <x v="5"/>
    <x v="2"/>
    <s v="2021-04-19"/>
    <s v="Venin de guêpe Polistes spp 550 microgrammes , poudre pour solution injectable"/>
    <s v=""/>
    <s v="VENIN de guêpe Polistes spp 550 microgrammes, poudre pour solution injectable"/>
    <x v="1"/>
    <x v="0"/>
    <s v="Venin de guêpe"/>
    <d v="2021-09-21T00:00:00"/>
  </r>
  <r>
    <x v="5"/>
    <x v="1"/>
    <s v="2021-04-19"/>
    <s v="VEDROP 50mg/ml  solution buvable flacon de 20 ml et de 60 ml"/>
    <s v="2020-12-22"/>
    <s v="VEDROP 50mg/ml  solution buvable flacon de 20 ml et de 60 ml"/>
    <x v="8"/>
    <x v="0"/>
    <s v="Tocophérol"/>
    <d v="2021-09-21T00:00:00"/>
  </r>
  <r>
    <x v="5"/>
    <x v="0"/>
    <s v="2021-04-19"/>
    <s v="VECTARION INJECTABLE , lyophilisat et solution pour préparation injectable"/>
    <s v=""/>
    <s v="VECTARION injectable, lyophilisat et solution pour préparation injectable"/>
    <x v="12"/>
    <x v="0"/>
    <s v="Almitrine (mésilate d')"/>
    <d v="2021-09-21T00:00:00"/>
  </r>
  <r>
    <x v="5"/>
    <x v="0"/>
    <s v="2021-04-19"/>
    <s v="VAMINOLACT  solution pour perfusion en flacon de verre de 100  ml"/>
    <s v=""/>
    <s v="VAMINOLACT solution pour perfusion en flacon de verre de 100 ml"/>
    <x v="7"/>
    <x v="0"/>
    <s v="Alanine / Arginine / Acide aspartique / …"/>
    <d v="2021-09-21T00:00:00"/>
  </r>
  <r>
    <x v="5"/>
    <x v="0"/>
    <s v="2021-04-19"/>
    <s v="VAMINOLACT   solution pour perfusion en flacon de verre de 1000  ml"/>
    <s v=""/>
    <s v="VAMINOLACT solution pour perfusion en flacon de verre de 1000 ml"/>
    <x v="7"/>
    <x v="0"/>
    <s v="Alanine / Arginine / Acide aspartique / …"/>
    <d v="2021-09-21T00:00:00"/>
  </r>
  <r>
    <x v="5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09-21T00:00:00"/>
  </r>
  <r>
    <x v="5"/>
    <x v="2"/>
    <s v="2021-04-19"/>
    <s v="TRACRIUM 250 mg/25 ml , solution injectable - flacon de 25 ml"/>
    <s v=""/>
    <s v="TRACRIUM 250 mg/25 ml, solution injectable - flacon de 25 ml"/>
    <x v="10"/>
    <x v="0"/>
    <s v="Atracurium"/>
    <d v="2021-09-21T00:00:00"/>
  </r>
  <r>
    <x v="5"/>
    <x v="2"/>
    <s v="2021-04-19"/>
    <s v="TOPIRAMATE SANDOZ 100 mg, comprimé pelliculé"/>
    <s v=""/>
    <s v="TOPIRAMATE SANDOZ 100 mg, comprimé pelliculé"/>
    <x v="5"/>
    <x v="0"/>
    <s v="Topiramate"/>
    <d v="2021-09-21T00:00:00"/>
  </r>
  <r>
    <x v="5"/>
    <x v="1"/>
    <s v="2021-04-19"/>
    <s v="TOBI PODHALER 28 mg , poudre pour inhalation en gélule"/>
    <s v="2020-03-25"/>
    <s v="TOBI PODHALER 28 mg, poudre pour inhalation en gélule"/>
    <x v="0"/>
    <x v="0"/>
    <s v="Tobramycine"/>
    <d v="2021-09-21T00:00:00"/>
  </r>
  <r>
    <x v="5"/>
    <x v="1"/>
    <s v="2021-04-19"/>
    <s v="THYROZOL  5 mg,10 mg et 20 mg"/>
    <s v="2020-09-02"/>
    <s v="THYROZOL  5 mg,10 mg et 20 mg"/>
    <x v="2"/>
    <x v="0"/>
    <s v="Thiamazole"/>
    <d v="2021-09-21T00:00:00"/>
  </r>
  <r>
    <x v="5"/>
    <x v="0"/>
    <s v="2021-04-19"/>
    <s v="THIOPENTAL MEDIPHA 500 mg et 1 g , poudre pour solution injectable"/>
    <s v=""/>
    <s v="THIOPENTAL MEDIPHA 500 mg et 1 g, poudre pour solution injectable"/>
    <x v="5"/>
    <x v="0"/>
    <s v="Thiopenthal"/>
    <d v="2021-09-21T00:00:00"/>
  </r>
  <r>
    <x v="5"/>
    <x v="1"/>
    <s v="2021-04-19"/>
    <s v="TERCIAN 50 mg/5 ml , solution injectable en ampoule"/>
    <s v="2020-11-24"/>
    <s v="TERCIAN 50 mg/5 ml, solution injectable en ampoule"/>
    <x v="5"/>
    <x v="0"/>
    <s v="Cyamémazine"/>
    <d v="2021-09-21T00:00:00"/>
  </r>
  <r>
    <x v="5"/>
    <x v="3"/>
    <s v="2021-04-19"/>
    <s v="SURGESTONE , comprimé de 0,125 mg, 0,250 mg et 0,500 mg"/>
    <s v=""/>
    <s v="SURGESTONE, comprimé de 0,125 mg, 0,250 mg et 0,500 mg"/>
    <x v="11"/>
    <x v="0"/>
    <s v="Promégestone"/>
    <d v="2021-09-21T00:00:00"/>
  </r>
  <r>
    <x v="5"/>
    <x v="0"/>
    <s v="2021-04-19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09-21T00:00:00"/>
  </r>
  <r>
    <x v="5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09-21T00:00:00"/>
  </r>
  <r>
    <x v="5"/>
    <x v="1"/>
    <s v="2021-04-19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09-21T00:00:00"/>
  </r>
  <r>
    <x v="5"/>
    <x v="1"/>
    <s v="2021-04-19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09-21T00:00:00"/>
  </r>
  <r>
    <x v="5"/>
    <x v="1"/>
    <s v="2021-04-19"/>
    <s v="SKIACOL 0,5 % collyre , flacon de 0,5ml"/>
    <s v="2020-04-24"/>
    <s v="SKIACOL 0,5 % collyre, flacon de 0,5ml"/>
    <x v="4"/>
    <x v="0"/>
    <s v="Cyclopentolate (chlorhydrate de)"/>
    <d v="2021-09-21T00:00:00"/>
  </r>
  <r>
    <x v="5"/>
    <x v="0"/>
    <s v="2021-04-19"/>
    <s v="SINEMET LP 200 mg/50 mg , comprimé à libération prolongée"/>
    <s v=""/>
    <s v="SINEMET LP 200 mg/50 mg, comprimé à libération prolongée"/>
    <x v="5"/>
    <x v="0"/>
    <s v="Levodopa / Carbidopa"/>
    <d v="2021-09-21T00:00:00"/>
  </r>
  <r>
    <x v="5"/>
    <x v="1"/>
    <s v="2021-04-19"/>
    <s v="SINEMET LP 100 mg/25 mg , comprimé à libération prolongée"/>
    <s v="2020-12-10"/>
    <s v="SINEMET LP 100 mg/25 mg, comprimé à libération prolongée"/>
    <x v="5"/>
    <x v="0"/>
    <s v="Levodopa / Carbidopa"/>
    <d v="2021-09-21T00:00:00"/>
  </r>
  <r>
    <x v="5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09-21T00:00:00"/>
  </r>
  <r>
    <x v="5"/>
    <x v="1"/>
    <s v="2021-04-19"/>
    <s v="SCOPODERM TTS  1 mg/72 heures, dispositif transdermique"/>
    <s v="2020-09-28"/>
    <s v="SCOPODERM TTS  1 mg/72 heures, dispositif transdermique"/>
    <x v="8"/>
    <x v="0"/>
    <s v="Scopolamine"/>
    <d v="2021-09-21T00:00:00"/>
  </r>
  <r>
    <x v="5"/>
    <x v="0"/>
    <s v="2021-04-19"/>
    <s v="ROPINIROLE MYLAN 0,5 mg  comprimé pelliculé"/>
    <s v=""/>
    <s v="ROPINIROLE MYLAN 0,5 mg  comprimé pelliculé"/>
    <x v="5"/>
    <x v="0"/>
    <s v="Ropinirole"/>
    <d v="2021-09-21T00:00:00"/>
  </r>
  <r>
    <x v="5"/>
    <x v="1"/>
    <s v="2021-04-19"/>
    <s v="RILUTEK 50 mg comprimés pelliculés"/>
    <s v="2020-11-19"/>
    <s v="RILUTEK 50 mg comprimés pelliculés"/>
    <x v="5"/>
    <x v="0"/>
    <s v="Riluzole"/>
    <d v="2021-09-21T00:00:00"/>
  </r>
  <r>
    <x v="5"/>
    <x v="1"/>
    <s v="2021-04-19"/>
    <s v="RIFATER , comprimé enrobé"/>
    <s v="2020-12-07"/>
    <s v="RIFATER, comprimé enrobé"/>
    <x v="0"/>
    <x v="0"/>
    <s v="Isoniazide / pyrazinamid / rifampicine"/>
    <d v="2021-09-21T00:00:00"/>
  </r>
  <r>
    <x v="5"/>
    <x v="2"/>
    <s v="2021-04-19"/>
    <s v="RIFADINE 2 % , suspension buvable"/>
    <s v=""/>
    <s v="RIFADINE 2 %, suspension buvable"/>
    <x v="0"/>
    <x v="0"/>
    <s v="Rifampicine sodique"/>
    <d v="2021-09-21T00:00:00"/>
  </r>
  <r>
    <x v="5"/>
    <x v="1"/>
    <s v="2021-04-19"/>
    <s v="REBETOL 40 mg/40 ml , solution buvable"/>
    <s v="2021-03-09"/>
    <s v="REBETOL 40 mg/ml, solution buvable"/>
    <x v="0"/>
    <x v="0"/>
    <s v="Ribavirine"/>
    <d v="2021-09-21T00:00:00"/>
  </r>
  <r>
    <x v="5"/>
    <x v="1"/>
    <s v="2021-04-19"/>
    <s v="QUITAXON 50 mg , comprimé pelliculé sécable"/>
    <s v="2020-09-10"/>
    <s v="QUITAXON 50 mg, comprimé pelliculé sécable"/>
    <x v="5"/>
    <x v="0"/>
    <s v="Quétiapine"/>
    <d v="2021-09-21T00:00:00"/>
  </r>
  <r>
    <x v="5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09-21T00:00:00"/>
  </r>
  <r>
    <x v="5"/>
    <x v="1"/>
    <s v="2021-04-19"/>
    <s v="PROLEUKIN 18 millions U.I. , poudre pour solution injectable"/>
    <s v="2020-06-25"/>
    <s v="PROLEUKIN 18 millions U.I., poudre pour solution injectable"/>
    <x v="6"/>
    <x v="0"/>
    <s v="Aldesleukine"/>
    <d v="2021-09-21T00:00:00"/>
  </r>
  <r>
    <x v="5"/>
    <x v="2"/>
    <s v="2021-04-19"/>
    <s v="PROGESTERONE RETARD PHARLON 500 mg/2 ml , solution injectable IM en ampoule"/>
    <s v=""/>
    <s v="PROGESTERONE RETARD PHARLON 500 mg/2 ml, solution injectable IM en ampoule"/>
    <x v="11"/>
    <x v="0"/>
    <s v="Progestérone"/>
    <d v="2021-09-21T00:00:00"/>
  </r>
  <r>
    <x v="5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09-21T00:00:00"/>
  </r>
  <r>
    <x v="5"/>
    <x v="1"/>
    <s v="2021-04-19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09-21T00:00:00"/>
  </r>
  <r>
    <x v="5"/>
    <x v="1"/>
    <s v="2021-04-19"/>
    <s v="PLASMION  - Solution pour perfusion"/>
    <s v="2020-09-22"/>
    <s v="PLASMION  - Solution pour perfusion"/>
    <x v="7"/>
    <x v="0"/>
    <s v="N/A"/>
    <d v="2021-09-21T00:00:00"/>
  </r>
  <r>
    <x v="5"/>
    <x v="1"/>
    <s v="2021-04-19"/>
    <s v="PILOCARPINE 2 POUR CENT FAURE , collyre en solution en récipient unidose"/>
    <s v="2020-11-23"/>
    <s v="PILOCARPINE 2 POUR CENT FAURE, collyre en solution en récipient unidose"/>
    <x v="4"/>
    <x v="0"/>
    <s v="Pilocarpine"/>
    <d v="2021-09-21T00:00:00"/>
  </r>
  <r>
    <x v="5"/>
    <x v="1"/>
    <s v="2021-04-19"/>
    <s v="PILOCARPINE 1 POUR CENT FAURE , collyre en solution en récipient unidose"/>
    <s v="2020-11-23"/>
    <s v="PILOCARPINE 1 POUR CENT FAURE, collyre en solution en récipient unidose"/>
    <x v="4"/>
    <x v="0"/>
    <s v="Pilocarpine"/>
    <d v="2021-09-21T00:00:00"/>
  </r>
  <r>
    <x v="5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09-21T00:00:00"/>
  </r>
  <r>
    <x v="5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09-21T00:00:00"/>
  </r>
  <r>
    <x v="5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09-21T00:00:00"/>
  </r>
  <r>
    <x v="5"/>
    <x v="0"/>
    <s v="2021-04-19"/>
    <s v="PACLITAXEL KABI 6 mg/ml , solution à diluer pour perfusion"/>
    <s v=""/>
    <s v="PACLITAXEL KABI 6 mg/ml, solution à diluer pour perfusion"/>
    <x v="6"/>
    <x v="0"/>
    <s v="Paclitaxel"/>
    <d v="2021-09-21T00:00:00"/>
  </r>
  <r>
    <x v="5"/>
    <x v="1"/>
    <s v="2021-04-19"/>
    <s v="PACLITAXEL EBEWE 6 mg/ml , solution à diluer pour perfusion"/>
    <s v="2020-05-25"/>
    <s v="PACLITAXEL EBEWE 6 mg/ml, solution à diluer pour perfusion"/>
    <x v="6"/>
    <x v="0"/>
    <s v="Paclitaxel"/>
    <d v="2021-09-21T00:00:00"/>
  </r>
  <r>
    <x v="5"/>
    <x v="1"/>
    <s v="2021-04-19"/>
    <s v="ONDANSETRON KABI 2 mg/ml  solution injectable"/>
    <s v="2021-01-01"/>
    <s v="ONDANSETRON KABI 2 mg/ml  solution injectable"/>
    <x v="8"/>
    <x v="0"/>
    <s v="Ondansétron"/>
    <d v="2021-09-21T00:00:00"/>
  </r>
  <r>
    <x v="5"/>
    <x v="1"/>
    <s v="2021-04-19"/>
    <s v="ONDANSETRON ACCORD 2 mg/ml  solution injectable"/>
    <s v="2020-11-18"/>
    <s v="ONDANSETRON ACCORD 2 mg/ml  solution injectable"/>
    <x v="8"/>
    <x v="0"/>
    <s v="Ondansétron"/>
    <d v="2021-09-21T00:00:00"/>
  </r>
  <r>
    <x v="5"/>
    <x v="1"/>
    <s v="2021-04-19"/>
    <s v="OCTREOTIDE HOSPIRA 500 microgrammes/1 ml , solution injectable"/>
    <s v="2020-03-27"/>
    <s v="OCTREOTIDE HOSPIRA 500 microgrammes/1 ml, solution injectable"/>
    <x v="2"/>
    <x v="0"/>
    <s v="Octréotide"/>
    <d v="2021-09-21T00:00:00"/>
  </r>
  <r>
    <x v="5"/>
    <x v="0"/>
    <s v="2021-04-19"/>
    <s v="OCTIM 150 microgrammes/dose , solution pour pulvérisation nasale"/>
    <s v=""/>
    <s v="OCTIM 150 microgrammes/dose, solution pour pulvérisation nasale"/>
    <x v="2"/>
    <x v="0"/>
    <s v="Desmopressine"/>
    <d v="2021-09-21T00:00:00"/>
  </r>
  <r>
    <x v="5"/>
    <x v="2"/>
    <s v="2021-04-19"/>
    <s v="OCTAGAM  100 mg/ml et 50 mg/ml, solution pour perfusion"/>
    <s v=""/>
    <s v="OCTAGAM  100 mg/ml et 50 mg/ml, solution pour perfusion"/>
    <x v="0"/>
    <x v="0"/>
    <s v="Immunoglobuline humaine normale"/>
    <d v="2021-09-21T00:00:00"/>
  </r>
  <r>
    <x v="5"/>
    <x v="0"/>
    <s v="2021-04-19"/>
    <s v="OCTAFIX 100 UI/ml , poudre et solvant pour solution injectable"/>
    <s v=""/>
    <s v="OCTAFIX 100 UI/ml, poudre et solvant pour solution injectable"/>
    <x v="7"/>
    <x v="0"/>
    <s v="Facteur VIII de coagulation humain"/>
    <d v="2021-09-21T00:00:00"/>
  </r>
  <r>
    <x v="5"/>
    <x v="2"/>
    <s v="2021-04-19"/>
    <s v="NULOJIX 250 mg , poudre pour solution à diluer pour perfusion"/>
    <s v=""/>
    <s v="NULOJIX 250 mg, poudre pour solution à diluer pour perfusion"/>
    <x v="6"/>
    <x v="0"/>
    <s v="Bélatacept"/>
    <d v="2021-09-21T00:00:00"/>
  </r>
  <r>
    <x v="5"/>
    <x v="1"/>
    <s v="2021-04-19"/>
    <s v="NOZINAN 25 mg/ml , solution injectable en ampoule (I.M.)"/>
    <s v="2020-11-24"/>
    <s v="NOZINAN 25 mg/ml, solution injectable en ampoule (I.M.)"/>
    <x v="5"/>
    <x v="0"/>
    <s v="Lévomépromazine (chlorhydrate de)"/>
    <d v="2021-09-21T00:00:00"/>
  </r>
  <r>
    <x v="5"/>
    <x v="1"/>
    <s v="2021-04-19"/>
    <s v="NOXAFIL 40 mg/ml , suspension buvable"/>
    <s v="2020-06-02"/>
    <s v="NOXAFIL 40 mg/ml, suspension buvable"/>
    <x v="0"/>
    <x v="0"/>
    <s v="Posaconazole"/>
    <d v="2021-09-21T00:00:00"/>
  </r>
  <r>
    <x v="5"/>
    <x v="1"/>
    <s v="2021-04-19"/>
    <s v="NAROPEINE 2 mg/ml , solution injectable en ampoule"/>
    <s v="2020-09-10"/>
    <s v="NAROPEINE 2 mg/ml, solution injectable en ampoule"/>
    <x v="5"/>
    <x v="0"/>
    <s v="Ropivacaïne (chlorhydrate de)"/>
    <d v="2021-09-21T00:00:00"/>
  </r>
  <r>
    <x v="5"/>
    <x v="1"/>
    <s v="2021-04-19"/>
    <s v="NANOCIS 0,24 mg  trousse pour préparation radiopharmaceutique"/>
    <s v="2020-10-01"/>
    <s v="NANOCIS 0,24 mg  trousse pour préparation radiopharmaceutique"/>
    <x v="1"/>
    <x v="0"/>
    <s v="Rhénium (heptasulfure de)"/>
    <d v="2021-09-21T00:00:00"/>
  </r>
  <r>
    <x v="5"/>
    <x v="1"/>
    <s v="2021-04-19"/>
    <s v="MYSOLINE 250 mg , comprimé sécable"/>
    <s v="2020-02-10"/>
    <s v="MYSOLINE 250 mg, comprimé sécable"/>
    <x v="5"/>
    <x v="0"/>
    <s v="Primidone"/>
    <d v="2021-09-21T00:00:00"/>
  </r>
  <r>
    <x v="5"/>
    <x v="1"/>
    <s v="2021-04-19"/>
    <s v="MOZOBIL 20mg/ml  solution injectable, boite de 1 flacon"/>
    <s v="2020-10-06"/>
    <s v="MOZOBIL 20mg/ml  solution injectable, boite de 1 flacon"/>
    <x v="6"/>
    <x v="0"/>
    <s v="Plérixafor"/>
    <d v="2021-09-21T00:00:00"/>
  </r>
  <r>
    <x v="5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09-21T00:00:00"/>
  </r>
  <r>
    <x v="5"/>
    <x v="0"/>
    <s v="2021-04-19"/>
    <s v="MIOCHOLE 20 mg , poudre et solvant pour solution intraoculaire"/>
    <s v=""/>
    <s v="MIOCHOLE 20 mg, poudre et solvant pour solution intraoculaire"/>
    <x v="4"/>
    <x v="0"/>
    <s v="Chlorure d'acétylcholine"/>
    <d v="2021-09-21T00:00:00"/>
  </r>
  <r>
    <x v="5"/>
    <x v="0"/>
    <s v="2021-04-19"/>
    <s v="MINIRIN SPRAY 10 microgrammes par dose , solution endonasale en flacon pulvérisateur"/>
    <s v=""/>
    <s v="MINIRIN Spray 10 microgrammes par dose, solution endonasale en flacon"/>
    <x v="2"/>
    <x v="0"/>
    <s v="Desmopressine"/>
    <d v="2021-09-21T00:00:00"/>
  </r>
  <r>
    <x v="5"/>
    <x v="2"/>
    <s v="2021-04-19"/>
    <s v="MINIRIN SPRAY / MINIRIN et MINIRINMELT"/>
    <s v=""/>
    <s v="MINIRIN SPRAY / MINIRIN et MINIRINMELT"/>
    <x v="2"/>
    <x v="0"/>
    <s v="Desmopressine"/>
    <d v="2021-09-21T00:00:00"/>
  </r>
  <r>
    <x v="5"/>
    <x v="2"/>
    <s v="2021-04-19"/>
    <s v="MIANSERINE (produits à base de)"/>
    <s v=""/>
    <s v="MIANSERINE (produits à base de)"/>
    <x v="5"/>
    <x v="0"/>
    <s v="Miansérine"/>
    <d v="2021-09-21T00:00:00"/>
  </r>
  <r>
    <x v="5"/>
    <x v="1"/>
    <s v="2021-04-19"/>
    <s v="METHOTREXATE BIODIM 25 mg/1 mL , solution injectable"/>
    <s v="2020-08-13"/>
    <s v="METHOTREXATE BIODIM 25 mg/1 mL, solution injectable"/>
    <x v="6"/>
    <x v="0"/>
    <s v="Méthotrexate"/>
    <d v="2021-09-21T00:00:00"/>
  </r>
  <r>
    <x v="5"/>
    <x v="2"/>
    <s v="2021-04-19"/>
    <s v="LYTOS 520 mg , comprimé pelliculé"/>
    <s v=""/>
    <s v="LYTOS 520 mg, comprimé pelliculé"/>
    <x v="10"/>
    <x v="0"/>
    <s v="Clodronate de sodium"/>
    <d v="2021-09-21T00:00:00"/>
  </r>
  <r>
    <x v="5"/>
    <x v="3"/>
    <s v="2021-04-19"/>
    <s v="LYNPARZA 50 mg , gélule"/>
    <s v=""/>
    <s v="LYNPARZA 50 mg, gélule"/>
    <x v="6"/>
    <x v="0"/>
    <s v="Olaparib"/>
    <d v="2021-09-21T00:00:00"/>
  </r>
  <r>
    <x v="5"/>
    <x v="1"/>
    <s v="2021-04-19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09-21T00:00:00"/>
  </r>
  <r>
    <x v="5"/>
    <x v="1"/>
    <s v="2021-04-19"/>
    <s v="LEPTICUR 10 mg , comprimé"/>
    <s v="2020-07-03"/>
    <s v="LEPTICUR 10 mg, comprimé"/>
    <x v="5"/>
    <x v="0"/>
    <s v="Tropatépine"/>
    <d v="2021-09-21T00:00:00"/>
  </r>
  <r>
    <x v="5"/>
    <x v="1"/>
    <s v="2021-04-19"/>
    <s v="LARGACTIL 25 mg/5 ml , solution injectable en ampoule"/>
    <s v="2020-11-24"/>
    <s v="LARGACTIL 25 mg/5 ml, solution injectable en ampoule"/>
    <x v="5"/>
    <x v="0"/>
    <s v="Chlorpromazine"/>
    <d v="2021-09-21T00:00:00"/>
  </r>
  <r>
    <x v="5"/>
    <x v="1"/>
    <s v="2021-04-19"/>
    <s v="LANVIS 40 mg  comprimé sécable"/>
    <s v="2020-07-20"/>
    <s v="LANVIS 40 mg  comprimé sécable"/>
    <x v="6"/>
    <x v="0"/>
    <s v="Thioguanine"/>
    <d v="2021-09-21T00:00:00"/>
  </r>
  <r>
    <x v="5"/>
    <x v="3"/>
    <s v="2021-04-19"/>
    <s v="KIDROLASE 10 000 U.I. , poudre et solvant pour solution injectable"/>
    <s v=""/>
    <s v="KIDROLASE 10 000 U.I., poudre et solvant pour solution injectable"/>
    <x v="6"/>
    <x v="0"/>
    <s v="L-asparaginase"/>
    <d v="2021-09-21T00:00:00"/>
  </r>
  <r>
    <x v="5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09-21T00:00:00"/>
  </r>
  <r>
    <x v="5"/>
    <x v="1"/>
    <s v="2021-04-19"/>
    <s v="JINARC® 15 mg , comprimés"/>
    <s v="2020-03-10"/>
    <s v="JINARC 15 mg, comprimés"/>
    <x v="3"/>
    <x v="0"/>
    <s v="Tolvaptan"/>
    <d v="2021-09-21T00:00:00"/>
  </r>
  <r>
    <x v="5"/>
    <x v="3"/>
    <s v="2021-04-19"/>
    <s v="IODURE (131I) DE SODIUM 111 MBq/mL , solution injectable"/>
    <s v=""/>
    <s v="IODURE (131I) DE SODIUM 111 MBq/mL, solution injectable"/>
    <x v="1"/>
    <x v="0"/>
    <s v="Iodure (131I) de sodium"/>
    <d v="2021-09-21T00:00:00"/>
  </r>
  <r>
    <x v="5"/>
    <x v="1"/>
    <s v="2021-04-19"/>
    <s v="HYQVIA 100 mg/ml , solution pour perfusion par voie sous-cutanée"/>
    <s v="2020-12-09"/>
    <s v="HYQVIA 100 mg/ml, solution pour perfusion par voie sous-cutanée"/>
    <x v="0"/>
    <x v="0"/>
    <s v="Immunoglobuline humaine normale"/>
    <d v="2021-09-21T00:00:00"/>
  </r>
  <r>
    <x v="5"/>
    <x v="0"/>
    <s v="2021-04-19"/>
    <s v="HYCAMTIN 0,25mg, gélule"/>
    <s v=""/>
    <s v="HYCAMTIN 0,25mg, gélule"/>
    <x v="6"/>
    <x v="0"/>
    <s v="Topotécane (chlorhydrate de)"/>
    <d v="2021-09-21T00:00:00"/>
  </r>
  <r>
    <x v="5"/>
    <x v="1"/>
    <s v="2021-04-19"/>
    <s v="HEXATRIONE 2 POUR CENT , suspension injectable (intra-articulaire)"/>
    <s v="2020-09-28"/>
    <s v="HEXATRIONE 2 POUR CENT, suspension injectable (intra-articulaire)"/>
    <x v="2"/>
    <x v="0"/>
    <s v="Hexacetonide de triamcinolone"/>
    <d v="2021-09-21T00:00:00"/>
  </r>
  <r>
    <x v="5"/>
    <x v="1"/>
    <s v="2021-04-19"/>
    <s v="HEXASTAT 100 mg , gélule (altrétamine)"/>
    <s v="2020-07-01"/>
    <s v="HEXASTAT 100 mg, gélule (altrétamine)"/>
    <x v="6"/>
    <x v="0"/>
    <s v="Altrétamine"/>
    <d v="2021-09-21T00:00:00"/>
  </r>
  <r>
    <x v="5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09-21T00:00:00"/>
  </r>
  <r>
    <x v="5"/>
    <x v="1"/>
    <s v="2021-04-19"/>
    <s v="GABITRIL 10 mg , comprimé pelliculé"/>
    <s v="2020-09-25"/>
    <s v="GABITRIL 10 mg, comprimé pelliculé"/>
    <x v="5"/>
    <x v="0"/>
    <s v="Tiagabine hydrochloride monohydrate"/>
    <d v="2021-09-21T00:00:00"/>
  </r>
  <r>
    <x v="5"/>
    <x v="1"/>
    <s v="2021-04-19"/>
    <s v="FURADANTINE 50 mg , gélule"/>
    <s v="2020-04-16"/>
    <s v="FURADANTINE 50 mg, gélule"/>
    <x v="0"/>
    <x v="0"/>
    <s v="Nitrofurantoïne"/>
    <d v="2021-09-21T00:00:00"/>
  </r>
  <r>
    <x v="5"/>
    <x v="1"/>
    <s v="2021-04-19"/>
    <s v="FOSFOCINE 1 g et 4 g I.V. , poudre pour solution pour perfusion"/>
    <s v="2019-12-01"/>
    <s v="FOSFOCINE 1 g et 4 g I.V., poudre pour solution pour perfusion"/>
    <x v="0"/>
    <x v="0"/>
    <s v="Fosfomycine"/>
    <d v="2021-09-21T00:00:00"/>
  </r>
  <r>
    <x v="5"/>
    <x v="1"/>
    <s v="2021-04-19"/>
    <s v="FORMULE CP1A AP-HP  solution pour perfusion cardioplégique, flacon de 500 ml"/>
    <s v="2020-05-29"/>
    <s v="FORMULE CP1A AP-HP  solution pour perfusion cardioplégique, flacon de 500 ml"/>
    <x v="5"/>
    <x v="0"/>
    <s v="N/A"/>
    <d v="2021-09-21T00:00:00"/>
  </r>
  <r>
    <x v="5"/>
    <x v="1"/>
    <s v="2021-04-19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09-21T00:00:00"/>
  </r>
  <r>
    <x v="5"/>
    <x v="0"/>
    <s v="2021-04-19"/>
    <s v="FIRDAPSE 10 mg  comprimé"/>
    <s v=""/>
    <s v="FIRDAPSE 10 mg  comprimé"/>
    <x v="5"/>
    <x v="0"/>
    <s v="Amifampridine (phosphate d')"/>
    <d v="2021-09-21T00:00:00"/>
  </r>
  <r>
    <x v="5"/>
    <x v="0"/>
    <s v="2021-04-19"/>
    <s v="FERRIPROX 100 mg/ml , solution buvable"/>
    <s v=""/>
    <s v="FERRIPROX 100 mg/ml, solution buvable"/>
    <x v="1"/>
    <x v="0"/>
    <s v="Défériprone"/>
    <d v="2021-09-21T00:00:00"/>
  </r>
  <r>
    <x v="5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09-21T00:00:00"/>
  </r>
  <r>
    <x v="5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09-21T00:00:00"/>
  </r>
  <r>
    <x v="5"/>
    <x v="1"/>
    <s v="2021-04-19"/>
    <s v="ELMIRON 100 mg , gélule"/>
    <s v="2020-06-10"/>
    <s v="ELMIRON 100 mg , gélule"/>
    <x v="11"/>
    <x v="0"/>
    <s v="Pentosane polysulfate sodique"/>
    <d v="2021-09-21T00:00:00"/>
  </r>
  <r>
    <x v="5"/>
    <x v="2"/>
    <s v="2021-04-19"/>
    <s v="EFFORTIL  5 mg comprimé et EFFORTIL solution buvable"/>
    <s v=""/>
    <s v="EFFORTIL  5 mg comprimé et EFFORTIL solution buvable"/>
    <x v="3"/>
    <x v="0"/>
    <s v="Étiléfrine"/>
    <d v="2021-09-21T00:00:00"/>
  </r>
  <r>
    <x v="5"/>
    <x v="0"/>
    <s v="2021-04-19"/>
    <s v="Eau pour préparations injectables en poche de 250 ml, 500 ml et 1 000 ml"/>
    <s v=""/>
    <s v="EAU pour préparations injectables en poche de 250 ml, 500 ml et 1 000 ml"/>
    <x v="1"/>
    <x v="0"/>
    <s v="Eau"/>
    <d v="2021-09-21T00:00:00"/>
  </r>
  <r>
    <x v="5"/>
    <x v="1"/>
    <s v="2021-04-19"/>
    <s v="DOCETAXEL HOSPIRA 10 mg/ml , solution à diluer pour perfusion"/>
    <s v="2020-12-09"/>
    <s v="DOCETAXEL HOSPIRA 10 mg/ml, solution à diluer pour perfusion"/>
    <x v="6"/>
    <x v="0"/>
    <s v="Docétaxel"/>
    <d v="2021-09-21T00:00:00"/>
  </r>
  <r>
    <x v="5"/>
    <x v="1"/>
    <s v="2021-04-19"/>
    <s v="DOBUTAMINE PANPHARMA 250 mg/20 ml , solution à diluer pour perfusion"/>
    <s v="2020-10-15"/>
    <s v="DOBUTAMINE PANPHARMA 250 mg/20 ml, solution à diluer pour perfusion"/>
    <x v="3"/>
    <x v="0"/>
    <s v="Dobutamine"/>
    <d v="2021-09-21T00:00:00"/>
  </r>
  <r>
    <x v="5"/>
    <x v="1"/>
    <s v="2021-04-19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09-21T00:00:00"/>
  </r>
  <r>
    <x v="5"/>
    <x v="1"/>
    <s v="2021-04-19"/>
    <s v="DIPIPERON 40 mg/ml , solution buvable en gouttes"/>
    <s v="2021-01-20"/>
    <s v="DIPIPERON 40 mg/ml, solution buvable en gouttes"/>
    <x v="5"/>
    <x v="0"/>
    <s v="Pipampérone"/>
    <d v="2021-09-21T00:00:00"/>
  </r>
  <r>
    <x v="5"/>
    <x v="2"/>
    <s v="2021-04-19"/>
    <s v="DIAMOX 500 mg , poudre et solvant pour préparation injectable"/>
    <s v=""/>
    <s v="DIAMOX 500 mg, poudre et solvant pour préparation injectable"/>
    <x v="4"/>
    <x v="0"/>
    <s v="Acétazolamide"/>
    <d v="2021-09-21T00:00:00"/>
  </r>
  <r>
    <x v="5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09-21T00:00:00"/>
  </r>
  <r>
    <x v="5"/>
    <x v="0"/>
    <s v="2021-04-19"/>
    <s v="DEPO PRODASONE 500mg  suspension injectable"/>
    <s v=""/>
    <s v="DEPO PRODASONE 500mg  suspension injectable"/>
    <x v="11"/>
    <x v="0"/>
    <s v="Acétate de médroxyprogestérone"/>
    <d v="2021-09-21T00:00:00"/>
  </r>
  <r>
    <x v="5"/>
    <x v="2"/>
    <s v="2021-04-19"/>
    <s v="DEPAKOTE 250 mg et 500 mg , comprimé gastro-résistant"/>
    <s v=""/>
    <s v="DEPAKOTE 250 mg et 500 mg, comprimé gastro-résistant"/>
    <x v="5"/>
    <x v="0"/>
    <s v="Acide valproïque"/>
    <d v="2021-09-21T00:00:00"/>
  </r>
  <r>
    <x v="5"/>
    <x v="1"/>
    <s v="2021-04-1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09-21T00:00:00"/>
  </r>
  <r>
    <x v="5"/>
    <x v="2"/>
    <s v="2021-04-19"/>
    <s v="CREON 25 000 U , gélule gastro-résistante"/>
    <s v=""/>
    <s v="CREON 25 000 U, gélule gastro-résistante"/>
    <x v="8"/>
    <x v="0"/>
    <s v="Pancréatine"/>
    <d v="2021-09-21T00:00:00"/>
  </r>
  <r>
    <x v="5"/>
    <x v="1"/>
    <s v="2021-04-19"/>
    <s v="CORDARONE 150 mg/3 ml , solution injectable en ampoule (IV)"/>
    <s v="2020-03-20"/>
    <s v="CORDARONE 150 mg/3 ml, solution injectable en ampoule"/>
    <x v="3"/>
    <x v="0"/>
    <s v="Amiodarone"/>
    <d v="2021-09-21T00:00:00"/>
  </r>
  <r>
    <x v="5"/>
    <x v="0"/>
    <s v="2021-04-19"/>
    <s v="COMTAN® 200 mg comprimé pelliculé , boîte de 60"/>
    <s v=""/>
    <s v="COMTAN 200 mg comprimé pelliculé, boîte de 60"/>
    <x v="5"/>
    <x v="0"/>
    <s v="Entacapone"/>
    <d v="2021-09-21T00:00:00"/>
  </r>
  <r>
    <x v="5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09-21T00:00:00"/>
  </r>
  <r>
    <x v="5"/>
    <x v="2"/>
    <s v="2021-04-19"/>
    <s v="COLCHIMAX , comprimé pelliculé sécable"/>
    <s v=""/>
    <s v="COLCHIMAX, comprimé pelliculé sécable"/>
    <x v="10"/>
    <x v="0"/>
    <s v="Colchicine/Opium/Tiémonium méthylsulfate"/>
    <d v="2021-09-21T00:00:00"/>
  </r>
  <r>
    <x v="5"/>
    <x v="1"/>
    <s v="2021-04-19"/>
    <s v="CLOTTAFACT 1,5 g/100 ml , poudre et solvant pour solution injectable"/>
    <s v="2020-01-01"/>
    <s v="CLOTTAFACT 1,5 g/100 ml, poudre et solvant pour solution injectable"/>
    <x v="7"/>
    <x v="0"/>
    <s v="Facteur XI de coagulation"/>
    <d v="2021-09-21T00:00:00"/>
  </r>
  <r>
    <x v="5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09-21T00:00:00"/>
  </r>
  <r>
    <x v="5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09-21T00:00:00"/>
  </r>
  <r>
    <x v="5"/>
    <x v="0"/>
    <s v="2021-04-19"/>
    <s v="CIMETIDINE ARROW 200 mg  comprimé effervescent"/>
    <s v=""/>
    <s v="CIMETIDINE ARROW 200 mg  comprimé effervescent"/>
    <x v="8"/>
    <x v="0"/>
    <s v="Cimétidine"/>
    <d v="2021-09-21T00:00:00"/>
  </r>
  <r>
    <x v="5"/>
    <x v="2"/>
    <s v="2021-04-19"/>
    <s v="CIMETIDINE 200 mg  comprimé effervescent"/>
    <s v=""/>
    <s v="CIMETIDINE 200 mg  comprimé effervescent"/>
    <x v="8"/>
    <x v="0"/>
    <s v="Cimétidine"/>
    <d v="2021-09-21T00:00:00"/>
  </r>
  <r>
    <x v="5"/>
    <x v="0"/>
    <s v="2021-04-19"/>
    <s v="CHLORHYDRATE DE PROCAINE LAVOISIER 10 et 20 mg/ml, solution injectable"/>
    <s v=""/>
    <s v="CHLORHYDRATE DE PROCAINE LAVOISIER 10 et 20 mg/ml, solution injectable"/>
    <x v="5"/>
    <x v="0"/>
    <s v="Procaïne"/>
    <d v="2021-09-21T00:00:00"/>
  </r>
  <r>
    <x v="5"/>
    <x v="3"/>
    <s v="2021-04-19"/>
    <s v="CELLTOP 25 mg , capsule molle"/>
    <s v=""/>
    <s v="CELLTOP 25 mg, capsule molle"/>
    <x v="6"/>
    <x v="0"/>
    <s v="Etoposide"/>
    <d v="2021-09-21T00:00:00"/>
  </r>
  <r>
    <x v="5"/>
    <x v="1"/>
    <s v="2021-04-19"/>
    <s v="BURINEX 2 mg/4 ml IV , solution injectable en ampoule"/>
    <s v="2020-03-06"/>
    <s v="BURINEX 2 mg/4 ml IV, solution injectable en ampoule"/>
    <x v="3"/>
    <x v="0"/>
    <s v="Bumétanide"/>
    <d v="2021-09-21T00:00:00"/>
  </r>
  <r>
    <x v="5"/>
    <x v="1"/>
    <s v="2021-04-19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09-21T00:00:00"/>
  </r>
  <r>
    <x v="5"/>
    <x v="1"/>
    <s v="2021-04-19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09-21T00:00:00"/>
  </r>
  <r>
    <x v="5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09-21T00:00:00"/>
  </r>
  <r>
    <x v="5"/>
    <x v="1"/>
    <s v="2021-04-19"/>
    <s v="BASDENE 25 mg , comprimé"/>
    <s v="2020-09-01"/>
    <s v="BASDENE 25 mg, comprimé"/>
    <x v="12"/>
    <x v="0"/>
    <s v="Alimemazine"/>
    <d v="2021-09-21T00:00:00"/>
  </r>
  <r>
    <x v="5"/>
    <x v="1"/>
    <s v="2021-04-19"/>
    <s v="BACTRIM , comprimé"/>
    <s v="2021-01-22"/>
    <s v="BACTRIM, comprimé"/>
    <x v="0"/>
    <x v="0"/>
    <s v="Sulfaméthoxazole / Triméthoprime"/>
    <d v="2021-09-21T00:00:00"/>
  </r>
  <r>
    <x v="5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09-21T00:00:00"/>
  </r>
  <r>
    <x v="5"/>
    <x v="1"/>
    <s v="2021-04-19"/>
    <s v="AZACTAM 1g  poudre et solution pour usage parentéral"/>
    <s v="2021-03-15"/>
    <s v="AZACTAM 1g poudre et solution pour usage parentéral"/>
    <x v="0"/>
    <x v="0"/>
    <s v="Aztréonam"/>
    <d v="2021-09-21T00:00:00"/>
  </r>
  <r>
    <x v="5"/>
    <x v="1"/>
    <s v="2021-04-19"/>
    <s v="ARTANE 0,4 POUR CENT , solution buvable en goutte"/>
    <s v="2020-06-01"/>
    <s v="ARTANE 0,4%, solution buvable en goutte"/>
    <x v="5"/>
    <x v="0"/>
    <s v="Chlorhydrate de trihexyphénidyle"/>
    <d v="2021-09-21T00:00:00"/>
  </r>
  <r>
    <x v="5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09-21T00:00:00"/>
  </r>
  <r>
    <x v="5"/>
    <x v="1"/>
    <s v="2021-04-19"/>
    <s v="ARACYTINE 100 mg , poudre et solvant pour solution injectable"/>
    <s v="2020-09-28"/>
    <s v="ARACYTINE 100 mg, poudre et solvant pour solution injectable"/>
    <x v="6"/>
    <x v="0"/>
    <s v="Cytarabine"/>
    <d v="2021-09-21T00:00:00"/>
  </r>
  <r>
    <x v="5"/>
    <x v="0"/>
    <s v="2021-04-19"/>
    <s v="ANSATIPINE 150 mg , gélule"/>
    <s v=""/>
    <s v="ANSATIPINE 150 mg, gélule"/>
    <x v="0"/>
    <x v="0"/>
    <s v="Rifabutine"/>
    <d v="2021-09-21T00:00:00"/>
  </r>
  <r>
    <x v="5"/>
    <x v="2"/>
    <s v="2021-04-19"/>
    <s v="ANCOTIL 1 POUR CENT , solution pour perfusion"/>
    <s v=""/>
    <s v="ANCOTIL 1 pour cent, solution pour perfusion"/>
    <x v="0"/>
    <x v="0"/>
    <s v="Flucytosine"/>
    <d v="2021-09-21T00:00:00"/>
  </r>
  <r>
    <x v="5"/>
    <x v="1"/>
    <s v="2021-04-19"/>
    <s v="ANANDRON 150 mg , comprimé"/>
    <s v="2020-10-14"/>
    <s v="ANANDRON 150 mg, comprimé"/>
    <x v="6"/>
    <x v="0"/>
    <s v="Nilutamide"/>
    <d v="2021-09-21T00:00:00"/>
  </r>
  <r>
    <x v="5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09-21T00:00:00"/>
  </r>
  <r>
    <x v="5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09-21T00:00:00"/>
  </r>
  <r>
    <x v="5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09-21T00:00:00"/>
  </r>
  <r>
    <x v="5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09-21T00:00:00"/>
  </r>
  <r>
    <x v="5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09-21T00:00:00"/>
  </r>
  <r>
    <x v="5"/>
    <x v="1"/>
    <s v="2021-04-19"/>
    <s v="ALUNBRIG 30 mg , comprimé pelliculé"/>
    <s v="2021-03-02"/>
    <s v="ALUNBRIG 30 mg , comprimé pelliculé"/>
    <x v="6"/>
    <x v="0"/>
    <s v="Brigatinib"/>
    <d v="2021-09-21T00:00:00"/>
  </r>
  <r>
    <x v="5"/>
    <x v="2"/>
    <s v="2021-04-19"/>
    <s v="AKYNZEO 300 mg/0,5 mg , gélule"/>
    <s v=""/>
    <s v="AKYNZEO 300 mg/0,5 mg , gélule"/>
    <x v="8"/>
    <x v="0"/>
    <s v="Netupitant/Palonosetron"/>
    <d v="2021-09-21T00:00:00"/>
  </r>
  <r>
    <x v="5"/>
    <x v="0"/>
    <s v="2021-04-19"/>
    <s v="ACIDES AMINES POUR LEUCINOSE DECOMPENSEE AP-HP , solution pour perfusion"/>
    <s v=""/>
    <s v="ACIDES AMINES POUR LEUCINOSE DECOMPENSEE AP-HP, solution pour perfusion"/>
    <x v="7"/>
    <x v="0"/>
    <s v="Acides aminés"/>
    <d v="2021-09-21T00:00:00"/>
  </r>
  <r>
    <x v="6"/>
    <x v="1"/>
    <s v="2021-10-08"/>
    <s v="DEPAKOTE 250 mg et 500 mg , comprimé gastro-résistant"/>
    <s v="2021-07-01"/>
    <s v="DEPAKOTE 250 mg et 500 mg, comprimé gastro-résistant"/>
    <x v="5"/>
    <x v="0"/>
    <s v="Acide valproïque"/>
    <d v="2021-10-08T00:00:00"/>
  </r>
  <r>
    <x v="6"/>
    <x v="2"/>
    <s v="2021-10-06"/>
    <s v="ATRACURIUM HOSPIRA 10 mg/ml , solution injectable"/>
    <s v=""/>
    <s v="ATRACURIUM Hospira 10 mg/ml, solution injectable"/>
    <x v="10"/>
    <x v="0"/>
    <s v="Atracurium"/>
    <d v="2021-10-08T00:00:00"/>
  </r>
  <r>
    <x v="6"/>
    <x v="0"/>
    <s v="2021-10-05"/>
    <s v="NOVORAPID PUMPCART 100 unités/ml , solution injectable en cartouche"/>
    <s v=""/>
    <s v="NOVORAPID PUMPCART 100 unités/ml, solution injectable en cartouche"/>
    <x v="8"/>
    <x v="0"/>
    <s v="Insuline (Aspartate)"/>
    <d v="2021-10-08T00:00:00"/>
  </r>
  <r>
    <x v="6"/>
    <x v="2"/>
    <s v="2021-10-04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0"/>
    <s v="Vincristine"/>
    <d v="2021-10-08T00:00:00"/>
  </r>
  <r>
    <x v="6"/>
    <x v="2"/>
    <s v="2021-10-04"/>
    <s v="SCOPOLAMINE COOPER 0,5 mg/2 ml , solution injectable"/>
    <s v=""/>
    <s v="SCOPOLAMINE COOPER 0,5 mg/2 ml, solution injectable"/>
    <x v="8"/>
    <x v="0"/>
    <s v="Scopolamine"/>
    <d v="2021-10-08T00:00:00"/>
  </r>
  <r>
    <x v="6"/>
    <x v="2"/>
    <s v="2021-10-04"/>
    <s v="URAPIDIL STRAGEN  LP 30 mg, gélule et LP 60 mg gélule"/>
    <s v=""/>
    <s v="URAPIDIL STRAGEN  LP 30 mg, gélule et LP 60 mg gélule"/>
    <x v="3"/>
    <x v="0"/>
    <s v="Urapidil"/>
    <d v="2021-10-08T00:00:00"/>
  </r>
  <r>
    <x v="6"/>
    <x v="1"/>
    <s v="2021-10-04"/>
    <s v="GARDENAL 100 mg , comprimé"/>
    <s v=""/>
    <s v="GARDENAL 100 mg, comprimé"/>
    <x v="5"/>
    <x v="0"/>
    <s v="Phénobarbital sodique"/>
    <d v="2021-10-08T00:00:00"/>
  </r>
  <r>
    <x v="6"/>
    <x v="0"/>
    <s v="2021-10-04"/>
    <s v="EUPRESSYL LP 30 mg, gélule - EUPRESSYL LP 60 mg, gélule - MEDIATENSYL LP 30 mg, gélule - MEDIATENSYL LP 60 mg, gélule"/>
    <s v=""/>
    <s v="EUPRESSYL LP 30 mg, gélule - EUPRESSYL LP 60 mg, gélule - MEDIATENSYL LP 30 mg, gélule - MEDIATENSYL LP 60 mg, gélule"/>
    <x v="3"/>
    <x v="0"/>
    <s v="Uradipil"/>
    <d v="2021-10-08T00:00:00"/>
  </r>
  <r>
    <x v="6"/>
    <x v="2"/>
    <s v="2021-10-04"/>
    <s v="VYNDAQEL 61 mg , capsule molle"/>
    <s v=""/>
    <s v="VYNDAQEL 61 mg, capsule molle"/>
    <x v="5"/>
    <x v="0"/>
    <s v="Tafamidis"/>
    <d v="2021-10-08T00:00:00"/>
  </r>
  <r>
    <x v="6"/>
    <x v="1"/>
    <s v="2021-10-01"/>
    <s v="FROVATRIPTAN TEVA 2,5 mg,  comprimé pelliculé"/>
    <s v="2021-10-01"/>
    <s v="FROVATRIPTAN TEVA 2,5 mg,  comprimé pelliculé"/>
    <x v="5"/>
    <x v="0"/>
    <s v="Frovatriptan"/>
    <d v="2021-10-08T00:00:00"/>
  </r>
  <r>
    <x v="6"/>
    <x v="1"/>
    <s v="2021-10-01"/>
    <s v="HEPARINE CHOAY 25 000 UI/5 ml  solution injectable IV"/>
    <s v="2021-07-23"/>
    <s v="HEPARINE Choay 25 000 UI/5 ml  solution injectable"/>
    <x v="7"/>
    <x v="0"/>
    <s v="Héparine sodique"/>
    <d v="2021-10-08T00:00:00"/>
  </r>
  <r>
    <x v="6"/>
    <x v="2"/>
    <s v="2021-09-29"/>
    <s v="LYMECYCLINE ARROW 408 mg  (équivalent à 300 mg de tétracycline base), gélule"/>
    <s v=""/>
    <s v="LYMECYCLINE ARROW 408 mg  (équivalent à 300 mg de tétracycline base), gélule"/>
    <x v="0"/>
    <x v="0"/>
    <s v="Lymécycline"/>
    <d v="2021-10-08T00:00:00"/>
  </r>
  <r>
    <x v="6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0"/>
    <s v="Olanzapine"/>
    <d v="2021-10-08T00:00:00"/>
  </r>
  <r>
    <x v="6"/>
    <x v="0"/>
    <s v="2021-09-28"/>
    <s v="TUBERTEST,  solution injectable Dérivé protéinique purifié de tuberculine"/>
    <s v=""/>
    <s v="TUBERTEST, solution injectable Dérivé protéinique purifié de tuberculine"/>
    <x v="1"/>
    <x v="0"/>
    <s v="Tuberculine purifiée"/>
    <d v="2021-10-08T00:00:00"/>
  </r>
  <r>
    <x v="6"/>
    <x v="0"/>
    <s v="2021-09-27"/>
    <s v="ZERBAXA 0,1 g/0,5 g , poudre pour solution à diluer pour perfusion"/>
    <s v=""/>
    <s v="ZERBAXA 0,1 g/0,5 g, poudre pour solution à diluer pour perfusion"/>
    <x v="0"/>
    <x v="0"/>
    <s v="Ceftolozane / Tazobactam"/>
    <d v="2021-10-08T00:00:00"/>
  </r>
  <r>
    <x v="6"/>
    <x v="2"/>
    <s v="2021-09-24"/>
    <s v="BRIDION 100 mg/ml , solution injectable - Boîte de 10 flacons de 5 mL"/>
    <s v=""/>
    <s v="BRIDION 100 mg/ml, solution injectable - Boîte de 10 flacons de 5 mL"/>
    <x v="1"/>
    <x v="0"/>
    <s v="Sugammadex"/>
    <d v="2021-10-08T00:00:00"/>
  </r>
  <r>
    <x v="6"/>
    <x v="1"/>
    <s v="2021-09-24"/>
    <s v="VORICONAZOLE ARROW 200 mg  poudre pour solution pour perfusion"/>
    <s v="2021-08-27"/>
    <s v="VORICONAZOLE ARROW 200 mg  poudre pour solution pour perfusion"/>
    <x v="0"/>
    <x v="0"/>
    <s v="Voriconazole"/>
    <d v="2021-10-08T00:00:00"/>
  </r>
  <r>
    <x v="6"/>
    <x v="0"/>
    <s v="2021-09-24"/>
    <s v="TRASYLOL 500 000 UIK/50 mL , solution injectable"/>
    <s v=""/>
    <s v="TRASYLOL 500 000 UIK/50 mL, solution injectable"/>
    <x v="7"/>
    <x v="0"/>
    <s v="Aprotinine"/>
    <d v="2021-10-08T00:00:00"/>
  </r>
  <r>
    <x v="6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0"/>
    <s v="Olanzapine"/>
    <d v="2021-10-08T00:00:00"/>
  </r>
  <r>
    <x v="6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0"/>
    <s v="Olanzapine"/>
    <d v="2021-10-08T00:00:00"/>
  </r>
  <r>
    <x v="6"/>
    <x v="2"/>
    <s v="2021-09-23"/>
    <s v="FIRMAGON 80 mg , poudre et solvant pour solution injectable"/>
    <s v=""/>
    <s v="FIRMAGON 80 mg, poudre et solvant pour solution injectable"/>
    <x v="6"/>
    <x v="0"/>
    <s v="Dégarélix"/>
    <d v="2021-10-08T00:00:00"/>
  </r>
  <r>
    <x v="6"/>
    <x v="2"/>
    <s v="2021-09-21"/>
    <s v="ZIRABEV 25 mg/ml , solution à diluer pour perfusion"/>
    <s v=""/>
    <s v="ZIRABEV 25 mg/ml, solution à diluer pour perfusion"/>
    <x v="6"/>
    <x v="0"/>
    <s v="Bévacizumab"/>
    <d v="2021-10-08T00:00:00"/>
  </r>
  <r>
    <x v="6"/>
    <x v="1"/>
    <s v="2021-09-21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0"/>
    <s v="Guêpe Polistes (venin de)"/>
    <d v="2021-10-08T00:00:00"/>
  </r>
  <r>
    <x v="6"/>
    <x v="2"/>
    <s v="2021-09-14"/>
    <s v="ROACTEMRA 20 mg/ml , solution à diluer pour perfusion"/>
    <s v=""/>
    <s v="ROACTEMRA 20 mg/ml, solution à diluer pour perfusion"/>
    <x v="6"/>
    <x v="0"/>
    <s v="Tocilizumab"/>
    <d v="2021-10-08T00:00:00"/>
  </r>
  <r>
    <x v="6"/>
    <x v="2"/>
    <s v="2021-09-14"/>
    <s v="ROACTEMRA 162 mg,  solution injectable en stylo prérempli"/>
    <s v=""/>
    <s v="ROACTEMRA 162 mg,  solution injectable en stylo prérempli"/>
    <x v="6"/>
    <x v="0"/>
    <s v="Tocilizumab"/>
    <d v="2021-10-08T00:00:00"/>
  </r>
  <r>
    <x v="6"/>
    <x v="2"/>
    <s v="2021-09-14"/>
    <s v="ROACTEMRA 162 mg, solution injectable en seringue préremplie"/>
    <s v=""/>
    <s v="ROACTEMRA 162 mg, solution injectable en seringue préremplie"/>
    <x v="6"/>
    <x v="0"/>
    <s v="Tocilizumab"/>
    <d v="2021-10-08T00:00:00"/>
  </r>
  <r>
    <x v="6"/>
    <x v="2"/>
    <s v="2021-09-10"/>
    <s v="CELESTENE CHRONODOSE 5,70 mg/ml , suspension injectable"/>
    <s v=""/>
    <s v="CELESTENE CHRONODOSE 5,70 mg/ml, suspension injectable"/>
    <x v="2"/>
    <x v="0"/>
    <s v="Bétaméthasone"/>
    <d v="2021-10-08T00:00:00"/>
  </r>
  <r>
    <x v="6"/>
    <x v="0"/>
    <s v="2021-09-10"/>
    <s v="LINEZOLIDE OHRE PHARMA 600 mg , comprimé pelliculé"/>
    <s v=""/>
    <s v="LINEZOLIDE Ohre Pharma 600 mg, comprimé pelliculé"/>
    <x v="0"/>
    <x v="0"/>
    <s v="Linézolide"/>
    <d v="2021-10-08T00:00:00"/>
  </r>
  <r>
    <x v="6"/>
    <x v="2"/>
    <s v="2021-09-10"/>
    <s v="NALADOR 500 microgrammes , lyophilisat pour usage parentéral"/>
    <s v=""/>
    <s v="NALADOR 500 microgrammes, lyophilisat pour usage parentéral"/>
    <x v="11"/>
    <x v="0"/>
    <s v="Sulprostone"/>
    <d v="2021-10-08T00:00:00"/>
  </r>
  <r>
    <x v="6"/>
    <x v="2"/>
    <s v="2021-09-09"/>
    <s v="METALYSE 10000 unités , poudre et solvant pour solution injectable"/>
    <s v=""/>
    <s v="METALYSE 10000 unités, poudre et solvant pour solution injectable"/>
    <x v="7"/>
    <x v="0"/>
    <s v="Ténectéplase"/>
    <d v="2021-10-08T00:00:00"/>
  </r>
  <r>
    <x v="6"/>
    <x v="0"/>
    <s v="2021-09-03"/>
    <s v="PARLODEL 5 mg, gélule et PARLODEL 10 mg, gélule"/>
    <s v=""/>
    <s v="PARLODEL 5 mg, gélule et PARLODEL 10 mg, gélule"/>
    <x v="5"/>
    <x v="0"/>
    <s v="Bromocriptine (mésilate de)"/>
    <d v="2021-10-08T00:00:00"/>
  </r>
  <r>
    <x v="6"/>
    <x v="1"/>
    <s v="2021-09-03"/>
    <s v="ACIDE ACETYLSALICYLIQUE MYLAN 100 mg , comprimé gastro-résistant"/>
    <s v="2021-04-13"/>
    <s v="ACIDE ACETYLSALICYLIQUE MYLAN 100 mg , comprimé gastro-résistant"/>
    <x v="7"/>
    <x v="0"/>
    <s v="Acide acétylsalicylique"/>
    <d v="2021-10-08T00:00:00"/>
  </r>
  <r>
    <x v="6"/>
    <x v="1"/>
    <s v="2021-09-03"/>
    <s v="ADIAZINE 500 mg , comprimé"/>
    <s v="2020-06-08"/>
    <s v="ADIAZINE 500 mg , comprimé"/>
    <x v="0"/>
    <x v="0"/>
    <s v="Sulfadiazine"/>
    <d v="2021-10-08T00:00:00"/>
  </r>
  <r>
    <x v="6"/>
    <x v="1"/>
    <s v="2021-09-03"/>
    <s v="ALFALASTIN 33,33 mg/ml , poudre et solvant pour solution injectable"/>
    <s v="2020-10-28"/>
    <s v="ALFALASTIN 33,33 mg/ml , poudre et solvant pour solution injectable"/>
    <x v="7"/>
    <x v="0"/>
    <s v="Alpha-1 antitrypsine"/>
    <d v="2021-10-08T00:00:00"/>
  </r>
  <r>
    <x v="6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10-08T00:00:00"/>
  </r>
  <r>
    <x v="6"/>
    <x v="1"/>
    <s v="2021-09-03"/>
    <s v="ASPIRINE PROTECT 100 mg , comprimé gastro-résistant"/>
    <s v="2021-04-13"/>
    <s v="ASPIRINE PROTECT 100 mg, comprimé gastro-résistant"/>
    <x v="7"/>
    <x v="0"/>
    <s v="Acide acétylsalicylique"/>
    <d v="2021-10-08T00:00:00"/>
  </r>
  <r>
    <x v="6"/>
    <x v="1"/>
    <s v="2021-09-03"/>
    <s v="AUGMENTIN  500 mg/50 mg, 2 g/200 mg ADULTES, 1 g/200 mg, poudre pour solution injectable/pour perfusion (IV)"/>
    <s v="2021-03-15"/>
    <s v="AUGMENTIN  500 mg/50 mg, 2 g/200 mg ADULTES, 1 g/200 mg, poudre pour solution injectable/pour perfusion (IV)"/>
    <x v="0"/>
    <x v="0"/>
    <s v="Amoxicilline / acide clavulanique"/>
    <d v="2021-10-08T00:00:00"/>
  </r>
  <r>
    <x v="6"/>
    <x v="1"/>
    <s v="2021-09-03"/>
    <s v="CYNOMEL 0,025 mg , comprimé sécable"/>
    <s v="2021-04-13"/>
    <s v="CYNOMEL 0,025 mg, comprimé sécable"/>
    <x v="2"/>
    <x v="0"/>
    <s v="Liothyronine sodique"/>
    <d v="2021-10-08T00:00:00"/>
  </r>
  <r>
    <x v="6"/>
    <x v="1"/>
    <s v="2021-09-03"/>
    <s v="DEPAMIDE 300 mg , comprimé pelliculé gastro-résistant"/>
    <s v="2020-09-22"/>
    <s v="DEPAMIDE 300 mg, comprimé pelliculé gastro-résistant"/>
    <x v="5"/>
    <x v="0"/>
    <s v="Valpromide"/>
    <d v="2021-10-08T00:00:00"/>
  </r>
  <r>
    <x v="6"/>
    <x v="1"/>
    <s v="2021-09-03"/>
    <s v="DEROXAT 20mg/ 10 ml , suspension buvable"/>
    <s v="2020-09-30"/>
    <s v="DEROXAT 20mg/ 10 ml, suspension buvable"/>
    <x v="5"/>
    <x v="0"/>
    <s v="Paroxétine (chlorhydrate de) hémihydraté"/>
    <d v="2021-10-08T00:00:00"/>
  </r>
  <r>
    <x v="6"/>
    <x v="1"/>
    <s v="2021-09-03"/>
    <s v="ESKAZOLE 400 mg, comprimé"/>
    <s v="2021-04-01"/>
    <s v="ESKAZOLE 400 mg, comprimé"/>
    <x v="9"/>
    <x v="0"/>
    <s v="Albendazole"/>
    <d v="2021-10-08T00:00:00"/>
  </r>
  <r>
    <x v="6"/>
    <x v="1"/>
    <s v="2021-09-03"/>
    <s v="LHRH FERRING 100 microgrammes/1 ml, solution injectable"/>
    <s v="2021-04-06"/>
    <s v="LHRH FERRING 100 microgrammes/1 ml, solution injectable"/>
    <x v="1"/>
    <x v="0"/>
    <s v="Acétate de gonadoréline"/>
    <d v="2021-10-08T00:00:00"/>
  </r>
  <r>
    <x v="6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0"/>
    <s v="Pipéracilline"/>
    <d v="2021-10-08T00:00:00"/>
  </r>
  <r>
    <x v="6"/>
    <x v="1"/>
    <s v="2021-09-03"/>
    <s v="TALOXA  600 mg comprimé, TALOXA 600 mg/5 ml suspension buvable"/>
    <s v="2020-02-27"/>
    <s v="TALOXA  600 mg comprimé, TALOXA 600 mg/5 ml suspension buvable"/>
    <x v="5"/>
    <x v="0"/>
    <s v="Felbamate"/>
    <d v="2021-10-08T00:00:00"/>
  </r>
  <r>
    <x v="6"/>
    <x v="1"/>
    <s v="2021-09-03"/>
    <s v="VIVELLEDOT"/>
    <s v="2021-04-20"/>
    <s v="VIVELLEDOT"/>
    <x v="11"/>
    <x v="0"/>
    <s v="Estradiol"/>
    <d v="2021-10-08T00:00:00"/>
  </r>
  <r>
    <x v="6"/>
    <x v="1"/>
    <s v="2021-09-03"/>
    <s v="SPOTOF 500 mg comprimé pelliculé et EXACYL 500mg  comprimé pelliculé"/>
    <s v="2021-04-21"/>
    <s v="SPOTOF 500 mg comprimé pelliculé et EXACYL 500mg  comprimé pelliculé"/>
    <x v="7"/>
    <x v="0"/>
    <s v="Tranexamique (acide)"/>
    <d v="2021-10-08T00:00:00"/>
  </r>
  <r>
    <x v="6"/>
    <x v="1"/>
    <s v="2021-09-03"/>
    <s v="CYAMEMAZINE 25 mg, comprimé pelliculé sécable (Spécialités à base de)"/>
    <s v="2021-04-16"/>
    <s v="CYAMEMAZINE 25 mg, comprimé pelliculé sécable (Spécialités à base de)"/>
    <x v="5"/>
    <x v="0"/>
    <s v="Cyamémazine"/>
    <d v="2021-10-08T00:00:00"/>
  </r>
  <r>
    <x v="6"/>
    <x v="1"/>
    <s v="2021-09-03"/>
    <s v="PROVAMES 2 mg  comprimé pelliculé"/>
    <s v="2021-04-16"/>
    <s v="PROVAMES 2 mg  comprimé pelliculé"/>
    <x v="11"/>
    <x v="0"/>
    <s v="Estradiol hémihydraté"/>
    <d v="2021-10-08T00:00:00"/>
  </r>
  <r>
    <x v="6"/>
    <x v="1"/>
    <s v="2021-09-03"/>
    <s v="AMMONAPS 500 mg , comprimé"/>
    <s v="2021-05-12"/>
    <s v="AMMONAPS 500 mg, comprimé"/>
    <x v="8"/>
    <x v="0"/>
    <s v="Phénylbutyrate de sodium"/>
    <d v="2021-10-08T00:00:00"/>
  </r>
  <r>
    <x v="6"/>
    <x v="1"/>
    <s v="2021-09-03"/>
    <s v="ORENCIA® 125 mg , solution injectable en seringue préremplie"/>
    <s v="2021-05-18"/>
    <s v="ORENCIA 125 mg, solution injectable en seringue préremplie"/>
    <x v="6"/>
    <x v="0"/>
    <s v="Abatacept"/>
    <d v="2021-10-08T00:00:00"/>
  </r>
  <r>
    <x v="6"/>
    <x v="1"/>
    <s v="2021-09-03"/>
    <s v="CLAMOXYL 500mg, poudre pour solution injectable/pour perfusion (IM-IV)"/>
    <s v="2021-06-02"/>
    <s v="CLAMOXYL 500mg, poudre pour solution injectable/pour perfusion (IM-IV)"/>
    <x v="0"/>
    <x v="0"/>
    <s v="Amoxicilline"/>
    <d v="2021-10-08T00:00:00"/>
  </r>
  <r>
    <x v="6"/>
    <x v="1"/>
    <s v="2021-09-03"/>
    <s v="CLAMOXYL 2 g, poudre pour solution injectable/ pour perfusion (IM-IV)"/>
    <s v="2021-04-12"/>
    <s v="CLAMOXYL 2 g, poudre pour solution injectable/ pour perfusion (IM-IV)"/>
    <x v="0"/>
    <x v="0"/>
    <s v="Amoxicilline"/>
    <d v="2021-10-08T00:00:00"/>
  </r>
  <r>
    <x v="6"/>
    <x v="1"/>
    <s v="2021-09-03"/>
    <s v="ORENCIA® 125 mg , solution injectable en stylo pré-rempli"/>
    <s v="2021-06-30"/>
    <s v="ORENCIA 125 mg, solution injectable en stylo pré-rempli"/>
    <x v="6"/>
    <x v="0"/>
    <s v="Abatacept"/>
    <d v="2021-10-08T00:00:00"/>
  </r>
  <r>
    <x v="6"/>
    <x v="2"/>
    <s v="2021-09-03"/>
    <s v="CERNEVIT , poudre pour solution injectable ou pour perfusion"/>
    <s v=""/>
    <s v="CERNEVIT, poudre pour solution injectable ou pour perfusion"/>
    <x v="7"/>
    <x v="0"/>
    <s v="Association de vitamines hydrosolubles et liposolubles"/>
    <d v="2021-10-08T00:00:00"/>
  </r>
  <r>
    <x v="6"/>
    <x v="1"/>
    <s v="2021-09-03"/>
    <s v="PARLODEL 2,5 mg  comprimé sécable"/>
    <s v="2021-08-02"/>
    <s v="PARLODEL 2,5 mg  comprimé sécable"/>
    <x v="11"/>
    <x v="0"/>
    <s v="Bromocriptine"/>
    <d v="2021-10-08T00:00:00"/>
  </r>
  <r>
    <x v="6"/>
    <x v="1"/>
    <s v="2021-08-30"/>
    <s v="DAPTOMYCINE ACCORD 350 mg , poudre pour solution injectable/pour perfusion"/>
    <s v="2021-08-16"/>
    <s v="DAPTOMYCINE ACCORD 350 mg, poudre pour solution injectable/pour perfusion"/>
    <x v="0"/>
    <x v="0"/>
    <s v="Daptomycine"/>
    <d v="2021-10-08T00:00:00"/>
  </r>
  <r>
    <x v="6"/>
    <x v="2"/>
    <s v="2021-08-30"/>
    <s v="BARACLUDE 1 mg , comprimé pelliculé"/>
    <s v=""/>
    <s v="BARACLUDE 1 mg, comprimé pelliculé"/>
    <x v="0"/>
    <x v="0"/>
    <s v="Entécavir"/>
    <d v="2021-10-08T00:00:00"/>
  </r>
  <r>
    <x v="6"/>
    <x v="1"/>
    <s v="2021-08-27"/>
    <s v="VABOREM 1g/1g , poudre pour solution à diluer pour perfusion"/>
    <s v="2021-08-26"/>
    <s v="VABOREM 1g/1g, poudre pour solution à diluer pour perfusion"/>
    <x v="0"/>
    <x v="0"/>
    <s v="Méropénem/Vaborbactam"/>
    <d v="2021-10-08T00:00:00"/>
  </r>
  <r>
    <x v="6"/>
    <x v="2"/>
    <s v="2021-08-27"/>
    <s v="CORVASAL 2 mg , comprimé sécable"/>
    <s v=""/>
    <s v="CORVASAL 2 mg, comprimé sécable"/>
    <x v="3"/>
    <x v="0"/>
    <s v="Molsidomine"/>
    <d v="2021-10-08T00:00:00"/>
  </r>
  <r>
    <x v="6"/>
    <x v="2"/>
    <s v="2021-08-26"/>
    <s v="RESPREEZA® 1000 mg, 4000 mg, 5000 mg , poudre et solvant pour solution injectable/perfusion"/>
    <s v=""/>
    <s v="RESPREEZA 1000 mg, 4000 mg, 5000 mg, poudre et solvant pour solution injectable/perfusion"/>
    <x v="7"/>
    <x v="0"/>
    <s v="Alpha-1 antitrypsine"/>
    <d v="2021-10-08T00:00:00"/>
  </r>
  <r>
    <x v="6"/>
    <x v="0"/>
    <s v="2021-08-25"/>
    <s v="IMETH 2,5 mg comprimé"/>
    <s v=""/>
    <s v="IMETH 2,5 mg comprimé"/>
    <x v="6"/>
    <x v="0"/>
    <s v="Méthotrexate"/>
    <d v="2021-10-08T00:00:00"/>
  </r>
  <r>
    <x v="6"/>
    <x v="1"/>
    <s v="2021-08-24"/>
    <s v="TALZENNA 1 mg, gélule - TALZENNA 0.5 mg, gélule"/>
    <s v="2021-08-24"/>
    <s v="TALZENNA 1 mg, gélule - TALZENNA 0.5 mg, gélule"/>
    <x v="6"/>
    <x v="0"/>
    <s v="Talazoparib"/>
    <d v="2021-10-08T00:00:00"/>
  </r>
  <r>
    <x v="6"/>
    <x v="2"/>
    <s v="2021-08-20"/>
    <s v="TARKA LP 240 mg/2 mg , comprimé pelliculé à libération prolongée"/>
    <s v=""/>
    <s v="TARKA LP 240 mg/2 mg, comprimé pelliculé à libération prolongée"/>
    <x v="3"/>
    <x v="0"/>
    <s v="Trandolapril/Vérapamil"/>
    <d v="2021-10-08T00:00:00"/>
  </r>
  <r>
    <x v="6"/>
    <x v="2"/>
    <s v="2021-08-20"/>
    <s v="TARKA LP 240 mg/4 mg , comprimé pelliculé à libération prolongée"/>
    <s v=""/>
    <s v="TARKA LP 240 mg/4 mg, comprimé pelliculé à libération prolongée"/>
    <x v="3"/>
    <x v="0"/>
    <s v="Trandolapril/Vérapamil"/>
    <d v="2021-10-08T00:00:00"/>
  </r>
  <r>
    <x v="6"/>
    <x v="1"/>
    <s v="2021-08-18"/>
    <s v="LAROSCORBINE 1g/5ml , solution injectable"/>
    <s v="2021-08-18"/>
    <s v="LAROSCORBINE 1g/5ml, solution injectable"/>
    <x v="8"/>
    <x v="0"/>
    <s v="Acide ascorbique"/>
    <d v="2021-10-08T00:00:00"/>
  </r>
  <r>
    <x v="6"/>
    <x v="0"/>
    <s v="2021-08-18"/>
    <s v="ALENDRONATE 10 mg , comprimé"/>
    <s v=""/>
    <s v="ALENDRONATE 10 mg, comprimé"/>
    <x v="10"/>
    <x v="0"/>
    <s v="Acide alendronique"/>
    <d v="2021-10-08T00:00:00"/>
  </r>
  <r>
    <x v="6"/>
    <x v="1"/>
    <s v="2021-08-17"/>
    <s v="LIKOZAM 1 mg/ml , suspension buvable"/>
    <s v="2021-08-17"/>
    <s v="LIKOZAM 1 mg/ml, suspension buvable"/>
    <x v="5"/>
    <x v="0"/>
    <s v="Clobazam"/>
    <d v="2021-10-08T00:00:00"/>
  </r>
  <r>
    <x v="6"/>
    <x v="2"/>
    <s v="2021-08-17"/>
    <s v="ZOPHREN 4 mg/5 ml , sirop"/>
    <s v=""/>
    <s v="ZOPHREN 4 mg/5 ml, sirop"/>
    <x v="8"/>
    <x v="0"/>
    <s v="Ondansétron"/>
    <d v="2021-10-08T00:00:00"/>
  </r>
  <r>
    <x v="6"/>
    <x v="1"/>
    <s v="2021-08-16"/>
    <s v="LEVODOPA CARBIDOPA TEVA 100 mg/10 mg , comprimé sécable"/>
    <s v="2021-05-03"/>
    <s v="LEVODOPA CARBIDOPA TEVA 100 mg/10 mg, comprimé sécable"/>
    <x v="5"/>
    <x v="0"/>
    <s v="Lévodopa / bensérazide base"/>
    <d v="2021-10-08T00:00:00"/>
  </r>
  <r>
    <x v="6"/>
    <x v="0"/>
    <s v="2021-08-16"/>
    <s v="DIPENTUM  250 mg comprimé et DIPENTUM 500 mg comprimé"/>
    <s v=""/>
    <s v="DIPENTUM  250 mg comprimé et DIPENTUM 500 mg comprimé"/>
    <x v="8"/>
    <x v="0"/>
    <s v="Olsalazine sodique"/>
    <d v="2021-10-08T00:00:00"/>
  </r>
  <r>
    <x v="6"/>
    <x v="2"/>
    <s v="2021-08-16"/>
    <s v="LEVOBUPIVACAINE : ALTAN 0,625; 1,25; 2,5 et 5 mg/mL solution injectable/pour perfusion - Kabi 1,25 mg/ml poche 100 ml; 2,5 et 5 mg/ml 10 ml"/>
    <s v=""/>
    <s v="LEVOBUPIVACAINE : ALTAN 0,625; 1,25; 2,5 et 5 mg/mL solution injectable/pour perfusion - Kabi 1,25 mg/ml poche 100 ml; 2,5 et 5 mg/ml 10 ml"/>
    <x v="5"/>
    <x v="0"/>
    <s v="Lévobupivacaïne (chlorhydrate)"/>
    <d v="2021-10-08T00:00:00"/>
  </r>
  <r>
    <x v="6"/>
    <x v="1"/>
    <s v="2021-08-13"/>
    <s v="EMEND 125 mg , poudre pour suspension buvable"/>
    <s v="2021-08-13"/>
    <s v="EMEND 125 mg"/>
    <x v="8"/>
    <x v="0"/>
    <s v="Aprépitant"/>
    <d v="2021-10-08T00:00:00"/>
  </r>
  <r>
    <x v="6"/>
    <x v="2"/>
    <s v="2021-08-13"/>
    <s v="TARKA LP 180 mg/2 mg , comprimé pelliculé à libération prolongée"/>
    <s v=""/>
    <s v="TARKA LP 180 mg/2 mg, comprimé pelliculé à libération prolongée"/>
    <x v="3"/>
    <x v="0"/>
    <s v="Trandolapril/Vérapamil"/>
    <d v="2021-10-08T00:00:00"/>
  </r>
  <r>
    <x v="6"/>
    <x v="2"/>
    <s v="2021-08-12"/>
    <s v="ISENTRESS 100 mg , granulés pour suspension buvable"/>
    <s v=""/>
    <s v="ISENTRESS 100 mg, granulés pour suspension buvable"/>
    <x v="0"/>
    <x v="0"/>
    <s v="Raltégravir"/>
    <d v="2021-10-08T00:00:00"/>
  </r>
  <r>
    <x v="6"/>
    <x v="2"/>
    <s v="2021-08-12"/>
    <s v="INFRACYANINE 25 mg/10 ml , poudre et solvant pour solution injectable"/>
    <s v=""/>
    <s v="INFRACYANINE 25 mg/10 ml, poudre et solvant pour solution injectable"/>
    <x v="1"/>
    <x v="0"/>
    <s v="Indocyanine verte"/>
    <d v="2021-10-08T00:00:00"/>
  </r>
  <r>
    <x v="6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0"/>
    <s v="Benzathine benzylpénicilline"/>
    <d v="2021-10-08T00:00:00"/>
  </r>
  <r>
    <x v="6"/>
    <x v="1"/>
    <s v="2021-08-09"/>
    <s v="ALKERAN 50 mg/10 ml , lyophilisat et solution pour usage parentéral (I.V.)"/>
    <s v="2021-08-02"/>
    <s v="ALKERAN 50 mg/10 ml, lyophilisat et solution pour usage parentéral (I.V.)"/>
    <x v="6"/>
    <x v="0"/>
    <s v="Melphalan (Chlorhydrate)"/>
    <d v="2021-10-08T00:00:00"/>
  </r>
  <r>
    <x v="6"/>
    <x v="1"/>
    <s v="2021-08-06"/>
    <s v="POLARAMINE 5 mg/1 ml , solution injectable"/>
    <s v="2021-08-02"/>
    <s v="POLARAMINE 5 mg/1 ml, solution injectable"/>
    <x v="12"/>
    <x v="0"/>
    <s v="Dexchlorphéniramine"/>
    <d v="2021-10-08T00:00:00"/>
  </r>
  <r>
    <x v="6"/>
    <x v="1"/>
    <s v="2021-08-06"/>
    <s v="NINLARO 2,3 mg , gélule"/>
    <s v="2021-07-31"/>
    <s v="NINLARO 2,3 mg, gélule"/>
    <x v="6"/>
    <x v="0"/>
    <s v="Ixazomib"/>
    <d v="2021-10-08T00:00:00"/>
  </r>
  <r>
    <x v="6"/>
    <x v="2"/>
    <s v="2021-08-05"/>
    <s v="ACLOTINE 100 UI/mL , poudre et solvant pour solution injectable, format 1000 UI"/>
    <s v=""/>
    <s v="ACLOTINE 100 UI/mL , poudre et solvant pour solution injectable, format 1000 UI"/>
    <x v="7"/>
    <x v="0"/>
    <s v="Antithrombine humaine"/>
    <d v="2021-10-08T00:00:00"/>
  </r>
  <r>
    <x v="6"/>
    <x v="2"/>
    <s v="2021-08-04"/>
    <s v="KARDEGIC 160 mg , poudre pour solution buvable en sachet"/>
    <s v=""/>
    <s v="KARDEGIC 160 mg, poudre pour solution buvable en sachet"/>
    <x v="5"/>
    <x v="0"/>
    <s v="DL-lysine (acétylsalicylate de)"/>
    <d v="2021-10-08T00:00:00"/>
  </r>
  <r>
    <x v="6"/>
    <x v="3"/>
    <s v="2021-07-28"/>
    <s v="ACADIONE 250 mg , comprimé dragéifié"/>
    <s v=""/>
    <s v="ACADIONE 250 mg, comprimé dragéifié"/>
    <x v="10"/>
    <x v="0"/>
    <s v="Tiopronine"/>
    <d v="2021-10-08T00:00:00"/>
  </r>
  <r>
    <x v="6"/>
    <x v="0"/>
    <s v="2021-07-28"/>
    <s v="BELUSTINE 40 mg , gélule"/>
    <s v=""/>
    <s v="BELUSTINE 40 mg, gélule"/>
    <x v="6"/>
    <x v="0"/>
    <s v="Lomustine"/>
    <d v="2021-10-08T00:00:00"/>
  </r>
  <r>
    <x v="6"/>
    <x v="0"/>
    <s v="2021-07-26"/>
    <s v="GARDENAL 50 mg, comprimé , boîte de 30 comprimés"/>
    <s v=""/>
    <s v="GARDENAL 50 mg, comprimé, boîte de 30 comprimés"/>
    <x v="5"/>
    <x v="0"/>
    <s v="Phénobarbital sodique"/>
    <d v="2021-10-08T00:00:00"/>
  </r>
  <r>
    <x v="6"/>
    <x v="2"/>
    <s v="2021-07-21"/>
    <s v="XYLOCAINE 10 mg/ml ADRENALINE 0,005 mg/ml , solution injectable"/>
    <s v=""/>
    <s v="XYLOCAINE 10 mg/ml ADRENALINE 0,005 mg/ml, solution injectable"/>
    <x v="5"/>
    <x v="0"/>
    <s v="Adrénaline / Lidocaïne"/>
    <d v="2021-10-08T00:00:00"/>
  </r>
  <r>
    <x v="6"/>
    <x v="0"/>
    <s v="2021-07-20"/>
    <s v="TOMUDEX 2 mg , poudre pour solution pour perfusion"/>
    <s v=""/>
    <s v="TOMUDEX 2 mg, poudre pour solution pour perfusion"/>
    <x v="6"/>
    <x v="0"/>
    <s v="Raltitrexed"/>
    <d v="2021-10-08T00:00:00"/>
  </r>
  <r>
    <x v="6"/>
    <x v="1"/>
    <s v="2021-07-19"/>
    <s v="NOXAFIL 300 mg,  solution à diluer pour perfusion"/>
    <s v="2021-07-19"/>
    <s v="NOXAFIL 300 mg,  solution à diluer pour perfusion"/>
    <x v="0"/>
    <x v="0"/>
    <s v="Posaconazole"/>
    <d v="2021-10-08T00:00:00"/>
  </r>
  <r>
    <x v="6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0"/>
    <s v="Varenicline"/>
    <d v="2021-10-08T00:00:00"/>
  </r>
  <r>
    <x v="6"/>
    <x v="0"/>
    <s v="2021-07-09"/>
    <s v="JAVLOR 25 mg/ml , solution à diluer pour perfusion en flacon de 10 ml"/>
    <s v=""/>
    <s v="JAVLOR 25 mg/ml, solution à diluer pour perfusion en flacon de 10 ml"/>
    <x v="6"/>
    <x v="0"/>
    <s v="Vinflunine"/>
    <d v="2021-10-08T00:00:00"/>
  </r>
  <r>
    <x v="6"/>
    <x v="0"/>
    <s v="2021-07-09"/>
    <s v="METHOTREXATE MYLAN 100 mg/ml , solution injectable, 10 flacons de 50 ml et 10 flacons de 10 ml"/>
    <s v=""/>
    <s v="METHOTREXATE Viatris 100 mg/ml, solution injectable"/>
    <x v="6"/>
    <x v="0"/>
    <s v="Méthotrexate"/>
    <d v="2021-10-08T00:00:00"/>
  </r>
  <r>
    <x v="6"/>
    <x v="0"/>
    <s v="2021-07-09"/>
    <s v="EXACYL 1 g/10 ml,  solution buvable"/>
    <s v=""/>
    <s v="EXACYL 1 g/10 ml,  solution buvable"/>
    <x v="7"/>
    <x v="0"/>
    <s v="Tranexamique (acide)"/>
    <d v="2021-10-08T00:00:00"/>
  </r>
  <r>
    <x v="6"/>
    <x v="1"/>
    <s v="2021-07-09"/>
    <s v="ETOMIDATE LIPURO 20 mg/10 ml , émulsion injectable"/>
    <s v="2021-07-09"/>
    <s v="ETOMIDATE LIPURO 20 mg/10 ml, émulsion injectable"/>
    <x v="5"/>
    <x v="0"/>
    <s v="Etomidate"/>
    <d v="2021-10-08T00:00:00"/>
  </r>
  <r>
    <x v="6"/>
    <x v="0"/>
    <s v="2021-07-02"/>
    <s v="TRANDATE 5 mg/ml , solution injectable"/>
    <s v=""/>
    <s v="TRANDATE 5 mg/ml, solution injectable"/>
    <x v="3"/>
    <x v="0"/>
    <s v="Labétalol (chlorhydrate de)"/>
    <d v="2021-10-08T00:00:00"/>
  </r>
  <r>
    <x v="6"/>
    <x v="0"/>
    <s v="2021-06-30"/>
    <s v="BREVIBLOC 10 mg/ml,  solution pour perfusion (poche de 250 ml)"/>
    <s v=""/>
    <s v="BREVIBLOC 10 mg/ml,  solution pour perfusion (poche de 250 ml)"/>
    <x v="3"/>
    <x v="0"/>
    <s v="Esmolol (chlorhydrate d')"/>
    <d v="2021-10-08T00:00:00"/>
  </r>
  <r>
    <x v="6"/>
    <x v="3"/>
    <s v="2021-06-28"/>
    <s v="MEXILETINE AP-HP 200 mg , gélule - Mise à disposition de NAMUSCLA 167 mg, gélule"/>
    <s v=""/>
    <s v="MEXILETINE AP-HP 200 mg, gélule - Mise à disposition de NAMUSCLA 167 mg, gélule"/>
    <x v="3"/>
    <x v="0"/>
    <s v="Mexilétine"/>
    <d v="2021-10-08T00:00:00"/>
  </r>
  <r>
    <x v="6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0"/>
    <s v="Mélange nutritif"/>
    <d v="2021-10-08T00:00:00"/>
  </r>
  <r>
    <x v="6"/>
    <x v="1"/>
    <s v="2021-06-25"/>
    <s v="PEDIAVEN AP-HP G20 , solution pour perfusion, poche bicompartimentée de 1000 ml"/>
    <s v="2021-06-25"/>
    <s v="PEDIAVEN AP-HP G20, solution pour perfusion, poche bicompartimentée de 1000 ml"/>
    <x v="7"/>
    <x v="0"/>
    <s v="Mélange nutritif"/>
    <d v="2021-10-08T00:00:00"/>
  </r>
  <r>
    <x v="6"/>
    <x v="1"/>
    <s v="2021-06-23"/>
    <s v="LEVOTHYROX 88, 112 et 137 microgrammes, comprimé sécable"/>
    <s v="2021-06-22"/>
    <s v="LEVOTHYROX 88, 112 et 137 microgrammes, comprimé sécable"/>
    <x v="2"/>
    <x v="0"/>
    <s v="Lévothyroxine sodique"/>
    <d v="2021-10-08T00:00:00"/>
  </r>
  <r>
    <x v="6"/>
    <x v="1"/>
    <s v="2021-06-17"/>
    <s v="TARGRETIN 75 mg , capsule molle"/>
    <s v="2021-06-17"/>
    <s v="TARGRETIN 75 mg, capsule molle"/>
    <x v="6"/>
    <x v="0"/>
    <s v="Bexarotène"/>
    <d v="2021-10-08T00:00:00"/>
  </r>
  <r>
    <x v="6"/>
    <x v="0"/>
    <s v="2021-06-17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10-08T00:00:00"/>
  </r>
  <r>
    <x v="6"/>
    <x v="1"/>
    <s v="2021-06-08"/>
    <s v="SIGNIFOR 30 mg , poudre et solvant pour suspension injectable"/>
    <s v="2021-05-31"/>
    <s v="SIGNIFOR 30 mg, poudre et solvant pour suspension injectable"/>
    <x v="2"/>
    <x v="0"/>
    <s v="Pasiréotide"/>
    <d v="2021-10-08T00:00:00"/>
  </r>
  <r>
    <x v="6"/>
    <x v="1"/>
    <s v="2021-06-07"/>
    <s v="TOBI  300 mg/5 ml,  solution pour inhalation par nébuliseur"/>
    <s v="2021-06-04"/>
    <s v="TOBI 300 mg/5 ml,  solution pour inhalation par nébuliseur"/>
    <x v="0"/>
    <x v="0"/>
    <s v="Tobramycine"/>
    <d v="2021-10-08T00:00:00"/>
  </r>
  <r>
    <x v="6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10-08T00:00:00"/>
  </r>
  <r>
    <x v="6"/>
    <x v="3"/>
    <s v="2021-06-04"/>
    <s v="NEUROBLOC 5000 U/ml,  solution injectable"/>
    <s v=""/>
    <s v="NEUROBLOC 5000 U/ml,  solution injectable"/>
    <x v="10"/>
    <x v="0"/>
    <s v="Toxine botulique de type B"/>
    <d v="2021-10-08T00:00:00"/>
  </r>
  <r>
    <x v="6"/>
    <x v="2"/>
    <s v="2021-06-02"/>
    <s v="CLAMOXYL 1g, poudre pour solution injectable/pour perfusion (IM-IV)"/>
    <s v=""/>
    <s v="CLAMOXYL 1g, poudre pour solution injectable/pour perfusion (IM-IV)"/>
    <x v="0"/>
    <x v="0"/>
    <s v="Amoxicilline"/>
    <d v="2021-10-08T00:00:00"/>
  </r>
  <r>
    <x v="6"/>
    <x v="0"/>
    <s v="2021-06-02"/>
    <s v="VISUDYNE 15 mg  poudre pour solution pour perfusion"/>
    <s v=""/>
    <s v="VISUDYNE 15 mg  poudre pour solution pour perfusion"/>
    <x v="4"/>
    <x v="0"/>
    <s v="Vertéporfine "/>
    <d v="2021-10-08T00:00:00"/>
  </r>
  <r>
    <x v="6"/>
    <x v="0"/>
    <s v="2021-05-31"/>
    <s v="VORICONAZOLE OHRE PHARMA 200 mg , poudre pour solution pour perfusion"/>
    <s v=""/>
    <s v="VORICONAZOLE OHRE PHARMA 200 mg, poudre pour solution pour perfusion"/>
    <x v="0"/>
    <x v="0"/>
    <s v="Voriconazole"/>
    <d v="2021-10-08T00:00:00"/>
  </r>
  <r>
    <x v="6"/>
    <x v="2"/>
    <s v="2021-05-31"/>
    <s v="PROPRANOLOL ACETLAB 5 mg/5 mL , solution injectable"/>
    <s v=""/>
    <s v="PROPRANOLOL ACETLAB 5 mg/5 mL, solution injectable"/>
    <x v="3"/>
    <x v="0"/>
    <s v="Propranolol"/>
    <d v="2021-10-08T00:00:00"/>
  </r>
  <r>
    <x v="6"/>
    <x v="2"/>
    <s v="2021-05-31"/>
    <s v="RESITUNE 75 mg  Comprimé gastro-résistant Flacon de 30 et Flacon de 90"/>
    <s v=""/>
    <s v="RESITUNE 75 mg  Comprimé gastro-résistant Flacon de 30 et Flacon de 90"/>
    <x v="7"/>
    <x v="0"/>
    <s v="Acide acétylsalicylique"/>
    <d v="2021-10-08T00:00:00"/>
  </r>
  <r>
    <x v="6"/>
    <x v="2"/>
    <s v="2021-05-31"/>
    <s v="RESITUNE 100 mg  Comprimé gastro-résistant Flacon de 30 et Flacon de 90"/>
    <s v=""/>
    <s v="RESITUNE 100 mg  Comprimé gastro-résistant Flacon de 30 et Flacon de 90"/>
    <x v="7"/>
    <x v="0"/>
    <s v="Acide acétylsalicylique"/>
    <d v="2021-10-08T00:00:00"/>
  </r>
  <r>
    <x v="6"/>
    <x v="1"/>
    <s v="2021-05-27"/>
    <s v="CIPROFLOXACINE ARROW 500mg  comprimé pelliculé"/>
    <s v=""/>
    <s v="CIPROFLOXACINE ARROW 500mg  comprimé pelliculé"/>
    <x v="0"/>
    <x v="0"/>
    <s v="Ciprofloxacine"/>
    <d v="2021-10-08T00:00:00"/>
  </r>
  <r>
    <x v="6"/>
    <x v="1"/>
    <s v="2021-05-26"/>
    <s v="DIGIFAB 40 mg  poudre pour solution pour perfusion"/>
    <s v="2015-02-25"/>
    <s v="DIGIFAB 40 mg  poudre pour solution pour perfusion"/>
    <x v="1"/>
    <x v="0"/>
    <s v="Fragments Fab antidigoxine (ovins)"/>
    <d v="2021-10-08T00:00:00"/>
  </r>
  <r>
    <x v="6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10-08T00:00:00"/>
  </r>
  <r>
    <x v="6"/>
    <x v="0"/>
    <s v="2021-05-25"/>
    <s v="PENTACARINAT 300 mg , poudre pour aérosol et pour usage parentéral"/>
    <s v=""/>
    <s v="PENTACARINAT 300 mg, poudre pour aérosol et pour usage parentéral"/>
    <x v="9"/>
    <x v="0"/>
    <s v="Pentamidine (isétionate de) "/>
    <d v="2021-10-08T00:00:00"/>
  </r>
  <r>
    <x v="6"/>
    <x v="1"/>
    <s v="2021-05-21"/>
    <s v="UN-ALFA 2 microgrammes/1 ml , solution injectable IV en ampoule"/>
    <s v="2021-05-21"/>
    <s v="UN-ALFA 2 microgrammes/1 ml, solution injectable IV en ampoule"/>
    <x v="8"/>
    <x v="0"/>
    <s v="Alfacalcidol "/>
    <d v="2021-10-08T00:00:00"/>
  </r>
  <r>
    <x v="6"/>
    <x v="0"/>
    <s v="2021-05-19"/>
    <s v="SEMAP 20 mg , comprimé"/>
    <s v=""/>
    <s v="SEMAP 20 mg, comprimé"/>
    <x v="5"/>
    <x v="0"/>
    <s v="Penfluridol"/>
    <d v="2021-10-08T00:00:00"/>
  </r>
  <r>
    <x v="6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10-08T00:00:00"/>
  </r>
  <r>
    <x v="6"/>
    <x v="0"/>
    <s v="2021-05-07"/>
    <s v="URAPIDIL 100 mg/20 ml , solution injectable"/>
    <s v=""/>
    <s v="URAPIDIL 100 mg/20 ml, solution injectable"/>
    <x v="3"/>
    <x v="0"/>
    <s v="Uradipil"/>
    <d v="2021-10-08T00:00:00"/>
  </r>
  <r>
    <x v="6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10-08T00:00:00"/>
  </r>
  <r>
    <x v="6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10-08T00:00:00"/>
  </r>
  <r>
    <x v="6"/>
    <x v="0"/>
    <s v="2021-04-30"/>
    <s v="BLEOMYCINE BELLON 15 mg, poudre pour solution injectable"/>
    <s v=""/>
    <s v="BLEOMYCINE BELLON 15 mg, poudre pour solution injectable"/>
    <x v="6"/>
    <x v="0"/>
    <s v="Bléomycine (sulfate de)"/>
    <d v="2021-10-08T00:00:00"/>
  </r>
  <r>
    <x v="6"/>
    <x v="3"/>
    <s v="2021-04-30"/>
    <s v="MINIRIN 0,1 mg/ml solution pour administration endonasale : proposition de substitution"/>
    <s v=""/>
    <s v="MINIRIN 0,1 mg/ml solution pour administration endonasale"/>
    <x v="2"/>
    <x v="0"/>
    <s v="Desmopressine"/>
    <d v="2021-10-08T00:00:00"/>
  </r>
  <r>
    <x v="6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10-08T00:00:00"/>
  </r>
  <r>
    <x v="6"/>
    <x v="0"/>
    <s v="2021-04-26"/>
    <s v="ALKONATREM   150 mg, gélule (Chlorhydrate de déméclocycline)"/>
    <s v=""/>
    <s v="ALKONATREM   150 mg, gélule"/>
    <x v="0"/>
    <x v="0"/>
    <s v="Chlorhydrate de déméclocycline"/>
    <d v="2021-10-08T00:00:00"/>
  </r>
  <r>
    <x v="6"/>
    <x v="1"/>
    <s v="2021-04-22"/>
    <s v="INVANZ 1 G, poudre pour solution à diluer pour perfusion"/>
    <s v="2021-04-21"/>
    <s v="INVANZ 1 G, poudre pour solution à diluer pour perfusion"/>
    <x v="0"/>
    <x v="0"/>
    <s v="Ertapénem"/>
    <d v="2021-10-08T00:00:00"/>
  </r>
  <r>
    <x v="6"/>
    <x v="1"/>
    <s v="2021-04-22"/>
    <s v="DIAZEPAM  5 mg et 10 mg comprimé"/>
    <s v="2021-04-22"/>
    <s v="DIAZEPAM  5 mg et 10 mg comprimé"/>
    <x v="5"/>
    <x v="0"/>
    <s v="Diazépam"/>
    <d v="2021-10-08T00:00:00"/>
  </r>
  <r>
    <x v="6"/>
    <x v="0"/>
    <s v="2021-04-19"/>
    <s v="ZONISAMIDE MYLAN 100 mg, gélule"/>
    <s v=""/>
    <s v="ZONISAMIDE MYLAN 100 mg, gélule"/>
    <x v="5"/>
    <x v="0"/>
    <s v="Zonisamide"/>
    <d v="2021-10-08T00:00:00"/>
  </r>
  <r>
    <x v="6"/>
    <x v="0"/>
    <s v="2021-04-19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10-08T00:00:00"/>
  </r>
  <r>
    <x v="6"/>
    <x v="2"/>
    <s v="2021-04-19"/>
    <s v="ZENTEL 400 mg , comprimé"/>
    <s v=""/>
    <s v="ZENTEL 400 mg, comprimé"/>
    <x v="9"/>
    <x v="0"/>
    <s v="Albendazole"/>
    <d v="2021-10-08T00:00:00"/>
  </r>
  <r>
    <x v="6"/>
    <x v="0"/>
    <s v="2021-04-19"/>
    <s v="VITRAKVI 20 mg/ml , solution buvable flacon de 100 ml"/>
    <s v=""/>
    <s v="VITRAKVI 20 mg/ml, solution buvable flacon de 100 ml"/>
    <x v="6"/>
    <x v="0"/>
    <s v="Larotrectinib"/>
    <d v="2021-10-08T00:00:00"/>
  </r>
  <r>
    <x v="6"/>
    <x v="2"/>
    <s v="2021-04-19"/>
    <s v="Venin de guêpe Polistes spp 550 microgrammes , poudre pour solution injectable"/>
    <s v=""/>
    <s v="VENIN de guêpe Polistes spp 550 microgrammes, poudre pour solution injectable"/>
    <x v="1"/>
    <x v="0"/>
    <s v="Venin de guêpe"/>
    <d v="2021-10-08T00:00:00"/>
  </r>
  <r>
    <x v="6"/>
    <x v="1"/>
    <s v="2021-04-19"/>
    <s v="VEDROP 50mg/ml  solution buvable flacon de 20 ml et de 60 ml"/>
    <s v="2020-12-22"/>
    <s v="VEDROP 50mg/ml  solution buvable flacon de 20 ml et de 60 ml"/>
    <x v="8"/>
    <x v="0"/>
    <s v="Tocophérol"/>
    <d v="2021-10-08T00:00:00"/>
  </r>
  <r>
    <x v="6"/>
    <x v="0"/>
    <s v="2021-04-19"/>
    <s v="VECTARION INJECTABLE , lyophilisat et solution pour préparation injectable"/>
    <s v=""/>
    <s v="VECTARION injectable, lyophilisat et solution pour préparation injectable"/>
    <x v="12"/>
    <x v="0"/>
    <s v="Almitrine (mésilate d')"/>
    <d v="2021-10-08T00:00:00"/>
  </r>
  <r>
    <x v="6"/>
    <x v="0"/>
    <s v="2021-04-19"/>
    <s v="VAMINOLACT  solution pour perfusion en flacon de verre de 100  ml"/>
    <s v=""/>
    <s v="VAMINOLACT solution pour perfusion en flacon de verre de 100 ml"/>
    <x v="7"/>
    <x v="0"/>
    <s v="Alanine / Arginine / Acide aspartique / …"/>
    <d v="2021-10-08T00:00:00"/>
  </r>
  <r>
    <x v="6"/>
    <x v="0"/>
    <s v="2021-04-19"/>
    <s v="VAMINOLACT   solution pour perfusion en flacon de verre de 1000  ml"/>
    <s v=""/>
    <s v="VAMINOLACT solution pour perfusion en flacon de verre de 1000 ml"/>
    <x v="7"/>
    <x v="0"/>
    <s v="Alanine / Arginine / Acide aspartique / …"/>
    <d v="2021-10-08T00:00:00"/>
  </r>
  <r>
    <x v="6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10-08T00:00:00"/>
  </r>
  <r>
    <x v="6"/>
    <x v="2"/>
    <s v="2021-04-19"/>
    <s v="TRACRIUM 250 mg/25 ml , solution injectable - flacon de 25 ml"/>
    <s v=""/>
    <s v="TRACRIUM 250 mg/25 ml, solution injectable - flacon de 25 ml"/>
    <x v="10"/>
    <x v="0"/>
    <s v="Atracurium"/>
    <d v="2021-10-08T00:00:00"/>
  </r>
  <r>
    <x v="6"/>
    <x v="2"/>
    <s v="2021-04-19"/>
    <s v="TOPIRAMATE SANDOZ 100 mg, comprimé pelliculé"/>
    <s v=""/>
    <s v="TOPIRAMATE SANDOZ 100 mg, comprimé pelliculé"/>
    <x v="5"/>
    <x v="0"/>
    <s v="Topiramate"/>
    <d v="2021-10-08T00:00:00"/>
  </r>
  <r>
    <x v="6"/>
    <x v="1"/>
    <s v="2021-04-19"/>
    <s v="TOBI PODHALER 28 mg , poudre pour inhalation en gélule"/>
    <s v="2020-03-25"/>
    <s v="TOBI PODHALER 28 mg, poudre pour inhalation en gélule"/>
    <x v="0"/>
    <x v="0"/>
    <s v="Tobramycine"/>
    <d v="2021-10-08T00:00:00"/>
  </r>
  <r>
    <x v="6"/>
    <x v="1"/>
    <s v="2021-04-19"/>
    <s v="THYROZOL  5 mg,10 mg et 20 mg"/>
    <s v="2020-09-02"/>
    <s v="THYROZOL  5 mg,10 mg et 20 mg"/>
    <x v="2"/>
    <x v="0"/>
    <s v="Thiamazole"/>
    <d v="2021-10-08T00:00:00"/>
  </r>
  <r>
    <x v="6"/>
    <x v="0"/>
    <s v="2021-04-19"/>
    <s v="THIOPENTAL MEDIPHA 500 mg et 1 g , poudre pour solution injectable"/>
    <s v=""/>
    <s v="THIOPENTAL MEDIPHA 500 mg et 1 g, poudre pour solution injectable"/>
    <x v="5"/>
    <x v="0"/>
    <s v="Thiopenthal"/>
    <d v="2021-10-08T00:00:00"/>
  </r>
  <r>
    <x v="6"/>
    <x v="1"/>
    <s v="2021-04-19"/>
    <s v="TERCIAN 50 mg/5 ml , solution injectable en ampoule"/>
    <s v="2020-11-24"/>
    <s v="TERCIAN 50 mg/5 ml, solution injectable en ampoule"/>
    <x v="5"/>
    <x v="0"/>
    <s v="Cyamémazine"/>
    <d v="2021-10-08T00:00:00"/>
  </r>
  <r>
    <x v="6"/>
    <x v="3"/>
    <s v="2021-04-19"/>
    <s v="SURGESTONE , comprimé de 0,125 mg, 0,250 mg et 0,500 mg"/>
    <s v=""/>
    <s v="SURGESTONE, comprimé de 0,125 mg, 0,250 mg et 0,500 mg"/>
    <x v="11"/>
    <x v="0"/>
    <s v="Promégestone"/>
    <d v="2021-10-08T00:00:00"/>
  </r>
  <r>
    <x v="6"/>
    <x v="0"/>
    <s v="2021-04-19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10-08T00:00:00"/>
  </r>
  <r>
    <x v="6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10-08T00:00:00"/>
  </r>
  <r>
    <x v="6"/>
    <x v="1"/>
    <s v="2021-04-19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10-08T00:00:00"/>
  </r>
  <r>
    <x v="6"/>
    <x v="1"/>
    <s v="2021-04-19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10-08T00:00:00"/>
  </r>
  <r>
    <x v="6"/>
    <x v="1"/>
    <s v="2021-04-19"/>
    <s v="SKIACOL 0,5 % collyre , flacon de 0,5ml"/>
    <s v="2020-04-24"/>
    <s v="SKIACOL 0,5 % collyre, flacon de 0,5ml"/>
    <x v="4"/>
    <x v="0"/>
    <s v="Cyclopentolate (chlorhydrate de)"/>
    <d v="2021-10-08T00:00:00"/>
  </r>
  <r>
    <x v="6"/>
    <x v="0"/>
    <s v="2021-04-19"/>
    <s v="SINEMET LP 200 mg/50 mg , comprimé à libération prolongée"/>
    <s v=""/>
    <s v="SINEMET LP 200 mg/50 mg, comprimé à libération prolongée"/>
    <x v="5"/>
    <x v="0"/>
    <s v="Levodopa / Carbidopa"/>
    <d v="2021-10-08T00:00:00"/>
  </r>
  <r>
    <x v="6"/>
    <x v="1"/>
    <s v="2021-04-19"/>
    <s v="SINEMET LP 100 mg/25 mg , comprimé à libération prolongée"/>
    <s v="2020-12-10"/>
    <s v="SINEMET LP 100 mg/25 mg, comprimé à libération prolongée"/>
    <x v="5"/>
    <x v="0"/>
    <s v="Levodopa / Carbidopa"/>
    <d v="2021-10-08T00:00:00"/>
  </r>
  <r>
    <x v="6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10-08T00:00:00"/>
  </r>
  <r>
    <x v="6"/>
    <x v="1"/>
    <s v="2021-04-19"/>
    <s v="SCOPODERM TTS  1 mg/72 heures, dispositif transdermique"/>
    <s v="2020-09-28"/>
    <s v="SCOPODERM TTS  1 mg/72 heures, dispositif transdermique"/>
    <x v="8"/>
    <x v="0"/>
    <s v="Scopolamine"/>
    <d v="2021-10-08T00:00:00"/>
  </r>
  <r>
    <x v="6"/>
    <x v="0"/>
    <s v="2021-04-19"/>
    <s v="ROPINIROLE MYLAN 0,5 mg  comprimé pelliculé"/>
    <s v=""/>
    <s v="ROPINIROLE MYLAN 0,5 mg  comprimé pelliculé"/>
    <x v="5"/>
    <x v="0"/>
    <s v="Ropinirole"/>
    <d v="2021-10-08T00:00:00"/>
  </r>
  <r>
    <x v="6"/>
    <x v="1"/>
    <s v="2021-04-19"/>
    <s v="RILUTEK 50 mg comprimés pelliculés"/>
    <s v="2020-11-19"/>
    <s v="RILUTEK 50 mg comprimés pelliculés"/>
    <x v="5"/>
    <x v="0"/>
    <s v="Riluzole"/>
    <d v="2021-10-08T00:00:00"/>
  </r>
  <r>
    <x v="6"/>
    <x v="1"/>
    <s v="2021-04-19"/>
    <s v="RIFATER , comprimé enrobé"/>
    <s v="2020-12-07"/>
    <s v="RIFATER, comprimé enrobé"/>
    <x v="0"/>
    <x v="0"/>
    <s v="Isoniazide / pyrazinamid / rifampicine"/>
    <d v="2021-10-08T00:00:00"/>
  </r>
  <r>
    <x v="6"/>
    <x v="2"/>
    <s v="2021-04-19"/>
    <s v="RIFADINE 2 % , suspension buvable"/>
    <s v=""/>
    <s v="RIFADINE 2 %, suspension buvable"/>
    <x v="0"/>
    <x v="0"/>
    <s v="Rifampicine sodique"/>
    <d v="2021-10-08T00:00:00"/>
  </r>
  <r>
    <x v="6"/>
    <x v="1"/>
    <s v="2021-04-19"/>
    <s v="REBETOL 40 mg/40 ml , solution buvable"/>
    <s v="2021-03-09"/>
    <s v="REBETOL 40 mg/ml, solution buvable"/>
    <x v="0"/>
    <x v="0"/>
    <s v="Ribavirine"/>
    <d v="2021-10-08T00:00:00"/>
  </r>
  <r>
    <x v="6"/>
    <x v="1"/>
    <s v="2021-04-19"/>
    <s v="QUITAXON 50 mg , comprimé pelliculé sécable"/>
    <s v="2020-09-10"/>
    <s v="QUITAXON 50 mg, comprimé pelliculé sécable"/>
    <x v="5"/>
    <x v="0"/>
    <s v="Quétiapine"/>
    <d v="2021-10-08T00:00:00"/>
  </r>
  <r>
    <x v="6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10-08T00:00:00"/>
  </r>
  <r>
    <x v="6"/>
    <x v="1"/>
    <s v="2021-04-19"/>
    <s v="PROLEUKIN 18 millions U.I. , poudre pour solution injectable"/>
    <s v="2020-06-25"/>
    <s v="PROLEUKIN 18 millions U.I., poudre pour solution injectable"/>
    <x v="6"/>
    <x v="0"/>
    <s v="Aldesleukine"/>
    <d v="2021-10-08T00:00:00"/>
  </r>
  <r>
    <x v="6"/>
    <x v="2"/>
    <s v="2021-04-19"/>
    <s v="PROGESTERONE RETARD PHARLON 500 mg/2 ml , solution injectable IM en ampoule"/>
    <s v=""/>
    <s v="PROGESTERONE RETARD PHARLON 500 mg/2 ml, solution injectable IM en ampoule"/>
    <x v="11"/>
    <x v="0"/>
    <s v="Progestérone"/>
    <d v="2021-10-08T00:00:00"/>
  </r>
  <r>
    <x v="6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10-08T00:00:00"/>
  </r>
  <r>
    <x v="6"/>
    <x v="1"/>
    <s v="2021-04-19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10-08T00:00:00"/>
  </r>
  <r>
    <x v="6"/>
    <x v="1"/>
    <s v="2021-04-19"/>
    <s v="PLASMION  - Solution pour perfusion"/>
    <s v="2020-09-22"/>
    <s v="PLASMION  - Solution pour perfusion"/>
    <x v="7"/>
    <x v="0"/>
    <s v="N/A"/>
    <d v="2021-10-08T00:00:00"/>
  </r>
  <r>
    <x v="6"/>
    <x v="1"/>
    <s v="2021-04-19"/>
    <s v="PILOCARPINE 2 POUR CENT FAURE , collyre en solution en récipient unidose"/>
    <s v="2020-11-23"/>
    <s v="PILOCARPINE 2 POUR CENT FAURE, collyre en solution en récipient unidose"/>
    <x v="4"/>
    <x v="0"/>
    <s v="Pilocarpine"/>
    <d v="2021-10-08T00:00:00"/>
  </r>
  <r>
    <x v="6"/>
    <x v="1"/>
    <s v="2021-04-19"/>
    <s v="PILOCARPINE 1 POUR CENT FAURE , collyre en solution en récipient unidose"/>
    <s v="2020-11-23"/>
    <s v="PILOCARPINE 1 POUR CENT FAURE, collyre en solution en récipient unidose"/>
    <x v="4"/>
    <x v="0"/>
    <s v="Pilocarpine"/>
    <d v="2021-10-08T00:00:00"/>
  </r>
  <r>
    <x v="6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10-08T00:00:00"/>
  </r>
  <r>
    <x v="6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10-08T00:00:00"/>
  </r>
  <r>
    <x v="6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10-08T00:00:00"/>
  </r>
  <r>
    <x v="6"/>
    <x v="0"/>
    <s v="2021-04-19"/>
    <s v="PACLITAXEL KABI 6 mg/ml , solution à diluer pour perfusion"/>
    <s v=""/>
    <s v="PACLITAXEL KABI 6 mg/ml, solution à diluer pour perfusion"/>
    <x v="6"/>
    <x v="0"/>
    <s v="Paclitaxel"/>
    <d v="2021-10-08T00:00:00"/>
  </r>
  <r>
    <x v="6"/>
    <x v="1"/>
    <s v="2021-04-19"/>
    <s v="PACLITAXEL EBEWE 6 mg/ml , solution à diluer pour perfusion"/>
    <s v="2020-05-25"/>
    <s v="PACLITAXEL EBEWE 6 mg/ml, solution à diluer pour perfusion"/>
    <x v="6"/>
    <x v="0"/>
    <s v="Paclitaxel"/>
    <d v="2021-10-08T00:00:00"/>
  </r>
  <r>
    <x v="6"/>
    <x v="1"/>
    <s v="2021-04-19"/>
    <s v="ONDANSETRON KABI 2 mg/ml  solution injectable"/>
    <s v="2021-01-01"/>
    <s v="ONDANSETRON KABI 2 mg/ml  solution injectable"/>
    <x v="8"/>
    <x v="0"/>
    <s v="Ondansétron"/>
    <d v="2021-10-08T00:00:00"/>
  </r>
  <r>
    <x v="6"/>
    <x v="1"/>
    <s v="2021-04-19"/>
    <s v="ONDANSETRON ACCORD 2 mg/ml  solution injectable"/>
    <s v="2020-11-18"/>
    <s v="ONDANSETRON ACCORD 2 mg/ml  solution injectable"/>
    <x v="8"/>
    <x v="0"/>
    <s v="Ondansétron"/>
    <d v="2021-10-08T00:00:00"/>
  </r>
  <r>
    <x v="6"/>
    <x v="1"/>
    <s v="2021-04-19"/>
    <s v="OCTREOTIDE HOSPIRA 500 microgrammes/1 ml , solution injectable"/>
    <s v="2020-03-27"/>
    <s v="OCTREOTIDE HOSPIRA 500 microgrammes/1 ml, solution injectable"/>
    <x v="2"/>
    <x v="0"/>
    <s v="Octréotide"/>
    <d v="2021-10-08T00:00:00"/>
  </r>
  <r>
    <x v="6"/>
    <x v="0"/>
    <s v="2021-04-19"/>
    <s v="OCTIM 150 microgrammes/dose , solution pour pulvérisation nasale"/>
    <s v=""/>
    <s v="OCTIM 150 microgrammes/dose, solution pour pulvérisation nasale"/>
    <x v="2"/>
    <x v="0"/>
    <s v="Desmopressine"/>
    <d v="2021-10-08T00:00:00"/>
  </r>
  <r>
    <x v="6"/>
    <x v="2"/>
    <s v="2021-04-19"/>
    <s v="OCTAGAM  100 mg/ml et 50 mg/ml, solution pour perfusion"/>
    <s v=""/>
    <s v="OCTAGAM  100 mg/ml et 50 mg/ml, solution pour perfusion"/>
    <x v="0"/>
    <x v="0"/>
    <s v="Immunoglobuline humaine normale"/>
    <d v="2021-10-08T00:00:00"/>
  </r>
  <r>
    <x v="6"/>
    <x v="0"/>
    <s v="2021-04-19"/>
    <s v="OCTAFIX 100 UI/ml , poudre et solvant pour solution injectable"/>
    <s v=""/>
    <s v="OCTAFIX 100 UI/ml, poudre et solvant pour solution injectable"/>
    <x v="7"/>
    <x v="0"/>
    <s v="Facteur VIII de coagulation humain"/>
    <d v="2021-10-08T00:00:00"/>
  </r>
  <r>
    <x v="6"/>
    <x v="2"/>
    <s v="2021-04-19"/>
    <s v="NULOJIX 250 mg , poudre pour solution à diluer pour perfusion"/>
    <s v=""/>
    <s v="NULOJIX 250 mg, poudre pour solution à diluer pour perfusion"/>
    <x v="6"/>
    <x v="0"/>
    <s v="Bélatacept"/>
    <d v="2021-10-08T00:00:00"/>
  </r>
  <r>
    <x v="6"/>
    <x v="1"/>
    <s v="2021-04-19"/>
    <s v="NOZINAN 25 mg/ml , solution injectable en ampoule (I.M.)"/>
    <s v="2020-11-24"/>
    <s v="NOZINAN 25 mg/ml, solution injectable en ampoule (I.M.)"/>
    <x v="5"/>
    <x v="0"/>
    <s v="Lévomépromazine (chlorhydrate de)"/>
    <d v="2021-10-08T00:00:00"/>
  </r>
  <r>
    <x v="6"/>
    <x v="1"/>
    <s v="2021-04-19"/>
    <s v="NOXAFIL 40 mg/ml , suspension buvable"/>
    <s v="2020-06-02"/>
    <s v="NOXAFIL 40 mg/ml, suspension buvable"/>
    <x v="0"/>
    <x v="0"/>
    <s v="Posaconazole"/>
    <d v="2021-10-08T00:00:00"/>
  </r>
  <r>
    <x v="6"/>
    <x v="1"/>
    <s v="2021-04-19"/>
    <s v="NAROPEINE 2 mg/ml , solution injectable en ampoule"/>
    <s v="2020-09-10"/>
    <s v="NAROPEINE 2 mg/ml, solution injectable en ampoule"/>
    <x v="5"/>
    <x v="0"/>
    <s v="Ropivacaïne (chlorhydrate de)"/>
    <d v="2021-10-08T00:00:00"/>
  </r>
  <r>
    <x v="6"/>
    <x v="1"/>
    <s v="2021-04-19"/>
    <s v="NANOCIS 0,24 mg  trousse pour préparation radiopharmaceutique"/>
    <s v="2020-10-01"/>
    <s v="NANOCIS 0,24 mg  trousse pour préparation radiopharmaceutique"/>
    <x v="1"/>
    <x v="0"/>
    <s v="Rhénium (heptasulfure de)"/>
    <d v="2021-10-08T00:00:00"/>
  </r>
  <r>
    <x v="6"/>
    <x v="1"/>
    <s v="2021-04-19"/>
    <s v="MYSOLINE 250 mg , comprimé sécable"/>
    <s v="2020-02-10"/>
    <s v="MYSOLINE 250 mg, comprimé sécable"/>
    <x v="5"/>
    <x v="0"/>
    <s v="Primidone"/>
    <d v="2021-10-08T00:00:00"/>
  </r>
  <r>
    <x v="6"/>
    <x v="1"/>
    <s v="2021-04-19"/>
    <s v="MOZOBIL 20mg/ml  solution injectable, boite de 1 flacon"/>
    <s v="2020-10-06"/>
    <s v="MOZOBIL 20mg/ml  solution injectable, boite de 1 flacon"/>
    <x v="6"/>
    <x v="0"/>
    <s v="Plérixafor"/>
    <d v="2021-10-08T00:00:00"/>
  </r>
  <r>
    <x v="6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10-08T00:00:00"/>
  </r>
  <r>
    <x v="6"/>
    <x v="0"/>
    <s v="2021-04-19"/>
    <s v="MIOCHOLE 20 mg , poudre et solvant pour solution intraoculaire"/>
    <s v=""/>
    <s v="MIOCHOLE 20 mg, poudre et solvant pour solution intraoculaire"/>
    <x v="4"/>
    <x v="0"/>
    <s v="Chlorure d'acétylcholine"/>
    <d v="2021-10-08T00:00:00"/>
  </r>
  <r>
    <x v="6"/>
    <x v="0"/>
    <s v="2021-04-19"/>
    <s v="MINIRIN SPRAY 10 microgrammes par dose , solution endonasale en flacon pulvérisateur"/>
    <s v=""/>
    <s v="MINIRIN Spray 10 microgrammes par dose, solution endonasale en flacon"/>
    <x v="2"/>
    <x v="0"/>
    <s v="Desmopressine"/>
    <d v="2021-10-08T00:00:00"/>
  </r>
  <r>
    <x v="6"/>
    <x v="2"/>
    <s v="2021-04-19"/>
    <s v="MINIRIN SPRAY / MINIRIN et MINIRINMELT"/>
    <s v=""/>
    <s v="MINIRIN SPRAY / MINIRIN et MINIRINMELT"/>
    <x v="2"/>
    <x v="0"/>
    <s v="Desmopressine"/>
    <d v="2021-10-08T00:00:00"/>
  </r>
  <r>
    <x v="6"/>
    <x v="2"/>
    <s v="2021-04-19"/>
    <s v="MIANSERINE (produits à base de)"/>
    <s v=""/>
    <s v="MIANSERINE (produits à base de)"/>
    <x v="5"/>
    <x v="0"/>
    <s v="Miansérine"/>
    <d v="2021-10-08T00:00:00"/>
  </r>
  <r>
    <x v="6"/>
    <x v="1"/>
    <s v="2021-04-19"/>
    <s v="METHOTREXATE BIODIM 25 mg/1 mL , solution injectable"/>
    <s v="2020-08-13"/>
    <s v="METHOTREXATE BIODIM 25 mg/1 mL, solution injectable"/>
    <x v="6"/>
    <x v="0"/>
    <s v="Méthotrexate"/>
    <d v="2021-10-08T00:00:00"/>
  </r>
  <r>
    <x v="6"/>
    <x v="2"/>
    <s v="2021-04-19"/>
    <s v="LYTOS 520 mg , comprimé pelliculé"/>
    <s v=""/>
    <s v="LYTOS 520 mg, comprimé pelliculé"/>
    <x v="10"/>
    <x v="0"/>
    <s v="Clodronate de sodium"/>
    <d v="2021-10-08T00:00:00"/>
  </r>
  <r>
    <x v="6"/>
    <x v="3"/>
    <s v="2021-04-19"/>
    <s v="LYNPARZA 50 mg , gélule"/>
    <s v=""/>
    <s v="LYNPARZA 50 mg, gélule"/>
    <x v="6"/>
    <x v="0"/>
    <s v="Olaparib"/>
    <d v="2021-10-08T00:00:00"/>
  </r>
  <r>
    <x v="6"/>
    <x v="1"/>
    <s v="2021-04-19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10-08T00:00:00"/>
  </r>
  <r>
    <x v="6"/>
    <x v="1"/>
    <s v="2021-04-19"/>
    <s v="LEPTICUR 10 mg , comprimé"/>
    <s v="2020-07-03"/>
    <s v="LEPTICUR 10 mg, comprimé"/>
    <x v="5"/>
    <x v="0"/>
    <s v="Tropatépine"/>
    <d v="2021-10-08T00:00:00"/>
  </r>
  <r>
    <x v="6"/>
    <x v="1"/>
    <s v="2021-04-19"/>
    <s v="LARGACTIL 25 mg/5 ml , solution injectable en ampoule"/>
    <s v="2020-11-24"/>
    <s v="LARGACTIL 25 mg/5 ml, solution injectable en ampoule"/>
    <x v="5"/>
    <x v="0"/>
    <s v="Chlorpromazine"/>
    <d v="2021-10-08T00:00:00"/>
  </r>
  <r>
    <x v="6"/>
    <x v="1"/>
    <s v="2021-04-19"/>
    <s v="LANVIS 40 mg  comprimé sécable"/>
    <s v="2020-07-20"/>
    <s v="LANVIS 40 mg  comprimé sécable"/>
    <x v="6"/>
    <x v="0"/>
    <s v="Thioguanine"/>
    <d v="2021-10-08T00:00:00"/>
  </r>
  <r>
    <x v="6"/>
    <x v="3"/>
    <s v="2021-04-19"/>
    <s v="KIDROLASE 10 000 U.I. , poudre et solvant pour solution injectable"/>
    <s v=""/>
    <s v="KIDROLASE 10 000 U.I., poudre et solvant pour solution injectable"/>
    <x v="6"/>
    <x v="0"/>
    <s v="L-asparaginase"/>
    <d v="2021-10-08T00:00:00"/>
  </r>
  <r>
    <x v="6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10-08T00:00:00"/>
  </r>
  <r>
    <x v="6"/>
    <x v="1"/>
    <s v="2021-04-19"/>
    <s v="JINARC® 15 mg , comprimés"/>
    <s v="2020-03-10"/>
    <s v="JINARC 15 mg, comprimés"/>
    <x v="3"/>
    <x v="0"/>
    <s v="Tolvaptan"/>
    <d v="2021-10-08T00:00:00"/>
  </r>
  <r>
    <x v="6"/>
    <x v="3"/>
    <s v="2021-04-19"/>
    <s v="IODURE (131I) DE SODIUM 111 MBq/mL , solution injectable"/>
    <s v=""/>
    <s v="IODURE (131I) DE SODIUM 111 MBq/mL, solution injectable"/>
    <x v="1"/>
    <x v="0"/>
    <s v="Iodure (131I) de sodium"/>
    <d v="2021-10-08T00:00:00"/>
  </r>
  <r>
    <x v="6"/>
    <x v="1"/>
    <s v="2021-04-19"/>
    <s v="HYQVIA 100 mg/ml , solution pour perfusion par voie sous-cutanée"/>
    <s v="2020-12-09"/>
    <s v="HYQVIA 100 mg/ml, solution pour perfusion par voie sous-cutanée"/>
    <x v="0"/>
    <x v="0"/>
    <s v="Immunoglobuline humaine normale"/>
    <d v="2021-10-08T00:00:00"/>
  </r>
  <r>
    <x v="6"/>
    <x v="0"/>
    <s v="2021-04-19"/>
    <s v="HYCAMTIN 0,25mg, gélule"/>
    <s v=""/>
    <s v="HYCAMTIN 0,25mg, gélule"/>
    <x v="6"/>
    <x v="0"/>
    <s v="Topotécane (chlorhydrate de)"/>
    <d v="2021-10-08T00:00:00"/>
  </r>
  <r>
    <x v="6"/>
    <x v="1"/>
    <s v="2021-04-19"/>
    <s v="HEXATRIONE 2 POUR CENT , suspension injectable (intra-articulaire)"/>
    <s v="2020-09-28"/>
    <s v="HEXATRIONE 2 POUR CENT, suspension injectable (intra-articulaire)"/>
    <x v="2"/>
    <x v="0"/>
    <s v="Hexacetonide de triamcinolone"/>
    <d v="2021-10-08T00:00:00"/>
  </r>
  <r>
    <x v="6"/>
    <x v="1"/>
    <s v="2021-04-19"/>
    <s v="HEXASTAT 100 mg , gélule (altrétamine)"/>
    <s v="2020-07-01"/>
    <s v="HEXASTAT 100 mg, gélule (altrétamine)"/>
    <x v="6"/>
    <x v="0"/>
    <s v="Altrétamine"/>
    <d v="2021-10-08T00:00:00"/>
  </r>
  <r>
    <x v="6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10-08T00:00:00"/>
  </r>
  <r>
    <x v="6"/>
    <x v="1"/>
    <s v="2021-04-19"/>
    <s v="GABITRIL 10 mg , comprimé pelliculé"/>
    <s v="2020-09-25"/>
    <s v="GABITRIL 10 mg, comprimé pelliculé"/>
    <x v="5"/>
    <x v="0"/>
    <s v="Tiagabine hydrochloride monohydrate"/>
    <d v="2021-10-08T00:00:00"/>
  </r>
  <r>
    <x v="6"/>
    <x v="1"/>
    <s v="2021-04-19"/>
    <s v="FURADANTINE 50 mg , gélule"/>
    <s v="2020-04-16"/>
    <s v="FURADANTINE 50 mg, gélule"/>
    <x v="0"/>
    <x v="0"/>
    <s v="Nitrofurantoïne"/>
    <d v="2021-10-08T00:00:00"/>
  </r>
  <r>
    <x v="6"/>
    <x v="1"/>
    <s v="2021-04-19"/>
    <s v="FOSFOCINE 1 g et 4 g I.V. , poudre pour solution pour perfusion"/>
    <s v="2019-12-01"/>
    <s v="FOSFOCINE 1 g et 4 g I.V., poudre pour solution pour perfusion"/>
    <x v="0"/>
    <x v="0"/>
    <s v="Fosfomycine"/>
    <d v="2021-10-08T00:00:00"/>
  </r>
  <r>
    <x v="6"/>
    <x v="1"/>
    <s v="2021-04-19"/>
    <s v="FORMULE CP1A AP-HP  solution pour perfusion cardioplégique, flacon de 500 ml"/>
    <s v="2020-05-29"/>
    <s v="FORMULE CP1A AP-HP  solution pour perfusion cardioplégique, flacon de 500 ml"/>
    <x v="5"/>
    <x v="0"/>
    <s v="N/A"/>
    <d v="2021-10-08T00:00:00"/>
  </r>
  <r>
    <x v="6"/>
    <x v="1"/>
    <s v="2021-04-19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10-08T00:00:00"/>
  </r>
  <r>
    <x v="6"/>
    <x v="0"/>
    <s v="2021-04-19"/>
    <s v="FIRDAPSE 10 mg  comprimé"/>
    <s v=""/>
    <s v="FIRDAPSE 10 mg  comprimé"/>
    <x v="5"/>
    <x v="0"/>
    <s v="Amifampridine (phosphate d')"/>
    <d v="2021-10-08T00:00:00"/>
  </r>
  <r>
    <x v="6"/>
    <x v="0"/>
    <s v="2021-04-19"/>
    <s v="FERRIPROX 100 mg/ml , solution buvable"/>
    <s v=""/>
    <s v="FERRIPROX 100 mg/ml, solution buvable"/>
    <x v="1"/>
    <x v="0"/>
    <s v="Défériprone"/>
    <d v="2021-10-08T00:00:00"/>
  </r>
  <r>
    <x v="6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10-08T00:00:00"/>
  </r>
  <r>
    <x v="6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10-08T00:00:00"/>
  </r>
  <r>
    <x v="6"/>
    <x v="1"/>
    <s v="2021-04-19"/>
    <s v="ELMIRON 100 mg , gélule"/>
    <s v="2020-06-10"/>
    <s v="ELMIRON 100 mg , gélule"/>
    <x v="11"/>
    <x v="0"/>
    <s v="Pentosane polysulfate sodique"/>
    <d v="2021-10-08T00:00:00"/>
  </r>
  <r>
    <x v="6"/>
    <x v="2"/>
    <s v="2021-04-19"/>
    <s v="EFFORTIL  5 mg comprimé et EFFORTIL solution buvable"/>
    <s v=""/>
    <s v="EFFORTIL  5 mg comprimé et EFFORTIL solution buvable"/>
    <x v="3"/>
    <x v="0"/>
    <s v="Étiléfrine"/>
    <d v="2021-10-08T00:00:00"/>
  </r>
  <r>
    <x v="6"/>
    <x v="0"/>
    <s v="2021-04-19"/>
    <s v="Eau pour préparations injectables en poche de 250 ml, 500 ml et 1 000 ml"/>
    <s v=""/>
    <s v="EAU pour préparations injectables en poche de 250 ml, 500 ml et 1 000 ml"/>
    <x v="1"/>
    <x v="0"/>
    <s v="Eau"/>
    <d v="2021-10-08T00:00:00"/>
  </r>
  <r>
    <x v="6"/>
    <x v="1"/>
    <s v="2021-04-19"/>
    <s v="DOCETAXEL HOSPIRA 10 mg/ml , solution à diluer pour perfusion"/>
    <s v="2020-12-09"/>
    <s v="DOCETAXEL HOSPIRA 10 mg/ml, solution à diluer pour perfusion"/>
    <x v="6"/>
    <x v="0"/>
    <s v="Docétaxel"/>
    <d v="2021-10-08T00:00:00"/>
  </r>
  <r>
    <x v="6"/>
    <x v="1"/>
    <s v="2021-04-19"/>
    <s v="DOBUTAMINE PANPHARMA 250 mg/20 ml , solution à diluer pour perfusion"/>
    <s v="2020-10-15"/>
    <s v="DOBUTAMINE PANPHARMA 250 mg/20 ml, solution à diluer pour perfusion"/>
    <x v="3"/>
    <x v="0"/>
    <s v="Dobutamine"/>
    <d v="2021-10-08T00:00:00"/>
  </r>
  <r>
    <x v="6"/>
    <x v="1"/>
    <s v="2021-04-19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10-08T00:00:00"/>
  </r>
  <r>
    <x v="6"/>
    <x v="1"/>
    <s v="2021-04-19"/>
    <s v="DIPIPERON 40 mg/ml , solution buvable en gouttes"/>
    <s v="2021-01-20"/>
    <s v="DIPIPERON 40 mg/ml, solution buvable en gouttes"/>
    <x v="5"/>
    <x v="0"/>
    <s v="Pipampérone"/>
    <d v="2021-10-08T00:00:00"/>
  </r>
  <r>
    <x v="6"/>
    <x v="2"/>
    <s v="2021-04-19"/>
    <s v="DIAMOX 500 mg , poudre et solvant pour préparation injectable"/>
    <s v=""/>
    <s v="DIAMOX 500 mg, poudre et solvant pour préparation injectable"/>
    <x v="4"/>
    <x v="0"/>
    <s v="Acétazolamide"/>
    <d v="2021-10-08T00:00:00"/>
  </r>
  <r>
    <x v="6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10-08T00:00:00"/>
  </r>
  <r>
    <x v="6"/>
    <x v="0"/>
    <s v="2021-04-19"/>
    <s v="DEPO PRODASONE 500mg  suspension injectable"/>
    <s v=""/>
    <s v="DEPO PRODASONE 500mg  suspension injectable"/>
    <x v="11"/>
    <x v="0"/>
    <s v="Acétate de médroxyprogestérone"/>
    <d v="2021-10-08T00:00:00"/>
  </r>
  <r>
    <x v="6"/>
    <x v="1"/>
    <s v="2021-04-1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10-08T00:00:00"/>
  </r>
  <r>
    <x v="6"/>
    <x v="2"/>
    <s v="2021-04-19"/>
    <s v="CREON 25 000 U , gélule gastro-résistante"/>
    <s v=""/>
    <s v="CREON 25 000 U, gélule gastro-résistante"/>
    <x v="8"/>
    <x v="0"/>
    <s v="Pancréatine"/>
    <d v="2021-10-08T00:00:00"/>
  </r>
  <r>
    <x v="6"/>
    <x v="1"/>
    <s v="2021-04-19"/>
    <s v="CORDARONE 150 mg/3 ml , solution injectable en ampoule (IV)"/>
    <s v="2020-03-20"/>
    <s v="CORDARONE 150 mg/3 ml, solution injectable en ampoule"/>
    <x v="3"/>
    <x v="0"/>
    <s v="Amiodarone"/>
    <d v="2021-10-08T00:00:00"/>
  </r>
  <r>
    <x v="6"/>
    <x v="0"/>
    <s v="2021-04-19"/>
    <s v="COMTAN® 200 mg comprimé pelliculé , boîte de 60"/>
    <s v=""/>
    <s v="COMTAN 200 mg comprimé pelliculé, boîte de 60"/>
    <x v="5"/>
    <x v="0"/>
    <s v="Entacapone"/>
    <d v="2021-10-08T00:00:00"/>
  </r>
  <r>
    <x v="6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10-08T00:00:00"/>
  </r>
  <r>
    <x v="6"/>
    <x v="2"/>
    <s v="2021-04-19"/>
    <s v="COLCHIMAX , comprimé pelliculé sécable"/>
    <s v=""/>
    <s v="COLCHIMAX, comprimé pelliculé sécable"/>
    <x v="10"/>
    <x v="0"/>
    <s v="Colchicine/Opium/Tiémonium méthylsulfate"/>
    <d v="2021-10-08T00:00:00"/>
  </r>
  <r>
    <x v="6"/>
    <x v="1"/>
    <s v="2021-04-19"/>
    <s v="CLOTTAFACT 1,5 g/100 ml , poudre et solvant pour solution injectable"/>
    <s v="2020-01-01"/>
    <s v="CLOTTAFACT 1,5 g/100 ml, poudre et solvant pour solution injectable"/>
    <x v="7"/>
    <x v="0"/>
    <s v="Facteur XI de coagulation"/>
    <d v="2021-10-08T00:00:00"/>
  </r>
  <r>
    <x v="6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10-08T00:00:00"/>
  </r>
  <r>
    <x v="6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10-08T00:00:00"/>
  </r>
  <r>
    <x v="6"/>
    <x v="0"/>
    <s v="2021-04-19"/>
    <s v="CIMETIDINE ARROW 200 mg  comprimé effervescent"/>
    <s v=""/>
    <s v="CIMETIDINE ARROW 200 mg  comprimé effervescent"/>
    <x v="8"/>
    <x v="0"/>
    <s v="Cimétidine"/>
    <d v="2021-10-08T00:00:00"/>
  </r>
  <r>
    <x v="6"/>
    <x v="2"/>
    <s v="2021-04-19"/>
    <s v="CIMETIDINE 200 mg  comprimé effervescent"/>
    <s v=""/>
    <s v="CIMETIDINE 200 mg  comprimé effervescent"/>
    <x v="8"/>
    <x v="0"/>
    <s v="Cimétidine"/>
    <d v="2021-10-08T00:00:00"/>
  </r>
  <r>
    <x v="6"/>
    <x v="0"/>
    <s v="2021-04-19"/>
    <s v="CHLORHYDRATE DE PROCAINE LAVOISIER 10 et 20 mg/ml, solution injectable"/>
    <s v=""/>
    <s v="CHLORHYDRATE DE PROCAINE LAVOISIER 10 et 20 mg/ml, solution injectable"/>
    <x v="5"/>
    <x v="0"/>
    <s v="Procaïne"/>
    <d v="2021-10-08T00:00:00"/>
  </r>
  <r>
    <x v="6"/>
    <x v="3"/>
    <s v="2021-04-19"/>
    <s v="CELLTOP 25 mg , capsule molle"/>
    <s v=""/>
    <s v="CELLTOP 25 mg, capsule molle"/>
    <x v="6"/>
    <x v="0"/>
    <s v="Etoposide"/>
    <d v="2021-10-08T00:00:00"/>
  </r>
  <r>
    <x v="6"/>
    <x v="1"/>
    <s v="2021-04-19"/>
    <s v="BURINEX 2 mg/4 ml IV , solution injectable en ampoule"/>
    <s v="2020-03-06"/>
    <s v="BURINEX 2 mg/4 ml IV, solution injectable en ampoule"/>
    <x v="3"/>
    <x v="0"/>
    <s v="Bumétanide"/>
    <d v="2021-10-08T00:00:00"/>
  </r>
  <r>
    <x v="6"/>
    <x v="1"/>
    <s v="2021-04-19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10-08T00:00:00"/>
  </r>
  <r>
    <x v="6"/>
    <x v="1"/>
    <s v="2021-04-19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10-08T00:00:00"/>
  </r>
  <r>
    <x v="6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10-08T00:00:00"/>
  </r>
  <r>
    <x v="6"/>
    <x v="1"/>
    <s v="2021-04-19"/>
    <s v="BASDENE 25 mg , comprimé"/>
    <s v="2020-09-01"/>
    <s v="BASDENE 25 mg, comprimé"/>
    <x v="12"/>
    <x v="0"/>
    <s v="Alimemazine"/>
    <d v="2021-10-08T00:00:00"/>
  </r>
  <r>
    <x v="6"/>
    <x v="1"/>
    <s v="2021-04-19"/>
    <s v="BACTRIM , comprimé"/>
    <s v="2021-01-22"/>
    <s v="BACTRIM, comprimé"/>
    <x v="0"/>
    <x v="0"/>
    <s v="Sulfaméthoxazole / Triméthoprime"/>
    <d v="2021-10-08T00:00:00"/>
  </r>
  <r>
    <x v="6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10-08T00:00:00"/>
  </r>
  <r>
    <x v="6"/>
    <x v="1"/>
    <s v="2021-04-19"/>
    <s v="AZACTAM 1g  poudre et solution pour usage parentéral"/>
    <s v="2021-03-15"/>
    <s v="AZACTAM 1g poudre et solution pour usage parentéral"/>
    <x v="0"/>
    <x v="0"/>
    <s v="Aztréonam"/>
    <d v="2021-10-08T00:00:00"/>
  </r>
  <r>
    <x v="6"/>
    <x v="1"/>
    <s v="2021-04-19"/>
    <s v="ARTANE 0,4 POUR CENT , solution buvable en goutte"/>
    <s v="2020-06-01"/>
    <s v="ARTANE 0,4%, solution buvable en goutte"/>
    <x v="5"/>
    <x v="0"/>
    <s v="Chlorhydrate de trihexyphénidyle"/>
    <d v="2021-10-08T00:00:00"/>
  </r>
  <r>
    <x v="6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10-08T00:00:00"/>
  </r>
  <r>
    <x v="6"/>
    <x v="1"/>
    <s v="2021-04-19"/>
    <s v="ARACYTINE 100 mg , poudre et solvant pour solution injectable"/>
    <s v="2020-09-28"/>
    <s v="ARACYTINE 100 mg, poudre et solvant pour solution injectable"/>
    <x v="6"/>
    <x v="0"/>
    <s v="Cytarabine"/>
    <d v="2021-10-08T00:00:00"/>
  </r>
  <r>
    <x v="6"/>
    <x v="0"/>
    <s v="2021-04-19"/>
    <s v="ANSATIPINE 150 mg , gélule"/>
    <s v=""/>
    <s v="ANSATIPINE 150 mg, gélule"/>
    <x v="0"/>
    <x v="0"/>
    <s v="Rifabutine"/>
    <d v="2021-10-08T00:00:00"/>
  </r>
  <r>
    <x v="6"/>
    <x v="2"/>
    <s v="2021-04-19"/>
    <s v="ANCOTIL 1 POUR CENT , solution pour perfusion"/>
    <s v=""/>
    <s v="ANCOTIL 1 pour cent, solution pour perfusion"/>
    <x v="0"/>
    <x v="0"/>
    <s v="Flucytosine"/>
    <d v="2021-10-08T00:00:00"/>
  </r>
  <r>
    <x v="6"/>
    <x v="1"/>
    <s v="2021-04-19"/>
    <s v="ANANDRON 150 mg , comprimé"/>
    <s v="2020-10-14"/>
    <s v="ANANDRON 150 mg, comprimé"/>
    <x v="6"/>
    <x v="0"/>
    <s v="Nilutamide"/>
    <d v="2021-10-08T00:00:00"/>
  </r>
  <r>
    <x v="6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10-08T00:00:00"/>
  </r>
  <r>
    <x v="6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10-08T00:00:00"/>
  </r>
  <r>
    <x v="6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10-08T00:00:00"/>
  </r>
  <r>
    <x v="6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10-08T00:00:00"/>
  </r>
  <r>
    <x v="6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10-08T00:00:00"/>
  </r>
  <r>
    <x v="6"/>
    <x v="1"/>
    <s v="2021-04-19"/>
    <s v="ALUNBRIG 30 mg , comprimé pelliculé"/>
    <s v="2021-03-02"/>
    <s v="ALUNBRIG 30 mg , comprimé pelliculé"/>
    <x v="6"/>
    <x v="0"/>
    <s v="Brigatinib"/>
    <d v="2021-10-08T00:00:00"/>
  </r>
  <r>
    <x v="6"/>
    <x v="2"/>
    <s v="2021-04-19"/>
    <s v="AKYNZEO 300 mg/0,5 mg , gélule"/>
    <s v=""/>
    <s v="AKYNZEO 300 mg/0,5 mg , gélule"/>
    <x v="8"/>
    <x v="0"/>
    <s v="Netupitant/Palonosetron"/>
    <d v="2021-10-08T00:00:00"/>
  </r>
  <r>
    <x v="6"/>
    <x v="0"/>
    <s v="2021-04-19"/>
    <s v="ACIDES AMINES POUR LEUCINOSE DECOMPENSEE AP-HP , solution pour perfusion"/>
    <s v=""/>
    <s v="ACIDES AMINES POUR LEUCINOSE DECOMPENSEE AP-HP, solution pour perfusion"/>
    <x v="7"/>
    <x v="0"/>
    <s v="Acides aminés"/>
    <d v="2021-10-08T00:00:00"/>
  </r>
  <r>
    <x v="7"/>
    <x v="2"/>
    <s v="2021-11-10"/>
    <s v="VISUDYNE 15 mg  poudre pour solution pour perfusion"/>
    <s v=""/>
    <s v="VISUDYNE 15 mg  poudre pour solution pour perfusion"/>
    <x v="4"/>
    <x v="0"/>
    <s v="Vertéporfine "/>
    <d v="2021-11-10T00:00:00"/>
  </r>
  <r>
    <x v="7"/>
    <x v="0"/>
    <s v="2021-11-10"/>
    <s v="KEVZARA 150 mg, solution injectable en seringue préremplie et solution injectable en stylo prérempli"/>
    <s v=""/>
    <s v="KEVZARA 150 mg, solution injectable en seringue préremplie et solution injectable en stylo prérempli"/>
    <x v="6"/>
    <x v="0"/>
    <s v="Sarilumab"/>
    <d v="2021-11-10T00:00:00"/>
  </r>
  <r>
    <x v="7"/>
    <x v="2"/>
    <s v="2021-11-09"/>
    <s v="ZIRABEV 25 mg/ml , solution à diluer pour perfusion"/>
    <s v=""/>
    <s v="ZIRABEV 25 mg/ml, solution à diluer pour perfusion"/>
    <x v="6"/>
    <x v="0"/>
    <s v="Bévacizumab"/>
    <d v="2021-11-10T00:00:00"/>
  </r>
  <r>
    <x v="7"/>
    <x v="2"/>
    <s v="2021-11-08"/>
    <s v="RESPREEZA® , poudre et solvant pour solution injectable/perfusion"/>
    <s v=""/>
    <s v="RESPREEZA 1000 mg, 4000 mg, 5000 mg, poudre et solvant pour solution injectable/perfusion"/>
    <x v="7"/>
    <x v="0"/>
    <s v="Alpha-1 antitrypsine"/>
    <d v="2021-11-10T00:00:00"/>
  </r>
  <r>
    <x v="7"/>
    <x v="2"/>
    <s v="2021-11-08"/>
    <s v="ATRACURIUM HOSPIRA 10 mg/ml , solution injectable"/>
    <s v=""/>
    <s v="ATRACURIUM Hospira 10 mg/ml, solution injectable"/>
    <x v="10"/>
    <x v="0"/>
    <s v="Atracurium"/>
    <d v="2021-11-10T00:00:00"/>
  </r>
  <r>
    <x v="7"/>
    <x v="2"/>
    <s v="2021-11-08"/>
    <s v="NOVORAPID PUMPCART 100 unités/ml , solution injectable en cartouche"/>
    <s v=""/>
    <s v="NOVORAPID PUMPCART 100 unités/ml, solution injectable en cartouche"/>
    <x v="8"/>
    <x v="0"/>
    <s v="Insuline (Aspartate)"/>
    <d v="2021-11-10T00:00:00"/>
  </r>
  <r>
    <x v="7"/>
    <x v="0"/>
    <s v="2021-11-08"/>
    <s v="VIALEBEX 40 mg/mL, solution pour perfusion 500mL"/>
    <s v=""/>
    <s v="VIALEBEX 40 mg/mL, solution pour perfusion 500mL"/>
    <x v="7"/>
    <x v="0"/>
    <s v="Albumine humaine"/>
    <d v="2021-11-10T00:00:00"/>
  </r>
  <r>
    <x v="7"/>
    <x v="2"/>
    <s v="2021-11-05"/>
    <s v="SOLUPRED 5 mg et 20 mg , comprimé orodispersible"/>
    <s v=""/>
    <s v="SOLUPRED 5 mg et 20 mg, comprimé orodispersible"/>
    <x v="2"/>
    <x v="0"/>
    <s v="Prednisolone"/>
    <d v="2021-11-10T00:00:00"/>
  </r>
  <r>
    <x v="7"/>
    <x v="2"/>
    <s v="2021-11-05"/>
    <s v="PREDNISOLONE SANDOZ 20 mg , comprimé orodispersible"/>
    <s v=""/>
    <s v="PREDNISOLONE SANDOZ 20 mg, comprimé orodispersible"/>
    <x v="2"/>
    <x v="0"/>
    <s v="Prednisolone (métasulfobenzoate sodique de)"/>
    <d v="2021-11-10T00:00:00"/>
  </r>
  <r>
    <x v="7"/>
    <x v="2"/>
    <s v="2021-11-05"/>
    <s v="PREDNISOLONE BIOGARAN 20 mg , comprimé orodispersible"/>
    <s v=""/>
    <s v="PREDNISOLONE BIOGARAN 20 mg, comprimé orodispersible"/>
    <x v="2"/>
    <x v="0"/>
    <s v="Prednisolone (métasulfobenzoate sodique de)"/>
    <d v="2021-11-10T00:00:00"/>
  </r>
  <r>
    <x v="7"/>
    <x v="0"/>
    <s v="2021-11-04"/>
    <s v="TOPOTECAN HOSPIRA 4 mg/4ml , solution à diluer pour perfusion"/>
    <s v="2021-11-04"/>
    <s v="TOPOTECAN HOSPIRA 4 mg/4ml, solution à diluer pour perfusion"/>
    <x v="6"/>
    <x v="0"/>
    <s v="Topotécane (chlorhydrate de)"/>
    <d v="2021-11-10T00:00:00"/>
  </r>
  <r>
    <x v="7"/>
    <x v="2"/>
    <s v="2021-11-02"/>
    <s v="CELESTENE CHRONODOSE 5,70 mg/ml , suspension injectable"/>
    <s v=""/>
    <s v="CELESTENE CHRONODOSE 5,70 mg/ml, suspension injectable"/>
    <x v="2"/>
    <x v="0"/>
    <s v="Bétaméthasone"/>
    <d v="2021-11-10T00:00:00"/>
  </r>
  <r>
    <x v="7"/>
    <x v="1"/>
    <s v="2021-11-02"/>
    <s v="SCOPOLAMINE COOPER 0,5 mg/2 ml , solution injectable"/>
    <s v="2021-10-29"/>
    <s v="SCOPOLAMINE COOPER 0,5 mg/2 ml, solution injectable"/>
    <x v="8"/>
    <x v="0"/>
    <s v="Scopolamine"/>
    <d v="2021-11-10T00:00:00"/>
  </r>
  <r>
    <x v="7"/>
    <x v="3"/>
    <s v="2021-10-29"/>
    <s v="RIBAVIRINE BIOGARAN 200 mg/400 mg , comprimé pelliculé"/>
    <s v=""/>
    <s v="RIBAVIRINE BIOGARAN 200 mg/400 mg, comprimé pelliculé"/>
    <x v="0"/>
    <x v="0"/>
    <s v="Ribavirine"/>
    <d v="2021-11-10T00:00:00"/>
  </r>
  <r>
    <x v="7"/>
    <x v="0"/>
    <s v="2021-10-29"/>
    <s v="ACTOSOLV 600 000 UI , poudre pour solution injectable/pour perfusion"/>
    <s v=""/>
    <s v="ACTOSOLV 600 000 UI, poudre pour solution injectable/pour perfusion"/>
    <x v="7"/>
    <x v="0"/>
    <s v="Urokinase"/>
    <d v="2021-11-10T00:00:00"/>
  </r>
  <r>
    <x v="7"/>
    <x v="1"/>
    <s v="2021-10-29"/>
    <s v="ACLOTINE 100 UI/mL , poudre et solvant pour solution injectable, format 1000 UI"/>
    <s v="2021-06-01"/>
    <s v="ACLOTINE 100 UI/mL , poudre et solvant pour solution injectable, format 1000 UI"/>
    <x v="7"/>
    <x v="0"/>
    <s v="Antithrombine humaine"/>
    <d v="2021-11-10T00:00:00"/>
  </r>
  <r>
    <x v="7"/>
    <x v="0"/>
    <s v="2021-10-28"/>
    <s v="RIFADINE 300 mg, gélule"/>
    <s v=""/>
    <s v="RIFADINE 300 mg, gélule"/>
    <x v="0"/>
    <x v="0"/>
    <s v="Rifampicine sodique"/>
    <d v="2021-11-10T00:00:00"/>
  </r>
  <r>
    <x v="7"/>
    <x v="1"/>
    <s v="2021-10-27"/>
    <s v="ALENDRONATE 10 mg , comprimé"/>
    <s v="2021-10-27"/>
    <s v="ALENDRONATE 10 mg, comprimé"/>
    <x v="10"/>
    <x v="0"/>
    <s v="Acide alendronique"/>
    <d v="2021-11-10T00:00:00"/>
  </r>
  <r>
    <x v="7"/>
    <x v="2"/>
    <s v="2021-10-22"/>
    <s v="ROACTEMRA 20 mg/ml , solution à diluer pour perfusion"/>
    <s v=""/>
    <s v="ROACTEMRA 20 mg/ml, solution à diluer pour perfusion"/>
    <x v="6"/>
    <x v="0"/>
    <s v="Tocilizumab"/>
    <d v="2021-11-10T00:00:00"/>
  </r>
  <r>
    <x v="7"/>
    <x v="2"/>
    <s v="2021-10-22"/>
    <s v="ROACTEMRA 162 mg, solution injectable en seringue préremplie"/>
    <s v=""/>
    <s v="ROACTEMRA 162 mg, solution injectable en seringue préremplie"/>
    <x v="6"/>
    <x v="0"/>
    <s v="Tocilizumab"/>
    <d v="2021-11-10T00:00:00"/>
  </r>
  <r>
    <x v="7"/>
    <x v="2"/>
    <s v="2021-10-22"/>
    <s v="ROACTEMRA 162 mg,  solution injectable en stylo prérempli"/>
    <s v=""/>
    <s v="ROACTEMRA 162 mg,  solution injectable en stylo prérempli"/>
    <x v="6"/>
    <x v="0"/>
    <s v="Tocilizumab"/>
    <d v="2021-11-10T00:00:00"/>
  </r>
  <r>
    <x v="7"/>
    <x v="1"/>
    <s v="2021-10-21"/>
    <s v="RESITUNE 100 mg  Comprimé gastro-résistant Flacon de 30 et Flacon de 90"/>
    <s v="2021-10-21"/>
    <s v="RESITUNE 100 mg  Comprimé gastro-résistant Flacon de 30 et Flacon de 90"/>
    <x v="7"/>
    <x v="0"/>
    <s v="Acide acétylsalicylique"/>
    <d v="2021-11-10T00:00:00"/>
  </r>
  <r>
    <x v="7"/>
    <x v="1"/>
    <s v="2021-10-21"/>
    <s v="RESITUNE 75 mg  Comprimé gastro-résistant Flacon de 30 et Flacon de 90"/>
    <s v="2021-10-21"/>
    <s v="RESITUNE 75 mg  Comprimé gastro-résistant Flacon de 30 et Flacon de 90"/>
    <x v="7"/>
    <x v="0"/>
    <s v="Acide acétylsalicylique"/>
    <d v="2021-11-10T00:00:00"/>
  </r>
  <r>
    <x v="7"/>
    <x v="2"/>
    <s v="2021-10-21"/>
    <s v="VYNDAQEL 61 mg , capsule molle"/>
    <s v=""/>
    <s v="VYNDAQEL 61 mg, capsule molle"/>
    <x v="5"/>
    <x v="0"/>
    <s v="Tafamidis"/>
    <d v="2021-11-10T00:00:00"/>
  </r>
  <r>
    <x v="7"/>
    <x v="0"/>
    <s v="2021-10-21"/>
    <s v="NAVELBINE 50 mg/5 ml , solution injectable en flacon"/>
    <s v=""/>
    <s v="NAVELBINE 50 mg/5 ml, solution injectable en flacon"/>
    <x v="6"/>
    <x v="0"/>
    <s v="Vinorelbine"/>
    <d v="2021-11-10T00:00:00"/>
  </r>
  <r>
    <x v="7"/>
    <x v="1"/>
    <s v="2021-10-20"/>
    <s v="PARLODEL 5 mg, gélule et PARLODEL 10 mg, gélule"/>
    <s v="2021-10-04"/>
    <s v="PARLODEL 5 mg, gélule et PARLODEL 10 mg, gélule"/>
    <x v="5"/>
    <x v="0"/>
    <s v="Bromocriptine (mésilate de)"/>
    <d v="2021-11-10T00:00:00"/>
  </r>
  <r>
    <x v="7"/>
    <x v="1"/>
    <s v="2021-10-19"/>
    <s v="BARACLUDE 1 mg , comprimé pelliculé"/>
    <s v="2021-10-19"/>
    <s v="BARACLUDE 1 mg, comprimé pelliculé"/>
    <x v="0"/>
    <x v="0"/>
    <s v="Entécavir"/>
    <d v="2021-11-10T00:00:00"/>
  </r>
  <r>
    <x v="7"/>
    <x v="1"/>
    <s v="2021-10-18"/>
    <s v="FIRMAGON 80 mg , poudre et solvant pour solution injectable"/>
    <s v="2021-10-18"/>
    <s v="FIRMAGON 80 mg, poudre et solvant pour solution injectable"/>
    <x v="6"/>
    <x v="0"/>
    <s v="Dégarélix"/>
    <d v="2021-11-10T00:00:00"/>
  </r>
  <r>
    <x v="7"/>
    <x v="1"/>
    <s v="2021-10-14"/>
    <s v="IMETH 2,5 mg comprimé"/>
    <s v=""/>
    <s v="IMETH 2,5 mg comprimé"/>
    <x v="6"/>
    <x v="0"/>
    <s v="Méthotrexate"/>
    <d v="2021-11-10T00:00:00"/>
  </r>
  <r>
    <x v="7"/>
    <x v="1"/>
    <s v="2021-10-08"/>
    <s v="DEPAKOTE 250 mg et 500 mg , comprimé gastro-résistant"/>
    <s v="2021-07-01"/>
    <s v="DEPAKOTE 250 mg et 500 mg, comprimé gastro-résistant"/>
    <x v="5"/>
    <x v="0"/>
    <s v="Acide valproïque"/>
    <d v="2021-11-10T00:00:00"/>
  </r>
  <r>
    <x v="7"/>
    <x v="2"/>
    <s v="2021-10-04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0"/>
    <s v="Vincristine"/>
    <d v="2021-11-10T00:00:00"/>
  </r>
  <r>
    <x v="7"/>
    <x v="2"/>
    <s v="2021-10-04"/>
    <s v="URAPIDIL STRAGEN  LP 30 mg, gélule et LP 60 mg gélule"/>
    <s v=""/>
    <s v="URAPIDIL STRAGEN  LP 30 mg, gélule et LP 60 mg gélule"/>
    <x v="3"/>
    <x v="0"/>
    <s v="Urapidil"/>
    <d v="2021-11-10T00:00:00"/>
  </r>
  <r>
    <x v="7"/>
    <x v="1"/>
    <s v="2021-10-04"/>
    <s v="GARDENAL 100 mg , comprimé"/>
    <s v=""/>
    <s v="GARDENAL 100 mg, comprimé"/>
    <x v="5"/>
    <x v="0"/>
    <s v="Phénobarbital sodique"/>
    <d v="2021-11-10T00:00:00"/>
  </r>
  <r>
    <x v="7"/>
    <x v="0"/>
    <s v="2021-10-04"/>
    <s v="EUPRESSYL LP 30 mg, gélule - EUPRESSYL LP 60 mg, gélule - MEDIATENSYL LP 30 mg, gélule - MEDIATENSYL LP 60 mg, gélule"/>
    <s v=""/>
    <s v="EUPRESSYL LP 30 mg, gélule - EUPRESSYL LP 60 mg, gélule - MEDIATENSYL LP 30 mg, gélule - MEDIATENSYL LP 60 mg, gélule"/>
    <x v="3"/>
    <x v="0"/>
    <s v="Uradipil"/>
    <d v="2021-11-10T00:00:00"/>
  </r>
  <r>
    <x v="7"/>
    <x v="1"/>
    <s v="2021-10-01"/>
    <s v="FROVATRIPTAN TEVA 2,5 mg,  comprimé pelliculé"/>
    <s v="2021-10-01"/>
    <s v="FROVATRIPTAN TEVA 2,5 mg,  comprimé pelliculé"/>
    <x v="5"/>
    <x v="0"/>
    <s v="Frovatriptan"/>
    <d v="2021-11-10T00:00:00"/>
  </r>
  <r>
    <x v="7"/>
    <x v="1"/>
    <s v="2021-10-01"/>
    <s v="HEPARINE CHOAY 25 000 UI/5 ml  solution injectable IV"/>
    <s v="2021-07-23"/>
    <s v="HEPARINE Choay 25 000 UI/5 ml  solution injectable"/>
    <x v="7"/>
    <x v="0"/>
    <s v="Héparine sodique"/>
    <d v="2021-11-10T00:00:00"/>
  </r>
  <r>
    <x v="7"/>
    <x v="2"/>
    <s v="2021-09-29"/>
    <s v="LYMECYCLINE ARROW 408 mg  (équivalent à 300 mg de tétracycline base), gélule"/>
    <s v=""/>
    <s v="LYMECYCLINE ARROW 408 mg  (équivalent à 300 mg de tétracycline base), gélule"/>
    <x v="0"/>
    <x v="0"/>
    <s v="Lymécycline"/>
    <d v="2021-11-10T00:00:00"/>
  </r>
  <r>
    <x v="7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0"/>
    <s v="Olanzapine"/>
    <d v="2021-11-10T00:00:00"/>
  </r>
  <r>
    <x v="7"/>
    <x v="0"/>
    <s v="2021-09-28"/>
    <s v="TUBERTEST,  solution injectable Dérivé protéinique purifié de tuberculine"/>
    <s v=""/>
    <s v="TUBERTEST, solution injectable Dérivé protéinique purifié de tuberculine"/>
    <x v="1"/>
    <x v="0"/>
    <s v="Tuberculine purifiée"/>
    <d v="2021-11-10T00:00:00"/>
  </r>
  <r>
    <x v="7"/>
    <x v="0"/>
    <s v="2021-09-27"/>
    <s v="ZERBAXA 0,1 g/0,5 g , poudre pour solution à diluer pour perfusion"/>
    <s v=""/>
    <s v="ZERBAXA 0,1 g/0,5 g, poudre pour solution à diluer pour perfusion"/>
    <x v="0"/>
    <x v="0"/>
    <s v="Ceftolozane / Tazobactam"/>
    <d v="2021-11-10T00:00:00"/>
  </r>
  <r>
    <x v="7"/>
    <x v="2"/>
    <s v="2021-09-24"/>
    <s v="BRIDION 100 mg/ml , solution injectable - Boîte de 10 flacons de 5 mL"/>
    <s v=""/>
    <s v="BRIDION 100 mg/ml, solution injectable - Boîte de 10 flacons de 5 mL"/>
    <x v="1"/>
    <x v="0"/>
    <s v="Sugammadex"/>
    <d v="2021-11-10T00:00:00"/>
  </r>
  <r>
    <x v="7"/>
    <x v="1"/>
    <s v="2021-09-24"/>
    <s v="VORICONAZOLE ARROW 200 mg  poudre pour solution pour perfusion"/>
    <s v="2021-08-27"/>
    <s v="VORICONAZOLE ARROW 200 mg  poudre pour solution pour perfusion"/>
    <x v="0"/>
    <x v="0"/>
    <s v="Voriconazole"/>
    <d v="2021-11-10T00:00:00"/>
  </r>
  <r>
    <x v="7"/>
    <x v="0"/>
    <s v="2021-09-24"/>
    <s v="TRASYLOL 500 000 UIK/50 mL , solution injectable"/>
    <s v=""/>
    <s v="TRASYLOL 500 000 UIK/50 mL, solution injectable"/>
    <x v="7"/>
    <x v="0"/>
    <s v="Aprotinine"/>
    <d v="2021-11-10T00:00:00"/>
  </r>
  <r>
    <x v="7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0"/>
    <s v="Olanzapine"/>
    <d v="2021-11-10T00:00:00"/>
  </r>
  <r>
    <x v="7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0"/>
    <s v="Olanzapine"/>
    <d v="2021-11-10T00:00:00"/>
  </r>
  <r>
    <x v="7"/>
    <x v="1"/>
    <s v="2021-09-21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0"/>
    <s v="Guêpe Polistes (venin de)"/>
    <d v="2021-11-10T00:00:00"/>
  </r>
  <r>
    <x v="7"/>
    <x v="0"/>
    <s v="2021-09-10"/>
    <s v="LINEZOLIDE OHRE PHARMA 600 mg , comprimé pelliculé"/>
    <s v=""/>
    <s v="LINEZOLIDE Ohre Pharma 600 mg, comprimé pelliculé"/>
    <x v="0"/>
    <x v="0"/>
    <s v="Linézolide"/>
    <d v="2021-11-10T00:00:00"/>
  </r>
  <r>
    <x v="7"/>
    <x v="2"/>
    <s v="2021-09-10"/>
    <s v="NALADOR 500 microgrammes , lyophilisat pour usage parentéral"/>
    <s v=""/>
    <s v="NALADOR 500 microgrammes, lyophilisat pour usage parentéral"/>
    <x v="11"/>
    <x v="0"/>
    <s v="Sulprostone"/>
    <d v="2021-11-10T00:00:00"/>
  </r>
  <r>
    <x v="7"/>
    <x v="2"/>
    <s v="2021-09-09"/>
    <s v="METALYSE 10000 unités , poudre et solvant pour solution injectable"/>
    <s v=""/>
    <s v="METALYSE 10000 unités, poudre et solvant pour solution injectable"/>
    <x v="7"/>
    <x v="0"/>
    <s v="Ténectéplase"/>
    <d v="2021-11-10T00:00:00"/>
  </r>
  <r>
    <x v="7"/>
    <x v="1"/>
    <s v="2021-09-03"/>
    <s v="ACIDE ACETYLSALICYLIQUE MYLAN 100 mg , comprimé gastro-résistant"/>
    <s v="2021-04-13"/>
    <s v="ACIDE ACETYLSALICYLIQUE MYLAN 100 mg , comprimé gastro-résistant"/>
    <x v="7"/>
    <x v="0"/>
    <s v="Acide acétylsalicylique"/>
    <d v="2021-11-10T00:00:00"/>
  </r>
  <r>
    <x v="7"/>
    <x v="1"/>
    <s v="2021-09-03"/>
    <s v="ADIAZINE 500 mg , comprimé"/>
    <s v="2020-06-08"/>
    <s v="ADIAZINE 500 mg , comprimé"/>
    <x v="0"/>
    <x v="0"/>
    <s v="Sulfadiazine"/>
    <d v="2021-11-10T00:00:00"/>
  </r>
  <r>
    <x v="7"/>
    <x v="1"/>
    <s v="2021-09-03"/>
    <s v="ALFALASTIN 33,33 mg/ml , poudre et solvant pour solution injectable"/>
    <s v="2020-10-28"/>
    <s v="ALFALASTIN 33,33 mg/ml , poudre et solvant pour solution injectable"/>
    <x v="7"/>
    <x v="0"/>
    <s v="Alpha-1 antitrypsine"/>
    <d v="2021-11-10T00:00:00"/>
  </r>
  <r>
    <x v="7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11-10T00:00:00"/>
  </r>
  <r>
    <x v="7"/>
    <x v="1"/>
    <s v="2021-09-03"/>
    <s v="ASPIRINE PROTECT 100 mg , comprimé gastro-résistant"/>
    <s v="2021-04-13"/>
    <s v="ASPIRINE PROTECT 100 mg, comprimé gastro-résistant"/>
    <x v="7"/>
    <x v="0"/>
    <s v="Acide acétylsalicylique"/>
    <d v="2021-11-10T00:00:00"/>
  </r>
  <r>
    <x v="7"/>
    <x v="1"/>
    <s v="2021-09-03"/>
    <s v="AUGMENTIN  500 mg/50 mg, 2 g/200 mg ADULTES, 1 g/200 mg, poudre pour solution injectable/pour perfusion (IV)"/>
    <s v="2021-03-15"/>
    <s v="AUGMENTIN  500 mg/50 mg, 2 g/200 mg ADULTES, 1 g/200 mg, poudre pour solution injectable/pour perfusion (IV)"/>
    <x v="0"/>
    <x v="0"/>
    <s v="Amoxicilline / acide clavulanique"/>
    <d v="2021-11-10T00:00:00"/>
  </r>
  <r>
    <x v="7"/>
    <x v="1"/>
    <s v="2021-09-03"/>
    <s v="CYNOMEL 0,025 mg , comprimé sécable"/>
    <s v="2021-04-13"/>
    <s v="CYNOMEL 0,025 mg, comprimé sécable"/>
    <x v="2"/>
    <x v="0"/>
    <s v="Liothyronine sodique"/>
    <d v="2021-11-10T00:00:00"/>
  </r>
  <r>
    <x v="7"/>
    <x v="1"/>
    <s v="2021-09-03"/>
    <s v="DEPAMIDE 300 mg , comprimé pelliculé gastro-résistant"/>
    <s v="2020-09-22"/>
    <s v="DEPAMIDE 300 mg, comprimé pelliculé gastro-résistant"/>
    <x v="5"/>
    <x v="0"/>
    <s v="Valpromide"/>
    <d v="2021-11-10T00:00:00"/>
  </r>
  <r>
    <x v="7"/>
    <x v="1"/>
    <s v="2021-09-03"/>
    <s v="DEROXAT 20mg/ 10 ml , suspension buvable"/>
    <s v="2020-09-30"/>
    <s v="DEROXAT 20mg/ 10 ml, suspension buvable"/>
    <x v="5"/>
    <x v="0"/>
    <s v="Paroxétine (chlorhydrate de) hémihydraté"/>
    <d v="2021-11-10T00:00:00"/>
  </r>
  <r>
    <x v="7"/>
    <x v="1"/>
    <s v="2021-09-03"/>
    <s v="ESKAZOLE 400 mg, comprimé"/>
    <s v="2021-04-01"/>
    <s v="ESKAZOLE 400 mg, comprimé"/>
    <x v="9"/>
    <x v="0"/>
    <s v="Albendazole"/>
    <d v="2021-11-10T00:00:00"/>
  </r>
  <r>
    <x v="7"/>
    <x v="1"/>
    <s v="2021-09-03"/>
    <s v="LHRH FERRING 100 microgrammes/1 ml, solution injectable"/>
    <s v="2021-04-06"/>
    <s v="LHRH FERRING 100 microgrammes/1 ml, solution injectable"/>
    <x v="1"/>
    <x v="0"/>
    <s v="Acétate de gonadoréline"/>
    <d v="2021-11-10T00:00:00"/>
  </r>
  <r>
    <x v="7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0"/>
    <s v="Pipéracilline"/>
    <d v="2021-11-10T00:00:00"/>
  </r>
  <r>
    <x v="7"/>
    <x v="1"/>
    <s v="2021-09-03"/>
    <s v="TALOXA  600 mg comprimé, TALOXA 600 mg/5 ml suspension buvable"/>
    <s v="2020-02-27"/>
    <s v="TALOXA  600 mg comprimé, TALOXA 600 mg/5 ml suspension buvable"/>
    <x v="5"/>
    <x v="0"/>
    <s v="Felbamate"/>
    <d v="2021-11-10T00:00:00"/>
  </r>
  <r>
    <x v="7"/>
    <x v="1"/>
    <s v="2021-09-03"/>
    <s v="SPOTOF 500 mg comprimé pelliculé et EXACYL 500mg  comprimé pelliculé"/>
    <s v="2021-04-21"/>
    <s v="SPOTOF 500 mg comprimé pelliculé et EXACYL 500mg  comprimé pelliculé"/>
    <x v="7"/>
    <x v="0"/>
    <s v="Tranexamique (acide)"/>
    <d v="2021-11-10T00:00:00"/>
  </r>
  <r>
    <x v="7"/>
    <x v="1"/>
    <s v="2021-09-03"/>
    <s v="CYAMEMAZINE 25 mg, comprimé pelliculé sécable (Spécialités à base de)"/>
    <s v="2021-04-16"/>
    <s v="CYAMEMAZINE 25 mg, comprimé pelliculé sécable (Spécialités à base de)"/>
    <x v="5"/>
    <x v="0"/>
    <s v="Cyamémazine"/>
    <d v="2021-11-10T00:00:00"/>
  </r>
  <r>
    <x v="7"/>
    <x v="1"/>
    <s v="2021-09-03"/>
    <s v="PROVAMES 2 mg  comprimé pelliculé"/>
    <s v="2021-04-16"/>
    <s v="PROVAMES 2 mg  comprimé pelliculé"/>
    <x v="11"/>
    <x v="0"/>
    <s v="Estradiol hémihydraté"/>
    <d v="2021-11-10T00:00:00"/>
  </r>
  <r>
    <x v="7"/>
    <x v="1"/>
    <s v="2021-09-03"/>
    <s v="AMMONAPS 500 mg , comprimé"/>
    <s v="2021-05-12"/>
    <s v="AMMONAPS 500 mg, comprimé"/>
    <x v="8"/>
    <x v="0"/>
    <s v="Phénylbutyrate de sodium"/>
    <d v="2021-11-10T00:00:00"/>
  </r>
  <r>
    <x v="7"/>
    <x v="1"/>
    <s v="2021-09-03"/>
    <s v="ORENCIA® 125 mg , solution injectable en seringue préremplie"/>
    <s v="2021-05-18"/>
    <s v="ORENCIA 125 mg, solution injectable en seringue préremplie"/>
    <x v="6"/>
    <x v="0"/>
    <s v="Abatacept"/>
    <d v="2021-11-10T00:00:00"/>
  </r>
  <r>
    <x v="7"/>
    <x v="1"/>
    <s v="2021-09-03"/>
    <s v="CLAMOXYL 500mg, poudre pour solution injectable/pour perfusion (IM-IV)"/>
    <s v="2021-06-02"/>
    <s v="CLAMOXYL 500mg, poudre pour solution injectable/pour perfusion (IM-IV)"/>
    <x v="0"/>
    <x v="0"/>
    <s v="Amoxicilline"/>
    <d v="2021-11-10T00:00:00"/>
  </r>
  <r>
    <x v="7"/>
    <x v="1"/>
    <s v="2021-09-03"/>
    <s v="CLAMOXYL 2 g, poudre pour solution injectable/ pour perfusion (IM-IV)"/>
    <s v="2021-04-12"/>
    <s v="CLAMOXYL 2 g, poudre pour solution injectable/ pour perfusion (IM-IV)"/>
    <x v="0"/>
    <x v="0"/>
    <s v="Amoxicilline"/>
    <d v="2021-11-10T00:00:00"/>
  </r>
  <r>
    <x v="7"/>
    <x v="1"/>
    <s v="2021-09-03"/>
    <s v="ORENCIA® 125 mg , solution injectable en stylo pré-rempli"/>
    <s v="2021-06-30"/>
    <s v="ORENCIA 125 mg, solution injectable en stylo pré-rempli"/>
    <x v="6"/>
    <x v="0"/>
    <s v="Abatacept"/>
    <d v="2021-11-10T00:00:00"/>
  </r>
  <r>
    <x v="7"/>
    <x v="2"/>
    <s v="2021-09-03"/>
    <s v="CERNEVIT , poudre pour solution injectable ou pour perfusion"/>
    <s v=""/>
    <s v="CERNEVIT, poudre pour solution injectable ou pour perfusion"/>
    <x v="7"/>
    <x v="0"/>
    <s v="Association de vitamines hydrosolubles et liposolubles"/>
    <d v="2021-11-10T00:00:00"/>
  </r>
  <r>
    <x v="7"/>
    <x v="1"/>
    <s v="2021-09-03"/>
    <s v="PARLODEL 2,5 mg  comprimé sécable"/>
    <s v="2021-08-02"/>
    <s v="PARLODEL 2,5 mg  comprimé sécable"/>
    <x v="11"/>
    <x v="0"/>
    <s v="Bromocriptine"/>
    <d v="2021-11-10T00:00:00"/>
  </r>
  <r>
    <x v="7"/>
    <x v="1"/>
    <s v="2021-08-30"/>
    <s v="DAPTOMYCINE ACCORD 350 mg , poudre pour solution injectable/pour perfusion"/>
    <s v="2021-08-16"/>
    <s v="DAPTOMYCINE ACCORD 350 mg, poudre pour solution injectable/pour perfusion"/>
    <x v="0"/>
    <x v="0"/>
    <s v="Daptomycine"/>
    <d v="2021-11-10T00:00:00"/>
  </r>
  <r>
    <x v="7"/>
    <x v="1"/>
    <s v="2021-08-27"/>
    <s v="VABOREM 1g/1g , poudre pour solution à diluer pour perfusion"/>
    <s v="2021-08-26"/>
    <s v="VABOREM 1g/1g, poudre pour solution à diluer pour perfusion"/>
    <x v="0"/>
    <x v="0"/>
    <s v="Méropénem/Vaborbactam"/>
    <d v="2021-11-10T00:00:00"/>
  </r>
  <r>
    <x v="7"/>
    <x v="2"/>
    <s v="2021-08-27"/>
    <s v="CORVASAL 2 mg , comprimé sécable"/>
    <s v=""/>
    <s v="CORVASAL 2 mg, comprimé sécable"/>
    <x v="3"/>
    <x v="0"/>
    <s v="Molsidomine"/>
    <d v="2021-11-10T00:00:00"/>
  </r>
  <r>
    <x v="7"/>
    <x v="1"/>
    <s v="2021-08-24"/>
    <s v="TALZENNA 1 mg, gélule - TALZENNA 0.5 mg, gélule"/>
    <s v="2021-08-24"/>
    <s v="TALZENNA 1 mg, gélule - TALZENNA 0.5 mg, gélule"/>
    <x v="6"/>
    <x v="0"/>
    <s v="Talazoparib"/>
    <d v="2021-11-10T00:00:00"/>
  </r>
  <r>
    <x v="7"/>
    <x v="2"/>
    <s v="2021-08-20"/>
    <s v="TARKA LP 240 mg/2 mg , comprimé pelliculé à libération prolongée"/>
    <s v=""/>
    <s v="TARKA LP 240 mg/2 mg, comprimé pelliculé à libération prolongée"/>
    <x v="3"/>
    <x v="0"/>
    <s v="Trandolapril/Vérapamil"/>
    <d v="2021-11-10T00:00:00"/>
  </r>
  <r>
    <x v="7"/>
    <x v="2"/>
    <s v="2021-08-20"/>
    <s v="TARKA LP 240 mg/4 mg , comprimé pelliculé à libération prolongée"/>
    <s v=""/>
    <s v="TARKA LP 240 mg/4 mg, comprimé pelliculé à libération prolongée"/>
    <x v="3"/>
    <x v="0"/>
    <s v="Trandolapril/Vérapamil"/>
    <d v="2021-11-10T00:00:00"/>
  </r>
  <r>
    <x v="7"/>
    <x v="1"/>
    <s v="2021-08-18"/>
    <s v="LAROSCORBINE 1g/5ml , solution injectable"/>
    <s v="2021-08-18"/>
    <s v="LAROSCORBINE 1g/5ml, solution injectable"/>
    <x v="8"/>
    <x v="0"/>
    <s v="Acide ascorbique"/>
    <d v="2021-11-10T00:00:00"/>
  </r>
  <r>
    <x v="7"/>
    <x v="1"/>
    <s v="2021-08-17"/>
    <s v="LIKOZAM 1 mg/ml , suspension buvable"/>
    <s v="2021-08-17"/>
    <s v="LIKOZAM 1 mg/ml, suspension buvable"/>
    <x v="5"/>
    <x v="0"/>
    <s v="Clobazam"/>
    <d v="2021-11-10T00:00:00"/>
  </r>
  <r>
    <x v="7"/>
    <x v="2"/>
    <s v="2021-08-17"/>
    <s v="ZOPHREN 4 mg/5 ml , sirop"/>
    <s v=""/>
    <s v="ZOPHREN 4 mg/5 ml, sirop"/>
    <x v="8"/>
    <x v="0"/>
    <s v="Ondansétron"/>
    <d v="2021-11-10T00:00:00"/>
  </r>
  <r>
    <x v="7"/>
    <x v="1"/>
    <s v="2021-08-16"/>
    <s v="LEVODOPA CARBIDOPA TEVA 100 mg/10 mg , comprimé sécable"/>
    <s v="2021-05-03"/>
    <s v="LEVODOPA CARBIDOPA TEVA 100 mg/10 mg, comprimé sécable"/>
    <x v="5"/>
    <x v="0"/>
    <s v="Lévodopa / bensérazide base"/>
    <d v="2021-11-10T00:00:00"/>
  </r>
  <r>
    <x v="7"/>
    <x v="0"/>
    <s v="2021-08-16"/>
    <s v="DIPENTUM  250 mg comprimé et DIPENTUM 500 mg comprimé"/>
    <s v=""/>
    <s v="DIPENTUM  250 mg comprimé et DIPENTUM 500 mg comprimé"/>
    <x v="8"/>
    <x v="0"/>
    <s v="Olsalazine sodique"/>
    <d v="2021-11-10T00:00:00"/>
  </r>
  <r>
    <x v="7"/>
    <x v="2"/>
    <s v="2021-08-16"/>
    <s v="LEVOBUPIVACAINE : ALTAN 0,625; 1,25; 2,5 et 5 mg/mL solution injectable/pour perfusion - Kabi 1,25 mg/ml poche 100 ml; 2,5 et 5 mg/ml 10 ml"/>
    <s v=""/>
    <s v="LEVOBUPIVACAINE : ALTAN 0,625; 1,25; 2,5 et 5 mg/mL solution injectable/pour perfusion - Kabi 1,25 mg/ml poche 100 ml; 2,5 et 5 mg/ml 10 ml"/>
    <x v="5"/>
    <x v="0"/>
    <s v="Lévobupivacaïne (chlorhydrate)"/>
    <d v="2021-11-10T00:00:00"/>
  </r>
  <r>
    <x v="7"/>
    <x v="1"/>
    <s v="2021-08-13"/>
    <s v="EMEND 125 mg , poudre pour suspension buvable"/>
    <s v="2021-08-13"/>
    <s v="EMEND 125 mg"/>
    <x v="8"/>
    <x v="0"/>
    <s v="Aprépitant"/>
    <d v="2021-11-10T00:00:00"/>
  </r>
  <r>
    <x v="7"/>
    <x v="2"/>
    <s v="2021-08-13"/>
    <s v="TARKA LP 180 mg/2 mg , comprimé pelliculé à libération prolongée"/>
    <s v=""/>
    <s v="TARKA LP 180 mg/2 mg, comprimé pelliculé à libération prolongée"/>
    <x v="3"/>
    <x v="0"/>
    <s v="Trandolapril/Vérapamil"/>
    <d v="2021-11-10T00:00:00"/>
  </r>
  <r>
    <x v="7"/>
    <x v="2"/>
    <s v="2021-08-12"/>
    <s v="ISENTRESS 100 mg , granulés pour suspension buvable"/>
    <s v=""/>
    <s v="ISENTRESS 100 mg, granulés pour suspension buvable"/>
    <x v="0"/>
    <x v="0"/>
    <s v="Raltégravir"/>
    <d v="2021-11-10T00:00:00"/>
  </r>
  <r>
    <x v="7"/>
    <x v="2"/>
    <s v="2021-08-12"/>
    <s v="INFRACYANINE 25 mg/10 ml , poudre et solvant pour solution injectable"/>
    <s v=""/>
    <s v="INFRACYANINE 25 mg/10 ml, poudre et solvant pour solution injectable"/>
    <x v="1"/>
    <x v="0"/>
    <s v="Indocyanine verte"/>
    <d v="2021-11-10T00:00:00"/>
  </r>
  <r>
    <x v="7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0"/>
    <s v="Benzathine benzylpénicilline"/>
    <d v="2021-11-10T00:00:00"/>
  </r>
  <r>
    <x v="7"/>
    <x v="1"/>
    <s v="2021-08-09"/>
    <s v="ALKERAN 50 mg/10 ml , lyophilisat et solution pour usage parentéral (I.V.)"/>
    <s v="2021-08-02"/>
    <s v="ALKERAN 50 mg/10 ml, lyophilisat et solution pour usage parentéral (I.V.)"/>
    <x v="6"/>
    <x v="0"/>
    <s v="Melphalan (Chlorhydrate)"/>
    <d v="2021-11-10T00:00:00"/>
  </r>
  <r>
    <x v="7"/>
    <x v="1"/>
    <s v="2021-08-06"/>
    <s v="POLARAMINE 5 mg/1 ml , solution injectable"/>
    <s v="2021-08-02"/>
    <s v="POLARAMINE 5 mg/1 ml, solution injectable"/>
    <x v="12"/>
    <x v="0"/>
    <s v="Dexchlorphéniramine"/>
    <d v="2021-11-10T00:00:00"/>
  </r>
  <r>
    <x v="7"/>
    <x v="1"/>
    <s v="2021-08-06"/>
    <s v="NINLARO 2,3 mg , gélule"/>
    <s v="2021-07-31"/>
    <s v="NINLARO 2,3 mg, gélule"/>
    <x v="6"/>
    <x v="0"/>
    <s v="Ixazomib"/>
    <d v="2021-11-10T00:00:00"/>
  </r>
  <r>
    <x v="7"/>
    <x v="2"/>
    <s v="2021-08-04"/>
    <s v="KARDEGIC 160 mg , poudre pour solution buvable en sachet"/>
    <s v=""/>
    <s v="KARDEGIC 160 mg, poudre pour solution buvable en sachet"/>
    <x v="5"/>
    <x v="0"/>
    <s v="DL-lysine (acétylsalicylate de)"/>
    <d v="2021-11-10T00:00:00"/>
  </r>
  <r>
    <x v="7"/>
    <x v="3"/>
    <s v="2021-07-28"/>
    <s v="ACADIONE 250 mg , comprimé dragéifié"/>
    <s v=""/>
    <s v="ACADIONE 250 mg, comprimé dragéifié"/>
    <x v="10"/>
    <x v="0"/>
    <s v="Tiopronine"/>
    <d v="2021-11-10T00:00:00"/>
  </r>
  <r>
    <x v="7"/>
    <x v="0"/>
    <s v="2021-07-28"/>
    <s v="BELUSTINE 40 mg , gélule"/>
    <s v=""/>
    <s v="BELUSTINE 40 mg, gélule"/>
    <x v="6"/>
    <x v="0"/>
    <s v="Lomustine"/>
    <d v="2021-11-10T00:00:00"/>
  </r>
  <r>
    <x v="7"/>
    <x v="0"/>
    <s v="2021-07-26"/>
    <s v="GARDENAL 50 mg, comprimé , boîte de 30 comprimés"/>
    <s v=""/>
    <s v="GARDENAL 50 mg, comprimé, boîte de 30 comprimés"/>
    <x v="5"/>
    <x v="0"/>
    <s v="Phénobarbital sodique"/>
    <d v="2021-11-10T00:00:00"/>
  </r>
  <r>
    <x v="7"/>
    <x v="2"/>
    <s v="2021-07-21"/>
    <s v="XYLOCAINE 10 mg/ml ADRENALINE 0,005 mg/ml , solution injectable"/>
    <s v=""/>
    <s v="XYLOCAINE 10 mg/ml ADRENALINE 0,005 mg/ml, solution injectable"/>
    <x v="5"/>
    <x v="0"/>
    <s v="Adrénaline / Lidocaïne"/>
    <d v="2021-11-10T00:00:00"/>
  </r>
  <r>
    <x v="7"/>
    <x v="0"/>
    <s v="2021-07-20"/>
    <s v="TOMUDEX 2 mg , poudre pour solution pour perfusion"/>
    <s v=""/>
    <s v="TOMUDEX 2 mg, poudre pour solution pour perfusion"/>
    <x v="6"/>
    <x v="0"/>
    <s v="Raltitrexed"/>
    <d v="2021-11-10T00:00:00"/>
  </r>
  <r>
    <x v="7"/>
    <x v="1"/>
    <s v="2021-07-19"/>
    <s v="NOXAFIL 300 mg,  solution à diluer pour perfusion"/>
    <s v="2021-07-19"/>
    <s v="NOXAFIL 300 mg,  solution à diluer pour perfusion"/>
    <x v="0"/>
    <x v="0"/>
    <s v="Posaconazole"/>
    <d v="2021-11-10T00:00:00"/>
  </r>
  <r>
    <x v="7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0"/>
    <s v="Varenicline"/>
    <d v="2021-11-10T00:00:00"/>
  </r>
  <r>
    <x v="7"/>
    <x v="0"/>
    <s v="2021-07-09"/>
    <s v="JAVLOR 25 mg/ml , solution à diluer pour perfusion en flacon de 10 ml"/>
    <s v=""/>
    <s v="JAVLOR 25 mg/ml, solution à diluer pour perfusion en flacon de 10 ml"/>
    <x v="6"/>
    <x v="0"/>
    <s v="Vinflunine"/>
    <d v="2021-11-10T00:00:00"/>
  </r>
  <r>
    <x v="7"/>
    <x v="0"/>
    <s v="2021-07-09"/>
    <s v="METHOTREXATE MYLAN 100 mg/ml , solution injectable, 10 flacons de 50 ml et 10 flacons de 10 ml"/>
    <s v=""/>
    <s v="METHOTREXATE Viatris 100 mg/ml, solution injectable"/>
    <x v="6"/>
    <x v="0"/>
    <s v="Méthotrexate"/>
    <d v="2021-11-10T00:00:00"/>
  </r>
  <r>
    <x v="7"/>
    <x v="0"/>
    <s v="2021-07-09"/>
    <s v="EXACYL 1 g/10 ml,  solution buvable"/>
    <s v=""/>
    <s v="EXACYL 1 g/10 ml,  solution buvable"/>
    <x v="7"/>
    <x v="0"/>
    <s v="Tranexamique (acide)"/>
    <d v="2021-11-10T00:00:00"/>
  </r>
  <r>
    <x v="7"/>
    <x v="1"/>
    <s v="2021-07-09"/>
    <s v="ETOMIDATE LIPURO 20 mg/10 ml , émulsion injectable"/>
    <s v="2021-07-09"/>
    <s v="ETOMIDATE LIPURO 20 mg/10 ml, émulsion injectable"/>
    <x v="5"/>
    <x v="0"/>
    <s v="Etomidate"/>
    <d v="2021-11-10T00:00:00"/>
  </r>
  <r>
    <x v="7"/>
    <x v="0"/>
    <s v="2021-07-02"/>
    <s v="TRANDATE 5 mg/ml , solution injectable"/>
    <s v=""/>
    <s v="TRANDATE 5 mg/ml, solution injectable"/>
    <x v="3"/>
    <x v="0"/>
    <s v="Labétalol (chlorhydrate de)"/>
    <d v="2021-11-10T00:00:00"/>
  </r>
  <r>
    <x v="7"/>
    <x v="0"/>
    <s v="2021-06-30"/>
    <s v="BREVIBLOC 10 mg/ml,  solution pour perfusion (poche de 250 ml)"/>
    <s v=""/>
    <s v="BREVIBLOC 10 mg/ml,  solution pour perfusion (poche de 250 ml)"/>
    <x v="3"/>
    <x v="0"/>
    <s v="Esmolol (chlorhydrate d')"/>
    <d v="2021-11-10T00:00:00"/>
  </r>
  <r>
    <x v="7"/>
    <x v="3"/>
    <s v="2021-06-28"/>
    <s v="MEXILETINE AP-HP 200 mg , gélule - Mise à disposition de NAMUSCLA 167 mg, gélule"/>
    <s v=""/>
    <s v="MEXILETINE AP-HP 200 mg, gélule - Mise à disposition de NAMUSCLA 167 mg, gélule"/>
    <x v="3"/>
    <x v="0"/>
    <s v="Mexilétine"/>
    <d v="2021-11-10T00:00:00"/>
  </r>
  <r>
    <x v="7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0"/>
    <s v="Mélange nutritif"/>
    <d v="2021-11-10T00:00:00"/>
  </r>
  <r>
    <x v="7"/>
    <x v="1"/>
    <s v="2021-06-25"/>
    <s v="PEDIAVEN AP-HP G20 , solution pour perfusion, poche bicompartimentée de 1000 ml"/>
    <s v="2021-06-25"/>
    <s v="PEDIAVEN AP-HP G20, solution pour perfusion, poche bicompartimentée de 1000 ml"/>
    <x v="7"/>
    <x v="0"/>
    <s v="Mélange nutritif"/>
    <d v="2021-11-10T00:00:00"/>
  </r>
  <r>
    <x v="7"/>
    <x v="1"/>
    <s v="2021-06-23"/>
    <s v="LEVOTHYROX 88, 112 et 137 microgrammes, comprimé sécable"/>
    <s v="2021-06-22"/>
    <s v="LEVOTHYROX 88, 112 et 137 microgrammes, comprimé sécable"/>
    <x v="2"/>
    <x v="0"/>
    <s v="Lévothyroxine sodique"/>
    <d v="2021-11-10T00:00:00"/>
  </r>
  <r>
    <x v="7"/>
    <x v="1"/>
    <s v="2021-06-17"/>
    <s v="TARGRETIN 75 mg , capsule molle"/>
    <s v="2021-06-17"/>
    <s v="TARGRETIN 75 mg, capsule molle"/>
    <x v="6"/>
    <x v="0"/>
    <s v="Bexarotène"/>
    <d v="2021-11-10T00:00:00"/>
  </r>
  <r>
    <x v="7"/>
    <x v="0"/>
    <s v="2021-06-17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11-10T00:00:00"/>
  </r>
  <r>
    <x v="7"/>
    <x v="1"/>
    <s v="2021-06-08"/>
    <s v="SIGNIFOR 30 mg , poudre et solvant pour suspension injectable"/>
    <s v="2021-05-31"/>
    <s v="SIGNIFOR 30 mg, poudre et solvant pour suspension injectable"/>
    <x v="2"/>
    <x v="0"/>
    <s v="Pasiréotide"/>
    <d v="2021-11-10T00:00:00"/>
  </r>
  <r>
    <x v="7"/>
    <x v="1"/>
    <s v="2021-06-07"/>
    <s v="TOBI  300 mg/5 ml,  solution pour inhalation par nébuliseur"/>
    <s v="2021-06-04"/>
    <s v="TOBI 300 mg/5 ml,  solution pour inhalation par nébuliseur"/>
    <x v="0"/>
    <x v="0"/>
    <s v="Tobramycine"/>
    <d v="2021-11-10T00:00:00"/>
  </r>
  <r>
    <x v="7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11-10T00:00:00"/>
  </r>
  <r>
    <x v="7"/>
    <x v="3"/>
    <s v="2021-06-04"/>
    <s v="NEUROBLOC 5000 U/ml,  solution injectable"/>
    <s v=""/>
    <s v="NEUROBLOC 5000 U/ml,  solution injectable"/>
    <x v="10"/>
    <x v="0"/>
    <s v="Toxine botulique de type B"/>
    <d v="2021-11-10T00:00:00"/>
  </r>
  <r>
    <x v="7"/>
    <x v="2"/>
    <s v="2021-06-02"/>
    <s v="CLAMOXYL 1g, poudre pour solution injectable/pour perfusion (IM-IV)"/>
    <s v=""/>
    <s v="CLAMOXYL 1g, poudre pour solution injectable/pour perfusion (IM-IV)"/>
    <x v="0"/>
    <x v="0"/>
    <s v="Amoxicilline"/>
    <d v="2021-11-10T00:00:00"/>
  </r>
  <r>
    <x v="7"/>
    <x v="0"/>
    <s v="2021-05-31"/>
    <s v="VORICONAZOLE OHRE PHARMA 200 mg , poudre pour solution pour perfusion"/>
    <s v=""/>
    <s v="VORICONAZOLE OHRE PHARMA 200 mg, poudre pour solution pour perfusion"/>
    <x v="0"/>
    <x v="0"/>
    <s v="Voriconazole"/>
    <d v="2021-11-10T00:00:00"/>
  </r>
  <r>
    <x v="7"/>
    <x v="2"/>
    <s v="2021-05-31"/>
    <s v="PROPRANOLOL ACETLAB 5 mg/5 mL , solution injectable"/>
    <s v=""/>
    <s v="PROPRANOLOL ACETLAB 5 mg/5 mL, solution injectable"/>
    <x v="3"/>
    <x v="0"/>
    <s v="Propranolol"/>
    <d v="2021-11-10T00:00:00"/>
  </r>
  <r>
    <x v="7"/>
    <x v="1"/>
    <s v="2021-05-27"/>
    <s v="CIPROFLOXACINE ARROW 500mg  comprimé pelliculé"/>
    <s v=""/>
    <s v="CIPROFLOXACINE ARROW 500mg  comprimé pelliculé"/>
    <x v="0"/>
    <x v="0"/>
    <s v="Ciprofloxacine"/>
    <d v="2021-11-10T00:00:00"/>
  </r>
  <r>
    <x v="7"/>
    <x v="1"/>
    <s v="2021-05-26"/>
    <s v="DIGIFAB 40 mg  poudre pour solution pour perfusion"/>
    <s v="2015-02-25"/>
    <s v="DIGIFAB 40 mg  poudre pour solution pour perfusion"/>
    <x v="1"/>
    <x v="0"/>
    <s v="Fragments Fab antidigoxine (ovins)"/>
    <d v="2021-11-10T00:00:00"/>
  </r>
  <r>
    <x v="7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11-10T00:00:00"/>
  </r>
  <r>
    <x v="7"/>
    <x v="0"/>
    <s v="2021-05-25"/>
    <s v="PENTACARINAT 300 mg , poudre pour aérosol et pour usage parentéral"/>
    <s v=""/>
    <s v="PENTACARINAT 300 mg, poudre pour aérosol et pour usage parentéral"/>
    <x v="9"/>
    <x v="0"/>
    <s v="Pentamidine (isétionate de) "/>
    <d v="2021-11-10T00:00:00"/>
  </r>
  <r>
    <x v="7"/>
    <x v="1"/>
    <s v="2021-05-21"/>
    <s v="UN-ALFA 2 microgrammes/1 ml , solution injectable IV en ampoule"/>
    <s v="2021-05-21"/>
    <s v="UN-ALFA 2 microgrammes/1 ml, solution injectable IV en ampoule"/>
    <x v="8"/>
    <x v="0"/>
    <s v="Alfacalcidol "/>
    <d v="2021-11-10T00:00:00"/>
  </r>
  <r>
    <x v="7"/>
    <x v="0"/>
    <s v="2021-05-19"/>
    <s v="SEMAP 20 mg , comprimé"/>
    <s v=""/>
    <s v="SEMAP 20 mg, comprimé"/>
    <x v="5"/>
    <x v="0"/>
    <s v="Penfluridol"/>
    <d v="2021-11-10T00:00:00"/>
  </r>
  <r>
    <x v="7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11-10T00:00:00"/>
  </r>
  <r>
    <x v="7"/>
    <x v="0"/>
    <s v="2021-05-07"/>
    <s v="URAPIDIL 100 mg/20 ml , solution injectable"/>
    <s v=""/>
    <s v="URAPIDIL 100 mg/20 ml, solution injectable"/>
    <x v="3"/>
    <x v="0"/>
    <s v="Uradipil"/>
    <d v="2021-11-10T00:00:00"/>
  </r>
  <r>
    <x v="7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11-10T00:00:00"/>
  </r>
  <r>
    <x v="7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11-10T00:00:00"/>
  </r>
  <r>
    <x v="7"/>
    <x v="0"/>
    <s v="2021-04-30"/>
    <s v="BLEOMYCINE BELLON 15 mg, poudre pour solution injectable"/>
    <s v=""/>
    <s v="BLEOMYCINE BELLON 15 mg, poudre pour solution injectable"/>
    <x v="6"/>
    <x v="0"/>
    <s v="Bléomycine (sulfate de)"/>
    <d v="2021-11-10T00:00:00"/>
  </r>
  <r>
    <x v="7"/>
    <x v="3"/>
    <s v="2021-04-30"/>
    <s v="MINIRIN 0,1 mg/ml solution pour administration endonasale : proposition de substitution"/>
    <s v=""/>
    <s v="MINIRIN 0,1 mg/ml solution pour administration endonasale"/>
    <x v="2"/>
    <x v="0"/>
    <s v="Desmopressine"/>
    <d v="2021-11-10T00:00:00"/>
  </r>
  <r>
    <x v="7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11-10T00:00:00"/>
  </r>
  <r>
    <x v="7"/>
    <x v="0"/>
    <s v="2021-04-26"/>
    <s v="ALKONATREM   150 mg, gélule (Chlorhydrate de déméclocycline)"/>
    <s v=""/>
    <s v="ALKONATREM   150 mg, gélule"/>
    <x v="0"/>
    <x v="0"/>
    <s v="Chlorhydrate de déméclocycline"/>
    <d v="2021-11-10T00:00:00"/>
  </r>
  <r>
    <x v="7"/>
    <x v="1"/>
    <s v="2021-04-22"/>
    <s v="INVANZ 1 G, poudre pour solution à diluer pour perfusion"/>
    <s v="2021-04-21"/>
    <s v="INVANZ 1 G, poudre pour solution à diluer pour perfusion"/>
    <x v="0"/>
    <x v="0"/>
    <s v="Ertapénem"/>
    <d v="2021-11-10T00:00:00"/>
  </r>
  <r>
    <x v="7"/>
    <x v="1"/>
    <s v="2021-04-22"/>
    <s v="DIAZEPAM  5 mg et 10 mg comprimé"/>
    <s v="2021-04-22"/>
    <s v="DIAZEPAM  5 mg et 10 mg comprimé"/>
    <x v="5"/>
    <x v="0"/>
    <s v="Diazépam"/>
    <d v="2021-11-10T00:00:00"/>
  </r>
  <r>
    <x v="7"/>
    <x v="0"/>
    <s v="2021-04-19"/>
    <s v="ZONISAMIDE MYLAN 100 mg, gélule"/>
    <s v=""/>
    <s v="ZONISAMIDE MYLAN 100 mg, gélule"/>
    <x v="5"/>
    <x v="0"/>
    <s v="Zonisamide"/>
    <d v="2021-11-10T00:00:00"/>
  </r>
  <r>
    <x v="7"/>
    <x v="0"/>
    <s v="2021-04-19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11-10T00:00:00"/>
  </r>
  <r>
    <x v="7"/>
    <x v="2"/>
    <s v="2021-04-19"/>
    <s v="ZENTEL 400 mg , comprimé"/>
    <s v=""/>
    <s v="ZENTEL 400 mg, comprimé"/>
    <x v="9"/>
    <x v="0"/>
    <s v="Albendazole"/>
    <d v="2021-11-10T00:00:00"/>
  </r>
  <r>
    <x v="7"/>
    <x v="0"/>
    <s v="2021-04-19"/>
    <s v="VITRAKVI 20 mg/ml , solution buvable flacon de 100 ml"/>
    <s v=""/>
    <s v="VITRAKVI 20 mg/ml, solution buvable flacon de 100 ml"/>
    <x v="6"/>
    <x v="0"/>
    <s v="Larotrectinib"/>
    <d v="2021-11-10T00:00:00"/>
  </r>
  <r>
    <x v="7"/>
    <x v="2"/>
    <s v="2021-04-19"/>
    <s v="Venin de guêpe Polistes spp 550 microgrammes , poudre pour solution injectable"/>
    <s v=""/>
    <s v="VENIN de guêpe Polistes spp 550 microgrammes, poudre pour solution injectable"/>
    <x v="1"/>
    <x v="0"/>
    <s v="Venin de guêpe"/>
    <d v="2021-11-10T00:00:00"/>
  </r>
  <r>
    <x v="7"/>
    <x v="1"/>
    <s v="2021-04-19"/>
    <s v="VEDROP 50mg/ml  solution buvable flacon de 20 ml et de 60 ml"/>
    <s v="2020-12-22"/>
    <s v="VEDROP 50mg/ml  solution buvable flacon de 20 ml et de 60 ml"/>
    <x v="8"/>
    <x v="0"/>
    <s v="Tocophérol"/>
    <d v="2021-11-10T00:00:00"/>
  </r>
  <r>
    <x v="7"/>
    <x v="0"/>
    <s v="2021-04-19"/>
    <s v="VECTARION INJECTABLE , lyophilisat et solution pour préparation injectable"/>
    <s v=""/>
    <s v="VECTARION injectable, lyophilisat et solution pour préparation injectable"/>
    <x v="12"/>
    <x v="0"/>
    <s v="Almitrine (mésilate d')"/>
    <d v="2021-11-10T00:00:00"/>
  </r>
  <r>
    <x v="7"/>
    <x v="0"/>
    <s v="2021-04-19"/>
    <s v="VAMINOLACT  solution pour perfusion en flacon de verre de 100  ml"/>
    <s v=""/>
    <s v="VAMINOLACT solution pour perfusion en flacon de verre de 100 ml"/>
    <x v="7"/>
    <x v="0"/>
    <s v="Alanine / Arginine / Acide aspartique / …"/>
    <d v="2021-11-10T00:00:00"/>
  </r>
  <r>
    <x v="7"/>
    <x v="0"/>
    <s v="2021-04-19"/>
    <s v="VAMINOLACT   solution pour perfusion en flacon de verre de 1000  ml"/>
    <s v=""/>
    <s v="VAMINOLACT solution pour perfusion en flacon de verre de 1000 ml"/>
    <x v="7"/>
    <x v="0"/>
    <s v="Alanine / Arginine / Acide aspartique / …"/>
    <d v="2021-11-10T00:00:00"/>
  </r>
  <r>
    <x v="7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11-10T00:00:00"/>
  </r>
  <r>
    <x v="7"/>
    <x v="2"/>
    <s v="2021-04-19"/>
    <s v="TRACRIUM 250 mg/25 ml , solution injectable - flacon de 25 ml"/>
    <s v=""/>
    <s v="TRACRIUM 250 mg/25 ml, solution injectable - flacon de 25 ml"/>
    <x v="10"/>
    <x v="0"/>
    <s v="Atracurium"/>
    <d v="2021-11-10T00:00:00"/>
  </r>
  <r>
    <x v="7"/>
    <x v="2"/>
    <s v="2021-04-19"/>
    <s v="TOPIRAMATE SANDOZ 100 mg, comprimé pelliculé"/>
    <s v=""/>
    <s v="TOPIRAMATE SANDOZ 100 mg, comprimé pelliculé"/>
    <x v="5"/>
    <x v="0"/>
    <s v="Topiramate"/>
    <d v="2021-11-10T00:00:00"/>
  </r>
  <r>
    <x v="7"/>
    <x v="1"/>
    <s v="2021-04-19"/>
    <s v="TOBI PODHALER 28 mg , poudre pour inhalation en gélule"/>
    <s v="2020-03-25"/>
    <s v="TOBI PODHALER 28 mg, poudre pour inhalation en gélule"/>
    <x v="0"/>
    <x v="0"/>
    <s v="Tobramycine"/>
    <d v="2021-11-10T00:00:00"/>
  </r>
  <r>
    <x v="7"/>
    <x v="1"/>
    <s v="2021-04-19"/>
    <s v="THYROZOL  5 mg,10 mg et 20 mg"/>
    <s v="2020-09-02"/>
    <s v="THYROZOL  5 mg,10 mg et 20 mg"/>
    <x v="2"/>
    <x v="0"/>
    <s v="Thiamazole"/>
    <d v="2021-11-10T00:00:00"/>
  </r>
  <r>
    <x v="7"/>
    <x v="0"/>
    <s v="2021-04-19"/>
    <s v="THIOPENTAL MEDIPHA 500 mg et 1 g , poudre pour solution injectable"/>
    <s v=""/>
    <s v="THIOPENTAL MEDIPHA 500 mg et 1 g, poudre pour solution injectable"/>
    <x v="5"/>
    <x v="0"/>
    <s v="Thiopenthal"/>
    <d v="2021-11-10T00:00:00"/>
  </r>
  <r>
    <x v="7"/>
    <x v="1"/>
    <s v="2021-04-19"/>
    <s v="TERCIAN 50 mg/5 ml , solution injectable en ampoule"/>
    <s v="2020-11-24"/>
    <s v="TERCIAN 50 mg/5 ml, solution injectable en ampoule"/>
    <x v="5"/>
    <x v="0"/>
    <s v="Cyamémazine"/>
    <d v="2021-11-10T00:00:00"/>
  </r>
  <r>
    <x v="7"/>
    <x v="3"/>
    <s v="2021-04-19"/>
    <s v="SURGESTONE , comprimé de 0,125 mg, 0,250 mg et 0,500 mg"/>
    <s v=""/>
    <s v="SURGESTONE, comprimé de 0,125 mg, 0,250 mg et 0,500 mg"/>
    <x v="11"/>
    <x v="0"/>
    <s v="Promégestone"/>
    <d v="2021-11-10T00:00:00"/>
  </r>
  <r>
    <x v="7"/>
    <x v="0"/>
    <s v="2021-04-19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11-10T00:00:00"/>
  </r>
  <r>
    <x v="7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11-10T00:00:00"/>
  </r>
  <r>
    <x v="7"/>
    <x v="1"/>
    <s v="2021-04-19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11-10T00:00:00"/>
  </r>
  <r>
    <x v="7"/>
    <x v="1"/>
    <s v="2021-04-19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11-10T00:00:00"/>
  </r>
  <r>
    <x v="7"/>
    <x v="1"/>
    <s v="2021-04-19"/>
    <s v="SKIACOL 0,5 % collyre , flacon de 0,5ml"/>
    <s v="2020-04-24"/>
    <s v="SKIACOL 0,5 % collyre, flacon de 0,5ml"/>
    <x v="4"/>
    <x v="0"/>
    <s v="Cyclopentolate (chlorhydrate de)"/>
    <d v="2021-11-10T00:00:00"/>
  </r>
  <r>
    <x v="7"/>
    <x v="0"/>
    <s v="2021-04-19"/>
    <s v="SINEMET LP 200 mg/50 mg , comprimé à libération prolongée"/>
    <s v=""/>
    <s v="SINEMET LP 200 mg/50 mg, comprimé à libération prolongée"/>
    <x v="5"/>
    <x v="0"/>
    <s v="Levodopa / Carbidopa"/>
    <d v="2021-11-10T00:00:00"/>
  </r>
  <r>
    <x v="7"/>
    <x v="1"/>
    <s v="2021-04-19"/>
    <s v="SINEMET LP 100 mg/25 mg , comprimé à libération prolongée"/>
    <s v="2020-12-10"/>
    <s v="SINEMET LP 100 mg/25 mg, comprimé à libération prolongée"/>
    <x v="5"/>
    <x v="0"/>
    <s v="Levodopa / Carbidopa"/>
    <d v="2021-11-10T00:00:00"/>
  </r>
  <r>
    <x v="7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11-10T00:00:00"/>
  </r>
  <r>
    <x v="7"/>
    <x v="1"/>
    <s v="2021-04-19"/>
    <s v="SCOPODERM TTS  1 mg/72 heures, dispositif transdermique"/>
    <s v="2020-09-28"/>
    <s v="SCOPODERM TTS  1 mg/72 heures, dispositif transdermique"/>
    <x v="8"/>
    <x v="0"/>
    <s v="Scopolamine"/>
    <d v="2021-11-10T00:00:00"/>
  </r>
  <r>
    <x v="7"/>
    <x v="0"/>
    <s v="2021-04-19"/>
    <s v="ROPINIROLE MYLAN 0,5 mg  comprimé pelliculé"/>
    <s v=""/>
    <s v="ROPINIROLE MYLAN 0,5 mg  comprimé pelliculé"/>
    <x v="5"/>
    <x v="0"/>
    <s v="Ropinirole"/>
    <d v="2021-11-10T00:00:00"/>
  </r>
  <r>
    <x v="7"/>
    <x v="1"/>
    <s v="2021-04-19"/>
    <s v="RILUTEK 50 mg comprimés pelliculés"/>
    <s v="2020-11-19"/>
    <s v="RILUTEK 50 mg comprimés pelliculés"/>
    <x v="5"/>
    <x v="0"/>
    <s v="Riluzole"/>
    <d v="2021-11-10T00:00:00"/>
  </r>
  <r>
    <x v="7"/>
    <x v="1"/>
    <s v="2021-04-19"/>
    <s v="RIFATER , comprimé enrobé"/>
    <s v="2020-12-07"/>
    <s v="RIFATER, comprimé enrobé"/>
    <x v="0"/>
    <x v="0"/>
    <s v="Isoniazide / pyrazinamid / rifampicine"/>
    <d v="2021-11-10T00:00:00"/>
  </r>
  <r>
    <x v="7"/>
    <x v="2"/>
    <s v="2021-04-19"/>
    <s v="RIFADINE 2 % , suspension buvable"/>
    <s v=""/>
    <s v="RIFADINE 2 %, suspension buvable"/>
    <x v="0"/>
    <x v="0"/>
    <s v="Rifampicine sodique"/>
    <d v="2021-11-10T00:00:00"/>
  </r>
  <r>
    <x v="7"/>
    <x v="1"/>
    <s v="2021-04-19"/>
    <s v="REBETOL 40 mg/40 ml , solution buvable"/>
    <s v="2021-03-09"/>
    <s v="REBETOL 40 mg/ml, solution buvable"/>
    <x v="0"/>
    <x v="0"/>
    <s v="Ribavirine"/>
    <d v="2021-11-10T00:00:00"/>
  </r>
  <r>
    <x v="7"/>
    <x v="1"/>
    <s v="2021-04-19"/>
    <s v="QUITAXON 50 mg , comprimé pelliculé sécable"/>
    <s v="2020-09-10"/>
    <s v="QUITAXON 50 mg, comprimé pelliculé sécable"/>
    <x v="5"/>
    <x v="0"/>
    <s v="Quétiapine"/>
    <d v="2021-11-10T00:00:00"/>
  </r>
  <r>
    <x v="7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11-10T00:00:00"/>
  </r>
  <r>
    <x v="7"/>
    <x v="1"/>
    <s v="2021-04-19"/>
    <s v="PROLEUKIN 18 millions U.I. , poudre pour solution injectable"/>
    <s v="2020-06-25"/>
    <s v="PROLEUKIN 18 millions U.I., poudre pour solution injectable"/>
    <x v="6"/>
    <x v="0"/>
    <s v="Aldesleukine"/>
    <d v="2021-11-10T00:00:00"/>
  </r>
  <r>
    <x v="7"/>
    <x v="2"/>
    <s v="2021-04-19"/>
    <s v="PROGESTERONE RETARD PHARLON 500 mg/2 ml , solution injectable IM en ampoule"/>
    <s v=""/>
    <s v="PROGESTERONE RETARD PHARLON 500 mg/2 ml, solution injectable IM en ampoule"/>
    <x v="11"/>
    <x v="0"/>
    <s v="Progestérone"/>
    <d v="2021-11-10T00:00:00"/>
  </r>
  <r>
    <x v="7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11-10T00:00:00"/>
  </r>
  <r>
    <x v="7"/>
    <x v="1"/>
    <s v="2021-04-19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11-10T00:00:00"/>
  </r>
  <r>
    <x v="7"/>
    <x v="1"/>
    <s v="2021-04-19"/>
    <s v="PLASMION  - Solution pour perfusion"/>
    <s v="2020-09-22"/>
    <s v="PLASMION  - Solution pour perfusion"/>
    <x v="7"/>
    <x v="0"/>
    <s v="N/A"/>
    <d v="2021-11-10T00:00:00"/>
  </r>
  <r>
    <x v="7"/>
    <x v="1"/>
    <s v="2021-04-19"/>
    <s v="PILOCARPINE 2 POUR CENT FAURE , collyre en solution en récipient unidose"/>
    <s v="2020-11-23"/>
    <s v="PILOCARPINE 2 POUR CENT FAURE, collyre en solution en récipient unidose"/>
    <x v="4"/>
    <x v="0"/>
    <s v="Pilocarpine"/>
    <d v="2021-11-10T00:00:00"/>
  </r>
  <r>
    <x v="7"/>
    <x v="1"/>
    <s v="2021-04-19"/>
    <s v="PILOCARPINE 1 POUR CENT FAURE , collyre en solution en récipient unidose"/>
    <s v="2020-11-23"/>
    <s v="PILOCARPINE 1 POUR CENT FAURE, collyre en solution en récipient unidose"/>
    <x v="4"/>
    <x v="0"/>
    <s v="Pilocarpine"/>
    <d v="2021-11-10T00:00:00"/>
  </r>
  <r>
    <x v="7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11-10T00:00:00"/>
  </r>
  <r>
    <x v="7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11-10T00:00:00"/>
  </r>
  <r>
    <x v="7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11-10T00:00:00"/>
  </r>
  <r>
    <x v="7"/>
    <x v="0"/>
    <s v="2021-04-19"/>
    <s v="PACLITAXEL KABI 6 mg/ml , solution à diluer pour perfusion"/>
    <s v=""/>
    <s v="PACLITAXEL KABI 6 mg/ml, solution à diluer pour perfusion"/>
    <x v="6"/>
    <x v="0"/>
    <s v="Paclitaxel"/>
    <d v="2021-11-10T00:00:00"/>
  </r>
  <r>
    <x v="7"/>
    <x v="1"/>
    <s v="2021-04-19"/>
    <s v="PACLITAXEL EBEWE 6 mg/ml , solution à diluer pour perfusion"/>
    <s v="2020-05-25"/>
    <s v="PACLITAXEL EBEWE 6 mg/ml, solution à diluer pour perfusion"/>
    <x v="6"/>
    <x v="0"/>
    <s v="Paclitaxel"/>
    <d v="2021-11-10T00:00:00"/>
  </r>
  <r>
    <x v="7"/>
    <x v="1"/>
    <s v="2021-04-19"/>
    <s v="ONDANSETRON KABI 2 mg/ml  solution injectable"/>
    <s v="2021-01-01"/>
    <s v="ONDANSETRON KABI 2 mg/ml  solution injectable"/>
    <x v="8"/>
    <x v="0"/>
    <s v="Ondansétron"/>
    <d v="2021-11-10T00:00:00"/>
  </r>
  <r>
    <x v="7"/>
    <x v="1"/>
    <s v="2021-04-19"/>
    <s v="ONDANSETRON ACCORD 2 mg/ml  solution injectable"/>
    <s v="2020-11-18"/>
    <s v="ONDANSETRON ACCORD 2 mg/ml  solution injectable"/>
    <x v="8"/>
    <x v="0"/>
    <s v="Ondansétron"/>
    <d v="2021-11-10T00:00:00"/>
  </r>
  <r>
    <x v="7"/>
    <x v="1"/>
    <s v="2021-04-19"/>
    <s v="OCTREOTIDE HOSPIRA 500 microgrammes/1 ml , solution injectable"/>
    <s v="2020-03-27"/>
    <s v="OCTREOTIDE HOSPIRA 500 microgrammes/1 ml, solution injectable"/>
    <x v="2"/>
    <x v="0"/>
    <s v="Octréotide"/>
    <d v="2021-11-10T00:00:00"/>
  </r>
  <r>
    <x v="7"/>
    <x v="0"/>
    <s v="2021-04-19"/>
    <s v="OCTIM 150 microgrammes/dose , solution pour pulvérisation nasale"/>
    <s v=""/>
    <s v="OCTIM 150 microgrammes/dose, solution pour pulvérisation nasale"/>
    <x v="2"/>
    <x v="0"/>
    <s v="Desmopressine"/>
    <d v="2021-11-10T00:00:00"/>
  </r>
  <r>
    <x v="7"/>
    <x v="2"/>
    <s v="2021-04-19"/>
    <s v="OCTAGAM  100 mg/ml et 50 mg/ml, solution pour perfusion"/>
    <s v=""/>
    <s v="OCTAGAM  100 mg/ml et 50 mg/ml, solution pour perfusion"/>
    <x v="0"/>
    <x v="0"/>
    <s v="Immunoglobuline humaine normale"/>
    <d v="2021-11-10T00:00:00"/>
  </r>
  <r>
    <x v="7"/>
    <x v="0"/>
    <s v="2021-04-19"/>
    <s v="OCTAFIX 100 UI/ml , poudre et solvant pour solution injectable"/>
    <s v=""/>
    <s v="OCTAFIX 100 UI/ml, poudre et solvant pour solution injectable"/>
    <x v="7"/>
    <x v="0"/>
    <s v="Facteur VIII de coagulation humain"/>
    <d v="2021-11-10T00:00:00"/>
  </r>
  <r>
    <x v="7"/>
    <x v="2"/>
    <s v="2021-04-19"/>
    <s v="NULOJIX 250 mg , poudre pour solution à diluer pour perfusion"/>
    <s v=""/>
    <s v="NULOJIX 250 mg, poudre pour solution à diluer pour perfusion"/>
    <x v="6"/>
    <x v="0"/>
    <s v="Bélatacept"/>
    <d v="2021-11-10T00:00:00"/>
  </r>
  <r>
    <x v="7"/>
    <x v="1"/>
    <s v="2021-04-19"/>
    <s v="NOZINAN 25 mg/ml , solution injectable en ampoule (I.M.)"/>
    <s v="2020-11-24"/>
    <s v="NOZINAN 25 mg/ml, solution injectable en ampoule (I.M.)"/>
    <x v="5"/>
    <x v="0"/>
    <s v="Lévomépromazine (chlorhydrate de)"/>
    <d v="2021-11-10T00:00:00"/>
  </r>
  <r>
    <x v="7"/>
    <x v="1"/>
    <s v="2021-04-19"/>
    <s v="NOXAFIL 40 mg/ml , suspension buvable"/>
    <s v="2020-06-02"/>
    <s v="NOXAFIL 40 mg/ml, suspension buvable"/>
    <x v="0"/>
    <x v="0"/>
    <s v="Posaconazole"/>
    <d v="2021-11-10T00:00:00"/>
  </r>
  <r>
    <x v="7"/>
    <x v="1"/>
    <s v="2021-04-19"/>
    <s v="NAROPEINE 2 mg/ml , solution injectable en ampoule"/>
    <s v="2020-09-10"/>
    <s v="NAROPEINE 2 mg/ml, solution injectable en ampoule"/>
    <x v="5"/>
    <x v="0"/>
    <s v="Ropivacaïne (chlorhydrate de)"/>
    <d v="2021-11-10T00:00:00"/>
  </r>
  <r>
    <x v="7"/>
    <x v="1"/>
    <s v="2021-04-19"/>
    <s v="NANOCIS 0,24 mg  trousse pour préparation radiopharmaceutique"/>
    <s v="2020-10-01"/>
    <s v="NANOCIS 0,24 mg  trousse pour préparation radiopharmaceutique"/>
    <x v="1"/>
    <x v="0"/>
    <s v="Rhénium (heptasulfure de)"/>
    <d v="2021-11-10T00:00:00"/>
  </r>
  <r>
    <x v="7"/>
    <x v="1"/>
    <s v="2021-04-19"/>
    <s v="MYSOLINE 250 mg , comprimé sécable"/>
    <s v="2020-02-10"/>
    <s v="MYSOLINE 250 mg, comprimé sécable"/>
    <x v="5"/>
    <x v="0"/>
    <s v="Primidone"/>
    <d v="2021-11-10T00:00:00"/>
  </r>
  <r>
    <x v="7"/>
    <x v="1"/>
    <s v="2021-04-19"/>
    <s v="MOZOBIL 20mg/ml  solution injectable, boite de 1 flacon"/>
    <s v="2020-10-06"/>
    <s v="MOZOBIL 20mg/ml  solution injectable, boite de 1 flacon"/>
    <x v="6"/>
    <x v="0"/>
    <s v="Plérixafor"/>
    <d v="2021-11-10T00:00:00"/>
  </r>
  <r>
    <x v="7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11-10T00:00:00"/>
  </r>
  <r>
    <x v="7"/>
    <x v="0"/>
    <s v="2021-04-19"/>
    <s v="MIOCHOLE 20 mg , poudre et solvant pour solution intraoculaire"/>
    <s v=""/>
    <s v="MIOCHOLE 20 mg, poudre et solvant pour solution intraoculaire"/>
    <x v="4"/>
    <x v="0"/>
    <s v="Chlorure d'acétylcholine"/>
    <d v="2021-11-10T00:00:00"/>
  </r>
  <r>
    <x v="7"/>
    <x v="0"/>
    <s v="2021-04-19"/>
    <s v="MINIRIN SPRAY 10 microgrammes par dose , solution endonasale en flacon pulvérisateur"/>
    <s v=""/>
    <s v="MINIRIN Spray 10 microgrammes par dose, solution endonasale en flacon"/>
    <x v="2"/>
    <x v="0"/>
    <s v="Desmopressine"/>
    <d v="2021-11-10T00:00:00"/>
  </r>
  <r>
    <x v="7"/>
    <x v="2"/>
    <s v="2021-04-19"/>
    <s v="MINIRIN SPRAY / MINIRIN et MINIRINMELT"/>
    <s v=""/>
    <s v="MINIRIN SPRAY / MINIRIN et MINIRINMELT"/>
    <x v="2"/>
    <x v="0"/>
    <s v="Desmopressine"/>
    <d v="2021-11-10T00:00:00"/>
  </r>
  <r>
    <x v="7"/>
    <x v="2"/>
    <s v="2021-04-19"/>
    <s v="MIANSERINE (produits à base de)"/>
    <s v=""/>
    <s v="MIANSERINE (produits à base de)"/>
    <x v="5"/>
    <x v="0"/>
    <s v="Miansérine"/>
    <d v="2021-11-10T00:00:00"/>
  </r>
  <r>
    <x v="7"/>
    <x v="1"/>
    <s v="2021-04-19"/>
    <s v="METHOTREXATE BIODIM 25 mg/1 mL , solution injectable"/>
    <s v="2020-08-13"/>
    <s v="METHOTREXATE BIODIM 25 mg/1 mL, solution injectable"/>
    <x v="6"/>
    <x v="0"/>
    <s v="Méthotrexate"/>
    <d v="2021-11-10T00:00:00"/>
  </r>
  <r>
    <x v="7"/>
    <x v="2"/>
    <s v="2021-04-19"/>
    <s v="LYTOS 520 mg , comprimé pelliculé"/>
    <s v=""/>
    <s v="LYTOS 520 mg, comprimé pelliculé"/>
    <x v="10"/>
    <x v="0"/>
    <s v="Clodronate de sodium"/>
    <d v="2021-11-10T00:00:00"/>
  </r>
  <r>
    <x v="7"/>
    <x v="3"/>
    <s v="2021-04-19"/>
    <s v="LYNPARZA 50 mg , gélule"/>
    <s v=""/>
    <s v="LYNPARZA 50 mg, gélule"/>
    <x v="6"/>
    <x v="0"/>
    <s v="Olaparib"/>
    <d v="2021-11-10T00:00:00"/>
  </r>
  <r>
    <x v="7"/>
    <x v="1"/>
    <s v="2021-04-19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11-10T00:00:00"/>
  </r>
  <r>
    <x v="7"/>
    <x v="1"/>
    <s v="2021-04-19"/>
    <s v="LEPTICUR 10 mg , comprimé"/>
    <s v="2020-07-03"/>
    <s v="LEPTICUR 10 mg, comprimé"/>
    <x v="5"/>
    <x v="0"/>
    <s v="Tropatépine"/>
    <d v="2021-11-10T00:00:00"/>
  </r>
  <r>
    <x v="7"/>
    <x v="1"/>
    <s v="2021-04-19"/>
    <s v="LARGACTIL 25 mg/5 ml , solution injectable en ampoule"/>
    <s v="2020-11-24"/>
    <s v="LARGACTIL 25 mg/5 ml, solution injectable en ampoule"/>
    <x v="5"/>
    <x v="0"/>
    <s v="Chlorpromazine"/>
    <d v="2021-11-10T00:00:00"/>
  </r>
  <r>
    <x v="7"/>
    <x v="1"/>
    <s v="2021-04-19"/>
    <s v="LANVIS 40 mg  comprimé sécable"/>
    <s v="2020-07-20"/>
    <s v="LANVIS 40 mg  comprimé sécable"/>
    <x v="6"/>
    <x v="0"/>
    <s v="Thioguanine"/>
    <d v="2021-11-10T00:00:00"/>
  </r>
  <r>
    <x v="7"/>
    <x v="3"/>
    <s v="2021-04-19"/>
    <s v="KIDROLASE 10 000 U.I. , poudre et solvant pour solution injectable"/>
    <s v=""/>
    <s v="KIDROLASE 10 000 U.I., poudre et solvant pour solution injectable"/>
    <x v="6"/>
    <x v="0"/>
    <s v="L-asparaginase"/>
    <d v="2021-11-10T00:00:00"/>
  </r>
  <r>
    <x v="7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11-10T00:00:00"/>
  </r>
  <r>
    <x v="7"/>
    <x v="1"/>
    <s v="2021-04-19"/>
    <s v="JINARC® 15 mg , comprimés"/>
    <s v="2020-03-10"/>
    <s v="JINARC 15 mg, comprimés"/>
    <x v="3"/>
    <x v="0"/>
    <s v="Tolvaptan"/>
    <d v="2021-11-10T00:00:00"/>
  </r>
  <r>
    <x v="7"/>
    <x v="3"/>
    <s v="2021-04-19"/>
    <s v="IODURE (131I) DE SODIUM 111 MBq/mL , solution injectable"/>
    <s v=""/>
    <s v="IODURE (131I) DE SODIUM 111 MBq/mL, solution injectable"/>
    <x v="1"/>
    <x v="0"/>
    <s v="Iodure (131I) de sodium"/>
    <d v="2021-11-10T00:00:00"/>
  </r>
  <r>
    <x v="7"/>
    <x v="1"/>
    <s v="2021-04-19"/>
    <s v="HYQVIA 100 mg/ml , solution pour perfusion par voie sous-cutanée"/>
    <s v="2020-12-09"/>
    <s v="HYQVIA 100 mg/ml, solution pour perfusion par voie sous-cutanée"/>
    <x v="0"/>
    <x v="0"/>
    <s v="Immunoglobuline humaine normale"/>
    <d v="2021-11-10T00:00:00"/>
  </r>
  <r>
    <x v="7"/>
    <x v="0"/>
    <s v="2021-04-19"/>
    <s v="HYCAMTIN 0,25mg, gélule"/>
    <s v=""/>
    <s v="HYCAMTIN 0,25mg, gélule"/>
    <x v="6"/>
    <x v="0"/>
    <s v="Topotécane (chlorhydrate de)"/>
    <d v="2021-11-10T00:00:00"/>
  </r>
  <r>
    <x v="7"/>
    <x v="1"/>
    <s v="2021-04-19"/>
    <s v="HEXATRIONE 2 POUR CENT , suspension injectable (intra-articulaire)"/>
    <s v="2020-09-28"/>
    <s v="HEXATRIONE 2 POUR CENT, suspension injectable (intra-articulaire)"/>
    <x v="2"/>
    <x v="0"/>
    <s v="Hexacetonide de triamcinolone"/>
    <d v="2021-11-10T00:00:00"/>
  </r>
  <r>
    <x v="7"/>
    <x v="1"/>
    <s v="2021-04-19"/>
    <s v="HEXASTAT 100 mg , gélule (altrétamine)"/>
    <s v="2020-07-01"/>
    <s v="HEXASTAT 100 mg, gélule (altrétamine)"/>
    <x v="6"/>
    <x v="0"/>
    <s v="Altrétamine"/>
    <d v="2021-11-10T00:00:00"/>
  </r>
  <r>
    <x v="7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11-10T00:00:00"/>
  </r>
  <r>
    <x v="7"/>
    <x v="1"/>
    <s v="2021-04-19"/>
    <s v="GABITRIL 10 mg , comprimé pelliculé"/>
    <s v="2020-09-25"/>
    <s v="GABITRIL 10 mg, comprimé pelliculé"/>
    <x v="5"/>
    <x v="0"/>
    <s v="Tiagabine hydrochloride monohydrate"/>
    <d v="2021-11-10T00:00:00"/>
  </r>
  <r>
    <x v="7"/>
    <x v="1"/>
    <s v="2021-04-19"/>
    <s v="FURADANTINE 50 mg , gélule"/>
    <s v="2020-04-16"/>
    <s v="FURADANTINE 50 mg, gélule"/>
    <x v="0"/>
    <x v="0"/>
    <s v="Nitrofurantoïne"/>
    <d v="2021-11-10T00:00:00"/>
  </r>
  <r>
    <x v="7"/>
    <x v="1"/>
    <s v="2021-04-19"/>
    <s v="FOSFOCINE 1 g et 4 g I.V. , poudre pour solution pour perfusion"/>
    <s v="2019-12-01"/>
    <s v="FOSFOCINE 1 g et 4 g I.V., poudre pour solution pour perfusion"/>
    <x v="0"/>
    <x v="0"/>
    <s v="Fosfomycine"/>
    <d v="2021-11-10T00:00:00"/>
  </r>
  <r>
    <x v="7"/>
    <x v="1"/>
    <s v="2021-04-19"/>
    <s v="FORMULE CP1A AP-HP  solution pour perfusion cardioplégique, flacon de 500 ml"/>
    <s v="2020-05-29"/>
    <s v="FORMULE CP1A AP-HP  solution pour perfusion cardioplégique, flacon de 500 ml"/>
    <x v="5"/>
    <x v="0"/>
    <s v="N/A"/>
    <d v="2021-11-10T00:00:00"/>
  </r>
  <r>
    <x v="7"/>
    <x v="1"/>
    <s v="2021-04-19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11-10T00:00:00"/>
  </r>
  <r>
    <x v="7"/>
    <x v="0"/>
    <s v="2021-04-19"/>
    <s v="FIRDAPSE 10 mg  comprimé"/>
    <s v=""/>
    <s v="FIRDAPSE 10 mg  comprimé"/>
    <x v="5"/>
    <x v="0"/>
    <s v="Amifampridine (phosphate d')"/>
    <d v="2021-11-10T00:00:00"/>
  </r>
  <r>
    <x v="7"/>
    <x v="0"/>
    <s v="2021-04-19"/>
    <s v="FERRIPROX 100 mg/ml , solution buvable"/>
    <s v=""/>
    <s v="FERRIPROX 100 mg/ml, solution buvable"/>
    <x v="1"/>
    <x v="0"/>
    <s v="Défériprone"/>
    <d v="2021-11-10T00:00:00"/>
  </r>
  <r>
    <x v="7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11-10T00:00:00"/>
  </r>
  <r>
    <x v="7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11-10T00:00:00"/>
  </r>
  <r>
    <x v="7"/>
    <x v="1"/>
    <s v="2021-04-19"/>
    <s v="ELMIRON 100 mg , gélule"/>
    <s v="2020-06-10"/>
    <s v="ELMIRON 100 mg , gélule"/>
    <x v="11"/>
    <x v="0"/>
    <s v="Pentosane polysulfate sodique"/>
    <d v="2021-11-10T00:00:00"/>
  </r>
  <r>
    <x v="7"/>
    <x v="2"/>
    <s v="2021-04-19"/>
    <s v="EFFORTIL  5 mg comprimé et EFFORTIL solution buvable"/>
    <s v=""/>
    <s v="EFFORTIL  5 mg comprimé et EFFORTIL solution buvable"/>
    <x v="3"/>
    <x v="0"/>
    <s v="Étiléfrine"/>
    <d v="2021-11-10T00:00:00"/>
  </r>
  <r>
    <x v="7"/>
    <x v="0"/>
    <s v="2021-04-19"/>
    <s v="Eau pour préparations injectables en poche de 250 ml, 500 ml et 1 000 ml"/>
    <s v=""/>
    <s v="EAU pour préparations injectables en poche de 250 ml, 500 ml et 1 000 ml"/>
    <x v="1"/>
    <x v="0"/>
    <s v="Eau"/>
    <d v="2021-11-10T00:00:00"/>
  </r>
  <r>
    <x v="7"/>
    <x v="1"/>
    <s v="2021-04-19"/>
    <s v="DOCETAXEL HOSPIRA 10 mg/ml , solution à diluer pour perfusion"/>
    <s v="2020-12-09"/>
    <s v="DOCETAXEL HOSPIRA 10 mg/ml, solution à diluer pour perfusion"/>
    <x v="6"/>
    <x v="0"/>
    <s v="Docétaxel"/>
    <d v="2021-11-10T00:00:00"/>
  </r>
  <r>
    <x v="7"/>
    <x v="1"/>
    <s v="2021-04-19"/>
    <s v="DOBUTAMINE PANPHARMA 250 mg/20 ml , solution à diluer pour perfusion"/>
    <s v="2020-10-15"/>
    <s v="DOBUTAMINE PANPHARMA 250 mg/20 ml, solution à diluer pour perfusion"/>
    <x v="3"/>
    <x v="0"/>
    <s v="Dobutamine"/>
    <d v="2021-11-10T00:00:00"/>
  </r>
  <r>
    <x v="7"/>
    <x v="1"/>
    <s v="2021-04-19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11-10T00:00:00"/>
  </r>
  <r>
    <x v="7"/>
    <x v="1"/>
    <s v="2021-04-19"/>
    <s v="DIPIPERON 40 mg/ml , solution buvable en gouttes"/>
    <s v="2021-01-20"/>
    <s v="DIPIPERON 40 mg/ml, solution buvable en gouttes"/>
    <x v="5"/>
    <x v="0"/>
    <s v="Pipampérone"/>
    <d v="2021-11-10T00:00:00"/>
  </r>
  <r>
    <x v="7"/>
    <x v="2"/>
    <s v="2021-04-19"/>
    <s v="DIAMOX 500 mg , poudre et solvant pour préparation injectable"/>
    <s v=""/>
    <s v="DIAMOX 500 mg, poudre et solvant pour préparation injectable"/>
    <x v="4"/>
    <x v="0"/>
    <s v="Acétazolamide"/>
    <d v="2021-11-10T00:00:00"/>
  </r>
  <r>
    <x v="7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11-10T00:00:00"/>
  </r>
  <r>
    <x v="7"/>
    <x v="0"/>
    <s v="2021-04-19"/>
    <s v="DEPO PRODASONE 500mg  suspension injectable"/>
    <s v=""/>
    <s v="DEPO PRODASONE 500mg  suspension injectable"/>
    <x v="11"/>
    <x v="0"/>
    <s v="Acétate de médroxyprogestérone"/>
    <d v="2021-11-10T00:00:00"/>
  </r>
  <r>
    <x v="7"/>
    <x v="1"/>
    <s v="2021-04-1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11-10T00:00:00"/>
  </r>
  <r>
    <x v="7"/>
    <x v="2"/>
    <s v="2021-04-19"/>
    <s v="CREON 25 000 U , gélule gastro-résistante"/>
    <s v=""/>
    <s v="CREON 25 000 U, gélule gastro-résistante"/>
    <x v="8"/>
    <x v="0"/>
    <s v="Pancréatine"/>
    <d v="2021-11-10T00:00:00"/>
  </r>
  <r>
    <x v="7"/>
    <x v="1"/>
    <s v="2021-04-19"/>
    <s v="CORDARONE 150 mg/3 ml , solution injectable en ampoule (IV)"/>
    <s v="2020-03-20"/>
    <s v="CORDARONE 150 mg/3 ml, solution injectable en ampoule"/>
    <x v="3"/>
    <x v="0"/>
    <s v="Amiodarone"/>
    <d v="2021-11-10T00:00:00"/>
  </r>
  <r>
    <x v="7"/>
    <x v="0"/>
    <s v="2021-04-19"/>
    <s v="COMTAN® 200 mg comprimé pelliculé , boîte de 60"/>
    <s v=""/>
    <s v="COMTAN 200 mg comprimé pelliculé, boîte de 60"/>
    <x v="5"/>
    <x v="0"/>
    <s v="Entacapone"/>
    <d v="2021-11-10T00:00:00"/>
  </r>
  <r>
    <x v="7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11-10T00:00:00"/>
  </r>
  <r>
    <x v="7"/>
    <x v="2"/>
    <s v="2021-04-19"/>
    <s v="COLCHIMAX , comprimé pelliculé sécable"/>
    <s v=""/>
    <s v="COLCHIMAX, comprimé pelliculé sécable"/>
    <x v="10"/>
    <x v="0"/>
    <s v="Colchicine/Opium/Tiémonium méthylsulfate"/>
    <d v="2021-11-10T00:00:00"/>
  </r>
  <r>
    <x v="7"/>
    <x v="1"/>
    <s v="2021-04-19"/>
    <s v="CLOTTAFACT 1,5 g/100 ml , poudre et solvant pour solution injectable"/>
    <s v="2020-01-01"/>
    <s v="CLOTTAFACT 1,5 g/100 ml, poudre et solvant pour solution injectable"/>
    <x v="7"/>
    <x v="0"/>
    <s v="Facteur XI de coagulation"/>
    <d v="2021-11-10T00:00:00"/>
  </r>
  <r>
    <x v="7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11-10T00:00:00"/>
  </r>
  <r>
    <x v="7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11-10T00:00:00"/>
  </r>
  <r>
    <x v="7"/>
    <x v="0"/>
    <s v="2021-04-19"/>
    <s v="CIMETIDINE ARROW 200 mg  comprimé effervescent"/>
    <s v=""/>
    <s v="CIMETIDINE ARROW 200 mg  comprimé effervescent"/>
    <x v="8"/>
    <x v="0"/>
    <s v="Cimétidine"/>
    <d v="2021-11-10T00:00:00"/>
  </r>
  <r>
    <x v="7"/>
    <x v="2"/>
    <s v="2021-04-19"/>
    <s v="CIMETIDINE 200 mg  comprimé effervescent"/>
    <s v=""/>
    <s v="CIMETIDINE 200 mg  comprimé effervescent"/>
    <x v="8"/>
    <x v="0"/>
    <s v="Cimétidine"/>
    <d v="2021-11-10T00:00:00"/>
  </r>
  <r>
    <x v="7"/>
    <x v="0"/>
    <s v="2021-04-19"/>
    <s v="CHLORHYDRATE DE PROCAINE LAVOISIER 10 et 20 mg/ml, solution injectable"/>
    <s v=""/>
    <s v="CHLORHYDRATE DE PROCAINE LAVOISIER 10 et 20 mg/ml, solution injectable"/>
    <x v="5"/>
    <x v="0"/>
    <s v="Procaïne"/>
    <d v="2021-11-10T00:00:00"/>
  </r>
  <r>
    <x v="7"/>
    <x v="3"/>
    <s v="2021-04-19"/>
    <s v="CELLTOP 25 mg , capsule molle"/>
    <s v=""/>
    <s v="CELLTOP 25 mg, capsule molle"/>
    <x v="6"/>
    <x v="0"/>
    <s v="Etoposide"/>
    <d v="2021-11-10T00:00:00"/>
  </r>
  <r>
    <x v="7"/>
    <x v="1"/>
    <s v="2021-04-19"/>
    <s v="BURINEX 2 mg/4 ml IV , solution injectable en ampoule"/>
    <s v="2020-03-06"/>
    <s v="BURINEX 2 mg/4 ml IV, solution injectable en ampoule"/>
    <x v="3"/>
    <x v="0"/>
    <s v="Bumétanide"/>
    <d v="2021-11-10T00:00:00"/>
  </r>
  <r>
    <x v="7"/>
    <x v="1"/>
    <s v="2021-04-19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11-10T00:00:00"/>
  </r>
  <r>
    <x v="7"/>
    <x v="1"/>
    <s v="2021-04-19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11-10T00:00:00"/>
  </r>
  <r>
    <x v="7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11-10T00:00:00"/>
  </r>
  <r>
    <x v="7"/>
    <x v="1"/>
    <s v="2021-04-19"/>
    <s v="BASDENE 25 mg , comprimé"/>
    <s v="2020-09-01"/>
    <s v="BASDENE 25 mg, comprimé"/>
    <x v="12"/>
    <x v="0"/>
    <s v="Alimemazine"/>
    <d v="2021-11-10T00:00:00"/>
  </r>
  <r>
    <x v="7"/>
    <x v="1"/>
    <s v="2021-04-19"/>
    <s v="BACTRIM , comprimé"/>
    <s v="2021-01-22"/>
    <s v="BACTRIM, comprimé"/>
    <x v="0"/>
    <x v="0"/>
    <s v="Sulfaméthoxazole / Triméthoprime"/>
    <d v="2021-11-10T00:00:00"/>
  </r>
  <r>
    <x v="7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11-10T00:00:00"/>
  </r>
  <r>
    <x v="7"/>
    <x v="1"/>
    <s v="2021-04-19"/>
    <s v="AZACTAM 1g  poudre et solution pour usage parentéral"/>
    <s v="2021-03-15"/>
    <s v="AZACTAM 1g poudre et solution pour usage parentéral"/>
    <x v="0"/>
    <x v="0"/>
    <s v="Aztréonam"/>
    <d v="2021-11-10T00:00:00"/>
  </r>
  <r>
    <x v="7"/>
    <x v="1"/>
    <s v="2021-04-19"/>
    <s v="ARTANE 0,4 POUR CENT , solution buvable en goutte"/>
    <s v="2020-06-01"/>
    <s v="ARTANE 0,4%, solution buvable en goutte"/>
    <x v="5"/>
    <x v="0"/>
    <s v="Chlorhydrate de trihexyphénidyle"/>
    <d v="2021-11-10T00:00:00"/>
  </r>
  <r>
    <x v="7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11-10T00:00:00"/>
  </r>
  <r>
    <x v="7"/>
    <x v="1"/>
    <s v="2021-04-19"/>
    <s v="ARACYTINE 100 mg , poudre et solvant pour solution injectable"/>
    <s v="2020-09-28"/>
    <s v="ARACYTINE 100 mg, poudre et solvant pour solution injectable"/>
    <x v="6"/>
    <x v="0"/>
    <s v="Cytarabine"/>
    <d v="2021-11-10T00:00:00"/>
  </r>
  <r>
    <x v="7"/>
    <x v="0"/>
    <s v="2021-04-19"/>
    <s v="ANSATIPINE 150 mg , gélule"/>
    <s v=""/>
    <s v="ANSATIPINE 150 mg, gélule"/>
    <x v="0"/>
    <x v="0"/>
    <s v="Rifabutine"/>
    <d v="2021-11-10T00:00:00"/>
  </r>
  <r>
    <x v="7"/>
    <x v="2"/>
    <s v="2021-04-19"/>
    <s v="ANCOTIL 1 POUR CENT , solution pour perfusion"/>
    <s v=""/>
    <s v="ANCOTIL 1 pour cent, solution pour perfusion"/>
    <x v="0"/>
    <x v="0"/>
    <s v="Flucytosine"/>
    <d v="2021-11-10T00:00:00"/>
  </r>
  <r>
    <x v="7"/>
    <x v="1"/>
    <s v="2021-04-19"/>
    <s v="ANANDRON 150 mg , comprimé"/>
    <s v="2020-10-14"/>
    <s v="ANANDRON 150 mg, comprimé"/>
    <x v="6"/>
    <x v="0"/>
    <s v="Nilutamide"/>
    <d v="2021-11-10T00:00:00"/>
  </r>
  <r>
    <x v="7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11-10T00:00:00"/>
  </r>
  <r>
    <x v="7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11-10T00:00:00"/>
  </r>
  <r>
    <x v="7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11-10T00:00:00"/>
  </r>
  <r>
    <x v="7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11-10T00:00:00"/>
  </r>
  <r>
    <x v="7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11-10T00:00:00"/>
  </r>
  <r>
    <x v="7"/>
    <x v="1"/>
    <s v="2021-04-19"/>
    <s v="ALUNBRIG 30 mg , comprimé pelliculé"/>
    <s v="2021-03-02"/>
    <s v="ALUNBRIG 30 mg , comprimé pelliculé"/>
    <x v="6"/>
    <x v="0"/>
    <s v="Brigatinib"/>
    <d v="2021-11-10T00:00:00"/>
  </r>
  <r>
    <x v="7"/>
    <x v="2"/>
    <s v="2021-04-19"/>
    <s v="AKYNZEO 300 mg/0,5 mg , gélule"/>
    <s v=""/>
    <s v="AKYNZEO 300 mg/0,5 mg , gélule"/>
    <x v="8"/>
    <x v="0"/>
    <s v="Netupitant/Palonosetron"/>
    <d v="2021-11-10T00:00:00"/>
  </r>
  <r>
    <x v="7"/>
    <x v="0"/>
    <s v="2021-04-19"/>
    <s v="ACIDES AMINES POUR LEUCINOSE DECOMPENSEE AP-HP , solution pour perfusion"/>
    <s v=""/>
    <s v="ACIDES AMINES POUR LEUCINOSE DECOMPENSEE AP-HP, solution pour perfusion"/>
    <x v="7"/>
    <x v="0"/>
    <s v="Acides aminés"/>
    <d v="2021-11-10T00:00:00"/>
  </r>
  <r>
    <x v="8"/>
    <x v="0"/>
    <s v="2021-12-03"/>
    <s v="EUPRESSYL LP 30 mg, gélule - EUPRESSYL LP 60 mg, gélule - MEDIATENSYL LP 30 mg, gélule - MEDIATENSYL LP 60 mg, gélule"/>
    <s v=""/>
    <s v="EUPRESSYL LP 30 mg, gélule - EUPRESSYL LP 60 mg, gélule - MEDIATENSYL LP 30 mg, gélule - MEDIATENSYL LP 60 mg, gélule"/>
    <x v="3"/>
    <x v="0"/>
    <s v="Uradipil"/>
    <d v="2021-12-05T00:00:00"/>
  </r>
  <r>
    <x v="8"/>
    <x v="2"/>
    <s v="2021-12-03"/>
    <s v="URAPIDIL STRAGEN  LP 30 mg, gélule et LP 60 mg gélule"/>
    <s v=""/>
    <s v="URAPIDIL STRAGEN  LP 30 mg, gélule et LP 60 mg gélule"/>
    <x v="3"/>
    <x v="0"/>
    <s v="Urapidil"/>
    <d v="2021-12-05T00:00:00"/>
  </r>
  <r>
    <x v="8"/>
    <x v="3"/>
    <s v="2021-12-03"/>
    <s v="GAMMANORM 165 mg/ml , immunoglobuline humaine normale pour injection sous-cutanée"/>
    <s v=""/>
    <s v="GAMMANORM 165 mg/ml, immunoglobuline humaine normale pour injection sous-cutanée"/>
    <x v="0"/>
    <x v="0"/>
    <s v="Immunoglobuline humaine normale"/>
    <d v="2021-12-05T00:00:00"/>
  </r>
  <r>
    <x v="8"/>
    <x v="0"/>
    <s v="2021-12-02"/>
    <s v="KEVZARA 150 mg , solution injectable en seringue préremplie"/>
    <s v=""/>
    <s v="KEVZARA 150 mg, solution injectable en seringue préremplie"/>
    <x v="6"/>
    <x v="0"/>
    <s v="Sarilumab"/>
    <d v="2021-12-05T00:00:00"/>
  </r>
  <r>
    <x v="8"/>
    <x v="0"/>
    <s v="2021-12-01"/>
    <s v="MORPHINE (SULFATE) LAVOISIER 20 mg/ml , solution injectable"/>
    <s v=""/>
    <s v="MORPHINE (SULFATE) LAVOISIER 20 mg/ml, solution injectable"/>
    <x v="5"/>
    <x v="0"/>
    <s v="Morphine (sulfate)"/>
    <d v="2021-12-05T00:00:00"/>
  </r>
  <r>
    <x v="8"/>
    <x v="0"/>
    <s v="2021-12-01"/>
    <s v="MORPHINE (SULFATE) LAVOISIER 50 mg/ml , solution injectable"/>
    <s v=""/>
    <s v="MORPHINE (SULFATE) LAVOISIER 50 mg/ml, solution injectable"/>
    <x v="5"/>
    <x v="0"/>
    <s v="Morphine (sulfate)"/>
    <d v="2021-12-05T00:00:00"/>
  </r>
  <r>
    <x v="8"/>
    <x v="2"/>
    <s v="2021-12-01"/>
    <s v="ORENCIA® 125 mg , solution injectable en stylo pré-rempli"/>
    <s v=""/>
    <s v="ORENCIA 125 mg, solution injectable en stylo pré-rempli"/>
    <x v="6"/>
    <x v="0"/>
    <s v="Abatacept"/>
    <d v="2021-12-05T00:00:00"/>
  </r>
  <r>
    <x v="8"/>
    <x v="2"/>
    <s v="2021-11-30"/>
    <s v="CHLORURE DE MAGNESIUM 10 POUR CENT (1 g/10 ml) LAVOISIER , solution injectable (I.V.) en ampoule – ampoule verre de 10 ml"/>
    <s v=""/>
    <s v="CHLORURE DE MAGNESIUM 10 POUR CENT (1 g/10 ml) LAVOISIER, solution injectable (I.V.) en ampoule – ampoule verre de 10 ml"/>
    <x v="7"/>
    <x v="0"/>
    <s v="Chlorure de magnésium"/>
    <d v="2021-12-05T00:00:00"/>
  </r>
  <r>
    <x v="8"/>
    <x v="0"/>
    <s v="2021-11-30"/>
    <s v="SULFATE DE MAGNESIUM LAVOISIER 15 POUR CENT (0,15 g/ml) , solution injectable (I.V.) en ampoule – ampoule verre de 10 ml"/>
    <s v=""/>
    <s v="SULFATE DE MAGNESIUM LAVOISIER 15 POUR CENT (0,15 g/ml), solution injectable (I.V.) en ampoule – ampoule verre de 10 ml"/>
    <x v="8"/>
    <x v="0"/>
    <s v="Magnésium (Sulfate de)"/>
    <d v="2021-12-05T00:00:00"/>
  </r>
  <r>
    <x v="8"/>
    <x v="2"/>
    <s v="2021-11-30"/>
    <s v="RESPREEZA® , poudre et solvant pour solution injectable/perfusion"/>
    <s v=""/>
    <s v="RESPREEZA 1000 mg, 4000 mg, 5000 mg, poudre et solvant pour solution injectable/perfusion"/>
    <x v="7"/>
    <x v="0"/>
    <s v="Alpha-1 antitrypsine"/>
    <d v="2021-12-05T00:00:00"/>
  </r>
  <r>
    <x v="8"/>
    <x v="1"/>
    <s v="2021-11-30"/>
    <s v="ALFALASTIN 33,33 mg/ml , poudre et solvant pour solution injectable"/>
    <s v="2021-11-29"/>
    <s v="ALFALASTIN 33,33 mg/ml , poudre et solvant pour solution injectable"/>
    <x v="7"/>
    <x v="0"/>
    <s v="Alpha-1 antitrypsine"/>
    <d v="2021-12-05T00:00:00"/>
  </r>
  <r>
    <x v="8"/>
    <x v="0"/>
    <s v="2021-11-30"/>
    <s v="JAVLOR 25 mg/ml , solution à diluer pour perfusion"/>
    <s v=""/>
    <s v="JAVLOR 25 mg/ml, solution à diluer pour perfusion"/>
    <x v="6"/>
    <x v="0"/>
    <s v="Vinflunine"/>
    <d v="2021-12-05T00:00:00"/>
  </r>
  <r>
    <x v="8"/>
    <x v="0"/>
    <s v="2021-11-30"/>
    <s v="GLUCOSE 30 % LAVOISIER , solution injectable en ampoule de verre de 10 ml"/>
    <s v=""/>
    <s v="GLUCOSE 30% Lavoisier, solution injectable en ampoule de verre de 10 ml"/>
    <x v="8"/>
    <x v="0"/>
    <s v="Glucose monohydraté"/>
    <d v="2021-12-05T00:00:00"/>
  </r>
  <r>
    <x v="8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0"/>
    <s v="Potassium (chlorure de)"/>
    <d v="2021-12-05T00:00:00"/>
  </r>
  <r>
    <x v="8"/>
    <x v="1"/>
    <s v="2021-11-29"/>
    <s v="PROGESTERONE RETARD PHARLON 500 mg/2 ml , solution injectable IM en ampoule"/>
    <s v="2021-11-29"/>
    <s v="PROGESTERONE RETARD PHARLON 500 mg/2 ml, solution injectable IM en ampoule"/>
    <x v="11"/>
    <x v="0"/>
    <s v="Progestérone"/>
    <d v="2021-12-05T00:00:00"/>
  </r>
  <r>
    <x v="8"/>
    <x v="1"/>
    <s v="2021-11-23"/>
    <s v="ISENTRESS 100 mg , granulés pour suspension buvable"/>
    <s v="2021-09-01"/>
    <s v="ISENTRESS 100 mg, granulés pour suspension buvable"/>
    <x v="0"/>
    <x v="0"/>
    <s v="Raltégravir"/>
    <d v="2021-12-05T00:00:00"/>
  </r>
  <r>
    <x v="8"/>
    <x v="2"/>
    <s v="2021-11-23"/>
    <s v="CORVASAL 2 mg , comprimé sécable"/>
    <s v=""/>
    <s v="CORVASAL 2 mg, comprimé sécable"/>
    <x v="3"/>
    <x v="0"/>
    <s v="Molsidomine"/>
    <d v="2021-12-05T00:00:00"/>
  </r>
  <r>
    <x v="8"/>
    <x v="2"/>
    <s v="2021-11-19"/>
    <s v="TIGREAT 2,5 mg , comprimés pelliculés"/>
    <s v=""/>
    <s v="TIGREAT 2,5 mg, comprimés pelliculés"/>
    <x v="0"/>
    <x v="0"/>
    <s v="Tigécycline"/>
    <d v="2021-12-05T00:00:00"/>
  </r>
  <r>
    <x v="8"/>
    <x v="3"/>
    <s v="2021-11-19"/>
    <s v="RIBAVIRINE BIOGARAN 200 mg/400 mg , comprimé pelliculé"/>
    <s v=""/>
    <s v="RIBAVIRINE BIOGARAN 200 mg/400 mg, comprimé pelliculé"/>
    <x v="0"/>
    <x v="0"/>
    <s v="Ribavirine"/>
    <d v="2021-12-05T00:00:00"/>
  </r>
  <r>
    <x v="8"/>
    <x v="1"/>
    <s v="2021-11-18"/>
    <s v="VORICONAZOLE OHRE PHARMA 200 mg , poudre pour solution pour perfusion"/>
    <s v="2021-10-01"/>
    <s v="VORICONAZOLE OHRE PHARMA 200 mg, poudre pour solution pour perfusion"/>
    <x v="0"/>
    <x v="0"/>
    <s v="Voriconazole"/>
    <d v="2021-12-05T00:00:00"/>
  </r>
  <r>
    <x v="8"/>
    <x v="2"/>
    <s v="2021-11-18"/>
    <s v="BRICANYL 0,5 mg/1 ml , solution injectable en ampoule"/>
    <s v=""/>
    <s v="BRICANYL 0,5 mg/1 ml, solution injectable en ampoule"/>
    <x v="12"/>
    <x v="0"/>
    <s v="Terbutaline"/>
    <d v="2021-12-05T00:00:00"/>
  </r>
  <r>
    <x v="8"/>
    <x v="0"/>
    <s v="2021-11-16"/>
    <s v="NAVELBINE 50 mg/5 ml , solution injectable en flacon"/>
    <s v=""/>
    <s v="NAVELBINE 50 mg/5 ml, solution injectable en flacon"/>
    <x v="6"/>
    <x v="0"/>
    <s v="Vinorelbine"/>
    <d v="2021-12-05T00:00:00"/>
  </r>
  <r>
    <x v="8"/>
    <x v="2"/>
    <s v="2021-11-15"/>
    <s v="OCTREOTIDE HOSPIRA 500 microgrammes/1 ml , solution injectable"/>
    <s v="2021-12-06"/>
    <s v="OCTREOTIDE HOSPIRA 500 microgrammes/1 ml, solution injectable"/>
    <x v="2"/>
    <x v="0"/>
    <s v="Octréotide"/>
    <d v="2021-12-05T00:00:00"/>
  </r>
  <r>
    <x v="8"/>
    <x v="2"/>
    <s v="2021-11-10"/>
    <s v="VISUDYNE 15 mg  poudre pour solution pour perfusion"/>
    <s v=""/>
    <s v="VISUDYNE 15 mg  poudre pour solution pour perfusion"/>
    <x v="4"/>
    <x v="0"/>
    <s v="Vertéporfine "/>
    <d v="2021-12-05T00:00:00"/>
  </r>
  <r>
    <x v="8"/>
    <x v="2"/>
    <s v="2021-11-09"/>
    <s v="ZIRABEV 25 mg/ml , solution à diluer pour perfusion"/>
    <s v=""/>
    <s v="ZIRABEV 25 mg/ml, solution à diluer pour perfusion"/>
    <x v="6"/>
    <x v="0"/>
    <s v="Bévacizumab"/>
    <d v="2021-12-05T00:00:00"/>
  </r>
  <r>
    <x v="8"/>
    <x v="2"/>
    <s v="2021-11-08"/>
    <s v="ATRACURIUM HOSPIRA 10 mg/ml , solution injectable"/>
    <s v=""/>
    <s v="ATRACURIUM Hospira 10 mg/ml, solution injectable"/>
    <x v="10"/>
    <x v="0"/>
    <s v="Atracurium"/>
    <d v="2021-12-05T00:00:00"/>
  </r>
  <r>
    <x v="8"/>
    <x v="2"/>
    <s v="2021-11-08"/>
    <s v="NOVORAPID PUMPCART 100 unités/ml , solution injectable en cartouche"/>
    <s v=""/>
    <s v="NOVORAPID PUMPCART 100 unités/ml, solution injectable en cartouche"/>
    <x v="8"/>
    <x v="0"/>
    <s v="Insuline (Aspartate)"/>
    <d v="2021-12-05T00:00:00"/>
  </r>
  <r>
    <x v="8"/>
    <x v="0"/>
    <s v="2021-11-08"/>
    <s v="VIALEBEX 40 mg/mL, solution pour perfusion 500mL"/>
    <s v=""/>
    <s v="VIALEBEX 40 mg/mL, solution pour perfusion 500mL"/>
    <x v="7"/>
    <x v="0"/>
    <s v="Albumine humaine"/>
    <d v="2021-12-05T00:00:00"/>
  </r>
  <r>
    <x v="8"/>
    <x v="2"/>
    <s v="2021-11-05"/>
    <s v="SOLUPRED 5 mg et 20 mg , comprimé orodispersible"/>
    <s v=""/>
    <s v="SOLUPRED 5 mg et 20 mg, comprimé orodispersible"/>
    <x v="2"/>
    <x v="0"/>
    <s v="Prednisolone"/>
    <d v="2021-12-05T00:00:00"/>
  </r>
  <r>
    <x v="8"/>
    <x v="2"/>
    <s v="2021-11-05"/>
    <s v="PREDNISOLONE SANDOZ 20 mg , comprimé orodispersible"/>
    <s v=""/>
    <s v="PREDNISOLONE SANDOZ 20 mg, comprimé orodispersible"/>
    <x v="2"/>
    <x v="0"/>
    <s v="Prednisolone (métasulfobenzoate sodique de)"/>
    <d v="2021-12-05T00:00:00"/>
  </r>
  <r>
    <x v="8"/>
    <x v="2"/>
    <s v="2021-11-05"/>
    <s v="PREDNISOLONE BIOGARAN 20 mg , comprimé orodispersible"/>
    <s v=""/>
    <s v="PREDNISOLONE BIOGARAN 20 mg, comprimé orodispersible"/>
    <x v="2"/>
    <x v="0"/>
    <s v="Prednisolone (métasulfobenzoate sodique de)"/>
    <d v="2021-12-05T00:00:00"/>
  </r>
  <r>
    <x v="8"/>
    <x v="0"/>
    <s v="2021-11-04"/>
    <s v="TOPOTECAN HOSPIRA 4 mg/4ml , solution à diluer pour perfusion"/>
    <s v="2021-11-04"/>
    <s v="TOPOTECAN HOSPIRA 4 mg/4ml, solution à diluer pour perfusion"/>
    <x v="6"/>
    <x v="0"/>
    <s v="Topotécane (chlorhydrate de)"/>
    <d v="2021-12-05T00:00:00"/>
  </r>
  <r>
    <x v="8"/>
    <x v="2"/>
    <s v="2021-11-02"/>
    <s v="CELESTENE CHRONODOSE 5,70 mg/ml , suspension injectable"/>
    <s v=""/>
    <s v="CELESTENE CHRONODOSE 5,70 mg/ml, suspension injectable"/>
    <x v="2"/>
    <x v="0"/>
    <s v="Bétaméthasone"/>
    <d v="2021-12-05T00:00:00"/>
  </r>
  <r>
    <x v="8"/>
    <x v="1"/>
    <s v="2021-11-02"/>
    <s v="SCOPOLAMINE COOPER 0,5 mg/2 ml , solution injectable"/>
    <s v="2021-10-29"/>
    <s v="SCOPOLAMINE COOPER 0,5 mg/2 ml, solution injectable"/>
    <x v="8"/>
    <x v="0"/>
    <s v="Scopolamine"/>
    <d v="2021-12-05T00:00:00"/>
  </r>
  <r>
    <x v="8"/>
    <x v="0"/>
    <s v="2021-10-29"/>
    <s v="ACTOSOLV 600 000 UI , poudre pour solution injectable/pour perfusion"/>
    <s v=""/>
    <s v="ACTOSOLV 600 000 UI, poudre pour solution injectable/pour perfusion"/>
    <x v="7"/>
    <x v="0"/>
    <s v="Urokinase"/>
    <d v="2021-12-05T00:00:00"/>
  </r>
  <r>
    <x v="8"/>
    <x v="1"/>
    <s v="2021-10-29"/>
    <s v="ACLOTINE 100 UI/mL , poudre et solvant pour solution injectable, format 1000 UI"/>
    <s v="2021-06-01"/>
    <s v="ACLOTINE 100 UI/mL , poudre et solvant pour solution injectable, format 1000 UI"/>
    <x v="7"/>
    <x v="0"/>
    <s v="Antithrombine humaine"/>
    <d v="2021-12-05T00:00:00"/>
  </r>
  <r>
    <x v="8"/>
    <x v="0"/>
    <s v="2021-10-28"/>
    <s v="RIFADINE 300 mg, gélule"/>
    <s v=""/>
    <s v="RIFADINE 300 mg, gélule"/>
    <x v="0"/>
    <x v="0"/>
    <s v="Rifampicine sodique"/>
    <d v="2021-12-05T00:00:00"/>
  </r>
  <r>
    <x v="8"/>
    <x v="1"/>
    <s v="2021-10-27"/>
    <s v="ALENDRONATE 10 mg , comprimé"/>
    <s v="2021-10-27"/>
    <s v="ALENDRONATE 10 mg, comprimé"/>
    <x v="10"/>
    <x v="0"/>
    <s v="Acide alendronique"/>
    <d v="2021-12-05T00:00:00"/>
  </r>
  <r>
    <x v="8"/>
    <x v="2"/>
    <s v="2021-10-22"/>
    <s v="ROACTEMRA 20 mg/ml , solution à diluer pour perfusion"/>
    <s v=""/>
    <s v="ROACTEMRA 20 mg/ml, solution à diluer pour perfusion"/>
    <x v="6"/>
    <x v="0"/>
    <s v="Tocilizumab"/>
    <d v="2021-12-05T00:00:00"/>
  </r>
  <r>
    <x v="8"/>
    <x v="2"/>
    <s v="2021-10-22"/>
    <s v="ROACTEMRA 162 mg, solution injectable en seringue préremplie"/>
    <s v=""/>
    <s v="ROACTEMRA 162 mg, solution injectable en seringue préremplie"/>
    <x v="6"/>
    <x v="0"/>
    <s v="Tocilizumab"/>
    <d v="2021-12-05T00:00:00"/>
  </r>
  <r>
    <x v="8"/>
    <x v="2"/>
    <s v="2021-10-22"/>
    <s v="ROACTEMRA 162 mg,  solution injectable en stylo prérempli"/>
    <s v=""/>
    <s v="ROACTEMRA 162 mg,  solution injectable en stylo prérempli"/>
    <x v="6"/>
    <x v="0"/>
    <s v="Tocilizumab"/>
    <d v="2021-12-05T00:00:00"/>
  </r>
  <r>
    <x v="8"/>
    <x v="1"/>
    <s v="2021-10-21"/>
    <s v="RESITUNE 100 mg  Comprimé gastro-résistant Flacon de 30 et Flacon de 90"/>
    <s v="2021-10-21"/>
    <s v="RESITUNE 100 mg  Comprimé gastro-résistant Flacon de 30 et Flacon de 90"/>
    <x v="7"/>
    <x v="0"/>
    <s v="Acide acétylsalicylique"/>
    <d v="2021-12-05T00:00:00"/>
  </r>
  <r>
    <x v="8"/>
    <x v="1"/>
    <s v="2021-10-21"/>
    <s v="RESITUNE 75 mg  Comprimé gastro-résistant Flacon de 30 et Flacon de 90"/>
    <s v="2021-10-21"/>
    <s v="RESITUNE 75 mg  Comprimé gastro-résistant Flacon de 30 et Flacon de 90"/>
    <x v="7"/>
    <x v="0"/>
    <s v="Acide acétylsalicylique"/>
    <d v="2021-12-05T00:00:00"/>
  </r>
  <r>
    <x v="8"/>
    <x v="2"/>
    <s v="2021-10-21"/>
    <s v="VYNDAQEL 61 mg , capsule molle"/>
    <s v=""/>
    <s v="VYNDAQEL 61 mg, capsule molle"/>
    <x v="5"/>
    <x v="0"/>
    <s v="Tafamidis"/>
    <d v="2021-12-05T00:00:00"/>
  </r>
  <r>
    <x v="8"/>
    <x v="1"/>
    <s v="2021-10-20"/>
    <s v="PARLODEL 5 mg, gélule et PARLODEL 10 mg, gélule"/>
    <s v="2021-10-04"/>
    <s v="PARLODEL 5 mg, gélule et PARLODEL 10 mg, gélule"/>
    <x v="5"/>
    <x v="0"/>
    <s v="Bromocriptine (mésilate de)"/>
    <d v="2021-12-05T00:00:00"/>
  </r>
  <r>
    <x v="8"/>
    <x v="1"/>
    <s v="2021-10-19"/>
    <s v="BARACLUDE 1 mg , comprimé pelliculé"/>
    <s v="2021-10-19"/>
    <s v="BARACLUDE 1 mg, comprimé pelliculé"/>
    <x v="0"/>
    <x v="0"/>
    <s v="Entécavir"/>
    <d v="2021-12-05T00:00:00"/>
  </r>
  <r>
    <x v="8"/>
    <x v="1"/>
    <s v="2021-10-18"/>
    <s v="FIRMAGON 80 mg , poudre et solvant pour solution injectable"/>
    <s v="2021-10-18"/>
    <s v="FIRMAGON 80 mg, poudre et solvant pour solution injectable"/>
    <x v="6"/>
    <x v="0"/>
    <s v="Dégarélix"/>
    <d v="2021-12-05T00:00:00"/>
  </r>
  <r>
    <x v="8"/>
    <x v="1"/>
    <s v="2021-10-14"/>
    <s v="IMETH 2,5 mg comprimé"/>
    <s v=""/>
    <s v="IMETH 2,5 mg comprimé"/>
    <x v="6"/>
    <x v="0"/>
    <s v="Méthotrexate"/>
    <d v="2021-12-05T00:00:00"/>
  </r>
  <r>
    <x v="8"/>
    <x v="1"/>
    <s v="2021-10-08"/>
    <s v="DEPAKOTE 250 mg et 500 mg , comprimé gastro-résistant"/>
    <s v="2021-07-01"/>
    <s v="DEPAKOTE 250 mg et 500 mg, comprimé gastro-résistant"/>
    <x v="5"/>
    <x v="0"/>
    <s v="Acide valproïque"/>
    <d v="2021-12-05T00:00:00"/>
  </r>
  <r>
    <x v="8"/>
    <x v="2"/>
    <s v="2021-10-04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0"/>
    <s v="Vincristine"/>
    <d v="2021-12-05T00:00:00"/>
  </r>
  <r>
    <x v="8"/>
    <x v="1"/>
    <s v="2021-10-04"/>
    <s v="GARDENAL 100 mg , comprimé"/>
    <s v=""/>
    <s v="GARDENAL 100 mg, comprimé"/>
    <x v="5"/>
    <x v="0"/>
    <s v="Phénobarbital sodique"/>
    <d v="2021-12-05T00:00:00"/>
  </r>
  <r>
    <x v="8"/>
    <x v="1"/>
    <s v="2021-10-01"/>
    <s v="FROVATRIPTAN TEVA 2,5 mg,  comprimé pelliculé"/>
    <s v="2021-10-01"/>
    <s v="FROVATRIPTAN TEVA 2,5 mg,  comprimé pelliculé"/>
    <x v="5"/>
    <x v="0"/>
    <s v="Frovatriptan"/>
    <d v="2021-12-05T00:00:00"/>
  </r>
  <r>
    <x v="8"/>
    <x v="1"/>
    <s v="2021-10-01"/>
    <s v="HEPARINE CHOAY 25 000 UI/5 ml  solution injectable IV"/>
    <s v="2021-07-23"/>
    <s v="HEPARINE Choay 25 000 UI/5 ml  solution injectable"/>
    <x v="7"/>
    <x v="0"/>
    <s v="Héparine sodique"/>
    <d v="2021-12-05T00:00:00"/>
  </r>
  <r>
    <x v="8"/>
    <x v="2"/>
    <s v="2021-09-29"/>
    <s v="LYMECYCLINE ARROW 408 mg  (équivalent à 300 mg de tétracycline base), gélule"/>
    <s v=""/>
    <s v="LYMECYCLINE ARROW 408 mg  (équivalent à 300 mg de tétracycline base), gélule"/>
    <x v="0"/>
    <x v="0"/>
    <s v="Lymécycline"/>
    <d v="2021-12-05T00:00:00"/>
  </r>
  <r>
    <x v="8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0"/>
    <s v="Olanzapine"/>
    <d v="2021-12-05T00:00:00"/>
  </r>
  <r>
    <x v="8"/>
    <x v="0"/>
    <s v="2021-09-28"/>
    <s v="TUBERTEST,  solution injectable Dérivé protéinique purifié de tuberculine"/>
    <s v=""/>
    <s v="TUBERTEST, solution injectable Dérivé protéinique purifié de tuberculine"/>
    <x v="1"/>
    <x v="0"/>
    <s v="Tuberculine purifiée"/>
    <d v="2021-12-05T00:00:00"/>
  </r>
  <r>
    <x v="8"/>
    <x v="0"/>
    <s v="2021-09-27"/>
    <s v="ZERBAXA 0,1 g/0,5 g , poudre pour solution à diluer pour perfusion"/>
    <s v=""/>
    <s v="ZERBAXA 0,1 g/0,5 g, poudre pour solution à diluer pour perfusion"/>
    <x v="0"/>
    <x v="0"/>
    <s v="Ceftolozane / Tazobactam"/>
    <d v="2021-12-05T00:00:00"/>
  </r>
  <r>
    <x v="8"/>
    <x v="2"/>
    <s v="2021-09-24"/>
    <s v="BRIDION 100 mg/ml , solution injectable - Boîte de 10 flacons de 5 mL"/>
    <s v=""/>
    <s v="BRIDION 100 mg/ml, solution injectable - Boîte de 10 flacons de 5 mL"/>
    <x v="1"/>
    <x v="0"/>
    <s v="Sugammadex"/>
    <d v="2021-12-05T00:00:00"/>
  </r>
  <r>
    <x v="8"/>
    <x v="1"/>
    <s v="2021-09-24"/>
    <s v="VORICONAZOLE ARROW 200 mg  poudre pour solution pour perfusion"/>
    <s v="2021-08-27"/>
    <s v="VORICONAZOLE ARROW 200 mg  poudre pour solution pour perfusion"/>
    <x v="0"/>
    <x v="0"/>
    <s v="Voriconazole"/>
    <d v="2021-12-05T00:00:00"/>
  </r>
  <r>
    <x v="8"/>
    <x v="0"/>
    <s v="2021-09-24"/>
    <s v="TRASYLOL 500 000 UIK/50 mL , solution injectable"/>
    <s v=""/>
    <s v="TRASYLOL 500 000 UIK/50 mL, solution injectable"/>
    <x v="7"/>
    <x v="0"/>
    <s v="Aprotinine"/>
    <d v="2021-12-05T00:00:00"/>
  </r>
  <r>
    <x v="8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0"/>
    <s v="Olanzapine"/>
    <d v="2021-12-05T00:00:00"/>
  </r>
  <r>
    <x v="8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0"/>
    <s v="Olanzapine"/>
    <d v="2021-12-05T00:00:00"/>
  </r>
  <r>
    <x v="8"/>
    <x v="1"/>
    <s v="2021-09-21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0"/>
    <s v="Guêpe Polistes (venin de)"/>
    <d v="2021-12-05T00:00:00"/>
  </r>
  <r>
    <x v="8"/>
    <x v="0"/>
    <s v="2021-09-10"/>
    <s v="LINEZOLIDE OHRE PHARMA 600 mg , comprimé pelliculé"/>
    <s v=""/>
    <s v="LINEZOLIDE Ohre Pharma 600 mg, comprimé pelliculé"/>
    <x v="0"/>
    <x v="0"/>
    <s v="Linézolide"/>
    <d v="2021-12-05T00:00:00"/>
  </r>
  <r>
    <x v="8"/>
    <x v="2"/>
    <s v="2021-09-10"/>
    <s v="NALADOR 500 microgrammes , lyophilisat pour usage parentéral"/>
    <s v=""/>
    <s v="NALADOR 500 microgrammes, lyophilisat pour usage parentéral"/>
    <x v="11"/>
    <x v="0"/>
    <s v="Sulprostone"/>
    <d v="2021-12-05T00:00:00"/>
  </r>
  <r>
    <x v="8"/>
    <x v="2"/>
    <s v="2021-09-09"/>
    <s v="METALYSE 10000 unités , poudre et solvant pour solution injectable"/>
    <s v=""/>
    <s v="METALYSE 10000 unités, poudre et solvant pour solution injectable"/>
    <x v="7"/>
    <x v="0"/>
    <s v="Ténectéplase"/>
    <d v="2021-12-05T00:00:00"/>
  </r>
  <r>
    <x v="8"/>
    <x v="1"/>
    <s v="2021-09-03"/>
    <s v="ACIDE ACETYLSALICYLIQUE MYLAN 100 mg , comprimé gastro-résistant"/>
    <s v="2021-04-13"/>
    <s v="ACIDE ACETYLSALICYLIQUE MYLAN 100 mg , comprimé gastro-résistant"/>
    <x v="7"/>
    <x v="0"/>
    <s v="Acide acétylsalicylique"/>
    <d v="2021-12-05T00:00:00"/>
  </r>
  <r>
    <x v="8"/>
    <x v="1"/>
    <s v="2021-09-03"/>
    <s v="ADIAZINE 500 mg , comprimé"/>
    <s v="2020-06-08"/>
    <s v="ADIAZINE 500 mg , comprimé"/>
    <x v="0"/>
    <x v="0"/>
    <s v="Sulfadiazine"/>
    <d v="2021-12-05T00:00:00"/>
  </r>
  <r>
    <x v="8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0"/>
    <s v="Amoxicilline / acide clavulanique"/>
    <d v="2021-12-05T00:00:00"/>
  </r>
  <r>
    <x v="8"/>
    <x v="1"/>
    <s v="2021-09-03"/>
    <s v="ASPIRINE PROTECT 100 mg , comprimé gastro-résistant"/>
    <s v="2021-04-13"/>
    <s v="ASPIRINE PROTECT 100 mg, comprimé gastro-résistant"/>
    <x v="7"/>
    <x v="0"/>
    <s v="Acide acétylsalicylique"/>
    <d v="2021-12-05T00:00:00"/>
  </r>
  <r>
    <x v="8"/>
    <x v="1"/>
    <s v="2021-09-03"/>
    <s v="AUGMENTIN  500 mg/50 mg, 2 g/200 mg ADULTES, 1 g/200 mg, poudre pour solution injectable/pour perfusion (IV)"/>
    <s v="2021-03-15"/>
    <s v="AUGMENTIN  500 mg/50 mg, 2 g/200 mg ADULTES, 1 g/200 mg, poudre pour solution injectable/pour perfusion (IV)"/>
    <x v="0"/>
    <x v="0"/>
    <s v="Amoxicilline / acide clavulanique"/>
    <d v="2021-12-05T00:00:00"/>
  </r>
  <r>
    <x v="8"/>
    <x v="1"/>
    <s v="2021-09-03"/>
    <s v="CYNOMEL 0,025 mg , comprimé sécable"/>
    <s v="2021-04-13"/>
    <s v="CYNOMEL 0,025 mg, comprimé sécable"/>
    <x v="2"/>
    <x v="0"/>
    <s v="Liothyronine sodique"/>
    <d v="2021-12-05T00:00:00"/>
  </r>
  <r>
    <x v="8"/>
    <x v="1"/>
    <s v="2021-09-03"/>
    <s v="DEPAMIDE 300 mg , comprimé pelliculé gastro-résistant"/>
    <s v="2020-09-22"/>
    <s v="DEPAMIDE 300 mg, comprimé pelliculé gastro-résistant"/>
    <x v="5"/>
    <x v="0"/>
    <s v="Valpromide"/>
    <d v="2021-12-05T00:00:00"/>
  </r>
  <r>
    <x v="8"/>
    <x v="1"/>
    <s v="2021-09-03"/>
    <s v="DEROXAT 20mg/ 10 ml , suspension buvable"/>
    <s v="2020-09-30"/>
    <s v="DEROXAT 20mg/ 10 ml, suspension buvable"/>
    <x v="5"/>
    <x v="0"/>
    <s v="Paroxétine (chlorhydrate de) hémihydraté"/>
    <d v="2021-12-05T00:00:00"/>
  </r>
  <r>
    <x v="8"/>
    <x v="1"/>
    <s v="2021-09-03"/>
    <s v="ESKAZOLE 400 mg, comprimé"/>
    <s v="2021-04-01"/>
    <s v="ESKAZOLE 400 mg, comprimé"/>
    <x v="9"/>
    <x v="0"/>
    <s v="Albendazole"/>
    <d v="2021-12-05T00:00:00"/>
  </r>
  <r>
    <x v="8"/>
    <x v="1"/>
    <s v="2021-09-03"/>
    <s v="LHRH FERRING 100 microgrammes/1 ml, solution injectable"/>
    <s v="2021-04-06"/>
    <s v="LHRH FERRING 100 microgrammes/1 ml, solution injectable"/>
    <x v="1"/>
    <x v="0"/>
    <s v="Acétate de gonadoréline"/>
    <d v="2021-12-05T00:00:00"/>
  </r>
  <r>
    <x v="8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0"/>
    <s v="Pipéracilline"/>
    <d v="2021-12-05T00:00:00"/>
  </r>
  <r>
    <x v="8"/>
    <x v="1"/>
    <s v="2021-09-03"/>
    <s v="TALOXA  600 mg comprimé, TALOXA 600 mg/5 ml suspension buvable"/>
    <s v="2020-02-27"/>
    <s v="TALOXA  600 mg comprimé, TALOXA 600 mg/5 ml suspension buvable"/>
    <x v="5"/>
    <x v="0"/>
    <s v="Felbamate"/>
    <d v="2021-12-05T00:00:00"/>
  </r>
  <r>
    <x v="8"/>
    <x v="1"/>
    <s v="2021-09-03"/>
    <s v="SPOTOF 500 mg comprimé pelliculé et EXACYL 500mg  comprimé pelliculé"/>
    <s v="2021-04-21"/>
    <s v="SPOTOF 500 mg comprimé pelliculé et EXACYL 500mg  comprimé pelliculé"/>
    <x v="7"/>
    <x v="0"/>
    <s v="Tranexamique (acide)"/>
    <d v="2021-12-05T00:00:00"/>
  </r>
  <r>
    <x v="8"/>
    <x v="1"/>
    <s v="2021-09-03"/>
    <s v="CYAMEMAZINE 25 mg, comprimé pelliculé sécable (Spécialités à base de)"/>
    <s v="2021-04-16"/>
    <s v="CYAMEMAZINE 25 mg, comprimé pelliculé sécable (Spécialités à base de)"/>
    <x v="5"/>
    <x v="0"/>
    <s v="Cyamémazine"/>
    <d v="2021-12-05T00:00:00"/>
  </r>
  <r>
    <x v="8"/>
    <x v="1"/>
    <s v="2021-09-03"/>
    <s v="PROVAMES 2 mg  comprimé pelliculé"/>
    <s v="2021-04-16"/>
    <s v="PROVAMES 2 mg  comprimé pelliculé"/>
    <x v="11"/>
    <x v="0"/>
    <s v="Estradiol hémihydraté"/>
    <d v="2021-12-05T00:00:00"/>
  </r>
  <r>
    <x v="8"/>
    <x v="1"/>
    <s v="2021-09-03"/>
    <s v="AMMONAPS 500 mg , comprimé"/>
    <s v="2021-05-12"/>
    <s v="AMMONAPS 500 mg, comprimé"/>
    <x v="8"/>
    <x v="0"/>
    <s v="Phénylbutyrate de sodium"/>
    <d v="2021-12-05T00:00:00"/>
  </r>
  <r>
    <x v="8"/>
    <x v="1"/>
    <s v="2021-09-03"/>
    <s v="ORENCIA® 125 mg , solution injectable en seringue préremplie"/>
    <s v="2021-05-18"/>
    <s v="ORENCIA 125 mg, solution injectable en seringue préremplie"/>
    <x v="6"/>
    <x v="0"/>
    <s v="Abatacept"/>
    <d v="2021-12-05T00:00:00"/>
  </r>
  <r>
    <x v="8"/>
    <x v="1"/>
    <s v="2021-09-03"/>
    <s v="CLAMOXYL 500mg, poudre pour solution injectable/pour perfusion (IM-IV)"/>
    <s v="2021-06-02"/>
    <s v="CLAMOXYL 500mg, poudre pour solution injectable/pour perfusion (IM-IV)"/>
    <x v="0"/>
    <x v="0"/>
    <s v="Amoxicilline"/>
    <d v="2021-12-05T00:00:00"/>
  </r>
  <r>
    <x v="8"/>
    <x v="1"/>
    <s v="2021-09-03"/>
    <s v="CLAMOXYL 2 g, poudre pour solution injectable/ pour perfusion (IM-IV)"/>
    <s v="2021-04-12"/>
    <s v="CLAMOXYL 2 g, poudre pour solution injectable/ pour perfusion (IM-IV)"/>
    <x v="0"/>
    <x v="0"/>
    <s v="Amoxicilline"/>
    <d v="2021-12-05T00:00:00"/>
  </r>
  <r>
    <x v="8"/>
    <x v="2"/>
    <s v="2021-09-03"/>
    <s v="CERNEVIT , poudre pour solution injectable ou pour perfusion"/>
    <s v=""/>
    <s v="CERNEVIT, poudre pour solution injectable ou pour perfusion"/>
    <x v="7"/>
    <x v="0"/>
    <s v="Association de vitamines hydrosolubles et liposolubles"/>
    <d v="2021-12-05T00:00:00"/>
  </r>
  <r>
    <x v="8"/>
    <x v="1"/>
    <s v="2021-09-03"/>
    <s v="PARLODEL 2,5 mg  comprimé sécable"/>
    <s v="2021-08-02"/>
    <s v="PARLODEL 2,5 mg  comprimé sécable"/>
    <x v="11"/>
    <x v="0"/>
    <s v="Bromocriptine"/>
    <d v="2021-12-05T00:00:00"/>
  </r>
  <r>
    <x v="8"/>
    <x v="1"/>
    <s v="2021-08-30"/>
    <s v="DAPTOMYCINE ACCORD 350 mg , poudre pour solution injectable/pour perfusion"/>
    <s v="2021-08-16"/>
    <s v="DAPTOMYCINE ACCORD 350 mg, poudre pour solution injectable/pour perfusion"/>
    <x v="0"/>
    <x v="0"/>
    <s v="Daptomycine"/>
    <d v="2021-12-05T00:00:00"/>
  </r>
  <r>
    <x v="8"/>
    <x v="1"/>
    <s v="2021-08-27"/>
    <s v="VABOREM 1g/1g , poudre pour solution à diluer pour perfusion"/>
    <s v="2021-08-26"/>
    <s v="VABOREM 1g/1g, poudre pour solution à diluer pour perfusion"/>
    <x v="0"/>
    <x v="0"/>
    <s v="Méropénem/Vaborbactam"/>
    <d v="2021-12-05T00:00:00"/>
  </r>
  <r>
    <x v="8"/>
    <x v="1"/>
    <s v="2021-08-24"/>
    <s v="TALZENNA 1 mg, gélule - TALZENNA 0.5 mg, gélule"/>
    <s v="2021-08-24"/>
    <s v="TALZENNA 1 mg, gélule - TALZENNA 0.5 mg, gélule"/>
    <x v="6"/>
    <x v="0"/>
    <s v="Talazoparib"/>
    <d v="2021-12-05T00:00:00"/>
  </r>
  <r>
    <x v="8"/>
    <x v="2"/>
    <s v="2021-08-20"/>
    <s v="TARKA LP 240 mg/2 mg , comprimé pelliculé à libération prolongée"/>
    <s v=""/>
    <s v="TARKA LP 240 mg/2 mg, comprimé pelliculé à libération prolongée"/>
    <x v="3"/>
    <x v="0"/>
    <s v="Trandolapril/Vérapamil"/>
    <d v="2021-12-05T00:00:00"/>
  </r>
  <r>
    <x v="8"/>
    <x v="2"/>
    <s v="2021-08-20"/>
    <s v="TARKA LP 240 mg/4 mg , comprimé pelliculé à libération prolongée"/>
    <s v=""/>
    <s v="TARKA LP 240 mg/4 mg, comprimé pelliculé à libération prolongée"/>
    <x v="3"/>
    <x v="0"/>
    <s v="Trandolapril/Vérapamil"/>
    <d v="2021-12-05T00:00:00"/>
  </r>
  <r>
    <x v="8"/>
    <x v="1"/>
    <s v="2021-08-18"/>
    <s v="LAROSCORBINE 1g/5ml , solution injectable"/>
    <s v="2021-08-18"/>
    <s v="LAROSCORBINE 1g/5ml, solution injectable"/>
    <x v="8"/>
    <x v="0"/>
    <s v="Acide ascorbique"/>
    <d v="2021-12-05T00:00:00"/>
  </r>
  <r>
    <x v="8"/>
    <x v="1"/>
    <s v="2021-08-17"/>
    <s v="LIKOZAM 1 mg/ml , suspension buvable"/>
    <s v="2021-08-17"/>
    <s v="LIKOZAM 1 mg/ml, suspension buvable"/>
    <x v="5"/>
    <x v="0"/>
    <s v="Clobazam"/>
    <d v="2021-12-05T00:00:00"/>
  </r>
  <r>
    <x v="8"/>
    <x v="2"/>
    <s v="2021-08-17"/>
    <s v="ZOPHREN 4 mg/5 ml , sirop"/>
    <s v=""/>
    <s v="ZOPHREN 4 mg/5 ml, sirop"/>
    <x v="8"/>
    <x v="0"/>
    <s v="Ondansétron"/>
    <d v="2021-12-05T00:00:00"/>
  </r>
  <r>
    <x v="8"/>
    <x v="1"/>
    <s v="2021-08-16"/>
    <s v="LEVODOPA CARBIDOPA TEVA 100 mg/10 mg , comprimé sécable"/>
    <s v="2021-05-03"/>
    <s v="LEVODOPA CARBIDOPA TEVA 100 mg/10 mg, comprimé sécable"/>
    <x v="5"/>
    <x v="0"/>
    <s v="Lévodopa / bensérazide base"/>
    <d v="2021-12-05T00:00:00"/>
  </r>
  <r>
    <x v="8"/>
    <x v="0"/>
    <s v="2021-08-16"/>
    <s v="DIPENTUM  250 mg comprimé et DIPENTUM 500 mg comprimé"/>
    <s v=""/>
    <s v="DIPENTUM  250 mg comprimé et DIPENTUM 500 mg comprimé"/>
    <x v="8"/>
    <x v="0"/>
    <s v="Olsalazine sodique"/>
    <d v="2021-12-05T00:00:00"/>
  </r>
  <r>
    <x v="8"/>
    <x v="2"/>
    <s v="2021-08-16"/>
    <s v="LEVOBUPIVACAINE : ALTAN 0,625; 1,25; 2,5 et 5 mg/mL solution injectable/pour perfusion - Kabi 1,25 mg/ml poche 100 ml; 2,5 et 5 mg/ml 10 ml"/>
    <s v=""/>
    <s v="LEVOBUPIVACAINE : ALTAN 0,625; 1,25; 2,5 et 5 mg/mL solution injectable/pour perfusion - Kabi 1,25 mg/ml poche 100 ml; 2,5 et 5 mg/ml 10 ml"/>
    <x v="5"/>
    <x v="0"/>
    <s v="Lévobupivacaïne (chlorhydrate)"/>
    <d v="2021-12-05T00:00:00"/>
  </r>
  <r>
    <x v="8"/>
    <x v="1"/>
    <s v="2021-08-13"/>
    <s v="EMEND 125 mg , poudre pour suspension buvable"/>
    <s v="2021-08-13"/>
    <s v="EMEND 125 mg"/>
    <x v="8"/>
    <x v="0"/>
    <s v="Aprépitant"/>
    <d v="2021-12-05T00:00:00"/>
  </r>
  <r>
    <x v="8"/>
    <x v="2"/>
    <s v="2021-08-13"/>
    <s v="TARKA LP 180 mg/2 mg , comprimé pelliculé à libération prolongée"/>
    <s v=""/>
    <s v="TARKA LP 180 mg/2 mg, comprimé pelliculé à libération prolongée"/>
    <x v="3"/>
    <x v="0"/>
    <s v="Trandolapril/Vérapamil"/>
    <d v="2021-12-05T00:00:00"/>
  </r>
  <r>
    <x v="8"/>
    <x v="2"/>
    <s v="2021-08-12"/>
    <s v="INFRACYANINE 25 mg/10 ml , poudre et solvant pour solution injectable"/>
    <s v=""/>
    <s v="INFRACYANINE 25 mg/10 ml, poudre et solvant pour solution injectable"/>
    <x v="1"/>
    <x v="0"/>
    <s v="Indocyanine verte"/>
    <d v="2021-12-05T00:00:00"/>
  </r>
  <r>
    <x v="8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0"/>
    <s v="Benzathine benzylpénicilline"/>
    <d v="2021-12-05T00:00:00"/>
  </r>
  <r>
    <x v="8"/>
    <x v="1"/>
    <s v="2021-08-09"/>
    <s v="ALKERAN 50 mg/10 ml , lyophilisat et solution pour usage parentéral (I.V.)"/>
    <s v="2021-08-02"/>
    <s v="ALKERAN 50 mg/10 ml, lyophilisat et solution pour usage parentéral (I.V.)"/>
    <x v="6"/>
    <x v="0"/>
    <s v="Melphalan (Chlorhydrate)"/>
    <d v="2021-12-05T00:00:00"/>
  </r>
  <r>
    <x v="8"/>
    <x v="1"/>
    <s v="2021-08-06"/>
    <s v="POLARAMINE 5 mg/1 ml , solution injectable"/>
    <s v="2021-08-02"/>
    <s v="POLARAMINE 5 mg/1 ml, solution injectable"/>
    <x v="12"/>
    <x v="0"/>
    <s v="Dexchlorphéniramine"/>
    <d v="2021-12-05T00:00:00"/>
  </r>
  <r>
    <x v="8"/>
    <x v="1"/>
    <s v="2021-08-06"/>
    <s v="NINLARO 2,3 mg , gélule"/>
    <s v="2021-07-31"/>
    <s v="NINLARO 2,3 mg, gélule"/>
    <x v="6"/>
    <x v="0"/>
    <s v="Ixazomib"/>
    <d v="2021-12-05T00:00:00"/>
  </r>
  <r>
    <x v="8"/>
    <x v="2"/>
    <s v="2021-08-04"/>
    <s v="KARDEGIC 160 mg , poudre pour solution buvable en sachet"/>
    <s v=""/>
    <s v="KARDEGIC 160 mg, poudre pour solution buvable en sachet"/>
    <x v="5"/>
    <x v="0"/>
    <s v="DL-lysine (acétylsalicylate de)"/>
    <d v="2021-12-05T00:00:00"/>
  </r>
  <r>
    <x v="8"/>
    <x v="3"/>
    <s v="2021-07-28"/>
    <s v="ACADIONE 250 mg , comprimé dragéifié"/>
    <s v=""/>
    <s v="ACADIONE 250 mg, comprimé dragéifié"/>
    <x v="10"/>
    <x v="0"/>
    <s v="Tiopronine"/>
    <d v="2021-12-05T00:00:00"/>
  </r>
  <r>
    <x v="8"/>
    <x v="0"/>
    <s v="2021-07-28"/>
    <s v="BELUSTINE 40 mg , gélule"/>
    <s v=""/>
    <s v="BELUSTINE 40 mg, gélule"/>
    <x v="6"/>
    <x v="0"/>
    <s v="Lomustine"/>
    <d v="2021-12-05T00:00:00"/>
  </r>
  <r>
    <x v="8"/>
    <x v="0"/>
    <s v="2021-07-26"/>
    <s v="GARDENAL 50 mg, comprimé , boîte de 30 comprimés"/>
    <s v=""/>
    <s v="GARDENAL 50 mg, comprimé, boîte de 30 comprimés"/>
    <x v="5"/>
    <x v="0"/>
    <s v="Phénobarbital sodique"/>
    <d v="2021-12-05T00:00:00"/>
  </r>
  <r>
    <x v="8"/>
    <x v="2"/>
    <s v="2021-07-21"/>
    <s v="XYLOCAINE 10 mg/ml ADRENALINE 0,005 mg/ml , solution injectable"/>
    <s v=""/>
    <s v="XYLOCAINE 10 mg/ml ADRENALINE 0,005 mg/ml, solution injectable"/>
    <x v="5"/>
    <x v="0"/>
    <s v="Adrénaline / Lidocaïne"/>
    <d v="2021-12-05T00:00:00"/>
  </r>
  <r>
    <x v="8"/>
    <x v="0"/>
    <s v="2021-07-20"/>
    <s v="TOMUDEX 2 mg , poudre pour solution pour perfusion"/>
    <s v=""/>
    <s v="TOMUDEX 2 mg, poudre pour solution pour perfusion"/>
    <x v="6"/>
    <x v="0"/>
    <s v="Raltitrexed"/>
    <d v="2021-12-05T00:00:00"/>
  </r>
  <r>
    <x v="8"/>
    <x v="1"/>
    <s v="2021-07-19"/>
    <s v="NOXAFIL 300 mg,  solution à diluer pour perfusion"/>
    <s v="2021-07-19"/>
    <s v="NOXAFIL 300 mg,  solution à diluer pour perfusion"/>
    <x v="0"/>
    <x v="0"/>
    <s v="Posaconazole"/>
    <d v="2021-12-05T00:00:00"/>
  </r>
  <r>
    <x v="8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0"/>
    <s v="Varenicline"/>
    <d v="2021-12-05T00:00:00"/>
  </r>
  <r>
    <x v="8"/>
    <x v="0"/>
    <s v="2021-07-09"/>
    <s v="METHOTREXATE MYLAN 100 mg/ml , solution injectable, 10 flacons de 50 ml et 10 flacons de 10 ml"/>
    <s v=""/>
    <s v="METHOTREXATE Viatris 100 mg/ml, solution injectable"/>
    <x v="6"/>
    <x v="0"/>
    <s v="Méthotrexate"/>
    <d v="2021-12-05T00:00:00"/>
  </r>
  <r>
    <x v="8"/>
    <x v="0"/>
    <s v="2021-07-09"/>
    <s v="EXACYL 1 g/10 ml,  solution buvable"/>
    <s v=""/>
    <s v="EXACYL 1 g/10 ml,  solution buvable"/>
    <x v="7"/>
    <x v="0"/>
    <s v="Tranexamique (acide)"/>
    <d v="2021-12-05T00:00:00"/>
  </r>
  <r>
    <x v="8"/>
    <x v="1"/>
    <s v="2021-07-09"/>
    <s v="ETOMIDATE LIPURO 20 mg/10 ml , émulsion injectable"/>
    <s v="2021-07-09"/>
    <s v="ETOMIDATE LIPURO 20 mg/10 ml, émulsion injectable"/>
    <x v="5"/>
    <x v="0"/>
    <s v="Etomidate"/>
    <d v="2021-12-05T00:00:00"/>
  </r>
  <r>
    <x v="8"/>
    <x v="0"/>
    <s v="2021-07-02"/>
    <s v="TRANDATE 5 mg/ml , solution injectable"/>
    <s v=""/>
    <s v="TRANDATE 5 mg/ml, solution injectable"/>
    <x v="3"/>
    <x v="0"/>
    <s v="Labétalol (chlorhydrate de)"/>
    <d v="2021-12-05T00:00:00"/>
  </r>
  <r>
    <x v="8"/>
    <x v="0"/>
    <s v="2021-06-30"/>
    <s v="BREVIBLOC 10 mg/ml,  solution pour perfusion (poche de 250 ml)"/>
    <s v=""/>
    <s v="BREVIBLOC 10 mg/ml,  solution pour perfusion (poche de 250 ml)"/>
    <x v="3"/>
    <x v="0"/>
    <s v="Esmolol (chlorhydrate d')"/>
    <d v="2021-12-05T00:00:00"/>
  </r>
  <r>
    <x v="8"/>
    <x v="3"/>
    <s v="2021-06-28"/>
    <s v="MEXILETINE AP-HP 200 mg , gélule - Mise à disposition de NAMUSCLA 167 mg, gélule"/>
    <s v=""/>
    <s v="MEXILETINE AP-HP 200 mg, gélule - Mise à disposition de NAMUSCLA 167 mg, gélule"/>
    <x v="3"/>
    <x v="0"/>
    <s v="Mexilétine"/>
    <d v="2021-12-05T00:00:00"/>
  </r>
  <r>
    <x v="8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0"/>
    <s v="Mélange nutritif"/>
    <d v="2021-12-05T00:00:00"/>
  </r>
  <r>
    <x v="8"/>
    <x v="1"/>
    <s v="2021-06-25"/>
    <s v="PEDIAVEN AP-HP G20 , solution pour perfusion, poche bicompartimentée de 1000 ml"/>
    <s v="2021-06-25"/>
    <s v="PEDIAVEN AP-HP G20, solution pour perfusion, poche bicompartimentée de 1000 ml"/>
    <x v="7"/>
    <x v="0"/>
    <s v="Mélange nutritif"/>
    <d v="2021-12-05T00:00:00"/>
  </r>
  <r>
    <x v="8"/>
    <x v="1"/>
    <s v="2021-06-23"/>
    <s v="LEVOTHYROX 88, 112 et 137 microgrammes, comprimé sécable"/>
    <s v="2021-06-22"/>
    <s v="LEVOTHYROX 88, 112 et 137 microgrammes, comprimé sécable"/>
    <x v="2"/>
    <x v="0"/>
    <s v="Lévothyroxine sodique"/>
    <d v="2021-12-05T00:00:00"/>
  </r>
  <r>
    <x v="8"/>
    <x v="1"/>
    <s v="2021-06-17"/>
    <s v="TARGRETIN 75 mg , capsule molle"/>
    <s v="2021-06-17"/>
    <s v="TARGRETIN 75 mg, capsule molle"/>
    <x v="6"/>
    <x v="0"/>
    <s v="Bexarotène"/>
    <d v="2021-12-05T00:00:00"/>
  </r>
  <r>
    <x v="8"/>
    <x v="0"/>
    <s v="2021-06-17"/>
    <s v="BCG MEDAC , poudre et solvant pour suspension pour administration intra-vésicale"/>
    <s v=""/>
    <s v="BCG Medac, poudre et solvant pour suspension pour administration intra-vésicale"/>
    <x v="6"/>
    <x v="0"/>
    <s v="Bactérie BCG lyophilisée"/>
    <d v="2021-12-05T00:00:00"/>
  </r>
  <r>
    <x v="8"/>
    <x v="1"/>
    <s v="2021-06-08"/>
    <s v="SIGNIFOR 30 mg , poudre et solvant pour suspension injectable"/>
    <s v="2021-05-31"/>
    <s v="SIGNIFOR 30 mg, poudre et solvant pour suspension injectable"/>
    <x v="2"/>
    <x v="0"/>
    <s v="Pasiréotide"/>
    <d v="2021-12-05T00:00:00"/>
  </r>
  <r>
    <x v="8"/>
    <x v="1"/>
    <s v="2021-06-07"/>
    <s v="TOBI  300 mg/5 ml,  solution pour inhalation par nébuliseur"/>
    <s v="2021-06-04"/>
    <s v="TOBI 300 mg/5 ml,  solution pour inhalation par nébuliseur"/>
    <x v="0"/>
    <x v="0"/>
    <s v="Tobramycine"/>
    <d v="2021-12-05T00:00:00"/>
  </r>
  <r>
    <x v="8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0"/>
    <s v="Immunoglobuline humaine normale (IgG)"/>
    <d v="2021-12-05T00:00:00"/>
  </r>
  <r>
    <x v="8"/>
    <x v="3"/>
    <s v="2021-06-04"/>
    <s v="NEUROBLOC 5000 U/ml,  solution injectable"/>
    <s v=""/>
    <s v="NEUROBLOC 5000 U/ml,  solution injectable"/>
    <x v="10"/>
    <x v="0"/>
    <s v="Toxine botulique de type B"/>
    <d v="2021-12-05T00:00:00"/>
  </r>
  <r>
    <x v="8"/>
    <x v="2"/>
    <s v="2021-06-02"/>
    <s v="CLAMOXYL 1g, poudre pour solution injectable/pour perfusion (IM-IV)"/>
    <s v=""/>
    <s v="CLAMOXYL 1g, poudre pour solution injectable/pour perfusion (IM-IV)"/>
    <x v="0"/>
    <x v="0"/>
    <s v="Amoxicilline"/>
    <d v="2021-12-05T00:00:00"/>
  </r>
  <r>
    <x v="8"/>
    <x v="2"/>
    <s v="2021-05-31"/>
    <s v="PROPRANOLOL ACETLAB 5 mg/5 mL , solution injectable"/>
    <s v=""/>
    <s v="PROPRANOLOL ACETLAB 5 mg/5 mL, solution injectable"/>
    <x v="3"/>
    <x v="0"/>
    <s v="Propranolol"/>
    <d v="2021-12-05T00:00:00"/>
  </r>
  <r>
    <x v="8"/>
    <x v="1"/>
    <s v="2021-05-27"/>
    <s v="CIPROFLOXACINE ARROW 500mg  comprimé pelliculé"/>
    <s v=""/>
    <s v="CIPROFLOXACINE ARROW 500mg  comprimé pelliculé"/>
    <x v="0"/>
    <x v="0"/>
    <s v="Ciprofloxacine"/>
    <d v="2021-12-05T00:00:00"/>
  </r>
  <r>
    <x v="8"/>
    <x v="1"/>
    <s v="2021-05-26"/>
    <s v="DIGIFAB 40 mg  poudre pour solution pour perfusion"/>
    <s v="2015-02-25"/>
    <s v="DIGIFAB 40 mg  poudre pour solution pour perfusion"/>
    <x v="1"/>
    <x v="0"/>
    <s v="Fragments Fab antidigoxine (ovins)"/>
    <d v="2021-12-05T00:00:00"/>
  </r>
  <r>
    <x v="8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0"/>
    <s v="Fragment Fab d’immunoglobuline antidigitalique ovin"/>
    <d v="2021-12-05T00:00:00"/>
  </r>
  <r>
    <x v="8"/>
    <x v="0"/>
    <s v="2021-05-25"/>
    <s v="PENTACARINAT 300 mg , poudre pour aérosol et pour usage parentéral"/>
    <s v=""/>
    <s v="PENTACARINAT 300 mg, poudre pour aérosol et pour usage parentéral"/>
    <x v="9"/>
    <x v="0"/>
    <s v="Pentamidine (isétionate de) "/>
    <d v="2021-12-05T00:00:00"/>
  </r>
  <r>
    <x v="8"/>
    <x v="1"/>
    <s v="2021-05-21"/>
    <s v="UN-ALFA 2 microgrammes/1 ml , solution injectable IV en ampoule"/>
    <s v="2021-05-21"/>
    <s v="UN-ALFA 2 microgrammes/1 ml, solution injectable IV en ampoule"/>
    <x v="8"/>
    <x v="0"/>
    <s v="Alfacalcidol "/>
    <d v="2021-12-05T00:00:00"/>
  </r>
  <r>
    <x v="8"/>
    <x v="0"/>
    <s v="2021-05-19"/>
    <s v="SEMAP 20 mg , comprimé"/>
    <s v=""/>
    <s v="SEMAP 20 mg, comprimé"/>
    <x v="5"/>
    <x v="0"/>
    <s v="Penfluridol"/>
    <d v="2021-12-05T00:00:00"/>
  </r>
  <r>
    <x v="8"/>
    <x v="0"/>
    <s v="2021-05-07"/>
    <s v="SOLUMEDROL 40 mg/2ml  lyophilisat et solution pour usage parentéral"/>
    <s v=""/>
    <s v="SOLUMEDROL 40 mg/2ml  lyophilisat et solution pour usage parentéral"/>
    <x v="2"/>
    <x v="0"/>
    <s v="Méthylprednisolone (hydrogénosuccinate de)"/>
    <d v="2021-12-05T00:00:00"/>
  </r>
  <r>
    <x v="8"/>
    <x v="0"/>
    <s v="2021-05-07"/>
    <s v="URAPIDIL 100 mg/20 ml , solution injectable"/>
    <s v=""/>
    <s v="URAPIDIL 100 mg/20 ml, solution injectable"/>
    <x v="3"/>
    <x v="0"/>
    <s v="Uradipil"/>
    <d v="2021-12-05T00:00:00"/>
  </r>
  <r>
    <x v="8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0"/>
    <s v="Iobenguane (131I)"/>
    <d v="2021-12-05T00:00:00"/>
  </r>
  <r>
    <x v="8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0"/>
    <s v="Topiramate"/>
    <d v="2021-12-05T00:00:00"/>
  </r>
  <r>
    <x v="8"/>
    <x v="0"/>
    <s v="2021-04-30"/>
    <s v="BLEOMYCINE BELLON 15 mg, poudre pour solution injectable"/>
    <s v=""/>
    <s v="BLEOMYCINE BELLON 15 mg, poudre pour solution injectable"/>
    <x v="6"/>
    <x v="0"/>
    <s v="Bléomycine (sulfate de)"/>
    <d v="2021-12-05T00:00:00"/>
  </r>
  <r>
    <x v="8"/>
    <x v="3"/>
    <s v="2021-04-30"/>
    <s v="MINIRIN 0,1 mg/ml solution pour administration endonasale : proposition de substitution"/>
    <s v=""/>
    <s v="MINIRIN 0,1 mg/ml solution pour administration endonasale"/>
    <x v="2"/>
    <x v="0"/>
    <s v="Desmopressine"/>
    <d v="2021-12-05T00:00:00"/>
  </r>
  <r>
    <x v="8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0"/>
    <s v="N/A"/>
    <d v="2021-12-05T00:00:00"/>
  </r>
  <r>
    <x v="8"/>
    <x v="0"/>
    <s v="2021-04-26"/>
    <s v="ALKONATREM   150 mg, gélule (Chlorhydrate de déméclocycline)"/>
    <s v=""/>
    <s v="ALKONATREM   150 mg, gélule"/>
    <x v="0"/>
    <x v="0"/>
    <s v="Chlorhydrate de déméclocycline"/>
    <d v="2021-12-05T00:00:00"/>
  </r>
  <r>
    <x v="8"/>
    <x v="1"/>
    <s v="2021-04-22"/>
    <s v="INVANZ 1 G, poudre pour solution à diluer pour perfusion"/>
    <s v="2021-04-21"/>
    <s v="INVANZ 1 G, poudre pour solution à diluer pour perfusion"/>
    <x v="0"/>
    <x v="0"/>
    <s v="Ertapénem"/>
    <d v="2021-12-05T00:00:00"/>
  </r>
  <r>
    <x v="8"/>
    <x v="1"/>
    <s v="2021-04-22"/>
    <s v="DIAZEPAM  5 mg et 10 mg comprimé"/>
    <s v="2021-04-22"/>
    <s v="DIAZEPAM  5 mg et 10 mg comprimé"/>
    <x v="5"/>
    <x v="0"/>
    <s v="Diazépam"/>
    <d v="2021-12-05T00:00:00"/>
  </r>
  <r>
    <x v="8"/>
    <x v="0"/>
    <s v="2021-04-19"/>
    <s v="ZONISAMIDE MYLAN 100 mg, gélule"/>
    <s v=""/>
    <s v="ZONISAMIDE MYLAN 100 mg, gélule"/>
    <x v="5"/>
    <x v="0"/>
    <s v="Zonisamide"/>
    <d v="2021-12-05T00:00:00"/>
  </r>
  <r>
    <x v="8"/>
    <x v="0"/>
    <s v="2021-04-19"/>
    <s v="ZEVALIN 1,6 mg/ml , trousse pour préparations radiopharmaceutiques pour perfusion"/>
    <s v=""/>
    <s v="ZEVALIN 1,6 mg/ml, trousse pour préparations radiopharmaceutiques pour perfusion"/>
    <x v="6"/>
    <x v="0"/>
    <s v="Ibritumomab tiuxétan"/>
    <d v="2021-12-05T00:00:00"/>
  </r>
  <r>
    <x v="8"/>
    <x v="2"/>
    <s v="2021-04-19"/>
    <s v="ZENTEL 400 mg , comprimé"/>
    <s v=""/>
    <s v="ZENTEL 400 mg, comprimé"/>
    <x v="9"/>
    <x v="0"/>
    <s v="Albendazole"/>
    <d v="2021-12-05T00:00:00"/>
  </r>
  <r>
    <x v="8"/>
    <x v="0"/>
    <s v="2021-04-19"/>
    <s v="VITRAKVI 20 mg/ml , solution buvable flacon de 100 ml"/>
    <s v=""/>
    <s v="VITRAKVI 20 mg/ml, solution buvable flacon de 100 ml"/>
    <x v="6"/>
    <x v="0"/>
    <s v="Larotrectinib"/>
    <d v="2021-12-05T00:00:00"/>
  </r>
  <r>
    <x v="8"/>
    <x v="2"/>
    <s v="2021-04-19"/>
    <s v="Venin de guêpe Polistes spp 550 microgrammes , poudre pour solution injectable"/>
    <s v=""/>
    <s v="VENIN de guêpe Polistes spp 550 microgrammes, poudre pour solution injectable"/>
    <x v="1"/>
    <x v="0"/>
    <s v="Venin de guêpe"/>
    <d v="2021-12-05T00:00:00"/>
  </r>
  <r>
    <x v="8"/>
    <x v="1"/>
    <s v="2021-04-19"/>
    <s v="VEDROP 50mg/ml  solution buvable flacon de 20 ml et de 60 ml"/>
    <s v="2020-12-22"/>
    <s v="VEDROP 50mg/ml  solution buvable flacon de 20 ml et de 60 ml"/>
    <x v="8"/>
    <x v="0"/>
    <s v="Tocophérol"/>
    <d v="2021-12-05T00:00:00"/>
  </r>
  <r>
    <x v="8"/>
    <x v="0"/>
    <s v="2021-04-19"/>
    <s v="VECTARION INJECTABLE , lyophilisat et solution pour préparation injectable"/>
    <s v=""/>
    <s v="VECTARION injectable, lyophilisat et solution pour préparation injectable"/>
    <x v="12"/>
    <x v="0"/>
    <s v="Almitrine (mésilate d')"/>
    <d v="2021-12-05T00:00:00"/>
  </r>
  <r>
    <x v="8"/>
    <x v="0"/>
    <s v="2021-04-19"/>
    <s v="VAMINOLACT  solution pour perfusion en flacon de verre de 100  ml"/>
    <s v=""/>
    <s v="VAMINOLACT solution pour perfusion en flacon de verre de 100 ml"/>
    <x v="7"/>
    <x v="0"/>
    <s v="Alanine / Arginine / Acide aspartique / …"/>
    <d v="2021-12-05T00:00:00"/>
  </r>
  <r>
    <x v="8"/>
    <x v="0"/>
    <s v="2021-04-19"/>
    <s v="VAMINOLACT   solution pour perfusion en flacon de verre de 1000  ml"/>
    <s v=""/>
    <s v="VAMINOLACT solution pour perfusion en flacon de verre de 1000 ml"/>
    <x v="7"/>
    <x v="0"/>
    <s v="Alanine / Arginine / Acide aspartique / …"/>
    <d v="2021-12-05T00:00:00"/>
  </r>
  <r>
    <x v="8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0"/>
    <s v="Ampicilline sodique / sulbactam sodique"/>
    <d v="2021-12-05T00:00:00"/>
  </r>
  <r>
    <x v="8"/>
    <x v="2"/>
    <s v="2021-04-19"/>
    <s v="TRACRIUM 250 mg/25 ml , solution injectable - flacon de 25 ml"/>
    <s v=""/>
    <s v="TRACRIUM 250 mg/25 ml, solution injectable - flacon de 25 ml"/>
    <x v="10"/>
    <x v="0"/>
    <s v="Atracurium"/>
    <d v="2021-12-05T00:00:00"/>
  </r>
  <r>
    <x v="8"/>
    <x v="2"/>
    <s v="2021-04-19"/>
    <s v="TOPIRAMATE SANDOZ 100 mg, comprimé pelliculé"/>
    <s v=""/>
    <s v="TOPIRAMATE SANDOZ 100 mg, comprimé pelliculé"/>
    <x v="5"/>
    <x v="0"/>
    <s v="Topiramate"/>
    <d v="2021-12-05T00:00:00"/>
  </r>
  <r>
    <x v="8"/>
    <x v="1"/>
    <s v="2021-04-19"/>
    <s v="TOBI PODHALER 28 mg , poudre pour inhalation en gélule"/>
    <s v="2020-03-25"/>
    <s v="TOBI PODHALER 28 mg, poudre pour inhalation en gélule"/>
    <x v="0"/>
    <x v="0"/>
    <s v="Tobramycine"/>
    <d v="2021-12-05T00:00:00"/>
  </r>
  <r>
    <x v="8"/>
    <x v="1"/>
    <s v="2021-04-19"/>
    <s v="THYROZOL  5 mg,10 mg et 20 mg"/>
    <s v="2020-09-02"/>
    <s v="THYROZOL  5 mg,10 mg et 20 mg"/>
    <x v="2"/>
    <x v="0"/>
    <s v="Thiamazole"/>
    <d v="2021-12-05T00:00:00"/>
  </r>
  <r>
    <x v="8"/>
    <x v="0"/>
    <s v="2021-04-19"/>
    <s v="THIOPENTAL MEDIPHA 500 mg et 1 g , poudre pour solution injectable"/>
    <s v=""/>
    <s v="THIOPENTAL MEDIPHA 500 mg et 1 g, poudre pour solution injectable"/>
    <x v="5"/>
    <x v="0"/>
    <s v="Thiopenthal"/>
    <d v="2021-12-05T00:00:00"/>
  </r>
  <r>
    <x v="8"/>
    <x v="1"/>
    <s v="2021-04-19"/>
    <s v="TERCIAN 50 mg/5 ml , solution injectable en ampoule"/>
    <s v="2020-11-24"/>
    <s v="TERCIAN 50 mg/5 ml, solution injectable en ampoule"/>
    <x v="5"/>
    <x v="0"/>
    <s v="Cyamémazine"/>
    <d v="2021-12-05T00:00:00"/>
  </r>
  <r>
    <x v="8"/>
    <x v="3"/>
    <s v="2021-04-19"/>
    <s v="SURGESTONE , comprimé de 0,125 mg, 0,250 mg et 0,500 mg"/>
    <s v=""/>
    <s v="SURGESTONE, comprimé de 0,125 mg, 0,250 mg et 0,500 mg"/>
    <x v="11"/>
    <x v="0"/>
    <s v="Promégestone"/>
    <d v="2021-12-05T00:00:00"/>
  </r>
  <r>
    <x v="8"/>
    <x v="0"/>
    <s v="2021-04-19"/>
    <s v="Spécialités SPIRONOLACTONE ALTIZIDE  25 mg/15 mg, comprimé pelliculé sécable"/>
    <s v=""/>
    <s v="SPÉCIALITÉS SPIRONOLACTONE ALTIZIDE  25 mg/15 mg, comprimé pelliculé sécable"/>
    <x v="3"/>
    <x v="0"/>
    <s v="Spironolactone / altizide"/>
    <d v="2021-12-05T00:00:00"/>
  </r>
  <r>
    <x v="8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0"/>
    <s v="Valsartan"/>
    <d v="2021-12-05T00:00:00"/>
  </r>
  <r>
    <x v="8"/>
    <x v="1"/>
    <s v="2021-04-19"/>
    <s v="SOLUMEDROL 120 mg/2 ml , lyophilisat et solution pour usage parentéral"/>
    <s v="2020-05-26"/>
    <s v="SOLUMEDROL 120 mg/2 ml, lyophilisat et solution pour usage parentéral"/>
    <x v="2"/>
    <x v="0"/>
    <s v="Méthylprednisolone (hydrogénosuccinate de)"/>
    <d v="2021-12-05T00:00:00"/>
  </r>
  <r>
    <x v="8"/>
    <x v="1"/>
    <s v="2021-04-19"/>
    <s v="SOLUDACTONE 200 mg , lyophilisat et solution pour usage parentéral"/>
    <s v="2021-01-25"/>
    <s v="SOLUDACTONE 200 mg, lyophilisat et solution pour usage parentéral"/>
    <x v="2"/>
    <x v="0"/>
    <s v="Méthylprednisolone (hydrogénosuccinate de)"/>
    <d v="2021-12-05T00:00:00"/>
  </r>
  <r>
    <x v="8"/>
    <x v="1"/>
    <s v="2021-04-19"/>
    <s v="SKIACOL 0,5 % collyre , flacon de 0,5ml"/>
    <s v="2020-04-24"/>
    <s v="SKIACOL 0,5 % collyre, flacon de 0,5ml"/>
    <x v="4"/>
    <x v="0"/>
    <s v="Cyclopentolate (chlorhydrate de)"/>
    <d v="2021-12-05T00:00:00"/>
  </r>
  <r>
    <x v="8"/>
    <x v="0"/>
    <s v="2021-04-19"/>
    <s v="SINEMET LP 200 mg/50 mg , comprimé à libération prolongée"/>
    <s v=""/>
    <s v="SINEMET LP 200 mg/50 mg, comprimé à libération prolongée"/>
    <x v="5"/>
    <x v="0"/>
    <s v="Levodopa / Carbidopa"/>
    <d v="2021-12-05T00:00:00"/>
  </r>
  <r>
    <x v="8"/>
    <x v="1"/>
    <s v="2021-04-19"/>
    <s v="SINEMET LP 100 mg/25 mg , comprimé à libération prolongée"/>
    <s v="2020-12-10"/>
    <s v="SINEMET LP 100 mg/25 mg, comprimé à libération prolongée"/>
    <x v="5"/>
    <x v="0"/>
    <s v="Levodopa / Carbidopa"/>
    <d v="2021-12-05T00:00:00"/>
  </r>
  <r>
    <x v="8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0"/>
    <s v="Hydroxycarbamide"/>
    <d v="2021-12-05T00:00:00"/>
  </r>
  <r>
    <x v="8"/>
    <x v="1"/>
    <s v="2021-04-19"/>
    <s v="SCOPODERM TTS  1 mg/72 heures, dispositif transdermique"/>
    <s v="2020-09-28"/>
    <s v="SCOPODERM TTS  1 mg/72 heures, dispositif transdermique"/>
    <x v="8"/>
    <x v="0"/>
    <s v="Scopolamine"/>
    <d v="2021-12-05T00:00:00"/>
  </r>
  <r>
    <x v="8"/>
    <x v="0"/>
    <s v="2021-04-19"/>
    <s v="ROPINIROLE MYLAN 0,5 mg  comprimé pelliculé"/>
    <s v=""/>
    <s v="ROPINIROLE MYLAN 0,5 mg  comprimé pelliculé"/>
    <x v="5"/>
    <x v="0"/>
    <s v="Ropinirole"/>
    <d v="2021-12-05T00:00:00"/>
  </r>
  <r>
    <x v="8"/>
    <x v="1"/>
    <s v="2021-04-19"/>
    <s v="RILUTEK 50 mg comprimés pelliculés"/>
    <s v="2020-11-19"/>
    <s v="RILUTEK 50 mg comprimés pelliculés"/>
    <x v="5"/>
    <x v="0"/>
    <s v="Riluzole"/>
    <d v="2021-12-05T00:00:00"/>
  </r>
  <r>
    <x v="8"/>
    <x v="1"/>
    <s v="2021-04-19"/>
    <s v="RIFATER , comprimé enrobé"/>
    <s v="2020-12-07"/>
    <s v="RIFATER, comprimé enrobé"/>
    <x v="0"/>
    <x v="0"/>
    <s v="Isoniazide / pyrazinamid / rifampicine"/>
    <d v="2021-12-05T00:00:00"/>
  </r>
  <r>
    <x v="8"/>
    <x v="2"/>
    <s v="2021-04-19"/>
    <s v="RIFADINE 2 % , suspension buvable"/>
    <s v=""/>
    <s v="RIFADINE 2 %, suspension buvable"/>
    <x v="0"/>
    <x v="0"/>
    <s v="Rifampicine sodique"/>
    <d v="2021-12-05T00:00:00"/>
  </r>
  <r>
    <x v="8"/>
    <x v="1"/>
    <s v="2021-04-19"/>
    <s v="REBETOL 40 mg/40 ml , solution buvable"/>
    <s v="2021-03-09"/>
    <s v="REBETOL 40 mg/ml, solution buvable"/>
    <x v="0"/>
    <x v="0"/>
    <s v="Ribavirine"/>
    <d v="2021-12-05T00:00:00"/>
  </r>
  <r>
    <x v="8"/>
    <x v="1"/>
    <s v="2021-04-19"/>
    <s v="QUITAXON 50 mg , comprimé pelliculé sécable"/>
    <s v="2020-09-10"/>
    <s v="QUITAXON 50 mg, comprimé pelliculé sécable"/>
    <x v="5"/>
    <x v="0"/>
    <s v="Quétiapine"/>
    <d v="2021-12-05T00:00:00"/>
  </r>
  <r>
    <x v="8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0"/>
    <s v="Propofol"/>
    <d v="2021-12-05T00:00:00"/>
  </r>
  <r>
    <x v="8"/>
    <x v="1"/>
    <s v="2021-04-19"/>
    <s v="PROLEUKIN 18 millions U.I. , poudre pour solution injectable"/>
    <s v="2020-06-25"/>
    <s v="PROLEUKIN 18 millions U.I., poudre pour solution injectable"/>
    <x v="6"/>
    <x v="0"/>
    <s v="Aldesleukine"/>
    <d v="2021-12-05T00:00:00"/>
  </r>
  <r>
    <x v="8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0"/>
    <s v="Éthanol"/>
    <d v="2021-12-05T00:00:00"/>
  </r>
  <r>
    <x v="8"/>
    <x v="1"/>
    <s v="2021-04-19"/>
    <s v="PLEGISOL  solution cardioplégique pour voie intra coronaire"/>
    <s v="2020-08-10"/>
    <s v="PLEGISOL, solution cardioplégique pour voie intracoronaire en poche"/>
    <x v="7"/>
    <x v="0"/>
    <s v="Calcium (chlorure de) dihydraté/magnésium (chlorure de) hexahydraté/potassium (chlorure de)/sodium (chlorure de)"/>
    <d v="2021-12-05T00:00:00"/>
  </r>
  <r>
    <x v="8"/>
    <x v="1"/>
    <s v="2021-04-19"/>
    <s v="PLASMION  - Solution pour perfusion"/>
    <s v="2020-09-22"/>
    <s v="PLASMION  - Solution pour perfusion"/>
    <x v="7"/>
    <x v="0"/>
    <s v="N/A"/>
    <d v="2021-12-05T00:00:00"/>
  </r>
  <r>
    <x v="8"/>
    <x v="1"/>
    <s v="2021-04-19"/>
    <s v="PILOCARPINE 2 POUR CENT FAURE , collyre en solution en récipient unidose"/>
    <s v="2020-11-23"/>
    <s v="PILOCARPINE 2 POUR CENT FAURE, collyre en solution en récipient unidose"/>
    <x v="4"/>
    <x v="0"/>
    <s v="Pilocarpine"/>
    <d v="2021-12-05T00:00:00"/>
  </r>
  <r>
    <x v="8"/>
    <x v="1"/>
    <s v="2021-04-19"/>
    <s v="PILOCARPINE 1 POUR CENT FAURE , collyre en solution en récipient unidose"/>
    <s v="2020-11-23"/>
    <s v="PILOCARPINE 1 POUR CENT FAURE, collyre en solution en récipient unidose"/>
    <x v="4"/>
    <x v="0"/>
    <s v="Pilocarpine"/>
    <d v="2021-12-05T00:00:00"/>
  </r>
  <r>
    <x v="8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0"/>
    <s v="Pémétrexed"/>
    <d v="2021-12-05T00:00:00"/>
  </r>
  <r>
    <x v="8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0"/>
    <s v="Pémétrexed"/>
    <d v="2021-12-05T00:00:00"/>
  </r>
  <r>
    <x v="8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0"/>
    <s v="Pamidronate de sodium"/>
    <d v="2021-12-05T00:00:00"/>
  </r>
  <r>
    <x v="8"/>
    <x v="1"/>
    <s v="2021-04-19"/>
    <s v="PACLITAXEL EBEWE 6 mg/ml , solution à diluer pour perfusion"/>
    <s v="2020-05-25"/>
    <s v="PACLITAXEL EBEWE 6 mg/ml, solution à diluer pour perfusion"/>
    <x v="6"/>
    <x v="0"/>
    <s v="Paclitaxel"/>
    <d v="2021-12-05T00:00:00"/>
  </r>
  <r>
    <x v="8"/>
    <x v="1"/>
    <s v="2021-04-19"/>
    <s v="ONDANSETRON KABI 2 mg/ml  solution injectable"/>
    <s v="2021-01-01"/>
    <s v="ONDANSETRON KABI 2 mg/ml  solution injectable"/>
    <x v="8"/>
    <x v="0"/>
    <s v="Ondansétron"/>
    <d v="2021-12-05T00:00:00"/>
  </r>
  <r>
    <x v="8"/>
    <x v="1"/>
    <s v="2021-04-19"/>
    <s v="ONDANSETRON ACCORD 2 mg/ml  solution injectable"/>
    <s v="2020-11-18"/>
    <s v="ONDANSETRON ACCORD 2 mg/ml  solution injectable"/>
    <x v="8"/>
    <x v="0"/>
    <s v="Ondansétron"/>
    <d v="2021-12-05T00:00:00"/>
  </r>
  <r>
    <x v="8"/>
    <x v="0"/>
    <s v="2021-04-19"/>
    <s v="OCTIM 150 microgrammes/dose , solution pour pulvérisation nasale"/>
    <s v=""/>
    <s v="OCTIM 150 microgrammes/dose, solution pour pulvérisation nasale"/>
    <x v="2"/>
    <x v="0"/>
    <s v="Desmopressine"/>
    <d v="2021-12-05T00:00:00"/>
  </r>
  <r>
    <x v="8"/>
    <x v="2"/>
    <s v="2021-04-19"/>
    <s v="OCTAGAM  100 mg/ml et 50 mg/ml, solution pour perfusion"/>
    <s v=""/>
    <s v="OCTAGAM  100 mg/ml et 50 mg/ml, solution pour perfusion"/>
    <x v="0"/>
    <x v="0"/>
    <s v="Immunoglobuline humaine normale"/>
    <d v="2021-12-05T00:00:00"/>
  </r>
  <r>
    <x v="8"/>
    <x v="0"/>
    <s v="2021-04-19"/>
    <s v="OCTAFIX 100 UI/ml , poudre et solvant pour solution injectable"/>
    <s v=""/>
    <s v="OCTAFIX 100 UI/ml, poudre et solvant pour solution injectable"/>
    <x v="7"/>
    <x v="0"/>
    <s v="Facteur VIII de coagulation humain"/>
    <d v="2021-12-05T00:00:00"/>
  </r>
  <r>
    <x v="8"/>
    <x v="2"/>
    <s v="2021-04-19"/>
    <s v="NULOJIX 250 mg , poudre pour solution à diluer pour perfusion"/>
    <s v=""/>
    <s v="NULOJIX 250 mg, poudre pour solution à diluer pour perfusion"/>
    <x v="6"/>
    <x v="0"/>
    <s v="Bélatacept"/>
    <d v="2021-12-05T00:00:00"/>
  </r>
  <r>
    <x v="8"/>
    <x v="1"/>
    <s v="2021-04-19"/>
    <s v="NOZINAN 25 mg/ml , solution injectable en ampoule (I.M.)"/>
    <s v="2020-11-24"/>
    <s v="NOZINAN 25 mg/ml, solution injectable en ampoule (I.M.)"/>
    <x v="5"/>
    <x v="0"/>
    <s v="Lévomépromazine (chlorhydrate de)"/>
    <d v="2021-12-05T00:00:00"/>
  </r>
  <r>
    <x v="8"/>
    <x v="1"/>
    <s v="2021-04-19"/>
    <s v="NOXAFIL 40 mg/ml , suspension buvable"/>
    <s v="2020-06-02"/>
    <s v="NOXAFIL 40 mg/ml, suspension buvable"/>
    <x v="0"/>
    <x v="0"/>
    <s v="Posaconazole"/>
    <d v="2021-12-05T00:00:00"/>
  </r>
  <r>
    <x v="8"/>
    <x v="1"/>
    <s v="2021-04-19"/>
    <s v="NAROPEINE 2 mg/ml , solution injectable en ampoule"/>
    <s v="2020-09-10"/>
    <s v="NAROPEINE 2 mg/ml, solution injectable en ampoule"/>
    <x v="5"/>
    <x v="0"/>
    <s v="Ropivacaïne (chlorhydrate de)"/>
    <d v="2021-12-05T00:00:00"/>
  </r>
  <r>
    <x v="8"/>
    <x v="1"/>
    <s v="2021-04-19"/>
    <s v="NANOCIS 0,24 mg  trousse pour préparation radiopharmaceutique"/>
    <s v="2020-10-01"/>
    <s v="NANOCIS 0,24 mg  trousse pour préparation radiopharmaceutique"/>
    <x v="1"/>
    <x v="0"/>
    <s v="Rhénium (heptasulfure de)"/>
    <d v="2021-12-05T00:00:00"/>
  </r>
  <r>
    <x v="8"/>
    <x v="1"/>
    <s v="2021-04-19"/>
    <s v="MYSOLINE 250 mg , comprimé sécable"/>
    <s v="2020-02-10"/>
    <s v="MYSOLINE 250 mg, comprimé sécable"/>
    <x v="5"/>
    <x v="0"/>
    <s v="Primidone"/>
    <d v="2021-12-05T00:00:00"/>
  </r>
  <r>
    <x v="8"/>
    <x v="1"/>
    <s v="2021-04-19"/>
    <s v="MOZOBIL 20mg/ml  solution injectable, boite de 1 flacon"/>
    <s v="2020-10-06"/>
    <s v="MOZOBIL 20mg/ml  solution injectable, boite de 1 flacon"/>
    <x v="6"/>
    <x v="0"/>
    <s v="Plérixafor"/>
    <d v="2021-12-05T00:00:00"/>
  </r>
  <r>
    <x v="8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0"/>
    <s v="Mitomycine"/>
    <d v="2021-12-05T00:00:00"/>
  </r>
  <r>
    <x v="8"/>
    <x v="0"/>
    <s v="2021-04-19"/>
    <s v="MIOCHOLE 20 mg , poudre et solvant pour solution intraoculaire"/>
    <s v=""/>
    <s v="MIOCHOLE 20 mg, poudre et solvant pour solution intraoculaire"/>
    <x v="4"/>
    <x v="0"/>
    <s v="Chlorure d'acétylcholine"/>
    <d v="2021-12-05T00:00:00"/>
  </r>
  <r>
    <x v="8"/>
    <x v="0"/>
    <s v="2021-04-19"/>
    <s v="MINIRIN SPRAY 10 microgrammes par dose , solution endonasale en flacon pulvérisateur"/>
    <s v=""/>
    <s v="MINIRIN Spray 10 microgrammes par dose, solution endonasale en flacon"/>
    <x v="2"/>
    <x v="0"/>
    <s v="Desmopressine"/>
    <d v="2021-12-05T00:00:00"/>
  </r>
  <r>
    <x v="8"/>
    <x v="2"/>
    <s v="2021-04-19"/>
    <s v="MINIRIN SPRAY / MINIRIN et MINIRINMELT"/>
    <s v=""/>
    <s v="MINIRIN SPRAY / MINIRIN et MINIRINMELT"/>
    <x v="2"/>
    <x v="0"/>
    <s v="Desmopressine"/>
    <d v="2021-12-05T00:00:00"/>
  </r>
  <r>
    <x v="8"/>
    <x v="2"/>
    <s v="2021-04-19"/>
    <s v="MIANSERINE (produits à base de)"/>
    <s v=""/>
    <s v="MIANSERINE (produits à base de)"/>
    <x v="5"/>
    <x v="0"/>
    <s v="Miansérine"/>
    <d v="2021-12-05T00:00:00"/>
  </r>
  <r>
    <x v="8"/>
    <x v="1"/>
    <s v="2021-04-19"/>
    <s v="METHOTREXATE BIODIM 25 mg/1 mL , solution injectable"/>
    <s v="2020-08-13"/>
    <s v="METHOTREXATE BIODIM 25 mg/1 mL, solution injectable"/>
    <x v="6"/>
    <x v="0"/>
    <s v="Méthotrexate"/>
    <d v="2021-12-05T00:00:00"/>
  </r>
  <r>
    <x v="8"/>
    <x v="2"/>
    <s v="2021-04-19"/>
    <s v="LYTOS 520 mg , comprimé pelliculé"/>
    <s v=""/>
    <s v="LYTOS 520 mg, comprimé pelliculé"/>
    <x v="10"/>
    <x v="0"/>
    <s v="Clodronate de sodium"/>
    <d v="2021-12-05T00:00:00"/>
  </r>
  <r>
    <x v="8"/>
    <x v="3"/>
    <s v="2021-04-19"/>
    <s v="LYNPARZA 50 mg , gélule"/>
    <s v=""/>
    <s v="LYNPARZA 50 mg, gélule"/>
    <x v="6"/>
    <x v="0"/>
    <s v="Olaparib"/>
    <d v="2021-12-05T00:00:00"/>
  </r>
  <r>
    <x v="8"/>
    <x v="1"/>
    <s v="2021-04-19"/>
    <s v="LEVODOPA CARBIDOPA TEVA LP 200 mg/50 mg , comprimé à libération prolongée"/>
    <s v="2020-06-15"/>
    <s v="LEVODOPA CARBIDOPA TEVA LP 200 mg/50 mg, comprimé à libération prolongée"/>
    <x v="5"/>
    <x v="0"/>
    <s v="Lévodopa / bensérazide base"/>
    <d v="2021-12-05T00:00:00"/>
  </r>
  <r>
    <x v="8"/>
    <x v="1"/>
    <s v="2021-04-19"/>
    <s v="LEPTICUR 10 mg , comprimé"/>
    <s v="2020-07-03"/>
    <s v="LEPTICUR 10 mg, comprimé"/>
    <x v="5"/>
    <x v="0"/>
    <s v="Tropatépine"/>
    <d v="2021-12-05T00:00:00"/>
  </r>
  <r>
    <x v="8"/>
    <x v="1"/>
    <s v="2021-04-19"/>
    <s v="LARGACTIL 25 mg/5 ml , solution injectable en ampoule"/>
    <s v="2020-11-24"/>
    <s v="LARGACTIL 25 mg/5 ml, solution injectable en ampoule"/>
    <x v="5"/>
    <x v="0"/>
    <s v="Chlorpromazine"/>
    <d v="2021-12-05T00:00:00"/>
  </r>
  <r>
    <x v="8"/>
    <x v="1"/>
    <s v="2021-04-19"/>
    <s v="LANVIS 40 mg  comprimé sécable"/>
    <s v="2020-07-20"/>
    <s v="LANVIS 40 mg  comprimé sécable"/>
    <x v="6"/>
    <x v="0"/>
    <s v="Thioguanine"/>
    <d v="2021-12-05T00:00:00"/>
  </r>
  <r>
    <x v="8"/>
    <x v="3"/>
    <s v="2021-04-19"/>
    <s v="KIDROLASE 10 000 U.I. , poudre et solvant pour solution injectable"/>
    <s v=""/>
    <s v="KIDROLASE 10 000 U.I., poudre et solvant pour solution injectable"/>
    <x v="6"/>
    <x v="0"/>
    <s v="L-asparaginase"/>
    <d v="2021-12-05T00:00:00"/>
  </r>
  <r>
    <x v="8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0"/>
    <s v="Lopinavir/Ritonavir"/>
    <d v="2021-12-05T00:00:00"/>
  </r>
  <r>
    <x v="8"/>
    <x v="1"/>
    <s v="2021-04-19"/>
    <s v="JINARC® 15 mg , comprimés"/>
    <s v="2020-03-10"/>
    <s v="JINARC 15 mg, comprimés"/>
    <x v="3"/>
    <x v="0"/>
    <s v="Tolvaptan"/>
    <d v="2021-12-05T00:00:00"/>
  </r>
  <r>
    <x v="8"/>
    <x v="3"/>
    <s v="2021-04-19"/>
    <s v="IODURE (131I) DE SODIUM 111 MBq/mL , solution injectable"/>
    <s v=""/>
    <s v="IODURE (131I) DE SODIUM 111 MBq/mL, solution injectable"/>
    <x v="1"/>
    <x v="0"/>
    <s v="Iodure (131I) de sodium"/>
    <d v="2021-12-05T00:00:00"/>
  </r>
  <r>
    <x v="8"/>
    <x v="1"/>
    <s v="2021-04-19"/>
    <s v="HYQVIA 100 mg/ml , solution pour perfusion par voie sous-cutanée"/>
    <s v="2020-12-09"/>
    <s v="HYQVIA 100 mg/ml, solution pour perfusion par voie sous-cutanée"/>
    <x v="0"/>
    <x v="0"/>
    <s v="Immunoglobuline humaine normale"/>
    <d v="2021-12-05T00:00:00"/>
  </r>
  <r>
    <x v="8"/>
    <x v="0"/>
    <s v="2021-04-19"/>
    <s v="HYCAMTIN 0,25mg, gélule"/>
    <s v=""/>
    <s v="HYCAMTIN 0,25mg, gélule"/>
    <x v="6"/>
    <x v="0"/>
    <s v="Topotécane (chlorhydrate de)"/>
    <d v="2021-12-05T00:00:00"/>
  </r>
  <r>
    <x v="8"/>
    <x v="1"/>
    <s v="2021-04-19"/>
    <s v="HEXATRIONE 2 POUR CENT , suspension injectable (intra-articulaire)"/>
    <s v="2020-09-28"/>
    <s v="HEXATRIONE 2 POUR CENT, suspension injectable (intra-articulaire)"/>
    <x v="2"/>
    <x v="0"/>
    <s v="Hexacetonide de triamcinolone"/>
    <d v="2021-12-05T00:00:00"/>
  </r>
  <r>
    <x v="8"/>
    <x v="1"/>
    <s v="2021-04-19"/>
    <s v="HEXASTAT 100 mg , gélule (altrétamine)"/>
    <s v="2020-07-01"/>
    <s v="HEXASTAT 100 mg, gélule (altrétamine)"/>
    <x v="6"/>
    <x v="0"/>
    <s v="Altrétamine"/>
    <d v="2021-12-05T00:00:00"/>
  </r>
  <r>
    <x v="8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0"/>
    <s v="Somatropine"/>
    <d v="2021-12-05T00:00:00"/>
  </r>
  <r>
    <x v="8"/>
    <x v="1"/>
    <s v="2021-04-19"/>
    <s v="GABITRIL 10 mg , comprimé pelliculé"/>
    <s v="2020-09-25"/>
    <s v="GABITRIL 10 mg, comprimé pelliculé"/>
    <x v="5"/>
    <x v="0"/>
    <s v="Tiagabine hydrochloride monohydrate"/>
    <d v="2021-12-05T00:00:00"/>
  </r>
  <r>
    <x v="8"/>
    <x v="1"/>
    <s v="2021-04-19"/>
    <s v="FURADANTINE 50 mg , gélule"/>
    <s v="2020-04-16"/>
    <s v="FURADANTINE 50 mg, gélule"/>
    <x v="0"/>
    <x v="0"/>
    <s v="Nitrofurantoïne"/>
    <d v="2021-12-05T00:00:00"/>
  </r>
  <r>
    <x v="8"/>
    <x v="1"/>
    <s v="2021-04-19"/>
    <s v="FOSFOCINE 1 g et 4 g I.V. , poudre pour solution pour perfusion"/>
    <s v="2019-12-01"/>
    <s v="FOSFOCINE 1 g et 4 g I.V., poudre pour solution pour perfusion"/>
    <x v="0"/>
    <x v="0"/>
    <s v="Fosfomycine"/>
    <d v="2021-12-05T00:00:00"/>
  </r>
  <r>
    <x v="8"/>
    <x v="1"/>
    <s v="2021-04-19"/>
    <s v="FORMULE CP1A AP-HP  solution pour perfusion cardioplégique, flacon de 500 ml"/>
    <s v="2020-05-29"/>
    <s v="FORMULE CP1A AP-HP  solution pour perfusion cardioplégique, flacon de 500 ml"/>
    <x v="5"/>
    <x v="0"/>
    <s v="N/A"/>
    <d v="2021-12-05T00:00:00"/>
  </r>
  <r>
    <x v="8"/>
    <x v="1"/>
    <s v="2021-04-19"/>
    <s v="Fomépizole AP-HP 5 mg/mL , solution à diluer pour perfusion, ampoule de 20 mL"/>
    <s v="2020-11-12"/>
    <s v="FOMÉPIZOLE AP-HP 5 mg/mL, solution à diluer pour perfusion, ampoule de 20 mL"/>
    <x v="1"/>
    <x v="0"/>
    <s v="Fomépizole (sulfate de)"/>
    <d v="2021-12-05T00:00:00"/>
  </r>
  <r>
    <x v="8"/>
    <x v="0"/>
    <s v="2021-04-19"/>
    <s v="FIRDAPSE 10 mg  comprimé"/>
    <s v=""/>
    <s v="FIRDAPSE 10 mg  comprimé"/>
    <x v="5"/>
    <x v="0"/>
    <s v="Amifampridine (phosphate d')"/>
    <d v="2021-12-05T00:00:00"/>
  </r>
  <r>
    <x v="8"/>
    <x v="0"/>
    <s v="2021-04-19"/>
    <s v="FERRIPROX 100 mg/ml , solution buvable"/>
    <s v=""/>
    <s v="FERRIPROX 100 mg/ml, solution buvable"/>
    <x v="1"/>
    <x v="0"/>
    <s v="Défériprone"/>
    <d v="2021-12-05T00:00:00"/>
  </r>
  <r>
    <x v="8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0"/>
    <s v="Icodextrine"/>
    <d v="2021-12-05T00:00:00"/>
  </r>
  <r>
    <x v="8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0"/>
    <s v="L-asparaginase"/>
    <d v="2021-12-05T00:00:00"/>
  </r>
  <r>
    <x v="8"/>
    <x v="1"/>
    <s v="2021-04-19"/>
    <s v="ELMIRON 100 mg , gélule"/>
    <s v="2020-06-10"/>
    <s v="ELMIRON 100 mg , gélule"/>
    <x v="11"/>
    <x v="0"/>
    <s v="Pentosane polysulfate sodique"/>
    <d v="2021-12-05T00:00:00"/>
  </r>
  <r>
    <x v="8"/>
    <x v="2"/>
    <s v="2021-04-19"/>
    <s v="EFFORTIL  5 mg comprimé et EFFORTIL solution buvable"/>
    <s v=""/>
    <s v="EFFORTIL  5 mg comprimé et EFFORTIL solution buvable"/>
    <x v="3"/>
    <x v="0"/>
    <s v="Étiléfrine"/>
    <d v="2021-12-05T00:00:00"/>
  </r>
  <r>
    <x v="8"/>
    <x v="0"/>
    <s v="2021-04-19"/>
    <s v="Eau pour préparations injectables en poche de 250 ml, 500 ml et 1 000 ml"/>
    <s v=""/>
    <s v="EAU pour préparations injectables en poche de 250 ml, 500 ml et 1 000 ml"/>
    <x v="1"/>
    <x v="0"/>
    <s v="Eau"/>
    <d v="2021-12-05T00:00:00"/>
  </r>
  <r>
    <x v="8"/>
    <x v="1"/>
    <s v="2021-04-19"/>
    <s v="DOCETAXEL HOSPIRA 10 mg/ml , solution à diluer pour perfusion"/>
    <s v="2020-12-09"/>
    <s v="DOCETAXEL HOSPIRA 10 mg/ml, solution à diluer pour perfusion"/>
    <x v="6"/>
    <x v="0"/>
    <s v="Docétaxel"/>
    <d v="2021-12-05T00:00:00"/>
  </r>
  <r>
    <x v="8"/>
    <x v="1"/>
    <s v="2021-04-19"/>
    <s v="DOBUTAMINE PANPHARMA 250 mg/20 ml , solution à diluer pour perfusion"/>
    <s v="2020-10-15"/>
    <s v="DOBUTAMINE PANPHARMA 250 mg/20 ml, solution à diluer pour perfusion"/>
    <x v="3"/>
    <x v="0"/>
    <s v="Dobutamine"/>
    <d v="2021-12-05T00:00:00"/>
  </r>
  <r>
    <x v="8"/>
    <x v="1"/>
    <s v="2021-04-19"/>
    <s v="DIPROSTENE , suspension injectable en seringue pré-remplie"/>
    <s v="2020-03-11"/>
    <s v="DIPROSTENE, suspension injectable en seringue pré-remplie"/>
    <x v="2"/>
    <x v="0"/>
    <s v="Bétaméthasone (dipropionate de), bétaméthasone (phosphate sodique de)"/>
    <d v="2021-12-05T00:00:00"/>
  </r>
  <r>
    <x v="8"/>
    <x v="1"/>
    <s v="2021-04-19"/>
    <s v="DIPIPERON 40 mg/ml , solution buvable en gouttes"/>
    <s v="2021-01-20"/>
    <s v="DIPIPERON 40 mg/ml, solution buvable en gouttes"/>
    <x v="5"/>
    <x v="0"/>
    <s v="Pipampérone"/>
    <d v="2021-12-05T00:00:00"/>
  </r>
  <r>
    <x v="8"/>
    <x v="2"/>
    <s v="2021-04-19"/>
    <s v="DIAMOX 500 mg , poudre et solvant pour préparation injectable"/>
    <s v=""/>
    <s v="DIAMOX 500 mg, poudre et solvant pour préparation injectable"/>
    <x v="4"/>
    <x v="0"/>
    <s v="Acétazolamide"/>
    <d v="2021-12-05T00:00:00"/>
  </r>
  <r>
    <x v="8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0"/>
    <s v="Dexaméthasone (phosphate sodique de)"/>
    <d v="2021-12-05T00:00:00"/>
  </r>
  <r>
    <x v="8"/>
    <x v="0"/>
    <s v="2021-04-19"/>
    <s v="DEPO PRODASONE 500mg  suspension injectable"/>
    <s v=""/>
    <s v="DEPO PRODASONE 500mg  suspension injectable"/>
    <x v="11"/>
    <x v="0"/>
    <s v="Acétate de médroxyprogestérone"/>
    <d v="2021-12-05T00:00:00"/>
  </r>
  <r>
    <x v="8"/>
    <x v="1"/>
    <s v="2021-04-19"/>
    <s v="DEPAKINE CHRONO 500 mg , comprimé pelliculé sécable à libération prolongée"/>
    <s v="2020-10-01"/>
    <s v="DEPAKINE CHRONO 500 mg, comprimé pelliculé sécable à libération prolongée"/>
    <x v="5"/>
    <x v="0"/>
    <s v="Valproate de sodium"/>
    <d v="2021-12-05T00:00:00"/>
  </r>
  <r>
    <x v="8"/>
    <x v="2"/>
    <s v="2021-04-19"/>
    <s v="CREON 25 000 U , gélule gastro-résistante"/>
    <s v=""/>
    <s v="CREON 25 000 U, gélule gastro-résistante"/>
    <x v="8"/>
    <x v="0"/>
    <s v="Pancréatine"/>
    <d v="2021-12-05T00:00:00"/>
  </r>
  <r>
    <x v="8"/>
    <x v="1"/>
    <s v="2021-04-19"/>
    <s v="CORDARONE 150 mg/3 ml , solution injectable en ampoule (IV)"/>
    <s v="2020-03-20"/>
    <s v="CORDARONE 150 mg/3 ml, solution injectable en ampoule"/>
    <x v="3"/>
    <x v="0"/>
    <s v="Amiodarone"/>
    <d v="2021-12-05T00:00:00"/>
  </r>
  <r>
    <x v="8"/>
    <x v="0"/>
    <s v="2021-04-19"/>
    <s v="COMTAN® 200 mg comprimé pelliculé , boîte de 60"/>
    <s v=""/>
    <s v="COMTAN 200 mg comprimé pelliculé, boîte de 60"/>
    <x v="5"/>
    <x v="0"/>
    <s v="Entacapone"/>
    <d v="2021-12-05T00:00:00"/>
  </r>
  <r>
    <x v="8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0"/>
    <s v="Entacapone"/>
    <d v="2021-12-05T00:00:00"/>
  </r>
  <r>
    <x v="8"/>
    <x v="2"/>
    <s v="2021-04-19"/>
    <s v="COLCHIMAX , comprimé pelliculé sécable"/>
    <s v=""/>
    <s v="COLCHIMAX, comprimé pelliculé sécable"/>
    <x v="10"/>
    <x v="0"/>
    <s v="Colchicine/Opium/Tiémonium méthylsulfate"/>
    <d v="2021-12-05T00:00:00"/>
  </r>
  <r>
    <x v="8"/>
    <x v="1"/>
    <s v="2021-04-19"/>
    <s v="CLOTTAFACT 1,5 g/100 ml , poudre et solvant pour solution injectable"/>
    <s v="2020-01-01"/>
    <s v="CLOTTAFACT 1,5 g/100 ml, poudre et solvant pour solution injectable"/>
    <x v="7"/>
    <x v="0"/>
    <s v="Facteur XI de coagulation"/>
    <d v="2021-12-05T00:00:00"/>
  </r>
  <r>
    <x v="8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0"/>
    <s v="Ticarcilline/acide clavulanique"/>
    <d v="2021-12-05T00:00:00"/>
  </r>
  <r>
    <x v="8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0"/>
    <s v="CISATRACURIUM"/>
    <d v="2021-12-05T00:00:00"/>
  </r>
  <r>
    <x v="8"/>
    <x v="0"/>
    <s v="2021-04-19"/>
    <s v="CIMETIDINE ARROW 200 mg  comprimé effervescent"/>
    <s v=""/>
    <s v="CIMETIDINE ARROW 200 mg  comprimé effervescent"/>
    <x v="8"/>
    <x v="0"/>
    <s v="Cimétidine"/>
    <d v="2021-12-05T00:00:00"/>
  </r>
  <r>
    <x v="8"/>
    <x v="2"/>
    <s v="2021-04-19"/>
    <s v="CIMETIDINE 200 mg  comprimé effervescent"/>
    <s v=""/>
    <s v="CIMETIDINE 200 mg  comprimé effervescent"/>
    <x v="8"/>
    <x v="0"/>
    <s v="Cimétidine"/>
    <d v="2021-12-05T00:00:00"/>
  </r>
  <r>
    <x v="8"/>
    <x v="0"/>
    <s v="2021-04-19"/>
    <s v="CHLORHYDRATE DE PROCAINE LAVOISIER 10 et 20 mg/ml, solution injectable"/>
    <s v=""/>
    <s v="CHLORHYDRATE DE PROCAINE LAVOISIER 10 et 20 mg/ml, solution injectable"/>
    <x v="5"/>
    <x v="0"/>
    <s v="Procaïne"/>
    <d v="2021-12-05T00:00:00"/>
  </r>
  <r>
    <x v="8"/>
    <x v="3"/>
    <s v="2021-04-19"/>
    <s v="CELLTOP 25 mg , capsule molle"/>
    <s v=""/>
    <s v="CELLTOP 25 mg, capsule molle"/>
    <x v="6"/>
    <x v="0"/>
    <s v="Etoposide"/>
    <d v="2021-12-05T00:00:00"/>
  </r>
  <r>
    <x v="8"/>
    <x v="1"/>
    <s v="2021-04-19"/>
    <s v="BURINEX 2 mg/4 ml IV , solution injectable en ampoule"/>
    <s v="2020-03-06"/>
    <s v="BURINEX 2 mg/4 ml IV, solution injectable en ampoule"/>
    <x v="3"/>
    <x v="0"/>
    <s v="Bumétanide"/>
    <d v="2021-12-05T00:00:00"/>
  </r>
  <r>
    <x v="8"/>
    <x v="1"/>
    <s v="2021-04-19"/>
    <s v="BETAFERON 250 microgrammes/ml , poudre et solvant pour solution injectable"/>
    <s v="2020-05-18"/>
    <s v="BETAFERON 250 microgrammes/ml, poudre et solvant pour solution injectable"/>
    <x v="6"/>
    <x v="0"/>
    <s v="Interféron bêta-1b"/>
    <d v="2021-12-05T00:00:00"/>
  </r>
  <r>
    <x v="8"/>
    <x v="1"/>
    <s v="2021-04-19"/>
    <s v="BETAFACT 100 UI/mL , poudre et solvant pour solution injectable (Format 500 UI)"/>
    <s v="2020-04-20"/>
    <s v="BETAFACT 100 UI/mL, poudre et solvant pour solution injectable (Format 500 UI)"/>
    <x v="7"/>
    <x v="0"/>
    <s v="Facteur IX de coagulation"/>
    <d v="2021-12-05T00:00:00"/>
  </r>
  <r>
    <x v="8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0"/>
    <s v="Bendamustine"/>
    <d v="2021-12-05T00:00:00"/>
  </r>
  <r>
    <x v="8"/>
    <x v="1"/>
    <s v="2021-04-19"/>
    <s v="BASDENE 25 mg , comprimé"/>
    <s v="2020-09-01"/>
    <s v="BASDENE 25 mg, comprimé"/>
    <x v="12"/>
    <x v="0"/>
    <s v="Alimemazine"/>
    <d v="2021-12-05T00:00:00"/>
  </r>
  <r>
    <x v="8"/>
    <x v="1"/>
    <s v="2021-04-19"/>
    <s v="BACTRIM , comprimé"/>
    <s v="2021-01-22"/>
    <s v="BACTRIM, comprimé"/>
    <x v="0"/>
    <x v="0"/>
    <s v="Sulfaméthoxazole / Triméthoprime"/>
    <d v="2021-12-05T00:00:00"/>
  </r>
  <r>
    <x v="8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0"/>
    <s v="Aztréonam"/>
    <d v="2021-12-05T00:00:00"/>
  </r>
  <r>
    <x v="8"/>
    <x v="1"/>
    <s v="2021-04-19"/>
    <s v="AZACTAM 1g  poudre et solution pour usage parentéral"/>
    <s v="2021-03-15"/>
    <s v="AZACTAM 1g poudre et solution pour usage parentéral"/>
    <x v="0"/>
    <x v="0"/>
    <s v="Aztréonam"/>
    <d v="2021-12-05T00:00:00"/>
  </r>
  <r>
    <x v="8"/>
    <x v="1"/>
    <s v="2021-04-19"/>
    <s v="ARTANE 0,4 POUR CENT , solution buvable en goutte"/>
    <s v="2020-06-01"/>
    <s v="ARTANE 0,4%, solution buvable en goutte"/>
    <x v="5"/>
    <x v="0"/>
    <s v="Chlorhydrate de trihexyphénidyle"/>
    <d v="2021-12-05T00:00:00"/>
  </r>
  <r>
    <x v="8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0"/>
    <s v="Arginine"/>
    <d v="2021-12-05T00:00:00"/>
  </r>
  <r>
    <x v="8"/>
    <x v="1"/>
    <s v="2021-04-19"/>
    <s v="ARACYTINE 100 mg , poudre et solvant pour solution injectable"/>
    <s v="2020-09-28"/>
    <s v="ARACYTINE 100 mg, poudre et solvant pour solution injectable"/>
    <x v="6"/>
    <x v="0"/>
    <s v="Cytarabine"/>
    <d v="2021-12-05T00:00:00"/>
  </r>
  <r>
    <x v="8"/>
    <x v="0"/>
    <s v="2021-04-19"/>
    <s v="ANSATIPINE 150 mg , gélule"/>
    <s v=""/>
    <s v="ANSATIPINE 150 mg, gélule"/>
    <x v="0"/>
    <x v="0"/>
    <s v="Rifabutine"/>
    <d v="2021-12-05T00:00:00"/>
  </r>
  <r>
    <x v="8"/>
    <x v="2"/>
    <s v="2021-04-19"/>
    <s v="ANCOTIL 1 POUR CENT , solution pour perfusion"/>
    <s v=""/>
    <s v="ANCOTIL 1 pour cent, solution pour perfusion"/>
    <x v="0"/>
    <x v="0"/>
    <s v="Flucytosine"/>
    <d v="2021-12-05T00:00:00"/>
  </r>
  <r>
    <x v="8"/>
    <x v="1"/>
    <s v="2021-04-19"/>
    <s v="ANANDRON 150 mg , comprimé"/>
    <s v="2020-10-14"/>
    <s v="ANANDRON 150 mg, comprimé"/>
    <x v="6"/>
    <x v="0"/>
    <s v="Nilutamide"/>
    <d v="2021-12-05T00:00:00"/>
  </r>
  <r>
    <x v="8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0"/>
    <s v="Amoxicilline / acide clavulanique"/>
    <d v="2021-12-05T00:00:00"/>
  </r>
  <r>
    <x v="8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0"/>
    <s v="Amoxicilline"/>
    <d v="2021-12-05T00:00:00"/>
  </r>
  <r>
    <x v="8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0"/>
    <s v="Mitomycine"/>
    <d v="2021-12-05T00:00:00"/>
  </r>
  <r>
    <x v="8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0"/>
    <s v="Guêpe Polistes (venin de)"/>
    <d v="2021-12-05T00:00:00"/>
  </r>
  <r>
    <x v="8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0"/>
    <s v="Abeille (venin d')"/>
    <d v="2021-12-05T00:00:00"/>
  </r>
  <r>
    <x v="8"/>
    <x v="1"/>
    <s v="2021-04-19"/>
    <s v="ALUNBRIG 30 mg , comprimé pelliculé"/>
    <s v="2021-03-02"/>
    <s v="ALUNBRIG 30 mg , comprimé pelliculé"/>
    <x v="6"/>
    <x v="0"/>
    <s v="Brigatinib"/>
    <d v="2021-12-05T00:00:00"/>
  </r>
  <r>
    <x v="8"/>
    <x v="2"/>
    <s v="2021-04-19"/>
    <s v="AKYNZEO 300 mg/0,5 mg , gélule"/>
    <s v=""/>
    <s v="AKYNZEO 300 mg/0,5 mg , gélule"/>
    <x v="8"/>
    <x v="0"/>
    <s v="Netupitant/Palonosetron"/>
    <d v="2021-12-05T00:00:00"/>
  </r>
  <r>
    <x v="8"/>
    <x v="0"/>
    <s v="2021-04-19"/>
    <s v="ACIDES AMINES POUR LEUCINOSE DECOMPENSEE AP-HP , solution pour perfusion"/>
    <s v=""/>
    <s v="ACIDES AMINES POUR LEUCINOSE DECOMPENSEE AP-HP, solution pour perfusion"/>
    <x v="7"/>
    <x v="0"/>
    <s v="Acides aminés"/>
    <d v="2021-12-05T00:00:00"/>
  </r>
  <r>
    <x v="9"/>
    <x v="2"/>
    <s v="2022-01-21"/>
    <s v="Tachosil ,matrice pour collage tissulaire"/>
    <s v=""/>
    <s v="TACHOSIL, matrice pour collage tissulaire"/>
    <x v="7"/>
    <x v="1"/>
    <s v="Fibrinogène/Thrombine"/>
    <d v="2022-01-24T00:00:00"/>
  </r>
  <r>
    <x v="9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1-24T00:00:00"/>
  </r>
  <r>
    <x v="9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1-24T00:00:00"/>
  </r>
  <r>
    <x v="9"/>
    <x v="1"/>
    <s v="2022-01-20"/>
    <s v="Pentacarinat 300 mg , poudre pour aérosol et pour usage parentéral"/>
    <s v="2021-05-25"/>
    <s v="PENTACARINAT 300 mg, poudre pour aérosol et pour usage parentéral"/>
    <x v="9"/>
    <x v="1"/>
    <s v="Pentamidine (isétionate de) "/>
    <d v="2022-01-24T00:00:00"/>
  </r>
  <r>
    <x v="9"/>
    <x v="0"/>
    <s v="2022-01-19"/>
    <s v="Theracap 131, Iodure (131I) de sodium pour thérapie , gélule"/>
    <s v=""/>
    <s v="THERACAP 131, Iodure (131I) de sodium pour thérapie, gélule"/>
    <x v="1"/>
    <x v="1"/>
    <s v="Iodure (131I) de sodium"/>
    <d v="2022-01-24T00:00:00"/>
  </r>
  <r>
    <x v="9"/>
    <x v="0"/>
    <s v="2022-01-19"/>
    <s v="Iodure (131I) de sodium pour therapie curiumpharma , gélule"/>
    <s v=""/>
    <s v="IODURE (131I) de sodium pour therapie curiumpharma, gélule"/>
    <x v="1"/>
    <x v="1"/>
    <s v="Iodure (131I) de sodium"/>
    <d v="2022-01-24T00:00:00"/>
  </r>
  <r>
    <x v="9"/>
    <x v="2"/>
    <s v="2022-01-19"/>
    <s v="Atracurium Hospira 10 mg/ml , solution injectable"/>
    <s v=""/>
    <s v="ATRACURIUM Hospira 10 mg/ml, solution injectable"/>
    <x v="10"/>
    <x v="1"/>
    <s v="Atracurium"/>
    <d v="2022-01-24T00:00:00"/>
  </r>
  <r>
    <x v="9"/>
    <x v="2"/>
    <s v="2022-01-19"/>
    <s v="Benzoate de Sodium AP-HP 1 g - 10 mL , solution à diluer pour perfusion"/>
    <s v=""/>
    <s v="BENZOATE de Sodium AP-HP 1 g - 10 mL, solution à diluer pour perfusion"/>
    <x v="5"/>
    <x v="1"/>
    <s v="Benzoate de sodium"/>
    <d v="2022-01-24T00:00:00"/>
  </r>
  <r>
    <x v="9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1-24T00:00:00"/>
  </r>
  <r>
    <x v="9"/>
    <x v="2"/>
    <s v="2022-01-17"/>
    <s v="Nulojix 250 mg , poudre pour solution à diluer pour perfusion"/>
    <s v=""/>
    <s v="NULOJIX 250 mg, poudre pour solution à diluer pour perfusion"/>
    <x v="6"/>
    <x v="1"/>
    <s v="Bélatacept"/>
    <d v="2022-01-24T00:00:00"/>
  </r>
  <r>
    <x v="9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1"/>
    <s v="Lymécycline"/>
    <d v="2022-01-24T00:00:00"/>
  </r>
  <r>
    <x v="9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1"/>
    <s v="Chlorure de magnésium"/>
    <d v="2022-01-24T00:00:00"/>
  </r>
  <r>
    <x v="9"/>
    <x v="1"/>
    <s v="2022-01-14"/>
    <s v="Kevzara 150 mg , solution injectable en seringue préremplie"/>
    <s v="2022-01-14"/>
    <s v="KEVZARA 150 mg, solution injectable en seringue préremplie"/>
    <x v="6"/>
    <x v="1"/>
    <s v="Sarilumab"/>
    <d v="2022-01-24T00:00:00"/>
  </r>
  <r>
    <x v="9"/>
    <x v="1"/>
    <s v="2022-01-14"/>
    <s v="Morphine (chlorhydrate) Lavoisier 20 mg/ml , solution injectable"/>
    <s v="2022-01-14"/>
    <s v="MORPHINE (SULFATE) LAVOISIER 20 mg/ml, solution injectable"/>
    <x v="5"/>
    <x v="1"/>
    <s v="Morphine (sulfate)"/>
    <d v="2022-01-24T00:00:00"/>
  </r>
  <r>
    <x v="9"/>
    <x v="1"/>
    <s v="2022-01-14"/>
    <s v="Morphine (sulfate) Lavoisier 50 mg/ml , solution injectable"/>
    <s v="2022-01-14"/>
    <s v="MORPHINE (SULFATE) LAVOISIER 50 mg/ml, solution injectable"/>
    <x v="5"/>
    <x v="1"/>
    <s v="Morphine (sulfate)"/>
    <d v="2022-01-24T00:00:00"/>
  </r>
  <r>
    <x v="9"/>
    <x v="1"/>
    <s v="2022-01-10"/>
    <s v="Gardenal 50 mg, comprimé , boîte de 30 comprimés"/>
    <s v="2022-01-10"/>
    <s v="GARDENAL 50 mg, comprimé, boîte de 30 comprimés"/>
    <x v="5"/>
    <x v="1"/>
    <s v="Phénobarbital sodique"/>
    <d v="2022-01-24T00:00:00"/>
  </r>
  <r>
    <x v="9"/>
    <x v="0"/>
    <s v="2022-01-07"/>
    <s v="Clamoxyl 500mg , poudre pour solution injectable/pour perfusion (IM-IV)"/>
    <s v=""/>
    <s v="CLAMOXYL 500mg, poudre pour solution injectable/pour perfusion (IM-IV)"/>
    <x v="0"/>
    <x v="1"/>
    <s v="Amoxicilline"/>
    <d v="2022-01-24T00:00:00"/>
  </r>
  <r>
    <x v="9"/>
    <x v="2"/>
    <s v="2022-01-06"/>
    <s v="BCG Medac , poudre et solvant pour suspension pour administration intra-vésicale"/>
    <s v=""/>
    <s v="BCG Medac, poudre et solvant pour suspension pour administration intra-vésicale"/>
    <x v="6"/>
    <x v="1"/>
    <s v="Bactérie BCG lyophilisée"/>
    <d v="2022-01-24T00:00:00"/>
  </r>
  <r>
    <x v="9"/>
    <x v="0"/>
    <s v="2022-01-04"/>
    <s v="PROPRANOLOL ACETLAB 5 mg/5 mL , solution injectable"/>
    <s v="2022-06-01"/>
    <s v="PROPRANOLOL ACETLAB 5 mg/5 mL, solution injectable"/>
    <x v="3"/>
    <x v="1"/>
    <s v="Propranolol"/>
    <d v="2022-01-24T00:00:00"/>
  </r>
  <r>
    <x v="9"/>
    <x v="1"/>
    <s v="2022-01-04"/>
    <s v="VIALEBEX 40 mg/mL , solution pour perfusion 500mL"/>
    <s v="2022-01-03"/>
    <s v="VIALEBEX 40 mg/mL, solution pour perfusion 500mL"/>
    <x v="7"/>
    <x v="1"/>
    <s v="Albumine humaine"/>
    <d v="2022-01-24T00:00:00"/>
  </r>
  <r>
    <x v="9"/>
    <x v="2"/>
    <s v="2022-01-03"/>
    <s v="RESPREEZA® , poudre et solvant pour solution injectable/perfusion"/>
    <s v=""/>
    <s v="RESPREEZA 1000 mg, 4000 mg, 5000 mg, poudre et solvant pour solution injectable/perfusion"/>
    <x v="7"/>
    <x v="1"/>
    <s v="Alpha-1 antitrypsine"/>
    <d v="2022-01-24T00:00:00"/>
  </r>
  <r>
    <x v="9"/>
    <x v="0"/>
    <s v="2021-12-30"/>
    <s v="VECTARION INJECTABLE , lyophilisat et solution pour préparation injectable"/>
    <s v=""/>
    <s v="VECTARION injectable, lyophilisat et solution pour préparation injectable"/>
    <x v="12"/>
    <x v="1"/>
    <s v="Almitrine (mésilate d')"/>
    <d v="2022-01-24T00:00:00"/>
  </r>
  <r>
    <x v="9"/>
    <x v="1"/>
    <s v="2021-12-30"/>
    <s v="OCTREOTIDE HOSPIRA 500 microgrammes/1 ml , solution injectable"/>
    <s v="2021-12-23"/>
    <s v="OCTREOTIDE HOSPIRA 500 microgrammes/1 ml, solution injectable"/>
    <x v="2"/>
    <x v="1"/>
    <s v="Octréotide"/>
    <d v="2022-01-24T00:00:00"/>
  </r>
  <r>
    <x v="9"/>
    <x v="2"/>
    <s v="2021-12-27"/>
    <s v="KARDEGIC 500 mg/5 ml , poudre pour solution injectable"/>
    <s v=""/>
    <s v="KARDEGIC 500 mg/5 ml, poudre pour solution injectable"/>
    <x v="5"/>
    <x v="1"/>
    <s v="DL-lysine (acétylsalicylate de)"/>
    <d v="2022-01-24T00:00:00"/>
  </r>
  <r>
    <x v="9"/>
    <x v="2"/>
    <s v="2021-12-24"/>
    <s v="THERASOLV 100 000 UI , poudre pour solution injectable/pour perfusion"/>
    <s v=""/>
    <s v="THERASOLV 100 000 UI, poudre pour solution injectable/pour perfusion"/>
    <x v="7"/>
    <x v="1"/>
    <s v="Urokinase"/>
    <d v="2022-01-24T00:00:00"/>
  </r>
  <r>
    <x v="9"/>
    <x v="1"/>
    <s v="2021-12-22"/>
    <s v="CELESTENE CHRONODOSE 5,70 mg/ml , suspension injectable"/>
    <s v=""/>
    <s v="CELESTENE CHRONODOSE 5,70 mg/ml, suspension injectable"/>
    <x v="2"/>
    <x v="1"/>
    <s v="Bétaméthasone"/>
    <d v="2022-01-24T00:00:00"/>
  </r>
  <r>
    <x v="9"/>
    <x v="3"/>
    <s v="2021-12-21"/>
    <s v="REBETOL 40 mg/ml , solution buvable"/>
    <s v=""/>
    <s v="REBETOL 40 mg/ml, solution buvable"/>
    <x v="0"/>
    <x v="1"/>
    <s v="Ribavirine"/>
    <d v="2022-01-24T00:00:00"/>
  </r>
  <r>
    <x v="9"/>
    <x v="2"/>
    <s v="2021-12-21"/>
    <s v="ASPEGIC injectable 500 mg/5 ml , poudre et solution pour usage parentéral"/>
    <s v=""/>
    <s v="ASPEGIC injectable 500 mg/5 ml, poudre et solution pour usage parentéral"/>
    <x v="7"/>
    <x v="1"/>
    <s v="Acétylsalicylate de lysine"/>
    <d v="2022-01-24T00:00:00"/>
  </r>
  <r>
    <x v="9"/>
    <x v="2"/>
    <s v="2021-12-20"/>
    <s v="VOGALENE 0,1 %, solution buvable en flacon"/>
    <s v=""/>
    <s v="VOGALENE 0,1 %, solution buvable en flacon"/>
    <x v="8"/>
    <x v="1"/>
    <s v="Métopimazine"/>
    <d v="2022-01-24T00:00:00"/>
  </r>
  <r>
    <x v="9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1-24T00:00:00"/>
  </r>
  <r>
    <x v="9"/>
    <x v="2"/>
    <s v="2021-12-16"/>
    <s v="TEICOPLANINE MYLAN 100 mg ET 200 mg , poudre pour solution injectable/pour perfusion ou solution buvable"/>
    <s v=""/>
    <s v="TEICOPLANINE MYLAN 100 mg ET 200 mg, poudre pour solution injectable/pour perfusion ou solution buvable"/>
    <x v="0"/>
    <x v="1"/>
    <s v="Téicoplanine"/>
    <d v="2022-01-24T00:00:00"/>
  </r>
  <r>
    <x v="9"/>
    <x v="2"/>
    <s v="2021-12-16"/>
    <s v="SECTRAL 40 mg/ml , solution buvable en flacon"/>
    <s v=""/>
    <s v="SECTRAL 40 mg/ml, solution buvable en flacon"/>
    <x v="3"/>
    <x v="1"/>
    <s v="Acébutolol"/>
    <d v="2022-01-24T00:00:00"/>
  </r>
  <r>
    <x v="9"/>
    <x v="2"/>
    <s v="2021-12-15"/>
    <s v="METALYSE 10000 unités , poudre et solvant pour solution injectable"/>
    <s v=""/>
    <s v="METALYSE 10000 unités, poudre et solvant pour solution injectable"/>
    <x v="7"/>
    <x v="1"/>
    <s v="Ténectéplase"/>
    <d v="2022-01-24T00:00:00"/>
  </r>
  <r>
    <x v="9"/>
    <x v="2"/>
    <s v="2021-12-15"/>
    <s v="GABAPENTINE 100 mg, 300 mg, 400 mg, 600 mg, 800 mg , comprimé pelliculé"/>
    <s v=""/>
    <s v="GABAPENTINE 100 mg, 300 mg, 400 mg, 600 mg, 800 mg, comprimé pelliculé"/>
    <x v="5"/>
    <x v="1"/>
    <s v="Gabapentine"/>
    <d v="2022-01-24T00:00:00"/>
  </r>
  <r>
    <x v="9"/>
    <x v="0"/>
    <s v="2021-12-15"/>
    <s v="NAVELBINE 50 mg/5 ml , solution injectable en flacon"/>
    <s v=""/>
    <s v="NAVELBINE 50 mg/5 ml, solution injectable en flacon"/>
    <x v="6"/>
    <x v="1"/>
    <s v="Vinorelbine"/>
    <d v="2022-01-24T00:00:00"/>
  </r>
  <r>
    <x v="9"/>
    <x v="0"/>
    <s v="2021-12-13"/>
    <s v="XYLOCAINE 20 mg/ml ADRENALINE 0,005 mg/ml , solution injectable"/>
    <s v=""/>
    <s v="XYLOCAINE 20 mg/ml ADRENALINE 0,005 mg/ml, solution injectable"/>
    <x v="5"/>
    <x v="1"/>
    <s v="Adrénaline / Lidocaïne"/>
    <d v="2022-01-24T00:00:00"/>
  </r>
  <r>
    <x v="9"/>
    <x v="2"/>
    <s v="2021-12-10"/>
    <s v="CLAMOXYL 1g , poudre pour solution injectable/pour perfusion (IM-IV)"/>
    <s v=""/>
    <s v="CLAMOXYL 1g, poudre pour solution injectable/pour perfusion (IM-IV)"/>
    <x v="0"/>
    <x v="1"/>
    <s v="Amoxicilline"/>
    <d v="2022-01-24T00:00:00"/>
  </r>
  <r>
    <x v="9"/>
    <x v="0"/>
    <s v="2021-12-10"/>
    <s v="FARMORUBICINE 50 mg , poudre pour solution pour perfusion"/>
    <s v=""/>
    <s v="FARMORUBICINE 50 mg, poudre pour solution pour perfusion"/>
    <x v="6"/>
    <x v="1"/>
    <s v="Epirubicine (Chlorhydrate)"/>
    <d v="2022-01-24T00:00:00"/>
  </r>
  <r>
    <x v="9"/>
    <x v="0"/>
    <s v="2021-12-09"/>
    <s v="EUPRESSYL LP 30 mg, gélule - EUPRESSYL LP 60 mg, gélule - MEDIATENSYL LP 30 mg, gélule - MEDIATENSYL LP 60 mg, gélule"/>
    <s v=""/>
    <s v="EUPRESSYL LP 30 mg, gélule - EUPRESSYL LP 60 mg, gélule - MEDIATENSYL LP 30 mg, gélule - MEDIATENSYL LP 60 mg, gélule"/>
    <x v="3"/>
    <x v="1"/>
    <s v="Uradipil"/>
    <d v="2022-01-24T00:00:00"/>
  </r>
  <r>
    <x v="9"/>
    <x v="2"/>
    <s v="2021-12-09"/>
    <s v="URAPIDIL STRAGEN  LP 30 mg, gélule et LP 60 mg gélule"/>
    <s v=""/>
    <s v="URAPIDIL STRAGEN  LP 30 mg, gélule et LP 60 mg gélule"/>
    <x v="3"/>
    <x v="1"/>
    <s v="Urapidil"/>
    <d v="2022-01-24T00:00:00"/>
  </r>
  <r>
    <x v="9"/>
    <x v="2"/>
    <s v="2021-12-09"/>
    <s v="ZIRABEV 25 mg/ml , solution à diluer pour perfusion"/>
    <s v=""/>
    <s v="ZIRABEV 25 mg/ml, solution à diluer pour perfusion"/>
    <x v="6"/>
    <x v="1"/>
    <s v="Bévacizumab"/>
    <d v="2022-01-24T00:00:00"/>
  </r>
  <r>
    <x v="9"/>
    <x v="0"/>
    <s v="2021-12-07"/>
    <s v="METHOTREXATE MYLAN  25 mg/ml, solution injectable, 10 flacons de 20 ml et METHOTREXATE MYLAN 100 mg/ml, solution injectable, 10 flacons de 10 ml"/>
    <s v=""/>
    <s v="METHOTREXATE Mylan 25 mg/ml, solution injectable, 10 flacons de 20 ml et METHOTREXATE MYLAN 100 mg/ml, solution injectable, 10 flacons de 10 ml"/>
    <x v="6"/>
    <x v="1"/>
    <s v="Méthotrexate"/>
    <d v="2022-01-24T00:00:00"/>
  </r>
  <r>
    <x v="9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1-24T00:00:00"/>
  </r>
  <r>
    <x v="9"/>
    <x v="0"/>
    <s v="2021-12-07"/>
    <s v="ACTOSOLV 100 000 UI et 600 000 UI , poudre pour solution injectable / pour perfusion"/>
    <s v=""/>
    <s v="ACTOSOLV 100 000 UI et 600 000 UI, poudre pour solution injectable / pour perfusion"/>
    <x v="7"/>
    <x v="1"/>
    <s v="Urokinase"/>
    <d v="2022-01-24T00:00:00"/>
  </r>
  <r>
    <x v="9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1-24T00:00:00"/>
  </r>
  <r>
    <x v="9"/>
    <x v="2"/>
    <s v="2021-12-01"/>
    <s v="ORENCIA® 125 mg , solution injectable en stylo pré-rempli"/>
    <s v=""/>
    <s v="ORENCIA 125 mg, solution injectable en stylo pré-rempli"/>
    <x v="6"/>
    <x v="1"/>
    <s v="Abatacept"/>
    <d v="2022-01-24T00:00:00"/>
  </r>
  <r>
    <x v="9"/>
    <x v="0"/>
    <s v="2021-11-30"/>
    <s v="SULFATE DE MAGNESIUM LAVOISIER 15 POUR CENT (0,15 g/ml) , solution injectable (I.V.) en ampoule – ampoule verre de 10 ml"/>
    <s v=""/>
    <s v="SULFATE DE MAGNESIUM LAVOISIER 15 POUR CENT (0,15 g/ml), solution injectable (I.V.) en ampoule – ampoule verre de 10 ml"/>
    <x v="8"/>
    <x v="1"/>
    <s v="Magnésium (Sulfate de)"/>
    <d v="2022-01-24T00:00:00"/>
  </r>
  <r>
    <x v="9"/>
    <x v="1"/>
    <s v="2021-11-30"/>
    <s v="ALFALASTIN 33,33 mg/ml , poudre et solvant pour solution injectable"/>
    <s v="2021-11-29"/>
    <s v="ALFALASTIN 33,33 mg/ml , poudre et solvant pour solution injectable"/>
    <x v="7"/>
    <x v="1"/>
    <s v="Alpha-1 antitrypsine"/>
    <d v="2022-01-24T00:00:00"/>
  </r>
  <r>
    <x v="9"/>
    <x v="0"/>
    <s v="2021-11-30"/>
    <s v="JAVLOR 25 mg/ml , solution à diluer pour perfusion"/>
    <s v=""/>
    <s v="JAVLOR 25 mg/ml, solution à diluer pour perfusion"/>
    <x v="6"/>
    <x v="1"/>
    <s v="Vinflunine"/>
    <d v="2022-01-24T00:00:00"/>
  </r>
  <r>
    <x v="9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1-24T00:00:00"/>
  </r>
  <r>
    <x v="9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1-24T00:00:00"/>
  </r>
  <r>
    <x v="9"/>
    <x v="1"/>
    <s v="2021-11-29"/>
    <s v="PROGESTERONE RETARD PHARLON 500 mg/2 ml , solution injectable IM en ampoule"/>
    <s v="2021-11-29"/>
    <s v="PROGESTERONE RETARD PHARLON 500 mg/2 ml, solution injectable IM en ampoule"/>
    <x v="11"/>
    <x v="1"/>
    <s v="Progestérone"/>
    <d v="2022-01-24T00:00:00"/>
  </r>
  <r>
    <x v="9"/>
    <x v="1"/>
    <s v="2021-11-23"/>
    <s v="ISENTRESS 100 mg , granulés pour suspension buvable"/>
    <s v="2021-09-01"/>
    <s v="ISENTRESS 100 mg, granulés pour suspension buvable"/>
    <x v="0"/>
    <x v="1"/>
    <s v="Raltégravir"/>
    <d v="2022-01-24T00:00:00"/>
  </r>
  <r>
    <x v="9"/>
    <x v="2"/>
    <s v="2021-11-19"/>
    <s v="TIGREAT 2,5 mg , comprimés pelliculés"/>
    <s v=""/>
    <s v="TIGREAT 2,5 mg, comprimés pelliculés"/>
    <x v="0"/>
    <x v="1"/>
    <s v="Tigécycline"/>
    <d v="2022-01-24T00:00:00"/>
  </r>
  <r>
    <x v="9"/>
    <x v="3"/>
    <s v="2021-11-19"/>
    <s v="RIBAVIRINE BIOGARAN 200 mg/400 mg , comprimé pelliculé"/>
    <s v=""/>
    <s v="RIBAVIRINE BIOGARAN 200 mg/400 mg, comprimé pelliculé"/>
    <x v="0"/>
    <x v="1"/>
    <s v="Ribavirine"/>
    <d v="2022-01-24T00:00:00"/>
  </r>
  <r>
    <x v="9"/>
    <x v="1"/>
    <s v="2021-11-18"/>
    <s v="VORICONAZOLE OHRE PHARMA 200 mg , poudre pour solution pour perfusion"/>
    <s v="2021-10-01"/>
    <s v="VORICONAZOLE OHRE PHARMA 200 mg, poudre pour solution pour perfusion"/>
    <x v="0"/>
    <x v="1"/>
    <s v="Voriconazole"/>
    <d v="2022-01-24T00:00:00"/>
  </r>
  <r>
    <x v="9"/>
    <x v="2"/>
    <s v="2021-11-18"/>
    <s v="BRICANYL 0,5 mg/1 ml , solution injectable en ampoule"/>
    <s v=""/>
    <s v="BRICANYL 0,5 mg/1 ml, solution injectable en ampoule"/>
    <x v="12"/>
    <x v="1"/>
    <s v="Terbutaline"/>
    <d v="2022-01-24T00:00:00"/>
  </r>
  <r>
    <x v="9"/>
    <x v="2"/>
    <s v="2021-11-10"/>
    <s v="VISUDYNE 15 mg  poudre pour solution pour perfusion"/>
    <s v=""/>
    <s v="VISUDYNE 15 mg  poudre pour solution pour perfusion"/>
    <x v="4"/>
    <x v="1"/>
    <s v="Vertéporfine "/>
    <d v="2022-01-24T00:00:00"/>
  </r>
  <r>
    <x v="9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1-24T00:00:00"/>
  </r>
  <r>
    <x v="9"/>
    <x v="2"/>
    <s v="2021-11-05"/>
    <s v="SOLUPRED 5 mg et 20 mg , comprimé orodispersible"/>
    <s v=""/>
    <s v="SOLUPRED 5 mg et 20 mg, comprimé orodispersible"/>
    <x v="2"/>
    <x v="1"/>
    <s v="Prednisolone"/>
    <d v="2022-01-24T00:00:00"/>
  </r>
  <r>
    <x v="9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1-24T00:00:00"/>
  </r>
  <r>
    <x v="9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1-24T00:00:00"/>
  </r>
  <r>
    <x v="9"/>
    <x v="0"/>
    <s v="2021-11-04"/>
    <s v="TOPOTECAN HOSPIRA 4 mg/4ml , solution à diluer pour perfusion"/>
    <s v="2021-11-04"/>
    <s v="TOPOTECAN HOSPIRA 4 mg/4ml, solution à diluer pour perfusion"/>
    <x v="6"/>
    <x v="1"/>
    <s v="Topotécane (chlorhydrate de)"/>
    <d v="2022-01-24T00:00:00"/>
  </r>
  <r>
    <x v="9"/>
    <x v="1"/>
    <s v="2021-11-02"/>
    <s v="SCOPOLAMINE COOPER 0,5 mg/2 ml , solution injectable"/>
    <s v="2021-10-29"/>
    <s v="SCOPOLAMINE COOPER 0,5 mg/2 ml, solution injectable"/>
    <x v="8"/>
    <x v="1"/>
    <s v="Scopolamine"/>
    <d v="2022-01-24T00:00:00"/>
  </r>
  <r>
    <x v="9"/>
    <x v="1"/>
    <s v="2021-10-29"/>
    <s v="ACLOTINE 100 UI/mL , poudre et solvant pour solution injectable, format 1000 UI"/>
    <s v="2021-06-01"/>
    <s v="ACLOTINE 100 UI/mL , poudre et solvant pour solution injectable, format 1000 UI"/>
    <x v="7"/>
    <x v="1"/>
    <s v="Antithrombine humaine"/>
    <d v="2022-01-24T00:00:00"/>
  </r>
  <r>
    <x v="9"/>
    <x v="0"/>
    <s v="2021-10-28"/>
    <s v="RIFADINE 300 mg, gélule"/>
    <s v=""/>
    <s v="RIFADINE 300 mg, gélule"/>
    <x v="0"/>
    <x v="1"/>
    <s v="Rifampicine sodique"/>
    <d v="2022-01-24T00:00:00"/>
  </r>
  <r>
    <x v="9"/>
    <x v="1"/>
    <s v="2021-10-27"/>
    <s v="ALENDRONATE 10 mg , comprimé"/>
    <s v="2021-10-27"/>
    <s v="ALENDRONATE 10 mg, comprimé"/>
    <x v="10"/>
    <x v="1"/>
    <s v="Acide alendronique"/>
    <d v="2022-01-24T00:00:00"/>
  </r>
  <r>
    <x v="9"/>
    <x v="2"/>
    <s v="2021-10-22"/>
    <s v="ROACTEMRA 20 mg/ml , solution à diluer pour perfusion"/>
    <s v=""/>
    <s v="ROACTEMRA 20 mg/ml, solution à diluer pour perfusion"/>
    <x v="6"/>
    <x v="1"/>
    <s v="Tocilizumab"/>
    <d v="2022-01-24T00:00:00"/>
  </r>
  <r>
    <x v="9"/>
    <x v="2"/>
    <s v="2021-10-22"/>
    <s v="ROACTEMRA 162 mg, solution injectable en seringue préremplie"/>
    <s v=""/>
    <s v="ROACTEMRA 162 mg, solution injectable en seringue préremplie"/>
    <x v="6"/>
    <x v="1"/>
    <s v="Tocilizumab"/>
    <d v="2022-01-24T00:00:00"/>
  </r>
  <r>
    <x v="9"/>
    <x v="2"/>
    <s v="2021-10-22"/>
    <s v="ROACTEMRA 162 mg,  solution injectable en stylo prérempli"/>
    <s v=""/>
    <s v="ROACTEMRA 162 mg,  solution injectable en stylo prérempli"/>
    <x v="6"/>
    <x v="1"/>
    <s v="Tocilizumab"/>
    <d v="2022-01-24T00:00:00"/>
  </r>
  <r>
    <x v="9"/>
    <x v="1"/>
    <s v="2021-10-21"/>
    <s v="RESITUNE 100 mg  Comprimé gastro-résistant Flacon de 30 et Flacon de 90"/>
    <s v="2021-10-21"/>
    <s v="RESITUNE 100 mg  Comprimé gastro-résistant Flacon de 30 et Flacon de 90"/>
    <x v="7"/>
    <x v="1"/>
    <s v="Acide acétylsalicylique"/>
    <d v="2022-01-24T00:00:00"/>
  </r>
  <r>
    <x v="9"/>
    <x v="1"/>
    <s v="2021-10-21"/>
    <s v="RESITUNE 75 mg  Comprimé gastro-résistant Flacon de 30 et Flacon de 90"/>
    <s v="2021-10-21"/>
    <s v="RESITUNE 75 mg  Comprimé gastro-résistant Flacon de 30 et Flacon de 90"/>
    <x v="7"/>
    <x v="1"/>
    <s v="Acide acétylsalicylique"/>
    <d v="2022-01-24T00:00:00"/>
  </r>
  <r>
    <x v="9"/>
    <x v="2"/>
    <s v="2021-10-21"/>
    <s v="VYNDAQEL 61 mg , capsule molle"/>
    <s v=""/>
    <s v="VYNDAQEL 61 mg, capsule molle"/>
    <x v="5"/>
    <x v="1"/>
    <s v="Tafamidis"/>
    <d v="2022-01-24T00:00:00"/>
  </r>
  <r>
    <x v="9"/>
    <x v="1"/>
    <s v="2021-10-20"/>
    <s v="PARLODEL 5 mg, gélule et PARLODEL 10 mg, gélule"/>
    <s v="2021-10-04"/>
    <s v="PARLODEL 5 mg, gélule et PARLODEL 10 mg, gélule"/>
    <x v="5"/>
    <x v="1"/>
    <s v="Bromocriptine (mésilate de)"/>
    <d v="2022-01-24T00:00:00"/>
  </r>
  <r>
    <x v="9"/>
    <x v="1"/>
    <s v="2021-10-19"/>
    <s v="BARACLUDE 1 mg , comprimé pelliculé"/>
    <s v="2021-10-19"/>
    <s v="BARACLUDE 1 mg, comprimé pelliculé"/>
    <x v="0"/>
    <x v="1"/>
    <s v="Entécavir"/>
    <d v="2022-01-24T00:00:00"/>
  </r>
  <r>
    <x v="9"/>
    <x v="1"/>
    <s v="2021-10-18"/>
    <s v="FIRMAGON 80 mg , poudre et solvant pour solution injectable"/>
    <s v="2021-10-18"/>
    <s v="FIRMAGON 80 mg, poudre et solvant pour solution injectable"/>
    <x v="6"/>
    <x v="1"/>
    <s v="Dégarélix"/>
    <d v="2022-01-24T00:00:00"/>
  </r>
  <r>
    <x v="9"/>
    <x v="1"/>
    <s v="2021-10-14"/>
    <s v="IMETH 2,5 mg comprimé"/>
    <s v=""/>
    <s v="IMETH 2,5 mg comprimé"/>
    <x v="6"/>
    <x v="1"/>
    <s v="Méthotrexate"/>
    <d v="2022-01-24T00:00:00"/>
  </r>
  <r>
    <x v="9"/>
    <x v="1"/>
    <s v="2021-10-08"/>
    <s v="DEPAKOTE 250 mg et 500 mg , comprimé gastro-résistant"/>
    <s v="2021-07-01"/>
    <s v="DEPAKOTE 250 mg et 500 mg, comprimé gastro-résistant"/>
    <x v="5"/>
    <x v="1"/>
    <s v="Acide valproïque"/>
    <d v="2022-01-24T00:00:00"/>
  </r>
  <r>
    <x v="9"/>
    <x v="1"/>
    <s v="2021-10-04"/>
    <s v="GARDENAL 100 mg , comprimé"/>
    <s v=""/>
    <s v="GARDENAL 100 mg, comprimé"/>
    <x v="5"/>
    <x v="1"/>
    <s v="Phénobarbital sodique"/>
    <d v="2022-01-24T00:00:00"/>
  </r>
  <r>
    <x v="9"/>
    <x v="1"/>
    <s v="2021-10-01"/>
    <s v="FROVATRIPTAN TEVA 2,5 mg,  comprimé pelliculé"/>
    <s v="2021-10-01"/>
    <s v="FROVATRIPTAN TEVA 2,5 mg,  comprimé pelliculé"/>
    <x v="5"/>
    <x v="1"/>
    <s v="Frovatriptan"/>
    <d v="2022-01-24T00:00:00"/>
  </r>
  <r>
    <x v="9"/>
    <x v="1"/>
    <s v="2021-10-01"/>
    <s v="HEPARINE CHOAY 25 000 UI/5 ml  solution injectable IV"/>
    <s v="2021-07-23"/>
    <s v="HEPARINE Choay 25 000 UI/5 ml  solution injectable"/>
    <x v="7"/>
    <x v="1"/>
    <s v="Héparine sodique"/>
    <d v="2022-01-24T00:00:00"/>
  </r>
  <r>
    <x v="9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1"/>
    <s v="Olanzapine"/>
    <d v="2022-01-24T00:00:00"/>
  </r>
  <r>
    <x v="9"/>
    <x v="0"/>
    <s v="2021-09-28"/>
    <s v="TUBERTEST,  solution injectable Dérivé protéinique purifié de tuberculine"/>
    <s v=""/>
    <s v="TUBERTEST, solution injectable Dérivé protéinique purifié de tuberculine"/>
    <x v="1"/>
    <x v="1"/>
    <s v="Tuberculine purifiée"/>
    <d v="2022-01-24T00:00:00"/>
  </r>
  <r>
    <x v="9"/>
    <x v="0"/>
    <s v="2021-09-27"/>
    <s v="ZERBAXA 0,1 g/0,5 g , poudre pour solution à diluer pour perfusion"/>
    <s v=""/>
    <s v="ZERBAXA 0,1 g/0,5 g, poudre pour solution à diluer pour perfusion"/>
    <x v="0"/>
    <x v="1"/>
    <s v="Ceftolozane / Tazobactam"/>
    <d v="2022-01-24T00:00:00"/>
  </r>
  <r>
    <x v="9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1-24T00:00:00"/>
  </r>
  <r>
    <x v="9"/>
    <x v="1"/>
    <s v="2021-09-24"/>
    <s v="VORICONAZOLE ARROW 200 mg  poudre pour solution pour perfusion"/>
    <s v="2021-08-27"/>
    <s v="VORICONAZOLE ARROW 200 mg  poudre pour solution pour perfusion"/>
    <x v="0"/>
    <x v="1"/>
    <s v="Voriconazole"/>
    <d v="2022-01-24T00:00:00"/>
  </r>
  <r>
    <x v="9"/>
    <x v="0"/>
    <s v="2021-09-24"/>
    <s v="TRASYLOL 500 000 UIK/50 mL , solution injectable"/>
    <s v=""/>
    <s v="TRASYLOL 500 000 UIK/50 mL, solution injectable"/>
    <x v="7"/>
    <x v="1"/>
    <s v="Aprotinine"/>
    <d v="2022-01-24T00:00:00"/>
  </r>
  <r>
    <x v="9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1"/>
    <s v="Olanzapine"/>
    <d v="2022-01-24T00:00:00"/>
  </r>
  <r>
    <x v="9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1"/>
    <s v="Olanzapine"/>
    <d v="2022-01-24T00:00:00"/>
  </r>
  <r>
    <x v="9"/>
    <x v="0"/>
    <s v="2021-09-10"/>
    <s v="LINEZOLIDE OHRE PHARMA 600 mg , comprimé pelliculé"/>
    <s v=""/>
    <s v="LINEZOLIDE Ohre Pharma 600 mg, comprimé pelliculé"/>
    <x v="0"/>
    <x v="1"/>
    <s v="Linézolide"/>
    <d v="2022-01-24T00:00:00"/>
  </r>
  <r>
    <x v="9"/>
    <x v="2"/>
    <s v="2021-09-10"/>
    <s v="NALADOR 500 microgrammes , lyophilisat pour usage parentéral"/>
    <s v=""/>
    <s v="NALADOR 500 microgrammes, lyophilisat pour usage parentéral"/>
    <x v="11"/>
    <x v="1"/>
    <s v="Sulprostone"/>
    <d v="2022-01-24T00:00:00"/>
  </r>
  <r>
    <x v="9"/>
    <x v="1"/>
    <s v="2021-09-03"/>
    <s v="ACIDE ACETYLSALICYLIQUE MYLAN 100 mg , comprimé gastro-résistant"/>
    <s v="2021-04-13"/>
    <s v="ACIDE ACETYLSALICYLIQUE MYLAN 100 mg , comprimé gastro-résistant"/>
    <x v="7"/>
    <x v="1"/>
    <s v="Acide acétylsalicylique"/>
    <d v="2022-01-24T00:00:00"/>
  </r>
  <r>
    <x v="9"/>
    <x v="1"/>
    <s v="2021-09-03"/>
    <s v="ADIAZINE 500 mg , comprimé"/>
    <s v="2020-06-08"/>
    <s v="ADIAZINE 500 mg , comprimé"/>
    <x v="0"/>
    <x v="1"/>
    <s v="Sulfadiazine"/>
    <d v="2022-01-24T00:00:00"/>
  </r>
  <r>
    <x v="9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1"/>
    <s v="Amoxicilline / acide clavulanique"/>
    <d v="2022-01-24T00:00:00"/>
  </r>
  <r>
    <x v="9"/>
    <x v="1"/>
    <s v="2021-09-03"/>
    <s v="ASPIRINE PROTECT 100 mg , comprimé gastro-résistant"/>
    <s v="2021-04-13"/>
    <s v="ASPIRINE PROTECT 100 mg, comprimé gastro-résistant"/>
    <x v="7"/>
    <x v="1"/>
    <s v="Acide acétylsalicylique"/>
    <d v="2022-01-24T00:00:00"/>
  </r>
  <r>
    <x v="9"/>
    <x v="1"/>
    <s v="2021-09-03"/>
    <s v="AUGMENTIN  500 mg/50 mg, 2 g/200 mg ADULTES, 1 g/200 mg, poudre pour solution injectable/pour perfusion (IV)"/>
    <s v="2021-03-15"/>
    <s v="AUGMENTIN  500 mg/50 mg, 2 g/200 mg ADULTES, 1 g/200 mg, poudre pour solution injectable/pour perfusion (IV)"/>
    <x v="0"/>
    <x v="1"/>
    <s v="Amoxicilline / acide clavulanique"/>
    <d v="2022-01-24T00:00:00"/>
  </r>
  <r>
    <x v="9"/>
    <x v="1"/>
    <s v="2021-09-03"/>
    <s v="CYNOMEL 0,025 mg , comprimé sécable"/>
    <s v="2021-04-13"/>
    <s v="CYNOMEL 0,025 mg, comprimé sécable"/>
    <x v="2"/>
    <x v="1"/>
    <s v="Liothyronine sodique"/>
    <d v="2022-01-24T00:00:00"/>
  </r>
  <r>
    <x v="9"/>
    <x v="1"/>
    <s v="2021-09-03"/>
    <s v="DEPAMIDE 300 mg , comprimé pelliculé gastro-résistant"/>
    <s v="2020-09-22"/>
    <s v="DEPAMIDE 300 mg, comprimé pelliculé gastro-résistant"/>
    <x v="5"/>
    <x v="1"/>
    <s v="Valpromide"/>
    <d v="2022-01-24T00:00:00"/>
  </r>
  <r>
    <x v="9"/>
    <x v="1"/>
    <s v="2021-09-03"/>
    <s v="DEROXAT 20mg/ 10 ml , suspension buvable"/>
    <s v="2020-09-30"/>
    <s v="DEROXAT 20mg/ 10 ml, suspension buvable"/>
    <x v="5"/>
    <x v="1"/>
    <s v="Paroxétine (chlorhydrate de) hémihydraté"/>
    <d v="2022-01-24T00:00:00"/>
  </r>
  <r>
    <x v="9"/>
    <x v="1"/>
    <s v="2021-09-03"/>
    <s v="ESKAZOLE 400 mg, comprimé"/>
    <s v="2021-04-01"/>
    <s v="ESKAZOLE 400 mg, comprimé"/>
    <x v="9"/>
    <x v="1"/>
    <s v="Albendazole"/>
    <d v="2022-01-24T00:00:00"/>
  </r>
  <r>
    <x v="9"/>
    <x v="1"/>
    <s v="2021-09-03"/>
    <s v="LHRH FERRING 100 microgrammes/1 ml, solution injectable"/>
    <s v="2021-04-06"/>
    <s v="LHRH FERRING 100 microgrammes/1 ml, solution injectable"/>
    <x v="1"/>
    <x v="1"/>
    <s v="Acétate de gonadoréline"/>
    <d v="2022-01-24T00:00:00"/>
  </r>
  <r>
    <x v="9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1"/>
    <s v="Pipéracilline"/>
    <d v="2022-01-24T00:00:00"/>
  </r>
  <r>
    <x v="9"/>
    <x v="1"/>
    <s v="2021-09-03"/>
    <s v="TALOXA  600 mg comprimé, TALOXA 600 mg/5 ml suspension buvable"/>
    <s v="2020-02-27"/>
    <s v="TALOXA  600 mg comprimé, TALOXA 600 mg/5 ml suspension buvable"/>
    <x v="5"/>
    <x v="1"/>
    <s v="Felbamate"/>
    <d v="2022-01-24T00:00:00"/>
  </r>
  <r>
    <x v="9"/>
    <x v="1"/>
    <s v="2021-09-03"/>
    <s v="SPOTOF 500 mg comprimé pelliculé et EXACYL 500mg  comprimé pelliculé"/>
    <s v="2021-04-21"/>
    <s v="SPOTOF 500 mg comprimé pelliculé et EXACYL 500mg  comprimé pelliculé"/>
    <x v="7"/>
    <x v="1"/>
    <s v="Tranexamique (acide)"/>
    <d v="2022-01-24T00:00:00"/>
  </r>
  <r>
    <x v="9"/>
    <x v="1"/>
    <s v="2021-09-03"/>
    <s v="CYAMEMAZINE 25 mg, comprimé pelliculé sécable (Spécialités à base de)"/>
    <s v="2021-04-16"/>
    <s v="CYAMEMAZINE 25 mg, comprimé pelliculé sécable (Spécialités à base de)"/>
    <x v="5"/>
    <x v="1"/>
    <s v="Cyamémazine"/>
    <d v="2022-01-24T00:00:00"/>
  </r>
  <r>
    <x v="9"/>
    <x v="1"/>
    <s v="2021-09-03"/>
    <s v="PROVAMES 2 mg  comprimé pelliculé"/>
    <s v="2021-04-16"/>
    <s v="PROVAMES 2 mg  comprimé pelliculé"/>
    <x v="11"/>
    <x v="1"/>
    <s v="Estradiol hémihydraté"/>
    <d v="2022-01-24T00:00:00"/>
  </r>
  <r>
    <x v="9"/>
    <x v="1"/>
    <s v="2021-09-03"/>
    <s v="AMMONAPS 500 mg , comprimé"/>
    <s v="2021-05-12"/>
    <s v="AMMONAPS 500 mg, comprimé"/>
    <x v="8"/>
    <x v="1"/>
    <s v="Phénylbutyrate de sodium"/>
    <d v="2022-01-24T00:00:00"/>
  </r>
  <r>
    <x v="9"/>
    <x v="1"/>
    <s v="2021-09-03"/>
    <s v="ORENCIA® 125 mg , solution injectable en seringue préremplie"/>
    <s v="2021-05-18"/>
    <s v="ORENCIA 125 mg, solution injectable en seringue préremplie"/>
    <x v="6"/>
    <x v="1"/>
    <s v="Abatacept"/>
    <d v="2022-01-24T00:00:00"/>
  </r>
  <r>
    <x v="9"/>
    <x v="1"/>
    <s v="2021-09-03"/>
    <s v="CLAMOXYL 2 g, poudre pour solution injectable/ pour perfusion (IM-IV)"/>
    <s v="2021-04-12"/>
    <s v="CLAMOXYL 2 g, poudre pour solution injectable/ pour perfusion (IM-IV)"/>
    <x v="0"/>
    <x v="1"/>
    <s v="Amoxicilline"/>
    <d v="2022-01-24T00:00:00"/>
  </r>
  <r>
    <x v="9"/>
    <x v="2"/>
    <s v="2021-09-03"/>
    <s v="CERNEVIT , poudre pour solution injectable ou pour perfusion"/>
    <s v=""/>
    <s v="CERNEVIT, poudre pour solution injectable ou pour perfusion"/>
    <x v="7"/>
    <x v="1"/>
    <s v="Association de vitamines hydrosolubles et liposolubles"/>
    <d v="2022-01-24T00:00:00"/>
  </r>
  <r>
    <x v="9"/>
    <x v="1"/>
    <s v="2021-09-03"/>
    <s v="PARLODEL 2,5 mg  comprimé sécable"/>
    <s v="2021-08-02"/>
    <s v="PARLODEL 2,5 mg  comprimé sécable"/>
    <x v="11"/>
    <x v="1"/>
    <s v="Bromocriptine"/>
    <d v="2022-01-24T00:00:00"/>
  </r>
  <r>
    <x v="9"/>
    <x v="1"/>
    <s v="2021-08-30"/>
    <s v="DAPTOMYCINE ACCORD 350 mg , poudre pour solution injectable/pour perfusion"/>
    <s v="2021-08-16"/>
    <s v="DAPTOMYCINE ACCORD 350 mg, poudre pour solution injectable/pour perfusion"/>
    <x v="0"/>
    <x v="1"/>
    <s v="Daptomycine"/>
    <d v="2022-01-24T00:00:00"/>
  </r>
  <r>
    <x v="9"/>
    <x v="1"/>
    <s v="2021-08-27"/>
    <s v="VABOREM 1g/1g , poudre pour solution à diluer pour perfusion"/>
    <s v="2021-08-26"/>
    <s v="VABOREM 1g/1g, poudre pour solution à diluer pour perfusion"/>
    <x v="0"/>
    <x v="1"/>
    <s v="Méropénem/Vaborbactam"/>
    <d v="2022-01-24T00:00:00"/>
  </r>
  <r>
    <x v="9"/>
    <x v="1"/>
    <s v="2021-08-24"/>
    <s v="TALZENNA 1 mg, gélule - TALZENNA 0.5 mg, gélule"/>
    <s v="2021-08-24"/>
    <s v="TALZENNA 1 mg, gélule - TALZENNA 0.5 mg, gélule"/>
    <x v="6"/>
    <x v="1"/>
    <s v="Talazoparib"/>
    <d v="2022-01-24T00:00:00"/>
  </r>
  <r>
    <x v="9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1-24T00:00:00"/>
  </r>
  <r>
    <x v="9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1-24T00:00:00"/>
  </r>
  <r>
    <x v="9"/>
    <x v="1"/>
    <s v="2021-08-18"/>
    <s v="LAROSCORBINE 1g/5ml , solution injectable"/>
    <s v="2021-08-18"/>
    <s v="LAROSCORBINE 1g/5ml, solution injectable"/>
    <x v="8"/>
    <x v="1"/>
    <s v="Acide ascorbique"/>
    <d v="2022-01-24T00:00:00"/>
  </r>
  <r>
    <x v="9"/>
    <x v="1"/>
    <s v="2021-08-17"/>
    <s v="LIKOZAM 1 mg/ml , suspension buvable"/>
    <s v="2021-08-17"/>
    <s v="LIKOZAM 1 mg/ml, suspension buvable"/>
    <x v="5"/>
    <x v="1"/>
    <s v="Clobazam"/>
    <d v="2022-01-24T00:00:00"/>
  </r>
  <r>
    <x v="9"/>
    <x v="2"/>
    <s v="2021-08-17"/>
    <s v="ZOPHREN 4 mg/5 ml , sirop"/>
    <s v=""/>
    <s v="ZOPHREN 4 mg/5 ml, sirop"/>
    <x v="8"/>
    <x v="1"/>
    <s v="Ondansétron"/>
    <d v="2022-01-24T00:00:00"/>
  </r>
  <r>
    <x v="9"/>
    <x v="1"/>
    <s v="2021-08-16"/>
    <s v="LEVODOPA CARBIDOPA TEVA 100 mg/10 mg , comprimé sécable"/>
    <s v="2021-05-03"/>
    <s v="LEVODOPA CARBIDOPA TEVA 100 mg/10 mg, comprimé sécable"/>
    <x v="5"/>
    <x v="1"/>
    <s v="Lévodopa / bensérazide base"/>
    <d v="2022-01-24T00:00:00"/>
  </r>
  <r>
    <x v="9"/>
    <x v="0"/>
    <s v="2021-08-16"/>
    <s v="DIPENTUM  250 mg comprimé et DIPENTUM 500 mg comprimé"/>
    <s v=""/>
    <s v="DIPENTUM  250 mg comprimé et DIPENTUM 500 mg comprimé"/>
    <x v="8"/>
    <x v="1"/>
    <s v="Olsalazine sodique"/>
    <d v="2022-01-24T00:00:00"/>
  </r>
  <r>
    <x v="9"/>
    <x v="2"/>
    <s v="2021-08-16"/>
    <s v="LEVOBUPIVACAINE : ALTAN 0,625; 1,25; 2,5 et 5 mg/mL solution injectable/pour perfusion - Kabi 1,25 mg/ml poche 100 ml; 2,5 et 5 mg/ml 10 ml"/>
    <s v=""/>
    <s v="LEVOBUPIVACAINE : ALTAN 0,625; 1,25; 2,5 et 5 mg/mL solution injectable/pour perfusion - Kabi 1,25 mg/ml poche 100 ml; 2,5 et 5 mg/ml 10 ml"/>
    <x v="5"/>
    <x v="1"/>
    <s v="Lévobupivacaïne (chlorhydrate)"/>
    <d v="2022-01-24T00:00:00"/>
  </r>
  <r>
    <x v="9"/>
    <x v="1"/>
    <s v="2021-08-13"/>
    <s v="EMEND 125 mg , poudre pour suspension buvable"/>
    <s v="2021-08-13"/>
    <s v="EMEND 125 mg"/>
    <x v="8"/>
    <x v="1"/>
    <s v="Aprépitant"/>
    <d v="2022-01-24T00:00:00"/>
  </r>
  <r>
    <x v="9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1-24T00:00:00"/>
  </r>
  <r>
    <x v="9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1-24T00:00:00"/>
  </r>
  <r>
    <x v="9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1"/>
    <s v="Benzathine benzylpénicilline"/>
    <d v="2022-01-24T00:00:00"/>
  </r>
  <r>
    <x v="9"/>
    <x v="1"/>
    <s v="2021-08-09"/>
    <s v="ALKERAN 50 mg/10 ml , lyophilisat et solution pour usage parentéral (I.V.)"/>
    <s v="2021-08-02"/>
    <s v="ALKERAN 50 mg/10 ml, lyophilisat et solution pour usage parentéral (I.V.)"/>
    <x v="6"/>
    <x v="1"/>
    <s v="Melphalan (Chlorhydrate)"/>
    <d v="2022-01-24T00:00:00"/>
  </r>
  <r>
    <x v="9"/>
    <x v="1"/>
    <s v="2021-08-06"/>
    <s v="POLARAMINE 5 mg/1 ml , solution injectable"/>
    <s v="2021-08-02"/>
    <s v="POLARAMINE 5 mg/1 ml, solution injectable"/>
    <x v="12"/>
    <x v="1"/>
    <s v="Dexchlorphéniramine"/>
    <d v="2022-01-24T00:00:00"/>
  </r>
  <r>
    <x v="9"/>
    <x v="1"/>
    <s v="2021-08-06"/>
    <s v="NINLARO 2,3 mg , gélule"/>
    <s v="2021-07-31"/>
    <s v="NINLARO 2,3 mg, gélule"/>
    <x v="6"/>
    <x v="1"/>
    <s v="Ixazomib"/>
    <d v="2022-01-24T00:00:00"/>
  </r>
  <r>
    <x v="9"/>
    <x v="2"/>
    <s v="2021-08-04"/>
    <s v="KARDEGIC 160 mg , poudre pour solution buvable en sachet"/>
    <s v=""/>
    <s v="KARDEGIC 160 mg, poudre pour solution buvable en sachet"/>
    <x v="5"/>
    <x v="1"/>
    <s v="DL-lysine (acétylsalicylate de)"/>
    <d v="2022-01-24T00:00:00"/>
  </r>
  <r>
    <x v="9"/>
    <x v="3"/>
    <s v="2021-07-28"/>
    <s v="ACADIONE 250 mg , comprimé dragéifié"/>
    <s v=""/>
    <s v="ACADIONE 250 mg, comprimé dragéifié"/>
    <x v="10"/>
    <x v="1"/>
    <s v="Tiopronine"/>
    <d v="2022-01-24T00:00:00"/>
  </r>
  <r>
    <x v="9"/>
    <x v="0"/>
    <s v="2021-07-28"/>
    <s v="BELUSTINE 40 mg , gélule"/>
    <s v=""/>
    <s v="BELUSTINE 40 mg, gélule"/>
    <x v="6"/>
    <x v="1"/>
    <s v="Lomustine"/>
    <d v="2022-01-24T00:00:00"/>
  </r>
  <r>
    <x v="9"/>
    <x v="0"/>
    <s v="2021-07-20"/>
    <s v="TOMUDEX 2 mg , poudre pour solution pour perfusion"/>
    <s v=""/>
    <s v="TOMUDEX 2 mg, poudre pour solution pour perfusion"/>
    <x v="6"/>
    <x v="1"/>
    <s v="Raltitrexed"/>
    <d v="2022-01-24T00:00:00"/>
  </r>
  <r>
    <x v="9"/>
    <x v="1"/>
    <s v="2021-07-19"/>
    <s v="NOXAFIL 300 mg,  solution à diluer pour perfusion"/>
    <s v="2021-07-19"/>
    <s v="NOXAFIL 300 mg,  solution à diluer pour perfusion"/>
    <x v="0"/>
    <x v="1"/>
    <s v="Posaconazole"/>
    <d v="2022-01-24T00:00:00"/>
  </r>
  <r>
    <x v="9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1-24T00:00:00"/>
  </r>
  <r>
    <x v="9"/>
    <x v="0"/>
    <s v="2021-07-09"/>
    <s v="EXACYL 1 g/10 ml,  solution buvable"/>
    <s v=""/>
    <s v="EXACYL 1 g/10 ml,  solution buvable"/>
    <x v="7"/>
    <x v="1"/>
    <s v="Tranexamique (acide)"/>
    <d v="2022-01-24T00:00:00"/>
  </r>
  <r>
    <x v="9"/>
    <x v="1"/>
    <s v="2021-07-09"/>
    <s v="ETOMIDATE LIPURO 20 mg/10 ml , émulsion injectable"/>
    <s v="2021-07-09"/>
    <s v="ETOMIDATE LIPURO 20 mg/10 ml, émulsion injectable"/>
    <x v="5"/>
    <x v="1"/>
    <s v="Etomidate"/>
    <d v="2022-01-24T00:00:00"/>
  </r>
  <r>
    <x v="9"/>
    <x v="0"/>
    <s v="2021-07-02"/>
    <s v="TRANDATE 5 mg/ml , solution injectable"/>
    <s v=""/>
    <s v="TRANDATE 5 mg/ml, solution injectable"/>
    <x v="3"/>
    <x v="1"/>
    <s v="Labétalol (chlorhydrate de)"/>
    <d v="2022-01-24T00:00:00"/>
  </r>
  <r>
    <x v="9"/>
    <x v="0"/>
    <s v="2021-06-30"/>
    <s v="BREVIBLOC 10 mg/ml,  solution pour perfusion (poche de 250 ml)"/>
    <s v=""/>
    <s v="BREVIBLOC 10 mg/ml,  solution pour perfusion (poche de 250 ml)"/>
    <x v="3"/>
    <x v="1"/>
    <s v="Esmolol (chlorhydrate d')"/>
    <d v="2022-01-24T00:00:00"/>
  </r>
  <r>
    <x v="9"/>
    <x v="3"/>
    <s v="2021-06-28"/>
    <s v="MEXILETINE AP-HP 200 mg , gélule - Mise à disposition de NAMUSCLA 167 mg, gélule"/>
    <s v=""/>
    <s v="MEXILETINE AP-HP 200 mg, gélule - Mise à disposition de NAMUSCLA 167 mg, gélule"/>
    <x v="3"/>
    <x v="1"/>
    <s v="Mexilétine"/>
    <d v="2022-01-24T00:00:00"/>
  </r>
  <r>
    <x v="9"/>
    <x v="1"/>
    <s v="2021-06-25"/>
    <s v="PEDIAVEN AP-HP NOUVEAU-NE 2 , solution pour perfusion, poche bicompartimentée de 250 ml"/>
    <s v="2021-06-25"/>
    <s v="PEDIAVEN AP-HP NOUVEAU-NE 2, solution pour perfusion, poche bicompartimentée de 250 ml"/>
    <x v="7"/>
    <x v="1"/>
    <s v="Mélange nutritif"/>
    <d v="2022-01-24T00:00:00"/>
  </r>
  <r>
    <x v="9"/>
    <x v="1"/>
    <s v="2021-06-25"/>
    <s v="PEDIAVEN AP-HP G20 , solution pour perfusion, poche bicompartimentée de 1000 ml"/>
    <s v="2021-06-25"/>
    <s v="PEDIAVEN AP-HP G20, solution pour perfusion, poche bicompartimentée de 1000 ml"/>
    <x v="7"/>
    <x v="1"/>
    <s v="Mélange nutritif"/>
    <d v="2022-01-24T00:00:00"/>
  </r>
  <r>
    <x v="9"/>
    <x v="1"/>
    <s v="2021-06-23"/>
    <s v="LEVOTHYROX 88, 112 et 137 microgrammes, comprimé sécable"/>
    <s v="2021-06-22"/>
    <s v="LEVOTHYROX 88, 112 et 137 microgrammes, comprimé sécable"/>
    <x v="2"/>
    <x v="1"/>
    <s v="Lévothyroxine sodique"/>
    <d v="2022-01-24T00:00:00"/>
  </r>
  <r>
    <x v="9"/>
    <x v="1"/>
    <s v="2021-06-17"/>
    <s v="TARGRETIN 75 mg , capsule molle"/>
    <s v="2021-06-17"/>
    <s v="TARGRETIN 75 mg, capsule molle"/>
    <x v="6"/>
    <x v="1"/>
    <s v="Bexarotène"/>
    <d v="2022-01-24T00:00:00"/>
  </r>
  <r>
    <x v="9"/>
    <x v="1"/>
    <s v="2021-06-08"/>
    <s v="SIGNIFOR 30 mg , poudre et solvant pour suspension injectable"/>
    <s v="2021-05-31"/>
    <s v="SIGNIFOR 30 mg, poudre et solvant pour suspension injectable"/>
    <x v="2"/>
    <x v="1"/>
    <s v="Pasiréotide"/>
    <d v="2022-01-24T00:00:00"/>
  </r>
  <r>
    <x v="9"/>
    <x v="1"/>
    <s v="2021-06-07"/>
    <s v="TOBI  300 mg/5 ml,  solution pour inhalation par nébuliseur"/>
    <s v="2021-06-04"/>
    <s v="TOBI 300 mg/5 ml,  solution pour inhalation par nébuliseur"/>
    <x v="0"/>
    <x v="1"/>
    <s v="Tobramycine"/>
    <d v="2022-01-24T00:00:00"/>
  </r>
  <r>
    <x v="9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1"/>
    <s v="Immunoglobuline humaine normale (IgG)"/>
    <d v="2022-01-24T00:00:00"/>
  </r>
  <r>
    <x v="9"/>
    <x v="3"/>
    <s v="2021-06-04"/>
    <s v="NEUROBLOC 5000 U/ml,  solution injectable"/>
    <s v=""/>
    <s v="NEUROBLOC 5000 U/ml,  solution injectable"/>
    <x v="10"/>
    <x v="1"/>
    <s v="Toxine botulique de type B"/>
    <d v="2022-01-24T00:00:00"/>
  </r>
  <r>
    <x v="9"/>
    <x v="1"/>
    <s v="2021-05-27"/>
    <s v="CIPROFLOXACINE ARROW 500mg  comprimé pelliculé"/>
    <s v=""/>
    <s v="CIPROFLOXACINE ARROW 500mg  comprimé pelliculé"/>
    <x v="0"/>
    <x v="1"/>
    <s v="Ciprofloxacine"/>
    <d v="2022-01-24T00:00:00"/>
  </r>
  <r>
    <x v="9"/>
    <x v="1"/>
    <s v="2021-05-26"/>
    <s v="DIGIFAB 40 mg  poudre pour solution pour perfusion"/>
    <s v="2015-02-25"/>
    <s v="DIGIFAB 40 mg  poudre pour solution pour perfusion"/>
    <x v="1"/>
    <x v="1"/>
    <s v="Fragments Fab antidigoxine (ovins)"/>
    <d v="2022-01-24T00:00:00"/>
  </r>
  <r>
    <x v="9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1"/>
    <s v="Fragment Fab d’immunoglobuline antidigitalique ovin"/>
    <d v="2022-01-24T00:00:00"/>
  </r>
  <r>
    <x v="9"/>
    <x v="1"/>
    <s v="2021-05-21"/>
    <s v="UN-ALFA 2 microgrammes/1 ml , solution injectable IV en ampoule"/>
    <s v="2021-05-21"/>
    <s v="UN-ALFA 2 microgrammes/1 ml, solution injectable IV en ampoule"/>
    <x v="8"/>
    <x v="1"/>
    <s v="Alfacalcidol "/>
    <d v="2022-01-24T00:00:00"/>
  </r>
  <r>
    <x v="9"/>
    <x v="0"/>
    <s v="2021-05-19"/>
    <s v="SEMAP 20 mg , comprimé"/>
    <s v=""/>
    <s v="SEMAP 20 mg, comprimé"/>
    <x v="5"/>
    <x v="1"/>
    <s v="Penfluridol"/>
    <d v="2022-01-24T00:00:00"/>
  </r>
  <r>
    <x v="9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1-24T00:00:00"/>
  </r>
  <r>
    <x v="9"/>
    <x v="0"/>
    <s v="2021-05-07"/>
    <s v="URAPIDIL 100 mg/20 ml , solution injectable"/>
    <s v=""/>
    <s v="URAPIDIL 100 mg/20 ml, solution injectable"/>
    <x v="3"/>
    <x v="1"/>
    <s v="Uradipil"/>
    <d v="2022-01-24T00:00:00"/>
  </r>
  <r>
    <x v="9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1"/>
    <s v="Iobenguane (131I)"/>
    <d v="2022-01-24T00:00:00"/>
  </r>
  <r>
    <x v="9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1-24T00:00:00"/>
  </r>
  <r>
    <x v="9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1-24T00:00:00"/>
  </r>
  <r>
    <x v="9"/>
    <x v="3"/>
    <s v="2021-04-30"/>
    <s v="MINIRIN 0,1 mg/ml solution pour administration endonasale : proposition de substitution"/>
    <s v=""/>
    <s v="MINIRIN 0,1 mg/ml solution pour administration endonasale"/>
    <x v="2"/>
    <x v="1"/>
    <s v="Desmopressine"/>
    <d v="2022-01-24T00:00:00"/>
  </r>
  <r>
    <x v="9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1-24T00:00:00"/>
  </r>
  <r>
    <x v="9"/>
    <x v="0"/>
    <s v="2021-04-26"/>
    <s v="ALKONATREM   150 mg, gélule (Chlorhydrate de déméclocycline)"/>
    <s v=""/>
    <s v="ALKONATREM   150 mg, gélule"/>
    <x v="0"/>
    <x v="1"/>
    <s v="Chlorhydrate de déméclocycline"/>
    <d v="2022-01-24T00:00:00"/>
  </r>
  <r>
    <x v="9"/>
    <x v="1"/>
    <s v="2021-04-22"/>
    <s v="INVANZ 1 G, poudre pour solution à diluer pour perfusion"/>
    <s v="2021-04-21"/>
    <s v="INVANZ 1 G, poudre pour solution à diluer pour perfusion"/>
    <x v="0"/>
    <x v="1"/>
    <s v="Ertapénem"/>
    <d v="2022-01-24T00:00:00"/>
  </r>
  <r>
    <x v="9"/>
    <x v="1"/>
    <s v="2021-04-22"/>
    <s v="DIAZEPAM  5 mg et 10 mg comprimé"/>
    <s v="2021-04-22"/>
    <s v="DIAZEPAM  5 mg et 10 mg comprimé"/>
    <x v="5"/>
    <x v="1"/>
    <s v="Diazépam"/>
    <d v="2022-01-24T00:00:00"/>
  </r>
  <r>
    <x v="9"/>
    <x v="0"/>
    <s v="2021-04-19"/>
    <s v="ZONISAMIDE MYLAN 100 mg, gélule"/>
    <s v=""/>
    <s v="ZONISAMIDE MYLAN 100 mg, gélule"/>
    <x v="5"/>
    <x v="1"/>
    <s v="Zonisamide"/>
    <d v="2022-01-24T00:00:00"/>
  </r>
  <r>
    <x v="9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1-24T00:00:00"/>
  </r>
  <r>
    <x v="9"/>
    <x v="2"/>
    <s v="2021-04-19"/>
    <s v="ZENTEL 400 mg , comprimé"/>
    <s v=""/>
    <s v="ZENTEL 400 mg, comprimé"/>
    <x v="9"/>
    <x v="1"/>
    <s v="Albendazole"/>
    <d v="2022-01-24T00:00:00"/>
  </r>
  <r>
    <x v="9"/>
    <x v="0"/>
    <s v="2021-04-19"/>
    <s v="VITRAKVI 20 mg/ml , solution buvable flacon de 100 ml"/>
    <s v=""/>
    <s v="VITRAKVI 20 mg/ml, solution buvable flacon de 100 ml"/>
    <x v="6"/>
    <x v="1"/>
    <s v="Larotrectinib"/>
    <d v="2022-01-24T00:00:00"/>
  </r>
  <r>
    <x v="9"/>
    <x v="1"/>
    <s v="2021-04-19"/>
    <s v="VEDROP 50mg/ml  solution buvable flacon de 20 ml et de 60 ml"/>
    <s v="2020-12-22"/>
    <s v="VEDROP 50mg/ml  solution buvable flacon de 20 ml et de 60 ml"/>
    <x v="8"/>
    <x v="1"/>
    <s v="Tocophérol"/>
    <d v="2022-01-24T00:00:00"/>
  </r>
  <r>
    <x v="9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1-24T00:00:00"/>
  </r>
  <r>
    <x v="9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1-24T00:00:00"/>
  </r>
  <r>
    <x v="9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1"/>
    <s v="Ampicilline sodique / sulbactam sodique"/>
    <d v="2022-01-24T00:00:00"/>
  </r>
  <r>
    <x v="9"/>
    <x v="2"/>
    <s v="2021-04-19"/>
    <s v="TRACRIUM 250 mg/25 ml , solution injectable - flacon de 25 ml"/>
    <s v=""/>
    <s v="TRACRIUM 250 mg/25 ml, solution injectable - flacon de 25 ml"/>
    <x v="10"/>
    <x v="1"/>
    <s v="Atracurium"/>
    <d v="2022-01-24T00:00:00"/>
  </r>
  <r>
    <x v="9"/>
    <x v="2"/>
    <s v="2021-04-19"/>
    <s v="TOPIRAMATE SANDOZ 100 mg, comprimé pelliculé"/>
    <s v=""/>
    <s v="TOPIRAMATE SANDOZ 100 mg, comprimé pelliculé"/>
    <x v="5"/>
    <x v="1"/>
    <s v="Topiramate"/>
    <d v="2022-01-24T00:00:00"/>
  </r>
  <r>
    <x v="9"/>
    <x v="1"/>
    <s v="2021-04-19"/>
    <s v="TOBI PODHALER 28 mg , poudre pour inhalation en gélule"/>
    <s v="2020-03-25"/>
    <s v="TOBI PODHALER 28 mg, poudre pour inhalation en gélule"/>
    <x v="0"/>
    <x v="1"/>
    <s v="Tobramycine"/>
    <d v="2022-01-24T00:00:00"/>
  </r>
  <r>
    <x v="9"/>
    <x v="1"/>
    <s v="2021-04-19"/>
    <s v="THYROZOL  5 mg,10 mg et 20 mg"/>
    <s v="2020-09-02"/>
    <s v="THYROZOL  5 mg,10 mg et 20 mg"/>
    <x v="2"/>
    <x v="1"/>
    <s v="Thiamazole"/>
    <d v="2022-01-24T00:00:00"/>
  </r>
  <r>
    <x v="9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1-24T00:00:00"/>
  </r>
  <r>
    <x v="9"/>
    <x v="1"/>
    <s v="2021-04-19"/>
    <s v="TERCIAN 50 mg/5 ml , solution injectable en ampoule"/>
    <s v="2020-11-24"/>
    <s v="TERCIAN 50 mg/5 ml, solution injectable en ampoule"/>
    <x v="5"/>
    <x v="1"/>
    <s v="Cyamémazine"/>
    <d v="2022-01-24T00:00:00"/>
  </r>
  <r>
    <x v="9"/>
    <x v="3"/>
    <s v="2021-04-19"/>
    <s v="SURGESTONE , comprimé de 0,125 mg, 0,250 mg et 0,500 mg"/>
    <s v=""/>
    <s v="SURGESTONE, comprimé de 0,125 mg, 0,250 mg et 0,500 mg"/>
    <x v="11"/>
    <x v="1"/>
    <s v="Promégestone"/>
    <d v="2022-01-24T00:00:00"/>
  </r>
  <r>
    <x v="9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1-24T00:00:00"/>
  </r>
  <r>
    <x v="9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1"/>
    <s v="Valsartan"/>
    <d v="2022-01-24T00:00:00"/>
  </r>
  <r>
    <x v="9"/>
    <x v="1"/>
    <s v="2021-04-19"/>
    <s v="SOLUMEDROL 120 mg/2 ml , lyophilisat et solution pour usage parentéral"/>
    <s v="2020-05-26"/>
    <s v="SOLUMEDROL 120 mg/2 ml, lyophilisat et solution pour usage parentéral"/>
    <x v="2"/>
    <x v="1"/>
    <s v="Méthylprednisolone (hydrogénosuccinate de)"/>
    <d v="2022-01-24T00:00:00"/>
  </r>
  <r>
    <x v="9"/>
    <x v="1"/>
    <s v="2021-04-19"/>
    <s v="SOLUDACTONE 200 mg , lyophilisat et solution pour usage parentéral"/>
    <s v="2021-01-25"/>
    <s v="SOLUDACTONE 200 mg, lyophilisat et solution pour usage parentéral"/>
    <x v="2"/>
    <x v="1"/>
    <s v="Méthylprednisolone (hydrogénosuccinate de)"/>
    <d v="2022-01-24T00:00:00"/>
  </r>
  <r>
    <x v="9"/>
    <x v="1"/>
    <s v="2021-04-19"/>
    <s v="SKIACOL 0,5 % collyre , flacon de 0,5ml"/>
    <s v="2020-04-24"/>
    <s v="SKIACOL 0,5 % collyre, flacon de 0,5ml"/>
    <x v="4"/>
    <x v="1"/>
    <s v="Cyclopentolate (chlorhydrate de)"/>
    <d v="2022-01-24T00:00:00"/>
  </r>
  <r>
    <x v="9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1-24T00:00:00"/>
  </r>
  <r>
    <x v="9"/>
    <x v="1"/>
    <s v="2021-04-19"/>
    <s v="SINEMET LP 100 mg/25 mg , comprimé à libération prolongée"/>
    <s v="2020-12-10"/>
    <s v="SINEMET LP 100 mg/25 mg, comprimé à libération prolongée"/>
    <x v="5"/>
    <x v="1"/>
    <s v="Levodopa / Carbidopa"/>
    <d v="2022-01-24T00:00:00"/>
  </r>
  <r>
    <x v="9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1"/>
    <s v="Hydroxycarbamide"/>
    <d v="2022-01-24T00:00:00"/>
  </r>
  <r>
    <x v="9"/>
    <x v="1"/>
    <s v="2021-04-19"/>
    <s v="SCOPODERM TTS  1 mg/72 heures, dispositif transdermique"/>
    <s v="2020-09-28"/>
    <s v="SCOPODERM TTS  1 mg/72 heures, dispositif transdermique"/>
    <x v="8"/>
    <x v="1"/>
    <s v="Scopolamine"/>
    <d v="2022-01-24T00:00:00"/>
  </r>
  <r>
    <x v="9"/>
    <x v="0"/>
    <s v="2021-04-19"/>
    <s v="ROPINIROLE MYLAN 0,5 mg  comprimé pelliculé"/>
    <s v=""/>
    <s v="ROPINIROLE MYLAN 0,5 mg  comprimé pelliculé"/>
    <x v="5"/>
    <x v="1"/>
    <s v="Ropinirole"/>
    <d v="2022-01-24T00:00:00"/>
  </r>
  <r>
    <x v="9"/>
    <x v="1"/>
    <s v="2021-04-19"/>
    <s v="RILUTEK 50 mg comprimés pelliculés"/>
    <s v="2020-11-19"/>
    <s v="RILUTEK 50 mg comprimés pelliculés"/>
    <x v="5"/>
    <x v="1"/>
    <s v="Riluzole"/>
    <d v="2022-01-24T00:00:00"/>
  </r>
  <r>
    <x v="9"/>
    <x v="1"/>
    <s v="2021-04-19"/>
    <s v="RIFATER , comprimé enrobé"/>
    <s v="2020-12-07"/>
    <s v="RIFATER, comprimé enrobé"/>
    <x v="0"/>
    <x v="1"/>
    <s v="Isoniazide / pyrazinamid / rifampicine"/>
    <d v="2022-01-24T00:00:00"/>
  </r>
  <r>
    <x v="9"/>
    <x v="2"/>
    <s v="2021-04-19"/>
    <s v="RIFADINE 2 % , suspension buvable"/>
    <s v=""/>
    <s v="RIFADINE 2 %, suspension buvable"/>
    <x v="0"/>
    <x v="1"/>
    <s v="Rifampicine sodique"/>
    <d v="2022-01-24T00:00:00"/>
  </r>
  <r>
    <x v="9"/>
    <x v="1"/>
    <s v="2021-04-19"/>
    <s v="QUITAXON 50 mg , comprimé pelliculé sécable"/>
    <s v="2020-09-10"/>
    <s v="QUITAXON 50 mg, comprimé pelliculé sécable"/>
    <x v="5"/>
    <x v="1"/>
    <s v="Quétiapine"/>
    <d v="2022-01-24T00:00:00"/>
  </r>
  <r>
    <x v="9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1"/>
    <s v="Propofol"/>
    <d v="2022-01-24T00:00:00"/>
  </r>
  <r>
    <x v="9"/>
    <x v="1"/>
    <s v="2021-04-19"/>
    <s v="PROLEUKIN 18 millions U.I. , poudre pour solution injectable"/>
    <s v="2020-06-25"/>
    <s v="PROLEUKIN 18 millions U.I., poudre pour solution injectable"/>
    <x v="6"/>
    <x v="1"/>
    <s v="Aldesleukine"/>
    <d v="2022-01-24T00:00:00"/>
  </r>
  <r>
    <x v="9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1"/>
    <s v="Éthanol"/>
    <d v="2022-01-24T00:00:00"/>
  </r>
  <r>
    <x v="9"/>
    <x v="1"/>
    <s v="2021-04-19"/>
    <s v="PLEGISOL  solution cardioplégique pour voie intra coronaire"/>
    <s v="2020-08-10"/>
    <s v="PLEGISOL, solution cardioplégique pour voie intracoronaire en poche"/>
    <x v="7"/>
    <x v="1"/>
    <s v="Calcium (chlorure de) dihydraté/magnésium (chlorure de) hexahydraté/potassium (chlorure de)/sodium (chlorure de)"/>
    <d v="2022-01-24T00:00:00"/>
  </r>
  <r>
    <x v="9"/>
    <x v="1"/>
    <s v="2021-04-19"/>
    <s v="PLASMION  - Solution pour perfusion"/>
    <s v="2020-09-22"/>
    <s v="PLASMION  - Solution pour perfusion"/>
    <x v="7"/>
    <x v="1"/>
    <s v="N/A"/>
    <d v="2022-01-24T00:00:00"/>
  </r>
  <r>
    <x v="9"/>
    <x v="1"/>
    <s v="2021-04-19"/>
    <s v="PILOCARPINE 2 POUR CENT FAURE , collyre en solution en récipient unidose"/>
    <s v="2020-11-23"/>
    <s v="PILOCARPINE 2 POUR CENT FAURE, collyre en solution en récipient unidose"/>
    <x v="4"/>
    <x v="1"/>
    <s v="Pilocarpine"/>
    <d v="2022-01-24T00:00:00"/>
  </r>
  <r>
    <x v="9"/>
    <x v="1"/>
    <s v="2021-04-19"/>
    <s v="PILOCARPINE 1 POUR CENT FAURE , collyre en solution en récipient unidose"/>
    <s v="2020-11-23"/>
    <s v="PILOCARPINE 1 POUR CENT FAURE, collyre en solution en récipient unidose"/>
    <x v="4"/>
    <x v="1"/>
    <s v="Pilocarpine"/>
    <d v="2022-01-24T00:00:00"/>
  </r>
  <r>
    <x v="9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1-24T00:00:00"/>
  </r>
  <r>
    <x v="9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1-24T00:00:00"/>
  </r>
  <r>
    <x v="9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1"/>
    <s v="Pamidronate de sodium"/>
    <d v="2022-01-24T00:00:00"/>
  </r>
  <r>
    <x v="9"/>
    <x v="1"/>
    <s v="2021-04-19"/>
    <s v="PACLITAXEL EBEWE 6 mg/ml , solution à diluer pour perfusion"/>
    <s v="2020-05-25"/>
    <s v="PACLITAXEL EBEWE 6 mg/ml, solution à diluer pour perfusion"/>
    <x v="6"/>
    <x v="1"/>
    <s v="Paclitaxel"/>
    <d v="2022-01-24T00:00:00"/>
  </r>
  <r>
    <x v="9"/>
    <x v="1"/>
    <s v="2021-04-19"/>
    <s v="ONDANSETRON KABI 2 mg/ml  solution injectable"/>
    <s v="2021-01-01"/>
    <s v="ONDANSETRON KABI 2 mg/ml  solution injectable"/>
    <x v="8"/>
    <x v="1"/>
    <s v="Ondansétron"/>
    <d v="2022-01-24T00:00:00"/>
  </r>
  <r>
    <x v="9"/>
    <x v="1"/>
    <s v="2021-04-19"/>
    <s v="ONDANSETRON ACCORD 2 mg/ml  solution injectable"/>
    <s v="2020-11-18"/>
    <s v="ONDANSETRON ACCORD 2 mg/ml  solution injectable"/>
    <x v="8"/>
    <x v="1"/>
    <s v="Ondansétron"/>
    <d v="2022-01-24T00:00:00"/>
  </r>
  <r>
    <x v="9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1-24T00:00:00"/>
  </r>
  <r>
    <x v="9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1-24T00:00:00"/>
  </r>
  <r>
    <x v="9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1-24T00:00:00"/>
  </r>
  <r>
    <x v="9"/>
    <x v="1"/>
    <s v="2021-04-19"/>
    <s v="NOZINAN 25 mg/ml , solution injectable en ampoule (I.M.)"/>
    <s v="2020-11-24"/>
    <s v="NOZINAN 25 mg/ml, solution injectable en ampoule (I.M.)"/>
    <x v="5"/>
    <x v="1"/>
    <s v="Lévomépromazine (chlorhydrate de)"/>
    <d v="2022-01-24T00:00:00"/>
  </r>
  <r>
    <x v="9"/>
    <x v="1"/>
    <s v="2021-04-19"/>
    <s v="NOXAFIL 40 mg/ml , suspension buvable"/>
    <s v="2020-06-02"/>
    <s v="NOXAFIL 40 mg/ml, suspension buvable"/>
    <x v="0"/>
    <x v="1"/>
    <s v="Posaconazole"/>
    <d v="2022-01-24T00:00:00"/>
  </r>
  <r>
    <x v="9"/>
    <x v="1"/>
    <s v="2021-04-19"/>
    <s v="NAROPEINE 2 mg/ml , solution injectable en ampoule"/>
    <s v="2020-09-10"/>
    <s v="NAROPEINE 2 mg/ml, solution injectable en ampoule"/>
    <x v="5"/>
    <x v="1"/>
    <s v="Ropivacaïne (chlorhydrate de)"/>
    <d v="2022-01-24T00:00:00"/>
  </r>
  <r>
    <x v="9"/>
    <x v="1"/>
    <s v="2021-04-19"/>
    <s v="NANOCIS 0,24 mg  trousse pour préparation radiopharmaceutique"/>
    <s v="2020-10-01"/>
    <s v="NANOCIS 0,24 mg  trousse pour préparation radiopharmaceutique"/>
    <x v="1"/>
    <x v="1"/>
    <s v="Rhénium (heptasulfure de)"/>
    <d v="2022-01-24T00:00:00"/>
  </r>
  <r>
    <x v="9"/>
    <x v="1"/>
    <s v="2021-04-19"/>
    <s v="MYSOLINE 250 mg , comprimé sécable"/>
    <s v="2020-02-10"/>
    <s v="MYSOLINE 250 mg, comprimé sécable"/>
    <x v="5"/>
    <x v="1"/>
    <s v="Primidone"/>
    <d v="2022-01-24T00:00:00"/>
  </r>
  <r>
    <x v="9"/>
    <x v="1"/>
    <s v="2021-04-19"/>
    <s v="MOZOBIL 20mg/ml  solution injectable, boite de 1 flacon"/>
    <s v="2020-10-06"/>
    <s v="MOZOBIL 20mg/ml  solution injectable, boite de 1 flacon"/>
    <x v="6"/>
    <x v="1"/>
    <s v="Plérixafor"/>
    <d v="2022-01-24T00:00:00"/>
  </r>
  <r>
    <x v="9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1"/>
    <s v="Mitomycine"/>
    <d v="2022-01-24T00:00:00"/>
  </r>
  <r>
    <x v="9"/>
    <x v="0"/>
    <s v="2021-04-19"/>
    <s v="MIOCHOLE 20 mg , poudre et solvant pour solution intraoculaire"/>
    <s v=""/>
    <s v="MIOCHOLE 20 mg, poudre et solvant pour solution intraoculaire"/>
    <x v="4"/>
    <x v="1"/>
    <s v="Chlorure d'acétylcholine"/>
    <d v="2022-01-24T00:00:00"/>
  </r>
  <r>
    <x v="9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1-24T00:00:00"/>
  </r>
  <r>
    <x v="9"/>
    <x v="2"/>
    <s v="2021-04-19"/>
    <s v="MINIRIN SPRAY / MINIRIN et MINIRINMELT"/>
    <s v=""/>
    <s v="MINIRIN SPRAY / MINIRIN et MINIRINMELT"/>
    <x v="2"/>
    <x v="1"/>
    <s v="Desmopressine"/>
    <d v="2022-01-24T00:00:00"/>
  </r>
  <r>
    <x v="9"/>
    <x v="2"/>
    <s v="2021-04-19"/>
    <s v="MIANSERINE (produits à base de)"/>
    <s v=""/>
    <s v="MIANSERINE (produits à base de)"/>
    <x v="5"/>
    <x v="1"/>
    <s v="Miansérine"/>
    <d v="2022-01-24T00:00:00"/>
  </r>
  <r>
    <x v="9"/>
    <x v="1"/>
    <s v="2021-04-19"/>
    <s v="METHOTREXATE BIODIM 25 mg/1 mL , solution injectable"/>
    <s v="2020-08-13"/>
    <s v="METHOTREXATE BIODIM 25 mg/1 mL, solution injectable"/>
    <x v="6"/>
    <x v="1"/>
    <s v="Méthotrexate"/>
    <d v="2022-01-24T00:00:00"/>
  </r>
  <r>
    <x v="9"/>
    <x v="2"/>
    <s v="2021-04-19"/>
    <s v="LYTOS 520 mg , comprimé pelliculé"/>
    <s v=""/>
    <s v="LYTOS 520 mg, comprimé pelliculé"/>
    <x v="10"/>
    <x v="1"/>
    <s v="Clodronate de sodium"/>
    <d v="2022-01-24T00:00:00"/>
  </r>
  <r>
    <x v="9"/>
    <x v="3"/>
    <s v="2021-04-19"/>
    <s v="LYNPARZA 50 mg , gélule"/>
    <s v=""/>
    <s v="LYNPARZA 50 mg, gélule"/>
    <x v="6"/>
    <x v="1"/>
    <s v="Olaparib"/>
    <d v="2022-01-24T00:00:00"/>
  </r>
  <r>
    <x v="9"/>
    <x v="1"/>
    <s v="2021-04-19"/>
    <s v="LEVODOPA CARBIDOPA TEVA LP 200 mg/50 mg , comprimé à libération prolongée"/>
    <s v="2020-06-15"/>
    <s v="LEVODOPA CARBIDOPA TEVA LP 200 mg/50 mg, comprimé à libération prolongée"/>
    <x v="5"/>
    <x v="1"/>
    <s v="Lévodopa / bensérazide base"/>
    <d v="2022-01-24T00:00:00"/>
  </r>
  <r>
    <x v="9"/>
    <x v="1"/>
    <s v="2021-04-19"/>
    <s v="LEPTICUR 10 mg , comprimé"/>
    <s v="2020-07-03"/>
    <s v="LEPTICUR 10 mg, comprimé"/>
    <x v="5"/>
    <x v="1"/>
    <s v="Tropatépine"/>
    <d v="2022-01-24T00:00:00"/>
  </r>
  <r>
    <x v="9"/>
    <x v="1"/>
    <s v="2021-04-19"/>
    <s v="LARGACTIL 25 mg/5 ml , solution injectable en ampoule"/>
    <s v="2020-11-24"/>
    <s v="LARGACTIL 25 mg/5 ml, solution injectable en ampoule"/>
    <x v="5"/>
    <x v="1"/>
    <s v="Chlorpromazine"/>
    <d v="2022-01-24T00:00:00"/>
  </r>
  <r>
    <x v="9"/>
    <x v="1"/>
    <s v="2021-04-19"/>
    <s v="LANVIS 40 mg  comprimé sécable"/>
    <s v="2020-07-20"/>
    <s v="LANVIS 40 mg  comprimé sécable"/>
    <x v="6"/>
    <x v="1"/>
    <s v="Thioguanine"/>
    <d v="2022-01-24T00:00:00"/>
  </r>
  <r>
    <x v="9"/>
    <x v="3"/>
    <s v="2021-04-19"/>
    <s v="KIDROLASE 10 000 U.I. , poudre et solvant pour solution injectable"/>
    <s v=""/>
    <s v="KIDROLASE 10 000 U.I., poudre et solvant pour solution injectable"/>
    <x v="6"/>
    <x v="1"/>
    <s v="L-asparaginase"/>
    <d v="2022-01-24T00:00:00"/>
  </r>
  <r>
    <x v="9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1"/>
    <s v="Lopinavir/Ritonavir"/>
    <d v="2022-01-24T00:00:00"/>
  </r>
  <r>
    <x v="9"/>
    <x v="1"/>
    <s v="2021-04-19"/>
    <s v="JINARC® 15 mg , comprimés"/>
    <s v="2020-03-10"/>
    <s v="JINARC 15 mg, comprimés"/>
    <x v="3"/>
    <x v="1"/>
    <s v="Tolvaptan"/>
    <d v="2022-01-24T00:00:00"/>
  </r>
  <r>
    <x v="9"/>
    <x v="3"/>
    <s v="2021-04-19"/>
    <s v="IODURE (131I) DE SODIUM 111 MBq/mL , solution injectable"/>
    <s v=""/>
    <s v="IODURE (131I) DE SODIUM 111 MBq/mL, solution injectable"/>
    <x v="1"/>
    <x v="1"/>
    <s v="Iodure (131I) de sodium"/>
    <d v="2022-01-24T00:00:00"/>
  </r>
  <r>
    <x v="9"/>
    <x v="1"/>
    <s v="2021-04-19"/>
    <s v="HYQVIA 100 mg/ml , solution pour perfusion par voie sous-cutanée"/>
    <s v="2020-12-09"/>
    <s v="HYQVIA 100 mg/ml, solution pour perfusion par voie sous-cutanée"/>
    <x v="0"/>
    <x v="1"/>
    <s v="Immunoglobuline humaine normale"/>
    <d v="2022-01-24T00:00:00"/>
  </r>
  <r>
    <x v="9"/>
    <x v="0"/>
    <s v="2021-04-19"/>
    <s v="HYCAMTIN 0,25mg, gélule"/>
    <s v=""/>
    <s v="HYCAMTIN 0,25mg, gélule"/>
    <x v="6"/>
    <x v="1"/>
    <s v="Topotécane (chlorhydrate de)"/>
    <d v="2022-01-24T00:00:00"/>
  </r>
  <r>
    <x v="9"/>
    <x v="1"/>
    <s v="2021-04-19"/>
    <s v="HEXATRIONE 2 POUR CENT , suspension injectable (intra-articulaire)"/>
    <s v="2020-09-28"/>
    <s v="HEXATRIONE 2 POUR CENT, suspension injectable (intra-articulaire)"/>
    <x v="2"/>
    <x v="1"/>
    <s v="Hexacetonide de triamcinolone"/>
    <d v="2022-01-24T00:00:00"/>
  </r>
  <r>
    <x v="9"/>
    <x v="1"/>
    <s v="2021-04-19"/>
    <s v="HEXASTAT 100 mg , gélule (altrétamine)"/>
    <s v="2020-07-01"/>
    <s v="HEXASTAT 100 mg, gélule (altrétamine)"/>
    <x v="6"/>
    <x v="1"/>
    <s v="Altrétamine"/>
    <d v="2022-01-24T00:00:00"/>
  </r>
  <r>
    <x v="9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1"/>
    <s v="Somatropine"/>
    <d v="2022-01-24T00:00:00"/>
  </r>
  <r>
    <x v="9"/>
    <x v="1"/>
    <s v="2021-04-19"/>
    <s v="GABITRIL 10 mg , comprimé pelliculé"/>
    <s v="2020-09-25"/>
    <s v="GABITRIL 10 mg, comprimé pelliculé"/>
    <x v="5"/>
    <x v="1"/>
    <s v="Tiagabine hydrochloride monohydrate"/>
    <d v="2022-01-24T00:00:00"/>
  </r>
  <r>
    <x v="9"/>
    <x v="1"/>
    <s v="2021-04-19"/>
    <s v="FURADANTINE 50 mg , gélule"/>
    <s v="2020-04-16"/>
    <s v="FURADANTINE 50 mg, gélule"/>
    <x v="0"/>
    <x v="1"/>
    <s v="Nitrofurantoïne"/>
    <d v="2022-01-24T00:00:00"/>
  </r>
  <r>
    <x v="9"/>
    <x v="1"/>
    <s v="2021-04-19"/>
    <s v="FOSFOCINE 1 g et 4 g I.V. , poudre pour solution pour perfusion"/>
    <s v="2019-12-01"/>
    <s v="FOSFOCINE 1 g et 4 g I.V., poudre pour solution pour perfusion"/>
    <x v="0"/>
    <x v="1"/>
    <s v="Fosfomycine"/>
    <d v="2022-01-24T00:00:00"/>
  </r>
  <r>
    <x v="9"/>
    <x v="1"/>
    <s v="2021-04-19"/>
    <s v="FORMULE CP1A AP-HP  solution pour perfusion cardioplégique, flacon de 500 ml"/>
    <s v="2020-05-29"/>
    <s v="FORMULE CP1A AP-HP  solution pour perfusion cardioplégique, flacon de 500 ml"/>
    <x v="5"/>
    <x v="1"/>
    <s v="N/A"/>
    <d v="2022-01-24T00:00:00"/>
  </r>
  <r>
    <x v="9"/>
    <x v="1"/>
    <s v="2021-04-19"/>
    <s v="Fomépizole AP-HP 5 mg/mL , solution à diluer pour perfusion, ampoule de 20 mL"/>
    <s v="2020-11-12"/>
    <s v="FOMÉPIZOLE AP-HP 5 mg/mL, solution à diluer pour perfusion, ampoule de 20 mL"/>
    <x v="1"/>
    <x v="1"/>
    <s v="Fomépizole (sulfate de)"/>
    <d v="2022-01-24T00:00:00"/>
  </r>
  <r>
    <x v="9"/>
    <x v="0"/>
    <s v="2021-04-19"/>
    <s v="FIRDAPSE 10 mg  comprimé"/>
    <s v=""/>
    <s v="FIRDAPSE 10 mg  comprimé"/>
    <x v="5"/>
    <x v="1"/>
    <s v="Amifampridine (phosphate d')"/>
    <d v="2022-01-24T00:00:00"/>
  </r>
  <r>
    <x v="9"/>
    <x v="0"/>
    <s v="2021-04-19"/>
    <s v="FERRIPROX 100 mg/ml , solution buvable"/>
    <s v=""/>
    <s v="FERRIPROX 100 mg/ml, solution buvable"/>
    <x v="1"/>
    <x v="1"/>
    <s v="Défériprone"/>
    <d v="2022-01-24T00:00:00"/>
  </r>
  <r>
    <x v="9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1"/>
    <s v="Icodextrine"/>
    <d v="2022-01-24T00:00:00"/>
  </r>
  <r>
    <x v="9"/>
    <x v="2"/>
    <s v="2021-04-19"/>
    <s v="ERWINASE 10 000 UI/flacon, poudre pour solution pour injection - Arrêt de distribution"/>
    <s v=""/>
    <s v="ERWINASE 10 000 UI/flacon, poudre pour solution pour injection - Arrêt de distribution"/>
    <x v="6"/>
    <x v="1"/>
    <s v="L-asparaginase"/>
    <d v="2022-01-24T00:00:00"/>
  </r>
  <r>
    <x v="9"/>
    <x v="1"/>
    <s v="2021-04-19"/>
    <s v="ELMIRON 100 mg , gélule"/>
    <s v="2020-06-10"/>
    <s v="ELMIRON 100 mg , gélule"/>
    <x v="11"/>
    <x v="1"/>
    <s v="Pentosane polysulfate sodique"/>
    <d v="2022-01-24T00:00:00"/>
  </r>
  <r>
    <x v="9"/>
    <x v="2"/>
    <s v="2021-04-19"/>
    <s v="EFFORTIL  5 mg comprimé et EFFORTIL solution buvable"/>
    <s v=""/>
    <s v="EFFORTIL  5 mg comprimé et EFFORTIL solution buvable"/>
    <x v="3"/>
    <x v="1"/>
    <s v="Étiléfrine"/>
    <d v="2022-01-24T00:00:00"/>
  </r>
  <r>
    <x v="9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1-24T00:00:00"/>
  </r>
  <r>
    <x v="9"/>
    <x v="1"/>
    <s v="2021-04-19"/>
    <s v="DOCETAXEL HOSPIRA 10 mg/ml , solution à diluer pour perfusion"/>
    <s v="2020-12-09"/>
    <s v="DOCETAXEL HOSPIRA 10 mg/ml, solution à diluer pour perfusion"/>
    <x v="6"/>
    <x v="1"/>
    <s v="Docétaxel"/>
    <d v="2022-01-24T00:00:00"/>
  </r>
  <r>
    <x v="9"/>
    <x v="1"/>
    <s v="2021-04-19"/>
    <s v="DOBUTAMINE PANPHARMA 250 mg/20 ml , solution à diluer pour perfusion"/>
    <s v="2020-10-15"/>
    <s v="DOBUTAMINE PANPHARMA 250 mg/20 ml, solution à diluer pour perfusion"/>
    <x v="3"/>
    <x v="1"/>
    <s v="Dobutamine"/>
    <d v="2022-01-24T00:00:00"/>
  </r>
  <r>
    <x v="9"/>
    <x v="1"/>
    <s v="2021-04-19"/>
    <s v="DIPROSTENE , suspension injectable en seringue pré-remplie"/>
    <s v="2020-03-11"/>
    <s v="DIPROSTENE, suspension injectable en seringue pré-remplie"/>
    <x v="2"/>
    <x v="1"/>
    <s v="Bétaméthasone (dipropionate de), bétaméthasone (phosphate sodique de)"/>
    <d v="2022-01-24T00:00:00"/>
  </r>
  <r>
    <x v="9"/>
    <x v="1"/>
    <s v="2021-04-19"/>
    <s v="DIPIPERON 40 mg/ml , solution buvable en gouttes"/>
    <s v="2021-01-20"/>
    <s v="DIPIPERON 40 mg/ml, solution buvable en gouttes"/>
    <x v="5"/>
    <x v="1"/>
    <s v="Pipampérone"/>
    <d v="2022-01-24T00:00:00"/>
  </r>
  <r>
    <x v="9"/>
    <x v="2"/>
    <s v="2021-04-19"/>
    <s v="DIAMOX 500 mg , poudre et solvant pour préparation injectable"/>
    <s v=""/>
    <s v="DIAMOX 500 mg, poudre et solvant pour préparation injectable"/>
    <x v="4"/>
    <x v="1"/>
    <s v="Acétazolamide"/>
    <d v="2022-01-24T00:00:00"/>
  </r>
  <r>
    <x v="9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1-24T00:00:00"/>
  </r>
  <r>
    <x v="9"/>
    <x v="0"/>
    <s v="2021-04-19"/>
    <s v="DEPO PRODASONE 500mg  suspension injectable"/>
    <s v=""/>
    <s v="DEPO PRODASONE 500mg  suspension injectable"/>
    <x v="11"/>
    <x v="1"/>
    <s v="Acétate de médroxyprogestérone"/>
    <d v="2022-01-24T00:00:00"/>
  </r>
  <r>
    <x v="9"/>
    <x v="1"/>
    <s v="2021-04-19"/>
    <s v="DEPAKINE CHRONO 500 mg , comprimé pelliculé sécable à libération prolongée"/>
    <s v="2020-10-01"/>
    <s v="DEPAKINE CHRONO 500 mg, comprimé pelliculé sécable à libération prolongée"/>
    <x v="5"/>
    <x v="1"/>
    <s v="Valproate de sodium"/>
    <d v="2022-01-24T00:00:00"/>
  </r>
  <r>
    <x v="9"/>
    <x v="2"/>
    <s v="2021-04-19"/>
    <s v="CREON 25 000 U , gélule gastro-résistante"/>
    <s v=""/>
    <s v="CREON 25 000 U, gélule gastro-résistante"/>
    <x v="8"/>
    <x v="1"/>
    <s v="Pancréatine"/>
    <d v="2022-01-24T00:00:00"/>
  </r>
  <r>
    <x v="9"/>
    <x v="1"/>
    <s v="2021-04-19"/>
    <s v="CORDARONE 150 mg/3 ml , solution injectable en ampoule (IV)"/>
    <s v="2020-03-20"/>
    <s v="CORDARONE 150 mg/3 ml, solution injectable en ampoule"/>
    <x v="3"/>
    <x v="1"/>
    <s v="Amiodarone"/>
    <d v="2022-01-24T00:00:00"/>
  </r>
  <r>
    <x v="9"/>
    <x v="0"/>
    <s v="2021-04-19"/>
    <s v="COMTAN® 200 mg comprimé pelliculé , boîte de 60"/>
    <s v=""/>
    <s v="COMTAN 200 mg comprimé pelliculé, boîte de 60"/>
    <x v="5"/>
    <x v="1"/>
    <s v="Entacapone"/>
    <d v="2022-01-24T00:00:00"/>
  </r>
  <r>
    <x v="9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1"/>
    <s v="Entacapone"/>
    <d v="2022-01-24T00:00:00"/>
  </r>
  <r>
    <x v="9"/>
    <x v="2"/>
    <s v="2021-04-19"/>
    <s v="COLCHIMAX , comprimé pelliculé sécable"/>
    <s v=""/>
    <s v="COLCHIMAX, comprimé pelliculé sécable"/>
    <x v="10"/>
    <x v="1"/>
    <s v="Colchicine/Opium/Tiémonium méthylsulfate"/>
    <d v="2022-01-24T00:00:00"/>
  </r>
  <r>
    <x v="9"/>
    <x v="1"/>
    <s v="2021-04-19"/>
    <s v="CLOTTAFACT 1,5 g/100 ml , poudre et solvant pour solution injectable"/>
    <s v="2020-01-01"/>
    <s v="CLOTTAFACT 1,5 g/100 ml, poudre et solvant pour solution injectable"/>
    <x v="7"/>
    <x v="1"/>
    <s v="Facteur XI de coagulation"/>
    <d v="2022-01-24T00:00:00"/>
  </r>
  <r>
    <x v="9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1-24T00:00:00"/>
  </r>
  <r>
    <x v="9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1"/>
    <s v="CISATRACURIUM"/>
    <d v="2022-01-24T00:00:00"/>
  </r>
  <r>
    <x v="9"/>
    <x v="0"/>
    <s v="2021-04-19"/>
    <s v="CIMETIDINE ARROW 200 mg  comprimé effervescent"/>
    <s v=""/>
    <s v="CIMETIDINE ARROW 200 mg  comprimé effervescent"/>
    <x v="8"/>
    <x v="1"/>
    <s v="Cimétidine"/>
    <d v="2022-01-24T00:00:00"/>
  </r>
  <r>
    <x v="9"/>
    <x v="2"/>
    <s v="2021-04-19"/>
    <s v="CIMETIDINE 200 mg  comprimé effervescent"/>
    <s v=""/>
    <s v="CIMETIDINE 200 mg  comprimé effervescent"/>
    <x v="8"/>
    <x v="1"/>
    <s v="Cimétidine"/>
    <d v="2022-01-24T00:00:00"/>
  </r>
  <r>
    <x v="9"/>
    <x v="0"/>
    <s v="2021-04-19"/>
    <s v="CHLORHYDRATE DE PROCAINE LAVOISIER 10 et 20 mg/ml, solution injectable"/>
    <s v=""/>
    <s v="CHLORHYDRATE DE PROCAINE LAVOISIER 10 et 20 mg/ml, solution injectable"/>
    <x v="5"/>
    <x v="1"/>
    <s v="Procaïne"/>
    <d v="2022-01-24T00:00:00"/>
  </r>
  <r>
    <x v="9"/>
    <x v="3"/>
    <s v="2021-04-19"/>
    <s v="CELLTOP 25 mg , capsule molle"/>
    <s v=""/>
    <s v="CELLTOP 25 mg, capsule molle"/>
    <x v="6"/>
    <x v="1"/>
    <s v="Etoposide"/>
    <d v="2022-01-24T00:00:00"/>
  </r>
  <r>
    <x v="9"/>
    <x v="1"/>
    <s v="2021-04-19"/>
    <s v="BURINEX 2 mg/4 ml IV , solution injectable en ampoule"/>
    <s v="2020-03-06"/>
    <s v="BURINEX 2 mg/4 ml IV, solution injectable en ampoule"/>
    <x v="3"/>
    <x v="1"/>
    <s v="Bumétanide"/>
    <d v="2022-01-24T00:00:00"/>
  </r>
  <r>
    <x v="9"/>
    <x v="1"/>
    <s v="2021-04-19"/>
    <s v="BETAFERON 250 microgrammes/ml , poudre et solvant pour solution injectable"/>
    <s v="2020-05-18"/>
    <s v="BETAFERON 250 microgrammes/ml, poudre et solvant pour solution injectable"/>
    <x v="6"/>
    <x v="1"/>
    <s v="Interféron bêta-1b"/>
    <d v="2022-01-24T00:00:00"/>
  </r>
  <r>
    <x v="9"/>
    <x v="1"/>
    <s v="2021-04-19"/>
    <s v="BETAFACT 100 UI/mL , poudre et solvant pour solution injectable (Format 500 UI)"/>
    <s v="2020-04-20"/>
    <s v="BETAFACT 100 UI/mL, poudre et solvant pour solution injectable (Format 500 UI)"/>
    <x v="7"/>
    <x v="1"/>
    <s v="Facteur IX de coagulation"/>
    <d v="2022-01-24T00:00:00"/>
  </r>
  <r>
    <x v="9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1"/>
    <s v="Bendamustine"/>
    <d v="2022-01-24T00:00:00"/>
  </r>
  <r>
    <x v="9"/>
    <x v="1"/>
    <s v="2021-04-19"/>
    <s v="BASDENE 25 mg , comprimé"/>
    <s v="2020-09-01"/>
    <s v="BASDENE 25 mg, comprimé"/>
    <x v="12"/>
    <x v="1"/>
    <s v="Alimemazine"/>
    <d v="2022-01-24T00:00:00"/>
  </r>
  <r>
    <x v="9"/>
    <x v="1"/>
    <s v="2021-04-19"/>
    <s v="BACTRIM , comprimé"/>
    <s v="2021-01-22"/>
    <s v="BACTRIM, comprimé"/>
    <x v="0"/>
    <x v="1"/>
    <s v="Sulfaméthoxazole / Triméthoprime"/>
    <d v="2022-01-24T00:00:00"/>
  </r>
  <r>
    <x v="9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1"/>
    <s v="Aztréonam"/>
    <d v="2022-01-24T00:00:00"/>
  </r>
  <r>
    <x v="9"/>
    <x v="1"/>
    <s v="2021-04-19"/>
    <s v="AZACTAM 1g  poudre et solution pour usage parentéral"/>
    <s v="2021-03-15"/>
    <s v="AZACTAM 1g poudre et solution pour usage parentéral"/>
    <x v="0"/>
    <x v="1"/>
    <s v="Aztréonam"/>
    <d v="2022-01-24T00:00:00"/>
  </r>
  <r>
    <x v="9"/>
    <x v="1"/>
    <s v="2021-04-19"/>
    <s v="ARTANE 0,4 POUR CENT , solution buvable en goutte"/>
    <s v="2020-06-01"/>
    <s v="ARTANE 0,4%, solution buvable en goutte"/>
    <x v="5"/>
    <x v="1"/>
    <s v="Chlorhydrate de trihexyphénidyle"/>
    <d v="2022-01-24T00:00:00"/>
  </r>
  <r>
    <x v="9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1"/>
    <s v="Arginine"/>
    <d v="2022-01-24T00:00:00"/>
  </r>
  <r>
    <x v="9"/>
    <x v="1"/>
    <s v="2021-04-19"/>
    <s v="ARACYTINE 100 mg , poudre et solvant pour solution injectable"/>
    <s v="2020-09-28"/>
    <s v="ARACYTINE 100 mg, poudre et solvant pour solution injectable"/>
    <x v="6"/>
    <x v="1"/>
    <s v="Cytarabine"/>
    <d v="2022-01-24T00:00:00"/>
  </r>
  <r>
    <x v="9"/>
    <x v="0"/>
    <s v="2021-04-19"/>
    <s v="ANSATIPINE 150 mg , gélule"/>
    <s v=""/>
    <s v="ANSATIPINE 150 mg, gélule"/>
    <x v="0"/>
    <x v="1"/>
    <s v="Rifabutine"/>
    <d v="2022-01-24T00:00:00"/>
  </r>
  <r>
    <x v="9"/>
    <x v="2"/>
    <s v="2021-04-19"/>
    <s v="ANCOTIL 1 POUR CENT , solution pour perfusion"/>
    <s v=""/>
    <s v="ANCOTIL 1 pour cent, solution pour perfusion"/>
    <x v="0"/>
    <x v="1"/>
    <s v="Flucytosine"/>
    <d v="2022-01-24T00:00:00"/>
  </r>
  <r>
    <x v="9"/>
    <x v="1"/>
    <s v="2021-04-19"/>
    <s v="ANANDRON 150 mg , comprimé"/>
    <s v="2020-10-14"/>
    <s v="ANANDRON 150 mg, comprimé"/>
    <x v="6"/>
    <x v="1"/>
    <s v="Nilutamide"/>
    <d v="2022-01-24T00:00:00"/>
  </r>
  <r>
    <x v="9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1"/>
    <s v="Amoxicilline / acide clavulanique"/>
    <d v="2022-01-24T00:00:00"/>
  </r>
  <r>
    <x v="9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1"/>
    <s v="Amoxicilline"/>
    <d v="2022-01-24T00:00:00"/>
  </r>
  <r>
    <x v="9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1"/>
    <s v="Mitomycine"/>
    <d v="2022-01-24T00:00:00"/>
  </r>
  <r>
    <x v="9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1-24T00:00:00"/>
  </r>
  <r>
    <x v="9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1-24T00:00:00"/>
  </r>
  <r>
    <x v="9"/>
    <x v="1"/>
    <s v="2021-04-19"/>
    <s v="ALUNBRIG 30 mg , comprimé pelliculé"/>
    <s v="2021-03-02"/>
    <s v="ALUNBRIG 30 mg , comprimé pelliculé"/>
    <x v="6"/>
    <x v="1"/>
    <s v="Brigatinib"/>
    <d v="2022-01-24T00:00:00"/>
  </r>
  <r>
    <x v="9"/>
    <x v="2"/>
    <s v="2021-04-19"/>
    <s v="AKYNZEO 300 mg/0,5 mg , gélule"/>
    <s v=""/>
    <s v="AKYNZEO 300 mg/0,5 mg , gélule"/>
    <x v="8"/>
    <x v="1"/>
    <s v="Netupitant/Palonosetron"/>
    <d v="2022-01-24T00:00:00"/>
  </r>
  <r>
    <x v="9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1-24T00:00:00"/>
  </r>
  <r>
    <x v="10"/>
    <x v="2"/>
    <s v="2022-02-04"/>
    <s v="Kardegic 500 mg/5 ml , poudre pour solution injectable"/>
    <s v=""/>
    <s v="KARDEGIC 500 mg/5 ml, poudre pour solution injectable"/>
    <x v="5"/>
    <x v="1"/>
    <s v="DL-lysine (acétylsalicylate de)"/>
    <d v="2022-02-07T00:00:00"/>
  </r>
  <r>
    <x v="10"/>
    <x v="0"/>
    <s v="2022-02-04"/>
    <s v="Javlor 25 mg/ml , solution à diluer pour perfusion en flacon de 2 ml"/>
    <s v=""/>
    <s v="JAVLOR 25 mg/ml, solution à diluer pour perfusion en flacon de 2 ml"/>
    <x v="6"/>
    <x v="1"/>
    <s v="Vinflunine"/>
    <d v="2022-02-07T00:00:00"/>
  </r>
  <r>
    <x v="10"/>
    <x v="0"/>
    <s v="2022-02-04"/>
    <s v="Erwinase 10 000 UI/flacon , poudre pour solution pour injection - Arrêt de distribution"/>
    <s v=""/>
    <s v="ERWINASE 10 000 UI/flacon, poudre pour solution pour injection"/>
    <x v="6"/>
    <x v="1"/>
    <s v="L-asparaginase"/>
    <d v="2022-02-07T00:00:00"/>
  </r>
  <r>
    <x v="10"/>
    <x v="1"/>
    <s v="2022-02-04"/>
    <s v="Nalador 500 microgrammes , lyophilisat pour usage parentéral"/>
    <s v="2022-02-04"/>
    <s v="NALADOR 500 microgrammes, lyophilisat pour usage parentéral"/>
    <x v="11"/>
    <x v="1"/>
    <s v="Sulprostone"/>
    <d v="2022-02-07T00:00:00"/>
  </r>
  <r>
    <x v="10"/>
    <x v="2"/>
    <s v="2022-02-04"/>
    <s v="Tachosil , matrice pour collage tissulaire"/>
    <s v=""/>
    <s v="TACHOSIL, matrice pour collage tissulaire"/>
    <x v="7"/>
    <x v="1"/>
    <s v="Fibrinogène/Thrombine"/>
    <d v="2022-02-07T00:00:00"/>
  </r>
  <r>
    <x v="10"/>
    <x v="2"/>
    <s v="2022-02-03"/>
    <s v="Theracap 131, Iodure (131I) de sodium pour thérapie , gélule"/>
    <s v=""/>
    <s v="THERACAP 131, Iodure (131I) de sodium pour thérapie, gélule"/>
    <x v="1"/>
    <x v="1"/>
    <s v="Iodure (131I) de sodium"/>
    <d v="2022-02-07T00:00:00"/>
  </r>
  <r>
    <x v="10"/>
    <x v="2"/>
    <s v="2022-02-03"/>
    <s v="Octreotide Hospira 50 microgrammes/1 ml - 100 microgrammes/1 ml - 500 microgrammes/1 ml , solution injectable"/>
    <s v=""/>
    <s v="OCTREOTIDE Hospira 50 microgrammes/1 ml - 100 microgrammes/1 ml - 500 microgrammes/1 ml, solution injectable"/>
    <x v="2"/>
    <x v="1"/>
    <s v="Octréotide"/>
    <d v="2022-02-07T00:00:00"/>
  </r>
  <r>
    <x v="10"/>
    <x v="1"/>
    <s v="2022-02-03"/>
    <s v="Methotrexate Mylan , solution injectable"/>
    <s v="2022-02-03"/>
    <s v="METHOTREXATE Mylan, solution injectable"/>
    <x v="6"/>
    <x v="1"/>
    <s v="Méthotrexate"/>
    <d v="2022-02-07T00:00:00"/>
  </r>
  <r>
    <x v="10"/>
    <x v="2"/>
    <s v="2022-02-02"/>
    <s v="Iodure (131I) de sodium pour therapie curiumpharma , gélule"/>
    <s v=""/>
    <s v="IODURE (131I) de sodium pour therapie curiumpharma, gélule"/>
    <x v="1"/>
    <x v="1"/>
    <s v="Iodure (131I) de sodium"/>
    <d v="2022-02-07T00:00:00"/>
  </r>
  <r>
    <x v="10"/>
    <x v="2"/>
    <s v="2022-02-01"/>
    <s v="Xeplion 100 mg , suspension injectable à libération prolongée"/>
    <s v=""/>
    <s v="XEPLION 100 mg, suspension injectable à libération prolongée"/>
    <x v="5"/>
    <x v="1"/>
    <s v="Palipéridone"/>
    <d v="2022-02-07T00:00:00"/>
  </r>
  <r>
    <x v="10"/>
    <x v="1"/>
    <s v="2022-02-01"/>
    <s v="Trandate 5 mg/ml , solution injectable"/>
    <s v="2022-02-01"/>
    <s v="TRANDATE 5 mg/ml, solution injectable"/>
    <x v="3"/>
    <x v="1"/>
    <s v="Labétalol (chlorhydrate de)"/>
    <d v="2022-02-07T00:00:00"/>
  </r>
  <r>
    <x v="10"/>
    <x v="2"/>
    <s v="2022-01-31"/>
    <s v="Urapidil LP  30 mg - 60 mg, gélule à libération prolongée (Spécialités à base de)"/>
    <s v=""/>
    <s v="URAPIDIL  LP 30 mg - 60 mg, gélule à libération prolongée (Spécialités à base de) "/>
    <x v="3"/>
    <x v="1"/>
    <s v="Urapidil"/>
    <d v="2022-02-07T00:00:00"/>
  </r>
  <r>
    <x v="10"/>
    <x v="2"/>
    <s v="2022-01-31"/>
    <s v="Succicaptal 200 mg , gélule"/>
    <s v=""/>
    <s v="SUCCIAPTAL 200 mg, gélule"/>
    <x v="0"/>
    <x v="1"/>
    <s v="Succinylsulfathiazole"/>
    <d v="2022-02-07T00:00:00"/>
  </r>
  <r>
    <x v="10"/>
    <x v="1"/>
    <s v="2022-01-27"/>
    <s v="Tubertest,  solution injectable Dérivé protéinique purifié de tuberculine"/>
    <s v="2022-01-27"/>
    <s v="TUBERTEST, solution injectable Dérivé protéinique purifié de tuberculine"/>
    <x v="1"/>
    <x v="1"/>
    <s v="Tuberculine purifiée"/>
    <d v="2022-02-07T00:00:00"/>
  </r>
  <r>
    <x v="10"/>
    <x v="2"/>
    <s v="2022-01-27"/>
    <s v="Plasmalyte Viaflo , solution pour perfusion"/>
    <s v=""/>
    <s v="PLASMALYTE Viaflo, solution pour perfusion"/>
    <x v="7"/>
    <x v="1"/>
    <s v="Sodium (chlorure de) / Potassium (chlorure de) / Magnésium (chlorure de) / Sodium (gluconate de)"/>
    <d v="2022-02-07T00:00:00"/>
  </r>
  <r>
    <x v="10"/>
    <x v="2"/>
    <s v="2022-01-27"/>
    <s v="Pediaven AP-HP nouveau-né 2 , solution pour perfusion, poche bicompartimentée de 250 ml"/>
    <s v="2021-06-25"/>
    <s v="PEDIAVEN AP-HP nouveau-né 2, solution pour perfusion, poche bicompartimentée de 250 ml"/>
    <x v="7"/>
    <x v="1"/>
    <s v="Mélange nutritif"/>
    <d v="2022-02-07T00:00:00"/>
  </r>
  <r>
    <x v="10"/>
    <x v="1"/>
    <s v="2022-01-25"/>
    <s v="Colchimax , comprimé pelliculé sécable"/>
    <s v=""/>
    <s v="COLCHIMAX, comprimé pelliculé sécable"/>
    <x v="10"/>
    <x v="1"/>
    <s v="Colchicine/Opium/Tiémonium méthylsulfate"/>
    <d v="2022-02-07T00:00:00"/>
  </r>
  <r>
    <x v="10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2-07T00:00:00"/>
  </r>
  <r>
    <x v="10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2-07T00:00:00"/>
  </r>
  <r>
    <x v="10"/>
    <x v="1"/>
    <s v="2022-01-20"/>
    <s v="Pentacarinat 300 mg , poudre pour aérosol et pour usage parentéral"/>
    <s v="2021-05-25"/>
    <s v="PENTACARINAT 300 mg, poudre pour aérosol et pour usage parentéral"/>
    <x v="9"/>
    <x v="1"/>
    <s v="Pentamidine (isétionate de) "/>
    <d v="2022-02-07T00:00:00"/>
  </r>
  <r>
    <x v="10"/>
    <x v="2"/>
    <s v="2022-01-19"/>
    <s v="Atracurium Hospira 10 mg/ml , solution injectable"/>
    <s v=""/>
    <s v="ATRACURIUM Hospira 10 mg/ml, solution injectable"/>
    <x v="10"/>
    <x v="1"/>
    <s v="Atracurium"/>
    <d v="2022-02-07T00:00:00"/>
  </r>
  <r>
    <x v="10"/>
    <x v="2"/>
    <s v="2022-01-19"/>
    <s v="Benzoate de Sodium AP-HP 1 g - 10 mL , solution à diluer pour perfusion"/>
    <s v=""/>
    <s v="BENZOATE de Sodium AP-HP 1 g - 10 mL, solution à diluer pour perfusion"/>
    <x v="5"/>
    <x v="1"/>
    <s v="Benzoate de sodium"/>
    <d v="2022-02-07T00:00:00"/>
  </r>
  <r>
    <x v="10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2-07T00:00:00"/>
  </r>
  <r>
    <x v="10"/>
    <x v="2"/>
    <s v="2022-01-17"/>
    <s v="Nulojix 250 mg , poudre pour solution à diluer pour perfusion"/>
    <s v=""/>
    <s v="NULOJIX 250 mg, poudre pour solution à diluer pour perfusion"/>
    <x v="6"/>
    <x v="1"/>
    <s v="Bélatacept"/>
    <d v="2022-02-07T00:00:00"/>
  </r>
  <r>
    <x v="10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1"/>
    <s v="Lymécycline"/>
    <d v="2022-02-07T00:00:00"/>
  </r>
  <r>
    <x v="10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1"/>
    <s v="Chlorure de magnésium"/>
    <d v="2022-02-07T00:00:00"/>
  </r>
  <r>
    <x v="10"/>
    <x v="1"/>
    <s v="2022-01-14"/>
    <s v="Kevzara 150 mg , solution injectable en seringue préremplie"/>
    <s v="2022-01-14"/>
    <s v="KEVZARA 150 mg, solution injectable en seringue préremplie"/>
    <x v="6"/>
    <x v="1"/>
    <s v="Sarilumab"/>
    <d v="2022-02-07T00:00:00"/>
  </r>
  <r>
    <x v="10"/>
    <x v="1"/>
    <s v="2022-01-14"/>
    <s v="Morphine (chlorhydrate) Lavoisier 20 mg/ml , solution injectable"/>
    <s v="2022-01-14"/>
    <s v="MORPHINE (SULFATE) LAVOISIER 20 mg/ml, solution injectable"/>
    <x v="5"/>
    <x v="1"/>
    <s v="Morphine (sulfate)"/>
    <d v="2022-02-07T00:00:00"/>
  </r>
  <r>
    <x v="10"/>
    <x v="1"/>
    <s v="2022-01-14"/>
    <s v="Morphine (sulfate) Lavoisier 50 mg/ml , solution injectable"/>
    <s v="2022-01-14"/>
    <s v="MORPHINE (SULFATE) LAVOISIER 50 mg/ml, solution injectable"/>
    <x v="5"/>
    <x v="1"/>
    <s v="Morphine (sulfate)"/>
    <d v="2022-02-07T00:00:00"/>
  </r>
  <r>
    <x v="10"/>
    <x v="1"/>
    <s v="2022-01-10"/>
    <s v="Gardenal 50 mg, comprimé , boîte de 30 comprimés"/>
    <s v="2022-01-10"/>
    <s v="GARDENAL 50 mg, comprimé, boîte de 30 comprimés"/>
    <x v="5"/>
    <x v="1"/>
    <s v="Phénobarbital sodique"/>
    <d v="2022-02-07T00:00:00"/>
  </r>
  <r>
    <x v="10"/>
    <x v="0"/>
    <s v="2022-01-07"/>
    <s v="Clamoxyl 500mg , poudre pour solution injectable/pour perfusion (IM-IV)"/>
    <s v=""/>
    <s v="CLAMOXYL 500mg, poudre pour solution injectable/pour perfusion (IM-IV)"/>
    <x v="0"/>
    <x v="1"/>
    <s v="Amoxicilline"/>
    <d v="2022-02-07T00:00:00"/>
  </r>
  <r>
    <x v="10"/>
    <x v="2"/>
    <s v="2022-01-06"/>
    <s v="BCG Medac , poudre et solvant pour suspension pour administration intra-vésicale"/>
    <s v=""/>
    <s v="BCG Medac, poudre et solvant pour suspension pour administration intra-vésicale"/>
    <x v="6"/>
    <x v="1"/>
    <s v="Bactérie BCG lyophilisée"/>
    <d v="2022-02-07T00:00:00"/>
  </r>
  <r>
    <x v="10"/>
    <x v="0"/>
    <s v="2022-01-04"/>
    <s v="PROPRANOLOL ACETLAB 5 mg/5 mL , solution injectable"/>
    <s v="2022-06-01"/>
    <s v="PROPRANOLOL ACETLAB 5 mg/5 mL, solution injectable"/>
    <x v="3"/>
    <x v="1"/>
    <s v="Propranolol"/>
    <d v="2022-02-07T00:00:00"/>
  </r>
  <r>
    <x v="10"/>
    <x v="1"/>
    <s v="2022-01-04"/>
    <s v="VIALEBEX 40 mg/mL , solution pour perfusion 500mL"/>
    <s v="2022-01-03"/>
    <s v="VIALEBEX 40 mg/mL, solution pour perfusion 500mL"/>
    <x v="7"/>
    <x v="1"/>
    <s v="Albumine humaine"/>
    <d v="2022-02-07T00:00:00"/>
  </r>
  <r>
    <x v="10"/>
    <x v="2"/>
    <s v="2022-01-03"/>
    <s v="RESPREEZA® , poudre et solvant pour solution injectable/perfusion"/>
    <s v=""/>
    <s v="RESPREEZA 1000 mg, 4000 mg, 5000 mg, poudre et solvant pour solution injectable/perfusion"/>
    <x v="7"/>
    <x v="1"/>
    <s v="Alpha-1 antitrypsine"/>
    <d v="2022-02-07T00:00:00"/>
  </r>
  <r>
    <x v="10"/>
    <x v="0"/>
    <s v="2021-12-30"/>
    <s v="VECTARION INJECTABLE , lyophilisat et solution pour préparation injectable"/>
    <s v=""/>
    <s v="VECTARION injectable, lyophilisat et solution pour préparation injectable"/>
    <x v="12"/>
    <x v="1"/>
    <s v="Almitrine (mésilate d')"/>
    <d v="2022-02-07T00:00:00"/>
  </r>
  <r>
    <x v="10"/>
    <x v="2"/>
    <s v="2021-12-24"/>
    <s v="THERASOLV 100 000 UI , poudre pour solution injectable/pour perfusion"/>
    <s v=""/>
    <s v="THERASOLV 100 000 UI, poudre pour solution injectable/pour perfusion"/>
    <x v="7"/>
    <x v="1"/>
    <s v="Urokinase"/>
    <d v="2022-02-07T00:00:00"/>
  </r>
  <r>
    <x v="10"/>
    <x v="1"/>
    <s v="2021-12-22"/>
    <s v="CELESTENE CHRONODOSE 5,70 mg/ml , suspension injectable"/>
    <s v=""/>
    <s v="CELESTENE CHRONODOSE 5,70 mg/ml, suspension injectable"/>
    <x v="2"/>
    <x v="1"/>
    <s v="Bétaméthasone"/>
    <d v="2022-02-07T00:00:00"/>
  </r>
  <r>
    <x v="10"/>
    <x v="3"/>
    <s v="2021-12-21"/>
    <s v="REBETOL 40 mg/ml , solution buvable"/>
    <s v=""/>
    <s v="REBETOL 40 mg/ml, solution buvable"/>
    <x v="0"/>
    <x v="1"/>
    <s v="Ribavirine"/>
    <d v="2022-02-07T00:00:00"/>
  </r>
  <r>
    <x v="10"/>
    <x v="2"/>
    <s v="2021-12-21"/>
    <s v="ASPEGIC injectable 500 mg/5 ml , poudre et solution pour usage parentéral"/>
    <s v=""/>
    <s v="ASPEGIC injectable 500 mg/5 ml, poudre et solution pour usage parentéral"/>
    <x v="7"/>
    <x v="1"/>
    <s v="Acétylsalicylate de lysine"/>
    <d v="2022-02-07T00:00:00"/>
  </r>
  <r>
    <x v="10"/>
    <x v="2"/>
    <s v="2021-12-20"/>
    <s v="VOGALENE 0,1 %, solution buvable en flacon"/>
    <s v=""/>
    <s v="VOGALENE 0,1 %, solution buvable en flacon"/>
    <x v="8"/>
    <x v="1"/>
    <s v="Métopimazine"/>
    <d v="2022-02-07T00:00:00"/>
  </r>
  <r>
    <x v="10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2-07T00:00:00"/>
  </r>
  <r>
    <x v="10"/>
    <x v="2"/>
    <s v="2021-12-16"/>
    <s v="TEICOPLANINE MYLAN 100 mg ET 200 mg , poudre pour solution injectable/pour perfusion ou solution buvable"/>
    <s v=""/>
    <s v="TEICOPLANINE MYLAN 100 mg ET 200 mg, poudre pour solution injectable/pour perfusion ou solution buvable"/>
    <x v="0"/>
    <x v="1"/>
    <s v="Téicoplanine"/>
    <d v="2022-02-07T00:00:00"/>
  </r>
  <r>
    <x v="10"/>
    <x v="2"/>
    <s v="2021-12-16"/>
    <s v="SECTRAL 40 mg/ml , solution buvable en flacon"/>
    <s v=""/>
    <s v="SECTRAL 40 mg/ml, solution buvable en flacon"/>
    <x v="3"/>
    <x v="1"/>
    <s v="Acébutolol"/>
    <d v="2022-02-07T00:00:00"/>
  </r>
  <r>
    <x v="10"/>
    <x v="2"/>
    <s v="2021-12-15"/>
    <s v="METALYSE 10000 unités , poudre et solvant pour solution injectable"/>
    <s v=""/>
    <s v="METALYSE 10000 unités, poudre et solvant pour solution injectable"/>
    <x v="7"/>
    <x v="1"/>
    <s v="Ténectéplase"/>
    <d v="2022-02-07T00:00:00"/>
  </r>
  <r>
    <x v="10"/>
    <x v="2"/>
    <s v="2021-12-15"/>
    <s v="GABAPENTINE 100 mg, 300 mg, 400 mg, 600 mg, 800 mg , comprimé pelliculé"/>
    <s v=""/>
    <s v="GABAPENTINE 100 mg, 300 mg, 400 mg, 600 mg, 800 mg, comprimé pelliculé"/>
    <x v="5"/>
    <x v="1"/>
    <s v="Gabapentine"/>
    <d v="2022-02-07T00:00:00"/>
  </r>
  <r>
    <x v="10"/>
    <x v="0"/>
    <s v="2021-12-15"/>
    <s v="NAVELBINE 50 mg/5 ml , solution injectable en flacon"/>
    <s v=""/>
    <s v="NAVELBINE 50 mg/5 ml, solution injectable en flacon"/>
    <x v="6"/>
    <x v="1"/>
    <s v="Vinorelbine"/>
    <d v="2022-02-07T00:00:00"/>
  </r>
  <r>
    <x v="10"/>
    <x v="0"/>
    <s v="2021-12-13"/>
    <s v="XYLOCAINE 20 mg/ml ADRENALINE 0,005 mg/ml , solution injectable"/>
    <s v=""/>
    <s v="XYLOCAINE 20 mg/ml ADRENALINE 0,005 mg/ml, solution injectable"/>
    <x v="5"/>
    <x v="1"/>
    <s v="Adrénaline / Lidocaïne"/>
    <d v="2022-02-07T00:00:00"/>
  </r>
  <r>
    <x v="10"/>
    <x v="2"/>
    <s v="2021-12-10"/>
    <s v="CLAMOXYL 1g , poudre pour solution injectable/pour perfusion (IM-IV)"/>
    <s v=""/>
    <s v="CLAMOXYL 1g, poudre pour solution injectable/pour perfusion (IM-IV)"/>
    <x v="0"/>
    <x v="1"/>
    <s v="Amoxicilline"/>
    <d v="2022-02-07T00:00:00"/>
  </r>
  <r>
    <x v="10"/>
    <x v="0"/>
    <s v="2021-12-10"/>
    <s v="FARMORUBICINE 50 mg , poudre pour solution pour perfusion"/>
    <s v=""/>
    <s v="FARMORUBICINE 50 mg, poudre pour solution pour perfusion"/>
    <x v="6"/>
    <x v="1"/>
    <s v="Epirubicine (Chlorhydrate)"/>
    <d v="2022-02-07T00:00:00"/>
  </r>
  <r>
    <x v="10"/>
    <x v="0"/>
    <s v="2021-12-09"/>
    <s v="EUPRESSYL LP 30 mg, gélule - EUPRESSYL LP 60 mg, gélule - MEDIATENSYL LP 30 mg, gélule - MEDIATENSYL LP 60 mg, gélule"/>
    <s v=""/>
    <s v="EUPRESSYL LP 30 mg, gélule - EUPRESSYL LP 60 mg, gélule - MEDIATENSYL LP 30 mg, gélule - MEDIATENSYL LP 60 mg, gélule"/>
    <x v="3"/>
    <x v="1"/>
    <s v="Uradipil"/>
    <d v="2022-02-07T00:00:00"/>
  </r>
  <r>
    <x v="10"/>
    <x v="2"/>
    <s v="2021-12-09"/>
    <s v="ZIRABEV 25 mg/ml , solution à diluer pour perfusion"/>
    <s v=""/>
    <s v="ZIRABEV 25 mg/ml, solution à diluer pour perfusion"/>
    <x v="6"/>
    <x v="1"/>
    <s v="Bévacizumab"/>
    <d v="2022-02-07T00:00:00"/>
  </r>
  <r>
    <x v="10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2-07T00:00:00"/>
  </r>
  <r>
    <x v="10"/>
    <x v="0"/>
    <s v="2021-12-07"/>
    <s v="ACTOSOLV 100 000 UI et 600 000 UI , poudre pour solution injectable / pour perfusion"/>
    <s v=""/>
    <s v="ACTOSOLV 100 000 UI et 600 000 UI, poudre pour solution injectable / pour perfusion"/>
    <x v="7"/>
    <x v="1"/>
    <s v="Urokinase"/>
    <d v="2022-02-07T00:00:00"/>
  </r>
  <r>
    <x v="10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2-07T00:00:00"/>
  </r>
  <r>
    <x v="10"/>
    <x v="2"/>
    <s v="2021-12-01"/>
    <s v="ORENCIA® 125 mg , solution injectable en stylo pré-rempli"/>
    <s v=""/>
    <s v="ORENCIA 125 mg, solution injectable en stylo pré-rempli"/>
    <x v="6"/>
    <x v="1"/>
    <s v="Abatacept"/>
    <d v="2022-02-07T00:00:00"/>
  </r>
  <r>
    <x v="10"/>
    <x v="0"/>
    <s v="2021-11-30"/>
    <s v="SULFATE DE MAGNESIUM LAVOISIER 15 POUR CENT (0,15 g/ml) , solution injectable (I.V.) en ampoule – ampoule verre de 10 ml"/>
    <s v=""/>
    <s v="SULFATE DE MAGNESIUM LAVOISIER 15 POUR CENT (0,15 g/ml), solution injectable (I.V.) en ampoule – ampoule verre de 10 ml"/>
    <x v="8"/>
    <x v="1"/>
    <s v="Magnésium (Sulfate de)"/>
    <d v="2022-02-07T00:00:00"/>
  </r>
  <r>
    <x v="10"/>
    <x v="1"/>
    <s v="2021-11-30"/>
    <s v="ALFALASTIN 33,33 mg/ml , poudre et solvant pour solution injectable"/>
    <s v="2021-11-29"/>
    <s v="ALFALASTIN 33,33 mg/ml , poudre et solvant pour solution injectable"/>
    <x v="7"/>
    <x v="1"/>
    <s v="Alpha-1 antitrypsine"/>
    <d v="2022-02-07T00:00:00"/>
  </r>
  <r>
    <x v="10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2-07T00:00:00"/>
  </r>
  <r>
    <x v="10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2-07T00:00:00"/>
  </r>
  <r>
    <x v="10"/>
    <x v="1"/>
    <s v="2021-11-29"/>
    <s v="PROGESTERONE RETARD PHARLON 500 mg/2 ml , solution injectable IM en ampoule"/>
    <s v="2021-11-29"/>
    <s v="PROGESTERONE RETARD PHARLON 500 mg/2 ml, solution injectable IM en ampoule"/>
    <x v="11"/>
    <x v="1"/>
    <s v="Progestérone"/>
    <d v="2022-02-07T00:00:00"/>
  </r>
  <r>
    <x v="10"/>
    <x v="1"/>
    <s v="2021-11-23"/>
    <s v="ISENTRESS 100 mg , granulés pour suspension buvable"/>
    <s v="2021-09-01"/>
    <s v="ISENTRESS 100 mg, granulés pour suspension buvable"/>
    <x v="0"/>
    <x v="1"/>
    <s v="Raltégravir"/>
    <d v="2022-02-07T00:00:00"/>
  </r>
  <r>
    <x v="10"/>
    <x v="2"/>
    <s v="2021-11-19"/>
    <s v="TIGREAT 2,5 mg , comprimés pelliculés"/>
    <s v=""/>
    <s v="TIGREAT 2,5 mg, comprimés pelliculés"/>
    <x v="0"/>
    <x v="1"/>
    <s v="Tigécycline"/>
    <d v="2022-02-07T00:00:00"/>
  </r>
  <r>
    <x v="10"/>
    <x v="3"/>
    <s v="2021-11-19"/>
    <s v="RIBAVIRINE BIOGARAN 200 mg/400 mg , comprimé pelliculé"/>
    <s v=""/>
    <s v="RIBAVIRINE BIOGARAN 200 mg/400 mg, comprimé pelliculé"/>
    <x v="0"/>
    <x v="1"/>
    <s v="Ribavirine"/>
    <d v="2022-02-07T00:00:00"/>
  </r>
  <r>
    <x v="10"/>
    <x v="1"/>
    <s v="2021-11-18"/>
    <s v="VORICONAZOLE OHRE PHARMA 200 mg , poudre pour solution pour perfusion"/>
    <s v="2021-10-01"/>
    <s v="VORICONAZOLE OHRE PHARMA 200 mg, poudre pour solution pour perfusion"/>
    <x v="0"/>
    <x v="1"/>
    <s v="Voriconazole"/>
    <d v="2022-02-07T00:00:00"/>
  </r>
  <r>
    <x v="10"/>
    <x v="2"/>
    <s v="2021-11-18"/>
    <s v="BRICANYL 0,5 mg/1 ml , solution injectable en ampoule"/>
    <s v=""/>
    <s v="BRICANYL 0,5 mg/1 ml, solution injectable en ampoule"/>
    <x v="12"/>
    <x v="1"/>
    <s v="Terbutaline"/>
    <d v="2022-02-07T00:00:00"/>
  </r>
  <r>
    <x v="10"/>
    <x v="2"/>
    <s v="2021-11-10"/>
    <s v="VISUDYNE 15 mg  poudre pour solution pour perfusion"/>
    <s v=""/>
    <s v="VISUDYNE 15 mg  poudre pour solution pour perfusion"/>
    <x v="4"/>
    <x v="1"/>
    <s v="Vertéporfine "/>
    <d v="2022-02-07T00:00:00"/>
  </r>
  <r>
    <x v="10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2-07T00:00:00"/>
  </r>
  <r>
    <x v="10"/>
    <x v="2"/>
    <s v="2021-11-05"/>
    <s v="SOLUPRED 5 mg et 20 mg , comprimé orodispersible"/>
    <s v=""/>
    <s v="SOLUPRED 5 mg et 20 mg, comprimé orodispersible"/>
    <x v="2"/>
    <x v="1"/>
    <s v="Prednisolone"/>
    <d v="2022-02-07T00:00:00"/>
  </r>
  <r>
    <x v="10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2-07T00:00:00"/>
  </r>
  <r>
    <x v="10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2-07T00:00:00"/>
  </r>
  <r>
    <x v="10"/>
    <x v="0"/>
    <s v="2021-11-04"/>
    <s v="TOPOTECAN HOSPIRA 4 mg/4ml , solution à diluer pour perfusion"/>
    <s v="2021-11-04"/>
    <s v="TOPOTECAN HOSPIRA 4 mg/4ml, solution à diluer pour perfusion"/>
    <x v="6"/>
    <x v="1"/>
    <s v="Topotécane (chlorhydrate de)"/>
    <d v="2022-02-07T00:00:00"/>
  </r>
  <r>
    <x v="10"/>
    <x v="1"/>
    <s v="2021-11-02"/>
    <s v="SCOPOLAMINE COOPER 0,5 mg/2 ml , solution injectable"/>
    <s v="2021-10-29"/>
    <s v="SCOPOLAMINE COOPER 0,5 mg/2 ml, solution injectable"/>
    <x v="8"/>
    <x v="1"/>
    <s v="Scopolamine"/>
    <d v="2022-02-07T00:00:00"/>
  </r>
  <r>
    <x v="10"/>
    <x v="1"/>
    <s v="2021-10-29"/>
    <s v="ACLOTINE 100 UI/mL , poudre et solvant pour solution injectable, format 1000 UI"/>
    <s v="2021-06-01"/>
    <s v="ACLOTINE 100 UI/mL , poudre et solvant pour solution injectable, format 1000 UI"/>
    <x v="7"/>
    <x v="1"/>
    <s v="Antithrombine humaine"/>
    <d v="2022-02-07T00:00:00"/>
  </r>
  <r>
    <x v="10"/>
    <x v="0"/>
    <s v="2021-10-28"/>
    <s v="RIFADINE 300 mg, gélule"/>
    <s v=""/>
    <s v="RIFADINE 300 mg, gélule"/>
    <x v="0"/>
    <x v="1"/>
    <s v="Rifampicine sodique"/>
    <d v="2022-02-07T00:00:00"/>
  </r>
  <r>
    <x v="10"/>
    <x v="1"/>
    <s v="2021-10-27"/>
    <s v="ALENDRONATE 10 mg , comprimé"/>
    <s v="2021-10-27"/>
    <s v="ALENDRONATE 10 mg, comprimé"/>
    <x v="10"/>
    <x v="1"/>
    <s v="Acide alendronique"/>
    <d v="2022-02-07T00:00:00"/>
  </r>
  <r>
    <x v="10"/>
    <x v="2"/>
    <s v="2021-10-22"/>
    <s v="ROACTEMRA 20 mg/ml , solution à diluer pour perfusion"/>
    <s v=""/>
    <s v="ROACTEMRA 20 mg/ml, solution à diluer pour perfusion"/>
    <x v="6"/>
    <x v="1"/>
    <s v="Tocilizumab"/>
    <d v="2022-02-07T00:00:00"/>
  </r>
  <r>
    <x v="10"/>
    <x v="2"/>
    <s v="2021-10-22"/>
    <s v="ROACTEMRA 162 mg, solution injectable en seringue préremplie"/>
    <s v=""/>
    <s v="ROACTEMRA 162 mg, solution injectable en seringue préremplie"/>
    <x v="6"/>
    <x v="1"/>
    <s v="Tocilizumab"/>
    <d v="2022-02-07T00:00:00"/>
  </r>
  <r>
    <x v="10"/>
    <x v="2"/>
    <s v="2021-10-22"/>
    <s v="ROACTEMRA 162 mg,  solution injectable en stylo prérempli"/>
    <s v=""/>
    <s v="ROACTEMRA 162 mg,  solution injectable en stylo prérempli"/>
    <x v="6"/>
    <x v="1"/>
    <s v="Tocilizumab"/>
    <d v="2022-02-07T00:00:00"/>
  </r>
  <r>
    <x v="10"/>
    <x v="1"/>
    <s v="2021-10-21"/>
    <s v="RESITUNE 100 mg  Comprimé gastro-résistant Flacon de 30 et Flacon de 90"/>
    <s v="2021-10-21"/>
    <s v="RESITUNE 100 mg  Comprimé gastro-résistant Flacon de 30 et Flacon de 90"/>
    <x v="7"/>
    <x v="1"/>
    <s v="Acide acétylsalicylique"/>
    <d v="2022-02-07T00:00:00"/>
  </r>
  <r>
    <x v="10"/>
    <x v="1"/>
    <s v="2021-10-21"/>
    <s v="RESITUNE 75 mg  Comprimé gastro-résistant Flacon de 30 et Flacon de 90"/>
    <s v="2021-10-21"/>
    <s v="RESITUNE 75 mg  Comprimé gastro-résistant Flacon de 30 et Flacon de 90"/>
    <x v="7"/>
    <x v="1"/>
    <s v="Acide acétylsalicylique"/>
    <d v="2022-02-07T00:00:00"/>
  </r>
  <r>
    <x v="10"/>
    <x v="2"/>
    <s v="2021-10-21"/>
    <s v="VYNDAQEL 61 mg , capsule molle"/>
    <s v=""/>
    <s v="VYNDAQEL 61 mg, capsule molle"/>
    <x v="5"/>
    <x v="1"/>
    <s v="Tafamidis"/>
    <d v="2022-02-07T00:00:00"/>
  </r>
  <r>
    <x v="10"/>
    <x v="1"/>
    <s v="2021-10-20"/>
    <s v="PARLODEL 5 mg, gélule et PARLODEL 10 mg, gélule"/>
    <s v="2021-10-04"/>
    <s v="PARLODEL 5 mg, gélule et PARLODEL 10 mg, gélule"/>
    <x v="5"/>
    <x v="1"/>
    <s v="Bromocriptine (mésilate de)"/>
    <d v="2022-02-07T00:00:00"/>
  </r>
  <r>
    <x v="10"/>
    <x v="1"/>
    <s v="2021-10-19"/>
    <s v="BARACLUDE 1 mg , comprimé pelliculé"/>
    <s v="2021-10-19"/>
    <s v="BARACLUDE 1 mg, comprimé pelliculé"/>
    <x v="0"/>
    <x v="1"/>
    <s v="Entécavir"/>
    <d v="2022-02-07T00:00:00"/>
  </r>
  <r>
    <x v="10"/>
    <x v="1"/>
    <s v="2021-10-18"/>
    <s v="FIRMAGON 80 mg , poudre et solvant pour solution injectable"/>
    <s v="2021-10-18"/>
    <s v="FIRMAGON 80 mg, poudre et solvant pour solution injectable"/>
    <x v="6"/>
    <x v="1"/>
    <s v="Dégarélix"/>
    <d v="2022-02-07T00:00:00"/>
  </r>
  <r>
    <x v="10"/>
    <x v="1"/>
    <s v="2021-10-14"/>
    <s v="IMETH 2,5 mg comprimé"/>
    <s v=""/>
    <s v="IMETH 2,5 mg comprimé"/>
    <x v="6"/>
    <x v="1"/>
    <s v="Méthotrexate"/>
    <d v="2022-02-07T00:00:00"/>
  </r>
  <r>
    <x v="10"/>
    <x v="1"/>
    <s v="2021-10-08"/>
    <s v="DEPAKOTE 250 mg et 500 mg , comprimé gastro-résistant"/>
    <s v="2021-07-01"/>
    <s v="DEPAKOTE 250 mg et 500 mg, comprimé gastro-résistant"/>
    <x v="5"/>
    <x v="1"/>
    <s v="Acide valproïque"/>
    <d v="2022-02-07T00:00:00"/>
  </r>
  <r>
    <x v="10"/>
    <x v="1"/>
    <s v="2021-10-04"/>
    <s v="GARDENAL 100 mg , comprimé"/>
    <s v=""/>
    <s v="GARDENAL 100 mg, comprimé"/>
    <x v="5"/>
    <x v="1"/>
    <s v="Phénobarbital sodique"/>
    <d v="2022-02-07T00:00:00"/>
  </r>
  <r>
    <x v="10"/>
    <x v="1"/>
    <s v="2021-10-01"/>
    <s v="FROVATRIPTAN TEVA 2,5 mg,  comprimé pelliculé"/>
    <s v="2021-10-01"/>
    <s v="FROVATRIPTAN TEVA 2,5 mg,  comprimé pelliculé"/>
    <x v="5"/>
    <x v="1"/>
    <s v="Frovatriptan"/>
    <d v="2022-02-07T00:00:00"/>
  </r>
  <r>
    <x v="10"/>
    <x v="1"/>
    <s v="2021-10-01"/>
    <s v="HEPARINE CHOAY 25 000 UI/5 ml  solution injectable IV"/>
    <s v="2021-07-23"/>
    <s v="HEPARINE Choay 25 000 UI/5 ml  solution injectable"/>
    <x v="7"/>
    <x v="1"/>
    <s v="Héparine sodique"/>
    <d v="2022-02-07T00:00:00"/>
  </r>
  <r>
    <x v="10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1"/>
    <s v="Olanzapine"/>
    <d v="2022-02-07T00:00:00"/>
  </r>
  <r>
    <x v="10"/>
    <x v="0"/>
    <s v="2021-09-27"/>
    <s v="ZERBAXA 0,1 g/0,5 g , poudre pour solution à diluer pour perfusion"/>
    <s v=""/>
    <s v="ZERBAXA 0,1 g/0,5 g, poudre pour solution à diluer pour perfusion"/>
    <x v="0"/>
    <x v="1"/>
    <s v="Ceftolozane / Tazobactam"/>
    <d v="2022-02-07T00:00:00"/>
  </r>
  <r>
    <x v="10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2-07T00:00:00"/>
  </r>
  <r>
    <x v="10"/>
    <x v="1"/>
    <s v="2021-09-24"/>
    <s v="VORICONAZOLE ARROW 200 mg  poudre pour solution pour perfusion"/>
    <s v="2021-08-27"/>
    <s v="VORICONAZOLE ARROW 200 mg  poudre pour solution pour perfusion"/>
    <x v="0"/>
    <x v="1"/>
    <s v="Voriconazole"/>
    <d v="2022-02-07T00:00:00"/>
  </r>
  <r>
    <x v="10"/>
    <x v="0"/>
    <s v="2021-09-24"/>
    <s v="TRASYLOL 500 000 UIK/50 mL , solution injectable"/>
    <s v=""/>
    <s v="TRASYLOL 500 000 UIK/50 mL, solution injectable"/>
    <x v="7"/>
    <x v="1"/>
    <s v="Aprotinine"/>
    <d v="2022-02-07T00:00:00"/>
  </r>
  <r>
    <x v="10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1"/>
    <s v="Olanzapine"/>
    <d v="2022-02-07T00:00:00"/>
  </r>
  <r>
    <x v="10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1"/>
    <s v="Olanzapine"/>
    <d v="2022-02-07T00:00:00"/>
  </r>
  <r>
    <x v="10"/>
    <x v="0"/>
    <s v="2021-09-10"/>
    <s v="LINEZOLIDE OHRE PHARMA 600 mg , comprimé pelliculé"/>
    <s v=""/>
    <s v="LINEZOLIDE Ohre Pharma 600 mg, comprimé pelliculé"/>
    <x v="0"/>
    <x v="1"/>
    <s v="Linézolide"/>
    <d v="2022-02-07T00:00:00"/>
  </r>
  <r>
    <x v="10"/>
    <x v="1"/>
    <s v="2021-09-03"/>
    <s v="ACIDE ACETYLSALICYLIQUE MYLAN 100 mg , comprimé gastro-résistant"/>
    <s v="2021-04-13"/>
    <s v="ACIDE ACETYLSALICYLIQUE MYLAN 100 mg , comprimé gastro-résistant"/>
    <x v="7"/>
    <x v="1"/>
    <s v="Acide acétylsalicylique"/>
    <d v="2022-02-07T00:00:00"/>
  </r>
  <r>
    <x v="10"/>
    <x v="1"/>
    <s v="2021-09-03"/>
    <s v="ADIAZINE 500 mg , comprimé"/>
    <s v="2020-06-08"/>
    <s v="ADIAZINE 500 mg , comprimé"/>
    <x v="0"/>
    <x v="1"/>
    <s v="Sulfadiazine"/>
    <d v="2022-02-07T00:00:00"/>
  </r>
  <r>
    <x v="10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1"/>
    <s v="Amoxicilline / acide clavulanique"/>
    <d v="2022-02-07T00:00:00"/>
  </r>
  <r>
    <x v="10"/>
    <x v="1"/>
    <s v="2021-09-03"/>
    <s v="ASPIRINE PROTECT 100 mg , comprimé gastro-résistant"/>
    <s v="2021-04-13"/>
    <s v="ASPIRINE PROTECT 100 mg, comprimé gastro-résistant"/>
    <x v="7"/>
    <x v="1"/>
    <s v="Acide acétylsalicylique"/>
    <d v="2022-02-07T00:00:00"/>
  </r>
  <r>
    <x v="10"/>
    <x v="1"/>
    <s v="2021-09-03"/>
    <s v="AUGMENTIN  500 mg/50 mg, 2 g/200 mg ADULTES, 1 g/200 mg, poudre pour solution injectable/pour perfusion (IV)"/>
    <s v="2021-03-15"/>
    <s v="AUGMENTIN  500 mg/50 mg, 2 g/200 mg ADULTES, 1 g/200 mg, poudre pour solution injectable/pour perfusion (IV)"/>
    <x v="0"/>
    <x v="1"/>
    <s v="Amoxicilline / acide clavulanique"/>
    <d v="2022-02-07T00:00:00"/>
  </r>
  <r>
    <x v="10"/>
    <x v="1"/>
    <s v="2021-09-03"/>
    <s v="CYNOMEL 0,025 mg , comprimé sécable"/>
    <s v="2021-04-13"/>
    <s v="CYNOMEL 0,025 mg, comprimé sécable"/>
    <x v="2"/>
    <x v="1"/>
    <s v="Liothyronine sodique"/>
    <d v="2022-02-07T00:00:00"/>
  </r>
  <r>
    <x v="10"/>
    <x v="1"/>
    <s v="2021-09-03"/>
    <s v="DEPAMIDE 300 mg , comprimé pelliculé gastro-résistant"/>
    <s v="2020-09-22"/>
    <s v="DEPAMIDE 300 mg, comprimé pelliculé gastro-résistant"/>
    <x v="5"/>
    <x v="1"/>
    <s v="Valpromide"/>
    <d v="2022-02-07T00:00:00"/>
  </r>
  <r>
    <x v="10"/>
    <x v="1"/>
    <s v="2021-09-03"/>
    <s v="DEROXAT 20mg/ 10 ml , suspension buvable"/>
    <s v="2020-09-30"/>
    <s v="DEROXAT 20mg/ 10 ml, suspension buvable"/>
    <x v="5"/>
    <x v="1"/>
    <s v="Paroxétine (chlorhydrate de) hémihydraté"/>
    <d v="2022-02-07T00:00:00"/>
  </r>
  <r>
    <x v="10"/>
    <x v="1"/>
    <s v="2021-09-03"/>
    <s v="ESKAZOLE 400 mg, comprimé"/>
    <s v="2021-04-01"/>
    <s v="ESKAZOLE 400 mg, comprimé"/>
    <x v="9"/>
    <x v="1"/>
    <s v="Albendazole"/>
    <d v="2022-02-07T00:00:00"/>
  </r>
  <r>
    <x v="10"/>
    <x v="1"/>
    <s v="2021-09-03"/>
    <s v="LHRH FERRING 100 microgrammes/1 ml, solution injectable"/>
    <s v="2021-04-06"/>
    <s v="LHRH FERRING 100 microgrammes/1 ml, solution injectable"/>
    <x v="1"/>
    <x v="1"/>
    <s v="Acétate de gonadoréline"/>
    <d v="2022-02-07T00:00:00"/>
  </r>
  <r>
    <x v="10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1"/>
    <s v="Pipéracilline"/>
    <d v="2022-02-07T00:00:00"/>
  </r>
  <r>
    <x v="10"/>
    <x v="1"/>
    <s v="2021-09-03"/>
    <s v="TALOXA  600 mg comprimé, TALOXA 600 mg/5 ml suspension buvable"/>
    <s v="2020-02-27"/>
    <s v="TALOXA  600 mg comprimé, TALOXA 600 mg/5 ml suspension buvable"/>
    <x v="5"/>
    <x v="1"/>
    <s v="Felbamate"/>
    <d v="2022-02-07T00:00:00"/>
  </r>
  <r>
    <x v="10"/>
    <x v="1"/>
    <s v="2021-09-03"/>
    <s v="SPOTOF 500 mg comprimé pelliculé et EXACYL 500mg  comprimé pelliculé"/>
    <s v="2021-04-21"/>
    <s v="SPOTOF 500 mg comprimé pelliculé et EXACYL 500mg  comprimé pelliculé"/>
    <x v="7"/>
    <x v="1"/>
    <s v="Tranexamique (acide)"/>
    <d v="2022-02-07T00:00:00"/>
  </r>
  <r>
    <x v="10"/>
    <x v="1"/>
    <s v="2021-09-03"/>
    <s v="CYAMEMAZINE 25 mg, comprimé pelliculé sécable (Spécialités à base de)"/>
    <s v="2021-04-16"/>
    <s v="CYAMEMAZINE 25 mg, comprimé pelliculé sécable (Spécialités à base de)"/>
    <x v="5"/>
    <x v="1"/>
    <s v="Cyamémazine"/>
    <d v="2022-02-07T00:00:00"/>
  </r>
  <r>
    <x v="10"/>
    <x v="1"/>
    <s v="2021-09-03"/>
    <s v="PROVAMES 2 mg  comprimé pelliculé"/>
    <s v="2021-04-16"/>
    <s v="PROVAMES 2 mg  comprimé pelliculé"/>
    <x v="11"/>
    <x v="1"/>
    <s v="Estradiol hémihydraté"/>
    <d v="2022-02-07T00:00:00"/>
  </r>
  <r>
    <x v="10"/>
    <x v="1"/>
    <s v="2021-09-03"/>
    <s v="AMMONAPS 500 mg , comprimé"/>
    <s v="2021-05-12"/>
    <s v="AMMONAPS 500 mg, comprimé"/>
    <x v="8"/>
    <x v="1"/>
    <s v="Phénylbutyrate de sodium"/>
    <d v="2022-02-07T00:00:00"/>
  </r>
  <r>
    <x v="10"/>
    <x v="1"/>
    <s v="2021-09-03"/>
    <s v="ORENCIA® 125 mg , solution injectable en seringue préremplie"/>
    <s v="2021-05-18"/>
    <s v="ORENCIA 125 mg, solution injectable en seringue préremplie"/>
    <x v="6"/>
    <x v="1"/>
    <s v="Abatacept"/>
    <d v="2022-02-07T00:00:00"/>
  </r>
  <r>
    <x v="10"/>
    <x v="1"/>
    <s v="2021-09-03"/>
    <s v="CLAMOXYL 2 g, poudre pour solution injectable/ pour perfusion (IM-IV)"/>
    <s v="2021-04-12"/>
    <s v="CLAMOXYL 2 g, poudre pour solution injectable/ pour perfusion (IM-IV)"/>
    <x v="0"/>
    <x v="1"/>
    <s v="Amoxicilline"/>
    <d v="2022-02-07T00:00:00"/>
  </r>
  <r>
    <x v="10"/>
    <x v="2"/>
    <s v="2021-09-03"/>
    <s v="CERNEVIT , poudre pour solution injectable ou pour perfusion"/>
    <s v=""/>
    <s v="CERNEVIT, poudre pour solution injectable ou pour perfusion"/>
    <x v="7"/>
    <x v="1"/>
    <s v="Association de vitamines hydrosolubles et liposolubles"/>
    <d v="2022-02-07T00:00:00"/>
  </r>
  <r>
    <x v="10"/>
    <x v="1"/>
    <s v="2021-09-03"/>
    <s v="PARLODEL 2,5 mg  comprimé sécable"/>
    <s v="2021-08-02"/>
    <s v="PARLODEL 2,5 mg  comprimé sécable"/>
    <x v="11"/>
    <x v="1"/>
    <s v="Bromocriptine"/>
    <d v="2022-02-07T00:00:00"/>
  </r>
  <r>
    <x v="10"/>
    <x v="1"/>
    <s v="2021-08-30"/>
    <s v="DAPTOMYCINE ACCORD 350 mg , poudre pour solution injectable/pour perfusion"/>
    <s v="2021-08-16"/>
    <s v="DAPTOMYCINE ACCORD 350 mg, poudre pour solution injectable/pour perfusion"/>
    <x v="0"/>
    <x v="1"/>
    <s v="Daptomycine"/>
    <d v="2022-02-07T00:00:00"/>
  </r>
  <r>
    <x v="10"/>
    <x v="1"/>
    <s v="2021-08-27"/>
    <s v="VABOREM 1g/1g , poudre pour solution à diluer pour perfusion"/>
    <s v="2021-08-26"/>
    <s v="VABOREM 1g/1g, poudre pour solution à diluer pour perfusion"/>
    <x v="0"/>
    <x v="1"/>
    <s v="Méropénem/Vaborbactam"/>
    <d v="2022-02-07T00:00:00"/>
  </r>
  <r>
    <x v="10"/>
    <x v="1"/>
    <s v="2021-08-24"/>
    <s v="TALZENNA 1 mg, gélule - TALZENNA 0.5 mg, gélule"/>
    <s v="2021-08-24"/>
    <s v="TALZENNA 1 mg, gélule - TALZENNA 0.5 mg, gélule"/>
    <x v="6"/>
    <x v="1"/>
    <s v="Talazoparib"/>
    <d v="2022-02-07T00:00:00"/>
  </r>
  <r>
    <x v="10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2-07T00:00:00"/>
  </r>
  <r>
    <x v="10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2-07T00:00:00"/>
  </r>
  <r>
    <x v="10"/>
    <x v="1"/>
    <s v="2021-08-18"/>
    <s v="LAROSCORBINE 1g/5ml , solution injectable"/>
    <s v="2021-08-18"/>
    <s v="LAROSCORBINE 1g/5ml, solution injectable"/>
    <x v="8"/>
    <x v="1"/>
    <s v="Acide ascorbique"/>
    <d v="2022-02-07T00:00:00"/>
  </r>
  <r>
    <x v="10"/>
    <x v="1"/>
    <s v="2021-08-17"/>
    <s v="LIKOZAM 1 mg/ml , suspension buvable"/>
    <s v="2021-08-17"/>
    <s v="LIKOZAM 1 mg/ml, suspension buvable"/>
    <x v="5"/>
    <x v="1"/>
    <s v="Clobazam"/>
    <d v="2022-02-07T00:00:00"/>
  </r>
  <r>
    <x v="10"/>
    <x v="2"/>
    <s v="2021-08-17"/>
    <s v="ZOPHREN 4 mg/5 ml , sirop"/>
    <s v=""/>
    <s v="ZOPHREN 4 mg/5 ml, sirop"/>
    <x v="8"/>
    <x v="1"/>
    <s v="Ondansétron"/>
    <d v="2022-02-07T00:00:00"/>
  </r>
  <r>
    <x v="10"/>
    <x v="1"/>
    <s v="2021-08-16"/>
    <s v="LEVODOPA CARBIDOPA TEVA 100 mg/10 mg , comprimé sécable"/>
    <s v="2021-05-03"/>
    <s v="LEVODOPA CARBIDOPA TEVA 100 mg/10 mg, comprimé sécable"/>
    <x v="5"/>
    <x v="1"/>
    <s v="Lévodopa / bensérazide base"/>
    <d v="2022-02-07T00:00:00"/>
  </r>
  <r>
    <x v="10"/>
    <x v="0"/>
    <s v="2021-08-16"/>
    <s v="DIPENTUM  250 mg comprimé et DIPENTUM 500 mg comprimé"/>
    <s v=""/>
    <s v="DIPENTUM  250 mg comprimé et DIPENTUM 500 mg comprimé"/>
    <x v="8"/>
    <x v="1"/>
    <s v="Olsalazine sodique"/>
    <d v="2022-02-07T00:00:00"/>
  </r>
  <r>
    <x v="10"/>
    <x v="2"/>
    <s v="2021-08-16"/>
    <s v="LEVOBUPIVACAINE : ALTAN 0,625; 1,25; 2,5 et 5 mg/mL solution injectable/pour perfusion - Kabi 1,25 mg/ml poche 100 ml; 2,5 et 5 mg/ml 10 ml"/>
    <s v=""/>
    <s v="LEVOBUPIVACAINE : ALTAN 0,625; 1,25; 2,5 et 5 mg/mL solution injectable/pour perfusion - Kabi 1,25 mg/ml poche 100 ml; 2,5 et 5 mg/ml 10 ml"/>
    <x v="5"/>
    <x v="1"/>
    <s v="Lévobupivacaïne (chlorhydrate)"/>
    <d v="2022-02-07T00:00:00"/>
  </r>
  <r>
    <x v="10"/>
    <x v="1"/>
    <s v="2021-08-13"/>
    <s v="EMEND 125 mg , poudre pour suspension buvable"/>
    <s v="2021-08-13"/>
    <s v="EMEND 125 mg"/>
    <x v="8"/>
    <x v="1"/>
    <s v="Aprépitant"/>
    <d v="2022-02-07T00:00:00"/>
  </r>
  <r>
    <x v="10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2-07T00:00:00"/>
  </r>
  <r>
    <x v="10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2-07T00:00:00"/>
  </r>
  <r>
    <x v="10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1"/>
    <s v="Benzathine benzylpénicilline"/>
    <d v="2022-02-07T00:00:00"/>
  </r>
  <r>
    <x v="10"/>
    <x v="1"/>
    <s v="2021-08-09"/>
    <s v="ALKERAN 50 mg/10 ml , lyophilisat et solution pour usage parentéral (I.V.)"/>
    <s v="2021-08-02"/>
    <s v="ALKERAN 50 mg/10 ml, lyophilisat et solution pour usage parentéral (I.V.)"/>
    <x v="6"/>
    <x v="1"/>
    <s v="Melphalan (Chlorhydrate)"/>
    <d v="2022-02-07T00:00:00"/>
  </r>
  <r>
    <x v="10"/>
    <x v="1"/>
    <s v="2021-08-06"/>
    <s v="POLARAMINE 5 mg/1 ml , solution injectable"/>
    <s v="2021-08-02"/>
    <s v="POLARAMINE 5 mg/1 ml, solution injectable"/>
    <x v="12"/>
    <x v="1"/>
    <s v="Dexchlorphéniramine"/>
    <d v="2022-02-07T00:00:00"/>
  </r>
  <r>
    <x v="10"/>
    <x v="1"/>
    <s v="2021-08-06"/>
    <s v="NINLARO 2,3 mg , gélule"/>
    <s v="2021-07-31"/>
    <s v="NINLARO 2,3 mg, gélule"/>
    <x v="6"/>
    <x v="1"/>
    <s v="Ixazomib"/>
    <d v="2022-02-07T00:00:00"/>
  </r>
  <r>
    <x v="10"/>
    <x v="2"/>
    <s v="2021-08-04"/>
    <s v="KARDEGIC 160 mg , poudre pour solution buvable en sachet"/>
    <s v=""/>
    <s v="KARDEGIC 160 mg, poudre pour solution buvable en sachet"/>
    <x v="5"/>
    <x v="1"/>
    <s v="DL-lysine (acétylsalicylate de)"/>
    <d v="2022-02-07T00:00:00"/>
  </r>
  <r>
    <x v="10"/>
    <x v="3"/>
    <s v="2021-07-28"/>
    <s v="ACADIONE 250 mg , comprimé dragéifié"/>
    <s v=""/>
    <s v="ACADIONE 250 mg, comprimé dragéifié"/>
    <x v="10"/>
    <x v="1"/>
    <s v="Tiopronine"/>
    <d v="2022-02-07T00:00:00"/>
  </r>
  <r>
    <x v="10"/>
    <x v="0"/>
    <s v="2021-07-28"/>
    <s v="BELUSTINE 40 mg , gélule"/>
    <s v=""/>
    <s v="BELUSTINE 40 mg, gélule"/>
    <x v="6"/>
    <x v="1"/>
    <s v="Lomustine"/>
    <d v="2022-02-07T00:00:00"/>
  </r>
  <r>
    <x v="10"/>
    <x v="0"/>
    <s v="2021-07-20"/>
    <s v="TOMUDEX 2 mg , poudre pour solution pour perfusion"/>
    <s v=""/>
    <s v="TOMUDEX 2 mg, poudre pour solution pour perfusion"/>
    <x v="6"/>
    <x v="1"/>
    <s v="Raltitrexed"/>
    <d v="2022-02-07T00:00:00"/>
  </r>
  <r>
    <x v="10"/>
    <x v="1"/>
    <s v="2021-07-19"/>
    <s v="NOXAFIL 300 mg,  solution à diluer pour perfusion"/>
    <s v="2021-07-19"/>
    <s v="NOXAFIL 300 mg,  solution à diluer pour perfusion"/>
    <x v="0"/>
    <x v="1"/>
    <s v="Posaconazole"/>
    <d v="2022-02-07T00:00:00"/>
  </r>
  <r>
    <x v="10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2-07T00:00:00"/>
  </r>
  <r>
    <x v="10"/>
    <x v="0"/>
    <s v="2021-07-09"/>
    <s v="EXACYL 1 g/10 ml,  solution buvable"/>
    <s v=""/>
    <s v="EXACYL 1 g/10 ml,  solution buvable"/>
    <x v="7"/>
    <x v="1"/>
    <s v="Tranexamique (acide)"/>
    <d v="2022-02-07T00:00:00"/>
  </r>
  <r>
    <x v="10"/>
    <x v="1"/>
    <s v="2021-07-09"/>
    <s v="ETOMIDATE LIPURO 20 mg/10 ml , émulsion injectable"/>
    <s v="2021-07-09"/>
    <s v="ETOMIDATE LIPURO 20 mg/10 ml, émulsion injectable"/>
    <x v="5"/>
    <x v="1"/>
    <s v="Etomidate"/>
    <d v="2022-02-07T00:00:00"/>
  </r>
  <r>
    <x v="10"/>
    <x v="0"/>
    <s v="2021-06-30"/>
    <s v="BREVIBLOC 10 mg/ml,  solution pour perfusion (poche de 250 ml)"/>
    <s v=""/>
    <s v="BREVIBLOC 10 mg/ml,  solution pour perfusion (poche de 250 ml)"/>
    <x v="3"/>
    <x v="1"/>
    <s v="Esmolol (chlorhydrate d')"/>
    <d v="2022-02-07T00:00:00"/>
  </r>
  <r>
    <x v="10"/>
    <x v="3"/>
    <s v="2021-06-28"/>
    <s v="MEXILETINE AP-HP 200 mg , gélule - Mise à disposition de NAMUSCLA 167 mg, gélule"/>
    <s v=""/>
    <s v="MEXILETINE AP-HP 200 mg, gélule - Mise à disposition de NAMUSCLA 167 mg, gélule"/>
    <x v="3"/>
    <x v="1"/>
    <s v="Mexilétine"/>
    <d v="2022-02-07T00:00:00"/>
  </r>
  <r>
    <x v="10"/>
    <x v="1"/>
    <s v="2021-06-25"/>
    <s v="PEDIAVEN AP-HP G20 , solution pour perfusion, poche bicompartimentée de 1000 ml"/>
    <s v="2021-06-25"/>
    <s v="PEDIAVEN AP-HP G20, solution pour perfusion, poche bicompartimentée de 1000 ml"/>
    <x v="7"/>
    <x v="1"/>
    <s v="Mélange nutritif"/>
    <d v="2022-02-07T00:00:00"/>
  </r>
  <r>
    <x v="10"/>
    <x v="1"/>
    <s v="2021-06-23"/>
    <s v="LEVOTHYROX 88, 112 et 137 microgrammes, comprimé sécable"/>
    <s v="2021-06-22"/>
    <s v="LEVOTHYROX 88, 112 et 137 microgrammes, comprimé sécable"/>
    <x v="2"/>
    <x v="1"/>
    <s v="Lévothyroxine sodique"/>
    <d v="2022-02-07T00:00:00"/>
  </r>
  <r>
    <x v="10"/>
    <x v="1"/>
    <s v="2021-06-17"/>
    <s v="TARGRETIN 75 mg , capsule molle"/>
    <s v="2021-06-17"/>
    <s v="TARGRETIN 75 mg, capsule molle"/>
    <x v="6"/>
    <x v="1"/>
    <s v="Bexarotène"/>
    <d v="2022-02-07T00:00:00"/>
  </r>
  <r>
    <x v="10"/>
    <x v="1"/>
    <s v="2021-06-08"/>
    <s v="SIGNIFOR 30 mg , poudre et solvant pour suspension injectable"/>
    <s v="2021-05-31"/>
    <s v="SIGNIFOR 30 mg, poudre et solvant pour suspension injectable"/>
    <x v="2"/>
    <x v="1"/>
    <s v="Pasiréotide"/>
    <d v="2022-02-07T00:00:00"/>
  </r>
  <r>
    <x v="10"/>
    <x v="1"/>
    <s v="2021-06-07"/>
    <s v="TOBI  300 mg/5 ml,  solution pour inhalation par nébuliseur"/>
    <s v="2021-06-04"/>
    <s v="TOBI 300 mg/5 ml,  solution pour inhalation par nébuliseur"/>
    <x v="0"/>
    <x v="1"/>
    <s v="Tobramycine"/>
    <d v="2022-02-07T00:00:00"/>
  </r>
  <r>
    <x v="10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1"/>
    <s v="Immunoglobuline humaine normale (IgG)"/>
    <d v="2022-02-07T00:00:00"/>
  </r>
  <r>
    <x v="10"/>
    <x v="3"/>
    <s v="2021-06-04"/>
    <s v="NEUROBLOC 5000 U/ml,  solution injectable"/>
    <s v=""/>
    <s v="NEUROBLOC 5000 U/ml,  solution injectable"/>
    <x v="10"/>
    <x v="1"/>
    <s v="Toxine botulique de type B"/>
    <d v="2022-02-07T00:00:00"/>
  </r>
  <r>
    <x v="10"/>
    <x v="1"/>
    <s v="2021-05-27"/>
    <s v="CIPROFLOXACINE ARROW 500mg  comprimé pelliculé"/>
    <s v=""/>
    <s v="CIPROFLOXACINE ARROW 500mg  comprimé pelliculé"/>
    <x v="0"/>
    <x v="1"/>
    <s v="Ciprofloxacine"/>
    <d v="2022-02-07T00:00:00"/>
  </r>
  <r>
    <x v="10"/>
    <x v="1"/>
    <s v="2021-05-26"/>
    <s v="DIGIFAB 40 mg  poudre pour solution pour perfusion"/>
    <s v="2015-02-25"/>
    <s v="DIGIFAB 40 mg  poudre pour solution pour perfusion"/>
    <x v="1"/>
    <x v="1"/>
    <s v="Fragments Fab antidigoxine (ovins)"/>
    <d v="2022-02-07T00:00:00"/>
  </r>
  <r>
    <x v="10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1"/>
    <s v="Fragment Fab d’immunoglobuline antidigitalique ovin"/>
    <d v="2022-02-07T00:00:00"/>
  </r>
  <r>
    <x v="10"/>
    <x v="1"/>
    <s v="2021-05-21"/>
    <s v="UN-ALFA 2 microgrammes/1 ml , solution injectable IV en ampoule"/>
    <s v="2021-05-21"/>
    <s v="UN-ALFA 2 microgrammes/1 ml, solution injectable IV en ampoule"/>
    <x v="8"/>
    <x v="1"/>
    <s v="Alfacalcidol "/>
    <d v="2022-02-07T00:00:00"/>
  </r>
  <r>
    <x v="10"/>
    <x v="0"/>
    <s v="2021-05-19"/>
    <s v="SEMAP 20 mg , comprimé"/>
    <s v=""/>
    <s v="SEMAP 20 mg, comprimé"/>
    <x v="5"/>
    <x v="1"/>
    <s v="Penfluridol"/>
    <d v="2022-02-07T00:00:00"/>
  </r>
  <r>
    <x v="10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2-07T00:00:00"/>
  </r>
  <r>
    <x v="10"/>
    <x v="0"/>
    <s v="2021-05-07"/>
    <s v="URAPIDIL 100 mg/20 ml , solution injectable"/>
    <s v=""/>
    <s v="URAPIDIL 100 mg/20 ml, solution injectable"/>
    <x v="3"/>
    <x v="1"/>
    <s v="Uradipil"/>
    <d v="2022-02-07T00:00:00"/>
  </r>
  <r>
    <x v="10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1"/>
    <s v="Iobenguane (131I)"/>
    <d v="2022-02-07T00:00:00"/>
  </r>
  <r>
    <x v="10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2-07T00:00:00"/>
  </r>
  <r>
    <x v="10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2-07T00:00:00"/>
  </r>
  <r>
    <x v="10"/>
    <x v="3"/>
    <s v="2021-04-30"/>
    <s v="MINIRIN 0,1 mg/ml solution pour administration endonasale : proposition de substitution"/>
    <s v=""/>
    <s v="MINIRIN 0,1 mg/ml solution pour administration endonasale"/>
    <x v="2"/>
    <x v="1"/>
    <s v="Desmopressine"/>
    <d v="2022-02-07T00:00:00"/>
  </r>
  <r>
    <x v="10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2-07T00:00:00"/>
  </r>
  <r>
    <x v="10"/>
    <x v="0"/>
    <s v="2021-04-26"/>
    <s v="ALKONATREM   150 mg, gélule (Chlorhydrate de déméclocycline)"/>
    <s v=""/>
    <s v="ALKONATREM   150 mg, gélule"/>
    <x v="0"/>
    <x v="1"/>
    <s v="Chlorhydrate de déméclocycline"/>
    <d v="2022-02-07T00:00:00"/>
  </r>
  <r>
    <x v="10"/>
    <x v="1"/>
    <s v="2021-04-22"/>
    <s v="INVANZ 1 G, poudre pour solution à diluer pour perfusion"/>
    <s v="2021-04-21"/>
    <s v="INVANZ 1 G, poudre pour solution à diluer pour perfusion"/>
    <x v="0"/>
    <x v="1"/>
    <s v="Ertapénem"/>
    <d v="2022-02-07T00:00:00"/>
  </r>
  <r>
    <x v="10"/>
    <x v="1"/>
    <s v="2021-04-22"/>
    <s v="DIAZEPAM  5 mg et 10 mg comprimé"/>
    <s v="2021-04-22"/>
    <s v="DIAZEPAM  5 mg et 10 mg comprimé"/>
    <x v="5"/>
    <x v="1"/>
    <s v="Diazépam"/>
    <d v="2022-02-07T00:00:00"/>
  </r>
  <r>
    <x v="10"/>
    <x v="0"/>
    <s v="2021-04-19"/>
    <s v="ZONISAMIDE MYLAN 100 mg, gélule"/>
    <s v=""/>
    <s v="ZONISAMIDE MYLAN 100 mg, gélule"/>
    <x v="5"/>
    <x v="1"/>
    <s v="Zonisamide"/>
    <d v="2022-02-07T00:00:00"/>
  </r>
  <r>
    <x v="10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2-07T00:00:00"/>
  </r>
  <r>
    <x v="10"/>
    <x v="2"/>
    <s v="2021-04-19"/>
    <s v="ZENTEL 400 mg , comprimé"/>
    <s v=""/>
    <s v="ZENTEL 400 mg, comprimé"/>
    <x v="9"/>
    <x v="1"/>
    <s v="Albendazole"/>
    <d v="2022-02-07T00:00:00"/>
  </r>
  <r>
    <x v="10"/>
    <x v="0"/>
    <s v="2021-04-19"/>
    <s v="VITRAKVI 20 mg/ml , solution buvable flacon de 100 ml"/>
    <s v=""/>
    <s v="VITRAKVI 20 mg/ml, solution buvable flacon de 100 ml"/>
    <x v="6"/>
    <x v="1"/>
    <s v="Larotrectinib"/>
    <d v="2022-02-07T00:00:00"/>
  </r>
  <r>
    <x v="10"/>
    <x v="1"/>
    <s v="2021-04-19"/>
    <s v="VEDROP 50mg/ml  solution buvable flacon de 20 ml et de 60 ml"/>
    <s v="2020-12-22"/>
    <s v="VEDROP 50mg/ml  solution buvable flacon de 20 ml et de 60 ml"/>
    <x v="8"/>
    <x v="1"/>
    <s v="Tocophérol"/>
    <d v="2022-02-07T00:00:00"/>
  </r>
  <r>
    <x v="10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2-07T00:00:00"/>
  </r>
  <r>
    <x v="10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2-07T00:00:00"/>
  </r>
  <r>
    <x v="10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1"/>
    <s v="Ampicilline sodique / sulbactam sodique"/>
    <d v="2022-02-07T00:00:00"/>
  </r>
  <r>
    <x v="10"/>
    <x v="2"/>
    <s v="2021-04-19"/>
    <s v="TRACRIUM 250 mg/25 ml , solution injectable - flacon de 25 ml"/>
    <s v=""/>
    <s v="TRACRIUM 250 mg/25 ml, solution injectable - flacon de 25 ml"/>
    <x v="10"/>
    <x v="1"/>
    <s v="Atracurium"/>
    <d v="2022-02-07T00:00:00"/>
  </r>
  <r>
    <x v="10"/>
    <x v="2"/>
    <s v="2021-04-19"/>
    <s v="TOPIRAMATE SANDOZ 100 mg, comprimé pelliculé"/>
    <s v=""/>
    <s v="TOPIRAMATE SANDOZ 100 mg, comprimé pelliculé"/>
    <x v="5"/>
    <x v="1"/>
    <s v="Topiramate"/>
    <d v="2022-02-07T00:00:00"/>
  </r>
  <r>
    <x v="10"/>
    <x v="1"/>
    <s v="2021-04-19"/>
    <s v="TOBI PODHALER 28 mg , poudre pour inhalation en gélule"/>
    <s v="2020-03-25"/>
    <s v="TOBI PODHALER 28 mg, poudre pour inhalation en gélule"/>
    <x v="0"/>
    <x v="1"/>
    <s v="Tobramycine"/>
    <d v="2022-02-07T00:00:00"/>
  </r>
  <r>
    <x v="10"/>
    <x v="1"/>
    <s v="2021-04-19"/>
    <s v="THYROZOL  5 mg,10 mg et 20 mg"/>
    <s v="2020-09-02"/>
    <s v="THYROZOL  5 mg,10 mg et 20 mg"/>
    <x v="2"/>
    <x v="1"/>
    <s v="Thiamazole"/>
    <d v="2022-02-07T00:00:00"/>
  </r>
  <r>
    <x v="10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2-07T00:00:00"/>
  </r>
  <r>
    <x v="10"/>
    <x v="1"/>
    <s v="2021-04-19"/>
    <s v="TERCIAN 50 mg/5 ml , solution injectable en ampoule"/>
    <s v="2020-11-24"/>
    <s v="TERCIAN 50 mg/5 ml, solution injectable en ampoule"/>
    <x v="5"/>
    <x v="1"/>
    <s v="Cyamémazine"/>
    <d v="2022-02-07T00:00:00"/>
  </r>
  <r>
    <x v="10"/>
    <x v="3"/>
    <s v="2021-04-19"/>
    <s v="SURGESTONE , comprimé de 0,125 mg, 0,250 mg et 0,500 mg"/>
    <s v=""/>
    <s v="SURGESTONE, comprimé de 0,125 mg, 0,250 mg et 0,500 mg"/>
    <x v="11"/>
    <x v="1"/>
    <s v="Promégestone"/>
    <d v="2022-02-07T00:00:00"/>
  </r>
  <r>
    <x v="10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2-07T00:00:00"/>
  </r>
  <r>
    <x v="10"/>
    <x v="0"/>
    <s v="2021-04-19"/>
    <s v="Spécialités à base de Valsartan  seul ou en association avec l’hydrochlorothiazide"/>
    <s v=""/>
    <s v="SPÉCIALITÉS à base de Valsartan  seul ou en association avec l’hydrochlorothiazide"/>
    <x v="3"/>
    <x v="1"/>
    <s v="Valsartan"/>
    <d v="2022-02-07T00:00:00"/>
  </r>
  <r>
    <x v="10"/>
    <x v="1"/>
    <s v="2021-04-19"/>
    <s v="SOLUMEDROL 120 mg/2 ml , lyophilisat et solution pour usage parentéral"/>
    <s v="2020-05-26"/>
    <s v="SOLUMEDROL 120 mg/2 ml, lyophilisat et solution pour usage parentéral"/>
    <x v="2"/>
    <x v="1"/>
    <s v="Méthylprednisolone (hydrogénosuccinate de)"/>
    <d v="2022-02-07T00:00:00"/>
  </r>
  <r>
    <x v="10"/>
    <x v="1"/>
    <s v="2021-04-19"/>
    <s v="SOLUDACTONE 200 mg , lyophilisat et solution pour usage parentéral"/>
    <s v="2021-01-25"/>
    <s v="SOLUDACTONE 200 mg, lyophilisat et solution pour usage parentéral"/>
    <x v="2"/>
    <x v="1"/>
    <s v="Méthylprednisolone (hydrogénosuccinate de)"/>
    <d v="2022-02-07T00:00:00"/>
  </r>
  <r>
    <x v="10"/>
    <x v="1"/>
    <s v="2021-04-19"/>
    <s v="SKIACOL 0,5 % collyre , flacon de 0,5ml"/>
    <s v="2020-04-24"/>
    <s v="SKIACOL 0,5 % collyre, flacon de 0,5ml"/>
    <x v="4"/>
    <x v="1"/>
    <s v="Cyclopentolate (chlorhydrate de)"/>
    <d v="2022-02-07T00:00:00"/>
  </r>
  <r>
    <x v="10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2-07T00:00:00"/>
  </r>
  <r>
    <x v="10"/>
    <x v="1"/>
    <s v="2021-04-19"/>
    <s v="SINEMET LP 100 mg/25 mg , comprimé à libération prolongée"/>
    <s v="2020-12-10"/>
    <s v="SINEMET LP 100 mg/25 mg, comprimé à libération prolongée"/>
    <x v="5"/>
    <x v="1"/>
    <s v="Levodopa / Carbidopa"/>
    <d v="2022-02-07T00:00:00"/>
  </r>
  <r>
    <x v="10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1"/>
    <s v="Hydroxycarbamide"/>
    <d v="2022-02-07T00:00:00"/>
  </r>
  <r>
    <x v="10"/>
    <x v="1"/>
    <s v="2021-04-19"/>
    <s v="SCOPODERM TTS  1 mg/72 heures, dispositif transdermique"/>
    <s v="2020-09-28"/>
    <s v="SCOPODERM TTS  1 mg/72 heures, dispositif transdermique"/>
    <x v="8"/>
    <x v="1"/>
    <s v="Scopolamine"/>
    <d v="2022-02-07T00:00:00"/>
  </r>
  <r>
    <x v="10"/>
    <x v="0"/>
    <s v="2021-04-19"/>
    <s v="ROPINIROLE MYLAN 0,5 mg  comprimé pelliculé"/>
    <s v=""/>
    <s v="ROPINIROLE MYLAN 0,5 mg  comprimé pelliculé"/>
    <x v="5"/>
    <x v="1"/>
    <s v="Ropinirole"/>
    <d v="2022-02-07T00:00:00"/>
  </r>
  <r>
    <x v="10"/>
    <x v="1"/>
    <s v="2021-04-19"/>
    <s v="RILUTEK 50 mg comprimés pelliculés"/>
    <s v="2020-11-19"/>
    <s v="RILUTEK 50 mg comprimés pelliculés"/>
    <x v="5"/>
    <x v="1"/>
    <s v="Riluzole"/>
    <d v="2022-02-07T00:00:00"/>
  </r>
  <r>
    <x v="10"/>
    <x v="1"/>
    <s v="2021-04-19"/>
    <s v="RIFATER , comprimé enrobé"/>
    <s v="2020-12-07"/>
    <s v="RIFATER, comprimé enrobé"/>
    <x v="0"/>
    <x v="1"/>
    <s v="Isoniazide / pyrazinamid / rifampicine"/>
    <d v="2022-02-07T00:00:00"/>
  </r>
  <r>
    <x v="10"/>
    <x v="2"/>
    <s v="2021-04-19"/>
    <s v="RIFADINE 2 % , suspension buvable"/>
    <s v=""/>
    <s v="RIFADINE 2 %, suspension buvable"/>
    <x v="0"/>
    <x v="1"/>
    <s v="Rifampicine sodique"/>
    <d v="2022-02-07T00:00:00"/>
  </r>
  <r>
    <x v="10"/>
    <x v="1"/>
    <s v="2021-04-19"/>
    <s v="QUITAXON 50 mg , comprimé pelliculé sécable"/>
    <s v="2020-09-10"/>
    <s v="QUITAXON 50 mg, comprimé pelliculé sécable"/>
    <x v="5"/>
    <x v="1"/>
    <s v="Quétiapine"/>
    <d v="2022-02-07T00:00:00"/>
  </r>
  <r>
    <x v="10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1"/>
    <s v="Propofol"/>
    <d v="2022-02-07T00:00:00"/>
  </r>
  <r>
    <x v="10"/>
    <x v="1"/>
    <s v="2021-04-19"/>
    <s v="PROLEUKIN 18 millions U.I. , poudre pour solution injectable"/>
    <s v="2020-06-25"/>
    <s v="PROLEUKIN 18 millions U.I., poudre pour solution injectable"/>
    <x v="6"/>
    <x v="1"/>
    <s v="Aldesleukine"/>
    <d v="2022-02-07T00:00:00"/>
  </r>
  <r>
    <x v="10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1"/>
    <s v="Éthanol"/>
    <d v="2022-02-07T00:00:00"/>
  </r>
  <r>
    <x v="10"/>
    <x v="1"/>
    <s v="2021-04-19"/>
    <s v="PLEGISOL  solution cardioplégique pour voie intra coronaire"/>
    <s v="2020-08-10"/>
    <s v="PLEGISOL, solution cardioplégique pour voie intracoronaire en poche"/>
    <x v="7"/>
    <x v="1"/>
    <s v="Calcium (chlorure de) dihydraté/magnésium (chlorure de) hexahydraté/potassium (chlorure de)/sodium (chlorure de)"/>
    <d v="2022-02-07T00:00:00"/>
  </r>
  <r>
    <x v="10"/>
    <x v="1"/>
    <s v="2021-04-19"/>
    <s v="PLASMION  - Solution pour perfusion"/>
    <s v="2020-09-22"/>
    <s v="PLASMION  - Solution pour perfusion"/>
    <x v="7"/>
    <x v="1"/>
    <s v="N/A"/>
    <d v="2022-02-07T00:00:00"/>
  </r>
  <r>
    <x v="10"/>
    <x v="1"/>
    <s v="2021-04-19"/>
    <s v="PILOCARPINE 2 POUR CENT FAURE , collyre en solution en récipient unidose"/>
    <s v="2020-11-23"/>
    <s v="PILOCARPINE 2 POUR CENT FAURE, collyre en solution en récipient unidose"/>
    <x v="4"/>
    <x v="1"/>
    <s v="Pilocarpine"/>
    <d v="2022-02-07T00:00:00"/>
  </r>
  <r>
    <x v="10"/>
    <x v="1"/>
    <s v="2021-04-19"/>
    <s v="PILOCARPINE 1 POUR CENT FAURE , collyre en solution en récipient unidose"/>
    <s v="2020-11-23"/>
    <s v="PILOCARPINE 1 POUR CENT FAURE, collyre en solution en récipient unidose"/>
    <x v="4"/>
    <x v="1"/>
    <s v="Pilocarpine"/>
    <d v="2022-02-07T00:00:00"/>
  </r>
  <r>
    <x v="10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2-07T00:00:00"/>
  </r>
  <r>
    <x v="10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2-07T00:00:00"/>
  </r>
  <r>
    <x v="10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1"/>
    <s v="Pamidronate de sodium"/>
    <d v="2022-02-07T00:00:00"/>
  </r>
  <r>
    <x v="10"/>
    <x v="1"/>
    <s v="2021-04-19"/>
    <s v="PACLITAXEL EBEWE 6 mg/ml , solution à diluer pour perfusion"/>
    <s v="2020-05-25"/>
    <s v="PACLITAXEL EBEWE 6 mg/ml, solution à diluer pour perfusion"/>
    <x v="6"/>
    <x v="1"/>
    <s v="Paclitaxel"/>
    <d v="2022-02-07T00:00:00"/>
  </r>
  <r>
    <x v="10"/>
    <x v="1"/>
    <s v="2021-04-19"/>
    <s v="ONDANSETRON KABI 2 mg/ml  solution injectable"/>
    <s v="2021-01-01"/>
    <s v="ONDANSETRON KABI 2 mg/ml  solution injectable"/>
    <x v="8"/>
    <x v="1"/>
    <s v="Ondansétron"/>
    <d v="2022-02-07T00:00:00"/>
  </r>
  <r>
    <x v="10"/>
    <x v="1"/>
    <s v="2021-04-19"/>
    <s v="ONDANSETRON ACCORD 2 mg/ml  solution injectable"/>
    <s v="2020-11-18"/>
    <s v="ONDANSETRON ACCORD 2 mg/ml  solution injectable"/>
    <x v="8"/>
    <x v="1"/>
    <s v="Ondansétron"/>
    <d v="2022-02-07T00:00:00"/>
  </r>
  <r>
    <x v="10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2-07T00:00:00"/>
  </r>
  <r>
    <x v="10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2-07T00:00:00"/>
  </r>
  <r>
    <x v="10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2-07T00:00:00"/>
  </r>
  <r>
    <x v="10"/>
    <x v="1"/>
    <s v="2021-04-19"/>
    <s v="NOZINAN 25 mg/ml , solution injectable en ampoule (I.M.)"/>
    <s v="2020-11-24"/>
    <s v="NOZINAN 25 mg/ml, solution injectable en ampoule (I.M.)"/>
    <x v="5"/>
    <x v="1"/>
    <s v="Lévomépromazine (chlorhydrate de)"/>
    <d v="2022-02-07T00:00:00"/>
  </r>
  <r>
    <x v="10"/>
    <x v="1"/>
    <s v="2021-04-19"/>
    <s v="NOXAFIL 40 mg/ml , suspension buvable"/>
    <s v="2020-06-02"/>
    <s v="NOXAFIL 40 mg/ml, suspension buvable"/>
    <x v="0"/>
    <x v="1"/>
    <s v="Posaconazole"/>
    <d v="2022-02-07T00:00:00"/>
  </r>
  <r>
    <x v="10"/>
    <x v="1"/>
    <s v="2021-04-19"/>
    <s v="NAROPEINE 2 mg/ml , solution injectable en ampoule"/>
    <s v="2020-09-10"/>
    <s v="NAROPEINE 2 mg/ml, solution injectable en ampoule"/>
    <x v="5"/>
    <x v="1"/>
    <s v="Ropivacaïne (chlorhydrate de)"/>
    <d v="2022-02-07T00:00:00"/>
  </r>
  <r>
    <x v="10"/>
    <x v="1"/>
    <s v="2021-04-19"/>
    <s v="NANOCIS 0,24 mg  trousse pour préparation radiopharmaceutique"/>
    <s v="2020-10-01"/>
    <s v="NANOCIS 0,24 mg  trousse pour préparation radiopharmaceutique"/>
    <x v="1"/>
    <x v="1"/>
    <s v="Rhénium (heptasulfure de)"/>
    <d v="2022-02-07T00:00:00"/>
  </r>
  <r>
    <x v="10"/>
    <x v="1"/>
    <s v="2021-04-19"/>
    <s v="MYSOLINE 250 mg , comprimé sécable"/>
    <s v="2020-02-10"/>
    <s v="MYSOLINE 250 mg, comprimé sécable"/>
    <x v="5"/>
    <x v="1"/>
    <s v="Primidone"/>
    <d v="2022-02-07T00:00:00"/>
  </r>
  <r>
    <x v="10"/>
    <x v="1"/>
    <s v="2021-04-19"/>
    <s v="MOZOBIL 20mg/ml  solution injectable, boite de 1 flacon"/>
    <s v="2020-10-06"/>
    <s v="MOZOBIL 20mg/ml  solution injectable, boite de 1 flacon"/>
    <x v="6"/>
    <x v="1"/>
    <s v="Plérixafor"/>
    <d v="2022-02-07T00:00:00"/>
  </r>
  <r>
    <x v="10"/>
    <x v="0"/>
    <s v="2021-04-19"/>
    <s v="MITOMYCINE ACCORD 10 mg, poudre pour solution injectable/ pour perfusion ou voie intravésicale"/>
    <s v=""/>
    <s v="MITOMYCINE ACCORD 10 mg, poudre pour solution injectable/ pour perfusion ou voie intravésicale"/>
    <x v="6"/>
    <x v="1"/>
    <s v="Mitomycine"/>
    <d v="2022-02-07T00:00:00"/>
  </r>
  <r>
    <x v="10"/>
    <x v="0"/>
    <s v="2021-04-19"/>
    <s v="MIOCHOLE 20 mg , poudre et solvant pour solution intraoculaire"/>
    <s v=""/>
    <s v="MIOCHOLE 20 mg, poudre et solvant pour solution intraoculaire"/>
    <x v="4"/>
    <x v="1"/>
    <s v="Chlorure d'acétylcholine"/>
    <d v="2022-02-07T00:00:00"/>
  </r>
  <r>
    <x v="10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2-07T00:00:00"/>
  </r>
  <r>
    <x v="10"/>
    <x v="2"/>
    <s v="2021-04-19"/>
    <s v="MINIRIN SPRAY / MINIRIN et MINIRINMELT"/>
    <s v=""/>
    <s v="MINIRIN SPRAY / MINIRIN et MINIRINMELT"/>
    <x v="2"/>
    <x v="1"/>
    <s v="Desmopressine"/>
    <d v="2022-02-07T00:00:00"/>
  </r>
  <r>
    <x v="10"/>
    <x v="2"/>
    <s v="2021-04-19"/>
    <s v="MIANSERINE (produits à base de)"/>
    <s v=""/>
    <s v="MIANSERINE (produits à base de)"/>
    <x v="5"/>
    <x v="1"/>
    <s v="Miansérine"/>
    <d v="2022-02-07T00:00:00"/>
  </r>
  <r>
    <x v="10"/>
    <x v="1"/>
    <s v="2021-04-19"/>
    <s v="METHOTREXATE BIODIM 25 mg/1 mL , solution injectable"/>
    <s v="2020-08-13"/>
    <s v="METHOTREXATE BIODIM 25 mg/1 mL, solution injectable"/>
    <x v="6"/>
    <x v="1"/>
    <s v="Méthotrexate"/>
    <d v="2022-02-07T00:00:00"/>
  </r>
  <r>
    <x v="10"/>
    <x v="2"/>
    <s v="2021-04-19"/>
    <s v="LYTOS 520 mg , comprimé pelliculé"/>
    <s v=""/>
    <s v="LYTOS 520 mg, comprimé pelliculé"/>
    <x v="10"/>
    <x v="1"/>
    <s v="Clodronate de sodium"/>
    <d v="2022-02-07T00:00:00"/>
  </r>
  <r>
    <x v="10"/>
    <x v="3"/>
    <s v="2021-04-19"/>
    <s v="LYNPARZA 50 mg , gélule"/>
    <s v=""/>
    <s v="LYNPARZA 50 mg, gélule"/>
    <x v="6"/>
    <x v="1"/>
    <s v="Olaparib"/>
    <d v="2022-02-07T00:00:00"/>
  </r>
  <r>
    <x v="10"/>
    <x v="1"/>
    <s v="2021-04-19"/>
    <s v="LEVODOPA CARBIDOPA TEVA LP 200 mg/50 mg , comprimé à libération prolongée"/>
    <s v="2020-06-15"/>
    <s v="LEVODOPA CARBIDOPA TEVA LP 200 mg/50 mg, comprimé à libération prolongée"/>
    <x v="5"/>
    <x v="1"/>
    <s v="Lévodopa / bensérazide base"/>
    <d v="2022-02-07T00:00:00"/>
  </r>
  <r>
    <x v="10"/>
    <x v="1"/>
    <s v="2021-04-19"/>
    <s v="LEPTICUR 10 mg , comprimé"/>
    <s v="2020-07-03"/>
    <s v="LEPTICUR 10 mg, comprimé"/>
    <x v="5"/>
    <x v="1"/>
    <s v="Tropatépine"/>
    <d v="2022-02-07T00:00:00"/>
  </r>
  <r>
    <x v="10"/>
    <x v="1"/>
    <s v="2021-04-19"/>
    <s v="LARGACTIL 25 mg/5 ml , solution injectable en ampoule"/>
    <s v="2020-11-24"/>
    <s v="LARGACTIL 25 mg/5 ml, solution injectable en ampoule"/>
    <x v="5"/>
    <x v="1"/>
    <s v="Chlorpromazine"/>
    <d v="2022-02-07T00:00:00"/>
  </r>
  <r>
    <x v="10"/>
    <x v="1"/>
    <s v="2021-04-19"/>
    <s v="LANVIS 40 mg  comprimé sécable"/>
    <s v="2020-07-20"/>
    <s v="LANVIS 40 mg  comprimé sécable"/>
    <x v="6"/>
    <x v="1"/>
    <s v="Thioguanine"/>
    <d v="2022-02-07T00:00:00"/>
  </r>
  <r>
    <x v="10"/>
    <x v="3"/>
    <s v="2021-04-19"/>
    <s v="KIDROLASE 10 000 U.I. , poudre et solvant pour solution injectable"/>
    <s v=""/>
    <s v="KIDROLASE 10 000 U.I., poudre et solvant pour solution injectable"/>
    <x v="6"/>
    <x v="1"/>
    <s v="L-asparaginase"/>
    <d v="2022-02-07T00:00:00"/>
  </r>
  <r>
    <x v="10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1"/>
    <s v="Lopinavir/Ritonavir"/>
    <d v="2022-02-07T00:00:00"/>
  </r>
  <r>
    <x v="10"/>
    <x v="1"/>
    <s v="2021-04-19"/>
    <s v="JINARC® 15 mg , comprimés"/>
    <s v="2020-03-10"/>
    <s v="JINARC 15 mg, comprimés"/>
    <x v="3"/>
    <x v="1"/>
    <s v="Tolvaptan"/>
    <d v="2022-02-07T00:00:00"/>
  </r>
  <r>
    <x v="10"/>
    <x v="3"/>
    <s v="2021-04-19"/>
    <s v="IODURE (131I) DE SODIUM 111 MBq/mL , solution injectable"/>
    <s v=""/>
    <s v="IODURE (131I) DE SODIUM 111 MBq/mL, solution injectable"/>
    <x v="1"/>
    <x v="1"/>
    <s v="Iodure (131I) de sodium"/>
    <d v="2022-02-07T00:00:00"/>
  </r>
  <r>
    <x v="10"/>
    <x v="1"/>
    <s v="2021-04-19"/>
    <s v="HYQVIA 100 mg/ml , solution pour perfusion par voie sous-cutanée"/>
    <s v="2020-12-09"/>
    <s v="HYQVIA 100 mg/ml, solution pour perfusion par voie sous-cutanée"/>
    <x v="0"/>
    <x v="1"/>
    <s v="Immunoglobuline humaine normale"/>
    <d v="2022-02-07T00:00:00"/>
  </r>
  <r>
    <x v="10"/>
    <x v="0"/>
    <s v="2021-04-19"/>
    <s v="HYCAMTIN 0,25mg, gélule"/>
    <s v=""/>
    <s v="HYCAMTIN 0,25mg, gélule"/>
    <x v="6"/>
    <x v="1"/>
    <s v="Topotécane (chlorhydrate de)"/>
    <d v="2022-02-07T00:00:00"/>
  </r>
  <r>
    <x v="10"/>
    <x v="1"/>
    <s v="2021-04-19"/>
    <s v="HEXATRIONE 2 POUR CENT , suspension injectable (intra-articulaire)"/>
    <s v="2020-09-28"/>
    <s v="HEXATRIONE 2 POUR CENT, suspension injectable (intra-articulaire)"/>
    <x v="2"/>
    <x v="1"/>
    <s v="Hexacetonide de triamcinolone"/>
    <d v="2022-02-07T00:00:00"/>
  </r>
  <r>
    <x v="10"/>
    <x v="1"/>
    <s v="2021-04-19"/>
    <s v="HEXASTAT 100 mg , gélule (altrétamine)"/>
    <s v="2020-07-01"/>
    <s v="HEXASTAT 100 mg, gélule (altrétamine)"/>
    <x v="6"/>
    <x v="1"/>
    <s v="Altrétamine"/>
    <d v="2022-02-07T00:00:00"/>
  </r>
  <r>
    <x v="10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1"/>
    <s v="Somatropine"/>
    <d v="2022-02-07T00:00:00"/>
  </r>
  <r>
    <x v="10"/>
    <x v="1"/>
    <s v="2021-04-19"/>
    <s v="GABITRIL 10 mg , comprimé pelliculé"/>
    <s v="2020-09-25"/>
    <s v="GABITRIL 10 mg, comprimé pelliculé"/>
    <x v="5"/>
    <x v="1"/>
    <s v="Tiagabine hydrochloride monohydrate"/>
    <d v="2022-02-07T00:00:00"/>
  </r>
  <r>
    <x v="10"/>
    <x v="1"/>
    <s v="2021-04-19"/>
    <s v="FURADANTINE 50 mg , gélule"/>
    <s v="2020-04-16"/>
    <s v="FURADANTINE 50 mg, gélule"/>
    <x v="0"/>
    <x v="1"/>
    <s v="Nitrofurantoïne"/>
    <d v="2022-02-07T00:00:00"/>
  </r>
  <r>
    <x v="10"/>
    <x v="1"/>
    <s v="2021-04-19"/>
    <s v="FOSFOCINE 1 g et 4 g I.V. , poudre pour solution pour perfusion"/>
    <s v="2019-12-01"/>
    <s v="FOSFOCINE 1 g et 4 g I.V., poudre pour solution pour perfusion"/>
    <x v="0"/>
    <x v="1"/>
    <s v="Fosfomycine"/>
    <d v="2022-02-07T00:00:00"/>
  </r>
  <r>
    <x v="10"/>
    <x v="1"/>
    <s v="2021-04-19"/>
    <s v="FORMULE CP1A AP-HP  solution pour perfusion cardioplégique, flacon de 500 ml"/>
    <s v="2020-05-29"/>
    <s v="FORMULE CP1A AP-HP  solution pour perfusion cardioplégique, flacon de 500 ml"/>
    <x v="5"/>
    <x v="1"/>
    <s v="N/A"/>
    <d v="2022-02-07T00:00:00"/>
  </r>
  <r>
    <x v="10"/>
    <x v="1"/>
    <s v="2021-04-19"/>
    <s v="Fomépizole AP-HP 5 mg/mL , solution à diluer pour perfusion, ampoule de 20 mL"/>
    <s v="2020-11-12"/>
    <s v="FOMÉPIZOLE AP-HP 5 mg/mL, solution à diluer pour perfusion, ampoule de 20 mL"/>
    <x v="1"/>
    <x v="1"/>
    <s v="Fomépizole (sulfate de)"/>
    <d v="2022-02-07T00:00:00"/>
  </r>
  <r>
    <x v="10"/>
    <x v="0"/>
    <s v="2021-04-19"/>
    <s v="FIRDAPSE 10 mg  comprimé"/>
    <s v=""/>
    <s v="FIRDAPSE 10 mg  comprimé"/>
    <x v="5"/>
    <x v="1"/>
    <s v="Amifampridine (phosphate d')"/>
    <d v="2022-02-07T00:00:00"/>
  </r>
  <r>
    <x v="10"/>
    <x v="0"/>
    <s v="2021-04-19"/>
    <s v="FERRIPROX 100 mg/ml , solution buvable"/>
    <s v=""/>
    <s v="FERRIPROX 100 mg/ml, solution buvable"/>
    <x v="1"/>
    <x v="1"/>
    <s v="Défériprone"/>
    <d v="2022-02-07T00:00:00"/>
  </r>
  <r>
    <x v="10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1"/>
    <s v="Icodextrine"/>
    <d v="2022-02-07T00:00:00"/>
  </r>
  <r>
    <x v="10"/>
    <x v="1"/>
    <s v="2021-04-19"/>
    <s v="ELMIRON 100 mg , gélule"/>
    <s v="2020-06-10"/>
    <s v="ELMIRON 100 mg , gélule"/>
    <x v="11"/>
    <x v="1"/>
    <s v="Pentosane polysulfate sodique"/>
    <d v="2022-02-07T00:00:00"/>
  </r>
  <r>
    <x v="10"/>
    <x v="2"/>
    <s v="2021-04-19"/>
    <s v="EFFORTIL  5 mg comprimé et EFFORTIL solution buvable"/>
    <s v=""/>
    <s v="EFFORTIL  5 mg comprimé et EFFORTIL solution buvable"/>
    <x v="3"/>
    <x v="1"/>
    <s v="Étiléfrine"/>
    <d v="2022-02-07T00:00:00"/>
  </r>
  <r>
    <x v="10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2-07T00:00:00"/>
  </r>
  <r>
    <x v="10"/>
    <x v="1"/>
    <s v="2021-04-19"/>
    <s v="DOCETAXEL HOSPIRA 10 mg/ml , solution à diluer pour perfusion"/>
    <s v="2020-12-09"/>
    <s v="DOCETAXEL HOSPIRA 10 mg/ml, solution à diluer pour perfusion"/>
    <x v="6"/>
    <x v="1"/>
    <s v="Docétaxel"/>
    <d v="2022-02-07T00:00:00"/>
  </r>
  <r>
    <x v="10"/>
    <x v="1"/>
    <s v="2021-04-19"/>
    <s v="DOBUTAMINE PANPHARMA 250 mg/20 ml , solution à diluer pour perfusion"/>
    <s v="2020-10-15"/>
    <s v="DOBUTAMINE PANPHARMA 250 mg/20 ml, solution à diluer pour perfusion"/>
    <x v="3"/>
    <x v="1"/>
    <s v="Dobutamine"/>
    <d v="2022-02-07T00:00:00"/>
  </r>
  <r>
    <x v="10"/>
    <x v="1"/>
    <s v="2021-04-19"/>
    <s v="DIPROSTENE , suspension injectable en seringue pré-remplie"/>
    <s v="2020-03-11"/>
    <s v="DIPROSTENE, suspension injectable en seringue pré-remplie"/>
    <x v="2"/>
    <x v="1"/>
    <s v="Bétaméthasone (dipropionate de), bétaméthasone (phosphate sodique de)"/>
    <d v="2022-02-07T00:00:00"/>
  </r>
  <r>
    <x v="10"/>
    <x v="1"/>
    <s v="2021-04-19"/>
    <s v="DIPIPERON 40 mg/ml , solution buvable en gouttes"/>
    <s v="2021-01-20"/>
    <s v="DIPIPERON 40 mg/ml, solution buvable en gouttes"/>
    <x v="5"/>
    <x v="1"/>
    <s v="Pipampérone"/>
    <d v="2022-02-07T00:00:00"/>
  </r>
  <r>
    <x v="10"/>
    <x v="2"/>
    <s v="2021-04-19"/>
    <s v="DIAMOX 500 mg , poudre et solvant pour préparation injectable"/>
    <s v=""/>
    <s v="DIAMOX 500 mg, poudre et solvant pour préparation injectable"/>
    <x v="4"/>
    <x v="1"/>
    <s v="Acétazolamide"/>
    <d v="2022-02-07T00:00:00"/>
  </r>
  <r>
    <x v="10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2-07T00:00:00"/>
  </r>
  <r>
    <x v="10"/>
    <x v="0"/>
    <s v="2021-04-19"/>
    <s v="DEPO PRODASONE 500mg  suspension injectable"/>
    <s v=""/>
    <s v="DEPO PRODASONE 500mg  suspension injectable"/>
    <x v="11"/>
    <x v="1"/>
    <s v="Acétate de médroxyprogestérone"/>
    <d v="2022-02-07T00:00:00"/>
  </r>
  <r>
    <x v="10"/>
    <x v="1"/>
    <s v="2021-04-19"/>
    <s v="DEPAKINE CHRONO 500 mg , comprimé pelliculé sécable à libération prolongée"/>
    <s v="2020-10-01"/>
    <s v="DEPAKINE CHRONO 500 mg, comprimé pelliculé sécable à libération prolongée"/>
    <x v="5"/>
    <x v="1"/>
    <s v="Valproate de sodium"/>
    <d v="2022-02-07T00:00:00"/>
  </r>
  <r>
    <x v="10"/>
    <x v="2"/>
    <s v="2021-04-19"/>
    <s v="CREON 25 000 U , gélule gastro-résistante"/>
    <s v=""/>
    <s v="CREON 25 000 U, gélule gastro-résistante"/>
    <x v="8"/>
    <x v="1"/>
    <s v="Pancréatine"/>
    <d v="2022-02-07T00:00:00"/>
  </r>
  <r>
    <x v="10"/>
    <x v="1"/>
    <s v="2021-04-19"/>
    <s v="CORDARONE 150 mg/3 ml , solution injectable en ampoule (IV)"/>
    <s v="2020-03-20"/>
    <s v="CORDARONE 150 mg/3 ml, solution injectable en ampoule"/>
    <x v="3"/>
    <x v="1"/>
    <s v="Amiodarone"/>
    <d v="2022-02-07T00:00:00"/>
  </r>
  <r>
    <x v="10"/>
    <x v="0"/>
    <s v="2021-04-19"/>
    <s v="COMTAN® 200 mg comprimé pelliculé , boîte de 60"/>
    <s v=""/>
    <s v="COMTAN 200 mg comprimé pelliculé, boîte de 60"/>
    <x v="5"/>
    <x v="1"/>
    <s v="Entacapone"/>
    <d v="2022-02-07T00:00:00"/>
  </r>
  <r>
    <x v="10"/>
    <x v="1"/>
    <s v="2021-04-19"/>
    <s v="COMTAN® 200 mg comprimé pelliculé, boîte de 100 ENTACAPONE MYLAN 200 mg , comprimé pelliculé, boîte de 60 et boîte de 100"/>
    <s v="2020-12-16"/>
    <s v="COMTAN 200 mg comprimé pelliculé, boîte de 100 ENTACAPONE MYLAN 200 mg, comprimé pelliculé, boîte de 60 et boîte de 100"/>
    <x v="5"/>
    <x v="1"/>
    <s v="Entacapone"/>
    <d v="2022-02-07T00:00:00"/>
  </r>
  <r>
    <x v="10"/>
    <x v="1"/>
    <s v="2021-04-19"/>
    <s v="CLOTTAFACT 1,5 g/100 ml , poudre et solvant pour solution injectable"/>
    <s v="2020-01-01"/>
    <s v="CLOTTAFACT 1,5 g/100 ml, poudre et solvant pour solution injectable"/>
    <x v="7"/>
    <x v="1"/>
    <s v="Facteur XI de coagulation"/>
    <d v="2022-02-07T00:00:00"/>
  </r>
  <r>
    <x v="10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2-07T00:00:00"/>
  </r>
  <r>
    <x v="10"/>
    <x v="0"/>
    <s v="2021-04-19"/>
    <s v="CISATRACURIUM MYLAN 2 mg/ml , solution injectable ou pour perfusion, ampoule de 10 ml"/>
    <s v=""/>
    <s v="CISATRACURIUM MYLAN 2 mg/ml, solution injectable ou pour perfusion, ampoule de 10 ml"/>
    <x v="10"/>
    <x v="1"/>
    <s v="CISATRACURIUM"/>
    <d v="2022-02-07T00:00:00"/>
  </r>
  <r>
    <x v="10"/>
    <x v="0"/>
    <s v="2021-04-19"/>
    <s v="CIMETIDINE ARROW 200 mg  comprimé effervescent"/>
    <s v=""/>
    <s v="CIMETIDINE ARROW 200 mg  comprimé effervescent"/>
    <x v="8"/>
    <x v="1"/>
    <s v="Cimétidine"/>
    <d v="2022-02-07T00:00:00"/>
  </r>
  <r>
    <x v="10"/>
    <x v="2"/>
    <s v="2021-04-19"/>
    <s v="CIMETIDINE 200 mg  comprimé effervescent"/>
    <s v=""/>
    <s v="CIMETIDINE 200 mg  comprimé effervescent"/>
    <x v="8"/>
    <x v="1"/>
    <s v="Cimétidine"/>
    <d v="2022-02-07T00:00:00"/>
  </r>
  <r>
    <x v="10"/>
    <x v="0"/>
    <s v="2021-04-19"/>
    <s v="CHLORHYDRATE DE PROCAINE LAVOISIER 10 et 20 mg/ml, solution injectable"/>
    <s v=""/>
    <s v="CHLORHYDRATE DE PROCAINE LAVOISIER 10 et 20 mg/ml, solution injectable"/>
    <x v="5"/>
    <x v="1"/>
    <s v="Procaïne"/>
    <d v="2022-02-07T00:00:00"/>
  </r>
  <r>
    <x v="10"/>
    <x v="3"/>
    <s v="2021-04-19"/>
    <s v="CELLTOP 25 mg , capsule molle"/>
    <s v=""/>
    <s v="CELLTOP 25 mg, capsule molle"/>
    <x v="6"/>
    <x v="1"/>
    <s v="Etoposide"/>
    <d v="2022-02-07T00:00:00"/>
  </r>
  <r>
    <x v="10"/>
    <x v="1"/>
    <s v="2021-04-19"/>
    <s v="BURINEX 2 mg/4 ml IV , solution injectable en ampoule"/>
    <s v="2020-03-06"/>
    <s v="BURINEX 2 mg/4 ml IV, solution injectable en ampoule"/>
    <x v="3"/>
    <x v="1"/>
    <s v="Bumétanide"/>
    <d v="2022-02-07T00:00:00"/>
  </r>
  <r>
    <x v="10"/>
    <x v="1"/>
    <s v="2021-04-19"/>
    <s v="BETAFERON 250 microgrammes/ml , poudre et solvant pour solution injectable"/>
    <s v="2020-05-18"/>
    <s v="BETAFERON 250 microgrammes/ml, poudre et solvant pour solution injectable"/>
    <x v="6"/>
    <x v="1"/>
    <s v="Interféron bêta-1b"/>
    <d v="2022-02-07T00:00:00"/>
  </r>
  <r>
    <x v="10"/>
    <x v="1"/>
    <s v="2021-04-19"/>
    <s v="BETAFACT 100 UI/mL , poudre et solvant pour solution injectable (Format 500 UI)"/>
    <s v="2020-04-20"/>
    <s v="BETAFACT 100 UI/mL, poudre et solvant pour solution injectable (Format 500 UI)"/>
    <x v="7"/>
    <x v="1"/>
    <s v="Facteur IX de coagulation"/>
    <d v="2022-02-07T00:00:00"/>
  </r>
  <r>
    <x v="10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1"/>
    <s v="Bendamustine"/>
    <d v="2022-02-07T00:00:00"/>
  </r>
  <r>
    <x v="10"/>
    <x v="1"/>
    <s v="2021-04-19"/>
    <s v="BASDENE 25 mg , comprimé"/>
    <s v="2020-09-01"/>
    <s v="BASDENE 25 mg, comprimé"/>
    <x v="12"/>
    <x v="1"/>
    <s v="Alimemazine"/>
    <d v="2022-02-07T00:00:00"/>
  </r>
  <r>
    <x v="10"/>
    <x v="1"/>
    <s v="2021-04-19"/>
    <s v="BACTRIM , comprimé"/>
    <s v="2021-01-22"/>
    <s v="BACTRIM, comprimé"/>
    <x v="0"/>
    <x v="1"/>
    <s v="Sulfaméthoxazole / Triméthoprime"/>
    <d v="2022-02-07T00:00:00"/>
  </r>
  <r>
    <x v="10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1"/>
    <s v="Aztréonam"/>
    <d v="2022-02-07T00:00:00"/>
  </r>
  <r>
    <x v="10"/>
    <x v="1"/>
    <s v="2021-04-19"/>
    <s v="AZACTAM 1g  poudre et solution pour usage parentéral"/>
    <s v="2021-03-15"/>
    <s v="AZACTAM 1g poudre et solution pour usage parentéral"/>
    <x v="0"/>
    <x v="1"/>
    <s v="Aztréonam"/>
    <d v="2022-02-07T00:00:00"/>
  </r>
  <r>
    <x v="10"/>
    <x v="1"/>
    <s v="2021-04-19"/>
    <s v="ARTANE 0,4 POUR CENT , solution buvable en goutte"/>
    <s v="2020-06-01"/>
    <s v="ARTANE 0,4%, solution buvable en goutte"/>
    <x v="5"/>
    <x v="1"/>
    <s v="Chlorhydrate de trihexyphénidyle"/>
    <d v="2022-02-07T00:00:00"/>
  </r>
  <r>
    <x v="10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1"/>
    <s v="Arginine"/>
    <d v="2022-02-07T00:00:00"/>
  </r>
  <r>
    <x v="10"/>
    <x v="1"/>
    <s v="2021-04-19"/>
    <s v="ARACYTINE 100 mg , poudre et solvant pour solution injectable"/>
    <s v="2020-09-28"/>
    <s v="ARACYTINE 100 mg, poudre et solvant pour solution injectable"/>
    <x v="6"/>
    <x v="1"/>
    <s v="Cytarabine"/>
    <d v="2022-02-07T00:00:00"/>
  </r>
  <r>
    <x v="10"/>
    <x v="0"/>
    <s v="2021-04-19"/>
    <s v="ANSATIPINE 150 mg , gélule"/>
    <s v=""/>
    <s v="ANSATIPINE 150 mg, gélule"/>
    <x v="0"/>
    <x v="1"/>
    <s v="Rifabutine"/>
    <d v="2022-02-07T00:00:00"/>
  </r>
  <r>
    <x v="10"/>
    <x v="2"/>
    <s v="2021-04-19"/>
    <s v="ANCOTIL 1 POUR CENT , solution pour perfusion"/>
    <s v=""/>
    <s v="ANCOTIL 1 pour cent, solution pour perfusion"/>
    <x v="0"/>
    <x v="1"/>
    <s v="Flucytosine"/>
    <d v="2022-02-07T00:00:00"/>
  </r>
  <r>
    <x v="10"/>
    <x v="1"/>
    <s v="2021-04-19"/>
    <s v="ANANDRON 150 mg , comprimé"/>
    <s v="2020-10-14"/>
    <s v="ANANDRON 150 mg, comprimé"/>
    <x v="6"/>
    <x v="1"/>
    <s v="Nilutamide"/>
    <d v="2022-02-07T00:00:00"/>
  </r>
  <r>
    <x v="10"/>
    <x v="1"/>
    <s v="2021-04-19"/>
    <s v="AMOXICILLINE/ACIDE CLAVULANIQUE SANDOZ 500 mg/50 mg, AMOXICILLINE/ACIDE CLAVULANIQUE SANDOZ 2 g/200 mg ADULTES, AMOXICILLINE/ACIDE CLAVULANIQUE SANDOZ 1 g/200 mg , poudre pour solution injectable/pour perfusion (I.V.)"/>
    <s v="2021-03-04"/>
    <s v="AMOXICILLINE/ACIDE CLAVULANIQUE SANDOZ 500 mg/50 mg, AMOXICILLINE/ACIDE CLAVULANIQUE SANDOZ 2 g/200 mg ADULTES, AMOXICILLINE/ACIDE CLAVULANIQUE SANDOZ 1 g/200 mg , poudre pour solution injectable/pour perfusion (I.V.)"/>
    <x v="0"/>
    <x v="1"/>
    <s v="Amoxicilline / acide clavulanique"/>
    <d v="2022-02-07T00:00:00"/>
  </r>
  <r>
    <x v="10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1"/>
    <s v="Amoxicilline"/>
    <d v="2022-02-07T00:00:00"/>
  </r>
  <r>
    <x v="10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1"/>
    <s v="Mitomycine"/>
    <d v="2022-02-07T00:00:00"/>
  </r>
  <r>
    <x v="10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2-07T00:00:00"/>
  </r>
  <r>
    <x v="10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2-07T00:00:00"/>
  </r>
  <r>
    <x v="10"/>
    <x v="1"/>
    <s v="2021-04-19"/>
    <s v="ALUNBRIG 30 mg , comprimé pelliculé"/>
    <s v="2021-03-02"/>
    <s v="ALUNBRIG 30 mg , comprimé pelliculé"/>
    <x v="6"/>
    <x v="1"/>
    <s v="Brigatinib"/>
    <d v="2022-02-07T00:00:00"/>
  </r>
  <r>
    <x v="10"/>
    <x v="2"/>
    <s v="2021-04-19"/>
    <s v="AKYNZEO 300 mg/0,5 mg , gélule"/>
    <s v=""/>
    <s v="AKYNZEO 300 mg/0,5 mg , gélule"/>
    <x v="8"/>
    <x v="1"/>
    <s v="Netupitant/Palonosetron"/>
    <d v="2022-02-07T00:00:00"/>
  </r>
  <r>
    <x v="10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2-07T00:00:00"/>
  </r>
  <r>
    <x v="11"/>
    <x v="1"/>
    <s v="2022-04-05"/>
    <s v="Verkazia 1 mg/mL, collyre en émulsion  - [Ciclosporine]"/>
    <s v="2022-03-30"/>
    <s v="VERKAZIA 1 mg/ml, collyre en émulsion"/>
    <x v="6"/>
    <x v="1"/>
    <s v="Ciclosporine"/>
    <d v="2022-04-05T00:00:00"/>
  </r>
  <r>
    <x v="11"/>
    <x v="1"/>
    <s v="2022-04-05"/>
    <s v="Xyllomac 2 g, poudre pour solution injectable/ pour perfusion (IV) (anciennement Clamoxyl 2g)  - [Amoxicilline]"/>
    <s v="2021-04-12"/>
    <s v="XYLLOMAC 2 g, poudre pour solution injectable/ pour perfusion (IV) (anciennement Clamoxyl 2g) "/>
    <x v="0"/>
    <x v="1"/>
    <s v="Amoxicilline"/>
    <d v="2022-04-05T00:00:00"/>
  </r>
  <r>
    <x v="11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04-05T00:00:00"/>
  </r>
  <r>
    <x v="11"/>
    <x v="2"/>
    <s v="2022-04-04"/>
    <s v="Ultravist 370 (370 mg d'Iode/mL), solution injectable en seringue préremplie pour injecteur automatique - [Iopromide] - Bayer Healthcare SAS"/>
    <s v=""/>
    <s v="ULTRAVIST 370 (370 mg d'Iode/mL), solution injectable en seringue préremplie pour injecteur automatique"/>
    <x v="1"/>
    <x v="1"/>
    <s v="Iopromide"/>
    <d v="2022-04-05T00:00:00"/>
  </r>
  <r>
    <x v="11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04-05T00:00:00"/>
  </r>
  <r>
    <x v="11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04-05T00:00:00"/>
  </r>
  <r>
    <x v="11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04-05T00:00:00"/>
  </r>
  <r>
    <x v="11"/>
    <x v="2"/>
    <s v="2022-03-30"/>
    <s v="Orencia 125 mg , solution injectable en stylo prérempli et en seringue préremplie - Abatacept"/>
    <s v=""/>
    <s v="ORENCIA 125 mg, solution injectable en stylo prérempli et en seringue préremplie - Abatacept"/>
    <x v="6"/>
    <x v="1"/>
    <s v="Abatacept"/>
    <d v="2022-04-05T00:00:00"/>
  </r>
  <r>
    <x v="11"/>
    <x v="0"/>
    <s v="2022-03-30"/>
    <s v="Clamoxyl 500mg , poudre pour solution injectable/pour perfusion (IM-IV) - Amoxicilline"/>
    <s v=""/>
    <s v="CLAMOXYL 500mg, poudre pour solution injectable/pour perfusion (IM-IV)"/>
    <x v="0"/>
    <x v="1"/>
    <s v="Amoxicilline"/>
    <d v="2022-04-05T00:00:00"/>
  </r>
  <r>
    <x v="11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04-05T00:00:00"/>
  </r>
  <r>
    <x v="11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04-05T00:00:00"/>
  </r>
  <r>
    <x v="11"/>
    <x v="2"/>
    <s v="2022-03-29"/>
    <s v="Teicoplanine Mylan 400 mg , poudre pour solution injectable/pour perfusion ou solution buvable - Viatris Santé"/>
    <s v=""/>
    <s v="TEICOPLANINE Mylan 400 mg, poudre pour solution injectable/pour perfusion ou solution buvable - Viatris Santé"/>
    <x v="0"/>
    <x v="1"/>
    <s v="Téicoplanine"/>
    <d v="2022-04-05T00:00:00"/>
  </r>
  <r>
    <x v="11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04-05T00:00:00"/>
  </r>
  <r>
    <x v="11"/>
    <x v="2"/>
    <s v="2022-03-28"/>
    <s v="Gilenya 0,25 mg , gélule - Novartis Pharma"/>
    <s v=""/>
    <s v="GILENYA 0,25 mg, gélule "/>
    <x v="6"/>
    <x v="1"/>
    <s v="Fingolimod (chlorhydrate de)"/>
    <d v="2022-04-05T00:00:00"/>
  </r>
  <r>
    <x v="11"/>
    <x v="0"/>
    <s v="2022-03-28"/>
    <s v="Quinimax 125 mg , comprimé pelliculé sécable - Sanofi"/>
    <s v=""/>
    <s v="QUINIMAX 125 mg, comprimé pelliculé sécable"/>
    <x v="9"/>
    <x v="1"/>
    <s v="Quinine / quinidine / cinchonine / cinchonidine"/>
    <d v="2022-04-05T00:00:00"/>
  </r>
  <r>
    <x v="11"/>
    <x v="0"/>
    <s v="2022-03-28"/>
    <s v="Amoxicilline/Acide clavulanique Sandoz 500 mg/50 mg, 1 g/200 mg, 2 g/200 mg  , poudre pour solution injectable/pour perfusion (I.V.) - Sandoz"/>
    <s v=""/>
    <s v="AMOXICILLINE / ACIDE CLAVULANIQUE Sandoz 500 mg/50 mg, 1 g/200 mg, 2 g/200 mg , poudre pour solution injectable/pour perfusion (I.V.)"/>
    <x v="0"/>
    <x v="1"/>
    <s v="Amoxicilline / acide clavulanique"/>
    <d v="2022-04-05T00:00:00"/>
  </r>
  <r>
    <x v="11"/>
    <x v="2"/>
    <s v="2022-03-28"/>
    <s v="Metalyse 10000 unités , poudre et solvant pour solution injectable - Boehringer Ingelheim France"/>
    <s v=""/>
    <s v="METALYSE 10000 unités, poudre et solvant pour solution injectable"/>
    <x v="7"/>
    <x v="1"/>
    <s v="Ténectéplase"/>
    <d v="2022-04-05T00:00:00"/>
  </r>
  <r>
    <x v="11"/>
    <x v="2"/>
    <s v="2022-03-28"/>
    <s v="Actilyse 10, 20, 50 mg , poudre pour solution injectable et perfusion - Boehringer Ingelheim France SAS"/>
    <s v=""/>
    <s v="ACTILYSE 10, 20, 50 mg , poudre pour solution injectable et perfusion"/>
    <x v="7"/>
    <x v="1"/>
    <s v="Altéplase"/>
    <d v="2022-04-05T00:00:00"/>
  </r>
  <r>
    <x v="11"/>
    <x v="2"/>
    <s v="2022-03-25"/>
    <s v="Actilyse 2 mg , poudre pour solution injectable et perfusion - Boehringer Ingelheim France SAS"/>
    <s v="2023-12-31"/>
    <s v="ACTILYSE 2 mg, poudre pour solution injectable et perfusion"/>
    <x v="7"/>
    <x v="1"/>
    <s v="Altéplase"/>
    <d v="2022-04-05T00:00:00"/>
  </r>
  <r>
    <x v="11"/>
    <x v="1"/>
    <s v="2022-03-25"/>
    <s v="Spécialités à base de Valsartan  seul ou en association avec l’hydrochlorothiazide"/>
    <s v="2022-02-23"/>
    <s v="SPÉCIALITÉS à base de Valsartan  seul ou en association avec l’hydrochlorothiazide"/>
    <x v="3"/>
    <x v="1"/>
    <s v="Valsartan"/>
    <d v="2022-04-05T00:00:00"/>
  </r>
  <r>
    <x v="11"/>
    <x v="1"/>
    <s v="2022-03-24"/>
    <s v="Rythmodan 100 mg , gélule - Cheplapharm France"/>
    <s v="2022-03-14"/>
    <s v="RYTHMODAN 100 mg, gélule"/>
    <x v="3"/>
    <x v="1"/>
    <s v="Disopyramide (phosphate de)"/>
    <d v="2022-04-05T00:00:00"/>
  </r>
  <r>
    <x v="11"/>
    <x v="0"/>
    <s v="2022-03-24"/>
    <s v="Dilantin 250 mg/5 ml , solution injectable - Esteve Pharmaceuticals"/>
    <s v=""/>
    <s v="DILANTIN 250 mg/5 ml, solution injectable"/>
    <x v="5"/>
    <x v="1"/>
    <s v="Phénytoïne"/>
    <d v="2022-04-05T00:00:00"/>
  </r>
  <r>
    <x v="11"/>
    <x v="1"/>
    <s v="2022-03-23"/>
    <s v="Xylocaine 20 mg/ml Adrénaline 0,005 mg/ml , solution injectable - Aspen France"/>
    <s v="2022-03-23"/>
    <s v="XYLOCAINE 20 mg/ml ADRENALINE 0,005 mg/ml, solution injectable"/>
    <x v="5"/>
    <x v="1"/>
    <s v="Adrénaline / Lidocaïne"/>
    <d v="2022-04-05T00:00:00"/>
  </r>
  <r>
    <x v="11"/>
    <x v="2"/>
    <s v="2022-03-23"/>
    <s v="Urapidil LP  30 mg - 60 mg, gélule à libération prolongée (Spécialités à base de) - Cheplapharm - Stragen"/>
    <s v=""/>
    <s v="URAPIDIL  LP  30 mg - 60 mg, gélule à libération prolongée (Spécialités à base de) - Cheplapharm - Stragen"/>
    <x v="3"/>
    <x v="1"/>
    <s v="Urapidil"/>
    <d v="2022-04-05T00:00:00"/>
  </r>
  <r>
    <x v="11"/>
    <x v="0"/>
    <s v="2022-03-22"/>
    <s v="Tresiba 200 unités/ml , solution injectable en stylo prérempli - Novo Nordisk"/>
    <s v=""/>
    <s v="TRESIBA 200 unités/ml, solution injectable en stylo prérempli"/>
    <x v="8"/>
    <x v="1"/>
    <s v="Insuline dégludec"/>
    <d v="2022-04-05T00:00:00"/>
  </r>
  <r>
    <x v="11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04-05T00:00:00"/>
  </r>
  <r>
    <x v="11"/>
    <x v="0"/>
    <s v="2022-03-21"/>
    <s v="Valium 1 pour cent , solution buvable en gouttes - Centre Spécialités Pharmaceutiques"/>
    <s v=""/>
    <s v="VALIUM 1 pour cent, solution buvable en gouttes"/>
    <x v="5"/>
    <x v="1"/>
    <s v="Diazepam"/>
    <d v="2022-04-05T00:00:00"/>
  </r>
  <r>
    <x v="11"/>
    <x v="0"/>
    <s v="2022-03-18"/>
    <s v="Linezolide Arrow 600 mg,  comprimé pelliculé - Arrow"/>
    <s v=""/>
    <s v="LINEZOLIDE Arrow 600 mg,  comprimé pelliculé - Arrow"/>
    <x v="0"/>
    <x v="1"/>
    <s v="Linézolide"/>
    <d v="2022-04-05T00:00:00"/>
  </r>
  <r>
    <x v="11"/>
    <x v="0"/>
    <s v="2022-03-18"/>
    <s v="Linezolide OHRE Pharma 600 mg , comprimé pelliculé - OHRE Pharma"/>
    <s v=""/>
    <s v="LINEZOLIDE Ohre Pharma 600 mg, comprimé pelliculé"/>
    <x v="0"/>
    <x v="1"/>
    <s v="Linézolide"/>
    <d v="2022-04-05T00:00:00"/>
  </r>
  <r>
    <x v="11"/>
    <x v="1"/>
    <s v="2022-03-17"/>
    <s v="Vogalene 0,1 %, solution buvable en flacon - Teva Santé"/>
    <s v="2022-03-15"/>
    <s v="VOGALENE 0,1 %, solution buvable en flacon"/>
    <x v="8"/>
    <x v="1"/>
    <s v="Métopimazine"/>
    <d v="2022-04-05T00:00:00"/>
  </r>
  <r>
    <x v="11"/>
    <x v="1"/>
    <s v="2022-03-17"/>
    <s v="Sectral 40 mg/ml , solution buvable en flacon - Cheplapharm"/>
    <s v="2022-03-15"/>
    <s v="SECTRAL 40 mg/ml, solution buvable en flacon"/>
    <x v="3"/>
    <x v="1"/>
    <s v="Acébutolol"/>
    <d v="2022-04-05T00:00:00"/>
  </r>
  <r>
    <x v="11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04-05T00:00:00"/>
  </r>
  <r>
    <x v="11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04-05T00:00:00"/>
  </r>
  <r>
    <x v="11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04-05T00:00:00"/>
  </r>
  <r>
    <x v="11"/>
    <x v="1"/>
    <s v="2022-03-14"/>
    <s v="Succicaptal 200 mg , gélule - Serb S.A.S."/>
    <s v="2022-03-14"/>
    <s v="SUCCIAPTAL 200 mg, gélule"/>
    <x v="0"/>
    <x v="1"/>
    <s v="Succinylsulfathiazole"/>
    <d v="2022-04-05T00:00:00"/>
  </r>
  <r>
    <x v="11"/>
    <x v="2"/>
    <s v="2022-03-11"/>
    <s v="Sivextro 200 mg , comprimé pelliculé - MSD France"/>
    <s v=""/>
    <s v="SIVEXTRO 200 mg, comprimé pelliculé"/>
    <x v="0"/>
    <x v="1"/>
    <s v="Tédizolid (phosphate de)"/>
    <d v="2022-04-05T00:00:00"/>
  </r>
  <r>
    <x v="11"/>
    <x v="0"/>
    <s v="2022-03-11"/>
    <s v="Plegisol , solution cardioplégique pour voie intracoronaire en poche"/>
    <s v=""/>
    <s v="PLEGISOL, solution cardioplégique pour voie intracoronaire en poche"/>
    <x v="7"/>
    <x v="1"/>
    <s v="Calcium (chlorure de) dihydraté/magnésium (chlorure de) hexahydraté/potassium (chlorure de)/sodium (chlorure de)"/>
    <d v="2022-04-05T00:00:00"/>
  </r>
  <r>
    <x v="11"/>
    <x v="1"/>
    <s v="2022-03-10"/>
    <s v="Megace 160 mg , comprimé"/>
    <s v="2022-03-10"/>
    <s v="MEGACE 160 mg, comprimé"/>
    <x v="6"/>
    <x v="1"/>
    <s v="Acétate de mégestrol"/>
    <d v="2022-04-05T00:00:00"/>
  </r>
  <r>
    <x v="11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04-05T00:00:00"/>
  </r>
  <r>
    <x v="11"/>
    <x v="2"/>
    <s v="2022-03-07"/>
    <s v="Atracurium Hospira 10 mg/ml , solution injectable"/>
    <s v=""/>
    <s v="ATRACURIUM Hospira 10 mg/ml, solution injectable"/>
    <x v="10"/>
    <x v="1"/>
    <s v="Atracurium"/>
    <d v="2022-04-05T00:00:00"/>
  </r>
  <r>
    <x v="11"/>
    <x v="2"/>
    <s v="2022-03-04"/>
    <s v="Likozam 1 mg/ml , suspension buvable"/>
    <s v=""/>
    <s v="LIKOZAM 1 mg/ml, suspension buvable"/>
    <x v="5"/>
    <x v="1"/>
    <s v="Clobazam"/>
    <d v="2022-04-05T00:00:00"/>
  </r>
  <r>
    <x v="11"/>
    <x v="2"/>
    <s v="2022-03-01"/>
    <s v="Spécialités à base de Cefpodoxime  40 mg/5 ml suspension buvable et Cefpodoxime 100 mg cp"/>
    <s v=""/>
    <s v="SPÉCIALITÉS à base de Cefpodoxime  40 mg/5 ml suspension buvable et Cefpodoxime 100 mg cp"/>
    <x v="0"/>
    <x v="1"/>
    <s v="Cefpodoxime"/>
    <d v="2022-04-05T00:00:00"/>
  </r>
  <r>
    <x v="11"/>
    <x v="1"/>
    <s v="2022-03-01"/>
    <s v="Tachosil , matrice pour collage tissulaire"/>
    <s v="2022-03-01"/>
    <s v="TACHOSIL, matrice pour collage tissulaire"/>
    <x v="7"/>
    <x v="1"/>
    <s v="Fibrinogène/Thrombine"/>
    <d v="2022-04-05T00:00:00"/>
  </r>
  <r>
    <x v="11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04-05T00:00:00"/>
  </r>
  <r>
    <x v="11"/>
    <x v="0"/>
    <s v="2022-02-28"/>
    <s v="Zophren 4 mg/5 ml , sirop"/>
    <s v=""/>
    <s v="ZOPHREN 4 mg/5 ml, sirop"/>
    <x v="8"/>
    <x v="1"/>
    <s v="Ondansétron"/>
    <d v="2022-04-05T00:00:00"/>
  </r>
  <r>
    <x v="11"/>
    <x v="2"/>
    <s v="2022-02-22"/>
    <s v="Lyrica 20 mg/ml , solution buvable"/>
    <s v=""/>
    <s v="LYRICA 20 mg/ml, solution buvable"/>
    <x v="5"/>
    <x v="1"/>
    <s v="Prégabaline"/>
    <d v="2022-04-05T00:00:00"/>
  </r>
  <r>
    <x v="11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04-05T00:00:00"/>
  </r>
  <r>
    <x v="11"/>
    <x v="2"/>
    <s v="2022-02-21"/>
    <s v="Theracap 131, Iodure (131I) de sodium pour thérapie , gélule"/>
    <s v=""/>
    <s v="THERACAP 131, Iodure (131I) de sodium pour thérapie, gélule"/>
    <x v="1"/>
    <x v="1"/>
    <s v="Iodure (131I) de sodium"/>
    <d v="2022-04-05T00:00:00"/>
  </r>
  <r>
    <x v="11"/>
    <x v="2"/>
    <s v="2022-02-18"/>
    <s v="Elvorine , solution injectable (tous dosages)"/>
    <s v=""/>
    <s v="ELVORINE, solution injectable (tous dosages)"/>
    <x v="1"/>
    <x v="1"/>
    <s v="Lévofolinate de calcium"/>
    <d v="2022-04-05T00:00:00"/>
  </r>
  <r>
    <x v="11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04-05T00:00:00"/>
  </r>
  <r>
    <x v="11"/>
    <x v="0"/>
    <s v="2022-02-17"/>
    <s v="Plasmalyte Viaflo , solution pour perfusion"/>
    <s v=""/>
    <s v="PLASMALYTE Viaflo, solution pour perfusion"/>
    <x v="7"/>
    <x v="1"/>
    <s v="Sodium (chlorure de) / Potassium (chlorure de) / Magnésium (chlorure de) / Sodium (gluconate de)"/>
    <d v="2022-04-05T00:00:00"/>
  </r>
  <r>
    <x v="11"/>
    <x v="2"/>
    <s v="2022-02-16"/>
    <s v="Kardegic 500 mg/5 ml , poudre pour solution injectable"/>
    <s v=""/>
    <s v="KARDEGIC 500 mg/5 ml, poudre pour solution injectable"/>
    <x v="5"/>
    <x v="1"/>
    <s v="DL-lysine (acétylsalicylate de)"/>
    <d v="2022-04-05T00:00:00"/>
  </r>
  <r>
    <x v="11"/>
    <x v="0"/>
    <s v="2022-02-15"/>
    <s v="Ropivacaïne Kabi 2 mg/ml , solution pour perfusion en poche de 200 ml et de 100 ml"/>
    <s v=""/>
    <s v="ROPIVACAINE Kabi 2 mg/ml, solution pour perfusion en poche de 200 ml et de 100 ml"/>
    <x v="5"/>
    <x v="1"/>
    <s v="Ropivacaïne (chlorhydrate de)"/>
    <d v="2022-04-05T00:00:00"/>
  </r>
  <r>
    <x v="11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04-05T00:00:00"/>
  </r>
  <r>
    <x v="11"/>
    <x v="1"/>
    <s v="2022-02-14"/>
    <s v="Zerbaxa 1 g/0,5 g , poudre pour solution à diluer pour perfusion"/>
    <s v="2022-02-10"/>
    <s v="ZERBAXA 0,1 g/0,5 g, poudre pour solution à diluer pour perfusion"/>
    <x v="0"/>
    <x v="1"/>
    <s v="Ceftolozane / Tazobactam"/>
    <d v="2022-04-05T00:00:00"/>
  </r>
  <r>
    <x v="11"/>
    <x v="3"/>
    <s v="2022-02-10"/>
    <s v="Rebetol 40 mg/ml , solution buvable"/>
    <s v=""/>
    <s v="REBETOL 40 mg/ml, solution buvable"/>
    <x v="0"/>
    <x v="1"/>
    <s v="Ribavirine"/>
    <d v="2022-04-05T00:00:00"/>
  </r>
  <r>
    <x v="11"/>
    <x v="1"/>
    <s v="2022-02-10"/>
    <s v="Hyqvia 100 mg/ml , solution pour perfusion par voie sous-cutanée"/>
    <s v="2020-12-09"/>
    <s v="HYQVIA 100 mg/ml, solution pour perfusion par voie sous-cutanée"/>
    <x v="0"/>
    <x v="1"/>
    <s v="Immunoglobuline humaine normale"/>
    <d v="2022-04-05T00:00:00"/>
  </r>
  <r>
    <x v="11"/>
    <x v="1"/>
    <s v="2022-02-09"/>
    <s v="Benzoate de Sodium AP-HP 1 g - 10 mL , solution à diluer pour perfusion"/>
    <s v="2022-02-09"/>
    <s v="BENZOATE de Sodium AP-HP 1 g - 10 mL, solution à diluer pour perfusion"/>
    <x v="5"/>
    <x v="1"/>
    <s v="Benzoate de sodium"/>
    <d v="2022-04-05T00:00:00"/>
  </r>
  <r>
    <x v="11"/>
    <x v="1"/>
    <s v="2022-02-09"/>
    <s v="Tegeline 50 mg/mL , poudre et solvant pour solution pour perfusion, format 2,5 g"/>
    <s v=""/>
    <s v="TEGELINE 50 mg/mL, poudre et solvant pour solution pour perfusion, format 2,5 g"/>
    <x v="0"/>
    <x v="1"/>
    <s v="Immunoglobuline humaine normale"/>
    <d v="2022-04-05T00:00:00"/>
  </r>
  <r>
    <x v="11"/>
    <x v="2"/>
    <s v="2022-02-08"/>
    <s v="Visudyne 15 mg  poudre pour solution pour perfusion"/>
    <s v=""/>
    <s v="VISUDYNE 15 mg  poudre pour solution pour perfusion"/>
    <x v="4"/>
    <x v="1"/>
    <s v="Vertéporfine "/>
    <d v="2022-04-05T00:00:00"/>
  </r>
  <r>
    <x v="11"/>
    <x v="2"/>
    <s v="2022-02-08"/>
    <s v="Topotecan Hospira 4 mg/4ml , solution à diluer pour perfusion"/>
    <s v=""/>
    <s v="TOPOTECAN HOSPIRA 4 mg/4ml, solution à diluer pour perfusion"/>
    <x v="6"/>
    <x v="1"/>
    <s v="Topotécane (chlorhydrate de)"/>
    <d v="2022-04-05T00:00:00"/>
  </r>
  <r>
    <x v="11"/>
    <x v="0"/>
    <s v="2022-02-04"/>
    <s v="Javlor 25 mg/ml , solution à diluer pour perfusion en flacon de 2 ml"/>
    <s v=""/>
    <s v="JAVLOR 25 mg/ml, solution à diluer pour perfusion en flacon de 2 ml"/>
    <x v="6"/>
    <x v="1"/>
    <s v="Vinflunine"/>
    <d v="2022-04-05T00:00:00"/>
  </r>
  <r>
    <x v="11"/>
    <x v="0"/>
    <s v="2022-02-04"/>
    <s v="Erwinase 10 000 UI/flacon , poudre pour solution pour injection - Arrêt de distribution"/>
    <s v=""/>
    <s v="ERWINASE 10 000 UI/flacon, poudre pour solution pour injection"/>
    <x v="6"/>
    <x v="1"/>
    <s v="L-asparaginase"/>
    <d v="2022-04-05T00:00:00"/>
  </r>
  <r>
    <x v="11"/>
    <x v="1"/>
    <s v="2022-02-04"/>
    <s v="Nalador 500 microgrammes , lyophilisat pour usage parentéral"/>
    <s v="2022-02-04"/>
    <s v="NALADOR 500 microgrammes, lyophilisat pour usage parentéral"/>
    <x v="11"/>
    <x v="1"/>
    <s v="Sulprostone"/>
    <d v="2022-04-05T00:00:00"/>
  </r>
  <r>
    <x v="11"/>
    <x v="2"/>
    <s v="2022-02-03"/>
    <s v="Octreotide Hospira 50 microgrammes/1 ml - 100 microgrammes/1 ml - 500 microgrammes/1 ml , solution injectable"/>
    <s v=""/>
    <s v="OCTREOTIDE Hospira 50 microgrammes/1 ml - 100 microgrammes/1 ml - 500 microgrammes/1 ml, solution injectable"/>
    <x v="2"/>
    <x v="1"/>
    <s v="Octréotide"/>
    <d v="2022-04-05T00:00:00"/>
  </r>
  <r>
    <x v="11"/>
    <x v="1"/>
    <s v="2022-02-03"/>
    <s v="Methotrexate Mylan , solution injectable"/>
    <s v="2022-02-03"/>
    <s v="METHOTREXATE Mylan, solution injectable"/>
    <x v="6"/>
    <x v="1"/>
    <s v="Méthotrexate"/>
    <d v="2022-04-05T00:00:00"/>
  </r>
  <r>
    <x v="11"/>
    <x v="2"/>
    <s v="2022-02-02"/>
    <s v="Iodure (131I) de sodium pour therapie curiumpharma , gélule"/>
    <s v=""/>
    <s v="IODURE (131I) de sodium pour therapie curiumpharma, gélule"/>
    <x v="1"/>
    <x v="1"/>
    <s v="Iodure (131I) de sodium"/>
    <d v="2022-04-05T00:00:00"/>
  </r>
  <r>
    <x v="11"/>
    <x v="1"/>
    <s v="2022-02-01"/>
    <s v="Trandate 5 mg/ml , solution injectable"/>
    <s v="2022-02-01"/>
    <s v="TRANDATE 5 mg/ml, solution injectable"/>
    <x v="3"/>
    <x v="1"/>
    <s v="Labétalol (chlorhydrate de)"/>
    <d v="2022-04-05T00:00:00"/>
  </r>
  <r>
    <x v="11"/>
    <x v="1"/>
    <s v="2022-01-27"/>
    <s v="Tubertest,  solution injectable Dérivé protéinique purifié de tuberculine"/>
    <s v="2022-01-27"/>
    <s v="TUBERTEST, solution injectable Dérivé protéinique purifié de tuberculine"/>
    <x v="1"/>
    <x v="1"/>
    <s v="Tuberculine purifiée"/>
    <d v="2022-04-05T00:00:00"/>
  </r>
  <r>
    <x v="11"/>
    <x v="1"/>
    <s v="2022-01-25"/>
    <s v="Colchimax , comprimé pelliculé sécable"/>
    <s v=""/>
    <s v="COLCHIMAX, comprimé pelliculé sécable"/>
    <x v="10"/>
    <x v="1"/>
    <s v="Colchicine/Opium/Tiémonium méthylsulfate"/>
    <d v="2022-04-05T00:00:00"/>
  </r>
  <r>
    <x v="11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4-05T00:00:00"/>
  </r>
  <r>
    <x v="11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4-05T00:00:00"/>
  </r>
  <r>
    <x v="11"/>
    <x v="1"/>
    <s v="2022-01-20"/>
    <s v="Pentacarinat 300 mg , poudre pour aérosol et pour usage parentéral"/>
    <s v="2021-05-25"/>
    <s v="PENTACARINAT 300 mg, poudre pour aérosol et pour usage parentéral"/>
    <x v="9"/>
    <x v="1"/>
    <s v="Pentamidine (isétionate de) "/>
    <d v="2022-04-05T00:00:00"/>
  </r>
  <r>
    <x v="11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4-05T00:00:00"/>
  </r>
  <r>
    <x v="11"/>
    <x v="2"/>
    <s v="2022-01-17"/>
    <s v="Nulojix 250 mg , poudre pour solution à diluer pour perfusion"/>
    <s v=""/>
    <s v="NULOJIX 250 mg, poudre pour solution à diluer pour perfusion"/>
    <x v="6"/>
    <x v="1"/>
    <s v="Bélatacept"/>
    <d v="2022-04-05T00:00:00"/>
  </r>
  <r>
    <x v="11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1"/>
    <s v="Lymécycline"/>
    <d v="2022-04-05T00:00:00"/>
  </r>
  <r>
    <x v="11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1"/>
    <s v="Chlorure de magnésium"/>
    <d v="2022-04-05T00:00:00"/>
  </r>
  <r>
    <x v="11"/>
    <x v="1"/>
    <s v="2022-01-14"/>
    <s v="Kevzara 150 mg , solution injectable en seringue préremplie"/>
    <s v="2022-01-14"/>
    <s v="KEVZARA 150 mg, solution injectable en seringue préremplie"/>
    <x v="6"/>
    <x v="1"/>
    <s v="Sarilumab"/>
    <d v="2022-04-05T00:00:00"/>
  </r>
  <r>
    <x v="11"/>
    <x v="1"/>
    <s v="2022-01-14"/>
    <s v="Morphine (chlorhydrate) Lavoisier 20 mg/ml , solution injectable"/>
    <s v="2022-01-14"/>
    <s v="MORPHINE (SULFATE) LAVOISIER 20 mg/ml, solution injectable"/>
    <x v="5"/>
    <x v="1"/>
    <s v="Morphine (sulfate)"/>
    <d v="2022-04-05T00:00:00"/>
  </r>
  <r>
    <x v="11"/>
    <x v="1"/>
    <s v="2022-01-14"/>
    <s v="Morphine (sulfate) Lavoisier 50 mg/ml , solution injectable"/>
    <s v="2022-01-14"/>
    <s v="MORPHINE (SULFATE) LAVOISIER 50 mg/ml, solution injectable"/>
    <x v="5"/>
    <x v="1"/>
    <s v="Morphine (sulfate)"/>
    <d v="2022-04-05T00:00:00"/>
  </r>
  <r>
    <x v="11"/>
    <x v="1"/>
    <s v="2022-01-10"/>
    <s v="Gardenal 50 mg, comprimé , boîte de 30 comprimés"/>
    <s v="2022-01-10"/>
    <s v="GARDENAL 50 mg, comprimé, boîte de 30 comprimés"/>
    <x v="5"/>
    <x v="1"/>
    <s v="Phénobarbital sodique"/>
    <d v="2022-04-05T00:00:00"/>
  </r>
  <r>
    <x v="11"/>
    <x v="0"/>
    <s v="2022-01-04"/>
    <s v="PROPRANOLOL ACETLAB 5 mg/5 mL , solution injectable"/>
    <s v="2022-06-01"/>
    <s v="PROPRANOLOL ACETLAB 5 mg/5 mL, solution injectable"/>
    <x v="3"/>
    <x v="1"/>
    <s v="Propranolol"/>
    <d v="2022-04-05T00:00:00"/>
  </r>
  <r>
    <x v="11"/>
    <x v="1"/>
    <s v="2022-01-04"/>
    <s v="VIALEBEX 40 mg/mL , solution pour perfusion 500mL"/>
    <s v="2022-01-03"/>
    <s v="VIALEBEX 40 mg/mL, solution pour perfusion 500mL"/>
    <x v="7"/>
    <x v="1"/>
    <s v="Albumine humaine"/>
    <d v="2022-04-05T00:00:00"/>
  </r>
  <r>
    <x v="11"/>
    <x v="2"/>
    <s v="2022-01-03"/>
    <s v="RESPREEZA® , poudre et solvant pour solution injectable/perfusion"/>
    <s v=""/>
    <s v="RESPREEZA 1000 mg, 4000 mg, 5000 mg, poudre et solvant pour solution injectable/perfusion"/>
    <x v="7"/>
    <x v="1"/>
    <s v="Alpha-1 antitrypsine"/>
    <d v="2022-04-05T00:00:00"/>
  </r>
  <r>
    <x v="11"/>
    <x v="0"/>
    <s v="2021-12-30"/>
    <s v="VECTARION INJECTABLE , lyophilisat et solution pour préparation injectable"/>
    <s v=""/>
    <s v="VECTARION injectable, lyophilisat et solution pour préparation injectable"/>
    <x v="12"/>
    <x v="1"/>
    <s v="Almitrine (mésilate d')"/>
    <d v="2022-04-05T00:00:00"/>
  </r>
  <r>
    <x v="11"/>
    <x v="2"/>
    <s v="2021-12-24"/>
    <s v="THERASOLV 100 000 UI , poudre pour solution injectable/pour perfusion"/>
    <s v=""/>
    <s v="THERASOLV 100 000 UI, poudre pour solution injectable/pour perfusion"/>
    <x v="7"/>
    <x v="1"/>
    <s v="Urokinase"/>
    <d v="2022-04-05T00:00:00"/>
  </r>
  <r>
    <x v="11"/>
    <x v="1"/>
    <s v="2021-12-22"/>
    <s v="CELESTENE CHRONODOSE 5,70 mg/ml , suspension injectable"/>
    <s v=""/>
    <s v="CELESTENE CHRONODOSE 5,70 mg/ml, suspension injectable"/>
    <x v="2"/>
    <x v="1"/>
    <s v="Bétaméthasone"/>
    <d v="2022-04-05T00:00:00"/>
  </r>
  <r>
    <x v="11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4-05T00:00:00"/>
  </r>
  <r>
    <x v="11"/>
    <x v="0"/>
    <s v="2021-12-15"/>
    <s v="NAVELBINE 50 mg/5 ml , solution injectable en flacon"/>
    <s v=""/>
    <s v="NAVELBINE 50 mg/5 ml, solution injectable en flacon"/>
    <x v="6"/>
    <x v="1"/>
    <s v="Vinorelbine"/>
    <d v="2022-04-05T00:00:00"/>
  </r>
  <r>
    <x v="11"/>
    <x v="2"/>
    <s v="2021-12-09"/>
    <s v="ZIRABEV 25 mg/ml , solution à diluer pour perfusion"/>
    <s v=""/>
    <s v="ZIRABEV 25 mg/ml, solution à diluer pour perfusion"/>
    <x v="6"/>
    <x v="1"/>
    <s v="Bévacizumab"/>
    <d v="2022-04-05T00:00:00"/>
  </r>
  <r>
    <x v="11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4-05T00:00:00"/>
  </r>
  <r>
    <x v="11"/>
    <x v="0"/>
    <s v="2021-12-07"/>
    <s v="ACTOSOLV 100 000 UI et 600 000 UI , poudre pour solution injectable / pour perfusion"/>
    <s v=""/>
    <s v="ACTOSOLV 100 000 UI et 600 000 UI, poudre pour solution injectable / pour perfusion"/>
    <x v="7"/>
    <x v="1"/>
    <s v="Urokinase"/>
    <d v="2022-04-05T00:00:00"/>
  </r>
  <r>
    <x v="11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4-05T00:00:00"/>
  </r>
  <r>
    <x v="11"/>
    <x v="0"/>
    <s v="2021-11-30"/>
    <s v="SULFATE DE MAGNESIUM LAVOISIER 15 POUR CENT (0,15 g/ml) , solution injectable (I.V.) en ampoule – ampoule verre de 10 ml"/>
    <s v=""/>
    <s v="SULFATE DE MAGNESIUM LAVOISIER 15 POUR CENT (0,15 g/ml), solution injectable (I.V.) en ampoule – ampoule verre de 10 ml"/>
    <x v="8"/>
    <x v="1"/>
    <s v="Magnésium (Sulfate de)"/>
    <d v="2022-04-05T00:00:00"/>
  </r>
  <r>
    <x v="11"/>
    <x v="1"/>
    <s v="2021-11-30"/>
    <s v="ALFALASTIN 33,33 mg/ml , poudre et solvant pour solution injectable"/>
    <s v="2021-11-29"/>
    <s v="ALFALASTIN 33,33 mg/ml , poudre et solvant pour solution injectable"/>
    <x v="7"/>
    <x v="1"/>
    <s v="Alpha-1 antitrypsine"/>
    <d v="2022-04-05T00:00:00"/>
  </r>
  <r>
    <x v="11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4-05T00:00:00"/>
  </r>
  <r>
    <x v="11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4-05T00:00:00"/>
  </r>
  <r>
    <x v="11"/>
    <x v="1"/>
    <s v="2021-11-29"/>
    <s v="PROGESTERONE RETARD PHARLON 500 mg/2 ml , solution injectable IM en ampoule"/>
    <s v="2021-11-29"/>
    <s v="PROGESTERONE RETARD PHARLON 500 mg/2 ml, solution injectable IM en ampoule"/>
    <x v="11"/>
    <x v="1"/>
    <s v="Progestérone"/>
    <d v="2022-04-05T00:00:00"/>
  </r>
  <r>
    <x v="11"/>
    <x v="1"/>
    <s v="2021-11-23"/>
    <s v="ISENTRESS 100 mg , granulés pour suspension buvable"/>
    <s v="2021-09-01"/>
    <s v="ISENTRESS 100 mg, granulés pour suspension buvable"/>
    <x v="0"/>
    <x v="1"/>
    <s v="Raltégravir"/>
    <d v="2022-04-05T00:00:00"/>
  </r>
  <r>
    <x v="11"/>
    <x v="2"/>
    <s v="2021-11-19"/>
    <s v="TIGREAT 2,5 mg , comprimés pelliculés"/>
    <s v=""/>
    <s v="TIGREAT 2,5 mg, comprimés pelliculés"/>
    <x v="0"/>
    <x v="1"/>
    <s v="Tigécycline"/>
    <d v="2022-04-05T00:00:00"/>
  </r>
  <r>
    <x v="11"/>
    <x v="3"/>
    <s v="2021-11-19"/>
    <s v="RIBAVIRINE BIOGARAN 200 mg/400 mg , comprimé pelliculé"/>
    <s v=""/>
    <s v="RIBAVIRINE BIOGARAN 200 mg/400 mg, comprimé pelliculé"/>
    <x v="0"/>
    <x v="1"/>
    <s v="Ribavirine"/>
    <d v="2022-04-05T00:00:00"/>
  </r>
  <r>
    <x v="11"/>
    <x v="1"/>
    <s v="2021-11-18"/>
    <s v="VORICONAZOLE OHRE PHARMA 200 mg , poudre pour solution pour perfusion"/>
    <s v="2021-10-01"/>
    <s v="VORICONAZOLE OHRE PHARMA 200 mg, poudre pour solution pour perfusion"/>
    <x v="0"/>
    <x v="1"/>
    <s v="Voriconazole"/>
    <d v="2022-04-05T00:00:00"/>
  </r>
  <r>
    <x v="11"/>
    <x v="2"/>
    <s v="2021-11-18"/>
    <s v="BRICANYL 0,5 mg/1 ml , solution injectable en ampoule"/>
    <s v=""/>
    <s v="BRICANYL 0,5 mg/1 ml, solution injectable en ampoule"/>
    <x v="12"/>
    <x v="1"/>
    <s v="Terbutaline"/>
    <d v="2022-04-05T00:00:00"/>
  </r>
  <r>
    <x v="11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4-05T00:00:00"/>
  </r>
  <r>
    <x v="11"/>
    <x v="2"/>
    <s v="2021-11-05"/>
    <s v="SOLUPRED 5 mg et 20 mg , comprimé orodispersible"/>
    <s v=""/>
    <s v="SOLUPRED 5 mg et 20 mg, comprimé orodispersible"/>
    <x v="2"/>
    <x v="1"/>
    <s v="Prednisolone"/>
    <d v="2022-04-05T00:00:00"/>
  </r>
  <r>
    <x v="11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4-05T00:00:00"/>
  </r>
  <r>
    <x v="11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4-05T00:00:00"/>
  </r>
  <r>
    <x v="11"/>
    <x v="1"/>
    <s v="2021-11-02"/>
    <s v="SCOPOLAMINE COOPER 0,5 mg/2 ml , solution injectable"/>
    <s v="2021-10-29"/>
    <s v="SCOPOLAMINE COOPER 0,5 mg/2 ml, solution injectable"/>
    <x v="8"/>
    <x v="1"/>
    <s v="Scopolamine"/>
    <d v="2022-04-05T00:00:00"/>
  </r>
  <r>
    <x v="11"/>
    <x v="1"/>
    <s v="2021-10-29"/>
    <s v="ACLOTINE 100 UI/mL , poudre et solvant pour solution injectable, format 1000 UI"/>
    <s v="2021-06-01"/>
    <s v="ACLOTINE 100 UI/mL , poudre et solvant pour solution injectable, format 1000 UI"/>
    <x v="7"/>
    <x v="1"/>
    <s v="Antithrombine humaine"/>
    <d v="2022-04-05T00:00:00"/>
  </r>
  <r>
    <x v="11"/>
    <x v="0"/>
    <s v="2021-10-28"/>
    <s v="RIFADINE 300 mg, gélule"/>
    <s v=""/>
    <s v="RIFADINE 300 mg, gélule"/>
    <x v="0"/>
    <x v="1"/>
    <s v="Rifampicine sodique"/>
    <d v="2022-04-05T00:00:00"/>
  </r>
  <r>
    <x v="11"/>
    <x v="1"/>
    <s v="2021-10-27"/>
    <s v="ALENDRONATE 10 mg , comprimé"/>
    <s v="2021-10-27"/>
    <s v="ALENDRONATE 10 mg, comprimé"/>
    <x v="10"/>
    <x v="1"/>
    <s v="Acide alendronique"/>
    <d v="2022-04-05T00:00:00"/>
  </r>
  <r>
    <x v="11"/>
    <x v="2"/>
    <s v="2021-10-22"/>
    <s v="ROACTEMRA 20 mg/ml , solution à diluer pour perfusion"/>
    <s v=""/>
    <s v="ROACTEMRA 20 mg/ml, solution à diluer pour perfusion"/>
    <x v="6"/>
    <x v="1"/>
    <s v="Tocilizumab"/>
    <d v="2022-04-05T00:00:00"/>
  </r>
  <r>
    <x v="11"/>
    <x v="2"/>
    <s v="2021-10-22"/>
    <s v="ROACTEMRA 162 mg, solution injectable en seringue préremplie"/>
    <s v=""/>
    <s v="ROACTEMRA 162 mg, solution injectable en seringue préremplie"/>
    <x v="6"/>
    <x v="1"/>
    <s v="Tocilizumab"/>
    <d v="2022-04-05T00:00:00"/>
  </r>
  <r>
    <x v="11"/>
    <x v="2"/>
    <s v="2021-10-22"/>
    <s v="ROACTEMRA 162 mg,  solution injectable en stylo prérempli"/>
    <s v=""/>
    <s v="ROACTEMRA 162 mg,  solution injectable en stylo prérempli"/>
    <x v="6"/>
    <x v="1"/>
    <s v="Tocilizumab"/>
    <d v="2022-04-05T00:00:00"/>
  </r>
  <r>
    <x v="11"/>
    <x v="1"/>
    <s v="2021-10-21"/>
    <s v="RESITUNE 100 mg  Comprimé gastro-résistant Flacon de 30 et Flacon de 90"/>
    <s v="2021-10-21"/>
    <s v="RESITUNE 100 mg  Comprimé gastro-résistant Flacon de 30 et Flacon de 90"/>
    <x v="7"/>
    <x v="1"/>
    <s v="Acide acétylsalicylique"/>
    <d v="2022-04-05T00:00:00"/>
  </r>
  <r>
    <x v="11"/>
    <x v="1"/>
    <s v="2021-10-21"/>
    <s v="RESITUNE 75 mg  Comprimé gastro-résistant Flacon de 30 et Flacon de 90"/>
    <s v="2021-10-21"/>
    <s v="RESITUNE 75 mg  Comprimé gastro-résistant Flacon de 30 et Flacon de 90"/>
    <x v="7"/>
    <x v="1"/>
    <s v="Acide acétylsalicylique"/>
    <d v="2022-04-05T00:00:00"/>
  </r>
  <r>
    <x v="11"/>
    <x v="2"/>
    <s v="2021-10-21"/>
    <s v="VYNDAQEL 61 mg , capsule molle"/>
    <s v=""/>
    <s v="VYNDAQEL 61 mg, capsule molle"/>
    <x v="5"/>
    <x v="1"/>
    <s v="Tafamidis"/>
    <d v="2022-04-05T00:00:00"/>
  </r>
  <r>
    <x v="11"/>
    <x v="1"/>
    <s v="2021-10-20"/>
    <s v="PARLODEL 5 mg, gélule et PARLODEL 10 mg, gélule"/>
    <s v="2021-10-04"/>
    <s v="PARLODEL 5 mg, gélule et PARLODEL 10 mg, gélule"/>
    <x v="5"/>
    <x v="1"/>
    <s v="Bromocriptine (mésilate de)"/>
    <d v="2022-04-05T00:00:00"/>
  </r>
  <r>
    <x v="11"/>
    <x v="1"/>
    <s v="2021-10-19"/>
    <s v="BARACLUDE 1 mg , comprimé pelliculé"/>
    <s v="2021-10-19"/>
    <s v="BARACLUDE 1 mg, comprimé pelliculé"/>
    <x v="0"/>
    <x v="1"/>
    <s v="Entécavir"/>
    <d v="2022-04-05T00:00:00"/>
  </r>
  <r>
    <x v="11"/>
    <x v="1"/>
    <s v="2021-10-18"/>
    <s v="FIRMAGON 80 mg , poudre et solvant pour solution injectable"/>
    <s v="2021-10-18"/>
    <s v="FIRMAGON 80 mg, poudre et solvant pour solution injectable"/>
    <x v="6"/>
    <x v="1"/>
    <s v="Dégarélix"/>
    <d v="2022-04-05T00:00:00"/>
  </r>
  <r>
    <x v="11"/>
    <x v="1"/>
    <s v="2021-10-08"/>
    <s v="DEPAKOTE 250 mg et 500 mg , comprimé gastro-résistant"/>
    <s v="2021-07-01"/>
    <s v="DEPAKOTE 250 mg et 500 mg, comprimé gastro-résistant"/>
    <x v="5"/>
    <x v="1"/>
    <s v="Acide valproïque"/>
    <d v="2022-04-05T00:00:00"/>
  </r>
  <r>
    <x v="11"/>
    <x v="1"/>
    <s v="2021-10-04"/>
    <s v="GARDENAL 100 mg , comprimé"/>
    <s v=""/>
    <s v="GARDENAL 100 mg, comprimé"/>
    <x v="5"/>
    <x v="1"/>
    <s v="Phénobarbital sodique"/>
    <d v="2022-04-05T00:00:00"/>
  </r>
  <r>
    <x v="11"/>
    <x v="1"/>
    <s v="2021-10-01"/>
    <s v="FROVATRIPTAN TEVA 2,5 mg,  comprimé pelliculé"/>
    <s v="2021-10-01"/>
    <s v="FROVATRIPTAN TEVA 2,5 mg,  comprimé pelliculé"/>
    <x v="5"/>
    <x v="1"/>
    <s v="Frovatriptan"/>
    <d v="2022-04-05T00:00:00"/>
  </r>
  <r>
    <x v="11"/>
    <x v="1"/>
    <s v="2021-10-01"/>
    <s v="HEPARINE CHOAY 25 000 UI/5 ml  solution injectable IV"/>
    <s v="2021-07-23"/>
    <s v="HEPARINE Choay 25 000 UI/5 ml  solution injectable"/>
    <x v="7"/>
    <x v="1"/>
    <s v="Héparine sodique"/>
    <d v="2022-04-05T00:00:00"/>
  </r>
  <r>
    <x v="11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1"/>
    <s v="Olanzapine"/>
    <d v="2022-04-05T00:00:00"/>
  </r>
  <r>
    <x v="11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4-05T00:00:00"/>
  </r>
  <r>
    <x v="11"/>
    <x v="1"/>
    <s v="2021-09-24"/>
    <s v="VORICONAZOLE ARROW 200 mg  poudre pour solution pour perfusion"/>
    <s v="2021-08-27"/>
    <s v="VORICONAZOLE ARROW 200 mg  poudre pour solution pour perfusion"/>
    <x v="0"/>
    <x v="1"/>
    <s v="Voriconazole"/>
    <d v="2022-04-05T00:00:00"/>
  </r>
  <r>
    <x v="11"/>
    <x v="0"/>
    <s v="2021-09-24"/>
    <s v="TRASYLOL 500 000 UIK/50 mL , solution injectable"/>
    <s v=""/>
    <s v="TRASYLOL 500 000 UIK/50 mL, solution injectable"/>
    <x v="7"/>
    <x v="1"/>
    <s v="Aprotinine"/>
    <d v="2022-04-05T00:00:00"/>
  </r>
  <r>
    <x v="11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1"/>
    <s v="Olanzapine"/>
    <d v="2022-04-05T00:00:00"/>
  </r>
  <r>
    <x v="11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1"/>
    <s v="Olanzapine"/>
    <d v="2022-04-05T00:00:00"/>
  </r>
  <r>
    <x v="11"/>
    <x v="1"/>
    <s v="2021-09-03"/>
    <s v="ACIDE ACETYLSALICYLIQUE MYLAN 100 mg , comprimé gastro-résistant"/>
    <s v="2021-04-13"/>
    <s v="ACIDE ACETYLSALICYLIQUE MYLAN 100 mg , comprimé gastro-résistant"/>
    <x v="7"/>
    <x v="1"/>
    <s v="Acide acétylsalicylique"/>
    <d v="2022-04-05T00:00:00"/>
  </r>
  <r>
    <x v="11"/>
    <x v="1"/>
    <s v="2021-09-03"/>
    <s v="ADIAZINE 500 mg , comprimé"/>
    <s v="2020-06-08"/>
    <s v="ADIAZINE 500 mg , comprimé"/>
    <x v="0"/>
    <x v="1"/>
    <s v="Sulfadiazine"/>
    <d v="2022-04-05T00:00:00"/>
  </r>
  <r>
    <x v="11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1"/>
    <s v="Amoxicilline / acide clavulanique"/>
    <d v="2022-04-05T00:00:00"/>
  </r>
  <r>
    <x v="11"/>
    <x v="1"/>
    <s v="2021-09-03"/>
    <s v="ASPIRINE PROTECT 100 mg , comprimé gastro-résistant"/>
    <s v="2021-04-13"/>
    <s v="ASPIRINE PROTECT 100 mg, comprimé gastro-résistant"/>
    <x v="7"/>
    <x v="1"/>
    <s v="Acide acétylsalicylique"/>
    <d v="2022-04-05T00:00:00"/>
  </r>
  <r>
    <x v="11"/>
    <x v="1"/>
    <s v="2021-09-03"/>
    <s v="CYNOMEL 0,025 mg , comprimé sécable"/>
    <s v="2021-04-13"/>
    <s v="CYNOMEL 0,025 mg, comprimé sécable"/>
    <x v="2"/>
    <x v="1"/>
    <s v="Liothyronine sodique"/>
    <d v="2022-04-05T00:00:00"/>
  </r>
  <r>
    <x v="11"/>
    <x v="1"/>
    <s v="2021-09-03"/>
    <s v="DEPAMIDE 300 mg , comprimé pelliculé gastro-résistant"/>
    <s v="2020-09-22"/>
    <s v="DEPAMIDE 300 mg, comprimé pelliculé gastro-résistant"/>
    <x v="5"/>
    <x v="1"/>
    <s v="Valpromide"/>
    <d v="2022-04-05T00:00:00"/>
  </r>
  <r>
    <x v="11"/>
    <x v="1"/>
    <s v="2021-09-03"/>
    <s v="DEROXAT 20mg/ 10 ml , suspension buvable"/>
    <s v="2020-09-30"/>
    <s v="DEROXAT 20mg/ 10 ml, suspension buvable"/>
    <x v="5"/>
    <x v="1"/>
    <s v="Paroxétine (chlorhydrate de) hémihydraté"/>
    <d v="2022-04-05T00:00:00"/>
  </r>
  <r>
    <x v="11"/>
    <x v="1"/>
    <s v="2021-09-03"/>
    <s v="ESKAZOLE 400 mg, comprimé"/>
    <s v="2021-04-01"/>
    <s v="ESKAZOLE 400 mg, comprimé"/>
    <x v="9"/>
    <x v="1"/>
    <s v="Albendazole"/>
    <d v="2022-04-05T00:00:00"/>
  </r>
  <r>
    <x v="11"/>
    <x v="1"/>
    <s v="2021-09-03"/>
    <s v="LHRH FERRING 100 microgrammes/1 ml, solution injectable"/>
    <s v="2021-04-06"/>
    <s v="LHRH FERRING 100 microgrammes/1 ml, solution injectable"/>
    <x v="1"/>
    <x v="1"/>
    <s v="Acétate de gonadoréline"/>
    <d v="2022-04-05T00:00:00"/>
  </r>
  <r>
    <x v="11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1"/>
    <s v="Pipéracilline"/>
    <d v="2022-04-05T00:00:00"/>
  </r>
  <r>
    <x v="11"/>
    <x v="1"/>
    <s v="2021-09-03"/>
    <s v="TALOXA  600 mg comprimé, TALOXA 600 mg/5 ml suspension buvable"/>
    <s v="2020-02-27"/>
    <s v="TALOXA  600 mg comprimé, TALOXA 600 mg/5 ml suspension buvable"/>
    <x v="5"/>
    <x v="1"/>
    <s v="Felbamate"/>
    <d v="2022-04-05T00:00:00"/>
  </r>
  <r>
    <x v="11"/>
    <x v="1"/>
    <s v="2021-09-03"/>
    <s v="SPOTOF 500 mg comprimé pelliculé et EXACYL 500mg  comprimé pelliculé"/>
    <s v="2021-04-21"/>
    <s v="SPOTOF 500 mg comprimé pelliculé et EXACYL 500mg  comprimé pelliculé"/>
    <x v="7"/>
    <x v="1"/>
    <s v="Tranexamique (acide)"/>
    <d v="2022-04-05T00:00:00"/>
  </r>
  <r>
    <x v="11"/>
    <x v="1"/>
    <s v="2021-09-03"/>
    <s v="CYAMEMAZINE 25 mg, comprimé pelliculé sécable (Spécialités à base de)"/>
    <s v="2021-04-16"/>
    <s v="CYAMEMAZINE 25 mg, comprimé pelliculé sécable (Spécialités à base de)"/>
    <x v="5"/>
    <x v="1"/>
    <s v="Cyamémazine"/>
    <d v="2022-04-05T00:00:00"/>
  </r>
  <r>
    <x v="11"/>
    <x v="1"/>
    <s v="2021-09-03"/>
    <s v="PROVAMES 2 mg  comprimé pelliculé"/>
    <s v="2021-04-16"/>
    <s v="PROVAMES 2 mg  comprimé pelliculé"/>
    <x v="11"/>
    <x v="1"/>
    <s v="Estradiol hémihydraté"/>
    <d v="2022-04-05T00:00:00"/>
  </r>
  <r>
    <x v="11"/>
    <x v="1"/>
    <s v="2021-09-03"/>
    <s v="AMMONAPS 500 mg , comprimé"/>
    <s v="2021-05-12"/>
    <s v="AMMONAPS 500 mg, comprimé"/>
    <x v="8"/>
    <x v="1"/>
    <s v="Phénylbutyrate de sodium"/>
    <d v="2022-04-05T00:00:00"/>
  </r>
  <r>
    <x v="11"/>
    <x v="1"/>
    <s v="2021-09-03"/>
    <s v="PARLODEL 2,5 mg  comprimé sécable"/>
    <s v="2021-08-02"/>
    <s v="PARLODEL 2,5 mg  comprimé sécable"/>
    <x v="11"/>
    <x v="1"/>
    <s v="Bromocriptine"/>
    <d v="2022-04-05T00:00:00"/>
  </r>
  <r>
    <x v="11"/>
    <x v="1"/>
    <s v="2021-08-30"/>
    <s v="DAPTOMYCINE ACCORD 350 mg , poudre pour solution injectable/pour perfusion"/>
    <s v="2021-08-16"/>
    <s v="DAPTOMYCINE ACCORD 350 mg, poudre pour solution injectable/pour perfusion"/>
    <x v="0"/>
    <x v="1"/>
    <s v="Daptomycine"/>
    <d v="2022-04-05T00:00:00"/>
  </r>
  <r>
    <x v="11"/>
    <x v="1"/>
    <s v="2021-08-27"/>
    <s v="VABOREM 1g/1g , poudre pour solution à diluer pour perfusion"/>
    <s v="2021-08-26"/>
    <s v="VABOREM 1g/1g, poudre pour solution à diluer pour perfusion"/>
    <x v="0"/>
    <x v="1"/>
    <s v="Méropénem/Vaborbactam"/>
    <d v="2022-04-05T00:00:00"/>
  </r>
  <r>
    <x v="11"/>
    <x v="1"/>
    <s v="2021-08-24"/>
    <s v="TALZENNA 1 mg, gélule - TALZENNA 0.5 mg, gélule"/>
    <s v="2021-08-24"/>
    <s v="TALZENNA 1 mg, gélule - TALZENNA 0.5 mg, gélule"/>
    <x v="6"/>
    <x v="1"/>
    <s v="Talazoparib"/>
    <d v="2022-04-05T00:00:00"/>
  </r>
  <r>
    <x v="11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4-05T00:00:00"/>
  </r>
  <r>
    <x v="11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4-05T00:00:00"/>
  </r>
  <r>
    <x v="11"/>
    <x v="1"/>
    <s v="2021-08-18"/>
    <s v="LAROSCORBINE 1g/5ml , solution injectable"/>
    <s v="2021-08-18"/>
    <s v="LAROSCORBINE 1g/5ml, solution injectable"/>
    <x v="8"/>
    <x v="1"/>
    <s v="Acide ascorbique"/>
    <d v="2022-04-05T00:00:00"/>
  </r>
  <r>
    <x v="11"/>
    <x v="1"/>
    <s v="2021-08-16"/>
    <s v="LEVODOPA CARBIDOPA TEVA 100 mg/10 mg , comprimé sécable"/>
    <s v="2021-05-03"/>
    <s v="LEVODOPA CARBIDOPA TEVA 100 mg/10 mg, comprimé sécable"/>
    <x v="5"/>
    <x v="1"/>
    <s v="Lévodopa / bensérazide base"/>
    <d v="2022-04-05T00:00:00"/>
  </r>
  <r>
    <x v="11"/>
    <x v="0"/>
    <s v="2021-08-16"/>
    <s v="DIPENTUM  250 mg comprimé et DIPENTUM 500 mg comprimé"/>
    <s v=""/>
    <s v="DIPENTUM  250 mg comprimé et DIPENTUM 500 mg comprimé"/>
    <x v="8"/>
    <x v="1"/>
    <s v="Olsalazine sodique"/>
    <d v="2022-04-05T00:00:00"/>
  </r>
  <r>
    <x v="11"/>
    <x v="1"/>
    <s v="2021-08-13"/>
    <s v="EMEND 125 mg , poudre pour suspension buvable"/>
    <s v="2021-08-13"/>
    <s v="EMEND 125 mg"/>
    <x v="8"/>
    <x v="1"/>
    <s v="Aprépitant"/>
    <d v="2022-04-05T00:00:00"/>
  </r>
  <r>
    <x v="11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4-05T00:00:00"/>
  </r>
  <r>
    <x v="11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4-05T00:00:00"/>
  </r>
  <r>
    <x v="11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1"/>
    <s v="Benzathine benzylpénicilline"/>
    <d v="2022-04-05T00:00:00"/>
  </r>
  <r>
    <x v="11"/>
    <x v="1"/>
    <s v="2021-08-09"/>
    <s v="ALKERAN 50 mg/10 ml , lyophilisat et solution pour usage parentéral (I.V.)"/>
    <s v="2021-08-02"/>
    <s v="ALKERAN 50 mg/10 ml, lyophilisat et solution pour usage parentéral (I.V.)"/>
    <x v="6"/>
    <x v="1"/>
    <s v="Melphalan (Chlorhydrate)"/>
    <d v="2022-04-05T00:00:00"/>
  </r>
  <r>
    <x v="11"/>
    <x v="1"/>
    <s v="2021-08-06"/>
    <s v="POLARAMINE 5 mg/1 ml , solution injectable"/>
    <s v="2021-08-02"/>
    <s v="POLARAMINE 5 mg/1 ml, solution injectable"/>
    <x v="12"/>
    <x v="1"/>
    <s v="Dexchlorphéniramine"/>
    <d v="2022-04-05T00:00:00"/>
  </r>
  <r>
    <x v="11"/>
    <x v="1"/>
    <s v="2021-08-06"/>
    <s v="NINLARO 2,3 mg , gélule"/>
    <s v="2021-07-31"/>
    <s v="NINLARO 2,3 mg, gélule"/>
    <x v="6"/>
    <x v="1"/>
    <s v="Ixazomib"/>
    <d v="2022-04-05T00:00:00"/>
  </r>
  <r>
    <x v="11"/>
    <x v="2"/>
    <s v="2021-08-04"/>
    <s v="KARDEGIC 160 mg , poudre pour solution buvable en sachet"/>
    <s v=""/>
    <s v="KARDEGIC 160 mg, poudre pour solution buvable en sachet"/>
    <x v="5"/>
    <x v="1"/>
    <s v="DL-lysine (acétylsalicylate de)"/>
    <d v="2022-04-05T00:00:00"/>
  </r>
  <r>
    <x v="11"/>
    <x v="3"/>
    <s v="2021-07-28"/>
    <s v="ACADIONE 250 mg , comprimé dragéifié"/>
    <s v=""/>
    <s v="ACADIONE 250 mg, comprimé dragéifié"/>
    <x v="10"/>
    <x v="1"/>
    <s v="Tiopronine"/>
    <d v="2022-04-05T00:00:00"/>
  </r>
  <r>
    <x v="11"/>
    <x v="0"/>
    <s v="2021-07-28"/>
    <s v="BELUSTINE 40 mg , gélule"/>
    <s v=""/>
    <s v="BELUSTINE 40 mg, gélule"/>
    <x v="6"/>
    <x v="1"/>
    <s v="Lomustine"/>
    <d v="2022-04-05T00:00:00"/>
  </r>
  <r>
    <x v="11"/>
    <x v="0"/>
    <s v="2021-07-20"/>
    <s v="TOMUDEX 2 mg , poudre pour solution pour perfusion"/>
    <s v=""/>
    <s v="TOMUDEX 2 mg, poudre pour solution pour perfusion"/>
    <x v="6"/>
    <x v="1"/>
    <s v="Raltitrexed"/>
    <d v="2022-04-05T00:00:00"/>
  </r>
  <r>
    <x v="11"/>
    <x v="1"/>
    <s v="2021-07-19"/>
    <s v="NOXAFIL 300 mg,  solution à diluer pour perfusion"/>
    <s v="2021-07-19"/>
    <s v="NOXAFIL 300 mg,  solution à diluer pour perfusion"/>
    <x v="0"/>
    <x v="1"/>
    <s v="Posaconazole"/>
    <d v="2022-04-05T00:00:00"/>
  </r>
  <r>
    <x v="11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4-05T00:00:00"/>
  </r>
  <r>
    <x v="11"/>
    <x v="0"/>
    <s v="2021-07-09"/>
    <s v="EXACYL 1 g/10 ml,  solution buvable"/>
    <s v=""/>
    <s v="EXACYL 1 g/10 ml,  solution buvable"/>
    <x v="7"/>
    <x v="1"/>
    <s v="Tranexamique (acide)"/>
    <d v="2022-04-05T00:00:00"/>
  </r>
  <r>
    <x v="11"/>
    <x v="1"/>
    <s v="2021-07-09"/>
    <s v="ETOMIDATE LIPURO 20 mg/10 ml , émulsion injectable"/>
    <s v="2021-07-09"/>
    <s v="ETOMIDATE LIPURO 20 mg/10 ml, émulsion injectable"/>
    <x v="5"/>
    <x v="1"/>
    <s v="Etomidate"/>
    <d v="2022-04-05T00:00:00"/>
  </r>
  <r>
    <x v="11"/>
    <x v="0"/>
    <s v="2021-06-30"/>
    <s v="BREVIBLOC 10 mg/ml,  solution pour perfusion (poche de 250 ml)"/>
    <s v=""/>
    <s v="BREVIBLOC 10 mg/ml,  solution pour perfusion (poche de 250 ml)"/>
    <x v="3"/>
    <x v="1"/>
    <s v="Esmolol (chlorhydrate d')"/>
    <d v="2022-04-05T00:00:00"/>
  </r>
  <r>
    <x v="11"/>
    <x v="3"/>
    <s v="2021-06-28"/>
    <s v="MEXILETINE AP-HP 200 mg , gélule - Mise à disposition de NAMUSCLA 167 mg, gélule"/>
    <s v=""/>
    <s v="MEXILETINE AP-HP 200 mg, gélule - Mise à disposition de NAMUSCLA 167 mg, gélule"/>
    <x v="3"/>
    <x v="1"/>
    <s v="Mexilétine"/>
    <d v="2022-04-05T00:00:00"/>
  </r>
  <r>
    <x v="11"/>
    <x v="1"/>
    <s v="2021-06-25"/>
    <s v="PEDIAVEN AP-HP G20 , solution pour perfusion, poche bicompartimentée de 1000 ml"/>
    <s v="2021-06-25"/>
    <s v="PEDIAVEN AP-HP G20, solution pour perfusion, poche bicompartimentée de 1000 ml"/>
    <x v="7"/>
    <x v="1"/>
    <s v="Mélange nutritif"/>
    <d v="2022-04-05T00:00:00"/>
  </r>
  <r>
    <x v="11"/>
    <x v="1"/>
    <s v="2021-06-23"/>
    <s v="LEVOTHYROX 88, 112 et 137 microgrammes, comprimé sécable"/>
    <s v="2021-06-22"/>
    <s v="LEVOTHYROX 88, 112 et 137 microgrammes, comprimé sécable"/>
    <x v="2"/>
    <x v="1"/>
    <s v="Lévothyroxine sodique"/>
    <d v="2022-04-05T00:00:00"/>
  </r>
  <r>
    <x v="11"/>
    <x v="1"/>
    <s v="2021-06-17"/>
    <s v="TARGRETIN 75 mg , capsule molle"/>
    <s v="2021-06-17"/>
    <s v="TARGRETIN 75 mg, capsule molle"/>
    <x v="6"/>
    <x v="1"/>
    <s v="Bexarotène"/>
    <d v="2022-04-05T00:00:00"/>
  </r>
  <r>
    <x v="11"/>
    <x v="1"/>
    <s v="2021-06-07"/>
    <s v="TOBI  300 mg/5 ml,  solution pour inhalation par nébuliseur"/>
    <s v="2021-06-04"/>
    <s v="TOBI 300 mg/5 ml,  solution pour inhalation par nébuliseur"/>
    <x v="0"/>
    <x v="1"/>
    <s v="Tobramycine"/>
    <d v="2022-04-05T00:00:00"/>
  </r>
  <r>
    <x v="11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1"/>
    <s v="Immunoglobuline humaine normale (IgG)"/>
    <d v="2022-04-05T00:00:00"/>
  </r>
  <r>
    <x v="11"/>
    <x v="3"/>
    <s v="2021-06-04"/>
    <s v="NEUROBLOC 5000 U/ml,  solution injectable"/>
    <s v=""/>
    <s v="NEUROBLOC 5000 U/ml,  solution injectable"/>
    <x v="10"/>
    <x v="1"/>
    <s v="Toxine botulique de type B"/>
    <d v="2022-04-05T00:00:00"/>
  </r>
  <r>
    <x v="11"/>
    <x v="1"/>
    <s v="2021-05-27"/>
    <s v="CIPROFLOXACINE ARROW 500mg  comprimé pelliculé"/>
    <s v=""/>
    <s v="CIPROFLOXACINE ARROW 500mg  comprimé pelliculé"/>
    <x v="0"/>
    <x v="1"/>
    <s v="Ciprofloxacine"/>
    <d v="2022-04-05T00:00:00"/>
  </r>
  <r>
    <x v="11"/>
    <x v="1"/>
    <s v="2021-05-26"/>
    <s v="DIGIFAB 40 mg  poudre pour solution pour perfusion"/>
    <s v="2015-02-25"/>
    <s v="DIGIFAB 40 mg  poudre pour solution pour perfusion"/>
    <x v="1"/>
    <x v="1"/>
    <s v="Fragments Fab antidigoxine (ovins)"/>
    <d v="2022-04-05T00:00:00"/>
  </r>
  <r>
    <x v="11"/>
    <x v="3"/>
    <s v="2021-05-26"/>
    <s v="DIGIDOT 80mg , poudre pour solution pour perfusion (Fragment Fab d’immunoglobuline antidigitalique ovin)"/>
    <s v=""/>
    <s v="DIGIDOT 80mg, poudre pour solution pour perfusion (Fragment Fab d’immunoglobuline antidigitalique ovin)"/>
    <x v="1"/>
    <x v="1"/>
    <s v="Fragment Fab d’immunoglobuline antidigitalique ovin"/>
    <d v="2022-04-05T00:00:00"/>
  </r>
  <r>
    <x v="11"/>
    <x v="1"/>
    <s v="2021-05-21"/>
    <s v="UN-ALFA 2 microgrammes/1 ml , solution injectable IV en ampoule"/>
    <s v="2021-05-21"/>
    <s v="UN-ALFA 2 microgrammes/1 ml, solution injectable IV en ampoule"/>
    <x v="8"/>
    <x v="1"/>
    <s v="Alfacalcidol "/>
    <d v="2022-04-05T00:00:00"/>
  </r>
  <r>
    <x v="11"/>
    <x v="0"/>
    <s v="2021-05-19"/>
    <s v="SEMAP 20 mg , comprimé"/>
    <s v=""/>
    <s v="SEMAP 20 mg, comprimé"/>
    <x v="5"/>
    <x v="1"/>
    <s v="Penfluridol"/>
    <d v="2022-04-05T00:00:00"/>
  </r>
  <r>
    <x v="11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4-05T00:00:00"/>
  </r>
  <r>
    <x v="11"/>
    <x v="0"/>
    <s v="2021-05-07"/>
    <s v="URAPIDIL 100 mg/20 ml , solution injectable"/>
    <s v=""/>
    <s v="URAPIDIL 100 mg/20 ml, solution injectable"/>
    <x v="3"/>
    <x v="1"/>
    <s v="Uradipil"/>
    <d v="2022-04-05T00:00:00"/>
  </r>
  <r>
    <x v="11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1"/>
    <s v="Iobenguane (131I)"/>
    <d v="2022-04-05T00:00:00"/>
  </r>
  <r>
    <x v="11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4-05T00:00:00"/>
  </r>
  <r>
    <x v="11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4-05T00:00:00"/>
  </r>
  <r>
    <x v="11"/>
    <x v="3"/>
    <s v="2021-04-30"/>
    <s v="MINIRIN 0,1 mg/ml solution pour administration endonasale : proposition de substitution"/>
    <s v=""/>
    <s v="MINIRIN 0,1 mg/ml solution pour administration endonasale"/>
    <x v="2"/>
    <x v="1"/>
    <s v="Desmopressine"/>
    <d v="2022-04-05T00:00:00"/>
  </r>
  <r>
    <x v="11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4-05T00:00:00"/>
  </r>
  <r>
    <x v="11"/>
    <x v="0"/>
    <s v="2021-04-26"/>
    <s v="ALKONATREM   150 mg, gélule (Chlorhydrate de déméclocycline)"/>
    <s v=""/>
    <s v="ALKONATREM   150 mg, gélule"/>
    <x v="0"/>
    <x v="1"/>
    <s v="Chlorhydrate de déméclocycline"/>
    <d v="2022-04-05T00:00:00"/>
  </r>
  <r>
    <x v="11"/>
    <x v="1"/>
    <s v="2021-04-22"/>
    <s v="INVANZ 1 G, poudre pour solution à diluer pour perfusion"/>
    <s v="2021-04-21"/>
    <s v="INVANZ 1 G, poudre pour solution à diluer pour perfusion"/>
    <x v="0"/>
    <x v="1"/>
    <s v="Ertapénem"/>
    <d v="2022-04-05T00:00:00"/>
  </r>
  <r>
    <x v="11"/>
    <x v="1"/>
    <s v="2021-04-22"/>
    <s v="DIAZEPAM  5 mg et 10 mg comprimé"/>
    <s v="2021-04-22"/>
    <s v="DIAZEPAM  5 mg et 10 mg comprimé"/>
    <x v="5"/>
    <x v="1"/>
    <s v="Diazépam"/>
    <d v="2022-04-05T00:00:00"/>
  </r>
  <r>
    <x v="11"/>
    <x v="0"/>
    <s v="2021-04-19"/>
    <s v="ZONISAMIDE MYLAN 100 mg, gélule"/>
    <s v=""/>
    <s v="ZONISAMIDE MYLAN 100 mg, gélule"/>
    <x v="5"/>
    <x v="1"/>
    <s v="Zonisamide"/>
    <d v="2022-04-05T00:00:00"/>
  </r>
  <r>
    <x v="11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4-05T00:00:00"/>
  </r>
  <r>
    <x v="11"/>
    <x v="2"/>
    <s v="2021-04-19"/>
    <s v="ZENTEL 400 mg , comprimé"/>
    <s v=""/>
    <s v="ZENTEL 400 mg, comprimé"/>
    <x v="9"/>
    <x v="1"/>
    <s v="Albendazole"/>
    <d v="2022-04-05T00:00:00"/>
  </r>
  <r>
    <x v="11"/>
    <x v="0"/>
    <s v="2021-04-19"/>
    <s v="VITRAKVI 20 mg/ml , solution buvable flacon de 100 ml"/>
    <s v=""/>
    <s v="VITRAKVI 20 mg/ml, solution buvable flacon de 100 ml"/>
    <x v="6"/>
    <x v="1"/>
    <s v="Larotrectinib"/>
    <d v="2022-04-05T00:00:00"/>
  </r>
  <r>
    <x v="11"/>
    <x v="1"/>
    <s v="2021-04-19"/>
    <s v="VEDROP 50mg/ml  solution buvable flacon de 20 ml et de 60 ml"/>
    <s v="2020-12-22"/>
    <s v="VEDROP 50mg/ml  solution buvable flacon de 20 ml et de 60 ml"/>
    <x v="8"/>
    <x v="1"/>
    <s v="Tocophérol"/>
    <d v="2022-04-05T00:00:00"/>
  </r>
  <r>
    <x v="11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4-05T00:00:00"/>
  </r>
  <r>
    <x v="11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4-05T00:00:00"/>
  </r>
  <r>
    <x v="11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1"/>
    <s v="Ampicilline sodique / sulbactam sodique"/>
    <d v="2022-04-05T00:00:00"/>
  </r>
  <r>
    <x v="11"/>
    <x v="2"/>
    <s v="2021-04-19"/>
    <s v="TOPIRAMATE SANDOZ 100 mg, comprimé pelliculé"/>
    <s v=""/>
    <s v="TOPIRAMATE SANDOZ 100 mg, comprimé pelliculé"/>
    <x v="5"/>
    <x v="1"/>
    <s v="Topiramate"/>
    <d v="2022-04-05T00:00:00"/>
  </r>
  <r>
    <x v="11"/>
    <x v="1"/>
    <s v="2021-04-19"/>
    <s v="TOBI PODHALER 28 mg , poudre pour inhalation en gélule"/>
    <s v="2020-03-25"/>
    <s v="TOBI PODHALER 28 mg, poudre pour inhalation en gélule"/>
    <x v="0"/>
    <x v="1"/>
    <s v="Tobramycine"/>
    <d v="2022-04-05T00:00:00"/>
  </r>
  <r>
    <x v="11"/>
    <x v="1"/>
    <s v="2021-04-19"/>
    <s v="THYROZOL  5 mg,10 mg et 20 mg"/>
    <s v="2020-09-02"/>
    <s v="THYROZOL  5 mg,10 mg et 20 mg"/>
    <x v="2"/>
    <x v="1"/>
    <s v="Thiamazole"/>
    <d v="2022-04-05T00:00:00"/>
  </r>
  <r>
    <x v="11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4-05T00:00:00"/>
  </r>
  <r>
    <x v="11"/>
    <x v="1"/>
    <s v="2021-04-19"/>
    <s v="TERCIAN 50 mg/5 ml , solution injectable en ampoule"/>
    <s v="2020-11-24"/>
    <s v="TERCIAN 50 mg/5 ml, solution injectable en ampoule"/>
    <x v="5"/>
    <x v="1"/>
    <s v="Cyamémazine"/>
    <d v="2022-04-05T00:00:00"/>
  </r>
  <r>
    <x v="11"/>
    <x v="3"/>
    <s v="2021-04-19"/>
    <s v="SURGESTONE , comprimé de 0,125 mg, 0,250 mg et 0,500 mg"/>
    <s v=""/>
    <s v="SURGESTONE, comprimé de 0,125 mg, 0,250 mg et 0,500 mg"/>
    <x v="11"/>
    <x v="1"/>
    <s v="Promégestone"/>
    <d v="2022-04-05T00:00:00"/>
  </r>
  <r>
    <x v="11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4-05T00:00:00"/>
  </r>
  <r>
    <x v="11"/>
    <x v="1"/>
    <s v="2021-04-19"/>
    <s v="SOLUMEDROL 120 mg/2 ml , lyophilisat et solution pour usage parentéral"/>
    <s v="2020-05-26"/>
    <s v="SOLUMEDROL 120 mg/2 ml, lyophilisat et solution pour usage parentéral"/>
    <x v="2"/>
    <x v="1"/>
    <s v="Méthylprednisolone (hydrogénosuccinate de)"/>
    <d v="2022-04-05T00:00:00"/>
  </r>
  <r>
    <x v="11"/>
    <x v="1"/>
    <s v="2021-04-19"/>
    <s v="SOLUDACTONE 200 mg , lyophilisat et solution pour usage parentéral"/>
    <s v="2021-01-25"/>
    <s v="SOLUDACTONE 200 mg, lyophilisat et solution pour usage parentéral"/>
    <x v="2"/>
    <x v="1"/>
    <s v="Méthylprednisolone (hydrogénosuccinate de)"/>
    <d v="2022-04-05T00:00:00"/>
  </r>
  <r>
    <x v="11"/>
    <x v="1"/>
    <s v="2021-04-19"/>
    <s v="SKIACOL 0,5 % collyre , flacon de 0,5ml"/>
    <s v="2020-04-24"/>
    <s v="SKIACOL 0,5 % collyre, flacon de 0,5ml"/>
    <x v="4"/>
    <x v="1"/>
    <s v="Cyclopentolate (chlorhydrate de)"/>
    <d v="2022-04-05T00:00:00"/>
  </r>
  <r>
    <x v="11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4-05T00:00:00"/>
  </r>
  <r>
    <x v="11"/>
    <x v="1"/>
    <s v="2021-04-19"/>
    <s v="SINEMET LP 100 mg/25 mg , comprimé à libération prolongée"/>
    <s v="2020-12-10"/>
    <s v="SINEMET LP 100 mg/25 mg, comprimé à libération prolongée"/>
    <x v="5"/>
    <x v="1"/>
    <s v="Levodopa / Carbidopa"/>
    <d v="2022-04-05T00:00:00"/>
  </r>
  <r>
    <x v="11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1"/>
    <s v="Hydroxycarbamide"/>
    <d v="2022-04-05T00:00:00"/>
  </r>
  <r>
    <x v="11"/>
    <x v="1"/>
    <s v="2021-04-19"/>
    <s v="SCOPODERM TTS  1 mg/72 heures, dispositif transdermique"/>
    <s v="2020-09-28"/>
    <s v="SCOPODERM TTS  1 mg/72 heures, dispositif transdermique"/>
    <x v="8"/>
    <x v="1"/>
    <s v="Scopolamine"/>
    <d v="2022-04-05T00:00:00"/>
  </r>
  <r>
    <x v="11"/>
    <x v="0"/>
    <s v="2021-04-19"/>
    <s v="ROPINIROLE MYLAN 0,5 mg  comprimé pelliculé"/>
    <s v=""/>
    <s v="ROPINIROLE MYLAN 0,5 mg  comprimé pelliculé"/>
    <x v="5"/>
    <x v="1"/>
    <s v="Ropinirole"/>
    <d v="2022-04-05T00:00:00"/>
  </r>
  <r>
    <x v="11"/>
    <x v="1"/>
    <s v="2021-04-19"/>
    <s v="RILUTEK 50 mg comprimés pelliculés"/>
    <s v="2020-11-19"/>
    <s v="RILUTEK 50 mg comprimés pelliculés"/>
    <x v="5"/>
    <x v="1"/>
    <s v="Riluzole"/>
    <d v="2022-04-05T00:00:00"/>
  </r>
  <r>
    <x v="11"/>
    <x v="1"/>
    <s v="2021-04-19"/>
    <s v="RIFATER , comprimé enrobé"/>
    <s v="2020-12-07"/>
    <s v="RIFATER, comprimé enrobé"/>
    <x v="0"/>
    <x v="1"/>
    <s v="Isoniazide / pyrazinamid / rifampicine"/>
    <d v="2022-04-05T00:00:00"/>
  </r>
  <r>
    <x v="11"/>
    <x v="2"/>
    <s v="2021-04-19"/>
    <s v="RIFADINE 2 % , suspension buvable"/>
    <s v=""/>
    <s v="RIFADINE 2 %, suspension buvable"/>
    <x v="0"/>
    <x v="1"/>
    <s v="Rifampicine sodique"/>
    <d v="2022-04-05T00:00:00"/>
  </r>
  <r>
    <x v="11"/>
    <x v="1"/>
    <s v="2021-04-19"/>
    <s v="QUITAXON 50 mg , comprimé pelliculé sécable"/>
    <s v="2020-09-10"/>
    <s v="QUITAXON 50 mg, comprimé pelliculé sécable"/>
    <x v="5"/>
    <x v="1"/>
    <s v="Quétiapine"/>
    <d v="2022-04-05T00:00:00"/>
  </r>
  <r>
    <x v="11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1"/>
    <s v="Propofol"/>
    <d v="2022-04-05T00:00:00"/>
  </r>
  <r>
    <x v="11"/>
    <x v="1"/>
    <s v="2021-04-19"/>
    <s v="PROLEUKIN 18 millions U.I. , poudre pour solution injectable"/>
    <s v="2020-06-25"/>
    <s v="PROLEUKIN 18 millions U.I., poudre pour solution injectable"/>
    <x v="6"/>
    <x v="1"/>
    <s v="Aldesleukine"/>
    <d v="2022-04-05T00:00:00"/>
  </r>
  <r>
    <x v="11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1"/>
    <s v="Éthanol"/>
    <d v="2022-04-05T00:00:00"/>
  </r>
  <r>
    <x v="11"/>
    <x v="1"/>
    <s v="2021-04-19"/>
    <s v="PLASMION  - Solution pour perfusion"/>
    <s v="2020-09-22"/>
    <s v="PLASMION  - Solution pour perfusion"/>
    <x v="7"/>
    <x v="1"/>
    <s v="N/A"/>
    <d v="2022-04-05T00:00:00"/>
  </r>
  <r>
    <x v="11"/>
    <x v="1"/>
    <s v="2021-04-19"/>
    <s v="PILOCARPINE 2 POUR CENT FAURE , collyre en solution en récipient unidose"/>
    <s v="2020-11-23"/>
    <s v="PILOCARPINE 2 POUR CENT FAURE, collyre en solution en récipient unidose"/>
    <x v="4"/>
    <x v="1"/>
    <s v="Pilocarpine"/>
    <d v="2022-04-05T00:00:00"/>
  </r>
  <r>
    <x v="11"/>
    <x v="1"/>
    <s v="2021-04-19"/>
    <s v="PILOCARPINE 1 POUR CENT FAURE , collyre en solution en récipient unidose"/>
    <s v="2020-11-23"/>
    <s v="PILOCARPINE 1 POUR CENT FAURE, collyre en solution en récipient unidose"/>
    <x v="4"/>
    <x v="1"/>
    <s v="Pilocarpine"/>
    <d v="2022-04-05T00:00:00"/>
  </r>
  <r>
    <x v="11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4-05T00:00:00"/>
  </r>
  <r>
    <x v="11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4-05T00:00:00"/>
  </r>
  <r>
    <x v="11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1"/>
    <s v="Pamidronate de sodium"/>
    <d v="2022-04-05T00:00:00"/>
  </r>
  <r>
    <x v="11"/>
    <x v="1"/>
    <s v="2021-04-19"/>
    <s v="PACLITAXEL EBEWE 6 mg/ml , solution à diluer pour perfusion"/>
    <s v="2020-05-25"/>
    <s v="PACLITAXEL EBEWE 6 mg/ml, solution à diluer pour perfusion"/>
    <x v="6"/>
    <x v="1"/>
    <s v="Paclitaxel"/>
    <d v="2022-04-05T00:00:00"/>
  </r>
  <r>
    <x v="11"/>
    <x v="1"/>
    <s v="2021-04-19"/>
    <s v="ONDANSETRON KABI 2 mg/ml  solution injectable"/>
    <s v="2021-01-01"/>
    <s v="ONDANSETRON KABI 2 mg/ml  solution injectable"/>
    <x v="8"/>
    <x v="1"/>
    <s v="Ondansétron"/>
    <d v="2022-04-05T00:00:00"/>
  </r>
  <r>
    <x v="11"/>
    <x v="1"/>
    <s v="2021-04-19"/>
    <s v="ONDANSETRON ACCORD 2 mg/ml  solution injectable"/>
    <s v="2020-11-18"/>
    <s v="ONDANSETRON ACCORD 2 mg/ml  solution injectable"/>
    <x v="8"/>
    <x v="1"/>
    <s v="Ondansétron"/>
    <d v="2022-04-05T00:00:00"/>
  </r>
  <r>
    <x v="11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4-05T00:00:00"/>
  </r>
  <r>
    <x v="11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4-05T00:00:00"/>
  </r>
  <r>
    <x v="11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4-05T00:00:00"/>
  </r>
  <r>
    <x v="11"/>
    <x v="1"/>
    <s v="2021-04-19"/>
    <s v="NOZINAN 25 mg/ml , solution injectable en ampoule (I.M.)"/>
    <s v="2020-11-24"/>
    <s v="NOZINAN 25 mg/ml, solution injectable en ampoule (I.M.)"/>
    <x v="5"/>
    <x v="1"/>
    <s v="Lévomépromazine (chlorhydrate de)"/>
    <d v="2022-04-05T00:00:00"/>
  </r>
  <r>
    <x v="11"/>
    <x v="1"/>
    <s v="2021-04-19"/>
    <s v="NOXAFIL 40 mg/ml , suspension buvable"/>
    <s v="2020-06-02"/>
    <s v="NOXAFIL 40 mg/ml, suspension buvable"/>
    <x v="0"/>
    <x v="1"/>
    <s v="Posaconazole"/>
    <d v="2022-04-05T00:00:00"/>
  </r>
  <r>
    <x v="11"/>
    <x v="1"/>
    <s v="2021-04-19"/>
    <s v="NAROPEINE 2 mg/ml , solution injectable en ampoule"/>
    <s v="2020-09-10"/>
    <s v="NAROPEINE 2 mg/ml, solution injectable en ampoule"/>
    <x v="5"/>
    <x v="1"/>
    <s v="Ropivacaïne (chlorhydrate de)"/>
    <d v="2022-04-05T00:00:00"/>
  </r>
  <r>
    <x v="11"/>
    <x v="1"/>
    <s v="2021-04-19"/>
    <s v="NANOCIS 0,24 mg  trousse pour préparation radiopharmaceutique"/>
    <s v="2020-10-01"/>
    <s v="NANOCIS 0,24 mg  trousse pour préparation radiopharmaceutique"/>
    <x v="1"/>
    <x v="1"/>
    <s v="Rhénium (heptasulfure de)"/>
    <d v="2022-04-05T00:00:00"/>
  </r>
  <r>
    <x v="11"/>
    <x v="1"/>
    <s v="2021-04-19"/>
    <s v="MYSOLINE 250 mg , comprimé sécable"/>
    <s v="2020-02-10"/>
    <s v="MYSOLINE 250 mg, comprimé sécable"/>
    <x v="5"/>
    <x v="1"/>
    <s v="Primidone"/>
    <d v="2022-04-05T00:00:00"/>
  </r>
  <r>
    <x v="11"/>
    <x v="1"/>
    <s v="2021-04-19"/>
    <s v="MOZOBIL 20mg/ml  solution injectable, boite de 1 flacon"/>
    <s v="2020-10-06"/>
    <s v="MOZOBIL 20mg/ml  solution injectable, boite de 1 flacon"/>
    <x v="6"/>
    <x v="1"/>
    <s v="Plérixafor"/>
    <d v="2022-04-05T00:00:00"/>
  </r>
  <r>
    <x v="11"/>
    <x v="0"/>
    <s v="2021-04-19"/>
    <s v="MIOCHOLE 20 mg , poudre et solvant pour solution intraoculaire"/>
    <s v=""/>
    <s v="MIOCHOLE 20 mg, poudre et solvant pour solution intraoculaire"/>
    <x v="4"/>
    <x v="1"/>
    <s v="Chlorure d'acétylcholine"/>
    <d v="2022-04-05T00:00:00"/>
  </r>
  <r>
    <x v="11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4-05T00:00:00"/>
  </r>
  <r>
    <x v="11"/>
    <x v="2"/>
    <s v="2021-04-19"/>
    <s v="MINIRIN SPRAY / MINIRIN et MINIRINMELT"/>
    <s v=""/>
    <s v="MINIRIN SPRAY / MINIRIN et MINIRINMELT"/>
    <x v="2"/>
    <x v="1"/>
    <s v="Desmopressine"/>
    <d v="2022-04-05T00:00:00"/>
  </r>
  <r>
    <x v="11"/>
    <x v="2"/>
    <s v="2021-04-19"/>
    <s v="MIANSERINE (produits à base de)"/>
    <s v=""/>
    <s v="MIANSERINE (produits à base de)"/>
    <x v="5"/>
    <x v="1"/>
    <s v="Miansérine"/>
    <d v="2022-04-05T00:00:00"/>
  </r>
  <r>
    <x v="11"/>
    <x v="1"/>
    <s v="2021-04-19"/>
    <s v="METHOTREXATE BIODIM 25 mg/1 mL , solution injectable"/>
    <s v="2020-08-13"/>
    <s v="METHOTREXATE BIODIM 25 mg/1 mL, solution injectable"/>
    <x v="6"/>
    <x v="1"/>
    <s v="Méthotrexate"/>
    <d v="2022-04-05T00:00:00"/>
  </r>
  <r>
    <x v="11"/>
    <x v="2"/>
    <s v="2021-04-19"/>
    <s v="LYTOS 520 mg , comprimé pelliculé"/>
    <s v=""/>
    <s v="LYTOS 520 mg, comprimé pelliculé"/>
    <x v="10"/>
    <x v="1"/>
    <s v="Clodronate de sodium"/>
    <d v="2022-04-05T00:00:00"/>
  </r>
  <r>
    <x v="11"/>
    <x v="3"/>
    <s v="2021-04-19"/>
    <s v="LYNPARZA 50 mg , gélule"/>
    <s v=""/>
    <s v="LYNPARZA 50 mg, gélule"/>
    <x v="6"/>
    <x v="1"/>
    <s v="Olaparib"/>
    <d v="2022-04-05T00:00:00"/>
  </r>
  <r>
    <x v="11"/>
    <x v="1"/>
    <s v="2021-04-19"/>
    <s v="LEVODOPA CARBIDOPA TEVA LP 200 mg/50 mg , comprimé à libération prolongée"/>
    <s v="2020-06-15"/>
    <s v="LEVODOPA CARBIDOPA TEVA LP 200 mg/50 mg, comprimé à libération prolongée"/>
    <x v="5"/>
    <x v="1"/>
    <s v="Lévodopa / bensérazide base"/>
    <d v="2022-04-05T00:00:00"/>
  </r>
  <r>
    <x v="11"/>
    <x v="1"/>
    <s v="2021-04-19"/>
    <s v="LEPTICUR 10 mg , comprimé"/>
    <s v="2020-07-03"/>
    <s v="LEPTICUR 10 mg, comprimé"/>
    <x v="5"/>
    <x v="1"/>
    <s v="Tropatépine"/>
    <d v="2022-04-05T00:00:00"/>
  </r>
  <r>
    <x v="11"/>
    <x v="1"/>
    <s v="2021-04-19"/>
    <s v="LARGACTIL 25 mg/5 ml , solution injectable en ampoule"/>
    <s v="2020-11-24"/>
    <s v="LARGACTIL 25 mg/5 ml, solution injectable en ampoule"/>
    <x v="5"/>
    <x v="1"/>
    <s v="Chlorpromazine"/>
    <d v="2022-04-05T00:00:00"/>
  </r>
  <r>
    <x v="11"/>
    <x v="1"/>
    <s v="2021-04-19"/>
    <s v="LANVIS 40 mg  comprimé sécable"/>
    <s v="2020-07-20"/>
    <s v="LANVIS 40 mg  comprimé sécable"/>
    <x v="6"/>
    <x v="1"/>
    <s v="Thioguanine"/>
    <d v="2022-04-05T00:00:00"/>
  </r>
  <r>
    <x v="11"/>
    <x v="3"/>
    <s v="2021-04-19"/>
    <s v="KIDROLASE 10 000 U.I. , poudre et solvant pour solution injectable"/>
    <s v=""/>
    <s v="KIDROLASE 10 000 U.I., poudre et solvant pour solution injectable"/>
    <x v="6"/>
    <x v="1"/>
    <s v="L-asparaginase"/>
    <d v="2022-04-05T00:00:00"/>
  </r>
  <r>
    <x v="11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1"/>
    <s v="Lopinavir/Ritonavir"/>
    <d v="2022-04-05T00:00:00"/>
  </r>
  <r>
    <x v="11"/>
    <x v="1"/>
    <s v="2021-04-19"/>
    <s v="JINARC® 15 mg , comprimés"/>
    <s v="2020-03-10"/>
    <s v="JINARC 15 mg, comprimés"/>
    <x v="3"/>
    <x v="1"/>
    <s v="Tolvaptan"/>
    <d v="2022-04-05T00:00:00"/>
  </r>
  <r>
    <x v="11"/>
    <x v="3"/>
    <s v="2021-04-19"/>
    <s v="IODURE (131I) DE SODIUM 111 MBq/mL , solution injectable"/>
    <s v=""/>
    <s v="IODURE (131I) DE SODIUM 111 MBq/mL, solution injectable"/>
    <x v="1"/>
    <x v="1"/>
    <s v="Iodure (131I) de sodium"/>
    <d v="2022-04-05T00:00:00"/>
  </r>
  <r>
    <x v="11"/>
    <x v="0"/>
    <s v="2021-04-19"/>
    <s v="HYCAMTIN 0,25mg, gélule"/>
    <s v=""/>
    <s v="HYCAMTIN 0,25mg, gélule"/>
    <x v="6"/>
    <x v="1"/>
    <s v="Topotécane (chlorhydrate de)"/>
    <d v="2022-04-05T00:00:00"/>
  </r>
  <r>
    <x v="11"/>
    <x v="1"/>
    <s v="2021-04-19"/>
    <s v="HEXATRIONE 2 POUR CENT , suspension injectable (intra-articulaire)"/>
    <s v="2020-09-28"/>
    <s v="HEXATRIONE 2 POUR CENT, suspension injectable (intra-articulaire)"/>
    <x v="2"/>
    <x v="1"/>
    <s v="Hexacetonide de triamcinolone"/>
    <d v="2022-04-05T00:00:00"/>
  </r>
  <r>
    <x v="11"/>
    <x v="1"/>
    <s v="2021-04-19"/>
    <s v="HEXASTAT 100 mg , gélule (altrétamine)"/>
    <s v="2020-07-01"/>
    <s v="HEXASTAT 100 mg, gélule (altrétamine)"/>
    <x v="6"/>
    <x v="1"/>
    <s v="Altrétamine"/>
    <d v="2022-04-05T00:00:00"/>
  </r>
  <r>
    <x v="11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1"/>
    <s v="Somatropine"/>
    <d v="2022-04-05T00:00:00"/>
  </r>
  <r>
    <x v="11"/>
    <x v="1"/>
    <s v="2021-04-19"/>
    <s v="GABITRIL 10 mg , comprimé pelliculé"/>
    <s v="2020-09-25"/>
    <s v="GABITRIL 10 mg, comprimé pelliculé"/>
    <x v="5"/>
    <x v="1"/>
    <s v="Tiagabine hydrochloride monohydrate"/>
    <d v="2022-04-05T00:00:00"/>
  </r>
  <r>
    <x v="11"/>
    <x v="1"/>
    <s v="2021-04-19"/>
    <s v="FURADANTINE 50 mg , gélule"/>
    <s v="2020-04-16"/>
    <s v="FURADANTINE 50 mg, gélule"/>
    <x v="0"/>
    <x v="1"/>
    <s v="Nitrofurantoïne"/>
    <d v="2022-04-05T00:00:00"/>
  </r>
  <r>
    <x v="11"/>
    <x v="1"/>
    <s v="2021-04-19"/>
    <s v="FOSFOCINE 1 g et 4 g I.V. , poudre pour solution pour perfusion"/>
    <s v="2019-12-01"/>
    <s v="FOSFOCINE 1 g et 4 g I.V., poudre pour solution pour perfusion"/>
    <x v="0"/>
    <x v="1"/>
    <s v="Fosfomycine"/>
    <d v="2022-04-05T00:00:00"/>
  </r>
  <r>
    <x v="11"/>
    <x v="1"/>
    <s v="2021-04-19"/>
    <s v="FORMULE CP1A AP-HP  solution pour perfusion cardioplégique, flacon de 500 ml"/>
    <s v="2020-05-29"/>
    <s v="FORMULE CP1A AP-HP  solution pour perfusion cardioplégique, flacon de 500 ml"/>
    <x v="5"/>
    <x v="1"/>
    <s v="N/A"/>
    <d v="2022-04-05T00:00:00"/>
  </r>
  <r>
    <x v="11"/>
    <x v="1"/>
    <s v="2021-04-19"/>
    <s v="Fomépizole AP-HP 5 mg/mL , solution à diluer pour perfusion, ampoule de 20 mL"/>
    <s v="2020-11-12"/>
    <s v="FOMÉPIZOLE AP-HP 5 mg/mL, solution à diluer pour perfusion, ampoule de 20 mL"/>
    <x v="1"/>
    <x v="1"/>
    <s v="Fomépizole (sulfate de)"/>
    <d v="2022-04-05T00:00:00"/>
  </r>
  <r>
    <x v="11"/>
    <x v="0"/>
    <s v="2021-04-19"/>
    <s v="FIRDAPSE 10 mg  comprimé"/>
    <s v=""/>
    <s v="FIRDAPSE 10 mg  comprimé"/>
    <x v="5"/>
    <x v="1"/>
    <s v="Amifampridine (phosphate d')"/>
    <d v="2022-04-05T00:00:00"/>
  </r>
  <r>
    <x v="11"/>
    <x v="0"/>
    <s v="2021-04-19"/>
    <s v="FERRIPROX 100 mg/ml , solution buvable"/>
    <s v=""/>
    <s v="FERRIPROX 100 mg/ml, solution buvable"/>
    <x v="1"/>
    <x v="1"/>
    <s v="Défériprone"/>
    <d v="2022-04-05T00:00:00"/>
  </r>
  <r>
    <x v="11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1"/>
    <s v="Icodextrine"/>
    <d v="2022-04-05T00:00:00"/>
  </r>
  <r>
    <x v="11"/>
    <x v="1"/>
    <s v="2021-04-19"/>
    <s v="ELMIRON 100 mg , gélule"/>
    <s v="2020-06-10"/>
    <s v="ELMIRON 100 mg , gélule"/>
    <x v="11"/>
    <x v="1"/>
    <s v="Pentosane polysulfate sodique"/>
    <d v="2022-04-05T00:00:00"/>
  </r>
  <r>
    <x v="11"/>
    <x v="2"/>
    <s v="2021-04-19"/>
    <s v="EFFORTIL  5 mg comprimé et EFFORTIL solution buvable"/>
    <s v=""/>
    <s v="EFFORTIL  5 mg comprimé et EFFORTIL solution buvable"/>
    <x v="3"/>
    <x v="1"/>
    <s v="Étiléfrine"/>
    <d v="2022-04-05T00:00:00"/>
  </r>
  <r>
    <x v="11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4-05T00:00:00"/>
  </r>
  <r>
    <x v="11"/>
    <x v="1"/>
    <s v="2021-04-19"/>
    <s v="DOCETAXEL HOSPIRA 10 mg/ml , solution à diluer pour perfusion"/>
    <s v="2020-12-09"/>
    <s v="DOCETAXEL HOSPIRA 10 mg/ml, solution à diluer pour perfusion"/>
    <x v="6"/>
    <x v="1"/>
    <s v="Docétaxel"/>
    <d v="2022-04-05T00:00:00"/>
  </r>
  <r>
    <x v="11"/>
    <x v="1"/>
    <s v="2021-04-19"/>
    <s v="DOBUTAMINE PANPHARMA 250 mg/20 ml , solution à diluer pour perfusion"/>
    <s v="2020-10-15"/>
    <s v="DOBUTAMINE PANPHARMA 250 mg/20 ml, solution à diluer pour perfusion"/>
    <x v="3"/>
    <x v="1"/>
    <s v="Dobutamine"/>
    <d v="2022-04-05T00:00:00"/>
  </r>
  <r>
    <x v="11"/>
    <x v="1"/>
    <s v="2021-04-19"/>
    <s v="DIPROSTENE , suspension injectable en seringue pré-remplie"/>
    <s v="2020-03-11"/>
    <s v="DIPROSTENE, suspension injectable en seringue pré-remplie"/>
    <x v="2"/>
    <x v="1"/>
    <s v="Bétaméthasone (dipropionate de), bétaméthasone (phosphate sodique de)"/>
    <d v="2022-04-05T00:00:00"/>
  </r>
  <r>
    <x v="11"/>
    <x v="1"/>
    <s v="2021-04-19"/>
    <s v="DIPIPERON 40 mg/ml , solution buvable en gouttes"/>
    <s v="2021-01-20"/>
    <s v="DIPIPERON 40 mg/ml, solution buvable en gouttes"/>
    <x v="5"/>
    <x v="1"/>
    <s v="Pipampérone"/>
    <d v="2022-04-05T00:00:00"/>
  </r>
  <r>
    <x v="11"/>
    <x v="2"/>
    <s v="2021-04-19"/>
    <s v="DIAMOX 500 mg , poudre et solvant pour préparation injectable"/>
    <s v=""/>
    <s v="DIAMOX 500 mg, poudre et solvant pour préparation injectable"/>
    <x v="4"/>
    <x v="1"/>
    <s v="Acétazolamide"/>
    <d v="2022-04-05T00:00:00"/>
  </r>
  <r>
    <x v="11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4-05T00:00:00"/>
  </r>
  <r>
    <x v="11"/>
    <x v="0"/>
    <s v="2021-04-19"/>
    <s v="DEPO PRODASONE 500mg  suspension injectable"/>
    <s v=""/>
    <s v="DEPO PRODASONE 500mg  suspension injectable"/>
    <x v="11"/>
    <x v="1"/>
    <s v="Acétate de médroxyprogestérone"/>
    <d v="2022-04-05T00:00:00"/>
  </r>
  <r>
    <x v="11"/>
    <x v="1"/>
    <s v="2021-04-19"/>
    <s v="DEPAKINE CHRONO 500 mg , comprimé pelliculé sécable à libération prolongée"/>
    <s v="2020-10-01"/>
    <s v="DEPAKINE CHRONO 500 mg, comprimé pelliculé sécable à libération prolongée"/>
    <x v="5"/>
    <x v="1"/>
    <s v="Valproate de sodium"/>
    <d v="2022-04-05T00:00:00"/>
  </r>
  <r>
    <x v="11"/>
    <x v="2"/>
    <s v="2021-04-19"/>
    <s v="CREON 25 000 U , gélule gastro-résistante"/>
    <s v=""/>
    <s v="CREON 25 000 U, gélule gastro-résistante"/>
    <x v="8"/>
    <x v="1"/>
    <s v="Pancréatine"/>
    <d v="2022-04-05T00:00:00"/>
  </r>
  <r>
    <x v="11"/>
    <x v="1"/>
    <s v="2021-04-19"/>
    <s v="CORDARONE 150 mg/3 ml , solution injectable en ampoule (IV)"/>
    <s v="2020-03-20"/>
    <s v="CORDARONE 150 mg/3 ml, solution injectable en ampoule"/>
    <x v="3"/>
    <x v="1"/>
    <s v="Amiodarone"/>
    <d v="2022-04-05T00:00:00"/>
  </r>
  <r>
    <x v="11"/>
    <x v="1"/>
    <s v="2021-04-19"/>
    <s v="CLOTTAFACT 1,5 g/100 ml , poudre et solvant pour solution injectable"/>
    <s v="2020-01-01"/>
    <s v="CLOTTAFACT 1,5 g/100 ml, poudre et solvant pour solution injectable"/>
    <x v="7"/>
    <x v="1"/>
    <s v="Facteur XI de coagulation"/>
    <d v="2022-04-05T00:00:00"/>
  </r>
  <r>
    <x v="11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4-05T00:00:00"/>
  </r>
  <r>
    <x v="11"/>
    <x v="0"/>
    <s v="2021-04-19"/>
    <s v="CIMETIDINE ARROW 200 mg  comprimé effervescent"/>
    <s v=""/>
    <s v="CIMETIDINE ARROW 200 mg  comprimé effervescent"/>
    <x v="8"/>
    <x v="1"/>
    <s v="Cimétidine"/>
    <d v="2022-04-05T00:00:00"/>
  </r>
  <r>
    <x v="11"/>
    <x v="2"/>
    <s v="2021-04-19"/>
    <s v="CIMETIDINE 200 mg  comprimé effervescent"/>
    <s v=""/>
    <s v="CIMETIDINE 200 mg  comprimé effervescent"/>
    <x v="8"/>
    <x v="1"/>
    <s v="Cimétidine"/>
    <d v="2022-04-05T00:00:00"/>
  </r>
  <r>
    <x v="11"/>
    <x v="3"/>
    <s v="2021-04-19"/>
    <s v="CELLTOP 25 mg , capsule molle"/>
    <s v=""/>
    <s v="CELLTOP 25 mg, capsule molle"/>
    <x v="6"/>
    <x v="1"/>
    <s v="Etoposide"/>
    <d v="2022-04-05T00:00:00"/>
  </r>
  <r>
    <x v="11"/>
    <x v="1"/>
    <s v="2021-04-19"/>
    <s v="BURINEX 2 mg/4 ml IV , solution injectable en ampoule"/>
    <s v="2020-03-06"/>
    <s v="BURINEX 2 mg/4 ml IV, solution injectable en ampoule"/>
    <x v="3"/>
    <x v="1"/>
    <s v="Bumétanide"/>
    <d v="2022-04-05T00:00:00"/>
  </r>
  <r>
    <x v="11"/>
    <x v="1"/>
    <s v="2021-04-19"/>
    <s v="BETAFERON 250 microgrammes/ml , poudre et solvant pour solution injectable"/>
    <s v="2020-05-18"/>
    <s v="BETAFERON 250 microgrammes/ml, poudre et solvant pour solution injectable"/>
    <x v="6"/>
    <x v="1"/>
    <s v="Interféron bêta-1b"/>
    <d v="2022-04-05T00:00:00"/>
  </r>
  <r>
    <x v="11"/>
    <x v="1"/>
    <s v="2021-04-19"/>
    <s v="BETAFACT 100 UI/mL , poudre et solvant pour solution injectable (Format 500 UI)"/>
    <s v="2020-04-20"/>
    <s v="BETAFACT 100 UI/mL, poudre et solvant pour solution injectable (Format 500 UI)"/>
    <x v="7"/>
    <x v="1"/>
    <s v="Facteur IX de coagulation"/>
    <d v="2022-04-05T00:00:00"/>
  </r>
  <r>
    <x v="11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1"/>
    <s v="Bendamustine"/>
    <d v="2022-04-05T00:00:00"/>
  </r>
  <r>
    <x v="11"/>
    <x v="1"/>
    <s v="2021-04-19"/>
    <s v="BASDENE 25 mg , comprimé"/>
    <s v="2020-09-01"/>
    <s v="BASDENE 25 mg, comprimé"/>
    <x v="12"/>
    <x v="1"/>
    <s v="Alimemazine"/>
    <d v="2022-04-05T00:00:00"/>
  </r>
  <r>
    <x v="11"/>
    <x v="1"/>
    <s v="2021-04-19"/>
    <s v="BACTRIM , comprimé"/>
    <s v="2021-01-22"/>
    <s v="BACTRIM, comprimé"/>
    <x v="0"/>
    <x v="1"/>
    <s v="Sulfaméthoxazole / Triméthoprime"/>
    <d v="2022-04-05T00:00:00"/>
  </r>
  <r>
    <x v="11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1"/>
    <s v="Aztréonam"/>
    <d v="2022-04-05T00:00:00"/>
  </r>
  <r>
    <x v="11"/>
    <x v="1"/>
    <s v="2021-04-19"/>
    <s v="AZACTAM 1g  poudre et solution pour usage parentéral"/>
    <s v="2021-03-15"/>
    <s v="AZACTAM 1g poudre et solution pour usage parentéral"/>
    <x v="0"/>
    <x v="1"/>
    <s v="Aztréonam"/>
    <d v="2022-04-05T00:00:00"/>
  </r>
  <r>
    <x v="11"/>
    <x v="1"/>
    <s v="2021-04-19"/>
    <s v="ARTANE 0,4 POUR CENT , solution buvable en goutte"/>
    <s v="2020-06-01"/>
    <s v="ARTANE 0,4%, solution buvable en goutte"/>
    <x v="5"/>
    <x v="1"/>
    <s v="Chlorhydrate de trihexyphénidyle"/>
    <d v="2022-04-05T00:00:00"/>
  </r>
  <r>
    <x v="11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1"/>
    <s v="Arginine"/>
    <d v="2022-04-05T00:00:00"/>
  </r>
  <r>
    <x v="11"/>
    <x v="1"/>
    <s v="2021-04-19"/>
    <s v="ARACYTINE 100 mg , poudre et solvant pour solution injectable"/>
    <s v="2020-09-28"/>
    <s v="ARACYTINE 100 mg, poudre et solvant pour solution injectable"/>
    <x v="6"/>
    <x v="1"/>
    <s v="Cytarabine"/>
    <d v="2022-04-05T00:00:00"/>
  </r>
  <r>
    <x v="11"/>
    <x v="0"/>
    <s v="2021-04-19"/>
    <s v="ANSATIPINE 150 mg , gélule"/>
    <s v=""/>
    <s v="ANSATIPINE 150 mg, gélule"/>
    <x v="0"/>
    <x v="1"/>
    <s v="Rifabutine"/>
    <d v="2022-04-05T00:00:00"/>
  </r>
  <r>
    <x v="11"/>
    <x v="2"/>
    <s v="2021-04-19"/>
    <s v="ANCOTIL 1 POUR CENT , solution pour perfusion"/>
    <s v=""/>
    <s v="ANCOTIL 1 pour cent, solution pour perfusion"/>
    <x v="0"/>
    <x v="1"/>
    <s v="Flucytosine"/>
    <d v="2022-04-05T00:00:00"/>
  </r>
  <r>
    <x v="11"/>
    <x v="1"/>
    <s v="2021-04-19"/>
    <s v="ANANDRON 150 mg , comprimé"/>
    <s v="2020-10-14"/>
    <s v="ANANDRON 150 mg, comprimé"/>
    <x v="6"/>
    <x v="1"/>
    <s v="Nilutamide"/>
    <d v="2022-04-05T00:00:00"/>
  </r>
  <r>
    <x v="11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1"/>
    <s v="Amoxicilline"/>
    <d v="2022-04-05T00:00:00"/>
  </r>
  <r>
    <x v="11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1"/>
    <s v="Mitomycine"/>
    <d v="2022-04-05T00:00:00"/>
  </r>
  <r>
    <x v="11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4-05T00:00:00"/>
  </r>
  <r>
    <x v="11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4-05T00:00:00"/>
  </r>
  <r>
    <x v="11"/>
    <x v="1"/>
    <s v="2021-04-19"/>
    <s v="ALUNBRIG 30 mg , comprimé pelliculé"/>
    <s v="2021-03-02"/>
    <s v="ALUNBRIG 30 mg , comprimé pelliculé"/>
    <x v="6"/>
    <x v="1"/>
    <s v="Brigatinib"/>
    <d v="2022-04-05T00:00:00"/>
  </r>
  <r>
    <x v="11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4-05T00:00:00"/>
  </r>
  <r>
    <x v="12"/>
    <x v="1"/>
    <s v="2022-04-29"/>
    <s v="Spécialités à base de Cefpodoxime 40 mg/5 ml suspension buvable et Cefpodoxime 100 mg cp  – [Cefpodoxime]"/>
    <s v="2022-04-29"/>
    <s v="SPÉCIALITÉS à base de Cefpodoxime 40 mg/5 ml suspension buvable et Cefpodoxime 100 mg cp "/>
    <x v="0"/>
    <x v="1"/>
    <s v="Cefpodoxime"/>
    <d v="2022-05-01T00:00:00"/>
  </r>
  <r>
    <x v="12"/>
    <x v="1"/>
    <s v="2022-04-29"/>
    <s v="Gilenya 0,25 mg, gélule  - [fingolimod (chlorhydrate de)]"/>
    <s v="2022-04-11"/>
    <s v="GILENYA 0,25 mg, gélule "/>
    <x v="6"/>
    <x v="1"/>
    <s v="Fingolimod (chlorhydrate de)"/>
    <d v="2022-05-01T00:00:00"/>
  </r>
  <r>
    <x v="12"/>
    <x v="0"/>
    <s v="2022-04-29"/>
    <s v="Rapamune 1 mg/ml, solution buvable  – [Sirolimus]"/>
    <s v=""/>
    <s v="RAPAMUNE 1 mg/ml, solution buvable"/>
    <x v="6"/>
    <x v="1"/>
    <s v="Sirolimus"/>
    <d v="2022-05-01T00:00:00"/>
  </r>
  <r>
    <x v="12"/>
    <x v="0"/>
    <s v="2022-04-29"/>
    <s v="Acuitel 5 mg et 20 mg, comprimé enrobé sécable  – [Chlorhydrate de quinapril]"/>
    <s v=""/>
    <s v="ACUITEL 5 mg et 20 mg, comprimé enrobé sécable"/>
    <x v="3"/>
    <x v="1"/>
    <s v="Chlorhydrate de quinapril"/>
    <d v="2022-05-01T00:00:00"/>
  </r>
  <r>
    <x v="12"/>
    <x v="2"/>
    <s v="2022-04-28"/>
    <s v="Muphoran, poudre et solution pour usage parentéral à diluer (perfusion)  – [Fotémustine]"/>
    <s v=""/>
    <s v="MUPHORAN, poudre et solution pour usage parentéral à diluer (perfusion)"/>
    <x v="6"/>
    <x v="1"/>
    <s v="Fotémustine"/>
    <d v="2022-05-01T00:00:00"/>
  </r>
  <r>
    <x v="12"/>
    <x v="0"/>
    <s v="2022-04-28"/>
    <s v="Kevzara 200 mg, solution injectable en stylo prérempli  – [Sarilumab]"/>
    <s v=""/>
    <s v="KEVZARA 200 mg, solution injectable en stylo prérempli"/>
    <x v="6"/>
    <x v="1"/>
    <s v="Sarilumab"/>
    <d v="2022-05-01T00:00:00"/>
  </r>
  <r>
    <x v="12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1"/>
    <s v="Rémifentanil (chlorhydrate de)"/>
    <d v="2022-05-01T00:00:00"/>
  </r>
  <r>
    <x v="12"/>
    <x v="0"/>
    <s v="2022-04-28"/>
    <s v="Zophren 4 mg/5 ml, sirop  - [Ondansétron]"/>
    <s v=""/>
    <s v="ZOPHREN 4 mg/5 ml, sirop"/>
    <x v="8"/>
    <x v="1"/>
    <s v="Ondansétron"/>
    <d v="2022-05-01T00:00:00"/>
  </r>
  <r>
    <x v="12"/>
    <x v="2"/>
    <s v="2022-04-27"/>
    <s v="Urapidil LP 30 mg - 60 mg, gélule à libération prolongée (Spécialités à base de)  - [Urapidil]"/>
    <s v=""/>
    <s v="URAPIDIL  LP 30 mg - 60 mg, gélule à libération prolongée (Spécialités à base de) "/>
    <x v="3"/>
    <x v="1"/>
    <s v="Urapidil"/>
    <d v="2022-05-01T00:00:00"/>
  </r>
  <r>
    <x v="12"/>
    <x v="1"/>
    <s v="2022-04-26"/>
    <s v="Likozam 1 mg/ml, suspension buvable  - [Clobazam]"/>
    <s v="2022-04-26"/>
    <s v="LIKOZAM 1 mg/ml, suspension buvable"/>
    <x v="5"/>
    <x v="1"/>
    <s v="Clobazam"/>
    <d v="2022-05-01T00:00:00"/>
  </r>
  <r>
    <x v="12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1"/>
    <s v="Fragment Fab d’immunoglobuline antidigitalique ovin"/>
    <d v="2022-05-01T00:00:00"/>
  </r>
  <r>
    <x v="12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1"/>
    <s v="Ropivacaïne (chlorhydrate de)"/>
    <d v="2022-05-01T00:00:00"/>
  </r>
  <r>
    <x v="12"/>
    <x v="2"/>
    <s v="2022-04-21"/>
    <s v="Valium 1 pour cent, solution buvable en gouttes - [Diazepam]"/>
    <s v=""/>
    <s v="VALIUM 1 pour cent, solution buvable en gouttes"/>
    <x v="5"/>
    <x v="1"/>
    <s v="Diazepam"/>
    <d v="2022-05-01T00:00:00"/>
  </r>
  <r>
    <x v="12"/>
    <x v="0"/>
    <s v="2022-04-19"/>
    <s v="Exforge HCT, 10 mg, 160 mg, 12,5 mg, comprimé pelliculé  - [Bésilate d’amlodipine, hydrochlorothiazide, valsartan]"/>
    <s v=""/>
    <s v="EXFORGE HCT, 10 mg, 160 mg, 12,5 mg, comprimé pelliculé"/>
    <x v="3"/>
    <x v="1"/>
    <s v="Bésilate d’amlodipine / Hydrochlorothiazide / Valsartan"/>
    <d v="2022-05-01T00:00:00"/>
  </r>
  <r>
    <x v="12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1"/>
    <s v="Amoxicilline"/>
    <d v="2022-05-01T00:00:00"/>
  </r>
  <r>
    <x v="12"/>
    <x v="2"/>
    <s v="2022-04-15"/>
    <s v="Ropivacaïne 2 mg/ml, solution pour perfusion en poche et en ampoules  - [Ropivacaïne (chlorhydrate de)]"/>
    <s v=""/>
    <s v="ROPIVACAINE 2 mg/ml, solution pour perfusion en poche et en ampoules "/>
    <x v="5"/>
    <x v="1"/>
    <s v="Ropivacaïne (chlorhydrate de)"/>
    <d v="2022-05-01T00:00:00"/>
  </r>
  <r>
    <x v="12"/>
    <x v="0"/>
    <s v="2022-04-15"/>
    <s v="Ozidia 5 mg, comprimé à libération prolongée  - [Glipizide]"/>
    <s v=""/>
    <s v="OZIDIA 5 mg, comprimé à libération prolongée"/>
    <x v="8"/>
    <x v="1"/>
    <s v="Glipizide"/>
    <d v="2022-05-01T00:00:00"/>
  </r>
  <r>
    <x v="12"/>
    <x v="0"/>
    <s v="2022-04-15"/>
    <s v="Ozidia 10 mg, comprimé à libération prolongée  - [Glipizide]"/>
    <s v=""/>
    <s v="OZIDIA 10 mg, comprimé à libération prolongée"/>
    <x v="8"/>
    <x v="1"/>
    <s v="Glipizide"/>
    <d v="2022-05-01T00:00:00"/>
  </r>
  <r>
    <x v="12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1"/>
    <s v="Ropivacaïne (chlorhydrate de)"/>
    <d v="2022-05-01T00:00:00"/>
  </r>
  <r>
    <x v="12"/>
    <x v="2"/>
    <s v="2022-04-14"/>
    <s v="Cresemba 200 mg, poudre pour solution à diluer pour perfusion - [isavuconazonium (sulfate d')]"/>
    <s v=""/>
    <s v="CRESEMBA 200 mg, poudre pour solution à diluer pour perfusion"/>
    <x v="0"/>
    <x v="1"/>
    <s v="Isavuconazonium (sulfate d')"/>
    <d v="2022-05-01T00:00:00"/>
  </r>
  <r>
    <x v="12"/>
    <x v="2"/>
    <s v="2022-04-14"/>
    <s v="Baqsimi 3 mg, poudre nasale en récipient unidose  - [Glucagon]"/>
    <s v=""/>
    <s v="BAQSIMI 3 mg, poudre nasale en récipient unidose"/>
    <x v="2"/>
    <x v="1"/>
    <s v="Glucagon"/>
    <d v="2022-05-01T00:00:00"/>
  </r>
  <r>
    <x v="12"/>
    <x v="1"/>
    <s v="2022-04-13"/>
    <s v="Theracap 131, Iodure (131I) de sodium pour thérapie, gélule -[iodure (131I) de sodium]"/>
    <s v="2022-04-13"/>
    <s v="THERACAP 131, Iodure (131I) de sodium pour thérapie, gélule"/>
    <x v="1"/>
    <x v="1"/>
    <s v="Iodure (131I) de sodium"/>
    <d v="2022-05-01T00:00:00"/>
  </r>
  <r>
    <x v="12"/>
    <x v="2"/>
    <s v="2022-04-12"/>
    <s v="Tenormine 5 mg/10 ml, solution injectable IV en ampoule –[aténolol]"/>
    <s v=""/>
    <s v="TENORMINE 5 mg/10 ml, solution injectable IV en ampoule"/>
    <x v="3"/>
    <x v="1"/>
    <s v="Aténolol"/>
    <d v="2022-05-01T00:00:00"/>
  </r>
  <r>
    <x v="12"/>
    <x v="2"/>
    <s v="2022-04-12"/>
    <s v="Gardenal 200 mg/4 ml, poudre et solvant pour solution injectable  - [Phénobarbital sodique]"/>
    <s v=""/>
    <s v="GARDENAL 200 mg/4 ml, poudre et solvant pour solution injectable"/>
    <x v="5"/>
    <x v="1"/>
    <s v="Phénobarbital sodique"/>
    <d v="2022-05-01T00:00:00"/>
  </r>
  <r>
    <x v="12"/>
    <x v="1"/>
    <s v="2022-04-12"/>
    <s v="Trasylol 500 000 UIK/50 mL, solution injectable  - [Aprotinine]"/>
    <s v="2022-04-15"/>
    <s v="TRASYLOL 500 000 UIK/50 mL, solution injectable"/>
    <x v="7"/>
    <x v="1"/>
    <s v="Aprotinine"/>
    <d v="2022-05-01T00:00:00"/>
  </r>
  <r>
    <x v="12"/>
    <x v="0"/>
    <s v="2022-04-12"/>
    <s v="Javlor 25 mg/ml, solution à diluer pour perfusion  - [Vinflunine]"/>
    <s v=""/>
    <s v="JAVLOR 25 mg/ml, solution à diluer pour perfusion"/>
    <x v="6"/>
    <x v="1"/>
    <s v="Vinflunine"/>
    <d v="2022-05-01T00:00:00"/>
  </r>
  <r>
    <x v="12"/>
    <x v="0"/>
    <s v="2022-04-11"/>
    <s v="Naropeine 2 mg/ml, solution injectable en poche de 200 ml -[ropivacaïne (chlorhydrate de) monohydraté]"/>
    <s v=""/>
    <s v="NAROPEINE 2 mg/ml, solution injectable en poche de 200 ml"/>
    <x v="5"/>
    <x v="1"/>
    <s v="Ropivacaïne (chlorhydrate de)"/>
    <d v="2022-05-01T00:00:00"/>
  </r>
  <r>
    <x v="12"/>
    <x v="0"/>
    <s v="2022-04-11"/>
    <s v="Deroxat 20mg/ 10 ml, suspension buvable -[paroxétine (chlorhydrate de) hémihydraté]"/>
    <s v=""/>
    <s v="DEROXAT 20mg/ 10 ml, suspension buvable"/>
    <x v="5"/>
    <x v="1"/>
    <s v="Paroxétine (chlorhydrate de) hémihydraté"/>
    <d v="2022-05-01T00:00:00"/>
  </r>
  <r>
    <x v="12"/>
    <x v="1"/>
    <s v="2022-04-08"/>
    <s v="Navelbine 50 mg/5 ml, solution injectable en flacon -[vinorelbine (tartrate de)]"/>
    <s v="2022-02-28"/>
    <s v="NAVELBINE 50 mg/5 ml, solution injectable en flacon"/>
    <x v="6"/>
    <x v="1"/>
    <s v="Vinorelbine"/>
    <d v="2022-05-01T00:00:00"/>
  </r>
  <r>
    <x v="12"/>
    <x v="2"/>
    <s v="2022-04-08"/>
    <s v="Elvorine, solution injectable (tous dosages) -[Lévofolinate de calcium]"/>
    <s v=""/>
    <s v="ELVORINE, solution injectable (tous dosages)"/>
    <x v="1"/>
    <x v="1"/>
    <s v="Lévofolinate de calcium"/>
    <d v="2022-05-01T00:00:00"/>
  </r>
  <r>
    <x v="12"/>
    <x v="0"/>
    <s v="2022-04-08"/>
    <s v="Actosolv 100 000 UI et 600 000 UI, poudre pour solution injectable / pour perfusion  - [Urokinase]"/>
    <s v=""/>
    <s v="ACTOSOLV 100 000 UI et 600 000 UI, poudre pour solution injectable / pour perfusion"/>
    <x v="7"/>
    <x v="1"/>
    <s v="Urokinase"/>
    <d v="2022-05-01T00:00:00"/>
  </r>
  <r>
    <x v="12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1"/>
    <s v="Thiamphénicol"/>
    <d v="2022-05-01T00:00:00"/>
  </r>
  <r>
    <x v="12"/>
    <x v="0"/>
    <s v="2022-04-08"/>
    <s v="Signifor 30 mg, poudre et solvant pour suspension injectable  – [Pasiréotide]"/>
    <s v=""/>
    <s v="SIGNIFOR 30 mg, poudre et solvant pour suspension injectable"/>
    <x v="2"/>
    <x v="1"/>
    <s v="Pasiréotide"/>
    <d v="2022-05-01T00:00:00"/>
  </r>
  <r>
    <x v="12"/>
    <x v="2"/>
    <s v="2022-04-07"/>
    <s v="Toctino 30 mg, capsule molle -[Alitrétinoïne]"/>
    <s v=""/>
    <s v="TOCTINO 30 mg, capsule molle"/>
    <x v="6"/>
    <x v="1"/>
    <s v="Alitrétinoïne"/>
    <d v="2022-05-01T00:00:00"/>
  </r>
  <r>
    <x v="12"/>
    <x v="2"/>
    <s v="2022-04-07"/>
    <s v="Xylocaine 10 mg/ml Adrenaline 0,005 mg/ml, solution injectable - [Adrénaline - Lidocaïne]"/>
    <s v=""/>
    <s v="XYLOCAINE 10 mg/ml ADRENALINE 0,005 mg/ml, solution injectable"/>
    <x v="5"/>
    <x v="1"/>
    <s v="Adrénaline / Lidocaïne"/>
    <d v="2022-05-01T00:00:00"/>
  </r>
  <r>
    <x v="12"/>
    <x v="1"/>
    <s v="2022-04-07"/>
    <s v="Brévibloc 10 mg/ml, solution pour perfusion (poche de 250 ml) - [Chlorhydrate d'esmolol]"/>
    <s v="2022-02-11"/>
    <s v="BREVIBLOC 10 mg/ml, solution pour perfusion (poche de 250 ml)"/>
    <x v="3"/>
    <x v="1"/>
    <s v="Esmolol (chlorhydrate d')"/>
    <d v="2022-05-01T00:00:00"/>
  </r>
  <r>
    <x v="12"/>
    <x v="2"/>
    <s v="2022-04-06"/>
    <s v="Plasmalyte Viaflo, solution pour perfusion - [Chlorure de magnésium hexahydraté, chlorure de potassium, chlorure de sodium, acétate de sodium trihydraté, gluconate de sodium]"/>
    <s v=""/>
    <s v="PLASMALYTE Viaflo, solution pour perfusion"/>
    <x v="7"/>
    <x v="1"/>
    <s v="Sodium (chlorure de) / Potassium (chlorure de) / Magnésium (chlorure de) / Sodium (gluconate de)"/>
    <d v="2022-05-01T00:00:00"/>
  </r>
  <r>
    <x v="12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1"/>
    <s v="Calcium (chlorure de) dihydraté/magnésium (chlorure de) hexahydraté/potassium (chlorure de)/sodium (chlorure de)"/>
    <d v="2022-05-01T00:00:00"/>
  </r>
  <r>
    <x v="12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1"/>
    <s v="Almitrine (mésilate d')"/>
    <d v="2022-05-01T00:00:00"/>
  </r>
  <r>
    <x v="12"/>
    <x v="1"/>
    <s v="2022-04-05"/>
    <s v="Verkazia 1 mg/mL, collyre en émulsion  - [Ciclosporine]"/>
    <s v="2022-03-30"/>
    <s v="VERKAZIA 1 mg/ml, collyre en émulsion"/>
    <x v="6"/>
    <x v="1"/>
    <s v="Ciclosporine"/>
    <d v="2022-05-01T00:00:00"/>
  </r>
  <r>
    <x v="12"/>
    <x v="1"/>
    <s v="2022-04-05"/>
    <s v="Xyllomac 2 g, poudre pour solution injectable/ pour perfusion (IV) (anciennement Clamoxyl 2g)  - [Amoxicilline]"/>
    <s v="2021-04-12"/>
    <s v="XYLLOMAC 2 g, poudre pour solution injectable/ pour perfusion (IV) (anciennement Clamoxyl 2g) "/>
    <x v="0"/>
    <x v="1"/>
    <s v="Amoxicilline"/>
    <d v="2022-05-01T00:00:00"/>
  </r>
  <r>
    <x v="12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05-01T00:00:00"/>
  </r>
  <r>
    <x v="12"/>
    <x v="2"/>
    <s v="2022-04-04"/>
    <s v="Ultravist 370 (370 mg d'Iode/mL), solution injectable en seringue préremplie pour injecteur automatique - [Iopromide] - Bayer Healthcare SAS"/>
    <s v=""/>
    <s v="ULTRAVIST 370 (370 mg d'Iode/mL), solution injectable en seringue préremplie pour injecteur automatique"/>
    <x v="1"/>
    <x v="1"/>
    <s v="Iopromide"/>
    <d v="2022-05-01T00:00:00"/>
  </r>
  <r>
    <x v="12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05-01T00:00:00"/>
  </r>
  <r>
    <x v="12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05-01T00:00:00"/>
  </r>
  <r>
    <x v="12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05-01T00:00:00"/>
  </r>
  <r>
    <x v="12"/>
    <x v="2"/>
    <s v="2022-03-30"/>
    <s v="Orencia 125 mg , solution injectable en stylo prérempli et en seringue préremplie - Abatacept"/>
    <s v=""/>
    <s v="ORENCIA 125 mg, solution injectable en stylo prérempli et en seringue préremplie - Abatacept"/>
    <x v="6"/>
    <x v="1"/>
    <s v="Abatacept"/>
    <d v="2022-05-01T00:00:00"/>
  </r>
  <r>
    <x v="12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05-01T00:00:00"/>
  </r>
  <r>
    <x v="12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05-01T00:00:00"/>
  </r>
  <r>
    <x v="12"/>
    <x v="2"/>
    <s v="2022-03-29"/>
    <s v="Teicoplanine Mylan 400 mg , poudre pour solution injectable/pour perfusion ou solution buvable - Viatris Santé"/>
    <s v=""/>
    <s v="TEICOPLANINE Mylan 400 mg, poudre pour solution injectable/pour perfusion ou solution buvable - Viatris Santé"/>
    <x v="0"/>
    <x v="1"/>
    <s v="Téicoplanine"/>
    <d v="2022-05-01T00:00:00"/>
  </r>
  <r>
    <x v="12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05-01T00:00:00"/>
  </r>
  <r>
    <x v="12"/>
    <x v="0"/>
    <s v="2022-03-28"/>
    <s v="Quinimax 125 mg , comprimé pelliculé sécable - Sanofi"/>
    <s v=""/>
    <s v="QUINIMAX 125 mg, comprimé pelliculé sécable"/>
    <x v="9"/>
    <x v="1"/>
    <s v="Quinine / quinidine / cinchonine / cinchonidine"/>
    <d v="2022-05-01T00:00:00"/>
  </r>
  <r>
    <x v="12"/>
    <x v="0"/>
    <s v="2022-03-28"/>
    <s v="Amoxicilline/Acide clavulanique Sandoz 500 mg/50 mg, 1 g/200 mg, 2 g/200 mg  , poudre pour solution injectable/pour perfusion (I.V.) - Sandoz"/>
    <s v=""/>
    <s v="AMOXICILLINE / ACIDE CLAVULANIQUE Sandoz 500 mg/50 mg, 1 g/200 mg, 2 g/200 mg , poudre pour solution injectable/pour perfusion (I.V.)"/>
    <x v="0"/>
    <x v="1"/>
    <s v="Amoxicilline / acide clavulanique"/>
    <d v="2022-05-01T00:00:00"/>
  </r>
  <r>
    <x v="12"/>
    <x v="2"/>
    <s v="2022-03-28"/>
    <s v="Metalyse 10000 unités , poudre et solvant pour solution injectable - Boehringer Ingelheim France"/>
    <s v=""/>
    <s v="METALYSE 10000 unités, poudre et solvant pour solution injectable"/>
    <x v="7"/>
    <x v="1"/>
    <s v="Ténectéplase"/>
    <d v="2022-05-01T00:00:00"/>
  </r>
  <r>
    <x v="12"/>
    <x v="2"/>
    <s v="2022-03-28"/>
    <s v="Actilyse 10, 20, 50 mg , poudre pour solution injectable et perfusion - Boehringer Ingelheim France SAS"/>
    <s v=""/>
    <s v="ACTILYSE 10, 20, 50 mg , poudre pour solution injectable et perfusion"/>
    <x v="7"/>
    <x v="1"/>
    <s v="Altéplase"/>
    <d v="2022-05-01T00:00:00"/>
  </r>
  <r>
    <x v="12"/>
    <x v="2"/>
    <s v="2022-03-25"/>
    <s v="Actilyse 2 mg , poudre pour solution injectable et perfusion - Boehringer Ingelheim France SAS"/>
    <s v="2023-12-31"/>
    <s v="ACTILYSE 2 mg, poudre pour solution injectable et perfusion"/>
    <x v="7"/>
    <x v="1"/>
    <s v="Altéplase"/>
    <d v="2022-05-01T00:00:00"/>
  </r>
  <r>
    <x v="12"/>
    <x v="1"/>
    <s v="2022-03-25"/>
    <s v="Spécialités à base de Valsartan  seul ou en association avec l’hydrochlorothiazide"/>
    <s v="2022-02-23"/>
    <s v="SPÉCIALITÉS à base de Valsartan  seul ou en association avec l’hydrochlorothiazide"/>
    <x v="3"/>
    <x v="1"/>
    <s v="Valsartan"/>
    <d v="2022-05-01T00:00:00"/>
  </r>
  <r>
    <x v="12"/>
    <x v="1"/>
    <s v="2022-03-24"/>
    <s v="Rythmodan 100 mg , gélule - Cheplapharm France"/>
    <s v="2022-03-14"/>
    <s v="RYTHMODAN 100 mg, gélule"/>
    <x v="3"/>
    <x v="1"/>
    <s v="Disopyramide (phosphate de)"/>
    <d v="2022-05-01T00:00:00"/>
  </r>
  <r>
    <x v="12"/>
    <x v="0"/>
    <s v="2022-03-24"/>
    <s v="Dilantin 250 mg/5 ml , solution injectable - Esteve Pharmaceuticals"/>
    <s v=""/>
    <s v="DILANTIN 250 mg/5 ml, solution injectable"/>
    <x v="5"/>
    <x v="1"/>
    <s v="Phénytoïne"/>
    <d v="2022-05-01T00:00:00"/>
  </r>
  <r>
    <x v="12"/>
    <x v="1"/>
    <s v="2022-03-23"/>
    <s v="Xylocaine 20 mg/ml Adrénaline 0,005 mg/ml , solution injectable - Aspen France"/>
    <s v="2022-03-23"/>
    <s v="XYLOCAINE 20 mg/ml ADRENALINE 0,005 mg/ml, solution injectable"/>
    <x v="5"/>
    <x v="1"/>
    <s v="Adrénaline / Lidocaïne"/>
    <d v="2022-05-01T00:00:00"/>
  </r>
  <r>
    <x v="12"/>
    <x v="0"/>
    <s v="2022-03-22"/>
    <s v="Tresiba 200 unités/ml , solution injectable en stylo prérempli - Novo Nordisk"/>
    <s v=""/>
    <s v="TRESIBA 200 unités/ml, solution injectable en stylo prérempli"/>
    <x v="8"/>
    <x v="1"/>
    <s v="Insuline dégludec"/>
    <d v="2022-05-01T00:00:00"/>
  </r>
  <r>
    <x v="12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05-01T00:00:00"/>
  </r>
  <r>
    <x v="12"/>
    <x v="0"/>
    <s v="2022-03-18"/>
    <s v="Linezolide Arrow 600 mg,  comprimé pelliculé - Arrow"/>
    <s v=""/>
    <s v="LINEZOLIDE Arrow 600 mg,  comprimé pelliculé - Arrow"/>
    <x v="0"/>
    <x v="1"/>
    <s v="Linézolide"/>
    <d v="2022-05-01T00:00:00"/>
  </r>
  <r>
    <x v="12"/>
    <x v="0"/>
    <s v="2022-03-18"/>
    <s v="Linezolide OHRE Pharma 600 mg , comprimé pelliculé - OHRE Pharma"/>
    <s v=""/>
    <s v="LINEZOLIDE Ohre Pharma 600 mg, comprimé pelliculé"/>
    <x v="0"/>
    <x v="1"/>
    <s v="Linézolide"/>
    <d v="2022-05-01T00:00:00"/>
  </r>
  <r>
    <x v="12"/>
    <x v="1"/>
    <s v="2022-03-17"/>
    <s v="Vogalene 0,1 %, solution buvable en flacon - Teva Santé"/>
    <s v="2022-03-15"/>
    <s v="VOGALENE 0,1 %, solution buvable en flacon"/>
    <x v="8"/>
    <x v="1"/>
    <s v="Métopimazine"/>
    <d v="2022-05-01T00:00:00"/>
  </r>
  <r>
    <x v="12"/>
    <x v="1"/>
    <s v="2022-03-17"/>
    <s v="Sectral 40 mg/ml , solution buvable en flacon - Cheplapharm"/>
    <s v="2022-03-15"/>
    <s v="SECTRAL 40 mg/ml, solution buvable en flacon"/>
    <x v="3"/>
    <x v="1"/>
    <s v="Acébutolol"/>
    <d v="2022-05-01T00:00:00"/>
  </r>
  <r>
    <x v="12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05-01T00:00:00"/>
  </r>
  <r>
    <x v="12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05-01T00:00:00"/>
  </r>
  <r>
    <x v="12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05-01T00:00:00"/>
  </r>
  <r>
    <x v="12"/>
    <x v="1"/>
    <s v="2022-03-14"/>
    <s v="Succicaptal 200 mg , gélule - Serb S.A.S."/>
    <s v="2022-03-14"/>
    <s v="SUCCIAPTAL 200 mg, gélule"/>
    <x v="0"/>
    <x v="1"/>
    <s v="Succinylsulfathiazole"/>
    <d v="2022-05-01T00:00:00"/>
  </r>
  <r>
    <x v="12"/>
    <x v="2"/>
    <s v="2022-03-11"/>
    <s v="Sivextro 200 mg , comprimé pelliculé - MSD France"/>
    <s v=""/>
    <s v="SIVEXTRO 200 mg, comprimé pelliculé"/>
    <x v="0"/>
    <x v="1"/>
    <s v="Tédizolid (phosphate de)"/>
    <d v="2022-05-01T00:00:00"/>
  </r>
  <r>
    <x v="12"/>
    <x v="1"/>
    <s v="2022-03-10"/>
    <s v="Megace 160 mg , comprimé"/>
    <s v="2022-03-10"/>
    <s v="MEGACE 160 mg, comprimé"/>
    <x v="6"/>
    <x v="1"/>
    <s v="Acétate de mégestrol"/>
    <d v="2022-05-01T00:00:00"/>
  </r>
  <r>
    <x v="12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05-01T00:00:00"/>
  </r>
  <r>
    <x v="12"/>
    <x v="2"/>
    <s v="2022-03-07"/>
    <s v="Atracurium Hospira 10 mg/ml , solution injectable"/>
    <s v=""/>
    <s v="ATRACURIUM Hospira 10 mg/ml, solution injectable"/>
    <x v="10"/>
    <x v="1"/>
    <s v="Atracurium"/>
    <d v="2022-05-01T00:00:00"/>
  </r>
  <r>
    <x v="12"/>
    <x v="1"/>
    <s v="2022-03-01"/>
    <s v="Tachosil , matrice pour collage tissulaire"/>
    <s v="2022-03-01"/>
    <s v="TACHOSIL, matrice pour collage tissulaire"/>
    <x v="7"/>
    <x v="1"/>
    <s v="Fibrinogène/Thrombine"/>
    <d v="2022-05-01T00:00:00"/>
  </r>
  <r>
    <x v="12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05-01T00:00:00"/>
  </r>
  <r>
    <x v="12"/>
    <x v="2"/>
    <s v="2022-02-22"/>
    <s v="Lyrica 20 mg/ml , solution buvable"/>
    <s v=""/>
    <s v="LYRICA 20 mg/ml, solution buvable"/>
    <x v="5"/>
    <x v="1"/>
    <s v="Prégabaline"/>
    <d v="2022-05-01T00:00:00"/>
  </r>
  <r>
    <x v="12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05-01T00:00:00"/>
  </r>
  <r>
    <x v="12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05-01T00:00:00"/>
  </r>
  <r>
    <x v="12"/>
    <x v="2"/>
    <s v="2022-02-16"/>
    <s v="Kardegic 500 mg/5 ml , poudre pour solution injectable"/>
    <s v=""/>
    <s v="KARDEGIC 500 mg/5 ml, poudre pour solution injectable"/>
    <x v="5"/>
    <x v="1"/>
    <s v="DL-lysine (acétylsalicylate de)"/>
    <d v="2022-05-01T00:00:00"/>
  </r>
  <r>
    <x v="12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05-01T00:00:00"/>
  </r>
  <r>
    <x v="12"/>
    <x v="1"/>
    <s v="2022-02-14"/>
    <s v="Zerbaxa 1 g/0,5 g , poudre pour solution à diluer pour perfusion"/>
    <s v="2022-02-10"/>
    <s v="ZERBAXA 0,1 g/0,5 g, poudre pour solution à diluer pour perfusion"/>
    <x v="0"/>
    <x v="1"/>
    <s v="Ceftolozane / Tazobactam"/>
    <d v="2022-05-01T00:00:00"/>
  </r>
  <r>
    <x v="12"/>
    <x v="3"/>
    <s v="2022-02-10"/>
    <s v="Rebetol 40 mg/ml , solution buvable"/>
    <s v=""/>
    <s v="REBETOL 40 mg/ml, solution buvable"/>
    <x v="0"/>
    <x v="1"/>
    <s v="Ribavirine"/>
    <d v="2022-05-01T00:00:00"/>
  </r>
  <r>
    <x v="12"/>
    <x v="1"/>
    <s v="2022-02-10"/>
    <s v="Hyqvia 100 mg/ml , solution pour perfusion par voie sous-cutanée"/>
    <s v="2020-12-09"/>
    <s v="HYQVIA 100 mg/ml, solution pour perfusion par voie sous-cutanée"/>
    <x v="0"/>
    <x v="1"/>
    <s v="Immunoglobuline humaine normale"/>
    <d v="2022-05-01T00:00:00"/>
  </r>
  <r>
    <x v="12"/>
    <x v="1"/>
    <s v="2022-02-09"/>
    <s v="Benzoate de Sodium AP-HP 1 g - 10 mL , solution à diluer pour perfusion"/>
    <s v="2022-02-09"/>
    <s v="BENZOATE de Sodium AP-HP 1 g - 10 mL, solution à diluer pour perfusion"/>
    <x v="5"/>
    <x v="1"/>
    <s v="Benzoate de sodium"/>
    <d v="2022-05-01T00:00:00"/>
  </r>
  <r>
    <x v="12"/>
    <x v="1"/>
    <s v="2022-02-09"/>
    <s v="Tegeline 50 mg/mL , poudre et solvant pour solution pour perfusion, format 2,5 g"/>
    <s v=""/>
    <s v="TEGELINE 50 mg/mL, poudre et solvant pour solution pour perfusion, format 2,5 g"/>
    <x v="0"/>
    <x v="1"/>
    <s v="Immunoglobuline humaine normale"/>
    <d v="2022-05-01T00:00:00"/>
  </r>
  <r>
    <x v="12"/>
    <x v="2"/>
    <s v="2022-02-08"/>
    <s v="Visudyne 15 mg  poudre pour solution pour perfusion"/>
    <s v=""/>
    <s v="VISUDYNE 15 mg  poudre pour solution pour perfusion"/>
    <x v="4"/>
    <x v="1"/>
    <s v="Vertéporfine "/>
    <d v="2022-05-01T00:00:00"/>
  </r>
  <r>
    <x v="12"/>
    <x v="2"/>
    <s v="2022-02-08"/>
    <s v="Topotecan Hospira 4 mg/4ml , solution à diluer pour perfusion"/>
    <s v=""/>
    <s v="TOPOTECAN HOSPIRA 4 mg/4ml, solution à diluer pour perfusion"/>
    <x v="6"/>
    <x v="1"/>
    <s v="Topotécane (chlorhydrate de)"/>
    <d v="2022-05-01T00:00:00"/>
  </r>
  <r>
    <x v="12"/>
    <x v="0"/>
    <s v="2022-02-04"/>
    <s v="Erwinase 10 000 UI/flacon , poudre pour solution pour injection - Arrêt de distribution"/>
    <s v=""/>
    <s v="ERWINASE 10 000 UI/flacon, poudre pour solution pour injection"/>
    <x v="6"/>
    <x v="1"/>
    <s v="L-asparaginase"/>
    <d v="2022-05-01T00:00:00"/>
  </r>
  <r>
    <x v="12"/>
    <x v="1"/>
    <s v="2022-02-04"/>
    <s v="Nalador 500 microgrammes , lyophilisat pour usage parentéral"/>
    <s v="2022-02-04"/>
    <s v="NALADOR 500 microgrammes, lyophilisat pour usage parentéral"/>
    <x v="11"/>
    <x v="1"/>
    <s v="Sulprostone"/>
    <d v="2022-05-01T00:00:00"/>
  </r>
  <r>
    <x v="12"/>
    <x v="2"/>
    <s v="2022-02-03"/>
    <s v="Octreotide Hospira 50 microgrammes/1 ml - 100 microgrammes/1 ml - 500 microgrammes/1 ml , solution injectable"/>
    <s v=""/>
    <s v="OCTREOTIDE Hospira 50 microgrammes/1 ml - 100 microgrammes/1 ml - 500 microgrammes/1 ml, solution injectable"/>
    <x v="2"/>
    <x v="1"/>
    <s v="Octréotide"/>
    <d v="2022-05-01T00:00:00"/>
  </r>
  <r>
    <x v="12"/>
    <x v="1"/>
    <s v="2022-02-03"/>
    <s v="Methotrexate Mylan , solution injectable"/>
    <s v="2022-02-03"/>
    <s v="METHOTREXATE Mylan, solution injectable"/>
    <x v="6"/>
    <x v="1"/>
    <s v="Méthotrexate"/>
    <d v="2022-05-01T00:00:00"/>
  </r>
  <r>
    <x v="12"/>
    <x v="2"/>
    <s v="2022-02-02"/>
    <s v="Iodure (131I) de sodium pour therapie curiumpharma , gélule"/>
    <s v=""/>
    <s v="IODURE (131I) de sodium pour therapie curiumpharma, gélule"/>
    <x v="1"/>
    <x v="1"/>
    <s v="Iodure (131I) de sodium"/>
    <d v="2022-05-01T00:00:00"/>
  </r>
  <r>
    <x v="12"/>
    <x v="1"/>
    <s v="2022-02-01"/>
    <s v="Trandate 5 mg/ml , solution injectable"/>
    <s v="2022-02-01"/>
    <s v="TRANDATE 5 mg/ml, solution injectable"/>
    <x v="3"/>
    <x v="1"/>
    <s v="Labétalol (chlorhydrate de)"/>
    <d v="2022-05-01T00:00:00"/>
  </r>
  <r>
    <x v="12"/>
    <x v="1"/>
    <s v="2022-01-27"/>
    <s v="Tubertest,  solution injectable Dérivé protéinique purifié de tuberculine"/>
    <s v="2022-01-27"/>
    <s v="TUBERTEST, solution injectable Dérivé protéinique purifié de tuberculine"/>
    <x v="1"/>
    <x v="1"/>
    <s v="Tuberculine purifiée"/>
    <d v="2022-05-01T00:00:00"/>
  </r>
  <r>
    <x v="12"/>
    <x v="1"/>
    <s v="2022-01-25"/>
    <s v="Colchimax , comprimé pelliculé sécable"/>
    <s v=""/>
    <s v="COLCHIMAX, comprimé pelliculé sécable"/>
    <x v="10"/>
    <x v="1"/>
    <s v="Colchicine/Opium/Tiémonium méthylsulfate"/>
    <d v="2022-05-01T00:00:00"/>
  </r>
  <r>
    <x v="12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5-01T00:00:00"/>
  </r>
  <r>
    <x v="12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5-01T00:00:00"/>
  </r>
  <r>
    <x v="12"/>
    <x v="1"/>
    <s v="2022-01-20"/>
    <s v="Pentacarinat 300 mg , poudre pour aérosol et pour usage parentéral"/>
    <s v="2021-05-25"/>
    <s v="PENTACARINAT 300 mg, poudre pour aérosol et pour usage parentéral"/>
    <x v="9"/>
    <x v="1"/>
    <s v="Pentamidine (isétionate de) "/>
    <d v="2022-05-01T00:00:00"/>
  </r>
  <r>
    <x v="12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5-01T00:00:00"/>
  </r>
  <r>
    <x v="12"/>
    <x v="2"/>
    <s v="2022-01-17"/>
    <s v="Nulojix 250 mg , poudre pour solution à diluer pour perfusion"/>
    <s v=""/>
    <s v="NULOJIX 250 mg, poudre pour solution à diluer pour perfusion"/>
    <x v="6"/>
    <x v="1"/>
    <s v="Bélatacept"/>
    <d v="2022-05-01T00:00:00"/>
  </r>
  <r>
    <x v="12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1"/>
    <s v="Lymécycline"/>
    <d v="2022-05-01T00:00:00"/>
  </r>
  <r>
    <x v="12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1"/>
    <s v="Chlorure de magnésium"/>
    <d v="2022-05-01T00:00:00"/>
  </r>
  <r>
    <x v="12"/>
    <x v="1"/>
    <s v="2022-01-14"/>
    <s v="Kevzara 150 mg , solution injectable en seringue préremplie"/>
    <s v="2022-01-14"/>
    <s v="KEVZARA 150 mg, solution injectable en seringue préremplie"/>
    <x v="6"/>
    <x v="1"/>
    <s v="Sarilumab"/>
    <d v="2022-05-01T00:00:00"/>
  </r>
  <r>
    <x v="12"/>
    <x v="1"/>
    <s v="2022-01-14"/>
    <s v="Morphine (chlorhydrate) Lavoisier 20 mg/ml , solution injectable"/>
    <s v="2022-01-14"/>
    <s v="MORPHINE (SULFATE) LAVOISIER 20 mg/ml, solution injectable"/>
    <x v="5"/>
    <x v="1"/>
    <s v="Morphine (sulfate)"/>
    <d v="2022-05-01T00:00:00"/>
  </r>
  <r>
    <x v="12"/>
    <x v="1"/>
    <s v="2022-01-14"/>
    <s v="Morphine (sulfate) Lavoisier 50 mg/ml , solution injectable"/>
    <s v="2022-01-14"/>
    <s v="MORPHINE (SULFATE) LAVOISIER 50 mg/ml, solution injectable"/>
    <x v="5"/>
    <x v="1"/>
    <s v="Morphine (sulfate)"/>
    <d v="2022-05-01T00:00:00"/>
  </r>
  <r>
    <x v="12"/>
    <x v="1"/>
    <s v="2022-01-10"/>
    <s v="Gardenal 50 mg, comprimé , boîte de 30 comprimés"/>
    <s v="2022-01-10"/>
    <s v="GARDENAL 50 mg, comprimé, boîte de 30 comprimés"/>
    <x v="5"/>
    <x v="1"/>
    <s v="Phénobarbital sodique"/>
    <d v="2022-05-01T00:00:00"/>
  </r>
  <r>
    <x v="12"/>
    <x v="0"/>
    <s v="2022-01-04"/>
    <s v="PROPRANOLOL ACETLAB 5 mg/5 mL , solution injectable"/>
    <s v="2022-06-01"/>
    <s v="PROPRANOLOL ACETLAB 5 mg/5 mL, solution injectable"/>
    <x v="3"/>
    <x v="1"/>
    <s v="Propranolol"/>
    <d v="2022-05-01T00:00:00"/>
  </r>
  <r>
    <x v="12"/>
    <x v="1"/>
    <s v="2022-01-04"/>
    <s v="VIALEBEX 40 mg/mL , solution pour perfusion 500mL"/>
    <s v="2022-01-03"/>
    <s v="VIALEBEX 40 mg/mL, solution pour perfusion 500mL"/>
    <x v="7"/>
    <x v="1"/>
    <s v="Albumine humaine"/>
    <d v="2022-05-01T00:00:00"/>
  </r>
  <r>
    <x v="12"/>
    <x v="2"/>
    <s v="2022-01-03"/>
    <s v="RESPREEZA® , poudre et solvant pour solution injectable/perfusion"/>
    <s v=""/>
    <s v="RESPREEZA 1000 mg, 4000 mg, 5000 mg, poudre et solvant pour solution injectable/perfusion"/>
    <x v="7"/>
    <x v="1"/>
    <s v="Alpha-1 antitrypsine"/>
    <d v="2022-05-01T00:00:00"/>
  </r>
  <r>
    <x v="12"/>
    <x v="2"/>
    <s v="2021-12-24"/>
    <s v="THERASOLV 100 000 UI , poudre pour solution injectable/pour perfusion"/>
    <s v=""/>
    <s v="THERASOLV 100 000 UI, poudre pour solution injectable/pour perfusion"/>
    <x v="7"/>
    <x v="1"/>
    <s v="Urokinase"/>
    <d v="2022-05-01T00:00:00"/>
  </r>
  <r>
    <x v="12"/>
    <x v="1"/>
    <s v="2021-12-22"/>
    <s v="CELESTENE CHRONODOSE 5,70 mg/ml , suspension injectable"/>
    <s v=""/>
    <s v="CELESTENE CHRONODOSE 5,70 mg/ml, suspension injectable"/>
    <x v="2"/>
    <x v="1"/>
    <s v="Bétaméthasone"/>
    <d v="2022-05-01T00:00:00"/>
  </r>
  <r>
    <x v="12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5-01T00:00:00"/>
  </r>
  <r>
    <x v="12"/>
    <x v="2"/>
    <s v="2021-12-09"/>
    <s v="ZIRABEV 25 mg/ml , solution à diluer pour perfusion"/>
    <s v=""/>
    <s v="ZIRABEV 25 mg/ml, solution à diluer pour perfusion"/>
    <x v="6"/>
    <x v="1"/>
    <s v="Bévacizumab"/>
    <d v="2022-05-01T00:00:00"/>
  </r>
  <r>
    <x v="12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5-01T00:00:00"/>
  </r>
  <r>
    <x v="12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5-01T00:00:00"/>
  </r>
  <r>
    <x v="12"/>
    <x v="0"/>
    <s v="2021-11-30"/>
    <s v="SULFATE DE MAGNESIUM LAVOISIER 15 POUR CENT (0,15 g/ml) , solution injectable (I.V.) en ampoule – ampoule verre de 10 ml"/>
    <s v=""/>
    <s v="SULFATE DE MAGNESIUM LAVOISIER 15 POUR CENT (0,15 g/ml), solution injectable (I.V.) en ampoule – ampoule verre de 10 ml"/>
    <x v="8"/>
    <x v="1"/>
    <s v="Magnésium (Sulfate de)"/>
    <d v="2022-05-01T00:00:00"/>
  </r>
  <r>
    <x v="12"/>
    <x v="1"/>
    <s v="2021-11-30"/>
    <s v="ALFALASTIN 33,33 mg/ml , poudre et solvant pour solution injectable"/>
    <s v="2021-11-29"/>
    <s v="ALFALASTIN 33,33 mg/ml , poudre et solvant pour solution injectable"/>
    <x v="7"/>
    <x v="1"/>
    <s v="Alpha-1 antitrypsine"/>
    <d v="2022-05-01T00:00:00"/>
  </r>
  <r>
    <x v="12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5-01T00:00:00"/>
  </r>
  <r>
    <x v="12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5-01T00:00:00"/>
  </r>
  <r>
    <x v="12"/>
    <x v="1"/>
    <s v="2021-11-29"/>
    <s v="PROGESTERONE RETARD PHARLON 500 mg/2 ml , solution injectable IM en ampoule"/>
    <s v="2021-11-29"/>
    <s v="PROGESTERONE RETARD PHARLON 500 mg/2 ml, solution injectable IM en ampoule"/>
    <x v="11"/>
    <x v="1"/>
    <s v="Progestérone"/>
    <d v="2022-05-01T00:00:00"/>
  </r>
  <r>
    <x v="12"/>
    <x v="1"/>
    <s v="2021-11-23"/>
    <s v="ISENTRESS 100 mg , granulés pour suspension buvable"/>
    <s v="2021-09-01"/>
    <s v="ISENTRESS 100 mg, granulés pour suspension buvable"/>
    <x v="0"/>
    <x v="1"/>
    <s v="Raltégravir"/>
    <d v="2022-05-01T00:00:00"/>
  </r>
  <r>
    <x v="12"/>
    <x v="2"/>
    <s v="2021-11-19"/>
    <s v="TIGREAT 2,5 mg , comprimés pelliculés"/>
    <s v=""/>
    <s v="TIGREAT 2,5 mg, comprimés pelliculés"/>
    <x v="0"/>
    <x v="1"/>
    <s v="Tigécycline"/>
    <d v="2022-05-01T00:00:00"/>
  </r>
  <r>
    <x v="12"/>
    <x v="3"/>
    <s v="2021-11-19"/>
    <s v="RIBAVIRINE BIOGARAN 200 mg/400 mg , comprimé pelliculé"/>
    <s v=""/>
    <s v="RIBAVIRINE BIOGARAN 200 mg/400 mg, comprimé pelliculé"/>
    <x v="0"/>
    <x v="1"/>
    <s v="Ribavirine"/>
    <d v="2022-05-01T00:00:00"/>
  </r>
  <r>
    <x v="12"/>
    <x v="1"/>
    <s v="2021-11-18"/>
    <s v="VORICONAZOLE OHRE PHARMA 200 mg , poudre pour solution pour perfusion"/>
    <s v="2021-10-01"/>
    <s v="VORICONAZOLE OHRE PHARMA 200 mg, poudre pour solution pour perfusion"/>
    <x v="0"/>
    <x v="1"/>
    <s v="Voriconazole"/>
    <d v="2022-05-01T00:00:00"/>
  </r>
  <r>
    <x v="12"/>
    <x v="2"/>
    <s v="2021-11-18"/>
    <s v="BRICANYL 0,5 mg/1 ml , solution injectable en ampoule"/>
    <s v=""/>
    <s v="BRICANYL 0,5 mg/1 ml, solution injectable en ampoule"/>
    <x v="12"/>
    <x v="1"/>
    <s v="Terbutaline"/>
    <d v="2022-05-01T00:00:00"/>
  </r>
  <r>
    <x v="12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5-01T00:00:00"/>
  </r>
  <r>
    <x v="12"/>
    <x v="2"/>
    <s v="2021-11-05"/>
    <s v="SOLUPRED 5 mg et 20 mg , comprimé orodispersible"/>
    <s v=""/>
    <s v="SOLUPRED 5 mg et 20 mg, comprimé orodispersible"/>
    <x v="2"/>
    <x v="1"/>
    <s v="Prednisolone"/>
    <d v="2022-05-01T00:00:00"/>
  </r>
  <r>
    <x v="12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5-01T00:00:00"/>
  </r>
  <r>
    <x v="12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5-01T00:00:00"/>
  </r>
  <r>
    <x v="12"/>
    <x v="1"/>
    <s v="2021-11-02"/>
    <s v="SCOPOLAMINE COOPER 0,5 mg/2 ml , solution injectable"/>
    <s v="2021-10-29"/>
    <s v="SCOPOLAMINE COOPER 0,5 mg/2 ml, solution injectable"/>
    <x v="8"/>
    <x v="1"/>
    <s v="Scopolamine"/>
    <d v="2022-05-01T00:00:00"/>
  </r>
  <r>
    <x v="12"/>
    <x v="1"/>
    <s v="2021-10-29"/>
    <s v="ACLOTINE 100 UI/mL , poudre et solvant pour solution injectable, format 1000 UI"/>
    <s v="2021-06-01"/>
    <s v="ACLOTINE 100 UI/mL , poudre et solvant pour solution injectable, format 1000 UI"/>
    <x v="7"/>
    <x v="1"/>
    <s v="Antithrombine humaine"/>
    <d v="2022-05-01T00:00:00"/>
  </r>
  <r>
    <x v="12"/>
    <x v="0"/>
    <s v="2021-10-28"/>
    <s v="RIFADINE 300 mg, gélule"/>
    <s v=""/>
    <s v="RIFADINE 300 mg, gélule"/>
    <x v="0"/>
    <x v="1"/>
    <s v="Rifampicine sodique"/>
    <d v="2022-05-01T00:00:00"/>
  </r>
  <r>
    <x v="12"/>
    <x v="1"/>
    <s v="2021-10-27"/>
    <s v="ALENDRONATE 10 mg , comprimé"/>
    <s v="2021-10-27"/>
    <s v="ALENDRONATE 10 mg, comprimé"/>
    <x v="10"/>
    <x v="1"/>
    <s v="Acide alendronique"/>
    <d v="2022-05-01T00:00:00"/>
  </r>
  <r>
    <x v="12"/>
    <x v="2"/>
    <s v="2021-10-22"/>
    <s v="ROACTEMRA 20 mg/ml , solution à diluer pour perfusion"/>
    <s v=""/>
    <s v="ROACTEMRA 20 mg/ml, solution à diluer pour perfusion"/>
    <x v="6"/>
    <x v="1"/>
    <s v="Tocilizumab"/>
    <d v="2022-05-01T00:00:00"/>
  </r>
  <r>
    <x v="12"/>
    <x v="2"/>
    <s v="2021-10-22"/>
    <s v="ROACTEMRA 162 mg, solution injectable en seringue préremplie"/>
    <s v=""/>
    <s v="ROACTEMRA 162 mg, solution injectable en seringue préremplie"/>
    <x v="6"/>
    <x v="1"/>
    <s v="Tocilizumab"/>
    <d v="2022-05-01T00:00:00"/>
  </r>
  <r>
    <x v="12"/>
    <x v="2"/>
    <s v="2021-10-22"/>
    <s v="ROACTEMRA 162 mg,  solution injectable en stylo prérempli"/>
    <s v=""/>
    <s v="ROACTEMRA 162 mg,  solution injectable en stylo prérempli"/>
    <x v="6"/>
    <x v="1"/>
    <s v="Tocilizumab"/>
    <d v="2022-05-01T00:00:00"/>
  </r>
  <r>
    <x v="12"/>
    <x v="1"/>
    <s v="2021-10-21"/>
    <s v="RESITUNE 100 mg  Comprimé gastro-résistant Flacon de 30 et Flacon de 90"/>
    <s v="2021-10-21"/>
    <s v="RESITUNE 100 mg  Comprimé gastro-résistant Flacon de 30 et Flacon de 90"/>
    <x v="7"/>
    <x v="1"/>
    <s v="Acide acétylsalicylique"/>
    <d v="2022-05-01T00:00:00"/>
  </r>
  <r>
    <x v="12"/>
    <x v="1"/>
    <s v="2021-10-21"/>
    <s v="RESITUNE 75 mg  Comprimé gastro-résistant Flacon de 30 et Flacon de 90"/>
    <s v="2021-10-21"/>
    <s v="RESITUNE 75 mg  Comprimé gastro-résistant Flacon de 30 et Flacon de 90"/>
    <x v="7"/>
    <x v="1"/>
    <s v="Acide acétylsalicylique"/>
    <d v="2022-05-01T00:00:00"/>
  </r>
  <r>
    <x v="12"/>
    <x v="2"/>
    <s v="2021-10-21"/>
    <s v="VYNDAQEL 61 mg , capsule molle"/>
    <s v=""/>
    <s v="VYNDAQEL 61 mg, capsule molle"/>
    <x v="5"/>
    <x v="1"/>
    <s v="Tafamidis"/>
    <d v="2022-05-01T00:00:00"/>
  </r>
  <r>
    <x v="12"/>
    <x v="1"/>
    <s v="2021-10-20"/>
    <s v="PARLODEL 5 mg, gélule et PARLODEL 10 mg, gélule"/>
    <s v="2021-10-04"/>
    <s v="PARLODEL 5 mg, gélule et PARLODEL 10 mg, gélule"/>
    <x v="5"/>
    <x v="1"/>
    <s v="Bromocriptine (mésilate de)"/>
    <d v="2022-05-01T00:00:00"/>
  </r>
  <r>
    <x v="12"/>
    <x v="1"/>
    <s v="2021-10-19"/>
    <s v="BARACLUDE 1 mg , comprimé pelliculé"/>
    <s v="2021-10-19"/>
    <s v="BARACLUDE 1 mg, comprimé pelliculé"/>
    <x v="0"/>
    <x v="1"/>
    <s v="Entécavir"/>
    <d v="2022-05-01T00:00:00"/>
  </r>
  <r>
    <x v="12"/>
    <x v="1"/>
    <s v="2021-10-18"/>
    <s v="FIRMAGON 80 mg , poudre et solvant pour solution injectable"/>
    <s v="2021-10-18"/>
    <s v="FIRMAGON 80 mg, poudre et solvant pour solution injectable"/>
    <x v="6"/>
    <x v="1"/>
    <s v="Dégarélix"/>
    <d v="2022-05-01T00:00:00"/>
  </r>
  <r>
    <x v="12"/>
    <x v="1"/>
    <s v="2021-10-08"/>
    <s v="DEPAKOTE 250 mg et 500 mg , comprimé gastro-résistant"/>
    <s v="2021-07-01"/>
    <s v="DEPAKOTE 250 mg et 500 mg, comprimé gastro-résistant"/>
    <x v="5"/>
    <x v="1"/>
    <s v="Acide valproïque"/>
    <d v="2022-05-01T00:00:00"/>
  </r>
  <r>
    <x v="12"/>
    <x v="1"/>
    <s v="2021-10-04"/>
    <s v="GARDENAL 100 mg , comprimé"/>
    <s v=""/>
    <s v="GARDENAL 100 mg, comprimé"/>
    <x v="5"/>
    <x v="1"/>
    <s v="Phénobarbital sodique"/>
    <d v="2022-05-01T00:00:00"/>
  </r>
  <r>
    <x v="12"/>
    <x v="1"/>
    <s v="2021-10-01"/>
    <s v="FROVATRIPTAN TEVA 2,5 mg,  comprimé pelliculé"/>
    <s v="2021-10-01"/>
    <s v="FROVATRIPTAN TEVA 2,5 mg,  comprimé pelliculé"/>
    <x v="5"/>
    <x v="1"/>
    <s v="Frovatriptan"/>
    <d v="2022-05-01T00:00:00"/>
  </r>
  <r>
    <x v="12"/>
    <x v="1"/>
    <s v="2021-10-01"/>
    <s v="HEPARINE CHOAY 25 000 UI/5 ml  solution injectable IV"/>
    <s v="2021-07-23"/>
    <s v="HEPARINE Choay 25 000 UI/5 ml  solution injectable"/>
    <x v="7"/>
    <x v="1"/>
    <s v="Héparine sodique"/>
    <d v="2022-05-01T00:00:00"/>
  </r>
  <r>
    <x v="12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1"/>
    <s v="Olanzapine"/>
    <d v="2022-05-01T00:00:00"/>
  </r>
  <r>
    <x v="12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5-01T00:00:00"/>
  </r>
  <r>
    <x v="12"/>
    <x v="1"/>
    <s v="2021-09-24"/>
    <s v="VORICONAZOLE ARROW 200 mg  poudre pour solution pour perfusion"/>
    <s v="2021-08-27"/>
    <s v="VORICONAZOLE ARROW 200 mg  poudre pour solution pour perfusion"/>
    <x v="0"/>
    <x v="1"/>
    <s v="Voriconazole"/>
    <d v="2022-05-01T00:00:00"/>
  </r>
  <r>
    <x v="12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1"/>
    <s v="Olanzapine"/>
    <d v="2022-05-01T00:00:00"/>
  </r>
  <r>
    <x v="12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1"/>
    <s v="Olanzapine"/>
    <d v="2022-05-01T00:00:00"/>
  </r>
  <r>
    <x v="12"/>
    <x v="1"/>
    <s v="2021-09-03"/>
    <s v="ACIDE ACETYLSALICYLIQUE MYLAN 100 mg , comprimé gastro-résistant"/>
    <s v="2021-04-13"/>
    <s v="ACIDE ACETYLSALICYLIQUE MYLAN 100 mg , comprimé gastro-résistant"/>
    <x v="7"/>
    <x v="1"/>
    <s v="Acide acétylsalicylique"/>
    <d v="2022-05-01T00:00:00"/>
  </r>
  <r>
    <x v="12"/>
    <x v="1"/>
    <s v="2021-09-03"/>
    <s v="ADIAZINE 500 mg , comprimé"/>
    <s v="2020-06-08"/>
    <s v="ADIAZINE 500 mg , comprimé"/>
    <x v="0"/>
    <x v="1"/>
    <s v="Sulfadiazine"/>
    <d v="2022-05-01T00:00:00"/>
  </r>
  <r>
    <x v="12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1"/>
    <s v="Amoxicilline / acide clavulanique"/>
    <d v="2022-05-01T00:00:00"/>
  </r>
  <r>
    <x v="12"/>
    <x v="1"/>
    <s v="2021-09-03"/>
    <s v="ASPIRINE PROTECT 100 mg , comprimé gastro-résistant"/>
    <s v="2021-04-13"/>
    <s v="ASPIRINE PROTECT 100 mg, comprimé gastro-résistant"/>
    <x v="7"/>
    <x v="1"/>
    <s v="Acide acétylsalicylique"/>
    <d v="2022-05-01T00:00:00"/>
  </r>
  <r>
    <x v="12"/>
    <x v="1"/>
    <s v="2021-09-03"/>
    <s v="CYNOMEL 0,025 mg , comprimé sécable"/>
    <s v="2021-04-13"/>
    <s v="CYNOMEL 0,025 mg, comprimé sécable"/>
    <x v="2"/>
    <x v="1"/>
    <s v="Liothyronine sodique"/>
    <d v="2022-05-01T00:00:00"/>
  </r>
  <r>
    <x v="12"/>
    <x v="1"/>
    <s v="2021-09-03"/>
    <s v="DEPAMIDE 300 mg , comprimé pelliculé gastro-résistant"/>
    <s v="2020-09-22"/>
    <s v="DEPAMIDE 300 mg, comprimé pelliculé gastro-résistant"/>
    <x v="5"/>
    <x v="1"/>
    <s v="Valpromide"/>
    <d v="2022-05-01T00:00:00"/>
  </r>
  <r>
    <x v="12"/>
    <x v="1"/>
    <s v="2021-09-03"/>
    <s v="ESKAZOLE 400 mg, comprimé"/>
    <s v="2021-04-01"/>
    <s v="ESKAZOLE 400 mg, comprimé"/>
    <x v="9"/>
    <x v="1"/>
    <s v="Albendazole"/>
    <d v="2022-05-01T00:00:00"/>
  </r>
  <r>
    <x v="12"/>
    <x v="1"/>
    <s v="2021-09-03"/>
    <s v="LHRH FERRING 100 microgrammes/1 ml, solution injectable"/>
    <s v="2021-04-06"/>
    <s v="LHRH FERRING 100 microgrammes/1 ml, solution injectable"/>
    <x v="1"/>
    <x v="1"/>
    <s v="Acétate de gonadoréline"/>
    <d v="2022-05-01T00:00:00"/>
  </r>
  <r>
    <x v="12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1"/>
    <s v="Pipéracilline"/>
    <d v="2022-05-01T00:00:00"/>
  </r>
  <r>
    <x v="12"/>
    <x v="1"/>
    <s v="2021-09-03"/>
    <s v="TALOXA  600 mg comprimé, TALOXA 600 mg/5 ml suspension buvable"/>
    <s v="2020-02-27"/>
    <s v="TALOXA  600 mg comprimé, TALOXA 600 mg/5 ml suspension buvable"/>
    <x v="5"/>
    <x v="1"/>
    <s v="Felbamate"/>
    <d v="2022-05-01T00:00:00"/>
  </r>
  <r>
    <x v="12"/>
    <x v="1"/>
    <s v="2021-09-03"/>
    <s v="SPOTOF 500 mg comprimé pelliculé et EXACYL 500mg  comprimé pelliculé"/>
    <s v="2021-04-21"/>
    <s v="SPOTOF 500 mg comprimé pelliculé et EXACYL 500mg  comprimé pelliculé"/>
    <x v="7"/>
    <x v="1"/>
    <s v="Tranexamique (acide)"/>
    <d v="2022-05-01T00:00:00"/>
  </r>
  <r>
    <x v="12"/>
    <x v="1"/>
    <s v="2021-09-03"/>
    <s v="CYAMEMAZINE 25 mg, comprimé pelliculé sécable (Spécialités à base de)"/>
    <s v="2021-04-16"/>
    <s v="CYAMEMAZINE 25 mg, comprimé pelliculé sécable (Spécialités à base de)"/>
    <x v="5"/>
    <x v="1"/>
    <s v="Cyamémazine"/>
    <d v="2022-05-01T00:00:00"/>
  </r>
  <r>
    <x v="12"/>
    <x v="1"/>
    <s v="2021-09-03"/>
    <s v="PROVAMES 2 mg  comprimé pelliculé"/>
    <s v="2021-04-16"/>
    <s v="PROVAMES 2 mg  comprimé pelliculé"/>
    <x v="11"/>
    <x v="1"/>
    <s v="Estradiol hémihydraté"/>
    <d v="2022-05-01T00:00:00"/>
  </r>
  <r>
    <x v="12"/>
    <x v="1"/>
    <s v="2021-09-03"/>
    <s v="AMMONAPS 500 mg , comprimé"/>
    <s v="2021-05-12"/>
    <s v="AMMONAPS 500 mg, comprimé"/>
    <x v="8"/>
    <x v="1"/>
    <s v="Phénylbutyrate de sodium"/>
    <d v="2022-05-01T00:00:00"/>
  </r>
  <r>
    <x v="12"/>
    <x v="1"/>
    <s v="2021-09-03"/>
    <s v="PARLODEL 2,5 mg  comprimé sécable"/>
    <s v="2021-08-02"/>
    <s v="PARLODEL 2,5 mg  comprimé sécable"/>
    <x v="11"/>
    <x v="1"/>
    <s v="Bromocriptine"/>
    <d v="2022-05-01T00:00:00"/>
  </r>
  <r>
    <x v="12"/>
    <x v="1"/>
    <s v="2021-08-30"/>
    <s v="DAPTOMYCINE ACCORD 350 mg , poudre pour solution injectable/pour perfusion"/>
    <s v="2021-08-16"/>
    <s v="DAPTOMYCINE ACCORD 350 mg, poudre pour solution injectable/pour perfusion"/>
    <x v="0"/>
    <x v="1"/>
    <s v="Daptomycine"/>
    <d v="2022-05-01T00:00:00"/>
  </r>
  <r>
    <x v="12"/>
    <x v="1"/>
    <s v="2021-08-27"/>
    <s v="VABOREM 1g/1g , poudre pour solution à diluer pour perfusion"/>
    <s v="2021-08-26"/>
    <s v="VABOREM 1g/1g, poudre pour solution à diluer pour perfusion"/>
    <x v="0"/>
    <x v="1"/>
    <s v="Méropénem/Vaborbactam"/>
    <d v="2022-05-01T00:00:00"/>
  </r>
  <r>
    <x v="12"/>
    <x v="1"/>
    <s v="2021-08-24"/>
    <s v="TALZENNA 1 mg, gélule - TALZENNA 0.5 mg, gélule"/>
    <s v="2021-08-24"/>
    <s v="TALZENNA 1 mg, gélule - TALZENNA 0.5 mg, gélule"/>
    <x v="6"/>
    <x v="1"/>
    <s v="Talazoparib"/>
    <d v="2022-05-01T00:00:00"/>
  </r>
  <r>
    <x v="12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5-01T00:00:00"/>
  </r>
  <r>
    <x v="12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5-01T00:00:00"/>
  </r>
  <r>
    <x v="12"/>
    <x v="1"/>
    <s v="2021-08-18"/>
    <s v="LAROSCORBINE 1g/5ml , solution injectable"/>
    <s v="2021-08-18"/>
    <s v="LAROSCORBINE 1g/5ml, solution injectable"/>
    <x v="8"/>
    <x v="1"/>
    <s v="Acide ascorbique"/>
    <d v="2022-05-01T00:00:00"/>
  </r>
  <r>
    <x v="12"/>
    <x v="1"/>
    <s v="2021-08-16"/>
    <s v="LEVODOPA CARBIDOPA TEVA 100 mg/10 mg , comprimé sécable"/>
    <s v="2021-05-03"/>
    <s v="LEVODOPA CARBIDOPA TEVA 100 mg/10 mg, comprimé sécable"/>
    <x v="5"/>
    <x v="1"/>
    <s v="Lévodopa / bensérazide base"/>
    <d v="2022-05-01T00:00:00"/>
  </r>
  <r>
    <x v="12"/>
    <x v="0"/>
    <s v="2021-08-16"/>
    <s v="DIPENTUM  250 mg comprimé et DIPENTUM 500 mg comprimé"/>
    <s v=""/>
    <s v="DIPENTUM  250 mg comprimé et DIPENTUM 500 mg comprimé"/>
    <x v="8"/>
    <x v="1"/>
    <s v="Olsalazine sodique"/>
    <d v="2022-05-01T00:00:00"/>
  </r>
  <r>
    <x v="12"/>
    <x v="1"/>
    <s v="2021-08-13"/>
    <s v="EMEND 125 mg , poudre pour suspension buvable"/>
    <s v="2021-08-13"/>
    <s v="EMEND 125 mg"/>
    <x v="8"/>
    <x v="1"/>
    <s v="Aprépitant"/>
    <d v="2022-05-01T00:00:00"/>
  </r>
  <r>
    <x v="12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5-01T00:00:00"/>
  </r>
  <r>
    <x v="12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5-01T00:00:00"/>
  </r>
  <r>
    <x v="12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1"/>
    <s v="Benzathine benzylpénicilline"/>
    <d v="2022-05-01T00:00:00"/>
  </r>
  <r>
    <x v="12"/>
    <x v="1"/>
    <s v="2021-08-09"/>
    <s v="ALKERAN 50 mg/10 ml , lyophilisat et solution pour usage parentéral (I.V.)"/>
    <s v="2021-08-02"/>
    <s v="ALKERAN 50 mg/10 ml, lyophilisat et solution pour usage parentéral (I.V.)"/>
    <x v="6"/>
    <x v="1"/>
    <s v="Melphalan (Chlorhydrate)"/>
    <d v="2022-05-01T00:00:00"/>
  </r>
  <r>
    <x v="12"/>
    <x v="1"/>
    <s v="2021-08-06"/>
    <s v="POLARAMINE 5 mg/1 ml , solution injectable"/>
    <s v="2021-08-02"/>
    <s v="POLARAMINE 5 mg/1 ml, solution injectable"/>
    <x v="12"/>
    <x v="1"/>
    <s v="Dexchlorphéniramine"/>
    <d v="2022-05-01T00:00:00"/>
  </r>
  <r>
    <x v="12"/>
    <x v="1"/>
    <s v="2021-08-06"/>
    <s v="NINLARO 2,3 mg , gélule"/>
    <s v="2021-07-31"/>
    <s v="NINLARO 2,3 mg, gélule"/>
    <x v="6"/>
    <x v="1"/>
    <s v="Ixazomib"/>
    <d v="2022-05-01T00:00:00"/>
  </r>
  <r>
    <x v="12"/>
    <x v="2"/>
    <s v="2021-08-04"/>
    <s v="KARDEGIC 160 mg , poudre pour solution buvable en sachet"/>
    <s v=""/>
    <s v="KARDEGIC 160 mg, poudre pour solution buvable en sachet"/>
    <x v="5"/>
    <x v="1"/>
    <s v="DL-lysine (acétylsalicylate de)"/>
    <d v="2022-05-01T00:00:00"/>
  </r>
  <r>
    <x v="12"/>
    <x v="3"/>
    <s v="2021-07-28"/>
    <s v="ACADIONE 250 mg , comprimé dragéifié"/>
    <s v=""/>
    <s v="ACADIONE 250 mg, comprimé dragéifié"/>
    <x v="10"/>
    <x v="1"/>
    <s v="Tiopronine"/>
    <d v="2022-05-01T00:00:00"/>
  </r>
  <r>
    <x v="12"/>
    <x v="0"/>
    <s v="2021-07-28"/>
    <s v="BELUSTINE 40 mg , gélule"/>
    <s v=""/>
    <s v="BELUSTINE 40 mg, gélule"/>
    <x v="6"/>
    <x v="1"/>
    <s v="Lomustine"/>
    <d v="2022-05-01T00:00:00"/>
  </r>
  <r>
    <x v="12"/>
    <x v="0"/>
    <s v="2021-07-20"/>
    <s v="TOMUDEX 2 mg , poudre pour solution pour perfusion"/>
    <s v=""/>
    <s v="TOMUDEX 2 mg, poudre pour solution pour perfusion"/>
    <x v="6"/>
    <x v="1"/>
    <s v="Raltitrexed"/>
    <d v="2022-05-01T00:00:00"/>
  </r>
  <r>
    <x v="12"/>
    <x v="1"/>
    <s v="2021-07-19"/>
    <s v="NOXAFIL 300 mg,  solution à diluer pour perfusion"/>
    <s v="2021-07-19"/>
    <s v="NOXAFIL 300 mg,  solution à diluer pour perfusion"/>
    <x v="0"/>
    <x v="1"/>
    <s v="Posaconazole"/>
    <d v="2022-05-01T00:00:00"/>
  </r>
  <r>
    <x v="12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5-01T00:00:00"/>
  </r>
  <r>
    <x v="12"/>
    <x v="0"/>
    <s v="2021-07-09"/>
    <s v="EXACYL 1 g/10 ml,  solution buvable"/>
    <s v=""/>
    <s v="EXACYL 1 g/10 ml,  solution buvable"/>
    <x v="7"/>
    <x v="1"/>
    <s v="Tranexamique (acide)"/>
    <d v="2022-05-01T00:00:00"/>
  </r>
  <r>
    <x v="12"/>
    <x v="1"/>
    <s v="2021-07-09"/>
    <s v="ETOMIDATE LIPURO 20 mg/10 ml , émulsion injectable"/>
    <s v="2021-07-09"/>
    <s v="ETOMIDATE LIPURO 20 mg/10 ml, émulsion injectable"/>
    <x v="5"/>
    <x v="1"/>
    <s v="Etomidate"/>
    <d v="2022-05-01T00:00:00"/>
  </r>
  <r>
    <x v="12"/>
    <x v="3"/>
    <s v="2021-06-28"/>
    <s v="MEXILETINE AP-HP 200 mg , gélule - Mise à disposition de NAMUSCLA 167 mg, gélule"/>
    <s v=""/>
    <s v="MEXILETINE AP-HP 200 mg, gélule - Mise à disposition de NAMUSCLA 167 mg, gélule"/>
    <x v="3"/>
    <x v="1"/>
    <s v="Mexilétine"/>
    <d v="2022-05-01T00:00:00"/>
  </r>
  <r>
    <x v="12"/>
    <x v="1"/>
    <s v="2021-06-25"/>
    <s v="PEDIAVEN AP-HP G20 , solution pour perfusion, poche bicompartimentée de 1000 ml"/>
    <s v="2021-06-25"/>
    <s v="PEDIAVEN AP-HP G20, solution pour perfusion, poche bicompartimentée de 1000 ml"/>
    <x v="7"/>
    <x v="1"/>
    <s v="Mélange nutritif"/>
    <d v="2022-05-01T00:00:00"/>
  </r>
  <r>
    <x v="12"/>
    <x v="1"/>
    <s v="2021-06-23"/>
    <s v="LEVOTHYROX 88, 112 et 137 microgrammes, comprimé sécable"/>
    <s v="2021-06-22"/>
    <s v="LEVOTHYROX 88, 112 et 137 microgrammes, comprimé sécable"/>
    <x v="2"/>
    <x v="1"/>
    <s v="Lévothyroxine sodique"/>
    <d v="2022-05-01T00:00:00"/>
  </r>
  <r>
    <x v="12"/>
    <x v="1"/>
    <s v="2021-06-17"/>
    <s v="TARGRETIN 75 mg , capsule molle"/>
    <s v="2021-06-17"/>
    <s v="TARGRETIN 75 mg, capsule molle"/>
    <x v="6"/>
    <x v="1"/>
    <s v="Bexarotène"/>
    <d v="2022-05-01T00:00:00"/>
  </r>
  <r>
    <x v="12"/>
    <x v="1"/>
    <s v="2021-06-07"/>
    <s v="TOBI  300 mg/5 ml,  solution pour inhalation par nébuliseur"/>
    <s v="2021-06-04"/>
    <s v="TOBI 300 mg/5 ml,  solution pour inhalation par nébuliseur"/>
    <x v="0"/>
    <x v="1"/>
    <s v="Tobramycine"/>
    <d v="2022-05-01T00:00:00"/>
  </r>
  <r>
    <x v="12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1"/>
    <s v="Immunoglobuline humaine normale (IgG)"/>
    <d v="2022-05-01T00:00:00"/>
  </r>
  <r>
    <x v="12"/>
    <x v="3"/>
    <s v="2021-06-04"/>
    <s v="NEUROBLOC 5000 U/ml,  solution injectable"/>
    <s v=""/>
    <s v="NEUROBLOC 5000 U/ml,  solution injectable"/>
    <x v="10"/>
    <x v="1"/>
    <s v="Toxine botulique de type B"/>
    <d v="2022-05-01T00:00:00"/>
  </r>
  <r>
    <x v="12"/>
    <x v="1"/>
    <s v="2021-05-27"/>
    <s v="CIPROFLOXACINE ARROW 500mg  comprimé pelliculé"/>
    <s v=""/>
    <s v="CIPROFLOXACINE ARROW 500mg  comprimé pelliculé"/>
    <x v="0"/>
    <x v="1"/>
    <s v="Ciprofloxacine"/>
    <d v="2022-05-01T00:00:00"/>
  </r>
  <r>
    <x v="12"/>
    <x v="1"/>
    <s v="2021-05-21"/>
    <s v="UN-ALFA 2 microgrammes/1 ml , solution injectable IV en ampoule"/>
    <s v="2021-05-21"/>
    <s v="UN-ALFA 2 microgrammes/1 ml, solution injectable IV en ampoule"/>
    <x v="8"/>
    <x v="1"/>
    <s v="Alfacalcidol "/>
    <d v="2022-05-01T00:00:00"/>
  </r>
  <r>
    <x v="12"/>
    <x v="0"/>
    <s v="2021-05-19"/>
    <s v="SEMAP 20 mg , comprimé"/>
    <s v=""/>
    <s v="SEMAP 20 mg, comprimé"/>
    <x v="5"/>
    <x v="1"/>
    <s v="Penfluridol"/>
    <d v="2022-05-01T00:00:00"/>
  </r>
  <r>
    <x v="12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5-01T00:00:00"/>
  </r>
  <r>
    <x v="12"/>
    <x v="0"/>
    <s v="2021-05-07"/>
    <s v="URAPIDIL 100 mg/20 ml , solution injectable"/>
    <s v=""/>
    <s v="URAPIDIL 100 mg/20 ml, solution injectable"/>
    <x v="3"/>
    <x v="1"/>
    <s v="Uradipil"/>
    <d v="2022-05-01T00:00:00"/>
  </r>
  <r>
    <x v="12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1"/>
    <s v="Iobenguane (131I)"/>
    <d v="2022-05-01T00:00:00"/>
  </r>
  <r>
    <x v="12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5-01T00:00:00"/>
  </r>
  <r>
    <x v="12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5-01T00:00:00"/>
  </r>
  <r>
    <x v="12"/>
    <x v="3"/>
    <s v="2021-04-30"/>
    <s v="MINIRIN 0,1 mg/ml solution pour administration endonasale : proposition de substitution"/>
    <s v=""/>
    <s v="MINIRIN 0,1 mg/ml solution pour administration endonasale"/>
    <x v="2"/>
    <x v="1"/>
    <s v="Desmopressine"/>
    <d v="2022-05-01T00:00:00"/>
  </r>
  <r>
    <x v="12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5-01T00:00:00"/>
  </r>
  <r>
    <x v="12"/>
    <x v="0"/>
    <s v="2021-04-26"/>
    <s v="ALKONATREM   150 mg, gélule (Chlorhydrate de déméclocycline)"/>
    <s v=""/>
    <s v="ALKONATREM   150 mg, gélule"/>
    <x v="0"/>
    <x v="1"/>
    <s v="Chlorhydrate de déméclocycline"/>
    <d v="2022-05-01T00:00:00"/>
  </r>
  <r>
    <x v="12"/>
    <x v="1"/>
    <s v="2021-04-22"/>
    <s v="INVANZ 1 G, poudre pour solution à diluer pour perfusion"/>
    <s v="2021-04-21"/>
    <s v="INVANZ 1 G, poudre pour solution à diluer pour perfusion"/>
    <x v="0"/>
    <x v="1"/>
    <s v="Ertapénem"/>
    <d v="2022-05-01T00:00:00"/>
  </r>
  <r>
    <x v="12"/>
    <x v="1"/>
    <s v="2021-04-22"/>
    <s v="DIAZEPAM  5 mg et 10 mg comprimé"/>
    <s v="2021-04-22"/>
    <s v="DIAZEPAM  5 mg et 10 mg comprimé"/>
    <x v="5"/>
    <x v="1"/>
    <s v="Diazépam"/>
    <d v="2022-05-01T00:00:00"/>
  </r>
  <r>
    <x v="12"/>
    <x v="0"/>
    <s v="2021-04-19"/>
    <s v="ZONISAMIDE MYLAN 100 mg, gélule"/>
    <s v=""/>
    <s v="ZONISAMIDE MYLAN 100 mg, gélule"/>
    <x v="5"/>
    <x v="1"/>
    <s v="Zonisamide"/>
    <d v="2022-05-01T00:00:00"/>
  </r>
  <r>
    <x v="12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5-01T00:00:00"/>
  </r>
  <r>
    <x v="12"/>
    <x v="2"/>
    <s v="2021-04-19"/>
    <s v="ZENTEL 400 mg , comprimé"/>
    <s v=""/>
    <s v="ZENTEL 400 mg, comprimé"/>
    <x v="9"/>
    <x v="1"/>
    <s v="Albendazole"/>
    <d v="2022-05-01T00:00:00"/>
  </r>
  <r>
    <x v="12"/>
    <x v="0"/>
    <s v="2021-04-19"/>
    <s v="VITRAKVI 20 mg/ml , solution buvable flacon de 100 ml"/>
    <s v=""/>
    <s v="VITRAKVI 20 mg/ml, solution buvable flacon de 100 ml"/>
    <x v="6"/>
    <x v="1"/>
    <s v="Larotrectinib"/>
    <d v="2022-05-01T00:00:00"/>
  </r>
  <r>
    <x v="12"/>
    <x v="1"/>
    <s v="2021-04-19"/>
    <s v="VEDROP 50mg/ml  solution buvable flacon de 20 ml et de 60 ml"/>
    <s v="2020-12-22"/>
    <s v="VEDROP 50mg/ml  solution buvable flacon de 20 ml et de 60 ml"/>
    <x v="8"/>
    <x v="1"/>
    <s v="Tocophérol"/>
    <d v="2022-05-01T00:00:00"/>
  </r>
  <r>
    <x v="12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5-01T00:00:00"/>
  </r>
  <r>
    <x v="12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5-01T00:00:00"/>
  </r>
  <r>
    <x v="12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1"/>
    <s v="Ampicilline sodique / sulbactam sodique"/>
    <d v="2022-05-01T00:00:00"/>
  </r>
  <r>
    <x v="12"/>
    <x v="2"/>
    <s v="2021-04-19"/>
    <s v="TOPIRAMATE SANDOZ 100 mg, comprimé pelliculé"/>
    <s v=""/>
    <s v="TOPIRAMATE SANDOZ 100 mg, comprimé pelliculé"/>
    <x v="5"/>
    <x v="1"/>
    <s v="Topiramate"/>
    <d v="2022-05-01T00:00:00"/>
  </r>
  <r>
    <x v="12"/>
    <x v="1"/>
    <s v="2021-04-19"/>
    <s v="TOBI PODHALER 28 mg , poudre pour inhalation en gélule"/>
    <s v="2020-03-25"/>
    <s v="TOBI PODHALER 28 mg, poudre pour inhalation en gélule"/>
    <x v="0"/>
    <x v="1"/>
    <s v="Tobramycine"/>
    <d v="2022-05-01T00:00:00"/>
  </r>
  <r>
    <x v="12"/>
    <x v="1"/>
    <s v="2021-04-19"/>
    <s v="THYROZOL  5 mg,10 mg et 20 mg"/>
    <s v="2020-09-02"/>
    <s v="THYROZOL  5 mg,10 mg et 20 mg"/>
    <x v="2"/>
    <x v="1"/>
    <s v="Thiamazole"/>
    <d v="2022-05-01T00:00:00"/>
  </r>
  <r>
    <x v="12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5-01T00:00:00"/>
  </r>
  <r>
    <x v="12"/>
    <x v="1"/>
    <s v="2021-04-19"/>
    <s v="TERCIAN 50 mg/5 ml , solution injectable en ampoule"/>
    <s v="2020-11-24"/>
    <s v="TERCIAN 50 mg/5 ml, solution injectable en ampoule"/>
    <x v="5"/>
    <x v="1"/>
    <s v="Cyamémazine"/>
    <d v="2022-05-01T00:00:00"/>
  </r>
  <r>
    <x v="12"/>
    <x v="3"/>
    <s v="2021-04-19"/>
    <s v="SURGESTONE , comprimé de 0,125 mg, 0,250 mg et 0,500 mg"/>
    <s v=""/>
    <s v="SURGESTONE, comprimé de 0,125 mg, 0,250 mg et 0,500 mg"/>
    <x v="11"/>
    <x v="1"/>
    <s v="Promégestone"/>
    <d v="2022-05-01T00:00:00"/>
  </r>
  <r>
    <x v="12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5-01T00:00:00"/>
  </r>
  <r>
    <x v="12"/>
    <x v="1"/>
    <s v="2021-04-19"/>
    <s v="SOLUMEDROL 120 mg/2 ml , lyophilisat et solution pour usage parentéral"/>
    <s v="2020-05-26"/>
    <s v="SOLUMEDROL 120 mg/2 ml, lyophilisat et solution pour usage parentéral"/>
    <x v="2"/>
    <x v="1"/>
    <s v="Méthylprednisolone (hydrogénosuccinate de)"/>
    <d v="2022-05-01T00:00:00"/>
  </r>
  <r>
    <x v="12"/>
    <x v="1"/>
    <s v="2021-04-19"/>
    <s v="SOLUDACTONE 200 mg , lyophilisat et solution pour usage parentéral"/>
    <s v="2021-01-25"/>
    <s v="SOLUDACTONE 200 mg, lyophilisat et solution pour usage parentéral"/>
    <x v="2"/>
    <x v="1"/>
    <s v="Méthylprednisolone (hydrogénosuccinate de)"/>
    <d v="2022-05-01T00:00:00"/>
  </r>
  <r>
    <x v="12"/>
    <x v="1"/>
    <s v="2021-04-19"/>
    <s v="SKIACOL 0,5 % collyre , flacon de 0,5ml"/>
    <s v="2020-04-24"/>
    <s v="SKIACOL 0,5 % collyre, flacon de 0,5ml"/>
    <x v="4"/>
    <x v="1"/>
    <s v="Cyclopentolate (chlorhydrate de)"/>
    <d v="2022-05-01T00:00:00"/>
  </r>
  <r>
    <x v="12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5-01T00:00:00"/>
  </r>
  <r>
    <x v="12"/>
    <x v="1"/>
    <s v="2021-04-19"/>
    <s v="SINEMET LP 100 mg/25 mg , comprimé à libération prolongée"/>
    <s v="2020-12-10"/>
    <s v="SINEMET LP 100 mg/25 mg, comprimé à libération prolongée"/>
    <x v="5"/>
    <x v="1"/>
    <s v="Levodopa / Carbidopa"/>
    <d v="2022-05-01T00:00:00"/>
  </r>
  <r>
    <x v="12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1"/>
    <s v="Hydroxycarbamide"/>
    <d v="2022-05-01T00:00:00"/>
  </r>
  <r>
    <x v="12"/>
    <x v="1"/>
    <s v="2021-04-19"/>
    <s v="SCOPODERM TTS  1 mg/72 heures, dispositif transdermique"/>
    <s v="2020-09-28"/>
    <s v="SCOPODERM TTS  1 mg/72 heures, dispositif transdermique"/>
    <x v="8"/>
    <x v="1"/>
    <s v="Scopolamine"/>
    <d v="2022-05-01T00:00:00"/>
  </r>
  <r>
    <x v="12"/>
    <x v="0"/>
    <s v="2021-04-19"/>
    <s v="ROPINIROLE MYLAN 0,5 mg  comprimé pelliculé"/>
    <s v=""/>
    <s v="ROPINIROLE MYLAN 0,5 mg  comprimé pelliculé"/>
    <x v="5"/>
    <x v="1"/>
    <s v="Ropinirole"/>
    <d v="2022-05-01T00:00:00"/>
  </r>
  <r>
    <x v="12"/>
    <x v="1"/>
    <s v="2021-04-19"/>
    <s v="RILUTEK 50 mg comprimés pelliculés"/>
    <s v="2020-11-19"/>
    <s v="RILUTEK 50 mg comprimés pelliculés"/>
    <x v="5"/>
    <x v="1"/>
    <s v="Riluzole"/>
    <d v="2022-05-01T00:00:00"/>
  </r>
  <r>
    <x v="12"/>
    <x v="1"/>
    <s v="2021-04-19"/>
    <s v="RIFATER , comprimé enrobé"/>
    <s v="2020-12-07"/>
    <s v="RIFATER, comprimé enrobé"/>
    <x v="0"/>
    <x v="1"/>
    <s v="Isoniazide / pyrazinamid / rifampicine"/>
    <d v="2022-05-01T00:00:00"/>
  </r>
  <r>
    <x v="12"/>
    <x v="2"/>
    <s v="2021-04-19"/>
    <s v="RIFADINE 2 % , suspension buvable"/>
    <s v=""/>
    <s v="RIFADINE 2 %, suspension buvable"/>
    <x v="0"/>
    <x v="1"/>
    <s v="Rifampicine sodique"/>
    <d v="2022-05-01T00:00:00"/>
  </r>
  <r>
    <x v="12"/>
    <x v="1"/>
    <s v="2021-04-19"/>
    <s v="QUITAXON 50 mg , comprimé pelliculé sécable"/>
    <s v="2020-09-10"/>
    <s v="QUITAXON 50 mg, comprimé pelliculé sécable"/>
    <x v="5"/>
    <x v="1"/>
    <s v="Quétiapine"/>
    <d v="2022-05-01T00:00:00"/>
  </r>
  <r>
    <x v="12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1"/>
    <s v="Propofol"/>
    <d v="2022-05-01T00:00:00"/>
  </r>
  <r>
    <x v="12"/>
    <x v="1"/>
    <s v="2021-04-19"/>
    <s v="PROLEUKIN 18 millions U.I. , poudre pour solution injectable"/>
    <s v="2020-06-25"/>
    <s v="PROLEUKIN 18 millions U.I., poudre pour solution injectable"/>
    <x v="6"/>
    <x v="1"/>
    <s v="Aldesleukine"/>
    <d v="2022-05-01T00:00:00"/>
  </r>
  <r>
    <x v="12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1"/>
    <s v="Éthanol"/>
    <d v="2022-05-01T00:00:00"/>
  </r>
  <r>
    <x v="12"/>
    <x v="1"/>
    <s v="2021-04-19"/>
    <s v="PLASMION  - Solution pour perfusion"/>
    <s v="2020-09-22"/>
    <s v="PLASMION  - Solution pour perfusion"/>
    <x v="7"/>
    <x v="1"/>
    <s v="N/A"/>
    <d v="2022-05-01T00:00:00"/>
  </r>
  <r>
    <x v="12"/>
    <x v="1"/>
    <s v="2021-04-19"/>
    <s v="PILOCARPINE 2 POUR CENT FAURE , collyre en solution en récipient unidose"/>
    <s v="2020-11-23"/>
    <s v="PILOCARPINE 2 POUR CENT FAURE, collyre en solution en récipient unidose"/>
    <x v="4"/>
    <x v="1"/>
    <s v="Pilocarpine"/>
    <d v="2022-05-01T00:00:00"/>
  </r>
  <r>
    <x v="12"/>
    <x v="1"/>
    <s v="2021-04-19"/>
    <s v="PILOCARPINE 1 POUR CENT FAURE , collyre en solution en récipient unidose"/>
    <s v="2020-11-23"/>
    <s v="PILOCARPINE 1 POUR CENT FAURE, collyre en solution en récipient unidose"/>
    <x v="4"/>
    <x v="1"/>
    <s v="Pilocarpine"/>
    <d v="2022-05-01T00:00:00"/>
  </r>
  <r>
    <x v="12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5-01T00:00:00"/>
  </r>
  <r>
    <x v="12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5-01T00:00:00"/>
  </r>
  <r>
    <x v="12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1"/>
    <s v="Pamidronate de sodium"/>
    <d v="2022-05-01T00:00:00"/>
  </r>
  <r>
    <x v="12"/>
    <x v="1"/>
    <s v="2021-04-19"/>
    <s v="PACLITAXEL EBEWE 6 mg/ml , solution à diluer pour perfusion"/>
    <s v="2020-05-25"/>
    <s v="PACLITAXEL EBEWE 6 mg/ml, solution à diluer pour perfusion"/>
    <x v="6"/>
    <x v="1"/>
    <s v="Paclitaxel"/>
    <d v="2022-05-01T00:00:00"/>
  </r>
  <r>
    <x v="12"/>
    <x v="1"/>
    <s v="2021-04-19"/>
    <s v="ONDANSETRON KABI 2 mg/ml  solution injectable"/>
    <s v="2021-01-01"/>
    <s v="ONDANSETRON KABI 2 mg/ml  solution injectable"/>
    <x v="8"/>
    <x v="1"/>
    <s v="Ondansétron"/>
    <d v="2022-05-01T00:00:00"/>
  </r>
  <r>
    <x v="12"/>
    <x v="1"/>
    <s v="2021-04-19"/>
    <s v="ONDANSETRON ACCORD 2 mg/ml  solution injectable"/>
    <s v="2020-11-18"/>
    <s v="ONDANSETRON ACCORD 2 mg/ml  solution injectable"/>
    <x v="8"/>
    <x v="1"/>
    <s v="Ondansétron"/>
    <d v="2022-05-01T00:00:00"/>
  </r>
  <r>
    <x v="12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5-01T00:00:00"/>
  </r>
  <r>
    <x v="12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5-01T00:00:00"/>
  </r>
  <r>
    <x v="12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5-01T00:00:00"/>
  </r>
  <r>
    <x v="12"/>
    <x v="1"/>
    <s v="2021-04-19"/>
    <s v="NOZINAN 25 mg/ml , solution injectable en ampoule (I.M.)"/>
    <s v="2020-11-24"/>
    <s v="NOZINAN 25 mg/ml, solution injectable en ampoule (I.M.)"/>
    <x v="5"/>
    <x v="1"/>
    <s v="Lévomépromazine (chlorhydrate de)"/>
    <d v="2022-05-01T00:00:00"/>
  </r>
  <r>
    <x v="12"/>
    <x v="1"/>
    <s v="2021-04-19"/>
    <s v="NOXAFIL 40 mg/ml , suspension buvable"/>
    <s v="2020-06-02"/>
    <s v="NOXAFIL 40 mg/ml, suspension buvable"/>
    <x v="0"/>
    <x v="1"/>
    <s v="Posaconazole"/>
    <d v="2022-05-01T00:00:00"/>
  </r>
  <r>
    <x v="12"/>
    <x v="1"/>
    <s v="2021-04-19"/>
    <s v="NANOCIS 0,24 mg  trousse pour préparation radiopharmaceutique"/>
    <s v="2020-10-01"/>
    <s v="NANOCIS 0,24 mg  trousse pour préparation radiopharmaceutique"/>
    <x v="1"/>
    <x v="1"/>
    <s v="Rhénium (heptasulfure de)"/>
    <d v="2022-05-01T00:00:00"/>
  </r>
  <r>
    <x v="12"/>
    <x v="1"/>
    <s v="2021-04-19"/>
    <s v="MYSOLINE 250 mg , comprimé sécable"/>
    <s v="2020-02-10"/>
    <s v="MYSOLINE 250 mg, comprimé sécable"/>
    <x v="5"/>
    <x v="1"/>
    <s v="Primidone"/>
    <d v="2022-05-01T00:00:00"/>
  </r>
  <r>
    <x v="12"/>
    <x v="1"/>
    <s v="2021-04-19"/>
    <s v="MOZOBIL 20mg/ml  solution injectable, boite de 1 flacon"/>
    <s v="2020-10-06"/>
    <s v="MOZOBIL 20mg/ml  solution injectable, boite de 1 flacon"/>
    <x v="6"/>
    <x v="1"/>
    <s v="Plérixafor"/>
    <d v="2022-05-01T00:00:00"/>
  </r>
  <r>
    <x v="12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5-01T00:00:00"/>
  </r>
  <r>
    <x v="12"/>
    <x v="2"/>
    <s v="2021-04-19"/>
    <s v="MINIRIN SPRAY / MINIRIN et MINIRINMELT"/>
    <s v=""/>
    <s v="MINIRIN SPRAY / MINIRIN et MINIRINMELT"/>
    <x v="2"/>
    <x v="1"/>
    <s v="Desmopressine"/>
    <d v="2022-05-01T00:00:00"/>
  </r>
  <r>
    <x v="12"/>
    <x v="2"/>
    <s v="2021-04-19"/>
    <s v="MIANSERINE (produits à base de)"/>
    <s v=""/>
    <s v="MIANSERINE (produits à base de)"/>
    <x v="5"/>
    <x v="1"/>
    <s v="Miansérine"/>
    <d v="2022-05-01T00:00:00"/>
  </r>
  <r>
    <x v="12"/>
    <x v="1"/>
    <s v="2021-04-19"/>
    <s v="METHOTREXATE BIODIM 25 mg/1 mL , solution injectable"/>
    <s v="2020-08-13"/>
    <s v="METHOTREXATE BIODIM 25 mg/1 mL, solution injectable"/>
    <x v="6"/>
    <x v="1"/>
    <s v="Méthotrexate"/>
    <d v="2022-05-01T00:00:00"/>
  </r>
  <r>
    <x v="12"/>
    <x v="2"/>
    <s v="2021-04-19"/>
    <s v="LYTOS 520 mg , comprimé pelliculé"/>
    <s v=""/>
    <s v="LYTOS 520 mg, comprimé pelliculé"/>
    <x v="10"/>
    <x v="1"/>
    <s v="Clodronate de sodium"/>
    <d v="2022-05-01T00:00:00"/>
  </r>
  <r>
    <x v="12"/>
    <x v="3"/>
    <s v="2021-04-19"/>
    <s v="LYNPARZA 50 mg , gélule"/>
    <s v=""/>
    <s v="LYNPARZA 50 mg, gélule"/>
    <x v="6"/>
    <x v="1"/>
    <s v="Olaparib"/>
    <d v="2022-05-01T00:00:00"/>
  </r>
  <r>
    <x v="12"/>
    <x v="1"/>
    <s v="2021-04-19"/>
    <s v="LEVODOPA CARBIDOPA TEVA LP 200 mg/50 mg , comprimé à libération prolongée"/>
    <s v="2020-06-15"/>
    <s v="LEVODOPA CARBIDOPA TEVA LP 200 mg/50 mg, comprimé à libération prolongée"/>
    <x v="5"/>
    <x v="1"/>
    <s v="Lévodopa / bensérazide base"/>
    <d v="2022-05-01T00:00:00"/>
  </r>
  <r>
    <x v="12"/>
    <x v="1"/>
    <s v="2021-04-19"/>
    <s v="LEPTICUR 10 mg , comprimé"/>
    <s v="2020-07-03"/>
    <s v="LEPTICUR 10 mg, comprimé"/>
    <x v="5"/>
    <x v="1"/>
    <s v="Tropatépine"/>
    <d v="2022-05-01T00:00:00"/>
  </r>
  <r>
    <x v="12"/>
    <x v="1"/>
    <s v="2021-04-19"/>
    <s v="LARGACTIL 25 mg/5 ml , solution injectable en ampoule"/>
    <s v="2020-11-24"/>
    <s v="LARGACTIL 25 mg/5 ml, solution injectable en ampoule"/>
    <x v="5"/>
    <x v="1"/>
    <s v="Chlorpromazine"/>
    <d v="2022-05-01T00:00:00"/>
  </r>
  <r>
    <x v="12"/>
    <x v="1"/>
    <s v="2021-04-19"/>
    <s v="LANVIS 40 mg  comprimé sécable"/>
    <s v="2020-07-20"/>
    <s v="LANVIS 40 mg  comprimé sécable"/>
    <x v="6"/>
    <x v="1"/>
    <s v="Thioguanine"/>
    <d v="2022-05-01T00:00:00"/>
  </r>
  <r>
    <x v="12"/>
    <x v="3"/>
    <s v="2021-04-19"/>
    <s v="KIDROLASE 10 000 U.I. , poudre et solvant pour solution injectable"/>
    <s v=""/>
    <s v="KIDROLASE 10 000 U.I., poudre et solvant pour solution injectable"/>
    <x v="6"/>
    <x v="1"/>
    <s v="L-asparaginase"/>
    <d v="2022-05-01T00:00:00"/>
  </r>
  <r>
    <x v="12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1"/>
    <s v="Lopinavir/Ritonavir"/>
    <d v="2022-05-01T00:00:00"/>
  </r>
  <r>
    <x v="12"/>
    <x v="1"/>
    <s v="2021-04-19"/>
    <s v="JINARC® 15 mg , comprimés"/>
    <s v="2020-03-10"/>
    <s v="JINARC 15 mg, comprimés"/>
    <x v="3"/>
    <x v="1"/>
    <s v="Tolvaptan"/>
    <d v="2022-05-01T00:00:00"/>
  </r>
  <r>
    <x v="12"/>
    <x v="3"/>
    <s v="2021-04-19"/>
    <s v="IODURE (131I) DE SODIUM 111 MBq/mL , solution injectable"/>
    <s v=""/>
    <s v="IODURE (131I) DE SODIUM 111 MBq/mL, solution injectable"/>
    <x v="1"/>
    <x v="1"/>
    <s v="Iodure (131I) de sodium"/>
    <d v="2022-05-01T00:00:00"/>
  </r>
  <r>
    <x v="12"/>
    <x v="0"/>
    <s v="2021-04-19"/>
    <s v="HYCAMTIN 0,25mg, gélule"/>
    <s v=""/>
    <s v="HYCAMTIN 0,25mg, gélule"/>
    <x v="6"/>
    <x v="1"/>
    <s v="Topotécane (chlorhydrate de)"/>
    <d v="2022-05-01T00:00:00"/>
  </r>
  <r>
    <x v="12"/>
    <x v="1"/>
    <s v="2021-04-19"/>
    <s v="HEXATRIONE 2 POUR CENT , suspension injectable (intra-articulaire)"/>
    <s v="2020-09-28"/>
    <s v="HEXATRIONE 2 POUR CENT, suspension injectable (intra-articulaire)"/>
    <x v="2"/>
    <x v="1"/>
    <s v="Hexacetonide de triamcinolone"/>
    <d v="2022-05-01T00:00:00"/>
  </r>
  <r>
    <x v="12"/>
    <x v="1"/>
    <s v="2021-04-19"/>
    <s v="HEXASTAT 100 mg , gélule (altrétamine)"/>
    <s v="2020-07-01"/>
    <s v="HEXASTAT 100 mg, gélule (altrétamine)"/>
    <x v="6"/>
    <x v="1"/>
    <s v="Altrétamine"/>
    <d v="2022-05-01T00:00:00"/>
  </r>
  <r>
    <x v="12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1"/>
    <s v="Somatropine"/>
    <d v="2022-05-01T00:00:00"/>
  </r>
  <r>
    <x v="12"/>
    <x v="1"/>
    <s v="2021-04-19"/>
    <s v="GABITRIL 10 mg , comprimé pelliculé"/>
    <s v="2020-09-25"/>
    <s v="GABITRIL 10 mg, comprimé pelliculé"/>
    <x v="5"/>
    <x v="1"/>
    <s v="Tiagabine hydrochloride monohydrate"/>
    <d v="2022-05-01T00:00:00"/>
  </r>
  <r>
    <x v="12"/>
    <x v="1"/>
    <s v="2021-04-19"/>
    <s v="FURADANTINE 50 mg , gélule"/>
    <s v="2020-04-16"/>
    <s v="FURADANTINE 50 mg, gélule"/>
    <x v="0"/>
    <x v="1"/>
    <s v="Nitrofurantoïne"/>
    <d v="2022-05-01T00:00:00"/>
  </r>
  <r>
    <x v="12"/>
    <x v="1"/>
    <s v="2021-04-19"/>
    <s v="FOSFOCINE 1 g et 4 g I.V. , poudre pour solution pour perfusion"/>
    <s v="2019-12-01"/>
    <s v="FOSFOCINE 1 g et 4 g I.V., poudre pour solution pour perfusion"/>
    <x v="0"/>
    <x v="1"/>
    <s v="Fosfomycine"/>
    <d v="2022-05-01T00:00:00"/>
  </r>
  <r>
    <x v="12"/>
    <x v="1"/>
    <s v="2021-04-19"/>
    <s v="FORMULE CP1A AP-HP  solution pour perfusion cardioplégique, flacon de 500 ml"/>
    <s v="2020-05-29"/>
    <s v="FORMULE CP1A AP-HP  solution pour perfusion cardioplégique, flacon de 500 ml"/>
    <x v="5"/>
    <x v="1"/>
    <s v="N/A"/>
    <d v="2022-05-01T00:00:00"/>
  </r>
  <r>
    <x v="12"/>
    <x v="1"/>
    <s v="2021-04-19"/>
    <s v="Fomépizole AP-HP 5 mg/mL , solution à diluer pour perfusion, ampoule de 20 mL"/>
    <s v="2020-11-12"/>
    <s v="FOMÉPIZOLE AP-HP 5 mg/mL, solution à diluer pour perfusion, ampoule de 20 mL"/>
    <x v="1"/>
    <x v="1"/>
    <s v="Fomépizole (sulfate de)"/>
    <d v="2022-05-01T00:00:00"/>
  </r>
  <r>
    <x v="12"/>
    <x v="0"/>
    <s v="2021-04-19"/>
    <s v="FIRDAPSE 10 mg  comprimé"/>
    <s v=""/>
    <s v="FIRDAPSE 10 mg  comprimé"/>
    <x v="5"/>
    <x v="1"/>
    <s v="Amifampridine (phosphate d')"/>
    <d v="2022-05-01T00:00:00"/>
  </r>
  <r>
    <x v="12"/>
    <x v="0"/>
    <s v="2021-04-19"/>
    <s v="FERRIPROX 100 mg/ml , solution buvable"/>
    <s v=""/>
    <s v="FERRIPROX 100 mg/ml, solution buvable"/>
    <x v="1"/>
    <x v="1"/>
    <s v="Défériprone"/>
    <d v="2022-05-01T00:00:00"/>
  </r>
  <r>
    <x v="12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1"/>
    <s v="Icodextrine"/>
    <d v="2022-05-01T00:00:00"/>
  </r>
  <r>
    <x v="12"/>
    <x v="1"/>
    <s v="2021-04-19"/>
    <s v="ELMIRON 100 mg , gélule"/>
    <s v="2020-06-10"/>
    <s v="ELMIRON 100 mg , gélule"/>
    <x v="11"/>
    <x v="1"/>
    <s v="Pentosane polysulfate sodique"/>
    <d v="2022-05-01T00:00:00"/>
  </r>
  <r>
    <x v="12"/>
    <x v="2"/>
    <s v="2021-04-19"/>
    <s v="EFFORTIL  5 mg comprimé et EFFORTIL solution buvable"/>
    <s v=""/>
    <s v="EFFORTIL  5 mg comprimé et EFFORTIL solution buvable"/>
    <x v="3"/>
    <x v="1"/>
    <s v="Étiléfrine"/>
    <d v="2022-05-01T00:00:00"/>
  </r>
  <r>
    <x v="12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5-01T00:00:00"/>
  </r>
  <r>
    <x v="12"/>
    <x v="1"/>
    <s v="2021-04-19"/>
    <s v="DOCETAXEL HOSPIRA 10 mg/ml , solution à diluer pour perfusion"/>
    <s v="2020-12-09"/>
    <s v="DOCETAXEL HOSPIRA 10 mg/ml, solution à diluer pour perfusion"/>
    <x v="6"/>
    <x v="1"/>
    <s v="Docétaxel"/>
    <d v="2022-05-01T00:00:00"/>
  </r>
  <r>
    <x v="12"/>
    <x v="1"/>
    <s v="2021-04-19"/>
    <s v="DOBUTAMINE PANPHARMA 250 mg/20 ml , solution à diluer pour perfusion"/>
    <s v="2020-10-15"/>
    <s v="DOBUTAMINE PANPHARMA 250 mg/20 ml, solution à diluer pour perfusion"/>
    <x v="3"/>
    <x v="1"/>
    <s v="Dobutamine"/>
    <d v="2022-05-01T00:00:00"/>
  </r>
  <r>
    <x v="12"/>
    <x v="1"/>
    <s v="2021-04-19"/>
    <s v="DIPROSTENE , suspension injectable en seringue pré-remplie"/>
    <s v="2020-03-11"/>
    <s v="DIPROSTENE, suspension injectable en seringue pré-remplie"/>
    <x v="2"/>
    <x v="1"/>
    <s v="Bétaméthasone (dipropionate de), bétaméthasone (phosphate sodique de)"/>
    <d v="2022-05-01T00:00:00"/>
  </r>
  <r>
    <x v="12"/>
    <x v="1"/>
    <s v="2021-04-19"/>
    <s v="DIPIPERON 40 mg/ml , solution buvable en gouttes"/>
    <s v="2021-01-20"/>
    <s v="DIPIPERON 40 mg/ml, solution buvable en gouttes"/>
    <x v="5"/>
    <x v="1"/>
    <s v="Pipampérone"/>
    <d v="2022-05-01T00:00:00"/>
  </r>
  <r>
    <x v="12"/>
    <x v="2"/>
    <s v="2021-04-19"/>
    <s v="DIAMOX 500 mg , poudre et solvant pour préparation injectable"/>
    <s v=""/>
    <s v="DIAMOX 500 mg, poudre et solvant pour préparation injectable"/>
    <x v="4"/>
    <x v="1"/>
    <s v="Acétazolamide"/>
    <d v="2022-05-01T00:00:00"/>
  </r>
  <r>
    <x v="12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5-01T00:00:00"/>
  </r>
  <r>
    <x v="12"/>
    <x v="0"/>
    <s v="2021-04-19"/>
    <s v="DEPO PRODASONE 500mg  suspension injectable"/>
    <s v=""/>
    <s v="DEPO PRODASONE 500mg  suspension injectable"/>
    <x v="11"/>
    <x v="1"/>
    <s v="Acétate de médroxyprogestérone"/>
    <d v="2022-05-01T00:00:00"/>
  </r>
  <r>
    <x v="12"/>
    <x v="1"/>
    <s v="2021-04-19"/>
    <s v="DEPAKINE CHRONO 500 mg , comprimé pelliculé sécable à libération prolongée"/>
    <s v="2020-10-01"/>
    <s v="DEPAKINE CHRONO 500 mg, comprimé pelliculé sécable à libération prolongée"/>
    <x v="5"/>
    <x v="1"/>
    <s v="Valproate de sodium"/>
    <d v="2022-05-01T00:00:00"/>
  </r>
  <r>
    <x v="12"/>
    <x v="2"/>
    <s v="2021-04-19"/>
    <s v="CREON 25 000 U , gélule gastro-résistante"/>
    <s v=""/>
    <s v="CREON 25 000 U, gélule gastro-résistante"/>
    <x v="8"/>
    <x v="1"/>
    <s v="Pancréatine"/>
    <d v="2022-05-01T00:00:00"/>
  </r>
  <r>
    <x v="12"/>
    <x v="1"/>
    <s v="2021-04-19"/>
    <s v="CORDARONE 150 mg/3 ml , solution injectable en ampoule (IV)"/>
    <s v="2020-03-20"/>
    <s v="CORDARONE 150 mg/3 ml, solution injectable en ampoule"/>
    <x v="3"/>
    <x v="1"/>
    <s v="Amiodarone"/>
    <d v="2022-05-01T00:00:00"/>
  </r>
  <r>
    <x v="12"/>
    <x v="1"/>
    <s v="2021-04-19"/>
    <s v="CLOTTAFACT 1,5 g/100 ml , poudre et solvant pour solution injectable"/>
    <s v="2020-01-01"/>
    <s v="CLOTTAFACT 1,5 g/100 ml, poudre et solvant pour solution injectable"/>
    <x v="7"/>
    <x v="1"/>
    <s v="Facteur XI de coagulation"/>
    <d v="2022-05-01T00:00:00"/>
  </r>
  <r>
    <x v="12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5-01T00:00:00"/>
  </r>
  <r>
    <x v="12"/>
    <x v="0"/>
    <s v="2021-04-19"/>
    <s v="CIMETIDINE ARROW 200 mg  comprimé effervescent"/>
    <s v=""/>
    <s v="CIMETIDINE ARROW 200 mg  comprimé effervescent"/>
    <x v="8"/>
    <x v="1"/>
    <s v="Cimétidine"/>
    <d v="2022-05-01T00:00:00"/>
  </r>
  <r>
    <x v="12"/>
    <x v="2"/>
    <s v="2021-04-19"/>
    <s v="CIMETIDINE 200 mg  comprimé effervescent"/>
    <s v=""/>
    <s v="CIMETIDINE 200 mg  comprimé effervescent"/>
    <x v="8"/>
    <x v="1"/>
    <s v="Cimétidine"/>
    <d v="2022-05-01T00:00:00"/>
  </r>
  <r>
    <x v="12"/>
    <x v="3"/>
    <s v="2021-04-19"/>
    <s v="CELLTOP 25 mg , capsule molle"/>
    <s v=""/>
    <s v="CELLTOP 25 mg, capsule molle"/>
    <x v="6"/>
    <x v="1"/>
    <s v="Etoposide"/>
    <d v="2022-05-01T00:00:00"/>
  </r>
  <r>
    <x v="12"/>
    <x v="1"/>
    <s v="2021-04-19"/>
    <s v="BURINEX 2 mg/4 ml IV , solution injectable en ampoule"/>
    <s v="2020-03-06"/>
    <s v="BURINEX 2 mg/4 ml IV, solution injectable en ampoule"/>
    <x v="3"/>
    <x v="1"/>
    <s v="Bumétanide"/>
    <d v="2022-05-01T00:00:00"/>
  </r>
  <r>
    <x v="12"/>
    <x v="1"/>
    <s v="2021-04-19"/>
    <s v="BETAFERON 250 microgrammes/ml , poudre et solvant pour solution injectable"/>
    <s v="2020-05-18"/>
    <s v="BETAFERON 250 microgrammes/ml, poudre et solvant pour solution injectable"/>
    <x v="6"/>
    <x v="1"/>
    <s v="Interféron bêta-1b"/>
    <d v="2022-05-01T00:00:00"/>
  </r>
  <r>
    <x v="12"/>
    <x v="1"/>
    <s v="2021-04-19"/>
    <s v="BETAFACT 100 UI/mL , poudre et solvant pour solution injectable (Format 500 UI)"/>
    <s v="2020-04-20"/>
    <s v="BETAFACT 100 UI/mL, poudre et solvant pour solution injectable (Format 500 UI)"/>
    <x v="7"/>
    <x v="1"/>
    <s v="Facteur IX de coagulation"/>
    <d v="2022-05-01T00:00:00"/>
  </r>
  <r>
    <x v="12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1"/>
    <s v="Bendamustine"/>
    <d v="2022-05-01T00:00:00"/>
  </r>
  <r>
    <x v="12"/>
    <x v="1"/>
    <s v="2021-04-19"/>
    <s v="BASDENE 25 mg , comprimé"/>
    <s v="2020-09-01"/>
    <s v="BASDENE 25 mg, comprimé"/>
    <x v="12"/>
    <x v="1"/>
    <s v="Alimemazine"/>
    <d v="2022-05-01T00:00:00"/>
  </r>
  <r>
    <x v="12"/>
    <x v="1"/>
    <s v="2021-04-19"/>
    <s v="BACTRIM , comprimé"/>
    <s v="2021-01-22"/>
    <s v="BACTRIM, comprimé"/>
    <x v="0"/>
    <x v="1"/>
    <s v="Sulfaméthoxazole / Triméthoprime"/>
    <d v="2022-05-01T00:00:00"/>
  </r>
  <r>
    <x v="12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1"/>
    <s v="Aztréonam"/>
    <d v="2022-05-01T00:00:00"/>
  </r>
  <r>
    <x v="12"/>
    <x v="1"/>
    <s v="2021-04-19"/>
    <s v="AZACTAM 1g  poudre et solution pour usage parentéral"/>
    <s v="2021-03-15"/>
    <s v="AZACTAM 1g poudre et solution pour usage parentéral"/>
    <x v="0"/>
    <x v="1"/>
    <s v="Aztréonam"/>
    <d v="2022-05-01T00:00:00"/>
  </r>
  <r>
    <x v="12"/>
    <x v="1"/>
    <s v="2021-04-19"/>
    <s v="ARTANE 0,4 POUR CENT , solution buvable en goutte"/>
    <s v="2020-06-01"/>
    <s v="ARTANE 0,4%, solution buvable en goutte"/>
    <x v="5"/>
    <x v="1"/>
    <s v="Chlorhydrate de trihexyphénidyle"/>
    <d v="2022-05-01T00:00:00"/>
  </r>
  <r>
    <x v="12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1"/>
    <s v="Arginine"/>
    <d v="2022-05-01T00:00:00"/>
  </r>
  <r>
    <x v="12"/>
    <x v="1"/>
    <s v="2021-04-19"/>
    <s v="ARACYTINE 100 mg , poudre et solvant pour solution injectable"/>
    <s v="2020-09-28"/>
    <s v="ARACYTINE 100 mg, poudre et solvant pour solution injectable"/>
    <x v="6"/>
    <x v="1"/>
    <s v="Cytarabine"/>
    <d v="2022-05-01T00:00:00"/>
  </r>
  <r>
    <x v="12"/>
    <x v="0"/>
    <s v="2021-04-19"/>
    <s v="ANSATIPINE 150 mg , gélule"/>
    <s v=""/>
    <s v="ANSATIPINE 150 mg, gélule"/>
    <x v="0"/>
    <x v="1"/>
    <s v="Rifabutine"/>
    <d v="2022-05-01T00:00:00"/>
  </r>
  <r>
    <x v="12"/>
    <x v="2"/>
    <s v="2021-04-19"/>
    <s v="ANCOTIL 1 POUR CENT , solution pour perfusion"/>
    <s v=""/>
    <s v="ANCOTIL 1 pour cent, solution pour perfusion"/>
    <x v="0"/>
    <x v="1"/>
    <s v="Flucytosine"/>
    <d v="2022-05-01T00:00:00"/>
  </r>
  <r>
    <x v="12"/>
    <x v="1"/>
    <s v="2021-04-19"/>
    <s v="ANANDRON 150 mg , comprimé"/>
    <s v="2020-10-14"/>
    <s v="ANANDRON 150 mg, comprimé"/>
    <x v="6"/>
    <x v="1"/>
    <s v="Nilutamide"/>
    <d v="2022-05-01T00:00:00"/>
  </r>
  <r>
    <x v="12"/>
    <x v="2"/>
    <s v="2021-04-19"/>
    <s v="AMOXICILLINE PANPHARMA 1 g, poudre pour solution injectable- AMOXICILLINE PANPHARMA 2 g , poudre pour solution injectable"/>
    <s v=""/>
    <s v="AMOXICILLINE PANPHARMA 1 g, poudre pour solution injectable- AMOXICILLINE PANPHARMA 2 g , poudre pour solution injectable"/>
    <x v="0"/>
    <x v="1"/>
    <s v="Amoxicilline"/>
    <d v="2022-05-01T00:00:00"/>
  </r>
  <r>
    <x v="12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1"/>
    <s v="Mitomycine"/>
    <d v="2022-05-01T00:00:00"/>
  </r>
  <r>
    <x v="12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5-01T00:00:00"/>
  </r>
  <r>
    <x v="12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5-01T00:00:00"/>
  </r>
  <r>
    <x v="12"/>
    <x v="1"/>
    <s v="2021-04-19"/>
    <s v="ALUNBRIG 30 mg , comprimé pelliculé"/>
    <s v="2021-03-02"/>
    <s v="ALUNBRIG 30 mg , comprimé pelliculé"/>
    <x v="6"/>
    <x v="1"/>
    <s v="Brigatinib"/>
    <d v="2022-05-01T00:00:00"/>
  </r>
  <r>
    <x v="12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5-01T00:00:00"/>
  </r>
  <r>
    <x v="13"/>
    <x v="0"/>
    <s v="2022-06-27"/>
    <s v="Quinimax 125 mg, comprimé pelliculé sécable – [quinine – quinidine – cinchonine – cinchonidine]"/>
    <s v=""/>
    <s v="QUINIMAX 125 mg, comprimé pelliculé sécable"/>
    <x v="9"/>
    <x v="1"/>
    <s v="Quinine / quinidine / cinchonine / cinchonidine"/>
    <d v="2022-06-28T00:00:00"/>
  </r>
  <r>
    <x v="13"/>
    <x v="1"/>
    <s v="2022-06-24"/>
    <s v="Ozidia 10 mg, comprimé à libération prolongée – [Glipizide]"/>
    <s v="2022-06-24"/>
    <s v="OZIDIA 10 mg, comprimé à libération prolongée"/>
    <x v="8"/>
    <x v="1"/>
    <s v="Glipizide"/>
    <d v="2022-06-28T00:00:00"/>
  </r>
  <r>
    <x v="13"/>
    <x v="1"/>
    <s v="2022-06-24"/>
    <s v="Cefpodoxime enfants et nourrissons 40 mg/5 ml, suspension buvable – [Cefpodoxime]"/>
    <s v="2022-06-24"/>
    <s v="CEFPODOXIME enfants et nourrissons 40 mg/5 ml, suspension buvable"/>
    <x v="0"/>
    <x v="1"/>
    <s v="Cefpodoxime"/>
    <d v="2022-06-28T00:00:00"/>
  </r>
  <r>
    <x v="13"/>
    <x v="2"/>
    <s v="2022-06-24"/>
    <s v="Xylocaine 2 %, gel urétral en seringue préremplie – [chlorhydrate de lidocaïne]"/>
    <s v=""/>
    <s v="XYLOCAINE 2 %, gel urétral en seringue préremplie"/>
    <x v="5"/>
    <x v="1"/>
    <s v="Chlorhydrate de lidocaïne"/>
    <d v="2022-06-28T00:00:00"/>
  </r>
  <r>
    <x v="13"/>
    <x v="0"/>
    <s v="2022-06-24"/>
    <s v="Xylocai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1"/>
    <s v="Nitrate de naphazoline - chlorhydrate de lidocaïne"/>
    <d v="2022-06-28T00:00:00"/>
  </r>
  <r>
    <x v="13"/>
    <x v="2"/>
    <s v="2022-06-24"/>
    <s v="Discotrine 15 mg/24 heures, dispositif transdermique – [trinitrine]"/>
    <s v=""/>
    <s v="DISCOTRINE 15 mg/24 heures, dispositif transdermique"/>
    <x v="3"/>
    <x v="1"/>
    <s v="Trinitrine"/>
    <d v="2022-06-28T00:00:00"/>
  </r>
  <r>
    <x v="13"/>
    <x v="2"/>
    <s v="2022-06-24"/>
    <s v="Discotrine 5 mg/24 heures, dispositif transdermique – [trinitrine]"/>
    <s v=""/>
    <s v="DISCOTRINE 5 mg/24 heures, dispositif transdermique"/>
    <x v="3"/>
    <x v="1"/>
    <s v="Trinitrine"/>
    <d v="2022-06-28T00:00:00"/>
  </r>
  <r>
    <x v="13"/>
    <x v="2"/>
    <s v="2022-06-21"/>
    <s v="Brevibloc 10 mg/ml, solution pour perfusion – [chlorhydrate d'esmolol]"/>
    <s v=""/>
    <s v="BREVIBLOC 10 mg/ml, solution pour perfusion"/>
    <x v="3"/>
    <x v="1"/>
    <s v="Esmolol (chlorhydrate d')"/>
    <d v="2022-06-28T00:00:00"/>
  </r>
  <r>
    <x v="13"/>
    <x v="0"/>
    <s v="2022-06-21"/>
    <s v="Methylphenidate Mylan Pharma LP, comprimé à libération prolongée – [méthylphénidate (chlorhydrate de)]"/>
    <s v=""/>
    <s v="METHYLPHENIDATE Mylan Pharma LP, comprimé à libération prolongée"/>
    <x v="5"/>
    <x v="1"/>
    <s v="Méthylphénidate (chlorhydrate de)"/>
    <d v="2022-06-28T00:00:00"/>
  </r>
  <r>
    <x v="13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1"/>
    <s v="Fotémustine"/>
    <d v="2022-06-28T00:00:00"/>
  </r>
  <r>
    <x v="13"/>
    <x v="0"/>
    <s v="2022-06-20"/>
    <s v="Savene 20 mg/ml, poudre pour solution à diluer et diluant pour solution pour perfusion – [dexrazoxane]"/>
    <s v=""/>
    <s v="SAVENE 20 mg/ml, poudre pour solution à diluer et diluant pour solution pour perfusion"/>
    <x v="1"/>
    <x v="1"/>
    <s v="Dexrazoxane"/>
    <d v="2022-06-28T00:00:00"/>
  </r>
  <r>
    <x v="13"/>
    <x v="0"/>
    <s v="2022-06-20"/>
    <s v="Actosolv 100 000 UI et 600 000 UI, poudre pour solution injectable / pour perfusion  - [Urokinase]"/>
    <s v=""/>
    <s v="ACTOSOLV 100 000 UI et 600 000 UI, poudre pour solution injectable / pour perfusion"/>
    <x v="7"/>
    <x v="1"/>
    <s v="Urokinase"/>
    <d v="2022-06-28T00:00:00"/>
  </r>
  <r>
    <x v="13"/>
    <x v="2"/>
    <s v="2022-06-20"/>
    <s v="Lutrelef 3,2 mg, poudre et solvant pour solution injectable – [gonadoréline (acétate de)]"/>
    <s v=""/>
    <s v="LUTRELEF 3,2 mg, poudre et solvant pour solution injectable"/>
    <x v="2"/>
    <x v="1"/>
    <s v="Gonadoréline (acétate de)"/>
    <d v="2022-06-28T00:00:00"/>
  </r>
  <r>
    <x v="13"/>
    <x v="0"/>
    <s v="2022-06-17"/>
    <s v="Cotrimoxazole Teva 800 mg/160 mg, comprimé – [sulfaméthoxazol, triméthoprime]"/>
    <s v=""/>
    <s v="COTRIMOXAZOLE Teva 800 mg/160 mg, comprimé"/>
    <x v="0"/>
    <x v="1"/>
    <s v="Sulfaméthoxazole / Triméthoprime"/>
    <d v="2022-06-28T00:00:00"/>
  </r>
  <r>
    <x v="13"/>
    <x v="2"/>
    <s v="2022-06-17"/>
    <s v="Avonex 30 microgrammes/0,5 ml, solution injectable, en stylo prérempli – [interféron bêta-1a]"/>
    <s v=""/>
    <s v="AVONEX 30 microgrammes/0,5 ml, solution injectable, en stylo prérempli"/>
    <x v="6"/>
    <x v="1"/>
    <s v="Interféron bêta-1a"/>
    <d v="2022-06-28T00:00:00"/>
  </r>
  <r>
    <x v="13"/>
    <x v="0"/>
    <s v="2022-06-17"/>
    <s v="Botox 50 unité Allergan, poudre pour solution injectable  – [Toxine botulinique type A]"/>
    <s v=""/>
    <s v="BOTOX 50 unité Allergan, poudre pour solution injectable"/>
    <x v="10"/>
    <x v="1"/>
    <s v="Toxine botulinique type A"/>
    <d v="2022-06-28T00:00:00"/>
  </r>
  <r>
    <x v="13"/>
    <x v="0"/>
    <s v="2022-06-17"/>
    <s v="Vialebex 40 mg/mL, solution pour perfusion ; Vialebex 200 g/L, solution pour perfusion – [Albumine humaine]"/>
    <s v=""/>
    <s v="VIALEBEX 40 mg/mL, solution pour perfusion ; Vialebex 200 g/L, solution pour perfusion"/>
    <x v="7"/>
    <x v="1"/>
    <s v="Albumine humaine"/>
    <d v="2022-06-28T00:00:00"/>
  </r>
  <r>
    <x v="13"/>
    <x v="2"/>
    <s v="2022-06-17"/>
    <s v="Concerta LP, comprimé à libération prolongée  – [Méthylphénidate (chlorhydrate de)]"/>
    <s v=""/>
    <s v="CONCERTA LP, comprimé à libération prolongée"/>
    <x v="5"/>
    <x v="1"/>
    <s v="Méthylphénidate (chlorhydrate de)"/>
    <d v="2022-06-28T00:00:00"/>
  </r>
  <r>
    <x v="13"/>
    <x v="2"/>
    <s v="2022-06-16"/>
    <s v="Rifadine IV 600 mg, poudre et solvant pour solution pour perfusion – [rifampicine sodique]"/>
    <s v=""/>
    <s v="RIFADINE IV 600 mg, poudre et solvant pour solution pour perfusion"/>
    <x v="0"/>
    <x v="1"/>
    <s v="Rifampicine sodique"/>
    <d v="2022-06-28T00:00:00"/>
  </r>
  <r>
    <x v="13"/>
    <x v="2"/>
    <s v="2022-06-16"/>
    <s v="Caprelsa 100 mg et 300 mg, comprimé pelliculé – [vandétanib]"/>
    <s v=""/>
    <s v="CAPRELSA 100 mg et 300 mg, comprimé pelliculé"/>
    <x v="6"/>
    <x v="1"/>
    <s v="Vandétanib"/>
    <d v="2022-06-28T00:00:00"/>
  </r>
  <r>
    <x v="13"/>
    <x v="2"/>
    <s v="2022-06-16"/>
    <s v="Thyrogen 0,9 mg, poudre pour solution injectable – [thyrotropine alfa]"/>
    <s v=""/>
    <s v="THYROGEN 0,9 mg, poudre pour solution injectable"/>
    <x v="2"/>
    <x v="1"/>
    <s v="Thyrotropine alfa"/>
    <d v="2022-06-28T00:00:00"/>
  </r>
  <r>
    <x v="13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1"/>
    <s v="Méthoxsalène"/>
    <d v="2022-06-28T00:00:00"/>
  </r>
  <r>
    <x v="13"/>
    <x v="0"/>
    <s v="2022-06-16"/>
    <s v="Spécialités à base de quinapril/hydrochlorothiazide, comprimé pelliculé – [hydrochlorothiazide, quinapril (chlorhydrate de)]"/>
    <s v=""/>
    <s v="SPÉCIALITÉS à base de quinapril/hydrochlorothiazide, comprimé pelliculé"/>
    <x v="3"/>
    <x v="1"/>
    <s v="Hydrochlorothiazide, quinapril (chlorhydrate de)"/>
    <d v="2022-06-28T00:00:00"/>
  </r>
  <r>
    <x v="13"/>
    <x v="2"/>
    <s v="2022-06-14"/>
    <s v="Ritaline L.P., gélule à libération prolongée – [méthylphénidate (chlorhydrate de)]"/>
    <s v=""/>
    <s v="RITALINE L.P., gélule à libération prolongée"/>
    <x v="5"/>
    <x v="1"/>
    <s v="Méthylphénidate (chlorhydrate de)"/>
    <d v="2022-06-28T00:00:00"/>
  </r>
  <r>
    <x v="13"/>
    <x v="1"/>
    <s v="2022-06-14"/>
    <s v="Cefpodoxime 100 mg cp – [Cefpodoxime]"/>
    <s v="2022-04-29"/>
    <s v="CEFPODOXIME 100 mg cp"/>
    <x v="0"/>
    <x v="1"/>
    <s v="Cefpodoxime"/>
    <d v="2022-06-28T00:00:00"/>
  </r>
  <r>
    <x v="13"/>
    <x v="1"/>
    <s v="2022-06-14"/>
    <s v="Cystagon, 50 mg, gélule – [mercaptamine (bitartrate de)]"/>
    <s v="2022-06-02"/>
    <s v="CYSTAGON, 50 mg, gélule"/>
    <x v="8"/>
    <x v="1"/>
    <s v="Mercaptamine (bitartrate de)"/>
    <d v="2022-06-28T00:00:00"/>
  </r>
  <r>
    <x v="13"/>
    <x v="0"/>
    <s v="2022-06-14"/>
    <s v="Cresemba 200 mg, poudre pour solution à diluer pour perfusion - [isavuconazonium (sulfate d')]"/>
    <s v=""/>
    <s v="CRESEMBA 200 mg, poudre pour solution à diluer pour perfusion"/>
    <x v="0"/>
    <x v="1"/>
    <s v="Isavuconazonium (sulfate d')"/>
    <d v="2022-06-28T00:00:00"/>
  </r>
  <r>
    <x v="13"/>
    <x v="0"/>
    <s v="2022-06-14"/>
    <s v="Actonel 35 mg, comprimé gastro-résistant  – [Risédronate monosodique]"/>
    <s v=""/>
    <s v="ACTONEL 35 mg, comprimé gastro-résistant "/>
    <x v="10"/>
    <x v="1"/>
    <s v="Risédronate monosodique"/>
    <d v="2022-06-28T00:00:00"/>
  </r>
  <r>
    <x v="13"/>
    <x v="2"/>
    <s v="2022-06-13"/>
    <s v="Augmentin 100 mg/12,50 mg par ml nourissons, poudre pour suspension buvable en flacon – [amoxicilline trihydratée - potassium (clavulanate de)]"/>
    <s v=""/>
    <s v="AUGMENTIN 100 mg/12,50 mg par ml nourissons, poudre pour suspension buvable en flacon"/>
    <x v="0"/>
    <x v="1"/>
    <s v="Amoxicilline / acide clavulanique"/>
    <d v="2022-06-28T00:00:00"/>
  </r>
  <r>
    <x v="13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1"/>
    <s v="Sodium (chlorure de) / Potassium (chlorure de) / Magnésium (chlorure de) / Sodium (gluconate de)"/>
    <d v="2022-06-28T00:00:00"/>
  </r>
  <r>
    <x v="13"/>
    <x v="2"/>
    <s v="2022-06-13"/>
    <s v="Alprostadil Intsel Chimos 0,5 mg/ml, solution injectable – [alprostadil]"/>
    <s v=""/>
    <s v="ALPROSTADIL Intsel Chimos 0,5 mg/ml, solution injectable"/>
    <x v="3"/>
    <x v="1"/>
    <s v="Alprostadil"/>
    <d v="2022-06-28T00:00:00"/>
  </r>
  <r>
    <x v="13"/>
    <x v="2"/>
    <s v="2022-06-13"/>
    <s v="Zirabev 25 mg/ml, solution à diluer pour perfusion – [Bévacizumab]"/>
    <s v=""/>
    <s v="ZIRABEV 25 mg/ml, solution à diluer pour perfusion"/>
    <x v="6"/>
    <x v="1"/>
    <s v="Bévacizumab"/>
    <d v="2022-06-28T00:00:00"/>
  </r>
  <r>
    <x v="13"/>
    <x v="2"/>
    <s v="2022-06-10"/>
    <s v="Kevzara 200 mg, solution injectable en stylo prérempli  – [Sarilumab]"/>
    <s v=""/>
    <s v="KEVZARA 200 mg, solution injectable en stylo prérempli"/>
    <x v="6"/>
    <x v="1"/>
    <s v="Sarilumab"/>
    <d v="2022-06-28T00:00:00"/>
  </r>
  <r>
    <x v="13"/>
    <x v="2"/>
    <s v="2022-06-10"/>
    <s v="Glucagen 1 mg/ml, poudre et solvant pour solution injectable  – [Glucagon (chlorhydrate de)]"/>
    <s v=""/>
    <s v="GLUCAGEN 1 mg/ml, poudre et solvant pour solution injectable"/>
    <x v="2"/>
    <x v="1"/>
    <s v="Glucagon"/>
    <d v="2022-06-28T00:00:00"/>
  </r>
  <r>
    <x v="13"/>
    <x v="0"/>
    <s v="2022-06-09"/>
    <s v="Atropine (sufate) Lavoisier 0,50 mg/ml et 1 mg/ml, solution injectable – [sulfate d’atropine]"/>
    <s v=""/>
    <s v="ATROPINE (sufate) Lavoisier 0,50 mg/ml et 1 mg/ml, solution injectable"/>
    <x v="8"/>
    <x v="1"/>
    <s v="Sulfate d’atropine"/>
    <d v="2022-06-28T00:00:00"/>
  </r>
  <r>
    <x v="13"/>
    <x v="0"/>
    <s v="2022-06-07"/>
    <s v="Javlor 25 mg/ml, solution à diluer pour perfusion  - [Vinflunine]"/>
    <s v=""/>
    <s v="JAVLOR 25 mg/ml, solution à diluer pour perfusion"/>
    <x v="6"/>
    <x v="1"/>
    <s v="Vinflunine"/>
    <d v="2022-06-28T00:00:00"/>
  </r>
  <r>
    <x v="13"/>
    <x v="0"/>
    <s v="2022-06-07"/>
    <s v="Armisarte 25 mg/ml, solution à diluer pour perfusion – [pémétrexed]"/>
    <s v=""/>
    <s v="ARMISARTE 25 mg/ml, solution à diluer pour perfusion"/>
    <x v="6"/>
    <x v="1"/>
    <s v="Pémétrexed"/>
    <d v="2022-06-28T00:00:00"/>
  </r>
  <r>
    <x v="13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1"/>
    <s v="Solutions électrolytiques"/>
    <d v="2022-06-28T00:00:00"/>
  </r>
  <r>
    <x v="13"/>
    <x v="1"/>
    <s v="2022-06-03"/>
    <s v="Zinplava 25 mg/mL, solution à diluer pour perfusion – [bezlotoxumab]"/>
    <s v="2022-06-03"/>
    <s v="ZINPLAVA 25 mg/mL, solution à diluer pour perfusion"/>
    <x v="0"/>
    <x v="1"/>
    <s v="Bezlotoxumab"/>
    <d v="2022-06-28T00:00:00"/>
  </r>
  <r>
    <x v="13"/>
    <x v="2"/>
    <s v="2022-06-03"/>
    <s v="Visipaque 270 mg d’I/ml – 320 mg d’I/ml, solution injectable – [iodixanol]"/>
    <s v=""/>
    <s v="VISIPAQUE 270 mg d’I/ml – 320 mg d’I/ml, solution injectable"/>
    <x v="1"/>
    <x v="1"/>
    <s v="Iodixanol"/>
    <d v="2022-06-28T00:00:00"/>
  </r>
  <r>
    <x v="13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1"/>
    <s v="Iohexol"/>
    <d v="2022-06-28T00:00:00"/>
  </r>
  <r>
    <x v="13"/>
    <x v="2"/>
    <s v="2022-06-03"/>
    <s v="RoActemra 162 mg, solution injectable en stylo prérempli - [Tocilizumab]"/>
    <s v=""/>
    <s v="ROACTEMRA 162 mg, solution injectable en stylo prérempli"/>
    <x v="6"/>
    <x v="1"/>
    <s v="Tocilizumab"/>
    <d v="2022-06-28T00:00:00"/>
  </r>
  <r>
    <x v="13"/>
    <x v="2"/>
    <s v="2022-06-03"/>
    <s v="RoActemra 162 mg, solution injectable en seringue préremplie - [Tocilizumab]"/>
    <s v=""/>
    <s v="ROACTEMRA 162 mg, solution injectable en seringue préremplie"/>
    <x v="6"/>
    <x v="1"/>
    <s v="Tocilizumab"/>
    <d v="2022-06-28T00:00:00"/>
  </r>
  <r>
    <x v="13"/>
    <x v="2"/>
    <s v="2022-06-03"/>
    <s v="RoActemra 20 mg/ml, solution à diluer pour perfusion - [Tocilizumab]"/>
    <s v=""/>
    <s v="ROACTEMRA 20 mg/ml, solution à diluer pour perfusion"/>
    <x v="6"/>
    <x v="1"/>
    <s v="Tocilizumab"/>
    <d v="2022-06-28T00:00:00"/>
  </r>
  <r>
    <x v="13"/>
    <x v="2"/>
    <s v="2022-06-01"/>
    <s v="Ancotil 500 mg, comprimé – [flucytosine]"/>
    <s v=""/>
    <s v="ANCOTIL 500 mg, comprimé"/>
    <x v="0"/>
    <x v="1"/>
    <s v="Flucytosine"/>
    <d v="2022-06-28T00:00:00"/>
  </r>
  <r>
    <x v="13"/>
    <x v="0"/>
    <s v="2022-06-01"/>
    <s v="Gardenal 200 mg/4 ml, poudre et solvant pour solution injectable  - [Phénobarbital sodique]"/>
    <s v=""/>
    <s v="GARDENAL 200 mg/4 ml, poudre et solvant pour solution injectable"/>
    <x v="5"/>
    <x v="1"/>
    <s v="Phénobarbital sodique"/>
    <d v="2022-06-28T00:00:00"/>
  </r>
  <r>
    <x v="13"/>
    <x v="2"/>
    <s v="2022-05-31"/>
    <s v="Suppliven, solution à diluer pour perfusion – [mélange d’oligo-éléments]"/>
    <s v=""/>
    <s v="SUPPLIVEN, solution à diluer pour perfusion"/>
    <x v="7"/>
    <x v="1"/>
    <s v="Solutions électrolytiques"/>
    <d v="2022-06-28T00:00:00"/>
  </r>
  <r>
    <x v="13"/>
    <x v="0"/>
    <s v="2022-05-31"/>
    <s v="Depo Provera 150 mg/3 ml, suspension injectable (intramusculaire profonde) – [acétate de médroxyprogestérone]"/>
    <s v=""/>
    <s v="DEPO PRODASONE 150 mg/3 ml, suspension injectable (intramusculaire profonde)"/>
    <x v="11"/>
    <x v="1"/>
    <s v="Acétate de médroxyprogestérone"/>
    <d v="2022-06-28T00:00:00"/>
  </r>
  <r>
    <x v="13"/>
    <x v="0"/>
    <s v="2022-05-31"/>
    <s v="B.A.L., solution injectable I.M. – [butacaïne - dimercaprol]"/>
    <s v=""/>
    <s v="B.A.L., solution injectable I.M."/>
    <x v="5"/>
    <x v="1"/>
    <s v="Butacaïne / dimercaprol"/>
    <d v="2022-06-28T00:00:00"/>
  </r>
  <r>
    <x v="13"/>
    <x v="2"/>
    <s v="2022-05-31"/>
    <s v="Toctino 30 mg, capsule molle - [Alitrétinoïne]"/>
    <s v=""/>
    <s v="TOCTINO 30 mg, capsule molle"/>
    <x v="6"/>
    <x v="1"/>
    <s v="Alitrétinoïne"/>
    <d v="2022-06-28T00:00:00"/>
  </r>
  <r>
    <x v="13"/>
    <x v="1"/>
    <s v="2022-05-30"/>
    <s v="Cordarone 150 mg/3 ml, solution injectable en ampoule – [amiodarone]"/>
    <s v="2022-05-23"/>
    <s v="CORDARONE 150 mg/3 ml, solution injectable en ampoule"/>
    <x v="3"/>
    <x v="1"/>
    <s v="Amiodarone"/>
    <d v="2022-06-28T00:00:00"/>
  </r>
  <r>
    <x v="13"/>
    <x v="2"/>
    <s v="2022-05-25"/>
    <s v="Octréotide Hospira 100 microgrammes/1 ml - 500 microgrammes/1 ml, solution injectable - [Octréotide]"/>
    <s v=""/>
    <s v="OCTRÉOTIDE Hospira 100 microgrammes/1 ml - 500 microgrammes/1 ml, solution injectable"/>
    <x v="2"/>
    <x v="1"/>
    <s v="Octréotide"/>
    <d v="2022-06-28T00:00:00"/>
  </r>
  <r>
    <x v="13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1"/>
    <s v="Bésilate d’amlodipine / Hydrochlorothiazide / Valsartan"/>
    <d v="2022-06-28T00:00:00"/>
  </r>
  <r>
    <x v="13"/>
    <x v="0"/>
    <s v="2022-05-25"/>
    <s v="Dalacine 75 mg, gélule – [clindamycine (chlorhydrate de) hydraté]"/>
    <s v=""/>
    <s v="DALACINE 75 mg, gélule"/>
    <x v="0"/>
    <x v="1"/>
    <s v="Clindamycine (chlorhydrate de) hydraté"/>
    <d v="2022-06-28T00:00:00"/>
  </r>
  <r>
    <x v="13"/>
    <x v="0"/>
    <s v="2022-05-24"/>
    <s v="Mivacron 10 mg/5 ml, solution injectable (IV) - Mivacron 20 mg/10 ml, solution injectable (IV) – [chlorure de mivacurium]"/>
    <s v=""/>
    <s v="MIVACRON 10 mg/5 ml et 20 mg/10 ml, solution injectable (IV)"/>
    <x v="10"/>
    <x v="1"/>
    <s v="Chlorure de mivacurium"/>
    <d v="2022-06-28T00:00:00"/>
  </r>
  <r>
    <x v="13"/>
    <x v="2"/>
    <s v="2022-05-24"/>
    <s v="Toctino 10 mg, capsule molle -[Alitrétinoïne]"/>
    <s v=""/>
    <s v="TOCTINO 10 mg, capsule molle"/>
    <x v="6"/>
    <x v="1"/>
    <s v="Alitrétinoïne"/>
    <d v="2022-06-28T00:00:00"/>
  </r>
  <r>
    <x v="13"/>
    <x v="2"/>
    <s v="2022-05-24"/>
    <s v="Gardenal 40 mg/2 ml, poudre et solvant pour solution injectable – [phénobarbital sodique]"/>
    <s v=""/>
    <s v="GARDENAL 40 mg/2 ml, poudre et solvant pour solution injectable"/>
    <x v="5"/>
    <x v="1"/>
    <s v="Phénobarbital sodique"/>
    <d v="2022-06-28T00:00:00"/>
  </r>
  <r>
    <x v="13"/>
    <x v="3"/>
    <s v="2022-05-24"/>
    <s v="Imogam Rage 150 UI/mL, solution injectable – [Immunoglobuline humaine rabique]"/>
    <s v=""/>
    <s v="IMOGAM Rage 150 UI/mL, solution injectable"/>
    <x v="0"/>
    <x v="1"/>
    <s v="Immunoglobuline humaine rabique"/>
    <d v="2022-06-28T00:00:00"/>
  </r>
  <r>
    <x v="13"/>
    <x v="0"/>
    <s v="2022-05-23"/>
    <s v="Actilyse 2 mg, poudre pour solution injectable et perfusion – [altéplase]"/>
    <s v=""/>
    <s v="ACTILYSE 2 mg, poudre pour solution injectable et perfusion"/>
    <x v="7"/>
    <x v="1"/>
    <s v="Altéplase"/>
    <d v="2022-06-28T00:00:00"/>
  </r>
  <r>
    <x v="13"/>
    <x v="2"/>
    <s v="2022-05-23"/>
    <s v="Bevitine 100 mg/2 ml, solution injectable en ampoule – [chlorhydrate de thiamine]"/>
    <s v=""/>
    <s v="BEVITINE 100 mg/2 ml, solution injectable en ampoule"/>
    <x v="8"/>
    <x v="1"/>
    <s v="Chlorhydrate de thiamine"/>
    <d v="2022-06-28T00:00:00"/>
  </r>
  <r>
    <x v="13"/>
    <x v="0"/>
    <s v="2022-05-23"/>
    <s v="Xylocaïne 5 mg/ml sans conservateur, solution injectable – [chlorhydrate de lidocaïne]"/>
    <s v=""/>
    <s v="XYLOCAINE 5 mg/ml sans conservateur, solution injectable"/>
    <x v="5"/>
    <x v="1"/>
    <s v="Chlorhydrate de lidocaïne"/>
    <d v="2022-06-28T00:00:00"/>
  </r>
  <r>
    <x v="13"/>
    <x v="0"/>
    <s v="2022-05-23"/>
    <s v="Kétamine Panpharma 250 mg/5 ml, solution injectable (I.V.-I.M.) – [kétamine (chlorhydrate de)]"/>
    <s v=""/>
    <s v="KETAMINE Panpharma 250 mg/5 ml, solution injectable (I.V.-I.M.)"/>
    <x v="5"/>
    <x v="1"/>
    <s v="Kétamine (chlorhydrate de)"/>
    <d v="2022-06-28T00:00:00"/>
  </r>
  <r>
    <x v="13"/>
    <x v="1"/>
    <s v="2022-05-20"/>
    <s v="Tenormine 5 mg/10 ml, solution injectable IV en ampoule –[aténolol]"/>
    <s v="2022-04-25"/>
    <s v="TENORMINE 5 mg/10 ml, solution injectable IV en ampoule"/>
    <x v="3"/>
    <x v="1"/>
    <s v="Aténolol"/>
    <d v="2022-06-28T00:00:00"/>
  </r>
  <r>
    <x v="13"/>
    <x v="2"/>
    <s v="2022-05-20"/>
    <s v="Atracurium Hospira 10 mg/ml, solution injectable -[Atracurium]"/>
    <s v=""/>
    <s v="ATRACURIUM Hospira 10 mg/ml, solution injectable"/>
    <x v="10"/>
    <x v="1"/>
    <s v="Atracurium"/>
    <d v="2022-06-28T00:00:00"/>
  </r>
  <r>
    <x v="13"/>
    <x v="0"/>
    <s v="2022-05-19"/>
    <s v="Amoxicilline/Acide clavulanique Sandoz 500 mg/50 mg, 2 g/200 mg, poudre pour solution injectable/pour perfusion (I.V.) - [Amoxicilline sodique / clavulanate de potassium]"/>
    <s v=""/>
    <s v="AMOXICILLINE / ACIDE CLAVULANIQUE Sandoz 500 mg/50 mg, 2 g/200 mg, poudre pour solution injectable/pour perfusion (I.V.)"/>
    <x v="0"/>
    <x v="1"/>
    <s v="Amoxicilline / acide clavulanique"/>
    <d v="2022-06-28T00:00:00"/>
  </r>
  <r>
    <x v="13"/>
    <x v="2"/>
    <s v="2022-05-19"/>
    <s v="Amoxicilline/Acide clavulanique Sandoz 1 g/200 mg, poudre pour solution injectable/pour perfusion (I.V.) - [Amoxicilline sodique / clavulanate de potassium]"/>
    <s v=""/>
    <s v="AMOXICILLINE/ACIDE clavulanique Sandoz 1 g/200 mg, poudre pour solution injectable/pour perfusion (I.V.)"/>
    <x v="0"/>
    <x v="1"/>
    <s v="Amoxicilline / acide clavulanique"/>
    <d v="2022-06-28T00:00:00"/>
  </r>
  <r>
    <x v="13"/>
    <x v="1"/>
    <s v="2022-05-18"/>
    <s v="Amoxicilline Panpharma 1 g, poudre pour solution injectable - Amoxicilline Panpharma 2 g, poudre pour solution injectable - [Amoxicilline sodique]"/>
    <s v="2022-04-19"/>
    <s v="AMOXICILLINE Panpharma 1 g, poudre pour solution injectable - Amoxicilline Panpharma 2 g, poudre pour solution injectable"/>
    <x v="0"/>
    <x v="1"/>
    <s v="Amoxicilline"/>
    <d v="2022-06-28T00:00:00"/>
  </r>
  <r>
    <x v="13"/>
    <x v="2"/>
    <s v="2022-05-18"/>
    <s v="Ropivacaïne 7,5 mg/ml, solution injectable en ampoule -[ropivacaïne (chlorhydrate de)]"/>
    <s v=""/>
    <s v="ROPIVACAINE 7,5 mg/ml, solution injectable en ampoul"/>
    <x v="5"/>
    <x v="1"/>
    <s v="Ropivacaïne (chlorhydrate de)"/>
    <d v="2022-06-28T00:00:00"/>
  </r>
  <r>
    <x v="13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1"/>
    <s v="Ropivacaïne (chlorhydrate de)"/>
    <d v="2022-06-28T00:00:00"/>
  </r>
  <r>
    <x v="13"/>
    <x v="0"/>
    <s v="2022-05-17"/>
    <s v="Ancotil 1 pour cent, solution pour perfusion – [flucytosine]"/>
    <s v=""/>
    <s v="ANCOTIL 1 pour cent, solution pour perfusion"/>
    <x v="0"/>
    <x v="1"/>
    <s v="Flucytosine"/>
    <d v="2022-06-28T00:00:00"/>
  </r>
  <r>
    <x v="13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1"/>
    <s v="Méthoxsalène"/>
    <d v="2022-06-28T00:00:00"/>
  </r>
  <r>
    <x v="13"/>
    <x v="0"/>
    <s v="2022-05-16"/>
    <s v="Xylocaine 10 mg/ml Adrenaline 0,005 mg/ml, solution injectable - [Adrénaline - Lidocaïne]"/>
    <s v=""/>
    <s v="XYLOCAINE 10 mg/ml ADRENALINE 0,005 mg/ml, solution injectable"/>
    <x v="5"/>
    <x v="1"/>
    <s v="Adrénaline / Lidocaïne"/>
    <d v="2022-06-28T00:00:00"/>
  </r>
  <r>
    <x v="13"/>
    <x v="0"/>
    <s v="2022-05-12"/>
    <s v="Tofranil 25 mg, comprimé enrobé  – [Imipramine]"/>
    <s v=""/>
    <s v="TOFRANIL 25 mg, comprimé enrobé "/>
    <x v="5"/>
    <x v="1"/>
    <s v="Imipramine"/>
    <d v="2022-06-28T00:00:00"/>
  </r>
  <r>
    <x v="13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1"/>
    <s v="Magnésium (Sulfate de)"/>
    <d v="2022-06-28T00:00:00"/>
  </r>
  <r>
    <x v="13"/>
    <x v="0"/>
    <s v="2022-05-10"/>
    <s v="Arixtra 2,5 mg/0,5 ml, solution injectable en seringue pré-remplie, boîte 10 seringues - [fondaparinux]"/>
    <s v=""/>
    <s v="ARIXTRA 2,5 mg/0,5 ml, solution injectable en seringue pré-remplie, boîte 10 seringues"/>
    <x v="7"/>
    <x v="1"/>
    <s v="Fondaparinux"/>
    <d v="2022-06-28T00:00:00"/>
  </r>
  <r>
    <x v="13"/>
    <x v="2"/>
    <s v="2022-05-10"/>
    <s v="Visudyne 15 mg, poudre pour solution pour perfusion -[Vertéporfine ]"/>
    <s v=""/>
    <s v="VISUDYNE 15 mg  poudre pour solution pour perfusion"/>
    <x v="4"/>
    <x v="1"/>
    <s v="Vertéporfine "/>
    <d v="2022-06-28T00:00:00"/>
  </r>
  <r>
    <x v="13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1"/>
    <s v="Ropivacaïne (chlorhydrate de)"/>
    <d v="2022-06-28T00:00:00"/>
  </r>
  <r>
    <x v="13"/>
    <x v="0"/>
    <s v="2022-05-09"/>
    <s v="Ozidia 5 mg, comprimé à libération prolongée  - [Glipizide]"/>
    <s v=""/>
    <s v="OZIDIA 5 mg, comprimé à libération prolongée"/>
    <x v="8"/>
    <x v="1"/>
    <s v="Glipizide"/>
    <d v="2022-06-28T00:00:00"/>
  </r>
  <r>
    <x v="13"/>
    <x v="3"/>
    <s v="2022-05-04"/>
    <s v="Ribarivine Biogaran 200 mg/400 mg, comprimé pelliculé -[Ribavirine]"/>
    <s v=""/>
    <s v="RIBAVIRINE BIOGARAN 200 mg/400 mg, comprimé pelliculé"/>
    <x v="0"/>
    <x v="1"/>
    <s v="Ribavirine"/>
    <d v="2022-06-28T00:00:00"/>
  </r>
  <r>
    <x v="13"/>
    <x v="1"/>
    <s v="2022-05-02"/>
    <s v="Orencia125 mg, solution injectable en stylo prérempli -[abatacept]"/>
    <s v="2022-04-27"/>
    <s v="ORENCIA 125 mg, solution injectable en stylo pré-rempli"/>
    <x v="6"/>
    <x v="1"/>
    <s v="Abatacept"/>
    <d v="2022-06-28T00:00:00"/>
  </r>
  <r>
    <x v="13"/>
    <x v="0"/>
    <s v="2022-05-02"/>
    <s v="Orencia125 mg, solution injectable en seringue préremplie -[abatacept]"/>
    <s v=""/>
    <s v="ORENCIA 125 mg, solution injectable en seringue préremplie"/>
    <x v="6"/>
    <x v="1"/>
    <s v="Abatacept"/>
    <d v="2022-06-28T00:00:00"/>
  </r>
  <r>
    <x v="13"/>
    <x v="2"/>
    <s v="2022-05-02"/>
    <s v="Caelyx Pegylated Liposomal 2 mg/mL, solution à diluer pour perfusion - [doxorubicine]"/>
    <s v=""/>
    <s v="CAELYX Pegylated Liposomal 2 mg/mL, solution à diluer pour perfusion"/>
    <x v="6"/>
    <x v="1"/>
    <s v="Doxorubicine"/>
    <d v="2022-06-28T00:00:00"/>
  </r>
  <r>
    <x v="13"/>
    <x v="1"/>
    <s v="2022-04-29"/>
    <s v="Gilenya 0,25 mg, gélule  - [fingolimod (chlorhydrate de)]"/>
    <s v="2022-04-11"/>
    <s v="GILENYA 0,25 mg, gélule "/>
    <x v="6"/>
    <x v="1"/>
    <s v="Fingolimod (chlorhydrate de)"/>
    <d v="2022-06-28T00:00:00"/>
  </r>
  <r>
    <x v="13"/>
    <x v="0"/>
    <s v="2022-04-29"/>
    <s v="Rapamune 1 mg/ml, solution buvable  – [Sirolimus]"/>
    <s v=""/>
    <s v="RAPAMUNE 1 mg/ml, solution buvable"/>
    <x v="6"/>
    <x v="1"/>
    <s v="Sirolimus"/>
    <d v="2022-06-28T00:00:00"/>
  </r>
  <r>
    <x v="13"/>
    <x v="0"/>
    <s v="2022-04-29"/>
    <s v="Acuitel 5 mg et 20 mg, comprimé enrobé sécable  – [Chlorhydrate de quinapril]"/>
    <s v=""/>
    <s v="ACUITEL 5 mg et 20 mg, comprimé enrobé sécable"/>
    <x v="3"/>
    <x v="1"/>
    <s v="Chlorhydrate de quinapril"/>
    <d v="2022-06-28T00:00:00"/>
  </r>
  <r>
    <x v="13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1"/>
    <s v="Rémifentanil (chlorhydrate de)"/>
    <d v="2022-06-28T00:00:00"/>
  </r>
  <r>
    <x v="13"/>
    <x v="0"/>
    <s v="2022-04-28"/>
    <s v="Zophren 4 mg/5 ml, sirop  - [Ondansétron]"/>
    <s v=""/>
    <s v="ZOPHREN 4 mg/5 ml, sirop"/>
    <x v="8"/>
    <x v="1"/>
    <s v="Ondansétron"/>
    <d v="2022-06-28T00:00:00"/>
  </r>
  <r>
    <x v="13"/>
    <x v="2"/>
    <s v="2022-04-27"/>
    <s v="Urapidil LP 30 mg - 60 mg, gélule à libération prolongée (Spécialités à base de)  - [Urapidil]"/>
    <s v=""/>
    <s v="URAPIDIL  LP 30 mg - 60 mg, gélule à libération prolongée (Spécialités à base de) "/>
    <x v="3"/>
    <x v="1"/>
    <s v="Urapidil"/>
    <d v="2022-06-28T00:00:00"/>
  </r>
  <r>
    <x v="13"/>
    <x v="1"/>
    <s v="2022-04-26"/>
    <s v="Likozam 1 mg/ml, suspension buvable  - [Clobazam]"/>
    <s v="2022-04-26"/>
    <s v="LIKOZAM 1 mg/ml, suspension buvable"/>
    <x v="5"/>
    <x v="1"/>
    <s v="Clobazam"/>
    <d v="2022-06-28T00:00:00"/>
  </r>
  <r>
    <x v="13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1"/>
    <s v="Fragment Fab d’immunoglobuline antidigitalique ovin"/>
    <d v="2022-06-28T00:00:00"/>
  </r>
  <r>
    <x v="13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1"/>
    <s v="Ropivacaïne (chlorhydrate de)"/>
    <d v="2022-06-28T00:00:00"/>
  </r>
  <r>
    <x v="13"/>
    <x v="2"/>
    <s v="2022-04-21"/>
    <s v="Valium 1 pour cent, solution buvable en gouttes - [Diazepam]"/>
    <s v=""/>
    <s v="VALIUM 1 pour cent, solution buvable en gouttes"/>
    <x v="5"/>
    <x v="1"/>
    <s v="Diazepam"/>
    <d v="2022-06-28T00:00:00"/>
  </r>
  <r>
    <x v="13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1"/>
    <s v="Amoxicilline"/>
    <d v="2022-06-28T00:00:00"/>
  </r>
  <r>
    <x v="13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1"/>
    <s v="Ropivacaïne (chlorhydrate de)"/>
    <d v="2022-06-28T00:00:00"/>
  </r>
  <r>
    <x v="13"/>
    <x v="2"/>
    <s v="2022-04-14"/>
    <s v="Baqsimi 3 mg, poudre nasale en récipient unidose  - [Glucagon]"/>
    <s v=""/>
    <s v="BAQSIMI 3 mg, poudre nasale en récipient unidose"/>
    <x v="2"/>
    <x v="1"/>
    <s v="Glucagon"/>
    <d v="2022-06-28T00:00:00"/>
  </r>
  <r>
    <x v="13"/>
    <x v="1"/>
    <s v="2022-04-13"/>
    <s v="Theracap 131, Iodure (131I) de sodium pour thérapie, gélule -[iodure (131I) de sodium]"/>
    <s v="2022-04-13"/>
    <s v="THERACAP 131, Iodure (131I) de sodium pour thérapie, gélule"/>
    <x v="1"/>
    <x v="1"/>
    <s v="Iodure (131I) de sodium"/>
    <d v="2022-06-28T00:00:00"/>
  </r>
  <r>
    <x v="13"/>
    <x v="1"/>
    <s v="2022-04-12"/>
    <s v="Trasylol 500 000 UIK/50 mL, solution injectable  - [Aprotinine]"/>
    <s v="2022-04-15"/>
    <s v="TRASYLOL 500 000 UIK/50 mL, solution injectable"/>
    <x v="7"/>
    <x v="1"/>
    <s v="Aprotinine"/>
    <d v="2022-06-28T00:00:00"/>
  </r>
  <r>
    <x v="13"/>
    <x v="0"/>
    <s v="2022-04-11"/>
    <s v="Naropeine 2 mg/ml, solution injectable en poche de 200 ml -[ropivacaïne (chlorhydrate de) monohydraté]"/>
    <s v=""/>
    <s v="NAROPEINE 2 mg/ml, solution injectable en poche de 200 ml"/>
    <x v="5"/>
    <x v="1"/>
    <s v="Ropivacaïne (chlorhydrate de)"/>
    <d v="2022-06-28T00:00:00"/>
  </r>
  <r>
    <x v="13"/>
    <x v="0"/>
    <s v="2022-04-11"/>
    <s v="Deroxat 20mg/ 10 ml, suspension buvable -[paroxétine (chlorhydrate de) hémihydraté]"/>
    <s v=""/>
    <s v="DEROXAT 20mg/ 10 ml, suspension buvable"/>
    <x v="5"/>
    <x v="1"/>
    <s v="Paroxétine (chlorhydrate de) hémihydraté"/>
    <d v="2022-06-28T00:00:00"/>
  </r>
  <r>
    <x v="13"/>
    <x v="1"/>
    <s v="2022-04-08"/>
    <s v="Navelbine 50 mg/5 ml, solution injectable en flacon -[vinorelbine (tartrate de)]"/>
    <s v="2022-02-28"/>
    <s v="NAVELBINE 50 mg/5 ml, solution injectable en flacon"/>
    <x v="6"/>
    <x v="1"/>
    <s v="Vinorelbine"/>
    <d v="2022-06-28T00:00:00"/>
  </r>
  <r>
    <x v="13"/>
    <x v="2"/>
    <s v="2022-04-08"/>
    <s v="Elvorine, solution injectable (tous dosages) -[Lévofolinate de calcium]"/>
    <s v=""/>
    <s v="ELVORINE, solution injectable (tous dosages)"/>
    <x v="1"/>
    <x v="1"/>
    <s v="Lévofolinate de calcium"/>
    <d v="2022-06-28T00:00:00"/>
  </r>
  <r>
    <x v="13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1"/>
    <s v="Thiamphénicol"/>
    <d v="2022-06-28T00:00:00"/>
  </r>
  <r>
    <x v="13"/>
    <x v="0"/>
    <s v="2022-04-08"/>
    <s v="Signifor 30 mg, poudre et solvant pour suspension injectable  – [Pasiréotide]"/>
    <s v=""/>
    <s v="SIGNIFOR 30 mg, poudre et solvant pour suspension injectable"/>
    <x v="2"/>
    <x v="1"/>
    <s v="Pasiréotide"/>
    <d v="2022-06-28T00:00:00"/>
  </r>
  <r>
    <x v="13"/>
    <x v="1"/>
    <s v="2022-04-07"/>
    <s v="Brévibloc 10 mg/ml, solution pour perfusion (poche de 250 ml) - [Chlorhydrate d'esmolol]"/>
    <s v="2022-02-11"/>
    <s v="BREVIBLOC 10 mg/ml, solution pour perfusion (poche de 250 ml)"/>
    <x v="3"/>
    <x v="1"/>
    <s v="Esmolol (chlorhydrate d')"/>
    <d v="2022-06-28T00:00:00"/>
  </r>
  <r>
    <x v="13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1"/>
    <s v="Calcium (chlorure de) dihydraté/magnésium (chlorure de) hexahydraté/potassium (chlorure de)/sodium (chlorure de)"/>
    <d v="2022-06-28T00:00:00"/>
  </r>
  <r>
    <x v="13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1"/>
    <s v="Almitrine (mésilate d')"/>
    <d v="2022-06-28T00:00:00"/>
  </r>
  <r>
    <x v="13"/>
    <x v="1"/>
    <s v="2022-04-05"/>
    <s v="Verkazia 1 mg/mL, collyre en émulsion  - [Ciclosporine]"/>
    <s v="2022-03-30"/>
    <s v="VERKAZIA 1 mg/ml, collyre en émulsion"/>
    <x v="6"/>
    <x v="1"/>
    <s v="Ciclosporine"/>
    <d v="2022-06-28T00:00:00"/>
  </r>
  <r>
    <x v="13"/>
    <x v="1"/>
    <s v="2022-04-05"/>
    <s v="Xyllomac 2 g, poudre pour solution injectable/ pour perfusion (IV) (anciennement Clamoxyl 2g)  - [Amoxicilline]"/>
    <s v="2021-04-12"/>
    <s v="XYLLOMAC 2 g, poudre pour solution injectable/ pour perfusion (IV) (anciennement Clamoxyl 2g) "/>
    <x v="0"/>
    <x v="1"/>
    <s v="Amoxicilline"/>
    <d v="2022-06-28T00:00:00"/>
  </r>
  <r>
    <x v="13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06-28T00:00:00"/>
  </r>
  <r>
    <x v="13"/>
    <x v="2"/>
    <s v="2022-04-04"/>
    <s v="Ultravist 370 (370 mg d'Iode/mL), solution injectable en seringue préremplie pour injecteur automatique - [Iopromide] - Bayer Healthcare SAS"/>
    <s v=""/>
    <s v="ULTRAVIST 370 (370 mg d'Iode/mL), solution injectable en seringue préremplie pour injecteur automatique"/>
    <x v="1"/>
    <x v="1"/>
    <s v="Iopromide"/>
    <d v="2022-06-28T00:00:00"/>
  </r>
  <r>
    <x v="13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06-28T00:00:00"/>
  </r>
  <r>
    <x v="13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06-28T00:00:00"/>
  </r>
  <r>
    <x v="13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06-28T00:00:00"/>
  </r>
  <r>
    <x v="13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06-28T00:00:00"/>
  </r>
  <r>
    <x v="13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06-28T00:00:00"/>
  </r>
  <r>
    <x v="13"/>
    <x v="2"/>
    <s v="2022-03-29"/>
    <s v="Teicoplanine Mylan 400 mg , poudre pour solution injectable/pour perfusion ou solution buvable - Viatris Santé"/>
    <s v=""/>
    <s v="TEICOPLANINE Mylan 400 mg, poudre pour solution injectable/pour perfusion ou solution buvable - Viatris Santé"/>
    <x v="0"/>
    <x v="1"/>
    <s v="Téicoplanine"/>
    <d v="2022-06-28T00:00:00"/>
  </r>
  <r>
    <x v="13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06-28T00:00:00"/>
  </r>
  <r>
    <x v="13"/>
    <x v="2"/>
    <s v="2022-03-28"/>
    <s v="Metalyse 10000 unités , poudre et solvant pour solution injectable - Boehringer Ingelheim France"/>
    <s v=""/>
    <s v="METALYSE 10000 unités, poudre et solvant pour solution injectable"/>
    <x v="7"/>
    <x v="1"/>
    <s v="Ténectéplase"/>
    <d v="2022-06-28T00:00:00"/>
  </r>
  <r>
    <x v="13"/>
    <x v="2"/>
    <s v="2022-03-28"/>
    <s v="Actilyse 10, 20, 50 mg , poudre pour solution injectable et perfusion - Boehringer Ingelheim France SAS"/>
    <s v=""/>
    <s v="ACTILYSE 10, 20, 50 mg , poudre pour solution injectable et perfusion"/>
    <x v="7"/>
    <x v="1"/>
    <s v="Altéplase"/>
    <d v="2022-06-28T00:00:00"/>
  </r>
  <r>
    <x v="13"/>
    <x v="1"/>
    <s v="2022-03-25"/>
    <s v="Spécialités à base de Valsartan  seul ou en association avec l’hydrochlorothiazide"/>
    <s v="2022-02-23"/>
    <s v="SPÉCIALITÉS à base de Valsartan  seul ou en association avec l’hydrochlorothiazide"/>
    <x v="3"/>
    <x v="1"/>
    <s v="Valsartan"/>
    <d v="2022-06-28T00:00:00"/>
  </r>
  <r>
    <x v="13"/>
    <x v="1"/>
    <s v="2022-03-24"/>
    <s v="Rythmodan 100 mg , gélule - Cheplapharm France"/>
    <s v="2022-03-14"/>
    <s v="RYTHMODAN 100 mg, gélule"/>
    <x v="3"/>
    <x v="1"/>
    <s v="Disopyramide (phosphate de)"/>
    <d v="2022-06-28T00:00:00"/>
  </r>
  <r>
    <x v="13"/>
    <x v="0"/>
    <s v="2022-03-24"/>
    <s v="Dilantin 250 mg/5 ml , solution injectable - Esteve Pharmaceuticals"/>
    <s v=""/>
    <s v="DILANTIN 250 mg/5 ml, solution injectable"/>
    <x v="5"/>
    <x v="1"/>
    <s v="Phénytoïne"/>
    <d v="2022-06-28T00:00:00"/>
  </r>
  <r>
    <x v="13"/>
    <x v="1"/>
    <s v="2022-03-23"/>
    <s v="Xylocaine 20 mg/ml Adrénaline 0,005 mg/ml , solution injectable - Aspen France"/>
    <s v="2022-03-23"/>
    <s v="XYLOCAINE 20 mg/ml ADRENALINE 0,005 mg/ml, solution injectable"/>
    <x v="5"/>
    <x v="1"/>
    <s v="Adrénaline / Lidocaïne"/>
    <d v="2022-06-28T00:00:00"/>
  </r>
  <r>
    <x v="13"/>
    <x v="0"/>
    <s v="2022-03-22"/>
    <s v="Tresiba 200 unités/ml , solution injectable en stylo prérempli - Novo Nordisk"/>
    <s v=""/>
    <s v="TRESIBA 200 unités/ml, solution injectable en stylo prérempli"/>
    <x v="8"/>
    <x v="1"/>
    <s v="Insuline dégludec"/>
    <d v="2022-06-28T00:00:00"/>
  </r>
  <r>
    <x v="13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06-28T00:00:00"/>
  </r>
  <r>
    <x v="13"/>
    <x v="0"/>
    <s v="2022-03-18"/>
    <s v="Linezolide Arrow 600 mg,  comprimé pelliculé - Arrow"/>
    <s v=""/>
    <s v="LINEZOLIDE Arrow 600 mg,  comprimé pelliculé - Arrow"/>
    <x v="0"/>
    <x v="1"/>
    <s v="Linézolide"/>
    <d v="2022-06-28T00:00:00"/>
  </r>
  <r>
    <x v="13"/>
    <x v="0"/>
    <s v="2022-03-18"/>
    <s v="Linezolide OHRE Pharma 600 mg , comprimé pelliculé - OHRE Pharma"/>
    <s v=""/>
    <s v="LINEZOLIDE Ohre Pharma 600 mg, comprimé pelliculé"/>
    <x v="0"/>
    <x v="1"/>
    <s v="Linézolide"/>
    <d v="2022-06-28T00:00:00"/>
  </r>
  <r>
    <x v="13"/>
    <x v="1"/>
    <s v="2022-03-17"/>
    <s v="Vogalene 0,1 %, solution buvable en flacon - Teva Santé"/>
    <s v="2022-03-15"/>
    <s v="VOGALENE 0,1 %, solution buvable en flacon"/>
    <x v="8"/>
    <x v="1"/>
    <s v="Métopimazine"/>
    <d v="2022-06-28T00:00:00"/>
  </r>
  <r>
    <x v="13"/>
    <x v="1"/>
    <s v="2022-03-17"/>
    <s v="Sectral 40 mg/ml , solution buvable en flacon - Cheplapharm"/>
    <s v="2022-03-15"/>
    <s v="SECTRAL 40 mg/ml, solution buvable en flacon"/>
    <x v="3"/>
    <x v="1"/>
    <s v="Acébutolol"/>
    <d v="2022-06-28T00:00:00"/>
  </r>
  <r>
    <x v="13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06-28T00:00:00"/>
  </r>
  <r>
    <x v="13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06-28T00:00:00"/>
  </r>
  <r>
    <x v="13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06-28T00:00:00"/>
  </r>
  <r>
    <x v="13"/>
    <x v="1"/>
    <s v="2022-03-14"/>
    <s v="Succicaptal 200 mg , gélule - Serb S.A.S."/>
    <s v="2022-03-14"/>
    <s v="SUCCIAPTAL 200 mg, gélule"/>
    <x v="0"/>
    <x v="1"/>
    <s v="Succinylsulfathiazole"/>
    <d v="2022-06-28T00:00:00"/>
  </r>
  <r>
    <x v="13"/>
    <x v="2"/>
    <s v="2022-03-11"/>
    <s v="Sivextro 200 mg , comprimé pelliculé - MSD France"/>
    <s v=""/>
    <s v="SIVEXTRO 200 mg, comprimé pelliculé"/>
    <x v="0"/>
    <x v="1"/>
    <s v="Tédizolid (phosphate de)"/>
    <d v="2022-06-28T00:00:00"/>
  </r>
  <r>
    <x v="13"/>
    <x v="1"/>
    <s v="2022-03-10"/>
    <s v="Megace 160 mg , comprimé"/>
    <s v="2022-03-10"/>
    <s v="MEGACE 160 mg, comprimé"/>
    <x v="6"/>
    <x v="1"/>
    <s v="Acétate de mégestrol"/>
    <d v="2022-06-28T00:00:00"/>
  </r>
  <r>
    <x v="13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06-28T00:00:00"/>
  </r>
  <r>
    <x v="13"/>
    <x v="1"/>
    <s v="2022-03-01"/>
    <s v="Tachosil , matrice pour collage tissulaire"/>
    <s v="2022-03-01"/>
    <s v="TACHOSIL, matrice pour collage tissulaire"/>
    <x v="7"/>
    <x v="1"/>
    <s v="Fibrinogène/Thrombine"/>
    <d v="2022-06-28T00:00:00"/>
  </r>
  <r>
    <x v="13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06-28T00:00:00"/>
  </r>
  <r>
    <x v="13"/>
    <x v="2"/>
    <s v="2022-02-22"/>
    <s v="Lyrica 20 mg/ml , solution buvable"/>
    <s v=""/>
    <s v="LYRICA 20 mg/ml, solution buvable"/>
    <x v="5"/>
    <x v="1"/>
    <s v="Prégabaline"/>
    <d v="2022-06-28T00:00:00"/>
  </r>
  <r>
    <x v="13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06-28T00:00:00"/>
  </r>
  <r>
    <x v="13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06-28T00:00:00"/>
  </r>
  <r>
    <x v="13"/>
    <x v="2"/>
    <s v="2022-02-16"/>
    <s v="Kardegic 500 mg/5 ml , poudre pour solution injectable"/>
    <s v=""/>
    <s v="KARDEGIC 500 mg/5 ml, poudre pour solution injectable"/>
    <x v="5"/>
    <x v="1"/>
    <s v="DL-lysine (acétylsalicylate de)"/>
    <d v="2022-06-28T00:00:00"/>
  </r>
  <r>
    <x v="13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06-28T00:00:00"/>
  </r>
  <r>
    <x v="13"/>
    <x v="1"/>
    <s v="2022-02-14"/>
    <s v="Zerbaxa 1 g/0,5 g , poudre pour solution à diluer pour perfusion"/>
    <s v="2022-02-10"/>
    <s v="ZERBAXA 0,1 g/0,5 g, poudre pour solution à diluer pour perfusion"/>
    <x v="0"/>
    <x v="1"/>
    <s v="Ceftolozane / Tazobactam"/>
    <d v="2022-06-28T00:00:00"/>
  </r>
  <r>
    <x v="13"/>
    <x v="3"/>
    <s v="2022-02-10"/>
    <s v="Rebetol 40 mg/ml , solution buvable"/>
    <s v=""/>
    <s v="REBETOL 40 mg/ml, solution buvable"/>
    <x v="0"/>
    <x v="1"/>
    <s v="Ribavirine"/>
    <d v="2022-06-28T00:00:00"/>
  </r>
  <r>
    <x v="13"/>
    <x v="1"/>
    <s v="2022-02-10"/>
    <s v="Hyqvia 100 mg/ml , solution pour perfusion par voie sous-cutanée"/>
    <s v="2020-12-09"/>
    <s v="HYQVIA 100 mg/ml, solution pour perfusion par voie sous-cutanée"/>
    <x v="0"/>
    <x v="1"/>
    <s v="Immunoglobuline humaine normale"/>
    <d v="2022-06-28T00:00:00"/>
  </r>
  <r>
    <x v="13"/>
    <x v="1"/>
    <s v="2022-02-09"/>
    <s v="Benzoate de Sodium AP-HP 1 g - 10 mL , solution à diluer pour perfusion"/>
    <s v="2022-02-09"/>
    <s v="BENZOATE de Sodium AP-HP 1 g - 10 mL, solution à diluer pour perfusion"/>
    <x v="5"/>
    <x v="1"/>
    <s v="Benzoate de sodium"/>
    <d v="2022-06-28T00:00:00"/>
  </r>
  <r>
    <x v="13"/>
    <x v="1"/>
    <s v="2022-02-09"/>
    <s v="Tegeline 50 mg/mL , poudre et solvant pour solution pour perfusion, format 2,5 g"/>
    <s v=""/>
    <s v="TEGELINE 50 mg/mL, poudre et solvant pour solution pour perfusion, format 2,5 g"/>
    <x v="0"/>
    <x v="1"/>
    <s v="Immunoglobuline humaine normale"/>
    <d v="2022-06-28T00:00:00"/>
  </r>
  <r>
    <x v="13"/>
    <x v="2"/>
    <s v="2022-02-08"/>
    <s v="Topotecan Hospira 4 mg/4ml , solution à diluer pour perfusion"/>
    <s v=""/>
    <s v="TOPOTECAN HOSPIRA 4 mg/4ml, solution à diluer pour perfusion"/>
    <x v="6"/>
    <x v="1"/>
    <s v="Topotécane (chlorhydrate de)"/>
    <d v="2022-06-28T00:00:00"/>
  </r>
  <r>
    <x v="13"/>
    <x v="0"/>
    <s v="2022-02-04"/>
    <s v="Erwinase 10 000 UI/flacon , poudre pour solution pour injection - Arrêt de distribution"/>
    <s v=""/>
    <s v="ERWINASE 10 000 UI/flacon, poudre pour solution pour injection"/>
    <x v="6"/>
    <x v="1"/>
    <s v="L-asparaginase"/>
    <d v="2022-06-28T00:00:00"/>
  </r>
  <r>
    <x v="13"/>
    <x v="1"/>
    <s v="2022-02-04"/>
    <s v="Nalador 500 microgrammes , lyophilisat pour usage parentéral"/>
    <s v="2022-02-04"/>
    <s v="NALADOR 500 microgrammes, lyophilisat pour usage parentéral"/>
    <x v="11"/>
    <x v="1"/>
    <s v="Sulprostone"/>
    <d v="2022-06-28T00:00:00"/>
  </r>
  <r>
    <x v="13"/>
    <x v="1"/>
    <s v="2022-02-03"/>
    <s v="Methotrexate Mylan , solution injectable"/>
    <s v="2022-02-03"/>
    <s v="METHOTREXATE Mylan, solution injectable"/>
    <x v="6"/>
    <x v="1"/>
    <s v="Méthotrexate"/>
    <d v="2022-06-28T00:00:00"/>
  </r>
  <r>
    <x v="13"/>
    <x v="2"/>
    <s v="2022-02-02"/>
    <s v="Iodure (131I) de sodium pour therapie curiumpharma , gélule"/>
    <s v=""/>
    <s v="IODURE (131I) de sodium pour therapie curiumpharma, gélule"/>
    <x v="1"/>
    <x v="1"/>
    <s v="Iodure (131I) de sodium"/>
    <d v="2022-06-28T00:00:00"/>
  </r>
  <r>
    <x v="13"/>
    <x v="1"/>
    <s v="2022-02-01"/>
    <s v="Trandate 5 mg/ml , solution injectable"/>
    <s v="2022-02-01"/>
    <s v="TRANDATE 5 mg/ml, solution injectable"/>
    <x v="3"/>
    <x v="1"/>
    <s v="Labétalol (chlorhydrate de)"/>
    <d v="2022-06-28T00:00:00"/>
  </r>
  <r>
    <x v="13"/>
    <x v="1"/>
    <s v="2022-01-27"/>
    <s v="Tubertest,  solution injectable Dérivé protéinique purifié de tuberculine"/>
    <s v="2022-01-27"/>
    <s v="TUBERTEST, solution injectable Dérivé protéinique purifié de tuberculine"/>
    <x v="1"/>
    <x v="1"/>
    <s v="Tuberculine purifiée"/>
    <d v="2022-06-28T00:00:00"/>
  </r>
  <r>
    <x v="13"/>
    <x v="1"/>
    <s v="2022-01-25"/>
    <s v="Colchimax , comprimé pelliculé sécable"/>
    <s v=""/>
    <s v="COLCHIMAX, comprimé pelliculé sécable"/>
    <x v="10"/>
    <x v="1"/>
    <s v="Colchicine/Opium/Tiémonium méthylsulfate"/>
    <d v="2022-06-28T00:00:00"/>
  </r>
  <r>
    <x v="13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6-28T00:00:00"/>
  </r>
  <r>
    <x v="13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6-28T00:00:00"/>
  </r>
  <r>
    <x v="13"/>
    <x v="1"/>
    <s v="2022-01-20"/>
    <s v="Pentacarinat 300 mg , poudre pour aérosol et pour usage parentéral"/>
    <s v="2021-05-25"/>
    <s v="PENTACARINAT 300 mg, poudre pour aérosol et pour usage parentéral"/>
    <x v="9"/>
    <x v="1"/>
    <s v="Pentamidine (isétionate de) "/>
    <d v="2022-06-28T00:00:00"/>
  </r>
  <r>
    <x v="13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6-28T00:00:00"/>
  </r>
  <r>
    <x v="13"/>
    <x v="2"/>
    <s v="2022-01-17"/>
    <s v="Nulojix 250 mg , poudre pour solution à diluer pour perfusion"/>
    <s v=""/>
    <s v="NULOJIX 250 mg, poudre pour solution à diluer pour perfusion"/>
    <x v="6"/>
    <x v="1"/>
    <s v="Bélatacept"/>
    <d v="2022-06-28T00:00:00"/>
  </r>
  <r>
    <x v="13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1"/>
    <s v="Lymécycline"/>
    <d v="2022-06-28T00:00:00"/>
  </r>
  <r>
    <x v="13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1"/>
    <s v="Chlorure de magnésium"/>
    <d v="2022-06-28T00:00:00"/>
  </r>
  <r>
    <x v="13"/>
    <x v="1"/>
    <s v="2022-01-14"/>
    <s v="Kevzara 150 mg , solution injectable en seringue préremplie"/>
    <s v="2022-01-14"/>
    <s v="KEVZARA 150 mg, solution injectable en seringue préremplie"/>
    <x v="6"/>
    <x v="1"/>
    <s v="Sarilumab"/>
    <d v="2022-06-28T00:00:00"/>
  </r>
  <r>
    <x v="13"/>
    <x v="1"/>
    <s v="2022-01-14"/>
    <s v="Morphine (chlorhydrate) Lavoisier 20 mg/ml , solution injectable"/>
    <s v="2022-01-14"/>
    <s v="MORPHINE (SULFATE) LAVOISIER 20 mg/ml, solution injectable"/>
    <x v="5"/>
    <x v="1"/>
    <s v="Morphine (sulfate)"/>
    <d v="2022-06-28T00:00:00"/>
  </r>
  <r>
    <x v="13"/>
    <x v="1"/>
    <s v="2022-01-14"/>
    <s v="Morphine (sulfate) Lavoisier 50 mg/ml , solution injectable"/>
    <s v="2022-01-14"/>
    <s v="MORPHINE (SULFATE) LAVOISIER 50 mg/ml, solution injectable"/>
    <x v="5"/>
    <x v="1"/>
    <s v="Morphine (sulfate)"/>
    <d v="2022-06-28T00:00:00"/>
  </r>
  <r>
    <x v="13"/>
    <x v="1"/>
    <s v="2022-01-10"/>
    <s v="Gardenal 50 mg, comprimé , boîte de 30 comprimés"/>
    <s v="2022-01-10"/>
    <s v="GARDENAL 50 mg, comprimé, boîte de 30 comprimés"/>
    <x v="5"/>
    <x v="1"/>
    <s v="Phénobarbital sodique"/>
    <d v="2022-06-28T00:00:00"/>
  </r>
  <r>
    <x v="13"/>
    <x v="0"/>
    <s v="2022-01-04"/>
    <s v="PROPRANOLOL ACETLAB 5 mg/5 mL , solution injectable"/>
    <s v="2022-06-01"/>
    <s v="PROPRANOLOL ACETLAB 5 mg/5 mL, solution injectable"/>
    <x v="3"/>
    <x v="1"/>
    <s v="Propranolol"/>
    <d v="2022-06-28T00:00:00"/>
  </r>
  <r>
    <x v="13"/>
    <x v="2"/>
    <s v="2022-01-03"/>
    <s v="RESPREEZA® , poudre et solvant pour solution injectable/perfusion"/>
    <s v=""/>
    <s v="RESPREEZA 1000 mg, 4000 mg, 5000 mg, poudre et solvant pour solution injectable/perfusion"/>
    <x v="7"/>
    <x v="1"/>
    <s v="Alpha-1 antitrypsine"/>
    <d v="2022-06-28T00:00:00"/>
  </r>
  <r>
    <x v="13"/>
    <x v="2"/>
    <s v="2021-12-24"/>
    <s v="THERASOLV 100 000 UI , poudre pour solution injectable/pour perfusion"/>
    <s v=""/>
    <s v="THERASOLV 100 000 UI, poudre pour solution injectable/pour perfusion"/>
    <x v="7"/>
    <x v="1"/>
    <s v="Urokinase"/>
    <d v="2022-06-28T00:00:00"/>
  </r>
  <r>
    <x v="13"/>
    <x v="1"/>
    <s v="2021-12-22"/>
    <s v="CELESTENE CHRONODOSE 5,70 mg/ml , suspension injectable"/>
    <s v=""/>
    <s v="CELESTENE CHRONODOSE 5,70 mg/ml, suspension injectable"/>
    <x v="2"/>
    <x v="1"/>
    <s v="Bétaméthasone"/>
    <d v="2022-06-28T00:00:00"/>
  </r>
  <r>
    <x v="13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6-28T00:00:00"/>
  </r>
  <r>
    <x v="13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6-28T00:00:00"/>
  </r>
  <r>
    <x v="13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6-28T00:00:00"/>
  </r>
  <r>
    <x v="13"/>
    <x v="1"/>
    <s v="2021-11-30"/>
    <s v="ALFALASTIN 33,33 mg/ml , poudre et solvant pour solution injectable"/>
    <s v="2021-11-29"/>
    <s v="ALFALASTIN 33,33 mg/ml , poudre et solvant pour solution injectable"/>
    <x v="7"/>
    <x v="1"/>
    <s v="Alpha-1 antitrypsine"/>
    <d v="2022-06-28T00:00:00"/>
  </r>
  <r>
    <x v="13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6-28T00:00:00"/>
  </r>
  <r>
    <x v="13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6-28T00:00:00"/>
  </r>
  <r>
    <x v="13"/>
    <x v="1"/>
    <s v="2021-11-29"/>
    <s v="PROGESTERONE RETARD PHARLON 500 mg/2 ml , solution injectable IM en ampoule"/>
    <s v="2021-11-29"/>
    <s v="PROGESTERONE RETARD PHARLON 500 mg/2 ml, solution injectable IM en ampoule"/>
    <x v="11"/>
    <x v="1"/>
    <s v="Progestérone"/>
    <d v="2022-06-28T00:00:00"/>
  </r>
  <r>
    <x v="13"/>
    <x v="1"/>
    <s v="2021-11-23"/>
    <s v="ISENTRESS 100 mg , granulés pour suspension buvable"/>
    <s v="2021-09-01"/>
    <s v="ISENTRESS 100 mg, granulés pour suspension buvable"/>
    <x v="0"/>
    <x v="1"/>
    <s v="Raltégravir"/>
    <d v="2022-06-28T00:00:00"/>
  </r>
  <r>
    <x v="13"/>
    <x v="2"/>
    <s v="2021-11-19"/>
    <s v="TIGREAT 2,5 mg , comprimés pelliculés"/>
    <s v=""/>
    <s v="TIGREAT 2,5 mg, comprimés pelliculés"/>
    <x v="0"/>
    <x v="1"/>
    <s v="Tigécycline"/>
    <d v="2022-06-28T00:00:00"/>
  </r>
  <r>
    <x v="13"/>
    <x v="1"/>
    <s v="2021-11-18"/>
    <s v="VORICONAZOLE OHRE PHARMA 200 mg , poudre pour solution pour perfusion"/>
    <s v="2021-10-01"/>
    <s v="VORICONAZOLE OHRE PHARMA 200 mg, poudre pour solution pour perfusion"/>
    <x v="0"/>
    <x v="1"/>
    <s v="Voriconazole"/>
    <d v="2022-06-28T00:00:00"/>
  </r>
  <r>
    <x v="13"/>
    <x v="2"/>
    <s v="2021-11-18"/>
    <s v="BRICANYL 0,5 mg/1 ml , solution injectable en ampoule"/>
    <s v=""/>
    <s v="BRICANYL 0,5 mg/1 ml, solution injectable en ampoule"/>
    <x v="12"/>
    <x v="1"/>
    <s v="Terbutaline"/>
    <d v="2022-06-28T00:00:00"/>
  </r>
  <r>
    <x v="13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6-28T00:00:00"/>
  </r>
  <r>
    <x v="13"/>
    <x v="2"/>
    <s v="2021-11-05"/>
    <s v="SOLUPRED 5 mg et 20 mg , comprimé orodispersible"/>
    <s v=""/>
    <s v="SOLUPRED 5 mg et 20 mg, comprimé orodispersible"/>
    <x v="2"/>
    <x v="1"/>
    <s v="Prednisolone"/>
    <d v="2022-06-28T00:00:00"/>
  </r>
  <r>
    <x v="13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6-28T00:00:00"/>
  </r>
  <r>
    <x v="13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6-28T00:00:00"/>
  </r>
  <r>
    <x v="13"/>
    <x v="1"/>
    <s v="2021-11-02"/>
    <s v="SCOPOLAMINE COOPER 0,5 mg/2 ml , solution injectable"/>
    <s v="2021-10-29"/>
    <s v="SCOPOLAMINE COOPER 0,5 mg/2 ml, solution injectable"/>
    <x v="8"/>
    <x v="1"/>
    <s v="Scopolamine"/>
    <d v="2022-06-28T00:00:00"/>
  </r>
  <r>
    <x v="13"/>
    <x v="1"/>
    <s v="2021-10-29"/>
    <s v="ACLOTINE 100 UI/mL , poudre et solvant pour solution injectable, format 1000 UI"/>
    <s v="2021-06-01"/>
    <s v="ACLOTINE 100 UI/mL , poudre et solvant pour solution injectable, format 1000 UI"/>
    <x v="7"/>
    <x v="1"/>
    <s v="Antithrombine humaine"/>
    <d v="2022-06-28T00:00:00"/>
  </r>
  <r>
    <x v="13"/>
    <x v="0"/>
    <s v="2021-10-28"/>
    <s v="RIFADINE 300 mg, gélule"/>
    <s v=""/>
    <s v="RIFADINE 300 mg, gélule"/>
    <x v="0"/>
    <x v="1"/>
    <s v="Rifampicine sodique"/>
    <d v="2022-06-28T00:00:00"/>
  </r>
  <r>
    <x v="13"/>
    <x v="1"/>
    <s v="2021-10-27"/>
    <s v="ALENDRONATE 10 mg , comprimé"/>
    <s v="2021-10-27"/>
    <s v="ALENDRONATE 10 mg, comprimé"/>
    <x v="10"/>
    <x v="1"/>
    <s v="Acide alendronique"/>
    <d v="2022-06-28T00:00:00"/>
  </r>
  <r>
    <x v="13"/>
    <x v="1"/>
    <s v="2021-10-21"/>
    <s v="RESITUNE 100 mg  Comprimé gastro-résistant Flacon de 30 et Flacon de 90"/>
    <s v="2021-10-21"/>
    <s v="RESITUNE 100 mg  Comprimé gastro-résistant Flacon de 30 et Flacon de 90"/>
    <x v="7"/>
    <x v="1"/>
    <s v="Acide acétylsalicylique"/>
    <d v="2022-06-28T00:00:00"/>
  </r>
  <r>
    <x v="13"/>
    <x v="1"/>
    <s v="2021-10-21"/>
    <s v="RESITUNE 75 mg  Comprimé gastro-résistant Flacon de 30 et Flacon de 90"/>
    <s v="2021-10-21"/>
    <s v="RESITUNE 75 mg  Comprimé gastro-résistant Flacon de 30 et Flacon de 90"/>
    <x v="7"/>
    <x v="1"/>
    <s v="Acide acétylsalicylique"/>
    <d v="2022-06-28T00:00:00"/>
  </r>
  <r>
    <x v="13"/>
    <x v="2"/>
    <s v="2021-10-21"/>
    <s v="VYNDAQEL 61 mg , capsule molle"/>
    <s v=""/>
    <s v="VYNDAQEL 61 mg, capsule molle"/>
    <x v="5"/>
    <x v="1"/>
    <s v="Tafamidis"/>
    <d v="2022-06-28T00:00:00"/>
  </r>
  <r>
    <x v="13"/>
    <x v="1"/>
    <s v="2021-10-20"/>
    <s v="PARLODEL 5 mg, gélule et PARLODEL 10 mg, gélule"/>
    <s v="2021-10-04"/>
    <s v="PARLODEL 5 mg, gélule et PARLODEL 10 mg, gélule"/>
    <x v="5"/>
    <x v="1"/>
    <s v="Bromocriptine (mésilate de)"/>
    <d v="2022-06-28T00:00:00"/>
  </r>
  <r>
    <x v="13"/>
    <x v="1"/>
    <s v="2021-10-19"/>
    <s v="BARACLUDE 1 mg , comprimé pelliculé"/>
    <s v="2021-10-19"/>
    <s v="BARACLUDE 1 mg, comprimé pelliculé"/>
    <x v="0"/>
    <x v="1"/>
    <s v="Entécavir"/>
    <d v="2022-06-28T00:00:00"/>
  </r>
  <r>
    <x v="13"/>
    <x v="1"/>
    <s v="2021-10-18"/>
    <s v="FIRMAGON 80 mg , poudre et solvant pour solution injectable"/>
    <s v="2021-10-18"/>
    <s v="FIRMAGON 80 mg, poudre et solvant pour solution injectable"/>
    <x v="6"/>
    <x v="1"/>
    <s v="Dégarélix"/>
    <d v="2022-06-28T00:00:00"/>
  </r>
  <r>
    <x v="13"/>
    <x v="1"/>
    <s v="2021-10-08"/>
    <s v="DEPAKOTE 250 mg et 500 mg , comprimé gastro-résistant"/>
    <s v="2021-07-01"/>
    <s v="DEPAKOTE 250 mg et 500 mg, comprimé gastro-résistant"/>
    <x v="5"/>
    <x v="1"/>
    <s v="Acide valproïque"/>
    <d v="2022-06-28T00:00:00"/>
  </r>
  <r>
    <x v="13"/>
    <x v="1"/>
    <s v="2021-10-04"/>
    <s v="GARDENAL 100 mg , comprimé"/>
    <s v=""/>
    <s v="GARDENAL 100 mg, comprimé"/>
    <x v="5"/>
    <x v="1"/>
    <s v="Phénobarbital sodique"/>
    <d v="2022-06-28T00:00:00"/>
  </r>
  <r>
    <x v="13"/>
    <x v="1"/>
    <s v="2021-10-01"/>
    <s v="FROVATRIPTAN TEVA 2,5 mg,  comprimé pelliculé"/>
    <s v="2021-10-01"/>
    <s v="FROVATRIPTAN TEVA 2,5 mg,  comprimé pelliculé"/>
    <x v="5"/>
    <x v="1"/>
    <s v="Frovatriptan"/>
    <d v="2022-06-28T00:00:00"/>
  </r>
  <r>
    <x v="13"/>
    <x v="1"/>
    <s v="2021-10-01"/>
    <s v="HEPARINE CHOAY 25 000 UI/5 ml  solution injectable IV"/>
    <s v="2021-07-23"/>
    <s v="HEPARINE Choay 25 000 UI/5 ml  solution injectable"/>
    <x v="7"/>
    <x v="1"/>
    <s v="Héparine sodique"/>
    <d v="2022-06-28T00:00:00"/>
  </r>
  <r>
    <x v="13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1"/>
    <s v="Olanzapine"/>
    <d v="2022-06-28T00:00:00"/>
  </r>
  <r>
    <x v="13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6-28T00:00:00"/>
  </r>
  <r>
    <x v="13"/>
    <x v="1"/>
    <s v="2021-09-24"/>
    <s v="VORICONAZOLE ARROW 200 mg  poudre pour solution pour perfusion"/>
    <s v="2021-08-27"/>
    <s v="VORICONAZOLE ARROW 200 mg  poudre pour solution pour perfusion"/>
    <x v="0"/>
    <x v="1"/>
    <s v="Voriconazole"/>
    <d v="2022-06-28T00:00:00"/>
  </r>
  <r>
    <x v="13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1"/>
    <s v="Olanzapine"/>
    <d v="2022-06-28T00:00:00"/>
  </r>
  <r>
    <x v="13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1"/>
    <s v="Olanzapine"/>
    <d v="2022-06-28T00:00:00"/>
  </r>
  <r>
    <x v="13"/>
    <x v="1"/>
    <s v="2021-09-03"/>
    <s v="ACIDE ACETYLSALICYLIQUE MYLAN 100 mg , comprimé gastro-résistant"/>
    <s v="2021-04-13"/>
    <s v="ACIDE ACETYLSALICYLIQUE MYLAN 100 mg , comprimé gastro-résistant"/>
    <x v="7"/>
    <x v="1"/>
    <s v="Acide acétylsalicylique"/>
    <d v="2022-06-28T00:00:00"/>
  </r>
  <r>
    <x v="13"/>
    <x v="1"/>
    <s v="2021-09-03"/>
    <s v="ADIAZINE 500 mg , comprimé"/>
    <s v="2020-06-08"/>
    <s v="ADIAZINE 500 mg , comprimé"/>
    <x v="0"/>
    <x v="1"/>
    <s v="Sulfadiazine"/>
    <d v="2022-06-28T00:00:00"/>
  </r>
  <r>
    <x v="13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1"/>
    <s v="Amoxicilline / acide clavulanique"/>
    <d v="2022-06-28T00:00:00"/>
  </r>
  <r>
    <x v="13"/>
    <x v="1"/>
    <s v="2021-09-03"/>
    <s v="ASPIRINE PROTECT 100 mg , comprimé gastro-résistant"/>
    <s v="2021-04-13"/>
    <s v="ASPIRINE PROTECT 100 mg, comprimé gastro-résistant"/>
    <x v="7"/>
    <x v="1"/>
    <s v="Acide acétylsalicylique"/>
    <d v="2022-06-28T00:00:00"/>
  </r>
  <r>
    <x v="13"/>
    <x v="1"/>
    <s v="2021-09-03"/>
    <s v="CYNOMEL 0,025 mg , comprimé sécable"/>
    <s v="2021-04-13"/>
    <s v="CYNOMEL 0,025 mg, comprimé sécable"/>
    <x v="2"/>
    <x v="1"/>
    <s v="Liothyronine sodique"/>
    <d v="2022-06-28T00:00:00"/>
  </r>
  <r>
    <x v="13"/>
    <x v="1"/>
    <s v="2021-09-03"/>
    <s v="DEPAMIDE 300 mg , comprimé pelliculé gastro-résistant"/>
    <s v="2020-09-22"/>
    <s v="DEPAMIDE 300 mg, comprimé pelliculé gastro-résistant"/>
    <x v="5"/>
    <x v="1"/>
    <s v="Valpromide"/>
    <d v="2022-06-28T00:00:00"/>
  </r>
  <r>
    <x v="13"/>
    <x v="1"/>
    <s v="2021-09-03"/>
    <s v="ESKAZOLE 400 mg, comprimé"/>
    <s v="2021-04-01"/>
    <s v="ESKAZOLE 400 mg, comprimé"/>
    <x v="9"/>
    <x v="1"/>
    <s v="Albendazole"/>
    <d v="2022-06-28T00:00:00"/>
  </r>
  <r>
    <x v="13"/>
    <x v="1"/>
    <s v="2021-09-03"/>
    <s v="LHRH FERRING 100 microgrammes/1 ml, solution injectable"/>
    <s v="2021-04-06"/>
    <s v="LHRH FERRING 100 microgrammes/1 ml, solution injectable"/>
    <x v="1"/>
    <x v="1"/>
    <s v="Acétate de gonadoréline"/>
    <d v="2022-06-28T00:00:00"/>
  </r>
  <r>
    <x v="13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1"/>
    <s v="Pipéracilline"/>
    <d v="2022-06-28T00:00:00"/>
  </r>
  <r>
    <x v="13"/>
    <x v="1"/>
    <s v="2021-09-03"/>
    <s v="TALOXA  600 mg comprimé, TALOXA 600 mg/5 ml suspension buvable"/>
    <s v="2020-02-27"/>
    <s v="TALOXA  600 mg comprimé, TALOXA 600 mg/5 ml suspension buvable"/>
    <x v="5"/>
    <x v="1"/>
    <s v="Felbamate"/>
    <d v="2022-06-28T00:00:00"/>
  </r>
  <r>
    <x v="13"/>
    <x v="1"/>
    <s v="2021-09-03"/>
    <s v="SPOTOF 500 mg comprimé pelliculé et EXACYL 500mg  comprimé pelliculé"/>
    <s v="2021-04-21"/>
    <s v="SPOTOF 500 mg comprimé pelliculé et EXACYL 500mg  comprimé pelliculé"/>
    <x v="7"/>
    <x v="1"/>
    <s v="Tranexamique (acide)"/>
    <d v="2022-06-28T00:00:00"/>
  </r>
  <r>
    <x v="13"/>
    <x v="1"/>
    <s v="2021-09-03"/>
    <s v="CYAMEMAZINE 25 mg, comprimé pelliculé sécable (Spécialités à base de)"/>
    <s v="2021-04-16"/>
    <s v="CYAMEMAZINE 25 mg, comprimé pelliculé sécable (Spécialités à base de)"/>
    <x v="5"/>
    <x v="1"/>
    <s v="Cyamémazine"/>
    <d v="2022-06-28T00:00:00"/>
  </r>
  <r>
    <x v="13"/>
    <x v="1"/>
    <s v="2021-09-03"/>
    <s v="PROVAMES 2 mg  comprimé pelliculé"/>
    <s v="2021-04-16"/>
    <s v="PROVAMES 2 mg  comprimé pelliculé"/>
    <x v="11"/>
    <x v="1"/>
    <s v="Estradiol hémihydraté"/>
    <d v="2022-06-28T00:00:00"/>
  </r>
  <r>
    <x v="13"/>
    <x v="1"/>
    <s v="2021-09-03"/>
    <s v="AMMONAPS 500 mg , comprimé"/>
    <s v="2021-05-12"/>
    <s v="AMMONAPS 500 mg, comprimé"/>
    <x v="8"/>
    <x v="1"/>
    <s v="Phénylbutyrate de sodium"/>
    <d v="2022-06-28T00:00:00"/>
  </r>
  <r>
    <x v="13"/>
    <x v="1"/>
    <s v="2021-09-03"/>
    <s v="PARLODEL 2,5 mg  comprimé sécable"/>
    <s v="2021-08-02"/>
    <s v="PARLODEL 2,5 mg  comprimé sécable"/>
    <x v="11"/>
    <x v="1"/>
    <s v="Bromocriptine"/>
    <d v="2022-06-28T00:00:00"/>
  </r>
  <r>
    <x v="13"/>
    <x v="1"/>
    <s v="2021-08-30"/>
    <s v="DAPTOMYCINE ACCORD 350 mg , poudre pour solution injectable/pour perfusion"/>
    <s v="2021-08-16"/>
    <s v="DAPTOMYCINE ACCORD 350 mg, poudre pour solution injectable/pour perfusion"/>
    <x v="0"/>
    <x v="1"/>
    <s v="Daptomycine"/>
    <d v="2022-06-28T00:00:00"/>
  </r>
  <r>
    <x v="13"/>
    <x v="1"/>
    <s v="2021-08-27"/>
    <s v="VABOREM 1g/1g , poudre pour solution à diluer pour perfusion"/>
    <s v="2021-08-26"/>
    <s v="VABOREM 1g/1g, poudre pour solution à diluer pour perfusion"/>
    <x v="0"/>
    <x v="1"/>
    <s v="Méropénem/Vaborbactam"/>
    <d v="2022-06-28T00:00:00"/>
  </r>
  <r>
    <x v="13"/>
    <x v="1"/>
    <s v="2021-08-24"/>
    <s v="TALZENNA 1 mg, gélule - TALZENNA 0.5 mg, gélule"/>
    <s v="2021-08-24"/>
    <s v="TALZENNA 1 mg, gélule - TALZENNA 0.5 mg, gélule"/>
    <x v="6"/>
    <x v="1"/>
    <s v="Talazoparib"/>
    <d v="2022-06-28T00:00:00"/>
  </r>
  <r>
    <x v="13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6-28T00:00:00"/>
  </r>
  <r>
    <x v="13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6-28T00:00:00"/>
  </r>
  <r>
    <x v="13"/>
    <x v="1"/>
    <s v="2021-08-18"/>
    <s v="LAROSCORBINE 1g/5ml , solution injectable"/>
    <s v="2021-08-18"/>
    <s v="LAROSCORBINE 1g/5ml, solution injectable"/>
    <x v="8"/>
    <x v="1"/>
    <s v="Acide ascorbique"/>
    <d v="2022-06-28T00:00:00"/>
  </r>
  <r>
    <x v="13"/>
    <x v="1"/>
    <s v="2021-08-16"/>
    <s v="LEVODOPA CARBIDOPA TEVA 100 mg/10 mg , comprimé sécable"/>
    <s v="2021-05-03"/>
    <s v="LEVODOPA CARBIDOPA TEVA 100 mg/10 mg, comprimé sécable"/>
    <x v="5"/>
    <x v="1"/>
    <s v="Lévodopa / bensérazide base"/>
    <d v="2022-06-28T00:00:00"/>
  </r>
  <r>
    <x v="13"/>
    <x v="0"/>
    <s v="2021-08-16"/>
    <s v="DIPENTUM  250 mg comprimé et DIPENTUM 500 mg comprimé"/>
    <s v=""/>
    <s v="DIPENTUM  250 mg comprimé et DIPENTUM 500 mg comprimé"/>
    <x v="8"/>
    <x v="1"/>
    <s v="Olsalazine sodique"/>
    <d v="2022-06-28T00:00:00"/>
  </r>
  <r>
    <x v="13"/>
    <x v="1"/>
    <s v="2021-08-13"/>
    <s v="EMEND 125 mg , poudre pour suspension buvable"/>
    <s v="2021-08-13"/>
    <s v="EMEND 125 mg"/>
    <x v="8"/>
    <x v="1"/>
    <s v="Aprépitant"/>
    <d v="2022-06-28T00:00:00"/>
  </r>
  <r>
    <x v="13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6-28T00:00:00"/>
  </r>
  <r>
    <x v="13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6-28T00:00:00"/>
  </r>
  <r>
    <x v="13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1"/>
    <s v="Benzathine benzylpénicilline"/>
    <d v="2022-06-28T00:00:00"/>
  </r>
  <r>
    <x v="13"/>
    <x v="1"/>
    <s v="2021-08-09"/>
    <s v="ALKERAN 50 mg/10 ml , lyophilisat et solution pour usage parentéral (I.V.)"/>
    <s v="2021-08-02"/>
    <s v="ALKERAN 50 mg/10 ml, lyophilisat et solution pour usage parentéral (I.V.)"/>
    <x v="6"/>
    <x v="1"/>
    <s v="Melphalan (Chlorhydrate)"/>
    <d v="2022-06-28T00:00:00"/>
  </r>
  <r>
    <x v="13"/>
    <x v="1"/>
    <s v="2021-08-06"/>
    <s v="POLARAMINE 5 mg/1 ml , solution injectable"/>
    <s v="2021-08-02"/>
    <s v="POLARAMINE 5 mg/1 ml, solution injectable"/>
    <x v="12"/>
    <x v="1"/>
    <s v="Dexchlorphéniramine"/>
    <d v="2022-06-28T00:00:00"/>
  </r>
  <r>
    <x v="13"/>
    <x v="1"/>
    <s v="2021-08-06"/>
    <s v="NINLARO 2,3 mg , gélule"/>
    <s v="2021-07-31"/>
    <s v="NINLARO 2,3 mg, gélule"/>
    <x v="6"/>
    <x v="1"/>
    <s v="Ixazomib"/>
    <d v="2022-06-28T00:00:00"/>
  </r>
  <r>
    <x v="13"/>
    <x v="2"/>
    <s v="2021-08-04"/>
    <s v="KARDEGIC 160 mg , poudre pour solution buvable en sachet"/>
    <s v=""/>
    <s v="KARDEGIC 160 mg, poudre pour solution buvable en sachet"/>
    <x v="5"/>
    <x v="1"/>
    <s v="DL-lysine (acétylsalicylate de)"/>
    <d v="2022-06-28T00:00:00"/>
  </r>
  <r>
    <x v="13"/>
    <x v="3"/>
    <s v="2021-07-28"/>
    <s v="ACADIONE 250 mg , comprimé dragéifié"/>
    <s v=""/>
    <s v="ACADIONE 250 mg, comprimé dragéifié"/>
    <x v="10"/>
    <x v="1"/>
    <s v="Tiopronine"/>
    <d v="2022-06-28T00:00:00"/>
  </r>
  <r>
    <x v="13"/>
    <x v="0"/>
    <s v="2021-07-28"/>
    <s v="BELUSTINE 40 mg , gélule"/>
    <s v=""/>
    <s v="BELUSTINE 40 mg, gélule"/>
    <x v="6"/>
    <x v="1"/>
    <s v="Lomustine"/>
    <d v="2022-06-28T00:00:00"/>
  </r>
  <r>
    <x v="13"/>
    <x v="0"/>
    <s v="2021-07-20"/>
    <s v="TOMUDEX 2 mg , poudre pour solution pour perfusion"/>
    <s v=""/>
    <s v="TOMUDEX 2 mg, poudre pour solution pour perfusion"/>
    <x v="6"/>
    <x v="1"/>
    <s v="Raltitrexed"/>
    <d v="2022-06-28T00:00:00"/>
  </r>
  <r>
    <x v="13"/>
    <x v="1"/>
    <s v="2021-07-19"/>
    <s v="NOXAFIL 300 mg,  solution à diluer pour perfusion"/>
    <s v="2021-07-19"/>
    <s v="NOXAFIL 300 mg,  solution à diluer pour perfusion"/>
    <x v="0"/>
    <x v="1"/>
    <s v="Posaconazole"/>
    <d v="2022-06-28T00:00:00"/>
  </r>
  <r>
    <x v="13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6-28T00:00:00"/>
  </r>
  <r>
    <x v="13"/>
    <x v="0"/>
    <s v="2021-07-09"/>
    <s v="EXACYL 1 g/10 ml,  solution buvable"/>
    <s v=""/>
    <s v="EXACYL 1 g/10 ml,  solution buvable"/>
    <x v="7"/>
    <x v="1"/>
    <s v="Tranexamique (acide)"/>
    <d v="2022-06-28T00:00:00"/>
  </r>
  <r>
    <x v="13"/>
    <x v="1"/>
    <s v="2021-07-09"/>
    <s v="ETOMIDATE LIPURO 20 mg/10 ml , émulsion injectable"/>
    <s v="2021-07-09"/>
    <s v="ETOMIDATE LIPURO 20 mg/10 ml, émulsion injectable"/>
    <x v="5"/>
    <x v="1"/>
    <s v="Etomidate"/>
    <d v="2022-06-28T00:00:00"/>
  </r>
  <r>
    <x v="13"/>
    <x v="3"/>
    <s v="2021-06-28"/>
    <s v="MEXILETINE AP-HP 200 mg , gélule - Mise à disposition de NAMUSCLA 167 mg, gélule"/>
    <s v=""/>
    <s v="MEXILETINE AP-HP 200 mg, gélule - Mise à disposition de NAMUSCLA 167 mg, gélule"/>
    <x v="3"/>
    <x v="1"/>
    <s v="Mexilétine"/>
    <d v="2022-06-28T00:00:00"/>
  </r>
  <r>
    <x v="13"/>
    <x v="1"/>
    <s v="2021-06-25"/>
    <s v="PEDIAVEN AP-HP G20 , solution pour perfusion, poche bicompartimentée de 1000 ml"/>
    <s v="2021-06-25"/>
    <s v="PEDIAVEN AP-HP G20, solution pour perfusion, poche bicompartimentée de 1000 ml"/>
    <x v="7"/>
    <x v="1"/>
    <s v="Mélange nutritif"/>
    <d v="2022-06-28T00:00:00"/>
  </r>
  <r>
    <x v="13"/>
    <x v="1"/>
    <s v="2021-06-23"/>
    <s v="LEVOTHYROX 88, 112 et 137 microgrammes, comprimé sécable"/>
    <s v="2021-06-22"/>
    <s v="LEVOTHYROX 88, 112 et 137 microgrammes, comprimé sécable"/>
    <x v="2"/>
    <x v="1"/>
    <s v="Lévothyroxine sodique"/>
    <d v="2022-06-28T00:00:00"/>
  </r>
  <r>
    <x v="13"/>
    <x v="1"/>
    <s v="2021-06-17"/>
    <s v="TARGRETIN 75 mg , capsule molle"/>
    <s v="2021-06-17"/>
    <s v="TARGRETIN 75 mg, capsule molle"/>
    <x v="6"/>
    <x v="1"/>
    <s v="Bexarotène"/>
    <d v="2022-06-28T00:00:00"/>
  </r>
  <r>
    <x v="13"/>
    <x v="1"/>
    <s v="2021-06-07"/>
    <s v="TOBI  300 mg/5 ml,  solution pour inhalation par nébuliseur"/>
    <s v="2021-06-04"/>
    <s v="TOBI 300 mg/5 ml,  solution pour inhalation par nébuliseur"/>
    <x v="0"/>
    <x v="1"/>
    <s v="Tobramycine"/>
    <d v="2022-06-28T00:00:00"/>
  </r>
  <r>
    <x v="13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1"/>
    <s v="Immunoglobuline humaine normale (IgG)"/>
    <d v="2022-06-28T00:00:00"/>
  </r>
  <r>
    <x v="13"/>
    <x v="3"/>
    <s v="2021-06-04"/>
    <s v="NEUROBLOC 5000 U/ml,  solution injectable"/>
    <s v=""/>
    <s v="NEUROBLOC 5000 U/ml,  solution injectable"/>
    <x v="10"/>
    <x v="1"/>
    <s v="Toxine botulique de type B"/>
    <d v="2022-06-28T00:00:00"/>
  </r>
  <r>
    <x v="13"/>
    <x v="1"/>
    <s v="2021-05-27"/>
    <s v="CIPROFLOXACINE ARROW 500mg  comprimé pelliculé"/>
    <s v=""/>
    <s v="CIPROFLOXACINE ARROW 500mg  comprimé pelliculé"/>
    <x v="0"/>
    <x v="1"/>
    <s v="Ciprofloxacine"/>
    <d v="2022-06-28T00:00:00"/>
  </r>
  <r>
    <x v="13"/>
    <x v="1"/>
    <s v="2021-05-21"/>
    <s v="UN-ALFA 2 microgrammes/1 ml , solution injectable IV en ampoule"/>
    <s v="2021-05-21"/>
    <s v="UN-ALFA 2 microgrammes/1 ml, solution injectable IV en ampoule"/>
    <x v="8"/>
    <x v="1"/>
    <s v="Alfacalcidol "/>
    <d v="2022-06-28T00:00:00"/>
  </r>
  <r>
    <x v="13"/>
    <x v="0"/>
    <s v="2021-05-19"/>
    <s v="SEMAP 20 mg , comprimé"/>
    <s v=""/>
    <s v="SEMAP 20 mg, comprimé"/>
    <x v="5"/>
    <x v="1"/>
    <s v="Penfluridol"/>
    <d v="2022-06-28T00:00:00"/>
  </r>
  <r>
    <x v="13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6-28T00:00:00"/>
  </r>
  <r>
    <x v="13"/>
    <x v="0"/>
    <s v="2021-05-07"/>
    <s v="URAPIDIL 100 mg/20 ml , solution injectable"/>
    <s v=""/>
    <s v="URAPIDIL 100 mg/20 ml, solution injectable"/>
    <x v="3"/>
    <x v="1"/>
    <s v="Uradipil"/>
    <d v="2022-06-28T00:00:00"/>
  </r>
  <r>
    <x v="13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1"/>
    <s v="Iobenguane (131I)"/>
    <d v="2022-06-28T00:00:00"/>
  </r>
  <r>
    <x v="13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6-28T00:00:00"/>
  </r>
  <r>
    <x v="13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6-28T00:00:00"/>
  </r>
  <r>
    <x v="13"/>
    <x v="3"/>
    <s v="2021-04-30"/>
    <s v="MINIRIN 0,1 mg/ml solution pour administration endonasale : proposition de substitution"/>
    <s v=""/>
    <s v="MINIRIN 0,1 mg/ml solution pour administration endonasale"/>
    <x v="2"/>
    <x v="1"/>
    <s v="Desmopressine"/>
    <d v="2022-06-28T00:00:00"/>
  </r>
  <r>
    <x v="13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6-28T00:00:00"/>
  </r>
  <r>
    <x v="13"/>
    <x v="0"/>
    <s v="2021-04-26"/>
    <s v="ALKONATREM   150 mg, gélule (Chlorhydrate de déméclocycline)"/>
    <s v=""/>
    <s v="ALKONATREM   150 mg, gélule"/>
    <x v="0"/>
    <x v="1"/>
    <s v="Chlorhydrate de déméclocycline"/>
    <d v="2022-06-28T00:00:00"/>
  </r>
  <r>
    <x v="13"/>
    <x v="1"/>
    <s v="2021-04-22"/>
    <s v="INVANZ 1 G, poudre pour solution à diluer pour perfusion"/>
    <s v="2021-04-21"/>
    <s v="INVANZ 1 G, poudre pour solution à diluer pour perfusion"/>
    <x v="0"/>
    <x v="1"/>
    <s v="Ertapénem"/>
    <d v="2022-06-28T00:00:00"/>
  </r>
  <r>
    <x v="13"/>
    <x v="1"/>
    <s v="2021-04-22"/>
    <s v="DIAZEPAM  5 mg et 10 mg comprimé"/>
    <s v="2021-04-22"/>
    <s v="DIAZEPAM  5 mg et 10 mg comprimé"/>
    <x v="5"/>
    <x v="1"/>
    <s v="Diazépam"/>
    <d v="2022-06-28T00:00:00"/>
  </r>
  <r>
    <x v="13"/>
    <x v="0"/>
    <s v="2021-04-19"/>
    <s v="ZONISAMIDE MYLAN 100 mg, gélule"/>
    <s v=""/>
    <s v="ZONISAMIDE MYLAN 100 mg, gélule"/>
    <x v="5"/>
    <x v="1"/>
    <s v="Zonisamide"/>
    <d v="2022-06-28T00:00:00"/>
  </r>
  <r>
    <x v="13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6-28T00:00:00"/>
  </r>
  <r>
    <x v="13"/>
    <x v="2"/>
    <s v="2021-04-19"/>
    <s v="ZENTEL 400 mg , comprimé"/>
    <s v=""/>
    <s v="ZENTEL 400 mg, comprimé"/>
    <x v="9"/>
    <x v="1"/>
    <s v="Albendazole"/>
    <d v="2022-06-28T00:00:00"/>
  </r>
  <r>
    <x v="13"/>
    <x v="0"/>
    <s v="2021-04-19"/>
    <s v="VITRAKVI 20 mg/ml , solution buvable flacon de 100 ml"/>
    <s v=""/>
    <s v="VITRAKVI 20 mg/ml, solution buvable flacon de 100 ml"/>
    <x v="6"/>
    <x v="1"/>
    <s v="Larotrectinib"/>
    <d v="2022-06-28T00:00:00"/>
  </r>
  <r>
    <x v="13"/>
    <x v="1"/>
    <s v="2021-04-19"/>
    <s v="VEDROP 50mg/ml  solution buvable flacon de 20 ml et de 60 ml"/>
    <s v="2020-12-22"/>
    <s v="VEDROP 50mg/ml  solution buvable flacon de 20 ml et de 60 ml"/>
    <x v="8"/>
    <x v="1"/>
    <s v="Tocophérol"/>
    <d v="2022-06-28T00:00:00"/>
  </r>
  <r>
    <x v="13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6-28T00:00:00"/>
  </r>
  <r>
    <x v="13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6-28T00:00:00"/>
  </r>
  <r>
    <x v="13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1"/>
    <s v="Ampicilline sodique / sulbactam sodique"/>
    <d v="2022-06-28T00:00:00"/>
  </r>
  <r>
    <x v="13"/>
    <x v="2"/>
    <s v="2021-04-19"/>
    <s v="TOPIRAMATE SANDOZ 100 mg, comprimé pelliculé"/>
    <s v=""/>
    <s v="TOPIRAMATE SANDOZ 100 mg, comprimé pelliculé"/>
    <x v="5"/>
    <x v="1"/>
    <s v="Topiramate"/>
    <d v="2022-06-28T00:00:00"/>
  </r>
  <r>
    <x v="13"/>
    <x v="1"/>
    <s v="2021-04-19"/>
    <s v="TOBI PODHALER 28 mg , poudre pour inhalation en gélule"/>
    <s v="2020-03-25"/>
    <s v="TOBI PODHALER 28 mg, poudre pour inhalation en gélule"/>
    <x v="0"/>
    <x v="1"/>
    <s v="Tobramycine"/>
    <d v="2022-06-28T00:00:00"/>
  </r>
  <r>
    <x v="13"/>
    <x v="1"/>
    <s v="2021-04-19"/>
    <s v="THYROZOL  5 mg,10 mg et 20 mg"/>
    <s v="2020-09-02"/>
    <s v="THYROZOL  5 mg,10 mg et 20 mg"/>
    <x v="2"/>
    <x v="1"/>
    <s v="Thiamazole"/>
    <d v="2022-06-28T00:00:00"/>
  </r>
  <r>
    <x v="13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6-28T00:00:00"/>
  </r>
  <r>
    <x v="13"/>
    <x v="1"/>
    <s v="2021-04-19"/>
    <s v="TERCIAN 50 mg/5 ml , solution injectable en ampoule"/>
    <s v="2020-11-24"/>
    <s v="TERCIAN 50 mg/5 ml, solution injectable en ampoule"/>
    <x v="5"/>
    <x v="1"/>
    <s v="Cyamémazine"/>
    <d v="2022-06-28T00:00:00"/>
  </r>
  <r>
    <x v="13"/>
    <x v="3"/>
    <s v="2021-04-19"/>
    <s v="SURGESTONE , comprimé de 0,125 mg, 0,250 mg et 0,500 mg"/>
    <s v=""/>
    <s v="SURGESTONE, comprimé de 0,125 mg, 0,250 mg et 0,500 mg"/>
    <x v="11"/>
    <x v="1"/>
    <s v="Promégestone"/>
    <d v="2022-06-28T00:00:00"/>
  </r>
  <r>
    <x v="13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6-28T00:00:00"/>
  </r>
  <r>
    <x v="13"/>
    <x v="1"/>
    <s v="2021-04-19"/>
    <s v="SOLUMEDROL 120 mg/2 ml , lyophilisat et solution pour usage parentéral"/>
    <s v="2020-05-26"/>
    <s v="SOLUMEDROL 120 mg/2 ml, lyophilisat et solution pour usage parentéral"/>
    <x v="2"/>
    <x v="1"/>
    <s v="Méthylprednisolone (hydrogénosuccinate de)"/>
    <d v="2022-06-28T00:00:00"/>
  </r>
  <r>
    <x v="13"/>
    <x v="1"/>
    <s v="2021-04-19"/>
    <s v="SOLUDACTONE 200 mg , lyophilisat et solution pour usage parentéral"/>
    <s v="2021-01-25"/>
    <s v="SOLUDACTONE 200 mg, lyophilisat et solution pour usage parentéral"/>
    <x v="2"/>
    <x v="1"/>
    <s v="Méthylprednisolone (hydrogénosuccinate de)"/>
    <d v="2022-06-28T00:00:00"/>
  </r>
  <r>
    <x v="13"/>
    <x v="1"/>
    <s v="2021-04-19"/>
    <s v="SKIACOL 0,5 % collyre , flacon de 0,5ml"/>
    <s v="2020-04-24"/>
    <s v="SKIACOL 0,5 % collyre, flacon de 0,5ml"/>
    <x v="4"/>
    <x v="1"/>
    <s v="Cyclopentolate (chlorhydrate de)"/>
    <d v="2022-06-28T00:00:00"/>
  </r>
  <r>
    <x v="13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6-28T00:00:00"/>
  </r>
  <r>
    <x v="13"/>
    <x v="1"/>
    <s v="2021-04-19"/>
    <s v="SINEMET LP 100 mg/25 mg , comprimé à libération prolongée"/>
    <s v="2020-12-10"/>
    <s v="SINEMET LP 100 mg/25 mg, comprimé à libération prolongée"/>
    <x v="5"/>
    <x v="1"/>
    <s v="Levodopa / Carbidopa"/>
    <d v="2022-06-28T00:00:00"/>
  </r>
  <r>
    <x v="13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1"/>
    <s v="Hydroxycarbamide"/>
    <d v="2022-06-28T00:00:00"/>
  </r>
  <r>
    <x v="13"/>
    <x v="1"/>
    <s v="2021-04-19"/>
    <s v="SCOPODERM TTS  1 mg/72 heures, dispositif transdermique"/>
    <s v="2020-09-28"/>
    <s v="SCOPODERM TTS  1 mg/72 heures, dispositif transdermique"/>
    <x v="8"/>
    <x v="1"/>
    <s v="Scopolamine"/>
    <d v="2022-06-28T00:00:00"/>
  </r>
  <r>
    <x v="13"/>
    <x v="0"/>
    <s v="2021-04-19"/>
    <s v="ROPINIROLE MYLAN 0,5 mg  comprimé pelliculé"/>
    <s v=""/>
    <s v="ROPINIROLE MYLAN 0,5 mg  comprimé pelliculé"/>
    <x v="5"/>
    <x v="1"/>
    <s v="Ropinirole"/>
    <d v="2022-06-28T00:00:00"/>
  </r>
  <r>
    <x v="13"/>
    <x v="1"/>
    <s v="2021-04-19"/>
    <s v="RILUTEK 50 mg comprimés pelliculés"/>
    <s v="2020-11-19"/>
    <s v="RILUTEK 50 mg comprimés pelliculés"/>
    <x v="5"/>
    <x v="1"/>
    <s v="Riluzole"/>
    <d v="2022-06-28T00:00:00"/>
  </r>
  <r>
    <x v="13"/>
    <x v="1"/>
    <s v="2021-04-19"/>
    <s v="RIFATER , comprimé enrobé"/>
    <s v="2020-12-07"/>
    <s v="RIFATER, comprimé enrobé"/>
    <x v="0"/>
    <x v="1"/>
    <s v="Isoniazide / pyrazinamid / rifampicine"/>
    <d v="2022-06-28T00:00:00"/>
  </r>
  <r>
    <x v="13"/>
    <x v="2"/>
    <s v="2021-04-19"/>
    <s v="RIFADINE 2 % , suspension buvable"/>
    <s v=""/>
    <s v="RIFADINE 2 %, suspension buvable"/>
    <x v="0"/>
    <x v="1"/>
    <s v="Rifampicine sodique"/>
    <d v="2022-06-28T00:00:00"/>
  </r>
  <r>
    <x v="13"/>
    <x v="1"/>
    <s v="2021-04-19"/>
    <s v="QUITAXON 50 mg , comprimé pelliculé sécable"/>
    <s v="2020-09-10"/>
    <s v="QUITAXON 50 mg, comprimé pelliculé sécable"/>
    <x v="5"/>
    <x v="1"/>
    <s v="Quétiapine"/>
    <d v="2022-06-28T00:00:00"/>
  </r>
  <r>
    <x v="13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1"/>
    <s v="Propofol"/>
    <d v="2022-06-28T00:00:00"/>
  </r>
  <r>
    <x v="13"/>
    <x v="1"/>
    <s v="2021-04-19"/>
    <s v="PROLEUKIN 18 millions U.I. , poudre pour solution injectable"/>
    <s v="2020-06-25"/>
    <s v="PROLEUKIN 18 millions U.I., poudre pour solution injectable"/>
    <x v="6"/>
    <x v="1"/>
    <s v="Aldesleukine"/>
    <d v="2022-06-28T00:00:00"/>
  </r>
  <r>
    <x v="13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1"/>
    <s v="Éthanol"/>
    <d v="2022-06-28T00:00:00"/>
  </r>
  <r>
    <x v="13"/>
    <x v="1"/>
    <s v="2021-04-19"/>
    <s v="PLASMION  - Solution pour perfusion"/>
    <s v="2020-09-22"/>
    <s v="PLASMION  - Solution pour perfusion"/>
    <x v="7"/>
    <x v="1"/>
    <s v="N/A"/>
    <d v="2022-06-28T00:00:00"/>
  </r>
  <r>
    <x v="13"/>
    <x v="1"/>
    <s v="2021-04-19"/>
    <s v="PILOCARPINE 2 POUR CENT FAURE , collyre en solution en récipient unidose"/>
    <s v="2020-11-23"/>
    <s v="PILOCARPINE 2 POUR CENT FAURE, collyre en solution en récipient unidose"/>
    <x v="4"/>
    <x v="1"/>
    <s v="Pilocarpine"/>
    <d v="2022-06-28T00:00:00"/>
  </r>
  <r>
    <x v="13"/>
    <x v="1"/>
    <s v="2021-04-19"/>
    <s v="PILOCARPINE 1 POUR CENT FAURE , collyre en solution en récipient unidose"/>
    <s v="2020-11-23"/>
    <s v="PILOCARPINE 1 POUR CENT FAURE, collyre en solution en récipient unidose"/>
    <x v="4"/>
    <x v="1"/>
    <s v="Pilocarpine"/>
    <d v="2022-06-28T00:00:00"/>
  </r>
  <r>
    <x v="13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6-28T00:00:00"/>
  </r>
  <r>
    <x v="13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6-28T00:00:00"/>
  </r>
  <r>
    <x v="13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1"/>
    <s v="Pamidronate de sodium"/>
    <d v="2022-06-28T00:00:00"/>
  </r>
  <r>
    <x v="13"/>
    <x v="1"/>
    <s v="2021-04-19"/>
    <s v="PACLITAXEL EBEWE 6 mg/ml , solution à diluer pour perfusion"/>
    <s v="2020-05-25"/>
    <s v="PACLITAXEL EBEWE 6 mg/ml, solution à diluer pour perfusion"/>
    <x v="6"/>
    <x v="1"/>
    <s v="Paclitaxel"/>
    <d v="2022-06-28T00:00:00"/>
  </r>
  <r>
    <x v="13"/>
    <x v="1"/>
    <s v="2021-04-19"/>
    <s v="ONDANSETRON KABI 2 mg/ml  solution injectable"/>
    <s v="2021-01-01"/>
    <s v="ONDANSETRON KABI 2 mg/ml  solution injectable"/>
    <x v="8"/>
    <x v="1"/>
    <s v="Ondansétron"/>
    <d v="2022-06-28T00:00:00"/>
  </r>
  <r>
    <x v="13"/>
    <x v="1"/>
    <s v="2021-04-19"/>
    <s v="ONDANSETRON ACCORD 2 mg/ml  solution injectable"/>
    <s v="2020-11-18"/>
    <s v="ONDANSETRON ACCORD 2 mg/ml  solution injectable"/>
    <x v="8"/>
    <x v="1"/>
    <s v="Ondansétron"/>
    <d v="2022-06-28T00:00:00"/>
  </r>
  <r>
    <x v="13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6-28T00:00:00"/>
  </r>
  <r>
    <x v="13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6-28T00:00:00"/>
  </r>
  <r>
    <x v="13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6-28T00:00:00"/>
  </r>
  <r>
    <x v="13"/>
    <x v="1"/>
    <s v="2021-04-19"/>
    <s v="NOZINAN 25 mg/ml , solution injectable en ampoule (I.M.)"/>
    <s v="2020-11-24"/>
    <s v="NOZINAN 25 mg/ml, solution injectable en ampoule (I.M.)"/>
    <x v="5"/>
    <x v="1"/>
    <s v="Lévomépromazine (chlorhydrate de)"/>
    <d v="2022-06-28T00:00:00"/>
  </r>
  <r>
    <x v="13"/>
    <x v="1"/>
    <s v="2021-04-19"/>
    <s v="NOXAFIL 40 mg/ml , suspension buvable"/>
    <s v="2020-06-02"/>
    <s v="NOXAFIL 40 mg/ml, suspension buvable"/>
    <x v="0"/>
    <x v="1"/>
    <s v="Posaconazole"/>
    <d v="2022-06-28T00:00:00"/>
  </r>
  <r>
    <x v="13"/>
    <x v="1"/>
    <s v="2021-04-19"/>
    <s v="NANOCIS 0,24 mg  trousse pour préparation radiopharmaceutique"/>
    <s v="2020-10-01"/>
    <s v="NANOCIS 0,24 mg  trousse pour préparation radiopharmaceutique"/>
    <x v="1"/>
    <x v="1"/>
    <s v="Rhénium (heptasulfure de)"/>
    <d v="2022-06-28T00:00:00"/>
  </r>
  <r>
    <x v="13"/>
    <x v="1"/>
    <s v="2021-04-19"/>
    <s v="MYSOLINE 250 mg , comprimé sécable"/>
    <s v="2020-02-10"/>
    <s v="MYSOLINE 250 mg, comprimé sécable"/>
    <x v="5"/>
    <x v="1"/>
    <s v="Primidone"/>
    <d v="2022-06-28T00:00:00"/>
  </r>
  <r>
    <x v="13"/>
    <x v="1"/>
    <s v="2021-04-19"/>
    <s v="MOZOBIL 20mg/ml  solution injectable, boite de 1 flacon"/>
    <s v="2020-10-06"/>
    <s v="MOZOBIL 20mg/ml  solution injectable, boite de 1 flacon"/>
    <x v="6"/>
    <x v="1"/>
    <s v="Plérixafor"/>
    <d v="2022-06-28T00:00:00"/>
  </r>
  <r>
    <x v="13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6-28T00:00:00"/>
  </r>
  <r>
    <x v="13"/>
    <x v="2"/>
    <s v="2021-04-19"/>
    <s v="MINIRIN SPRAY / MINIRIN et MINIRINMELT"/>
    <s v=""/>
    <s v="MINIRIN SPRAY / MINIRIN et MINIRINMELT"/>
    <x v="2"/>
    <x v="1"/>
    <s v="Desmopressine"/>
    <d v="2022-06-28T00:00:00"/>
  </r>
  <r>
    <x v="13"/>
    <x v="2"/>
    <s v="2021-04-19"/>
    <s v="MIANSERINE (produits à base de)"/>
    <s v=""/>
    <s v="MIANSERINE (produits à base de)"/>
    <x v="5"/>
    <x v="1"/>
    <s v="Miansérine"/>
    <d v="2022-06-28T00:00:00"/>
  </r>
  <r>
    <x v="13"/>
    <x v="1"/>
    <s v="2021-04-19"/>
    <s v="METHOTREXATE BIODIM 25 mg/1 mL , solution injectable"/>
    <s v="2020-08-13"/>
    <s v="METHOTREXATE BIODIM 25 mg/1 mL, solution injectable"/>
    <x v="6"/>
    <x v="1"/>
    <s v="Méthotrexate"/>
    <d v="2022-06-28T00:00:00"/>
  </r>
  <r>
    <x v="13"/>
    <x v="2"/>
    <s v="2021-04-19"/>
    <s v="LYTOS 520 mg , comprimé pelliculé"/>
    <s v=""/>
    <s v="LYTOS 520 mg, comprimé pelliculé"/>
    <x v="10"/>
    <x v="1"/>
    <s v="Clodronate de sodium"/>
    <d v="2022-06-28T00:00:00"/>
  </r>
  <r>
    <x v="13"/>
    <x v="3"/>
    <s v="2021-04-19"/>
    <s v="LYNPARZA 50 mg , gélule"/>
    <s v=""/>
    <s v="LYNPARZA 50 mg, gélule"/>
    <x v="6"/>
    <x v="1"/>
    <s v="Olaparib"/>
    <d v="2022-06-28T00:00:00"/>
  </r>
  <r>
    <x v="13"/>
    <x v="1"/>
    <s v="2021-04-19"/>
    <s v="LEVODOPA CARBIDOPA TEVA LP 200 mg/50 mg , comprimé à libération prolongée"/>
    <s v="2020-06-15"/>
    <s v="LEVODOPA CARBIDOPA TEVA LP 200 mg/50 mg, comprimé à libération prolongée"/>
    <x v="5"/>
    <x v="1"/>
    <s v="Lévodopa / bensérazide base"/>
    <d v="2022-06-28T00:00:00"/>
  </r>
  <r>
    <x v="13"/>
    <x v="1"/>
    <s v="2021-04-19"/>
    <s v="LEPTICUR 10 mg , comprimé"/>
    <s v="2020-07-03"/>
    <s v="LEPTICUR 10 mg, comprimé"/>
    <x v="5"/>
    <x v="1"/>
    <s v="Tropatépine"/>
    <d v="2022-06-28T00:00:00"/>
  </r>
  <r>
    <x v="13"/>
    <x v="1"/>
    <s v="2021-04-19"/>
    <s v="LARGACTIL 25 mg/5 ml , solution injectable en ampoule"/>
    <s v="2020-11-24"/>
    <s v="LARGACTIL 25 mg/5 ml, solution injectable en ampoule"/>
    <x v="5"/>
    <x v="1"/>
    <s v="Chlorpromazine"/>
    <d v="2022-06-28T00:00:00"/>
  </r>
  <r>
    <x v="13"/>
    <x v="1"/>
    <s v="2021-04-19"/>
    <s v="LANVIS 40 mg  comprimé sécable"/>
    <s v="2020-07-20"/>
    <s v="LANVIS 40 mg  comprimé sécable"/>
    <x v="6"/>
    <x v="1"/>
    <s v="Thioguanine"/>
    <d v="2022-06-28T00:00:00"/>
  </r>
  <r>
    <x v="13"/>
    <x v="3"/>
    <s v="2021-04-19"/>
    <s v="KIDROLASE 10 000 U.I. , poudre et solvant pour solution injectable"/>
    <s v=""/>
    <s v="KIDROLASE 10 000 U.I., poudre et solvant pour solution injectable"/>
    <x v="6"/>
    <x v="1"/>
    <s v="L-asparaginase"/>
    <d v="2022-06-28T00:00:00"/>
  </r>
  <r>
    <x v="13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1"/>
    <s v="Lopinavir/Ritonavir"/>
    <d v="2022-06-28T00:00:00"/>
  </r>
  <r>
    <x v="13"/>
    <x v="1"/>
    <s v="2021-04-19"/>
    <s v="JINARC® 15 mg , comprimés"/>
    <s v="2020-03-10"/>
    <s v="JINARC 15 mg, comprimés"/>
    <x v="3"/>
    <x v="1"/>
    <s v="Tolvaptan"/>
    <d v="2022-06-28T00:00:00"/>
  </r>
  <r>
    <x v="13"/>
    <x v="3"/>
    <s v="2021-04-19"/>
    <s v="IODURE (131I) DE SODIUM 111 MBq/mL , solution injectable"/>
    <s v=""/>
    <s v="IODURE (131I) DE SODIUM 111 MBq/mL, solution injectable"/>
    <x v="1"/>
    <x v="1"/>
    <s v="Iodure (131I) de sodium"/>
    <d v="2022-06-28T00:00:00"/>
  </r>
  <r>
    <x v="13"/>
    <x v="0"/>
    <s v="2021-04-19"/>
    <s v="HYCAMTIN 0,25mg, gélule"/>
    <s v=""/>
    <s v="HYCAMTIN 0,25mg, gélule"/>
    <x v="6"/>
    <x v="1"/>
    <s v="Topotécane (chlorhydrate de)"/>
    <d v="2022-06-28T00:00:00"/>
  </r>
  <r>
    <x v="13"/>
    <x v="1"/>
    <s v="2021-04-19"/>
    <s v="HEXATRIONE 2 POUR CENT , suspension injectable (intra-articulaire)"/>
    <s v="2020-09-28"/>
    <s v="HEXATRIONE 2 POUR CENT, suspension injectable (intra-articulaire)"/>
    <x v="2"/>
    <x v="1"/>
    <s v="Hexacetonide de triamcinolone"/>
    <d v="2022-06-28T00:00:00"/>
  </r>
  <r>
    <x v="13"/>
    <x v="1"/>
    <s v="2021-04-19"/>
    <s v="HEXASTAT 100 mg , gélule (altrétamine)"/>
    <s v="2020-07-01"/>
    <s v="HEXASTAT 100 mg, gélule (altrétamine)"/>
    <x v="6"/>
    <x v="1"/>
    <s v="Altrétamine"/>
    <d v="2022-06-28T00:00:00"/>
  </r>
  <r>
    <x v="13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1"/>
    <s v="Somatropine"/>
    <d v="2022-06-28T00:00:00"/>
  </r>
  <r>
    <x v="13"/>
    <x v="1"/>
    <s v="2021-04-19"/>
    <s v="GABITRIL 10 mg , comprimé pelliculé"/>
    <s v="2020-09-25"/>
    <s v="GABITRIL 10 mg, comprimé pelliculé"/>
    <x v="5"/>
    <x v="1"/>
    <s v="Tiagabine hydrochloride monohydrate"/>
    <d v="2022-06-28T00:00:00"/>
  </r>
  <r>
    <x v="13"/>
    <x v="1"/>
    <s v="2021-04-19"/>
    <s v="FURADANTINE 50 mg , gélule"/>
    <s v="2020-04-16"/>
    <s v="FURADANTINE 50 mg, gélule"/>
    <x v="0"/>
    <x v="1"/>
    <s v="Nitrofurantoïne"/>
    <d v="2022-06-28T00:00:00"/>
  </r>
  <r>
    <x v="13"/>
    <x v="1"/>
    <s v="2021-04-19"/>
    <s v="FOSFOCINE 1 g et 4 g I.V. , poudre pour solution pour perfusion"/>
    <s v="2019-12-01"/>
    <s v="FOSFOCINE 1 g et 4 g I.V., poudre pour solution pour perfusion"/>
    <x v="0"/>
    <x v="1"/>
    <s v="Fosfomycine"/>
    <d v="2022-06-28T00:00:00"/>
  </r>
  <r>
    <x v="13"/>
    <x v="1"/>
    <s v="2021-04-19"/>
    <s v="FORMULE CP1A AP-HP  solution pour perfusion cardioplégique, flacon de 500 ml"/>
    <s v="2020-05-29"/>
    <s v="FORMULE CP1A AP-HP  solution pour perfusion cardioplégique, flacon de 500 ml"/>
    <x v="5"/>
    <x v="1"/>
    <s v="N/A"/>
    <d v="2022-06-28T00:00:00"/>
  </r>
  <r>
    <x v="13"/>
    <x v="1"/>
    <s v="2021-04-19"/>
    <s v="Fomépizole AP-HP 5 mg/mL , solution à diluer pour perfusion, ampoule de 20 mL"/>
    <s v="2020-11-12"/>
    <s v="FOMÉPIZOLE AP-HP 5 mg/mL, solution à diluer pour perfusion, ampoule de 20 mL"/>
    <x v="1"/>
    <x v="1"/>
    <s v="Fomépizole (sulfate de)"/>
    <d v="2022-06-28T00:00:00"/>
  </r>
  <r>
    <x v="13"/>
    <x v="0"/>
    <s v="2021-04-19"/>
    <s v="FIRDAPSE 10 mg  comprimé"/>
    <s v=""/>
    <s v="FIRDAPSE 10 mg  comprimé"/>
    <x v="5"/>
    <x v="1"/>
    <s v="Amifampridine (phosphate d')"/>
    <d v="2022-06-28T00:00:00"/>
  </r>
  <r>
    <x v="13"/>
    <x v="0"/>
    <s v="2021-04-19"/>
    <s v="FERRIPROX 100 mg/ml , solution buvable"/>
    <s v=""/>
    <s v="FERRIPROX 100 mg/ml, solution buvable"/>
    <x v="1"/>
    <x v="1"/>
    <s v="Défériprone"/>
    <d v="2022-06-28T00:00:00"/>
  </r>
  <r>
    <x v="13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1"/>
    <s v="Icodextrine"/>
    <d v="2022-06-28T00:00:00"/>
  </r>
  <r>
    <x v="13"/>
    <x v="1"/>
    <s v="2021-04-19"/>
    <s v="ELMIRON 100 mg , gélule"/>
    <s v="2020-06-10"/>
    <s v="ELMIRON 100 mg , gélule"/>
    <x v="11"/>
    <x v="1"/>
    <s v="Pentosane polysulfate sodique"/>
    <d v="2022-06-28T00:00:00"/>
  </r>
  <r>
    <x v="13"/>
    <x v="2"/>
    <s v="2021-04-19"/>
    <s v="EFFORTIL  5 mg comprimé et EFFORTIL solution buvable"/>
    <s v=""/>
    <s v="EFFORTIL  5 mg comprimé et EFFORTIL solution buvable"/>
    <x v="3"/>
    <x v="1"/>
    <s v="Étiléfrine"/>
    <d v="2022-06-28T00:00:00"/>
  </r>
  <r>
    <x v="13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6-28T00:00:00"/>
  </r>
  <r>
    <x v="13"/>
    <x v="1"/>
    <s v="2021-04-19"/>
    <s v="DOCETAXEL HOSPIRA 10 mg/ml , solution à diluer pour perfusion"/>
    <s v="2020-12-09"/>
    <s v="DOCETAXEL HOSPIRA 10 mg/ml, solution à diluer pour perfusion"/>
    <x v="6"/>
    <x v="1"/>
    <s v="Docétaxel"/>
    <d v="2022-06-28T00:00:00"/>
  </r>
  <r>
    <x v="13"/>
    <x v="1"/>
    <s v="2021-04-19"/>
    <s v="DOBUTAMINE PANPHARMA 250 mg/20 ml , solution à diluer pour perfusion"/>
    <s v="2020-10-15"/>
    <s v="DOBUTAMINE PANPHARMA 250 mg/20 ml, solution à diluer pour perfusion"/>
    <x v="3"/>
    <x v="1"/>
    <s v="Dobutamine"/>
    <d v="2022-06-28T00:00:00"/>
  </r>
  <r>
    <x v="13"/>
    <x v="1"/>
    <s v="2021-04-19"/>
    <s v="DIPROSTENE , suspension injectable en seringue pré-remplie"/>
    <s v="2020-03-11"/>
    <s v="DIPROSTENE, suspension injectable en seringue pré-remplie"/>
    <x v="2"/>
    <x v="1"/>
    <s v="Bétaméthasone (dipropionate de), bétaméthasone (phosphate sodique de)"/>
    <d v="2022-06-28T00:00:00"/>
  </r>
  <r>
    <x v="13"/>
    <x v="1"/>
    <s v="2021-04-19"/>
    <s v="DIPIPERON 40 mg/ml , solution buvable en gouttes"/>
    <s v="2021-01-20"/>
    <s v="DIPIPERON 40 mg/ml, solution buvable en gouttes"/>
    <x v="5"/>
    <x v="1"/>
    <s v="Pipampérone"/>
    <d v="2022-06-28T00:00:00"/>
  </r>
  <r>
    <x v="13"/>
    <x v="2"/>
    <s v="2021-04-19"/>
    <s v="DIAMOX 500 mg , poudre et solvant pour préparation injectable"/>
    <s v=""/>
    <s v="DIAMOX 500 mg, poudre et solvant pour préparation injectable"/>
    <x v="4"/>
    <x v="1"/>
    <s v="Acétazolamide"/>
    <d v="2022-06-28T00:00:00"/>
  </r>
  <r>
    <x v="13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6-28T00:00:00"/>
  </r>
  <r>
    <x v="13"/>
    <x v="0"/>
    <s v="2021-04-19"/>
    <s v="DEPO PRODASONE 500mg  suspension injectable"/>
    <s v=""/>
    <s v="DEPO PRODASONE 500mg  suspension injectable"/>
    <x v="11"/>
    <x v="1"/>
    <s v="Acétate de médroxyprogestérone"/>
    <d v="2022-06-28T00:00:00"/>
  </r>
  <r>
    <x v="13"/>
    <x v="1"/>
    <s v="2021-04-19"/>
    <s v="DEPAKINE CHRONO 500 mg , comprimé pelliculé sécable à libération prolongée"/>
    <s v="2020-10-01"/>
    <s v="DEPAKINE CHRONO 500 mg, comprimé pelliculé sécable à libération prolongée"/>
    <x v="5"/>
    <x v="1"/>
    <s v="Valproate de sodium"/>
    <d v="2022-06-28T00:00:00"/>
  </r>
  <r>
    <x v="13"/>
    <x v="2"/>
    <s v="2021-04-19"/>
    <s v="CREON 25 000 U , gélule gastro-résistante"/>
    <s v=""/>
    <s v="CREON 25 000 U, gélule gastro-résistante"/>
    <x v="8"/>
    <x v="1"/>
    <s v="Pancréatine"/>
    <d v="2022-06-28T00:00:00"/>
  </r>
  <r>
    <x v="13"/>
    <x v="1"/>
    <s v="2021-04-19"/>
    <s v="CLOTTAFACT 1,5 g/100 ml , poudre et solvant pour solution injectable"/>
    <s v="2020-01-01"/>
    <s v="CLOTTAFACT 1,5 g/100 ml, poudre et solvant pour solution injectable"/>
    <x v="7"/>
    <x v="1"/>
    <s v="Facteur XI de coagulation"/>
    <d v="2022-06-28T00:00:00"/>
  </r>
  <r>
    <x v="13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6-28T00:00:00"/>
  </r>
  <r>
    <x v="13"/>
    <x v="0"/>
    <s v="2021-04-19"/>
    <s v="CIMETIDINE ARROW 200 mg  comprimé effervescent"/>
    <s v=""/>
    <s v="CIMETIDINE ARROW 200 mg  comprimé effervescent"/>
    <x v="8"/>
    <x v="1"/>
    <s v="Cimétidine"/>
    <d v="2022-06-28T00:00:00"/>
  </r>
  <r>
    <x v="13"/>
    <x v="2"/>
    <s v="2021-04-19"/>
    <s v="CIMETIDINE 200 mg  comprimé effervescent"/>
    <s v=""/>
    <s v="CIMETIDINE 200 mg  comprimé effervescent"/>
    <x v="8"/>
    <x v="1"/>
    <s v="Cimétidine"/>
    <d v="2022-06-28T00:00:00"/>
  </r>
  <r>
    <x v="13"/>
    <x v="3"/>
    <s v="2021-04-19"/>
    <s v="CELLTOP 25 mg , capsule molle"/>
    <s v=""/>
    <s v="CELLTOP 25 mg, capsule molle"/>
    <x v="6"/>
    <x v="1"/>
    <s v="Etoposide"/>
    <d v="2022-06-28T00:00:00"/>
  </r>
  <r>
    <x v="13"/>
    <x v="1"/>
    <s v="2021-04-19"/>
    <s v="BURINEX 2 mg/4 ml IV , solution injectable en ampoule"/>
    <s v="2020-03-06"/>
    <s v="BURINEX 2 mg/4 ml IV, solution injectable en ampoule"/>
    <x v="3"/>
    <x v="1"/>
    <s v="Bumétanide"/>
    <d v="2022-06-28T00:00:00"/>
  </r>
  <r>
    <x v="13"/>
    <x v="1"/>
    <s v="2021-04-19"/>
    <s v="BETAFERON 250 microgrammes/ml , poudre et solvant pour solution injectable"/>
    <s v="2020-05-18"/>
    <s v="BETAFERON 250 microgrammes/ml, poudre et solvant pour solution injectable"/>
    <x v="6"/>
    <x v="1"/>
    <s v="Interféron bêta-1b"/>
    <d v="2022-06-28T00:00:00"/>
  </r>
  <r>
    <x v="13"/>
    <x v="1"/>
    <s v="2021-04-19"/>
    <s v="BETAFACT 100 UI/mL , poudre et solvant pour solution injectable (Format 500 UI)"/>
    <s v="2020-04-20"/>
    <s v="BETAFACT 100 UI/mL, poudre et solvant pour solution injectable (Format 500 UI)"/>
    <x v="7"/>
    <x v="1"/>
    <s v="Facteur IX de coagulation"/>
    <d v="2022-06-28T00:00:00"/>
  </r>
  <r>
    <x v="13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1"/>
    <s v="Bendamustine"/>
    <d v="2022-06-28T00:00:00"/>
  </r>
  <r>
    <x v="13"/>
    <x v="1"/>
    <s v="2021-04-19"/>
    <s v="BASDENE 25 mg , comprimé"/>
    <s v="2020-09-01"/>
    <s v="BASDENE 25 mg, comprimé"/>
    <x v="12"/>
    <x v="1"/>
    <s v="Alimemazine"/>
    <d v="2022-06-28T00:00:00"/>
  </r>
  <r>
    <x v="13"/>
    <x v="1"/>
    <s v="2021-04-19"/>
    <s v="BACTRIM , comprimé"/>
    <s v="2021-01-22"/>
    <s v="BACTRIM, comprimé"/>
    <x v="0"/>
    <x v="1"/>
    <s v="Sulfaméthoxazole / Triméthoprime"/>
    <d v="2022-06-28T00:00:00"/>
  </r>
  <r>
    <x v="13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1"/>
    <s v="Aztréonam"/>
    <d v="2022-06-28T00:00:00"/>
  </r>
  <r>
    <x v="13"/>
    <x v="1"/>
    <s v="2021-04-19"/>
    <s v="AZACTAM 1g  poudre et solution pour usage parentéral"/>
    <s v="2021-03-15"/>
    <s v="AZACTAM 1g poudre et solution pour usage parentéral"/>
    <x v="0"/>
    <x v="1"/>
    <s v="Aztréonam"/>
    <d v="2022-06-28T00:00:00"/>
  </r>
  <r>
    <x v="13"/>
    <x v="1"/>
    <s v="2021-04-19"/>
    <s v="ARTANE 0,4 POUR CENT , solution buvable en goutte"/>
    <s v="2020-06-01"/>
    <s v="ARTANE 0,4%, solution buvable en goutte"/>
    <x v="5"/>
    <x v="1"/>
    <s v="Chlorhydrate de trihexyphénidyle"/>
    <d v="2022-06-28T00:00:00"/>
  </r>
  <r>
    <x v="13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1"/>
    <s v="Arginine"/>
    <d v="2022-06-28T00:00:00"/>
  </r>
  <r>
    <x v="13"/>
    <x v="1"/>
    <s v="2021-04-19"/>
    <s v="ARACYTINE 100 mg , poudre et solvant pour solution injectable"/>
    <s v="2020-09-28"/>
    <s v="ARACYTINE 100 mg, poudre et solvant pour solution injectable"/>
    <x v="6"/>
    <x v="1"/>
    <s v="Cytarabine"/>
    <d v="2022-06-28T00:00:00"/>
  </r>
  <r>
    <x v="13"/>
    <x v="0"/>
    <s v="2021-04-19"/>
    <s v="ANSATIPINE 150 mg , gélule"/>
    <s v=""/>
    <s v="ANSATIPINE 150 mg, gélule"/>
    <x v="0"/>
    <x v="1"/>
    <s v="Rifabutine"/>
    <d v="2022-06-28T00:00:00"/>
  </r>
  <r>
    <x v="13"/>
    <x v="1"/>
    <s v="2021-04-19"/>
    <s v="ANANDRON 150 mg , comprimé"/>
    <s v="2020-10-14"/>
    <s v="ANANDRON 150 mg, comprimé"/>
    <x v="6"/>
    <x v="1"/>
    <s v="Nilutamide"/>
    <d v="2022-06-28T00:00:00"/>
  </r>
  <r>
    <x v="13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1"/>
    <s v="Mitomycine"/>
    <d v="2022-06-28T00:00:00"/>
  </r>
  <r>
    <x v="13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6-28T00:00:00"/>
  </r>
  <r>
    <x v="13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6-28T00:00:00"/>
  </r>
  <r>
    <x v="13"/>
    <x v="1"/>
    <s v="2021-04-19"/>
    <s v="ALUNBRIG 30 mg , comprimé pelliculé"/>
    <s v="2021-03-02"/>
    <s v="ALUNBRIG 30 mg , comprimé pelliculé"/>
    <x v="6"/>
    <x v="1"/>
    <s v="Brigatinib"/>
    <d v="2022-06-28T00:00:00"/>
  </r>
  <r>
    <x v="13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6-28T00:00:00"/>
  </r>
  <r>
    <x v="14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1"/>
    <s v="L-asparaginase"/>
    <d v="2022-08-02T00:00:00"/>
  </r>
  <r>
    <x v="14"/>
    <x v="2"/>
    <s v="2022-07-29"/>
    <s v="Mozobil 20 mg/ml, solution pour injection – [plérixafor]"/>
    <s v=""/>
    <s v="MOZOBIL 20mg/ml  solution injectable, boite de 1 flacon"/>
    <x v="6"/>
    <x v="1"/>
    <s v="Plérixafor"/>
    <d v="2022-08-02T00:00:00"/>
  </r>
  <r>
    <x v="14"/>
    <x v="2"/>
    <s v="2022-07-29"/>
    <s v="Atracurium Hospira 10 mg/ml, solution injectable -[Atracurium]"/>
    <s v=""/>
    <s v="ATRACURIUM Hospira 10 mg/ml, solution injectable"/>
    <x v="10"/>
    <x v="1"/>
    <s v="Atracurium"/>
    <d v="2022-08-02T00:00:00"/>
  </r>
  <r>
    <x v="14"/>
    <x v="0"/>
    <s v="2022-07-28"/>
    <s v="Captopril Mylan 25 mg, comprimé quadrisécable  - [Captopril]"/>
    <s v="2022-10-15"/>
    <s v="CAPTOPRIL Mylan 25 mg, comprimé quadrisécable"/>
    <x v="3"/>
    <x v="1"/>
    <s v="Captopril"/>
    <d v="2022-08-02T00:00:00"/>
  </r>
  <r>
    <x v="14"/>
    <x v="1"/>
    <s v="2022-07-28"/>
    <s v="Kardegic 160 mg, poudre pour solution buvable en sachet – [DL-lysine (acétylsalicylate de)]"/>
    <s v="2022-07-21"/>
    <s v="KARDEGIC 160 mg, poudre pour solution buvable en sachet"/>
    <x v="5"/>
    <x v="1"/>
    <s v="DL-lysine (acétylsalicylate de)"/>
    <d v="2022-08-02T00:00:00"/>
  </r>
  <r>
    <x v="14"/>
    <x v="2"/>
    <s v="2022-07-28"/>
    <s v="Kardegic 500 mg/5 ml, poudre pour solution injectable – [DL-lysine (acétylsalicylate de)]"/>
    <s v=""/>
    <s v="KARDEGIC 500 mg/5 ml, poudre pour solution injectable"/>
    <x v="5"/>
    <x v="1"/>
    <s v="DL-lysine (acétylsalicylate de)"/>
    <d v="2022-08-02T00:00:00"/>
  </r>
  <r>
    <x v="14"/>
    <x v="0"/>
    <s v="2022-07-27"/>
    <s v="Dalacine 75 mg, gélule – [clindamycine (chlorhydrate de) hydraté]"/>
    <s v=""/>
    <s v="DALACINE 75 mg, gélule"/>
    <x v="0"/>
    <x v="1"/>
    <s v="Clindamycine (chlorhydrate de) hydraté"/>
    <d v="2022-08-02T00:00:00"/>
  </r>
  <r>
    <x v="14"/>
    <x v="2"/>
    <s v="2022-07-27"/>
    <s v="Zirabev 25 mg/ml, solution à diluer pour perfusion – [Bévacizumab]"/>
    <s v=""/>
    <s v="ZIRABEV 25 mg/ml, solution à diluer pour perfusion"/>
    <x v="6"/>
    <x v="1"/>
    <s v="Bévacizumab"/>
    <d v="2022-08-02T00:00:00"/>
  </r>
  <r>
    <x v="14"/>
    <x v="3"/>
    <s v="2022-07-27"/>
    <s v="Ancotil 1 pour cent, solution pour perfusion – [Flucytosine]"/>
    <s v=""/>
    <s v="ANCOTIL 1 pour cent, solution pour perfusion"/>
    <x v="0"/>
    <x v="1"/>
    <s v="Flucytosine"/>
    <d v="2022-08-02T00:00:00"/>
  </r>
  <r>
    <x v="14"/>
    <x v="0"/>
    <s v="2022-07-27"/>
    <s v="Méthotrexate Mylman 100 mg/ml, solution injectable – [méthotrexate]"/>
    <s v=""/>
    <s v="METHOTREXATE Mylan 100 mg/ml, solution injectable"/>
    <x v="6"/>
    <x v="1"/>
    <s v="Méthotrexate"/>
    <d v="2022-08-02T00:00:00"/>
  </r>
  <r>
    <x v="14"/>
    <x v="0"/>
    <s v="2022-07-27"/>
    <s v="Rapamune 1 mg/ml, solution buvable  – [Sirolimus]"/>
    <s v=""/>
    <s v="RAPAMUNE 1 mg/ml, solution buvable"/>
    <x v="6"/>
    <x v="1"/>
    <s v="Sirolimus"/>
    <d v="2022-08-02T00:00:00"/>
  </r>
  <r>
    <x v="14"/>
    <x v="0"/>
    <s v="2022-07-27"/>
    <s v="Nanocis 0,24 mg, trousse pour préparation radiopharmaceutique  - [Rhénium (heptasulfure de)]"/>
    <s v=""/>
    <s v="NANOCIS 0,24 mg, trousse pour préparation radiopharmaceutique"/>
    <x v="1"/>
    <x v="1"/>
    <s v="Rhénium (heptasulfure de)"/>
    <d v="2022-08-02T00:00:00"/>
  </r>
  <r>
    <x v="14"/>
    <x v="0"/>
    <s v="2022-07-26"/>
    <s v="Xylocaine 10 mg/ml Adrenaline 0,005 mg/ml, solution injectable - [Adrénaline - Lidocaïne]"/>
    <s v=""/>
    <s v="XYLOCAINE 10 mg/ml ADRENALINE 0,005 mg/ml, solution injectable"/>
    <x v="5"/>
    <x v="1"/>
    <s v="Adrénaline / Lidocaïne"/>
    <d v="2022-08-02T00:00:00"/>
  </r>
  <r>
    <x v="14"/>
    <x v="2"/>
    <s v="2022-07-26"/>
    <s v="Xylocaïne 10 mg/ml sans conservateur, solution injectable  - [Chlorhydrate de lidocaïne]"/>
    <s v=""/>
    <s v="XYLOCAINE 10 mg/ml sans conservateur, solution injectable"/>
    <x v="5"/>
    <x v="1"/>
    <s v="Chlorhydrate de lidocaïne"/>
    <d v="2022-08-02T00:00:00"/>
  </r>
  <r>
    <x v="14"/>
    <x v="1"/>
    <s v="2022-07-25"/>
    <s v="Lutrelef 3,2 mg, poudre et solvant pour solution injectable – [gonadoréline (acétate de)]"/>
    <s v="2022-07-22"/>
    <s v="LUTRELEF 3,2 mg, poudre et solvant pour solution injectable"/>
    <x v="2"/>
    <x v="1"/>
    <s v="Gonadoréline (acétate de)"/>
    <d v="2022-08-02T00:00:00"/>
  </r>
  <r>
    <x v="14"/>
    <x v="0"/>
    <s v="2022-07-25"/>
    <s v="Katémine Panpharma 50 mg/5 ml, solution injectable (I.V.-I.M.) – [kétamine (chlorhydrate de)]"/>
    <s v=""/>
    <s v="KETAMINE Panpharma 50 mg/5 ml, solution injectable (I.V.-I.M.)"/>
    <x v="5"/>
    <x v="1"/>
    <s v="Kétamine (chlorhydrate de)"/>
    <d v="2022-08-02T00:00:00"/>
  </r>
  <r>
    <x v="14"/>
    <x v="0"/>
    <s v="2022-07-25"/>
    <s v="Glucagen 1 mg/ml, poudre et solvant pour solution injectable  – [Glucagon (chlorhydrate de)]"/>
    <s v=""/>
    <s v="GLUCAGEN 1 mg/ml, poudre et solvant pour solution injectable"/>
    <x v="2"/>
    <x v="1"/>
    <s v="Glucagon"/>
    <d v="2022-08-02T00:00:00"/>
  </r>
  <r>
    <x v="14"/>
    <x v="2"/>
    <s v="2022-07-22"/>
    <s v="Rifadine IV 600 mg, poudre et solvant pour solution pour perfusion – [Rifampicine sodique]"/>
    <s v=""/>
    <s v="RIFADINE IV 600 mg, poudre et solvant pour solution pour perfusion"/>
    <x v="0"/>
    <x v="1"/>
    <s v="Rifampicine sodique"/>
    <d v="2022-08-02T00:00:00"/>
  </r>
  <r>
    <x v="14"/>
    <x v="2"/>
    <s v="2022-07-22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1"/>
    <s v="Époétine alfa"/>
    <d v="2022-08-02T00:00:00"/>
  </r>
  <r>
    <x v="14"/>
    <x v="2"/>
    <s v="2022-07-22"/>
    <s v="Adepal, comprimé enrobé  – [Lévonorgestrel - éthinylestradiol]"/>
    <s v=""/>
    <s v="ADEPAL, comprimé enrobé"/>
    <x v="11"/>
    <x v="1"/>
    <s v="Éthinylestradiol/Levonorgestrel"/>
    <d v="2022-08-02T00:00:00"/>
  </r>
  <r>
    <x v="14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1"/>
    <s v="Hydrochlorothiazide, quinapril (chlorhydrate de)"/>
    <d v="2022-08-02T00:00:00"/>
  </r>
  <r>
    <x v="14"/>
    <x v="0"/>
    <s v="2022-07-21"/>
    <s v="Aldurazyme 100 U/ml, solution à diluer pour perfusion  - [laronidase]"/>
    <s v=""/>
    <s v="ALDURAZYME 100 U/ml, solution à diluer pour perfusion "/>
    <x v="8"/>
    <x v="1"/>
    <s v="Laronidase"/>
    <d v="2022-08-02T00:00:00"/>
  </r>
  <r>
    <x v="14"/>
    <x v="0"/>
    <s v="2022-07-20"/>
    <s v="Mivacron 10 mg/5 ml et 20 mg/10 ml, solution injectable (IV) – [Chlorure de mivacurium]"/>
    <s v="2022-08-31"/>
    <s v="MIVACRON 10 mg/5 ml et 20 mg/10 ml, solution injectable (IV)"/>
    <x v="10"/>
    <x v="1"/>
    <s v="Chlorure de mivacurium"/>
    <d v="2022-08-02T00:00:00"/>
  </r>
  <r>
    <x v="14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1"/>
    <s v="Immunoglobuline humaine normale (IgG)"/>
    <d v="2022-08-02T00:00:00"/>
  </r>
  <r>
    <x v="14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1"/>
    <s v="Amoxicilline / acide clavulanique"/>
    <d v="2022-08-02T00:00:00"/>
  </r>
  <r>
    <x v="14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1"/>
    <s v="Amoxicilline / acide clavulanique"/>
    <d v="2022-08-02T00:00:00"/>
  </r>
  <r>
    <x v="14"/>
    <x v="2"/>
    <s v="2022-07-19"/>
    <s v="Caelyx Pegylated Liposomal 2 mg/ml, solution à diluer pour perfusion – Flacon 10ml  – [Doxorubicine]"/>
    <s v=""/>
    <s v="CAELYX Pegylated Liposomal 2 mg/ml, solution à diluer pour perfusion - Flacon 10ml"/>
    <x v="6"/>
    <x v="1"/>
    <s v="Doxorubicine"/>
    <d v="2022-08-02T00:00:00"/>
  </r>
  <r>
    <x v="14"/>
    <x v="2"/>
    <s v="2022-07-18"/>
    <s v="Ventoline 2,5 mg/2,5 ml, solution pour inhalation par nébuliseur en récipient unidose  - [Salbutamol (sulfate de))]"/>
    <s v=""/>
    <s v="VENTOLINE 2,5 mg/2,5 ml, solution pour inhalation par nébuliseur en récipient unidose"/>
    <x v="12"/>
    <x v="1"/>
    <s v="Salbutamol"/>
    <d v="2022-08-02T00:00:00"/>
  </r>
  <r>
    <x v="14"/>
    <x v="0"/>
    <s v="2022-07-18"/>
    <s v="Caelyx Pegylated Liposomal 2 mg/ml, solution à diluer pour perfusion - Flacon 25ml - [Doxorubicine]"/>
    <s v=""/>
    <s v="CAELYX Pegylated Liposomal 2 mg/ml, solution à diluer pour perfusion - Flacon 25ml"/>
    <x v="6"/>
    <x v="1"/>
    <s v="Doxorubicine"/>
    <d v="2022-08-02T00:00:00"/>
  </r>
  <r>
    <x v="14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1"/>
    <s v="Ampicilline sodique / sulbactam sodique"/>
    <d v="2022-08-02T00:00:00"/>
  </r>
  <r>
    <x v="14"/>
    <x v="2"/>
    <s v="2022-07-13"/>
    <s v="Prostine VR 0,5 mg/ml, solution injectable  – [Alprostadil]"/>
    <s v=""/>
    <s v="PROSTIONE VR 0,5 mg/ml, solution injectable "/>
    <x v="3"/>
    <x v="1"/>
    <s v="Alprostadil"/>
    <d v="2022-08-02T00:00:00"/>
  </r>
  <r>
    <x v="14"/>
    <x v="0"/>
    <s v="2022-07-13"/>
    <s v="Fungizone nourrissons et enfants 10 %, suspension buvable – [Amphotéricine B]"/>
    <s v="2022-12-31"/>
    <s v="FUNGIZONE nourrissons et enfants 10%, suspension buvable"/>
    <x v="0"/>
    <x v="1"/>
    <s v="Amphotéricine B"/>
    <d v="2022-08-02T00:00:00"/>
  </r>
  <r>
    <x v="14"/>
    <x v="2"/>
    <s v="2022-07-12"/>
    <s v="Paracétamol - Toutes les formes orales et tous les suppositoires - [Paracétamol]"/>
    <s v=""/>
    <s v="PARACÉTAMOL - Toutes les formes orales et tous les suppositoires"/>
    <x v="5"/>
    <x v="1"/>
    <s v="Paracétamol"/>
    <d v="2022-08-02T00:00:00"/>
  </r>
  <r>
    <x v="14"/>
    <x v="0"/>
    <s v="2022-07-12"/>
    <s v="Deroxat 20mg/ 10 ml, suspension buvable - [Paroxétine (chlorhydrate de) hémihydraté]"/>
    <s v=""/>
    <s v="DEROXAT 20mg/ 10 ml, suspension buvable"/>
    <x v="5"/>
    <x v="1"/>
    <s v="Paroxétine (chlorhydrate de) hémihydraté"/>
    <d v="2022-08-02T00:00:00"/>
  </r>
  <r>
    <x v="14"/>
    <x v="1"/>
    <s v="2022-07-12"/>
    <s v="Kevzara 200 mg, solution injectable en stylo prérempli  – [Sarilumab]"/>
    <s v="2022-07-05"/>
    <s v="KEVZARA 200 mg, solution injectable en stylo prérempli"/>
    <x v="6"/>
    <x v="1"/>
    <s v="Sarilumab"/>
    <d v="2022-08-02T00:00:00"/>
  </r>
  <r>
    <x v="14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1"/>
    <s v="Interféron bêta-1a"/>
    <d v="2022-08-02T00:00:00"/>
  </r>
  <r>
    <x v="14"/>
    <x v="0"/>
    <s v="2022-07-11"/>
    <s v="Methylphenidate Mylan Pharma LP,18 mg, comprimé à libération prolongée  – [Méthylphénidate (chlorhydrate de)]"/>
    <s v=""/>
    <s v="METHYLPHENIDATE Mylan Pharma LP,18 mg, comprimé à libération prolongée"/>
    <x v="5"/>
    <x v="1"/>
    <s v="Méthylphénidate (chlorhydrate de)"/>
    <d v="2022-08-02T00:00:00"/>
  </r>
  <r>
    <x v="14"/>
    <x v="1"/>
    <s v="2022-07-11"/>
    <s v="Botox 50 unité Allergan, poudre pour solution injectable  – [Toxine botulinique type A]"/>
    <s v="2022-07-05"/>
    <s v="BOTOX 50 unité Allergan, poudre pour solution injectable"/>
    <x v="10"/>
    <x v="1"/>
    <s v="Toxine botulinique type A"/>
    <d v="2022-08-02T00:00:00"/>
  </r>
  <r>
    <x v="14"/>
    <x v="2"/>
    <s v="2022-07-08"/>
    <s v="Cresemba 200 mg, poudre pour solution à diluer pour perfusion - [Isavuconazonium (sulfate d')]"/>
    <s v=""/>
    <s v="CRESEMBA 200 mg, poudre pour solution à diluer pour perfusion"/>
    <x v="0"/>
    <x v="1"/>
    <s v="Isavuconazonium (sulfate d')"/>
    <d v="2022-08-02T00:00:00"/>
  </r>
  <r>
    <x v="14"/>
    <x v="2"/>
    <s v="2022-07-08"/>
    <s v="RoActemra 162 mg, solution injectable en seringue préremplie - [Tocilizumab]"/>
    <s v=""/>
    <s v="ROACTEMRA 162 mg, solution injectable en seringue préremplie"/>
    <x v="6"/>
    <x v="1"/>
    <s v="Tocilizumab"/>
    <d v="2022-08-02T00:00:00"/>
  </r>
  <r>
    <x v="14"/>
    <x v="2"/>
    <s v="2022-07-08"/>
    <s v="RoActemra 162 mg, solution injectable en stylo prérempli - [Tocilizumab]"/>
    <s v=""/>
    <s v="ROACTEMRA 162 mg, solution injectable en stylo prérempli"/>
    <x v="6"/>
    <x v="1"/>
    <s v="Tocilizumab"/>
    <d v="2022-08-02T00:00:00"/>
  </r>
  <r>
    <x v="14"/>
    <x v="1"/>
    <s v="2022-07-08"/>
    <s v="Bevitine 100 mg/2 ml, solution injectable en ampoule – [Chlorhydrate de thiamine]"/>
    <s v=""/>
    <s v="BEVITINE 100 mg/2 ml, solution injectable en ampoule"/>
    <x v="8"/>
    <x v="1"/>
    <s v="Chlorhydrate de thiamine"/>
    <d v="2022-08-02T00:00:00"/>
  </r>
  <r>
    <x v="14"/>
    <x v="0"/>
    <s v="2022-07-08"/>
    <s v="Tofranil 10 mg, comprimé enrobé  – [Imipramine]"/>
    <s v=""/>
    <s v="TOFRANIL 10 mg, comprimé enrobé "/>
    <x v="5"/>
    <x v="1"/>
    <s v="Imipramine"/>
    <d v="2022-08-02T00:00:00"/>
  </r>
  <r>
    <x v="14"/>
    <x v="2"/>
    <s v="2022-07-07"/>
    <s v="Caprelsa 100 mg, comprimé pelliculé – [Vandétanib]"/>
    <s v=""/>
    <s v="CAPRELSA 100 mg, comprimé pelliculé"/>
    <x v="6"/>
    <x v="1"/>
    <s v="Vandétanib"/>
    <d v="2022-08-02T00:00:00"/>
  </r>
  <r>
    <x v="14"/>
    <x v="1"/>
    <s v="2022-07-06"/>
    <s v="Ancotil 500 mg, comprimé – [Flucytosine]"/>
    <s v=""/>
    <s v="ANCOTIL 500 mg, comprimé"/>
    <x v="0"/>
    <x v="1"/>
    <s v="Flucytosine"/>
    <d v="2022-08-02T00:00:00"/>
  </r>
  <r>
    <x v="14"/>
    <x v="2"/>
    <s v="2022-07-05"/>
    <s v="Cotrimoxazole Teva 800 mg/160 mg, comprimé – [Sulfaméthoxazol, triméthoprime]"/>
    <s v=""/>
    <s v="COTRIMOXAZOLE Teva 800 mg/160 mg, comprimé"/>
    <x v="0"/>
    <x v="1"/>
    <s v="Sulfaméthoxazole / Triméthoprime"/>
    <d v="2022-08-02T00:00:00"/>
  </r>
  <r>
    <x v="14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1"/>
    <s v="Iobenguane (131I)"/>
    <d v="2022-08-02T00:00:00"/>
  </r>
  <r>
    <x v="14"/>
    <x v="2"/>
    <s v="2022-07-05"/>
    <s v="Emend 125 mg, poudre pour suspension buvable  - [Aprépitant]"/>
    <s v="2022-08-31"/>
    <s v="EMEND 125 mg"/>
    <x v="8"/>
    <x v="1"/>
    <s v="Aprépitant"/>
    <d v="2022-08-02T00:00:00"/>
  </r>
  <r>
    <x v="14"/>
    <x v="2"/>
    <s v="2022-07-04"/>
    <s v="Paracétamol Carelide 10 mg/ml, solution pour perfusion poches de 50ml  - [Paracétamol]"/>
    <s v=""/>
    <s v="PARACÉTAMOL Carelide 10 mg/ml, solution pour perfusion poches de 50ml "/>
    <x v="5"/>
    <x v="1"/>
    <s v="Paracétamol"/>
    <d v="2022-08-02T00:00:00"/>
  </r>
  <r>
    <x v="14"/>
    <x v="1"/>
    <s v="2022-07-04"/>
    <s v="RoActemra 20 mg/ml, solution à diluer pour perfusion - [Tocilizumab]"/>
    <s v=""/>
    <s v="ROACTEMRA 20 mg/ml, solution à diluer pour perfusion"/>
    <x v="6"/>
    <x v="1"/>
    <s v="Tocilizumab"/>
    <d v="2022-08-02T00:00:00"/>
  </r>
  <r>
    <x v="14"/>
    <x v="2"/>
    <s v="2022-07-01"/>
    <s v="Levobupivacaine Kabi 2,5mg/mL et 5mg/mL, solution injectable/pour perfusion et 1,25mg/mL, solution pour perfusion – [lévobupivacaïne (chlorhydrate de)]"/>
    <s v=""/>
    <s v="LEVOBUPIVACAINE Kabi 2,5mg/mL et 5mg/mL, solution injectable/pour perfusion et 1,25mg/mL, solution pour perfusion"/>
    <x v="5"/>
    <x v="1"/>
    <s v="Lévobupivacaïne (chlorhydrate de)"/>
    <d v="2022-08-02T00:00:00"/>
  </r>
  <r>
    <x v="14"/>
    <x v="2"/>
    <s v="2022-07-01"/>
    <s v="Baqsimi 3 mg, poudre nasale en récipient unidose  - [Glucagon]"/>
    <s v=""/>
    <s v="BAQSIMI 3 mg, poudre nasale en récipient unidose"/>
    <x v="2"/>
    <x v="1"/>
    <s v="Glucagon"/>
    <d v="2022-08-02T00:00:00"/>
  </r>
  <r>
    <x v="14"/>
    <x v="2"/>
    <s v="2022-07-01"/>
    <s v="Amoxicilline/Acide clavulanique Sandoz 1 g/200 mg, poudre pour solution injectable/pour perfusion (I.V.) - [Amoxicilline sodique / clavulanate de potassium]"/>
    <s v=""/>
    <s v="AMOXICILLINE/ACIDE clavulanique Sandoz 1 g/200 mg, poudre pour solution injectable/pour perfusion (I.V.)"/>
    <x v="0"/>
    <x v="1"/>
    <s v="Amoxicilline / acide clavulanique"/>
    <d v="2022-08-02T00:00:00"/>
  </r>
  <r>
    <x v="14"/>
    <x v="0"/>
    <s v="2022-06-30"/>
    <s v="Angusta 25 microgrammes, comprimé  - [Misoprostol]"/>
    <s v=""/>
    <s v="ANGUSTA 25 microgrammes, comprimé "/>
    <x v="8"/>
    <x v="1"/>
    <s v="Misoprostol"/>
    <d v="2022-08-02T00:00:00"/>
  </r>
  <r>
    <x v="14"/>
    <x v="2"/>
    <s v="2022-06-29"/>
    <s v="Dilantin 250 mg/5 ml, solution injectable – [phénytoïne]"/>
    <s v=""/>
    <s v="DILANTIN 250 mg/5 ml, solution injectable"/>
    <x v="5"/>
    <x v="1"/>
    <s v="Phénytoïne"/>
    <d v="2022-08-02T00:00:00"/>
  </r>
  <r>
    <x v="14"/>
    <x v="0"/>
    <s v="2022-06-28"/>
    <s v="Ozidia 5 mg, comprimé à libération prolongée  - [Glipizide]"/>
    <s v=""/>
    <s v="OZIDIA 5 mg, comprimé à libération prolongée"/>
    <x v="8"/>
    <x v="1"/>
    <s v="Glipizide"/>
    <d v="2022-08-02T00:00:00"/>
  </r>
  <r>
    <x v="14"/>
    <x v="2"/>
    <s v="2022-06-28"/>
    <s v="Pyostacine 500 mg, comprimé pelliculé – [Pristinamycine]"/>
    <s v=""/>
    <s v="PYOSTACINE 500 mg, comprimé pelliculé"/>
    <x v="0"/>
    <x v="1"/>
    <s v="Pristinamycine"/>
    <d v="2022-08-02T00:00:00"/>
  </r>
  <r>
    <x v="14"/>
    <x v="0"/>
    <s v="2022-06-27"/>
    <s v="Quinimax 125 mg, comprimé pelliculé sécable – [quinine – quinidine – cinchonine – cinchonidine]"/>
    <s v=""/>
    <s v="QUINIMAX 125 mg, comprimé pelliculé sécable"/>
    <x v="9"/>
    <x v="1"/>
    <s v="Quinine / quinidine / cinchonine / cinchonidine"/>
    <d v="2022-08-02T00:00:00"/>
  </r>
  <r>
    <x v="14"/>
    <x v="1"/>
    <s v="2022-06-24"/>
    <s v="Ozidia 10 mg, comprimé à libération prolongée – [Glipizide]"/>
    <s v="2022-06-24"/>
    <s v="OZIDIA 10 mg, comprimé à libération prolongée"/>
    <x v="8"/>
    <x v="1"/>
    <s v="Glipizide"/>
    <d v="2022-08-02T00:00:00"/>
  </r>
  <r>
    <x v="14"/>
    <x v="1"/>
    <s v="2022-06-24"/>
    <s v="Cefpodoxime enfants et nourrissons 40 mg/5 ml, suspension buvable – [Cefpodoxime]"/>
    <s v="2022-06-24"/>
    <s v="CEFPODOXIME enfants et nourrissons 40 mg/5 ml, suspension buvable"/>
    <x v="0"/>
    <x v="1"/>
    <s v="Cefpodoxime"/>
    <d v="2022-08-02T00:00:00"/>
  </r>
  <r>
    <x v="14"/>
    <x v="2"/>
    <s v="2022-06-24"/>
    <s v="Xylocaine 2 %, gel urétral en seringue préremplie – [chlorhydrate de lidocaïne]"/>
    <s v=""/>
    <s v="XYLOCAINE 2 %, gel urétral en seringue préremplie"/>
    <x v="5"/>
    <x v="1"/>
    <s v="Chlorhydrate de lidocaïne"/>
    <d v="2022-08-02T00:00:00"/>
  </r>
  <r>
    <x v="14"/>
    <x v="0"/>
    <s v="2022-06-24"/>
    <s v="Xylocai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1"/>
    <s v="Nitrate de naphazoline - chlorhydrate de lidocaïne"/>
    <d v="2022-08-02T00:00:00"/>
  </r>
  <r>
    <x v="14"/>
    <x v="2"/>
    <s v="2022-06-24"/>
    <s v="Discotrine 15 mg/24 heures, dispositif transdermique – [trinitrine]"/>
    <s v=""/>
    <s v="DISCOTRINE 15 mg/24 heures, dispositif transdermique"/>
    <x v="3"/>
    <x v="1"/>
    <s v="Trinitrine"/>
    <d v="2022-08-02T00:00:00"/>
  </r>
  <r>
    <x v="14"/>
    <x v="2"/>
    <s v="2022-06-24"/>
    <s v="Discotrine 5 mg/24 heures, dispositif transdermique – [trinitrine]"/>
    <s v=""/>
    <s v="DISCOTRINE 5 mg/24 heures, dispositif transdermique"/>
    <x v="3"/>
    <x v="1"/>
    <s v="Trinitrine"/>
    <d v="2022-08-02T00:00:00"/>
  </r>
  <r>
    <x v="14"/>
    <x v="2"/>
    <s v="2022-06-21"/>
    <s v="Brevibloc 10 mg/ml, solution pour perfusion – [chlorhydrate d'esmolol]"/>
    <s v=""/>
    <s v="BREVIBLOC 10 mg/ml, solution pour perfusion"/>
    <x v="3"/>
    <x v="1"/>
    <s v="Esmolol (chlorhydrate d')"/>
    <d v="2022-08-02T00:00:00"/>
  </r>
  <r>
    <x v="14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1"/>
    <s v="Fotémustine"/>
    <d v="2022-08-02T00:00:00"/>
  </r>
  <r>
    <x v="14"/>
    <x v="0"/>
    <s v="2022-06-20"/>
    <s v="Savene 20 mg/ml, poudre pour solution à diluer et diluant pour solution pour perfusion – [dexrazoxane]"/>
    <s v=""/>
    <s v="SAVENE 20 mg/ml, poudre pour solution à diluer et diluant pour solution pour perfusion"/>
    <x v="1"/>
    <x v="1"/>
    <s v="Dexrazoxane"/>
    <d v="2022-08-02T00:00:00"/>
  </r>
  <r>
    <x v="14"/>
    <x v="0"/>
    <s v="2022-06-20"/>
    <s v="Actosolv 100 000 UI et 600 000 UI, poudre pour solution injectable / pour perfusion  - [Urokinase]"/>
    <s v=""/>
    <s v="ACTOSOLV 100 000 UI et 600 000 UI, poudre pour solution injectable / pour perfusion"/>
    <x v="7"/>
    <x v="1"/>
    <s v="Urokinase"/>
    <d v="2022-08-02T00:00:00"/>
  </r>
  <r>
    <x v="14"/>
    <x v="0"/>
    <s v="2022-06-17"/>
    <s v="Vialebex 40 mg/mL, solution pour perfusion ; Vialebex 200 g/L, solution pour perfusion – [Albumine humaine]"/>
    <s v=""/>
    <s v="VIALEBEX 40 mg/mL, solution pour perfusion ; Vialebex 200 g/L, solution pour perfusion"/>
    <x v="7"/>
    <x v="1"/>
    <s v="Albumine humaine"/>
    <d v="2022-08-02T00:00:00"/>
  </r>
  <r>
    <x v="14"/>
    <x v="2"/>
    <s v="2022-06-17"/>
    <s v="Concerta LP, comprimé à libération prolongée  – [Méthylphénidate (chlorhydrate de)]"/>
    <s v=""/>
    <s v="CONCERTA LP, comprimé à libération prolongée"/>
    <x v="5"/>
    <x v="1"/>
    <s v="Méthylphénidate (chlorhydrate de)"/>
    <d v="2022-08-02T00:00:00"/>
  </r>
  <r>
    <x v="14"/>
    <x v="2"/>
    <s v="2022-06-16"/>
    <s v="Thyrogen 0,9 mg, poudre pour solution injectable – [thyrotropine alfa]"/>
    <s v=""/>
    <s v="THYROGEN 0,9 mg, poudre pour solution injectable"/>
    <x v="2"/>
    <x v="1"/>
    <s v="Thyrotropine alfa"/>
    <d v="2022-08-02T00:00:00"/>
  </r>
  <r>
    <x v="14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1"/>
    <s v="Méthoxsalène"/>
    <d v="2022-08-02T00:00:00"/>
  </r>
  <r>
    <x v="14"/>
    <x v="2"/>
    <s v="2022-06-14"/>
    <s v="Ritaline L.P., gélule à libération prolongée – [méthylphénidate (chlorhydrate de)]"/>
    <s v=""/>
    <s v="RITALINE L.P., gélule à libération prolongée"/>
    <x v="5"/>
    <x v="1"/>
    <s v="Méthylphénidate (chlorhydrate de)"/>
    <d v="2022-08-02T00:00:00"/>
  </r>
  <r>
    <x v="14"/>
    <x v="1"/>
    <s v="2022-06-14"/>
    <s v="Cefpodoxime 100 mg cp – [Cefpodoxime]"/>
    <s v="2022-04-29"/>
    <s v="CEFPODOXIME 100 mg cp"/>
    <x v="0"/>
    <x v="1"/>
    <s v="Cefpodoxime"/>
    <d v="2022-08-02T00:00:00"/>
  </r>
  <r>
    <x v="14"/>
    <x v="1"/>
    <s v="2022-06-14"/>
    <s v="Cystagon, 50 mg, gélule – [mercaptamine (bitartrate de)]"/>
    <s v="2022-06-02"/>
    <s v="CYSTAGON, 50 mg, gélule"/>
    <x v="8"/>
    <x v="1"/>
    <s v="Mercaptamine (bitartrate de)"/>
    <d v="2022-08-02T00:00:00"/>
  </r>
  <r>
    <x v="14"/>
    <x v="0"/>
    <s v="2022-06-14"/>
    <s v="Actonel 35 mg, comprimé gastro-résistant  – [Risédronate monosodique]"/>
    <s v=""/>
    <s v="ACTONEL 35 mg, comprimé gastro-résistant "/>
    <x v="10"/>
    <x v="1"/>
    <s v="Risédronate monosodique"/>
    <d v="2022-08-02T00:00:00"/>
  </r>
  <r>
    <x v="14"/>
    <x v="2"/>
    <s v="2022-06-13"/>
    <s v="Augmentin 100 mg/12,50 mg par ml nourissons, poudre pour suspension buvable en flacon – [amoxicilline trihydratée - potassium (clavulanate de)]"/>
    <s v=""/>
    <s v="AUGMENTIN 100 mg/12,50 mg par ml nourissons, poudre pour suspension buvable en flacon"/>
    <x v="0"/>
    <x v="1"/>
    <s v="Amoxicilline / acide clavulanique"/>
    <d v="2022-08-02T00:00:00"/>
  </r>
  <r>
    <x v="14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1"/>
    <s v="Sodium (chlorure de) / Potassium (chlorure de) / Magnésium (chlorure de) / Sodium (gluconate de)"/>
    <d v="2022-08-02T00:00:00"/>
  </r>
  <r>
    <x v="14"/>
    <x v="2"/>
    <s v="2022-06-13"/>
    <s v="Alprostadil Intsel Chimos 0,5 mg/ml, solution injectable – [alprostadil]"/>
    <s v=""/>
    <s v="ALPROSTADIL Intsel Chimos 0,5 mg/ml, solution injectable"/>
    <x v="3"/>
    <x v="1"/>
    <s v="Alprostadil"/>
    <d v="2022-08-02T00:00:00"/>
  </r>
  <r>
    <x v="14"/>
    <x v="0"/>
    <s v="2022-06-09"/>
    <s v="Atropine (sufate) Lavoisier 0,50 mg/ml et 1 mg/ml, solution injectable – [sulfate d’atropine]"/>
    <s v=""/>
    <s v="ATROPINE (sufate) Lavoisier 0,50 mg/ml et 1 mg/ml, solution injectable"/>
    <x v="8"/>
    <x v="1"/>
    <s v="Sulfate d’atropine"/>
    <d v="2022-08-02T00:00:00"/>
  </r>
  <r>
    <x v="14"/>
    <x v="0"/>
    <s v="2022-06-07"/>
    <s v="Javlor 25 mg/ml, solution à diluer pour perfusion  - [Vinflunine]"/>
    <s v=""/>
    <s v="JAVLOR 25 mg/ml, solution à diluer pour perfusion"/>
    <x v="6"/>
    <x v="1"/>
    <s v="Vinflunine"/>
    <d v="2022-08-02T00:00:00"/>
  </r>
  <r>
    <x v="14"/>
    <x v="0"/>
    <s v="2022-06-07"/>
    <s v="Armisarte 25 mg/ml, solution à diluer pour perfusion – [pémétrexed]"/>
    <s v=""/>
    <s v="ARMISARTE 25 mg/ml, solution à diluer pour perfusion"/>
    <x v="6"/>
    <x v="1"/>
    <s v="Pémétrexed"/>
    <d v="2022-08-02T00:00:00"/>
  </r>
  <r>
    <x v="14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1"/>
    <s v="Solutions électrolytiques"/>
    <d v="2022-08-02T00:00:00"/>
  </r>
  <r>
    <x v="14"/>
    <x v="1"/>
    <s v="2022-06-03"/>
    <s v="Zinplava 25 mg/mL, solution à diluer pour perfusion – [bezlotoxumab]"/>
    <s v="2022-06-03"/>
    <s v="ZINPLAVA 25 mg/mL, solution à diluer pour perfusion"/>
    <x v="0"/>
    <x v="1"/>
    <s v="Bezlotoxumab"/>
    <d v="2022-08-02T00:00:00"/>
  </r>
  <r>
    <x v="14"/>
    <x v="2"/>
    <s v="2022-06-03"/>
    <s v="Visipaque 270 mg d’I/ml – 320 mg d’I/ml, solution injectable – [iodixanol]"/>
    <s v=""/>
    <s v="VISIPAQUE 270 mg d’I/ml – 320 mg d’I/ml, solution injectable"/>
    <x v="1"/>
    <x v="1"/>
    <s v="Iodixanol"/>
    <d v="2022-08-02T00:00:00"/>
  </r>
  <r>
    <x v="14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1"/>
    <s v="Iohexol"/>
    <d v="2022-08-02T00:00:00"/>
  </r>
  <r>
    <x v="14"/>
    <x v="0"/>
    <s v="2022-06-01"/>
    <s v="Gardenal 200 mg/4 ml, poudre et solvant pour solution injectable  - [Phénobarbital sodique]"/>
    <s v=""/>
    <s v="GARDENAL 200 mg/4 ml, poudre et solvant pour solution injectable"/>
    <x v="5"/>
    <x v="1"/>
    <s v="Phénobarbital sodique"/>
    <d v="2022-08-02T00:00:00"/>
  </r>
  <r>
    <x v="14"/>
    <x v="2"/>
    <s v="2022-05-31"/>
    <s v="Suppliven, solution à diluer pour perfusion – [mélange d’oligo-éléments]"/>
    <s v=""/>
    <s v="SUPPLIVEN, solution à diluer pour perfusion"/>
    <x v="7"/>
    <x v="1"/>
    <s v="Solutions électrolytiques"/>
    <d v="2022-08-02T00:00:00"/>
  </r>
  <r>
    <x v="14"/>
    <x v="0"/>
    <s v="2022-05-31"/>
    <s v="Depo Provera 150 mg/3 ml, suspension injectable (intramusculaire profonde) – [acétate de médroxyprogestérone]"/>
    <s v=""/>
    <s v="DEPO PRODASONE 150 mg/3 ml, suspension injectable (intramusculaire profonde)"/>
    <x v="11"/>
    <x v="1"/>
    <s v="Acétate de médroxyprogestérone"/>
    <d v="2022-08-02T00:00:00"/>
  </r>
  <r>
    <x v="14"/>
    <x v="0"/>
    <s v="2022-05-31"/>
    <s v="B.A.L., solution injectable I.M. – [butacaïne - dimercaprol]"/>
    <s v=""/>
    <s v="B.A.L., solution injectable I.M."/>
    <x v="5"/>
    <x v="1"/>
    <s v="Butacaïne / dimercaprol"/>
    <d v="2022-08-02T00:00:00"/>
  </r>
  <r>
    <x v="14"/>
    <x v="2"/>
    <s v="2022-05-31"/>
    <s v="Toctino 30 mg, capsule molle - [Alitrétinoïne]"/>
    <s v=""/>
    <s v="TOCTINO 30 mg, capsule molle"/>
    <x v="6"/>
    <x v="1"/>
    <s v="Alitrétinoïne"/>
    <d v="2022-08-02T00:00:00"/>
  </r>
  <r>
    <x v="14"/>
    <x v="1"/>
    <s v="2022-05-30"/>
    <s v="Cordarone 150 mg/3 ml, solution injectable en ampoule – [amiodarone]"/>
    <s v="2022-05-23"/>
    <s v="CORDARONE 150 mg/3 ml, solution injectable en ampoule"/>
    <x v="3"/>
    <x v="1"/>
    <s v="Amiodarone"/>
    <d v="2022-08-02T00:00:00"/>
  </r>
  <r>
    <x v="14"/>
    <x v="2"/>
    <s v="2022-05-25"/>
    <s v="Octréotide Hospira 100 microgrammes/1 ml - 500 microgrammes/1 ml, solution injectable - [Octréotide]"/>
    <s v=""/>
    <s v="OCTRÉOTIDE Hospira 100 microgrammes/1 ml - 500 microgrammes/1 ml, solution injectable"/>
    <x v="2"/>
    <x v="1"/>
    <s v="Octréotide"/>
    <d v="2022-08-02T00:00:00"/>
  </r>
  <r>
    <x v="14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1"/>
    <s v="Bésilate d’amlodipine / Hydrochlorothiazide / Valsartan"/>
    <d v="2022-08-02T00:00:00"/>
  </r>
  <r>
    <x v="14"/>
    <x v="2"/>
    <s v="2022-05-24"/>
    <s v="Toctino 10 mg, capsule molle -[Alitrétinoïne]"/>
    <s v=""/>
    <s v="TOCTINO 10 mg, capsule molle"/>
    <x v="6"/>
    <x v="1"/>
    <s v="Alitrétinoïne"/>
    <d v="2022-08-02T00:00:00"/>
  </r>
  <r>
    <x v="14"/>
    <x v="2"/>
    <s v="2022-05-24"/>
    <s v="Gardenal 40 mg/2 ml, poudre et solvant pour solution injectable – [phénobarbital sodique]"/>
    <s v=""/>
    <s v="GARDENAL 40 mg/2 ml, poudre et solvant pour solution injectable"/>
    <x v="5"/>
    <x v="1"/>
    <s v="Phénobarbital sodique"/>
    <d v="2022-08-02T00:00:00"/>
  </r>
  <r>
    <x v="14"/>
    <x v="3"/>
    <s v="2022-05-24"/>
    <s v="Imogam Rage 150 UI/mL, solution injectable – [Immunoglobuline humaine rabique]"/>
    <s v=""/>
    <s v="IMOGAM Rage 150 UI/mL, solution injectable"/>
    <x v="0"/>
    <x v="1"/>
    <s v="Immunoglobuline humaine rabique"/>
    <d v="2022-08-02T00:00:00"/>
  </r>
  <r>
    <x v="14"/>
    <x v="0"/>
    <s v="2022-05-23"/>
    <s v="Actilyse 2 mg, poudre pour solution injectable et perfusion – [altéplase]"/>
    <s v=""/>
    <s v="ACTILYSE 2 mg, poudre pour solution injectable et perfusion"/>
    <x v="7"/>
    <x v="1"/>
    <s v="Altéplase"/>
    <d v="2022-08-02T00:00:00"/>
  </r>
  <r>
    <x v="14"/>
    <x v="0"/>
    <s v="2022-05-23"/>
    <s v="Xylocaïne 5 mg/ml sans conservateur, solution injectable – [chlorhydrate de lidocaïne]"/>
    <s v=""/>
    <s v="XYLOCAINE 5 mg/ml sans conservateur, solution injectable"/>
    <x v="5"/>
    <x v="1"/>
    <s v="Chlorhydrate de lidocaïne"/>
    <d v="2022-08-02T00:00:00"/>
  </r>
  <r>
    <x v="14"/>
    <x v="0"/>
    <s v="2022-05-23"/>
    <s v="Kétamine Panpharma 250 mg/5 ml, solution injectable (I.V.-I.M.) – [kétamine (chlorhydrate de)]"/>
    <s v=""/>
    <s v="KETAMINE Panpharma 250 mg/5 ml, solution injectable (I.V.-I.M.)"/>
    <x v="5"/>
    <x v="1"/>
    <s v="Kétamine (chlorhydrate de)"/>
    <d v="2022-08-02T00:00:00"/>
  </r>
  <r>
    <x v="14"/>
    <x v="1"/>
    <s v="2022-05-20"/>
    <s v="Tenormine 5 mg/10 ml, solution injectable IV en ampoule –[aténolol]"/>
    <s v="2022-04-25"/>
    <s v="TENORMINE 5 mg/10 ml, solution injectable IV en ampoule"/>
    <x v="3"/>
    <x v="1"/>
    <s v="Aténolol"/>
    <d v="2022-08-02T00:00:00"/>
  </r>
  <r>
    <x v="14"/>
    <x v="1"/>
    <s v="2022-05-18"/>
    <s v="Amoxicilline Panpharma 1 g, poudre pour solution injectable - Amoxicilline Panpharma 2 g, poudre pour solution injectable - [Amoxicilline sodique]"/>
    <s v="2022-04-19"/>
    <s v="AMOXICILLINE Panpharma 1 g, poudre pour solution injectable - Amoxicilline Panpharma 2 g, poudre pour solution injectable"/>
    <x v="0"/>
    <x v="1"/>
    <s v="Amoxicilline"/>
    <d v="2022-08-02T00:00:00"/>
  </r>
  <r>
    <x v="14"/>
    <x v="2"/>
    <s v="2022-05-18"/>
    <s v="Ropivacaïne 7,5 mg/ml, solution injectable en ampoule -[ropivacaïne (chlorhydrate de)]"/>
    <s v=""/>
    <s v="ROPIVACAINE 7,5 mg/ml, solution injectable en ampoul"/>
    <x v="5"/>
    <x v="1"/>
    <s v="Ropivacaïne (chlorhydrate de)"/>
    <d v="2022-08-02T00:00:00"/>
  </r>
  <r>
    <x v="14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1"/>
    <s v="Ropivacaïne (chlorhydrate de)"/>
    <d v="2022-08-02T00:00:00"/>
  </r>
  <r>
    <x v="14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1"/>
    <s v="Méthoxsalène"/>
    <d v="2022-08-02T00:00:00"/>
  </r>
  <r>
    <x v="14"/>
    <x v="0"/>
    <s v="2022-05-12"/>
    <s v="Tofranil 25 mg, comprimé enrobé  – [Imipramine]"/>
    <s v=""/>
    <s v="TOFRANIL 25 mg, comprimé enrobé "/>
    <x v="5"/>
    <x v="1"/>
    <s v="Imipramine"/>
    <d v="2022-08-02T00:00:00"/>
  </r>
  <r>
    <x v="14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1"/>
    <s v="Magnésium (Sulfate de)"/>
    <d v="2022-08-02T00:00:00"/>
  </r>
  <r>
    <x v="14"/>
    <x v="0"/>
    <s v="2022-05-10"/>
    <s v="Arixtra 2,5 mg/0,5 ml, solution injectable en seringue pré-remplie, boîte 10 seringues - [fondaparinux]"/>
    <s v=""/>
    <s v="ARIXTRA 2,5 mg/0,5 ml, solution injectable en seringue pré-remplie, boîte 10 seringues"/>
    <x v="7"/>
    <x v="1"/>
    <s v="Fondaparinux"/>
    <d v="2022-08-02T00:00:00"/>
  </r>
  <r>
    <x v="14"/>
    <x v="2"/>
    <s v="2022-05-10"/>
    <s v="Visudyne 15 mg, poudre pour solution pour perfusion -[Vertéporfine ]"/>
    <s v=""/>
    <s v="VISUDYNE 15 mg  poudre pour solution pour perfusion"/>
    <x v="4"/>
    <x v="1"/>
    <s v="Vertéporfine "/>
    <d v="2022-08-02T00:00:00"/>
  </r>
  <r>
    <x v="14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1"/>
    <s v="Ropivacaïne (chlorhydrate de)"/>
    <d v="2022-08-02T00:00:00"/>
  </r>
  <r>
    <x v="14"/>
    <x v="3"/>
    <s v="2022-05-04"/>
    <s v="Ribarivine Biogaran 200 mg/400 mg, comprimé pelliculé -[Ribavirine]"/>
    <s v=""/>
    <s v="RIBAVIRINE BIOGARAN 200 mg/400 mg, comprimé pelliculé"/>
    <x v="0"/>
    <x v="1"/>
    <s v="Ribavirine"/>
    <d v="2022-08-02T00:00:00"/>
  </r>
  <r>
    <x v="14"/>
    <x v="1"/>
    <s v="2022-05-02"/>
    <s v="Orencia125 mg, solution injectable en stylo prérempli -[abatacept]"/>
    <s v="2022-04-27"/>
    <s v="ORENCIA 125 mg, solution injectable en stylo pré-rempli"/>
    <x v="6"/>
    <x v="1"/>
    <s v="Abatacept"/>
    <d v="2022-08-02T00:00:00"/>
  </r>
  <r>
    <x v="14"/>
    <x v="0"/>
    <s v="2022-05-02"/>
    <s v="Orencia125 mg, solution injectable en seringue préremplie -[abatacept]"/>
    <s v=""/>
    <s v="ORENCIA 125 mg, solution injectable en seringue préremplie"/>
    <x v="6"/>
    <x v="1"/>
    <s v="Abatacept"/>
    <d v="2022-08-02T00:00:00"/>
  </r>
  <r>
    <x v="14"/>
    <x v="1"/>
    <s v="2022-04-29"/>
    <s v="Gilenya 0,25 mg, gélule  - [fingolimod (chlorhydrate de)]"/>
    <s v="2022-04-11"/>
    <s v="GILENYA 0,25 mg, gélule "/>
    <x v="6"/>
    <x v="1"/>
    <s v="Fingolimod (chlorhydrate de)"/>
    <d v="2022-08-02T00:00:00"/>
  </r>
  <r>
    <x v="14"/>
    <x v="0"/>
    <s v="2022-04-29"/>
    <s v="Acuitel 5 mg et 20 mg, comprimé enrobé sécable  – [Chlorhydrate de quinapril]"/>
    <s v=""/>
    <s v="ACUITEL 5 mg et 20 mg, comprimé enrobé sécable"/>
    <x v="3"/>
    <x v="1"/>
    <s v="Chlorhydrate de quinapril"/>
    <d v="2022-08-02T00:00:00"/>
  </r>
  <r>
    <x v="14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1"/>
    <s v="Rémifentanil (chlorhydrate de)"/>
    <d v="2022-08-02T00:00:00"/>
  </r>
  <r>
    <x v="14"/>
    <x v="0"/>
    <s v="2022-04-28"/>
    <s v="Zophren 4 mg/5 ml, sirop  - [Ondansétron]"/>
    <s v=""/>
    <s v="ZOPHREN 4 mg/5 ml, sirop"/>
    <x v="8"/>
    <x v="1"/>
    <s v="Ondansétron"/>
    <d v="2022-08-02T00:00:00"/>
  </r>
  <r>
    <x v="14"/>
    <x v="2"/>
    <s v="2022-04-27"/>
    <s v="Urapidil LP 30 mg - 60 mg, gélule à libération prolongée (Spécialités à base de)  - [Urapidil]"/>
    <s v=""/>
    <s v="URAPIDIL  LP 30 mg - 60 mg, gélule à libération prolongée (Spécialités à base de) "/>
    <x v="3"/>
    <x v="1"/>
    <s v="Urapidil"/>
    <d v="2022-08-02T00:00:00"/>
  </r>
  <r>
    <x v="14"/>
    <x v="1"/>
    <s v="2022-04-26"/>
    <s v="Likozam 1 mg/ml, suspension buvable  - [Clobazam]"/>
    <s v="2022-04-26"/>
    <s v="LIKOZAM 1 mg/ml, suspension buvable"/>
    <x v="5"/>
    <x v="1"/>
    <s v="Clobazam"/>
    <d v="2022-08-02T00:00:00"/>
  </r>
  <r>
    <x v="14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1"/>
    <s v="Fragment Fab d’immunoglobuline antidigitalique ovin"/>
    <d v="2022-08-02T00:00:00"/>
  </r>
  <r>
    <x v="14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1"/>
    <s v="Ropivacaïne (chlorhydrate de)"/>
    <d v="2022-08-02T00:00:00"/>
  </r>
  <r>
    <x v="14"/>
    <x v="2"/>
    <s v="2022-04-21"/>
    <s v="Valium 1 pour cent, solution buvable en gouttes - [Diazepam]"/>
    <s v=""/>
    <s v="VALIUM 1 pour cent, solution buvable en gouttes"/>
    <x v="5"/>
    <x v="1"/>
    <s v="Diazepam"/>
    <d v="2022-08-02T00:00:00"/>
  </r>
  <r>
    <x v="14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1"/>
    <s v="Amoxicilline"/>
    <d v="2022-08-02T00:00:00"/>
  </r>
  <r>
    <x v="14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1"/>
    <s v="Ropivacaïne (chlorhydrate de)"/>
    <d v="2022-08-02T00:00:00"/>
  </r>
  <r>
    <x v="14"/>
    <x v="1"/>
    <s v="2022-04-13"/>
    <s v="Theracap 131, Iodure (131I) de sodium pour thérapie, gélule -[iodure (131I) de sodium]"/>
    <s v="2022-04-13"/>
    <s v="THERACAP 131, Iodure (131I) de sodium pour thérapie, gélule"/>
    <x v="1"/>
    <x v="1"/>
    <s v="Iodure (131I) de sodium"/>
    <d v="2022-08-02T00:00:00"/>
  </r>
  <r>
    <x v="14"/>
    <x v="1"/>
    <s v="2022-04-12"/>
    <s v="Trasylol 500 000 UIK/50 mL, solution injectable  - [Aprotinine]"/>
    <s v="2022-04-15"/>
    <s v="TRASYLOL 500 000 UIK/50 mL, solution injectable"/>
    <x v="7"/>
    <x v="1"/>
    <s v="Aprotinine"/>
    <d v="2022-08-02T00:00:00"/>
  </r>
  <r>
    <x v="14"/>
    <x v="0"/>
    <s v="2022-04-11"/>
    <s v="Naropeine 2 mg/ml, solution injectable en poche de 200 ml -[ropivacaïne (chlorhydrate de) monohydraté]"/>
    <s v=""/>
    <s v="NAROPEINE 2 mg/ml, solution injectable en poche de 200 ml"/>
    <x v="5"/>
    <x v="1"/>
    <s v="Ropivacaïne (chlorhydrate de)"/>
    <d v="2022-08-02T00:00:00"/>
  </r>
  <r>
    <x v="14"/>
    <x v="1"/>
    <s v="2022-04-08"/>
    <s v="Navelbine 50 mg/5 ml, solution injectable en flacon -[vinorelbine (tartrate de)]"/>
    <s v="2022-02-28"/>
    <s v="NAVELBINE 50 mg/5 ml, solution injectable en flacon"/>
    <x v="6"/>
    <x v="1"/>
    <s v="Vinorelbine"/>
    <d v="2022-08-02T00:00:00"/>
  </r>
  <r>
    <x v="14"/>
    <x v="2"/>
    <s v="2022-04-08"/>
    <s v="Elvorine, solution injectable (tous dosages) -[Lévofolinate de calcium]"/>
    <s v=""/>
    <s v="ELVORINE, solution injectable (tous dosages)"/>
    <x v="1"/>
    <x v="1"/>
    <s v="Lévofolinate de calcium"/>
    <d v="2022-08-02T00:00:00"/>
  </r>
  <r>
    <x v="14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1"/>
    <s v="Thiamphénicol"/>
    <d v="2022-08-02T00:00:00"/>
  </r>
  <r>
    <x v="14"/>
    <x v="0"/>
    <s v="2022-04-08"/>
    <s v="Signifor 30 mg, poudre et solvant pour suspension injectable  – [Pasiréotide]"/>
    <s v=""/>
    <s v="SIGNIFOR 30 mg, poudre et solvant pour suspension injectable"/>
    <x v="2"/>
    <x v="1"/>
    <s v="Pasiréotide"/>
    <d v="2022-08-02T00:00:00"/>
  </r>
  <r>
    <x v="14"/>
    <x v="1"/>
    <s v="2022-04-07"/>
    <s v="Brévibloc 10 mg/ml, solution pour perfusion (poche de 250 ml) - [Chlorhydrate d'esmolol]"/>
    <s v="2022-02-11"/>
    <s v="BREVIBLOC 10 mg/ml, solution pour perfusion (poche de 250 ml)"/>
    <x v="3"/>
    <x v="1"/>
    <s v="Esmolol (chlorhydrate d')"/>
    <d v="2022-08-02T00:00:00"/>
  </r>
  <r>
    <x v="14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1"/>
    <s v="Calcium (chlorure de) dihydraté/magnésium (chlorure de) hexahydraté/potassium (chlorure de)/sodium (chlorure de)"/>
    <d v="2022-08-02T00:00:00"/>
  </r>
  <r>
    <x v="14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1"/>
    <s v="Almitrine (mésilate d')"/>
    <d v="2022-08-02T00:00:00"/>
  </r>
  <r>
    <x v="14"/>
    <x v="1"/>
    <s v="2022-04-05"/>
    <s v="Verkazia 1 mg/mL, collyre en émulsion  - [Ciclosporine]"/>
    <s v="2022-03-30"/>
    <s v="VERKAZIA 1 mg/ml, collyre en émulsion"/>
    <x v="6"/>
    <x v="1"/>
    <s v="Ciclosporine"/>
    <d v="2022-08-02T00:00:00"/>
  </r>
  <r>
    <x v="14"/>
    <x v="1"/>
    <s v="2022-04-05"/>
    <s v="Xyllomac 2 g, poudre pour solution injectable/ pour perfusion (IV) (anciennement Clamoxyl 2g)  - [Amoxicilline]"/>
    <s v="2021-04-12"/>
    <s v="XYLLOMAC 2 g, poudre pour solution injectable/ pour perfusion (IV) (anciennement Clamoxyl 2g) "/>
    <x v="0"/>
    <x v="1"/>
    <s v="Amoxicilline"/>
    <d v="2022-08-02T00:00:00"/>
  </r>
  <r>
    <x v="14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08-02T00:00:00"/>
  </r>
  <r>
    <x v="14"/>
    <x v="2"/>
    <s v="2022-04-04"/>
    <s v="Ultravist 370 (370 mg d'Iode/mL), solution injectable en seringue préremplie pour injecteur automatique - [Iopromide] - Bayer Healthcare SAS"/>
    <s v=""/>
    <s v="ULTRAVIST 370 (370 mg d'Iode/mL), solution injectable en seringue préremplie pour injecteur automatique"/>
    <x v="1"/>
    <x v="1"/>
    <s v="Iopromide"/>
    <d v="2022-08-02T00:00:00"/>
  </r>
  <r>
    <x v="14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08-02T00:00:00"/>
  </r>
  <r>
    <x v="14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08-02T00:00:00"/>
  </r>
  <r>
    <x v="14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08-02T00:00:00"/>
  </r>
  <r>
    <x v="14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08-02T00:00:00"/>
  </r>
  <r>
    <x v="14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08-02T00:00:00"/>
  </r>
  <r>
    <x v="14"/>
    <x v="2"/>
    <s v="2022-03-29"/>
    <s v="Teicoplanine Mylan 400 mg , poudre pour solution injectable/pour perfusion ou solution buvable - Viatris Santé"/>
    <s v=""/>
    <s v="TEICOPLANINE Mylan 400 mg, poudre pour solution injectable/pour perfusion ou solution buvable - Viatris Santé"/>
    <x v="0"/>
    <x v="1"/>
    <s v="Téicoplanine"/>
    <d v="2022-08-02T00:00:00"/>
  </r>
  <r>
    <x v="14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08-02T00:00:00"/>
  </r>
  <r>
    <x v="14"/>
    <x v="2"/>
    <s v="2022-03-28"/>
    <s v="Metalyse 10000 unités , poudre et solvant pour solution injectable - Boehringer Ingelheim France"/>
    <s v=""/>
    <s v="METALYSE 10000 unités, poudre et solvant pour solution injectable"/>
    <x v="7"/>
    <x v="1"/>
    <s v="Ténectéplase"/>
    <d v="2022-08-02T00:00:00"/>
  </r>
  <r>
    <x v="14"/>
    <x v="2"/>
    <s v="2022-03-28"/>
    <s v="Actilyse 10, 20, 50 mg , poudre pour solution injectable et perfusion - Boehringer Ingelheim France SAS"/>
    <s v=""/>
    <s v="ACTILYSE 10, 20, 50 mg , poudre pour solution injectable et perfusion"/>
    <x v="7"/>
    <x v="1"/>
    <s v="Altéplase"/>
    <d v="2022-08-02T00:00:00"/>
  </r>
  <r>
    <x v="14"/>
    <x v="1"/>
    <s v="2022-03-25"/>
    <s v="Spécialités à base de Valsartan  seul ou en association avec l’hydrochlorothiazide"/>
    <s v="2022-02-23"/>
    <s v="SPÉCIALITÉS à base de Valsartan  seul ou en association avec l’hydrochlorothiazide"/>
    <x v="3"/>
    <x v="1"/>
    <s v="Valsartan"/>
    <d v="2022-08-02T00:00:00"/>
  </r>
  <r>
    <x v="14"/>
    <x v="1"/>
    <s v="2022-03-24"/>
    <s v="Rythmodan 100 mg , gélule - Cheplapharm France"/>
    <s v="2022-03-14"/>
    <s v="RYTHMODAN 100 mg, gélule"/>
    <x v="3"/>
    <x v="1"/>
    <s v="Disopyramide (phosphate de)"/>
    <d v="2022-08-02T00:00:00"/>
  </r>
  <r>
    <x v="14"/>
    <x v="1"/>
    <s v="2022-03-23"/>
    <s v="Xylocaine 20 mg/ml Adrénaline 0,005 mg/ml , solution injectable - Aspen France"/>
    <s v="2022-03-23"/>
    <s v="XYLOCAINE 20 mg/ml ADRENALINE 0,005 mg/ml, solution injectable"/>
    <x v="5"/>
    <x v="1"/>
    <s v="Adrénaline / Lidocaïne"/>
    <d v="2022-08-02T00:00:00"/>
  </r>
  <r>
    <x v="14"/>
    <x v="0"/>
    <s v="2022-03-22"/>
    <s v="Tresiba 200 unités/ml , solution injectable en stylo prérempli - Novo Nordisk"/>
    <s v=""/>
    <s v="TRESIBA 200 unités/ml, solution injectable en stylo prérempli"/>
    <x v="8"/>
    <x v="1"/>
    <s v="Insuline dégludec"/>
    <d v="2022-08-02T00:00:00"/>
  </r>
  <r>
    <x v="14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08-02T00:00:00"/>
  </r>
  <r>
    <x v="14"/>
    <x v="0"/>
    <s v="2022-03-18"/>
    <s v="Linezolide Arrow 600 mg,  comprimé pelliculé - Arrow"/>
    <s v=""/>
    <s v="LINEZOLIDE Arrow 600 mg,  comprimé pelliculé - Arrow"/>
    <x v="0"/>
    <x v="1"/>
    <s v="Linézolide"/>
    <d v="2022-08-02T00:00:00"/>
  </r>
  <r>
    <x v="14"/>
    <x v="0"/>
    <s v="2022-03-18"/>
    <s v="Linezolide OHRE Pharma 600 mg , comprimé pelliculé - OHRE Pharma"/>
    <s v=""/>
    <s v="LINEZOLIDE Ohre Pharma 600 mg, comprimé pelliculé"/>
    <x v="0"/>
    <x v="1"/>
    <s v="Linézolide"/>
    <d v="2022-08-02T00:00:00"/>
  </r>
  <r>
    <x v="14"/>
    <x v="1"/>
    <s v="2022-03-17"/>
    <s v="Vogalene 0,1 %, solution buvable en flacon - Teva Santé"/>
    <s v="2022-03-15"/>
    <s v="VOGALENE 0,1 %, solution buvable en flacon"/>
    <x v="8"/>
    <x v="1"/>
    <s v="Métopimazine"/>
    <d v="2022-08-02T00:00:00"/>
  </r>
  <r>
    <x v="14"/>
    <x v="1"/>
    <s v="2022-03-17"/>
    <s v="Sectral 40 mg/ml , solution buvable en flacon - Cheplapharm"/>
    <s v="2022-03-15"/>
    <s v="SECTRAL 40 mg/ml, solution buvable en flacon"/>
    <x v="3"/>
    <x v="1"/>
    <s v="Acébutolol"/>
    <d v="2022-08-02T00:00:00"/>
  </r>
  <r>
    <x v="14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08-02T00:00:00"/>
  </r>
  <r>
    <x v="14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08-02T00:00:00"/>
  </r>
  <r>
    <x v="14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08-02T00:00:00"/>
  </r>
  <r>
    <x v="14"/>
    <x v="1"/>
    <s v="2022-03-14"/>
    <s v="Succicaptal 200 mg , gélule - Serb S.A.S."/>
    <s v="2022-03-14"/>
    <s v="SUCCIAPTAL 200 mg, gélule"/>
    <x v="0"/>
    <x v="1"/>
    <s v="Succinylsulfathiazole"/>
    <d v="2022-08-02T00:00:00"/>
  </r>
  <r>
    <x v="14"/>
    <x v="2"/>
    <s v="2022-03-11"/>
    <s v="Sivextro 200 mg , comprimé pelliculé - MSD France"/>
    <s v=""/>
    <s v="SIVEXTRO 200 mg, comprimé pelliculé"/>
    <x v="0"/>
    <x v="1"/>
    <s v="Tédizolid (phosphate de)"/>
    <d v="2022-08-02T00:00:00"/>
  </r>
  <r>
    <x v="14"/>
    <x v="1"/>
    <s v="2022-03-10"/>
    <s v="Megace 160 mg , comprimé"/>
    <s v="2022-03-10"/>
    <s v="MEGACE 160 mg, comprimé"/>
    <x v="6"/>
    <x v="1"/>
    <s v="Acétate de mégestrol"/>
    <d v="2022-08-02T00:00:00"/>
  </r>
  <r>
    <x v="14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08-02T00:00:00"/>
  </r>
  <r>
    <x v="14"/>
    <x v="1"/>
    <s v="2022-03-01"/>
    <s v="Tachosil , matrice pour collage tissulaire"/>
    <s v="2022-03-01"/>
    <s v="TACHOSIL, matrice pour collage tissulaire"/>
    <x v="7"/>
    <x v="1"/>
    <s v="Fibrinogène/Thrombine"/>
    <d v="2022-08-02T00:00:00"/>
  </r>
  <r>
    <x v="14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08-02T00:00:00"/>
  </r>
  <r>
    <x v="14"/>
    <x v="2"/>
    <s v="2022-02-22"/>
    <s v="Lyrica 20 mg/ml , solution buvable"/>
    <s v=""/>
    <s v="LYRICA 20 mg/ml, solution buvable"/>
    <x v="5"/>
    <x v="1"/>
    <s v="Prégabaline"/>
    <d v="2022-08-02T00:00:00"/>
  </r>
  <r>
    <x v="14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08-02T00:00:00"/>
  </r>
  <r>
    <x v="14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08-02T00:00:00"/>
  </r>
  <r>
    <x v="14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08-02T00:00:00"/>
  </r>
  <r>
    <x v="14"/>
    <x v="1"/>
    <s v="2022-02-14"/>
    <s v="Zerbaxa 1 g/0,5 g , poudre pour solution à diluer pour perfusion"/>
    <s v="2022-02-10"/>
    <s v="ZERBAXA 0,1 g/0,5 g, poudre pour solution à diluer pour perfusion"/>
    <x v="0"/>
    <x v="1"/>
    <s v="Ceftolozane / Tazobactam"/>
    <d v="2022-08-02T00:00:00"/>
  </r>
  <r>
    <x v="14"/>
    <x v="3"/>
    <s v="2022-02-10"/>
    <s v="Rebetol 40 mg/ml , solution buvable"/>
    <s v=""/>
    <s v="REBETOL 40 mg/ml, solution buvable"/>
    <x v="0"/>
    <x v="1"/>
    <s v="Ribavirine"/>
    <d v="2022-08-02T00:00:00"/>
  </r>
  <r>
    <x v="14"/>
    <x v="1"/>
    <s v="2022-02-10"/>
    <s v="Hyqvia 100 mg/ml , solution pour perfusion par voie sous-cutanée"/>
    <s v="2020-12-09"/>
    <s v="HYQVIA 100 mg/ml, solution pour perfusion par voie sous-cutanée"/>
    <x v="0"/>
    <x v="1"/>
    <s v="Immunoglobuline humaine normale"/>
    <d v="2022-08-02T00:00:00"/>
  </r>
  <r>
    <x v="14"/>
    <x v="1"/>
    <s v="2022-02-09"/>
    <s v="Benzoate de Sodium AP-HP 1 g - 10 mL , solution à diluer pour perfusion"/>
    <s v="2022-02-09"/>
    <s v="BENZOATE de Sodium AP-HP 1 g - 10 mL, solution à diluer pour perfusion"/>
    <x v="5"/>
    <x v="1"/>
    <s v="Benzoate de sodium"/>
    <d v="2022-08-02T00:00:00"/>
  </r>
  <r>
    <x v="14"/>
    <x v="1"/>
    <s v="2022-02-09"/>
    <s v="Tegeline 50 mg/mL , poudre et solvant pour solution pour perfusion, format 2,5 g"/>
    <s v=""/>
    <s v="TEGELINE 50 mg/mL, poudre et solvant pour solution pour perfusion, format 2,5 g"/>
    <x v="0"/>
    <x v="1"/>
    <s v="Immunoglobuline humaine normale"/>
    <d v="2022-08-02T00:00:00"/>
  </r>
  <r>
    <x v="14"/>
    <x v="2"/>
    <s v="2022-02-08"/>
    <s v="Topotecan Hospira 4 mg/4ml , solution à diluer pour perfusion"/>
    <s v=""/>
    <s v="TOPOTECAN HOSPIRA 4 mg/4ml, solution à diluer pour perfusion"/>
    <x v="6"/>
    <x v="1"/>
    <s v="Topotécane (chlorhydrate de)"/>
    <d v="2022-08-02T00:00:00"/>
  </r>
  <r>
    <x v="14"/>
    <x v="1"/>
    <s v="2022-02-04"/>
    <s v="Nalador 500 microgrammes , lyophilisat pour usage parentéral"/>
    <s v="2022-02-04"/>
    <s v="NALADOR 500 microgrammes, lyophilisat pour usage parentéral"/>
    <x v="11"/>
    <x v="1"/>
    <s v="Sulprostone"/>
    <d v="2022-08-02T00:00:00"/>
  </r>
  <r>
    <x v="14"/>
    <x v="2"/>
    <s v="2022-02-02"/>
    <s v="Iodure (131I) de sodium pour therapie curiumpharma , gélule"/>
    <s v=""/>
    <s v="IODURE (131I) de sodium pour therapie curiumpharma, gélule"/>
    <x v="1"/>
    <x v="1"/>
    <s v="Iodure (131I) de sodium"/>
    <d v="2022-08-02T00:00:00"/>
  </r>
  <r>
    <x v="14"/>
    <x v="1"/>
    <s v="2022-02-01"/>
    <s v="Trandate 5 mg/ml , solution injectable"/>
    <s v="2022-02-01"/>
    <s v="TRANDATE 5 mg/ml, solution injectable"/>
    <x v="3"/>
    <x v="1"/>
    <s v="Labétalol (chlorhydrate de)"/>
    <d v="2022-08-02T00:00:00"/>
  </r>
  <r>
    <x v="14"/>
    <x v="1"/>
    <s v="2022-01-27"/>
    <s v="Tubertest,  solution injectable Dérivé protéinique purifié de tuberculine"/>
    <s v="2022-01-27"/>
    <s v="TUBERTEST, solution injectable Dérivé protéinique purifié de tuberculine"/>
    <x v="1"/>
    <x v="1"/>
    <s v="Tuberculine purifiée"/>
    <d v="2022-08-02T00:00:00"/>
  </r>
  <r>
    <x v="14"/>
    <x v="1"/>
    <s v="2022-01-25"/>
    <s v="Colchimax , comprimé pelliculé sécable"/>
    <s v=""/>
    <s v="COLCHIMAX, comprimé pelliculé sécable"/>
    <x v="10"/>
    <x v="1"/>
    <s v="Colchicine/Opium/Tiémonium méthylsulfate"/>
    <d v="2022-08-02T00:00:00"/>
  </r>
  <r>
    <x v="14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8-02T00:00:00"/>
  </r>
  <r>
    <x v="14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8-02T00:00:00"/>
  </r>
  <r>
    <x v="14"/>
    <x v="1"/>
    <s v="2022-01-20"/>
    <s v="Pentacarinat 300 mg , poudre pour aérosol et pour usage parentéral"/>
    <s v="2021-05-25"/>
    <s v="PENTACARINAT 300 mg, poudre pour aérosol et pour usage parentéral"/>
    <x v="9"/>
    <x v="1"/>
    <s v="Pentamidine (isétionate de) "/>
    <d v="2022-08-02T00:00:00"/>
  </r>
  <r>
    <x v="14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8-02T00:00:00"/>
  </r>
  <r>
    <x v="14"/>
    <x v="2"/>
    <s v="2022-01-17"/>
    <s v="Nulojix 250 mg , poudre pour solution à diluer pour perfusion"/>
    <s v=""/>
    <s v="NULOJIX 250 mg, poudre pour solution à diluer pour perfusion"/>
    <x v="6"/>
    <x v="1"/>
    <s v="Bélatacept"/>
    <d v="2022-08-02T00:00:00"/>
  </r>
  <r>
    <x v="14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1"/>
    <s v="Lymécycline"/>
    <d v="2022-08-02T00:00:00"/>
  </r>
  <r>
    <x v="14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1"/>
    <s v="Chlorure de magnésium"/>
    <d v="2022-08-02T00:00:00"/>
  </r>
  <r>
    <x v="14"/>
    <x v="1"/>
    <s v="2022-01-14"/>
    <s v="Kevzara 150 mg , solution injectable en seringue préremplie"/>
    <s v="2022-01-14"/>
    <s v="KEVZARA 150 mg, solution injectable en seringue préremplie"/>
    <x v="6"/>
    <x v="1"/>
    <s v="Sarilumab"/>
    <d v="2022-08-02T00:00:00"/>
  </r>
  <r>
    <x v="14"/>
    <x v="1"/>
    <s v="2022-01-14"/>
    <s v="Morphine (chlorhydrate) Lavoisier 20 mg/ml , solution injectable"/>
    <s v="2022-01-14"/>
    <s v="MORPHINE (SULFATE) LAVOISIER 20 mg/ml, solution injectable"/>
    <x v="5"/>
    <x v="1"/>
    <s v="Morphine (sulfate)"/>
    <d v="2022-08-02T00:00:00"/>
  </r>
  <r>
    <x v="14"/>
    <x v="1"/>
    <s v="2022-01-14"/>
    <s v="Morphine (sulfate) Lavoisier 50 mg/ml , solution injectable"/>
    <s v="2022-01-14"/>
    <s v="MORPHINE (SULFATE) LAVOISIER 50 mg/ml, solution injectable"/>
    <x v="5"/>
    <x v="1"/>
    <s v="Morphine (sulfate)"/>
    <d v="2022-08-02T00:00:00"/>
  </r>
  <r>
    <x v="14"/>
    <x v="1"/>
    <s v="2022-01-10"/>
    <s v="Gardenal 50 mg, comprimé , boîte de 30 comprimés"/>
    <s v="2022-01-10"/>
    <s v="GARDENAL 50 mg, comprimé, boîte de 30 comprimés"/>
    <x v="5"/>
    <x v="1"/>
    <s v="Phénobarbital sodique"/>
    <d v="2022-08-02T00:00:00"/>
  </r>
  <r>
    <x v="14"/>
    <x v="0"/>
    <s v="2022-01-04"/>
    <s v="PROPRANOLOL ACETLAB 5 mg/5 mL , solution injectable"/>
    <s v="2022-06-01"/>
    <s v="PROPRANOLOL ACETLAB 5 mg/5 mL, solution injectable"/>
    <x v="3"/>
    <x v="1"/>
    <s v="Propranolol"/>
    <d v="2022-08-02T00:00:00"/>
  </r>
  <r>
    <x v="14"/>
    <x v="2"/>
    <s v="2022-01-03"/>
    <s v="RESPREEZA® , poudre et solvant pour solution injectable/perfusion"/>
    <s v=""/>
    <s v="RESPREEZA 1000 mg, 4000 mg, 5000 mg, poudre et solvant pour solution injectable/perfusion"/>
    <x v="7"/>
    <x v="1"/>
    <s v="Alpha-1 antitrypsine"/>
    <d v="2022-08-02T00:00:00"/>
  </r>
  <r>
    <x v="14"/>
    <x v="2"/>
    <s v="2021-12-24"/>
    <s v="THERASOLV 100 000 UI , poudre pour solution injectable/pour perfusion"/>
    <s v=""/>
    <s v="THERASOLV 100 000 UI, poudre pour solution injectable/pour perfusion"/>
    <x v="7"/>
    <x v="1"/>
    <s v="Urokinase"/>
    <d v="2022-08-02T00:00:00"/>
  </r>
  <r>
    <x v="14"/>
    <x v="1"/>
    <s v="2021-12-22"/>
    <s v="CELESTENE CHRONODOSE 5,70 mg/ml , suspension injectable"/>
    <s v=""/>
    <s v="CELESTENE CHRONODOSE 5,70 mg/ml, suspension injectable"/>
    <x v="2"/>
    <x v="1"/>
    <s v="Bétaméthasone"/>
    <d v="2022-08-02T00:00:00"/>
  </r>
  <r>
    <x v="14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8-02T00:00:00"/>
  </r>
  <r>
    <x v="14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8-02T00:00:00"/>
  </r>
  <r>
    <x v="14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8-02T00:00:00"/>
  </r>
  <r>
    <x v="14"/>
    <x v="1"/>
    <s v="2021-11-30"/>
    <s v="ALFALASTIN 33,33 mg/ml , poudre et solvant pour solution injectable"/>
    <s v="2021-11-29"/>
    <s v="ALFALASTIN 33,33 mg/ml , poudre et solvant pour solution injectable"/>
    <x v="7"/>
    <x v="1"/>
    <s v="Alpha-1 antitrypsine"/>
    <d v="2022-08-02T00:00:00"/>
  </r>
  <r>
    <x v="14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8-02T00:00:00"/>
  </r>
  <r>
    <x v="14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8-02T00:00:00"/>
  </r>
  <r>
    <x v="14"/>
    <x v="1"/>
    <s v="2021-11-29"/>
    <s v="PROGESTERONE RETARD PHARLON 500 mg/2 ml , solution injectable IM en ampoule"/>
    <s v="2021-11-29"/>
    <s v="PROGESTERONE RETARD PHARLON 500 mg/2 ml, solution injectable IM en ampoule"/>
    <x v="11"/>
    <x v="1"/>
    <s v="Progestérone"/>
    <d v="2022-08-02T00:00:00"/>
  </r>
  <r>
    <x v="14"/>
    <x v="1"/>
    <s v="2021-11-23"/>
    <s v="ISENTRESS 100 mg , granulés pour suspension buvable"/>
    <s v="2021-09-01"/>
    <s v="ISENTRESS 100 mg, granulés pour suspension buvable"/>
    <x v="0"/>
    <x v="1"/>
    <s v="Raltégravir"/>
    <d v="2022-08-02T00:00:00"/>
  </r>
  <r>
    <x v="14"/>
    <x v="2"/>
    <s v="2021-11-19"/>
    <s v="TIGREAT 2,5 mg , comprimés pelliculés"/>
    <s v=""/>
    <s v="TIGREAT 2,5 mg, comprimés pelliculés"/>
    <x v="0"/>
    <x v="1"/>
    <s v="Tigécycline"/>
    <d v="2022-08-02T00:00:00"/>
  </r>
  <r>
    <x v="14"/>
    <x v="1"/>
    <s v="2021-11-18"/>
    <s v="VORICONAZOLE OHRE PHARMA 200 mg , poudre pour solution pour perfusion"/>
    <s v="2021-10-01"/>
    <s v="VORICONAZOLE OHRE PHARMA 200 mg, poudre pour solution pour perfusion"/>
    <x v="0"/>
    <x v="1"/>
    <s v="Voriconazole"/>
    <d v="2022-08-02T00:00:00"/>
  </r>
  <r>
    <x v="14"/>
    <x v="2"/>
    <s v="2021-11-18"/>
    <s v="BRICANYL 0,5 mg/1 ml , solution injectable en ampoule"/>
    <s v=""/>
    <s v="BRICANYL 0,5 mg/1 ml, solution injectable en ampoule"/>
    <x v="12"/>
    <x v="1"/>
    <s v="Terbutaline"/>
    <d v="2022-08-02T00:00:00"/>
  </r>
  <r>
    <x v="14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8-02T00:00:00"/>
  </r>
  <r>
    <x v="14"/>
    <x v="2"/>
    <s v="2021-11-05"/>
    <s v="SOLUPRED 5 mg et 20 mg , comprimé orodispersible"/>
    <s v=""/>
    <s v="SOLUPRED 5 mg et 20 mg, comprimé orodispersible"/>
    <x v="2"/>
    <x v="1"/>
    <s v="Prednisolone"/>
    <d v="2022-08-02T00:00:00"/>
  </r>
  <r>
    <x v="14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8-02T00:00:00"/>
  </r>
  <r>
    <x v="14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8-02T00:00:00"/>
  </r>
  <r>
    <x v="14"/>
    <x v="1"/>
    <s v="2021-11-02"/>
    <s v="SCOPOLAMINE COOPER 0,5 mg/2 ml , solution injectable"/>
    <s v="2021-10-29"/>
    <s v="SCOPOLAMINE COOPER 0,5 mg/2 ml, solution injectable"/>
    <x v="8"/>
    <x v="1"/>
    <s v="Scopolamine"/>
    <d v="2022-08-02T00:00:00"/>
  </r>
  <r>
    <x v="14"/>
    <x v="1"/>
    <s v="2021-10-29"/>
    <s v="ACLOTINE 100 UI/mL , poudre et solvant pour solution injectable, format 1000 UI"/>
    <s v="2021-06-01"/>
    <s v="ACLOTINE 100 UI/mL , poudre et solvant pour solution injectable, format 1000 UI"/>
    <x v="7"/>
    <x v="1"/>
    <s v="Antithrombine humaine"/>
    <d v="2022-08-02T00:00:00"/>
  </r>
  <r>
    <x v="14"/>
    <x v="0"/>
    <s v="2021-10-28"/>
    <s v="RIFADINE 300 mg, gélule"/>
    <s v=""/>
    <s v="RIFADINE 300 mg, gélule"/>
    <x v="0"/>
    <x v="1"/>
    <s v="Rifampicine sodique"/>
    <d v="2022-08-02T00:00:00"/>
  </r>
  <r>
    <x v="14"/>
    <x v="1"/>
    <s v="2021-10-27"/>
    <s v="ALENDRONATE 10 mg , comprimé"/>
    <s v="2021-10-27"/>
    <s v="ALENDRONATE 10 mg, comprimé"/>
    <x v="10"/>
    <x v="1"/>
    <s v="Acide alendronique"/>
    <d v="2022-08-02T00:00:00"/>
  </r>
  <r>
    <x v="14"/>
    <x v="1"/>
    <s v="2021-10-21"/>
    <s v="RESITUNE 100 mg  Comprimé gastro-résistant Flacon de 30 et Flacon de 90"/>
    <s v="2021-10-21"/>
    <s v="RESITUNE 100 mg  Comprimé gastro-résistant Flacon de 30 et Flacon de 90"/>
    <x v="7"/>
    <x v="1"/>
    <s v="Acide acétylsalicylique"/>
    <d v="2022-08-02T00:00:00"/>
  </r>
  <r>
    <x v="14"/>
    <x v="1"/>
    <s v="2021-10-21"/>
    <s v="RESITUNE 75 mg  Comprimé gastro-résistant Flacon de 30 et Flacon de 90"/>
    <s v="2021-10-21"/>
    <s v="RESITUNE 75 mg  Comprimé gastro-résistant Flacon de 30 et Flacon de 90"/>
    <x v="7"/>
    <x v="1"/>
    <s v="Acide acétylsalicylique"/>
    <d v="2022-08-02T00:00:00"/>
  </r>
  <r>
    <x v="14"/>
    <x v="2"/>
    <s v="2021-10-21"/>
    <s v="VYNDAQEL 61 mg , capsule molle"/>
    <s v=""/>
    <s v="VYNDAQEL 61 mg, capsule molle"/>
    <x v="5"/>
    <x v="1"/>
    <s v="Tafamidis"/>
    <d v="2022-08-02T00:00:00"/>
  </r>
  <r>
    <x v="14"/>
    <x v="1"/>
    <s v="2021-10-20"/>
    <s v="PARLODEL 5 mg, gélule et PARLODEL 10 mg, gélule"/>
    <s v="2021-10-04"/>
    <s v="PARLODEL 5 mg, gélule et PARLODEL 10 mg, gélule"/>
    <x v="5"/>
    <x v="1"/>
    <s v="Bromocriptine (mésilate de)"/>
    <d v="2022-08-02T00:00:00"/>
  </r>
  <r>
    <x v="14"/>
    <x v="1"/>
    <s v="2021-10-19"/>
    <s v="BARACLUDE 1 mg , comprimé pelliculé"/>
    <s v="2021-10-19"/>
    <s v="BARACLUDE 1 mg, comprimé pelliculé"/>
    <x v="0"/>
    <x v="1"/>
    <s v="Entécavir"/>
    <d v="2022-08-02T00:00:00"/>
  </r>
  <r>
    <x v="14"/>
    <x v="1"/>
    <s v="2021-10-18"/>
    <s v="FIRMAGON 80 mg , poudre et solvant pour solution injectable"/>
    <s v="2021-10-18"/>
    <s v="FIRMAGON 80 mg, poudre et solvant pour solution injectable"/>
    <x v="6"/>
    <x v="1"/>
    <s v="Dégarélix"/>
    <d v="2022-08-02T00:00:00"/>
  </r>
  <r>
    <x v="14"/>
    <x v="1"/>
    <s v="2021-10-08"/>
    <s v="DEPAKOTE 250 mg et 500 mg , comprimé gastro-résistant"/>
    <s v="2021-07-01"/>
    <s v="DEPAKOTE 250 mg et 500 mg, comprimé gastro-résistant"/>
    <x v="5"/>
    <x v="1"/>
    <s v="Acide valproïque"/>
    <d v="2022-08-02T00:00:00"/>
  </r>
  <r>
    <x v="14"/>
    <x v="1"/>
    <s v="2021-10-04"/>
    <s v="GARDENAL 100 mg , comprimé"/>
    <s v=""/>
    <s v="GARDENAL 100 mg, comprimé"/>
    <x v="5"/>
    <x v="1"/>
    <s v="Phénobarbital sodique"/>
    <d v="2022-08-02T00:00:00"/>
  </r>
  <r>
    <x v="14"/>
    <x v="1"/>
    <s v="2021-10-01"/>
    <s v="FROVATRIPTAN TEVA 2,5 mg,  comprimé pelliculé"/>
    <s v="2021-10-01"/>
    <s v="FROVATRIPTAN TEVA 2,5 mg,  comprimé pelliculé"/>
    <x v="5"/>
    <x v="1"/>
    <s v="Frovatriptan"/>
    <d v="2022-08-02T00:00:00"/>
  </r>
  <r>
    <x v="14"/>
    <x v="1"/>
    <s v="2021-10-01"/>
    <s v="HEPARINE CHOAY 25 000 UI/5 ml  solution injectable IV"/>
    <s v="2021-07-23"/>
    <s v="HEPARINE Choay 25 000 UI/5 ml  solution injectable"/>
    <x v="7"/>
    <x v="1"/>
    <s v="Héparine sodique"/>
    <d v="2022-08-02T00:00:00"/>
  </r>
  <r>
    <x v="14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1"/>
    <s v="Olanzapine"/>
    <d v="2022-08-02T00:00:00"/>
  </r>
  <r>
    <x v="14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8-02T00:00:00"/>
  </r>
  <r>
    <x v="14"/>
    <x v="1"/>
    <s v="2021-09-24"/>
    <s v="VORICONAZOLE ARROW 200 mg  poudre pour solution pour perfusion"/>
    <s v="2021-08-27"/>
    <s v="VORICONAZOLE ARROW 200 mg  poudre pour solution pour perfusion"/>
    <x v="0"/>
    <x v="1"/>
    <s v="Voriconazole"/>
    <d v="2022-08-02T00:00:00"/>
  </r>
  <r>
    <x v="14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1"/>
    <s v="Olanzapine"/>
    <d v="2022-08-02T00:00:00"/>
  </r>
  <r>
    <x v="14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1"/>
    <s v="Olanzapine"/>
    <d v="2022-08-02T00:00:00"/>
  </r>
  <r>
    <x v="14"/>
    <x v="1"/>
    <s v="2021-09-03"/>
    <s v="ACIDE ACETYLSALICYLIQUE MYLAN 100 mg , comprimé gastro-résistant"/>
    <s v="2021-04-13"/>
    <s v="ACIDE ACETYLSALICYLIQUE MYLAN 100 mg , comprimé gastro-résistant"/>
    <x v="7"/>
    <x v="1"/>
    <s v="Acide acétylsalicylique"/>
    <d v="2022-08-02T00:00:00"/>
  </r>
  <r>
    <x v="14"/>
    <x v="1"/>
    <s v="2021-09-03"/>
    <s v="ADIAZINE 500 mg , comprimé"/>
    <s v="2020-06-08"/>
    <s v="ADIAZINE 500 mg , comprimé"/>
    <x v="0"/>
    <x v="1"/>
    <s v="Sulfadiazine"/>
    <d v="2022-08-02T00:00:00"/>
  </r>
  <r>
    <x v="14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1"/>
    <s v="Amoxicilline / acide clavulanique"/>
    <d v="2022-08-02T00:00:00"/>
  </r>
  <r>
    <x v="14"/>
    <x v="1"/>
    <s v="2021-09-03"/>
    <s v="ASPIRINE PROTECT 100 mg , comprimé gastro-résistant"/>
    <s v="2021-04-13"/>
    <s v="ASPIRINE PROTECT 100 mg, comprimé gastro-résistant"/>
    <x v="7"/>
    <x v="1"/>
    <s v="Acide acétylsalicylique"/>
    <d v="2022-08-02T00:00:00"/>
  </r>
  <r>
    <x v="14"/>
    <x v="1"/>
    <s v="2021-09-03"/>
    <s v="CYNOMEL 0,025 mg , comprimé sécable"/>
    <s v="2021-04-13"/>
    <s v="CYNOMEL 0,025 mg, comprimé sécable"/>
    <x v="2"/>
    <x v="1"/>
    <s v="Liothyronine sodique"/>
    <d v="2022-08-02T00:00:00"/>
  </r>
  <r>
    <x v="14"/>
    <x v="1"/>
    <s v="2021-09-03"/>
    <s v="DEPAMIDE 300 mg , comprimé pelliculé gastro-résistant"/>
    <s v="2020-09-22"/>
    <s v="DEPAMIDE 300 mg, comprimé pelliculé gastro-résistant"/>
    <x v="5"/>
    <x v="1"/>
    <s v="Valpromide"/>
    <d v="2022-08-02T00:00:00"/>
  </r>
  <r>
    <x v="14"/>
    <x v="1"/>
    <s v="2021-09-03"/>
    <s v="ESKAZOLE 400 mg, comprimé"/>
    <s v="2021-04-01"/>
    <s v="ESKAZOLE 400 mg, comprimé"/>
    <x v="9"/>
    <x v="1"/>
    <s v="Albendazole"/>
    <d v="2022-08-02T00:00:00"/>
  </r>
  <r>
    <x v="14"/>
    <x v="1"/>
    <s v="2021-09-03"/>
    <s v="LHRH FERRING 100 microgrammes/1 ml, solution injectable"/>
    <s v="2021-04-06"/>
    <s v="LHRH FERRING 100 microgrammes/1 ml, solution injectable"/>
    <x v="1"/>
    <x v="1"/>
    <s v="Acétate de gonadoréline"/>
    <d v="2022-08-02T00:00:00"/>
  </r>
  <r>
    <x v="14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1"/>
    <s v="Pipéracilline"/>
    <d v="2022-08-02T00:00:00"/>
  </r>
  <r>
    <x v="14"/>
    <x v="1"/>
    <s v="2021-09-03"/>
    <s v="TALOXA  600 mg comprimé, TALOXA 600 mg/5 ml suspension buvable"/>
    <s v="2020-02-27"/>
    <s v="TALOXA  600 mg comprimé, TALOXA 600 mg/5 ml suspension buvable"/>
    <x v="5"/>
    <x v="1"/>
    <s v="Felbamate"/>
    <d v="2022-08-02T00:00:00"/>
  </r>
  <r>
    <x v="14"/>
    <x v="1"/>
    <s v="2021-09-03"/>
    <s v="SPOTOF 500 mg comprimé pelliculé et EXACYL 500mg  comprimé pelliculé"/>
    <s v="2021-04-21"/>
    <s v="SPOTOF 500 mg comprimé pelliculé et EXACYL 500mg  comprimé pelliculé"/>
    <x v="7"/>
    <x v="1"/>
    <s v="Tranexamique (acide)"/>
    <d v="2022-08-02T00:00:00"/>
  </r>
  <r>
    <x v="14"/>
    <x v="1"/>
    <s v="2021-09-03"/>
    <s v="CYAMEMAZINE 25 mg, comprimé pelliculé sécable (Spécialités à base de)"/>
    <s v="2021-04-16"/>
    <s v="CYAMEMAZINE 25 mg, comprimé pelliculé sécable (Spécialités à base de)"/>
    <x v="5"/>
    <x v="1"/>
    <s v="Cyamémazine"/>
    <d v="2022-08-02T00:00:00"/>
  </r>
  <r>
    <x v="14"/>
    <x v="1"/>
    <s v="2021-09-03"/>
    <s v="PROVAMES 2 mg  comprimé pelliculé"/>
    <s v="2021-04-16"/>
    <s v="PROVAMES 2 mg  comprimé pelliculé"/>
    <x v="11"/>
    <x v="1"/>
    <s v="Estradiol hémihydraté"/>
    <d v="2022-08-02T00:00:00"/>
  </r>
  <r>
    <x v="14"/>
    <x v="1"/>
    <s v="2021-09-03"/>
    <s v="AMMONAPS 500 mg , comprimé"/>
    <s v="2021-05-12"/>
    <s v="AMMONAPS 500 mg, comprimé"/>
    <x v="8"/>
    <x v="1"/>
    <s v="Phénylbutyrate de sodium"/>
    <d v="2022-08-02T00:00:00"/>
  </r>
  <r>
    <x v="14"/>
    <x v="1"/>
    <s v="2021-09-03"/>
    <s v="PARLODEL 2,5 mg  comprimé sécable"/>
    <s v="2021-08-02"/>
    <s v="PARLODEL 2,5 mg  comprimé sécable"/>
    <x v="11"/>
    <x v="1"/>
    <s v="Bromocriptine"/>
    <d v="2022-08-02T00:00:00"/>
  </r>
  <r>
    <x v="14"/>
    <x v="1"/>
    <s v="2021-08-30"/>
    <s v="DAPTOMYCINE ACCORD 350 mg , poudre pour solution injectable/pour perfusion"/>
    <s v="2021-08-16"/>
    <s v="DAPTOMYCINE ACCORD 350 mg, poudre pour solution injectable/pour perfusion"/>
    <x v="0"/>
    <x v="1"/>
    <s v="Daptomycine"/>
    <d v="2022-08-02T00:00:00"/>
  </r>
  <r>
    <x v="14"/>
    <x v="1"/>
    <s v="2021-08-27"/>
    <s v="VABOREM 1g/1g , poudre pour solution à diluer pour perfusion"/>
    <s v="2021-08-26"/>
    <s v="VABOREM 1g/1g, poudre pour solution à diluer pour perfusion"/>
    <x v="0"/>
    <x v="1"/>
    <s v="Méropénem/Vaborbactam"/>
    <d v="2022-08-02T00:00:00"/>
  </r>
  <r>
    <x v="14"/>
    <x v="1"/>
    <s v="2021-08-24"/>
    <s v="TALZENNA 1 mg, gélule - TALZENNA 0.5 mg, gélule"/>
    <s v="2021-08-24"/>
    <s v="TALZENNA 1 mg, gélule - TALZENNA 0.5 mg, gélule"/>
    <x v="6"/>
    <x v="1"/>
    <s v="Talazoparib"/>
    <d v="2022-08-02T00:00:00"/>
  </r>
  <r>
    <x v="14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8-02T00:00:00"/>
  </r>
  <r>
    <x v="14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8-02T00:00:00"/>
  </r>
  <r>
    <x v="14"/>
    <x v="1"/>
    <s v="2021-08-18"/>
    <s v="LAROSCORBINE 1g/5ml , solution injectable"/>
    <s v="2021-08-18"/>
    <s v="LAROSCORBINE 1g/5ml, solution injectable"/>
    <x v="8"/>
    <x v="1"/>
    <s v="Acide ascorbique"/>
    <d v="2022-08-02T00:00:00"/>
  </r>
  <r>
    <x v="14"/>
    <x v="1"/>
    <s v="2021-08-16"/>
    <s v="LEVODOPA CARBIDOPA TEVA 100 mg/10 mg , comprimé sécable"/>
    <s v="2021-05-03"/>
    <s v="LEVODOPA CARBIDOPA TEVA 100 mg/10 mg, comprimé sécable"/>
    <x v="5"/>
    <x v="1"/>
    <s v="Lévodopa / bensérazide base"/>
    <d v="2022-08-02T00:00:00"/>
  </r>
  <r>
    <x v="14"/>
    <x v="0"/>
    <s v="2021-08-16"/>
    <s v="DIPENTUM  250 mg comprimé et DIPENTUM 500 mg comprimé"/>
    <s v=""/>
    <s v="DIPENTUM  250 mg comprimé et DIPENTUM 500 mg comprimé"/>
    <x v="8"/>
    <x v="1"/>
    <s v="Olsalazine sodique"/>
    <d v="2022-08-02T00:00:00"/>
  </r>
  <r>
    <x v="14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8-02T00:00:00"/>
  </r>
  <r>
    <x v="14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8-02T00:00:00"/>
  </r>
  <r>
    <x v="14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1"/>
    <s v="Benzathine benzylpénicilline"/>
    <d v="2022-08-02T00:00:00"/>
  </r>
  <r>
    <x v="14"/>
    <x v="1"/>
    <s v="2021-08-09"/>
    <s v="ALKERAN 50 mg/10 ml , lyophilisat et solution pour usage parentéral (I.V.)"/>
    <s v="2021-08-02"/>
    <s v="ALKERAN 50 mg/10 ml, lyophilisat et solution pour usage parentéral (I.V.)"/>
    <x v="6"/>
    <x v="1"/>
    <s v="Melphalan (Chlorhydrate)"/>
    <d v="2022-08-02T00:00:00"/>
  </r>
  <r>
    <x v="14"/>
    <x v="1"/>
    <s v="2021-08-06"/>
    <s v="POLARAMINE 5 mg/1 ml , solution injectable"/>
    <s v="2021-08-02"/>
    <s v="POLARAMINE 5 mg/1 ml, solution injectable"/>
    <x v="12"/>
    <x v="1"/>
    <s v="Dexchlorphéniramine"/>
    <d v="2022-08-02T00:00:00"/>
  </r>
  <r>
    <x v="14"/>
    <x v="1"/>
    <s v="2021-08-06"/>
    <s v="NINLARO 2,3 mg , gélule"/>
    <s v="2021-07-31"/>
    <s v="NINLARO 2,3 mg, gélule"/>
    <x v="6"/>
    <x v="1"/>
    <s v="Ixazomib"/>
    <d v="2022-08-02T00:00:00"/>
  </r>
  <r>
    <x v="14"/>
    <x v="3"/>
    <s v="2021-07-28"/>
    <s v="ACADIONE 250 mg , comprimé dragéifié"/>
    <s v=""/>
    <s v="ACADIONE 250 mg, comprimé dragéifié"/>
    <x v="10"/>
    <x v="1"/>
    <s v="Tiopronine"/>
    <d v="2022-08-02T00:00:00"/>
  </r>
  <r>
    <x v="14"/>
    <x v="0"/>
    <s v="2021-07-28"/>
    <s v="BELUSTINE 40 mg , gélule"/>
    <s v=""/>
    <s v="BELUSTINE 40 mg, gélule"/>
    <x v="6"/>
    <x v="1"/>
    <s v="Lomustine"/>
    <d v="2022-08-02T00:00:00"/>
  </r>
  <r>
    <x v="14"/>
    <x v="0"/>
    <s v="2021-07-20"/>
    <s v="TOMUDEX 2 mg , poudre pour solution pour perfusion"/>
    <s v=""/>
    <s v="TOMUDEX 2 mg, poudre pour solution pour perfusion"/>
    <x v="6"/>
    <x v="1"/>
    <s v="Raltitrexed"/>
    <d v="2022-08-02T00:00:00"/>
  </r>
  <r>
    <x v="14"/>
    <x v="1"/>
    <s v="2021-07-19"/>
    <s v="NOXAFIL 300 mg,  solution à diluer pour perfusion"/>
    <s v="2021-07-19"/>
    <s v="NOXAFIL 300 mg,  solution à diluer pour perfusion"/>
    <x v="0"/>
    <x v="1"/>
    <s v="Posaconazole"/>
    <d v="2022-08-02T00:00:00"/>
  </r>
  <r>
    <x v="14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8-02T00:00:00"/>
  </r>
  <r>
    <x v="14"/>
    <x v="0"/>
    <s v="2021-07-09"/>
    <s v="EXACYL 1 g/10 ml,  solution buvable"/>
    <s v=""/>
    <s v="EXACYL 1 g/10 ml,  solution buvable"/>
    <x v="7"/>
    <x v="1"/>
    <s v="Tranexamique (acide)"/>
    <d v="2022-08-02T00:00:00"/>
  </r>
  <r>
    <x v="14"/>
    <x v="1"/>
    <s v="2021-07-09"/>
    <s v="ETOMIDATE LIPURO 20 mg/10 ml , émulsion injectable"/>
    <s v="2021-07-09"/>
    <s v="ETOMIDATE LIPURO 20 mg/10 ml, émulsion injectable"/>
    <x v="5"/>
    <x v="1"/>
    <s v="Etomidate"/>
    <d v="2022-08-02T00:00:00"/>
  </r>
  <r>
    <x v="14"/>
    <x v="3"/>
    <s v="2021-06-28"/>
    <s v="MEXILETINE AP-HP 200 mg , gélule - Mise à disposition de NAMUSCLA 167 mg, gélule"/>
    <s v=""/>
    <s v="MEXILETINE AP-HP 200 mg, gélule - Mise à disposition de NAMUSCLA 167 mg, gélule"/>
    <x v="3"/>
    <x v="1"/>
    <s v="Mexilétine"/>
    <d v="2022-08-02T00:00:00"/>
  </r>
  <r>
    <x v="14"/>
    <x v="1"/>
    <s v="2021-06-25"/>
    <s v="PEDIAVEN AP-HP G20 , solution pour perfusion, poche bicompartimentée de 1000 ml"/>
    <s v="2021-06-25"/>
    <s v="PEDIAVEN AP-HP G20, solution pour perfusion, poche bicompartimentée de 1000 ml"/>
    <x v="7"/>
    <x v="1"/>
    <s v="Mélange nutritif"/>
    <d v="2022-08-02T00:00:00"/>
  </r>
  <r>
    <x v="14"/>
    <x v="1"/>
    <s v="2021-06-23"/>
    <s v="LEVOTHYROX 88, 112 et 137 microgrammes, comprimé sécable"/>
    <s v="2021-06-22"/>
    <s v="LEVOTHYROX 88, 112 et 137 microgrammes, comprimé sécable"/>
    <x v="2"/>
    <x v="1"/>
    <s v="Lévothyroxine sodique"/>
    <d v="2022-08-02T00:00:00"/>
  </r>
  <r>
    <x v="14"/>
    <x v="1"/>
    <s v="2021-06-17"/>
    <s v="TARGRETIN 75 mg , capsule molle"/>
    <s v="2021-06-17"/>
    <s v="TARGRETIN 75 mg, capsule molle"/>
    <x v="6"/>
    <x v="1"/>
    <s v="Bexarotène"/>
    <d v="2022-08-02T00:00:00"/>
  </r>
  <r>
    <x v="14"/>
    <x v="1"/>
    <s v="2021-06-07"/>
    <s v="TOBI  300 mg/5 ml,  solution pour inhalation par nébuliseur"/>
    <s v="2021-06-04"/>
    <s v="TOBI 300 mg/5 ml,  solution pour inhalation par nébuliseur"/>
    <x v="0"/>
    <x v="1"/>
    <s v="Tobramycine"/>
    <d v="2022-08-02T00:00:00"/>
  </r>
  <r>
    <x v="14"/>
    <x v="3"/>
    <s v="2021-06-04"/>
    <s v="NEUROBLOC 5000 U/ml,  solution injectable"/>
    <s v=""/>
    <s v="NEUROBLOC 5000 U/ml,  solution injectable"/>
    <x v="10"/>
    <x v="1"/>
    <s v="Toxine botulique de type B"/>
    <d v="2022-08-02T00:00:00"/>
  </r>
  <r>
    <x v="14"/>
    <x v="1"/>
    <s v="2021-05-27"/>
    <s v="CIPROFLOXACINE ARROW 500mg  comprimé pelliculé"/>
    <s v=""/>
    <s v="CIPROFLOXACINE ARROW 500mg  comprimé pelliculé"/>
    <x v="0"/>
    <x v="1"/>
    <s v="Ciprofloxacine"/>
    <d v="2022-08-02T00:00:00"/>
  </r>
  <r>
    <x v="14"/>
    <x v="1"/>
    <s v="2021-05-21"/>
    <s v="UN-ALFA 2 microgrammes/1 ml , solution injectable IV en ampoule"/>
    <s v="2021-05-21"/>
    <s v="UN-ALFA 2 microgrammes/1 ml, solution injectable IV en ampoule"/>
    <x v="8"/>
    <x v="1"/>
    <s v="Alfacalcidol "/>
    <d v="2022-08-02T00:00:00"/>
  </r>
  <r>
    <x v="14"/>
    <x v="0"/>
    <s v="2021-05-19"/>
    <s v="SEMAP 20 mg , comprimé"/>
    <s v=""/>
    <s v="SEMAP 20 mg, comprimé"/>
    <x v="5"/>
    <x v="1"/>
    <s v="Penfluridol"/>
    <d v="2022-08-02T00:00:00"/>
  </r>
  <r>
    <x v="14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8-02T00:00:00"/>
  </r>
  <r>
    <x v="14"/>
    <x v="0"/>
    <s v="2021-05-07"/>
    <s v="URAPIDIL 100 mg/20 ml , solution injectable"/>
    <s v=""/>
    <s v="URAPIDIL 100 mg/20 ml, solution injectable"/>
    <x v="3"/>
    <x v="1"/>
    <s v="Uradipil"/>
    <d v="2022-08-02T00:00:00"/>
  </r>
  <r>
    <x v="14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8-02T00:00:00"/>
  </r>
  <r>
    <x v="14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8-02T00:00:00"/>
  </r>
  <r>
    <x v="14"/>
    <x v="3"/>
    <s v="2021-04-30"/>
    <s v="MINIRIN 0,1 mg/ml solution pour administration endonasale : proposition de substitution"/>
    <s v=""/>
    <s v="MINIRIN 0,1 mg/ml solution pour administration endonasale"/>
    <x v="2"/>
    <x v="1"/>
    <s v="Desmopressine"/>
    <d v="2022-08-02T00:00:00"/>
  </r>
  <r>
    <x v="14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8-02T00:00:00"/>
  </r>
  <r>
    <x v="14"/>
    <x v="0"/>
    <s v="2021-04-26"/>
    <s v="ALKONATREM   150 mg, gélule (Chlorhydrate de déméclocycline)"/>
    <s v=""/>
    <s v="ALKONATREM   150 mg, gélule"/>
    <x v="0"/>
    <x v="1"/>
    <s v="Chlorhydrate de déméclocycline"/>
    <d v="2022-08-02T00:00:00"/>
  </r>
  <r>
    <x v="14"/>
    <x v="1"/>
    <s v="2021-04-22"/>
    <s v="INVANZ 1 G, poudre pour solution à diluer pour perfusion"/>
    <s v="2021-04-21"/>
    <s v="INVANZ 1 G, poudre pour solution à diluer pour perfusion"/>
    <x v="0"/>
    <x v="1"/>
    <s v="Ertapénem"/>
    <d v="2022-08-02T00:00:00"/>
  </r>
  <r>
    <x v="14"/>
    <x v="1"/>
    <s v="2021-04-22"/>
    <s v="DIAZEPAM  5 mg et 10 mg comprimé"/>
    <s v="2021-04-22"/>
    <s v="DIAZEPAM  5 mg et 10 mg comprimé"/>
    <x v="5"/>
    <x v="1"/>
    <s v="Diazépam"/>
    <d v="2022-08-02T00:00:00"/>
  </r>
  <r>
    <x v="14"/>
    <x v="0"/>
    <s v="2021-04-19"/>
    <s v="ZONISAMIDE MYLAN 100 mg, gélule"/>
    <s v=""/>
    <s v="ZONISAMIDE MYLAN 100 mg, gélule"/>
    <x v="5"/>
    <x v="1"/>
    <s v="Zonisamide"/>
    <d v="2022-08-02T00:00:00"/>
  </r>
  <r>
    <x v="14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8-02T00:00:00"/>
  </r>
  <r>
    <x v="14"/>
    <x v="2"/>
    <s v="2021-04-19"/>
    <s v="ZENTEL 400 mg , comprimé"/>
    <s v=""/>
    <s v="ZENTEL 400 mg, comprimé"/>
    <x v="9"/>
    <x v="1"/>
    <s v="Albendazole"/>
    <d v="2022-08-02T00:00:00"/>
  </r>
  <r>
    <x v="14"/>
    <x v="0"/>
    <s v="2021-04-19"/>
    <s v="VITRAKVI 20 mg/ml , solution buvable flacon de 100 ml"/>
    <s v=""/>
    <s v="VITRAKVI 20 mg/ml, solution buvable flacon de 100 ml"/>
    <x v="6"/>
    <x v="1"/>
    <s v="Larotrectinib"/>
    <d v="2022-08-02T00:00:00"/>
  </r>
  <r>
    <x v="14"/>
    <x v="1"/>
    <s v="2021-04-19"/>
    <s v="VEDROP 50mg/ml  solution buvable flacon de 20 ml et de 60 ml"/>
    <s v="2020-12-22"/>
    <s v="VEDROP 50mg/ml  solution buvable flacon de 20 ml et de 60 ml"/>
    <x v="8"/>
    <x v="1"/>
    <s v="Tocophérol"/>
    <d v="2022-08-02T00:00:00"/>
  </r>
  <r>
    <x v="14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8-02T00:00:00"/>
  </r>
  <r>
    <x v="14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8-02T00:00:00"/>
  </r>
  <r>
    <x v="14"/>
    <x v="2"/>
    <s v="2021-04-19"/>
    <s v="TOPIRAMATE SANDOZ 100 mg, comprimé pelliculé"/>
    <s v=""/>
    <s v="TOPIRAMATE SANDOZ 100 mg, comprimé pelliculé"/>
    <x v="5"/>
    <x v="1"/>
    <s v="Topiramate"/>
    <d v="2022-08-02T00:00:00"/>
  </r>
  <r>
    <x v="14"/>
    <x v="1"/>
    <s v="2021-04-19"/>
    <s v="TOBI PODHALER 28 mg , poudre pour inhalation en gélule"/>
    <s v="2020-03-25"/>
    <s v="TOBI PODHALER 28 mg, poudre pour inhalation en gélule"/>
    <x v="0"/>
    <x v="1"/>
    <s v="Tobramycine"/>
    <d v="2022-08-02T00:00:00"/>
  </r>
  <r>
    <x v="14"/>
    <x v="1"/>
    <s v="2021-04-19"/>
    <s v="THYROZOL  5 mg,10 mg et 20 mg"/>
    <s v="2020-09-02"/>
    <s v="THYROZOL  5 mg,10 mg et 20 mg"/>
    <x v="2"/>
    <x v="1"/>
    <s v="Thiamazole"/>
    <d v="2022-08-02T00:00:00"/>
  </r>
  <r>
    <x v="14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8-02T00:00:00"/>
  </r>
  <r>
    <x v="14"/>
    <x v="1"/>
    <s v="2021-04-19"/>
    <s v="TERCIAN 50 mg/5 ml , solution injectable en ampoule"/>
    <s v="2020-11-24"/>
    <s v="TERCIAN 50 mg/5 ml, solution injectable en ampoule"/>
    <x v="5"/>
    <x v="1"/>
    <s v="Cyamémazine"/>
    <d v="2022-08-02T00:00:00"/>
  </r>
  <r>
    <x v="14"/>
    <x v="3"/>
    <s v="2021-04-19"/>
    <s v="SURGESTONE , comprimé de 0,125 mg, 0,250 mg et 0,500 mg"/>
    <s v=""/>
    <s v="SURGESTONE, comprimé de 0,125 mg, 0,250 mg et 0,500 mg"/>
    <x v="11"/>
    <x v="1"/>
    <s v="Promégestone"/>
    <d v="2022-08-02T00:00:00"/>
  </r>
  <r>
    <x v="14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8-02T00:00:00"/>
  </r>
  <r>
    <x v="14"/>
    <x v="1"/>
    <s v="2021-04-19"/>
    <s v="SOLUMEDROL 120 mg/2 ml , lyophilisat et solution pour usage parentéral"/>
    <s v="2020-05-26"/>
    <s v="SOLUMEDROL 120 mg/2 ml, lyophilisat et solution pour usage parentéral"/>
    <x v="2"/>
    <x v="1"/>
    <s v="Méthylprednisolone (hydrogénosuccinate de)"/>
    <d v="2022-08-02T00:00:00"/>
  </r>
  <r>
    <x v="14"/>
    <x v="1"/>
    <s v="2021-04-19"/>
    <s v="SOLUDACTONE 200 mg , lyophilisat et solution pour usage parentéral"/>
    <s v="2021-01-25"/>
    <s v="SOLUDACTONE 200 mg, lyophilisat et solution pour usage parentéral"/>
    <x v="2"/>
    <x v="1"/>
    <s v="Méthylprednisolone (hydrogénosuccinate de)"/>
    <d v="2022-08-02T00:00:00"/>
  </r>
  <r>
    <x v="14"/>
    <x v="1"/>
    <s v="2021-04-19"/>
    <s v="SKIACOL 0,5 % collyre , flacon de 0,5ml"/>
    <s v="2020-04-24"/>
    <s v="SKIACOL 0,5 % collyre, flacon de 0,5ml"/>
    <x v="4"/>
    <x v="1"/>
    <s v="Cyclopentolate (chlorhydrate de)"/>
    <d v="2022-08-02T00:00:00"/>
  </r>
  <r>
    <x v="14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8-02T00:00:00"/>
  </r>
  <r>
    <x v="14"/>
    <x v="1"/>
    <s v="2021-04-19"/>
    <s v="SINEMET LP 100 mg/25 mg , comprimé à libération prolongée"/>
    <s v="2020-12-10"/>
    <s v="SINEMET LP 100 mg/25 mg, comprimé à libération prolongée"/>
    <x v="5"/>
    <x v="1"/>
    <s v="Levodopa / Carbidopa"/>
    <d v="2022-08-02T00:00:00"/>
  </r>
  <r>
    <x v="14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1"/>
    <s v="Hydroxycarbamide"/>
    <d v="2022-08-02T00:00:00"/>
  </r>
  <r>
    <x v="14"/>
    <x v="1"/>
    <s v="2021-04-19"/>
    <s v="SCOPODERM TTS  1 mg/72 heures, dispositif transdermique"/>
    <s v="2020-09-28"/>
    <s v="SCOPODERM TTS  1 mg/72 heures, dispositif transdermique"/>
    <x v="8"/>
    <x v="1"/>
    <s v="Scopolamine"/>
    <d v="2022-08-02T00:00:00"/>
  </r>
  <r>
    <x v="14"/>
    <x v="0"/>
    <s v="2021-04-19"/>
    <s v="ROPINIROLE MYLAN 0,5 mg  comprimé pelliculé"/>
    <s v=""/>
    <s v="ROPINIROLE MYLAN 0,5 mg  comprimé pelliculé"/>
    <x v="5"/>
    <x v="1"/>
    <s v="Ropinirole"/>
    <d v="2022-08-02T00:00:00"/>
  </r>
  <r>
    <x v="14"/>
    <x v="1"/>
    <s v="2021-04-19"/>
    <s v="RILUTEK 50 mg comprimés pelliculés"/>
    <s v="2020-11-19"/>
    <s v="RILUTEK 50 mg comprimés pelliculés"/>
    <x v="5"/>
    <x v="1"/>
    <s v="Riluzole"/>
    <d v="2022-08-02T00:00:00"/>
  </r>
  <r>
    <x v="14"/>
    <x v="1"/>
    <s v="2021-04-19"/>
    <s v="RIFATER , comprimé enrobé"/>
    <s v="2020-12-07"/>
    <s v="RIFATER, comprimé enrobé"/>
    <x v="0"/>
    <x v="1"/>
    <s v="Isoniazide / pyrazinamid / rifampicine"/>
    <d v="2022-08-02T00:00:00"/>
  </r>
  <r>
    <x v="14"/>
    <x v="2"/>
    <s v="2021-04-19"/>
    <s v="RIFADINE 2 % , suspension buvable"/>
    <s v=""/>
    <s v="RIFADINE 2 %, suspension buvable"/>
    <x v="0"/>
    <x v="1"/>
    <s v="Rifampicine sodique"/>
    <d v="2022-08-02T00:00:00"/>
  </r>
  <r>
    <x v="14"/>
    <x v="1"/>
    <s v="2021-04-19"/>
    <s v="QUITAXON 50 mg , comprimé pelliculé sécable"/>
    <s v="2020-09-10"/>
    <s v="QUITAXON 50 mg, comprimé pelliculé sécable"/>
    <x v="5"/>
    <x v="1"/>
    <s v="Quétiapine"/>
    <d v="2022-08-02T00:00:00"/>
  </r>
  <r>
    <x v="14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1"/>
    <s v="Propofol"/>
    <d v="2022-08-02T00:00:00"/>
  </r>
  <r>
    <x v="14"/>
    <x v="1"/>
    <s v="2021-04-19"/>
    <s v="PROLEUKIN 18 millions U.I. , poudre pour solution injectable"/>
    <s v="2020-06-25"/>
    <s v="PROLEUKIN 18 millions U.I., poudre pour solution injectable"/>
    <x v="6"/>
    <x v="1"/>
    <s v="Aldesleukine"/>
    <d v="2022-08-02T00:00:00"/>
  </r>
  <r>
    <x v="14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1"/>
    <s v="Éthanol"/>
    <d v="2022-08-02T00:00:00"/>
  </r>
  <r>
    <x v="14"/>
    <x v="1"/>
    <s v="2021-04-19"/>
    <s v="PLASMION  - Solution pour perfusion"/>
    <s v="2020-09-22"/>
    <s v="PLASMION  - Solution pour perfusion"/>
    <x v="7"/>
    <x v="1"/>
    <s v="N/A"/>
    <d v="2022-08-02T00:00:00"/>
  </r>
  <r>
    <x v="14"/>
    <x v="1"/>
    <s v="2021-04-19"/>
    <s v="PILOCARPINE 2 POUR CENT FAURE , collyre en solution en récipient unidose"/>
    <s v="2020-11-23"/>
    <s v="PILOCARPINE 2 POUR CENT FAURE, collyre en solution en récipient unidose"/>
    <x v="4"/>
    <x v="1"/>
    <s v="Pilocarpine"/>
    <d v="2022-08-02T00:00:00"/>
  </r>
  <r>
    <x v="14"/>
    <x v="1"/>
    <s v="2021-04-19"/>
    <s v="PILOCARPINE 1 POUR CENT FAURE , collyre en solution en récipient unidose"/>
    <s v="2020-11-23"/>
    <s v="PILOCARPINE 1 POUR CENT FAURE, collyre en solution en récipient unidose"/>
    <x v="4"/>
    <x v="1"/>
    <s v="Pilocarpine"/>
    <d v="2022-08-02T00:00:00"/>
  </r>
  <r>
    <x v="14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8-02T00:00:00"/>
  </r>
  <r>
    <x v="14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8-02T00:00:00"/>
  </r>
  <r>
    <x v="14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1"/>
    <s v="Pamidronate de sodium"/>
    <d v="2022-08-02T00:00:00"/>
  </r>
  <r>
    <x v="14"/>
    <x v="1"/>
    <s v="2021-04-19"/>
    <s v="PACLITAXEL EBEWE 6 mg/ml , solution à diluer pour perfusion"/>
    <s v="2020-05-25"/>
    <s v="PACLITAXEL EBEWE 6 mg/ml, solution à diluer pour perfusion"/>
    <x v="6"/>
    <x v="1"/>
    <s v="Paclitaxel"/>
    <d v="2022-08-02T00:00:00"/>
  </r>
  <r>
    <x v="14"/>
    <x v="1"/>
    <s v="2021-04-19"/>
    <s v="ONDANSETRON KABI 2 mg/ml  solution injectable"/>
    <s v="2021-01-01"/>
    <s v="ONDANSETRON KABI 2 mg/ml  solution injectable"/>
    <x v="8"/>
    <x v="1"/>
    <s v="Ondansétron"/>
    <d v="2022-08-02T00:00:00"/>
  </r>
  <r>
    <x v="14"/>
    <x v="1"/>
    <s v="2021-04-19"/>
    <s v="ONDANSETRON ACCORD 2 mg/ml  solution injectable"/>
    <s v="2020-11-18"/>
    <s v="ONDANSETRON ACCORD 2 mg/ml  solution injectable"/>
    <x v="8"/>
    <x v="1"/>
    <s v="Ondansétron"/>
    <d v="2022-08-02T00:00:00"/>
  </r>
  <r>
    <x v="14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8-02T00:00:00"/>
  </r>
  <r>
    <x v="14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8-02T00:00:00"/>
  </r>
  <r>
    <x v="14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8-02T00:00:00"/>
  </r>
  <r>
    <x v="14"/>
    <x v="1"/>
    <s v="2021-04-19"/>
    <s v="NOZINAN 25 mg/ml , solution injectable en ampoule (I.M.)"/>
    <s v="2020-11-24"/>
    <s v="NOZINAN 25 mg/ml, solution injectable en ampoule (I.M.)"/>
    <x v="5"/>
    <x v="1"/>
    <s v="Lévomépromazine (chlorhydrate de)"/>
    <d v="2022-08-02T00:00:00"/>
  </r>
  <r>
    <x v="14"/>
    <x v="1"/>
    <s v="2021-04-19"/>
    <s v="NOXAFIL 40 mg/ml , suspension buvable"/>
    <s v="2020-06-02"/>
    <s v="NOXAFIL 40 mg/ml, suspension buvable"/>
    <x v="0"/>
    <x v="1"/>
    <s v="Posaconazole"/>
    <d v="2022-08-02T00:00:00"/>
  </r>
  <r>
    <x v="14"/>
    <x v="1"/>
    <s v="2021-04-19"/>
    <s v="MYSOLINE 250 mg , comprimé sécable"/>
    <s v="2020-02-10"/>
    <s v="MYSOLINE 250 mg, comprimé sécable"/>
    <x v="5"/>
    <x v="1"/>
    <s v="Primidone"/>
    <d v="2022-08-02T00:00:00"/>
  </r>
  <r>
    <x v="14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8-02T00:00:00"/>
  </r>
  <r>
    <x v="14"/>
    <x v="2"/>
    <s v="2021-04-19"/>
    <s v="MINIRIN SPRAY / MINIRIN et MINIRINMELT"/>
    <s v=""/>
    <s v="MINIRIN SPRAY / MINIRIN et MINIRINMELT"/>
    <x v="2"/>
    <x v="1"/>
    <s v="Desmopressine"/>
    <d v="2022-08-02T00:00:00"/>
  </r>
  <r>
    <x v="14"/>
    <x v="2"/>
    <s v="2021-04-19"/>
    <s v="MIANSERINE (produits à base de)"/>
    <s v=""/>
    <s v="MIANSERINE (produits à base de)"/>
    <x v="5"/>
    <x v="1"/>
    <s v="Miansérine"/>
    <d v="2022-08-02T00:00:00"/>
  </r>
  <r>
    <x v="14"/>
    <x v="2"/>
    <s v="2021-04-19"/>
    <s v="LYTOS 520 mg , comprimé pelliculé"/>
    <s v=""/>
    <s v="LYTOS 520 mg, comprimé pelliculé"/>
    <x v="10"/>
    <x v="1"/>
    <s v="Clodronate de sodium"/>
    <d v="2022-08-02T00:00:00"/>
  </r>
  <r>
    <x v="14"/>
    <x v="3"/>
    <s v="2021-04-19"/>
    <s v="LYNPARZA 50 mg , gélule"/>
    <s v=""/>
    <s v="LYNPARZA 50 mg, gélule"/>
    <x v="6"/>
    <x v="1"/>
    <s v="Olaparib"/>
    <d v="2022-08-02T00:00:00"/>
  </r>
  <r>
    <x v="14"/>
    <x v="1"/>
    <s v="2021-04-19"/>
    <s v="LEVODOPA CARBIDOPA TEVA LP 200 mg/50 mg , comprimé à libération prolongée"/>
    <s v="2020-06-15"/>
    <s v="LEVODOPA CARBIDOPA TEVA LP 200 mg/50 mg, comprimé à libération prolongée"/>
    <x v="5"/>
    <x v="1"/>
    <s v="Lévodopa / bensérazide base"/>
    <d v="2022-08-02T00:00:00"/>
  </r>
  <r>
    <x v="14"/>
    <x v="1"/>
    <s v="2021-04-19"/>
    <s v="LEPTICUR 10 mg , comprimé"/>
    <s v="2020-07-03"/>
    <s v="LEPTICUR 10 mg, comprimé"/>
    <x v="5"/>
    <x v="1"/>
    <s v="Tropatépine"/>
    <d v="2022-08-02T00:00:00"/>
  </r>
  <r>
    <x v="14"/>
    <x v="1"/>
    <s v="2021-04-19"/>
    <s v="LARGACTIL 25 mg/5 ml , solution injectable en ampoule"/>
    <s v="2020-11-24"/>
    <s v="LARGACTIL 25 mg/5 ml, solution injectable en ampoule"/>
    <x v="5"/>
    <x v="1"/>
    <s v="Chlorpromazine"/>
    <d v="2022-08-02T00:00:00"/>
  </r>
  <r>
    <x v="14"/>
    <x v="1"/>
    <s v="2021-04-19"/>
    <s v="LANVIS 40 mg  comprimé sécable"/>
    <s v="2020-07-20"/>
    <s v="LANVIS 40 mg  comprimé sécable"/>
    <x v="6"/>
    <x v="1"/>
    <s v="Thioguanine"/>
    <d v="2022-08-02T00:00:00"/>
  </r>
  <r>
    <x v="14"/>
    <x v="3"/>
    <s v="2021-04-19"/>
    <s v="KIDROLASE 10 000 U.I. , poudre et solvant pour solution injectable"/>
    <s v=""/>
    <s v="KIDROLASE 10 000 U.I., poudre et solvant pour solution injectable"/>
    <x v="6"/>
    <x v="1"/>
    <s v="L-asparaginase"/>
    <d v="2022-08-02T00:00:00"/>
  </r>
  <r>
    <x v="14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1"/>
    <s v="Lopinavir/Ritonavir"/>
    <d v="2022-08-02T00:00:00"/>
  </r>
  <r>
    <x v="14"/>
    <x v="1"/>
    <s v="2021-04-19"/>
    <s v="JINARC® 15 mg , comprimés"/>
    <s v="2020-03-10"/>
    <s v="JINARC 15 mg, comprimés"/>
    <x v="3"/>
    <x v="1"/>
    <s v="Tolvaptan"/>
    <d v="2022-08-02T00:00:00"/>
  </r>
  <r>
    <x v="14"/>
    <x v="3"/>
    <s v="2021-04-19"/>
    <s v="IODURE (131I) DE SODIUM 111 MBq/mL , solution injectable"/>
    <s v=""/>
    <s v="IODURE (131I) DE SODIUM 111 MBq/mL, solution injectable"/>
    <x v="1"/>
    <x v="1"/>
    <s v="Iodure (131I) de sodium"/>
    <d v="2022-08-02T00:00:00"/>
  </r>
  <r>
    <x v="14"/>
    <x v="0"/>
    <s v="2021-04-19"/>
    <s v="HYCAMTIN 0,25mg, gélule"/>
    <s v=""/>
    <s v="HYCAMTIN 0,25mg, gélule"/>
    <x v="6"/>
    <x v="1"/>
    <s v="Topotécane (chlorhydrate de)"/>
    <d v="2022-08-02T00:00:00"/>
  </r>
  <r>
    <x v="14"/>
    <x v="1"/>
    <s v="2021-04-19"/>
    <s v="HEXATRIONE 2 POUR CENT , suspension injectable (intra-articulaire)"/>
    <s v="2020-09-28"/>
    <s v="HEXATRIONE 2 POUR CENT, suspension injectable (intra-articulaire)"/>
    <x v="2"/>
    <x v="1"/>
    <s v="Hexacetonide de triamcinolone"/>
    <d v="2022-08-02T00:00:00"/>
  </r>
  <r>
    <x v="14"/>
    <x v="1"/>
    <s v="2021-04-19"/>
    <s v="HEXASTAT 100 mg , gélule (altrétamine)"/>
    <s v="2020-07-01"/>
    <s v="HEXASTAT 100 mg, gélule (altrétamine)"/>
    <x v="6"/>
    <x v="1"/>
    <s v="Altrétamine"/>
    <d v="2022-08-02T00:00:00"/>
  </r>
  <r>
    <x v="14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1"/>
    <s v="Somatropine"/>
    <d v="2022-08-02T00:00:00"/>
  </r>
  <r>
    <x v="14"/>
    <x v="1"/>
    <s v="2021-04-19"/>
    <s v="GABITRIL 10 mg , comprimé pelliculé"/>
    <s v="2020-09-25"/>
    <s v="GABITRIL 10 mg, comprimé pelliculé"/>
    <x v="5"/>
    <x v="1"/>
    <s v="Tiagabine hydrochloride monohydrate"/>
    <d v="2022-08-02T00:00:00"/>
  </r>
  <r>
    <x v="14"/>
    <x v="1"/>
    <s v="2021-04-19"/>
    <s v="FURADANTINE 50 mg , gélule"/>
    <s v="2020-04-16"/>
    <s v="FURADANTINE 50 mg, gélule"/>
    <x v="0"/>
    <x v="1"/>
    <s v="Nitrofurantoïne"/>
    <d v="2022-08-02T00:00:00"/>
  </r>
  <r>
    <x v="14"/>
    <x v="1"/>
    <s v="2021-04-19"/>
    <s v="FOSFOCINE 1 g et 4 g I.V. , poudre pour solution pour perfusion"/>
    <s v="2019-12-01"/>
    <s v="FOSFOCINE 1 g et 4 g I.V., poudre pour solution pour perfusion"/>
    <x v="0"/>
    <x v="1"/>
    <s v="Fosfomycine"/>
    <d v="2022-08-02T00:00:00"/>
  </r>
  <r>
    <x v="14"/>
    <x v="1"/>
    <s v="2021-04-19"/>
    <s v="FORMULE CP1A AP-HP  solution pour perfusion cardioplégique, flacon de 500 ml"/>
    <s v="2020-05-29"/>
    <s v="FORMULE CP1A AP-HP  solution pour perfusion cardioplégique, flacon de 500 ml"/>
    <x v="5"/>
    <x v="1"/>
    <s v="N/A"/>
    <d v="2022-08-02T00:00:00"/>
  </r>
  <r>
    <x v="14"/>
    <x v="1"/>
    <s v="2021-04-19"/>
    <s v="Fomépizole AP-HP 5 mg/mL , solution à diluer pour perfusion, ampoule de 20 mL"/>
    <s v="2020-11-12"/>
    <s v="FOMÉPIZOLE AP-HP 5 mg/mL, solution à diluer pour perfusion, ampoule de 20 mL"/>
    <x v="1"/>
    <x v="1"/>
    <s v="Fomépizole (sulfate de)"/>
    <d v="2022-08-02T00:00:00"/>
  </r>
  <r>
    <x v="14"/>
    <x v="0"/>
    <s v="2021-04-19"/>
    <s v="FIRDAPSE 10 mg  comprimé"/>
    <s v=""/>
    <s v="FIRDAPSE 10 mg  comprimé"/>
    <x v="5"/>
    <x v="1"/>
    <s v="Amifampridine (phosphate d')"/>
    <d v="2022-08-02T00:00:00"/>
  </r>
  <r>
    <x v="14"/>
    <x v="0"/>
    <s v="2021-04-19"/>
    <s v="FERRIPROX 100 mg/ml , solution buvable"/>
    <s v=""/>
    <s v="FERRIPROX 100 mg/ml, solution buvable"/>
    <x v="1"/>
    <x v="1"/>
    <s v="Défériprone"/>
    <d v="2022-08-02T00:00:00"/>
  </r>
  <r>
    <x v="14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1"/>
    <s v="Icodextrine"/>
    <d v="2022-08-02T00:00:00"/>
  </r>
  <r>
    <x v="14"/>
    <x v="1"/>
    <s v="2021-04-19"/>
    <s v="ELMIRON 100 mg , gélule"/>
    <s v="2020-06-10"/>
    <s v="ELMIRON 100 mg , gélule"/>
    <x v="11"/>
    <x v="1"/>
    <s v="Pentosane polysulfate sodique"/>
    <d v="2022-08-02T00:00:00"/>
  </r>
  <r>
    <x v="14"/>
    <x v="2"/>
    <s v="2021-04-19"/>
    <s v="EFFORTIL  5 mg comprimé et EFFORTIL solution buvable"/>
    <s v=""/>
    <s v="EFFORTIL  5 mg comprimé et EFFORTIL solution buvable"/>
    <x v="3"/>
    <x v="1"/>
    <s v="Étiléfrine"/>
    <d v="2022-08-02T00:00:00"/>
  </r>
  <r>
    <x v="14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8-02T00:00:00"/>
  </r>
  <r>
    <x v="14"/>
    <x v="1"/>
    <s v="2021-04-19"/>
    <s v="DOCETAXEL HOSPIRA 10 mg/ml , solution à diluer pour perfusion"/>
    <s v="2020-12-09"/>
    <s v="DOCETAXEL HOSPIRA 10 mg/ml, solution à diluer pour perfusion"/>
    <x v="6"/>
    <x v="1"/>
    <s v="Docétaxel"/>
    <d v="2022-08-02T00:00:00"/>
  </r>
  <r>
    <x v="14"/>
    <x v="1"/>
    <s v="2021-04-19"/>
    <s v="DOBUTAMINE PANPHARMA 250 mg/20 ml , solution à diluer pour perfusion"/>
    <s v="2020-10-15"/>
    <s v="DOBUTAMINE PANPHARMA 250 mg/20 ml, solution à diluer pour perfusion"/>
    <x v="3"/>
    <x v="1"/>
    <s v="Dobutamine"/>
    <d v="2022-08-02T00:00:00"/>
  </r>
  <r>
    <x v="14"/>
    <x v="1"/>
    <s v="2021-04-19"/>
    <s v="DIPROSTENE , suspension injectable en seringue pré-remplie"/>
    <s v="2020-03-11"/>
    <s v="DIPROSTENE, suspension injectable en seringue pré-remplie"/>
    <x v="2"/>
    <x v="1"/>
    <s v="Bétaméthasone (dipropionate de), bétaméthasone (phosphate sodique de)"/>
    <d v="2022-08-02T00:00:00"/>
  </r>
  <r>
    <x v="14"/>
    <x v="1"/>
    <s v="2021-04-19"/>
    <s v="DIPIPERON 40 mg/ml , solution buvable en gouttes"/>
    <s v="2021-01-20"/>
    <s v="DIPIPERON 40 mg/ml, solution buvable en gouttes"/>
    <x v="5"/>
    <x v="1"/>
    <s v="Pipampérone"/>
    <d v="2022-08-02T00:00:00"/>
  </r>
  <r>
    <x v="14"/>
    <x v="2"/>
    <s v="2021-04-19"/>
    <s v="DIAMOX 500 mg , poudre et solvant pour préparation injectable"/>
    <s v=""/>
    <s v="DIAMOX 500 mg, poudre et solvant pour préparation injectable"/>
    <x v="4"/>
    <x v="1"/>
    <s v="Acétazolamide"/>
    <d v="2022-08-02T00:00:00"/>
  </r>
  <r>
    <x v="14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8-02T00:00:00"/>
  </r>
  <r>
    <x v="14"/>
    <x v="1"/>
    <s v="2021-04-19"/>
    <s v="DEPAKINE CHRONO 500 mg , comprimé pelliculé sécable à libération prolongée"/>
    <s v="2020-10-01"/>
    <s v="DEPAKINE CHRONO 500 mg, comprimé pelliculé sécable à libération prolongée"/>
    <x v="5"/>
    <x v="1"/>
    <s v="Valproate de sodium"/>
    <d v="2022-08-02T00:00:00"/>
  </r>
  <r>
    <x v="14"/>
    <x v="2"/>
    <s v="2021-04-19"/>
    <s v="CREON 25 000 U , gélule gastro-résistante"/>
    <s v=""/>
    <s v="CREON 25 000 U, gélule gastro-résistante"/>
    <x v="8"/>
    <x v="1"/>
    <s v="Pancréatine"/>
    <d v="2022-08-02T00:00:00"/>
  </r>
  <r>
    <x v="14"/>
    <x v="1"/>
    <s v="2021-04-19"/>
    <s v="CLOTTAFACT 1,5 g/100 ml , poudre et solvant pour solution injectable"/>
    <s v="2020-01-01"/>
    <s v="CLOTTAFACT 1,5 g/100 ml, poudre et solvant pour solution injectable"/>
    <x v="7"/>
    <x v="1"/>
    <s v="Facteur XI de coagulation"/>
    <d v="2022-08-02T00:00:00"/>
  </r>
  <r>
    <x v="14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8-02T00:00:00"/>
  </r>
  <r>
    <x v="14"/>
    <x v="0"/>
    <s v="2021-04-19"/>
    <s v="CIMETIDINE ARROW 200 mg  comprimé effervescent"/>
    <s v=""/>
    <s v="CIMETIDINE ARROW 200 mg  comprimé effervescent"/>
    <x v="8"/>
    <x v="1"/>
    <s v="Cimétidine"/>
    <d v="2022-08-02T00:00:00"/>
  </r>
  <r>
    <x v="14"/>
    <x v="2"/>
    <s v="2021-04-19"/>
    <s v="CIMETIDINE 200 mg  comprimé effervescent"/>
    <s v=""/>
    <s v="CIMETIDINE 200 mg  comprimé effervescent"/>
    <x v="8"/>
    <x v="1"/>
    <s v="Cimétidine"/>
    <d v="2022-08-02T00:00:00"/>
  </r>
  <r>
    <x v="14"/>
    <x v="3"/>
    <s v="2021-04-19"/>
    <s v="CELLTOP 25 mg , capsule molle"/>
    <s v=""/>
    <s v="CELLTOP 25 mg, capsule molle"/>
    <x v="6"/>
    <x v="1"/>
    <s v="Etoposide"/>
    <d v="2022-08-02T00:00:00"/>
  </r>
  <r>
    <x v="14"/>
    <x v="1"/>
    <s v="2021-04-19"/>
    <s v="BURINEX 2 mg/4 ml IV , solution injectable en ampoule"/>
    <s v="2020-03-06"/>
    <s v="BURINEX 2 mg/4 ml IV, solution injectable en ampoule"/>
    <x v="3"/>
    <x v="1"/>
    <s v="Bumétanide"/>
    <d v="2022-08-02T00:00:00"/>
  </r>
  <r>
    <x v="14"/>
    <x v="1"/>
    <s v="2021-04-19"/>
    <s v="BETAFERON 250 microgrammes/ml , poudre et solvant pour solution injectable"/>
    <s v="2020-05-18"/>
    <s v="BETAFERON 250 microgrammes/ml, poudre et solvant pour solution injectable"/>
    <x v="6"/>
    <x v="1"/>
    <s v="Interféron bêta-1b"/>
    <d v="2022-08-02T00:00:00"/>
  </r>
  <r>
    <x v="14"/>
    <x v="1"/>
    <s v="2021-04-19"/>
    <s v="BETAFACT 100 UI/mL , poudre et solvant pour solution injectable (Format 500 UI)"/>
    <s v="2020-04-20"/>
    <s v="BETAFACT 100 UI/mL, poudre et solvant pour solution injectable (Format 500 UI)"/>
    <x v="7"/>
    <x v="1"/>
    <s v="Facteur IX de coagulation"/>
    <d v="2022-08-02T00:00:00"/>
  </r>
  <r>
    <x v="14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1"/>
    <s v="Bendamustine"/>
    <d v="2022-08-02T00:00:00"/>
  </r>
  <r>
    <x v="14"/>
    <x v="1"/>
    <s v="2021-04-19"/>
    <s v="BASDENE 25 mg , comprimé"/>
    <s v="2020-09-01"/>
    <s v="BASDENE 25 mg, comprimé"/>
    <x v="12"/>
    <x v="1"/>
    <s v="Alimemazine"/>
    <d v="2022-08-02T00:00:00"/>
  </r>
  <r>
    <x v="14"/>
    <x v="1"/>
    <s v="2021-04-19"/>
    <s v="BACTRIM , comprimé"/>
    <s v="2021-01-22"/>
    <s v="BACTRIM, comprimé"/>
    <x v="0"/>
    <x v="1"/>
    <s v="Sulfaméthoxazole / Triméthoprime"/>
    <d v="2022-08-02T00:00:00"/>
  </r>
  <r>
    <x v="14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1"/>
    <s v="Aztréonam"/>
    <d v="2022-08-02T00:00:00"/>
  </r>
  <r>
    <x v="14"/>
    <x v="1"/>
    <s v="2021-04-19"/>
    <s v="AZACTAM 1g  poudre et solution pour usage parentéral"/>
    <s v="2021-03-15"/>
    <s v="AZACTAM 1g poudre et solution pour usage parentéral"/>
    <x v="0"/>
    <x v="1"/>
    <s v="Aztréonam"/>
    <d v="2022-08-02T00:00:00"/>
  </r>
  <r>
    <x v="14"/>
    <x v="1"/>
    <s v="2021-04-19"/>
    <s v="ARTANE 0,4 POUR CENT , solution buvable en goutte"/>
    <s v="2020-06-01"/>
    <s v="ARTANE 0,4%, solution buvable en goutte"/>
    <x v="5"/>
    <x v="1"/>
    <s v="Chlorhydrate de trihexyphénidyle"/>
    <d v="2022-08-02T00:00:00"/>
  </r>
  <r>
    <x v="14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1"/>
    <s v="Arginine"/>
    <d v="2022-08-02T00:00:00"/>
  </r>
  <r>
    <x v="14"/>
    <x v="1"/>
    <s v="2021-04-19"/>
    <s v="ARACYTINE 100 mg , poudre et solvant pour solution injectable"/>
    <s v="2020-09-28"/>
    <s v="ARACYTINE 100 mg, poudre et solvant pour solution injectable"/>
    <x v="6"/>
    <x v="1"/>
    <s v="Cytarabine"/>
    <d v="2022-08-02T00:00:00"/>
  </r>
  <r>
    <x v="14"/>
    <x v="0"/>
    <s v="2021-04-19"/>
    <s v="ANSATIPINE 150 mg , gélule"/>
    <s v=""/>
    <s v="ANSATIPINE 150 mg, gélule"/>
    <x v="0"/>
    <x v="1"/>
    <s v="Rifabutine"/>
    <d v="2022-08-02T00:00:00"/>
  </r>
  <r>
    <x v="14"/>
    <x v="1"/>
    <s v="2021-04-19"/>
    <s v="ANANDRON 150 mg , comprimé"/>
    <s v="2020-10-14"/>
    <s v="ANANDRON 150 mg, comprimé"/>
    <x v="6"/>
    <x v="1"/>
    <s v="Nilutamide"/>
    <d v="2022-08-02T00:00:00"/>
  </r>
  <r>
    <x v="14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1"/>
    <s v="Mitomycine"/>
    <d v="2022-08-02T00:00:00"/>
  </r>
  <r>
    <x v="14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8-02T00:00:00"/>
  </r>
  <r>
    <x v="14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8-02T00:00:00"/>
  </r>
  <r>
    <x v="14"/>
    <x v="1"/>
    <s v="2021-04-19"/>
    <s v="ALUNBRIG 30 mg , comprimé pelliculé"/>
    <s v="2021-03-02"/>
    <s v="ALUNBRIG 30 mg , comprimé pelliculé"/>
    <x v="6"/>
    <x v="1"/>
    <s v="Brigatinib"/>
    <d v="2022-08-02T00:00:00"/>
  </r>
  <r>
    <x v="14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8-02T00:00:00"/>
  </r>
  <r>
    <x v="15"/>
    <x v="2"/>
    <s v="2022-08-31"/>
    <s v="Baqsimi 3 mg, poudre nasale en récipient unidose  - [Glucagon]"/>
    <s v=""/>
    <s v="BAQSIMI 3 mg, poudre nasale en récipient unidose"/>
    <x v="2"/>
    <x v="1"/>
    <s v="Glucagon"/>
    <d v="2022-09-01T00:00:00"/>
  </r>
  <r>
    <x v="15"/>
    <x v="1"/>
    <s v="2022-08-31"/>
    <s v="Topotecan Hospira 4 mg/4ml, solution à diluer pour perfusion – [topotécane (chlorhydrate de)]"/>
    <s v="2022-08-30"/>
    <s v="TOPOTECAN HOSPIRA 4 mg/4ml, solution à diluer pour perfusion"/>
    <x v="6"/>
    <x v="1"/>
    <s v="Topotécane (chlorhydrate de)"/>
    <d v="2022-09-01T00:00:00"/>
  </r>
  <r>
    <x v="15"/>
    <x v="1"/>
    <s v="2022-08-30"/>
    <s v="Emend 125 mg, poudre pour suspension buvable  - [Aprépitant]"/>
    <s v="2022-08-30"/>
    <s v="EMEND 125 mg"/>
    <x v="8"/>
    <x v="1"/>
    <s v="Aprépitant"/>
    <d v="2022-09-01T00:00:00"/>
  </r>
  <r>
    <x v="15"/>
    <x v="1"/>
    <s v="2022-08-30"/>
    <s v="Armisarte 25 mg/ml, solution à diluer pour perfusion – [pémétrexed]"/>
    <s v="2022-07-01"/>
    <s v="ARMISARTE 25 mg/ml, solution à diluer pour perfusion"/>
    <x v="6"/>
    <x v="1"/>
    <s v="Pémétrexed"/>
    <d v="2022-09-01T00:00:00"/>
  </r>
  <r>
    <x v="15"/>
    <x v="1"/>
    <s v="2022-08-30"/>
    <s v="Nanocis 0,24 mg, trousse pour préparation radiopharmaceutique  - [Rhénium (heptasulfure de)]"/>
    <s v="2022-08-22"/>
    <s v="NANOCIS 0,24 mg, trousse pour préparation radiopharmaceutique"/>
    <x v="1"/>
    <x v="1"/>
    <s v="Rhénium (heptasulfure de)"/>
    <d v="2022-09-01T00:00:00"/>
  </r>
  <r>
    <x v="15"/>
    <x v="1"/>
    <s v="2022-08-30"/>
    <s v="Discotrine 5 mg/24 heures, dispositif transdermique – [trinitrine]"/>
    <s v="2022-06-30"/>
    <s v="DISCOTRINE 5 mg/24 heures, dispositif transdermique"/>
    <x v="3"/>
    <x v="1"/>
    <s v="Trinitrine"/>
    <d v="2022-09-01T00:00:00"/>
  </r>
  <r>
    <x v="15"/>
    <x v="1"/>
    <s v="2022-08-30"/>
    <s v="Discotrine 15 mg/24 heures, dispositif transdermique – [trinitrine]"/>
    <s v="2022-06-30"/>
    <s v="DISCOTRINE 15 mg/24 heures, dispositif transdermique"/>
    <x v="3"/>
    <x v="1"/>
    <s v="Trinitrine"/>
    <d v="2022-09-01T00:00:00"/>
  </r>
  <r>
    <x v="15"/>
    <x v="1"/>
    <s v="2022-08-29"/>
    <s v="Mozobil 20 mg/ml, solution pour injection – [plérixafor]"/>
    <s v="2022-08-29"/>
    <s v="MOZOBIL 20mg/ml  solution injectable, boite de 1 flacon"/>
    <x v="6"/>
    <x v="1"/>
    <s v="Plérixafor"/>
    <d v="2022-09-01T00:00:00"/>
  </r>
  <r>
    <x v="15"/>
    <x v="0"/>
    <s v="2022-08-29"/>
    <s v="Theracap 131, Iodure (131I) de sodium pour thérapie, gélule -[iodure (131I) de sodium]"/>
    <s v="2022-09-05"/>
    <s v="THERACAP 131, Iodure (131I) de sodium pour thérapie, gélule"/>
    <x v="1"/>
    <x v="1"/>
    <s v="Iodure (131I) de sodium"/>
    <d v="2022-09-01T00:00:00"/>
  </r>
  <r>
    <x v="15"/>
    <x v="1"/>
    <s v="2022-08-29"/>
    <s v="Rapamune 1 mg/ml, solution buvable  – [Sirolimus]"/>
    <s v="2022-08-26"/>
    <s v="RAPAMUNE 1 mg/ml, solution buvable"/>
    <x v="6"/>
    <x v="1"/>
    <s v="Sirolimus"/>
    <d v="2022-09-01T00:00:00"/>
  </r>
  <r>
    <x v="15"/>
    <x v="2"/>
    <s v="2022-08-26"/>
    <s v="Lyrica 20 mg/ml, solution buvable – [prégabaline]"/>
    <s v=""/>
    <s v="LYRICA 20 mg/ml, solution buvable"/>
    <x v="5"/>
    <x v="1"/>
    <s v="Prégabaline"/>
    <d v="2022-09-01T00:00:00"/>
  </r>
  <r>
    <x v="15"/>
    <x v="1"/>
    <s v="2022-08-26"/>
    <s v="Temodal 5 mg et 140mg, gélule – [témozolomide]"/>
    <s v="2022-08-26"/>
    <s v="TEMODAL 5 mg et 140mg, gélule"/>
    <x v="6"/>
    <x v="1"/>
    <s v="Témozolomide"/>
    <d v="2022-09-01T00:00:00"/>
  </r>
  <r>
    <x v="15"/>
    <x v="2"/>
    <s v="2022-08-26"/>
    <s v="Rifadine 2 %, suspension buvable – [rifampicine]"/>
    <s v=""/>
    <s v="RIFADINE 2 %, suspension buvable"/>
    <x v="0"/>
    <x v="1"/>
    <s v="Rifampicine sodique"/>
    <d v="2022-09-01T00:00:00"/>
  </r>
  <r>
    <x v="15"/>
    <x v="0"/>
    <s v="2022-08-26"/>
    <s v="Xylocai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1"/>
    <s v="Nitrate de naphazoline - chlorhydrate de lidocaïne"/>
    <d v="2022-09-01T00:00:00"/>
  </r>
  <r>
    <x v="15"/>
    <x v="0"/>
    <s v="2022-08-26"/>
    <s v="Mivacron 10 mg/5 ml et 20 mg/10 ml, solution injectable (IV) – [Chlorure de mivacurium]"/>
    <s v=""/>
    <s v="MIVACRON 10 mg/5 ml et 20 mg/10 ml, solution injectable (IV)"/>
    <x v="10"/>
    <x v="1"/>
    <s v="Chlorure de mivacurium"/>
    <d v="2022-09-01T00:00:00"/>
  </r>
  <r>
    <x v="15"/>
    <x v="0"/>
    <s v="2022-08-24"/>
    <s v="Levobupivacaine Kabi 1,25mg/mL, solution pour perfusion – [lévobupivacaïne (chlorhydrate de)]"/>
    <s v=""/>
    <s v="LEVOBUPIVACAINE Kabi 1,25mg/mL, solution pour perfusion"/>
    <x v="5"/>
    <x v="1"/>
    <s v="Lévobupivacaïne (chlorhydrate de)"/>
    <d v="2022-09-01T00:00:00"/>
  </r>
  <r>
    <x v="15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1"/>
    <s v="Lévobupivacaïne (chlorhydrate de)"/>
    <d v="2022-09-01T00:00:00"/>
  </r>
  <r>
    <x v="15"/>
    <x v="2"/>
    <s v="2022-08-23"/>
    <s v="Amoxicilline Panpharma 2 g, poudre pour solution injectable – [amoxicilline sodique]"/>
    <s v=""/>
    <s v="AMOXICILLINE Panpharma 2 g, poudre pour solution injectable"/>
    <x v="0"/>
    <x v="1"/>
    <s v="Amoxicilline"/>
    <d v="2022-09-01T00:00:00"/>
  </r>
  <r>
    <x v="15"/>
    <x v="2"/>
    <s v="2022-08-22"/>
    <s v="Brintellix 15 mg, comprimé pelliculé – [vortioxétine (bromhydrate de)]"/>
    <s v=""/>
    <s v="BRINTELLIX 15 mg, comprimé pelliculé"/>
    <x v="5"/>
    <x v="1"/>
    <s v="Vortioxétine (bromhydrate de)"/>
    <d v="2022-09-01T00:00:00"/>
  </r>
  <r>
    <x v="15"/>
    <x v="2"/>
    <s v="2022-08-19"/>
    <s v="Hydrocortancyl 2,5 pour cent, suspension injectable – [prednisolone (acétate de)]"/>
    <s v=""/>
    <s v="HYDROCORTANCYL 2,5 pour cent, suspension injectable"/>
    <x v="2"/>
    <x v="1"/>
    <s v="Prednisolone (acétate de)"/>
    <d v="2022-09-01T00:00:00"/>
  </r>
  <r>
    <x v="15"/>
    <x v="0"/>
    <s v="2022-08-18"/>
    <s v="Brévibloc 100 mg/10 ml, solution injectable en flacon – [esmolol (chlorhydrate d')]"/>
    <s v=""/>
    <s v="BREVIBLOC 100 mg/10 ml, solution injectable en flacon"/>
    <x v="3"/>
    <x v="1"/>
    <s v="Esmolol (chlorhydrate d')"/>
    <d v="2022-09-01T00:00:00"/>
  </r>
  <r>
    <x v="15"/>
    <x v="0"/>
    <s v="2022-08-18"/>
    <s v="Dalacine 75 mg, gélule – [clindamycine (chlorhydrate de) hydraté]"/>
    <s v=""/>
    <s v="DALACINE 75 mg, gélule"/>
    <x v="0"/>
    <x v="1"/>
    <s v="Clindamycine (chlorhydrate de) hydraté"/>
    <d v="2022-09-01T00:00:00"/>
  </r>
  <r>
    <x v="15"/>
    <x v="2"/>
    <s v="2022-08-18"/>
    <s v="Flagyl 125 mg/5 ml, suspension buvable – [métronidazole (benzoate de)]"/>
    <s v=""/>
    <s v="FLAGYL 125 mg/5 ml, suspension buvable"/>
    <x v="0"/>
    <x v="1"/>
    <s v="Métronidazole (benzoate de)"/>
    <d v="2022-09-01T00:00:00"/>
  </r>
  <r>
    <x v="15"/>
    <x v="2"/>
    <s v="2022-08-16"/>
    <s v="Acetate de cyproterone Arrow 100 mg, comprimé sécable – [cyprotérone (acétate de)]"/>
    <s v=""/>
    <s v="ACETATE DE CYPROTERONE Arrow 100 mg, comprimé sécable"/>
    <x v="11"/>
    <x v="1"/>
    <s v="Cyprotérone (acétate de)"/>
    <d v="2022-09-01T00:00:00"/>
  </r>
  <r>
    <x v="15"/>
    <x v="2"/>
    <s v="2022-08-12"/>
    <s v="Amoxicilline/acide clavulanique 100 mg/12,5 mg par mL nourrissons et enfants, poudre pour suspension buvable en flacon (rapport amoxicilline/acide clavulanique : 8/1) – [amoxicilline trihydratée, potassium (clavulanate de)]"/>
    <s v=""/>
    <s v="AMOXICILLINE/ACIDE clavulanique 100 mg/12,5 mg par mL nourrissons et enfants, poudre pour suspension buvable en flacon (rapport amoxicilline/acide clavulanique : 8/1)"/>
    <x v="0"/>
    <x v="1"/>
    <s v="Amoxicilline / acide clavulanique"/>
    <d v="2022-09-01T00:00:00"/>
  </r>
  <r>
    <x v="15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1"/>
    <s v="Époétine alfa"/>
    <d v="2022-09-01T00:00:00"/>
  </r>
  <r>
    <x v="15"/>
    <x v="0"/>
    <s v="2022-08-10"/>
    <s v="Caprelsa 100 mg, comprimé pelliculé – [Vandétanib]"/>
    <s v=""/>
    <s v="CAPRELSA 100 mg, comprimé pelliculé"/>
    <x v="6"/>
    <x v="1"/>
    <s v="Vandétanib"/>
    <d v="2022-09-01T00:00:00"/>
  </r>
  <r>
    <x v="15"/>
    <x v="0"/>
    <s v="2022-08-09"/>
    <s v="Actilyse 2 mg, poudre pour solution injectable et perfusion – [altéplase]"/>
    <s v=""/>
    <s v="ACTILYSE 2 mg, poudre pour solution injectable et perfusion"/>
    <x v="7"/>
    <x v="1"/>
    <s v="Altéplase"/>
    <d v="2022-09-01T00:00:00"/>
  </r>
  <r>
    <x v="15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1"/>
    <s v="Urokinase"/>
    <d v="2022-09-01T00:00:00"/>
  </r>
  <r>
    <x v="15"/>
    <x v="2"/>
    <s v="2022-08-09"/>
    <s v="Metalyse 10000 unités, poudre et solvant pour solution injectable –[Ténectéplas]"/>
    <s v=""/>
    <s v="METALYSE 10000 unités, poudre et solvant pour solution injectable"/>
    <x v="7"/>
    <x v="1"/>
    <s v="Ténectéplase"/>
    <d v="2022-09-01T00:00:00"/>
  </r>
  <r>
    <x v="15"/>
    <x v="2"/>
    <s v="2022-08-09"/>
    <s v="Actilyse 10, 20, 50 mg , poudre pour solution injectable et perfusion – [altéplase]"/>
    <s v=""/>
    <s v="ACTILYSE 10, 20, 50 mg , poudre pour solution injectable et perfusion"/>
    <x v="7"/>
    <x v="1"/>
    <s v="Altéplase"/>
    <d v="2022-09-01T00:00:00"/>
  </r>
  <r>
    <x v="15"/>
    <x v="1"/>
    <s v="2022-08-09"/>
    <s v="Cresemba 200 mg, poudre pour solution à diluer pour perfusion - [Isavuconazonium (sulfate d')]"/>
    <s v="2022-08-05"/>
    <s v="CRESEMBA 200 mg, poudre pour solution à diluer pour perfusion"/>
    <x v="0"/>
    <x v="1"/>
    <s v="Isavuconazonium (sulfate d')"/>
    <d v="2022-09-01T00:00:00"/>
  </r>
  <r>
    <x v="15"/>
    <x v="2"/>
    <s v="2022-08-08"/>
    <s v="Nulojix 250 mg, poudre pour solution à diluer pour perfusion – [bélatacept]"/>
    <s v=""/>
    <s v="NULOJIX 250 mg, poudre pour solution à diluer pour perfusion"/>
    <x v="6"/>
    <x v="1"/>
    <s v="Bélatacept"/>
    <d v="2022-09-01T00:00:00"/>
  </r>
  <r>
    <x v="15"/>
    <x v="1"/>
    <s v="2022-08-08"/>
    <s v="Respreeza, poudre et solvant pour solution injectable/perfusion – [alpha-1 antitrypsine]"/>
    <s v="2022-08-02"/>
    <s v="RESPREEZA, poudre et solvant pour solution injectable/perfusion"/>
    <x v="7"/>
    <x v="1"/>
    <s v="Alpha-1 antitrypsine"/>
    <d v="2022-09-01T00:00:00"/>
  </r>
  <r>
    <x v="15"/>
    <x v="2"/>
    <s v="2022-08-05"/>
    <s v="Paracétamol – Toutes les formes orales et tous les suppositoires – [Paracétamol]"/>
    <s v=""/>
    <s v="PARACÉTAMOL – Toutes les formes orales et tous les suppositoires"/>
    <x v="5"/>
    <x v="1"/>
    <s v="Paracétamol"/>
    <d v="2022-09-01T00:00:00"/>
  </r>
  <r>
    <x v="15"/>
    <x v="2"/>
    <s v="2022-08-04"/>
    <s v="Rimifon 150 mg, comprimé – [isoniazide]"/>
    <s v=""/>
    <s v="RIMIFON 50 mg, comprimé"/>
    <x v="0"/>
    <x v="1"/>
    <s v="Isoniazide"/>
    <d v="2022-09-01T00:00:00"/>
  </r>
  <r>
    <x v="15"/>
    <x v="2"/>
    <s v="2022-08-04"/>
    <s v="Thérasolv 100 000 U, poudre pour solution injectable/pour perfusion – [urokinase]"/>
    <s v=""/>
    <s v="THERASOLV 100 000 UI, poudre pour solution injectable/pour perfusion"/>
    <x v="7"/>
    <x v="1"/>
    <s v="Urokinase"/>
    <d v="2022-09-01T00:00:00"/>
  </r>
  <r>
    <x v="15"/>
    <x v="0"/>
    <s v="2022-08-03"/>
    <s v="Iodure (131I) de sodium pour therapie curiumpharma, gélule – [iodure (131I) de sodium]"/>
    <s v=""/>
    <s v="IODURE (131I) de sodium pour therapie curiumpharma, gélule"/>
    <x v="1"/>
    <x v="1"/>
    <s v="Iodure (131I) de sodium"/>
    <d v="2022-09-01T00:00:00"/>
  </r>
  <r>
    <x v="15"/>
    <x v="2"/>
    <s v="2022-08-03"/>
    <s v="Diamox 500 mg, poudre et solvant pour préparation injectable – [acétazolamide]"/>
    <s v=""/>
    <s v="DIAMOX 500 mg, poudre et solvant pour préparation injectable"/>
    <x v="4"/>
    <x v="1"/>
    <s v="Acétazolamide"/>
    <d v="2022-09-01T00:00:00"/>
  </r>
  <r>
    <x v="15"/>
    <x v="1"/>
    <s v="2022-08-02"/>
    <s v="Ritaline L.P., gélule à libération prolongée – [méthylphénidate (chlorhydrate de)]"/>
    <s v="2022-07-13"/>
    <s v="RITALINE L.P., gélule à libération prolongée"/>
    <x v="5"/>
    <x v="1"/>
    <s v="Méthylphénidate (chlorhydrate de)"/>
    <d v="2022-09-01T00:00:00"/>
  </r>
  <r>
    <x v="15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1"/>
    <s v="L-asparaginase"/>
    <d v="2022-09-01T00:00:00"/>
  </r>
  <r>
    <x v="15"/>
    <x v="2"/>
    <s v="2022-07-29"/>
    <s v="Atracurium Hospira 10 mg/ml, solution injectable -[Atracurium]"/>
    <s v=""/>
    <s v="ATRACURIUM Hospira 10 mg/ml, solution injectable"/>
    <x v="10"/>
    <x v="1"/>
    <s v="Atracurium"/>
    <d v="2022-09-01T00:00:00"/>
  </r>
  <r>
    <x v="15"/>
    <x v="0"/>
    <s v="2022-07-28"/>
    <s v="Captopril Mylan 25 mg, comprimé quadrisécable  - [Captopril]"/>
    <s v="2022-10-15"/>
    <s v="CAPTOPRIL Mylan 25 mg, comprimé quadrisécable"/>
    <x v="3"/>
    <x v="1"/>
    <s v="Captopril"/>
    <d v="2022-09-01T00:00:00"/>
  </r>
  <r>
    <x v="15"/>
    <x v="1"/>
    <s v="2022-07-28"/>
    <s v="Kardegic 160 mg, poudre pour solution buvable en sachet – [DL-lysine (acétylsalicylate de)]"/>
    <s v="2022-07-21"/>
    <s v="KARDEGIC 160 mg, poudre pour solution buvable en sachet"/>
    <x v="5"/>
    <x v="1"/>
    <s v="DL-lysine (acétylsalicylate de)"/>
    <d v="2022-09-01T00:00:00"/>
  </r>
  <r>
    <x v="15"/>
    <x v="2"/>
    <s v="2022-07-28"/>
    <s v="Kardegic 500 mg/5 ml, poudre pour solution injectable – [DL-lysine (acétylsalicylate de)]"/>
    <s v=""/>
    <s v="KARDEGIC 500 mg/5 ml, poudre pour solution injectable"/>
    <x v="5"/>
    <x v="1"/>
    <s v="DL-lysine (acétylsalicylate de)"/>
    <d v="2022-09-01T00:00:00"/>
  </r>
  <r>
    <x v="15"/>
    <x v="2"/>
    <s v="2022-07-27"/>
    <s v="Zirabev 25 mg/ml, solution à diluer pour perfusion – [Bévacizumab]"/>
    <s v=""/>
    <s v="ZIRABEV 25 mg/ml, solution à diluer pour perfusion"/>
    <x v="6"/>
    <x v="1"/>
    <s v="Bévacizumab"/>
    <d v="2022-09-01T00:00:00"/>
  </r>
  <r>
    <x v="15"/>
    <x v="3"/>
    <s v="2022-07-27"/>
    <s v="Ancotil 1 pour cent, solution pour perfusion – [Flucytosine]"/>
    <s v=""/>
    <s v="ANCOTIL 1 pour cent, solution pour perfusion"/>
    <x v="0"/>
    <x v="1"/>
    <s v="Flucytosine"/>
    <d v="2022-09-01T00:00:00"/>
  </r>
  <r>
    <x v="15"/>
    <x v="0"/>
    <s v="2022-07-27"/>
    <s v="Méthotrexate Mylman 100 mg/ml, solution injectable – [méthotrexate]"/>
    <s v=""/>
    <s v="METHOTREXATE Mylan 100 mg/ml, solution injectable"/>
    <x v="6"/>
    <x v="1"/>
    <s v="Méthotrexate"/>
    <d v="2022-09-01T00:00:00"/>
  </r>
  <r>
    <x v="15"/>
    <x v="0"/>
    <s v="2022-07-26"/>
    <s v="Xylocaine 10 mg/ml Adrenaline 0,005 mg/ml, solution injectable - [Adrénaline - Lidocaïne]"/>
    <s v=""/>
    <s v="XYLOCAINE 10 mg/ml ADRENALINE 0,005 mg/ml, solution injectable"/>
    <x v="5"/>
    <x v="1"/>
    <s v="Adrénaline / Lidocaïne"/>
    <d v="2022-09-01T00:00:00"/>
  </r>
  <r>
    <x v="15"/>
    <x v="2"/>
    <s v="2022-07-26"/>
    <s v="Xylocaïne 10 mg/ml sans conservateur, solution injectable  - [Chlorhydrate de lidocaïne]"/>
    <s v=""/>
    <s v="XYLOCAINE 10 mg/ml sans conservateur, solution injectable"/>
    <x v="5"/>
    <x v="1"/>
    <s v="Chlorhydrate de lidocaïne"/>
    <d v="2022-09-01T00:00:00"/>
  </r>
  <r>
    <x v="15"/>
    <x v="1"/>
    <s v="2022-07-25"/>
    <s v="Lutrelef 3,2 mg, poudre et solvant pour solution injectable – [gonadoréline (acétate de)]"/>
    <s v="2022-07-22"/>
    <s v="LUTRELEF 3,2 mg, poudre et solvant pour solution injectable"/>
    <x v="2"/>
    <x v="1"/>
    <s v="Gonadoréline (acétate de)"/>
    <d v="2022-09-01T00:00:00"/>
  </r>
  <r>
    <x v="15"/>
    <x v="0"/>
    <s v="2022-07-25"/>
    <s v="Katémine Panpharma 50 mg/5 ml, solution injectable (I.V.-I.M.) – [kétamine (chlorhydrate de)]"/>
    <s v=""/>
    <s v="KETAMINE Panpharma 50 mg/5 ml, solution injectable (I.V.-I.M.)"/>
    <x v="5"/>
    <x v="1"/>
    <s v="Kétamine (chlorhydrate de)"/>
    <d v="2022-09-01T00:00:00"/>
  </r>
  <r>
    <x v="15"/>
    <x v="0"/>
    <s v="2022-07-25"/>
    <s v="Glucagen 1 mg/ml, poudre et solvant pour solution injectable  – [Glucagon (chlorhydrate de)]"/>
    <s v=""/>
    <s v="GLUCAGEN 1 mg/ml, poudre et solvant pour solution injectable"/>
    <x v="2"/>
    <x v="1"/>
    <s v="Glucagon"/>
    <d v="2022-09-01T00:00:00"/>
  </r>
  <r>
    <x v="15"/>
    <x v="2"/>
    <s v="2022-07-22"/>
    <s v="Rifadine IV 600 mg, poudre et solvant pour solution pour perfusion – [Rifampicine sodique]"/>
    <s v=""/>
    <s v="RIFADINE IV 600 mg, poudre et solvant pour solution pour perfusion"/>
    <x v="0"/>
    <x v="1"/>
    <s v="Rifampicine sodique"/>
    <d v="2022-09-01T00:00:00"/>
  </r>
  <r>
    <x v="15"/>
    <x v="2"/>
    <s v="2022-07-22"/>
    <s v="Adepal, comprimé enrobé  – [Lévonorgestrel - éthinylestradiol]"/>
    <s v=""/>
    <s v="ADEPAL, comprimé enrobé"/>
    <x v="11"/>
    <x v="1"/>
    <s v="Éthinylestradiol/Levonorgestrel"/>
    <d v="2022-09-01T00:00:00"/>
  </r>
  <r>
    <x v="15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1"/>
    <s v="Hydrochlorothiazide, quinapril (chlorhydrate de)"/>
    <d v="2022-09-01T00:00:00"/>
  </r>
  <r>
    <x v="15"/>
    <x v="0"/>
    <s v="2022-07-21"/>
    <s v="Aldurazyme 100 U/ml, solution à diluer pour perfusion  - [laronidase]"/>
    <s v=""/>
    <s v="ALDURAZYME 100 U/ml, solution à diluer pour perfusion "/>
    <x v="8"/>
    <x v="1"/>
    <s v="Laronidase"/>
    <d v="2022-09-01T00:00:00"/>
  </r>
  <r>
    <x v="15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1"/>
    <s v="Immunoglobuline humaine normale (IgG)"/>
    <d v="2022-09-01T00:00:00"/>
  </r>
  <r>
    <x v="15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1"/>
    <s v="Amoxicilline / acide clavulanique"/>
    <d v="2022-09-01T00:00:00"/>
  </r>
  <r>
    <x v="15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1"/>
    <s v="Amoxicilline / acide clavulanique"/>
    <d v="2022-09-01T00:00:00"/>
  </r>
  <r>
    <x v="15"/>
    <x v="2"/>
    <s v="2022-07-19"/>
    <s v="Caelyx Pegylated Liposomal 2 mg/ml, solution à diluer pour perfusion – Flacon 10ml  – [Doxorubicine]"/>
    <s v=""/>
    <s v="CAELYX Pegylated Liposomal 2 mg/ml, solution à diluer pour perfusion - Flacon 10ml"/>
    <x v="6"/>
    <x v="1"/>
    <s v="Doxorubicine"/>
    <d v="2022-09-01T00:00:00"/>
  </r>
  <r>
    <x v="15"/>
    <x v="2"/>
    <s v="2022-07-18"/>
    <s v="Ventoline 2,5 mg/2,5 ml, solution pour inhalation par nébuliseur en récipient unidose  - [Salbutamol (sulfate de))]"/>
    <s v=""/>
    <s v="VENTOLINE 2,5 mg/2,5 ml, solution pour inhalation par nébuliseur en récipient unidose"/>
    <x v="12"/>
    <x v="1"/>
    <s v="Salbutamol"/>
    <d v="2022-09-01T00:00:00"/>
  </r>
  <r>
    <x v="15"/>
    <x v="0"/>
    <s v="2022-07-18"/>
    <s v="Caelyx Pegylated Liposomal 2 mg/ml, solution à diluer pour perfusion - Flacon 25ml - [Doxorubicine]"/>
    <s v=""/>
    <s v="CAELYX Pegylated Liposomal 2 mg/ml, solution à diluer pour perfusion - Flacon 25ml"/>
    <x v="6"/>
    <x v="1"/>
    <s v="Doxorubicine"/>
    <d v="2022-09-01T00:00:00"/>
  </r>
  <r>
    <x v="15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1"/>
    <s v="Ampicilline sodique / sulbactam sodique"/>
    <d v="2022-09-01T00:00:00"/>
  </r>
  <r>
    <x v="15"/>
    <x v="2"/>
    <s v="2022-07-13"/>
    <s v="Prostine VR 0,5 mg/ml, solution injectable  – [Alprostadil]"/>
    <s v=""/>
    <s v="PROSTIONE VR 0,5 mg/ml, solution injectable "/>
    <x v="3"/>
    <x v="1"/>
    <s v="Alprostadil"/>
    <d v="2022-09-01T00:00:00"/>
  </r>
  <r>
    <x v="15"/>
    <x v="0"/>
    <s v="2022-07-13"/>
    <s v="Fungizone nourrissons et enfants 10 %, suspension buvable – [Amphotéricine B]"/>
    <s v="2022-12-31"/>
    <s v="FUNGIZONE nourrissons et enfants 10%, suspension buvable"/>
    <x v="0"/>
    <x v="1"/>
    <s v="Amphotéricine B"/>
    <d v="2022-09-01T00:00:00"/>
  </r>
  <r>
    <x v="15"/>
    <x v="0"/>
    <s v="2022-07-12"/>
    <s v="Deroxat 20mg/ 10 ml, suspension buvable - [Paroxétine (chlorhydrate de) hémihydraté]"/>
    <s v=""/>
    <s v="DEROXAT 20mg/ 10 ml, suspension buvable"/>
    <x v="5"/>
    <x v="1"/>
    <s v="Paroxétine (chlorhydrate de) hémihydraté"/>
    <d v="2022-09-01T00:00:00"/>
  </r>
  <r>
    <x v="15"/>
    <x v="1"/>
    <s v="2022-07-12"/>
    <s v="Kevzara 200 mg, solution injectable en stylo prérempli  – [Sarilumab]"/>
    <s v="2022-07-05"/>
    <s v="KEVZARA 200 mg, solution injectable en stylo prérempli"/>
    <x v="6"/>
    <x v="1"/>
    <s v="Sarilumab"/>
    <d v="2022-09-01T00:00:00"/>
  </r>
  <r>
    <x v="15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1"/>
    <s v="Interféron bêta-1a"/>
    <d v="2022-09-01T00:00:00"/>
  </r>
  <r>
    <x v="15"/>
    <x v="0"/>
    <s v="2022-07-11"/>
    <s v="Methylphenidate Mylan Pharma LP,18 mg, comprimé à libération prolongée  – [Méthylphénidate (chlorhydrate de)]"/>
    <s v=""/>
    <s v="METHYLPHENIDATE Mylan Pharma LP,18 mg, comprimé à libération prolongée"/>
    <x v="5"/>
    <x v="1"/>
    <s v="Méthylphénidate (chlorhydrate de)"/>
    <d v="2022-09-01T00:00:00"/>
  </r>
  <r>
    <x v="15"/>
    <x v="1"/>
    <s v="2022-07-11"/>
    <s v="Botox 50 unité Allergan, poudre pour solution injectable  – [Toxine botulinique type A]"/>
    <s v="2022-07-05"/>
    <s v="BOTOX 50 unité Allergan, poudre pour solution injectable"/>
    <x v="10"/>
    <x v="1"/>
    <s v="Toxine botulinique type A"/>
    <d v="2022-09-01T00:00:00"/>
  </r>
  <r>
    <x v="15"/>
    <x v="2"/>
    <s v="2022-07-08"/>
    <s v="RoActemra 162 mg, solution injectable en seringue préremplie - [Tocilizumab]"/>
    <s v=""/>
    <s v="ROACTEMRA 162 mg, solution injectable en seringue préremplie"/>
    <x v="6"/>
    <x v="1"/>
    <s v="Tocilizumab"/>
    <d v="2022-09-01T00:00:00"/>
  </r>
  <r>
    <x v="15"/>
    <x v="2"/>
    <s v="2022-07-08"/>
    <s v="RoActemra 162 mg, solution injectable en stylo prérempli - [Tocilizumab]"/>
    <s v=""/>
    <s v="ROACTEMRA 162 mg, solution injectable en stylo prérempli"/>
    <x v="6"/>
    <x v="1"/>
    <s v="Tocilizumab"/>
    <d v="2022-09-01T00:00:00"/>
  </r>
  <r>
    <x v="15"/>
    <x v="1"/>
    <s v="2022-07-08"/>
    <s v="Bevitine 100 mg/2 ml, solution injectable en ampoule – [Chlorhydrate de thiamine]"/>
    <s v=""/>
    <s v="BEVITINE 100 mg/2 ml, solution injectable en ampoule"/>
    <x v="8"/>
    <x v="1"/>
    <s v="Chlorhydrate de thiamine"/>
    <d v="2022-09-01T00:00:00"/>
  </r>
  <r>
    <x v="15"/>
    <x v="0"/>
    <s v="2022-07-08"/>
    <s v="Tofranil 10 mg, comprimé enrobé  – [Imipramine]"/>
    <s v=""/>
    <s v="TOFRANIL 10 mg, comprimé enrobé "/>
    <x v="5"/>
    <x v="1"/>
    <s v="Imipramine"/>
    <d v="2022-09-01T00:00:00"/>
  </r>
  <r>
    <x v="15"/>
    <x v="1"/>
    <s v="2022-07-06"/>
    <s v="Ancotil 500 mg, comprimé – [Flucytosine]"/>
    <s v=""/>
    <s v="ANCOTIL 500 mg, comprimé"/>
    <x v="0"/>
    <x v="1"/>
    <s v="Flucytosine"/>
    <d v="2022-09-01T00:00:00"/>
  </r>
  <r>
    <x v="15"/>
    <x v="2"/>
    <s v="2022-07-05"/>
    <s v="Cotrimoxazole Teva 800 mg/160 mg, comprimé – [Sulfaméthoxazol, triméthoprime]"/>
    <s v=""/>
    <s v="COTRIMOXAZOLE Teva 800 mg/160 mg, comprimé"/>
    <x v="0"/>
    <x v="1"/>
    <s v="Sulfaméthoxazole / Triméthoprime"/>
    <d v="2022-09-01T00:00:00"/>
  </r>
  <r>
    <x v="15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1"/>
    <s v="Iobenguane (131I)"/>
    <d v="2022-09-01T00:00:00"/>
  </r>
  <r>
    <x v="15"/>
    <x v="2"/>
    <s v="2022-07-04"/>
    <s v="Paracétamol Carelide 10 mg/ml, solution pour perfusion poches de 50ml  - [Paracétamol]"/>
    <s v=""/>
    <s v="PARACÉTAMOL Carelide 10 mg/ml, solution pour perfusion poches de 50ml "/>
    <x v="5"/>
    <x v="1"/>
    <s v="Paracétamol"/>
    <d v="2022-09-01T00:00:00"/>
  </r>
  <r>
    <x v="15"/>
    <x v="1"/>
    <s v="2022-07-04"/>
    <s v="RoActemra 20 mg/ml, solution à diluer pour perfusion - [Tocilizumab]"/>
    <s v=""/>
    <s v="ROACTEMRA 20 mg/ml, solution à diluer pour perfusion"/>
    <x v="6"/>
    <x v="1"/>
    <s v="Tocilizumab"/>
    <d v="2022-09-01T00:00:00"/>
  </r>
  <r>
    <x v="15"/>
    <x v="2"/>
    <s v="2022-07-01"/>
    <s v="Amoxicilline/Acide clavulanique Sandoz 1 g/200 mg, poudre pour solution injectable/pour perfusion (I.V.) - [Amoxicilline sodique / clavulanate de potassium]"/>
    <s v=""/>
    <s v="AMOXICILLINE/ACIDE clavulanique Sandoz 1 g/200 mg, poudre pour solution injectable/pour perfusion (I.V.)"/>
    <x v="0"/>
    <x v="1"/>
    <s v="Amoxicilline / acide clavulanique"/>
    <d v="2022-09-01T00:00:00"/>
  </r>
  <r>
    <x v="15"/>
    <x v="0"/>
    <s v="2022-06-30"/>
    <s v="Angusta 25 microgrammes, comprimé  - [Misoprostol]"/>
    <s v=""/>
    <s v="ANGUSTA 25 microgrammes, comprimé "/>
    <x v="8"/>
    <x v="1"/>
    <s v="Misoprostol"/>
    <d v="2022-09-01T00:00:00"/>
  </r>
  <r>
    <x v="15"/>
    <x v="2"/>
    <s v="2022-06-29"/>
    <s v="Dilantin 250 mg/5 ml, solution injectable – [phénytoïne]"/>
    <s v=""/>
    <s v="DILANTIN 250 mg/5 ml, solution injectable"/>
    <x v="5"/>
    <x v="1"/>
    <s v="Phénytoïne"/>
    <d v="2022-09-01T00:00:00"/>
  </r>
  <r>
    <x v="15"/>
    <x v="0"/>
    <s v="2022-06-28"/>
    <s v="Ozidia 5 mg, comprimé à libération prolongée  - [Glipizide]"/>
    <s v=""/>
    <s v="OZIDIA 5 mg, comprimé à libération prolongée"/>
    <x v="8"/>
    <x v="1"/>
    <s v="Glipizide"/>
    <d v="2022-09-01T00:00:00"/>
  </r>
  <r>
    <x v="15"/>
    <x v="2"/>
    <s v="2022-06-28"/>
    <s v="Pyostacine 500 mg, comprimé pelliculé – [Pristinamycine]"/>
    <s v=""/>
    <s v="PYOSTACINE 500 mg, comprimé pelliculé"/>
    <x v="0"/>
    <x v="1"/>
    <s v="Pristinamycine"/>
    <d v="2022-09-01T00:00:00"/>
  </r>
  <r>
    <x v="15"/>
    <x v="0"/>
    <s v="2022-06-27"/>
    <s v="Quinimax 125 mg, comprimé pelliculé sécable – [quinine – quinidine – cinchonine – cinchonidine]"/>
    <s v=""/>
    <s v="QUINIMAX 125 mg, comprimé pelliculé sécable"/>
    <x v="9"/>
    <x v="1"/>
    <s v="Quinine / quinidine / cinchonine / cinchonidine"/>
    <d v="2022-09-01T00:00:00"/>
  </r>
  <r>
    <x v="15"/>
    <x v="1"/>
    <s v="2022-06-24"/>
    <s v="Ozidia 10 mg, comprimé à libération prolongée – [Glipizide]"/>
    <s v="2022-06-24"/>
    <s v="OZIDIA 10 mg, comprimé à libération prolongée"/>
    <x v="8"/>
    <x v="1"/>
    <s v="Glipizide"/>
    <d v="2022-09-01T00:00:00"/>
  </r>
  <r>
    <x v="15"/>
    <x v="1"/>
    <s v="2022-06-24"/>
    <s v="Cefpodoxime enfants et nourrissons 40 mg/5 ml, suspension buvable – [Cefpodoxime]"/>
    <s v="2022-06-24"/>
    <s v="CEFPODOXIME enfants et nourrissons 40 mg/5 ml, suspension buvable"/>
    <x v="0"/>
    <x v="1"/>
    <s v="Cefpodoxime"/>
    <d v="2022-09-01T00:00:00"/>
  </r>
  <r>
    <x v="15"/>
    <x v="2"/>
    <s v="2022-06-24"/>
    <s v="Xylocaine 2 %, gel urétral en seringue préremplie – [chlorhydrate de lidocaïne]"/>
    <s v=""/>
    <s v="XYLOCAINE 2 %, gel urétral en seringue préremplie"/>
    <x v="5"/>
    <x v="1"/>
    <s v="Chlorhydrate de lidocaïne"/>
    <d v="2022-09-01T00:00:00"/>
  </r>
  <r>
    <x v="15"/>
    <x v="2"/>
    <s v="2022-06-21"/>
    <s v="Brevibloc 10 mg/ml, solution pour perfusion – [chlorhydrate d'esmolol]"/>
    <s v=""/>
    <s v="BREVIBLOC 10 mg/ml, solution pour perfusion"/>
    <x v="3"/>
    <x v="1"/>
    <s v="Esmolol (chlorhydrate d')"/>
    <d v="2022-09-01T00:00:00"/>
  </r>
  <r>
    <x v="15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1"/>
    <s v="Fotémustine"/>
    <d v="2022-09-01T00:00:00"/>
  </r>
  <r>
    <x v="15"/>
    <x v="0"/>
    <s v="2022-06-20"/>
    <s v="Savene 20 mg/ml, poudre pour solution à diluer et diluant pour solution pour perfusion – [dexrazoxane]"/>
    <s v=""/>
    <s v="SAVENE 20 mg/ml, poudre pour solution à diluer et diluant pour solution pour perfusion"/>
    <x v="1"/>
    <x v="1"/>
    <s v="Dexrazoxane"/>
    <d v="2022-09-01T00:00:00"/>
  </r>
  <r>
    <x v="15"/>
    <x v="0"/>
    <s v="2022-06-17"/>
    <s v="Vialebex 40 mg/mL, solution pour perfusion ; Vialebex 200 g/L, solution pour perfusion – [Albumine humaine]"/>
    <s v=""/>
    <s v="VIALEBEX 40 mg/mL, solution pour perfusion ; Vialebex 200 g/L, solution pour perfusion"/>
    <x v="7"/>
    <x v="1"/>
    <s v="Albumine humaine"/>
    <d v="2022-09-01T00:00:00"/>
  </r>
  <r>
    <x v="15"/>
    <x v="2"/>
    <s v="2022-06-17"/>
    <s v="Concerta LP, comprimé à libération prolongée  – [Méthylphénidate (chlorhydrate de)]"/>
    <s v=""/>
    <s v="CONCERTA LP, comprimé à libération prolongée"/>
    <x v="5"/>
    <x v="1"/>
    <s v="Méthylphénidate (chlorhydrate de)"/>
    <d v="2022-09-01T00:00:00"/>
  </r>
  <r>
    <x v="15"/>
    <x v="2"/>
    <s v="2022-06-16"/>
    <s v="Thyrogen 0,9 mg, poudre pour solution injectable – [thyrotropine alfa]"/>
    <s v=""/>
    <s v="THYROGEN 0,9 mg, poudre pour solution injectable"/>
    <x v="2"/>
    <x v="1"/>
    <s v="Thyrotropine alfa"/>
    <d v="2022-09-01T00:00:00"/>
  </r>
  <r>
    <x v="15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1"/>
    <s v="Méthoxsalène"/>
    <d v="2022-09-01T00:00:00"/>
  </r>
  <r>
    <x v="15"/>
    <x v="1"/>
    <s v="2022-06-14"/>
    <s v="Cefpodoxime 100 mg cp – [Cefpodoxime]"/>
    <s v="2022-04-29"/>
    <s v="CEFPODOXIME 100 mg cp"/>
    <x v="0"/>
    <x v="1"/>
    <s v="Cefpodoxime"/>
    <d v="2022-09-01T00:00:00"/>
  </r>
  <r>
    <x v="15"/>
    <x v="1"/>
    <s v="2022-06-14"/>
    <s v="Cystagon, 50 mg, gélule – [mercaptamine (bitartrate de)]"/>
    <s v="2022-06-02"/>
    <s v="CYSTAGON, 50 mg, gélule"/>
    <x v="8"/>
    <x v="1"/>
    <s v="Mercaptamine (bitartrate de)"/>
    <d v="2022-09-01T00:00:00"/>
  </r>
  <r>
    <x v="15"/>
    <x v="0"/>
    <s v="2022-06-14"/>
    <s v="Actonel 35 mg, comprimé gastro-résistant  – [Risédronate monosodique]"/>
    <s v=""/>
    <s v="ACTONEL 35 mg, comprimé gastro-résistant "/>
    <x v="10"/>
    <x v="1"/>
    <s v="Risédronate monosodique"/>
    <d v="2022-09-01T00:00:00"/>
  </r>
  <r>
    <x v="15"/>
    <x v="2"/>
    <s v="2022-06-13"/>
    <s v="Augmentin 100 mg/12,50 mg par ml nourissons, poudre pour suspension buvable en flacon – [amoxicilline trihydratée - potassium (clavulanate de)]"/>
    <s v=""/>
    <s v="AUGMENTIN 100 mg/12,50 mg par ml nourissons, poudre pour suspension buvable en flacon"/>
    <x v="0"/>
    <x v="1"/>
    <s v="Amoxicilline / acide clavulanique"/>
    <d v="2022-09-01T00:00:00"/>
  </r>
  <r>
    <x v="15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1"/>
    <s v="Sodium (chlorure de) / Potassium (chlorure de) / Magnésium (chlorure de) / Sodium (gluconate de)"/>
    <d v="2022-09-01T00:00:00"/>
  </r>
  <r>
    <x v="15"/>
    <x v="2"/>
    <s v="2022-06-13"/>
    <s v="Alprostadil Intsel Chimos 0,5 mg/ml, solution injectable – [alprostadil]"/>
    <s v=""/>
    <s v="ALPROSTADIL Intsel Chimos 0,5 mg/ml, solution injectable"/>
    <x v="3"/>
    <x v="1"/>
    <s v="Alprostadil"/>
    <d v="2022-09-01T00:00:00"/>
  </r>
  <r>
    <x v="15"/>
    <x v="0"/>
    <s v="2022-06-09"/>
    <s v="Atropine (sufate) Lavoisier 0,50 mg/ml et 1 mg/ml, solution injectable – [sulfate d’atropine]"/>
    <s v=""/>
    <s v="ATROPINE (sufate) Lavoisier 0,50 mg/ml et 1 mg/ml, solution injectable"/>
    <x v="8"/>
    <x v="1"/>
    <s v="Sulfate d’atropine"/>
    <d v="2022-09-01T00:00:00"/>
  </r>
  <r>
    <x v="15"/>
    <x v="0"/>
    <s v="2022-06-07"/>
    <s v="Javlor 25 mg/ml, solution à diluer pour perfusion  - [Vinflunine]"/>
    <s v=""/>
    <s v="JAVLOR 25 mg/ml, solution à diluer pour perfusion"/>
    <x v="6"/>
    <x v="1"/>
    <s v="Vinflunine"/>
    <d v="2022-09-01T00:00:00"/>
  </r>
  <r>
    <x v="15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1"/>
    <s v="Solutions électrolytiques"/>
    <d v="2022-09-01T00:00:00"/>
  </r>
  <r>
    <x v="15"/>
    <x v="1"/>
    <s v="2022-06-03"/>
    <s v="Zinplava 25 mg/mL, solution à diluer pour perfusion – [bezlotoxumab]"/>
    <s v="2022-06-03"/>
    <s v="ZINPLAVA 25 mg/mL, solution à diluer pour perfusion"/>
    <x v="0"/>
    <x v="1"/>
    <s v="Bezlotoxumab"/>
    <d v="2022-09-01T00:00:00"/>
  </r>
  <r>
    <x v="15"/>
    <x v="2"/>
    <s v="2022-06-03"/>
    <s v="Visipaque 270 mg d’I/ml – 320 mg d’I/ml, solution injectable – [iodixanol]"/>
    <s v=""/>
    <s v="VISIPAQUE 270 mg d’I/ml – 320 mg d’I/ml, solution injectable"/>
    <x v="1"/>
    <x v="1"/>
    <s v="Iodixanol"/>
    <d v="2022-09-01T00:00:00"/>
  </r>
  <r>
    <x v="15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1"/>
    <s v="Iohexol"/>
    <d v="2022-09-01T00:00:00"/>
  </r>
  <r>
    <x v="15"/>
    <x v="0"/>
    <s v="2022-06-01"/>
    <s v="Gardenal 200 mg/4 ml, poudre et solvant pour solution injectable  - [Phénobarbital sodique]"/>
    <s v=""/>
    <s v="GARDENAL 200 mg/4 ml, poudre et solvant pour solution injectable"/>
    <x v="5"/>
    <x v="1"/>
    <s v="Phénobarbital sodique"/>
    <d v="2022-09-01T00:00:00"/>
  </r>
  <r>
    <x v="15"/>
    <x v="0"/>
    <s v="2022-05-31"/>
    <s v="Depo Provera 150 mg/3 ml, suspension injectable (intramusculaire profonde) – [acétate de médroxyprogestérone]"/>
    <s v=""/>
    <s v="DEPO PRODASONE 150 mg/3 ml, suspension injectable (intramusculaire profonde)"/>
    <x v="11"/>
    <x v="1"/>
    <s v="Acétate de médroxyprogestérone"/>
    <d v="2022-09-01T00:00:00"/>
  </r>
  <r>
    <x v="15"/>
    <x v="0"/>
    <s v="2022-05-31"/>
    <s v="B.A.L., solution injectable I.M. – [butacaïne - dimercaprol]"/>
    <s v=""/>
    <s v="B.A.L., solution injectable I.M."/>
    <x v="5"/>
    <x v="1"/>
    <s v="Butacaïne / dimercaprol"/>
    <d v="2022-09-01T00:00:00"/>
  </r>
  <r>
    <x v="15"/>
    <x v="2"/>
    <s v="2022-05-31"/>
    <s v="Toctino 30 mg, capsule molle - [Alitrétinoïne]"/>
    <s v=""/>
    <s v="TOCTINO 30 mg, capsule molle"/>
    <x v="6"/>
    <x v="1"/>
    <s v="Alitrétinoïne"/>
    <d v="2022-09-01T00:00:00"/>
  </r>
  <r>
    <x v="15"/>
    <x v="1"/>
    <s v="2022-05-30"/>
    <s v="Cordarone 150 mg/3 ml, solution injectable en ampoule – [amiodarone]"/>
    <s v="2022-05-23"/>
    <s v="CORDARONE 150 mg/3 ml, solution injectable en ampoule"/>
    <x v="3"/>
    <x v="1"/>
    <s v="Amiodarone"/>
    <d v="2022-09-01T00:00:00"/>
  </r>
  <r>
    <x v="15"/>
    <x v="2"/>
    <s v="2022-05-25"/>
    <s v="Octréotide Hospira 100 microgrammes/1 ml - 500 microgrammes/1 ml, solution injectable - [Octréotide]"/>
    <s v=""/>
    <s v="OCTRÉOTIDE Hospira 100 microgrammes/1 ml - 500 microgrammes/1 ml, solution injectable"/>
    <x v="2"/>
    <x v="1"/>
    <s v="Octréotide"/>
    <d v="2022-09-01T00:00:00"/>
  </r>
  <r>
    <x v="15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1"/>
    <s v="Bésilate d’amlodipine / Hydrochlorothiazide / Valsartan"/>
    <d v="2022-09-01T00:00:00"/>
  </r>
  <r>
    <x v="15"/>
    <x v="2"/>
    <s v="2022-05-24"/>
    <s v="Toctino 10 mg, capsule molle -[Alitrétinoïne]"/>
    <s v=""/>
    <s v="TOCTINO 10 mg, capsule molle"/>
    <x v="6"/>
    <x v="1"/>
    <s v="Alitrétinoïne"/>
    <d v="2022-09-01T00:00:00"/>
  </r>
  <r>
    <x v="15"/>
    <x v="2"/>
    <s v="2022-05-24"/>
    <s v="Gardenal 40 mg/2 ml, poudre et solvant pour solution injectable – [phénobarbital sodique]"/>
    <s v=""/>
    <s v="GARDENAL 40 mg/2 ml, poudre et solvant pour solution injectable"/>
    <x v="5"/>
    <x v="1"/>
    <s v="Phénobarbital sodique"/>
    <d v="2022-09-01T00:00:00"/>
  </r>
  <r>
    <x v="15"/>
    <x v="3"/>
    <s v="2022-05-24"/>
    <s v="Imogam Rage 150 UI/mL, solution injectable – [Immunoglobuline humaine rabique]"/>
    <s v=""/>
    <s v="IMOGAM Rage 150 UI/mL, solution injectable"/>
    <x v="0"/>
    <x v="1"/>
    <s v="Immunoglobuline humaine rabique"/>
    <d v="2022-09-01T00:00:00"/>
  </r>
  <r>
    <x v="15"/>
    <x v="0"/>
    <s v="2022-05-23"/>
    <s v="Xylocaïne 5 mg/ml sans conservateur, solution injectable – [chlorhydrate de lidocaïne]"/>
    <s v=""/>
    <s v="XYLOCAINE 5 mg/ml sans conservateur, solution injectable"/>
    <x v="5"/>
    <x v="1"/>
    <s v="Chlorhydrate de lidocaïne"/>
    <d v="2022-09-01T00:00:00"/>
  </r>
  <r>
    <x v="15"/>
    <x v="0"/>
    <s v="2022-05-23"/>
    <s v="Kétamine Panpharma 250 mg/5 ml, solution injectable (I.V.-I.M.) – [kétamine (chlorhydrate de)]"/>
    <s v=""/>
    <s v="KETAMINE Panpharma 250 mg/5 ml, solution injectable (I.V.-I.M.)"/>
    <x v="5"/>
    <x v="1"/>
    <s v="Kétamine (chlorhydrate de)"/>
    <d v="2022-09-01T00:00:00"/>
  </r>
  <r>
    <x v="15"/>
    <x v="1"/>
    <s v="2022-05-20"/>
    <s v="Tenormine 5 mg/10 ml, solution injectable IV en ampoule –[aténolol]"/>
    <s v="2022-04-25"/>
    <s v="TENORMINE 5 mg/10 ml, solution injectable IV en ampoule"/>
    <x v="3"/>
    <x v="1"/>
    <s v="Aténolol"/>
    <d v="2022-09-01T00:00:00"/>
  </r>
  <r>
    <x v="15"/>
    <x v="2"/>
    <s v="2022-05-18"/>
    <s v="Ropivacaïne 7,5 mg/ml, solution injectable en ampoule -[ropivacaïne (chlorhydrate de)]"/>
    <s v=""/>
    <s v="ROPIVACAINE 7,5 mg/ml, solution injectable en ampoul"/>
    <x v="5"/>
    <x v="1"/>
    <s v="Ropivacaïne (chlorhydrate de)"/>
    <d v="2022-09-01T00:00:00"/>
  </r>
  <r>
    <x v="15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1"/>
    <s v="Ropivacaïne (chlorhydrate de)"/>
    <d v="2022-09-01T00:00:00"/>
  </r>
  <r>
    <x v="15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1"/>
    <s v="Méthoxsalène"/>
    <d v="2022-09-01T00:00:00"/>
  </r>
  <r>
    <x v="15"/>
    <x v="0"/>
    <s v="2022-05-12"/>
    <s v="Tofranil 25 mg, comprimé enrobé  – [Imipramine]"/>
    <s v=""/>
    <s v="TOFRANIL 25 mg, comprimé enrobé "/>
    <x v="5"/>
    <x v="1"/>
    <s v="Imipramine"/>
    <d v="2022-09-01T00:00:00"/>
  </r>
  <r>
    <x v="15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1"/>
    <s v="Magnésium (Sulfate de)"/>
    <d v="2022-09-01T00:00:00"/>
  </r>
  <r>
    <x v="15"/>
    <x v="0"/>
    <s v="2022-05-10"/>
    <s v="Arixtra 2,5 mg/0,5 ml, solution injectable en seringue pré-remplie, boîte 10 seringues - [fondaparinux]"/>
    <s v=""/>
    <s v="ARIXTRA 2,5 mg/0,5 ml, solution injectable en seringue pré-remplie, boîte 10 seringues"/>
    <x v="7"/>
    <x v="1"/>
    <s v="Fondaparinux"/>
    <d v="2022-09-01T00:00:00"/>
  </r>
  <r>
    <x v="15"/>
    <x v="2"/>
    <s v="2022-05-10"/>
    <s v="Visudyne 15 mg, poudre pour solution pour perfusion -[Vertéporfine ]"/>
    <s v=""/>
    <s v="VISUDYNE 15 mg  poudre pour solution pour perfusion"/>
    <x v="4"/>
    <x v="1"/>
    <s v="Vertéporfine "/>
    <d v="2022-09-01T00:00:00"/>
  </r>
  <r>
    <x v="15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1"/>
    <s v="Ropivacaïne (chlorhydrate de)"/>
    <d v="2022-09-01T00:00:00"/>
  </r>
  <r>
    <x v="15"/>
    <x v="3"/>
    <s v="2022-05-04"/>
    <s v="Ribarivine Biogaran 200 mg/400 mg, comprimé pelliculé -[Ribavirine]"/>
    <s v=""/>
    <s v="RIBAVIRINE BIOGARAN 200 mg/400 mg, comprimé pelliculé"/>
    <x v="0"/>
    <x v="1"/>
    <s v="Ribavirine"/>
    <d v="2022-09-01T00:00:00"/>
  </r>
  <r>
    <x v="15"/>
    <x v="1"/>
    <s v="2022-05-02"/>
    <s v="Orencia125 mg, solution injectable en stylo prérempli -[abatacept]"/>
    <s v="2022-04-27"/>
    <s v="ORENCIA 125 mg, solution injectable en stylo pré-rempli"/>
    <x v="6"/>
    <x v="1"/>
    <s v="Abatacept"/>
    <d v="2022-09-01T00:00:00"/>
  </r>
  <r>
    <x v="15"/>
    <x v="0"/>
    <s v="2022-05-02"/>
    <s v="Orencia125 mg, solution injectable en seringue préremplie -[abatacept]"/>
    <s v=""/>
    <s v="ORENCIA 125 mg, solution injectable en seringue préremplie"/>
    <x v="6"/>
    <x v="1"/>
    <s v="Abatacept"/>
    <d v="2022-09-01T00:00:00"/>
  </r>
  <r>
    <x v="15"/>
    <x v="1"/>
    <s v="2022-04-29"/>
    <s v="Gilenya 0,25 mg, gélule  - [fingolimod (chlorhydrate de)]"/>
    <s v="2022-04-11"/>
    <s v="GILENYA 0,25 mg, gélule "/>
    <x v="6"/>
    <x v="1"/>
    <s v="Fingolimod (chlorhydrate de)"/>
    <d v="2022-09-01T00:00:00"/>
  </r>
  <r>
    <x v="15"/>
    <x v="0"/>
    <s v="2022-04-29"/>
    <s v="Acuitel 5 mg et 20 mg, comprimé enrobé sécable  – [Chlorhydrate de quinapril]"/>
    <s v=""/>
    <s v="ACUITEL 5 mg et 20 mg, comprimé enrobé sécable"/>
    <x v="3"/>
    <x v="1"/>
    <s v="Chlorhydrate de quinapril"/>
    <d v="2022-09-01T00:00:00"/>
  </r>
  <r>
    <x v="15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1"/>
    <s v="Rémifentanil (chlorhydrate de)"/>
    <d v="2022-09-01T00:00:00"/>
  </r>
  <r>
    <x v="15"/>
    <x v="0"/>
    <s v="2022-04-28"/>
    <s v="Zophren 4 mg/5 ml, sirop  - [Ondansétron]"/>
    <s v=""/>
    <s v="ZOPHREN 4 mg/5 ml, sirop"/>
    <x v="8"/>
    <x v="1"/>
    <s v="Ondansétron"/>
    <d v="2022-09-01T00:00:00"/>
  </r>
  <r>
    <x v="15"/>
    <x v="2"/>
    <s v="2022-04-27"/>
    <s v="Urapidil LP 30 mg - 60 mg, gélule à libération prolongée (Spécialités à base de)  - [Urapidil]"/>
    <s v=""/>
    <s v="URAPIDIL  LP 30 mg - 60 mg, gélule à libération prolongée (Spécialités à base de) "/>
    <x v="3"/>
    <x v="1"/>
    <s v="Urapidil"/>
    <d v="2022-09-01T00:00:00"/>
  </r>
  <r>
    <x v="15"/>
    <x v="1"/>
    <s v="2022-04-26"/>
    <s v="Likozam 1 mg/ml, suspension buvable  - [Clobazam]"/>
    <s v="2022-04-26"/>
    <s v="LIKOZAM 1 mg/ml, suspension buvable"/>
    <x v="5"/>
    <x v="1"/>
    <s v="Clobazam"/>
    <d v="2022-09-01T00:00:00"/>
  </r>
  <r>
    <x v="15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1"/>
    <s v="Fragment Fab d’immunoglobuline antidigitalique ovin"/>
    <d v="2022-09-01T00:00:00"/>
  </r>
  <r>
    <x v="15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1"/>
    <s v="Ropivacaïne (chlorhydrate de)"/>
    <d v="2022-09-01T00:00:00"/>
  </r>
  <r>
    <x v="15"/>
    <x v="2"/>
    <s v="2022-04-21"/>
    <s v="Valium 1 pour cent, solution buvable en gouttes - [Diazepam]"/>
    <s v=""/>
    <s v="VALIUM 1 pour cent, solution buvable en gouttes"/>
    <x v="5"/>
    <x v="1"/>
    <s v="Diazepam"/>
    <d v="2022-09-01T00:00:00"/>
  </r>
  <r>
    <x v="15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1"/>
    <s v="Amoxicilline"/>
    <d v="2022-09-01T00:00:00"/>
  </r>
  <r>
    <x v="15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1"/>
    <s v="Ropivacaïne (chlorhydrate de)"/>
    <d v="2022-09-01T00:00:00"/>
  </r>
  <r>
    <x v="15"/>
    <x v="1"/>
    <s v="2022-04-12"/>
    <s v="Trasylol 500 000 UIK/50 mL, solution injectable  - [Aprotinine]"/>
    <s v="2022-04-15"/>
    <s v="TRASYLOL 500 000 UIK/50 mL, solution injectable"/>
    <x v="7"/>
    <x v="1"/>
    <s v="Aprotinine"/>
    <d v="2022-09-01T00:00:00"/>
  </r>
  <r>
    <x v="15"/>
    <x v="0"/>
    <s v="2022-04-11"/>
    <s v="Naropeine 2 mg/ml, solution injectable en poche de 200 ml -[ropivacaïne (chlorhydrate de) monohydraté]"/>
    <s v=""/>
    <s v="NAROPEINE 2 mg/ml, solution injectable en poche de 200 ml"/>
    <x v="5"/>
    <x v="1"/>
    <s v="Ropivacaïne (chlorhydrate de)"/>
    <d v="2022-09-01T00:00:00"/>
  </r>
  <r>
    <x v="15"/>
    <x v="1"/>
    <s v="2022-04-08"/>
    <s v="Navelbine 50 mg/5 ml, solution injectable en flacon -[vinorelbine (tartrate de)]"/>
    <s v="2022-02-28"/>
    <s v="NAVELBINE 50 mg/5 ml, solution injectable en flacon"/>
    <x v="6"/>
    <x v="1"/>
    <s v="Vinorelbine"/>
    <d v="2022-09-01T00:00:00"/>
  </r>
  <r>
    <x v="15"/>
    <x v="2"/>
    <s v="2022-04-08"/>
    <s v="Elvorine, solution injectable (tous dosages) -[Lévofolinate de calcium]"/>
    <s v=""/>
    <s v="ELVORINE, solution injectable (tous dosages)"/>
    <x v="1"/>
    <x v="1"/>
    <s v="Lévofolinate de calcium"/>
    <d v="2022-09-01T00:00:00"/>
  </r>
  <r>
    <x v="15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1"/>
    <s v="Thiamphénicol"/>
    <d v="2022-09-01T00:00:00"/>
  </r>
  <r>
    <x v="15"/>
    <x v="0"/>
    <s v="2022-04-08"/>
    <s v="Signifor 30 mg, poudre et solvant pour suspension injectable  – [Pasiréotide]"/>
    <s v=""/>
    <s v="SIGNIFOR 30 mg, poudre et solvant pour suspension injectable"/>
    <x v="2"/>
    <x v="1"/>
    <s v="Pasiréotide"/>
    <d v="2022-09-01T00:00:00"/>
  </r>
  <r>
    <x v="15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1"/>
    <s v="Calcium (chlorure de) dihydraté/magnésium (chlorure de) hexahydraté/potassium (chlorure de)/sodium (chlorure de)"/>
    <d v="2022-09-01T00:00:00"/>
  </r>
  <r>
    <x v="15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1"/>
    <s v="Almitrine (mésilate d')"/>
    <d v="2022-09-01T00:00:00"/>
  </r>
  <r>
    <x v="15"/>
    <x v="1"/>
    <s v="2022-04-05"/>
    <s v="Verkazia 1 mg/mL, collyre en émulsion  - [Ciclosporine]"/>
    <s v="2022-03-30"/>
    <s v="VERKAZIA 1 mg/ml, collyre en émulsion"/>
    <x v="6"/>
    <x v="1"/>
    <s v="Ciclosporine"/>
    <d v="2022-09-01T00:00:00"/>
  </r>
  <r>
    <x v="15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09-01T00:00:00"/>
  </r>
  <r>
    <x v="15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09-01T00:00:00"/>
  </r>
  <r>
    <x v="15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09-01T00:00:00"/>
  </r>
  <r>
    <x v="15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09-01T00:00:00"/>
  </r>
  <r>
    <x v="15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09-01T00:00:00"/>
  </r>
  <r>
    <x v="15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09-01T00:00:00"/>
  </r>
  <r>
    <x v="15"/>
    <x v="2"/>
    <s v="2022-03-29"/>
    <s v="Teicoplanine Mylan 400 mg , poudre pour solution injectable/pour perfusion ou solution buvable - Viatris Santé"/>
    <s v=""/>
    <s v="TEICOPLANINE Mylan 400 mg, poudre pour solution injectable/pour perfusion ou solution buvable - Viatris Santé"/>
    <x v="0"/>
    <x v="1"/>
    <s v="Téicoplanine"/>
    <d v="2022-09-01T00:00:00"/>
  </r>
  <r>
    <x v="15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09-01T00:00:00"/>
  </r>
  <r>
    <x v="15"/>
    <x v="1"/>
    <s v="2022-03-24"/>
    <s v="Rythmodan 100 mg , gélule - Cheplapharm France"/>
    <s v="2022-03-14"/>
    <s v="RYTHMODAN 100 mg, gélule"/>
    <x v="3"/>
    <x v="1"/>
    <s v="Disopyramide (phosphate de)"/>
    <d v="2022-09-01T00:00:00"/>
  </r>
  <r>
    <x v="15"/>
    <x v="1"/>
    <s v="2022-03-23"/>
    <s v="Xylocaine 20 mg/ml Adrénaline 0,005 mg/ml , solution injectable - Aspen France"/>
    <s v="2022-03-23"/>
    <s v="XYLOCAINE 20 mg/ml ADRENALINE 0,005 mg/ml, solution injectable"/>
    <x v="5"/>
    <x v="1"/>
    <s v="Adrénaline / Lidocaïne"/>
    <d v="2022-09-01T00:00:00"/>
  </r>
  <r>
    <x v="15"/>
    <x v="0"/>
    <s v="2022-03-22"/>
    <s v="Tresiba 200 unités/ml , solution injectable en stylo prérempli - Novo Nordisk"/>
    <s v=""/>
    <s v="TRESIBA 200 unités/ml, solution injectable en stylo prérempli"/>
    <x v="8"/>
    <x v="1"/>
    <s v="Insuline dégludec"/>
    <d v="2022-09-01T00:00:00"/>
  </r>
  <r>
    <x v="15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09-01T00:00:00"/>
  </r>
  <r>
    <x v="15"/>
    <x v="0"/>
    <s v="2022-03-18"/>
    <s v="Linezolide Arrow 600 mg,  comprimé pelliculé - Arrow"/>
    <s v=""/>
    <s v="LINEZOLIDE Arrow 600 mg,  comprimé pelliculé - Arrow"/>
    <x v="0"/>
    <x v="1"/>
    <s v="Linézolide"/>
    <d v="2022-09-01T00:00:00"/>
  </r>
  <r>
    <x v="15"/>
    <x v="0"/>
    <s v="2022-03-18"/>
    <s v="Linezolide OHRE Pharma 600 mg , comprimé pelliculé - OHRE Pharma"/>
    <s v=""/>
    <s v="LINEZOLIDE Ohre Pharma 600 mg, comprimé pelliculé"/>
    <x v="0"/>
    <x v="1"/>
    <s v="Linézolide"/>
    <d v="2022-09-01T00:00:00"/>
  </r>
  <r>
    <x v="15"/>
    <x v="1"/>
    <s v="2022-03-17"/>
    <s v="Vogalene 0,1 %, solution buvable en flacon - Teva Santé"/>
    <s v="2022-03-15"/>
    <s v="VOGALENE 0,1 %, solution buvable en flacon"/>
    <x v="8"/>
    <x v="1"/>
    <s v="Métopimazine"/>
    <d v="2022-09-01T00:00:00"/>
  </r>
  <r>
    <x v="15"/>
    <x v="1"/>
    <s v="2022-03-17"/>
    <s v="Sectral 40 mg/ml , solution buvable en flacon - Cheplapharm"/>
    <s v="2022-03-15"/>
    <s v="SECTRAL 40 mg/ml, solution buvable en flacon"/>
    <x v="3"/>
    <x v="1"/>
    <s v="Acébutolol"/>
    <d v="2022-09-01T00:00:00"/>
  </r>
  <r>
    <x v="15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09-01T00:00:00"/>
  </r>
  <r>
    <x v="15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09-01T00:00:00"/>
  </r>
  <r>
    <x v="15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09-01T00:00:00"/>
  </r>
  <r>
    <x v="15"/>
    <x v="1"/>
    <s v="2022-03-14"/>
    <s v="Succicaptal 200 mg , gélule - Serb S.A.S."/>
    <s v="2022-03-14"/>
    <s v="SUCCIAPTAL 200 mg, gélule"/>
    <x v="0"/>
    <x v="1"/>
    <s v="Succinylsulfathiazole"/>
    <d v="2022-09-01T00:00:00"/>
  </r>
  <r>
    <x v="15"/>
    <x v="2"/>
    <s v="2022-03-11"/>
    <s v="Sivextro 200 mg , comprimé pelliculé - MSD France"/>
    <s v=""/>
    <s v="SIVEXTRO 200 mg, comprimé pelliculé"/>
    <x v="0"/>
    <x v="1"/>
    <s v="Tédizolid (phosphate de)"/>
    <d v="2022-09-01T00:00:00"/>
  </r>
  <r>
    <x v="15"/>
    <x v="1"/>
    <s v="2022-03-10"/>
    <s v="Megace 160 mg , comprimé"/>
    <s v="2022-03-10"/>
    <s v="MEGACE 160 mg, comprimé"/>
    <x v="6"/>
    <x v="1"/>
    <s v="Acétate de mégestrol"/>
    <d v="2022-09-01T00:00:00"/>
  </r>
  <r>
    <x v="15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09-01T00:00:00"/>
  </r>
  <r>
    <x v="15"/>
    <x v="1"/>
    <s v="2022-03-01"/>
    <s v="Tachosil , matrice pour collage tissulaire"/>
    <s v="2022-03-01"/>
    <s v="TACHOSIL, matrice pour collage tissulaire"/>
    <x v="7"/>
    <x v="1"/>
    <s v="Fibrinogène/Thrombine"/>
    <d v="2022-09-01T00:00:00"/>
  </r>
  <r>
    <x v="15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09-01T00:00:00"/>
  </r>
  <r>
    <x v="15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09-01T00:00:00"/>
  </r>
  <r>
    <x v="15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09-01T00:00:00"/>
  </r>
  <r>
    <x v="15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09-01T00:00:00"/>
  </r>
  <r>
    <x v="15"/>
    <x v="3"/>
    <s v="2022-02-10"/>
    <s v="Rebetol 40 mg/ml , solution buvable"/>
    <s v=""/>
    <s v="REBETOL 40 mg/ml, solution buvable"/>
    <x v="0"/>
    <x v="1"/>
    <s v="Ribavirine"/>
    <d v="2022-09-01T00:00:00"/>
  </r>
  <r>
    <x v="15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1"/>
    <s v="Azithromycine"/>
    <d v="2022-09-01T00:00:00"/>
  </r>
  <r>
    <x v="15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09-01T00:00:00"/>
  </r>
  <r>
    <x v="15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09-01T00:00:00"/>
  </r>
  <r>
    <x v="15"/>
    <x v="0"/>
    <s v="2022-01-04"/>
    <s v="PROPRANOLOL ACETLAB 5 mg/5 mL , solution injectable"/>
    <s v="2022-06-01"/>
    <s v="PROPRANOLOL ACETLAB 5 mg/5 mL, solution injectable"/>
    <x v="3"/>
    <x v="1"/>
    <s v="Propranolol"/>
    <d v="2022-09-01T00:00:00"/>
  </r>
  <r>
    <x v="15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09-01T00:00:00"/>
  </r>
  <r>
    <x v="15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09-01T00:00:00"/>
  </r>
  <r>
    <x v="15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09-01T00:00:00"/>
  </r>
  <r>
    <x v="15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09-01T00:00:00"/>
  </r>
  <r>
    <x v="15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09-01T00:00:00"/>
  </r>
  <r>
    <x v="15"/>
    <x v="2"/>
    <s v="2021-11-19"/>
    <s v="TIGREAT 2,5 mg , comprimés pelliculés"/>
    <s v=""/>
    <s v="TIGREAT 2,5 mg, comprimés pelliculés"/>
    <x v="0"/>
    <x v="1"/>
    <s v="Tigécycline"/>
    <d v="2022-09-01T00:00:00"/>
  </r>
  <r>
    <x v="15"/>
    <x v="2"/>
    <s v="2021-11-18"/>
    <s v="BRICANYL 0,5 mg/1 ml , solution injectable en ampoule"/>
    <s v=""/>
    <s v="BRICANYL 0,5 mg/1 ml, solution injectable en ampoule"/>
    <x v="12"/>
    <x v="1"/>
    <s v="Terbutaline"/>
    <d v="2022-09-01T00:00:00"/>
  </r>
  <r>
    <x v="15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09-01T00:00:00"/>
  </r>
  <r>
    <x v="15"/>
    <x v="2"/>
    <s v="2021-11-05"/>
    <s v="SOLUPRED 5 mg et 20 mg , comprimé orodispersible"/>
    <s v=""/>
    <s v="SOLUPRED 5 mg et 20 mg, comprimé orodispersible"/>
    <x v="2"/>
    <x v="1"/>
    <s v="Prednisolone"/>
    <d v="2022-09-01T00:00:00"/>
  </r>
  <r>
    <x v="15"/>
    <x v="2"/>
    <s v="2021-11-05"/>
    <s v="PREDNISOLONE SANDOZ 20 mg , comprimé orodispersible"/>
    <s v=""/>
    <s v="PREDNISOLONE SANDOZ 20 mg, comprimé orodispersible"/>
    <x v="2"/>
    <x v="1"/>
    <s v="Prednisolone (métasulfobenzoate sodique de)"/>
    <d v="2022-09-01T00:00:00"/>
  </r>
  <r>
    <x v="15"/>
    <x v="2"/>
    <s v="2021-11-05"/>
    <s v="PREDNISOLONE BIOGARAN 20 mg , comprimé orodispersible"/>
    <s v=""/>
    <s v="PREDNISOLONE BIOGARAN 20 mg, comprimé orodispersible"/>
    <x v="2"/>
    <x v="1"/>
    <s v="Prednisolone (métasulfobenzoate sodique de)"/>
    <d v="2022-09-01T00:00:00"/>
  </r>
  <r>
    <x v="15"/>
    <x v="0"/>
    <s v="2021-10-28"/>
    <s v="RIFADINE 300 mg, gélule"/>
    <s v=""/>
    <s v="RIFADINE 300 mg, gélule"/>
    <x v="0"/>
    <x v="1"/>
    <s v="Rifampicine sodique"/>
    <d v="2022-09-01T00:00:00"/>
  </r>
  <r>
    <x v="15"/>
    <x v="2"/>
    <s v="2021-10-21"/>
    <s v="VYNDAQEL 61 mg , capsule molle"/>
    <s v=""/>
    <s v="VYNDAQEL 61 mg, capsule molle"/>
    <x v="5"/>
    <x v="1"/>
    <s v="Tafamidis"/>
    <d v="2022-09-01T00:00:00"/>
  </r>
  <r>
    <x v="15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09-01T00:00:00"/>
  </r>
  <r>
    <x v="15"/>
    <x v="2"/>
    <s v="2021-08-20"/>
    <s v="TARKA LP 240 mg/2 mg , comprimé pelliculé à libération prolongée"/>
    <s v=""/>
    <s v="TARKA LP 240 mg/2 mg, comprimé pelliculé à libération prolongée"/>
    <x v="3"/>
    <x v="1"/>
    <s v="Trandolapril/Vérapamil"/>
    <d v="2022-09-01T00:00:00"/>
  </r>
  <r>
    <x v="15"/>
    <x v="2"/>
    <s v="2021-08-20"/>
    <s v="TARKA LP 240 mg/4 mg , comprimé pelliculé à libération prolongée"/>
    <s v=""/>
    <s v="TARKA LP 240 mg/4 mg, comprimé pelliculé à libération prolongée"/>
    <x v="3"/>
    <x v="1"/>
    <s v="Trandolapril/Vérapamil"/>
    <d v="2022-09-01T00:00:00"/>
  </r>
  <r>
    <x v="15"/>
    <x v="0"/>
    <s v="2021-08-16"/>
    <s v="DIPENTUM  250 mg comprimé et DIPENTUM 500 mg comprimé"/>
    <s v=""/>
    <s v="DIPENTUM  250 mg comprimé et DIPENTUM 500 mg comprimé"/>
    <x v="8"/>
    <x v="1"/>
    <s v="Olsalazine sodique"/>
    <d v="2022-09-01T00:00:00"/>
  </r>
  <r>
    <x v="15"/>
    <x v="2"/>
    <s v="2021-08-13"/>
    <s v="TARKA LP 180 mg/2 mg , comprimé pelliculé à libération prolongée"/>
    <s v=""/>
    <s v="TARKA LP 180 mg/2 mg, comprimé pelliculé à libération prolongée"/>
    <x v="3"/>
    <x v="1"/>
    <s v="Trandolapril/Vérapamil"/>
    <d v="2022-09-01T00:00:00"/>
  </r>
  <r>
    <x v="15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09-01T00:00:00"/>
  </r>
  <r>
    <x v="15"/>
    <x v="0"/>
    <s v="2021-07-28"/>
    <s v="BELUSTINE 40 mg , gélule"/>
    <s v=""/>
    <s v="BELUSTINE 40 mg, gélule"/>
    <x v="6"/>
    <x v="1"/>
    <s v="Lomustine"/>
    <d v="2022-09-01T00:00:00"/>
  </r>
  <r>
    <x v="15"/>
    <x v="0"/>
    <s v="2021-07-20"/>
    <s v="TOMUDEX 2 mg , poudre pour solution pour perfusion"/>
    <s v=""/>
    <s v="TOMUDEX 2 mg, poudre pour solution pour perfusion"/>
    <x v="6"/>
    <x v="1"/>
    <s v="Raltitrexed"/>
    <d v="2022-09-01T00:00:00"/>
  </r>
  <r>
    <x v="15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09-01T00:00:00"/>
  </r>
  <r>
    <x v="15"/>
    <x v="0"/>
    <s v="2021-07-09"/>
    <s v="EXACYL 1 g/10 ml,  solution buvable"/>
    <s v=""/>
    <s v="EXACYL 1 g/10 ml,  solution buvable"/>
    <x v="7"/>
    <x v="1"/>
    <s v="Tranexamique (acide)"/>
    <d v="2022-09-01T00:00:00"/>
  </r>
  <r>
    <x v="15"/>
    <x v="0"/>
    <s v="2021-05-19"/>
    <s v="SEMAP 20 mg , comprimé"/>
    <s v=""/>
    <s v="SEMAP 20 mg, comprimé"/>
    <x v="5"/>
    <x v="1"/>
    <s v="Penfluridol"/>
    <d v="2022-09-01T00:00:00"/>
  </r>
  <r>
    <x v="15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09-01T00:00:00"/>
  </r>
  <r>
    <x v="15"/>
    <x v="0"/>
    <s v="2021-05-07"/>
    <s v="URAPIDIL 100 mg/20 ml , solution injectable"/>
    <s v=""/>
    <s v="URAPIDIL 100 mg/20 ml, solution injectable"/>
    <x v="3"/>
    <x v="1"/>
    <s v="Uradipil"/>
    <d v="2022-09-01T00:00:00"/>
  </r>
  <r>
    <x v="15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09-01T00:00:00"/>
  </r>
  <r>
    <x v="15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09-01T00:00:00"/>
  </r>
  <r>
    <x v="15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09-01T00:00:00"/>
  </r>
  <r>
    <x v="15"/>
    <x v="0"/>
    <s v="2021-04-26"/>
    <s v="ALKONATREM   150 mg, gélule (Chlorhydrate de déméclocycline)"/>
    <s v=""/>
    <s v="ALKONATREM   150 mg, gélule"/>
    <x v="0"/>
    <x v="1"/>
    <s v="Chlorhydrate de déméclocycline"/>
    <d v="2022-09-01T00:00:00"/>
  </r>
  <r>
    <x v="15"/>
    <x v="0"/>
    <s v="2021-04-19"/>
    <s v="ZONISAMIDE MYLAN 100 mg, gélule"/>
    <s v=""/>
    <s v="ZONISAMIDE MYLAN 100 mg, gélule"/>
    <x v="5"/>
    <x v="1"/>
    <s v="Zonisamide"/>
    <d v="2022-09-01T00:00:00"/>
  </r>
  <r>
    <x v="15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09-01T00:00:00"/>
  </r>
  <r>
    <x v="15"/>
    <x v="2"/>
    <s v="2021-04-19"/>
    <s v="ZENTEL 400 mg , comprimé"/>
    <s v=""/>
    <s v="ZENTEL 400 mg, comprimé"/>
    <x v="9"/>
    <x v="1"/>
    <s v="Albendazole"/>
    <d v="2022-09-01T00:00:00"/>
  </r>
  <r>
    <x v="15"/>
    <x v="0"/>
    <s v="2021-04-19"/>
    <s v="VITRAKVI 20 mg/ml , solution buvable flacon de 100 ml"/>
    <s v=""/>
    <s v="VITRAKVI 20 mg/ml, solution buvable flacon de 100 ml"/>
    <x v="6"/>
    <x v="1"/>
    <s v="Larotrectinib"/>
    <d v="2022-09-01T00:00:00"/>
  </r>
  <r>
    <x v="15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09-01T00:00:00"/>
  </r>
  <r>
    <x v="15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09-01T00:00:00"/>
  </r>
  <r>
    <x v="15"/>
    <x v="2"/>
    <s v="2021-04-19"/>
    <s v="TOPIRAMATE SANDOZ 100 mg, comprimé pelliculé"/>
    <s v=""/>
    <s v="TOPIRAMATE SANDOZ 100 mg, comprimé pelliculé"/>
    <x v="5"/>
    <x v="1"/>
    <s v="Topiramate"/>
    <d v="2022-09-01T00:00:00"/>
  </r>
  <r>
    <x v="15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09-01T00:00:00"/>
  </r>
  <r>
    <x v="15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09-01T00:00:00"/>
  </r>
  <r>
    <x v="15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09-01T00:00:00"/>
  </r>
  <r>
    <x v="15"/>
    <x v="0"/>
    <s v="2021-04-19"/>
    <s v="ROPINIROLE MYLAN 0,5 mg  comprimé pelliculé"/>
    <s v=""/>
    <s v="ROPINIROLE MYLAN 0,5 mg  comprimé pelliculé"/>
    <x v="5"/>
    <x v="1"/>
    <s v="Ropinirole"/>
    <d v="2022-09-01T00:00:00"/>
  </r>
  <r>
    <x v="15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09-01T00:00:00"/>
  </r>
  <r>
    <x v="15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09-01T00:00:00"/>
  </r>
  <r>
    <x v="15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09-01T00:00:00"/>
  </r>
  <r>
    <x v="15"/>
    <x v="2"/>
    <s v="2021-04-19"/>
    <s v="OCTAGAM  100 mg/ml et 50 mg/ml, solution pour perfusion"/>
    <s v=""/>
    <s v="OCTAGAM  100 mg/ml et 50 mg/ml, solution pour perfusion"/>
    <x v="0"/>
    <x v="1"/>
    <s v="Immunoglobuline humaine normale"/>
    <d v="2022-09-01T00:00:00"/>
  </r>
  <r>
    <x v="15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09-01T00:00:00"/>
  </r>
  <r>
    <x v="15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09-01T00:00:00"/>
  </r>
  <r>
    <x v="15"/>
    <x v="2"/>
    <s v="2021-04-19"/>
    <s v="MINIRIN SPRAY / MINIRIN et MINIRINMELT"/>
    <s v=""/>
    <s v="MINIRIN SPRAY / MINIRIN et MINIRINMELT"/>
    <x v="2"/>
    <x v="1"/>
    <s v="Desmopressine"/>
    <d v="2022-09-01T00:00:00"/>
  </r>
  <r>
    <x v="15"/>
    <x v="2"/>
    <s v="2021-04-19"/>
    <s v="MIANSERINE (produits à base de)"/>
    <s v=""/>
    <s v="MIANSERINE (produits à base de)"/>
    <x v="5"/>
    <x v="1"/>
    <s v="Miansérine"/>
    <d v="2022-09-01T00:00:00"/>
  </r>
  <r>
    <x v="15"/>
    <x v="2"/>
    <s v="2021-04-19"/>
    <s v="LYTOS 520 mg , comprimé pelliculé"/>
    <s v=""/>
    <s v="LYTOS 520 mg, comprimé pelliculé"/>
    <x v="10"/>
    <x v="1"/>
    <s v="Clodronate de sodium"/>
    <d v="2022-09-01T00:00:00"/>
  </r>
  <r>
    <x v="15"/>
    <x v="0"/>
    <s v="2021-04-19"/>
    <s v="HYCAMTIN 0,25mg, gélule"/>
    <s v=""/>
    <s v="HYCAMTIN 0,25mg, gélule"/>
    <x v="6"/>
    <x v="1"/>
    <s v="Topotécane (chlorhydrate de)"/>
    <d v="2022-09-01T00:00:00"/>
  </r>
  <r>
    <x v="15"/>
    <x v="0"/>
    <s v="2021-04-19"/>
    <s v="FIRDAPSE 10 mg  comprimé"/>
    <s v=""/>
    <s v="FIRDAPSE 10 mg  comprimé"/>
    <x v="5"/>
    <x v="1"/>
    <s v="Amifampridine (phosphate d')"/>
    <d v="2022-09-01T00:00:00"/>
  </r>
  <r>
    <x v="15"/>
    <x v="0"/>
    <s v="2021-04-19"/>
    <s v="FERRIPROX 100 mg/ml , solution buvable"/>
    <s v=""/>
    <s v="FERRIPROX 100 mg/ml, solution buvable"/>
    <x v="1"/>
    <x v="1"/>
    <s v="Défériprone"/>
    <d v="2022-09-01T00:00:00"/>
  </r>
  <r>
    <x v="15"/>
    <x v="2"/>
    <s v="2021-04-19"/>
    <s v="EFFORTIL  5 mg comprimé et EFFORTIL solution buvable"/>
    <s v=""/>
    <s v="EFFORTIL  5 mg comprimé et EFFORTIL solution buvable"/>
    <x v="3"/>
    <x v="1"/>
    <s v="Étiléfrine"/>
    <d v="2022-09-01T00:00:00"/>
  </r>
  <r>
    <x v="15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09-01T00:00:00"/>
  </r>
  <r>
    <x v="15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09-01T00:00:00"/>
  </r>
  <r>
    <x v="15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09-01T00:00:00"/>
  </r>
  <r>
    <x v="15"/>
    <x v="0"/>
    <s v="2021-04-19"/>
    <s v="CIMETIDINE ARROW 200 mg  comprimé effervescent"/>
    <s v=""/>
    <s v="CIMETIDINE ARROW 200 mg  comprimé effervescent"/>
    <x v="8"/>
    <x v="1"/>
    <s v="Cimétidine"/>
    <d v="2022-09-01T00:00:00"/>
  </r>
  <r>
    <x v="15"/>
    <x v="2"/>
    <s v="2021-04-19"/>
    <s v="CIMETIDINE 200 mg  comprimé effervescent"/>
    <s v=""/>
    <s v="CIMETIDINE 200 mg  comprimé effervescent"/>
    <x v="8"/>
    <x v="1"/>
    <s v="Cimétidine"/>
    <d v="2022-09-01T00:00:00"/>
  </r>
  <r>
    <x v="15"/>
    <x v="0"/>
    <s v="2021-04-19"/>
    <s v="ANSATIPINE 150 mg , gélule"/>
    <s v=""/>
    <s v="ANSATIPINE 150 mg, gélule"/>
    <x v="0"/>
    <x v="1"/>
    <s v="Rifabutine"/>
    <d v="2022-09-01T00:00:00"/>
  </r>
  <r>
    <x v="15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09-01T00:00:00"/>
  </r>
  <r>
    <x v="15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09-01T00:00:00"/>
  </r>
  <r>
    <x v="15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09-01T00:00:00"/>
  </r>
  <r>
    <x v="16"/>
    <x v="2"/>
    <s v="2022-10-06"/>
    <s v="Prednisolone 20 mg, comprimé orodispersible  - [Prednisolone (métasulfobenzoate sodique de)]"/>
    <s v=""/>
    <s v="PREDNISOLONE 20 mg, comprimé orodispersible "/>
    <x v="2"/>
    <x v="1"/>
    <s v="Prednisolone (métasulfobenzoate sodique de)"/>
    <d v="2022-10-06T00:00:00"/>
  </r>
  <r>
    <x v="16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1"/>
    <s v="Dexrazoxane"/>
    <d v="2022-10-06T00:00:00"/>
  </r>
  <r>
    <x v="16"/>
    <x v="2"/>
    <s v="2022-10-05"/>
    <s v="Metalyse 10000 unités, poudre et solvant pour solution injectable – [Ténectéplas]"/>
    <s v=""/>
    <s v="METALYSE 10000 unités, poudre et solvant pour solution injectable"/>
    <x v="7"/>
    <x v="1"/>
    <s v="Ténectéplase"/>
    <d v="2022-10-06T00:00:00"/>
  </r>
  <r>
    <x v="16"/>
    <x v="0"/>
    <s v="2022-10-05"/>
    <s v="Xylocaïne 10 mg/ml Adrenaline 0,005 mg/ml, solution injectable – [Adrénaline - Lidocaïne]"/>
    <s v=""/>
    <s v="XYLOCAINE 10 mg/ml ADRENALINE 0,005 mg/ml, solution injectable"/>
    <x v="5"/>
    <x v="1"/>
    <s v="Adrénaline / Lidocaïne"/>
    <d v="2022-10-06T00:00:00"/>
  </r>
  <r>
    <x v="16"/>
    <x v="2"/>
    <s v="2022-10-05"/>
    <s v="Nozinan 40 mg/ml, solution buvable – [Lévomépromazine (chlorhydrate de)]"/>
    <s v=""/>
    <s v="NOZINAN 40 mg/ml, solution buvable"/>
    <x v="5"/>
    <x v="1"/>
    <s v="Lévomépromazine (chlorhydrate de)"/>
    <d v="2022-10-06T00:00:00"/>
  </r>
  <r>
    <x v="16"/>
    <x v="0"/>
    <s v="2022-10-05"/>
    <s v="Nipent 10 mg, poudre pour solution pour injection, poudre pour solution pour perfusion – [pentostatine]"/>
    <s v=""/>
    <s v="NIPENT 10 mg, poudre pour solution pour injection, poudre pour solution pour perfusion"/>
    <x v="6"/>
    <x v="1"/>
    <s v="Pentostatine"/>
    <d v="2022-10-06T00:00:00"/>
  </r>
  <r>
    <x v="16"/>
    <x v="2"/>
    <s v="2022-10-03"/>
    <s v="Urapidil LP 30 mg - 60 mg, gélule à libération prolongée (Spécialités à base de) – [Urapidil]"/>
    <s v=""/>
    <s v="URAPIDIL  LP 30 mg - 60 mg, gélule à libération prolongée (Spécialités à base de) "/>
    <x v="3"/>
    <x v="1"/>
    <s v="Urapidil"/>
    <d v="2022-10-06T00:00:00"/>
  </r>
  <r>
    <x v="16"/>
    <x v="2"/>
    <s v="2022-10-03"/>
    <s v="Xylocaïne 2 %, gel urétral en seringue préremplie – [chlorhydrate de lidocaïne]"/>
    <s v=""/>
    <s v="XYLOCAINE 2 %, gel urétral en seringue préremplie"/>
    <x v="5"/>
    <x v="1"/>
    <s v="Chlorhydrate de lidocaïne"/>
    <d v="2022-10-06T00:00:00"/>
  </r>
  <r>
    <x v="16"/>
    <x v="2"/>
    <s v="2022-09-30"/>
    <s v="Calcidia 1,54 g, granulé pour suspension buvable en sachet-dose – [calcium (carbonate de)]"/>
    <s v=""/>
    <s v="CALCIDIA 1,54 g, granulé pour suspension buvable en sachet-dose"/>
    <x v="8"/>
    <x v="1"/>
    <s v="Calcium (carbonate de)"/>
    <d v="2022-10-06T00:00:00"/>
  </r>
  <r>
    <x v="16"/>
    <x v="2"/>
    <s v="2022-09-30"/>
    <s v="Rifadine 2 %, suspension buvable – [rifampicine]"/>
    <s v=""/>
    <s v="RIFADINE 2 %, suspension buvable"/>
    <x v="0"/>
    <x v="1"/>
    <s v="Rifampicine sodique"/>
    <d v="2022-10-06T00:00:00"/>
  </r>
  <r>
    <x v="16"/>
    <x v="2"/>
    <s v="2022-09-30"/>
    <s v="Xylocaïne 20 mg/ml Adrénaline 0,005 mg/ml, solution injectable – [chlorhydrate de lidocaïne - tartrate d'adrénaline]"/>
    <s v=""/>
    <s v="XYLOCAINE 20 mg/ml ADRENALINE 0,005 mg/ml, solution injectable"/>
    <x v="5"/>
    <x v="1"/>
    <s v="Adrénaline / Lidocaïne"/>
    <d v="2022-10-06T00:00:00"/>
  </r>
  <r>
    <x v="16"/>
    <x v="0"/>
    <s v="2022-09-29"/>
    <s v="Xylocaïne 10 mg/ml sans conservateur, solution injectable  - [Chlorhydrate de lidocaïne]"/>
    <s v=""/>
    <s v="XYLOCAINE 10 mg/ml sans conservateur, solution injectable"/>
    <x v="5"/>
    <x v="1"/>
    <s v="Chlorhydrate de lidocaïne"/>
    <d v="2022-10-06T00:00:00"/>
  </r>
  <r>
    <x v="16"/>
    <x v="1"/>
    <s v="2022-09-29"/>
    <s v="Zirabev 25 mg/ml, solution à diluer pour perfusion – [Bévacizumab]"/>
    <s v="2022-09-21"/>
    <s v="ZIRABEV 25 mg/ml, solution à diluer pour perfusion"/>
    <x v="6"/>
    <x v="1"/>
    <s v="Bévacizumab"/>
    <d v="2022-10-06T00:00:00"/>
  </r>
  <r>
    <x v="16"/>
    <x v="2"/>
    <s v="2022-09-28"/>
    <s v="Lasilix Special 500 mg, comprimé sécable – [furosémide]"/>
    <s v=""/>
    <s v="LASILIX Special 500 mg, comprimé sécable"/>
    <x v="3"/>
    <x v="1"/>
    <s v="Furosémide"/>
    <d v="2022-10-06T00:00:00"/>
  </r>
  <r>
    <x v="16"/>
    <x v="2"/>
    <s v="2022-09-28"/>
    <s v="Furosémide Teva 500 mg, comprimé sécable – [furosémide]"/>
    <s v=""/>
    <s v="FUROSEMIDE Teva 500 mg, comprimé sécable"/>
    <x v="3"/>
    <x v="1"/>
    <s v="Furosémide"/>
    <d v="2022-10-06T00:00:00"/>
  </r>
  <r>
    <x v="16"/>
    <x v="2"/>
    <s v="2022-09-28"/>
    <s v="Trolovol 300 mg, comprimé pelliculé – [pénicillamine]"/>
    <s v=""/>
    <s v="TROVOLOL 300 mg, comprimé pelliculé"/>
    <x v="10"/>
    <x v="1"/>
    <s v="Pénicillamine"/>
    <d v="2022-10-06T00:00:00"/>
  </r>
  <r>
    <x v="16"/>
    <x v="2"/>
    <s v="2022-09-28"/>
    <s v="Nanocis 0,24 mg, trousse pour préparation radiopharmaceutique  - [Rhénium (heptasulfure de)]"/>
    <s v=""/>
    <s v="NANOCIS 0,24 mg, trousse pour préparation radiopharmaceutique"/>
    <x v="1"/>
    <x v="1"/>
    <s v="Rhénium (heptasulfure de)"/>
    <d v="2022-10-06T00:00:00"/>
  </r>
  <r>
    <x v="16"/>
    <x v="0"/>
    <s v="2022-09-27"/>
    <s v="Fungizone nourrissons et enfants 10 %, suspension buvable – [Amphotéricine B]"/>
    <s v=""/>
    <s v="FUNGIZONE nourrissons et enfants 10%, suspension buvable"/>
    <x v="0"/>
    <x v="1"/>
    <s v="Amphotéricine B"/>
    <d v="2022-10-06T00:00:00"/>
  </r>
  <r>
    <x v="16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1"/>
    <s v="Dulaglutide"/>
    <d v="2022-10-06T00:00:00"/>
  </r>
  <r>
    <x v="16"/>
    <x v="2"/>
    <s v="2022-09-23"/>
    <s v="Ozempic 0,25 mg, 0,5 mg, 1 mg, solution injectable en stylo prérempli – [sémaglutide (levure/saccharomyces cerevisiae)]"/>
    <s v=""/>
    <s v="OZEMPIC 0,25 mg, 0,5 mg, 1 mg, solution injectable en stylo prérempli"/>
    <x v="8"/>
    <x v="1"/>
    <s v="Sémaglutide (levure/saccharomyces cerevisiae)"/>
    <d v="2022-10-06T00:00:00"/>
  </r>
  <r>
    <x v="16"/>
    <x v="2"/>
    <s v="2022-09-23"/>
    <s v="Paracétamol – Toutes les formes orales et tous les suppositoires – [Paracétamol]"/>
    <s v=""/>
    <s v="PARACÉTAMOL – Toutes les formes orales et tous les suppositoires"/>
    <x v="5"/>
    <x v="1"/>
    <s v="Paracétamol"/>
    <d v="2022-10-06T00:00:00"/>
  </r>
  <r>
    <x v="16"/>
    <x v="2"/>
    <s v="2022-09-23"/>
    <s v="Vialebex 40 mg/mL, solution pour perfusion ; Vialebex 200 g/L, solution pour perfusion – [Albumine humaine]"/>
    <s v=""/>
    <s v="VIALEBEX 40 mg/mL, solution pour perfusion ; Vialebex 200 g/L, solution pour perfusion"/>
    <x v="7"/>
    <x v="1"/>
    <s v="Albumine humaine"/>
    <d v="2022-10-06T00:00:00"/>
  </r>
  <r>
    <x v="16"/>
    <x v="2"/>
    <s v="2022-09-22"/>
    <s v="Velbe 10 mg, poudre pour solution injectable I.V. – [vinblastine]"/>
    <s v=""/>
    <s v="VELBE 10 mg, poudre pour solution injectable I.V."/>
    <x v="6"/>
    <x v="1"/>
    <s v="Vinblastine (sulfate de)"/>
    <d v="2022-10-06T00:00:00"/>
  </r>
  <r>
    <x v="16"/>
    <x v="2"/>
    <s v="2022-09-22"/>
    <s v="Tresiba 200 unités/ml, solution injectable en stylo prérempli – [insuline dégludec]"/>
    <s v=""/>
    <s v="TRESIBA 200 unités/ml, solution injectable en stylo prérempli"/>
    <x v="8"/>
    <x v="1"/>
    <s v="Insuline dégludec"/>
    <d v="2022-10-06T00:00:00"/>
  </r>
  <r>
    <x v="16"/>
    <x v="1"/>
    <s v="2022-09-22"/>
    <s v="Angusta 25 microgrammes, comprimé  - [Misoprostol]"/>
    <s v="2022-09-23"/>
    <s v="ANGUSTA 25 microgrammes, comprimé "/>
    <x v="8"/>
    <x v="1"/>
    <s v="Misoprostol"/>
    <d v="2022-10-06T00:00:00"/>
  </r>
  <r>
    <x v="16"/>
    <x v="2"/>
    <s v="2022-09-21"/>
    <s v="NovoRapid 100 U/ml, solution injectable en flacon – [insuline asparte]"/>
    <s v=""/>
    <s v="NOVORAPID 100 U/ml, solution injectable"/>
    <x v="8"/>
    <x v="1"/>
    <s v="Insuline (Aspartate)"/>
    <d v="2022-10-06T00:00:00"/>
  </r>
  <r>
    <x v="16"/>
    <x v="2"/>
    <s v="2022-09-20"/>
    <s v="Umatrope 6 mg/3 ml - 12 mg/3 ml - 24 mg/3 ml, poudre et solvant pour solution injectable  – [Somatropine]"/>
    <s v=""/>
    <s v="UMATROPE 6 mg/3 ml - 12 mg/3 ml - 24 mg/3 ml, poudre et solvant pour solution injectable "/>
    <x v="2"/>
    <x v="1"/>
    <s v="Somatropine"/>
    <d v="2022-10-06T00:00:00"/>
  </r>
  <r>
    <x v="16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1"/>
    <s v="Téicoplanine"/>
    <d v="2022-10-06T00:00:00"/>
  </r>
  <r>
    <x v="16"/>
    <x v="0"/>
    <s v="2022-09-15"/>
    <s v="Imnovid 1 mg, gélule  – [Pomalidomide]"/>
    <s v="2022-10-31"/>
    <s v="IMNOVID 1 mg, gélule "/>
    <x v="6"/>
    <x v="1"/>
    <s v="Pomalidomide"/>
    <d v="2022-10-06T00:00:00"/>
  </r>
  <r>
    <x v="16"/>
    <x v="1"/>
    <s v="2022-09-12"/>
    <s v="Dalacine 75 mg, gélule – [clindamycine (chlorhydrate de) hydraté]"/>
    <s v="2022-09-09"/>
    <s v="DALACINE 75 mg, gélule"/>
    <x v="0"/>
    <x v="1"/>
    <s v="Clindamycine (chlorhydrate de) hydraté"/>
    <d v="2022-10-06T00:00:00"/>
  </r>
  <r>
    <x v="16"/>
    <x v="2"/>
    <s v="2022-09-09"/>
    <s v="Methylphenidate Mylan Pharma LP, comprimé à libération prolongée  – [Méthylphénidate (chlorhydrate de)]"/>
    <s v=""/>
    <s v="METHYLPHENIDATE Mylan Pharma LP, comprimé à libération prolongée "/>
    <x v="5"/>
    <x v="1"/>
    <s v="Méthylphénidate (chlorhydrate de)"/>
    <d v="2022-10-06T00:00:00"/>
  </r>
  <r>
    <x v="16"/>
    <x v="2"/>
    <s v="2022-09-08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1"/>
    <s v="Folinate de calcium"/>
    <d v="2022-10-06T00:00:00"/>
  </r>
  <r>
    <x v="16"/>
    <x v="0"/>
    <s v="2022-09-08"/>
    <s v="Xylocaïne 5 mg/ml sans conservateur, solution injectable – [chlorhydrate de lidocaïne]"/>
    <s v=""/>
    <s v="XYLOCAINE 5 mg/ml sans conservateur, solution injectable"/>
    <x v="5"/>
    <x v="1"/>
    <s v="Chlorhydrate de lidocaïne"/>
    <d v="2022-10-06T00:00:00"/>
  </r>
  <r>
    <x v="16"/>
    <x v="1"/>
    <s v="2022-09-07"/>
    <s v="Depo Provera 150 mg/3 ml, suspension injectable (intramusculaire profonde) – [acétate de médroxyprogestérone]"/>
    <s v="2022-09-07"/>
    <s v="DEPO PRODASONE 150 mg/3 ml, suspension injectable (intramusculaire profonde)"/>
    <x v="11"/>
    <x v="1"/>
    <s v="Acétate de médroxyprogestérone"/>
    <d v="2022-10-06T00:00:00"/>
  </r>
  <r>
    <x v="16"/>
    <x v="1"/>
    <s v="2022-09-06"/>
    <s v="Amoxicilline/acide clavulanique 100 mg/12,5 mg par mL nourrissons et enfants, poudre pour suspension buvable en flacon (rapport amoxicilline/acide clavulanique : 8/1) – [amoxicilline trihydratée, potassium (clavulanate de)]"/>
    <s v="2022-09-06"/>
    <s v="AMOXICILLINE/ACIDE clavulanique 100 mg/12,5 mg par mL nourrissons et enfants, poudre pour suspension buvable en flacon (rapport amoxicilline/acide clavulanique : 8/1)"/>
    <x v="0"/>
    <x v="1"/>
    <s v="Amoxicilline / acide clavulanique"/>
    <d v="2022-10-06T00:00:00"/>
  </r>
  <r>
    <x v="16"/>
    <x v="2"/>
    <s v="2022-09-06"/>
    <s v="Zithromax 250 mg, Zithromax 40mg/mL enfant, poudre pour suspension buvable, Azithromycine 250 mg –[Azithromycine]"/>
    <s v=""/>
    <s v="ZITHROMAX 250 mg, Zithromax 40mg/mL enfant, poudre pour suspension buvable, Azithromycine 250 m"/>
    <x v="0"/>
    <x v="1"/>
    <s v="Azithromycine"/>
    <d v="2022-10-06T00:00:00"/>
  </r>
  <r>
    <x v="16"/>
    <x v="2"/>
    <s v="2022-09-06"/>
    <s v="Zophren 4 mg/5 ml, sirop – [Ondansétron]"/>
    <s v=""/>
    <s v="ZOPHREN 4 mg/5 ml, sirop"/>
    <x v="8"/>
    <x v="1"/>
    <s v="Ondansétron"/>
    <d v="2022-10-06T00:00:00"/>
  </r>
  <r>
    <x v="16"/>
    <x v="0"/>
    <s v="2022-09-05"/>
    <s v="Javlor 25 mg/ml, solution à diluer pour perfusion en flacon de 2 ml  - [Vinflunine]"/>
    <s v=""/>
    <s v="JAVLOR 25 mg/ml, solution à diluer pour perfusion en flacon de 2 ml"/>
    <x v="6"/>
    <x v="1"/>
    <s v="Vinflunine"/>
    <d v="2022-10-06T00:00:00"/>
  </r>
  <r>
    <x v="16"/>
    <x v="2"/>
    <s v="2022-09-05"/>
    <s v="Tildiem 25 mg, poudre et solution pour préparation injectable I.V. – [diltiazem (chlorhydrate de)]"/>
    <s v=""/>
    <s v="TILDIEM 25 mg, poudre et solution pour préparation injectable I.V."/>
    <x v="3"/>
    <x v="1"/>
    <s v="Diltiazem (chlorhydrate de)"/>
    <d v="2022-10-06T00:00:00"/>
  </r>
  <r>
    <x v="16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1"/>
    <s v="Octréotide"/>
    <d v="2022-10-06T00:00:00"/>
  </r>
  <r>
    <x v="16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1"/>
    <s v="Cyclophosphamide"/>
    <d v="2022-10-06T00:00:00"/>
  </r>
  <r>
    <x v="16"/>
    <x v="2"/>
    <s v="2022-09-02"/>
    <s v="Androcur 50 mg, comprimé sécable – [cyprotérone (acétate de)]"/>
    <s v=""/>
    <s v="ANDROCUR 50 mg, comprimé sécable"/>
    <x v="11"/>
    <x v="1"/>
    <s v="Cyprotérone (acétate de)"/>
    <d v="2022-10-06T00:00:00"/>
  </r>
  <r>
    <x v="16"/>
    <x v="2"/>
    <s v="2022-09-02"/>
    <s v="Tracutil, solution à diluer pour perfusion – [mélange d’oligo-éléments]"/>
    <s v=""/>
    <s v="TRACUTIL, solution à diluer pour perfusion"/>
    <x v="7"/>
    <x v="1"/>
    <s v="Solutions électrolytiques"/>
    <d v="2022-10-06T00:00:00"/>
  </r>
  <r>
    <x v="16"/>
    <x v="2"/>
    <s v="2022-09-01"/>
    <s v="Suppliven, solution à diluer pour perfusion – [mélange d’oligo-éléments]"/>
    <s v=""/>
    <s v="SUPPLIVEN, solution à diluer pour perfusion"/>
    <x v="7"/>
    <x v="1"/>
    <s v="Solutions électrolytiques"/>
    <d v="2022-10-06T00:00:00"/>
  </r>
  <r>
    <x v="16"/>
    <x v="2"/>
    <s v="2022-08-31"/>
    <s v="Baqsimi 3 mg, poudre nasale en récipient unidose  - [Glucagon]"/>
    <s v=""/>
    <s v="BAQSIMI 3 mg, poudre nasale en récipient unidose"/>
    <x v="2"/>
    <x v="1"/>
    <s v="Glucagon"/>
    <d v="2022-10-06T00:00:00"/>
  </r>
  <r>
    <x v="16"/>
    <x v="1"/>
    <s v="2022-08-31"/>
    <s v="Topotecan Hospira 4 mg/4ml, solution à diluer pour perfusion – [topotécane (chlorhydrate de)]"/>
    <s v="2022-08-30"/>
    <s v="TOPOTECAN HOSPIRA 4 mg/4ml, solution à diluer pour perfusion"/>
    <x v="6"/>
    <x v="1"/>
    <s v="Topotécane (chlorhydrate de)"/>
    <d v="2022-10-06T00:00:00"/>
  </r>
  <r>
    <x v="16"/>
    <x v="1"/>
    <s v="2022-08-30"/>
    <s v="Emend 125 mg, poudre pour suspension buvable  - [Aprépitant]"/>
    <s v="2022-08-30"/>
    <s v="EMEND 125 mg"/>
    <x v="8"/>
    <x v="1"/>
    <s v="Aprépitant"/>
    <d v="2022-10-06T00:00:00"/>
  </r>
  <r>
    <x v="16"/>
    <x v="1"/>
    <s v="2022-08-30"/>
    <s v="Armisarte 25 mg/ml, solution à diluer pour perfusion – [pémétrexed]"/>
    <s v="2022-07-01"/>
    <s v="ARMISARTE 25 mg/ml, solution à diluer pour perfusion"/>
    <x v="6"/>
    <x v="1"/>
    <s v="Pémétrexed"/>
    <d v="2022-10-06T00:00:00"/>
  </r>
  <r>
    <x v="16"/>
    <x v="1"/>
    <s v="2022-08-30"/>
    <s v="Discotrine 5 mg/24 heures, dispositif transdermique – [trinitrine]"/>
    <s v="2022-06-30"/>
    <s v="DISCOTRINE 5 mg/24 heures, dispositif transdermique"/>
    <x v="3"/>
    <x v="1"/>
    <s v="Trinitrine"/>
    <d v="2022-10-06T00:00:00"/>
  </r>
  <r>
    <x v="16"/>
    <x v="1"/>
    <s v="2022-08-30"/>
    <s v="Discotrine 15 mg/24 heures, dispositif transdermique – [trinitrine]"/>
    <s v="2022-06-30"/>
    <s v="DISCOTRINE 15 mg/24 heures, dispositif transdermique"/>
    <x v="3"/>
    <x v="1"/>
    <s v="Trinitrine"/>
    <d v="2022-10-06T00:00:00"/>
  </r>
  <r>
    <x v="16"/>
    <x v="1"/>
    <s v="2022-08-29"/>
    <s v="Mozobil 20 mg/ml, solution pour injection – [plérixafor]"/>
    <s v="2022-08-29"/>
    <s v="MOZOBIL 20mg/ml  solution injectable, boite de 1 flacon"/>
    <x v="6"/>
    <x v="1"/>
    <s v="Plérixafor"/>
    <d v="2022-10-06T00:00:00"/>
  </r>
  <r>
    <x v="16"/>
    <x v="0"/>
    <s v="2022-08-29"/>
    <s v="Theracap 131, Iodure (131I) de sodium pour thérapie, gélule -[iodure (131I) de sodium]"/>
    <s v="2022-09-05"/>
    <s v="THERACAP 131, Iodure (131I) de sodium pour thérapie, gélule"/>
    <x v="1"/>
    <x v="1"/>
    <s v="Iodure (131I) de sodium"/>
    <d v="2022-10-06T00:00:00"/>
  </r>
  <r>
    <x v="16"/>
    <x v="1"/>
    <s v="2022-08-29"/>
    <s v="Rapamune 1 mg/ml, solution buvable  – [Sirolimus]"/>
    <s v="2022-08-26"/>
    <s v="RAPAMUNE 1 mg/ml, solution buvable"/>
    <x v="6"/>
    <x v="1"/>
    <s v="Sirolimus"/>
    <d v="2022-10-06T00:00:00"/>
  </r>
  <r>
    <x v="16"/>
    <x v="2"/>
    <s v="2022-08-26"/>
    <s v="Lyrica 20 mg/ml, solution buvable – [prégabaline]"/>
    <s v=""/>
    <s v="LYRICA 20 mg/ml, solution buvable"/>
    <x v="5"/>
    <x v="1"/>
    <s v="Prégabaline"/>
    <d v="2022-10-06T00:00:00"/>
  </r>
  <r>
    <x v="16"/>
    <x v="1"/>
    <s v="2022-08-26"/>
    <s v="Temodal 5 mg et 140mg, gélule – [témozolomide]"/>
    <s v="2022-08-26"/>
    <s v="TEMODAL 5 mg et 140mg, gélule"/>
    <x v="6"/>
    <x v="1"/>
    <s v="Témozolomide"/>
    <d v="2022-10-06T00:00:00"/>
  </r>
  <r>
    <x v="16"/>
    <x v="0"/>
    <s v="2022-08-26"/>
    <s v="Xylocai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1"/>
    <s v="Nitrate de naphazoline - chlorhydrate de lidocaïne"/>
    <d v="2022-10-06T00:00:00"/>
  </r>
  <r>
    <x v="16"/>
    <x v="0"/>
    <s v="2022-08-26"/>
    <s v="Mivacron 10 mg/5 ml et 20 mg/10 ml, solution injectable (IV) – [Chlorure de mivacurium]"/>
    <s v=""/>
    <s v="MIVACRON 10 mg/5 ml et 20 mg/10 ml, solution injectable (IV)"/>
    <x v="10"/>
    <x v="1"/>
    <s v="Chlorure de mivacurium"/>
    <d v="2022-10-06T00:00:00"/>
  </r>
  <r>
    <x v="16"/>
    <x v="0"/>
    <s v="2022-08-24"/>
    <s v="Levobupivacaine Kabi 1,25mg/mL, solution pour perfusion – [lévobupivacaïne (chlorhydrate de)]"/>
    <s v=""/>
    <s v="LEVOBUPIVACAINE Kabi 1,25mg/mL, solution pour perfusion"/>
    <x v="5"/>
    <x v="1"/>
    <s v="Lévobupivacaïne (chlorhydrate de)"/>
    <d v="2022-10-06T00:00:00"/>
  </r>
  <r>
    <x v="16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1"/>
    <s v="Lévobupivacaïne (chlorhydrate de)"/>
    <d v="2022-10-06T00:00:00"/>
  </r>
  <r>
    <x v="16"/>
    <x v="2"/>
    <s v="2022-08-23"/>
    <s v="Amoxicilline Panpharma 2 g, poudre pour solution injectable – [amoxicilline sodique]"/>
    <s v=""/>
    <s v="AMOXICILLINE Panpharma 2 g, poudre pour solution injectable"/>
    <x v="0"/>
    <x v="1"/>
    <s v="Amoxicilline"/>
    <d v="2022-10-06T00:00:00"/>
  </r>
  <r>
    <x v="16"/>
    <x v="2"/>
    <s v="2022-08-22"/>
    <s v="Brintellix 15 mg, comprimé pelliculé – [vortioxétine (bromhydrate de)]"/>
    <s v=""/>
    <s v="BRINTELLIX 15 mg, comprimé pelliculé"/>
    <x v="5"/>
    <x v="1"/>
    <s v="Vortioxétine (bromhydrate de)"/>
    <d v="2022-10-06T00:00:00"/>
  </r>
  <r>
    <x v="16"/>
    <x v="2"/>
    <s v="2022-08-19"/>
    <s v="Hydrocortancyl 2,5 pour cent, suspension injectable – [prednisolone (acétate de)]"/>
    <s v=""/>
    <s v="HYDROCORTANCYL 2,5 pour cent, suspension injectable"/>
    <x v="2"/>
    <x v="1"/>
    <s v="Prednisolone (acétate de)"/>
    <d v="2022-10-06T00:00:00"/>
  </r>
  <r>
    <x v="16"/>
    <x v="0"/>
    <s v="2022-08-18"/>
    <s v="Brévibloc 100 mg/10 ml, solution injectable en flacon – [esmolol (chlorhydrate d')]"/>
    <s v=""/>
    <s v="BREVIBLOC 100 mg/10 ml, solution injectable en flacon"/>
    <x v="3"/>
    <x v="1"/>
    <s v="Esmolol (chlorhydrate d')"/>
    <d v="2022-10-06T00:00:00"/>
  </r>
  <r>
    <x v="16"/>
    <x v="2"/>
    <s v="2022-08-18"/>
    <s v="Flagyl 125 mg/5 ml, suspension buvable – [métronidazole (benzoate de)]"/>
    <s v=""/>
    <s v="FLAGYL 125 mg/5 ml, suspension buvable"/>
    <x v="0"/>
    <x v="1"/>
    <s v="Métronidazole (benzoate de)"/>
    <d v="2022-10-06T00:00:00"/>
  </r>
  <r>
    <x v="16"/>
    <x v="2"/>
    <s v="2022-08-16"/>
    <s v="Acetate de cyproterone Arrow 100 mg, comprimé sécable – [cyprotérone (acétate de)]"/>
    <s v=""/>
    <s v="ACETATE DE CYPROTERONE Arrow 100 mg, comprimé sécable"/>
    <x v="11"/>
    <x v="1"/>
    <s v="Cyprotérone (acétate de)"/>
    <d v="2022-10-06T00:00:00"/>
  </r>
  <r>
    <x v="16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1"/>
    <s v="Époétine alfa"/>
    <d v="2022-10-06T00:00:00"/>
  </r>
  <r>
    <x v="16"/>
    <x v="0"/>
    <s v="2022-08-10"/>
    <s v="Caprelsa 100 mg, comprimé pelliculé – [Vandétanib]"/>
    <s v=""/>
    <s v="CAPRELSA 100 mg, comprimé pelliculé"/>
    <x v="6"/>
    <x v="1"/>
    <s v="Vandétanib"/>
    <d v="2022-10-06T00:00:00"/>
  </r>
  <r>
    <x v="16"/>
    <x v="0"/>
    <s v="2022-08-09"/>
    <s v="Actilyse 2 mg, poudre pour solution injectable et perfusion – [altéplase]"/>
    <s v=""/>
    <s v="ACTILYSE 2 mg, poudre pour solution injectable et perfusion"/>
    <x v="7"/>
    <x v="1"/>
    <s v="Altéplase"/>
    <d v="2022-10-06T00:00:00"/>
  </r>
  <r>
    <x v="16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1"/>
    <s v="Urokinase"/>
    <d v="2022-10-06T00:00:00"/>
  </r>
  <r>
    <x v="16"/>
    <x v="2"/>
    <s v="2022-08-09"/>
    <s v="Actilyse 10, 20, 50 mg , poudre pour solution injectable et perfusion – [altéplase]"/>
    <s v=""/>
    <s v="ACTILYSE 10, 20, 50 mg , poudre pour solution injectable et perfusion"/>
    <x v="7"/>
    <x v="1"/>
    <s v="Altéplase"/>
    <d v="2022-10-06T00:00:00"/>
  </r>
  <r>
    <x v="16"/>
    <x v="1"/>
    <s v="2022-08-09"/>
    <s v="Cresemba 200 mg, poudre pour solution à diluer pour perfusion - [Isavuconazonium (sulfate d')]"/>
    <s v="2022-08-05"/>
    <s v="CRESEMBA 200 mg, poudre pour solution à diluer pour perfusion"/>
    <x v="0"/>
    <x v="1"/>
    <s v="Isavuconazonium (sulfate d')"/>
    <d v="2022-10-06T00:00:00"/>
  </r>
  <r>
    <x v="16"/>
    <x v="2"/>
    <s v="2022-08-08"/>
    <s v="Nulojix 250 mg, poudre pour solution à diluer pour perfusion – [bélatacept]"/>
    <s v=""/>
    <s v="NULOJIX 250 mg, poudre pour solution à diluer pour perfusion"/>
    <x v="6"/>
    <x v="1"/>
    <s v="Bélatacept"/>
    <d v="2022-10-06T00:00:00"/>
  </r>
  <r>
    <x v="16"/>
    <x v="1"/>
    <s v="2022-08-08"/>
    <s v="Respreeza, poudre et solvant pour solution injectable/perfusion – [alpha-1 antitrypsine]"/>
    <s v="2022-08-02"/>
    <s v="RESPREEZA, poudre et solvant pour solution injectable/perfusion"/>
    <x v="7"/>
    <x v="1"/>
    <s v="Alpha-1 antitrypsine"/>
    <d v="2022-10-06T00:00:00"/>
  </r>
  <r>
    <x v="16"/>
    <x v="2"/>
    <s v="2022-08-04"/>
    <s v="Rimifon 150 mg, comprimé – [isoniazide]"/>
    <s v=""/>
    <s v="RIMIFON 50 mg, comprimé"/>
    <x v="0"/>
    <x v="1"/>
    <s v="Isoniazide"/>
    <d v="2022-10-06T00:00:00"/>
  </r>
  <r>
    <x v="16"/>
    <x v="2"/>
    <s v="2022-08-04"/>
    <s v="Thérasolv 100 000 U, poudre pour solution injectable/pour perfusion – [urokinase]"/>
    <s v=""/>
    <s v="THERASOLV 100 000 UI, poudre pour solution injectable/pour perfusion"/>
    <x v="7"/>
    <x v="1"/>
    <s v="Urokinase"/>
    <d v="2022-10-06T00:00:00"/>
  </r>
  <r>
    <x v="16"/>
    <x v="0"/>
    <s v="2022-08-03"/>
    <s v="Iodure (131I) de sodium pour therapie curiumpharma, gélule – [iodure (131I) de sodium]"/>
    <s v=""/>
    <s v="IODURE (131I) de sodium pour therapie curiumpharma, gélule"/>
    <x v="1"/>
    <x v="1"/>
    <s v="Iodure (131I) de sodium"/>
    <d v="2022-10-06T00:00:00"/>
  </r>
  <r>
    <x v="16"/>
    <x v="2"/>
    <s v="2022-08-03"/>
    <s v="Diamox 500 mg, poudre et solvant pour préparation injectable – [acétazolamide]"/>
    <s v=""/>
    <s v="DIAMOX 500 mg, poudre et solvant pour préparation injectable"/>
    <x v="4"/>
    <x v="1"/>
    <s v="Acétazolamide"/>
    <d v="2022-10-06T00:00:00"/>
  </r>
  <r>
    <x v="16"/>
    <x v="1"/>
    <s v="2022-08-02"/>
    <s v="Ritaline L.P., gélule à libération prolongée – [méthylphénidate (chlorhydrate de)]"/>
    <s v="2022-07-13"/>
    <s v="RITALINE L.P., gélule à libération prolongée"/>
    <x v="5"/>
    <x v="1"/>
    <s v="Méthylphénidate (chlorhydrate de)"/>
    <d v="2022-10-06T00:00:00"/>
  </r>
  <r>
    <x v="16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1"/>
    <s v="L-asparaginase"/>
    <d v="2022-10-06T00:00:00"/>
  </r>
  <r>
    <x v="16"/>
    <x v="2"/>
    <s v="2022-07-29"/>
    <s v="Atracurium Hospira 10 mg/ml, solution injectable -[Atracurium]"/>
    <s v=""/>
    <s v="ATRACURIUM Hospira 10 mg/ml, solution injectable"/>
    <x v="10"/>
    <x v="1"/>
    <s v="Atracurium"/>
    <d v="2022-10-06T00:00:00"/>
  </r>
  <r>
    <x v="16"/>
    <x v="0"/>
    <s v="2022-07-28"/>
    <s v="Captopril Mylan 25 mg, comprimé quadrisécable  - [Captopril]"/>
    <s v="2022-10-15"/>
    <s v="CAPTOPRIL Mylan 25 mg, comprimé quadrisécable"/>
    <x v="3"/>
    <x v="1"/>
    <s v="Captopril"/>
    <d v="2022-10-06T00:00:00"/>
  </r>
  <r>
    <x v="16"/>
    <x v="1"/>
    <s v="2022-07-28"/>
    <s v="Kardegic 160 mg, poudre pour solution buvable en sachet – [DL-lysine (acétylsalicylate de)]"/>
    <s v="2022-07-21"/>
    <s v="KARDEGIC 160 mg, poudre pour solution buvable en sachet"/>
    <x v="5"/>
    <x v="1"/>
    <s v="DL-lysine (acétylsalicylate de)"/>
    <d v="2022-10-06T00:00:00"/>
  </r>
  <r>
    <x v="16"/>
    <x v="2"/>
    <s v="2022-07-28"/>
    <s v="Kardegic 500 mg/5 ml, poudre pour solution injectable – [DL-lysine (acétylsalicylate de)]"/>
    <s v=""/>
    <s v="KARDEGIC 500 mg/5 ml, poudre pour solution injectable"/>
    <x v="5"/>
    <x v="1"/>
    <s v="DL-lysine (acétylsalicylate de)"/>
    <d v="2022-10-06T00:00:00"/>
  </r>
  <r>
    <x v="16"/>
    <x v="3"/>
    <s v="2022-07-27"/>
    <s v="Ancotil 1 pour cent, solution pour perfusion – [Flucytosine]"/>
    <s v=""/>
    <s v="ANCOTIL 1 pour cent, solution pour perfusion"/>
    <x v="0"/>
    <x v="1"/>
    <s v="Flucytosine"/>
    <d v="2022-10-06T00:00:00"/>
  </r>
  <r>
    <x v="16"/>
    <x v="0"/>
    <s v="2022-07-27"/>
    <s v="Méthotrexate Mylman 100 mg/ml, solution injectable – [méthotrexate]"/>
    <s v=""/>
    <s v="METHOTREXATE Mylan 100 mg/ml, solution injectable"/>
    <x v="6"/>
    <x v="1"/>
    <s v="Méthotrexate"/>
    <d v="2022-10-06T00:00:00"/>
  </r>
  <r>
    <x v="16"/>
    <x v="1"/>
    <s v="2022-07-25"/>
    <s v="Lutrelef 3,2 mg, poudre et solvant pour solution injectable – [gonadoréline (acétate de)]"/>
    <s v="2022-07-22"/>
    <s v="LUTRELEF 3,2 mg, poudre et solvant pour solution injectable"/>
    <x v="2"/>
    <x v="1"/>
    <s v="Gonadoréline (acétate de)"/>
    <d v="2022-10-06T00:00:00"/>
  </r>
  <r>
    <x v="16"/>
    <x v="0"/>
    <s v="2022-07-25"/>
    <s v="Katémine Panpharma 50 mg/5 ml, solution injectable (I.V.-I.M.) – [kétamine (chlorhydrate de)]"/>
    <s v=""/>
    <s v="KETAMINE Panpharma 50 mg/5 ml, solution injectable (I.V.-I.M.)"/>
    <x v="5"/>
    <x v="1"/>
    <s v="Kétamine (chlorhydrate de)"/>
    <d v="2022-10-06T00:00:00"/>
  </r>
  <r>
    <x v="16"/>
    <x v="0"/>
    <s v="2022-07-25"/>
    <s v="Glucagen 1 mg/ml, poudre et solvant pour solution injectable  – [Glucagon (chlorhydrate de)]"/>
    <s v=""/>
    <s v="GLUCAGEN 1 mg/ml, poudre et solvant pour solution injectable"/>
    <x v="2"/>
    <x v="1"/>
    <s v="Glucagon"/>
    <d v="2022-10-06T00:00:00"/>
  </r>
  <r>
    <x v="16"/>
    <x v="2"/>
    <s v="2022-07-22"/>
    <s v="Rifadine IV 600 mg, poudre et solvant pour solution pour perfusion – [Rifampicine sodique]"/>
    <s v=""/>
    <s v="RIFADINE IV 600 mg, poudre et solvant pour solution pour perfusion"/>
    <x v="0"/>
    <x v="1"/>
    <s v="Rifampicine sodique"/>
    <d v="2022-10-06T00:00:00"/>
  </r>
  <r>
    <x v="16"/>
    <x v="2"/>
    <s v="2022-07-22"/>
    <s v="Adepal, comprimé enrobé  – [Lévonorgestrel - éthinylestradiol]"/>
    <s v=""/>
    <s v="ADEPAL, comprimé enrobé"/>
    <x v="11"/>
    <x v="1"/>
    <s v="Éthinylestradiol/Levonorgestrel"/>
    <d v="2022-10-06T00:00:00"/>
  </r>
  <r>
    <x v="16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1"/>
    <s v="Hydrochlorothiazide, quinapril (chlorhydrate de)"/>
    <d v="2022-10-06T00:00:00"/>
  </r>
  <r>
    <x v="16"/>
    <x v="0"/>
    <s v="2022-07-21"/>
    <s v="Aldurazyme 100 U/ml, solution à diluer pour perfusion  - [laronidase]"/>
    <s v=""/>
    <s v="ALDURAZYME 100 U/ml, solution à diluer pour perfusion "/>
    <x v="8"/>
    <x v="1"/>
    <s v="Laronidase"/>
    <d v="2022-10-06T00:00:00"/>
  </r>
  <r>
    <x v="16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1"/>
    <s v="Immunoglobuline humaine normale (IgG)"/>
    <d v="2022-10-06T00:00:00"/>
  </r>
  <r>
    <x v="16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1"/>
    <s v="Amoxicilline / acide clavulanique"/>
    <d v="2022-10-06T00:00:00"/>
  </r>
  <r>
    <x v="16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1"/>
    <s v="Amoxicilline / acide clavulanique"/>
    <d v="2022-10-06T00:00:00"/>
  </r>
  <r>
    <x v="16"/>
    <x v="2"/>
    <s v="2022-07-19"/>
    <s v="Caelyx Pegylated Liposomal 2 mg/ml, solution à diluer pour perfusion – Flacon 10ml  – [Doxorubicine]"/>
    <s v=""/>
    <s v="CAELYX Pegylated Liposomal 2 mg/ml, solution à diluer pour perfusion - Flacon 10ml"/>
    <x v="6"/>
    <x v="1"/>
    <s v="Doxorubicine"/>
    <d v="2022-10-06T00:00:00"/>
  </r>
  <r>
    <x v="16"/>
    <x v="2"/>
    <s v="2022-07-18"/>
    <s v="Ventoline 2,5 mg/2,5 ml, solution pour inhalation par nébuliseur en récipient unidose  - [Salbutamol (sulfate de))]"/>
    <s v=""/>
    <s v="VENTOLINE 2,5 mg/2,5 ml, solution pour inhalation par nébuliseur en récipient unidose"/>
    <x v="12"/>
    <x v="1"/>
    <s v="Salbutamol"/>
    <d v="2022-10-06T00:00:00"/>
  </r>
  <r>
    <x v="16"/>
    <x v="0"/>
    <s v="2022-07-18"/>
    <s v="Caelyx Pegylated Liposomal 2 mg/ml, solution à diluer pour perfusion - Flacon 25ml - [Doxorubicine]"/>
    <s v=""/>
    <s v="CAELYX Pegylated Liposomal 2 mg/ml, solution à diluer pour perfusion - Flacon 25ml"/>
    <x v="6"/>
    <x v="1"/>
    <s v="Doxorubicine"/>
    <d v="2022-10-06T00:00:00"/>
  </r>
  <r>
    <x v="16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1"/>
    <s v="Ampicilline sodique / sulbactam sodique"/>
    <d v="2022-10-06T00:00:00"/>
  </r>
  <r>
    <x v="16"/>
    <x v="2"/>
    <s v="2022-07-13"/>
    <s v="Prostine VR 0,5 mg/ml, solution injectable  – [Alprostadil]"/>
    <s v=""/>
    <s v="PROSTIONE VR 0,5 mg/ml, solution injectable "/>
    <x v="3"/>
    <x v="1"/>
    <s v="Alprostadil"/>
    <d v="2022-10-06T00:00:00"/>
  </r>
  <r>
    <x v="16"/>
    <x v="0"/>
    <s v="2022-07-12"/>
    <s v="Deroxat 20mg/ 10 ml, suspension buvable - [Paroxétine (chlorhydrate de) hémihydraté]"/>
    <s v=""/>
    <s v="DEROXAT 20mg/ 10 ml, suspension buvable"/>
    <x v="5"/>
    <x v="1"/>
    <s v="Paroxétine (chlorhydrate de) hémihydraté"/>
    <d v="2022-10-06T00:00:00"/>
  </r>
  <r>
    <x v="16"/>
    <x v="1"/>
    <s v="2022-07-12"/>
    <s v="Kevzara 200 mg, solution injectable en stylo prérempli  – [Sarilumab]"/>
    <s v="2022-07-05"/>
    <s v="KEVZARA 200 mg, solution injectable en stylo prérempli"/>
    <x v="6"/>
    <x v="1"/>
    <s v="Sarilumab"/>
    <d v="2022-10-06T00:00:00"/>
  </r>
  <r>
    <x v="16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1"/>
    <s v="Interféron bêta-1a"/>
    <d v="2022-10-06T00:00:00"/>
  </r>
  <r>
    <x v="16"/>
    <x v="1"/>
    <s v="2022-07-11"/>
    <s v="Botox 50 unité Allergan, poudre pour solution injectable  – [Toxine botulinique type A]"/>
    <s v="2022-07-05"/>
    <s v="BOTOX 50 unité Allergan, poudre pour solution injectable"/>
    <x v="10"/>
    <x v="1"/>
    <s v="Toxine botulinique type A"/>
    <d v="2022-10-06T00:00:00"/>
  </r>
  <r>
    <x v="16"/>
    <x v="2"/>
    <s v="2022-07-08"/>
    <s v="RoActemra 162 mg, solution injectable en seringue préremplie - [Tocilizumab]"/>
    <s v=""/>
    <s v="ROACTEMRA 162 mg, solution injectable en seringue préremplie"/>
    <x v="6"/>
    <x v="1"/>
    <s v="Tocilizumab"/>
    <d v="2022-10-06T00:00:00"/>
  </r>
  <r>
    <x v="16"/>
    <x v="2"/>
    <s v="2022-07-08"/>
    <s v="RoActemra 162 mg, solution injectable en stylo prérempli - [Tocilizumab]"/>
    <s v=""/>
    <s v="ROACTEMRA 162 mg, solution injectable en stylo prérempli"/>
    <x v="6"/>
    <x v="1"/>
    <s v="Tocilizumab"/>
    <d v="2022-10-06T00:00:00"/>
  </r>
  <r>
    <x v="16"/>
    <x v="1"/>
    <s v="2022-07-08"/>
    <s v="Bevitine 100 mg/2 ml, solution injectable en ampoule – [Chlorhydrate de thiamine]"/>
    <s v=""/>
    <s v="BEVITINE 100 mg/2 ml, solution injectable en ampoule"/>
    <x v="8"/>
    <x v="1"/>
    <s v="Chlorhydrate de thiamine"/>
    <d v="2022-10-06T00:00:00"/>
  </r>
  <r>
    <x v="16"/>
    <x v="0"/>
    <s v="2022-07-08"/>
    <s v="Tofranil 10 mg, comprimé enrobé  – [Imipramine]"/>
    <s v=""/>
    <s v="TOFRANIL 10 mg, comprimé enrobé "/>
    <x v="5"/>
    <x v="1"/>
    <s v="Imipramine"/>
    <d v="2022-10-06T00:00:00"/>
  </r>
  <r>
    <x v="16"/>
    <x v="1"/>
    <s v="2022-07-06"/>
    <s v="Ancotil 500 mg, comprimé – [Flucytosine]"/>
    <s v=""/>
    <s v="ANCOTIL 500 mg, comprimé"/>
    <x v="0"/>
    <x v="1"/>
    <s v="Flucytosine"/>
    <d v="2022-10-06T00:00:00"/>
  </r>
  <r>
    <x v="16"/>
    <x v="2"/>
    <s v="2022-07-05"/>
    <s v="Cotrimoxazole Teva 800 mg/160 mg, comprimé – [Sulfaméthoxazol, triméthoprime]"/>
    <s v=""/>
    <s v="COTRIMOXAZOLE Teva 800 mg/160 mg, comprimé"/>
    <x v="0"/>
    <x v="1"/>
    <s v="Sulfaméthoxazole / Triméthoprime"/>
    <d v="2022-10-06T00:00:00"/>
  </r>
  <r>
    <x v="16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1"/>
    <s v="Iobenguane (131I)"/>
    <d v="2022-10-06T00:00:00"/>
  </r>
  <r>
    <x v="16"/>
    <x v="2"/>
    <s v="2022-07-04"/>
    <s v="Paracétamol Carelide 10 mg/ml, solution pour perfusion poches de 50ml  - [Paracétamol]"/>
    <s v=""/>
    <s v="PARACÉTAMOL Carelide 10 mg/ml, solution pour perfusion poches de 50ml "/>
    <x v="5"/>
    <x v="1"/>
    <s v="Paracétamol"/>
    <d v="2022-10-06T00:00:00"/>
  </r>
  <r>
    <x v="16"/>
    <x v="1"/>
    <s v="2022-07-04"/>
    <s v="RoActemra 20 mg/ml, solution à diluer pour perfusion - [Tocilizumab]"/>
    <s v=""/>
    <s v="ROACTEMRA 20 mg/ml, solution à diluer pour perfusion"/>
    <x v="6"/>
    <x v="1"/>
    <s v="Tocilizumab"/>
    <d v="2022-10-06T00:00:00"/>
  </r>
  <r>
    <x v="16"/>
    <x v="2"/>
    <s v="2022-07-01"/>
    <s v="Amoxicilline/Acide clavulanique Sandoz 1 g/200 mg, poudre pour solution injectable/pour perfusion (I.V.) - [Amoxicilline sodique / clavulanate de potassium]"/>
    <s v=""/>
    <s v="AMOXICILLINE/ACIDE clavulanique Sandoz 1 g/200 mg, poudre pour solution injectable/pour perfusion (I.V.)"/>
    <x v="0"/>
    <x v="1"/>
    <s v="Amoxicilline / acide clavulanique"/>
    <d v="2022-10-06T00:00:00"/>
  </r>
  <r>
    <x v="16"/>
    <x v="2"/>
    <s v="2022-06-29"/>
    <s v="Dilantin 250 mg/5 ml, solution injectable – [phénytoïne]"/>
    <s v=""/>
    <s v="DILANTIN 250 mg/5 ml, solution injectable"/>
    <x v="5"/>
    <x v="1"/>
    <s v="Phénytoïne"/>
    <d v="2022-10-06T00:00:00"/>
  </r>
  <r>
    <x v="16"/>
    <x v="0"/>
    <s v="2022-06-28"/>
    <s v="Ozidia 5 mg, comprimé à libération prolongée  - [Glipizide]"/>
    <s v=""/>
    <s v="OZIDIA 5 mg, comprimé à libération prolongée"/>
    <x v="8"/>
    <x v="1"/>
    <s v="Glipizide"/>
    <d v="2022-10-06T00:00:00"/>
  </r>
  <r>
    <x v="16"/>
    <x v="2"/>
    <s v="2022-06-28"/>
    <s v="Pyostacine 500 mg, comprimé pelliculé – [Pristinamycine]"/>
    <s v=""/>
    <s v="PYOSTACINE 500 mg, comprimé pelliculé"/>
    <x v="0"/>
    <x v="1"/>
    <s v="Pristinamycine"/>
    <d v="2022-10-06T00:00:00"/>
  </r>
  <r>
    <x v="16"/>
    <x v="0"/>
    <s v="2022-06-27"/>
    <s v="Quinimax 125 mg, comprimé pelliculé sécable – [quinine – quinidine – cinchonine – cinchonidine]"/>
    <s v=""/>
    <s v="QUINIMAX 125 mg, comprimé pelliculé sécable"/>
    <x v="9"/>
    <x v="1"/>
    <s v="Quinine / quinidine / cinchonine / cinchonidine"/>
    <d v="2022-10-06T00:00:00"/>
  </r>
  <r>
    <x v="16"/>
    <x v="1"/>
    <s v="2022-06-24"/>
    <s v="Ozidia 10 mg, comprimé à libération prolongée – [Glipizide]"/>
    <s v="2022-06-24"/>
    <s v="OZIDIA 10 mg, comprimé à libération prolongée"/>
    <x v="8"/>
    <x v="1"/>
    <s v="Glipizide"/>
    <d v="2022-10-06T00:00:00"/>
  </r>
  <r>
    <x v="16"/>
    <x v="1"/>
    <s v="2022-06-24"/>
    <s v="Cefpodoxime enfants et nourrissons 40 mg/5 ml, suspension buvable – [Cefpodoxime]"/>
    <s v="2022-06-24"/>
    <s v="CEFPODOXIME enfants et nourrissons 40 mg/5 ml, suspension buvable"/>
    <x v="0"/>
    <x v="1"/>
    <s v="Cefpodoxime"/>
    <d v="2022-10-06T00:00:00"/>
  </r>
  <r>
    <x v="16"/>
    <x v="2"/>
    <s v="2022-06-21"/>
    <s v="Brevibloc 10 mg/ml, solution pour perfusion – [chlorhydrate d'esmolol]"/>
    <s v=""/>
    <s v="BREVIBLOC 10 mg/ml, solution pour perfusion"/>
    <x v="3"/>
    <x v="1"/>
    <s v="Esmolol (chlorhydrate d')"/>
    <d v="2022-10-06T00:00:00"/>
  </r>
  <r>
    <x v="16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1"/>
    <s v="Fotémustine"/>
    <d v="2022-10-06T00:00:00"/>
  </r>
  <r>
    <x v="16"/>
    <x v="2"/>
    <s v="2022-06-17"/>
    <s v="Concerta LP, comprimé à libération prolongée  – [Méthylphénidate (chlorhydrate de)]"/>
    <s v=""/>
    <s v="CONCERTA LP, comprimé à libération prolongée"/>
    <x v="5"/>
    <x v="1"/>
    <s v="Méthylphénidate (chlorhydrate de)"/>
    <d v="2022-10-06T00:00:00"/>
  </r>
  <r>
    <x v="16"/>
    <x v="2"/>
    <s v="2022-06-16"/>
    <s v="Thyrogen 0,9 mg, poudre pour solution injectable – [thyrotropine alfa]"/>
    <s v=""/>
    <s v="THYROGEN 0,9 mg, poudre pour solution injectable"/>
    <x v="2"/>
    <x v="1"/>
    <s v="Thyrotropine alfa"/>
    <d v="2022-10-06T00:00:00"/>
  </r>
  <r>
    <x v="16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1"/>
    <s v="Méthoxsalène"/>
    <d v="2022-10-06T00:00:00"/>
  </r>
  <r>
    <x v="16"/>
    <x v="1"/>
    <s v="2022-06-14"/>
    <s v="Cefpodoxime 100 mg cp – [Cefpodoxime]"/>
    <s v="2022-04-29"/>
    <s v="CEFPODOXIME 100 mg cp"/>
    <x v="0"/>
    <x v="1"/>
    <s v="Cefpodoxime"/>
    <d v="2022-10-06T00:00:00"/>
  </r>
  <r>
    <x v="16"/>
    <x v="1"/>
    <s v="2022-06-14"/>
    <s v="Cystagon, 50 mg, gélule – [mercaptamine (bitartrate de)]"/>
    <s v="2022-06-02"/>
    <s v="CYSTAGON, 50 mg, gélule"/>
    <x v="8"/>
    <x v="1"/>
    <s v="Mercaptamine (bitartrate de)"/>
    <d v="2022-10-06T00:00:00"/>
  </r>
  <r>
    <x v="16"/>
    <x v="0"/>
    <s v="2022-06-14"/>
    <s v="Actonel 35 mg, comprimé gastro-résistant  – [Risédronate monosodique]"/>
    <s v=""/>
    <s v="ACTONEL 35 mg, comprimé gastro-résistant "/>
    <x v="10"/>
    <x v="1"/>
    <s v="Risédronate monosodique"/>
    <d v="2022-10-06T00:00:00"/>
  </r>
  <r>
    <x v="16"/>
    <x v="2"/>
    <s v="2022-06-13"/>
    <s v="Augmentin 100 mg/12,50 mg par ml nourissons, poudre pour suspension buvable en flacon – [amoxicilline trihydratée - potassium (clavulanate de)]"/>
    <s v=""/>
    <s v="AUGMENTIN 100 mg/12,50 mg par ml nourissons, poudre pour suspension buvable en flacon"/>
    <x v="0"/>
    <x v="1"/>
    <s v="Amoxicilline / acide clavulanique"/>
    <d v="2022-10-06T00:00:00"/>
  </r>
  <r>
    <x v="16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1"/>
    <s v="Sodium (chlorure de) / Potassium (chlorure de) / Magnésium (chlorure de) / Sodium (gluconate de)"/>
    <d v="2022-10-06T00:00:00"/>
  </r>
  <r>
    <x v="16"/>
    <x v="2"/>
    <s v="2022-06-13"/>
    <s v="Alprostadil Intsel Chimos 0,5 mg/ml, solution injectable – [alprostadil]"/>
    <s v=""/>
    <s v="ALPROSTADIL Intsel Chimos 0,5 mg/ml, solution injectable"/>
    <x v="3"/>
    <x v="1"/>
    <s v="Alprostadil"/>
    <d v="2022-10-06T00:00:00"/>
  </r>
  <r>
    <x v="16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1"/>
    <s v="Solutions électrolytiques"/>
    <d v="2022-10-06T00:00:00"/>
  </r>
  <r>
    <x v="16"/>
    <x v="1"/>
    <s v="2022-06-03"/>
    <s v="Zinplava 25 mg/mL, solution à diluer pour perfusion – [bezlotoxumab]"/>
    <s v="2022-06-03"/>
    <s v="ZINPLAVA 25 mg/mL, solution à diluer pour perfusion"/>
    <x v="0"/>
    <x v="1"/>
    <s v="Bezlotoxumab"/>
    <d v="2022-10-06T00:00:00"/>
  </r>
  <r>
    <x v="16"/>
    <x v="2"/>
    <s v="2022-06-03"/>
    <s v="Visipaque 270 mg d’I/ml – 320 mg d’I/ml, solution injectable – [iodixanol]"/>
    <s v=""/>
    <s v="VISIPAQUE 270 mg d’I/ml – 320 mg d’I/ml, solution injectable"/>
    <x v="1"/>
    <x v="1"/>
    <s v="Iodixanol"/>
    <d v="2022-10-06T00:00:00"/>
  </r>
  <r>
    <x v="16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1"/>
    <s v="Iohexol"/>
    <d v="2022-10-06T00:00:00"/>
  </r>
  <r>
    <x v="16"/>
    <x v="0"/>
    <s v="2022-06-01"/>
    <s v="Gardenal 200 mg/4 ml, poudre et solvant pour solution injectable  - [Phénobarbital sodique]"/>
    <s v=""/>
    <s v="GARDENAL 200 mg/4 ml, poudre et solvant pour solution injectable"/>
    <x v="5"/>
    <x v="1"/>
    <s v="Phénobarbital sodique"/>
    <d v="2022-10-06T00:00:00"/>
  </r>
  <r>
    <x v="16"/>
    <x v="0"/>
    <s v="2022-05-31"/>
    <s v="B.A.L., solution injectable I.M. – [butacaïne - dimercaprol]"/>
    <s v=""/>
    <s v="B.A.L., solution injectable I.M."/>
    <x v="5"/>
    <x v="1"/>
    <s v="Butacaïne / dimercaprol"/>
    <d v="2022-10-06T00:00:00"/>
  </r>
  <r>
    <x v="16"/>
    <x v="2"/>
    <s v="2022-05-31"/>
    <s v="Toctino 30 mg, capsule molle - [Alitrétinoïne]"/>
    <s v=""/>
    <s v="TOCTINO 30 mg, capsule molle"/>
    <x v="6"/>
    <x v="1"/>
    <s v="Alitrétinoïne"/>
    <d v="2022-10-06T00:00:00"/>
  </r>
  <r>
    <x v="16"/>
    <x v="1"/>
    <s v="2022-05-30"/>
    <s v="Cordarone 150 mg/3 ml, solution injectable en ampoule – [amiodarone]"/>
    <s v="2022-05-23"/>
    <s v="CORDARONE 150 mg/3 ml, solution injectable en ampoule"/>
    <x v="3"/>
    <x v="1"/>
    <s v="Amiodarone"/>
    <d v="2022-10-06T00:00:00"/>
  </r>
  <r>
    <x v="16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1"/>
    <s v="Bésilate d’amlodipine / Hydrochlorothiazide / Valsartan"/>
    <d v="2022-10-06T00:00:00"/>
  </r>
  <r>
    <x v="16"/>
    <x v="2"/>
    <s v="2022-05-24"/>
    <s v="Toctino 10 mg, capsule molle -[Alitrétinoïne]"/>
    <s v=""/>
    <s v="TOCTINO 10 mg, capsule molle"/>
    <x v="6"/>
    <x v="1"/>
    <s v="Alitrétinoïne"/>
    <d v="2022-10-06T00:00:00"/>
  </r>
  <r>
    <x v="16"/>
    <x v="2"/>
    <s v="2022-05-24"/>
    <s v="Gardenal 40 mg/2 ml, poudre et solvant pour solution injectable – [phénobarbital sodique]"/>
    <s v=""/>
    <s v="GARDENAL 40 mg/2 ml, poudre et solvant pour solution injectable"/>
    <x v="5"/>
    <x v="1"/>
    <s v="Phénobarbital sodique"/>
    <d v="2022-10-06T00:00:00"/>
  </r>
  <r>
    <x v="16"/>
    <x v="3"/>
    <s v="2022-05-24"/>
    <s v="Imogam Rage 150 UI/mL, solution injectable – [Immunoglobuline humaine rabique]"/>
    <s v=""/>
    <s v="IMOGAM Rage 150 UI/mL, solution injectable"/>
    <x v="0"/>
    <x v="1"/>
    <s v="Immunoglobuline humaine rabique"/>
    <d v="2022-10-06T00:00:00"/>
  </r>
  <r>
    <x v="16"/>
    <x v="0"/>
    <s v="2022-05-23"/>
    <s v="Kétamine Panpharma 250 mg/5 ml, solution injectable (I.V.-I.M.) – [kétamine (chlorhydrate de)]"/>
    <s v=""/>
    <s v="KETAMINE Panpharma 250 mg/5 ml, solution injectable (I.V.-I.M.)"/>
    <x v="5"/>
    <x v="1"/>
    <s v="Kétamine (chlorhydrate de)"/>
    <d v="2022-10-06T00:00:00"/>
  </r>
  <r>
    <x v="16"/>
    <x v="1"/>
    <s v="2022-05-20"/>
    <s v="Tenormine 5 mg/10 ml, solution injectable IV en ampoule –[aténolol]"/>
    <s v="2022-04-25"/>
    <s v="TENORMINE 5 mg/10 ml, solution injectable IV en ampoule"/>
    <x v="3"/>
    <x v="1"/>
    <s v="Aténolol"/>
    <d v="2022-10-06T00:00:00"/>
  </r>
  <r>
    <x v="16"/>
    <x v="2"/>
    <s v="2022-05-18"/>
    <s v="Ropivacaïne 7,5 mg/ml, solution injectable en ampoule -[ropivacaïne (chlorhydrate de)]"/>
    <s v=""/>
    <s v="ROPIVACAINE 7,5 mg/ml, solution injectable en ampoul"/>
    <x v="5"/>
    <x v="1"/>
    <s v="Ropivacaïne (chlorhydrate de)"/>
    <d v="2022-10-06T00:00:00"/>
  </r>
  <r>
    <x v="16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1"/>
    <s v="Ropivacaïne (chlorhydrate de)"/>
    <d v="2022-10-06T00:00:00"/>
  </r>
  <r>
    <x v="16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1"/>
    <s v="Méthoxsalène"/>
    <d v="2022-10-06T00:00:00"/>
  </r>
  <r>
    <x v="16"/>
    <x v="0"/>
    <s v="2022-05-12"/>
    <s v="Tofranil 25 mg, comprimé enrobé  – [Imipramine]"/>
    <s v=""/>
    <s v="TOFRANIL 25 mg, comprimé enrobé "/>
    <x v="5"/>
    <x v="1"/>
    <s v="Imipramine"/>
    <d v="2022-10-06T00:00:00"/>
  </r>
  <r>
    <x v="16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1"/>
    <s v="Magnésium (Sulfate de)"/>
    <d v="2022-10-06T00:00:00"/>
  </r>
  <r>
    <x v="16"/>
    <x v="0"/>
    <s v="2022-05-10"/>
    <s v="Arixtra 2,5 mg/0,5 ml, solution injectable en seringue pré-remplie, boîte 10 seringues - [fondaparinux]"/>
    <s v=""/>
    <s v="ARIXTRA 2,5 mg/0,5 ml, solution injectable en seringue pré-remplie, boîte 10 seringues"/>
    <x v="7"/>
    <x v="1"/>
    <s v="Fondaparinux"/>
    <d v="2022-10-06T00:00:00"/>
  </r>
  <r>
    <x v="16"/>
    <x v="2"/>
    <s v="2022-05-10"/>
    <s v="Visudyne 15 mg, poudre pour solution pour perfusion -[Vertéporfine ]"/>
    <s v=""/>
    <s v="VISUDYNE 15 mg  poudre pour solution pour perfusion"/>
    <x v="4"/>
    <x v="1"/>
    <s v="Vertéporfine "/>
    <d v="2022-10-06T00:00:00"/>
  </r>
  <r>
    <x v="16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1"/>
    <s v="Ropivacaïne (chlorhydrate de)"/>
    <d v="2022-10-06T00:00:00"/>
  </r>
  <r>
    <x v="16"/>
    <x v="3"/>
    <s v="2022-05-04"/>
    <s v="Ribarivine Biogaran 200 mg/400 mg, comprimé pelliculé -[Ribavirine]"/>
    <s v=""/>
    <s v="RIBAVIRINE BIOGARAN 200 mg/400 mg, comprimé pelliculé"/>
    <x v="0"/>
    <x v="1"/>
    <s v="Ribavirine"/>
    <d v="2022-10-06T00:00:00"/>
  </r>
  <r>
    <x v="16"/>
    <x v="1"/>
    <s v="2022-05-02"/>
    <s v="Orencia125 mg, solution injectable en stylo prérempli -[abatacept]"/>
    <s v="2022-04-27"/>
    <s v="ORENCIA 125 mg, solution injectable en stylo pré-rempli"/>
    <x v="6"/>
    <x v="1"/>
    <s v="Abatacept"/>
    <d v="2022-10-06T00:00:00"/>
  </r>
  <r>
    <x v="16"/>
    <x v="0"/>
    <s v="2022-05-02"/>
    <s v="Orencia125 mg, solution injectable en seringue préremplie -[abatacept]"/>
    <s v=""/>
    <s v="ORENCIA 125 mg, solution injectable en seringue préremplie"/>
    <x v="6"/>
    <x v="1"/>
    <s v="Abatacept"/>
    <d v="2022-10-06T00:00:00"/>
  </r>
  <r>
    <x v="16"/>
    <x v="1"/>
    <s v="2022-04-29"/>
    <s v="Gilenya 0,25 mg, gélule  - [fingolimod (chlorhydrate de)]"/>
    <s v="2022-04-11"/>
    <s v="GILENYA 0,25 mg, gélule "/>
    <x v="6"/>
    <x v="1"/>
    <s v="Fingolimod (chlorhydrate de)"/>
    <d v="2022-10-06T00:00:00"/>
  </r>
  <r>
    <x v="16"/>
    <x v="0"/>
    <s v="2022-04-29"/>
    <s v="Acuitel 5 mg et 20 mg, comprimé enrobé sécable  – [Chlorhydrate de quinapril]"/>
    <s v=""/>
    <s v="ACUITEL 5 mg et 20 mg, comprimé enrobé sécable"/>
    <x v="3"/>
    <x v="1"/>
    <s v="Chlorhydrate de quinapril"/>
    <d v="2022-10-06T00:00:00"/>
  </r>
  <r>
    <x v="16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1"/>
    <s v="Rémifentanil (chlorhydrate de)"/>
    <d v="2022-10-06T00:00:00"/>
  </r>
  <r>
    <x v="16"/>
    <x v="1"/>
    <s v="2022-04-26"/>
    <s v="Likozam 1 mg/ml, suspension buvable  - [Clobazam]"/>
    <s v="2022-04-26"/>
    <s v="LIKOZAM 1 mg/ml, suspension buvable"/>
    <x v="5"/>
    <x v="1"/>
    <s v="Clobazam"/>
    <d v="2022-10-06T00:00:00"/>
  </r>
  <r>
    <x v="16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1"/>
    <s v="Fragment Fab d’immunoglobuline antidigitalique ovin"/>
    <d v="2022-10-06T00:00:00"/>
  </r>
  <r>
    <x v="16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1"/>
    <s v="Ropivacaïne (chlorhydrate de)"/>
    <d v="2022-10-06T00:00:00"/>
  </r>
  <r>
    <x v="16"/>
    <x v="2"/>
    <s v="2022-04-21"/>
    <s v="Valium 1 pour cent, solution buvable en gouttes - [Diazepam]"/>
    <s v=""/>
    <s v="VALIUM 1 pour cent, solution buvable en gouttes"/>
    <x v="5"/>
    <x v="1"/>
    <s v="Diazepam"/>
    <d v="2022-10-06T00:00:00"/>
  </r>
  <r>
    <x v="16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1"/>
    <s v="Amoxicilline"/>
    <d v="2022-10-06T00:00:00"/>
  </r>
  <r>
    <x v="16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1"/>
    <s v="Ropivacaïne (chlorhydrate de)"/>
    <d v="2022-10-06T00:00:00"/>
  </r>
  <r>
    <x v="16"/>
    <x v="1"/>
    <s v="2022-04-12"/>
    <s v="Trasylol 500 000 UIK/50 mL, solution injectable  - [Aprotinine]"/>
    <s v="2022-04-15"/>
    <s v="TRASYLOL 500 000 UIK/50 mL, solution injectable"/>
    <x v="7"/>
    <x v="1"/>
    <s v="Aprotinine"/>
    <d v="2022-10-06T00:00:00"/>
  </r>
  <r>
    <x v="16"/>
    <x v="0"/>
    <s v="2022-04-11"/>
    <s v="Naropeine 2 mg/ml, solution injectable en poche de 200 ml -[ropivacaïne (chlorhydrate de) monohydraté]"/>
    <s v=""/>
    <s v="NAROPEINE 2 mg/ml, solution injectable en poche de 200 ml"/>
    <x v="5"/>
    <x v="1"/>
    <s v="Ropivacaïne (chlorhydrate de)"/>
    <d v="2022-10-06T00:00:00"/>
  </r>
  <r>
    <x v="16"/>
    <x v="1"/>
    <s v="2022-04-08"/>
    <s v="Navelbine 50 mg/5 ml, solution injectable en flacon -[vinorelbine (tartrate de)]"/>
    <s v="2022-02-28"/>
    <s v="NAVELBINE 50 mg/5 ml, solution injectable en flacon"/>
    <x v="6"/>
    <x v="1"/>
    <s v="Vinorelbine"/>
    <d v="2022-10-06T00:00:00"/>
  </r>
  <r>
    <x v="16"/>
    <x v="2"/>
    <s v="2022-04-08"/>
    <s v="Elvorine, solution injectable (tous dosages) -[Lévofolinate de calcium]"/>
    <s v=""/>
    <s v="ELVORINE, solution injectable (tous dosages)"/>
    <x v="1"/>
    <x v="1"/>
    <s v="Lévofolinate de calcium"/>
    <d v="2022-10-06T00:00:00"/>
  </r>
  <r>
    <x v="16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1"/>
    <s v="Thiamphénicol"/>
    <d v="2022-10-06T00:00:00"/>
  </r>
  <r>
    <x v="16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1"/>
    <s v="Calcium (chlorure de) dihydraté/magnésium (chlorure de) hexahydraté/potassium (chlorure de)/sodium (chlorure de)"/>
    <d v="2022-10-06T00:00:00"/>
  </r>
  <r>
    <x v="16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1"/>
    <s v="Almitrine (mésilate d')"/>
    <d v="2022-10-06T00:00:00"/>
  </r>
  <r>
    <x v="16"/>
    <x v="1"/>
    <s v="2022-04-05"/>
    <s v="Verkazia 1 mg/mL, collyre en émulsion  - [Ciclosporine]"/>
    <s v="2022-03-30"/>
    <s v="VERKAZIA 1 mg/ml, collyre en émulsion"/>
    <x v="6"/>
    <x v="1"/>
    <s v="Ciclosporine"/>
    <d v="2022-10-06T00:00:00"/>
  </r>
  <r>
    <x v="16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10-06T00:00:00"/>
  </r>
  <r>
    <x v="16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10-06T00:00:00"/>
  </r>
  <r>
    <x v="16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10-06T00:00:00"/>
  </r>
  <r>
    <x v="16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10-06T00:00:00"/>
  </r>
  <r>
    <x v="16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10-06T00:00:00"/>
  </r>
  <r>
    <x v="16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10-06T00:00:00"/>
  </r>
  <r>
    <x v="16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10-06T00:00:00"/>
  </r>
  <r>
    <x v="16"/>
    <x v="1"/>
    <s v="2022-03-24"/>
    <s v="Rythmodan 100 mg , gélule - Cheplapharm France"/>
    <s v="2022-03-14"/>
    <s v="RYTHMODAN 100 mg, gélule"/>
    <x v="3"/>
    <x v="1"/>
    <s v="Disopyramide (phosphate de)"/>
    <d v="2022-10-06T00:00:00"/>
  </r>
  <r>
    <x v="16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10-06T00:00:00"/>
  </r>
  <r>
    <x v="16"/>
    <x v="0"/>
    <s v="2022-03-18"/>
    <s v="Linezolide Arrow 600 mg,  comprimé pelliculé - Arrow"/>
    <s v=""/>
    <s v="LINEZOLIDE Arrow 600 mg,  comprimé pelliculé - Arrow"/>
    <x v="0"/>
    <x v="1"/>
    <s v="Linézolide"/>
    <d v="2022-10-06T00:00:00"/>
  </r>
  <r>
    <x v="16"/>
    <x v="0"/>
    <s v="2022-03-18"/>
    <s v="Linezolide OHRE Pharma 600 mg , comprimé pelliculé - OHRE Pharma"/>
    <s v=""/>
    <s v="LINEZOLIDE Ohre Pharma 600 mg, comprimé pelliculé"/>
    <x v="0"/>
    <x v="1"/>
    <s v="Linézolide"/>
    <d v="2022-10-06T00:00:00"/>
  </r>
  <r>
    <x v="16"/>
    <x v="1"/>
    <s v="2022-03-17"/>
    <s v="Vogalene 0,1 %, solution buvable en flacon - Teva Santé"/>
    <s v="2022-03-15"/>
    <s v="VOGALENE 0,1 %, solution buvable en flacon"/>
    <x v="8"/>
    <x v="1"/>
    <s v="Métopimazine"/>
    <d v="2022-10-06T00:00:00"/>
  </r>
  <r>
    <x v="16"/>
    <x v="1"/>
    <s v="2022-03-17"/>
    <s v="Sectral 40 mg/ml , solution buvable en flacon - Cheplapharm"/>
    <s v="2022-03-15"/>
    <s v="SECTRAL 40 mg/ml, solution buvable en flacon"/>
    <x v="3"/>
    <x v="1"/>
    <s v="Acébutolol"/>
    <d v="2022-10-06T00:00:00"/>
  </r>
  <r>
    <x v="16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10-06T00:00:00"/>
  </r>
  <r>
    <x v="16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10-06T00:00:00"/>
  </r>
  <r>
    <x v="16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10-06T00:00:00"/>
  </r>
  <r>
    <x v="16"/>
    <x v="1"/>
    <s v="2022-03-14"/>
    <s v="Succicaptal 200 mg , gélule - Serb S.A.S."/>
    <s v="2022-03-14"/>
    <s v="SUCCIAPTAL 200 mg, gélule"/>
    <x v="0"/>
    <x v="1"/>
    <s v="Succinylsulfathiazole"/>
    <d v="2022-10-06T00:00:00"/>
  </r>
  <r>
    <x v="16"/>
    <x v="2"/>
    <s v="2022-03-11"/>
    <s v="Sivextro 200 mg , comprimé pelliculé - MSD France"/>
    <s v=""/>
    <s v="SIVEXTRO 200 mg, comprimé pelliculé"/>
    <x v="0"/>
    <x v="1"/>
    <s v="Tédizolid (phosphate de)"/>
    <d v="2022-10-06T00:00:00"/>
  </r>
  <r>
    <x v="16"/>
    <x v="1"/>
    <s v="2022-03-10"/>
    <s v="Megace 160 mg , comprimé"/>
    <s v="2022-03-10"/>
    <s v="MEGACE 160 mg, comprimé"/>
    <x v="6"/>
    <x v="1"/>
    <s v="Acétate de mégestrol"/>
    <d v="2022-10-06T00:00:00"/>
  </r>
  <r>
    <x v="16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10-06T00:00:00"/>
  </r>
  <r>
    <x v="16"/>
    <x v="1"/>
    <s v="2022-03-01"/>
    <s v="Tachosil , matrice pour collage tissulaire"/>
    <s v="2022-03-01"/>
    <s v="TACHOSIL, matrice pour collage tissulaire"/>
    <x v="7"/>
    <x v="1"/>
    <s v="Fibrinogène/Thrombine"/>
    <d v="2022-10-06T00:00:00"/>
  </r>
  <r>
    <x v="16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10-06T00:00:00"/>
  </r>
  <r>
    <x v="16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10-06T00:00:00"/>
  </r>
  <r>
    <x v="16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10-06T00:00:00"/>
  </r>
  <r>
    <x v="16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10-06T00:00:00"/>
  </r>
  <r>
    <x v="16"/>
    <x v="3"/>
    <s v="2022-02-10"/>
    <s v="Rebetol 40 mg/ml , solution buvable"/>
    <s v=""/>
    <s v="REBETOL 40 mg/ml, solution buvable"/>
    <x v="0"/>
    <x v="1"/>
    <s v="Ribavirine"/>
    <d v="2022-10-06T00:00:00"/>
  </r>
  <r>
    <x v="16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10-06T00:00:00"/>
  </r>
  <r>
    <x v="16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10-06T00:00:00"/>
  </r>
  <r>
    <x v="16"/>
    <x v="0"/>
    <s v="2022-01-04"/>
    <s v="PROPRANOLOL ACETLAB 5 mg/5 mL , solution injectable"/>
    <s v="2022-06-01"/>
    <s v="PROPRANOLOL ACETLAB 5 mg/5 mL, solution injectable"/>
    <x v="3"/>
    <x v="1"/>
    <s v="Propranolol"/>
    <d v="2022-10-06T00:00:00"/>
  </r>
  <r>
    <x v="16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10-06T00:00:00"/>
  </r>
  <r>
    <x v="16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10-06T00:00:00"/>
  </r>
  <r>
    <x v="16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1"/>
    <s v="Guêpe Polistes (venin de)"/>
    <d v="2022-10-06T00:00:00"/>
  </r>
  <r>
    <x v="16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10-06T00:00:00"/>
  </r>
  <r>
    <x v="16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10-06T00:00:00"/>
  </r>
  <r>
    <x v="16"/>
    <x v="2"/>
    <s v="2021-11-19"/>
    <s v="TIGREAT 2,5 mg , comprimés pelliculés"/>
    <s v=""/>
    <s v="TIGREAT 2,5 mg, comprimés pelliculés"/>
    <x v="0"/>
    <x v="1"/>
    <s v="Tigécycline"/>
    <d v="2022-10-06T00:00:00"/>
  </r>
  <r>
    <x v="16"/>
    <x v="2"/>
    <s v="2021-11-18"/>
    <s v="BRICANYL 0,5 mg/1 ml , solution injectable en ampoule"/>
    <s v=""/>
    <s v="BRICANYL 0,5 mg/1 ml, solution injectable en ampoule"/>
    <x v="12"/>
    <x v="1"/>
    <s v="Terbutaline"/>
    <d v="2022-10-06T00:00:00"/>
  </r>
  <r>
    <x v="16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10-06T00:00:00"/>
  </r>
  <r>
    <x v="16"/>
    <x v="2"/>
    <s v="2021-11-05"/>
    <s v="SOLUPRED 5 mg et 20 mg , comprimé orodispersible"/>
    <s v=""/>
    <s v="SOLUPRED 5 mg et 20 mg, comprimé orodispersible"/>
    <x v="2"/>
    <x v="1"/>
    <s v="Prednisolone"/>
    <d v="2022-10-06T00:00:00"/>
  </r>
  <r>
    <x v="16"/>
    <x v="0"/>
    <s v="2021-10-28"/>
    <s v="RIFADINE 300 mg, gélule"/>
    <s v=""/>
    <s v="RIFADINE 300 mg, gélule"/>
    <x v="0"/>
    <x v="1"/>
    <s v="Rifampicine sodique"/>
    <d v="2022-10-06T00:00:00"/>
  </r>
  <r>
    <x v="16"/>
    <x v="2"/>
    <s v="2021-10-21"/>
    <s v="VYNDAQEL 61 mg , capsule molle"/>
    <s v=""/>
    <s v="VYNDAQEL 61 mg, capsule molle"/>
    <x v="5"/>
    <x v="1"/>
    <s v="Tafamidis"/>
    <d v="2022-10-06T00:00:00"/>
  </r>
  <r>
    <x v="16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10-06T00:00:00"/>
  </r>
  <r>
    <x v="16"/>
    <x v="0"/>
    <s v="2021-08-16"/>
    <s v="DIPENTUM  250 mg comprimé et DIPENTUM 500 mg comprimé"/>
    <s v=""/>
    <s v="DIPENTUM  250 mg comprimé et DIPENTUM 500 mg comprimé"/>
    <x v="8"/>
    <x v="1"/>
    <s v="Olsalazine sodique"/>
    <d v="2022-10-06T00:00:00"/>
  </r>
  <r>
    <x v="16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10-06T00:00:00"/>
  </r>
  <r>
    <x v="16"/>
    <x v="0"/>
    <s v="2021-07-28"/>
    <s v="BELUSTINE 40 mg , gélule"/>
    <s v=""/>
    <s v="BELUSTINE 40 mg, gélule"/>
    <x v="6"/>
    <x v="1"/>
    <s v="Lomustine"/>
    <d v="2022-10-06T00:00:00"/>
  </r>
  <r>
    <x v="16"/>
    <x v="0"/>
    <s v="2021-07-20"/>
    <s v="TOMUDEX 2 mg , poudre pour solution pour perfusion"/>
    <s v=""/>
    <s v="TOMUDEX 2 mg, poudre pour solution pour perfusion"/>
    <x v="6"/>
    <x v="1"/>
    <s v="Raltitrexed"/>
    <d v="2022-10-06T00:00:00"/>
  </r>
  <r>
    <x v="16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10-06T00:00:00"/>
  </r>
  <r>
    <x v="16"/>
    <x v="0"/>
    <s v="2021-07-09"/>
    <s v="EXACYL 1 g/10 ml,  solution buvable"/>
    <s v=""/>
    <s v="EXACYL 1 g/10 ml,  solution buvable"/>
    <x v="7"/>
    <x v="1"/>
    <s v="Tranexamique (acide)"/>
    <d v="2022-10-06T00:00:00"/>
  </r>
  <r>
    <x v="16"/>
    <x v="0"/>
    <s v="2021-05-19"/>
    <s v="SEMAP 20 mg , comprimé"/>
    <s v=""/>
    <s v="SEMAP 20 mg, comprimé"/>
    <x v="5"/>
    <x v="1"/>
    <s v="Penfluridol"/>
    <d v="2022-10-06T00:00:00"/>
  </r>
  <r>
    <x v="16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10-06T00:00:00"/>
  </r>
  <r>
    <x v="16"/>
    <x v="0"/>
    <s v="2021-05-07"/>
    <s v="URAPIDIL 100 mg/20 ml , solution injectable"/>
    <s v=""/>
    <s v="URAPIDIL 100 mg/20 ml, solution injectable"/>
    <x v="3"/>
    <x v="1"/>
    <s v="Uradipil"/>
    <d v="2022-10-06T00:00:00"/>
  </r>
  <r>
    <x v="16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10-06T00:00:00"/>
  </r>
  <r>
    <x v="16"/>
    <x v="0"/>
    <s v="2021-04-30"/>
    <s v="BLEOMYCINE BELLON 15 mg, poudre pour solution injectable"/>
    <s v=""/>
    <s v="BLEOMYCINE BELLON 15 mg, poudre pour solution injectable"/>
    <x v="6"/>
    <x v="1"/>
    <s v="Bléomycine (sulfate de)"/>
    <d v="2022-10-06T00:00:00"/>
  </r>
  <r>
    <x v="16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10-06T00:00:00"/>
  </r>
  <r>
    <x v="16"/>
    <x v="0"/>
    <s v="2021-04-26"/>
    <s v="ALKONATREM   150 mg, gélule (Chlorhydrate de déméclocycline)"/>
    <s v=""/>
    <s v="ALKONATREM   150 mg, gélule"/>
    <x v="0"/>
    <x v="1"/>
    <s v="Chlorhydrate de déméclocycline"/>
    <d v="2022-10-06T00:00:00"/>
  </r>
  <r>
    <x v="16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10-06T00:00:00"/>
  </r>
  <r>
    <x v="16"/>
    <x v="2"/>
    <s v="2021-04-19"/>
    <s v="ZENTEL 400 mg , comprimé"/>
    <s v=""/>
    <s v="ZENTEL 400 mg, comprimé"/>
    <x v="9"/>
    <x v="1"/>
    <s v="Albendazole"/>
    <d v="2022-10-06T00:00:00"/>
  </r>
  <r>
    <x v="16"/>
    <x v="0"/>
    <s v="2021-04-19"/>
    <s v="VITRAKVI 20 mg/ml , solution buvable flacon de 100 ml"/>
    <s v=""/>
    <s v="VITRAKVI 20 mg/ml, solution buvable flacon de 100 ml"/>
    <x v="6"/>
    <x v="1"/>
    <s v="Larotrectinib"/>
    <d v="2022-10-06T00:00:00"/>
  </r>
  <r>
    <x v="16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10-06T00:00:00"/>
  </r>
  <r>
    <x v="16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10-06T00:00:00"/>
  </r>
  <r>
    <x v="16"/>
    <x v="2"/>
    <s v="2021-04-19"/>
    <s v="TOPIRAMATE SANDOZ 100 mg, comprimé pelliculé"/>
    <s v=""/>
    <s v="TOPIRAMATE SANDOZ 100 mg, comprimé pelliculé"/>
    <x v="5"/>
    <x v="1"/>
    <s v="Topiramate"/>
    <d v="2022-10-06T00:00:00"/>
  </r>
  <r>
    <x v="16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10-06T00:00:00"/>
  </r>
  <r>
    <x v="16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10-06T00:00:00"/>
  </r>
  <r>
    <x v="16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10-06T00:00:00"/>
  </r>
  <r>
    <x v="16"/>
    <x v="0"/>
    <s v="2021-04-19"/>
    <s v="ROPINIROLE MYLAN 0,5 mg  comprimé pelliculé"/>
    <s v=""/>
    <s v="ROPINIROLE MYLAN 0,5 mg  comprimé pelliculé"/>
    <x v="5"/>
    <x v="1"/>
    <s v="Ropinirole"/>
    <d v="2022-10-06T00:00:00"/>
  </r>
  <r>
    <x v="16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10-06T00:00:00"/>
  </r>
  <r>
    <x v="16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10-06T00:00:00"/>
  </r>
  <r>
    <x v="16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10-06T00:00:00"/>
  </r>
  <r>
    <x v="16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10-06T00:00:00"/>
  </r>
  <r>
    <x v="16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10-06T00:00:00"/>
  </r>
  <r>
    <x v="16"/>
    <x v="2"/>
    <s v="2021-04-19"/>
    <s v="MINIRIN SPRAY / MINIRIN et MINIRINMELT"/>
    <s v=""/>
    <s v="MINIRIN SPRAY / MINIRIN et MINIRINMELT"/>
    <x v="2"/>
    <x v="1"/>
    <s v="Desmopressine"/>
    <d v="2022-10-06T00:00:00"/>
  </r>
  <r>
    <x v="16"/>
    <x v="2"/>
    <s v="2021-04-19"/>
    <s v="MIANSERINE (produits à base de)"/>
    <s v=""/>
    <s v="MIANSERINE (produits à base de)"/>
    <x v="5"/>
    <x v="1"/>
    <s v="Miansérine"/>
    <d v="2022-10-06T00:00:00"/>
  </r>
  <r>
    <x v="16"/>
    <x v="2"/>
    <s v="2021-04-19"/>
    <s v="LYTOS 520 mg , comprimé pelliculé"/>
    <s v=""/>
    <s v="LYTOS 520 mg, comprimé pelliculé"/>
    <x v="10"/>
    <x v="1"/>
    <s v="Clodronate de sodium"/>
    <d v="2022-10-06T00:00:00"/>
  </r>
  <r>
    <x v="16"/>
    <x v="0"/>
    <s v="2021-04-19"/>
    <s v="HYCAMTIN 0,25mg, gélule"/>
    <s v=""/>
    <s v="HYCAMTIN 0,25mg, gélule"/>
    <x v="6"/>
    <x v="1"/>
    <s v="Topotécane (chlorhydrate de)"/>
    <d v="2022-10-06T00:00:00"/>
  </r>
  <r>
    <x v="16"/>
    <x v="0"/>
    <s v="2021-04-19"/>
    <s v="FIRDAPSE 10 mg  comprimé"/>
    <s v=""/>
    <s v="FIRDAPSE 10 mg  comprimé"/>
    <x v="5"/>
    <x v="1"/>
    <s v="Amifampridine (phosphate d')"/>
    <d v="2022-10-06T00:00:00"/>
  </r>
  <r>
    <x v="16"/>
    <x v="0"/>
    <s v="2021-04-19"/>
    <s v="FERRIPROX 100 mg/ml , solution buvable"/>
    <s v=""/>
    <s v="FERRIPROX 100 mg/ml, solution buvable"/>
    <x v="1"/>
    <x v="1"/>
    <s v="Défériprone"/>
    <d v="2022-10-06T00:00:00"/>
  </r>
  <r>
    <x v="16"/>
    <x v="2"/>
    <s v="2021-04-19"/>
    <s v="EFFORTIL  5 mg comprimé et EFFORTIL solution buvable"/>
    <s v=""/>
    <s v="EFFORTIL  5 mg comprimé et EFFORTIL solution buvable"/>
    <x v="3"/>
    <x v="1"/>
    <s v="Étiléfrine"/>
    <d v="2022-10-06T00:00:00"/>
  </r>
  <r>
    <x v="16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10-06T00:00:00"/>
  </r>
  <r>
    <x v="16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10-06T00:00:00"/>
  </r>
  <r>
    <x v="16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10-06T00:00:00"/>
  </r>
  <r>
    <x v="16"/>
    <x v="0"/>
    <s v="2021-04-19"/>
    <s v="CIMETIDINE ARROW 200 mg  comprimé effervescent"/>
    <s v=""/>
    <s v="CIMETIDINE ARROW 200 mg  comprimé effervescent"/>
    <x v="8"/>
    <x v="1"/>
    <s v="Cimétidine"/>
    <d v="2022-10-06T00:00:00"/>
  </r>
  <r>
    <x v="16"/>
    <x v="2"/>
    <s v="2021-04-19"/>
    <s v="CIMETIDINE 200 mg  comprimé effervescent"/>
    <s v=""/>
    <s v="CIMETIDINE 200 mg  comprimé effervescent"/>
    <x v="8"/>
    <x v="1"/>
    <s v="Cimétidine"/>
    <d v="2022-10-06T00:00:00"/>
  </r>
  <r>
    <x v="16"/>
    <x v="0"/>
    <s v="2021-04-19"/>
    <s v="ANSATIPINE 150 mg , gélule"/>
    <s v=""/>
    <s v="ANSATIPINE 150 mg, gélule"/>
    <x v="0"/>
    <x v="1"/>
    <s v="Rifabutine"/>
    <d v="2022-10-06T00:00:00"/>
  </r>
  <r>
    <x v="16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1"/>
    <s v="Guêpe Polistes (venin de)"/>
    <d v="2022-10-06T00:00:00"/>
  </r>
  <r>
    <x v="16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1"/>
    <s v="Abeille (venin d')"/>
    <d v="2022-10-06T00:00:00"/>
  </r>
  <r>
    <x v="16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10-06T00:00:00"/>
  </r>
  <r>
    <x v="17"/>
    <x v="1"/>
    <s v="2022-11-18"/>
    <s v="Suppliven, solution à diluer pour perfusion – [mélange d’oligo-éléments]"/>
    <s v="2022-11-01"/>
    <s v="SUPPLIVEN, solution à diluer pour perfusion"/>
    <x v="7"/>
    <x v="1"/>
    <s v="Solutions électrolytiques"/>
    <d v="2022-11-19T00:00:00"/>
  </r>
  <r>
    <x v="17"/>
    <x v="2"/>
    <s v="2022-11-18"/>
    <s v="Amoxicilline-Clamoxyl toutes formes orales, tous dosages – [Amoxicilline]"/>
    <s v=""/>
    <s v="AMOXICILLINE-CLAMOXYL toutes formes orales, tous dosages"/>
    <x v="0"/>
    <x v="1"/>
    <s v="Amoxicilline"/>
    <d v="2022-11-19T00:00:00"/>
  </r>
  <r>
    <x v="17"/>
    <x v="2"/>
    <s v="2022-11-18"/>
    <s v="Amoxicilline / Acide Clavulanique - Augmentin toutes formes orales, tous dosages – (amoxicilline - acide clavulanique)"/>
    <s v=""/>
    <s v="AMOXICILLINE / ACIDE CLAVULANIQUE - Augmentin toutes formes orales, tous dosages"/>
    <x v="0"/>
    <x v="1"/>
    <s v="Amoxicilline / acide clavulanique"/>
    <d v="2022-11-19T00:00:00"/>
  </r>
  <r>
    <x v="17"/>
    <x v="3"/>
    <s v="2022-11-18"/>
    <s v="Imogam Rage 150 UI/mL, solution injectable – [Immunoglobuline humaine rabique]"/>
    <s v=""/>
    <s v="IMOGAM Rage 150 UI/mL, solution injectable"/>
    <x v="0"/>
    <x v="1"/>
    <s v="Immunoglobuline humaine rabique"/>
    <d v="2022-11-19T00:00:00"/>
  </r>
  <r>
    <x v="17"/>
    <x v="2"/>
    <s v="2022-11-18"/>
    <s v="Fluoresceine sodique Faure 10 pour cent, solution injectable – [fluorescéine sodique]"/>
    <s v=""/>
    <s v="FLUORESCEINE sodique Faure 10 pour cent, solution injectable"/>
    <x v="4"/>
    <x v="1"/>
    <s v="Fluorescéine sodique"/>
    <d v="2022-11-19T00:00:00"/>
  </r>
  <r>
    <x v="17"/>
    <x v="0"/>
    <s v="2022-11-18"/>
    <s v="Quinimax 500 mg, comprimé pelliculé sécable – [quinine – cinchonine – cinchonidine – quinidine]"/>
    <s v=""/>
    <s v="QUINIMAX 500 mg, comprimé pelliculé sécable"/>
    <x v="9"/>
    <x v="1"/>
    <s v="Quinine / quinidine / cinchonine / cinchonidine"/>
    <d v="2022-11-19T00:00:00"/>
  </r>
  <r>
    <x v="17"/>
    <x v="2"/>
    <s v="2022-11-18"/>
    <s v="Béclométasone Teva, Béclométasone Chiesi, Béclospin, 400 microgrammes/1 ml et 800 microgrammes/2ml, suspensions pour inhalation par nébuliseur – (béclométasone (dipropionate de) anhydre]"/>
    <s v=""/>
    <s v="BECLOMETASONE Teva, Béclométasone Chiesi, Béclospin, 400 microgrammes/1 ml et 800 microgrammes/2ml, suspensions pour inhalation par nébuliseur – (béclométasone (dipropionate de) anhydre]"/>
    <x v="12"/>
    <x v="1"/>
    <s v="Béclométasone"/>
    <d v="2022-11-19T00:00:00"/>
  </r>
  <r>
    <x v="17"/>
    <x v="0"/>
    <s v="2022-11-18"/>
    <s v="Béclométasone Teva et Beclospray, 50 microgrammes/dose, solutions pour inhalation en flacons pressurisés – [béclométasone (dipropionate de) anhydre]"/>
    <s v=""/>
    <s v="BECLOMETASONE Teva et Beclospray, 50 microgrammes/dose, solutions pour inhalation en flacons pressurisés"/>
    <x v="12"/>
    <x v="1"/>
    <s v="Béclométasone (dipropionate de) anhydre"/>
    <d v="2022-11-19T00:00:00"/>
  </r>
  <r>
    <x v="17"/>
    <x v="2"/>
    <s v="2022-11-18"/>
    <s v="Zykadia 150 mg, gélule – [céritinib]"/>
    <s v=""/>
    <s v="ZYKADIA 150 mg, gélule"/>
    <x v="6"/>
    <x v="1"/>
    <s v="Céritinib"/>
    <d v="2022-11-19T00:00:00"/>
  </r>
  <r>
    <x v="17"/>
    <x v="0"/>
    <s v="2022-11-18"/>
    <s v="Theracap 131, Iodure (131I) de sodium pour thérapie, gélule -[iodure (131I) de sodium]"/>
    <s v="2022-12-09"/>
    <s v="THERACAP 131, Iodure (131I) de sodium pour thérapie, gélule"/>
    <x v="1"/>
    <x v="1"/>
    <s v="Iodure (131I) de sodium"/>
    <d v="2022-11-19T00:00:00"/>
  </r>
  <r>
    <x v="17"/>
    <x v="2"/>
    <s v="2022-11-17"/>
    <s v="Metalyse 10000 unités, poudre et solvant pour solution injectable – [Ténectéplas]"/>
    <s v=""/>
    <s v="METALYSE 10000 unités, poudre et solvant pour solution injectable"/>
    <x v="7"/>
    <x v="1"/>
    <s v="Ténectéplase"/>
    <d v="2022-11-19T00:00:00"/>
  </r>
  <r>
    <x v="17"/>
    <x v="3"/>
    <s v="2022-11-17"/>
    <s v="Isuprel 0,20 mg/1 ml, solution injectable en ampoule – [isoprénaline]"/>
    <s v=""/>
    <s v="ISUPREL 0,20 mg/1 ml, solution injectable en ampoule"/>
    <x v="3"/>
    <x v="1"/>
    <s v="Isoprénaline"/>
    <d v="2022-11-19T00:00:00"/>
  </r>
  <r>
    <x v="17"/>
    <x v="2"/>
    <s v="2022-11-15"/>
    <s v="Ultratechnekow FM, 2,15 - 43 GBq, générateur radiopharmaceutique – [sodium (molybdate (VI) [99 Mo] de)]"/>
    <s v=""/>
    <s v="ULTRATECHNEKOW FM, 2,15 - 43 GBq, générateur radiopharmaceutique"/>
    <x v="1"/>
    <x v="1"/>
    <s v="Sodium (molybdate (VI) [99 Mo] de)"/>
    <d v="2022-11-19T00:00:00"/>
  </r>
  <r>
    <x v="17"/>
    <x v="2"/>
    <s v="2022-11-15"/>
    <s v="Tekcis 2-50 GBq, générateur radiopharmaceutique – [sodium (molybdate (VI) [99 Mo] de)]"/>
    <s v=""/>
    <s v="TEKCIS 2-50 GBq, générateur radiopharmaceutique"/>
    <x v="1"/>
    <x v="1"/>
    <s v="Sodium (molybdate (VI) [99 Mo] de)"/>
    <d v="2022-11-19T00:00:00"/>
  </r>
  <r>
    <x v="17"/>
    <x v="0"/>
    <s v="2022-11-15"/>
    <s v="Iodure (131I) de sodium pour thérapie curiumpharma, gélule – [iodure (131I) de sodium]"/>
    <s v=""/>
    <s v="IODURE (131I) de sodium pour thérapie curiumpharma, gélule"/>
    <x v="1"/>
    <x v="1"/>
    <s v="Iodure (131I) de sodium"/>
    <d v="2022-11-19T00:00:00"/>
  </r>
  <r>
    <x v="17"/>
    <x v="2"/>
    <s v="2022-11-15"/>
    <s v="NovoRapid FlexPen 100 unités/ml, solution injectable en stylo prérempli – [insuline asparte]"/>
    <s v=""/>
    <s v="NOVORAPID  FlexPen 100 unités/ml, solution injectable en stylo prérempli"/>
    <x v="8"/>
    <x v="1"/>
    <s v="Insuline (Aspartate)"/>
    <d v="2022-11-19T00:00:00"/>
  </r>
  <r>
    <x v="17"/>
    <x v="3"/>
    <s v="2022-11-15"/>
    <s v="Glucagen 1 mg/ml, poudre et solvant pour solution injectable  – [Glucagon (chlorhydrate de)]"/>
    <s v=""/>
    <s v="GLUCAGEN 1 mg/ml, poudre et solvant pour solution injectable"/>
    <x v="2"/>
    <x v="1"/>
    <s v="Glucagon"/>
    <d v="2022-11-19T00:00:00"/>
  </r>
  <r>
    <x v="17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1"/>
    <s v="Fluticasone / vilantérol"/>
    <d v="2022-11-19T00:00:00"/>
  </r>
  <r>
    <x v="17"/>
    <x v="2"/>
    <s v="2022-11-08"/>
    <s v="Azactam 1g, poudre et solution pour usage parentéral  - [Aztréonam]"/>
    <s v=""/>
    <s v="AZACTAM 1g poudre et solution pour usage parentéral"/>
    <x v="0"/>
    <x v="1"/>
    <s v="Aztréonam"/>
    <d v="2022-11-19T00:00:00"/>
  </r>
  <r>
    <x v="17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1"/>
    <s v="Guêpe Polistes (venin de)"/>
    <d v="2022-11-19T00:00:00"/>
  </r>
  <r>
    <x v="17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1"/>
    <s v="Abeille (venin d')"/>
    <d v="2022-11-19T00:00:00"/>
  </r>
  <r>
    <x v="17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1"/>
    <s v="Guêpe Polistes (venin de)"/>
    <d v="2022-11-19T00:00:00"/>
  </r>
  <r>
    <x v="17"/>
    <x v="2"/>
    <s v="2022-11-03"/>
    <s v="Iluvien 190 microgrammes, implant intravitréen avec applicateur – [acétonide de fluocinolone]"/>
    <s v=""/>
    <s v="ILUVIEN 190 microgrammes, implant intravitréen avec applicateur"/>
    <x v="4"/>
    <x v="1"/>
    <s v="Acétonide de fluocinolone"/>
    <d v="2022-11-19T00:00:00"/>
  </r>
  <r>
    <x v="17"/>
    <x v="0"/>
    <s v="2022-10-28"/>
    <s v="Norditropine Flexpro 10 mg/1,5 ml, solution injectable en stylo prérempli – [Somatropine]"/>
    <s v=""/>
    <s v="NORDITROPINE Flexpro 10 mg/1,5 ml, solution injectable en stylo prérempli"/>
    <x v="2"/>
    <x v="1"/>
    <s v="Somatropine"/>
    <d v="2022-11-19T00:00:00"/>
  </r>
  <r>
    <x v="17"/>
    <x v="2"/>
    <s v="2022-10-28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1"/>
    <s v="Folinate de calcium"/>
    <d v="2022-11-19T00:00:00"/>
  </r>
  <r>
    <x v="17"/>
    <x v="2"/>
    <s v="2022-10-28"/>
    <s v="Numetah G13% E prématurés , émulsion pour perfusion"/>
    <s v=""/>
    <s v="NUMETAH G13% E prématurés, émulsion pour perfusion"/>
    <x v="7"/>
    <x v="1"/>
    <s v="Mélange nutritif"/>
    <d v="2022-11-19T00:00:00"/>
  </r>
  <r>
    <x v="17"/>
    <x v="0"/>
    <s v="2022-10-27"/>
    <s v="Diamox 500 mg, poudre et solvant pour préparation injectable – [acétazolamide]"/>
    <s v=""/>
    <s v="DIAMOX 500 mg, poudre et solvant pour préparation injectable"/>
    <x v="4"/>
    <x v="1"/>
    <s v="Acétazolamide"/>
    <d v="2022-11-19T00:00:00"/>
  </r>
  <r>
    <x v="17"/>
    <x v="1"/>
    <s v="2022-10-26"/>
    <s v="Imnovid 1 mg, gélule  – [Pomalidomide]"/>
    <s v="2022-10-25"/>
    <s v="IMNOVID 1 mg, gélule "/>
    <x v="6"/>
    <x v="1"/>
    <s v="Pomalidomide"/>
    <d v="2022-11-19T00:00:00"/>
  </r>
  <r>
    <x v="17"/>
    <x v="0"/>
    <s v="2022-10-25"/>
    <s v="Topiscab 5 %, crème – [perméthrine]"/>
    <s v=""/>
    <s v="TOPISCAB 5 %, crème"/>
    <x v="9"/>
    <x v="1"/>
    <s v="Perméthrine"/>
    <d v="2022-11-19T00:00:00"/>
  </r>
  <r>
    <x v="17"/>
    <x v="1"/>
    <s v="2022-10-25"/>
    <s v="Gardenal 200 mg/4 ml, poudre et solvant pour solution injectable  - [Phénobarbital sodique]"/>
    <s v="2022-09-27"/>
    <s v="GARDENAL 200 mg/4 ml, poudre et solvant pour solution injectable"/>
    <x v="5"/>
    <x v="1"/>
    <s v="Phénobarbital sodique"/>
    <d v="2022-11-19T00:00:00"/>
  </r>
  <r>
    <x v="17"/>
    <x v="2"/>
    <s v="2022-10-24"/>
    <s v="Rifadine 2 %, suspension buvable – [rifampicine]"/>
    <s v=""/>
    <s v="RIFADINE 2 %, suspension buvable"/>
    <x v="0"/>
    <x v="1"/>
    <s v="Rifampicine sodique"/>
    <d v="2022-11-19T00:00:00"/>
  </r>
  <r>
    <x v="17"/>
    <x v="2"/>
    <s v="2022-10-21"/>
    <s v="RoActemra 162 mg, solution injectable en stylo prérempli - [Tocilizumab]"/>
    <s v=""/>
    <s v="ROACTEMRA 162 mg, solution injectable en stylo prérempli"/>
    <x v="6"/>
    <x v="1"/>
    <s v="Tocilizumab"/>
    <d v="2022-11-19T00:00:00"/>
  </r>
  <r>
    <x v="17"/>
    <x v="2"/>
    <s v="2022-10-21"/>
    <s v="RoActemra 162 mg, solution injectable en seringue préremplie - [Tocilizumab]"/>
    <s v=""/>
    <s v="ROACTEMRA 162 mg, solution injectable en seringue préremplie"/>
    <x v="6"/>
    <x v="1"/>
    <s v="Tocilizumab"/>
    <d v="2022-11-19T00:00:00"/>
  </r>
  <r>
    <x v="17"/>
    <x v="2"/>
    <s v="2022-10-20"/>
    <s v="Paracétamol – Toutes les formes orales et tous les suppositoires – [Paracétamol]"/>
    <s v=""/>
    <s v="PARACÉTAMOL – Toutes les formes orales et tous les suppositoires"/>
    <x v="5"/>
    <x v="1"/>
    <s v="Paracétamol"/>
    <d v="2022-11-19T00:00:00"/>
  </r>
  <r>
    <x v="17"/>
    <x v="2"/>
    <s v="2022-10-20"/>
    <s v="Nulojix 250 mg, poudre pour solution à diluer pour perfusion – [bélatacept]"/>
    <s v=""/>
    <s v="NULOJIX 250 mg, poudre pour solution à diluer pour perfusion"/>
    <x v="6"/>
    <x v="1"/>
    <s v="Bélatacept"/>
    <d v="2022-11-19T00:00:00"/>
  </r>
  <r>
    <x v="17"/>
    <x v="1"/>
    <s v="2022-10-20"/>
    <s v="Javlor 25 mg/ml, solution à diluer pour perfusion en flacon de 2 ml  - [Vinflunine]"/>
    <s v="2022-10-19"/>
    <s v="JAVLOR 25 mg/ml, solution à diluer pour perfusion en flacon de 2 ml"/>
    <x v="6"/>
    <x v="1"/>
    <s v="Vinflunine"/>
    <d v="2022-11-19T00:00:00"/>
  </r>
  <r>
    <x v="17"/>
    <x v="0"/>
    <s v="2022-10-20"/>
    <s v="Iomeron 400 (400 mg Iode/mL) &amp; Iomeron 350 (350 mg Iode/mL), solution injectable 150mL – Trousse Angiomat-Optivantage – [Ioméprol]"/>
    <s v=""/>
    <s v="IOMERON 400 (400 mg Iode/mL) &amp; Iomeron 350 (350 mg Iode/mL), solution injectable 150mL – Trousse Angiomat-Optivantage"/>
    <x v="1"/>
    <x v="1"/>
    <s v="Ioméprol"/>
    <d v="2022-11-19T00:00:00"/>
  </r>
  <r>
    <x v="17"/>
    <x v="2"/>
    <s v="2022-10-20"/>
    <s v="Emend 125 mg, poudre pour suspension buvable  - [Aprépitant]"/>
    <s v=""/>
    <s v="EMEND 125 mg"/>
    <x v="8"/>
    <x v="1"/>
    <s v="Aprépitant"/>
    <d v="2022-11-19T00:00:00"/>
  </r>
  <r>
    <x v="17"/>
    <x v="0"/>
    <s v="2022-10-20"/>
    <s v="Zophren 4 mg/5 ml, sirop – [Ondansétron]"/>
    <s v=""/>
    <s v="ZOPHREN 4 mg/5 ml, sirop"/>
    <x v="8"/>
    <x v="1"/>
    <s v="Ondansétron"/>
    <d v="2022-11-19T00:00:00"/>
  </r>
  <r>
    <x v="17"/>
    <x v="2"/>
    <s v="2022-10-19"/>
    <s v="Caelyx Pegylated Liposomal 2 mg/ml, solution à diluer pour perfusion – Flacon 10ml  – [Doxorubicine]"/>
    <s v=""/>
    <s v="CAELYX Pegylated Liposomal 2 mg/ml, solution à diluer pour perfusion - Flacon 10ml"/>
    <x v="6"/>
    <x v="1"/>
    <s v="Doxorubicine"/>
    <d v="2022-11-19T00:00:00"/>
  </r>
  <r>
    <x v="17"/>
    <x v="0"/>
    <s v="2022-10-19"/>
    <s v="Caelyx Pegylated Liposomal 2 mg/ml, solution à diluer pour perfusion - Flacon 25ml - [Doxorubicine]"/>
    <s v=""/>
    <s v="CAELYX Pegylated Liposomal 2 mg/ml, solution à diluer pour perfusion - Flacon 25ml"/>
    <x v="6"/>
    <x v="1"/>
    <s v="Doxorubicine"/>
    <d v="2022-11-19T00:00:00"/>
  </r>
  <r>
    <x v="17"/>
    <x v="3"/>
    <s v="2022-10-19"/>
    <s v="Ancotil 1 pour cent, solution pour perfusion – [Flucytosine]"/>
    <s v=""/>
    <s v="ANCOTIL 1 pour cent, solution pour perfusion"/>
    <x v="0"/>
    <x v="1"/>
    <s v="Flucytosine"/>
    <d v="2022-11-19T00:00:00"/>
  </r>
  <r>
    <x v="17"/>
    <x v="1"/>
    <s v="2022-10-18"/>
    <s v="Linezolide Ohre Pharma 600 mg, comprimé pelliculé – [Linézolide]"/>
    <s v="2022-10-03"/>
    <s v="LINEZOLIDE Ohre Pharma 600 mg, comprimé pelliculé"/>
    <x v="0"/>
    <x v="1"/>
    <s v="Linézolide"/>
    <d v="2022-11-19T00:00:00"/>
  </r>
  <r>
    <x v="17"/>
    <x v="1"/>
    <s v="2022-10-18"/>
    <s v="Brintellix 15 mg, comprimé pelliculé – [vortioxétine (bromhydrate de)]"/>
    <s v="2022-10-06"/>
    <s v="BRINTELLIX 15 mg, comprimé pelliculé"/>
    <x v="5"/>
    <x v="1"/>
    <s v="Vortioxétine (bromhydrate de)"/>
    <d v="2022-11-19T00:00:00"/>
  </r>
  <r>
    <x v="17"/>
    <x v="2"/>
    <s v="2022-10-18"/>
    <s v="Visudyne 15 mg, poudre pour solution pour perfusion -[Vertéporfine ]"/>
    <s v=""/>
    <s v="VISUDYNE 15 mg  poudre pour solution pour perfusion"/>
    <x v="4"/>
    <x v="1"/>
    <s v="Vertéporfine "/>
    <d v="2022-11-19T00:00:00"/>
  </r>
  <r>
    <x v="17"/>
    <x v="1"/>
    <s v="2022-10-17"/>
    <s v="Xylocaïne 5 mg/ml sans conservateur, solution injectable – [chlorhydrate de lidocaïne]"/>
    <s v="2022-10-13"/>
    <s v="XYLOCAINE 5 mg/ml sans conservateur, solution injectable"/>
    <x v="5"/>
    <x v="1"/>
    <s v="Chlorhydrate de lidocaïne"/>
    <d v="2022-11-19T00:00:00"/>
  </r>
  <r>
    <x v="17"/>
    <x v="2"/>
    <s v="2022-10-14"/>
    <s v="Rifadine IV 600 mg, poudre et solvant pour solution pour perfusion – [Rifampicine sodique]"/>
    <s v=""/>
    <s v="RIFADINE IV 600 mg, poudre et solvant pour solution pour perfusion"/>
    <x v="0"/>
    <x v="1"/>
    <s v="Rifampicine sodique"/>
    <d v="2022-11-19T00:00:00"/>
  </r>
  <r>
    <x v="17"/>
    <x v="0"/>
    <s v="2022-10-14"/>
    <s v="Entacapone Mylan 200 mg, comprimé pelliculé en boîte de 100 – [entacapone]"/>
    <s v=""/>
    <s v="ENTACAPONE Mylan 200 mg, comprimé pelliculé en boîte de 100"/>
    <x v="5"/>
    <x v="1"/>
    <s v="Entacapone"/>
    <d v="2022-11-19T00:00:00"/>
  </r>
  <r>
    <x v="17"/>
    <x v="2"/>
    <s v="2022-10-13"/>
    <s v="Ozempic 0,25 mg, 0,5 mg, 1 mg, solution injectable en stylo prérempli – [sémaglutide (levure/saccharomyces cerevisiae)]"/>
    <s v=""/>
    <s v="OZEMPIC 0,25 mg, 0,5 mg, 1 mg, solution injectable en stylo prérempli"/>
    <x v="8"/>
    <x v="1"/>
    <s v="Sémaglutide (levure/saccharomyces cerevisiae)"/>
    <d v="2022-11-19T00:00:00"/>
  </r>
  <r>
    <x v="17"/>
    <x v="0"/>
    <s v="2022-10-13"/>
    <s v="Miochole 20 mg, poudre et solvant pour solution intraoculaire – [chlorure d'acétylcholine]"/>
    <s v=""/>
    <s v="MIOCHOLE 20 mg, poudre et solvant pour solution intraoculaire"/>
    <x v="4"/>
    <x v="1"/>
    <s v="Chlorure d'acétylcholine"/>
    <d v="2022-11-19T00:00:00"/>
  </r>
  <r>
    <x v="17"/>
    <x v="2"/>
    <s v="2022-10-12"/>
    <s v="Firmagon 80 mg, poudre et solvant pour solution injectable – [dégarélix]"/>
    <s v=""/>
    <s v="FIRMAGON 80 mg, poudre et solvant pour solution injectable"/>
    <x v="6"/>
    <x v="1"/>
    <s v="Dégarélix"/>
    <d v="2022-11-19T00:00:00"/>
  </r>
  <r>
    <x v="17"/>
    <x v="1"/>
    <s v="2022-10-11"/>
    <s v="Brévibloc 100 mg/10 ml, solution injectable en flacon – [Esmolol (chlorhydrate d')]"/>
    <s v="2022-10-03"/>
    <s v="BREVIBLOC 100 mg/10 ml, solution injectable en flacon"/>
    <x v="3"/>
    <x v="1"/>
    <s v="Esmolol (chlorhydrate d')"/>
    <d v="2022-11-19T00:00:00"/>
  </r>
  <r>
    <x v="17"/>
    <x v="1"/>
    <s v="2022-10-10"/>
    <s v="Vyndaqel 61 mg, capsule molle  - [Tafamidis]"/>
    <s v="2022-09-29"/>
    <s v="VYNDAQEL 61 mg, capsule molle "/>
    <x v="5"/>
    <x v="1"/>
    <s v="Tafamidis"/>
    <d v="2022-11-19T00:00:00"/>
  </r>
  <r>
    <x v="17"/>
    <x v="2"/>
    <s v="2022-10-10"/>
    <s v="Caprelsa 100 mg, comprimé pelliculé – [Vandétanib]"/>
    <s v=""/>
    <s v="CAPRELSA 100 mg, comprimé pelliculé"/>
    <x v="6"/>
    <x v="1"/>
    <s v="Vandétanib"/>
    <d v="2022-11-19T00:00:00"/>
  </r>
  <r>
    <x v="17"/>
    <x v="2"/>
    <s v="2022-10-10"/>
    <s v="Bléomycine Bellon 15 mg, poudre pour solution injectable  - [Bléomycine, sulfate de]"/>
    <s v=""/>
    <s v="BLEOMYCINE BELLON 15 mg, poudre pour solution injectable"/>
    <x v="6"/>
    <x v="1"/>
    <s v="Bléomycine (sulfate de)"/>
    <d v="2022-11-19T00:00:00"/>
  </r>
  <r>
    <x v="17"/>
    <x v="2"/>
    <s v="2022-10-07"/>
    <s v="Miostat 100 microgrammes/ml, solution injectable pour voie intra-oculaire – [carbachol]"/>
    <s v=""/>
    <s v="MIOSTAT 100 microgrammes/ml, solution injectable pour voie intra-oculaire"/>
    <x v="4"/>
    <x v="1"/>
    <s v="Carbachol"/>
    <d v="2022-11-19T00:00:00"/>
  </r>
  <r>
    <x v="17"/>
    <x v="2"/>
    <s v="2022-10-07"/>
    <s v="Amifampridine Serb 10 mg, comprimé  - [Amifampridine (phosphate d')]"/>
    <s v=""/>
    <s v="AMIFAMPRIDINE Serb 10 mg, comprimé "/>
    <x v="5"/>
    <x v="1"/>
    <s v="Amifampridine (phosphate d')"/>
    <d v="2022-11-19T00:00:00"/>
  </r>
  <r>
    <x v="17"/>
    <x v="2"/>
    <s v="2022-10-06"/>
    <s v="Prednisolone 20 mg, comprimé orodispersible  - [Prednisolone (métasulfobenzoate sodique de)]"/>
    <s v=""/>
    <s v="PREDNISOLONE 20 mg, comprimé orodispersible "/>
    <x v="2"/>
    <x v="1"/>
    <s v="Prednisolone (métasulfobenzoate sodique de)"/>
    <d v="2022-11-19T00:00:00"/>
  </r>
  <r>
    <x v="17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1"/>
    <s v="Dexrazoxane"/>
    <d v="2022-11-19T00:00:00"/>
  </r>
  <r>
    <x v="17"/>
    <x v="0"/>
    <s v="2022-10-05"/>
    <s v="Xylocaïne 10 mg/ml Adrenaline 0,005 mg/ml, solution injectable – [Adrénaline - Lidocaïne]"/>
    <s v=""/>
    <s v="XYLOCAINE 10 mg/ml ADRENALINE 0,005 mg/ml, solution injectable"/>
    <x v="5"/>
    <x v="1"/>
    <s v="Adrénaline / Lidocaïne"/>
    <d v="2022-11-19T00:00:00"/>
  </r>
  <r>
    <x v="17"/>
    <x v="2"/>
    <s v="2022-10-05"/>
    <s v="Nozinan 40 mg/ml, solution buvable – [Lévomépromazine (chlorhydrate de)]"/>
    <s v=""/>
    <s v="NOZINAN 40 mg/ml, solution buvable"/>
    <x v="5"/>
    <x v="1"/>
    <s v="Lévomépromazine (chlorhydrate de)"/>
    <d v="2022-11-19T00:00:00"/>
  </r>
  <r>
    <x v="17"/>
    <x v="0"/>
    <s v="2022-10-05"/>
    <s v="Nipent 10 mg, poudre pour solution pour injection, poudre pour solution pour perfusion – [pentostatine]"/>
    <s v=""/>
    <s v="NIPENT 10 mg, poudre pour solution pour injection, poudre pour solution pour perfusion"/>
    <x v="6"/>
    <x v="1"/>
    <s v="Pentostatine"/>
    <d v="2022-11-19T00:00:00"/>
  </r>
  <r>
    <x v="17"/>
    <x v="2"/>
    <s v="2022-10-03"/>
    <s v="Urapidil LP 30 mg - 60 mg, gélule à libération prolongée (Spécialités à base de) – [Urapidil]"/>
    <s v=""/>
    <s v="URAPIDIL  LP 30 mg - 60 mg, gélule à libération prolongée (Spécialités à base de) "/>
    <x v="3"/>
    <x v="1"/>
    <s v="Urapidil"/>
    <d v="2022-11-19T00:00:00"/>
  </r>
  <r>
    <x v="17"/>
    <x v="2"/>
    <s v="2022-10-03"/>
    <s v="Xylocaïne 2 %, gel urétral en seringue préremplie – [chlorhydrate de lidocaïne]"/>
    <s v=""/>
    <s v="XYLOCAINE 2 %, gel urétral en seringue préremplie"/>
    <x v="5"/>
    <x v="1"/>
    <s v="Chlorhydrate de lidocaïne"/>
    <d v="2022-11-19T00:00:00"/>
  </r>
  <r>
    <x v="17"/>
    <x v="2"/>
    <s v="2022-09-30"/>
    <s v="Calcidia 1,54 g, granulé pour suspension buvable en sachet-dose – [calcium (carbonate de)]"/>
    <s v=""/>
    <s v="CALCIDIA 1,54 g, granulé pour suspension buvable en sachet-dose"/>
    <x v="8"/>
    <x v="1"/>
    <s v="Calcium (carbonate de)"/>
    <d v="2022-11-19T00:00:00"/>
  </r>
  <r>
    <x v="17"/>
    <x v="2"/>
    <s v="2022-09-30"/>
    <s v="Xylocaïne 20 mg/ml Adrénaline 0,005 mg/ml, solution injectable – [chlorhydrate de lidocaïne - tartrate d'adrénaline]"/>
    <s v=""/>
    <s v="XYLOCAINE 20 mg/ml ADRENALINE 0,005 mg/ml, solution injectable"/>
    <x v="5"/>
    <x v="1"/>
    <s v="Adrénaline / Lidocaïne"/>
    <d v="2022-11-19T00:00:00"/>
  </r>
  <r>
    <x v="17"/>
    <x v="0"/>
    <s v="2022-09-29"/>
    <s v="Xylocaïne 10 mg/ml sans conservateur, solution injectable  - [Chlorhydrate de lidocaïne]"/>
    <s v=""/>
    <s v="XYLOCAINE 10 mg/ml sans conservateur, solution injectable"/>
    <x v="5"/>
    <x v="1"/>
    <s v="Chlorhydrate de lidocaïne"/>
    <d v="2022-11-19T00:00:00"/>
  </r>
  <r>
    <x v="17"/>
    <x v="1"/>
    <s v="2022-09-29"/>
    <s v="Zirabev 25 mg/ml, solution à diluer pour perfusion – [Bévacizumab]"/>
    <s v="2022-09-21"/>
    <s v="ZIRABEV 25 mg/ml, solution à diluer pour perfusion"/>
    <x v="6"/>
    <x v="1"/>
    <s v="Bévacizumab"/>
    <d v="2022-11-19T00:00:00"/>
  </r>
  <r>
    <x v="17"/>
    <x v="2"/>
    <s v="2022-09-28"/>
    <s v="Lasilix Special 500 mg, comprimé sécable – [furosémide]"/>
    <s v=""/>
    <s v="LASILIX Special 500 mg, comprimé sécable"/>
    <x v="3"/>
    <x v="1"/>
    <s v="Furosémide"/>
    <d v="2022-11-19T00:00:00"/>
  </r>
  <r>
    <x v="17"/>
    <x v="2"/>
    <s v="2022-09-28"/>
    <s v="Furosémide Teva 500 mg, comprimé sécable – [furosémide]"/>
    <s v=""/>
    <s v="FUROSEMIDE Teva 500 mg, comprimé sécable"/>
    <x v="3"/>
    <x v="1"/>
    <s v="Furosémide"/>
    <d v="2022-11-19T00:00:00"/>
  </r>
  <r>
    <x v="17"/>
    <x v="2"/>
    <s v="2022-09-28"/>
    <s v="Trolovol 300 mg, comprimé pelliculé – [pénicillamine]"/>
    <s v=""/>
    <s v="TROVOLOL 300 mg, comprimé pelliculé"/>
    <x v="10"/>
    <x v="1"/>
    <s v="Pénicillamine"/>
    <d v="2022-11-19T00:00:00"/>
  </r>
  <r>
    <x v="17"/>
    <x v="2"/>
    <s v="2022-09-28"/>
    <s v="Nanocis 0,24 mg, trousse pour préparation radiopharmaceutique  - [Rhénium (heptasulfure de)]"/>
    <s v=""/>
    <s v="NANOCIS 0,24 mg, trousse pour préparation radiopharmaceutique"/>
    <x v="1"/>
    <x v="1"/>
    <s v="Rhénium (heptasulfure de)"/>
    <d v="2022-11-19T00:00:00"/>
  </r>
  <r>
    <x v="17"/>
    <x v="0"/>
    <s v="2022-09-27"/>
    <s v="Fungizone nourrissons et enfants 10 %, suspension buvable – [Amphotéricine B]"/>
    <s v=""/>
    <s v="FUNGIZONE nourrissons et enfants 10%, suspension buvable"/>
    <x v="0"/>
    <x v="1"/>
    <s v="Amphotéricine B"/>
    <d v="2022-11-19T00:00:00"/>
  </r>
  <r>
    <x v="17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1"/>
    <s v="Dulaglutide"/>
    <d v="2022-11-19T00:00:00"/>
  </r>
  <r>
    <x v="17"/>
    <x v="2"/>
    <s v="2022-09-23"/>
    <s v="Vialebex 40 mg/mL, solution pour perfusion ; Vialebex 200 g/L, solution pour perfusion – [Albumine humaine]"/>
    <s v=""/>
    <s v="VIALEBEX 40 mg/mL, solution pour perfusion ; Vialebex 200 g/L, solution pour perfusion"/>
    <x v="7"/>
    <x v="1"/>
    <s v="Albumine humaine"/>
    <d v="2022-11-19T00:00:00"/>
  </r>
  <r>
    <x v="17"/>
    <x v="2"/>
    <s v="2022-09-22"/>
    <s v="Velbe 10 mg, poudre pour solution injectable I.V. – [vinblastine]"/>
    <s v=""/>
    <s v="VELBE 10 mg, poudre pour solution injectable I.V."/>
    <x v="6"/>
    <x v="1"/>
    <s v="Vinblastine (sulfate de)"/>
    <d v="2022-11-19T00:00:00"/>
  </r>
  <r>
    <x v="17"/>
    <x v="2"/>
    <s v="2022-09-22"/>
    <s v="Tresiba 200 unités/ml, solution injectable en stylo prérempli – [insuline dégludec]"/>
    <s v=""/>
    <s v="TRESIBA 200 unités/ml, solution injectable en stylo prérempli"/>
    <x v="8"/>
    <x v="1"/>
    <s v="Insuline dégludec"/>
    <d v="2022-11-19T00:00:00"/>
  </r>
  <r>
    <x v="17"/>
    <x v="1"/>
    <s v="2022-09-22"/>
    <s v="Angusta 25 microgrammes, comprimé  - [Misoprostol]"/>
    <s v="2022-09-23"/>
    <s v="ANGUSTA 25 microgrammes, comprimé "/>
    <x v="8"/>
    <x v="1"/>
    <s v="Misoprostol"/>
    <d v="2022-11-19T00:00:00"/>
  </r>
  <r>
    <x v="17"/>
    <x v="2"/>
    <s v="2022-09-21"/>
    <s v="NovoRapid 100 U/ml, solution injectable en flacon – [insuline asparte]"/>
    <s v=""/>
    <s v="NOVORAPID 100 U/ml, solution injectable"/>
    <x v="8"/>
    <x v="1"/>
    <s v="Insuline (Aspartate)"/>
    <d v="2022-11-19T00:00:00"/>
  </r>
  <r>
    <x v="17"/>
    <x v="2"/>
    <s v="2022-09-20"/>
    <s v="Umatrope 6 mg/3 ml - 12 mg/3 ml - 24 mg/3 ml, poudre et solvant pour solution injectable  – [Somatropine]"/>
    <s v=""/>
    <s v="UMATROPE 6 mg/3 ml - 12 mg/3 ml - 24 mg/3 ml, poudre et solvant pour solution injectable "/>
    <x v="2"/>
    <x v="1"/>
    <s v="Somatropine"/>
    <d v="2022-11-19T00:00:00"/>
  </r>
  <r>
    <x v="17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1"/>
    <s v="Téicoplanine"/>
    <d v="2022-11-19T00:00:00"/>
  </r>
  <r>
    <x v="17"/>
    <x v="1"/>
    <s v="2022-09-12"/>
    <s v="Dalacine 75 mg, gélule – [clindamycine (chlorhydrate de) hydraté]"/>
    <s v="2022-09-09"/>
    <s v="DALACINE 75 mg, gélule"/>
    <x v="0"/>
    <x v="1"/>
    <s v="Clindamycine (chlorhydrate de) hydraté"/>
    <d v="2022-11-19T00:00:00"/>
  </r>
  <r>
    <x v="17"/>
    <x v="2"/>
    <s v="2022-09-09"/>
    <s v="Methylphenidate Mylan Pharma LP, comprimé à libération prolongée  – [Méthylphénidate (chlorhydrate de)]"/>
    <s v=""/>
    <s v="METHYLPHENIDATE Mylan Pharma LP, comprimé à libération prolongée "/>
    <x v="5"/>
    <x v="1"/>
    <s v="Méthylphénidate (chlorhydrate de)"/>
    <d v="2022-11-19T00:00:00"/>
  </r>
  <r>
    <x v="17"/>
    <x v="1"/>
    <s v="2022-09-07"/>
    <s v="Depo Provera 150 mg/3 ml, suspension injectable (intramusculaire profonde) – [acétate de médroxyprogestérone]"/>
    <s v="2022-09-07"/>
    <s v="DEPO PRODASONE 150 mg/3 ml, suspension injectable (intramusculaire profonde)"/>
    <x v="11"/>
    <x v="1"/>
    <s v="Acétate de médroxyprogestérone"/>
    <d v="2022-11-19T00:00:00"/>
  </r>
  <r>
    <x v="17"/>
    <x v="2"/>
    <s v="2022-09-06"/>
    <s v="Zithromax 250 mg, Zithromax 40mg/mL enfant, poudre pour suspension buvable, Azithromycine 250 mg –[Azithromycine]"/>
    <s v=""/>
    <s v="ZITHROMAX 250 mg, Zithromax 40mg/mL enfant, poudre pour suspension buvable, Azithromycine 250 m"/>
    <x v="0"/>
    <x v="1"/>
    <s v="Azithromycine"/>
    <d v="2022-11-19T00:00:00"/>
  </r>
  <r>
    <x v="17"/>
    <x v="2"/>
    <s v="2022-09-05"/>
    <s v="Tildiem 25 mg, poudre et solution pour préparation injectable I.V. – [diltiazem (chlorhydrate de)]"/>
    <s v=""/>
    <s v="TILDIEM 25 mg, poudre et solution pour préparation injectable I.V."/>
    <x v="3"/>
    <x v="1"/>
    <s v="Diltiazem (chlorhydrate de)"/>
    <d v="2022-11-19T00:00:00"/>
  </r>
  <r>
    <x v="17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1"/>
    <s v="Octréotide"/>
    <d v="2022-11-19T00:00:00"/>
  </r>
  <r>
    <x v="17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1"/>
    <s v="Cyclophosphamide"/>
    <d v="2022-11-19T00:00:00"/>
  </r>
  <r>
    <x v="17"/>
    <x v="2"/>
    <s v="2022-09-02"/>
    <s v="Androcur 50 mg, comprimé sécable – [cyprotérone (acétate de)]"/>
    <s v=""/>
    <s v="ANDROCUR 50 mg, comprimé sécable"/>
    <x v="11"/>
    <x v="1"/>
    <s v="Cyprotérone (acétate de)"/>
    <d v="2022-11-19T00:00:00"/>
  </r>
  <r>
    <x v="17"/>
    <x v="2"/>
    <s v="2022-09-02"/>
    <s v="Tracutil, solution à diluer pour perfusion – [mélange d’oligo-éléments]"/>
    <s v=""/>
    <s v="TRACUTIL, solution à diluer pour perfusion"/>
    <x v="7"/>
    <x v="1"/>
    <s v="Solutions électrolytiques"/>
    <d v="2022-11-19T00:00:00"/>
  </r>
  <r>
    <x v="17"/>
    <x v="2"/>
    <s v="2022-08-31"/>
    <s v="Baqsimi 3 mg, poudre nasale en récipient unidose  - [Glucagon]"/>
    <s v=""/>
    <s v="BAQSIMI 3 mg, poudre nasale en récipient unidose"/>
    <x v="2"/>
    <x v="1"/>
    <s v="Glucagon"/>
    <d v="2022-11-19T00:00:00"/>
  </r>
  <r>
    <x v="17"/>
    <x v="1"/>
    <s v="2022-08-31"/>
    <s v="Topotecan Hospira 4 mg/4ml, solution à diluer pour perfusion – [topotécane (chlorhydrate de)]"/>
    <s v="2022-08-30"/>
    <s v="TOPOTECAN HOSPIRA 4 mg/4ml, solution à diluer pour perfusion"/>
    <x v="6"/>
    <x v="1"/>
    <s v="Topotécane (chlorhydrate de)"/>
    <d v="2022-11-19T00:00:00"/>
  </r>
  <r>
    <x v="17"/>
    <x v="1"/>
    <s v="2022-08-30"/>
    <s v="Armisarte 25 mg/ml, solution à diluer pour perfusion – [pémétrexed]"/>
    <s v="2022-07-01"/>
    <s v="ARMISARTE 25 mg/ml, solution à diluer pour perfusion"/>
    <x v="6"/>
    <x v="1"/>
    <s v="Pémétrexed"/>
    <d v="2022-11-19T00:00:00"/>
  </r>
  <r>
    <x v="17"/>
    <x v="1"/>
    <s v="2022-08-30"/>
    <s v="Discotrine 5 mg/24 heures, dispositif transdermique – [trinitrine]"/>
    <s v="2022-06-30"/>
    <s v="DISCOTRINE 5 mg/24 heures, dispositif transdermique"/>
    <x v="3"/>
    <x v="1"/>
    <s v="Trinitrine"/>
    <d v="2022-11-19T00:00:00"/>
  </r>
  <r>
    <x v="17"/>
    <x v="1"/>
    <s v="2022-08-30"/>
    <s v="Discotrine 15 mg/24 heures, dispositif transdermique – [trinitrine]"/>
    <s v="2022-06-30"/>
    <s v="DISCOTRINE 15 mg/24 heures, dispositif transdermique"/>
    <x v="3"/>
    <x v="1"/>
    <s v="Trinitrine"/>
    <d v="2022-11-19T00:00:00"/>
  </r>
  <r>
    <x v="17"/>
    <x v="1"/>
    <s v="2022-08-29"/>
    <s v="Mozobil 20 mg/ml, solution pour injection – [plérixafor]"/>
    <s v="2022-08-29"/>
    <s v="MOZOBIL 20mg/ml  solution injectable, boite de 1 flacon"/>
    <x v="6"/>
    <x v="1"/>
    <s v="Plérixafor"/>
    <d v="2022-11-19T00:00:00"/>
  </r>
  <r>
    <x v="17"/>
    <x v="1"/>
    <s v="2022-08-29"/>
    <s v="Rapamune 1 mg/ml, solution buvable  – [Sirolimus]"/>
    <s v="2022-08-26"/>
    <s v="RAPAMUNE 1 mg/ml, solution buvable"/>
    <x v="6"/>
    <x v="1"/>
    <s v="Sirolimus"/>
    <d v="2022-11-19T00:00:00"/>
  </r>
  <r>
    <x v="17"/>
    <x v="2"/>
    <s v="2022-08-26"/>
    <s v="Lyrica 20 mg/ml, solution buvable – [prégabaline]"/>
    <s v=""/>
    <s v="LYRICA 20 mg/ml, solution buvable"/>
    <x v="5"/>
    <x v="1"/>
    <s v="Prégabaline"/>
    <d v="2022-11-19T00:00:00"/>
  </r>
  <r>
    <x v="17"/>
    <x v="1"/>
    <s v="2022-08-26"/>
    <s v="Temodal 5 mg et 140mg, gélule – [témozolomide]"/>
    <s v="2022-08-26"/>
    <s v="TEMODAL 5 mg et 140mg, gélule"/>
    <x v="6"/>
    <x v="1"/>
    <s v="Témozolomide"/>
    <d v="2022-11-19T00:00:00"/>
  </r>
  <r>
    <x v="17"/>
    <x v="0"/>
    <s v="2022-08-26"/>
    <s v="Xylocai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1"/>
    <s v="Nitrate de naphazoline - chlorhydrate de lidocaïne"/>
    <d v="2022-11-19T00:00:00"/>
  </r>
  <r>
    <x v="17"/>
    <x v="0"/>
    <s v="2022-08-26"/>
    <s v="Mivacron 10 mg/5 ml et 20 mg/10 ml, solution injectable (IV) – [Chlorure de mivacurium]"/>
    <s v=""/>
    <s v="MIVACRON 10 mg/5 ml et 20 mg/10 ml, solution injectable (IV)"/>
    <x v="10"/>
    <x v="1"/>
    <s v="Chlorure de mivacurium"/>
    <d v="2022-11-19T00:00:00"/>
  </r>
  <r>
    <x v="17"/>
    <x v="0"/>
    <s v="2022-08-24"/>
    <s v="Levobupivacaine Kabi 1,25mg/mL, solution pour perfusion – [lévobupivacaïne (chlorhydrate de)]"/>
    <s v=""/>
    <s v="LEVOBUPIVACAINE Kabi 1,25mg/mL, solution pour perfusion"/>
    <x v="5"/>
    <x v="1"/>
    <s v="Lévobupivacaïne (chlorhydrate de)"/>
    <d v="2022-11-19T00:00:00"/>
  </r>
  <r>
    <x v="17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1"/>
    <s v="Lévobupivacaïne (chlorhydrate de)"/>
    <d v="2022-11-19T00:00:00"/>
  </r>
  <r>
    <x v="17"/>
    <x v="2"/>
    <s v="2022-08-23"/>
    <s v="Amoxicilline Panpharma 2 g, poudre pour solution injectable – [amoxicilline sodique]"/>
    <s v=""/>
    <s v="AMOXICILLINE Panpharma 2 g, poudre pour solution injectable"/>
    <x v="0"/>
    <x v="1"/>
    <s v="Amoxicilline"/>
    <d v="2022-11-19T00:00:00"/>
  </r>
  <r>
    <x v="17"/>
    <x v="2"/>
    <s v="2022-08-19"/>
    <s v="Hydrocortancyl 2,5 pour cent, suspension injectable – [prednisolone (acétate de)]"/>
    <s v=""/>
    <s v="HYDROCORTANCYL 2,5 pour cent, suspension injectable"/>
    <x v="2"/>
    <x v="1"/>
    <s v="Prednisolone (acétate de)"/>
    <d v="2022-11-19T00:00:00"/>
  </r>
  <r>
    <x v="17"/>
    <x v="2"/>
    <s v="2022-08-18"/>
    <s v="Flagyl 125 mg/5 ml, suspension buvable – [métronidazole (benzoate de)]"/>
    <s v=""/>
    <s v="FLAGYL 125 mg/5 ml, suspension buvable"/>
    <x v="0"/>
    <x v="1"/>
    <s v="Métronidazole (benzoate de)"/>
    <d v="2022-11-19T00:00:00"/>
  </r>
  <r>
    <x v="17"/>
    <x v="2"/>
    <s v="2022-08-16"/>
    <s v="Acetate de cyproterone Arrow 100 mg, comprimé sécable – [cyprotérone (acétate de)]"/>
    <s v=""/>
    <s v="ACETATE DE CYPROTERONE Arrow 100 mg, comprimé sécable"/>
    <x v="11"/>
    <x v="1"/>
    <s v="Cyprotérone (acétate de)"/>
    <d v="2022-11-19T00:00:00"/>
  </r>
  <r>
    <x v="17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1"/>
    <s v="Époétine alfa"/>
    <d v="2022-11-19T00:00:00"/>
  </r>
  <r>
    <x v="17"/>
    <x v="0"/>
    <s v="2022-08-09"/>
    <s v="Actilyse 2 mg, poudre pour solution injectable et perfusion – [altéplase]"/>
    <s v=""/>
    <s v="ACTILYSE 2 mg, poudre pour solution injectable et perfusion"/>
    <x v="7"/>
    <x v="1"/>
    <s v="Altéplase"/>
    <d v="2022-11-19T00:00:00"/>
  </r>
  <r>
    <x v="17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1"/>
    <s v="Urokinase"/>
    <d v="2022-11-19T00:00:00"/>
  </r>
  <r>
    <x v="17"/>
    <x v="2"/>
    <s v="2022-08-09"/>
    <s v="Actilyse 10, 20, 50 mg , poudre pour solution injectable et perfusion – [altéplase]"/>
    <s v=""/>
    <s v="ACTILYSE 10, 20, 50 mg , poudre pour solution injectable et perfusion"/>
    <x v="7"/>
    <x v="1"/>
    <s v="Altéplase"/>
    <d v="2022-11-19T00:00:00"/>
  </r>
  <r>
    <x v="17"/>
    <x v="1"/>
    <s v="2022-08-09"/>
    <s v="Cresemba 200 mg, poudre pour solution à diluer pour perfusion - [Isavuconazonium (sulfate d')]"/>
    <s v="2022-08-05"/>
    <s v="CRESEMBA 200 mg, poudre pour solution à diluer pour perfusion"/>
    <x v="0"/>
    <x v="1"/>
    <s v="Isavuconazonium (sulfate d')"/>
    <d v="2022-11-19T00:00:00"/>
  </r>
  <r>
    <x v="17"/>
    <x v="1"/>
    <s v="2022-08-08"/>
    <s v="Respreeza, poudre et solvant pour solution injectable/perfusion – [alpha-1 antitrypsine]"/>
    <s v="2022-08-02"/>
    <s v="RESPREEZA, poudre et solvant pour solution injectable/perfusion"/>
    <x v="7"/>
    <x v="1"/>
    <s v="Alpha-1 antitrypsine"/>
    <d v="2022-11-19T00:00:00"/>
  </r>
  <r>
    <x v="17"/>
    <x v="2"/>
    <s v="2022-08-04"/>
    <s v="Rimifon 150 mg, comprimé – [isoniazide]"/>
    <s v=""/>
    <s v="RIMIFON 50 mg, comprimé"/>
    <x v="0"/>
    <x v="1"/>
    <s v="Isoniazide"/>
    <d v="2022-11-19T00:00:00"/>
  </r>
  <r>
    <x v="17"/>
    <x v="2"/>
    <s v="2022-08-04"/>
    <s v="Thérasolv 100 000 U, poudre pour solution injectable/pour perfusion – [urokinase]"/>
    <s v=""/>
    <s v="THERASOLV 100 000 UI, poudre pour solution injectable/pour perfusion"/>
    <x v="7"/>
    <x v="1"/>
    <s v="Urokinase"/>
    <d v="2022-11-19T00:00:00"/>
  </r>
  <r>
    <x v="17"/>
    <x v="1"/>
    <s v="2022-08-02"/>
    <s v="Ritaline L.P., gélule à libération prolongée – [méthylphénidate (chlorhydrate de)]"/>
    <s v="2022-07-13"/>
    <s v="RITALINE L.P., gélule à libération prolongée"/>
    <x v="5"/>
    <x v="1"/>
    <s v="Méthylphénidate (chlorhydrate de)"/>
    <d v="2022-11-19T00:00:00"/>
  </r>
  <r>
    <x v="17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1"/>
    <s v="L-asparaginase"/>
    <d v="2022-11-19T00:00:00"/>
  </r>
  <r>
    <x v="17"/>
    <x v="2"/>
    <s v="2022-07-29"/>
    <s v="Atracurium Hospira 10 mg/ml, solution injectable -[Atracurium]"/>
    <s v=""/>
    <s v="ATRACURIUM Hospira 10 mg/ml, solution injectable"/>
    <x v="10"/>
    <x v="1"/>
    <s v="Atracurium"/>
    <d v="2022-11-19T00:00:00"/>
  </r>
  <r>
    <x v="17"/>
    <x v="0"/>
    <s v="2022-07-28"/>
    <s v="Captopril Mylan 25 mg, comprimé quadrisécable  - [Captopril]"/>
    <s v="2022-10-15"/>
    <s v="CAPTOPRIL Mylan 25 mg, comprimé quadrisécable"/>
    <x v="3"/>
    <x v="1"/>
    <s v="Captopril"/>
    <d v="2022-11-19T00:00:00"/>
  </r>
  <r>
    <x v="17"/>
    <x v="1"/>
    <s v="2022-07-28"/>
    <s v="Kardegic 160 mg, poudre pour solution buvable en sachet – [DL-lysine (acétylsalicylate de)]"/>
    <s v="2022-07-21"/>
    <s v="KARDEGIC 160 mg, poudre pour solution buvable en sachet"/>
    <x v="5"/>
    <x v="1"/>
    <s v="DL-lysine (acétylsalicylate de)"/>
    <d v="2022-11-19T00:00:00"/>
  </r>
  <r>
    <x v="17"/>
    <x v="2"/>
    <s v="2022-07-28"/>
    <s v="Kardegic 500 mg/5 ml, poudre pour solution injectable – [DL-lysine (acétylsalicylate de)]"/>
    <s v=""/>
    <s v="KARDEGIC 500 mg/5 ml, poudre pour solution injectable"/>
    <x v="5"/>
    <x v="1"/>
    <s v="DL-lysine (acétylsalicylate de)"/>
    <d v="2022-11-19T00:00:00"/>
  </r>
  <r>
    <x v="17"/>
    <x v="0"/>
    <s v="2022-07-27"/>
    <s v="Méthotrexate Mylman 100 mg/ml, solution injectable – [méthotrexate]"/>
    <s v=""/>
    <s v="METHOTREXATE Mylan 100 mg/ml, solution injectable"/>
    <x v="6"/>
    <x v="1"/>
    <s v="Méthotrexate"/>
    <d v="2022-11-19T00:00:00"/>
  </r>
  <r>
    <x v="17"/>
    <x v="1"/>
    <s v="2022-07-25"/>
    <s v="Lutrelef 3,2 mg, poudre et solvant pour solution injectable – [gonadoréline (acétate de)]"/>
    <s v="2022-07-22"/>
    <s v="LUTRELEF 3,2 mg, poudre et solvant pour solution injectable"/>
    <x v="2"/>
    <x v="1"/>
    <s v="Gonadoréline (acétate de)"/>
    <d v="2022-11-19T00:00:00"/>
  </r>
  <r>
    <x v="17"/>
    <x v="0"/>
    <s v="2022-07-25"/>
    <s v="Katémine Panpharma 50 mg/5 ml, solution injectable (I.V.-I.M.) – [kétamine (chlorhydrate de)]"/>
    <s v=""/>
    <s v="KETAMINE Panpharma 50 mg/5 ml, solution injectable (I.V.-I.M.)"/>
    <x v="5"/>
    <x v="1"/>
    <s v="Kétamine (chlorhydrate de)"/>
    <d v="2022-11-19T00:00:00"/>
  </r>
  <r>
    <x v="17"/>
    <x v="2"/>
    <s v="2022-07-22"/>
    <s v="Adepal, comprimé enrobé  – [Lévonorgestrel - éthinylestradiol]"/>
    <s v=""/>
    <s v="ADEPAL, comprimé enrobé"/>
    <x v="11"/>
    <x v="1"/>
    <s v="Éthinylestradiol/Levonorgestrel"/>
    <d v="2022-11-19T00:00:00"/>
  </r>
  <r>
    <x v="17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1"/>
    <s v="Hydrochlorothiazide, quinapril (chlorhydrate de)"/>
    <d v="2022-11-19T00:00:00"/>
  </r>
  <r>
    <x v="17"/>
    <x v="0"/>
    <s v="2022-07-21"/>
    <s v="Aldurazyme 100 U/ml, solution à diluer pour perfusion  - [laronidase]"/>
    <s v=""/>
    <s v="ALDURAZYME 100 U/ml, solution à diluer pour perfusion "/>
    <x v="8"/>
    <x v="1"/>
    <s v="Laronidase"/>
    <d v="2022-11-19T00:00:00"/>
  </r>
  <r>
    <x v="17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1"/>
    <s v="Immunoglobuline humaine normale (IgG)"/>
    <d v="2022-11-19T00:00:00"/>
  </r>
  <r>
    <x v="17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1"/>
    <s v="Amoxicilline / acide clavulanique"/>
    <d v="2022-11-19T00:00:00"/>
  </r>
  <r>
    <x v="17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1"/>
    <s v="Amoxicilline / acide clavulanique"/>
    <d v="2022-11-19T00:00:00"/>
  </r>
  <r>
    <x v="17"/>
    <x v="2"/>
    <s v="2022-07-18"/>
    <s v="Ventoline 2,5 mg/2,5 ml, solution pour inhalation par nébuliseur en récipient unidose  - [Salbutamol (sulfate de))]"/>
    <s v=""/>
    <s v="VENTOLINE 2,5 mg/2,5 ml, solution pour inhalation par nébuliseur en récipient unidose"/>
    <x v="12"/>
    <x v="1"/>
    <s v="Salbutamol"/>
    <d v="2022-11-19T00:00:00"/>
  </r>
  <r>
    <x v="17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1"/>
    <s v="Ampicilline sodique / sulbactam sodique"/>
    <d v="2022-11-19T00:00:00"/>
  </r>
  <r>
    <x v="17"/>
    <x v="2"/>
    <s v="2022-07-13"/>
    <s v="Prostine VR 0,5 mg/ml, solution injectable  – [Alprostadil]"/>
    <s v=""/>
    <s v="PROSTIONE VR 0,5 mg/ml, solution injectable "/>
    <x v="3"/>
    <x v="1"/>
    <s v="Alprostadil"/>
    <d v="2022-11-19T00:00:00"/>
  </r>
  <r>
    <x v="17"/>
    <x v="0"/>
    <s v="2022-07-12"/>
    <s v="Deroxat 20mg/ 10 ml, suspension buvable - [Paroxétine (chlorhydrate de) hémihydraté]"/>
    <s v=""/>
    <s v="DEROXAT 20mg/ 10 ml, suspension buvable"/>
    <x v="5"/>
    <x v="1"/>
    <s v="Paroxétine (chlorhydrate de) hémihydraté"/>
    <d v="2022-11-19T00:00:00"/>
  </r>
  <r>
    <x v="17"/>
    <x v="1"/>
    <s v="2022-07-12"/>
    <s v="Kevzara 200 mg, solution injectable en stylo prérempli  – [Sarilumab]"/>
    <s v="2022-07-05"/>
    <s v="KEVZARA 200 mg, solution injectable en stylo prérempli"/>
    <x v="6"/>
    <x v="1"/>
    <s v="Sarilumab"/>
    <d v="2022-11-19T00:00:00"/>
  </r>
  <r>
    <x v="17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1"/>
    <s v="Interféron bêta-1a"/>
    <d v="2022-11-19T00:00:00"/>
  </r>
  <r>
    <x v="17"/>
    <x v="1"/>
    <s v="2022-07-11"/>
    <s v="Botox 50 unité Allergan, poudre pour solution injectable  – [Toxine botulinique type A]"/>
    <s v="2022-07-05"/>
    <s v="BOTOX 50 unité Allergan, poudre pour solution injectable"/>
    <x v="10"/>
    <x v="1"/>
    <s v="Toxine botulinique type A"/>
    <d v="2022-11-19T00:00:00"/>
  </r>
  <r>
    <x v="17"/>
    <x v="1"/>
    <s v="2022-07-08"/>
    <s v="Bevitine 100 mg/2 ml, solution injectable en ampoule – [Chlorhydrate de thiamine]"/>
    <s v=""/>
    <s v="BEVITINE 100 mg/2 ml, solution injectable en ampoule"/>
    <x v="8"/>
    <x v="1"/>
    <s v="Chlorhydrate de thiamine"/>
    <d v="2022-11-19T00:00:00"/>
  </r>
  <r>
    <x v="17"/>
    <x v="0"/>
    <s v="2022-07-08"/>
    <s v="Tofranil 10 mg, comprimé enrobé  – [Imipramine]"/>
    <s v=""/>
    <s v="TOFRANIL 10 mg, comprimé enrobé "/>
    <x v="5"/>
    <x v="1"/>
    <s v="Imipramine"/>
    <d v="2022-11-19T00:00:00"/>
  </r>
  <r>
    <x v="17"/>
    <x v="1"/>
    <s v="2022-07-06"/>
    <s v="Ancotil 500 mg, comprimé – [Flucytosine]"/>
    <s v=""/>
    <s v="ANCOTIL 500 mg, comprimé"/>
    <x v="0"/>
    <x v="1"/>
    <s v="Flucytosine"/>
    <d v="2022-11-19T00:00:00"/>
  </r>
  <r>
    <x v="17"/>
    <x v="2"/>
    <s v="2022-07-05"/>
    <s v="Cotrimoxazole Teva 800 mg/160 mg, comprimé – [Sulfaméthoxazol, triméthoprime]"/>
    <s v=""/>
    <s v="COTRIMOXAZOLE Teva 800 mg/160 mg, comprimé"/>
    <x v="0"/>
    <x v="1"/>
    <s v="Sulfaméthoxazole / Triméthoprime"/>
    <d v="2022-11-19T00:00:00"/>
  </r>
  <r>
    <x v="17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1"/>
    <s v="Iobenguane (131I)"/>
    <d v="2022-11-19T00:00:00"/>
  </r>
  <r>
    <x v="17"/>
    <x v="2"/>
    <s v="2022-07-04"/>
    <s v="Paracétamol Carelide 10 mg/ml, solution pour perfusion poches de 50ml  - [Paracétamol]"/>
    <s v=""/>
    <s v="PARACÉTAMOL Carelide 10 mg/ml, solution pour perfusion poches de 50ml "/>
    <x v="5"/>
    <x v="1"/>
    <s v="Paracétamol"/>
    <d v="2022-11-19T00:00:00"/>
  </r>
  <r>
    <x v="17"/>
    <x v="1"/>
    <s v="2022-07-04"/>
    <s v="RoActemra 20 mg/ml, solution à diluer pour perfusion - [Tocilizumab]"/>
    <s v=""/>
    <s v="ROACTEMRA 20 mg/ml, solution à diluer pour perfusion"/>
    <x v="6"/>
    <x v="1"/>
    <s v="Tocilizumab"/>
    <d v="2022-11-19T00:00:00"/>
  </r>
  <r>
    <x v="17"/>
    <x v="2"/>
    <s v="2022-07-01"/>
    <s v="Amoxicilline/Acide clavulanique Sandoz 1 g/200 mg, poudre pour solution injectable/pour perfusion (I.V.) - [Amoxicilline sodique / clavulanate de potassium]"/>
    <s v=""/>
    <s v="AMOXICILLINE/ACIDE clavulanique Sandoz 1 g/200 mg, poudre pour solution injectable/pour perfusion (I.V.)"/>
    <x v="0"/>
    <x v="1"/>
    <s v="Amoxicilline / acide clavulanique"/>
    <d v="2022-11-19T00:00:00"/>
  </r>
  <r>
    <x v="17"/>
    <x v="2"/>
    <s v="2022-06-29"/>
    <s v="Dilantin 250 mg/5 ml, solution injectable – [phénytoïne]"/>
    <s v=""/>
    <s v="DILANTIN 250 mg/5 ml, solution injectable"/>
    <x v="5"/>
    <x v="1"/>
    <s v="Phénytoïne"/>
    <d v="2022-11-19T00:00:00"/>
  </r>
  <r>
    <x v="17"/>
    <x v="0"/>
    <s v="2022-06-28"/>
    <s v="Ozidia 5 mg, comprimé à libération prolongée  - [Glipizide]"/>
    <s v=""/>
    <s v="OZIDIA 5 mg, comprimé à libération prolongée"/>
    <x v="8"/>
    <x v="1"/>
    <s v="Glipizide"/>
    <d v="2022-11-19T00:00:00"/>
  </r>
  <r>
    <x v="17"/>
    <x v="2"/>
    <s v="2022-06-28"/>
    <s v="Pyostacine 500 mg, comprimé pelliculé – [Pristinamycine]"/>
    <s v=""/>
    <s v="PYOSTACINE 500 mg, comprimé pelliculé"/>
    <x v="0"/>
    <x v="1"/>
    <s v="Pristinamycine"/>
    <d v="2022-11-19T00:00:00"/>
  </r>
  <r>
    <x v="17"/>
    <x v="0"/>
    <s v="2022-06-27"/>
    <s v="Quinimax 125 mg, comprimé pelliculé sécable – [quinine – quinidine – cinchonine – cinchonidine]"/>
    <s v=""/>
    <s v="QUINIMAX 125 mg, comprimé pelliculé sécable"/>
    <x v="9"/>
    <x v="1"/>
    <s v="Quinine / quinidine / cinchonine / cinchonidine"/>
    <d v="2022-11-19T00:00:00"/>
  </r>
  <r>
    <x v="17"/>
    <x v="1"/>
    <s v="2022-06-24"/>
    <s v="Ozidia 10 mg, comprimé à libération prolongée – [Glipizide]"/>
    <s v="2022-06-24"/>
    <s v="OZIDIA 10 mg, comprimé à libération prolongée"/>
    <x v="8"/>
    <x v="1"/>
    <s v="Glipizide"/>
    <d v="2022-11-19T00:00:00"/>
  </r>
  <r>
    <x v="17"/>
    <x v="1"/>
    <s v="2022-06-24"/>
    <s v="Cefpodoxime enfants et nourrissons 40 mg/5 ml, suspension buvable – [Cefpodoxime]"/>
    <s v="2022-06-24"/>
    <s v="CEFPODOXIME enfants et nourrissons 40 mg/5 ml, suspension buvable"/>
    <x v="0"/>
    <x v="1"/>
    <s v="Cefpodoxime"/>
    <d v="2022-11-19T00:00:00"/>
  </r>
  <r>
    <x v="17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1"/>
    <s v="Fotémustine"/>
    <d v="2022-11-19T00:00:00"/>
  </r>
  <r>
    <x v="17"/>
    <x v="2"/>
    <s v="2022-06-17"/>
    <s v="Concerta LP, comprimé à libération prolongée  – [Méthylphénidate (chlorhydrate de)]"/>
    <s v=""/>
    <s v="CONCERTA LP, comprimé à libération prolongée"/>
    <x v="5"/>
    <x v="1"/>
    <s v="Méthylphénidate (chlorhydrate de)"/>
    <d v="2022-11-19T00:00:00"/>
  </r>
  <r>
    <x v="17"/>
    <x v="2"/>
    <s v="2022-06-16"/>
    <s v="Thyrogen 0,9 mg, poudre pour solution injectable – [thyrotropine alfa]"/>
    <s v=""/>
    <s v="THYROGEN 0,9 mg, poudre pour solution injectable"/>
    <x v="2"/>
    <x v="1"/>
    <s v="Thyrotropine alfa"/>
    <d v="2022-11-19T00:00:00"/>
  </r>
  <r>
    <x v="17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1"/>
    <s v="Méthoxsalène"/>
    <d v="2022-11-19T00:00:00"/>
  </r>
  <r>
    <x v="17"/>
    <x v="1"/>
    <s v="2022-06-14"/>
    <s v="Cefpodoxime 100 mg cp – [Cefpodoxime]"/>
    <s v="2022-04-29"/>
    <s v="CEFPODOXIME 100 mg cp"/>
    <x v="0"/>
    <x v="1"/>
    <s v="Cefpodoxime"/>
    <d v="2022-11-19T00:00:00"/>
  </r>
  <r>
    <x v="17"/>
    <x v="1"/>
    <s v="2022-06-14"/>
    <s v="Cystagon, 50 mg, gélule – [mercaptamine (bitartrate de)]"/>
    <s v="2022-06-02"/>
    <s v="CYSTAGON, 50 mg, gélule"/>
    <x v="8"/>
    <x v="1"/>
    <s v="Mercaptamine (bitartrate de)"/>
    <d v="2022-11-19T00:00:00"/>
  </r>
  <r>
    <x v="17"/>
    <x v="0"/>
    <s v="2022-06-14"/>
    <s v="Actonel 35 mg, comprimé gastro-résistant  – [Risédronate monosodique]"/>
    <s v=""/>
    <s v="ACTONEL 35 mg, comprimé gastro-résistant "/>
    <x v="10"/>
    <x v="1"/>
    <s v="Risédronate monosodique"/>
    <d v="2022-11-19T00:00:00"/>
  </r>
  <r>
    <x v="17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1"/>
    <s v="Sodium (chlorure de) / Potassium (chlorure de) / Magnésium (chlorure de) / Sodium (gluconate de)"/>
    <d v="2022-11-19T00:00:00"/>
  </r>
  <r>
    <x v="17"/>
    <x v="2"/>
    <s v="2022-06-13"/>
    <s v="Alprostadil Intsel Chimos 0,5 mg/ml, solution injectable – [alprostadil]"/>
    <s v=""/>
    <s v="ALPROSTADIL Intsel Chimos 0,5 mg/ml, solution injectable"/>
    <x v="3"/>
    <x v="1"/>
    <s v="Alprostadil"/>
    <d v="2022-11-19T00:00:00"/>
  </r>
  <r>
    <x v="17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1"/>
    <s v="Solutions électrolytiques"/>
    <d v="2022-11-19T00:00:00"/>
  </r>
  <r>
    <x v="17"/>
    <x v="1"/>
    <s v="2022-06-03"/>
    <s v="Zinplava 25 mg/mL, solution à diluer pour perfusion – [bezlotoxumab]"/>
    <s v="2022-06-03"/>
    <s v="ZINPLAVA 25 mg/mL, solution à diluer pour perfusion"/>
    <x v="0"/>
    <x v="1"/>
    <s v="Bezlotoxumab"/>
    <d v="2022-11-19T00:00:00"/>
  </r>
  <r>
    <x v="17"/>
    <x v="2"/>
    <s v="2022-06-03"/>
    <s v="Visipaque 270 mg d’I/ml – 320 mg d’I/ml, solution injectable – [iodixanol]"/>
    <s v=""/>
    <s v="VISIPAQUE 270 mg d’I/ml – 320 mg d’I/ml, solution injectable"/>
    <x v="1"/>
    <x v="1"/>
    <s v="Iodixanol"/>
    <d v="2022-11-19T00:00:00"/>
  </r>
  <r>
    <x v="17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1"/>
    <s v="Iohexol"/>
    <d v="2022-11-19T00:00:00"/>
  </r>
  <r>
    <x v="17"/>
    <x v="0"/>
    <s v="2022-05-31"/>
    <s v="B.A.L., solution injectable I.M. – [butacaïne - dimercaprol]"/>
    <s v=""/>
    <s v="B.A.L., solution injectable I.M."/>
    <x v="5"/>
    <x v="1"/>
    <s v="Butacaïne / dimercaprol"/>
    <d v="2022-11-19T00:00:00"/>
  </r>
  <r>
    <x v="17"/>
    <x v="2"/>
    <s v="2022-05-31"/>
    <s v="Toctino 30 mg, capsule molle - [Alitrétinoïne]"/>
    <s v=""/>
    <s v="TOCTINO 30 mg, capsule molle"/>
    <x v="6"/>
    <x v="1"/>
    <s v="Alitrétinoïne"/>
    <d v="2022-11-19T00:00:00"/>
  </r>
  <r>
    <x v="17"/>
    <x v="1"/>
    <s v="2022-05-30"/>
    <s v="Cordarone 150 mg/3 ml, solution injectable en ampoule – [amiodarone]"/>
    <s v="2022-05-23"/>
    <s v="CORDARONE 150 mg/3 ml, solution injectable en ampoule"/>
    <x v="3"/>
    <x v="1"/>
    <s v="Amiodarone"/>
    <d v="2022-11-19T00:00:00"/>
  </r>
  <r>
    <x v="17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1"/>
    <s v="Bésilate d’amlodipine / Hydrochlorothiazide / Valsartan"/>
    <d v="2022-11-19T00:00:00"/>
  </r>
  <r>
    <x v="17"/>
    <x v="2"/>
    <s v="2022-05-24"/>
    <s v="Toctino 10 mg, capsule molle -[Alitrétinoïne]"/>
    <s v=""/>
    <s v="TOCTINO 10 mg, capsule molle"/>
    <x v="6"/>
    <x v="1"/>
    <s v="Alitrétinoïne"/>
    <d v="2022-11-19T00:00:00"/>
  </r>
  <r>
    <x v="17"/>
    <x v="2"/>
    <s v="2022-05-24"/>
    <s v="Gardenal 40 mg/2 ml, poudre et solvant pour solution injectable – [phénobarbital sodique]"/>
    <s v=""/>
    <s v="GARDENAL 40 mg/2 ml, poudre et solvant pour solution injectable"/>
    <x v="5"/>
    <x v="1"/>
    <s v="Phénobarbital sodique"/>
    <d v="2022-11-19T00:00:00"/>
  </r>
  <r>
    <x v="17"/>
    <x v="0"/>
    <s v="2022-05-23"/>
    <s v="Kétamine Panpharma 250 mg/5 ml, solution injectable (I.V.-I.M.) – [kétamine (chlorhydrate de)]"/>
    <s v=""/>
    <s v="KETAMINE Panpharma 250 mg/5 ml, solution injectable (I.V.-I.M.)"/>
    <x v="5"/>
    <x v="1"/>
    <s v="Kétamine (chlorhydrate de)"/>
    <d v="2022-11-19T00:00:00"/>
  </r>
  <r>
    <x v="17"/>
    <x v="1"/>
    <s v="2022-05-20"/>
    <s v="Tenormine 5 mg/10 ml, solution injectable IV en ampoule –[aténolol]"/>
    <s v="2022-04-25"/>
    <s v="TENORMINE 5 mg/10 ml, solution injectable IV en ampoule"/>
    <x v="3"/>
    <x v="1"/>
    <s v="Aténolol"/>
    <d v="2022-11-19T00:00:00"/>
  </r>
  <r>
    <x v="17"/>
    <x v="2"/>
    <s v="2022-05-18"/>
    <s v="Ropivacaïne 7,5 mg/ml, solution injectable en ampoule -[ropivacaïne (chlorhydrate de)]"/>
    <s v=""/>
    <s v="ROPIVACAINE 7,5 mg/ml, solution injectable en ampoul"/>
    <x v="5"/>
    <x v="1"/>
    <s v="Ropivacaïne (chlorhydrate de)"/>
    <d v="2022-11-19T00:00:00"/>
  </r>
  <r>
    <x v="17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1"/>
    <s v="Ropivacaïne (chlorhydrate de)"/>
    <d v="2022-11-19T00:00:00"/>
  </r>
  <r>
    <x v="17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1"/>
    <s v="Méthoxsalène"/>
    <d v="2022-11-19T00:00:00"/>
  </r>
  <r>
    <x v="17"/>
    <x v="0"/>
    <s v="2022-05-12"/>
    <s v="Tofranil 25 mg, comprimé enrobé  – [Imipramine]"/>
    <s v=""/>
    <s v="TOFRANIL 25 mg, comprimé enrobé "/>
    <x v="5"/>
    <x v="1"/>
    <s v="Imipramine"/>
    <d v="2022-11-19T00:00:00"/>
  </r>
  <r>
    <x v="17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1"/>
    <s v="Magnésium (Sulfate de)"/>
    <d v="2022-11-19T00:00:00"/>
  </r>
  <r>
    <x v="17"/>
    <x v="0"/>
    <s v="2022-05-10"/>
    <s v="Arixtra 2,5 mg/0,5 ml, solution injectable en seringue pré-remplie, boîte 10 seringues - [fondaparinux]"/>
    <s v=""/>
    <s v="ARIXTRA 2,5 mg/0,5 ml, solution injectable en seringue pré-remplie, boîte 10 seringues"/>
    <x v="7"/>
    <x v="1"/>
    <s v="Fondaparinux"/>
    <d v="2022-11-19T00:00:00"/>
  </r>
  <r>
    <x v="17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1"/>
    <s v="Ropivacaïne (chlorhydrate de)"/>
    <d v="2022-11-19T00:00:00"/>
  </r>
  <r>
    <x v="17"/>
    <x v="3"/>
    <s v="2022-05-04"/>
    <s v="Ribarivine Biogaran 200 mg/400 mg, comprimé pelliculé -[Ribavirine]"/>
    <s v=""/>
    <s v="RIBAVIRINE BIOGARAN 200 mg/400 mg, comprimé pelliculé"/>
    <x v="0"/>
    <x v="1"/>
    <s v="Ribavirine"/>
    <d v="2022-11-19T00:00:00"/>
  </r>
  <r>
    <x v="17"/>
    <x v="1"/>
    <s v="2022-05-02"/>
    <s v="Orencia125 mg, solution injectable en stylo prérempli -[abatacept]"/>
    <s v="2022-04-27"/>
    <s v="ORENCIA 125 mg, solution injectable en stylo pré-rempli"/>
    <x v="6"/>
    <x v="1"/>
    <s v="Abatacept"/>
    <d v="2022-11-19T00:00:00"/>
  </r>
  <r>
    <x v="17"/>
    <x v="0"/>
    <s v="2022-05-02"/>
    <s v="Orencia125 mg, solution injectable en seringue préremplie -[abatacept]"/>
    <s v=""/>
    <s v="ORENCIA 125 mg, solution injectable en seringue préremplie"/>
    <x v="6"/>
    <x v="1"/>
    <s v="Abatacept"/>
    <d v="2022-11-19T00:00:00"/>
  </r>
  <r>
    <x v="17"/>
    <x v="1"/>
    <s v="2022-04-29"/>
    <s v="Gilenya 0,25 mg, gélule  - [fingolimod (chlorhydrate de)]"/>
    <s v="2022-04-11"/>
    <s v="GILENYA 0,25 mg, gélule "/>
    <x v="6"/>
    <x v="1"/>
    <s v="Fingolimod (chlorhydrate de)"/>
    <d v="2022-11-19T00:00:00"/>
  </r>
  <r>
    <x v="17"/>
    <x v="0"/>
    <s v="2022-04-29"/>
    <s v="Acuitel 5 mg et 20 mg, comprimé enrobé sécable  – [Chlorhydrate de quinapril]"/>
    <s v=""/>
    <s v="ACUITEL 5 mg et 20 mg, comprimé enrobé sécable"/>
    <x v="3"/>
    <x v="1"/>
    <s v="Chlorhydrate de quinapril"/>
    <d v="2022-11-19T00:00:00"/>
  </r>
  <r>
    <x v="17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1"/>
    <s v="Rémifentanil (chlorhydrate de)"/>
    <d v="2022-11-19T00:00:00"/>
  </r>
  <r>
    <x v="17"/>
    <x v="1"/>
    <s v="2022-04-26"/>
    <s v="Likozam 1 mg/ml, suspension buvable  - [Clobazam]"/>
    <s v="2022-04-26"/>
    <s v="LIKOZAM 1 mg/ml, suspension buvable"/>
    <x v="5"/>
    <x v="1"/>
    <s v="Clobazam"/>
    <d v="2022-11-19T00:00:00"/>
  </r>
  <r>
    <x v="17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1"/>
    <s v="Fragment Fab d’immunoglobuline antidigitalique ovin"/>
    <d v="2022-11-19T00:00:00"/>
  </r>
  <r>
    <x v="17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1"/>
    <s v="Ropivacaïne (chlorhydrate de)"/>
    <d v="2022-11-19T00:00:00"/>
  </r>
  <r>
    <x v="17"/>
    <x v="2"/>
    <s v="2022-04-21"/>
    <s v="Valium 1 pour cent, solution buvable en gouttes - [Diazepam]"/>
    <s v=""/>
    <s v="VALIUM 1 pour cent, solution buvable en gouttes"/>
    <x v="5"/>
    <x v="1"/>
    <s v="Diazepam"/>
    <d v="2022-11-19T00:00:00"/>
  </r>
  <r>
    <x v="17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1"/>
    <s v="Amoxicilline"/>
    <d v="2022-11-19T00:00:00"/>
  </r>
  <r>
    <x v="17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1"/>
    <s v="Ropivacaïne (chlorhydrate de)"/>
    <d v="2022-11-19T00:00:00"/>
  </r>
  <r>
    <x v="17"/>
    <x v="1"/>
    <s v="2022-04-12"/>
    <s v="Trasylol 500 000 UIK/50 mL, solution injectable  - [Aprotinine]"/>
    <s v="2022-04-15"/>
    <s v="TRASYLOL 500 000 UIK/50 mL, solution injectable"/>
    <x v="7"/>
    <x v="1"/>
    <s v="Aprotinine"/>
    <d v="2022-11-19T00:00:00"/>
  </r>
  <r>
    <x v="17"/>
    <x v="0"/>
    <s v="2022-04-11"/>
    <s v="Naropeine 2 mg/ml, solution injectable en poche de 200 ml -[ropivacaïne (chlorhydrate de) monohydraté]"/>
    <s v=""/>
    <s v="NAROPEINE 2 mg/ml, solution injectable en poche de 200 ml"/>
    <x v="5"/>
    <x v="1"/>
    <s v="Ropivacaïne (chlorhydrate de)"/>
    <d v="2022-11-19T00:00:00"/>
  </r>
  <r>
    <x v="17"/>
    <x v="1"/>
    <s v="2022-04-08"/>
    <s v="Navelbine 50 mg/5 ml, solution injectable en flacon -[vinorelbine (tartrate de)]"/>
    <s v="2022-02-28"/>
    <s v="NAVELBINE 50 mg/5 ml, solution injectable en flacon"/>
    <x v="6"/>
    <x v="1"/>
    <s v="Vinorelbine"/>
    <d v="2022-11-19T00:00:00"/>
  </r>
  <r>
    <x v="17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1"/>
    <s v="Thiamphénicol"/>
    <d v="2022-11-19T00:00:00"/>
  </r>
  <r>
    <x v="17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1"/>
    <s v="Calcium (chlorure de) dihydraté/magnésium (chlorure de) hexahydraté/potassium (chlorure de)/sodium (chlorure de)"/>
    <d v="2022-11-19T00:00:00"/>
  </r>
  <r>
    <x v="17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1"/>
    <s v="Almitrine (mésilate d')"/>
    <d v="2022-11-19T00:00:00"/>
  </r>
  <r>
    <x v="17"/>
    <x v="1"/>
    <s v="2022-04-05"/>
    <s v="Verkazia 1 mg/mL, collyre en émulsion  - [Ciclosporine]"/>
    <s v="2022-03-30"/>
    <s v="VERKAZIA 1 mg/ml, collyre en émulsion"/>
    <x v="6"/>
    <x v="1"/>
    <s v="Ciclosporine"/>
    <d v="2022-11-19T00:00:00"/>
  </r>
  <r>
    <x v="17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1"/>
    <s v="Amoxicilline"/>
    <d v="2022-11-19T00:00:00"/>
  </r>
  <r>
    <x v="17"/>
    <x v="0"/>
    <s v="2022-04-01"/>
    <s v="Méladinine 0,1 pour cent, solution pour application locale - [Méthoxsalène] - Medipha Santé"/>
    <s v=""/>
    <s v="MELADININE 0,1 pour cent, solution pour application locale"/>
    <x v="6"/>
    <x v="1"/>
    <s v="Méthoxsalène"/>
    <d v="2022-11-19T00:00:00"/>
  </r>
  <r>
    <x v="17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1"/>
    <s v="Amoxicilline / acide clavulanique"/>
    <d v="2022-11-19T00:00:00"/>
  </r>
  <r>
    <x v="17"/>
    <x v="2"/>
    <s v="2022-03-31"/>
    <s v="Revatio 10 mg/ml, poudre pour suspension buvable  - [sildénafil (citrate de)] - Viatris Santé"/>
    <s v=""/>
    <s v="REVATIO 10 mg/ml, poudre pour suspension buvable "/>
    <x v="11"/>
    <x v="1"/>
    <s v="Sildénafil (citrate de)"/>
    <d v="2022-11-19T00:00:00"/>
  </r>
  <r>
    <x v="17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1"/>
    <s v="Association de vitamines hydrosolubles et liposolubles"/>
    <d v="2022-11-19T00:00:00"/>
  </r>
  <r>
    <x v="17"/>
    <x v="2"/>
    <s v="2022-03-29"/>
    <s v="Myozyme 50 mg , poudre pour solution à diluer pour perfusion - Sanofi Aventis France"/>
    <s v=""/>
    <s v="MYOZIME 50 mg, poudre pour solution à diluer pour perfusion"/>
    <x v="8"/>
    <x v="1"/>
    <s v="Alglucosidase alfa"/>
    <d v="2022-11-19T00:00:00"/>
  </r>
  <r>
    <x v="17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1"/>
    <s v="Mélange nutritif"/>
    <d v="2022-11-19T00:00:00"/>
  </r>
  <r>
    <x v="17"/>
    <x v="1"/>
    <s v="2022-03-24"/>
    <s v="Rythmodan 100 mg , gélule - Cheplapharm France"/>
    <s v="2022-03-14"/>
    <s v="RYTHMODAN 100 mg, gélule"/>
    <x v="3"/>
    <x v="1"/>
    <s v="Disopyramide (phosphate de)"/>
    <d v="2022-11-19T00:00:00"/>
  </r>
  <r>
    <x v="17"/>
    <x v="1"/>
    <s v="2022-03-22"/>
    <s v="Farmorubicine 50 mg , poudre pour solution pour perfusion - Pfizer"/>
    <s v=""/>
    <s v="FARMORUBICINE 50 mg, poudre pour solution pour perfusion"/>
    <x v="6"/>
    <x v="1"/>
    <s v="Epirubicine (Chlorhydrate)"/>
    <d v="2022-11-19T00:00:00"/>
  </r>
  <r>
    <x v="17"/>
    <x v="0"/>
    <s v="2022-03-18"/>
    <s v="Linezolide Arrow 600 mg,  comprimé pelliculé - Arrow"/>
    <s v=""/>
    <s v="LINEZOLIDE Arrow 600 mg,  comprimé pelliculé - Arrow"/>
    <x v="0"/>
    <x v="1"/>
    <s v="Linézolide"/>
    <d v="2022-11-19T00:00:00"/>
  </r>
  <r>
    <x v="17"/>
    <x v="1"/>
    <s v="2022-03-17"/>
    <s v="Vogalene 0,1 %, solution buvable en flacon - Teva Santé"/>
    <s v="2022-03-15"/>
    <s v="VOGALENE 0,1 %, solution buvable en flacon"/>
    <x v="8"/>
    <x v="1"/>
    <s v="Métopimazine"/>
    <d v="2022-11-19T00:00:00"/>
  </r>
  <r>
    <x v="17"/>
    <x v="1"/>
    <s v="2022-03-17"/>
    <s v="Sectral 40 mg/ml , solution buvable en flacon - Cheplapharm"/>
    <s v="2022-03-15"/>
    <s v="SECTRAL 40 mg/ml, solution buvable en flacon"/>
    <x v="3"/>
    <x v="1"/>
    <s v="Acébutolol"/>
    <d v="2022-11-19T00:00:00"/>
  </r>
  <r>
    <x v="17"/>
    <x v="1"/>
    <s v="2022-03-16"/>
    <s v="Xeplion 100 mg , suspension injectable à libération prolongée - Janssen-Cilag"/>
    <s v="2022-03-01"/>
    <s v="XEPLION 100 mg, suspension injectable à libération prolongée"/>
    <x v="5"/>
    <x v="1"/>
    <s v="Palipéridone"/>
    <d v="2022-11-19T00:00:00"/>
  </r>
  <r>
    <x v="17"/>
    <x v="2"/>
    <s v="2022-03-16"/>
    <s v="Kardegic 75 mg , poudre pour solution buvable en sachet-dose - Sanofi Aventis France"/>
    <s v=""/>
    <s v="KARDEGIC 75 mg, poudre pour solution buvable en sachet-dose"/>
    <x v="5"/>
    <x v="1"/>
    <s v="DL-lysine (acétylsalicylate de)"/>
    <d v="2022-11-19T00:00:00"/>
  </r>
  <r>
    <x v="17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1"/>
    <s v="Ipratropium"/>
    <d v="2022-11-19T00:00:00"/>
  </r>
  <r>
    <x v="17"/>
    <x v="1"/>
    <s v="2022-03-14"/>
    <s v="Succicaptal 200 mg , gélule - Serb S.A.S."/>
    <s v="2022-03-14"/>
    <s v="SUCCIAPTAL 200 mg, gélule"/>
    <x v="0"/>
    <x v="1"/>
    <s v="Succinylsulfathiazole"/>
    <d v="2022-11-19T00:00:00"/>
  </r>
  <r>
    <x v="17"/>
    <x v="2"/>
    <s v="2022-03-11"/>
    <s v="Sivextro 200 mg , comprimé pelliculé - MSD France"/>
    <s v=""/>
    <s v="SIVEXTRO 200 mg, comprimé pelliculé"/>
    <x v="0"/>
    <x v="1"/>
    <s v="Tédizolid (phosphate de)"/>
    <d v="2022-11-19T00:00:00"/>
  </r>
  <r>
    <x v="17"/>
    <x v="1"/>
    <s v="2022-03-10"/>
    <s v="Megace 160 mg , comprimé"/>
    <s v="2022-03-10"/>
    <s v="MEGACE 160 mg, comprimé"/>
    <x v="6"/>
    <x v="1"/>
    <s v="Acétate de mégestrol"/>
    <d v="2022-11-19T00:00:00"/>
  </r>
  <r>
    <x v="17"/>
    <x v="1"/>
    <s v="2022-03-09"/>
    <s v="Gabapentine 100 mg, 300 mg, 400 mg, 600 mg, 800 mg , comprimé pelliculé"/>
    <s v="2022-03-09"/>
    <s v="GABAPENTINE 100 mg, 300 mg, 400 mg, 600 mg, 800 mg, comprimé pelliculé"/>
    <x v="5"/>
    <x v="1"/>
    <s v="Gabapentine"/>
    <d v="2022-11-19T00:00:00"/>
  </r>
  <r>
    <x v="17"/>
    <x v="1"/>
    <s v="2022-03-01"/>
    <s v="Tachosil , matrice pour collage tissulaire"/>
    <s v="2022-03-01"/>
    <s v="TACHOSIL, matrice pour collage tissulaire"/>
    <x v="7"/>
    <x v="1"/>
    <s v="Fibrinogène/Thrombine"/>
    <d v="2022-11-19T00:00:00"/>
  </r>
  <r>
    <x v="17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1"/>
    <s v="Ropivacaïne (chlorhydrate de)"/>
    <d v="2022-11-19T00:00:00"/>
  </r>
  <r>
    <x v="17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1"/>
    <s v="Lévobupivacaïne (chlorhydrate de)"/>
    <d v="2022-11-19T00:00:00"/>
  </r>
  <r>
    <x v="17"/>
    <x v="2"/>
    <s v="2022-02-18"/>
    <s v="Aspégic injectable 500 mg/5 ml , poudre et solution pour usage parentéral"/>
    <s v=""/>
    <s v="ASPEGIC injectable 500 mg/5 ml, poudre et solution pour usage parentéral"/>
    <x v="7"/>
    <x v="1"/>
    <s v="Acétylsalicylate de lysine"/>
    <d v="2022-11-19T00:00:00"/>
  </r>
  <r>
    <x v="17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1"/>
    <s v="Bactérie BCG lyophilisée"/>
    <d v="2022-11-19T00:00:00"/>
  </r>
  <r>
    <x v="17"/>
    <x v="3"/>
    <s v="2022-02-10"/>
    <s v="Rebetol 40 mg/ml , solution buvable"/>
    <s v=""/>
    <s v="REBETOL 40 mg/ml, solution buvable"/>
    <x v="0"/>
    <x v="1"/>
    <s v="Ribavirine"/>
    <d v="2022-11-19T00:00:00"/>
  </r>
  <r>
    <x v="17"/>
    <x v="2"/>
    <s v="2022-01-20"/>
    <s v="Corvasal 2 mg et 4 mg, comprimé, Molsidomine 2 mg et 4 mg , comprimé"/>
    <s v=""/>
    <s v="CORVASAL 2 mg et 4 mg, comprimé, Molsidomine 2 mg et 4 mg, comprimé"/>
    <x v="3"/>
    <x v="1"/>
    <s v="Molsidomine"/>
    <d v="2022-11-19T00:00:00"/>
  </r>
  <r>
    <x v="17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1"/>
    <s v="Vincristine"/>
    <d v="2022-11-19T00:00:00"/>
  </r>
  <r>
    <x v="17"/>
    <x v="0"/>
    <s v="2022-01-04"/>
    <s v="PROPRANOLOL ACETLAB 5 mg/5 mL , solution injectable"/>
    <s v="2022-06-01"/>
    <s v="PROPRANOLOL ACETLAB 5 mg/5 mL, solution injectable"/>
    <x v="3"/>
    <x v="1"/>
    <s v="Propranolol"/>
    <d v="2022-11-19T00:00:00"/>
  </r>
  <r>
    <x v="17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1"/>
    <s v="Immunoglobuline humaine normale"/>
    <d v="2022-11-19T00:00:00"/>
  </r>
  <r>
    <x v="17"/>
    <x v="0"/>
    <s v="2021-12-07"/>
    <s v="CHLORURE DE POTASSIUM LAVOISIER 20 % (0,20 g/ml) , solution à diluer pour perfusion"/>
    <s v=""/>
    <s v="CHLORURE DE POTASSIUM LAVOISIER 20 % (0,20 g/ml), solution à diluer pour perfusion"/>
    <x v="8"/>
    <x v="1"/>
    <s v="Potassium (chlorure de)"/>
    <d v="2022-11-19T00:00:00"/>
  </r>
  <r>
    <x v="17"/>
    <x v="0"/>
    <s v="2021-11-30"/>
    <s v="GLUCOSE 30 % LAVOISIER , solution injectable en ampoule de verre de 10 ml"/>
    <s v=""/>
    <s v="GLUCOSE 30% Lavoisier, solution injectable en ampoule de verre de 10 ml"/>
    <x v="8"/>
    <x v="1"/>
    <s v="Glucose monohydraté"/>
    <d v="2022-11-19T00:00:00"/>
  </r>
  <r>
    <x v="17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1"/>
    <s v="Potassium (chlorure de)"/>
    <d v="2022-11-19T00:00:00"/>
  </r>
  <r>
    <x v="17"/>
    <x v="2"/>
    <s v="2021-11-19"/>
    <s v="TIGREAT 2,5 mg , comprimés pelliculés"/>
    <s v=""/>
    <s v="TIGREAT 2,5 mg, comprimés pelliculés"/>
    <x v="0"/>
    <x v="1"/>
    <s v="Tigécycline"/>
    <d v="2022-11-19T00:00:00"/>
  </r>
  <r>
    <x v="17"/>
    <x v="2"/>
    <s v="2021-11-18"/>
    <s v="BRICANYL 0,5 mg/1 ml , solution injectable en ampoule"/>
    <s v=""/>
    <s v="BRICANYL 0,5 mg/1 ml, solution injectable en ampoule"/>
    <x v="12"/>
    <x v="1"/>
    <s v="Terbutaline"/>
    <d v="2022-11-19T00:00:00"/>
  </r>
  <r>
    <x v="17"/>
    <x v="2"/>
    <s v="2021-11-08"/>
    <s v="NOVORAPID PUMPCART 100 unités/ml , solution injectable en cartouche"/>
    <s v=""/>
    <s v="NOVORAPID PUMPCART 100 unités/ml, solution injectable en cartouche"/>
    <x v="8"/>
    <x v="1"/>
    <s v="Insuline (Aspartate)"/>
    <d v="2022-11-19T00:00:00"/>
  </r>
  <r>
    <x v="17"/>
    <x v="2"/>
    <s v="2021-11-05"/>
    <s v="SOLUPRED 5 mg et 20 mg , comprimé orodispersible"/>
    <s v=""/>
    <s v="SOLUPRED 5 mg et 20 mg, comprimé orodispersible"/>
    <x v="2"/>
    <x v="1"/>
    <s v="Prednisolone"/>
    <d v="2022-11-19T00:00:00"/>
  </r>
  <r>
    <x v="17"/>
    <x v="0"/>
    <s v="2021-10-28"/>
    <s v="RIFADINE 300 mg, gélule"/>
    <s v=""/>
    <s v="RIFADINE 300 mg, gélule"/>
    <x v="0"/>
    <x v="1"/>
    <s v="Rifampicine sodique"/>
    <d v="2022-11-19T00:00:00"/>
  </r>
  <r>
    <x v="17"/>
    <x v="2"/>
    <s v="2021-09-24"/>
    <s v="BRIDION 100 mg/ml , solution injectable - Boîte de 10 flacons de 5 mL"/>
    <s v=""/>
    <s v="BRIDION 100 mg/ml, solution injectable - Boîte de 10 flacons de 5 mL"/>
    <x v="1"/>
    <x v="1"/>
    <s v="Sugammadex"/>
    <d v="2022-11-19T00:00:00"/>
  </r>
  <r>
    <x v="17"/>
    <x v="0"/>
    <s v="2021-08-16"/>
    <s v="DIPENTUM  250 mg comprimé et DIPENTUM 500 mg comprimé"/>
    <s v=""/>
    <s v="DIPENTUM  250 mg comprimé et DIPENTUM 500 mg comprimé"/>
    <x v="8"/>
    <x v="1"/>
    <s v="Olsalazine sodique"/>
    <d v="2022-11-19T00:00:00"/>
  </r>
  <r>
    <x v="17"/>
    <x v="2"/>
    <s v="2021-08-12"/>
    <s v="INFRACYANINE 25 mg/10 ml , poudre et solvant pour solution injectable"/>
    <s v=""/>
    <s v="INFRACYANINE 25 mg/10 ml, poudre et solvant pour solution injectable"/>
    <x v="1"/>
    <x v="1"/>
    <s v="Indocyanine verte"/>
    <d v="2022-11-19T00:00:00"/>
  </r>
  <r>
    <x v="17"/>
    <x v="0"/>
    <s v="2021-07-28"/>
    <s v="BELUSTINE 40 mg , gélule"/>
    <s v=""/>
    <s v="BELUSTINE 40 mg, gélule"/>
    <x v="6"/>
    <x v="1"/>
    <s v="Lomustine"/>
    <d v="2022-11-19T00:00:00"/>
  </r>
  <r>
    <x v="17"/>
    <x v="0"/>
    <s v="2021-07-20"/>
    <s v="TOMUDEX 2 mg , poudre pour solution pour perfusion"/>
    <s v=""/>
    <s v="TOMUDEX 2 mg, poudre pour solution pour perfusion"/>
    <x v="6"/>
    <x v="1"/>
    <s v="Raltitrexed"/>
    <d v="2022-11-19T00:00:00"/>
  </r>
  <r>
    <x v="17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1"/>
    <s v="Varenicline"/>
    <d v="2022-11-19T00:00:00"/>
  </r>
  <r>
    <x v="17"/>
    <x v="0"/>
    <s v="2021-07-09"/>
    <s v="EXACYL 1 g/10 ml,  solution buvable"/>
    <s v=""/>
    <s v="EXACYL 1 g/10 ml,  solution buvable"/>
    <x v="7"/>
    <x v="1"/>
    <s v="Tranexamique (acide)"/>
    <d v="2022-11-19T00:00:00"/>
  </r>
  <r>
    <x v="17"/>
    <x v="0"/>
    <s v="2021-05-19"/>
    <s v="SEMAP 20 mg , comprimé"/>
    <s v=""/>
    <s v="SEMAP 20 mg, comprimé"/>
    <x v="5"/>
    <x v="1"/>
    <s v="Penfluridol"/>
    <d v="2022-11-19T00:00:00"/>
  </r>
  <r>
    <x v="17"/>
    <x v="0"/>
    <s v="2021-05-07"/>
    <s v="SOLUMEDROL 40 mg/2ml  lyophilisat et solution pour usage parentéral"/>
    <s v=""/>
    <s v="SOLUMEDROL 40 mg/2ml  lyophilisat et solution pour usage parentéral"/>
    <x v="2"/>
    <x v="1"/>
    <s v="Méthylprednisolone (hydrogénosuccinate de)"/>
    <d v="2022-11-19T00:00:00"/>
  </r>
  <r>
    <x v="17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1"/>
    <s v="Topiramate"/>
    <d v="2022-11-19T00:00:00"/>
  </r>
  <r>
    <x v="17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1"/>
    <s v="N/A"/>
    <d v="2022-11-19T00:00:00"/>
  </r>
  <r>
    <x v="17"/>
    <x v="0"/>
    <s v="2021-04-26"/>
    <s v="ALKONATREM   150 mg, gélule (Chlorhydrate de déméclocycline)"/>
    <s v=""/>
    <s v="ALKONATREM   150 mg, gélule"/>
    <x v="0"/>
    <x v="1"/>
    <s v="Chlorhydrate de déméclocycline"/>
    <d v="2022-11-19T00:00:00"/>
  </r>
  <r>
    <x v="17"/>
    <x v="0"/>
    <s v="2021-04-19"/>
    <s v="ZEVALIN 1,6 mg/ml , trousse pour préparations radiopharmaceutiques pour perfusion"/>
    <s v=""/>
    <s v="ZEVALIN 1,6 mg/ml, trousse pour préparations radiopharmaceutiques pour perfusion"/>
    <x v="6"/>
    <x v="1"/>
    <s v="Ibritumomab tiuxétan"/>
    <d v="2022-11-19T00:00:00"/>
  </r>
  <r>
    <x v="17"/>
    <x v="0"/>
    <s v="2021-04-19"/>
    <s v="VITRAKVI 20 mg/ml , solution buvable flacon de 100 ml"/>
    <s v=""/>
    <s v="VITRAKVI 20 mg/ml, solution buvable flacon de 100 ml"/>
    <x v="6"/>
    <x v="1"/>
    <s v="Larotrectinib"/>
    <d v="2022-11-19T00:00:00"/>
  </r>
  <r>
    <x v="17"/>
    <x v="0"/>
    <s v="2021-04-19"/>
    <s v="VAMINOLACT  solution pour perfusion en flacon de verre de 100  ml"/>
    <s v=""/>
    <s v="VAMINOLACT solution pour perfusion en flacon de verre de 100 ml"/>
    <x v="7"/>
    <x v="1"/>
    <s v="Alanine / Arginine / Acide aspartique / …"/>
    <d v="2022-11-19T00:00:00"/>
  </r>
  <r>
    <x v="17"/>
    <x v="0"/>
    <s v="2021-04-19"/>
    <s v="VAMINOLACT   solution pour perfusion en flacon de verre de 1000  ml"/>
    <s v=""/>
    <s v="VAMINOLACT solution pour perfusion en flacon de verre de 1000 ml"/>
    <x v="7"/>
    <x v="1"/>
    <s v="Alanine / Arginine / Acide aspartique / …"/>
    <d v="2022-11-19T00:00:00"/>
  </r>
  <r>
    <x v="17"/>
    <x v="2"/>
    <s v="2021-04-19"/>
    <s v="TOPIRAMATE SANDOZ 100 mg, comprimé pelliculé"/>
    <s v=""/>
    <s v="TOPIRAMATE SANDOZ 100 mg, comprimé pelliculé"/>
    <x v="5"/>
    <x v="1"/>
    <s v="Topiramate"/>
    <d v="2022-11-19T00:00:00"/>
  </r>
  <r>
    <x v="17"/>
    <x v="0"/>
    <s v="2021-04-19"/>
    <s v="THIOPENTAL MEDIPHA 500 mg et 1 g , poudre pour solution injectable"/>
    <s v=""/>
    <s v="THIOPENTAL MEDIPHA 500 mg et 1 g, poudre pour solution injectable"/>
    <x v="5"/>
    <x v="1"/>
    <s v="Thiopenthal"/>
    <d v="2022-11-19T00:00:00"/>
  </r>
  <r>
    <x v="17"/>
    <x v="0"/>
    <s v="2021-04-19"/>
    <s v="Spécialités SPIRONOLACTONE ALTIZIDE  25 mg/15 mg, comprimé pelliculé sécable"/>
    <s v=""/>
    <s v="SPÉCIALITÉS SPIRONOLACTONE ALTIZIDE  25 mg/15 mg, comprimé pelliculé sécable"/>
    <x v="3"/>
    <x v="1"/>
    <s v="Spironolactone / altizide"/>
    <d v="2022-11-19T00:00:00"/>
  </r>
  <r>
    <x v="17"/>
    <x v="0"/>
    <s v="2021-04-19"/>
    <s v="SINEMET LP 200 mg/50 mg , comprimé à libération prolongée"/>
    <s v=""/>
    <s v="SINEMET LP 200 mg/50 mg, comprimé à libération prolongée"/>
    <x v="5"/>
    <x v="1"/>
    <s v="Levodopa / Carbidopa"/>
    <d v="2022-11-19T00:00:00"/>
  </r>
  <r>
    <x v="17"/>
    <x v="0"/>
    <s v="2021-04-19"/>
    <s v="ROPINIROLE MYLAN 0,5 mg  comprimé pelliculé"/>
    <s v=""/>
    <s v="ROPINIROLE MYLAN 0,5 mg  comprimé pelliculé"/>
    <x v="5"/>
    <x v="1"/>
    <s v="Ropinirole"/>
    <d v="2022-11-19T00:00:00"/>
  </r>
  <r>
    <x v="17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1"/>
    <s v="Pémétrexed"/>
    <d v="2022-11-19T00:00:00"/>
  </r>
  <r>
    <x v="17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1"/>
    <s v="Pémétrexed"/>
    <d v="2022-11-19T00:00:00"/>
  </r>
  <r>
    <x v="17"/>
    <x v="0"/>
    <s v="2021-04-19"/>
    <s v="OCTIM 150 microgrammes/dose , solution pour pulvérisation nasale"/>
    <s v=""/>
    <s v="OCTIM 150 microgrammes/dose, solution pour pulvérisation nasale"/>
    <x v="2"/>
    <x v="1"/>
    <s v="Desmopressine"/>
    <d v="2022-11-19T00:00:00"/>
  </r>
  <r>
    <x v="17"/>
    <x v="0"/>
    <s v="2021-04-19"/>
    <s v="OCTAFIX 100 UI/ml , poudre et solvant pour solution injectable"/>
    <s v=""/>
    <s v="OCTAFIX 100 UI/ml, poudre et solvant pour solution injectable"/>
    <x v="7"/>
    <x v="1"/>
    <s v="Facteur VIII de coagulation humain"/>
    <d v="2022-11-19T00:00:00"/>
  </r>
  <r>
    <x v="17"/>
    <x v="0"/>
    <s v="2021-04-19"/>
    <s v="MINIRIN SPRAY 10 microgrammes par dose , solution endonasale en flacon pulvérisateur"/>
    <s v=""/>
    <s v="MINIRIN Spray 10 microgrammes par dose, solution endonasale en flacon"/>
    <x v="2"/>
    <x v="1"/>
    <s v="Desmopressine"/>
    <d v="2022-11-19T00:00:00"/>
  </r>
  <r>
    <x v="17"/>
    <x v="2"/>
    <s v="2021-04-19"/>
    <s v="MINIRIN SPRAY / MINIRIN et MINIRINMELT"/>
    <s v=""/>
    <s v="MINIRIN SPRAY / MINIRIN et MINIRINMELT"/>
    <x v="2"/>
    <x v="1"/>
    <s v="Desmopressine"/>
    <d v="2022-11-19T00:00:00"/>
  </r>
  <r>
    <x v="17"/>
    <x v="2"/>
    <s v="2021-04-19"/>
    <s v="LYTOS 520 mg , comprimé pelliculé"/>
    <s v=""/>
    <s v="LYTOS 520 mg, comprimé pelliculé"/>
    <x v="10"/>
    <x v="1"/>
    <s v="Clodronate de sodium"/>
    <d v="2022-11-19T00:00:00"/>
  </r>
  <r>
    <x v="17"/>
    <x v="0"/>
    <s v="2021-04-19"/>
    <s v="HYCAMTIN 0,25mg, gélule"/>
    <s v=""/>
    <s v="HYCAMTIN 0,25mg, gélule"/>
    <x v="6"/>
    <x v="1"/>
    <s v="Topotécane (chlorhydrate de)"/>
    <d v="2022-11-19T00:00:00"/>
  </r>
  <r>
    <x v="17"/>
    <x v="0"/>
    <s v="2021-04-19"/>
    <s v="FIRDAPSE 10 mg  comprimé"/>
    <s v=""/>
    <s v="FIRDAPSE 10 mg  comprimé"/>
    <x v="5"/>
    <x v="1"/>
    <s v="Amifampridine (phosphate d')"/>
    <d v="2022-11-19T00:00:00"/>
  </r>
  <r>
    <x v="17"/>
    <x v="0"/>
    <s v="2021-04-19"/>
    <s v="FERRIPROX 100 mg/ml , solution buvable"/>
    <s v=""/>
    <s v="FERRIPROX 100 mg/ml, solution buvable"/>
    <x v="1"/>
    <x v="1"/>
    <s v="Défériprone"/>
    <d v="2022-11-19T00:00:00"/>
  </r>
  <r>
    <x v="17"/>
    <x v="2"/>
    <s v="2021-04-19"/>
    <s v="EFFORTIL  5 mg comprimé et EFFORTIL solution buvable"/>
    <s v=""/>
    <s v="EFFORTIL  5 mg comprimé et EFFORTIL solution buvable"/>
    <x v="3"/>
    <x v="1"/>
    <s v="Étiléfrine"/>
    <d v="2022-11-19T00:00:00"/>
  </r>
  <r>
    <x v="17"/>
    <x v="0"/>
    <s v="2021-04-19"/>
    <s v="Eau pour préparations injectables en poche de 250 ml, 500 ml et 1 000 ml"/>
    <s v=""/>
    <s v="EAU pour préparations injectables en poche de 250 ml, 500 ml et 1 000 ml"/>
    <x v="1"/>
    <x v="1"/>
    <s v="Eau"/>
    <d v="2022-11-19T00:00:00"/>
  </r>
  <r>
    <x v="17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1"/>
    <s v="Dexaméthasone (phosphate sodique de)"/>
    <d v="2022-11-19T00:00:00"/>
  </r>
  <r>
    <x v="17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1"/>
    <s v="Ticarcilline/acide clavulanique"/>
    <d v="2022-11-19T00:00:00"/>
  </r>
  <r>
    <x v="17"/>
    <x v="0"/>
    <s v="2021-04-19"/>
    <s v="CIMETIDINE ARROW 200 mg  comprimé effervescent"/>
    <s v=""/>
    <s v="CIMETIDINE ARROW 200 mg  comprimé effervescent"/>
    <x v="8"/>
    <x v="1"/>
    <s v="Cimétidine"/>
    <d v="2022-11-19T00:00:00"/>
  </r>
  <r>
    <x v="17"/>
    <x v="2"/>
    <s v="2021-04-19"/>
    <s v="CIMETIDINE 200 mg  comprimé effervescent"/>
    <s v=""/>
    <s v="CIMETIDINE 200 mg  comprimé effervescent"/>
    <x v="8"/>
    <x v="1"/>
    <s v="Cimétidine"/>
    <d v="2022-11-19T00:00:00"/>
  </r>
  <r>
    <x v="17"/>
    <x v="0"/>
    <s v="2021-04-19"/>
    <s v="ANSATIPINE 150 mg , gélule"/>
    <s v=""/>
    <s v="ANSATIPINE 150 mg, gélule"/>
    <x v="0"/>
    <x v="1"/>
    <s v="Rifabutine"/>
    <d v="2022-11-19T00:00:00"/>
  </r>
  <r>
    <x v="17"/>
    <x v="0"/>
    <s v="2021-04-19"/>
    <s v="ACIDES AMINES POUR LEUCINOSE DECOMPENSEE AP-HP , solution pour perfusion"/>
    <s v=""/>
    <s v="ACIDES AMINES POUR LEUCINOSE DECOMPENSEE AP-HP, solution pour perfusion"/>
    <x v="7"/>
    <x v="1"/>
    <s v="Acides aminés"/>
    <d v="2022-11-19T00:00:00"/>
  </r>
  <r>
    <x v="18"/>
    <x v="2"/>
    <s v="2023-01-05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1-05T00:00:00"/>
  </r>
  <r>
    <x v="18"/>
    <x v="0"/>
    <s v="2023-01-04"/>
    <s v="Montélukast 4 mg, 5 mg et 10 mg – [montélukast sodique]"/>
    <s v=""/>
    <s v="MONTELUKAST 4 mg, 5 mg et 10 mg"/>
    <x v="12"/>
    <x v="2"/>
    <s v="Montélukast sodique"/>
    <d v="2023-01-05T00:00:00"/>
  </r>
  <r>
    <x v="18"/>
    <x v="0"/>
    <s v="2023-01-04"/>
    <s v="Prednisone 1 mg comprimé - Prednisone 5 mg et 20 mg, comprimé sécable  - [Prednisone]"/>
    <s v=""/>
    <s v="PREDNISONE 1 mg, 5 mg et 20 mg, comprimé sécable"/>
    <x v="2"/>
    <x v="2"/>
    <s v="Prednisone"/>
    <d v="2023-01-05T00:00:00"/>
  </r>
  <r>
    <x v="18"/>
    <x v="2"/>
    <s v="2023-01-04"/>
    <s v="Nitrendipine Viatris 10 mg, comprimé – [Nitrendipine]"/>
    <s v=""/>
    <s v="NITRENDIPINE Viatris 10 mg, comprimé"/>
    <x v="3"/>
    <x v="2"/>
    <s v="Nitrendipine"/>
    <d v="2023-01-05T00:00:00"/>
  </r>
  <r>
    <x v="18"/>
    <x v="2"/>
    <s v="2023-01-03"/>
    <s v="Prednisolone 20 mg, comprimé orodispersible et comprimé effervescent sécable – [Prednisolone (métasulfobenzoate sodique de)]"/>
    <s v=""/>
    <s v="PREDNISOLONE 20 mg, comprimé orodispersible et comprimé effervescent sécable"/>
    <x v="2"/>
    <x v="2"/>
    <s v="Prednisolone (métasulfobenzoate sodique de)"/>
    <d v="2023-01-05T00:00:00"/>
  </r>
  <r>
    <x v="18"/>
    <x v="2"/>
    <s v="2022-12-29"/>
    <s v="Azithromycine, toutes les formes et tous les dosages  - [Azithromycine]"/>
    <s v=""/>
    <s v="AZITHROMYCINE, toutes les formes et tous les dosages "/>
    <x v="0"/>
    <x v="2"/>
    <s v="Azithromycine"/>
    <d v="2023-01-05T00:00:00"/>
  </r>
  <r>
    <x v="18"/>
    <x v="2"/>
    <s v="2022-12-29"/>
    <s v="Salbutamol 100 microgrammes/dose, suspension pour inhalation en flacon pressurisé - Salbutamol 2,5mg/2,5ml et 5 mg/2,5 ml  solution pour inhalation par nébuliseur en récipient unidose  - [Salbutamol]"/>
    <s v=""/>
    <s v="SALBUTAMOL 100 microgrammes/dose, suspension pour inhalation en flacon pressurisé - Salbutamol 2,5mg/2,5ml et 5 mg/2,5 ml  solution pour inhalation par nébuliseur en récipient unidose "/>
    <x v="12"/>
    <x v="2"/>
    <s v="Salbutamol"/>
    <d v="2023-01-05T00:00:00"/>
  </r>
  <r>
    <x v="18"/>
    <x v="2"/>
    <s v="2022-12-29"/>
    <s v="Simponi 100 mg, solution injectable en stylo pré-rempli/ en seringue préremplie  – [Golimumab]"/>
    <s v="2023-01-31"/>
    <s v="SIMPONI 100 mg, solution injectable en stylo pré-rempli/ en seringue préremplie "/>
    <x v="6"/>
    <x v="2"/>
    <s v="Golimumab"/>
    <d v="2023-01-05T00:00:00"/>
  </r>
  <r>
    <x v="18"/>
    <x v="1"/>
    <s v="2022-12-29"/>
    <s v="Simponi 50 mg, solution injectable en stylo pré-rempli/ en seringue préremplie  – [Golimumab]"/>
    <s v=""/>
    <s v="SIMPONI 50 mg, solution injectable en stylo pré-rempli/ en seringue préremplie "/>
    <x v="6"/>
    <x v="2"/>
    <s v="Golimumab"/>
    <d v="2023-01-05T00:00:00"/>
  </r>
  <r>
    <x v="18"/>
    <x v="1"/>
    <s v="2022-12-27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1-05T00:00:00"/>
  </r>
  <r>
    <x v="18"/>
    <x v="2"/>
    <s v="2022-12-27"/>
    <s v="Cefpodoxime - Orelox toutes formes orales  - [Cefpodoxime]"/>
    <s v="2022-12-31"/>
    <s v="CEFPODOXIME - Orelox toutes formes orales "/>
    <x v="0"/>
    <x v="2"/>
    <s v="Cefpodoxime"/>
    <d v="2023-01-05T00:00:00"/>
  </r>
  <r>
    <x v="18"/>
    <x v="2"/>
    <s v="2022-12-27"/>
    <s v="Alfatil 125 mg/5 ml et 250mg/5 ml, poudre pour suspension buvable  – [Céfaclor]"/>
    <s v="2023-08-30"/>
    <s v="ALFATIL 125 mg/5 ml et 250mg/5 ml, poudre pour suspension buvable"/>
    <x v="0"/>
    <x v="2"/>
    <s v="Céfaclor"/>
    <d v="2023-01-05T00:00:00"/>
  </r>
  <r>
    <x v="18"/>
    <x v="0"/>
    <s v="2022-12-27"/>
    <s v="Alfatil LP 500 mg, comprimé pelliculé à libération prolongée  – [Céfaclor]"/>
    <s v="2023-04-30"/>
    <s v="ALFATIL LP 500 mg, comprimé pelliculé à libération prolongée"/>
    <x v="0"/>
    <x v="2"/>
    <s v="Céfaclor"/>
    <d v="2023-01-05T00:00:00"/>
  </r>
  <r>
    <x v="18"/>
    <x v="2"/>
    <s v="2022-12-26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1-05T00:00:00"/>
  </r>
  <r>
    <x v="18"/>
    <x v="2"/>
    <s v="2022-12-26"/>
    <s v="Amoxicilline-Clamoxyl toutes formes orales, tous dosages – [Amoxicilline]"/>
    <s v=""/>
    <s v="AMOXICILLINE-CLAMOXYL toutes formes orales, tous dosages"/>
    <x v="0"/>
    <x v="2"/>
    <s v="Amoxicilline"/>
    <d v="2023-01-05T00:00:00"/>
  </r>
  <r>
    <x v="18"/>
    <x v="1"/>
    <s v="2022-12-23"/>
    <s v="Toctino 30 mg, capsule molle – [Alitrétinoïne]"/>
    <s v="2022-12-22"/>
    <s v="TOCTINO 30 mg, capsule molle"/>
    <x v="6"/>
    <x v="2"/>
    <s v="Alitrétinoïne"/>
    <d v="2023-01-05T00:00:00"/>
  </r>
  <r>
    <x v="18"/>
    <x v="1"/>
    <s v="2022-12-23"/>
    <s v="Toctino 10 mg, capsule molle – [Alitrétinoïne]"/>
    <s v="2022-12-22"/>
    <s v="TOCTINO 10 mg, capsule molle"/>
    <x v="6"/>
    <x v="2"/>
    <s v="Alitrétinoïne"/>
    <d v="2023-01-05T00:00:00"/>
  </r>
  <r>
    <x v="18"/>
    <x v="0"/>
    <s v="2022-12-23"/>
    <s v="Dilantin 250 mg/5 ml, solution injectable – [phénytoïne]"/>
    <s v=""/>
    <s v="DILANTIN 250 mg/5 ml, solution injectable"/>
    <x v="5"/>
    <x v="2"/>
    <s v="Phénytoïne"/>
    <d v="2023-01-05T00:00:00"/>
  </r>
  <r>
    <x v="18"/>
    <x v="2"/>
    <s v="2022-12-23"/>
    <s v="Nulojix 250 mg, poudre pour solution à diluer pour perfusion – [bélatacept]"/>
    <s v=""/>
    <s v="NULOJIX 250 mg, poudre pour solution à diluer pour perfusion"/>
    <x v="6"/>
    <x v="2"/>
    <s v="Bélatacept"/>
    <d v="2023-01-05T00:00:00"/>
  </r>
  <r>
    <x v="18"/>
    <x v="2"/>
    <s v="2022-12-23"/>
    <s v="Xylocaï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2"/>
    <s v="Nitrate de naphazoline - chlorhydrate de lidocaïne"/>
    <d v="2023-01-05T00:00:00"/>
  </r>
  <r>
    <x v="18"/>
    <x v="1"/>
    <s v="2022-12-23"/>
    <s v="Ultratechnekow FM, 2,15 - 43 GBq, générateur radiopharmaceutique – [sodium (molybdate (VI) [99 Mo] de)]"/>
    <s v="2022-12-22"/>
    <s v="ULTRATECHNEKOW FM, 2,15 - 43 GBq, générateur radiopharmaceutique"/>
    <x v="1"/>
    <x v="2"/>
    <s v="Sodium (molybdate (VI) [99 Mo] de)"/>
    <d v="2023-01-05T00:00:00"/>
  </r>
  <r>
    <x v="18"/>
    <x v="2"/>
    <s v="2022-12-22"/>
    <s v="Emend 125 mg, gélule – [aprépitant]"/>
    <s v=""/>
    <s v="EMEND 125 mg"/>
    <x v="8"/>
    <x v="2"/>
    <s v="Aprépitant"/>
    <d v="2023-01-05T00:00:00"/>
  </r>
  <r>
    <x v="18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1-05T00:00:00"/>
  </r>
  <r>
    <x v="18"/>
    <x v="0"/>
    <s v="2022-12-22"/>
    <s v="Eurelix 6 mg, gélule gastro-résistante – [pirétanide]"/>
    <s v=""/>
    <s v="EURELIX 6 mg, gélule gastro-résistante"/>
    <x v="3"/>
    <x v="2"/>
    <s v="Pirétanide"/>
    <d v="2023-01-05T00:00:00"/>
  </r>
  <r>
    <x v="18"/>
    <x v="2"/>
    <s v="2022-12-22"/>
    <s v="Verkazia 1 mg/ml, collyre en émulsion – [Ciclosporine]"/>
    <s v=""/>
    <s v="VERKAZIA 1 mg/ml, collyre en émulsion"/>
    <x v="6"/>
    <x v="2"/>
    <s v="Ciclosporine"/>
    <d v="2023-01-05T00:00:00"/>
  </r>
  <r>
    <x v="18"/>
    <x v="1"/>
    <s v="2022-12-22"/>
    <s v="Theracap 131, Iodure (131I) de sodium pour thérapie, gélule - [Iodure (131I) de sodium]"/>
    <s v="2022-12-22"/>
    <s v="THERACAP 131, Iodure (131I) de sodium pour thérapie, gélule"/>
    <x v="1"/>
    <x v="2"/>
    <s v="Iodure (131I) de sodium"/>
    <d v="2023-01-05T00:00:00"/>
  </r>
  <r>
    <x v="18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1-05T00:00:00"/>
  </r>
  <r>
    <x v="18"/>
    <x v="0"/>
    <s v="2022-12-22"/>
    <s v="Ozidia 5 mg, comprimé à libération prolongée – [Glipizide]"/>
    <s v=""/>
    <s v="OZIDIA 5 mg, comprimé à libération prolongée"/>
    <x v="8"/>
    <x v="2"/>
    <s v="Glipizide"/>
    <d v="2023-01-05T00:00:00"/>
  </r>
  <r>
    <x v="18"/>
    <x v="2"/>
    <s v="2022-12-22"/>
    <s v="Flixotide 50 microgrammes/dose et 125 microgrammes/dose, suspension pour inhalation en flacon pressurisé – [fluticasone]"/>
    <s v=""/>
    <s v="FLIXOTIDE 50 microgrammes/dose et 125 microgrammes/dose, suspension pour inhalation en flacon pressurisé"/>
    <x v="12"/>
    <x v="2"/>
    <s v="Fluticasone (propionate de)"/>
    <d v="2023-01-05T00:00:00"/>
  </r>
  <r>
    <x v="18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1-05T00:00:00"/>
  </r>
  <r>
    <x v="18"/>
    <x v="0"/>
    <s v="2022-12-19"/>
    <s v="Lasilix Retard 60 mg, gélule boîte 30 – [furosémide]"/>
    <s v=""/>
    <s v="LASILIX Retard 60 mg, gélule boîte 30"/>
    <x v="3"/>
    <x v="2"/>
    <s v="Furosémide"/>
    <d v="2023-01-05T00:00:00"/>
  </r>
  <r>
    <x v="18"/>
    <x v="1"/>
    <s v="2022-12-16"/>
    <s v="Numetah G13% E prématurés , émulsion pour perfusion"/>
    <s v="2022-12-22"/>
    <s v="NUMETAH G13% E prématurés, émulsion pour perfusion"/>
    <x v="7"/>
    <x v="2"/>
    <s v="Mélange nutritif"/>
    <d v="2023-01-05T00:00:00"/>
  </r>
  <r>
    <x v="18"/>
    <x v="2"/>
    <s v="2022-12-16"/>
    <s v="Targretin 75 mg, capsule molle – [bexarotène]"/>
    <s v=""/>
    <s v="TARGRETIN 75 mg, capsule molle"/>
    <x v="6"/>
    <x v="2"/>
    <s v="Bexarotène"/>
    <d v="2023-01-05T00:00:00"/>
  </r>
  <r>
    <x v="18"/>
    <x v="2"/>
    <s v="2022-12-16"/>
    <s v="Rifadine 300 mg, gélule, boite de 8 – [Rifampicine]"/>
    <s v=""/>
    <s v="RIFADINE 300 mg, gélule, boite de 8"/>
    <x v="0"/>
    <x v="2"/>
    <s v="Rifampicine sodique"/>
    <d v="2023-01-05T00:00:00"/>
  </r>
  <r>
    <x v="18"/>
    <x v="2"/>
    <s v="2022-12-16"/>
    <s v="Rifadine 300 mg, gélule, boite de 30 - [Rifampicine]"/>
    <s v=""/>
    <s v="RIFADINE 300 mg, gélule, boite de 30"/>
    <x v="0"/>
    <x v="2"/>
    <s v="Rifampicine sodique"/>
    <d v="2023-01-05T00:00:00"/>
  </r>
  <r>
    <x v="18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1-05T00:00:00"/>
  </r>
  <r>
    <x v="18"/>
    <x v="2"/>
    <s v="2022-12-16"/>
    <s v="Rifadine 2 %, suspension buvable – [rifampicine sodique]"/>
    <s v=""/>
    <s v="RIFADINE 2 %, suspension buvable"/>
    <x v="0"/>
    <x v="2"/>
    <s v="Rifampicine sodique"/>
    <d v="2023-01-05T00:00:00"/>
  </r>
  <r>
    <x v="18"/>
    <x v="2"/>
    <s v="2022-12-16"/>
    <s v="Dificlir 200 mg, comprimé pelliculé – [fidaxomicine]"/>
    <s v=""/>
    <s v="DIFICLIR 200 mg, comprimé pelliculé"/>
    <x v="8"/>
    <x v="2"/>
    <s v="Fidaxomicine"/>
    <d v="2023-01-05T00:00:00"/>
  </r>
  <r>
    <x v="18"/>
    <x v="2"/>
    <s v="2022-12-16"/>
    <s v="Zinnat 125 mg/5 ml enfants et nourrissons, granulés pour suspension buvable en flacons de de 40 ml et de 80 ml – [céfuroxime axétil]"/>
    <s v=""/>
    <s v="ZINNAT 125 mg/5 ml enfants et nourrissons, granulés pour suspension buvable en flacons de de 40 ml et de 80 ml"/>
    <x v="0"/>
    <x v="2"/>
    <s v="Céfuroxime axétil"/>
    <d v="2023-01-05T00:00:00"/>
  </r>
  <r>
    <x v="18"/>
    <x v="2"/>
    <s v="2022-12-15"/>
    <s v="Hexatrione 2 pour cent, suspension injectable (intra-articulaire) – [Hexacetonide de triamcinolone]"/>
    <s v=""/>
    <s v="HEXATRIONE 2 pour cent, suspension injectable (intra-articulaire)"/>
    <x v="2"/>
    <x v="2"/>
    <s v="Hexacetonide de triamcinolone"/>
    <d v="2023-01-05T00:00:00"/>
  </r>
  <r>
    <x v="18"/>
    <x v="0"/>
    <s v="2022-12-15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1-05T00:00:00"/>
  </r>
  <r>
    <x v="18"/>
    <x v="2"/>
    <s v="2022-12-15"/>
    <s v="Efferalganmed pédiatrique 30 mg/ml, solution buvable en flacons de 90 ml et 150 ml – [paracétamol]"/>
    <s v=""/>
    <s v="EFFERALGANMED pédiatrique 30 mg/ml, solution buvable en flacons de 90 ml et 150 ml"/>
    <x v="5"/>
    <x v="2"/>
    <s v="Paracétamol"/>
    <d v="2023-01-05T00:00:00"/>
  </r>
  <r>
    <x v="18"/>
    <x v="0"/>
    <s v="2022-12-14"/>
    <s v="Effortil 5 mg, comprimé – [étiléfrine (chlorhydrate d')]"/>
    <s v=""/>
    <s v="EFFORTIL 5 mg, comprimé"/>
    <x v="3"/>
    <x v="2"/>
    <s v="Etiléfrine (chlorhydrate d')"/>
    <d v="2023-01-05T00:00:00"/>
  </r>
  <r>
    <x v="18"/>
    <x v="1"/>
    <s v="2022-12-13"/>
    <s v="Xylocaïne 2 %, gel urétral en seringue préremplie – [chlorhydrate de lidocaïne]"/>
    <s v="2022-12-13"/>
    <s v="XYLOCAINE 2 %, gel urétral en seringue préremplie"/>
    <x v="5"/>
    <x v="2"/>
    <s v="Chlorhydrate de lidocaïne"/>
    <d v="2023-01-05T00:00:00"/>
  </r>
  <r>
    <x v="18"/>
    <x v="1"/>
    <s v="2022-12-12"/>
    <s v="Caprelsa 100 mg, comprimé pelliculé – [Vandétanib]"/>
    <s v="2022-12-12"/>
    <s v="CAPRELSA 100 mg, comprimé pelliculé"/>
    <x v="6"/>
    <x v="2"/>
    <s v="Vandétanib"/>
    <d v="2023-01-05T00:00:00"/>
  </r>
  <r>
    <x v="18"/>
    <x v="2"/>
    <s v="2022-12-12"/>
    <s v="Hycamtin 1 mg, gélule – [topotécane (chlorhydrate de)]"/>
    <s v=""/>
    <s v="HYCAMTIN 1 mg, gélule"/>
    <x v="6"/>
    <x v="2"/>
    <s v="Topotécane (chlorhydrate de)"/>
    <d v="2023-01-05T00:00:00"/>
  </r>
  <r>
    <x v="18"/>
    <x v="0"/>
    <s v="2022-12-12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1-05T00:00:00"/>
  </r>
  <r>
    <x v="18"/>
    <x v="1"/>
    <s v="2022-12-09"/>
    <s v="Kétamine Panpharma 50 mg/5 ml, solution injectable (I.V.-I.M.) – [Kétamine (chlorhydrate de)]"/>
    <s v="22-10-03"/>
    <s v="KETAMINE Panpharma 50 mg/5 ml, solution injectable (I.V.-I.M.)"/>
    <x v="5"/>
    <x v="2"/>
    <s v="Kétamine (chlorhydrate de)"/>
    <d v="2023-01-05T00:00:00"/>
  </r>
  <r>
    <x v="18"/>
    <x v="1"/>
    <s v="2022-12-09"/>
    <s v="Kétamine Panpharma 250 mg/5 ml, solution injectable (I.V.-I.M.) – [Kétamine (chlorhydrate de)]"/>
    <s v="2022-10-03"/>
    <s v="KETAMINE Panpharma 250 mg/5 ml, solution injectable (I.V.-I.M.)"/>
    <x v="5"/>
    <x v="2"/>
    <s v="Kétamine (chlorhydrate de)"/>
    <d v="2023-01-05T00:00:00"/>
  </r>
  <r>
    <x v="18"/>
    <x v="2"/>
    <s v="2022-12-08"/>
    <s v="Largactil 4 pour cent, solution buvable en gouttes – [chlorpromazine]"/>
    <s v=""/>
    <s v="LARGACTIL 4 pour cent, solution buvable en gouttes"/>
    <x v="5"/>
    <x v="2"/>
    <s v="Chlorpromazine"/>
    <d v="2023-01-05T00:00:00"/>
  </r>
  <r>
    <x v="18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1-05T00:00:00"/>
  </r>
  <r>
    <x v="18"/>
    <x v="2"/>
    <s v="2022-12-08"/>
    <s v="Glucagen Kit 1 mg/ml, poudre et solvant pour solution injectable – [glucagon (chlorhydrate de)]"/>
    <s v=""/>
    <s v="GLUCAGEN Kit 1 mg/ml, poudre et solvant pour solution injectable"/>
    <x v="2"/>
    <x v="2"/>
    <s v="Glucagon"/>
    <d v="2023-01-05T00:00:00"/>
  </r>
  <r>
    <x v="18"/>
    <x v="2"/>
    <s v="2022-12-07"/>
    <s v="Doliprane, formes pédiatriques – [paracétamol]"/>
    <s v=""/>
    <s v="DOLIPRANE, formes pédiatriques"/>
    <x v="5"/>
    <x v="2"/>
    <s v="Paracétamol"/>
    <d v="2023-01-05T00:00:00"/>
  </r>
  <r>
    <x v="18"/>
    <x v="1"/>
    <s v="2022-12-07"/>
    <s v="Nipent 10 mg, poudre pour solution pour injection, poudre pour solution pour perfusion – [Pentostatine]"/>
    <s v="2022-12-06"/>
    <s v="NIPENT 10 mg, poudre pour solution pour injection, poudre pour solution pour perfusion"/>
    <x v="6"/>
    <x v="2"/>
    <s v="Pentostatine"/>
    <d v="2023-01-05T00:00:00"/>
  </r>
  <r>
    <x v="18"/>
    <x v="2"/>
    <s v="2022-12-07"/>
    <s v="Suppliven, solution à diluer pour perfusion – [mélange d’oligo-éléments]"/>
    <s v=""/>
    <s v="SUPPLIVEN, solution à diluer pour perfusion"/>
    <x v="7"/>
    <x v="2"/>
    <s v="Solutions électrolytiques"/>
    <d v="2023-01-05T00:00:00"/>
  </r>
  <r>
    <x v="18"/>
    <x v="2"/>
    <s v="2022-12-07"/>
    <s v="Paracétamol – Toutes les formes orales et tous les suppositoires – [Paracétamol]"/>
    <s v=""/>
    <s v="PARACÉTAMOL – Toutes les formes orales et tous les suppositoires"/>
    <x v="5"/>
    <x v="2"/>
    <s v="Paracétamol"/>
    <d v="2023-01-05T00:00:00"/>
  </r>
  <r>
    <x v="18"/>
    <x v="2"/>
    <s v="2022-12-06"/>
    <s v="Menopur 75 UI et 600 UI/ml, poudre et solvant pour solution injectable – [ménotropine]"/>
    <s v=""/>
    <s v="MENOPUR 75 UI et 600 UI/ml, poudre et solvant pour solution injectable"/>
    <x v="11"/>
    <x v="2"/>
    <s v="Ménotropine"/>
    <d v="2023-01-05T00:00:00"/>
  </r>
  <r>
    <x v="18"/>
    <x v="0"/>
    <s v="2022-12-05"/>
    <s v="Quinimax 500 mg, comprimé pelliculé sécable – [quinine – cinchonine – cinchonidine – quinidine]"/>
    <s v=""/>
    <s v="QUINIMAX 500 mg, comprimé pelliculé sécable"/>
    <x v="9"/>
    <x v="2"/>
    <s v="Quinine / quinidine / cinchonine / cinchonidine"/>
    <d v="2023-01-05T00:00:00"/>
  </r>
  <r>
    <x v="18"/>
    <x v="0"/>
    <s v="2022-12-05"/>
    <s v="Ydralbum 200 g/L, solution pour perfusion – [albumine humaine]"/>
    <s v=""/>
    <s v="YDRALBUM 200 g/L, solution pour perfusion"/>
    <x v="7"/>
    <x v="2"/>
    <s v="Albumine humaine"/>
    <d v="2023-01-05T00:00:00"/>
  </r>
  <r>
    <x v="18"/>
    <x v="0"/>
    <s v="2022-12-02"/>
    <s v="Méthotrexate Viatris 100 mg/ml, solution injectable – [Méthotrexate]"/>
    <s v=""/>
    <s v="METHOTREXATE Viatris 100 mg/ml, solution injectable"/>
    <x v="6"/>
    <x v="2"/>
    <s v="Méthotrexate"/>
    <d v="2023-01-05T00:00:00"/>
  </r>
  <r>
    <x v="18"/>
    <x v="1"/>
    <s v="2022-12-01"/>
    <s v="NovoRapid 100 U/ml, solution injectable en flacon – [insuline asparte]"/>
    <s v="2022-11-29"/>
    <s v="NOVORAPID 100 U/ml, solution injectable"/>
    <x v="8"/>
    <x v="2"/>
    <s v="Insuline (Aspartate)"/>
    <d v="2023-01-05T00:00:00"/>
  </r>
  <r>
    <x v="18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1-05T00:00:00"/>
  </r>
  <r>
    <x v="18"/>
    <x v="0"/>
    <s v="2022-12-01"/>
    <s v="Iodure (131I) de sodium pour thérapie curiumpharma, gélule – [iodure (131I) de sodium]"/>
    <s v=""/>
    <s v="IODURE (131I) de sodium pour thérapie curiumpharma, gélule"/>
    <x v="1"/>
    <x v="2"/>
    <s v="Iodure (131I) de sodium"/>
    <d v="2023-01-05T00:00:00"/>
  </r>
  <r>
    <x v="18"/>
    <x v="2"/>
    <s v="2022-11-30"/>
    <s v="Methylphenidate Mylan Pharma LP, comprimé à libération prolongée  – [Méthylphénidate (chlorhydrate de)]"/>
    <s v=""/>
    <s v="METHYLPHENIDATE Mylan Pharma LP, comprimé à libération prolongée "/>
    <x v="5"/>
    <x v="2"/>
    <s v="Méthylphénidate (chlorhydrate de)"/>
    <d v="2023-01-05T00:00:00"/>
  </r>
  <r>
    <x v="18"/>
    <x v="0"/>
    <s v="2022-11-30"/>
    <s v="Cotrimoxazole Teva 800 mg/160 mg, comprimé – [Sulfaméthoxazol, triméthoprime]"/>
    <s v=""/>
    <s v="COTRIMOXAZOLE Teva 800 mg/160 mg, comprimé"/>
    <x v="0"/>
    <x v="2"/>
    <s v="Sulfaméthoxazole / Triméthoprime"/>
    <d v="2023-01-05T00:00:00"/>
  </r>
  <r>
    <x v="18"/>
    <x v="2"/>
    <s v="2022-11-29"/>
    <s v="Concerta LP 18 mg, comprimé à libération prolongée – [méthylphénidate (chlorhydrate de)]"/>
    <s v=""/>
    <s v="CONCERTA LP 18 mg, comprimé à libération prolongée"/>
    <x v="5"/>
    <x v="2"/>
    <s v="Méthylphénidate (chlorhydrate de)"/>
    <d v="2023-01-05T00:00:00"/>
  </r>
  <r>
    <x v="18"/>
    <x v="2"/>
    <s v="2022-11-29"/>
    <s v="Retrovir 10 mg/ml, solution à diluer pour perfusion – [zidovudine]"/>
    <s v=""/>
    <s v="RETROVIR 10 mg/ml, solution à diluer pour perfusion"/>
    <x v="0"/>
    <x v="2"/>
    <s v="Zidovudine"/>
    <d v="2023-01-05T00:00:00"/>
  </r>
  <r>
    <x v="18"/>
    <x v="2"/>
    <s v="2022-11-29"/>
    <s v="Fungizone 10 %, suspension buvable – [amphotéricine B]"/>
    <s v=""/>
    <s v="FUNGIZONE 10%, suspension buvable"/>
    <x v="0"/>
    <x v="2"/>
    <s v="Amphotéricine B"/>
    <d v="2023-01-05T00:00:00"/>
  </r>
  <r>
    <x v="18"/>
    <x v="2"/>
    <s v="2022-11-29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1-05T00:00:00"/>
  </r>
  <r>
    <x v="18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1-05T00:00:00"/>
  </r>
  <r>
    <x v="18"/>
    <x v="0"/>
    <s v="2022-11-28"/>
    <s v="BCG Medac, poudre et solvant pour suspension pour administration intra-vésicale – [bactérie B C G lyophilisée]"/>
    <s v=""/>
    <s v="BCG Medac, poudre et solvant pour suspension pour administration intra-vésicale"/>
    <x v="6"/>
    <x v="2"/>
    <s v="Bactérie BCG lyophilisée"/>
    <d v="2023-01-05T00:00:00"/>
  </r>
  <r>
    <x v="18"/>
    <x v="2"/>
    <s v="2022-11-28"/>
    <s v="Hydrocortancyl 2,5 pour cent, suspension injectable – [prednisolone (acétate de)]"/>
    <s v=""/>
    <s v="HYDROCORTANCYL 2,5 pour cent, suspension injectable"/>
    <x v="2"/>
    <x v="2"/>
    <s v="Prednisolone (acétate de)"/>
    <d v="2023-01-05T00:00:00"/>
  </r>
  <r>
    <x v="18"/>
    <x v="0"/>
    <s v="2022-11-28"/>
    <s v="Béclométasone 50 µg/dose, 100 µg/dose, solution pour inhalation en flacon pressurisé - Béclométasone 800 µg/2 ml, suspension pour inhalation par nébuliseur en récipient unidose  - [Béclométasone (dipropionate de) anhydre]"/>
    <s v="2023-01-31"/>
    <s v="BECLOMETASONE 50 µg/dose, 100 µg/dose, solution pour inhalation en flacon pressurisé - Béclométasone 800 µg/2 ml, suspension pour inhalation par nébuliseur en récipient unidose"/>
    <x v="12"/>
    <x v="2"/>
    <s v="Béclométasone (dipropionate de) anhydre"/>
    <d v="2023-01-05T00:00:00"/>
  </r>
  <r>
    <x v="18"/>
    <x v="2"/>
    <s v="2022-11-28"/>
    <s v="Béclométasone 200 µg/dose, poudre pour inhalation, 250 µg/doses solution pour inhalation en flacon pressurisé, 400 µg/1 ml, suspension pour inhalation par nébuliseur en récipient unidose  - [Béclométasone (dipropionate de) anhydre]"/>
    <s v="2023-01-31"/>
    <s v="BECLOMETASONE 200 µg/dose, poudre pour inhalation, 250 µg/doses solution pour inhalation en flacon pressurisé, 400 µg/1 ml, suspension pour inhalation par nébuliseur en récipient unidose "/>
    <x v="12"/>
    <x v="2"/>
    <s v="Béclométasone (dipropionate de) anhydre"/>
    <d v="2023-01-05T00:00:00"/>
  </r>
  <r>
    <x v="18"/>
    <x v="2"/>
    <s v="2022-11-25"/>
    <s v="Tracutil, solution à diluer pour perfusion – [Mélange d’oligo-éléments]"/>
    <s v="2023-06-30"/>
    <s v="TRACUTIL, solution à diluer pour perfusion"/>
    <x v="7"/>
    <x v="2"/>
    <s v="Solutions électrolytiques"/>
    <d v="2023-01-05T00:00:00"/>
  </r>
  <r>
    <x v="18"/>
    <x v="1"/>
    <s v="2022-11-24"/>
    <s v="Captopril Mylan 25 mg, comprimé quadrisécable - [Captopril]"/>
    <s v=""/>
    <s v="CAPTOPRIL Mylan 25 mg, comprimé quadrisécable"/>
    <x v="3"/>
    <x v="2"/>
    <s v="Captopril"/>
    <d v="2023-01-05T00:00:00"/>
  </r>
  <r>
    <x v="18"/>
    <x v="1"/>
    <s v="2022-11-24"/>
    <s v="Firmagon 80 mg, poudre et solvant pour solution injectable – [Dégarélix]"/>
    <s v=""/>
    <s v="FIRMAGON 80 mg, poudre et solvant pour solution injectable"/>
    <x v="6"/>
    <x v="2"/>
    <s v="Dégarélix"/>
    <d v="2023-01-05T00:00:00"/>
  </r>
  <r>
    <x v="18"/>
    <x v="1"/>
    <s v="2022-11-24"/>
    <s v="Furosémide Teva 500 mg, comprimé sécable – [Furosémide]"/>
    <s v=""/>
    <s v="FUROSEMIDE Teva 500 mg, comprimé sécable"/>
    <x v="3"/>
    <x v="2"/>
    <s v="Furosémide"/>
    <d v="2023-01-05T00:00:00"/>
  </r>
  <r>
    <x v="18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1-05T00:00:00"/>
  </r>
  <r>
    <x v="18"/>
    <x v="0"/>
    <s v="2022-11-23"/>
    <s v="Lonoten 5 mg et 10 mg, comprimé sécable  – [Minoxidil]"/>
    <s v=""/>
    <s v="LONOTEN 5 mg et 10 mg, comprimé sécable"/>
    <x v="3"/>
    <x v="2"/>
    <s v="Minoxidil"/>
    <d v="2023-01-05T00:00:00"/>
  </r>
  <r>
    <x v="18"/>
    <x v="0"/>
    <s v="2022-11-23"/>
    <s v="Parlodel 5 mg, gélule  - [Bromocriptine (mésilate de)]"/>
    <s v=""/>
    <s v="PARLODEL 5 mg, gélule"/>
    <x v="5"/>
    <x v="2"/>
    <s v="Bromocriptine (mésilate de)"/>
    <d v="2023-01-05T00:00:00"/>
  </r>
  <r>
    <x v="18"/>
    <x v="0"/>
    <s v="2022-11-22"/>
    <s v="Quinimax 125 mg/1 ml et 250 mg/2 ml, solution injectable  – [Quinine – quinidine – cinchonine - cinchonidine]"/>
    <s v=""/>
    <s v="QUINIMAX 125 mg/1 ml et 250 mg/2 ml, solution injectable"/>
    <x v="3"/>
    <x v="2"/>
    <s v="Quinine – quinidine – cinchonine – cinchonidine"/>
    <d v="2023-01-05T00:00:00"/>
  </r>
  <r>
    <x v="18"/>
    <x v="2"/>
    <s v="2022-11-22"/>
    <s v="Tekcis 2-50 GBq, générateur radiopharmaceutique – [sodium (molybdate (VI) [99 Mo] de)]"/>
    <s v=""/>
    <s v="TEKCIS 2-50 GBq, générateur radiopharmaceutique"/>
    <x v="1"/>
    <x v="2"/>
    <s v="Sodium (molybdate (VI) [99 Mo] de)"/>
    <d v="2023-01-05T00:00:00"/>
  </r>
  <r>
    <x v="18"/>
    <x v="2"/>
    <s v="2022-11-22"/>
    <s v="Acétate de cyproterone Arrow 100 mg, comprimé sécable – [Cyprotérone (acétate de)]"/>
    <s v=""/>
    <s v="ACETATE DE CYPROTERONE Arrow 100 mg, comprimé sécable"/>
    <x v="11"/>
    <x v="2"/>
    <s v="Cyprotérone (acétate de)"/>
    <d v="2023-01-05T00:00:00"/>
  </r>
  <r>
    <x v="18"/>
    <x v="2"/>
    <s v="2022-11-21"/>
    <s v="Xylocaïne 10 mg/ml Adrenaline 0,005 mg/ml, solution injectable – [Adrénaline - Lidocaïne]"/>
    <s v=""/>
    <s v="XYLOCAINE 10 mg/ml ADRENALINE 0,005 mg/ml, solution injectable"/>
    <x v="5"/>
    <x v="2"/>
    <s v="Adrénaline / Lidocaïne"/>
    <d v="2023-01-05T00:00:00"/>
  </r>
  <r>
    <x v="18"/>
    <x v="3"/>
    <s v="2022-11-18"/>
    <s v="Imogam Rage 150 UI/mL, solution injectable – [Immunoglobuline humaine rabique]"/>
    <s v=""/>
    <s v="IMOGAM Rage 150 UI/mL, solution injectable"/>
    <x v="0"/>
    <x v="2"/>
    <s v="Immunoglobuline humaine rabique"/>
    <d v="2023-01-05T00:00:00"/>
  </r>
  <r>
    <x v="18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1-05T00:00:00"/>
  </r>
  <r>
    <x v="18"/>
    <x v="2"/>
    <s v="2022-11-18"/>
    <s v="Zykadia 150 mg, gélule – [céritinib]"/>
    <s v=""/>
    <s v="ZYKADIA 150 mg, gélule"/>
    <x v="6"/>
    <x v="2"/>
    <s v="Céritinib"/>
    <d v="2023-01-05T00:00:00"/>
  </r>
  <r>
    <x v="18"/>
    <x v="2"/>
    <s v="2022-11-17"/>
    <s v="Metalyse 10000 unités, poudre et solvant pour solution injectable – [Ténectéplas]"/>
    <s v=""/>
    <s v="METALYSE 10000 unités, poudre et solvant pour solution injectable"/>
    <x v="7"/>
    <x v="2"/>
    <s v="Ténectéplase"/>
    <d v="2023-01-05T00:00:00"/>
  </r>
  <r>
    <x v="18"/>
    <x v="2"/>
    <s v="2022-11-15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1-05T00:00:00"/>
  </r>
  <r>
    <x v="18"/>
    <x v="3"/>
    <s v="2022-11-15"/>
    <s v="Glucagen 1 mg/ml, poudre et solvant pour solution injectable  – [Glucagon (chlorhydrate de)]"/>
    <s v=""/>
    <s v="GLUCAGEN 1 mg/ml, poudre et solvant pour solution injectable"/>
    <x v="2"/>
    <x v="2"/>
    <s v="Glucagon"/>
    <d v="2023-01-05T00:00:00"/>
  </r>
  <r>
    <x v="18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1-05T00:00:00"/>
  </r>
  <r>
    <x v="18"/>
    <x v="2"/>
    <s v="2022-11-08"/>
    <s v="Azactam 1g, poudre et solution pour usage parentéral  - [Aztréonam]"/>
    <s v=""/>
    <s v="AZACTAM 1g poudre et solution pour usage parentéral"/>
    <x v="0"/>
    <x v="2"/>
    <s v="Aztréonam"/>
    <d v="2023-01-05T00:00:00"/>
  </r>
  <r>
    <x v="18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1-05T00:00:00"/>
  </r>
  <r>
    <x v="18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1-05T00:00:00"/>
  </r>
  <r>
    <x v="18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1-05T00:00:00"/>
  </r>
  <r>
    <x v="18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1-05T00:00:00"/>
  </r>
  <r>
    <x v="18"/>
    <x v="1"/>
    <s v="2022-10-26"/>
    <s v="Imnovid 1 mg, gélule  – [Pomalidomide]"/>
    <s v="2022-10-25"/>
    <s v="IMNOVID 1 mg, gélule "/>
    <x v="6"/>
    <x v="2"/>
    <s v="Pomalidomide"/>
    <d v="2023-01-05T00:00:00"/>
  </r>
  <r>
    <x v="18"/>
    <x v="0"/>
    <s v="2022-10-25"/>
    <s v="Topiscab 5 %, crème – [perméthrine]"/>
    <s v=""/>
    <s v="TOPISCAB 5 %, crème"/>
    <x v="9"/>
    <x v="2"/>
    <s v="Perméthrine"/>
    <d v="2023-01-05T00:00:00"/>
  </r>
  <r>
    <x v="18"/>
    <x v="1"/>
    <s v="2022-10-25"/>
    <s v="Gardenal 200 mg/4 ml, poudre et solvant pour solution injectable  - [Phénobarbital sodique]"/>
    <s v="2022-09-27"/>
    <s v="GARDENAL 200 mg/4 ml, poudre et solvant pour solution injectable"/>
    <x v="5"/>
    <x v="2"/>
    <s v="Phénobarbital sodique"/>
    <d v="2023-01-05T00:00:00"/>
  </r>
  <r>
    <x v="18"/>
    <x v="2"/>
    <s v="2022-10-21"/>
    <s v="RoActemra 162 mg, solution injectable en stylo prérempli - [Tocilizumab]"/>
    <s v=""/>
    <s v="ROACTEMRA 162 mg, solution injectable en stylo prérempli"/>
    <x v="6"/>
    <x v="2"/>
    <s v="Tocilizumab"/>
    <d v="2023-01-05T00:00:00"/>
  </r>
  <r>
    <x v="18"/>
    <x v="2"/>
    <s v="2022-10-21"/>
    <s v="RoActemra 162 mg, solution injectable en seringue préremplie - [Tocilizumab]"/>
    <s v=""/>
    <s v="ROACTEMRA 162 mg, solution injectable en seringue préremplie"/>
    <x v="6"/>
    <x v="2"/>
    <s v="Tocilizumab"/>
    <d v="2023-01-05T00:00:00"/>
  </r>
  <r>
    <x v="18"/>
    <x v="1"/>
    <s v="2022-10-20"/>
    <s v="Javlor 25 mg/ml, solution à diluer pour perfusion en flacon de 2 ml  - [Vinflunine]"/>
    <s v="2022-10-19"/>
    <s v="JAVLOR 25 mg/ml, solution à diluer pour perfusion en flacon de 2 ml"/>
    <x v="6"/>
    <x v="2"/>
    <s v="Vinflunine"/>
    <d v="2023-01-05T00:00:00"/>
  </r>
  <r>
    <x v="18"/>
    <x v="0"/>
    <s v="2022-10-20"/>
    <s v="Iomeron 400 (400 mg Iode/mL) &amp; Iomeron 350 (350 mg Iode/mL), solution injectable 150mL – Trousse Angiomat-Optivantage – [Ioméprol]"/>
    <s v=""/>
    <s v="IOMERON 400 (400 mg Iode/mL) &amp; Iomeron 350 (350 mg Iode/mL), solution injectable 150mL – Trousse Angiomat-Optivantage"/>
    <x v="1"/>
    <x v="2"/>
    <s v="Ioméprol"/>
    <d v="2023-01-05T00:00:00"/>
  </r>
  <r>
    <x v="18"/>
    <x v="2"/>
    <s v="2022-10-20"/>
    <s v="Emend 125 mg, poudre pour suspension buvable  - [Aprépitant]"/>
    <s v=""/>
    <s v="EMEND 125 mg"/>
    <x v="8"/>
    <x v="2"/>
    <s v="Aprépitant"/>
    <d v="2023-01-05T00:00:00"/>
  </r>
  <r>
    <x v="18"/>
    <x v="0"/>
    <s v="2022-10-20"/>
    <s v="Zophren 4 mg/5 ml, sirop – [Ondansétron]"/>
    <s v=""/>
    <s v="ZOPHREN 4 mg/5 ml, sirop"/>
    <x v="8"/>
    <x v="2"/>
    <s v="Ondansétron"/>
    <d v="2023-01-05T00:00:00"/>
  </r>
  <r>
    <x v="18"/>
    <x v="2"/>
    <s v="2022-10-19"/>
    <s v="Caelyx Pegylated Liposomal 2 mg/ml, solution à diluer pour perfusion – Flacon 10ml  – [Doxorubicine]"/>
    <s v=""/>
    <s v="CAELYX Pegylated Liposomal 2 mg/ml, solution à diluer pour perfusion - Flacon 10ml"/>
    <x v="6"/>
    <x v="2"/>
    <s v="Doxorubicine"/>
    <d v="2023-01-05T00:00:00"/>
  </r>
  <r>
    <x v="18"/>
    <x v="0"/>
    <s v="2022-10-19"/>
    <s v="Caelyx Pegylated Liposomal 2 mg/ml, solution à diluer pour perfusion - Flacon 25ml - [Doxorubicine]"/>
    <s v=""/>
    <s v="CAELYX Pegylated Liposomal 2 mg/ml, solution à diluer pour perfusion - Flacon 25ml"/>
    <x v="6"/>
    <x v="2"/>
    <s v="Doxorubicine"/>
    <d v="2023-01-05T00:00:00"/>
  </r>
  <r>
    <x v="18"/>
    <x v="3"/>
    <s v="2022-10-19"/>
    <s v="Ancotil 1 pour cent, solution pour perfusion – [Flucytosine]"/>
    <s v=""/>
    <s v="ANCOTIL 1 pour cent, solution pour perfusion"/>
    <x v="0"/>
    <x v="2"/>
    <s v="Flucytosine"/>
    <d v="2023-01-05T00:00:00"/>
  </r>
  <r>
    <x v="18"/>
    <x v="1"/>
    <s v="2022-10-18"/>
    <s v="Linezolide Ohre Pharma 600 mg, comprimé pelliculé – [Linézolide]"/>
    <s v="2022-10-03"/>
    <s v="LINEZOLIDE Ohre Pharma 600 mg, comprimé pelliculé"/>
    <x v="0"/>
    <x v="2"/>
    <s v="Linézolide"/>
    <d v="2023-01-05T00:00:00"/>
  </r>
  <r>
    <x v="18"/>
    <x v="1"/>
    <s v="2022-10-18"/>
    <s v="Brintellix 15 mg, comprimé pelliculé – [vortioxétine (bromhydrate de)]"/>
    <s v="2022-10-06"/>
    <s v="BRINTELLIX 15 mg, comprimé pelliculé"/>
    <x v="5"/>
    <x v="2"/>
    <s v="Vortioxétine (bromhydrate de)"/>
    <d v="2023-01-05T00:00:00"/>
  </r>
  <r>
    <x v="18"/>
    <x v="2"/>
    <s v="2022-10-18"/>
    <s v="Visudyne 15 mg, poudre pour solution pour perfusion -[Vertéporfine ]"/>
    <s v=""/>
    <s v="VISUDYNE 15 mg  poudre pour solution pour perfusion"/>
    <x v="4"/>
    <x v="2"/>
    <s v="Vertéporfine "/>
    <d v="2023-01-05T00:00:00"/>
  </r>
  <r>
    <x v="18"/>
    <x v="1"/>
    <s v="2022-10-17"/>
    <s v="Xylocaïne 5 mg/ml sans conservateur, solution injectable – [chlorhydrate de lidocaïne]"/>
    <s v="2022-10-13"/>
    <s v="XYLOCAINE 5 mg/ml sans conservateur, solution injectable"/>
    <x v="5"/>
    <x v="2"/>
    <s v="Chlorhydrate de lidocaïne"/>
    <d v="2023-01-05T00:00:00"/>
  </r>
  <r>
    <x v="18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1-05T00:00:00"/>
  </r>
  <r>
    <x v="18"/>
    <x v="2"/>
    <s v="2022-10-13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1-05T00:00:00"/>
  </r>
  <r>
    <x v="18"/>
    <x v="1"/>
    <s v="2022-10-11"/>
    <s v="Brévibloc 100 mg/10 ml, solution injectable en flacon – [Esmolol (chlorhydrate d')]"/>
    <s v="2022-10-03"/>
    <s v="BREVIBLOC 100 mg/10 ml, solution injectable en flacon"/>
    <x v="3"/>
    <x v="2"/>
    <s v="Esmolol (chlorhydrate d')"/>
    <d v="2023-01-05T00:00:00"/>
  </r>
  <r>
    <x v="18"/>
    <x v="1"/>
    <s v="2022-10-10"/>
    <s v="Vyndaqel 61 mg, capsule molle  - [Tafamidis]"/>
    <s v="2022-09-29"/>
    <s v="VYNDAQEL 61 mg, capsule molle "/>
    <x v="5"/>
    <x v="2"/>
    <s v="Tafamidis"/>
    <d v="2023-01-05T00:00:00"/>
  </r>
  <r>
    <x v="18"/>
    <x v="2"/>
    <s v="2022-10-10"/>
    <s v="Bléomycine Bellon 15 mg, poudre pour solution injectable  - [Bléomycine, sulfate de]"/>
    <s v=""/>
    <s v="BLEOMYCINE BELLON 15 mg, poudre pour solution injectable"/>
    <x v="6"/>
    <x v="2"/>
    <s v="Bléomycine (sulfate de)"/>
    <d v="2023-01-05T00:00:00"/>
  </r>
  <r>
    <x v="18"/>
    <x v="2"/>
    <s v="2022-10-07"/>
    <s v="Miostat 100 microgrammes/ml, solution injectable pour voie intra-oculaire – [carbachol]"/>
    <s v=""/>
    <s v="MIOSTAT 100 microgrammes/ml, solution injectable pour voie intra-oculaire"/>
    <x v="4"/>
    <x v="2"/>
    <s v="Carbachol"/>
    <d v="2023-01-05T00:00:00"/>
  </r>
  <r>
    <x v="18"/>
    <x v="2"/>
    <s v="2022-10-07"/>
    <s v="Amifampridine Serb 10 mg, comprimé  - [Amifampridine (phosphate d')]"/>
    <s v=""/>
    <s v="AMIFAMPRIDINE Serb 10 mg, comprimé "/>
    <x v="5"/>
    <x v="2"/>
    <s v="Amifampridine (phosphate d')"/>
    <d v="2023-01-05T00:00:00"/>
  </r>
  <r>
    <x v="18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2"/>
    <s v="Dexrazoxane"/>
    <d v="2023-01-05T00:00:00"/>
  </r>
  <r>
    <x v="18"/>
    <x v="2"/>
    <s v="2022-10-05"/>
    <s v="Nozinan 40 mg/ml, solution buvable – [Lévomépromazine (chlorhydrate de)]"/>
    <s v=""/>
    <s v="NOZINAN 40 mg/ml, solution buvable"/>
    <x v="5"/>
    <x v="2"/>
    <s v="Lévomépromazine (chlorhydrate de)"/>
    <d v="2023-01-05T00:00:00"/>
  </r>
  <r>
    <x v="18"/>
    <x v="2"/>
    <s v="2022-09-30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1-05T00:00:00"/>
  </r>
  <r>
    <x v="18"/>
    <x v="0"/>
    <s v="2022-09-29"/>
    <s v="Xylocaïne 10 mg/ml sans conservateur, solution injectable  - [Chlorhydrate de lidocaïne]"/>
    <s v=""/>
    <s v="XYLOCAINE 10 mg/ml sans conservateur, solution injectable"/>
    <x v="5"/>
    <x v="2"/>
    <s v="Chlorhydrate de lidocaïne"/>
    <d v="2023-01-05T00:00:00"/>
  </r>
  <r>
    <x v="18"/>
    <x v="1"/>
    <s v="2022-09-29"/>
    <s v="Zirabev 25 mg/ml, solution à diluer pour perfusion – [Bévacizumab]"/>
    <s v="2022-09-21"/>
    <s v="ZIRABEV 25 mg/ml, solution à diluer pour perfusion"/>
    <x v="6"/>
    <x v="2"/>
    <s v="Bévacizumab"/>
    <d v="2023-01-05T00:00:00"/>
  </r>
  <r>
    <x v="18"/>
    <x v="2"/>
    <s v="2022-09-28"/>
    <s v="Lasilix Special 500 mg, comprimé sécable – [furosémide]"/>
    <s v=""/>
    <s v="LASILIX Special 500 mg, comprimé sécable"/>
    <x v="3"/>
    <x v="2"/>
    <s v="Furosémide"/>
    <d v="2023-01-05T00:00:00"/>
  </r>
  <r>
    <x v="18"/>
    <x v="2"/>
    <s v="2022-09-28"/>
    <s v="Trolovol 300 mg, comprimé pelliculé – [pénicillamine]"/>
    <s v=""/>
    <s v="TROVOLOL 300 mg, comprimé pelliculé"/>
    <x v="10"/>
    <x v="2"/>
    <s v="Pénicillamine"/>
    <d v="2023-01-05T00:00:00"/>
  </r>
  <r>
    <x v="18"/>
    <x v="2"/>
    <s v="2022-09-28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1-05T00:00:00"/>
  </r>
  <r>
    <x v="18"/>
    <x v="0"/>
    <s v="2022-09-27"/>
    <s v="Fungizone nourrissons et enfants 10 %, suspension buvable – [Amphotéricine B]"/>
    <s v=""/>
    <s v="FUNGIZONE nourrissons et enfants 10%, suspension buvable"/>
    <x v="0"/>
    <x v="2"/>
    <s v="Amphotéricine B"/>
    <d v="2023-01-05T00:00:00"/>
  </r>
  <r>
    <x v="18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1-05T00:00:00"/>
  </r>
  <r>
    <x v="18"/>
    <x v="2"/>
    <s v="2022-09-22"/>
    <s v="Velbe 10 mg, poudre pour solution injectable I.V. – [vinblastine]"/>
    <s v=""/>
    <s v="VELBE 10 mg, poudre pour solution injectable I.V."/>
    <x v="6"/>
    <x v="2"/>
    <s v="Vinblastine (sulfate de)"/>
    <d v="2023-01-05T00:00:00"/>
  </r>
  <r>
    <x v="18"/>
    <x v="1"/>
    <s v="2022-09-22"/>
    <s v="Angusta 25 microgrammes, comprimé  - [Misoprostol]"/>
    <s v="2022-09-23"/>
    <s v="ANGUSTA 25 microgrammes, comprimé "/>
    <x v="8"/>
    <x v="2"/>
    <s v="Misoprostol"/>
    <d v="2023-01-05T00:00:00"/>
  </r>
  <r>
    <x v="18"/>
    <x v="2"/>
    <s v="2022-09-20"/>
    <s v="Umatrope 6 mg/3 ml - 12 mg/3 ml - 24 mg/3 ml, poudre et solvant pour solution injectable  – [Somatropine]"/>
    <s v=""/>
    <s v="UMATROPE 6 mg/3 ml - 12 mg/3 ml - 24 mg/3 ml, poudre et solvant pour solution injectable "/>
    <x v="2"/>
    <x v="2"/>
    <s v="Somatropine"/>
    <d v="2023-01-05T00:00:00"/>
  </r>
  <r>
    <x v="18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2"/>
    <s v="Téicoplanine"/>
    <d v="2023-01-05T00:00:00"/>
  </r>
  <r>
    <x v="18"/>
    <x v="1"/>
    <s v="2022-09-12"/>
    <s v="Dalacine 75 mg, gélule – [clindamycine (chlorhydrate de) hydraté]"/>
    <s v="2022-09-09"/>
    <s v="DALACINE 75 mg, gélule"/>
    <x v="0"/>
    <x v="2"/>
    <s v="Clindamycine (chlorhydrate de) hydraté"/>
    <d v="2023-01-05T00:00:00"/>
  </r>
  <r>
    <x v="18"/>
    <x v="1"/>
    <s v="2022-09-07"/>
    <s v="Depo Provera 150 mg/3 ml, suspension injectable (intramusculaire profonde) – [acétate de médroxyprogestérone]"/>
    <s v="2022-09-07"/>
    <s v="DEPO PRODASONE 150 mg/3 ml, suspension injectable (intramusculaire profonde)"/>
    <x v="11"/>
    <x v="2"/>
    <s v="Acétate de médroxyprogestérone"/>
    <d v="2023-01-05T00:00:00"/>
  </r>
  <r>
    <x v="18"/>
    <x v="2"/>
    <s v="2022-09-06"/>
    <s v="Zithromax 250 mg, Zithromax 40mg/mL enfant, poudre pour suspension buvable, Azithromycine 250 mg –[Azithromycine]"/>
    <s v=""/>
    <s v="ZITHROMAX 250 mg, Zithromax 40mg/mL enfant, poudre pour suspension buvable, Azithromycine 250 m"/>
    <x v="0"/>
    <x v="2"/>
    <s v="Azithromycine"/>
    <d v="2023-01-05T00:00:00"/>
  </r>
  <r>
    <x v="18"/>
    <x v="2"/>
    <s v="2022-09-05"/>
    <s v="Tildiem 25 mg, poudre et solution pour préparation injectable I.V. – [diltiazem (chlorhydrate de)]"/>
    <s v=""/>
    <s v="TILDIEM 25 mg, poudre et solution pour préparation injectable I.V."/>
    <x v="3"/>
    <x v="2"/>
    <s v="Diltiazem (chlorhydrate de)"/>
    <d v="2023-01-05T00:00:00"/>
  </r>
  <r>
    <x v="18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2"/>
    <s v="Octréotide"/>
    <d v="2023-01-05T00:00:00"/>
  </r>
  <r>
    <x v="18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1-05T00:00:00"/>
  </r>
  <r>
    <x v="18"/>
    <x v="2"/>
    <s v="2022-09-02"/>
    <s v="Androcur 50 mg, comprimé sécable – [cyprotérone (acétate de)]"/>
    <s v=""/>
    <s v="ANDROCUR 50 mg, comprimé sécable"/>
    <x v="11"/>
    <x v="2"/>
    <s v="Cyprotérone (acétate de)"/>
    <d v="2023-01-05T00:00:00"/>
  </r>
  <r>
    <x v="18"/>
    <x v="2"/>
    <s v="2022-08-31"/>
    <s v="Baqsimi 3 mg, poudre nasale en récipient unidose  - [Glucagon]"/>
    <s v=""/>
    <s v="BAQSIMI 3 mg, poudre nasale en récipient unidose"/>
    <x v="2"/>
    <x v="2"/>
    <s v="Glucagon"/>
    <d v="2023-01-05T00:00:00"/>
  </r>
  <r>
    <x v="18"/>
    <x v="1"/>
    <s v="2022-08-31"/>
    <s v="Topotecan Hospira 4 mg/4ml, solution à diluer pour perfusion – [topotécane (chlorhydrate de)]"/>
    <s v="2022-08-30"/>
    <s v="TOPOTECAN HOSPIRA 4 mg/4ml, solution à diluer pour perfusion"/>
    <x v="6"/>
    <x v="2"/>
    <s v="Topotécane (chlorhydrate de)"/>
    <d v="2023-01-05T00:00:00"/>
  </r>
  <r>
    <x v="18"/>
    <x v="1"/>
    <s v="2022-08-30"/>
    <s v="Armisarte 25 mg/ml, solution à diluer pour perfusion – [pémétrexed]"/>
    <s v="2022-07-01"/>
    <s v="ARMISARTE 25 mg/ml, solution à diluer pour perfusion"/>
    <x v="6"/>
    <x v="2"/>
    <s v="Pémétrexed"/>
    <d v="2023-01-05T00:00:00"/>
  </r>
  <r>
    <x v="18"/>
    <x v="1"/>
    <s v="2022-08-30"/>
    <s v="Discotrine 5 mg/24 heures, dispositif transdermique – [trinitrine]"/>
    <s v="2022-06-30"/>
    <s v="DISCOTRINE 5 mg/24 heures, dispositif transdermique"/>
    <x v="3"/>
    <x v="2"/>
    <s v="Trinitrine"/>
    <d v="2023-01-05T00:00:00"/>
  </r>
  <r>
    <x v="18"/>
    <x v="1"/>
    <s v="2022-08-30"/>
    <s v="Discotrine 15 mg/24 heures, dispositif transdermique – [trinitrine]"/>
    <s v="2022-06-30"/>
    <s v="DISCOTRINE 15 mg/24 heures, dispositif transdermique"/>
    <x v="3"/>
    <x v="2"/>
    <s v="Trinitrine"/>
    <d v="2023-01-05T00:00:00"/>
  </r>
  <r>
    <x v="18"/>
    <x v="1"/>
    <s v="2022-08-29"/>
    <s v="Mozobil 20 mg/ml, solution pour injection – [plérixafor]"/>
    <s v="2022-08-29"/>
    <s v="MOZOBIL 20mg/ml  solution injectable, boite de 1 flacon"/>
    <x v="6"/>
    <x v="2"/>
    <s v="Plérixafor"/>
    <d v="2023-01-05T00:00:00"/>
  </r>
  <r>
    <x v="18"/>
    <x v="1"/>
    <s v="2022-08-29"/>
    <s v="Rapamune 1 mg/ml, solution buvable  – [Sirolimus]"/>
    <s v="2022-08-26"/>
    <s v="RAPAMUNE 1 mg/ml, solution buvable"/>
    <x v="6"/>
    <x v="2"/>
    <s v="Sirolimus"/>
    <d v="2023-01-05T00:00:00"/>
  </r>
  <r>
    <x v="18"/>
    <x v="2"/>
    <s v="2022-08-26"/>
    <s v="Lyrica 20 mg/ml, solution buvable – [prégabaline]"/>
    <s v=""/>
    <s v="LYRICA 20 mg/ml, solution buvable"/>
    <x v="5"/>
    <x v="2"/>
    <s v="Prégabaline"/>
    <d v="2023-01-05T00:00:00"/>
  </r>
  <r>
    <x v="18"/>
    <x v="1"/>
    <s v="2022-08-26"/>
    <s v="Temodal 5 mg et 140mg, gélule – [témozolomide]"/>
    <s v="2022-08-26"/>
    <s v="TEMODAL 5 mg et 140mg, gélule"/>
    <x v="6"/>
    <x v="2"/>
    <s v="Témozolomide"/>
    <d v="2023-01-05T00:00:00"/>
  </r>
  <r>
    <x v="18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1-05T00:00:00"/>
  </r>
  <r>
    <x v="18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1-05T00:00:00"/>
  </r>
  <r>
    <x v="18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1-05T00:00:00"/>
  </r>
  <r>
    <x v="18"/>
    <x v="2"/>
    <s v="2022-08-23"/>
    <s v="Amoxicilline Panpharma 2 g, poudre pour solution injectable – [amoxicilline sodique]"/>
    <s v=""/>
    <s v="AMOXICILLINE Panpharma 2 g, poudre pour solution injectable"/>
    <x v="0"/>
    <x v="2"/>
    <s v="Amoxicilline"/>
    <d v="2023-01-05T00:00:00"/>
  </r>
  <r>
    <x v="18"/>
    <x v="2"/>
    <s v="2022-08-18"/>
    <s v="Flagyl 125 mg/5 ml, suspension buvable – [métronidazole (benzoate de)]"/>
    <s v=""/>
    <s v="FLAGYL 125 mg/5 ml, suspension buvable"/>
    <x v="0"/>
    <x v="2"/>
    <s v="Métronidazole (benzoate de)"/>
    <d v="2023-01-05T00:00:00"/>
  </r>
  <r>
    <x v="18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1-05T00:00:00"/>
  </r>
  <r>
    <x v="18"/>
    <x v="0"/>
    <s v="2022-08-09"/>
    <s v="Actilyse 2 mg, poudre pour solution injectable et perfusion – [altéplase]"/>
    <s v=""/>
    <s v="ACTILYSE 2 mg, poudre pour solution injectable et perfusion"/>
    <x v="7"/>
    <x v="2"/>
    <s v="Altéplase"/>
    <d v="2023-01-05T00:00:00"/>
  </r>
  <r>
    <x v="18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1-05T00:00:00"/>
  </r>
  <r>
    <x v="18"/>
    <x v="2"/>
    <s v="2022-08-09"/>
    <s v="Actilyse 10, 20, 50 mg , poudre pour solution injectable et perfusion – [altéplase]"/>
    <s v=""/>
    <s v="ACTILYSE 10, 20, 50 mg , poudre pour solution injectable et perfusion"/>
    <x v="7"/>
    <x v="2"/>
    <s v="Altéplase"/>
    <d v="2023-01-05T00:00:00"/>
  </r>
  <r>
    <x v="18"/>
    <x v="1"/>
    <s v="2022-08-09"/>
    <s v="Cresemba 200 mg, poudre pour solution à diluer pour perfusion - [Isavuconazonium (sulfate d')]"/>
    <s v="2022-08-05"/>
    <s v="CRESEMBA 200 mg, poudre pour solution à diluer pour perfusion"/>
    <x v="0"/>
    <x v="2"/>
    <s v="Isavuconazonium (sulfate d')"/>
    <d v="2023-01-05T00:00:00"/>
  </r>
  <r>
    <x v="18"/>
    <x v="1"/>
    <s v="2022-08-08"/>
    <s v="Respreeza, poudre et solvant pour solution injectable/perfusion – [alpha-1 antitrypsine]"/>
    <s v="2022-08-02"/>
    <s v="RESPREEZA, poudre et solvant pour solution injectable/perfusion"/>
    <x v="7"/>
    <x v="2"/>
    <s v="Alpha-1 antitrypsine"/>
    <d v="2023-01-05T00:00:00"/>
  </r>
  <r>
    <x v="18"/>
    <x v="2"/>
    <s v="2022-08-04"/>
    <s v="Rimifon 150 mg, comprimé – [isoniazide]"/>
    <s v=""/>
    <s v="RIMIFON 50 mg, comprimé"/>
    <x v="0"/>
    <x v="2"/>
    <s v="Isoniazide"/>
    <d v="2023-01-05T00:00:00"/>
  </r>
  <r>
    <x v="18"/>
    <x v="2"/>
    <s v="2022-08-04"/>
    <s v="Thérasolv 100 000 U, poudre pour solution injectable/pour perfusion – [urokinase]"/>
    <s v=""/>
    <s v="THERASOLV 100 000 UI, poudre pour solution injectable/pour perfusion"/>
    <x v="7"/>
    <x v="2"/>
    <s v="Urokinase"/>
    <d v="2023-01-05T00:00:00"/>
  </r>
  <r>
    <x v="18"/>
    <x v="1"/>
    <s v="2022-08-02"/>
    <s v="Ritaline L.P., gélule à libération prolongée – [méthylphénidate (chlorhydrate de)]"/>
    <s v="2022-07-13"/>
    <s v="RITALINE L.P., gélule à libération prolongée"/>
    <x v="5"/>
    <x v="2"/>
    <s v="Méthylphénidate (chlorhydrate de)"/>
    <d v="2023-01-05T00:00:00"/>
  </r>
  <r>
    <x v="18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2"/>
    <s v="L-asparaginase"/>
    <d v="2023-01-05T00:00:00"/>
  </r>
  <r>
    <x v="18"/>
    <x v="2"/>
    <s v="2022-07-29"/>
    <s v="Atracurium Hospira 10 mg/ml, solution injectable -[Atracurium]"/>
    <s v=""/>
    <s v="ATRACURIUM Hospira 10 mg/ml, solution injectable"/>
    <x v="10"/>
    <x v="2"/>
    <s v="Atracurium"/>
    <d v="2023-01-05T00:00:00"/>
  </r>
  <r>
    <x v="18"/>
    <x v="1"/>
    <s v="2022-07-28"/>
    <s v="Kardegic 160 mg, poudre pour solution buvable en sachet – [DL-lysine (acétylsalicylate de)]"/>
    <s v="2022-07-21"/>
    <s v="KARDEGIC 160 mg, poudre pour solution buvable en sachet"/>
    <x v="5"/>
    <x v="2"/>
    <s v="DL-lysine (acétylsalicylate de)"/>
    <d v="2023-01-05T00:00:00"/>
  </r>
  <r>
    <x v="18"/>
    <x v="2"/>
    <s v="2022-07-28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1-05T00:00:00"/>
  </r>
  <r>
    <x v="18"/>
    <x v="1"/>
    <s v="2022-07-25"/>
    <s v="Lutrelef 3,2 mg, poudre et solvant pour solution injectable – [gonadoréline (acétate de)]"/>
    <s v="2022-07-22"/>
    <s v="LUTRELEF 3,2 mg, poudre et solvant pour solution injectable"/>
    <x v="2"/>
    <x v="2"/>
    <s v="Gonadoréline (acétate de)"/>
    <d v="2023-01-05T00:00:00"/>
  </r>
  <r>
    <x v="18"/>
    <x v="2"/>
    <s v="2022-07-22"/>
    <s v="Adepal, comprimé enrobé  – [Lévonorgestrel - éthinylestradiol]"/>
    <s v=""/>
    <s v="ADEPAL, comprimé enrobé"/>
    <x v="11"/>
    <x v="2"/>
    <s v="Éthinylestradiol/Levonorgestrel"/>
    <d v="2023-01-05T00:00:00"/>
  </r>
  <r>
    <x v="18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1-05T00:00:00"/>
  </r>
  <r>
    <x v="18"/>
    <x v="0"/>
    <s v="2022-07-21"/>
    <s v="Aldurazyme 100 U/ml, solution à diluer pour perfusion  - [laronidase]"/>
    <s v=""/>
    <s v="ALDURAZYME 100 U/ml, solution à diluer pour perfusion "/>
    <x v="8"/>
    <x v="2"/>
    <s v="Laronidase"/>
    <d v="2023-01-05T00:00:00"/>
  </r>
  <r>
    <x v="18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1-05T00:00:00"/>
  </r>
  <r>
    <x v="18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2"/>
    <s v="Amoxicilline / acide clavulanique"/>
    <d v="2023-01-05T00:00:00"/>
  </r>
  <r>
    <x v="18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1-05T00:00:00"/>
  </r>
  <r>
    <x v="18"/>
    <x v="2"/>
    <s v="2022-07-18"/>
    <s v="Ventoline 2,5 mg/2,5 ml, solution pour inhalation par nébuliseur en récipient unidose  - [Salbutamol (sulfate de))]"/>
    <s v=""/>
    <s v="VENTOLINE 2,5 mg/2,5 ml, solution pour inhalation par nébuliseur en récipient unidose"/>
    <x v="12"/>
    <x v="2"/>
    <s v="Salbutamol"/>
    <d v="2023-01-05T00:00:00"/>
  </r>
  <r>
    <x v="18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2"/>
    <s v="Ampicilline sodique / sulbactam sodique"/>
    <d v="2023-01-05T00:00:00"/>
  </r>
  <r>
    <x v="18"/>
    <x v="2"/>
    <s v="2022-07-13"/>
    <s v="Prostine VR 0,5 mg/ml, solution injectable  – [Alprostadil]"/>
    <s v=""/>
    <s v="PROSTIONE VR 0,5 mg/ml, solution injectable "/>
    <x v="3"/>
    <x v="2"/>
    <s v="Alprostadil"/>
    <d v="2023-01-05T00:00:00"/>
  </r>
  <r>
    <x v="18"/>
    <x v="0"/>
    <s v="2022-07-12"/>
    <s v="Deroxat 20mg/ 10 ml, suspension buvable - [Paroxétine (chlorhydrate de) hémihydraté]"/>
    <s v=""/>
    <s v="DEROXAT 20mg/ 10 ml, suspension buvable"/>
    <x v="5"/>
    <x v="2"/>
    <s v="Paroxétine (chlorhydrate de) hémihydraté"/>
    <d v="2023-01-05T00:00:00"/>
  </r>
  <r>
    <x v="18"/>
    <x v="1"/>
    <s v="2022-07-12"/>
    <s v="Kevzara 200 mg, solution injectable en stylo prérempli  – [Sarilumab]"/>
    <s v="2022-07-05"/>
    <s v="KEVZARA 200 mg, solution injectable en stylo prérempli"/>
    <x v="6"/>
    <x v="2"/>
    <s v="Sarilumab"/>
    <d v="2023-01-05T00:00:00"/>
  </r>
  <r>
    <x v="18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2"/>
    <s v="Interféron bêta-1a"/>
    <d v="2023-01-05T00:00:00"/>
  </r>
  <r>
    <x v="18"/>
    <x v="1"/>
    <s v="2022-07-11"/>
    <s v="Botox 50 unité Allergan, poudre pour solution injectable  – [Toxine botulinique type A]"/>
    <s v="2022-07-05"/>
    <s v="BOTOX 50 unité Allergan, poudre pour solution injectable"/>
    <x v="10"/>
    <x v="2"/>
    <s v="Toxine botulinique type A"/>
    <d v="2023-01-05T00:00:00"/>
  </r>
  <r>
    <x v="18"/>
    <x v="1"/>
    <s v="2022-07-08"/>
    <s v="Bevitine 100 mg/2 ml, solution injectable en ampoule – [Chlorhydrate de thiamine]"/>
    <s v=""/>
    <s v="BEVITINE 100 mg/2 ml, solution injectable en ampoule"/>
    <x v="8"/>
    <x v="2"/>
    <s v="Chlorhydrate de thiamine"/>
    <d v="2023-01-05T00:00:00"/>
  </r>
  <r>
    <x v="18"/>
    <x v="0"/>
    <s v="2022-07-08"/>
    <s v="Tofranil 10 mg, comprimé enrobé  – [Imipramine]"/>
    <s v=""/>
    <s v="TOFRANIL 10 mg, comprimé enrobé "/>
    <x v="5"/>
    <x v="2"/>
    <s v="Imipramine"/>
    <d v="2023-01-05T00:00:00"/>
  </r>
  <r>
    <x v="18"/>
    <x v="1"/>
    <s v="2022-07-06"/>
    <s v="Ancotil 500 mg, comprimé – [Flucytosine]"/>
    <s v=""/>
    <s v="ANCOTIL 500 mg, comprimé"/>
    <x v="0"/>
    <x v="2"/>
    <s v="Flucytosine"/>
    <d v="2023-01-05T00:00:00"/>
  </r>
  <r>
    <x v="18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1-05T00:00:00"/>
  </r>
  <r>
    <x v="18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1-05T00:00:00"/>
  </r>
  <r>
    <x v="18"/>
    <x v="1"/>
    <s v="2022-07-04"/>
    <s v="RoActemra 20 mg/ml, solution à diluer pour perfusion - [Tocilizumab]"/>
    <s v=""/>
    <s v="ROACTEMRA 20 mg/ml, solution à diluer pour perfusion"/>
    <x v="6"/>
    <x v="2"/>
    <s v="Tocilizumab"/>
    <d v="2023-01-05T00:00:00"/>
  </r>
  <r>
    <x v="18"/>
    <x v="2"/>
    <s v="2022-06-28"/>
    <s v="Pyostacine 500 mg, comprimé pelliculé – [Pristinamycine]"/>
    <s v=""/>
    <s v="PYOSTACINE 500 mg, comprimé pelliculé"/>
    <x v="0"/>
    <x v="2"/>
    <s v="Pristinamycine"/>
    <d v="2023-01-05T00:00:00"/>
  </r>
  <r>
    <x v="18"/>
    <x v="0"/>
    <s v="2022-06-27"/>
    <s v="Quinimax 125 mg, comprimé pelliculé sécable – [quinine – quinidine – cinchonine – cinchonidine]"/>
    <s v=""/>
    <s v="QUINIMAX 125 mg, comprimé pelliculé sécable"/>
    <x v="9"/>
    <x v="2"/>
    <s v="Quinine / quinidine / cinchonine / cinchonidine"/>
    <d v="2023-01-05T00:00:00"/>
  </r>
  <r>
    <x v="18"/>
    <x v="1"/>
    <s v="2022-06-24"/>
    <s v="Ozidia 10 mg, comprimé à libération prolongée – [Glipizide]"/>
    <s v="2022-06-24"/>
    <s v="OZIDIA 10 mg, comprimé à libération prolongée"/>
    <x v="8"/>
    <x v="2"/>
    <s v="Glipizide"/>
    <d v="2023-01-05T00:00:00"/>
  </r>
  <r>
    <x v="18"/>
    <x v="1"/>
    <s v="2022-06-24"/>
    <s v="Cefpodoxime enfants et nourrissons 40 mg/5 ml, suspension buvable – [Cefpodoxime]"/>
    <s v="2022-06-24"/>
    <s v="CEFPODOXIME enfants et nourrissons 40 mg/5 ml, suspension buvable"/>
    <x v="0"/>
    <x v="2"/>
    <s v="Cefpodoxime"/>
    <d v="2023-01-05T00:00:00"/>
  </r>
  <r>
    <x v="18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2"/>
    <s v="Fotémustine"/>
    <d v="2023-01-05T00:00:00"/>
  </r>
  <r>
    <x v="18"/>
    <x v="2"/>
    <s v="2022-06-16"/>
    <s v="Thyrogen 0,9 mg, poudre pour solution injectable – [thyrotropine alfa]"/>
    <s v=""/>
    <s v="THYROGEN 0,9 mg, poudre pour solution injectable"/>
    <x v="2"/>
    <x v="2"/>
    <s v="Thyrotropine alfa"/>
    <d v="2023-01-05T00:00:00"/>
  </r>
  <r>
    <x v="18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1-05T00:00:00"/>
  </r>
  <r>
    <x v="18"/>
    <x v="1"/>
    <s v="2022-06-14"/>
    <s v="Cefpodoxime 100 mg cp – [Cefpodoxime]"/>
    <s v="2022-04-29"/>
    <s v="CEFPODOXIME 100 mg cp"/>
    <x v="0"/>
    <x v="2"/>
    <s v="Cefpodoxime"/>
    <d v="2023-01-05T00:00:00"/>
  </r>
  <r>
    <x v="18"/>
    <x v="1"/>
    <s v="2022-06-14"/>
    <s v="Cystagon, 50 mg, gélule – [mercaptamine (bitartrate de)]"/>
    <s v="2022-06-02"/>
    <s v="CYSTAGON, 50 mg, gélule"/>
    <x v="8"/>
    <x v="2"/>
    <s v="Mercaptamine (bitartrate de)"/>
    <d v="2023-01-05T00:00:00"/>
  </r>
  <r>
    <x v="18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1-05T00:00:00"/>
  </r>
  <r>
    <x v="18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2"/>
    <s v="Sodium (chlorure de) / Potassium (chlorure de) / Magnésium (chlorure de) / Sodium (gluconate de)"/>
    <d v="2023-01-05T00:00:00"/>
  </r>
  <r>
    <x v="18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2"/>
    <s v="Solutions électrolytiques"/>
    <d v="2023-01-05T00:00:00"/>
  </r>
  <r>
    <x v="18"/>
    <x v="1"/>
    <s v="2022-06-03"/>
    <s v="Zinplava 25 mg/mL, solution à diluer pour perfusion – [bezlotoxumab]"/>
    <s v="2022-06-03"/>
    <s v="ZINPLAVA 25 mg/mL, solution à diluer pour perfusion"/>
    <x v="0"/>
    <x v="2"/>
    <s v="Bezlotoxumab"/>
    <d v="2023-01-05T00:00:00"/>
  </r>
  <r>
    <x v="18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1-05T00:00:00"/>
  </r>
  <r>
    <x v="18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2"/>
    <s v="Iohexol"/>
    <d v="2023-01-05T00:00:00"/>
  </r>
  <r>
    <x v="18"/>
    <x v="0"/>
    <s v="2022-05-31"/>
    <s v="B.A.L., solution injectable I.M. – [butacaïne - dimercaprol]"/>
    <s v=""/>
    <s v="B.A.L., solution injectable I.M."/>
    <x v="5"/>
    <x v="2"/>
    <s v="Butacaïne / dimercaprol"/>
    <d v="2023-01-05T00:00:00"/>
  </r>
  <r>
    <x v="18"/>
    <x v="1"/>
    <s v="2022-05-30"/>
    <s v="Cordarone 150 mg/3 ml, solution injectable en ampoule – [amiodarone]"/>
    <s v="2022-05-23"/>
    <s v="CORDARONE 150 mg/3 ml, solution injectable en ampoule"/>
    <x v="3"/>
    <x v="2"/>
    <s v="Amiodarone"/>
    <d v="2023-01-05T00:00:00"/>
  </r>
  <r>
    <x v="18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2"/>
    <s v="Bésilate d’amlodipine / Hydrochlorothiazide / Valsartan"/>
    <d v="2023-01-05T00:00:00"/>
  </r>
  <r>
    <x v="18"/>
    <x v="2"/>
    <s v="2022-05-24"/>
    <s v="Gardenal 40 mg/2 ml, poudre et solvant pour solution injectable – [phénobarbital sodique]"/>
    <s v=""/>
    <s v="GARDENAL 40 mg/2 ml, poudre et solvant pour solution injectable"/>
    <x v="5"/>
    <x v="2"/>
    <s v="Phénobarbital sodique"/>
    <d v="2023-01-05T00:00:00"/>
  </r>
  <r>
    <x v="18"/>
    <x v="1"/>
    <s v="2022-05-20"/>
    <s v="Tenormine 5 mg/10 ml, solution injectable IV en ampoule –[aténolol]"/>
    <s v="2022-04-25"/>
    <s v="TENORMINE 5 mg/10 ml, solution injectable IV en ampoule"/>
    <x v="3"/>
    <x v="2"/>
    <s v="Aténolol"/>
    <d v="2023-01-05T00:00:00"/>
  </r>
  <r>
    <x v="18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1-05T00:00:00"/>
  </r>
  <r>
    <x v="18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1-05T00:00:00"/>
  </r>
  <r>
    <x v="18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1-05T00:00:00"/>
  </r>
  <r>
    <x v="18"/>
    <x v="0"/>
    <s v="2022-05-12"/>
    <s v="Tofranil 25 mg, comprimé enrobé  – [Imipramine]"/>
    <s v=""/>
    <s v="TOFRANIL 25 mg, comprimé enrobé "/>
    <x v="5"/>
    <x v="2"/>
    <s v="Imipramine"/>
    <d v="2023-01-05T00:00:00"/>
  </r>
  <r>
    <x v="18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2"/>
    <s v="Magnésium (Sulfate de)"/>
    <d v="2023-01-05T00:00:00"/>
  </r>
  <r>
    <x v="18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1-05T00:00:00"/>
  </r>
  <r>
    <x v="18"/>
    <x v="3"/>
    <s v="2022-05-04"/>
    <s v="Ribarivine Biogaran 200 mg/400 mg, comprimé pelliculé -[Ribavirine]"/>
    <s v=""/>
    <s v="RIBAVIRINE BIOGARAN 200 mg/400 mg, comprimé pelliculé"/>
    <x v="0"/>
    <x v="2"/>
    <s v="Ribavirine"/>
    <d v="2023-01-05T00:00:00"/>
  </r>
  <r>
    <x v="18"/>
    <x v="1"/>
    <s v="2022-05-02"/>
    <s v="Orencia125 mg, solution injectable en stylo prérempli -[abatacept]"/>
    <s v="2022-04-27"/>
    <s v="ORENCIA 125 mg, solution injectable en stylo pré-rempli"/>
    <x v="6"/>
    <x v="2"/>
    <s v="Abatacept"/>
    <d v="2023-01-05T00:00:00"/>
  </r>
  <r>
    <x v="18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1-05T00:00:00"/>
  </r>
  <r>
    <x v="18"/>
    <x v="1"/>
    <s v="2022-04-29"/>
    <s v="Gilenya 0,25 mg, gélule  - [fingolimod (chlorhydrate de)]"/>
    <s v="2022-04-11"/>
    <s v="GILENYA 0,25 mg, gélule "/>
    <x v="6"/>
    <x v="2"/>
    <s v="Fingolimod (chlorhydrate de)"/>
    <d v="2023-01-05T00:00:00"/>
  </r>
  <r>
    <x v="18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1-05T00:00:00"/>
  </r>
  <r>
    <x v="18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1-05T00:00:00"/>
  </r>
  <r>
    <x v="18"/>
    <x v="1"/>
    <s v="2022-04-26"/>
    <s v="Likozam 1 mg/ml, suspension buvable  - [Clobazam]"/>
    <s v="2022-04-26"/>
    <s v="LIKOZAM 1 mg/ml, suspension buvable"/>
    <x v="5"/>
    <x v="2"/>
    <s v="Clobazam"/>
    <d v="2023-01-05T00:00:00"/>
  </r>
  <r>
    <x v="18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1-05T00:00:00"/>
  </r>
  <r>
    <x v="18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1-05T00:00:00"/>
  </r>
  <r>
    <x v="18"/>
    <x v="2"/>
    <s v="2022-04-21"/>
    <s v="Valium 1 pour cent, solution buvable en gouttes - [Diazepam]"/>
    <s v=""/>
    <s v="VALIUM 1 pour cent, solution buvable en gouttes"/>
    <x v="5"/>
    <x v="2"/>
    <s v="Diazepam"/>
    <d v="2023-01-05T00:00:00"/>
  </r>
  <r>
    <x v="18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2"/>
    <s v="Amoxicilline"/>
    <d v="2023-01-05T00:00:00"/>
  </r>
  <r>
    <x v="18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1-05T00:00:00"/>
  </r>
  <r>
    <x v="18"/>
    <x v="1"/>
    <s v="2022-04-12"/>
    <s v="Trasylol 500 000 UIK/50 mL, solution injectable  - [Aprotinine]"/>
    <s v="2022-04-15"/>
    <s v="TRASYLOL 500 000 UIK/50 mL, solution injectable"/>
    <x v="7"/>
    <x v="2"/>
    <s v="Aprotinine"/>
    <d v="2023-01-05T00:00:00"/>
  </r>
  <r>
    <x v="18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1-05T00:00:00"/>
  </r>
  <r>
    <x v="18"/>
    <x v="1"/>
    <s v="2022-04-08"/>
    <s v="Navelbine 50 mg/5 ml, solution injectable en flacon -[vinorelbine (tartrate de)]"/>
    <s v="2022-02-28"/>
    <s v="NAVELBINE 50 mg/5 ml, solution injectable en flacon"/>
    <x v="6"/>
    <x v="2"/>
    <s v="Vinorelbine"/>
    <d v="2023-01-05T00:00:00"/>
  </r>
  <r>
    <x v="18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1-05T00:00:00"/>
  </r>
  <r>
    <x v="18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2"/>
    <s v="Calcium (chlorure de) dihydraté/magnésium (chlorure de) hexahydraté/potassium (chlorure de)/sodium (chlorure de)"/>
    <d v="2023-01-05T00:00:00"/>
  </r>
  <r>
    <x v="18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1-05T00:00:00"/>
  </r>
  <r>
    <x v="18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1-05T00:00:00"/>
  </r>
  <r>
    <x v="18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1-05T00:00:00"/>
  </r>
  <r>
    <x v="18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2"/>
    <s v="Amoxicilline / acide clavulanique"/>
    <d v="2023-01-05T00:00:00"/>
  </r>
  <r>
    <x v="18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1-05T00:00:00"/>
  </r>
  <r>
    <x v="18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2"/>
    <s v="Association de vitamines hydrosolubles et liposolubles"/>
    <d v="2023-01-05T00:00:00"/>
  </r>
  <r>
    <x v="18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1-05T00:00:00"/>
  </r>
  <r>
    <x v="18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2"/>
    <s v="Mélange nutritif"/>
    <d v="2023-01-05T00:00:00"/>
  </r>
  <r>
    <x v="18"/>
    <x v="1"/>
    <s v="2022-03-24"/>
    <s v="Rythmodan 100 mg , gélule - Cheplapharm France"/>
    <s v="2022-03-14"/>
    <s v="RYTHMODAN 100 mg, gélule"/>
    <x v="3"/>
    <x v="2"/>
    <s v="Disopyramide (phosphate de)"/>
    <d v="2023-01-05T00:00:00"/>
  </r>
  <r>
    <x v="18"/>
    <x v="1"/>
    <s v="2022-03-22"/>
    <s v="Farmorubicine 50 mg , poudre pour solution pour perfusion - Pfizer"/>
    <s v=""/>
    <s v="FARMORUBICINE 50 mg, poudre pour solution pour perfusion"/>
    <x v="6"/>
    <x v="2"/>
    <s v="Epirubicine (Chlorhydrate)"/>
    <d v="2023-01-05T00:00:00"/>
  </r>
  <r>
    <x v="18"/>
    <x v="0"/>
    <s v="2022-03-18"/>
    <s v="Linezolide Arrow 600 mg,  comprimé pelliculé - Arrow"/>
    <s v=""/>
    <s v="LINEZOLIDE Arrow 600 mg,  comprimé pelliculé - Arrow"/>
    <x v="0"/>
    <x v="2"/>
    <s v="Linézolide"/>
    <d v="2023-01-05T00:00:00"/>
  </r>
  <r>
    <x v="18"/>
    <x v="1"/>
    <s v="2022-03-17"/>
    <s v="Vogalene 0,1 %, solution buvable en flacon - Teva Santé"/>
    <s v="2022-03-15"/>
    <s v="VOGALENE 0,1 %, solution buvable en flacon"/>
    <x v="8"/>
    <x v="2"/>
    <s v="Métopimazine"/>
    <d v="2023-01-05T00:00:00"/>
  </r>
  <r>
    <x v="18"/>
    <x v="1"/>
    <s v="2022-03-17"/>
    <s v="Sectral 40 mg/ml , solution buvable en flacon - Cheplapharm"/>
    <s v="2022-03-15"/>
    <s v="SECTRAL 40 mg/ml, solution buvable en flacon"/>
    <x v="3"/>
    <x v="2"/>
    <s v="Acébutolol"/>
    <d v="2023-01-05T00:00:00"/>
  </r>
  <r>
    <x v="18"/>
    <x v="1"/>
    <s v="2022-03-16"/>
    <s v="Xeplion 100 mg , suspension injectable à libération prolongée - Janssen-Cilag"/>
    <s v="2022-03-01"/>
    <s v="XEPLION 100 mg, suspension injectable à libération prolongée"/>
    <x v="5"/>
    <x v="2"/>
    <s v="Palipéridone"/>
    <d v="2023-01-05T00:00:00"/>
  </r>
  <r>
    <x v="18"/>
    <x v="2"/>
    <s v="2022-03-16"/>
    <s v="Kardegic 75 mg , poudre pour solution buvable en sachet-dose - Sanofi Aventis France"/>
    <s v=""/>
    <s v="KARDEGIC 75 mg, poudre pour solution buvable en sachet-dose"/>
    <x v="5"/>
    <x v="2"/>
    <s v="DL-lysine (acétylsalicylate de)"/>
    <d v="2023-01-05T00:00:00"/>
  </r>
  <r>
    <x v="18"/>
    <x v="1"/>
    <s v="2022-03-14"/>
    <s v="Succicaptal 200 mg , gélule - Serb S.A.S."/>
    <s v="2022-03-14"/>
    <s v="SUCCIAPTAL 200 mg, gélule"/>
    <x v="0"/>
    <x v="2"/>
    <s v="Succinylsulfathiazole"/>
    <d v="2023-01-05T00:00:00"/>
  </r>
  <r>
    <x v="18"/>
    <x v="2"/>
    <s v="2022-03-11"/>
    <s v="Sivextro 200 mg , comprimé pelliculé - MSD France"/>
    <s v=""/>
    <s v="SIVEXTRO 200 mg, comprimé pelliculé"/>
    <x v="0"/>
    <x v="2"/>
    <s v="Tédizolid (phosphate de)"/>
    <d v="2023-01-05T00:00:00"/>
  </r>
  <r>
    <x v="18"/>
    <x v="1"/>
    <s v="2022-03-10"/>
    <s v="Megace 160 mg , comprimé"/>
    <s v="2022-03-10"/>
    <s v="MEGACE 160 mg, comprimé"/>
    <x v="6"/>
    <x v="2"/>
    <s v="Acétate de mégestrol"/>
    <d v="2023-01-05T00:00:00"/>
  </r>
  <r>
    <x v="18"/>
    <x v="1"/>
    <s v="2022-03-09"/>
    <s v="Gabapentine 100 mg, 300 mg, 400 mg, 600 mg, 800 mg , comprimé pelliculé"/>
    <s v="2022-03-09"/>
    <s v="GABAPENTINE 100 mg, 300 mg, 400 mg, 600 mg, 800 mg, comprimé pelliculé"/>
    <x v="5"/>
    <x v="2"/>
    <s v="Gabapentine"/>
    <d v="2023-01-05T00:00:00"/>
  </r>
  <r>
    <x v="18"/>
    <x v="1"/>
    <s v="2022-03-01"/>
    <s v="Tachosil , matrice pour collage tissulaire"/>
    <s v="2022-03-01"/>
    <s v="TACHOSIL, matrice pour collage tissulaire"/>
    <x v="7"/>
    <x v="2"/>
    <s v="Fibrinogène/Thrombine"/>
    <d v="2023-01-05T00:00:00"/>
  </r>
  <r>
    <x v="18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1-05T00:00:00"/>
  </r>
  <r>
    <x v="18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1-05T00:00:00"/>
  </r>
  <r>
    <x v="18"/>
    <x v="3"/>
    <s v="2022-02-10"/>
    <s v="Rebetol 40 mg/ml , solution buvable"/>
    <s v=""/>
    <s v="REBETOL 40 mg/ml, solution buvable"/>
    <x v="0"/>
    <x v="2"/>
    <s v="Ribavirine"/>
    <d v="2023-01-05T00:00:00"/>
  </r>
  <r>
    <x v="18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1-05T00:00:00"/>
  </r>
  <r>
    <x v="18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2"/>
    <s v="Vincristine"/>
    <d v="2023-01-05T00:00:00"/>
  </r>
  <r>
    <x v="18"/>
    <x v="0"/>
    <s v="2022-01-04"/>
    <s v="PROPRANOLOL ACETLAB 5 mg/5 mL , solution injectable"/>
    <s v="2022-06-01"/>
    <s v="PROPRANOLOL ACETLAB 5 mg/5 mL, solution injectable"/>
    <x v="3"/>
    <x v="2"/>
    <s v="Propranolol"/>
    <d v="2023-01-05T00:00:00"/>
  </r>
  <r>
    <x v="18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1-05T00:00:00"/>
  </r>
  <r>
    <x v="18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1-05T00:00:00"/>
  </r>
  <r>
    <x v="18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1-05T00:00:00"/>
  </r>
  <r>
    <x v="18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1-05T00:00:00"/>
  </r>
  <r>
    <x v="18"/>
    <x v="2"/>
    <s v="2021-11-19"/>
    <s v="TIGREAT 2,5 mg , comprimés pelliculés"/>
    <s v=""/>
    <s v="TIGREAT 2,5 mg, comprimés pelliculés"/>
    <x v="0"/>
    <x v="2"/>
    <s v="Tigécycline"/>
    <d v="2023-01-05T00:00:00"/>
  </r>
  <r>
    <x v="18"/>
    <x v="2"/>
    <s v="2021-11-18"/>
    <s v="BRICANYL 0,5 mg/1 ml , solution injectable en ampoule"/>
    <s v=""/>
    <s v="BRICANYL 0,5 mg/1 ml, solution injectable en ampoule"/>
    <x v="12"/>
    <x v="2"/>
    <s v="Terbutaline"/>
    <d v="2023-01-05T00:00:00"/>
  </r>
  <r>
    <x v="18"/>
    <x v="2"/>
    <s v="2021-11-05"/>
    <s v="SOLUPRED 5 mg et 20 mg , comprimé orodispersible"/>
    <s v=""/>
    <s v="SOLUPRED 5 mg et 20 mg, comprimé orodispersible"/>
    <x v="2"/>
    <x v="2"/>
    <s v="Prednisolone"/>
    <d v="2023-01-05T00:00:00"/>
  </r>
  <r>
    <x v="18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1-05T00:00:00"/>
  </r>
  <r>
    <x v="18"/>
    <x v="0"/>
    <s v="2021-08-16"/>
    <s v="DIPENTUM  250 mg comprimé et DIPENTUM 500 mg comprimé"/>
    <s v=""/>
    <s v="DIPENTUM  250 mg comprimé et DIPENTUM 500 mg comprimé"/>
    <x v="8"/>
    <x v="2"/>
    <s v="Olsalazine sodique"/>
    <d v="2023-01-05T00:00:00"/>
  </r>
  <r>
    <x v="18"/>
    <x v="2"/>
    <s v="2021-08-12"/>
    <s v="INFRACYANINE 25 mg/10 ml , poudre et solvant pour solution injectable"/>
    <s v=""/>
    <s v="INFRACYANINE 25 mg/10 ml, poudre et solvant pour solution injectable"/>
    <x v="1"/>
    <x v="2"/>
    <s v="Indocyanine verte"/>
    <d v="2023-01-05T00:00:00"/>
  </r>
  <r>
    <x v="18"/>
    <x v="0"/>
    <s v="2021-07-28"/>
    <s v="BELUSTINE 40 mg , gélule"/>
    <s v=""/>
    <s v="BELUSTINE 40 mg, gélule"/>
    <x v="6"/>
    <x v="2"/>
    <s v="Lomustine"/>
    <d v="2023-01-05T00:00:00"/>
  </r>
  <r>
    <x v="18"/>
    <x v="0"/>
    <s v="2021-07-20"/>
    <s v="TOMUDEX 2 mg , poudre pour solution pour perfusion"/>
    <s v=""/>
    <s v="TOMUDEX 2 mg, poudre pour solution pour perfusion"/>
    <x v="6"/>
    <x v="2"/>
    <s v="Raltitrexed"/>
    <d v="2023-01-05T00:00:00"/>
  </r>
  <r>
    <x v="18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1-05T00:00:00"/>
  </r>
  <r>
    <x v="18"/>
    <x v="0"/>
    <s v="2021-07-09"/>
    <s v="EXACYL 1 g/10 ml,  solution buvable"/>
    <s v=""/>
    <s v="EXACYL 1 g/10 ml,  solution buvable"/>
    <x v="7"/>
    <x v="2"/>
    <s v="Tranexamique (acide)"/>
    <d v="2023-01-05T00:00:00"/>
  </r>
  <r>
    <x v="18"/>
    <x v="0"/>
    <s v="2021-05-19"/>
    <s v="SEMAP 20 mg , comprimé"/>
    <s v=""/>
    <s v="SEMAP 20 mg, comprimé"/>
    <x v="5"/>
    <x v="2"/>
    <s v="Penfluridol"/>
    <d v="2023-01-05T00:00:00"/>
  </r>
  <r>
    <x v="18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1-05T00:00:00"/>
  </r>
  <r>
    <x v="18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1-05T00:00:00"/>
  </r>
  <r>
    <x v="18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1-05T00:00:00"/>
  </r>
  <r>
    <x v="18"/>
    <x v="0"/>
    <s v="2021-04-26"/>
    <s v="ALKONATREM   150 mg, gélule (Chlorhydrate de déméclocycline)"/>
    <s v=""/>
    <s v="ALKONATREM   150 mg, gélule"/>
    <x v="0"/>
    <x v="2"/>
    <s v="Chlorhydrate de déméclocycline"/>
    <d v="2023-01-05T00:00:00"/>
  </r>
  <r>
    <x v="18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1-05T00:00:00"/>
  </r>
  <r>
    <x v="18"/>
    <x v="0"/>
    <s v="2021-04-19"/>
    <s v="VITRAKVI 20 mg/ml , solution buvable flacon de 100 ml"/>
    <s v=""/>
    <s v="VITRAKVI 20 mg/ml, solution buvable flacon de 100 ml"/>
    <x v="6"/>
    <x v="2"/>
    <s v="Larotrectinib"/>
    <d v="2023-01-05T00:00:00"/>
  </r>
  <r>
    <x v="18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1-05T00:00:00"/>
  </r>
  <r>
    <x v="18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1-05T00:00:00"/>
  </r>
  <r>
    <x v="18"/>
    <x v="2"/>
    <s v="2021-04-19"/>
    <s v="TOPIRAMATE SANDOZ 100 mg, comprimé pelliculé"/>
    <s v=""/>
    <s v="TOPIRAMATE SANDOZ 100 mg, comprimé pelliculé"/>
    <x v="5"/>
    <x v="2"/>
    <s v="Topiramate"/>
    <d v="2023-01-05T00:00:00"/>
  </r>
  <r>
    <x v="18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1-05T00:00:00"/>
  </r>
  <r>
    <x v="18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1-05T00:00:00"/>
  </r>
  <r>
    <x v="18"/>
    <x v="0"/>
    <s v="2021-04-19"/>
    <s v="ROPINIROLE MYLAN 0,5 mg  comprimé pelliculé"/>
    <s v=""/>
    <s v="ROPINIROLE MYLAN 0,5 mg  comprimé pelliculé"/>
    <x v="5"/>
    <x v="2"/>
    <s v="Ropinirole"/>
    <d v="2023-01-05T00:00:00"/>
  </r>
  <r>
    <x v="18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2"/>
    <s v="Pémétrexed"/>
    <d v="2023-01-05T00:00:00"/>
  </r>
  <r>
    <x v="18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2"/>
    <s v="Pémétrexed"/>
    <d v="2023-01-05T00:00:00"/>
  </r>
  <r>
    <x v="18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1-05T00:00:00"/>
  </r>
  <r>
    <x v="18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1-05T00:00:00"/>
  </r>
  <r>
    <x v="18"/>
    <x v="0"/>
    <s v="2021-04-19"/>
    <s v="MINIRIN SPRAY 10 microgrammes par dose , solution endonasale en flacon pulvérisateur"/>
    <s v=""/>
    <s v="MINIRIN Spray 10 microgrammes par dose, solution endonasale en flacon"/>
    <x v="2"/>
    <x v="2"/>
    <s v="Desmopressine"/>
    <d v="2023-01-05T00:00:00"/>
  </r>
  <r>
    <x v="18"/>
    <x v="2"/>
    <s v="2021-04-19"/>
    <s v="MINIRIN SPRAY / MINIRIN et MINIRINMELT"/>
    <s v=""/>
    <s v="MINIRIN SPRAY / MINIRIN et MINIRINMELT"/>
    <x v="2"/>
    <x v="2"/>
    <s v="Desmopressine"/>
    <d v="2023-01-05T00:00:00"/>
  </r>
  <r>
    <x v="18"/>
    <x v="2"/>
    <s v="2021-04-19"/>
    <s v="LYTOS 520 mg , comprimé pelliculé"/>
    <s v=""/>
    <s v="LYTOS 520 mg, comprimé pelliculé"/>
    <x v="10"/>
    <x v="2"/>
    <s v="Clodronate de sodium"/>
    <d v="2023-01-05T00:00:00"/>
  </r>
  <r>
    <x v="18"/>
    <x v="0"/>
    <s v="2021-04-19"/>
    <s v="HYCAMTIN 0,25mg, gélule"/>
    <s v=""/>
    <s v="HYCAMTIN 0,25mg, gélule"/>
    <x v="6"/>
    <x v="2"/>
    <s v="Topotécane (chlorhydrate de)"/>
    <d v="2023-01-05T00:00:00"/>
  </r>
  <r>
    <x v="18"/>
    <x v="0"/>
    <s v="2021-04-19"/>
    <s v="FIRDAPSE 10 mg  comprimé"/>
    <s v=""/>
    <s v="FIRDAPSE 10 mg  comprimé"/>
    <x v="5"/>
    <x v="2"/>
    <s v="Amifampridine (phosphate d')"/>
    <d v="2023-01-05T00:00:00"/>
  </r>
  <r>
    <x v="18"/>
    <x v="0"/>
    <s v="2021-04-19"/>
    <s v="FERRIPROX 100 mg/ml , solution buvable"/>
    <s v=""/>
    <s v="FERRIPROX 100 mg/ml, solution buvable"/>
    <x v="1"/>
    <x v="2"/>
    <s v="Défériprone"/>
    <d v="2023-01-05T00:00:00"/>
  </r>
  <r>
    <x v="18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1-05T00:00:00"/>
  </r>
  <r>
    <x v="18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2"/>
    <s v="Dexaméthasone (phosphate sodique de)"/>
    <d v="2023-01-05T00:00:00"/>
  </r>
  <r>
    <x v="18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1-05T00:00:00"/>
  </r>
  <r>
    <x v="18"/>
    <x v="0"/>
    <s v="2021-04-19"/>
    <s v="CIMETIDINE ARROW 200 mg  comprimé effervescent"/>
    <s v=""/>
    <s v="CIMETIDINE ARROW 200 mg  comprimé effervescent"/>
    <x v="8"/>
    <x v="2"/>
    <s v="Cimétidine"/>
    <d v="2023-01-05T00:00:00"/>
  </r>
  <r>
    <x v="18"/>
    <x v="2"/>
    <s v="2021-04-19"/>
    <s v="CIMETIDINE 200 mg  comprimé effervescent"/>
    <s v=""/>
    <s v="CIMETIDINE 200 mg  comprimé effervescent"/>
    <x v="8"/>
    <x v="2"/>
    <s v="Cimétidine"/>
    <d v="2023-01-05T00:00:00"/>
  </r>
  <r>
    <x v="18"/>
    <x v="0"/>
    <s v="2021-04-19"/>
    <s v="ANSATIPINE 150 mg , gélule"/>
    <s v=""/>
    <s v="ANSATIPINE 150 mg, gélule"/>
    <x v="0"/>
    <x v="2"/>
    <s v="Rifabutine"/>
    <d v="2023-01-05T00:00:00"/>
  </r>
  <r>
    <x v="18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1-05T00:00:00"/>
  </r>
  <r>
    <x v="19"/>
    <x v="2"/>
    <s v="2023-02-01"/>
    <s v="Zithromax 40 mg/ml enfants, poudre pour suspension buvable – [Azithromycine]"/>
    <s v=""/>
    <s v="ZITHROMAX 40 mg/ml enfants, poudre pour suspension buvable"/>
    <x v="0"/>
    <x v="2"/>
    <s v="Azithromycine"/>
    <d v="2023-02-02T00:00:00"/>
  </r>
  <r>
    <x v="19"/>
    <x v="2"/>
    <s v="2023-02-01"/>
    <s v="Montélukast comprimé 5 mg et 10 mg – [montélukast sodique]"/>
    <s v=""/>
    <s v="MONTELUKAST comprimé 5 mg et 10 mg"/>
    <x v="12"/>
    <x v="2"/>
    <s v="Montélukast sodique"/>
    <d v="2023-02-02T00:00:00"/>
  </r>
  <r>
    <x v="19"/>
    <x v="1"/>
    <s v="2023-02-01"/>
    <s v="Rivotril 2 mg, comprimé quadrisécable – [clonazépam]"/>
    <s v="2023-02-01"/>
    <s v="RIVOTRIL 2 mg, comprimé quadrisécable"/>
    <x v="5"/>
    <x v="2"/>
    <s v="Clonazépam"/>
    <d v="2023-02-02T00:00:00"/>
  </r>
  <r>
    <x v="19"/>
    <x v="2"/>
    <s v="2023-02-01"/>
    <s v="Cernevit, poudre pour solution injectable ou pour perfusion – [association de vitamines hydrosolubles et liposolubles]"/>
    <s v=""/>
    <s v="CERNEVIT, poudre pour solution injectable ou pour perfusion"/>
    <x v="7"/>
    <x v="2"/>
    <s v="Association de vitamines hydrosolubles et liposolubles"/>
    <d v="2023-02-02T00:00:00"/>
  </r>
  <r>
    <x v="19"/>
    <x v="2"/>
    <s v="2023-01-31"/>
    <s v="Pazenir 5 mg/mL, poudre pour dispersion pour perfusion – [nab-paclitaxel]"/>
    <s v=""/>
    <s v="PAZENIR 5 mg/mL, poudre pour dispersion pour perfusion"/>
    <x v="6"/>
    <x v="2"/>
    <s v="Paclitaxel"/>
    <d v="2023-02-02T00:00:00"/>
  </r>
  <r>
    <x v="19"/>
    <x v="0"/>
    <s v="2023-01-31"/>
    <s v="Quinimax 125 mg, comprimé pelliculé sécable – [quinine – quinidine – cinchonine – cinchonidine]"/>
    <s v=""/>
    <s v="QUINIMAX 125 mg, comprimé pelliculé sécable"/>
    <x v="9"/>
    <x v="2"/>
    <s v="Quinine / quinidine / cinchonine / cinchonidine"/>
    <d v="2023-02-02T00:00:00"/>
  </r>
  <r>
    <x v="19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2-02T00:00:00"/>
  </r>
  <r>
    <x v="19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2-02T00:00:00"/>
  </r>
  <r>
    <x v="19"/>
    <x v="2"/>
    <s v="2023-01-30"/>
    <s v="Metalyse 10000 unités, poudre et solvant pour solution injectable – [Ténectéplas]"/>
    <s v=""/>
    <s v="METALYSE 10000 unités, poudre et solvant pour solution injectable"/>
    <x v="7"/>
    <x v="2"/>
    <s v="Ténectéplase"/>
    <d v="2023-02-02T00:00:00"/>
  </r>
  <r>
    <x v="19"/>
    <x v="2"/>
    <s v="2023-01-30"/>
    <s v="Dopamine 5mg/ml, solution pour perfusion – [dopamine (chlorhydrate de)]"/>
    <s v=""/>
    <s v="DOPAMINE 5mg/ml, solution pour perfusion"/>
    <x v="3"/>
    <x v="2"/>
    <s v="Dopamine (chlorhydrate de)"/>
    <d v="2023-02-02T00:00:00"/>
  </r>
  <r>
    <x v="19"/>
    <x v="0"/>
    <s v="2023-01-27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2-02T00:00:00"/>
  </r>
  <r>
    <x v="19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2-02T00:00:00"/>
  </r>
  <r>
    <x v="19"/>
    <x v="2"/>
    <s v="2023-01-27"/>
    <s v="Cefuroxime-Zinnat forme comprimé, tous dosages – [Cefuroxime]"/>
    <s v=""/>
    <s v="CEFUROXIME-ZINNAT forme comprimé, tous dosages"/>
    <x v="0"/>
    <x v="2"/>
    <s v="Cefuroxime"/>
    <d v="2023-02-02T00:00:00"/>
  </r>
  <r>
    <x v="19"/>
    <x v="2"/>
    <s v="2023-01-27"/>
    <s v="Cefixime-Oroken toutes formes orales – [Cefixime]"/>
    <s v=""/>
    <s v="CEFIXIME - Oroken toutes formes orales"/>
    <x v="0"/>
    <x v="2"/>
    <s v="Cefixime"/>
    <d v="2023-02-02T00:00:00"/>
  </r>
  <r>
    <x v="19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2-02T00:00:00"/>
  </r>
  <r>
    <x v="19"/>
    <x v="0"/>
    <s v="2023-01-27"/>
    <s v="Héparine Choay 25 000 UI/5 ml, solution injectable – [héparine sodique]"/>
    <s v=""/>
    <s v="HEPARINE Choay 25 000 UI/5 ml  solution injectable"/>
    <x v="7"/>
    <x v="2"/>
    <s v="Héparine sodique"/>
    <d v="2023-02-02T00:00:00"/>
  </r>
  <r>
    <x v="19"/>
    <x v="0"/>
    <s v="2023-01-27"/>
    <s v="Laroscorbine 1 g/5 ml, solution injectable I.V. en ampoule – [acide ascorbique]"/>
    <s v=""/>
    <s v="LAROSCOBINE 1 g/5 ml, solution injectable I.V. en ampoule"/>
    <x v="8"/>
    <x v="2"/>
    <s v="Acide ascorbique"/>
    <d v="2023-02-02T00:00:00"/>
  </r>
  <r>
    <x v="19"/>
    <x v="0"/>
    <s v="2023-01-27"/>
    <s v="Tofranil 25 mg, comprimé enrobé  – [Imipramine]"/>
    <s v=""/>
    <s v="TOFRANIL 25 mg, comprimé enrobé "/>
    <x v="5"/>
    <x v="2"/>
    <s v="Imipramine"/>
    <d v="2023-02-02T00:00:00"/>
  </r>
  <r>
    <x v="19"/>
    <x v="0"/>
    <s v="2023-01-27"/>
    <s v="Tofranil 10 mg, comprimé enrobé  – [Imipramine]"/>
    <s v=""/>
    <s v="TOFRANIL 10 mg, comprimé enrobé "/>
    <x v="5"/>
    <x v="2"/>
    <s v="Imipramine"/>
    <d v="2023-02-02T00:00:00"/>
  </r>
  <r>
    <x v="19"/>
    <x v="2"/>
    <s v="2023-01-26"/>
    <s v="Rovamycine 1,5 millions d'unites internationales, lyophilisat pour usage parentéral – [spiramycine (adipate de)]"/>
    <s v=""/>
    <s v="ROVAMYCINE 1,5 millions d'unites internationales, lyophilisat pour usage parentéral"/>
    <x v="0"/>
    <x v="2"/>
    <s v="Spiramycine (adipate de)"/>
    <d v="2023-02-02T00:00:00"/>
  </r>
  <r>
    <x v="19"/>
    <x v="1"/>
    <s v="2023-01-26"/>
    <s v="Fungizone nourrissons et enfants 10 %, suspension buvable – [Amphotéricine B]"/>
    <s v="2023-01-26"/>
    <s v="FUNGIZONE nourrissons et enfants 10%, suspension buvable"/>
    <x v="0"/>
    <x v="2"/>
    <s v="Amphotéricine B"/>
    <d v="2023-02-02T00:00:00"/>
  </r>
  <r>
    <x v="19"/>
    <x v="0"/>
    <s v="2023-01-26"/>
    <s v="Xylocaïne 10 mg/ml sans conservateur, solution injectable  - [Chlorhydrate de lidocaïne]"/>
    <s v=""/>
    <s v="XYLOCAINE 10 mg/ml sans conservateur, solution injectable"/>
    <x v="5"/>
    <x v="2"/>
    <s v="Chlorhydrate de lidocaïne"/>
    <d v="2023-02-02T00:00:00"/>
  </r>
  <r>
    <x v="19"/>
    <x v="2"/>
    <s v="2023-01-26"/>
    <s v="Xylocaïne 5 mg/ml sans conservateur, solution injectable – [chlorhydrate de lidocaïne]"/>
    <s v=""/>
    <s v="XYLOCAINE 5 mg/ml sans conservateur, solution injectable"/>
    <x v="5"/>
    <x v="2"/>
    <s v="Chlorhydrate de lidocaïne"/>
    <d v="2023-02-02T00:00:00"/>
  </r>
  <r>
    <x v="19"/>
    <x v="0"/>
    <s v="2023-01-25"/>
    <s v="Neuleptil 1 pour cent, solution buvable – [propériciazine]"/>
    <s v=""/>
    <s v="NEULEPTIL 1 pour cent, solution buvable"/>
    <x v="5"/>
    <x v="2"/>
    <s v="Propériciazine"/>
    <d v="2023-02-02T00:00:00"/>
  </r>
  <r>
    <x v="19"/>
    <x v="2"/>
    <s v="2023-01-24"/>
    <s v="Tekcis 2-50 GBq, générateur radiopharmaceutique – [sodium (molybdate (VI) [99 Mo] de)]"/>
    <s v=""/>
    <s v="TEKCIS 2-50 GBq, générateur radiopharmaceutique"/>
    <x v="1"/>
    <x v="2"/>
    <s v="Sodium (molybdate (VI) [99 Mo] de)"/>
    <d v="2023-02-02T00:00:00"/>
  </r>
  <r>
    <x v="19"/>
    <x v="2"/>
    <s v="2023-01-24"/>
    <s v="Paracétamol – Toutes les formes orales et tous les suppositoires – [Paracétamol]"/>
    <s v=""/>
    <s v="PARACÉTAMOL – Toutes les formes orales et tous les suppositoires"/>
    <x v="5"/>
    <x v="2"/>
    <s v="Paracétamol"/>
    <d v="2023-02-02T00:00:00"/>
  </r>
  <r>
    <x v="19"/>
    <x v="2"/>
    <s v="2023-01-24"/>
    <s v="Doliprane, formes pédiatriques – [paracétamol]"/>
    <s v=""/>
    <s v="DOLIPRANE, formes pédiatriques"/>
    <x v="5"/>
    <x v="2"/>
    <s v="Paracétamol"/>
    <d v="2023-02-02T00:00:00"/>
  </r>
  <r>
    <x v="19"/>
    <x v="2"/>
    <s v="2023-01-24"/>
    <s v="Efferalganmed pédiatrique 30 mg/ml, solution buvable en flacons de 90 ml et 150 ml – [paracétamol]"/>
    <s v=""/>
    <s v="EFFERALGANMED pédiatrique 30 mg/ml, solution buvable en flacons de 90 ml et 150 ml"/>
    <x v="5"/>
    <x v="2"/>
    <s v="Paracétamol"/>
    <d v="2023-02-02T00:00:00"/>
  </r>
  <r>
    <x v="19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2-02T00:00:00"/>
  </r>
  <r>
    <x v="19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2-02T00:00:00"/>
  </r>
  <r>
    <x v="19"/>
    <x v="2"/>
    <s v="2023-01-24"/>
    <s v="Lyumjev 100 unités/mL, Junior KwikPen solution injectable en stylo prérempli – [insuline lispro]"/>
    <s v=""/>
    <s v="LYUMJEV 100 unités/mL, Junior KwikPen solution injectable en stylo prérempli"/>
    <x v="8"/>
    <x v="2"/>
    <s v="Insuline lispro"/>
    <d v="2023-02-02T00:00:00"/>
  </r>
  <r>
    <x v="19"/>
    <x v="2"/>
    <s v="2023-01-23"/>
    <s v="Proglicem 100 mg, gélule  – [Diazoxide]"/>
    <s v=""/>
    <s v="PROGLICEM 100 mg, gélule "/>
    <x v="3"/>
    <x v="2"/>
    <s v="Diazoxide"/>
    <d v="2023-02-02T00:00:00"/>
  </r>
  <r>
    <x v="19"/>
    <x v="2"/>
    <s v="2023-01-23"/>
    <s v="Xylocaïne 10 mg/ml Adrenaline 0,005 mg/ml, solution injectable – [Adrénaline - Lidocaïne]"/>
    <s v=""/>
    <s v="XYLOCAINE 10 mg/ml ADRENALINE 0,005 mg/ml, solution injectable"/>
    <x v="5"/>
    <x v="2"/>
    <s v="Adrénaline / Lidocaïne"/>
    <d v="2023-02-02T00:00:00"/>
  </r>
  <r>
    <x v="19"/>
    <x v="2"/>
    <s v="2023-01-23"/>
    <s v="Pyostacine 500 mg, comprimé pelliculé – [Pristinamycine]"/>
    <s v=""/>
    <s v="PYOSTACINE 500 mg, comprimé pelliculé"/>
    <x v="0"/>
    <x v="2"/>
    <s v="Pristinamycine"/>
    <d v="2023-02-02T00:00:00"/>
  </r>
  <r>
    <x v="19"/>
    <x v="2"/>
    <s v="2023-01-23"/>
    <s v="Hydrocortancyl 2,5 pour cent, suspension injectable – [prednisolone (acétate de)]"/>
    <s v=""/>
    <s v="HYDROCORTANCYL 2,5 pour cent, suspension injectable"/>
    <x v="2"/>
    <x v="2"/>
    <s v="Prednisolone (acétate de)"/>
    <d v="2023-02-02T00:00:00"/>
  </r>
  <r>
    <x v="19"/>
    <x v="0"/>
    <s v="2023-01-23"/>
    <s v="Abraxane 5 mg/ml, poudre pour dispersion pour perfusion – [nab-paclitaxel]"/>
    <s v=""/>
    <s v="ABRAXANE 5 mg/ml, poudre pour dispersion pour perfusion"/>
    <x v="6"/>
    <x v="2"/>
    <s v="Paclitaxel"/>
    <d v="2023-02-02T00:00:00"/>
  </r>
  <r>
    <x v="19"/>
    <x v="0"/>
    <s v="2023-01-23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2-02T00:00:00"/>
  </r>
  <r>
    <x v="19"/>
    <x v="0"/>
    <s v="2023-01-23"/>
    <s v="Miostat 100 microgrammes/ml, solution injectable pour voie intra-oculaire – [carbachol]"/>
    <s v=""/>
    <s v="MIOSTAT 100 microgrammes/ml, solution injectable pour voie intra-oculaire"/>
    <x v="4"/>
    <x v="2"/>
    <s v="Carbachol"/>
    <d v="2023-02-02T00:00:00"/>
  </r>
  <r>
    <x v="19"/>
    <x v="2"/>
    <s v="2023-01-23"/>
    <s v="Oracilline 1 000 000 UI, comprimé sécable – [phénoxyméthylpénicilline]"/>
    <s v=""/>
    <s v="ORACILLINE 1 000 000 UI, comprimé sécable"/>
    <x v="0"/>
    <x v="2"/>
    <s v="Phénoxyméthylpénicilline"/>
    <d v="2023-02-02T00:00:00"/>
  </r>
  <r>
    <x v="19"/>
    <x v="2"/>
    <s v="2023-01-20"/>
    <s v="Spécialités à base de lévofloxacine 500 mg, comprimé pelliculé sécable – [lévofloxacine]"/>
    <s v=""/>
    <s v="SPÉCIALITÉS à base de lévofloxacine 500 mg, comprimé pelliculé sécable"/>
    <x v="0"/>
    <x v="2"/>
    <s v="Lévofloxacine"/>
    <d v="2023-02-02T00:00:00"/>
  </r>
  <r>
    <x v="19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2-02T00:00:00"/>
  </r>
  <r>
    <x v="19"/>
    <x v="2"/>
    <s v="2023-01-20"/>
    <s v="Lactate de sodium AP-HP 11,2 % (m/V) solution pour perfusion – [lactate de sodium]"/>
    <s v=""/>
    <s v="LACTATE DE SODIUM AP-HP 11,2 % (m/V) solution pour perfusion"/>
    <x v="7"/>
    <x v="2"/>
    <s v="Solutions électrolytiques"/>
    <d v="2023-02-02T00:00:00"/>
  </r>
  <r>
    <x v="19"/>
    <x v="2"/>
    <s v="2023-01-20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2-02T00:00:00"/>
  </r>
  <r>
    <x v="19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2-02T00:00:00"/>
  </r>
  <r>
    <x v="19"/>
    <x v="2"/>
    <s v="2023-01-19"/>
    <s v="Flixotide Diskus 100 µg/dose 250µg/dose, poudre pour inhalation en récipient unidose – [propionate de fluticasone]"/>
    <s v=""/>
    <s v="FLIXOTIDE Diskus 100 µg/dose 250µg/dose, poudre pour inhalation en récipient unidose"/>
    <x v="12"/>
    <x v="2"/>
    <s v="Fluticasone (propionate de)"/>
    <d v="2023-02-02T00:00:00"/>
  </r>
  <r>
    <x v="19"/>
    <x v="2"/>
    <s v="2023-01-19"/>
    <s v="Flixotide 50 microgrammes/dose, suspension pour inhalation en flacon pressurisé – [fluticasone]"/>
    <s v=""/>
    <s v="FLIXOTIDE 50 microgrammes/dose, suspension pour inhalation en flacon pressurisé"/>
    <x v="12"/>
    <x v="2"/>
    <s v="Fluticasone (propionate de)"/>
    <d v="2023-02-02T00:00:00"/>
  </r>
  <r>
    <x v="19"/>
    <x v="1"/>
    <s v="2023-01-19"/>
    <s v="Ventoline 2,5 mg/2,5 ml, solution pour inhalation par nébuliseur en récipient unidose – [Salbutamol (sulfate de))]"/>
    <s v="2023-01-19"/>
    <s v="VENTOLINE 2,5 mg/2,5 ml, solution pour inhalation par nébuliseur en récipient unidose"/>
    <x v="12"/>
    <x v="2"/>
    <s v="Salbutamol"/>
    <d v="2023-02-02T00:00:00"/>
  </r>
  <r>
    <x v="19"/>
    <x v="2"/>
    <s v="2023-01-19"/>
    <s v="Cefpodoxime - Orelox toutes formes orales  – [Cefpodoxime]"/>
    <s v=""/>
    <s v="CEFPODOXIME - Orelox toutes formes orales "/>
    <x v="0"/>
    <x v="2"/>
    <s v="Cefpodoxime"/>
    <d v="2023-02-02T00:00:00"/>
  </r>
  <r>
    <x v="19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2-02T00:00:00"/>
  </r>
  <r>
    <x v="19"/>
    <x v="2"/>
    <s v="2023-01-18"/>
    <s v="Prednisone 5 mg et 20 mg, comprimé sécable - [Prednisone]"/>
    <s v=""/>
    <s v="PREDNISONE 5 mg et 20 mg, comprimé sécable"/>
    <x v="2"/>
    <x v="2"/>
    <s v="Prednisone"/>
    <d v="2023-02-02T00:00:00"/>
  </r>
  <r>
    <x v="19"/>
    <x v="2"/>
    <s v="2023-01-18"/>
    <s v="Tasigna 50 mg, gélule – [nilotinib]"/>
    <s v=""/>
    <s v="TASIGNA 50 mg, gélule"/>
    <x v="6"/>
    <x v="2"/>
    <s v="Nilotinib"/>
    <d v="2023-02-02T00:00:00"/>
  </r>
  <r>
    <x v="19"/>
    <x v="2"/>
    <s v="2023-01-18"/>
    <s v="Largactil 4 pour cent, solution buvable en gouttes – [chlorpromazine]"/>
    <s v=""/>
    <s v="LARGACTIL 4 pour cent, solution buvable en gouttes"/>
    <x v="5"/>
    <x v="2"/>
    <s v="Chlorpromazine"/>
    <d v="2023-02-02T00:00:00"/>
  </r>
  <r>
    <x v="19"/>
    <x v="2"/>
    <s v="2023-01-18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2-02T00:00:00"/>
  </r>
  <r>
    <x v="19"/>
    <x v="2"/>
    <s v="2023-01-17"/>
    <s v="Verkazia 1 mg/ml, collyre en émulsion – [Ciclosporine]"/>
    <s v=""/>
    <s v="VERKAZIA 1 mg/ml, collyre en émulsion"/>
    <x v="6"/>
    <x v="2"/>
    <s v="Ciclosporine"/>
    <d v="2023-02-02T00:00:00"/>
  </r>
  <r>
    <x v="19"/>
    <x v="0"/>
    <s v="2023-01-17"/>
    <s v="Exforge HCT, 10 mg, 160 mg, 12,5 mg, comprimé pelliculé  - [Bésilate d’amlodipine, hydrochlorothiazide, valsartan]"/>
    <s v=""/>
    <s v="EXFORGE HCT, 10 mg, 160 mg, 12,5 mg, comprimé pelliculé"/>
    <x v="3"/>
    <x v="2"/>
    <s v="Bésilate d’amlodipine / Hydrochlorothiazide / Valsartan"/>
    <d v="2023-02-02T00:00:00"/>
  </r>
  <r>
    <x v="19"/>
    <x v="0"/>
    <s v="2023-01-17"/>
    <s v="B.A.L., solution injectable I.M. – [butacaïne - dimercaprol]"/>
    <s v=""/>
    <s v="B.A.L., solution injectable I.M."/>
    <x v="5"/>
    <x v="2"/>
    <s v="Butacaïne / dimercaprol"/>
    <d v="2023-02-02T00:00:00"/>
  </r>
  <r>
    <x v="19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2-02T00:00:00"/>
  </r>
  <r>
    <x v="19"/>
    <x v="0"/>
    <s v="2023-01-17"/>
    <s v="Methotrexate Accord 100 mg/ml, solution à diluer pour perfusion – [méthotrexate]"/>
    <s v=""/>
    <s v="METHOTREXATE Accord 100 mg/ml, solution à diluer pour perfusion"/>
    <x v="6"/>
    <x v="2"/>
    <s v="Méthotrexate"/>
    <d v="2023-02-02T00:00:00"/>
  </r>
  <r>
    <x v="19"/>
    <x v="2"/>
    <s v="2023-01-17"/>
    <s v="Trasylol 500 000 UIK/50 mL, solution injectable – [aprotinine]"/>
    <s v=""/>
    <s v="TRASYLOL 500 000 UIK/50 mL, solution injectable"/>
    <x v="7"/>
    <x v="2"/>
    <s v="Aprotinine"/>
    <d v="2023-02-02T00:00:00"/>
  </r>
  <r>
    <x v="19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2-02T00:00:00"/>
  </r>
  <r>
    <x v="19"/>
    <x v="1"/>
    <s v="2023-01-16"/>
    <s v="Suppliven, solution à diluer pour perfusion – [mélange d’oligo-éléments]"/>
    <s v="2023-01-13"/>
    <s v="SUPPLIVEN, solution à diluer pour perfusion"/>
    <x v="7"/>
    <x v="2"/>
    <s v="Solutions électrolytiques"/>
    <d v="2023-02-02T00:00:00"/>
  </r>
  <r>
    <x v="19"/>
    <x v="0"/>
    <s v="2023-01-16"/>
    <s v="Quinimax 500 mg, comprimé pelliculé sécable – [quinine – cinchonine – cinchonidine – quinidine]"/>
    <s v=""/>
    <s v="QUINIMAX 500 mg, comprimé pelliculé sécable"/>
    <x v="9"/>
    <x v="2"/>
    <s v="Quinine / quinidine / cinchonine / cinchonidine"/>
    <d v="2023-02-02T00:00:00"/>
  </r>
  <r>
    <x v="19"/>
    <x v="1"/>
    <s v="2023-01-16"/>
    <s v="Parlodel 5 mg, gélule  - [Bromocriptine (mésilate de)]"/>
    <s v="2023-01-10"/>
    <s v="PARLODEL 5 mg, gélule"/>
    <x v="5"/>
    <x v="2"/>
    <s v="Bromocriptine (mésilate de)"/>
    <d v="2023-02-02T00:00:00"/>
  </r>
  <r>
    <x v="19"/>
    <x v="1"/>
    <s v="2023-01-12"/>
    <s v="Fungizone 10 %, suspension buvable – [amphotéricine B]"/>
    <s v="2023-01-12"/>
    <s v="FUNGIZONE 10%, suspension buvable"/>
    <x v="0"/>
    <x v="2"/>
    <s v="Amphotéricine B"/>
    <d v="2023-02-02T00:00:00"/>
  </r>
  <r>
    <x v="19"/>
    <x v="2"/>
    <s v="2023-01-12"/>
    <s v="Spécialités à base de roxithromycine 100mg et 150 mg, comprimé pelliculé – [roxithromycine]"/>
    <s v=""/>
    <s v="SPÉCIALITÉS à base de roxithromycine 100mg et 150 mg, comprimé pelliculé"/>
    <x v="0"/>
    <x v="2"/>
    <s v="Roxithromycine"/>
    <d v="2023-02-02T00:00:00"/>
  </r>
  <r>
    <x v="19"/>
    <x v="2"/>
    <s v="2023-01-12"/>
    <s v="Béclométasone 200 µg/dose, poudre pour inhalation, 250 µg/doses solution pour inhalation en flacon pressurisé, 400 µg/1 ml, suspension pour inhalation par nébuliseur en récipient unidose  - [Béclométasone (dipropionate de) anhydre]"/>
    <s v="2023-06-30"/>
    <s v="BECLOMETASONE 200 µg/dose, poudre pour inhalation, 250 µg/doses solution pour inhalation en flacon pressurisé, 400 µg/1 ml, suspension pour inhalation par nébuliseur en récipient unidose "/>
    <x v="12"/>
    <x v="2"/>
    <s v="Béclométasone (dipropionate de) anhydre"/>
    <d v="2023-02-02T00:00:00"/>
  </r>
  <r>
    <x v="19"/>
    <x v="1"/>
    <s v="2023-01-12"/>
    <s v="Amoxicilline Panpharma 2 g, poudre pour solution injectable – [Amoxicilline sodique]"/>
    <s v=""/>
    <s v="AMOXICILLINE Panpharma 2 g, poudre pour solution injectable"/>
    <x v="0"/>
    <x v="2"/>
    <s v="Amoxicilline"/>
    <d v="2023-02-02T00:00:00"/>
  </r>
  <r>
    <x v="19"/>
    <x v="2"/>
    <s v="2023-01-11"/>
    <s v="Depo Provera 150 mg/3 ml, suspension injectable (intramusculaire profonde) – [acétate de médroxyprogestérone]"/>
    <s v=""/>
    <s v="DEPO PRODASONE 150 mg/3 ml, suspension injectable (intramusculaire profonde)"/>
    <x v="11"/>
    <x v="2"/>
    <s v="Acétate de médroxyprogestérone"/>
    <d v="2023-02-02T00:00:00"/>
  </r>
  <r>
    <x v="19"/>
    <x v="2"/>
    <s v="2023-01-10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2-02T00:00:00"/>
  </r>
  <r>
    <x v="19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2-02T00:00:00"/>
  </r>
  <r>
    <x v="19"/>
    <x v="1"/>
    <s v="2023-01-10"/>
    <s v="Prednisolone 20 mg, comprimé orodispersible et comprimé effervescent sécable – [Prednisolone (métasulfobenzoate sodique de)]"/>
    <s v="2023-01-10"/>
    <s v="PREDNISOLONE 20 mg, comprimé orodispersible et comprimé effervescent sécable"/>
    <x v="2"/>
    <x v="2"/>
    <s v="Prednisolone (métasulfobenzoate sodique de)"/>
    <d v="2023-02-02T00:00:00"/>
  </r>
  <r>
    <x v="19"/>
    <x v="2"/>
    <s v="2023-01-10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2-02T00:00:00"/>
  </r>
  <r>
    <x v="19"/>
    <x v="2"/>
    <s v="2023-01-10"/>
    <s v="Amoxicilline-Clamoxyl toutes formes orales, tous dosages – [Amoxicilline]"/>
    <s v=""/>
    <s v="AMOXICILLINE-CLAMOXYL toutes formes orales, tous dosages"/>
    <x v="0"/>
    <x v="2"/>
    <s v="Amoxicilline"/>
    <d v="2023-02-02T00:00:00"/>
  </r>
  <r>
    <x v="19"/>
    <x v="2"/>
    <s v="2023-01-10"/>
    <s v="Lasilix Retard 60 mg, gélule boîte 30 – [furosémide]"/>
    <s v=""/>
    <s v="LASILIX Retard 60 mg, gélule boîte 30"/>
    <x v="3"/>
    <x v="2"/>
    <s v="Furosémide"/>
    <d v="2023-02-02T00:00:00"/>
  </r>
  <r>
    <x v="19"/>
    <x v="2"/>
    <s v="2023-01-10"/>
    <s v="Cotrimoxazole Teva 800 mg/160 mg, comprimé – [Sulfaméthoxazol, triméthoprime]"/>
    <s v=""/>
    <s v="COTRIMOXAZOLE Teva 800 mg/160 mg, comprimé"/>
    <x v="0"/>
    <x v="2"/>
    <s v="Sulfaméthoxazole / Triméthoprime"/>
    <d v="2023-02-02T00:00:00"/>
  </r>
  <r>
    <x v="19"/>
    <x v="2"/>
    <s v="2023-01-09"/>
    <s v="Lonoten 5 mg et 10 mg, comprimé sécable  – [Minoxidil]"/>
    <s v=""/>
    <s v="LONOTEN 5 mg et 10 mg, comprimé sécable"/>
    <x v="3"/>
    <x v="2"/>
    <s v="Minoxidil"/>
    <d v="2023-02-02T00:00:00"/>
  </r>
  <r>
    <x v="19"/>
    <x v="0"/>
    <s v="2023-01-09"/>
    <s v="Rabéprazole 10mg et 20mg comprimé gastro-résistant – [rabéprazole sodique]"/>
    <s v=""/>
    <s v="RABEPRAZOLE 10mg et 20mg comprimé gastro-résistant"/>
    <x v="8"/>
    <x v="2"/>
    <s v="Rabéprazole sodique"/>
    <d v="2023-02-02T00:00:00"/>
  </r>
  <r>
    <x v="19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2-02T00:00:00"/>
  </r>
  <r>
    <x v="19"/>
    <x v="1"/>
    <s v="2023-01-09"/>
    <s v="BCG Medac, poudre et solvant pour suspension pour administration intra-vésicale – [bactérie B C G lyophilisée]"/>
    <s v="2023-01-09"/>
    <s v="BCG Medac, poudre et solvant pour suspension pour administration intra-vésicale"/>
    <x v="6"/>
    <x v="2"/>
    <s v="Bactérie BCG lyophilisée"/>
    <d v="2023-02-02T00:00:00"/>
  </r>
  <r>
    <x v="19"/>
    <x v="1"/>
    <s v="2023-01-06"/>
    <s v="Caelyx Pegylated Liposomal 2 mg/ml, solution à diluer pour perfusion – Flacon 10ml  – [Doxorubicine]"/>
    <s v="2023-01-06"/>
    <s v="CAELYX Pegylated Liposomal 2 mg/ml, solution à diluer pour perfusion - Flacon 10ml"/>
    <x v="6"/>
    <x v="2"/>
    <s v="Doxorubicine"/>
    <d v="2023-02-02T00:00:00"/>
  </r>
  <r>
    <x v="19"/>
    <x v="0"/>
    <s v="2023-01-05"/>
    <s v="Combantrin 125 mg/5 ml, suspension buvable – [pyrantel]"/>
    <s v=""/>
    <s v="COMBANTRIN 125 mg/5 ml, suspension buvable"/>
    <x v="9"/>
    <x v="2"/>
    <s v="Pyrantel"/>
    <d v="2023-02-02T00:00:00"/>
  </r>
  <r>
    <x v="19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2-02T00:00:00"/>
  </r>
  <r>
    <x v="19"/>
    <x v="2"/>
    <s v="2023-01-04"/>
    <s v="Nitrendipine Viatris 10 mg, comprimé – [Nitrendipine]"/>
    <s v=""/>
    <s v="NITRENDIPINE Viatris 10 mg, comprimé"/>
    <x v="3"/>
    <x v="2"/>
    <s v="Nitrendipine"/>
    <d v="2023-02-02T00:00:00"/>
  </r>
  <r>
    <x v="19"/>
    <x v="1"/>
    <s v="2022-12-29"/>
    <s v="Simponi 50 mg, solution injectable en stylo pré-rempli/ en seringue préremplie  – [Golimumab]"/>
    <s v=""/>
    <s v="SIMPONI 50 mg, solution injectable en stylo pré-rempli/ en seringue préremplie "/>
    <x v="6"/>
    <x v="2"/>
    <s v="Golimumab"/>
    <d v="2023-02-02T00:00:00"/>
  </r>
  <r>
    <x v="19"/>
    <x v="2"/>
    <s v="2022-12-27"/>
    <s v="Alfatil 125 mg/5 ml et 250mg/5 ml, poudre pour suspension buvable  – [Céfaclor]"/>
    <s v="2023-08-30"/>
    <s v="ALFATIL 125 mg/5 ml et 250mg/5 ml, poudre pour suspension buvable"/>
    <x v="0"/>
    <x v="2"/>
    <s v="Céfaclor"/>
    <d v="2023-02-02T00:00:00"/>
  </r>
  <r>
    <x v="19"/>
    <x v="0"/>
    <s v="2022-12-27"/>
    <s v="Alfatil LP 500 mg, comprimé pelliculé à libération prolongée  – [Céfaclor]"/>
    <s v="2023-04-30"/>
    <s v="ALFATIL LP 500 mg, comprimé pelliculé à libération prolongée"/>
    <x v="0"/>
    <x v="2"/>
    <s v="Céfaclor"/>
    <d v="2023-02-02T00:00:00"/>
  </r>
  <r>
    <x v="19"/>
    <x v="1"/>
    <s v="2022-12-23"/>
    <s v="Toctino 30 mg, capsule molle – [Alitrétinoïne]"/>
    <s v="2022-12-22"/>
    <s v="TOCTINO 30 mg, capsule molle"/>
    <x v="6"/>
    <x v="2"/>
    <s v="Alitrétinoïne"/>
    <d v="2023-02-02T00:00:00"/>
  </r>
  <r>
    <x v="19"/>
    <x v="1"/>
    <s v="2022-12-23"/>
    <s v="Toctino 10 mg, capsule molle – [Alitrétinoïne]"/>
    <s v="2022-12-22"/>
    <s v="TOCTINO 10 mg, capsule molle"/>
    <x v="6"/>
    <x v="2"/>
    <s v="Alitrétinoïne"/>
    <d v="2023-02-02T00:00:00"/>
  </r>
  <r>
    <x v="19"/>
    <x v="0"/>
    <s v="2022-12-23"/>
    <s v="Dilantin 250 mg/5 ml, solution injectable – [phénytoïne]"/>
    <s v=""/>
    <s v="DILANTIN 250 mg/5 ml, solution injectable"/>
    <x v="5"/>
    <x v="2"/>
    <s v="Phénytoïne"/>
    <d v="2023-02-02T00:00:00"/>
  </r>
  <r>
    <x v="19"/>
    <x v="2"/>
    <s v="2022-12-23"/>
    <s v="Nulojix 250 mg, poudre pour solution à diluer pour perfusion – [bélatacept]"/>
    <s v=""/>
    <s v="NULOJIX 250 mg, poudre pour solution à diluer pour perfusion"/>
    <x v="6"/>
    <x v="2"/>
    <s v="Bélatacept"/>
    <d v="2023-02-02T00:00:00"/>
  </r>
  <r>
    <x v="19"/>
    <x v="1"/>
    <s v="2022-12-23"/>
    <s v="Ultratechnekow FM, 2,15 - 43 GBq, générateur radiopharmaceutique – [sodium (molybdate (VI) [99 Mo] de)]"/>
    <s v="2022-12-22"/>
    <s v="ULTRATECHNEKOW FM, 2,15 - 43 GBq, générateur radiopharmaceutique"/>
    <x v="1"/>
    <x v="2"/>
    <s v="Sodium (molybdate (VI) [99 Mo] de)"/>
    <d v="2023-02-02T00:00:00"/>
  </r>
  <r>
    <x v="19"/>
    <x v="2"/>
    <s v="2022-12-22"/>
    <s v="Emend 125 mg, gélule – [aprépitant]"/>
    <s v=""/>
    <s v="EMEND 125 mg"/>
    <x v="8"/>
    <x v="2"/>
    <s v="Aprépitant"/>
    <d v="2023-02-02T00:00:00"/>
  </r>
  <r>
    <x v="19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2-02T00:00:00"/>
  </r>
  <r>
    <x v="19"/>
    <x v="0"/>
    <s v="2022-12-22"/>
    <s v="Eurelix 6 mg, gélule gastro-résistante – [pirétanide]"/>
    <s v=""/>
    <s v="EURELIX 6 mg, gélule gastro-résistante"/>
    <x v="3"/>
    <x v="2"/>
    <s v="Pirétanide"/>
    <d v="2023-02-02T00:00:00"/>
  </r>
  <r>
    <x v="19"/>
    <x v="1"/>
    <s v="2022-12-22"/>
    <s v="Theracap 131, Iodure (131I) de sodium pour thérapie, gélule - [Iodure (131I) de sodium]"/>
    <s v="2022-12-22"/>
    <s v="THERACAP 131, Iodure (131I) de sodium pour thérapie, gélule"/>
    <x v="1"/>
    <x v="2"/>
    <s v="Iodure (131I) de sodium"/>
    <d v="2023-02-02T00:00:00"/>
  </r>
  <r>
    <x v="19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2-02T00:00:00"/>
  </r>
  <r>
    <x v="19"/>
    <x v="0"/>
    <s v="2022-12-22"/>
    <s v="Ozidia 5 mg, comprimé à libération prolongée – [Glipizide]"/>
    <s v=""/>
    <s v="OZIDIA 5 mg, comprimé à libération prolongée"/>
    <x v="8"/>
    <x v="2"/>
    <s v="Glipizide"/>
    <d v="2023-02-02T00:00:00"/>
  </r>
  <r>
    <x v="19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2-02T00:00:00"/>
  </r>
  <r>
    <x v="19"/>
    <x v="1"/>
    <s v="2022-12-16"/>
    <s v="Numetah G13% E prématurés , émulsion pour perfusion"/>
    <s v="2022-12-22"/>
    <s v="NUMETAH G13% E prématurés, émulsion pour perfusion"/>
    <x v="7"/>
    <x v="2"/>
    <s v="Mélange nutritif"/>
    <d v="2023-02-02T00:00:00"/>
  </r>
  <r>
    <x v="19"/>
    <x v="2"/>
    <s v="2022-12-16"/>
    <s v="Targretin 75 mg, capsule molle – [bexarotène]"/>
    <s v=""/>
    <s v="TARGRETIN 75 mg, capsule molle"/>
    <x v="6"/>
    <x v="2"/>
    <s v="Bexarotène"/>
    <d v="2023-02-02T00:00:00"/>
  </r>
  <r>
    <x v="19"/>
    <x v="2"/>
    <s v="2022-12-16"/>
    <s v="Rifadine 300 mg, gélule, boite de 8 – [Rifampicine]"/>
    <s v=""/>
    <s v="RIFADINE 300 mg, gélule, boite de 8"/>
    <x v="0"/>
    <x v="2"/>
    <s v="Rifampicine sodique"/>
    <d v="2023-02-02T00:00:00"/>
  </r>
  <r>
    <x v="19"/>
    <x v="2"/>
    <s v="2022-12-16"/>
    <s v="Rifadine 300 mg, gélule, boite de 30 - [Rifampicine]"/>
    <s v=""/>
    <s v="RIFADINE 300 mg, gélule, boite de 30"/>
    <x v="0"/>
    <x v="2"/>
    <s v="Rifampicine sodique"/>
    <d v="2023-02-02T00:00:00"/>
  </r>
  <r>
    <x v="19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2-02T00:00:00"/>
  </r>
  <r>
    <x v="19"/>
    <x v="2"/>
    <s v="2022-12-16"/>
    <s v="Rifadine 2 %, suspension buvable – [rifampicine sodique]"/>
    <s v=""/>
    <s v="RIFADINE 2 %, suspension buvable"/>
    <x v="0"/>
    <x v="2"/>
    <s v="Rifampicine sodique"/>
    <d v="2023-02-02T00:00:00"/>
  </r>
  <r>
    <x v="19"/>
    <x v="2"/>
    <s v="2022-12-16"/>
    <s v="Dificlir 200 mg, comprimé pelliculé – [fidaxomicine]"/>
    <s v=""/>
    <s v="DIFICLIR 200 mg, comprimé pelliculé"/>
    <x v="8"/>
    <x v="2"/>
    <s v="Fidaxomicine"/>
    <d v="2023-02-02T00:00:00"/>
  </r>
  <r>
    <x v="19"/>
    <x v="2"/>
    <s v="2022-12-16"/>
    <s v="Zinnat 125 mg/5 ml enfants et nourrissons, granulés pour suspension buvable en flacons de de 40 ml et de 80 ml – [céfuroxime axétil]"/>
    <s v=""/>
    <s v="ZINNAT 125 mg/5 ml enfants et nourrissons, granulés pour suspension buvable en flacons de de 40 ml et de 80 ml"/>
    <x v="0"/>
    <x v="2"/>
    <s v="Céfuroxime axétil"/>
    <d v="2023-02-02T00:00:00"/>
  </r>
  <r>
    <x v="19"/>
    <x v="2"/>
    <s v="2022-12-15"/>
    <s v="Hexatrione 2 pour cent, suspension injectable (intra-articulaire) – [Hexacetonide de triamcinolone]"/>
    <s v=""/>
    <s v="HEXATRIONE 2 pour cent, suspension injectable (intra-articulaire)"/>
    <x v="2"/>
    <x v="2"/>
    <s v="Hexacetonide de triamcinolone"/>
    <d v="2023-02-02T00:00:00"/>
  </r>
  <r>
    <x v="19"/>
    <x v="0"/>
    <s v="2022-12-15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2-02T00:00:00"/>
  </r>
  <r>
    <x v="19"/>
    <x v="0"/>
    <s v="2022-12-14"/>
    <s v="Effortil 5 mg, comprimé – [étiléfrine (chlorhydrate d')]"/>
    <s v=""/>
    <s v="EFFORTIL 5 mg, comprimé"/>
    <x v="3"/>
    <x v="2"/>
    <s v="Etiléfrine (chlorhydrate d')"/>
    <d v="2023-02-02T00:00:00"/>
  </r>
  <r>
    <x v="19"/>
    <x v="1"/>
    <s v="2022-12-12"/>
    <s v="Caprelsa 100 mg, comprimé pelliculé – [Vandétanib]"/>
    <s v="2022-12-12"/>
    <s v="CAPRELSA 100 mg, comprimé pelliculé"/>
    <x v="6"/>
    <x v="2"/>
    <s v="Vandétanib"/>
    <d v="2023-02-02T00:00:00"/>
  </r>
  <r>
    <x v="19"/>
    <x v="2"/>
    <s v="2022-12-12"/>
    <s v="Hycamtin 1 mg, gélule – [topotécane (chlorhydrate de)]"/>
    <s v=""/>
    <s v="HYCAMTIN 1 mg, gélule"/>
    <x v="6"/>
    <x v="2"/>
    <s v="Topotécane (chlorhydrate de)"/>
    <d v="2023-02-02T00:00:00"/>
  </r>
  <r>
    <x v="19"/>
    <x v="1"/>
    <s v="2022-12-09"/>
    <s v="Kétamine Panpharma 50 mg/5 ml, solution injectable (I.V.-I.M.) – [Kétamine (chlorhydrate de)]"/>
    <s v="22-10-03"/>
    <s v="KETAMINE Panpharma 50 mg/5 ml, solution injectable (I.V.-I.M.)"/>
    <x v="5"/>
    <x v="2"/>
    <s v="Kétamine (chlorhydrate de)"/>
    <d v="2023-02-02T00:00:00"/>
  </r>
  <r>
    <x v="19"/>
    <x v="1"/>
    <s v="2022-12-09"/>
    <s v="Kétamine Panpharma 250 mg/5 ml, solution injectable (I.V.-I.M.) – [Kétamine (chlorhydrate de)]"/>
    <s v="2022-10-03"/>
    <s v="KETAMINE Panpharma 250 mg/5 ml, solution injectable (I.V.-I.M.)"/>
    <x v="5"/>
    <x v="2"/>
    <s v="Kétamine (chlorhydrate de)"/>
    <d v="2023-02-02T00:00:00"/>
  </r>
  <r>
    <x v="19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2-02T00:00:00"/>
  </r>
  <r>
    <x v="19"/>
    <x v="2"/>
    <s v="2022-12-08"/>
    <s v="Glucagen Kit 1 mg/ml, poudre et solvant pour solution injectable – [glucagon (chlorhydrate de)]"/>
    <s v=""/>
    <s v="GLUCAGEN Kit 1 mg/ml, poudre et solvant pour solution injectable"/>
    <x v="2"/>
    <x v="2"/>
    <s v="Glucagon"/>
    <d v="2023-02-02T00:00:00"/>
  </r>
  <r>
    <x v="19"/>
    <x v="1"/>
    <s v="2022-12-07"/>
    <s v="Nipent 10 mg, poudre pour solution pour injection, poudre pour solution pour perfusion – [Pentostatine]"/>
    <s v="2022-12-06"/>
    <s v="NIPENT 10 mg, poudre pour solution pour injection, poudre pour solution pour perfusion"/>
    <x v="6"/>
    <x v="2"/>
    <s v="Pentostatine"/>
    <d v="2023-02-02T00:00:00"/>
  </r>
  <r>
    <x v="19"/>
    <x v="2"/>
    <s v="2022-12-06"/>
    <s v="Menopur 75 UI et 600 UI/ml, poudre et solvant pour solution injectable – [ménotropine]"/>
    <s v=""/>
    <s v="MENOPUR 75 UI et 600 UI/ml, poudre et solvant pour solution injectable"/>
    <x v="11"/>
    <x v="2"/>
    <s v="Ménotropine"/>
    <d v="2023-02-02T00:00:00"/>
  </r>
  <r>
    <x v="19"/>
    <x v="0"/>
    <s v="2022-12-05"/>
    <s v="Ydralbum 200 g/L, solution pour perfusion – [albumine humaine]"/>
    <s v=""/>
    <s v="YDRALBUM 200 g/L, solution pour perfusion"/>
    <x v="7"/>
    <x v="2"/>
    <s v="Albumine humaine"/>
    <d v="2023-02-02T00:00:00"/>
  </r>
  <r>
    <x v="19"/>
    <x v="0"/>
    <s v="2022-12-02"/>
    <s v="Méthotrexate Viatris 100 mg/ml, solution injectable – [Méthotrexate]"/>
    <s v=""/>
    <s v="METHOTREXATE Viatris 100 mg/ml, solution injectable"/>
    <x v="6"/>
    <x v="2"/>
    <s v="Méthotrexate"/>
    <d v="2023-02-02T00:00:00"/>
  </r>
  <r>
    <x v="19"/>
    <x v="1"/>
    <s v="2022-12-01"/>
    <s v="NovoRapid 100 U/ml, solution injectable en flacon – [insuline asparte]"/>
    <s v="2022-11-29"/>
    <s v="NOVORAPID 100 U/ml, solution injectable"/>
    <x v="8"/>
    <x v="2"/>
    <s v="Insuline (Aspartate)"/>
    <d v="2023-02-02T00:00:00"/>
  </r>
  <r>
    <x v="19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2-02T00:00:00"/>
  </r>
  <r>
    <x v="19"/>
    <x v="0"/>
    <s v="2022-12-01"/>
    <s v="Iodure (131I) de sodium pour thérapie curiumpharma, gélule – [iodure (131I) de sodium]"/>
    <s v=""/>
    <s v="IODURE (131I) de sodium pour thérapie curiumpharma, gélule"/>
    <x v="1"/>
    <x v="2"/>
    <s v="Iodure (131I) de sodium"/>
    <d v="2023-02-02T00:00:00"/>
  </r>
  <r>
    <x v="19"/>
    <x v="2"/>
    <s v="2022-11-30"/>
    <s v="Methylphenidate Mylan Pharma LP, comprimé à libération prolongée  – [Méthylphénidate (chlorhydrate de)]"/>
    <s v=""/>
    <s v="METHYLPHENIDATE Mylan Pharma LP, comprimé à libération prolongée "/>
    <x v="5"/>
    <x v="2"/>
    <s v="Méthylphénidate (chlorhydrate de)"/>
    <d v="2023-02-02T00:00:00"/>
  </r>
  <r>
    <x v="19"/>
    <x v="2"/>
    <s v="2022-11-29"/>
    <s v="Retrovir 10 mg/ml, solution à diluer pour perfusion – [zidovudine]"/>
    <s v=""/>
    <s v="RETROVIR 10 mg/ml, solution à diluer pour perfusion"/>
    <x v="0"/>
    <x v="2"/>
    <s v="Zidovudine"/>
    <d v="2023-02-02T00:00:00"/>
  </r>
  <r>
    <x v="19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2-02T00:00:00"/>
  </r>
  <r>
    <x v="19"/>
    <x v="0"/>
    <s v="2022-11-28"/>
    <s v="Béclométasone 50 µg/dose, 100 µg/dose, solution pour inhalation en flacon pressurisé - Béclométasone 800 µg/2 ml, suspension pour inhalation par nébuliseur en récipient unidose  - [Béclométasone (dipropionate de) anhydre]"/>
    <s v="2023-01-31"/>
    <s v="BECLOMETASONE 50 µg/dose, 100 µg/dose, solution pour inhalation en flacon pressurisé - Béclométasone 800 µg/2 ml, suspension pour inhalation par nébuliseur en récipient unidose"/>
    <x v="12"/>
    <x v="2"/>
    <s v="Béclométasone (dipropionate de) anhydre"/>
    <d v="2023-02-02T00:00:00"/>
  </r>
  <r>
    <x v="19"/>
    <x v="2"/>
    <s v="2022-11-25"/>
    <s v="Tracutil, solution à diluer pour perfusion – [Mélange d’oligo-éléments]"/>
    <s v="2023-06-30"/>
    <s v="TRACUTIL, solution à diluer pour perfusion"/>
    <x v="7"/>
    <x v="2"/>
    <s v="Solutions électrolytiques"/>
    <d v="2023-02-02T00:00:00"/>
  </r>
  <r>
    <x v="19"/>
    <x v="1"/>
    <s v="2022-11-24"/>
    <s v="Captopril Mylan 25 mg, comprimé quadrisécable - [Captopril]"/>
    <s v=""/>
    <s v="CAPTOPRIL Mylan 25 mg, comprimé quadrisécable"/>
    <x v="3"/>
    <x v="2"/>
    <s v="Captopril"/>
    <d v="2023-02-02T00:00:00"/>
  </r>
  <r>
    <x v="19"/>
    <x v="1"/>
    <s v="2022-11-24"/>
    <s v="Firmagon 80 mg, poudre et solvant pour solution injectable – [Dégarélix]"/>
    <s v=""/>
    <s v="FIRMAGON 80 mg, poudre et solvant pour solution injectable"/>
    <x v="6"/>
    <x v="2"/>
    <s v="Dégarélix"/>
    <d v="2023-02-02T00:00:00"/>
  </r>
  <r>
    <x v="19"/>
    <x v="1"/>
    <s v="2022-11-24"/>
    <s v="Furosémide Teva 500 mg, comprimé sécable – [Furosémide]"/>
    <s v=""/>
    <s v="FUROSEMIDE Teva 500 mg, comprimé sécable"/>
    <x v="3"/>
    <x v="2"/>
    <s v="Furosémide"/>
    <d v="2023-02-02T00:00:00"/>
  </r>
  <r>
    <x v="19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2-02T00:00:00"/>
  </r>
  <r>
    <x v="19"/>
    <x v="0"/>
    <s v="2022-11-22"/>
    <s v="Quinimax 125 mg/1 ml et 250 mg/2 ml, solution injectable  – [Quinine – quinidine – cinchonine - cinchonidine]"/>
    <s v=""/>
    <s v="QUINIMAX 125 mg/1 ml et 250 mg/2 ml, solution injectable"/>
    <x v="3"/>
    <x v="2"/>
    <s v="Quinine – quinidine – cinchonine – cinchonidine"/>
    <d v="2023-02-02T00:00:00"/>
  </r>
  <r>
    <x v="19"/>
    <x v="2"/>
    <s v="2022-11-22"/>
    <s v="Acétate de cyproterone Arrow 100 mg, comprimé sécable – [Cyprotérone (acétate de)]"/>
    <s v=""/>
    <s v="ACETATE DE CYPROTERONE Arrow 100 mg, comprimé sécable"/>
    <x v="11"/>
    <x v="2"/>
    <s v="Cyprotérone (acétate de)"/>
    <d v="2023-02-02T00:00:00"/>
  </r>
  <r>
    <x v="19"/>
    <x v="3"/>
    <s v="2022-11-18"/>
    <s v="Imogam Rage 150 UI/mL, solution injectable – [Immunoglobuline humaine rabique]"/>
    <s v=""/>
    <s v="IMOGAM Rage 150 UI/mL, solution injectable"/>
    <x v="0"/>
    <x v="2"/>
    <s v="Immunoglobuline humaine rabique"/>
    <d v="2023-02-02T00:00:00"/>
  </r>
  <r>
    <x v="19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2-02T00:00:00"/>
  </r>
  <r>
    <x v="19"/>
    <x v="2"/>
    <s v="2022-11-18"/>
    <s v="Zykadia 150 mg, gélule – [céritinib]"/>
    <s v=""/>
    <s v="ZYKADIA 150 mg, gélule"/>
    <x v="6"/>
    <x v="2"/>
    <s v="Céritinib"/>
    <d v="2023-02-02T00:00:00"/>
  </r>
  <r>
    <x v="19"/>
    <x v="2"/>
    <s v="2022-11-15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2-02T00:00:00"/>
  </r>
  <r>
    <x v="19"/>
    <x v="3"/>
    <s v="2022-11-15"/>
    <s v="Glucagen 1 mg/ml, poudre et solvant pour solution injectable  – [Glucagon (chlorhydrate de)]"/>
    <s v=""/>
    <s v="GLUCAGEN 1 mg/ml, poudre et solvant pour solution injectable"/>
    <x v="2"/>
    <x v="2"/>
    <s v="Glucagon"/>
    <d v="2023-02-02T00:00:00"/>
  </r>
  <r>
    <x v="19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2-02T00:00:00"/>
  </r>
  <r>
    <x v="19"/>
    <x v="2"/>
    <s v="2022-11-08"/>
    <s v="Azactam 1g, poudre et solution pour usage parentéral  - [Aztréonam]"/>
    <s v=""/>
    <s v="AZACTAM 1g poudre et solution pour usage parentéral"/>
    <x v="0"/>
    <x v="2"/>
    <s v="Aztréonam"/>
    <d v="2023-02-02T00:00:00"/>
  </r>
  <r>
    <x v="19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2-02T00:00:00"/>
  </r>
  <r>
    <x v="19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2-02T00:00:00"/>
  </r>
  <r>
    <x v="19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2-02T00:00:00"/>
  </r>
  <r>
    <x v="19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2-02T00:00:00"/>
  </r>
  <r>
    <x v="19"/>
    <x v="1"/>
    <s v="2022-10-26"/>
    <s v="Imnovid 1 mg, gélule  – [Pomalidomide]"/>
    <s v="2022-10-25"/>
    <s v="IMNOVID 1 mg, gélule "/>
    <x v="6"/>
    <x v="2"/>
    <s v="Pomalidomide"/>
    <d v="2023-02-02T00:00:00"/>
  </r>
  <r>
    <x v="19"/>
    <x v="0"/>
    <s v="2022-10-25"/>
    <s v="Topiscab 5 %, crème – [perméthrine]"/>
    <s v=""/>
    <s v="TOPISCAB 5 %, crème"/>
    <x v="9"/>
    <x v="2"/>
    <s v="Perméthrine"/>
    <d v="2023-02-02T00:00:00"/>
  </r>
  <r>
    <x v="19"/>
    <x v="1"/>
    <s v="2022-10-25"/>
    <s v="Gardenal 200 mg/4 ml, poudre et solvant pour solution injectable  - [Phénobarbital sodique]"/>
    <s v="2022-09-27"/>
    <s v="GARDENAL 200 mg/4 ml, poudre et solvant pour solution injectable"/>
    <x v="5"/>
    <x v="2"/>
    <s v="Phénobarbital sodique"/>
    <d v="2023-02-02T00:00:00"/>
  </r>
  <r>
    <x v="19"/>
    <x v="2"/>
    <s v="2022-10-21"/>
    <s v="RoActemra 162 mg, solution injectable en stylo prérempli - [Tocilizumab]"/>
    <s v=""/>
    <s v="ROACTEMRA 162 mg, solution injectable en stylo prérempli"/>
    <x v="6"/>
    <x v="2"/>
    <s v="Tocilizumab"/>
    <d v="2023-02-02T00:00:00"/>
  </r>
  <r>
    <x v="19"/>
    <x v="2"/>
    <s v="2022-10-21"/>
    <s v="RoActemra 162 mg, solution injectable en seringue préremplie - [Tocilizumab]"/>
    <s v=""/>
    <s v="ROACTEMRA 162 mg, solution injectable en seringue préremplie"/>
    <x v="6"/>
    <x v="2"/>
    <s v="Tocilizumab"/>
    <d v="2023-02-02T00:00:00"/>
  </r>
  <r>
    <x v="19"/>
    <x v="1"/>
    <s v="2022-10-20"/>
    <s v="Javlor 25 mg/ml, solution à diluer pour perfusion en flacon de 2 ml  - [Vinflunine]"/>
    <s v="2022-10-19"/>
    <s v="JAVLOR 25 mg/ml, solution à diluer pour perfusion en flacon de 2 ml"/>
    <x v="6"/>
    <x v="2"/>
    <s v="Vinflunine"/>
    <d v="2023-02-02T00:00:00"/>
  </r>
  <r>
    <x v="19"/>
    <x v="0"/>
    <s v="2022-10-20"/>
    <s v="Iomeron 400 (400 mg Iode/mL) &amp; Iomeron 350 (350 mg Iode/mL), solution injectable 150mL – Trousse Angiomat-Optivantage – [Ioméprol]"/>
    <s v=""/>
    <s v="IOMERON 400 (400 mg Iode/mL) &amp; Iomeron 350 (350 mg Iode/mL), solution injectable 150mL – Trousse Angiomat-Optivantage"/>
    <x v="1"/>
    <x v="2"/>
    <s v="Ioméprol"/>
    <d v="2023-02-02T00:00:00"/>
  </r>
  <r>
    <x v="19"/>
    <x v="2"/>
    <s v="2022-10-20"/>
    <s v="Emend 125 mg, poudre pour suspension buvable  - [Aprépitant]"/>
    <s v=""/>
    <s v="EMEND 125 mg"/>
    <x v="8"/>
    <x v="2"/>
    <s v="Aprépitant"/>
    <d v="2023-02-02T00:00:00"/>
  </r>
  <r>
    <x v="19"/>
    <x v="0"/>
    <s v="2022-10-20"/>
    <s v="Zophren 4 mg/5 ml, sirop – [Ondansétron]"/>
    <s v=""/>
    <s v="ZOPHREN 4 mg/5 ml, sirop"/>
    <x v="8"/>
    <x v="2"/>
    <s v="Ondansétron"/>
    <d v="2023-02-02T00:00:00"/>
  </r>
  <r>
    <x v="19"/>
    <x v="0"/>
    <s v="2022-10-19"/>
    <s v="Caelyx Pegylated Liposomal 2 mg/ml, solution à diluer pour perfusion - Flacon 25ml - [Doxorubicine]"/>
    <s v=""/>
    <s v="CAELYX Pegylated Liposomal 2 mg/ml, solution à diluer pour perfusion - Flacon 25ml"/>
    <x v="6"/>
    <x v="2"/>
    <s v="Doxorubicine"/>
    <d v="2023-02-02T00:00:00"/>
  </r>
  <r>
    <x v="19"/>
    <x v="3"/>
    <s v="2022-10-19"/>
    <s v="Ancotil 1 pour cent, solution pour perfusion – [Flucytosine]"/>
    <s v=""/>
    <s v="ANCOTIL 1 pour cent, solution pour perfusion"/>
    <x v="0"/>
    <x v="2"/>
    <s v="Flucytosine"/>
    <d v="2023-02-02T00:00:00"/>
  </r>
  <r>
    <x v="19"/>
    <x v="1"/>
    <s v="2022-10-18"/>
    <s v="Linezolide Ohre Pharma 600 mg, comprimé pelliculé – [Linézolide]"/>
    <s v="2022-10-03"/>
    <s v="LINEZOLIDE Ohre Pharma 600 mg, comprimé pelliculé"/>
    <x v="0"/>
    <x v="2"/>
    <s v="Linézolide"/>
    <d v="2023-02-02T00:00:00"/>
  </r>
  <r>
    <x v="19"/>
    <x v="1"/>
    <s v="2022-10-18"/>
    <s v="Brintellix 15 mg, comprimé pelliculé – [vortioxétine (bromhydrate de)]"/>
    <s v="2022-10-06"/>
    <s v="BRINTELLIX 15 mg, comprimé pelliculé"/>
    <x v="5"/>
    <x v="2"/>
    <s v="Vortioxétine (bromhydrate de)"/>
    <d v="2023-02-02T00:00:00"/>
  </r>
  <r>
    <x v="19"/>
    <x v="2"/>
    <s v="2022-10-18"/>
    <s v="Visudyne 15 mg, poudre pour solution pour perfusion -[Vertéporfine ]"/>
    <s v=""/>
    <s v="VISUDYNE 15 mg  poudre pour solution pour perfusion"/>
    <x v="4"/>
    <x v="2"/>
    <s v="Vertéporfine "/>
    <d v="2023-02-02T00:00:00"/>
  </r>
  <r>
    <x v="19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2-02T00:00:00"/>
  </r>
  <r>
    <x v="19"/>
    <x v="2"/>
    <s v="2022-10-13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2-02T00:00:00"/>
  </r>
  <r>
    <x v="19"/>
    <x v="1"/>
    <s v="2022-10-11"/>
    <s v="Brévibloc 100 mg/10 ml, solution injectable en flacon – [Esmolol (chlorhydrate d')]"/>
    <s v="2022-10-03"/>
    <s v="BREVIBLOC 100 mg/10 ml, solution injectable en flacon"/>
    <x v="3"/>
    <x v="2"/>
    <s v="Esmolol (chlorhydrate d')"/>
    <d v="2023-02-02T00:00:00"/>
  </r>
  <r>
    <x v="19"/>
    <x v="1"/>
    <s v="2022-10-10"/>
    <s v="Vyndaqel 61 mg, capsule molle  - [Tafamidis]"/>
    <s v="2022-09-29"/>
    <s v="VYNDAQEL 61 mg, capsule molle "/>
    <x v="5"/>
    <x v="2"/>
    <s v="Tafamidis"/>
    <d v="2023-02-02T00:00:00"/>
  </r>
  <r>
    <x v="19"/>
    <x v="2"/>
    <s v="2022-10-10"/>
    <s v="Bléomycine Bellon 15 mg, poudre pour solution injectable  - [Bléomycine, sulfate de]"/>
    <s v=""/>
    <s v="BLEOMYCINE BELLON 15 mg, poudre pour solution injectable"/>
    <x v="6"/>
    <x v="2"/>
    <s v="Bléomycine (sulfate de)"/>
    <d v="2023-02-02T00:00:00"/>
  </r>
  <r>
    <x v="19"/>
    <x v="2"/>
    <s v="2022-10-07"/>
    <s v="Amifampridine Serb 10 mg, comprimé  - [Amifampridine (phosphate d')]"/>
    <s v=""/>
    <s v="AMIFAMPRIDINE Serb 10 mg, comprimé "/>
    <x v="5"/>
    <x v="2"/>
    <s v="Amifampridine (phosphate d')"/>
    <d v="2023-02-02T00:00:00"/>
  </r>
  <r>
    <x v="19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2"/>
    <s v="Dexrazoxane"/>
    <d v="2023-02-02T00:00:00"/>
  </r>
  <r>
    <x v="19"/>
    <x v="2"/>
    <s v="2022-10-05"/>
    <s v="Nozinan 40 mg/ml, solution buvable – [Lévomépromazine (chlorhydrate de)]"/>
    <s v=""/>
    <s v="NOZINAN 40 mg/ml, solution buvable"/>
    <x v="5"/>
    <x v="2"/>
    <s v="Lévomépromazine (chlorhydrate de)"/>
    <d v="2023-02-02T00:00:00"/>
  </r>
  <r>
    <x v="19"/>
    <x v="2"/>
    <s v="2022-09-30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2-02T00:00:00"/>
  </r>
  <r>
    <x v="19"/>
    <x v="1"/>
    <s v="2022-09-29"/>
    <s v="Zirabev 25 mg/ml, solution à diluer pour perfusion – [Bévacizumab]"/>
    <s v="2022-09-21"/>
    <s v="ZIRABEV 25 mg/ml, solution à diluer pour perfusion"/>
    <x v="6"/>
    <x v="2"/>
    <s v="Bévacizumab"/>
    <d v="2023-02-02T00:00:00"/>
  </r>
  <r>
    <x v="19"/>
    <x v="2"/>
    <s v="2022-09-28"/>
    <s v="Lasilix Special 500 mg, comprimé sécable – [furosémide]"/>
    <s v=""/>
    <s v="LASILIX Special 500 mg, comprimé sécable"/>
    <x v="3"/>
    <x v="2"/>
    <s v="Furosémide"/>
    <d v="2023-02-02T00:00:00"/>
  </r>
  <r>
    <x v="19"/>
    <x v="2"/>
    <s v="2022-09-28"/>
    <s v="Trolovol 300 mg, comprimé pelliculé – [pénicillamine]"/>
    <s v=""/>
    <s v="TROVOLOL 300 mg, comprimé pelliculé"/>
    <x v="10"/>
    <x v="2"/>
    <s v="Pénicillamine"/>
    <d v="2023-02-02T00:00:00"/>
  </r>
  <r>
    <x v="19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2-02T00:00:00"/>
  </r>
  <r>
    <x v="19"/>
    <x v="1"/>
    <s v="2022-09-22"/>
    <s v="Angusta 25 microgrammes, comprimé  - [Misoprostol]"/>
    <s v="2022-09-23"/>
    <s v="ANGUSTA 25 microgrammes, comprimé "/>
    <x v="8"/>
    <x v="2"/>
    <s v="Misoprostol"/>
    <d v="2023-02-02T00:00:00"/>
  </r>
  <r>
    <x v="19"/>
    <x v="2"/>
    <s v="2022-09-20"/>
    <s v="Umatrope 6 mg/3 ml - 12 mg/3 ml - 24 mg/3 ml, poudre et solvant pour solution injectable  – [Somatropine]"/>
    <s v=""/>
    <s v="UMATROPE 6 mg/3 ml - 12 mg/3 ml - 24 mg/3 ml, poudre et solvant pour solution injectable "/>
    <x v="2"/>
    <x v="2"/>
    <s v="Somatropine"/>
    <d v="2023-02-02T00:00:00"/>
  </r>
  <r>
    <x v="19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2"/>
    <s v="Téicoplanine"/>
    <d v="2023-02-02T00:00:00"/>
  </r>
  <r>
    <x v="19"/>
    <x v="1"/>
    <s v="2022-09-12"/>
    <s v="Dalacine 75 mg, gélule – [clindamycine (chlorhydrate de) hydraté]"/>
    <s v="2022-09-09"/>
    <s v="DALACINE 75 mg, gélule"/>
    <x v="0"/>
    <x v="2"/>
    <s v="Clindamycine (chlorhydrate de) hydraté"/>
    <d v="2023-02-02T00:00:00"/>
  </r>
  <r>
    <x v="19"/>
    <x v="2"/>
    <s v="2022-09-05"/>
    <s v="Tildiem 25 mg, poudre et solution pour préparation injectable I.V. – [diltiazem (chlorhydrate de)]"/>
    <s v=""/>
    <s v="TILDIEM 25 mg, poudre et solution pour préparation injectable I.V."/>
    <x v="3"/>
    <x v="2"/>
    <s v="Diltiazem (chlorhydrate de)"/>
    <d v="2023-02-02T00:00:00"/>
  </r>
  <r>
    <x v="19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2"/>
    <s v="Octréotide"/>
    <d v="2023-02-02T00:00:00"/>
  </r>
  <r>
    <x v="19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2-02T00:00:00"/>
  </r>
  <r>
    <x v="19"/>
    <x v="2"/>
    <s v="2022-09-02"/>
    <s v="Androcur 50 mg, comprimé sécable – [cyprotérone (acétate de)]"/>
    <s v=""/>
    <s v="ANDROCUR 50 mg, comprimé sécable"/>
    <x v="11"/>
    <x v="2"/>
    <s v="Cyprotérone (acétate de)"/>
    <d v="2023-02-02T00:00:00"/>
  </r>
  <r>
    <x v="19"/>
    <x v="2"/>
    <s v="2022-08-31"/>
    <s v="Baqsimi 3 mg, poudre nasale en récipient unidose  - [Glucagon]"/>
    <s v=""/>
    <s v="BAQSIMI 3 mg, poudre nasale en récipient unidose"/>
    <x v="2"/>
    <x v="2"/>
    <s v="Glucagon"/>
    <d v="2023-02-02T00:00:00"/>
  </r>
  <r>
    <x v="19"/>
    <x v="1"/>
    <s v="2022-08-31"/>
    <s v="Topotecan Hospira 4 mg/4ml, solution à diluer pour perfusion – [topotécane (chlorhydrate de)]"/>
    <s v="2022-08-30"/>
    <s v="TOPOTECAN HOSPIRA 4 mg/4ml, solution à diluer pour perfusion"/>
    <x v="6"/>
    <x v="2"/>
    <s v="Topotécane (chlorhydrate de)"/>
    <d v="2023-02-02T00:00:00"/>
  </r>
  <r>
    <x v="19"/>
    <x v="1"/>
    <s v="2022-08-30"/>
    <s v="Armisarte 25 mg/ml, solution à diluer pour perfusion – [pémétrexed]"/>
    <s v="2022-07-01"/>
    <s v="ARMISARTE 25 mg/ml, solution à diluer pour perfusion"/>
    <x v="6"/>
    <x v="2"/>
    <s v="Pémétrexed"/>
    <d v="2023-02-02T00:00:00"/>
  </r>
  <r>
    <x v="19"/>
    <x v="1"/>
    <s v="2022-08-30"/>
    <s v="Discotrine 5 mg/24 heures, dispositif transdermique – [trinitrine]"/>
    <s v="2022-06-30"/>
    <s v="DISCOTRINE 5 mg/24 heures, dispositif transdermique"/>
    <x v="3"/>
    <x v="2"/>
    <s v="Trinitrine"/>
    <d v="2023-02-02T00:00:00"/>
  </r>
  <r>
    <x v="19"/>
    <x v="1"/>
    <s v="2022-08-30"/>
    <s v="Discotrine 15 mg/24 heures, dispositif transdermique – [trinitrine]"/>
    <s v="2022-06-30"/>
    <s v="DISCOTRINE 15 mg/24 heures, dispositif transdermique"/>
    <x v="3"/>
    <x v="2"/>
    <s v="Trinitrine"/>
    <d v="2023-02-02T00:00:00"/>
  </r>
  <r>
    <x v="19"/>
    <x v="1"/>
    <s v="2022-08-29"/>
    <s v="Mozobil 20 mg/ml, solution pour injection – [plérixafor]"/>
    <s v="2022-08-29"/>
    <s v="MOZOBIL 20mg/ml  solution injectable, boite de 1 flacon"/>
    <x v="6"/>
    <x v="2"/>
    <s v="Plérixafor"/>
    <d v="2023-02-02T00:00:00"/>
  </r>
  <r>
    <x v="19"/>
    <x v="1"/>
    <s v="2022-08-29"/>
    <s v="Rapamune 1 mg/ml, solution buvable  – [Sirolimus]"/>
    <s v="2022-08-26"/>
    <s v="RAPAMUNE 1 mg/ml, solution buvable"/>
    <x v="6"/>
    <x v="2"/>
    <s v="Sirolimus"/>
    <d v="2023-02-02T00:00:00"/>
  </r>
  <r>
    <x v="19"/>
    <x v="2"/>
    <s v="2022-08-26"/>
    <s v="Lyrica 20 mg/ml, solution buvable – [prégabaline]"/>
    <s v=""/>
    <s v="LYRICA 20 mg/ml, solution buvable"/>
    <x v="5"/>
    <x v="2"/>
    <s v="Prégabaline"/>
    <d v="2023-02-02T00:00:00"/>
  </r>
  <r>
    <x v="19"/>
    <x v="1"/>
    <s v="2022-08-26"/>
    <s v="Temodal 5 mg et 140mg, gélule – [témozolomide]"/>
    <s v="2022-08-26"/>
    <s v="TEMODAL 5 mg et 140mg, gélule"/>
    <x v="6"/>
    <x v="2"/>
    <s v="Témozolomide"/>
    <d v="2023-02-02T00:00:00"/>
  </r>
  <r>
    <x v="19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2-02T00:00:00"/>
  </r>
  <r>
    <x v="19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2-02T00:00:00"/>
  </r>
  <r>
    <x v="19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2-02T00:00:00"/>
  </r>
  <r>
    <x v="19"/>
    <x v="2"/>
    <s v="2022-08-18"/>
    <s v="Flagyl 125 mg/5 ml, suspension buvable – [métronidazole (benzoate de)]"/>
    <s v=""/>
    <s v="FLAGYL 125 mg/5 ml, suspension buvable"/>
    <x v="0"/>
    <x v="2"/>
    <s v="Métronidazole (benzoate de)"/>
    <d v="2023-02-02T00:00:00"/>
  </r>
  <r>
    <x v="19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2-02T00:00:00"/>
  </r>
  <r>
    <x v="19"/>
    <x v="0"/>
    <s v="2022-08-09"/>
    <s v="Actilyse 2 mg, poudre pour solution injectable et perfusion – [altéplase]"/>
    <s v=""/>
    <s v="ACTILYSE 2 mg, poudre pour solution injectable et perfusion"/>
    <x v="7"/>
    <x v="2"/>
    <s v="Altéplase"/>
    <d v="2023-02-02T00:00:00"/>
  </r>
  <r>
    <x v="19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2-02T00:00:00"/>
  </r>
  <r>
    <x v="19"/>
    <x v="2"/>
    <s v="2022-08-09"/>
    <s v="Actilyse 10, 20, 50 mg , poudre pour solution injectable et perfusion – [altéplase]"/>
    <s v=""/>
    <s v="ACTILYSE 10, 20, 50 mg , poudre pour solution injectable et perfusion"/>
    <x v="7"/>
    <x v="2"/>
    <s v="Altéplase"/>
    <d v="2023-02-02T00:00:00"/>
  </r>
  <r>
    <x v="19"/>
    <x v="1"/>
    <s v="2022-08-09"/>
    <s v="Cresemba 200 mg, poudre pour solution à diluer pour perfusion - [Isavuconazonium (sulfate d')]"/>
    <s v="2022-08-05"/>
    <s v="CRESEMBA 200 mg, poudre pour solution à diluer pour perfusion"/>
    <x v="0"/>
    <x v="2"/>
    <s v="Isavuconazonium (sulfate d')"/>
    <d v="2023-02-02T00:00:00"/>
  </r>
  <r>
    <x v="19"/>
    <x v="1"/>
    <s v="2022-08-08"/>
    <s v="Respreeza, poudre et solvant pour solution injectable/perfusion – [alpha-1 antitrypsine]"/>
    <s v="2022-08-02"/>
    <s v="RESPREEZA, poudre et solvant pour solution injectable/perfusion"/>
    <x v="7"/>
    <x v="2"/>
    <s v="Alpha-1 antitrypsine"/>
    <d v="2023-02-02T00:00:00"/>
  </r>
  <r>
    <x v="19"/>
    <x v="2"/>
    <s v="2022-08-04"/>
    <s v="Rimifon 150 mg, comprimé – [isoniazide]"/>
    <s v=""/>
    <s v="RIMIFON 50 mg, comprimé"/>
    <x v="0"/>
    <x v="2"/>
    <s v="Isoniazide"/>
    <d v="2023-02-02T00:00:00"/>
  </r>
  <r>
    <x v="19"/>
    <x v="2"/>
    <s v="2022-08-04"/>
    <s v="Thérasolv 100 000 U, poudre pour solution injectable/pour perfusion – [urokinase]"/>
    <s v=""/>
    <s v="THERASOLV 100 000 UI, poudre pour solution injectable/pour perfusion"/>
    <x v="7"/>
    <x v="2"/>
    <s v="Urokinase"/>
    <d v="2023-02-02T00:00:00"/>
  </r>
  <r>
    <x v="19"/>
    <x v="1"/>
    <s v="2022-08-02"/>
    <s v="Ritaline L.P., gélule à libération prolongée – [méthylphénidate (chlorhydrate de)]"/>
    <s v="2022-07-13"/>
    <s v="RITALINE L.P., gélule à libération prolongée"/>
    <x v="5"/>
    <x v="2"/>
    <s v="Méthylphénidate (chlorhydrate de)"/>
    <d v="2023-02-02T00:00:00"/>
  </r>
  <r>
    <x v="19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2"/>
    <s v="L-asparaginase"/>
    <d v="2023-02-02T00:00:00"/>
  </r>
  <r>
    <x v="19"/>
    <x v="2"/>
    <s v="2022-07-29"/>
    <s v="Atracurium Hospira 10 mg/ml, solution injectable -[Atracurium]"/>
    <s v=""/>
    <s v="ATRACURIUM Hospira 10 mg/ml, solution injectable"/>
    <x v="10"/>
    <x v="2"/>
    <s v="Atracurium"/>
    <d v="2023-02-02T00:00:00"/>
  </r>
  <r>
    <x v="19"/>
    <x v="1"/>
    <s v="2022-07-28"/>
    <s v="Kardegic 160 mg, poudre pour solution buvable en sachet – [DL-lysine (acétylsalicylate de)]"/>
    <s v="2022-07-21"/>
    <s v="KARDEGIC 160 mg, poudre pour solution buvable en sachet"/>
    <x v="5"/>
    <x v="2"/>
    <s v="DL-lysine (acétylsalicylate de)"/>
    <d v="2023-02-02T00:00:00"/>
  </r>
  <r>
    <x v="19"/>
    <x v="2"/>
    <s v="2022-07-28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2-02T00:00:00"/>
  </r>
  <r>
    <x v="19"/>
    <x v="1"/>
    <s v="2022-07-25"/>
    <s v="Lutrelef 3,2 mg, poudre et solvant pour solution injectable – [gonadoréline (acétate de)]"/>
    <s v="2022-07-22"/>
    <s v="LUTRELEF 3,2 mg, poudre et solvant pour solution injectable"/>
    <x v="2"/>
    <x v="2"/>
    <s v="Gonadoréline (acétate de)"/>
    <d v="2023-02-02T00:00:00"/>
  </r>
  <r>
    <x v="19"/>
    <x v="2"/>
    <s v="2022-07-22"/>
    <s v="Adepal, comprimé enrobé  – [Lévonorgestrel - éthinylestradiol]"/>
    <s v=""/>
    <s v="ADEPAL, comprimé enrobé"/>
    <x v="11"/>
    <x v="2"/>
    <s v="Éthinylestradiol/Levonorgestrel"/>
    <d v="2023-02-02T00:00:00"/>
  </r>
  <r>
    <x v="19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2-02T00:00:00"/>
  </r>
  <r>
    <x v="19"/>
    <x v="0"/>
    <s v="2022-07-21"/>
    <s v="Aldurazyme 100 U/ml, solution à diluer pour perfusion  - [laronidase]"/>
    <s v=""/>
    <s v="ALDURAZYME 100 U/ml, solution à diluer pour perfusion "/>
    <x v="8"/>
    <x v="2"/>
    <s v="Laronidase"/>
    <d v="2023-02-02T00:00:00"/>
  </r>
  <r>
    <x v="19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2-02T00:00:00"/>
  </r>
  <r>
    <x v="19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2"/>
    <s v="Amoxicilline / acide clavulanique"/>
    <d v="2023-02-02T00:00:00"/>
  </r>
  <r>
    <x v="19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2-02T00:00:00"/>
  </r>
  <r>
    <x v="19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2"/>
    <s v="Ampicilline sodique / sulbactam sodique"/>
    <d v="2023-02-02T00:00:00"/>
  </r>
  <r>
    <x v="19"/>
    <x v="2"/>
    <s v="2022-07-13"/>
    <s v="Prostine VR 0,5 mg/ml, solution injectable  – [Alprostadil]"/>
    <s v=""/>
    <s v="PROSTIONE VR 0,5 mg/ml, solution injectable "/>
    <x v="3"/>
    <x v="2"/>
    <s v="Alprostadil"/>
    <d v="2023-02-02T00:00:00"/>
  </r>
  <r>
    <x v="19"/>
    <x v="0"/>
    <s v="2022-07-12"/>
    <s v="Deroxat 20mg/ 10 ml, suspension buvable - [Paroxétine (chlorhydrate de) hémihydraté]"/>
    <s v=""/>
    <s v="DEROXAT 20mg/ 10 ml, suspension buvable"/>
    <x v="5"/>
    <x v="2"/>
    <s v="Paroxétine (chlorhydrate de) hémihydraté"/>
    <d v="2023-02-02T00:00:00"/>
  </r>
  <r>
    <x v="19"/>
    <x v="1"/>
    <s v="2022-07-12"/>
    <s v="Kevzara 200 mg, solution injectable en stylo prérempli  – [Sarilumab]"/>
    <s v="2022-07-05"/>
    <s v="KEVZARA 200 mg, solution injectable en stylo prérempli"/>
    <x v="6"/>
    <x v="2"/>
    <s v="Sarilumab"/>
    <d v="2023-02-02T00:00:00"/>
  </r>
  <r>
    <x v="19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2"/>
    <s v="Interféron bêta-1a"/>
    <d v="2023-02-02T00:00:00"/>
  </r>
  <r>
    <x v="19"/>
    <x v="1"/>
    <s v="2022-07-11"/>
    <s v="Botox 50 unité Allergan, poudre pour solution injectable  – [Toxine botulinique type A]"/>
    <s v="2022-07-05"/>
    <s v="BOTOX 50 unité Allergan, poudre pour solution injectable"/>
    <x v="10"/>
    <x v="2"/>
    <s v="Toxine botulinique type A"/>
    <d v="2023-02-02T00:00:00"/>
  </r>
  <r>
    <x v="19"/>
    <x v="1"/>
    <s v="2022-07-08"/>
    <s v="Bevitine 100 mg/2 ml, solution injectable en ampoule – [Chlorhydrate de thiamine]"/>
    <s v=""/>
    <s v="BEVITINE 100 mg/2 ml, solution injectable en ampoule"/>
    <x v="8"/>
    <x v="2"/>
    <s v="Chlorhydrate de thiamine"/>
    <d v="2023-02-02T00:00:00"/>
  </r>
  <r>
    <x v="19"/>
    <x v="1"/>
    <s v="2022-07-06"/>
    <s v="Ancotil 500 mg, comprimé – [Flucytosine]"/>
    <s v=""/>
    <s v="ANCOTIL 500 mg, comprimé"/>
    <x v="0"/>
    <x v="2"/>
    <s v="Flucytosine"/>
    <d v="2023-02-02T00:00:00"/>
  </r>
  <r>
    <x v="19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2-02T00:00:00"/>
  </r>
  <r>
    <x v="19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2-02T00:00:00"/>
  </r>
  <r>
    <x v="19"/>
    <x v="1"/>
    <s v="2022-07-04"/>
    <s v="RoActemra 20 mg/ml, solution à diluer pour perfusion - [Tocilizumab]"/>
    <s v=""/>
    <s v="ROACTEMRA 20 mg/ml, solution à diluer pour perfusion"/>
    <x v="6"/>
    <x v="2"/>
    <s v="Tocilizumab"/>
    <d v="2023-02-02T00:00:00"/>
  </r>
  <r>
    <x v="19"/>
    <x v="1"/>
    <s v="2022-06-24"/>
    <s v="Ozidia 10 mg, comprimé à libération prolongée – [Glipizide]"/>
    <s v="2022-06-24"/>
    <s v="OZIDIA 10 mg, comprimé à libération prolongée"/>
    <x v="8"/>
    <x v="2"/>
    <s v="Glipizide"/>
    <d v="2023-02-02T00:00:00"/>
  </r>
  <r>
    <x v="19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2"/>
    <s v="Fotémustine"/>
    <d v="2023-02-02T00:00:00"/>
  </r>
  <r>
    <x v="19"/>
    <x v="2"/>
    <s v="2022-06-16"/>
    <s v="Thyrogen 0,9 mg, poudre pour solution injectable – [thyrotropine alfa]"/>
    <s v=""/>
    <s v="THYROGEN 0,9 mg, poudre pour solution injectable"/>
    <x v="2"/>
    <x v="2"/>
    <s v="Thyrotropine alfa"/>
    <d v="2023-02-02T00:00:00"/>
  </r>
  <r>
    <x v="19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2-02T00:00:00"/>
  </r>
  <r>
    <x v="19"/>
    <x v="1"/>
    <s v="2022-06-14"/>
    <s v="Cystagon, 50 mg, gélule – [mercaptamine (bitartrate de)]"/>
    <s v="2022-06-02"/>
    <s v="CYSTAGON, 50 mg, gélule"/>
    <x v="8"/>
    <x v="2"/>
    <s v="Mercaptamine (bitartrate de)"/>
    <d v="2023-02-02T00:00:00"/>
  </r>
  <r>
    <x v="19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2-02T00:00:00"/>
  </r>
  <r>
    <x v="19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2"/>
    <s v="Sodium (chlorure de) / Potassium (chlorure de) / Magnésium (chlorure de) / Sodium (gluconate de)"/>
    <d v="2023-02-02T00:00:00"/>
  </r>
  <r>
    <x v="19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2"/>
    <s v="Solutions électrolytiques"/>
    <d v="2023-02-02T00:00:00"/>
  </r>
  <r>
    <x v="19"/>
    <x v="1"/>
    <s v="2022-06-03"/>
    <s v="Zinplava 25 mg/mL, solution à diluer pour perfusion – [bezlotoxumab]"/>
    <s v="2022-06-03"/>
    <s v="ZINPLAVA 25 mg/mL, solution à diluer pour perfusion"/>
    <x v="0"/>
    <x v="2"/>
    <s v="Bezlotoxumab"/>
    <d v="2023-02-02T00:00:00"/>
  </r>
  <r>
    <x v="19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2-02T00:00:00"/>
  </r>
  <r>
    <x v="19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2"/>
    <s v="Iohexol"/>
    <d v="2023-02-02T00:00:00"/>
  </r>
  <r>
    <x v="19"/>
    <x v="1"/>
    <s v="2022-05-30"/>
    <s v="Cordarone 150 mg/3 ml, solution injectable en ampoule – [amiodarone]"/>
    <s v="2022-05-23"/>
    <s v="CORDARONE 150 mg/3 ml, solution injectable en ampoule"/>
    <x v="3"/>
    <x v="2"/>
    <s v="Amiodarone"/>
    <d v="2023-02-02T00:00:00"/>
  </r>
  <r>
    <x v="19"/>
    <x v="2"/>
    <s v="2022-05-24"/>
    <s v="Gardenal 40 mg/2 ml, poudre et solvant pour solution injectable – [phénobarbital sodique]"/>
    <s v=""/>
    <s v="GARDENAL 40 mg/2 ml, poudre et solvant pour solution injectable"/>
    <x v="5"/>
    <x v="2"/>
    <s v="Phénobarbital sodique"/>
    <d v="2023-02-02T00:00:00"/>
  </r>
  <r>
    <x v="19"/>
    <x v="1"/>
    <s v="2022-05-20"/>
    <s v="Tenormine 5 mg/10 ml, solution injectable IV en ampoule –[aténolol]"/>
    <s v="2022-04-25"/>
    <s v="TENORMINE 5 mg/10 ml, solution injectable IV en ampoule"/>
    <x v="3"/>
    <x v="2"/>
    <s v="Aténolol"/>
    <d v="2023-02-02T00:00:00"/>
  </r>
  <r>
    <x v="19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2-02T00:00:00"/>
  </r>
  <r>
    <x v="19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2-02T00:00:00"/>
  </r>
  <r>
    <x v="19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2-02T00:00:00"/>
  </r>
  <r>
    <x v="19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2"/>
    <s v="Magnésium (Sulfate de)"/>
    <d v="2023-02-02T00:00:00"/>
  </r>
  <r>
    <x v="19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2-02T00:00:00"/>
  </r>
  <r>
    <x v="19"/>
    <x v="3"/>
    <s v="2022-05-04"/>
    <s v="Ribarivine Biogaran 200 mg/400 mg, comprimé pelliculé -[Ribavirine]"/>
    <s v=""/>
    <s v="RIBAVIRINE BIOGARAN 200 mg/400 mg, comprimé pelliculé"/>
    <x v="0"/>
    <x v="2"/>
    <s v="Ribavirine"/>
    <d v="2023-02-02T00:00:00"/>
  </r>
  <r>
    <x v="19"/>
    <x v="1"/>
    <s v="2022-05-02"/>
    <s v="Orencia125 mg, solution injectable en stylo prérempli -[abatacept]"/>
    <s v="2022-04-27"/>
    <s v="ORENCIA 125 mg, solution injectable en stylo pré-rempli"/>
    <x v="6"/>
    <x v="2"/>
    <s v="Abatacept"/>
    <d v="2023-02-02T00:00:00"/>
  </r>
  <r>
    <x v="19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2-02T00:00:00"/>
  </r>
  <r>
    <x v="19"/>
    <x v="1"/>
    <s v="2022-04-29"/>
    <s v="Gilenya 0,25 mg, gélule  - [fingolimod (chlorhydrate de)]"/>
    <s v="2022-04-11"/>
    <s v="GILENYA 0,25 mg, gélule "/>
    <x v="6"/>
    <x v="2"/>
    <s v="Fingolimod (chlorhydrate de)"/>
    <d v="2023-02-02T00:00:00"/>
  </r>
  <r>
    <x v="19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2-02T00:00:00"/>
  </r>
  <r>
    <x v="19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2-02T00:00:00"/>
  </r>
  <r>
    <x v="19"/>
    <x v="1"/>
    <s v="2022-04-26"/>
    <s v="Likozam 1 mg/ml, suspension buvable  - [Clobazam]"/>
    <s v="2022-04-26"/>
    <s v="LIKOZAM 1 mg/ml, suspension buvable"/>
    <x v="5"/>
    <x v="2"/>
    <s v="Clobazam"/>
    <d v="2023-02-02T00:00:00"/>
  </r>
  <r>
    <x v="19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2-02T00:00:00"/>
  </r>
  <r>
    <x v="19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2-02T00:00:00"/>
  </r>
  <r>
    <x v="19"/>
    <x v="2"/>
    <s v="2022-04-21"/>
    <s v="Valium 1 pour cent, solution buvable en gouttes - [Diazepam]"/>
    <s v=""/>
    <s v="VALIUM 1 pour cent, solution buvable en gouttes"/>
    <x v="5"/>
    <x v="2"/>
    <s v="Diazepam"/>
    <d v="2023-02-02T00:00:00"/>
  </r>
  <r>
    <x v="19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2"/>
    <s v="Amoxicilline"/>
    <d v="2023-02-02T00:00:00"/>
  </r>
  <r>
    <x v="19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2-02T00:00:00"/>
  </r>
  <r>
    <x v="19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2-02T00:00:00"/>
  </r>
  <r>
    <x v="19"/>
    <x v="1"/>
    <s v="2022-04-08"/>
    <s v="Navelbine 50 mg/5 ml, solution injectable en flacon -[vinorelbine (tartrate de)]"/>
    <s v="2022-02-28"/>
    <s v="NAVELBINE 50 mg/5 ml, solution injectable en flacon"/>
    <x v="6"/>
    <x v="2"/>
    <s v="Vinorelbine"/>
    <d v="2023-02-02T00:00:00"/>
  </r>
  <r>
    <x v="19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2-02T00:00:00"/>
  </r>
  <r>
    <x v="19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2"/>
    <s v="Calcium (chlorure de) dihydraté/magnésium (chlorure de) hexahydraté/potassium (chlorure de)/sodium (chlorure de)"/>
    <d v="2023-02-02T00:00:00"/>
  </r>
  <r>
    <x v="19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2-02T00:00:00"/>
  </r>
  <r>
    <x v="19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2-02T00:00:00"/>
  </r>
  <r>
    <x v="19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2-02T00:00:00"/>
  </r>
  <r>
    <x v="19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2"/>
    <s v="Amoxicilline / acide clavulanique"/>
    <d v="2023-02-02T00:00:00"/>
  </r>
  <r>
    <x v="19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2-02T00:00:00"/>
  </r>
  <r>
    <x v="19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2-02T00:00:00"/>
  </r>
  <r>
    <x v="19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2"/>
    <s v="Mélange nutritif"/>
    <d v="2023-02-02T00:00:00"/>
  </r>
  <r>
    <x v="19"/>
    <x v="1"/>
    <s v="2022-03-24"/>
    <s v="Rythmodan 100 mg , gélule - Cheplapharm France"/>
    <s v="2022-03-14"/>
    <s v="RYTHMODAN 100 mg, gélule"/>
    <x v="3"/>
    <x v="2"/>
    <s v="Disopyramide (phosphate de)"/>
    <d v="2023-02-02T00:00:00"/>
  </r>
  <r>
    <x v="19"/>
    <x v="1"/>
    <s v="2022-03-22"/>
    <s v="Farmorubicine 50 mg , poudre pour solution pour perfusion - Pfizer"/>
    <s v=""/>
    <s v="FARMORUBICINE 50 mg, poudre pour solution pour perfusion"/>
    <x v="6"/>
    <x v="2"/>
    <s v="Epirubicine (Chlorhydrate)"/>
    <d v="2023-02-02T00:00:00"/>
  </r>
  <r>
    <x v="19"/>
    <x v="0"/>
    <s v="2022-03-18"/>
    <s v="Linezolide Arrow 600 mg,  comprimé pelliculé - Arrow"/>
    <s v=""/>
    <s v="LINEZOLIDE Arrow 600 mg,  comprimé pelliculé - Arrow"/>
    <x v="0"/>
    <x v="2"/>
    <s v="Linézolide"/>
    <d v="2023-02-02T00:00:00"/>
  </r>
  <r>
    <x v="19"/>
    <x v="1"/>
    <s v="2022-03-17"/>
    <s v="Vogalene 0,1 %, solution buvable en flacon - Teva Santé"/>
    <s v="2022-03-15"/>
    <s v="VOGALENE 0,1 %, solution buvable en flacon"/>
    <x v="8"/>
    <x v="2"/>
    <s v="Métopimazine"/>
    <d v="2023-02-02T00:00:00"/>
  </r>
  <r>
    <x v="19"/>
    <x v="1"/>
    <s v="2022-03-17"/>
    <s v="Sectral 40 mg/ml , solution buvable en flacon - Cheplapharm"/>
    <s v="2022-03-15"/>
    <s v="SECTRAL 40 mg/ml, solution buvable en flacon"/>
    <x v="3"/>
    <x v="2"/>
    <s v="Acébutolol"/>
    <d v="2023-02-02T00:00:00"/>
  </r>
  <r>
    <x v="19"/>
    <x v="1"/>
    <s v="2022-03-16"/>
    <s v="Xeplion 100 mg , suspension injectable à libération prolongée - Janssen-Cilag"/>
    <s v="2022-03-01"/>
    <s v="XEPLION 100 mg, suspension injectable à libération prolongée"/>
    <x v="5"/>
    <x v="2"/>
    <s v="Palipéridone"/>
    <d v="2023-02-02T00:00:00"/>
  </r>
  <r>
    <x v="19"/>
    <x v="2"/>
    <s v="2022-03-16"/>
    <s v="Kardegic 75 mg , poudre pour solution buvable en sachet-dose - Sanofi Aventis France"/>
    <s v=""/>
    <s v="KARDEGIC 75 mg, poudre pour solution buvable en sachet-dose"/>
    <x v="5"/>
    <x v="2"/>
    <s v="DL-lysine (acétylsalicylate de)"/>
    <d v="2023-02-02T00:00:00"/>
  </r>
  <r>
    <x v="19"/>
    <x v="1"/>
    <s v="2022-03-14"/>
    <s v="Succicaptal 200 mg , gélule - Serb S.A.S."/>
    <s v="2022-03-14"/>
    <s v="SUCCIAPTAL 200 mg, gélule"/>
    <x v="0"/>
    <x v="2"/>
    <s v="Succinylsulfathiazole"/>
    <d v="2023-02-02T00:00:00"/>
  </r>
  <r>
    <x v="19"/>
    <x v="2"/>
    <s v="2022-03-11"/>
    <s v="Sivextro 200 mg , comprimé pelliculé - MSD France"/>
    <s v=""/>
    <s v="SIVEXTRO 200 mg, comprimé pelliculé"/>
    <x v="0"/>
    <x v="2"/>
    <s v="Tédizolid (phosphate de)"/>
    <d v="2023-02-02T00:00:00"/>
  </r>
  <r>
    <x v="19"/>
    <x v="1"/>
    <s v="2022-03-10"/>
    <s v="Megace 160 mg , comprimé"/>
    <s v="2022-03-10"/>
    <s v="MEGACE 160 mg, comprimé"/>
    <x v="6"/>
    <x v="2"/>
    <s v="Acétate de mégestrol"/>
    <d v="2023-02-02T00:00:00"/>
  </r>
  <r>
    <x v="19"/>
    <x v="1"/>
    <s v="2022-03-09"/>
    <s v="Gabapentine 100 mg, 300 mg, 400 mg, 600 mg, 800 mg , comprimé pelliculé"/>
    <s v="2022-03-09"/>
    <s v="GABAPENTINE 100 mg, 300 mg, 400 mg, 600 mg, 800 mg, comprimé pelliculé"/>
    <x v="5"/>
    <x v="2"/>
    <s v="Gabapentine"/>
    <d v="2023-02-02T00:00:00"/>
  </r>
  <r>
    <x v="19"/>
    <x v="1"/>
    <s v="2022-03-01"/>
    <s v="Tachosil , matrice pour collage tissulaire"/>
    <s v="2022-03-01"/>
    <s v="TACHOSIL, matrice pour collage tissulaire"/>
    <x v="7"/>
    <x v="2"/>
    <s v="Fibrinogène/Thrombine"/>
    <d v="2023-02-02T00:00:00"/>
  </r>
  <r>
    <x v="19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2-02T00:00:00"/>
  </r>
  <r>
    <x v="19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2-02T00:00:00"/>
  </r>
  <r>
    <x v="19"/>
    <x v="3"/>
    <s v="2022-02-10"/>
    <s v="Rebetol 40 mg/ml , solution buvable"/>
    <s v=""/>
    <s v="REBETOL 40 mg/ml, solution buvable"/>
    <x v="0"/>
    <x v="2"/>
    <s v="Ribavirine"/>
    <d v="2023-02-02T00:00:00"/>
  </r>
  <r>
    <x v="19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2-02T00:00:00"/>
  </r>
  <r>
    <x v="19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2"/>
    <s v="Vincristine"/>
    <d v="2023-02-02T00:00:00"/>
  </r>
  <r>
    <x v="19"/>
    <x v="0"/>
    <s v="2022-01-04"/>
    <s v="PROPRANOLOL ACETLAB 5 mg/5 mL , solution injectable"/>
    <s v="2022-06-01"/>
    <s v="PROPRANOLOL ACETLAB 5 mg/5 mL, solution injectable"/>
    <x v="3"/>
    <x v="2"/>
    <s v="Propranolol"/>
    <d v="2023-02-02T00:00:00"/>
  </r>
  <r>
    <x v="19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2-02T00:00:00"/>
  </r>
  <r>
    <x v="19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2-02T00:00:00"/>
  </r>
  <r>
    <x v="19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2-02T00:00:00"/>
  </r>
  <r>
    <x v="19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2-02T00:00:00"/>
  </r>
  <r>
    <x v="19"/>
    <x v="2"/>
    <s v="2021-11-19"/>
    <s v="TIGREAT 2,5 mg , comprimés pelliculés"/>
    <s v=""/>
    <s v="TIGREAT 2,5 mg, comprimés pelliculés"/>
    <x v="0"/>
    <x v="2"/>
    <s v="Tigécycline"/>
    <d v="2023-02-02T00:00:00"/>
  </r>
  <r>
    <x v="19"/>
    <x v="2"/>
    <s v="2021-11-18"/>
    <s v="BRICANYL 0,5 mg/1 ml , solution injectable en ampoule"/>
    <s v=""/>
    <s v="BRICANYL 0,5 mg/1 ml, solution injectable en ampoule"/>
    <x v="12"/>
    <x v="2"/>
    <s v="Terbutaline"/>
    <d v="2023-02-02T00:00:00"/>
  </r>
  <r>
    <x v="19"/>
    <x v="2"/>
    <s v="2021-11-05"/>
    <s v="SOLUPRED 5 mg et 20 mg , comprimé orodispersible"/>
    <s v=""/>
    <s v="SOLUPRED 5 mg et 20 mg, comprimé orodispersible"/>
    <x v="2"/>
    <x v="2"/>
    <s v="Prednisolone"/>
    <d v="2023-02-02T00:00:00"/>
  </r>
  <r>
    <x v="19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2-02T00:00:00"/>
  </r>
  <r>
    <x v="19"/>
    <x v="0"/>
    <s v="2021-08-16"/>
    <s v="DIPENTUM  250 mg comprimé et DIPENTUM 500 mg comprimé"/>
    <s v=""/>
    <s v="DIPENTUM  250 mg comprimé et DIPENTUM 500 mg comprimé"/>
    <x v="8"/>
    <x v="2"/>
    <s v="Olsalazine sodique"/>
    <d v="2023-02-02T00:00:00"/>
  </r>
  <r>
    <x v="19"/>
    <x v="2"/>
    <s v="2021-08-12"/>
    <s v="INFRACYANINE 25 mg/10 ml , poudre et solvant pour solution injectable"/>
    <s v=""/>
    <s v="INFRACYANINE 25 mg/10 ml, poudre et solvant pour solution injectable"/>
    <x v="1"/>
    <x v="2"/>
    <s v="Indocyanine verte"/>
    <d v="2023-02-02T00:00:00"/>
  </r>
  <r>
    <x v="19"/>
    <x v="0"/>
    <s v="2021-07-28"/>
    <s v="BELUSTINE 40 mg , gélule"/>
    <s v=""/>
    <s v="BELUSTINE 40 mg, gélule"/>
    <x v="6"/>
    <x v="2"/>
    <s v="Lomustine"/>
    <d v="2023-02-02T00:00:00"/>
  </r>
  <r>
    <x v="19"/>
    <x v="0"/>
    <s v="2021-07-20"/>
    <s v="TOMUDEX 2 mg , poudre pour solution pour perfusion"/>
    <s v=""/>
    <s v="TOMUDEX 2 mg, poudre pour solution pour perfusion"/>
    <x v="6"/>
    <x v="2"/>
    <s v="Raltitrexed"/>
    <d v="2023-02-02T00:00:00"/>
  </r>
  <r>
    <x v="19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2-02T00:00:00"/>
  </r>
  <r>
    <x v="19"/>
    <x v="0"/>
    <s v="2021-07-09"/>
    <s v="EXACYL 1 g/10 ml,  solution buvable"/>
    <s v=""/>
    <s v="EXACYL 1 g/10 ml,  solution buvable"/>
    <x v="7"/>
    <x v="2"/>
    <s v="Tranexamique (acide)"/>
    <d v="2023-02-02T00:00:00"/>
  </r>
  <r>
    <x v="19"/>
    <x v="0"/>
    <s v="2021-05-19"/>
    <s v="SEMAP 20 mg , comprimé"/>
    <s v=""/>
    <s v="SEMAP 20 mg, comprimé"/>
    <x v="5"/>
    <x v="2"/>
    <s v="Penfluridol"/>
    <d v="2023-02-02T00:00:00"/>
  </r>
  <r>
    <x v="19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2-02T00:00:00"/>
  </r>
  <r>
    <x v="19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2-02T00:00:00"/>
  </r>
  <r>
    <x v="19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2-02T00:00:00"/>
  </r>
  <r>
    <x v="19"/>
    <x v="0"/>
    <s v="2021-04-26"/>
    <s v="ALKONATREM   150 mg, gélule (Chlorhydrate de déméclocycline)"/>
    <s v=""/>
    <s v="ALKONATREM   150 mg, gélule"/>
    <x v="0"/>
    <x v="2"/>
    <s v="Chlorhydrate de déméclocycline"/>
    <d v="2023-02-02T00:00:00"/>
  </r>
  <r>
    <x v="19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2-02T00:00:00"/>
  </r>
  <r>
    <x v="19"/>
    <x v="0"/>
    <s v="2021-04-19"/>
    <s v="VITRAKVI 20 mg/ml , solution buvable flacon de 100 ml"/>
    <s v=""/>
    <s v="VITRAKVI 20 mg/ml, solution buvable flacon de 100 ml"/>
    <x v="6"/>
    <x v="2"/>
    <s v="Larotrectinib"/>
    <d v="2023-02-02T00:00:00"/>
  </r>
  <r>
    <x v="19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2-02T00:00:00"/>
  </r>
  <r>
    <x v="19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2-02T00:00:00"/>
  </r>
  <r>
    <x v="19"/>
    <x v="2"/>
    <s v="2021-04-19"/>
    <s v="TOPIRAMATE SANDOZ 100 mg, comprimé pelliculé"/>
    <s v=""/>
    <s v="TOPIRAMATE SANDOZ 100 mg, comprimé pelliculé"/>
    <x v="5"/>
    <x v="2"/>
    <s v="Topiramate"/>
    <d v="2023-02-02T00:00:00"/>
  </r>
  <r>
    <x v="19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2-02T00:00:00"/>
  </r>
  <r>
    <x v="19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2-02T00:00:00"/>
  </r>
  <r>
    <x v="19"/>
    <x v="0"/>
    <s v="2021-04-19"/>
    <s v="ROPINIROLE MYLAN 0,5 mg  comprimé pelliculé"/>
    <s v=""/>
    <s v="ROPINIROLE MYLAN 0,5 mg  comprimé pelliculé"/>
    <x v="5"/>
    <x v="2"/>
    <s v="Ropinirole"/>
    <d v="2023-02-02T00:00:00"/>
  </r>
  <r>
    <x v="19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2-02T00:00:00"/>
  </r>
  <r>
    <x v="19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2-02T00:00:00"/>
  </r>
  <r>
    <x v="19"/>
    <x v="2"/>
    <s v="2021-04-19"/>
    <s v="MINIRIN SPRAY / MINIRIN et MINIRINMELT"/>
    <s v=""/>
    <s v="MINIRIN SPRAY / MINIRIN et MINIRINMELT"/>
    <x v="2"/>
    <x v="2"/>
    <s v="Desmopressine"/>
    <d v="2023-02-02T00:00:00"/>
  </r>
  <r>
    <x v="19"/>
    <x v="2"/>
    <s v="2021-04-19"/>
    <s v="LYTOS 520 mg , comprimé pelliculé"/>
    <s v=""/>
    <s v="LYTOS 520 mg, comprimé pelliculé"/>
    <x v="10"/>
    <x v="2"/>
    <s v="Clodronate de sodium"/>
    <d v="2023-02-02T00:00:00"/>
  </r>
  <r>
    <x v="19"/>
    <x v="0"/>
    <s v="2021-04-19"/>
    <s v="HYCAMTIN 0,25mg, gélule"/>
    <s v=""/>
    <s v="HYCAMTIN 0,25mg, gélule"/>
    <x v="6"/>
    <x v="2"/>
    <s v="Topotécane (chlorhydrate de)"/>
    <d v="2023-02-02T00:00:00"/>
  </r>
  <r>
    <x v="19"/>
    <x v="0"/>
    <s v="2021-04-19"/>
    <s v="FIRDAPSE 10 mg  comprimé"/>
    <s v=""/>
    <s v="FIRDAPSE 10 mg  comprimé"/>
    <x v="5"/>
    <x v="2"/>
    <s v="Amifampridine (phosphate d')"/>
    <d v="2023-02-02T00:00:00"/>
  </r>
  <r>
    <x v="19"/>
    <x v="0"/>
    <s v="2021-04-19"/>
    <s v="FERRIPROX 100 mg/ml , solution buvable"/>
    <s v=""/>
    <s v="FERRIPROX 100 mg/ml, solution buvable"/>
    <x v="1"/>
    <x v="2"/>
    <s v="Défériprone"/>
    <d v="2023-02-02T00:00:00"/>
  </r>
  <r>
    <x v="19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2-02T00:00:00"/>
  </r>
  <r>
    <x v="19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2"/>
    <s v="Dexaméthasone (phosphate sodique de)"/>
    <d v="2023-02-02T00:00:00"/>
  </r>
  <r>
    <x v="19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2-02T00:00:00"/>
  </r>
  <r>
    <x v="19"/>
    <x v="0"/>
    <s v="2021-04-19"/>
    <s v="CIMETIDINE ARROW 200 mg  comprimé effervescent"/>
    <s v=""/>
    <s v="CIMETIDINE ARROW 200 mg  comprimé effervescent"/>
    <x v="8"/>
    <x v="2"/>
    <s v="Cimétidine"/>
    <d v="2023-02-02T00:00:00"/>
  </r>
  <r>
    <x v="19"/>
    <x v="2"/>
    <s v="2021-04-19"/>
    <s v="CIMETIDINE 200 mg  comprimé effervescent"/>
    <s v=""/>
    <s v="CIMETIDINE 200 mg  comprimé effervescent"/>
    <x v="8"/>
    <x v="2"/>
    <s v="Cimétidine"/>
    <d v="2023-02-02T00:00:00"/>
  </r>
  <r>
    <x v="19"/>
    <x v="0"/>
    <s v="2021-04-19"/>
    <s v="ANSATIPINE 150 mg , gélule"/>
    <s v=""/>
    <s v="ANSATIPINE 150 mg, gélule"/>
    <x v="0"/>
    <x v="2"/>
    <s v="Rifabutine"/>
    <d v="2023-02-02T00:00:00"/>
  </r>
  <r>
    <x v="19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2-02T00:00:00"/>
  </r>
  <r>
    <x v="20"/>
    <x v="2"/>
    <s v="2023-03-01"/>
    <s v="Synarel 0,2 mg/dose, solution pour pulvérisation nasale – [nafaréline]"/>
    <s v=""/>
    <s v="SYNAREL 0,2 mg/dose, solution pour pulvérisation nasale"/>
    <x v="2"/>
    <x v="2"/>
    <s v="Nafaréline"/>
    <d v="2023-03-01T00:00:00"/>
  </r>
  <r>
    <x v="20"/>
    <x v="2"/>
    <s v="2023-03-01"/>
    <s v="Emend 125 mg, gélule – [aprépitant]"/>
    <s v=""/>
    <s v="EMEND 125 mg"/>
    <x v="8"/>
    <x v="2"/>
    <s v="Aprépitant"/>
    <d v="2023-03-01T00:00:00"/>
  </r>
  <r>
    <x v="20"/>
    <x v="2"/>
    <s v="2023-03-01"/>
    <s v="Recarbrio 500 mg/500 mg/250 mg, poudre pour solution pour perfusion – [cilastatine sodique, imipénem monohydraté, rélébactam monohydraté]"/>
    <s v=""/>
    <s v="RECARBRIO 500 mg/500 mg/250 mg, poudre pour solution pour perfusion"/>
    <x v="0"/>
    <x v="2"/>
    <s v="Cilastatine sodique, imipénem monohydraté, rélébactam monohydraté"/>
    <d v="2023-03-01T00:00:00"/>
  </r>
  <r>
    <x v="20"/>
    <x v="2"/>
    <s v="2023-03-01"/>
    <s v="NovoRapid 100 U/ml, solution injectable – [insuline asparte]"/>
    <s v=""/>
    <s v="NOVORAPID 100 U/ml, solution injectable"/>
    <x v="8"/>
    <x v="2"/>
    <s v="Insuline (Aspartate)"/>
    <d v="2023-03-01T00:00:00"/>
  </r>
  <r>
    <x v="20"/>
    <x v="2"/>
    <s v="2023-03-01"/>
    <s v="Emend 125 mg, poudre pour suspension buvable – [Aprépitant]"/>
    <s v=""/>
    <s v="EMEND 125 mg"/>
    <x v="8"/>
    <x v="2"/>
    <s v="Aprépitant"/>
    <d v="2023-03-01T00:00:00"/>
  </r>
  <r>
    <x v="20"/>
    <x v="2"/>
    <s v="2023-02-28"/>
    <s v="Amoxicilline-Clamoxyl toutes formes orales, tous dosages – [Amoxicilline]"/>
    <s v=""/>
    <s v="AMOXICILLINE-CLAMOXYL toutes formes orales, tous dosages"/>
    <x v="0"/>
    <x v="2"/>
    <s v="Amoxicilline"/>
    <d v="2023-03-01T00:00:00"/>
  </r>
  <r>
    <x v="20"/>
    <x v="0"/>
    <s v="2023-02-28"/>
    <s v="Fraxiparine et Fraxodi Viatris, solution injectable en seringue pré-remplie – [Nadroparine calcique]"/>
    <s v=""/>
    <s v="FRAXIPARINE et Fraxodi Viatris, solution injectable en seringue pré-remplie"/>
    <x v="7"/>
    <x v="2"/>
    <s v="Nadroparine calcique"/>
    <d v="2023-03-01T00:00:00"/>
  </r>
  <r>
    <x v="20"/>
    <x v="2"/>
    <s v="2023-02-27"/>
    <s v="Paracétamol – formes orales sèches et buvables, et suppositoires – [Paracétamol]"/>
    <s v=""/>
    <s v="PARACÉTAMOL – formes orales sèches et buvables, et suppositoires"/>
    <x v="5"/>
    <x v="2"/>
    <s v="Paracétamol"/>
    <d v="2023-03-01T00:00:00"/>
  </r>
  <r>
    <x v="20"/>
    <x v="1"/>
    <s v="2023-02-24"/>
    <s v="Nozinan 40 mg/ml, solution buvable – [Lévomépromazine (chlorhydrate de)]"/>
    <s v="2023-02-24"/>
    <s v="NOZINAN 40 mg/ml, solution buvable"/>
    <x v="5"/>
    <x v="2"/>
    <s v="Lévomépromazine (chlorhydrate de)"/>
    <d v="2023-03-01T00:00:00"/>
  </r>
  <r>
    <x v="20"/>
    <x v="2"/>
    <s v="2023-02-24"/>
    <s v="Prednisone 1 mg, 5 mg et 20 mg, comprimé sécable - [Prednisone]"/>
    <s v=""/>
    <s v="PREDNISONE 1 mg, 5 mg et 20 mg, comprimé sécable"/>
    <x v="2"/>
    <x v="2"/>
    <s v="Prednisone"/>
    <d v="2023-03-01T00:00:00"/>
  </r>
  <r>
    <x v="20"/>
    <x v="2"/>
    <s v="2023-02-24"/>
    <s v="Prednisolone 5mg et 20 mg, comprimé orodispersible et comprimé effervescent sécable – [Prednisolone (métasulfobenzoate sodique de)]"/>
    <s v=""/>
    <s v="PREDNISOLONE 5mg et 20 mg, comprimé orodispersible et comprimé effervescent sécable"/>
    <x v="2"/>
    <x v="2"/>
    <s v="Prednisolone (métasulfobenzoate sodique de)"/>
    <d v="2023-03-01T00:00:00"/>
  </r>
  <r>
    <x v="20"/>
    <x v="1"/>
    <s v="2023-02-24"/>
    <s v="Hexatrione 2 pour cent, suspension injectable (intra-articulaire) – [Hexacetonide de triamcinolone]"/>
    <s v="2023-02-24"/>
    <s v="HEXATRIONE 2 pour cent, suspension injectable (intra-articulaire)"/>
    <x v="2"/>
    <x v="2"/>
    <s v="Hexacetonide de triamcinolone"/>
    <d v="2023-03-01T00:00:00"/>
  </r>
  <r>
    <x v="20"/>
    <x v="0"/>
    <s v="2023-02-23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3-01T00:00:00"/>
  </r>
  <r>
    <x v="20"/>
    <x v="0"/>
    <s v="2023-02-23"/>
    <s v="Sinetrav 40 microgrammes/mL, collyre en solution – [travoprost]"/>
    <s v=""/>
    <s v="SINETRAV 40 microgrammes/mL, collyre en solution"/>
    <x v="4"/>
    <x v="2"/>
    <s v="Travoprost"/>
    <d v="2023-03-01T00:00:00"/>
  </r>
  <r>
    <x v="20"/>
    <x v="2"/>
    <s v="2023-02-22"/>
    <s v="Exforge HCT tout dosage, comprimé pelliculé - [Bésilate d’amlodipine, hydrochlorothiazide, valsartan]"/>
    <s v=""/>
    <s v="EXFORGE HCT tout dosage, comprimé pelliculé"/>
    <x v="3"/>
    <x v="2"/>
    <s v="Bésilate d’amlodipine / Hydrochlorothiazide / Valsartan"/>
    <d v="2023-03-01T00:00:00"/>
  </r>
  <r>
    <x v="20"/>
    <x v="2"/>
    <s v="2023-02-21"/>
    <s v="Méthotrexate Teva 10 pour cent 1 g/10 mL et 5 g/50 mL, solution injectable – [méthotrexate]"/>
    <s v=""/>
    <s v="METHOTREXATE Teva 10 pour cent 1 g/10 mL et 5 g/50 mL, solution injectable"/>
    <x v="6"/>
    <x v="2"/>
    <s v="Méthotrexate"/>
    <d v="2023-03-01T00:00:00"/>
  </r>
  <r>
    <x v="20"/>
    <x v="2"/>
    <s v="2023-02-21"/>
    <s v="Doliprane, formes pédiatriques – [paracétamol]"/>
    <s v=""/>
    <s v="DOLIPRANE, formes pédiatriques"/>
    <x v="5"/>
    <x v="2"/>
    <s v="Paracétamol"/>
    <d v="2023-03-01T00:00:00"/>
  </r>
  <r>
    <x v="20"/>
    <x v="2"/>
    <s v="2023-02-21"/>
    <s v="Efferalganmed pédiatrique 30 mg/ml, solution buvable en flacons de 90 ml et 150 ml – [paracétamol]"/>
    <s v=""/>
    <s v="EFFERALGANMED pédiatrique 30 mg/ml, solution buvable en flacons de 90 ml et 150 ml"/>
    <x v="5"/>
    <x v="2"/>
    <s v="Paracétamol"/>
    <d v="2023-03-01T00:00:00"/>
  </r>
  <r>
    <x v="20"/>
    <x v="1"/>
    <s v="2023-02-20"/>
    <s v="Lyumjev 100 unités/mL, Junior KwikPen solution injectable en stylo prérempli – [insuline lispro]"/>
    <s v="2023-02-20"/>
    <s v="LYUMJEV 100 unités/mL, Junior KwikPen solution injectable en stylo prérempli"/>
    <x v="8"/>
    <x v="2"/>
    <s v="Insuline lispro"/>
    <d v="2023-03-01T00:00:00"/>
  </r>
  <r>
    <x v="20"/>
    <x v="2"/>
    <s v="2023-02-20"/>
    <s v="Flixotide Diskus 100 µg/dose, poudre pour inhalation en récipient unidose – [propionate de fluticasone]"/>
    <s v=""/>
    <s v="FLIXOTIDE Diskus 100 µg/dose, poudre pour inhalation en récipient unidose"/>
    <x v="12"/>
    <x v="2"/>
    <s v="Fluticasone (propionate de)"/>
    <d v="2023-03-01T00:00:00"/>
  </r>
  <r>
    <x v="20"/>
    <x v="2"/>
    <s v="2023-02-20"/>
    <s v="Pazenir 5 mg/mL, poudre pour dispersion pour perfusion – [nab-paclitaxel]"/>
    <s v=""/>
    <s v="PAZENIR 5 mg/mL, poudre pour dispersion pour perfusion"/>
    <x v="6"/>
    <x v="2"/>
    <s v="Paclitaxel"/>
    <d v="2023-03-01T00:00:00"/>
  </r>
  <r>
    <x v="20"/>
    <x v="2"/>
    <s v="2023-02-20"/>
    <s v="Abraxane 5 mg/ml, poudre pour suspension injectable pour perfusion – [nab-paclitaxel]"/>
    <s v=""/>
    <s v="ABRAXANE 5 mg/ml, poudre pour dispersion pour perfusion"/>
    <x v="6"/>
    <x v="2"/>
    <s v="Paclitaxel"/>
    <d v="2023-03-01T00:00:00"/>
  </r>
  <r>
    <x v="20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03-01T00:00:00"/>
  </r>
  <r>
    <x v="20"/>
    <x v="1"/>
    <s v="2023-02-17"/>
    <s v="Cardioxane 500 mg, poudre pour solution pour perfusion – [dexrazoxane]"/>
    <s v="2023-02-17"/>
    <s v="CARDIOXANE 500 mg, poudre pour solution pour perfusion"/>
    <x v="1"/>
    <x v="2"/>
    <s v="Dexrazoxane"/>
    <d v="2023-03-01T00:00:00"/>
  </r>
  <r>
    <x v="20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03-01T00:00:00"/>
  </r>
  <r>
    <x v="20"/>
    <x v="0"/>
    <s v="2023-02-17"/>
    <s v="Trasylol 500 000 UIK/50 mL, solution injectable – [aprotinine]"/>
    <s v=""/>
    <s v="TRASYLOL 500 000 UIK/50 mL, solution injectable"/>
    <x v="7"/>
    <x v="2"/>
    <s v="Aprotinine"/>
    <d v="2023-03-01T00:00:00"/>
  </r>
  <r>
    <x v="20"/>
    <x v="0"/>
    <s v="2023-02-16"/>
    <s v="Iomeron 250 (250 mg Iode/mL), solution injectable – [ioméprol]"/>
    <s v=""/>
    <s v="IOMERON 250 (250 mg Iode/mL), solution injectable"/>
    <x v="1"/>
    <x v="2"/>
    <s v="Ioméprol"/>
    <d v="2023-03-01T00:00:00"/>
  </r>
  <r>
    <x v="20"/>
    <x v="2"/>
    <s v="2023-02-16"/>
    <s v="Iomeron 400 (400 mg Iode/mL), solution injectable Flacon de 150 mL – trousse pour injecteur CT-Exprès – [ioméprol]"/>
    <s v=""/>
    <s v="IOMERON 400 (400 mg Iode/mL), solution injectable Flacon de 150 mL – trousse pour injecteur CT-Exprès"/>
    <x v="1"/>
    <x v="2"/>
    <s v="Ioméprol"/>
    <d v="2023-03-01T00:00:00"/>
  </r>
  <r>
    <x v="20"/>
    <x v="2"/>
    <s v="2023-02-16"/>
    <s v="Sabril 500 mg, granulés pour solution buvable en sachet-dose – [vigabatrine]"/>
    <s v=""/>
    <s v="SABRIL 500 mg, granulés pour solution buvable en sachet-dose"/>
    <x v="5"/>
    <x v="2"/>
    <s v="Vigabatrine"/>
    <d v="2023-03-01T00:00:00"/>
  </r>
  <r>
    <x v="20"/>
    <x v="1"/>
    <s v="2023-02-16"/>
    <s v="Retrovir 10 mg/ml, solution à diluer pour perfusion – [zidovudine]"/>
    <s v="2023-02-16"/>
    <s v="RETROVIR 10 mg/ml, solution à diluer pour perfusion"/>
    <x v="0"/>
    <x v="2"/>
    <s v="Zidovudine"/>
    <d v="2023-03-01T00:00:00"/>
  </r>
  <r>
    <x v="20"/>
    <x v="0"/>
    <s v="2023-02-16"/>
    <s v="Rulid 50 mg, comprimé sécable pour suspension buvable – [roxithromycine]"/>
    <s v=""/>
    <s v="RULID 50 mg, comprimé sécable pour suspension buvable"/>
    <x v="0"/>
    <x v="2"/>
    <s v="Roxithromycine"/>
    <d v="2023-03-01T00:00:00"/>
  </r>
  <r>
    <x v="20"/>
    <x v="2"/>
    <s v="2023-02-16"/>
    <s v="Tofranil 10 mg, comprimé enrobé – [Imipramine]"/>
    <s v=""/>
    <s v="TOFRANIL 10 mg, comprimé enrobé "/>
    <x v="5"/>
    <x v="2"/>
    <s v="Imipramine"/>
    <d v="2023-03-01T00:00:00"/>
  </r>
  <r>
    <x v="20"/>
    <x v="2"/>
    <s v="2023-02-15"/>
    <s v="Tiapridal 100 mg/2 ml, solution injectable – [tiapride (chlorhydrate de)]"/>
    <s v=""/>
    <s v="TIAPRIDAL 100 mg/2 ml, solution injectable"/>
    <x v="5"/>
    <x v="2"/>
    <s v="Tiapride (chlorhydrate de)"/>
    <d v="2023-03-01T00:00:00"/>
  </r>
  <r>
    <x v="20"/>
    <x v="2"/>
    <s v="2023-02-15"/>
    <s v="Nulojix 250 mg, poudre pour solution à diluer pour perfusion – [bélatacept]"/>
    <s v=""/>
    <s v="NULOJIX 250 mg, poudre pour solution à diluer pour perfusion"/>
    <x v="6"/>
    <x v="2"/>
    <s v="Bélatacept"/>
    <d v="2023-03-01T00:00:00"/>
  </r>
  <r>
    <x v="20"/>
    <x v="3"/>
    <s v="2023-02-15"/>
    <s v="Glucagen 1 mg/ml, poudre et solvant pour solution injectable  – [Glucagon (chlorhydrate de)]"/>
    <s v=""/>
    <s v="GLUCAGEN 1 mg/ml, poudre et solvant pour solution injectable"/>
    <x v="2"/>
    <x v="2"/>
    <s v="Glucagon"/>
    <d v="2023-03-01T00:00:00"/>
  </r>
  <r>
    <x v="20"/>
    <x v="2"/>
    <s v="2023-02-14"/>
    <s v="Rovamycine 1,5 millions d'unites internationales, lyophilisat pour usage parentéral – [spiramycine (adipate de)]"/>
    <s v=""/>
    <s v="ROVAMYCINE 1,5 millions d'unites internationales, lyophilisat pour usage parentéral"/>
    <x v="0"/>
    <x v="2"/>
    <s v="Spiramycine (adipate de)"/>
    <d v="2023-03-01T00:00:00"/>
  </r>
  <r>
    <x v="20"/>
    <x v="1"/>
    <s v="2023-02-14"/>
    <s v="Azactam 1g, poudre et solution pour usage parentéral – [Aztréonam]"/>
    <s v="2023-02-14"/>
    <s v="AZACTAM 1g poudre et solution pour usage parentéral"/>
    <x v="0"/>
    <x v="2"/>
    <s v="Aztréonam"/>
    <d v="2023-03-01T00:00:00"/>
  </r>
  <r>
    <x v="20"/>
    <x v="0"/>
    <s v="2023-02-14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3-01T00:00:00"/>
  </r>
  <r>
    <x v="20"/>
    <x v="0"/>
    <s v="2023-02-14"/>
    <s v="Xylocaïne 10 mg/ml sans conservateur, solution injectable - [chlorhydrate de lidocaïne]"/>
    <s v=""/>
    <s v="XYLOCAINE 10 mg/ml sans conservateur, solution injectable"/>
    <x v="5"/>
    <x v="2"/>
    <s v="Chlorhydrate de lidocaïne"/>
    <d v="2023-03-01T00:00:00"/>
  </r>
  <r>
    <x v="20"/>
    <x v="0"/>
    <s v="2023-02-14"/>
    <s v="Xylocaïne 5 mg/ml sans conservateur, solution injectable – [chlorhydrate de lidocaïne]"/>
    <s v=""/>
    <s v="XYLOCAINE 5 mg/ml sans conservateur, solution injectable"/>
    <x v="5"/>
    <x v="2"/>
    <s v="Chlorhydrate de lidocaïne"/>
    <d v="2023-03-01T00:00:00"/>
  </r>
  <r>
    <x v="20"/>
    <x v="0"/>
    <s v="2023-02-14"/>
    <s v="Actilyse 2 mg, poudre pour solution injectable et perfusion – [altéplase]"/>
    <s v=""/>
    <s v="ACTILYSE 2 mg, poudre pour solution injectable et perfusion"/>
    <x v="7"/>
    <x v="2"/>
    <s v="Altéplase"/>
    <d v="2023-03-01T00:00:00"/>
  </r>
  <r>
    <x v="20"/>
    <x v="2"/>
    <s v="2023-02-13"/>
    <s v="Monoprost 50 microgrammes/ml, collyre en solution en récipient unidose – [Latanoprost]"/>
    <s v=""/>
    <s v="MONOPROST 50 microgrammes/ml, collyre en solution en récipient unidose"/>
    <x v="4"/>
    <x v="2"/>
    <s v="Latanoprost"/>
    <d v="2023-03-01T00:00:00"/>
  </r>
  <r>
    <x v="20"/>
    <x v="0"/>
    <s v="2023-02-13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3-01T00:00:00"/>
  </r>
  <r>
    <x v="20"/>
    <x v="2"/>
    <s v="2023-02-13"/>
    <s v="Xylocaïne 10 mg/ml Adrénaline 0,005 mg/ml, solution injectable – [Adrénaline - Lidocaïne]"/>
    <s v=""/>
    <s v="XYLOCAINE 10 mg/ml ADRENALINE 0,005 mg/ml, solution injectable"/>
    <x v="5"/>
    <x v="2"/>
    <s v="Adrénaline / Lidocaïne"/>
    <d v="2023-03-01T00:00:00"/>
  </r>
  <r>
    <x v="20"/>
    <x v="0"/>
    <s v="2023-02-13"/>
    <s v="Ozidia 5 mg, comprimé à libération prolongée – [Glipizide]"/>
    <s v=""/>
    <s v="OZIDIA 5 mg, comprimé à libération prolongée"/>
    <x v="8"/>
    <x v="2"/>
    <s v="Glipizide"/>
    <d v="2023-03-01T00:00:00"/>
  </r>
  <r>
    <x v="20"/>
    <x v="2"/>
    <s v="2023-02-13"/>
    <s v="Ciflox 200 mg/100 mL, solution pour perfusion (IV) – [ciprofloxacine]"/>
    <s v=""/>
    <s v="CIFLOX 200 mg/100 mL, solution pour perfusion (IV)"/>
    <x v="0"/>
    <x v="2"/>
    <s v="Ciprofloxacine"/>
    <d v="2023-03-01T00:00:00"/>
  </r>
  <r>
    <x v="20"/>
    <x v="0"/>
    <s v="2023-02-13"/>
    <s v="Eurelix 6 mg, gélule gastro-résistante – [pirétanide]"/>
    <s v=""/>
    <s v="EURELIX 6 mg, gélule gastro-résistante"/>
    <x v="3"/>
    <x v="2"/>
    <s v="Pirétanide"/>
    <d v="2023-03-01T00:00:00"/>
  </r>
  <r>
    <x v="20"/>
    <x v="0"/>
    <s v="2023-02-10"/>
    <s v="Hycamtin 1 mg, gélule – [topotécane (chlorhydrate de)]"/>
    <s v=""/>
    <s v="HYCAMTIN 1 mg, gélule"/>
    <x v="6"/>
    <x v="2"/>
    <s v="Topotécane (chlorhydrate de)"/>
    <d v="2023-03-01T00:00:00"/>
  </r>
  <r>
    <x v="20"/>
    <x v="2"/>
    <s v="2023-02-10"/>
    <s v="Acétate de cyproterone Arrow 100 mg, comprimé sécable – [Cyprotérone (acétate de)]"/>
    <s v=""/>
    <s v="ACETATE DE CYPROTERONE Arrow 100 mg, comprimé sécable"/>
    <x v="11"/>
    <x v="2"/>
    <s v="Cyprotérone (acétate de)"/>
    <d v="2023-03-01T00:00:00"/>
  </r>
  <r>
    <x v="20"/>
    <x v="2"/>
    <s v="2023-02-10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03-01T00:00:00"/>
  </r>
  <r>
    <x v="20"/>
    <x v="2"/>
    <s v="2023-02-09"/>
    <s v="Roxithromycine Teva 100 mg, comprimé pelliculé – [roxithromycine]"/>
    <s v=""/>
    <s v="ROXITHROMYCINE Teva 100 mg, comprimé pelliculé"/>
    <x v="0"/>
    <x v="2"/>
    <s v="Roxithromycine"/>
    <d v="2023-03-01T00:00:00"/>
  </r>
  <r>
    <x v="20"/>
    <x v="0"/>
    <s v="2023-02-09"/>
    <s v="Spécialités à base de roxithromycine 150 mg, comprimé pelliculé – [roxithromycine]"/>
    <s v=""/>
    <s v="SPÉCIALITÉS à base de roxithromycine 150 mg, comprimé pelliculé"/>
    <x v="0"/>
    <x v="2"/>
    <s v="Roxithromycine"/>
    <d v="2023-03-01T00:00:00"/>
  </r>
  <r>
    <x v="20"/>
    <x v="2"/>
    <s v="2023-02-09"/>
    <s v="Actilyse 10, 20, 50 mg , poudre pour solution injectable et perfusion – [altéplase]"/>
    <s v=""/>
    <s v="ACTILYSE 10, 20, 50 mg , poudre pour solution injectable et perfusion"/>
    <x v="7"/>
    <x v="2"/>
    <s v="Altéplase"/>
    <d v="2023-03-01T00:00:00"/>
  </r>
  <r>
    <x v="20"/>
    <x v="2"/>
    <s v="2023-02-09"/>
    <s v="RoActemra 162 mg, solution injectable en seringue préremplie - [Tocilizumab]"/>
    <s v=""/>
    <s v="ROACTEMRA 162 mg, solution injectable en seringue préremplie"/>
    <x v="6"/>
    <x v="2"/>
    <s v="Tocilizumab"/>
    <d v="2023-03-01T00:00:00"/>
  </r>
  <r>
    <x v="20"/>
    <x v="2"/>
    <s v="2023-02-09"/>
    <s v="RoActemra 162 mg, solution injectable en stylo prérempli - [Tocilizumab]"/>
    <s v=""/>
    <s v="ROACTEMRA 162 mg, solution injectable en stylo prérempli"/>
    <x v="6"/>
    <x v="2"/>
    <s v="Tocilizumab"/>
    <d v="2023-03-01T00:00:00"/>
  </r>
  <r>
    <x v="20"/>
    <x v="1"/>
    <s v="2023-02-09"/>
    <s v="Proglicem 100 mg, gélule  – [Diazoxide]"/>
    <s v="2023-02-08"/>
    <s v="PROGLICEM 100 mg, gélule "/>
    <x v="3"/>
    <x v="2"/>
    <s v="Diazoxide"/>
    <d v="2023-03-01T00:00:00"/>
  </r>
  <r>
    <x v="20"/>
    <x v="2"/>
    <s v="2023-02-08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3-01T00:00:00"/>
  </r>
  <r>
    <x v="20"/>
    <x v="2"/>
    <s v="2023-02-08"/>
    <s v="Zeclar 0,5 g, poudre pour solution à diluer pour perfusion – [clarithromycine]"/>
    <s v=""/>
    <s v="ZECLAR 0,5 g, poudre pour solution à diluer pour perfusion"/>
    <x v="0"/>
    <x v="2"/>
    <s v="Clarithromycine"/>
    <d v="2023-03-01T00:00:00"/>
  </r>
  <r>
    <x v="20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03-01T00:00:00"/>
  </r>
  <r>
    <x v="20"/>
    <x v="1"/>
    <s v="2023-02-07"/>
    <s v="Targretin 75 mg, capsule molle – [bexarotène]"/>
    <s v="2023-02-07"/>
    <s v="TARGRETIN 75 mg, capsule molle"/>
    <x v="6"/>
    <x v="2"/>
    <s v="Bexarotène"/>
    <d v="2023-03-01T00:00:00"/>
  </r>
  <r>
    <x v="20"/>
    <x v="2"/>
    <s v="2023-02-07"/>
    <s v="L-Thyroxine Serb 200 microgrammes/mL, solution injectable/pour perfusion – [lévothyroxine sodique]"/>
    <s v=""/>
    <s v="L-THYROXINE Serb 200 microgrammes/mL, solution injectable/pour perfusion"/>
    <x v="2"/>
    <x v="2"/>
    <s v="Lévothyroxine sodique"/>
    <d v="2023-03-01T00:00:00"/>
  </r>
  <r>
    <x v="20"/>
    <x v="2"/>
    <s v="2023-02-07"/>
    <s v="Creon 35 000 U, gélule gastrorésistante – [pancréatine]"/>
    <s v=""/>
    <s v="CREON 35 000 U, gélule gastrorésistante"/>
    <x v="8"/>
    <x v="2"/>
    <s v="Pancréatine"/>
    <d v="2023-03-01T00:00:00"/>
  </r>
  <r>
    <x v="20"/>
    <x v="2"/>
    <s v="2023-02-07"/>
    <s v="Visudyne 15 mg, poudre pour solution pour perfusion -[Vertéporfine ]"/>
    <s v=""/>
    <s v="VISUDYNE 15 mg  poudre pour solution pour perfusion"/>
    <x v="4"/>
    <x v="2"/>
    <s v="Vertéporfine "/>
    <d v="2023-03-01T00:00:00"/>
  </r>
  <r>
    <x v="20"/>
    <x v="2"/>
    <s v="2023-02-03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03-01T00:00:00"/>
  </r>
  <r>
    <x v="20"/>
    <x v="2"/>
    <s v="2023-02-03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03-01T00:00:00"/>
  </r>
  <r>
    <x v="20"/>
    <x v="2"/>
    <s v="2023-02-03"/>
    <s v="Dalacine 75 mg, gélule – [clindamycine (chlorhydrate de) hydraté]"/>
    <s v=""/>
    <s v="DALACINE 75 mg, gélule"/>
    <x v="0"/>
    <x v="2"/>
    <s v="Clindamycine (chlorhydrate de) hydraté"/>
    <d v="2023-03-01T00:00:00"/>
  </r>
  <r>
    <x v="20"/>
    <x v="2"/>
    <s v="2023-02-01"/>
    <s v="Zithromax 40 mg/ml enfants, poudre pour suspension buvable – [Azithromycine]"/>
    <s v=""/>
    <s v="ZITHROMAX 40 mg/ml enfants, poudre pour suspension buvable"/>
    <x v="0"/>
    <x v="2"/>
    <s v="Azithromycine"/>
    <d v="2023-03-01T00:00:00"/>
  </r>
  <r>
    <x v="20"/>
    <x v="2"/>
    <s v="2023-02-01"/>
    <s v="Montélukast comprimé 5 mg et 10 mg – [montélukast sodique]"/>
    <s v=""/>
    <s v="MONTELUKAST comprimé 5 mg et 10 mg"/>
    <x v="12"/>
    <x v="2"/>
    <s v="Montélukast sodique"/>
    <d v="2023-03-01T00:00:00"/>
  </r>
  <r>
    <x v="20"/>
    <x v="1"/>
    <s v="2023-02-01"/>
    <s v="Rivotril 2 mg, comprimé quadrisécable – [clonazépam]"/>
    <s v="2023-02-01"/>
    <s v="RIVOTRIL 2 mg, comprimé quadrisécable"/>
    <x v="5"/>
    <x v="2"/>
    <s v="Clonazépam"/>
    <d v="2023-03-01T00:00:00"/>
  </r>
  <r>
    <x v="20"/>
    <x v="2"/>
    <s v="2023-02-01"/>
    <s v="Cernevit, poudre pour solution injectable ou pour perfusion – [association de vitamines hydrosolubles et liposolubles]"/>
    <s v=""/>
    <s v="CERNEVIT, poudre pour solution injectable ou pour perfusion"/>
    <x v="7"/>
    <x v="2"/>
    <s v="Association de vitamines hydrosolubles et liposolubles"/>
    <d v="2023-03-01T00:00:00"/>
  </r>
  <r>
    <x v="20"/>
    <x v="0"/>
    <s v="2023-01-31"/>
    <s v="Quinimax 125 mg, comprimé pelliculé sécable – [quinine – quinidine – cinchonine – cinchonidine]"/>
    <s v=""/>
    <s v="QUINIMAX 125 mg, comprimé pelliculé sécable"/>
    <x v="9"/>
    <x v="2"/>
    <s v="Quinine / quinidine / cinchonine / cinchonidine"/>
    <d v="2023-03-01T00:00:00"/>
  </r>
  <r>
    <x v="20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3-01T00:00:00"/>
  </r>
  <r>
    <x v="20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3-01T00:00:00"/>
  </r>
  <r>
    <x v="20"/>
    <x v="2"/>
    <s v="2023-01-30"/>
    <s v="Metalyse 10000 unités, poudre et solvant pour solution injectable – [Ténectéplas]"/>
    <s v=""/>
    <s v="METALYSE 10000 unités, poudre et solvant pour solution injectable"/>
    <x v="7"/>
    <x v="2"/>
    <s v="Ténectéplase"/>
    <d v="2023-03-01T00:00:00"/>
  </r>
  <r>
    <x v="20"/>
    <x v="2"/>
    <s v="2023-01-30"/>
    <s v="Dopamine 5mg/ml, solution pour perfusion – [dopamine (chlorhydrate de)]"/>
    <s v=""/>
    <s v="DOPAMINE 5mg/ml, solution pour perfusion"/>
    <x v="3"/>
    <x v="2"/>
    <s v="Dopamine (chlorhydrate de)"/>
    <d v="2023-03-01T00:00:00"/>
  </r>
  <r>
    <x v="20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3-01T00:00:00"/>
  </r>
  <r>
    <x v="20"/>
    <x v="2"/>
    <s v="2023-01-27"/>
    <s v="Cefuroxime-Zinnat forme comprimé, tous dosages – [Cefuroxime]"/>
    <s v=""/>
    <s v="CEFUROXIME-ZINNAT forme comprimé, tous dosages"/>
    <x v="0"/>
    <x v="2"/>
    <s v="Cefuroxime"/>
    <d v="2023-03-01T00:00:00"/>
  </r>
  <r>
    <x v="20"/>
    <x v="2"/>
    <s v="2023-01-27"/>
    <s v="Cefixime-Oroken toutes formes orales – [Cefixime]"/>
    <s v=""/>
    <s v="CEFIXIME - Oroken toutes formes orales"/>
    <x v="0"/>
    <x v="2"/>
    <s v="Cefixime"/>
    <d v="2023-03-01T00:00:00"/>
  </r>
  <r>
    <x v="20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3-01T00:00:00"/>
  </r>
  <r>
    <x v="20"/>
    <x v="0"/>
    <s v="2023-01-27"/>
    <s v="Héparine Choay 25 000 UI/5 ml, solution injectable – [héparine sodique]"/>
    <s v=""/>
    <s v="HEPARINE Choay 25 000 UI/5 ml  solution injectable"/>
    <x v="7"/>
    <x v="2"/>
    <s v="Héparine sodique"/>
    <d v="2023-03-01T00:00:00"/>
  </r>
  <r>
    <x v="20"/>
    <x v="0"/>
    <s v="2023-01-27"/>
    <s v="Laroscorbine 1 g/5 ml, solution injectable I.V. en ampoule – [acide ascorbique]"/>
    <s v=""/>
    <s v="LAROSCOBINE 1 g/5 ml, solution injectable I.V. en ampoule"/>
    <x v="8"/>
    <x v="2"/>
    <s v="Acide ascorbique"/>
    <d v="2023-03-01T00:00:00"/>
  </r>
  <r>
    <x v="20"/>
    <x v="0"/>
    <s v="2023-01-27"/>
    <s v="Tofranil 25 mg, comprimé enrobé  – [Imipramine]"/>
    <s v=""/>
    <s v="TOFRANIL 25 mg, comprimé enrobé "/>
    <x v="5"/>
    <x v="2"/>
    <s v="Imipramine"/>
    <d v="2023-03-01T00:00:00"/>
  </r>
  <r>
    <x v="20"/>
    <x v="1"/>
    <s v="2023-01-26"/>
    <s v="Fungizone nourrissons et enfants 10 %, suspension buvable – [Amphotéricine B]"/>
    <s v="2023-01-26"/>
    <s v="FUNGIZONE nourrissons et enfants 10%, suspension buvable"/>
    <x v="0"/>
    <x v="2"/>
    <s v="Amphotéricine B"/>
    <d v="2023-03-01T00:00:00"/>
  </r>
  <r>
    <x v="20"/>
    <x v="0"/>
    <s v="2023-01-25"/>
    <s v="Neuleptil 1 pour cent, solution buvable – [propériciazine]"/>
    <s v=""/>
    <s v="NEULEPTIL 1 pour cent, solution buvable"/>
    <x v="5"/>
    <x v="2"/>
    <s v="Propériciazine"/>
    <d v="2023-03-01T00:00:00"/>
  </r>
  <r>
    <x v="20"/>
    <x v="2"/>
    <s v="2023-01-24"/>
    <s v="Tekcis 2-50 GBq, générateur radiopharmaceutique – [sodium (molybdate (VI) [99 Mo] de)]"/>
    <s v=""/>
    <s v="TEKCIS 2-50 GBq, générateur radiopharmaceutique"/>
    <x v="1"/>
    <x v="2"/>
    <s v="Sodium (molybdate (VI) [99 Mo] de)"/>
    <d v="2023-03-01T00:00:00"/>
  </r>
  <r>
    <x v="20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3-01T00:00:00"/>
  </r>
  <r>
    <x v="20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3-01T00:00:00"/>
  </r>
  <r>
    <x v="20"/>
    <x v="2"/>
    <s v="2023-01-23"/>
    <s v="Pyostacine 500 mg, comprimé pelliculé – [Pristinamycine]"/>
    <s v=""/>
    <s v="PYOSTACINE 500 mg, comprimé pelliculé"/>
    <x v="0"/>
    <x v="2"/>
    <s v="Pristinamycine"/>
    <d v="2023-03-01T00:00:00"/>
  </r>
  <r>
    <x v="20"/>
    <x v="2"/>
    <s v="2023-01-23"/>
    <s v="Hydrocortancyl 2,5 pour cent, suspension injectable – [prednisolone (acétate de)]"/>
    <s v=""/>
    <s v="HYDROCORTANCYL 2,5 pour cent, suspension injectable"/>
    <x v="2"/>
    <x v="2"/>
    <s v="Prednisolone (acétate de)"/>
    <d v="2023-03-01T00:00:00"/>
  </r>
  <r>
    <x v="20"/>
    <x v="0"/>
    <s v="2023-01-23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3-01T00:00:00"/>
  </r>
  <r>
    <x v="20"/>
    <x v="0"/>
    <s v="2023-01-23"/>
    <s v="Miostat 100 microgrammes/ml, solution injectable pour voie intra-oculaire – [carbachol]"/>
    <s v=""/>
    <s v="MIOSTAT 100 microgrammes/ml, solution injectable pour voie intra-oculaire"/>
    <x v="4"/>
    <x v="2"/>
    <s v="Carbachol"/>
    <d v="2023-03-01T00:00:00"/>
  </r>
  <r>
    <x v="20"/>
    <x v="2"/>
    <s v="2023-01-23"/>
    <s v="Oracilline 1 000 000 UI, comprimé sécable – [phénoxyméthylpénicilline]"/>
    <s v=""/>
    <s v="ORACILLINE 1 000 000 UI, comprimé sécable"/>
    <x v="0"/>
    <x v="2"/>
    <s v="Phénoxyméthylpénicilline"/>
    <d v="2023-03-01T00:00:00"/>
  </r>
  <r>
    <x v="20"/>
    <x v="2"/>
    <s v="2023-01-20"/>
    <s v="Spécialités à base de lévofloxacine 500 mg, comprimé pelliculé sécable – [lévofloxacine]"/>
    <s v=""/>
    <s v="SPÉCIALITÉS à base de lévofloxacine 500 mg, comprimé pelliculé sécable"/>
    <x v="0"/>
    <x v="2"/>
    <s v="Lévofloxacine"/>
    <d v="2023-03-01T00:00:00"/>
  </r>
  <r>
    <x v="20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3-01T00:00:00"/>
  </r>
  <r>
    <x v="20"/>
    <x v="2"/>
    <s v="2023-01-20"/>
    <s v="Lactate de sodium AP-HP 11,2 % (m/V) solution pour perfusion – [lactate de sodium]"/>
    <s v=""/>
    <s v="LACTATE DE SODIUM AP-HP 11,2 % (m/V) solution pour perfusion"/>
    <x v="7"/>
    <x v="2"/>
    <s v="Solutions électrolytiques"/>
    <d v="2023-03-01T00:00:00"/>
  </r>
  <r>
    <x v="20"/>
    <x v="2"/>
    <s v="2023-01-20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3-01T00:00:00"/>
  </r>
  <r>
    <x v="20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3-01T00:00:00"/>
  </r>
  <r>
    <x v="20"/>
    <x v="2"/>
    <s v="2023-01-19"/>
    <s v="Flixotide 50 microgrammes/dose, suspension pour inhalation en flacon pressurisé – [fluticasone]"/>
    <s v=""/>
    <s v="FLIXOTIDE 50 microgrammes/dose, suspension pour inhalation en flacon pressurisé"/>
    <x v="12"/>
    <x v="2"/>
    <s v="Fluticasone (propionate de)"/>
    <d v="2023-03-01T00:00:00"/>
  </r>
  <r>
    <x v="20"/>
    <x v="1"/>
    <s v="2023-01-19"/>
    <s v="Ventoline 2,5 mg/2,5 ml, solution pour inhalation par nébuliseur en récipient unidose – [Salbutamol (sulfate de))]"/>
    <s v="2023-01-19"/>
    <s v="VENTOLINE 2,5 mg/2,5 ml, solution pour inhalation par nébuliseur en récipient unidose"/>
    <x v="12"/>
    <x v="2"/>
    <s v="Salbutamol"/>
    <d v="2023-03-01T00:00:00"/>
  </r>
  <r>
    <x v="20"/>
    <x v="2"/>
    <s v="2023-01-19"/>
    <s v="Cefpodoxime - Orelox toutes formes orales  – [Cefpodoxime]"/>
    <s v=""/>
    <s v="CEFPODOXIME - Orelox toutes formes orales "/>
    <x v="0"/>
    <x v="2"/>
    <s v="Cefpodoxime"/>
    <d v="2023-03-01T00:00:00"/>
  </r>
  <r>
    <x v="20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3-01T00:00:00"/>
  </r>
  <r>
    <x v="20"/>
    <x v="2"/>
    <s v="2023-01-18"/>
    <s v="Tasigna 50 mg, gélule – [nilotinib]"/>
    <s v=""/>
    <s v="TASIGNA 50 mg, gélule"/>
    <x v="6"/>
    <x v="2"/>
    <s v="Nilotinib"/>
    <d v="2023-03-01T00:00:00"/>
  </r>
  <r>
    <x v="20"/>
    <x v="2"/>
    <s v="2023-01-18"/>
    <s v="Largactil 4 pour cent, solution buvable en gouttes – [chlorpromazine]"/>
    <s v=""/>
    <s v="LARGACTIL 4 pour cent, solution buvable en gouttes"/>
    <x v="5"/>
    <x v="2"/>
    <s v="Chlorpromazine"/>
    <d v="2023-03-01T00:00:00"/>
  </r>
  <r>
    <x v="20"/>
    <x v="2"/>
    <s v="2023-01-17"/>
    <s v="Verkazia 1 mg/ml, collyre en émulsion – [Ciclosporine]"/>
    <s v=""/>
    <s v="VERKAZIA 1 mg/ml, collyre en émulsion"/>
    <x v="6"/>
    <x v="2"/>
    <s v="Ciclosporine"/>
    <d v="2023-03-01T00:00:00"/>
  </r>
  <r>
    <x v="20"/>
    <x v="0"/>
    <s v="2023-01-17"/>
    <s v="B.A.L., solution injectable I.M. – [butacaïne - dimercaprol]"/>
    <s v=""/>
    <s v="B.A.L., solution injectable I.M."/>
    <x v="5"/>
    <x v="2"/>
    <s v="Butacaïne / dimercaprol"/>
    <d v="2023-03-01T00:00:00"/>
  </r>
  <r>
    <x v="20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3-01T00:00:00"/>
  </r>
  <r>
    <x v="20"/>
    <x v="0"/>
    <s v="2023-01-17"/>
    <s v="Methotrexate Accord 100 mg/ml, solution à diluer pour perfusion – [méthotrexate]"/>
    <s v=""/>
    <s v="METHOTREXATE Accord 100 mg/ml, solution à diluer pour perfusion"/>
    <x v="6"/>
    <x v="2"/>
    <s v="Méthotrexate"/>
    <d v="2023-03-01T00:00:00"/>
  </r>
  <r>
    <x v="20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3-01T00:00:00"/>
  </r>
  <r>
    <x v="20"/>
    <x v="1"/>
    <s v="2023-01-16"/>
    <s v="Suppliven, solution à diluer pour perfusion – [mélange d’oligo-éléments]"/>
    <s v="2023-01-13"/>
    <s v="SUPPLIVEN, solution à diluer pour perfusion"/>
    <x v="7"/>
    <x v="2"/>
    <s v="Solutions électrolytiques"/>
    <d v="2023-03-01T00:00:00"/>
  </r>
  <r>
    <x v="20"/>
    <x v="0"/>
    <s v="2023-01-16"/>
    <s v="Quinimax 500 mg, comprimé pelliculé sécable – [quinine – cinchonine – cinchonidine – quinidine]"/>
    <s v=""/>
    <s v="QUINIMAX 500 mg, comprimé pelliculé sécable"/>
    <x v="9"/>
    <x v="2"/>
    <s v="Quinine / quinidine / cinchonine / cinchonidine"/>
    <d v="2023-03-01T00:00:00"/>
  </r>
  <r>
    <x v="20"/>
    <x v="1"/>
    <s v="2023-01-16"/>
    <s v="Parlodel 5 mg, gélule  - [Bromocriptine (mésilate de)]"/>
    <s v="2023-01-10"/>
    <s v="PARLODEL 5 mg, gélule"/>
    <x v="5"/>
    <x v="2"/>
    <s v="Bromocriptine (mésilate de)"/>
    <d v="2023-03-01T00:00:00"/>
  </r>
  <r>
    <x v="20"/>
    <x v="1"/>
    <s v="2023-01-12"/>
    <s v="Fungizone 10 %, suspension buvable – [amphotéricine B]"/>
    <s v="2023-01-12"/>
    <s v="FUNGIZONE 10%, suspension buvable"/>
    <x v="0"/>
    <x v="2"/>
    <s v="Amphotéricine B"/>
    <d v="2023-03-01T00:00:00"/>
  </r>
  <r>
    <x v="20"/>
    <x v="1"/>
    <s v="2023-01-12"/>
    <s v="Amoxicilline Panpharma 2 g, poudre pour solution injectable – [Amoxicilline sodique]"/>
    <s v=""/>
    <s v="AMOXICILLINE Panpharma 2 g, poudre pour solution injectable"/>
    <x v="0"/>
    <x v="2"/>
    <s v="Amoxicilline"/>
    <d v="2023-03-01T00:00:00"/>
  </r>
  <r>
    <x v="20"/>
    <x v="2"/>
    <s v="2023-01-11"/>
    <s v="Depo Provera 150 mg/3 ml, suspension injectable (intramusculaire profonde) – [acétate de médroxyprogestérone]"/>
    <s v=""/>
    <s v="DEPO PRODASONE 150 mg/3 ml, suspension injectable (intramusculaire profonde)"/>
    <x v="11"/>
    <x v="2"/>
    <s v="Acétate de médroxyprogestérone"/>
    <d v="2023-03-01T00:00:00"/>
  </r>
  <r>
    <x v="20"/>
    <x v="2"/>
    <s v="2023-01-10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3-01T00:00:00"/>
  </r>
  <r>
    <x v="20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3-01T00:00:00"/>
  </r>
  <r>
    <x v="20"/>
    <x v="2"/>
    <s v="2023-01-10"/>
    <s v="Lasilix Retard 60 mg, gélule boîte 30 – [furosémide]"/>
    <s v=""/>
    <s v="LASILIX Retard 60 mg, gélule boîte 30"/>
    <x v="3"/>
    <x v="2"/>
    <s v="Furosémide"/>
    <d v="2023-03-01T00:00:00"/>
  </r>
  <r>
    <x v="20"/>
    <x v="2"/>
    <s v="2023-01-10"/>
    <s v="Cotrimoxazole Teva 800 mg/160 mg, comprimé – [Sulfaméthoxazol, triméthoprime]"/>
    <s v=""/>
    <s v="COTRIMOXAZOLE Teva 800 mg/160 mg, comprimé"/>
    <x v="0"/>
    <x v="2"/>
    <s v="Sulfaméthoxazole / Triméthoprime"/>
    <d v="2023-03-01T00:00:00"/>
  </r>
  <r>
    <x v="20"/>
    <x v="2"/>
    <s v="2023-01-09"/>
    <s v="Lonoten 5 mg et 10 mg, comprimé sécable  – [Minoxidil]"/>
    <s v=""/>
    <s v="LONOTEN 5 mg et 10 mg, comprimé sécable"/>
    <x v="3"/>
    <x v="2"/>
    <s v="Minoxidil"/>
    <d v="2023-03-01T00:00:00"/>
  </r>
  <r>
    <x v="20"/>
    <x v="0"/>
    <s v="2023-01-09"/>
    <s v="Rabéprazole 10mg et 20mg comprimé gastro-résistant – [rabéprazole sodique]"/>
    <s v=""/>
    <s v="RABEPRAZOLE 10mg et 20mg comprimé gastro-résistant"/>
    <x v="8"/>
    <x v="2"/>
    <s v="Rabéprazole sodique"/>
    <d v="2023-03-01T00:00:00"/>
  </r>
  <r>
    <x v="20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3-01T00:00:00"/>
  </r>
  <r>
    <x v="20"/>
    <x v="1"/>
    <s v="2023-01-09"/>
    <s v="BCG Medac, poudre et solvant pour suspension pour administration intra-vésicale – [bactérie B C G lyophilisée]"/>
    <s v="2023-01-09"/>
    <s v="BCG Medac, poudre et solvant pour suspension pour administration intra-vésicale"/>
    <x v="6"/>
    <x v="2"/>
    <s v="Bactérie BCG lyophilisée"/>
    <d v="2023-03-01T00:00:00"/>
  </r>
  <r>
    <x v="20"/>
    <x v="1"/>
    <s v="2023-01-06"/>
    <s v="Caelyx Pegylated Liposomal 2 mg/ml, solution à diluer pour perfusion – Flacon 10ml  – [Doxorubicine]"/>
    <s v="2023-01-06"/>
    <s v="CAELYX Pegylated Liposomal 2 mg/ml, solution à diluer pour perfusion - Flacon 10ml"/>
    <x v="6"/>
    <x v="2"/>
    <s v="Doxorubicine"/>
    <d v="2023-03-01T00:00:00"/>
  </r>
  <r>
    <x v="20"/>
    <x v="0"/>
    <s v="2023-01-05"/>
    <s v="Combantrin 125 mg/5 ml, suspension buvable – [pyrantel]"/>
    <s v=""/>
    <s v="COMBANTRIN 125 mg/5 ml, suspension buvable"/>
    <x v="9"/>
    <x v="2"/>
    <s v="Pyrantel"/>
    <d v="2023-03-01T00:00:00"/>
  </r>
  <r>
    <x v="20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3-01T00:00:00"/>
  </r>
  <r>
    <x v="20"/>
    <x v="2"/>
    <s v="2023-01-04"/>
    <s v="Nitrendipine Viatris 10 mg, comprimé – [Nitrendipine]"/>
    <s v=""/>
    <s v="NITRENDIPINE Viatris 10 mg, comprimé"/>
    <x v="3"/>
    <x v="2"/>
    <s v="Nitrendipine"/>
    <d v="2023-03-01T00:00:00"/>
  </r>
  <r>
    <x v="20"/>
    <x v="1"/>
    <s v="2022-12-29"/>
    <s v="Simponi 50 mg, solution injectable en stylo pré-rempli/ en seringue préremplie  – [Golimumab]"/>
    <s v=""/>
    <s v="SIMPONI 50 mg, solution injectable en stylo pré-rempli/ en seringue préremplie "/>
    <x v="6"/>
    <x v="2"/>
    <s v="Golimumab"/>
    <d v="2023-03-01T00:00:00"/>
  </r>
  <r>
    <x v="20"/>
    <x v="2"/>
    <s v="2022-12-27"/>
    <s v="Alfatil 125 mg/5 ml et 250mg/5 ml, poudre pour suspension buvable  – [Céfaclor]"/>
    <s v="2023-08-30"/>
    <s v="ALFATIL 125 mg/5 ml et 250mg/5 ml, poudre pour suspension buvable"/>
    <x v="0"/>
    <x v="2"/>
    <s v="Céfaclor"/>
    <d v="2023-03-01T00:00:00"/>
  </r>
  <r>
    <x v="20"/>
    <x v="0"/>
    <s v="2022-12-27"/>
    <s v="Alfatil LP 500 mg, comprimé pelliculé à libération prolongée  – [Céfaclor]"/>
    <s v="2023-04-30"/>
    <s v="ALFATIL LP 500 mg, comprimé pelliculé à libération prolongée"/>
    <x v="0"/>
    <x v="2"/>
    <s v="Céfaclor"/>
    <d v="2023-03-01T00:00:00"/>
  </r>
  <r>
    <x v="20"/>
    <x v="1"/>
    <s v="2022-12-23"/>
    <s v="Toctino 30 mg, capsule molle – [Alitrétinoïne]"/>
    <s v="2022-12-22"/>
    <s v="TOCTINO 30 mg, capsule molle"/>
    <x v="6"/>
    <x v="2"/>
    <s v="Alitrétinoïne"/>
    <d v="2023-03-01T00:00:00"/>
  </r>
  <r>
    <x v="20"/>
    <x v="1"/>
    <s v="2022-12-23"/>
    <s v="Toctino 10 mg, capsule molle – [Alitrétinoïne]"/>
    <s v="2022-12-22"/>
    <s v="TOCTINO 10 mg, capsule molle"/>
    <x v="6"/>
    <x v="2"/>
    <s v="Alitrétinoïne"/>
    <d v="2023-03-01T00:00:00"/>
  </r>
  <r>
    <x v="20"/>
    <x v="0"/>
    <s v="2022-12-23"/>
    <s v="Dilantin 250 mg/5 ml, solution injectable – [phénytoïne]"/>
    <s v=""/>
    <s v="DILANTIN 250 mg/5 ml, solution injectable"/>
    <x v="5"/>
    <x v="2"/>
    <s v="Phénytoïne"/>
    <d v="2023-03-01T00:00:00"/>
  </r>
  <r>
    <x v="20"/>
    <x v="1"/>
    <s v="2022-12-23"/>
    <s v="Ultratechnekow FM, 2,15 - 43 GBq, générateur radiopharmaceutique – [sodium (molybdate (VI) [99 Mo] de)]"/>
    <s v="2022-12-22"/>
    <s v="ULTRATECHNEKOW FM, 2,15 - 43 GBq, générateur radiopharmaceutique"/>
    <x v="1"/>
    <x v="2"/>
    <s v="Sodium (molybdate (VI) [99 Mo] de)"/>
    <d v="2023-03-01T00:00:00"/>
  </r>
  <r>
    <x v="20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3-01T00:00:00"/>
  </r>
  <r>
    <x v="20"/>
    <x v="1"/>
    <s v="2022-12-22"/>
    <s v="Theracap 131, Iodure (131I) de sodium pour thérapie, gélule - [Iodure (131I) de sodium]"/>
    <s v="2022-12-22"/>
    <s v="THERACAP 131, Iodure (131I) de sodium pour thérapie, gélule"/>
    <x v="1"/>
    <x v="2"/>
    <s v="Iodure (131I) de sodium"/>
    <d v="2023-03-01T00:00:00"/>
  </r>
  <r>
    <x v="20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3-01T00:00:00"/>
  </r>
  <r>
    <x v="20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3-01T00:00:00"/>
  </r>
  <r>
    <x v="20"/>
    <x v="1"/>
    <s v="2022-12-16"/>
    <s v="Numetah G13% E prématurés , émulsion pour perfusion"/>
    <s v="2022-12-22"/>
    <s v="NUMETAH G13% E prématurés, émulsion pour perfusion"/>
    <x v="7"/>
    <x v="2"/>
    <s v="Mélange nutritif"/>
    <d v="2023-03-01T00:00:00"/>
  </r>
  <r>
    <x v="20"/>
    <x v="2"/>
    <s v="2022-12-16"/>
    <s v="Rifadine 300 mg, gélule, boite de 8 – [Rifampicine]"/>
    <s v=""/>
    <s v="RIFADINE 300 mg, gélule, boite de 8"/>
    <x v="0"/>
    <x v="2"/>
    <s v="Rifampicine sodique"/>
    <d v="2023-03-01T00:00:00"/>
  </r>
  <r>
    <x v="20"/>
    <x v="2"/>
    <s v="2022-12-16"/>
    <s v="Rifadine 300 mg, gélule, boite de 30 - [Rifampicine]"/>
    <s v=""/>
    <s v="RIFADINE 300 mg, gélule, boite de 30"/>
    <x v="0"/>
    <x v="2"/>
    <s v="Rifampicine sodique"/>
    <d v="2023-03-01T00:00:00"/>
  </r>
  <r>
    <x v="20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3-01T00:00:00"/>
  </r>
  <r>
    <x v="20"/>
    <x v="2"/>
    <s v="2022-12-16"/>
    <s v="Rifadine 2 %, suspension buvable – [rifampicine sodique]"/>
    <s v=""/>
    <s v="RIFADINE 2 %, suspension buvable"/>
    <x v="0"/>
    <x v="2"/>
    <s v="Rifampicine sodique"/>
    <d v="2023-03-01T00:00:00"/>
  </r>
  <r>
    <x v="20"/>
    <x v="2"/>
    <s v="2022-12-16"/>
    <s v="Dificlir 200 mg, comprimé pelliculé – [fidaxomicine]"/>
    <s v=""/>
    <s v="DIFICLIR 200 mg, comprimé pelliculé"/>
    <x v="8"/>
    <x v="2"/>
    <s v="Fidaxomicine"/>
    <d v="2023-03-01T00:00:00"/>
  </r>
  <r>
    <x v="20"/>
    <x v="2"/>
    <s v="2022-12-16"/>
    <s v="Zinnat 125 mg/5 ml enfants et nourrissons, granulés pour suspension buvable en flacons de de 40 ml et de 80 ml – [céfuroxime axétil]"/>
    <s v=""/>
    <s v="ZINNAT 125 mg/5 ml enfants et nourrissons, granulés pour suspension buvable en flacons de de 40 ml et de 80 ml"/>
    <x v="0"/>
    <x v="2"/>
    <s v="Céfuroxime axétil"/>
    <d v="2023-03-01T00:00:00"/>
  </r>
  <r>
    <x v="20"/>
    <x v="0"/>
    <s v="2022-12-14"/>
    <s v="Effortil 5 mg, comprimé – [étiléfrine (chlorhydrate d')]"/>
    <s v=""/>
    <s v="EFFORTIL 5 mg, comprimé"/>
    <x v="3"/>
    <x v="2"/>
    <s v="Etiléfrine (chlorhydrate d')"/>
    <d v="2023-03-01T00:00:00"/>
  </r>
  <r>
    <x v="20"/>
    <x v="1"/>
    <s v="2022-12-12"/>
    <s v="Caprelsa 100 mg, comprimé pelliculé – [Vandétanib]"/>
    <s v="2022-12-12"/>
    <s v="CAPRELSA 100 mg, comprimé pelliculé"/>
    <x v="6"/>
    <x v="2"/>
    <s v="Vandétanib"/>
    <d v="2023-03-01T00:00:00"/>
  </r>
  <r>
    <x v="20"/>
    <x v="1"/>
    <s v="2022-12-09"/>
    <s v="Kétamine Panpharma 50 mg/5 ml, solution injectable (I.V.-I.M.) – [Kétamine (chlorhydrate de)]"/>
    <s v="22-10-03"/>
    <s v="KETAMINE Panpharma 50 mg/5 ml, solution injectable (I.V.-I.M.)"/>
    <x v="5"/>
    <x v="2"/>
    <s v="Kétamine (chlorhydrate de)"/>
    <d v="2023-03-01T00:00:00"/>
  </r>
  <r>
    <x v="20"/>
    <x v="1"/>
    <s v="2022-12-09"/>
    <s v="Kétamine Panpharma 250 mg/5 ml, solution injectable (I.V.-I.M.) – [Kétamine (chlorhydrate de)]"/>
    <s v="2022-10-03"/>
    <s v="KETAMINE Panpharma 250 mg/5 ml, solution injectable (I.V.-I.M.)"/>
    <x v="5"/>
    <x v="2"/>
    <s v="Kétamine (chlorhydrate de)"/>
    <d v="2023-03-01T00:00:00"/>
  </r>
  <r>
    <x v="20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3-01T00:00:00"/>
  </r>
  <r>
    <x v="20"/>
    <x v="2"/>
    <s v="2022-12-08"/>
    <s v="Glucagen Kit 1 mg/ml, poudre et solvant pour solution injectable – [glucagon (chlorhydrate de)]"/>
    <s v=""/>
    <s v="GLUCAGEN Kit 1 mg/ml, poudre et solvant pour solution injectable"/>
    <x v="2"/>
    <x v="2"/>
    <s v="Glucagon"/>
    <d v="2023-03-01T00:00:00"/>
  </r>
  <r>
    <x v="20"/>
    <x v="1"/>
    <s v="2022-12-07"/>
    <s v="Nipent 10 mg, poudre pour solution pour injection, poudre pour solution pour perfusion – [Pentostatine]"/>
    <s v="2022-12-06"/>
    <s v="NIPENT 10 mg, poudre pour solution pour injection, poudre pour solution pour perfusion"/>
    <x v="6"/>
    <x v="2"/>
    <s v="Pentostatine"/>
    <d v="2023-03-01T00:00:00"/>
  </r>
  <r>
    <x v="20"/>
    <x v="2"/>
    <s v="2022-12-06"/>
    <s v="Menopur 75 UI et 600 UI/ml, poudre et solvant pour solution injectable – [ménotropine]"/>
    <s v=""/>
    <s v="MENOPUR 75 UI et 600 UI/ml, poudre et solvant pour solution injectable"/>
    <x v="11"/>
    <x v="2"/>
    <s v="Ménotropine"/>
    <d v="2023-03-01T00:00:00"/>
  </r>
  <r>
    <x v="20"/>
    <x v="0"/>
    <s v="2022-12-05"/>
    <s v="Ydralbum 200 g/L, solution pour perfusion – [albumine humaine]"/>
    <s v=""/>
    <s v="YDRALBUM 200 g/L, solution pour perfusion"/>
    <x v="7"/>
    <x v="2"/>
    <s v="Albumine humaine"/>
    <d v="2023-03-01T00:00:00"/>
  </r>
  <r>
    <x v="20"/>
    <x v="0"/>
    <s v="2022-12-02"/>
    <s v="Méthotrexate Viatris 100 mg/ml, solution injectable – [Méthotrexate]"/>
    <s v=""/>
    <s v="METHOTREXATE Viatris 100 mg/ml, solution injectable"/>
    <x v="6"/>
    <x v="2"/>
    <s v="Méthotrexate"/>
    <d v="2023-03-01T00:00:00"/>
  </r>
  <r>
    <x v="20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3-01T00:00:00"/>
  </r>
  <r>
    <x v="20"/>
    <x v="0"/>
    <s v="2022-12-01"/>
    <s v="Iodure (131I) de sodium pour thérapie curiumpharma, gélule – [iodure (131I) de sodium]"/>
    <s v=""/>
    <s v="IODURE (131I) de sodium pour thérapie curiumpharma, gélule"/>
    <x v="1"/>
    <x v="2"/>
    <s v="Iodure (131I) de sodium"/>
    <d v="2023-03-01T00:00:00"/>
  </r>
  <r>
    <x v="20"/>
    <x v="2"/>
    <s v="2022-11-30"/>
    <s v="Methylphenidate Mylan Pharma LP, comprimé à libération prolongée  – [Méthylphénidate (chlorhydrate de)]"/>
    <s v=""/>
    <s v="METHYLPHENIDATE Mylan Pharma LP, comprimé à libération prolongée "/>
    <x v="5"/>
    <x v="2"/>
    <s v="Méthylphénidate (chlorhydrate de)"/>
    <d v="2023-03-01T00:00:00"/>
  </r>
  <r>
    <x v="20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3-01T00:00:00"/>
  </r>
  <r>
    <x v="20"/>
    <x v="2"/>
    <s v="2022-11-25"/>
    <s v="Tracutil, solution à diluer pour perfusion – [Mélange d’oligo-éléments]"/>
    <s v="2023-06-30"/>
    <s v="TRACUTIL, solution à diluer pour perfusion"/>
    <x v="7"/>
    <x v="2"/>
    <s v="Solutions électrolytiques"/>
    <d v="2023-03-01T00:00:00"/>
  </r>
  <r>
    <x v="20"/>
    <x v="1"/>
    <s v="2022-11-24"/>
    <s v="Captopril Mylan 25 mg, comprimé quadrisécable - [Captopril]"/>
    <s v=""/>
    <s v="CAPTOPRIL Mylan 25 mg, comprimé quadrisécable"/>
    <x v="3"/>
    <x v="2"/>
    <s v="Captopril"/>
    <d v="2023-03-01T00:00:00"/>
  </r>
  <r>
    <x v="20"/>
    <x v="1"/>
    <s v="2022-11-24"/>
    <s v="Firmagon 80 mg, poudre et solvant pour solution injectable – [Dégarélix]"/>
    <s v=""/>
    <s v="FIRMAGON 80 mg, poudre et solvant pour solution injectable"/>
    <x v="6"/>
    <x v="2"/>
    <s v="Dégarélix"/>
    <d v="2023-03-01T00:00:00"/>
  </r>
  <r>
    <x v="20"/>
    <x v="1"/>
    <s v="2022-11-24"/>
    <s v="Furosémide Teva 500 mg, comprimé sécable – [Furosémide]"/>
    <s v=""/>
    <s v="FUROSEMIDE Teva 500 mg, comprimé sécable"/>
    <x v="3"/>
    <x v="2"/>
    <s v="Furosémide"/>
    <d v="2023-03-01T00:00:00"/>
  </r>
  <r>
    <x v="20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3-01T00:00:00"/>
  </r>
  <r>
    <x v="20"/>
    <x v="0"/>
    <s v="2022-11-22"/>
    <s v="Quinimax 125 mg/1 ml et 250 mg/2 ml, solution injectable  – [Quinine – quinidine – cinchonine - cinchonidine]"/>
    <s v=""/>
    <s v="QUINIMAX 125 mg/1 ml et 250 mg/2 ml, solution injectable"/>
    <x v="3"/>
    <x v="2"/>
    <s v="Quinine – quinidine – cinchonine – cinchonidine"/>
    <d v="2023-03-01T00:00:00"/>
  </r>
  <r>
    <x v="20"/>
    <x v="3"/>
    <s v="2022-11-18"/>
    <s v="Imogam Rage 150 UI/mL, solution injectable – [Immunoglobuline humaine rabique]"/>
    <s v=""/>
    <s v="IMOGAM Rage 150 UI/mL, solution injectable"/>
    <x v="0"/>
    <x v="2"/>
    <s v="Immunoglobuline humaine rabique"/>
    <d v="2023-03-01T00:00:00"/>
  </r>
  <r>
    <x v="20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3-01T00:00:00"/>
  </r>
  <r>
    <x v="20"/>
    <x v="2"/>
    <s v="2022-11-18"/>
    <s v="Zykadia 150 mg, gélule – [céritinib]"/>
    <s v=""/>
    <s v="ZYKADIA 150 mg, gélule"/>
    <x v="6"/>
    <x v="2"/>
    <s v="Céritinib"/>
    <d v="2023-03-01T00:00:00"/>
  </r>
  <r>
    <x v="20"/>
    <x v="2"/>
    <s v="2022-11-15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3-01T00:00:00"/>
  </r>
  <r>
    <x v="20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3-01T00:00:00"/>
  </r>
  <r>
    <x v="20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3-01T00:00:00"/>
  </r>
  <r>
    <x v="20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3-01T00:00:00"/>
  </r>
  <r>
    <x v="20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3-01T00:00:00"/>
  </r>
  <r>
    <x v="20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3-01T00:00:00"/>
  </r>
  <r>
    <x v="20"/>
    <x v="1"/>
    <s v="2022-10-26"/>
    <s v="Imnovid 1 mg, gélule  – [Pomalidomide]"/>
    <s v="2022-10-25"/>
    <s v="IMNOVID 1 mg, gélule "/>
    <x v="6"/>
    <x v="2"/>
    <s v="Pomalidomide"/>
    <d v="2023-03-01T00:00:00"/>
  </r>
  <r>
    <x v="20"/>
    <x v="0"/>
    <s v="2022-10-25"/>
    <s v="Topiscab 5 %, crème – [perméthrine]"/>
    <s v=""/>
    <s v="TOPISCAB 5 %, crème"/>
    <x v="9"/>
    <x v="2"/>
    <s v="Perméthrine"/>
    <d v="2023-03-01T00:00:00"/>
  </r>
  <r>
    <x v="20"/>
    <x v="1"/>
    <s v="2022-10-25"/>
    <s v="Gardenal 200 mg/4 ml, poudre et solvant pour solution injectable  - [Phénobarbital sodique]"/>
    <s v="2022-09-27"/>
    <s v="GARDENAL 200 mg/4 ml, poudre et solvant pour solution injectable"/>
    <x v="5"/>
    <x v="2"/>
    <s v="Phénobarbital sodique"/>
    <d v="2023-03-01T00:00:00"/>
  </r>
  <r>
    <x v="20"/>
    <x v="1"/>
    <s v="2022-10-20"/>
    <s v="Javlor 25 mg/ml, solution à diluer pour perfusion en flacon de 2 ml  - [Vinflunine]"/>
    <s v="2022-10-19"/>
    <s v="JAVLOR 25 mg/ml, solution à diluer pour perfusion en flacon de 2 ml"/>
    <x v="6"/>
    <x v="2"/>
    <s v="Vinflunine"/>
    <d v="2023-03-01T00:00:00"/>
  </r>
  <r>
    <x v="20"/>
    <x v="0"/>
    <s v="2022-10-20"/>
    <s v="Zophren 4 mg/5 ml, sirop – [Ondansétron]"/>
    <s v=""/>
    <s v="ZOPHREN 4 mg/5 ml, sirop"/>
    <x v="8"/>
    <x v="2"/>
    <s v="Ondansétron"/>
    <d v="2023-03-01T00:00:00"/>
  </r>
  <r>
    <x v="20"/>
    <x v="0"/>
    <s v="2022-10-19"/>
    <s v="Caelyx Pegylated Liposomal 2 mg/ml, solution à diluer pour perfusion - Flacon 25ml - [Doxorubicine]"/>
    <s v=""/>
    <s v="CAELYX Pegylated Liposomal 2 mg/ml, solution à diluer pour perfusion - Flacon 25ml"/>
    <x v="6"/>
    <x v="2"/>
    <s v="Doxorubicine"/>
    <d v="2023-03-01T00:00:00"/>
  </r>
  <r>
    <x v="20"/>
    <x v="3"/>
    <s v="2022-10-19"/>
    <s v="Ancotil 1 pour cent, solution pour perfusion – [Flucytosine]"/>
    <s v=""/>
    <s v="ANCOTIL 1 pour cent, solution pour perfusion"/>
    <x v="0"/>
    <x v="2"/>
    <s v="Flucytosine"/>
    <d v="2023-03-01T00:00:00"/>
  </r>
  <r>
    <x v="20"/>
    <x v="1"/>
    <s v="2022-10-18"/>
    <s v="Linezolide Ohre Pharma 600 mg, comprimé pelliculé – [Linézolide]"/>
    <s v="2022-10-03"/>
    <s v="LINEZOLIDE Ohre Pharma 600 mg, comprimé pelliculé"/>
    <x v="0"/>
    <x v="2"/>
    <s v="Linézolide"/>
    <d v="2023-03-01T00:00:00"/>
  </r>
  <r>
    <x v="20"/>
    <x v="1"/>
    <s v="2022-10-18"/>
    <s v="Brintellix 15 mg, comprimé pelliculé – [vortioxétine (bromhydrate de)]"/>
    <s v="2022-10-06"/>
    <s v="BRINTELLIX 15 mg, comprimé pelliculé"/>
    <x v="5"/>
    <x v="2"/>
    <s v="Vortioxétine (bromhydrate de)"/>
    <d v="2023-03-01T00:00:00"/>
  </r>
  <r>
    <x v="20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3-01T00:00:00"/>
  </r>
  <r>
    <x v="20"/>
    <x v="2"/>
    <s v="2022-10-13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3-01T00:00:00"/>
  </r>
  <r>
    <x v="20"/>
    <x v="1"/>
    <s v="2022-10-11"/>
    <s v="Brévibloc 100 mg/10 ml, solution injectable en flacon – [Esmolol (chlorhydrate d')]"/>
    <s v="2022-10-03"/>
    <s v="BREVIBLOC 100 mg/10 ml, solution injectable en flacon"/>
    <x v="3"/>
    <x v="2"/>
    <s v="Esmolol (chlorhydrate d')"/>
    <d v="2023-03-01T00:00:00"/>
  </r>
  <r>
    <x v="20"/>
    <x v="1"/>
    <s v="2022-10-10"/>
    <s v="Vyndaqel 61 mg, capsule molle  - [Tafamidis]"/>
    <s v="2022-09-29"/>
    <s v="VYNDAQEL 61 mg, capsule molle "/>
    <x v="5"/>
    <x v="2"/>
    <s v="Tafamidis"/>
    <d v="2023-03-01T00:00:00"/>
  </r>
  <r>
    <x v="20"/>
    <x v="2"/>
    <s v="2022-10-10"/>
    <s v="Bléomycine Bellon 15 mg, poudre pour solution injectable  - [Bléomycine, sulfate de]"/>
    <s v=""/>
    <s v="BLEOMYCINE BELLON 15 mg, poudre pour solution injectable"/>
    <x v="6"/>
    <x v="2"/>
    <s v="Bléomycine (sulfate de)"/>
    <d v="2023-03-01T00:00:00"/>
  </r>
  <r>
    <x v="20"/>
    <x v="2"/>
    <s v="2022-10-07"/>
    <s v="Amifampridine Serb 10 mg, comprimé  - [Amifampridine (phosphate d')]"/>
    <s v=""/>
    <s v="AMIFAMPRIDINE Serb 10 mg, comprimé "/>
    <x v="5"/>
    <x v="2"/>
    <s v="Amifampridine (phosphate d')"/>
    <d v="2023-03-01T00:00:00"/>
  </r>
  <r>
    <x v="20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2"/>
    <s v="Dexrazoxane"/>
    <d v="2023-03-01T00:00:00"/>
  </r>
  <r>
    <x v="20"/>
    <x v="2"/>
    <s v="2022-09-30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3-01T00:00:00"/>
  </r>
  <r>
    <x v="20"/>
    <x v="1"/>
    <s v="2022-09-29"/>
    <s v="Zirabev 25 mg/ml, solution à diluer pour perfusion – [Bévacizumab]"/>
    <s v="2022-09-21"/>
    <s v="ZIRABEV 25 mg/ml, solution à diluer pour perfusion"/>
    <x v="6"/>
    <x v="2"/>
    <s v="Bévacizumab"/>
    <d v="2023-03-01T00:00:00"/>
  </r>
  <r>
    <x v="20"/>
    <x v="2"/>
    <s v="2022-09-28"/>
    <s v="Lasilix Special 500 mg, comprimé sécable – [furosémide]"/>
    <s v=""/>
    <s v="LASILIX Special 500 mg, comprimé sécable"/>
    <x v="3"/>
    <x v="2"/>
    <s v="Furosémide"/>
    <d v="2023-03-01T00:00:00"/>
  </r>
  <r>
    <x v="20"/>
    <x v="2"/>
    <s v="2022-09-28"/>
    <s v="Trolovol 300 mg, comprimé pelliculé – [pénicillamine]"/>
    <s v=""/>
    <s v="TROVOLOL 300 mg, comprimé pelliculé"/>
    <x v="10"/>
    <x v="2"/>
    <s v="Pénicillamine"/>
    <d v="2023-03-01T00:00:00"/>
  </r>
  <r>
    <x v="20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3-01T00:00:00"/>
  </r>
  <r>
    <x v="20"/>
    <x v="1"/>
    <s v="2022-09-22"/>
    <s v="Angusta 25 microgrammes, comprimé  - [Misoprostol]"/>
    <s v="2022-09-23"/>
    <s v="ANGUSTA 25 microgrammes, comprimé "/>
    <x v="8"/>
    <x v="2"/>
    <s v="Misoprostol"/>
    <d v="2023-03-01T00:00:00"/>
  </r>
  <r>
    <x v="20"/>
    <x v="2"/>
    <s v="2022-09-20"/>
    <s v="Umatrope 6 mg/3 ml - 12 mg/3 ml - 24 mg/3 ml, poudre et solvant pour solution injectable  – [Somatropine]"/>
    <s v=""/>
    <s v="UMATROPE 6 mg/3 ml - 12 mg/3 ml - 24 mg/3 ml, poudre et solvant pour solution injectable "/>
    <x v="2"/>
    <x v="2"/>
    <s v="Somatropine"/>
    <d v="2023-03-01T00:00:00"/>
  </r>
  <r>
    <x v="20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2"/>
    <s v="Téicoplanine"/>
    <d v="2023-03-01T00:00:00"/>
  </r>
  <r>
    <x v="20"/>
    <x v="2"/>
    <s v="2022-09-05"/>
    <s v="Tildiem 25 mg, poudre et solution pour préparation injectable I.V. – [diltiazem (chlorhydrate de)]"/>
    <s v=""/>
    <s v="TILDIEM 25 mg, poudre et solution pour préparation injectable I.V."/>
    <x v="3"/>
    <x v="2"/>
    <s v="Diltiazem (chlorhydrate de)"/>
    <d v="2023-03-01T00:00:00"/>
  </r>
  <r>
    <x v="20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2"/>
    <s v="Octréotide"/>
    <d v="2023-03-01T00:00:00"/>
  </r>
  <r>
    <x v="20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3-01T00:00:00"/>
  </r>
  <r>
    <x v="20"/>
    <x v="2"/>
    <s v="2022-09-02"/>
    <s v="Androcur 50 mg, comprimé sécable – [cyprotérone (acétate de)]"/>
    <s v=""/>
    <s v="ANDROCUR 50 mg, comprimé sécable"/>
    <x v="11"/>
    <x v="2"/>
    <s v="Cyprotérone (acétate de)"/>
    <d v="2023-03-01T00:00:00"/>
  </r>
  <r>
    <x v="20"/>
    <x v="2"/>
    <s v="2022-08-31"/>
    <s v="Baqsimi 3 mg, poudre nasale en récipient unidose  - [Glucagon]"/>
    <s v=""/>
    <s v="BAQSIMI 3 mg, poudre nasale en récipient unidose"/>
    <x v="2"/>
    <x v="2"/>
    <s v="Glucagon"/>
    <d v="2023-03-01T00:00:00"/>
  </r>
  <r>
    <x v="20"/>
    <x v="1"/>
    <s v="2022-08-31"/>
    <s v="Topotecan Hospira 4 mg/4ml, solution à diluer pour perfusion – [topotécane (chlorhydrate de)]"/>
    <s v="2022-08-30"/>
    <s v="TOPOTECAN HOSPIRA 4 mg/4ml, solution à diluer pour perfusion"/>
    <x v="6"/>
    <x v="2"/>
    <s v="Topotécane (chlorhydrate de)"/>
    <d v="2023-03-01T00:00:00"/>
  </r>
  <r>
    <x v="20"/>
    <x v="1"/>
    <s v="2022-08-30"/>
    <s v="Armisarte 25 mg/ml, solution à diluer pour perfusion – [pémétrexed]"/>
    <s v="2022-07-01"/>
    <s v="ARMISARTE 25 mg/ml, solution à diluer pour perfusion"/>
    <x v="6"/>
    <x v="2"/>
    <s v="Pémétrexed"/>
    <d v="2023-03-01T00:00:00"/>
  </r>
  <r>
    <x v="20"/>
    <x v="1"/>
    <s v="2022-08-30"/>
    <s v="Discotrine 5 mg/24 heures, dispositif transdermique – [trinitrine]"/>
    <s v="2022-06-30"/>
    <s v="DISCOTRINE 5 mg/24 heures, dispositif transdermique"/>
    <x v="3"/>
    <x v="2"/>
    <s v="Trinitrine"/>
    <d v="2023-03-01T00:00:00"/>
  </r>
  <r>
    <x v="20"/>
    <x v="1"/>
    <s v="2022-08-30"/>
    <s v="Discotrine 15 mg/24 heures, dispositif transdermique – [trinitrine]"/>
    <s v="2022-06-30"/>
    <s v="DISCOTRINE 15 mg/24 heures, dispositif transdermique"/>
    <x v="3"/>
    <x v="2"/>
    <s v="Trinitrine"/>
    <d v="2023-03-01T00:00:00"/>
  </r>
  <r>
    <x v="20"/>
    <x v="1"/>
    <s v="2022-08-29"/>
    <s v="Mozobil 20 mg/ml, solution pour injection – [plérixafor]"/>
    <s v="2022-08-29"/>
    <s v="MOZOBIL 20mg/ml  solution injectable, boite de 1 flacon"/>
    <x v="6"/>
    <x v="2"/>
    <s v="Plérixafor"/>
    <d v="2023-03-01T00:00:00"/>
  </r>
  <r>
    <x v="20"/>
    <x v="1"/>
    <s v="2022-08-29"/>
    <s v="Rapamune 1 mg/ml, solution buvable  – [Sirolimus]"/>
    <s v="2022-08-26"/>
    <s v="RAPAMUNE 1 mg/ml, solution buvable"/>
    <x v="6"/>
    <x v="2"/>
    <s v="Sirolimus"/>
    <d v="2023-03-01T00:00:00"/>
  </r>
  <r>
    <x v="20"/>
    <x v="2"/>
    <s v="2022-08-26"/>
    <s v="Lyrica 20 mg/ml, solution buvable – [prégabaline]"/>
    <s v=""/>
    <s v="LYRICA 20 mg/ml, solution buvable"/>
    <x v="5"/>
    <x v="2"/>
    <s v="Prégabaline"/>
    <d v="2023-03-01T00:00:00"/>
  </r>
  <r>
    <x v="20"/>
    <x v="1"/>
    <s v="2022-08-26"/>
    <s v="Temodal 5 mg et 140mg, gélule – [témozolomide]"/>
    <s v="2022-08-26"/>
    <s v="TEMODAL 5 mg et 140mg, gélule"/>
    <x v="6"/>
    <x v="2"/>
    <s v="Témozolomide"/>
    <d v="2023-03-01T00:00:00"/>
  </r>
  <r>
    <x v="20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3-01T00:00:00"/>
  </r>
  <r>
    <x v="20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3-01T00:00:00"/>
  </r>
  <r>
    <x v="20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3-01T00:00:00"/>
  </r>
  <r>
    <x v="20"/>
    <x v="2"/>
    <s v="2022-08-18"/>
    <s v="Flagyl 125 mg/5 ml, suspension buvable – [métronidazole (benzoate de)]"/>
    <s v=""/>
    <s v="FLAGYL 125 mg/5 ml, suspension buvable"/>
    <x v="0"/>
    <x v="2"/>
    <s v="Métronidazole (benzoate de)"/>
    <d v="2023-03-01T00:00:00"/>
  </r>
  <r>
    <x v="20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3-01T00:00:00"/>
  </r>
  <r>
    <x v="20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3-01T00:00:00"/>
  </r>
  <r>
    <x v="20"/>
    <x v="1"/>
    <s v="2022-08-09"/>
    <s v="Cresemba 200 mg, poudre pour solution à diluer pour perfusion - [Isavuconazonium (sulfate d')]"/>
    <s v="2022-08-05"/>
    <s v="CRESEMBA 200 mg, poudre pour solution à diluer pour perfusion"/>
    <x v="0"/>
    <x v="2"/>
    <s v="Isavuconazonium (sulfate d')"/>
    <d v="2023-03-01T00:00:00"/>
  </r>
  <r>
    <x v="20"/>
    <x v="1"/>
    <s v="2022-08-08"/>
    <s v="Respreeza, poudre et solvant pour solution injectable/perfusion – [alpha-1 antitrypsine]"/>
    <s v="2022-08-02"/>
    <s v="RESPREEZA, poudre et solvant pour solution injectable/perfusion"/>
    <x v="7"/>
    <x v="2"/>
    <s v="Alpha-1 antitrypsine"/>
    <d v="2023-03-01T00:00:00"/>
  </r>
  <r>
    <x v="20"/>
    <x v="2"/>
    <s v="2022-08-04"/>
    <s v="Rimifon 150 mg, comprimé – [isoniazide]"/>
    <s v=""/>
    <s v="RIMIFON 50 mg, comprimé"/>
    <x v="0"/>
    <x v="2"/>
    <s v="Isoniazide"/>
    <d v="2023-03-01T00:00:00"/>
  </r>
  <r>
    <x v="20"/>
    <x v="2"/>
    <s v="2022-08-04"/>
    <s v="Thérasolv 100 000 U, poudre pour solution injectable/pour perfusion – [urokinase]"/>
    <s v=""/>
    <s v="THERASOLV 100 000 UI, poudre pour solution injectable/pour perfusion"/>
    <x v="7"/>
    <x v="2"/>
    <s v="Urokinase"/>
    <d v="2023-03-01T00:00:00"/>
  </r>
  <r>
    <x v="20"/>
    <x v="1"/>
    <s v="2022-08-02"/>
    <s v="Erwinase 10 000 U, poudre pour solution injectable/pour perfusion – [Crisantaspase (L-asparaginase d’Erwinia chrysanthemi)]"/>
    <s v="2022-08-01"/>
    <s v="ERWINASE 10 000 UI/flacon, poudre pour solution pour injection"/>
    <x v="6"/>
    <x v="2"/>
    <s v="L-asparaginase"/>
    <d v="2023-03-01T00:00:00"/>
  </r>
  <r>
    <x v="20"/>
    <x v="2"/>
    <s v="2022-07-29"/>
    <s v="Atracurium Hospira 10 mg/ml, solution injectable -[Atracurium]"/>
    <s v=""/>
    <s v="ATRACURIUM Hospira 10 mg/ml, solution injectable"/>
    <x v="10"/>
    <x v="2"/>
    <s v="Atracurium"/>
    <d v="2023-03-01T00:00:00"/>
  </r>
  <r>
    <x v="20"/>
    <x v="1"/>
    <s v="2022-07-28"/>
    <s v="Kardegic 160 mg, poudre pour solution buvable en sachet – [DL-lysine (acétylsalicylate de)]"/>
    <s v="2022-07-21"/>
    <s v="KARDEGIC 160 mg, poudre pour solution buvable en sachet"/>
    <x v="5"/>
    <x v="2"/>
    <s v="DL-lysine (acétylsalicylate de)"/>
    <d v="2023-03-01T00:00:00"/>
  </r>
  <r>
    <x v="20"/>
    <x v="2"/>
    <s v="2022-07-28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3-01T00:00:00"/>
  </r>
  <r>
    <x v="20"/>
    <x v="1"/>
    <s v="2022-07-25"/>
    <s v="Lutrelef 3,2 mg, poudre et solvant pour solution injectable – [gonadoréline (acétate de)]"/>
    <s v="2022-07-22"/>
    <s v="LUTRELEF 3,2 mg, poudre et solvant pour solution injectable"/>
    <x v="2"/>
    <x v="2"/>
    <s v="Gonadoréline (acétate de)"/>
    <d v="2023-03-01T00:00:00"/>
  </r>
  <r>
    <x v="20"/>
    <x v="2"/>
    <s v="2022-07-22"/>
    <s v="Adepal, comprimé enrobé  – [Lévonorgestrel - éthinylestradiol]"/>
    <s v=""/>
    <s v="ADEPAL, comprimé enrobé"/>
    <x v="11"/>
    <x v="2"/>
    <s v="Éthinylestradiol/Levonorgestrel"/>
    <d v="2023-03-01T00:00:00"/>
  </r>
  <r>
    <x v="20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3-01T00:00:00"/>
  </r>
  <r>
    <x v="20"/>
    <x v="0"/>
    <s v="2022-07-21"/>
    <s v="Aldurazyme 100 U/ml, solution à diluer pour perfusion  - [laronidase]"/>
    <s v=""/>
    <s v="ALDURAZYME 100 U/ml, solution à diluer pour perfusion "/>
    <x v="8"/>
    <x v="2"/>
    <s v="Laronidase"/>
    <d v="2023-03-01T00:00:00"/>
  </r>
  <r>
    <x v="20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3-01T00:00:00"/>
  </r>
  <r>
    <x v="20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2"/>
    <s v="Amoxicilline / acide clavulanique"/>
    <d v="2023-03-01T00:00:00"/>
  </r>
  <r>
    <x v="20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3-01T00:00:00"/>
  </r>
  <r>
    <x v="20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2"/>
    <s v="Ampicilline sodique / sulbactam sodique"/>
    <d v="2023-03-01T00:00:00"/>
  </r>
  <r>
    <x v="20"/>
    <x v="2"/>
    <s v="2022-07-13"/>
    <s v="Prostine VR 0,5 mg/ml, solution injectable  – [Alprostadil]"/>
    <s v=""/>
    <s v="PROSTIONE VR 0,5 mg/ml, solution injectable "/>
    <x v="3"/>
    <x v="2"/>
    <s v="Alprostadil"/>
    <d v="2023-03-01T00:00:00"/>
  </r>
  <r>
    <x v="20"/>
    <x v="0"/>
    <s v="2022-07-12"/>
    <s v="Deroxat 20mg/ 10 ml, suspension buvable - [Paroxétine (chlorhydrate de) hémihydraté]"/>
    <s v=""/>
    <s v="DEROXAT 20mg/ 10 ml, suspension buvable"/>
    <x v="5"/>
    <x v="2"/>
    <s v="Paroxétine (chlorhydrate de) hémihydraté"/>
    <d v="2023-03-01T00:00:00"/>
  </r>
  <r>
    <x v="20"/>
    <x v="1"/>
    <s v="2022-07-12"/>
    <s v="Kevzara 200 mg, solution injectable en stylo prérempli  – [Sarilumab]"/>
    <s v="2022-07-05"/>
    <s v="KEVZARA 200 mg, solution injectable en stylo prérempli"/>
    <x v="6"/>
    <x v="2"/>
    <s v="Sarilumab"/>
    <d v="2023-03-01T00:00:00"/>
  </r>
  <r>
    <x v="20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2"/>
    <s v="Interféron bêta-1a"/>
    <d v="2023-03-01T00:00:00"/>
  </r>
  <r>
    <x v="20"/>
    <x v="1"/>
    <s v="2022-07-11"/>
    <s v="Botox 50 unité Allergan, poudre pour solution injectable  – [Toxine botulinique type A]"/>
    <s v="2022-07-05"/>
    <s v="BOTOX 50 unité Allergan, poudre pour solution injectable"/>
    <x v="10"/>
    <x v="2"/>
    <s v="Toxine botulinique type A"/>
    <d v="2023-03-01T00:00:00"/>
  </r>
  <r>
    <x v="20"/>
    <x v="1"/>
    <s v="2022-07-08"/>
    <s v="Bevitine 100 mg/2 ml, solution injectable en ampoule – [Chlorhydrate de thiamine]"/>
    <s v=""/>
    <s v="BEVITINE 100 mg/2 ml, solution injectable en ampoule"/>
    <x v="8"/>
    <x v="2"/>
    <s v="Chlorhydrate de thiamine"/>
    <d v="2023-03-01T00:00:00"/>
  </r>
  <r>
    <x v="20"/>
    <x v="1"/>
    <s v="2022-07-06"/>
    <s v="Ancotil 500 mg, comprimé – [Flucytosine]"/>
    <s v=""/>
    <s v="ANCOTIL 500 mg, comprimé"/>
    <x v="0"/>
    <x v="2"/>
    <s v="Flucytosine"/>
    <d v="2023-03-01T00:00:00"/>
  </r>
  <r>
    <x v="20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3-01T00:00:00"/>
  </r>
  <r>
    <x v="20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3-01T00:00:00"/>
  </r>
  <r>
    <x v="20"/>
    <x v="1"/>
    <s v="2022-07-04"/>
    <s v="RoActemra 20 mg/ml, solution à diluer pour perfusion - [Tocilizumab]"/>
    <s v=""/>
    <s v="ROACTEMRA 20 mg/ml, solution à diluer pour perfusion"/>
    <x v="6"/>
    <x v="2"/>
    <s v="Tocilizumab"/>
    <d v="2023-03-01T00:00:00"/>
  </r>
  <r>
    <x v="20"/>
    <x v="1"/>
    <s v="2022-06-24"/>
    <s v="Ozidia 10 mg, comprimé à libération prolongée – [Glipizide]"/>
    <s v="2022-06-24"/>
    <s v="OZIDIA 10 mg, comprimé à libération prolongée"/>
    <x v="8"/>
    <x v="2"/>
    <s v="Glipizide"/>
    <d v="2023-03-01T00:00:00"/>
  </r>
  <r>
    <x v="20"/>
    <x v="2"/>
    <s v="2022-06-16"/>
    <s v="Thyrogen 0,9 mg, poudre pour solution injectable – [thyrotropine alfa]"/>
    <s v=""/>
    <s v="THYROGEN 0,9 mg, poudre pour solution injectable"/>
    <x v="2"/>
    <x v="2"/>
    <s v="Thyrotropine alfa"/>
    <d v="2023-03-01T00:00:00"/>
  </r>
  <r>
    <x v="20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3-01T00:00:00"/>
  </r>
  <r>
    <x v="20"/>
    <x v="1"/>
    <s v="2022-06-14"/>
    <s v="Cystagon, 50 mg, gélule – [mercaptamine (bitartrate de)]"/>
    <s v="2022-06-02"/>
    <s v="CYSTAGON, 50 mg, gélule"/>
    <x v="8"/>
    <x v="2"/>
    <s v="Mercaptamine (bitartrate de)"/>
    <d v="2023-03-01T00:00:00"/>
  </r>
  <r>
    <x v="20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3-01T00:00:00"/>
  </r>
  <r>
    <x v="20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2"/>
    <s v="Sodium (chlorure de) / Potassium (chlorure de) / Magnésium (chlorure de) / Sodium (gluconate de)"/>
    <d v="2023-03-01T00:00:00"/>
  </r>
  <r>
    <x v="20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2"/>
    <s v="Solutions électrolytiques"/>
    <d v="2023-03-01T00:00:00"/>
  </r>
  <r>
    <x v="20"/>
    <x v="1"/>
    <s v="2022-06-03"/>
    <s v="Zinplava 25 mg/mL, solution à diluer pour perfusion – [bezlotoxumab]"/>
    <s v="2022-06-03"/>
    <s v="ZINPLAVA 25 mg/mL, solution à diluer pour perfusion"/>
    <x v="0"/>
    <x v="2"/>
    <s v="Bezlotoxumab"/>
    <d v="2023-03-01T00:00:00"/>
  </r>
  <r>
    <x v="20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3-01T00:00:00"/>
  </r>
  <r>
    <x v="20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2"/>
    <s v="Iohexol"/>
    <d v="2023-03-01T00:00:00"/>
  </r>
  <r>
    <x v="20"/>
    <x v="1"/>
    <s v="2022-05-30"/>
    <s v="Cordarone 150 mg/3 ml, solution injectable en ampoule – [amiodarone]"/>
    <s v="2022-05-23"/>
    <s v="CORDARONE 150 mg/3 ml, solution injectable en ampoule"/>
    <x v="3"/>
    <x v="2"/>
    <s v="Amiodarone"/>
    <d v="2023-03-01T00:00:00"/>
  </r>
  <r>
    <x v="20"/>
    <x v="2"/>
    <s v="2022-05-24"/>
    <s v="Gardenal 40 mg/2 ml, poudre et solvant pour solution injectable – [phénobarbital sodique]"/>
    <s v=""/>
    <s v="GARDENAL 40 mg/2 ml, poudre et solvant pour solution injectable"/>
    <x v="5"/>
    <x v="2"/>
    <s v="Phénobarbital sodique"/>
    <d v="2023-03-01T00:00:00"/>
  </r>
  <r>
    <x v="20"/>
    <x v="1"/>
    <s v="2022-05-20"/>
    <s v="Tenormine 5 mg/10 ml, solution injectable IV en ampoule –[aténolol]"/>
    <s v="2022-04-25"/>
    <s v="TENORMINE 5 mg/10 ml, solution injectable IV en ampoule"/>
    <x v="3"/>
    <x v="2"/>
    <s v="Aténolol"/>
    <d v="2023-03-01T00:00:00"/>
  </r>
  <r>
    <x v="20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3-01T00:00:00"/>
  </r>
  <r>
    <x v="20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3-01T00:00:00"/>
  </r>
  <r>
    <x v="20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3-01T00:00:00"/>
  </r>
  <r>
    <x v="20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2"/>
    <s v="Magnésium (Sulfate de)"/>
    <d v="2023-03-01T00:00:00"/>
  </r>
  <r>
    <x v="20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3-01T00:00:00"/>
  </r>
  <r>
    <x v="20"/>
    <x v="3"/>
    <s v="2022-05-04"/>
    <s v="Ribarivine Biogaran 200 mg/400 mg, comprimé pelliculé -[Ribavirine]"/>
    <s v=""/>
    <s v="RIBAVIRINE BIOGARAN 200 mg/400 mg, comprimé pelliculé"/>
    <x v="0"/>
    <x v="2"/>
    <s v="Ribavirine"/>
    <d v="2023-03-01T00:00:00"/>
  </r>
  <r>
    <x v="20"/>
    <x v="1"/>
    <s v="2022-05-02"/>
    <s v="Orencia125 mg, solution injectable en stylo prérempli -[abatacept]"/>
    <s v="2022-04-27"/>
    <s v="ORENCIA 125 mg, solution injectable en stylo pré-rempli"/>
    <x v="6"/>
    <x v="2"/>
    <s v="Abatacept"/>
    <d v="2023-03-01T00:00:00"/>
  </r>
  <r>
    <x v="20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3-01T00:00:00"/>
  </r>
  <r>
    <x v="20"/>
    <x v="1"/>
    <s v="2022-04-29"/>
    <s v="Gilenya 0,25 mg, gélule  - [fingolimod (chlorhydrate de)]"/>
    <s v="2022-04-11"/>
    <s v="GILENYA 0,25 mg, gélule "/>
    <x v="6"/>
    <x v="2"/>
    <s v="Fingolimod (chlorhydrate de)"/>
    <d v="2023-03-01T00:00:00"/>
  </r>
  <r>
    <x v="20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3-01T00:00:00"/>
  </r>
  <r>
    <x v="20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3-01T00:00:00"/>
  </r>
  <r>
    <x v="20"/>
    <x v="1"/>
    <s v="2022-04-26"/>
    <s v="Likozam 1 mg/ml, suspension buvable  - [Clobazam]"/>
    <s v="2022-04-26"/>
    <s v="LIKOZAM 1 mg/ml, suspension buvable"/>
    <x v="5"/>
    <x v="2"/>
    <s v="Clobazam"/>
    <d v="2023-03-01T00:00:00"/>
  </r>
  <r>
    <x v="20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3-01T00:00:00"/>
  </r>
  <r>
    <x v="20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3-01T00:00:00"/>
  </r>
  <r>
    <x v="20"/>
    <x v="2"/>
    <s v="2022-04-21"/>
    <s v="Valium 1 pour cent, solution buvable en gouttes - [Diazepam]"/>
    <s v=""/>
    <s v="VALIUM 1 pour cent, solution buvable en gouttes"/>
    <x v="5"/>
    <x v="2"/>
    <s v="Diazepam"/>
    <d v="2023-03-01T00:00:00"/>
  </r>
  <r>
    <x v="20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2"/>
    <s v="Amoxicilline"/>
    <d v="2023-03-01T00:00:00"/>
  </r>
  <r>
    <x v="20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3-01T00:00:00"/>
  </r>
  <r>
    <x v="20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3-01T00:00:00"/>
  </r>
  <r>
    <x v="20"/>
    <x v="1"/>
    <s v="2022-04-08"/>
    <s v="Navelbine 50 mg/5 ml, solution injectable en flacon -[vinorelbine (tartrate de)]"/>
    <s v="2022-02-28"/>
    <s v="NAVELBINE 50 mg/5 ml, solution injectable en flacon"/>
    <x v="6"/>
    <x v="2"/>
    <s v="Vinorelbine"/>
    <d v="2023-03-01T00:00:00"/>
  </r>
  <r>
    <x v="20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3-01T00:00:00"/>
  </r>
  <r>
    <x v="20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2"/>
    <s v="Calcium (chlorure de) dihydraté/magnésium (chlorure de) hexahydraté/potassium (chlorure de)/sodium (chlorure de)"/>
    <d v="2023-03-01T00:00:00"/>
  </r>
  <r>
    <x v="20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3-01T00:00:00"/>
  </r>
  <r>
    <x v="20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3-01T00:00:00"/>
  </r>
  <r>
    <x v="20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3-01T00:00:00"/>
  </r>
  <r>
    <x v="20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2"/>
    <s v="Amoxicilline / acide clavulanique"/>
    <d v="2023-03-01T00:00:00"/>
  </r>
  <r>
    <x v="20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3-01T00:00:00"/>
  </r>
  <r>
    <x v="20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3-01T00:00:00"/>
  </r>
  <r>
    <x v="20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2"/>
    <s v="Mélange nutritif"/>
    <d v="2023-03-01T00:00:00"/>
  </r>
  <r>
    <x v="20"/>
    <x v="1"/>
    <s v="2022-03-24"/>
    <s v="Rythmodan 100 mg , gélule - Cheplapharm France"/>
    <s v="2022-03-14"/>
    <s v="RYTHMODAN 100 mg, gélule"/>
    <x v="3"/>
    <x v="2"/>
    <s v="Disopyramide (phosphate de)"/>
    <d v="2023-03-01T00:00:00"/>
  </r>
  <r>
    <x v="20"/>
    <x v="1"/>
    <s v="2022-03-22"/>
    <s v="Farmorubicine 50 mg , poudre pour solution pour perfusion - Pfizer"/>
    <s v=""/>
    <s v="FARMORUBICINE 50 mg, poudre pour solution pour perfusion"/>
    <x v="6"/>
    <x v="2"/>
    <s v="Epirubicine (Chlorhydrate)"/>
    <d v="2023-03-01T00:00:00"/>
  </r>
  <r>
    <x v="20"/>
    <x v="0"/>
    <s v="2022-03-18"/>
    <s v="Linezolide Arrow 600 mg,  comprimé pelliculé - Arrow"/>
    <s v=""/>
    <s v="LINEZOLIDE Arrow 600 mg,  comprimé pelliculé - Arrow"/>
    <x v="0"/>
    <x v="2"/>
    <s v="Linézolide"/>
    <d v="2023-03-01T00:00:00"/>
  </r>
  <r>
    <x v="20"/>
    <x v="1"/>
    <s v="2022-03-17"/>
    <s v="Vogalene 0,1 %, solution buvable en flacon - Teva Santé"/>
    <s v="2022-03-15"/>
    <s v="VOGALENE 0,1 %, solution buvable en flacon"/>
    <x v="8"/>
    <x v="2"/>
    <s v="Métopimazine"/>
    <d v="2023-03-01T00:00:00"/>
  </r>
  <r>
    <x v="20"/>
    <x v="1"/>
    <s v="2022-03-17"/>
    <s v="Sectral 40 mg/ml , solution buvable en flacon - Cheplapharm"/>
    <s v="2022-03-15"/>
    <s v="SECTRAL 40 mg/ml, solution buvable en flacon"/>
    <x v="3"/>
    <x v="2"/>
    <s v="Acébutolol"/>
    <d v="2023-03-01T00:00:00"/>
  </r>
  <r>
    <x v="20"/>
    <x v="1"/>
    <s v="2022-03-16"/>
    <s v="Xeplion 100 mg , suspension injectable à libération prolongée - Janssen-Cilag"/>
    <s v="2022-03-01"/>
    <s v="XEPLION 100 mg, suspension injectable à libération prolongée"/>
    <x v="5"/>
    <x v="2"/>
    <s v="Palipéridone"/>
    <d v="2023-03-01T00:00:00"/>
  </r>
  <r>
    <x v="20"/>
    <x v="2"/>
    <s v="2022-03-16"/>
    <s v="Kardegic 75 mg , poudre pour solution buvable en sachet-dose - Sanofi Aventis France"/>
    <s v=""/>
    <s v="KARDEGIC 75 mg, poudre pour solution buvable en sachet-dose"/>
    <x v="5"/>
    <x v="2"/>
    <s v="DL-lysine (acétylsalicylate de)"/>
    <d v="2023-03-01T00:00:00"/>
  </r>
  <r>
    <x v="20"/>
    <x v="1"/>
    <s v="2022-03-14"/>
    <s v="Succicaptal 200 mg , gélule - Serb S.A.S."/>
    <s v="2022-03-14"/>
    <s v="SUCCIAPTAL 200 mg, gélule"/>
    <x v="0"/>
    <x v="2"/>
    <s v="Succinylsulfathiazole"/>
    <d v="2023-03-01T00:00:00"/>
  </r>
  <r>
    <x v="20"/>
    <x v="2"/>
    <s v="2022-03-11"/>
    <s v="Sivextro 200 mg , comprimé pelliculé - MSD France"/>
    <s v=""/>
    <s v="SIVEXTRO 200 mg, comprimé pelliculé"/>
    <x v="0"/>
    <x v="2"/>
    <s v="Tédizolid (phosphate de)"/>
    <d v="2023-03-01T00:00:00"/>
  </r>
  <r>
    <x v="20"/>
    <x v="1"/>
    <s v="2022-03-10"/>
    <s v="Megace 160 mg , comprimé"/>
    <s v="2022-03-10"/>
    <s v="MEGACE 160 mg, comprimé"/>
    <x v="6"/>
    <x v="2"/>
    <s v="Acétate de mégestrol"/>
    <d v="2023-03-01T00:00:00"/>
  </r>
  <r>
    <x v="20"/>
    <x v="1"/>
    <s v="2022-03-09"/>
    <s v="Gabapentine 100 mg, 300 mg, 400 mg, 600 mg, 800 mg , comprimé pelliculé"/>
    <s v="2022-03-09"/>
    <s v="GABAPENTINE 100 mg, 300 mg, 400 mg, 600 mg, 800 mg, comprimé pelliculé"/>
    <x v="5"/>
    <x v="2"/>
    <s v="Gabapentine"/>
    <d v="2023-03-01T00:00:00"/>
  </r>
  <r>
    <x v="20"/>
    <x v="1"/>
    <s v="2022-03-01"/>
    <s v="Tachosil , matrice pour collage tissulaire"/>
    <s v="2022-03-01"/>
    <s v="TACHOSIL, matrice pour collage tissulaire"/>
    <x v="7"/>
    <x v="2"/>
    <s v="Fibrinogène/Thrombine"/>
    <d v="2023-03-01T00:00:00"/>
  </r>
  <r>
    <x v="20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3-01T00:00:00"/>
  </r>
  <r>
    <x v="20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3-01T00:00:00"/>
  </r>
  <r>
    <x v="20"/>
    <x v="3"/>
    <s v="2022-02-10"/>
    <s v="Rebetol 40 mg/ml , solution buvable"/>
    <s v=""/>
    <s v="REBETOL 40 mg/ml, solution buvable"/>
    <x v="0"/>
    <x v="2"/>
    <s v="Ribavirine"/>
    <d v="2023-03-01T00:00:00"/>
  </r>
  <r>
    <x v="20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3-01T00:00:00"/>
  </r>
  <r>
    <x v="20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2"/>
    <s v="Vincristine"/>
    <d v="2023-03-01T00:00:00"/>
  </r>
  <r>
    <x v="20"/>
    <x v="0"/>
    <s v="2022-01-04"/>
    <s v="PROPRANOLOL ACETLAB 5 mg/5 mL , solution injectable"/>
    <s v="2022-06-01"/>
    <s v="PROPRANOLOL ACETLAB 5 mg/5 mL, solution injectable"/>
    <x v="3"/>
    <x v="2"/>
    <s v="Propranolol"/>
    <d v="2023-03-01T00:00:00"/>
  </r>
  <r>
    <x v="20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3-01T00:00:00"/>
  </r>
  <r>
    <x v="20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3-01T00:00:00"/>
  </r>
  <r>
    <x v="20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3-01T00:00:00"/>
  </r>
  <r>
    <x v="20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3-01T00:00:00"/>
  </r>
  <r>
    <x v="20"/>
    <x v="2"/>
    <s v="2021-11-19"/>
    <s v="TIGREAT 2,5 mg , comprimés pelliculés"/>
    <s v=""/>
    <s v="TIGREAT 2,5 mg, comprimés pelliculés"/>
    <x v="0"/>
    <x v="2"/>
    <s v="Tigécycline"/>
    <d v="2023-03-01T00:00:00"/>
  </r>
  <r>
    <x v="20"/>
    <x v="2"/>
    <s v="2021-11-18"/>
    <s v="BRICANYL 0,5 mg/1 ml , solution injectable en ampoule"/>
    <s v=""/>
    <s v="BRICANYL 0,5 mg/1 ml, solution injectable en ampoule"/>
    <x v="12"/>
    <x v="2"/>
    <s v="Terbutaline"/>
    <d v="2023-03-01T00:00:00"/>
  </r>
  <r>
    <x v="20"/>
    <x v="2"/>
    <s v="2021-11-05"/>
    <s v="SOLUPRED 5 mg et 20 mg , comprimé orodispersible"/>
    <s v=""/>
    <s v="SOLUPRED 5 mg et 20 mg, comprimé orodispersible"/>
    <x v="2"/>
    <x v="2"/>
    <s v="Prednisolone"/>
    <d v="2023-03-01T00:00:00"/>
  </r>
  <r>
    <x v="20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3-01T00:00:00"/>
  </r>
  <r>
    <x v="20"/>
    <x v="0"/>
    <s v="2021-08-16"/>
    <s v="DIPENTUM  250 mg comprimé et DIPENTUM 500 mg comprimé"/>
    <s v=""/>
    <s v="DIPENTUM  250 mg comprimé et DIPENTUM 500 mg comprimé"/>
    <x v="8"/>
    <x v="2"/>
    <s v="Olsalazine sodique"/>
    <d v="2023-03-01T00:00:00"/>
  </r>
  <r>
    <x v="20"/>
    <x v="2"/>
    <s v="2021-08-12"/>
    <s v="INFRACYANINE 25 mg/10 ml , poudre et solvant pour solution injectable"/>
    <s v=""/>
    <s v="INFRACYANINE 25 mg/10 ml, poudre et solvant pour solution injectable"/>
    <x v="1"/>
    <x v="2"/>
    <s v="Indocyanine verte"/>
    <d v="2023-03-01T00:00:00"/>
  </r>
  <r>
    <x v="20"/>
    <x v="0"/>
    <s v="2021-07-28"/>
    <s v="BELUSTINE 40 mg , gélule"/>
    <s v=""/>
    <s v="BELUSTINE 40 mg, gélule"/>
    <x v="6"/>
    <x v="2"/>
    <s v="Lomustine"/>
    <d v="2023-03-01T00:00:00"/>
  </r>
  <r>
    <x v="20"/>
    <x v="0"/>
    <s v="2021-07-20"/>
    <s v="TOMUDEX 2 mg , poudre pour solution pour perfusion"/>
    <s v=""/>
    <s v="TOMUDEX 2 mg, poudre pour solution pour perfusion"/>
    <x v="6"/>
    <x v="2"/>
    <s v="Raltitrexed"/>
    <d v="2023-03-01T00:00:00"/>
  </r>
  <r>
    <x v="20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3-01T00:00:00"/>
  </r>
  <r>
    <x v="20"/>
    <x v="0"/>
    <s v="2021-07-09"/>
    <s v="EXACYL 1 g/10 ml,  solution buvable"/>
    <s v=""/>
    <s v="EXACYL 1 g/10 ml,  solution buvable"/>
    <x v="7"/>
    <x v="2"/>
    <s v="Tranexamique (acide)"/>
    <d v="2023-03-01T00:00:00"/>
  </r>
  <r>
    <x v="20"/>
    <x v="0"/>
    <s v="2021-05-19"/>
    <s v="SEMAP 20 mg , comprimé"/>
    <s v=""/>
    <s v="SEMAP 20 mg, comprimé"/>
    <x v="5"/>
    <x v="2"/>
    <s v="Penfluridol"/>
    <d v="2023-03-01T00:00:00"/>
  </r>
  <r>
    <x v="20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3-01T00:00:00"/>
  </r>
  <r>
    <x v="20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3-01T00:00:00"/>
  </r>
  <r>
    <x v="20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3-01T00:00:00"/>
  </r>
  <r>
    <x v="20"/>
    <x v="0"/>
    <s v="2021-04-26"/>
    <s v="ALKONATREM   150 mg, gélule (Chlorhydrate de déméclocycline)"/>
    <s v=""/>
    <s v="ALKONATREM   150 mg, gélule"/>
    <x v="0"/>
    <x v="2"/>
    <s v="Chlorhydrate de déméclocycline"/>
    <d v="2023-03-01T00:00:00"/>
  </r>
  <r>
    <x v="20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3-01T00:00:00"/>
  </r>
  <r>
    <x v="20"/>
    <x v="0"/>
    <s v="2021-04-19"/>
    <s v="VITRAKVI 20 mg/ml , solution buvable flacon de 100 ml"/>
    <s v=""/>
    <s v="VITRAKVI 20 mg/ml, solution buvable flacon de 100 ml"/>
    <x v="6"/>
    <x v="2"/>
    <s v="Larotrectinib"/>
    <d v="2023-03-01T00:00:00"/>
  </r>
  <r>
    <x v="20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3-01T00:00:00"/>
  </r>
  <r>
    <x v="20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3-01T00:00:00"/>
  </r>
  <r>
    <x v="20"/>
    <x v="2"/>
    <s v="2021-04-19"/>
    <s v="TOPIRAMATE SANDOZ 100 mg, comprimé pelliculé"/>
    <s v=""/>
    <s v="TOPIRAMATE SANDOZ 100 mg, comprimé pelliculé"/>
    <x v="5"/>
    <x v="2"/>
    <s v="Topiramate"/>
    <d v="2023-03-01T00:00:00"/>
  </r>
  <r>
    <x v="20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3-01T00:00:00"/>
  </r>
  <r>
    <x v="20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3-01T00:00:00"/>
  </r>
  <r>
    <x v="20"/>
    <x v="0"/>
    <s v="2021-04-19"/>
    <s v="ROPINIROLE MYLAN 0,5 mg  comprimé pelliculé"/>
    <s v=""/>
    <s v="ROPINIROLE MYLAN 0,5 mg  comprimé pelliculé"/>
    <x v="5"/>
    <x v="2"/>
    <s v="Ropinirole"/>
    <d v="2023-03-01T00:00:00"/>
  </r>
  <r>
    <x v="20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3-01T00:00:00"/>
  </r>
  <r>
    <x v="20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3-01T00:00:00"/>
  </r>
  <r>
    <x v="20"/>
    <x v="2"/>
    <s v="2021-04-19"/>
    <s v="MINIRIN SPRAY / MINIRIN et MINIRINMELT"/>
    <s v=""/>
    <s v="MINIRIN SPRAY / MINIRIN et MINIRINMELT"/>
    <x v="2"/>
    <x v="2"/>
    <s v="Desmopressine"/>
    <d v="2023-03-01T00:00:00"/>
  </r>
  <r>
    <x v="20"/>
    <x v="2"/>
    <s v="2021-04-19"/>
    <s v="LYTOS 520 mg , comprimé pelliculé"/>
    <s v=""/>
    <s v="LYTOS 520 mg, comprimé pelliculé"/>
    <x v="10"/>
    <x v="2"/>
    <s v="Clodronate de sodium"/>
    <d v="2023-03-01T00:00:00"/>
  </r>
  <r>
    <x v="20"/>
    <x v="0"/>
    <s v="2021-04-19"/>
    <s v="HYCAMTIN 0,25mg, gélule"/>
    <s v=""/>
    <s v="HYCAMTIN 0,25mg, gélule"/>
    <x v="6"/>
    <x v="2"/>
    <s v="Topotécane (chlorhydrate de)"/>
    <d v="2023-03-01T00:00:00"/>
  </r>
  <r>
    <x v="20"/>
    <x v="0"/>
    <s v="2021-04-19"/>
    <s v="FIRDAPSE 10 mg  comprimé"/>
    <s v=""/>
    <s v="FIRDAPSE 10 mg  comprimé"/>
    <x v="5"/>
    <x v="2"/>
    <s v="Amifampridine (phosphate d')"/>
    <d v="2023-03-01T00:00:00"/>
  </r>
  <r>
    <x v="20"/>
    <x v="0"/>
    <s v="2021-04-19"/>
    <s v="FERRIPROX 100 mg/ml , solution buvable"/>
    <s v=""/>
    <s v="FERRIPROX 100 mg/ml, solution buvable"/>
    <x v="1"/>
    <x v="2"/>
    <s v="Défériprone"/>
    <d v="2023-03-01T00:00:00"/>
  </r>
  <r>
    <x v="20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3-01T00:00:00"/>
  </r>
  <r>
    <x v="20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2"/>
    <s v="Dexaméthasone (phosphate sodique de)"/>
    <d v="2023-03-01T00:00:00"/>
  </r>
  <r>
    <x v="20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3-01T00:00:00"/>
  </r>
  <r>
    <x v="20"/>
    <x v="0"/>
    <s v="2021-04-19"/>
    <s v="CIMETIDINE ARROW 200 mg  comprimé effervescent"/>
    <s v=""/>
    <s v="CIMETIDINE ARROW 200 mg  comprimé effervescent"/>
    <x v="8"/>
    <x v="2"/>
    <s v="Cimétidine"/>
    <d v="2023-03-01T00:00:00"/>
  </r>
  <r>
    <x v="20"/>
    <x v="2"/>
    <s v="2021-04-19"/>
    <s v="CIMETIDINE 200 mg  comprimé effervescent"/>
    <s v=""/>
    <s v="CIMETIDINE 200 mg  comprimé effervescent"/>
    <x v="8"/>
    <x v="2"/>
    <s v="Cimétidine"/>
    <d v="2023-03-01T00:00:00"/>
  </r>
  <r>
    <x v="20"/>
    <x v="0"/>
    <s v="2021-04-19"/>
    <s v="ANSATIPINE 150 mg , gélule"/>
    <s v=""/>
    <s v="ANSATIPINE 150 mg, gélule"/>
    <x v="0"/>
    <x v="2"/>
    <s v="Rifabutine"/>
    <d v="2023-03-01T00:00:00"/>
  </r>
  <r>
    <x v="20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3-01T00:00:00"/>
  </r>
  <r>
    <x v="21"/>
    <x v="2"/>
    <s v="2023-04-18"/>
    <s v="Fertistartkit 75 - 150 UI, poudre et solvant pour solution injectable – [hormone folliculo stimulante; hormone lutéinisante]"/>
    <s v=""/>
    <s v="FERTISTARTKIT 75 - 150 UI, poudre et solvant pour solution injectable"/>
    <x v="11"/>
    <x v="2"/>
    <s v="Hormone folliculo stimulante; hormone lutéinisante"/>
    <d v="2023-04-19T00:00:00"/>
  </r>
  <r>
    <x v="21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04-19T00:00:00"/>
  </r>
  <r>
    <x v="21"/>
    <x v="2"/>
    <s v="2023-04-18"/>
    <s v="Misoone 400 microgrammes, comprimé sécable  - [misoprostol]"/>
    <s v="2023-04-30"/>
    <s v="MISOONE 400 microgrammes, comprimé sécable "/>
    <x v="8"/>
    <x v="2"/>
    <s v="Misoprostol"/>
    <d v="2023-04-19T00:00:00"/>
  </r>
  <r>
    <x v="21"/>
    <x v="1"/>
    <s v="2023-04-18"/>
    <s v="Gymiso 200 microgrammes, comprimé  - [misoprostol]"/>
    <s v=""/>
    <s v="GYMISO 200 microgrammes, comprimé"/>
    <x v="8"/>
    <x v="2"/>
    <s v="Misoprostol"/>
    <d v="2023-04-19T00:00:00"/>
  </r>
  <r>
    <x v="21"/>
    <x v="2"/>
    <s v="2023-04-17"/>
    <s v="Conferoport 2 mg, gélule à libération prolongée  – [tacrolimus]"/>
    <s v="2023-06-30"/>
    <s v="CONFEROPORT 2 mg, gélule à libération prolongée "/>
    <x v="6"/>
    <x v="2"/>
    <s v="Tacrolimus"/>
    <d v="2023-04-19T00:00:00"/>
  </r>
  <r>
    <x v="21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04-19T00:00:00"/>
  </r>
  <r>
    <x v="21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04-19T00:00:00"/>
  </r>
  <r>
    <x v="21"/>
    <x v="2"/>
    <s v="2023-04-14"/>
    <s v="Sivextro 200 mg, comprimé pelliculé – [tédizolid (phosphate de)]"/>
    <s v=""/>
    <s v="SIVEXTRO 200 mg, comprimé pelliculé"/>
    <x v="0"/>
    <x v="2"/>
    <s v="Tédizolid (phosphate de)"/>
    <d v="2023-04-19T00:00:00"/>
  </r>
  <r>
    <x v="21"/>
    <x v="2"/>
    <s v="2023-04-14"/>
    <s v="Celsentri 20 mg/ml, solution buvable – [maraviroc]"/>
    <s v=""/>
    <s v="CELSENTRI 20 mg/ml, solution buvable"/>
    <x v="0"/>
    <x v="2"/>
    <s v="Maraviroc"/>
    <d v="2023-04-19T00:00:00"/>
  </r>
  <r>
    <x v="21"/>
    <x v="2"/>
    <s v="2023-04-13"/>
    <s v="GlucaGen Kit 1 mg/ml, poudre et solvant pour solution injectable – [glucagon (chlorhydrate de)]"/>
    <s v=""/>
    <s v="GLUCAGEN Kit 1 mg/ml, poudre et solvant pour solution injectable"/>
    <x v="2"/>
    <x v="2"/>
    <s v="Glucagon"/>
    <d v="2023-04-19T00:00:00"/>
  </r>
  <r>
    <x v="21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04-19T00:00:00"/>
  </r>
  <r>
    <x v="21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04-19T00:00:00"/>
  </r>
  <r>
    <x v="21"/>
    <x v="3"/>
    <s v="2023-04-07"/>
    <s v="Imogam Rage 150 UI/mL, solution injectable – [Immunoglobuline humaine rabique]"/>
    <s v=""/>
    <s v="IMOGAM Rage 150 UI/mL, solution injectable"/>
    <x v="0"/>
    <x v="2"/>
    <s v="Immunoglobuline humaine rabique"/>
    <d v="2023-04-19T00:00:00"/>
  </r>
  <r>
    <x v="21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04-19T00:00:00"/>
  </r>
  <r>
    <x v="21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4-19T00:00:00"/>
  </r>
  <r>
    <x v="21"/>
    <x v="2"/>
    <s v="2023-04-06"/>
    <s v="Proleukin 18 millions U.I., poudre pour solution injectable (S.C.) – [aldesleukine]"/>
    <s v=""/>
    <s v="PROLEUKIN 18 millions U.I., poudre pour solution injectable"/>
    <x v="6"/>
    <x v="2"/>
    <s v="Aldesleukine"/>
    <d v="2023-04-19T00:00:00"/>
  </r>
  <r>
    <x v="21"/>
    <x v="2"/>
    <s v="2023-04-05"/>
    <s v="Synarel 0,2 mg/dose, solution pour pulvérisation nasale – [nafaréline]"/>
    <s v=""/>
    <s v="SYNAREL 0,2 mg/dose, solution pour pulvérisation nasale"/>
    <x v="2"/>
    <x v="2"/>
    <s v="Nafaréline"/>
    <d v="2023-04-19T00:00:00"/>
  </r>
  <r>
    <x v="21"/>
    <x v="2"/>
    <s v="2023-04-05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4-19T00:00:00"/>
  </r>
  <r>
    <x v="21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04-19T00:00:00"/>
  </r>
  <r>
    <x v="21"/>
    <x v="2"/>
    <s v="2023-04-05"/>
    <s v="Lasilix Retard 60 mg, gélule boîte 30 – [furosémide]"/>
    <s v=""/>
    <s v="LASILIX Retard 60 mg, gélule boîte 30"/>
    <x v="3"/>
    <x v="2"/>
    <s v="Furosémide"/>
    <d v="2023-04-19T00:00:00"/>
  </r>
  <r>
    <x v="21"/>
    <x v="2"/>
    <s v="2023-04-04"/>
    <s v="Hydrocortancyl 2,5 pour cent, suspension injectable – [prednisolone (acétate de)]"/>
    <s v=""/>
    <s v="HYDROCORTANCYL 2,5 pour cent, suspension injectable"/>
    <x v="2"/>
    <x v="2"/>
    <s v="Prednisolone (acétate de)"/>
    <d v="2023-04-19T00:00:00"/>
  </r>
  <r>
    <x v="21"/>
    <x v="2"/>
    <s v="2023-04-03"/>
    <s v="Scopoderm TTS 1 mg/72 heures, dispositif transdermique – [scopolamine]"/>
    <s v=""/>
    <s v="SCOPODERM TTS  1 mg/72 heures, dispositif transdermique"/>
    <x v="8"/>
    <x v="2"/>
    <s v="Scopolamine"/>
    <d v="2023-04-19T00:00:00"/>
  </r>
  <r>
    <x v="21"/>
    <x v="2"/>
    <s v="2023-04-03"/>
    <s v="Flagyl 125 mg/5 ml, suspension buvable – [métronidazole (benzoate de)]"/>
    <s v=""/>
    <s v="FLAGYL 125 mg/5 ml, suspension buvable"/>
    <x v="0"/>
    <x v="2"/>
    <s v="Métronidazole (benzoate de)"/>
    <d v="2023-04-19T00:00:00"/>
  </r>
  <r>
    <x v="21"/>
    <x v="2"/>
    <s v="2023-04-03"/>
    <s v="Fiasp PumpCart 100 unités/ml, solution injectable en cartouche – [insuline asparte]"/>
    <s v=""/>
    <s v="FIASP PumpCart 100 unités/ml, solution injectable en cartouche"/>
    <x v="8"/>
    <x v="2"/>
    <s v="Insuline (Aspartate)"/>
    <d v="2023-04-19T00:00:00"/>
  </r>
  <r>
    <x v="21"/>
    <x v="2"/>
    <s v="2023-04-03"/>
    <s v="Bétadine dermique 10%, solution pour application locale – [Povidone iodée]"/>
    <s v=""/>
    <s v="BETADINE dermique 10%, solution pour application locale"/>
    <x v="13"/>
    <x v="2"/>
    <s v="Povidone iodée"/>
    <d v="2023-04-19T00:00:00"/>
  </r>
  <r>
    <x v="21"/>
    <x v="0"/>
    <s v="2023-04-03"/>
    <s v="Tofranil 25 mg, comprimé enrobé – [Imipramine]"/>
    <s v=""/>
    <s v="TOFRANIL 25 mg, comprimé enrobé "/>
    <x v="5"/>
    <x v="2"/>
    <s v="Imipramine"/>
    <d v="2023-04-19T00:00:00"/>
  </r>
  <r>
    <x v="21"/>
    <x v="2"/>
    <s v="2023-04-03"/>
    <s v="Parlodel 2,5 mg, comprimé sécable – [bromocriptine (mésilate de)]"/>
    <s v="2021-08-02"/>
    <s v="PARLODEL 2,5 mg, comprimé sécable"/>
    <x v="5"/>
    <x v="2"/>
    <s v="Bromocriptine (mésilate de)"/>
    <d v="2023-04-19T00:00:00"/>
  </r>
  <r>
    <x v="21"/>
    <x v="2"/>
    <s v="2023-04-03"/>
    <s v="Laroscorbine 1 g/5 ml, solution injectable I.V. en ampoule – [acide ascorbique]"/>
    <s v=""/>
    <s v="LAROSCOBINE 1 g/5 ml, solution injectable I.V. en ampoule"/>
    <x v="8"/>
    <x v="2"/>
    <s v="Acide ascorbique"/>
    <d v="2023-04-19T00:00:00"/>
  </r>
  <r>
    <x v="21"/>
    <x v="0"/>
    <s v="2023-03-31"/>
    <s v="Adénoscan 30 mg/10 ml, solution pour perfusion – [adénosine]"/>
    <s v=""/>
    <s v="ADENOSCAN 30 mg/10 ml, solution pour perfusion"/>
    <x v="3"/>
    <x v="2"/>
    <s v="Adénosine"/>
    <d v="2023-04-19T00:00:00"/>
  </r>
  <r>
    <x v="21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04-19T00:00:00"/>
  </r>
  <r>
    <x v="21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04-19T00:00:00"/>
  </r>
  <r>
    <x v="21"/>
    <x v="2"/>
    <s v="2023-03-28"/>
    <s v="Méthylphénidate Viatris LP 36mg, comprimé à libération prolongée – [Méthylphénidate (chlorhydrate de)]"/>
    <s v=""/>
    <s v="METHYLPHENIDATE Viatris LP 36mg, comprimé à libération prolongée"/>
    <x v="5"/>
    <x v="2"/>
    <s v="Méthylphénidate (chlorhydrate de)"/>
    <d v="2023-04-19T00:00:00"/>
  </r>
  <r>
    <x v="21"/>
    <x v="2"/>
    <s v="2023-03-28"/>
    <s v="Exforge HCT tout dosage, comprimé pelliculé – [Bésilate d’amlodipine, hydrochlorothiazide, valsartan]"/>
    <s v=""/>
    <s v="EXFORGE HCT tout dosage, comprimé pelliculé"/>
    <x v="3"/>
    <x v="2"/>
    <s v="Bésilate d’amlodipine / Hydrochlorothiazide / Valsartan"/>
    <d v="2023-04-19T00:00:00"/>
  </r>
  <r>
    <x v="21"/>
    <x v="1"/>
    <s v="2023-03-28"/>
    <s v="Quinimax 125 mg/1 ml et 250 mg/2 ml, solution injectable – [Quinine – quinidine – cinchonine – cinchonidine]"/>
    <s v="2023-03-28"/>
    <s v="QUINIMAX 125 mg/1 ml et 250 mg/2 ml, solution injectable"/>
    <x v="3"/>
    <x v="2"/>
    <s v="Quinine – quinidine – cinchonine – cinchonidine"/>
    <d v="2023-04-19T00:00:00"/>
  </r>
  <r>
    <x v="21"/>
    <x v="0"/>
    <s v="2023-03-28"/>
    <s v="Hycamtin 1 mg, gélule – [topotécane (chlorhydrate de)]"/>
    <s v=""/>
    <s v="HYCAMTIN 1 mg, gélule"/>
    <x v="6"/>
    <x v="2"/>
    <s v="Topotécane (chlorhydrate de)"/>
    <d v="2023-04-19T00:00:00"/>
  </r>
  <r>
    <x v="21"/>
    <x v="0"/>
    <s v="2023-03-28"/>
    <s v="Espéral 500 mg, comprimé – [disulfirame]"/>
    <s v=""/>
    <s v="ESPERAL 500 mg, comprimé"/>
    <x v="5"/>
    <x v="2"/>
    <s v="Disulfirame"/>
    <d v="2023-04-19T00:00:00"/>
  </r>
  <r>
    <x v="21"/>
    <x v="1"/>
    <s v="2023-03-28"/>
    <s v="Caelyx Pegylated Liposomal 2 mg/ml, solution à diluer pour perfusion - Flacon 25ml – [Doxorubicine]"/>
    <s v="2023-03-28"/>
    <s v="CAELYX Pegylated Liposomal 2 mg/ml, solution à diluer pour perfusion - Flacon 25ml"/>
    <x v="6"/>
    <x v="2"/>
    <s v="Doxorubicine"/>
    <d v="2023-04-19T00:00:00"/>
  </r>
  <r>
    <x v="21"/>
    <x v="0"/>
    <s v="2023-03-28"/>
    <s v="Xylocaïne 5 mg/ml sans conservateur, solution injectable – [chlorhydrate de lidocaïne]"/>
    <s v=""/>
    <s v="XYLOCAINE 5 mg/ml sans conservateur, solution injectable"/>
    <x v="5"/>
    <x v="2"/>
    <s v="Chlorhydrate de lidocaïne"/>
    <d v="2023-04-19T00:00:00"/>
  </r>
  <r>
    <x v="21"/>
    <x v="0"/>
    <s v="2023-03-28"/>
    <s v="Gonapeptyl 3,75 mg, poudre et solvant pour suspension injectable à libération prolongée en seringues pré-remplies – [triptoréline (acétate de)]"/>
    <s v=""/>
    <s v="GONAPEPTYL 3,75 mg, poudre et solvant pour suspension injectable à libération prolongée en seringues pré-remplies"/>
    <x v="6"/>
    <x v="2"/>
    <s v="Triptoréline (acétate de)"/>
    <d v="2023-04-19T00:00:00"/>
  </r>
  <r>
    <x v="21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04-19T00:00:00"/>
  </r>
  <r>
    <x v="21"/>
    <x v="2"/>
    <s v="2023-03-24"/>
    <s v="Krenosin 6 mg/2 ml, solution injectable – [adénosine]"/>
    <s v=""/>
    <s v="KRENOSIN 6 mg/2 ml, solution injectable"/>
    <x v="3"/>
    <x v="2"/>
    <s v="Adénosine"/>
    <d v="2023-04-19T00:00:00"/>
  </r>
  <r>
    <x v="21"/>
    <x v="2"/>
    <s v="2023-03-24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4-19T00:00:00"/>
  </r>
  <r>
    <x v="21"/>
    <x v="2"/>
    <s v="2023-03-24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4-19T00:00:00"/>
  </r>
  <r>
    <x v="21"/>
    <x v="2"/>
    <s v="2023-03-24"/>
    <s v="Amikacine Viatris 500 mg, poudre pour solution injectable – [amikacine (sulfate d')]"/>
    <s v=""/>
    <s v="AMIKACINE Viatris 500 mg, poudre pour solution injectable"/>
    <x v="0"/>
    <x v="2"/>
    <s v="Amikacine (sulfate d')"/>
    <d v="2023-04-19T00:00:00"/>
  </r>
  <r>
    <x v="21"/>
    <x v="2"/>
    <s v="2023-03-24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04-19T00:00:00"/>
  </r>
  <r>
    <x v="21"/>
    <x v="1"/>
    <s v="2023-03-24"/>
    <s v="Rifadine 2 %, suspension buvable – [rifampicine sodique]"/>
    <s v="2023-03-24"/>
    <s v="RIFADINE 2 %, suspension buvable"/>
    <x v="0"/>
    <x v="2"/>
    <s v="Rifampicine sodique"/>
    <d v="2023-04-19T00:00:00"/>
  </r>
  <r>
    <x v="21"/>
    <x v="1"/>
    <s v="2023-03-24"/>
    <s v="Rifadine 300 mg, gélule, boite de 8 – [Rifampicine]"/>
    <s v="2023-03-24"/>
    <s v="RIFADINE 300 mg, gélule, boite de 8"/>
    <x v="0"/>
    <x v="2"/>
    <s v="Rifampicine sodique"/>
    <d v="2023-04-19T00:00:00"/>
  </r>
  <r>
    <x v="21"/>
    <x v="1"/>
    <s v="2023-03-24"/>
    <s v="Aldurazyme 100 U/ml, solution à diluer pour perfusion – [laronidase]"/>
    <s v="2023-01-09"/>
    <s v="ALDURAZYME 100 U/ml, solution à diluer pour perfusion "/>
    <x v="8"/>
    <x v="2"/>
    <s v="Laronidase"/>
    <d v="2023-04-19T00:00:00"/>
  </r>
  <r>
    <x v="21"/>
    <x v="1"/>
    <s v="2023-03-23"/>
    <s v="Dexaméthasone Viatris 4 mg/1 ml-20 mg/5 ml, solution injectable en ampoule – [dexaméthasone (phosphate sodique de)]"/>
    <s v="2023-03-23"/>
    <s v="DEXAMÉTHASONE Viatris 4 mg/1 ml-20 mg/5 ml, solution injectable en ampoule"/>
    <x v="2"/>
    <x v="2"/>
    <s v="Dexaméthasone (phosphate sodique de)"/>
    <d v="2023-04-19T00:00:00"/>
  </r>
  <r>
    <x v="21"/>
    <x v="0"/>
    <s v="2023-03-23"/>
    <s v="Verkazia 1 mg/ml, collyre en émulsion – [Ciclosporine]"/>
    <s v=""/>
    <s v="VERKAZIA 1 mg/ml, collyre en émulsion"/>
    <x v="6"/>
    <x v="2"/>
    <s v="Ciclosporine"/>
    <d v="2023-04-19T00:00:00"/>
  </r>
  <r>
    <x v="21"/>
    <x v="1"/>
    <s v="2023-03-23"/>
    <s v="RoActemra 162 mg, solution injectable en stylo prérempli – [Tocilizumab]"/>
    <s v="2023-03-23"/>
    <s v="ROACTEMRA 162 mg, solution injectable en stylo prérempli"/>
    <x v="6"/>
    <x v="2"/>
    <s v="Tocilizumab"/>
    <d v="2023-04-19T00:00:00"/>
  </r>
  <r>
    <x v="21"/>
    <x v="1"/>
    <s v="2023-03-21"/>
    <s v="Lonoten 5 mg et 10 mg, comprimé sécable – [Minoxidil]"/>
    <s v="2023-03-21"/>
    <s v="LONOTEN 5 mg et 10 mg, comprimé sécable"/>
    <x v="3"/>
    <x v="2"/>
    <s v="Minoxidil"/>
    <d v="2023-04-19T00:00:00"/>
  </r>
  <r>
    <x v="21"/>
    <x v="2"/>
    <s v="2023-03-21"/>
    <s v="Rovamycine 1,5 millions d'unites internationales, lyophilisat pour usage parentéral – [spiramycine (adipate de)]"/>
    <s v=""/>
    <s v="ROVAMYCINE 1,5 millions d'unites internationales, lyophilisat pour usage parentéral"/>
    <x v="0"/>
    <x v="2"/>
    <s v="Spiramycine (adipate de)"/>
    <d v="2023-04-19T00:00:00"/>
  </r>
  <r>
    <x v="21"/>
    <x v="0"/>
    <s v="2023-03-21"/>
    <s v="ViperFav, solution à diluer pour perfusion – [fragments F(ab')2 d'immunoglobuline équine antivenimeuse de vipère européenne]"/>
    <s v=""/>
    <s v="VIPERFAV, solution à diluer pour perfusion"/>
    <x v="1"/>
    <x v="2"/>
    <s v="Fragments F(ab')2 d'immunoglobuline équine antivenimeuse de vipère européenne"/>
    <d v="2023-04-19T00:00:00"/>
  </r>
  <r>
    <x v="21"/>
    <x v="1"/>
    <s v="2023-03-21"/>
    <s v="Gardenal 40 mg/2 ml, poudre et solvant pour solution injectable – [phénobarbital sodique]"/>
    <s v="2023-03-21"/>
    <s v="GARDENAL 40 mg/2 ml, poudre et solvant pour solution injectable"/>
    <x v="5"/>
    <x v="2"/>
    <s v="Phénobarbital sodique"/>
    <d v="2023-04-19T00:00:00"/>
  </r>
  <r>
    <x v="21"/>
    <x v="0"/>
    <s v="2023-03-20"/>
    <s v="Carbamazépine Viatris L.P. 400 mg, comprimé sécable à libération prolongée – [carbamazépine]"/>
    <s v=""/>
    <s v="CARBAMAZEPINE Viatris L.P. 400 mg, comprimé sécable à libération prolongée"/>
    <x v="5"/>
    <x v="2"/>
    <s v="Carbamazépine"/>
    <d v="2023-04-19T00:00:00"/>
  </r>
  <r>
    <x v="21"/>
    <x v="0"/>
    <s v="2023-03-20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04-19T00:00:00"/>
  </r>
  <r>
    <x v="21"/>
    <x v="2"/>
    <s v="2023-03-20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04-19T00:00:00"/>
  </r>
  <r>
    <x v="21"/>
    <x v="1"/>
    <s v="2023-03-20"/>
    <s v="Thyrogen 0,9 mg, poudre pour solution injectable – [thyrotropine alfa]"/>
    <s v="2023-03-20"/>
    <s v="THYROGEN 0,9 mg, poudre pour solution injectable"/>
    <x v="2"/>
    <x v="2"/>
    <s v="Thyrotropine alfa"/>
    <d v="2023-04-19T00:00:00"/>
  </r>
  <r>
    <x v="21"/>
    <x v="1"/>
    <s v="2023-03-20"/>
    <s v="Trasylol 500 000 UIK/50 mL, solution injectable – [aprotinine]"/>
    <s v="2023-03-20"/>
    <s v="TRASYLOL 500 000 UIK/50 mL, solution injectable"/>
    <x v="7"/>
    <x v="2"/>
    <s v="Aprotinine"/>
    <d v="2023-04-19T00:00:00"/>
  </r>
  <r>
    <x v="21"/>
    <x v="2"/>
    <s v="2023-03-20"/>
    <s v="Ferrostrane 0,68 pour cent, sirop – [ferédétate de sodium]"/>
    <s v=""/>
    <s v="FERROSTANE 0,68 pour cent, sirop"/>
    <x v="7"/>
    <x v="2"/>
    <s v="Ferédétate de sodium"/>
    <d v="2023-04-19T00:00:00"/>
  </r>
  <r>
    <x v="21"/>
    <x v="1"/>
    <s v="2023-03-17"/>
    <s v="Flixotide Diskus 100 µg/dose, poudre pour inhalation en récipient unidose – [propionate de fluticasone]"/>
    <s v="2023-03-17"/>
    <s v="FLIXOTIDE Diskus 100 µg/dose, poudre pour inhalation en récipient unidose"/>
    <x v="12"/>
    <x v="2"/>
    <s v="Fluticasone (propionate de)"/>
    <d v="2023-04-19T00:00:00"/>
  </r>
  <r>
    <x v="21"/>
    <x v="2"/>
    <s v="2023-03-17"/>
    <s v="Alfatil 125 mg/5 ml et 250mg/5 ml, poudre pour suspension buvable – [Céfaclor]"/>
    <s v=""/>
    <s v="ALFATIL 125 mg/5 ml et 250mg/5 ml, poudre pour suspension buvable"/>
    <x v="0"/>
    <x v="2"/>
    <s v="Céfaclor"/>
    <d v="2023-04-19T00:00:00"/>
  </r>
  <r>
    <x v="21"/>
    <x v="0"/>
    <s v="2023-03-17"/>
    <s v="Alfatil LP 500 mg, comprimé pelliculé à libération prolongée – [Céfaclor]"/>
    <s v=""/>
    <s v="ALFATIL LP 500 mg, comprimé pelliculé à libération prolongée"/>
    <x v="0"/>
    <x v="2"/>
    <s v="Céfaclor"/>
    <d v="2023-04-19T00:00:00"/>
  </r>
  <r>
    <x v="21"/>
    <x v="1"/>
    <s v="2023-03-17"/>
    <s v="Zeclar 0,5 g, poudre pour solution à diluer pour perfusion – [clarithromycine]"/>
    <s v="2023-03-17"/>
    <s v="ZECLAR 0,5 g, poudre pour solution à diluer pour perfusion"/>
    <x v="0"/>
    <x v="2"/>
    <s v="Clarithromycine"/>
    <d v="2023-04-19T00:00:00"/>
  </r>
  <r>
    <x v="21"/>
    <x v="1"/>
    <s v="2023-03-16"/>
    <s v="Combantrin 125 mg/5 ml, suspension buvable – [pyrantel]"/>
    <s v="2023-03-14"/>
    <s v="COMBANTRIN 125 mg/5 ml, suspension buvable"/>
    <x v="9"/>
    <x v="2"/>
    <s v="Pyrantel"/>
    <d v="2023-04-19T00:00:00"/>
  </r>
  <r>
    <x v="21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04-19T00:00:00"/>
  </r>
  <r>
    <x v="21"/>
    <x v="2"/>
    <s v="2023-03-16"/>
    <s v="Bicarbonate de sodium Lavoisier 1,4 %, solution pour perfusion, Flacon de 500 ml et de 250 ml – [sodium (bicarbonate de)]"/>
    <s v=""/>
    <s v="BICARBONATE de sodium Lavoisier 1,4 %, solution pour perfusion, Flacon de 500 ml et de 250 ml"/>
    <x v="8"/>
    <x v="2"/>
    <s v="Sodium (bicarbonate de)"/>
    <d v="2023-04-19T00:00:00"/>
  </r>
  <r>
    <x v="21"/>
    <x v="0"/>
    <s v="2023-03-16"/>
    <s v="Umatrope 6 mg/3 ml, poudre et solvant pour solution injectable – [Somatropine]"/>
    <s v=""/>
    <s v="UMATROPE 6 mg/3 ml, poudre et solvant pour solution injectable"/>
    <x v="2"/>
    <x v="2"/>
    <s v="Somatropine"/>
    <d v="2023-04-19T00:00:00"/>
  </r>
  <r>
    <x v="21"/>
    <x v="2"/>
    <s v="2023-03-16"/>
    <s v="Méthotrexate Teva solution injectable – [méthotrexate]"/>
    <s v=""/>
    <s v="METHOTREXATE Teva solution injectable"/>
    <x v="6"/>
    <x v="2"/>
    <s v="Méthotrexate"/>
    <d v="2023-04-19T00:00:00"/>
  </r>
  <r>
    <x v="21"/>
    <x v="0"/>
    <s v="2023-03-16"/>
    <s v="Méthotrexate Accord 100 mg/ml, solution à diluer pour perfusion – [méthotrexate]"/>
    <s v=""/>
    <s v="METHOTREXATE Accord 100 mg/ml, solution à diluer pour perfusion"/>
    <x v="6"/>
    <x v="2"/>
    <s v="Méthotrexate"/>
    <d v="2023-04-19T00:00:00"/>
  </r>
  <r>
    <x v="21"/>
    <x v="0"/>
    <s v="2023-03-15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04-19T00:00:00"/>
  </r>
  <r>
    <x v="21"/>
    <x v="2"/>
    <s v="2023-03-15"/>
    <s v="Prednisone 1 mg, 5 mg et 20 mg, comprimé sécable - [Prednisone]"/>
    <s v=""/>
    <s v="PREDNISONE 1 mg, 5 mg et 20 mg, comprimé sécable"/>
    <x v="2"/>
    <x v="2"/>
    <s v="Prednisone"/>
    <d v="2023-04-19T00:00:00"/>
  </r>
  <r>
    <x v="21"/>
    <x v="2"/>
    <s v="2023-03-15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04-19T00:00:00"/>
  </r>
  <r>
    <x v="21"/>
    <x v="1"/>
    <s v="2023-03-15"/>
    <s v="Emend 125 mg, poudre pour suspension buvable – [Aprépitant]"/>
    <s v="2023-03-15"/>
    <s v="EMEND 125 mg"/>
    <x v="8"/>
    <x v="2"/>
    <s v="Aprépitant"/>
    <d v="2023-04-19T00:00:00"/>
  </r>
  <r>
    <x v="21"/>
    <x v="0"/>
    <s v="2023-03-15"/>
    <s v="Arsenic Trioxide Accord 1 mg /ml, solution à diluer pour perfusion – [trioxyde d'arsenic]"/>
    <s v="2023-02-17"/>
    <s v="ARSENIC Trioxide Accord 1 mg /ml, solution à diluer pour perfusion"/>
    <x v="6"/>
    <x v="2"/>
    <s v="Trioxyde d'arsenic"/>
    <d v="2023-04-19T00:00:00"/>
  </r>
  <r>
    <x v="21"/>
    <x v="0"/>
    <s v="2023-03-14"/>
    <s v="Méthotrexate Viatris, solution injectable – [Méthotrexate]"/>
    <s v=""/>
    <s v="METHOTREXATE Viatris, solution injectable"/>
    <x v="6"/>
    <x v="2"/>
    <s v="Méthotrexate"/>
    <d v="2023-04-19T00:00:00"/>
  </r>
  <r>
    <x v="21"/>
    <x v="1"/>
    <s v="2023-03-10"/>
    <s v="Kardegic 75 mg, poudre pour solution buvable en sachet-dose – [DL-lysine (acétylsalicylate de)]"/>
    <s v="2023-03-10"/>
    <s v="KARDEGIC 75 mg, poudre pour solution buvable en sachet-dose"/>
    <x v="5"/>
    <x v="2"/>
    <s v="DL-lysine (acétylsalicylate de)"/>
    <d v="2023-04-19T00:00:00"/>
  </r>
  <r>
    <x v="21"/>
    <x v="0"/>
    <s v="2023-03-10"/>
    <s v="Ydralbum 200 g/L, solution pour perfusion – [albumine humaine]"/>
    <s v=""/>
    <s v="YDRALBUM 200 g/L, solution pour perfusion"/>
    <x v="7"/>
    <x v="2"/>
    <s v="Albumine humaine"/>
    <d v="2023-04-19T00:00:00"/>
  </r>
  <r>
    <x v="21"/>
    <x v="0"/>
    <s v="2023-03-10"/>
    <s v="Acétate de cyprotérone Arrow 100 mg, comprimé sécable – [Cyprotérone (acétate de)]"/>
    <s v=""/>
    <s v="ACETATE DE CYPROTERONE Arrow 100 mg, comprimé sécable"/>
    <x v="11"/>
    <x v="2"/>
    <s v="Cyprotérone (acétate de)"/>
    <d v="2023-04-19T00:00:00"/>
  </r>
  <r>
    <x v="21"/>
    <x v="2"/>
    <s v="2023-03-10"/>
    <s v="Spécialités à base de sitagliptine 50 mg et 100 mg, comprimé pelliculé – [sitagliptine]"/>
    <s v=""/>
    <s v="SPÉCIALITÉS à base de sitagliptine 50 mg et 100 mg, comprimé pelliculé"/>
    <x v="8"/>
    <x v="2"/>
    <s v="Sitagliptine"/>
    <d v="2023-04-19T00:00:00"/>
  </r>
  <r>
    <x v="21"/>
    <x v="2"/>
    <s v="2023-03-10"/>
    <s v="Sifrol 0,26 mg, comprimé à libération prolongée – [pramipexole]"/>
    <s v=""/>
    <s v="SIFROL 0,26 mg, comprimé à libération prolongée"/>
    <x v="5"/>
    <x v="2"/>
    <s v="Pramipexole"/>
    <d v="2023-04-19T00:00:00"/>
  </r>
  <r>
    <x v="21"/>
    <x v="0"/>
    <s v="2023-03-10"/>
    <s v="Pramipexole Zentiva LP 0,26 mg, comprimé à libération prolongé – [pramipexole]"/>
    <s v=""/>
    <s v="PRAMIPEXOLE Zentiva LP 0,26 mg, comprimé à libération prolongé"/>
    <x v="5"/>
    <x v="2"/>
    <s v="Pramipexole"/>
    <d v="2023-04-19T00:00:00"/>
  </r>
  <r>
    <x v="21"/>
    <x v="1"/>
    <s v="2023-03-09"/>
    <s v="Emend 125 mg, gélule – [aprépitant]"/>
    <s v="2023-03-09"/>
    <s v="EMEND 125 mg"/>
    <x v="8"/>
    <x v="2"/>
    <s v="Aprépitant"/>
    <d v="2023-04-19T00:00:00"/>
  </r>
  <r>
    <x v="21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04-19T00:00:00"/>
  </r>
  <r>
    <x v="21"/>
    <x v="2"/>
    <s v="2023-03-09"/>
    <s v="Baqsimi 3 mg, poudre nasale en récipient unidose – [Glucagon]"/>
    <s v=""/>
    <s v="BAQSIMI 3 mg, poudre nasale en récipient unidose"/>
    <x v="2"/>
    <x v="2"/>
    <s v="Glucagon"/>
    <d v="2023-04-19T00:00:00"/>
  </r>
  <r>
    <x v="21"/>
    <x v="1"/>
    <s v="2023-03-09"/>
    <s v="Quinimax 500 mg, comprimé pelliculé sécable – [quinine – cinchonine – cinchonidine – quinidine]"/>
    <s v="2023-03-09"/>
    <s v="QUINIMAX 500 mg, comprimé pelliculé sécable"/>
    <x v="9"/>
    <x v="2"/>
    <s v="Quinine / quinidine / cinchonine / cinchonidine"/>
    <d v="2023-04-19T00:00:00"/>
  </r>
  <r>
    <x v="21"/>
    <x v="1"/>
    <s v="2023-03-08"/>
    <s v="Valium 1 pour cent, solution buvable en gouttes – [Diazepam]"/>
    <s v="2023-03-08"/>
    <s v="VALIUM 1 pour cent, solution buvable en gouttes"/>
    <x v="5"/>
    <x v="2"/>
    <s v="Diazepam"/>
    <d v="2023-04-19T00:00:00"/>
  </r>
  <r>
    <x v="21"/>
    <x v="2"/>
    <s v="2023-03-08"/>
    <s v="Lyrica 20 mg/ml, solution buvable – [prégabaline]"/>
    <s v=""/>
    <s v="LYRICA 20 mg/ml, solution buvable"/>
    <x v="5"/>
    <x v="2"/>
    <s v="Prégabaline"/>
    <d v="2023-04-19T00:00:00"/>
  </r>
  <r>
    <x v="21"/>
    <x v="1"/>
    <s v="2023-03-07"/>
    <s v="RoActemra 162 mg, solution injectable en seringue préremplie – [Tocilizumab]"/>
    <s v="2023-03-07"/>
    <s v="ROACTEMRA 162 mg, solution injectable en seringue préremplie"/>
    <x v="6"/>
    <x v="2"/>
    <s v="Tocilizumab"/>
    <d v="2023-04-19T00:00:00"/>
  </r>
  <r>
    <x v="21"/>
    <x v="0"/>
    <s v="2023-03-07"/>
    <s v="OctaplasLG, solution pour perfusion – [protéines plasmatiques humaines]"/>
    <s v=""/>
    <s v="OCTAPLASLG, solution pour perfusion"/>
    <x v="7"/>
    <x v="2"/>
    <s v="Protéines plasmatiques humaines"/>
    <d v="2023-04-19T00:00:00"/>
  </r>
  <r>
    <x v="21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04-19T00:00:00"/>
  </r>
  <r>
    <x v="21"/>
    <x v="2"/>
    <s v="2023-03-03"/>
    <s v="Fungizone 10 %, suspension buvable – [amphotéricine B]"/>
    <s v=""/>
    <s v="FUNGIZONE 10%, suspension buvable"/>
    <x v="0"/>
    <x v="2"/>
    <s v="Amphotéricine B"/>
    <d v="2023-04-19T00:00:00"/>
  </r>
  <r>
    <x v="21"/>
    <x v="0"/>
    <s v="2023-03-03"/>
    <s v="Sinetrav 40 microgrammes/mL, collyre en solution – [travoprost]"/>
    <s v=""/>
    <s v="SINETRAV 40 microgrammes/mL, collyre en solution"/>
    <x v="4"/>
    <x v="2"/>
    <s v="Travoprost"/>
    <d v="2023-04-19T00:00:00"/>
  </r>
  <r>
    <x v="21"/>
    <x v="2"/>
    <s v="2023-03-03"/>
    <s v="Sabril 500 mg, granulés pour solution buvable en sachet-dose – [vigabatrine]"/>
    <s v=""/>
    <s v="SABRIL 500 mg, granulés pour solution buvable en sachet-dose"/>
    <x v="5"/>
    <x v="2"/>
    <s v="Vigabatrine"/>
    <d v="2023-04-19T00:00:00"/>
  </r>
  <r>
    <x v="21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4-19T00:00:00"/>
  </r>
  <r>
    <x v="21"/>
    <x v="1"/>
    <s v="2023-03-03"/>
    <s v="Recarbrio 500 mg/500 mg/250 mg, poudre pour solution pour perfusion – [cilastatine sodique, imipénem monohydraté, rélébactam monohydraté]"/>
    <s v="2023-03-03"/>
    <s v="RECARBRIO 500 mg/500 mg/250 mg, poudre pour solution pour perfusion"/>
    <x v="0"/>
    <x v="2"/>
    <s v="Cilastatine sodique, imipénem monohydraté, rélébactam monohydraté"/>
    <d v="2023-04-19T00:00:00"/>
  </r>
  <r>
    <x v="21"/>
    <x v="2"/>
    <s v="2023-03-03"/>
    <s v="Lasilix 20 mg/2 ml, solution injectable en ampoule – [Furosémide]"/>
    <s v=""/>
    <s v="LASILIX 20 mg/2 ml, solution injectable en ampoule"/>
    <x v="3"/>
    <x v="2"/>
    <s v="Furosémide"/>
    <d v="2023-04-19T00:00:00"/>
  </r>
  <r>
    <x v="21"/>
    <x v="0"/>
    <s v="2023-03-02"/>
    <s v="Tadalafil Quiver 20 mg, comprimé pelliculé – [tadalafil]"/>
    <s v=""/>
    <s v="TADALAFIL Quiver 20 mg, comprimé pelliculé"/>
    <x v="11"/>
    <x v="2"/>
    <s v="Tadalafil"/>
    <d v="2023-04-19T00:00:00"/>
  </r>
  <r>
    <x v="21"/>
    <x v="2"/>
    <s v="2023-03-02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4-19T00:00:00"/>
  </r>
  <r>
    <x v="21"/>
    <x v="2"/>
    <s v="2023-03-01"/>
    <s v="NovoRapid 100 U/ml, solution injectable – [insuline asparte]"/>
    <s v=""/>
    <s v="NOVORAPID 100 U/ml, solution injectable"/>
    <x v="8"/>
    <x v="2"/>
    <s v="Insuline (Aspartate)"/>
    <d v="2023-04-19T00:00:00"/>
  </r>
  <r>
    <x v="21"/>
    <x v="2"/>
    <s v="2023-02-28"/>
    <s v="Amoxicilline-Clamoxyl toutes formes orales, tous dosages – [Amoxicilline]"/>
    <s v=""/>
    <s v="AMOXICILLINE-CLAMOXYL toutes formes orales, tous dosages"/>
    <x v="0"/>
    <x v="2"/>
    <s v="Amoxicilline"/>
    <d v="2023-04-19T00:00:00"/>
  </r>
  <r>
    <x v="21"/>
    <x v="0"/>
    <s v="2023-02-28"/>
    <s v="Fraxiparine et Fraxodi Viatris, solution injectable en seringue pré-remplie – [Nadroparine calcique]"/>
    <s v=""/>
    <s v="FRAXIPARINE et Fraxodi Viatris, solution injectable en seringue pré-remplie"/>
    <x v="7"/>
    <x v="2"/>
    <s v="Nadroparine calcique"/>
    <d v="2023-04-19T00:00:00"/>
  </r>
  <r>
    <x v="21"/>
    <x v="2"/>
    <s v="2023-02-27"/>
    <s v="Paracétamol – formes orales sèches et buvables, et suppositoires – [Paracétamol]"/>
    <s v=""/>
    <s v="PARACÉTAMOL – formes orales sèches et buvables, et suppositoires"/>
    <x v="5"/>
    <x v="2"/>
    <s v="Paracétamol"/>
    <d v="2023-04-19T00:00:00"/>
  </r>
  <r>
    <x v="21"/>
    <x v="1"/>
    <s v="2023-02-24"/>
    <s v="Nozinan 40 mg/ml, solution buvable – [Lévomépromazine (chlorhydrate de)]"/>
    <s v="2023-02-24"/>
    <s v="NOZINAN 40 mg/ml, solution buvable"/>
    <x v="5"/>
    <x v="2"/>
    <s v="Lévomépromazine (chlorhydrate de)"/>
    <d v="2023-04-19T00:00:00"/>
  </r>
  <r>
    <x v="21"/>
    <x v="1"/>
    <s v="2023-02-24"/>
    <s v="Hexatrione 2 pour cent, suspension injectable (intra-articulaire) – [Hexacetonide de triamcinolone]"/>
    <s v="2023-02-24"/>
    <s v="HEXATRIONE 2 pour cent, suspension injectable (intra-articulaire)"/>
    <x v="2"/>
    <x v="2"/>
    <s v="Hexacetonide de triamcinolone"/>
    <d v="2023-04-19T00:00:00"/>
  </r>
  <r>
    <x v="21"/>
    <x v="2"/>
    <s v="2023-02-21"/>
    <s v="Doliprane, formes pédiatriques – [paracétamol]"/>
    <s v=""/>
    <s v="DOLIPRANE, formes pédiatriques"/>
    <x v="5"/>
    <x v="2"/>
    <s v="Paracétamol"/>
    <d v="2023-04-19T00:00:00"/>
  </r>
  <r>
    <x v="21"/>
    <x v="2"/>
    <s v="2023-02-21"/>
    <s v="Efferalganmed pédiatrique 30 mg/ml, solution buvable en flacons de 90 ml et 150 ml – [paracétamol]"/>
    <s v=""/>
    <s v="EFFERALGANMED pédiatrique 30 mg/ml, solution buvable en flacons de 90 ml et 150 ml"/>
    <x v="5"/>
    <x v="2"/>
    <s v="Paracétamol"/>
    <d v="2023-04-19T00:00:00"/>
  </r>
  <r>
    <x v="21"/>
    <x v="1"/>
    <s v="2023-02-20"/>
    <s v="Lyumjev 100 unités/mL, Junior KwikPen solution injectable en stylo prérempli – [insuline lispro]"/>
    <s v="2023-02-20"/>
    <s v="LYUMJEV 100 unités/mL, Junior KwikPen solution injectable en stylo prérempli"/>
    <x v="8"/>
    <x v="2"/>
    <s v="Insuline lispro"/>
    <d v="2023-04-19T00:00:00"/>
  </r>
  <r>
    <x v="21"/>
    <x v="2"/>
    <s v="2023-02-20"/>
    <s v="Pazenir 5 mg/mL, poudre pour dispersion pour perfusion – [nab-paclitaxel]"/>
    <s v=""/>
    <s v="PAZENIR 5 mg/mL, poudre pour dispersion pour perfusion"/>
    <x v="6"/>
    <x v="2"/>
    <s v="Paclitaxel"/>
    <d v="2023-04-19T00:00:00"/>
  </r>
  <r>
    <x v="21"/>
    <x v="2"/>
    <s v="2023-02-20"/>
    <s v="Abraxane 5 mg/ml, poudre pour suspension injectable pour perfusion – [nab-paclitaxel]"/>
    <s v=""/>
    <s v="ABRAXANE 5 mg/ml, poudre pour dispersion pour perfusion"/>
    <x v="6"/>
    <x v="2"/>
    <s v="Paclitaxel"/>
    <d v="2023-04-19T00:00:00"/>
  </r>
  <r>
    <x v="21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04-19T00:00:00"/>
  </r>
  <r>
    <x v="21"/>
    <x v="1"/>
    <s v="2023-02-17"/>
    <s v="Cardioxane 500 mg, poudre pour solution pour perfusion – [dexrazoxane]"/>
    <s v="2023-02-17"/>
    <s v="CARDIOXANE 500 mg, poudre pour solution pour perfusion"/>
    <x v="1"/>
    <x v="2"/>
    <s v="Dexrazoxane"/>
    <d v="2023-04-19T00:00:00"/>
  </r>
  <r>
    <x v="21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04-19T00:00:00"/>
  </r>
  <r>
    <x v="21"/>
    <x v="0"/>
    <s v="2023-02-16"/>
    <s v="Iomeron 250 (250 mg Iode/mL), solution injectable – [ioméprol]"/>
    <s v=""/>
    <s v="IOMERON 250 (250 mg Iode/mL), solution injectable"/>
    <x v="1"/>
    <x v="2"/>
    <s v="Ioméprol"/>
    <d v="2023-04-19T00:00:00"/>
  </r>
  <r>
    <x v="21"/>
    <x v="2"/>
    <s v="2023-02-16"/>
    <s v="Iomeron 400 (400 mg Iode/mL), solution injectable Flacon de 150 mL – trousse pour injecteur CT-Exprès – [ioméprol]"/>
    <s v=""/>
    <s v="IOMERON 400 (400 mg Iode/mL), solution injectable Flacon de 150 mL – trousse pour injecteur CT-Exprès"/>
    <x v="1"/>
    <x v="2"/>
    <s v="Ioméprol"/>
    <d v="2023-04-19T00:00:00"/>
  </r>
  <r>
    <x v="21"/>
    <x v="1"/>
    <s v="2023-02-16"/>
    <s v="Retrovir 10 mg/ml, solution à diluer pour perfusion – [zidovudine]"/>
    <s v="2023-02-16"/>
    <s v="RETROVIR 10 mg/ml, solution à diluer pour perfusion"/>
    <x v="0"/>
    <x v="2"/>
    <s v="Zidovudine"/>
    <d v="2023-04-19T00:00:00"/>
  </r>
  <r>
    <x v="21"/>
    <x v="0"/>
    <s v="2023-02-16"/>
    <s v="Rulid 50 mg, comprimé sécable pour suspension buvable – [roxithromycine]"/>
    <s v=""/>
    <s v="RULID 50 mg, comprimé sécable pour suspension buvable"/>
    <x v="0"/>
    <x v="2"/>
    <s v="Roxithromycine"/>
    <d v="2023-04-19T00:00:00"/>
  </r>
  <r>
    <x v="21"/>
    <x v="2"/>
    <s v="2023-02-16"/>
    <s v="Tofranil 10 mg, comprimé enrobé – [Imipramine]"/>
    <s v=""/>
    <s v="TOFRANIL 10 mg, comprimé enrobé "/>
    <x v="5"/>
    <x v="2"/>
    <s v="Imipramine"/>
    <d v="2023-04-19T00:00:00"/>
  </r>
  <r>
    <x v="21"/>
    <x v="2"/>
    <s v="2023-02-15"/>
    <s v="Tiapridal 100 mg/2 ml, solution injectable – [tiapride (chlorhydrate de)]"/>
    <s v=""/>
    <s v="TIAPRIDAL 100 mg/2 ml, solution injectable"/>
    <x v="5"/>
    <x v="2"/>
    <s v="Tiapride (chlorhydrate de)"/>
    <d v="2023-04-19T00:00:00"/>
  </r>
  <r>
    <x v="21"/>
    <x v="2"/>
    <s v="2023-02-15"/>
    <s v="Nulojix 250 mg, poudre pour solution à diluer pour perfusion – [bélatacept]"/>
    <s v=""/>
    <s v="NULOJIX 250 mg, poudre pour solution à diluer pour perfusion"/>
    <x v="6"/>
    <x v="2"/>
    <s v="Bélatacept"/>
    <d v="2023-04-19T00:00:00"/>
  </r>
  <r>
    <x v="21"/>
    <x v="3"/>
    <s v="2023-02-15"/>
    <s v="Glucagen 1 mg/ml, poudre et solvant pour solution injectable  – [Glucagon (chlorhydrate de)]"/>
    <s v=""/>
    <s v="GLUCAGEN 1 mg/ml, poudre et solvant pour solution injectable"/>
    <x v="2"/>
    <x v="2"/>
    <s v="Glucagon"/>
    <d v="2023-04-19T00:00:00"/>
  </r>
  <r>
    <x v="21"/>
    <x v="1"/>
    <s v="2023-02-14"/>
    <s v="Azactam 1g, poudre et solution pour usage parentéral – [Aztréonam]"/>
    <s v="2023-02-14"/>
    <s v="AZACTAM 1g poudre et solution pour usage parentéral"/>
    <x v="0"/>
    <x v="2"/>
    <s v="Aztréonam"/>
    <d v="2023-04-19T00:00:00"/>
  </r>
  <r>
    <x v="21"/>
    <x v="0"/>
    <s v="2023-02-14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4-19T00:00:00"/>
  </r>
  <r>
    <x v="21"/>
    <x v="0"/>
    <s v="2023-02-14"/>
    <s v="Xylocaïne 10 mg/ml sans conservateur, solution injectable - [chlorhydrate de lidocaïne]"/>
    <s v=""/>
    <s v="XYLOCAINE 10 mg/ml sans conservateur, solution injectable"/>
    <x v="5"/>
    <x v="2"/>
    <s v="Chlorhydrate de lidocaïne"/>
    <d v="2023-04-19T00:00:00"/>
  </r>
  <r>
    <x v="21"/>
    <x v="0"/>
    <s v="2023-02-14"/>
    <s v="Actilyse 2 mg, poudre pour solution injectable et perfusion – [altéplase]"/>
    <s v=""/>
    <s v="ACTILYSE 2 mg, poudre pour solution injectable et perfusion"/>
    <x v="7"/>
    <x v="2"/>
    <s v="Altéplase"/>
    <d v="2023-04-19T00:00:00"/>
  </r>
  <r>
    <x v="21"/>
    <x v="2"/>
    <s v="2023-02-13"/>
    <s v="Monoprost 50 microgrammes/ml, collyre en solution en récipient unidose – [Latanoprost]"/>
    <s v=""/>
    <s v="MONOPROST 50 microgrammes/ml, collyre en solution en récipient unidose"/>
    <x v="4"/>
    <x v="2"/>
    <s v="Latanoprost"/>
    <d v="2023-04-19T00:00:00"/>
  </r>
  <r>
    <x v="21"/>
    <x v="0"/>
    <s v="2023-02-13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4-19T00:00:00"/>
  </r>
  <r>
    <x v="21"/>
    <x v="2"/>
    <s v="2023-02-13"/>
    <s v="Xylocaïne 10 mg/ml Adrénaline 0,005 mg/ml, solution injectable – [Adrénaline - Lidocaïne]"/>
    <s v=""/>
    <s v="XYLOCAINE 10 mg/ml ADRENALINE 0,005 mg/ml, solution injectable"/>
    <x v="5"/>
    <x v="2"/>
    <s v="Adrénaline / Lidocaïne"/>
    <d v="2023-04-19T00:00:00"/>
  </r>
  <r>
    <x v="21"/>
    <x v="0"/>
    <s v="2023-02-13"/>
    <s v="Ozidia 5 mg, comprimé à libération prolongée – [Glipizide]"/>
    <s v=""/>
    <s v="OZIDIA 5 mg, comprimé à libération prolongée"/>
    <x v="8"/>
    <x v="2"/>
    <s v="Glipizide"/>
    <d v="2023-04-19T00:00:00"/>
  </r>
  <r>
    <x v="21"/>
    <x v="2"/>
    <s v="2023-02-13"/>
    <s v="Ciflox 200 mg/100 mL, solution pour perfusion (IV) – [ciprofloxacine]"/>
    <s v=""/>
    <s v="CIFLOX 200 mg/100 mL, solution pour perfusion (IV)"/>
    <x v="0"/>
    <x v="2"/>
    <s v="Ciprofloxacine"/>
    <d v="2023-04-19T00:00:00"/>
  </r>
  <r>
    <x v="21"/>
    <x v="0"/>
    <s v="2023-02-13"/>
    <s v="Eurelix 6 mg, gélule gastro-résistante – [pirétanide]"/>
    <s v=""/>
    <s v="EURELIX 6 mg, gélule gastro-résistante"/>
    <x v="3"/>
    <x v="2"/>
    <s v="Pirétanide"/>
    <d v="2023-04-19T00:00:00"/>
  </r>
  <r>
    <x v="21"/>
    <x v="2"/>
    <s v="2023-02-10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04-19T00:00:00"/>
  </r>
  <r>
    <x v="21"/>
    <x v="2"/>
    <s v="2023-02-09"/>
    <s v="Roxithromycine Teva 100 mg, comprimé pelliculé – [roxithromycine]"/>
    <s v=""/>
    <s v="ROXITHROMYCINE Teva 100 mg, comprimé pelliculé"/>
    <x v="0"/>
    <x v="2"/>
    <s v="Roxithromycine"/>
    <d v="2023-04-19T00:00:00"/>
  </r>
  <r>
    <x v="21"/>
    <x v="0"/>
    <s v="2023-02-09"/>
    <s v="Spécialités à base de roxithromycine 150 mg, comprimé pelliculé – [roxithromycine]"/>
    <s v=""/>
    <s v="SPÉCIALITÉS à base de roxithromycine 150 mg, comprimé pelliculé"/>
    <x v="0"/>
    <x v="2"/>
    <s v="Roxithromycine"/>
    <d v="2023-04-19T00:00:00"/>
  </r>
  <r>
    <x v="21"/>
    <x v="2"/>
    <s v="2023-02-09"/>
    <s v="Actilyse 10, 20, 50 mg , poudre pour solution injectable et perfusion – [altéplase]"/>
    <s v=""/>
    <s v="ACTILYSE 10, 20, 50 mg , poudre pour solution injectable et perfusion"/>
    <x v="7"/>
    <x v="2"/>
    <s v="Altéplase"/>
    <d v="2023-04-19T00:00:00"/>
  </r>
  <r>
    <x v="21"/>
    <x v="1"/>
    <s v="2023-02-09"/>
    <s v="Proglicem 100 mg, gélule  – [Diazoxide]"/>
    <s v="2023-02-08"/>
    <s v="PROGLICEM 100 mg, gélule "/>
    <x v="3"/>
    <x v="2"/>
    <s v="Diazoxide"/>
    <d v="2023-04-19T00:00:00"/>
  </r>
  <r>
    <x v="21"/>
    <x v="2"/>
    <s v="2023-02-08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4-19T00:00:00"/>
  </r>
  <r>
    <x v="21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04-19T00:00:00"/>
  </r>
  <r>
    <x v="21"/>
    <x v="1"/>
    <s v="2023-02-07"/>
    <s v="Targretin 75 mg, capsule molle – [bexarotène]"/>
    <s v="2023-02-07"/>
    <s v="TARGRETIN 75 mg, capsule molle"/>
    <x v="6"/>
    <x v="2"/>
    <s v="Bexarotène"/>
    <d v="2023-04-19T00:00:00"/>
  </r>
  <r>
    <x v="21"/>
    <x v="2"/>
    <s v="2023-02-07"/>
    <s v="L-Thyroxine Serb 200 microgrammes/mL, solution injectable/pour perfusion – [lévothyroxine sodique]"/>
    <s v=""/>
    <s v="L-THYROXINE Serb 200 microgrammes/mL, solution injectable/pour perfusion"/>
    <x v="2"/>
    <x v="2"/>
    <s v="Lévothyroxine sodique"/>
    <d v="2023-04-19T00:00:00"/>
  </r>
  <r>
    <x v="21"/>
    <x v="2"/>
    <s v="2023-02-07"/>
    <s v="Creon 35 000 U, gélule gastrorésistante – [pancréatine]"/>
    <s v=""/>
    <s v="CREON 35 000 U, gélule gastrorésistante"/>
    <x v="8"/>
    <x v="2"/>
    <s v="Pancréatine"/>
    <d v="2023-04-19T00:00:00"/>
  </r>
  <r>
    <x v="21"/>
    <x v="2"/>
    <s v="2023-02-07"/>
    <s v="Visudyne 15 mg, poudre pour solution pour perfusion -[Vertéporfine ]"/>
    <s v=""/>
    <s v="VISUDYNE 15 mg  poudre pour solution pour perfusion"/>
    <x v="4"/>
    <x v="2"/>
    <s v="Vertéporfine "/>
    <d v="2023-04-19T00:00:00"/>
  </r>
  <r>
    <x v="21"/>
    <x v="2"/>
    <s v="2023-02-03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04-19T00:00:00"/>
  </r>
  <r>
    <x v="21"/>
    <x v="2"/>
    <s v="2023-02-03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04-19T00:00:00"/>
  </r>
  <r>
    <x v="21"/>
    <x v="2"/>
    <s v="2023-02-03"/>
    <s v="Dalacine 75 mg, gélule – [clindamycine (chlorhydrate de) hydraté]"/>
    <s v=""/>
    <s v="DALACINE 75 mg, gélule"/>
    <x v="0"/>
    <x v="2"/>
    <s v="Clindamycine (chlorhydrate de) hydraté"/>
    <d v="2023-04-19T00:00:00"/>
  </r>
  <r>
    <x v="21"/>
    <x v="2"/>
    <s v="2023-02-01"/>
    <s v="Zithromax 40 mg/ml enfants, poudre pour suspension buvable – [Azithromycine]"/>
    <s v=""/>
    <s v="ZITHROMAX 40 mg/ml enfants, poudre pour suspension buvable"/>
    <x v="0"/>
    <x v="2"/>
    <s v="Azithromycine"/>
    <d v="2023-04-19T00:00:00"/>
  </r>
  <r>
    <x v="21"/>
    <x v="2"/>
    <s v="2023-02-01"/>
    <s v="Montélukast comprimé 5 mg et 10 mg – [montélukast sodique]"/>
    <s v=""/>
    <s v="MONTELUKAST comprimé 5 mg et 10 mg"/>
    <x v="12"/>
    <x v="2"/>
    <s v="Montélukast sodique"/>
    <d v="2023-04-19T00:00:00"/>
  </r>
  <r>
    <x v="21"/>
    <x v="1"/>
    <s v="2023-02-01"/>
    <s v="Rivotril 2 mg, comprimé quadrisécable – [clonazépam]"/>
    <s v="2023-02-01"/>
    <s v="RIVOTRIL 2 mg, comprimé quadrisécable"/>
    <x v="5"/>
    <x v="2"/>
    <s v="Clonazépam"/>
    <d v="2023-04-19T00:00:00"/>
  </r>
  <r>
    <x v="21"/>
    <x v="2"/>
    <s v="2023-02-01"/>
    <s v="Cernevit, poudre pour solution injectable ou pour perfusion – [association de vitamines hydrosolubles et liposolubles]"/>
    <s v=""/>
    <s v="CERNEVIT, poudre pour solution injectable ou pour perfusion"/>
    <x v="7"/>
    <x v="2"/>
    <s v="Association de vitamines hydrosolubles et liposolubles"/>
    <d v="2023-04-19T00:00:00"/>
  </r>
  <r>
    <x v="21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4-19T00:00:00"/>
  </r>
  <r>
    <x v="21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4-19T00:00:00"/>
  </r>
  <r>
    <x v="21"/>
    <x v="2"/>
    <s v="2023-01-30"/>
    <s v="Metalyse 10000 unités, poudre et solvant pour solution injectable – [Ténectéplas]"/>
    <s v=""/>
    <s v="METALYSE 10000 unités, poudre et solvant pour solution injectable"/>
    <x v="7"/>
    <x v="2"/>
    <s v="Ténectéplase"/>
    <d v="2023-04-19T00:00:00"/>
  </r>
  <r>
    <x v="21"/>
    <x v="2"/>
    <s v="2023-01-30"/>
    <s v="Dopamine 5mg/ml, solution pour perfusion – [dopamine (chlorhydrate de)]"/>
    <s v=""/>
    <s v="DOPAMINE 5mg/ml, solution pour perfusion"/>
    <x v="3"/>
    <x v="2"/>
    <s v="Dopamine (chlorhydrate de)"/>
    <d v="2023-04-19T00:00:00"/>
  </r>
  <r>
    <x v="21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4-19T00:00:00"/>
  </r>
  <r>
    <x v="21"/>
    <x v="2"/>
    <s v="2023-01-27"/>
    <s v="Cefuroxime-Zinnat forme comprimé, tous dosages – [Cefuroxime]"/>
    <s v=""/>
    <s v="CEFUROXIME-ZINNAT forme comprimé, tous dosages"/>
    <x v="0"/>
    <x v="2"/>
    <s v="Cefuroxime"/>
    <d v="2023-04-19T00:00:00"/>
  </r>
  <r>
    <x v="21"/>
    <x v="2"/>
    <s v="2023-01-27"/>
    <s v="Cefixime-Oroken toutes formes orales – [Cefixime]"/>
    <s v=""/>
    <s v="CEFIXIME - Oroken toutes formes orales"/>
    <x v="0"/>
    <x v="2"/>
    <s v="Cefixime"/>
    <d v="2023-04-19T00:00:00"/>
  </r>
  <r>
    <x v="21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4-19T00:00:00"/>
  </r>
  <r>
    <x v="21"/>
    <x v="0"/>
    <s v="2023-01-27"/>
    <s v="Héparine Choay 25 000 UI/5 ml, solution injectable – [héparine sodique]"/>
    <s v=""/>
    <s v="HEPARINE Choay 25 000 UI/5 ml  solution injectable"/>
    <x v="7"/>
    <x v="2"/>
    <s v="Héparine sodique"/>
    <d v="2023-04-19T00:00:00"/>
  </r>
  <r>
    <x v="21"/>
    <x v="1"/>
    <s v="2023-01-26"/>
    <s v="Fungizone nourrissons et enfants 10 %, suspension buvable – [Amphotéricine B]"/>
    <s v="2023-01-26"/>
    <s v="FUNGIZONE nourrissons et enfants 10%, suspension buvable"/>
    <x v="0"/>
    <x v="2"/>
    <s v="Amphotéricine B"/>
    <d v="2023-04-19T00:00:00"/>
  </r>
  <r>
    <x v="21"/>
    <x v="0"/>
    <s v="2023-01-25"/>
    <s v="Neuleptil 1 pour cent, solution buvable – [propériciazine]"/>
    <s v=""/>
    <s v="NEULEPTIL 1 pour cent, solution buvable"/>
    <x v="5"/>
    <x v="2"/>
    <s v="Propériciazine"/>
    <d v="2023-04-19T00:00:00"/>
  </r>
  <r>
    <x v="21"/>
    <x v="2"/>
    <s v="2023-01-24"/>
    <s v="Tekcis 2-50 GBq, générateur radiopharmaceutique – [sodium (molybdate (VI) [99 Mo] de)]"/>
    <s v=""/>
    <s v="TEKCIS 2-50 GBq, générateur radiopharmaceutique"/>
    <x v="1"/>
    <x v="2"/>
    <s v="Sodium (molybdate (VI) [99 Mo] de)"/>
    <d v="2023-04-19T00:00:00"/>
  </r>
  <r>
    <x v="21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4-19T00:00:00"/>
  </r>
  <r>
    <x v="21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4-19T00:00:00"/>
  </r>
  <r>
    <x v="21"/>
    <x v="2"/>
    <s v="2023-01-23"/>
    <s v="Pyostacine 500 mg, comprimé pelliculé – [Pristinamycine]"/>
    <s v=""/>
    <s v="PYOSTACINE 500 mg, comprimé pelliculé"/>
    <x v="0"/>
    <x v="2"/>
    <s v="Pristinamycine"/>
    <d v="2023-04-19T00:00:00"/>
  </r>
  <r>
    <x v="21"/>
    <x v="0"/>
    <s v="2023-01-23"/>
    <s v="Miostat 100 microgrammes/ml, solution injectable pour voie intra-oculaire – [carbachol]"/>
    <s v=""/>
    <s v="MIOSTAT 100 microgrammes/ml, solution injectable pour voie intra-oculaire"/>
    <x v="4"/>
    <x v="2"/>
    <s v="Carbachol"/>
    <d v="2023-04-19T00:00:00"/>
  </r>
  <r>
    <x v="21"/>
    <x v="2"/>
    <s v="2023-01-23"/>
    <s v="Oracilline 1 000 000 UI, comprimé sécable – [phénoxyméthylpénicilline]"/>
    <s v=""/>
    <s v="ORACILLINE 1 000 000 UI, comprimé sécable"/>
    <x v="0"/>
    <x v="2"/>
    <s v="Phénoxyméthylpénicilline"/>
    <d v="2023-04-19T00:00:00"/>
  </r>
  <r>
    <x v="21"/>
    <x v="2"/>
    <s v="2023-01-20"/>
    <s v="Spécialités à base de lévofloxacine 500 mg, comprimé pelliculé sécable – [lévofloxacine]"/>
    <s v=""/>
    <s v="SPÉCIALITÉS à base de lévofloxacine 500 mg, comprimé pelliculé sécable"/>
    <x v="0"/>
    <x v="2"/>
    <s v="Lévofloxacine"/>
    <d v="2023-04-19T00:00:00"/>
  </r>
  <r>
    <x v="21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4-19T00:00:00"/>
  </r>
  <r>
    <x v="21"/>
    <x v="2"/>
    <s v="2023-01-20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4-19T00:00:00"/>
  </r>
  <r>
    <x v="21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4-19T00:00:00"/>
  </r>
  <r>
    <x v="21"/>
    <x v="2"/>
    <s v="2023-01-19"/>
    <s v="Flixotide 50 microgrammes/dose, suspension pour inhalation en flacon pressurisé – [fluticasone]"/>
    <s v=""/>
    <s v="FLIXOTIDE 50 microgrammes/dose, suspension pour inhalation en flacon pressurisé"/>
    <x v="12"/>
    <x v="2"/>
    <s v="Fluticasone (propionate de)"/>
    <d v="2023-04-19T00:00:00"/>
  </r>
  <r>
    <x v="21"/>
    <x v="1"/>
    <s v="2023-01-19"/>
    <s v="Ventoline 2,5 mg/2,5 ml, solution pour inhalation par nébuliseur en récipient unidose – [Salbutamol (sulfate de))]"/>
    <s v="2023-01-19"/>
    <s v="VENTOLINE 2,5 mg/2,5 ml, solution pour inhalation par nébuliseur en récipient unidose"/>
    <x v="12"/>
    <x v="2"/>
    <s v="Salbutamol"/>
    <d v="2023-04-19T00:00:00"/>
  </r>
  <r>
    <x v="21"/>
    <x v="2"/>
    <s v="2023-01-19"/>
    <s v="Cefpodoxime - Orelox toutes formes orales  – [Cefpodoxime]"/>
    <s v=""/>
    <s v="CEFPODOXIME - Orelox toutes formes orales "/>
    <x v="0"/>
    <x v="2"/>
    <s v="Cefpodoxime"/>
    <d v="2023-04-19T00:00:00"/>
  </r>
  <r>
    <x v="21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4-19T00:00:00"/>
  </r>
  <r>
    <x v="21"/>
    <x v="2"/>
    <s v="2023-01-18"/>
    <s v="Tasigna 50 mg, gélule – [nilotinib]"/>
    <s v=""/>
    <s v="TASIGNA 50 mg, gélule"/>
    <x v="6"/>
    <x v="2"/>
    <s v="Nilotinib"/>
    <d v="2023-04-19T00:00:00"/>
  </r>
  <r>
    <x v="21"/>
    <x v="2"/>
    <s v="2023-01-18"/>
    <s v="Largactil 4 pour cent, solution buvable en gouttes – [chlorpromazine]"/>
    <s v=""/>
    <s v="LARGACTIL 4 pour cent, solution buvable en gouttes"/>
    <x v="5"/>
    <x v="2"/>
    <s v="Chlorpromazine"/>
    <d v="2023-04-19T00:00:00"/>
  </r>
  <r>
    <x v="21"/>
    <x v="0"/>
    <s v="2023-01-17"/>
    <s v="B.A.L., solution injectable I.M. – [butacaïne - dimercaprol]"/>
    <s v=""/>
    <s v="B.A.L., solution injectable I.M."/>
    <x v="5"/>
    <x v="2"/>
    <s v="Butacaïne / dimercaprol"/>
    <d v="2023-04-19T00:00:00"/>
  </r>
  <r>
    <x v="21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4-19T00:00:00"/>
  </r>
  <r>
    <x v="21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4-19T00:00:00"/>
  </r>
  <r>
    <x v="21"/>
    <x v="1"/>
    <s v="2023-01-16"/>
    <s v="Suppliven, solution à diluer pour perfusion – [mélange d’oligo-éléments]"/>
    <s v="2023-01-13"/>
    <s v="SUPPLIVEN, solution à diluer pour perfusion"/>
    <x v="7"/>
    <x v="2"/>
    <s v="Solutions électrolytiques"/>
    <d v="2023-04-19T00:00:00"/>
  </r>
  <r>
    <x v="21"/>
    <x v="1"/>
    <s v="2023-01-16"/>
    <s v="Parlodel 5 mg, gélule  - [Bromocriptine (mésilate de)]"/>
    <s v="2023-01-10"/>
    <s v="PARLODEL 5 mg, gélule"/>
    <x v="5"/>
    <x v="2"/>
    <s v="Bromocriptine (mésilate de)"/>
    <d v="2023-04-19T00:00:00"/>
  </r>
  <r>
    <x v="21"/>
    <x v="1"/>
    <s v="2023-01-12"/>
    <s v="Amoxicilline Panpharma 2 g, poudre pour solution injectable – [Amoxicilline sodique]"/>
    <s v=""/>
    <s v="AMOXICILLINE Panpharma 2 g, poudre pour solution injectable"/>
    <x v="0"/>
    <x v="2"/>
    <s v="Amoxicilline"/>
    <d v="2023-04-19T00:00:00"/>
  </r>
  <r>
    <x v="21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4-19T00:00:00"/>
  </r>
  <r>
    <x v="21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4-19T00:00:00"/>
  </r>
  <r>
    <x v="21"/>
    <x v="1"/>
    <s v="2023-01-09"/>
    <s v="BCG Medac, poudre et solvant pour suspension pour administration intra-vésicale – [bactérie B C G lyophilisée]"/>
    <s v="2023-01-09"/>
    <s v="BCG Medac, poudre et solvant pour suspension pour administration intra-vésicale"/>
    <x v="6"/>
    <x v="2"/>
    <s v="Bactérie BCG lyophilisée"/>
    <d v="2023-04-19T00:00:00"/>
  </r>
  <r>
    <x v="21"/>
    <x v="1"/>
    <s v="2023-01-06"/>
    <s v="Caelyx Pegylated Liposomal 2 mg/ml, solution à diluer pour perfusion – Flacon 10ml  – [Doxorubicine]"/>
    <s v="2023-01-06"/>
    <s v="CAELYX Pegylated Liposomal 2 mg/ml, solution à diluer pour perfusion - Flacon 10ml"/>
    <x v="6"/>
    <x v="2"/>
    <s v="Doxorubicine"/>
    <d v="2023-04-19T00:00:00"/>
  </r>
  <r>
    <x v="21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4-19T00:00:00"/>
  </r>
  <r>
    <x v="21"/>
    <x v="2"/>
    <s v="2023-01-04"/>
    <s v="Nitrendipine Viatris 10 mg, comprimé – [Nitrendipine]"/>
    <s v=""/>
    <s v="NITRENDIPINE Viatris 10 mg, comprimé"/>
    <x v="3"/>
    <x v="2"/>
    <s v="Nitrendipine"/>
    <d v="2023-04-19T00:00:00"/>
  </r>
  <r>
    <x v="21"/>
    <x v="1"/>
    <s v="2022-12-29"/>
    <s v="Simponi 50 mg, solution injectable en stylo pré-rempli/ en seringue préremplie  – [Golimumab]"/>
    <s v=""/>
    <s v="SIMPONI 50 mg, solution injectable en stylo pré-rempli/ en seringue préremplie "/>
    <x v="6"/>
    <x v="2"/>
    <s v="Golimumab"/>
    <d v="2023-04-19T00:00:00"/>
  </r>
  <r>
    <x v="21"/>
    <x v="1"/>
    <s v="2022-12-23"/>
    <s v="Toctino 30 mg, capsule molle – [Alitrétinoïne]"/>
    <s v="2022-12-22"/>
    <s v="TOCTINO 30 mg, capsule molle"/>
    <x v="6"/>
    <x v="2"/>
    <s v="Alitrétinoïne"/>
    <d v="2023-04-19T00:00:00"/>
  </r>
  <r>
    <x v="21"/>
    <x v="1"/>
    <s v="2022-12-23"/>
    <s v="Toctino 10 mg, capsule molle – [Alitrétinoïne]"/>
    <s v="2022-12-22"/>
    <s v="TOCTINO 10 mg, capsule molle"/>
    <x v="6"/>
    <x v="2"/>
    <s v="Alitrétinoïne"/>
    <d v="2023-04-19T00:00:00"/>
  </r>
  <r>
    <x v="21"/>
    <x v="0"/>
    <s v="2022-12-23"/>
    <s v="Dilantin 250 mg/5 ml, solution injectable – [phénytoïne]"/>
    <s v=""/>
    <s v="DILANTIN 250 mg/5 ml, solution injectable"/>
    <x v="5"/>
    <x v="2"/>
    <s v="Phénytoïne"/>
    <d v="2023-04-19T00:00:00"/>
  </r>
  <r>
    <x v="21"/>
    <x v="1"/>
    <s v="2022-12-23"/>
    <s v="Ultratechnekow FM, 2,15 - 43 GBq, générateur radiopharmaceutique – [sodium (molybdate (VI) [99 Mo] de)]"/>
    <s v="2022-12-22"/>
    <s v="ULTRATECHNEKOW FM, 2,15 - 43 GBq, générateur radiopharmaceutique"/>
    <x v="1"/>
    <x v="2"/>
    <s v="Sodium (molybdate (VI) [99 Mo] de)"/>
    <d v="2023-04-19T00:00:00"/>
  </r>
  <r>
    <x v="21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4-19T00:00:00"/>
  </r>
  <r>
    <x v="21"/>
    <x v="1"/>
    <s v="2022-12-22"/>
    <s v="Theracap 131, Iodure (131I) de sodium pour thérapie, gélule - [Iodure (131I) de sodium]"/>
    <s v="2022-12-22"/>
    <s v="THERACAP 131, Iodure (131I) de sodium pour thérapie, gélule"/>
    <x v="1"/>
    <x v="2"/>
    <s v="Iodure (131I) de sodium"/>
    <d v="2023-04-19T00:00:00"/>
  </r>
  <r>
    <x v="21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4-19T00:00:00"/>
  </r>
  <r>
    <x v="21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4-19T00:00:00"/>
  </r>
  <r>
    <x v="21"/>
    <x v="1"/>
    <s v="2022-12-16"/>
    <s v="Numetah G13% E prématurés , émulsion pour perfusion"/>
    <s v="2022-12-22"/>
    <s v="NUMETAH G13% E prématurés, émulsion pour perfusion"/>
    <x v="7"/>
    <x v="2"/>
    <s v="Mélange nutritif"/>
    <d v="2023-04-19T00:00:00"/>
  </r>
  <r>
    <x v="21"/>
    <x v="2"/>
    <s v="2022-12-16"/>
    <s v="Rifadine 300 mg, gélule, boite de 30 - [Rifampicine]"/>
    <s v=""/>
    <s v="RIFADINE 300 mg, gélule, boite de 30"/>
    <x v="0"/>
    <x v="2"/>
    <s v="Rifampicine sodique"/>
    <d v="2023-04-19T00:00:00"/>
  </r>
  <r>
    <x v="21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4-19T00:00:00"/>
  </r>
  <r>
    <x v="21"/>
    <x v="2"/>
    <s v="2022-12-16"/>
    <s v="Dificlir 200 mg, comprimé pelliculé – [fidaxomicine]"/>
    <s v=""/>
    <s v="DIFICLIR 200 mg, comprimé pelliculé"/>
    <x v="8"/>
    <x v="2"/>
    <s v="Fidaxomicine"/>
    <d v="2023-04-19T00:00:00"/>
  </r>
  <r>
    <x v="21"/>
    <x v="2"/>
    <s v="2022-12-16"/>
    <s v="Zinnat 125 mg/5 ml enfants et nourrissons, granulés pour suspension buvable en flacons de de 40 ml et de 80 ml – [céfuroxime axétil]"/>
    <s v=""/>
    <s v="ZINNAT 125 mg/5 ml enfants et nourrissons, granulés pour suspension buvable en flacons de de 40 ml et de 80 ml"/>
    <x v="0"/>
    <x v="2"/>
    <s v="Céfuroxime axétil"/>
    <d v="2023-04-19T00:00:00"/>
  </r>
  <r>
    <x v="21"/>
    <x v="0"/>
    <s v="2022-12-14"/>
    <s v="Effortil 5 mg, comprimé – [étiléfrine (chlorhydrate d')]"/>
    <s v=""/>
    <s v="EFFORTIL 5 mg, comprimé"/>
    <x v="3"/>
    <x v="2"/>
    <s v="Etiléfrine (chlorhydrate d')"/>
    <d v="2023-04-19T00:00:00"/>
  </r>
  <r>
    <x v="21"/>
    <x v="1"/>
    <s v="2022-12-12"/>
    <s v="Caprelsa 100 mg, comprimé pelliculé – [Vandétanib]"/>
    <s v="2022-12-12"/>
    <s v="CAPRELSA 100 mg, comprimé pelliculé"/>
    <x v="6"/>
    <x v="2"/>
    <s v="Vandétanib"/>
    <d v="2023-04-19T00:00:00"/>
  </r>
  <r>
    <x v="21"/>
    <x v="1"/>
    <s v="2022-12-09"/>
    <s v="Kétamine Panpharma 50 mg/5 ml, solution injectable (I.V.-I.M.) – [Kétamine (chlorhydrate de)]"/>
    <s v="22-10-03"/>
    <s v="KETAMINE Panpharma 50 mg/5 ml, solution injectable (I.V.-I.M.)"/>
    <x v="5"/>
    <x v="2"/>
    <s v="Kétamine (chlorhydrate de)"/>
    <d v="2023-04-19T00:00:00"/>
  </r>
  <r>
    <x v="21"/>
    <x v="1"/>
    <s v="2022-12-09"/>
    <s v="Kétamine Panpharma 250 mg/5 ml, solution injectable (I.V.-I.M.) – [Kétamine (chlorhydrate de)]"/>
    <s v="2022-10-03"/>
    <s v="KETAMINE Panpharma 250 mg/5 ml, solution injectable (I.V.-I.M.)"/>
    <x v="5"/>
    <x v="2"/>
    <s v="Kétamine (chlorhydrate de)"/>
    <d v="2023-04-19T00:00:00"/>
  </r>
  <r>
    <x v="21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4-19T00:00:00"/>
  </r>
  <r>
    <x v="21"/>
    <x v="1"/>
    <s v="2022-12-07"/>
    <s v="Nipent 10 mg, poudre pour solution pour injection, poudre pour solution pour perfusion – [Pentostatine]"/>
    <s v="2022-12-06"/>
    <s v="NIPENT 10 mg, poudre pour solution pour injection, poudre pour solution pour perfusion"/>
    <x v="6"/>
    <x v="2"/>
    <s v="Pentostatine"/>
    <d v="2023-04-19T00:00:00"/>
  </r>
  <r>
    <x v="21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4-19T00:00:00"/>
  </r>
  <r>
    <x v="21"/>
    <x v="0"/>
    <s v="2022-12-01"/>
    <s v="Iodure (131I) de sodium pour thérapie curiumpharma, gélule – [iodure (131I) de sodium]"/>
    <s v=""/>
    <s v="IODURE (131I) de sodium pour thérapie curiumpharma, gélule"/>
    <x v="1"/>
    <x v="2"/>
    <s v="Iodure (131I) de sodium"/>
    <d v="2023-04-19T00:00:00"/>
  </r>
  <r>
    <x v="21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4-19T00:00:00"/>
  </r>
  <r>
    <x v="21"/>
    <x v="2"/>
    <s v="2022-11-25"/>
    <s v="Tracutil, solution à diluer pour perfusion – [Mélange d’oligo-éléments]"/>
    <s v="2023-06-30"/>
    <s v="TRACUTIL, solution à diluer pour perfusion"/>
    <x v="7"/>
    <x v="2"/>
    <s v="Solutions électrolytiques"/>
    <d v="2023-04-19T00:00:00"/>
  </r>
  <r>
    <x v="21"/>
    <x v="1"/>
    <s v="2022-11-24"/>
    <s v="Captopril Mylan 25 mg, comprimé quadrisécable - [Captopril]"/>
    <s v=""/>
    <s v="CAPTOPRIL Mylan 25 mg, comprimé quadrisécable"/>
    <x v="3"/>
    <x v="2"/>
    <s v="Captopril"/>
    <d v="2023-04-19T00:00:00"/>
  </r>
  <r>
    <x v="21"/>
    <x v="1"/>
    <s v="2022-11-24"/>
    <s v="Firmagon 80 mg, poudre et solvant pour solution injectable – [Dégarélix]"/>
    <s v=""/>
    <s v="FIRMAGON 80 mg, poudre et solvant pour solution injectable"/>
    <x v="6"/>
    <x v="2"/>
    <s v="Dégarélix"/>
    <d v="2023-04-19T00:00:00"/>
  </r>
  <r>
    <x v="21"/>
    <x v="1"/>
    <s v="2022-11-24"/>
    <s v="Furosémide Teva 500 mg, comprimé sécable – [Furosémide]"/>
    <s v=""/>
    <s v="FUROSEMIDE Teva 500 mg, comprimé sécable"/>
    <x v="3"/>
    <x v="2"/>
    <s v="Furosémide"/>
    <d v="2023-04-19T00:00:00"/>
  </r>
  <r>
    <x v="21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4-19T00:00:00"/>
  </r>
  <r>
    <x v="21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4-19T00:00:00"/>
  </r>
  <r>
    <x v="21"/>
    <x v="2"/>
    <s v="2022-11-18"/>
    <s v="Zykadia 150 mg, gélule – [céritinib]"/>
    <s v=""/>
    <s v="ZYKADIA 150 mg, gélule"/>
    <x v="6"/>
    <x v="2"/>
    <s v="Céritinib"/>
    <d v="2023-04-19T00:00:00"/>
  </r>
  <r>
    <x v="21"/>
    <x v="2"/>
    <s v="2022-11-15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4-19T00:00:00"/>
  </r>
  <r>
    <x v="21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4-19T00:00:00"/>
  </r>
  <r>
    <x v="21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4-19T00:00:00"/>
  </r>
  <r>
    <x v="21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4-19T00:00:00"/>
  </r>
  <r>
    <x v="21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4-19T00:00:00"/>
  </r>
  <r>
    <x v="21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4-19T00:00:00"/>
  </r>
  <r>
    <x v="21"/>
    <x v="1"/>
    <s v="2022-10-26"/>
    <s v="Imnovid 1 mg, gélule  – [Pomalidomide]"/>
    <s v="2022-10-25"/>
    <s v="IMNOVID 1 mg, gélule "/>
    <x v="6"/>
    <x v="2"/>
    <s v="Pomalidomide"/>
    <d v="2023-04-19T00:00:00"/>
  </r>
  <r>
    <x v="21"/>
    <x v="0"/>
    <s v="2022-10-25"/>
    <s v="Topiscab 5 %, crème – [perméthrine]"/>
    <s v=""/>
    <s v="TOPISCAB 5 %, crème"/>
    <x v="9"/>
    <x v="2"/>
    <s v="Perméthrine"/>
    <d v="2023-04-19T00:00:00"/>
  </r>
  <r>
    <x v="21"/>
    <x v="1"/>
    <s v="2022-10-25"/>
    <s v="Gardenal 200 mg/4 ml, poudre et solvant pour solution injectable  - [Phénobarbital sodique]"/>
    <s v="2022-09-27"/>
    <s v="GARDENAL 200 mg/4 ml, poudre et solvant pour solution injectable"/>
    <x v="5"/>
    <x v="2"/>
    <s v="Phénobarbital sodique"/>
    <d v="2023-04-19T00:00:00"/>
  </r>
  <r>
    <x v="21"/>
    <x v="1"/>
    <s v="2022-10-20"/>
    <s v="Javlor 25 mg/ml, solution à diluer pour perfusion en flacon de 2 ml  - [Vinflunine]"/>
    <s v="2022-10-19"/>
    <s v="JAVLOR 25 mg/ml, solution à diluer pour perfusion en flacon de 2 ml"/>
    <x v="6"/>
    <x v="2"/>
    <s v="Vinflunine"/>
    <d v="2023-04-19T00:00:00"/>
  </r>
  <r>
    <x v="21"/>
    <x v="0"/>
    <s v="2022-10-20"/>
    <s v="Zophren 4 mg/5 ml, sirop – [Ondansétron]"/>
    <s v=""/>
    <s v="ZOPHREN 4 mg/5 ml, sirop"/>
    <x v="8"/>
    <x v="2"/>
    <s v="Ondansétron"/>
    <d v="2023-04-19T00:00:00"/>
  </r>
  <r>
    <x v="21"/>
    <x v="3"/>
    <s v="2022-10-19"/>
    <s v="Ancotil 1 pour cent, solution pour perfusion – [Flucytosine]"/>
    <s v=""/>
    <s v="ANCOTIL 1 pour cent, solution pour perfusion"/>
    <x v="0"/>
    <x v="2"/>
    <s v="Flucytosine"/>
    <d v="2023-04-19T00:00:00"/>
  </r>
  <r>
    <x v="21"/>
    <x v="1"/>
    <s v="2022-10-18"/>
    <s v="Linezolide Ohre Pharma 600 mg, comprimé pelliculé – [Linézolide]"/>
    <s v="2022-10-03"/>
    <s v="LINEZOLIDE Ohre Pharma 600 mg, comprimé pelliculé"/>
    <x v="0"/>
    <x v="2"/>
    <s v="Linézolide"/>
    <d v="2023-04-19T00:00:00"/>
  </r>
  <r>
    <x v="21"/>
    <x v="1"/>
    <s v="2022-10-18"/>
    <s v="Brintellix 15 mg, comprimé pelliculé – [vortioxétine (bromhydrate de)]"/>
    <s v="2022-10-06"/>
    <s v="BRINTELLIX 15 mg, comprimé pelliculé"/>
    <x v="5"/>
    <x v="2"/>
    <s v="Vortioxétine (bromhydrate de)"/>
    <d v="2023-04-19T00:00:00"/>
  </r>
  <r>
    <x v="21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4-19T00:00:00"/>
  </r>
  <r>
    <x v="21"/>
    <x v="1"/>
    <s v="2022-10-11"/>
    <s v="Brévibloc 100 mg/10 ml, solution injectable en flacon – [Esmolol (chlorhydrate d')]"/>
    <s v="2022-10-03"/>
    <s v="BREVIBLOC 100 mg/10 ml, solution injectable en flacon"/>
    <x v="3"/>
    <x v="2"/>
    <s v="Esmolol (chlorhydrate d')"/>
    <d v="2023-04-19T00:00:00"/>
  </r>
  <r>
    <x v="21"/>
    <x v="1"/>
    <s v="2022-10-10"/>
    <s v="Vyndaqel 61 mg, capsule molle  - [Tafamidis]"/>
    <s v="2022-09-29"/>
    <s v="VYNDAQEL 61 mg, capsule molle "/>
    <x v="5"/>
    <x v="2"/>
    <s v="Tafamidis"/>
    <d v="2023-04-19T00:00:00"/>
  </r>
  <r>
    <x v="21"/>
    <x v="2"/>
    <s v="2022-10-10"/>
    <s v="Bléomycine Bellon 15 mg, poudre pour solution injectable  - [Bléomycine, sulfate de]"/>
    <s v=""/>
    <s v="BLEOMYCINE BELLON 15 mg, poudre pour solution injectable"/>
    <x v="6"/>
    <x v="2"/>
    <s v="Bléomycine (sulfate de)"/>
    <d v="2023-04-19T00:00:00"/>
  </r>
  <r>
    <x v="21"/>
    <x v="2"/>
    <s v="2022-10-07"/>
    <s v="Amifampridine Serb 10 mg, comprimé  - [Amifampridine (phosphate d')]"/>
    <s v=""/>
    <s v="AMIFAMPRIDINE Serb 10 mg, comprimé "/>
    <x v="5"/>
    <x v="2"/>
    <s v="Amifampridine (phosphate d')"/>
    <d v="2023-04-19T00:00:00"/>
  </r>
  <r>
    <x v="21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2"/>
    <s v="Dexrazoxane"/>
    <d v="2023-04-19T00:00:00"/>
  </r>
  <r>
    <x v="21"/>
    <x v="1"/>
    <s v="2022-09-29"/>
    <s v="Zirabev 25 mg/ml, solution à diluer pour perfusion – [Bévacizumab]"/>
    <s v="2022-09-21"/>
    <s v="ZIRABEV 25 mg/ml, solution à diluer pour perfusion"/>
    <x v="6"/>
    <x v="2"/>
    <s v="Bévacizumab"/>
    <d v="2023-04-19T00:00:00"/>
  </r>
  <r>
    <x v="21"/>
    <x v="2"/>
    <s v="2022-09-28"/>
    <s v="Lasilix Special 500 mg, comprimé sécable – [furosémide]"/>
    <s v=""/>
    <s v="LASILIX Special 500 mg, comprimé sécable"/>
    <x v="3"/>
    <x v="2"/>
    <s v="Furosémide"/>
    <d v="2023-04-19T00:00:00"/>
  </r>
  <r>
    <x v="21"/>
    <x v="2"/>
    <s v="2022-09-28"/>
    <s v="Trolovol 300 mg, comprimé pelliculé – [pénicillamine]"/>
    <s v=""/>
    <s v="TROVOLOL 300 mg, comprimé pelliculé"/>
    <x v="10"/>
    <x v="2"/>
    <s v="Pénicillamine"/>
    <d v="2023-04-19T00:00:00"/>
  </r>
  <r>
    <x v="21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4-19T00:00:00"/>
  </r>
  <r>
    <x v="21"/>
    <x v="1"/>
    <s v="2022-09-22"/>
    <s v="Angusta 25 microgrammes, comprimé  - [Misoprostol]"/>
    <s v="2022-09-23"/>
    <s v="ANGUSTA 25 microgrammes, comprimé "/>
    <x v="8"/>
    <x v="2"/>
    <s v="Misoprostol"/>
    <d v="2023-04-19T00:00:00"/>
  </r>
  <r>
    <x v="21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2"/>
    <s v="Téicoplanine"/>
    <d v="2023-04-19T00:00:00"/>
  </r>
  <r>
    <x v="21"/>
    <x v="2"/>
    <s v="2022-09-05"/>
    <s v="Tildiem 25 mg, poudre et solution pour préparation injectable I.V. – [diltiazem (chlorhydrate de)]"/>
    <s v=""/>
    <s v="TILDIEM 25 mg, poudre et solution pour préparation injectable I.V."/>
    <x v="3"/>
    <x v="2"/>
    <s v="Diltiazem (chlorhydrate de)"/>
    <d v="2023-04-19T00:00:00"/>
  </r>
  <r>
    <x v="21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2"/>
    <s v="Octréotide"/>
    <d v="2023-04-19T00:00:00"/>
  </r>
  <r>
    <x v="21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4-19T00:00:00"/>
  </r>
  <r>
    <x v="21"/>
    <x v="2"/>
    <s v="2022-09-02"/>
    <s v="Androcur 50 mg, comprimé sécable – [cyprotérone (acétate de)]"/>
    <s v=""/>
    <s v="ANDROCUR 50 mg, comprimé sécable"/>
    <x v="11"/>
    <x v="2"/>
    <s v="Cyprotérone (acétate de)"/>
    <d v="2023-04-19T00:00:00"/>
  </r>
  <r>
    <x v="21"/>
    <x v="1"/>
    <s v="2022-08-31"/>
    <s v="Topotecan Hospira 4 mg/4ml, solution à diluer pour perfusion – [topotécane (chlorhydrate de)]"/>
    <s v="2022-08-30"/>
    <s v="TOPOTECAN HOSPIRA 4 mg/4ml, solution à diluer pour perfusion"/>
    <x v="6"/>
    <x v="2"/>
    <s v="Topotécane (chlorhydrate de)"/>
    <d v="2023-04-19T00:00:00"/>
  </r>
  <r>
    <x v="21"/>
    <x v="1"/>
    <s v="2022-08-30"/>
    <s v="Armisarte 25 mg/ml, solution à diluer pour perfusion – [pémétrexed]"/>
    <s v="2022-07-01"/>
    <s v="ARMISARTE 25 mg/ml, solution à diluer pour perfusion"/>
    <x v="6"/>
    <x v="2"/>
    <s v="Pémétrexed"/>
    <d v="2023-04-19T00:00:00"/>
  </r>
  <r>
    <x v="21"/>
    <x v="1"/>
    <s v="2022-08-30"/>
    <s v="Discotrine 5 mg/24 heures, dispositif transdermique – [trinitrine]"/>
    <s v="2022-06-30"/>
    <s v="DISCOTRINE 5 mg/24 heures, dispositif transdermique"/>
    <x v="3"/>
    <x v="2"/>
    <s v="Trinitrine"/>
    <d v="2023-04-19T00:00:00"/>
  </r>
  <r>
    <x v="21"/>
    <x v="1"/>
    <s v="2022-08-30"/>
    <s v="Discotrine 15 mg/24 heures, dispositif transdermique – [trinitrine]"/>
    <s v="2022-06-30"/>
    <s v="DISCOTRINE 15 mg/24 heures, dispositif transdermique"/>
    <x v="3"/>
    <x v="2"/>
    <s v="Trinitrine"/>
    <d v="2023-04-19T00:00:00"/>
  </r>
  <r>
    <x v="21"/>
    <x v="1"/>
    <s v="2022-08-29"/>
    <s v="Mozobil 20 mg/ml, solution pour injection – [plérixafor]"/>
    <s v="2022-08-29"/>
    <s v="MOZOBIL 20mg/ml  solution injectable, boite de 1 flacon"/>
    <x v="6"/>
    <x v="2"/>
    <s v="Plérixafor"/>
    <d v="2023-04-19T00:00:00"/>
  </r>
  <r>
    <x v="21"/>
    <x v="1"/>
    <s v="2022-08-29"/>
    <s v="Rapamune 1 mg/ml, solution buvable  – [Sirolimus]"/>
    <s v="2022-08-26"/>
    <s v="RAPAMUNE 1 mg/ml, solution buvable"/>
    <x v="6"/>
    <x v="2"/>
    <s v="Sirolimus"/>
    <d v="2023-04-19T00:00:00"/>
  </r>
  <r>
    <x v="21"/>
    <x v="1"/>
    <s v="2022-08-26"/>
    <s v="Temodal 5 mg et 140mg, gélule – [témozolomide]"/>
    <s v="2022-08-26"/>
    <s v="TEMODAL 5 mg et 140mg, gélule"/>
    <x v="6"/>
    <x v="2"/>
    <s v="Témozolomide"/>
    <d v="2023-04-19T00:00:00"/>
  </r>
  <r>
    <x v="21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4-19T00:00:00"/>
  </r>
  <r>
    <x v="21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4-19T00:00:00"/>
  </r>
  <r>
    <x v="21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4-19T00:00:00"/>
  </r>
  <r>
    <x v="21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4-19T00:00:00"/>
  </r>
  <r>
    <x v="21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4-19T00:00:00"/>
  </r>
  <r>
    <x v="21"/>
    <x v="1"/>
    <s v="2022-08-09"/>
    <s v="Cresemba 200 mg, poudre pour solution à diluer pour perfusion - [Isavuconazonium (sulfate d')]"/>
    <s v="2022-08-05"/>
    <s v="CRESEMBA 200 mg, poudre pour solution à diluer pour perfusion"/>
    <x v="0"/>
    <x v="2"/>
    <s v="Isavuconazonium (sulfate d')"/>
    <d v="2023-04-19T00:00:00"/>
  </r>
  <r>
    <x v="21"/>
    <x v="1"/>
    <s v="2022-08-08"/>
    <s v="Respreeza, poudre et solvant pour solution injectable/perfusion – [alpha-1 antitrypsine]"/>
    <s v="2022-08-02"/>
    <s v="RESPREEZA, poudre et solvant pour solution injectable/perfusion"/>
    <x v="7"/>
    <x v="2"/>
    <s v="Alpha-1 antitrypsine"/>
    <d v="2023-04-19T00:00:00"/>
  </r>
  <r>
    <x v="21"/>
    <x v="2"/>
    <s v="2022-08-04"/>
    <s v="Rimifon 150 mg, comprimé – [isoniazide]"/>
    <s v=""/>
    <s v="RIMIFON 50 mg, comprimé"/>
    <x v="0"/>
    <x v="2"/>
    <s v="Isoniazide"/>
    <d v="2023-04-19T00:00:00"/>
  </r>
  <r>
    <x v="21"/>
    <x v="2"/>
    <s v="2022-08-04"/>
    <s v="Thérasolv 100 000 U, poudre pour solution injectable/pour perfusion – [urokinase]"/>
    <s v=""/>
    <s v="THERASOLV 100 000 UI, poudre pour solution injectable/pour perfusion"/>
    <x v="7"/>
    <x v="2"/>
    <s v="Urokinase"/>
    <d v="2023-04-19T00:00:00"/>
  </r>
  <r>
    <x v="21"/>
    <x v="2"/>
    <s v="2022-07-29"/>
    <s v="Atracurium Hospira 10 mg/ml, solution injectable -[Atracurium]"/>
    <s v=""/>
    <s v="ATRACURIUM Hospira 10 mg/ml, solution injectable"/>
    <x v="10"/>
    <x v="2"/>
    <s v="Atracurium"/>
    <d v="2023-04-19T00:00:00"/>
  </r>
  <r>
    <x v="21"/>
    <x v="1"/>
    <s v="2022-07-28"/>
    <s v="Kardegic 160 mg, poudre pour solution buvable en sachet – [DL-lysine (acétylsalicylate de)]"/>
    <s v="2022-07-21"/>
    <s v="KARDEGIC 160 mg, poudre pour solution buvable en sachet"/>
    <x v="5"/>
    <x v="2"/>
    <s v="DL-lysine (acétylsalicylate de)"/>
    <d v="2023-04-19T00:00:00"/>
  </r>
  <r>
    <x v="21"/>
    <x v="1"/>
    <s v="2022-07-25"/>
    <s v="Lutrelef 3,2 mg, poudre et solvant pour solution injectable – [gonadoréline (acétate de)]"/>
    <s v="2022-07-22"/>
    <s v="LUTRELEF 3,2 mg, poudre et solvant pour solution injectable"/>
    <x v="2"/>
    <x v="2"/>
    <s v="Gonadoréline (acétate de)"/>
    <d v="2023-04-19T00:00:00"/>
  </r>
  <r>
    <x v="21"/>
    <x v="2"/>
    <s v="2022-07-22"/>
    <s v="Adepal, comprimé enrobé  – [Lévonorgestrel - éthinylestradiol]"/>
    <s v=""/>
    <s v="ADEPAL, comprimé enrobé"/>
    <x v="11"/>
    <x v="2"/>
    <s v="Éthinylestradiol/Levonorgestrel"/>
    <d v="2023-04-19T00:00:00"/>
  </r>
  <r>
    <x v="21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4-19T00:00:00"/>
  </r>
  <r>
    <x v="21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4-19T00:00:00"/>
  </r>
  <r>
    <x v="21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2"/>
    <s v="Amoxicilline / acide clavulanique"/>
    <d v="2023-04-19T00:00:00"/>
  </r>
  <r>
    <x v="21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4-19T00:00:00"/>
  </r>
  <r>
    <x v="21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2"/>
    <s v="Ampicilline sodique / sulbactam sodique"/>
    <d v="2023-04-19T00:00:00"/>
  </r>
  <r>
    <x v="21"/>
    <x v="2"/>
    <s v="2022-07-13"/>
    <s v="Prostine VR 0,5 mg/ml, solution injectable  – [Alprostadil]"/>
    <s v=""/>
    <s v="PROSTIONE VR 0,5 mg/ml, solution injectable "/>
    <x v="3"/>
    <x v="2"/>
    <s v="Alprostadil"/>
    <d v="2023-04-19T00:00:00"/>
  </r>
  <r>
    <x v="21"/>
    <x v="1"/>
    <s v="2022-07-12"/>
    <s v="Kevzara 200 mg, solution injectable en stylo prérempli  – [Sarilumab]"/>
    <s v="2022-07-05"/>
    <s v="KEVZARA 200 mg, solution injectable en stylo prérempli"/>
    <x v="6"/>
    <x v="2"/>
    <s v="Sarilumab"/>
    <d v="2023-04-19T00:00:00"/>
  </r>
  <r>
    <x v="21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2"/>
    <s v="Interféron bêta-1a"/>
    <d v="2023-04-19T00:00:00"/>
  </r>
  <r>
    <x v="21"/>
    <x v="1"/>
    <s v="2022-07-11"/>
    <s v="Botox 50 unité Allergan, poudre pour solution injectable  – [Toxine botulinique type A]"/>
    <s v="2022-07-05"/>
    <s v="BOTOX 50 unité Allergan, poudre pour solution injectable"/>
    <x v="10"/>
    <x v="2"/>
    <s v="Toxine botulinique type A"/>
    <d v="2023-04-19T00:00:00"/>
  </r>
  <r>
    <x v="21"/>
    <x v="1"/>
    <s v="2022-07-08"/>
    <s v="Bevitine 100 mg/2 ml, solution injectable en ampoule – [Chlorhydrate de thiamine]"/>
    <s v=""/>
    <s v="BEVITINE 100 mg/2 ml, solution injectable en ampoule"/>
    <x v="8"/>
    <x v="2"/>
    <s v="Chlorhydrate de thiamine"/>
    <d v="2023-04-19T00:00:00"/>
  </r>
  <r>
    <x v="21"/>
    <x v="1"/>
    <s v="2022-07-06"/>
    <s v="Ancotil 500 mg, comprimé – [Flucytosine]"/>
    <s v=""/>
    <s v="ANCOTIL 500 mg, comprimé"/>
    <x v="0"/>
    <x v="2"/>
    <s v="Flucytosine"/>
    <d v="2023-04-19T00:00:00"/>
  </r>
  <r>
    <x v="21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4-19T00:00:00"/>
  </r>
  <r>
    <x v="21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4-19T00:00:00"/>
  </r>
  <r>
    <x v="21"/>
    <x v="1"/>
    <s v="2022-07-04"/>
    <s v="RoActemra 20 mg/ml, solution à diluer pour perfusion - [Tocilizumab]"/>
    <s v=""/>
    <s v="ROACTEMRA 20 mg/ml, solution à diluer pour perfusion"/>
    <x v="6"/>
    <x v="2"/>
    <s v="Tocilizumab"/>
    <d v="2023-04-19T00:00:00"/>
  </r>
  <r>
    <x v="21"/>
    <x v="1"/>
    <s v="2022-06-24"/>
    <s v="Ozidia 10 mg, comprimé à libération prolongée – [Glipizide]"/>
    <s v="2022-06-24"/>
    <s v="OZIDIA 10 mg, comprimé à libération prolongée"/>
    <x v="8"/>
    <x v="2"/>
    <s v="Glipizide"/>
    <d v="2023-04-19T00:00:00"/>
  </r>
  <r>
    <x v="21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4-19T00:00:00"/>
  </r>
  <r>
    <x v="21"/>
    <x v="1"/>
    <s v="2022-06-14"/>
    <s v="Cystagon, 50 mg, gélule – [mercaptamine (bitartrate de)]"/>
    <s v="2022-06-02"/>
    <s v="CYSTAGON, 50 mg, gélule"/>
    <x v="8"/>
    <x v="2"/>
    <s v="Mercaptamine (bitartrate de)"/>
    <d v="2023-04-19T00:00:00"/>
  </r>
  <r>
    <x v="21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4-19T00:00:00"/>
  </r>
  <r>
    <x v="21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2"/>
    <s v="Sodium (chlorure de) / Potassium (chlorure de) / Magnésium (chlorure de) / Sodium (gluconate de)"/>
    <d v="2023-04-19T00:00:00"/>
  </r>
  <r>
    <x v="21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2"/>
    <s v="Solutions électrolytiques"/>
    <d v="2023-04-19T00:00:00"/>
  </r>
  <r>
    <x v="21"/>
    <x v="1"/>
    <s v="2022-06-03"/>
    <s v="Zinplava 25 mg/mL, solution à diluer pour perfusion – [bezlotoxumab]"/>
    <s v="2022-06-03"/>
    <s v="ZINPLAVA 25 mg/mL, solution à diluer pour perfusion"/>
    <x v="0"/>
    <x v="2"/>
    <s v="Bezlotoxumab"/>
    <d v="2023-04-19T00:00:00"/>
  </r>
  <r>
    <x v="21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4-19T00:00:00"/>
  </r>
  <r>
    <x v="21"/>
    <x v="1"/>
    <s v="2022-05-30"/>
    <s v="Cordarone 150 mg/3 ml, solution injectable en ampoule – [amiodarone]"/>
    <s v="2022-05-23"/>
    <s v="CORDARONE 150 mg/3 ml, solution injectable en ampoule"/>
    <x v="3"/>
    <x v="2"/>
    <s v="Amiodarone"/>
    <d v="2023-04-19T00:00:00"/>
  </r>
  <r>
    <x v="21"/>
    <x v="1"/>
    <s v="2022-05-20"/>
    <s v="Tenormine 5 mg/10 ml, solution injectable IV en ampoule –[aténolol]"/>
    <s v="2022-04-25"/>
    <s v="TENORMINE 5 mg/10 ml, solution injectable IV en ampoule"/>
    <x v="3"/>
    <x v="2"/>
    <s v="Aténolol"/>
    <d v="2023-04-19T00:00:00"/>
  </r>
  <r>
    <x v="21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4-19T00:00:00"/>
  </r>
  <r>
    <x v="21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4-19T00:00:00"/>
  </r>
  <r>
    <x v="21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4-19T00:00:00"/>
  </r>
  <r>
    <x v="21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2"/>
    <s v="Magnésium (Sulfate de)"/>
    <d v="2023-04-19T00:00:00"/>
  </r>
  <r>
    <x v="21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4-19T00:00:00"/>
  </r>
  <r>
    <x v="21"/>
    <x v="3"/>
    <s v="2022-05-04"/>
    <s v="Ribarivine Biogaran 200 mg/400 mg, comprimé pelliculé -[Ribavirine]"/>
    <s v=""/>
    <s v="RIBAVIRINE BIOGARAN 200 mg/400 mg, comprimé pelliculé"/>
    <x v="0"/>
    <x v="2"/>
    <s v="Ribavirine"/>
    <d v="2023-04-19T00:00:00"/>
  </r>
  <r>
    <x v="21"/>
    <x v="1"/>
    <s v="2022-05-02"/>
    <s v="Orencia125 mg, solution injectable en stylo prérempli -[abatacept]"/>
    <s v="2022-04-27"/>
    <s v="ORENCIA 125 mg, solution injectable en stylo pré-rempli"/>
    <x v="6"/>
    <x v="2"/>
    <s v="Abatacept"/>
    <d v="2023-04-19T00:00:00"/>
  </r>
  <r>
    <x v="21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4-19T00:00:00"/>
  </r>
  <r>
    <x v="21"/>
    <x v="1"/>
    <s v="2022-04-29"/>
    <s v="Gilenya 0,25 mg, gélule  - [fingolimod (chlorhydrate de)]"/>
    <s v="2022-04-11"/>
    <s v="GILENYA 0,25 mg, gélule "/>
    <x v="6"/>
    <x v="2"/>
    <s v="Fingolimod (chlorhydrate de)"/>
    <d v="2023-04-19T00:00:00"/>
  </r>
  <r>
    <x v="21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4-19T00:00:00"/>
  </r>
  <r>
    <x v="21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4-19T00:00:00"/>
  </r>
  <r>
    <x v="21"/>
    <x v="1"/>
    <s v="2022-04-26"/>
    <s v="Likozam 1 mg/ml, suspension buvable  - [Clobazam]"/>
    <s v="2022-04-26"/>
    <s v="LIKOZAM 1 mg/ml, suspension buvable"/>
    <x v="5"/>
    <x v="2"/>
    <s v="Clobazam"/>
    <d v="2023-04-19T00:00:00"/>
  </r>
  <r>
    <x v="21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4-19T00:00:00"/>
  </r>
  <r>
    <x v="21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4-19T00:00:00"/>
  </r>
  <r>
    <x v="21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2"/>
    <s v="Amoxicilline"/>
    <d v="2023-04-19T00:00:00"/>
  </r>
  <r>
    <x v="21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4-19T00:00:00"/>
  </r>
  <r>
    <x v="21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4-19T00:00:00"/>
  </r>
  <r>
    <x v="21"/>
    <x v="1"/>
    <s v="2022-04-08"/>
    <s v="Navelbine 50 mg/5 ml, solution injectable en flacon -[vinorelbine (tartrate de)]"/>
    <s v="2022-02-28"/>
    <s v="NAVELBINE 50 mg/5 ml, solution injectable en flacon"/>
    <x v="6"/>
    <x v="2"/>
    <s v="Vinorelbine"/>
    <d v="2023-04-19T00:00:00"/>
  </r>
  <r>
    <x v="21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4-19T00:00:00"/>
  </r>
  <r>
    <x v="21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2"/>
    <s v="Calcium (chlorure de) dihydraté/magnésium (chlorure de) hexahydraté/potassium (chlorure de)/sodium (chlorure de)"/>
    <d v="2023-04-19T00:00:00"/>
  </r>
  <r>
    <x v="21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4-19T00:00:00"/>
  </r>
  <r>
    <x v="21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4-19T00:00:00"/>
  </r>
  <r>
    <x v="21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4-19T00:00:00"/>
  </r>
  <r>
    <x v="21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2"/>
    <s v="Amoxicilline / acide clavulanique"/>
    <d v="2023-04-19T00:00:00"/>
  </r>
  <r>
    <x v="21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4-19T00:00:00"/>
  </r>
  <r>
    <x v="21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4-19T00:00:00"/>
  </r>
  <r>
    <x v="21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2"/>
    <s v="Mélange nutritif"/>
    <d v="2023-04-19T00:00:00"/>
  </r>
  <r>
    <x v="21"/>
    <x v="1"/>
    <s v="2022-03-24"/>
    <s v="Rythmodan 100 mg , gélule - Cheplapharm France"/>
    <s v="2022-03-14"/>
    <s v="RYTHMODAN 100 mg, gélule"/>
    <x v="3"/>
    <x v="2"/>
    <s v="Disopyramide (phosphate de)"/>
    <d v="2023-04-19T00:00:00"/>
  </r>
  <r>
    <x v="21"/>
    <x v="1"/>
    <s v="2022-03-22"/>
    <s v="Farmorubicine 50 mg , poudre pour solution pour perfusion - Pfizer"/>
    <s v=""/>
    <s v="FARMORUBICINE 50 mg, poudre pour solution pour perfusion"/>
    <x v="6"/>
    <x v="2"/>
    <s v="Epirubicine (Chlorhydrate)"/>
    <d v="2023-04-19T00:00:00"/>
  </r>
  <r>
    <x v="21"/>
    <x v="0"/>
    <s v="2022-03-18"/>
    <s v="Linezolide Arrow 600 mg,  comprimé pelliculé - Arrow"/>
    <s v=""/>
    <s v="LINEZOLIDE Arrow 600 mg,  comprimé pelliculé - Arrow"/>
    <x v="0"/>
    <x v="2"/>
    <s v="Linézolide"/>
    <d v="2023-04-19T00:00:00"/>
  </r>
  <r>
    <x v="21"/>
    <x v="1"/>
    <s v="2022-03-17"/>
    <s v="Vogalene 0,1 %, solution buvable en flacon - Teva Santé"/>
    <s v="2022-03-15"/>
    <s v="VOGALENE 0,1 %, solution buvable en flacon"/>
    <x v="8"/>
    <x v="2"/>
    <s v="Métopimazine"/>
    <d v="2023-04-19T00:00:00"/>
  </r>
  <r>
    <x v="21"/>
    <x v="1"/>
    <s v="2022-03-17"/>
    <s v="Sectral 40 mg/ml , solution buvable en flacon - Cheplapharm"/>
    <s v="2022-03-15"/>
    <s v="SECTRAL 40 mg/ml, solution buvable en flacon"/>
    <x v="3"/>
    <x v="2"/>
    <s v="Acébutolol"/>
    <d v="2023-04-19T00:00:00"/>
  </r>
  <r>
    <x v="21"/>
    <x v="1"/>
    <s v="2022-03-16"/>
    <s v="Xeplion 100 mg , suspension injectable à libération prolongée - Janssen-Cilag"/>
    <s v="2022-03-01"/>
    <s v="XEPLION 100 mg, suspension injectable à libération prolongée"/>
    <x v="5"/>
    <x v="2"/>
    <s v="Palipéridone"/>
    <d v="2023-04-19T00:00:00"/>
  </r>
  <r>
    <x v="21"/>
    <x v="1"/>
    <s v="2022-03-14"/>
    <s v="Succicaptal 200 mg , gélule - Serb S.A.S."/>
    <s v="2022-03-14"/>
    <s v="SUCCIAPTAL 200 mg, gélule"/>
    <x v="0"/>
    <x v="2"/>
    <s v="Succinylsulfathiazole"/>
    <d v="2023-04-19T00:00:00"/>
  </r>
  <r>
    <x v="21"/>
    <x v="2"/>
    <s v="2022-03-11"/>
    <s v="Sivextro 200 mg , comprimé pelliculé - MSD France"/>
    <s v=""/>
    <s v="SIVEXTRO 200 mg, comprimé pelliculé"/>
    <x v="0"/>
    <x v="2"/>
    <s v="Tédizolid (phosphate de)"/>
    <d v="2023-04-19T00:00:00"/>
  </r>
  <r>
    <x v="21"/>
    <x v="1"/>
    <s v="2022-03-10"/>
    <s v="Megace 160 mg , comprimé"/>
    <s v="2022-03-10"/>
    <s v="MEGACE 160 mg, comprimé"/>
    <x v="6"/>
    <x v="2"/>
    <s v="Acétate de mégestrol"/>
    <d v="2023-04-19T00:00:00"/>
  </r>
  <r>
    <x v="21"/>
    <x v="1"/>
    <s v="2022-03-09"/>
    <s v="Gabapentine 100 mg, 300 mg, 400 mg, 600 mg, 800 mg , comprimé pelliculé"/>
    <s v="2022-03-09"/>
    <s v="GABAPENTINE 100 mg, 300 mg, 400 mg, 600 mg, 800 mg, comprimé pelliculé"/>
    <x v="5"/>
    <x v="2"/>
    <s v="Gabapentine"/>
    <d v="2023-04-19T00:00:00"/>
  </r>
  <r>
    <x v="21"/>
    <x v="1"/>
    <s v="2022-03-01"/>
    <s v="Tachosil , matrice pour collage tissulaire"/>
    <s v="2022-03-01"/>
    <s v="TACHOSIL, matrice pour collage tissulaire"/>
    <x v="7"/>
    <x v="2"/>
    <s v="Fibrinogène/Thrombine"/>
    <d v="2023-04-19T00:00:00"/>
  </r>
  <r>
    <x v="21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4-19T00:00:00"/>
  </r>
  <r>
    <x v="21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4-19T00:00:00"/>
  </r>
  <r>
    <x v="21"/>
    <x v="3"/>
    <s v="2022-02-10"/>
    <s v="Rebetol 40 mg/ml , solution buvable"/>
    <s v=""/>
    <s v="REBETOL 40 mg/ml, solution buvable"/>
    <x v="0"/>
    <x v="2"/>
    <s v="Ribavirine"/>
    <d v="2023-04-19T00:00:00"/>
  </r>
  <r>
    <x v="21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4-19T00:00:00"/>
  </r>
  <r>
    <x v="21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2"/>
    <s v="Vincristine"/>
    <d v="2023-04-19T00:00:00"/>
  </r>
  <r>
    <x v="21"/>
    <x v="0"/>
    <s v="2022-01-04"/>
    <s v="PROPRANOLOL ACETLAB 5 mg/5 mL , solution injectable"/>
    <s v="2022-06-01"/>
    <s v="PROPRANOLOL ACETLAB 5 mg/5 mL, solution injectable"/>
    <x v="3"/>
    <x v="2"/>
    <s v="Propranolol"/>
    <d v="2023-04-19T00:00:00"/>
  </r>
  <r>
    <x v="21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4-19T00:00:00"/>
  </r>
  <r>
    <x v="21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4-19T00:00:00"/>
  </r>
  <r>
    <x v="21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4-19T00:00:00"/>
  </r>
  <r>
    <x v="21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4-19T00:00:00"/>
  </r>
  <r>
    <x v="21"/>
    <x v="2"/>
    <s v="2021-11-19"/>
    <s v="TIGREAT 2,5 mg , comprimés pelliculés"/>
    <s v=""/>
    <s v="TIGREAT 2,5 mg, comprimés pelliculés"/>
    <x v="0"/>
    <x v="2"/>
    <s v="Tigécycline"/>
    <d v="2023-04-19T00:00:00"/>
  </r>
  <r>
    <x v="21"/>
    <x v="2"/>
    <s v="2021-11-18"/>
    <s v="BRICANYL 0,5 mg/1 ml , solution injectable en ampoule"/>
    <s v=""/>
    <s v="BRICANYL 0,5 mg/1 ml, solution injectable en ampoule"/>
    <x v="12"/>
    <x v="2"/>
    <s v="Terbutaline"/>
    <d v="2023-04-19T00:00:00"/>
  </r>
  <r>
    <x v="21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4-19T00:00:00"/>
  </r>
  <r>
    <x v="21"/>
    <x v="0"/>
    <s v="2021-08-16"/>
    <s v="DIPENTUM  250 mg comprimé et DIPENTUM 500 mg comprimé"/>
    <s v=""/>
    <s v="DIPENTUM  250 mg comprimé et DIPENTUM 500 mg comprimé"/>
    <x v="8"/>
    <x v="2"/>
    <s v="Olsalazine sodique"/>
    <d v="2023-04-19T00:00:00"/>
  </r>
  <r>
    <x v="21"/>
    <x v="2"/>
    <s v="2021-08-12"/>
    <s v="INFRACYANINE 25 mg/10 ml , poudre et solvant pour solution injectable"/>
    <s v=""/>
    <s v="INFRACYANINE 25 mg/10 ml, poudre et solvant pour solution injectable"/>
    <x v="1"/>
    <x v="2"/>
    <s v="Indocyanine verte"/>
    <d v="2023-04-19T00:00:00"/>
  </r>
  <r>
    <x v="21"/>
    <x v="0"/>
    <s v="2021-07-28"/>
    <s v="BELUSTINE 40 mg , gélule"/>
    <s v=""/>
    <s v="BELUSTINE 40 mg, gélule"/>
    <x v="6"/>
    <x v="2"/>
    <s v="Lomustine"/>
    <d v="2023-04-19T00:00:00"/>
  </r>
  <r>
    <x v="21"/>
    <x v="0"/>
    <s v="2021-07-20"/>
    <s v="TOMUDEX 2 mg , poudre pour solution pour perfusion"/>
    <s v=""/>
    <s v="TOMUDEX 2 mg, poudre pour solution pour perfusion"/>
    <x v="6"/>
    <x v="2"/>
    <s v="Raltitrexed"/>
    <d v="2023-04-19T00:00:00"/>
  </r>
  <r>
    <x v="21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4-19T00:00:00"/>
  </r>
  <r>
    <x v="21"/>
    <x v="0"/>
    <s v="2021-07-09"/>
    <s v="EXACYL 1 g/10 ml,  solution buvable"/>
    <s v=""/>
    <s v="EXACYL 1 g/10 ml,  solution buvable"/>
    <x v="7"/>
    <x v="2"/>
    <s v="Tranexamique (acide)"/>
    <d v="2023-04-19T00:00:00"/>
  </r>
  <r>
    <x v="21"/>
    <x v="0"/>
    <s v="2021-05-19"/>
    <s v="SEMAP 20 mg , comprimé"/>
    <s v=""/>
    <s v="SEMAP 20 mg, comprimé"/>
    <x v="5"/>
    <x v="2"/>
    <s v="Penfluridol"/>
    <d v="2023-04-19T00:00:00"/>
  </r>
  <r>
    <x v="21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4-19T00:00:00"/>
  </r>
  <r>
    <x v="21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4-19T00:00:00"/>
  </r>
  <r>
    <x v="21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4-19T00:00:00"/>
  </r>
  <r>
    <x v="21"/>
    <x v="0"/>
    <s v="2021-04-26"/>
    <s v="ALKONATREM   150 mg, gélule (Chlorhydrate de déméclocycline)"/>
    <s v=""/>
    <s v="ALKONATREM   150 mg, gélule"/>
    <x v="0"/>
    <x v="2"/>
    <s v="Chlorhydrate de déméclocycline"/>
    <d v="2023-04-19T00:00:00"/>
  </r>
  <r>
    <x v="21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4-19T00:00:00"/>
  </r>
  <r>
    <x v="21"/>
    <x v="0"/>
    <s v="2021-04-19"/>
    <s v="VITRAKVI 20 mg/ml , solution buvable flacon de 100 ml"/>
    <s v=""/>
    <s v="VITRAKVI 20 mg/ml, solution buvable flacon de 100 ml"/>
    <x v="6"/>
    <x v="2"/>
    <s v="Larotrectinib"/>
    <d v="2023-04-19T00:00:00"/>
  </r>
  <r>
    <x v="21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4-19T00:00:00"/>
  </r>
  <r>
    <x v="21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4-19T00:00:00"/>
  </r>
  <r>
    <x v="21"/>
    <x v="2"/>
    <s v="2021-04-19"/>
    <s v="TOPIRAMATE SANDOZ 100 mg, comprimé pelliculé"/>
    <s v=""/>
    <s v="TOPIRAMATE SANDOZ 100 mg, comprimé pelliculé"/>
    <x v="5"/>
    <x v="2"/>
    <s v="Topiramate"/>
    <d v="2023-04-19T00:00:00"/>
  </r>
  <r>
    <x v="21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4-19T00:00:00"/>
  </r>
  <r>
    <x v="21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4-19T00:00:00"/>
  </r>
  <r>
    <x v="21"/>
    <x v="0"/>
    <s v="2021-04-19"/>
    <s v="ROPINIROLE MYLAN 0,5 mg  comprimé pelliculé"/>
    <s v=""/>
    <s v="ROPINIROLE MYLAN 0,5 mg  comprimé pelliculé"/>
    <x v="5"/>
    <x v="2"/>
    <s v="Ropinirole"/>
    <d v="2023-04-19T00:00:00"/>
  </r>
  <r>
    <x v="21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4-19T00:00:00"/>
  </r>
  <r>
    <x v="21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4-19T00:00:00"/>
  </r>
  <r>
    <x v="21"/>
    <x v="2"/>
    <s v="2021-04-19"/>
    <s v="LYTOS 520 mg , comprimé pelliculé"/>
    <s v=""/>
    <s v="LYTOS 520 mg, comprimé pelliculé"/>
    <x v="10"/>
    <x v="2"/>
    <s v="Clodronate de sodium"/>
    <d v="2023-04-19T00:00:00"/>
  </r>
  <r>
    <x v="21"/>
    <x v="0"/>
    <s v="2021-04-19"/>
    <s v="FIRDAPSE 10 mg  comprimé"/>
    <s v=""/>
    <s v="FIRDAPSE 10 mg  comprimé"/>
    <x v="5"/>
    <x v="2"/>
    <s v="Amifampridine (phosphate d')"/>
    <d v="2023-04-19T00:00:00"/>
  </r>
  <r>
    <x v="21"/>
    <x v="0"/>
    <s v="2021-04-19"/>
    <s v="FERRIPROX 100 mg/ml , solution buvable"/>
    <s v=""/>
    <s v="FERRIPROX 100 mg/ml, solution buvable"/>
    <x v="1"/>
    <x v="2"/>
    <s v="Défériprone"/>
    <d v="2023-04-19T00:00:00"/>
  </r>
  <r>
    <x v="21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4-19T00:00:00"/>
  </r>
  <r>
    <x v="21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4-19T00:00:00"/>
  </r>
  <r>
    <x v="21"/>
    <x v="0"/>
    <s v="2021-04-19"/>
    <s v="CIMETIDINE ARROW 200 mg  comprimé effervescent"/>
    <s v=""/>
    <s v="CIMETIDINE ARROW 200 mg  comprimé effervescent"/>
    <x v="8"/>
    <x v="2"/>
    <s v="Cimétidine"/>
    <d v="2023-04-19T00:00:00"/>
  </r>
  <r>
    <x v="21"/>
    <x v="2"/>
    <s v="2021-04-19"/>
    <s v="CIMETIDINE 200 mg  comprimé effervescent"/>
    <s v=""/>
    <s v="CIMETIDINE 200 mg  comprimé effervescent"/>
    <x v="8"/>
    <x v="2"/>
    <s v="Cimétidine"/>
    <d v="2023-04-19T00:00:00"/>
  </r>
  <r>
    <x v="21"/>
    <x v="0"/>
    <s v="2021-04-19"/>
    <s v="ANSATIPINE 150 mg , gélule"/>
    <s v=""/>
    <s v="ANSATIPINE 150 mg, gélule"/>
    <x v="0"/>
    <x v="2"/>
    <s v="Rifabutine"/>
    <d v="2023-04-19T00:00:00"/>
  </r>
  <r>
    <x v="21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4-19T00:00:00"/>
  </r>
  <r>
    <x v="22"/>
    <x v="0"/>
    <s v="2023-04-28"/>
    <s v="Laroxyl 40 mg/ml, solution buvable  – [amitriptyline (chlorhydrate d')]"/>
    <s v="2023-05-31"/>
    <s v="LAROXYL 40 mg/ml, solution buvable"/>
    <x v="5"/>
    <x v="2"/>
    <s v="Amitriptyline (chlorhydrate d')"/>
    <d v="2023-05-01T00:00:00"/>
  </r>
  <r>
    <x v="22"/>
    <x v="2"/>
    <s v="2023-04-28"/>
    <s v="Gonapeptyl 3,75 mg, poudre et solvant pour suspension injectable à libération prolongée en seringues pré-remplies – [triptoréline (acétate de)]"/>
    <s v="2023-06-15"/>
    <s v="GONAPEPTYL 3,75 mg, poudre et solvant pour suspension injectable à libération prolongée en seringues pré-remplies"/>
    <x v="6"/>
    <x v="2"/>
    <s v="Triptoréline (acétate de)"/>
    <d v="2023-05-01T00:00:00"/>
  </r>
  <r>
    <x v="22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05-01T00:00:00"/>
  </r>
  <r>
    <x v="22"/>
    <x v="2"/>
    <s v="2023-04-28"/>
    <s v="Exforge HCT tout dosage, comprimé pelliculé – [Bésilate d’amlodipine, hydrochlorothiazide, valsartan]"/>
    <s v="2023-05-31"/>
    <s v="EXFORGE HCT tout dosage, comprimé pelliculé"/>
    <x v="3"/>
    <x v="2"/>
    <s v="Bésilate d’amlodipine / Hydrochlorothiazide / Valsartan"/>
    <d v="2023-05-01T00:00:00"/>
  </r>
  <r>
    <x v="22"/>
    <x v="2"/>
    <s v="2023-04-28"/>
    <s v="Hydrea 500 mg, gélule  – [hydroxycarbamide]"/>
    <s v="2023-06-30"/>
    <s v="HYDREA 500 mg, gélule"/>
    <x v="6"/>
    <x v="2"/>
    <s v="Hydroxycarbamide"/>
    <d v="2023-05-01T00:00:00"/>
  </r>
  <r>
    <x v="22"/>
    <x v="1"/>
    <s v="2023-04-27"/>
    <s v="MisoOne 400 microgrammes, comprimé sécable (1 comprimé) – [misoprostol]"/>
    <s v="2023-04-27"/>
    <s v="MISOONE 400 microgrammes, comprimé sécable "/>
    <x v="8"/>
    <x v="2"/>
    <s v="Misoprostol"/>
    <d v="2023-05-01T00:00:00"/>
  </r>
  <r>
    <x v="22"/>
    <x v="1"/>
    <s v="2023-04-27"/>
    <s v="Gymiso 200 microgrammes, comprimé  - [misoprostol]"/>
    <s v=""/>
    <s v="GYMISO 200 microgrammes, comprimé"/>
    <x v="8"/>
    <x v="2"/>
    <s v="Misoprostol"/>
    <d v="2023-05-01T00:00:00"/>
  </r>
  <r>
    <x v="22"/>
    <x v="1"/>
    <s v="2023-04-27"/>
    <s v="Lasilix Special 500 mg, comprimé sécable – [furosémide]"/>
    <s v="2023-04-26"/>
    <s v="LASILIX Special 500 mg, comprimé sécable"/>
    <x v="3"/>
    <x v="2"/>
    <s v="Furosémide"/>
    <d v="2023-05-01T00:00:00"/>
  </r>
  <r>
    <x v="22"/>
    <x v="0"/>
    <s v="2023-04-25"/>
    <s v="Penthrox 99,9 %, liquide pour inhalation par vapeur de 3 mL  – [méthoxyflurane]"/>
    <s v=""/>
    <s v="PENTHROX 99,9 %, liquide pour inhalation par vapeur de 3 mL"/>
    <x v="5"/>
    <x v="2"/>
    <s v="Méthoxyflurane"/>
    <d v="2023-05-01T00:00:00"/>
  </r>
  <r>
    <x v="22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05-01T00:00:00"/>
  </r>
  <r>
    <x v="22"/>
    <x v="2"/>
    <s v="2023-04-25"/>
    <s v="Myalepta 11,3 mg, poudre pour solution injectable  – [métréleptine]"/>
    <s v="2023-07-03"/>
    <s v="MYALEPTA 11,3 mg, poudre pour solution injectable "/>
    <x v="8"/>
    <x v="2"/>
    <s v="Métréleptine"/>
    <d v="2023-05-01T00:00:00"/>
  </r>
  <r>
    <x v="22"/>
    <x v="2"/>
    <s v="2023-04-21"/>
    <s v="Neuleptil 10 mg, gélule – [propériciazine]"/>
    <s v=""/>
    <s v="NEULEPTIL 10 mg, gélule"/>
    <x v="5"/>
    <x v="2"/>
    <s v="Propériciazine"/>
    <d v="2023-05-01T00:00:00"/>
  </r>
  <r>
    <x v="22"/>
    <x v="2"/>
    <s v="2023-04-21"/>
    <s v="Oncovin 1 mg, solution injectable – [vincristine]"/>
    <s v=""/>
    <s v="ONCOVIN 1 mg, solution injectable"/>
    <x v="6"/>
    <x v="2"/>
    <s v="Vincristine"/>
    <d v="2023-05-01T00:00:00"/>
  </r>
  <r>
    <x v="22"/>
    <x v="0"/>
    <s v="2023-04-21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05-01T00:00:00"/>
  </r>
  <r>
    <x v="22"/>
    <x v="0"/>
    <s v="2023-04-21"/>
    <s v="Eurelix 6 mg, gélule gastro-résistante – [pirétanide]"/>
    <s v=""/>
    <s v="EURELIX 6 mg, gélule gastro-résistante"/>
    <x v="3"/>
    <x v="2"/>
    <s v="Pirétanide"/>
    <d v="2023-05-01T00:00:00"/>
  </r>
  <r>
    <x v="22"/>
    <x v="0"/>
    <s v="2023-04-21"/>
    <s v="Méthotrexate Viatris, solution injectable – [Méthotrexate]"/>
    <s v=""/>
    <s v="METHOTREXATE Viatris, solution injectable"/>
    <x v="6"/>
    <x v="2"/>
    <s v="Méthotrexate"/>
    <d v="2023-05-01T00:00:00"/>
  </r>
  <r>
    <x v="22"/>
    <x v="2"/>
    <s v="2023-04-20"/>
    <s v="Flutiform 125 microgrammes/5 microgrammes par dose, suspension pour inhalation en flacon pressurisé – [fluticasone (propionate de), formotérol (fumarate de) dihydraté]"/>
    <s v=""/>
    <s v="FLUTIFORM 125 microgrammes/5 microgrammes par dose, suspension pour inhalation en flacon pressurisé"/>
    <x v="12"/>
    <x v="2"/>
    <s v="Fluticasone (propionate de), formotérol (fumarate de) dihydraté"/>
    <d v="2023-05-01T00:00:00"/>
  </r>
  <r>
    <x v="22"/>
    <x v="1"/>
    <s v="2023-04-19"/>
    <s v="Fiasp PumpCart 100 unités/ml, solution injectable en cartouche – [insuline asparte]"/>
    <s v="2023-04-19"/>
    <s v="FIASP PumpCart 100 unités/ml, solution injectable en cartouche"/>
    <x v="8"/>
    <x v="2"/>
    <s v="Insuline (Aspartate)"/>
    <d v="2023-05-01T00:00:00"/>
  </r>
  <r>
    <x v="22"/>
    <x v="1"/>
    <s v="2023-04-19"/>
    <s v="Tekcis 2-50 GBq, générateur radiopharmaceutique – [sodium (molybdate (VI) [99 Mo] de)]"/>
    <s v="2023-04-19"/>
    <s v="TEKCIS 2-50 GBq, générateur radiopharmaceutique"/>
    <x v="1"/>
    <x v="2"/>
    <s v="Sodium (molybdate (VI) [99 Mo] de)"/>
    <d v="2023-05-01T00:00:00"/>
  </r>
  <r>
    <x v="22"/>
    <x v="1"/>
    <s v="2023-04-19"/>
    <s v="Parlodel 2,5 mg, comprimé sécable – [bromocriptine (mésilate de)]"/>
    <s v="2023-04-19"/>
    <s v="PARLODEL 2,5 mg, comprimé sécable"/>
    <x v="5"/>
    <x v="2"/>
    <s v="Bromocriptine (mésilate de)"/>
    <d v="2023-05-01T00:00:00"/>
  </r>
  <r>
    <x v="22"/>
    <x v="2"/>
    <s v="2023-04-18"/>
    <s v="Fertistartkit 75 - 150 UI, poudre et solvant pour solution injectable – [hormone folliculo stimulante; hormone lutéinisante]"/>
    <s v=""/>
    <s v="FERTISTARTKIT 75 - 150 UI, poudre et solvant pour solution injectable"/>
    <x v="11"/>
    <x v="2"/>
    <s v="Hormone folliculo stimulante; hormone lutéinisante"/>
    <d v="2023-05-01T00:00:00"/>
  </r>
  <r>
    <x v="22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05-01T00:00:00"/>
  </r>
  <r>
    <x v="22"/>
    <x v="2"/>
    <s v="2023-04-17"/>
    <s v="Conferoport 2 mg, gélule à libération prolongée  – [tacrolimus]"/>
    <s v="2023-06-30"/>
    <s v="CONFEROPORT 2 mg, gélule à libération prolongée "/>
    <x v="6"/>
    <x v="2"/>
    <s v="Tacrolimus"/>
    <d v="2023-05-01T00:00:00"/>
  </r>
  <r>
    <x v="22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05-01T00:00:00"/>
  </r>
  <r>
    <x v="22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05-01T00:00:00"/>
  </r>
  <r>
    <x v="22"/>
    <x v="2"/>
    <s v="2023-04-14"/>
    <s v="Sivextro 200 mg, comprimé pelliculé – [tédizolid (phosphate de)]"/>
    <s v=""/>
    <s v="SIVEXTRO 200 mg, comprimé pelliculé"/>
    <x v="0"/>
    <x v="2"/>
    <s v="Tédizolid (phosphate de)"/>
    <d v="2023-05-01T00:00:00"/>
  </r>
  <r>
    <x v="22"/>
    <x v="2"/>
    <s v="2023-04-14"/>
    <s v="Celsentri 20 mg/ml, solution buvable – [maraviroc]"/>
    <s v=""/>
    <s v="CELSENTRI 20 mg/ml, solution buvable"/>
    <x v="0"/>
    <x v="2"/>
    <s v="Maraviroc"/>
    <d v="2023-05-01T00:00:00"/>
  </r>
  <r>
    <x v="22"/>
    <x v="2"/>
    <s v="2023-04-13"/>
    <s v="GlucaGen Kit 1 mg/ml, poudre et solvant pour solution injectable – [glucagon (chlorhydrate de)]"/>
    <s v=""/>
    <s v="GLUCAGEN Kit 1 mg/ml, poudre et solvant pour solution injectable"/>
    <x v="2"/>
    <x v="2"/>
    <s v="Glucagon"/>
    <d v="2023-05-01T00:00:00"/>
  </r>
  <r>
    <x v="22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05-01T00:00:00"/>
  </r>
  <r>
    <x v="22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05-01T00:00:00"/>
  </r>
  <r>
    <x v="22"/>
    <x v="3"/>
    <s v="2023-04-07"/>
    <s v="Imogam Rage 150 UI/mL, solution injectable – [Immunoglobuline humaine rabique]"/>
    <s v=""/>
    <s v="IMOGAM Rage 150 UI/mL, solution injectable"/>
    <x v="0"/>
    <x v="2"/>
    <s v="Immunoglobuline humaine rabique"/>
    <d v="2023-05-01T00:00:00"/>
  </r>
  <r>
    <x v="22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05-01T00:00:00"/>
  </r>
  <r>
    <x v="22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5-01T00:00:00"/>
  </r>
  <r>
    <x v="22"/>
    <x v="2"/>
    <s v="2023-04-06"/>
    <s v="Proleukin 18 millions U.I., poudre pour solution injectable (S.C.) – [aldesleukine]"/>
    <s v=""/>
    <s v="PROLEUKIN 18 millions U.I., poudre pour solution injectable"/>
    <x v="6"/>
    <x v="2"/>
    <s v="Aldesleukine"/>
    <d v="2023-05-01T00:00:00"/>
  </r>
  <r>
    <x v="22"/>
    <x v="2"/>
    <s v="2023-04-05"/>
    <s v="Synarel 0,2 mg/dose, solution pour pulvérisation nasale – [nafaréline]"/>
    <s v=""/>
    <s v="SYNAREL 0,2 mg/dose, solution pour pulvérisation nasale"/>
    <x v="2"/>
    <x v="2"/>
    <s v="Nafaréline"/>
    <d v="2023-05-01T00:00:00"/>
  </r>
  <r>
    <x v="22"/>
    <x v="2"/>
    <s v="2023-04-05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5-01T00:00:00"/>
  </r>
  <r>
    <x v="22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05-01T00:00:00"/>
  </r>
  <r>
    <x v="22"/>
    <x v="2"/>
    <s v="2023-04-05"/>
    <s v="Lasilix Retard 60 mg, gélule boîte 30 – [furosémide]"/>
    <s v=""/>
    <s v="LASILIX Retard 60 mg, gélule boîte 30"/>
    <x v="3"/>
    <x v="2"/>
    <s v="Furosémide"/>
    <d v="2023-05-01T00:00:00"/>
  </r>
  <r>
    <x v="22"/>
    <x v="2"/>
    <s v="2023-04-04"/>
    <s v="Hydrocortancyl 2,5 pour cent, suspension injectable – [prednisolone (acétate de)]"/>
    <s v=""/>
    <s v="HYDROCORTANCYL 2,5 pour cent, suspension injectable"/>
    <x v="2"/>
    <x v="2"/>
    <s v="Prednisolone (acétate de)"/>
    <d v="2023-05-01T00:00:00"/>
  </r>
  <r>
    <x v="22"/>
    <x v="2"/>
    <s v="2023-04-03"/>
    <s v="Scopoderm TTS 1 mg/72 heures, dispositif transdermique – [scopolamine]"/>
    <s v=""/>
    <s v="SCOPODERM TTS  1 mg/72 heures, dispositif transdermique"/>
    <x v="8"/>
    <x v="2"/>
    <s v="Scopolamine"/>
    <d v="2023-05-01T00:00:00"/>
  </r>
  <r>
    <x v="22"/>
    <x v="2"/>
    <s v="2023-04-03"/>
    <s v="Flagyl 125 mg/5 ml, suspension buvable – [métronidazole (benzoate de)]"/>
    <s v=""/>
    <s v="FLAGYL 125 mg/5 ml, suspension buvable"/>
    <x v="0"/>
    <x v="2"/>
    <s v="Métronidazole (benzoate de)"/>
    <d v="2023-05-01T00:00:00"/>
  </r>
  <r>
    <x v="22"/>
    <x v="2"/>
    <s v="2023-04-03"/>
    <s v="Bétadine dermique 10%, solution pour application locale – [Povidone iodée]"/>
    <s v=""/>
    <s v="BETADINE dermique 10%, solution pour application locale"/>
    <x v="13"/>
    <x v="2"/>
    <s v="Povidone iodée"/>
    <d v="2023-05-01T00:00:00"/>
  </r>
  <r>
    <x v="22"/>
    <x v="0"/>
    <s v="2023-04-03"/>
    <s v="Tofranil 25 mg, comprimé enrobé – [Imipramine]"/>
    <s v=""/>
    <s v="TOFRANIL 25 mg, comprimé enrobé "/>
    <x v="5"/>
    <x v="2"/>
    <s v="Imipramine"/>
    <d v="2023-05-01T00:00:00"/>
  </r>
  <r>
    <x v="22"/>
    <x v="2"/>
    <s v="2023-04-03"/>
    <s v="Laroscorbine 1 g/5 ml, solution injectable I.V. en ampoule – [acide ascorbique]"/>
    <s v=""/>
    <s v="LAROSCOBINE 1 g/5 ml, solution injectable I.V. en ampoule"/>
    <x v="8"/>
    <x v="2"/>
    <s v="Acide ascorbique"/>
    <d v="2023-05-01T00:00:00"/>
  </r>
  <r>
    <x v="22"/>
    <x v="0"/>
    <s v="2023-03-31"/>
    <s v="Adénoscan 30 mg/10 ml, solution pour perfusion – [adénosine]"/>
    <s v=""/>
    <s v="ADENOSCAN 30 mg/10 ml, solution pour perfusion"/>
    <x v="3"/>
    <x v="2"/>
    <s v="Adénosine"/>
    <d v="2023-05-01T00:00:00"/>
  </r>
  <r>
    <x v="22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05-01T00:00:00"/>
  </r>
  <r>
    <x v="22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05-01T00:00:00"/>
  </r>
  <r>
    <x v="22"/>
    <x v="2"/>
    <s v="2023-03-28"/>
    <s v="Méthylphénidate Viatris LP 36mg, comprimé à libération prolongée – [Méthylphénidate (chlorhydrate de)]"/>
    <s v=""/>
    <s v="METHYLPHENIDATE Viatris LP 36mg, comprimé à libération prolongée"/>
    <x v="5"/>
    <x v="2"/>
    <s v="Méthylphénidate (chlorhydrate de)"/>
    <d v="2023-05-01T00:00:00"/>
  </r>
  <r>
    <x v="22"/>
    <x v="1"/>
    <s v="2023-03-28"/>
    <s v="Quinimax 125 mg/1 ml et 250 mg/2 ml, solution injectable – [Quinine – quinidine – cinchonine – cinchonidine]"/>
    <s v="2023-03-28"/>
    <s v="QUINIMAX 125 mg/1 ml et 250 mg/2 ml, solution injectable"/>
    <x v="3"/>
    <x v="2"/>
    <s v="Quinine – quinidine – cinchonine – cinchonidine"/>
    <d v="2023-05-01T00:00:00"/>
  </r>
  <r>
    <x v="22"/>
    <x v="0"/>
    <s v="2023-03-28"/>
    <s v="Hycamtin 1 mg, gélule – [topotécane (chlorhydrate de)]"/>
    <s v=""/>
    <s v="HYCAMTIN 1 mg, gélule"/>
    <x v="6"/>
    <x v="2"/>
    <s v="Topotécane (chlorhydrate de)"/>
    <d v="2023-05-01T00:00:00"/>
  </r>
  <r>
    <x v="22"/>
    <x v="0"/>
    <s v="2023-03-28"/>
    <s v="Espéral 500 mg, comprimé – [disulfirame]"/>
    <s v=""/>
    <s v="ESPERAL 500 mg, comprimé"/>
    <x v="5"/>
    <x v="2"/>
    <s v="Disulfirame"/>
    <d v="2023-05-01T00:00:00"/>
  </r>
  <r>
    <x v="22"/>
    <x v="1"/>
    <s v="2023-03-28"/>
    <s v="Caelyx Pegylated Liposomal 2 mg/ml, solution à diluer pour perfusion - Flacon 25ml – [Doxorubicine]"/>
    <s v="2023-03-28"/>
    <s v="CAELYX Pegylated Liposomal 2 mg/ml, solution à diluer pour perfusion - Flacon 25ml"/>
    <x v="6"/>
    <x v="2"/>
    <s v="Doxorubicine"/>
    <d v="2023-05-01T00:00:00"/>
  </r>
  <r>
    <x v="22"/>
    <x v="0"/>
    <s v="2023-03-28"/>
    <s v="Xylocaïne 5 mg/ml sans conservateur, solution injectable – [chlorhydrate de lidocaïne]"/>
    <s v=""/>
    <s v="XYLOCAINE 5 mg/ml sans conservateur, solution injectable"/>
    <x v="5"/>
    <x v="2"/>
    <s v="Chlorhydrate de lidocaïne"/>
    <d v="2023-05-01T00:00:00"/>
  </r>
  <r>
    <x v="22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05-01T00:00:00"/>
  </r>
  <r>
    <x v="22"/>
    <x v="2"/>
    <s v="2023-03-24"/>
    <s v="Krenosin 6 mg/2 ml, solution injectable – [adénosine]"/>
    <s v=""/>
    <s v="KRENOSIN 6 mg/2 ml, solution injectable"/>
    <x v="3"/>
    <x v="2"/>
    <s v="Adénosine"/>
    <d v="2023-05-01T00:00:00"/>
  </r>
  <r>
    <x v="22"/>
    <x v="2"/>
    <s v="2023-03-24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5-01T00:00:00"/>
  </r>
  <r>
    <x v="22"/>
    <x v="2"/>
    <s v="2023-03-24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5-01T00:00:00"/>
  </r>
  <r>
    <x v="22"/>
    <x v="2"/>
    <s v="2023-03-24"/>
    <s v="Amikacine Viatris 500 mg, poudre pour solution injectable – [amikacine (sulfate d')]"/>
    <s v=""/>
    <s v="AMIKACINE Viatris 500 mg, poudre pour solution injectable"/>
    <x v="0"/>
    <x v="2"/>
    <s v="Amikacine (sulfate d')"/>
    <d v="2023-05-01T00:00:00"/>
  </r>
  <r>
    <x v="22"/>
    <x v="2"/>
    <s v="2023-03-24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05-01T00:00:00"/>
  </r>
  <r>
    <x v="22"/>
    <x v="1"/>
    <s v="2023-03-24"/>
    <s v="Rifadine 2 %, suspension buvable – [rifampicine sodique]"/>
    <s v="2023-03-24"/>
    <s v="RIFADINE 2 %, suspension buvable"/>
    <x v="0"/>
    <x v="2"/>
    <s v="Rifampicine sodique"/>
    <d v="2023-05-01T00:00:00"/>
  </r>
  <r>
    <x v="22"/>
    <x v="1"/>
    <s v="2023-03-24"/>
    <s v="Rifadine 300 mg, gélule, boite de 8 – [Rifampicine]"/>
    <s v="2023-03-24"/>
    <s v="RIFADINE 300 mg, gélule, boite de 8"/>
    <x v="0"/>
    <x v="2"/>
    <s v="Rifampicine sodique"/>
    <d v="2023-05-01T00:00:00"/>
  </r>
  <r>
    <x v="22"/>
    <x v="1"/>
    <s v="2023-03-24"/>
    <s v="Aldurazyme 100 U/ml, solution à diluer pour perfusion – [laronidase]"/>
    <s v="2023-01-09"/>
    <s v="ALDURAZYME 100 U/ml, solution à diluer pour perfusion "/>
    <x v="8"/>
    <x v="2"/>
    <s v="Laronidase"/>
    <d v="2023-05-01T00:00:00"/>
  </r>
  <r>
    <x v="22"/>
    <x v="1"/>
    <s v="2023-03-23"/>
    <s v="Dexaméthasone Viatris 4 mg/1 ml-20 mg/5 ml, solution injectable en ampoule – [dexaméthasone (phosphate sodique de)]"/>
    <s v="2023-03-23"/>
    <s v="DEXAMÉTHASONE Viatris 4 mg/1 ml-20 mg/5 ml, solution injectable en ampoule"/>
    <x v="2"/>
    <x v="2"/>
    <s v="Dexaméthasone (phosphate sodique de)"/>
    <d v="2023-05-01T00:00:00"/>
  </r>
  <r>
    <x v="22"/>
    <x v="0"/>
    <s v="2023-03-23"/>
    <s v="Verkazia 1 mg/ml, collyre en émulsion – [Ciclosporine]"/>
    <s v=""/>
    <s v="VERKAZIA 1 mg/ml, collyre en émulsion"/>
    <x v="6"/>
    <x v="2"/>
    <s v="Ciclosporine"/>
    <d v="2023-05-01T00:00:00"/>
  </r>
  <r>
    <x v="22"/>
    <x v="1"/>
    <s v="2023-03-23"/>
    <s v="RoActemra 162 mg, solution injectable en stylo prérempli – [Tocilizumab]"/>
    <s v="2023-03-23"/>
    <s v="ROACTEMRA 162 mg, solution injectable en stylo prérempli"/>
    <x v="6"/>
    <x v="2"/>
    <s v="Tocilizumab"/>
    <d v="2023-05-01T00:00:00"/>
  </r>
  <r>
    <x v="22"/>
    <x v="1"/>
    <s v="2023-03-21"/>
    <s v="Lonoten 5 mg et 10 mg, comprimé sécable – [Minoxidil]"/>
    <s v="2023-03-21"/>
    <s v="LONOTEN 5 mg et 10 mg, comprimé sécable"/>
    <x v="3"/>
    <x v="2"/>
    <s v="Minoxidil"/>
    <d v="2023-05-01T00:00:00"/>
  </r>
  <r>
    <x v="22"/>
    <x v="2"/>
    <s v="2023-03-21"/>
    <s v="Rovamycine 1,5 millions d'unites internationales, lyophilisat pour usage parentéral – [spiramycine (adipate de)]"/>
    <s v=""/>
    <s v="ROVAMYCINE 1,5 millions d'unites internationales, lyophilisat pour usage parentéral"/>
    <x v="0"/>
    <x v="2"/>
    <s v="Spiramycine (adipate de)"/>
    <d v="2023-05-01T00:00:00"/>
  </r>
  <r>
    <x v="22"/>
    <x v="0"/>
    <s v="2023-03-21"/>
    <s v="ViperFav, solution à diluer pour perfusion – [fragments F(ab')2 d'immunoglobuline équine antivenimeuse de vipère européenne]"/>
    <s v=""/>
    <s v="VIPERFAV, solution à diluer pour perfusion"/>
    <x v="1"/>
    <x v="2"/>
    <s v="Fragments F(ab')2 d'immunoglobuline équine antivenimeuse de vipère européenne"/>
    <d v="2023-05-01T00:00:00"/>
  </r>
  <r>
    <x v="22"/>
    <x v="1"/>
    <s v="2023-03-21"/>
    <s v="Gardenal 40 mg/2 ml, poudre et solvant pour solution injectable – [phénobarbital sodique]"/>
    <s v="2023-03-21"/>
    <s v="GARDENAL 40 mg/2 ml, poudre et solvant pour solution injectable"/>
    <x v="5"/>
    <x v="2"/>
    <s v="Phénobarbital sodique"/>
    <d v="2023-05-01T00:00:00"/>
  </r>
  <r>
    <x v="22"/>
    <x v="0"/>
    <s v="2023-03-20"/>
    <s v="Carbamazépine Viatris L.P. 400 mg, comprimé sécable à libération prolongée – [carbamazépine]"/>
    <s v=""/>
    <s v="CARBAMAZEPINE Viatris L.P. 400 mg, comprimé sécable à libération prolongée"/>
    <x v="5"/>
    <x v="2"/>
    <s v="Carbamazépine"/>
    <d v="2023-05-01T00:00:00"/>
  </r>
  <r>
    <x v="22"/>
    <x v="0"/>
    <s v="2023-03-20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05-01T00:00:00"/>
  </r>
  <r>
    <x v="22"/>
    <x v="2"/>
    <s v="2023-03-20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05-01T00:00:00"/>
  </r>
  <r>
    <x v="22"/>
    <x v="1"/>
    <s v="2023-03-20"/>
    <s v="Thyrogen 0,9 mg, poudre pour solution injectable – [thyrotropine alfa]"/>
    <s v="2023-03-20"/>
    <s v="THYROGEN 0,9 mg, poudre pour solution injectable"/>
    <x v="2"/>
    <x v="2"/>
    <s v="Thyrotropine alfa"/>
    <d v="2023-05-01T00:00:00"/>
  </r>
  <r>
    <x v="22"/>
    <x v="1"/>
    <s v="2023-03-20"/>
    <s v="Trasylol 500 000 UIK/50 mL, solution injectable – [aprotinine]"/>
    <s v="2023-03-20"/>
    <s v="TRASYLOL 500 000 UIK/50 mL, solution injectable"/>
    <x v="7"/>
    <x v="2"/>
    <s v="Aprotinine"/>
    <d v="2023-05-01T00:00:00"/>
  </r>
  <r>
    <x v="22"/>
    <x v="2"/>
    <s v="2023-03-20"/>
    <s v="Ferrostrane 0,68 pour cent, sirop – [ferédétate de sodium]"/>
    <s v=""/>
    <s v="FERROSTANE 0,68 pour cent, sirop"/>
    <x v="7"/>
    <x v="2"/>
    <s v="Ferédétate de sodium"/>
    <d v="2023-05-01T00:00:00"/>
  </r>
  <r>
    <x v="22"/>
    <x v="1"/>
    <s v="2023-03-17"/>
    <s v="Flixotide Diskus 100 µg/dose, poudre pour inhalation en récipient unidose – [propionate de fluticasone]"/>
    <s v="2023-03-17"/>
    <s v="FLIXOTIDE Diskus 100 µg/dose, poudre pour inhalation en récipient unidose"/>
    <x v="12"/>
    <x v="2"/>
    <s v="Fluticasone (propionate de)"/>
    <d v="2023-05-01T00:00:00"/>
  </r>
  <r>
    <x v="22"/>
    <x v="2"/>
    <s v="2023-03-17"/>
    <s v="Alfatil 125 mg/5 ml et 250mg/5 ml, poudre pour suspension buvable – [Céfaclor]"/>
    <s v=""/>
    <s v="ALFATIL 125 mg/5 ml et 250mg/5 ml, poudre pour suspension buvable"/>
    <x v="0"/>
    <x v="2"/>
    <s v="Céfaclor"/>
    <d v="2023-05-01T00:00:00"/>
  </r>
  <r>
    <x v="22"/>
    <x v="0"/>
    <s v="2023-03-17"/>
    <s v="Alfatil LP 500 mg, comprimé pelliculé à libération prolongée – [Céfaclor]"/>
    <s v=""/>
    <s v="ALFATIL LP 500 mg, comprimé pelliculé à libération prolongée"/>
    <x v="0"/>
    <x v="2"/>
    <s v="Céfaclor"/>
    <d v="2023-05-01T00:00:00"/>
  </r>
  <r>
    <x v="22"/>
    <x v="1"/>
    <s v="2023-03-17"/>
    <s v="Zeclar 0,5 g, poudre pour solution à diluer pour perfusion – [clarithromycine]"/>
    <s v="2023-03-17"/>
    <s v="ZECLAR 0,5 g, poudre pour solution à diluer pour perfusion"/>
    <x v="0"/>
    <x v="2"/>
    <s v="Clarithromycine"/>
    <d v="2023-05-01T00:00:00"/>
  </r>
  <r>
    <x v="22"/>
    <x v="1"/>
    <s v="2023-03-16"/>
    <s v="Combantrin 125 mg/5 ml, suspension buvable – [pyrantel]"/>
    <s v="2023-03-14"/>
    <s v="COMBANTRIN 125 mg/5 ml, suspension buvable"/>
    <x v="9"/>
    <x v="2"/>
    <s v="Pyrantel"/>
    <d v="2023-05-01T00:00:00"/>
  </r>
  <r>
    <x v="22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05-01T00:00:00"/>
  </r>
  <r>
    <x v="22"/>
    <x v="2"/>
    <s v="2023-03-16"/>
    <s v="Bicarbonate de sodium Lavoisier 1,4 %, solution pour perfusion, Flacon de 500 ml et de 250 ml – [sodium (bicarbonate de)]"/>
    <s v=""/>
    <s v="BICARBONATE de sodium Lavoisier 1,4 %, solution pour perfusion, Flacon de 500 ml et de 250 ml"/>
    <x v="8"/>
    <x v="2"/>
    <s v="Sodium (bicarbonate de)"/>
    <d v="2023-05-01T00:00:00"/>
  </r>
  <r>
    <x v="22"/>
    <x v="0"/>
    <s v="2023-03-16"/>
    <s v="Umatrope 6 mg/3 ml, poudre et solvant pour solution injectable – [Somatropine]"/>
    <s v=""/>
    <s v="UMATROPE 6 mg/3 ml, poudre et solvant pour solution injectable"/>
    <x v="2"/>
    <x v="2"/>
    <s v="Somatropine"/>
    <d v="2023-05-01T00:00:00"/>
  </r>
  <r>
    <x v="22"/>
    <x v="2"/>
    <s v="2023-03-16"/>
    <s v="Méthotrexate Teva solution injectable – [méthotrexate]"/>
    <s v=""/>
    <s v="METHOTREXATE Teva solution injectable"/>
    <x v="6"/>
    <x v="2"/>
    <s v="Méthotrexate"/>
    <d v="2023-05-01T00:00:00"/>
  </r>
  <r>
    <x v="22"/>
    <x v="0"/>
    <s v="2023-03-16"/>
    <s v="Méthotrexate Accord 100 mg/ml, solution à diluer pour perfusion – [méthotrexate]"/>
    <s v=""/>
    <s v="METHOTREXATE Accord 100 mg/ml, solution à diluer pour perfusion"/>
    <x v="6"/>
    <x v="2"/>
    <s v="Méthotrexate"/>
    <d v="2023-05-01T00:00:00"/>
  </r>
  <r>
    <x v="22"/>
    <x v="2"/>
    <s v="2023-03-15"/>
    <s v="Prednisone 1 mg, 5 mg et 20 mg, comprimé sécable - [Prednisone]"/>
    <s v=""/>
    <s v="PREDNISONE 1 mg, 5 mg et 20 mg, comprimé sécable"/>
    <x v="2"/>
    <x v="2"/>
    <s v="Prednisone"/>
    <d v="2023-05-01T00:00:00"/>
  </r>
  <r>
    <x v="22"/>
    <x v="2"/>
    <s v="2023-03-15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05-01T00:00:00"/>
  </r>
  <r>
    <x v="22"/>
    <x v="1"/>
    <s v="2023-03-15"/>
    <s v="Emend 125 mg, poudre pour suspension buvable – [Aprépitant]"/>
    <s v="2023-03-15"/>
    <s v="EMEND 125 mg"/>
    <x v="8"/>
    <x v="2"/>
    <s v="Aprépitant"/>
    <d v="2023-05-01T00:00:00"/>
  </r>
  <r>
    <x v="22"/>
    <x v="0"/>
    <s v="2023-03-15"/>
    <s v="Arsenic Trioxide Accord 1 mg /ml, solution à diluer pour perfusion – [trioxyde d'arsenic]"/>
    <s v="2023-02-17"/>
    <s v="ARSENIC Trioxide Accord 1 mg /ml, solution à diluer pour perfusion"/>
    <x v="6"/>
    <x v="2"/>
    <s v="Trioxyde d'arsenic"/>
    <d v="2023-05-01T00:00:00"/>
  </r>
  <r>
    <x v="22"/>
    <x v="1"/>
    <s v="2023-03-10"/>
    <s v="Kardegic 75 mg, poudre pour solution buvable en sachet-dose – [DL-lysine (acétylsalicylate de)]"/>
    <s v="2023-03-10"/>
    <s v="KARDEGIC 75 mg, poudre pour solution buvable en sachet-dose"/>
    <x v="5"/>
    <x v="2"/>
    <s v="DL-lysine (acétylsalicylate de)"/>
    <d v="2023-05-01T00:00:00"/>
  </r>
  <r>
    <x v="22"/>
    <x v="0"/>
    <s v="2023-03-10"/>
    <s v="Ydralbum 200 g/L, solution pour perfusion – [albumine humaine]"/>
    <s v=""/>
    <s v="YDRALBUM 200 g/L, solution pour perfusion"/>
    <x v="7"/>
    <x v="2"/>
    <s v="Albumine humaine"/>
    <d v="2023-05-01T00:00:00"/>
  </r>
  <r>
    <x v="22"/>
    <x v="0"/>
    <s v="2023-03-10"/>
    <s v="Acétate de cyprotérone Arrow 100 mg, comprimé sécable – [Cyprotérone (acétate de)]"/>
    <s v=""/>
    <s v="ACETATE DE CYPROTERONE Arrow 100 mg, comprimé sécable"/>
    <x v="11"/>
    <x v="2"/>
    <s v="Cyprotérone (acétate de)"/>
    <d v="2023-05-01T00:00:00"/>
  </r>
  <r>
    <x v="22"/>
    <x v="2"/>
    <s v="2023-03-10"/>
    <s v="Sifrol 0,26 mg, comprimé à libération prolongée – [pramipexole]"/>
    <s v=""/>
    <s v="SIFROL 0,26 mg, comprimé à libération prolongée"/>
    <x v="5"/>
    <x v="2"/>
    <s v="Pramipexole"/>
    <d v="2023-05-01T00:00:00"/>
  </r>
  <r>
    <x v="22"/>
    <x v="0"/>
    <s v="2023-03-10"/>
    <s v="Pramipexole Zentiva LP 0,26 mg, comprimé à libération prolongé – [pramipexole]"/>
    <s v=""/>
    <s v="PRAMIPEXOLE Zentiva LP 0,26 mg, comprimé à libération prolongé"/>
    <x v="5"/>
    <x v="2"/>
    <s v="Pramipexole"/>
    <d v="2023-05-01T00:00:00"/>
  </r>
  <r>
    <x v="22"/>
    <x v="1"/>
    <s v="2023-03-09"/>
    <s v="Emend 125 mg, gélule – [aprépitant]"/>
    <s v="2023-03-09"/>
    <s v="EMEND 125 mg"/>
    <x v="8"/>
    <x v="2"/>
    <s v="Aprépitant"/>
    <d v="2023-05-01T00:00:00"/>
  </r>
  <r>
    <x v="22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05-01T00:00:00"/>
  </r>
  <r>
    <x v="22"/>
    <x v="2"/>
    <s v="2023-03-09"/>
    <s v="Baqsimi 3 mg, poudre nasale en récipient unidose – [Glucagon]"/>
    <s v=""/>
    <s v="BAQSIMI 3 mg, poudre nasale en récipient unidose"/>
    <x v="2"/>
    <x v="2"/>
    <s v="Glucagon"/>
    <d v="2023-05-01T00:00:00"/>
  </r>
  <r>
    <x v="22"/>
    <x v="1"/>
    <s v="2023-03-09"/>
    <s v="Quinimax 500 mg, comprimé pelliculé sécable – [quinine – cinchonine – cinchonidine – quinidine]"/>
    <s v="2023-03-09"/>
    <s v="QUINIMAX 500 mg, comprimé pelliculé sécable"/>
    <x v="9"/>
    <x v="2"/>
    <s v="Quinine / quinidine / cinchonine / cinchonidine"/>
    <d v="2023-05-01T00:00:00"/>
  </r>
  <r>
    <x v="22"/>
    <x v="1"/>
    <s v="2023-03-08"/>
    <s v="Valium 1 pour cent, solution buvable en gouttes – [Diazepam]"/>
    <s v="2023-03-08"/>
    <s v="VALIUM 1 pour cent, solution buvable en gouttes"/>
    <x v="5"/>
    <x v="2"/>
    <s v="Diazepam"/>
    <d v="2023-05-01T00:00:00"/>
  </r>
  <r>
    <x v="22"/>
    <x v="2"/>
    <s v="2023-03-08"/>
    <s v="Lyrica 20 mg/ml, solution buvable – [prégabaline]"/>
    <s v=""/>
    <s v="LYRICA 20 mg/ml, solution buvable"/>
    <x v="5"/>
    <x v="2"/>
    <s v="Prégabaline"/>
    <d v="2023-05-01T00:00:00"/>
  </r>
  <r>
    <x v="22"/>
    <x v="1"/>
    <s v="2023-03-07"/>
    <s v="RoActemra 162 mg, solution injectable en seringue préremplie – [Tocilizumab]"/>
    <s v="2023-03-07"/>
    <s v="ROACTEMRA 162 mg, solution injectable en seringue préremplie"/>
    <x v="6"/>
    <x v="2"/>
    <s v="Tocilizumab"/>
    <d v="2023-05-01T00:00:00"/>
  </r>
  <r>
    <x v="22"/>
    <x v="0"/>
    <s v="2023-03-07"/>
    <s v="OctaplasLG, solution pour perfusion – [protéines plasmatiques humaines]"/>
    <s v=""/>
    <s v="OCTAPLASLG, solution pour perfusion"/>
    <x v="7"/>
    <x v="2"/>
    <s v="Protéines plasmatiques humaines"/>
    <d v="2023-05-01T00:00:00"/>
  </r>
  <r>
    <x v="22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05-01T00:00:00"/>
  </r>
  <r>
    <x v="22"/>
    <x v="2"/>
    <s v="2023-03-03"/>
    <s v="Fungizone 10 %, suspension buvable – [amphotéricine B]"/>
    <s v=""/>
    <s v="FUNGIZONE 10%, suspension buvable"/>
    <x v="0"/>
    <x v="2"/>
    <s v="Amphotéricine B"/>
    <d v="2023-05-01T00:00:00"/>
  </r>
  <r>
    <x v="22"/>
    <x v="0"/>
    <s v="2023-03-03"/>
    <s v="Sinetrav 40 microgrammes/mL, collyre en solution – [travoprost]"/>
    <s v=""/>
    <s v="SINETRAV 40 microgrammes/mL, collyre en solution"/>
    <x v="4"/>
    <x v="2"/>
    <s v="Travoprost"/>
    <d v="2023-05-01T00:00:00"/>
  </r>
  <r>
    <x v="22"/>
    <x v="2"/>
    <s v="2023-03-03"/>
    <s v="Sabril 500 mg, granulés pour solution buvable en sachet-dose – [vigabatrine]"/>
    <s v=""/>
    <s v="SABRIL 500 mg, granulés pour solution buvable en sachet-dose"/>
    <x v="5"/>
    <x v="2"/>
    <s v="Vigabatrine"/>
    <d v="2023-05-01T00:00:00"/>
  </r>
  <r>
    <x v="22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5-01T00:00:00"/>
  </r>
  <r>
    <x v="22"/>
    <x v="1"/>
    <s v="2023-03-03"/>
    <s v="Recarbrio 500 mg/500 mg/250 mg, poudre pour solution pour perfusion – [cilastatine sodique, imipénem monohydraté, rélébactam monohydraté]"/>
    <s v="2023-03-03"/>
    <s v="RECARBRIO 500 mg/500 mg/250 mg, poudre pour solution pour perfusion"/>
    <x v="0"/>
    <x v="2"/>
    <s v="Cilastatine sodique, imipénem monohydraté, rélébactam monohydraté"/>
    <d v="2023-05-01T00:00:00"/>
  </r>
  <r>
    <x v="22"/>
    <x v="2"/>
    <s v="2023-03-03"/>
    <s v="Lasilix 20 mg/2 ml, solution injectable en ampoule – [Furosémide]"/>
    <s v=""/>
    <s v="LASILIX 20 mg/2 ml, solution injectable en ampoule"/>
    <x v="3"/>
    <x v="2"/>
    <s v="Furosémide"/>
    <d v="2023-05-01T00:00:00"/>
  </r>
  <r>
    <x v="22"/>
    <x v="0"/>
    <s v="2023-03-02"/>
    <s v="Tadalafil Quiver 20 mg, comprimé pelliculé – [tadalafil]"/>
    <s v=""/>
    <s v="TADALAFIL Quiver 20 mg, comprimé pelliculé"/>
    <x v="11"/>
    <x v="2"/>
    <s v="Tadalafil"/>
    <d v="2023-05-01T00:00:00"/>
  </r>
  <r>
    <x v="22"/>
    <x v="2"/>
    <s v="2023-03-02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5-01T00:00:00"/>
  </r>
  <r>
    <x v="22"/>
    <x v="2"/>
    <s v="2023-03-01"/>
    <s v="NovoRapid 100 U/ml, solution injectable – [insuline asparte]"/>
    <s v=""/>
    <s v="NOVORAPID 100 U/ml, solution injectable"/>
    <x v="8"/>
    <x v="2"/>
    <s v="Insuline (Aspartate)"/>
    <d v="2023-05-01T00:00:00"/>
  </r>
  <r>
    <x v="22"/>
    <x v="2"/>
    <s v="2023-02-28"/>
    <s v="Amoxicilline-Clamoxyl toutes formes orales, tous dosages – [Amoxicilline]"/>
    <s v=""/>
    <s v="AMOXICILLINE-CLAMOXYL toutes formes orales, tous dosages"/>
    <x v="0"/>
    <x v="2"/>
    <s v="Amoxicilline"/>
    <d v="2023-05-01T00:00:00"/>
  </r>
  <r>
    <x v="22"/>
    <x v="0"/>
    <s v="2023-02-28"/>
    <s v="Fraxiparine et Fraxodi Viatris, solution injectable en seringue pré-remplie – [Nadroparine calcique]"/>
    <s v=""/>
    <s v="FRAXIPARINE et Fraxodi Viatris, solution injectable en seringue pré-remplie"/>
    <x v="7"/>
    <x v="2"/>
    <s v="Nadroparine calcique"/>
    <d v="2023-05-01T00:00:00"/>
  </r>
  <r>
    <x v="22"/>
    <x v="2"/>
    <s v="2023-02-27"/>
    <s v="Paracétamol – formes orales sèches et buvables, et suppositoires – [Paracétamol]"/>
    <s v=""/>
    <s v="PARACÉTAMOL – formes orales sèches et buvables, et suppositoires"/>
    <x v="5"/>
    <x v="2"/>
    <s v="Paracétamol"/>
    <d v="2023-05-01T00:00:00"/>
  </r>
  <r>
    <x v="22"/>
    <x v="1"/>
    <s v="2023-02-24"/>
    <s v="Nozinan 40 mg/ml, solution buvable – [Lévomépromazine (chlorhydrate de)]"/>
    <s v="2023-02-24"/>
    <s v="NOZINAN 40 mg/ml, solution buvable"/>
    <x v="5"/>
    <x v="2"/>
    <s v="Lévomépromazine (chlorhydrate de)"/>
    <d v="2023-05-01T00:00:00"/>
  </r>
  <r>
    <x v="22"/>
    <x v="1"/>
    <s v="2023-02-24"/>
    <s v="Hexatrione 2 pour cent, suspension injectable (intra-articulaire) – [Hexacetonide de triamcinolone]"/>
    <s v="2023-02-24"/>
    <s v="HEXATRIONE 2 pour cent, suspension injectable (intra-articulaire)"/>
    <x v="2"/>
    <x v="2"/>
    <s v="Hexacetonide de triamcinolone"/>
    <d v="2023-05-01T00:00:00"/>
  </r>
  <r>
    <x v="22"/>
    <x v="2"/>
    <s v="2023-02-21"/>
    <s v="Doliprane, formes pédiatriques – [paracétamol]"/>
    <s v=""/>
    <s v="DOLIPRANE, formes pédiatriques"/>
    <x v="5"/>
    <x v="2"/>
    <s v="Paracétamol"/>
    <d v="2023-05-01T00:00:00"/>
  </r>
  <r>
    <x v="22"/>
    <x v="2"/>
    <s v="2023-02-21"/>
    <s v="Efferalganmed pédiatrique 30 mg/ml, solution buvable en flacons de 90 ml et 150 ml – [paracétamol]"/>
    <s v=""/>
    <s v="EFFERALGANMED pédiatrique 30 mg/ml, solution buvable en flacons de 90 ml et 150 ml"/>
    <x v="5"/>
    <x v="2"/>
    <s v="Paracétamol"/>
    <d v="2023-05-01T00:00:00"/>
  </r>
  <r>
    <x v="22"/>
    <x v="1"/>
    <s v="2023-02-20"/>
    <s v="Lyumjev 100 unités/mL, Junior KwikPen solution injectable en stylo prérempli – [insuline lispro]"/>
    <s v="2023-02-20"/>
    <s v="LYUMJEV 100 unités/mL, Junior KwikPen solution injectable en stylo prérempli"/>
    <x v="8"/>
    <x v="2"/>
    <s v="Insuline lispro"/>
    <d v="2023-05-01T00:00:00"/>
  </r>
  <r>
    <x v="22"/>
    <x v="2"/>
    <s v="2023-02-20"/>
    <s v="Pazenir 5 mg/mL, poudre pour dispersion pour perfusion – [nab-paclitaxel]"/>
    <s v=""/>
    <s v="PAZENIR 5 mg/mL, poudre pour dispersion pour perfusion"/>
    <x v="6"/>
    <x v="2"/>
    <s v="Paclitaxel"/>
    <d v="2023-05-01T00:00:00"/>
  </r>
  <r>
    <x v="22"/>
    <x v="2"/>
    <s v="2023-02-20"/>
    <s v="Abraxane 5 mg/ml, poudre pour suspension injectable pour perfusion – [nab-paclitaxel]"/>
    <s v=""/>
    <s v="ABRAXANE 5 mg/ml, poudre pour dispersion pour perfusion"/>
    <x v="6"/>
    <x v="2"/>
    <s v="Paclitaxel"/>
    <d v="2023-05-01T00:00:00"/>
  </r>
  <r>
    <x v="22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05-01T00:00:00"/>
  </r>
  <r>
    <x v="22"/>
    <x v="1"/>
    <s v="2023-02-17"/>
    <s v="Cardioxane 500 mg, poudre pour solution pour perfusion – [dexrazoxane]"/>
    <s v="2023-02-17"/>
    <s v="CARDIOXANE 500 mg, poudre pour solution pour perfusion"/>
    <x v="1"/>
    <x v="2"/>
    <s v="Dexrazoxane"/>
    <d v="2023-05-01T00:00:00"/>
  </r>
  <r>
    <x v="22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05-01T00:00:00"/>
  </r>
  <r>
    <x v="22"/>
    <x v="0"/>
    <s v="2023-02-16"/>
    <s v="Iomeron 250 (250 mg Iode/mL), solution injectable – [ioméprol]"/>
    <s v=""/>
    <s v="IOMERON 250 (250 mg Iode/mL), solution injectable"/>
    <x v="1"/>
    <x v="2"/>
    <s v="Ioméprol"/>
    <d v="2023-05-01T00:00:00"/>
  </r>
  <r>
    <x v="22"/>
    <x v="2"/>
    <s v="2023-02-16"/>
    <s v="Iomeron 400 (400 mg Iode/mL), solution injectable Flacon de 150 mL – trousse pour injecteur CT-Exprès – [ioméprol]"/>
    <s v=""/>
    <s v="IOMERON 400 (400 mg Iode/mL), solution injectable Flacon de 150 mL – trousse pour injecteur CT-Exprès"/>
    <x v="1"/>
    <x v="2"/>
    <s v="Ioméprol"/>
    <d v="2023-05-01T00:00:00"/>
  </r>
  <r>
    <x v="22"/>
    <x v="1"/>
    <s v="2023-02-16"/>
    <s v="Retrovir 10 mg/ml, solution à diluer pour perfusion – [zidovudine]"/>
    <s v="2023-02-16"/>
    <s v="RETROVIR 10 mg/ml, solution à diluer pour perfusion"/>
    <x v="0"/>
    <x v="2"/>
    <s v="Zidovudine"/>
    <d v="2023-05-01T00:00:00"/>
  </r>
  <r>
    <x v="22"/>
    <x v="0"/>
    <s v="2023-02-16"/>
    <s v="Rulid 50 mg, comprimé sécable pour suspension buvable – [roxithromycine]"/>
    <s v=""/>
    <s v="RULID 50 mg, comprimé sécable pour suspension buvable"/>
    <x v="0"/>
    <x v="2"/>
    <s v="Roxithromycine"/>
    <d v="2023-05-01T00:00:00"/>
  </r>
  <r>
    <x v="22"/>
    <x v="2"/>
    <s v="2023-02-16"/>
    <s v="Tofranil 10 mg, comprimé enrobé – [Imipramine]"/>
    <s v=""/>
    <s v="TOFRANIL 10 mg, comprimé enrobé "/>
    <x v="5"/>
    <x v="2"/>
    <s v="Imipramine"/>
    <d v="2023-05-01T00:00:00"/>
  </r>
  <r>
    <x v="22"/>
    <x v="2"/>
    <s v="2023-02-15"/>
    <s v="Tiapridal 100 mg/2 ml, solution injectable – [tiapride (chlorhydrate de)]"/>
    <s v=""/>
    <s v="TIAPRIDAL 100 mg/2 ml, solution injectable"/>
    <x v="5"/>
    <x v="2"/>
    <s v="Tiapride (chlorhydrate de)"/>
    <d v="2023-05-01T00:00:00"/>
  </r>
  <r>
    <x v="22"/>
    <x v="2"/>
    <s v="2023-02-15"/>
    <s v="Nulojix 250 mg, poudre pour solution à diluer pour perfusion – [bélatacept]"/>
    <s v=""/>
    <s v="NULOJIX 250 mg, poudre pour solution à diluer pour perfusion"/>
    <x v="6"/>
    <x v="2"/>
    <s v="Bélatacept"/>
    <d v="2023-05-01T00:00:00"/>
  </r>
  <r>
    <x v="22"/>
    <x v="3"/>
    <s v="2023-02-15"/>
    <s v="Glucagen 1 mg/ml, poudre et solvant pour solution injectable  – [Glucagon (chlorhydrate de)]"/>
    <s v=""/>
    <s v="GLUCAGEN 1 mg/ml, poudre et solvant pour solution injectable"/>
    <x v="2"/>
    <x v="2"/>
    <s v="Glucagon"/>
    <d v="2023-05-01T00:00:00"/>
  </r>
  <r>
    <x v="22"/>
    <x v="1"/>
    <s v="2023-02-14"/>
    <s v="Azactam 1g, poudre et solution pour usage parentéral – [Aztréonam]"/>
    <s v="2023-02-14"/>
    <s v="AZACTAM 1g poudre et solution pour usage parentéral"/>
    <x v="0"/>
    <x v="2"/>
    <s v="Aztréonam"/>
    <d v="2023-05-01T00:00:00"/>
  </r>
  <r>
    <x v="22"/>
    <x v="0"/>
    <s v="2023-02-14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5-01T00:00:00"/>
  </r>
  <r>
    <x v="22"/>
    <x v="0"/>
    <s v="2023-02-14"/>
    <s v="Xylocaïne 10 mg/ml sans conservateur, solution injectable - [chlorhydrate de lidocaïne]"/>
    <s v=""/>
    <s v="XYLOCAINE 10 mg/ml sans conservateur, solution injectable"/>
    <x v="5"/>
    <x v="2"/>
    <s v="Chlorhydrate de lidocaïne"/>
    <d v="2023-05-01T00:00:00"/>
  </r>
  <r>
    <x v="22"/>
    <x v="0"/>
    <s v="2023-02-14"/>
    <s v="Actilyse 2 mg, poudre pour solution injectable et perfusion – [altéplase]"/>
    <s v=""/>
    <s v="ACTILYSE 2 mg, poudre pour solution injectable et perfusion"/>
    <x v="7"/>
    <x v="2"/>
    <s v="Altéplase"/>
    <d v="2023-05-01T00:00:00"/>
  </r>
  <r>
    <x v="22"/>
    <x v="2"/>
    <s v="2023-02-13"/>
    <s v="Monoprost 50 microgrammes/ml, collyre en solution en récipient unidose – [Latanoprost]"/>
    <s v=""/>
    <s v="MONOPROST 50 microgrammes/ml, collyre en solution en récipient unidose"/>
    <x v="4"/>
    <x v="2"/>
    <s v="Latanoprost"/>
    <d v="2023-05-01T00:00:00"/>
  </r>
  <r>
    <x v="22"/>
    <x v="0"/>
    <s v="2023-02-13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5-01T00:00:00"/>
  </r>
  <r>
    <x v="22"/>
    <x v="2"/>
    <s v="2023-02-13"/>
    <s v="Xylocaïne 10 mg/ml Adrénaline 0,005 mg/ml, solution injectable – [Adrénaline - Lidocaïne]"/>
    <s v=""/>
    <s v="XYLOCAINE 10 mg/ml ADRENALINE 0,005 mg/ml, solution injectable"/>
    <x v="5"/>
    <x v="2"/>
    <s v="Adrénaline / Lidocaïne"/>
    <d v="2023-05-01T00:00:00"/>
  </r>
  <r>
    <x v="22"/>
    <x v="0"/>
    <s v="2023-02-13"/>
    <s v="Ozidia 5 mg, comprimé à libération prolongée – [Glipizide]"/>
    <s v=""/>
    <s v="OZIDIA 5 mg, comprimé à libération prolongée"/>
    <x v="8"/>
    <x v="2"/>
    <s v="Glipizide"/>
    <d v="2023-05-01T00:00:00"/>
  </r>
  <r>
    <x v="22"/>
    <x v="2"/>
    <s v="2023-02-13"/>
    <s v="Ciflox 200 mg/100 mL, solution pour perfusion (IV) – [ciprofloxacine]"/>
    <s v=""/>
    <s v="CIFLOX 200 mg/100 mL, solution pour perfusion (IV)"/>
    <x v="0"/>
    <x v="2"/>
    <s v="Ciprofloxacine"/>
    <d v="2023-05-01T00:00:00"/>
  </r>
  <r>
    <x v="22"/>
    <x v="2"/>
    <s v="2023-02-10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05-01T00:00:00"/>
  </r>
  <r>
    <x v="22"/>
    <x v="2"/>
    <s v="2023-02-09"/>
    <s v="Roxithromycine Teva 100 mg, comprimé pelliculé – [roxithromycine]"/>
    <s v=""/>
    <s v="ROXITHROMYCINE Teva 100 mg, comprimé pelliculé"/>
    <x v="0"/>
    <x v="2"/>
    <s v="Roxithromycine"/>
    <d v="2023-05-01T00:00:00"/>
  </r>
  <r>
    <x v="22"/>
    <x v="0"/>
    <s v="2023-02-09"/>
    <s v="Spécialités à base de roxithromycine 150 mg, comprimé pelliculé – [roxithromycine]"/>
    <s v=""/>
    <s v="SPÉCIALITÉS à base de roxithromycine 150 mg, comprimé pelliculé"/>
    <x v="0"/>
    <x v="2"/>
    <s v="Roxithromycine"/>
    <d v="2023-05-01T00:00:00"/>
  </r>
  <r>
    <x v="22"/>
    <x v="2"/>
    <s v="2023-02-09"/>
    <s v="Actilyse 10, 20, 50 mg , poudre pour solution injectable et perfusion – [altéplase]"/>
    <s v=""/>
    <s v="ACTILYSE 10, 20, 50 mg , poudre pour solution injectable et perfusion"/>
    <x v="7"/>
    <x v="2"/>
    <s v="Altéplase"/>
    <d v="2023-05-01T00:00:00"/>
  </r>
  <r>
    <x v="22"/>
    <x v="1"/>
    <s v="2023-02-09"/>
    <s v="Proglicem 100 mg, gélule  – [Diazoxide]"/>
    <s v="2023-02-08"/>
    <s v="PROGLICEM 100 mg, gélule "/>
    <x v="3"/>
    <x v="2"/>
    <s v="Diazoxide"/>
    <d v="2023-05-01T00:00:00"/>
  </r>
  <r>
    <x v="22"/>
    <x v="2"/>
    <s v="2023-02-08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5-01T00:00:00"/>
  </r>
  <r>
    <x v="22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05-01T00:00:00"/>
  </r>
  <r>
    <x v="22"/>
    <x v="1"/>
    <s v="2023-02-07"/>
    <s v="Targretin 75 mg, capsule molle – [bexarotène]"/>
    <s v="2023-02-07"/>
    <s v="TARGRETIN 75 mg, capsule molle"/>
    <x v="6"/>
    <x v="2"/>
    <s v="Bexarotène"/>
    <d v="2023-05-01T00:00:00"/>
  </r>
  <r>
    <x v="22"/>
    <x v="2"/>
    <s v="2023-02-07"/>
    <s v="L-Thyroxine Serb 200 microgrammes/mL, solution injectable/pour perfusion – [lévothyroxine sodique]"/>
    <s v=""/>
    <s v="L-THYROXINE Serb 200 microgrammes/mL, solution injectable/pour perfusion"/>
    <x v="2"/>
    <x v="2"/>
    <s v="Lévothyroxine sodique"/>
    <d v="2023-05-01T00:00:00"/>
  </r>
  <r>
    <x v="22"/>
    <x v="2"/>
    <s v="2023-02-07"/>
    <s v="Creon 35 000 U, gélule gastrorésistante – [pancréatine]"/>
    <s v=""/>
    <s v="CREON 35 000 U, gélule gastrorésistante"/>
    <x v="8"/>
    <x v="2"/>
    <s v="Pancréatine"/>
    <d v="2023-05-01T00:00:00"/>
  </r>
  <r>
    <x v="22"/>
    <x v="2"/>
    <s v="2023-02-07"/>
    <s v="Visudyne 15 mg, poudre pour solution pour perfusion -[Vertéporfine ]"/>
    <s v=""/>
    <s v="VISUDYNE 15 mg  poudre pour solution pour perfusion"/>
    <x v="4"/>
    <x v="2"/>
    <s v="Vertéporfine "/>
    <d v="2023-05-01T00:00:00"/>
  </r>
  <r>
    <x v="22"/>
    <x v="2"/>
    <s v="2023-02-03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05-01T00:00:00"/>
  </r>
  <r>
    <x v="22"/>
    <x v="2"/>
    <s v="2023-02-03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05-01T00:00:00"/>
  </r>
  <r>
    <x v="22"/>
    <x v="2"/>
    <s v="2023-02-03"/>
    <s v="Dalacine 75 mg, gélule – [clindamycine (chlorhydrate de) hydraté]"/>
    <s v=""/>
    <s v="DALACINE 75 mg, gélule"/>
    <x v="0"/>
    <x v="2"/>
    <s v="Clindamycine (chlorhydrate de) hydraté"/>
    <d v="2023-05-01T00:00:00"/>
  </r>
  <r>
    <x v="22"/>
    <x v="2"/>
    <s v="2023-02-01"/>
    <s v="Zithromax 40 mg/ml enfants, poudre pour suspension buvable – [Azithromycine]"/>
    <s v=""/>
    <s v="ZITHROMAX 40 mg/ml enfants, poudre pour suspension buvable"/>
    <x v="0"/>
    <x v="2"/>
    <s v="Azithromycine"/>
    <d v="2023-05-01T00:00:00"/>
  </r>
  <r>
    <x v="22"/>
    <x v="2"/>
    <s v="2023-02-01"/>
    <s v="Montélukast comprimé 5 mg et 10 mg – [montélukast sodique]"/>
    <s v=""/>
    <s v="MONTELUKAST comprimé 5 mg et 10 mg"/>
    <x v="12"/>
    <x v="2"/>
    <s v="Montélukast sodique"/>
    <d v="2023-05-01T00:00:00"/>
  </r>
  <r>
    <x v="22"/>
    <x v="1"/>
    <s v="2023-02-01"/>
    <s v="Rivotril 2 mg, comprimé quadrisécable – [clonazépam]"/>
    <s v="2023-02-01"/>
    <s v="RIVOTRIL 2 mg, comprimé quadrisécable"/>
    <x v="5"/>
    <x v="2"/>
    <s v="Clonazépam"/>
    <d v="2023-05-01T00:00:00"/>
  </r>
  <r>
    <x v="22"/>
    <x v="2"/>
    <s v="2023-02-01"/>
    <s v="Cernevit, poudre pour solution injectable ou pour perfusion – [association de vitamines hydrosolubles et liposolubles]"/>
    <s v=""/>
    <s v="CERNEVIT, poudre pour solution injectable ou pour perfusion"/>
    <x v="7"/>
    <x v="2"/>
    <s v="Association de vitamines hydrosolubles et liposolubles"/>
    <d v="2023-05-01T00:00:00"/>
  </r>
  <r>
    <x v="22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5-01T00:00:00"/>
  </r>
  <r>
    <x v="22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5-01T00:00:00"/>
  </r>
  <r>
    <x v="22"/>
    <x v="2"/>
    <s v="2023-01-30"/>
    <s v="Metalyse 10000 unités, poudre et solvant pour solution injectable – [Ténectéplas]"/>
    <s v=""/>
    <s v="METALYSE 10000 unités, poudre et solvant pour solution injectable"/>
    <x v="7"/>
    <x v="2"/>
    <s v="Ténectéplase"/>
    <d v="2023-05-01T00:00:00"/>
  </r>
  <r>
    <x v="22"/>
    <x v="2"/>
    <s v="2023-01-30"/>
    <s v="Dopamine 5mg/ml, solution pour perfusion – [dopamine (chlorhydrate de)]"/>
    <s v=""/>
    <s v="DOPAMINE 5mg/ml, solution pour perfusion"/>
    <x v="3"/>
    <x v="2"/>
    <s v="Dopamine (chlorhydrate de)"/>
    <d v="2023-05-01T00:00:00"/>
  </r>
  <r>
    <x v="22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5-01T00:00:00"/>
  </r>
  <r>
    <x v="22"/>
    <x v="2"/>
    <s v="2023-01-27"/>
    <s v="Cefuroxime-Zinnat forme comprimé, tous dosages – [Cefuroxime]"/>
    <s v=""/>
    <s v="CEFUROXIME-ZINNAT forme comprimé, tous dosages"/>
    <x v="0"/>
    <x v="2"/>
    <s v="Cefuroxime"/>
    <d v="2023-05-01T00:00:00"/>
  </r>
  <r>
    <x v="22"/>
    <x v="2"/>
    <s v="2023-01-27"/>
    <s v="Cefixime-Oroken toutes formes orales – [Cefixime]"/>
    <s v=""/>
    <s v="CEFIXIME - Oroken toutes formes orales"/>
    <x v="0"/>
    <x v="2"/>
    <s v="Cefixime"/>
    <d v="2023-05-01T00:00:00"/>
  </r>
  <r>
    <x v="22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5-01T00:00:00"/>
  </r>
  <r>
    <x v="22"/>
    <x v="0"/>
    <s v="2023-01-27"/>
    <s v="Héparine Choay 25 000 UI/5 ml, solution injectable – [héparine sodique]"/>
    <s v=""/>
    <s v="HEPARINE Choay 25 000 UI/5 ml  solution injectable"/>
    <x v="7"/>
    <x v="2"/>
    <s v="Héparine sodique"/>
    <d v="2023-05-01T00:00:00"/>
  </r>
  <r>
    <x v="22"/>
    <x v="1"/>
    <s v="2023-01-26"/>
    <s v="Fungizone nourrissons et enfants 10 %, suspension buvable – [Amphotéricine B]"/>
    <s v="2023-01-26"/>
    <s v="FUNGIZONE nourrissons et enfants 10%, suspension buvable"/>
    <x v="0"/>
    <x v="2"/>
    <s v="Amphotéricine B"/>
    <d v="2023-05-01T00:00:00"/>
  </r>
  <r>
    <x v="22"/>
    <x v="0"/>
    <s v="2023-01-25"/>
    <s v="Neuleptil 1 pour cent, solution buvable – [propériciazine]"/>
    <s v=""/>
    <s v="NEULEPTIL 1 pour cent, solution buvable"/>
    <x v="5"/>
    <x v="2"/>
    <s v="Propériciazine"/>
    <d v="2023-05-01T00:00:00"/>
  </r>
  <r>
    <x v="22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5-01T00:00:00"/>
  </r>
  <r>
    <x v="22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5-01T00:00:00"/>
  </r>
  <r>
    <x v="22"/>
    <x v="2"/>
    <s v="2023-01-23"/>
    <s v="Pyostacine 500 mg, comprimé pelliculé – [Pristinamycine]"/>
    <s v=""/>
    <s v="PYOSTACINE 500 mg, comprimé pelliculé"/>
    <x v="0"/>
    <x v="2"/>
    <s v="Pristinamycine"/>
    <d v="2023-05-01T00:00:00"/>
  </r>
  <r>
    <x v="22"/>
    <x v="0"/>
    <s v="2023-01-23"/>
    <s v="Miostat 100 microgrammes/ml, solution injectable pour voie intra-oculaire – [carbachol]"/>
    <s v=""/>
    <s v="MIOSTAT 100 microgrammes/ml, solution injectable pour voie intra-oculaire"/>
    <x v="4"/>
    <x v="2"/>
    <s v="Carbachol"/>
    <d v="2023-05-01T00:00:00"/>
  </r>
  <r>
    <x v="22"/>
    <x v="2"/>
    <s v="2023-01-23"/>
    <s v="Oracilline 1 000 000 UI, comprimé sécable – [phénoxyméthylpénicilline]"/>
    <s v=""/>
    <s v="ORACILLINE 1 000 000 UI, comprimé sécable"/>
    <x v="0"/>
    <x v="2"/>
    <s v="Phénoxyméthylpénicilline"/>
    <d v="2023-05-01T00:00:00"/>
  </r>
  <r>
    <x v="22"/>
    <x v="2"/>
    <s v="2023-01-20"/>
    <s v="Spécialités à base de lévofloxacine 500 mg, comprimé pelliculé sécable – [lévofloxacine]"/>
    <s v=""/>
    <s v="SPÉCIALITÉS à base de lévofloxacine 500 mg, comprimé pelliculé sécable"/>
    <x v="0"/>
    <x v="2"/>
    <s v="Lévofloxacine"/>
    <d v="2023-05-01T00:00:00"/>
  </r>
  <r>
    <x v="22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5-01T00:00:00"/>
  </r>
  <r>
    <x v="22"/>
    <x v="2"/>
    <s v="2023-01-20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5-01T00:00:00"/>
  </r>
  <r>
    <x v="22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5-01T00:00:00"/>
  </r>
  <r>
    <x v="22"/>
    <x v="2"/>
    <s v="2023-01-19"/>
    <s v="Flixotide 50 microgrammes/dose, suspension pour inhalation en flacon pressurisé – [fluticasone]"/>
    <s v=""/>
    <s v="FLIXOTIDE 50 microgrammes/dose, suspension pour inhalation en flacon pressurisé"/>
    <x v="12"/>
    <x v="2"/>
    <s v="Fluticasone (propionate de)"/>
    <d v="2023-05-01T00:00:00"/>
  </r>
  <r>
    <x v="22"/>
    <x v="1"/>
    <s v="2023-01-19"/>
    <s v="Ventoline 2,5 mg/2,5 ml, solution pour inhalation par nébuliseur en récipient unidose – [Salbutamol (sulfate de))]"/>
    <s v="2023-01-19"/>
    <s v="VENTOLINE 2,5 mg/2,5 ml, solution pour inhalation par nébuliseur en récipient unidose"/>
    <x v="12"/>
    <x v="2"/>
    <s v="Salbutamol"/>
    <d v="2023-05-01T00:00:00"/>
  </r>
  <r>
    <x v="22"/>
    <x v="2"/>
    <s v="2023-01-19"/>
    <s v="Cefpodoxime - Orelox toutes formes orales  – [Cefpodoxime]"/>
    <s v=""/>
    <s v="CEFPODOXIME - Orelox toutes formes orales "/>
    <x v="0"/>
    <x v="2"/>
    <s v="Cefpodoxime"/>
    <d v="2023-05-01T00:00:00"/>
  </r>
  <r>
    <x v="22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5-01T00:00:00"/>
  </r>
  <r>
    <x v="22"/>
    <x v="2"/>
    <s v="2023-01-18"/>
    <s v="Tasigna 50 mg, gélule – [nilotinib]"/>
    <s v=""/>
    <s v="TASIGNA 50 mg, gélule"/>
    <x v="6"/>
    <x v="2"/>
    <s v="Nilotinib"/>
    <d v="2023-05-01T00:00:00"/>
  </r>
  <r>
    <x v="22"/>
    <x v="2"/>
    <s v="2023-01-18"/>
    <s v="Largactil 4 pour cent, solution buvable en gouttes – [chlorpromazine]"/>
    <s v=""/>
    <s v="LARGACTIL 4 pour cent, solution buvable en gouttes"/>
    <x v="5"/>
    <x v="2"/>
    <s v="Chlorpromazine"/>
    <d v="2023-05-01T00:00:00"/>
  </r>
  <r>
    <x v="22"/>
    <x v="0"/>
    <s v="2023-01-17"/>
    <s v="B.A.L., solution injectable I.M. – [butacaïne - dimercaprol]"/>
    <s v=""/>
    <s v="B.A.L., solution injectable I.M."/>
    <x v="5"/>
    <x v="2"/>
    <s v="Butacaïne / dimercaprol"/>
    <d v="2023-05-01T00:00:00"/>
  </r>
  <r>
    <x v="22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5-01T00:00:00"/>
  </r>
  <r>
    <x v="22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5-01T00:00:00"/>
  </r>
  <r>
    <x v="22"/>
    <x v="1"/>
    <s v="2023-01-16"/>
    <s v="Suppliven, solution à diluer pour perfusion – [mélange d’oligo-éléments]"/>
    <s v="2023-01-13"/>
    <s v="SUPPLIVEN, solution à diluer pour perfusion"/>
    <x v="7"/>
    <x v="2"/>
    <s v="Solutions électrolytiques"/>
    <d v="2023-05-01T00:00:00"/>
  </r>
  <r>
    <x v="22"/>
    <x v="1"/>
    <s v="2023-01-16"/>
    <s v="Parlodel 5 mg, gélule  - [Bromocriptine (mésilate de)]"/>
    <s v="2023-01-10"/>
    <s v="PARLODEL 5 mg, gélule"/>
    <x v="5"/>
    <x v="2"/>
    <s v="Bromocriptine (mésilate de)"/>
    <d v="2023-05-01T00:00:00"/>
  </r>
  <r>
    <x v="22"/>
    <x v="1"/>
    <s v="2023-01-12"/>
    <s v="Amoxicilline Panpharma 2 g, poudre pour solution injectable – [Amoxicilline sodique]"/>
    <s v=""/>
    <s v="AMOXICILLINE Panpharma 2 g, poudre pour solution injectable"/>
    <x v="0"/>
    <x v="2"/>
    <s v="Amoxicilline"/>
    <d v="2023-05-01T00:00:00"/>
  </r>
  <r>
    <x v="22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5-01T00:00:00"/>
  </r>
  <r>
    <x v="22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5-01T00:00:00"/>
  </r>
  <r>
    <x v="22"/>
    <x v="1"/>
    <s v="2023-01-09"/>
    <s v="BCG Medac, poudre et solvant pour suspension pour administration intra-vésicale – [bactérie B C G lyophilisée]"/>
    <s v="2023-01-09"/>
    <s v="BCG Medac, poudre et solvant pour suspension pour administration intra-vésicale"/>
    <x v="6"/>
    <x v="2"/>
    <s v="Bactérie BCG lyophilisée"/>
    <d v="2023-05-01T00:00:00"/>
  </r>
  <r>
    <x v="22"/>
    <x v="1"/>
    <s v="2023-01-06"/>
    <s v="Caelyx Pegylated Liposomal 2 mg/ml, solution à diluer pour perfusion – Flacon 10ml  – [Doxorubicine]"/>
    <s v="2023-01-06"/>
    <s v="CAELYX Pegylated Liposomal 2 mg/ml, solution à diluer pour perfusion - Flacon 10ml"/>
    <x v="6"/>
    <x v="2"/>
    <s v="Doxorubicine"/>
    <d v="2023-05-01T00:00:00"/>
  </r>
  <r>
    <x v="22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5-01T00:00:00"/>
  </r>
  <r>
    <x v="22"/>
    <x v="2"/>
    <s v="2023-01-04"/>
    <s v="Nitrendipine Viatris 10 mg, comprimé – [Nitrendipine]"/>
    <s v=""/>
    <s v="NITRENDIPINE Viatris 10 mg, comprimé"/>
    <x v="3"/>
    <x v="2"/>
    <s v="Nitrendipine"/>
    <d v="2023-05-01T00:00:00"/>
  </r>
  <r>
    <x v="22"/>
    <x v="1"/>
    <s v="2022-12-29"/>
    <s v="Simponi 50 mg, solution injectable en stylo pré-rempli/ en seringue préremplie  – [Golimumab]"/>
    <s v=""/>
    <s v="SIMPONI 50 mg, solution injectable en stylo pré-rempli/ en seringue préremplie "/>
    <x v="6"/>
    <x v="2"/>
    <s v="Golimumab"/>
    <d v="2023-05-01T00:00:00"/>
  </r>
  <r>
    <x v="22"/>
    <x v="1"/>
    <s v="2022-12-23"/>
    <s v="Toctino 30 mg, capsule molle – [Alitrétinoïne]"/>
    <s v="2022-12-22"/>
    <s v="TOCTINO 30 mg, capsule molle"/>
    <x v="6"/>
    <x v="2"/>
    <s v="Alitrétinoïne"/>
    <d v="2023-05-01T00:00:00"/>
  </r>
  <r>
    <x v="22"/>
    <x v="1"/>
    <s v="2022-12-23"/>
    <s v="Toctino 10 mg, capsule molle – [Alitrétinoïne]"/>
    <s v="2022-12-22"/>
    <s v="TOCTINO 10 mg, capsule molle"/>
    <x v="6"/>
    <x v="2"/>
    <s v="Alitrétinoïne"/>
    <d v="2023-05-01T00:00:00"/>
  </r>
  <r>
    <x v="22"/>
    <x v="0"/>
    <s v="2022-12-23"/>
    <s v="Dilantin 250 mg/5 ml, solution injectable – [phénytoïne]"/>
    <s v=""/>
    <s v="DILANTIN 250 mg/5 ml, solution injectable"/>
    <x v="5"/>
    <x v="2"/>
    <s v="Phénytoïne"/>
    <d v="2023-05-01T00:00:00"/>
  </r>
  <r>
    <x v="22"/>
    <x v="1"/>
    <s v="2022-12-23"/>
    <s v="Ultratechnekow FM, 2,15 - 43 GBq, générateur radiopharmaceutique – [sodium (molybdate (VI) [99 Mo] de)]"/>
    <s v="2022-12-22"/>
    <s v="ULTRATECHNEKOW FM, 2,15 - 43 GBq, générateur radiopharmaceutique"/>
    <x v="1"/>
    <x v="2"/>
    <s v="Sodium (molybdate (VI) [99 Mo] de)"/>
    <d v="2023-05-01T00:00:00"/>
  </r>
  <r>
    <x v="22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5-01T00:00:00"/>
  </r>
  <r>
    <x v="22"/>
    <x v="1"/>
    <s v="2022-12-22"/>
    <s v="Theracap 131, Iodure (131I) de sodium pour thérapie, gélule - [Iodure (131I) de sodium]"/>
    <s v="2022-12-22"/>
    <s v="THERACAP 131, Iodure (131I) de sodium pour thérapie, gélule"/>
    <x v="1"/>
    <x v="2"/>
    <s v="Iodure (131I) de sodium"/>
    <d v="2023-05-01T00:00:00"/>
  </r>
  <r>
    <x v="22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5-01T00:00:00"/>
  </r>
  <r>
    <x v="22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5-01T00:00:00"/>
  </r>
  <r>
    <x v="22"/>
    <x v="1"/>
    <s v="2022-12-16"/>
    <s v="Numetah G13% E prématurés , émulsion pour perfusion"/>
    <s v="2022-12-22"/>
    <s v="NUMETAH G13% E prématurés, émulsion pour perfusion"/>
    <x v="7"/>
    <x v="2"/>
    <s v="Mélange nutritif"/>
    <d v="2023-05-01T00:00:00"/>
  </r>
  <r>
    <x v="22"/>
    <x v="2"/>
    <s v="2022-12-16"/>
    <s v="Rifadine 300 mg, gélule, boite de 30 - [Rifampicine]"/>
    <s v=""/>
    <s v="RIFADINE 300 mg, gélule, boite de 30"/>
    <x v="0"/>
    <x v="2"/>
    <s v="Rifampicine sodique"/>
    <d v="2023-05-01T00:00:00"/>
  </r>
  <r>
    <x v="22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5-01T00:00:00"/>
  </r>
  <r>
    <x v="22"/>
    <x v="2"/>
    <s v="2022-12-16"/>
    <s v="Dificlir 200 mg, comprimé pelliculé – [fidaxomicine]"/>
    <s v=""/>
    <s v="DIFICLIR 200 mg, comprimé pelliculé"/>
    <x v="8"/>
    <x v="2"/>
    <s v="Fidaxomicine"/>
    <d v="2023-05-01T00:00:00"/>
  </r>
  <r>
    <x v="22"/>
    <x v="2"/>
    <s v="2022-12-16"/>
    <s v="Zinnat 125 mg/5 ml enfants et nourrissons, granulés pour suspension buvable en flacons de de 40 ml et de 80 ml – [céfuroxime axétil]"/>
    <s v=""/>
    <s v="ZINNAT 125 mg/5 ml enfants et nourrissons, granulés pour suspension buvable en flacons de de 40 ml et de 80 ml"/>
    <x v="0"/>
    <x v="2"/>
    <s v="Céfuroxime axétil"/>
    <d v="2023-05-01T00:00:00"/>
  </r>
  <r>
    <x v="22"/>
    <x v="0"/>
    <s v="2022-12-14"/>
    <s v="Effortil 5 mg, comprimé – [étiléfrine (chlorhydrate d')]"/>
    <s v=""/>
    <s v="EFFORTIL 5 mg, comprimé"/>
    <x v="3"/>
    <x v="2"/>
    <s v="Etiléfrine (chlorhydrate d')"/>
    <d v="2023-05-01T00:00:00"/>
  </r>
  <r>
    <x v="22"/>
    <x v="1"/>
    <s v="2022-12-12"/>
    <s v="Caprelsa 100 mg, comprimé pelliculé – [Vandétanib]"/>
    <s v="2022-12-12"/>
    <s v="CAPRELSA 100 mg, comprimé pelliculé"/>
    <x v="6"/>
    <x v="2"/>
    <s v="Vandétanib"/>
    <d v="2023-05-01T00:00:00"/>
  </r>
  <r>
    <x v="22"/>
    <x v="1"/>
    <s v="2022-12-09"/>
    <s v="Kétamine Panpharma 50 mg/5 ml, solution injectable (I.V.-I.M.) – [Kétamine (chlorhydrate de)]"/>
    <s v="22-10-03"/>
    <s v="KETAMINE Panpharma 50 mg/5 ml, solution injectable (I.V.-I.M.)"/>
    <x v="5"/>
    <x v="2"/>
    <s v="Kétamine (chlorhydrate de)"/>
    <d v="2023-05-01T00:00:00"/>
  </r>
  <r>
    <x v="22"/>
    <x v="1"/>
    <s v="2022-12-09"/>
    <s v="Kétamine Panpharma 250 mg/5 ml, solution injectable (I.V.-I.M.) – [Kétamine (chlorhydrate de)]"/>
    <s v="2022-10-03"/>
    <s v="KETAMINE Panpharma 250 mg/5 ml, solution injectable (I.V.-I.M.)"/>
    <x v="5"/>
    <x v="2"/>
    <s v="Kétamine (chlorhydrate de)"/>
    <d v="2023-05-01T00:00:00"/>
  </r>
  <r>
    <x v="22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5-01T00:00:00"/>
  </r>
  <r>
    <x v="22"/>
    <x v="1"/>
    <s v="2022-12-07"/>
    <s v="Nipent 10 mg, poudre pour solution pour injection, poudre pour solution pour perfusion – [Pentostatine]"/>
    <s v="2022-12-06"/>
    <s v="NIPENT 10 mg, poudre pour solution pour injection, poudre pour solution pour perfusion"/>
    <x v="6"/>
    <x v="2"/>
    <s v="Pentostatine"/>
    <d v="2023-05-01T00:00:00"/>
  </r>
  <r>
    <x v="22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5-01T00:00:00"/>
  </r>
  <r>
    <x v="22"/>
    <x v="0"/>
    <s v="2022-12-01"/>
    <s v="Iodure (131I) de sodium pour thérapie curiumpharma, gélule – [iodure (131I) de sodium]"/>
    <s v=""/>
    <s v="IODURE (131I) de sodium pour thérapie curiumpharma, gélule"/>
    <x v="1"/>
    <x v="2"/>
    <s v="Iodure (131I) de sodium"/>
    <d v="2023-05-01T00:00:00"/>
  </r>
  <r>
    <x v="22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5-01T00:00:00"/>
  </r>
  <r>
    <x v="22"/>
    <x v="2"/>
    <s v="2022-11-25"/>
    <s v="Tracutil, solution à diluer pour perfusion – [Mélange d’oligo-éléments]"/>
    <s v="2023-06-30"/>
    <s v="TRACUTIL, solution à diluer pour perfusion"/>
    <x v="7"/>
    <x v="2"/>
    <s v="Solutions électrolytiques"/>
    <d v="2023-05-01T00:00:00"/>
  </r>
  <r>
    <x v="22"/>
    <x v="1"/>
    <s v="2022-11-24"/>
    <s v="Captopril Mylan 25 mg, comprimé quadrisécable - [Captopril]"/>
    <s v=""/>
    <s v="CAPTOPRIL Mylan 25 mg, comprimé quadrisécable"/>
    <x v="3"/>
    <x v="2"/>
    <s v="Captopril"/>
    <d v="2023-05-01T00:00:00"/>
  </r>
  <r>
    <x v="22"/>
    <x v="1"/>
    <s v="2022-11-24"/>
    <s v="Firmagon 80 mg, poudre et solvant pour solution injectable – [Dégarélix]"/>
    <s v=""/>
    <s v="FIRMAGON 80 mg, poudre et solvant pour solution injectable"/>
    <x v="6"/>
    <x v="2"/>
    <s v="Dégarélix"/>
    <d v="2023-05-01T00:00:00"/>
  </r>
  <r>
    <x v="22"/>
    <x v="1"/>
    <s v="2022-11-24"/>
    <s v="Furosémide Teva 500 mg, comprimé sécable – [Furosémide]"/>
    <s v=""/>
    <s v="FUROSEMIDE Teva 500 mg, comprimé sécable"/>
    <x v="3"/>
    <x v="2"/>
    <s v="Furosémide"/>
    <d v="2023-05-01T00:00:00"/>
  </r>
  <r>
    <x v="22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5-01T00:00:00"/>
  </r>
  <r>
    <x v="22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5-01T00:00:00"/>
  </r>
  <r>
    <x v="22"/>
    <x v="2"/>
    <s v="2022-11-18"/>
    <s v="Zykadia 150 mg, gélule – [céritinib]"/>
    <s v=""/>
    <s v="ZYKADIA 150 mg, gélule"/>
    <x v="6"/>
    <x v="2"/>
    <s v="Céritinib"/>
    <d v="2023-05-01T00:00:00"/>
  </r>
  <r>
    <x v="22"/>
    <x v="2"/>
    <s v="2022-11-15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5-01T00:00:00"/>
  </r>
  <r>
    <x v="22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5-01T00:00:00"/>
  </r>
  <r>
    <x v="22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5-01T00:00:00"/>
  </r>
  <r>
    <x v="22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5-01T00:00:00"/>
  </r>
  <r>
    <x v="22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5-01T00:00:00"/>
  </r>
  <r>
    <x v="22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5-01T00:00:00"/>
  </r>
  <r>
    <x v="22"/>
    <x v="1"/>
    <s v="2022-10-26"/>
    <s v="Imnovid 1 mg, gélule  – [Pomalidomide]"/>
    <s v="2022-10-25"/>
    <s v="IMNOVID 1 mg, gélule "/>
    <x v="6"/>
    <x v="2"/>
    <s v="Pomalidomide"/>
    <d v="2023-05-01T00:00:00"/>
  </r>
  <r>
    <x v="22"/>
    <x v="0"/>
    <s v="2022-10-25"/>
    <s v="Topiscab 5 %, crème – [perméthrine]"/>
    <s v=""/>
    <s v="TOPISCAB 5 %, crème"/>
    <x v="9"/>
    <x v="2"/>
    <s v="Perméthrine"/>
    <d v="2023-05-01T00:00:00"/>
  </r>
  <r>
    <x v="22"/>
    <x v="1"/>
    <s v="2022-10-25"/>
    <s v="Gardenal 200 mg/4 ml, poudre et solvant pour solution injectable  - [Phénobarbital sodique]"/>
    <s v="2022-09-27"/>
    <s v="GARDENAL 200 mg/4 ml, poudre et solvant pour solution injectable"/>
    <x v="5"/>
    <x v="2"/>
    <s v="Phénobarbital sodique"/>
    <d v="2023-05-01T00:00:00"/>
  </r>
  <r>
    <x v="22"/>
    <x v="1"/>
    <s v="2022-10-20"/>
    <s v="Javlor 25 mg/ml, solution à diluer pour perfusion en flacon de 2 ml  - [Vinflunine]"/>
    <s v="2022-10-19"/>
    <s v="JAVLOR 25 mg/ml, solution à diluer pour perfusion en flacon de 2 ml"/>
    <x v="6"/>
    <x v="2"/>
    <s v="Vinflunine"/>
    <d v="2023-05-01T00:00:00"/>
  </r>
  <r>
    <x v="22"/>
    <x v="0"/>
    <s v="2022-10-20"/>
    <s v="Zophren 4 mg/5 ml, sirop – [Ondansétron]"/>
    <s v=""/>
    <s v="ZOPHREN 4 mg/5 ml, sirop"/>
    <x v="8"/>
    <x v="2"/>
    <s v="Ondansétron"/>
    <d v="2023-05-01T00:00:00"/>
  </r>
  <r>
    <x v="22"/>
    <x v="3"/>
    <s v="2022-10-19"/>
    <s v="Ancotil 1 pour cent, solution pour perfusion – [Flucytosine]"/>
    <s v=""/>
    <s v="ANCOTIL 1 pour cent, solution pour perfusion"/>
    <x v="0"/>
    <x v="2"/>
    <s v="Flucytosine"/>
    <d v="2023-05-01T00:00:00"/>
  </r>
  <r>
    <x v="22"/>
    <x v="1"/>
    <s v="2022-10-18"/>
    <s v="Linezolide Ohre Pharma 600 mg, comprimé pelliculé – [Linézolide]"/>
    <s v="2022-10-03"/>
    <s v="LINEZOLIDE Ohre Pharma 600 mg, comprimé pelliculé"/>
    <x v="0"/>
    <x v="2"/>
    <s v="Linézolide"/>
    <d v="2023-05-01T00:00:00"/>
  </r>
  <r>
    <x v="22"/>
    <x v="1"/>
    <s v="2022-10-18"/>
    <s v="Brintellix 15 mg, comprimé pelliculé – [vortioxétine (bromhydrate de)]"/>
    <s v="2022-10-06"/>
    <s v="BRINTELLIX 15 mg, comprimé pelliculé"/>
    <x v="5"/>
    <x v="2"/>
    <s v="Vortioxétine (bromhydrate de)"/>
    <d v="2023-05-01T00:00:00"/>
  </r>
  <r>
    <x v="22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5-01T00:00:00"/>
  </r>
  <r>
    <x v="22"/>
    <x v="1"/>
    <s v="2022-10-11"/>
    <s v="Brévibloc 100 mg/10 ml, solution injectable en flacon – [Esmolol (chlorhydrate d')]"/>
    <s v="2022-10-03"/>
    <s v="BREVIBLOC 100 mg/10 ml, solution injectable en flacon"/>
    <x v="3"/>
    <x v="2"/>
    <s v="Esmolol (chlorhydrate d')"/>
    <d v="2023-05-01T00:00:00"/>
  </r>
  <r>
    <x v="22"/>
    <x v="1"/>
    <s v="2022-10-10"/>
    <s v="Vyndaqel 61 mg, capsule molle  - [Tafamidis]"/>
    <s v="2022-09-29"/>
    <s v="VYNDAQEL 61 mg, capsule molle "/>
    <x v="5"/>
    <x v="2"/>
    <s v="Tafamidis"/>
    <d v="2023-05-01T00:00:00"/>
  </r>
  <r>
    <x v="22"/>
    <x v="2"/>
    <s v="2022-10-07"/>
    <s v="Amifampridine Serb 10 mg, comprimé  - [Amifampridine (phosphate d')]"/>
    <s v=""/>
    <s v="AMIFAMPRIDINE Serb 10 mg, comprimé "/>
    <x v="5"/>
    <x v="2"/>
    <s v="Amifampridine (phosphate d')"/>
    <d v="2023-05-01T00:00:00"/>
  </r>
  <r>
    <x v="22"/>
    <x v="1"/>
    <s v="2022-10-06"/>
    <s v="Savene 20 mg/ml, poudre pour solution à diluer et diluant pour solution pour perfusion – [dexrazoxane]"/>
    <s v="2022-09-22"/>
    <s v="SAVENE 20 mg/ml, poudre pour solution à diluer et diluant pour solution pour perfusion"/>
    <x v="1"/>
    <x v="2"/>
    <s v="Dexrazoxane"/>
    <d v="2023-05-01T00:00:00"/>
  </r>
  <r>
    <x v="22"/>
    <x v="1"/>
    <s v="2022-09-29"/>
    <s v="Zirabev 25 mg/ml, solution à diluer pour perfusion – [Bévacizumab]"/>
    <s v="2022-09-21"/>
    <s v="ZIRABEV 25 mg/ml, solution à diluer pour perfusion"/>
    <x v="6"/>
    <x v="2"/>
    <s v="Bévacizumab"/>
    <d v="2023-05-01T00:00:00"/>
  </r>
  <r>
    <x v="22"/>
    <x v="2"/>
    <s v="2022-09-28"/>
    <s v="Trolovol 300 mg, comprimé pelliculé – [pénicillamine]"/>
    <s v=""/>
    <s v="TROVOLOL 300 mg, comprimé pelliculé"/>
    <x v="10"/>
    <x v="2"/>
    <s v="Pénicillamine"/>
    <d v="2023-05-01T00:00:00"/>
  </r>
  <r>
    <x v="22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5-01T00:00:00"/>
  </r>
  <r>
    <x v="22"/>
    <x v="1"/>
    <s v="2022-09-22"/>
    <s v="Angusta 25 microgrammes, comprimé  - [Misoprostol]"/>
    <s v="2022-09-23"/>
    <s v="ANGUSTA 25 microgrammes, comprimé "/>
    <x v="8"/>
    <x v="2"/>
    <s v="Misoprostol"/>
    <d v="2023-05-01T00:00:00"/>
  </r>
  <r>
    <x v="22"/>
    <x v="1"/>
    <s v="2022-09-15"/>
    <s v="Teicoplanine Viatris 200 mg et 400 mg, poudre pour solution injectable/pour perfusion ou solution buvable  – [Téicoplanine]"/>
    <s v="2022-09-13"/>
    <s v="TEICOPLANINE Viatris 200 mg et 400 mg, poudre pour solution injectable/pour perfusion ou solution buvable "/>
    <x v="0"/>
    <x v="2"/>
    <s v="Téicoplanine"/>
    <d v="2023-05-01T00:00:00"/>
  </r>
  <r>
    <x v="22"/>
    <x v="2"/>
    <s v="2022-09-05"/>
    <s v="Tildiem 25 mg, poudre et solution pour préparation injectable I.V. – [diltiazem (chlorhydrate de)]"/>
    <s v=""/>
    <s v="TILDIEM 25 mg, poudre et solution pour préparation injectable I.V."/>
    <x v="3"/>
    <x v="2"/>
    <s v="Diltiazem (chlorhydrate de)"/>
    <d v="2023-05-01T00:00:00"/>
  </r>
  <r>
    <x v="22"/>
    <x v="2"/>
    <s v="2022-09-02"/>
    <s v="Octréotide Hospira 100 microgrammes/1 ml - 500 microgrammes/1 ml, solution injectable - [Octréotide]"/>
    <s v=""/>
    <s v="OCTRÉOTIDE Hospira 100 microgrammes/1 ml - 500 microgrammes/1 ml, solution injectable"/>
    <x v="2"/>
    <x v="2"/>
    <s v="Octréotide"/>
    <d v="2023-05-01T00:00:00"/>
  </r>
  <r>
    <x v="22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5-01T00:00:00"/>
  </r>
  <r>
    <x v="22"/>
    <x v="2"/>
    <s v="2022-09-02"/>
    <s v="Androcur 50 mg, comprimé sécable – [cyprotérone (acétate de)]"/>
    <s v=""/>
    <s v="ANDROCUR 50 mg, comprimé sécable"/>
    <x v="11"/>
    <x v="2"/>
    <s v="Cyprotérone (acétate de)"/>
    <d v="2023-05-01T00:00:00"/>
  </r>
  <r>
    <x v="22"/>
    <x v="1"/>
    <s v="2022-08-31"/>
    <s v="Topotecan Hospira 4 mg/4ml, solution à diluer pour perfusion – [topotécane (chlorhydrate de)]"/>
    <s v="2022-08-30"/>
    <s v="TOPOTECAN HOSPIRA 4 mg/4ml, solution à diluer pour perfusion"/>
    <x v="6"/>
    <x v="2"/>
    <s v="Topotécane (chlorhydrate de)"/>
    <d v="2023-05-01T00:00:00"/>
  </r>
  <r>
    <x v="22"/>
    <x v="1"/>
    <s v="2022-08-30"/>
    <s v="Armisarte 25 mg/ml, solution à diluer pour perfusion – [pémétrexed]"/>
    <s v="2022-07-01"/>
    <s v="ARMISARTE 25 mg/ml, solution à diluer pour perfusion"/>
    <x v="6"/>
    <x v="2"/>
    <s v="Pémétrexed"/>
    <d v="2023-05-01T00:00:00"/>
  </r>
  <r>
    <x v="22"/>
    <x v="1"/>
    <s v="2022-08-30"/>
    <s v="Discotrine 5 mg/24 heures, dispositif transdermique – [trinitrine]"/>
    <s v="2022-06-30"/>
    <s v="DISCOTRINE 5 mg/24 heures, dispositif transdermique"/>
    <x v="3"/>
    <x v="2"/>
    <s v="Trinitrine"/>
    <d v="2023-05-01T00:00:00"/>
  </r>
  <r>
    <x v="22"/>
    <x v="1"/>
    <s v="2022-08-30"/>
    <s v="Discotrine 15 mg/24 heures, dispositif transdermique – [trinitrine]"/>
    <s v="2022-06-30"/>
    <s v="DISCOTRINE 15 mg/24 heures, dispositif transdermique"/>
    <x v="3"/>
    <x v="2"/>
    <s v="Trinitrine"/>
    <d v="2023-05-01T00:00:00"/>
  </r>
  <r>
    <x v="22"/>
    <x v="1"/>
    <s v="2022-08-29"/>
    <s v="Mozobil 20 mg/ml, solution pour injection – [plérixafor]"/>
    <s v="2022-08-29"/>
    <s v="MOZOBIL 20mg/ml  solution injectable, boite de 1 flacon"/>
    <x v="6"/>
    <x v="2"/>
    <s v="Plérixafor"/>
    <d v="2023-05-01T00:00:00"/>
  </r>
  <r>
    <x v="22"/>
    <x v="1"/>
    <s v="2022-08-29"/>
    <s v="Rapamune 1 mg/ml, solution buvable  – [Sirolimus]"/>
    <s v="2022-08-26"/>
    <s v="RAPAMUNE 1 mg/ml, solution buvable"/>
    <x v="6"/>
    <x v="2"/>
    <s v="Sirolimus"/>
    <d v="2023-05-01T00:00:00"/>
  </r>
  <r>
    <x v="22"/>
    <x v="1"/>
    <s v="2022-08-26"/>
    <s v="Temodal 5 mg et 140mg, gélule – [témozolomide]"/>
    <s v="2022-08-26"/>
    <s v="TEMODAL 5 mg et 140mg, gélule"/>
    <x v="6"/>
    <x v="2"/>
    <s v="Témozolomide"/>
    <d v="2023-05-01T00:00:00"/>
  </r>
  <r>
    <x v="22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5-01T00:00:00"/>
  </r>
  <r>
    <x v="22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5-01T00:00:00"/>
  </r>
  <r>
    <x v="22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5-01T00:00:00"/>
  </r>
  <r>
    <x v="22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5-01T00:00:00"/>
  </r>
  <r>
    <x v="22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5-01T00:00:00"/>
  </r>
  <r>
    <x v="22"/>
    <x v="1"/>
    <s v="2022-08-09"/>
    <s v="Cresemba 200 mg, poudre pour solution à diluer pour perfusion - [Isavuconazonium (sulfate d')]"/>
    <s v="2022-08-05"/>
    <s v="CRESEMBA 200 mg, poudre pour solution à diluer pour perfusion"/>
    <x v="0"/>
    <x v="2"/>
    <s v="Isavuconazonium (sulfate d')"/>
    <d v="2023-05-01T00:00:00"/>
  </r>
  <r>
    <x v="22"/>
    <x v="1"/>
    <s v="2022-08-08"/>
    <s v="Respreeza, poudre et solvant pour solution injectable/perfusion – [alpha-1 antitrypsine]"/>
    <s v="2022-08-02"/>
    <s v="RESPREEZA, poudre et solvant pour solution injectable/perfusion"/>
    <x v="7"/>
    <x v="2"/>
    <s v="Alpha-1 antitrypsine"/>
    <d v="2023-05-01T00:00:00"/>
  </r>
  <r>
    <x v="22"/>
    <x v="2"/>
    <s v="2022-08-04"/>
    <s v="Rimifon 150 mg, comprimé – [isoniazide]"/>
    <s v=""/>
    <s v="RIMIFON 50 mg, comprimé"/>
    <x v="0"/>
    <x v="2"/>
    <s v="Isoniazide"/>
    <d v="2023-05-01T00:00:00"/>
  </r>
  <r>
    <x v="22"/>
    <x v="2"/>
    <s v="2022-08-04"/>
    <s v="Thérasolv 100 000 U, poudre pour solution injectable/pour perfusion – [urokinase]"/>
    <s v=""/>
    <s v="THERASOLV 100 000 UI, poudre pour solution injectable/pour perfusion"/>
    <x v="7"/>
    <x v="2"/>
    <s v="Urokinase"/>
    <d v="2023-05-01T00:00:00"/>
  </r>
  <r>
    <x v="22"/>
    <x v="2"/>
    <s v="2022-07-29"/>
    <s v="Atracurium Hospira 10 mg/ml, solution injectable -[Atracurium]"/>
    <s v=""/>
    <s v="ATRACURIUM Hospira 10 mg/ml, solution injectable"/>
    <x v="10"/>
    <x v="2"/>
    <s v="Atracurium"/>
    <d v="2023-05-01T00:00:00"/>
  </r>
  <r>
    <x v="22"/>
    <x v="1"/>
    <s v="2022-07-28"/>
    <s v="Kardegic 160 mg, poudre pour solution buvable en sachet – [DL-lysine (acétylsalicylate de)]"/>
    <s v="2022-07-21"/>
    <s v="KARDEGIC 160 mg, poudre pour solution buvable en sachet"/>
    <x v="5"/>
    <x v="2"/>
    <s v="DL-lysine (acétylsalicylate de)"/>
    <d v="2023-05-01T00:00:00"/>
  </r>
  <r>
    <x v="22"/>
    <x v="1"/>
    <s v="2022-07-25"/>
    <s v="Lutrelef 3,2 mg, poudre et solvant pour solution injectable – [gonadoréline (acétate de)]"/>
    <s v="2022-07-22"/>
    <s v="LUTRELEF 3,2 mg, poudre et solvant pour solution injectable"/>
    <x v="2"/>
    <x v="2"/>
    <s v="Gonadoréline (acétate de)"/>
    <d v="2023-05-01T00:00:00"/>
  </r>
  <r>
    <x v="22"/>
    <x v="2"/>
    <s v="2022-07-22"/>
    <s v="Adepal, comprimé enrobé  – [Lévonorgestrel - éthinylestradiol]"/>
    <s v=""/>
    <s v="ADEPAL, comprimé enrobé"/>
    <x v="11"/>
    <x v="2"/>
    <s v="Éthinylestradiol/Levonorgestrel"/>
    <d v="2023-05-01T00:00:00"/>
  </r>
  <r>
    <x v="22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5-01T00:00:00"/>
  </r>
  <r>
    <x v="22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5-01T00:00:00"/>
  </r>
  <r>
    <x v="22"/>
    <x v="1"/>
    <s v="2022-07-19"/>
    <s v="Amoxicilline/Acide clavulanique Sandoz 500 mg/50 mg, 2 g/200 mg, poudre pour solution injectable/pour perfusion (I.V.) - [Amoxicilline sodique / clavulanate de potassium]"/>
    <s v="2022-07-19"/>
    <s v="AMOXICILLINE / ACIDE CLAVULANIQUE Sandoz 500 mg/50 mg, 2 g/200 mg, poudre pour solution injectable/pour perfusion (I.V.)"/>
    <x v="0"/>
    <x v="2"/>
    <s v="Amoxicilline / acide clavulanique"/>
    <d v="2023-05-01T00:00:00"/>
  </r>
  <r>
    <x v="22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5-01T00:00:00"/>
  </r>
  <r>
    <x v="22"/>
    <x v="1"/>
    <s v="2022-07-13"/>
    <s v="Unacim injectable 0,5 g/1 g, poudre pour usage parentéral – [Ampicilline sodique, sulbactam sodique]"/>
    <s v="2022-07-11"/>
    <s v="UNACIM injectable 0,5 g/1 g, poudre pour usage parentéral"/>
    <x v="0"/>
    <x v="2"/>
    <s v="Ampicilline sodique / sulbactam sodique"/>
    <d v="2023-05-01T00:00:00"/>
  </r>
  <r>
    <x v="22"/>
    <x v="2"/>
    <s v="2022-07-13"/>
    <s v="Prostine VR 0,5 mg/ml, solution injectable  – [Alprostadil]"/>
    <s v=""/>
    <s v="PROSTIONE VR 0,5 mg/ml, solution injectable "/>
    <x v="3"/>
    <x v="2"/>
    <s v="Alprostadil"/>
    <d v="2023-05-01T00:00:00"/>
  </r>
  <r>
    <x v="22"/>
    <x v="1"/>
    <s v="2022-07-12"/>
    <s v="Kevzara 200 mg, solution injectable en stylo prérempli  – [Sarilumab]"/>
    <s v="2022-07-05"/>
    <s v="KEVZARA 200 mg, solution injectable en stylo prérempli"/>
    <x v="6"/>
    <x v="2"/>
    <s v="Sarilumab"/>
    <d v="2023-05-01T00:00:00"/>
  </r>
  <r>
    <x v="22"/>
    <x v="1"/>
    <s v="2022-07-11"/>
    <s v="Avonex 30 microgrammes/0,5 ml, solution injectable, en stylo prérempli – [Interféron bêta-1a]"/>
    <s v="2022-07-11"/>
    <s v="AVONEX 30 microgrammes/0,5 ml, solution injectable, en stylo prérempli"/>
    <x v="6"/>
    <x v="2"/>
    <s v="Interféron bêta-1a"/>
    <d v="2023-05-01T00:00:00"/>
  </r>
  <r>
    <x v="22"/>
    <x v="1"/>
    <s v="2022-07-11"/>
    <s v="Botox 50 unité Allergan, poudre pour solution injectable  – [Toxine botulinique type A]"/>
    <s v="2022-07-05"/>
    <s v="BOTOX 50 unité Allergan, poudre pour solution injectable"/>
    <x v="10"/>
    <x v="2"/>
    <s v="Toxine botulinique type A"/>
    <d v="2023-05-01T00:00:00"/>
  </r>
  <r>
    <x v="22"/>
    <x v="1"/>
    <s v="2022-07-08"/>
    <s v="Bevitine 100 mg/2 ml, solution injectable en ampoule – [Chlorhydrate de thiamine]"/>
    <s v=""/>
    <s v="BEVITINE 100 mg/2 ml, solution injectable en ampoule"/>
    <x v="8"/>
    <x v="2"/>
    <s v="Chlorhydrate de thiamine"/>
    <d v="2023-05-01T00:00:00"/>
  </r>
  <r>
    <x v="22"/>
    <x v="1"/>
    <s v="2022-07-06"/>
    <s v="Ancotil 500 mg, comprimé – [Flucytosine]"/>
    <s v=""/>
    <s v="ANCOTIL 500 mg, comprimé"/>
    <x v="0"/>
    <x v="2"/>
    <s v="Flucytosine"/>
    <d v="2023-05-01T00:00:00"/>
  </r>
  <r>
    <x v="22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5-01T00:00:00"/>
  </r>
  <r>
    <x v="22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5-01T00:00:00"/>
  </r>
  <r>
    <x v="22"/>
    <x v="1"/>
    <s v="2022-07-04"/>
    <s v="RoActemra 20 mg/ml, solution à diluer pour perfusion - [Tocilizumab]"/>
    <s v=""/>
    <s v="ROACTEMRA 20 mg/ml, solution à diluer pour perfusion"/>
    <x v="6"/>
    <x v="2"/>
    <s v="Tocilizumab"/>
    <d v="2023-05-01T00:00:00"/>
  </r>
  <r>
    <x v="22"/>
    <x v="1"/>
    <s v="2022-06-24"/>
    <s v="Ozidia 10 mg, comprimé à libération prolongée – [Glipizide]"/>
    <s v="2022-06-24"/>
    <s v="OZIDIA 10 mg, comprimé à libération prolongée"/>
    <x v="8"/>
    <x v="2"/>
    <s v="Glipizide"/>
    <d v="2023-05-01T00:00:00"/>
  </r>
  <r>
    <x v="22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5-01T00:00:00"/>
  </r>
  <r>
    <x v="22"/>
    <x v="1"/>
    <s v="2022-06-14"/>
    <s v="Cystagon, 50 mg, gélule – [mercaptamine (bitartrate de)]"/>
    <s v="2022-06-02"/>
    <s v="CYSTAGON, 50 mg, gélule"/>
    <x v="8"/>
    <x v="2"/>
    <s v="Mercaptamine (bitartrate de)"/>
    <d v="2023-05-01T00:00:00"/>
  </r>
  <r>
    <x v="22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5-01T00:00:00"/>
  </r>
  <r>
    <x v="22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2"/>
    <s v="Sodium (chlorure de) / Potassium (chlorure de) / Magnésium (chlorure de) / Sodium (gluconate de)"/>
    <d v="2023-05-01T00:00:00"/>
  </r>
  <r>
    <x v="22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2"/>
    <s v="Solutions électrolytiques"/>
    <d v="2023-05-01T00:00:00"/>
  </r>
  <r>
    <x v="22"/>
    <x v="1"/>
    <s v="2022-06-03"/>
    <s v="Zinplava 25 mg/mL, solution à diluer pour perfusion – [bezlotoxumab]"/>
    <s v="2022-06-03"/>
    <s v="ZINPLAVA 25 mg/mL, solution à diluer pour perfusion"/>
    <x v="0"/>
    <x v="2"/>
    <s v="Bezlotoxumab"/>
    <d v="2023-05-01T00:00:00"/>
  </r>
  <r>
    <x v="22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5-01T00:00:00"/>
  </r>
  <r>
    <x v="22"/>
    <x v="1"/>
    <s v="2022-05-30"/>
    <s v="Cordarone 150 mg/3 ml, solution injectable en ampoule – [amiodarone]"/>
    <s v="2022-05-23"/>
    <s v="CORDARONE 150 mg/3 ml, solution injectable en ampoule"/>
    <x v="3"/>
    <x v="2"/>
    <s v="Amiodarone"/>
    <d v="2023-05-01T00:00:00"/>
  </r>
  <r>
    <x v="22"/>
    <x v="1"/>
    <s v="2022-05-20"/>
    <s v="Tenormine 5 mg/10 ml, solution injectable IV en ampoule –[aténolol]"/>
    <s v="2022-04-25"/>
    <s v="TENORMINE 5 mg/10 ml, solution injectable IV en ampoule"/>
    <x v="3"/>
    <x v="2"/>
    <s v="Aténolol"/>
    <d v="2023-05-01T00:00:00"/>
  </r>
  <r>
    <x v="22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5-01T00:00:00"/>
  </r>
  <r>
    <x v="22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5-01T00:00:00"/>
  </r>
  <r>
    <x v="22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5-01T00:00:00"/>
  </r>
  <r>
    <x v="22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2"/>
    <s v="Magnésium (Sulfate de)"/>
    <d v="2023-05-01T00:00:00"/>
  </r>
  <r>
    <x v="22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5-01T00:00:00"/>
  </r>
  <r>
    <x v="22"/>
    <x v="3"/>
    <s v="2022-05-04"/>
    <s v="Ribarivine Biogaran 200 mg/400 mg, comprimé pelliculé -[Ribavirine]"/>
    <s v=""/>
    <s v="RIBAVIRINE BIOGARAN 200 mg/400 mg, comprimé pelliculé"/>
    <x v="0"/>
    <x v="2"/>
    <s v="Ribavirine"/>
    <d v="2023-05-01T00:00:00"/>
  </r>
  <r>
    <x v="22"/>
    <x v="1"/>
    <s v="2022-05-02"/>
    <s v="Orencia125 mg, solution injectable en stylo prérempli -[abatacept]"/>
    <s v="2022-04-27"/>
    <s v="ORENCIA 125 mg, solution injectable en stylo pré-rempli"/>
    <x v="6"/>
    <x v="2"/>
    <s v="Abatacept"/>
    <d v="2023-05-01T00:00:00"/>
  </r>
  <r>
    <x v="22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5-01T00:00:00"/>
  </r>
  <r>
    <x v="22"/>
    <x v="1"/>
    <s v="2022-04-29"/>
    <s v="Gilenya 0,25 mg, gélule  - [fingolimod (chlorhydrate de)]"/>
    <s v="2022-04-11"/>
    <s v="GILENYA 0,25 mg, gélule "/>
    <x v="6"/>
    <x v="2"/>
    <s v="Fingolimod (chlorhydrate de)"/>
    <d v="2023-05-01T00:00:00"/>
  </r>
  <r>
    <x v="22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5-01T00:00:00"/>
  </r>
  <r>
    <x v="22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5-01T00:00:00"/>
  </r>
  <r>
    <x v="22"/>
    <x v="1"/>
    <s v="2022-04-26"/>
    <s v="Likozam 1 mg/ml, suspension buvable  - [Clobazam]"/>
    <s v="2022-04-26"/>
    <s v="LIKOZAM 1 mg/ml, suspension buvable"/>
    <x v="5"/>
    <x v="2"/>
    <s v="Clobazam"/>
    <d v="2023-05-01T00:00:00"/>
  </r>
  <r>
    <x v="22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5-01T00:00:00"/>
  </r>
  <r>
    <x v="22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5-01T00:00:00"/>
  </r>
  <r>
    <x v="22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2"/>
    <s v="Amoxicilline"/>
    <d v="2023-05-01T00:00:00"/>
  </r>
  <r>
    <x v="22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5-01T00:00:00"/>
  </r>
  <r>
    <x v="22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5-01T00:00:00"/>
  </r>
  <r>
    <x v="22"/>
    <x v="1"/>
    <s v="2022-04-08"/>
    <s v="Navelbine 50 mg/5 ml, solution injectable en flacon -[vinorelbine (tartrate de)]"/>
    <s v="2022-02-28"/>
    <s v="NAVELBINE 50 mg/5 ml, solution injectable en flacon"/>
    <x v="6"/>
    <x v="2"/>
    <s v="Vinorelbine"/>
    <d v="2023-05-01T00:00:00"/>
  </r>
  <r>
    <x v="22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5-01T00:00:00"/>
  </r>
  <r>
    <x v="22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2"/>
    <s v="Calcium (chlorure de) dihydraté/magnésium (chlorure de) hexahydraté/potassium (chlorure de)/sodium (chlorure de)"/>
    <d v="2023-05-01T00:00:00"/>
  </r>
  <r>
    <x v="22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5-01T00:00:00"/>
  </r>
  <r>
    <x v="22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5-01T00:00:00"/>
  </r>
  <r>
    <x v="22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5-01T00:00:00"/>
  </r>
  <r>
    <x v="22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2"/>
    <s v="Amoxicilline / acide clavulanique"/>
    <d v="2023-05-01T00:00:00"/>
  </r>
  <r>
    <x v="22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5-01T00:00:00"/>
  </r>
  <r>
    <x v="22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5-01T00:00:00"/>
  </r>
  <r>
    <x v="22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2"/>
    <s v="Mélange nutritif"/>
    <d v="2023-05-01T00:00:00"/>
  </r>
  <r>
    <x v="22"/>
    <x v="1"/>
    <s v="2022-03-24"/>
    <s v="Rythmodan 100 mg , gélule - Cheplapharm France"/>
    <s v="2022-03-14"/>
    <s v="RYTHMODAN 100 mg, gélule"/>
    <x v="3"/>
    <x v="2"/>
    <s v="Disopyramide (phosphate de)"/>
    <d v="2023-05-01T00:00:00"/>
  </r>
  <r>
    <x v="22"/>
    <x v="1"/>
    <s v="2022-03-22"/>
    <s v="Farmorubicine 50 mg , poudre pour solution pour perfusion - Pfizer"/>
    <s v=""/>
    <s v="FARMORUBICINE 50 mg, poudre pour solution pour perfusion"/>
    <x v="6"/>
    <x v="2"/>
    <s v="Epirubicine (Chlorhydrate)"/>
    <d v="2023-05-01T00:00:00"/>
  </r>
  <r>
    <x v="22"/>
    <x v="0"/>
    <s v="2022-03-18"/>
    <s v="Linezolide Arrow 600 mg,  comprimé pelliculé - Arrow"/>
    <s v=""/>
    <s v="LINEZOLIDE Arrow 600 mg,  comprimé pelliculé - Arrow"/>
    <x v="0"/>
    <x v="2"/>
    <s v="Linézolide"/>
    <d v="2023-05-01T00:00:00"/>
  </r>
  <r>
    <x v="22"/>
    <x v="1"/>
    <s v="2022-03-17"/>
    <s v="Vogalene 0,1 %, solution buvable en flacon - Teva Santé"/>
    <s v="2022-03-15"/>
    <s v="VOGALENE 0,1 %, solution buvable en flacon"/>
    <x v="8"/>
    <x v="2"/>
    <s v="Métopimazine"/>
    <d v="2023-05-01T00:00:00"/>
  </r>
  <r>
    <x v="22"/>
    <x v="1"/>
    <s v="2022-03-17"/>
    <s v="Sectral 40 mg/ml , solution buvable en flacon - Cheplapharm"/>
    <s v="2022-03-15"/>
    <s v="SECTRAL 40 mg/ml, solution buvable en flacon"/>
    <x v="3"/>
    <x v="2"/>
    <s v="Acébutolol"/>
    <d v="2023-05-01T00:00:00"/>
  </r>
  <r>
    <x v="22"/>
    <x v="1"/>
    <s v="2022-03-16"/>
    <s v="Xeplion 100 mg , suspension injectable à libération prolongée - Janssen-Cilag"/>
    <s v="2022-03-01"/>
    <s v="XEPLION 100 mg, suspension injectable à libération prolongée"/>
    <x v="5"/>
    <x v="2"/>
    <s v="Palipéridone"/>
    <d v="2023-05-01T00:00:00"/>
  </r>
  <r>
    <x v="22"/>
    <x v="1"/>
    <s v="2022-03-14"/>
    <s v="Succicaptal 200 mg , gélule - Serb S.A.S."/>
    <s v="2022-03-14"/>
    <s v="SUCCIAPTAL 200 mg, gélule"/>
    <x v="0"/>
    <x v="2"/>
    <s v="Succinylsulfathiazole"/>
    <d v="2023-05-01T00:00:00"/>
  </r>
  <r>
    <x v="22"/>
    <x v="2"/>
    <s v="2022-03-11"/>
    <s v="Sivextro 200 mg , comprimé pelliculé - MSD France"/>
    <s v=""/>
    <s v="SIVEXTRO 200 mg, comprimé pelliculé"/>
    <x v="0"/>
    <x v="2"/>
    <s v="Tédizolid (phosphate de)"/>
    <d v="2023-05-01T00:00:00"/>
  </r>
  <r>
    <x v="22"/>
    <x v="1"/>
    <s v="2022-03-10"/>
    <s v="Megace 160 mg , comprimé"/>
    <s v="2022-03-10"/>
    <s v="MEGACE 160 mg, comprimé"/>
    <x v="6"/>
    <x v="2"/>
    <s v="Acétate de mégestrol"/>
    <d v="2023-05-01T00:00:00"/>
  </r>
  <r>
    <x v="22"/>
    <x v="1"/>
    <s v="2022-03-09"/>
    <s v="Gabapentine 100 mg, 300 mg, 400 mg, 600 mg, 800 mg , comprimé pelliculé"/>
    <s v="2022-03-09"/>
    <s v="GABAPENTINE 100 mg, 300 mg, 400 mg, 600 mg, 800 mg, comprimé pelliculé"/>
    <x v="5"/>
    <x v="2"/>
    <s v="Gabapentine"/>
    <d v="2023-05-01T00:00:00"/>
  </r>
  <r>
    <x v="22"/>
    <x v="1"/>
    <s v="2022-03-01"/>
    <s v="Tachosil , matrice pour collage tissulaire"/>
    <s v="2022-03-01"/>
    <s v="TACHOSIL, matrice pour collage tissulaire"/>
    <x v="7"/>
    <x v="2"/>
    <s v="Fibrinogène/Thrombine"/>
    <d v="2023-05-01T00:00:00"/>
  </r>
  <r>
    <x v="22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5-01T00:00:00"/>
  </r>
  <r>
    <x v="22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5-01T00:00:00"/>
  </r>
  <r>
    <x v="22"/>
    <x v="3"/>
    <s v="2022-02-10"/>
    <s v="Rebetol 40 mg/ml , solution buvable"/>
    <s v=""/>
    <s v="REBETOL 40 mg/ml, solution buvable"/>
    <x v="0"/>
    <x v="2"/>
    <s v="Ribavirine"/>
    <d v="2023-05-01T00:00:00"/>
  </r>
  <r>
    <x v="22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5-01T00:00:00"/>
  </r>
  <r>
    <x v="22"/>
    <x v="0"/>
    <s v="2022-01-04"/>
    <s v="PROPRANOLOL ACETLAB 5 mg/5 mL , solution injectable"/>
    <s v="2022-06-01"/>
    <s v="PROPRANOLOL ACETLAB 5 mg/5 mL, solution injectable"/>
    <x v="3"/>
    <x v="2"/>
    <s v="Propranolol"/>
    <d v="2023-05-01T00:00:00"/>
  </r>
  <r>
    <x v="22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5-01T00:00:00"/>
  </r>
  <r>
    <x v="22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5-01T00:00:00"/>
  </r>
  <r>
    <x v="22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5-01T00:00:00"/>
  </r>
  <r>
    <x v="22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5-01T00:00:00"/>
  </r>
  <r>
    <x v="22"/>
    <x v="2"/>
    <s v="2021-11-19"/>
    <s v="TIGREAT 2,5 mg , comprimés pelliculés"/>
    <s v=""/>
    <s v="TIGREAT 2,5 mg, comprimés pelliculés"/>
    <x v="0"/>
    <x v="2"/>
    <s v="Tigécycline"/>
    <d v="2023-05-01T00:00:00"/>
  </r>
  <r>
    <x v="22"/>
    <x v="2"/>
    <s v="2021-11-18"/>
    <s v="BRICANYL 0,5 mg/1 ml , solution injectable en ampoule"/>
    <s v=""/>
    <s v="BRICANYL 0,5 mg/1 ml, solution injectable en ampoule"/>
    <x v="12"/>
    <x v="2"/>
    <s v="Terbutaline"/>
    <d v="2023-05-01T00:00:00"/>
  </r>
  <r>
    <x v="22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5-01T00:00:00"/>
  </r>
  <r>
    <x v="22"/>
    <x v="0"/>
    <s v="2021-08-16"/>
    <s v="DIPENTUM  250 mg comprimé et DIPENTUM 500 mg comprimé"/>
    <s v=""/>
    <s v="DIPENTUM  250 mg comprimé et DIPENTUM 500 mg comprimé"/>
    <x v="8"/>
    <x v="2"/>
    <s v="Olsalazine sodique"/>
    <d v="2023-05-01T00:00:00"/>
  </r>
  <r>
    <x v="22"/>
    <x v="2"/>
    <s v="2021-08-12"/>
    <s v="INFRACYANINE 25 mg/10 ml , poudre et solvant pour solution injectable"/>
    <s v=""/>
    <s v="INFRACYANINE 25 mg/10 ml, poudre et solvant pour solution injectable"/>
    <x v="1"/>
    <x v="2"/>
    <s v="Indocyanine verte"/>
    <d v="2023-05-01T00:00:00"/>
  </r>
  <r>
    <x v="22"/>
    <x v="0"/>
    <s v="2021-07-28"/>
    <s v="BELUSTINE 40 mg , gélule"/>
    <s v=""/>
    <s v="BELUSTINE 40 mg, gélule"/>
    <x v="6"/>
    <x v="2"/>
    <s v="Lomustine"/>
    <d v="2023-05-01T00:00:00"/>
  </r>
  <r>
    <x v="22"/>
    <x v="0"/>
    <s v="2021-07-20"/>
    <s v="TOMUDEX 2 mg , poudre pour solution pour perfusion"/>
    <s v=""/>
    <s v="TOMUDEX 2 mg, poudre pour solution pour perfusion"/>
    <x v="6"/>
    <x v="2"/>
    <s v="Raltitrexed"/>
    <d v="2023-05-01T00:00:00"/>
  </r>
  <r>
    <x v="22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5-01T00:00:00"/>
  </r>
  <r>
    <x v="22"/>
    <x v="0"/>
    <s v="2021-07-09"/>
    <s v="EXACYL 1 g/10 ml,  solution buvable"/>
    <s v=""/>
    <s v="EXACYL 1 g/10 ml,  solution buvable"/>
    <x v="7"/>
    <x v="2"/>
    <s v="Tranexamique (acide)"/>
    <d v="2023-05-01T00:00:00"/>
  </r>
  <r>
    <x v="22"/>
    <x v="0"/>
    <s v="2021-05-19"/>
    <s v="SEMAP 20 mg , comprimé"/>
    <s v=""/>
    <s v="SEMAP 20 mg, comprimé"/>
    <x v="5"/>
    <x v="2"/>
    <s v="Penfluridol"/>
    <d v="2023-05-01T00:00:00"/>
  </r>
  <r>
    <x v="22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5-01T00:00:00"/>
  </r>
  <r>
    <x v="22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5-01T00:00:00"/>
  </r>
  <r>
    <x v="22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5-01T00:00:00"/>
  </r>
  <r>
    <x v="22"/>
    <x v="0"/>
    <s v="2021-04-26"/>
    <s v="ALKONATREM   150 mg, gélule (Chlorhydrate de déméclocycline)"/>
    <s v=""/>
    <s v="ALKONATREM   150 mg, gélule"/>
    <x v="0"/>
    <x v="2"/>
    <s v="Chlorhydrate de déméclocycline"/>
    <d v="2023-05-01T00:00:00"/>
  </r>
  <r>
    <x v="22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5-01T00:00:00"/>
  </r>
  <r>
    <x v="22"/>
    <x v="0"/>
    <s v="2021-04-19"/>
    <s v="VITRAKVI 20 mg/ml , solution buvable flacon de 100 ml"/>
    <s v=""/>
    <s v="VITRAKVI 20 mg/ml, solution buvable flacon de 100 ml"/>
    <x v="6"/>
    <x v="2"/>
    <s v="Larotrectinib"/>
    <d v="2023-05-01T00:00:00"/>
  </r>
  <r>
    <x v="22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5-01T00:00:00"/>
  </r>
  <r>
    <x v="22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5-01T00:00:00"/>
  </r>
  <r>
    <x v="22"/>
    <x v="2"/>
    <s v="2021-04-19"/>
    <s v="TOPIRAMATE SANDOZ 100 mg, comprimé pelliculé"/>
    <s v=""/>
    <s v="TOPIRAMATE SANDOZ 100 mg, comprimé pelliculé"/>
    <x v="5"/>
    <x v="2"/>
    <s v="Topiramate"/>
    <d v="2023-05-01T00:00:00"/>
  </r>
  <r>
    <x v="22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5-01T00:00:00"/>
  </r>
  <r>
    <x v="22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5-01T00:00:00"/>
  </r>
  <r>
    <x v="22"/>
    <x v="0"/>
    <s v="2021-04-19"/>
    <s v="ROPINIROLE MYLAN 0,5 mg  comprimé pelliculé"/>
    <s v=""/>
    <s v="ROPINIROLE MYLAN 0,5 mg  comprimé pelliculé"/>
    <x v="5"/>
    <x v="2"/>
    <s v="Ropinirole"/>
    <d v="2023-05-01T00:00:00"/>
  </r>
  <r>
    <x v="22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5-01T00:00:00"/>
  </r>
  <r>
    <x v="22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5-01T00:00:00"/>
  </r>
  <r>
    <x v="22"/>
    <x v="2"/>
    <s v="2021-04-19"/>
    <s v="LYTOS 520 mg , comprimé pelliculé"/>
    <s v=""/>
    <s v="LYTOS 520 mg, comprimé pelliculé"/>
    <x v="10"/>
    <x v="2"/>
    <s v="Clodronate de sodium"/>
    <d v="2023-05-01T00:00:00"/>
  </r>
  <r>
    <x v="22"/>
    <x v="0"/>
    <s v="2021-04-19"/>
    <s v="FIRDAPSE 10 mg  comprimé"/>
    <s v=""/>
    <s v="FIRDAPSE 10 mg  comprimé"/>
    <x v="5"/>
    <x v="2"/>
    <s v="Amifampridine (phosphate d')"/>
    <d v="2023-05-01T00:00:00"/>
  </r>
  <r>
    <x v="22"/>
    <x v="0"/>
    <s v="2021-04-19"/>
    <s v="FERRIPROX 100 mg/ml , solution buvable"/>
    <s v=""/>
    <s v="FERRIPROX 100 mg/ml, solution buvable"/>
    <x v="1"/>
    <x v="2"/>
    <s v="Défériprone"/>
    <d v="2023-05-01T00:00:00"/>
  </r>
  <r>
    <x v="22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5-01T00:00:00"/>
  </r>
  <r>
    <x v="22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5-01T00:00:00"/>
  </r>
  <r>
    <x v="22"/>
    <x v="0"/>
    <s v="2021-04-19"/>
    <s v="CIMETIDINE ARROW 200 mg  comprimé effervescent"/>
    <s v=""/>
    <s v="CIMETIDINE ARROW 200 mg  comprimé effervescent"/>
    <x v="8"/>
    <x v="2"/>
    <s v="Cimétidine"/>
    <d v="2023-05-01T00:00:00"/>
  </r>
  <r>
    <x v="22"/>
    <x v="2"/>
    <s v="2021-04-19"/>
    <s v="CIMETIDINE 200 mg  comprimé effervescent"/>
    <s v=""/>
    <s v="CIMETIDINE 200 mg  comprimé effervescent"/>
    <x v="8"/>
    <x v="2"/>
    <s v="Cimétidine"/>
    <d v="2023-05-01T00:00:00"/>
  </r>
  <r>
    <x v="22"/>
    <x v="0"/>
    <s v="2021-04-19"/>
    <s v="ANSATIPINE 150 mg , gélule"/>
    <s v=""/>
    <s v="ANSATIPINE 150 mg, gélule"/>
    <x v="0"/>
    <x v="2"/>
    <s v="Rifabutine"/>
    <d v="2023-05-01T00:00:00"/>
  </r>
  <r>
    <x v="22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5-01T00:00:00"/>
  </r>
  <r>
    <x v="23"/>
    <x v="0"/>
    <s v="2022-06-27"/>
    <s v="Quinimax 125 mg, comprimé pelliculé sécable – [quinine – quinidine – cinchonine – cinchonidine]"/>
    <s v=""/>
    <s v="QUINIMAX 125 mg, comprimé pelliculé sécable"/>
    <x v="9"/>
    <x v="2"/>
    <s v="Quinine / quinidine / cinchonine / cinchonidine"/>
    <d v="2023-06-28T00:00:00"/>
  </r>
  <r>
    <x v="23"/>
    <x v="1"/>
    <s v="2022-06-24"/>
    <s v="Ozidia 10 mg, comprimé à libération prolongée – [Glipizide]"/>
    <s v="2022-06-24"/>
    <s v="OZIDIA 10 mg, comprimé à libération prolongée"/>
    <x v="8"/>
    <x v="2"/>
    <s v="Glipizide"/>
    <d v="2023-06-28T00:00:00"/>
  </r>
  <r>
    <x v="23"/>
    <x v="1"/>
    <s v="2022-06-24"/>
    <s v="Cefpodoxime enfants et nourrissons 40 mg/5 ml, suspension buvable – [Cefpodoxime]"/>
    <s v="2022-06-24"/>
    <s v="CEFPODOXIME enfants et nourrissons 40 mg/5 ml, suspension buvable"/>
    <x v="0"/>
    <x v="2"/>
    <s v="Cefpodoxime"/>
    <d v="2023-06-28T00:00:00"/>
  </r>
  <r>
    <x v="23"/>
    <x v="2"/>
    <s v="2022-06-24"/>
    <s v="Xylocaine 2 %, gel urétral en seringue préremplie – [chlorhydrate de lidocaïne]"/>
    <s v=""/>
    <s v="XYLOCAINE 2 %, gel urétral en seringue préremplie"/>
    <x v="5"/>
    <x v="2"/>
    <s v="Chlorhydrate de lidocaïne"/>
    <d v="2023-06-28T00:00:00"/>
  </r>
  <r>
    <x v="23"/>
    <x v="0"/>
    <s v="2022-06-24"/>
    <s v="Xylocaine 5 pour cent à la naphazoline, solution pour application muqueuse (1 flacon de 24 ml) – [nitrate de naphazoline - chlorhydrate de lidocaïne]"/>
    <s v=""/>
    <s v="XYLOCAINE 5 pour cent à la naphazoline, solution pour application muqueuse (1 flacon de 24 ml)"/>
    <x v="4"/>
    <x v="2"/>
    <s v="Nitrate de naphazoline - chlorhydrate de lidocaïne"/>
    <d v="2023-06-28T00:00:00"/>
  </r>
  <r>
    <x v="23"/>
    <x v="2"/>
    <s v="2022-06-24"/>
    <s v="Discotrine 15 mg/24 heures, dispositif transdermique – [trinitrine]"/>
    <s v=""/>
    <s v="DISCOTRINE 15 mg/24 heures, dispositif transdermique"/>
    <x v="3"/>
    <x v="2"/>
    <s v="Trinitrine"/>
    <d v="2023-06-28T00:00:00"/>
  </r>
  <r>
    <x v="23"/>
    <x v="2"/>
    <s v="2022-06-24"/>
    <s v="Discotrine 5 mg/24 heures, dispositif transdermique – [trinitrine]"/>
    <s v=""/>
    <s v="DISCOTRINE 5 mg/24 heures, dispositif transdermique"/>
    <x v="3"/>
    <x v="2"/>
    <s v="Trinitrine"/>
    <d v="2023-06-28T00:00:00"/>
  </r>
  <r>
    <x v="23"/>
    <x v="2"/>
    <s v="2022-06-21"/>
    <s v="Brevibloc 10 mg/ml, solution pour perfusion – [chlorhydrate d'esmolol]"/>
    <s v=""/>
    <s v="BREVIBLOC 10 mg/ml, solution pour perfusion"/>
    <x v="3"/>
    <x v="2"/>
    <s v="Esmolol (chlorhydrate d')"/>
    <d v="2023-06-28T00:00:00"/>
  </r>
  <r>
    <x v="23"/>
    <x v="0"/>
    <s v="2022-06-21"/>
    <s v="Methylphenidate Mylan Pharma LP, comprimé à libération prolongée – [méthylphénidate (chlorhydrate de)]"/>
    <s v=""/>
    <s v="METHYLPHENIDATE Mylan Pharma LP, comprimé à libération prolongée"/>
    <x v="5"/>
    <x v="2"/>
    <s v="Méthylphénidate (chlorhydrate de)"/>
    <d v="2023-06-28T00:00:00"/>
  </r>
  <r>
    <x v="23"/>
    <x v="1"/>
    <s v="2022-06-20"/>
    <s v="Muphoran, poudre et solution pour usage parentéral à diluer (perfusion) – [Fotémustine]"/>
    <s v="2022-06-20"/>
    <s v="MUPHORAN, poudre et solution pour usage parentéral à diluer (perfusion)"/>
    <x v="6"/>
    <x v="2"/>
    <s v="Fotémustine"/>
    <d v="2023-06-28T00:00:00"/>
  </r>
  <r>
    <x v="23"/>
    <x v="0"/>
    <s v="2022-06-20"/>
    <s v="Savene 20 mg/ml, poudre pour solution à diluer et diluant pour solution pour perfusion – [dexrazoxane]"/>
    <s v=""/>
    <s v="SAVENE 20 mg/ml, poudre pour solution à diluer et diluant pour solution pour perfusion"/>
    <x v="1"/>
    <x v="2"/>
    <s v="Dexrazoxane"/>
    <d v="2023-06-28T00:00:00"/>
  </r>
  <r>
    <x v="23"/>
    <x v="0"/>
    <s v="2022-06-20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6-28T00:00:00"/>
  </r>
  <r>
    <x v="23"/>
    <x v="2"/>
    <s v="2022-06-20"/>
    <s v="Lutrelef 3,2 mg, poudre et solvant pour solution injectable – [gonadoréline (acétate de)]"/>
    <s v=""/>
    <s v="LUTRELEF 3,2 mg, poudre et solvant pour solution injectable"/>
    <x v="2"/>
    <x v="2"/>
    <s v="Gonadoréline (acétate de)"/>
    <d v="2023-06-28T00:00:00"/>
  </r>
  <r>
    <x v="23"/>
    <x v="0"/>
    <s v="2022-06-17"/>
    <s v="Cotrimoxazole Teva 800 mg/160 mg, comprimé – [sulfaméthoxazol, triméthoprime]"/>
    <s v=""/>
    <s v="COTRIMOXAZOLE Teva 800 mg/160 mg, comprimé"/>
    <x v="0"/>
    <x v="2"/>
    <s v="Sulfaméthoxazole / Triméthoprime"/>
    <d v="2023-06-28T00:00:00"/>
  </r>
  <r>
    <x v="23"/>
    <x v="2"/>
    <s v="2022-06-17"/>
    <s v="Avonex 30 microgrammes/0,5 ml, solution injectable, en stylo prérempli – [interféron bêta-1a]"/>
    <s v=""/>
    <s v="AVONEX 30 microgrammes/0,5 ml, solution injectable, en stylo prérempli"/>
    <x v="6"/>
    <x v="2"/>
    <s v="Interféron bêta-1a"/>
    <d v="2023-06-28T00:00:00"/>
  </r>
  <r>
    <x v="23"/>
    <x v="0"/>
    <s v="2022-06-17"/>
    <s v="Botox 50 unité Allergan, poudre pour solution injectable  – [Toxine botulinique type A]"/>
    <s v=""/>
    <s v="BOTOX 50 unité Allergan, poudre pour solution injectable"/>
    <x v="10"/>
    <x v="2"/>
    <s v="Toxine botulinique type A"/>
    <d v="2023-06-28T00:00:00"/>
  </r>
  <r>
    <x v="23"/>
    <x v="0"/>
    <s v="2022-06-17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6-28T00:00:00"/>
  </r>
  <r>
    <x v="23"/>
    <x v="2"/>
    <s v="2022-06-17"/>
    <s v="Concerta LP, comprimé à libération prolongée  – [Méthylphénidate (chlorhydrate de)]"/>
    <s v=""/>
    <s v="CONCERTA LP, comprimé à libération prolongée"/>
    <x v="5"/>
    <x v="2"/>
    <s v="Méthylphénidate (chlorhydrate de)"/>
    <d v="2023-06-28T00:00:00"/>
  </r>
  <r>
    <x v="23"/>
    <x v="2"/>
    <s v="2022-06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6-28T00:00:00"/>
  </r>
  <r>
    <x v="23"/>
    <x v="2"/>
    <s v="2022-06-16"/>
    <s v="Caprelsa 100 mg et 300 mg, comprimé pelliculé – [vandétanib]"/>
    <s v=""/>
    <s v="CAPRELSA 100 mg et 300 mg, comprimé pelliculé"/>
    <x v="6"/>
    <x v="2"/>
    <s v="Vandétanib"/>
    <d v="2023-06-28T00:00:00"/>
  </r>
  <r>
    <x v="23"/>
    <x v="2"/>
    <s v="2022-06-16"/>
    <s v="Thyrogen 0,9 mg, poudre pour solution injectable – [thyrotropine alfa]"/>
    <s v=""/>
    <s v="THYROGEN 0,9 mg, poudre pour solution injectable"/>
    <x v="2"/>
    <x v="2"/>
    <s v="Thyrotropine alfa"/>
    <d v="2023-06-28T00:00:00"/>
  </r>
  <r>
    <x v="23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6-28T00:00:00"/>
  </r>
  <r>
    <x v="23"/>
    <x v="0"/>
    <s v="2022-06-16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6-28T00:00:00"/>
  </r>
  <r>
    <x v="23"/>
    <x v="2"/>
    <s v="2022-06-14"/>
    <s v="Ritaline L.P., gélule à libération prolongée – [méthylphénidate (chlorhydrate de)]"/>
    <s v=""/>
    <s v="RITALINE L.P., gélule à libération prolongée"/>
    <x v="5"/>
    <x v="2"/>
    <s v="Méthylphénidate (chlorhydrate de)"/>
    <d v="2023-06-28T00:00:00"/>
  </r>
  <r>
    <x v="23"/>
    <x v="1"/>
    <s v="2022-06-14"/>
    <s v="Cefpodoxime 100 mg cp – [Cefpodoxime]"/>
    <s v="2022-04-29"/>
    <s v="CEFPODOXIME 100 mg cp"/>
    <x v="0"/>
    <x v="2"/>
    <s v="Cefpodoxime"/>
    <d v="2023-06-28T00:00:00"/>
  </r>
  <r>
    <x v="23"/>
    <x v="1"/>
    <s v="2022-06-14"/>
    <s v="Cystagon, 50 mg, gélule – [mercaptamine (bitartrate de)]"/>
    <s v="2022-06-02"/>
    <s v="CYSTAGON, 50 mg, gélule"/>
    <x v="8"/>
    <x v="2"/>
    <s v="Mercaptamine (bitartrate de)"/>
    <d v="2023-06-28T00:00:00"/>
  </r>
  <r>
    <x v="23"/>
    <x v="0"/>
    <s v="2022-06-14"/>
    <s v="Cresemba 200 mg, poudre pour solution à diluer pour perfusion - [isavuconazonium (sulfate d')]"/>
    <s v=""/>
    <s v="CRESEMBA 200 mg, poudre pour solution à diluer pour perfusion"/>
    <x v="0"/>
    <x v="2"/>
    <s v="Isavuconazonium (sulfate d')"/>
    <d v="2023-06-28T00:00:00"/>
  </r>
  <r>
    <x v="23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6-28T00:00:00"/>
  </r>
  <r>
    <x v="23"/>
    <x v="2"/>
    <s v="2022-06-13"/>
    <s v="Augmentin 100 mg/12,50 mg par ml nourissons, poudre pour suspension buvable en flacon – [amoxicilline trihydratée - potassium (clavulanate de)]"/>
    <s v=""/>
    <s v="AUGMENTIN 100 mg/12,50 mg par ml nourissons, poudre pour suspension buvable en flacon"/>
    <x v="0"/>
    <x v="2"/>
    <s v="Amoxicilline / acide clavulanique"/>
    <d v="2023-06-28T00:00:00"/>
  </r>
  <r>
    <x v="23"/>
    <x v="1"/>
    <s v="2022-06-13"/>
    <s v="Plasmalyte Viaflo, solution pour perfusion – [Chlorure de magnésium hexahydraté, chlorure de potassium, chlorure de sodium, acétate de sodium trihydraté, gluconate de sodium]"/>
    <s v="2022-06-07"/>
    <s v="PLASMALYTE Viaflo, solution pour perfusion"/>
    <x v="7"/>
    <x v="2"/>
    <s v="Sodium (chlorure de) / Potassium (chlorure de) / Magnésium (chlorure de) / Sodium (gluconate de)"/>
    <d v="2023-06-28T00:00:00"/>
  </r>
  <r>
    <x v="23"/>
    <x v="2"/>
    <s v="2022-06-13"/>
    <s v="Alprostadil Intsel Chimos 0,5 mg/ml, solution injectable – [alprostadil]"/>
    <s v=""/>
    <s v="ALPROSTADIL Intsel Chimos 0,5 mg/ml, solution injectable"/>
    <x v="3"/>
    <x v="2"/>
    <s v="Alprostadil"/>
    <d v="2023-06-28T00:00:00"/>
  </r>
  <r>
    <x v="23"/>
    <x v="2"/>
    <s v="2022-06-13"/>
    <s v="Zirabev 25 mg/ml, solution à diluer pour perfusion – [Bévacizumab]"/>
    <s v=""/>
    <s v="ZIRABEV 25 mg/ml, solution à diluer pour perfusion"/>
    <x v="6"/>
    <x v="2"/>
    <s v="Bévacizumab"/>
    <d v="2023-06-28T00:00:00"/>
  </r>
  <r>
    <x v="23"/>
    <x v="2"/>
    <s v="2022-06-10"/>
    <s v="Kevzara 200 mg, solution injectable en stylo prérempli  – [Sarilumab]"/>
    <s v=""/>
    <s v="KEVZARA 200 mg, solution injectable en stylo prérempli"/>
    <x v="6"/>
    <x v="2"/>
    <s v="Sarilumab"/>
    <d v="2023-06-28T00:00:00"/>
  </r>
  <r>
    <x v="23"/>
    <x v="2"/>
    <s v="2022-06-10"/>
    <s v="Glucagen 1 mg/ml, poudre et solvant pour solution injectable  – [Glucagon (chlorhydrate de)]"/>
    <s v=""/>
    <s v="GLUCAGEN 1 mg/ml, poudre et solvant pour solution injectable"/>
    <x v="2"/>
    <x v="2"/>
    <s v="Glucagon"/>
    <d v="2023-06-28T00:00:00"/>
  </r>
  <r>
    <x v="23"/>
    <x v="0"/>
    <s v="2022-06-09"/>
    <s v="Atropine (sufate) Lavoisier 0,50 mg/ml et 1 mg/ml, solution injectable – [sulfate d’atropine]"/>
    <s v=""/>
    <s v="ATROPINE (sufate) Lavoisier 0,50 mg/ml et 1 mg/ml, solution injectable"/>
    <x v="8"/>
    <x v="2"/>
    <s v="Sulfate d’atropine"/>
    <d v="2023-06-28T00:00:00"/>
  </r>
  <r>
    <x v="23"/>
    <x v="0"/>
    <s v="2022-06-07"/>
    <s v="Javlor 25 mg/ml, solution à diluer pour perfusion  - [Vinflunine]"/>
    <s v=""/>
    <s v="JAVLOR 25 mg/ml, solution à diluer pour perfusion"/>
    <x v="6"/>
    <x v="2"/>
    <s v="Vinflunine"/>
    <d v="2023-06-28T00:00:00"/>
  </r>
  <r>
    <x v="23"/>
    <x v="0"/>
    <s v="2022-06-07"/>
    <s v="Armisarte 25 mg/ml, solution à diluer pour perfusion – [pémétrexed]"/>
    <s v=""/>
    <s v="ARMISARTE 25 mg/ml, solution à diluer pour perfusion"/>
    <x v="6"/>
    <x v="2"/>
    <s v="Pémétrexed"/>
    <d v="2023-06-28T00:00:00"/>
  </r>
  <r>
    <x v="23"/>
    <x v="1"/>
    <s v="2022-06-07"/>
    <s v="Normacol lavement enfants, solution rectale, récipient unidose – [dihydrogénophosphate de sodium dihydraté – hydrogéophosphate de sodium docécahydraté]"/>
    <s v="2022-05-31"/>
    <s v="NORMACOL lavement enfants, solution rectale, récipient unidose"/>
    <x v="7"/>
    <x v="2"/>
    <s v="Solutions électrolytiques"/>
    <d v="2023-06-28T00:00:00"/>
  </r>
  <r>
    <x v="23"/>
    <x v="1"/>
    <s v="2022-06-03"/>
    <s v="Zinplava 25 mg/mL, solution à diluer pour perfusion – [bezlotoxumab]"/>
    <s v="2022-06-03"/>
    <s v="ZINPLAVA 25 mg/mL, solution à diluer pour perfusion"/>
    <x v="0"/>
    <x v="2"/>
    <s v="Bezlotoxumab"/>
    <d v="2023-06-28T00:00:00"/>
  </r>
  <r>
    <x v="23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6-28T00:00:00"/>
  </r>
  <r>
    <x v="23"/>
    <x v="2"/>
    <s v="2022-06-03"/>
    <s v="Omnipaque 240 mg d’I/ml – 300 mg d’I/ml- 350 mg d’I/ml, solution injectable – [iohexol]"/>
    <s v=""/>
    <s v="OMNIPAQUE 240 mg d’I/ml – 300 mg d’I/ml- 350 mg d’I/ml, solution injectable"/>
    <x v="1"/>
    <x v="2"/>
    <s v="Iohexol"/>
    <d v="2023-06-28T00:00:00"/>
  </r>
  <r>
    <x v="23"/>
    <x v="2"/>
    <s v="2022-06-03"/>
    <s v="RoActemra 162 mg, solution injectable en stylo prérempli - [Tocilizumab]"/>
    <s v=""/>
    <s v="ROACTEMRA 162 mg, solution injectable en stylo prérempli"/>
    <x v="6"/>
    <x v="2"/>
    <s v="Tocilizumab"/>
    <d v="2023-06-28T00:00:00"/>
  </r>
  <r>
    <x v="23"/>
    <x v="2"/>
    <s v="2022-06-03"/>
    <s v="RoActemra 162 mg, solution injectable en seringue préremplie - [Tocilizumab]"/>
    <s v=""/>
    <s v="ROACTEMRA 162 mg, solution injectable en seringue préremplie"/>
    <x v="6"/>
    <x v="2"/>
    <s v="Tocilizumab"/>
    <d v="2023-06-28T00:00:00"/>
  </r>
  <r>
    <x v="23"/>
    <x v="2"/>
    <s v="2022-06-03"/>
    <s v="RoActemra 20 mg/ml, solution à diluer pour perfusion - [Tocilizumab]"/>
    <s v=""/>
    <s v="ROACTEMRA 20 mg/ml, solution à diluer pour perfusion"/>
    <x v="6"/>
    <x v="2"/>
    <s v="Tocilizumab"/>
    <d v="2023-06-28T00:00:00"/>
  </r>
  <r>
    <x v="23"/>
    <x v="2"/>
    <s v="2022-06-01"/>
    <s v="Ancotil 500 mg, comprimé – [flucytosine]"/>
    <s v=""/>
    <s v="ANCOTIL 500 mg, comprimé"/>
    <x v="0"/>
    <x v="2"/>
    <s v="Flucytosine"/>
    <d v="2023-06-28T00:00:00"/>
  </r>
  <r>
    <x v="23"/>
    <x v="0"/>
    <s v="2022-06-01"/>
    <s v="Gardenal 200 mg/4 ml, poudre et solvant pour solution injectable  - [Phénobarbital sodique]"/>
    <s v=""/>
    <s v="GARDENAL 200 mg/4 ml, poudre et solvant pour solution injectable"/>
    <x v="5"/>
    <x v="2"/>
    <s v="Phénobarbital sodique"/>
    <d v="2023-06-28T00:00:00"/>
  </r>
  <r>
    <x v="23"/>
    <x v="2"/>
    <s v="2022-05-31"/>
    <s v="Suppliven, solution à diluer pour perfusion – [mélange d’oligo-éléments]"/>
    <s v=""/>
    <s v="SUPPLIVEN, solution à diluer pour perfusion"/>
    <x v="7"/>
    <x v="2"/>
    <s v="Solutions électrolytiques"/>
    <d v="2023-06-28T00:00:00"/>
  </r>
  <r>
    <x v="23"/>
    <x v="0"/>
    <s v="2022-05-31"/>
    <s v="Depo Provera 150 mg/3 ml, suspension injectable (intramusculaire profonde) – [acétate de médroxyprogestérone]"/>
    <s v=""/>
    <s v="DEPO PRODASONE 150 mg/3 ml, suspension injectable (intramusculaire profonde)"/>
    <x v="11"/>
    <x v="2"/>
    <s v="Acétate de médroxyprogestérone"/>
    <d v="2023-06-28T00:00:00"/>
  </r>
  <r>
    <x v="23"/>
    <x v="0"/>
    <s v="2022-05-31"/>
    <s v="B.A.L., solution injectable I.M. – [butacaïne - dimercaprol]"/>
    <s v=""/>
    <s v="B.A.L., solution injectable I.M."/>
    <x v="5"/>
    <x v="2"/>
    <s v="Butacaïne / dimercaprol"/>
    <d v="2023-06-28T00:00:00"/>
  </r>
  <r>
    <x v="23"/>
    <x v="2"/>
    <s v="2022-05-31"/>
    <s v="Toctino 30 mg, capsule molle - [Alitrétinoïne]"/>
    <s v=""/>
    <s v="TOCTINO 30 mg, capsule molle"/>
    <x v="6"/>
    <x v="2"/>
    <s v="Alitrétinoïne"/>
    <d v="2023-06-28T00:00:00"/>
  </r>
  <r>
    <x v="23"/>
    <x v="1"/>
    <s v="2022-05-30"/>
    <s v="Cordarone 150 mg/3 ml, solution injectable en ampoule – [amiodarone]"/>
    <s v="2022-05-23"/>
    <s v="CORDARONE 150 mg/3 ml, solution injectable en ampoule"/>
    <x v="3"/>
    <x v="2"/>
    <s v="Amiodarone"/>
    <d v="2023-06-28T00:00:00"/>
  </r>
  <r>
    <x v="23"/>
    <x v="2"/>
    <s v="2022-05-25"/>
    <s v="Octréotide Hospira 100 microgrammes/1 ml - 500 microgrammes/1 ml, solution injectable - [Octréotide]"/>
    <s v=""/>
    <s v="OCTRÉOTIDE Hospira 100 microgrammes/1 ml - 500 microgrammes/1 ml, solution injectable"/>
    <x v="2"/>
    <x v="2"/>
    <s v="Octréotide"/>
    <d v="2023-06-28T00:00:00"/>
  </r>
  <r>
    <x v="23"/>
    <x v="0"/>
    <s v="2022-05-25"/>
    <s v="Exforge HCT, 10 mg, 160 mg, 12,5 mg, comprimé pelliculé  - [Bésilate d’amlodipine, hydrochlorothiazide, valsartan]"/>
    <s v=""/>
    <s v="EXFORGE HCT, 10 mg, 160 mg, 12,5 mg, comprimé pelliculé"/>
    <x v="3"/>
    <x v="2"/>
    <s v="Bésilate d’amlodipine / Hydrochlorothiazide / Valsartan"/>
    <d v="2023-06-28T00:00:00"/>
  </r>
  <r>
    <x v="23"/>
    <x v="0"/>
    <s v="2022-05-25"/>
    <s v="Dalacine 75 mg, gélule – [clindamycine (chlorhydrate de) hydraté]"/>
    <s v=""/>
    <s v="DALACINE 75 mg, gélule"/>
    <x v="0"/>
    <x v="2"/>
    <s v="Clindamycine (chlorhydrate de) hydraté"/>
    <d v="2023-06-28T00:00:00"/>
  </r>
  <r>
    <x v="23"/>
    <x v="0"/>
    <s v="2022-05-24"/>
    <s v="Mivacron 10 mg/5 ml, solution injectable (IV) - Mivacron 20 mg/10 ml, solution injectable (IV) – [chlorure de mivacurium]"/>
    <s v=""/>
    <s v="MIVACRON 10 mg/5 ml et 20 mg/10 ml, solution injectable (IV)"/>
    <x v="10"/>
    <x v="2"/>
    <s v="Chlorure de mivacurium"/>
    <d v="2023-06-28T00:00:00"/>
  </r>
  <r>
    <x v="23"/>
    <x v="2"/>
    <s v="2022-05-24"/>
    <s v="Toctino 10 mg, capsule molle -[Alitrétinoïne]"/>
    <s v=""/>
    <s v="TOCTINO 10 mg, capsule molle"/>
    <x v="6"/>
    <x v="2"/>
    <s v="Alitrétinoïne"/>
    <d v="2023-06-28T00:00:00"/>
  </r>
  <r>
    <x v="23"/>
    <x v="2"/>
    <s v="2022-05-24"/>
    <s v="Gardenal 40 mg/2 ml, poudre et solvant pour solution injectable – [phénobarbital sodique]"/>
    <s v=""/>
    <s v="GARDENAL 40 mg/2 ml, poudre et solvant pour solution injectable"/>
    <x v="5"/>
    <x v="2"/>
    <s v="Phénobarbital sodique"/>
    <d v="2023-06-28T00:00:00"/>
  </r>
  <r>
    <x v="23"/>
    <x v="3"/>
    <s v="2022-05-24"/>
    <s v="Imogam Rage 150 UI/mL, solution injectable – [Immunoglobuline humaine rabique]"/>
    <s v=""/>
    <s v="IMOGAM Rage 150 UI/mL, solution injectable"/>
    <x v="0"/>
    <x v="2"/>
    <s v="Immunoglobuline humaine rabique"/>
    <d v="2023-06-28T00:00:00"/>
  </r>
  <r>
    <x v="23"/>
    <x v="0"/>
    <s v="2022-05-23"/>
    <s v="Actilyse 2 mg, poudre pour solution injectable et perfusion – [altéplase]"/>
    <s v=""/>
    <s v="ACTILYSE 2 mg, poudre pour solution injectable et perfusion"/>
    <x v="7"/>
    <x v="2"/>
    <s v="Altéplase"/>
    <d v="2023-06-28T00:00:00"/>
  </r>
  <r>
    <x v="23"/>
    <x v="2"/>
    <s v="2022-05-23"/>
    <s v="Bevitine 100 mg/2 ml, solution injectable en ampoule – [chlorhydrate de thiamine]"/>
    <s v=""/>
    <s v="BEVITINE 100 mg/2 ml, solution injectable en ampoule"/>
    <x v="8"/>
    <x v="2"/>
    <s v="Chlorhydrate de thiamine"/>
    <d v="2023-06-28T00:00:00"/>
  </r>
  <r>
    <x v="23"/>
    <x v="0"/>
    <s v="2022-05-23"/>
    <s v="Xylocaïne 5 mg/ml sans conservateur, solution injectable – [chlorhydrate de lidocaïne]"/>
    <s v=""/>
    <s v="XYLOCAINE 5 mg/ml sans conservateur, solution injectable"/>
    <x v="5"/>
    <x v="2"/>
    <s v="Chlorhydrate de lidocaïne"/>
    <d v="2023-06-28T00:00:00"/>
  </r>
  <r>
    <x v="23"/>
    <x v="0"/>
    <s v="2022-05-23"/>
    <s v="Kétamine Panpharma 250 mg/5 ml, solution injectable (I.V.-I.M.) – [kétamine (chlorhydrate de)]"/>
    <s v=""/>
    <s v="KETAMINE Panpharma 250 mg/5 ml, solution injectable (I.V.-I.M.)"/>
    <x v="5"/>
    <x v="2"/>
    <s v="Kétamine (chlorhydrate de)"/>
    <d v="2023-06-28T00:00:00"/>
  </r>
  <r>
    <x v="23"/>
    <x v="1"/>
    <s v="2022-05-20"/>
    <s v="Tenormine 5 mg/10 ml, solution injectable IV en ampoule –[aténolol]"/>
    <s v="2022-04-25"/>
    <s v="TENORMINE 5 mg/10 ml, solution injectable IV en ampoule"/>
    <x v="3"/>
    <x v="2"/>
    <s v="Aténolol"/>
    <d v="2023-06-28T00:00:00"/>
  </r>
  <r>
    <x v="23"/>
    <x v="2"/>
    <s v="2022-05-20"/>
    <s v="Atracurium Hospira 10 mg/ml, solution injectable -[Atracurium]"/>
    <s v=""/>
    <s v="ATRACURIUM Hospira 10 mg/ml, solution injectable"/>
    <x v="10"/>
    <x v="2"/>
    <s v="Atracurium"/>
    <d v="2023-06-28T00:00:00"/>
  </r>
  <r>
    <x v="23"/>
    <x v="0"/>
    <s v="2022-05-19"/>
    <s v="Amoxicilline/Acide clavulanique Sandoz 500 mg/50 mg, 2 g/200 mg, poudre pour solution injectable/pour perfusion (I.V.) - [Amoxicilline sodique / clavulanate de potassium]"/>
    <s v=""/>
    <s v="AMOXICILLINE / ACIDE CLAVULANIQUE Sandoz 500 mg/50 mg, 2 g/200 mg, poudre pour solution injectable/pour perfusion (I.V.)"/>
    <x v="0"/>
    <x v="2"/>
    <s v="Amoxicilline / acide clavulanique"/>
    <d v="2023-06-28T00:00:00"/>
  </r>
  <r>
    <x v="23"/>
    <x v="2"/>
    <s v="2022-05-19"/>
    <s v="Amoxicilline/Acide clavulanique Sandoz 1 g/200 mg, poudre pour solution injectable/pour perfusion (I.V.) - [Amoxicilline sodique / clavulanate de potassium]"/>
    <s v=""/>
    <s v="AMOXICILLINE/ACIDE clavulanique Sandoz 1 g/200 mg, poudre pour solution injectable/pour perfusion (I.V.)"/>
    <x v="0"/>
    <x v="2"/>
    <s v="Amoxicilline / acide clavulanique"/>
    <d v="2023-06-28T00:00:00"/>
  </r>
  <r>
    <x v="23"/>
    <x v="1"/>
    <s v="2022-05-18"/>
    <s v="Amoxicilline Panpharma 1 g, poudre pour solution injectable - Amoxicilline Panpharma 2 g, poudre pour solution injectable - [Amoxicilline sodique]"/>
    <s v="2022-04-19"/>
    <s v="AMOXICILLINE Panpharma 1 g, poudre pour solution injectable - Amoxicilline Panpharma 2 g, poudre pour solution injectable"/>
    <x v="0"/>
    <x v="2"/>
    <s v="Amoxicilline"/>
    <d v="2023-06-28T00:00:00"/>
  </r>
  <r>
    <x v="23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6-28T00:00:00"/>
  </r>
  <r>
    <x v="23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6-28T00:00:00"/>
  </r>
  <r>
    <x v="23"/>
    <x v="0"/>
    <s v="2022-05-17"/>
    <s v="Ancotil 1 pour cent, solution pour perfusion – [flucytosine]"/>
    <s v=""/>
    <s v="ANCOTIL 1 pour cent, solution pour perfusion"/>
    <x v="0"/>
    <x v="2"/>
    <s v="Flucytosine"/>
    <d v="2023-06-28T00:00:00"/>
  </r>
  <r>
    <x v="23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6-28T00:00:00"/>
  </r>
  <r>
    <x v="23"/>
    <x v="0"/>
    <s v="2022-05-16"/>
    <s v="Xylocaine 10 mg/ml Adrenaline 0,005 mg/ml, solution injectable - [Adrénaline - Lidocaïne]"/>
    <s v=""/>
    <s v="XYLOCAINE 10 mg/ml ADRENALINE 0,005 mg/ml, solution injectable"/>
    <x v="5"/>
    <x v="2"/>
    <s v="Adrénaline / Lidocaïne"/>
    <d v="2023-06-28T00:00:00"/>
  </r>
  <r>
    <x v="23"/>
    <x v="0"/>
    <s v="2022-05-12"/>
    <s v="Tofranil 25 mg, comprimé enrobé  – [Imipramine]"/>
    <s v=""/>
    <s v="TOFRANIL 25 mg, comprimé enrobé "/>
    <x v="5"/>
    <x v="2"/>
    <s v="Imipramine"/>
    <d v="2023-06-28T00:00:00"/>
  </r>
  <r>
    <x v="23"/>
    <x v="1"/>
    <s v="2022-05-10"/>
    <s v="Sulfate de magnesium 15 pour cent (0,15 g/ml), solution injectable (I.V.) en ampoule – ampoule verre de 10 ml - [Sulfate de magnésium heptahydraté]"/>
    <s v="2022-05-04"/>
    <s v="SULFATE DE MAGNESIUM 15 pour cent (0,15 g/ml), solution injectable (I.V.) en ampoule – ampoule verre de 10 ml"/>
    <x v="8"/>
    <x v="2"/>
    <s v="Magnésium (Sulfate de)"/>
    <d v="2023-06-28T00:00:00"/>
  </r>
  <r>
    <x v="23"/>
    <x v="0"/>
    <s v="2022-05-10"/>
    <s v="Arixtra 2,5 mg/0,5 ml, solution injectable en seringue pré-remplie, boîte 10 seringues - [fondaparinux]"/>
    <s v=""/>
    <s v="ARIXTRA 2,5 mg/0,5 ml, solution injectable en seringue pré-remplie, boîte 10 seringues"/>
    <x v="7"/>
    <x v="2"/>
    <s v="Fondaparinux"/>
    <d v="2023-06-28T00:00:00"/>
  </r>
  <r>
    <x v="23"/>
    <x v="2"/>
    <s v="2022-05-10"/>
    <s v="Visudyne 15 mg, poudre pour solution pour perfusion -[Vertéporfine ]"/>
    <s v=""/>
    <s v="VISUDYNE 15 mg  poudre pour solution pour perfusion"/>
    <x v="4"/>
    <x v="2"/>
    <s v="Vertéporfine "/>
    <d v="2023-06-28T00:00:00"/>
  </r>
  <r>
    <x v="23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6-28T00:00:00"/>
  </r>
  <r>
    <x v="23"/>
    <x v="0"/>
    <s v="2022-05-09"/>
    <s v="Ozidia 5 mg, comprimé à libération prolongée  - [Glipizide]"/>
    <s v=""/>
    <s v="OZIDIA 5 mg, comprimé à libération prolongée"/>
    <x v="8"/>
    <x v="2"/>
    <s v="Glipizide"/>
    <d v="2023-06-28T00:00:00"/>
  </r>
  <r>
    <x v="23"/>
    <x v="3"/>
    <s v="2022-05-04"/>
    <s v="Ribarivine Biogaran 200 mg/400 mg, comprimé pelliculé -[Ribavirine]"/>
    <s v=""/>
    <s v="RIBAVIRINE BIOGARAN 200 mg/400 mg, comprimé pelliculé"/>
    <x v="0"/>
    <x v="2"/>
    <s v="Ribavirine"/>
    <d v="2023-06-28T00:00:00"/>
  </r>
  <r>
    <x v="23"/>
    <x v="1"/>
    <s v="2022-05-02"/>
    <s v="Orencia125 mg, solution injectable en stylo prérempli -[abatacept]"/>
    <s v="2022-04-27"/>
    <s v="ORENCIA 125 mg, solution injectable en stylo pré-rempli"/>
    <x v="6"/>
    <x v="2"/>
    <s v="Abatacept"/>
    <d v="2023-06-28T00:00:00"/>
  </r>
  <r>
    <x v="23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6-28T00:00:00"/>
  </r>
  <r>
    <x v="23"/>
    <x v="2"/>
    <s v="2022-05-02"/>
    <s v="Caelyx Pegylated Liposomal 2 mg/mL, solution à diluer pour perfusion - [doxorubicine]"/>
    <s v=""/>
    <s v="CAELYX Pegylated Liposomal 2 mg/mL, solution à diluer pour perfusion"/>
    <x v="6"/>
    <x v="2"/>
    <s v="Doxorubicine"/>
    <d v="2023-06-28T00:00:00"/>
  </r>
  <r>
    <x v="23"/>
    <x v="1"/>
    <s v="2022-04-29"/>
    <s v="Gilenya 0,25 mg, gélule  - [fingolimod (chlorhydrate de)]"/>
    <s v="2022-04-11"/>
    <s v="GILENYA 0,25 mg, gélule "/>
    <x v="6"/>
    <x v="2"/>
    <s v="Fingolimod (chlorhydrate de)"/>
    <d v="2023-06-28T00:00:00"/>
  </r>
  <r>
    <x v="23"/>
    <x v="0"/>
    <s v="2022-04-29"/>
    <s v="Rapamune 1 mg/ml, solution buvable  – [Sirolimus]"/>
    <s v=""/>
    <s v="RAPAMUNE 1 mg/ml, solution buvable"/>
    <x v="6"/>
    <x v="2"/>
    <s v="Sirolimus"/>
    <d v="2023-06-28T00:00:00"/>
  </r>
  <r>
    <x v="23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6-28T00:00:00"/>
  </r>
  <r>
    <x v="23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6-28T00:00:00"/>
  </r>
  <r>
    <x v="23"/>
    <x v="0"/>
    <s v="2022-04-28"/>
    <s v="Zophren 4 mg/5 ml, sirop  - [Ondansétron]"/>
    <s v=""/>
    <s v="ZOPHREN 4 mg/5 ml, sirop"/>
    <x v="8"/>
    <x v="2"/>
    <s v="Ondansétron"/>
    <d v="2023-06-28T00:00:00"/>
  </r>
  <r>
    <x v="23"/>
    <x v="2"/>
    <s v="2022-04-27"/>
    <s v="Urapidil LP 30 mg - 60 mg, gélule à libération prolongée (Spécialités à base de)  - [Urapidil]"/>
    <s v=""/>
    <s v="URAPIDIL  LP 30 mg - 60 mg, gélule à libération prolongée (Spécialités à base de) "/>
    <x v="3"/>
    <x v="2"/>
    <s v="Urapidil"/>
    <d v="2023-06-28T00:00:00"/>
  </r>
  <r>
    <x v="23"/>
    <x v="1"/>
    <s v="2022-04-26"/>
    <s v="Likozam 1 mg/ml, suspension buvable  - [Clobazam]"/>
    <s v="2022-04-26"/>
    <s v="LIKOZAM 1 mg/ml, suspension buvable"/>
    <x v="5"/>
    <x v="2"/>
    <s v="Clobazam"/>
    <d v="2023-06-28T00:00:00"/>
  </r>
  <r>
    <x v="23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6-28T00:00:00"/>
  </r>
  <r>
    <x v="23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6-28T00:00:00"/>
  </r>
  <r>
    <x v="23"/>
    <x v="2"/>
    <s v="2022-04-21"/>
    <s v="Valium 1 pour cent, solution buvable en gouttes - [Diazepam]"/>
    <s v=""/>
    <s v="VALIUM 1 pour cent, solution buvable en gouttes"/>
    <x v="5"/>
    <x v="2"/>
    <s v="Diazepam"/>
    <d v="2023-06-28T00:00:00"/>
  </r>
  <r>
    <x v="23"/>
    <x v="1"/>
    <s v="2022-04-19"/>
    <s v="Xyllomac 500 mg, poudre pour solution injectable/ pour perfusion (IM-IV) (anciennement Clamoxyl 500 mg) - [Amoxicilline]"/>
    <s v="2022-04-15"/>
    <s v="XYLLOMAC 500 mg, poudre pour solution injectable/ pour perfusion (IM-IV) (anciennement Clamoxyl 500 mg)"/>
    <x v="0"/>
    <x v="2"/>
    <s v="Amoxicilline"/>
    <d v="2023-06-28T00:00:00"/>
  </r>
  <r>
    <x v="23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6-28T00:00:00"/>
  </r>
  <r>
    <x v="23"/>
    <x v="2"/>
    <s v="2022-04-14"/>
    <s v="Baqsimi 3 mg, poudre nasale en récipient unidose  - [Glucagon]"/>
    <s v=""/>
    <s v="BAQSIMI 3 mg, poudre nasale en récipient unidose"/>
    <x v="2"/>
    <x v="2"/>
    <s v="Glucagon"/>
    <d v="2023-06-28T00:00:00"/>
  </r>
  <r>
    <x v="23"/>
    <x v="1"/>
    <s v="2022-04-13"/>
    <s v="Theracap 131, Iodure (131I) de sodium pour thérapie, gélule -[iodure (131I) de sodium]"/>
    <s v="2022-04-13"/>
    <s v="THERACAP 131, Iodure (131I) de sodium pour thérapie, gélule"/>
    <x v="1"/>
    <x v="2"/>
    <s v="Iodure (131I) de sodium"/>
    <d v="2023-06-28T00:00:00"/>
  </r>
  <r>
    <x v="23"/>
    <x v="1"/>
    <s v="2022-04-12"/>
    <s v="Trasylol 500 000 UIK/50 mL, solution injectable  - [Aprotinine]"/>
    <s v="2022-04-15"/>
    <s v="TRASYLOL 500 000 UIK/50 mL, solution injectable"/>
    <x v="7"/>
    <x v="2"/>
    <s v="Aprotinine"/>
    <d v="2023-06-28T00:00:00"/>
  </r>
  <r>
    <x v="23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6-28T00:00:00"/>
  </r>
  <r>
    <x v="23"/>
    <x v="0"/>
    <s v="2022-04-11"/>
    <s v="Deroxat 20mg/ 10 ml, suspension buvable -[paroxétine (chlorhydrate de) hémihydraté]"/>
    <s v=""/>
    <s v="DEROXAT 20mg/ 10 ml, suspension buvable"/>
    <x v="5"/>
    <x v="2"/>
    <s v="Paroxétine (chlorhydrate de) hémihydraté"/>
    <d v="2023-06-28T00:00:00"/>
  </r>
  <r>
    <x v="23"/>
    <x v="1"/>
    <s v="2022-04-08"/>
    <s v="Navelbine 50 mg/5 ml, solution injectable en flacon -[vinorelbine (tartrate de)]"/>
    <s v="2022-02-28"/>
    <s v="NAVELBINE 50 mg/5 ml, solution injectable en flacon"/>
    <x v="6"/>
    <x v="2"/>
    <s v="Vinorelbine"/>
    <d v="2023-06-28T00:00:00"/>
  </r>
  <r>
    <x v="23"/>
    <x v="2"/>
    <s v="2022-04-08"/>
    <s v="Elvorine, solution injectable (tous dosages) -[Lévofolinate de calcium]"/>
    <s v=""/>
    <s v="ELVORINE, solution injectable (tous dosages)"/>
    <x v="1"/>
    <x v="2"/>
    <s v="Lévofolinate de calcium"/>
    <d v="2023-06-28T00:00:00"/>
  </r>
  <r>
    <x v="23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6-28T00:00:00"/>
  </r>
  <r>
    <x v="23"/>
    <x v="0"/>
    <s v="2022-04-08"/>
    <s v="Signifor 30 mg, poudre et solvant pour suspension injectable  – [Pasiréotide]"/>
    <s v=""/>
    <s v="SIGNIFOR 30 mg, poudre et solvant pour suspension injectable"/>
    <x v="2"/>
    <x v="2"/>
    <s v="Pasiréotide"/>
    <d v="2023-06-28T00:00:00"/>
  </r>
  <r>
    <x v="23"/>
    <x v="1"/>
    <s v="2022-04-07"/>
    <s v="Brévibloc 10 mg/ml, solution pour perfusion (poche de 250 ml) - [Chlorhydrate d'esmolol]"/>
    <s v="2022-02-11"/>
    <s v="BREVIBLOC 10 mg/ml, solution pour perfusion (poche de 250 ml)"/>
    <x v="3"/>
    <x v="2"/>
    <s v="Esmolol (chlorhydrate d')"/>
    <d v="2023-06-28T00:00:00"/>
  </r>
  <r>
    <x v="23"/>
    <x v="1"/>
    <s v="2022-04-06"/>
    <s v="Plegisol, solution cardioplégique pour voie intracoronaire en poche - [Chlorure de sodium - Chlorure de calcium - Chlorure de magnésium - Chlorure de potassium]"/>
    <s v="2022-04-06"/>
    <s v="PLEGISOL, solution cardioplégique pour voie intracoronaire en poche"/>
    <x v="7"/>
    <x v="2"/>
    <s v="Calcium (chlorure de) dihydraté/magnésium (chlorure de) hexahydraté/potassium (chlorure de)/sodium (chlorure de)"/>
    <d v="2023-06-28T00:00:00"/>
  </r>
  <r>
    <x v="23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6-28T00:00:00"/>
  </r>
  <r>
    <x v="23"/>
    <x v="1"/>
    <s v="2022-04-05"/>
    <s v="Verkazia 1 mg/mL, collyre en émulsion  - [Ciclosporine]"/>
    <s v="2022-03-30"/>
    <s v="VERKAZIA 1 mg/ml, collyre en émulsion"/>
    <x v="6"/>
    <x v="2"/>
    <s v="Ciclosporine"/>
    <d v="2023-06-28T00:00:00"/>
  </r>
  <r>
    <x v="23"/>
    <x v="1"/>
    <s v="2022-04-05"/>
    <s v="Xyllomac 2 g, poudre pour solution injectable/ pour perfusion (IV) (anciennement Clamoxyl 2g)  - [Amoxicilline]"/>
    <s v="2021-04-12"/>
    <s v="XYLLOMAC 2 g, poudre pour solution injectable/ pour perfusion (IV) (anciennement Clamoxyl 2g) "/>
    <x v="0"/>
    <x v="2"/>
    <s v="Amoxicilline"/>
    <d v="2023-06-28T00:00:00"/>
  </r>
  <r>
    <x v="23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6-28T00:00:00"/>
  </r>
  <r>
    <x v="23"/>
    <x v="2"/>
    <s v="2022-04-04"/>
    <s v="Ultravist 370 (370 mg d'Iode/mL), solution injectable en seringue préremplie pour injecteur automatique - [Iopromide] - Bayer Healthcare SAS"/>
    <s v=""/>
    <s v="ULTRAVIST 370 (370 mg d'Iode/mL), solution injectable en seringue préremplie pour injecteur automatique"/>
    <x v="1"/>
    <x v="2"/>
    <s v="Iopromide"/>
    <d v="2023-06-28T00:00:00"/>
  </r>
  <r>
    <x v="23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6-28T00:00:00"/>
  </r>
  <r>
    <x v="23"/>
    <x v="1"/>
    <s v="2022-03-31"/>
    <s v="Levmentin (anciennement Augmentin) 1 g/200 mg, poudre pour solution injectable/pour perfusion (IV) boite de 1 flacon(s) en verre  - [Amoxicilline sodique potassium (clavulanate de)] - Laboratoires Delbert SAS"/>
    <s v="2022-03-31"/>
    <s v="LEVMENTIN (anciennement Augmentin) 1 g/200 mg, poudre pour solution injectable/pour perfusion (IV) boite de 1 flacon(s) en verre "/>
    <x v="0"/>
    <x v="2"/>
    <s v="Amoxicilline / acide clavulanique"/>
    <d v="2023-06-28T00:00:00"/>
  </r>
  <r>
    <x v="23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6-28T00:00:00"/>
  </r>
  <r>
    <x v="23"/>
    <x v="2"/>
    <s v="2022-03-30"/>
    <s v="Cernevit , poudre pour solution injectable ou pour perfusion - association de vitamines hydrosolubles et liposolubles"/>
    <s v=""/>
    <s v="CERNEVIT, poudre pour solution injectable ou pour perfusion"/>
    <x v="7"/>
    <x v="2"/>
    <s v="Association de vitamines hydrosolubles et liposolubles"/>
    <d v="2023-06-28T00:00:00"/>
  </r>
  <r>
    <x v="23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6-28T00:00:00"/>
  </r>
  <r>
    <x v="23"/>
    <x v="2"/>
    <s v="2022-03-29"/>
    <s v="Teicoplanine Mylan 400 mg , poudre pour solution injectable/pour perfusion ou solution buvable - Viatris Santé"/>
    <s v=""/>
    <s v="TEICOPLANINE Mylan 400 mg, poudre pour solution injectable/pour perfusion ou solution buvable - Viatris Santé"/>
    <x v="0"/>
    <x v="2"/>
    <s v="Téicoplanine"/>
    <d v="2023-06-28T00:00:00"/>
  </r>
  <r>
    <x v="23"/>
    <x v="1"/>
    <s v="2022-03-29"/>
    <s v="Pediaven AP-HP nouveau-né 2 , solution pour perfusion, poche bicompartimentée de 250 ml - Fresenius Kabi France"/>
    <s v="2022-03-25"/>
    <s v="PEDIAVEN AP-HP nouveau-né 2, solution pour perfusion, poche bicompartimentée de 250 ml - Fresenius Kabi France"/>
    <x v="7"/>
    <x v="2"/>
    <s v="Mélange nutritif"/>
    <d v="2023-06-28T00:00:00"/>
  </r>
  <r>
    <x v="23"/>
    <x v="2"/>
    <s v="2022-03-28"/>
    <s v="Metalyse 10000 unités , poudre et solvant pour solution injectable - Boehringer Ingelheim France"/>
    <s v=""/>
    <s v="METALYSE 10000 unités, poudre et solvant pour solution injectable"/>
    <x v="7"/>
    <x v="2"/>
    <s v="Ténectéplase"/>
    <d v="2023-06-28T00:00:00"/>
  </r>
  <r>
    <x v="23"/>
    <x v="2"/>
    <s v="2022-03-28"/>
    <s v="Actilyse 10, 20, 50 mg , poudre pour solution injectable et perfusion - Boehringer Ingelheim France SAS"/>
    <s v=""/>
    <s v="ACTILYSE 10, 20, 50 mg , poudre pour solution injectable et perfusion"/>
    <x v="7"/>
    <x v="2"/>
    <s v="Altéplase"/>
    <d v="2023-06-28T00:00:00"/>
  </r>
  <r>
    <x v="23"/>
    <x v="1"/>
    <s v="2022-03-25"/>
    <s v="Spécialités à base de Valsartan  seul ou en association avec l’hydrochlorothiazide"/>
    <s v="2022-02-23"/>
    <s v="SPÉCIALITÉS à base de Valsartan  seul ou en association avec l’hydrochlorothiazide"/>
    <x v="3"/>
    <x v="2"/>
    <s v="Valsartan"/>
    <d v="2023-06-28T00:00:00"/>
  </r>
  <r>
    <x v="23"/>
    <x v="1"/>
    <s v="2022-03-24"/>
    <s v="Rythmodan 100 mg , gélule - Cheplapharm France"/>
    <s v="2022-03-14"/>
    <s v="RYTHMODAN 100 mg, gélule"/>
    <x v="3"/>
    <x v="2"/>
    <s v="Disopyramide (phosphate de)"/>
    <d v="2023-06-28T00:00:00"/>
  </r>
  <r>
    <x v="23"/>
    <x v="0"/>
    <s v="2022-03-24"/>
    <s v="Dilantin 250 mg/5 ml , solution injectable - Esteve Pharmaceuticals"/>
    <s v=""/>
    <s v="DILANTIN 250 mg/5 ml, solution injectable"/>
    <x v="5"/>
    <x v="2"/>
    <s v="Phénytoïne"/>
    <d v="2023-06-28T00:00:00"/>
  </r>
  <r>
    <x v="23"/>
    <x v="1"/>
    <s v="2022-03-23"/>
    <s v="Xylocaine 20 mg/ml Adrénaline 0,005 mg/ml , solution injectable - Aspen France"/>
    <s v="2022-03-23"/>
    <s v="XYLOCAINE 20 mg/ml ADRENALINE 0,005 mg/ml, solution injectable"/>
    <x v="5"/>
    <x v="2"/>
    <s v="Adrénaline / Lidocaïne"/>
    <d v="2023-06-28T00:00:00"/>
  </r>
  <r>
    <x v="23"/>
    <x v="0"/>
    <s v="2022-03-22"/>
    <s v="Tresiba 200 unités/ml , solution injectable en stylo prérempli - Novo Nordisk"/>
    <s v=""/>
    <s v="TRESIBA 200 unités/ml, solution injectable en stylo prérempli"/>
    <x v="8"/>
    <x v="2"/>
    <s v="Insuline dégludec"/>
    <d v="2023-06-28T00:00:00"/>
  </r>
  <r>
    <x v="23"/>
    <x v="1"/>
    <s v="2022-03-22"/>
    <s v="Farmorubicine 50 mg , poudre pour solution pour perfusion - Pfizer"/>
    <s v=""/>
    <s v="FARMORUBICINE 50 mg, poudre pour solution pour perfusion"/>
    <x v="6"/>
    <x v="2"/>
    <s v="Epirubicine (Chlorhydrate)"/>
    <d v="2023-06-28T00:00:00"/>
  </r>
  <r>
    <x v="23"/>
    <x v="0"/>
    <s v="2022-03-18"/>
    <s v="Linezolide Arrow 600 mg,  comprimé pelliculé - Arrow"/>
    <s v=""/>
    <s v="LINEZOLIDE Arrow 600 mg,  comprimé pelliculé - Arrow"/>
    <x v="0"/>
    <x v="2"/>
    <s v="Linézolide"/>
    <d v="2023-06-28T00:00:00"/>
  </r>
  <r>
    <x v="23"/>
    <x v="0"/>
    <s v="2022-03-18"/>
    <s v="Linezolide OHRE Pharma 600 mg , comprimé pelliculé - OHRE Pharma"/>
    <s v=""/>
    <s v="LINEZOLIDE Ohre Pharma 600 mg, comprimé pelliculé"/>
    <x v="0"/>
    <x v="2"/>
    <s v="Linézolide"/>
    <d v="2023-06-28T00:00:00"/>
  </r>
  <r>
    <x v="23"/>
    <x v="1"/>
    <s v="2022-03-17"/>
    <s v="Vogalene 0,1 %, solution buvable en flacon - Teva Santé"/>
    <s v="2022-03-15"/>
    <s v="VOGALENE 0,1 %, solution buvable en flacon"/>
    <x v="8"/>
    <x v="2"/>
    <s v="Métopimazine"/>
    <d v="2023-06-28T00:00:00"/>
  </r>
  <r>
    <x v="23"/>
    <x v="1"/>
    <s v="2022-03-17"/>
    <s v="Sectral 40 mg/ml , solution buvable en flacon - Cheplapharm"/>
    <s v="2022-03-15"/>
    <s v="SECTRAL 40 mg/ml, solution buvable en flacon"/>
    <x v="3"/>
    <x v="2"/>
    <s v="Acébutolol"/>
    <d v="2023-06-28T00:00:00"/>
  </r>
  <r>
    <x v="23"/>
    <x v="1"/>
    <s v="2022-03-16"/>
    <s v="Xeplion 100 mg , suspension injectable à libération prolongée - Janssen-Cilag"/>
    <s v="2022-03-01"/>
    <s v="XEPLION 100 mg, suspension injectable à libération prolongée"/>
    <x v="5"/>
    <x v="2"/>
    <s v="Palipéridone"/>
    <d v="2023-06-28T00:00:00"/>
  </r>
  <r>
    <x v="23"/>
    <x v="2"/>
    <s v="2022-03-16"/>
    <s v="Kardegic 75 mg , poudre pour solution buvable en sachet-dose - Sanofi Aventis France"/>
    <s v=""/>
    <s v="KARDEGIC 75 mg, poudre pour solution buvable en sachet-dose"/>
    <x v="5"/>
    <x v="2"/>
    <s v="DL-lysine (acétylsalicylate de)"/>
    <d v="2023-06-28T00:00:00"/>
  </r>
  <r>
    <x v="23"/>
    <x v="2"/>
    <s v="2022-03-15"/>
    <s v="Atrovent enfants 0,25 mg/2 ml , solution pour inhalation par nébuliseur en récipient unidose de 1 ml et de 2 ml – Boehringer Ingelheim France SAS"/>
    <s v=""/>
    <s v="ATROVENT enfants 0,25 mg/2 ml, solution pour inhalation par nébuliseur en récipient unidose de 1 ml et de 2 ml – Boehringer Ingelheim France SAS"/>
    <x v="12"/>
    <x v="2"/>
    <s v="Ipratropium"/>
    <d v="2023-06-28T00:00:00"/>
  </r>
  <r>
    <x v="23"/>
    <x v="1"/>
    <s v="2022-03-14"/>
    <s v="Succicaptal 200 mg , gélule - Serb S.A.S."/>
    <s v="2022-03-14"/>
    <s v="SUCCIAPTAL 200 mg, gélule"/>
    <x v="0"/>
    <x v="2"/>
    <s v="Succinylsulfathiazole"/>
    <d v="2023-06-28T00:00:00"/>
  </r>
  <r>
    <x v="23"/>
    <x v="2"/>
    <s v="2022-03-11"/>
    <s v="Sivextro 200 mg , comprimé pelliculé - MSD France"/>
    <s v=""/>
    <s v="SIVEXTRO 200 mg, comprimé pelliculé"/>
    <x v="0"/>
    <x v="2"/>
    <s v="Tédizolid (phosphate de)"/>
    <d v="2023-06-28T00:00:00"/>
  </r>
  <r>
    <x v="23"/>
    <x v="1"/>
    <s v="2022-03-10"/>
    <s v="Megace 160 mg , comprimé"/>
    <s v="2022-03-10"/>
    <s v="MEGACE 160 mg, comprimé"/>
    <x v="6"/>
    <x v="2"/>
    <s v="Acétate de mégestrol"/>
    <d v="2023-06-28T00:00:00"/>
  </r>
  <r>
    <x v="23"/>
    <x v="1"/>
    <s v="2022-03-09"/>
    <s v="Gabapentine 100 mg, 300 mg, 400 mg, 600 mg, 800 mg , comprimé pelliculé"/>
    <s v="2022-03-09"/>
    <s v="GABAPENTINE 100 mg, 300 mg, 400 mg, 600 mg, 800 mg, comprimé pelliculé"/>
    <x v="5"/>
    <x v="2"/>
    <s v="Gabapentine"/>
    <d v="2023-06-28T00:00:00"/>
  </r>
  <r>
    <x v="23"/>
    <x v="1"/>
    <s v="2022-03-01"/>
    <s v="Tachosil , matrice pour collage tissulaire"/>
    <s v="2022-03-01"/>
    <s v="TACHOSIL, matrice pour collage tissulaire"/>
    <x v="7"/>
    <x v="2"/>
    <s v="Fibrinogène/Thrombine"/>
    <d v="2023-06-28T00:00:00"/>
  </r>
  <r>
    <x v="23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6-28T00:00:00"/>
  </r>
  <r>
    <x v="23"/>
    <x v="2"/>
    <s v="2022-02-22"/>
    <s v="Lyrica 20 mg/ml , solution buvable"/>
    <s v=""/>
    <s v="LYRICA 20 mg/ml, solution buvable"/>
    <x v="5"/>
    <x v="2"/>
    <s v="Prégabaline"/>
    <d v="2023-06-28T00:00:00"/>
  </r>
  <r>
    <x v="23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6-28T00:00:00"/>
  </r>
  <r>
    <x v="23"/>
    <x v="2"/>
    <s v="2022-02-18"/>
    <s v="Aspégic injectable 500 mg/5 ml , poudre et solution pour usage parentéral"/>
    <s v=""/>
    <s v="ASPEGIC injectable 500 mg/5 ml, poudre et solution pour usage parentéral"/>
    <x v="7"/>
    <x v="2"/>
    <s v="Acétylsalicylate de lysine"/>
    <d v="2023-06-28T00:00:00"/>
  </r>
  <r>
    <x v="23"/>
    <x v="2"/>
    <s v="2022-02-16"/>
    <s v="Kardegic 500 mg/5 ml , poudre pour solution injectable"/>
    <s v=""/>
    <s v="KARDEGIC 500 mg/5 ml, poudre pour solution injectable"/>
    <x v="5"/>
    <x v="2"/>
    <s v="DL-lysine (acétylsalicylate de)"/>
    <d v="2023-06-28T00:00:00"/>
  </r>
  <r>
    <x v="23"/>
    <x v="1"/>
    <s v="2022-02-14"/>
    <s v="BCG Medac , poudre et solvant pour suspension pour administration intra-vésicale"/>
    <s v="2022-02-14"/>
    <s v="BCG Medac, poudre et solvant pour suspension pour administration intra-vésicale"/>
    <x v="6"/>
    <x v="2"/>
    <s v="Bactérie BCG lyophilisée"/>
    <d v="2023-06-28T00:00:00"/>
  </r>
  <r>
    <x v="23"/>
    <x v="1"/>
    <s v="2022-02-14"/>
    <s v="Zerbaxa 1 g/0,5 g , poudre pour solution à diluer pour perfusion"/>
    <s v="2022-02-10"/>
    <s v="ZERBAXA 0,1 g/0,5 g, poudre pour solution à diluer pour perfusion"/>
    <x v="0"/>
    <x v="2"/>
    <s v="Ceftolozane / Tazobactam"/>
    <d v="2023-06-28T00:00:00"/>
  </r>
  <r>
    <x v="23"/>
    <x v="3"/>
    <s v="2022-02-10"/>
    <s v="Rebetol 40 mg/ml , solution buvable"/>
    <s v=""/>
    <s v="REBETOL 40 mg/ml, solution buvable"/>
    <x v="0"/>
    <x v="2"/>
    <s v="Ribavirine"/>
    <d v="2023-06-28T00:00:00"/>
  </r>
  <r>
    <x v="23"/>
    <x v="1"/>
    <s v="2022-02-10"/>
    <s v="Hyqvia 100 mg/ml , solution pour perfusion par voie sous-cutanée"/>
    <s v="2020-12-09"/>
    <s v="HYQVIA 100 mg/ml, solution pour perfusion par voie sous-cutanée"/>
    <x v="0"/>
    <x v="2"/>
    <s v="Immunoglobuline humaine normale"/>
    <d v="2023-06-28T00:00:00"/>
  </r>
  <r>
    <x v="23"/>
    <x v="1"/>
    <s v="2022-02-09"/>
    <s v="Benzoate de Sodium AP-HP 1 g - 10 mL , solution à diluer pour perfusion"/>
    <s v="2022-02-09"/>
    <s v="BENZOATE de Sodium AP-HP 1 g - 10 mL, solution à diluer pour perfusion"/>
    <x v="5"/>
    <x v="2"/>
    <s v="Benzoate de sodium"/>
    <d v="2023-06-28T00:00:00"/>
  </r>
  <r>
    <x v="23"/>
    <x v="1"/>
    <s v="2022-02-09"/>
    <s v="Tegeline 50 mg/mL , poudre et solvant pour solution pour perfusion, format 2,5 g"/>
    <s v=""/>
    <s v="TEGELINE 50 mg/mL, poudre et solvant pour solution pour perfusion, format 2,5 g"/>
    <x v="0"/>
    <x v="2"/>
    <s v="Immunoglobuline humaine normale"/>
    <d v="2023-06-28T00:00:00"/>
  </r>
  <r>
    <x v="23"/>
    <x v="2"/>
    <s v="2022-02-08"/>
    <s v="Topotecan Hospira 4 mg/4ml , solution à diluer pour perfusion"/>
    <s v=""/>
    <s v="TOPOTECAN HOSPIRA 4 mg/4ml, solution à diluer pour perfusion"/>
    <x v="6"/>
    <x v="2"/>
    <s v="Topotécane (chlorhydrate de)"/>
    <d v="2023-06-28T00:00:00"/>
  </r>
  <r>
    <x v="23"/>
    <x v="0"/>
    <s v="2022-02-04"/>
    <s v="Erwinase 10 000 UI/flacon , poudre pour solution pour injection - Arrêt de distribution"/>
    <s v=""/>
    <s v="ERWINASE 10 000 UI/flacon, poudre pour solution pour injection"/>
    <x v="6"/>
    <x v="2"/>
    <s v="L-asparaginase"/>
    <d v="2023-06-28T00:00:00"/>
  </r>
  <r>
    <x v="23"/>
    <x v="1"/>
    <s v="2022-02-04"/>
    <s v="Nalador 500 microgrammes , lyophilisat pour usage parentéral"/>
    <s v="2022-02-04"/>
    <s v="NALADOR 500 microgrammes, lyophilisat pour usage parentéral"/>
    <x v="11"/>
    <x v="2"/>
    <s v="Sulprostone"/>
    <d v="2023-06-28T00:00:00"/>
  </r>
  <r>
    <x v="23"/>
    <x v="1"/>
    <s v="2022-02-03"/>
    <s v="Methotrexate Mylan , solution injectable"/>
    <s v="2022-02-03"/>
    <s v="METHOTREXATE Mylan, solution injectable"/>
    <x v="6"/>
    <x v="2"/>
    <s v="Méthotrexate"/>
    <d v="2023-06-28T00:00:00"/>
  </r>
  <r>
    <x v="23"/>
    <x v="2"/>
    <s v="2022-02-02"/>
    <s v="Iodure (131I) de sodium pour therapie curiumpharma , gélule"/>
    <s v=""/>
    <s v="IODURE (131I) de sodium pour therapie curiumpharma, gélule"/>
    <x v="1"/>
    <x v="2"/>
    <s v="Iodure (131I) de sodium"/>
    <d v="2023-06-28T00:00:00"/>
  </r>
  <r>
    <x v="23"/>
    <x v="1"/>
    <s v="2022-02-01"/>
    <s v="Trandate 5 mg/ml , solution injectable"/>
    <s v="2022-02-01"/>
    <s v="TRANDATE 5 mg/ml, solution injectable"/>
    <x v="3"/>
    <x v="2"/>
    <s v="Labétalol (chlorhydrate de)"/>
    <d v="2023-06-28T00:00:00"/>
  </r>
  <r>
    <x v="23"/>
    <x v="1"/>
    <s v="2022-01-27"/>
    <s v="Tubertest,  solution injectable Dérivé protéinique purifié de tuberculine"/>
    <s v="2022-01-27"/>
    <s v="TUBERTEST, solution injectable Dérivé protéinique purifié de tuberculine"/>
    <x v="1"/>
    <x v="2"/>
    <s v="Tuberculine purifiée"/>
    <d v="2023-06-28T00:00:00"/>
  </r>
  <r>
    <x v="23"/>
    <x v="1"/>
    <s v="2022-01-25"/>
    <s v="Colchimax , comprimé pelliculé sécable"/>
    <s v=""/>
    <s v="COLCHIMAX, comprimé pelliculé sécable"/>
    <x v="10"/>
    <x v="2"/>
    <s v="Colchicine/Opium/Tiémonium méthylsulfate"/>
    <d v="2023-06-28T00:00:00"/>
  </r>
  <r>
    <x v="23"/>
    <x v="2"/>
    <s v="2022-01-20"/>
    <s v="Zithromax 250 mg, Zithromax 40mg/mL enfant, poudre pour suspension buvable, Azithromycine 250 mg et 500 mg"/>
    <s v=""/>
    <s v="ZITHROMAX 250 mg, Zithromax 40mg/mL enfant, poudre pour suspension buvable, Azithromycine 250 mg et 500 mg"/>
    <x v="0"/>
    <x v="2"/>
    <s v="Azithromycine"/>
    <d v="2023-06-28T00:00:00"/>
  </r>
  <r>
    <x v="23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6-28T00:00:00"/>
  </r>
  <r>
    <x v="23"/>
    <x v="1"/>
    <s v="2022-01-20"/>
    <s v="Pentacarinat 300 mg , poudre pour aérosol et pour usage parentéral"/>
    <s v="2021-05-25"/>
    <s v="PENTACARINAT 300 mg, poudre pour aérosol et pour usage parentéral"/>
    <x v="9"/>
    <x v="2"/>
    <s v="Pentamidine (isétionate de) "/>
    <d v="2023-06-28T00:00:00"/>
  </r>
  <r>
    <x v="23"/>
    <x v="2"/>
    <s v="2022-01-18"/>
    <s v="Vincristine 1 mg/ml , solution injectable - EG Labo : Oncovin 1 mg, solution injectable - TEVA Santé : Vincristine Teva 1 mg/ml solution injectable - Pfizer :  Vincristine Hospira 2 mg/2 ml, solution injectable"/>
    <s v=""/>
    <s v="VINCRISTINE 1 mg/ml, solution injectable - EG Labo : Oncovin 1 mg, solution injectable - TEVA Santé : Vincristine Teva 1 mg/ml solution injectable - Pfizer :  Vincristine Hospira 2 mg/2 ml, solution injectable"/>
    <x v="6"/>
    <x v="2"/>
    <s v="Vincristine"/>
    <d v="2023-06-28T00:00:00"/>
  </r>
  <r>
    <x v="23"/>
    <x v="2"/>
    <s v="2022-01-17"/>
    <s v="Nulojix 250 mg , poudre pour solution à diluer pour perfusion"/>
    <s v=""/>
    <s v="NULOJIX 250 mg, poudre pour solution à diluer pour perfusion"/>
    <x v="6"/>
    <x v="2"/>
    <s v="Bélatacept"/>
    <d v="2023-06-28T00:00:00"/>
  </r>
  <r>
    <x v="23"/>
    <x v="1"/>
    <s v="2022-01-17"/>
    <s v="Lymecycline Arrow 408 mg  (équivalent à 300 mg de tétracycline base), gélule"/>
    <s v="2022-01-17"/>
    <s v="LYMECYCLINE ARROW 408 mg  (équivalent à 300 mg de tétracycline base), gélule"/>
    <x v="0"/>
    <x v="2"/>
    <s v="Lymécycline"/>
    <d v="2023-06-28T00:00:00"/>
  </r>
  <r>
    <x v="23"/>
    <x v="1"/>
    <s v="2022-01-17"/>
    <s v="Chlorure de magnesium 10 pour cent (1 g/10 ml) Lavoisier , solution injectable (I.V.) en ampoule – ampoule verre de 10 ml"/>
    <s v="2022-01-10"/>
    <s v="CHLORURE DE MAGNESIUM 10 POUR CENT (1 g/10 ml) LAVOISIER, solution injectable (I.V.) en ampoule – ampoule verre de 10 ml"/>
    <x v="7"/>
    <x v="2"/>
    <s v="Chlorure de magnésium"/>
    <d v="2023-06-28T00:00:00"/>
  </r>
  <r>
    <x v="23"/>
    <x v="1"/>
    <s v="2022-01-14"/>
    <s v="Kevzara 150 mg , solution injectable en seringue préremplie"/>
    <s v="2022-01-14"/>
    <s v="KEVZARA 150 mg, solution injectable en seringue préremplie"/>
    <x v="6"/>
    <x v="2"/>
    <s v="Sarilumab"/>
    <d v="2023-06-28T00:00:00"/>
  </r>
  <r>
    <x v="23"/>
    <x v="1"/>
    <s v="2022-01-14"/>
    <s v="Morphine (chlorhydrate) Lavoisier 20 mg/ml , solution injectable"/>
    <s v="2022-01-14"/>
    <s v="MORPHINE (SULFATE) LAVOISIER 20 mg/ml, solution injectable"/>
    <x v="5"/>
    <x v="2"/>
    <s v="Morphine (sulfate)"/>
    <d v="2023-06-28T00:00:00"/>
  </r>
  <r>
    <x v="23"/>
    <x v="1"/>
    <s v="2022-01-14"/>
    <s v="Morphine (sulfate) Lavoisier 50 mg/ml , solution injectable"/>
    <s v="2022-01-14"/>
    <s v="MORPHINE (SULFATE) LAVOISIER 50 mg/ml, solution injectable"/>
    <x v="5"/>
    <x v="2"/>
    <s v="Morphine (sulfate)"/>
    <d v="2023-06-28T00:00:00"/>
  </r>
  <r>
    <x v="23"/>
    <x v="1"/>
    <s v="2022-01-10"/>
    <s v="Gardenal 50 mg, comprimé , boîte de 30 comprimés"/>
    <s v="2022-01-10"/>
    <s v="GARDENAL 50 mg, comprimé, boîte de 30 comprimés"/>
    <x v="5"/>
    <x v="2"/>
    <s v="Phénobarbital sodique"/>
    <d v="2023-06-28T00:00:00"/>
  </r>
  <r>
    <x v="23"/>
    <x v="0"/>
    <s v="2022-01-04"/>
    <s v="PROPRANOLOL ACETLAB 5 mg/5 mL , solution injectable"/>
    <s v="2022-06-01"/>
    <s v="PROPRANOLOL ACETLAB 5 mg/5 mL, solution injectable"/>
    <x v="3"/>
    <x v="2"/>
    <s v="Propranolol"/>
    <d v="2023-06-28T00:00:00"/>
  </r>
  <r>
    <x v="23"/>
    <x v="2"/>
    <s v="2022-01-03"/>
    <s v="RESPREEZA® , poudre et solvant pour solution injectable/perfusion"/>
    <s v=""/>
    <s v="RESPREEZA 1000 mg, 4000 mg, 5000 mg, poudre et solvant pour solution injectable/perfusion"/>
    <x v="7"/>
    <x v="2"/>
    <s v="Alpha-1 antitrypsine"/>
    <d v="2023-06-28T00:00:00"/>
  </r>
  <r>
    <x v="23"/>
    <x v="2"/>
    <s v="2021-12-24"/>
    <s v="THERASOLV 100 000 UI , poudre pour solution injectable/pour perfusion"/>
    <s v=""/>
    <s v="THERASOLV 100 000 UI, poudre pour solution injectable/pour perfusion"/>
    <x v="7"/>
    <x v="2"/>
    <s v="Urokinase"/>
    <d v="2023-06-28T00:00:00"/>
  </r>
  <r>
    <x v="23"/>
    <x v="1"/>
    <s v="2021-12-22"/>
    <s v="CELESTENE CHRONODOSE 5,70 mg/ml , suspension injectable"/>
    <s v=""/>
    <s v="CELESTENE CHRONODOSE 5,70 mg/ml, suspension injectable"/>
    <x v="2"/>
    <x v="2"/>
    <s v="Bétaméthasone"/>
    <d v="2023-06-28T00:00:00"/>
  </r>
  <r>
    <x v="23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6-28T00:00:00"/>
  </r>
  <r>
    <x v="23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6-28T00:00:00"/>
  </r>
  <r>
    <x v="23"/>
    <x v="0"/>
    <s v="2021-12-06"/>
    <s v="ALYOSTAL VENIN DE GUEPE VESPULA 110 microgrammes, ALYOSTAL VENIN DE GUEPE VESPULA 550 microgrammes , poudre et solvant pour solution injectable"/>
    <s v="2021-09-01"/>
    <s v="ALYOSTAL VENIN DE GUEPE VESPULA 110 et 550 microgrammes, poudre et solvant pour solution injectable"/>
    <x v="1"/>
    <x v="2"/>
    <s v="Guêpe Polistes (venin de)"/>
    <d v="2023-06-28T00:00:00"/>
  </r>
  <r>
    <x v="23"/>
    <x v="1"/>
    <s v="2021-11-30"/>
    <s v="ALFALASTIN 33,33 mg/ml , poudre et solvant pour solution injectable"/>
    <s v="2021-11-29"/>
    <s v="ALFALASTIN 33,33 mg/ml , poudre et solvant pour solution injectable"/>
    <x v="7"/>
    <x v="2"/>
    <s v="Alpha-1 antitrypsine"/>
    <d v="2023-06-28T00:00:00"/>
  </r>
  <r>
    <x v="23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6-28T00:00:00"/>
  </r>
  <r>
    <x v="23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6-28T00:00:00"/>
  </r>
  <r>
    <x v="23"/>
    <x v="1"/>
    <s v="2021-11-29"/>
    <s v="PROGESTERONE RETARD PHARLON 500 mg/2 ml , solution injectable IM en ampoule"/>
    <s v="2021-11-29"/>
    <s v="PROGESTERONE RETARD PHARLON 500 mg/2 ml, solution injectable IM en ampoule"/>
    <x v="11"/>
    <x v="2"/>
    <s v="Progestérone"/>
    <d v="2023-06-28T00:00:00"/>
  </r>
  <r>
    <x v="23"/>
    <x v="1"/>
    <s v="2021-11-23"/>
    <s v="ISENTRESS 100 mg , granulés pour suspension buvable"/>
    <s v="2021-09-01"/>
    <s v="ISENTRESS 100 mg, granulés pour suspension buvable"/>
    <x v="0"/>
    <x v="2"/>
    <s v="Raltégravir"/>
    <d v="2023-06-28T00:00:00"/>
  </r>
  <r>
    <x v="23"/>
    <x v="2"/>
    <s v="2021-11-19"/>
    <s v="TIGREAT 2,5 mg , comprimés pelliculés"/>
    <s v=""/>
    <s v="TIGREAT 2,5 mg, comprimés pelliculés"/>
    <x v="0"/>
    <x v="2"/>
    <s v="Tigécycline"/>
    <d v="2023-06-28T00:00:00"/>
  </r>
  <r>
    <x v="23"/>
    <x v="1"/>
    <s v="2021-11-18"/>
    <s v="VORICONAZOLE OHRE PHARMA 200 mg , poudre pour solution pour perfusion"/>
    <s v="2021-10-01"/>
    <s v="VORICONAZOLE OHRE PHARMA 200 mg, poudre pour solution pour perfusion"/>
    <x v="0"/>
    <x v="2"/>
    <s v="Voriconazole"/>
    <d v="2023-06-28T00:00:00"/>
  </r>
  <r>
    <x v="23"/>
    <x v="2"/>
    <s v="2021-11-18"/>
    <s v="BRICANYL 0,5 mg/1 ml , solution injectable en ampoule"/>
    <s v=""/>
    <s v="BRICANYL 0,5 mg/1 ml, solution injectable en ampoule"/>
    <x v="12"/>
    <x v="2"/>
    <s v="Terbutaline"/>
    <d v="2023-06-28T00:00:00"/>
  </r>
  <r>
    <x v="23"/>
    <x v="2"/>
    <s v="2021-11-08"/>
    <s v="NOVORAPID PUMPCART 100 unités/ml , solution injectable en cartouche"/>
    <s v=""/>
    <s v="NOVORAPID PUMPCART 100 unités/ml, solution injectable en cartouche"/>
    <x v="8"/>
    <x v="2"/>
    <s v="Insuline (Aspartate)"/>
    <d v="2023-06-28T00:00:00"/>
  </r>
  <r>
    <x v="23"/>
    <x v="2"/>
    <s v="2021-11-05"/>
    <s v="SOLUPRED 5 mg et 20 mg , comprimé orodispersible"/>
    <s v=""/>
    <s v="SOLUPRED 5 mg et 20 mg, comprimé orodispersible"/>
    <x v="2"/>
    <x v="2"/>
    <s v="Prednisolone"/>
    <d v="2023-06-28T00:00:00"/>
  </r>
  <r>
    <x v="23"/>
    <x v="2"/>
    <s v="2021-11-05"/>
    <s v="PREDNISOLONE SANDOZ 20 mg , comprimé orodispersible"/>
    <s v=""/>
    <s v="PREDNISOLONE SANDOZ 20 mg, comprimé orodispersible"/>
    <x v="2"/>
    <x v="2"/>
    <s v="Prednisolone (métasulfobenzoate sodique de)"/>
    <d v="2023-06-28T00:00:00"/>
  </r>
  <r>
    <x v="23"/>
    <x v="2"/>
    <s v="2021-11-05"/>
    <s v="PREDNISOLONE BIOGARAN 20 mg , comprimé orodispersible"/>
    <s v=""/>
    <s v="PREDNISOLONE BIOGARAN 20 mg, comprimé orodispersible"/>
    <x v="2"/>
    <x v="2"/>
    <s v="Prednisolone (métasulfobenzoate sodique de)"/>
    <d v="2023-06-28T00:00:00"/>
  </r>
  <r>
    <x v="23"/>
    <x v="1"/>
    <s v="2021-11-02"/>
    <s v="SCOPOLAMINE COOPER 0,5 mg/2 ml , solution injectable"/>
    <s v="2021-10-29"/>
    <s v="SCOPOLAMINE COOPER 0,5 mg/2 ml, solution injectable"/>
    <x v="8"/>
    <x v="2"/>
    <s v="Scopolamine"/>
    <d v="2023-06-28T00:00:00"/>
  </r>
  <r>
    <x v="23"/>
    <x v="1"/>
    <s v="2021-10-29"/>
    <s v="ACLOTINE 100 UI/mL , poudre et solvant pour solution injectable, format 1000 UI"/>
    <s v="2021-06-01"/>
    <s v="ACLOTINE 100 UI/mL , poudre et solvant pour solution injectable, format 1000 UI"/>
    <x v="7"/>
    <x v="2"/>
    <s v="Antithrombine humaine"/>
    <d v="2023-06-28T00:00:00"/>
  </r>
  <r>
    <x v="23"/>
    <x v="0"/>
    <s v="2021-10-28"/>
    <s v="RIFADINE 300 mg, gélule"/>
    <s v=""/>
    <s v="RIFADINE 300 mg, gélule"/>
    <x v="0"/>
    <x v="2"/>
    <s v="Rifampicine sodique"/>
    <d v="2023-06-28T00:00:00"/>
  </r>
  <r>
    <x v="23"/>
    <x v="1"/>
    <s v="2021-10-27"/>
    <s v="ALENDRONATE 10 mg , comprimé"/>
    <s v="2021-10-27"/>
    <s v="ALENDRONATE 10 mg, comprimé"/>
    <x v="10"/>
    <x v="2"/>
    <s v="Acide alendronique"/>
    <d v="2023-06-28T00:00:00"/>
  </r>
  <r>
    <x v="23"/>
    <x v="1"/>
    <s v="2021-10-21"/>
    <s v="RESITUNE 100 mg  Comprimé gastro-résistant Flacon de 30 et Flacon de 90"/>
    <s v="2021-10-21"/>
    <s v="RESITUNE 100 mg  Comprimé gastro-résistant Flacon de 30 et Flacon de 90"/>
    <x v="7"/>
    <x v="2"/>
    <s v="Acide acétylsalicylique"/>
    <d v="2023-06-28T00:00:00"/>
  </r>
  <r>
    <x v="23"/>
    <x v="1"/>
    <s v="2021-10-21"/>
    <s v="RESITUNE 75 mg  Comprimé gastro-résistant Flacon de 30 et Flacon de 90"/>
    <s v="2021-10-21"/>
    <s v="RESITUNE 75 mg  Comprimé gastro-résistant Flacon de 30 et Flacon de 90"/>
    <x v="7"/>
    <x v="2"/>
    <s v="Acide acétylsalicylique"/>
    <d v="2023-06-28T00:00:00"/>
  </r>
  <r>
    <x v="23"/>
    <x v="2"/>
    <s v="2021-10-21"/>
    <s v="VYNDAQEL 61 mg , capsule molle"/>
    <s v=""/>
    <s v="VYNDAQEL 61 mg, capsule molle"/>
    <x v="5"/>
    <x v="2"/>
    <s v="Tafamidis"/>
    <d v="2023-06-28T00:00:00"/>
  </r>
  <r>
    <x v="23"/>
    <x v="1"/>
    <s v="2021-10-20"/>
    <s v="PARLODEL 5 mg, gélule et PARLODEL 10 mg, gélule"/>
    <s v="2021-10-04"/>
    <s v="PARLODEL 5 mg, gélule et PARLODEL 10 mg, gélule"/>
    <x v="5"/>
    <x v="2"/>
    <s v="Bromocriptine (mésilate de)"/>
    <d v="2023-06-28T00:00:00"/>
  </r>
  <r>
    <x v="23"/>
    <x v="1"/>
    <s v="2021-10-19"/>
    <s v="BARACLUDE 1 mg , comprimé pelliculé"/>
    <s v="2021-10-19"/>
    <s v="BARACLUDE 1 mg, comprimé pelliculé"/>
    <x v="0"/>
    <x v="2"/>
    <s v="Entécavir"/>
    <d v="2023-06-28T00:00:00"/>
  </r>
  <r>
    <x v="23"/>
    <x v="1"/>
    <s v="2021-10-18"/>
    <s v="FIRMAGON 80 mg , poudre et solvant pour solution injectable"/>
    <s v="2021-10-18"/>
    <s v="FIRMAGON 80 mg, poudre et solvant pour solution injectable"/>
    <x v="6"/>
    <x v="2"/>
    <s v="Dégarélix"/>
    <d v="2023-06-28T00:00:00"/>
  </r>
  <r>
    <x v="23"/>
    <x v="1"/>
    <s v="2021-10-08"/>
    <s v="DEPAKOTE 250 mg et 500 mg , comprimé gastro-résistant"/>
    <s v="2021-07-01"/>
    <s v="DEPAKOTE 250 mg et 500 mg, comprimé gastro-résistant"/>
    <x v="5"/>
    <x v="2"/>
    <s v="Acide valproïque"/>
    <d v="2023-06-28T00:00:00"/>
  </r>
  <r>
    <x v="23"/>
    <x v="1"/>
    <s v="2021-10-04"/>
    <s v="GARDENAL 100 mg , comprimé"/>
    <s v=""/>
    <s v="GARDENAL 100 mg, comprimé"/>
    <x v="5"/>
    <x v="2"/>
    <s v="Phénobarbital sodique"/>
    <d v="2023-06-28T00:00:00"/>
  </r>
  <r>
    <x v="23"/>
    <x v="1"/>
    <s v="2021-10-01"/>
    <s v="FROVATRIPTAN TEVA 2,5 mg,  comprimé pelliculé"/>
    <s v="2021-10-01"/>
    <s v="FROVATRIPTAN TEVA 2,5 mg,  comprimé pelliculé"/>
    <x v="5"/>
    <x v="2"/>
    <s v="Frovatriptan"/>
    <d v="2023-06-28T00:00:00"/>
  </r>
  <r>
    <x v="23"/>
    <x v="1"/>
    <s v="2021-10-01"/>
    <s v="HEPARINE CHOAY 25 000 UI/5 ml  solution injectable IV"/>
    <s v="2021-07-23"/>
    <s v="HEPARINE Choay 25 000 UI/5 ml  solution injectable"/>
    <x v="7"/>
    <x v="2"/>
    <s v="Héparine sodique"/>
    <d v="2023-06-28T00:00:00"/>
  </r>
  <r>
    <x v="23"/>
    <x v="1"/>
    <s v="2021-09-28"/>
    <s v="ZYPADHERA 210 mg , poudre et solvant pour suspension injectable à libération prolongée"/>
    <s v="2021-09-28"/>
    <s v="ZYPADHERA 210 mg, poudre et solvant pour suspension injectable à libération prolongée"/>
    <x v="5"/>
    <x v="2"/>
    <s v="Olanzapine"/>
    <d v="2023-06-28T00:00:00"/>
  </r>
  <r>
    <x v="23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6-28T00:00:00"/>
  </r>
  <r>
    <x v="23"/>
    <x v="1"/>
    <s v="2021-09-24"/>
    <s v="VORICONAZOLE ARROW 200 mg  poudre pour solution pour perfusion"/>
    <s v="2021-08-27"/>
    <s v="VORICONAZOLE ARROW 200 mg  poudre pour solution pour perfusion"/>
    <x v="0"/>
    <x v="2"/>
    <s v="Voriconazole"/>
    <d v="2023-06-28T00:00:00"/>
  </r>
  <r>
    <x v="23"/>
    <x v="1"/>
    <s v="2021-09-23"/>
    <s v="ZYPADHERA 405 mg , poudre et solvant pour suspension injectable à libération prolongée"/>
    <s v="2021-09-16"/>
    <s v="ZYPADHERA 405 mg, poudre et solvant pour suspension injectable à libération prolongée"/>
    <x v="5"/>
    <x v="2"/>
    <s v="Olanzapine"/>
    <d v="2023-06-28T00:00:00"/>
  </r>
  <r>
    <x v="23"/>
    <x v="1"/>
    <s v="2021-09-23"/>
    <s v="ZYPADHERA 300 mg , poudre et solvant pour suspension injectable à libération prolongée"/>
    <s v="2021-09-16"/>
    <s v="ZYPADHERA 300 mg, poudre et solvant pour suspension injectable à libération prolongée"/>
    <x v="5"/>
    <x v="2"/>
    <s v="Olanzapine"/>
    <d v="2023-06-28T00:00:00"/>
  </r>
  <r>
    <x v="23"/>
    <x v="1"/>
    <s v="2021-09-03"/>
    <s v="ACIDE ACETYLSALICYLIQUE MYLAN 100 mg , comprimé gastro-résistant"/>
    <s v="2021-04-13"/>
    <s v="ACIDE ACETYLSALICYLIQUE MYLAN 100 mg , comprimé gastro-résistant"/>
    <x v="7"/>
    <x v="2"/>
    <s v="Acide acétylsalicylique"/>
    <d v="2023-06-28T00:00:00"/>
  </r>
  <r>
    <x v="23"/>
    <x v="1"/>
    <s v="2021-09-03"/>
    <s v="ADIAZINE 500 mg , comprimé"/>
    <s v="2020-06-08"/>
    <s v="ADIAZINE 500 mg , comprimé"/>
    <x v="0"/>
    <x v="2"/>
    <s v="Sulfadiazine"/>
    <d v="2023-06-28T00:00:00"/>
  </r>
  <r>
    <x v="23"/>
    <x v="1"/>
    <s v="2021-09-03"/>
    <s v="AMOXICILLINE/ACIDE CLAVULANIQUE PANPHARMA 500 mg/50 mg , AMOXICILLINE/ACIDE CLAVULANIQUE PANPHARMA 2 g/200 mg ADULTES , poudre pour solution injectable/pour perfusion (I.V.)"/>
    <s v="2021-03-03"/>
    <s v="AMOXICILLINE/ACIDE CLAVULANIQUE PANPHARMA 500 mg/50 mg , AMOXICILLINE/ACIDE CLAVULANIQUE PANPHARMA 2 g/200 mg ADULTES , poudre pour solution injectable/pour perfusion (I.V.)"/>
    <x v="0"/>
    <x v="2"/>
    <s v="Amoxicilline / acide clavulanique"/>
    <d v="2023-06-28T00:00:00"/>
  </r>
  <r>
    <x v="23"/>
    <x v="1"/>
    <s v="2021-09-03"/>
    <s v="ASPIRINE PROTECT 100 mg , comprimé gastro-résistant"/>
    <s v="2021-04-13"/>
    <s v="ASPIRINE PROTECT 100 mg, comprimé gastro-résistant"/>
    <x v="7"/>
    <x v="2"/>
    <s v="Acide acétylsalicylique"/>
    <d v="2023-06-28T00:00:00"/>
  </r>
  <r>
    <x v="23"/>
    <x v="1"/>
    <s v="2021-09-03"/>
    <s v="CYNOMEL 0,025 mg , comprimé sécable"/>
    <s v="2021-04-13"/>
    <s v="CYNOMEL 0,025 mg, comprimé sécable"/>
    <x v="2"/>
    <x v="2"/>
    <s v="Liothyronine sodique"/>
    <d v="2023-06-28T00:00:00"/>
  </r>
  <r>
    <x v="23"/>
    <x v="1"/>
    <s v="2021-09-03"/>
    <s v="DEPAMIDE 300 mg , comprimé pelliculé gastro-résistant"/>
    <s v="2020-09-22"/>
    <s v="DEPAMIDE 300 mg, comprimé pelliculé gastro-résistant"/>
    <x v="5"/>
    <x v="2"/>
    <s v="Valpromide"/>
    <d v="2023-06-28T00:00:00"/>
  </r>
  <r>
    <x v="23"/>
    <x v="1"/>
    <s v="2021-09-03"/>
    <s v="ESKAZOLE 400 mg, comprimé"/>
    <s v="2021-04-01"/>
    <s v="ESKAZOLE 400 mg, comprimé"/>
    <x v="9"/>
    <x v="2"/>
    <s v="Albendazole"/>
    <d v="2023-06-28T00:00:00"/>
  </r>
  <r>
    <x v="23"/>
    <x v="1"/>
    <s v="2021-09-03"/>
    <s v="LHRH FERRING 100 microgrammes/1 ml, solution injectable"/>
    <s v="2021-04-06"/>
    <s v="LHRH FERRING 100 microgrammes/1 ml, solution injectable"/>
    <x v="1"/>
    <x v="2"/>
    <s v="Acétate de gonadoréline"/>
    <d v="2023-06-28T00:00:00"/>
  </r>
  <r>
    <x v="23"/>
    <x v="1"/>
    <s v="2021-09-03"/>
    <s v="PIPERACILLINE PANPHARMA 1 g et 4 g , poudre pour solution injectable (I.M., I.V.)"/>
    <s v="2020-07-24"/>
    <s v="PIPERACILLINE PANPHARMA 1 g et 4 g, poudre pour solution injectable (I.M., I.V.)"/>
    <x v="0"/>
    <x v="2"/>
    <s v="Pipéracilline"/>
    <d v="2023-06-28T00:00:00"/>
  </r>
  <r>
    <x v="23"/>
    <x v="1"/>
    <s v="2021-09-03"/>
    <s v="TALOXA  600 mg comprimé, TALOXA 600 mg/5 ml suspension buvable"/>
    <s v="2020-02-27"/>
    <s v="TALOXA  600 mg comprimé, TALOXA 600 mg/5 ml suspension buvable"/>
    <x v="5"/>
    <x v="2"/>
    <s v="Felbamate"/>
    <d v="2023-06-28T00:00:00"/>
  </r>
  <r>
    <x v="23"/>
    <x v="1"/>
    <s v="2021-09-03"/>
    <s v="SPOTOF 500 mg comprimé pelliculé et EXACYL 500mg  comprimé pelliculé"/>
    <s v="2021-04-21"/>
    <s v="SPOTOF 500 mg comprimé pelliculé et EXACYL 500mg  comprimé pelliculé"/>
    <x v="7"/>
    <x v="2"/>
    <s v="Tranexamique (acide)"/>
    <d v="2023-06-28T00:00:00"/>
  </r>
  <r>
    <x v="23"/>
    <x v="1"/>
    <s v="2021-09-03"/>
    <s v="CYAMEMAZINE 25 mg, comprimé pelliculé sécable (Spécialités à base de)"/>
    <s v="2021-04-16"/>
    <s v="CYAMEMAZINE 25 mg, comprimé pelliculé sécable (Spécialités à base de)"/>
    <x v="5"/>
    <x v="2"/>
    <s v="Cyamémazine"/>
    <d v="2023-06-28T00:00:00"/>
  </r>
  <r>
    <x v="23"/>
    <x v="1"/>
    <s v="2021-09-03"/>
    <s v="PROVAMES 2 mg  comprimé pelliculé"/>
    <s v="2021-04-16"/>
    <s v="PROVAMES 2 mg  comprimé pelliculé"/>
    <x v="11"/>
    <x v="2"/>
    <s v="Estradiol hémihydraté"/>
    <d v="2023-06-28T00:00:00"/>
  </r>
  <r>
    <x v="23"/>
    <x v="1"/>
    <s v="2021-09-03"/>
    <s v="AMMONAPS 500 mg , comprimé"/>
    <s v="2021-05-12"/>
    <s v="AMMONAPS 500 mg, comprimé"/>
    <x v="8"/>
    <x v="2"/>
    <s v="Phénylbutyrate de sodium"/>
    <d v="2023-06-28T00:00:00"/>
  </r>
  <r>
    <x v="23"/>
    <x v="1"/>
    <s v="2021-09-03"/>
    <s v="PARLODEL 2,5 mg  comprimé sécable"/>
    <s v="2021-08-02"/>
    <s v="PARLODEL 2,5 mg  comprimé sécable"/>
    <x v="11"/>
    <x v="2"/>
    <s v="Bromocriptine"/>
    <d v="2023-06-28T00:00:00"/>
  </r>
  <r>
    <x v="23"/>
    <x v="1"/>
    <s v="2021-08-30"/>
    <s v="DAPTOMYCINE ACCORD 350 mg , poudre pour solution injectable/pour perfusion"/>
    <s v="2021-08-16"/>
    <s v="DAPTOMYCINE ACCORD 350 mg, poudre pour solution injectable/pour perfusion"/>
    <x v="0"/>
    <x v="2"/>
    <s v="Daptomycine"/>
    <d v="2023-06-28T00:00:00"/>
  </r>
  <r>
    <x v="23"/>
    <x v="1"/>
    <s v="2021-08-27"/>
    <s v="VABOREM 1g/1g , poudre pour solution à diluer pour perfusion"/>
    <s v="2021-08-26"/>
    <s v="VABOREM 1g/1g, poudre pour solution à diluer pour perfusion"/>
    <x v="0"/>
    <x v="2"/>
    <s v="Méropénem/Vaborbactam"/>
    <d v="2023-06-28T00:00:00"/>
  </r>
  <r>
    <x v="23"/>
    <x v="1"/>
    <s v="2021-08-24"/>
    <s v="TALZENNA 1 mg, gélule - TALZENNA 0.5 mg, gélule"/>
    <s v="2021-08-24"/>
    <s v="TALZENNA 1 mg, gélule - TALZENNA 0.5 mg, gélule"/>
    <x v="6"/>
    <x v="2"/>
    <s v="Talazoparib"/>
    <d v="2023-06-28T00:00:00"/>
  </r>
  <r>
    <x v="23"/>
    <x v="2"/>
    <s v="2021-08-20"/>
    <s v="TARKA LP 240 mg/2 mg , comprimé pelliculé à libération prolongée"/>
    <s v=""/>
    <s v="TARKA LP 240 mg/2 mg, comprimé pelliculé à libération prolongée"/>
    <x v="3"/>
    <x v="2"/>
    <s v="Trandolapril/Vérapamil"/>
    <d v="2023-06-28T00:00:00"/>
  </r>
  <r>
    <x v="23"/>
    <x v="2"/>
    <s v="2021-08-20"/>
    <s v="TARKA LP 240 mg/4 mg , comprimé pelliculé à libération prolongée"/>
    <s v=""/>
    <s v="TARKA LP 240 mg/4 mg, comprimé pelliculé à libération prolongée"/>
    <x v="3"/>
    <x v="2"/>
    <s v="Trandolapril/Vérapamil"/>
    <d v="2023-06-28T00:00:00"/>
  </r>
  <r>
    <x v="23"/>
    <x v="1"/>
    <s v="2021-08-18"/>
    <s v="LAROSCORBINE 1g/5ml , solution injectable"/>
    <s v="2021-08-18"/>
    <s v="LAROSCORBINE 1g/5ml, solution injectable"/>
    <x v="8"/>
    <x v="2"/>
    <s v="Acide ascorbique"/>
    <d v="2023-06-28T00:00:00"/>
  </r>
  <r>
    <x v="23"/>
    <x v="1"/>
    <s v="2021-08-16"/>
    <s v="LEVODOPA CARBIDOPA TEVA 100 mg/10 mg , comprimé sécable"/>
    <s v="2021-05-03"/>
    <s v="LEVODOPA CARBIDOPA TEVA 100 mg/10 mg, comprimé sécable"/>
    <x v="5"/>
    <x v="2"/>
    <s v="Lévodopa / bensérazide base"/>
    <d v="2023-06-28T00:00:00"/>
  </r>
  <r>
    <x v="23"/>
    <x v="0"/>
    <s v="2021-08-16"/>
    <s v="DIPENTUM  250 mg comprimé et DIPENTUM 500 mg comprimé"/>
    <s v=""/>
    <s v="DIPENTUM  250 mg comprimé et DIPENTUM 500 mg comprimé"/>
    <x v="8"/>
    <x v="2"/>
    <s v="Olsalazine sodique"/>
    <d v="2023-06-28T00:00:00"/>
  </r>
  <r>
    <x v="23"/>
    <x v="1"/>
    <s v="2021-08-13"/>
    <s v="EMEND 125 mg , poudre pour suspension buvable"/>
    <s v="2021-08-13"/>
    <s v="EMEND 125 mg"/>
    <x v="8"/>
    <x v="2"/>
    <s v="Aprépitant"/>
    <d v="2023-06-28T00:00:00"/>
  </r>
  <r>
    <x v="23"/>
    <x v="2"/>
    <s v="2021-08-13"/>
    <s v="TARKA LP 180 mg/2 mg , comprimé pelliculé à libération prolongée"/>
    <s v=""/>
    <s v="TARKA LP 180 mg/2 mg, comprimé pelliculé à libération prolongée"/>
    <x v="3"/>
    <x v="2"/>
    <s v="Trandolapril/Vérapamil"/>
    <d v="2023-06-28T00:00:00"/>
  </r>
  <r>
    <x v="23"/>
    <x v="2"/>
    <s v="2021-08-12"/>
    <s v="INFRACYANINE 25 mg/10 ml , poudre et solvant pour solution injectable"/>
    <s v=""/>
    <s v="INFRACYANINE 25 mg/10 ml, poudre et solvant pour solution injectable"/>
    <x v="1"/>
    <x v="2"/>
    <s v="Indocyanine verte"/>
    <d v="2023-06-28T00:00:00"/>
  </r>
  <r>
    <x v="23"/>
    <x v="1"/>
    <s v="2021-08-12"/>
    <s v="EXTENCILLINE 1,2 MUI et 2,4 MUI , poudre et solvant pour suspension injectable IM"/>
    <s v="2021-07-15"/>
    <s v="EXTENCILLINE 1,2 MUI et 2,4 MUI, poudre et solvant pour suspension injectable IM"/>
    <x v="0"/>
    <x v="2"/>
    <s v="Benzathine benzylpénicilline"/>
    <d v="2023-06-28T00:00:00"/>
  </r>
  <r>
    <x v="23"/>
    <x v="1"/>
    <s v="2021-08-09"/>
    <s v="ALKERAN 50 mg/10 ml , lyophilisat et solution pour usage parentéral (I.V.)"/>
    <s v="2021-08-02"/>
    <s v="ALKERAN 50 mg/10 ml, lyophilisat et solution pour usage parentéral (I.V.)"/>
    <x v="6"/>
    <x v="2"/>
    <s v="Melphalan (Chlorhydrate)"/>
    <d v="2023-06-28T00:00:00"/>
  </r>
  <r>
    <x v="23"/>
    <x v="1"/>
    <s v="2021-08-06"/>
    <s v="POLARAMINE 5 mg/1 ml , solution injectable"/>
    <s v="2021-08-02"/>
    <s v="POLARAMINE 5 mg/1 ml, solution injectable"/>
    <x v="12"/>
    <x v="2"/>
    <s v="Dexchlorphéniramine"/>
    <d v="2023-06-28T00:00:00"/>
  </r>
  <r>
    <x v="23"/>
    <x v="1"/>
    <s v="2021-08-06"/>
    <s v="NINLARO 2,3 mg , gélule"/>
    <s v="2021-07-31"/>
    <s v="NINLARO 2,3 mg, gélule"/>
    <x v="6"/>
    <x v="2"/>
    <s v="Ixazomib"/>
    <d v="2023-06-28T00:00:00"/>
  </r>
  <r>
    <x v="23"/>
    <x v="2"/>
    <s v="2021-08-04"/>
    <s v="KARDEGIC 160 mg , poudre pour solution buvable en sachet"/>
    <s v=""/>
    <s v="KARDEGIC 160 mg, poudre pour solution buvable en sachet"/>
    <x v="5"/>
    <x v="2"/>
    <s v="DL-lysine (acétylsalicylate de)"/>
    <d v="2023-06-28T00:00:00"/>
  </r>
  <r>
    <x v="23"/>
    <x v="3"/>
    <s v="2021-07-28"/>
    <s v="ACADIONE 250 mg , comprimé dragéifié"/>
    <s v=""/>
    <s v="ACADIONE 250 mg, comprimé dragéifié"/>
    <x v="10"/>
    <x v="2"/>
    <s v="Tiopronine"/>
    <d v="2023-06-28T00:00:00"/>
  </r>
  <r>
    <x v="23"/>
    <x v="0"/>
    <s v="2021-07-28"/>
    <s v="BELUSTINE 40 mg , gélule"/>
    <s v=""/>
    <s v="BELUSTINE 40 mg, gélule"/>
    <x v="6"/>
    <x v="2"/>
    <s v="Lomustine"/>
    <d v="2023-06-28T00:00:00"/>
  </r>
  <r>
    <x v="23"/>
    <x v="0"/>
    <s v="2021-07-20"/>
    <s v="TOMUDEX 2 mg , poudre pour solution pour perfusion"/>
    <s v=""/>
    <s v="TOMUDEX 2 mg, poudre pour solution pour perfusion"/>
    <x v="6"/>
    <x v="2"/>
    <s v="Raltitrexed"/>
    <d v="2023-06-28T00:00:00"/>
  </r>
  <r>
    <x v="23"/>
    <x v="1"/>
    <s v="2021-07-19"/>
    <s v="NOXAFIL 300 mg,  solution à diluer pour perfusion"/>
    <s v="2021-07-19"/>
    <s v="NOXAFIL 300 mg,  solution à diluer pour perfusion"/>
    <x v="0"/>
    <x v="2"/>
    <s v="Posaconazole"/>
    <d v="2023-06-28T00:00:00"/>
  </r>
  <r>
    <x v="23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6-28T00:00:00"/>
  </r>
  <r>
    <x v="23"/>
    <x v="0"/>
    <s v="2021-07-09"/>
    <s v="EXACYL 1 g/10 ml,  solution buvable"/>
    <s v=""/>
    <s v="EXACYL 1 g/10 ml,  solution buvable"/>
    <x v="7"/>
    <x v="2"/>
    <s v="Tranexamique (acide)"/>
    <d v="2023-06-28T00:00:00"/>
  </r>
  <r>
    <x v="23"/>
    <x v="1"/>
    <s v="2021-07-09"/>
    <s v="ETOMIDATE LIPURO 20 mg/10 ml , émulsion injectable"/>
    <s v="2021-07-09"/>
    <s v="ETOMIDATE LIPURO 20 mg/10 ml, émulsion injectable"/>
    <x v="5"/>
    <x v="2"/>
    <s v="Etomidate"/>
    <d v="2023-06-28T00:00:00"/>
  </r>
  <r>
    <x v="23"/>
    <x v="3"/>
    <s v="2021-06-28"/>
    <s v="MEXILETINE AP-HP 200 mg , gélule - Mise à disposition de NAMUSCLA 167 mg, gélule"/>
    <s v=""/>
    <s v="MEXILETINE AP-HP 200 mg, gélule - Mise à disposition de NAMUSCLA 167 mg, gélule"/>
    <x v="3"/>
    <x v="2"/>
    <s v="Mexilétine"/>
    <d v="2023-06-28T00:00:00"/>
  </r>
  <r>
    <x v="23"/>
    <x v="1"/>
    <s v="2021-06-25"/>
    <s v="PEDIAVEN AP-HP G20 , solution pour perfusion, poche bicompartimentée de 1000 ml"/>
    <s v="2021-06-25"/>
    <s v="PEDIAVEN AP-HP G20, solution pour perfusion, poche bicompartimentée de 1000 ml"/>
    <x v="7"/>
    <x v="2"/>
    <s v="Mélange nutritif"/>
    <d v="2023-06-28T00:00:00"/>
  </r>
  <r>
    <x v="23"/>
    <x v="1"/>
    <s v="2021-06-23"/>
    <s v="LEVOTHYROX 88, 112 et 137 microgrammes, comprimé sécable"/>
    <s v="2021-06-22"/>
    <s v="LEVOTHYROX 88, 112 et 137 microgrammes, comprimé sécable"/>
    <x v="2"/>
    <x v="2"/>
    <s v="Lévothyroxine sodique"/>
    <d v="2023-06-28T00:00:00"/>
  </r>
  <r>
    <x v="23"/>
    <x v="1"/>
    <s v="2021-06-17"/>
    <s v="TARGRETIN 75 mg , capsule molle"/>
    <s v="2021-06-17"/>
    <s v="TARGRETIN 75 mg, capsule molle"/>
    <x v="6"/>
    <x v="2"/>
    <s v="Bexarotène"/>
    <d v="2023-06-28T00:00:00"/>
  </r>
  <r>
    <x v="23"/>
    <x v="1"/>
    <s v="2021-06-07"/>
    <s v="TOBI  300 mg/5 ml,  solution pour inhalation par nébuliseur"/>
    <s v="2021-06-04"/>
    <s v="TOBI 300 mg/5 ml,  solution pour inhalation par nébuliseur"/>
    <x v="0"/>
    <x v="2"/>
    <s v="Tobramycine"/>
    <d v="2023-06-28T00:00:00"/>
  </r>
  <r>
    <x v="23"/>
    <x v="2"/>
    <s v="2021-06-04"/>
    <s v="Immunoglobuline humaine normale IV (à base de) –  Ig Vena 50mg/ml, solution pour perfusion IV-  INTRATECT 50mg/ml et 100mg/ml , solution pour perfusion IV"/>
    <s v=""/>
    <s v="IMMUNOGLOBULINE humaine normale IV (à base de) –  Ig Vena 50mg/ml, solution pour perfusion IV-  INTRATECT 50mg/ml et 100mg/ml, solution pour perfusion IV"/>
    <x v="0"/>
    <x v="2"/>
    <s v="Immunoglobuline humaine normale (IgG)"/>
    <d v="2023-06-28T00:00:00"/>
  </r>
  <r>
    <x v="23"/>
    <x v="3"/>
    <s v="2021-06-04"/>
    <s v="NEUROBLOC 5000 U/ml,  solution injectable"/>
    <s v=""/>
    <s v="NEUROBLOC 5000 U/ml,  solution injectable"/>
    <x v="10"/>
    <x v="2"/>
    <s v="Toxine botulique de type B"/>
    <d v="2023-06-28T00:00:00"/>
  </r>
  <r>
    <x v="23"/>
    <x v="1"/>
    <s v="2021-05-27"/>
    <s v="CIPROFLOXACINE ARROW 500mg  comprimé pelliculé"/>
    <s v=""/>
    <s v="CIPROFLOXACINE ARROW 500mg  comprimé pelliculé"/>
    <x v="0"/>
    <x v="2"/>
    <s v="Ciprofloxacine"/>
    <d v="2023-06-28T00:00:00"/>
  </r>
  <r>
    <x v="23"/>
    <x v="1"/>
    <s v="2021-05-21"/>
    <s v="UN-ALFA 2 microgrammes/1 ml , solution injectable IV en ampoule"/>
    <s v="2021-05-21"/>
    <s v="UN-ALFA 2 microgrammes/1 ml, solution injectable IV en ampoule"/>
    <x v="8"/>
    <x v="2"/>
    <s v="Alfacalcidol "/>
    <d v="2023-06-28T00:00:00"/>
  </r>
  <r>
    <x v="23"/>
    <x v="0"/>
    <s v="2021-05-19"/>
    <s v="SEMAP 20 mg , comprimé"/>
    <s v=""/>
    <s v="SEMAP 20 mg, comprimé"/>
    <x v="5"/>
    <x v="2"/>
    <s v="Penfluridol"/>
    <d v="2023-06-28T00:00:00"/>
  </r>
  <r>
    <x v="23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6-28T00:00:00"/>
  </r>
  <r>
    <x v="23"/>
    <x v="0"/>
    <s v="2021-05-07"/>
    <s v="URAPIDIL 100 mg/20 ml , solution injectable"/>
    <s v=""/>
    <s v="URAPIDIL 100 mg/20 ml, solution injectable"/>
    <x v="3"/>
    <x v="2"/>
    <s v="Uradipil"/>
    <d v="2023-06-28T00:00:00"/>
  </r>
  <r>
    <x v="23"/>
    <x v="3"/>
    <s v="2021-05-06"/>
    <s v="IOBENGUANE (131I) pour thérapie CIS bio international 370 MBq/mL , solution pour perfusion"/>
    <s v=""/>
    <s v="IOBENGUANE (131I) pour thérapie CIS bio international 370 MBq/mL, solution pour perfusion"/>
    <x v="1"/>
    <x v="2"/>
    <s v="Iobenguane (131I)"/>
    <d v="2023-06-28T00:00:00"/>
  </r>
  <r>
    <x v="23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6-28T00:00:00"/>
  </r>
  <r>
    <x v="23"/>
    <x v="0"/>
    <s v="2021-04-30"/>
    <s v="BLEOMYCINE BELLON 15 mg, poudre pour solution injectable"/>
    <s v=""/>
    <s v="BLEOMYCINE BELLON 15 mg, poudre pour solution injectable"/>
    <x v="6"/>
    <x v="2"/>
    <s v="Bléomycine (sulfate de)"/>
    <d v="2023-06-28T00:00:00"/>
  </r>
  <r>
    <x v="23"/>
    <x v="3"/>
    <s v="2021-04-30"/>
    <s v="MINIRIN 0,1 mg/ml solution pour administration endonasale : proposition de substitution"/>
    <s v=""/>
    <s v="MINIRIN 0,1 mg/ml solution pour administration endonasale"/>
    <x v="2"/>
    <x v="2"/>
    <s v="Desmopressine"/>
    <d v="2023-06-28T00:00:00"/>
  </r>
  <r>
    <x v="23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6-28T00:00:00"/>
  </r>
  <r>
    <x v="23"/>
    <x v="0"/>
    <s v="2021-04-26"/>
    <s v="ALKONATREM   150 mg, gélule (Chlorhydrate de déméclocycline)"/>
    <s v=""/>
    <s v="ALKONATREM   150 mg, gélule"/>
    <x v="0"/>
    <x v="2"/>
    <s v="Chlorhydrate de déméclocycline"/>
    <d v="2023-06-28T00:00:00"/>
  </r>
  <r>
    <x v="23"/>
    <x v="1"/>
    <s v="2021-04-22"/>
    <s v="INVANZ 1 G, poudre pour solution à diluer pour perfusion"/>
    <s v="2021-04-21"/>
    <s v="INVANZ 1 G, poudre pour solution à diluer pour perfusion"/>
    <x v="0"/>
    <x v="2"/>
    <s v="Ertapénem"/>
    <d v="2023-06-28T00:00:00"/>
  </r>
  <r>
    <x v="23"/>
    <x v="1"/>
    <s v="2021-04-22"/>
    <s v="DIAZEPAM  5 mg et 10 mg comprimé"/>
    <s v="2021-04-22"/>
    <s v="DIAZEPAM  5 mg et 10 mg comprimé"/>
    <x v="5"/>
    <x v="2"/>
    <s v="Diazépam"/>
    <d v="2023-06-28T00:00:00"/>
  </r>
  <r>
    <x v="23"/>
    <x v="0"/>
    <s v="2021-04-19"/>
    <s v="ZONISAMIDE MYLAN 100 mg, gélule"/>
    <s v=""/>
    <s v="ZONISAMIDE MYLAN 100 mg, gélule"/>
    <x v="5"/>
    <x v="2"/>
    <s v="Zonisamide"/>
    <d v="2023-06-28T00:00:00"/>
  </r>
  <r>
    <x v="23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6-28T00:00:00"/>
  </r>
  <r>
    <x v="23"/>
    <x v="2"/>
    <s v="2021-04-19"/>
    <s v="ZENTEL 400 mg , comprimé"/>
    <s v=""/>
    <s v="ZENTEL 400 mg, comprimé"/>
    <x v="9"/>
    <x v="2"/>
    <s v="Albendazole"/>
    <d v="2023-06-28T00:00:00"/>
  </r>
  <r>
    <x v="23"/>
    <x v="0"/>
    <s v="2021-04-19"/>
    <s v="VITRAKVI 20 mg/ml , solution buvable flacon de 100 ml"/>
    <s v=""/>
    <s v="VITRAKVI 20 mg/ml, solution buvable flacon de 100 ml"/>
    <x v="6"/>
    <x v="2"/>
    <s v="Larotrectinib"/>
    <d v="2023-06-28T00:00:00"/>
  </r>
  <r>
    <x v="23"/>
    <x v="1"/>
    <s v="2021-04-19"/>
    <s v="VEDROP 50mg/ml  solution buvable flacon de 20 ml et de 60 ml"/>
    <s v="2020-12-22"/>
    <s v="VEDROP 50mg/ml  solution buvable flacon de 20 ml et de 60 ml"/>
    <x v="8"/>
    <x v="2"/>
    <s v="Tocophérol"/>
    <d v="2023-06-28T00:00:00"/>
  </r>
  <r>
    <x v="23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6-28T00:00:00"/>
  </r>
  <r>
    <x v="23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6-28T00:00:00"/>
  </r>
  <r>
    <x v="23"/>
    <x v="3"/>
    <s v="2021-04-19"/>
    <s v="UNACIM INJECTABLE 1 g  poudre et solution pour usage parentéral (1 flacon de poudre de 1,73 g - 1 ampoule de solvant de 3,2 ml)"/>
    <s v=""/>
    <s v="UNACIM INJECTABLE 1 g  poudre et solution pour usage parentéral (1 flacon de poudre de 1,73 g - 1 ampoule de solvant de 3,2 ml)"/>
    <x v="0"/>
    <x v="2"/>
    <s v="Ampicilline sodique / sulbactam sodique"/>
    <d v="2023-06-28T00:00:00"/>
  </r>
  <r>
    <x v="23"/>
    <x v="2"/>
    <s v="2021-04-19"/>
    <s v="TOPIRAMATE SANDOZ 100 mg, comprimé pelliculé"/>
    <s v=""/>
    <s v="TOPIRAMATE SANDOZ 100 mg, comprimé pelliculé"/>
    <x v="5"/>
    <x v="2"/>
    <s v="Topiramate"/>
    <d v="2023-06-28T00:00:00"/>
  </r>
  <r>
    <x v="23"/>
    <x v="1"/>
    <s v="2021-04-19"/>
    <s v="TOBI PODHALER 28 mg , poudre pour inhalation en gélule"/>
    <s v="2020-03-25"/>
    <s v="TOBI PODHALER 28 mg, poudre pour inhalation en gélule"/>
    <x v="0"/>
    <x v="2"/>
    <s v="Tobramycine"/>
    <d v="2023-06-28T00:00:00"/>
  </r>
  <r>
    <x v="23"/>
    <x v="1"/>
    <s v="2021-04-19"/>
    <s v="THYROZOL  5 mg,10 mg et 20 mg"/>
    <s v="2020-09-02"/>
    <s v="THYROZOL  5 mg,10 mg et 20 mg"/>
    <x v="2"/>
    <x v="2"/>
    <s v="Thiamazole"/>
    <d v="2023-06-28T00:00:00"/>
  </r>
  <r>
    <x v="23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6-28T00:00:00"/>
  </r>
  <r>
    <x v="23"/>
    <x v="1"/>
    <s v="2021-04-19"/>
    <s v="TERCIAN 50 mg/5 ml , solution injectable en ampoule"/>
    <s v="2020-11-24"/>
    <s v="TERCIAN 50 mg/5 ml, solution injectable en ampoule"/>
    <x v="5"/>
    <x v="2"/>
    <s v="Cyamémazine"/>
    <d v="2023-06-28T00:00:00"/>
  </r>
  <r>
    <x v="23"/>
    <x v="3"/>
    <s v="2021-04-19"/>
    <s v="SURGESTONE , comprimé de 0,125 mg, 0,250 mg et 0,500 mg"/>
    <s v=""/>
    <s v="SURGESTONE, comprimé de 0,125 mg, 0,250 mg et 0,500 mg"/>
    <x v="11"/>
    <x v="2"/>
    <s v="Promégestone"/>
    <d v="2023-06-28T00:00:00"/>
  </r>
  <r>
    <x v="23"/>
    <x v="0"/>
    <s v="2021-04-19"/>
    <s v="Spécialités SPIRONOLACTONE ALTIZIDE  25 mg/15 mg, comprimé pelliculé sécable"/>
    <s v=""/>
    <s v="SPÉCIALITÉS SPIRONOLACTONE ALTIZIDE  25 mg/15 mg, comprimé pelliculé sécable"/>
    <x v="3"/>
    <x v="2"/>
    <s v="Spironolactone / altizide"/>
    <d v="2023-06-28T00:00:00"/>
  </r>
  <r>
    <x v="23"/>
    <x v="1"/>
    <s v="2021-04-19"/>
    <s v="SOLUMEDROL 120 mg/2 ml , lyophilisat et solution pour usage parentéral"/>
    <s v="2020-05-26"/>
    <s v="SOLUMEDROL 120 mg/2 ml, lyophilisat et solution pour usage parentéral"/>
    <x v="2"/>
    <x v="2"/>
    <s v="Méthylprednisolone (hydrogénosuccinate de)"/>
    <d v="2023-06-28T00:00:00"/>
  </r>
  <r>
    <x v="23"/>
    <x v="1"/>
    <s v="2021-04-19"/>
    <s v="SOLUDACTONE 200 mg , lyophilisat et solution pour usage parentéral"/>
    <s v="2021-01-25"/>
    <s v="SOLUDACTONE 200 mg, lyophilisat et solution pour usage parentéral"/>
    <x v="2"/>
    <x v="2"/>
    <s v="Méthylprednisolone (hydrogénosuccinate de)"/>
    <d v="2023-06-28T00:00:00"/>
  </r>
  <r>
    <x v="23"/>
    <x v="1"/>
    <s v="2021-04-19"/>
    <s v="SKIACOL 0,5 % collyre , flacon de 0,5ml"/>
    <s v="2020-04-24"/>
    <s v="SKIACOL 0,5 % collyre, flacon de 0,5ml"/>
    <x v="4"/>
    <x v="2"/>
    <s v="Cyclopentolate (chlorhydrate de)"/>
    <d v="2023-06-28T00:00:00"/>
  </r>
  <r>
    <x v="23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6-28T00:00:00"/>
  </r>
  <r>
    <x v="23"/>
    <x v="1"/>
    <s v="2021-04-19"/>
    <s v="SINEMET LP 100 mg/25 mg , comprimé à libération prolongée"/>
    <s v="2020-12-10"/>
    <s v="SINEMET LP 100 mg/25 mg, comprimé à libération prolongée"/>
    <x v="5"/>
    <x v="2"/>
    <s v="Levodopa / Carbidopa"/>
    <d v="2023-06-28T00:00:00"/>
  </r>
  <r>
    <x v="23"/>
    <x v="1"/>
    <s v="2021-04-19"/>
    <s v="SIKLOS 100 mg, comprimé pelliculé - SIKLOS 1000 mg , comprimé pelliculé sécable"/>
    <s v="2020-07-20"/>
    <s v="SIKLOS 100 mg, comprimé pelliculé - SIKLOS 1000 mg, comprimé pelliculé sécable"/>
    <x v="6"/>
    <x v="2"/>
    <s v="Hydroxycarbamide"/>
    <d v="2023-06-28T00:00:00"/>
  </r>
  <r>
    <x v="23"/>
    <x v="1"/>
    <s v="2021-04-19"/>
    <s v="SCOPODERM TTS  1 mg/72 heures, dispositif transdermique"/>
    <s v="2020-09-28"/>
    <s v="SCOPODERM TTS  1 mg/72 heures, dispositif transdermique"/>
    <x v="8"/>
    <x v="2"/>
    <s v="Scopolamine"/>
    <d v="2023-06-28T00:00:00"/>
  </r>
  <r>
    <x v="23"/>
    <x v="0"/>
    <s v="2021-04-19"/>
    <s v="ROPINIROLE MYLAN 0,5 mg  comprimé pelliculé"/>
    <s v=""/>
    <s v="ROPINIROLE MYLAN 0,5 mg  comprimé pelliculé"/>
    <x v="5"/>
    <x v="2"/>
    <s v="Ropinirole"/>
    <d v="2023-06-28T00:00:00"/>
  </r>
  <r>
    <x v="23"/>
    <x v="1"/>
    <s v="2021-04-19"/>
    <s v="RILUTEK 50 mg comprimés pelliculés"/>
    <s v="2020-11-19"/>
    <s v="RILUTEK 50 mg comprimés pelliculés"/>
    <x v="5"/>
    <x v="2"/>
    <s v="Riluzole"/>
    <d v="2023-06-28T00:00:00"/>
  </r>
  <r>
    <x v="23"/>
    <x v="1"/>
    <s v="2021-04-19"/>
    <s v="RIFATER , comprimé enrobé"/>
    <s v="2020-12-07"/>
    <s v="RIFATER, comprimé enrobé"/>
    <x v="0"/>
    <x v="2"/>
    <s v="Isoniazide / pyrazinamid / rifampicine"/>
    <d v="2023-06-28T00:00:00"/>
  </r>
  <r>
    <x v="23"/>
    <x v="2"/>
    <s v="2021-04-19"/>
    <s v="RIFADINE 2 % , suspension buvable"/>
    <s v=""/>
    <s v="RIFADINE 2 %, suspension buvable"/>
    <x v="0"/>
    <x v="2"/>
    <s v="Rifampicine sodique"/>
    <d v="2023-06-28T00:00:00"/>
  </r>
  <r>
    <x v="23"/>
    <x v="1"/>
    <s v="2021-04-19"/>
    <s v="QUITAXON 50 mg , comprimé pelliculé sécable"/>
    <s v="2020-09-10"/>
    <s v="QUITAXON 50 mg, comprimé pelliculé sécable"/>
    <x v="5"/>
    <x v="2"/>
    <s v="Quétiapine"/>
    <d v="2023-06-28T00:00:00"/>
  </r>
  <r>
    <x v="23"/>
    <x v="1"/>
    <s v="2021-04-19"/>
    <s v="PROPOFOL FRESENIUS 10 mg/ml , émulsion injectable ou pour perfusion (flacon de 50 ml)"/>
    <s v="2020-03-20"/>
    <s v="PROPOFOL FRESENIUS 10 mg/ml, émulsion injectable ou pour perfusion (flacon de 50 ml)"/>
    <x v="5"/>
    <x v="2"/>
    <s v="Propofol"/>
    <d v="2023-06-28T00:00:00"/>
  </r>
  <r>
    <x v="23"/>
    <x v="1"/>
    <s v="2021-04-19"/>
    <s v="PROLEUKIN 18 millions U.I. , poudre pour solution injectable"/>
    <s v="2020-06-25"/>
    <s v="PROLEUKIN 18 millions U.I., poudre pour solution injectable"/>
    <x v="6"/>
    <x v="2"/>
    <s v="Aldesleukine"/>
    <d v="2023-06-28T00:00:00"/>
  </r>
  <r>
    <x v="23"/>
    <x v="1"/>
    <s v="2021-04-19"/>
    <s v="Préparation hospitalière ETHANOL AP-HP 96 % (V/V)  solution stérile pour neurolyse et embolisation chimique"/>
    <s v="2020-06-03"/>
    <s v="PRÉPARATION hospitalière ETHANOL AP-HP 96 % (V/V)  solution stérile pour neurolyse et embolisation chimique"/>
    <x v="5"/>
    <x v="2"/>
    <s v="Éthanol"/>
    <d v="2023-06-28T00:00:00"/>
  </r>
  <r>
    <x v="23"/>
    <x v="1"/>
    <s v="2021-04-19"/>
    <s v="PLASMION  - Solution pour perfusion"/>
    <s v="2020-09-22"/>
    <s v="PLASMION  - Solution pour perfusion"/>
    <x v="7"/>
    <x v="2"/>
    <s v="N/A"/>
    <d v="2023-06-28T00:00:00"/>
  </r>
  <r>
    <x v="23"/>
    <x v="1"/>
    <s v="2021-04-19"/>
    <s v="PILOCARPINE 2 POUR CENT FAURE , collyre en solution en récipient unidose"/>
    <s v="2020-11-23"/>
    <s v="PILOCARPINE 2 POUR CENT FAURE, collyre en solution en récipient unidose"/>
    <x v="4"/>
    <x v="2"/>
    <s v="Pilocarpine"/>
    <d v="2023-06-28T00:00:00"/>
  </r>
  <r>
    <x v="23"/>
    <x v="1"/>
    <s v="2021-04-19"/>
    <s v="PILOCARPINE 1 POUR CENT FAURE , collyre en solution en récipient unidose"/>
    <s v="2020-11-23"/>
    <s v="PILOCARPINE 1 POUR CENT FAURE, collyre en solution en récipient unidose"/>
    <x v="4"/>
    <x v="2"/>
    <s v="Pilocarpine"/>
    <d v="2023-06-28T00:00:00"/>
  </r>
  <r>
    <x v="23"/>
    <x v="0"/>
    <s v="2021-04-19"/>
    <s v="PEMETREXED FRESENIUS KABI flacon de 100 mg , poudre pour solution à diluer pour perfusion"/>
    <s v=""/>
    <s v="PEMETREXED FRESENIUS KABI flacon de 100 mg, poudre pour solution à diluer pour perfusion"/>
    <x v="6"/>
    <x v="2"/>
    <s v="Pémétrexed"/>
    <d v="2023-06-28T00:00:00"/>
  </r>
  <r>
    <x v="23"/>
    <x v="0"/>
    <s v="2021-04-19"/>
    <s v="PEMETREXED FRESENIUS KABI  flacon de 500 mg Poudre pour solution à diluer pour perfusion"/>
    <s v=""/>
    <s v="PEMETREXED FRESENIUS KABI  flacon de 500 mg Poudre pour solution à diluer pour perfusion"/>
    <x v="6"/>
    <x v="2"/>
    <s v="Pémétrexed"/>
    <d v="2023-06-28T00:00:00"/>
  </r>
  <r>
    <x v="23"/>
    <x v="1"/>
    <s v="2021-04-19"/>
    <s v="PAMIDRONATE DE SODIUM HOSPIRA 9 mg/ml , solution à diluer pour perfusion, boîte de 1 flacon de 10 ml"/>
    <s v="2019-11-28"/>
    <s v="PAMIDRONATE DE SODIUM HOSPIRA 9 mg/ml, solution à diluer pour perfusion, boîte de 1 flacon de 10 ml"/>
    <x v="10"/>
    <x v="2"/>
    <s v="Pamidronate de sodium"/>
    <d v="2023-06-28T00:00:00"/>
  </r>
  <r>
    <x v="23"/>
    <x v="1"/>
    <s v="2021-04-19"/>
    <s v="PACLITAXEL EBEWE 6 mg/ml , solution à diluer pour perfusion"/>
    <s v="2020-05-25"/>
    <s v="PACLITAXEL EBEWE 6 mg/ml, solution à diluer pour perfusion"/>
    <x v="6"/>
    <x v="2"/>
    <s v="Paclitaxel"/>
    <d v="2023-06-28T00:00:00"/>
  </r>
  <r>
    <x v="23"/>
    <x v="1"/>
    <s v="2021-04-19"/>
    <s v="ONDANSETRON KABI 2 mg/ml  solution injectable"/>
    <s v="2021-01-01"/>
    <s v="ONDANSETRON KABI 2 mg/ml  solution injectable"/>
    <x v="8"/>
    <x v="2"/>
    <s v="Ondansétron"/>
    <d v="2023-06-28T00:00:00"/>
  </r>
  <r>
    <x v="23"/>
    <x v="1"/>
    <s v="2021-04-19"/>
    <s v="ONDANSETRON ACCORD 2 mg/ml  solution injectable"/>
    <s v="2020-11-18"/>
    <s v="ONDANSETRON ACCORD 2 mg/ml  solution injectable"/>
    <x v="8"/>
    <x v="2"/>
    <s v="Ondansétron"/>
    <d v="2023-06-28T00:00:00"/>
  </r>
  <r>
    <x v="23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6-28T00:00:00"/>
  </r>
  <r>
    <x v="23"/>
    <x v="2"/>
    <s v="2021-04-19"/>
    <s v="OCTAGAM  100 mg/ml et 50 mg/ml, solution pour perfusion"/>
    <s v=""/>
    <s v="OCTAGAM  100 mg/ml et 50 mg/ml, solution pour perfusion"/>
    <x v="0"/>
    <x v="2"/>
    <s v="Immunoglobuline humaine normale"/>
    <d v="2023-06-28T00:00:00"/>
  </r>
  <r>
    <x v="23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6-28T00:00:00"/>
  </r>
  <r>
    <x v="23"/>
    <x v="1"/>
    <s v="2021-04-19"/>
    <s v="NOZINAN 25 mg/ml , solution injectable en ampoule (I.M.)"/>
    <s v="2020-11-24"/>
    <s v="NOZINAN 25 mg/ml, solution injectable en ampoule (I.M.)"/>
    <x v="5"/>
    <x v="2"/>
    <s v="Lévomépromazine (chlorhydrate de)"/>
    <d v="2023-06-28T00:00:00"/>
  </r>
  <r>
    <x v="23"/>
    <x v="1"/>
    <s v="2021-04-19"/>
    <s v="NOXAFIL 40 mg/ml , suspension buvable"/>
    <s v="2020-06-02"/>
    <s v="NOXAFIL 40 mg/ml, suspension buvable"/>
    <x v="0"/>
    <x v="2"/>
    <s v="Posaconazole"/>
    <d v="2023-06-28T00:00:00"/>
  </r>
  <r>
    <x v="23"/>
    <x v="1"/>
    <s v="2021-04-19"/>
    <s v="NANOCIS 0,24 mg  trousse pour préparation radiopharmaceutique"/>
    <s v="2020-10-01"/>
    <s v="NANOCIS 0,24 mg  trousse pour préparation radiopharmaceutique"/>
    <x v="1"/>
    <x v="2"/>
    <s v="Rhénium (heptasulfure de)"/>
    <d v="2023-06-28T00:00:00"/>
  </r>
  <r>
    <x v="23"/>
    <x v="1"/>
    <s v="2021-04-19"/>
    <s v="MYSOLINE 250 mg , comprimé sécable"/>
    <s v="2020-02-10"/>
    <s v="MYSOLINE 250 mg, comprimé sécable"/>
    <x v="5"/>
    <x v="2"/>
    <s v="Primidone"/>
    <d v="2023-06-28T00:00:00"/>
  </r>
  <r>
    <x v="23"/>
    <x v="1"/>
    <s v="2021-04-19"/>
    <s v="MOZOBIL 20mg/ml  solution injectable, boite de 1 flacon"/>
    <s v="2020-10-06"/>
    <s v="MOZOBIL 20mg/ml  solution injectable, boite de 1 flacon"/>
    <x v="6"/>
    <x v="2"/>
    <s v="Plérixafor"/>
    <d v="2023-06-28T00:00:00"/>
  </r>
  <r>
    <x v="23"/>
    <x v="0"/>
    <s v="2021-04-19"/>
    <s v="MINIRIN SPRAY 10 microgrammes par dose , solution endonasale en flacon pulvérisateur"/>
    <s v=""/>
    <s v="MINIRIN Spray 10 microgrammes par dose, solution endonasale en flacon"/>
    <x v="2"/>
    <x v="2"/>
    <s v="Desmopressine"/>
    <d v="2023-06-28T00:00:00"/>
  </r>
  <r>
    <x v="23"/>
    <x v="2"/>
    <s v="2021-04-19"/>
    <s v="MINIRIN SPRAY / MINIRIN et MINIRINMELT"/>
    <s v=""/>
    <s v="MINIRIN SPRAY / MINIRIN et MINIRINMELT"/>
    <x v="2"/>
    <x v="2"/>
    <s v="Desmopressine"/>
    <d v="2023-06-28T00:00:00"/>
  </r>
  <r>
    <x v="23"/>
    <x v="2"/>
    <s v="2021-04-19"/>
    <s v="MIANSERINE (produits à base de)"/>
    <s v=""/>
    <s v="MIANSERINE (produits à base de)"/>
    <x v="5"/>
    <x v="2"/>
    <s v="Miansérine"/>
    <d v="2023-06-28T00:00:00"/>
  </r>
  <r>
    <x v="23"/>
    <x v="1"/>
    <s v="2021-04-19"/>
    <s v="METHOTREXATE BIODIM 25 mg/1 mL , solution injectable"/>
    <s v="2020-08-13"/>
    <s v="METHOTREXATE BIODIM 25 mg/1 mL, solution injectable"/>
    <x v="6"/>
    <x v="2"/>
    <s v="Méthotrexate"/>
    <d v="2023-06-28T00:00:00"/>
  </r>
  <r>
    <x v="23"/>
    <x v="2"/>
    <s v="2021-04-19"/>
    <s v="LYTOS 520 mg , comprimé pelliculé"/>
    <s v=""/>
    <s v="LYTOS 520 mg, comprimé pelliculé"/>
    <x v="10"/>
    <x v="2"/>
    <s v="Clodronate de sodium"/>
    <d v="2023-06-28T00:00:00"/>
  </r>
  <r>
    <x v="23"/>
    <x v="3"/>
    <s v="2021-04-19"/>
    <s v="LYNPARZA 50 mg , gélule"/>
    <s v=""/>
    <s v="LYNPARZA 50 mg, gélule"/>
    <x v="6"/>
    <x v="2"/>
    <s v="Olaparib"/>
    <d v="2023-06-28T00:00:00"/>
  </r>
  <r>
    <x v="23"/>
    <x v="1"/>
    <s v="2021-04-19"/>
    <s v="LEVODOPA CARBIDOPA TEVA LP 200 mg/50 mg , comprimé à libération prolongée"/>
    <s v="2020-06-15"/>
    <s v="LEVODOPA CARBIDOPA TEVA LP 200 mg/50 mg, comprimé à libération prolongée"/>
    <x v="5"/>
    <x v="2"/>
    <s v="Lévodopa / bensérazide base"/>
    <d v="2023-06-28T00:00:00"/>
  </r>
  <r>
    <x v="23"/>
    <x v="1"/>
    <s v="2021-04-19"/>
    <s v="LEPTICUR 10 mg , comprimé"/>
    <s v="2020-07-03"/>
    <s v="LEPTICUR 10 mg, comprimé"/>
    <x v="5"/>
    <x v="2"/>
    <s v="Tropatépine"/>
    <d v="2023-06-28T00:00:00"/>
  </r>
  <r>
    <x v="23"/>
    <x v="1"/>
    <s v="2021-04-19"/>
    <s v="LARGACTIL 25 mg/5 ml , solution injectable en ampoule"/>
    <s v="2020-11-24"/>
    <s v="LARGACTIL 25 mg/5 ml, solution injectable en ampoule"/>
    <x v="5"/>
    <x v="2"/>
    <s v="Chlorpromazine"/>
    <d v="2023-06-28T00:00:00"/>
  </r>
  <r>
    <x v="23"/>
    <x v="1"/>
    <s v="2021-04-19"/>
    <s v="LANVIS 40 mg  comprimé sécable"/>
    <s v="2020-07-20"/>
    <s v="LANVIS 40 mg  comprimé sécable"/>
    <x v="6"/>
    <x v="2"/>
    <s v="Thioguanine"/>
    <d v="2023-06-28T00:00:00"/>
  </r>
  <r>
    <x v="23"/>
    <x v="3"/>
    <s v="2021-04-19"/>
    <s v="KIDROLASE 10 000 U.I. , poudre et solvant pour solution injectable"/>
    <s v=""/>
    <s v="KIDROLASE 10 000 U.I., poudre et solvant pour solution injectable"/>
    <x v="6"/>
    <x v="2"/>
    <s v="L-asparaginase"/>
    <d v="2023-06-28T00:00:00"/>
  </r>
  <r>
    <x v="23"/>
    <x v="1"/>
    <s v="2021-04-19"/>
    <s v="KALETRA  (80 mg + 20 mg)/ml, solution buvable - 100 mg/25 mg et 200 mg/50 mg, comprimé pelliculé"/>
    <s v="2020-05-28"/>
    <s v="KALETRA  (80 mg + 20 mg)/ml, solution buvable - 100 mg/25 mg et 200 mg/50 mg, comprimé pelliculé"/>
    <x v="0"/>
    <x v="2"/>
    <s v="Lopinavir/Ritonavir"/>
    <d v="2023-06-28T00:00:00"/>
  </r>
  <r>
    <x v="23"/>
    <x v="1"/>
    <s v="2021-04-19"/>
    <s v="JINARC® 15 mg , comprimés"/>
    <s v="2020-03-10"/>
    <s v="JINARC 15 mg, comprimés"/>
    <x v="3"/>
    <x v="2"/>
    <s v="Tolvaptan"/>
    <d v="2023-06-28T00:00:00"/>
  </r>
  <r>
    <x v="23"/>
    <x v="3"/>
    <s v="2021-04-19"/>
    <s v="IODURE (131I) DE SODIUM 111 MBq/mL , solution injectable"/>
    <s v=""/>
    <s v="IODURE (131I) DE SODIUM 111 MBq/mL, solution injectable"/>
    <x v="1"/>
    <x v="2"/>
    <s v="Iodure (131I) de sodium"/>
    <d v="2023-06-28T00:00:00"/>
  </r>
  <r>
    <x v="23"/>
    <x v="0"/>
    <s v="2021-04-19"/>
    <s v="HYCAMTIN 0,25mg, gélule"/>
    <s v=""/>
    <s v="HYCAMTIN 0,25mg, gélule"/>
    <x v="6"/>
    <x v="2"/>
    <s v="Topotécane (chlorhydrate de)"/>
    <d v="2023-06-28T00:00:00"/>
  </r>
  <r>
    <x v="23"/>
    <x v="1"/>
    <s v="2021-04-19"/>
    <s v="HEXATRIONE 2 POUR CENT , suspension injectable (intra-articulaire)"/>
    <s v="2020-09-28"/>
    <s v="HEXATRIONE 2 POUR CENT, suspension injectable (intra-articulaire)"/>
    <x v="2"/>
    <x v="2"/>
    <s v="Hexacetonide de triamcinolone"/>
    <d v="2023-06-28T00:00:00"/>
  </r>
  <r>
    <x v="23"/>
    <x v="1"/>
    <s v="2021-04-19"/>
    <s v="HEXASTAT 100 mg , gélule (altrétamine)"/>
    <s v="2020-07-01"/>
    <s v="HEXASTAT 100 mg, gélule (altrétamine)"/>
    <x v="6"/>
    <x v="2"/>
    <s v="Altrétamine"/>
    <d v="2023-06-28T00:00:00"/>
  </r>
  <r>
    <x v="23"/>
    <x v="1"/>
    <s v="2021-04-19"/>
    <s v="GENOTONORM MINIQUICK  0,6 mg, 0.8 mg, 1 mg, 1,2 mg, 1,4 mg, 1,6 mg, 1.8 mg et 2 mg, poudre et solvant pour solution injectable, cartouches bicompartimentées en verre dans une seringue pré-remplie"/>
    <s v="2020-09-01"/>
    <s v="GENOTONORM MINIQUICK  0,6 mg, 0.8 mg, 1 mg, 1,2 mg, 1,4 mg, 1,6 mg, 1.8 mg et 2 mg, poudre et solvant pour solution injectable, cartouches bicompartimentées en verre dans une seringue pré-remplie"/>
    <x v="2"/>
    <x v="2"/>
    <s v="Somatropine"/>
    <d v="2023-06-28T00:00:00"/>
  </r>
  <r>
    <x v="23"/>
    <x v="1"/>
    <s v="2021-04-19"/>
    <s v="GABITRIL 10 mg , comprimé pelliculé"/>
    <s v="2020-09-25"/>
    <s v="GABITRIL 10 mg, comprimé pelliculé"/>
    <x v="5"/>
    <x v="2"/>
    <s v="Tiagabine hydrochloride monohydrate"/>
    <d v="2023-06-28T00:00:00"/>
  </r>
  <r>
    <x v="23"/>
    <x v="1"/>
    <s v="2021-04-19"/>
    <s v="FURADANTINE 50 mg , gélule"/>
    <s v="2020-04-16"/>
    <s v="FURADANTINE 50 mg, gélule"/>
    <x v="0"/>
    <x v="2"/>
    <s v="Nitrofurantoïne"/>
    <d v="2023-06-28T00:00:00"/>
  </r>
  <r>
    <x v="23"/>
    <x v="1"/>
    <s v="2021-04-19"/>
    <s v="FOSFOCINE 1 g et 4 g I.V. , poudre pour solution pour perfusion"/>
    <s v="2019-12-01"/>
    <s v="FOSFOCINE 1 g et 4 g I.V., poudre pour solution pour perfusion"/>
    <x v="0"/>
    <x v="2"/>
    <s v="Fosfomycine"/>
    <d v="2023-06-28T00:00:00"/>
  </r>
  <r>
    <x v="23"/>
    <x v="1"/>
    <s v="2021-04-19"/>
    <s v="FORMULE CP1A AP-HP  solution pour perfusion cardioplégique, flacon de 500 ml"/>
    <s v="2020-05-29"/>
    <s v="FORMULE CP1A AP-HP  solution pour perfusion cardioplégique, flacon de 500 ml"/>
    <x v="5"/>
    <x v="2"/>
    <s v="N/A"/>
    <d v="2023-06-28T00:00:00"/>
  </r>
  <r>
    <x v="23"/>
    <x v="1"/>
    <s v="2021-04-19"/>
    <s v="Fomépizole AP-HP 5 mg/mL , solution à diluer pour perfusion, ampoule de 20 mL"/>
    <s v="2020-11-12"/>
    <s v="FOMÉPIZOLE AP-HP 5 mg/mL, solution à diluer pour perfusion, ampoule de 20 mL"/>
    <x v="1"/>
    <x v="2"/>
    <s v="Fomépizole (sulfate de)"/>
    <d v="2023-06-28T00:00:00"/>
  </r>
  <r>
    <x v="23"/>
    <x v="0"/>
    <s v="2021-04-19"/>
    <s v="FIRDAPSE 10 mg  comprimé"/>
    <s v=""/>
    <s v="FIRDAPSE 10 mg  comprimé"/>
    <x v="5"/>
    <x v="2"/>
    <s v="Amifampridine (phosphate d')"/>
    <d v="2023-06-28T00:00:00"/>
  </r>
  <r>
    <x v="23"/>
    <x v="0"/>
    <s v="2021-04-19"/>
    <s v="FERRIPROX 100 mg/ml , solution buvable"/>
    <s v=""/>
    <s v="FERRIPROX 100 mg/ml, solution buvable"/>
    <x v="1"/>
    <x v="2"/>
    <s v="Défériprone"/>
    <d v="2023-06-28T00:00:00"/>
  </r>
  <r>
    <x v="23"/>
    <x v="3"/>
    <s v="2021-04-19"/>
    <s v="EXTRANEAL , solution pour dialyse péritonéale, présentation en 1,5 litres en poche PVC double avec connexion à vis Luer"/>
    <s v=""/>
    <s v="EXTRANEAL, solution pour dialyse péritonéale, présentation en 1,5 litres en poche PVC double avec connexion à vis Luer"/>
    <x v="7"/>
    <x v="2"/>
    <s v="Icodextrine"/>
    <d v="2023-06-28T00:00:00"/>
  </r>
  <r>
    <x v="23"/>
    <x v="1"/>
    <s v="2021-04-19"/>
    <s v="ELMIRON 100 mg , gélule"/>
    <s v="2020-06-10"/>
    <s v="ELMIRON 100 mg , gélule"/>
    <x v="11"/>
    <x v="2"/>
    <s v="Pentosane polysulfate sodique"/>
    <d v="2023-06-28T00:00:00"/>
  </r>
  <r>
    <x v="23"/>
    <x v="2"/>
    <s v="2021-04-19"/>
    <s v="EFFORTIL  5 mg comprimé et EFFORTIL solution buvable"/>
    <s v=""/>
    <s v="EFFORTIL  5 mg comprimé et EFFORTIL solution buvable"/>
    <x v="3"/>
    <x v="2"/>
    <s v="Étiléfrine"/>
    <d v="2023-06-28T00:00:00"/>
  </r>
  <r>
    <x v="23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6-28T00:00:00"/>
  </r>
  <r>
    <x v="23"/>
    <x v="1"/>
    <s v="2021-04-19"/>
    <s v="DOCETAXEL HOSPIRA 10 mg/ml , solution à diluer pour perfusion"/>
    <s v="2020-12-09"/>
    <s v="DOCETAXEL HOSPIRA 10 mg/ml, solution à diluer pour perfusion"/>
    <x v="6"/>
    <x v="2"/>
    <s v="Docétaxel"/>
    <d v="2023-06-28T00:00:00"/>
  </r>
  <r>
    <x v="23"/>
    <x v="1"/>
    <s v="2021-04-19"/>
    <s v="DOBUTAMINE PANPHARMA 250 mg/20 ml , solution à diluer pour perfusion"/>
    <s v="2020-10-15"/>
    <s v="DOBUTAMINE PANPHARMA 250 mg/20 ml, solution à diluer pour perfusion"/>
    <x v="3"/>
    <x v="2"/>
    <s v="Dobutamine"/>
    <d v="2023-06-28T00:00:00"/>
  </r>
  <r>
    <x v="23"/>
    <x v="1"/>
    <s v="2021-04-19"/>
    <s v="DIPROSTENE , suspension injectable en seringue pré-remplie"/>
    <s v="2020-03-11"/>
    <s v="DIPROSTENE, suspension injectable en seringue pré-remplie"/>
    <x v="2"/>
    <x v="2"/>
    <s v="Bétaméthasone (dipropionate de), bétaméthasone (phosphate sodique de)"/>
    <d v="2023-06-28T00:00:00"/>
  </r>
  <r>
    <x v="23"/>
    <x v="1"/>
    <s v="2021-04-19"/>
    <s v="DIPIPERON 40 mg/ml , solution buvable en gouttes"/>
    <s v="2021-01-20"/>
    <s v="DIPIPERON 40 mg/ml, solution buvable en gouttes"/>
    <x v="5"/>
    <x v="2"/>
    <s v="Pipampérone"/>
    <d v="2023-06-28T00:00:00"/>
  </r>
  <r>
    <x v="23"/>
    <x v="2"/>
    <s v="2021-04-19"/>
    <s v="DIAMOX 500 mg , poudre et solvant pour préparation injectable"/>
    <s v=""/>
    <s v="DIAMOX 500 mg, poudre et solvant pour préparation injectable"/>
    <x v="4"/>
    <x v="2"/>
    <s v="Acétazolamide"/>
    <d v="2023-06-28T00:00:00"/>
  </r>
  <r>
    <x v="23"/>
    <x v="2"/>
    <s v="2021-04-19"/>
    <s v="DEXAMETHASONE MYLAN  4 mg/1ml, solution injectable, 20 ampoules de verre de 1 ml - DEXAMETHASONE MYLAN 20 mg/5 ml, solution injectable, 10 ampoules de verre de 5 ml"/>
    <s v=""/>
    <s v="DEXAMETHASONE MYLAN  4 mg/1ml, solution injectable, 20 ampoules de verre de 1 ml - DEXAMETHASONE MYLAN 20 mg/5 ml, solution injectable, 10 ampoules de verre de 5 ml"/>
    <x v="2"/>
    <x v="2"/>
    <s v="Dexaméthasone (phosphate sodique de)"/>
    <d v="2023-06-28T00:00:00"/>
  </r>
  <r>
    <x v="23"/>
    <x v="0"/>
    <s v="2021-04-19"/>
    <s v="DEPO PRODASONE 500mg  suspension injectable"/>
    <s v=""/>
    <s v="DEPO PRODASONE 500mg  suspension injectable"/>
    <x v="11"/>
    <x v="2"/>
    <s v="Acétate de médroxyprogestérone"/>
    <d v="2023-06-28T00:00:00"/>
  </r>
  <r>
    <x v="23"/>
    <x v="1"/>
    <s v="2021-04-19"/>
    <s v="DEPAKINE CHRONO 500 mg , comprimé pelliculé sécable à libération prolongée"/>
    <s v="2020-10-01"/>
    <s v="DEPAKINE CHRONO 500 mg, comprimé pelliculé sécable à libération prolongée"/>
    <x v="5"/>
    <x v="2"/>
    <s v="Valproate de sodium"/>
    <d v="2023-06-28T00:00:00"/>
  </r>
  <r>
    <x v="23"/>
    <x v="2"/>
    <s v="2021-04-19"/>
    <s v="CREON 25 000 U , gélule gastro-résistante"/>
    <s v=""/>
    <s v="CREON 25 000 U, gélule gastro-résistante"/>
    <x v="8"/>
    <x v="2"/>
    <s v="Pancréatine"/>
    <d v="2023-06-28T00:00:00"/>
  </r>
  <r>
    <x v="23"/>
    <x v="1"/>
    <s v="2021-04-19"/>
    <s v="CLOTTAFACT 1,5 g/100 ml , poudre et solvant pour solution injectable"/>
    <s v="2020-01-01"/>
    <s v="CLOTTAFACT 1,5 g/100 ml, poudre et solvant pour solution injectable"/>
    <x v="7"/>
    <x v="2"/>
    <s v="Facteur XI de coagulation"/>
    <d v="2023-06-28T00:00:00"/>
  </r>
  <r>
    <x v="23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6-28T00:00:00"/>
  </r>
  <r>
    <x v="23"/>
    <x v="0"/>
    <s v="2021-04-19"/>
    <s v="CIMETIDINE ARROW 200 mg  comprimé effervescent"/>
    <s v=""/>
    <s v="CIMETIDINE ARROW 200 mg  comprimé effervescent"/>
    <x v="8"/>
    <x v="2"/>
    <s v="Cimétidine"/>
    <d v="2023-06-28T00:00:00"/>
  </r>
  <r>
    <x v="23"/>
    <x v="2"/>
    <s v="2021-04-19"/>
    <s v="CIMETIDINE 200 mg  comprimé effervescent"/>
    <s v=""/>
    <s v="CIMETIDINE 200 mg  comprimé effervescent"/>
    <x v="8"/>
    <x v="2"/>
    <s v="Cimétidine"/>
    <d v="2023-06-28T00:00:00"/>
  </r>
  <r>
    <x v="23"/>
    <x v="3"/>
    <s v="2021-04-19"/>
    <s v="CELLTOP 25 mg , capsule molle"/>
    <s v=""/>
    <s v="CELLTOP 25 mg, capsule molle"/>
    <x v="6"/>
    <x v="2"/>
    <s v="Etoposide"/>
    <d v="2023-06-28T00:00:00"/>
  </r>
  <r>
    <x v="23"/>
    <x v="1"/>
    <s v="2021-04-19"/>
    <s v="BURINEX 2 mg/4 ml IV , solution injectable en ampoule"/>
    <s v="2020-03-06"/>
    <s v="BURINEX 2 mg/4 ml IV, solution injectable en ampoule"/>
    <x v="3"/>
    <x v="2"/>
    <s v="Bumétanide"/>
    <d v="2023-06-28T00:00:00"/>
  </r>
  <r>
    <x v="23"/>
    <x v="1"/>
    <s v="2021-04-19"/>
    <s v="BETAFERON 250 microgrammes/ml , poudre et solvant pour solution injectable"/>
    <s v="2020-05-18"/>
    <s v="BETAFERON 250 microgrammes/ml, poudre et solvant pour solution injectable"/>
    <x v="6"/>
    <x v="2"/>
    <s v="Interféron bêta-1b"/>
    <d v="2023-06-28T00:00:00"/>
  </r>
  <r>
    <x v="23"/>
    <x v="1"/>
    <s v="2021-04-19"/>
    <s v="BETAFACT 100 UI/mL , poudre et solvant pour solution injectable (Format 500 UI)"/>
    <s v="2020-04-20"/>
    <s v="BETAFACT 100 UI/mL, poudre et solvant pour solution injectable (Format 500 UI)"/>
    <x v="7"/>
    <x v="2"/>
    <s v="Facteur IX de coagulation"/>
    <d v="2023-06-28T00:00:00"/>
  </r>
  <r>
    <x v="23"/>
    <x v="1"/>
    <s v="2021-04-19"/>
    <s v="BENDAMUSTINE REDDY PHARMA 180 mg/4 ml , solution concentrée à diluer pour solution pour perfusion"/>
    <s v="2020-08-01"/>
    <s v="BENDAMUSTINE REDDY PHARMA 180 mg/4 ml, solution concentrée à diluer pour solution pour perfusion"/>
    <x v="6"/>
    <x v="2"/>
    <s v="Bendamustine"/>
    <d v="2023-06-28T00:00:00"/>
  </r>
  <r>
    <x v="23"/>
    <x v="1"/>
    <s v="2021-04-19"/>
    <s v="BASDENE 25 mg , comprimé"/>
    <s v="2020-09-01"/>
    <s v="BASDENE 25 mg, comprimé"/>
    <x v="12"/>
    <x v="2"/>
    <s v="Alimemazine"/>
    <d v="2023-06-28T00:00:00"/>
  </r>
  <r>
    <x v="23"/>
    <x v="1"/>
    <s v="2021-04-19"/>
    <s v="BACTRIM , comprimé"/>
    <s v="2021-01-22"/>
    <s v="BACTRIM, comprimé"/>
    <x v="0"/>
    <x v="2"/>
    <s v="Sulfaméthoxazole / Triméthoprime"/>
    <d v="2023-06-28T00:00:00"/>
  </r>
  <r>
    <x v="23"/>
    <x v="3"/>
    <s v="2021-04-19"/>
    <s v="AZANTAC injectable 50 mg/2 ml solution injectable en ampoule, AZANTAC 150 mg, comprimé effervescent, AZANTAC 300 mg, comprimé effervescent"/>
    <s v=""/>
    <s v="AZANTAC injectable 50 mg/2 ml solution injectable en ampoule, AZANTAC 150 mg, comprimé effervescent, AZANTAC 300 mg, comprimé effervescent"/>
    <x v="0"/>
    <x v="2"/>
    <s v="Aztréonam"/>
    <d v="2023-06-28T00:00:00"/>
  </r>
  <r>
    <x v="23"/>
    <x v="1"/>
    <s v="2021-04-19"/>
    <s v="AZACTAM 1g  poudre et solution pour usage parentéral"/>
    <s v="2021-03-15"/>
    <s v="AZACTAM 1g poudre et solution pour usage parentéral"/>
    <x v="0"/>
    <x v="2"/>
    <s v="Aztréonam"/>
    <d v="2023-06-28T00:00:00"/>
  </r>
  <r>
    <x v="23"/>
    <x v="1"/>
    <s v="2021-04-19"/>
    <s v="ARTANE 0,4 POUR CENT , solution buvable en goutte"/>
    <s v="2020-06-01"/>
    <s v="ARTANE 0,4%, solution buvable en goutte"/>
    <x v="5"/>
    <x v="2"/>
    <s v="Chlorhydrate de trihexyphénidyle"/>
    <d v="2023-06-28T00:00:00"/>
  </r>
  <r>
    <x v="23"/>
    <x v="1"/>
    <s v="2021-04-19"/>
    <s v="ARGININE (chlorhydrate) AP-HP 6,25 % (m/V)  solution pour perfusion, flacon de 500 mL rempli à 400 mL"/>
    <s v="2020-03-30"/>
    <s v="ARGININE (chlorhydrate) AP-HP 6,25 % (m/V)  solution pour perfusion, flacon de 500 mL rempli à 400 mL"/>
    <x v="7"/>
    <x v="2"/>
    <s v="Arginine"/>
    <d v="2023-06-28T00:00:00"/>
  </r>
  <r>
    <x v="23"/>
    <x v="1"/>
    <s v="2021-04-19"/>
    <s v="ARACYTINE 100 mg , poudre et solvant pour solution injectable"/>
    <s v="2020-09-28"/>
    <s v="ARACYTINE 100 mg, poudre et solvant pour solution injectable"/>
    <x v="6"/>
    <x v="2"/>
    <s v="Cytarabine"/>
    <d v="2023-06-28T00:00:00"/>
  </r>
  <r>
    <x v="23"/>
    <x v="0"/>
    <s v="2021-04-19"/>
    <s v="ANSATIPINE 150 mg , gélule"/>
    <s v=""/>
    <s v="ANSATIPINE 150 mg, gélule"/>
    <x v="0"/>
    <x v="2"/>
    <s v="Rifabutine"/>
    <d v="2023-06-28T00:00:00"/>
  </r>
  <r>
    <x v="23"/>
    <x v="1"/>
    <s v="2021-04-19"/>
    <s v="ANANDRON 150 mg , comprimé"/>
    <s v="2020-10-14"/>
    <s v="ANANDRON 150 mg, comprimé"/>
    <x v="6"/>
    <x v="2"/>
    <s v="Nilutamide"/>
    <d v="2023-06-28T00:00:00"/>
  </r>
  <r>
    <x v="23"/>
    <x v="3"/>
    <s v="2021-04-19"/>
    <s v="AMETYCINE 10 mg poudre pour solution injectable et AMETYCINE 40 mg , poudre pour solution pour irrigation vésicale"/>
    <s v=""/>
    <s v="AMETYCINE 10 mg poudre pour solution injectable et AMETYCINE 40 mg , poudre pour solution pour irrigation vésicale"/>
    <x v="6"/>
    <x v="2"/>
    <s v="Mitomycine"/>
    <d v="2023-06-28T00:00:00"/>
  </r>
  <r>
    <x v="23"/>
    <x v="0"/>
    <s v="2021-04-19"/>
    <s v="ALYOSTAL VENIN DE GUEPE POLISTES 110 microgrammes, ALYOSTAL VENIN DE GUEPE POLISTES 550 microgrammes , poudre et solvant pour solution injectable"/>
    <s v=""/>
    <s v="ALYOSTAL VENIN DE GUEPE POLISTES 110 et 550 microgrammes, poudre et solvant pour solution injectable"/>
    <x v="1"/>
    <x v="2"/>
    <s v="Guêpe Polistes (venin de)"/>
    <d v="2023-06-28T00:00:00"/>
  </r>
  <r>
    <x v="23"/>
    <x v="0"/>
    <s v="2021-04-19"/>
    <s v="ALYOSTAL VENIN D'ABEILLE APIS MELLIFERA   110 et 550 microgrammes, poudre et solvant pour solution injectable"/>
    <s v=""/>
    <s v="ALYOSTAL VENIN D'ABEILLE APIS MELLIFERA 110 et 550 microgrammes, poudre et solvant pour solution injectable"/>
    <x v="1"/>
    <x v="2"/>
    <s v="Abeille (venin d')"/>
    <d v="2023-06-28T00:00:00"/>
  </r>
  <r>
    <x v="23"/>
    <x v="1"/>
    <s v="2021-04-19"/>
    <s v="ALUNBRIG 30 mg , comprimé pelliculé"/>
    <s v="2021-03-02"/>
    <s v="ALUNBRIG 30 mg , comprimé pelliculé"/>
    <x v="6"/>
    <x v="2"/>
    <s v="Brigatinib"/>
    <d v="2023-06-28T00:00:00"/>
  </r>
  <r>
    <x v="23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6-28T00:00:00"/>
  </r>
  <r>
    <x v="24"/>
    <x v="2"/>
    <s v="2023-07-21"/>
    <s v="Spécialités à base de palipéridone 25 mg, 75 mg, 100 mg, 150 mg, suspension injectable à libération prolongée  – [palipéridone (palmitate de)]"/>
    <s v=""/>
    <s v="SPÉCIALITÉS à base de palipéridone 25 mg, 75 mg, 100 mg, 150 mg, suspension injectable à libération prolongée "/>
    <x v="5"/>
    <x v="2"/>
    <s v="Palipéridone (palmitate de)"/>
    <d v="2023-07-22T00:00:00"/>
  </r>
  <r>
    <x v="24"/>
    <x v="2"/>
    <s v="2023-07-21"/>
    <s v="Vitamine A Dulcis 25 000 U.I. pour 100 g, pommade ophtalmique – [Concentrât de vitamine A synthétique, forme huileuse]"/>
    <s v="2023-10-31"/>
    <s v="VITAMINE A Dulcis 25 000 U.I. pour 100 g, pommade ophtalmique"/>
    <x v="8"/>
    <x v="2"/>
    <s v="Concentrât de vitamine A synthétique, forme huileuse"/>
    <d v="2023-07-22T00:00:00"/>
  </r>
  <r>
    <x v="24"/>
    <x v="0"/>
    <s v="2023-07-21"/>
    <s v="Ursolvan 200 mg, gélule  – [acide ursodéoxycholique]"/>
    <s v="2023-11-30"/>
    <s v="URSOLVAN 200 mg, gélule"/>
    <x v="8"/>
    <x v="2"/>
    <s v="Acide ursodéoxycholique"/>
    <d v="2023-07-22T00:00:00"/>
  </r>
  <r>
    <x v="24"/>
    <x v="2"/>
    <s v="2023-07-21"/>
    <s v="Scopoderm TTS 1 mg/72 heures, dispositif transdermique – [scopolamine]"/>
    <s v=""/>
    <s v="SCOPODERM TTS  1 mg/72 heures, dispositif transdermique"/>
    <x v="8"/>
    <x v="2"/>
    <s v="Scopolamine"/>
    <d v="2023-07-22T00:00:00"/>
  </r>
  <r>
    <x v="24"/>
    <x v="2"/>
    <s v="2023-07-20"/>
    <s v="Prevymis 240 mg, solution à diluer pour perfusion – [létermovir]"/>
    <s v="2023-08-31"/>
    <s v="PREVYMIS 240 mg, solution à diluer pour perfusion"/>
    <x v="0"/>
    <x v="2"/>
    <s v="Létermovir"/>
    <d v="2023-07-22T00:00:00"/>
  </r>
  <r>
    <x v="24"/>
    <x v="2"/>
    <s v="2023-07-20"/>
    <s v="Prevymis 480 mg, comprimé pelliculé  – [létermovir]"/>
    <s v="2023-09-30"/>
    <s v="PREVYMIS 480 mg, comprimé pelliculé "/>
    <x v="0"/>
    <x v="2"/>
    <s v="Létermovir"/>
    <d v="2023-07-22T00:00:00"/>
  </r>
  <r>
    <x v="24"/>
    <x v="0"/>
    <s v="2023-07-20"/>
    <s v="Artane 0,4%, solution buvable en goutte – [Chlorhydrate de trihexyphénidyle]"/>
    <s v=""/>
    <s v="ARTANE 0,4%, solution buvable en goutte"/>
    <x v="5"/>
    <x v="2"/>
    <s v="Chlorhydrate de trihexyphénidyle"/>
    <d v="2023-07-22T00:00:00"/>
  </r>
  <r>
    <x v="24"/>
    <x v="2"/>
    <s v="2023-07-20"/>
    <s v="Flécaïnide LP 50 mg, 100 mg, 150 mg et 200 mg gélule à libération prolongée – [flécaïnide (acétate de)]"/>
    <s v=""/>
    <s v="FLECAINIDE LP 50 mg, 100 mg, 150 mg et 200 mg gélule à libération prolongée"/>
    <x v="3"/>
    <x v="2"/>
    <s v="Flécaïnide (acétate de)"/>
    <d v="2023-07-22T00:00:00"/>
  </r>
  <r>
    <x v="24"/>
    <x v="2"/>
    <s v="2023-07-19"/>
    <s v="Hydrocortancyl 2,5 pour cent, suspension injectable – [prednisolone (acétate de)]"/>
    <s v=""/>
    <s v="HYDROCORTANCYL 2,5 pour cent, suspension injectable"/>
    <x v="2"/>
    <x v="2"/>
    <s v="Prednisolone (acétate de)"/>
    <d v="2023-07-22T00:00:00"/>
  </r>
  <r>
    <x v="24"/>
    <x v="1"/>
    <s v="2023-07-19"/>
    <s v="Paracétamol 10 mg/mL, solution pour perfusion flacon en verre de 50 ml  – [paracétamol]"/>
    <s v="2023-07-19"/>
    <s v="PARACÉTAMOL 10 mg/mL, solution pour perfusion flacon en verre de 50 ml "/>
    <x v="5"/>
    <x v="2"/>
    <s v="Paracétamol"/>
    <d v="2023-07-22T00:00:00"/>
  </r>
  <r>
    <x v="24"/>
    <x v="2"/>
    <s v="2023-07-19"/>
    <s v="Kevzara 150 mg, solution injectable en stylo prérempli et seringue préremplie  – [sarilumab ((mammifère/hamster/cellules CHO))]"/>
    <s v=""/>
    <s v="KEVZARA  150 mg, solution injectable en stylo prérempli et seringue préremplie "/>
    <x v="6"/>
    <x v="2"/>
    <s v="Sarilumab"/>
    <d v="2023-07-22T00:00:00"/>
  </r>
  <r>
    <x v="24"/>
    <x v="2"/>
    <s v="2023-07-19"/>
    <s v="Prevymis 480 mg, solution à diluer pour perfusion  – [létermovir]"/>
    <s v="2023-08-31"/>
    <s v="PREVYMIS 480 mg, solution à diluer pour perfusion "/>
    <x v="0"/>
    <x v="2"/>
    <s v="Létermovir"/>
    <d v="2023-07-22T00:00:00"/>
  </r>
  <r>
    <x v="24"/>
    <x v="2"/>
    <s v="2023-07-18"/>
    <s v="Méthotrexate Viatris, solution injectable – [Méthotrexate]"/>
    <s v=""/>
    <s v="METHOTREXATE Viatris, solution injectable"/>
    <x v="6"/>
    <x v="2"/>
    <s v="Méthotrexate"/>
    <d v="2023-07-22T00:00:00"/>
  </r>
  <r>
    <x v="24"/>
    <x v="0"/>
    <s v="2023-07-18"/>
    <s v="Surmontil 4 pour cent, solution buvable, flacon  – [trimipramine (mésilate de)]"/>
    <s v="2023-09-15"/>
    <s v="SURMONTIL 4 pour cent, solution buvable, flacon"/>
    <x v="5"/>
    <x v="2"/>
    <s v="Trimipramine (mésilate de)"/>
    <d v="2023-07-22T00:00:00"/>
  </r>
  <r>
    <x v="24"/>
    <x v="0"/>
    <s v="2023-07-18"/>
    <s v="Iomeron 300 (300 mg Iode/mL), solution injectable, flacon en verre de 20 ml  – (ioméprol)"/>
    <s v=""/>
    <s v="IOMERON 300 (300 mg Iode/mL), solution injectable, flacon en verre de 20 ml "/>
    <x v="1"/>
    <x v="2"/>
    <s v="Ioméprol"/>
    <d v="2023-07-22T00:00:00"/>
  </r>
  <r>
    <x v="24"/>
    <x v="1"/>
    <s v="2023-07-18"/>
    <s v="Synarel 0,2 mg/dose, solution pour pulvérisation nasale – [nafaréline]"/>
    <s v="2023-07-17"/>
    <s v="SYNAREL 0,2 mg/dose, solution pour pulvérisation nasale"/>
    <x v="2"/>
    <x v="2"/>
    <s v="Nafaréline"/>
    <d v="2023-07-22T00:00:00"/>
  </r>
  <r>
    <x v="24"/>
    <x v="2"/>
    <s v="2023-07-17"/>
    <s v="Spécialités à base de roxithromycine 150 mg, comprimé pelliculé – [roxithromycine]"/>
    <s v=""/>
    <s v="SPÉCIALITÉS à base de roxithromycine 150 mg, comprimé pelliculé"/>
    <x v="0"/>
    <x v="2"/>
    <s v="Roxithromycine"/>
    <d v="2023-07-22T00:00:00"/>
  </r>
  <r>
    <x v="24"/>
    <x v="0"/>
    <s v="2023-07-13"/>
    <s v="Prenoxad 0,91 mg/ml, solution injectable en seringue préremplie  – [naloxone (chlorhydrate de) dihydraté]"/>
    <s v="2023-07-31"/>
    <s v="PRENOXAD 0,91 mg/ml, solution injectable en seringue préremplie"/>
    <x v="1"/>
    <x v="2"/>
    <s v="Naloxone (chlorhydrate de) dihydraté"/>
    <d v="2023-07-22T00:00:00"/>
  </r>
  <r>
    <x v="24"/>
    <x v="2"/>
    <s v="2023-07-13"/>
    <s v="Catapressan 0,15 mg, comprimé sécable  – [clonidine (chlorhydrate de)]"/>
    <s v="2023-09-15"/>
    <s v="CATAPRESSAN 0,15 mg, comprimé sécable"/>
    <x v="3"/>
    <x v="2"/>
    <s v="Clonidine (chlorhydrate de)"/>
    <d v="2023-07-22T00:00:00"/>
  </r>
  <r>
    <x v="24"/>
    <x v="0"/>
    <s v="2023-07-13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7-22T00:00:00"/>
  </r>
  <r>
    <x v="24"/>
    <x v="2"/>
    <s v="2023-07-13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7-22T00:00:00"/>
  </r>
  <r>
    <x v="24"/>
    <x v="2"/>
    <s v="2023-07-13"/>
    <s v="Spécialités à base de vérapamil 40 mg, comprimé  – [vérapamil]"/>
    <s v="2023-08-03"/>
    <s v="SPÉCIALITÉS à base de vérapamil 40 mg, comprimé "/>
    <x v="3"/>
    <x v="2"/>
    <s v="Vérapamil"/>
    <d v="2023-07-22T00:00:00"/>
  </r>
  <r>
    <x v="24"/>
    <x v="1"/>
    <s v="2023-07-13"/>
    <s v="Dificlir 200 mg, comprimé pelliculé – [fidaxomicine]"/>
    <s v="2023-07-13"/>
    <s v="DIFICLIR 200 mg, comprimé pelliculé"/>
    <x v="8"/>
    <x v="2"/>
    <s v="Fidaxomicine"/>
    <d v="2023-07-22T00:00:00"/>
  </r>
  <r>
    <x v="24"/>
    <x v="2"/>
    <s v="2023-07-12"/>
    <s v="Eldisine 5 mg, poudre pour solution injectable  – [sulfate de vindésine]"/>
    <s v="2023-10-31"/>
    <s v="ELDISINE 5 mg, poudre pour solution injectable"/>
    <x v="6"/>
    <x v="2"/>
    <s v="Sulfate de vindésine"/>
    <d v="2023-07-22T00:00:00"/>
  </r>
  <r>
    <x v="24"/>
    <x v="2"/>
    <s v="2023-07-12"/>
    <s v="Tracleer 32 mg, comprimé dispersible – [bosentan monohydraté]"/>
    <s v="2023-10-27"/>
    <s v="TRACLEER 32 mg, comprimé dispersible"/>
    <x v="3"/>
    <x v="2"/>
    <s v="Bosentan monohydraté"/>
    <d v="2023-07-22T00:00:00"/>
  </r>
  <r>
    <x v="24"/>
    <x v="0"/>
    <s v="2023-07-12"/>
    <s v="Bactrim 40 mg/mL + 8 mg/mL, suspension buvable – [sulfaméthoxazole - triméthoprime]"/>
    <s v="2023-08-11"/>
    <s v="BACTRIM 40 mg/mL + 8 mg/mL, suspension buvable"/>
    <x v="0"/>
    <x v="2"/>
    <s v="Sulfaméthoxazole / Triméthoprime"/>
    <d v="2023-07-22T00:00:00"/>
  </r>
  <r>
    <x v="24"/>
    <x v="1"/>
    <s v="2023-07-12"/>
    <s v="Bactrim Forte, comprimé – [sulfaméthoxazole - triméthoprime]"/>
    <s v="2023-07-15"/>
    <s v="BACTRIM Forte, comprimé"/>
    <x v="0"/>
    <x v="2"/>
    <s v="Sulfaméthoxazole / Triméthoprime"/>
    <d v="2023-07-22T00:00:00"/>
  </r>
  <r>
    <x v="24"/>
    <x v="2"/>
    <s v="2023-07-10"/>
    <s v="ViperFav, solution à diluer pour perfusion – [fragments F(ab')2 d'immunoglobuline équine antivenimeuse de vipère européenne]"/>
    <s v="2024-03-31"/>
    <s v="VIPERFAV, solution à diluer pour perfusion"/>
    <x v="1"/>
    <x v="2"/>
    <s v="Fragments F(ab')2 d'immunoglobuline équine antivenimeuse de vipère européenne"/>
    <d v="2023-07-22T00:00:00"/>
  </r>
  <r>
    <x v="24"/>
    <x v="2"/>
    <s v="2023-07-07"/>
    <s v="Méthotrexate Accord, solution injectable – [méthotrexate]"/>
    <s v=""/>
    <s v="METHOTREXATE Accord, solution injectable"/>
    <x v="6"/>
    <x v="2"/>
    <s v="Méthotrexate"/>
    <d v="2023-07-22T00:00:00"/>
  </r>
  <r>
    <x v="24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2"/>
    <s v="Méthylphénidate (chlorhydrate de)"/>
    <d v="2023-07-22T00:00:00"/>
  </r>
  <r>
    <x v="24"/>
    <x v="2"/>
    <s v="2023-07-07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7-22T00:00:00"/>
  </r>
  <r>
    <x v="24"/>
    <x v="2"/>
    <s v="2023-07-07"/>
    <s v="Amoxicilline-Clamoxyl toutes formes orales, tous dosages – [Amoxicilline]"/>
    <s v=""/>
    <s v="AMOXICILLINE-CLAMOXYL toutes formes orales, tous dosages"/>
    <x v="0"/>
    <x v="2"/>
    <s v="Amoxicilline"/>
    <d v="2023-07-22T00:00:00"/>
  </r>
  <r>
    <x v="24"/>
    <x v="2"/>
    <s v="2023-07-07"/>
    <s v="Cefixime-Oroken toutes formes orales – [Cefixime]"/>
    <s v=""/>
    <s v="CEFIXIME - Oroken toutes formes orales"/>
    <x v="0"/>
    <x v="2"/>
    <s v="Cefixime"/>
    <d v="2023-07-22T00:00:00"/>
  </r>
  <r>
    <x v="24"/>
    <x v="2"/>
    <s v="2023-07-07"/>
    <s v="Integrilin 2 mg/ml, solution injectable – [eptifibatide]"/>
    <s v=""/>
    <s v="INTEGRILIN 2 mg/ml, solution injectable"/>
    <x v="7"/>
    <x v="2"/>
    <s v="Eptifibatide"/>
    <d v="2023-07-22T00:00:00"/>
  </r>
  <r>
    <x v="24"/>
    <x v="2"/>
    <s v="2023-07-07"/>
    <s v="Androtardyl 250 mg/1 ml, solution injectable intramusculaire – [testostérone (énantate de)]"/>
    <s v=""/>
    <s v="ANDROTARDYL 250 mg/1 ml, solution injectable intramusculaire"/>
    <x v="11"/>
    <x v="2"/>
    <s v="Testostérone (énantate de)"/>
    <d v="2023-07-22T00:00:00"/>
  </r>
  <r>
    <x v="24"/>
    <x v="1"/>
    <s v="2023-07-06"/>
    <s v="Combantrin 125 mg/5 ml, suspension buvable – [pyrantel]"/>
    <s v="2023-07-06"/>
    <s v="COMBANTRIN 125 mg/5 ml, suspension buvable"/>
    <x v="9"/>
    <x v="2"/>
    <s v="Pyrantel"/>
    <d v="2023-07-22T00:00:00"/>
  </r>
  <r>
    <x v="24"/>
    <x v="2"/>
    <s v="2023-07-06"/>
    <s v="Tiapridal 138 mg/ml, solution buvable  – [tiapride (chlorhydrate de)]"/>
    <s v=""/>
    <s v="TIAPRIDAL 138 mg/ml, solution buvable "/>
    <x v="5"/>
    <x v="2"/>
    <s v="Tiapride (chlorhydrate de)"/>
    <d v="2023-07-22T00:00:00"/>
  </r>
  <r>
    <x v="24"/>
    <x v="2"/>
    <s v="2023-07-06"/>
    <s v="Dépakine Chrono 500 mg, comprimé pelliculé sécable à libération prolongée – [Valproate de sodium]"/>
    <s v=""/>
    <s v="DEPAKINE CHRONO 500 mg, comprimé pelliculé sécable à libération prolongée"/>
    <x v="5"/>
    <x v="2"/>
    <s v="Valproate de sodium"/>
    <d v="2023-07-22T00:00:00"/>
  </r>
  <r>
    <x v="24"/>
    <x v="0"/>
    <s v="2023-07-05"/>
    <s v="Atgam 50 mg/mL, solution à diluer pour perfusion – [immunoglobuline équine anti-lymphocyte T humain]"/>
    <s v=""/>
    <s v="ATGAM 50 mg/mL, solution à diluer pour perfusion"/>
    <x v="6"/>
    <x v="2"/>
    <s v="Immunoglobuline équine anti-lymphocyte T humain"/>
    <d v="2023-07-22T00:00:00"/>
  </r>
  <r>
    <x v="24"/>
    <x v="0"/>
    <s v="2023-07-05"/>
    <s v="Fungizone 10 %, suspension buvable – [amphotéricine B]"/>
    <s v=""/>
    <s v="FUNGIZONE 10%, suspension buvable"/>
    <x v="0"/>
    <x v="2"/>
    <s v="Amphotéricine B"/>
    <d v="2023-07-22T00:00:00"/>
  </r>
  <r>
    <x v="24"/>
    <x v="2"/>
    <s v="2023-07-05"/>
    <s v="Fungizone nourrissons et enfants 10 %, suspension buvable – [Amphotéricine B]"/>
    <s v=""/>
    <s v="FUNGIZONE nourrissons et enfants 10%, suspension buvable"/>
    <x v="0"/>
    <x v="2"/>
    <s v="Amphotéricine B"/>
    <d v="2023-07-22T00:00:00"/>
  </r>
  <r>
    <x v="24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07-22T00:00:00"/>
  </r>
  <r>
    <x v="24"/>
    <x v="2"/>
    <s v="2023-07-04"/>
    <s v="Prednisone 1 mg, 5 mg et 20 mg, comprimé sécable – [Prednisone]"/>
    <s v=""/>
    <s v="PREDNISONE 1 mg, 5 mg et 20 mg, comprimé sécable"/>
    <x v="2"/>
    <x v="2"/>
    <s v="Prednisone"/>
    <d v="2023-07-22T00:00:00"/>
  </r>
  <r>
    <x v="24"/>
    <x v="2"/>
    <s v="2023-07-04"/>
    <s v="Neuleptil 1 pour cent, solution buvable – [propériciazine]"/>
    <s v=""/>
    <s v="NEULEPTIL 1 pour cent, solution buvable"/>
    <x v="5"/>
    <x v="2"/>
    <s v="Propériciazine"/>
    <d v="2023-07-22T00:00:00"/>
  </r>
  <r>
    <x v="24"/>
    <x v="0"/>
    <s v="2023-07-03"/>
    <s v="Methergin 0,20 mg/1 ml, solution injectable, ampoule – [méthylergométrine (maléate de)]"/>
    <s v=""/>
    <s v="METHERGIN 0,20 mg/1 ml, solution injectable, ampoule"/>
    <x v="11"/>
    <x v="2"/>
    <s v="Méthylergométrine (maléate de)"/>
    <d v="2023-07-22T00:00:00"/>
  </r>
  <r>
    <x v="24"/>
    <x v="2"/>
    <s v="2023-07-03"/>
    <s v="Thérasolv 100 000 U, poudre pour solution injectable/pour perfusion – [urokinase]"/>
    <s v=""/>
    <s v="THERASOLV 100 000 UI, poudre pour solution injectable/pour perfusion"/>
    <x v="7"/>
    <x v="2"/>
    <s v="Urokinase"/>
    <d v="2023-07-22T00:00:00"/>
  </r>
  <r>
    <x v="24"/>
    <x v="0"/>
    <s v="2023-07-03"/>
    <s v="Gemcitabine Sun 10 mg/ml, solution pour perfusion, poche de 200 ml – [gemcitabine (chlorhydrate de)]"/>
    <s v=""/>
    <s v="GEMCITABINE Sun 10 mg/ml, solution pour perfusion, poche de 200 ml"/>
    <x v="6"/>
    <x v="2"/>
    <s v="Gemcitabine (chlorhydrate de)"/>
    <d v="2023-07-22T00:00:00"/>
  </r>
  <r>
    <x v="24"/>
    <x v="2"/>
    <s v="2023-07-03"/>
    <s v="Metalyse 10000 unités, poudre et solvant pour solution injectable – [Ténectéplase]"/>
    <s v=""/>
    <s v="METALYSE 10000 unités, poudre et solvant pour solution injectable"/>
    <x v="7"/>
    <x v="2"/>
    <s v="Ténectéplase"/>
    <d v="2023-07-22T00:00:00"/>
  </r>
  <r>
    <x v="24"/>
    <x v="2"/>
    <s v="2023-06-30"/>
    <s v="Rulid 50 mg, comprimé sécable pour suspension buvable – [roxithromycine]"/>
    <s v="2023-08-31"/>
    <s v="RULID 50 mg, comprimé sécable pour suspension buvable"/>
    <x v="0"/>
    <x v="2"/>
    <s v="Roxithromycine"/>
    <d v="2023-07-22T00:00:00"/>
  </r>
  <r>
    <x v="24"/>
    <x v="2"/>
    <s v="2023-06-30"/>
    <s v="Lasilix Retard 60 mg, gélule boîte 30 – [furosémide]"/>
    <s v="2023-08-18"/>
    <s v="LASILIX Retard 60 mg, gélule boîte 30"/>
    <x v="3"/>
    <x v="2"/>
    <s v="Furosémide"/>
    <d v="2023-07-22T00:00:00"/>
  </r>
  <r>
    <x v="24"/>
    <x v="2"/>
    <s v="2023-06-29"/>
    <s v="Lasilix 10 mg/ml, solution buvable  – [furosémide]"/>
    <s v=""/>
    <s v="LASILIX 10 mg/ml, solution buvable "/>
    <x v="3"/>
    <x v="2"/>
    <s v="Furosémide"/>
    <d v="2023-07-22T00:00:00"/>
  </r>
  <r>
    <x v="24"/>
    <x v="1"/>
    <s v="2023-06-29"/>
    <s v="Prevymis 240 mg, comprimé pelliculé – [létermovir]"/>
    <s v="2023-06-30"/>
    <s v="PREVYMIS 240 mg, comprimé pelliculé"/>
    <x v="0"/>
    <x v="2"/>
    <s v="Létermovir"/>
    <d v="2023-07-22T00:00:00"/>
  </r>
  <r>
    <x v="24"/>
    <x v="1"/>
    <s v="2023-06-28"/>
    <s v="Cotrimoxazole Teva 800 mg/160 mg, comprimé – [Sulfaméthoxazol, triméthoprime]"/>
    <s v="2023-06-30"/>
    <s v="COTRIMOXAZOLE Teva 800 mg/160 mg, comprimé"/>
    <x v="0"/>
    <x v="2"/>
    <s v="Sulfaméthoxazole / Triméthoprime"/>
    <d v="2023-07-22T00:00:00"/>
  </r>
  <r>
    <x v="24"/>
    <x v="2"/>
    <s v="2023-06-27"/>
    <s v="Kytril 1 mg, comprimé pelliculé  – [granisétron (chlorhydrate de)]"/>
    <s v=""/>
    <s v="KYTRIL 1 mg, comprimé pelliculé "/>
    <x v="8"/>
    <x v="2"/>
    <s v="Granisétron (chlorhydrate de)"/>
    <d v="2023-07-22T00:00:00"/>
  </r>
  <r>
    <x v="24"/>
    <x v="1"/>
    <s v="2023-06-27"/>
    <s v="Effortil 5 mg, comprimé – [étiléfrine (chlorhydrate d')]"/>
    <s v="2023-06-27"/>
    <s v="EFFORTIL 5 mg, comprimé"/>
    <x v="3"/>
    <x v="2"/>
    <s v="Etiléfrine (chlorhydrate d')"/>
    <d v="2023-07-22T00:00:00"/>
  </r>
  <r>
    <x v="24"/>
    <x v="2"/>
    <s v="2023-06-27"/>
    <s v="Questran 4 g, poudre orale en sachet – [colestyramine]"/>
    <s v=""/>
    <s v="QUESTRAN 4 g, poudre orale en sachet"/>
    <x v="3"/>
    <x v="2"/>
    <s v="Colestyramine"/>
    <d v="2023-07-22T00:00:00"/>
  </r>
  <r>
    <x v="24"/>
    <x v="2"/>
    <s v="2023-06-27"/>
    <s v="Métronidazole 500 mg, comprimé pelliculé  – [métronidazole]"/>
    <s v="2023-08-31"/>
    <s v="METRONIDAZOLE 500 mg, comprimé pelliculé "/>
    <x v="0"/>
    <x v="2"/>
    <s v="Métronidazole"/>
    <d v="2023-07-22T00:00:00"/>
  </r>
  <r>
    <x v="24"/>
    <x v="2"/>
    <s v="2023-06-27"/>
    <s v="Métronidazole 250 mg, comprimé pelliculé  – [métronidazole]"/>
    <s v="2023-09-29"/>
    <s v="METRONIDAZOLE 250 mg, comprimé pelliculé "/>
    <x v="0"/>
    <x v="2"/>
    <s v="Métronidazole"/>
    <d v="2023-07-22T00:00:00"/>
  </r>
  <r>
    <x v="24"/>
    <x v="0"/>
    <s v="2023-06-27"/>
    <s v="Lamotrigine 200 mg, comprimé dispersible ou à croquer  – [lamotrigine]"/>
    <s v="2023-10-16"/>
    <s v="LAMOTRIGINE 200 mg, comprimé dispersible ou à croquer"/>
    <x v="5"/>
    <x v="2"/>
    <s v="Lamotrigine"/>
    <d v="2023-07-22T00:00:00"/>
  </r>
  <r>
    <x v="24"/>
    <x v="2"/>
    <s v="2023-06-27"/>
    <s v="Lamotrigine 100 mg, comprimé dispersible ou à croquer  – [lamotrigine]"/>
    <s v="2023-08-04"/>
    <s v="LAMOTRIGINE 100 mg, comprimé dispersible ou à croquer"/>
    <x v="5"/>
    <x v="2"/>
    <s v="Lamotrigine"/>
    <d v="2023-07-22T00:00:00"/>
  </r>
  <r>
    <x v="24"/>
    <x v="2"/>
    <s v="2023-06-26"/>
    <s v="Ciflox 200 mg/100 mL, solution pour perfusion (IV) – [ciprofloxacine]"/>
    <s v="2023-07-31"/>
    <s v="CIFLOX 200 mg/100 mL, solution pour perfusion (IV)"/>
    <x v="0"/>
    <x v="2"/>
    <s v="Ciprofloxacine"/>
    <d v="2023-07-22T00:00:00"/>
  </r>
  <r>
    <x v="24"/>
    <x v="0"/>
    <s v="2023-06-26"/>
    <s v="Tranxène 20 mg/2 ml, lyophilisat et solution pour usage parentéral  – [clorazépate dipotassique]"/>
    <s v=""/>
    <s v="TRANXENE 20 mg/2 ml, lyophilisat et solution pour usage parentéral"/>
    <x v="5"/>
    <x v="2"/>
    <s v="Clorazépate dipotassique"/>
    <d v="2023-07-22T00:00:00"/>
  </r>
  <r>
    <x v="24"/>
    <x v="3"/>
    <s v="2023-06-23"/>
    <s v="Imogam Rage 150 UI/mL, solution injectable – [Immunoglobuline humaine rabique]"/>
    <s v=""/>
    <s v="IMOGAM Rage 150 UI/mL, solution injectable"/>
    <x v="0"/>
    <x v="2"/>
    <s v="Immunoglobuline humaine rabique"/>
    <d v="2023-07-22T00:00:00"/>
  </r>
  <r>
    <x v="24"/>
    <x v="2"/>
    <s v="2023-06-23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7-22T00:00:00"/>
  </r>
  <r>
    <x v="24"/>
    <x v="2"/>
    <s v="2023-06-23"/>
    <s v="Tenormine 5 mg/10 ml, solution injectable IV en ampoule – [aténolol]"/>
    <s v=""/>
    <s v="TENORMINE 5 mg/10 ml, solution injectable IV en ampoule"/>
    <x v="3"/>
    <x v="2"/>
    <s v="Aténolol"/>
    <d v="2023-07-22T00:00:00"/>
  </r>
  <r>
    <x v="24"/>
    <x v="2"/>
    <s v="2023-06-22"/>
    <s v="Persantine 10 mg/2 mL, solution injectable, ampoule – [dipyridamole]"/>
    <s v=""/>
    <s v="PERSANTINE 10 mg/2 mL, solution injectable, ampoule"/>
    <x v="1"/>
    <x v="2"/>
    <s v="Dipyridamole"/>
    <d v="2023-07-22T00:00:00"/>
  </r>
  <r>
    <x v="24"/>
    <x v="1"/>
    <s v="2023-06-22"/>
    <s v="Zinnat 125 mg/5 ml enfants et nourrissons, granulés pour suspension buvable en flacons de de 40 ml et de 80 ml – [céfuroxime axétil]"/>
    <s v="2023-06-22"/>
    <s v="ZINNAT 125 mg/5 ml enfants et nourrissons, granulés pour suspension buvable en flacons de de 40 ml et de 80 ml"/>
    <x v="0"/>
    <x v="2"/>
    <s v="Céfuroxime axétil"/>
    <d v="2023-07-22T00:00:00"/>
  </r>
  <r>
    <x v="24"/>
    <x v="0"/>
    <s v="2023-06-22"/>
    <s v="Xylocard 50 mg/ml, solution injectable pour perfusion – [lidocaïne]"/>
    <s v=""/>
    <s v="XYLOCARD 50 mg/ml, solution injectable pour perfusion"/>
    <x v="5"/>
    <x v="2"/>
    <s v="Lidocaïne"/>
    <d v="2023-07-22T00:00:00"/>
  </r>
  <r>
    <x v="24"/>
    <x v="1"/>
    <s v="2023-06-20"/>
    <s v="Rovamycine 1,5 millions d'unites internationales, lyophilisat pour usage parentéral – [spiramycine (adipate de)]"/>
    <s v="2023-06-20"/>
    <s v="ROVAMYCINE 1,5 millions d'unites internationales, lyophilisat pour usage parentéral"/>
    <x v="0"/>
    <x v="2"/>
    <s v="Spiramycine (adipate de)"/>
    <d v="2023-07-22T00:00:00"/>
  </r>
  <r>
    <x v="24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7-22T00:00:00"/>
  </r>
  <r>
    <x v="24"/>
    <x v="0"/>
    <s v="2023-06-20"/>
    <s v="Tranxene 10 mg, gélule – [clorazépate dipotassique]"/>
    <s v=""/>
    <s v="TRANXENE 10 mg, gélule"/>
    <x v="5"/>
    <x v="2"/>
    <s v="Clorazépate dipotassique"/>
    <d v="2023-07-22T00:00:00"/>
  </r>
  <r>
    <x v="24"/>
    <x v="2"/>
    <s v="2023-06-20"/>
    <s v="Flixotide 125 microgrammes/dose, suspension pour inhalation en flacon pressurisé – [fluticasone (propionate de)]"/>
    <s v=""/>
    <s v="FLIXOTIDE 125 microgrammes/dose, suspension pour inhalation en flacon pressurisé"/>
    <x v="12"/>
    <x v="2"/>
    <s v="Fluticasone (propionate de)"/>
    <d v="2023-07-22T00:00:00"/>
  </r>
  <r>
    <x v="24"/>
    <x v="2"/>
    <s v="2023-06-19"/>
    <s v="Neuleptil 10 mg, gélule – [propériciazine]"/>
    <s v=""/>
    <s v="NEULEPTIL 10 mg, gélule"/>
    <x v="5"/>
    <x v="2"/>
    <s v="Propériciazine"/>
    <d v="2023-07-22T00:00:00"/>
  </r>
  <r>
    <x v="24"/>
    <x v="2"/>
    <s v="2023-06-19"/>
    <s v="Furadantine 50 mg, gélule – [nitrofurantoïne]"/>
    <s v=""/>
    <s v="FURADANTINE 50 mg, gélule"/>
    <x v="0"/>
    <x v="2"/>
    <s v="Nitrofurantoïne"/>
    <d v="2023-07-22T00:00:00"/>
  </r>
  <r>
    <x v="24"/>
    <x v="1"/>
    <s v="2023-06-19"/>
    <s v="Gonapeptyl 3,75 mg, poudre et solvant pour suspension injectable à libération prolongée en seringues pré-remplies – [triptoréline (acétate de)]"/>
    <s v="2023-06-19"/>
    <s v="GONAPEPTYL 3,75 mg, poudre et solvant pour suspension injectable à libération prolongée en seringues pré-remplies"/>
    <x v="6"/>
    <x v="2"/>
    <s v="Triptoréline (acétate de)"/>
    <d v="2023-07-22T00:00:00"/>
  </r>
  <r>
    <x v="24"/>
    <x v="2"/>
    <s v="2023-06-19"/>
    <s v="Pazenir 5 mg/mL, poudre pour dispersion pour perfusion – [nab-paclitaxel]"/>
    <s v=""/>
    <s v="PAZENIR 5 mg/mL, poudre pour dispersion pour perfusion"/>
    <x v="6"/>
    <x v="2"/>
    <s v="Paclitaxel"/>
    <d v="2023-07-22T00:00:00"/>
  </r>
  <r>
    <x v="24"/>
    <x v="1"/>
    <s v="2023-06-16"/>
    <s v="Octréotide Hospira 100 microgrammes/1 ml - 500 microgrammes/1 ml, solution injectable - [Octréotide]"/>
    <s v="2023-06-16"/>
    <s v="OCTRÉOTIDE Hospira 100 microgrammes/1 ml - 500 microgrammes/1 ml, solution injectable"/>
    <x v="2"/>
    <x v="2"/>
    <s v="Octréotide"/>
    <d v="2023-07-22T00:00:00"/>
  </r>
  <r>
    <x v="24"/>
    <x v="1"/>
    <s v="2023-06-16"/>
    <s v="Ultratechnekow FM, 2,15 - 43 GBq, générateur radiopharmaceutique – [sodium (molybdate (VI) [99 Mo] de)]"/>
    <s v="2023-06-16"/>
    <s v="ULTRATECHNEKOW FM, 2,15 - 43 GBq, générateur radiopharmaceutique"/>
    <x v="1"/>
    <x v="2"/>
    <s v="Sodium (molybdate (VI) [99 Mo] de)"/>
    <d v="2023-07-22T00:00:00"/>
  </r>
  <r>
    <x v="24"/>
    <x v="0"/>
    <s v="2023-06-15"/>
    <s v="Xylocaïne 10 mg/ml sans conservateur, solution injectable – [chlorhydrate de lidocaïne]"/>
    <s v=""/>
    <s v="XYLOCAINE 10 mg/ml sans conservateur, solution injectable"/>
    <x v="5"/>
    <x v="2"/>
    <s v="Chlorhydrate de lidocaïne"/>
    <d v="2023-07-22T00:00:00"/>
  </r>
  <r>
    <x v="24"/>
    <x v="0"/>
    <s v="2023-06-15"/>
    <s v="Xylocaïne 5 mg/ml sans conservateur, solution injectable – [chlorhydrate de lidocaïne]"/>
    <s v=""/>
    <s v="XYLOCAINE 5 mg/ml sans conservateur, solution injectable"/>
    <x v="5"/>
    <x v="2"/>
    <s v="Chlorhydrate de lidocaïne"/>
    <d v="2023-07-22T00:00:00"/>
  </r>
  <r>
    <x v="24"/>
    <x v="1"/>
    <s v="2023-06-15"/>
    <s v="Tekcis 2-50 GBq, générateur radiopharmaceutique – [sodium (molybdate (VI) [99 Mo] de)]"/>
    <s v="2023-06-15"/>
    <s v="TEKCIS 2-50 GBq, générateur radiopharmaceutique"/>
    <x v="1"/>
    <x v="2"/>
    <s v="Sodium (molybdate (VI) [99 Mo] de)"/>
    <d v="2023-07-22T00:00:00"/>
  </r>
  <r>
    <x v="24"/>
    <x v="2"/>
    <s v="2023-06-15"/>
    <s v="Aldara 5% crème – [imiquimod]"/>
    <s v=""/>
    <s v="ALDARA 5% crème"/>
    <x v="13"/>
    <x v="2"/>
    <s v="Imiquimod"/>
    <d v="2023-07-22T00:00:00"/>
  </r>
  <r>
    <x v="24"/>
    <x v="0"/>
    <s v="2023-06-15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07-22T00:00:00"/>
  </r>
  <r>
    <x v="24"/>
    <x v="0"/>
    <s v="2023-06-15"/>
    <s v="Praluent 300 mg, solution injectable en stylo pré-rempli – [alirocumab (mammifère/hamster/cellules cho)]"/>
    <s v=""/>
    <s v="PRALUENT 300 mg, solution injectable en stylo pré-rempli"/>
    <x v="3"/>
    <x v="2"/>
    <s v="Alirocumab (mammifère/hamster/cellules cho)"/>
    <d v="2023-07-22T00:00:00"/>
  </r>
  <r>
    <x v="24"/>
    <x v="2"/>
    <s v="2023-06-14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7-22T00:00:00"/>
  </r>
  <r>
    <x v="24"/>
    <x v="0"/>
    <s v="2023-06-14"/>
    <s v="Dopamine 5mg/ml, solution pour perfusion – [dopamine (chlorhydrate de)]"/>
    <s v=""/>
    <s v="DOPAMINE 5mg/ml, solution pour perfusion"/>
    <x v="3"/>
    <x v="2"/>
    <s v="Dopamine (chlorhydrate de)"/>
    <d v="2023-07-22T00:00:00"/>
  </r>
  <r>
    <x v="24"/>
    <x v="2"/>
    <s v="2023-06-14"/>
    <s v="Espéral 500 mg, comprimé – [disulfirame]"/>
    <s v=""/>
    <s v="ESPERAL 500 mg, comprimé"/>
    <x v="5"/>
    <x v="2"/>
    <s v="Disulfirame"/>
    <d v="2023-07-22T00:00:00"/>
  </r>
  <r>
    <x v="24"/>
    <x v="1"/>
    <s v="2023-06-13"/>
    <s v="Doliprane, formes pédiatriques, hors suppositoires – [paracétamol]"/>
    <s v="2023-05-10"/>
    <s v="DOLIPRANE, formes pédiatriques, hors suppositoires"/>
    <x v="5"/>
    <x v="2"/>
    <s v="Paracétamol"/>
    <d v="2023-07-22T00:00:00"/>
  </r>
  <r>
    <x v="24"/>
    <x v="1"/>
    <s v="2023-06-13"/>
    <s v="Efferalganmed pédiatrique 30 mg/ml, solution buvable en flacons de 90 ml et 150 ml – [paracétamol]"/>
    <s v="2023-05-10"/>
    <s v="EFFERALGANMED pédiatrique 30 mg/ml, solution buvable en flacons de 90 ml et 150 ml"/>
    <x v="5"/>
    <x v="2"/>
    <s v="Paracétamol"/>
    <d v="2023-07-22T00:00:00"/>
  </r>
  <r>
    <x v="24"/>
    <x v="1"/>
    <s v="2023-06-13"/>
    <s v="Paracétamol – formes orales sèches et buvables – [Paracétamol]"/>
    <s v="2023-05-10"/>
    <s v="PARACÉTAMOL – formes orales sèches et buvables"/>
    <x v="5"/>
    <x v="2"/>
    <s v="Paracétamol"/>
    <d v="2023-07-22T00:00:00"/>
  </r>
  <r>
    <x v="24"/>
    <x v="2"/>
    <s v="2023-06-13"/>
    <s v="Paracétamol, formes suppositoires 300 mg, 200 mg, 150 mg, 100 mg et 80 mg – [Paracétamol]"/>
    <s v=""/>
    <s v="PARACÉTAMOL, formes suppositoires 300 mg, 200 mg, 150 mg, 100 mg et 80 mg"/>
    <x v="5"/>
    <x v="2"/>
    <s v="Paracétamol"/>
    <d v="2023-07-22T00:00:00"/>
  </r>
  <r>
    <x v="24"/>
    <x v="2"/>
    <s v="2023-06-13"/>
    <s v="Sorafenib 200 mg, comprimé pelliculé – [sorafénib (tosilate de)]"/>
    <s v=""/>
    <s v="SORAFENIB 200 mg, comprimé pelliculé"/>
    <x v="6"/>
    <x v="2"/>
    <s v="Sorafénib (tosilate de)"/>
    <d v="2023-07-22T00:00:00"/>
  </r>
  <r>
    <x v="24"/>
    <x v="2"/>
    <s v="2023-06-13"/>
    <s v="Tranxene 20 mg, gélule – [Clorazépate dipotassique]"/>
    <s v=""/>
    <s v="TRANXENE 20 mg, gélule"/>
    <x v="5"/>
    <x v="2"/>
    <s v="Clorazépate dipotassique"/>
    <d v="2023-07-22T00:00:00"/>
  </r>
  <r>
    <x v="24"/>
    <x v="1"/>
    <s v="2023-06-13"/>
    <s v="Androcur 50 mg, comprimé sécable – [cyprotérone (acétate de)]"/>
    <s v="2023-06-13"/>
    <s v="ANDROCUR 50 mg, comprimé sécable"/>
    <x v="11"/>
    <x v="2"/>
    <s v="Cyprotérone (acétate de)"/>
    <d v="2023-07-22T00:00:00"/>
  </r>
  <r>
    <x v="24"/>
    <x v="2"/>
    <s v="2023-06-13"/>
    <s v="Roxithromycine Teva 100 mg, comprimé pelliculé – [roxithromycine]"/>
    <s v=""/>
    <s v="ROXITHROMYCINE Teva 100 mg, comprimé pelliculé"/>
    <x v="0"/>
    <x v="2"/>
    <s v="Roxithromycine"/>
    <d v="2023-07-22T00:00:00"/>
  </r>
  <r>
    <x v="24"/>
    <x v="2"/>
    <s v="2023-06-13"/>
    <s v="Zaltrap 25 mg/ml, solution à diluer pour perfusion – [aflibercept (mammifère/hamster/cellules cho)]"/>
    <s v=""/>
    <s v="ZALTRAP 25 mg/ml, solution à diluer pour perfusion"/>
    <x v="4"/>
    <x v="2"/>
    <s v="Aflibercept (mammifère/hamster/cellules cho)"/>
    <d v="2023-07-22T00:00:00"/>
  </r>
  <r>
    <x v="24"/>
    <x v="2"/>
    <s v="2023-06-13"/>
    <s v="Fluorouracile 50 mg/ml, solution à diluer pour perfusion, flacon de 100 ml – [fluorouracil]"/>
    <s v=""/>
    <s v="FLUOROURACILE 50 mg/ml, solution à diluer pour perfusion, flacon de 100 ml"/>
    <x v="6"/>
    <x v="2"/>
    <s v="Fluorouracil"/>
    <d v="2023-07-22T00:00:00"/>
  </r>
  <r>
    <x v="24"/>
    <x v="2"/>
    <s v="2023-06-12"/>
    <s v="Alfatil 125 mg/5 ml et 250mg/5 ml, poudre pour suspension buvable – [Céfaclor]"/>
    <s v=""/>
    <s v="ALFATIL 125 mg/5 ml et 250mg/5 ml, poudre pour suspension buvable"/>
    <x v="0"/>
    <x v="2"/>
    <s v="Céfaclor"/>
    <d v="2023-07-22T00:00:00"/>
  </r>
  <r>
    <x v="24"/>
    <x v="2"/>
    <s v="2023-06-12"/>
    <s v="Bétadine dermique 10%, solution pour application locale – [Povidone iodée]"/>
    <s v=""/>
    <s v="BETADINE dermique 10%, solution pour application locale"/>
    <x v="13"/>
    <x v="2"/>
    <s v="Povidone iodée"/>
    <d v="2023-07-22T00:00:00"/>
  </r>
  <r>
    <x v="24"/>
    <x v="2"/>
    <s v="2023-06-09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07-22T00:00:00"/>
  </r>
  <r>
    <x v="24"/>
    <x v="1"/>
    <s v="2023-06-08"/>
    <s v="Acétate de cyprotérone Arrow 100 mg, comprimé sécable – [Cyprotérone (acétate de)]"/>
    <s v="2023-06-07"/>
    <s v="ACETATE DE CYPROTERONE Arrow 100 mg, comprimé sécable"/>
    <x v="11"/>
    <x v="2"/>
    <s v="Cyprotérone (acétate de)"/>
    <d v="2023-07-22T00:00:00"/>
  </r>
  <r>
    <x v="24"/>
    <x v="1"/>
    <s v="2023-06-08"/>
    <s v="OctaplasLG, solution pour perfusion – [protéines plasmatiques humaines]"/>
    <s v="2023-06-08"/>
    <s v="OCTAPLASLG, solution pour perfusion"/>
    <x v="7"/>
    <x v="2"/>
    <s v="Protéines plasmatiques humaines"/>
    <d v="2023-07-22T00:00:00"/>
  </r>
  <r>
    <x v="24"/>
    <x v="0"/>
    <s v="2023-06-08"/>
    <s v="Xylocaïne 10 mg/ml Adrénaline 0,005 mg/ml, solution injectable – [Adrénaline - Lidocaïne]"/>
    <s v=""/>
    <s v="XYLOCAINE 10 mg/ml ADRENALINE 0,005 mg/ml, solution injectable"/>
    <x v="5"/>
    <x v="2"/>
    <s v="Adrénaline / Lidocaïne"/>
    <d v="2023-07-22T00:00:00"/>
  </r>
  <r>
    <x v="24"/>
    <x v="0"/>
    <s v="2023-06-08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7-22T00:00:00"/>
  </r>
  <r>
    <x v="24"/>
    <x v="1"/>
    <s v="2023-06-07"/>
    <s v="Carbamazépine Viatris L.P. 400 mg, comprimé sécable à libération prolongée – [carbamazépine]"/>
    <s v="2023-06-07"/>
    <s v="CARBAMAZEPINE Viatris L.P. 400 mg, comprimé sécable à libération prolongée"/>
    <x v="5"/>
    <x v="2"/>
    <s v="Carbamazépine"/>
    <d v="2023-07-22T00:00:00"/>
  </r>
  <r>
    <x v="24"/>
    <x v="1"/>
    <s v="2023-06-07"/>
    <s v="Miostat 100 microgrammes/ml, solution injectable pour voie intra-oculaire – [carbachol]"/>
    <s v="2023-06-07"/>
    <s v="MIOSTAT 100 microgrammes/ml, solution injectable pour voie intra-oculaire"/>
    <x v="4"/>
    <x v="2"/>
    <s v="Carbachol"/>
    <d v="2023-07-22T00:00:00"/>
  </r>
  <r>
    <x v="24"/>
    <x v="2"/>
    <s v="2023-06-06"/>
    <s v="Tofranil 10 mg, comprimé enrobé – [Imipramine]"/>
    <s v=""/>
    <s v="TOFRANIL 10 mg, comprimé enrobé "/>
    <x v="5"/>
    <x v="2"/>
    <s v="Imipramine"/>
    <d v="2023-07-22T00:00:00"/>
  </r>
  <r>
    <x v="24"/>
    <x v="2"/>
    <s v="2023-06-05"/>
    <s v="Rekovelle 72 microgrammes/2,16 mL, solution injectable en stylo prérempli – [follitropine delta (mammifere/humain/cellules PER.C6)]"/>
    <s v=""/>
    <s v="REKOVELLE 72 microgrammes/2,16 mL, solution injectable en stylo prérempli"/>
    <x v="11"/>
    <x v="2"/>
    <s v="Follitropine delta (mammifere/humain/cellules PER.C6)"/>
    <d v="2023-07-22T00:00:00"/>
  </r>
  <r>
    <x v="24"/>
    <x v="0"/>
    <s v="2023-06-05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07-22T00:00:00"/>
  </r>
  <r>
    <x v="24"/>
    <x v="0"/>
    <s v="2023-06-05"/>
    <s v="Eurelix 6 mg, gélule gastro-résistante – [pirétanide]"/>
    <s v=""/>
    <s v="EURELIX 6 mg, gélule gastro-résistante"/>
    <x v="3"/>
    <x v="2"/>
    <s v="Pirétanide"/>
    <d v="2023-07-22T00:00:00"/>
  </r>
  <r>
    <x v="24"/>
    <x v="2"/>
    <s v="2023-06-02"/>
    <s v="Gastrografine 370 mg d'iode/mL, solution buvable ou rectale – [amidotrizoate de sodium, méglumine (amidotrizoate de)]"/>
    <s v=""/>
    <s v="GASTROGRAFINE 370 mg d'iode/mL, solution buvable ou rectale"/>
    <x v="1"/>
    <x v="2"/>
    <s v="Amidotrizoate de sodium, méglumine (amidotrizoate de)"/>
    <d v="2023-07-22T00:00:00"/>
  </r>
  <r>
    <x v="24"/>
    <x v="0"/>
    <s v="2023-06-02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07-22T00:00:00"/>
  </r>
  <r>
    <x v="24"/>
    <x v="2"/>
    <s v="2023-06-02"/>
    <s v="Micropakine L.P. 1000 mg, granulés à libération prolongée en sachet-dose – [acide valproïque, sodium (valproate de)]"/>
    <s v=""/>
    <s v="MICROPAKINE L.P. 1000 mg, granulés à libération prolongée en sachet-dose"/>
    <x v="5"/>
    <x v="2"/>
    <s v="Acide valproïque, sodium (valproate de)"/>
    <d v="2023-07-22T00:00:00"/>
  </r>
  <r>
    <x v="24"/>
    <x v="2"/>
    <s v="2023-06-02"/>
    <s v="Victoza 6 mg/ml, solution injectable en stylo prérempli – [liraglutide]"/>
    <s v=""/>
    <s v="VICTOZA 6 mg/ml, solution injectable en stylo prérempli"/>
    <x v="8"/>
    <x v="2"/>
    <s v="Liraglutide"/>
    <d v="2023-07-22T00:00:00"/>
  </r>
  <r>
    <x v="24"/>
    <x v="1"/>
    <s v="2023-06-02"/>
    <s v="Sandimmun 50 mg/ml, solution à diluer pour perfusion – [ciclosporine]"/>
    <s v="2023-06-02"/>
    <s v="SANDIMMUN 50 mg/ml, solution à diluer pour perfusion"/>
    <x v="6"/>
    <x v="2"/>
    <s v="Ciclosporine"/>
    <d v="2023-07-22T00:00:00"/>
  </r>
  <r>
    <x v="24"/>
    <x v="2"/>
    <s v="2023-06-02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7-22T00:00:00"/>
  </r>
  <r>
    <x v="24"/>
    <x v="0"/>
    <s v="2023-06-02"/>
    <s v="Sinetrav 40 microgrammes/mL, collyre en solution – [travoprost]"/>
    <s v=""/>
    <s v="SINETRAV 40 microgrammes/mL, collyre en solution"/>
    <x v="4"/>
    <x v="2"/>
    <s v="Travoprost"/>
    <d v="2023-07-22T00:00:00"/>
  </r>
  <r>
    <x v="24"/>
    <x v="2"/>
    <s v="2023-06-02"/>
    <s v="Plaquenil 200 mg, comprimé pelliculé – [hydroxychloroquine (sulfate d')]"/>
    <s v=""/>
    <s v="PLAQUENIL 200 mg, comprimé pelliculé"/>
    <x v="9"/>
    <x v="2"/>
    <s v="Hydroxychloroquine (sulfate d')"/>
    <d v="2023-07-22T00:00:00"/>
  </r>
  <r>
    <x v="24"/>
    <x v="1"/>
    <s v="2023-06-01"/>
    <s v="Penthrox 99,9 %, liquide pour inhalation par vapeur de 3 mL – [méthoxyflurane]"/>
    <s v="2023-06-01"/>
    <s v="PENTHROX 99,9 %, liquide pour inhalation par vapeur de 3 mL"/>
    <x v="5"/>
    <x v="2"/>
    <s v="Méthoxyflurane"/>
    <d v="2023-07-22T00:00:00"/>
  </r>
  <r>
    <x v="24"/>
    <x v="0"/>
    <s v="2023-06-01"/>
    <s v="Oracilline 1 000 000 UI, comprimé sécable – [phénoxyméthylpénicilline]"/>
    <s v=""/>
    <s v="ORACILLINE 1 000 000 UI, comprimé sécable"/>
    <x v="0"/>
    <x v="2"/>
    <s v="Phénoxyméthylpénicilline"/>
    <d v="2023-07-22T00:00:00"/>
  </r>
  <r>
    <x v="24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2"/>
    <s v="Sodium (bicarbonate de)"/>
    <d v="2023-07-22T00:00:00"/>
  </r>
  <r>
    <x v="24"/>
    <x v="0"/>
    <s v="2023-05-31"/>
    <s v="Vfend 40 mg/ml, poudre pour suspension buvable – [voriconazole]"/>
    <s v=""/>
    <s v="VFEND 40 mg/ml, poudre pour suspension buvable"/>
    <x v="0"/>
    <x v="2"/>
    <s v="Voriconazole"/>
    <d v="2023-07-22T00:00:00"/>
  </r>
  <r>
    <x v="24"/>
    <x v="1"/>
    <s v="2023-05-31"/>
    <s v="Flixotide 50 microgrammes/dose, suspension pour inhalation en flacon pressurisé – [fluticasone]"/>
    <s v="2023-05-31"/>
    <s v="FLIXOTIDE 50 microgrammes/dose, suspension pour inhalation en flacon pressurisé"/>
    <x v="12"/>
    <x v="2"/>
    <s v="Fluticasone (propionate de)"/>
    <d v="2023-07-22T00:00:00"/>
  </r>
  <r>
    <x v="24"/>
    <x v="2"/>
    <s v="2023-05-30"/>
    <s v="Coagadex 500 UI, poudre et solvant pour solution injectable – [facteur X de coagulation humain]"/>
    <s v=""/>
    <s v="COAGADEX 500 UI, poudre et solvant pour solution injectable"/>
    <x v="7"/>
    <x v="2"/>
    <s v="Facteur X de coagulation humain"/>
    <d v="2023-07-22T00:00:00"/>
  </r>
  <r>
    <x v="24"/>
    <x v="0"/>
    <s v="2023-05-26"/>
    <s v="Dopaceptin 10 mg /ml, solution injectable en cartouche – [apomorphine (chlorhydrate d') hémihydraté]"/>
    <s v=""/>
    <s v="DOPACEPTIN 10 mg /ml, solution injectable en cartouche"/>
    <x v="5"/>
    <x v="2"/>
    <s v="Apomorphine (chlorhydrate d') hémihydraté"/>
    <d v="2023-07-22T00:00:00"/>
  </r>
  <r>
    <x v="24"/>
    <x v="1"/>
    <s v="2023-05-25"/>
    <s v="Tiapridal 100 mg/2 ml, solution injectable – [tiapride (chlorhydrate de)]"/>
    <s v="2023-05-25"/>
    <s v="TIAPRIDAL 100 mg/2 ml, solution injectable"/>
    <x v="5"/>
    <x v="2"/>
    <s v="Tiapride (chlorhydrate de)"/>
    <d v="2023-07-22T00:00:00"/>
  </r>
  <r>
    <x v="24"/>
    <x v="1"/>
    <s v="2023-05-25"/>
    <s v="Rimifon 500 mg/5 ml, solution injectable/pour perfusion – [isoniazide]"/>
    <s v="2023-05-22"/>
    <s v="RIMIFON 500 mg/5 ml, solution injectable/pour perfusion"/>
    <x v="0"/>
    <x v="2"/>
    <s v="Isoniazide"/>
    <d v="2023-07-22T00:00:00"/>
  </r>
  <r>
    <x v="24"/>
    <x v="1"/>
    <s v="2023-05-24"/>
    <s v="Cernevit, poudre pour solution injectable ou pour perfusion – [association de vitamines hydrosolubles et liposolubles]"/>
    <s v="2023-05-24"/>
    <s v="CERNEVIT, poudre pour solution injectable ou pour perfusion"/>
    <x v="7"/>
    <x v="2"/>
    <s v="Association de vitamines hydrosolubles et liposolubles"/>
    <d v="2023-07-22T00:00:00"/>
  </r>
  <r>
    <x v="24"/>
    <x v="2"/>
    <s v="2023-05-24"/>
    <s v="Hydrocortisone Roussel 10 mg, comprimé sécable – [hydrocortisone]"/>
    <s v=""/>
    <s v="HYDROCORTISONE Roussel 10 mg, comprimé sécable"/>
    <x v="2"/>
    <x v="2"/>
    <s v="Hydrocortisone"/>
    <d v="2023-07-22T00:00:00"/>
  </r>
  <r>
    <x v="24"/>
    <x v="1"/>
    <s v="2023-05-24"/>
    <s v="Iodure (131I) de sodium pour thérapie curiumpharma, gélule – [iodure (131I) de sodium]"/>
    <s v="2023-05-24"/>
    <s v="IODURE (131I) de sodium pour thérapie curiumpharma, gélule"/>
    <x v="1"/>
    <x v="2"/>
    <s v="Iodure (131I) de sodium"/>
    <d v="2023-07-22T00:00:00"/>
  </r>
  <r>
    <x v="24"/>
    <x v="0"/>
    <s v="2023-05-24"/>
    <s v="Lyrica 20 mg/ml, solution buvable – [prégabaline]"/>
    <s v=""/>
    <s v="LYRICA 20 mg/ml, solution buvable"/>
    <x v="5"/>
    <x v="2"/>
    <s v="Prégabaline"/>
    <d v="2023-07-22T00:00:00"/>
  </r>
  <r>
    <x v="24"/>
    <x v="2"/>
    <s v="2023-05-24"/>
    <s v="Oncovin 1 mg, solution injectable – [vincristine]"/>
    <s v=""/>
    <s v="ONCOVIN 1 mg, solution injectable"/>
    <x v="6"/>
    <x v="2"/>
    <s v="Vincristine"/>
    <d v="2023-07-22T00:00:00"/>
  </r>
  <r>
    <x v="24"/>
    <x v="1"/>
    <s v="2023-05-24"/>
    <s v="Alfatil LP 500 mg, comprimé pelliculé à libération prolongée – [Céfaclor]"/>
    <s v="2023-05-24"/>
    <s v="ALFATIL LP 500 mg, comprimé pelliculé à libération prolongée"/>
    <x v="0"/>
    <x v="2"/>
    <s v="Céfaclor"/>
    <d v="2023-07-22T00:00:00"/>
  </r>
  <r>
    <x v="24"/>
    <x v="2"/>
    <s v="2023-05-23"/>
    <s v="NovoRapid 100 U/ml, solution injectable – [insuline asparte]"/>
    <s v=""/>
    <s v="NOVORAPID 100 U/ml, solution injectable"/>
    <x v="8"/>
    <x v="2"/>
    <s v="Insuline (Aspartate)"/>
    <d v="2023-07-22T00:00:00"/>
  </r>
  <r>
    <x v="24"/>
    <x v="1"/>
    <s v="2023-05-23"/>
    <s v="Umatrope, poudre et solvant pour solution injectable – [Somatropine]"/>
    <s v="2023-05-19"/>
    <s v="UMATROPE, poudre et solvant pour solution injectable"/>
    <x v="2"/>
    <x v="2"/>
    <s v="Somatropine"/>
    <d v="2023-07-22T00:00:00"/>
  </r>
  <r>
    <x v="24"/>
    <x v="1"/>
    <s v="2023-05-23"/>
    <s v="Fraxiparine et Fraxodi Viatris, solution injectable en seringue pré-remplie – [Nadroparine calcique]"/>
    <s v="2023-05-23"/>
    <s v="FRAXIPARINE et Fraxodi Viatris, solution injectable en seringue pré-remplie"/>
    <x v="7"/>
    <x v="2"/>
    <s v="Nadroparine calcique"/>
    <d v="2023-07-22T00:00:00"/>
  </r>
  <r>
    <x v="24"/>
    <x v="2"/>
    <s v="2023-05-23"/>
    <s v="Triflucan 40 mg/ml, poudre pour suspension buvable – [fluconazole]"/>
    <s v=""/>
    <s v="TRIFLUCAN 40 mg/ml, poudre pour suspension buvable"/>
    <x v="0"/>
    <x v="2"/>
    <s v="Fluconazole"/>
    <d v="2023-07-22T00:00:00"/>
  </r>
  <r>
    <x v="24"/>
    <x v="1"/>
    <s v="2023-05-23"/>
    <s v="Hydrea 500 mg, gélule – [hydroxycarbamide]"/>
    <s v="2023-05-23"/>
    <s v="HYDREA 500 mg, gélule"/>
    <x v="6"/>
    <x v="2"/>
    <s v="Hydroxycarbamide"/>
    <d v="2023-07-22T00:00:00"/>
  </r>
  <r>
    <x v="24"/>
    <x v="2"/>
    <s v="2023-05-23"/>
    <s v="Mesocaïne 50 mg/5 ml, solution injectable – [lidocaïne]"/>
    <s v=""/>
    <s v="MESOCAINE 50 mg/5 ml, solution injectable"/>
    <x v="5"/>
    <x v="2"/>
    <s v="Lidocaïne"/>
    <d v="2023-07-22T00:00:00"/>
  </r>
  <r>
    <x v="24"/>
    <x v="1"/>
    <s v="2023-05-23"/>
    <s v="Flutiform 125 microgrammes/5 microgrammes par dose, suspension pour inhalation en flacon pressurisé – [fluticasone (propionate de), formotérol (fumarate de) dihydraté]"/>
    <s v="2023-05-23"/>
    <s v="FLUTIFORM 125 microgrammes/5 microgrammes par dose, suspension pour inhalation en flacon pressurisé"/>
    <x v="12"/>
    <x v="2"/>
    <s v="Fluticasone (propionate de), formotérol (fumarate de) dihydraté"/>
    <d v="2023-07-22T00:00:00"/>
  </r>
  <r>
    <x v="24"/>
    <x v="2"/>
    <s v="2023-05-23"/>
    <s v="GlucaGen 1 mg/ml, poudre et solvant pour solution injectable – [Glucagon (chlorhydrate de)]"/>
    <s v=""/>
    <s v="GLUCAGEN 1 mg/ml, poudre et solvant pour solution injectable"/>
    <x v="2"/>
    <x v="2"/>
    <s v="Glucagon"/>
    <d v="2023-07-22T00:00:00"/>
  </r>
  <r>
    <x v="24"/>
    <x v="2"/>
    <s v="2023-05-23"/>
    <s v="GlucaGen Kit 1 mg/ml, poudre et solvant pour solution injectable – [glucagon (chlorhydrate de)]"/>
    <s v=""/>
    <s v="GLUCAGEN Kit 1 mg/ml, poudre et solvant pour solution injectable"/>
    <x v="2"/>
    <x v="2"/>
    <s v="Glucagon"/>
    <d v="2023-07-22T00:00:00"/>
  </r>
  <r>
    <x v="24"/>
    <x v="2"/>
    <s v="2023-05-18"/>
    <s v="Anapen 300 microgrammes et 500 microgrammes /0,3 ml, solution injectable en seringue préremplie – [adrénaline]"/>
    <s v=""/>
    <s v="ANAPEN 300 microgrammes et 500 microgrammes /0,3 ml, solution injectable en seringue préremplie"/>
    <x v="3"/>
    <x v="2"/>
    <s v="Adrénaline"/>
    <d v="2023-07-22T00:00:00"/>
  </r>
  <r>
    <x v="24"/>
    <x v="2"/>
    <s v="2023-05-18"/>
    <s v="Epipen 0,30 mg/0,3 ml, solution injectable en stylo pré-rempli – [adrénaline]"/>
    <s v=""/>
    <s v="EPIPEN 0,30 mg/0,3 ml, solution injectable en stylo pré-rempli"/>
    <x v="3"/>
    <x v="2"/>
    <s v="Adrénaline"/>
    <d v="2023-07-22T00:00:00"/>
  </r>
  <r>
    <x v="24"/>
    <x v="2"/>
    <s v="2023-05-18"/>
    <s v="Jext 300 microgrammes, solution injectable en stylo prérempli – [adrénaline]"/>
    <s v=""/>
    <s v="JEXT 300 microgrammes, solution injectable en stylo prérempli"/>
    <x v="3"/>
    <x v="2"/>
    <s v="Adrénaline"/>
    <d v="2023-07-22T00:00:00"/>
  </r>
  <r>
    <x v="24"/>
    <x v="0"/>
    <s v="2023-05-18"/>
    <s v="Emerade 300 et 500 microgrammes, solution injectable en stylo prérempli – [adrénaline]"/>
    <s v=""/>
    <s v="EMERADE 300 et 500 microgrammes, solution injectable en stylo prérempli"/>
    <x v="3"/>
    <x v="2"/>
    <s v="Adrénaline"/>
    <d v="2023-07-22T00:00:00"/>
  </r>
  <r>
    <x v="24"/>
    <x v="2"/>
    <s v="2023-05-17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07-22T00:00:00"/>
  </r>
  <r>
    <x v="24"/>
    <x v="2"/>
    <s v="2023-05-17"/>
    <s v="Spécialités à base de clozapine 100 mg, comprimé sécable – [clozapine]"/>
    <s v=""/>
    <s v="SPÉCIALITÉS à base de clozapine 100 mg, comprimé sécable"/>
    <x v="5"/>
    <x v="2"/>
    <s v="Clozapine"/>
    <d v="2023-07-22T00:00:00"/>
  </r>
  <r>
    <x v="24"/>
    <x v="2"/>
    <s v="2023-05-17"/>
    <s v="Kayexalate, poudre pour suspension orale et rectale – [sodium (polystyrène sulfonate de)]"/>
    <s v=""/>
    <s v="KAYEXALATE, poudre pour suspension orale et rectale"/>
    <x v="1"/>
    <x v="2"/>
    <s v="Sodium (polystyrène sulfonate de)"/>
    <d v="2023-07-22T00:00:00"/>
  </r>
  <r>
    <x v="24"/>
    <x v="2"/>
    <s v="2023-05-17"/>
    <s v="Méthotrexate Teva solution injectable – [méthotrexate]"/>
    <s v=""/>
    <s v="METHOTREXATE Teva solution injectable"/>
    <x v="6"/>
    <x v="2"/>
    <s v="Méthotrexate"/>
    <d v="2023-07-22T00:00:00"/>
  </r>
  <r>
    <x v="24"/>
    <x v="0"/>
    <s v="2023-05-17"/>
    <s v="Irinotécan Sun 1,5 mg/ml, solution pour perfusion, poche de 220 mL – [irinotécan (chlorhydrate d') trihydraté]"/>
    <s v=""/>
    <s v="IRINOTECAN Sun 1,5 mg/ml, solution pour perfusion, poche de 220 mL"/>
    <x v="6"/>
    <x v="2"/>
    <s v="Irinotécan (chlorhydrate d') trihydraté"/>
    <d v="2023-07-22T00:00:00"/>
  </r>
  <r>
    <x v="24"/>
    <x v="1"/>
    <s v="2023-05-17"/>
    <s v="Proleukin 18 millions U.I., poudre pour solution injectable (S.C.) – [aldesleukine]"/>
    <s v="2023-05-17"/>
    <s v="PROLEUKIN 18 millions U.I., poudre pour solution injectable"/>
    <x v="6"/>
    <x v="2"/>
    <s v="Aldesleukine"/>
    <d v="2023-07-22T00:00:00"/>
  </r>
  <r>
    <x v="24"/>
    <x v="1"/>
    <s v="2023-05-17"/>
    <s v="Tildiem 25 mg, poudre et solution pour préparation injectable I.V. – [diltiazem (chlorhydrate de)]"/>
    <s v="2023-05-16"/>
    <s v="TILDIEM 25 mg, poudre et solution pour préparation injectable I.V."/>
    <x v="3"/>
    <x v="2"/>
    <s v="Diltiazem (chlorhydrate de)"/>
    <d v="2023-07-22T00:00:00"/>
  </r>
  <r>
    <x v="24"/>
    <x v="1"/>
    <s v="2023-05-16"/>
    <s v="Sivextro 200 mg, comprimé pelliculé – [tédizolid (phosphate de)]"/>
    <s v="2023-05-16"/>
    <s v="SIVEXTRO 200 mg, comprimé pelliculé"/>
    <x v="0"/>
    <x v="2"/>
    <s v="Tédizolid (phosphate de)"/>
    <d v="2023-07-22T00:00:00"/>
  </r>
  <r>
    <x v="24"/>
    <x v="0"/>
    <s v="2023-05-16"/>
    <s v="Hycamtin 0.25 mg et 1 mg,  gélule – [topotécane (chlorhydrate de)]"/>
    <s v=""/>
    <s v="HYCAMTIN 0.25 mg et 1 mg,  gélule"/>
    <x v="6"/>
    <x v="2"/>
    <s v="Topotécane (chlorhydrate de)"/>
    <d v="2023-07-22T00:00:00"/>
  </r>
  <r>
    <x v="24"/>
    <x v="2"/>
    <s v="2023-05-16"/>
    <s v="Sabril 500 mg, granulés pour solution buvable en sachet-dose – [vigabatrine]"/>
    <s v=""/>
    <s v="SABRIL 500 mg, granulés pour solution buvable en sachet-dose"/>
    <x v="5"/>
    <x v="2"/>
    <s v="Vigabatrine"/>
    <d v="2023-07-22T00:00:00"/>
  </r>
  <r>
    <x v="24"/>
    <x v="1"/>
    <s v="2023-05-15"/>
    <s v="Infracyanine 25 mg/10 ml, poudre et solvant pour solution injectable – [vert d'indocyanine monopic]"/>
    <s v="2023-04-01"/>
    <s v="INFRACYANINE 25 mg/10 ml, poudre et solvant pour solution injectable"/>
    <x v="1"/>
    <x v="2"/>
    <s v="Indocyanine verte"/>
    <d v="2023-07-22T00:00:00"/>
  </r>
  <r>
    <x v="24"/>
    <x v="1"/>
    <s v="2023-05-15"/>
    <s v="Tasigna 50 mg, gélule – [nilotinib]"/>
    <s v="2023-05-15"/>
    <s v="TASIGNA 50 mg, gélule"/>
    <x v="6"/>
    <x v="2"/>
    <s v="Nilotinib"/>
    <d v="2023-07-22T00:00:00"/>
  </r>
  <r>
    <x v="24"/>
    <x v="1"/>
    <s v="2023-05-15"/>
    <s v="Lasilix 20 mg/2 ml, solution injectable en ampoule – [Furosémide]"/>
    <s v="2023-05-15"/>
    <s v="LASILIX 20 mg/2 ml, solution injectable en ampoule"/>
    <x v="3"/>
    <x v="2"/>
    <s v="Furosémide"/>
    <d v="2023-07-22T00:00:00"/>
  </r>
  <r>
    <x v="24"/>
    <x v="2"/>
    <s v="2023-05-15"/>
    <s v="Actilyse 10, 20, 50 mg , poudre pour solution injectable et perfusion – [altéplase]"/>
    <s v=""/>
    <s v="ACTILYSE 10, 20, 50 mg , poudre pour solution injectable et perfusion"/>
    <x v="7"/>
    <x v="2"/>
    <s v="Altéplase"/>
    <d v="2023-07-22T00:00:00"/>
  </r>
  <r>
    <x v="24"/>
    <x v="2"/>
    <s v="2023-05-12"/>
    <s v="Naltrexone Viatris 50 mg, comprimé pelliculé sécable  – [Naltrexone (chlorhydrate de)]"/>
    <s v="2023-06-30"/>
    <s v="NALTREXONE Viatris 50 mg, comprimé pelliculé sécable"/>
    <x v="5"/>
    <x v="2"/>
    <s v="Naltrexone (chlorhydrate de)"/>
    <d v="2023-07-22T00:00:00"/>
  </r>
  <r>
    <x v="24"/>
    <x v="1"/>
    <s v="2023-05-12"/>
    <s v="Laroxyl 40 mg/ml, solution buvable  – [amitriptyline (chlorhydrate d')]"/>
    <s v="2023-05-15"/>
    <s v="LAROXYL 40 mg/ml, solution buvable"/>
    <x v="5"/>
    <x v="2"/>
    <s v="Amitriptyline (chlorhydrate d')"/>
    <d v="2023-07-22T00:00:00"/>
  </r>
  <r>
    <x v="24"/>
    <x v="2"/>
    <s v="2023-05-11"/>
    <s v="Nulojix 250 mg, poudre pour solution à diluer pour perfusion – [bélatacept]"/>
    <s v=""/>
    <s v="NULOJIX 250 mg, poudre pour solution à diluer pour perfusion"/>
    <x v="6"/>
    <x v="2"/>
    <s v="Bélatacept"/>
    <d v="2023-07-22T00:00:00"/>
  </r>
  <r>
    <x v="24"/>
    <x v="1"/>
    <s v="2023-05-10"/>
    <s v="Tracutil, solution à diluer pour perfusion – [Mélange d’oligo-éléments]"/>
    <s v="2023-04-28"/>
    <s v="TRACUTIL, solution à diluer pour perfusion"/>
    <x v="7"/>
    <x v="2"/>
    <s v="Solutions électrolytiques"/>
    <d v="2023-07-22T00:00:00"/>
  </r>
  <r>
    <x v="24"/>
    <x v="2"/>
    <s v="2023-05-05"/>
    <s v="Rovalcyte 50 mg/ml, poudre pour solution buvable – [valganciclovir]"/>
    <s v=""/>
    <s v="ROVALCYTE 50 mg/ml, poudre pour solution buvable"/>
    <x v="0"/>
    <x v="2"/>
    <s v="Valganciclovir"/>
    <d v="2023-07-22T00:00:00"/>
  </r>
  <r>
    <x v="24"/>
    <x v="1"/>
    <s v="2023-05-05"/>
    <s v="Verkazia 1 mg/ml, collyre en émulsion – [Ciclosporine]"/>
    <s v="2023-04-24"/>
    <s v="VERKAZIA 1 mg/ml, collyre en émulsion"/>
    <x v="6"/>
    <x v="2"/>
    <s v="Ciclosporine"/>
    <d v="2023-07-22T00:00:00"/>
  </r>
  <r>
    <x v="24"/>
    <x v="2"/>
    <s v="2023-05-04"/>
    <s v="Secnol 2 g, granulés en sachet-dose – [secnidazole]"/>
    <s v=""/>
    <s v="SECNOL 2 g, granulés en sachet-dose"/>
    <x v="0"/>
    <x v="2"/>
    <s v="Secnidazole"/>
    <d v="2023-07-22T00:00:00"/>
  </r>
  <r>
    <x v="24"/>
    <x v="1"/>
    <s v="2023-05-04"/>
    <s v="Exforge HCT tout dosage, comprimé pelliculé – [Bésilate d’amlodipine, hydrochlorothiazide, valsartan]"/>
    <s v="2023-05-04"/>
    <s v="EXFORGE HCT tout dosage, comprimé pelliculé"/>
    <x v="3"/>
    <x v="2"/>
    <s v="Bésilate d’amlodipine / Hydrochlorothiazide / Valsartan"/>
    <d v="2023-07-22T00:00:00"/>
  </r>
  <r>
    <x v="24"/>
    <x v="1"/>
    <s v="2023-05-04"/>
    <s v="Ydralbum 200 g/L, solution pour perfusion – [albumine humaine]"/>
    <s v="2023-05-04"/>
    <s v="YDRALBUM 200 g/L, solution pour perfusion"/>
    <x v="7"/>
    <x v="2"/>
    <s v="Albumine humaine"/>
    <d v="2023-07-22T00:00:00"/>
  </r>
  <r>
    <x v="24"/>
    <x v="2"/>
    <s v="2023-05-03"/>
    <s v="Monoprost 50 microgrammes/ml, collyre en solution en récipient unidose – [Latanoprost]"/>
    <s v=""/>
    <s v="MONOPROST 50 microgrammes/ml, collyre en solution en récipient unidose"/>
    <x v="4"/>
    <x v="2"/>
    <s v="Latanoprost"/>
    <d v="2023-07-22T00:00:00"/>
  </r>
  <r>
    <x v="24"/>
    <x v="0"/>
    <s v="2023-05-02"/>
    <s v="Arsenic Trioxide Accord 1 mg /ml, solution à diluer pour perfusion – [trioxyde d'arsenic]"/>
    <s v=""/>
    <s v="ARSENIC Trioxide Accord 1 mg /ml, solution à diluer pour perfusion"/>
    <x v="6"/>
    <x v="2"/>
    <s v="Trioxyde d'arsenic"/>
    <d v="2023-07-22T00:00:00"/>
  </r>
  <r>
    <x v="24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07-22T00:00:00"/>
  </r>
  <r>
    <x v="24"/>
    <x v="1"/>
    <s v="2023-04-27"/>
    <s v="MisoOne 400 microgrammes, comprimé sécable (1 comprimé) – [misoprostol]"/>
    <s v="2023-04-27"/>
    <s v="MISOONE 400 microgrammes, comprimé sécable "/>
    <x v="8"/>
    <x v="2"/>
    <s v="Misoprostol"/>
    <d v="2023-07-22T00:00:00"/>
  </r>
  <r>
    <x v="24"/>
    <x v="1"/>
    <s v="2023-04-27"/>
    <s v="Gymiso 200 microgrammes, comprimé  - [misoprostol]"/>
    <s v=""/>
    <s v="GYMISO 200 microgrammes, comprimé"/>
    <x v="8"/>
    <x v="2"/>
    <s v="Misoprostol"/>
    <d v="2023-07-22T00:00:00"/>
  </r>
  <r>
    <x v="24"/>
    <x v="1"/>
    <s v="2023-04-27"/>
    <s v="Lasilix Special 500 mg, comprimé sécable – [furosémide]"/>
    <s v="2023-04-26"/>
    <s v="LASILIX Special 500 mg, comprimé sécable"/>
    <x v="3"/>
    <x v="2"/>
    <s v="Furosémide"/>
    <d v="2023-07-22T00:00:00"/>
  </r>
  <r>
    <x v="24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07-22T00:00:00"/>
  </r>
  <r>
    <x v="24"/>
    <x v="2"/>
    <s v="2023-04-25"/>
    <s v="Myalepta 11,3 mg, poudre pour solution injectable  – [métréleptine]"/>
    <s v="2023-07-03"/>
    <s v="MYALEPTA 11,3 mg, poudre pour solution injectable "/>
    <x v="8"/>
    <x v="2"/>
    <s v="Métréleptine"/>
    <d v="2023-07-22T00:00:00"/>
  </r>
  <r>
    <x v="24"/>
    <x v="1"/>
    <s v="2023-04-19"/>
    <s v="Fiasp PumpCart 100 unités/ml, solution injectable en cartouche – [insuline asparte]"/>
    <s v="2023-04-19"/>
    <s v="FIASP PumpCart 100 unités/ml, solution injectable en cartouche"/>
    <x v="8"/>
    <x v="2"/>
    <s v="Insuline (Aspartate)"/>
    <d v="2023-07-22T00:00:00"/>
  </r>
  <r>
    <x v="24"/>
    <x v="1"/>
    <s v="2023-04-19"/>
    <s v="Parlodel 2,5 mg, comprimé sécable – [bromocriptine (mésilate de)]"/>
    <s v="2023-04-19"/>
    <s v="PARLODEL 2,5 mg, comprimé sécable"/>
    <x v="5"/>
    <x v="2"/>
    <s v="Bromocriptine (mésilate de)"/>
    <d v="2023-07-22T00:00:00"/>
  </r>
  <r>
    <x v="24"/>
    <x v="2"/>
    <s v="2023-04-18"/>
    <s v="Fertistartkit 75 - 150 UI, poudre et solvant pour solution injectable – [hormone folliculo stimulante; hormone lutéinisante]"/>
    <s v=""/>
    <s v="FERTISTARTKIT 75 - 150 UI, poudre et solvant pour solution injectable"/>
    <x v="11"/>
    <x v="2"/>
    <s v="Hormone folliculo stimulante; hormone lutéinisante"/>
    <d v="2023-07-22T00:00:00"/>
  </r>
  <r>
    <x v="24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07-22T00:00:00"/>
  </r>
  <r>
    <x v="24"/>
    <x v="2"/>
    <s v="2023-04-17"/>
    <s v="Conferoport 2 mg, gélule à libération prolongée  – [tacrolimus]"/>
    <s v="2023-06-30"/>
    <s v="CONFEROPORT 2 mg, gélule à libération prolongée "/>
    <x v="6"/>
    <x v="2"/>
    <s v="Tacrolimus"/>
    <d v="2023-07-22T00:00:00"/>
  </r>
  <r>
    <x v="24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07-22T00:00:00"/>
  </r>
  <r>
    <x v="24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07-22T00:00:00"/>
  </r>
  <r>
    <x v="24"/>
    <x v="2"/>
    <s v="2023-04-14"/>
    <s v="Celsentri 20 mg/ml, solution buvable – [maraviroc]"/>
    <s v=""/>
    <s v="CELSENTRI 20 mg/ml, solution buvable"/>
    <x v="0"/>
    <x v="2"/>
    <s v="Maraviroc"/>
    <d v="2023-07-22T00:00:00"/>
  </r>
  <r>
    <x v="24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07-22T00:00:00"/>
  </r>
  <r>
    <x v="24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07-22T00:00:00"/>
  </r>
  <r>
    <x v="24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07-22T00:00:00"/>
  </r>
  <r>
    <x v="24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7-22T00:00:00"/>
  </r>
  <r>
    <x v="24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07-22T00:00:00"/>
  </r>
  <r>
    <x v="24"/>
    <x v="2"/>
    <s v="2023-04-03"/>
    <s v="Flagyl 125 mg/5 ml, suspension buvable – [métronidazole (benzoate de)]"/>
    <s v=""/>
    <s v="FLAGYL 125 mg/5 ml, suspension buvable"/>
    <x v="0"/>
    <x v="2"/>
    <s v="Métronidazole (benzoate de)"/>
    <d v="2023-07-22T00:00:00"/>
  </r>
  <r>
    <x v="24"/>
    <x v="0"/>
    <s v="2023-04-03"/>
    <s v="Tofranil 25 mg, comprimé enrobé – [Imipramine]"/>
    <s v=""/>
    <s v="TOFRANIL 25 mg, comprimé enrobé "/>
    <x v="5"/>
    <x v="2"/>
    <s v="Imipramine"/>
    <d v="2023-07-22T00:00:00"/>
  </r>
  <r>
    <x v="24"/>
    <x v="2"/>
    <s v="2023-04-03"/>
    <s v="Laroscorbine 1 g/5 ml, solution injectable I.V. en ampoule – [acide ascorbique]"/>
    <s v=""/>
    <s v="LAROSCOBINE 1 g/5 ml, solution injectable I.V. en ampoule"/>
    <x v="8"/>
    <x v="2"/>
    <s v="Acide ascorbique"/>
    <d v="2023-07-22T00:00:00"/>
  </r>
  <r>
    <x v="24"/>
    <x v="0"/>
    <s v="2023-03-31"/>
    <s v="Adénoscan 30 mg/10 ml, solution pour perfusion – [adénosine]"/>
    <s v=""/>
    <s v="ADENOSCAN 30 mg/10 ml, solution pour perfusion"/>
    <x v="3"/>
    <x v="2"/>
    <s v="Adénosine"/>
    <d v="2023-07-22T00:00:00"/>
  </r>
  <r>
    <x v="24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07-22T00:00:00"/>
  </r>
  <r>
    <x v="24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07-22T00:00:00"/>
  </r>
  <r>
    <x v="24"/>
    <x v="1"/>
    <s v="2023-03-28"/>
    <s v="Quinimax 125 mg/1 ml et 250 mg/2 ml, solution injectable – [Quinine – quinidine – cinchonine – cinchonidine]"/>
    <s v="2023-03-28"/>
    <s v="QUINIMAX 125 mg/1 ml et 250 mg/2 ml, solution injectable"/>
    <x v="3"/>
    <x v="2"/>
    <s v="Quinine – quinidine – cinchonine – cinchonidine"/>
    <d v="2023-07-22T00:00:00"/>
  </r>
  <r>
    <x v="24"/>
    <x v="1"/>
    <s v="2023-03-28"/>
    <s v="Caelyx Pegylated Liposomal 2 mg/ml, solution à diluer pour perfusion - Flacon 25ml – [Doxorubicine]"/>
    <s v="2023-03-28"/>
    <s v="CAELYX Pegylated Liposomal 2 mg/ml, solution à diluer pour perfusion - Flacon 25ml"/>
    <x v="6"/>
    <x v="2"/>
    <s v="Doxorubicine"/>
    <d v="2023-07-22T00:00:00"/>
  </r>
  <r>
    <x v="24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07-22T00:00:00"/>
  </r>
  <r>
    <x v="24"/>
    <x v="2"/>
    <s v="2023-03-24"/>
    <s v="Krenosin 6 mg/2 ml, solution injectable – [adénosine]"/>
    <s v=""/>
    <s v="KRENOSIN 6 mg/2 ml, solution injectable"/>
    <x v="3"/>
    <x v="2"/>
    <s v="Adénosine"/>
    <d v="2023-07-22T00:00:00"/>
  </r>
  <r>
    <x v="24"/>
    <x v="2"/>
    <s v="2023-03-24"/>
    <s v="Amikacine Viatris 500 mg, poudre pour solution injectable – [amikacine (sulfate d')]"/>
    <s v=""/>
    <s v="AMIKACINE Viatris 500 mg, poudre pour solution injectable"/>
    <x v="0"/>
    <x v="2"/>
    <s v="Amikacine (sulfate d')"/>
    <d v="2023-07-22T00:00:00"/>
  </r>
  <r>
    <x v="24"/>
    <x v="2"/>
    <s v="2023-03-24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07-22T00:00:00"/>
  </r>
  <r>
    <x v="24"/>
    <x v="1"/>
    <s v="2023-03-24"/>
    <s v="Rifadine 2 %, suspension buvable – [rifampicine sodique]"/>
    <s v="2023-03-24"/>
    <s v="RIFADINE 2 %, suspension buvable"/>
    <x v="0"/>
    <x v="2"/>
    <s v="Rifampicine sodique"/>
    <d v="2023-07-22T00:00:00"/>
  </r>
  <r>
    <x v="24"/>
    <x v="1"/>
    <s v="2023-03-24"/>
    <s v="Rifadine 300 mg, gélule, boite de 8 – [Rifampicine]"/>
    <s v="2023-03-24"/>
    <s v="RIFADINE 300 mg, gélule, boite de 8"/>
    <x v="0"/>
    <x v="2"/>
    <s v="Rifampicine sodique"/>
    <d v="2023-07-22T00:00:00"/>
  </r>
  <r>
    <x v="24"/>
    <x v="1"/>
    <s v="2023-03-24"/>
    <s v="Aldurazyme 100 U/ml, solution à diluer pour perfusion – [laronidase]"/>
    <s v="2023-01-09"/>
    <s v="ALDURAZYME 100 U/ml, solution à diluer pour perfusion "/>
    <x v="8"/>
    <x v="2"/>
    <s v="Laronidase"/>
    <d v="2023-07-22T00:00:00"/>
  </r>
  <r>
    <x v="24"/>
    <x v="1"/>
    <s v="2023-03-23"/>
    <s v="Dexaméthasone Viatris 4 mg/1 ml-20 mg/5 ml, solution injectable en ampoule – [dexaméthasone (phosphate sodique de)]"/>
    <s v="2023-03-23"/>
    <s v="DEXAMÉTHASONE Viatris 4 mg/1 ml-20 mg/5 ml, solution injectable en ampoule"/>
    <x v="2"/>
    <x v="2"/>
    <s v="Dexaméthasone (phosphate sodique de)"/>
    <d v="2023-07-22T00:00:00"/>
  </r>
  <r>
    <x v="24"/>
    <x v="1"/>
    <s v="2023-03-23"/>
    <s v="RoActemra 162 mg, solution injectable en stylo prérempli – [Tocilizumab]"/>
    <s v="2023-03-23"/>
    <s v="ROACTEMRA 162 mg, solution injectable en stylo prérempli"/>
    <x v="6"/>
    <x v="2"/>
    <s v="Tocilizumab"/>
    <d v="2023-07-22T00:00:00"/>
  </r>
  <r>
    <x v="24"/>
    <x v="1"/>
    <s v="2023-03-21"/>
    <s v="Lonoten 5 mg et 10 mg, comprimé sécable – [Minoxidil]"/>
    <s v="2023-03-21"/>
    <s v="LONOTEN 5 mg et 10 mg, comprimé sécable"/>
    <x v="3"/>
    <x v="2"/>
    <s v="Minoxidil"/>
    <d v="2023-07-22T00:00:00"/>
  </r>
  <r>
    <x v="24"/>
    <x v="1"/>
    <s v="2023-03-21"/>
    <s v="Gardenal 40 mg/2 ml, poudre et solvant pour solution injectable – [phénobarbital sodique]"/>
    <s v="2023-03-21"/>
    <s v="GARDENAL 40 mg/2 ml, poudre et solvant pour solution injectable"/>
    <x v="5"/>
    <x v="2"/>
    <s v="Phénobarbital sodique"/>
    <d v="2023-07-22T00:00:00"/>
  </r>
  <r>
    <x v="24"/>
    <x v="1"/>
    <s v="2023-03-20"/>
    <s v="Thyrogen 0,9 mg, poudre pour solution injectable – [thyrotropine alfa]"/>
    <s v="2023-03-20"/>
    <s v="THYROGEN 0,9 mg, poudre pour solution injectable"/>
    <x v="2"/>
    <x v="2"/>
    <s v="Thyrotropine alfa"/>
    <d v="2023-07-22T00:00:00"/>
  </r>
  <r>
    <x v="24"/>
    <x v="1"/>
    <s v="2023-03-20"/>
    <s v="Trasylol 500 000 UIK/50 mL, solution injectable – [aprotinine]"/>
    <s v="2023-03-20"/>
    <s v="TRASYLOL 500 000 UIK/50 mL, solution injectable"/>
    <x v="7"/>
    <x v="2"/>
    <s v="Aprotinine"/>
    <d v="2023-07-22T00:00:00"/>
  </r>
  <r>
    <x v="24"/>
    <x v="2"/>
    <s v="2023-03-20"/>
    <s v="Ferrostrane 0,68 pour cent, sirop – [ferédétate de sodium]"/>
    <s v=""/>
    <s v="FERROSTANE 0,68 pour cent, sirop"/>
    <x v="7"/>
    <x v="2"/>
    <s v="Ferédétate de sodium"/>
    <d v="2023-07-22T00:00:00"/>
  </r>
  <r>
    <x v="24"/>
    <x v="1"/>
    <s v="2023-03-17"/>
    <s v="Flixotide Diskus 100 µg/dose, poudre pour inhalation en récipient unidose – [propionate de fluticasone]"/>
    <s v="2023-03-17"/>
    <s v="FLIXOTIDE Diskus 100 µg/dose, poudre pour inhalation en récipient unidose"/>
    <x v="12"/>
    <x v="2"/>
    <s v="Fluticasone (propionate de)"/>
    <d v="2023-07-22T00:00:00"/>
  </r>
  <r>
    <x v="24"/>
    <x v="1"/>
    <s v="2023-03-17"/>
    <s v="Zeclar 0,5 g, poudre pour solution à diluer pour perfusion – [clarithromycine]"/>
    <s v="2023-03-17"/>
    <s v="ZECLAR 0,5 g, poudre pour solution à diluer pour perfusion"/>
    <x v="0"/>
    <x v="2"/>
    <s v="Clarithromycine"/>
    <d v="2023-07-22T00:00:00"/>
  </r>
  <r>
    <x v="24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07-22T00:00:00"/>
  </r>
  <r>
    <x v="24"/>
    <x v="1"/>
    <s v="2023-03-15"/>
    <s v="Emend 125 mg, poudre pour suspension buvable – [Aprépitant]"/>
    <s v="2023-03-15"/>
    <s v="EMEND 125 mg"/>
    <x v="8"/>
    <x v="2"/>
    <s v="Aprépitant"/>
    <d v="2023-07-22T00:00:00"/>
  </r>
  <r>
    <x v="24"/>
    <x v="1"/>
    <s v="2023-03-10"/>
    <s v="Kardegic 75 mg, poudre pour solution buvable en sachet-dose – [DL-lysine (acétylsalicylate de)]"/>
    <s v="2023-03-10"/>
    <s v="KARDEGIC 75 mg, poudre pour solution buvable en sachet-dose"/>
    <x v="5"/>
    <x v="2"/>
    <s v="DL-lysine (acétylsalicylate de)"/>
    <d v="2023-07-22T00:00:00"/>
  </r>
  <r>
    <x v="24"/>
    <x v="2"/>
    <s v="2023-03-10"/>
    <s v="Sifrol 0,26 mg, comprimé à libération prolongée – [pramipexole]"/>
    <s v=""/>
    <s v="SIFROL 0,26 mg, comprimé à libération prolongée"/>
    <x v="5"/>
    <x v="2"/>
    <s v="Pramipexole"/>
    <d v="2023-07-22T00:00:00"/>
  </r>
  <r>
    <x v="24"/>
    <x v="0"/>
    <s v="2023-03-10"/>
    <s v="Pramipexole Zentiva LP 0,26 mg, comprimé à libération prolongé – [pramipexole]"/>
    <s v=""/>
    <s v="PRAMIPEXOLE Zentiva LP 0,26 mg, comprimé à libération prolongé"/>
    <x v="5"/>
    <x v="2"/>
    <s v="Pramipexole"/>
    <d v="2023-07-22T00:00:00"/>
  </r>
  <r>
    <x v="24"/>
    <x v="1"/>
    <s v="2023-03-09"/>
    <s v="Emend 125 mg, gélule – [aprépitant]"/>
    <s v="2023-03-09"/>
    <s v="EMEND 125 mg"/>
    <x v="8"/>
    <x v="2"/>
    <s v="Aprépitant"/>
    <d v="2023-07-22T00:00:00"/>
  </r>
  <r>
    <x v="24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07-22T00:00:00"/>
  </r>
  <r>
    <x v="24"/>
    <x v="2"/>
    <s v="2023-03-09"/>
    <s v="Baqsimi 3 mg, poudre nasale en récipient unidose – [Glucagon]"/>
    <s v=""/>
    <s v="BAQSIMI 3 mg, poudre nasale en récipient unidose"/>
    <x v="2"/>
    <x v="2"/>
    <s v="Glucagon"/>
    <d v="2023-07-22T00:00:00"/>
  </r>
  <r>
    <x v="24"/>
    <x v="1"/>
    <s v="2023-03-09"/>
    <s v="Quinimax 500 mg, comprimé pelliculé sécable – [quinine – cinchonine – cinchonidine – quinidine]"/>
    <s v="2023-03-09"/>
    <s v="QUINIMAX 500 mg, comprimé pelliculé sécable"/>
    <x v="9"/>
    <x v="2"/>
    <s v="Quinine / quinidine / cinchonine / cinchonidine"/>
    <d v="2023-07-22T00:00:00"/>
  </r>
  <r>
    <x v="24"/>
    <x v="1"/>
    <s v="2023-03-08"/>
    <s v="Valium 1 pour cent, solution buvable en gouttes – [Diazepam]"/>
    <s v="2023-03-08"/>
    <s v="VALIUM 1 pour cent, solution buvable en gouttes"/>
    <x v="5"/>
    <x v="2"/>
    <s v="Diazepam"/>
    <d v="2023-07-22T00:00:00"/>
  </r>
  <r>
    <x v="24"/>
    <x v="1"/>
    <s v="2023-03-07"/>
    <s v="RoActemra 162 mg, solution injectable en seringue préremplie – [Tocilizumab]"/>
    <s v="2023-03-07"/>
    <s v="ROACTEMRA 162 mg, solution injectable en seringue préremplie"/>
    <x v="6"/>
    <x v="2"/>
    <s v="Tocilizumab"/>
    <d v="2023-07-22T00:00:00"/>
  </r>
  <r>
    <x v="24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07-22T00:00:00"/>
  </r>
  <r>
    <x v="24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7-22T00:00:00"/>
  </r>
  <r>
    <x v="24"/>
    <x v="1"/>
    <s v="2023-03-03"/>
    <s v="Recarbrio 500 mg/500 mg/250 mg, poudre pour solution pour perfusion – [cilastatine sodique, imipénem monohydraté, rélébactam monohydraté]"/>
    <s v="2023-03-03"/>
    <s v="RECARBRIO 500 mg/500 mg/250 mg, poudre pour solution pour perfusion"/>
    <x v="0"/>
    <x v="2"/>
    <s v="Cilastatine sodique, imipénem monohydraté, rélébactam monohydraté"/>
    <d v="2023-07-22T00:00:00"/>
  </r>
  <r>
    <x v="24"/>
    <x v="0"/>
    <s v="2023-03-02"/>
    <s v="Tadalafil Quiver 20 mg, comprimé pelliculé – [tadalafil]"/>
    <s v=""/>
    <s v="TADALAFIL Quiver 20 mg, comprimé pelliculé"/>
    <x v="11"/>
    <x v="2"/>
    <s v="Tadalafil"/>
    <d v="2023-07-22T00:00:00"/>
  </r>
  <r>
    <x v="24"/>
    <x v="2"/>
    <s v="2023-03-02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7-22T00:00:00"/>
  </r>
  <r>
    <x v="24"/>
    <x v="1"/>
    <s v="2023-02-24"/>
    <s v="Nozinan 40 mg/ml, solution buvable – [Lévomépromazine (chlorhydrate de)]"/>
    <s v="2023-02-24"/>
    <s v="NOZINAN 40 mg/ml, solution buvable"/>
    <x v="5"/>
    <x v="2"/>
    <s v="Lévomépromazine (chlorhydrate de)"/>
    <d v="2023-07-22T00:00:00"/>
  </r>
  <r>
    <x v="24"/>
    <x v="1"/>
    <s v="2023-02-24"/>
    <s v="Hexatrione 2 pour cent, suspension injectable (intra-articulaire) – [Hexacetonide de triamcinolone]"/>
    <s v="2023-02-24"/>
    <s v="HEXATRIONE 2 pour cent, suspension injectable (intra-articulaire)"/>
    <x v="2"/>
    <x v="2"/>
    <s v="Hexacetonide de triamcinolone"/>
    <d v="2023-07-22T00:00:00"/>
  </r>
  <r>
    <x v="24"/>
    <x v="1"/>
    <s v="2023-02-20"/>
    <s v="Lyumjev 100 unités/mL, Junior KwikPen solution injectable en stylo prérempli – [insuline lispro]"/>
    <s v="2023-02-20"/>
    <s v="LYUMJEV 100 unités/mL, Junior KwikPen solution injectable en stylo prérempli"/>
    <x v="8"/>
    <x v="2"/>
    <s v="Insuline lispro"/>
    <d v="2023-07-22T00:00:00"/>
  </r>
  <r>
    <x v="24"/>
    <x v="2"/>
    <s v="2023-02-20"/>
    <s v="Abraxane 5 mg/ml, poudre pour suspension injectable pour perfusion – [nab-paclitaxel]"/>
    <s v=""/>
    <s v="ABRAXANE 5 mg/ml, poudre pour dispersion pour perfusion"/>
    <x v="6"/>
    <x v="2"/>
    <s v="Paclitaxel"/>
    <d v="2023-07-22T00:00:00"/>
  </r>
  <r>
    <x v="24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07-22T00:00:00"/>
  </r>
  <r>
    <x v="24"/>
    <x v="1"/>
    <s v="2023-02-17"/>
    <s v="Cardioxane 500 mg, poudre pour solution pour perfusion – [dexrazoxane]"/>
    <s v="2023-02-17"/>
    <s v="CARDIOXANE 500 mg, poudre pour solution pour perfusion"/>
    <x v="1"/>
    <x v="2"/>
    <s v="Dexrazoxane"/>
    <d v="2023-07-22T00:00:00"/>
  </r>
  <r>
    <x v="24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07-22T00:00:00"/>
  </r>
  <r>
    <x v="24"/>
    <x v="0"/>
    <s v="2023-02-16"/>
    <s v="Iomeron 250 (250 mg Iode/mL), solution injectable – [ioméprol]"/>
    <s v=""/>
    <s v="IOMERON 250 (250 mg Iode/mL), solution injectable"/>
    <x v="1"/>
    <x v="2"/>
    <s v="Ioméprol"/>
    <d v="2023-07-22T00:00:00"/>
  </r>
  <r>
    <x v="24"/>
    <x v="2"/>
    <s v="2023-02-16"/>
    <s v="Iomeron 400 (400 mg Iode/mL), solution injectable Flacon de 150 mL – trousse pour injecteur CT-Exprès – [ioméprol]"/>
    <s v=""/>
    <s v="IOMERON 400 (400 mg Iode/mL), solution injectable Flacon de 150 mL – trousse pour injecteur CT-Exprès"/>
    <x v="1"/>
    <x v="2"/>
    <s v="Ioméprol"/>
    <d v="2023-07-22T00:00:00"/>
  </r>
  <r>
    <x v="24"/>
    <x v="1"/>
    <s v="2023-02-16"/>
    <s v="Retrovir 10 mg/ml, solution à diluer pour perfusion – [zidovudine]"/>
    <s v="2023-02-16"/>
    <s v="RETROVIR 10 mg/ml, solution à diluer pour perfusion"/>
    <x v="0"/>
    <x v="2"/>
    <s v="Zidovudine"/>
    <d v="2023-07-22T00:00:00"/>
  </r>
  <r>
    <x v="24"/>
    <x v="1"/>
    <s v="2023-02-14"/>
    <s v="Azactam 1g, poudre et solution pour usage parentéral – [Aztréonam]"/>
    <s v="2023-02-14"/>
    <s v="AZACTAM 1g poudre et solution pour usage parentéral"/>
    <x v="0"/>
    <x v="2"/>
    <s v="Aztréonam"/>
    <d v="2023-07-22T00:00:00"/>
  </r>
  <r>
    <x v="24"/>
    <x v="0"/>
    <s v="2023-02-14"/>
    <s v="Actilyse 2 mg, poudre pour solution injectable et perfusion – [altéplase]"/>
    <s v=""/>
    <s v="ACTILYSE 2 mg, poudre pour solution injectable et perfusion"/>
    <x v="7"/>
    <x v="2"/>
    <s v="Altéplase"/>
    <d v="2023-07-22T00:00:00"/>
  </r>
  <r>
    <x v="24"/>
    <x v="0"/>
    <s v="2023-02-13"/>
    <s v="Ozidia 5 mg, comprimé à libération prolongée – [Glipizide]"/>
    <s v=""/>
    <s v="OZIDIA 5 mg, comprimé à libération prolongée"/>
    <x v="8"/>
    <x v="2"/>
    <s v="Glipizide"/>
    <d v="2023-07-22T00:00:00"/>
  </r>
  <r>
    <x v="24"/>
    <x v="2"/>
    <s v="2023-02-10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07-22T00:00:00"/>
  </r>
  <r>
    <x v="24"/>
    <x v="1"/>
    <s v="2023-02-09"/>
    <s v="Proglicem 100 mg, gélule  – [Diazoxide]"/>
    <s v="2023-02-08"/>
    <s v="PROGLICEM 100 mg, gélule "/>
    <x v="3"/>
    <x v="2"/>
    <s v="Diazoxide"/>
    <d v="2023-07-22T00:00:00"/>
  </r>
  <r>
    <x v="24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07-22T00:00:00"/>
  </r>
  <r>
    <x v="24"/>
    <x v="1"/>
    <s v="2023-02-07"/>
    <s v="Targretin 75 mg, capsule molle – [bexarotène]"/>
    <s v="2023-02-07"/>
    <s v="TARGRETIN 75 mg, capsule molle"/>
    <x v="6"/>
    <x v="2"/>
    <s v="Bexarotène"/>
    <d v="2023-07-22T00:00:00"/>
  </r>
  <r>
    <x v="24"/>
    <x v="2"/>
    <s v="2023-02-07"/>
    <s v="L-Thyroxine Serb 200 microgrammes/mL, solution injectable/pour perfusion – [lévothyroxine sodique]"/>
    <s v=""/>
    <s v="L-THYROXINE Serb 200 microgrammes/mL, solution injectable/pour perfusion"/>
    <x v="2"/>
    <x v="2"/>
    <s v="Lévothyroxine sodique"/>
    <d v="2023-07-22T00:00:00"/>
  </r>
  <r>
    <x v="24"/>
    <x v="2"/>
    <s v="2023-02-07"/>
    <s v="Creon 35 000 U, gélule gastrorésistante – [pancréatine]"/>
    <s v=""/>
    <s v="CREON 35 000 U, gélule gastrorésistante"/>
    <x v="8"/>
    <x v="2"/>
    <s v="Pancréatine"/>
    <d v="2023-07-22T00:00:00"/>
  </r>
  <r>
    <x v="24"/>
    <x v="2"/>
    <s v="2023-02-07"/>
    <s v="Visudyne 15 mg, poudre pour solution pour perfusion -[Vertéporfine ]"/>
    <s v=""/>
    <s v="VISUDYNE 15 mg  poudre pour solution pour perfusion"/>
    <x v="4"/>
    <x v="2"/>
    <s v="Vertéporfine "/>
    <d v="2023-07-22T00:00:00"/>
  </r>
  <r>
    <x v="24"/>
    <x v="2"/>
    <s v="2023-02-03"/>
    <s v="Dalacine 75 mg, gélule – [clindamycine (chlorhydrate de) hydraté]"/>
    <s v=""/>
    <s v="DALACINE 75 mg, gélule"/>
    <x v="0"/>
    <x v="2"/>
    <s v="Clindamycine (chlorhydrate de) hydraté"/>
    <d v="2023-07-22T00:00:00"/>
  </r>
  <r>
    <x v="24"/>
    <x v="2"/>
    <s v="2023-02-01"/>
    <s v="Zithromax 40 mg/ml enfants, poudre pour suspension buvable – [Azithromycine]"/>
    <s v=""/>
    <s v="ZITHROMAX 40 mg/ml enfants, poudre pour suspension buvable"/>
    <x v="0"/>
    <x v="2"/>
    <s v="Azithromycine"/>
    <d v="2023-07-22T00:00:00"/>
  </r>
  <r>
    <x v="24"/>
    <x v="2"/>
    <s v="2023-02-01"/>
    <s v="Montélukast comprimé 5 mg et 10 mg – [montélukast sodique]"/>
    <s v=""/>
    <s v="MONTELUKAST comprimé 5 mg et 10 mg"/>
    <x v="12"/>
    <x v="2"/>
    <s v="Montélukast sodique"/>
    <d v="2023-07-22T00:00:00"/>
  </r>
  <r>
    <x v="24"/>
    <x v="1"/>
    <s v="2023-02-01"/>
    <s v="Rivotril 2 mg, comprimé quadrisécable – [clonazépam]"/>
    <s v="2023-02-01"/>
    <s v="RIVOTRIL 2 mg, comprimé quadrisécable"/>
    <x v="5"/>
    <x v="2"/>
    <s v="Clonazépam"/>
    <d v="2023-07-22T00:00:00"/>
  </r>
  <r>
    <x v="24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7-22T00:00:00"/>
  </r>
  <r>
    <x v="24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7-22T00:00:00"/>
  </r>
  <r>
    <x v="24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7-22T00:00:00"/>
  </r>
  <r>
    <x v="24"/>
    <x v="2"/>
    <s v="2023-01-27"/>
    <s v="Cefuroxime-Zinnat forme comprimé, tous dosages – [Cefuroxime]"/>
    <s v=""/>
    <s v="CEFUROXIME-ZINNAT forme comprimé, tous dosages"/>
    <x v="0"/>
    <x v="2"/>
    <s v="Cefuroxime"/>
    <d v="2023-07-22T00:00:00"/>
  </r>
  <r>
    <x v="24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7-22T00:00:00"/>
  </r>
  <r>
    <x v="24"/>
    <x v="0"/>
    <s v="2023-01-27"/>
    <s v="Héparine Choay 25 000 UI/5 ml, solution injectable – [héparine sodique]"/>
    <s v=""/>
    <s v="HEPARINE Choay 25 000 UI/5 ml  solution injectable"/>
    <x v="7"/>
    <x v="2"/>
    <s v="Héparine sodique"/>
    <d v="2023-07-22T00:00:00"/>
  </r>
  <r>
    <x v="24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7-22T00:00:00"/>
  </r>
  <r>
    <x v="24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7-22T00:00:00"/>
  </r>
  <r>
    <x v="24"/>
    <x v="2"/>
    <s v="2023-01-23"/>
    <s v="Pyostacine 500 mg, comprimé pelliculé – [Pristinamycine]"/>
    <s v=""/>
    <s v="PYOSTACINE 500 mg, comprimé pelliculé"/>
    <x v="0"/>
    <x v="2"/>
    <s v="Pristinamycine"/>
    <d v="2023-07-22T00:00:00"/>
  </r>
  <r>
    <x v="24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7-22T00:00:00"/>
  </r>
  <r>
    <x v="24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7-22T00:00:00"/>
  </r>
  <r>
    <x v="24"/>
    <x v="1"/>
    <s v="2023-01-19"/>
    <s v="Ventoline 2,5 mg/2,5 ml, solution pour inhalation par nébuliseur en récipient unidose – [Salbutamol (sulfate de))]"/>
    <s v="2023-01-19"/>
    <s v="VENTOLINE 2,5 mg/2,5 ml, solution pour inhalation par nébuliseur en récipient unidose"/>
    <x v="12"/>
    <x v="2"/>
    <s v="Salbutamol"/>
    <d v="2023-07-22T00:00:00"/>
  </r>
  <r>
    <x v="24"/>
    <x v="2"/>
    <s v="2023-01-19"/>
    <s v="Cefpodoxime - Orelox toutes formes orales  – [Cefpodoxime]"/>
    <s v=""/>
    <s v="CEFPODOXIME - Orelox toutes formes orales "/>
    <x v="0"/>
    <x v="2"/>
    <s v="Cefpodoxime"/>
    <d v="2023-07-22T00:00:00"/>
  </r>
  <r>
    <x v="24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7-22T00:00:00"/>
  </r>
  <r>
    <x v="24"/>
    <x v="0"/>
    <s v="2023-01-17"/>
    <s v="B.A.L., solution injectable I.M. – [butacaïne - dimercaprol]"/>
    <s v=""/>
    <s v="B.A.L., solution injectable I.M."/>
    <x v="5"/>
    <x v="2"/>
    <s v="Butacaïne / dimercaprol"/>
    <d v="2023-07-22T00:00:00"/>
  </r>
  <r>
    <x v="24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7-22T00:00:00"/>
  </r>
  <r>
    <x v="24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7-22T00:00:00"/>
  </r>
  <r>
    <x v="24"/>
    <x v="1"/>
    <s v="2023-01-16"/>
    <s v="Suppliven, solution à diluer pour perfusion – [mélange d’oligo-éléments]"/>
    <s v="2023-01-13"/>
    <s v="SUPPLIVEN, solution à diluer pour perfusion"/>
    <x v="7"/>
    <x v="2"/>
    <s v="Solutions électrolytiques"/>
    <d v="2023-07-22T00:00:00"/>
  </r>
  <r>
    <x v="24"/>
    <x v="1"/>
    <s v="2023-01-16"/>
    <s v="Parlodel 5 mg, gélule  - [Bromocriptine (mésilate de)]"/>
    <s v="2023-01-10"/>
    <s v="PARLODEL 5 mg, gélule"/>
    <x v="5"/>
    <x v="2"/>
    <s v="Bromocriptine (mésilate de)"/>
    <d v="2023-07-22T00:00:00"/>
  </r>
  <r>
    <x v="24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7-22T00:00:00"/>
  </r>
  <r>
    <x v="24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7-22T00:00:00"/>
  </r>
  <r>
    <x v="24"/>
    <x v="1"/>
    <s v="2023-01-09"/>
    <s v="BCG Medac, poudre et solvant pour suspension pour administration intra-vésicale – [bactérie B C G lyophilisée]"/>
    <s v="2023-01-09"/>
    <s v="BCG Medac, poudre et solvant pour suspension pour administration intra-vésicale"/>
    <x v="6"/>
    <x v="2"/>
    <s v="Bactérie BCG lyophilisée"/>
    <d v="2023-07-22T00:00:00"/>
  </r>
  <r>
    <x v="24"/>
    <x v="1"/>
    <s v="2023-01-06"/>
    <s v="Caelyx Pegylated Liposomal 2 mg/ml, solution à diluer pour perfusion – Flacon 10ml  – [Doxorubicine]"/>
    <s v="2023-01-06"/>
    <s v="CAELYX Pegylated Liposomal 2 mg/ml, solution à diluer pour perfusion - Flacon 10ml"/>
    <x v="6"/>
    <x v="2"/>
    <s v="Doxorubicine"/>
    <d v="2023-07-22T00:00:00"/>
  </r>
  <r>
    <x v="24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7-22T00:00:00"/>
  </r>
  <r>
    <x v="24"/>
    <x v="2"/>
    <s v="2023-01-04"/>
    <s v="Nitrendipine Viatris 10 mg, comprimé – [Nitrendipine]"/>
    <s v=""/>
    <s v="NITRENDIPINE Viatris 10 mg, comprimé"/>
    <x v="3"/>
    <x v="2"/>
    <s v="Nitrendipine"/>
    <d v="2023-07-22T00:00:00"/>
  </r>
  <r>
    <x v="24"/>
    <x v="0"/>
    <s v="2022-12-23"/>
    <s v="Dilantin 250 mg/5 ml, solution injectable – [phénytoïne]"/>
    <s v=""/>
    <s v="DILANTIN 250 mg/5 ml, solution injectable"/>
    <x v="5"/>
    <x v="2"/>
    <s v="Phénytoïne"/>
    <d v="2023-07-22T00:00:00"/>
  </r>
  <r>
    <x v="24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7-22T00:00:00"/>
  </r>
  <r>
    <x v="24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7-22T00:00:00"/>
  </r>
  <r>
    <x v="24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7-22T00:00:00"/>
  </r>
  <r>
    <x v="24"/>
    <x v="2"/>
    <s v="2022-12-16"/>
    <s v="Rifadine 300 mg, gélule, boite de 30 - [Rifampicine]"/>
    <s v=""/>
    <s v="RIFADINE 300 mg, gélule, boite de 30"/>
    <x v="0"/>
    <x v="2"/>
    <s v="Rifampicine sodique"/>
    <d v="2023-07-22T00:00:00"/>
  </r>
  <r>
    <x v="24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7-22T00:00:00"/>
  </r>
  <r>
    <x v="24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7-22T00:00:00"/>
  </r>
  <r>
    <x v="24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7-22T00:00:00"/>
  </r>
  <r>
    <x v="24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7-22T00:00:00"/>
  </r>
  <r>
    <x v="24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7-22T00:00:00"/>
  </r>
  <r>
    <x v="24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7-22T00:00:00"/>
  </r>
  <r>
    <x v="24"/>
    <x v="2"/>
    <s v="2022-11-18"/>
    <s v="Zykadia 150 mg, gélule – [céritinib]"/>
    <s v=""/>
    <s v="ZYKADIA 150 mg, gélule"/>
    <x v="6"/>
    <x v="2"/>
    <s v="Céritinib"/>
    <d v="2023-07-22T00:00:00"/>
  </r>
  <r>
    <x v="24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7-22T00:00:00"/>
  </r>
  <r>
    <x v="24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7-22T00:00:00"/>
  </r>
  <r>
    <x v="24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7-22T00:00:00"/>
  </r>
  <r>
    <x v="24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7-22T00:00:00"/>
  </r>
  <r>
    <x v="24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7-22T00:00:00"/>
  </r>
  <r>
    <x v="24"/>
    <x v="0"/>
    <s v="2022-10-25"/>
    <s v="Topiscab 5 %, crème – [perméthrine]"/>
    <s v=""/>
    <s v="TOPISCAB 5 %, crème"/>
    <x v="9"/>
    <x v="2"/>
    <s v="Perméthrine"/>
    <d v="2023-07-22T00:00:00"/>
  </r>
  <r>
    <x v="24"/>
    <x v="0"/>
    <s v="2022-10-20"/>
    <s v="Zophren 4 mg/5 ml, sirop – [Ondansétron]"/>
    <s v=""/>
    <s v="ZOPHREN 4 mg/5 ml, sirop"/>
    <x v="8"/>
    <x v="2"/>
    <s v="Ondansétron"/>
    <d v="2023-07-22T00:00:00"/>
  </r>
  <r>
    <x v="24"/>
    <x v="3"/>
    <s v="2022-10-19"/>
    <s v="Ancotil 1 pour cent, solution pour perfusion – [Flucytosine]"/>
    <s v=""/>
    <s v="ANCOTIL 1 pour cent, solution pour perfusion"/>
    <x v="0"/>
    <x v="2"/>
    <s v="Flucytosine"/>
    <d v="2023-07-22T00:00:00"/>
  </r>
  <r>
    <x v="24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7-22T00:00:00"/>
  </r>
  <r>
    <x v="24"/>
    <x v="2"/>
    <s v="2022-10-07"/>
    <s v="Amifampridine Serb 10 mg, comprimé  - [Amifampridine (phosphate d')]"/>
    <s v=""/>
    <s v="AMIFAMPRIDINE Serb 10 mg, comprimé "/>
    <x v="5"/>
    <x v="2"/>
    <s v="Amifampridine (phosphate d')"/>
    <d v="2023-07-22T00:00:00"/>
  </r>
  <r>
    <x v="24"/>
    <x v="2"/>
    <s v="2022-09-28"/>
    <s v="Trolovol 300 mg, comprimé pelliculé – [pénicillamine]"/>
    <s v=""/>
    <s v="TROVOLOL 300 mg, comprimé pelliculé"/>
    <x v="10"/>
    <x v="2"/>
    <s v="Pénicillamine"/>
    <d v="2023-07-22T00:00:00"/>
  </r>
  <r>
    <x v="24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7-22T00:00:00"/>
  </r>
  <r>
    <x v="24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7-22T00:00:00"/>
  </r>
  <r>
    <x v="24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7-22T00:00:00"/>
  </r>
  <r>
    <x v="24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7-22T00:00:00"/>
  </r>
  <r>
    <x v="24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7-22T00:00:00"/>
  </r>
  <r>
    <x v="24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7-22T00:00:00"/>
  </r>
  <r>
    <x v="24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7-22T00:00:00"/>
  </r>
  <r>
    <x v="24"/>
    <x v="2"/>
    <s v="2022-07-29"/>
    <s v="Atracurium Hospira 10 mg/ml, solution injectable -[Atracurium]"/>
    <s v=""/>
    <s v="ATRACURIUM Hospira 10 mg/ml, solution injectable"/>
    <x v="10"/>
    <x v="2"/>
    <s v="Atracurium"/>
    <d v="2023-07-22T00:00:00"/>
  </r>
  <r>
    <x v="24"/>
    <x v="2"/>
    <s v="2022-07-22"/>
    <s v="Adepal, comprimé enrobé  – [Lévonorgestrel - éthinylestradiol]"/>
    <s v=""/>
    <s v="ADEPAL, comprimé enrobé"/>
    <x v="11"/>
    <x v="2"/>
    <s v="Éthinylestradiol/Levonorgestrel"/>
    <d v="2023-07-22T00:00:00"/>
  </r>
  <r>
    <x v="24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7-22T00:00:00"/>
  </r>
  <r>
    <x v="24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7-22T00:00:00"/>
  </r>
  <r>
    <x v="24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7-22T00:00:00"/>
  </r>
  <r>
    <x v="24"/>
    <x v="2"/>
    <s v="2022-07-13"/>
    <s v="Prostine VR 0,5 mg/ml, solution injectable  – [Alprostadil]"/>
    <s v=""/>
    <s v="PROSTIONE VR 0,5 mg/ml, solution injectable "/>
    <x v="3"/>
    <x v="2"/>
    <s v="Alprostadil"/>
    <d v="2023-07-22T00:00:00"/>
  </r>
  <r>
    <x v="24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7-22T00:00:00"/>
  </r>
  <r>
    <x v="24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7-22T00:00:00"/>
  </r>
  <r>
    <x v="24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7-22T00:00:00"/>
  </r>
  <r>
    <x v="24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7-22T00:00:00"/>
  </r>
  <r>
    <x v="24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7-22T00:00:00"/>
  </r>
  <r>
    <x v="24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7-22T00:00:00"/>
  </r>
  <r>
    <x v="24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7-22T00:00:00"/>
  </r>
  <r>
    <x v="24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7-22T00:00:00"/>
  </r>
  <r>
    <x v="24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7-22T00:00:00"/>
  </r>
  <r>
    <x v="24"/>
    <x v="3"/>
    <s v="2022-05-04"/>
    <s v="Ribarivine Biogaran 200 mg/400 mg, comprimé pelliculé -[Ribavirine]"/>
    <s v=""/>
    <s v="RIBAVIRINE BIOGARAN 200 mg/400 mg, comprimé pelliculé"/>
    <x v="0"/>
    <x v="2"/>
    <s v="Ribavirine"/>
    <d v="2023-07-22T00:00:00"/>
  </r>
  <r>
    <x v="24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7-22T00:00:00"/>
  </r>
  <r>
    <x v="24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7-22T00:00:00"/>
  </r>
  <r>
    <x v="24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7-22T00:00:00"/>
  </r>
  <r>
    <x v="24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7-22T00:00:00"/>
  </r>
  <r>
    <x v="24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7-22T00:00:00"/>
  </r>
  <r>
    <x v="24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7-22T00:00:00"/>
  </r>
  <r>
    <x v="24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7-22T00:00:00"/>
  </r>
  <r>
    <x v="24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7-22T00:00:00"/>
  </r>
  <r>
    <x v="24"/>
    <x v="3"/>
    <s v="2022-04-06"/>
    <s v="Vectarion injectable, lyophilisat et solution pour préparation injectable - [Mésilate d'almitrine]"/>
    <s v=""/>
    <s v="VECTARION injectable, lyophilisat et solution pour préparation injectable"/>
    <x v="12"/>
    <x v="2"/>
    <s v="Almitrine (mésilate d')"/>
    <d v="2023-07-22T00:00:00"/>
  </r>
  <r>
    <x v="24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7-22T00:00:00"/>
  </r>
  <r>
    <x v="24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7-22T00:00:00"/>
  </r>
  <r>
    <x v="24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7-22T00:00:00"/>
  </r>
  <r>
    <x v="24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7-22T00:00:00"/>
  </r>
  <r>
    <x v="24"/>
    <x v="0"/>
    <s v="2022-03-18"/>
    <s v="Linezolide Arrow 600 mg,  comprimé pelliculé - Arrow"/>
    <s v=""/>
    <s v="LINEZOLIDE Arrow 600 mg,  comprimé pelliculé - Arrow"/>
    <x v="0"/>
    <x v="2"/>
    <s v="Linézolide"/>
    <d v="2023-07-22T00:00:00"/>
  </r>
  <r>
    <x v="24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7-22T00:00:00"/>
  </r>
  <r>
    <x v="24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7-22T00:00:00"/>
  </r>
  <r>
    <x v="24"/>
    <x v="3"/>
    <s v="2022-02-10"/>
    <s v="Rebetol 40 mg/ml , solution buvable"/>
    <s v=""/>
    <s v="REBETOL 40 mg/ml, solution buvable"/>
    <x v="0"/>
    <x v="2"/>
    <s v="Ribavirine"/>
    <d v="2023-07-22T00:00:00"/>
  </r>
  <r>
    <x v="24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7-22T00:00:00"/>
  </r>
  <r>
    <x v="24"/>
    <x v="3"/>
    <s v="2021-12-17"/>
    <s v="GAMMANORM 165 mg/ml , immunoglobuline humaine normale pour injection sous-cutanée - Substitution progressive par CUTAQUIG 165 mg/ml"/>
    <s v=""/>
    <s v="GAMMANORM 165 mg/ml, immunoglobuline humaine normale pour injection sous-cutanée"/>
    <x v="0"/>
    <x v="2"/>
    <s v="Immunoglobuline humaine normale"/>
    <d v="2023-07-22T00:00:00"/>
  </r>
  <r>
    <x v="24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7-22T00:00:00"/>
  </r>
  <r>
    <x v="24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7-22T00:00:00"/>
  </r>
  <r>
    <x v="24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7-22T00:00:00"/>
  </r>
  <r>
    <x v="24"/>
    <x v="2"/>
    <s v="2021-11-19"/>
    <s v="TIGREAT 2,5 mg , comprimés pelliculés"/>
    <s v=""/>
    <s v="TIGREAT 2,5 mg, comprimés pelliculés"/>
    <x v="0"/>
    <x v="2"/>
    <s v="Tigécycline"/>
    <d v="2023-07-22T00:00:00"/>
  </r>
  <r>
    <x v="24"/>
    <x v="2"/>
    <s v="2021-11-18"/>
    <s v="BRICANYL 0,5 mg/1 ml , solution injectable en ampoule"/>
    <s v=""/>
    <s v="BRICANYL 0,5 mg/1 ml, solution injectable en ampoule"/>
    <x v="12"/>
    <x v="2"/>
    <s v="Terbutaline"/>
    <d v="2023-07-22T00:00:00"/>
  </r>
  <r>
    <x v="24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7-22T00:00:00"/>
  </r>
  <r>
    <x v="24"/>
    <x v="0"/>
    <s v="2021-08-16"/>
    <s v="DIPENTUM  250 mg comprimé et DIPENTUM 500 mg comprimé"/>
    <s v=""/>
    <s v="DIPENTUM  250 mg comprimé et DIPENTUM 500 mg comprimé"/>
    <x v="8"/>
    <x v="2"/>
    <s v="Olsalazine sodique"/>
    <d v="2023-07-22T00:00:00"/>
  </r>
  <r>
    <x v="24"/>
    <x v="0"/>
    <s v="2021-07-28"/>
    <s v="BELUSTINE 40 mg , gélule"/>
    <s v=""/>
    <s v="BELUSTINE 40 mg, gélule"/>
    <x v="6"/>
    <x v="2"/>
    <s v="Lomustine"/>
    <d v="2023-07-22T00:00:00"/>
  </r>
  <r>
    <x v="24"/>
    <x v="0"/>
    <s v="2021-07-20"/>
    <s v="TOMUDEX 2 mg , poudre pour solution pour perfusion"/>
    <s v=""/>
    <s v="TOMUDEX 2 mg, poudre pour solution pour perfusion"/>
    <x v="6"/>
    <x v="2"/>
    <s v="Raltitrexed"/>
    <d v="2023-07-22T00:00:00"/>
  </r>
  <r>
    <x v="24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7-22T00:00:00"/>
  </r>
  <r>
    <x v="24"/>
    <x v="0"/>
    <s v="2021-07-09"/>
    <s v="EXACYL 1 g/10 ml,  solution buvable"/>
    <s v=""/>
    <s v="EXACYL 1 g/10 ml,  solution buvable"/>
    <x v="7"/>
    <x v="2"/>
    <s v="Tranexamique (acide)"/>
    <d v="2023-07-22T00:00:00"/>
  </r>
  <r>
    <x v="24"/>
    <x v="0"/>
    <s v="2021-05-19"/>
    <s v="SEMAP 20 mg , comprimé"/>
    <s v=""/>
    <s v="SEMAP 20 mg, comprimé"/>
    <x v="5"/>
    <x v="2"/>
    <s v="Penfluridol"/>
    <d v="2023-07-22T00:00:00"/>
  </r>
  <r>
    <x v="24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7-22T00:00:00"/>
  </r>
  <r>
    <x v="24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7-22T00:00:00"/>
  </r>
  <r>
    <x v="24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7-22T00:00:00"/>
  </r>
  <r>
    <x v="24"/>
    <x v="0"/>
    <s v="2021-04-26"/>
    <s v="ALKONATREM   150 mg, gélule (Chlorhydrate de déméclocycline)"/>
    <s v=""/>
    <s v="ALKONATREM   150 mg, gélule"/>
    <x v="0"/>
    <x v="2"/>
    <s v="Chlorhydrate de déméclocycline"/>
    <d v="2023-07-22T00:00:00"/>
  </r>
  <r>
    <x v="24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7-22T00:00:00"/>
  </r>
  <r>
    <x v="24"/>
    <x v="0"/>
    <s v="2021-04-19"/>
    <s v="VITRAKVI 20 mg/ml , solution buvable flacon de 100 ml"/>
    <s v=""/>
    <s v="VITRAKVI 20 mg/ml, solution buvable flacon de 100 ml"/>
    <x v="6"/>
    <x v="2"/>
    <s v="Larotrectinib"/>
    <d v="2023-07-22T00:00:00"/>
  </r>
  <r>
    <x v="24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7-22T00:00:00"/>
  </r>
  <r>
    <x v="24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7-22T00:00:00"/>
  </r>
  <r>
    <x v="24"/>
    <x v="2"/>
    <s v="2021-04-19"/>
    <s v="TOPIRAMATE SANDOZ 100 mg, comprimé pelliculé"/>
    <s v=""/>
    <s v="TOPIRAMATE SANDOZ 100 mg, comprimé pelliculé"/>
    <x v="5"/>
    <x v="2"/>
    <s v="Topiramate"/>
    <d v="2023-07-22T00:00:00"/>
  </r>
  <r>
    <x v="24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7-22T00:00:00"/>
  </r>
  <r>
    <x v="24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7-22T00:00:00"/>
  </r>
  <r>
    <x v="24"/>
    <x v="0"/>
    <s v="2021-04-19"/>
    <s v="ROPINIROLE MYLAN 0,5 mg  comprimé pelliculé"/>
    <s v=""/>
    <s v="ROPINIROLE MYLAN 0,5 mg  comprimé pelliculé"/>
    <x v="5"/>
    <x v="2"/>
    <s v="Ropinirole"/>
    <d v="2023-07-22T00:00:00"/>
  </r>
  <r>
    <x v="24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7-22T00:00:00"/>
  </r>
  <r>
    <x v="24"/>
    <x v="0"/>
    <s v="2021-04-19"/>
    <s v="OCTAFIX 100 UI/ml , poudre et solvant pour solution injectable"/>
    <s v=""/>
    <s v="OCTAFIX 100 UI/ml, poudre et solvant pour solution injectable"/>
    <x v="7"/>
    <x v="2"/>
    <s v="Facteur VIII de coagulation humain"/>
    <d v="2023-07-22T00:00:00"/>
  </r>
  <r>
    <x v="24"/>
    <x v="2"/>
    <s v="2021-04-19"/>
    <s v="LYTOS 520 mg , comprimé pelliculé"/>
    <s v=""/>
    <s v="LYTOS 520 mg, comprimé pelliculé"/>
    <x v="10"/>
    <x v="2"/>
    <s v="Clodronate de sodium"/>
    <d v="2023-07-22T00:00:00"/>
  </r>
  <r>
    <x v="24"/>
    <x v="0"/>
    <s v="2021-04-19"/>
    <s v="FIRDAPSE 10 mg  comprimé"/>
    <s v=""/>
    <s v="FIRDAPSE 10 mg  comprimé"/>
    <x v="5"/>
    <x v="2"/>
    <s v="Amifampridine (phosphate d')"/>
    <d v="2023-07-22T00:00:00"/>
  </r>
  <r>
    <x v="24"/>
    <x v="0"/>
    <s v="2021-04-19"/>
    <s v="FERRIPROX 100 mg/ml , solution buvable"/>
    <s v=""/>
    <s v="FERRIPROX 100 mg/ml, solution buvable"/>
    <x v="1"/>
    <x v="2"/>
    <s v="Défériprone"/>
    <d v="2023-07-22T00:00:00"/>
  </r>
  <r>
    <x v="24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7-22T00:00:00"/>
  </r>
  <r>
    <x v="24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7-22T00:00:00"/>
  </r>
  <r>
    <x v="24"/>
    <x v="0"/>
    <s v="2021-04-19"/>
    <s v="CIMETIDINE ARROW 200 mg  comprimé effervescent"/>
    <s v=""/>
    <s v="CIMETIDINE ARROW 200 mg  comprimé effervescent"/>
    <x v="8"/>
    <x v="2"/>
    <s v="Cimétidine"/>
    <d v="2023-07-22T00:00:00"/>
  </r>
  <r>
    <x v="24"/>
    <x v="2"/>
    <s v="2021-04-19"/>
    <s v="CIMETIDINE 200 mg  comprimé effervescent"/>
    <s v=""/>
    <s v="CIMETIDINE 200 mg  comprimé effervescent"/>
    <x v="8"/>
    <x v="2"/>
    <s v="Cimétidine"/>
    <d v="2023-07-22T00:00:00"/>
  </r>
  <r>
    <x v="24"/>
    <x v="0"/>
    <s v="2021-04-19"/>
    <s v="ANSATIPINE 150 mg , gélule"/>
    <s v=""/>
    <s v="ANSATIPINE 150 mg, gélule"/>
    <x v="0"/>
    <x v="2"/>
    <s v="Rifabutine"/>
    <d v="2023-07-22T00:00:00"/>
  </r>
  <r>
    <x v="24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7-22T00:00:00"/>
  </r>
  <r>
    <x v="25"/>
    <x v="2"/>
    <s v="2023-08-01"/>
    <s v="Tirofiban Altan 50 microgrammes/mL, solution pour perfusion – [tirofiban]"/>
    <s v=""/>
    <s v="TIROFIBAN Altan 50 microgrammes/mL, solution pour perfusion"/>
    <x v="7"/>
    <x v="2"/>
    <s v="Tirofiban (chlorhydrate de) monohydraté"/>
    <d v="2023-08-01T00:00:00"/>
  </r>
  <r>
    <x v="25"/>
    <x v="0"/>
    <s v="2023-07-31"/>
    <s v="Carbamazépine Viatris L.P. 400 mg, comprimé sécable à libération prolongée – [carbamazépine]"/>
    <s v=""/>
    <s v="CARBAMAZEPINE Viatris L.P. 400 mg, comprimé sécable à libération prolongée"/>
    <x v="5"/>
    <x v="2"/>
    <s v="Carbamazépine"/>
    <d v="2023-08-01T00:00:00"/>
  </r>
  <r>
    <x v="25"/>
    <x v="2"/>
    <s v="2023-07-28"/>
    <s v="Integrilin 2 mg/ml, solution injectable – [eptifibatide]"/>
    <s v="2023-09-15"/>
    <s v="INTEGRILIN 2 mg/ml, solution injectable"/>
    <x v="7"/>
    <x v="2"/>
    <s v="Eptifibatide"/>
    <d v="2023-08-01T00:00:00"/>
  </r>
  <r>
    <x v="25"/>
    <x v="1"/>
    <s v="2023-07-28"/>
    <s v="Tiapridal 138 mg/ml, solution buvable  – [tiapride (chlorhydrate de)]"/>
    <s v="2023-07-28"/>
    <s v="TIAPRIDAL 138 mg/ml, solution buvable "/>
    <x v="5"/>
    <x v="2"/>
    <s v="Tiapride (chlorhydrate de)"/>
    <d v="2023-08-01T00:00:00"/>
  </r>
  <r>
    <x v="25"/>
    <x v="2"/>
    <s v="2023-07-28"/>
    <s v="Furadantine 50 mg, gélule – [nitrofurantoïne]"/>
    <s v="2023-10-31"/>
    <s v="FURADANTINE 50 mg, gélule"/>
    <x v="0"/>
    <x v="2"/>
    <s v="Nitrofurantoïne"/>
    <d v="2023-08-01T00:00:00"/>
  </r>
  <r>
    <x v="25"/>
    <x v="0"/>
    <s v="2023-07-28"/>
    <s v="Tirofiban Medac 50 microgrammes/ml, solution pour perfusion  – [tirofiban (chlorhydrate de) monohydraté]"/>
    <s v="2023-10-31"/>
    <s v="TIROFIBAN Medac 50 microgrammes/ml, solution pour perfusion"/>
    <x v="7"/>
    <x v="2"/>
    <s v="Tirofiban (chlorhydrate de) monohydraté"/>
    <d v="2023-08-01T00:00:00"/>
  </r>
  <r>
    <x v="25"/>
    <x v="2"/>
    <s v="2023-07-28"/>
    <s v="Oncovin 1 mg, solution injectable – [vincristine]"/>
    <s v="2023-09-29"/>
    <s v="ONCOVIN 1 mg, solution injectable"/>
    <x v="6"/>
    <x v="2"/>
    <s v="Vincristine"/>
    <d v="2023-08-01T00:00:00"/>
  </r>
  <r>
    <x v="25"/>
    <x v="2"/>
    <s v="2023-07-28"/>
    <s v="Ritaline L.P. 10 mg et L.P. 20 mg, gélule à libération prolongée  – [méthylphénidate]"/>
    <s v=""/>
    <s v="RITALINE L.P. 10 mg et L.P. 20 mg, gélule à libération prolongée "/>
    <x v="5"/>
    <x v="2"/>
    <s v="Méthylphénidate"/>
    <d v="2023-08-01T00:00:00"/>
  </r>
  <r>
    <x v="25"/>
    <x v="2"/>
    <s v="2023-07-28"/>
    <s v="Sandimmun 50 mg/ml, solution à diluer pour perfusion – [ciclosporine]"/>
    <s v="2023-08-31"/>
    <s v="SANDIMMUN 50 mg/ml, solution à diluer pour perfusion"/>
    <x v="6"/>
    <x v="2"/>
    <s v="Ciclosporine"/>
    <d v="2023-08-01T00:00:00"/>
  </r>
  <r>
    <x v="25"/>
    <x v="2"/>
    <s v="2023-07-28"/>
    <s v="Abiratérone 500 mg, comprimé pelliculé  – [abiratérone]"/>
    <s v=""/>
    <s v="ABIRATERONE 500 mg, comprimé pelliculé "/>
    <x v="6"/>
    <x v="2"/>
    <s v="Abiratérone"/>
    <d v="2023-08-01T00:00:00"/>
  </r>
  <r>
    <x v="25"/>
    <x v="0"/>
    <s v="2023-07-28"/>
    <s v="Persantine 10 mg/2 mL, solution injectable, ampoule – [dipyridamole]"/>
    <s v="2023-12-31"/>
    <s v="PERSANTINE 10 mg/2 mL, solution injectable, ampoule"/>
    <x v="1"/>
    <x v="2"/>
    <s v="Dipyridamole"/>
    <d v="2023-08-01T00:00:00"/>
  </r>
  <r>
    <x v="25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2"/>
    <s v="Gemcitabine (chlorhydrate de)"/>
    <d v="2023-08-01T00:00:00"/>
  </r>
  <r>
    <x v="25"/>
    <x v="2"/>
    <s v="2023-07-28"/>
    <s v="Soludactone 100 mg et 200 mg, lyophilisat et solution pour usage parentéral  - [canrénoate de potassium / trométamol]"/>
    <s v=""/>
    <s v="SOLUDACTONE 100 mg et 200 mg, lyophilisat et solution pour usage parentéral"/>
    <x v="3"/>
    <x v="2"/>
    <s v="Canrénoate de potassium / trométamol"/>
    <d v="2023-08-01T00:00:00"/>
  </r>
  <r>
    <x v="25"/>
    <x v="2"/>
    <s v="2023-07-28"/>
    <s v="Alfatil 125 mg/5 ml et 250mg/5 ml, poudre pour suspension buvable – [Céfaclor]"/>
    <s v="2023-10-16"/>
    <s v="ALFATIL 125 mg/5 ml et 250mg/5 ml, poudre pour suspension buvable"/>
    <x v="0"/>
    <x v="2"/>
    <s v="Céfaclor"/>
    <d v="2023-08-01T00:00:00"/>
  </r>
  <r>
    <x v="25"/>
    <x v="2"/>
    <s v="2023-07-28"/>
    <s v="Virophta, préparation pour collyre (lyophilisat et solvant)  – [trifluridine]"/>
    <s v="2023-11-15"/>
    <s v="VIROPHTA, préparation pour collyre (lyophilisat et solvant)"/>
    <x v="4"/>
    <x v="2"/>
    <s v="Trifluridine"/>
    <d v="2023-08-01T00:00:00"/>
  </r>
  <r>
    <x v="25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2"/>
    <s v="Hexacetonide de triamcinolone"/>
    <d v="2023-08-01T00:00:00"/>
  </r>
  <r>
    <x v="25"/>
    <x v="2"/>
    <s v="2023-07-27"/>
    <s v="Eldisine 5 mg, poudre pour solution injectable  – [sulfate de vindésine]"/>
    <s v="2024-02-29"/>
    <s v="ELDISINE 5 mg, poudre pour solution injectable"/>
    <x v="6"/>
    <x v="2"/>
    <s v="Sulfate de vindésine"/>
    <d v="2023-08-01T00:00:00"/>
  </r>
  <r>
    <x v="25"/>
    <x v="2"/>
    <s v="2023-07-27"/>
    <s v="Pylera 140 mg/125 mg/125 mg, gélule  – [bismuth potassique (sous-citrate de) /métronidazole /tétracycline (chlorhydrate de)]"/>
    <s v=""/>
    <s v="PYLERA 140 mg/125 mg/125 mg, gélule "/>
    <x v="8"/>
    <x v="2"/>
    <s v="Bismuth potassique (sous-citrate de) /métronidazole /tétracycline (chlorhydrate de)"/>
    <d v="2023-08-01T00:00:00"/>
  </r>
  <r>
    <x v="25"/>
    <x v="1"/>
    <s v="2023-07-27"/>
    <s v="Rulid 50 mg, comprimé sécable pour suspension buvable – [roxithromycine]"/>
    <s v="2023-07-27"/>
    <s v="RULID 50 mg, comprimé sécable pour suspension buvable"/>
    <x v="0"/>
    <x v="2"/>
    <s v="Roxithromycine"/>
    <d v="2023-08-01T00:00:00"/>
  </r>
  <r>
    <x v="25"/>
    <x v="0"/>
    <s v="2023-07-27"/>
    <s v="Zolsketil Pegylated Liposomal 2 mg/mL, dispersion à diluer pour perfusion – Flacon 25ml -  [doxorubicine]"/>
    <s v=""/>
    <s v="ZOLSKETIL Pegylated Liposomal 2 mg/mL, dispersion à diluer pour perfusion"/>
    <x v="6"/>
    <x v="2"/>
    <s v="Doxorubicine"/>
    <d v="2023-08-01T00:00:00"/>
  </r>
  <r>
    <x v="25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08-01T00:00:00"/>
  </r>
  <r>
    <x v="25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08-01T00:00:00"/>
  </r>
  <r>
    <x v="25"/>
    <x v="2"/>
    <s v="2023-07-27"/>
    <s v="Fungizone 10 %, suspension buvable – [amphotéricine B]"/>
    <s v=""/>
    <s v="FUNGIZONE 10%, suspension buvable"/>
    <x v="0"/>
    <x v="2"/>
    <s v="Amphotéricine B"/>
    <d v="2023-08-01T00:00:00"/>
  </r>
  <r>
    <x v="25"/>
    <x v="2"/>
    <s v="2023-07-26"/>
    <s v="Méthotrexate Teva solution injectable – [méthotrexate]"/>
    <s v=""/>
    <s v="METHOTREXATE Teva solution injectable"/>
    <x v="6"/>
    <x v="2"/>
    <s v="Méthotrexate"/>
    <d v="2023-08-01T00:00:00"/>
  </r>
  <r>
    <x v="25"/>
    <x v="1"/>
    <s v="2023-07-26"/>
    <s v="Dopamine 5mg/ml, solution pour perfusion – [dopamine (chlorhydrate de)]"/>
    <s v="2023-07-26"/>
    <s v="DOPAMINE 5mg/ml, solution pour perfusion"/>
    <x v="3"/>
    <x v="2"/>
    <s v="Dopamine (chlorhydrate de)"/>
    <d v="2023-08-01T00:00:00"/>
  </r>
  <r>
    <x v="25"/>
    <x v="1"/>
    <s v="2023-07-26"/>
    <s v="Pramipexole Zentiva LP 0,26 mg, comprimé à libération prolongée – [pramipexole]"/>
    <s v="2023-07-17"/>
    <s v="PRAMIPEXOLE Zentiva LP 0,26 mg, comprimé à libération prolongé"/>
    <x v="5"/>
    <x v="2"/>
    <s v="Pramipexole"/>
    <d v="2023-08-01T00:00:00"/>
  </r>
  <r>
    <x v="25"/>
    <x v="2"/>
    <s v="2023-07-26"/>
    <s v="Ciflox 200 mg/100 mL, solution pour perfusion (IV) – [ciprofloxacine]"/>
    <s v="2023-08-31"/>
    <s v="CIFLOX 200 mg/100 mL, solution pour perfusion (IV)"/>
    <x v="0"/>
    <x v="2"/>
    <s v="Ciprofloxacine"/>
    <d v="2023-08-01T00:00:00"/>
  </r>
  <r>
    <x v="25"/>
    <x v="2"/>
    <s v="2023-07-26"/>
    <s v="Flagyl 125 mg/5 ml, suspension buvable – [métronidazole (benzoate de)]"/>
    <s v=""/>
    <s v="FLAGYL 125 mg/5 ml, suspension buvable"/>
    <x v="0"/>
    <x v="2"/>
    <s v="Métronidazole (benzoate de)"/>
    <d v="2023-08-01T00:00:00"/>
  </r>
  <r>
    <x v="25"/>
    <x v="2"/>
    <s v="2023-07-25"/>
    <s v="Flumazénil 0,1 mg/ml, solution injectable, ampoule en verre de 5 ml et de 10 ml  – (flumazénil)"/>
    <s v="2023-10-31"/>
    <s v="FLUMAZENIL 0,1 mg/ml, solution injectable, ampoule en verre de 5 ml et de 10 ml"/>
    <x v="1"/>
    <x v="2"/>
    <s v="Flumazénil"/>
    <d v="2023-08-01T00:00:00"/>
  </r>
  <r>
    <x v="25"/>
    <x v="0"/>
    <s v="2023-07-25"/>
    <s v="Yellox 0,9 mg/ml, collyre en solution  – [bromfénac sodique sesquihydraté]"/>
    <s v="2023-09-30"/>
    <s v="YELLOX 0,9 mg/ml, collyre en solution"/>
    <x v="4"/>
    <x v="2"/>
    <s v="Bromfénac sodique sesquihydraté"/>
    <d v="2023-08-01T00:00:00"/>
  </r>
  <r>
    <x v="25"/>
    <x v="2"/>
    <s v="2023-07-25"/>
    <s v="Spécialités Conferoport, gélule à libération prolongée  – [tacrolimus]"/>
    <s v="2023-10-31"/>
    <s v="SPÉCIALITÉS Conferoport, gélule à libération prolongée "/>
    <x v="6"/>
    <x v="2"/>
    <s v="Tacrolimus"/>
    <d v="2023-08-01T00:00:00"/>
  </r>
  <r>
    <x v="25"/>
    <x v="0"/>
    <s v="2023-07-25"/>
    <s v="Gemcitabine Sun 10 mg/ml, solution pour perfusion, poche de 160 ml  – [gemcitabine (chlorhydrate de)]"/>
    <s v="2023-08-31"/>
    <s v="GEMCITABINE Sun 10 mg/ml, solution pour perfusion, poche de 160 ml "/>
    <x v="6"/>
    <x v="2"/>
    <s v="Gemcitabine (chlorhydrate de)"/>
    <d v="2023-08-01T00:00:00"/>
  </r>
  <r>
    <x v="25"/>
    <x v="0"/>
    <s v="2023-07-25"/>
    <s v="Triflucan 40 mg/ml, poudre pour suspension buvable – [fluconazole]"/>
    <s v=""/>
    <s v="TRIFLUCAN 40 mg/ml, poudre pour suspension buvable"/>
    <x v="0"/>
    <x v="2"/>
    <s v="Fluconazole"/>
    <d v="2023-08-01T00:00:00"/>
  </r>
  <r>
    <x v="25"/>
    <x v="2"/>
    <s v="2023-07-25"/>
    <s v="Métronidazole 500 mg, comprimé pelliculé  – [métronidazole]"/>
    <s v=""/>
    <s v="METRONIDAZOLE 500 mg, comprimé pelliculé "/>
    <x v="0"/>
    <x v="2"/>
    <s v="Métronidazole"/>
    <d v="2023-08-01T00:00:00"/>
  </r>
  <r>
    <x v="25"/>
    <x v="2"/>
    <s v="2023-07-25"/>
    <s v="Métronidazole 250 mg, comprimé pelliculé  – [métronidazole]"/>
    <s v=""/>
    <s v="METRONIDAZOLE 250 mg, comprimé pelliculé "/>
    <x v="0"/>
    <x v="2"/>
    <s v="Métronidazole"/>
    <d v="2023-08-01T00:00:00"/>
  </r>
  <r>
    <x v="25"/>
    <x v="1"/>
    <s v="2023-07-24"/>
    <s v="Prenoxad 0,91 mg/ml, solution injectable en seringue préremplie  – [naloxone (chlorhydrate de) dihydraté]"/>
    <s v="2023-07-21"/>
    <s v="PRENOXAD 0,91 mg/ml, solution injectable en seringue préremplie"/>
    <x v="1"/>
    <x v="2"/>
    <s v="Naloxone (chlorhydrate de) dihydraté"/>
    <d v="2023-08-01T00:00:00"/>
  </r>
  <r>
    <x v="25"/>
    <x v="0"/>
    <s v="2023-07-24"/>
    <s v="Tranxene 10 mg, gélule – [clorazépate dipotassique]"/>
    <s v=""/>
    <s v="TRANXENE 10 mg, gélule"/>
    <x v="5"/>
    <x v="2"/>
    <s v="Clorazépate dipotassique"/>
    <d v="2023-08-01T00:00:00"/>
  </r>
  <r>
    <x v="25"/>
    <x v="2"/>
    <s v="2023-07-21"/>
    <s v="Spécialités à base de palipéridone 25 mg, 75 mg, 100 mg, 150 mg, suspension injectable à libération prolongée  – [palipéridone (palmitate de)]"/>
    <s v=""/>
    <s v="SPÉCIALITÉS à base de palipéridone 25 mg, 75 mg, 100 mg, 150 mg, suspension injectable à libération prolongée "/>
    <x v="5"/>
    <x v="2"/>
    <s v="Palipéridone (palmitate de)"/>
    <d v="2023-08-01T00:00:00"/>
  </r>
  <r>
    <x v="25"/>
    <x v="2"/>
    <s v="2023-07-21"/>
    <s v="Vitamine A Dulcis 25 000 U.I. pour 100 g, pommade ophtalmique – [Concentrât de vitamine A synthétique, forme huileuse]"/>
    <s v="2023-10-31"/>
    <s v="VITAMINE A Dulcis 25 000 U.I. pour 100 g, pommade ophtalmique"/>
    <x v="8"/>
    <x v="2"/>
    <s v="Concentrât de vitamine A synthétique, forme huileuse"/>
    <d v="2023-08-01T00:00:00"/>
  </r>
  <r>
    <x v="25"/>
    <x v="0"/>
    <s v="2023-07-21"/>
    <s v="Ursolvan 200 mg, gélule  – [acide ursodéoxycholique]"/>
    <s v="2023-11-30"/>
    <s v="URSOLVAN 200 mg, gélule"/>
    <x v="8"/>
    <x v="2"/>
    <s v="Acide ursodéoxycholique"/>
    <d v="2023-08-01T00:00:00"/>
  </r>
  <r>
    <x v="25"/>
    <x v="2"/>
    <s v="2023-07-21"/>
    <s v="Scopoderm TTS 1 mg/72 heures, dispositif transdermique – [scopolamine]"/>
    <s v=""/>
    <s v="SCOPODERM TTS  1 mg/72 heures, dispositif transdermique"/>
    <x v="8"/>
    <x v="2"/>
    <s v="Scopolamine"/>
    <d v="2023-08-01T00:00:00"/>
  </r>
  <r>
    <x v="25"/>
    <x v="2"/>
    <s v="2023-07-20"/>
    <s v="Prevymis 240 mg, solution à diluer pour perfusion – [létermovir]"/>
    <s v="2023-08-31"/>
    <s v="PREVYMIS 240 mg, solution à diluer pour perfusion"/>
    <x v="0"/>
    <x v="2"/>
    <s v="Létermovir"/>
    <d v="2023-08-01T00:00:00"/>
  </r>
  <r>
    <x v="25"/>
    <x v="2"/>
    <s v="2023-07-20"/>
    <s v="Prevymis 480 mg, comprimé pelliculé  – [létermovir]"/>
    <s v="2023-09-30"/>
    <s v="PREVYMIS 480 mg, comprimé pelliculé "/>
    <x v="0"/>
    <x v="2"/>
    <s v="Létermovir"/>
    <d v="2023-08-01T00:00:00"/>
  </r>
  <r>
    <x v="25"/>
    <x v="0"/>
    <s v="2023-07-20"/>
    <s v="Artane 0,4%, solution buvable en goutte – [Chlorhydrate de trihexyphénidyle]"/>
    <s v=""/>
    <s v="ARTANE 0,4%, solution buvable en goutte"/>
    <x v="5"/>
    <x v="2"/>
    <s v="Chlorhydrate de trihexyphénidyle"/>
    <d v="2023-08-01T00:00:00"/>
  </r>
  <r>
    <x v="25"/>
    <x v="2"/>
    <s v="2023-07-20"/>
    <s v="Flécaïnide LP 50 mg, 100 mg, 150 mg et 200 mg gélule à libération prolongée – [flécaïnide (acétate de)]"/>
    <s v=""/>
    <s v="FLECAINIDE LP 50 mg, 100 mg, 150 mg et 200 mg gélule à libération prolongée"/>
    <x v="3"/>
    <x v="2"/>
    <s v="Flécaïnide (acétate de)"/>
    <d v="2023-08-01T00:00:00"/>
  </r>
  <r>
    <x v="25"/>
    <x v="2"/>
    <s v="2023-07-19"/>
    <s v="Hydrocortancyl 2,5 pour cent, suspension injectable – [prednisolone (acétate de)]"/>
    <s v=""/>
    <s v="HYDROCORTANCYL 2,5 pour cent, suspension injectable"/>
    <x v="2"/>
    <x v="2"/>
    <s v="Prednisolone (acétate de)"/>
    <d v="2023-08-01T00:00:00"/>
  </r>
  <r>
    <x v="25"/>
    <x v="1"/>
    <s v="2023-07-19"/>
    <s v="Paracétamol 10 mg/mL, solution pour perfusion flacon en verre de 50 ml  – [paracétamol]"/>
    <s v="2023-07-19"/>
    <s v="PARACÉTAMOL 10 mg/mL, solution pour perfusion flacon en verre de 50 ml "/>
    <x v="5"/>
    <x v="2"/>
    <s v="Paracétamol"/>
    <d v="2023-08-01T00:00:00"/>
  </r>
  <r>
    <x v="25"/>
    <x v="2"/>
    <s v="2023-07-19"/>
    <s v="Kevzara 150 mg, solution injectable en stylo prérempli et seringue préremplie  – [sarilumab ((mammifère/hamster/cellules CHO))]"/>
    <s v=""/>
    <s v="KEVZARA  150 mg, solution injectable en stylo prérempli et seringue préremplie "/>
    <x v="6"/>
    <x v="2"/>
    <s v="Sarilumab"/>
    <d v="2023-08-01T00:00:00"/>
  </r>
  <r>
    <x v="25"/>
    <x v="2"/>
    <s v="2023-07-19"/>
    <s v="Prevymis 480 mg, solution à diluer pour perfusion  – [létermovir]"/>
    <s v="2023-08-31"/>
    <s v="PREVYMIS 480 mg, solution à diluer pour perfusion "/>
    <x v="0"/>
    <x v="2"/>
    <s v="Létermovir"/>
    <d v="2023-08-01T00:00:00"/>
  </r>
  <r>
    <x v="25"/>
    <x v="2"/>
    <s v="2023-07-18"/>
    <s v="Méthotrexate Viatris, solution injectable – [Méthotrexate]"/>
    <s v=""/>
    <s v="METHOTREXATE Viatris, solution injectable"/>
    <x v="6"/>
    <x v="2"/>
    <s v="Méthotrexate"/>
    <d v="2023-08-01T00:00:00"/>
  </r>
  <r>
    <x v="25"/>
    <x v="0"/>
    <s v="2023-07-18"/>
    <s v="Surmontil 4 pour cent, solution buvable, flacon  – [trimipramine (mésilate de)]"/>
    <s v="2023-09-15"/>
    <s v="SURMONTIL 4 pour cent, solution buvable, flacon"/>
    <x v="5"/>
    <x v="2"/>
    <s v="Trimipramine (mésilate de)"/>
    <d v="2023-08-01T00:00:00"/>
  </r>
  <r>
    <x v="25"/>
    <x v="0"/>
    <s v="2023-07-18"/>
    <s v="Iomeron 300 (300 mg Iode/mL), solution injectable, flacon en verre de 20 ml  – (ioméprol)"/>
    <s v=""/>
    <s v="IOMERON 300 (300 mg Iode/mL), solution injectable, flacon en verre de 20 ml "/>
    <x v="1"/>
    <x v="2"/>
    <s v="Ioméprol"/>
    <d v="2023-08-01T00:00:00"/>
  </r>
  <r>
    <x v="25"/>
    <x v="1"/>
    <s v="2023-07-18"/>
    <s v="Synarel 0,2 mg/dose, solution pour pulvérisation nasale – [nafaréline]"/>
    <s v="2023-07-17"/>
    <s v="SYNAREL 0,2 mg/dose, solution pour pulvérisation nasale"/>
    <x v="2"/>
    <x v="2"/>
    <s v="Nafaréline"/>
    <d v="2023-08-01T00:00:00"/>
  </r>
  <r>
    <x v="25"/>
    <x v="2"/>
    <s v="2023-07-17"/>
    <s v="Spécialités à base de roxithromycine 150 mg, comprimé pelliculé – [roxithromycine]"/>
    <s v=""/>
    <s v="SPÉCIALITÉS à base de roxithromycine 150 mg, comprimé pelliculé"/>
    <x v="0"/>
    <x v="2"/>
    <s v="Roxithromycine"/>
    <d v="2023-08-01T00:00:00"/>
  </r>
  <r>
    <x v="25"/>
    <x v="2"/>
    <s v="2023-07-13"/>
    <s v="Catapressan 0,15 mg, comprimé sécable  – [clonidine (chlorhydrate de)]"/>
    <s v="2023-09-15"/>
    <s v="CATAPRESSAN 0,15 mg, comprimé sécable"/>
    <x v="3"/>
    <x v="2"/>
    <s v="Clonidine (chlorhydrate de)"/>
    <d v="2023-08-01T00:00:00"/>
  </r>
  <r>
    <x v="25"/>
    <x v="0"/>
    <s v="2023-07-13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8-01T00:00:00"/>
  </r>
  <r>
    <x v="25"/>
    <x v="2"/>
    <s v="2023-07-13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8-01T00:00:00"/>
  </r>
  <r>
    <x v="25"/>
    <x v="2"/>
    <s v="2023-07-13"/>
    <s v="Spécialités à base de vérapamil 40 mg, comprimé  – [vérapamil]"/>
    <s v="2023-08-03"/>
    <s v="SPÉCIALITÉS à base de vérapamil 40 mg, comprimé "/>
    <x v="3"/>
    <x v="2"/>
    <s v="Vérapamil"/>
    <d v="2023-08-01T00:00:00"/>
  </r>
  <r>
    <x v="25"/>
    <x v="1"/>
    <s v="2023-07-13"/>
    <s v="Dificlir 200 mg, comprimé pelliculé – [fidaxomicine]"/>
    <s v="2023-07-13"/>
    <s v="DIFICLIR 200 mg, comprimé pelliculé"/>
    <x v="8"/>
    <x v="2"/>
    <s v="Fidaxomicine"/>
    <d v="2023-08-01T00:00:00"/>
  </r>
  <r>
    <x v="25"/>
    <x v="2"/>
    <s v="2023-07-12"/>
    <s v="Tracleer 32 mg, comprimé dispersible – [bosentan monohydraté]"/>
    <s v="2023-10-27"/>
    <s v="TRACLEER 32 mg, comprimé dispersible"/>
    <x v="3"/>
    <x v="2"/>
    <s v="Bosentan monohydraté"/>
    <d v="2023-08-01T00:00:00"/>
  </r>
  <r>
    <x v="25"/>
    <x v="0"/>
    <s v="2023-07-12"/>
    <s v="Bactrim 40 mg/mL + 8 mg/mL, suspension buvable – [sulfaméthoxazole - triméthoprime]"/>
    <s v="2023-08-11"/>
    <s v="BACTRIM 40 mg/mL + 8 mg/mL, suspension buvable"/>
    <x v="0"/>
    <x v="2"/>
    <s v="Sulfaméthoxazole / Triméthoprime"/>
    <d v="2023-08-01T00:00:00"/>
  </r>
  <r>
    <x v="25"/>
    <x v="1"/>
    <s v="2023-07-12"/>
    <s v="Bactrim Forte, comprimé – [sulfaméthoxazole - triméthoprime]"/>
    <s v="2023-07-15"/>
    <s v="BACTRIM Forte, comprimé"/>
    <x v="0"/>
    <x v="2"/>
    <s v="Sulfaméthoxazole / Triméthoprime"/>
    <d v="2023-08-01T00:00:00"/>
  </r>
  <r>
    <x v="25"/>
    <x v="2"/>
    <s v="2023-07-10"/>
    <s v="ViperFav, solution à diluer pour perfusion – [fragments F(ab')2 d'immunoglobuline équine antivenimeuse de vipère européenne]"/>
    <s v="2024-03-31"/>
    <s v="VIPERFAV, solution à diluer pour perfusion"/>
    <x v="1"/>
    <x v="2"/>
    <s v="Fragments F(ab')2 d'immunoglobuline équine antivenimeuse de vipère européenne"/>
    <d v="2023-08-01T00:00:00"/>
  </r>
  <r>
    <x v="25"/>
    <x v="2"/>
    <s v="2023-07-07"/>
    <s v="Méthotrexate Accord, solution injectable – [méthotrexate]"/>
    <s v=""/>
    <s v="METHOTREXATE Accord, solution injectable"/>
    <x v="6"/>
    <x v="2"/>
    <s v="Méthotrexate"/>
    <d v="2023-08-01T00:00:00"/>
  </r>
  <r>
    <x v="25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2"/>
    <s v="Méthylphénidate (chlorhydrate de)"/>
    <d v="2023-08-01T00:00:00"/>
  </r>
  <r>
    <x v="25"/>
    <x v="2"/>
    <s v="2023-07-07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8-01T00:00:00"/>
  </r>
  <r>
    <x v="25"/>
    <x v="2"/>
    <s v="2023-07-07"/>
    <s v="Amoxicilline-Clamoxyl toutes formes orales, tous dosages – [Amoxicilline]"/>
    <s v=""/>
    <s v="AMOXICILLINE-CLAMOXYL toutes formes orales, tous dosages"/>
    <x v="0"/>
    <x v="2"/>
    <s v="Amoxicilline"/>
    <d v="2023-08-01T00:00:00"/>
  </r>
  <r>
    <x v="25"/>
    <x v="2"/>
    <s v="2023-07-07"/>
    <s v="Cefixime-Oroken toutes formes orales – [Cefixime]"/>
    <s v=""/>
    <s v="CEFIXIME - Oroken toutes formes orales"/>
    <x v="0"/>
    <x v="2"/>
    <s v="Cefixime"/>
    <d v="2023-08-01T00:00:00"/>
  </r>
  <r>
    <x v="25"/>
    <x v="2"/>
    <s v="2023-07-07"/>
    <s v="Androtardyl 250 mg/1 ml, solution injectable intramusculaire – [testostérone (énantate de)]"/>
    <s v=""/>
    <s v="ANDROTARDYL 250 mg/1 ml, solution injectable intramusculaire"/>
    <x v="11"/>
    <x v="2"/>
    <s v="Testostérone (énantate de)"/>
    <d v="2023-08-01T00:00:00"/>
  </r>
  <r>
    <x v="25"/>
    <x v="1"/>
    <s v="2023-07-06"/>
    <s v="Combantrin 125 mg/5 ml, suspension buvable – [pyrantel]"/>
    <s v="2023-07-06"/>
    <s v="COMBANTRIN 125 mg/5 ml, suspension buvable"/>
    <x v="9"/>
    <x v="2"/>
    <s v="Pyrantel"/>
    <d v="2023-08-01T00:00:00"/>
  </r>
  <r>
    <x v="25"/>
    <x v="2"/>
    <s v="2023-07-06"/>
    <s v="Dépakine Chrono 500 mg, comprimé pelliculé sécable à libération prolongée – [Valproate de sodium]"/>
    <s v=""/>
    <s v="DEPAKINE CHRONO 500 mg, comprimé pelliculé sécable à libération prolongée"/>
    <x v="5"/>
    <x v="2"/>
    <s v="Valproate de sodium"/>
    <d v="2023-08-01T00:00:00"/>
  </r>
  <r>
    <x v="25"/>
    <x v="0"/>
    <s v="2023-07-05"/>
    <s v="Atgam 50 mg/mL, solution à diluer pour perfusion – [immunoglobuline équine anti-lymphocyte T humain]"/>
    <s v=""/>
    <s v="ATGAM 50 mg/mL, solution à diluer pour perfusion"/>
    <x v="6"/>
    <x v="2"/>
    <s v="Immunoglobuline équine anti-lymphocyte T humain"/>
    <d v="2023-08-01T00:00:00"/>
  </r>
  <r>
    <x v="25"/>
    <x v="2"/>
    <s v="2023-07-05"/>
    <s v="Fungizone nourrissons et enfants 10 %, suspension buvable – [Amphotéricine B]"/>
    <s v=""/>
    <s v="FUNGIZONE nourrissons et enfants 10%, suspension buvable"/>
    <x v="0"/>
    <x v="2"/>
    <s v="Amphotéricine B"/>
    <d v="2023-08-01T00:00:00"/>
  </r>
  <r>
    <x v="25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08-01T00:00:00"/>
  </r>
  <r>
    <x v="25"/>
    <x v="2"/>
    <s v="2023-07-04"/>
    <s v="Prednisone 1 mg, 5 mg et 20 mg, comprimé sécable – [Prednisone]"/>
    <s v=""/>
    <s v="PREDNISONE 1 mg, 5 mg et 20 mg, comprimé sécable"/>
    <x v="2"/>
    <x v="2"/>
    <s v="Prednisone"/>
    <d v="2023-08-01T00:00:00"/>
  </r>
  <r>
    <x v="25"/>
    <x v="2"/>
    <s v="2023-07-04"/>
    <s v="Neuleptil 1 pour cent, solution buvable – [propériciazine]"/>
    <s v=""/>
    <s v="NEULEPTIL 1 pour cent, solution buvable"/>
    <x v="5"/>
    <x v="2"/>
    <s v="Propériciazine"/>
    <d v="2023-08-01T00:00:00"/>
  </r>
  <r>
    <x v="25"/>
    <x v="0"/>
    <s v="2023-07-03"/>
    <s v="Methergin 0,20 mg/1 ml, solution injectable, ampoule – [méthylergométrine (maléate de)]"/>
    <s v=""/>
    <s v="METHERGIN 0,20 mg/1 ml, solution injectable, ampoule"/>
    <x v="11"/>
    <x v="2"/>
    <s v="Méthylergométrine (maléate de)"/>
    <d v="2023-08-01T00:00:00"/>
  </r>
  <r>
    <x v="25"/>
    <x v="2"/>
    <s v="2023-07-03"/>
    <s v="Thérasolv 100 000 U, poudre pour solution injectable/pour perfusion – [urokinase]"/>
    <s v=""/>
    <s v="THERASOLV 100 000 UI, poudre pour solution injectable/pour perfusion"/>
    <x v="7"/>
    <x v="2"/>
    <s v="Urokinase"/>
    <d v="2023-08-01T00:00:00"/>
  </r>
  <r>
    <x v="25"/>
    <x v="2"/>
    <s v="2023-07-03"/>
    <s v="Metalyse 10000 unités, poudre et solvant pour solution injectable – [Ténectéplase]"/>
    <s v=""/>
    <s v="METALYSE 10000 unités, poudre et solvant pour solution injectable"/>
    <x v="7"/>
    <x v="2"/>
    <s v="Ténectéplase"/>
    <d v="2023-08-01T00:00:00"/>
  </r>
  <r>
    <x v="25"/>
    <x v="2"/>
    <s v="2023-06-30"/>
    <s v="Lasilix Retard 60 mg, gélule boîte 30 – [furosémide]"/>
    <s v="2023-08-18"/>
    <s v="LASILIX Retard 60 mg, gélule boîte 30"/>
    <x v="3"/>
    <x v="2"/>
    <s v="Furosémide"/>
    <d v="2023-08-01T00:00:00"/>
  </r>
  <r>
    <x v="25"/>
    <x v="2"/>
    <s v="2023-06-29"/>
    <s v="Lasilix 10 mg/ml, solution buvable  – [furosémide]"/>
    <s v=""/>
    <s v="LASILIX 10 mg/ml, solution buvable "/>
    <x v="3"/>
    <x v="2"/>
    <s v="Furosémide"/>
    <d v="2023-08-01T00:00:00"/>
  </r>
  <r>
    <x v="25"/>
    <x v="1"/>
    <s v="2023-06-29"/>
    <s v="Prevymis 240 mg, comprimé pelliculé – [létermovir]"/>
    <s v="2023-06-30"/>
    <s v="PREVYMIS 240 mg, comprimé pelliculé"/>
    <x v="0"/>
    <x v="2"/>
    <s v="Létermovir"/>
    <d v="2023-08-01T00:00:00"/>
  </r>
  <r>
    <x v="25"/>
    <x v="1"/>
    <s v="2023-06-28"/>
    <s v="Cotrimoxazole Teva 800 mg/160 mg, comprimé – [Sulfaméthoxazol, triméthoprime]"/>
    <s v="2023-06-30"/>
    <s v="COTRIMOXAZOLE Teva 800 mg/160 mg, comprimé"/>
    <x v="0"/>
    <x v="2"/>
    <s v="Sulfaméthoxazole / Triméthoprime"/>
    <d v="2023-08-01T00:00:00"/>
  </r>
  <r>
    <x v="25"/>
    <x v="2"/>
    <s v="2023-06-27"/>
    <s v="Kytril 1 mg, comprimé pelliculé  – [granisétron (chlorhydrate de)]"/>
    <s v=""/>
    <s v="KYTRIL 1 mg, comprimé pelliculé "/>
    <x v="8"/>
    <x v="2"/>
    <s v="Granisétron (chlorhydrate de)"/>
    <d v="2023-08-01T00:00:00"/>
  </r>
  <r>
    <x v="25"/>
    <x v="1"/>
    <s v="2023-06-27"/>
    <s v="Effortil 5 mg, comprimé – [étiléfrine (chlorhydrate d')]"/>
    <s v="2023-06-27"/>
    <s v="EFFORTIL 5 mg, comprimé"/>
    <x v="3"/>
    <x v="2"/>
    <s v="Etiléfrine (chlorhydrate d')"/>
    <d v="2023-08-01T00:00:00"/>
  </r>
  <r>
    <x v="25"/>
    <x v="2"/>
    <s v="2023-06-27"/>
    <s v="Questran 4 g, poudre orale en sachet – [colestyramine]"/>
    <s v=""/>
    <s v="QUESTRAN 4 g, poudre orale en sachet"/>
    <x v="3"/>
    <x v="2"/>
    <s v="Colestyramine"/>
    <d v="2023-08-01T00:00:00"/>
  </r>
  <r>
    <x v="25"/>
    <x v="0"/>
    <s v="2023-06-27"/>
    <s v="Lamotrigine 200 mg, comprimé dispersible ou à croquer  – [lamotrigine]"/>
    <s v="2023-10-16"/>
    <s v="LAMOTRIGINE 200 mg, comprimé dispersible ou à croquer"/>
    <x v="5"/>
    <x v="2"/>
    <s v="Lamotrigine"/>
    <d v="2023-08-01T00:00:00"/>
  </r>
  <r>
    <x v="25"/>
    <x v="2"/>
    <s v="2023-06-27"/>
    <s v="Lamotrigine 100 mg, comprimé dispersible ou à croquer  – [lamotrigine]"/>
    <s v="2023-08-04"/>
    <s v="LAMOTRIGINE 100 mg, comprimé dispersible ou à croquer"/>
    <x v="5"/>
    <x v="2"/>
    <s v="Lamotrigine"/>
    <d v="2023-08-01T00:00:00"/>
  </r>
  <r>
    <x v="25"/>
    <x v="0"/>
    <s v="2023-06-26"/>
    <s v="Tranxène 20 mg/2 ml, lyophilisat et solution pour usage parentéral  – [clorazépate dipotassique]"/>
    <s v=""/>
    <s v="TRANXENE 20 mg/2 ml, lyophilisat et solution pour usage parentéral"/>
    <x v="5"/>
    <x v="2"/>
    <s v="Clorazépate dipotassique"/>
    <d v="2023-08-01T00:00:00"/>
  </r>
  <r>
    <x v="25"/>
    <x v="3"/>
    <s v="2023-06-23"/>
    <s v="Imogam Rage 150 UI/mL, solution injectable – [Immunoglobuline humaine rabique]"/>
    <s v=""/>
    <s v="IMOGAM Rage 150 UI/mL, solution injectable"/>
    <x v="0"/>
    <x v="2"/>
    <s v="Immunoglobuline humaine rabique"/>
    <d v="2023-08-01T00:00:00"/>
  </r>
  <r>
    <x v="25"/>
    <x v="2"/>
    <s v="2023-06-23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8-01T00:00:00"/>
  </r>
  <r>
    <x v="25"/>
    <x v="2"/>
    <s v="2023-06-23"/>
    <s v="Tenormine 5 mg/10 ml, solution injectable IV en ampoule – [aténolol]"/>
    <s v=""/>
    <s v="TENORMINE 5 mg/10 ml, solution injectable IV en ampoule"/>
    <x v="3"/>
    <x v="2"/>
    <s v="Aténolol"/>
    <d v="2023-08-01T00:00:00"/>
  </r>
  <r>
    <x v="25"/>
    <x v="1"/>
    <s v="2023-06-22"/>
    <s v="Zinnat 125 mg/5 ml enfants et nourrissons, granulés pour suspension buvable en flacons de de 40 ml et de 80 ml – [céfuroxime axétil]"/>
    <s v="2023-06-22"/>
    <s v="ZINNAT 125 mg/5 ml enfants et nourrissons, granulés pour suspension buvable en flacons de de 40 ml et de 80 ml"/>
    <x v="0"/>
    <x v="2"/>
    <s v="Céfuroxime axétil"/>
    <d v="2023-08-01T00:00:00"/>
  </r>
  <r>
    <x v="25"/>
    <x v="0"/>
    <s v="2023-06-22"/>
    <s v="Xylocard 50 mg/ml, solution injectable pour perfusion – [lidocaïne]"/>
    <s v=""/>
    <s v="XYLOCARD 50 mg/ml, solution injectable pour perfusion"/>
    <x v="5"/>
    <x v="2"/>
    <s v="Lidocaïne"/>
    <d v="2023-08-01T00:00:00"/>
  </r>
  <r>
    <x v="25"/>
    <x v="1"/>
    <s v="2023-06-20"/>
    <s v="Rovamycine 1,5 millions d'unites internationales, lyophilisat pour usage parentéral – [spiramycine (adipate de)]"/>
    <s v="2023-06-20"/>
    <s v="ROVAMYCINE 1,5 millions d'unites internationales, lyophilisat pour usage parentéral"/>
    <x v="0"/>
    <x v="2"/>
    <s v="Spiramycine (adipate de)"/>
    <d v="2023-08-01T00:00:00"/>
  </r>
  <r>
    <x v="25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8-01T00:00:00"/>
  </r>
  <r>
    <x v="25"/>
    <x v="2"/>
    <s v="2023-06-20"/>
    <s v="Flixotide 125 microgrammes/dose, suspension pour inhalation en flacon pressurisé – [fluticasone (propionate de)]"/>
    <s v=""/>
    <s v="FLIXOTIDE 125 microgrammes/dose, suspension pour inhalation en flacon pressurisé"/>
    <x v="12"/>
    <x v="2"/>
    <s v="Fluticasone (propionate de)"/>
    <d v="2023-08-01T00:00:00"/>
  </r>
  <r>
    <x v="25"/>
    <x v="2"/>
    <s v="2023-06-19"/>
    <s v="Neuleptil 10 mg, gélule – [propériciazine]"/>
    <s v=""/>
    <s v="NEULEPTIL 10 mg, gélule"/>
    <x v="5"/>
    <x v="2"/>
    <s v="Propériciazine"/>
    <d v="2023-08-01T00:00:00"/>
  </r>
  <r>
    <x v="25"/>
    <x v="1"/>
    <s v="2023-06-19"/>
    <s v="Gonapeptyl 3,75 mg, poudre et solvant pour suspension injectable à libération prolongée en seringues pré-remplies – [triptoréline (acétate de)]"/>
    <s v="2023-06-19"/>
    <s v="GONAPEPTYL 3,75 mg, poudre et solvant pour suspension injectable à libération prolongée en seringues pré-remplies"/>
    <x v="6"/>
    <x v="2"/>
    <s v="Triptoréline (acétate de)"/>
    <d v="2023-08-01T00:00:00"/>
  </r>
  <r>
    <x v="25"/>
    <x v="2"/>
    <s v="2023-06-19"/>
    <s v="Pazenir 5 mg/mL, poudre pour dispersion pour perfusion – [nab-paclitaxel]"/>
    <s v=""/>
    <s v="PAZENIR 5 mg/mL, poudre pour dispersion pour perfusion"/>
    <x v="6"/>
    <x v="2"/>
    <s v="Paclitaxel"/>
    <d v="2023-08-01T00:00:00"/>
  </r>
  <r>
    <x v="25"/>
    <x v="1"/>
    <s v="2023-06-16"/>
    <s v="Octréotide Hospira 100 microgrammes/1 ml - 500 microgrammes/1 ml, solution injectable - [Octréotide]"/>
    <s v="2023-06-16"/>
    <s v="OCTRÉOTIDE Hospira 100 microgrammes/1 ml - 500 microgrammes/1 ml, solution injectable"/>
    <x v="2"/>
    <x v="2"/>
    <s v="Octréotide"/>
    <d v="2023-08-01T00:00:00"/>
  </r>
  <r>
    <x v="25"/>
    <x v="1"/>
    <s v="2023-06-16"/>
    <s v="Ultratechnekow FM, 2,15 - 43 GBq, générateur radiopharmaceutique – [sodium (molybdate (VI) [99 Mo] de)]"/>
    <s v="2023-06-16"/>
    <s v="ULTRATECHNEKOW FM, 2,15 - 43 GBq, générateur radiopharmaceutique"/>
    <x v="1"/>
    <x v="2"/>
    <s v="Sodium (molybdate (VI) [99 Mo] de)"/>
    <d v="2023-08-01T00:00:00"/>
  </r>
  <r>
    <x v="25"/>
    <x v="0"/>
    <s v="2023-06-15"/>
    <s v="Xylocaïne 10 mg/ml sans conservateur, solution injectable – [chlorhydrate de lidocaïne]"/>
    <s v=""/>
    <s v="XYLOCAINE 10 mg/ml sans conservateur, solution injectable"/>
    <x v="5"/>
    <x v="2"/>
    <s v="Chlorhydrate de lidocaïne"/>
    <d v="2023-08-01T00:00:00"/>
  </r>
  <r>
    <x v="25"/>
    <x v="0"/>
    <s v="2023-06-15"/>
    <s v="Xylocaïne 5 mg/ml sans conservateur, solution injectable – [chlorhydrate de lidocaïne]"/>
    <s v=""/>
    <s v="XYLOCAINE 5 mg/ml sans conservateur, solution injectable"/>
    <x v="5"/>
    <x v="2"/>
    <s v="Chlorhydrate de lidocaïne"/>
    <d v="2023-08-01T00:00:00"/>
  </r>
  <r>
    <x v="25"/>
    <x v="1"/>
    <s v="2023-06-15"/>
    <s v="Tekcis 2-50 GBq, générateur radiopharmaceutique – [sodium (molybdate (VI) [99 Mo] de)]"/>
    <s v="2023-06-15"/>
    <s v="TEKCIS 2-50 GBq, générateur radiopharmaceutique"/>
    <x v="1"/>
    <x v="2"/>
    <s v="Sodium (molybdate (VI) [99 Mo] de)"/>
    <d v="2023-08-01T00:00:00"/>
  </r>
  <r>
    <x v="25"/>
    <x v="2"/>
    <s v="2023-06-15"/>
    <s v="Aldara 5% crème – [imiquimod]"/>
    <s v=""/>
    <s v="ALDARA 5% crème"/>
    <x v="13"/>
    <x v="2"/>
    <s v="Imiquimod"/>
    <d v="2023-08-01T00:00:00"/>
  </r>
  <r>
    <x v="25"/>
    <x v="0"/>
    <s v="2023-06-15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08-01T00:00:00"/>
  </r>
  <r>
    <x v="25"/>
    <x v="0"/>
    <s v="2023-06-15"/>
    <s v="Praluent 300 mg, solution injectable en stylo pré-rempli – [alirocumab (mammifère/hamster/cellules cho)]"/>
    <s v=""/>
    <s v="PRALUENT 300 mg, solution injectable en stylo pré-rempli"/>
    <x v="3"/>
    <x v="2"/>
    <s v="Alirocumab (mammifère/hamster/cellules cho)"/>
    <d v="2023-08-01T00:00:00"/>
  </r>
  <r>
    <x v="25"/>
    <x v="2"/>
    <s v="2023-06-14"/>
    <s v="Xylocaïne 20 mg/ml Adrénaline 0,005 mg/ml, solution injectable – [chlorhydrate de lidocaïne - tartrate d'adrénaline]"/>
    <s v=""/>
    <s v="XYLOCAINE 20 mg/ml ADRENALINE 0,005 mg/ml, solution injectable"/>
    <x v="5"/>
    <x v="2"/>
    <s v="Adrénaline / Lidocaïne"/>
    <d v="2023-08-01T00:00:00"/>
  </r>
  <r>
    <x v="25"/>
    <x v="2"/>
    <s v="2023-06-14"/>
    <s v="Espéral 500 mg, comprimé – [disulfirame]"/>
    <s v=""/>
    <s v="ESPERAL 500 mg, comprimé"/>
    <x v="5"/>
    <x v="2"/>
    <s v="Disulfirame"/>
    <d v="2023-08-01T00:00:00"/>
  </r>
  <r>
    <x v="25"/>
    <x v="1"/>
    <s v="2023-06-13"/>
    <s v="Doliprane, formes pédiatriques, hors suppositoires – [paracétamol]"/>
    <s v="2023-05-10"/>
    <s v="DOLIPRANE, formes pédiatriques, hors suppositoires"/>
    <x v="5"/>
    <x v="2"/>
    <s v="Paracétamol"/>
    <d v="2023-08-01T00:00:00"/>
  </r>
  <r>
    <x v="25"/>
    <x v="1"/>
    <s v="2023-06-13"/>
    <s v="Efferalganmed pédiatrique 30 mg/ml, solution buvable en flacons de 90 ml et 150 ml – [paracétamol]"/>
    <s v="2023-05-10"/>
    <s v="EFFERALGANMED pédiatrique 30 mg/ml, solution buvable en flacons de 90 ml et 150 ml"/>
    <x v="5"/>
    <x v="2"/>
    <s v="Paracétamol"/>
    <d v="2023-08-01T00:00:00"/>
  </r>
  <r>
    <x v="25"/>
    <x v="1"/>
    <s v="2023-06-13"/>
    <s v="Paracétamol – formes orales sèches et buvables – [Paracétamol]"/>
    <s v="2023-05-10"/>
    <s v="PARACÉTAMOL – formes orales sèches et buvables"/>
    <x v="5"/>
    <x v="2"/>
    <s v="Paracétamol"/>
    <d v="2023-08-01T00:00:00"/>
  </r>
  <r>
    <x v="25"/>
    <x v="2"/>
    <s v="2023-06-13"/>
    <s v="Paracétamol, formes suppositoires 300 mg, 200 mg, 150 mg, 100 mg et 80 mg – [Paracétamol]"/>
    <s v=""/>
    <s v="PARACÉTAMOL, formes suppositoires 300 mg, 200 mg, 150 mg, 100 mg et 80 mg"/>
    <x v="5"/>
    <x v="2"/>
    <s v="Paracétamol"/>
    <d v="2023-08-01T00:00:00"/>
  </r>
  <r>
    <x v="25"/>
    <x v="2"/>
    <s v="2023-06-13"/>
    <s v="Sorafenib 200 mg, comprimé pelliculé – [sorafénib (tosilate de)]"/>
    <s v=""/>
    <s v="SORAFENIB 200 mg, comprimé pelliculé"/>
    <x v="6"/>
    <x v="2"/>
    <s v="Sorafénib (tosilate de)"/>
    <d v="2023-08-01T00:00:00"/>
  </r>
  <r>
    <x v="25"/>
    <x v="2"/>
    <s v="2023-06-13"/>
    <s v="Tranxene 20 mg, gélule – [Clorazépate dipotassique]"/>
    <s v=""/>
    <s v="TRANXENE 20 mg, gélule"/>
    <x v="5"/>
    <x v="2"/>
    <s v="Clorazépate dipotassique"/>
    <d v="2023-08-01T00:00:00"/>
  </r>
  <r>
    <x v="25"/>
    <x v="1"/>
    <s v="2023-06-13"/>
    <s v="Androcur 50 mg, comprimé sécable – [cyprotérone (acétate de)]"/>
    <s v="2023-06-13"/>
    <s v="ANDROCUR 50 mg, comprimé sécable"/>
    <x v="11"/>
    <x v="2"/>
    <s v="Cyprotérone (acétate de)"/>
    <d v="2023-08-01T00:00:00"/>
  </r>
  <r>
    <x v="25"/>
    <x v="2"/>
    <s v="2023-06-13"/>
    <s v="Roxithromycine Teva 100 mg, comprimé pelliculé – [roxithromycine]"/>
    <s v=""/>
    <s v="ROXITHROMYCINE Teva 100 mg, comprimé pelliculé"/>
    <x v="0"/>
    <x v="2"/>
    <s v="Roxithromycine"/>
    <d v="2023-08-01T00:00:00"/>
  </r>
  <r>
    <x v="25"/>
    <x v="2"/>
    <s v="2023-06-13"/>
    <s v="Zaltrap 25 mg/ml, solution à diluer pour perfusion – [aflibercept (mammifère/hamster/cellules cho)]"/>
    <s v=""/>
    <s v="ZALTRAP 25 mg/ml, solution à diluer pour perfusion"/>
    <x v="4"/>
    <x v="2"/>
    <s v="Aflibercept (mammifère/hamster/cellules cho)"/>
    <d v="2023-08-01T00:00:00"/>
  </r>
  <r>
    <x v="25"/>
    <x v="2"/>
    <s v="2023-06-13"/>
    <s v="Fluorouracile 50 mg/ml, solution à diluer pour perfusion, flacon de 100 ml – [fluorouracil]"/>
    <s v=""/>
    <s v="FLUOROURACILE 50 mg/ml, solution à diluer pour perfusion, flacon de 100 ml"/>
    <x v="6"/>
    <x v="2"/>
    <s v="Fluorouracil"/>
    <d v="2023-08-01T00:00:00"/>
  </r>
  <r>
    <x v="25"/>
    <x v="2"/>
    <s v="2023-06-12"/>
    <s v="Bétadine dermique 10%, solution pour application locale – [Povidone iodée]"/>
    <s v=""/>
    <s v="BETADINE dermique 10%, solution pour application locale"/>
    <x v="13"/>
    <x v="2"/>
    <s v="Povidone iodée"/>
    <d v="2023-08-01T00:00:00"/>
  </r>
  <r>
    <x v="25"/>
    <x v="1"/>
    <s v="2023-06-08"/>
    <s v="Acétate de cyprotérone Arrow 100 mg, comprimé sécable – [Cyprotérone (acétate de)]"/>
    <s v="2023-06-07"/>
    <s v="ACETATE DE CYPROTERONE Arrow 100 mg, comprimé sécable"/>
    <x v="11"/>
    <x v="2"/>
    <s v="Cyprotérone (acétate de)"/>
    <d v="2023-08-01T00:00:00"/>
  </r>
  <r>
    <x v="25"/>
    <x v="1"/>
    <s v="2023-06-08"/>
    <s v="OctaplasLG, solution pour perfusion – [protéines plasmatiques humaines]"/>
    <s v="2023-06-08"/>
    <s v="OCTAPLASLG, solution pour perfusion"/>
    <x v="7"/>
    <x v="2"/>
    <s v="Protéines plasmatiques humaines"/>
    <d v="2023-08-01T00:00:00"/>
  </r>
  <r>
    <x v="25"/>
    <x v="0"/>
    <s v="2023-06-08"/>
    <s v="Xylocaïne 10 mg/ml Adrénaline 0,005 mg/ml, solution injectable – [Adrénaline - Lidocaïne]"/>
    <s v=""/>
    <s v="XYLOCAINE 10 mg/ml ADRENALINE 0,005 mg/ml, solution injectable"/>
    <x v="5"/>
    <x v="2"/>
    <s v="Adrénaline / Lidocaïne"/>
    <d v="2023-08-01T00:00:00"/>
  </r>
  <r>
    <x v="25"/>
    <x v="0"/>
    <s v="2023-06-08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8-01T00:00:00"/>
  </r>
  <r>
    <x v="25"/>
    <x v="1"/>
    <s v="2023-06-07"/>
    <s v="Miostat 100 microgrammes/ml, solution injectable pour voie intra-oculaire – [carbachol]"/>
    <s v="2023-06-07"/>
    <s v="MIOSTAT 100 microgrammes/ml, solution injectable pour voie intra-oculaire"/>
    <x v="4"/>
    <x v="2"/>
    <s v="Carbachol"/>
    <d v="2023-08-01T00:00:00"/>
  </r>
  <r>
    <x v="25"/>
    <x v="2"/>
    <s v="2023-06-06"/>
    <s v="Tofranil 10 mg, comprimé enrobé – [Imipramine]"/>
    <s v=""/>
    <s v="TOFRANIL 10 mg, comprimé enrobé "/>
    <x v="5"/>
    <x v="2"/>
    <s v="Imipramine"/>
    <d v="2023-08-01T00:00:00"/>
  </r>
  <r>
    <x v="25"/>
    <x v="2"/>
    <s v="2023-06-05"/>
    <s v="Rekovelle 72 microgrammes/2,16 mL, solution injectable en stylo prérempli – [follitropine delta (mammifere/humain/cellules PER.C6)]"/>
    <s v=""/>
    <s v="REKOVELLE 72 microgrammes/2,16 mL, solution injectable en stylo prérempli"/>
    <x v="11"/>
    <x v="2"/>
    <s v="Follitropine delta (mammifere/humain/cellules PER.C6)"/>
    <d v="2023-08-01T00:00:00"/>
  </r>
  <r>
    <x v="25"/>
    <x v="0"/>
    <s v="2023-06-05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08-01T00:00:00"/>
  </r>
  <r>
    <x v="25"/>
    <x v="0"/>
    <s v="2023-06-05"/>
    <s v="Eurelix 6 mg, gélule gastro-résistante – [pirétanide]"/>
    <s v=""/>
    <s v="EURELIX 6 mg, gélule gastro-résistante"/>
    <x v="3"/>
    <x v="2"/>
    <s v="Pirétanide"/>
    <d v="2023-08-01T00:00:00"/>
  </r>
  <r>
    <x v="25"/>
    <x v="2"/>
    <s v="2023-06-02"/>
    <s v="Gastrografine 370 mg d'iode/mL, solution buvable ou rectale – [amidotrizoate de sodium, méglumine (amidotrizoate de)]"/>
    <s v=""/>
    <s v="GASTROGRAFINE 370 mg d'iode/mL, solution buvable ou rectale"/>
    <x v="1"/>
    <x v="2"/>
    <s v="Amidotrizoate de sodium, méglumine (amidotrizoate de)"/>
    <d v="2023-08-01T00:00:00"/>
  </r>
  <r>
    <x v="25"/>
    <x v="2"/>
    <s v="2023-06-02"/>
    <s v="Micropakine L.P. 1000 mg, granulés à libération prolongée en sachet-dose – [acide valproïque, sodium (valproate de)]"/>
    <s v=""/>
    <s v="MICROPAKINE L.P. 1000 mg, granulés à libération prolongée en sachet-dose"/>
    <x v="5"/>
    <x v="2"/>
    <s v="Acide valproïque, sodium (valproate de)"/>
    <d v="2023-08-01T00:00:00"/>
  </r>
  <r>
    <x v="25"/>
    <x v="2"/>
    <s v="2023-06-02"/>
    <s v="Victoza 6 mg/ml, solution injectable en stylo prérempli – [liraglutide]"/>
    <s v=""/>
    <s v="VICTOZA 6 mg/ml, solution injectable en stylo prérempli"/>
    <x v="8"/>
    <x v="2"/>
    <s v="Liraglutide"/>
    <d v="2023-08-01T00:00:00"/>
  </r>
  <r>
    <x v="25"/>
    <x v="2"/>
    <s v="2023-06-02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8-01T00:00:00"/>
  </r>
  <r>
    <x v="25"/>
    <x v="0"/>
    <s v="2023-06-02"/>
    <s v="Sinetrav 40 microgrammes/mL, collyre en solution – [travoprost]"/>
    <s v=""/>
    <s v="SINETRAV 40 microgrammes/mL, collyre en solution"/>
    <x v="4"/>
    <x v="2"/>
    <s v="Travoprost"/>
    <d v="2023-08-01T00:00:00"/>
  </r>
  <r>
    <x v="25"/>
    <x v="2"/>
    <s v="2023-06-02"/>
    <s v="Plaquenil 200 mg, comprimé pelliculé – [hydroxychloroquine (sulfate d')]"/>
    <s v=""/>
    <s v="PLAQUENIL 200 mg, comprimé pelliculé"/>
    <x v="9"/>
    <x v="2"/>
    <s v="Hydroxychloroquine (sulfate d')"/>
    <d v="2023-08-01T00:00:00"/>
  </r>
  <r>
    <x v="25"/>
    <x v="1"/>
    <s v="2023-06-01"/>
    <s v="Penthrox 99,9 %, liquide pour inhalation par vapeur de 3 mL – [méthoxyflurane]"/>
    <s v="2023-06-01"/>
    <s v="PENTHROX 99,9 %, liquide pour inhalation par vapeur de 3 mL"/>
    <x v="5"/>
    <x v="2"/>
    <s v="Méthoxyflurane"/>
    <d v="2023-08-01T00:00:00"/>
  </r>
  <r>
    <x v="25"/>
    <x v="0"/>
    <s v="2023-06-01"/>
    <s v="Oracilline 1 000 000 UI, comprimé sécable – [phénoxyméthylpénicilline]"/>
    <s v=""/>
    <s v="ORACILLINE 1 000 000 UI, comprimé sécable"/>
    <x v="0"/>
    <x v="2"/>
    <s v="Phénoxyméthylpénicilline"/>
    <d v="2023-08-01T00:00:00"/>
  </r>
  <r>
    <x v="25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2"/>
    <s v="Sodium (bicarbonate de)"/>
    <d v="2023-08-01T00:00:00"/>
  </r>
  <r>
    <x v="25"/>
    <x v="0"/>
    <s v="2023-05-31"/>
    <s v="Vfend 40 mg/ml, poudre pour suspension buvable – [voriconazole]"/>
    <s v=""/>
    <s v="VFEND 40 mg/ml, poudre pour suspension buvable"/>
    <x v="0"/>
    <x v="2"/>
    <s v="Voriconazole"/>
    <d v="2023-08-01T00:00:00"/>
  </r>
  <r>
    <x v="25"/>
    <x v="1"/>
    <s v="2023-05-31"/>
    <s v="Flixotide 50 microgrammes/dose, suspension pour inhalation en flacon pressurisé – [fluticasone]"/>
    <s v="2023-05-31"/>
    <s v="FLIXOTIDE 50 microgrammes/dose, suspension pour inhalation en flacon pressurisé"/>
    <x v="12"/>
    <x v="2"/>
    <s v="Fluticasone (propionate de)"/>
    <d v="2023-08-01T00:00:00"/>
  </r>
  <r>
    <x v="25"/>
    <x v="2"/>
    <s v="2023-05-30"/>
    <s v="Coagadex 500 UI, poudre et solvant pour solution injectable – [facteur X de coagulation humain]"/>
    <s v=""/>
    <s v="COAGADEX 500 UI, poudre et solvant pour solution injectable"/>
    <x v="7"/>
    <x v="2"/>
    <s v="Facteur X de coagulation humain"/>
    <d v="2023-08-01T00:00:00"/>
  </r>
  <r>
    <x v="25"/>
    <x v="0"/>
    <s v="2023-05-26"/>
    <s v="Dopaceptin 10 mg /ml, solution injectable en cartouche – [apomorphine (chlorhydrate d') hémihydraté]"/>
    <s v=""/>
    <s v="DOPACEPTIN 10 mg /ml, solution injectable en cartouche"/>
    <x v="5"/>
    <x v="2"/>
    <s v="Apomorphine (chlorhydrate d') hémihydraté"/>
    <d v="2023-08-01T00:00:00"/>
  </r>
  <r>
    <x v="25"/>
    <x v="1"/>
    <s v="2023-05-25"/>
    <s v="Tiapridal 100 mg/2 ml, solution injectable – [tiapride (chlorhydrate de)]"/>
    <s v="2023-05-25"/>
    <s v="TIAPRIDAL 100 mg/2 ml, solution injectable"/>
    <x v="5"/>
    <x v="2"/>
    <s v="Tiapride (chlorhydrate de)"/>
    <d v="2023-08-01T00:00:00"/>
  </r>
  <r>
    <x v="25"/>
    <x v="1"/>
    <s v="2023-05-25"/>
    <s v="Rimifon 500 mg/5 ml, solution injectable/pour perfusion – [isoniazide]"/>
    <s v="2023-05-22"/>
    <s v="RIMIFON 500 mg/5 ml, solution injectable/pour perfusion"/>
    <x v="0"/>
    <x v="2"/>
    <s v="Isoniazide"/>
    <d v="2023-08-01T00:00:00"/>
  </r>
  <r>
    <x v="25"/>
    <x v="1"/>
    <s v="2023-05-24"/>
    <s v="Cernevit, poudre pour solution injectable ou pour perfusion – [association de vitamines hydrosolubles et liposolubles]"/>
    <s v="2023-05-24"/>
    <s v="CERNEVIT, poudre pour solution injectable ou pour perfusion"/>
    <x v="7"/>
    <x v="2"/>
    <s v="Association de vitamines hydrosolubles et liposolubles"/>
    <d v="2023-08-01T00:00:00"/>
  </r>
  <r>
    <x v="25"/>
    <x v="2"/>
    <s v="2023-05-24"/>
    <s v="Hydrocortisone Roussel 10 mg, comprimé sécable – [hydrocortisone]"/>
    <s v=""/>
    <s v="HYDROCORTISONE Roussel 10 mg, comprimé sécable"/>
    <x v="2"/>
    <x v="2"/>
    <s v="Hydrocortisone"/>
    <d v="2023-08-01T00:00:00"/>
  </r>
  <r>
    <x v="25"/>
    <x v="1"/>
    <s v="2023-05-24"/>
    <s v="Iodure (131I) de sodium pour thérapie curiumpharma, gélule – [iodure (131I) de sodium]"/>
    <s v="2023-05-24"/>
    <s v="IODURE (131I) de sodium pour thérapie curiumpharma, gélule"/>
    <x v="1"/>
    <x v="2"/>
    <s v="Iodure (131I) de sodium"/>
    <d v="2023-08-01T00:00:00"/>
  </r>
  <r>
    <x v="25"/>
    <x v="0"/>
    <s v="2023-05-24"/>
    <s v="Lyrica 20 mg/ml, solution buvable – [prégabaline]"/>
    <s v=""/>
    <s v="LYRICA 20 mg/ml, solution buvable"/>
    <x v="5"/>
    <x v="2"/>
    <s v="Prégabaline"/>
    <d v="2023-08-01T00:00:00"/>
  </r>
  <r>
    <x v="25"/>
    <x v="1"/>
    <s v="2023-05-24"/>
    <s v="Alfatil LP 500 mg, comprimé pelliculé à libération prolongée – [Céfaclor]"/>
    <s v="2023-05-24"/>
    <s v="ALFATIL LP 500 mg, comprimé pelliculé à libération prolongée"/>
    <x v="0"/>
    <x v="2"/>
    <s v="Céfaclor"/>
    <d v="2023-08-01T00:00:00"/>
  </r>
  <r>
    <x v="25"/>
    <x v="2"/>
    <s v="2023-05-23"/>
    <s v="NovoRapid 100 U/ml, solution injectable – [insuline asparte]"/>
    <s v=""/>
    <s v="NOVORAPID 100 U/ml, solution injectable"/>
    <x v="8"/>
    <x v="2"/>
    <s v="Insuline (Aspartate)"/>
    <d v="2023-08-01T00:00:00"/>
  </r>
  <r>
    <x v="25"/>
    <x v="1"/>
    <s v="2023-05-23"/>
    <s v="Umatrope, poudre et solvant pour solution injectable – [Somatropine]"/>
    <s v="2023-05-19"/>
    <s v="UMATROPE, poudre et solvant pour solution injectable"/>
    <x v="2"/>
    <x v="2"/>
    <s v="Somatropine"/>
    <d v="2023-08-01T00:00:00"/>
  </r>
  <r>
    <x v="25"/>
    <x v="1"/>
    <s v="2023-05-23"/>
    <s v="Fraxiparine et Fraxodi Viatris, solution injectable en seringue pré-remplie – [Nadroparine calcique]"/>
    <s v="2023-05-23"/>
    <s v="FRAXIPARINE et Fraxodi Viatris, solution injectable en seringue pré-remplie"/>
    <x v="7"/>
    <x v="2"/>
    <s v="Nadroparine calcique"/>
    <d v="2023-08-01T00:00:00"/>
  </r>
  <r>
    <x v="25"/>
    <x v="1"/>
    <s v="2023-05-23"/>
    <s v="Hydrea 500 mg, gélule – [hydroxycarbamide]"/>
    <s v="2023-05-23"/>
    <s v="HYDREA 500 mg, gélule"/>
    <x v="6"/>
    <x v="2"/>
    <s v="Hydroxycarbamide"/>
    <d v="2023-08-01T00:00:00"/>
  </r>
  <r>
    <x v="25"/>
    <x v="2"/>
    <s v="2023-05-23"/>
    <s v="Mesocaïne 50 mg/5 ml, solution injectable – [lidocaïne]"/>
    <s v=""/>
    <s v="MESOCAINE 50 mg/5 ml, solution injectable"/>
    <x v="5"/>
    <x v="2"/>
    <s v="Lidocaïne"/>
    <d v="2023-08-01T00:00:00"/>
  </r>
  <r>
    <x v="25"/>
    <x v="1"/>
    <s v="2023-05-23"/>
    <s v="Flutiform 125 microgrammes/5 microgrammes par dose, suspension pour inhalation en flacon pressurisé – [fluticasone (propionate de), formotérol (fumarate de) dihydraté]"/>
    <s v="2023-05-23"/>
    <s v="FLUTIFORM 125 microgrammes/5 microgrammes par dose, suspension pour inhalation en flacon pressurisé"/>
    <x v="12"/>
    <x v="2"/>
    <s v="Fluticasone (propionate de), formotérol (fumarate de) dihydraté"/>
    <d v="2023-08-01T00:00:00"/>
  </r>
  <r>
    <x v="25"/>
    <x v="2"/>
    <s v="2023-05-23"/>
    <s v="GlucaGen 1 mg/ml, poudre et solvant pour solution injectable – [Glucagon (chlorhydrate de)]"/>
    <s v=""/>
    <s v="GLUCAGEN 1 mg/ml, poudre et solvant pour solution injectable"/>
    <x v="2"/>
    <x v="2"/>
    <s v="Glucagon"/>
    <d v="2023-08-01T00:00:00"/>
  </r>
  <r>
    <x v="25"/>
    <x v="2"/>
    <s v="2023-05-23"/>
    <s v="GlucaGen Kit 1 mg/ml, poudre et solvant pour solution injectable – [glucagon (chlorhydrate de)]"/>
    <s v=""/>
    <s v="GLUCAGEN Kit 1 mg/ml, poudre et solvant pour solution injectable"/>
    <x v="2"/>
    <x v="2"/>
    <s v="Glucagon"/>
    <d v="2023-08-01T00:00:00"/>
  </r>
  <r>
    <x v="25"/>
    <x v="2"/>
    <s v="2023-05-18"/>
    <s v="Anapen 300 microgrammes et 500 microgrammes /0,3 ml, solution injectable en seringue préremplie – [adrénaline]"/>
    <s v=""/>
    <s v="ANAPEN 300 microgrammes et 500 microgrammes /0,3 ml, solution injectable en seringue préremplie"/>
    <x v="3"/>
    <x v="2"/>
    <s v="Adrénaline"/>
    <d v="2023-08-01T00:00:00"/>
  </r>
  <r>
    <x v="25"/>
    <x v="2"/>
    <s v="2023-05-18"/>
    <s v="Epipen 0,30 mg/0,3 ml, solution injectable en stylo pré-rempli – [adrénaline]"/>
    <s v=""/>
    <s v="EPIPEN 0,30 mg/0,3 ml, solution injectable en stylo pré-rempli"/>
    <x v="3"/>
    <x v="2"/>
    <s v="Adrénaline"/>
    <d v="2023-08-01T00:00:00"/>
  </r>
  <r>
    <x v="25"/>
    <x v="2"/>
    <s v="2023-05-18"/>
    <s v="Jext 300 microgrammes, solution injectable en stylo prérempli – [adrénaline]"/>
    <s v=""/>
    <s v="JEXT 300 microgrammes, solution injectable en stylo prérempli"/>
    <x v="3"/>
    <x v="2"/>
    <s v="Adrénaline"/>
    <d v="2023-08-01T00:00:00"/>
  </r>
  <r>
    <x v="25"/>
    <x v="0"/>
    <s v="2023-05-18"/>
    <s v="Emerade 300 et 500 microgrammes, solution injectable en stylo prérempli – [adrénaline]"/>
    <s v=""/>
    <s v="EMERADE 300 et 500 microgrammes, solution injectable en stylo prérempli"/>
    <x v="3"/>
    <x v="2"/>
    <s v="Adrénaline"/>
    <d v="2023-08-01T00:00:00"/>
  </r>
  <r>
    <x v="25"/>
    <x v="2"/>
    <s v="2023-05-17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08-01T00:00:00"/>
  </r>
  <r>
    <x v="25"/>
    <x v="2"/>
    <s v="2023-05-17"/>
    <s v="Spécialités à base de clozapine 100 mg, comprimé sécable – [clozapine]"/>
    <s v=""/>
    <s v="SPÉCIALITÉS à base de clozapine 100 mg, comprimé sécable"/>
    <x v="5"/>
    <x v="2"/>
    <s v="Clozapine"/>
    <d v="2023-08-01T00:00:00"/>
  </r>
  <r>
    <x v="25"/>
    <x v="2"/>
    <s v="2023-05-17"/>
    <s v="Kayexalate, poudre pour suspension orale et rectale – [sodium (polystyrène sulfonate de)]"/>
    <s v=""/>
    <s v="KAYEXALATE, poudre pour suspension orale et rectale"/>
    <x v="1"/>
    <x v="2"/>
    <s v="Sodium (polystyrène sulfonate de)"/>
    <d v="2023-08-01T00:00:00"/>
  </r>
  <r>
    <x v="25"/>
    <x v="0"/>
    <s v="2023-05-17"/>
    <s v="Irinotécan Sun 1,5 mg/ml, solution pour perfusion, poche de 220 mL – [irinotécan (chlorhydrate d') trihydraté]"/>
    <s v=""/>
    <s v="IRINOTECAN Sun 1,5 mg/ml, solution pour perfusion, poche de 220 mL"/>
    <x v="6"/>
    <x v="2"/>
    <s v="Irinotécan (chlorhydrate d') trihydraté"/>
    <d v="2023-08-01T00:00:00"/>
  </r>
  <r>
    <x v="25"/>
    <x v="1"/>
    <s v="2023-05-17"/>
    <s v="Proleukin 18 millions U.I., poudre pour solution injectable (S.C.) – [aldesleukine]"/>
    <s v="2023-05-17"/>
    <s v="PROLEUKIN 18 millions U.I., poudre pour solution injectable"/>
    <x v="6"/>
    <x v="2"/>
    <s v="Aldesleukine"/>
    <d v="2023-08-01T00:00:00"/>
  </r>
  <r>
    <x v="25"/>
    <x v="1"/>
    <s v="2023-05-17"/>
    <s v="Tildiem 25 mg, poudre et solution pour préparation injectable I.V. – [diltiazem (chlorhydrate de)]"/>
    <s v="2023-05-16"/>
    <s v="TILDIEM 25 mg, poudre et solution pour préparation injectable I.V."/>
    <x v="3"/>
    <x v="2"/>
    <s v="Diltiazem (chlorhydrate de)"/>
    <d v="2023-08-01T00:00:00"/>
  </r>
  <r>
    <x v="25"/>
    <x v="1"/>
    <s v="2023-05-16"/>
    <s v="Sivextro 200 mg, comprimé pelliculé – [tédizolid (phosphate de)]"/>
    <s v="2023-05-16"/>
    <s v="SIVEXTRO 200 mg, comprimé pelliculé"/>
    <x v="0"/>
    <x v="2"/>
    <s v="Tédizolid (phosphate de)"/>
    <d v="2023-08-01T00:00:00"/>
  </r>
  <r>
    <x v="25"/>
    <x v="0"/>
    <s v="2023-05-16"/>
    <s v="Hycamtin 0.25 mg et 1 mg,  gélule – [topotécane (chlorhydrate de)]"/>
    <s v=""/>
    <s v="HYCAMTIN 0.25 mg et 1 mg,  gélule"/>
    <x v="6"/>
    <x v="2"/>
    <s v="Topotécane (chlorhydrate de)"/>
    <d v="2023-08-01T00:00:00"/>
  </r>
  <r>
    <x v="25"/>
    <x v="2"/>
    <s v="2023-05-16"/>
    <s v="Sabril 500 mg, granulés pour solution buvable en sachet-dose – [vigabatrine]"/>
    <s v=""/>
    <s v="SABRIL 500 mg, granulés pour solution buvable en sachet-dose"/>
    <x v="5"/>
    <x v="2"/>
    <s v="Vigabatrine"/>
    <d v="2023-08-01T00:00:00"/>
  </r>
  <r>
    <x v="25"/>
    <x v="1"/>
    <s v="2023-05-15"/>
    <s v="Infracyanine 25 mg/10 ml, poudre et solvant pour solution injectable – [vert d'indocyanine monopic]"/>
    <s v="2023-04-01"/>
    <s v="INFRACYANINE 25 mg/10 ml, poudre et solvant pour solution injectable"/>
    <x v="1"/>
    <x v="2"/>
    <s v="Indocyanine verte"/>
    <d v="2023-08-01T00:00:00"/>
  </r>
  <r>
    <x v="25"/>
    <x v="1"/>
    <s v="2023-05-15"/>
    <s v="Tasigna 50 mg, gélule – [nilotinib]"/>
    <s v="2023-05-15"/>
    <s v="TASIGNA 50 mg, gélule"/>
    <x v="6"/>
    <x v="2"/>
    <s v="Nilotinib"/>
    <d v="2023-08-01T00:00:00"/>
  </r>
  <r>
    <x v="25"/>
    <x v="1"/>
    <s v="2023-05-15"/>
    <s v="Lasilix 20 mg/2 ml, solution injectable en ampoule – [Furosémide]"/>
    <s v="2023-05-15"/>
    <s v="LASILIX 20 mg/2 ml, solution injectable en ampoule"/>
    <x v="3"/>
    <x v="2"/>
    <s v="Furosémide"/>
    <d v="2023-08-01T00:00:00"/>
  </r>
  <r>
    <x v="25"/>
    <x v="2"/>
    <s v="2023-05-15"/>
    <s v="Actilyse 10, 20, 50 mg , poudre pour solution injectable et perfusion – [altéplase]"/>
    <s v=""/>
    <s v="ACTILYSE 10, 20, 50 mg , poudre pour solution injectable et perfusion"/>
    <x v="7"/>
    <x v="2"/>
    <s v="Altéplase"/>
    <d v="2023-08-01T00:00:00"/>
  </r>
  <r>
    <x v="25"/>
    <x v="2"/>
    <s v="2023-05-12"/>
    <s v="Naltrexone Viatris 50 mg, comprimé pelliculé sécable  – [Naltrexone (chlorhydrate de)]"/>
    <s v="2023-06-30"/>
    <s v="NALTREXONE Viatris 50 mg, comprimé pelliculé sécable"/>
    <x v="5"/>
    <x v="2"/>
    <s v="Naltrexone (chlorhydrate de)"/>
    <d v="2023-08-01T00:00:00"/>
  </r>
  <r>
    <x v="25"/>
    <x v="1"/>
    <s v="2023-05-12"/>
    <s v="Laroxyl 40 mg/ml, solution buvable  – [amitriptyline (chlorhydrate d')]"/>
    <s v="2023-05-15"/>
    <s v="LAROXYL 40 mg/ml, solution buvable"/>
    <x v="5"/>
    <x v="2"/>
    <s v="Amitriptyline (chlorhydrate d')"/>
    <d v="2023-08-01T00:00:00"/>
  </r>
  <r>
    <x v="25"/>
    <x v="2"/>
    <s v="2023-05-11"/>
    <s v="Nulojix 250 mg, poudre pour solution à diluer pour perfusion – [bélatacept]"/>
    <s v=""/>
    <s v="NULOJIX 250 mg, poudre pour solution à diluer pour perfusion"/>
    <x v="6"/>
    <x v="2"/>
    <s v="Bélatacept"/>
    <d v="2023-08-01T00:00:00"/>
  </r>
  <r>
    <x v="25"/>
    <x v="1"/>
    <s v="2023-05-10"/>
    <s v="Tracutil, solution à diluer pour perfusion – [Mélange d’oligo-éléments]"/>
    <s v="2023-04-28"/>
    <s v="TRACUTIL, solution à diluer pour perfusion"/>
    <x v="7"/>
    <x v="2"/>
    <s v="Solutions électrolytiques"/>
    <d v="2023-08-01T00:00:00"/>
  </r>
  <r>
    <x v="25"/>
    <x v="2"/>
    <s v="2023-05-05"/>
    <s v="Rovalcyte 50 mg/ml, poudre pour solution buvable – [valganciclovir]"/>
    <s v=""/>
    <s v="ROVALCYTE 50 mg/ml, poudre pour solution buvable"/>
    <x v="0"/>
    <x v="2"/>
    <s v="Valganciclovir"/>
    <d v="2023-08-01T00:00:00"/>
  </r>
  <r>
    <x v="25"/>
    <x v="1"/>
    <s v="2023-05-05"/>
    <s v="Verkazia 1 mg/ml, collyre en émulsion – [Ciclosporine]"/>
    <s v="2023-04-24"/>
    <s v="VERKAZIA 1 mg/ml, collyre en émulsion"/>
    <x v="6"/>
    <x v="2"/>
    <s v="Ciclosporine"/>
    <d v="2023-08-01T00:00:00"/>
  </r>
  <r>
    <x v="25"/>
    <x v="2"/>
    <s v="2023-05-04"/>
    <s v="Secnol 2 g, granulés en sachet-dose – [secnidazole]"/>
    <s v=""/>
    <s v="SECNOL 2 g, granulés en sachet-dose"/>
    <x v="0"/>
    <x v="2"/>
    <s v="Secnidazole"/>
    <d v="2023-08-01T00:00:00"/>
  </r>
  <r>
    <x v="25"/>
    <x v="1"/>
    <s v="2023-05-04"/>
    <s v="Exforge HCT tout dosage, comprimé pelliculé – [Bésilate d’amlodipine, hydrochlorothiazide, valsartan]"/>
    <s v="2023-05-04"/>
    <s v="EXFORGE HCT tout dosage, comprimé pelliculé"/>
    <x v="3"/>
    <x v="2"/>
    <s v="Bésilate d’amlodipine / Hydrochlorothiazide / Valsartan"/>
    <d v="2023-08-01T00:00:00"/>
  </r>
  <r>
    <x v="25"/>
    <x v="1"/>
    <s v="2023-05-04"/>
    <s v="Ydralbum 200 g/L, solution pour perfusion – [albumine humaine]"/>
    <s v="2023-05-04"/>
    <s v="YDRALBUM 200 g/L, solution pour perfusion"/>
    <x v="7"/>
    <x v="2"/>
    <s v="Albumine humaine"/>
    <d v="2023-08-01T00:00:00"/>
  </r>
  <r>
    <x v="25"/>
    <x v="2"/>
    <s v="2023-05-03"/>
    <s v="Monoprost 50 microgrammes/ml, collyre en solution en récipient unidose – [Latanoprost]"/>
    <s v=""/>
    <s v="MONOPROST 50 microgrammes/ml, collyre en solution en récipient unidose"/>
    <x v="4"/>
    <x v="2"/>
    <s v="Latanoprost"/>
    <d v="2023-08-01T00:00:00"/>
  </r>
  <r>
    <x v="25"/>
    <x v="0"/>
    <s v="2023-05-02"/>
    <s v="Arsenic Trioxide Accord 1 mg /ml, solution à diluer pour perfusion – [trioxyde d'arsenic]"/>
    <s v=""/>
    <s v="ARSENIC Trioxide Accord 1 mg /ml, solution à diluer pour perfusion"/>
    <x v="6"/>
    <x v="2"/>
    <s v="Trioxyde d'arsenic"/>
    <d v="2023-08-01T00:00:00"/>
  </r>
  <r>
    <x v="25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08-01T00:00:00"/>
  </r>
  <r>
    <x v="25"/>
    <x v="1"/>
    <s v="2023-04-27"/>
    <s v="MisoOne 400 microgrammes, comprimé sécable (1 comprimé) – [misoprostol]"/>
    <s v="2023-04-27"/>
    <s v="MISOONE 400 microgrammes, comprimé sécable "/>
    <x v="8"/>
    <x v="2"/>
    <s v="Misoprostol"/>
    <d v="2023-08-01T00:00:00"/>
  </r>
  <r>
    <x v="25"/>
    <x v="1"/>
    <s v="2023-04-27"/>
    <s v="Gymiso 200 microgrammes, comprimé  - [misoprostol]"/>
    <s v=""/>
    <s v="GYMISO 200 microgrammes, comprimé"/>
    <x v="8"/>
    <x v="2"/>
    <s v="Misoprostol"/>
    <d v="2023-08-01T00:00:00"/>
  </r>
  <r>
    <x v="25"/>
    <x v="1"/>
    <s v="2023-04-27"/>
    <s v="Lasilix Special 500 mg, comprimé sécable – [furosémide]"/>
    <s v="2023-04-26"/>
    <s v="LASILIX Special 500 mg, comprimé sécable"/>
    <x v="3"/>
    <x v="2"/>
    <s v="Furosémide"/>
    <d v="2023-08-01T00:00:00"/>
  </r>
  <r>
    <x v="25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08-01T00:00:00"/>
  </r>
  <r>
    <x v="25"/>
    <x v="2"/>
    <s v="2023-04-25"/>
    <s v="Myalepta 11,3 mg, poudre pour solution injectable  – [métréleptine]"/>
    <s v="2023-07-03"/>
    <s v="MYALEPTA 11,3 mg, poudre pour solution injectable "/>
    <x v="8"/>
    <x v="2"/>
    <s v="Métréleptine"/>
    <d v="2023-08-01T00:00:00"/>
  </r>
  <r>
    <x v="25"/>
    <x v="1"/>
    <s v="2023-04-19"/>
    <s v="Fiasp PumpCart 100 unités/ml, solution injectable en cartouche – [insuline asparte]"/>
    <s v="2023-04-19"/>
    <s v="FIASP PumpCart 100 unités/ml, solution injectable en cartouche"/>
    <x v="8"/>
    <x v="2"/>
    <s v="Insuline (Aspartate)"/>
    <d v="2023-08-01T00:00:00"/>
  </r>
  <r>
    <x v="25"/>
    <x v="1"/>
    <s v="2023-04-19"/>
    <s v="Parlodel 2,5 mg, comprimé sécable – [bromocriptine (mésilate de)]"/>
    <s v="2023-04-19"/>
    <s v="PARLODEL 2,5 mg, comprimé sécable"/>
    <x v="5"/>
    <x v="2"/>
    <s v="Bromocriptine (mésilate de)"/>
    <d v="2023-08-01T00:00:00"/>
  </r>
  <r>
    <x v="25"/>
    <x v="2"/>
    <s v="2023-04-18"/>
    <s v="Fertistartkit 75 - 150 UI, poudre et solvant pour solution injectable – [hormone folliculo stimulante; hormone lutéinisante]"/>
    <s v=""/>
    <s v="FERTISTARTKIT 75 - 150 UI, poudre et solvant pour solution injectable"/>
    <x v="11"/>
    <x v="2"/>
    <s v="Hormone folliculo stimulante; hormone lutéinisante"/>
    <d v="2023-08-01T00:00:00"/>
  </r>
  <r>
    <x v="25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08-01T00:00:00"/>
  </r>
  <r>
    <x v="25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08-01T00:00:00"/>
  </r>
  <r>
    <x v="25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08-01T00:00:00"/>
  </r>
  <r>
    <x v="25"/>
    <x v="2"/>
    <s v="2023-04-14"/>
    <s v="Celsentri 20 mg/ml, solution buvable – [maraviroc]"/>
    <s v=""/>
    <s v="CELSENTRI 20 mg/ml, solution buvable"/>
    <x v="0"/>
    <x v="2"/>
    <s v="Maraviroc"/>
    <d v="2023-08-01T00:00:00"/>
  </r>
  <r>
    <x v="25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08-01T00:00:00"/>
  </r>
  <r>
    <x v="25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08-01T00:00:00"/>
  </r>
  <r>
    <x v="25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08-01T00:00:00"/>
  </r>
  <r>
    <x v="25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8-01T00:00:00"/>
  </r>
  <r>
    <x v="25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08-01T00:00:00"/>
  </r>
  <r>
    <x v="25"/>
    <x v="0"/>
    <s v="2023-04-03"/>
    <s v="Tofranil 25 mg, comprimé enrobé – [Imipramine]"/>
    <s v=""/>
    <s v="TOFRANIL 25 mg, comprimé enrobé "/>
    <x v="5"/>
    <x v="2"/>
    <s v="Imipramine"/>
    <d v="2023-08-01T00:00:00"/>
  </r>
  <r>
    <x v="25"/>
    <x v="2"/>
    <s v="2023-04-03"/>
    <s v="Laroscorbine 1 g/5 ml, solution injectable I.V. en ampoule – [acide ascorbique]"/>
    <s v=""/>
    <s v="LAROSCOBINE 1 g/5 ml, solution injectable I.V. en ampoule"/>
    <x v="8"/>
    <x v="2"/>
    <s v="Acide ascorbique"/>
    <d v="2023-08-01T00:00:00"/>
  </r>
  <r>
    <x v="25"/>
    <x v="0"/>
    <s v="2023-03-31"/>
    <s v="Adénoscan 30 mg/10 ml, solution pour perfusion – [adénosine]"/>
    <s v=""/>
    <s v="ADENOSCAN 30 mg/10 ml, solution pour perfusion"/>
    <x v="3"/>
    <x v="2"/>
    <s v="Adénosine"/>
    <d v="2023-08-01T00:00:00"/>
  </r>
  <r>
    <x v="25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08-01T00:00:00"/>
  </r>
  <r>
    <x v="25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08-01T00:00:00"/>
  </r>
  <r>
    <x v="25"/>
    <x v="1"/>
    <s v="2023-03-28"/>
    <s v="Quinimax 125 mg/1 ml et 250 mg/2 ml, solution injectable – [Quinine – quinidine – cinchonine – cinchonidine]"/>
    <s v="2023-03-28"/>
    <s v="QUINIMAX 125 mg/1 ml et 250 mg/2 ml, solution injectable"/>
    <x v="3"/>
    <x v="2"/>
    <s v="Quinine – quinidine – cinchonine – cinchonidine"/>
    <d v="2023-08-01T00:00:00"/>
  </r>
  <r>
    <x v="25"/>
    <x v="1"/>
    <s v="2023-03-28"/>
    <s v="Caelyx Pegylated Liposomal 2 mg/ml, solution à diluer pour perfusion - Flacon 25ml – [Doxorubicine]"/>
    <s v="2023-03-28"/>
    <s v="CAELYX Pegylated Liposomal 2 mg/ml, solution à diluer pour perfusion - Flacon 25ml"/>
    <x v="6"/>
    <x v="2"/>
    <s v="Doxorubicine"/>
    <d v="2023-08-01T00:00:00"/>
  </r>
  <r>
    <x v="25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08-01T00:00:00"/>
  </r>
  <r>
    <x v="25"/>
    <x v="2"/>
    <s v="2023-03-24"/>
    <s v="Krenosin 6 mg/2 ml, solution injectable – [adénosine]"/>
    <s v=""/>
    <s v="KRENOSIN 6 mg/2 ml, solution injectable"/>
    <x v="3"/>
    <x v="2"/>
    <s v="Adénosine"/>
    <d v="2023-08-01T00:00:00"/>
  </r>
  <r>
    <x v="25"/>
    <x v="2"/>
    <s v="2023-03-24"/>
    <s v="Amikacine Viatris 500 mg, poudre pour solution injectable – [amikacine (sulfate d')]"/>
    <s v=""/>
    <s v="AMIKACINE Viatris 500 mg, poudre pour solution injectable"/>
    <x v="0"/>
    <x v="2"/>
    <s v="Amikacine (sulfate d')"/>
    <d v="2023-08-01T00:00:00"/>
  </r>
  <r>
    <x v="25"/>
    <x v="2"/>
    <s v="2023-03-24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08-01T00:00:00"/>
  </r>
  <r>
    <x v="25"/>
    <x v="1"/>
    <s v="2023-03-24"/>
    <s v="Rifadine 2 %, suspension buvable – [rifampicine sodique]"/>
    <s v="2023-03-24"/>
    <s v="RIFADINE 2 %, suspension buvable"/>
    <x v="0"/>
    <x v="2"/>
    <s v="Rifampicine sodique"/>
    <d v="2023-08-01T00:00:00"/>
  </r>
  <r>
    <x v="25"/>
    <x v="1"/>
    <s v="2023-03-24"/>
    <s v="Rifadine 300 mg, gélule, boite de 8 – [Rifampicine]"/>
    <s v="2023-03-24"/>
    <s v="RIFADINE 300 mg, gélule, boite de 8"/>
    <x v="0"/>
    <x v="2"/>
    <s v="Rifampicine sodique"/>
    <d v="2023-08-01T00:00:00"/>
  </r>
  <r>
    <x v="25"/>
    <x v="1"/>
    <s v="2023-03-23"/>
    <s v="Dexaméthasone Viatris 4 mg/1 ml-20 mg/5 ml, solution injectable en ampoule – [dexaméthasone (phosphate sodique de)]"/>
    <s v="2023-03-23"/>
    <s v="DEXAMÉTHASONE Viatris 4 mg/1 ml-20 mg/5 ml, solution injectable en ampoule"/>
    <x v="2"/>
    <x v="2"/>
    <s v="Dexaméthasone (phosphate sodique de)"/>
    <d v="2023-08-01T00:00:00"/>
  </r>
  <r>
    <x v="25"/>
    <x v="1"/>
    <s v="2023-03-23"/>
    <s v="RoActemra 162 mg, solution injectable en stylo prérempli – [Tocilizumab]"/>
    <s v="2023-03-23"/>
    <s v="ROACTEMRA 162 mg, solution injectable en stylo prérempli"/>
    <x v="6"/>
    <x v="2"/>
    <s v="Tocilizumab"/>
    <d v="2023-08-01T00:00:00"/>
  </r>
  <r>
    <x v="25"/>
    <x v="1"/>
    <s v="2023-03-21"/>
    <s v="Lonoten 5 mg et 10 mg, comprimé sécable – [Minoxidil]"/>
    <s v="2023-03-21"/>
    <s v="LONOTEN 5 mg et 10 mg, comprimé sécable"/>
    <x v="3"/>
    <x v="2"/>
    <s v="Minoxidil"/>
    <d v="2023-08-01T00:00:00"/>
  </r>
  <r>
    <x v="25"/>
    <x v="1"/>
    <s v="2023-03-21"/>
    <s v="Gardenal 40 mg/2 ml, poudre et solvant pour solution injectable – [phénobarbital sodique]"/>
    <s v="2023-03-21"/>
    <s v="GARDENAL 40 mg/2 ml, poudre et solvant pour solution injectable"/>
    <x v="5"/>
    <x v="2"/>
    <s v="Phénobarbital sodique"/>
    <d v="2023-08-01T00:00:00"/>
  </r>
  <r>
    <x v="25"/>
    <x v="1"/>
    <s v="2023-03-20"/>
    <s v="Thyrogen 0,9 mg, poudre pour solution injectable – [thyrotropine alfa]"/>
    <s v="2023-03-20"/>
    <s v="THYROGEN 0,9 mg, poudre pour solution injectable"/>
    <x v="2"/>
    <x v="2"/>
    <s v="Thyrotropine alfa"/>
    <d v="2023-08-01T00:00:00"/>
  </r>
  <r>
    <x v="25"/>
    <x v="1"/>
    <s v="2023-03-20"/>
    <s v="Trasylol 500 000 UIK/50 mL, solution injectable – [aprotinine]"/>
    <s v="2023-03-20"/>
    <s v="TRASYLOL 500 000 UIK/50 mL, solution injectable"/>
    <x v="7"/>
    <x v="2"/>
    <s v="Aprotinine"/>
    <d v="2023-08-01T00:00:00"/>
  </r>
  <r>
    <x v="25"/>
    <x v="2"/>
    <s v="2023-03-20"/>
    <s v="Ferrostrane 0,68 pour cent, sirop – [ferédétate de sodium]"/>
    <s v=""/>
    <s v="FERROSTANE 0,68 pour cent, sirop"/>
    <x v="7"/>
    <x v="2"/>
    <s v="Ferédétate de sodium"/>
    <d v="2023-08-01T00:00:00"/>
  </r>
  <r>
    <x v="25"/>
    <x v="1"/>
    <s v="2023-03-17"/>
    <s v="Flixotide Diskus 100 µg/dose, poudre pour inhalation en récipient unidose – [propionate de fluticasone]"/>
    <s v="2023-03-17"/>
    <s v="FLIXOTIDE Diskus 100 µg/dose, poudre pour inhalation en récipient unidose"/>
    <x v="12"/>
    <x v="2"/>
    <s v="Fluticasone (propionate de)"/>
    <d v="2023-08-01T00:00:00"/>
  </r>
  <r>
    <x v="25"/>
    <x v="1"/>
    <s v="2023-03-17"/>
    <s v="Zeclar 0,5 g, poudre pour solution à diluer pour perfusion – [clarithromycine]"/>
    <s v="2023-03-17"/>
    <s v="ZECLAR 0,5 g, poudre pour solution à diluer pour perfusion"/>
    <x v="0"/>
    <x v="2"/>
    <s v="Clarithromycine"/>
    <d v="2023-08-01T00:00:00"/>
  </r>
  <r>
    <x v="25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08-01T00:00:00"/>
  </r>
  <r>
    <x v="25"/>
    <x v="1"/>
    <s v="2023-03-15"/>
    <s v="Emend 125 mg, poudre pour suspension buvable – [Aprépitant]"/>
    <s v="2023-03-15"/>
    <s v="EMEND 125 mg"/>
    <x v="8"/>
    <x v="2"/>
    <s v="Aprépitant"/>
    <d v="2023-08-01T00:00:00"/>
  </r>
  <r>
    <x v="25"/>
    <x v="1"/>
    <s v="2023-03-10"/>
    <s v="Kardegic 75 mg, poudre pour solution buvable en sachet-dose – [DL-lysine (acétylsalicylate de)]"/>
    <s v="2023-03-10"/>
    <s v="KARDEGIC 75 mg, poudre pour solution buvable en sachet-dose"/>
    <x v="5"/>
    <x v="2"/>
    <s v="DL-lysine (acétylsalicylate de)"/>
    <d v="2023-08-01T00:00:00"/>
  </r>
  <r>
    <x v="25"/>
    <x v="2"/>
    <s v="2023-03-10"/>
    <s v="Sifrol 0,26 mg, comprimé à libération prolongée – [pramipexole]"/>
    <s v=""/>
    <s v="SIFROL 0,26 mg, comprimé à libération prolongée"/>
    <x v="5"/>
    <x v="2"/>
    <s v="Pramipexole"/>
    <d v="2023-08-01T00:00:00"/>
  </r>
  <r>
    <x v="25"/>
    <x v="1"/>
    <s v="2023-03-09"/>
    <s v="Emend 125 mg, gélule – [aprépitant]"/>
    <s v="2023-03-09"/>
    <s v="EMEND 125 mg"/>
    <x v="8"/>
    <x v="2"/>
    <s v="Aprépitant"/>
    <d v="2023-08-01T00:00:00"/>
  </r>
  <r>
    <x v="25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08-01T00:00:00"/>
  </r>
  <r>
    <x v="25"/>
    <x v="2"/>
    <s v="2023-03-09"/>
    <s v="Baqsimi 3 mg, poudre nasale en récipient unidose – [Glucagon]"/>
    <s v=""/>
    <s v="BAQSIMI 3 mg, poudre nasale en récipient unidose"/>
    <x v="2"/>
    <x v="2"/>
    <s v="Glucagon"/>
    <d v="2023-08-01T00:00:00"/>
  </r>
  <r>
    <x v="25"/>
    <x v="1"/>
    <s v="2023-03-09"/>
    <s v="Quinimax 500 mg, comprimé pelliculé sécable – [quinine – cinchonine – cinchonidine – quinidine]"/>
    <s v="2023-03-09"/>
    <s v="QUINIMAX 500 mg, comprimé pelliculé sécable"/>
    <x v="9"/>
    <x v="2"/>
    <s v="Quinine / quinidine / cinchonine / cinchonidine"/>
    <d v="2023-08-01T00:00:00"/>
  </r>
  <r>
    <x v="25"/>
    <x v="1"/>
    <s v="2023-03-08"/>
    <s v="Valium 1 pour cent, solution buvable en gouttes – [Diazepam]"/>
    <s v="2023-03-08"/>
    <s v="VALIUM 1 pour cent, solution buvable en gouttes"/>
    <x v="5"/>
    <x v="2"/>
    <s v="Diazepam"/>
    <d v="2023-08-01T00:00:00"/>
  </r>
  <r>
    <x v="25"/>
    <x v="1"/>
    <s v="2023-03-07"/>
    <s v="RoActemra 162 mg, solution injectable en seringue préremplie – [Tocilizumab]"/>
    <s v="2023-03-07"/>
    <s v="ROACTEMRA 162 mg, solution injectable en seringue préremplie"/>
    <x v="6"/>
    <x v="2"/>
    <s v="Tocilizumab"/>
    <d v="2023-08-01T00:00:00"/>
  </r>
  <r>
    <x v="25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08-01T00:00:00"/>
  </r>
  <r>
    <x v="25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8-01T00:00:00"/>
  </r>
  <r>
    <x v="25"/>
    <x v="1"/>
    <s v="2023-03-03"/>
    <s v="Recarbrio 500 mg/500 mg/250 mg, poudre pour solution pour perfusion – [cilastatine sodique, imipénem monohydraté, rélébactam monohydraté]"/>
    <s v="2023-03-03"/>
    <s v="RECARBRIO 500 mg/500 mg/250 mg, poudre pour solution pour perfusion"/>
    <x v="0"/>
    <x v="2"/>
    <s v="Cilastatine sodique, imipénem monohydraté, rélébactam monohydraté"/>
    <d v="2023-08-01T00:00:00"/>
  </r>
  <r>
    <x v="25"/>
    <x v="0"/>
    <s v="2023-03-02"/>
    <s v="Tadalafil Quiver 20 mg, comprimé pelliculé – [tadalafil]"/>
    <s v=""/>
    <s v="TADALAFIL Quiver 20 mg, comprimé pelliculé"/>
    <x v="11"/>
    <x v="2"/>
    <s v="Tadalafil"/>
    <d v="2023-08-01T00:00:00"/>
  </r>
  <r>
    <x v="25"/>
    <x v="2"/>
    <s v="2023-03-02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8-01T00:00:00"/>
  </r>
  <r>
    <x v="25"/>
    <x v="1"/>
    <s v="2023-02-24"/>
    <s v="Nozinan 40 mg/ml, solution buvable – [Lévomépromazine (chlorhydrate de)]"/>
    <s v="2023-02-24"/>
    <s v="NOZINAN 40 mg/ml, solution buvable"/>
    <x v="5"/>
    <x v="2"/>
    <s v="Lévomépromazine (chlorhydrate de)"/>
    <d v="2023-08-01T00:00:00"/>
  </r>
  <r>
    <x v="25"/>
    <x v="1"/>
    <s v="2023-02-20"/>
    <s v="Lyumjev 100 unités/mL, Junior KwikPen solution injectable en stylo prérempli – [insuline lispro]"/>
    <s v="2023-02-20"/>
    <s v="LYUMJEV 100 unités/mL, Junior KwikPen solution injectable en stylo prérempli"/>
    <x v="8"/>
    <x v="2"/>
    <s v="Insuline lispro"/>
    <d v="2023-08-01T00:00:00"/>
  </r>
  <r>
    <x v="25"/>
    <x v="2"/>
    <s v="2023-02-20"/>
    <s v="Abraxane 5 mg/ml, poudre pour suspension injectable pour perfusion – [nab-paclitaxel]"/>
    <s v=""/>
    <s v="ABRAXANE 5 mg/ml, poudre pour dispersion pour perfusion"/>
    <x v="6"/>
    <x v="2"/>
    <s v="Paclitaxel"/>
    <d v="2023-08-01T00:00:00"/>
  </r>
  <r>
    <x v="25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08-01T00:00:00"/>
  </r>
  <r>
    <x v="25"/>
    <x v="1"/>
    <s v="2023-02-17"/>
    <s v="Cardioxane 500 mg, poudre pour solution pour perfusion – [dexrazoxane]"/>
    <s v="2023-02-17"/>
    <s v="CARDIOXANE 500 mg, poudre pour solution pour perfusion"/>
    <x v="1"/>
    <x v="2"/>
    <s v="Dexrazoxane"/>
    <d v="2023-08-01T00:00:00"/>
  </r>
  <r>
    <x v="25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08-01T00:00:00"/>
  </r>
  <r>
    <x v="25"/>
    <x v="0"/>
    <s v="2023-02-16"/>
    <s v="Iomeron 250 (250 mg Iode/mL), solution injectable – [ioméprol]"/>
    <s v=""/>
    <s v="IOMERON 250 (250 mg Iode/mL), solution injectable"/>
    <x v="1"/>
    <x v="2"/>
    <s v="Ioméprol"/>
    <d v="2023-08-01T00:00:00"/>
  </r>
  <r>
    <x v="25"/>
    <x v="2"/>
    <s v="2023-02-16"/>
    <s v="Iomeron 400 (400 mg Iode/mL), solution injectable Flacon de 150 mL – trousse pour injecteur CT-Exprès – [ioméprol]"/>
    <s v=""/>
    <s v="IOMERON 400 (400 mg Iode/mL), solution injectable Flacon de 150 mL – trousse pour injecteur CT-Exprès"/>
    <x v="1"/>
    <x v="2"/>
    <s v="Ioméprol"/>
    <d v="2023-08-01T00:00:00"/>
  </r>
  <r>
    <x v="25"/>
    <x v="1"/>
    <s v="2023-02-16"/>
    <s v="Retrovir 10 mg/ml, solution à diluer pour perfusion – [zidovudine]"/>
    <s v="2023-02-16"/>
    <s v="RETROVIR 10 mg/ml, solution à diluer pour perfusion"/>
    <x v="0"/>
    <x v="2"/>
    <s v="Zidovudine"/>
    <d v="2023-08-01T00:00:00"/>
  </r>
  <r>
    <x v="25"/>
    <x v="1"/>
    <s v="2023-02-14"/>
    <s v="Azactam 1g, poudre et solution pour usage parentéral – [Aztréonam]"/>
    <s v="2023-02-14"/>
    <s v="AZACTAM 1g poudre et solution pour usage parentéral"/>
    <x v="0"/>
    <x v="2"/>
    <s v="Aztréonam"/>
    <d v="2023-08-01T00:00:00"/>
  </r>
  <r>
    <x v="25"/>
    <x v="0"/>
    <s v="2023-02-14"/>
    <s v="Actilyse 2 mg, poudre pour solution injectable et perfusion – [altéplase]"/>
    <s v=""/>
    <s v="ACTILYSE 2 mg, poudre pour solution injectable et perfusion"/>
    <x v="7"/>
    <x v="2"/>
    <s v="Altéplase"/>
    <d v="2023-08-01T00:00:00"/>
  </r>
  <r>
    <x v="25"/>
    <x v="0"/>
    <s v="2023-02-13"/>
    <s v="Ozidia 5 mg, comprimé à libération prolongée – [Glipizide]"/>
    <s v=""/>
    <s v="OZIDIA 5 mg, comprimé à libération prolongée"/>
    <x v="8"/>
    <x v="2"/>
    <s v="Glipizide"/>
    <d v="2023-08-01T00:00:00"/>
  </r>
  <r>
    <x v="25"/>
    <x v="2"/>
    <s v="2023-02-10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08-01T00:00:00"/>
  </r>
  <r>
    <x v="25"/>
    <x v="1"/>
    <s v="2023-02-09"/>
    <s v="Proglicem 100 mg, gélule  – [Diazoxide]"/>
    <s v="2023-02-08"/>
    <s v="PROGLICEM 100 mg, gélule "/>
    <x v="3"/>
    <x v="2"/>
    <s v="Diazoxide"/>
    <d v="2023-08-01T00:00:00"/>
  </r>
  <r>
    <x v="25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08-01T00:00:00"/>
  </r>
  <r>
    <x v="25"/>
    <x v="1"/>
    <s v="2023-02-07"/>
    <s v="Targretin 75 mg, capsule molle – [bexarotène]"/>
    <s v="2023-02-07"/>
    <s v="TARGRETIN 75 mg, capsule molle"/>
    <x v="6"/>
    <x v="2"/>
    <s v="Bexarotène"/>
    <d v="2023-08-01T00:00:00"/>
  </r>
  <r>
    <x v="25"/>
    <x v="2"/>
    <s v="2023-02-07"/>
    <s v="L-Thyroxine Serb 200 microgrammes/mL, solution injectable/pour perfusion – [lévothyroxine sodique]"/>
    <s v=""/>
    <s v="L-THYROXINE Serb 200 microgrammes/mL, solution injectable/pour perfusion"/>
    <x v="2"/>
    <x v="2"/>
    <s v="Lévothyroxine sodique"/>
    <d v="2023-08-01T00:00:00"/>
  </r>
  <r>
    <x v="25"/>
    <x v="2"/>
    <s v="2023-02-07"/>
    <s v="Creon 35 000 U, gélule gastrorésistante – [pancréatine]"/>
    <s v=""/>
    <s v="CREON 35 000 U, gélule gastrorésistante"/>
    <x v="8"/>
    <x v="2"/>
    <s v="Pancréatine"/>
    <d v="2023-08-01T00:00:00"/>
  </r>
  <r>
    <x v="25"/>
    <x v="2"/>
    <s v="2023-02-07"/>
    <s v="Visudyne 15 mg, poudre pour solution pour perfusion -[Vertéporfine ]"/>
    <s v=""/>
    <s v="VISUDYNE 15 mg  poudre pour solution pour perfusion"/>
    <x v="4"/>
    <x v="2"/>
    <s v="Vertéporfine "/>
    <d v="2023-08-01T00:00:00"/>
  </r>
  <r>
    <x v="25"/>
    <x v="2"/>
    <s v="2023-02-03"/>
    <s v="Dalacine 75 mg, gélule – [clindamycine (chlorhydrate de) hydraté]"/>
    <s v=""/>
    <s v="DALACINE 75 mg, gélule"/>
    <x v="0"/>
    <x v="2"/>
    <s v="Clindamycine (chlorhydrate de) hydraté"/>
    <d v="2023-08-01T00:00:00"/>
  </r>
  <r>
    <x v="25"/>
    <x v="2"/>
    <s v="2023-02-01"/>
    <s v="Zithromax 40 mg/ml enfants, poudre pour suspension buvable – [Azithromycine]"/>
    <s v=""/>
    <s v="ZITHROMAX 40 mg/ml enfants, poudre pour suspension buvable"/>
    <x v="0"/>
    <x v="2"/>
    <s v="Azithromycine"/>
    <d v="2023-08-01T00:00:00"/>
  </r>
  <r>
    <x v="25"/>
    <x v="2"/>
    <s v="2023-02-01"/>
    <s v="Montélukast comprimé 5 mg et 10 mg – [montélukast sodique]"/>
    <s v=""/>
    <s v="MONTELUKAST comprimé 5 mg et 10 mg"/>
    <x v="12"/>
    <x v="2"/>
    <s v="Montélukast sodique"/>
    <d v="2023-08-01T00:00:00"/>
  </r>
  <r>
    <x v="25"/>
    <x v="1"/>
    <s v="2023-02-01"/>
    <s v="Rivotril 2 mg, comprimé quadrisécable – [clonazépam]"/>
    <s v="2023-02-01"/>
    <s v="RIVOTRIL 2 mg, comprimé quadrisécable"/>
    <x v="5"/>
    <x v="2"/>
    <s v="Clonazépam"/>
    <d v="2023-08-01T00:00:00"/>
  </r>
  <r>
    <x v="25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8-01T00:00:00"/>
  </r>
  <r>
    <x v="25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8-01T00:00:00"/>
  </r>
  <r>
    <x v="25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8-01T00:00:00"/>
  </r>
  <r>
    <x v="25"/>
    <x v="2"/>
    <s v="2023-01-27"/>
    <s v="Cefuroxime-Zinnat forme comprimé, tous dosages – [Cefuroxime]"/>
    <s v=""/>
    <s v="CEFUROXIME-ZINNAT forme comprimé, tous dosages"/>
    <x v="0"/>
    <x v="2"/>
    <s v="Cefuroxime"/>
    <d v="2023-08-01T00:00:00"/>
  </r>
  <r>
    <x v="25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8-01T00:00:00"/>
  </r>
  <r>
    <x v="25"/>
    <x v="0"/>
    <s v="2023-01-27"/>
    <s v="Héparine Choay 25 000 UI/5 ml, solution injectable – [héparine sodique]"/>
    <s v=""/>
    <s v="HEPARINE Choay 25 000 UI/5 ml  solution injectable"/>
    <x v="7"/>
    <x v="2"/>
    <s v="Héparine sodique"/>
    <d v="2023-08-01T00:00:00"/>
  </r>
  <r>
    <x v="25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8-01T00:00:00"/>
  </r>
  <r>
    <x v="25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8-01T00:00:00"/>
  </r>
  <r>
    <x v="25"/>
    <x v="2"/>
    <s v="2023-01-23"/>
    <s v="Pyostacine 500 mg, comprimé pelliculé – [Pristinamycine]"/>
    <s v=""/>
    <s v="PYOSTACINE 500 mg, comprimé pelliculé"/>
    <x v="0"/>
    <x v="2"/>
    <s v="Pristinamycine"/>
    <d v="2023-08-01T00:00:00"/>
  </r>
  <r>
    <x v="25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8-01T00:00:00"/>
  </r>
  <r>
    <x v="25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8-01T00:00:00"/>
  </r>
  <r>
    <x v="25"/>
    <x v="2"/>
    <s v="2023-01-19"/>
    <s v="Cefpodoxime - Orelox toutes formes orales  – [Cefpodoxime]"/>
    <s v=""/>
    <s v="CEFPODOXIME - Orelox toutes formes orales "/>
    <x v="0"/>
    <x v="2"/>
    <s v="Cefpodoxime"/>
    <d v="2023-08-01T00:00:00"/>
  </r>
  <r>
    <x v="25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8-01T00:00:00"/>
  </r>
  <r>
    <x v="25"/>
    <x v="0"/>
    <s v="2023-01-17"/>
    <s v="B.A.L., solution injectable I.M. – [butacaïne - dimercaprol]"/>
    <s v=""/>
    <s v="B.A.L., solution injectable I.M."/>
    <x v="5"/>
    <x v="2"/>
    <s v="Butacaïne / dimercaprol"/>
    <d v="2023-08-01T00:00:00"/>
  </r>
  <r>
    <x v="25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8-01T00:00:00"/>
  </r>
  <r>
    <x v="25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8-01T00:00:00"/>
  </r>
  <r>
    <x v="25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8-01T00:00:00"/>
  </r>
  <r>
    <x v="25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8-01T00:00:00"/>
  </r>
  <r>
    <x v="25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8-01T00:00:00"/>
  </r>
  <r>
    <x v="25"/>
    <x v="2"/>
    <s v="2023-01-04"/>
    <s v="Nitrendipine Viatris 10 mg, comprimé – [Nitrendipine]"/>
    <s v=""/>
    <s v="NITRENDIPINE Viatris 10 mg, comprimé"/>
    <x v="3"/>
    <x v="2"/>
    <s v="Nitrendipine"/>
    <d v="2023-08-01T00:00:00"/>
  </r>
  <r>
    <x v="25"/>
    <x v="0"/>
    <s v="2022-12-23"/>
    <s v="Dilantin 250 mg/5 ml, solution injectable – [phénytoïne]"/>
    <s v=""/>
    <s v="DILANTIN 250 mg/5 ml, solution injectable"/>
    <x v="5"/>
    <x v="2"/>
    <s v="Phénytoïne"/>
    <d v="2023-08-01T00:00:00"/>
  </r>
  <r>
    <x v="25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8-01T00:00:00"/>
  </r>
  <r>
    <x v="25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8-01T00:00:00"/>
  </r>
  <r>
    <x v="25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8-01T00:00:00"/>
  </r>
  <r>
    <x v="25"/>
    <x v="2"/>
    <s v="2022-12-16"/>
    <s v="Rifadine 300 mg, gélule, boite de 30 - [Rifampicine]"/>
    <s v=""/>
    <s v="RIFADINE 300 mg, gélule, boite de 30"/>
    <x v="0"/>
    <x v="2"/>
    <s v="Rifampicine sodique"/>
    <d v="2023-08-01T00:00:00"/>
  </r>
  <r>
    <x v="25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8-01T00:00:00"/>
  </r>
  <r>
    <x v="25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8-01T00:00:00"/>
  </r>
  <r>
    <x v="25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8-01T00:00:00"/>
  </r>
  <r>
    <x v="25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8-01T00:00:00"/>
  </r>
  <r>
    <x v="25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8-01T00:00:00"/>
  </r>
  <r>
    <x v="25"/>
    <x v="2"/>
    <s v="2022-11-18"/>
    <s v="Fluoresceine sodique Faure 10 pour cent, solution injectable – [fluorescéine sodique]"/>
    <s v=""/>
    <s v="FLUORESCEINE sodique Faure 10 pour cent, solution injectable"/>
    <x v="4"/>
    <x v="2"/>
    <s v="Fluorescéine sodique"/>
    <d v="2023-08-01T00:00:00"/>
  </r>
  <r>
    <x v="25"/>
    <x v="2"/>
    <s v="2022-11-18"/>
    <s v="Zykadia 150 mg, gélule – [céritinib]"/>
    <s v=""/>
    <s v="ZYKADIA 150 mg, gélule"/>
    <x v="6"/>
    <x v="2"/>
    <s v="Céritinib"/>
    <d v="2023-08-01T00:00:00"/>
  </r>
  <r>
    <x v="25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8-01T00:00:00"/>
  </r>
  <r>
    <x v="25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8-01T00:00:00"/>
  </r>
  <r>
    <x v="25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8-01T00:00:00"/>
  </r>
  <r>
    <x v="25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8-01T00:00:00"/>
  </r>
  <r>
    <x v="25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8-01T00:00:00"/>
  </r>
  <r>
    <x v="25"/>
    <x v="0"/>
    <s v="2022-10-25"/>
    <s v="Topiscab 5 %, crème – [perméthrine]"/>
    <s v=""/>
    <s v="TOPISCAB 5 %, crème"/>
    <x v="9"/>
    <x v="2"/>
    <s v="Perméthrine"/>
    <d v="2023-08-01T00:00:00"/>
  </r>
  <r>
    <x v="25"/>
    <x v="0"/>
    <s v="2022-10-20"/>
    <s v="Zophren 4 mg/5 ml, sirop – [Ondansétron]"/>
    <s v=""/>
    <s v="ZOPHREN 4 mg/5 ml, sirop"/>
    <x v="8"/>
    <x v="2"/>
    <s v="Ondansétron"/>
    <d v="2023-08-01T00:00:00"/>
  </r>
  <r>
    <x v="25"/>
    <x v="3"/>
    <s v="2022-10-19"/>
    <s v="Ancotil 1 pour cent, solution pour perfusion – [Flucytosine]"/>
    <s v=""/>
    <s v="ANCOTIL 1 pour cent, solution pour perfusion"/>
    <x v="0"/>
    <x v="2"/>
    <s v="Flucytosine"/>
    <d v="2023-08-01T00:00:00"/>
  </r>
  <r>
    <x v="25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8-01T00:00:00"/>
  </r>
  <r>
    <x v="25"/>
    <x v="2"/>
    <s v="2022-10-07"/>
    <s v="Amifampridine Serb 10 mg, comprimé  - [Amifampridine (phosphate d')]"/>
    <s v=""/>
    <s v="AMIFAMPRIDINE Serb 10 mg, comprimé "/>
    <x v="5"/>
    <x v="2"/>
    <s v="Amifampridine (phosphate d')"/>
    <d v="2023-08-01T00:00:00"/>
  </r>
  <r>
    <x v="25"/>
    <x v="2"/>
    <s v="2022-09-28"/>
    <s v="Trolovol 300 mg, comprimé pelliculé – [pénicillamine]"/>
    <s v=""/>
    <s v="TROVOLOL 300 mg, comprimé pelliculé"/>
    <x v="10"/>
    <x v="2"/>
    <s v="Pénicillamine"/>
    <d v="2023-08-01T00:00:00"/>
  </r>
  <r>
    <x v="25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8-01T00:00:00"/>
  </r>
  <r>
    <x v="25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8-01T00:00:00"/>
  </r>
  <r>
    <x v="25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8-01T00:00:00"/>
  </r>
  <r>
    <x v="25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8-01T00:00:00"/>
  </r>
  <r>
    <x v="25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8-01T00:00:00"/>
  </r>
  <r>
    <x v="25"/>
    <x v="2"/>
    <s v="2022-08-11"/>
    <s v="Eprex 2000 UI/ml, 4000 UI/ml, 10 000UI/ml et 40 000 UI/ml, solution injectable en seringue préremplie  – [Epoétine alfa]"/>
    <s v=""/>
    <s v="EPREX 2000 UI/ml, 4000 UI/ml, 10 000UI/ml et 40 000 UI/ml, solution injectable en seringue préremplie"/>
    <x v="7"/>
    <x v="2"/>
    <s v="Époétine alfa"/>
    <d v="2023-08-01T00:00:00"/>
  </r>
  <r>
    <x v="25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8-01T00:00:00"/>
  </r>
  <r>
    <x v="25"/>
    <x v="2"/>
    <s v="2022-07-29"/>
    <s v="Atracurium Hospira 10 mg/ml, solution injectable -[Atracurium]"/>
    <s v=""/>
    <s v="ATRACURIUM Hospira 10 mg/ml, solution injectable"/>
    <x v="10"/>
    <x v="2"/>
    <s v="Atracurium"/>
    <d v="2023-08-01T00:00:00"/>
  </r>
  <r>
    <x v="25"/>
    <x v="2"/>
    <s v="2022-07-22"/>
    <s v="Adepal, comprimé enrobé  – [Lévonorgestrel - éthinylestradiol]"/>
    <s v=""/>
    <s v="ADEPAL, comprimé enrobé"/>
    <x v="11"/>
    <x v="2"/>
    <s v="Éthinylestradiol/Levonorgestrel"/>
    <d v="2023-08-01T00:00:00"/>
  </r>
  <r>
    <x v="25"/>
    <x v="0"/>
    <s v="2022-07-22"/>
    <s v="Spécialités à base de quinapril/hydrochlorothiazide, comprimé pelliculé – [Hydrochlorothiazide, quinapril (chlorhydrate de)]"/>
    <s v=""/>
    <s v="SPÉCIALITÉS à base de quinapril/hydrochlorothiazide, comprimé pelliculé"/>
    <x v="3"/>
    <x v="2"/>
    <s v="Hydrochlorothiazide, quinapril (chlorhydrate de)"/>
    <d v="2023-08-01T00:00:00"/>
  </r>
  <r>
    <x v="25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8-01T00:00:00"/>
  </r>
  <r>
    <x v="25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8-01T00:00:00"/>
  </r>
  <r>
    <x v="25"/>
    <x v="2"/>
    <s v="2022-07-13"/>
    <s v="Prostine VR 0,5 mg/ml, solution injectable  – [Alprostadil]"/>
    <s v=""/>
    <s v="PROSTIONE VR 0,5 mg/ml, solution injectable "/>
    <x v="3"/>
    <x v="2"/>
    <s v="Alprostadil"/>
    <d v="2023-08-01T00:00:00"/>
  </r>
  <r>
    <x v="25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8-01T00:00:00"/>
  </r>
  <r>
    <x v="25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8-01T00:00:00"/>
  </r>
  <r>
    <x v="25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8-01T00:00:00"/>
  </r>
  <r>
    <x v="25"/>
    <x v="0"/>
    <s v="2022-06-14"/>
    <s v="Actonel 35 mg, comprimé gastro-résistant  – [Risédronate monosodique]"/>
    <s v=""/>
    <s v="ACTONEL 35 mg, comprimé gastro-résistant "/>
    <x v="10"/>
    <x v="2"/>
    <s v="Risédronate monosodique"/>
    <d v="2023-08-01T00:00:00"/>
  </r>
  <r>
    <x v="25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8-01T00:00:00"/>
  </r>
  <r>
    <x v="25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8-01T00:00:00"/>
  </r>
  <r>
    <x v="25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8-01T00:00:00"/>
  </r>
  <r>
    <x v="25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8-01T00:00:00"/>
  </r>
  <r>
    <x v="25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8-01T00:00:00"/>
  </r>
  <r>
    <x v="25"/>
    <x v="3"/>
    <s v="2022-05-04"/>
    <s v="Ribarivine Biogaran 200 mg/400 mg, comprimé pelliculé -[Ribavirine]"/>
    <s v=""/>
    <s v="RIBAVIRINE BIOGARAN 200 mg/400 mg, comprimé pelliculé"/>
    <x v="0"/>
    <x v="2"/>
    <s v="Ribavirine"/>
    <d v="2023-08-01T00:00:00"/>
  </r>
  <r>
    <x v="25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8-01T00:00:00"/>
  </r>
  <r>
    <x v="25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8-01T00:00:00"/>
  </r>
  <r>
    <x v="25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8-01T00:00:00"/>
  </r>
  <r>
    <x v="25"/>
    <x v="3"/>
    <s v="2022-04-21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8-01T00:00:00"/>
  </r>
  <r>
    <x v="25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8-01T00:00:00"/>
  </r>
  <r>
    <x v="25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8-01T00:00:00"/>
  </r>
  <r>
    <x v="25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8-01T00:00:00"/>
  </r>
  <r>
    <x v="25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8-01T00:00:00"/>
  </r>
  <r>
    <x v="25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8-01T00:00:00"/>
  </r>
  <r>
    <x v="25"/>
    <x v="0"/>
    <s v="2022-04-01"/>
    <s v="Méladinine 0,1 pour cent, solution pour application locale - [Méthoxsalène] - Medipha Santé"/>
    <s v=""/>
    <s v="MELADININE 0,1 pour cent, solution pour application locale"/>
    <x v="6"/>
    <x v="2"/>
    <s v="Méthoxsalène"/>
    <d v="2023-08-01T00:00:00"/>
  </r>
  <r>
    <x v="25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8-01T00:00:00"/>
  </r>
  <r>
    <x v="25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8-01T00:00:00"/>
  </r>
  <r>
    <x v="25"/>
    <x v="0"/>
    <s v="2022-03-18"/>
    <s v="Linezolide Arrow 600 mg,  comprimé pelliculé - Arrow"/>
    <s v=""/>
    <s v="LINEZOLIDE Arrow 600 mg,  comprimé pelliculé - Arrow"/>
    <x v="0"/>
    <x v="2"/>
    <s v="Linézolide"/>
    <d v="2023-08-01T00:00:00"/>
  </r>
  <r>
    <x v="25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8-01T00:00:00"/>
  </r>
  <r>
    <x v="25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8-01T00:00:00"/>
  </r>
  <r>
    <x v="25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8-01T00:00:00"/>
  </r>
  <r>
    <x v="25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8-01T00:00:00"/>
  </r>
  <r>
    <x v="25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8-01T00:00:00"/>
  </r>
  <r>
    <x v="25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8-01T00:00:00"/>
  </r>
  <r>
    <x v="25"/>
    <x v="2"/>
    <s v="2021-11-19"/>
    <s v="TIGREAT 2,5 mg , comprimés pelliculés"/>
    <s v=""/>
    <s v="TIGREAT 2,5 mg, comprimés pelliculés"/>
    <x v="0"/>
    <x v="2"/>
    <s v="Tigécycline"/>
    <d v="2023-08-01T00:00:00"/>
  </r>
  <r>
    <x v="25"/>
    <x v="2"/>
    <s v="2021-11-18"/>
    <s v="BRICANYL 0,5 mg/1 ml , solution injectable en ampoule"/>
    <s v=""/>
    <s v="BRICANYL 0,5 mg/1 ml, solution injectable en ampoule"/>
    <x v="12"/>
    <x v="2"/>
    <s v="Terbutaline"/>
    <d v="2023-08-01T00:00:00"/>
  </r>
  <r>
    <x v="25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8-01T00:00:00"/>
  </r>
  <r>
    <x v="25"/>
    <x v="0"/>
    <s v="2021-08-16"/>
    <s v="DIPENTUM  250 mg comprimé et DIPENTUM 500 mg comprimé"/>
    <s v=""/>
    <s v="DIPENTUM  250 mg comprimé et DIPENTUM 500 mg comprimé"/>
    <x v="8"/>
    <x v="2"/>
    <s v="Olsalazine sodique"/>
    <d v="2023-08-01T00:00:00"/>
  </r>
  <r>
    <x v="25"/>
    <x v="0"/>
    <s v="2021-07-28"/>
    <s v="BELUSTINE 40 mg , gélule"/>
    <s v=""/>
    <s v="BELUSTINE 40 mg, gélule"/>
    <x v="6"/>
    <x v="2"/>
    <s v="Lomustine"/>
    <d v="2023-08-01T00:00:00"/>
  </r>
  <r>
    <x v="25"/>
    <x v="0"/>
    <s v="2021-07-20"/>
    <s v="TOMUDEX 2 mg , poudre pour solution pour perfusion"/>
    <s v=""/>
    <s v="TOMUDEX 2 mg, poudre pour solution pour perfusion"/>
    <x v="6"/>
    <x v="2"/>
    <s v="Raltitrexed"/>
    <d v="2023-08-01T00:00:00"/>
  </r>
  <r>
    <x v="25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8-01T00:00:00"/>
  </r>
  <r>
    <x v="25"/>
    <x v="0"/>
    <s v="2021-07-09"/>
    <s v="EXACYL 1 g/10 ml,  solution buvable"/>
    <s v=""/>
    <s v="EXACYL 1 g/10 ml,  solution buvable"/>
    <x v="7"/>
    <x v="2"/>
    <s v="Tranexamique (acide)"/>
    <d v="2023-08-01T00:00:00"/>
  </r>
  <r>
    <x v="25"/>
    <x v="0"/>
    <s v="2021-05-19"/>
    <s v="SEMAP 20 mg , comprimé"/>
    <s v=""/>
    <s v="SEMAP 20 mg, comprimé"/>
    <x v="5"/>
    <x v="2"/>
    <s v="Penfluridol"/>
    <d v="2023-08-01T00:00:00"/>
  </r>
  <r>
    <x v="25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8-01T00:00:00"/>
  </r>
  <r>
    <x v="25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8-01T00:00:00"/>
  </r>
  <r>
    <x v="25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8-01T00:00:00"/>
  </r>
  <r>
    <x v="25"/>
    <x v="0"/>
    <s v="2021-04-26"/>
    <s v="ALKONATREM   150 mg, gélule (Chlorhydrate de déméclocycline)"/>
    <s v=""/>
    <s v="ALKONATREM   150 mg, gélule"/>
    <x v="0"/>
    <x v="2"/>
    <s v="Chlorhydrate de déméclocycline"/>
    <d v="2023-08-01T00:00:00"/>
  </r>
  <r>
    <x v="25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8-01T00:00:00"/>
  </r>
  <r>
    <x v="25"/>
    <x v="0"/>
    <s v="2021-04-19"/>
    <s v="VITRAKVI 20 mg/ml , solution buvable flacon de 100 ml"/>
    <s v=""/>
    <s v="VITRAKVI 20 mg/ml, solution buvable flacon de 100 ml"/>
    <x v="6"/>
    <x v="2"/>
    <s v="Larotrectinib"/>
    <d v="2023-08-01T00:00:00"/>
  </r>
  <r>
    <x v="25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8-01T00:00:00"/>
  </r>
  <r>
    <x v="25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8-01T00:00:00"/>
  </r>
  <r>
    <x v="25"/>
    <x v="2"/>
    <s v="2021-04-19"/>
    <s v="TOPIRAMATE SANDOZ 100 mg, comprimé pelliculé"/>
    <s v=""/>
    <s v="TOPIRAMATE SANDOZ 100 mg, comprimé pelliculé"/>
    <x v="5"/>
    <x v="2"/>
    <s v="Topiramate"/>
    <d v="2023-08-01T00:00:00"/>
  </r>
  <r>
    <x v="25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8-01T00:00:00"/>
  </r>
  <r>
    <x v="25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8-01T00:00:00"/>
  </r>
  <r>
    <x v="25"/>
    <x v="0"/>
    <s v="2021-04-19"/>
    <s v="ROPINIROLE MYLAN 0,5 mg  comprimé pelliculé"/>
    <s v=""/>
    <s v="ROPINIROLE MYLAN 0,5 mg  comprimé pelliculé"/>
    <x v="5"/>
    <x v="2"/>
    <s v="Ropinirole"/>
    <d v="2023-08-01T00:00:00"/>
  </r>
  <r>
    <x v="25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8-01T00:00:00"/>
  </r>
  <r>
    <x v="25"/>
    <x v="2"/>
    <s v="2021-04-19"/>
    <s v="LYTOS 520 mg , comprimé pelliculé"/>
    <s v=""/>
    <s v="LYTOS 520 mg, comprimé pelliculé"/>
    <x v="10"/>
    <x v="2"/>
    <s v="Clodronate de sodium"/>
    <d v="2023-08-01T00:00:00"/>
  </r>
  <r>
    <x v="25"/>
    <x v="0"/>
    <s v="2021-04-19"/>
    <s v="FIRDAPSE 10 mg  comprimé"/>
    <s v=""/>
    <s v="FIRDAPSE 10 mg  comprimé"/>
    <x v="5"/>
    <x v="2"/>
    <s v="Amifampridine (phosphate d')"/>
    <d v="2023-08-01T00:00:00"/>
  </r>
  <r>
    <x v="25"/>
    <x v="0"/>
    <s v="2021-04-19"/>
    <s v="FERRIPROX 100 mg/ml , solution buvable"/>
    <s v=""/>
    <s v="FERRIPROX 100 mg/ml, solution buvable"/>
    <x v="1"/>
    <x v="2"/>
    <s v="Défériprone"/>
    <d v="2023-08-01T00:00:00"/>
  </r>
  <r>
    <x v="25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8-01T00:00:00"/>
  </r>
  <r>
    <x v="25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8-01T00:00:00"/>
  </r>
  <r>
    <x v="25"/>
    <x v="0"/>
    <s v="2021-04-19"/>
    <s v="CIMETIDINE ARROW 200 mg  comprimé effervescent"/>
    <s v=""/>
    <s v="CIMETIDINE ARROW 200 mg  comprimé effervescent"/>
    <x v="8"/>
    <x v="2"/>
    <s v="Cimétidine"/>
    <d v="2023-08-01T00:00:00"/>
  </r>
  <r>
    <x v="25"/>
    <x v="2"/>
    <s v="2021-04-19"/>
    <s v="CIMETIDINE 200 mg  comprimé effervescent"/>
    <s v=""/>
    <s v="CIMETIDINE 200 mg  comprimé effervescent"/>
    <x v="8"/>
    <x v="2"/>
    <s v="Cimétidine"/>
    <d v="2023-08-01T00:00:00"/>
  </r>
  <r>
    <x v="25"/>
    <x v="0"/>
    <s v="2021-04-19"/>
    <s v="ANSATIPINE 150 mg , gélule"/>
    <s v=""/>
    <s v="ANSATIPINE 150 mg, gélule"/>
    <x v="0"/>
    <x v="2"/>
    <s v="Rifabutine"/>
    <d v="2023-08-01T00:00:00"/>
  </r>
  <r>
    <x v="25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8-01T00:00:00"/>
  </r>
  <r>
    <x v="26"/>
    <x v="2"/>
    <s v="2023-09-07"/>
    <s v="Creon 35 000 U, gélule gastrorésistante – [pancréatine]"/>
    <s v=""/>
    <s v="CREON 35 000 U, gélule gastrorésistante"/>
    <x v="8"/>
    <x v="2"/>
    <s v="Pancréatine"/>
    <d v="2023-09-27T00:00:00"/>
  </r>
  <r>
    <x v="26"/>
    <x v="2"/>
    <s v="2023-09-07"/>
    <s v="Creon 25 000 U, gélule gastrorésistante – [pancréatine]"/>
    <s v=""/>
    <s v="CREON 25 000 U, gélule gastro-résistante"/>
    <x v="8"/>
    <x v="2"/>
    <s v="Pancréatine"/>
    <d v="2023-09-27T00:00:00"/>
  </r>
  <r>
    <x v="26"/>
    <x v="1"/>
    <s v="2023-09-07"/>
    <s v="Fertistartkit 75 - 150 UI, poudre et solvant pour solution injectable – [hormone folliculo stimulante; hormone lutéinisante]"/>
    <s v="2023-09-07"/>
    <s v="FERTISTARTKIT 75 - 150 UI, poudre et solvant pour solution injectable"/>
    <x v="11"/>
    <x v="2"/>
    <s v="Hormone folliculo stimulante; hormone lutéinisante"/>
    <d v="2023-09-27T00:00:00"/>
  </r>
  <r>
    <x v="26"/>
    <x v="0"/>
    <s v="2023-09-07"/>
    <s v="Dalacine 75 mg, gélule – [clindamycine (chlorhydrate de) hydraté]"/>
    <s v=""/>
    <s v="DALACINE 75 mg, gélule"/>
    <x v="0"/>
    <x v="2"/>
    <s v="Clindamycine (chlorhydrate de) hydraté"/>
    <d v="2023-09-27T00:00:00"/>
  </r>
  <r>
    <x v="26"/>
    <x v="0"/>
    <s v="2023-09-06"/>
    <s v="Xylocaïne 10 mg/ml Adrénaline 0,005 mg/ml, solution injectable – [lidocaine - adrénaline]"/>
    <s v=""/>
    <s v="XYLOCAINE 10 mg/ml ADRENALINE 0,005 mg/ml, solution injectable"/>
    <x v="5"/>
    <x v="2"/>
    <s v="Adrénaline / Lidocaïne"/>
    <d v="2023-09-27T00:00:00"/>
  </r>
  <r>
    <x v="26"/>
    <x v="0"/>
    <s v="2023-09-06"/>
    <s v="Xylocaïne 20 mg/ml Adrénaline 0,005 mg/ml, solution injectable – [lidocaine - adrénaline]"/>
    <s v=""/>
    <s v="XYLOCAINE 20 mg/ml ADRENALINE 0,005 mg/ml, solution injectable"/>
    <x v="5"/>
    <x v="2"/>
    <s v="Adrénaline / Lidocaïne"/>
    <d v="2023-09-27T00:00:00"/>
  </r>
  <r>
    <x v="26"/>
    <x v="0"/>
    <s v="2023-09-06"/>
    <s v="Glucose 30 % Lavoisier solution injectable en ampoule – [glucose monohydraté]"/>
    <s v=""/>
    <s v="GLUCOSE 30% Lavoisier solution injectable en ampoule"/>
    <x v="8"/>
    <x v="2"/>
    <s v="Glucose monohydraté"/>
    <d v="2023-09-27T00:00:00"/>
  </r>
  <r>
    <x v="26"/>
    <x v="2"/>
    <s v="2023-09-06"/>
    <s v="Furadantine 50 mg, gélule – [nitrofurantoïne]"/>
    <s v=""/>
    <s v="FURADANTINE 50 mg, gélule"/>
    <x v="0"/>
    <x v="2"/>
    <s v="Nitrofurantoïne"/>
    <d v="2023-09-27T00:00:00"/>
  </r>
  <r>
    <x v="26"/>
    <x v="1"/>
    <s v="2023-09-06"/>
    <s v="NovoRapid 100 U/ml, solution injectable – [insuline asparte]"/>
    <s v="2023-09-06"/>
    <s v="NOVORAPID 100 U/ml, solution injectable"/>
    <x v="8"/>
    <x v="2"/>
    <s v="Insuline (Aspartate)"/>
    <d v="2023-09-27T00:00:00"/>
  </r>
  <r>
    <x v="26"/>
    <x v="2"/>
    <s v="2023-09-06"/>
    <s v="Atriance 5 mg/ml, solution pour perfusion – [nélarabine]"/>
    <s v=""/>
    <s v="ATRIANCE 5 mg/ml, solution pour perfusion"/>
    <x v="6"/>
    <x v="2"/>
    <s v="Nélarabine"/>
    <d v="2023-09-27T00:00:00"/>
  </r>
  <r>
    <x v="26"/>
    <x v="1"/>
    <s v="2023-09-05"/>
    <s v="Angusta 25 microgrammes, comprimé – [misoprostol]"/>
    <s v="2023-09-05"/>
    <s v="ANGUSTA 25 microgrammes, comprimé "/>
    <x v="8"/>
    <x v="2"/>
    <s v="Misoprostol"/>
    <d v="2023-09-27T00:00:00"/>
  </r>
  <r>
    <x v="26"/>
    <x v="2"/>
    <s v="2023-09-04"/>
    <s v="Spécialités à base de palipéridone 25 mg, 75 mg, 100 mg, 150 mg, suspension injectable à libération prolongée – [palipéridone (palmitate de)]"/>
    <s v=""/>
    <s v="SPÉCIALITÉS à base de palipéridone 25 mg, 75 mg, 100 mg, 150 mg, suspension injectable à libération prolongée"/>
    <x v="5"/>
    <x v="2"/>
    <s v="Palipéridone (palmitate de)"/>
    <d v="2023-09-27T00:00:00"/>
  </r>
  <r>
    <x v="26"/>
    <x v="1"/>
    <s v="2023-09-04"/>
    <s v="Laroscorbine 1 g/5 ml, solution injectable I.V. en ampoule – [acide ascorbique]"/>
    <s v="2023-09-04"/>
    <s v="LAROSCOBINE 1 g/5 ml, solution injectable I.V. en ampoule"/>
    <x v="8"/>
    <x v="2"/>
    <s v="Acide ascorbique"/>
    <d v="2023-09-27T00:00:00"/>
  </r>
  <r>
    <x v="26"/>
    <x v="0"/>
    <s v="2023-09-04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09-27T00:00:00"/>
  </r>
  <r>
    <x v="26"/>
    <x v="0"/>
    <s v="2023-09-04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09-27T00:00:00"/>
  </r>
  <r>
    <x v="26"/>
    <x v="2"/>
    <s v="2023-09-04"/>
    <s v="Desferal 500 mg, poudre et solvant pour solution injectable – [déféroxamine (mésilate de)]"/>
    <s v=""/>
    <s v="DESFERAL 500 mg, poudre et solvant pour solution injectable"/>
    <x v="1"/>
    <x v="2"/>
    <s v="Déféroxamine (mésilate de)"/>
    <d v="2023-09-27T00:00:00"/>
  </r>
  <r>
    <x v="26"/>
    <x v="2"/>
    <s v="2023-09-01"/>
    <s v="Ferriprox 500 mg et 1000 mg, comprimé pelliculé – [défériprone]"/>
    <s v=""/>
    <s v="FERRIPROX 500 mg et 1000 mg, comprimé pelliculé"/>
    <x v="1"/>
    <x v="2"/>
    <s v="Défériprone"/>
    <d v="2023-09-27T00:00:00"/>
  </r>
  <r>
    <x v="26"/>
    <x v="2"/>
    <s v="2023-09-01"/>
    <s v="Adénoscan 30 mg/10 ml, solution pour perfusion – [adénosine]"/>
    <s v=""/>
    <s v="ADENOSCAN 30 mg/10 ml, solution pour perfusion"/>
    <x v="3"/>
    <x v="2"/>
    <s v="Adénosine"/>
    <d v="2023-09-27T00:00:00"/>
  </r>
  <r>
    <x v="26"/>
    <x v="2"/>
    <s v="2023-09-01"/>
    <s v="Méthotrexate Accord, solution injectable – [méthotrexate]"/>
    <s v=""/>
    <s v="METHOTREXATE Accord, solution injectable"/>
    <x v="6"/>
    <x v="2"/>
    <s v="Méthotrexate"/>
    <d v="2023-09-27T00:00:00"/>
  </r>
  <r>
    <x v="26"/>
    <x v="2"/>
    <s v="2023-09-01"/>
    <s v="Iomeron 400 (400 mg Iode/mL), solution injectable – trousse pour injecteur CT-Exprès de 100 mL et 150 mL – [ioméprol]"/>
    <s v=""/>
    <s v="IOMERON 400 (400 mg Iode/mL), solution injectable Flacon de 150 mL – trousse pour injecteur CT-Exprès"/>
    <x v="1"/>
    <x v="2"/>
    <s v="Ioméprol"/>
    <d v="2023-09-27T00:00:00"/>
  </r>
  <r>
    <x v="26"/>
    <x v="0"/>
    <s v="2023-09-01"/>
    <s v="Iomeron 400 (400 mg Iode/mL), solution injectable - Flacon de 50 mL, 100 mL, 150 mL et 200 mL – [ioméprol]"/>
    <s v=""/>
    <s v="IOMERON 400 (400 mg Iode/mL), solution injectable - Flacon de 50 mL, 100 mL, 150 mL et 200 mL"/>
    <x v="1"/>
    <x v="2"/>
    <s v="Ioméprol"/>
    <d v="2023-09-27T00:00:00"/>
  </r>
  <r>
    <x v="26"/>
    <x v="1"/>
    <s v="2023-09-01"/>
    <s v="Atgam 50 mg/mL, solution à diluer pour perfusion – [immunoglobuline équine anti-lymphocyte T humain]"/>
    <s v="2023-09-01"/>
    <s v="ATGAM 50 mg/mL, solution à diluer pour perfusion"/>
    <x v="6"/>
    <x v="2"/>
    <s v="Immunoglobuline équine anti-lymphocyte T humain"/>
    <d v="2023-09-27T00:00:00"/>
  </r>
  <r>
    <x v="26"/>
    <x v="1"/>
    <s v="2023-09-01"/>
    <s v="Iomeron 250 (250 mg Iode/mL), solution injectable – [ioméprol]"/>
    <s v="2023-06-21"/>
    <s v="IOMERON 250 (250 mg Iode/mL), solution injectable"/>
    <x v="1"/>
    <x v="2"/>
    <s v="Ioméprol"/>
    <d v="2023-09-27T00:00:00"/>
  </r>
  <r>
    <x v="26"/>
    <x v="1"/>
    <s v="2023-09-01"/>
    <s v="Erelzi 50 mg, solution injectable en stylo prérempli – [étanercept]"/>
    <s v="2023-09-01"/>
    <s v="ERELZI 50 mg, solution injectable en stylo prérempli"/>
    <x v="6"/>
    <x v="2"/>
    <s v="Etanercept"/>
    <d v="2023-09-27T00:00:00"/>
  </r>
  <r>
    <x v="26"/>
    <x v="1"/>
    <s v="2023-08-31"/>
    <s v="Zolsketil Pegylated Liposomal 2 mg/mL, dispersion à diluer pour perfusion - Flacon 25ml – [doxorubicine]"/>
    <s v="2023-08-31"/>
    <s v="ZOLSKETIL Pegylated Liposomal 2 mg/mL, dispersion à diluer pour perfusion - Flacon 25ml"/>
    <x v="6"/>
    <x v="2"/>
    <s v="Doxorubicine"/>
    <d v="2023-09-27T00:00:00"/>
  </r>
  <r>
    <x v="26"/>
    <x v="1"/>
    <s v="2023-08-31"/>
    <s v="Zithromax 40 mg/ml enfants, poudre pour suspension buvable – [Azithromycine]"/>
    <s v="2023-08-03"/>
    <s v="ZITHROMAX 40 mg/ml enfants, poudre pour suspension buvable"/>
    <x v="0"/>
    <x v="2"/>
    <s v="Azithromycine"/>
    <d v="2023-09-27T00:00:00"/>
  </r>
  <r>
    <x v="26"/>
    <x v="2"/>
    <s v="2023-08-31"/>
    <s v="Flécaïnide 100 mg, comprimé sécable – [flécaïnide (acétate de)]"/>
    <s v=""/>
    <s v="FLECAINIDE 100 mg, comprimé sécable"/>
    <x v="3"/>
    <x v="2"/>
    <s v="Flécaïnide (acétate de)"/>
    <d v="2023-09-27T00:00:00"/>
  </r>
  <r>
    <x v="26"/>
    <x v="0"/>
    <s v="2023-08-30"/>
    <s v="Tirofiban Altan 50 microgrammes/mL, solution pour perfusion – [tirofiban]"/>
    <s v=""/>
    <s v="TIROFIBAN Altan 50 microgrammes/mL, solution pour perfusion"/>
    <x v="7"/>
    <x v="2"/>
    <s v="Tirofiban (chlorhydrate de) monohydraté"/>
    <d v="2023-09-27T00:00:00"/>
  </r>
  <r>
    <x v="26"/>
    <x v="2"/>
    <s v="2023-08-29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09-27T00:00:00"/>
  </r>
  <r>
    <x v="26"/>
    <x v="1"/>
    <s v="2023-08-29"/>
    <s v="Bactrim 40 mg/mL + 8 mg/mL, suspension buvable – [sulfaméthoxazole - triméthoprime]"/>
    <s v="2023-08-29"/>
    <s v="BACTRIM 40 mg/mL + 8 mg/mL, suspension buvable"/>
    <x v="0"/>
    <x v="2"/>
    <s v="Sulfaméthoxazole / Triméthoprime"/>
    <d v="2023-09-27T00:00:00"/>
  </r>
  <r>
    <x v="26"/>
    <x v="0"/>
    <s v="2023-08-29"/>
    <s v="Temgesic 0,3 mg/ml, solution injectable – [buprénorphine (chlorhydrate de)]"/>
    <s v=""/>
    <s v="TEMGESIC 0,3 mg/ml, solution injectable"/>
    <x v="5"/>
    <x v="2"/>
    <s v="Buprénorphine (chlorhydrate de)"/>
    <d v="2023-09-27T00:00:00"/>
  </r>
  <r>
    <x v="26"/>
    <x v="1"/>
    <s v="2023-08-29"/>
    <s v="Celsentri 20 mg/ml, solution buvable – [maraviroc]"/>
    <s v="2023-09-01"/>
    <s v="CELSENTRI 20 mg/ml, solution buvable"/>
    <x v="0"/>
    <x v="2"/>
    <s v="Maraviroc"/>
    <d v="2023-09-27T00:00:00"/>
  </r>
  <r>
    <x v="26"/>
    <x v="1"/>
    <s v="2023-08-29"/>
    <s v="Spécialités à base de vérapamil 40 mg, comprimé  – [vérapamil]"/>
    <s v="2023-08-03"/>
    <s v="SPÉCIALITÉS à base de vérapamil 40 mg, comprimé "/>
    <x v="3"/>
    <x v="2"/>
    <s v="Vérapamil"/>
    <d v="2023-09-27T00:00:00"/>
  </r>
  <r>
    <x v="26"/>
    <x v="2"/>
    <s v="2023-08-29"/>
    <s v="Trolovol 300 mg, comprimé pelliculé – [pénicillamine]"/>
    <s v=""/>
    <s v="TROVOLOL 300 mg, comprimé pelliculé"/>
    <x v="10"/>
    <x v="2"/>
    <s v="Pénicillamine"/>
    <d v="2023-09-27T00:00:00"/>
  </r>
  <r>
    <x v="26"/>
    <x v="1"/>
    <s v="2023-08-29"/>
    <s v="Topiscab 5 %, crème – [perméthrine]"/>
    <s v="2023-03-01"/>
    <s v="TOPISCAB 5 %, crème"/>
    <x v="9"/>
    <x v="2"/>
    <s v="Perméthrine"/>
    <d v="2023-09-27T00:00:00"/>
  </r>
  <r>
    <x v="26"/>
    <x v="1"/>
    <s v="2023-08-29"/>
    <s v="Héparine Choay 25 000 UI/5 ml, solution injectable – [héparine sodique]"/>
    <s v="2023-04-17"/>
    <s v="HEPARINE Choay 25 000 UI/5 ml  solution injectable"/>
    <x v="7"/>
    <x v="2"/>
    <s v="Héparine sodique"/>
    <d v="2023-09-27T00:00:00"/>
  </r>
  <r>
    <x v="26"/>
    <x v="2"/>
    <s v="2023-08-29"/>
    <s v="Fluoresceine sodique Faure 10 pour cent, solution injectable – [fluorescéine sodique]"/>
    <s v=""/>
    <s v="FLUORESCEINE sodique Faure 10 pour cent, solution injectable"/>
    <x v="4"/>
    <x v="2"/>
    <s v="Fluorescéine sodique"/>
    <d v="2023-09-27T00:00:00"/>
  </r>
  <r>
    <x v="26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09-27T00:00:00"/>
  </r>
  <r>
    <x v="26"/>
    <x v="0"/>
    <s v="2023-08-29"/>
    <s v="Dipentum 250 mg comprimé et Dipentum 500 mg comprimé – [olsalazine sodique]"/>
    <s v=""/>
    <s v="DIPENTUM  250 mg comprimé et DIPENTUM 500 mg comprimé"/>
    <x v="8"/>
    <x v="2"/>
    <s v="Olsalazine sodique"/>
    <d v="2023-09-27T00:00:00"/>
  </r>
  <r>
    <x v="26"/>
    <x v="1"/>
    <s v="2023-08-28"/>
    <s v="Ferrostrane 0,68 pour cent, sirop – [ferédétate de sodium]"/>
    <s v="2023-05-31"/>
    <s v="FERROSTANE 0,68 pour cent, sirop"/>
    <x v="7"/>
    <x v="2"/>
    <s v="Ferédétate de sodium"/>
    <d v="2023-09-27T00:00:00"/>
  </r>
  <r>
    <x v="26"/>
    <x v="0"/>
    <s v="2023-08-28"/>
    <s v="Renvela 0,8 g, poudre pour suspension buvable – [sévélamer (carbonate de)]"/>
    <s v=""/>
    <s v="RENVELA 0,8 g, poudre pour suspension buvable"/>
    <x v="1"/>
    <x v="2"/>
    <s v="Sévélamer (carbonate de)"/>
    <d v="2023-09-27T00:00:00"/>
  </r>
  <r>
    <x v="26"/>
    <x v="0"/>
    <s v="2023-08-28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09-27T00:00:00"/>
  </r>
  <r>
    <x v="26"/>
    <x v="0"/>
    <s v="2023-08-28"/>
    <s v="Irinotécan Sun 1,5 mg/ml, solution pour perfusion, poche de 180 mL – [irinotécan (chlorhydrate d') trihydraté]"/>
    <s v=""/>
    <s v="IRINOTECAN Sun 1,5 mg/ml, solution pour perfusion, poche de 180 mL"/>
    <x v="6"/>
    <x v="2"/>
    <s v="Irinotécan (chlorhydrate d') trihydraté"/>
    <d v="2023-09-27T00:00:00"/>
  </r>
  <r>
    <x v="26"/>
    <x v="0"/>
    <s v="2023-08-28"/>
    <s v="Rimactan 300 mg, gélule – [rifampicine]"/>
    <s v=""/>
    <s v="RIMACTAN 300 mg, gélule"/>
    <x v="0"/>
    <x v="2"/>
    <s v="Rifampicine"/>
    <d v="2023-09-27T00:00:00"/>
  </r>
  <r>
    <x v="26"/>
    <x v="2"/>
    <s v="2023-08-25"/>
    <s v="Temodal 2,5 mg/ml, poudre pour solution pour perfusion – [témozolomide]"/>
    <s v=""/>
    <s v="TEMODAL 2,5 mg/ml, poudre pour solution pour perfusion"/>
    <x v="6"/>
    <x v="2"/>
    <s v="Témozolomide"/>
    <d v="2023-09-27T00:00:00"/>
  </r>
  <r>
    <x v="26"/>
    <x v="2"/>
    <s v="2023-08-25"/>
    <s v="Naltrexone Viatris 50 mg, comprimé pelliculé sécable  – [Naltrexone (chlorhydrate de)]"/>
    <s v=""/>
    <s v="NALTREXONE Viatris 50 mg, comprimé pelliculé sécable"/>
    <x v="5"/>
    <x v="2"/>
    <s v="Naltrexone (chlorhydrate de)"/>
    <d v="2023-09-27T00:00:00"/>
  </r>
  <r>
    <x v="26"/>
    <x v="2"/>
    <s v="2023-08-25"/>
    <s v="Lasilix Retard 60 mg, gélule boîte 30 – [furosémide]"/>
    <s v=""/>
    <s v="LASILIX Retard 60 mg, gélule boîte 30"/>
    <x v="3"/>
    <x v="2"/>
    <s v="Furosémide"/>
    <d v="2023-09-27T00:00:00"/>
  </r>
  <r>
    <x v="26"/>
    <x v="1"/>
    <s v="2023-08-25"/>
    <s v="Gymiso 200 microgrammes, comprimé – [misoprostol]"/>
    <s v="2023-04-17"/>
    <s v="GYMISO 200 microgrammes, comprimé"/>
    <x v="8"/>
    <x v="2"/>
    <s v="Misoprostol"/>
    <d v="2023-09-27T00:00:00"/>
  </r>
  <r>
    <x v="26"/>
    <x v="0"/>
    <s v="2023-08-24"/>
    <s v="Oncovin 1 mg, solution injectable – [vincristine]"/>
    <s v=""/>
    <s v="ONCOVIN 1 mg, solution injectable"/>
    <x v="6"/>
    <x v="2"/>
    <s v="Vincristine"/>
    <d v="2023-09-27T00:00:00"/>
  </r>
  <r>
    <x v="26"/>
    <x v="2"/>
    <s v="2023-08-24"/>
    <s v="Temgesic 0,2 mg, comprimé sublingual – [buprénorphine (chlorhydrate de)]"/>
    <s v=""/>
    <s v="TEMGESIC 0,2 mg, comprimé sublingual"/>
    <x v="5"/>
    <x v="2"/>
    <s v="Buprénorphine (chlorhydrate de)"/>
    <d v="2023-09-27T00:00:00"/>
  </r>
  <r>
    <x v="26"/>
    <x v="1"/>
    <s v="2023-08-24"/>
    <s v="Methergin 0,20 mg/1 ml, solution injectable, ampoule – [méthylergométrine (maléate de)]"/>
    <s v="2023-08-24"/>
    <s v="METHERGIN 0,20 mg/1 ml, solution injectable, ampoule"/>
    <x v="11"/>
    <x v="2"/>
    <s v="Méthylergométrine (maléate de)"/>
    <d v="2023-09-27T00:00:00"/>
  </r>
  <r>
    <x v="26"/>
    <x v="2"/>
    <s v="2023-08-24"/>
    <s v="Glutaraldéhyde et tampon AP-HP pour tannage de péricarde solution stérile – [Solution aqueuse de glutaraldéhyde à 250 mg/mL]"/>
    <s v=""/>
    <s v="GLUTARALDÉHYDE et tampon AP-HP pour tannage de péricarde solution stérile"/>
    <x v="13"/>
    <x v="2"/>
    <s v="Solution aqueuse de glutaraldéhyde à 250 mg/mL"/>
    <d v="2023-09-27T00:00:00"/>
  </r>
  <r>
    <x v="26"/>
    <x v="1"/>
    <s v="2023-08-23"/>
    <s v="Amikacine Viatris 500 mg, poudre pour solution injectable – [amikacine (sulfate d')]"/>
    <s v="2023-08-23"/>
    <s v="AMIKACINE Viatris 500 mg, poudre pour solution injectable"/>
    <x v="0"/>
    <x v="2"/>
    <s v="Amikacine (sulfate d')"/>
    <d v="2023-09-27T00:00:00"/>
  </r>
  <r>
    <x v="26"/>
    <x v="1"/>
    <s v="2023-08-23"/>
    <s v="L-Thyroxine Serb 200 microgrammes/mL, solution injectable/pour perfusion – [lévothyroxine sodique]"/>
    <s v="2023-08-23"/>
    <s v="L-THYROXINE Serb 200 microgrammes/mL, solution injectable/pour perfusion"/>
    <x v="2"/>
    <x v="2"/>
    <s v="Lévothyroxine sodique"/>
    <d v="2023-09-27T00:00:00"/>
  </r>
  <r>
    <x v="26"/>
    <x v="2"/>
    <s v="2023-08-23"/>
    <s v="Praluent 300 mg, solution injectable en stylo pré-rempli – [alirocumab (mammifère/hamster/cellules cho)]"/>
    <s v=""/>
    <s v="PRALUENT 300 mg, solution injectable en stylo pré-rempli"/>
    <x v="3"/>
    <x v="2"/>
    <s v="Alirocumab (mammifère/hamster/cellules cho)"/>
    <d v="2023-09-27T00:00:00"/>
  </r>
  <r>
    <x v="26"/>
    <x v="1"/>
    <s v="2023-08-23"/>
    <s v="Ciflox 200 mg/100 mL, solution pour perfusion (IV) – [ciprofloxacine]"/>
    <s v="2023-08-23"/>
    <s v="CIFLOX 200 mg/100 mL, solution pour perfusion (IV)"/>
    <x v="0"/>
    <x v="2"/>
    <s v="Ciprofloxacine"/>
    <d v="2023-09-27T00:00:00"/>
  </r>
  <r>
    <x v="26"/>
    <x v="2"/>
    <s v="2023-08-22"/>
    <s v="Noxafil 300 mg, solution à diluer pour perfusion – [posaconazole]"/>
    <s v=""/>
    <s v="NOXAFIL 300 mg,  solution à diluer pour perfusion"/>
    <x v="0"/>
    <x v="2"/>
    <s v="Posaconazole"/>
    <d v="2023-09-27T00:00:00"/>
  </r>
  <r>
    <x v="26"/>
    <x v="2"/>
    <s v="2023-08-22"/>
    <s v="Cefepime Viatris 1g et 2 g, poudre pour solution injectable – [céfépime (dichlorhydrate de) monohydraté]"/>
    <s v=""/>
    <s v="CEFEPIME Viatris 1g et 2 g, poudre pour solution injectable"/>
    <x v="0"/>
    <x v="2"/>
    <s v="Céfépime (dichlorhydrate de) monohydraté"/>
    <d v="2023-09-27T00:00:00"/>
  </r>
  <r>
    <x v="26"/>
    <x v="2"/>
    <s v="2023-08-22"/>
    <s v="Eldisine 5 mg, poudre pour solution injectable – [sulfate de vindésine]"/>
    <s v=""/>
    <s v="ELDISINE 5 mg, poudre pour solution injectable"/>
    <x v="6"/>
    <x v="2"/>
    <s v="Sulfate de vindésine"/>
    <d v="2023-09-27T00:00:00"/>
  </r>
  <r>
    <x v="26"/>
    <x v="1"/>
    <s v="2023-08-22"/>
    <s v="Rekovelle 72 microgrammes/2,16 mL, solution injectable en stylo prérempli – [follitropine delta (mammifere/humain/cellules PER.C6)]"/>
    <s v="2023-08-22"/>
    <s v="REKOVELLE 72 microgrammes/2,16 mL, solution injectable en stylo prérempli"/>
    <x v="11"/>
    <x v="2"/>
    <s v="Follitropine delta (mammifere/humain/cellules PER.C6)"/>
    <d v="2023-09-27T00:00:00"/>
  </r>
  <r>
    <x v="26"/>
    <x v="2"/>
    <s v="2023-08-18"/>
    <s v="Mydriaticum 2 mg/0,4 ml, collyre en récipient unidose – [tropicamide]"/>
    <s v=""/>
    <s v="MYDRIATICUM 2 mg/0,4 ml, collyre en récipient unidose"/>
    <x v="4"/>
    <x v="2"/>
    <s v="Tropicamide"/>
    <d v="2023-09-27T00:00:00"/>
  </r>
  <r>
    <x v="26"/>
    <x v="2"/>
    <s v="2023-08-17"/>
    <s v="Prevymis 240 mg, solution à diluer pour perfusion – [létermovir]"/>
    <s v=""/>
    <s v="PREVYMIS 240 mg, solution à diluer pour perfusion"/>
    <x v="0"/>
    <x v="2"/>
    <s v="Létermovir"/>
    <d v="2023-09-27T00:00:00"/>
  </r>
  <r>
    <x v="26"/>
    <x v="0"/>
    <s v="2023-08-16"/>
    <s v="Persantine 10 mg/2 mL, solution injectable, ampoule – [dipyridamole]"/>
    <s v=""/>
    <s v="PERSANTINE 10 mg/2 mL, solution injectable, ampoule"/>
    <x v="1"/>
    <x v="2"/>
    <s v="Dipyridamole"/>
    <d v="2023-09-27T00:00:00"/>
  </r>
  <r>
    <x v="26"/>
    <x v="2"/>
    <s v="2023-08-16"/>
    <s v="OctaplasLG, solution pour perfusion - groupe AB – [protéines plasmatiques humaines]"/>
    <s v=""/>
    <s v="OCTAPLASLG, solution pour perfusion"/>
    <x v="7"/>
    <x v="2"/>
    <s v="Protéines plasmatiques humaines"/>
    <d v="2023-09-27T00:00:00"/>
  </r>
  <r>
    <x v="26"/>
    <x v="0"/>
    <s v="2023-08-16"/>
    <s v="Granupas 4 g, granulés gastro-résistants – [aminosalicylique (acide)]"/>
    <s v=""/>
    <s v="GRANUPAS 4 g, granulés gastro-résistants"/>
    <x v="8"/>
    <x v="2"/>
    <s v="Aminosalicylique (acide)"/>
    <d v="2023-09-27T00:00:00"/>
  </r>
  <r>
    <x v="26"/>
    <x v="3"/>
    <s v="2023-08-16"/>
    <s v="Ozidia 5 mg, comprimé à libération prolongée – [Glipizide]"/>
    <s v=""/>
    <s v="OZIDIA 5 mg, comprimé à libération prolongée"/>
    <x v="8"/>
    <x v="2"/>
    <s v="Glipizide"/>
    <d v="2023-09-27T00:00:00"/>
  </r>
  <r>
    <x v="26"/>
    <x v="2"/>
    <s v="2023-08-16"/>
    <s v="Scopoderm TTS 1 mg/72 heures, dispositif transdermique – [scopolamine]"/>
    <s v=""/>
    <s v="SCOPODERM TTS  1 mg/72 heures, dispositif transdermique"/>
    <x v="8"/>
    <x v="2"/>
    <s v="Scopolamine"/>
    <d v="2023-09-27T00:00:00"/>
  </r>
  <r>
    <x v="26"/>
    <x v="2"/>
    <s v="2023-08-11"/>
    <s v="Pyostacine 500 mg, comprimé pelliculé – [Pristinamycine]"/>
    <s v=""/>
    <s v="PYOSTACINE 500 mg, comprimé pelliculé"/>
    <x v="0"/>
    <x v="2"/>
    <s v="Pristinamycine"/>
    <d v="2023-09-27T00:00:00"/>
  </r>
  <r>
    <x v="26"/>
    <x v="1"/>
    <s v="2023-08-11"/>
    <s v="Vfend 40 mg/ml, poudre pour suspension buvable – [voriconazole]"/>
    <s v="2023-08-11"/>
    <s v="VFEND 40 mg/ml, poudre pour suspension buvable"/>
    <x v="0"/>
    <x v="2"/>
    <s v="Voriconazole"/>
    <d v="2023-09-27T00:00:00"/>
  </r>
  <r>
    <x v="26"/>
    <x v="2"/>
    <s v="2023-08-11"/>
    <s v="Neuleptil 10 mg, gélule – [propériciazine]"/>
    <s v=""/>
    <s v="NEULEPTIL 10 mg, gélule"/>
    <x v="5"/>
    <x v="2"/>
    <s v="Propériciazine"/>
    <d v="2023-09-27T00:00:00"/>
  </r>
  <r>
    <x v="26"/>
    <x v="1"/>
    <s v="2023-08-11"/>
    <s v="Myalepta 11,3 mg, poudre pour solution injectable  – [métréleptine]"/>
    <s v="2023-08-11"/>
    <s v="MYALEPTA 11,3 mg, poudre pour solution injectable "/>
    <x v="8"/>
    <x v="2"/>
    <s v="Métréleptine"/>
    <d v="2023-09-27T00:00:00"/>
  </r>
  <r>
    <x v="26"/>
    <x v="2"/>
    <s v="2023-08-11"/>
    <s v="Neuleptil 1 pour cent, solution buvable – [propériciazine]"/>
    <s v=""/>
    <s v="NEULEPTIL 1 pour cent, solution buvable"/>
    <x v="5"/>
    <x v="2"/>
    <s v="Propériciazine"/>
    <d v="2023-09-27T00:00:00"/>
  </r>
  <r>
    <x v="26"/>
    <x v="2"/>
    <s v="2023-08-10"/>
    <s v="Tranxene 10 mg, gélule – [clorazépate dipotassique]"/>
    <s v=""/>
    <s v="TRANXENE 10 mg, gélule"/>
    <x v="5"/>
    <x v="2"/>
    <s v="Clorazépate dipotassique"/>
    <d v="2023-09-27T00:00:00"/>
  </r>
  <r>
    <x v="26"/>
    <x v="2"/>
    <s v="2023-08-10"/>
    <s v="Tercian 50 mg/5 ml, solution injectable en ampoule – [cyamémazine]"/>
    <s v=""/>
    <s v="TERCIAN 50 mg/5 ml, solution injectable en ampoule"/>
    <x v="5"/>
    <x v="2"/>
    <s v="Cyamémazine"/>
    <d v="2023-09-27T00:00:00"/>
  </r>
  <r>
    <x v="26"/>
    <x v="2"/>
    <s v="2023-08-08"/>
    <s v="ViperFav, solution à diluer pour perfusion – [fragments F(ab')2 d'immunoglobuline équine antivenimeuse de vipère européenne]"/>
    <s v=""/>
    <s v="VIPERFAV, solution à diluer pour perfusion"/>
    <x v="1"/>
    <x v="2"/>
    <s v="Fragments F(ab')2 d'immunoglobuline équine antivenimeuse de vipère européenne"/>
    <d v="2023-09-27T00:00:00"/>
  </r>
  <r>
    <x v="26"/>
    <x v="0"/>
    <s v="2023-08-07"/>
    <s v="Integrilin 2 mg/ml, solution injectable – [eptifibatide]"/>
    <s v=""/>
    <s v="INTEGRILIN 2 mg/ml, solution injectable"/>
    <x v="7"/>
    <x v="2"/>
    <s v="Eptifibatide"/>
    <d v="2023-09-27T00:00:00"/>
  </r>
  <r>
    <x v="26"/>
    <x v="2"/>
    <s v="2023-08-04"/>
    <s v="Oracilline 1 000 000 UI, comprimé sécable – [phénoxyméthylpénicilline]"/>
    <s v=""/>
    <s v="ORACILLINE 1 000 000 UI, comprimé sécable"/>
    <x v="0"/>
    <x v="2"/>
    <s v="Phénoxyméthylpénicilline"/>
    <d v="2023-09-27T00:00:00"/>
  </r>
  <r>
    <x v="26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09-27T00:00:00"/>
  </r>
  <r>
    <x v="26"/>
    <x v="2"/>
    <s v="2023-08-04"/>
    <s v="Spécialités à base de clozapine 100 mg et 25 mg, comprimé sécable – [clozapine]"/>
    <s v=""/>
    <s v="SPÉCIALITÉS à base de clozapine 100 mg et 25 mg, comprimé sécable"/>
    <x v="5"/>
    <x v="2"/>
    <s v="Clozapine"/>
    <d v="2023-09-27T00:00:00"/>
  </r>
  <r>
    <x v="26"/>
    <x v="2"/>
    <s v="2023-08-04"/>
    <s v="Sintrom 4 mg, comprimé quadrisécable – [acénocoumarol]"/>
    <s v=""/>
    <s v="SINTROM 4 mg, comprimé quadrisécable"/>
    <x v="7"/>
    <x v="2"/>
    <s v="Acénocoumarol"/>
    <d v="2023-09-27T00:00:00"/>
  </r>
  <r>
    <x v="26"/>
    <x v="2"/>
    <s v="2023-08-03"/>
    <s v="Sabril 500 mg, granulés pour solution buvable en sachet-dose – [vigabatrine]"/>
    <s v=""/>
    <s v="SABRIL 500 mg, granulés pour solution buvable en sachet-dose"/>
    <x v="5"/>
    <x v="2"/>
    <s v="Vigabatrine"/>
    <d v="2023-09-27T00:00:00"/>
  </r>
  <r>
    <x v="26"/>
    <x v="2"/>
    <s v="2023-08-02"/>
    <s v="Ropinirole 0,25 mg, 0,5 mg et 1 mg comprimé pelliculé – [ropinirole]"/>
    <s v=""/>
    <s v="ROPINIROLE 0,25 mg, 0,5 mg et 1 mg comprimé pelliculé"/>
    <x v="5"/>
    <x v="2"/>
    <s v="Ropinirole"/>
    <d v="2023-09-27T00:00:00"/>
  </r>
  <r>
    <x v="26"/>
    <x v="2"/>
    <s v="2023-08-02"/>
    <s v="Requip 5 mg, comprimé pelliculé – [ropinirole (chlorhydrate de)]"/>
    <s v=""/>
    <s v="REQUIP 5 mg, comprimé pelliculé"/>
    <x v="5"/>
    <x v="2"/>
    <s v="Ropinirole (chlorhydrate de)"/>
    <d v="2023-09-27T00:00:00"/>
  </r>
  <r>
    <x v="26"/>
    <x v="1"/>
    <s v="2023-08-02"/>
    <s v="Tracleer 32 mg, comprimé dispersible – [bosentan monohydraté]"/>
    <s v="2023-08-01"/>
    <s v="TRACLEER 32 mg, comprimé dispersible"/>
    <x v="3"/>
    <x v="2"/>
    <s v="Bosentan monohydraté"/>
    <d v="2023-09-27T00:00:00"/>
  </r>
  <r>
    <x v="26"/>
    <x v="2"/>
    <s v="2023-08-02"/>
    <s v="Xylocard 50 mg/ml, solution injectable pour perfusion – [lidocaïne]"/>
    <s v=""/>
    <s v="XYLOCARD 50 mg/ml, solution injectable pour perfusion"/>
    <x v="5"/>
    <x v="2"/>
    <s v="Lidocaïne"/>
    <d v="2023-09-27T00:00:00"/>
  </r>
  <r>
    <x v="26"/>
    <x v="0"/>
    <s v="2023-08-02"/>
    <s v="Xylocaïne 20 mg/ml sans conservateur, solution injectable – [chlorhydrate de lidocaïne]"/>
    <s v=""/>
    <s v="XYLOCAINE 20 mg/ml sans conservateur, solution injectable"/>
    <x v="5"/>
    <x v="2"/>
    <s v="Chlorhydrate de lidocaïne"/>
    <d v="2023-09-27T00:00:00"/>
  </r>
  <r>
    <x v="26"/>
    <x v="2"/>
    <s v="2023-08-02"/>
    <s v="Xylocaïne 10 mg/ml sans conservateur, solution injectable – [chlorhydrate de lidocaïne]"/>
    <s v=""/>
    <s v="XYLOCAINE 10 mg/ml sans conservateur, solution injectable"/>
    <x v="5"/>
    <x v="2"/>
    <s v="Chlorhydrate de lidocaïne"/>
    <d v="2023-09-27T00:00:00"/>
  </r>
  <r>
    <x v="26"/>
    <x v="1"/>
    <s v="2023-08-01"/>
    <s v="Eurelix 6 mg, gélule gastro-résistante – [pirétanide]"/>
    <s v="2023-08-01"/>
    <s v="EURELIX 6 mg, gélule gastro-résistante"/>
    <x v="3"/>
    <x v="2"/>
    <s v="Pirétanide"/>
    <d v="2023-09-27T00:00:00"/>
  </r>
  <r>
    <x v="26"/>
    <x v="0"/>
    <s v="2023-07-31"/>
    <s v="Carbamazépine Viatris L.P. 400 mg, comprimé sécable à libération prolongée – [carbamazépine]"/>
    <s v=""/>
    <s v="CARBAMAZEPINE Viatris L.P. 400 mg, comprimé sécable à libération prolongée"/>
    <x v="5"/>
    <x v="2"/>
    <s v="Carbamazépine"/>
    <d v="2023-09-27T00:00:00"/>
  </r>
  <r>
    <x v="26"/>
    <x v="1"/>
    <s v="2023-07-28"/>
    <s v="Tiapridal 138 mg/ml, solution buvable  – [tiapride (chlorhydrate de)]"/>
    <s v="2023-07-28"/>
    <s v="TIAPRIDAL 138 mg/ml, solution buvable "/>
    <x v="5"/>
    <x v="2"/>
    <s v="Tiapride (chlorhydrate de)"/>
    <d v="2023-09-27T00:00:00"/>
  </r>
  <r>
    <x v="26"/>
    <x v="0"/>
    <s v="2023-07-28"/>
    <s v="Tirofiban Medac 50 microgrammes/ml, solution pour perfusion  – [tirofiban (chlorhydrate de) monohydraté]"/>
    <s v="2023-10-31"/>
    <s v="TIROFIBAN Medac 50 microgrammes/ml, solution pour perfusion"/>
    <x v="7"/>
    <x v="2"/>
    <s v="Tirofiban (chlorhydrate de) monohydraté"/>
    <d v="2023-09-27T00:00:00"/>
  </r>
  <r>
    <x v="26"/>
    <x v="2"/>
    <s v="2023-07-28"/>
    <s v="Ritaline L.P. 10 mg et L.P. 20 mg, gélule à libération prolongée  – [méthylphénidate]"/>
    <s v=""/>
    <s v="RITALINE L.P. 10 mg et L.P. 20 mg, gélule à libération prolongée "/>
    <x v="5"/>
    <x v="2"/>
    <s v="Méthylphénidate"/>
    <d v="2023-09-27T00:00:00"/>
  </r>
  <r>
    <x v="26"/>
    <x v="2"/>
    <s v="2023-07-28"/>
    <s v="Sandimmun 50 mg/ml, solution à diluer pour perfusion – [ciclosporine]"/>
    <s v="2023-08-31"/>
    <s v="SANDIMMUN 50 mg/ml, solution à diluer pour perfusion"/>
    <x v="6"/>
    <x v="2"/>
    <s v="Ciclosporine"/>
    <d v="2023-09-27T00:00:00"/>
  </r>
  <r>
    <x v="26"/>
    <x v="2"/>
    <s v="2023-07-28"/>
    <s v="Abiratérone 500 mg, comprimé pelliculé  – [abiratérone]"/>
    <s v=""/>
    <s v="ABIRATERONE 500 mg, comprimé pelliculé "/>
    <x v="6"/>
    <x v="2"/>
    <s v="Abiratérone"/>
    <d v="2023-09-27T00:00:00"/>
  </r>
  <r>
    <x v="26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2"/>
    <s v="Gemcitabine (chlorhydrate de)"/>
    <d v="2023-09-27T00:00:00"/>
  </r>
  <r>
    <x v="26"/>
    <x v="2"/>
    <s v="2023-07-28"/>
    <s v="Soludactone 100 mg et 200 mg, lyophilisat et solution pour usage parentéral  - [canrénoate de potassium / trométamol]"/>
    <s v=""/>
    <s v="SOLUDACTONE 100 mg et 200 mg, lyophilisat et solution pour usage parentéral"/>
    <x v="3"/>
    <x v="2"/>
    <s v="Canrénoate de potassium / trométamol"/>
    <d v="2023-09-27T00:00:00"/>
  </r>
  <r>
    <x v="26"/>
    <x v="2"/>
    <s v="2023-07-28"/>
    <s v="Alfatil 125 mg/5 ml et 250mg/5 ml, poudre pour suspension buvable – [Céfaclor]"/>
    <s v="2023-10-16"/>
    <s v="ALFATIL 125 mg/5 ml et 250mg/5 ml, poudre pour suspension buvable"/>
    <x v="0"/>
    <x v="2"/>
    <s v="Céfaclor"/>
    <d v="2023-09-27T00:00:00"/>
  </r>
  <r>
    <x v="26"/>
    <x v="2"/>
    <s v="2023-07-28"/>
    <s v="Virophta, préparation pour collyre (lyophilisat et solvant)  – [trifluridine]"/>
    <s v="2023-11-15"/>
    <s v="VIROPHTA, préparation pour collyre (lyophilisat et solvant)"/>
    <x v="4"/>
    <x v="2"/>
    <s v="Trifluridine"/>
    <d v="2023-09-27T00:00:00"/>
  </r>
  <r>
    <x v="26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2"/>
    <s v="Hexacetonide de triamcinolone"/>
    <d v="2023-09-27T00:00:00"/>
  </r>
  <r>
    <x v="26"/>
    <x v="2"/>
    <s v="2023-07-27"/>
    <s v="Pylera 140 mg/125 mg/125 mg, gélule  – [bismuth potassique (sous-citrate de) /métronidazole /tétracycline (chlorhydrate de)]"/>
    <s v=""/>
    <s v="PYLERA 140 mg/125 mg/125 mg, gélule "/>
    <x v="8"/>
    <x v="2"/>
    <s v="Bismuth potassique (sous-citrate de) /métronidazole /tétracycline (chlorhydrate de)"/>
    <d v="2023-09-27T00:00:00"/>
  </r>
  <r>
    <x v="26"/>
    <x v="1"/>
    <s v="2023-07-27"/>
    <s v="Rulid 50 mg, comprimé sécable pour suspension buvable – [roxithromycine]"/>
    <s v="2023-07-27"/>
    <s v="RULID 50 mg, comprimé sécable pour suspension buvable"/>
    <x v="0"/>
    <x v="2"/>
    <s v="Roxithromycine"/>
    <d v="2023-09-27T00:00:00"/>
  </r>
  <r>
    <x v="26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09-27T00:00:00"/>
  </r>
  <r>
    <x v="26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09-27T00:00:00"/>
  </r>
  <r>
    <x v="26"/>
    <x v="2"/>
    <s v="2023-07-27"/>
    <s v="Fungizone 10 %, suspension buvable – [amphotéricine B]"/>
    <s v=""/>
    <s v="FUNGIZONE 10%, suspension buvable"/>
    <x v="0"/>
    <x v="2"/>
    <s v="Amphotéricine B"/>
    <d v="2023-09-27T00:00:00"/>
  </r>
  <r>
    <x v="26"/>
    <x v="2"/>
    <s v="2023-07-26"/>
    <s v="Méthotrexate Teva solution injectable – [méthotrexate]"/>
    <s v=""/>
    <s v="METHOTREXATE Teva solution injectable"/>
    <x v="6"/>
    <x v="2"/>
    <s v="Méthotrexate"/>
    <d v="2023-09-27T00:00:00"/>
  </r>
  <r>
    <x v="26"/>
    <x v="1"/>
    <s v="2023-07-26"/>
    <s v="Dopamine 5mg/ml, solution pour perfusion – [dopamine (chlorhydrate de)]"/>
    <s v="2023-07-26"/>
    <s v="DOPAMINE 5mg/ml, solution pour perfusion"/>
    <x v="3"/>
    <x v="2"/>
    <s v="Dopamine (chlorhydrate de)"/>
    <d v="2023-09-27T00:00:00"/>
  </r>
  <r>
    <x v="26"/>
    <x v="1"/>
    <s v="2023-07-26"/>
    <s v="Pramipexole Zentiva LP 0,26 mg, comprimé à libération prolongée – [pramipexole]"/>
    <s v="2023-07-17"/>
    <s v="PRAMIPEXOLE Zentiva LP 0,26 mg, comprimé à libération prolongé"/>
    <x v="5"/>
    <x v="2"/>
    <s v="Pramipexole"/>
    <d v="2023-09-27T00:00:00"/>
  </r>
  <r>
    <x v="26"/>
    <x v="2"/>
    <s v="2023-07-26"/>
    <s v="Flagyl 125 mg/5 ml, suspension buvable – [métronidazole (benzoate de)]"/>
    <s v=""/>
    <s v="FLAGYL 125 mg/5 ml, suspension buvable"/>
    <x v="0"/>
    <x v="2"/>
    <s v="Métronidazole (benzoate de)"/>
    <d v="2023-09-27T00:00:00"/>
  </r>
  <r>
    <x v="26"/>
    <x v="2"/>
    <s v="2023-07-25"/>
    <s v="Flumazénil 0,1 mg/ml, solution injectable, ampoule en verre de 5 ml et de 10 ml  – (flumazénil)"/>
    <s v="2023-10-31"/>
    <s v="FLUMAZENIL 0,1 mg/ml, solution injectable, ampoule en verre de 5 ml et de 10 ml"/>
    <x v="1"/>
    <x v="2"/>
    <s v="Flumazénil"/>
    <d v="2023-09-27T00:00:00"/>
  </r>
  <r>
    <x v="26"/>
    <x v="0"/>
    <s v="2023-07-25"/>
    <s v="Yellox 0,9 mg/ml, collyre en solution  – [bromfénac sodique sesquihydraté]"/>
    <s v="2023-09-30"/>
    <s v="YELLOX 0,9 mg/ml, collyre en solution"/>
    <x v="4"/>
    <x v="2"/>
    <s v="Bromfénac sodique sesquihydraté"/>
    <d v="2023-09-27T00:00:00"/>
  </r>
  <r>
    <x v="26"/>
    <x v="2"/>
    <s v="2023-07-25"/>
    <s v="Spécialités Conferoport, gélule à libération prolongée  – [tacrolimus]"/>
    <s v="2023-10-31"/>
    <s v="SPÉCIALITÉS Conferoport, gélule à libération prolongée "/>
    <x v="6"/>
    <x v="2"/>
    <s v="Tacrolimus"/>
    <d v="2023-09-27T00:00:00"/>
  </r>
  <r>
    <x v="26"/>
    <x v="0"/>
    <s v="2023-07-25"/>
    <s v="Gemcitabine Sun 10 mg/ml, solution pour perfusion, poche de 160 ml  – [gemcitabine (chlorhydrate de)]"/>
    <s v="2023-08-31"/>
    <s v="GEMCITABINE Sun 10 mg/ml, solution pour perfusion, poche de 160 ml "/>
    <x v="6"/>
    <x v="2"/>
    <s v="Gemcitabine (chlorhydrate de)"/>
    <d v="2023-09-27T00:00:00"/>
  </r>
  <r>
    <x v="26"/>
    <x v="0"/>
    <s v="2023-07-25"/>
    <s v="Triflucan 40 mg/ml, poudre pour suspension buvable – [fluconazole]"/>
    <s v=""/>
    <s v="TRIFLUCAN 40 mg/ml, poudre pour suspension buvable"/>
    <x v="0"/>
    <x v="2"/>
    <s v="Fluconazole"/>
    <d v="2023-09-27T00:00:00"/>
  </r>
  <r>
    <x v="26"/>
    <x v="2"/>
    <s v="2023-07-25"/>
    <s v="Métronidazole 500 mg, comprimé pelliculé  – [métronidazole]"/>
    <s v=""/>
    <s v="METRONIDAZOLE 500 mg, comprimé pelliculé "/>
    <x v="0"/>
    <x v="2"/>
    <s v="Métronidazole"/>
    <d v="2023-09-27T00:00:00"/>
  </r>
  <r>
    <x v="26"/>
    <x v="2"/>
    <s v="2023-07-25"/>
    <s v="Métronidazole 250 mg, comprimé pelliculé  – [métronidazole]"/>
    <s v=""/>
    <s v="METRONIDAZOLE 250 mg, comprimé pelliculé "/>
    <x v="0"/>
    <x v="2"/>
    <s v="Métronidazole"/>
    <d v="2023-09-27T00:00:00"/>
  </r>
  <r>
    <x v="26"/>
    <x v="1"/>
    <s v="2023-07-24"/>
    <s v="Prenoxad 0,91 mg/ml, solution injectable en seringue préremplie  – [naloxone (chlorhydrate de) dihydraté]"/>
    <s v="2023-07-21"/>
    <s v="PRENOXAD 0,91 mg/ml, solution injectable en seringue préremplie"/>
    <x v="1"/>
    <x v="2"/>
    <s v="Naloxone (chlorhydrate de) dihydraté"/>
    <d v="2023-09-27T00:00:00"/>
  </r>
  <r>
    <x v="26"/>
    <x v="2"/>
    <s v="2023-07-21"/>
    <s v="Vitamine A Dulcis 25 000 U.I. pour 100 g, pommade ophtalmique – [Concentrât de vitamine A synthétique, forme huileuse]"/>
    <s v="2023-10-31"/>
    <s v="VITAMINE A Dulcis 25 000 U.I. pour 100 g, pommade ophtalmique"/>
    <x v="8"/>
    <x v="2"/>
    <s v="Concentrât de vitamine A synthétique, forme huileuse"/>
    <d v="2023-09-27T00:00:00"/>
  </r>
  <r>
    <x v="26"/>
    <x v="0"/>
    <s v="2023-07-21"/>
    <s v="Ursolvan 200 mg, gélule  – [acide ursodéoxycholique]"/>
    <s v="2023-11-30"/>
    <s v="URSOLVAN 200 mg, gélule"/>
    <x v="8"/>
    <x v="2"/>
    <s v="Acide ursodéoxycholique"/>
    <d v="2023-09-27T00:00:00"/>
  </r>
  <r>
    <x v="26"/>
    <x v="2"/>
    <s v="2023-07-20"/>
    <s v="Prevymis 480 mg, comprimé pelliculé  – [létermovir]"/>
    <s v="2023-09-30"/>
    <s v="PREVYMIS 480 mg, comprimé pelliculé "/>
    <x v="0"/>
    <x v="2"/>
    <s v="Létermovir"/>
    <d v="2023-09-27T00:00:00"/>
  </r>
  <r>
    <x v="26"/>
    <x v="0"/>
    <s v="2023-07-20"/>
    <s v="Artane 0,4%, solution buvable en goutte – [Chlorhydrate de trihexyphénidyle]"/>
    <s v=""/>
    <s v="ARTANE 0,4%, solution buvable en goutte"/>
    <x v="5"/>
    <x v="2"/>
    <s v="Chlorhydrate de trihexyphénidyle"/>
    <d v="2023-09-27T00:00:00"/>
  </r>
  <r>
    <x v="26"/>
    <x v="2"/>
    <s v="2023-07-20"/>
    <s v="Flécaïnide LP 50 mg, 100 mg, 150 mg et 200 mg gélule à libération prolongée – [flécaïnide (acétate de)]"/>
    <s v=""/>
    <s v="FLECAINIDE LP 50 mg, 100 mg, 150 mg et 200 mg gélule à libération prolongée"/>
    <x v="3"/>
    <x v="2"/>
    <s v="Flécaïnide (acétate de)"/>
    <d v="2023-09-27T00:00:00"/>
  </r>
  <r>
    <x v="26"/>
    <x v="2"/>
    <s v="2023-07-19"/>
    <s v="Hydrocortancyl 2,5 pour cent, suspension injectable – [prednisolone (acétate de)]"/>
    <s v=""/>
    <s v="HYDROCORTANCYL 2,5 pour cent, suspension injectable"/>
    <x v="2"/>
    <x v="2"/>
    <s v="Prednisolone (acétate de)"/>
    <d v="2023-09-27T00:00:00"/>
  </r>
  <r>
    <x v="26"/>
    <x v="1"/>
    <s v="2023-07-19"/>
    <s v="Paracétamol 10 mg/mL, solution pour perfusion flacon en verre de 50 ml  – [paracétamol]"/>
    <s v="2023-07-19"/>
    <s v="PARACÉTAMOL 10 mg/mL, solution pour perfusion flacon en verre de 50 ml "/>
    <x v="5"/>
    <x v="2"/>
    <s v="Paracétamol"/>
    <d v="2023-09-27T00:00:00"/>
  </r>
  <r>
    <x v="26"/>
    <x v="2"/>
    <s v="2023-07-19"/>
    <s v="Kevzara 150 mg, solution injectable en stylo prérempli et seringue préremplie  – [sarilumab ((mammifère/hamster/cellules CHO))]"/>
    <s v=""/>
    <s v="KEVZARA  150 mg, solution injectable en stylo prérempli et seringue préremplie "/>
    <x v="6"/>
    <x v="2"/>
    <s v="Sarilumab"/>
    <d v="2023-09-27T00:00:00"/>
  </r>
  <r>
    <x v="26"/>
    <x v="2"/>
    <s v="2023-07-19"/>
    <s v="Prevymis 480 mg, solution à diluer pour perfusion  – [létermovir]"/>
    <s v="2023-08-31"/>
    <s v="PREVYMIS 480 mg, solution à diluer pour perfusion "/>
    <x v="0"/>
    <x v="2"/>
    <s v="Létermovir"/>
    <d v="2023-09-27T00:00:00"/>
  </r>
  <r>
    <x v="26"/>
    <x v="2"/>
    <s v="2023-07-18"/>
    <s v="Méthotrexate Viatris, solution injectable – [Méthotrexate]"/>
    <s v=""/>
    <s v="METHOTREXATE Viatris, solution injectable"/>
    <x v="6"/>
    <x v="2"/>
    <s v="Méthotrexate"/>
    <d v="2023-09-27T00:00:00"/>
  </r>
  <r>
    <x v="26"/>
    <x v="0"/>
    <s v="2023-07-18"/>
    <s v="Surmontil 4 pour cent, solution buvable, flacon  – [trimipramine (mésilate de)]"/>
    <s v="2023-09-15"/>
    <s v="SURMONTIL 4 pour cent, solution buvable, flacon"/>
    <x v="5"/>
    <x v="2"/>
    <s v="Trimipramine (mésilate de)"/>
    <d v="2023-09-27T00:00:00"/>
  </r>
  <r>
    <x v="26"/>
    <x v="0"/>
    <s v="2023-07-18"/>
    <s v="Iomeron 300 (300 mg Iode/mL), solution injectable, flacon en verre de 20 ml  – (ioméprol)"/>
    <s v=""/>
    <s v="IOMERON 300 (300 mg Iode/mL), solution injectable, flacon en verre de 20 ml "/>
    <x v="1"/>
    <x v="2"/>
    <s v="Ioméprol"/>
    <d v="2023-09-27T00:00:00"/>
  </r>
  <r>
    <x v="26"/>
    <x v="1"/>
    <s v="2023-07-18"/>
    <s v="Synarel 0,2 mg/dose, solution pour pulvérisation nasale – [nafaréline]"/>
    <s v="2023-07-17"/>
    <s v="SYNAREL 0,2 mg/dose, solution pour pulvérisation nasale"/>
    <x v="2"/>
    <x v="2"/>
    <s v="Nafaréline"/>
    <d v="2023-09-27T00:00:00"/>
  </r>
  <r>
    <x v="26"/>
    <x v="2"/>
    <s v="2023-07-17"/>
    <s v="Spécialités à base de roxithromycine 150 mg, comprimé pelliculé – [roxithromycine]"/>
    <s v=""/>
    <s v="SPÉCIALITÉS à base de roxithromycine 150 mg, comprimé pelliculé"/>
    <x v="0"/>
    <x v="2"/>
    <s v="Roxithromycine"/>
    <d v="2023-09-27T00:00:00"/>
  </r>
  <r>
    <x v="26"/>
    <x v="2"/>
    <s v="2023-07-13"/>
    <s v="Catapressan 0,15 mg, comprimé sécable  – [clonidine (chlorhydrate de)]"/>
    <s v="2023-09-15"/>
    <s v="CATAPRESSAN 0,15 mg, comprimé sécable"/>
    <x v="3"/>
    <x v="2"/>
    <s v="Clonidine (chlorhydrate de)"/>
    <d v="2023-09-27T00:00:00"/>
  </r>
  <r>
    <x v="26"/>
    <x v="0"/>
    <s v="2023-07-13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09-27T00:00:00"/>
  </r>
  <r>
    <x v="26"/>
    <x v="2"/>
    <s v="2023-07-13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09-27T00:00:00"/>
  </r>
  <r>
    <x v="26"/>
    <x v="1"/>
    <s v="2023-07-13"/>
    <s v="Dificlir 200 mg, comprimé pelliculé – [fidaxomicine]"/>
    <s v="2023-07-13"/>
    <s v="DIFICLIR 200 mg, comprimé pelliculé"/>
    <x v="8"/>
    <x v="2"/>
    <s v="Fidaxomicine"/>
    <d v="2023-09-27T00:00:00"/>
  </r>
  <r>
    <x v="26"/>
    <x v="1"/>
    <s v="2023-07-12"/>
    <s v="Bactrim Forte, comprimé – [sulfaméthoxazole - triméthoprime]"/>
    <s v="2023-07-15"/>
    <s v="BACTRIM Forte, comprimé"/>
    <x v="0"/>
    <x v="2"/>
    <s v="Sulfaméthoxazole / Triméthoprime"/>
    <d v="2023-09-27T00:00:00"/>
  </r>
  <r>
    <x v="26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2"/>
    <s v="Méthylphénidate (chlorhydrate de)"/>
    <d v="2023-09-27T00:00:00"/>
  </r>
  <r>
    <x v="26"/>
    <x v="2"/>
    <s v="2023-07-07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09-27T00:00:00"/>
  </r>
  <r>
    <x v="26"/>
    <x v="2"/>
    <s v="2023-07-07"/>
    <s v="Amoxicilline-Clamoxyl toutes formes orales, tous dosages – [Amoxicilline]"/>
    <s v=""/>
    <s v="AMOXICILLINE-CLAMOXYL toutes formes orales, tous dosages"/>
    <x v="0"/>
    <x v="2"/>
    <s v="Amoxicilline"/>
    <d v="2023-09-27T00:00:00"/>
  </r>
  <r>
    <x v="26"/>
    <x v="2"/>
    <s v="2023-07-07"/>
    <s v="Cefixime-Oroken toutes formes orales – [Cefixime]"/>
    <s v=""/>
    <s v="CEFIXIME - Oroken toutes formes orales"/>
    <x v="0"/>
    <x v="2"/>
    <s v="Cefixime"/>
    <d v="2023-09-27T00:00:00"/>
  </r>
  <r>
    <x v="26"/>
    <x v="2"/>
    <s v="2023-07-07"/>
    <s v="Androtardyl 250 mg/1 ml, solution injectable intramusculaire – [testostérone (énantate de)]"/>
    <s v=""/>
    <s v="ANDROTARDYL 250 mg/1 ml, solution injectable intramusculaire"/>
    <x v="11"/>
    <x v="2"/>
    <s v="Testostérone (énantate de)"/>
    <d v="2023-09-27T00:00:00"/>
  </r>
  <r>
    <x v="26"/>
    <x v="1"/>
    <s v="2023-07-06"/>
    <s v="Combantrin 125 mg/5 ml, suspension buvable – [pyrantel]"/>
    <s v="2023-07-06"/>
    <s v="COMBANTRIN 125 mg/5 ml, suspension buvable"/>
    <x v="9"/>
    <x v="2"/>
    <s v="Pyrantel"/>
    <d v="2023-09-27T00:00:00"/>
  </r>
  <r>
    <x v="26"/>
    <x v="2"/>
    <s v="2023-07-06"/>
    <s v="Dépakine Chrono 500 mg, comprimé pelliculé sécable à libération prolongée – [Valproate de sodium]"/>
    <s v=""/>
    <s v="DEPAKINE CHRONO 500 mg, comprimé pelliculé sécable à libération prolongée"/>
    <x v="5"/>
    <x v="2"/>
    <s v="Valproate de sodium"/>
    <d v="2023-09-27T00:00:00"/>
  </r>
  <r>
    <x v="26"/>
    <x v="2"/>
    <s v="2023-07-05"/>
    <s v="Fungizone nourrissons et enfants 10 %, suspension buvable – [Amphotéricine B]"/>
    <s v=""/>
    <s v="FUNGIZONE nourrissons et enfants 10%, suspension buvable"/>
    <x v="0"/>
    <x v="2"/>
    <s v="Amphotéricine B"/>
    <d v="2023-09-27T00:00:00"/>
  </r>
  <r>
    <x v="26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09-27T00:00:00"/>
  </r>
  <r>
    <x v="26"/>
    <x v="2"/>
    <s v="2023-07-04"/>
    <s v="Prednisone 1 mg, 5 mg et 20 mg, comprimé sécable – [Prednisone]"/>
    <s v=""/>
    <s v="PREDNISONE 1 mg, 5 mg et 20 mg, comprimé sécable"/>
    <x v="2"/>
    <x v="2"/>
    <s v="Prednisone"/>
    <d v="2023-09-27T00:00:00"/>
  </r>
  <r>
    <x v="26"/>
    <x v="2"/>
    <s v="2023-07-03"/>
    <s v="Thérasolv 100 000 U, poudre pour solution injectable/pour perfusion – [urokinase]"/>
    <s v=""/>
    <s v="THERASOLV 100 000 UI, poudre pour solution injectable/pour perfusion"/>
    <x v="7"/>
    <x v="2"/>
    <s v="Urokinase"/>
    <d v="2023-09-27T00:00:00"/>
  </r>
  <r>
    <x v="26"/>
    <x v="2"/>
    <s v="2023-07-03"/>
    <s v="Metalyse 10000 unités, poudre et solvant pour solution injectable – [Ténectéplase]"/>
    <s v=""/>
    <s v="METALYSE 10000 unités, poudre et solvant pour solution injectable"/>
    <x v="7"/>
    <x v="2"/>
    <s v="Ténectéplase"/>
    <d v="2023-09-27T00:00:00"/>
  </r>
  <r>
    <x v="26"/>
    <x v="2"/>
    <s v="2023-06-29"/>
    <s v="Lasilix 10 mg/ml, solution buvable  – [furosémide]"/>
    <s v=""/>
    <s v="LASILIX 10 mg/ml, solution buvable "/>
    <x v="3"/>
    <x v="2"/>
    <s v="Furosémide"/>
    <d v="2023-09-27T00:00:00"/>
  </r>
  <r>
    <x v="26"/>
    <x v="1"/>
    <s v="2023-06-29"/>
    <s v="Prevymis 240 mg, comprimé pelliculé – [létermovir]"/>
    <s v="2023-06-30"/>
    <s v="PREVYMIS 240 mg, comprimé pelliculé"/>
    <x v="0"/>
    <x v="2"/>
    <s v="Létermovir"/>
    <d v="2023-09-27T00:00:00"/>
  </r>
  <r>
    <x v="26"/>
    <x v="1"/>
    <s v="2023-06-28"/>
    <s v="Cotrimoxazole Teva 800 mg/160 mg, comprimé – [Sulfaméthoxazol, triméthoprime]"/>
    <s v="2023-06-30"/>
    <s v="COTRIMOXAZOLE Teva 800 mg/160 mg, comprimé"/>
    <x v="0"/>
    <x v="2"/>
    <s v="Sulfaméthoxazole / Triméthoprime"/>
    <d v="2023-09-27T00:00:00"/>
  </r>
  <r>
    <x v="26"/>
    <x v="2"/>
    <s v="2023-06-27"/>
    <s v="Kytril 1 mg, comprimé pelliculé  – [granisétron (chlorhydrate de)]"/>
    <s v=""/>
    <s v="KYTRIL 1 mg, comprimé pelliculé "/>
    <x v="8"/>
    <x v="2"/>
    <s v="Granisétron (chlorhydrate de)"/>
    <d v="2023-09-27T00:00:00"/>
  </r>
  <r>
    <x v="26"/>
    <x v="1"/>
    <s v="2023-06-27"/>
    <s v="Effortil 5 mg, comprimé – [étiléfrine (chlorhydrate d')]"/>
    <s v="2023-06-27"/>
    <s v="EFFORTIL 5 mg, comprimé"/>
    <x v="3"/>
    <x v="2"/>
    <s v="Etiléfrine (chlorhydrate d')"/>
    <d v="2023-09-27T00:00:00"/>
  </r>
  <r>
    <x v="26"/>
    <x v="2"/>
    <s v="2023-06-27"/>
    <s v="Questran 4 g, poudre orale en sachet – [colestyramine]"/>
    <s v=""/>
    <s v="QUESTRAN 4 g, poudre orale en sachet"/>
    <x v="3"/>
    <x v="2"/>
    <s v="Colestyramine"/>
    <d v="2023-09-27T00:00:00"/>
  </r>
  <r>
    <x v="26"/>
    <x v="0"/>
    <s v="2023-06-27"/>
    <s v="Lamotrigine 200 mg, comprimé dispersible ou à croquer  – [lamotrigine]"/>
    <s v="2023-10-16"/>
    <s v="LAMOTRIGINE 200 mg, comprimé dispersible ou à croquer"/>
    <x v="5"/>
    <x v="2"/>
    <s v="Lamotrigine"/>
    <d v="2023-09-27T00:00:00"/>
  </r>
  <r>
    <x v="26"/>
    <x v="2"/>
    <s v="2023-06-27"/>
    <s v="Lamotrigine 100 mg, comprimé dispersible ou à croquer  – [lamotrigine]"/>
    <s v="2023-08-04"/>
    <s v="LAMOTRIGINE 100 mg, comprimé dispersible ou à croquer"/>
    <x v="5"/>
    <x v="2"/>
    <s v="Lamotrigine"/>
    <d v="2023-09-27T00:00:00"/>
  </r>
  <r>
    <x v="26"/>
    <x v="0"/>
    <s v="2023-06-26"/>
    <s v="Tranxène 20 mg/2 ml, lyophilisat et solution pour usage parentéral  – [clorazépate dipotassique]"/>
    <s v=""/>
    <s v="TRANXENE 20 mg/2 ml, lyophilisat et solution pour usage parentéral"/>
    <x v="5"/>
    <x v="2"/>
    <s v="Clorazépate dipotassique"/>
    <d v="2023-09-27T00:00:00"/>
  </r>
  <r>
    <x v="26"/>
    <x v="3"/>
    <s v="2023-06-23"/>
    <s v="Imogam Rage 150 UI/mL, solution injectable – [Immunoglobuline humaine rabique]"/>
    <s v=""/>
    <s v="IMOGAM Rage 150 UI/mL, solution injectable"/>
    <x v="0"/>
    <x v="2"/>
    <s v="Immunoglobuline humaine rabique"/>
    <d v="2023-09-27T00:00:00"/>
  </r>
  <r>
    <x v="26"/>
    <x v="2"/>
    <s v="2023-06-23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09-27T00:00:00"/>
  </r>
  <r>
    <x v="26"/>
    <x v="2"/>
    <s v="2023-06-23"/>
    <s v="Tenormine 5 mg/10 ml, solution injectable IV en ampoule – [aténolol]"/>
    <s v=""/>
    <s v="TENORMINE 5 mg/10 ml, solution injectable IV en ampoule"/>
    <x v="3"/>
    <x v="2"/>
    <s v="Aténolol"/>
    <d v="2023-09-27T00:00:00"/>
  </r>
  <r>
    <x v="26"/>
    <x v="1"/>
    <s v="2023-06-22"/>
    <s v="Zinnat 125 mg/5 ml enfants et nourrissons, granulés pour suspension buvable en flacons de de 40 ml et de 80 ml – [céfuroxime axétil]"/>
    <s v="2023-06-22"/>
    <s v="ZINNAT 125 mg/5 ml enfants et nourrissons, granulés pour suspension buvable en flacons de de 40 ml et de 80 ml"/>
    <x v="0"/>
    <x v="2"/>
    <s v="Céfuroxime axétil"/>
    <d v="2023-09-27T00:00:00"/>
  </r>
  <r>
    <x v="26"/>
    <x v="1"/>
    <s v="2023-06-20"/>
    <s v="Rovamycine 1,5 millions d'unites internationales, lyophilisat pour usage parentéral – [spiramycine (adipate de)]"/>
    <s v="2023-06-20"/>
    <s v="ROVAMYCINE 1,5 millions d'unites internationales, lyophilisat pour usage parentéral"/>
    <x v="0"/>
    <x v="2"/>
    <s v="Spiramycine (adipate de)"/>
    <d v="2023-09-27T00:00:00"/>
  </r>
  <r>
    <x v="26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09-27T00:00:00"/>
  </r>
  <r>
    <x v="26"/>
    <x v="2"/>
    <s v="2023-06-20"/>
    <s v="Flixotide 125 microgrammes/dose, suspension pour inhalation en flacon pressurisé – [fluticasone (propionate de)]"/>
    <s v=""/>
    <s v="FLIXOTIDE 125 microgrammes/dose, suspension pour inhalation en flacon pressurisé"/>
    <x v="12"/>
    <x v="2"/>
    <s v="Fluticasone (propionate de)"/>
    <d v="2023-09-27T00:00:00"/>
  </r>
  <r>
    <x v="26"/>
    <x v="1"/>
    <s v="2023-06-19"/>
    <s v="Gonapeptyl 3,75 mg, poudre et solvant pour suspension injectable à libération prolongée en seringues pré-remplies – [triptoréline (acétate de)]"/>
    <s v="2023-06-19"/>
    <s v="GONAPEPTYL 3,75 mg, poudre et solvant pour suspension injectable à libération prolongée en seringues pré-remplies"/>
    <x v="6"/>
    <x v="2"/>
    <s v="Triptoréline (acétate de)"/>
    <d v="2023-09-27T00:00:00"/>
  </r>
  <r>
    <x v="26"/>
    <x v="2"/>
    <s v="2023-06-19"/>
    <s v="Pazenir 5 mg/mL, poudre pour dispersion pour perfusion – [nab-paclitaxel]"/>
    <s v=""/>
    <s v="PAZENIR 5 mg/mL, poudre pour dispersion pour perfusion"/>
    <x v="6"/>
    <x v="2"/>
    <s v="Paclitaxel"/>
    <d v="2023-09-27T00:00:00"/>
  </r>
  <r>
    <x v="26"/>
    <x v="1"/>
    <s v="2023-06-16"/>
    <s v="Octréotide Hospira 100 microgrammes/1 ml - 500 microgrammes/1 ml, solution injectable - [Octréotide]"/>
    <s v="2023-06-16"/>
    <s v="OCTRÉOTIDE Hospira 100 microgrammes/1 ml - 500 microgrammes/1 ml, solution injectable"/>
    <x v="2"/>
    <x v="2"/>
    <s v="Octréotide"/>
    <d v="2023-09-27T00:00:00"/>
  </r>
  <r>
    <x v="26"/>
    <x v="1"/>
    <s v="2023-06-16"/>
    <s v="Ultratechnekow FM, 2,15 - 43 GBq, générateur radiopharmaceutique – [sodium (molybdate (VI) [99 Mo] de)]"/>
    <s v="2023-06-16"/>
    <s v="ULTRATECHNEKOW FM, 2,15 - 43 GBq, générateur radiopharmaceutique"/>
    <x v="1"/>
    <x v="2"/>
    <s v="Sodium (molybdate (VI) [99 Mo] de)"/>
    <d v="2023-09-27T00:00:00"/>
  </r>
  <r>
    <x v="26"/>
    <x v="0"/>
    <s v="2023-06-15"/>
    <s v="Xylocaïne 5 mg/ml sans conservateur, solution injectable – [chlorhydrate de lidocaïne]"/>
    <s v=""/>
    <s v="XYLOCAINE 5 mg/ml sans conservateur, solution injectable"/>
    <x v="5"/>
    <x v="2"/>
    <s v="Chlorhydrate de lidocaïne"/>
    <d v="2023-09-27T00:00:00"/>
  </r>
  <r>
    <x v="26"/>
    <x v="1"/>
    <s v="2023-06-15"/>
    <s v="Tekcis 2-50 GBq, générateur radiopharmaceutique – [sodium (molybdate (VI) [99 Mo] de)]"/>
    <s v="2023-06-15"/>
    <s v="TEKCIS 2-50 GBq, générateur radiopharmaceutique"/>
    <x v="1"/>
    <x v="2"/>
    <s v="Sodium (molybdate (VI) [99 Mo] de)"/>
    <d v="2023-09-27T00:00:00"/>
  </r>
  <r>
    <x v="26"/>
    <x v="2"/>
    <s v="2023-06-15"/>
    <s v="Aldara 5% crème – [imiquimod]"/>
    <s v=""/>
    <s v="ALDARA 5% crème"/>
    <x v="13"/>
    <x v="2"/>
    <s v="Imiquimod"/>
    <d v="2023-09-27T00:00:00"/>
  </r>
  <r>
    <x v="26"/>
    <x v="2"/>
    <s v="2023-06-14"/>
    <s v="Espéral 500 mg, comprimé – [disulfirame]"/>
    <s v=""/>
    <s v="ESPERAL 500 mg, comprimé"/>
    <x v="5"/>
    <x v="2"/>
    <s v="Disulfirame"/>
    <d v="2023-09-27T00:00:00"/>
  </r>
  <r>
    <x v="26"/>
    <x v="1"/>
    <s v="2023-06-13"/>
    <s v="Doliprane, formes pédiatriques, hors suppositoires – [paracétamol]"/>
    <s v="2023-05-10"/>
    <s v="DOLIPRANE, formes pédiatriques, hors suppositoires"/>
    <x v="5"/>
    <x v="2"/>
    <s v="Paracétamol"/>
    <d v="2023-09-27T00:00:00"/>
  </r>
  <r>
    <x v="26"/>
    <x v="1"/>
    <s v="2023-06-13"/>
    <s v="Efferalganmed pédiatrique 30 mg/ml, solution buvable en flacons de 90 ml et 150 ml – [paracétamol]"/>
    <s v="2023-05-10"/>
    <s v="EFFERALGANMED pédiatrique 30 mg/ml, solution buvable en flacons de 90 ml et 150 ml"/>
    <x v="5"/>
    <x v="2"/>
    <s v="Paracétamol"/>
    <d v="2023-09-27T00:00:00"/>
  </r>
  <r>
    <x v="26"/>
    <x v="1"/>
    <s v="2023-06-13"/>
    <s v="Paracétamol – formes orales sèches et buvables – [Paracétamol]"/>
    <s v="2023-05-10"/>
    <s v="PARACÉTAMOL – formes orales sèches et buvables"/>
    <x v="5"/>
    <x v="2"/>
    <s v="Paracétamol"/>
    <d v="2023-09-27T00:00:00"/>
  </r>
  <r>
    <x v="26"/>
    <x v="2"/>
    <s v="2023-06-13"/>
    <s v="Paracétamol, formes suppositoires 300 mg, 200 mg, 150 mg, 100 mg et 80 mg – [Paracétamol]"/>
    <s v=""/>
    <s v="PARACÉTAMOL, formes suppositoires 300 mg, 200 mg, 150 mg, 100 mg et 80 mg"/>
    <x v="5"/>
    <x v="2"/>
    <s v="Paracétamol"/>
    <d v="2023-09-27T00:00:00"/>
  </r>
  <r>
    <x v="26"/>
    <x v="2"/>
    <s v="2023-06-13"/>
    <s v="Sorafenib 200 mg, comprimé pelliculé – [sorafénib (tosilate de)]"/>
    <s v=""/>
    <s v="SORAFENIB 200 mg, comprimé pelliculé"/>
    <x v="6"/>
    <x v="2"/>
    <s v="Sorafénib (tosilate de)"/>
    <d v="2023-09-27T00:00:00"/>
  </r>
  <r>
    <x v="26"/>
    <x v="2"/>
    <s v="2023-06-13"/>
    <s v="Tranxene 20 mg, gélule – [Clorazépate dipotassique]"/>
    <s v=""/>
    <s v="TRANXENE 20 mg, gélule"/>
    <x v="5"/>
    <x v="2"/>
    <s v="Clorazépate dipotassique"/>
    <d v="2023-09-27T00:00:00"/>
  </r>
  <r>
    <x v="26"/>
    <x v="1"/>
    <s v="2023-06-13"/>
    <s v="Androcur 50 mg, comprimé sécable – [cyprotérone (acétate de)]"/>
    <s v="2023-06-13"/>
    <s v="ANDROCUR 50 mg, comprimé sécable"/>
    <x v="11"/>
    <x v="2"/>
    <s v="Cyprotérone (acétate de)"/>
    <d v="2023-09-27T00:00:00"/>
  </r>
  <r>
    <x v="26"/>
    <x v="2"/>
    <s v="2023-06-13"/>
    <s v="Roxithromycine Teva 100 mg, comprimé pelliculé – [roxithromycine]"/>
    <s v=""/>
    <s v="ROXITHROMYCINE Teva 100 mg, comprimé pelliculé"/>
    <x v="0"/>
    <x v="2"/>
    <s v="Roxithromycine"/>
    <d v="2023-09-27T00:00:00"/>
  </r>
  <r>
    <x v="26"/>
    <x v="2"/>
    <s v="2023-06-13"/>
    <s v="Zaltrap 25 mg/ml, solution à diluer pour perfusion – [aflibercept (mammifère/hamster/cellules cho)]"/>
    <s v=""/>
    <s v="ZALTRAP 25 mg/ml, solution à diluer pour perfusion"/>
    <x v="4"/>
    <x v="2"/>
    <s v="Aflibercept (mammifère/hamster/cellules cho)"/>
    <d v="2023-09-27T00:00:00"/>
  </r>
  <r>
    <x v="26"/>
    <x v="2"/>
    <s v="2023-06-13"/>
    <s v="Fluorouracile 50 mg/ml, solution à diluer pour perfusion, flacon de 100 ml – [fluorouracil]"/>
    <s v=""/>
    <s v="FLUOROURACILE 50 mg/ml, solution à diluer pour perfusion, flacon de 100 ml"/>
    <x v="6"/>
    <x v="2"/>
    <s v="Fluorouracil"/>
    <d v="2023-09-27T00:00:00"/>
  </r>
  <r>
    <x v="26"/>
    <x v="2"/>
    <s v="2023-06-12"/>
    <s v="Bétadine dermique 10%, solution pour application locale – [Povidone iodée]"/>
    <s v=""/>
    <s v="BETADINE dermique 10%, solution pour application locale"/>
    <x v="13"/>
    <x v="2"/>
    <s v="Povidone iodée"/>
    <d v="2023-09-27T00:00:00"/>
  </r>
  <r>
    <x v="26"/>
    <x v="1"/>
    <s v="2023-06-08"/>
    <s v="Acétate de cyprotérone Arrow 100 mg, comprimé sécable – [Cyprotérone (acétate de)]"/>
    <s v="2023-06-07"/>
    <s v="ACETATE DE CYPROTERONE Arrow 100 mg, comprimé sécable"/>
    <x v="11"/>
    <x v="2"/>
    <s v="Cyprotérone (acétate de)"/>
    <d v="2023-09-27T00:00:00"/>
  </r>
  <r>
    <x v="26"/>
    <x v="1"/>
    <s v="2023-06-07"/>
    <s v="Miostat 100 microgrammes/ml, solution injectable pour voie intra-oculaire – [carbachol]"/>
    <s v="2023-06-07"/>
    <s v="MIOSTAT 100 microgrammes/ml, solution injectable pour voie intra-oculaire"/>
    <x v="4"/>
    <x v="2"/>
    <s v="Carbachol"/>
    <d v="2023-09-27T00:00:00"/>
  </r>
  <r>
    <x v="26"/>
    <x v="2"/>
    <s v="2023-06-06"/>
    <s v="Tofranil 10 mg, comprimé enrobé – [Imipramine]"/>
    <s v=""/>
    <s v="TOFRANIL 10 mg, comprimé enrobé "/>
    <x v="5"/>
    <x v="2"/>
    <s v="Imipramine"/>
    <d v="2023-09-27T00:00:00"/>
  </r>
  <r>
    <x v="26"/>
    <x v="2"/>
    <s v="2023-06-02"/>
    <s v="Gastrografine 370 mg d'iode/mL, solution buvable ou rectale – [amidotrizoate de sodium, méglumine (amidotrizoate de)]"/>
    <s v=""/>
    <s v="GASTROGRAFINE 370 mg d'iode/mL, solution buvable ou rectale"/>
    <x v="1"/>
    <x v="2"/>
    <s v="Amidotrizoate de sodium, méglumine (amidotrizoate de)"/>
    <d v="2023-09-27T00:00:00"/>
  </r>
  <r>
    <x v="26"/>
    <x v="2"/>
    <s v="2023-06-02"/>
    <s v="Micropakine L.P. 1000 mg, granulés à libération prolongée en sachet-dose – [acide valproïque, sodium (valproate de)]"/>
    <s v=""/>
    <s v="MICROPAKINE L.P. 1000 mg, granulés à libération prolongée en sachet-dose"/>
    <x v="5"/>
    <x v="2"/>
    <s v="Acide valproïque, sodium (valproate de)"/>
    <d v="2023-09-27T00:00:00"/>
  </r>
  <r>
    <x v="26"/>
    <x v="2"/>
    <s v="2023-06-02"/>
    <s v="Victoza 6 mg/ml, solution injectable en stylo prérempli – [liraglutide]"/>
    <s v=""/>
    <s v="VICTOZA 6 mg/ml, solution injectable en stylo prérempli"/>
    <x v="8"/>
    <x v="2"/>
    <s v="Liraglutide"/>
    <d v="2023-09-27T00:00:00"/>
  </r>
  <r>
    <x v="26"/>
    <x v="0"/>
    <s v="2023-06-02"/>
    <s v="Sinetrav 40 microgrammes/mL, collyre en solution – [travoprost]"/>
    <s v=""/>
    <s v="SINETRAV 40 microgrammes/mL, collyre en solution"/>
    <x v="4"/>
    <x v="2"/>
    <s v="Travoprost"/>
    <d v="2023-09-27T00:00:00"/>
  </r>
  <r>
    <x v="26"/>
    <x v="2"/>
    <s v="2023-06-02"/>
    <s v="Plaquenil 200 mg, comprimé pelliculé – [hydroxychloroquine (sulfate d')]"/>
    <s v=""/>
    <s v="PLAQUENIL 200 mg, comprimé pelliculé"/>
    <x v="9"/>
    <x v="2"/>
    <s v="Hydroxychloroquine (sulfate d')"/>
    <d v="2023-09-27T00:00:00"/>
  </r>
  <r>
    <x v="26"/>
    <x v="1"/>
    <s v="2023-06-01"/>
    <s v="Penthrox 99,9 %, liquide pour inhalation par vapeur de 3 mL – [méthoxyflurane]"/>
    <s v="2023-06-01"/>
    <s v="PENTHROX 99,9 %, liquide pour inhalation par vapeur de 3 mL"/>
    <x v="5"/>
    <x v="2"/>
    <s v="Méthoxyflurane"/>
    <d v="2023-09-27T00:00:00"/>
  </r>
  <r>
    <x v="26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2"/>
    <s v="Sodium (bicarbonate de)"/>
    <d v="2023-09-27T00:00:00"/>
  </r>
  <r>
    <x v="26"/>
    <x v="1"/>
    <s v="2023-05-31"/>
    <s v="Flixotide 50 microgrammes/dose, suspension pour inhalation en flacon pressurisé – [fluticasone]"/>
    <s v="2023-05-31"/>
    <s v="FLIXOTIDE 50 microgrammes/dose, suspension pour inhalation en flacon pressurisé"/>
    <x v="12"/>
    <x v="2"/>
    <s v="Fluticasone (propionate de)"/>
    <d v="2023-09-27T00:00:00"/>
  </r>
  <r>
    <x v="26"/>
    <x v="2"/>
    <s v="2023-05-30"/>
    <s v="Coagadex 500 UI, poudre et solvant pour solution injectable – [facteur X de coagulation humain]"/>
    <s v=""/>
    <s v="COAGADEX 500 UI, poudre et solvant pour solution injectable"/>
    <x v="7"/>
    <x v="2"/>
    <s v="Facteur X de coagulation humain"/>
    <d v="2023-09-27T00:00:00"/>
  </r>
  <r>
    <x v="26"/>
    <x v="0"/>
    <s v="2023-05-26"/>
    <s v="Dopaceptin 10 mg /ml, solution injectable en cartouche – [apomorphine (chlorhydrate d') hémihydraté]"/>
    <s v=""/>
    <s v="DOPACEPTIN 10 mg /ml, solution injectable en cartouche"/>
    <x v="5"/>
    <x v="2"/>
    <s v="Apomorphine (chlorhydrate d') hémihydraté"/>
    <d v="2023-09-27T00:00:00"/>
  </r>
  <r>
    <x v="26"/>
    <x v="1"/>
    <s v="2023-05-25"/>
    <s v="Tiapridal 100 mg/2 ml, solution injectable – [tiapride (chlorhydrate de)]"/>
    <s v="2023-05-25"/>
    <s v="TIAPRIDAL 100 mg/2 ml, solution injectable"/>
    <x v="5"/>
    <x v="2"/>
    <s v="Tiapride (chlorhydrate de)"/>
    <d v="2023-09-27T00:00:00"/>
  </r>
  <r>
    <x v="26"/>
    <x v="1"/>
    <s v="2023-05-25"/>
    <s v="Rimifon 500 mg/5 ml, solution injectable/pour perfusion – [isoniazide]"/>
    <s v="2023-05-22"/>
    <s v="RIMIFON 500 mg/5 ml, solution injectable/pour perfusion"/>
    <x v="0"/>
    <x v="2"/>
    <s v="Isoniazide"/>
    <d v="2023-09-27T00:00:00"/>
  </r>
  <r>
    <x v="26"/>
    <x v="1"/>
    <s v="2023-05-24"/>
    <s v="Cernevit, poudre pour solution injectable ou pour perfusion – [association de vitamines hydrosolubles et liposolubles]"/>
    <s v="2023-05-24"/>
    <s v="CERNEVIT, poudre pour solution injectable ou pour perfusion"/>
    <x v="7"/>
    <x v="2"/>
    <s v="Association de vitamines hydrosolubles et liposolubles"/>
    <d v="2023-09-27T00:00:00"/>
  </r>
  <r>
    <x v="26"/>
    <x v="2"/>
    <s v="2023-05-24"/>
    <s v="Hydrocortisone Roussel 10 mg, comprimé sécable – [hydrocortisone]"/>
    <s v=""/>
    <s v="HYDROCORTISONE Roussel 10 mg, comprimé sécable"/>
    <x v="2"/>
    <x v="2"/>
    <s v="Hydrocortisone"/>
    <d v="2023-09-27T00:00:00"/>
  </r>
  <r>
    <x v="26"/>
    <x v="1"/>
    <s v="2023-05-24"/>
    <s v="Iodure (131I) de sodium pour thérapie curiumpharma, gélule – [iodure (131I) de sodium]"/>
    <s v="2023-05-24"/>
    <s v="IODURE (131I) de sodium pour thérapie curiumpharma, gélule"/>
    <x v="1"/>
    <x v="2"/>
    <s v="Iodure (131I) de sodium"/>
    <d v="2023-09-27T00:00:00"/>
  </r>
  <r>
    <x v="26"/>
    <x v="0"/>
    <s v="2023-05-24"/>
    <s v="Lyrica 20 mg/ml, solution buvable – [prégabaline]"/>
    <s v=""/>
    <s v="LYRICA 20 mg/ml, solution buvable"/>
    <x v="5"/>
    <x v="2"/>
    <s v="Prégabaline"/>
    <d v="2023-09-27T00:00:00"/>
  </r>
  <r>
    <x v="26"/>
    <x v="1"/>
    <s v="2023-05-24"/>
    <s v="Alfatil LP 500 mg, comprimé pelliculé à libération prolongée – [Céfaclor]"/>
    <s v="2023-05-24"/>
    <s v="ALFATIL LP 500 mg, comprimé pelliculé à libération prolongée"/>
    <x v="0"/>
    <x v="2"/>
    <s v="Céfaclor"/>
    <d v="2023-09-27T00:00:00"/>
  </r>
  <r>
    <x v="26"/>
    <x v="1"/>
    <s v="2023-05-23"/>
    <s v="Umatrope, poudre et solvant pour solution injectable – [Somatropine]"/>
    <s v="2023-05-19"/>
    <s v="UMATROPE, poudre et solvant pour solution injectable"/>
    <x v="2"/>
    <x v="2"/>
    <s v="Somatropine"/>
    <d v="2023-09-27T00:00:00"/>
  </r>
  <r>
    <x v="26"/>
    <x v="1"/>
    <s v="2023-05-23"/>
    <s v="Fraxiparine et Fraxodi Viatris, solution injectable en seringue pré-remplie – [Nadroparine calcique]"/>
    <s v="2023-05-23"/>
    <s v="FRAXIPARINE et Fraxodi Viatris, solution injectable en seringue pré-remplie"/>
    <x v="7"/>
    <x v="2"/>
    <s v="Nadroparine calcique"/>
    <d v="2023-09-27T00:00:00"/>
  </r>
  <r>
    <x v="26"/>
    <x v="1"/>
    <s v="2023-05-23"/>
    <s v="Hydrea 500 mg, gélule – [hydroxycarbamide]"/>
    <s v="2023-05-23"/>
    <s v="HYDREA 500 mg, gélule"/>
    <x v="6"/>
    <x v="2"/>
    <s v="Hydroxycarbamide"/>
    <d v="2023-09-27T00:00:00"/>
  </r>
  <r>
    <x v="26"/>
    <x v="2"/>
    <s v="2023-05-23"/>
    <s v="Mesocaïne 50 mg/5 ml, solution injectable – [lidocaïne]"/>
    <s v=""/>
    <s v="MESOCAINE 50 mg/5 ml, solution injectable"/>
    <x v="5"/>
    <x v="2"/>
    <s v="Lidocaïne"/>
    <d v="2023-09-27T00:00:00"/>
  </r>
  <r>
    <x v="26"/>
    <x v="1"/>
    <s v="2023-05-23"/>
    <s v="Flutiform 125 microgrammes/5 microgrammes par dose, suspension pour inhalation en flacon pressurisé – [fluticasone (propionate de), formotérol (fumarate de) dihydraté]"/>
    <s v="2023-05-23"/>
    <s v="FLUTIFORM 125 microgrammes/5 microgrammes par dose, suspension pour inhalation en flacon pressurisé"/>
    <x v="12"/>
    <x v="2"/>
    <s v="Fluticasone (propionate de), formotérol (fumarate de) dihydraté"/>
    <d v="2023-09-27T00:00:00"/>
  </r>
  <r>
    <x v="26"/>
    <x v="2"/>
    <s v="2023-05-23"/>
    <s v="GlucaGen 1 mg/ml, poudre et solvant pour solution injectable – [Glucagon (chlorhydrate de)]"/>
    <s v=""/>
    <s v="GLUCAGEN 1 mg/ml, poudre et solvant pour solution injectable"/>
    <x v="2"/>
    <x v="2"/>
    <s v="Glucagon"/>
    <d v="2023-09-27T00:00:00"/>
  </r>
  <r>
    <x v="26"/>
    <x v="2"/>
    <s v="2023-05-23"/>
    <s v="GlucaGen Kit 1 mg/ml, poudre et solvant pour solution injectable – [glucagon (chlorhydrate de)]"/>
    <s v=""/>
    <s v="GLUCAGEN Kit 1 mg/ml, poudre et solvant pour solution injectable"/>
    <x v="2"/>
    <x v="2"/>
    <s v="Glucagon"/>
    <d v="2023-09-27T00:00:00"/>
  </r>
  <r>
    <x v="26"/>
    <x v="2"/>
    <s v="2023-05-18"/>
    <s v="Anapen 300 microgrammes et 500 microgrammes /0,3 ml, solution injectable en seringue préremplie – [adrénaline]"/>
    <s v=""/>
    <s v="ANAPEN 300 microgrammes et 500 microgrammes /0,3 ml, solution injectable en seringue préremplie"/>
    <x v="3"/>
    <x v="2"/>
    <s v="Adrénaline"/>
    <d v="2023-09-27T00:00:00"/>
  </r>
  <r>
    <x v="26"/>
    <x v="2"/>
    <s v="2023-05-18"/>
    <s v="Epipen 0,30 mg/0,3 ml, solution injectable en stylo pré-rempli – [adrénaline]"/>
    <s v=""/>
    <s v="EPIPEN 0,30 mg/0,3 ml, solution injectable en stylo pré-rempli"/>
    <x v="3"/>
    <x v="2"/>
    <s v="Adrénaline"/>
    <d v="2023-09-27T00:00:00"/>
  </r>
  <r>
    <x v="26"/>
    <x v="2"/>
    <s v="2023-05-18"/>
    <s v="Jext 300 microgrammes, solution injectable en stylo prérempli – [adrénaline]"/>
    <s v=""/>
    <s v="JEXT 300 microgrammes, solution injectable en stylo prérempli"/>
    <x v="3"/>
    <x v="2"/>
    <s v="Adrénaline"/>
    <d v="2023-09-27T00:00:00"/>
  </r>
  <r>
    <x v="26"/>
    <x v="0"/>
    <s v="2023-05-18"/>
    <s v="Emerade 300 et 500 microgrammes, solution injectable en stylo prérempli – [adrénaline]"/>
    <s v=""/>
    <s v="EMERADE 300 et 500 microgrammes, solution injectable en stylo prérempli"/>
    <x v="3"/>
    <x v="2"/>
    <s v="Adrénaline"/>
    <d v="2023-09-27T00:00:00"/>
  </r>
  <r>
    <x v="26"/>
    <x v="2"/>
    <s v="2023-05-17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09-27T00:00:00"/>
  </r>
  <r>
    <x v="26"/>
    <x v="2"/>
    <s v="2023-05-17"/>
    <s v="Kayexalate, poudre pour suspension orale et rectale – [sodium (polystyrène sulfonate de)]"/>
    <s v=""/>
    <s v="KAYEXALATE, poudre pour suspension orale et rectale"/>
    <x v="1"/>
    <x v="2"/>
    <s v="Sodium (polystyrène sulfonate de)"/>
    <d v="2023-09-27T00:00:00"/>
  </r>
  <r>
    <x v="26"/>
    <x v="0"/>
    <s v="2023-05-17"/>
    <s v="Irinotécan Sun 1,5 mg/ml, solution pour perfusion, poche de 220 mL – [irinotécan (chlorhydrate d') trihydraté]"/>
    <s v=""/>
    <s v="IRINOTECAN Sun 1,5 mg/ml, solution pour perfusion, poche de 220 mL"/>
    <x v="6"/>
    <x v="2"/>
    <s v="Irinotécan (chlorhydrate d') trihydraté"/>
    <d v="2023-09-27T00:00:00"/>
  </r>
  <r>
    <x v="26"/>
    <x v="1"/>
    <s v="2023-05-17"/>
    <s v="Proleukin 18 millions U.I., poudre pour solution injectable (S.C.) – [aldesleukine]"/>
    <s v="2023-05-17"/>
    <s v="PROLEUKIN 18 millions U.I., poudre pour solution injectable"/>
    <x v="6"/>
    <x v="2"/>
    <s v="Aldesleukine"/>
    <d v="2023-09-27T00:00:00"/>
  </r>
  <r>
    <x v="26"/>
    <x v="1"/>
    <s v="2023-05-17"/>
    <s v="Tildiem 25 mg, poudre et solution pour préparation injectable I.V. – [diltiazem (chlorhydrate de)]"/>
    <s v="2023-05-16"/>
    <s v="TILDIEM 25 mg, poudre et solution pour préparation injectable I.V."/>
    <x v="3"/>
    <x v="2"/>
    <s v="Diltiazem (chlorhydrate de)"/>
    <d v="2023-09-27T00:00:00"/>
  </r>
  <r>
    <x v="26"/>
    <x v="1"/>
    <s v="2023-05-16"/>
    <s v="Sivextro 200 mg, comprimé pelliculé – [tédizolid (phosphate de)]"/>
    <s v="2023-05-16"/>
    <s v="SIVEXTRO 200 mg, comprimé pelliculé"/>
    <x v="0"/>
    <x v="2"/>
    <s v="Tédizolid (phosphate de)"/>
    <d v="2023-09-27T00:00:00"/>
  </r>
  <r>
    <x v="26"/>
    <x v="0"/>
    <s v="2023-05-16"/>
    <s v="Hycamtin 0.25 mg et 1 mg,  gélule – [topotécane (chlorhydrate de)]"/>
    <s v=""/>
    <s v="HYCAMTIN 0.25 mg et 1 mg,  gélule"/>
    <x v="6"/>
    <x v="2"/>
    <s v="Topotécane (chlorhydrate de)"/>
    <d v="2023-09-27T00:00:00"/>
  </r>
  <r>
    <x v="26"/>
    <x v="1"/>
    <s v="2023-05-15"/>
    <s v="Infracyanine 25 mg/10 ml, poudre et solvant pour solution injectable – [vert d'indocyanine monopic]"/>
    <s v="2023-04-01"/>
    <s v="INFRACYANINE 25 mg/10 ml, poudre et solvant pour solution injectable"/>
    <x v="1"/>
    <x v="2"/>
    <s v="Indocyanine verte"/>
    <d v="2023-09-27T00:00:00"/>
  </r>
  <r>
    <x v="26"/>
    <x v="1"/>
    <s v="2023-05-15"/>
    <s v="Tasigna 50 mg, gélule – [nilotinib]"/>
    <s v="2023-05-15"/>
    <s v="TASIGNA 50 mg, gélule"/>
    <x v="6"/>
    <x v="2"/>
    <s v="Nilotinib"/>
    <d v="2023-09-27T00:00:00"/>
  </r>
  <r>
    <x v="26"/>
    <x v="1"/>
    <s v="2023-05-15"/>
    <s v="Lasilix 20 mg/2 ml, solution injectable en ampoule – [Furosémide]"/>
    <s v="2023-05-15"/>
    <s v="LASILIX 20 mg/2 ml, solution injectable en ampoule"/>
    <x v="3"/>
    <x v="2"/>
    <s v="Furosémide"/>
    <d v="2023-09-27T00:00:00"/>
  </r>
  <r>
    <x v="26"/>
    <x v="2"/>
    <s v="2023-05-15"/>
    <s v="Actilyse 10, 20, 50 mg , poudre pour solution injectable et perfusion – [altéplase]"/>
    <s v=""/>
    <s v="ACTILYSE 10, 20, 50 mg , poudre pour solution injectable et perfusion"/>
    <x v="7"/>
    <x v="2"/>
    <s v="Altéplase"/>
    <d v="2023-09-27T00:00:00"/>
  </r>
  <r>
    <x v="26"/>
    <x v="1"/>
    <s v="2023-05-12"/>
    <s v="Laroxyl 40 mg/ml, solution buvable  – [amitriptyline (chlorhydrate d')]"/>
    <s v="2023-05-15"/>
    <s v="LAROXYL 40 mg/ml, solution buvable"/>
    <x v="5"/>
    <x v="2"/>
    <s v="Amitriptyline (chlorhydrate d')"/>
    <d v="2023-09-27T00:00:00"/>
  </r>
  <r>
    <x v="26"/>
    <x v="2"/>
    <s v="2023-05-11"/>
    <s v="Nulojix 250 mg, poudre pour solution à diluer pour perfusion – [bélatacept]"/>
    <s v=""/>
    <s v="NULOJIX 250 mg, poudre pour solution à diluer pour perfusion"/>
    <x v="6"/>
    <x v="2"/>
    <s v="Bélatacept"/>
    <d v="2023-09-27T00:00:00"/>
  </r>
  <r>
    <x v="26"/>
    <x v="1"/>
    <s v="2023-05-10"/>
    <s v="Tracutil, solution à diluer pour perfusion – [Mélange d’oligo-éléments]"/>
    <s v="2023-04-28"/>
    <s v="TRACUTIL, solution à diluer pour perfusion"/>
    <x v="7"/>
    <x v="2"/>
    <s v="Solutions électrolytiques"/>
    <d v="2023-09-27T00:00:00"/>
  </r>
  <r>
    <x v="26"/>
    <x v="2"/>
    <s v="2023-05-05"/>
    <s v="Rovalcyte 50 mg/ml, poudre pour solution buvable – [valganciclovir]"/>
    <s v=""/>
    <s v="ROVALCYTE 50 mg/ml, poudre pour solution buvable"/>
    <x v="0"/>
    <x v="2"/>
    <s v="Valganciclovir"/>
    <d v="2023-09-27T00:00:00"/>
  </r>
  <r>
    <x v="26"/>
    <x v="2"/>
    <s v="2023-05-04"/>
    <s v="Secnol 2 g, granulés en sachet-dose – [secnidazole]"/>
    <s v=""/>
    <s v="SECNOL 2 g, granulés en sachet-dose"/>
    <x v="0"/>
    <x v="2"/>
    <s v="Secnidazole"/>
    <d v="2023-09-27T00:00:00"/>
  </r>
  <r>
    <x v="26"/>
    <x v="1"/>
    <s v="2023-05-04"/>
    <s v="Exforge HCT tout dosage, comprimé pelliculé – [Bésilate d’amlodipine, hydrochlorothiazide, valsartan]"/>
    <s v="2023-05-04"/>
    <s v="EXFORGE HCT tout dosage, comprimé pelliculé"/>
    <x v="3"/>
    <x v="2"/>
    <s v="Bésilate d’amlodipine / Hydrochlorothiazide / Valsartan"/>
    <d v="2023-09-27T00:00:00"/>
  </r>
  <r>
    <x v="26"/>
    <x v="1"/>
    <s v="2023-05-04"/>
    <s v="Ydralbum 200 g/L, solution pour perfusion – [albumine humaine]"/>
    <s v="2023-05-04"/>
    <s v="YDRALBUM 200 g/L, solution pour perfusion"/>
    <x v="7"/>
    <x v="2"/>
    <s v="Albumine humaine"/>
    <d v="2023-09-27T00:00:00"/>
  </r>
  <r>
    <x v="26"/>
    <x v="2"/>
    <s v="2023-05-03"/>
    <s v="Monoprost 50 microgrammes/ml, collyre en solution en récipient unidose – [Latanoprost]"/>
    <s v=""/>
    <s v="MONOPROST 50 microgrammes/ml, collyre en solution en récipient unidose"/>
    <x v="4"/>
    <x v="2"/>
    <s v="Latanoprost"/>
    <d v="2023-09-27T00:00:00"/>
  </r>
  <r>
    <x v="26"/>
    <x v="0"/>
    <s v="2023-05-02"/>
    <s v="Arsenic Trioxide Accord 1 mg /ml, solution à diluer pour perfusion – [trioxyde d'arsenic]"/>
    <s v=""/>
    <s v="ARSENIC Trioxide Accord 1 mg /ml, solution à diluer pour perfusion"/>
    <x v="6"/>
    <x v="2"/>
    <s v="Trioxyde d'arsenic"/>
    <d v="2023-09-27T00:00:00"/>
  </r>
  <r>
    <x v="26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09-27T00:00:00"/>
  </r>
  <r>
    <x v="26"/>
    <x v="1"/>
    <s v="2023-04-27"/>
    <s v="MisoOne 400 microgrammes, comprimé sécable (1 comprimé) – [misoprostol]"/>
    <s v="2023-04-27"/>
    <s v="MISOONE 400 microgrammes, comprimé sécable "/>
    <x v="8"/>
    <x v="2"/>
    <s v="Misoprostol"/>
    <d v="2023-09-27T00:00:00"/>
  </r>
  <r>
    <x v="26"/>
    <x v="1"/>
    <s v="2023-04-27"/>
    <s v="Lasilix Special 500 mg, comprimé sécable – [furosémide]"/>
    <s v="2023-04-26"/>
    <s v="LASILIX Special 500 mg, comprimé sécable"/>
    <x v="3"/>
    <x v="2"/>
    <s v="Furosémide"/>
    <d v="2023-09-27T00:00:00"/>
  </r>
  <r>
    <x v="26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09-27T00:00:00"/>
  </r>
  <r>
    <x v="26"/>
    <x v="1"/>
    <s v="2023-04-19"/>
    <s v="Fiasp PumpCart 100 unités/ml, solution injectable en cartouche – [insuline asparte]"/>
    <s v="2023-04-19"/>
    <s v="FIASP PumpCart 100 unités/ml, solution injectable en cartouche"/>
    <x v="8"/>
    <x v="2"/>
    <s v="Insuline (Aspartate)"/>
    <d v="2023-09-27T00:00:00"/>
  </r>
  <r>
    <x v="26"/>
    <x v="1"/>
    <s v="2023-04-19"/>
    <s v="Parlodel 2,5 mg, comprimé sécable – [bromocriptine (mésilate de)]"/>
    <s v="2023-04-19"/>
    <s v="PARLODEL 2,5 mg, comprimé sécable"/>
    <x v="5"/>
    <x v="2"/>
    <s v="Bromocriptine (mésilate de)"/>
    <d v="2023-09-27T00:00:00"/>
  </r>
  <r>
    <x v="26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09-27T00:00:00"/>
  </r>
  <r>
    <x v="26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09-27T00:00:00"/>
  </r>
  <r>
    <x v="26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09-27T00:00:00"/>
  </r>
  <r>
    <x v="26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09-27T00:00:00"/>
  </r>
  <r>
    <x v="26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09-27T00:00:00"/>
  </r>
  <r>
    <x v="26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09-27T00:00:00"/>
  </r>
  <r>
    <x v="26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09-27T00:00:00"/>
  </r>
  <r>
    <x v="26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09-27T00:00:00"/>
  </r>
  <r>
    <x v="26"/>
    <x v="0"/>
    <s v="2023-04-03"/>
    <s v="Tofranil 25 mg, comprimé enrobé – [Imipramine]"/>
    <s v=""/>
    <s v="TOFRANIL 25 mg, comprimé enrobé "/>
    <x v="5"/>
    <x v="2"/>
    <s v="Imipramine"/>
    <d v="2023-09-27T00:00:00"/>
  </r>
  <r>
    <x v="26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09-27T00:00:00"/>
  </r>
  <r>
    <x v="26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09-27T00:00:00"/>
  </r>
  <r>
    <x v="26"/>
    <x v="1"/>
    <s v="2023-03-28"/>
    <s v="Quinimax 125 mg/1 ml et 250 mg/2 ml, solution injectable – [Quinine – quinidine – cinchonine – cinchonidine]"/>
    <s v="2023-03-28"/>
    <s v="QUINIMAX 125 mg/1 ml et 250 mg/2 ml, solution injectable"/>
    <x v="3"/>
    <x v="2"/>
    <s v="Quinine – quinidine – cinchonine – cinchonidine"/>
    <d v="2023-09-27T00:00:00"/>
  </r>
  <r>
    <x v="26"/>
    <x v="1"/>
    <s v="2023-03-28"/>
    <s v="Caelyx Pegylated Liposomal 2 mg/ml, solution à diluer pour perfusion - Flacon 25ml – [Doxorubicine]"/>
    <s v="2023-03-28"/>
    <s v="CAELYX Pegylated Liposomal 2 mg/ml, solution à diluer pour perfusion - Flacon 25ml"/>
    <x v="6"/>
    <x v="2"/>
    <s v="Doxorubicine"/>
    <d v="2023-09-27T00:00:00"/>
  </r>
  <r>
    <x v="26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09-27T00:00:00"/>
  </r>
  <r>
    <x v="26"/>
    <x v="2"/>
    <s v="2023-03-24"/>
    <s v="Krenosin 6 mg/2 ml, solution injectable – [adénosine]"/>
    <s v=""/>
    <s v="KRENOSIN 6 mg/2 ml, solution injectable"/>
    <x v="3"/>
    <x v="2"/>
    <s v="Adénosine"/>
    <d v="2023-09-27T00:00:00"/>
  </r>
  <r>
    <x v="26"/>
    <x v="2"/>
    <s v="2023-03-24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09-27T00:00:00"/>
  </r>
  <r>
    <x v="26"/>
    <x v="1"/>
    <s v="2023-03-24"/>
    <s v="Rifadine 2 %, suspension buvable – [rifampicine sodique]"/>
    <s v="2023-03-24"/>
    <s v="RIFADINE 2 %, suspension buvable"/>
    <x v="0"/>
    <x v="2"/>
    <s v="Rifampicine sodique"/>
    <d v="2023-09-27T00:00:00"/>
  </r>
  <r>
    <x v="26"/>
    <x v="1"/>
    <s v="2023-03-24"/>
    <s v="Rifadine 300 mg, gélule, boite de 8 – [Rifampicine]"/>
    <s v="2023-03-24"/>
    <s v="RIFADINE 300 mg, gélule, boite de 8"/>
    <x v="0"/>
    <x v="2"/>
    <s v="Rifampicine sodique"/>
    <d v="2023-09-27T00:00:00"/>
  </r>
  <r>
    <x v="26"/>
    <x v="1"/>
    <s v="2023-03-23"/>
    <s v="Dexaméthasone Viatris 4 mg/1 ml-20 mg/5 ml, solution injectable en ampoule – [dexaméthasone (phosphate sodique de)]"/>
    <s v="2023-03-23"/>
    <s v="DEXAMÉTHASONE Viatris 4 mg/1 ml-20 mg/5 ml, solution injectable en ampoule"/>
    <x v="2"/>
    <x v="2"/>
    <s v="Dexaméthasone (phosphate sodique de)"/>
    <d v="2023-09-27T00:00:00"/>
  </r>
  <r>
    <x v="26"/>
    <x v="1"/>
    <s v="2023-03-23"/>
    <s v="RoActemra 162 mg, solution injectable en stylo prérempli – [Tocilizumab]"/>
    <s v="2023-03-23"/>
    <s v="ROACTEMRA 162 mg, solution injectable en stylo prérempli"/>
    <x v="6"/>
    <x v="2"/>
    <s v="Tocilizumab"/>
    <d v="2023-09-27T00:00:00"/>
  </r>
  <r>
    <x v="26"/>
    <x v="1"/>
    <s v="2023-03-21"/>
    <s v="Lonoten 5 mg et 10 mg, comprimé sécable – [Minoxidil]"/>
    <s v="2023-03-21"/>
    <s v="LONOTEN 5 mg et 10 mg, comprimé sécable"/>
    <x v="3"/>
    <x v="2"/>
    <s v="Minoxidil"/>
    <d v="2023-09-27T00:00:00"/>
  </r>
  <r>
    <x v="26"/>
    <x v="1"/>
    <s v="2023-03-21"/>
    <s v="Gardenal 40 mg/2 ml, poudre et solvant pour solution injectable – [phénobarbital sodique]"/>
    <s v="2023-03-21"/>
    <s v="GARDENAL 40 mg/2 ml, poudre et solvant pour solution injectable"/>
    <x v="5"/>
    <x v="2"/>
    <s v="Phénobarbital sodique"/>
    <d v="2023-09-27T00:00:00"/>
  </r>
  <r>
    <x v="26"/>
    <x v="1"/>
    <s v="2023-03-20"/>
    <s v="Thyrogen 0,9 mg, poudre pour solution injectable – [thyrotropine alfa]"/>
    <s v="2023-03-20"/>
    <s v="THYROGEN 0,9 mg, poudre pour solution injectable"/>
    <x v="2"/>
    <x v="2"/>
    <s v="Thyrotropine alfa"/>
    <d v="2023-09-27T00:00:00"/>
  </r>
  <r>
    <x v="26"/>
    <x v="1"/>
    <s v="2023-03-20"/>
    <s v="Trasylol 500 000 UIK/50 mL, solution injectable – [aprotinine]"/>
    <s v="2023-03-20"/>
    <s v="TRASYLOL 500 000 UIK/50 mL, solution injectable"/>
    <x v="7"/>
    <x v="2"/>
    <s v="Aprotinine"/>
    <d v="2023-09-27T00:00:00"/>
  </r>
  <r>
    <x v="26"/>
    <x v="1"/>
    <s v="2023-03-17"/>
    <s v="Flixotide Diskus 100 µg/dose, poudre pour inhalation en récipient unidose – [propionate de fluticasone]"/>
    <s v="2023-03-17"/>
    <s v="FLIXOTIDE Diskus 100 µg/dose, poudre pour inhalation en récipient unidose"/>
    <x v="12"/>
    <x v="2"/>
    <s v="Fluticasone (propionate de)"/>
    <d v="2023-09-27T00:00:00"/>
  </r>
  <r>
    <x v="26"/>
    <x v="1"/>
    <s v="2023-03-17"/>
    <s v="Zeclar 0,5 g, poudre pour solution à diluer pour perfusion – [clarithromycine]"/>
    <s v="2023-03-17"/>
    <s v="ZECLAR 0,5 g, poudre pour solution à diluer pour perfusion"/>
    <x v="0"/>
    <x v="2"/>
    <s v="Clarithromycine"/>
    <d v="2023-09-27T00:00:00"/>
  </r>
  <r>
    <x v="26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09-27T00:00:00"/>
  </r>
  <r>
    <x v="26"/>
    <x v="1"/>
    <s v="2023-03-15"/>
    <s v="Emend 125 mg, poudre pour suspension buvable – [Aprépitant]"/>
    <s v="2023-03-15"/>
    <s v="EMEND 125 mg"/>
    <x v="8"/>
    <x v="2"/>
    <s v="Aprépitant"/>
    <d v="2023-09-27T00:00:00"/>
  </r>
  <r>
    <x v="26"/>
    <x v="1"/>
    <s v="2023-03-10"/>
    <s v="Kardegic 75 mg, poudre pour solution buvable en sachet-dose – [DL-lysine (acétylsalicylate de)]"/>
    <s v="2023-03-10"/>
    <s v="KARDEGIC 75 mg, poudre pour solution buvable en sachet-dose"/>
    <x v="5"/>
    <x v="2"/>
    <s v="DL-lysine (acétylsalicylate de)"/>
    <d v="2023-09-27T00:00:00"/>
  </r>
  <r>
    <x v="26"/>
    <x v="2"/>
    <s v="2023-03-10"/>
    <s v="Sifrol 0,26 mg, comprimé à libération prolongée – [pramipexole]"/>
    <s v=""/>
    <s v="SIFROL 0,26 mg, comprimé à libération prolongée"/>
    <x v="5"/>
    <x v="2"/>
    <s v="Pramipexole"/>
    <d v="2023-09-27T00:00:00"/>
  </r>
  <r>
    <x v="26"/>
    <x v="1"/>
    <s v="2023-03-09"/>
    <s v="Emend 125 mg, gélule – [aprépitant]"/>
    <s v="2023-03-09"/>
    <s v="EMEND 125 mg"/>
    <x v="8"/>
    <x v="2"/>
    <s v="Aprépitant"/>
    <d v="2023-09-27T00:00:00"/>
  </r>
  <r>
    <x v="26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09-27T00:00:00"/>
  </r>
  <r>
    <x v="26"/>
    <x v="2"/>
    <s v="2023-03-09"/>
    <s v="Baqsimi 3 mg, poudre nasale en récipient unidose – [Glucagon]"/>
    <s v=""/>
    <s v="BAQSIMI 3 mg, poudre nasale en récipient unidose"/>
    <x v="2"/>
    <x v="2"/>
    <s v="Glucagon"/>
    <d v="2023-09-27T00:00:00"/>
  </r>
  <r>
    <x v="26"/>
    <x v="1"/>
    <s v="2023-03-09"/>
    <s v="Quinimax 500 mg, comprimé pelliculé sécable – [quinine – cinchonine – cinchonidine – quinidine]"/>
    <s v="2023-03-09"/>
    <s v="QUINIMAX 500 mg, comprimé pelliculé sécable"/>
    <x v="9"/>
    <x v="2"/>
    <s v="Quinine / quinidine / cinchonine / cinchonidine"/>
    <d v="2023-09-27T00:00:00"/>
  </r>
  <r>
    <x v="26"/>
    <x v="1"/>
    <s v="2023-03-08"/>
    <s v="Valium 1 pour cent, solution buvable en gouttes – [Diazepam]"/>
    <s v="2023-03-08"/>
    <s v="VALIUM 1 pour cent, solution buvable en gouttes"/>
    <x v="5"/>
    <x v="2"/>
    <s v="Diazepam"/>
    <d v="2023-09-27T00:00:00"/>
  </r>
  <r>
    <x v="26"/>
    <x v="1"/>
    <s v="2023-03-07"/>
    <s v="RoActemra 162 mg, solution injectable en seringue préremplie – [Tocilizumab]"/>
    <s v="2023-03-07"/>
    <s v="ROACTEMRA 162 mg, solution injectable en seringue préremplie"/>
    <x v="6"/>
    <x v="2"/>
    <s v="Tocilizumab"/>
    <d v="2023-09-27T00:00:00"/>
  </r>
  <r>
    <x v="26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09-27T00:00:00"/>
  </r>
  <r>
    <x v="26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09-27T00:00:00"/>
  </r>
  <r>
    <x v="26"/>
    <x v="1"/>
    <s v="2023-03-03"/>
    <s v="Recarbrio 500 mg/500 mg/250 mg, poudre pour solution pour perfusion – [cilastatine sodique, imipénem monohydraté, rélébactam monohydraté]"/>
    <s v="2023-03-03"/>
    <s v="RECARBRIO 500 mg/500 mg/250 mg, poudre pour solution pour perfusion"/>
    <x v="0"/>
    <x v="2"/>
    <s v="Cilastatine sodique, imipénem monohydraté, rélébactam monohydraté"/>
    <d v="2023-09-27T00:00:00"/>
  </r>
  <r>
    <x v="26"/>
    <x v="0"/>
    <s v="2023-03-02"/>
    <s v="Tadalafil Quiver 20 mg, comprimé pelliculé – [tadalafil]"/>
    <s v=""/>
    <s v="TADALAFIL Quiver 20 mg, comprimé pelliculé"/>
    <x v="11"/>
    <x v="2"/>
    <s v="Tadalafil"/>
    <d v="2023-09-27T00:00:00"/>
  </r>
  <r>
    <x v="26"/>
    <x v="2"/>
    <s v="2023-02-20"/>
    <s v="Abraxane 5 mg/ml, poudre pour suspension injectable pour perfusion – [nab-paclitaxel]"/>
    <s v=""/>
    <s v="ABRAXANE 5 mg/ml, poudre pour dispersion pour perfusion"/>
    <x v="6"/>
    <x v="2"/>
    <s v="Paclitaxel"/>
    <d v="2023-09-27T00:00:00"/>
  </r>
  <r>
    <x v="26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09-27T00:00:00"/>
  </r>
  <r>
    <x v="26"/>
    <x v="1"/>
    <s v="2023-02-17"/>
    <s v="Cardioxane 500 mg, poudre pour solution pour perfusion – [dexrazoxane]"/>
    <s v="2023-02-17"/>
    <s v="CARDIOXANE 500 mg, poudre pour solution pour perfusion"/>
    <x v="1"/>
    <x v="2"/>
    <s v="Dexrazoxane"/>
    <d v="2023-09-27T00:00:00"/>
  </r>
  <r>
    <x v="26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09-27T00:00:00"/>
  </r>
  <r>
    <x v="26"/>
    <x v="0"/>
    <s v="2023-02-14"/>
    <s v="Actilyse 2 mg, poudre pour solution injectable et perfusion – [altéplase]"/>
    <s v=""/>
    <s v="ACTILYSE 2 mg, poudre pour solution injectable et perfusion"/>
    <x v="7"/>
    <x v="2"/>
    <s v="Altéplase"/>
    <d v="2023-09-27T00:00:00"/>
  </r>
  <r>
    <x v="26"/>
    <x v="1"/>
    <s v="2023-02-09"/>
    <s v="Proglicem 100 mg, gélule  – [Diazoxide]"/>
    <s v="2023-02-08"/>
    <s v="PROGLICEM 100 mg, gélule "/>
    <x v="3"/>
    <x v="2"/>
    <s v="Diazoxide"/>
    <d v="2023-09-27T00:00:00"/>
  </r>
  <r>
    <x v="26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09-27T00:00:00"/>
  </r>
  <r>
    <x v="26"/>
    <x v="2"/>
    <s v="2023-02-07"/>
    <s v="Visudyne 15 mg, poudre pour solution pour perfusion -[Vertéporfine ]"/>
    <s v=""/>
    <s v="VISUDYNE 15 mg  poudre pour solution pour perfusion"/>
    <x v="4"/>
    <x v="2"/>
    <s v="Vertéporfine "/>
    <d v="2023-09-27T00:00:00"/>
  </r>
  <r>
    <x v="26"/>
    <x v="2"/>
    <s v="2023-02-01"/>
    <s v="Montélukast comprimé 5 mg et 10 mg – [montélukast sodique]"/>
    <s v=""/>
    <s v="MONTELUKAST comprimé 5 mg et 10 mg"/>
    <x v="12"/>
    <x v="2"/>
    <s v="Montélukast sodique"/>
    <d v="2023-09-27T00:00:00"/>
  </r>
  <r>
    <x v="26"/>
    <x v="1"/>
    <s v="2023-01-31"/>
    <s v="Osteocis 3 mg, trousse pour préparation radiopharmaceutique – [oxidronate de sodium]"/>
    <s v="2023-01-31"/>
    <s v="OSTEOCIS 3 mg, trousse pour préparation radiopharmaceutique"/>
    <x v="10"/>
    <x v="2"/>
    <s v="Oxidronate de sodium"/>
    <d v="2023-09-27T00:00:00"/>
  </r>
  <r>
    <x v="26"/>
    <x v="2"/>
    <s v="2023-01-31"/>
    <s v="Concerta LP, comprimé à libération prolongée – [méthylphénidate (chlorhydrate de)]"/>
    <s v=""/>
    <s v="CONCERTA LP, comprimé à libération prolongée"/>
    <x v="5"/>
    <x v="2"/>
    <s v="Méthylphénidate (chlorhydrate de)"/>
    <d v="2023-09-27T00:00:00"/>
  </r>
  <r>
    <x v="26"/>
    <x v="1"/>
    <s v="2023-01-27"/>
    <s v="Xylocaïne 5 pour cent à la naphazoline, solution pour application muqueuse (1 flacon de 24 ml) – [nitrate de naphazoline - chlorhydrate de lidocaïne]"/>
    <s v="2023-01-27"/>
    <s v="XYLOCAINE 5 pour cent à la naphazoline, solution pour application muqueuse (1 flacon de 24 ml)"/>
    <x v="4"/>
    <x v="2"/>
    <s v="Nitrate de naphazoline - chlorhydrate de lidocaïne"/>
    <d v="2023-09-27T00:00:00"/>
  </r>
  <r>
    <x v="26"/>
    <x v="2"/>
    <s v="2023-01-27"/>
    <s v="Cefuroxime-Zinnat forme comprimé, tous dosages – [Cefuroxime]"/>
    <s v=""/>
    <s v="CEFUROXIME-ZINNAT forme comprimé, tous dosages"/>
    <x v="0"/>
    <x v="2"/>
    <s v="Cefuroxime"/>
    <d v="2023-09-27T00:00:00"/>
  </r>
  <r>
    <x v="26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09-27T00:00:00"/>
  </r>
  <r>
    <x v="26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09-27T00:00:00"/>
  </r>
  <r>
    <x v="26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09-27T00:00:00"/>
  </r>
  <r>
    <x v="26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09-27T00:00:00"/>
  </r>
  <r>
    <x v="26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09-27T00:00:00"/>
  </r>
  <r>
    <x v="26"/>
    <x v="2"/>
    <s v="2023-01-19"/>
    <s v="Cefpodoxime - Orelox toutes formes orales  – [Cefpodoxime]"/>
    <s v=""/>
    <s v="CEFPODOXIME - Orelox toutes formes orales "/>
    <x v="0"/>
    <x v="2"/>
    <s v="Cefpodoxime"/>
    <d v="2023-09-27T00:00:00"/>
  </r>
  <r>
    <x v="26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09-27T00:00:00"/>
  </r>
  <r>
    <x v="26"/>
    <x v="0"/>
    <s v="2023-01-17"/>
    <s v="B.A.L., solution injectable I.M. – [butacaïne - dimercaprol]"/>
    <s v=""/>
    <s v="B.A.L., solution injectable I.M."/>
    <x v="5"/>
    <x v="2"/>
    <s v="Butacaïne / dimercaprol"/>
    <d v="2023-09-27T00:00:00"/>
  </r>
  <r>
    <x v="26"/>
    <x v="2"/>
    <s v="2023-01-17"/>
    <s v="Velbe 10 mg, poudre pour solution injectable I.V. – [vinblastine]"/>
    <s v=""/>
    <s v="VELBE 10 mg, poudre pour solution injectable I.V."/>
    <x v="6"/>
    <x v="2"/>
    <s v="Vinblastine (sulfate de)"/>
    <d v="2023-09-27T00:00:00"/>
  </r>
  <r>
    <x v="26"/>
    <x v="1"/>
    <s v="2023-01-16"/>
    <s v="Simponi 100 mg, solution injectable en stylo pré-rempli/ en seringue préremplie  – [Golimumab]"/>
    <s v="2023-01-16"/>
    <s v="SIMPONI 100 mg, solution injectable en stylo pré-rempli/ en seringue préremplie "/>
    <x v="6"/>
    <x v="2"/>
    <s v="Golimumab"/>
    <d v="2023-09-27T00:00:00"/>
  </r>
  <r>
    <x v="26"/>
    <x v="2"/>
    <s v="2023-01-10"/>
    <s v="Cerubidine 20 mg, poudre pour solution pour perfusion – [daunorubicine]"/>
    <s v=""/>
    <s v="CERUBIDINE 20 mg, poudre pour solution pour perfusion"/>
    <x v="6"/>
    <x v="2"/>
    <s v="Daunorubicine"/>
    <d v="2023-09-27T00:00:00"/>
  </r>
  <r>
    <x v="26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09-27T00:00:00"/>
  </r>
  <r>
    <x v="26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09-27T00:00:00"/>
  </r>
  <r>
    <x v="26"/>
    <x v="2"/>
    <s v="2023-01-04"/>
    <s v="Nitrendipine Viatris 10 mg, comprimé – [Nitrendipine]"/>
    <s v=""/>
    <s v="NITRENDIPINE Viatris 10 mg, comprimé"/>
    <x v="3"/>
    <x v="2"/>
    <s v="Nitrendipine"/>
    <d v="2023-09-27T00:00:00"/>
  </r>
  <r>
    <x v="26"/>
    <x v="0"/>
    <s v="2022-12-23"/>
    <s v="Dilantin 250 mg/5 ml, solution injectable – [phénytoïne]"/>
    <s v=""/>
    <s v="DILANTIN 250 mg/5 ml, solution injectable"/>
    <x v="5"/>
    <x v="2"/>
    <s v="Phénytoïne"/>
    <d v="2023-09-27T00:00:00"/>
  </r>
  <r>
    <x v="26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09-27T00:00:00"/>
  </r>
  <r>
    <x v="26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09-27T00:00:00"/>
  </r>
  <r>
    <x v="26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09-27T00:00:00"/>
  </r>
  <r>
    <x v="26"/>
    <x v="2"/>
    <s v="2022-12-16"/>
    <s v="Rifadine 300 mg, gélule, boite de 30 - [Rifampicine]"/>
    <s v=""/>
    <s v="RIFADINE 300 mg, gélule, boite de 30"/>
    <x v="0"/>
    <x v="2"/>
    <s v="Rifampicine sodique"/>
    <d v="2023-09-27T00:00:00"/>
  </r>
  <r>
    <x v="26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09-27T00:00:00"/>
  </r>
  <r>
    <x v="26"/>
    <x v="2"/>
    <s v="2022-12-08"/>
    <s v="Vialebex 40 mg/mL, solution pour perfusion ; Vialebex 200 g/L, solution pour perfusion – [Albumine humaine]"/>
    <s v=""/>
    <s v="VIALEBEX 40 mg/mL, solution pour perfusion ; Vialebex 200 g/L, solution pour perfusion"/>
    <x v="7"/>
    <x v="2"/>
    <s v="Albumine humaine"/>
    <d v="2023-09-27T00:00:00"/>
  </r>
  <r>
    <x v="26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09-27T00:00:00"/>
  </r>
  <r>
    <x v="26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09-27T00:00:00"/>
  </r>
  <r>
    <x v="26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09-27T00:00:00"/>
  </r>
  <r>
    <x v="26"/>
    <x v="2"/>
    <s v="2022-11-18"/>
    <s v="Zykadia 150 mg, gélule – [céritinib]"/>
    <s v=""/>
    <s v="ZYKADIA 150 mg, gélule"/>
    <x v="6"/>
    <x v="2"/>
    <s v="Céritinib"/>
    <d v="2023-09-27T00:00:00"/>
  </r>
  <r>
    <x v="26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09-27T00:00:00"/>
  </r>
  <r>
    <x v="26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09-27T00:00:00"/>
  </r>
  <r>
    <x v="26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09-27T00:00:00"/>
  </r>
  <r>
    <x v="26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09-27T00:00:00"/>
  </r>
  <r>
    <x v="26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09-27T00:00:00"/>
  </r>
  <r>
    <x v="26"/>
    <x v="0"/>
    <s v="2022-10-20"/>
    <s v="Zophren 4 mg/5 ml, sirop – [Ondansétron]"/>
    <s v=""/>
    <s v="ZOPHREN 4 mg/5 ml, sirop"/>
    <x v="8"/>
    <x v="2"/>
    <s v="Ondansétron"/>
    <d v="2023-09-27T00:00:00"/>
  </r>
  <r>
    <x v="26"/>
    <x v="3"/>
    <s v="2022-10-19"/>
    <s v="Ancotil 1 pour cent, solution pour perfusion – [Flucytosine]"/>
    <s v=""/>
    <s v="ANCOTIL 1 pour cent, solution pour perfusion"/>
    <x v="0"/>
    <x v="2"/>
    <s v="Flucytosine"/>
    <d v="2023-09-27T00:00:00"/>
  </r>
  <r>
    <x v="26"/>
    <x v="0"/>
    <s v="2022-10-14"/>
    <s v="Entacapone Mylan 200 mg, comprimé pelliculé en boîte de 100 – [entacapone]"/>
    <s v=""/>
    <s v="ENTACAPONE Mylan 200 mg, comprimé pelliculé en boîte de 100"/>
    <x v="5"/>
    <x v="2"/>
    <s v="Entacapone"/>
    <d v="2023-09-27T00:00:00"/>
  </r>
  <r>
    <x v="26"/>
    <x v="2"/>
    <s v="2022-10-07"/>
    <s v="Amifampridine Serb 10 mg, comprimé  - [Amifampridine (phosphate d')]"/>
    <s v=""/>
    <s v="AMIFAMPRIDINE Serb 10 mg, comprimé "/>
    <x v="5"/>
    <x v="2"/>
    <s v="Amifampridine (phosphate d')"/>
    <d v="2023-09-27T00:00:00"/>
  </r>
  <r>
    <x v="26"/>
    <x v="2"/>
    <s v="2022-09-26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09-27T00:00:00"/>
  </r>
  <r>
    <x v="26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09-27T00:00:00"/>
  </r>
  <r>
    <x v="26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09-27T00:00:00"/>
  </r>
  <r>
    <x v="26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09-27T00:00:00"/>
  </r>
  <r>
    <x v="26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09-27T00:00:00"/>
  </r>
  <r>
    <x v="26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09-27T00:00:00"/>
  </r>
  <r>
    <x v="26"/>
    <x v="2"/>
    <s v="2022-07-29"/>
    <s v="Atracurium Hospira 10 mg/ml, solution injectable -[Atracurium]"/>
    <s v=""/>
    <s v="ATRACURIUM Hospira 10 mg/ml, solution injectable"/>
    <x v="10"/>
    <x v="2"/>
    <s v="Atracurium"/>
    <d v="2023-09-27T00:00:00"/>
  </r>
  <r>
    <x v="26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09-27T00:00:00"/>
  </r>
  <r>
    <x v="26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09-27T00:00:00"/>
  </r>
  <r>
    <x v="26"/>
    <x v="2"/>
    <s v="2022-07-13"/>
    <s v="Prostine VR 0,5 mg/ml, solution injectable  – [Alprostadil]"/>
    <s v=""/>
    <s v="PROSTIONE VR 0,5 mg/ml, solution injectable "/>
    <x v="3"/>
    <x v="2"/>
    <s v="Alprostadil"/>
    <d v="2023-09-27T00:00:00"/>
  </r>
  <r>
    <x v="26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09-27T00:00:00"/>
  </r>
  <r>
    <x v="26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09-27T00:00:00"/>
  </r>
  <r>
    <x v="26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09-27T00:00:00"/>
  </r>
  <r>
    <x v="26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09-27T00:00:00"/>
  </r>
  <r>
    <x v="26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09-27T00:00:00"/>
  </r>
  <r>
    <x v="26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09-27T00:00:00"/>
  </r>
  <r>
    <x v="26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09-27T00:00:00"/>
  </r>
  <r>
    <x v="26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09-27T00:00:00"/>
  </r>
  <r>
    <x v="26"/>
    <x v="3"/>
    <s v="2022-05-04"/>
    <s v="Ribarivine Biogaran 200 mg/400 mg, comprimé pelliculé -[Ribavirine]"/>
    <s v=""/>
    <s v="RIBAVIRINE BIOGARAN 200 mg/400 mg, comprimé pelliculé"/>
    <x v="0"/>
    <x v="2"/>
    <s v="Ribavirine"/>
    <d v="2023-09-27T00:00:00"/>
  </r>
  <r>
    <x v="26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09-27T00:00:00"/>
  </r>
  <r>
    <x v="26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09-27T00:00:00"/>
  </r>
  <r>
    <x v="26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09-27T00:00:00"/>
  </r>
  <r>
    <x v="26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09-27T00:00:00"/>
  </r>
  <r>
    <x v="26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09-27T00:00:00"/>
  </r>
  <r>
    <x v="26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09-27T00:00:00"/>
  </r>
  <r>
    <x v="26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09-27T00:00:00"/>
  </r>
  <r>
    <x v="26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09-27T00:00:00"/>
  </r>
  <r>
    <x v="26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09-27T00:00:00"/>
  </r>
  <r>
    <x v="26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09-27T00:00:00"/>
  </r>
  <r>
    <x v="26"/>
    <x v="0"/>
    <s v="2022-03-18"/>
    <s v="Linezolide Arrow 600 mg,  comprimé pelliculé - Arrow"/>
    <s v=""/>
    <s v="LINEZOLIDE Arrow 600 mg,  comprimé pelliculé - Arrow"/>
    <x v="0"/>
    <x v="2"/>
    <s v="Linézolide"/>
    <d v="2023-09-27T00:00:00"/>
  </r>
  <r>
    <x v="26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09-27T00:00:00"/>
  </r>
  <r>
    <x v="26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09-27T00:00:00"/>
  </r>
  <r>
    <x v="26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09-27T00:00:00"/>
  </r>
  <r>
    <x v="26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09-27T00:00:00"/>
  </r>
  <r>
    <x v="26"/>
    <x v="0"/>
    <s v="2021-11-30"/>
    <s v="GLUCOSE 30 % LAVOISIER , solution injectable en ampoule de verre de 10 ml"/>
    <s v=""/>
    <s v="GLUCOSE 30% Lavoisier, solution injectable en ampoule de verre de 10 ml"/>
    <x v="8"/>
    <x v="2"/>
    <s v="Glucose monohydraté"/>
    <d v="2023-09-27T00:00:00"/>
  </r>
  <r>
    <x v="26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09-27T00:00:00"/>
  </r>
  <r>
    <x v="26"/>
    <x v="2"/>
    <s v="2021-11-19"/>
    <s v="TIGREAT 2,5 mg , comprimés pelliculés"/>
    <s v=""/>
    <s v="TIGREAT 2,5 mg, comprimés pelliculés"/>
    <x v="0"/>
    <x v="2"/>
    <s v="Tigécycline"/>
    <d v="2023-09-27T00:00:00"/>
  </r>
  <r>
    <x v="26"/>
    <x v="2"/>
    <s v="2021-09-24"/>
    <s v="BRIDION 100 mg/ml , solution injectable - Boîte de 10 flacons de 5 mL"/>
    <s v=""/>
    <s v="BRIDION 100 mg/ml, solution injectable - Boîte de 10 flacons de 5 mL"/>
    <x v="1"/>
    <x v="2"/>
    <s v="Sugammadex"/>
    <d v="2023-09-27T00:00:00"/>
  </r>
  <r>
    <x v="26"/>
    <x v="0"/>
    <s v="2021-07-28"/>
    <s v="BELUSTINE 40 mg , gélule"/>
    <s v=""/>
    <s v="BELUSTINE 40 mg, gélule"/>
    <x v="6"/>
    <x v="2"/>
    <s v="Lomustine"/>
    <d v="2023-09-27T00:00:00"/>
  </r>
  <r>
    <x v="26"/>
    <x v="0"/>
    <s v="2021-07-20"/>
    <s v="TOMUDEX 2 mg , poudre pour solution pour perfusion"/>
    <s v=""/>
    <s v="TOMUDEX 2 mg, poudre pour solution pour perfusion"/>
    <x v="6"/>
    <x v="2"/>
    <s v="Raltitrexed"/>
    <d v="2023-09-27T00:00:00"/>
  </r>
  <r>
    <x v="26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09-27T00:00:00"/>
  </r>
  <r>
    <x v="26"/>
    <x v="0"/>
    <s v="2021-05-19"/>
    <s v="SEMAP 20 mg , comprimé"/>
    <s v=""/>
    <s v="SEMAP 20 mg, comprimé"/>
    <x v="5"/>
    <x v="2"/>
    <s v="Penfluridol"/>
    <d v="2023-09-27T00:00:00"/>
  </r>
  <r>
    <x v="26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09-27T00:00:00"/>
  </r>
  <r>
    <x v="26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09-27T00:00:00"/>
  </r>
  <r>
    <x v="26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09-27T00:00:00"/>
  </r>
  <r>
    <x v="26"/>
    <x v="0"/>
    <s v="2021-04-26"/>
    <s v="ALKONATREM   150 mg, gélule (Chlorhydrate de déméclocycline)"/>
    <s v=""/>
    <s v="ALKONATREM   150 mg, gélule"/>
    <x v="0"/>
    <x v="2"/>
    <s v="Chlorhydrate de déméclocycline"/>
    <d v="2023-09-27T00:00:00"/>
  </r>
  <r>
    <x v="26"/>
    <x v="0"/>
    <s v="2021-04-19"/>
    <s v="ZEVALIN 1,6 mg/ml , trousse pour préparations radiopharmaceutiques pour perfusion"/>
    <s v=""/>
    <s v="ZEVALIN 1,6 mg/ml, trousse pour préparations radiopharmaceutiques pour perfusion"/>
    <x v="6"/>
    <x v="2"/>
    <s v="Ibritumomab tiuxétan"/>
    <d v="2023-09-27T00:00:00"/>
  </r>
  <r>
    <x v="26"/>
    <x v="0"/>
    <s v="2021-04-19"/>
    <s v="VITRAKVI 20 mg/ml , solution buvable flacon de 100 ml"/>
    <s v=""/>
    <s v="VITRAKVI 20 mg/ml, solution buvable flacon de 100 ml"/>
    <x v="6"/>
    <x v="2"/>
    <s v="Larotrectinib"/>
    <d v="2023-09-27T00:00:00"/>
  </r>
  <r>
    <x v="26"/>
    <x v="0"/>
    <s v="2021-04-19"/>
    <s v="VAMINOLACT  solution pour perfusion en flacon de verre de 100  ml"/>
    <s v=""/>
    <s v="VAMINOLACT solution pour perfusion en flacon de verre de 100 ml"/>
    <x v="7"/>
    <x v="2"/>
    <s v="Alanine / Arginine / Acide aspartique / …"/>
    <d v="2023-09-27T00:00:00"/>
  </r>
  <r>
    <x v="26"/>
    <x v="0"/>
    <s v="2021-04-19"/>
    <s v="VAMINOLACT   solution pour perfusion en flacon de verre de 1000  ml"/>
    <s v=""/>
    <s v="VAMINOLACT solution pour perfusion en flacon de verre de 1000 ml"/>
    <x v="7"/>
    <x v="2"/>
    <s v="Alanine / Arginine / Acide aspartique / …"/>
    <d v="2023-09-27T00:00:00"/>
  </r>
  <r>
    <x v="26"/>
    <x v="2"/>
    <s v="2021-04-19"/>
    <s v="TOPIRAMATE SANDOZ 100 mg, comprimé pelliculé"/>
    <s v=""/>
    <s v="TOPIRAMATE SANDOZ 100 mg, comprimé pelliculé"/>
    <x v="5"/>
    <x v="2"/>
    <s v="Topiramate"/>
    <d v="2023-09-27T00:00:00"/>
  </r>
  <r>
    <x v="26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09-27T00:00:00"/>
  </r>
  <r>
    <x v="26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09-27T00:00:00"/>
  </r>
  <r>
    <x v="26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09-27T00:00:00"/>
  </r>
  <r>
    <x v="26"/>
    <x v="0"/>
    <s v="2021-04-19"/>
    <s v="FIRDAPSE 10 mg  comprimé"/>
    <s v=""/>
    <s v="FIRDAPSE 10 mg  comprimé"/>
    <x v="5"/>
    <x v="2"/>
    <s v="Amifampridine (phosphate d')"/>
    <d v="2023-09-27T00:00:00"/>
  </r>
  <r>
    <x v="26"/>
    <x v="0"/>
    <s v="2021-04-19"/>
    <s v="FERRIPROX 100 mg/ml , solution buvable"/>
    <s v=""/>
    <s v="FERRIPROX 100 mg/ml, solution buvable"/>
    <x v="1"/>
    <x v="2"/>
    <s v="Défériprone"/>
    <d v="2023-09-27T00:00:00"/>
  </r>
  <r>
    <x v="26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09-27T00:00:00"/>
  </r>
  <r>
    <x v="26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09-27T00:00:00"/>
  </r>
  <r>
    <x v="26"/>
    <x v="0"/>
    <s v="2021-04-19"/>
    <s v="ACIDES AMINES POUR LEUCINOSE DECOMPENSEE AP-HP , solution pour perfusion"/>
    <s v=""/>
    <s v="ACIDES AMINES POUR LEUCINOSE DECOMPENSEE AP-HP, solution pour perfusion"/>
    <x v="7"/>
    <x v="2"/>
    <s v="Acides aminés"/>
    <d v="2023-09-27T00:00:00"/>
  </r>
  <r>
    <x v="27"/>
    <x v="3"/>
    <s v="2023-10-03"/>
    <s v="GlucaGen 1 mg/ml, poudre et solvant pour solution injectable – [Glucagon (chlorhydrate de)]"/>
    <s v=""/>
    <s v="GLUCAGEN 1 mg/ml, poudre et solvant pour solution injectable"/>
    <x v="2"/>
    <x v="2"/>
    <s v="Glucagon"/>
    <d v="2023-10-04T00:00:00"/>
  </r>
  <r>
    <x v="27"/>
    <x v="1"/>
    <s v="2023-10-03"/>
    <s v="Kytril 1 mg, comprimé pelliculé  – [granisétron (chlorhydrate de)]"/>
    <s v="2023-10-03"/>
    <s v="KYTRIL 1 mg, comprimé pelliculé "/>
    <x v="8"/>
    <x v="2"/>
    <s v="Granisétron (chlorhydrate de)"/>
    <d v="2023-10-04T00:00:00"/>
  </r>
  <r>
    <x v="27"/>
    <x v="0"/>
    <s v="2023-10-03"/>
    <s v="Jext 300 microgrammes, solution injectable en stylo prérempli – [adrénaline]"/>
    <s v=""/>
    <s v="JEXT 300 microgrammes, solution injectable en stylo prérempli"/>
    <x v="3"/>
    <x v="2"/>
    <s v="Adrénaline"/>
    <d v="2023-10-04T00:00:00"/>
  </r>
  <r>
    <x v="27"/>
    <x v="2"/>
    <s v="2023-10-03"/>
    <s v="Anapen 150 microgrammes 300 microgrammes et 500 microgrammes /0,3 ml, solution injectable en seringue préremplie – [adrénaline]"/>
    <s v=""/>
    <s v="ANAPEN 150 microgrammes 300 microgrammes et 500 microgrammes /0,3 ml, solution injectable en seringue préremplie"/>
    <x v="3"/>
    <x v="2"/>
    <s v="Adrénaline"/>
    <d v="2023-10-04T00:00:00"/>
  </r>
  <r>
    <x v="27"/>
    <x v="0"/>
    <s v="2023-10-03"/>
    <s v="Emerade 300 et 500 microgrammes, solution injectable en stylo prérempli – [adrénaline]"/>
    <s v=""/>
    <s v="EMERADE 300 et 500 microgrammes, solution injectable en stylo prérempli"/>
    <x v="3"/>
    <x v="2"/>
    <s v="Adrénaline"/>
    <d v="2023-10-04T00:00:00"/>
  </r>
  <r>
    <x v="27"/>
    <x v="2"/>
    <s v="2023-10-02"/>
    <s v="Pazenir 5 mg/mL, poudre pour dispersion pour perfusion – [paclitaxel]"/>
    <s v=""/>
    <s v="PAZENIR 5 mg/mL, poudre pour dispersion pour perfusion"/>
    <x v="6"/>
    <x v="2"/>
    <s v="Paclitaxel"/>
    <d v="2023-10-04T00:00:00"/>
  </r>
  <r>
    <x v="27"/>
    <x v="2"/>
    <s v="2023-10-02"/>
    <s v="Alfatil 125 mg/5 ml et 250mg/5 ml, poudre pour suspension buvable – [Céfaclor]"/>
    <s v=""/>
    <s v="ALFATIL 125 mg/5 ml et 250mg/5 ml, poudre pour suspension buvable"/>
    <x v="0"/>
    <x v="2"/>
    <s v="Céfaclor"/>
    <d v="2023-10-04T00:00:00"/>
  </r>
  <r>
    <x v="27"/>
    <x v="1"/>
    <s v="2023-10-02"/>
    <s v="Gemcitabine Sun 10 mg/ml, solution pour perfusion, poche de 160 ml – [gemcitabine (chlorhydrate de)]"/>
    <s v="2023-10-02"/>
    <s v="GEMCITABINE Sun 10 mg/ml, solution pour perfusion, poche de 160 ml "/>
    <x v="6"/>
    <x v="2"/>
    <s v="Gemcitabine (chlorhydrate de)"/>
    <d v="2023-10-04T00:00:00"/>
  </r>
  <r>
    <x v="27"/>
    <x v="1"/>
    <s v="2023-10-02"/>
    <s v="Nulojix 250 mg, poudre pour solution à diluer pour perfusion – [bélatacept]"/>
    <s v="2023-09-25"/>
    <s v="NULOJIX 250 mg, poudre pour solution à diluer pour perfusion"/>
    <x v="6"/>
    <x v="2"/>
    <s v="Bélatacept"/>
    <d v="2023-10-04T00:00:00"/>
  </r>
  <r>
    <x v="27"/>
    <x v="2"/>
    <s v="2023-10-02"/>
    <s v="Tranxène 20 mg/2 ml, lyophilisat et solution pour usage parentéral – [clorazépate dipotassique]"/>
    <s v=""/>
    <s v="TRANXENE 20 mg/2 ml, lyophilisat et solution pour usage parentéral"/>
    <x v="5"/>
    <x v="2"/>
    <s v="Clorazépate dipotassique"/>
    <d v="2023-10-04T00:00:00"/>
  </r>
  <r>
    <x v="27"/>
    <x v="2"/>
    <s v="2023-10-02"/>
    <s v="Tofranil 10 mg, comprimé enrobé – [Imipramine]"/>
    <s v=""/>
    <s v="TOFRANIL 10 mg, comprimé enrobé "/>
    <x v="5"/>
    <x v="2"/>
    <s v="Imipramine"/>
    <d v="2023-10-04T00:00:00"/>
  </r>
  <r>
    <x v="27"/>
    <x v="0"/>
    <s v="2023-09-29"/>
    <s v="Fludarabine Teva 25 mg/ml, solution à diluer pour solution injectable/pour perfusion – [fludarabine]"/>
    <s v=""/>
    <s v="FLUDARABINE Teva 25 mg/ml, solution à diluer pour solution injectable/pour perfusion"/>
    <x v="6"/>
    <x v="2"/>
    <s v="Fludarabine"/>
    <d v="2023-10-04T00:00:00"/>
  </r>
  <r>
    <x v="27"/>
    <x v="0"/>
    <s v="2023-09-29"/>
    <s v="Dilantin 250 mg/5 ml, solution injectable – [phénytoïne]"/>
    <s v=""/>
    <s v="DILANTIN 250 mg/5 ml, solution injectable"/>
    <x v="5"/>
    <x v="2"/>
    <s v="Phénytoïne"/>
    <d v="2023-10-04T00:00:00"/>
  </r>
  <r>
    <x v="27"/>
    <x v="1"/>
    <s v="2023-09-29"/>
    <s v="Sifrol 0,26 mg, comprimé à libération prolongée – [pramipexole]"/>
    <s v="2023-09-29"/>
    <s v="SIFROL 0,26 mg, comprimé à libération prolongée"/>
    <x v="5"/>
    <x v="2"/>
    <s v="Pramipexole"/>
    <d v="2023-10-04T00:00:00"/>
  </r>
  <r>
    <x v="27"/>
    <x v="0"/>
    <s v="2023-09-29"/>
    <s v="Spécialités Conferoport, gélule à libération prolongée – [tacrolimus]"/>
    <s v=""/>
    <s v="SPÉCIALITÉS Conferoport, gélule à libération prolongée"/>
    <x v="6"/>
    <x v="2"/>
    <s v="Tacrolimus"/>
    <d v="2023-10-04T00:00:00"/>
  </r>
  <r>
    <x v="27"/>
    <x v="2"/>
    <s v="2023-09-29"/>
    <s v="Soludactone 100 mg et 200 mg, lyophilisat et solution pour usage parentéral - [canrénoate de potassium / trométamol]"/>
    <s v=""/>
    <s v="SOLUDACTONE 100 mg et 200 mg, lyophilisat et solution pour usage parentéral"/>
    <x v="3"/>
    <x v="2"/>
    <s v="Canrénoate de potassium / trométamol"/>
    <d v="2023-10-04T00:00:00"/>
  </r>
  <r>
    <x v="27"/>
    <x v="1"/>
    <s v="2023-09-29"/>
    <s v="Mesocaïne 50 mg/5 ml, solution injectable – [lidocaïne]"/>
    <s v="2023-10-02"/>
    <s v="MESOCAINE 50 mg/5 ml, solution injectable"/>
    <x v="5"/>
    <x v="2"/>
    <s v="Lidocaïne"/>
    <d v="2023-10-04T00:00:00"/>
  </r>
  <r>
    <x v="27"/>
    <x v="2"/>
    <s v="2023-09-28"/>
    <s v="Carbamazépine Viatris L.P. 400 mg, comprimé sécable à libération prolongée – [carbamazépine]"/>
    <s v=""/>
    <s v="CARBAMAZEPINE Viatris L.P. 400 mg, comprimé sécable à libération prolongée"/>
    <x v="5"/>
    <x v="2"/>
    <s v="Carbamazépine"/>
    <d v="2023-10-04T00:00:00"/>
  </r>
  <r>
    <x v="27"/>
    <x v="2"/>
    <s v="2023-09-28"/>
    <s v="Métronidazole 250 mg et 500 mg, comprimé pelliculé – [métronidazole]"/>
    <s v=""/>
    <s v="METRONIDAZOLE 250 mg et 500 mg, comprimé pelliculé"/>
    <x v="0"/>
    <x v="2"/>
    <s v="Métronidazole"/>
    <d v="2023-10-04T00:00:00"/>
  </r>
  <r>
    <x v="27"/>
    <x v="2"/>
    <s v="2023-09-28"/>
    <s v="Ropinirole 0,25 mg, 0,5 mg 1 mg et 2 mg comprimé pelliculé – [ropinirole]"/>
    <s v=""/>
    <s v="ROPINIROLE 0,25 mg, 0,5 mg 1 mg et 2 mg comprimé pelliculé"/>
    <x v="5"/>
    <x v="2"/>
    <s v="Ropinirole"/>
    <d v="2023-10-04T00:00:00"/>
  </r>
  <r>
    <x v="27"/>
    <x v="2"/>
    <s v="2023-09-27"/>
    <s v="Xylocard 50 mg/ml, solution injectable pour perfusion – [lidocaïne]"/>
    <s v=""/>
    <s v="XYLOCARD 50 mg/ml, solution injectable pour perfusion"/>
    <x v="5"/>
    <x v="2"/>
    <s v="Lidocaïne"/>
    <d v="2023-10-04T00:00:00"/>
  </r>
  <r>
    <x v="27"/>
    <x v="0"/>
    <s v="2023-09-27"/>
    <s v="Xylocaïne 20 mg/ml sans conservateur, solution injectable – [chlorhydrate de lidocaïne]"/>
    <s v=""/>
    <s v="XYLOCAINE 20 mg/ml sans conservateur, solution injectable"/>
    <x v="5"/>
    <x v="2"/>
    <s v="Chlorhydrate de lidocaïne"/>
    <d v="2023-10-04T00:00:00"/>
  </r>
  <r>
    <x v="27"/>
    <x v="1"/>
    <s v="2023-09-26"/>
    <s v="Prevymis 480 mg, solution à diluer pour perfusion  – [létermovir]"/>
    <s v="2023-09-26"/>
    <s v="PREVYMIS 480 mg, solution à diluer pour perfusion "/>
    <x v="0"/>
    <x v="2"/>
    <s v="Létermovir"/>
    <d v="2023-10-04T00:00:00"/>
  </r>
  <r>
    <x v="27"/>
    <x v="1"/>
    <s v="2023-09-26"/>
    <s v="Prevymis 240 mg, solution à diluer pour perfusion – [létermovir]"/>
    <s v="2023-09-26"/>
    <s v="PREVYMIS 240 mg, solution à diluer pour perfusion"/>
    <x v="0"/>
    <x v="2"/>
    <s v="Létermovir"/>
    <d v="2023-10-04T00:00:00"/>
  </r>
  <r>
    <x v="27"/>
    <x v="1"/>
    <s v="2023-09-26"/>
    <s v="Prevymis 480 mg, comprimé pelliculé  – [létermovir]"/>
    <s v="2023-09-26"/>
    <s v="PREVYMIS 480 mg, comprimé pelliculé "/>
    <x v="0"/>
    <x v="2"/>
    <s v="Létermovir"/>
    <d v="2023-10-04T00:00:00"/>
  </r>
  <r>
    <x v="27"/>
    <x v="2"/>
    <s v="2023-09-25"/>
    <s v="Surmontil 4 pour cent, solution buvable, flacon – [trimipramine (mésilate de)]"/>
    <s v=""/>
    <s v="SURMONTIL 4 pour cent, solution buvable, flacon"/>
    <x v="5"/>
    <x v="2"/>
    <s v="Trimipramine (mésilate de)"/>
    <d v="2023-10-04T00:00:00"/>
  </r>
  <r>
    <x v="27"/>
    <x v="2"/>
    <s v="2023-09-22"/>
    <s v="Flixotide 125 microgrammes/dose, suspension pour inhalation en flacon pressurisé – [fluticasone (propionate de)]"/>
    <s v=""/>
    <s v="FLIXOTIDE 125 microgrammes/dose, suspension pour inhalation en flacon pressurisé"/>
    <x v="12"/>
    <x v="2"/>
    <s v="Fluticasone (propionate de)"/>
    <d v="2023-10-04T00:00:00"/>
  </r>
  <r>
    <x v="27"/>
    <x v="0"/>
    <s v="2023-09-22"/>
    <s v="Zophren 4 mg/5 ml, sirop – [Ondansétron]"/>
    <s v=""/>
    <s v="ZOPHREN 4 mg/5 ml, sirop"/>
    <x v="8"/>
    <x v="2"/>
    <s v="Ondansétron"/>
    <d v="2023-10-04T00:00:00"/>
  </r>
  <r>
    <x v="27"/>
    <x v="2"/>
    <s v="2023-09-21"/>
    <s v="Hydrea 500 mg, gélule – [hydroxycarbamide]"/>
    <s v=""/>
    <s v="HYDREA 500 mg, gélule"/>
    <x v="6"/>
    <x v="2"/>
    <s v="Hydroxycarbamide"/>
    <d v="2023-10-04T00:00:00"/>
  </r>
  <r>
    <x v="27"/>
    <x v="2"/>
    <s v="2023-09-21"/>
    <s v="Artane 0,4%, solution buvable en goutte – [Chlorhydrate de trihexyphénidyle]"/>
    <s v=""/>
    <s v="ARTANE 0,4%, solution buvable en goutte"/>
    <x v="5"/>
    <x v="2"/>
    <s v="Chlorhydrate de trihexyphénidyle"/>
    <d v="2023-10-04T00:00:00"/>
  </r>
  <r>
    <x v="27"/>
    <x v="1"/>
    <s v="2023-09-21"/>
    <s v="Espéral 500 mg, comprimé – [disulfirame]"/>
    <s v="2023-09-21"/>
    <s v="ESPERAL 500 mg, comprimé"/>
    <x v="5"/>
    <x v="2"/>
    <s v="Disulfirame"/>
    <d v="2023-10-04T00:00:00"/>
  </r>
  <r>
    <x v="27"/>
    <x v="2"/>
    <s v="2023-09-21"/>
    <s v="Cinacalcet 30 mg, 60 mg et 90 mg comprimé pelliculé – [cinacalcet (chlorhydrate de)]"/>
    <s v=""/>
    <s v="CINACALCET 30 mg, 60 mg et 90 mg comprimé pelliculé"/>
    <x v="2"/>
    <x v="2"/>
    <s v="Cinacalcet (chlorhydrate de)"/>
    <d v="2023-10-04T00:00:00"/>
  </r>
  <r>
    <x v="27"/>
    <x v="2"/>
    <s v="2023-09-20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10-04T00:00:00"/>
  </r>
  <r>
    <x v="27"/>
    <x v="2"/>
    <s v="2023-09-20"/>
    <s v="Furadantine 50 mg, gélule – [nitrofurantoïne]"/>
    <s v=""/>
    <s v="FURADANTINE 50 mg, gélule"/>
    <x v="0"/>
    <x v="2"/>
    <s v="Nitrofurantoïne"/>
    <d v="2023-10-04T00:00:00"/>
  </r>
  <r>
    <x v="27"/>
    <x v="2"/>
    <s v="2023-09-19"/>
    <s v="Velbe 10 mg, poudre pour solution injectable I.V. – [vinblastine (sulfate de)]"/>
    <s v=""/>
    <s v="VELBE 10 mg, poudre pour solution injectable I.V."/>
    <x v="6"/>
    <x v="2"/>
    <s v="Vinblastine (sulfate de)"/>
    <d v="2023-10-04T00:00:00"/>
  </r>
  <r>
    <x v="27"/>
    <x v="0"/>
    <s v="2023-09-19"/>
    <s v="Actilyse 2 mg, poudre pour solution injectable et perfusion – [altéplase]"/>
    <s v=""/>
    <s v="ACTILYSE 2 mg, poudre pour solution injectable et perfusion"/>
    <x v="7"/>
    <x v="2"/>
    <s v="Altéplase"/>
    <d v="2023-10-04T00:00:00"/>
  </r>
  <r>
    <x v="27"/>
    <x v="2"/>
    <s v="2023-09-19"/>
    <s v="Xalkori 200 mg, gélule – [crizotinib]"/>
    <s v=""/>
    <s v="XALKORI 200 mg, gélule"/>
    <x v="6"/>
    <x v="2"/>
    <s v="Crizotinib"/>
    <d v="2023-10-04T00:00:00"/>
  </r>
  <r>
    <x v="27"/>
    <x v="0"/>
    <s v="2023-09-19"/>
    <s v="Xylocaïne 10 mg/ml Adrénaline 0,005 mg/ml, solution injectable – [lidocaine - adrénaline]"/>
    <s v=""/>
    <s v="XYLOCAINE 10 mg/ml ADRENALINE 0,005 mg/ml, solution injectable"/>
    <x v="5"/>
    <x v="2"/>
    <s v="Adrénaline / Lidocaïne"/>
    <d v="2023-10-04T00:00:00"/>
  </r>
  <r>
    <x v="27"/>
    <x v="0"/>
    <s v="2023-09-19"/>
    <s v="Xylocaïne 20 mg/ml Adrénaline 0,005 mg/ml, solution injectable – [lidocaine - adrénaline]"/>
    <s v=""/>
    <s v="XYLOCAINE 20 mg/ml ADRENALINE 0,005 mg/ml, solution injectable"/>
    <x v="5"/>
    <x v="2"/>
    <s v="Adrénaline / Lidocaïne"/>
    <d v="2023-10-04T00:00:00"/>
  </r>
  <r>
    <x v="27"/>
    <x v="0"/>
    <s v="2023-09-18"/>
    <s v="Irinotécan Sun 1,5 mg/ml, solution pour perfusion, poche de 220 mL – [irinotécan (chlorhydrate d') trihydraté]"/>
    <s v=""/>
    <s v="IRINOTECAN Sun 1,5 mg/ml, solution pour perfusion, poche de 220 mL"/>
    <x v="6"/>
    <x v="2"/>
    <s v="Irinotécan (chlorhydrate d') trihydraté"/>
    <d v="2023-10-04T00:00:00"/>
  </r>
  <r>
    <x v="27"/>
    <x v="1"/>
    <s v="2023-09-18"/>
    <s v="Glutaraldéhyde et tampon AP-HP pour tannage de péricarde solution stérile – [Solution aqueuse de glutaraldéhyde à 250 mg/mL]"/>
    <s v="2023-09-18"/>
    <s v="GLUTARALDÉHYDE et tampon AP-HP pour tannage de péricarde solution stérile"/>
    <x v="13"/>
    <x v="2"/>
    <s v="Solution aqueuse de glutaraldéhyde à 250 mg/mL"/>
    <d v="2023-10-04T00:00:00"/>
  </r>
  <r>
    <x v="27"/>
    <x v="1"/>
    <s v="2023-09-18"/>
    <s v="Atracurium Hospira 10 mg/ml, solution injectable – [Atracurium]"/>
    <s v="2023-09-18"/>
    <s v="ATRACURIUM Hospira 10 mg/ml, solution injectable"/>
    <x v="10"/>
    <x v="2"/>
    <s v="Atracurium"/>
    <d v="2023-10-04T00:00:00"/>
  </r>
  <r>
    <x v="27"/>
    <x v="1"/>
    <s v="2023-09-18"/>
    <s v="Lomustine Medac 40 mg, gélule – [lomustine]"/>
    <s v="2023-09-18"/>
    <s v="LOMUSTINE Medac 40 mg, gélule"/>
    <x v="6"/>
    <x v="2"/>
    <s v="Lomustine"/>
    <d v="2023-10-04T00:00:00"/>
  </r>
  <r>
    <x v="27"/>
    <x v="1"/>
    <s v="2023-09-15"/>
    <s v="Krenosin 6 mg/2 ml, solution injectable – [adénosine]"/>
    <s v="2023-09-15"/>
    <s v="KRENOSIN 6 mg/2 ml, solution injectable"/>
    <x v="3"/>
    <x v="2"/>
    <s v="Adénosine"/>
    <d v="2023-10-04T00:00:00"/>
  </r>
  <r>
    <x v="27"/>
    <x v="2"/>
    <s v="2023-09-15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10-04T00:00:00"/>
  </r>
  <r>
    <x v="27"/>
    <x v="2"/>
    <s v="2023-09-15"/>
    <s v="Corgard 80 mg, comprimé sécable – [nadolol]"/>
    <s v=""/>
    <s v="CORGARD 80 mg, comprimé sécable"/>
    <x v="3"/>
    <x v="2"/>
    <s v="Nadolol"/>
    <d v="2023-10-04T00:00:00"/>
  </r>
  <r>
    <x v="27"/>
    <x v="2"/>
    <s v="2023-09-15"/>
    <s v="Sintrom 4 mg, comprimé quadrisécable – [acénocoumarol]"/>
    <s v=""/>
    <s v="SINTROM 4 mg, comprimé quadrisécable"/>
    <x v="7"/>
    <x v="2"/>
    <s v="Acénocoumarol"/>
    <d v="2023-10-04T00:00:00"/>
  </r>
  <r>
    <x v="27"/>
    <x v="0"/>
    <s v="2023-09-15"/>
    <s v="Integrilin 0,75 mg/ml et 2 mg/ml, solution injectable – [eptifibatide]"/>
    <s v=""/>
    <s v="INTEGRILIN 0,75 mg/ml et 2 mg/ml, solution injectable"/>
    <x v="7"/>
    <x v="2"/>
    <s v="Eptifibatide"/>
    <d v="2023-10-04T00:00:00"/>
  </r>
  <r>
    <x v="27"/>
    <x v="0"/>
    <s v="2023-09-14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10-04T00:00:00"/>
  </r>
  <r>
    <x v="27"/>
    <x v="2"/>
    <s v="2023-09-14"/>
    <s v="Tadalafil Quiver 20 mg, comprimé pelliculé – [tadalafil]"/>
    <s v=""/>
    <s v="TADALAFIL Quiver 20 mg, comprimé pelliculé"/>
    <x v="11"/>
    <x v="2"/>
    <s v="Tadalafil"/>
    <d v="2023-10-04T00:00:00"/>
  </r>
  <r>
    <x v="27"/>
    <x v="0"/>
    <s v="2023-09-14"/>
    <s v="Persantine 10 mg/2 mL, solution injectable, ampoule – [dipyridamole]"/>
    <s v=""/>
    <s v="PERSANTINE 10 mg/2 mL, solution injectable, ampoule"/>
    <x v="1"/>
    <x v="2"/>
    <s v="Dipyridamole"/>
    <d v="2023-10-04T00:00:00"/>
  </r>
  <r>
    <x v="27"/>
    <x v="2"/>
    <s v="2023-09-13"/>
    <s v="Spécialités à base de sitagliptine 50 mg et 100 mg, comprimé pelliculé – [sitagliptine]"/>
    <s v=""/>
    <s v="SPÉCIALITÉS à base de sitagliptine 50 mg et 100 mg, comprimé pelliculé"/>
    <x v="8"/>
    <x v="2"/>
    <s v="Sitagliptine"/>
    <d v="2023-10-04T00:00:00"/>
  </r>
  <r>
    <x v="27"/>
    <x v="0"/>
    <s v="2023-09-13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10-04T00:00:00"/>
  </r>
  <r>
    <x v="27"/>
    <x v="2"/>
    <s v="2023-09-13"/>
    <s v="Enantone LP 3,75 mg, microsphères et solution pour usage parentéral (S.C. ou I.M.) à libération prolongée en seringue pré-remplie – [leuproréline]"/>
    <s v=""/>
    <s v="ENANTONE LP 3,75 mg, microsphères et solution pour usage parentéral (S.C. ou I.M.) à libération prolongée en seringue pré-remplie"/>
    <x v="6"/>
    <x v="2"/>
    <s v="Leuproréline"/>
    <d v="2023-10-04T00:00:00"/>
  </r>
  <r>
    <x v="27"/>
    <x v="0"/>
    <s v="2023-09-12"/>
    <s v="Atriance 5 mg/ml, solution pour perfusion – [nélarabine]"/>
    <s v=""/>
    <s v="ATRIANCE 5 mg/ml, solution pour perfusion"/>
    <x v="6"/>
    <x v="2"/>
    <s v="Nélarabine"/>
    <d v="2023-10-04T00:00:00"/>
  </r>
  <r>
    <x v="27"/>
    <x v="2"/>
    <s v="2023-09-12"/>
    <s v="Dépakine Chrono 500 mg, comprimé pelliculé sécable à libération prolongée – [acide valproïque, sodium (valproate de)]"/>
    <s v=""/>
    <s v="DEPAKINE CHRONO 500 mg, comprimé pelliculé sécable à libération prolongée"/>
    <x v="5"/>
    <x v="2"/>
    <s v="Valproate de sodium"/>
    <d v="2023-10-04T00:00:00"/>
  </r>
  <r>
    <x v="27"/>
    <x v="0"/>
    <s v="2023-09-12"/>
    <s v="Dextrion G 5 Lavoisier, solution injectable (IV) en flacon 250 et 500 mL – [calcium (gluconate de), glucose, potassium (chlorure de), sodium (chlorure de)]"/>
    <s v=""/>
    <s v="DEXTRION G 5 Lavoisier, solution injectable (IV) en flacon 250 et 500 mL"/>
    <x v="7"/>
    <x v="2"/>
    <s v="Calcium (gluconate de), glucose, potassium (chlorure de), sodium (chlorure de)"/>
    <d v="2023-10-04T00:00:00"/>
  </r>
  <r>
    <x v="27"/>
    <x v="0"/>
    <s v="2023-09-12"/>
    <s v="Dextrion G 10 Lavoisier, solution injectable (IV) en flacon – [calcium (gluconate de), glucose, potassium (chlorure de), sodium (chlorure de)]"/>
    <s v=""/>
    <s v="DEXTRION G 10 Lavoisier, solution injectable (IV) en flacon"/>
    <x v="7"/>
    <x v="2"/>
    <s v="Calcium (gluconate de), glucose, potassium (chlorure de), sodium (chlorure de)"/>
    <d v="2023-10-04T00:00:00"/>
  </r>
  <r>
    <x v="27"/>
    <x v="2"/>
    <s v="2023-09-11"/>
    <s v="Méthotrexate Teva solution injectable – [méthotrexate]"/>
    <s v=""/>
    <s v="METHOTREXATE Teva solution injectable"/>
    <x v="6"/>
    <x v="2"/>
    <s v="Méthotrexate"/>
    <d v="2023-10-04T00:00:00"/>
  </r>
  <r>
    <x v="27"/>
    <x v="1"/>
    <s v="2023-09-08"/>
    <s v="Tirofiban Medac 50 microgrammes/ml, solution pour perfusion  – [tirofiban (chlorhydrate de) monohydraté]"/>
    <s v="2023-09-07"/>
    <s v="TIROFIBAN Medac 50 microgrammes/ml, solution pour perfusion"/>
    <x v="7"/>
    <x v="2"/>
    <s v="Tirofiban (chlorhydrate de) monohydraté"/>
    <d v="2023-10-04T00:00:00"/>
  </r>
  <r>
    <x v="27"/>
    <x v="0"/>
    <s v="2023-09-08"/>
    <s v="Glucose 30 % Lavoisier solution injectable en ampoule – [glucose monohydraté]"/>
    <s v=""/>
    <s v="GLUCOSE 30% Lavoisier solution injectable en ampoule"/>
    <x v="8"/>
    <x v="2"/>
    <s v="Glucose monohydraté"/>
    <d v="2023-10-04T00:00:00"/>
  </r>
  <r>
    <x v="27"/>
    <x v="2"/>
    <s v="2023-09-08"/>
    <s v="Concerta LP, comprimé à libération prolongée – [méthylphénidate (chlorhydrate de)]"/>
    <s v=""/>
    <s v="CONCERTA LP, comprimé à libération prolongée"/>
    <x v="5"/>
    <x v="2"/>
    <s v="Méthylphénidate (chlorhydrate de)"/>
    <d v="2023-10-04T00:00:00"/>
  </r>
  <r>
    <x v="27"/>
    <x v="2"/>
    <s v="2023-09-07"/>
    <s v="Creon 35 000 U, gélule gastrorésistante – [pancréatine]"/>
    <s v=""/>
    <s v="CREON 35 000 U, gélule gastrorésistante"/>
    <x v="8"/>
    <x v="2"/>
    <s v="Pancréatine"/>
    <d v="2023-10-04T00:00:00"/>
  </r>
  <r>
    <x v="27"/>
    <x v="2"/>
    <s v="2023-09-07"/>
    <s v="Creon 25 000 U, gélule gastrorésistante – [pancréatine]"/>
    <s v=""/>
    <s v="CREON 25 000 U, gélule gastro-résistante"/>
    <x v="8"/>
    <x v="2"/>
    <s v="Pancréatine"/>
    <d v="2023-10-04T00:00:00"/>
  </r>
  <r>
    <x v="27"/>
    <x v="1"/>
    <s v="2023-09-07"/>
    <s v="Fertistartkit 75 - 150 UI, poudre et solvant pour solution injectable – [hormone folliculo stimulante; hormone lutéinisante]"/>
    <s v="2023-09-07"/>
    <s v="FERTISTARTKIT 75 - 150 UI, poudre et solvant pour solution injectable"/>
    <x v="11"/>
    <x v="2"/>
    <s v="Hormone folliculo stimulante; hormone lutéinisante"/>
    <d v="2023-10-04T00:00:00"/>
  </r>
  <r>
    <x v="27"/>
    <x v="0"/>
    <s v="2023-09-07"/>
    <s v="Dalacine 75 mg, gélule – [clindamycine (chlorhydrate de) hydraté]"/>
    <s v=""/>
    <s v="DALACINE 75 mg, gélule"/>
    <x v="0"/>
    <x v="2"/>
    <s v="Clindamycine (chlorhydrate de) hydraté"/>
    <d v="2023-10-04T00:00:00"/>
  </r>
  <r>
    <x v="27"/>
    <x v="1"/>
    <s v="2023-09-06"/>
    <s v="NovoRapid 100 U/ml, solution injectable – [insuline asparte]"/>
    <s v="2023-09-06"/>
    <s v="NOVORAPID 100 U/ml, solution injectable"/>
    <x v="8"/>
    <x v="2"/>
    <s v="Insuline (Aspartate)"/>
    <d v="2023-10-04T00:00:00"/>
  </r>
  <r>
    <x v="27"/>
    <x v="1"/>
    <s v="2023-09-05"/>
    <s v="Angusta 25 microgrammes, comprimé – [misoprostol]"/>
    <s v="2023-09-05"/>
    <s v="ANGUSTA 25 microgrammes, comprimé "/>
    <x v="8"/>
    <x v="2"/>
    <s v="Misoprostol"/>
    <d v="2023-10-04T00:00:00"/>
  </r>
  <r>
    <x v="27"/>
    <x v="2"/>
    <s v="2023-09-04"/>
    <s v="Spécialités à base de palipéridone 25 mg, 75 mg, 100 mg, 150 mg, suspension injectable à libération prolongée – [palipéridone (palmitate de)]"/>
    <s v=""/>
    <s v="SPÉCIALITÉS à base de palipéridone 25 mg, 75 mg, 100 mg, 150 mg, suspension injectable à libération prolongée"/>
    <x v="5"/>
    <x v="2"/>
    <s v="Palipéridone (palmitate de)"/>
    <d v="2023-10-04T00:00:00"/>
  </r>
  <r>
    <x v="27"/>
    <x v="1"/>
    <s v="2023-09-04"/>
    <s v="Laroscorbine 1 g/5 ml, solution injectable I.V. en ampoule – [acide ascorbique]"/>
    <s v="2023-09-04"/>
    <s v="LAROSCOBINE 1 g/5 ml, solution injectable I.V. en ampoule"/>
    <x v="8"/>
    <x v="2"/>
    <s v="Acide ascorbique"/>
    <d v="2023-10-04T00:00:00"/>
  </r>
  <r>
    <x v="27"/>
    <x v="0"/>
    <s v="2023-09-04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10-04T00:00:00"/>
  </r>
  <r>
    <x v="27"/>
    <x v="2"/>
    <s v="2023-09-04"/>
    <s v="Desferal 500 mg, poudre et solvant pour solution injectable – [déféroxamine (mésilate de)]"/>
    <s v=""/>
    <s v="DESFERAL 500 mg, poudre et solvant pour solution injectable"/>
    <x v="1"/>
    <x v="2"/>
    <s v="Déféroxamine (mésilate de)"/>
    <d v="2023-10-04T00:00:00"/>
  </r>
  <r>
    <x v="27"/>
    <x v="2"/>
    <s v="2023-09-01"/>
    <s v="Ferriprox 500 mg et 1000 mg, comprimé pelliculé – [défériprone]"/>
    <s v=""/>
    <s v="FERRIPROX 500 mg et 1000 mg, comprimé pelliculé"/>
    <x v="1"/>
    <x v="2"/>
    <s v="Défériprone"/>
    <d v="2023-10-04T00:00:00"/>
  </r>
  <r>
    <x v="27"/>
    <x v="2"/>
    <s v="2023-09-01"/>
    <s v="Adénoscan 30 mg/10 ml, solution pour perfusion – [adénosine]"/>
    <s v=""/>
    <s v="ADENOSCAN 30 mg/10 ml, solution pour perfusion"/>
    <x v="3"/>
    <x v="2"/>
    <s v="Adénosine"/>
    <d v="2023-10-04T00:00:00"/>
  </r>
  <r>
    <x v="27"/>
    <x v="2"/>
    <s v="2023-09-01"/>
    <s v="Méthotrexate Accord, solution injectable – [méthotrexate]"/>
    <s v=""/>
    <s v="METHOTREXATE Accord, solution injectable"/>
    <x v="6"/>
    <x v="2"/>
    <s v="Méthotrexate"/>
    <d v="2023-10-04T00:00:00"/>
  </r>
  <r>
    <x v="27"/>
    <x v="2"/>
    <s v="2023-09-01"/>
    <s v="Iomeron 400 (400 mg Iode/mL), solution injectable – trousse pour injecteur CT-Exprès de 100 mL et 150 mL – [ioméprol]"/>
    <s v=""/>
    <s v="IOMERON 400 (400 mg Iode/mL), solution injectable Flacon de 150 mL – trousse pour injecteur CT-Exprès"/>
    <x v="1"/>
    <x v="2"/>
    <s v="Ioméprol"/>
    <d v="2023-10-04T00:00:00"/>
  </r>
  <r>
    <x v="27"/>
    <x v="0"/>
    <s v="2023-09-01"/>
    <s v="Iomeron 400 (400 mg Iode/mL), solution injectable - Flacon de 50 mL, 100 mL, 150 mL et 200 mL – [ioméprol]"/>
    <s v=""/>
    <s v="IOMERON 400 (400 mg Iode/mL), solution injectable - Flacon de 50 mL, 100 mL, 150 mL et 200 mL"/>
    <x v="1"/>
    <x v="2"/>
    <s v="Ioméprol"/>
    <d v="2023-10-04T00:00:00"/>
  </r>
  <r>
    <x v="27"/>
    <x v="1"/>
    <s v="2023-09-01"/>
    <s v="Atgam 50 mg/mL, solution à diluer pour perfusion – [immunoglobuline équine anti-lymphocyte T humain]"/>
    <s v="2023-09-01"/>
    <s v="ATGAM 50 mg/mL, solution à diluer pour perfusion"/>
    <x v="6"/>
    <x v="2"/>
    <s v="Immunoglobuline équine anti-lymphocyte T humain"/>
    <d v="2023-10-04T00:00:00"/>
  </r>
  <r>
    <x v="27"/>
    <x v="1"/>
    <s v="2023-09-01"/>
    <s v="Iomeron 250 (250 mg Iode/mL), solution injectable – [ioméprol]"/>
    <s v="2023-06-21"/>
    <s v="IOMERON 250 (250 mg Iode/mL), solution injectable"/>
    <x v="1"/>
    <x v="2"/>
    <s v="Ioméprol"/>
    <d v="2023-10-04T00:00:00"/>
  </r>
  <r>
    <x v="27"/>
    <x v="1"/>
    <s v="2023-09-01"/>
    <s v="Erelzi 50 mg, solution injectable en stylo prérempli – [étanercept]"/>
    <s v="2023-09-01"/>
    <s v="ERELZI 50 mg, solution injectable en stylo prérempli"/>
    <x v="6"/>
    <x v="2"/>
    <s v="Etanercept"/>
    <d v="2023-10-04T00:00:00"/>
  </r>
  <r>
    <x v="27"/>
    <x v="1"/>
    <s v="2023-08-31"/>
    <s v="Zolsketil Pegylated Liposomal 2 mg/mL, dispersion à diluer pour perfusion - Flacon 25ml – [doxorubicine]"/>
    <s v="2023-08-31"/>
    <s v="ZOLSKETIL Pegylated Liposomal 2 mg/mL, dispersion à diluer pour perfusion - Flacon 25ml"/>
    <x v="6"/>
    <x v="2"/>
    <s v="Doxorubicine"/>
    <d v="2023-10-04T00:00:00"/>
  </r>
  <r>
    <x v="27"/>
    <x v="1"/>
    <s v="2023-08-31"/>
    <s v="Zithromax 40 mg/ml enfants, poudre pour suspension buvable – [Azithromycine]"/>
    <s v="2023-08-03"/>
    <s v="ZITHROMAX 40 mg/ml enfants, poudre pour suspension buvable"/>
    <x v="0"/>
    <x v="2"/>
    <s v="Azithromycine"/>
    <d v="2023-10-04T00:00:00"/>
  </r>
  <r>
    <x v="27"/>
    <x v="2"/>
    <s v="2023-08-31"/>
    <s v="Flécaïnide 100 mg, comprimé sécable – [flécaïnide (acétate de)]"/>
    <s v=""/>
    <s v="FLECAINIDE 100 mg, comprimé sécable"/>
    <x v="3"/>
    <x v="2"/>
    <s v="Flécaïnide (acétate de)"/>
    <d v="2023-10-04T00:00:00"/>
  </r>
  <r>
    <x v="27"/>
    <x v="0"/>
    <s v="2023-08-30"/>
    <s v="Tirofiban Altan 50 microgrammes/mL, solution pour perfusion – [tirofiban]"/>
    <s v=""/>
    <s v="TIROFIBAN Altan 50 microgrammes/mL, solution pour perfusion"/>
    <x v="7"/>
    <x v="2"/>
    <s v="Tirofiban (chlorhydrate de) monohydraté"/>
    <d v="2023-10-04T00:00:00"/>
  </r>
  <r>
    <x v="27"/>
    <x v="2"/>
    <s v="2023-08-29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10-04T00:00:00"/>
  </r>
  <r>
    <x v="27"/>
    <x v="1"/>
    <s v="2023-08-29"/>
    <s v="Bactrim 40 mg/mL + 8 mg/mL, suspension buvable – [sulfaméthoxazole - triméthoprime]"/>
    <s v="2023-08-29"/>
    <s v="BACTRIM 40 mg/mL + 8 mg/mL, suspension buvable"/>
    <x v="0"/>
    <x v="2"/>
    <s v="Sulfaméthoxazole / Triméthoprime"/>
    <d v="2023-10-04T00:00:00"/>
  </r>
  <r>
    <x v="27"/>
    <x v="0"/>
    <s v="2023-08-29"/>
    <s v="Temgesic 0,3 mg/ml, solution injectable – [buprénorphine (chlorhydrate de)]"/>
    <s v=""/>
    <s v="TEMGESIC 0,3 mg/ml, solution injectable"/>
    <x v="5"/>
    <x v="2"/>
    <s v="Buprénorphine (chlorhydrate de)"/>
    <d v="2023-10-04T00:00:00"/>
  </r>
  <r>
    <x v="27"/>
    <x v="1"/>
    <s v="2023-08-29"/>
    <s v="Celsentri 20 mg/ml, solution buvable – [maraviroc]"/>
    <s v="2023-09-01"/>
    <s v="CELSENTRI 20 mg/ml, solution buvable"/>
    <x v="0"/>
    <x v="2"/>
    <s v="Maraviroc"/>
    <d v="2023-10-04T00:00:00"/>
  </r>
  <r>
    <x v="27"/>
    <x v="1"/>
    <s v="2023-08-29"/>
    <s v="Spécialités à base de vérapamil 40 mg, comprimé  – [vérapamil]"/>
    <s v="2023-08-03"/>
    <s v="SPÉCIALITÉS à base de vérapamil 40 mg, comprimé "/>
    <x v="3"/>
    <x v="2"/>
    <s v="Vérapamil"/>
    <d v="2023-10-04T00:00:00"/>
  </r>
  <r>
    <x v="27"/>
    <x v="2"/>
    <s v="2023-08-29"/>
    <s v="Trolovol 300 mg, comprimé pelliculé – [pénicillamine]"/>
    <s v=""/>
    <s v="TROVOLOL 300 mg, comprimé pelliculé"/>
    <x v="10"/>
    <x v="2"/>
    <s v="Pénicillamine"/>
    <d v="2023-10-04T00:00:00"/>
  </r>
  <r>
    <x v="27"/>
    <x v="1"/>
    <s v="2023-08-29"/>
    <s v="Topiscab 5 %, crème – [perméthrine]"/>
    <s v="2023-03-01"/>
    <s v="TOPISCAB 5 %, crème"/>
    <x v="9"/>
    <x v="2"/>
    <s v="Perméthrine"/>
    <d v="2023-10-04T00:00:00"/>
  </r>
  <r>
    <x v="27"/>
    <x v="1"/>
    <s v="2023-08-29"/>
    <s v="Héparine Choay 25 000 UI/5 ml, solution injectable – [héparine sodique]"/>
    <s v="2023-04-17"/>
    <s v="HEPARINE Choay 25 000 UI/5 ml  solution injectable"/>
    <x v="7"/>
    <x v="2"/>
    <s v="Héparine sodique"/>
    <d v="2023-10-04T00:00:00"/>
  </r>
  <r>
    <x v="27"/>
    <x v="2"/>
    <s v="2023-08-29"/>
    <s v="Fluoresceine sodique Faure 10 pour cent, solution injectable – [fluorescéine sodique]"/>
    <s v=""/>
    <s v="FLUORESCEINE sodique Faure 10 pour cent, solution injectable"/>
    <x v="4"/>
    <x v="2"/>
    <s v="Fluorescéine sodique"/>
    <d v="2023-10-04T00:00:00"/>
  </r>
  <r>
    <x v="27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10-04T00:00:00"/>
  </r>
  <r>
    <x v="27"/>
    <x v="0"/>
    <s v="2023-08-29"/>
    <s v="Dipentum 250 mg comprimé et Dipentum 500 mg comprimé – [olsalazine sodique]"/>
    <s v=""/>
    <s v="DIPENTUM  250 mg comprimé et DIPENTUM 500 mg comprimé"/>
    <x v="8"/>
    <x v="2"/>
    <s v="Olsalazine sodique"/>
    <d v="2023-10-04T00:00:00"/>
  </r>
  <r>
    <x v="27"/>
    <x v="1"/>
    <s v="2023-08-28"/>
    <s v="Ferrostrane 0,68 pour cent, sirop – [ferédétate de sodium]"/>
    <s v="2023-05-31"/>
    <s v="FERROSTANE 0,68 pour cent, sirop"/>
    <x v="7"/>
    <x v="2"/>
    <s v="Ferédétate de sodium"/>
    <d v="2023-10-04T00:00:00"/>
  </r>
  <r>
    <x v="27"/>
    <x v="0"/>
    <s v="2023-08-28"/>
    <s v="Renvela 0,8 g, poudre pour suspension buvable – [sévélamer (carbonate de)]"/>
    <s v=""/>
    <s v="RENVELA 0,8 g, poudre pour suspension buvable"/>
    <x v="1"/>
    <x v="2"/>
    <s v="Sévélamer (carbonate de)"/>
    <d v="2023-10-04T00:00:00"/>
  </r>
  <r>
    <x v="27"/>
    <x v="0"/>
    <s v="2023-08-28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10-04T00:00:00"/>
  </r>
  <r>
    <x v="27"/>
    <x v="0"/>
    <s v="2023-08-28"/>
    <s v="Irinotécan Sun 1,5 mg/ml, solution pour perfusion, poche de 180 mL – [irinotécan (chlorhydrate d') trihydraté]"/>
    <s v=""/>
    <s v="IRINOTECAN Sun 1,5 mg/ml, solution pour perfusion, poche de 180 mL"/>
    <x v="6"/>
    <x v="2"/>
    <s v="Irinotécan (chlorhydrate d') trihydraté"/>
    <d v="2023-10-04T00:00:00"/>
  </r>
  <r>
    <x v="27"/>
    <x v="0"/>
    <s v="2023-08-28"/>
    <s v="Rimactan 300 mg, gélule – [rifampicine]"/>
    <s v=""/>
    <s v="RIMACTAN 300 mg, gélule"/>
    <x v="0"/>
    <x v="2"/>
    <s v="Rifampicine"/>
    <d v="2023-10-04T00:00:00"/>
  </r>
  <r>
    <x v="27"/>
    <x v="2"/>
    <s v="2023-08-25"/>
    <s v="Temodal 2,5 mg/ml, poudre pour solution pour perfusion – [témozolomide]"/>
    <s v=""/>
    <s v="TEMODAL 2,5 mg/ml, poudre pour solution pour perfusion"/>
    <x v="6"/>
    <x v="2"/>
    <s v="Témozolomide"/>
    <d v="2023-10-04T00:00:00"/>
  </r>
  <r>
    <x v="27"/>
    <x v="2"/>
    <s v="2023-08-25"/>
    <s v="Naltrexone Viatris 50 mg, comprimé pelliculé sécable  – [Naltrexone (chlorhydrate de)]"/>
    <s v=""/>
    <s v="NALTREXONE Viatris 50 mg, comprimé pelliculé sécable"/>
    <x v="5"/>
    <x v="2"/>
    <s v="Naltrexone (chlorhydrate de)"/>
    <d v="2023-10-04T00:00:00"/>
  </r>
  <r>
    <x v="27"/>
    <x v="2"/>
    <s v="2023-08-25"/>
    <s v="Lasilix Retard 60 mg, gélule boîte 30 – [furosémide]"/>
    <s v=""/>
    <s v="LASILIX Retard 60 mg, gélule boîte 30"/>
    <x v="3"/>
    <x v="2"/>
    <s v="Furosémide"/>
    <d v="2023-10-04T00:00:00"/>
  </r>
  <r>
    <x v="27"/>
    <x v="1"/>
    <s v="2023-08-25"/>
    <s v="Gymiso 200 microgrammes, comprimé – [misoprostol]"/>
    <s v="2023-04-17"/>
    <s v="GYMISO 200 microgrammes, comprimé"/>
    <x v="8"/>
    <x v="2"/>
    <s v="Misoprostol"/>
    <d v="2023-10-04T00:00:00"/>
  </r>
  <r>
    <x v="27"/>
    <x v="0"/>
    <s v="2023-08-24"/>
    <s v="Oncovin 1 mg, solution injectable – [vincristine]"/>
    <s v=""/>
    <s v="ONCOVIN 1 mg, solution injectable"/>
    <x v="6"/>
    <x v="2"/>
    <s v="Vincristine"/>
    <d v="2023-10-04T00:00:00"/>
  </r>
  <r>
    <x v="27"/>
    <x v="2"/>
    <s v="2023-08-24"/>
    <s v="Temgesic 0,2 mg, comprimé sublingual – [buprénorphine (chlorhydrate de)]"/>
    <s v=""/>
    <s v="TEMGESIC 0,2 mg, comprimé sublingual"/>
    <x v="5"/>
    <x v="2"/>
    <s v="Buprénorphine (chlorhydrate de)"/>
    <d v="2023-10-04T00:00:00"/>
  </r>
  <r>
    <x v="27"/>
    <x v="1"/>
    <s v="2023-08-24"/>
    <s v="Methergin 0,20 mg/1 ml, solution injectable, ampoule – [méthylergométrine (maléate de)]"/>
    <s v="2023-08-24"/>
    <s v="METHERGIN 0,20 mg/1 ml, solution injectable, ampoule"/>
    <x v="11"/>
    <x v="2"/>
    <s v="Méthylergométrine (maléate de)"/>
    <d v="2023-10-04T00:00:00"/>
  </r>
  <r>
    <x v="27"/>
    <x v="1"/>
    <s v="2023-08-23"/>
    <s v="Amikacine Viatris 500 mg, poudre pour solution injectable – [amikacine (sulfate d')]"/>
    <s v="2023-08-23"/>
    <s v="AMIKACINE Viatris 500 mg, poudre pour solution injectable"/>
    <x v="0"/>
    <x v="2"/>
    <s v="Amikacine (sulfate d')"/>
    <d v="2023-10-04T00:00:00"/>
  </r>
  <r>
    <x v="27"/>
    <x v="1"/>
    <s v="2023-08-23"/>
    <s v="L-Thyroxine Serb 200 microgrammes/mL, solution injectable/pour perfusion – [lévothyroxine sodique]"/>
    <s v="2023-08-23"/>
    <s v="L-THYROXINE Serb 200 microgrammes/mL, solution injectable/pour perfusion"/>
    <x v="2"/>
    <x v="2"/>
    <s v="Lévothyroxine sodique"/>
    <d v="2023-10-04T00:00:00"/>
  </r>
  <r>
    <x v="27"/>
    <x v="2"/>
    <s v="2023-08-23"/>
    <s v="Praluent 300 mg, solution injectable en stylo pré-rempli – [alirocumab (mammifère/hamster/cellules cho)]"/>
    <s v=""/>
    <s v="PRALUENT 300 mg, solution injectable en stylo pré-rempli"/>
    <x v="3"/>
    <x v="2"/>
    <s v="Alirocumab (mammifère/hamster/cellules cho)"/>
    <d v="2023-10-04T00:00:00"/>
  </r>
  <r>
    <x v="27"/>
    <x v="1"/>
    <s v="2023-08-23"/>
    <s v="Ciflox 200 mg/100 mL, solution pour perfusion (IV) – [ciprofloxacine]"/>
    <s v="2023-08-23"/>
    <s v="CIFLOX 200 mg/100 mL, solution pour perfusion (IV)"/>
    <x v="0"/>
    <x v="2"/>
    <s v="Ciprofloxacine"/>
    <d v="2023-10-04T00:00:00"/>
  </r>
  <r>
    <x v="27"/>
    <x v="2"/>
    <s v="2023-08-22"/>
    <s v="Noxafil 300 mg, solution à diluer pour perfusion – [posaconazole]"/>
    <s v=""/>
    <s v="NOXAFIL 300 mg,  solution à diluer pour perfusion"/>
    <x v="0"/>
    <x v="2"/>
    <s v="Posaconazole"/>
    <d v="2023-10-04T00:00:00"/>
  </r>
  <r>
    <x v="27"/>
    <x v="2"/>
    <s v="2023-08-22"/>
    <s v="Cefepime Viatris 1g et 2 g, poudre pour solution injectable – [céfépime (dichlorhydrate de) monohydraté]"/>
    <s v=""/>
    <s v="CEFEPIME Viatris 1g et 2 g, poudre pour solution injectable"/>
    <x v="0"/>
    <x v="2"/>
    <s v="Céfépime (dichlorhydrate de) monohydraté"/>
    <d v="2023-10-04T00:00:00"/>
  </r>
  <r>
    <x v="27"/>
    <x v="2"/>
    <s v="2023-08-22"/>
    <s v="Eldisine 5 mg, poudre pour solution injectable – [sulfate de vindésine]"/>
    <s v=""/>
    <s v="ELDISINE 5 mg, poudre pour solution injectable"/>
    <x v="6"/>
    <x v="2"/>
    <s v="Sulfate de vindésine"/>
    <d v="2023-10-04T00:00:00"/>
  </r>
  <r>
    <x v="27"/>
    <x v="1"/>
    <s v="2023-08-22"/>
    <s v="Rekovelle 72 microgrammes/2,16 mL, solution injectable en stylo prérempli – [follitropine delta (mammifere/humain/cellules PER.C6)]"/>
    <s v="2023-08-22"/>
    <s v="REKOVELLE 72 microgrammes/2,16 mL, solution injectable en stylo prérempli"/>
    <x v="11"/>
    <x v="2"/>
    <s v="Follitropine delta (mammifere/humain/cellules PER.C6)"/>
    <d v="2023-10-04T00:00:00"/>
  </r>
  <r>
    <x v="27"/>
    <x v="2"/>
    <s v="2023-08-18"/>
    <s v="Mydriaticum 2 mg/0,4 ml, collyre en récipient unidose – [tropicamide]"/>
    <s v=""/>
    <s v="MYDRIATICUM 2 mg/0,4 ml, collyre en récipient unidose"/>
    <x v="4"/>
    <x v="2"/>
    <s v="Tropicamide"/>
    <d v="2023-10-04T00:00:00"/>
  </r>
  <r>
    <x v="27"/>
    <x v="2"/>
    <s v="2023-08-16"/>
    <s v="OctaplasLG, solution pour perfusion - groupe AB – [protéines plasmatiques humaines]"/>
    <s v=""/>
    <s v="OCTAPLASLG, solution pour perfusion"/>
    <x v="7"/>
    <x v="2"/>
    <s v="Protéines plasmatiques humaines"/>
    <d v="2023-10-04T00:00:00"/>
  </r>
  <r>
    <x v="27"/>
    <x v="0"/>
    <s v="2023-08-16"/>
    <s v="Granupas 4 g, granulés gastro-résistants – [aminosalicylique (acide)]"/>
    <s v=""/>
    <s v="GRANUPAS 4 g, granulés gastro-résistants"/>
    <x v="8"/>
    <x v="2"/>
    <s v="Aminosalicylique (acide)"/>
    <d v="2023-10-04T00:00:00"/>
  </r>
  <r>
    <x v="27"/>
    <x v="3"/>
    <s v="2023-08-16"/>
    <s v="Ozidia 5 mg, comprimé à libération prolongée – [Glipizide]"/>
    <s v=""/>
    <s v="OZIDIA 5 mg, comprimé à libération prolongée"/>
    <x v="8"/>
    <x v="2"/>
    <s v="Glipizide"/>
    <d v="2023-10-04T00:00:00"/>
  </r>
  <r>
    <x v="27"/>
    <x v="2"/>
    <s v="2023-08-16"/>
    <s v="Scopoderm TTS 1 mg/72 heures, dispositif transdermique – [scopolamine]"/>
    <s v=""/>
    <s v="SCOPODERM TTS  1 mg/72 heures, dispositif transdermique"/>
    <x v="8"/>
    <x v="2"/>
    <s v="Scopolamine"/>
    <d v="2023-10-04T00:00:00"/>
  </r>
  <r>
    <x v="27"/>
    <x v="2"/>
    <s v="2023-08-11"/>
    <s v="Pyostacine 500 mg, comprimé pelliculé – [Pristinamycine]"/>
    <s v=""/>
    <s v="PYOSTACINE 500 mg, comprimé pelliculé"/>
    <x v="0"/>
    <x v="2"/>
    <s v="Pristinamycine"/>
    <d v="2023-10-04T00:00:00"/>
  </r>
  <r>
    <x v="27"/>
    <x v="1"/>
    <s v="2023-08-11"/>
    <s v="Vfend 40 mg/ml, poudre pour suspension buvable – [voriconazole]"/>
    <s v="2023-08-11"/>
    <s v="VFEND 40 mg/ml, poudre pour suspension buvable"/>
    <x v="0"/>
    <x v="2"/>
    <s v="Voriconazole"/>
    <d v="2023-10-04T00:00:00"/>
  </r>
  <r>
    <x v="27"/>
    <x v="2"/>
    <s v="2023-08-11"/>
    <s v="Neuleptil 10 mg, gélule – [propériciazine]"/>
    <s v=""/>
    <s v="NEULEPTIL 10 mg, gélule"/>
    <x v="5"/>
    <x v="2"/>
    <s v="Propériciazine"/>
    <d v="2023-10-04T00:00:00"/>
  </r>
  <r>
    <x v="27"/>
    <x v="1"/>
    <s v="2023-08-11"/>
    <s v="Myalepta 11,3 mg, poudre pour solution injectable  – [métréleptine]"/>
    <s v="2023-08-11"/>
    <s v="MYALEPTA 11,3 mg, poudre pour solution injectable "/>
    <x v="8"/>
    <x v="2"/>
    <s v="Métréleptine"/>
    <d v="2023-10-04T00:00:00"/>
  </r>
  <r>
    <x v="27"/>
    <x v="2"/>
    <s v="2023-08-11"/>
    <s v="Neuleptil 1 pour cent, solution buvable – [propériciazine]"/>
    <s v=""/>
    <s v="NEULEPTIL 1 pour cent, solution buvable"/>
    <x v="5"/>
    <x v="2"/>
    <s v="Propériciazine"/>
    <d v="2023-10-04T00:00:00"/>
  </r>
  <r>
    <x v="27"/>
    <x v="2"/>
    <s v="2023-08-10"/>
    <s v="Tranxene 10 mg, gélule – [clorazépate dipotassique]"/>
    <s v=""/>
    <s v="TRANXENE 10 mg, gélule"/>
    <x v="5"/>
    <x v="2"/>
    <s v="Clorazépate dipotassique"/>
    <d v="2023-10-04T00:00:00"/>
  </r>
  <r>
    <x v="27"/>
    <x v="2"/>
    <s v="2023-08-10"/>
    <s v="Tercian 50 mg/5 ml, solution injectable en ampoule – [cyamémazine]"/>
    <s v=""/>
    <s v="TERCIAN 50 mg/5 ml, solution injectable en ampoule"/>
    <x v="5"/>
    <x v="2"/>
    <s v="Cyamémazine"/>
    <d v="2023-10-04T00:00:00"/>
  </r>
  <r>
    <x v="27"/>
    <x v="2"/>
    <s v="2023-08-08"/>
    <s v="ViperFav, solution à diluer pour perfusion – [fragments F(ab')2 d'immunoglobuline équine antivenimeuse de vipère européenne]"/>
    <s v=""/>
    <s v="VIPERFAV, solution à diluer pour perfusion"/>
    <x v="1"/>
    <x v="2"/>
    <s v="Fragments F(ab')2 d'immunoglobuline équine antivenimeuse de vipère européenne"/>
    <d v="2023-10-04T00:00:00"/>
  </r>
  <r>
    <x v="27"/>
    <x v="2"/>
    <s v="2023-08-04"/>
    <s v="Oracilline 1 000 000 UI, comprimé sécable – [phénoxyméthylpénicilline]"/>
    <s v=""/>
    <s v="ORACILLINE 1 000 000 UI, comprimé sécable"/>
    <x v="0"/>
    <x v="2"/>
    <s v="Phénoxyméthylpénicilline"/>
    <d v="2023-10-04T00:00:00"/>
  </r>
  <r>
    <x v="27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10-04T00:00:00"/>
  </r>
  <r>
    <x v="27"/>
    <x v="2"/>
    <s v="2023-08-04"/>
    <s v="Spécialités à base de clozapine 100 mg et 25 mg, comprimé sécable – [clozapine]"/>
    <s v=""/>
    <s v="SPÉCIALITÉS à base de clozapine 100 mg et 25 mg, comprimé sécable"/>
    <x v="5"/>
    <x v="2"/>
    <s v="Clozapine"/>
    <d v="2023-10-04T00:00:00"/>
  </r>
  <r>
    <x v="27"/>
    <x v="2"/>
    <s v="2023-08-03"/>
    <s v="Sabril 500 mg, granulés pour solution buvable en sachet-dose – [vigabatrine]"/>
    <s v=""/>
    <s v="SABRIL 500 mg, granulés pour solution buvable en sachet-dose"/>
    <x v="5"/>
    <x v="2"/>
    <s v="Vigabatrine"/>
    <d v="2023-10-04T00:00:00"/>
  </r>
  <r>
    <x v="27"/>
    <x v="2"/>
    <s v="2023-08-02"/>
    <s v="Requip 5 mg, comprimé pelliculé – [ropinirole (chlorhydrate de)]"/>
    <s v=""/>
    <s v="REQUIP 5 mg, comprimé pelliculé"/>
    <x v="5"/>
    <x v="2"/>
    <s v="Ropinirole (chlorhydrate de)"/>
    <d v="2023-10-04T00:00:00"/>
  </r>
  <r>
    <x v="27"/>
    <x v="1"/>
    <s v="2023-08-02"/>
    <s v="Tracleer 32 mg, comprimé dispersible – [bosentan monohydraté]"/>
    <s v="2023-08-01"/>
    <s v="TRACLEER 32 mg, comprimé dispersible"/>
    <x v="3"/>
    <x v="2"/>
    <s v="Bosentan monohydraté"/>
    <d v="2023-10-04T00:00:00"/>
  </r>
  <r>
    <x v="27"/>
    <x v="2"/>
    <s v="2023-08-02"/>
    <s v="Xylocaïne 10 mg/ml sans conservateur, solution injectable – [chlorhydrate de lidocaïne]"/>
    <s v=""/>
    <s v="XYLOCAINE 10 mg/ml sans conservateur, solution injectable"/>
    <x v="5"/>
    <x v="2"/>
    <s v="Chlorhydrate de lidocaïne"/>
    <d v="2023-10-04T00:00:00"/>
  </r>
  <r>
    <x v="27"/>
    <x v="1"/>
    <s v="2023-08-01"/>
    <s v="Eurelix 6 mg, gélule gastro-résistante – [pirétanide]"/>
    <s v="2023-08-01"/>
    <s v="EURELIX 6 mg, gélule gastro-résistante"/>
    <x v="3"/>
    <x v="2"/>
    <s v="Pirétanide"/>
    <d v="2023-10-04T00:00:00"/>
  </r>
  <r>
    <x v="27"/>
    <x v="1"/>
    <s v="2023-07-28"/>
    <s v="Tiapridal 138 mg/ml, solution buvable  – [tiapride (chlorhydrate de)]"/>
    <s v="2023-07-28"/>
    <s v="TIAPRIDAL 138 mg/ml, solution buvable "/>
    <x v="5"/>
    <x v="2"/>
    <s v="Tiapride (chlorhydrate de)"/>
    <d v="2023-10-04T00:00:00"/>
  </r>
  <r>
    <x v="27"/>
    <x v="2"/>
    <s v="2023-07-28"/>
    <s v="Ritaline L.P. 10 mg et L.P. 20 mg, gélule à libération prolongée  – [méthylphénidate]"/>
    <s v=""/>
    <s v="RITALINE L.P. 10 mg et L.P. 20 mg, gélule à libération prolongée "/>
    <x v="5"/>
    <x v="2"/>
    <s v="Méthylphénidate"/>
    <d v="2023-10-04T00:00:00"/>
  </r>
  <r>
    <x v="27"/>
    <x v="2"/>
    <s v="2023-07-28"/>
    <s v="Sandimmun 50 mg/ml, solution à diluer pour perfusion – [ciclosporine]"/>
    <s v="2023-08-31"/>
    <s v="SANDIMMUN 50 mg/ml, solution à diluer pour perfusion"/>
    <x v="6"/>
    <x v="2"/>
    <s v="Ciclosporine"/>
    <d v="2023-10-04T00:00:00"/>
  </r>
  <r>
    <x v="27"/>
    <x v="2"/>
    <s v="2023-07-28"/>
    <s v="Abiratérone 500 mg, comprimé pelliculé  – [abiratérone]"/>
    <s v=""/>
    <s v="ABIRATERONE 500 mg, comprimé pelliculé "/>
    <x v="6"/>
    <x v="2"/>
    <s v="Abiratérone"/>
    <d v="2023-10-04T00:00:00"/>
  </r>
  <r>
    <x v="27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2"/>
    <s v="Gemcitabine (chlorhydrate de)"/>
    <d v="2023-10-04T00:00:00"/>
  </r>
  <r>
    <x v="27"/>
    <x v="2"/>
    <s v="2023-07-28"/>
    <s v="Virophta, préparation pour collyre (lyophilisat et solvant)  – [trifluridine]"/>
    <s v="2023-11-15"/>
    <s v="VIROPHTA, préparation pour collyre (lyophilisat et solvant)"/>
    <x v="4"/>
    <x v="2"/>
    <s v="Trifluridine"/>
    <d v="2023-10-04T00:00:00"/>
  </r>
  <r>
    <x v="27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2"/>
    <s v="Hexacetonide de triamcinolone"/>
    <d v="2023-10-04T00:00:00"/>
  </r>
  <r>
    <x v="27"/>
    <x v="2"/>
    <s v="2023-07-27"/>
    <s v="Pylera 140 mg/125 mg/125 mg, gélule  – [bismuth potassique (sous-citrate de) /métronidazole /tétracycline (chlorhydrate de)]"/>
    <s v=""/>
    <s v="PYLERA 140 mg/125 mg/125 mg, gélule "/>
    <x v="8"/>
    <x v="2"/>
    <s v="Bismuth potassique (sous-citrate de) /métronidazole /tétracycline (chlorhydrate de)"/>
    <d v="2023-10-04T00:00:00"/>
  </r>
  <r>
    <x v="27"/>
    <x v="1"/>
    <s v="2023-07-27"/>
    <s v="Rulid 50 mg, comprimé sécable pour suspension buvable – [roxithromycine]"/>
    <s v="2023-07-27"/>
    <s v="RULID 50 mg, comprimé sécable pour suspension buvable"/>
    <x v="0"/>
    <x v="2"/>
    <s v="Roxithromycine"/>
    <d v="2023-10-04T00:00:00"/>
  </r>
  <r>
    <x v="27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10-04T00:00:00"/>
  </r>
  <r>
    <x v="27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10-04T00:00:00"/>
  </r>
  <r>
    <x v="27"/>
    <x v="2"/>
    <s v="2023-07-27"/>
    <s v="Fungizone 10 %, suspension buvable – [amphotéricine B]"/>
    <s v=""/>
    <s v="FUNGIZONE 10%, suspension buvable"/>
    <x v="0"/>
    <x v="2"/>
    <s v="Amphotéricine B"/>
    <d v="2023-10-04T00:00:00"/>
  </r>
  <r>
    <x v="27"/>
    <x v="1"/>
    <s v="2023-07-26"/>
    <s v="Dopamine 5mg/ml, solution pour perfusion – [dopamine (chlorhydrate de)]"/>
    <s v="2023-07-26"/>
    <s v="DOPAMINE 5mg/ml, solution pour perfusion"/>
    <x v="3"/>
    <x v="2"/>
    <s v="Dopamine (chlorhydrate de)"/>
    <d v="2023-10-04T00:00:00"/>
  </r>
  <r>
    <x v="27"/>
    <x v="1"/>
    <s v="2023-07-26"/>
    <s v="Pramipexole Zentiva LP 0,26 mg, comprimé à libération prolongée – [pramipexole]"/>
    <s v="2023-07-17"/>
    <s v="PRAMIPEXOLE Zentiva LP 0,26 mg, comprimé à libération prolongé"/>
    <x v="5"/>
    <x v="2"/>
    <s v="Pramipexole"/>
    <d v="2023-10-04T00:00:00"/>
  </r>
  <r>
    <x v="27"/>
    <x v="2"/>
    <s v="2023-07-26"/>
    <s v="Flagyl 125 mg/5 ml, suspension buvable – [métronidazole (benzoate de)]"/>
    <s v=""/>
    <s v="FLAGYL 125 mg/5 ml, suspension buvable"/>
    <x v="0"/>
    <x v="2"/>
    <s v="Métronidazole (benzoate de)"/>
    <d v="2023-10-04T00:00:00"/>
  </r>
  <r>
    <x v="27"/>
    <x v="2"/>
    <s v="2023-07-25"/>
    <s v="Flumazénil 0,1 mg/ml, solution injectable, ampoule en verre de 5 ml et de 10 ml  – (flumazénil)"/>
    <s v="2023-10-31"/>
    <s v="FLUMAZENIL 0,1 mg/ml, solution injectable, ampoule en verre de 5 ml et de 10 ml"/>
    <x v="1"/>
    <x v="2"/>
    <s v="Flumazénil"/>
    <d v="2023-10-04T00:00:00"/>
  </r>
  <r>
    <x v="27"/>
    <x v="0"/>
    <s v="2023-07-25"/>
    <s v="Yellox 0,9 mg/ml, collyre en solution  – [bromfénac sodique sesquihydraté]"/>
    <s v="2023-09-30"/>
    <s v="YELLOX 0,9 mg/ml, collyre en solution"/>
    <x v="4"/>
    <x v="2"/>
    <s v="Bromfénac sodique sesquihydraté"/>
    <d v="2023-10-04T00:00:00"/>
  </r>
  <r>
    <x v="27"/>
    <x v="0"/>
    <s v="2023-07-25"/>
    <s v="Triflucan 40 mg/ml, poudre pour suspension buvable – [fluconazole]"/>
    <s v=""/>
    <s v="TRIFLUCAN 40 mg/ml, poudre pour suspension buvable"/>
    <x v="0"/>
    <x v="2"/>
    <s v="Fluconazole"/>
    <d v="2023-10-04T00:00:00"/>
  </r>
  <r>
    <x v="27"/>
    <x v="1"/>
    <s v="2023-07-24"/>
    <s v="Prenoxad 0,91 mg/ml, solution injectable en seringue préremplie  – [naloxone (chlorhydrate de) dihydraté]"/>
    <s v="2023-07-21"/>
    <s v="PRENOXAD 0,91 mg/ml, solution injectable en seringue préremplie"/>
    <x v="1"/>
    <x v="2"/>
    <s v="Naloxone (chlorhydrate de) dihydraté"/>
    <d v="2023-10-04T00:00:00"/>
  </r>
  <r>
    <x v="27"/>
    <x v="2"/>
    <s v="2023-07-21"/>
    <s v="Vitamine A Dulcis 25 000 U.I. pour 100 g, pommade ophtalmique – [Concentrât de vitamine A synthétique, forme huileuse]"/>
    <s v="2023-10-31"/>
    <s v="VITAMINE A Dulcis 25 000 U.I. pour 100 g, pommade ophtalmique"/>
    <x v="8"/>
    <x v="2"/>
    <s v="Concentrât de vitamine A synthétique, forme huileuse"/>
    <d v="2023-10-04T00:00:00"/>
  </r>
  <r>
    <x v="27"/>
    <x v="0"/>
    <s v="2023-07-21"/>
    <s v="Ursolvan 200 mg, gélule  – [acide ursodéoxycholique]"/>
    <s v="2023-11-30"/>
    <s v="URSOLVAN 200 mg, gélule"/>
    <x v="8"/>
    <x v="2"/>
    <s v="Acide ursodéoxycholique"/>
    <d v="2023-10-04T00:00:00"/>
  </r>
  <r>
    <x v="27"/>
    <x v="2"/>
    <s v="2023-07-20"/>
    <s v="Flécaïnide LP 50 mg, 100 mg, 150 mg et 200 mg gélule à libération prolongée – [flécaïnide (acétate de)]"/>
    <s v=""/>
    <s v="FLECAINIDE LP 50 mg, 100 mg, 150 mg et 200 mg gélule à libération prolongée"/>
    <x v="3"/>
    <x v="2"/>
    <s v="Flécaïnide (acétate de)"/>
    <d v="2023-10-04T00:00:00"/>
  </r>
  <r>
    <x v="27"/>
    <x v="2"/>
    <s v="2023-07-19"/>
    <s v="Hydrocortancyl 2,5 pour cent, suspension injectable – [prednisolone (acétate de)]"/>
    <s v=""/>
    <s v="HYDROCORTANCYL 2,5 pour cent, suspension injectable"/>
    <x v="2"/>
    <x v="2"/>
    <s v="Prednisolone (acétate de)"/>
    <d v="2023-10-04T00:00:00"/>
  </r>
  <r>
    <x v="27"/>
    <x v="1"/>
    <s v="2023-07-19"/>
    <s v="Paracétamol 10 mg/mL, solution pour perfusion flacon en verre de 50 ml  – [paracétamol]"/>
    <s v="2023-07-19"/>
    <s v="PARACÉTAMOL 10 mg/mL, solution pour perfusion flacon en verre de 50 ml "/>
    <x v="5"/>
    <x v="2"/>
    <s v="Paracétamol"/>
    <d v="2023-10-04T00:00:00"/>
  </r>
  <r>
    <x v="27"/>
    <x v="2"/>
    <s v="2023-07-19"/>
    <s v="Kevzara 150 mg, solution injectable en stylo prérempli et seringue préremplie  – [sarilumab ((mammifère/hamster/cellules CHO))]"/>
    <s v=""/>
    <s v="KEVZARA  150 mg, solution injectable en stylo prérempli et seringue préremplie "/>
    <x v="6"/>
    <x v="2"/>
    <s v="Sarilumab"/>
    <d v="2023-10-04T00:00:00"/>
  </r>
  <r>
    <x v="27"/>
    <x v="2"/>
    <s v="2023-07-18"/>
    <s v="Méthotrexate Viatris, solution injectable – [Méthotrexate]"/>
    <s v=""/>
    <s v="METHOTREXATE Viatris, solution injectable"/>
    <x v="6"/>
    <x v="2"/>
    <s v="Méthotrexate"/>
    <d v="2023-10-04T00:00:00"/>
  </r>
  <r>
    <x v="27"/>
    <x v="0"/>
    <s v="2023-07-18"/>
    <s v="Iomeron 300 (300 mg Iode/mL), solution injectable, flacon en verre de 20 ml  – (ioméprol)"/>
    <s v=""/>
    <s v="IOMERON 300 (300 mg Iode/mL), solution injectable, flacon en verre de 20 ml "/>
    <x v="1"/>
    <x v="2"/>
    <s v="Ioméprol"/>
    <d v="2023-10-04T00:00:00"/>
  </r>
  <r>
    <x v="27"/>
    <x v="1"/>
    <s v="2023-07-18"/>
    <s v="Synarel 0,2 mg/dose, solution pour pulvérisation nasale – [nafaréline]"/>
    <s v="2023-07-17"/>
    <s v="SYNAREL 0,2 mg/dose, solution pour pulvérisation nasale"/>
    <x v="2"/>
    <x v="2"/>
    <s v="Nafaréline"/>
    <d v="2023-10-04T00:00:00"/>
  </r>
  <r>
    <x v="27"/>
    <x v="2"/>
    <s v="2023-07-17"/>
    <s v="Spécialités à base de roxithromycine 150 mg, comprimé pelliculé – [roxithromycine]"/>
    <s v=""/>
    <s v="SPÉCIALITÉS à base de roxithromycine 150 mg, comprimé pelliculé"/>
    <x v="0"/>
    <x v="2"/>
    <s v="Roxithromycine"/>
    <d v="2023-10-04T00:00:00"/>
  </r>
  <r>
    <x v="27"/>
    <x v="2"/>
    <s v="2023-07-13"/>
    <s v="Catapressan 0,15 mg, comprimé sécable  – [clonidine (chlorhydrate de)]"/>
    <s v="2023-09-15"/>
    <s v="CATAPRESSAN 0,15 mg, comprimé sécable"/>
    <x v="3"/>
    <x v="2"/>
    <s v="Clonidine (chlorhydrate de)"/>
    <d v="2023-10-04T00:00:00"/>
  </r>
  <r>
    <x v="27"/>
    <x v="2"/>
    <s v="2023-07-13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10-04T00:00:00"/>
  </r>
  <r>
    <x v="27"/>
    <x v="1"/>
    <s v="2023-07-13"/>
    <s v="Dificlir 200 mg, comprimé pelliculé – [fidaxomicine]"/>
    <s v="2023-07-13"/>
    <s v="DIFICLIR 200 mg, comprimé pelliculé"/>
    <x v="8"/>
    <x v="2"/>
    <s v="Fidaxomicine"/>
    <d v="2023-10-04T00:00:00"/>
  </r>
  <r>
    <x v="27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2"/>
    <s v="Méthylphénidate (chlorhydrate de)"/>
    <d v="2023-10-04T00:00:00"/>
  </r>
  <r>
    <x v="27"/>
    <x v="2"/>
    <s v="2023-07-07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10-04T00:00:00"/>
  </r>
  <r>
    <x v="27"/>
    <x v="2"/>
    <s v="2023-07-07"/>
    <s v="Amoxicilline-Clamoxyl toutes formes orales, tous dosages – [Amoxicilline]"/>
    <s v=""/>
    <s v="AMOXICILLINE-CLAMOXYL toutes formes orales, tous dosages"/>
    <x v="0"/>
    <x v="2"/>
    <s v="Amoxicilline"/>
    <d v="2023-10-04T00:00:00"/>
  </r>
  <r>
    <x v="27"/>
    <x v="2"/>
    <s v="2023-07-07"/>
    <s v="Cefixime-Oroken toutes formes orales – [Cefixime]"/>
    <s v=""/>
    <s v="CEFIXIME - Oroken toutes formes orales"/>
    <x v="0"/>
    <x v="2"/>
    <s v="Cefixime"/>
    <d v="2023-10-04T00:00:00"/>
  </r>
  <r>
    <x v="27"/>
    <x v="2"/>
    <s v="2023-07-07"/>
    <s v="Androtardyl 250 mg/1 ml, solution injectable intramusculaire – [testostérone (énantate de)]"/>
    <s v=""/>
    <s v="ANDROTARDYL 250 mg/1 ml, solution injectable intramusculaire"/>
    <x v="11"/>
    <x v="2"/>
    <s v="Testostérone (énantate de)"/>
    <d v="2023-10-04T00:00:00"/>
  </r>
  <r>
    <x v="27"/>
    <x v="1"/>
    <s v="2023-07-06"/>
    <s v="Combantrin 125 mg/5 ml, suspension buvable – [pyrantel]"/>
    <s v="2023-07-06"/>
    <s v="COMBANTRIN 125 mg/5 ml, suspension buvable"/>
    <x v="9"/>
    <x v="2"/>
    <s v="Pyrantel"/>
    <d v="2023-10-04T00:00:00"/>
  </r>
  <r>
    <x v="27"/>
    <x v="2"/>
    <s v="2023-07-05"/>
    <s v="Fungizone nourrissons et enfants 10 %, suspension buvable – [Amphotéricine B]"/>
    <s v=""/>
    <s v="FUNGIZONE nourrissons et enfants 10%, suspension buvable"/>
    <x v="0"/>
    <x v="2"/>
    <s v="Amphotéricine B"/>
    <d v="2023-10-04T00:00:00"/>
  </r>
  <r>
    <x v="27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10-04T00:00:00"/>
  </r>
  <r>
    <x v="27"/>
    <x v="2"/>
    <s v="2023-07-04"/>
    <s v="Prednisone 1 mg, 5 mg et 20 mg, comprimé sécable – [Prednisone]"/>
    <s v=""/>
    <s v="PREDNISONE 1 mg, 5 mg et 20 mg, comprimé sécable"/>
    <x v="2"/>
    <x v="2"/>
    <s v="Prednisone"/>
    <d v="2023-10-04T00:00:00"/>
  </r>
  <r>
    <x v="27"/>
    <x v="2"/>
    <s v="2023-07-03"/>
    <s v="Thérasolv 100 000 U, poudre pour solution injectable/pour perfusion – [urokinase]"/>
    <s v=""/>
    <s v="THERASOLV 100 000 UI, poudre pour solution injectable/pour perfusion"/>
    <x v="7"/>
    <x v="2"/>
    <s v="Urokinase"/>
    <d v="2023-10-04T00:00:00"/>
  </r>
  <r>
    <x v="27"/>
    <x v="2"/>
    <s v="2023-07-03"/>
    <s v="Metalyse 10000 unités, poudre et solvant pour solution injectable – [Ténectéplase]"/>
    <s v=""/>
    <s v="METALYSE 10000 unités, poudre et solvant pour solution injectable"/>
    <x v="7"/>
    <x v="2"/>
    <s v="Ténectéplase"/>
    <d v="2023-10-04T00:00:00"/>
  </r>
  <r>
    <x v="27"/>
    <x v="2"/>
    <s v="2023-06-29"/>
    <s v="Lasilix 10 mg/ml, solution buvable  – [furosémide]"/>
    <s v=""/>
    <s v="LASILIX 10 mg/ml, solution buvable "/>
    <x v="3"/>
    <x v="2"/>
    <s v="Furosémide"/>
    <d v="2023-10-04T00:00:00"/>
  </r>
  <r>
    <x v="27"/>
    <x v="1"/>
    <s v="2023-06-29"/>
    <s v="Prevymis 240 mg, comprimé pelliculé – [létermovir]"/>
    <s v="2023-06-30"/>
    <s v="PREVYMIS 240 mg, comprimé pelliculé"/>
    <x v="0"/>
    <x v="2"/>
    <s v="Létermovir"/>
    <d v="2023-10-04T00:00:00"/>
  </r>
  <r>
    <x v="27"/>
    <x v="1"/>
    <s v="2023-06-28"/>
    <s v="Cotrimoxazole Teva 800 mg/160 mg, comprimé – [Sulfaméthoxazol, triméthoprime]"/>
    <s v="2023-06-30"/>
    <s v="COTRIMOXAZOLE Teva 800 mg/160 mg, comprimé"/>
    <x v="0"/>
    <x v="2"/>
    <s v="Sulfaméthoxazole / Triméthoprime"/>
    <d v="2023-10-04T00:00:00"/>
  </r>
  <r>
    <x v="27"/>
    <x v="1"/>
    <s v="2023-06-27"/>
    <s v="Effortil 5 mg, comprimé – [étiléfrine (chlorhydrate d')]"/>
    <s v="2023-06-27"/>
    <s v="EFFORTIL 5 mg, comprimé"/>
    <x v="3"/>
    <x v="2"/>
    <s v="Etiléfrine (chlorhydrate d')"/>
    <d v="2023-10-04T00:00:00"/>
  </r>
  <r>
    <x v="27"/>
    <x v="2"/>
    <s v="2023-06-27"/>
    <s v="Questran 4 g, poudre orale en sachet – [colestyramine]"/>
    <s v=""/>
    <s v="QUESTRAN 4 g, poudre orale en sachet"/>
    <x v="3"/>
    <x v="2"/>
    <s v="Colestyramine"/>
    <d v="2023-10-04T00:00:00"/>
  </r>
  <r>
    <x v="27"/>
    <x v="0"/>
    <s v="2023-06-27"/>
    <s v="Lamotrigine 200 mg, comprimé dispersible ou à croquer  – [lamotrigine]"/>
    <s v="2023-10-16"/>
    <s v="LAMOTRIGINE 200 mg, comprimé dispersible ou à croquer"/>
    <x v="5"/>
    <x v="2"/>
    <s v="Lamotrigine"/>
    <d v="2023-10-04T00:00:00"/>
  </r>
  <r>
    <x v="27"/>
    <x v="2"/>
    <s v="2023-06-27"/>
    <s v="Lamotrigine 100 mg, comprimé dispersible ou à croquer  – [lamotrigine]"/>
    <s v="2023-08-04"/>
    <s v="LAMOTRIGINE 100 mg, comprimé dispersible ou à croquer"/>
    <x v="5"/>
    <x v="2"/>
    <s v="Lamotrigine"/>
    <d v="2023-10-04T00:00:00"/>
  </r>
  <r>
    <x v="27"/>
    <x v="3"/>
    <s v="2023-06-23"/>
    <s v="Imogam Rage 150 UI/mL, solution injectable – [Immunoglobuline humaine rabique]"/>
    <s v=""/>
    <s v="IMOGAM Rage 150 UI/mL, solution injectable"/>
    <x v="0"/>
    <x v="2"/>
    <s v="Immunoglobuline humaine rabique"/>
    <d v="2023-10-04T00:00:00"/>
  </r>
  <r>
    <x v="27"/>
    <x v="2"/>
    <s v="2023-06-23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10-04T00:00:00"/>
  </r>
  <r>
    <x v="27"/>
    <x v="2"/>
    <s v="2023-06-23"/>
    <s v="Tenormine 5 mg/10 ml, solution injectable IV en ampoule – [aténolol]"/>
    <s v=""/>
    <s v="TENORMINE 5 mg/10 ml, solution injectable IV en ampoule"/>
    <x v="3"/>
    <x v="2"/>
    <s v="Aténolol"/>
    <d v="2023-10-04T00:00:00"/>
  </r>
  <r>
    <x v="27"/>
    <x v="1"/>
    <s v="2023-06-22"/>
    <s v="Zinnat 125 mg/5 ml enfants et nourrissons, granulés pour suspension buvable en flacons de de 40 ml et de 80 ml – [céfuroxime axétil]"/>
    <s v="2023-06-22"/>
    <s v="ZINNAT 125 mg/5 ml enfants et nourrissons, granulés pour suspension buvable en flacons de de 40 ml et de 80 ml"/>
    <x v="0"/>
    <x v="2"/>
    <s v="Céfuroxime axétil"/>
    <d v="2023-10-04T00:00:00"/>
  </r>
  <r>
    <x v="27"/>
    <x v="1"/>
    <s v="2023-06-20"/>
    <s v="Rovamycine 1,5 millions d'unites internationales, lyophilisat pour usage parentéral – [spiramycine (adipate de)]"/>
    <s v="2023-06-20"/>
    <s v="ROVAMYCINE 1,5 millions d'unites internationales, lyophilisat pour usage parentéral"/>
    <x v="0"/>
    <x v="2"/>
    <s v="Spiramycine (adipate de)"/>
    <d v="2023-10-04T00:00:00"/>
  </r>
  <r>
    <x v="27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10-04T00:00:00"/>
  </r>
  <r>
    <x v="27"/>
    <x v="1"/>
    <s v="2023-06-19"/>
    <s v="Gonapeptyl 3,75 mg, poudre et solvant pour suspension injectable à libération prolongée en seringues pré-remplies – [triptoréline (acétate de)]"/>
    <s v="2023-06-19"/>
    <s v="GONAPEPTYL 3,75 mg, poudre et solvant pour suspension injectable à libération prolongée en seringues pré-remplies"/>
    <x v="6"/>
    <x v="2"/>
    <s v="Triptoréline (acétate de)"/>
    <d v="2023-10-04T00:00:00"/>
  </r>
  <r>
    <x v="27"/>
    <x v="1"/>
    <s v="2023-06-16"/>
    <s v="Octréotide Hospira 100 microgrammes/1 ml - 500 microgrammes/1 ml, solution injectable - [Octréotide]"/>
    <s v="2023-06-16"/>
    <s v="OCTRÉOTIDE Hospira 100 microgrammes/1 ml - 500 microgrammes/1 ml, solution injectable"/>
    <x v="2"/>
    <x v="2"/>
    <s v="Octréotide"/>
    <d v="2023-10-04T00:00:00"/>
  </r>
  <r>
    <x v="27"/>
    <x v="1"/>
    <s v="2023-06-16"/>
    <s v="Ultratechnekow FM, 2,15 - 43 GBq, générateur radiopharmaceutique – [sodium (molybdate (VI) [99 Mo] de)]"/>
    <s v="2023-06-16"/>
    <s v="ULTRATECHNEKOW FM, 2,15 - 43 GBq, générateur radiopharmaceutique"/>
    <x v="1"/>
    <x v="2"/>
    <s v="Sodium (molybdate (VI) [99 Mo] de)"/>
    <d v="2023-10-04T00:00:00"/>
  </r>
  <r>
    <x v="27"/>
    <x v="0"/>
    <s v="2023-06-15"/>
    <s v="Xylocaïne 5 mg/ml sans conservateur, solution injectable – [chlorhydrate de lidocaïne]"/>
    <s v=""/>
    <s v="XYLOCAINE 5 mg/ml sans conservateur, solution injectable"/>
    <x v="5"/>
    <x v="2"/>
    <s v="Chlorhydrate de lidocaïne"/>
    <d v="2023-10-04T00:00:00"/>
  </r>
  <r>
    <x v="27"/>
    <x v="1"/>
    <s v="2023-06-15"/>
    <s v="Tekcis 2-50 GBq, générateur radiopharmaceutique – [sodium (molybdate (VI) [99 Mo] de)]"/>
    <s v="2023-06-15"/>
    <s v="TEKCIS 2-50 GBq, générateur radiopharmaceutique"/>
    <x v="1"/>
    <x v="2"/>
    <s v="Sodium (molybdate (VI) [99 Mo] de)"/>
    <d v="2023-10-04T00:00:00"/>
  </r>
  <r>
    <x v="27"/>
    <x v="2"/>
    <s v="2023-06-15"/>
    <s v="Aldara 5% crème – [imiquimod]"/>
    <s v=""/>
    <s v="ALDARA 5% crème"/>
    <x v="13"/>
    <x v="2"/>
    <s v="Imiquimod"/>
    <d v="2023-10-04T00:00:00"/>
  </r>
  <r>
    <x v="27"/>
    <x v="1"/>
    <s v="2023-06-13"/>
    <s v="Doliprane, formes pédiatriques, hors suppositoires – [paracétamol]"/>
    <s v="2023-05-10"/>
    <s v="DOLIPRANE, formes pédiatriques, hors suppositoires"/>
    <x v="5"/>
    <x v="2"/>
    <s v="Paracétamol"/>
    <d v="2023-10-04T00:00:00"/>
  </r>
  <r>
    <x v="27"/>
    <x v="1"/>
    <s v="2023-06-13"/>
    <s v="Efferalganmed pédiatrique 30 mg/ml, solution buvable en flacons de 90 ml et 150 ml – [paracétamol]"/>
    <s v="2023-05-10"/>
    <s v="EFFERALGANMED pédiatrique 30 mg/ml, solution buvable en flacons de 90 ml et 150 ml"/>
    <x v="5"/>
    <x v="2"/>
    <s v="Paracétamol"/>
    <d v="2023-10-04T00:00:00"/>
  </r>
  <r>
    <x v="27"/>
    <x v="1"/>
    <s v="2023-06-13"/>
    <s v="Paracétamol – formes orales sèches et buvables – [Paracétamol]"/>
    <s v="2023-05-10"/>
    <s v="PARACÉTAMOL – formes orales sèches et buvables"/>
    <x v="5"/>
    <x v="2"/>
    <s v="Paracétamol"/>
    <d v="2023-10-04T00:00:00"/>
  </r>
  <r>
    <x v="27"/>
    <x v="2"/>
    <s v="2023-06-13"/>
    <s v="Paracétamol, formes suppositoires 300 mg, 200 mg, 150 mg, 100 mg et 80 mg – [Paracétamol]"/>
    <s v=""/>
    <s v="PARACÉTAMOL, formes suppositoires 300 mg, 200 mg, 150 mg, 100 mg et 80 mg"/>
    <x v="5"/>
    <x v="2"/>
    <s v="Paracétamol"/>
    <d v="2023-10-04T00:00:00"/>
  </r>
  <r>
    <x v="27"/>
    <x v="2"/>
    <s v="2023-06-13"/>
    <s v="Sorafenib 200 mg, comprimé pelliculé – [sorafénib (tosilate de)]"/>
    <s v=""/>
    <s v="SORAFENIB 200 mg, comprimé pelliculé"/>
    <x v="6"/>
    <x v="2"/>
    <s v="Sorafénib (tosilate de)"/>
    <d v="2023-10-04T00:00:00"/>
  </r>
  <r>
    <x v="27"/>
    <x v="2"/>
    <s v="2023-06-13"/>
    <s v="Tranxene 20 mg, gélule – [Clorazépate dipotassique]"/>
    <s v=""/>
    <s v="TRANXENE 20 mg, gélule"/>
    <x v="5"/>
    <x v="2"/>
    <s v="Clorazépate dipotassique"/>
    <d v="2023-10-04T00:00:00"/>
  </r>
  <r>
    <x v="27"/>
    <x v="1"/>
    <s v="2023-06-13"/>
    <s v="Androcur 50 mg, comprimé sécable – [cyprotérone (acétate de)]"/>
    <s v="2023-06-13"/>
    <s v="ANDROCUR 50 mg, comprimé sécable"/>
    <x v="11"/>
    <x v="2"/>
    <s v="Cyprotérone (acétate de)"/>
    <d v="2023-10-04T00:00:00"/>
  </r>
  <r>
    <x v="27"/>
    <x v="2"/>
    <s v="2023-06-13"/>
    <s v="Roxithromycine Teva 100 mg, comprimé pelliculé – [roxithromycine]"/>
    <s v=""/>
    <s v="ROXITHROMYCINE Teva 100 mg, comprimé pelliculé"/>
    <x v="0"/>
    <x v="2"/>
    <s v="Roxithromycine"/>
    <d v="2023-10-04T00:00:00"/>
  </r>
  <r>
    <x v="27"/>
    <x v="2"/>
    <s v="2023-06-13"/>
    <s v="Zaltrap 25 mg/ml, solution à diluer pour perfusion – [aflibercept (mammifère/hamster/cellules cho)]"/>
    <s v=""/>
    <s v="ZALTRAP 25 mg/ml, solution à diluer pour perfusion"/>
    <x v="4"/>
    <x v="2"/>
    <s v="Aflibercept (mammifère/hamster/cellules cho)"/>
    <d v="2023-10-04T00:00:00"/>
  </r>
  <r>
    <x v="27"/>
    <x v="2"/>
    <s v="2023-06-13"/>
    <s v="Fluorouracile 50 mg/ml, solution à diluer pour perfusion, flacon de 100 ml – [fluorouracil]"/>
    <s v=""/>
    <s v="FLUOROURACILE 50 mg/ml, solution à diluer pour perfusion, flacon de 100 ml"/>
    <x v="6"/>
    <x v="2"/>
    <s v="Fluorouracil"/>
    <d v="2023-10-04T00:00:00"/>
  </r>
  <r>
    <x v="27"/>
    <x v="2"/>
    <s v="2023-06-12"/>
    <s v="Bétadine dermique 10%, solution pour application locale – [Povidone iodée]"/>
    <s v=""/>
    <s v="BETADINE dermique 10%, solution pour application locale"/>
    <x v="13"/>
    <x v="2"/>
    <s v="Povidone iodée"/>
    <d v="2023-10-04T00:00:00"/>
  </r>
  <r>
    <x v="27"/>
    <x v="1"/>
    <s v="2023-06-08"/>
    <s v="Acétate de cyprotérone Arrow 100 mg, comprimé sécable – [Cyprotérone (acétate de)]"/>
    <s v="2023-06-07"/>
    <s v="ACETATE DE CYPROTERONE Arrow 100 mg, comprimé sécable"/>
    <x v="11"/>
    <x v="2"/>
    <s v="Cyprotérone (acétate de)"/>
    <d v="2023-10-04T00:00:00"/>
  </r>
  <r>
    <x v="27"/>
    <x v="1"/>
    <s v="2023-06-07"/>
    <s v="Miostat 100 microgrammes/ml, solution injectable pour voie intra-oculaire – [carbachol]"/>
    <s v="2023-06-07"/>
    <s v="MIOSTAT 100 microgrammes/ml, solution injectable pour voie intra-oculaire"/>
    <x v="4"/>
    <x v="2"/>
    <s v="Carbachol"/>
    <d v="2023-10-04T00:00:00"/>
  </r>
  <r>
    <x v="27"/>
    <x v="2"/>
    <s v="2023-06-02"/>
    <s v="Gastrografine 370 mg d'iode/mL, solution buvable ou rectale – [amidotrizoate de sodium, méglumine (amidotrizoate de)]"/>
    <s v=""/>
    <s v="GASTROGRAFINE 370 mg d'iode/mL, solution buvable ou rectale"/>
    <x v="1"/>
    <x v="2"/>
    <s v="Amidotrizoate de sodium, méglumine (amidotrizoate de)"/>
    <d v="2023-10-04T00:00:00"/>
  </r>
  <r>
    <x v="27"/>
    <x v="2"/>
    <s v="2023-06-02"/>
    <s v="Micropakine L.P. 1000 mg, granulés à libération prolongée en sachet-dose – [acide valproïque, sodium (valproate de)]"/>
    <s v=""/>
    <s v="MICROPAKINE L.P. 1000 mg, granulés à libération prolongée en sachet-dose"/>
    <x v="5"/>
    <x v="2"/>
    <s v="Acide valproïque, sodium (valproate de)"/>
    <d v="2023-10-04T00:00:00"/>
  </r>
  <r>
    <x v="27"/>
    <x v="2"/>
    <s v="2023-06-02"/>
    <s v="Victoza 6 mg/ml, solution injectable en stylo prérempli – [liraglutide]"/>
    <s v=""/>
    <s v="VICTOZA 6 mg/ml, solution injectable en stylo prérempli"/>
    <x v="8"/>
    <x v="2"/>
    <s v="Liraglutide"/>
    <d v="2023-10-04T00:00:00"/>
  </r>
  <r>
    <x v="27"/>
    <x v="0"/>
    <s v="2023-06-02"/>
    <s v="Sinetrav 40 microgrammes/mL, collyre en solution – [travoprost]"/>
    <s v=""/>
    <s v="SINETRAV 40 microgrammes/mL, collyre en solution"/>
    <x v="4"/>
    <x v="2"/>
    <s v="Travoprost"/>
    <d v="2023-10-04T00:00:00"/>
  </r>
  <r>
    <x v="27"/>
    <x v="2"/>
    <s v="2023-06-02"/>
    <s v="Plaquenil 200 mg, comprimé pelliculé – [hydroxychloroquine (sulfate d')]"/>
    <s v=""/>
    <s v="PLAQUENIL 200 mg, comprimé pelliculé"/>
    <x v="9"/>
    <x v="2"/>
    <s v="Hydroxychloroquine (sulfate d')"/>
    <d v="2023-10-04T00:00:00"/>
  </r>
  <r>
    <x v="27"/>
    <x v="1"/>
    <s v="2023-06-01"/>
    <s v="Penthrox 99,9 %, liquide pour inhalation par vapeur de 3 mL – [méthoxyflurane]"/>
    <s v="2023-06-01"/>
    <s v="PENTHROX 99,9 %, liquide pour inhalation par vapeur de 3 mL"/>
    <x v="5"/>
    <x v="2"/>
    <s v="Méthoxyflurane"/>
    <d v="2023-10-04T00:00:00"/>
  </r>
  <r>
    <x v="27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2"/>
    <s v="Sodium (bicarbonate de)"/>
    <d v="2023-10-04T00:00:00"/>
  </r>
  <r>
    <x v="27"/>
    <x v="1"/>
    <s v="2023-05-31"/>
    <s v="Flixotide 50 microgrammes/dose, suspension pour inhalation en flacon pressurisé – [fluticasone]"/>
    <s v="2023-05-31"/>
    <s v="FLIXOTIDE 50 microgrammes/dose, suspension pour inhalation en flacon pressurisé"/>
    <x v="12"/>
    <x v="2"/>
    <s v="Fluticasone (propionate de)"/>
    <d v="2023-10-04T00:00:00"/>
  </r>
  <r>
    <x v="27"/>
    <x v="2"/>
    <s v="2023-05-30"/>
    <s v="Coagadex 500 UI, poudre et solvant pour solution injectable – [facteur X de coagulation humain]"/>
    <s v=""/>
    <s v="COAGADEX 500 UI, poudre et solvant pour solution injectable"/>
    <x v="7"/>
    <x v="2"/>
    <s v="Facteur X de coagulation humain"/>
    <d v="2023-10-04T00:00:00"/>
  </r>
  <r>
    <x v="27"/>
    <x v="0"/>
    <s v="2023-05-26"/>
    <s v="Dopaceptin 10 mg /ml, solution injectable en cartouche – [apomorphine (chlorhydrate d') hémihydraté]"/>
    <s v=""/>
    <s v="DOPACEPTIN 10 mg /ml, solution injectable en cartouche"/>
    <x v="5"/>
    <x v="2"/>
    <s v="Apomorphine (chlorhydrate d') hémihydraté"/>
    <d v="2023-10-04T00:00:00"/>
  </r>
  <r>
    <x v="27"/>
    <x v="1"/>
    <s v="2023-05-25"/>
    <s v="Tiapridal 100 mg/2 ml, solution injectable – [tiapride (chlorhydrate de)]"/>
    <s v="2023-05-25"/>
    <s v="TIAPRIDAL 100 mg/2 ml, solution injectable"/>
    <x v="5"/>
    <x v="2"/>
    <s v="Tiapride (chlorhydrate de)"/>
    <d v="2023-10-04T00:00:00"/>
  </r>
  <r>
    <x v="27"/>
    <x v="1"/>
    <s v="2023-05-25"/>
    <s v="Rimifon 500 mg/5 ml, solution injectable/pour perfusion – [isoniazide]"/>
    <s v="2023-05-22"/>
    <s v="RIMIFON 500 mg/5 ml, solution injectable/pour perfusion"/>
    <x v="0"/>
    <x v="2"/>
    <s v="Isoniazide"/>
    <d v="2023-10-04T00:00:00"/>
  </r>
  <r>
    <x v="27"/>
    <x v="1"/>
    <s v="2023-05-24"/>
    <s v="Cernevit, poudre pour solution injectable ou pour perfusion – [association de vitamines hydrosolubles et liposolubles]"/>
    <s v="2023-05-24"/>
    <s v="CERNEVIT, poudre pour solution injectable ou pour perfusion"/>
    <x v="7"/>
    <x v="2"/>
    <s v="Association de vitamines hydrosolubles et liposolubles"/>
    <d v="2023-10-04T00:00:00"/>
  </r>
  <r>
    <x v="27"/>
    <x v="1"/>
    <s v="2023-05-24"/>
    <s v="Iodure (131I) de sodium pour thérapie curiumpharma, gélule – [iodure (131I) de sodium]"/>
    <s v="2023-05-24"/>
    <s v="IODURE (131I) de sodium pour thérapie curiumpharma, gélule"/>
    <x v="1"/>
    <x v="2"/>
    <s v="Iodure (131I) de sodium"/>
    <d v="2023-10-04T00:00:00"/>
  </r>
  <r>
    <x v="27"/>
    <x v="0"/>
    <s v="2023-05-24"/>
    <s v="Lyrica 20 mg/ml, solution buvable – [prégabaline]"/>
    <s v=""/>
    <s v="LYRICA 20 mg/ml, solution buvable"/>
    <x v="5"/>
    <x v="2"/>
    <s v="Prégabaline"/>
    <d v="2023-10-04T00:00:00"/>
  </r>
  <r>
    <x v="27"/>
    <x v="1"/>
    <s v="2023-05-24"/>
    <s v="Alfatil LP 500 mg, comprimé pelliculé à libération prolongée – [Céfaclor]"/>
    <s v="2023-05-24"/>
    <s v="ALFATIL LP 500 mg, comprimé pelliculé à libération prolongée"/>
    <x v="0"/>
    <x v="2"/>
    <s v="Céfaclor"/>
    <d v="2023-10-04T00:00:00"/>
  </r>
  <r>
    <x v="27"/>
    <x v="1"/>
    <s v="2023-05-23"/>
    <s v="Umatrope, poudre et solvant pour solution injectable – [Somatropine]"/>
    <s v="2023-05-19"/>
    <s v="UMATROPE, poudre et solvant pour solution injectable"/>
    <x v="2"/>
    <x v="2"/>
    <s v="Somatropine"/>
    <d v="2023-10-04T00:00:00"/>
  </r>
  <r>
    <x v="27"/>
    <x v="1"/>
    <s v="2023-05-23"/>
    <s v="Fraxiparine et Fraxodi Viatris, solution injectable en seringue pré-remplie – [Nadroparine calcique]"/>
    <s v="2023-05-23"/>
    <s v="FRAXIPARINE et Fraxodi Viatris, solution injectable en seringue pré-remplie"/>
    <x v="7"/>
    <x v="2"/>
    <s v="Nadroparine calcique"/>
    <d v="2023-10-04T00:00:00"/>
  </r>
  <r>
    <x v="27"/>
    <x v="1"/>
    <s v="2023-05-23"/>
    <s v="Flutiform 125 microgrammes/5 microgrammes par dose, suspension pour inhalation en flacon pressurisé – [fluticasone (propionate de), formotérol (fumarate de) dihydraté]"/>
    <s v="2023-05-23"/>
    <s v="FLUTIFORM 125 microgrammes/5 microgrammes par dose, suspension pour inhalation en flacon pressurisé"/>
    <x v="12"/>
    <x v="2"/>
    <s v="Fluticasone (propionate de), formotérol (fumarate de) dihydraté"/>
    <d v="2023-10-04T00:00:00"/>
  </r>
  <r>
    <x v="27"/>
    <x v="2"/>
    <s v="2023-05-23"/>
    <s v="GlucaGen Kit 1 mg/ml, poudre et solvant pour solution injectable – [glucagon (chlorhydrate de)]"/>
    <s v=""/>
    <s v="GLUCAGEN Kit 1 mg/ml, poudre et solvant pour solution injectable"/>
    <x v="2"/>
    <x v="2"/>
    <s v="Glucagon"/>
    <d v="2023-10-04T00:00:00"/>
  </r>
  <r>
    <x v="27"/>
    <x v="2"/>
    <s v="2023-05-17"/>
    <s v="Kayexalate, poudre pour suspension orale et rectale – [sodium (polystyrène sulfonate de)]"/>
    <s v=""/>
    <s v="KAYEXALATE, poudre pour suspension orale et rectale"/>
    <x v="1"/>
    <x v="2"/>
    <s v="Sodium (polystyrène sulfonate de)"/>
    <d v="2023-10-04T00:00:00"/>
  </r>
  <r>
    <x v="27"/>
    <x v="1"/>
    <s v="2023-05-17"/>
    <s v="Proleukin 18 millions U.I., poudre pour solution injectable (S.C.) – [aldesleukine]"/>
    <s v="2023-05-17"/>
    <s v="PROLEUKIN 18 millions U.I., poudre pour solution injectable"/>
    <x v="6"/>
    <x v="2"/>
    <s v="Aldesleukine"/>
    <d v="2023-10-04T00:00:00"/>
  </r>
  <r>
    <x v="27"/>
    <x v="1"/>
    <s v="2023-05-17"/>
    <s v="Tildiem 25 mg, poudre et solution pour préparation injectable I.V. – [diltiazem (chlorhydrate de)]"/>
    <s v="2023-05-16"/>
    <s v="TILDIEM 25 mg, poudre et solution pour préparation injectable I.V."/>
    <x v="3"/>
    <x v="2"/>
    <s v="Diltiazem (chlorhydrate de)"/>
    <d v="2023-10-04T00:00:00"/>
  </r>
  <r>
    <x v="27"/>
    <x v="1"/>
    <s v="2023-05-16"/>
    <s v="Sivextro 200 mg, comprimé pelliculé – [tédizolid (phosphate de)]"/>
    <s v="2023-05-16"/>
    <s v="SIVEXTRO 200 mg, comprimé pelliculé"/>
    <x v="0"/>
    <x v="2"/>
    <s v="Tédizolid (phosphate de)"/>
    <d v="2023-10-04T00:00:00"/>
  </r>
  <r>
    <x v="27"/>
    <x v="0"/>
    <s v="2023-05-16"/>
    <s v="Hycamtin 0.25 mg et 1 mg,  gélule – [topotécane (chlorhydrate de)]"/>
    <s v=""/>
    <s v="HYCAMTIN 0.25 mg et 1 mg,  gélule"/>
    <x v="6"/>
    <x v="2"/>
    <s v="Topotécane (chlorhydrate de)"/>
    <d v="2023-10-04T00:00:00"/>
  </r>
  <r>
    <x v="27"/>
    <x v="1"/>
    <s v="2023-05-15"/>
    <s v="Infracyanine 25 mg/10 ml, poudre et solvant pour solution injectable – [vert d'indocyanine monopic]"/>
    <s v="2023-04-01"/>
    <s v="INFRACYANINE 25 mg/10 ml, poudre et solvant pour solution injectable"/>
    <x v="1"/>
    <x v="2"/>
    <s v="Indocyanine verte"/>
    <d v="2023-10-04T00:00:00"/>
  </r>
  <r>
    <x v="27"/>
    <x v="1"/>
    <s v="2023-05-15"/>
    <s v="Tasigna 50 mg, gélule – [nilotinib]"/>
    <s v="2023-05-15"/>
    <s v="TASIGNA 50 mg, gélule"/>
    <x v="6"/>
    <x v="2"/>
    <s v="Nilotinib"/>
    <d v="2023-10-04T00:00:00"/>
  </r>
  <r>
    <x v="27"/>
    <x v="1"/>
    <s v="2023-05-15"/>
    <s v="Lasilix 20 mg/2 ml, solution injectable en ampoule – [Furosémide]"/>
    <s v="2023-05-15"/>
    <s v="LASILIX 20 mg/2 ml, solution injectable en ampoule"/>
    <x v="3"/>
    <x v="2"/>
    <s v="Furosémide"/>
    <d v="2023-10-04T00:00:00"/>
  </r>
  <r>
    <x v="27"/>
    <x v="2"/>
    <s v="2023-05-15"/>
    <s v="Actilyse 10, 20, 50 mg , poudre pour solution injectable et perfusion – [altéplase]"/>
    <s v=""/>
    <s v="ACTILYSE 10, 20, 50 mg , poudre pour solution injectable et perfusion"/>
    <x v="7"/>
    <x v="2"/>
    <s v="Altéplase"/>
    <d v="2023-10-04T00:00:00"/>
  </r>
  <r>
    <x v="27"/>
    <x v="1"/>
    <s v="2023-05-12"/>
    <s v="Laroxyl 40 mg/ml, solution buvable  – [amitriptyline (chlorhydrate d')]"/>
    <s v="2023-05-15"/>
    <s v="LAROXYL 40 mg/ml, solution buvable"/>
    <x v="5"/>
    <x v="2"/>
    <s v="Amitriptyline (chlorhydrate d')"/>
    <d v="2023-10-04T00:00:00"/>
  </r>
  <r>
    <x v="27"/>
    <x v="1"/>
    <s v="2023-05-10"/>
    <s v="Tracutil, solution à diluer pour perfusion – [Mélange d’oligo-éléments]"/>
    <s v="2023-04-28"/>
    <s v="TRACUTIL, solution à diluer pour perfusion"/>
    <x v="7"/>
    <x v="2"/>
    <s v="Solutions électrolytiques"/>
    <d v="2023-10-04T00:00:00"/>
  </r>
  <r>
    <x v="27"/>
    <x v="2"/>
    <s v="2023-05-05"/>
    <s v="Rovalcyte 50 mg/ml, poudre pour solution buvable – [valganciclovir]"/>
    <s v=""/>
    <s v="ROVALCYTE 50 mg/ml, poudre pour solution buvable"/>
    <x v="0"/>
    <x v="2"/>
    <s v="Valganciclovir"/>
    <d v="2023-10-04T00:00:00"/>
  </r>
  <r>
    <x v="27"/>
    <x v="2"/>
    <s v="2023-05-04"/>
    <s v="Secnol 2 g, granulés en sachet-dose – [secnidazole]"/>
    <s v=""/>
    <s v="SECNOL 2 g, granulés en sachet-dose"/>
    <x v="0"/>
    <x v="2"/>
    <s v="Secnidazole"/>
    <d v="2023-10-04T00:00:00"/>
  </r>
  <r>
    <x v="27"/>
    <x v="1"/>
    <s v="2023-05-04"/>
    <s v="Exforge HCT tout dosage, comprimé pelliculé – [Bésilate d’amlodipine, hydrochlorothiazide, valsartan]"/>
    <s v="2023-05-04"/>
    <s v="EXFORGE HCT tout dosage, comprimé pelliculé"/>
    <x v="3"/>
    <x v="2"/>
    <s v="Bésilate d’amlodipine / Hydrochlorothiazide / Valsartan"/>
    <d v="2023-10-04T00:00:00"/>
  </r>
  <r>
    <x v="27"/>
    <x v="2"/>
    <s v="2023-05-03"/>
    <s v="Monoprost 50 microgrammes/ml, collyre en solution en récipient unidose – [Latanoprost]"/>
    <s v=""/>
    <s v="MONOPROST 50 microgrammes/ml, collyre en solution en récipient unidose"/>
    <x v="4"/>
    <x v="2"/>
    <s v="Latanoprost"/>
    <d v="2023-10-04T00:00:00"/>
  </r>
  <r>
    <x v="27"/>
    <x v="0"/>
    <s v="2023-05-02"/>
    <s v="Arsenic Trioxide Accord 1 mg /ml, solution à diluer pour perfusion – [trioxyde d'arsenic]"/>
    <s v=""/>
    <s v="ARSENIC Trioxide Accord 1 mg /ml, solution à diluer pour perfusion"/>
    <x v="6"/>
    <x v="2"/>
    <s v="Trioxyde d'arsenic"/>
    <d v="2023-10-04T00:00:00"/>
  </r>
  <r>
    <x v="27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10-04T00:00:00"/>
  </r>
  <r>
    <x v="27"/>
    <x v="1"/>
    <s v="2023-04-27"/>
    <s v="MisoOne 400 microgrammes, comprimé sécable (1 comprimé) – [misoprostol]"/>
    <s v="2023-04-27"/>
    <s v="MISOONE 400 microgrammes, comprimé sécable "/>
    <x v="8"/>
    <x v="2"/>
    <s v="Misoprostol"/>
    <d v="2023-10-04T00:00:00"/>
  </r>
  <r>
    <x v="27"/>
    <x v="1"/>
    <s v="2023-04-27"/>
    <s v="Lasilix Special 500 mg, comprimé sécable – [furosémide]"/>
    <s v="2023-04-26"/>
    <s v="LASILIX Special 500 mg, comprimé sécable"/>
    <x v="3"/>
    <x v="2"/>
    <s v="Furosémide"/>
    <d v="2023-10-04T00:00:00"/>
  </r>
  <r>
    <x v="27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10-04T00:00:00"/>
  </r>
  <r>
    <x v="27"/>
    <x v="1"/>
    <s v="2023-04-19"/>
    <s v="Fiasp PumpCart 100 unités/ml, solution injectable en cartouche – [insuline asparte]"/>
    <s v="2023-04-19"/>
    <s v="FIASP PumpCart 100 unités/ml, solution injectable en cartouche"/>
    <x v="8"/>
    <x v="2"/>
    <s v="Insuline (Aspartate)"/>
    <d v="2023-10-04T00:00:00"/>
  </r>
  <r>
    <x v="27"/>
    <x v="1"/>
    <s v="2023-04-19"/>
    <s v="Parlodel 2,5 mg, comprimé sécable – [bromocriptine (mésilate de)]"/>
    <s v="2023-04-19"/>
    <s v="PARLODEL 2,5 mg, comprimé sécable"/>
    <x v="5"/>
    <x v="2"/>
    <s v="Bromocriptine (mésilate de)"/>
    <d v="2023-10-04T00:00:00"/>
  </r>
  <r>
    <x v="27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10-04T00:00:00"/>
  </r>
  <r>
    <x v="27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10-04T00:00:00"/>
  </r>
  <r>
    <x v="27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10-04T00:00:00"/>
  </r>
  <r>
    <x v="27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10-04T00:00:00"/>
  </r>
  <r>
    <x v="27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10-04T00:00:00"/>
  </r>
  <r>
    <x v="27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10-04T00:00:00"/>
  </r>
  <r>
    <x v="27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10-04T00:00:00"/>
  </r>
  <r>
    <x v="27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10-04T00:00:00"/>
  </r>
  <r>
    <x v="27"/>
    <x v="0"/>
    <s v="2023-04-03"/>
    <s v="Tofranil 25 mg, comprimé enrobé – [Imipramine]"/>
    <s v=""/>
    <s v="TOFRANIL 25 mg, comprimé enrobé "/>
    <x v="5"/>
    <x v="2"/>
    <s v="Imipramine"/>
    <d v="2023-10-04T00:00:00"/>
  </r>
  <r>
    <x v="27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10-04T00:00:00"/>
  </r>
  <r>
    <x v="27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10-04T00:00:00"/>
  </r>
  <r>
    <x v="27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10-04T00:00:00"/>
  </r>
  <r>
    <x v="27"/>
    <x v="2"/>
    <s v="2023-03-24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10-04T00:00:00"/>
  </r>
  <r>
    <x v="27"/>
    <x v="1"/>
    <s v="2023-03-24"/>
    <s v="Rifadine 2 %, suspension buvable – [rifampicine sodique]"/>
    <s v="2023-03-24"/>
    <s v="RIFADINE 2 %, suspension buvable"/>
    <x v="0"/>
    <x v="2"/>
    <s v="Rifampicine sodique"/>
    <d v="2023-10-04T00:00:00"/>
  </r>
  <r>
    <x v="27"/>
    <x v="1"/>
    <s v="2023-03-24"/>
    <s v="Rifadine 300 mg, gélule, boite de 8 – [Rifampicine]"/>
    <s v="2023-03-24"/>
    <s v="RIFADINE 300 mg, gélule, boite de 8"/>
    <x v="0"/>
    <x v="2"/>
    <s v="Rifampicine sodique"/>
    <d v="2023-10-04T00:00:00"/>
  </r>
  <r>
    <x v="27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10-04T00:00:00"/>
  </r>
  <r>
    <x v="27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10-04T00:00:00"/>
  </r>
  <r>
    <x v="27"/>
    <x v="2"/>
    <s v="2023-03-09"/>
    <s v="Baqsimi 3 mg, poudre nasale en récipient unidose – [Glucagon]"/>
    <s v=""/>
    <s v="BAQSIMI 3 mg, poudre nasale en récipient unidose"/>
    <x v="2"/>
    <x v="2"/>
    <s v="Glucagon"/>
    <d v="2023-10-04T00:00:00"/>
  </r>
  <r>
    <x v="27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10-04T00:00:00"/>
  </r>
  <r>
    <x v="27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10-04T00:00:00"/>
  </r>
  <r>
    <x v="27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10-04T00:00:00"/>
  </r>
  <r>
    <x v="27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10-04T00:00:00"/>
  </r>
  <r>
    <x v="27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10-04T00:00:00"/>
  </r>
  <r>
    <x v="27"/>
    <x v="2"/>
    <s v="2023-02-07"/>
    <s v="Visudyne 15 mg, poudre pour solution pour perfusion -[Vertéporfine ]"/>
    <s v=""/>
    <s v="VISUDYNE 15 mg  poudre pour solution pour perfusion"/>
    <x v="4"/>
    <x v="2"/>
    <s v="Vertéporfine "/>
    <d v="2023-10-04T00:00:00"/>
  </r>
  <r>
    <x v="27"/>
    <x v="2"/>
    <s v="2023-02-01"/>
    <s v="Montélukast comprimé 5 mg et 10 mg – [montélukast sodique]"/>
    <s v=""/>
    <s v="MONTELUKAST comprimé 5 mg et 10 mg"/>
    <x v="12"/>
    <x v="2"/>
    <s v="Montélukast sodique"/>
    <d v="2023-10-04T00:00:00"/>
  </r>
  <r>
    <x v="27"/>
    <x v="2"/>
    <s v="2023-01-27"/>
    <s v="Cefuroxime-Zinnat forme comprimé, tous dosages – [Cefuroxime]"/>
    <s v=""/>
    <s v="CEFUROXIME-ZINNAT forme comprimé, tous dosages"/>
    <x v="0"/>
    <x v="2"/>
    <s v="Cefuroxime"/>
    <d v="2023-10-04T00:00:00"/>
  </r>
  <r>
    <x v="27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10-04T00:00:00"/>
  </r>
  <r>
    <x v="27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10-04T00:00:00"/>
  </r>
  <r>
    <x v="27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10-04T00:00:00"/>
  </r>
  <r>
    <x v="27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10-04T00:00:00"/>
  </r>
  <r>
    <x v="27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10-04T00:00:00"/>
  </r>
  <r>
    <x v="27"/>
    <x v="2"/>
    <s v="2023-01-19"/>
    <s v="Cefpodoxime - Orelox toutes formes orales  – [Cefpodoxime]"/>
    <s v=""/>
    <s v="CEFPODOXIME - Orelox toutes formes orales "/>
    <x v="0"/>
    <x v="2"/>
    <s v="Cefpodoxime"/>
    <d v="2023-10-04T00:00:00"/>
  </r>
  <r>
    <x v="27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10-04T00:00:00"/>
  </r>
  <r>
    <x v="27"/>
    <x v="0"/>
    <s v="2023-01-17"/>
    <s v="B.A.L., solution injectable I.M. – [butacaïne - dimercaprol]"/>
    <s v=""/>
    <s v="B.A.L., solution injectable I.M."/>
    <x v="5"/>
    <x v="2"/>
    <s v="Butacaïne / dimercaprol"/>
    <d v="2023-10-04T00:00:00"/>
  </r>
  <r>
    <x v="27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10-04T00:00:00"/>
  </r>
  <r>
    <x v="27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10-04T00:00:00"/>
  </r>
  <r>
    <x v="27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10-04T00:00:00"/>
  </r>
  <r>
    <x v="27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10-04T00:00:00"/>
  </r>
  <r>
    <x v="27"/>
    <x v="3"/>
    <s v="2022-12-20"/>
    <s v="Isuprel 0,20 mg/1 ml, solution injectable en ampoule – [isoprénaline]"/>
    <s v=""/>
    <s v="ISUPREL 0,20 mg/1 ml, solution injectable en ampoule"/>
    <x v="3"/>
    <x v="2"/>
    <s v="Isoprénaline"/>
    <d v="2023-10-04T00:00:00"/>
  </r>
  <r>
    <x v="27"/>
    <x v="2"/>
    <s v="2022-12-16"/>
    <s v="Rifadine 300 mg, gélule, boite de 30 - [Rifampicine]"/>
    <s v=""/>
    <s v="RIFADINE 300 mg, gélule, boite de 30"/>
    <x v="0"/>
    <x v="2"/>
    <s v="Rifampicine sodique"/>
    <d v="2023-10-04T00:00:00"/>
  </r>
  <r>
    <x v="27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10-04T00:00:00"/>
  </r>
  <r>
    <x v="27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10-04T00:00:00"/>
  </r>
  <r>
    <x v="27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10-04T00:00:00"/>
  </r>
  <r>
    <x v="27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10-04T00:00:00"/>
  </r>
  <r>
    <x v="27"/>
    <x v="2"/>
    <s v="2022-11-18"/>
    <s v="Zykadia 150 mg, gélule – [céritinib]"/>
    <s v=""/>
    <s v="ZYKADIA 150 mg, gélule"/>
    <x v="6"/>
    <x v="2"/>
    <s v="Céritinib"/>
    <d v="2023-10-04T00:00:00"/>
  </r>
  <r>
    <x v="27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10-04T00:00:00"/>
  </r>
  <r>
    <x v="27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10-04T00:00:00"/>
  </r>
  <r>
    <x v="27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10-04T00:00:00"/>
  </r>
  <r>
    <x v="27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10-04T00:00:00"/>
  </r>
  <r>
    <x v="27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10-04T00:00:00"/>
  </r>
  <r>
    <x v="27"/>
    <x v="3"/>
    <s v="2022-10-19"/>
    <s v="Ancotil 1 pour cent, solution pour perfusion – [Flucytosine]"/>
    <s v=""/>
    <s v="ANCOTIL 1 pour cent, solution pour perfusion"/>
    <x v="0"/>
    <x v="2"/>
    <s v="Flucytosine"/>
    <d v="2023-10-04T00:00:00"/>
  </r>
  <r>
    <x v="27"/>
    <x v="2"/>
    <s v="2022-10-07"/>
    <s v="Amifampridine Serb 10 mg, comprimé  - [Amifampridine (phosphate d')]"/>
    <s v=""/>
    <s v="AMIFAMPRIDINE Serb 10 mg, comprimé "/>
    <x v="5"/>
    <x v="2"/>
    <s v="Amifampridine (phosphate d')"/>
    <d v="2023-10-04T00:00:00"/>
  </r>
  <r>
    <x v="27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10-04T00:00:00"/>
  </r>
  <r>
    <x v="27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10-04T00:00:00"/>
  </r>
  <r>
    <x v="27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10-04T00:00:00"/>
  </r>
  <r>
    <x v="27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10-04T00:00:00"/>
  </r>
  <r>
    <x v="27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10-04T00:00:00"/>
  </r>
  <r>
    <x v="27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10-04T00:00:00"/>
  </r>
  <r>
    <x v="27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10-04T00:00:00"/>
  </r>
  <r>
    <x v="27"/>
    <x v="2"/>
    <s v="2022-07-13"/>
    <s v="Prostine VR 0,5 mg/ml, solution injectable  – [Alprostadil]"/>
    <s v=""/>
    <s v="PROSTIONE VR 0,5 mg/ml, solution injectable "/>
    <x v="3"/>
    <x v="2"/>
    <s v="Alprostadil"/>
    <d v="2023-10-04T00:00:00"/>
  </r>
  <r>
    <x v="27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10-04T00:00:00"/>
  </r>
  <r>
    <x v="27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10-04T00:00:00"/>
  </r>
  <r>
    <x v="27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10-04T00:00:00"/>
  </r>
  <r>
    <x v="27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10-04T00:00:00"/>
  </r>
  <r>
    <x v="27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10-04T00:00:00"/>
  </r>
  <r>
    <x v="27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10-04T00:00:00"/>
  </r>
  <r>
    <x v="27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10-04T00:00:00"/>
  </r>
  <r>
    <x v="27"/>
    <x v="0"/>
    <s v="2022-05-09"/>
    <s v="Ropivacaïne Kabi 2 mg/ml, solution pour perfusion en poche de 200 ml -[ropivacaïne (chlorhydrate de)]"/>
    <s v=""/>
    <s v="ROPIVACAINE Kabi 2 mg/ml, solution pour perfusion en poche de 200 ml"/>
    <x v="5"/>
    <x v="2"/>
    <s v="Ropivacaïne (chlorhydrate de)"/>
    <d v="2023-10-04T00:00:00"/>
  </r>
  <r>
    <x v="27"/>
    <x v="3"/>
    <s v="2022-05-04"/>
    <s v="Ribarivine Biogaran 200 mg/400 mg, comprimé pelliculé -[Ribavirine]"/>
    <s v=""/>
    <s v="RIBAVIRINE BIOGARAN 200 mg/400 mg, comprimé pelliculé"/>
    <x v="0"/>
    <x v="2"/>
    <s v="Ribavirine"/>
    <d v="2023-10-04T00:00:00"/>
  </r>
  <r>
    <x v="27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10-04T00:00:00"/>
  </r>
  <r>
    <x v="27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10-04T00:00:00"/>
  </r>
  <r>
    <x v="27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10-04T00:00:00"/>
  </r>
  <r>
    <x v="27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10-04T00:00:00"/>
  </r>
  <r>
    <x v="27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10-04T00:00:00"/>
  </r>
  <r>
    <x v="27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10-04T00:00:00"/>
  </r>
  <r>
    <x v="27"/>
    <x v="0"/>
    <s v="2022-04-08"/>
    <s v="Thiophenicol, comprimé enrobé - Thiophenicol 750 mg, poudre et solvant pour préparation injectable - [Thiamphénicol]"/>
    <s v=""/>
    <s v="THIOPHENICOL, comprimé enrobé - Thiophenicol 750 mg, poudre et solvant pour préparation injectable"/>
    <x v="5"/>
    <x v="2"/>
    <s v="Thiamphénicol"/>
    <d v="2023-10-04T00:00:00"/>
  </r>
  <r>
    <x v="27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10-04T00:00:00"/>
  </r>
  <r>
    <x v="27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10-04T00:00:00"/>
  </r>
  <r>
    <x v="27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10-04T00:00:00"/>
  </r>
  <r>
    <x v="27"/>
    <x v="0"/>
    <s v="2022-03-18"/>
    <s v="Linezolide Arrow 600 mg,  comprimé pelliculé - Arrow"/>
    <s v=""/>
    <s v="LINEZOLIDE Arrow 600 mg,  comprimé pelliculé - Arrow"/>
    <x v="0"/>
    <x v="2"/>
    <s v="Linézolide"/>
    <d v="2023-10-04T00:00:00"/>
  </r>
  <r>
    <x v="27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10-04T00:00:00"/>
  </r>
  <r>
    <x v="27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10-04T00:00:00"/>
  </r>
  <r>
    <x v="27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10-04T00:00:00"/>
  </r>
  <r>
    <x v="27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10-04T00:00:00"/>
  </r>
  <r>
    <x v="27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10-04T00:00:00"/>
  </r>
  <r>
    <x v="27"/>
    <x v="2"/>
    <s v="2021-11-19"/>
    <s v="TIGREAT 2,5 mg , comprimés pelliculés"/>
    <s v=""/>
    <s v="TIGREAT 2,5 mg, comprimés pelliculés"/>
    <x v="0"/>
    <x v="2"/>
    <s v="Tigécycline"/>
    <d v="2023-10-04T00:00:00"/>
  </r>
  <r>
    <x v="27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10-04T00:00:00"/>
  </r>
  <r>
    <x v="27"/>
    <x v="0"/>
    <s v="2021-05-19"/>
    <s v="SEMAP 20 mg , comprimé"/>
    <s v=""/>
    <s v="SEMAP 20 mg, comprimé"/>
    <x v="5"/>
    <x v="2"/>
    <s v="Penfluridol"/>
    <d v="2023-10-04T00:00:00"/>
  </r>
  <r>
    <x v="27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10-04T00:00:00"/>
  </r>
  <r>
    <x v="27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10-04T00:00:00"/>
  </r>
  <r>
    <x v="27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10-04T00:00:00"/>
  </r>
  <r>
    <x v="27"/>
    <x v="0"/>
    <s v="2021-04-26"/>
    <s v="ALKONATREM   150 mg, gélule (Chlorhydrate de déméclocycline)"/>
    <s v=""/>
    <s v="ALKONATREM   150 mg, gélule"/>
    <x v="0"/>
    <x v="2"/>
    <s v="Chlorhydrate de déméclocycline"/>
    <d v="2023-10-04T00:00:00"/>
  </r>
  <r>
    <x v="27"/>
    <x v="0"/>
    <s v="2021-04-19"/>
    <s v="VITRAKVI 20 mg/ml , solution buvable flacon de 100 ml"/>
    <s v=""/>
    <s v="VITRAKVI 20 mg/ml, solution buvable flacon de 100 ml"/>
    <x v="6"/>
    <x v="2"/>
    <s v="Larotrectinib"/>
    <d v="2023-10-04T00:00:00"/>
  </r>
  <r>
    <x v="27"/>
    <x v="2"/>
    <s v="2021-04-19"/>
    <s v="TOPIRAMATE SANDOZ 100 mg, comprimé pelliculé"/>
    <s v=""/>
    <s v="TOPIRAMATE SANDOZ 100 mg, comprimé pelliculé"/>
    <x v="5"/>
    <x v="2"/>
    <s v="Topiramate"/>
    <d v="2023-10-04T00:00:00"/>
  </r>
  <r>
    <x v="27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10-04T00:00:00"/>
  </r>
  <r>
    <x v="27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10-04T00:00:00"/>
  </r>
  <r>
    <x v="27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10-04T00:00:00"/>
  </r>
  <r>
    <x v="27"/>
    <x v="0"/>
    <s v="2021-04-19"/>
    <s v="FIRDAPSE 10 mg  comprimé"/>
    <s v=""/>
    <s v="FIRDAPSE 10 mg  comprimé"/>
    <x v="5"/>
    <x v="2"/>
    <s v="Amifampridine (phosphate d')"/>
    <d v="2023-10-04T00:00:00"/>
  </r>
  <r>
    <x v="27"/>
    <x v="0"/>
    <s v="2021-04-19"/>
    <s v="FERRIPROX 100 mg/ml , solution buvable"/>
    <s v=""/>
    <s v="FERRIPROX 100 mg/ml, solution buvable"/>
    <x v="1"/>
    <x v="2"/>
    <s v="Défériprone"/>
    <d v="2023-10-04T00:00:00"/>
  </r>
  <r>
    <x v="27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10-04T00:00:00"/>
  </r>
  <r>
    <x v="27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10-04T00:00:00"/>
  </r>
  <r>
    <x v="28"/>
    <x v="0"/>
    <s v="2023-11-03"/>
    <s v="Sandimmun 50 mg/ml, solution à diluer pour perfusion – [ciclosporine]"/>
    <s v=""/>
    <s v="SANDIMMUN 50 mg/ml, solution à diluer pour perfusion"/>
    <x v="6"/>
    <x v="2"/>
    <s v="Ciclosporine"/>
    <d v="2023-11-10T00:00:00"/>
  </r>
  <r>
    <x v="28"/>
    <x v="0"/>
    <s v="2023-11-03"/>
    <s v="Carbamazépine Viatris L.P. 200 mg, comprimé sécable à libération prolongée – [carbamazépine]"/>
    <s v=""/>
    <s v="CARBAMAZEPINE Viatris L.P. 200 mg, comprimé sécable à libération prolongée"/>
    <x v="5"/>
    <x v="2"/>
    <s v="Carbamazépine"/>
    <d v="2023-11-10T00:00:00"/>
  </r>
  <r>
    <x v="28"/>
    <x v="1"/>
    <s v="2023-11-03"/>
    <s v="Lasilix 10 mg/ml, solution buvable – [furosémide]"/>
    <s v="2023-10-30"/>
    <s v="LASILIX 10 mg/ml, solution buvable "/>
    <x v="3"/>
    <x v="2"/>
    <s v="Furosémide"/>
    <d v="2023-11-10T00:00:00"/>
  </r>
  <r>
    <x v="28"/>
    <x v="2"/>
    <s v="2023-11-03"/>
    <s v="Eldisine 5 mg, poudre pour solution injectable – [sulfate de vindésine]"/>
    <s v=""/>
    <s v="ELDISINE 5 mg, poudre pour solution injectable"/>
    <x v="6"/>
    <x v="2"/>
    <s v="Sulfate de vindésine"/>
    <d v="2023-11-10T00:00:00"/>
  </r>
  <r>
    <x v="28"/>
    <x v="2"/>
    <s v="2023-11-02"/>
    <s v="Pramipexole 0,18 mg et 0,7 mg, comprimé - [pramipexole]"/>
    <s v=""/>
    <s v="PRAMIPEXOLE 0,18 mg et 0,7 mg, comprimé"/>
    <x v="5"/>
    <x v="2"/>
    <s v="Pramipexole"/>
    <d v="2023-11-10T00:00:00"/>
  </r>
  <r>
    <x v="28"/>
    <x v="1"/>
    <s v="2023-11-02"/>
    <s v="Catapressan 0,15 mg, comprimé sécable – [clonidine (chlorhydrate de)]"/>
    <s v="2023-09-05"/>
    <s v="CATAPRESSAN 0,15 mg, comprimé sécable"/>
    <x v="3"/>
    <x v="2"/>
    <s v="Clonidine (chlorhydrate de)"/>
    <d v="2023-11-10T00:00:00"/>
  </r>
  <r>
    <x v="28"/>
    <x v="0"/>
    <s v="2023-11-02"/>
    <s v="Atracurium Hospira 10 mg/ml, solution injectable (boite de 5 ampoules de 50 mg/5 ml) – [Atracurium]"/>
    <s v=""/>
    <s v="ATRACURIUM Hospira 10 mg/ml, solution injectable (boite de 5 ampoules de 50 mg/5 ml)"/>
    <x v="10"/>
    <x v="2"/>
    <s v="Atracurium"/>
    <d v="2023-11-10T00:00:00"/>
  </r>
  <r>
    <x v="28"/>
    <x v="1"/>
    <s v="2023-11-02"/>
    <s v="Atriance 5 mg/ml, solution pour perfusion – [nélarabine]"/>
    <s v="2023-11-02"/>
    <s v="ATRIANCE 5 mg/ml, solution pour perfusion"/>
    <x v="6"/>
    <x v="2"/>
    <s v="Nélarabine"/>
    <d v="2023-11-10T00:00:00"/>
  </r>
  <r>
    <x v="28"/>
    <x v="1"/>
    <s v="2023-11-02"/>
    <s v="Roxithromycine Teva 100 mg, comprimé pelliculé – [roxithromycine]"/>
    <s v="2023-10-26"/>
    <s v="ROXITHROMYCINE Teva 100 mg, comprimé pelliculé"/>
    <x v="0"/>
    <x v="2"/>
    <s v="Roxithromycine"/>
    <d v="2023-11-10T00:00:00"/>
  </r>
  <r>
    <x v="28"/>
    <x v="1"/>
    <s v="2023-11-02"/>
    <s v="Tenormine 5 mg/10 ml, solution injectable IV en ampoule – [aténolol]"/>
    <s v="2023-10-27"/>
    <s v="TENORMINE 5 mg/10 ml, solution injectable IV en ampoule"/>
    <x v="3"/>
    <x v="2"/>
    <s v="Aténolol"/>
    <d v="2023-11-10T00:00:00"/>
  </r>
  <r>
    <x v="28"/>
    <x v="3"/>
    <s v="2023-10-31"/>
    <s v="Soludactone 100 mg et 200 mg, lyophilisat et solution pour usage parentéral - [canrénoate de potassium / trométamol]"/>
    <s v=""/>
    <s v="SOLUDACTONE 100 mg et 200 mg, lyophilisat et solution pour usage parentéral"/>
    <x v="3"/>
    <x v="2"/>
    <s v="Canrénoate de potassium / trométamol"/>
    <d v="2023-11-10T00:00:00"/>
  </r>
  <r>
    <x v="28"/>
    <x v="0"/>
    <s v="2023-10-31"/>
    <s v="Vfend 40 mg/ml, poudre pour suspension buvable – [voriconazole]"/>
    <s v=""/>
    <s v="VFEND 40 mg/ml, poudre pour suspension buvable"/>
    <x v="0"/>
    <x v="2"/>
    <s v="Voriconazole"/>
    <d v="2023-11-10T00:00:00"/>
  </r>
  <r>
    <x v="28"/>
    <x v="0"/>
    <s v="2023-10-31"/>
    <s v="Carbamazépine Sandoz L.P. 200 mg, comprimé pelliculé sécable à libération prolongée – [carbamazépine]"/>
    <s v=""/>
    <s v="CARBAMAZEPINE Sandoz L.P. 200 mg, comprimé pelliculé sécable à libération prolongée"/>
    <x v="5"/>
    <x v="2"/>
    <s v="Carbamazépine"/>
    <d v="2023-11-10T00:00:00"/>
  </r>
  <r>
    <x v="28"/>
    <x v="2"/>
    <s v="2023-10-31"/>
    <s v="Tofranil 10 mg, comprimé enrobé – [Imipramine]"/>
    <s v=""/>
    <s v="TOFRANIL 10 mg, comprimé enrobé "/>
    <x v="5"/>
    <x v="2"/>
    <s v="Imipramine"/>
    <d v="2023-11-10T00:00:00"/>
  </r>
  <r>
    <x v="28"/>
    <x v="2"/>
    <s v="2023-10-31"/>
    <s v="Corgard 80 mg, comprimé sécable – [nadolol]"/>
    <s v=""/>
    <s v="CORGARD 80 mg, comprimé sécable"/>
    <x v="3"/>
    <x v="2"/>
    <s v="Nadolol"/>
    <d v="2023-11-10T00:00:00"/>
  </r>
  <r>
    <x v="28"/>
    <x v="0"/>
    <s v="2023-10-30"/>
    <s v="Lamotrigine 200 mg, comprimé dispersible ou à croquer – [lamotrigine]"/>
    <s v=""/>
    <s v="LAMOTRIGINE 200 mg, comprimé dispersible ou à croquer"/>
    <x v="5"/>
    <x v="2"/>
    <s v="Lamotrigine"/>
    <d v="2023-11-10T00:00:00"/>
  </r>
  <r>
    <x v="28"/>
    <x v="2"/>
    <s v="2023-10-30"/>
    <s v="Lamotrigine 100 mg, comprimé dispersible ou à croquer – [lamotrigine]"/>
    <s v=""/>
    <s v="LAMOTRIGINE 100 mg, comprimé dispersible ou à croquer"/>
    <x v="5"/>
    <x v="2"/>
    <s v="Lamotrigine"/>
    <d v="2023-11-10T00:00:00"/>
  </r>
  <r>
    <x v="28"/>
    <x v="2"/>
    <s v="2023-10-30"/>
    <s v="Vitamine A Dulcis 25 000 U.I. pour 100 g, pommade ophtalmique – [Concentrât de vitamine A synthétique, forme huileuse]"/>
    <s v=""/>
    <s v="VITAMINE A Dulcis 25 000 U.I. pour 100 g, pommade ophtalmique"/>
    <x v="8"/>
    <x v="2"/>
    <s v="Concentrât de vitamine A synthétique, forme huileuse"/>
    <d v="2023-11-10T00:00:00"/>
  </r>
  <r>
    <x v="28"/>
    <x v="2"/>
    <s v="2023-10-30"/>
    <s v="Yellox 0,9 mg/ml, collyre en solution – [bromfénac sodique sesquihydraté]"/>
    <s v=""/>
    <s v="YELLOX 0,9 mg/ml, collyre en solution"/>
    <x v="4"/>
    <x v="2"/>
    <s v="Bromfénac sodique sesquihydraté"/>
    <d v="2023-11-10T00:00:00"/>
  </r>
  <r>
    <x v="28"/>
    <x v="0"/>
    <s v="2023-10-30"/>
    <s v="Malocide 50 mg comprimé pelliculé – [Pyriméthamine]"/>
    <s v=""/>
    <s v="MALOCIDE 50 mg comprimé pelliculé"/>
    <x v="9"/>
    <x v="2"/>
    <s v="Pyriméthamine"/>
    <d v="2023-11-10T00:00:00"/>
  </r>
  <r>
    <x v="28"/>
    <x v="1"/>
    <s v="2023-10-30"/>
    <s v="Naltrexone Viatris 50 mg, comprimé pelliculé sécable – [Naltrexone (chlorhydrate de)]"/>
    <s v="2023-10-26"/>
    <s v="NALTREXONE Viatris 50 mg, comprimé pelliculé sécable"/>
    <x v="5"/>
    <x v="2"/>
    <s v="Naltrexone (chlorhydrate de)"/>
    <d v="2023-11-10T00:00:00"/>
  </r>
  <r>
    <x v="28"/>
    <x v="0"/>
    <s v="2023-10-27"/>
    <s v="Mesocaïne 25 mg/5 ml, solution injectable  – [lidocaïne]"/>
    <s v=""/>
    <s v="MESOCAINE 25 mg/5 ml, solution injectable"/>
    <x v="5"/>
    <x v="2"/>
    <s v="Lidocaïne"/>
    <d v="2023-11-10T00:00:00"/>
  </r>
  <r>
    <x v="28"/>
    <x v="2"/>
    <s v="2023-10-27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11-10T00:00:00"/>
  </r>
  <r>
    <x v="28"/>
    <x v="2"/>
    <s v="2023-10-27"/>
    <s v="Métronidazole 250 mg et 500 mg, comprimé pelliculé – [métronidazole]"/>
    <s v=""/>
    <s v="METRONIDAZOLE 250 mg et 500 mg, comprimé pelliculé"/>
    <x v="0"/>
    <x v="2"/>
    <s v="Métronidazole"/>
    <d v="2023-11-10T00:00:00"/>
  </r>
  <r>
    <x v="28"/>
    <x v="3"/>
    <s v="2023-10-25"/>
    <s v="Acadione 250 mg, comprimé dragéifié – [tiopronine]"/>
    <s v=""/>
    <s v="ACADIONE 250 mg, comprimé dragéifié"/>
    <x v="10"/>
    <x v="2"/>
    <s v="Tiopronine"/>
    <d v="2023-11-10T00:00:00"/>
  </r>
  <r>
    <x v="28"/>
    <x v="2"/>
    <s v="2023-10-25"/>
    <s v="Eligard 7,5 mg, poudre et solvant pour solution injectable – [leuproréline (acétate de)]"/>
    <s v=""/>
    <s v="ELIGARD 7,5 mg, poudre et solvant pour solution injectable"/>
    <x v="6"/>
    <x v="2"/>
    <s v="Leuproréline (acétate de)"/>
    <d v="2023-11-10T00:00:00"/>
  </r>
  <r>
    <x v="28"/>
    <x v="2"/>
    <s v="2023-10-25"/>
    <s v="Angusta 25 microgrammes, comprimé – [misoprostol]"/>
    <s v=""/>
    <s v="ANGUSTA 25 microgrammes, comprimé "/>
    <x v="8"/>
    <x v="2"/>
    <s v="Misoprostol"/>
    <d v="2023-11-10T00:00:00"/>
  </r>
  <r>
    <x v="28"/>
    <x v="2"/>
    <s v="2023-10-24"/>
    <s v="Flécaïnide 100 mg, comprimé sécable – [flécaïnide (acétate de)]"/>
    <s v=""/>
    <s v="FLECAINIDE 100 mg, comprimé sécable"/>
    <x v="3"/>
    <x v="2"/>
    <s v="Flécaïnide (acétate de)"/>
    <d v="2023-11-10T00:00:00"/>
  </r>
  <r>
    <x v="28"/>
    <x v="1"/>
    <s v="2023-10-24"/>
    <s v="Temodal 2,5 mg/ml, poudre pour solution pour perfusion – [témozolomide]"/>
    <s v="2023-10-24"/>
    <s v="TEMODAL 2,5 mg/ml, poudre pour solution pour perfusion"/>
    <x v="6"/>
    <x v="2"/>
    <s v="Témozolomide"/>
    <d v="2023-11-10T00:00:00"/>
  </r>
  <r>
    <x v="28"/>
    <x v="2"/>
    <s v="2023-10-24"/>
    <s v="Eurobiol 25 000 U, gélule gastro-résistante – [poudre de pancréas]"/>
    <s v=""/>
    <s v="EUROBIOL 25 000 U, gélule gastro-résistante"/>
    <x v="8"/>
    <x v="2"/>
    <s v="Poudre de pancréas"/>
    <d v="2023-11-10T00:00:00"/>
  </r>
  <r>
    <x v="28"/>
    <x v="0"/>
    <s v="2023-10-23"/>
    <s v="Conferoport 0,5 mg et 5 mg, gélule à libération prolongée – [tacrolimus]"/>
    <s v=""/>
    <s v="CONFEROPORT 0,5 mg et 5 mg, gélule à libération prolongée"/>
    <x v="6"/>
    <x v="2"/>
    <s v="Tacrolimus"/>
    <d v="2023-11-10T00:00:00"/>
  </r>
  <r>
    <x v="28"/>
    <x v="2"/>
    <s v="2023-10-23"/>
    <s v="Tegretol L.P. 400 mg, comprimé pelliculé sécable à libération prolongée – [carbamazépine]"/>
    <s v=""/>
    <s v="TEGRETOL L.P. 400 mg, comprimé pelliculé sécable à libération prolongée"/>
    <x v="5"/>
    <x v="2"/>
    <s v="Carbamazépine"/>
    <d v="2023-11-10T00:00:00"/>
  </r>
  <r>
    <x v="28"/>
    <x v="2"/>
    <s v="2023-10-23"/>
    <s v="Tegretol L.P. 200 mg, comprimé pelliculé sécable à libération prolongée – [carbamazépine]"/>
    <s v=""/>
    <s v="TEGRETOL L.P. 200 mg, comprimé pelliculé sécable à libération prolongée"/>
    <x v="5"/>
    <x v="2"/>
    <s v="Carbamazépine"/>
    <d v="2023-11-10T00:00:00"/>
  </r>
  <r>
    <x v="28"/>
    <x v="2"/>
    <s v="2023-10-23"/>
    <s v="Flécaïnide LP 50 mg, 100 mg, 150 mg et 200 mg gélule à libération prolongée – [flécaïnide (acétate de)]"/>
    <s v=""/>
    <s v="FLECAINIDE LP 50 mg, 100 mg, 150 mg et 200 mg gélule à libération prolongée"/>
    <x v="3"/>
    <x v="2"/>
    <s v="Flécaïnide (acétate de)"/>
    <d v="2023-11-10T00:00:00"/>
  </r>
  <r>
    <x v="28"/>
    <x v="2"/>
    <s v="2023-10-20"/>
    <s v="Hydrocortisone Upjohn 500 mg, préparation injectable – [hydrocortisone (hydrogénosuccinate sodique d')]"/>
    <s v=""/>
    <s v="HYDROCORTISONE Upjohn 500 mg, préparation injectable"/>
    <x v="2"/>
    <x v="2"/>
    <s v="Hydrocortisone (hydrogénosuccinate sodique d')"/>
    <d v="2023-11-10T00:00:00"/>
  </r>
  <r>
    <x v="28"/>
    <x v="2"/>
    <s v="2023-10-20"/>
    <s v="Hydrocortisone Upjohn 100 mg, préparation injectable – [hydrocortisone (hydrogénosuccinate sodique d')]"/>
    <s v=""/>
    <s v="HYDROCORTISONE Upjohn 100 mg, préparation injectable"/>
    <x v="2"/>
    <x v="2"/>
    <s v="Hydrocortisone (hydrogénosuccinate sodique d')"/>
    <d v="2023-11-10T00:00:00"/>
  </r>
  <r>
    <x v="28"/>
    <x v="2"/>
    <s v="2023-10-20"/>
    <s v="Aldurazyme 100 U/ml, solution à diluer pour perfusion – [laronidase]"/>
    <s v=""/>
    <s v="ALDURAZYME 100 U/ml, solution à diluer pour perfusion "/>
    <x v="8"/>
    <x v="2"/>
    <s v="Laronidase"/>
    <d v="2023-11-10T00:00:00"/>
  </r>
  <r>
    <x v="28"/>
    <x v="1"/>
    <s v="2023-10-19"/>
    <s v="Velbe 10 mg, poudre pour solution injectable I.V. – [vinblastine (sulfate de)]"/>
    <s v="2023-10-19"/>
    <s v="VELBE 10 mg, poudre pour solution injectable I.V."/>
    <x v="6"/>
    <x v="2"/>
    <s v="Vinblastine (sulfate de)"/>
    <d v="2023-11-10T00:00:00"/>
  </r>
  <r>
    <x v="28"/>
    <x v="2"/>
    <s v="2023-10-19"/>
    <s v="Monoprost 50 microgrammes/ml, collyre en solution en récipient unidose – [Latanoprost]"/>
    <s v=""/>
    <s v="MONOPROST 50 microgrammes/ml, collyre en solution en récipient unidose"/>
    <x v="4"/>
    <x v="2"/>
    <s v="Latanoprost"/>
    <d v="2023-11-10T00:00:00"/>
  </r>
  <r>
    <x v="28"/>
    <x v="0"/>
    <s v="2023-10-19"/>
    <s v="Eurobiol 40 000 U, gélule gastro-résistante – [poudre de pancréas]"/>
    <s v=""/>
    <s v="EUROBIOL 40 000 U, gélule gastro-résistante"/>
    <x v="8"/>
    <x v="2"/>
    <s v="Poudre de pancréas"/>
    <d v="2023-11-10T00:00:00"/>
  </r>
  <r>
    <x v="28"/>
    <x v="1"/>
    <s v="2023-10-17"/>
    <s v="Triflucan 40 mg/ml, poudre pour suspension buvable – [fluconazole]"/>
    <s v="2023-10-17"/>
    <s v="TRIFLUCAN 40 mg/ml, poudre pour suspension buvable"/>
    <x v="0"/>
    <x v="2"/>
    <s v="Fluconazole"/>
    <d v="2023-11-10T00:00:00"/>
  </r>
  <r>
    <x v="28"/>
    <x v="2"/>
    <s v="2023-10-17"/>
    <s v="Dépakine Chrono 500 mg, comprimé pelliculé sécable à libération prolongée – [Valproate de sodium]"/>
    <s v=""/>
    <s v="DEPAKINE CHRONO 500 mg, comprimé pelliculé sécable à libération prolongée"/>
    <x v="5"/>
    <x v="2"/>
    <s v="Valproate de sodium"/>
    <d v="2023-11-10T00:00:00"/>
  </r>
  <r>
    <x v="28"/>
    <x v="1"/>
    <s v="2023-10-17"/>
    <s v="Sintrom 4 mg, comprimé quadrisécable – [acénocoumarol]"/>
    <s v="2023-10-17"/>
    <s v="SINTROM 4 mg, comprimé quadrisécable"/>
    <x v="7"/>
    <x v="2"/>
    <s v="Acénocoumarol"/>
    <d v="2023-11-10T00:00:00"/>
  </r>
  <r>
    <x v="28"/>
    <x v="2"/>
    <s v="2023-10-17"/>
    <s v="Mesocaïne 50 mg/5 ml, solution injectable – [lidocaïne]"/>
    <s v=""/>
    <s v="MESOCAINE 50 mg/5 ml, solution injectable"/>
    <x v="5"/>
    <x v="2"/>
    <s v="Lidocaïne"/>
    <d v="2023-11-10T00:00:00"/>
  </r>
  <r>
    <x v="28"/>
    <x v="1"/>
    <s v="2023-10-17"/>
    <s v="Dextrion G 10 Lavoisier, solution injectable (IV) en flacon – [calcium (gluconate de), glucose, potassium (chlorure de), sodium (chlorure de)]"/>
    <s v="2023-10-16"/>
    <s v="DEXTRION G 10 Lavoisier, solution injectable (IV) en flacon"/>
    <x v="7"/>
    <x v="2"/>
    <s v="Calcium (gluconate de), glucose, potassium (chlorure de), sodium (chlorure de)"/>
    <d v="2023-11-10T00:00:00"/>
  </r>
  <r>
    <x v="28"/>
    <x v="1"/>
    <s v="2023-10-17"/>
    <s v="Glucose 30 % Lavoisier solution injectable en ampoule de 20ml – [glucose monohydraté]"/>
    <s v="23-10-10"/>
    <s v="GLUCOSE 30 % Lavoisier solution injectable en ampoule de 20ml"/>
    <x v="8"/>
    <x v="2"/>
    <s v="Glucose monohydraté"/>
    <d v="2023-11-10T00:00:00"/>
  </r>
  <r>
    <x v="28"/>
    <x v="2"/>
    <s v="2023-10-16"/>
    <s v="Moviprep, poudre pour solution buvable  - [acide ascorbique, ascorbate de sodium, macrogol 3350, potassium (chlorure de), sodium (chlorure de), sodium (sulfate de) anhydre]"/>
    <s v="2023-12-29"/>
    <s v="MOVIPREP, poudre pour solution buvable "/>
    <x v="8"/>
    <x v="2"/>
    <s v="Acide ascorbique, ascorbate de sodium, macrogol 3350, potassium (chlorure de), sodium (chlorure de), sodium (sulfate de) anhydre"/>
    <d v="2023-11-10T00:00:00"/>
  </r>
  <r>
    <x v="28"/>
    <x v="2"/>
    <s v="2023-10-16"/>
    <s v="Méthotrexate Teva solution injectable – [méthotrexate]"/>
    <s v=""/>
    <s v="METHOTREXATE Teva solution injectable"/>
    <x v="6"/>
    <x v="2"/>
    <s v="Méthotrexate"/>
    <d v="2023-11-10T00:00:00"/>
  </r>
  <r>
    <x v="28"/>
    <x v="2"/>
    <s v="2023-10-13"/>
    <s v="Fludarabine Teva 25 mg/ml, solution à diluer pour solution injectable/pour perfusion – [fludarabine]"/>
    <s v="2024-01-15"/>
    <s v="FLUDARABINE Teva 25 mg/ml, solution à diluer pour solution injectable/pour perfusion"/>
    <x v="6"/>
    <x v="2"/>
    <s v="Fludarabine"/>
    <d v="2023-11-10T00:00:00"/>
  </r>
  <r>
    <x v="28"/>
    <x v="2"/>
    <s v="2023-10-13"/>
    <s v="Ritaline L.P., gélule à libération prolongée – [méthylphénidate]"/>
    <s v=""/>
    <s v="RITALINE L.P., gélule à libération prolongée"/>
    <x v="5"/>
    <x v="2"/>
    <s v="Méthylphénidate (chlorhydrate de)"/>
    <d v="2023-11-10T00:00:00"/>
  </r>
  <r>
    <x v="28"/>
    <x v="2"/>
    <s v="2023-10-12"/>
    <s v="Zolsketil Pegylated Liposomal 2 mg/mL, dispersion à diluer pour perfusion - Flacon 10 et 25ml – [doxorubicine (chlorhydrate de)]"/>
    <s v=""/>
    <s v="ZOLSKETIL Pegylated Liposomal 2 mg/mL, dispersion à diluer pour perfusion - Flacon 10 et 25ml"/>
    <x v="6"/>
    <x v="2"/>
    <s v="Doxorubicine"/>
    <d v="2023-11-10T00:00:00"/>
  </r>
  <r>
    <x v="28"/>
    <x v="2"/>
    <s v="2023-10-12"/>
    <s v="Rivotril 1 mg/1 ml, solution à diluer injectable en ampoules – [clonazépam]"/>
    <s v=""/>
    <s v="RIVOTRIL 1 mg/1 ml, solution à diluer injectable en ampoules"/>
    <x v="5"/>
    <x v="2"/>
    <s v="Clonazépam"/>
    <d v="2023-11-10T00:00:00"/>
  </r>
  <r>
    <x v="28"/>
    <x v="2"/>
    <s v="2023-10-12"/>
    <s v="Méthotrexate Viatris, solution injectable – [Méthotrexate]"/>
    <s v=""/>
    <s v="METHOTREXATE Viatris, solution injectable"/>
    <x v="6"/>
    <x v="2"/>
    <s v="Méthotrexate"/>
    <d v="2023-11-10T00:00:00"/>
  </r>
  <r>
    <x v="28"/>
    <x v="1"/>
    <s v="2023-10-11"/>
    <s v="OctaplasLG, solution pour perfusion - groupe AB – [protéines plasmatiques humaines]"/>
    <s v="2023-10-11"/>
    <s v="OCTAPLASLG, solution pour perfusion"/>
    <x v="7"/>
    <x v="2"/>
    <s v="Protéines plasmatiques humaines"/>
    <d v="2023-11-10T00:00:00"/>
  </r>
  <r>
    <x v="28"/>
    <x v="0"/>
    <s v="2023-10-11"/>
    <s v="Dopaceptin 10 mg /ml, solution injectable en cartouche – [apomorphine (chlorhydrate d') hémihydraté]"/>
    <s v=""/>
    <s v="DOPACEPTIN 10 mg /ml, solution injectable en cartouche"/>
    <x v="5"/>
    <x v="2"/>
    <s v="Apomorphine (chlorhydrate d') hémihydraté"/>
    <d v="2023-11-10T00:00:00"/>
  </r>
  <r>
    <x v="28"/>
    <x v="2"/>
    <s v="2023-10-10"/>
    <s v="Virophta, préparation pour collyre (lyophilisat et solvant) – [trifluridine]"/>
    <s v=""/>
    <s v="VIROPHTA, préparation pour collyre (lyophilisat et solvant)"/>
    <x v="4"/>
    <x v="2"/>
    <s v="Trifluridine"/>
    <d v="2023-11-10T00:00:00"/>
  </r>
  <r>
    <x v="28"/>
    <x v="1"/>
    <s v="2023-10-10"/>
    <s v="Tirofiban Altan 50 microgrammes/mL, solution pour perfusion – [tirofiban]"/>
    <s v="2023-10-10"/>
    <s v="TIROFIBAN Altan 50 microgrammes/mL, solution pour perfusion"/>
    <x v="7"/>
    <x v="2"/>
    <s v="Tirofiban (chlorhydrate de) monohydraté"/>
    <d v="2023-11-10T00:00:00"/>
  </r>
  <r>
    <x v="28"/>
    <x v="3"/>
    <s v="2023-10-09"/>
    <s v="Thiophénicol, comprimé enrobé - Thiophénicol 750 mg, poudre et solvant pour préparation injectable – [Thiamphénicol]"/>
    <s v=""/>
    <s v="THIOPHENICOL, comprimé enrobé - Thiophenicol 750 mg, poudre et solvant pour préparation injectable"/>
    <x v="5"/>
    <x v="2"/>
    <s v="Thiamphénicol"/>
    <d v="2023-11-10T00:00:00"/>
  </r>
  <r>
    <x v="28"/>
    <x v="2"/>
    <s v="2023-10-06"/>
    <s v="Fluorouracile Accord 50 mg/ml, solution à diluer pour perfusion, flacon de 100 ml – [fluorouracil]"/>
    <s v=""/>
    <s v="FLUOROURACILE Accord 50 mg/ml, solution à diluer pour perfusion, flacon de 100 ml"/>
    <x v="6"/>
    <x v="2"/>
    <s v="Fluorouracil"/>
    <d v="2023-11-10T00:00:00"/>
  </r>
  <r>
    <x v="28"/>
    <x v="0"/>
    <s v="2023-10-06"/>
    <s v="Adénoscan 30 mg/10 ml, solution pour perfusion – [adénosine]"/>
    <s v=""/>
    <s v="ADENOSCAN 30 mg/10 ml, solution pour perfusion"/>
    <x v="3"/>
    <x v="2"/>
    <s v="Adénosine"/>
    <d v="2023-11-10T00:00:00"/>
  </r>
  <r>
    <x v="28"/>
    <x v="2"/>
    <s v="2023-10-06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11-10T00:00:00"/>
  </r>
  <r>
    <x v="28"/>
    <x v="2"/>
    <s v="2023-10-06"/>
    <s v="Xylocaïne 20 mg/ml Adrénaline 0,005 mg/ml, solution injectable – [lidocaine - adrénaline]"/>
    <s v=""/>
    <s v="XYLOCAINE 20 mg/ml ADRENALINE 0,005 mg/ml, solution injectable"/>
    <x v="5"/>
    <x v="2"/>
    <s v="Adrénaline / Lidocaïne"/>
    <d v="2023-11-10T00:00:00"/>
  </r>
  <r>
    <x v="28"/>
    <x v="2"/>
    <s v="2023-10-06"/>
    <s v="Xylocaïne 10 mg/ml Adrénaline 0,005 mg/ml, solution injectable – [lidocaine - adrénaline]"/>
    <s v=""/>
    <s v="XYLOCAINE 10 mg/ml ADRENALINE 0,005 mg/ml, solution injectable"/>
    <x v="5"/>
    <x v="2"/>
    <s v="Adrénaline / Lidocaïne"/>
    <d v="2023-11-10T00:00:00"/>
  </r>
  <r>
    <x v="28"/>
    <x v="2"/>
    <s v="2023-10-06"/>
    <s v="Scopoderm TTS 1 mg/72 heures, dispositif transdermique – [scopolamine]"/>
    <s v=""/>
    <s v="SCOPODERM TTS  1 mg/72 heures, dispositif transdermique"/>
    <x v="8"/>
    <x v="2"/>
    <s v="Scopolamine"/>
    <d v="2023-11-10T00:00:00"/>
  </r>
  <r>
    <x v="28"/>
    <x v="2"/>
    <s v="2023-10-06"/>
    <s v="Solution injectable d’adrénaline en stylo prérempli (Anapen - Emerade - Epipen - Jext) – [adrénaline]"/>
    <s v=""/>
    <s v="SOLUTION injectable d’adrénaline en stylo prérempli (Anapen - Emerade - Epipen - Jext)"/>
    <x v="3"/>
    <x v="2"/>
    <s v="Adrénaline"/>
    <d v="2023-11-10T00:00:00"/>
  </r>
  <r>
    <x v="28"/>
    <x v="2"/>
    <s v="2023-10-05"/>
    <s v="Creon 10 000 U, gélule gastrorésistante – [pancréatine]"/>
    <s v=""/>
    <s v="CREON 10 000 U, gélule gastrorésistante"/>
    <x v="8"/>
    <x v="2"/>
    <s v="Pancréatine"/>
    <d v="2023-11-10T00:00:00"/>
  </r>
  <r>
    <x v="28"/>
    <x v="0"/>
    <s v="2023-10-04"/>
    <s v="Carbamazépine Sandoz L.P. 400 mg, comprimé pelliculé sécable à libération prolongée – [carbamazépine]"/>
    <s v=""/>
    <s v="CARBAMAZEPINE Sandoz L.P. 400 mg, comprimé pelliculé sécable à libération prolongée"/>
    <x v="5"/>
    <x v="2"/>
    <s v="Carbamazépine"/>
    <d v="2023-11-10T00:00:00"/>
  </r>
  <r>
    <x v="28"/>
    <x v="0"/>
    <s v="2023-10-04"/>
    <s v="Persantine 10 mg/2 mL, solution injectable, ampoule – [dipyridamole]"/>
    <s v=""/>
    <s v="PERSANTINE 10 mg/2 mL, solution injectable, ampoule"/>
    <x v="1"/>
    <x v="2"/>
    <s v="Dipyridamole"/>
    <d v="2023-11-10T00:00:00"/>
  </r>
  <r>
    <x v="28"/>
    <x v="3"/>
    <s v="2023-10-03"/>
    <s v="GlucaGen 1 mg/ml, poudre et solvant pour solution injectable – [Glucagon (chlorhydrate de)]"/>
    <s v=""/>
    <s v="GLUCAGEN 1 mg/ml, poudre et solvant pour solution injectable"/>
    <x v="2"/>
    <x v="2"/>
    <s v="Glucagon"/>
    <d v="2023-11-10T00:00:00"/>
  </r>
  <r>
    <x v="28"/>
    <x v="1"/>
    <s v="2023-10-03"/>
    <s v="Kytril 1 mg, comprimé pelliculé  – [granisétron (chlorhydrate de)]"/>
    <s v="2023-10-03"/>
    <s v="KYTRIL 1 mg, comprimé pelliculé "/>
    <x v="8"/>
    <x v="2"/>
    <s v="Granisétron (chlorhydrate de)"/>
    <d v="2023-11-10T00:00:00"/>
  </r>
  <r>
    <x v="28"/>
    <x v="2"/>
    <s v="2023-10-02"/>
    <s v="Pazenir 5 mg/mL, poudre pour dispersion pour perfusion – [paclitaxel]"/>
    <s v=""/>
    <s v="PAZENIR 5 mg/mL, poudre pour dispersion pour perfusion"/>
    <x v="6"/>
    <x v="2"/>
    <s v="Paclitaxel"/>
    <d v="2023-11-10T00:00:00"/>
  </r>
  <r>
    <x v="28"/>
    <x v="2"/>
    <s v="2023-10-02"/>
    <s v="Alfatil 125 mg/5 ml et 250mg/5 ml, poudre pour suspension buvable – [Céfaclor]"/>
    <s v=""/>
    <s v="ALFATIL 125 mg/5 ml et 250mg/5 ml, poudre pour suspension buvable"/>
    <x v="0"/>
    <x v="2"/>
    <s v="Céfaclor"/>
    <d v="2023-11-10T00:00:00"/>
  </r>
  <r>
    <x v="28"/>
    <x v="1"/>
    <s v="2023-10-02"/>
    <s v="Gemcitabine Sun 10 mg/ml, solution pour perfusion, poche de 160 ml – [gemcitabine (chlorhydrate de)]"/>
    <s v="2023-10-02"/>
    <s v="GEMCITABINE Sun 10 mg/ml, solution pour perfusion, poche de 160 ml "/>
    <x v="6"/>
    <x v="2"/>
    <s v="Gemcitabine (chlorhydrate de)"/>
    <d v="2023-11-10T00:00:00"/>
  </r>
  <r>
    <x v="28"/>
    <x v="1"/>
    <s v="2023-10-02"/>
    <s v="Nulojix 250 mg, poudre pour solution à diluer pour perfusion – [bélatacept]"/>
    <s v="2023-09-25"/>
    <s v="NULOJIX 250 mg, poudre pour solution à diluer pour perfusion"/>
    <x v="6"/>
    <x v="2"/>
    <s v="Bélatacept"/>
    <d v="2023-11-10T00:00:00"/>
  </r>
  <r>
    <x v="28"/>
    <x v="2"/>
    <s v="2023-10-02"/>
    <s v="Tranxène 20 mg/2 ml, lyophilisat et solution pour usage parentéral – [clorazépate dipotassique]"/>
    <s v=""/>
    <s v="TRANXENE 20 mg/2 ml, lyophilisat et solution pour usage parentéral"/>
    <x v="5"/>
    <x v="2"/>
    <s v="Clorazépate dipotassique"/>
    <d v="2023-11-10T00:00:00"/>
  </r>
  <r>
    <x v="28"/>
    <x v="0"/>
    <s v="2023-09-29"/>
    <s v="Dilantin 250 mg/5 ml, solution injectable – [phénytoïne]"/>
    <s v=""/>
    <s v="DILANTIN 250 mg/5 ml, solution injectable"/>
    <x v="5"/>
    <x v="2"/>
    <s v="Phénytoïne"/>
    <d v="2023-11-10T00:00:00"/>
  </r>
  <r>
    <x v="28"/>
    <x v="1"/>
    <s v="2023-09-29"/>
    <s v="Sifrol 0,26 mg, comprimé à libération prolongée – [pramipexole]"/>
    <s v="2023-09-29"/>
    <s v="SIFROL 0,26 mg, comprimé à libération prolongée"/>
    <x v="5"/>
    <x v="2"/>
    <s v="Pramipexole"/>
    <d v="2023-11-10T00:00:00"/>
  </r>
  <r>
    <x v="28"/>
    <x v="2"/>
    <s v="2023-09-28"/>
    <s v="Carbamazépine Viatris L.P. 400 mg, comprimé sécable à libération prolongée – [carbamazépine]"/>
    <s v=""/>
    <s v="CARBAMAZEPINE Viatris L.P. 400 mg, comprimé sécable à libération prolongée"/>
    <x v="5"/>
    <x v="2"/>
    <s v="Carbamazépine"/>
    <d v="2023-11-10T00:00:00"/>
  </r>
  <r>
    <x v="28"/>
    <x v="2"/>
    <s v="2023-09-28"/>
    <s v="Ropinirole 0,25 mg, 0,5 mg 1 mg et 2 mg comprimé pelliculé – [ropinirole]"/>
    <s v=""/>
    <s v="ROPINIROLE 0,25 mg, 0,5 mg 1 mg et 2 mg comprimé pelliculé"/>
    <x v="5"/>
    <x v="2"/>
    <s v="Ropinirole"/>
    <d v="2023-11-10T00:00:00"/>
  </r>
  <r>
    <x v="28"/>
    <x v="2"/>
    <s v="2023-09-27"/>
    <s v="Xylocard 50 mg/ml, solution injectable pour perfusion – [lidocaïne]"/>
    <s v=""/>
    <s v="XYLOCARD 50 mg/ml, solution injectable pour perfusion"/>
    <x v="5"/>
    <x v="2"/>
    <s v="Lidocaïne"/>
    <d v="2023-11-10T00:00:00"/>
  </r>
  <r>
    <x v="28"/>
    <x v="0"/>
    <s v="2023-09-27"/>
    <s v="Xylocaïne 20 mg/ml sans conservateur, solution injectable – [chlorhydrate de lidocaïne]"/>
    <s v=""/>
    <s v="XYLOCAINE 20 mg/ml sans conservateur, solution injectable"/>
    <x v="5"/>
    <x v="2"/>
    <s v="Chlorhydrate de lidocaïne"/>
    <d v="2023-11-10T00:00:00"/>
  </r>
  <r>
    <x v="28"/>
    <x v="1"/>
    <s v="2023-09-26"/>
    <s v="Prevymis 480 mg, solution à diluer pour perfusion  – [létermovir]"/>
    <s v="2023-09-26"/>
    <s v="PREVYMIS 480 mg, solution à diluer pour perfusion "/>
    <x v="0"/>
    <x v="2"/>
    <s v="Létermovir"/>
    <d v="2023-11-10T00:00:00"/>
  </r>
  <r>
    <x v="28"/>
    <x v="1"/>
    <s v="2023-09-26"/>
    <s v="Prevymis 240 mg, solution à diluer pour perfusion – [létermovir]"/>
    <s v="2023-09-26"/>
    <s v="PREVYMIS 240 mg, solution à diluer pour perfusion"/>
    <x v="0"/>
    <x v="2"/>
    <s v="Létermovir"/>
    <d v="2023-11-10T00:00:00"/>
  </r>
  <r>
    <x v="28"/>
    <x v="1"/>
    <s v="2023-09-26"/>
    <s v="Prevymis 480 mg, comprimé pelliculé  – [létermovir]"/>
    <s v="2023-09-26"/>
    <s v="PREVYMIS 480 mg, comprimé pelliculé "/>
    <x v="0"/>
    <x v="2"/>
    <s v="Létermovir"/>
    <d v="2023-11-10T00:00:00"/>
  </r>
  <r>
    <x v="28"/>
    <x v="2"/>
    <s v="2023-09-25"/>
    <s v="Surmontil 4 pour cent, solution buvable, flacon – [trimipramine (mésilate de)]"/>
    <s v=""/>
    <s v="SURMONTIL 4 pour cent, solution buvable, flacon"/>
    <x v="5"/>
    <x v="2"/>
    <s v="Trimipramine (mésilate de)"/>
    <d v="2023-11-10T00:00:00"/>
  </r>
  <r>
    <x v="28"/>
    <x v="2"/>
    <s v="2023-09-22"/>
    <s v="Flixotide 125 microgrammes/dose, suspension pour inhalation en flacon pressurisé – [fluticasone (propionate de)]"/>
    <s v=""/>
    <s v="FLIXOTIDE 125 microgrammes/dose, suspension pour inhalation en flacon pressurisé"/>
    <x v="12"/>
    <x v="2"/>
    <s v="Fluticasone (propionate de)"/>
    <d v="2023-11-10T00:00:00"/>
  </r>
  <r>
    <x v="28"/>
    <x v="0"/>
    <s v="2023-09-22"/>
    <s v="Zophren 4 mg/5 ml, sirop – [Ondansétron]"/>
    <s v=""/>
    <s v="ZOPHREN 4 mg/5 ml, sirop"/>
    <x v="8"/>
    <x v="2"/>
    <s v="Ondansétron"/>
    <d v="2023-11-10T00:00:00"/>
  </r>
  <r>
    <x v="28"/>
    <x v="2"/>
    <s v="2023-09-21"/>
    <s v="Hydrea 500 mg, gélule – [hydroxycarbamide]"/>
    <s v=""/>
    <s v="HYDREA 500 mg, gélule"/>
    <x v="6"/>
    <x v="2"/>
    <s v="Hydroxycarbamide"/>
    <d v="2023-11-10T00:00:00"/>
  </r>
  <r>
    <x v="28"/>
    <x v="2"/>
    <s v="2023-09-21"/>
    <s v="Artane 0,4%, solution buvable en goutte – [Chlorhydrate de trihexyphénidyle]"/>
    <s v=""/>
    <s v="ARTANE 0,4%, solution buvable en goutte"/>
    <x v="5"/>
    <x v="2"/>
    <s v="Chlorhydrate de trihexyphénidyle"/>
    <d v="2023-11-10T00:00:00"/>
  </r>
  <r>
    <x v="28"/>
    <x v="1"/>
    <s v="2023-09-21"/>
    <s v="Espéral 500 mg, comprimé – [disulfirame]"/>
    <s v="2023-09-21"/>
    <s v="ESPERAL 500 mg, comprimé"/>
    <x v="5"/>
    <x v="2"/>
    <s v="Disulfirame"/>
    <d v="2023-11-10T00:00:00"/>
  </r>
  <r>
    <x v="28"/>
    <x v="2"/>
    <s v="2023-09-21"/>
    <s v="Cinacalcet 30 mg, 60 mg et 90 mg comprimé pelliculé – [cinacalcet (chlorhydrate de)]"/>
    <s v=""/>
    <s v="CINACALCET 30 mg, 60 mg et 90 mg comprimé pelliculé"/>
    <x v="2"/>
    <x v="2"/>
    <s v="Cinacalcet (chlorhydrate de)"/>
    <d v="2023-11-10T00:00:00"/>
  </r>
  <r>
    <x v="28"/>
    <x v="2"/>
    <s v="2023-09-20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11-10T00:00:00"/>
  </r>
  <r>
    <x v="28"/>
    <x v="2"/>
    <s v="2023-09-20"/>
    <s v="Furadantine 50 mg, gélule – [nitrofurantoïne]"/>
    <s v=""/>
    <s v="FURADANTINE 50 mg, gélule"/>
    <x v="0"/>
    <x v="2"/>
    <s v="Nitrofurantoïne"/>
    <d v="2023-11-10T00:00:00"/>
  </r>
  <r>
    <x v="28"/>
    <x v="0"/>
    <s v="2023-09-19"/>
    <s v="Actilyse 2 mg, poudre pour solution injectable et perfusion – [altéplase]"/>
    <s v=""/>
    <s v="ACTILYSE 2 mg, poudre pour solution injectable et perfusion"/>
    <x v="7"/>
    <x v="2"/>
    <s v="Altéplase"/>
    <d v="2023-11-10T00:00:00"/>
  </r>
  <r>
    <x v="28"/>
    <x v="2"/>
    <s v="2023-09-19"/>
    <s v="Xalkori 200 mg, gélule – [crizotinib]"/>
    <s v=""/>
    <s v="XALKORI 200 mg, gélule"/>
    <x v="6"/>
    <x v="2"/>
    <s v="Crizotinib"/>
    <d v="2023-11-10T00:00:00"/>
  </r>
  <r>
    <x v="28"/>
    <x v="0"/>
    <s v="2023-09-18"/>
    <s v="Irinotécan Sun 1,5 mg/ml, solution pour perfusion, poche de 220 mL – [irinotécan (chlorhydrate d') trihydraté]"/>
    <s v=""/>
    <s v="IRINOTECAN Sun 1,5 mg/ml, solution pour perfusion, poche de 220 mL"/>
    <x v="6"/>
    <x v="2"/>
    <s v="Irinotécan (chlorhydrate d') trihydraté"/>
    <d v="2023-11-10T00:00:00"/>
  </r>
  <r>
    <x v="28"/>
    <x v="1"/>
    <s v="2023-09-18"/>
    <s v="Glutaraldéhyde et tampon AP-HP pour tannage de péricarde solution stérile – [Solution aqueuse de glutaraldéhyde à 250 mg/mL]"/>
    <s v="2023-09-18"/>
    <s v="GLUTARALDÉHYDE et tampon AP-HP pour tannage de péricarde solution stérile"/>
    <x v="13"/>
    <x v="2"/>
    <s v="Solution aqueuse de glutaraldéhyde à 250 mg/mL"/>
    <d v="2023-11-10T00:00:00"/>
  </r>
  <r>
    <x v="28"/>
    <x v="1"/>
    <s v="2023-09-18"/>
    <s v="Lomustine Medac 40 mg, gélule – [lomustine]"/>
    <s v="2023-09-18"/>
    <s v="LOMUSTINE Medac 40 mg, gélule"/>
    <x v="6"/>
    <x v="2"/>
    <s v="Lomustine"/>
    <d v="2023-11-10T00:00:00"/>
  </r>
  <r>
    <x v="28"/>
    <x v="1"/>
    <s v="2023-09-15"/>
    <s v="Krenosin 6 mg/2 ml, solution injectable – [adénosine]"/>
    <s v="2023-09-15"/>
    <s v="KRENOSIN 6 mg/2 ml, solution injectable"/>
    <x v="3"/>
    <x v="2"/>
    <s v="Adénosine"/>
    <d v="2023-11-10T00:00:00"/>
  </r>
  <r>
    <x v="28"/>
    <x v="2"/>
    <s v="2023-09-15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11-10T00:00:00"/>
  </r>
  <r>
    <x v="28"/>
    <x v="0"/>
    <s v="2023-09-15"/>
    <s v="Integrilin 0,75 mg/ml et 2 mg/ml, solution injectable – [eptifibatide]"/>
    <s v=""/>
    <s v="INTEGRILIN 0,75 mg/ml et 2 mg/ml, solution injectable"/>
    <x v="7"/>
    <x v="2"/>
    <s v="Eptifibatide"/>
    <d v="2023-11-10T00:00:00"/>
  </r>
  <r>
    <x v="28"/>
    <x v="0"/>
    <s v="2023-09-14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11-10T00:00:00"/>
  </r>
  <r>
    <x v="28"/>
    <x v="2"/>
    <s v="2023-09-14"/>
    <s v="Tadalafil Quiver 20 mg, comprimé pelliculé – [tadalafil]"/>
    <s v=""/>
    <s v="TADALAFIL Quiver 20 mg, comprimé pelliculé"/>
    <x v="11"/>
    <x v="2"/>
    <s v="Tadalafil"/>
    <d v="2023-11-10T00:00:00"/>
  </r>
  <r>
    <x v="28"/>
    <x v="2"/>
    <s v="2023-09-13"/>
    <s v="Spécialités à base de sitagliptine 50 mg et 100 mg, comprimé pelliculé – [sitagliptine]"/>
    <s v=""/>
    <s v="SPÉCIALITÉS à base de sitagliptine 50 mg et 100 mg, comprimé pelliculé"/>
    <x v="8"/>
    <x v="2"/>
    <s v="Sitagliptine"/>
    <d v="2023-11-10T00:00:00"/>
  </r>
  <r>
    <x v="28"/>
    <x v="2"/>
    <s v="2023-09-13"/>
    <s v="Enantone LP 3,75 mg, microsphères et solution pour usage parentéral (S.C. ou I.M.) à libération prolongée en seringue pré-remplie – [leuproréline]"/>
    <s v=""/>
    <s v="ENANTONE LP 3,75 mg, microsphères et solution pour usage parentéral (S.C. ou I.M.) à libération prolongée en seringue pré-remplie"/>
    <x v="6"/>
    <x v="2"/>
    <s v="Leuproréline"/>
    <d v="2023-11-10T00:00:00"/>
  </r>
  <r>
    <x v="28"/>
    <x v="0"/>
    <s v="2023-09-12"/>
    <s v="Dextrion G 5 Lavoisier, solution injectable (IV) en flacon 250 et 500 mL – [calcium (gluconate de), glucose, potassium (chlorure de), sodium (chlorure de)]"/>
    <s v=""/>
    <s v="DEXTRION G 5 Lavoisier, solution injectable (IV) en flacon 250 et 500 mL"/>
    <x v="7"/>
    <x v="2"/>
    <s v="Calcium (gluconate de), glucose, potassium (chlorure de), sodium (chlorure de)"/>
    <d v="2023-11-10T00:00:00"/>
  </r>
  <r>
    <x v="28"/>
    <x v="1"/>
    <s v="2023-09-08"/>
    <s v="Tirofiban Medac 50 microgrammes/ml, solution pour perfusion  – [tirofiban (chlorhydrate de) monohydraté]"/>
    <s v="2023-09-07"/>
    <s v="TIROFIBAN Medac 50 microgrammes/ml, solution pour perfusion"/>
    <x v="7"/>
    <x v="2"/>
    <s v="Tirofiban (chlorhydrate de) monohydraté"/>
    <d v="2023-11-10T00:00:00"/>
  </r>
  <r>
    <x v="28"/>
    <x v="2"/>
    <s v="2023-09-08"/>
    <s v="Concerta LP, comprimé à libération prolongée – [méthylphénidate (chlorhydrate de)]"/>
    <s v=""/>
    <s v="CONCERTA LP, comprimé à libération prolongée"/>
    <x v="5"/>
    <x v="2"/>
    <s v="Méthylphénidate (chlorhydrate de)"/>
    <d v="2023-11-10T00:00:00"/>
  </r>
  <r>
    <x v="28"/>
    <x v="2"/>
    <s v="2023-09-07"/>
    <s v="Creon 35 000 U, gélule gastrorésistante – [pancréatine]"/>
    <s v=""/>
    <s v="CREON 35 000 U, gélule gastrorésistante"/>
    <x v="8"/>
    <x v="2"/>
    <s v="Pancréatine"/>
    <d v="2023-11-10T00:00:00"/>
  </r>
  <r>
    <x v="28"/>
    <x v="2"/>
    <s v="2023-09-07"/>
    <s v="Creon 25 000 U, gélule gastrorésistante – [pancréatine]"/>
    <s v=""/>
    <s v="CREON 25 000 U, gélule gastro-résistante"/>
    <x v="8"/>
    <x v="2"/>
    <s v="Pancréatine"/>
    <d v="2023-11-10T00:00:00"/>
  </r>
  <r>
    <x v="28"/>
    <x v="1"/>
    <s v="2023-09-07"/>
    <s v="Fertistartkit 75 - 150 UI, poudre et solvant pour solution injectable – [hormone folliculo stimulante; hormone lutéinisante]"/>
    <s v="2023-09-07"/>
    <s v="FERTISTARTKIT 75 - 150 UI, poudre et solvant pour solution injectable"/>
    <x v="11"/>
    <x v="2"/>
    <s v="Hormone folliculo stimulante; hormone lutéinisante"/>
    <d v="2023-11-10T00:00:00"/>
  </r>
  <r>
    <x v="28"/>
    <x v="0"/>
    <s v="2023-09-07"/>
    <s v="Dalacine 75 mg, gélule – [clindamycine (chlorhydrate de) hydraté]"/>
    <s v=""/>
    <s v="DALACINE 75 mg, gélule"/>
    <x v="0"/>
    <x v="2"/>
    <s v="Clindamycine (chlorhydrate de) hydraté"/>
    <d v="2023-11-10T00:00:00"/>
  </r>
  <r>
    <x v="28"/>
    <x v="1"/>
    <s v="2023-09-06"/>
    <s v="NovoRapid 100 U/ml, solution injectable – [insuline asparte]"/>
    <s v="2023-09-06"/>
    <s v="NOVORAPID 100 U/ml, solution injectable"/>
    <x v="8"/>
    <x v="2"/>
    <s v="Insuline (Aspartate)"/>
    <d v="2023-11-10T00:00:00"/>
  </r>
  <r>
    <x v="28"/>
    <x v="2"/>
    <s v="2023-09-04"/>
    <s v="Spécialités à base de palipéridone 25 mg, 75 mg, 100 mg, 150 mg, suspension injectable à libération prolongée – [palipéridone (palmitate de)]"/>
    <s v=""/>
    <s v="SPÉCIALITÉS à base de palipéridone 25 mg, 75 mg, 100 mg, 150 mg, suspension injectable à libération prolongée"/>
    <x v="5"/>
    <x v="2"/>
    <s v="Palipéridone (palmitate de)"/>
    <d v="2023-11-10T00:00:00"/>
  </r>
  <r>
    <x v="28"/>
    <x v="1"/>
    <s v="2023-09-04"/>
    <s v="Laroscorbine 1 g/5 ml, solution injectable I.V. en ampoule – [acide ascorbique]"/>
    <s v="2023-09-04"/>
    <s v="LAROSCOBINE 1 g/5 ml, solution injectable I.V. en ampoule"/>
    <x v="8"/>
    <x v="2"/>
    <s v="Acide ascorbique"/>
    <d v="2023-11-10T00:00:00"/>
  </r>
  <r>
    <x v="28"/>
    <x v="2"/>
    <s v="2023-09-04"/>
    <s v="Desferal 500 mg, poudre et solvant pour solution injectable – [déféroxamine (mésilate de)]"/>
    <s v=""/>
    <s v="DESFERAL 500 mg, poudre et solvant pour solution injectable"/>
    <x v="1"/>
    <x v="2"/>
    <s v="Déféroxamine (mésilate de)"/>
    <d v="2023-11-10T00:00:00"/>
  </r>
  <r>
    <x v="28"/>
    <x v="2"/>
    <s v="2023-09-01"/>
    <s v="Ferriprox 500 mg et 1000 mg, comprimé pelliculé – [défériprone]"/>
    <s v=""/>
    <s v="FERRIPROX 500 mg et 1000 mg, comprimé pelliculé"/>
    <x v="1"/>
    <x v="2"/>
    <s v="Défériprone"/>
    <d v="2023-11-10T00:00:00"/>
  </r>
  <r>
    <x v="28"/>
    <x v="2"/>
    <s v="2023-09-01"/>
    <s v="Méthotrexate Accord, solution injectable – [méthotrexate]"/>
    <s v=""/>
    <s v="METHOTREXATE Accord, solution injectable"/>
    <x v="6"/>
    <x v="2"/>
    <s v="Méthotrexate"/>
    <d v="2023-11-10T00:00:00"/>
  </r>
  <r>
    <x v="28"/>
    <x v="2"/>
    <s v="2023-09-01"/>
    <s v="Iomeron 400 (400 mg Iode/mL), solution injectable – trousse pour injecteur CT-Exprès de 100 mL et 150 mL – [ioméprol]"/>
    <s v=""/>
    <s v="IOMERON 400 (400 mg Iode/mL), solution injectable Flacon de 150 mL – trousse pour injecteur CT-Exprès"/>
    <x v="1"/>
    <x v="2"/>
    <s v="Ioméprol"/>
    <d v="2023-11-10T00:00:00"/>
  </r>
  <r>
    <x v="28"/>
    <x v="0"/>
    <s v="2023-09-01"/>
    <s v="Iomeron 400 (400 mg Iode/mL), solution injectable - Flacon de 50 mL, 100 mL, 150 mL et 200 mL – [ioméprol]"/>
    <s v=""/>
    <s v="IOMERON 400 (400 mg Iode/mL), solution injectable - Flacon de 50 mL, 100 mL, 150 mL et 200 mL"/>
    <x v="1"/>
    <x v="2"/>
    <s v="Ioméprol"/>
    <d v="2023-11-10T00:00:00"/>
  </r>
  <r>
    <x v="28"/>
    <x v="1"/>
    <s v="2023-09-01"/>
    <s v="Atgam 50 mg/mL, solution à diluer pour perfusion – [immunoglobuline équine anti-lymphocyte T humain]"/>
    <s v="2023-09-01"/>
    <s v="ATGAM 50 mg/mL, solution à diluer pour perfusion"/>
    <x v="6"/>
    <x v="2"/>
    <s v="Immunoglobuline équine anti-lymphocyte T humain"/>
    <d v="2023-11-10T00:00:00"/>
  </r>
  <r>
    <x v="28"/>
    <x v="1"/>
    <s v="2023-09-01"/>
    <s v="Iomeron 250 (250 mg Iode/mL), solution injectable – [ioméprol]"/>
    <s v="2023-06-21"/>
    <s v="IOMERON 250 (250 mg Iode/mL), solution injectable"/>
    <x v="1"/>
    <x v="2"/>
    <s v="Ioméprol"/>
    <d v="2023-11-10T00:00:00"/>
  </r>
  <r>
    <x v="28"/>
    <x v="1"/>
    <s v="2023-09-01"/>
    <s v="Erelzi 50 mg, solution injectable en stylo prérempli – [étanercept]"/>
    <s v="2023-09-01"/>
    <s v="ERELZI 50 mg, solution injectable en stylo prérempli"/>
    <x v="6"/>
    <x v="2"/>
    <s v="Etanercept"/>
    <d v="2023-11-10T00:00:00"/>
  </r>
  <r>
    <x v="28"/>
    <x v="1"/>
    <s v="2023-08-31"/>
    <s v="Zithromax 40 mg/ml enfants, poudre pour suspension buvable – [Azithromycine]"/>
    <s v="2023-08-03"/>
    <s v="ZITHROMAX 40 mg/ml enfants, poudre pour suspension buvable"/>
    <x v="0"/>
    <x v="2"/>
    <s v="Azithromycine"/>
    <d v="2023-11-10T00:00:00"/>
  </r>
  <r>
    <x v="28"/>
    <x v="1"/>
    <s v="2023-08-29"/>
    <s v="Bactrim 40 mg/mL + 8 mg/mL, suspension buvable – [sulfaméthoxazole - triméthoprime]"/>
    <s v="2023-08-29"/>
    <s v="BACTRIM 40 mg/mL + 8 mg/mL, suspension buvable"/>
    <x v="0"/>
    <x v="2"/>
    <s v="Sulfaméthoxazole / Triméthoprime"/>
    <d v="2023-11-10T00:00:00"/>
  </r>
  <r>
    <x v="28"/>
    <x v="0"/>
    <s v="2023-08-29"/>
    <s v="Temgesic 0,3 mg/ml, solution injectable – [buprénorphine (chlorhydrate de)]"/>
    <s v=""/>
    <s v="TEMGESIC 0,3 mg/ml, solution injectable"/>
    <x v="5"/>
    <x v="2"/>
    <s v="Buprénorphine (chlorhydrate de)"/>
    <d v="2023-11-10T00:00:00"/>
  </r>
  <r>
    <x v="28"/>
    <x v="1"/>
    <s v="2023-08-29"/>
    <s v="Celsentri 20 mg/ml, solution buvable – [maraviroc]"/>
    <s v="2023-09-01"/>
    <s v="CELSENTRI 20 mg/ml, solution buvable"/>
    <x v="0"/>
    <x v="2"/>
    <s v="Maraviroc"/>
    <d v="2023-11-10T00:00:00"/>
  </r>
  <r>
    <x v="28"/>
    <x v="1"/>
    <s v="2023-08-29"/>
    <s v="Spécialités à base de vérapamil 40 mg, comprimé  – [vérapamil]"/>
    <s v="2023-08-03"/>
    <s v="SPÉCIALITÉS à base de vérapamil 40 mg, comprimé "/>
    <x v="3"/>
    <x v="2"/>
    <s v="Vérapamil"/>
    <d v="2023-11-10T00:00:00"/>
  </r>
  <r>
    <x v="28"/>
    <x v="2"/>
    <s v="2023-08-29"/>
    <s v="Trolovol 300 mg, comprimé pelliculé – [pénicillamine]"/>
    <s v=""/>
    <s v="TROVOLOL 300 mg, comprimé pelliculé"/>
    <x v="10"/>
    <x v="2"/>
    <s v="Pénicillamine"/>
    <d v="2023-11-10T00:00:00"/>
  </r>
  <r>
    <x v="28"/>
    <x v="1"/>
    <s v="2023-08-29"/>
    <s v="Topiscab 5 %, crème – [perméthrine]"/>
    <s v="2023-03-01"/>
    <s v="TOPISCAB 5 %, crème"/>
    <x v="9"/>
    <x v="2"/>
    <s v="Perméthrine"/>
    <d v="2023-11-10T00:00:00"/>
  </r>
  <r>
    <x v="28"/>
    <x v="1"/>
    <s v="2023-08-29"/>
    <s v="Héparine Choay 25 000 UI/5 ml, solution injectable – [héparine sodique]"/>
    <s v="2023-04-17"/>
    <s v="HEPARINE Choay 25 000 UI/5 ml  solution injectable"/>
    <x v="7"/>
    <x v="2"/>
    <s v="Héparine sodique"/>
    <d v="2023-11-10T00:00:00"/>
  </r>
  <r>
    <x v="28"/>
    <x v="2"/>
    <s v="2023-08-29"/>
    <s v="Fluoresceine sodique Faure 10 pour cent, solution injectable – [fluorescéine sodique]"/>
    <s v=""/>
    <s v="FLUORESCEINE sodique Faure 10 pour cent, solution injectable"/>
    <x v="4"/>
    <x v="2"/>
    <s v="Fluorescéine sodique"/>
    <d v="2023-11-10T00:00:00"/>
  </r>
  <r>
    <x v="28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11-10T00:00:00"/>
  </r>
  <r>
    <x v="28"/>
    <x v="0"/>
    <s v="2023-08-29"/>
    <s v="Dipentum 250 mg comprimé et Dipentum 500 mg comprimé – [olsalazine sodique]"/>
    <s v=""/>
    <s v="DIPENTUM  250 mg comprimé et DIPENTUM 500 mg comprimé"/>
    <x v="8"/>
    <x v="2"/>
    <s v="Olsalazine sodique"/>
    <d v="2023-11-10T00:00:00"/>
  </r>
  <r>
    <x v="28"/>
    <x v="1"/>
    <s v="2023-08-28"/>
    <s v="Ferrostrane 0,68 pour cent, sirop – [ferédétate de sodium]"/>
    <s v="2023-05-31"/>
    <s v="FERROSTANE 0,68 pour cent, sirop"/>
    <x v="7"/>
    <x v="2"/>
    <s v="Ferédétate de sodium"/>
    <d v="2023-11-10T00:00:00"/>
  </r>
  <r>
    <x v="28"/>
    <x v="0"/>
    <s v="2023-08-28"/>
    <s v="Renvela 0,8 g, poudre pour suspension buvable – [sévélamer (carbonate de)]"/>
    <s v=""/>
    <s v="RENVELA 0,8 g, poudre pour suspension buvable"/>
    <x v="1"/>
    <x v="2"/>
    <s v="Sévélamer (carbonate de)"/>
    <d v="2023-11-10T00:00:00"/>
  </r>
  <r>
    <x v="28"/>
    <x v="0"/>
    <s v="2023-08-28"/>
    <s v="Irinotécan Sun 1,5 mg/ml, solution pour perfusion, poche de 200 mL – [irinotécan (chlorhydrate d') trihydraté]"/>
    <s v=""/>
    <s v="IRINOTECAN Sun 1,5 mg/ml, solution pour perfusion, poche de 200 mL"/>
    <x v="6"/>
    <x v="2"/>
    <s v="Irinotécan (chlorhydrate d') trihydraté"/>
    <d v="2023-11-10T00:00:00"/>
  </r>
  <r>
    <x v="28"/>
    <x v="0"/>
    <s v="2023-08-28"/>
    <s v="Irinotécan Sun 1,5 mg/ml, solution pour perfusion, poche de 180 mL – [irinotécan (chlorhydrate d') trihydraté]"/>
    <s v=""/>
    <s v="IRINOTECAN Sun 1,5 mg/ml, solution pour perfusion, poche de 180 mL"/>
    <x v="6"/>
    <x v="2"/>
    <s v="Irinotécan (chlorhydrate d') trihydraté"/>
    <d v="2023-11-10T00:00:00"/>
  </r>
  <r>
    <x v="28"/>
    <x v="0"/>
    <s v="2023-08-28"/>
    <s v="Rimactan 300 mg, gélule – [rifampicine]"/>
    <s v=""/>
    <s v="RIMACTAN 300 mg, gélule"/>
    <x v="0"/>
    <x v="2"/>
    <s v="Rifampicine"/>
    <d v="2023-11-10T00:00:00"/>
  </r>
  <r>
    <x v="28"/>
    <x v="2"/>
    <s v="2023-08-25"/>
    <s v="Lasilix Retard 60 mg, gélule boîte 30 – [furosémide]"/>
    <s v=""/>
    <s v="LASILIX Retard 60 mg, gélule boîte 30"/>
    <x v="3"/>
    <x v="2"/>
    <s v="Furosémide"/>
    <d v="2023-11-10T00:00:00"/>
  </r>
  <r>
    <x v="28"/>
    <x v="1"/>
    <s v="2023-08-25"/>
    <s v="Gymiso 200 microgrammes, comprimé – [misoprostol]"/>
    <s v="2023-04-17"/>
    <s v="GYMISO 200 microgrammes, comprimé"/>
    <x v="8"/>
    <x v="2"/>
    <s v="Misoprostol"/>
    <d v="2023-11-10T00:00:00"/>
  </r>
  <r>
    <x v="28"/>
    <x v="0"/>
    <s v="2023-08-24"/>
    <s v="Oncovin 1 mg, solution injectable – [vincristine]"/>
    <s v=""/>
    <s v="ONCOVIN 1 mg, solution injectable"/>
    <x v="6"/>
    <x v="2"/>
    <s v="Vincristine"/>
    <d v="2023-11-10T00:00:00"/>
  </r>
  <r>
    <x v="28"/>
    <x v="2"/>
    <s v="2023-08-24"/>
    <s v="Temgesic 0,2 mg, comprimé sublingual – [buprénorphine (chlorhydrate de)]"/>
    <s v=""/>
    <s v="TEMGESIC 0,2 mg, comprimé sublingual"/>
    <x v="5"/>
    <x v="2"/>
    <s v="Buprénorphine (chlorhydrate de)"/>
    <d v="2023-11-10T00:00:00"/>
  </r>
  <r>
    <x v="28"/>
    <x v="1"/>
    <s v="2023-08-24"/>
    <s v="Methergin 0,20 mg/1 ml, solution injectable, ampoule – [méthylergométrine (maléate de)]"/>
    <s v="2023-08-24"/>
    <s v="METHERGIN 0,20 mg/1 ml, solution injectable, ampoule"/>
    <x v="11"/>
    <x v="2"/>
    <s v="Méthylergométrine (maléate de)"/>
    <d v="2023-11-10T00:00:00"/>
  </r>
  <r>
    <x v="28"/>
    <x v="1"/>
    <s v="2023-08-23"/>
    <s v="Amikacine Viatris 500 mg, poudre pour solution injectable – [amikacine (sulfate d')]"/>
    <s v="2023-08-23"/>
    <s v="AMIKACINE Viatris 500 mg, poudre pour solution injectable"/>
    <x v="0"/>
    <x v="2"/>
    <s v="Amikacine (sulfate d')"/>
    <d v="2023-11-10T00:00:00"/>
  </r>
  <r>
    <x v="28"/>
    <x v="1"/>
    <s v="2023-08-23"/>
    <s v="L-Thyroxine Serb 200 microgrammes/mL, solution injectable/pour perfusion – [lévothyroxine sodique]"/>
    <s v="2023-08-23"/>
    <s v="L-THYROXINE Serb 200 microgrammes/mL, solution injectable/pour perfusion"/>
    <x v="2"/>
    <x v="2"/>
    <s v="Lévothyroxine sodique"/>
    <d v="2023-11-10T00:00:00"/>
  </r>
  <r>
    <x v="28"/>
    <x v="2"/>
    <s v="2023-08-23"/>
    <s v="Praluent 300 mg, solution injectable en stylo pré-rempli – [alirocumab (mammifère/hamster/cellules cho)]"/>
    <s v=""/>
    <s v="PRALUENT 300 mg, solution injectable en stylo pré-rempli"/>
    <x v="3"/>
    <x v="2"/>
    <s v="Alirocumab (mammifère/hamster/cellules cho)"/>
    <d v="2023-11-10T00:00:00"/>
  </r>
  <r>
    <x v="28"/>
    <x v="1"/>
    <s v="2023-08-23"/>
    <s v="Ciflox 200 mg/100 mL, solution pour perfusion (IV) – [ciprofloxacine]"/>
    <s v="2023-08-23"/>
    <s v="CIFLOX 200 mg/100 mL, solution pour perfusion (IV)"/>
    <x v="0"/>
    <x v="2"/>
    <s v="Ciprofloxacine"/>
    <d v="2023-11-10T00:00:00"/>
  </r>
  <r>
    <x v="28"/>
    <x v="2"/>
    <s v="2023-08-22"/>
    <s v="Noxafil 300 mg, solution à diluer pour perfusion – [posaconazole]"/>
    <s v=""/>
    <s v="NOXAFIL 300 mg,  solution à diluer pour perfusion"/>
    <x v="0"/>
    <x v="2"/>
    <s v="Posaconazole"/>
    <d v="2023-11-10T00:00:00"/>
  </r>
  <r>
    <x v="28"/>
    <x v="2"/>
    <s v="2023-08-22"/>
    <s v="Cefepime Viatris 1g et 2 g, poudre pour solution injectable – [céfépime (dichlorhydrate de) monohydraté]"/>
    <s v=""/>
    <s v="CEFEPIME Viatris 1g et 2 g, poudre pour solution injectable"/>
    <x v="0"/>
    <x v="2"/>
    <s v="Céfépime (dichlorhydrate de) monohydraté"/>
    <d v="2023-11-10T00:00:00"/>
  </r>
  <r>
    <x v="28"/>
    <x v="1"/>
    <s v="2023-08-22"/>
    <s v="Rekovelle 72 microgrammes/2,16 mL, solution injectable en stylo prérempli – [follitropine delta (mammifere/humain/cellules PER.C6)]"/>
    <s v="2023-08-22"/>
    <s v="REKOVELLE 72 microgrammes/2,16 mL, solution injectable en stylo prérempli"/>
    <x v="11"/>
    <x v="2"/>
    <s v="Follitropine delta (mammifere/humain/cellules PER.C6)"/>
    <d v="2023-11-10T00:00:00"/>
  </r>
  <r>
    <x v="28"/>
    <x v="2"/>
    <s v="2023-08-18"/>
    <s v="Mydriaticum 2 mg/0,4 ml, collyre en récipient unidose – [tropicamide]"/>
    <s v=""/>
    <s v="MYDRIATICUM 2 mg/0,4 ml, collyre en récipient unidose"/>
    <x v="4"/>
    <x v="2"/>
    <s v="Tropicamide"/>
    <d v="2023-11-10T00:00:00"/>
  </r>
  <r>
    <x v="28"/>
    <x v="0"/>
    <s v="2023-08-16"/>
    <s v="Granupas 4 g, granulés gastro-résistants – [aminosalicylique (acide)]"/>
    <s v=""/>
    <s v="GRANUPAS 4 g, granulés gastro-résistants"/>
    <x v="8"/>
    <x v="2"/>
    <s v="Aminosalicylique (acide)"/>
    <d v="2023-11-10T00:00:00"/>
  </r>
  <r>
    <x v="28"/>
    <x v="3"/>
    <s v="2023-08-16"/>
    <s v="Ozidia 5 mg, comprimé à libération prolongée – [Glipizide]"/>
    <s v=""/>
    <s v="OZIDIA 5 mg, comprimé à libération prolongée"/>
    <x v="8"/>
    <x v="2"/>
    <s v="Glipizide"/>
    <d v="2023-11-10T00:00:00"/>
  </r>
  <r>
    <x v="28"/>
    <x v="2"/>
    <s v="2023-08-11"/>
    <s v="Pyostacine 500 mg, comprimé pelliculé – [Pristinamycine]"/>
    <s v=""/>
    <s v="PYOSTACINE 500 mg, comprimé pelliculé"/>
    <x v="0"/>
    <x v="2"/>
    <s v="Pristinamycine"/>
    <d v="2023-11-10T00:00:00"/>
  </r>
  <r>
    <x v="28"/>
    <x v="2"/>
    <s v="2023-08-11"/>
    <s v="Neuleptil 10 mg, gélule – [propériciazine]"/>
    <s v=""/>
    <s v="NEULEPTIL 10 mg, gélule"/>
    <x v="5"/>
    <x v="2"/>
    <s v="Propériciazine"/>
    <d v="2023-11-10T00:00:00"/>
  </r>
  <r>
    <x v="28"/>
    <x v="1"/>
    <s v="2023-08-11"/>
    <s v="Myalepta 11,3 mg, poudre pour solution injectable  – [métréleptine]"/>
    <s v="2023-08-11"/>
    <s v="MYALEPTA 11,3 mg, poudre pour solution injectable "/>
    <x v="8"/>
    <x v="2"/>
    <s v="Métréleptine"/>
    <d v="2023-11-10T00:00:00"/>
  </r>
  <r>
    <x v="28"/>
    <x v="2"/>
    <s v="2023-08-11"/>
    <s v="Neuleptil 1 pour cent, solution buvable – [propériciazine]"/>
    <s v=""/>
    <s v="NEULEPTIL 1 pour cent, solution buvable"/>
    <x v="5"/>
    <x v="2"/>
    <s v="Propériciazine"/>
    <d v="2023-11-10T00:00:00"/>
  </r>
  <r>
    <x v="28"/>
    <x v="2"/>
    <s v="2023-08-10"/>
    <s v="Tranxene 10 mg, gélule – [clorazépate dipotassique]"/>
    <s v=""/>
    <s v="TRANXENE 10 mg, gélule"/>
    <x v="5"/>
    <x v="2"/>
    <s v="Clorazépate dipotassique"/>
    <d v="2023-11-10T00:00:00"/>
  </r>
  <r>
    <x v="28"/>
    <x v="2"/>
    <s v="2023-08-10"/>
    <s v="Tercian 50 mg/5 ml, solution injectable en ampoule – [cyamémazine]"/>
    <s v=""/>
    <s v="TERCIAN 50 mg/5 ml, solution injectable en ampoule"/>
    <x v="5"/>
    <x v="2"/>
    <s v="Cyamémazine"/>
    <d v="2023-11-10T00:00:00"/>
  </r>
  <r>
    <x v="28"/>
    <x v="2"/>
    <s v="2023-08-08"/>
    <s v="ViperFav, solution à diluer pour perfusion – [fragments F(ab')2 d'immunoglobuline équine antivenimeuse de vipère européenne]"/>
    <s v=""/>
    <s v="VIPERFAV, solution à diluer pour perfusion"/>
    <x v="1"/>
    <x v="2"/>
    <s v="Fragments F(ab')2 d'immunoglobuline équine antivenimeuse de vipère européenne"/>
    <d v="2023-11-10T00:00:00"/>
  </r>
  <r>
    <x v="28"/>
    <x v="2"/>
    <s v="2023-08-04"/>
    <s v="Oracilline 1 000 000 UI, comprimé sécable – [phénoxyméthylpénicilline]"/>
    <s v=""/>
    <s v="ORACILLINE 1 000 000 UI, comprimé sécable"/>
    <x v="0"/>
    <x v="2"/>
    <s v="Phénoxyméthylpénicilline"/>
    <d v="2023-11-10T00:00:00"/>
  </r>
  <r>
    <x v="28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11-10T00:00:00"/>
  </r>
  <r>
    <x v="28"/>
    <x v="2"/>
    <s v="2023-08-04"/>
    <s v="Spécialités à base de clozapine 100 mg et 25 mg, comprimé sécable – [clozapine]"/>
    <s v=""/>
    <s v="SPÉCIALITÉS à base de clozapine 100 mg et 25 mg, comprimé sécable"/>
    <x v="5"/>
    <x v="2"/>
    <s v="Clozapine"/>
    <d v="2023-11-10T00:00:00"/>
  </r>
  <r>
    <x v="28"/>
    <x v="2"/>
    <s v="2023-08-03"/>
    <s v="Sabril 500 mg, granulés pour solution buvable en sachet-dose – [vigabatrine]"/>
    <s v=""/>
    <s v="SABRIL 500 mg, granulés pour solution buvable en sachet-dose"/>
    <x v="5"/>
    <x v="2"/>
    <s v="Vigabatrine"/>
    <d v="2023-11-10T00:00:00"/>
  </r>
  <r>
    <x v="28"/>
    <x v="2"/>
    <s v="2023-08-02"/>
    <s v="Requip 5 mg, comprimé pelliculé – [ropinirole (chlorhydrate de)]"/>
    <s v=""/>
    <s v="REQUIP 5 mg, comprimé pelliculé"/>
    <x v="5"/>
    <x v="2"/>
    <s v="Ropinirole (chlorhydrate de)"/>
    <d v="2023-11-10T00:00:00"/>
  </r>
  <r>
    <x v="28"/>
    <x v="1"/>
    <s v="2023-08-02"/>
    <s v="Tracleer 32 mg, comprimé dispersible – [bosentan monohydraté]"/>
    <s v="2023-08-01"/>
    <s v="TRACLEER 32 mg, comprimé dispersible"/>
    <x v="3"/>
    <x v="2"/>
    <s v="Bosentan monohydraté"/>
    <d v="2023-11-10T00:00:00"/>
  </r>
  <r>
    <x v="28"/>
    <x v="2"/>
    <s v="2023-08-02"/>
    <s v="Xylocaïne 10 mg/ml sans conservateur, solution injectable – [chlorhydrate de lidocaïne]"/>
    <s v=""/>
    <s v="XYLOCAINE 10 mg/ml sans conservateur, solution injectable"/>
    <x v="5"/>
    <x v="2"/>
    <s v="Chlorhydrate de lidocaïne"/>
    <d v="2023-11-10T00:00:00"/>
  </r>
  <r>
    <x v="28"/>
    <x v="1"/>
    <s v="2023-08-01"/>
    <s v="Eurelix 6 mg, gélule gastro-résistante – [pirétanide]"/>
    <s v="2023-08-01"/>
    <s v="EURELIX 6 mg, gélule gastro-résistante"/>
    <x v="3"/>
    <x v="2"/>
    <s v="Pirétanide"/>
    <d v="2023-11-10T00:00:00"/>
  </r>
  <r>
    <x v="28"/>
    <x v="1"/>
    <s v="2023-07-28"/>
    <s v="Tiapridal 138 mg/ml, solution buvable  – [tiapride (chlorhydrate de)]"/>
    <s v="2023-07-28"/>
    <s v="TIAPRIDAL 138 mg/ml, solution buvable "/>
    <x v="5"/>
    <x v="2"/>
    <s v="Tiapride (chlorhydrate de)"/>
    <d v="2023-11-10T00:00:00"/>
  </r>
  <r>
    <x v="28"/>
    <x v="2"/>
    <s v="2023-07-28"/>
    <s v="Abiratérone 500 mg, comprimé pelliculé  – [abiratérone]"/>
    <s v=""/>
    <s v="ABIRATERONE 500 mg, comprimé pelliculé "/>
    <x v="6"/>
    <x v="2"/>
    <s v="Abiratérone"/>
    <d v="2023-11-10T00:00:00"/>
  </r>
  <r>
    <x v="28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2"/>
    <s v="Gemcitabine (chlorhydrate de)"/>
    <d v="2023-11-10T00:00:00"/>
  </r>
  <r>
    <x v="28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2"/>
    <s v="Hexacetonide de triamcinolone"/>
    <d v="2023-11-10T00:00:00"/>
  </r>
  <r>
    <x v="28"/>
    <x v="2"/>
    <s v="2023-07-27"/>
    <s v="Pylera 140 mg/125 mg/125 mg, gélule  – [bismuth potassique (sous-citrate de) /métronidazole /tétracycline (chlorhydrate de)]"/>
    <s v=""/>
    <s v="PYLERA 140 mg/125 mg/125 mg, gélule "/>
    <x v="8"/>
    <x v="2"/>
    <s v="Bismuth potassique (sous-citrate de) /métronidazole /tétracycline (chlorhydrate de)"/>
    <d v="2023-11-10T00:00:00"/>
  </r>
  <r>
    <x v="28"/>
    <x v="1"/>
    <s v="2023-07-27"/>
    <s v="Rulid 50 mg, comprimé sécable pour suspension buvable – [roxithromycine]"/>
    <s v="2023-07-27"/>
    <s v="RULID 50 mg, comprimé sécable pour suspension buvable"/>
    <x v="0"/>
    <x v="2"/>
    <s v="Roxithromycine"/>
    <d v="2023-11-10T00:00:00"/>
  </r>
  <r>
    <x v="28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11-10T00:00:00"/>
  </r>
  <r>
    <x v="28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11-10T00:00:00"/>
  </r>
  <r>
    <x v="28"/>
    <x v="2"/>
    <s v="2023-07-27"/>
    <s v="Fungizone 10 %, suspension buvable – [amphotéricine B]"/>
    <s v=""/>
    <s v="FUNGIZONE 10%, suspension buvable"/>
    <x v="0"/>
    <x v="2"/>
    <s v="Amphotéricine B"/>
    <d v="2023-11-10T00:00:00"/>
  </r>
  <r>
    <x v="28"/>
    <x v="1"/>
    <s v="2023-07-26"/>
    <s v="Dopamine 5mg/ml, solution pour perfusion – [dopamine (chlorhydrate de)]"/>
    <s v="2023-07-26"/>
    <s v="DOPAMINE 5mg/ml, solution pour perfusion"/>
    <x v="3"/>
    <x v="2"/>
    <s v="Dopamine (chlorhydrate de)"/>
    <d v="2023-11-10T00:00:00"/>
  </r>
  <r>
    <x v="28"/>
    <x v="1"/>
    <s v="2023-07-26"/>
    <s v="Pramipexole Zentiva LP 0,26 mg, comprimé à libération prolongée – [pramipexole]"/>
    <s v="2023-07-17"/>
    <s v="PRAMIPEXOLE Zentiva LP 0,26 mg, comprimé à libération prolongé"/>
    <x v="5"/>
    <x v="2"/>
    <s v="Pramipexole"/>
    <d v="2023-11-10T00:00:00"/>
  </r>
  <r>
    <x v="28"/>
    <x v="2"/>
    <s v="2023-07-26"/>
    <s v="Flagyl 125 mg/5 ml, suspension buvable – [métronidazole (benzoate de)]"/>
    <s v=""/>
    <s v="FLAGYL 125 mg/5 ml, suspension buvable"/>
    <x v="0"/>
    <x v="2"/>
    <s v="Métronidazole (benzoate de)"/>
    <d v="2023-11-10T00:00:00"/>
  </r>
  <r>
    <x v="28"/>
    <x v="2"/>
    <s v="2023-07-25"/>
    <s v="Flumazénil 0,1 mg/ml, solution injectable, ampoule en verre de 5 ml et de 10 ml  – (flumazénil)"/>
    <s v="2023-10-31"/>
    <s v="FLUMAZENIL 0,1 mg/ml, solution injectable, ampoule en verre de 5 ml et de 10 ml"/>
    <x v="1"/>
    <x v="2"/>
    <s v="Flumazénil"/>
    <d v="2023-11-10T00:00:00"/>
  </r>
  <r>
    <x v="28"/>
    <x v="1"/>
    <s v="2023-07-24"/>
    <s v="Prenoxad 0,91 mg/ml, solution injectable en seringue préremplie  – [naloxone (chlorhydrate de) dihydraté]"/>
    <s v="2023-07-21"/>
    <s v="PRENOXAD 0,91 mg/ml, solution injectable en seringue préremplie"/>
    <x v="1"/>
    <x v="2"/>
    <s v="Naloxone (chlorhydrate de) dihydraté"/>
    <d v="2023-11-10T00:00:00"/>
  </r>
  <r>
    <x v="28"/>
    <x v="0"/>
    <s v="2023-07-21"/>
    <s v="Ursolvan 200 mg, gélule  – [acide ursodéoxycholique]"/>
    <s v="2023-11-30"/>
    <s v="URSOLVAN 200 mg, gélule"/>
    <x v="8"/>
    <x v="2"/>
    <s v="Acide ursodéoxycholique"/>
    <d v="2023-11-10T00:00:00"/>
  </r>
  <r>
    <x v="28"/>
    <x v="2"/>
    <s v="2023-07-19"/>
    <s v="Hydrocortancyl 2,5 pour cent, suspension injectable – [prednisolone (acétate de)]"/>
    <s v=""/>
    <s v="HYDROCORTANCYL 2,5 pour cent, suspension injectable"/>
    <x v="2"/>
    <x v="2"/>
    <s v="Prednisolone (acétate de)"/>
    <d v="2023-11-10T00:00:00"/>
  </r>
  <r>
    <x v="28"/>
    <x v="1"/>
    <s v="2023-07-19"/>
    <s v="Paracétamol 10 mg/mL, solution pour perfusion flacon en verre de 50 ml  – [paracétamol]"/>
    <s v="2023-07-19"/>
    <s v="PARACÉTAMOL 10 mg/mL, solution pour perfusion flacon en verre de 50 ml "/>
    <x v="5"/>
    <x v="2"/>
    <s v="Paracétamol"/>
    <d v="2023-11-10T00:00:00"/>
  </r>
  <r>
    <x v="28"/>
    <x v="2"/>
    <s v="2023-07-19"/>
    <s v="Kevzara 150 mg, solution injectable en stylo prérempli et seringue préremplie  – [sarilumab ((mammifère/hamster/cellules CHO))]"/>
    <s v=""/>
    <s v="KEVZARA  150 mg, solution injectable en stylo prérempli et seringue préremplie "/>
    <x v="6"/>
    <x v="2"/>
    <s v="Sarilumab"/>
    <d v="2023-11-10T00:00:00"/>
  </r>
  <r>
    <x v="28"/>
    <x v="0"/>
    <s v="2023-07-18"/>
    <s v="Iomeron 300 (300 mg Iode/mL), solution injectable, flacon en verre de 20 ml  – (ioméprol)"/>
    <s v=""/>
    <s v="IOMERON 300 (300 mg Iode/mL), solution injectable, flacon en verre de 20 ml "/>
    <x v="1"/>
    <x v="2"/>
    <s v="Ioméprol"/>
    <d v="2023-11-10T00:00:00"/>
  </r>
  <r>
    <x v="28"/>
    <x v="1"/>
    <s v="2023-07-18"/>
    <s v="Synarel 0,2 mg/dose, solution pour pulvérisation nasale – [nafaréline]"/>
    <s v="2023-07-17"/>
    <s v="SYNAREL 0,2 mg/dose, solution pour pulvérisation nasale"/>
    <x v="2"/>
    <x v="2"/>
    <s v="Nafaréline"/>
    <d v="2023-11-10T00:00:00"/>
  </r>
  <r>
    <x v="28"/>
    <x v="2"/>
    <s v="2023-07-17"/>
    <s v="Spécialités à base de roxithromycine 150 mg, comprimé pelliculé – [roxithromycine]"/>
    <s v=""/>
    <s v="SPÉCIALITÉS à base de roxithromycine 150 mg, comprimé pelliculé"/>
    <x v="0"/>
    <x v="2"/>
    <s v="Roxithromycine"/>
    <d v="2023-11-10T00:00:00"/>
  </r>
  <r>
    <x v="28"/>
    <x v="2"/>
    <s v="2023-07-13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11-10T00:00:00"/>
  </r>
  <r>
    <x v="28"/>
    <x v="1"/>
    <s v="2023-07-13"/>
    <s v="Dificlir 200 mg, comprimé pelliculé – [fidaxomicine]"/>
    <s v="2023-07-13"/>
    <s v="DIFICLIR 200 mg, comprimé pelliculé"/>
    <x v="8"/>
    <x v="2"/>
    <s v="Fidaxomicine"/>
    <d v="2023-11-10T00:00:00"/>
  </r>
  <r>
    <x v="28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2"/>
    <s v="Méthylphénidate (chlorhydrate de)"/>
    <d v="2023-11-10T00:00:00"/>
  </r>
  <r>
    <x v="28"/>
    <x v="2"/>
    <s v="2023-07-07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11-10T00:00:00"/>
  </r>
  <r>
    <x v="28"/>
    <x v="2"/>
    <s v="2023-07-07"/>
    <s v="Amoxicilline-Clamoxyl toutes formes orales, tous dosages – [Amoxicilline]"/>
    <s v=""/>
    <s v="AMOXICILLINE-CLAMOXYL toutes formes orales, tous dosages"/>
    <x v="0"/>
    <x v="2"/>
    <s v="Amoxicilline"/>
    <d v="2023-11-10T00:00:00"/>
  </r>
  <r>
    <x v="28"/>
    <x v="2"/>
    <s v="2023-07-07"/>
    <s v="Cefixime-Oroken toutes formes orales – [Cefixime]"/>
    <s v=""/>
    <s v="CEFIXIME - Oroken toutes formes orales"/>
    <x v="0"/>
    <x v="2"/>
    <s v="Cefixime"/>
    <d v="2023-11-10T00:00:00"/>
  </r>
  <r>
    <x v="28"/>
    <x v="2"/>
    <s v="2023-07-07"/>
    <s v="Androtardyl 250 mg/1 ml, solution injectable intramusculaire – [testostérone (énantate de)]"/>
    <s v=""/>
    <s v="ANDROTARDYL 250 mg/1 ml, solution injectable intramusculaire"/>
    <x v="11"/>
    <x v="2"/>
    <s v="Testostérone (énantate de)"/>
    <d v="2023-11-10T00:00:00"/>
  </r>
  <r>
    <x v="28"/>
    <x v="1"/>
    <s v="2023-07-06"/>
    <s v="Combantrin 125 mg/5 ml, suspension buvable – [pyrantel]"/>
    <s v="2023-07-06"/>
    <s v="COMBANTRIN 125 mg/5 ml, suspension buvable"/>
    <x v="9"/>
    <x v="2"/>
    <s v="Pyrantel"/>
    <d v="2023-11-10T00:00:00"/>
  </r>
  <r>
    <x v="28"/>
    <x v="2"/>
    <s v="2023-07-05"/>
    <s v="Fungizone nourrissons et enfants 10 %, suspension buvable – [Amphotéricine B]"/>
    <s v=""/>
    <s v="FUNGIZONE nourrissons et enfants 10%, suspension buvable"/>
    <x v="0"/>
    <x v="2"/>
    <s v="Amphotéricine B"/>
    <d v="2023-11-10T00:00:00"/>
  </r>
  <r>
    <x v="28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11-10T00:00:00"/>
  </r>
  <r>
    <x v="28"/>
    <x v="2"/>
    <s v="2023-07-04"/>
    <s v="Prednisone 1 mg, 5 mg et 20 mg, comprimé sécable – [Prednisone]"/>
    <s v=""/>
    <s v="PREDNISONE 1 mg, 5 mg et 20 mg, comprimé sécable"/>
    <x v="2"/>
    <x v="2"/>
    <s v="Prednisone"/>
    <d v="2023-11-10T00:00:00"/>
  </r>
  <r>
    <x v="28"/>
    <x v="2"/>
    <s v="2023-07-03"/>
    <s v="Thérasolv 100 000 U, poudre pour solution injectable/pour perfusion – [urokinase]"/>
    <s v=""/>
    <s v="THERASOLV 100 000 UI, poudre pour solution injectable/pour perfusion"/>
    <x v="7"/>
    <x v="2"/>
    <s v="Urokinase"/>
    <d v="2023-11-10T00:00:00"/>
  </r>
  <r>
    <x v="28"/>
    <x v="2"/>
    <s v="2023-07-03"/>
    <s v="Metalyse 10000 unités, poudre et solvant pour solution injectable – [Ténectéplase]"/>
    <s v=""/>
    <s v="METALYSE 10000 unités, poudre et solvant pour solution injectable"/>
    <x v="7"/>
    <x v="2"/>
    <s v="Ténectéplase"/>
    <d v="2023-11-10T00:00:00"/>
  </r>
  <r>
    <x v="28"/>
    <x v="1"/>
    <s v="2023-06-29"/>
    <s v="Prevymis 240 mg, comprimé pelliculé – [létermovir]"/>
    <s v="2023-06-30"/>
    <s v="PREVYMIS 240 mg, comprimé pelliculé"/>
    <x v="0"/>
    <x v="2"/>
    <s v="Létermovir"/>
    <d v="2023-11-10T00:00:00"/>
  </r>
  <r>
    <x v="28"/>
    <x v="1"/>
    <s v="2023-06-28"/>
    <s v="Cotrimoxazole Teva 800 mg/160 mg, comprimé – [Sulfaméthoxazol, triméthoprime]"/>
    <s v="2023-06-30"/>
    <s v="COTRIMOXAZOLE Teva 800 mg/160 mg, comprimé"/>
    <x v="0"/>
    <x v="2"/>
    <s v="Sulfaméthoxazole / Triméthoprime"/>
    <d v="2023-11-10T00:00:00"/>
  </r>
  <r>
    <x v="28"/>
    <x v="1"/>
    <s v="2023-06-27"/>
    <s v="Effortil 5 mg, comprimé – [étiléfrine (chlorhydrate d')]"/>
    <s v="2023-06-27"/>
    <s v="EFFORTIL 5 mg, comprimé"/>
    <x v="3"/>
    <x v="2"/>
    <s v="Etiléfrine (chlorhydrate d')"/>
    <d v="2023-11-10T00:00:00"/>
  </r>
  <r>
    <x v="28"/>
    <x v="2"/>
    <s v="2023-06-27"/>
    <s v="Questran 4 g, poudre orale en sachet – [colestyramine]"/>
    <s v=""/>
    <s v="QUESTRAN 4 g, poudre orale en sachet"/>
    <x v="3"/>
    <x v="2"/>
    <s v="Colestyramine"/>
    <d v="2023-11-10T00:00:00"/>
  </r>
  <r>
    <x v="28"/>
    <x v="3"/>
    <s v="2023-06-23"/>
    <s v="Imogam Rage 150 UI/mL, solution injectable – [Immunoglobuline humaine rabique]"/>
    <s v=""/>
    <s v="IMOGAM Rage 150 UI/mL, solution injectable"/>
    <x v="0"/>
    <x v="2"/>
    <s v="Immunoglobuline humaine rabique"/>
    <d v="2023-11-10T00:00:00"/>
  </r>
  <r>
    <x v="28"/>
    <x v="2"/>
    <s v="2023-06-23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11-10T00:00:00"/>
  </r>
  <r>
    <x v="28"/>
    <x v="1"/>
    <s v="2023-06-22"/>
    <s v="Zinnat 125 mg/5 ml enfants et nourrissons, granulés pour suspension buvable en flacons de de 40 ml et de 80 ml – [céfuroxime axétil]"/>
    <s v="2023-06-22"/>
    <s v="ZINNAT 125 mg/5 ml enfants et nourrissons, granulés pour suspension buvable en flacons de de 40 ml et de 80 ml"/>
    <x v="0"/>
    <x v="2"/>
    <s v="Céfuroxime axétil"/>
    <d v="2023-11-10T00:00:00"/>
  </r>
  <r>
    <x v="28"/>
    <x v="1"/>
    <s v="2023-06-20"/>
    <s v="Rovamycine 1,5 millions d'unites internationales, lyophilisat pour usage parentéral – [spiramycine (adipate de)]"/>
    <s v="2023-06-20"/>
    <s v="ROVAMYCINE 1,5 millions d'unites internationales, lyophilisat pour usage parentéral"/>
    <x v="0"/>
    <x v="2"/>
    <s v="Spiramycine (adipate de)"/>
    <d v="2023-11-10T00:00:00"/>
  </r>
  <r>
    <x v="28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11-10T00:00:00"/>
  </r>
  <r>
    <x v="28"/>
    <x v="1"/>
    <s v="2023-06-19"/>
    <s v="Gonapeptyl 3,75 mg, poudre et solvant pour suspension injectable à libération prolongée en seringues pré-remplies – [triptoréline (acétate de)]"/>
    <s v="2023-06-19"/>
    <s v="GONAPEPTYL 3,75 mg, poudre et solvant pour suspension injectable à libération prolongée en seringues pré-remplies"/>
    <x v="6"/>
    <x v="2"/>
    <s v="Triptoréline (acétate de)"/>
    <d v="2023-11-10T00:00:00"/>
  </r>
  <r>
    <x v="28"/>
    <x v="1"/>
    <s v="2023-06-16"/>
    <s v="Octréotide Hospira 100 microgrammes/1 ml - 500 microgrammes/1 ml, solution injectable - [Octréotide]"/>
    <s v="2023-06-16"/>
    <s v="OCTRÉOTIDE Hospira 100 microgrammes/1 ml - 500 microgrammes/1 ml, solution injectable"/>
    <x v="2"/>
    <x v="2"/>
    <s v="Octréotide"/>
    <d v="2023-11-10T00:00:00"/>
  </r>
  <r>
    <x v="28"/>
    <x v="1"/>
    <s v="2023-06-16"/>
    <s v="Ultratechnekow FM, 2,15 - 43 GBq, générateur radiopharmaceutique – [sodium (molybdate (VI) [99 Mo] de)]"/>
    <s v="2023-06-16"/>
    <s v="ULTRATECHNEKOW FM, 2,15 - 43 GBq, générateur radiopharmaceutique"/>
    <x v="1"/>
    <x v="2"/>
    <s v="Sodium (molybdate (VI) [99 Mo] de)"/>
    <d v="2023-11-10T00:00:00"/>
  </r>
  <r>
    <x v="28"/>
    <x v="0"/>
    <s v="2023-06-15"/>
    <s v="Xylocaïne 5 mg/ml sans conservateur, solution injectable – [chlorhydrate de lidocaïne]"/>
    <s v=""/>
    <s v="XYLOCAINE 5 mg/ml sans conservateur, solution injectable"/>
    <x v="5"/>
    <x v="2"/>
    <s v="Chlorhydrate de lidocaïne"/>
    <d v="2023-11-10T00:00:00"/>
  </r>
  <r>
    <x v="28"/>
    <x v="1"/>
    <s v="2023-06-15"/>
    <s v="Tekcis 2-50 GBq, générateur radiopharmaceutique – [sodium (molybdate (VI) [99 Mo] de)]"/>
    <s v="2023-06-15"/>
    <s v="TEKCIS 2-50 GBq, générateur radiopharmaceutique"/>
    <x v="1"/>
    <x v="2"/>
    <s v="Sodium (molybdate (VI) [99 Mo] de)"/>
    <d v="2023-11-10T00:00:00"/>
  </r>
  <r>
    <x v="28"/>
    <x v="2"/>
    <s v="2023-06-15"/>
    <s v="Aldara 5% crème – [imiquimod]"/>
    <s v=""/>
    <s v="ALDARA 5% crème"/>
    <x v="13"/>
    <x v="2"/>
    <s v="Imiquimod"/>
    <d v="2023-11-10T00:00:00"/>
  </r>
  <r>
    <x v="28"/>
    <x v="1"/>
    <s v="2023-06-13"/>
    <s v="Efferalganmed pédiatrique 30 mg/ml, solution buvable en flacons de 90 ml et 150 ml – [paracétamol]"/>
    <s v="2023-05-10"/>
    <s v="EFFERALGANMED pédiatrique 30 mg/ml, solution buvable en flacons de 90 ml et 150 ml"/>
    <x v="5"/>
    <x v="2"/>
    <s v="Paracétamol"/>
    <d v="2023-11-10T00:00:00"/>
  </r>
  <r>
    <x v="28"/>
    <x v="1"/>
    <s v="2023-06-13"/>
    <s v="Paracétamol – formes orales sèches et buvables – [Paracétamol]"/>
    <s v="2023-05-10"/>
    <s v="PARACÉTAMOL – formes orales sèches et buvables"/>
    <x v="5"/>
    <x v="2"/>
    <s v="Paracétamol"/>
    <d v="2023-11-10T00:00:00"/>
  </r>
  <r>
    <x v="28"/>
    <x v="2"/>
    <s v="2023-06-13"/>
    <s v="Paracétamol, formes suppositoires 300 mg, 200 mg, 150 mg, 100 mg et 80 mg – [Paracétamol]"/>
    <s v=""/>
    <s v="PARACÉTAMOL, formes suppositoires 300 mg, 200 mg, 150 mg, 100 mg et 80 mg"/>
    <x v="5"/>
    <x v="2"/>
    <s v="Paracétamol"/>
    <d v="2023-11-10T00:00:00"/>
  </r>
  <r>
    <x v="28"/>
    <x v="2"/>
    <s v="2023-06-13"/>
    <s v="Sorafenib 200 mg, comprimé pelliculé – [sorafénib (tosilate de)]"/>
    <s v=""/>
    <s v="SORAFENIB 200 mg, comprimé pelliculé"/>
    <x v="6"/>
    <x v="2"/>
    <s v="Sorafénib (tosilate de)"/>
    <d v="2023-11-10T00:00:00"/>
  </r>
  <r>
    <x v="28"/>
    <x v="2"/>
    <s v="2023-06-13"/>
    <s v="Tranxene 20 mg, gélule – [Clorazépate dipotassique]"/>
    <s v=""/>
    <s v="TRANXENE 20 mg, gélule"/>
    <x v="5"/>
    <x v="2"/>
    <s v="Clorazépate dipotassique"/>
    <d v="2023-11-10T00:00:00"/>
  </r>
  <r>
    <x v="28"/>
    <x v="1"/>
    <s v="2023-06-13"/>
    <s v="Androcur 50 mg, comprimé sécable – [cyprotérone (acétate de)]"/>
    <s v="2023-06-13"/>
    <s v="ANDROCUR 50 mg, comprimé sécable"/>
    <x v="11"/>
    <x v="2"/>
    <s v="Cyprotérone (acétate de)"/>
    <d v="2023-11-10T00:00:00"/>
  </r>
  <r>
    <x v="28"/>
    <x v="2"/>
    <s v="2023-06-13"/>
    <s v="Zaltrap 25 mg/ml, solution à diluer pour perfusion – [aflibercept (mammifère/hamster/cellules cho)]"/>
    <s v=""/>
    <s v="ZALTRAP 25 mg/ml, solution à diluer pour perfusion"/>
    <x v="4"/>
    <x v="2"/>
    <s v="Aflibercept (mammifère/hamster/cellules cho)"/>
    <d v="2023-11-10T00:00:00"/>
  </r>
  <r>
    <x v="28"/>
    <x v="2"/>
    <s v="2023-06-12"/>
    <s v="Bétadine dermique 10%, solution pour application locale – [Povidone iodée]"/>
    <s v=""/>
    <s v="BETADINE dermique 10%, solution pour application locale"/>
    <x v="13"/>
    <x v="2"/>
    <s v="Povidone iodée"/>
    <d v="2023-11-10T00:00:00"/>
  </r>
  <r>
    <x v="28"/>
    <x v="1"/>
    <s v="2023-06-08"/>
    <s v="Acétate de cyprotérone Arrow 100 mg, comprimé sécable – [Cyprotérone (acétate de)]"/>
    <s v="2023-06-07"/>
    <s v="ACETATE DE CYPROTERONE Arrow 100 mg, comprimé sécable"/>
    <x v="11"/>
    <x v="2"/>
    <s v="Cyprotérone (acétate de)"/>
    <d v="2023-11-10T00:00:00"/>
  </r>
  <r>
    <x v="28"/>
    <x v="1"/>
    <s v="2023-06-07"/>
    <s v="Miostat 100 microgrammes/ml, solution injectable pour voie intra-oculaire – [carbachol]"/>
    <s v="2023-06-07"/>
    <s v="MIOSTAT 100 microgrammes/ml, solution injectable pour voie intra-oculaire"/>
    <x v="4"/>
    <x v="2"/>
    <s v="Carbachol"/>
    <d v="2023-11-10T00:00:00"/>
  </r>
  <r>
    <x v="28"/>
    <x v="2"/>
    <s v="2023-06-02"/>
    <s v="Gastrografine 370 mg d'iode/mL, solution buvable ou rectale – [amidotrizoate de sodium, méglumine (amidotrizoate de)]"/>
    <s v=""/>
    <s v="GASTROGRAFINE 370 mg d'iode/mL, solution buvable ou rectale"/>
    <x v="1"/>
    <x v="2"/>
    <s v="Amidotrizoate de sodium, méglumine (amidotrizoate de)"/>
    <d v="2023-11-10T00:00:00"/>
  </r>
  <r>
    <x v="28"/>
    <x v="2"/>
    <s v="2023-06-02"/>
    <s v="Micropakine L.P. 1000 mg, granulés à libération prolongée en sachet-dose – [acide valproïque, sodium (valproate de)]"/>
    <s v=""/>
    <s v="MICROPAKINE L.P. 1000 mg, granulés à libération prolongée en sachet-dose"/>
    <x v="5"/>
    <x v="2"/>
    <s v="Acide valproïque, sodium (valproate de)"/>
    <d v="2023-11-10T00:00:00"/>
  </r>
  <r>
    <x v="28"/>
    <x v="2"/>
    <s v="2023-06-02"/>
    <s v="Victoza 6 mg/ml, solution injectable en stylo prérempli – [liraglutide]"/>
    <s v=""/>
    <s v="VICTOZA 6 mg/ml, solution injectable en stylo prérempli"/>
    <x v="8"/>
    <x v="2"/>
    <s v="Liraglutide"/>
    <d v="2023-11-10T00:00:00"/>
  </r>
  <r>
    <x v="28"/>
    <x v="0"/>
    <s v="2023-06-02"/>
    <s v="Sinetrav 40 microgrammes/mL, collyre en solution – [travoprost]"/>
    <s v=""/>
    <s v="SINETRAV 40 microgrammes/mL, collyre en solution"/>
    <x v="4"/>
    <x v="2"/>
    <s v="Travoprost"/>
    <d v="2023-11-10T00:00:00"/>
  </r>
  <r>
    <x v="28"/>
    <x v="2"/>
    <s v="2023-06-02"/>
    <s v="Plaquenil 200 mg, comprimé pelliculé – [hydroxychloroquine (sulfate d')]"/>
    <s v=""/>
    <s v="PLAQUENIL 200 mg, comprimé pelliculé"/>
    <x v="9"/>
    <x v="2"/>
    <s v="Hydroxychloroquine (sulfate d')"/>
    <d v="2023-11-10T00:00:00"/>
  </r>
  <r>
    <x v="28"/>
    <x v="1"/>
    <s v="2023-06-01"/>
    <s v="Penthrox 99,9 %, liquide pour inhalation par vapeur de 3 mL – [méthoxyflurane]"/>
    <s v="2023-06-01"/>
    <s v="PENTHROX 99,9 %, liquide pour inhalation par vapeur de 3 mL"/>
    <x v="5"/>
    <x v="2"/>
    <s v="Méthoxyflurane"/>
    <d v="2023-11-10T00:00:00"/>
  </r>
  <r>
    <x v="28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2"/>
    <s v="Sodium (bicarbonate de)"/>
    <d v="2023-11-10T00:00:00"/>
  </r>
  <r>
    <x v="28"/>
    <x v="1"/>
    <s v="2023-05-31"/>
    <s v="Flixotide 50 microgrammes/dose, suspension pour inhalation en flacon pressurisé – [fluticasone]"/>
    <s v="2023-05-31"/>
    <s v="FLIXOTIDE 50 microgrammes/dose, suspension pour inhalation en flacon pressurisé"/>
    <x v="12"/>
    <x v="2"/>
    <s v="Fluticasone (propionate de)"/>
    <d v="2023-11-10T00:00:00"/>
  </r>
  <r>
    <x v="28"/>
    <x v="2"/>
    <s v="2023-05-30"/>
    <s v="Coagadex 500 UI, poudre et solvant pour solution injectable – [facteur X de coagulation humain]"/>
    <s v=""/>
    <s v="COAGADEX 500 UI, poudre et solvant pour solution injectable"/>
    <x v="7"/>
    <x v="2"/>
    <s v="Facteur X de coagulation humain"/>
    <d v="2023-11-10T00:00:00"/>
  </r>
  <r>
    <x v="28"/>
    <x v="1"/>
    <s v="2023-05-25"/>
    <s v="Tiapridal 100 mg/2 ml, solution injectable – [tiapride (chlorhydrate de)]"/>
    <s v="2023-05-25"/>
    <s v="TIAPRIDAL 100 mg/2 ml, solution injectable"/>
    <x v="5"/>
    <x v="2"/>
    <s v="Tiapride (chlorhydrate de)"/>
    <d v="2023-11-10T00:00:00"/>
  </r>
  <r>
    <x v="28"/>
    <x v="1"/>
    <s v="2023-05-25"/>
    <s v="Rimifon 500 mg/5 ml, solution injectable/pour perfusion – [isoniazide]"/>
    <s v="2023-05-22"/>
    <s v="RIMIFON 500 mg/5 ml, solution injectable/pour perfusion"/>
    <x v="0"/>
    <x v="2"/>
    <s v="Isoniazide"/>
    <d v="2023-11-10T00:00:00"/>
  </r>
  <r>
    <x v="28"/>
    <x v="1"/>
    <s v="2023-05-24"/>
    <s v="Cernevit, poudre pour solution injectable ou pour perfusion – [association de vitamines hydrosolubles et liposolubles]"/>
    <s v="2023-05-24"/>
    <s v="CERNEVIT, poudre pour solution injectable ou pour perfusion"/>
    <x v="7"/>
    <x v="2"/>
    <s v="Association de vitamines hydrosolubles et liposolubles"/>
    <d v="2023-11-10T00:00:00"/>
  </r>
  <r>
    <x v="28"/>
    <x v="1"/>
    <s v="2023-05-24"/>
    <s v="Iodure (131I) de sodium pour thérapie curiumpharma, gélule – [iodure (131I) de sodium]"/>
    <s v="2023-05-24"/>
    <s v="IODURE (131I) de sodium pour thérapie curiumpharma, gélule"/>
    <x v="1"/>
    <x v="2"/>
    <s v="Iodure (131I) de sodium"/>
    <d v="2023-11-10T00:00:00"/>
  </r>
  <r>
    <x v="28"/>
    <x v="0"/>
    <s v="2023-05-24"/>
    <s v="Lyrica 20 mg/ml, solution buvable – [prégabaline]"/>
    <s v=""/>
    <s v="LYRICA 20 mg/ml, solution buvable"/>
    <x v="5"/>
    <x v="2"/>
    <s v="Prégabaline"/>
    <d v="2023-11-10T00:00:00"/>
  </r>
  <r>
    <x v="28"/>
    <x v="1"/>
    <s v="2023-05-24"/>
    <s v="Alfatil LP 500 mg, comprimé pelliculé à libération prolongée – [Céfaclor]"/>
    <s v="2023-05-24"/>
    <s v="ALFATIL LP 500 mg, comprimé pelliculé à libération prolongée"/>
    <x v="0"/>
    <x v="2"/>
    <s v="Céfaclor"/>
    <d v="2023-11-10T00:00:00"/>
  </r>
  <r>
    <x v="28"/>
    <x v="1"/>
    <s v="2023-05-23"/>
    <s v="Umatrope, poudre et solvant pour solution injectable – [Somatropine]"/>
    <s v="2023-05-19"/>
    <s v="UMATROPE, poudre et solvant pour solution injectable"/>
    <x v="2"/>
    <x v="2"/>
    <s v="Somatropine"/>
    <d v="2023-11-10T00:00:00"/>
  </r>
  <r>
    <x v="28"/>
    <x v="1"/>
    <s v="2023-05-23"/>
    <s v="Fraxiparine et Fraxodi Viatris, solution injectable en seringue pré-remplie – [Nadroparine calcique]"/>
    <s v="2023-05-23"/>
    <s v="FRAXIPARINE et Fraxodi Viatris, solution injectable en seringue pré-remplie"/>
    <x v="7"/>
    <x v="2"/>
    <s v="Nadroparine calcique"/>
    <d v="2023-11-10T00:00:00"/>
  </r>
  <r>
    <x v="28"/>
    <x v="1"/>
    <s v="2023-05-23"/>
    <s v="Flutiform 125 microgrammes/5 microgrammes par dose, suspension pour inhalation en flacon pressurisé – [fluticasone (propionate de), formotérol (fumarate de) dihydraté]"/>
    <s v="2023-05-23"/>
    <s v="FLUTIFORM 125 microgrammes/5 microgrammes par dose, suspension pour inhalation en flacon pressurisé"/>
    <x v="12"/>
    <x v="2"/>
    <s v="Fluticasone (propionate de), formotérol (fumarate de) dihydraté"/>
    <d v="2023-11-10T00:00:00"/>
  </r>
  <r>
    <x v="28"/>
    <x v="2"/>
    <s v="2023-05-23"/>
    <s v="GlucaGen Kit 1 mg/ml, poudre et solvant pour solution injectable – [glucagon (chlorhydrate de)]"/>
    <s v=""/>
    <s v="GLUCAGEN Kit 1 mg/ml, poudre et solvant pour solution injectable"/>
    <x v="2"/>
    <x v="2"/>
    <s v="Glucagon"/>
    <d v="2023-11-10T00:00:00"/>
  </r>
  <r>
    <x v="28"/>
    <x v="2"/>
    <s v="2023-05-17"/>
    <s v="Kayexalate, poudre pour suspension orale et rectale – [sodium (polystyrène sulfonate de)]"/>
    <s v=""/>
    <s v="KAYEXALATE, poudre pour suspension orale et rectale"/>
    <x v="1"/>
    <x v="2"/>
    <s v="Sodium (polystyrène sulfonate de)"/>
    <d v="2023-11-10T00:00:00"/>
  </r>
  <r>
    <x v="28"/>
    <x v="1"/>
    <s v="2023-05-17"/>
    <s v="Proleukin 18 millions U.I., poudre pour solution injectable (S.C.) – [aldesleukine]"/>
    <s v="2023-05-17"/>
    <s v="PROLEUKIN 18 millions U.I., poudre pour solution injectable"/>
    <x v="6"/>
    <x v="2"/>
    <s v="Aldesleukine"/>
    <d v="2023-11-10T00:00:00"/>
  </r>
  <r>
    <x v="28"/>
    <x v="1"/>
    <s v="2023-05-17"/>
    <s v="Tildiem 25 mg, poudre et solution pour préparation injectable I.V. – [diltiazem (chlorhydrate de)]"/>
    <s v="2023-05-16"/>
    <s v="TILDIEM 25 mg, poudre et solution pour préparation injectable I.V."/>
    <x v="3"/>
    <x v="2"/>
    <s v="Diltiazem (chlorhydrate de)"/>
    <d v="2023-11-10T00:00:00"/>
  </r>
  <r>
    <x v="28"/>
    <x v="1"/>
    <s v="2023-05-16"/>
    <s v="Sivextro 200 mg, comprimé pelliculé – [tédizolid (phosphate de)]"/>
    <s v="2023-05-16"/>
    <s v="SIVEXTRO 200 mg, comprimé pelliculé"/>
    <x v="0"/>
    <x v="2"/>
    <s v="Tédizolid (phosphate de)"/>
    <d v="2023-11-10T00:00:00"/>
  </r>
  <r>
    <x v="28"/>
    <x v="0"/>
    <s v="2023-05-16"/>
    <s v="Hycamtin 0.25 mg et 1 mg,  gélule – [topotécane (chlorhydrate de)]"/>
    <s v=""/>
    <s v="HYCAMTIN 0.25 mg et 1 mg,  gélule"/>
    <x v="6"/>
    <x v="2"/>
    <s v="Topotécane (chlorhydrate de)"/>
    <d v="2023-11-10T00:00:00"/>
  </r>
  <r>
    <x v="28"/>
    <x v="1"/>
    <s v="2023-05-15"/>
    <s v="Infracyanine 25 mg/10 ml, poudre et solvant pour solution injectable – [vert d'indocyanine monopic]"/>
    <s v="2023-04-01"/>
    <s v="INFRACYANINE 25 mg/10 ml, poudre et solvant pour solution injectable"/>
    <x v="1"/>
    <x v="2"/>
    <s v="Indocyanine verte"/>
    <d v="2023-11-10T00:00:00"/>
  </r>
  <r>
    <x v="28"/>
    <x v="1"/>
    <s v="2023-05-15"/>
    <s v="Tasigna 50 mg, gélule – [nilotinib]"/>
    <s v="2023-05-15"/>
    <s v="TASIGNA 50 mg, gélule"/>
    <x v="6"/>
    <x v="2"/>
    <s v="Nilotinib"/>
    <d v="2023-11-10T00:00:00"/>
  </r>
  <r>
    <x v="28"/>
    <x v="1"/>
    <s v="2023-05-15"/>
    <s v="Lasilix 20 mg/2 ml, solution injectable en ampoule – [Furosémide]"/>
    <s v="2023-05-15"/>
    <s v="LASILIX 20 mg/2 ml, solution injectable en ampoule"/>
    <x v="3"/>
    <x v="2"/>
    <s v="Furosémide"/>
    <d v="2023-11-10T00:00:00"/>
  </r>
  <r>
    <x v="28"/>
    <x v="2"/>
    <s v="2023-05-15"/>
    <s v="Actilyse 10, 20, 50 mg , poudre pour solution injectable et perfusion – [altéplase]"/>
    <s v=""/>
    <s v="ACTILYSE 10, 20, 50 mg , poudre pour solution injectable et perfusion"/>
    <x v="7"/>
    <x v="2"/>
    <s v="Altéplase"/>
    <d v="2023-11-10T00:00:00"/>
  </r>
  <r>
    <x v="28"/>
    <x v="1"/>
    <s v="2023-05-12"/>
    <s v="Laroxyl 40 mg/ml, solution buvable  – [amitriptyline (chlorhydrate d')]"/>
    <s v="2023-05-15"/>
    <s v="LAROXYL 40 mg/ml, solution buvable"/>
    <x v="5"/>
    <x v="2"/>
    <s v="Amitriptyline (chlorhydrate d')"/>
    <d v="2023-11-10T00:00:00"/>
  </r>
  <r>
    <x v="28"/>
    <x v="1"/>
    <s v="2023-05-10"/>
    <s v="Tracutil, solution à diluer pour perfusion – [Mélange d’oligo-éléments]"/>
    <s v="2023-04-28"/>
    <s v="TRACUTIL, solution à diluer pour perfusion"/>
    <x v="7"/>
    <x v="2"/>
    <s v="Solutions électrolytiques"/>
    <d v="2023-11-10T00:00:00"/>
  </r>
  <r>
    <x v="28"/>
    <x v="2"/>
    <s v="2023-05-05"/>
    <s v="Rovalcyte 50 mg/ml, poudre pour solution buvable – [valganciclovir]"/>
    <s v=""/>
    <s v="ROVALCYTE 50 mg/ml, poudre pour solution buvable"/>
    <x v="0"/>
    <x v="2"/>
    <s v="Valganciclovir"/>
    <d v="2023-11-10T00:00:00"/>
  </r>
  <r>
    <x v="28"/>
    <x v="2"/>
    <s v="2023-05-04"/>
    <s v="Secnol 2 g, granulés en sachet-dose – [secnidazole]"/>
    <s v=""/>
    <s v="SECNOL 2 g, granulés en sachet-dose"/>
    <x v="0"/>
    <x v="2"/>
    <s v="Secnidazole"/>
    <d v="2023-11-10T00:00:00"/>
  </r>
  <r>
    <x v="28"/>
    <x v="1"/>
    <s v="2023-05-04"/>
    <s v="Exforge HCT tout dosage, comprimé pelliculé – [Bésilate d’amlodipine, hydrochlorothiazide, valsartan]"/>
    <s v="2023-05-04"/>
    <s v="EXFORGE HCT tout dosage, comprimé pelliculé"/>
    <x v="3"/>
    <x v="2"/>
    <s v="Bésilate d’amlodipine / Hydrochlorothiazide / Valsartan"/>
    <d v="2023-11-10T00:00:00"/>
  </r>
  <r>
    <x v="28"/>
    <x v="0"/>
    <s v="2023-05-02"/>
    <s v="Arsenic Trioxide Accord 1 mg /ml, solution à diluer pour perfusion – [trioxyde d'arsenic]"/>
    <s v=""/>
    <s v="ARSENIC Trioxide Accord 1 mg /ml, solution à diluer pour perfusion"/>
    <x v="6"/>
    <x v="2"/>
    <s v="Trioxyde d'arsenic"/>
    <d v="2023-11-10T00:00:00"/>
  </r>
  <r>
    <x v="28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11-10T00:00:00"/>
  </r>
  <r>
    <x v="28"/>
    <x v="1"/>
    <s v="2023-04-27"/>
    <s v="MisoOne 400 microgrammes, comprimé sécable (1 comprimé) – [misoprostol]"/>
    <s v="2023-04-27"/>
    <s v="MISOONE 400 microgrammes, comprimé sécable "/>
    <x v="8"/>
    <x v="2"/>
    <s v="Misoprostol"/>
    <d v="2023-11-10T00:00:00"/>
  </r>
  <r>
    <x v="28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11-10T00:00:00"/>
  </r>
  <r>
    <x v="28"/>
    <x v="1"/>
    <s v="2023-04-19"/>
    <s v="Fiasp PumpCart 100 unités/ml, solution injectable en cartouche – [insuline asparte]"/>
    <s v="2023-04-19"/>
    <s v="FIASP PumpCart 100 unités/ml, solution injectable en cartouche"/>
    <x v="8"/>
    <x v="2"/>
    <s v="Insuline (Aspartate)"/>
    <d v="2023-11-10T00:00:00"/>
  </r>
  <r>
    <x v="28"/>
    <x v="1"/>
    <s v="2023-04-19"/>
    <s v="Parlodel 2,5 mg, comprimé sécable – [bromocriptine (mésilate de)]"/>
    <s v="2023-04-19"/>
    <s v="PARLODEL 2,5 mg, comprimé sécable"/>
    <x v="5"/>
    <x v="2"/>
    <s v="Bromocriptine (mésilate de)"/>
    <d v="2023-11-10T00:00:00"/>
  </r>
  <r>
    <x v="28"/>
    <x v="1"/>
    <s v="2023-04-18"/>
    <s v="Omnipaque 240 mg d’I/ml – 300 mg d’I/ml- 350 mg d’I/ml, solution injectable – [iohexol]"/>
    <s v="2023-04-18"/>
    <s v="OMNIPAQUE 240 mg d’I/ml – 300 mg d’I/ml- 350 mg d’I/ml, solution injectable"/>
    <x v="1"/>
    <x v="2"/>
    <s v="Iohexol"/>
    <d v="2023-11-10T00:00:00"/>
  </r>
  <r>
    <x v="28"/>
    <x v="2"/>
    <s v="2023-04-17"/>
    <s v="Xydalba 500 mg, poudre pour solution à diluer pour perfusion – [dalbavancine (chlorhydrate de)]"/>
    <s v=""/>
    <s v="XYDALBA 500 mg, poudre pour solution à diluer pour perfusion"/>
    <x v="0"/>
    <x v="2"/>
    <s v="Dalbavancine (chlorhydrate de)"/>
    <d v="2023-11-10T00:00:00"/>
  </r>
  <r>
    <x v="28"/>
    <x v="1"/>
    <s v="2023-04-14"/>
    <s v="Quinimax 125 mg, comprimé pelliculé sécable – [quinine – quinidine – cinchonine – cinchonidine]"/>
    <s v="2023-04-14"/>
    <s v="QUINIMAX 125 mg, comprimé pelliculé sécable"/>
    <x v="9"/>
    <x v="2"/>
    <s v="Quinine / quinidine / cinchonine / cinchonidine"/>
    <d v="2023-11-10T00:00:00"/>
  </r>
  <r>
    <x v="28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11-10T00:00:00"/>
  </r>
  <r>
    <x v="28"/>
    <x v="1"/>
    <s v="2023-04-11"/>
    <s v="Muphoran, poudre et solution pour usage parentéral à diluer (perfusion) – [Fotémustine]"/>
    <s v="2023-04-11"/>
    <s v="MUPHORAN, poudre et solution pour usage parentéral à diluer (perfusion)"/>
    <x v="6"/>
    <x v="2"/>
    <s v="Fotémustine"/>
    <d v="2023-11-10T00:00:00"/>
  </r>
  <r>
    <x v="28"/>
    <x v="1"/>
    <s v="2023-04-06"/>
    <s v="Isocard, solution sublinguale en flacon pulvérisateur – [dinitrate d'isosorbide]"/>
    <s v="2023-04-06"/>
    <s v="ISOCARD, solution sublinguale en flacon pulvérisateur"/>
    <x v="3"/>
    <x v="2"/>
    <s v="Dinitrate d'isosorbide"/>
    <d v="2023-11-10T00:00:00"/>
  </r>
  <r>
    <x v="28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11-10T00:00:00"/>
  </r>
  <r>
    <x v="28"/>
    <x v="1"/>
    <s v="2023-04-05"/>
    <s v="Depo Provera 150 mg/3 ml, suspension injectable (intramusculaire profonde) – [acétate de médroxyprogestérone]"/>
    <s v="2023-04-05"/>
    <s v="DEPO PRODASONE 150 mg/3 ml, suspension injectable (intramusculaire profonde)"/>
    <x v="11"/>
    <x v="2"/>
    <s v="Acétate de médroxyprogestérone"/>
    <d v="2023-11-10T00:00:00"/>
  </r>
  <r>
    <x v="28"/>
    <x v="0"/>
    <s v="2023-04-03"/>
    <s v="Tofranil 25 mg, comprimé enrobé – [Imipramine]"/>
    <s v=""/>
    <s v="TOFRANIL 25 mg, comprimé enrobé "/>
    <x v="5"/>
    <x v="2"/>
    <s v="Imipramine"/>
    <d v="2023-11-10T00:00:00"/>
  </r>
  <r>
    <x v="28"/>
    <x v="0"/>
    <s v="2023-03-31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11-10T00:00:00"/>
  </r>
  <r>
    <x v="28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11-10T00:00:00"/>
  </r>
  <r>
    <x v="28"/>
    <x v="2"/>
    <s v="2023-03-27"/>
    <s v="Alvesco 80 microgrammes/dose, solution pour inhalation en flacon pressurisé – [ciclésonide]"/>
    <s v=""/>
    <s v="ALVESCO 80 microgrammes/dose, solution pour inhalation en flacon pressuris"/>
    <x v="12"/>
    <x v="2"/>
    <s v="Ciclésonide"/>
    <d v="2023-11-10T00:00:00"/>
  </r>
  <r>
    <x v="28"/>
    <x v="1"/>
    <s v="2023-03-24"/>
    <s v="Rifadine 2 %, suspension buvable – [rifampicine sodique]"/>
    <s v="2023-03-24"/>
    <s v="RIFADINE 2 %, suspension buvable"/>
    <x v="0"/>
    <x v="2"/>
    <s v="Rifampicine sodique"/>
    <d v="2023-11-10T00:00:00"/>
  </r>
  <r>
    <x v="28"/>
    <x v="1"/>
    <s v="2023-03-24"/>
    <s v="Rifadine 300 mg, gélule, boite de 8 – [Rifampicine]"/>
    <s v="2023-03-24"/>
    <s v="RIFADINE 300 mg, gélule, boite de 8"/>
    <x v="0"/>
    <x v="2"/>
    <s v="Rifampicine sodique"/>
    <d v="2023-11-10T00:00:00"/>
  </r>
  <r>
    <x v="28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11-10T00:00:00"/>
  </r>
  <r>
    <x v="28"/>
    <x v="1"/>
    <s v="2023-03-09"/>
    <s v="Erwinase 10 000 U, poudre pour solution injectable/pour perfusion – [Crisantaspase (L-asparaginase d’Erwinia chrysanthemi)]"/>
    <s v="2023-03-02"/>
    <s v="ERWINASE 10 000 UI/flacon, poudre pour solution pour injection"/>
    <x v="6"/>
    <x v="2"/>
    <s v="L-asparaginase"/>
    <d v="2023-11-10T00:00:00"/>
  </r>
  <r>
    <x v="28"/>
    <x v="2"/>
    <s v="2023-03-09"/>
    <s v="Baqsimi 3 mg, poudre nasale en récipient unidose – [Glucagon]"/>
    <s v=""/>
    <s v="BAQSIMI 3 mg, poudre nasale en récipient unidose"/>
    <x v="2"/>
    <x v="2"/>
    <s v="Glucagon"/>
    <d v="2023-11-10T00:00:00"/>
  </r>
  <r>
    <x v="28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11-10T00:00:00"/>
  </r>
  <r>
    <x v="28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11-10T00:00:00"/>
  </r>
  <r>
    <x v="28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11-10T00:00:00"/>
  </r>
  <r>
    <x v="28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11-10T00:00:00"/>
  </r>
  <r>
    <x v="28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11-10T00:00:00"/>
  </r>
  <r>
    <x v="28"/>
    <x v="2"/>
    <s v="2023-02-07"/>
    <s v="Visudyne 15 mg, poudre pour solution pour perfusion -[Vertéporfine ]"/>
    <s v=""/>
    <s v="VISUDYNE 15 mg  poudre pour solution pour perfusion"/>
    <x v="4"/>
    <x v="2"/>
    <s v="Vertéporfine "/>
    <d v="2023-11-10T00:00:00"/>
  </r>
  <r>
    <x v="28"/>
    <x v="2"/>
    <s v="2023-02-01"/>
    <s v="Montélukast comprimé 5 mg et 10 mg – [montélukast sodique]"/>
    <s v=""/>
    <s v="MONTELUKAST comprimé 5 mg et 10 mg"/>
    <x v="12"/>
    <x v="2"/>
    <s v="Montélukast sodique"/>
    <d v="2023-11-10T00:00:00"/>
  </r>
  <r>
    <x v="28"/>
    <x v="2"/>
    <s v="2023-01-27"/>
    <s v="Cefuroxime-Zinnat forme comprimé, tous dosages – [Cefuroxime]"/>
    <s v=""/>
    <s v="CEFUROXIME-ZINNAT forme comprimé, tous dosages"/>
    <x v="0"/>
    <x v="2"/>
    <s v="Cefuroxime"/>
    <d v="2023-11-10T00:00:00"/>
  </r>
  <r>
    <x v="28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11-10T00:00:00"/>
  </r>
  <r>
    <x v="28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11-10T00:00:00"/>
  </r>
  <r>
    <x v="28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11-10T00:00:00"/>
  </r>
  <r>
    <x v="28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11-10T00:00:00"/>
  </r>
  <r>
    <x v="28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11-10T00:00:00"/>
  </r>
  <r>
    <x v="28"/>
    <x v="2"/>
    <s v="2023-01-19"/>
    <s v="Cefpodoxime - Orelox toutes formes orales  – [Cefpodoxime]"/>
    <s v=""/>
    <s v="CEFPODOXIME - Orelox toutes formes orales "/>
    <x v="0"/>
    <x v="2"/>
    <s v="Cefpodoxime"/>
    <d v="2023-11-10T00:00:00"/>
  </r>
  <r>
    <x v="28"/>
    <x v="2"/>
    <s v="2023-01-19"/>
    <s v="Airomir Autohaler 100 microgrammes/dose, suspension pour inhalation en flacon pressurisé – [salbutamol]"/>
    <s v=""/>
    <s v="AIROMIR Autohaler 100 microgrammes/dose, suspension pour inhalation en flacon pressurisé"/>
    <x v="12"/>
    <x v="2"/>
    <s v="Salbutamol"/>
    <d v="2023-11-10T00:00:00"/>
  </r>
  <r>
    <x v="28"/>
    <x v="0"/>
    <s v="2023-01-17"/>
    <s v="B.A.L., solution injectable I.M. – [butacaïne - dimercaprol]"/>
    <s v=""/>
    <s v="B.A.L., solution injectable I.M."/>
    <x v="5"/>
    <x v="2"/>
    <s v="Butacaïne / dimercaprol"/>
    <d v="2023-11-10T00:00:00"/>
  </r>
  <r>
    <x v="28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11-10T00:00:00"/>
  </r>
  <r>
    <x v="28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11-10T00:00:00"/>
  </r>
  <r>
    <x v="28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11-10T00:00:00"/>
  </r>
  <r>
    <x v="28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11-10T00:00:00"/>
  </r>
  <r>
    <x v="28"/>
    <x v="2"/>
    <s v="2022-12-16"/>
    <s v="Rifadine 300 mg, gélule, boite de 30 - [Rifampicine]"/>
    <s v=""/>
    <s v="RIFADINE 300 mg, gélule, boite de 30"/>
    <x v="0"/>
    <x v="2"/>
    <s v="Rifampicine sodique"/>
    <d v="2023-11-10T00:00:00"/>
  </r>
  <r>
    <x v="28"/>
    <x v="2"/>
    <s v="2022-12-16"/>
    <s v="Rifadine IV 600 mg, poudre et solvant pour solution pour perfusion – [Rifampicine sodique]"/>
    <s v=""/>
    <s v="RIFADINE IV 600 mg, poudre et solvant pour solution pour perfusion"/>
    <x v="0"/>
    <x v="2"/>
    <s v="Rifampicine sodique"/>
    <d v="2023-11-10T00:00:00"/>
  </r>
  <r>
    <x v="28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11-10T00:00:00"/>
  </r>
  <r>
    <x v="28"/>
    <x v="2"/>
    <s v="2022-11-29"/>
    <s v="Tresiba 200 unités/ml, solution injectable en stylo prérempli – [insuline dégludec]"/>
    <s v=""/>
    <s v="TRESIBA 200 unités/ml, solution injectable en stylo prérempli"/>
    <x v="8"/>
    <x v="2"/>
    <s v="Insuline dégludec"/>
    <d v="2023-11-10T00:00:00"/>
  </r>
  <r>
    <x v="28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11-10T00:00:00"/>
  </r>
  <r>
    <x v="28"/>
    <x v="2"/>
    <s v="2022-11-18"/>
    <s v="Zykadia 150 mg, gélule – [céritinib]"/>
    <s v=""/>
    <s v="ZYKADIA 150 mg, gélule"/>
    <x v="6"/>
    <x v="2"/>
    <s v="Céritinib"/>
    <d v="2023-11-10T00:00:00"/>
  </r>
  <r>
    <x v="28"/>
    <x v="2"/>
    <s v="2022-11-10"/>
    <s v="Relvar Ellipta 184 microgrammes/22 microgrammes, poudre pour inhalation, en récipient unidose – [fluticasone/vilantérol]"/>
    <s v=""/>
    <s v="RELVAR Ellipta 184 microgrammes/22 microgrammes, poudre pour inhalation, en récipient unidose"/>
    <x v="12"/>
    <x v="2"/>
    <s v="Fluticasone / vilantérol"/>
    <d v="2023-11-10T00:00:00"/>
  </r>
  <r>
    <x v="28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11-10T00:00:00"/>
  </r>
  <r>
    <x v="28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11-10T00:00:00"/>
  </r>
  <r>
    <x v="28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11-10T00:00:00"/>
  </r>
  <r>
    <x v="28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11-10T00:00:00"/>
  </r>
  <r>
    <x v="28"/>
    <x v="3"/>
    <s v="2022-10-19"/>
    <s v="Ancotil 1 pour cent, solution pour perfusion – [Flucytosine]"/>
    <s v=""/>
    <s v="ANCOTIL 1 pour cent, solution pour perfusion"/>
    <x v="0"/>
    <x v="2"/>
    <s v="Flucytosine"/>
    <d v="2023-11-10T00:00:00"/>
  </r>
  <r>
    <x v="28"/>
    <x v="2"/>
    <s v="2022-10-07"/>
    <s v="Amifampridine Serb 10 mg, comprimé  - [Amifampridine (phosphate d')]"/>
    <s v=""/>
    <s v="AMIFAMPRIDINE Serb 10 mg, comprimé "/>
    <x v="5"/>
    <x v="2"/>
    <s v="Amifampridine (phosphate d')"/>
    <d v="2023-11-10T00:00:00"/>
  </r>
  <r>
    <x v="28"/>
    <x v="0"/>
    <s v="2022-09-02"/>
    <s v="Cyclophosphamide Sandoz 1000 mg, poudre pour solution injectable ou pour perfusion –[cyclophosphamide]"/>
    <s v=""/>
    <s v="CYCLOPHOSPHAMIDE Sandoz 1000 mg, poudre pour solution injectable ou pour perfusion"/>
    <x v="6"/>
    <x v="2"/>
    <s v="Cyclophosphamide"/>
    <d v="2023-11-10T00:00:00"/>
  </r>
  <r>
    <x v="28"/>
    <x v="0"/>
    <s v="2022-08-26"/>
    <s v="Mivacron 10 mg/5 ml et 20 mg/10 ml, solution injectable (IV) – [Chlorure de mivacurium]"/>
    <s v=""/>
    <s v="MIVACRON 10 mg/5 ml et 20 mg/10 ml, solution injectable (IV)"/>
    <x v="10"/>
    <x v="2"/>
    <s v="Chlorure de mivacurium"/>
    <d v="2023-11-10T00:00:00"/>
  </r>
  <r>
    <x v="28"/>
    <x v="0"/>
    <s v="2022-08-24"/>
    <s v="Levobupivacaine Kabi 1,25mg/mL, solution pour perfusion – [lévobupivacaïne (chlorhydrate de)]"/>
    <s v=""/>
    <s v="LEVOBUPIVACAINE Kabi 1,25mg/mL, solution pour perfusion"/>
    <x v="5"/>
    <x v="2"/>
    <s v="Lévobupivacaïne (chlorhydrate de)"/>
    <d v="2023-11-10T00:00:00"/>
  </r>
  <r>
    <x v="28"/>
    <x v="2"/>
    <s v="2022-08-24"/>
    <s v="Levobupivacaine Kabi 2,5mg/mL et 5mg/mL, solution injectable/pour perfusion – [lévobupivacaïne (chlorhydrate de)]"/>
    <s v=""/>
    <s v="LEVOBUPIVACAINE Kabi 2,5mg/mL et 5mg/mL, solution injectable/pour perfusion"/>
    <x v="5"/>
    <x v="2"/>
    <s v="Lévobupivacaïne (chlorhydrate de)"/>
    <d v="2023-11-10T00:00:00"/>
  </r>
  <r>
    <x v="28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11-10T00:00:00"/>
  </r>
  <r>
    <x v="28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11-10T00:00:00"/>
  </r>
  <r>
    <x v="28"/>
    <x v="0"/>
    <s v="2022-07-19"/>
    <s v="Augmentin 500 mg/50 mg, poudre pour solution injectable/pour perfusion (IV)  - [Amoxicilline sodique/ potassium (clavulanate de)]"/>
    <s v=""/>
    <s v="AUGMENTIN 500 mg/50 mg, poudre pour solution injectable/pour perfusion (IV)"/>
    <x v="0"/>
    <x v="2"/>
    <s v="Amoxicilline / acide clavulanique"/>
    <d v="2023-11-10T00:00:00"/>
  </r>
  <r>
    <x v="28"/>
    <x v="2"/>
    <s v="2022-07-13"/>
    <s v="Prostine VR 0,5 mg/ml, solution injectable  – [Alprostadil]"/>
    <s v=""/>
    <s v="PROSTIONE VR 0,5 mg/ml, solution injectable "/>
    <x v="3"/>
    <x v="2"/>
    <s v="Alprostadil"/>
    <d v="2023-11-10T00:00:00"/>
  </r>
  <r>
    <x v="28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11-10T00:00:00"/>
  </r>
  <r>
    <x v="28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11-10T00:00:00"/>
  </r>
  <r>
    <x v="28"/>
    <x v="2"/>
    <s v="2022-06-16"/>
    <s v="Méthoxsalène Macopharma 20 microgrammes/mL, solution pour la modification de la fraction sanguine – [méthoxsalène]"/>
    <s v=""/>
    <s v="MÉTHOXSALÈNE Macopharma 20 microgrammes/mL, solution pour la modification de la fraction sanguine"/>
    <x v="6"/>
    <x v="2"/>
    <s v="Méthoxsalène"/>
    <d v="2023-11-10T00:00:00"/>
  </r>
  <r>
    <x v="28"/>
    <x v="2"/>
    <s v="2022-06-03"/>
    <s v="Visipaque 270 mg d’I/ml – 320 mg d’I/ml, solution injectable – [iodixanol]"/>
    <s v=""/>
    <s v="VISIPAQUE 270 mg d’I/ml – 320 mg d’I/ml, solution injectable"/>
    <x v="1"/>
    <x v="2"/>
    <s v="Iodixanol"/>
    <d v="2023-11-10T00:00:00"/>
  </r>
  <r>
    <x v="28"/>
    <x v="2"/>
    <s v="2022-05-18"/>
    <s v="Ropivacaïne 7,5 mg/ml, solution injectable en ampoule -[ropivacaïne (chlorhydrate de)]"/>
    <s v=""/>
    <s v="ROPIVACAINE 7,5 mg/ml, solution injectable en ampoul"/>
    <x v="5"/>
    <x v="2"/>
    <s v="Ropivacaïne (chlorhydrate de)"/>
    <d v="2023-11-10T00:00:00"/>
  </r>
  <r>
    <x v="28"/>
    <x v="2"/>
    <s v="2022-05-18"/>
    <s v="Ropivacaïne 2 mg/ml, solution pour perfusion en poche et en ampoules  - [Ropivacaïne (chlorhydrate de)]"/>
    <s v=""/>
    <s v="ROPIVACAINE 2 mg/ml, solution pour perfusion en poche et en ampoules "/>
    <x v="5"/>
    <x v="2"/>
    <s v="Ropivacaïne (chlorhydrate de)"/>
    <d v="2023-11-10T00:00:00"/>
  </r>
  <r>
    <x v="28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11-10T00:00:00"/>
  </r>
  <r>
    <x v="28"/>
    <x v="3"/>
    <s v="2022-05-04"/>
    <s v="Ribarivine Biogaran 200 mg/400 mg, comprimé pelliculé -[Ribavirine]"/>
    <s v=""/>
    <s v="RIBAVIRINE BIOGARAN 200 mg/400 mg, comprimé pelliculé"/>
    <x v="0"/>
    <x v="2"/>
    <s v="Ribavirine"/>
    <d v="2023-11-10T00:00:00"/>
  </r>
  <r>
    <x v="28"/>
    <x v="0"/>
    <s v="2022-05-02"/>
    <s v="Orencia125 mg, solution injectable en seringue préremplie -[abatacept]"/>
    <s v=""/>
    <s v="ORENCIA 125 mg, solution injectable en seringue préremplie"/>
    <x v="6"/>
    <x v="2"/>
    <s v="Abatacept"/>
    <d v="2023-11-10T00:00:00"/>
  </r>
  <r>
    <x v="28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11-10T00:00:00"/>
  </r>
  <r>
    <x v="28"/>
    <x v="2"/>
    <s v="2022-04-28"/>
    <s v="Rémifentanil Mylan 1 mg et 5 mg, poudre pour solution injectable ou pour perfusion  – [Rémifentanil (chlorhydrate de)]"/>
    <s v=""/>
    <s v="RÉMIFENTANIL Mylan 1 mg et 5 mg, poudre pour solution injectable ou pour perfusion "/>
    <x v="5"/>
    <x v="2"/>
    <s v="Rémifentanil (chlorhydrate de)"/>
    <d v="2023-11-10T00:00:00"/>
  </r>
  <r>
    <x v="28"/>
    <x v="0"/>
    <s v="2022-04-21"/>
    <s v="Ropivacaïne Altan 2 mg/mL, solution injectable en ampoules de verres de 10 ml, de 20 ml et solution pour perfusion en poche de 200 ml et de 100 ml -[ropivacaïne (chlorhydrate de)]"/>
    <s v=""/>
    <s v="ROPIVACAINE Altan 2 mg/mL, solution injectable en ampoules de verres de 10 ml, de 20 ml et solution pour perfusion en poche de 200 ml et de 100 ml"/>
    <x v="5"/>
    <x v="2"/>
    <s v="Ropivacaïne (chlorhydrate de)"/>
    <d v="2023-11-10T00:00:00"/>
  </r>
  <r>
    <x v="28"/>
    <x v="0"/>
    <s v="2022-04-14"/>
    <s v="Ropivacaïne Kabi 2 mg/ml, solution pour perfusion en poche de 200 ml et de 100 ml -[ropivacaïne (chlorhydrate de)]"/>
    <s v=""/>
    <s v="ROPIVACAINE Kabi 2 mg/ml, solution pour perfusion en poche de 200 ml et de 100 ml"/>
    <x v="5"/>
    <x v="2"/>
    <s v="Ropivacaïne (chlorhydrate de)"/>
    <d v="2023-11-10T00:00:00"/>
  </r>
  <r>
    <x v="28"/>
    <x v="0"/>
    <s v="2022-04-11"/>
    <s v="Naropeine 2 mg/ml, solution injectable en poche de 200 ml -[ropivacaïne (chlorhydrate de) monohydraté]"/>
    <s v=""/>
    <s v="NAROPEINE 2 mg/ml, solution injectable en poche de 200 ml"/>
    <x v="5"/>
    <x v="2"/>
    <s v="Ropivacaïne (chlorhydrate de)"/>
    <d v="2023-11-10T00:00:00"/>
  </r>
  <r>
    <x v="28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11-10T00:00:00"/>
  </r>
  <r>
    <x v="28"/>
    <x v="2"/>
    <s v="2022-03-31"/>
    <s v="Revatio 10 mg/ml, poudre pour suspension buvable  - [sildénafil (citrate de)] - Viatris Santé"/>
    <s v=""/>
    <s v="REVATIO 10 mg/ml, poudre pour suspension buvable "/>
    <x v="11"/>
    <x v="2"/>
    <s v="Sildénafil (citrate de)"/>
    <d v="2023-11-10T00:00:00"/>
  </r>
  <r>
    <x v="28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11-10T00:00:00"/>
  </r>
  <r>
    <x v="28"/>
    <x v="0"/>
    <s v="2022-03-18"/>
    <s v="Linezolide Arrow 600 mg,  comprimé pelliculé - Arrow"/>
    <s v=""/>
    <s v="LINEZOLIDE Arrow 600 mg,  comprimé pelliculé - Arrow"/>
    <x v="0"/>
    <x v="2"/>
    <s v="Linézolide"/>
    <d v="2023-11-10T00:00:00"/>
  </r>
  <r>
    <x v="28"/>
    <x v="0"/>
    <s v="2022-02-28"/>
    <s v="Ropivacaïne Kabi 2 mg/ml, solution pour perfusion en ampoules de 10 mL et de 20 mL; Ropivacaïne Kabi 7,5 mg/ml, solution pour perfusion en ampoules de 10 mL"/>
    <s v=""/>
    <s v="ROPIVACAINE Kabi 2 mg/ml, solution pour perfusion en ampoules de 10 mL et de 20 mL; Ropivacaïne Kabi 7,5 mg/ml, solution pour perfusion en ampoules de 10 mL"/>
    <x v="5"/>
    <x v="2"/>
    <s v="Ropivacaïne (chlorhydrate de)"/>
    <d v="2023-11-10T00:00:00"/>
  </r>
  <r>
    <x v="28"/>
    <x v="0"/>
    <s v="2022-02-21"/>
    <s v="Levobupivacaine : Altan 0,625 mg/ml, solution pour perfusion - 1,25 mg/ml, solution pour perfusion en poches de 100ml et 200 ml - 2,5 mg/ml, solution injectable pour perfusion ampoules de 10 ml"/>
    <s v=""/>
    <s v="LEVOBUPIVACAINE : Altan 0,625 mg/ml, solution pour perfusion - 1,25 mg/ml, solution pour perfusion en poches de 100ml et 200 ml - 2,5 mg/ml, solution injectable pour perfusion ampoules de 10 ml"/>
    <x v="5"/>
    <x v="2"/>
    <s v="Lévobupivacaïne (chlorhydrate de)"/>
    <d v="2023-11-10T00:00:00"/>
  </r>
  <r>
    <x v="28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11-10T00:00:00"/>
  </r>
  <r>
    <x v="28"/>
    <x v="0"/>
    <s v="2021-12-07"/>
    <s v="CHLORURE DE POTASSIUM LAVOISIER 20 % (0,20 g/ml) , solution à diluer pour perfusion"/>
    <s v=""/>
    <s v="CHLORURE DE POTASSIUM LAVOISIER 20 % (0,20 g/ml), solution à diluer pour perfusion"/>
    <x v="8"/>
    <x v="2"/>
    <s v="Potassium (chlorure de)"/>
    <d v="2023-11-10T00:00:00"/>
  </r>
  <r>
    <x v="28"/>
    <x v="0"/>
    <s v="2021-11-30"/>
    <s v="CHLORURE DE POTASSIUM LAVOISIER 10 % (0,10 g/ml) , solution à diluer pour perfusion, ampoules de verre de 10 ml"/>
    <s v=""/>
    <s v="CHLORURE DE POTASSIUM LAVOISIER 10 % (0,10 g/ml), solution à diluer pour perfusion, ampoules de verre de 10 ml"/>
    <x v="8"/>
    <x v="2"/>
    <s v="Potassium (chlorure de)"/>
    <d v="2023-11-10T00:00:00"/>
  </r>
  <r>
    <x v="28"/>
    <x v="2"/>
    <s v="2021-11-19"/>
    <s v="TIGREAT 2,5 mg , comprimés pelliculés"/>
    <s v=""/>
    <s v="TIGREAT 2,5 mg, comprimés pelliculés"/>
    <x v="0"/>
    <x v="2"/>
    <s v="Tigécycline"/>
    <d v="2023-11-10T00:00:00"/>
  </r>
  <r>
    <x v="28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11-10T00:00:00"/>
  </r>
  <r>
    <x v="28"/>
    <x v="0"/>
    <s v="2021-05-19"/>
    <s v="SEMAP 20 mg , comprimé"/>
    <s v=""/>
    <s v="SEMAP 20 mg, comprimé"/>
    <x v="5"/>
    <x v="2"/>
    <s v="Penfluridol"/>
    <d v="2023-11-10T00:00:00"/>
  </r>
  <r>
    <x v="28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11-10T00:00:00"/>
  </r>
  <r>
    <x v="28"/>
    <x v="2"/>
    <s v="2021-05-05"/>
    <s v="TOPIRAMATE  50 mg MYLAN, comprimé pelliculé- TOPIRAMATE 100 mg MYLAN, comprimé pelliculé"/>
    <s v=""/>
    <s v="TOPIRAMATE  50 mg MYLAN, comprimé pelliculé- TOPIRAMATE 100 mg MYLAN, comprimé pelliculé"/>
    <x v="5"/>
    <x v="2"/>
    <s v="Topiramate"/>
    <d v="2023-11-10T00:00:00"/>
  </r>
  <r>
    <x v="28"/>
    <x v="2"/>
    <s v="2021-04-26"/>
    <s v="HEPATATE poudre pour solution injectable . Trousse pour la préparation radiopharmaceutique"/>
    <s v=""/>
    <s v="HEPATATE poudre pour solution injectable . Trousse pour la préparation radiopharmaceutique"/>
    <x v="1"/>
    <x v="2"/>
    <s v="N/A"/>
    <d v="2023-11-10T00:00:00"/>
  </r>
  <r>
    <x v="28"/>
    <x v="0"/>
    <s v="2021-04-26"/>
    <s v="ALKONATREM   150 mg, gélule (Chlorhydrate de déméclocycline)"/>
    <s v=""/>
    <s v="ALKONATREM   150 mg, gélule"/>
    <x v="0"/>
    <x v="2"/>
    <s v="Chlorhydrate de déméclocycline"/>
    <d v="2023-11-10T00:00:00"/>
  </r>
  <r>
    <x v="28"/>
    <x v="0"/>
    <s v="2021-04-19"/>
    <s v="VITRAKVI 20 mg/ml , solution buvable flacon de 100 ml"/>
    <s v=""/>
    <s v="VITRAKVI 20 mg/ml, solution buvable flacon de 100 ml"/>
    <x v="6"/>
    <x v="2"/>
    <s v="Larotrectinib"/>
    <d v="2023-11-10T00:00:00"/>
  </r>
  <r>
    <x v="28"/>
    <x v="2"/>
    <s v="2021-04-19"/>
    <s v="TOPIRAMATE SANDOZ 100 mg, comprimé pelliculé"/>
    <s v=""/>
    <s v="TOPIRAMATE SANDOZ 100 mg, comprimé pelliculé"/>
    <x v="5"/>
    <x v="2"/>
    <s v="Topiramate"/>
    <d v="2023-11-10T00:00:00"/>
  </r>
  <r>
    <x v="28"/>
    <x v="0"/>
    <s v="2021-04-19"/>
    <s v="THIOPENTAL MEDIPHA 500 mg et 1 g , poudre pour solution injectable"/>
    <s v=""/>
    <s v="THIOPENTAL MEDIPHA 500 mg et 1 g, poudre pour solution injectable"/>
    <x v="5"/>
    <x v="2"/>
    <s v="Thiopenthal"/>
    <d v="2023-11-10T00:00:00"/>
  </r>
  <r>
    <x v="28"/>
    <x v="0"/>
    <s v="2021-04-19"/>
    <s v="SINEMET LP 200 mg/50 mg , comprimé à libération prolongée"/>
    <s v=""/>
    <s v="SINEMET LP 200 mg/50 mg, comprimé à libération prolongée"/>
    <x v="5"/>
    <x v="2"/>
    <s v="Levodopa / Carbidopa"/>
    <d v="2023-11-10T00:00:00"/>
  </r>
  <r>
    <x v="28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11-10T00:00:00"/>
  </r>
  <r>
    <x v="28"/>
    <x v="0"/>
    <s v="2021-04-19"/>
    <s v="FIRDAPSE 10 mg  comprimé"/>
    <s v=""/>
    <s v="FIRDAPSE 10 mg  comprimé"/>
    <x v="5"/>
    <x v="2"/>
    <s v="Amifampridine (phosphate d')"/>
    <d v="2023-11-10T00:00:00"/>
  </r>
  <r>
    <x v="28"/>
    <x v="0"/>
    <s v="2021-04-19"/>
    <s v="FERRIPROX 100 mg/ml , solution buvable"/>
    <s v=""/>
    <s v="FERRIPROX 100 mg/ml, solution buvable"/>
    <x v="1"/>
    <x v="2"/>
    <s v="Défériprone"/>
    <d v="2023-11-10T00:00:00"/>
  </r>
  <r>
    <x v="28"/>
    <x v="0"/>
    <s v="2021-04-19"/>
    <s v="Eau pour préparations injectables en poche de 250 ml, 500 ml et 1 000 ml"/>
    <s v=""/>
    <s v="EAU pour préparations injectables en poche de 250 ml, 500 ml et 1 000 ml"/>
    <x v="1"/>
    <x v="2"/>
    <s v="Eau"/>
    <d v="2023-11-10T00:00:00"/>
  </r>
  <r>
    <x v="28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11-10T00:00:00"/>
  </r>
  <r>
    <x v="29"/>
    <x v="0"/>
    <s v="2023-12-05"/>
    <s v="Trandate 5 mg/ml, solution injectable  - [labétalol (chlorhydrate de)]"/>
    <s v="2024-02-15"/>
    <s v="TRANDATE 5 mg/ml, solution injectable"/>
    <x v="3"/>
    <x v="2"/>
    <s v="Labétalol (chlorhydrate de)"/>
    <d v="2023-12-05T00:00:00"/>
  </r>
  <r>
    <x v="29"/>
    <x v="2"/>
    <s v="2023-12-01"/>
    <s v="Spécialités à base de Carbamazépine L.P. 400 mg, comprimé pelliculé sécable à libération prolongée – [carbamazépine]"/>
    <s v=""/>
    <s v="SPÉCIALITÉS à base de Carbamazépine L.P. 400 mg, comprimé pelliculé sécable à libération prolongée"/>
    <x v="5"/>
    <x v="2"/>
    <s v="Carbamazépine"/>
    <d v="2023-12-05T00:00:00"/>
  </r>
  <r>
    <x v="29"/>
    <x v="2"/>
    <s v="2023-12-01"/>
    <s v="Spécialités à base de Carbamazépine L.P. 200 mg, comprimé pelliculé sécable à libération prolongée – [carbamazépine]"/>
    <s v=""/>
    <s v="SPÉCIALITÉS à base de Carbamazépine L.P. 200 mg, comprimé pelliculé sécable à libération prolongée"/>
    <x v="5"/>
    <x v="2"/>
    <s v="Carbamazépine"/>
    <d v="2023-12-05T00:00:00"/>
  </r>
  <r>
    <x v="29"/>
    <x v="0"/>
    <s v="2023-12-01"/>
    <s v="Oncovin 1 mg, solution injectable – [vincristine]"/>
    <s v=""/>
    <s v="ONCOVIN 1 mg, solution injectable"/>
    <x v="6"/>
    <x v="2"/>
    <s v="Vincristine"/>
    <d v="2023-12-05T00:00:00"/>
  </r>
  <r>
    <x v="29"/>
    <x v="1"/>
    <s v="2023-12-01"/>
    <s v="Saizen 20 mg (8 mg/ml, solution injectable en cartouche de 2,5 ml) – [somatropine]"/>
    <s v="2023-11-30"/>
    <s v="SAIZEN 20 mg (8 mg/ml, solution injectable en cartouche de 2,5 ml)"/>
    <x v="2"/>
    <x v="2"/>
    <s v="Somatropine"/>
    <d v="2023-12-05T00:00:00"/>
  </r>
  <r>
    <x v="29"/>
    <x v="0"/>
    <s v="2023-12-01"/>
    <s v="Méthylprednisolone Hikma 40 mg, poudre pour solution injectable – [méthylprednisolone (hydrogénosuccinate sodique de)]"/>
    <s v=""/>
    <s v="METHYLPREDNISOLONE Hikma 40 mg, poudre pour solution injectable"/>
    <x v="2"/>
    <x v="2"/>
    <s v="Méthylprednisolone (hydrogénosuccinate de)"/>
    <d v="2023-12-05T00:00:00"/>
  </r>
  <r>
    <x v="29"/>
    <x v="0"/>
    <s v="2023-12-01"/>
    <s v="Rimifon 50 mg, comprimé – [isoniazide]"/>
    <s v=""/>
    <s v="RIMIFON 50 mg, comprimé"/>
    <x v="0"/>
    <x v="2"/>
    <s v="Isoniazide"/>
    <d v="2023-12-05T00:00:00"/>
  </r>
  <r>
    <x v="29"/>
    <x v="2"/>
    <s v="2023-11-30"/>
    <s v="Corgard 80 mg, comprimé sécable – [nadolol]"/>
    <s v=""/>
    <s v="CORGARD 80 mg, comprimé sécable"/>
    <x v="3"/>
    <x v="2"/>
    <s v="Nadolol"/>
    <d v="2023-12-05T00:00:00"/>
  </r>
  <r>
    <x v="29"/>
    <x v="0"/>
    <s v="2023-11-30"/>
    <s v="Tercian 50 mg/5 ml, solution injectable en ampoule – [cyamémazine]"/>
    <s v=""/>
    <s v="TERCIAN 50 mg/5 ml, solution injectable en ampoule"/>
    <x v="5"/>
    <x v="2"/>
    <s v="Cyamémazine"/>
    <d v="2023-12-05T00:00:00"/>
  </r>
  <r>
    <x v="29"/>
    <x v="0"/>
    <s v="2023-11-30"/>
    <s v="Eldisine 5 mg, poudre pour solution injectable – [sulfate de vindésine]"/>
    <s v=""/>
    <s v="ELDISINE 5 mg, poudre pour solution injectable"/>
    <x v="6"/>
    <x v="2"/>
    <s v="Sulfate de vindésine"/>
    <d v="2023-12-05T00:00:00"/>
  </r>
  <r>
    <x v="29"/>
    <x v="2"/>
    <s v="2023-11-29"/>
    <s v="Fluoresceine sodique Faure 10 pour cent, solution injectable – [fluorescéine sodique]"/>
    <s v=""/>
    <s v="FLUORESCEINE sodique Faure 10 pour cent, solution injectable"/>
    <x v="4"/>
    <x v="2"/>
    <s v="Fluorescéine sodique"/>
    <d v="2023-12-05T00:00:00"/>
  </r>
  <r>
    <x v="29"/>
    <x v="1"/>
    <s v="2023-11-29"/>
    <s v="Angusta 25 microgrammes, comprimé – [misoprostol]"/>
    <s v="2023-11-29"/>
    <s v="ANGUSTA 25 microgrammes, comprimé "/>
    <x v="8"/>
    <x v="2"/>
    <s v="Misoprostol"/>
    <d v="2023-12-05T00:00:00"/>
  </r>
  <r>
    <x v="29"/>
    <x v="2"/>
    <s v="2023-11-29"/>
    <s v="Zolsketil Pegylated Liposomal 2 mg/mL, dispersion à diluer pour perfusion – Flacon de 10 ml – [doxorubicine (chlorhydrate de)]"/>
    <s v=""/>
    <s v="ZOLSKETIL Pegylated Liposomal 2 mg/mL, dispersion à diluer pour perfusion"/>
    <x v="6"/>
    <x v="2"/>
    <s v="Doxorubicine"/>
    <d v="2023-12-05T00:00:00"/>
  </r>
  <r>
    <x v="29"/>
    <x v="2"/>
    <s v="2023-11-28"/>
    <s v="Omnitrope 15 mg/1,5 ml, solution injectable – [somatropine]"/>
    <s v=""/>
    <s v="OMNITROPE 15 mg/1,5 ml, solution injectable"/>
    <x v="2"/>
    <x v="2"/>
    <s v="Somatropine"/>
    <d v="2023-12-05T00:00:00"/>
  </r>
  <r>
    <x v="29"/>
    <x v="2"/>
    <s v="2023-11-28"/>
    <s v="Mivacron 20 mg/10 ml, solution injectable (IV) – [Chlorure de mivacurium]"/>
    <s v=""/>
    <s v="MIVACRON 20 mg/10 ml, solution injectable (IV)"/>
    <x v="10"/>
    <x v="2"/>
    <s v="Chlorure de mivacurium"/>
    <d v="2023-12-05T00:00:00"/>
  </r>
  <r>
    <x v="29"/>
    <x v="1"/>
    <s v="2023-11-27"/>
    <s v="Irinotécan Sun 1,5 mg/ml, solution pour perfusion, poche de 200 mL – [irinotécan (chlorhydrate d') trihydraté]"/>
    <s v="2023-11-27"/>
    <s v="IRINOTECAN Sun 1,5 mg/ml, solution pour perfusion, poche de 200 mL"/>
    <x v="6"/>
    <x v="2"/>
    <s v="Irinotécan (chlorhydrate d') trihydraté"/>
    <d v="2023-12-05T00:00:00"/>
  </r>
  <r>
    <x v="29"/>
    <x v="1"/>
    <s v="2023-11-27"/>
    <s v="Irinotécan Sun 1,5 mg/ml, solution pour perfusion, poche de 180 mL – [irinotécan (chlorhydrate d') trihydraté]"/>
    <s v="2023-11-27"/>
    <s v="IRINOTECAN Sun 1,5 mg/ml, solution pour perfusion, poche de 180 mL"/>
    <x v="6"/>
    <x v="2"/>
    <s v="Irinotécan (chlorhydrate d') trihydraté"/>
    <d v="2023-12-05T00:00:00"/>
  </r>
  <r>
    <x v="29"/>
    <x v="0"/>
    <s v="2023-11-27"/>
    <s v="Ydralbum 200 g/L, solution pour perfusion en flacon de 50 mL et 100 mL – [albumine humaine ((mammifère/humain/plasma))]"/>
    <s v=""/>
    <s v="YDRALBUM 200 g/L, solution pour perfusion"/>
    <x v="7"/>
    <x v="2"/>
    <s v="Albumine humaine"/>
    <d v="2023-12-05T00:00:00"/>
  </r>
  <r>
    <x v="29"/>
    <x v="0"/>
    <s v="2023-11-27"/>
    <s v="Kanokad 25 UI/mL de facteur IX, poudre et solvant pour solution injectable - Flacon de 250 UI (10 ml) et de 500 UI (20 ml)"/>
    <s v=""/>
    <s v="KANOKAD 25 UI/mL de facteur IX, poudre et solvant pour solution injectable - Flacon de 250 UI (10 ml) et de 500 UI (20 ml)"/>
    <x v="7"/>
    <x v="2"/>
    <s v="Facteurs de coagulation"/>
    <d v="2023-12-05T00:00:00"/>
  </r>
  <r>
    <x v="29"/>
    <x v="2"/>
    <s v="2023-11-27"/>
    <s v="Abiratérone Zentiva 500 mg, comprimé pelliculé – [abiratérone]"/>
    <s v=""/>
    <s v="ABIRATERONE Zentiva 500 mg, comprimé pelliculé"/>
    <x v="6"/>
    <x v="2"/>
    <s v="Abiratérone"/>
    <d v="2023-12-05T00:00:00"/>
  </r>
  <r>
    <x v="29"/>
    <x v="0"/>
    <s v="2023-11-27"/>
    <s v="Abiratérone Teva 500 mg, comprimé pelliculé – [abiratérone]"/>
    <s v=""/>
    <s v="ABIRATERONE Teva 500 mg, comprimé pelliculé"/>
    <x v="6"/>
    <x v="2"/>
    <s v="Abiratérone"/>
    <d v="2023-12-05T00:00:00"/>
  </r>
  <r>
    <x v="29"/>
    <x v="2"/>
    <s v="2023-11-27"/>
    <s v="Abiratérone Arrow 500 mg, comprimé pelliculé – [abiratérone]"/>
    <s v=""/>
    <s v="ABIRATERONE Arrow 500 mg, comprimé pelliculé"/>
    <x v="6"/>
    <x v="2"/>
    <s v="Abiratérone"/>
    <d v="2023-12-05T00:00:00"/>
  </r>
  <r>
    <x v="29"/>
    <x v="3"/>
    <s v="2023-11-24"/>
    <s v="Integrilin 0,75 mg/ml et 2 mg/ml, solution injectable – [eptifibatide]"/>
    <s v=""/>
    <s v="INTEGRILIN 0,75 mg/ml et 2 mg/ml, solution injectable"/>
    <x v="7"/>
    <x v="2"/>
    <s v="Eptifibatide"/>
    <d v="2023-12-05T00:00:00"/>
  </r>
  <r>
    <x v="29"/>
    <x v="2"/>
    <s v="2023-11-24"/>
    <s v="Iluvien 190 microgrammes, implant intravitréen avec applicateur – [Acétonide de fluocinolone]"/>
    <s v=""/>
    <s v="ILUVIEN 190 microgrammes, implant intravitréen avec applicateur"/>
    <x v="4"/>
    <x v="2"/>
    <s v="Acétonide de fluocinolone"/>
    <d v="2023-12-05T00:00:00"/>
  </r>
  <r>
    <x v="29"/>
    <x v="0"/>
    <s v="2023-11-24"/>
    <s v="Ursolvan 200 mg, gélule – [acide ursodéoxycholique]"/>
    <s v=""/>
    <s v="URSOLVAN 200 mg, gélule"/>
    <x v="8"/>
    <x v="2"/>
    <s v="Acide ursodéoxycholique"/>
    <d v="2023-12-05T00:00:00"/>
  </r>
  <r>
    <x v="29"/>
    <x v="2"/>
    <s v="2023-11-23"/>
    <s v="Pegasys 90 microgrammes, solution injectable en seringue préremplie 1 seringue préremplie en verre avec 1 aiguille de 0,5 ml – [peginterféron alfa-2a ((bactérie/escherichia coli))]"/>
    <s v=""/>
    <s v="PEGASYS 90 microgrammes, solution injectable en seringue préremplie 1 seringue préremplie en verre avec 1 aiguille de 0,5 ml"/>
    <x v="6"/>
    <x v="2"/>
    <s v="Peginterféron alfa-2a ((bactérie/escherichia coli))"/>
    <d v="2023-12-05T00:00:00"/>
  </r>
  <r>
    <x v="29"/>
    <x v="1"/>
    <s v="2023-11-23"/>
    <s v="Rivotril 1 mg/1 ml, solution à diluer injectable en ampoules – [clonazépam]"/>
    <s v="2023-11-21"/>
    <s v="RIVOTRIL 1 mg/1 ml, solution à diluer injectable en ampoules"/>
    <x v="5"/>
    <x v="2"/>
    <s v="Clonazépam"/>
    <d v="2023-12-05T00:00:00"/>
  </r>
  <r>
    <x v="29"/>
    <x v="2"/>
    <s v="2023-11-23"/>
    <s v="Eurobiol 25 000 U, gélule gastro-résistante – [poudre de pancréas]"/>
    <s v=""/>
    <s v="EUROBIOL 25 000 U, gélule gastro-résistante"/>
    <x v="8"/>
    <x v="2"/>
    <s v="Poudre de pancréas"/>
    <d v="2023-12-05T00:00:00"/>
  </r>
  <r>
    <x v="29"/>
    <x v="2"/>
    <s v="2023-11-23"/>
    <s v="Eurobiol 40 000 U, gélule gastro-résistante – [poudre de pancréas]"/>
    <s v=""/>
    <s v="EUROBIOL 40 000 U, gélule gastro-résistante"/>
    <x v="8"/>
    <x v="2"/>
    <s v="Poudre de pancréas"/>
    <d v="2023-12-05T00:00:00"/>
  </r>
  <r>
    <x v="29"/>
    <x v="1"/>
    <s v="2023-11-23"/>
    <s v="Enantone LP 3,75 mg, microsphères et solution pour usage parentéral (S.C. ou I.M.) à libération prolongée en seringue pré-remplie – [leuproréline]"/>
    <s v="2023-11-21"/>
    <s v="ENANTONE LP 3,75 mg, microsphères et solution pour usage parentéral (S.C. ou I.M.) à libération prolongée en seringue pré-remplie"/>
    <x v="6"/>
    <x v="2"/>
    <s v="Leuproréline"/>
    <d v="2023-12-05T00:00:00"/>
  </r>
  <r>
    <x v="29"/>
    <x v="0"/>
    <s v="2023-11-23"/>
    <s v="Lactate de sodium AP-HP 11,2 % (m/V) solution pour perfusion – [Lactate de sodium]"/>
    <s v=""/>
    <s v="LACTATE DE SODIUM AP-HP 11,2 % (m/V) solution pour perfusion"/>
    <x v="7"/>
    <x v="2"/>
    <s v="Solutions électrolytiques"/>
    <d v="2023-12-05T00:00:00"/>
  </r>
  <r>
    <x v="29"/>
    <x v="2"/>
    <s v="2023-11-22"/>
    <s v="Conferoport 5 mg, gélule à libération prolongée – [tacrolimus]"/>
    <s v=""/>
    <s v="CONFEROPORT 5 mg, gélule à libération prolongée"/>
    <x v="6"/>
    <x v="2"/>
    <s v="Tacrolimus"/>
    <d v="2023-12-05T00:00:00"/>
  </r>
  <r>
    <x v="29"/>
    <x v="2"/>
    <s v="2023-11-22"/>
    <s v="Tofranil 10 mg, comprimé enrobé – [Imipramine]"/>
    <s v=""/>
    <s v="TOFRANIL 10 mg, comprimé enrobé "/>
    <x v="5"/>
    <x v="2"/>
    <s v="Imipramine"/>
    <d v="2023-12-05T00:00:00"/>
  </r>
  <r>
    <x v="29"/>
    <x v="2"/>
    <s v="2023-11-21"/>
    <s v="Spécialités à base de palipéridone 150 mg – [palipéridone (palmitate de)]"/>
    <s v=""/>
    <s v="SPÉCIALITÉS à base de palipéridone 150 mg"/>
    <x v="5"/>
    <x v="2"/>
    <s v="Palipéridone (palmitate de)"/>
    <d v="2023-12-05T00:00:00"/>
  </r>
  <r>
    <x v="29"/>
    <x v="2"/>
    <s v="2023-11-17"/>
    <s v="Fomépizole AP-HP 5 mg/mL, solution à diluer pour perfusion – [fomépizole (sulfate de)]"/>
    <s v=""/>
    <s v="FOMÉPIZOLE AP-HP 5 mg/mL, solution à diluer pour perfusion"/>
    <x v="1"/>
    <x v="2"/>
    <s v="Fomépizole (sulfate de)"/>
    <d v="2023-12-05T00:00:00"/>
  </r>
  <r>
    <x v="29"/>
    <x v="2"/>
    <s v="2023-11-17"/>
    <s v="Travoprost/Timolol 40 microgrammes/mL + 5 mg/mL, collyre en solution – [timolol (maléate de), travoprost]"/>
    <s v=""/>
    <s v="TRAVOPROST/TIMOLOL 40 microgrammes/mL + 5 mg/mL, collyre en solution"/>
    <x v="4"/>
    <x v="2"/>
    <s v="Timolol (maléate de) / Travoprost"/>
    <d v="2023-12-05T00:00:00"/>
  </r>
  <r>
    <x v="29"/>
    <x v="2"/>
    <s v="2023-11-16"/>
    <s v="Micropakine L.P. 100, 250, 500, 750 et 1000 mg, granulés à libération prolongée en sachet-dose – [acide valproïque, sodium (valproate de)]"/>
    <s v=""/>
    <s v="MICROPAKINE L.P. 100, 250, 500, 750 et 1000 mg, granulés à libération prolongée en sachet-dose"/>
    <x v="5"/>
    <x v="2"/>
    <s v="Acide valproïque, sodium (valproate de)"/>
    <d v="2023-12-05T00:00:00"/>
  </r>
  <r>
    <x v="29"/>
    <x v="2"/>
    <s v="2023-11-15"/>
    <s v="Amoxicilline-Clamoxyl toutes formes orales, tous dosages – [Amoxicilline]"/>
    <s v=""/>
    <s v="AMOXICILLINE-CLAMOXYL toutes formes orales, tous dosages"/>
    <x v="0"/>
    <x v="2"/>
    <s v="Amoxicilline"/>
    <d v="2023-12-05T00:00:00"/>
  </r>
  <r>
    <x v="29"/>
    <x v="2"/>
    <s v="2023-11-15"/>
    <s v="Amoxicilline / Acide Clavulanique - Augmentin toutes formes orales, tous dosages – [Amoxicilline - acide clavulanique]"/>
    <s v=""/>
    <s v="AMOXICILLINE / ACIDE CLAVULANIQUE - Augmentin toutes formes orales, tous dosages"/>
    <x v="0"/>
    <x v="2"/>
    <s v="Amoxicilline / acide clavulanique"/>
    <d v="2023-12-05T00:00:00"/>
  </r>
  <r>
    <x v="29"/>
    <x v="1"/>
    <s v="2023-11-15"/>
    <s v="Rovalcyte 50 mg/ml, poudre pour solution buvable – [valganciclovir]"/>
    <s v="2023-11-15"/>
    <s v="ROVALCYTE 50 mg/ml, poudre pour solution buvable"/>
    <x v="0"/>
    <x v="2"/>
    <s v="Valganciclovir"/>
    <d v="2023-12-05T00:00:00"/>
  </r>
  <r>
    <x v="29"/>
    <x v="3"/>
    <s v="2023-11-15"/>
    <s v="NovoEight 250 UI et 1500 UI poudre et solvant pour solution injectable – [turoctocog alfa]"/>
    <s v=""/>
    <s v="NOVOEIGHT 250 UI et 1500 UI poudre et solvant pour solution injectable"/>
    <x v="7"/>
    <x v="2"/>
    <s v="Turoctocog alfa"/>
    <d v="2023-12-05T00:00:00"/>
  </r>
  <r>
    <x v="29"/>
    <x v="2"/>
    <s v="2023-11-15"/>
    <s v="Pramipexole 0,18 mg, comprimé – [pramipexole]"/>
    <s v=""/>
    <s v="PRAMIPEXOLE 0,18 mg, comprimé"/>
    <x v="5"/>
    <x v="2"/>
    <s v="Pramipexole"/>
    <d v="2023-12-05T00:00:00"/>
  </r>
  <r>
    <x v="29"/>
    <x v="2"/>
    <s v="2023-11-15"/>
    <s v="Gastrografine 370 mg d'iode/mL, solution buvable ou rectale – [amidotrizoate de sodium, méglumine (amidotrizoate de)]"/>
    <s v=""/>
    <s v="GASTROGRAFINE 370 mg d'iode/mL, solution buvable ou rectale"/>
    <x v="1"/>
    <x v="2"/>
    <s v="Amidotrizoate de sodium, méglumine (amidotrizoate de)"/>
    <d v="2023-12-05T00:00:00"/>
  </r>
  <r>
    <x v="29"/>
    <x v="2"/>
    <s v="2023-11-14"/>
    <s v="Lyrica 20 mg/ml, solution buvable – [prégabaline]"/>
    <s v=""/>
    <s v="LYRICA 20 mg/ml, solution buvable"/>
    <x v="5"/>
    <x v="2"/>
    <s v="Prégabaline"/>
    <d v="2023-12-05T00:00:00"/>
  </r>
  <r>
    <x v="29"/>
    <x v="0"/>
    <s v="2023-11-14"/>
    <s v="Parlodel 2,5 mg, comprimé sécable – [bromocriptine (mésilate de)]"/>
    <s v=""/>
    <s v="PARLODEL 2,5 mg, comprimé sécable"/>
    <x v="5"/>
    <x v="2"/>
    <s v="Bromocriptine (mésilate de)"/>
    <d v="2023-12-05T00:00:00"/>
  </r>
  <r>
    <x v="29"/>
    <x v="0"/>
    <s v="2023-11-14"/>
    <s v="Rimactan 300 mg, gélule – [rifampicine]"/>
    <s v=""/>
    <s v="RIMACTAN 300 mg, gélule"/>
    <x v="0"/>
    <x v="2"/>
    <s v="Rifampicine"/>
    <d v="2023-12-05T00:00:00"/>
  </r>
  <r>
    <x v="29"/>
    <x v="1"/>
    <s v="2023-11-14"/>
    <s v="Rifadine 300 mg, gélule, boite de 30 – [Rifampicine]"/>
    <s v="2023-11-14"/>
    <s v="RIFADINE 300 mg, gélule, boite de 30"/>
    <x v="0"/>
    <x v="2"/>
    <s v="Rifampicine sodique"/>
    <d v="2023-12-05T00:00:00"/>
  </r>
  <r>
    <x v="29"/>
    <x v="0"/>
    <s v="2023-11-14"/>
    <s v="Tofranil 25 mg, comprimé enrobé – [Imipramine]"/>
    <s v=""/>
    <s v="TOFRANIL 25 mg, comprimé enrobé "/>
    <x v="5"/>
    <x v="2"/>
    <s v="Imipramine"/>
    <d v="2023-12-05T00:00:00"/>
  </r>
  <r>
    <x v="29"/>
    <x v="2"/>
    <s v="2023-11-13"/>
    <s v="Xylocaïne 20 mg/ml sans conservateur, solution injectable – [chlorhydrate de lidocaïne]"/>
    <s v=""/>
    <s v="XYLOCAINE 20 mg/ml sans conservateur, solution injectable"/>
    <x v="5"/>
    <x v="2"/>
    <s v="Chlorhydrate de lidocaïne"/>
    <d v="2023-12-05T00:00:00"/>
  </r>
  <r>
    <x v="29"/>
    <x v="1"/>
    <s v="2023-11-13"/>
    <s v="Xylocard 50 mg/ml, solution injectable pour perfusion – [lidocaïne]"/>
    <s v="2023-11-13"/>
    <s v="XYLOCARD 50 mg/ml, solution injectable pour perfusion"/>
    <x v="5"/>
    <x v="2"/>
    <s v="Lidocaïne"/>
    <d v="2023-12-05T00:00:00"/>
  </r>
  <r>
    <x v="29"/>
    <x v="1"/>
    <s v="2023-11-13"/>
    <s v="Zolsketil Pegylated Liposomal 2 mg/mL, dispersion à diluer pour perfusion – Flacon de 25 ml – [doxorubicine (chlorhydrate de)]"/>
    <s v="2023-11-10"/>
    <s v="ZOLSKETIL Pegylated Liposomal 2 mg/mL, dispersion à diluer pour perfusion – Flacon de 25 ml"/>
    <x v="6"/>
    <x v="2"/>
    <s v="Doxorubicine"/>
    <d v="2023-12-05T00:00:00"/>
  </r>
  <r>
    <x v="29"/>
    <x v="1"/>
    <s v="2023-11-10"/>
    <s v="Sandimmun 50 mg/ml, solution à diluer pour perfusion – [ciclosporine]"/>
    <s v="2023-11-10"/>
    <s v="SANDIMMUN 50 mg/ml, solution à diluer pour perfusion"/>
    <x v="6"/>
    <x v="2"/>
    <s v="Ciclosporine"/>
    <d v="2023-12-05T00:00:00"/>
  </r>
  <r>
    <x v="29"/>
    <x v="2"/>
    <s v="2023-11-10"/>
    <s v="Lasilix Retard 60 mg, gélule boîte 30 – [furosémide]"/>
    <s v=""/>
    <s v="LASILIX Retard 60 mg, gélule boîte 30"/>
    <x v="3"/>
    <x v="2"/>
    <s v="Furosémide"/>
    <d v="2023-12-05T00:00:00"/>
  </r>
  <r>
    <x v="29"/>
    <x v="1"/>
    <s v="2023-11-10"/>
    <s v="Alfatil 125 mg/5 ml et 250mg/5 ml, poudre pour suspension buvable – [Céfaclor]"/>
    <s v="2023-11-10"/>
    <s v="ALFATIL 125 mg/5 ml et 250mg/5 ml, poudre pour suspension buvable"/>
    <x v="0"/>
    <x v="2"/>
    <s v="Céfaclor"/>
    <d v="2023-12-05T00:00:00"/>
  </r>
  <r>
    <x v="29"/>
    <x v="0"/>
    <s v="2023-11-09"/>
    <s v="Hydrocortancyl 2,5 pour cent, suspension injectable – [prednisolone (acétate de)]"/>
    <s v=""/>
    <s v="HYDROCORTANCYL 2,5 pour cent, suspension injectable"/>
    <x v="2"/>
    <x v="2"/>
    <s v="Prednisolone (acétate de)"/>
    <d v="2023-12-05T00:00:00"/>
  </r>
  <r>
    <x v="29"/>
    <x v="2"/>
    <s v="2023-11-08"/>
    <s v="Creon 25 000 U, gélule gastrorésistante – [pancréatine]"/>
    <s v=""/>
    <s v="CREON 25 000 U, gélule gastro-résistante"/>
    <x v="8"/>
    <x v="2"/>
    <s v="Pancréatine"/>
    <d v="2023-12-05T00:00:00"/>
  </r>
  <r>
    <x v="29"/>
    <x v="2"/>
    <s v="2023-11-08"/>
    <s v="Pyostacine 500 mg, comprimé pelliculé – [Pristinamycine]"/>
    <s v=""/>
    <s v="PYOSTACINE 500 mg, comprimé pelliculé"/>
    <x v="0"/>
    <x v="2"/>
    <s v="Pristinamycine"/>
    <d v="2023-12-05T00:00:00"/>
  </r>
  <r>
    <x v="29"/>
    <x v="1"/>
    <s v="2023-11-08"/>
    <s v="Kevzara 150 mg, solution injectable en stylo prérempli et seringue préremplie – [sarilumab ((mammifère/hamster/cellules CHO))]"/>
    <s v="2023-11-08"/>
    <s v="KEVZARA  150 mg, solution injectable en stylo prérempli et seringue préremplie"/>
    <x v="6"/>
    <x v="2"/>
    <s v="Sarilumab"/>
    <d v="2023-12-05T00:00:00"/>
  </r>
  <r>
    <x v="29"/>
    <x v="2"/>
    <s v="2023-11-08"/>
    <s v="Ritaline L.P., gélule à libération prolongée – [méthylphénidate]"/>
    <s v=""/>
    <s v="RITALINE L.P., gélule à libération prolongée"/>
    <x v="5"/>
    <x v="2"/>
    <s v="Méthylphénidate (chlorhydrate de)"/>
    <d v="2023-12-05T00:00:00"/>
  </r>
  <r>
    <x v="29"/>
    <x v="1"/>
    <s v="2023-11-08"/>
    <s v="Alvesco 80 microgrammes/dose, solution pour inhalation en flacon pressurisé –[ciclésonide]"/>
    <s v="2023-11-08"/>
    <s v="ALVESCO 80 microgrammes/dose, solution pour inhalation en flacon pressuris"/>
    <x v="12"/>
    <x v="2"/>
    <s v="Ciclésonide"/>
    <d v="2023-12-05T00:00:00"/>
  </r>
  <r>
    <x v="29"/>
    <x v="1"/>
    <s v="2023-11-08"/>
    <s v="Hydrea 500 mg, gélule – [hydroxycarbamide]"/>
    <s v="2023-11-07"/>
    <s v="HYDREA 500 mg, gélule"/>
    <x v="6"/>
    <x v="2"/>
    <s v="Hydroxycarbamide"/>
    <d v="2023-12-05T00:00:00"/>
  </r>
  <r>
    <x v="29"/>
    <x v="2"/>
    <s v="2023-11-07"/>
    <s v="Vercyte 25 mg, comprimé – [pipobroman]"/>
    <s v=""/>
    <s v="VERCYTE 25 mg, comprimé"/>
    <x v="6"/>
    <x v="2"/>
    <s v="Pipobroman"/>
    <d v="2023-12-05T00:00:00"/>
  </r>
  <r>
    <x v="29"/>
    <x v="2"/>
    <s v="2023-11-07"/>
    <s v="Skiacol 0,5 pour cent, collyre – [cyclopentolate (chlorhydrate de)]"/>
    <s v=""/>
    <s v="SKIACOL 0,5 % collyre, flacon de 0,5ml"/>
    <x v="4"/>
    <x v="2"/>
    <s v="Cyclopentolate (chlorhydrate de)"/>
    <d v="2023-12-05T00:00:00"/>
  </r>
  <r>
    <x v="29"/>
    <x v="1"/>
    <s v="2023-11-07"/>
    <s v="Xydalba 500 mg, poudre pour solution à diluer pour perfusion – [dalbavancine (chlorhydrate de)]"/>
    <s v="2023-11-07"/>
    <s v="XYDALBA 500 mg, poudre pour solution à diluer pour perfusion"/>
    <x v="0"/>
    <x v="2"/>
    <s v="Dalbavancine (chlorhydrate de)"/>
    <d v="2023-12-05T00:00:00"/>
  </r>
  <r>
    <x v="29"/>
    <x v="2"/>
    <s v="2023-11-06"/>
    <s v="Xylocaïne 5 mg/ml sans conservateur, solution injectable – [chlorhydrate de lidocaïne]"/>
    <s v=""/>
    <s v="XYLOCAINE 5 mg/ml sans conservateur, solution injectable"/>
    <x v="5"/>
    <x v="2"/>
    <s v="Chlorhydrate de lidocaïne"/>
    <d v="2023-12-05T00:00:00"/>
  </r>
  <r>
    <x v="29"/>
    <x v="0"/>
    <s v="2023-11-06"/>
    <s v="Zophren 4 mg/5 ml, sirop – [Ondansétron]"/>
    <s v=""/>
    <s v="ZOPHREN 4 mg/5 ml, sirop"/>
    <x v="8"/>
    <x v="2"/>
    <s v="Ondansétron"/>
    <d v="2023-12-05T00:00:00"/>
  </r>
  <r>
    <x v="29"/>
    <x v="1"/>
    <s v="2023-11-06"/>
    <s v="Flumazénil 0,1 mg/ml, solution injectable, ampoule en verre de 5 ml et de 10 ml – [(flumazénil)]"/>
    <s v="2023-10-31"/>
    <s v="FLUMAZENIL 0,1 mg/ml, solution injectable, ampoule en verre de 5 ml et de 10 ml"/>
    <x v="1"/>
    <x v="2"/>
    <s v="Flumazénil"/>
    <d v="2023-12-05T00:00:00"/>
  </r>
  <r>
    <x v="29"/>
    <x v="1"/>
    <s v="2023-11-03"/>
    <s v="Lasilix 10 mg/ml, solution buvable – [furosémide]"/>
    <s v="2023-10-30"/>
    <s v="LASILIX 10 mg/ml, solution buvable "/>
    <x v="3"/>
    <x v="2"/>
    <s v="Furosémide"/>
    <d v="2023-12-05T00:00:00"/>
  </r>
  <r>
    <x v="29"/>
    <x v="1"/>
    <s v="2023-11-02"/>
    <s v="Catapressan 0,15 mg, comprimé sécable – [clonidine (chlorhydrate de)]"/>
    <s v="2023-09-05"/>
    <s v="CATAPRESSAN 0,15 mg, comprimé sécable"/>
    <x v="3"/>
    <x v="2"/>
    <s v="Clonidine (chlorhydrate de)"/>
    <d v="2023-12-05T00:00:00"/>
  </r>
  <r>
    <x v="29"/>
    <x v="0"/>
    <s v="2023-11-02"/>
    <s v="Atracurium Hospira 10 mg/ml, solution injectable (boite de 5 ampoules de 50 mg/5 ml) – [Atracurium]"/>
    <s v=""/>
    <s v="ATRACURIUM Hospira 10 mg/ml, solution injectable (boite de 5 ampoules de 50 mg/5 ml)"/>
    <x v="10"/>
    <x v="2"/>
    <s v="Atracurium"/>
    <d v="2023-12-05T00:00:00"/>
  </r>
  <r>
    <x v="29"/>
    <x v="1"/>
    <s v="2023-11-02"/>
    <s v="Atriance 5 mg/ml, solution pour perfusion – [nélarabine]"/>
    <s v="2023-11-02"/>
    <s v="ATRIANCE 5 mg/ml, solution pour perfusion"/>
    <x v="6"/>
    <x v="2"/>
    <s v="Nélarabine"/>
    <d v="2023-12-05T00:00:00"/>
  </r>
  <r>
    <x v="29"/>
    <x v="1"/>
    <s v="2023-11-02"/>
    <s v="Roxithromycine Teva 100 mg, comprimé pelliculé – [roxithromycine]"/>
    <s v="2023-10-26"/>
    <s v="ROXITHROMYCINE Teva 100 mg, comprimé pelliculé"/>
    <x v="0"/>
    <x v="2"/>
    <s v="Roxithromycine"/>
    <d v="2023-12-05T00:00:00"/>
  </r>
  <r>
    <x v="29"/>
    <x v="1"/>
    <s v="2023-11-02"/>
    <s v="Tenormine 5 mg/10 ml, solution injectable IV en ampoule – [aténolol]"/>
    <s v="2023-10-27"/>
    <s v="TENORMINE 5 mg/10 ml, solution injectable IV en ampoule"/>
    <x v="3"/>
    <x v="2"/>
    <s v="Aténolol"/>
    <d v="2023-12-05T00:00:00"/>
  </r>
  <r>
    <x v="29"/>
    <x v="3"/>
    <s v="2023-10-31"/>
    <s v="Soludactone 100 mg et 200 mg, lyophilisat et solution pour usage parentéral - [canrénoate de potassium / trométamol]"/>
    <s v=""/>
    <s v="SOLUDACTONE 100 mg et 200 mg, lyophilisat et solution pour usage parentéral"/>
    <x v="3"/>
    <x v="2"/>
    <s v="Canrénoate de potassium / trométamol"/>
    <d v="2023-12-05T00:00:00"/>
  </r>
  <r>
    <x v="29"/>
    <x v="0"/>
    <s v="2023-10-31"/>
    <s v="Vfend 40 mg/ml, poudre pour suspension buvable – [voriconazole]"/>
    <s v=""/>
    <s v="VFEND 40 mg/ml, poudre pour suspension buvable"/>
    <x v="0"/>
    <x v="2"/>
    <s v="Voriconazole"/>
    <d v="2023-12-05T00:00:00"/>
  </r>
  <r>
    <x v="29"/>
    <x v="0"/>
    <s v="2023-10-30"/>
    <s v="Lamotrigine 200 mg, comprimé dispersible ou à croquer – [lamotrigine]"/>
    <s v=""/>
    <s v="LAMOTRIGINE 200 mg, comprimé dispersible ou à croquer"/>
    <x v="5"/>
    <x v="2"/>
    <s v="Lamotrigine"/>
    <d v="2023-12-05T00:00:00"/>
  </r>
  <r>
    <x v="29"/>
    <x v="2"/>
    <s v="2023-10-30"/>
    <s v="Lamotrigine 100 mg, comprimé dispersible ou à croquer – [lamotrigine]"/>
    <s v=""/>
    <s v="LAMOTRIGINE 100 mg, comprimé dispersible ou à croquer"/>
    <x v="5"/>
    <x v="2"/>
    <s v="Lamotrigine"/>
    <d v="2023-12-05T00:00:00"/>
  </r>
  <r>
    <x v="29"/>
    <x v="2"/>
    <s v="2023-10-30"/>
    <s v="Vitamine A Dulcis 25 000 U.I. pour 100 g, pommade ophtalmique – [Concentrât de vitamine A synthétique, forme huileuse]"/>
    <s v=""/>
    <s v="VITAMINE A Dulcis 25 000 U.I. pour 100 g, pommade ophtalmique"/>
    <x v="8"/>
    <x v="2"/>
    <s v="Concentrât de vitamine A synthétique, forme huileuse"/>
    <d v="2023-12-05T00:00:00"/>
  </r>
  <r>
    <x v="29"/>
    <x v="2"/>
    <s v="2023-10-30"/>
    <s v="Yellox 0,9 mg/ml, collyre en solution – [bromfénac sodique sesquihydraté]"/>
    <s v=""/>
    <s v="YELLOX 0,9 mg/ml, collyre en solution"/>
    <x v="4"/>
    <x v="2"/>
    <s v="Bromfénac sodique sesquihydraté"/>
    <d v="2023-12-05T00:00:00"/>
  </r>
  <r>
    <x v="29"/>
    <x v="0"/>
    <s v="2023-10-30"/>
    <s v="Malocide 50 mg comprimé pelliculé – [Pyriméthamine]"/>
    <s v=""/>
    <s v="MALOCIDE 50 mg comprimé pelliculé"/>
    <x v="9"/>
    <x v="2"/>
    <s v="Pyriméthamine"/>
    <d v="2023-12-05T00:00:00"/>
  </r>
  <r>
    <x v="29"/>
    <x v="1"/>
    <s v="2023-10-30"/>
    <s v="Naltrexone Viatris 50 mg, comprimé pelliculé sécable – [Naltrexone (chlorhydrate de)]"/>
    <s v="2023-10-26"/>
    <s v="NALTREXONE Viatris 50 mg, comprimé pelliculé sécable"/>
    <x v="5"/>
    <x v="2"/>
    <s v="Naltrexone (chlorhydrate de)"/>
    <d v="2023-12-05T00:00:00"/>
  </r>
  <r>
    <x v="29"/>
    <x v="0"/>
    <s v="2023-10-27"/>
    <s v="Mesocaïne 25 mg/5 ml, solution injectable  – [lidocaïne]"/>
    <s v=""/>
    <s v="MESOCAINE 25 mg/5 ml, solution injectable"/>
    <x v="5"/>
    <x v="2"/>
    <s v="Lidocaïne"/>
    <d v="2023-12-05T00:00:00"/>
  </r>
  <r>
    <x v="29"/>
    <x v="2"/>
    <s v="2023-10-27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2"/>
    <s v="Somatropine"/>
    <d v="2023-12-05T00:00:00"/>
  </r>
  <r>
    <x v="29"/>
    <x v="2"/>
    <s v="2023-10-27"/>
    <s v="Métronidazole 250 mg et 500 mg, comprimé pelliculé – [métronidazole]"/>
    <s v=""/>
    <s v="METRONIDAZOLE 250 mg et 500 mg, comprimé pelliculé"/>
    <x v="0"/>
    <x v="2"/>
    <s v="Métronidazole"/>
    <d v="2023-12-05T00:00:00"/>
  </r>
  <r>
    <x v="29"/>
    <x v="3"/>
    <s v="2023-10-25"/>
    <s v="Acadione 250 mg, comprimé dragéifié – [tiopronine]"/>
    <s v=""/>
    <s v="ACADIONE 250 mg, comprimé dragéifié"/>
    <x v="10"/>
    <x v="2"/>
    <s v="Tiopronine"/>
    <d v="2023-12-05T00:00:00"/>
  </r>
  <r>
    <x v="29"/>
    <x v="2"/>
    <s v="2023-10-25"/>
    <s v="Eligard 7,5 mg, poudre et solvant pour solution injectable – [leuproréline (acétate de)]"/>
    <s v=""/>
    <s v="ELIGARD 7,5 mg, poudre et solvant pour solution injectable"/>
    <x v="6"/>
    <x v="2"/>
    <s v="Leuproréline (acétate de)"/>
    <d v="2023-12-05T00:00:00"/>
  </r>
  <r>
    <x v="29"/>
    <x v="2"/>
    <s v="2023-10-24"/>
    <s v="Flécaïnide 100 mg, comprimé sécable – [flécaïnide (acétate de)]"/>
    <s v=""/>
    <s v="FLECAINIDE 100 mg, comprimé sécable"/>
    <x v="3"/>
    <x v="2"/>
    <s v="Flécaïnide (acétate de)"/>
    <d v="2023-12-05T00:00:00"/>
  </r>
  <r>
    <x v="29"/>
    <x v="1"/>
    <s v="2023-10-24"/>
    <s v="Temodal 2,5 mg/ml, poudre pour solution pour perfusion – [témozolomide]"/>
    <s v="2023-10-24"/>
    <s v="TEMODAL 2,5 mg/ml, poudre pour solution pour perfusion"/>
    <x v="6"/>
    <x v="2"/>
    <s v="Témozolomide"/>
    <d v="2023-12-05T00:00:00"/>
  </r>
  <r>
    <x v="29"/>
    <x v="2"/>
    <s v="2023-10-23"/>
    <s v="Flécaïnide LP 50 mg, 100 mg, 150 mg et 200 mg gélule à libération prolongée – [flécaïnide (acétate de)]"/>
    <s v=""/>
    <s v="FLECAINIDE LP 50 mg, 100 mg, 150 mg et 200 mg gélule à libération prolongée"/>
    <x v="3"/>
    <x v="2"/>
    <s v="Flécaïnide (acétate de)"/>
    <d v="2023-12-05T00:00:00"/>
  </r>
  <r>
    <x v="29"/>
    <x v="2"/>
    <s v="2023-10-20"/>
    <s v="Hydrocortisone Upjohn 500 mg, préparation injectable – [hydrocortisone (hydrogénosuccinate sodique d')]"/>
    <s v=""/>
    <s v="HYDROCORTISONE Upjohn 500 mg, préparation injectable"/>
    <x v="2"/>
    <x v="2"/>
    <s v="Hydrocortisone (hydrogénosuccinate sodique d')"/>
    <d v="2023-12-05T00:00:00"/>
  </r>
  <r>
    <x v="29"/>
    <x v="2"/>
    <s v="2023-10-20"/>
    <s v="Hydrocortisone Upjohn 100 mg, préparation injectable – [hydrocortisone (hydrogénosuccinate sodique d')]"/>
    <s v=""/>
    <s v="HYDROCORTISONE Upjohn 100 mg, préparation injectable"/>
    <x v="2"/>
    <x v="2"/>
    <s v="Hydrocortisone (hydrogénosuccinate sodique d')"/>
    <d v="2023-12-05T00:00:00"/>
  </r>
  <r>
    <x v="29"/>
    <x v="2"/>
    <s v="2023-10-20"/>
    <s v="Aldurazyme 100 U/ml, solution à diluer pour perfusion – [laronidase]"/>
    <s v=""/>
    <s v="ALDURAZYME 100 U/ml, solution à diluer pour perfusion "/>
    <x v="8"/>
    <x v="2"/>
    <s v="Laronidase"/>
    <d v="2023-12-05T00:00:00"/>
  </r>
  <r>
    <x v="29"/>
    <x v="1"/>
    <s v="2023-10-19"/>
    <s v="Velbe 10 mg, poudre pour solution injectable I.V. – [vinblastine (sulfate de)]"/>
    <s v="2023-10-19"/>
    <s v="VELBE 10 mg, poudre pour solution injectable I.V."/>
    <x v="6"/>
    <x v="2"/>
    <s v="Vinblastine (sulfate de)"/>
    <d v="2023-12-05T00:00:00"/>
  </r>
  <r>
    <x v="29"/>
    <x v="2"/>
    <s v="2023-10-19"/>
    <s v="Monoprost 50 microgrammes/ml, collyre en solution en récipient unidose – [Latanoprost]"/>
    <s v=""/>
    <s v="MONOPROST 50 microgrammes/ml, collyre en solution en récipient unidose"/>
    <x v="4"/>
    <x v="2"/>
    <s v="Latanoprost"/>
    <d v="2023-12-05T00:00:00"/>
  </r>
  <r>
    <x v="29"/>
    <x v="1"/>
    <s v="2023-10-17"/>
    <s v="Triflucan 40 mg/ml, poudre pour suspension buvable – [fluconazole]"/>
    <s v="2023-10-17"/>
    <s v="TRIFLUCAN 40 mg/ml, poudre pour suspension buvable"/>
    <x v="0"/>
    <x v="2"/>
    <s v="Fluconazole"/>
    <d v="2023-12-05T00:00:00"/>
  </r>
  <r>
    <x v="29"/>
    <x v="2"/>
    <s v="2023-10-17"/>
    <s v="Dépakine Chrono 500 mg, comprimé pelliculé sécable à libération prolongée – [Valproate de sodium]"/>
    <s v=""/>
    <s v="DEPAKINE CHRONO 500 mg, comprimé pelliculé sécable à libération prolongée"/>
    <x v="5"/>
    <x v="2"/>
    <s v="Valproate de sodium"/>
    <d v="2023-12-05T00:00:00"/>
  </r>
  <r>
    <x v="29"/>
    <x v="1"/>
    <s v="2023-10-17"/>
    <s v="Sintrom 4 mg, comprimé quadrisécable – [acénocoumarol]"/>
    <s v="2023-10-17"/>
    <s v="SINTROM 4 mg, comprimé quadrisécable"/>
    <x v="7"/>
    <x v="2"/>
    <s v="Acénocoumarol"/>
    <d v="2023-12-05T00:00:00"/>
  </r>
  <r>
    <x v="29"/>
    <x v="2"/>
    <s v="2023-10-17"/>
    <s v="Mesocaïne 50 mg/5 ml, solution injectable – [lidocaïne]"/>
    <s v=""/>
    <s v="MESOCAINE 50 mg/5 ml, solution injectable"/>
    <x v="5"/>
    <x v="2"/>
    <s v="Lidocaïne"/>
    <d v="2023-12-05T00:00:00"/>
  </r>
  <r>
    <x v="29"/>
    <x v="1"/>
    <s v="2023-10-17"/>
    <s v="Dextrion G 10 Lavoisier, solution injectable (IV) en flacon – [calcium (gluconate de), glucose, potassium (chlorure de), sodium (chlorure de)]"/>
    <s v="2023-10-16"/>
    <s v="DEXTRION G 10 Lavoisier, solution injectable (IV) en flacon"/>
    <x v="7"/>
    <x v="2"/>
    <s v="Calcium (gluconate de), glucose, potassium (chlorure de), sodium (chlorure de)"/>
    <d v="2023-12-05T00:00:00"/>
  </r>
  <r>
    <x v="29"/>
    <x v="1"/>
    <s v="2023-10-17"/>
    <s v="Glucose 30 % Lavoisier solution injectable en ampoule de 20ml – [glucose monohydraté]"/>
    <s v="23-10-10"/>
    <s v="GLUCOSE 30 % Lavoisier solution injectable en ampoule de 20ml"/>
    <x v="8"/>
    <x v="2"/>
    <s v="Glucose monohydraté"/>
    <d v="2023-12-05T00:00:00"/>
  </r>
  <r>
    <x v="29"/>
    <x v="2"/>
    <s v="2023-10-16"/>
    <s v="Moviprep, poudre pour solution buvable  - [acide ascorbique, ascorbate de sodium, macrogol 3350, potassium (chlorure de), sodium (chlorure de), sodium (sulfate de) anhydre]"/>
    <s v="2023-12-29"/>
    <s v="MOVIPREP, poudre pour solution buvable "/>
    <x v="8"/>
    <x v="2"/>
    <s v="Acide ascorbique, ascorbate de sodium, macrogol 3350, potassium (chlorure de), sodium (chlorure de), sodium (sulfate de) anhydre"/>
    <d v="2023-12-05T00:00:00"/>
  </r>
  <r>
    <x v="29"/>
    <x v="2"/>
    <s v="2023-10-16"/>
    <s v="Méthotrexate Teva solution injectable – [méthotrexate]"/>
    <s v=""/>
    <s v="METHOTREXATE Teva solution injectable"/>
    <x v="6"/>
    <x v="2"/>
    <s v="Méthotrexate"/>
    <d v="2023-12-05T00:00:00"/>
  </r>
  <r>
    <x v="29"/>
    <x v="2"/>
    <s v="2023-10-13"/>
    <s v="Fludarabine Teva 25 mg/ml, solution à diluer pour solution injectable/pour perfusion – [fludarabine]"/>
    <s v="2024-01-15"/>
    <s v="FLUDARABINE Teva 25 mg/ml, solution à diluer pour solution injectable/pour perfusion"/>
    <x v="6"/>
    <x v="2"/>
    <s v="Fludarabine"/>
    <d v="2023-12-05T00:00:00"/>
  </r>
  <r>
    <x v="29"/>
    <x v="2"/>
    <s v="2023-10-12"/>
    <s v="Méthotrexate Viatris, solution injectable – [Méthotrexate]"/>
    <s v=""/>
    <s v="METHOTREXATE Viatris, solution injectable"/>
    <x v="6"/>
    <x v="2"/>
    <s v="Méthotrexate"/>
    <d v="2023-12-05T00:00:00"/>
  </r>
  <r>
    <x v="29"/>
    <x v="1"/>
    <s v="2023-10-11"/>
    <s v="OctaplasLG, solution pour perfusion - groupe AB – [protéines plasmatiques humaines]"/>
    <s v="2023-10-11"/>
    <s v="OCTAPLASLG, solution pour perfusion"/>
    <x v="7"/>
    <x v="2"/>
    <s v="Protéines plasmatiques humaines"/>
    <d v="2023-12-05T00:00:00"/>
  </r>
  <r>
    <x v="29"/>
    <x v="0"/>
    <s v="2023-10-11"/>
    <s v="Dopaceptin 10 mg /ml, solution injectable en cartouche – [apomorphine (chlorhydrate d') hémihydraté]"/>
    <s v=""/>
    <s v="DOPACEPTIN 10 mg /ml, solution injectable en cartouche"/>
    <x v="5"/>
    <x v="2"/>
    <s v="Apomorphine (chlorhydrate d') hémihydraté"/>
    <d v="2023-12-05T00:00:00"/>
  </r>
  <r>
    <x v="29"/>
    <x v="2"/>
    <s v="2023-10-10"/>
    <s v="Virophta, préparation pour collyre (lyophilisat et solvant) – [trifluridine]"/>
    <s v=""/>
    <s v="VIROPHTA, préparation pour collyre (lyophilisat et solvant)"/>
    <x v="4"/>
    <x v="2"/>
    <s v="Trifluridine"/>
    <d v="2023-12-05T00:00:00"/>
  </r>
  <r>
    <x v="29"/>
    <x v="1"/>
    <s v="2023-10-10"/>
    <s v="Tirofiban Altan 50 microgrammes/mL, solution pour perfusion – [tirofiban]"/>
    <s v="2023-10-10"/>
    <s v="TIROFIBAN Altan 50 microgrammes/mL, solution pour perfusion"/>
    <x v="7"/>
    <x v="2"/>
    <s v="Tirofiban (chlorhydrate de) monohydraté"/>
    <d v="2023-12-05T00:00:00"/>
  </r>
  <r>
    <x v="29"/>
    <x v="3"/>
    <s v="2023-10-09"/>
    <s v="Thiophénicol, comprimé enrobé - Thiophénicol 750 mg, poudre et solvant pour préparation injectable – [Thiamphénicol]"/>
    <s v=""/>
    <s v="THIOPHENICOL, comprimé enrobé - Thiophenicol 750 mg, poudre et solvant pour préparation injectable"/>
    <x v="5"/>
    <x v="2"/>
    <s v="Thiamphénicol"/>
    <d v="2023-12-05T00:00:00"/>
  </r>
  <r>
    <x v="29"/>
    <x v="2"/>
    <s v="2023-10-06"/>
    <s v="Fluorouracile Accord 50 mg/ml, solution à diluer pour perfusion, flacon de 100 ml – [fluorouracil]"/>
    <s v=""/>
    <s v="FLUOROURACILE Accord 50 mg/ml, solution à diluer pour perfusion, flacon de 100 ml"/>
    <x v="6"/>
    <x v="2"/>
    <s v="Fluorouracil"/>
    <d v="2023-12-05T00:00:00"/>
  </r>
  <r>
    <x v="29"/>
    <x v="0"/>
    <s v="2023-10-06"/>
    <s v="Adénoscan 30 mg/10 ml, solution pour perfusion – [adénosine]"/>
    <s v=""/>
    <s v="ADENOSCAN 30 mg/10 ml, solution pour perfusion"/>
    <x v="3"/>
    <x v="2"/>
    <s v="Adénosine"/>
    <d v="2023-12-05T00:00:00"/>
  </r>
  <r>
    <x v="29"/>
    <x v="2"/>
    <s v="2023-10-06"/>
    <s v="Xylocaïne 20 mg/ml Adrénaline 0,005 mg/ml, solution injectable – [lidocaine - adrénaline]"/>
    <s v=""/>
    <s v="XYLOCAINE 20 mg/ml ADRENALINE 0,005 mg/ml, solution injectable"/>
    <x v="5"/>
    <x v="2"/>
    <s v="Adrénaline / Lidocaïne"/>
    <d v="2023-12-05T00:00:00"/>
  </r>
  <r>
    <x v="29"/>
    <x v="2"/>
    <s v="2023-10-06"/>
    <s v="Xylocaïne 10 mg/ml Adrénaline 0,005 mg/ml, solution injectable – [lidocaine - adrénaline]"/>
    <s v=""/>
    <s v="XYLOCAINE 10 mg/ml ADRENALINE 0,005 mg/ml, solution injectable"/>
    <x v="5"/>
    <x v="2"/>
    <s v="Adrénaline / Lidocaïne"/>
    <d v="2023-12-05T00:00:00"/>
  </r>
  <r>
    <x v="29"/>
    <x v="2"/>
    <s v="2023-10-06"/>
    <s v="Scopoderm TTS 1 mg/72 heures, dispositif transdermique – [scopolamine]"/>
    <s v=""/>
    <s v="SCOPODERM TTS  1 mg/72 heures, dispositif transdermique"/>
    <x v="8"/>
    <x v="2"/>
    <s v="Scopolamine"/>
    <d v="2023-12-05T00:00:00"/>
  </r>
  <r>
    <x v="29"/>
    <x v="2"/>
    <s v="2023-10-06"/>
    <s v="Solution injectable d’adrénaline en stylo prérempli (Anapen - Emerade - Epipen - Jext) – [adrénaline]"/>
    <s v=""/>
    <s v="SOLUTION injectable d’adrénaline en stylo prérempli (Anapen - Emerade - Epipen - Jext)"/>
    <x v="3"/>
    <x v="2"/>
    <s v="Adrénaline"/>
    <d v="2023-12-05T00:00:00"/>
  </r>
  <r>
    <x v="29"/>
    <x v="2"/>
    <s v="2023-10-05"/>
    <s v="Creon 10 000 U, gélule gastrorésistante – [pancréatine]"/>
    <s v=""/>
    <s v="CREON 10 000 U, gélule gastrorésistante"/>
    <x v="8"/>
    <x v="2"/>
    <s v="Pancréatine"/>
    <d v="2023-12-05T00:00:00"/>
  </r>
  <r>
    <x v="29"/>
    <x v="0"/>
    <s v="2023-10-04"/>
    <s v="Persantine 10 mg/2 mL, solution injectable, ampoule – [dipyridamole]"/>
    <s v=""/>
    <s v="PERSANTINE 10 mg/2 mL, solution injectable, ampoule"/>
    <x v="1"/>
    <x v="2"/>
    <s v="Dipyridamole"/>
    <d v="2023-12-05T00:00:00"/>
  </r>
  <r>
    <x v="29"/>
    <x v="3"/>
    <s v="2023-10-03"/>
    <s v="GlucaGen 1 mg/ml, poudre et solvant pour solution injectable – [Glucagon (chlorhydrate de)]"/>
    <s v=""/>
    <s v="GLUCAGEN 1 mg/ml, poudre et solvant pour solution injectable"/>
    <x v="2"/>
    <x v="2"/>
    <s v="Glucagon"/>
    <d v="2023-12-05T00:00:00"/>
  </r>
  <r>
    <x v="29"/>
    <x v="1"/>
    <s v="2023-10-03"/>
    <s v="Kytril 1 mg, comprimé pelliculé  – [granisétron (chlorhydrate de)]"/>
    <s v="2023-10-03"/>
    <s v="KYTRIL 1 mg, comprimé pelliculé "/>
    <x v="8"/>
    <x v="2"/>
    <s v="Granisétron (chlorhydrate de)"/>
    <d v="2023-12-05T00:00:00"/>
  </r>
  <r>
    <x v="29"/>
    <x v="2"/>
    <s v="2023-10-02"/>
    <s v="Pazenir 5 mg/mL, poudre pour dispersion pour perfusion – [paclitaxel]"/>
    <s v=""/>
    <s v="PAZENIR 5 mg/mL, poudre pour dispersion pour perfusion"/>
    <x v="6"/>
    <x v="2"/>
    <s v="Paclitaxel"/>
    <d v="2023-12-05T00:00:00"/>
  </r>
  <r>
    <x v="29"/>
    <x v="1"/>
    <s v="2023-10-02"/>
    <s v="Gemcitabine Sun 10 mg/ml, solution pour perfusion, poche de 160 ml – [gemcitabine (chlorhydrate de)]"/>
    <s v="2023-10-02"/>
    <s v="GEMCITABINE Sun 10 mg/ml, solution pour perfusion, poche de 160 ml "/>
    <x v="6"/>
    <x v="2"/>
    <s v="Gemcitabine (chlorhydrate de)"/>
    <d v="2023-12-05T00:00:00"/>
  </r>
  <r>
    <x v="29"/>
    <x v="1"/>
    <s v="2023-10-02"/>
    <s v="Nulojix 250 mg, poudre pour solution à diluer pour perfusion – [bélatacept]"/>
    <s v="2023-09-25"/>
    <s v="NULOJIX 250 mg, poudre pour solution à diluer pour perfusion"/>
    <x v="6"/>
    <x v="2"/>
    <s v="Bélatacept"/>
    <d v="2023-12-05T00:00:00"/>
  </r>
  <r>
    <x v="29"/>
    <x v="2"/>
    <s v="2023-10-02"/>
    <s v="Tranxène 20 mg/2 ml, lyophilisat et solution pour usage parentéral – [clorazépate dipotassique]"/>
    <s v=""/>
    <s v="TRANXENE 20 mg/2 ml, lyophilisat et solution pour usage parentéral"/>
    <x v="5"/>
    <x v="2"/>
    <s v="Clorazépate dipotassique"/>
    <d v="2023-12-05T00:00:00"/>
  </r>
  <r>
    <x v="29"/>
    <x v="0"/>
    <s v="2023-09-29"/>
    <s v="Dilantin 250 mg/5 ml, solution injectable – [phénytoïne]"/>
    <s v=""/>
    <s v="DILANTIN 250 mg/5 ml, solution injectable"/>
    <x v="5"/>
    <x v="2"/>
    <s v="Phénytoïne"/>
    <d v="2023-12-05T00:00:00"/>
  </r>
  <r>
    <x v="29"/>
    <x v="1"/>
    <s v="2023-09-29"/>
    <s v="Sifrol 0,26 mg, comprimé à libération prolongée – [pramipexole]"/>
    <s v="2023-09-29"/>
    <s v="SIFROL 0,26 mg, comprimé à libération prolongée"/>
    <x v="5"/>
    <x v="2"/>
    <s v="Pramipexole"/>
    <d v="2023-12-05T00:00:00"/>
  </r>
  <r>
    <x v="29"/>
    <x v="2"/>
    <s v="2023-09-28"/>
    <s v="Ropinirole 0,25 mg, 0,5 mg 1 mg et 2 mg comprimé pelliculé – [ropinirole]"/>
    <s v=""/>
    <s v="ROPINIROLE 0,25 mg, 0,5 mg 1 mg et 2 mg comprimé pelliculé"/>
    <x v="5"/>
    <x v="2"/>
    <s v="Ropinirole"/>
    <d v="2023-12-05T00:00:00"/>
  </r>
  <r>
    <x v="29"/>
    <x v="1"/>
    <s v="2023-09-26"/>
    <s v="Prevymis 480 mg, solution à diluer pour perfusion  – [létermovir]"/>
    <s v="2023-09-26"/>
    <s v="PREVYMIS 480 mg, solution à diluer pour perfusion "/>
    <x v="0"/>
    <x v="2"/>
    <s v="Létermovir"/>
    <d v="2023-12-05T00:00:00"/>
  </r>
  <r>
    <x v="29"/>
    <x v="1"/>
    <s v="2023-09-26"/>
    <s v="Prevymis 240 mg, solution à diluer pour perfusion – [létermovir]"/>
    <s v="2023-09-26"/>
    <s v="PREVYMIS 240 mg, solution à diluer pour perfusion"/>
    <x v="0"/>
    <x v="2"/>
    <s v="Létermovir"/>
    <d v="2023-12-05T00:00:00"/>
  </r>
  <r>
    <x v="29"/>
    <x v="1"/>
    <s v="2023-09-26"/>
    <s v="Prevymis 480 mg, comprimé pelliculé  – [létermovir]"/>
    <s v="2023-09-26"/>
    <s v="PREVYMIS 480 mg, comprimé pelliculé "/>
    <x v="0"/>
    <x v="2"/>
    <s v="Létermovir"/>
    <d v="2023-12-05T00:00:00"/>
  </r>
  <r>
    <x v="29"/>
    <x v="2"/>
    <s v="2023-09-25"/>
    <s v="Surmontil 4 pour cent, solution buvable, flacon – [trimipramine (mésilate de)]"/>
    <s v=""/>
    <s v="SURMONTIL 4 pour cent, solution buvable, flacon"/>
    <x v="5"/>
    <x v="2"/>
    <s v="Trimipramine (mésilate de)"/>
    <d v="2023-12-05T00:00:00"/>
  </r>
  <r>
    <x v="29"/>
    <x v="2"/>
    <s v="2023-09-22"/>
    <s v="Flixotide 125 microgrammes/dose, suspension pour inhalation en flacon pressurisé – [fluticasone (propionate de)]"/>
    <s v=""/>
    <s v="FLIXOTIDE 125 microgrammes/dose, suspension pour inhalation en flacon pressurisé"/>
    <x v="12"/>
    <x v="2"/>
    <s v="Fluticasone (propionate de)"/>
    <d v="2023-12-05T00:00:00"/>
  </r>
  <r>
    <x v="29"/>
    <x v="2"/>
    <s v="2023-09-21"/>
    <s v="Artane 0,4%, solution buvable en goutte – [Chlorhydrate de trihexyphénidyle]"/>
    <s v=""/>
    <s v="ARTANE 0,4%, solution buvable en goutte"/>
    <x v="5"/>
    <x v="2"/>
    <s v="Chlorhydrate de trihexyphénidyle"/>
    <d v="2023-12-05T00:00:00"/>
  </r>
  <r>
    <x v="29"/>
    <x v="1"/>
    <s v="2023-09-21"/>
    <s v="Espéral 500 mg, comprimé – [disulfirame]"/>
    <s v="2023-09-21"/>
    <s v="ESPERAL 500 mg, comprimé"/>
    <x v="5"/>
    <x v="2"/>
    <s v="Disulfirame"/>
    <d v="2023-12-05T00:00:00"/>
  </r>
  <r>
    <x v="29"/>
    <x v="2"/>
    <s v="2023-09-21"/>
    <s v="Cinacalcet 30 mg, 60 mg et 90 mg comprimé pelliculé – [cinacalcet (chlorhydrate de)]"/>
    <s v=""/>
    <s v="CINACALCET 30 mg, 60 mg et 90 mg comprimé pelliculé"/>
    <x v="2"/>
    <x v="2"/>
    <s v="Cinacalcet (chlorhydrate de)"/>
    <d v="2023-12-05T00:00:00"/>
  </r>
  <r>
    <x v="29"/>
    <x v="2"/>
    <s v="2023-09-20"/>
    <s v="Trulicity 0,75 mg, 1,5 mg, 3 mg, 4,5 mg, solution injectable en stylo pré-rempli – [dulaglutide]"/>
    <s v=""/>
    <s v="TRULICITY 0,75 mg, 1,5 mg, 3 mg, 4,5 mg, solution injectable en stylo pré-rempli"/>
    <x v="8"/>
    <x v="2"/>
    <s v="Dulaglutide"/>
    <d v="2023-12-05T00:00:00"/>
  </r>
  <r>
    <x v="29"/>
    <x v="2"/>
    <s v="2023-09-20"/>
    <s v="Furadantine 50 mg, gélule – [nitrofurantoïne]"/>
    <s v=""/>
    <s v="FURADANTINE 50 mg, gélule"/>
    <x v="0"/>
    <x v="2"/>
    <s v="Nitrofurantoïne"/>
    <d v="2023-12-05T00:00:00"/>
  </r>
  <r>
    <x v="29"/>
    <x v="0"/>
    <s v="2023-09-19"/>
    <s v="Actilyse 2 mg, poudre pour solution injectable et perfusion – [altéplase]"/>
    <s v=""/>
    <s v="ACTILYSE 2 mg, poudre pour solution injectable et perfusion"/>
    <x v="7"/>
    <x v="2"/>
    <s v="Altéplase"/>
    <d v="2023-12-05T00:00:00"/>
  </r>
  <r>
    <x v="29"/>
    <x v="2"/>
    <s v="2023-09-19"/>
    <s v="Xalkori 200 mg, gélule – [crizotinib]"/>
    <s v=""/>
    <s v="XALKORI 200 mg, gélule"/>
    <x v="6"/>
    <x v="2"/>
    <s v="Crizotinib"/>
    <d v="2023-12-05T00:00:00"/>
  </r>
  <r>
    <x v="29"/>
    <x v="0"/>
    <s v="2023-09-18"/>
    <s v="Irinotécan Sun 1,5 mg/ml, solution pour perfusion, poche de 220 mL – [irinotécan (chlorhydrate d') trihydraté]"/>
    <s v=""/>
    <s v="IRINOTECAN Sun 1,5 mg/ml, solution pour perfusion, poche de 220 mL"/>
    <x v="6"/>
    <x v="2"/>
    <s v="Irinotécan (chlorhydrate d') trihydraté"/>
    <d v="2023-12-05T00:00:00"/>
  </r>
  <r>
    <x v="29"/>
    <x v="1"/>
    <s v="2023-09-18"/>
    <s v="Glutaraldéhyde et tampon AP-HP pour tannage de péricarde solution stérile – [Solution aqueuse de glutaraldéhyde à 250 mg/mL]"/>
    <s v="2023-09-18"/>
    <s v="GLUTARALDÉHYDE et tampon AP-HP pour tannage de péricarde solution stérile"/>
    <x v="13"/>
    <x v="2"/>
    <s v="Solution aqueuse de glutaraldéhyde à 250 mg/mL"/>
    <d v="2023-12-05T00:00:00"/>
  </r>
  <r>
    <x v="29"/>
    <x v="1"/>
    <s v="2023-09-18"/>
    <s v="Lomustine Medac 40 mg, gélule – [lomustine]"/>
    <s v="2023-09-18"/>
    <s v="LOMUSTINE Medac 40 mg, gélule"/>
    <x v="6"/>
    <x v="2"/>
    <s v="Lomustine"/>
    <d v="2023-12-05T00:00:00"/>
  </r>
  <r>
    <x v="29"/>
    <x v="1"/>
    <s v="2023-09-15"/>
    <s v="Krenosin 6 mg/2 ml, solution injectable – [adénosine]"/>
    <s v="2023-09-15"/>
    <s v="KRENOSIN 6 mg/2 ml, solution injectable"/>
    <x v="3"/>
    <x v="2"/>
    <s v="Adénosine"/>
    <d v="2023-12-05T00:00:00"/>
  </r>
  <r>
    <x v="29"/>
    <x v="2"/>
    <s v="2023-09-15"/>
    <s v="Arixtra 2,5 mg/0,5 ml, solution injectable en seringue pré-remplie, boîte 2 et 7 seringues – [fondaparinux]"/>
    <s v=""/>
    <s v="ARIXTRA 2,5 mg/0,5 ml, solution injectable en seringue pré-remplie, boîte 2 et 7 seringues"/>
    <x v="7"/>
    <x v="2"/>
    <s v="Fondaparinux"/>
    <d v="2023-12-05T00:00:00"/>
  </r>
  <r>
    <x v="29"/>
    <x v="0"/>
    <s v="2023-09-14"/>
    <s v="Miochole 20 mg, poudre et solvant pour solution intraoculaire – [Chlorure d'acétylcholine]"/>
    <s v=""/>
    <s v="MIOCHOLE 20 mg, poudre et solvant pour solution intraoculaire"/>
    <x v="4"/>
    <x v="2"/>
    <s v="Chlorure d'acétylcholine"/>
    <d v="2023-12-05T00:00:00"/>
  </r>
  <r>
    <x v="29"/>
    <x v="2"/>
    <s v="2023-09-14"/>
    <s v="Tadalafil Quiver 20 mg, comprimé pelliculé – [tadalafil]"/>
    <s v=""/>
    <s v="TADALAFIL Quiver 20 mg, comprimé pelliculé"/>
    <x v="11"/>
    <x v="2"/>
    <s v="Tadalafil"/>
    <d v="2023-12-05T00:00:00"/>
  </r>
  <r>
    <x v="29"/>
    <x v="0"/>
    <s v="2023-09-12"/>
    <s v="Dextrion G 5 Lavoisier, solution injectable (IV) en flacon 250 et 500 mL – [calcium (gluconate de), glucose, potassium (chlorure de), sodium (chlorure de)]"/>
    <s v=""/>
    <s v="DEXTRION G 5 Lavoisier, solution injectable (IV) en flacon 250 et 500 mL"/>
    <x v="7"/>
    <x v="2"/>
    <s v="Calcium (gluconate de), glucose, potassium (chlorure de), sodium (chlorure de)"/>
    <d v="2023-12-05T00:00:00"/>
  </r>
  <r>
    <x v="29"/>
    <x v="1"/>
    <s v="2023-09-08"/>
    <s v="Tirofiban Medac 50 microgrammes/ml, solution pour perfusion  – [tirofiban (chlorhydrate de) monohydraté]"/>
    <s v="2023-09-07"/>
    <s v="TIROFIBAN Medac 50 microgrammes/ml, solution pour perfusion"/>
    <x v="7"/>
    <x v="2"/>
    <s v="Tirofiban (chlorhydrate de) monohydraté"/>
    <d v="2023-12-05T00:00:00"/>
  </r>
  <r>
    <x v="29"/>
    <x v="2"/>
    <s v="2023-09-08"/>
    <s v="Concerta LP, comprimé à libération prolongée – [méthylphénidate (chlorhydrate de)]"/>
    <s v=""/>
    <s v="CONCERTA LP, comprimé à libération prolongée"/>
    <x v="5"/>
    <x v="2"/>
    <s v="Méthylphénidate (chlorhydrate de)"/>
    <d v="2023-12-05T00:00:00"/>
  </r>
  <r>
    <x v="29"/>
    <x v="2"/>
    <s v="2023-09-07"/>
    <s v="Creon 35 000 U, gélule gastrorésistante – [pancréatine]"/>
    <s v=""/>
    <s v="CREON 35 000 U, gélule gastrorésistante"/>
    <x v="8"/>
    <x v="2"/>
    <s v="Pancréatine"/>
    <d v="2023-12-05T00:00:00"/>
  </r>
  <r>
    <x v="29"/>
    <x v="1"/>
    <s v="2023-09-07"/>
    <s v="Fertistartkit 75 - 150 UI, poudre et solvant pour solution injectable – [hormone folliculo stimulante; hormone lutéinisante]"/>
    <s v="2023-09-07"/>
    <s v="FERTISTARTKIT 75 - 150 UI, poudre et solvant pour solution injectable"/>
    <x v="11"/>
    <x v="2"/>
    <s v="Hormone folliculo stimulante; hormone lutéinisante"/>
    <d v="2023-12-05T00:00:00"/>
  </r>
  <r>
    <x v="29"/>
    <x v="0"/>
    <s v="2023-09-07"/>
    <s v="Dalacine 75 mg, gélule – [clindamycine (chlorhydrate de) hydraté]"/>
    <s v=""/>
    <s v="DALACINE 75 mg, gélule"/>
    <x v="0"/>
    <x v="2"/>
    <s v="Clindamycine (chlorhydrate de) hydraté"/>
    <d v="2023-12-05T00:00:00"/>
  </r>
  <r>
    <x v="29"/>
    <x v="1"/>
    <s v="2023-09-06"/>
    <s v="NovoRapid 100 U/ml, solution injectable – [insuline asparte]"/>
    <s v="2023-09-06"/>
    <s v="NOVORAPID 100 U/ml, solution injectable"/>
    <x v="8"/>
    <x v="2"/>
    <s v="Insuline (Aspartate)"/>
    <d v="2023-12-05T00:00:00"/>
  </r>
  <r>
    <x v="29"/>
    <x v="1"/>
    <s v="2023-09-04"/>
    <s v="Laroscorbine 1 g/5 ml, solution injectable I.V. en ampoule – [acide ascorbique]"/>
    <s v="2023-09-04"/>
    <s v="LAROSCOBINE 1 g/5 ml, solution injectable I.V. en ampoule"/>
    <x v="8"/>
    <x v="2"/>
    <s v="Acide ascorbique"/>
    <d v="2023-12-05T00:00:00"/>
  </r>
  <r>
    <x v="29"/>
    <x v="2"/>
    <s v="2023-09-04"/>
    <s v="Desferal 500 mg, poudre et solvant pour solution injectable – [déféroxamine (mésilate de)]"/>
    <s v=""/>
    <s v="DESFERAL 500 mg, poudre et solvant pour solution injectable"/>
    <x v="1"/>
    <x v="2"/>
    <s v="Déféroxamine (mésilate de)"/>
    <d v="2023-12-05T00:00:00"/>
  </r>
  <r>
    <x v="29"/>
    <x v="2"/>
    <s v="2023-09-01"/>
    <s v="Ferriprox 500 mg et 1000 mg, comprimé pelliculé – [défériprone]"/>
    <s v=""/>
    <s v="FERRIPROX 500 mg et 1000 mg, comprimé pelliculé"/>
    <x v="1"/>
    <x v="2"/>
    <s v="Défériprone"/>
    <d v="2023-12-05T00:00:00"/>
  </r>
  <r>
    <x v="29"/>
    <x v="2"/>
    <s v="2023-09-01"/>
    <s v="Méthotrexate Accord, solution injectable – [méthotrexate]"/>
    <s v=""/>
    <s v="METHOTREXATE Accord, solution injectable"/>
    <x v="6"/>
    <x v="2"/>
    <s v="Méthotrexate"/>
    <d v="2023-12-05T00:00:00"/>
  </r>
  <r>
    <x v="29"/>
    <x v="2"/>
    <s v="2023-09-01"/>
    <s v="Iomeron 400 (400 mg Iode/mL), solution injectable – trousse pour injecteur CT-Exprès de 100 mL et 150 mL – [ioméprol]"/>
    <s v=""/>
    <s v="IOMERON 400 (400 mg Iode/mL), solution injectable Flacon de 150 mL – trousse pour injecteur CT-Exprès"/>
    <x v="1"/>
    <x v="2"/>
    <s v="Ioméprol"/>
    <d v="2023-12-05T00:00:00"/>
  </r>
  <r>
    <x v="29"/>
    <x v="0"/>
    <s v="2023-09-01"/>
    <s v="Iomeron 400 (400 mg Iode/mL), solution injectable - Flacon de 50 mL, 100 mL, 150 mL et 200 mL – [ioméprol]"/>
    <s v=""/>
    <s v="IOMERON 400 (400 mg Iode/mL), solution injectable - Flacon de 50 mL, 100 mL, 150 mL et 200 mL"/>
    <x v="1"/>
    <x v="2"/>
    <s v="Ioméprol"/>
    <d v="2023-12-05T00:00:00"/>
  </r>
  <r>
    <x v="29"/>
    <x v="1"/>
    <s v="2023-09-01"/>
    <s v="Atgam 50 mg/mL, solution à diluer pour perfusion – [immunoglobuline équine anti-lymphocyte T humain]"/>
    <s v="2023-09-01"/>
    <s v="ATGAM 50 mg/mL, solution à diluer pour perfusion"/>
    <x v="6"/>
    <x v="2"/>
    <s v="Immunoglobuline équine anti-lymphocyte T humain"/>
    <d v="2023-12-05T00:00:00"/>
  </r>
  <r>
    <x v="29"/>
    <x v="1"/>
    <s v="2023-09-01"/>
    <s v="Iomeron 250 (250 mg Iode/mL), solution injectable – [ioméprol]"/>
    <s v="2023-06-21"/>
    <s v="IOMERON 250 (250 mg Iode/mL), solution injectable"/>
    <x v="1"/>
    <x v="2"/>
    <s v="Ioméprol"/>
    <d v="2023-12-05T00:00:00"/>
  </r>
  <r>
    <x v="29"/>
    <x v="1"/>
    <s v="2023-09-01"/>
    <s v="Erelzi 50 mg, solution injectable en stylo prérempli – [étanercept]"/>
    <s v="2023-09-01"/>
    <s v="ERELZI 50 mg, solution injectable en stylo prérempli"/>
    <x v="6"/>
    <x v="2"/>
    <s v="Etanercept"/>
    <d v="2023-12-05T00:00:00"/>
  </r>
  <r>
    <x v="29"/>
    <x v="1"/>
    <s v="2023-08-31"/>
    <s v="Zithromax 40 mg/ml enfants, poudre pour suspension buvable – [Azithromycine]"/>
    <s v="2023-08-03"/>
    <s v="ZITHROMAX 40 mg/ml enfants, poudre pour suspension buvable"/>
    <x v="0"/>
    <x v="2"/>
    <s v="Azithromycine"/>
    <d v="2023-12-05T00:00:00"/>
  </r>
  <r>
    <x v="29"/>
    <x v="1"/>
    <s v="2023-08-29"/>
    <s v="Bactrim 40 mg/mL + 8 mg/mL, suspension buvable – [sulfaméthoxazole - triméthoprime]"/>
    <s v="2023-08-29"/>
    <s v="BACTRIM 40 mg/mL + 8 mg/mL, suspension buvable"/>
    <x v="0"/>
    <x v="2"/>
    <s v="Sulfaméthoxazole / Triméthoprime"/>
    <d v="2023-12-05T00:00:00"/>
  </r>
  <r>
    <x v="29"/>
    <x v="0"/>
    <s v="2023-08-29"/>
    <s v="Temgesic 0,3 mg/ml, solution injectable – [buprénorphine (chlorhydrate de)]"/>
    <s v=""/>
    <s v="TEMGESIC 0,3 mg/ml, solution injectable"/>
    <x v="5"/>
    <x v="2"/>
    <s v="Buprénorphine (chlorhydrate de)"/>
    <d v="2023-12-05T00:00:00"/>
  </r>
  <r>
    <x v="29"/>
    <x v="1"/>
    <s v="2023-08-29"/>
    <s v="Celsentri 20 mg/ml, solution buvable – [maraviroc]"/>
    <s v="2023-09-01"/>
    <s v="CELSENTRI 20 mg/ml, solution buvable"/>
    <x v="0"/>
    <x v="2"/>
    <s v="Maraviroc"/>
    <d v="2023-12-05T00:00:00"/>
  </r>
  <r>
    <x v="29"/>
    <x v="1"/>
    <s v="2023-08-29"/>
    <s v="Spécialités à base de vérapamil 40 mg, comprimé  – [vérapamil]"/>
    <s v="2023-08-03"/>
    <s v="SPÉCIALITÉS à base de vérapamil 40 mg, comprimé "/>
    <x v="3"/>
    <x v="2"/>
    <s v="Vérapamil"/>
    <d v="2023-12-05T00:00:00"/>
  </r>
  <r>
    <x v="29"/>
    <x v="2"/>
    <s v="2023-08-29"/>
    <s v="Trolovol 300 mg, comprimé pelliculé – [pénicillamine]"/>
    <s v=""/>
    <s v="TROVOLOL 300 mg, comprimé pelliculé"/>
    <x v="10"/>
    <x v="2"/>
    <s v="Pénicillamine"/>
    <d v="2023-12-05T00:00:00"/>
  </r>
  <r>
    <x v="29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2"/>
    <s v="Béclométasone"/>
    <d v="2023-12-05T00:00:00"/>
  </r>
  <r>
    <x v="29"/>
    <x v="0"/>
    <s v="2023-08-29"/>
    <s v="Dipentum 250 mg comprimé et Dipentum 500 mg comprimé – [olsalazine sodique]"/>
    <s v=""/>
    <s v="DIPENTUM  250 mg comprimé et DIPENTUM 500 mg comprimé"/>
    <x v="8"/>
    <x v="2"/>
    <s v="Olsalazine sodique"/>
    <d v="2023-12-05T00:00:00"/>
  </r>
  <r>
    <x v="29"/>
    <x v="1"/>
    <s v="2023-08-28"/>
    <s v="Ferrostrane 0,68 pour cent, sirop – [ferédétate de sodium]"/>
    <s v="2023-05-31"/>
    <s v="FERROSTANE 0,68 pour cent, sirop"/>
    <x v="7"/>
    <x v="2"/>
    <s v="Ferédétate de sodium"/>
    <d v="2023-12-05T00:00:00"/>
  </r>
  <r>
    <x v="29"/>
    <x v="0"/>
    <s v="2023-08-28"/>
    <s v="Renvela 0,8 g, poudre pour suspension buvable – [sévélamer (carbonate de)]"/>
    <s v=""/>
    <s v="RENVELA 0,8 g, poudre pour suspension buvable"/>
    <x v="1"/>
    <x v="2"/>
    <s v="Sévélamer (carbonate de)"/>
    <d v="2023-12-05T00:00:00"/>
  </r>
  <r>
    <x v="29"/>
    <x v="2"/>
    <s v="2023-08-24"/>
    <s v="Temgesic 0,2 mg, comprimé sublingual – [buprénorphine (chlorhydrate de)]"/>
    <s v=""/>
    <s v="TEMGESIC 0,2 mg, comprimé sublingual"/>
    <x v="5"/>
    <x v="2"/>
    <s v="Buprénorphine (chlorhydrate de)"/>
    <d v="2023-12-05T00:00:00"/>
  </r>
  <r>
    <x v="29"/>
    <x v="1"/>
    <s v="2023-08-24"/>
    <s v="Methergin 0,20 mg/1 ml, solution injectable, ampoule – [méthylergométrine (maléate de)]"/>
    <s v="2023-08-24"/>
    <s v="METHERGIN 0,20 mg/1 ml, solution injectable, ampoule"/>
    <x v="11"/>
    <x v="2"/>
    <s v="Méthylergométrine (maléate de)"/>
    <d v="2023-12-05T00:00:00"/>
  </r>
  <r>
    <x v="29"/>
    <x v="1"/>
    <s v="2023-08-23"/>
    <s v="Amikacine Viatris 500 mg, poudre pour solution injectable – [amikacine (sulfate d')]"/>
    <s v="2023-08-23"/>
    <s v="AMIKACINE Viatris 500 mg, poudre pour solution injectable"/>
    <x v="0"/>
    <x v="2"/>
    <s v="Amikacine (sulfate d')"/>
    <d v="2023-12-05T00:00:00"/>
  </r>
  <r>
    <x v="29"/>
    <x v="1"/>
    <s v="2023-08-23"/>
    <s v="L-Thyroxine Serb 200 microgrammes/mL, solution injectable/pour perfusion – [lévothyroxine sodique]"/>
    <s v="2023-08-23"/>
    <s v="L-THYROXINE Serb 200 microgrammes/mL, solution injectable/pour perfusion"/>
    <x v="2"/>
    <x v="2"/>
    <s v="Lévothyroxine sodique"/>
    <d v="2023-12-05T00:00:00"/>
  </r>
  <r>
    <x v="29"/>
    <x v="2"/>
    <s v="2023-08-23"/>
    <s v="Praluent 300 mg, solution injectable en stylo pré-rempli – [alirocumab (mammifère/hamster/cellules cho)]"/>
    <s v=""/>
    <s v="PRALUENT 300 mg, solution injectable en stylo pré-rempli"/>
    <x v="3"/>
    <x v="2"/>
    <s v="Alirocumab (mammifère/hamster/cellules cho)"/>
    <d v="2023-12-05T00:00:00"/>
  </r>
  <r>
    <x v="29"/>
    <x v="1"/>
    <s v="2023-08-23"/>
    <s v="Ciflox 200 mg/100 mL, solution pour perfusion (IV) – [ciprofloxacine]"/>
    <s v="2023-08-23"/>
    <s v="CIFLOX 200 mg/100 mL, solution pour perfusion (IV)"/>
    <x v="0"/>
    <x v="2"/>
    <s v="Ciprofloxacine"/>
    <d v="2023-12-05T00:00:00"/>
  </r>
  <r>
    <x v="29"/>
    <x v="2"/>
    <s v="2023-08-22"/>
    <s v="Noxafil 300 mg, solution à diluer pour perfusion – [posaconazole]"/>
    <s v=""/>
    <s v="NOXAFIL 300 mg,  solution à diluer pour perfusion"/>
    <x v="0"/>
    <x v="2"/>
    <s v="Posaconazole"/>
    <d v="2023-12-05T00:00:00"/>
  </r>
  <r>
    <x v="29"/>
    <x v="2"/>
    <s v="2023-08-22"/>
    <s v="Cefepime Viatris 1g et 2 g, poudre pour solution injectable – [céfépime (dichlorhydrate de) monohydraté]"/>
    <s v=""/>
    <s v="CEFEPIME Viatris 1g et 2 g, poudre pour solution injectable"/>
    <x v="0"/>
    <x v="2"/>
    <s v="Céfépime (dichlorhydrate de) monohydraté"/>
    <d v="2023-12-05T00:00:00"/>
  </r>
  <r>
    <x v="29"/>
    <x v="1"/>
    <s v="2023-08-22"/>
    <s v="Rekovelle 72 microgrammes/2,16 mL, solution injectable en stylo prérempli – [follitropine delta (mammifere/humain/cellules PER.C6)]"/>
    <s v="2023-08-22"/>
    <s v="REKOVELLE 72 microgrammes/2,16 mL, solution injectable en stylo prérempli"/>
    <x v="11"/>
    <x v="2"/>
    <s v="Follitropine delta (mammifere/humain/cellules PER.C6)"/>
    <d v="2023-12-05T00:00:00"/>
  </r>
  <r>
    <x v="29"/>
    <x v="2"/>
    <s v="2023-08-18"/>
    <s v="Mydriaticum 2 mg/0,4 ml, collyre en récipient unidose – [tropicamide]"/>
    <s v=""/>
    <s v="MYDRIATICUM 2 mg/0,4 ml, collyre en récipient unidose"/>
    <x v="4"/>
    <x v="2"/>
    <s v="Tropicamide"/>
    <d v="2023-12-05T00:00:00"/>
  </r>
  <r>
    <x v="29"/>
    <x v="0"/>
    <s v="2023-08-16"/>
    <s v="Granupas 4 g, granulés gastro-résistants – [aminosalicylique (acide)]"/>
    <s v=""/>
    <s v="GRANUPAS 4 g, granulés gastro-résistants"/>
    <x v="8"/>
    <x v="2"/>
    <s v="Aminosalicylique (acide)"/>
    <d v="2023-12-05T00:00:00"/>
  </r>
  <r>
    <x v="29"/>
    <x v="3"/>
    <s v="2023-08-16"/>
    <s v="Ozidia 5 mg, comprimé à libération prolongée – [Glipizide]"/>
    <s v=""/>
    <s v="OZIDIA 5 mg, comprimé à libération prolongée"/>
    <x v="8"/>
    <x v="2"/>
    <s v="Glipizide"/>
    <d v="2023-12-05T00:00:00"/>
  </r>
  <r>
    <x v="29"/>
    <x v="2"/>
    <s v="2023-08-11"/>
    <s v="Neuleptil 10 mg, gélule – [propériciazine]"/>
    <s v=""/>
    <s v="NEULEPTIL 10 mg, gélule"/>
    <x v="5"/>
    <x v="2"/>
    <s v="Propériciazine"/>
    <d v="2023-12-05T00:00:00"/>
  </r>
  <r>
    <x v="29"/>
    <x v="1"/>
    <s v="2023-08-11"/>
    <s v="Myalepta 11,3 mg, poudre pour solution injectable  – [métréleptine]"/>
    <s v="2023-08-11"/>
    <s v="MYALEPTA 11,3 mg, poudre pour solution injectable "/>
    <x v="8"/>
    <x v="2"/>
    <s v="Métréleptine"/>
    <d v="2023-12-05T00:00:00"/>
  </r>
  <r>
    <x v="29"/>
    <x v="2"/>
    <s v="2023-08-11"/>
    <s v="Neuleptil 1 pour cent, solution buvable – [propériciazine]"/>
    <s v=""/>
    <s v="NEULEPTIL 1 pour cent, solution buvable"/>
    <x v="5"/>
    <x v="2"/>
    <s v="Propériciazine"/>
    <d v="2023-12-05T00:00:00"/>
  </r>
  <r>
    <x v="29"/>
    <x v="2"/>
    <s v="2023-08-10"/>
    <s v="Tranxene 10 mg, gélule – [clorazépate dipotassique]"/>
    <s v=""/>
    <s v="TRANXENE 10 mg, gélule"/>
    <x v="5"/>
    <x v="2"/>
    <s v="Clorazépate dipotassique"/>
    <d v="2023-12-05T00:00:00"/>
  </r>
  <r>
    <x v="29"/>
    <x v="2"/>
    <s v="2023-08-08"/>
    <s v="ViperFav, solution à diluer pour perfusion – [fragments F(ab')2 d'immunoglobuline équine antivenimeuse de vipère européenne]"/>
    <s v=""/>
    <s v="VIPERFAV, solution à diluer pour perfusion"/>
    <x v="1"/>
    <x v="2"/>
    <s v="Fragments F(ab')2 d'immunoglobuline équine antivenimeuse de vipère européenne"/>
    <d v="2023-12-05T00:00:00"/>
  </r>
  <r>
    <x v="29"/>
    <x v="2"/>
    <s v="2023-08-04"/>
    <s v="Oracilline 1 000 000 UI, comprimé sécable – [phénoxyméthylpénicilline]"/>
    <s v=""/>
    <s v="ORACILLINE 1 000 000 UI, comprimé sécable"/>
    <x v="0"/>
    <x v="2"/>
    <s v="Phénoxyméthylpénicilline"/>
    <d v="2023-12-05T00:00:00"/>
  </r>
  <r>
    <x v="29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2"/>
    <s v="Fragment Fab d’immunoglobuline antidigitalique ovin"/>
    <d v="2023-12-05T00:00:00"/>
  </r>
  <r>
    <x v="29"/>
    <x v="2"/>
    <s v="2023-08-04"/>
    <s v="Spécialités à base de clozapine 100 mg et 25 mg, comprimé sécable – [clozapine]"/>
    <s v=""/>
    <s v="SPÉCIALITÉS à base de clozapine 100 mg et 25 mg, comprimé sécable"/>
    <x v="5"/>
    <x v="2"/>
    <s v="Clozapine"/>
    <d v="2023-12-05T00:00:00"/>
  </r>
  <r>
    <x v="29"/>
    <x v="2"/>
    <s v="2023-08-03"/>
    <s v="Sabril 500 mg, granulés pour solution buvable en sachet-dose – [vigabatrine]"/>
    <s v=""/>
    <s v="SABRIL 500 mg, granulés pour solution buvable en sachet-dose"/>
    <x v="5"/>
    <x v="2"/>
    <s v="Vigabatrine"/>
    <d v="2023-12-05T00:00:00"/>
  </r>
  <r>
    <x v="29"/>
    <x v="2"/>
    <s v="2023-08-02"/>
    <s v="Requip 5 mg, comprimé pelliculé – [ropinirole (chlorhydrate de)]"/>
    <s v=""/>
    <s v="REQUIP 5 mg, comprimé pelliculé"/>
    <x v="5"/>
    <x v="2"/>
    <s v="Ropinirole (chlorhydrate de)"/>
    <d v="2023-12-05T00:00:00"/>
  </r>
  <r>
    <x v="29"/>
    <x v="1"/>
    <s v="2023-08-02"/>
    <s v="Tracleer 32 mg, comprimé dispersible – [bosentan monohydraté]"/>
    <s v="2023-08-01"/>
    <s v="TRACLEER 32 mg, comprimé dispersible"/>
    <x v="3"/>
    <x v="2"/>
    <s v="Bosentan monohydraté"/>
    <d v="2023-12-05T00:00:00"/>
  </r>
  <r>
    <x v="29"/>
    <x v="2"/>
    <s v="2023-08-02"/>
    <s v="Xylocaïne 10 mg/ml sans conservateur, solution injectable – [chlorhydrate de lidocaïne]"/>
    <s v=""/>
    <s v="XYLOCAINE 10 mg/ml sans conservateur, solution injectable"/>
    <x v="5"/>
    <x v="2"/>
    <s v="Chlorhydrate de lidocaïne"/>
    <d v="2023-12-05T00:00:00"/>
  </r>
  <r>
    <x v="29"/>
    <x v="1"/>
    <s v="2023-08-01"/>
    <s v="Eurelix 6 mg, gélule gastro-résistante – [pirétanide]"/>
    <s v="2023-08-01"/>
    <s v="EURELIX 6 mg, gélule gastro-résistante"/>
    <x v="3"/>
    <x v="2"/>
    <s v="Pirétanide"/>
    <d v="2023-12-05T00:00:00"/>
  </r>
  <r>
    <x v="29"/>
    <x v="1"/>
    <s v="2023-07-28"/>
    <s v="Tiapridal 138 mg/ml, solution buvable  – [tiapride (chlorhydrate de)]"/>
    <s v="2023-07-28"/>
    <s v="TIAPRIDAL 138 mg/ml, solution buvable "/>
    <x v="5"/>
    <x v="2"/>
    <s v="Tiapride (chlorhydrate de)"/>
    <d v="2023-12-05T00:00:00"/>
  </r>
  <r>
    <x v="29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2"/>
    <s v="Gemcitabine (chlorhydrate de)"/>
    <d v="2023-12-05T00:00:00"/>
  </r>
  <r>
    <x v="29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2"/>
    <s v="Hexacetonide de triamcinolone"/>
    <d v="2023-12-05T00:00:00"/>
  </r>
  <r>
    <x v="29"/>
    <x v="2"/>
    <s v="2023-07-27"/>
    <s v="Pylera 140 mg/125 mg/125 mg, gélule  – [bismuth potassique (sous-citrate de) /métronidazole /tétracycline (chlorhydrate de)]"/>
    <s v=""/>
    <s v="PYLERA 140 mg/125 mg/125 mg, gélule "/>
    <x v="8"/>
    <x v="2"/>
    <s v="Bismuth potassique (sous-citrate de) /métronidazole /tétracycline (chlorhydrate de)"/>
    <d v="2023-12-05T00:00:00"/>
  </r>
  <r>
    <x v="29"/>
    <x v="1"/>
    <s v="2023-07-27"/>
    <s v="Rulid 50 mg, comprimé sécable pour suspension buvable – [roxithromycine]"/>
    <s v="2023-07-27"/>
    <s v="RULID 50 mg, comprimé sécable pour suspension buvable"/>
    <x v="0"/>
    <x v="2"/>
    <s v="Roxithromycine"/>
    <d v="2023-12-05T00:00:00"/>
  </r>
  <r>
    <x v="29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2"/>
    <s v="Bétaméthasone (dipropionate de), bétaméthasone (phosphate sodique de)"/>
    <d v="2023-12-05T00:00:00"/>
  </r>
  <r>
    <x v="29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2"/>
    <s v="Bétaméthasone (phosphate sodique de)"/>
    <d v="2023-12-05T00:00:00"/>
  </r>
  <r>
    <x v="29"/>
    <x v="2"/>
    <s v="2023-07-27"/>
    <s v="Fungizone 10 %, suspension buvable – [amphotéricine B]"/>
    <s v=""/>
    <s v="FUNGIZONE 10%, suspension buvable"/>
    <x v="0"/>
    <x v="2"/>
    <s v="Amphotéricine B"/>
    <d v="2023-12-05T00:00:00"/>
  </r>
  <r>
    <x v="29"/>
    <x v="1"/>
    <s v="2023-07-26"/>
    <s v="Dopamine 5mg/ml, solution pour perfusion – [dopamine (chlorhydrate de)]"/>
    <s v="2023-07-26"/>
    <s v="DOPAMINE 5mg/ml, solution pour perfusion"/>
    <x v="3"/>
    <x v="2"/>
    <s v="Dopamine (chlorhydrate de)"/>
    <d v="2023-12-05T00:00:00"/>
  </r>
  <r>
    <x v="29"/>
    <x v="1"/>
    <s v="2023-07-26"/>
    <s v="Pramipexole Zentiva LP 0,26 mg, comprimé à libération prolongée – [pramipexole]"/>
    <s v="2023-07-17"/>
    <s v="PRAMIPEXOLE Zentiva LP 0,26 mg, comprimé à libération prolongé"/>
    <x v="5"/>
    <x v="2"/>
    <s v="Pramipexole"/>
    <d v="2023-12-05T00:00:00"/>
  </r>
  <r>
    <x v="29"/>
    <x v="2"/>
    <s v="2023-07-26"/>
    <s v="Flagyl 125 mg/5 ml, suspension buvable – [métronidazole (benzoate de)]"/>
    <s v=""/>
    <s v="FLAGYL 125 mg/5 ml, suspension buvable"/>
    <x v="0"/>
    <x v="2"/>
    <s v="Métronidazole (benzoate de)"/>
    <d v="2023-12-05T00:00:00"/>
  </r>
  <r>
    <x v="29"/>
    <x v="1"/>
    <s v="2023-07-24"/>
    <s v="Prenoxad 0,91 mg/ml, solution injectable en seringue préremplie  – [naloxone (chlorhydrate de) dihydraté]"/>
    <s v="2023-07-21"/>
    <s v="PRENOXAD 0,91 mg/ml, solution injectable en seringue préremplie"/>
    <x v="1"/>
    <x v="2"/>
    <s v="Naloxone (chlorhydrate de) dihydraté"/>
    <d v="2023-12-05T00:00:00"/>
  </r>
  <r>
    <x v="29"/>
    <x v="1"/>
    <s v="2023-07-19"/>
    <s v="Paracétamol 10 mg/mL, solution pour perfusion flacon en verre de 50 ml  – [paracétamol]"/>
    <s v="2023-07-19"/>
    <s v="PARACÉTAMOL 10 mg/mL, solution pour perfusion flacon en verre de 50 ml "/>
    <x v="5"/>
    <x v="2"/>
    <s v="Paracétamol"/>
    <d v="2023-12-05T00:00:00"/>
  </r>
  <r>
    <x v="29"/>
    <x v="0"/>
    <s v="2023-07-18"/>
    <s v="Iomeron 300 (300 mg Iode/mL), solution injectable, flacon en verre de 20 ml  – (ioméprol)"/>
    <s v=""/>
    <s v="IOMERON 300 (300 mg Iode/mL), solution injectable, flacon en verre de 20 ml "/>
    <x v="1"/>
    <x v="2"/>
    <s v="Ioméprol"/>
    <d v="2023-12-05T00:00:00"/>
  </r>
  <r>
    <x v="29"/>
    <x v="1"/>
    <s v="2023-07-18"/>
    <s v="Synarel 0,2 mg/dose, solution pour pulvérisation nasale – [nafaréline]"/>
    <s v="2023-07-17"/>
    <s v="SYNAREL 0,2 mg/dose, solution pour pulvérisation nasale"/>
    <x v="2"/>
    <x v="2"/>
    <s v="Nafaréline"/>
    <d v="2023-12-05T00:00:00"/>
  </r>
  <r>
    <x v="29"/>
    <x v="2"/>
    <s v="2023-07-17"/>
    <s v="Spécialités à base de roxithromycine 150 mg, comprimé pelliculé – [roxithromycine]"/>
    <s v=""/>
    <s v="SPÉCIALITÉS à base de roxithromycine 150 mg, comprimé pelliculé"/>
    <x v="0"/>
    <x v="2"/>
    <s v="Roxithromycine"/>
    <d v="2023-12-05T00:00:00"/>
  </r>
  <r>
    <x v="29"/>
    <x v="2"/>
    <s v="2023-07-13"/>
    <s v="Clarithromycine 25 mg/ml et 50 mg/ml, granulés pour suspension buvable – [clarithromycine]"/>
    <s v=""/>
    <s v="CLARITHROMYCINE 25 mg/ml et 50 mg/ml, granulés pour suspension buvable"/>
    <x v="0"/>
    <x v="2"/>
    <s v="Clarithromycine"/>
    <d v="2023-12-05T00:00:00"/>
  </r>
  <r>
    <x v="29"/>
    <x v="1"/>
    <s v="2023-07-13"/>
    <s v="Dificlir 200 mg, comprimé pelliculé – [fidaxomicine]"/>
    <s v="2023-07-13"/>
    <s v="DIFICLIR 200 mg, comprimé pelliculé"/>
    <x v="8"/>
    <x v="2"/>
    <s v="Fidaxomicine"/>
    <d v="2023-12-05T00:00:00"/>
  </r>
  <r>
    <x v="29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2"/>
    <s v="Méthylphénidate (chlorhydrate de)"/>
    <d v="2023-12-05T00:00:00"/>
  </r>
  <r>
    <x v="29"/>
    <x v="2"/>
    <s v="2023-07-07"/>
    <s v="Androtardyl 250 mg/1 ml, solution injectable intramusculaire – [testostérone (énantate de)]"/>
    <s v=""/>
    <s v="ANDROTARDYL 250 mg/1 ml, solution injectable intramusculaire"/>
    <x v="11"/>
    <x v="2"/>
    <s v="Testostérone (énantate de)"/>
    <d v="2023-12-05T00:00:00"/>
  </r>
  <r>
    <x v="29"/>
    <x v="1"/>
    <s v="2023-07-06"/>
    <s v="Combantrin 125 mg/5 ml, suspension buvable – [pyrantel]"/>
    <s v="2023-07-06"/>
    <s v="COMBANTRIN 125 mg/5 ml, suspension buvable"/>
    <x v="9"/>
    <x v="2"/>
    <s v="Pyrantel"/>
    <d v="2023-12-05T00:00:00"/>
  </r>
  <r>
    <x v="29"/>
    <x v="2"/>
    <s v="2023-07-05"/>
    <s v="Fungizone nourrissons et enfants 10 %, suspension buvable – [Amphotéricine B]"/>
    <s v=""/>
    <s v="FUNGIZONE nourrissons et enfants 10%, suspension buvable"/>
    <x v="0"/>
    <x v="2"/>
    <s v="Amphotéricine B"/>
    <d v="2023-12-05T00:00:00"/>
  </r>
  <r>
    <x v="29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2"/>
    <s v="Prednisolone (métasulfobenzoate sodique de)"/>
    <d v="2023-12-05T00:00:00"/>
  </r>
  <r>
    <x v="29"/>
    <x v="2"/>
    <s v="2023-07-04"/>
    <s v="Prednisone 1 mg, 5 mg et 20 mg, comprimé sécable – [Prednisone]"/>
    <s v=""/>
    <s v="PREDNISONE 1 mg, 5 mg et 20 mg, comprimé sécable"/>
    <x v="2"/>
    <x v="2"/>
    <s v="Prednisone"/>
    <d v="2023-12-05T00:00:00"/>
  </r>
  <r>
    <x v="29"/>
    <x v="2"/>
    <s v="2023-07-03"/>
    <s v="Thérasolv 100 000 U, poudre pour solution injectable/pour perfusion – [urokinase]"/>
    <s v=""/>
    <s v="THERASOLV 100 000 UI, poudre pour solution injectable/pour perfusion"/>
    <x v="7"/>
    <x v="2"/>
    <s v="Urokinase"/>
    <d v="2023-12-05T00:00:00"/>
  </r>
  <r>
    <x v="29"/>
    <x v="2"/>
    <s v="2023-07-03"/>
    <s v="Metalyse 10000 unités, poudre et solvant pour solution injectable – [Ténectéplase]"/>
    <s v=""/>
    <s v="METALYSE 10000 unités, poudre et solvant pour solution injectable"/>
    <x v="7"/>
    <x v="2"/>
    <s v="Ténectéplase"/>
    <d v="2023-12-05T00:00:00"/>
  </r>
  <r>
    <x v="29"/>
    <x v="1"/>
    <s v="2023-06-29"/>
    <s v="Prevymis 240 mg, comprimé pelliculé – [létermovir]"/>
    <s v="2023-06-30"/>
    <s v="PREVYMIS 240 mg, comprimé pelliculé"/>
    <x v="0"/>
    <x v="2"/>
    <s v="Létermovir"/>
    <d v="2023-12-05T00:00:00"/>
  </r>
  <r>
    <x v="29"/>
    <x v="1"/>
    <s v="2023-06-27"/>
    <s v="Effortil 5 mg, comprimé – [étiléfrine (chlorhydrate d')]"/>
    <s v="2023-06-27"/>
    <s v="EFFORTIL 5 mg, comprimé"/>
    <x v="3"/>
    <x v="2"/>
    <s v="Etiléfrine (chlorhydrate d')"/>
    <d v="2023-12-05T00:00:00"/>
  </r>
  <r>
    <x v="29"/>
    <x v="2"/>
    <s v="2023-06-27"/>
    <s v="Questran 4 g, poudre orale en sachet – [colestyramine]"/>
    <s v=""/>
    <s v="QUESTRAN 4 g, poudre orale en sachet"/>
    <x v="3"/>
    <x v="2"/>
    <s v="Colestyramine"/>
    <d v="2023-12-05T00:00:00"/>
  </r>
  <r>
    <x v="29"/>
    <x v="3"/>
    <s v="2023-06-23"/>
    <s v="Imogam Rage 150 UI/mL, solution injectable – [Immunoglobuline humaine rabique]"/>
    <s v=""/>
    <s v="IMOGAM Rage 150 UI/mL, solution injectable"/>
    <x v="0"/>
    <x v="2"/>
    <s v="Immunoglobuline humaine rabique"/>
    <d v="2023-12-05T00:00:00"/>
  </r>
  <r>
    <x v="29"/>
    <x v="2"/>
    <s v="2023-06-23"/>
    <s v="Kardegic 500 mg/5 ml, poudre pour solution injectable – [DL-lysine (acétylsalicylate de)]"/>
    <s v=""/>
    <s v="KARDEGIC 500 mg/5 ml, poudre pour solution injectable"/>
    <x v="5"/>
    <x v="2"/>
    <s v="DL-lysine (acétylsalicylate de)"/>
    <d v="2023-12-05T00:00:00"/>
  </r>
  <r>
    <x v="29"/>
    <x v="1"/>
    <s v="2023-06-22"/>
    <s v="Zinnat 125 mg/5 ml enfants et nourrissons, granulés pour suspension buvable en flacons de de 40 ml et de 80 ml – [céfuroxime axétil]"/>
    <s v="2023-06-22"/>
    <s v="ZINNAT 125 mg/5 ml enfants et nourrissons, granulés pour suspension buvable en flacons de de 40 ml et de 80 ml"/>
    <x v="0"/>
    <x v="2"/>
    <s v="Céfuroxime axétil"/>
    <d v="2023-12-05T00:00:00"/>
  </r>
  <r>
    <x v="29"/>
    <x v="1"/>
    <s v="2023-06-20"/>
    <s v="Rovamycine 1,5 millions d'unites internationales, lyophilisat pour usage parentéral – [spiramycine (adipate de)]"/>
    <s v="2023-06-20"/>
    <s v="ROVAMYCINE 1,5 millions d'unites internationales, lyophilisat pour usage parentéral"/>
    <x v="0"/>
    <x v="2"/>
    <s v="Spiramycine (adipate de)"/>
    <d v="2023-12-05T00:00:00"/>
  </r>
  <r>
    <x v="29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2"/>
    <s v="Insuline (Aspartate)"/>
    <d v="2023-12-05T00:00:00"/>
  </r>
  <r>
    <x v="29"/>
    <x v="1"/>
    <s v="2023-06-19"/>
    <s v="Gonapeptyl 3,75 mg, poudre et solvant pour suspension injectable à libération prolongée en seringues pré-remplies – [triptoréline (acétate de)]"/>
    <s v="2023-06-19"/>
    <s v="GONAPEPTYL 3,75 mg, poudre et solvant pour suspension injectable à libération prolongée en seringues pré-remplies"/>
    <x v="6"/>
    <x v="2"/>
    <s v="Triptoréline (acétate de)"/>
    <d v="2023-12-05T00:00:00"/>
  </r>
  <r>
    <x v="29"/>
    <x v="1"/>
    <s v="2023-06-16"/>
    <s v="Octréotide Hospira 100 microgrammes/1 ml - 500 microgrammes/1 ml, solution injectable - [Octréotide]"/>
    <s v="2023-06-16"/>
    <s v="OCTRÉOTIDE Hospira 100 microgrammes/1 ml - 500 microgrammes/1 ml, solution injectable"/>
    <x v="2"/>
    <x v="2"/>
    <s v="Octréotide"/>
    <d v="2023-12-05T00:00:00"/>
  </r>
  <r>
    <x v="29"/>
    <x v="1"/>
    <s v="2023-06-16"/>
    <s v="Ultratechnekow FM, 2,15 - 43 GBq, générateur radiopharmaceutique – [sodium (molybdate (VI) [99 Mo] de)]"/>
    <s v="2023-06-16"/>
    <s v="ULTRATECHNEKOW FM, 2,15 - 43 GBq, générateur radiopharmaceutique"/>
    <x v="1"/>
    <x v="2"/>
    <s v="Sodium (molybdate (VI) [99 Mo] de)"/>
    <d v="2023-12-05T00:00:00"/>
  </r>
  <r>
    <x v="29"/>
    <x v="1"/>
    <s v="2023-06-15"/>
    <s v="Tekcis 2-50 GBq, générateur radiopharmaceutique – [sodium (molybdate (VI) [99 Mo] de)]"/>
    <s v="2023-06-15"/>
    <s v="TEKCIS 2-50 GBq, générateur radiopharmaceutique"/>
    <x v="1"/>
    <x v="2"/>
    <s v="Sodium (molybdate (VI) [99 Mo] de)"/>
    <d v="2023-12-05T00:00:00"/>
  </r>
  <r>
    <x v="29"/>
    <x v="2"/>
    <s v="2023-06-15"/>
    <s v="Aldara 5% crème – [imiquimod]"/>
    <s v=""/>
    <s v="ALDARA 5% crème"/>
    <x v="13"/>
    <x v="2"/>
    <s v="Imiquimod"/>
    <d v="2023-12-05T00:00:00"/>
  </r>
  <r>
    <x v="29"/>
    <x v="1"/>
    <s v="2023-06-13"/>
    <s v="Efferalganmed pédiatrique 30 mg/ml, solution buvable en flacons de 90 ml et 150 ml – [paracétamol]"/>
    <s v="2023-05-10"/>
    <s v="EFFERALGANMED pédiatrique 30 mg/ml, solution buvable en flacons de 90 ml et 150 ml"/>
    <x v="5"/>
    <x v="2"/>
    <s v="Paracétamol"/>
    <d v="2023-12-05T00:00:00"/>
  </r>
  <r>
    <x v="29"/>
    <x v="1"/>
    <s v="2023-06-13"/>
    <s v="Paracétamol – formes orales sèches et buvables – [Paracétamol]"/>
    <s v="2023-05-10"/>
    <s v="PARACÉTAMOL – formes orales sèches et buvables"/>
    <x v="5"/>
    <x v="2"/>
    <s v="Paracétamol"/>
    <d v="2023-12-05T00:00:00"/>
  </r>
  <r>
    <x v="29"/>
    <x v="2"/>
    <s v="2023-06-13"/>
    <s v="Paracétamol, formes suppositoires 300 mg, 200 mg, 150 mg, 100 mg et 80 mg – [Paracétamol]"/>
    <s v=""/>
    <s v="PARACÉTAMOL, formes suppositoires 300 mg, 200 mg, 150 mg, 100 mg et 80 mg"/>
    <x v="5"/>
    <x v="2"/>
    <s v="Paracétamol"/>
    <d v="2023-12-05T00:00:00"/>
  </r>
  <r>
    <x v="29"/>
    <x v="2"/>
    <s v="2023-06-13"/>
    <s v="Sorafenib 200 mg, comprimé pelliculé – [sorafénib (tosilate de)]"/>
    <s v=""/>
    <s v="SORAFENIB 200 mg, comprimé pelliculé"/>
    <x v="6"/>
    <x v="2"/>
    <s v="Sorafénib (tosilate de)"/>
    <d v="2023-12-05T00:00:00"/>
  </r>
  <r>
    <x v="29"/>
    <x v="2"/>
    <s v="2023-06-13"/>
    <s v="Tranxene 20 mg, gélule – [Clorazépate dipotassique]"/>
    <s v=""/>
    <s v="TRANXENE 20 mg, gélule"/>
    <x v="5"/>
    <x v="2"/>
    <s v="Clorazépate dipotassique"/>
    <d v="2023-12-05T00:00:00"/>
  </r>
  <r>
    <x v="29"/>
    <x v="1"/>
    <s v="2023-06-13"/>
    <s v="Androcur 50 mg, comprimé sécable – [cyprotérone (acétate de)]"/>
    <s v="2023-06-13"/>
    <s v="ANDROCUR 50 mg, comprimé sécable"/>
    <x v="11"/>
    <x v="2"/>
    <s v="Cyprotérone (acétate de)"/>
    <d v="2023-12-05T00:00:00"/>
  </r>
  <r>
    <x v="29"/>
    <x v="2"/>
    <s v="2023-06-13"/>
    <s v="Zaltrap 25 mg/ml, solution à diluer pour perfusion – [aflibercept (mammifère/hamster/cellules cho)]"/>
    <s v=""/>
    <s v="ZALTRAP 25 mg/ml, solution à diluer pour perfusion"/>
    <x v="4"/>
    <x v="2"/>
    <s v="Aflibercept (mammifère/hamster/cellules cho)"/>
    <d v="2023-12-05T00:00:00"/>
  </r>
  <r>
    <x v="29"/>
    <x v="2"/>
    <s v="2023-06-12"/>
    <s v="Bétadine dermique 10%, solution pour application locale – [Povidone iodée]"/>
    <s v=""/>
    <s v="BETADINE dermique 10%, solution pour application locale"/>
    <x v="13"/>
    <x v="2"/>
    <s v="Povidone iodée"/>
    <d v="2023-12-05T00:00:00"/>
  </r>
  <r>
    <x v="29"/>
    <x v="1"/>
    <s v="2023-06-08"/>
    <s v="Acétate de cyprotérone Arrow 100 mg, comprimé sécable – [Cyprotérone (acétate de)]"/>
    <s v="2023-06-07"/>
    <s v="ACETATE DE CYPROTERONE Arrow 100 mg, comprimé sécable"/>
    <x v="11"/>
    <x v="2"/>
    <s v="Cyprotérone (acétate de)"/>
    <d v="2023-12-05T00:00:00"/>
  </r>
  <r>
    <x v="29"/>
    <x v="1"/>
    <s v="2023-06-07"/>
    <s v="Miostat 100 microgrammes/ml, solution injectable pour voie intra-oculaire – [carbachol]"/>
    <s v="2023-06-07"/>
    <s v="MIOSTAT 100 microgrammes/ml, solution injectable pour voie intra-oculaire"/>
    <x v="4"/>
    <x v="2"/>
    <s v="Carbachol"/>
    <d v="2023-12-05T00:00:00"/>
  </r>
  <r>
    <x v="29"/>
    <x v="2"/>
    <s v="2023-06-02"/>
    <s v="Victoza 6 mg/ml, solution injectable en stylo prérempli – [liraglutide]"/>
    <s v=""/>
    <s v="VICTOZA 6 mg/ml, solution injectable en stylo prérempli"/>
    <x v="8"/>
    <x v="2"/>
    <s v="Liraglutide"/>
    <d v="2023-12-05T00:00:00"/>
  </r>
  <r>
    <x v="29"/>
    <x v="0"/>
    <s v="2023-06-02"/>
    <s v="Sinetrav 40 microgrammes/mL, collyre en solution – [travoprost]"/>
    <s v=""/>
    <s v="SINETRAV 40 microgrammes/mL, collyre en solution"/>
    <x v="4"/>
    <x v="2"/>
    <s v="Travoprost"/>
    <d v="2023-12-05T00:00:00"/>
  </r>
  <r>
    <x v="29"/>
    <x v="2"/>
    <s v="2023-06-02"/>
    <s v="Plaquenil 200 mg, comprimé pelliculé – [hydroxychloroquine (sulfate d')]"/>
    <s v=""/>
    <s v="PLAQUENIL 200 mg, comprimé pelliculé"/>
    <x v="9"/>
    <x v="2"/>
    <s v="Hydroxychloroquine (sulfate d')"/>
    <d v="2023-12-05T00:00:00"/>
  </r>
  <r>
    <x v="29"/>
    <x v="1"/>
    <s v="2023-06-01"/>
    <s v="Penthrox 99,9 %, liquide pour inhalation par vapeur de 3 mL – [méthoxyflurane]"/>
    <s v="2023-06-01"/>
    <s v="PENTHROX 99,9 %, liquide pour inhalation par vapeur de 3 mL"/>
    <x v="5"/>
    <x v="2"/>
    <s v="Méthoxyflurane"/>
    <d v="2023-12-05T00:00:00"/>
  </r>
  <r>
    <x v="29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2"/>
    <s v="Sodium (bicarbonate de)"/>
    <d v="2023-12-05T00:00:00"/>
  </r>
  <r>
    <x v="29"/>
    <x v="2"/>
    <s v="2023-05-30"/>
    <s v="Coagadex 500 UI, poudre et solvant pour solution injectable – [facteur X de coagulation humain]"/>
    <s v=""/>
    <s v="COAGADEX 500 UI, poudre et solvant pour solution injectable"/>
    <x v="7"/>
    <x v="2"/>
    <s v="Facteur X de coagulation humain"/>
    <d v="2023-12-05T00:00:00"/>
  </r>
  <r>
    <x v="29"/>
    <x v="2"/>
    <s v="2023-05-23"/>
    <s v="GlucaGen Kit 1 mg/ml, poudre et solvant pour solution injectable – [glucagon (chlorhydrate de)]"/>
    <s v=""/>
    <s v="GLUCAGEN Kit 1 mg/ml, poudre et solvant pour solution injectable"/>
    <x v="2"/>
    <x v="2"/>
    <s v="Glucagon"/>
    <d v="2023-12-05T00:00:00"/>
  </r>
  <r>
    <x v="29"/>
    <x v="2"/>
    <s v="2023-05-17"/>
    <s v="Kayexalate, poudre pour suspension orale et rectale – [sodium (polystyrène sulfonate de)]"/>
    <s v=""/>
    <s v="KAYEXALATE, poudre pour suspension orale et rectale"/>
    <x v="1"/>
    <x v="2"/>
    <s v="Sodium (polystyrène sulfonate de)"/>
    <d v="2023-12-05T00:00:00"/>
  </r>
  <r>
    <x v="29"/>
    <x v="0"/>
    <s v="2023-05-16"/>
    <s v="Hycamtin 0.25 mg et 1 mg,  gélule – [topotécane (chlorhydrate de)]"/>
    <s v=""/>
    <s v="HYCAMTIN 0.25 mg et 1 mg,  gélule"/>
    <x v="6"/>
    <x v="2"/>
    <s v="Topotécane (chlorhydrate de)"/>
    <d v="2023-12-05T00:00:00"/>
  </r>
  <r>
    <x v="29"/>
    <x v="2"/>
    <s v="2023-05-15"/>
    <s v="Actilyse 10, 20, 50 mg , poudre pour solution injectable et perfusion – [altéplase]"/>
    <s v=""/>
    <s v="ACTILYSE 10, 20, 50 mg , poudre pour solution injectable et perfusion"/>
    <x v="7"/>
    <x v="2"/>
    <s v="Altéplase"/>
    <d v="2023-12-05T00:00:00"/>
  </r>
  <r>
    <x v="29"/>
    <x v="2"/>
    <s v="2023-05-04"/>
    <s v="Secnol 2 g, granulés en sachet-dose – [secnidazole]"/>
    <s v=""/>
    <s v="SECNOL 2 g, granulés en sachet-dose"/>
    <x v="0"/>
    <x v="2"/>
    <s v="Secnidazole"/>
    <d v="2023-12-05T00:00:00"/>
  </r>
  <r>
    <x v="29"/>
    <x v="0"/>
    <s v="2023-05-02"/>
    <s v="Arsenic Trioxide Accord 1 mg /ml, solution à diluer pour perfusion – [trioxyde d'arsenic]"/>
    <s v=""/>
    <s v="ARSENIC Trioxide Accord 1 mg /ml, solution à diluer pour perfusion"/>
    <x v="6"/>
    <x v="2"/>
    <s v="Trioxyde d'arsenic"/>
    <d v="2023-12-05T00:00:00"/>
  </r>
  <r>
    <x v="29"/>
    <x v="2"/>
    <s v="2023-04-28"/>
    <s v="Bléomycine Bellon 15 mg, poudre pour solution injectable  - [Bléomycine, sulfate de]"/>
    <s v=""/>
    <s v="BLEOMYCINE BELLON 15 mg, poudre pour solution injectable"/>
    <x v="6"/>
    <x v="2"/>
    <s v="Bléomycine (sulfate de)"/>
    <d v="2023-12-05T00:00:00"/>
  </r>
  <r>
    <x v="29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2"/>
    <s v="Rasburicase"/>
    <d v="2023-12-05T00:00:00"/>
  </r>
  <r>
    <x v="29"/>
    <x v="2"/>
    <s v="2023-04-12"/>
    <s v="Menopur 75 UI et 600 UI/ml, poudre et solvant pour solution injectable – [ménotropine]"/>
    <s v=""/>
    <s v="MENOPUR 75 UI et 600 UI/ml, poudre et solvant pour solution injectable"/>
    <x v="11"/>
    <x v="2"/>
    <s v="Ménotropine"/>
    <d v="2023-12-05T00:00:00"/>
  </r>
  <r>
    <x v="29"/>
    <x v="2"/>
    <s v="2023-04-06"/>
    <s v="Ozempic 0,25 mg, 0,5 mg, 1 mg, solution injectable en stylo prérempli – [sémaglutide (levure/saccharomyces cerevisiae)]"/>
    <s v=""/>
    <s v="OZEMPIC 0,25 mg, 0,5 mg, 1 mg, solution injectable en stylo prérempli"/>
    <x v="8"/>
    <x v="2"/>
    <s v="Sémaglutide (levure/saccharomyces cerevisiae)"/>
    <d v="2023-12-05T00:00:00"/>
  </r>
  <r>
    <x v="29"/>
    <x v="2"/>
    <s v="2023-03-29"/>
    <s v="Rabéprazole 10mg et 20mg comprimé gastro-résistant – [rabéprazole sodique]"/>
    <s v=""/>
    <s v="RABEPRAZOLE 10mg et 20mg comprimé gastro-résistant"/>
    <x v="8"/>
    <x v="2"/>
    <s v="Rabéprazole sodique"/>
    <d v="2023-12-05T00:00:00"/>
  </r>
  <r>
    <x v="29"/>
    <x v="0"/>
    <s v="2023-03-16"/>
    <s v="Thérasolv 250 000 UI, poudre pour solution injectable/pour perfusion – [urokinase]"/>
    <s v=""/>
    <s v="THERASOLV 250 000 UI, poudre pour solution injectable/pour perfusion"/>
    <x v="7"/>
    <x v="2"/>
    <s v="Urokinase"/>
    <d v="2023-12-05T00:00:00"/>
  </r>
  <r>
    <x v="29"/>
    <x v="2"/>
    <s v="2023-03-09"/>
    <s v="Baqsimi 3 mg, poudre nasale en récipient unidose – [Glucagon]"/>
    <s v=""/>
    <s v="BAQSIMI 3 mg, poudre nasale en récipient unidose"/>
    <x v="2"/>
    <x v="2"/>
    <s v="Glucagon"/>
    <d v="2023-12-05T00:00:00"/>
  </r>
  <r>
    <x v="29"/>
    <x v="3"/>
    <s v="2023-03-06"/>
    <s v="Deroxat 20 mg/10 ml, suspension buvable – [Paroxétine (chlorhydrate de) hémihydraté]"/>
    <s v=""/>
    <s v="DEROXAT 20mg/ 10 ml, suspension buvable"/>
    <x v="5"/>
    <x v="2"/>
    <s v="Paroxétine (chlorhydrate de) hémihydraté"/>
    <d v="2023-12-05T00:00:00"/>
  </r>
  <r>
    <x v="29"/>
    <x v="2"/>
    <s v="2023-03-03"/>
    <s v="Calcidia 1,54 g, granulé pour suspension buvable en sachet-dose – [calcium (carbonate de)]"/>
    <s v=""/>
    <s v="CALCIDIA 1,54 g, granulé pour suspension buvable en sachet-dose"/>
    <x v="8"/>
    <x v="2"/>
    <s v="Calcium (carbonate de)"/>
    <d v="2023-12-05T00:00:00"/>
  </r>
  <r>
    <x v="29"/>
    <x v="2"/>
    <s v="2023-02-17"/>
    <s v="Arsenic Trioxide Mylan 1 mg /ml, solution à diluer pour perfusion – [trioxyde d'arsenic]"/>
    <s v=""/>
    <s v="ARSENIC Trioxide Accord 1 mg /ml, solution à diluer pour perfusion"/>
    <x v="6"/>
    <x v="2"/>
    <s v="Trioxyde d'arsenic"/>
    <d v="2023-12-05T00:00:00"/>
  </r>
  <r>
    <x v="29"/>
    <x v="0"/>
    <s v="2023-02-17"/>
    <s v="Striadyne 20 mg/2 ml, solution injectable en ampoule – [triphosadénine]"/>
    <s v=""/>
    <s v="STRIADYNE 20 mg/2 ml, solution injectable en ampoule"/>
    <x v="3"/>
    <x v="2"/>
    <s v="Triphosadénine"/>
    <d v="2023-12-05T00:00:00"/>
  </r>
  <r>
    <x v="29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2"/>
    <s v="Héparine sodique"/>
    <d v="2023-12-05T00:00:00"/>
  </r>
  <r>
    <x v="29"/>
    <x v="2"/>
    <s v="2023-02-07"/>
    <s v="Visudyne 15 mg, poudre pour solution pour perfusion -[Vertéporfine ]"/>
    <s v=""/>
    <s v="VISUDYNE 15 mg  poudre pour solution pour perfusion"/>
    <x v="4"/>
    <x v="2"/>
    <s v="Vertéporfine "/>
    <d v="2023-12-05T00:00:00"/>
  </r>
  <r>
    <x v="29"/>
    <x v="2"/>
    <s v="2023-02-01"/>
    <s v="Montélukast comprimé 5 mg et 10 mg – [montélukast sodique]"/>
    <s v=""/>
    <s v="MONTELUKAST comprimé 5 mg et 10 mg"/>
    <x v="12"/>
    <x v="2"/>
    <s v="Montélukast sodique"/>
    <d v="2023-12-05T00:00:00"/>
  </r>
  <r>
    <x v="29"/>
    <x v="2"/>
    <s v="2023-01-27"/>
    <s v="Héparine Calcique 25 000 UI/mL, solution injectable en seringue pré-remplie (S.C.) de 0,2 ml et de 0,3 ml et en ampoule de 0,5 ml – [héparine calcique]"/>
    <s v=""/>
    <s v="HEPARINE Calcique 25 000 UI/mL, solution injectable en seringue pré-remplie (S.C.) de 0,2 ml et de 0,3 ml et en ampoule de 0,5 ml"/>
    <x v="7"/>
    <x v="2"/>
    <s v="Héparine calcique"/>
    <d v="2023-12-05T00:00:00"/>
  </r>
  <r>
    <x v="29"/>
    <x v="3"/>
    <s v="2023-01-24"/>
    <s v="Minirin 0,1 mg/mL, solution pour administration endonasale – [Desmopressine]"/>
    <s v=""/>
    <s v="MINIRIN 0,1 mg/ml solution pour administration endonasale"/>
    <x v="2"/>
    <x v="2"/>
    <s v="Desmopressine"/>
    <d v="2023-12-05T00:00:00"/>
  </r>
  <r>
    <x v="29"/>
    <x v="0"/>
    <s v="2023-01-24"/>
    <s v="Minirin Spray 10 microgrammes par dose, solution endonasale en flacon – [Desmopressine]"/>
    <s v=""/>
    <s v="MINIRIN Spray 10 microgrammes par dose, solution endonasale en flacon"/>
    <x v="2"/>
    <x v="2"/>
    <s v="Desmopressine"/>
    <d v="2023-12-05T00:00:00"/>
  </r>
  <r>
    <x v="29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2"/>
    <s v="Folinate de calcium"/>
    <d v="2023-12-05T00:00:00"/>
  </r>
  <r>
    <x v="29"/>
    <x v="2"/>
    <s v="2023-01-20"/>
    <s v="Icaz LP 2,5 mg et 5 mg, gélule à libération prolongée – [isradipine]"/>
    <s v=""/>
    <s v="ICAZ LP 2,5 mg et 5 mg, gélule à libération prolongée"/>
    <x v="3"/>
    <x v="2"/>
    <s v="Isradipine"/>
    <d v="2023-12-05T00:00:00"/>
  </r>
  <r>
    <x v="29"/>
    <x v="2"/>
    <s v="2023-01-19"/>
    <s v="Cefpodoxime - Orelox toutes formes orales  – [Cefpodoxime]"/>
    <s v=""/>
    <s v="CEFPODOXIME - Orelox toutes formes orales "/>
    <x v="0"/>
    <x v="2"/>
    <s v="Cefpodoxime"/>
    <d v="2023-12-05T00:00:00"/>
  </r>
  <r>
    <x v="29"/>
    <x v="0"/>
    <s v="2023-01-17"/>
    <s v="B.A.L., solution injectable I.M. – [butacaïne - dimercaprol]"/>
    <s v=""/>
    <s v="B.A.L., solution injectable I.M."/>
    <x v="5"/>
    <x v="2"/>
    <s v="Butacaïne / dimercaprol"/>
    <d v="2023-12-05T00:00:00"/>
  </r>
  <r>
    <x v="29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2"/>
    <s v="Spiramycine / métronidazole"/>
    <d v="2023-12-05T00:00:00"/>
  </r>
  <r>
    <x v="29"/>
    <x v="2"/>
    <s v="2023-01-05"/>
    <s v="Nanocis 0,24 mg, trousse pour préparation radiopharmaceutique  - [Rhénium (heptasulfure de)]"/>
    <s v=""/>
    <s v="NANOCIS 0,24 mg, trousse pour préparation radiopharmaceutique"/>
    <x v="1"/>
    <x v="2"/>
    <s v="Rhénium (heptasulfure de)"/>
    <d v="2023-12-05T00:00:00"/>
  </r>
  <r>
    <x v="29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2"/>
    <s v="Urapidil"/>
    <d v="2023-12-05T00:00:00"/>
  </r>
  <r>
    <x v="29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2"/>
    <s v="Acétylsalicylate de lysine"/>
    <d v="2023-12-05T00:00:00"/>
  </r>
  <r>
    <x v="29"/>
    <x v="2"/>
    <s v="2022-12-01"/>
    <s v="Hydrochlorothiazide Arrow 25 mg ET 12,5 mg, comprimé sécable – [hydrochlorothiazide]"/>
    <s v=""/>
    <s v="HYDROCHLOROTHIAZIDE Arrow 25 mg ET 12,5 mg, comprimé sécable"/>
    <x v="3"/>
    <x v="2"/>
    <s v="Hydrochlorothiazide"/>
    <d v="2023-12-05T00:00:00"/>
  </r>
  <r>
    <x v="29"/>
    <x v="0"/>
    <s v="2022-11-23"/>
    <s v="Alprostadil Intsel Chimos 0,5 mg/ml, solution injectable – [Alprostadil]"/>
    <s v=""/>
    <s v="ALPROSTADIL Intsel Chimos 0,5 mg/ml, solution injectable"/>
    <x v="3"/>
    <x v="2"/>
    <s v="Alprostadil"/>
    <d v="2023-12-05T00:00:00"/>
  </r>
  <r>
    <x v="29"/>
    <x v="0"/>
    <s v="2022-11-07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2"/>
    <s v="Guêpe Polistes (venin de)"/>
    <d v="2023-12-05T00:00:00"/>
  </r>
  <r>
    <x v="29"/>
    <x v="0"/>
    <s v="2022-11-0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2"/>
    <s v="Abeille (venin d')"/>
    <d v="2023-12-05T00:00:00"/>
  </r>
  <r>
    <x v="29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2"/>
    <s v="Guêpe Polistes (venin de)"/>
    <d v="2023-12-05T00:00:00"/>
  </r>
  <r>
    <x v="29"/>
    <x v="0"/>
    <s v="2022-10-27"/>
    <s v="Diamox 500 mg, poudre et solvant pour préparation injectable – [acétazolamide]"/>
    <s v=""/>
    <s v="DIAMOX 500 mg, poudre et solvant pour préparation injectable"/>
    <x v="4"/>
    <x v="2"/>
    <s v="Acétazolamide"/>
    <d v="2023-12-05T00:00:00"/>
  </r>
  <r>
    <x v="29"/>
    <x v="3"/>
    <s v="2022-10-19"/>
    <s v="Ancotil 1 pour cent, solution pour perfusion – [Flucytosine]"/>
    <s v=""/>
    <s v="ANCOTIL 1 pour cent, solution pour perfusion"/>
    <x v="0"/>
    <x v="2"/>
    <s v="Flucytosine"/>
    <d v="2023-12-05T00:00:00"/>
  </r>
  <r>
    <x v="29"/>
    <x v="2"/>
    <s v="2022-10-07"/>
    <s v="Amifampridine Serb 10 mg, comprimé  - [Amifampridine (phosphate d')]"/>
    <s v=""/>
    <s v="AMIFAMPRIDINE Serb 10 mg, comprimé "/>
    <x v="5"/>
    <x v="2"/>
    <s v="Amifampridine (phosphate d')"/>
    <d v="2023-12-05T00:00:00"/>
  </r>
  <r>
    <x v="29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2"/>
    <s v="Urokinase"/>
    <d v="2023-12-05T00:00:00"/>
  </r>
  <r>
    <x v="29"/>
    <x v="2"/>
    <s v="2022-07-20"/>
    <s v="Immunoglobuline humaine normale IV (à base de) –  Ig Vena 50mg/ml, solution pour perfusion IV-  INTRATECT 50mg/ml et 100mg/ml, solution pour perfusion IV- HUMAGLOBIN Liquid 50g/L, solution pour perfusion IV  - [Immunoglobuline humaine normale (IgG)]"/>
    <s v=""/>
    <s v="IMMUNOGLOBULINE humaine normale IV (à base de) –  Ig Vena 50mg/ml, solution pour perfusion IV-  INTRATECT 50mg/ml et 100mg/ml, solution pour perfusion IV- HUMAGLOBIN Liquid 50g/L, solution pour perfusion IV "/>
    <x v="0"/>
    <x v="2"/>
    <s v="Immunoglobuline humaine normale (IgG)"/>
    <d v="2023-12-05T00:00:00"/>
  </r>
  <r>
    <x v="29"/>
    <x v="2"/>
    <s v="2022-07-13"/>
    <s v="Prostine VR 0,5 mg/ml, solution injectable  – [Alprostadil]"/>
    <s v=""/>
    <s v="PROSTIONE VR 0,5 mg/ml, solution injectable "/>
    <x v="3"/>
    <x v="2"/>
    <s v="Alprostadil"/>
    <d v="2023-12-05T00:00:00"/>
  </r>
  <r>
    <x v="29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2"/>
    <s v="Iobenguane (131I)"/>
    <d v="2023-12-05T00:00:00"/>
  </r>
  <r>
    <x v="29"/>
    <x v="2"/>
    <s v="2022-07-04"/>
    <s v="Paracétamol Carelide 10 mg/ml, solution pour perfusion poches de 50ml  - [Paracétamol]"/>
    <s v=""/>
    <s v="PARACÉTAMOL Carelide 10 mg/ml, solution pour perfusion poches de 50ml "/>
    <x v="5"/>
    <x v="2"/>
    <s v="Paracétamol"/>
    <d v="2023-12-05T00:00:00"/>
  </r>
  <r>
    <x v="29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2"/>
    <s v="Méthoxsalène"/>
    <d v="2023-12-05T00:00:00"/>
  </r>
  <r>
    <x v="29"/>
    <x v="3"/>
    <s v="2022-05-04"/>
    <s v="Ribarivine Biogaran 200 mg/400 mg, comprimé pelliculé -[Ribavirine]"/>
    <s v=""/>
    <s v="RIBAVIRINE BIOGARAN 200 mg/400 mg, comprimé pelliculé"/>
    <x v="0"/>
    <x v="2"/>
    <s v="Ribavirine"/>
    <d v="2023-12-05T00:00:00"/>
  </r>
  <r>
    <x v="29"/>
    <x v="0"/>
    <s v="2022-04-29"/>
    <s v="Acuitel 5 mg et 20 mg, comprimé enrobé sécable  – [Chlorhydrate de quinapril]"/>
    <s v=""/>
    <s v="ACUITEL 5 mg et 20 mg, comprimé enrobé sécable"/>
    <x v="3"/>
    <x v="2"/>
    <s v="Chlorhydrate de quinapril"/>
    <d v="2023-12-05T00:00:00"/>
  </r>
  <r>
    <x v="29"/>
    <x v="0"/>
    <s v="2022-04-05"/>
    <s v="Clamoxyl 1g, poudre pour solution injectable/pour perfusion (IM-IV) boite de 1 flacon  - [Amoxicilline]"/>
    <s v=""/>
    <s v="CLAMOXYL 1g, poudre pour solution injectable/pour perfusion (IM-IV) boite de 1 flacon "/>
    <x v="0"/>
    <x v="2"/>
    <s v="Amoxicilline"/>
    <d v="2023-12-05T00:00:00"/>
  </r>
  <r>
    <x v="29"/>
    <x v="2"/>
    <s v="2022-03-29"/>
    <s v="Myozyme 50 mg , poudre pour solution à diluer pour perfusion - Sanofi Aventis France"/>
    <s v=""/>
    <s v="MYOZIME 50 mg, poudre pour solution à diluer pour perfusion"/>
    <x v="8"/>
    <x v="2"/>
    <s v="Alglucosidase alfa"/>
    <d v="2023-12-05T00:00:00"/>
  </r>
  <r>
    <x v="29"/>
    <x v="2"/>
    <s v="2022-01-20"/>
    <s v="Corvasal 2 mg et 4 mg, comprimé, Molsidomine 2 mg et 4 mg , comprimé"/>
    <s v=""/>
    <s v="CORVASAL 2 mg et 4 mg, comprimé, Molsidomine 2 mg et 4 mg, comprimé"/>
    <x v="3"/>
    <x v="2"/>
    <s v="Molsidomine"/>
    <d v="2023-12-05T00:00:00"/>
  </r>
  <r>
    <x v="29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2"/>
    <s v="Varenicline"/>
    <d v="2023-12-05T00:00:00"/>
  </r>
  <r>
    <x v="29"/>
    <x v="0"/>
    <s v="2021-05-19"/>
    <s v="SEMAP 20 mg , comprimé"/>
    <s v=""/>
    <s v="SEMAP 20 mg, comprimé"/>
    <x v="5"/>
    <x v="2"/>
    <s v="Penfluridol"/>
    <d v="2023-12-05T00:00:00"/>
  </r>
  <r>
    <x v="29"/>
    <x v="0"/>
    <s v="2021-05-07"/>
    <s v="SOLUMEDROL 40 mg/2ml  lyophilisat et solution pour usage parentéral"/>
    <s v=""/>
    <s v="SOLUMEDROL 40 mg/2ml  lyophilisat et solution pour usage parentéral"/>
    <x v="2"/>
    <x v="2"/>
    <s v="Méthylprednisolone (hydrogénosuccinate de)"/>
    <d v="2023-12-05T00:00:00"/>
  </r>
  <r>
    <x v="29"/>
    <x v="0"/>
    <s v="2021-04-26"/>
    <s v="ALKONATREM   150 mg, gélule (Chlorhydrate de déméclocycline)"/>
    <s v=""/>
    <s v="ALKONATREM   150 mg, gélule"/>
    <x v="0"/>
    <x v="2"/>
    <s v="Chlorhydrate de déméclocycline"/>
    <d v="2023-12-05T00:00:00"/>
  </r>
  <r>
    <x v="29"/>
    <x v="0"/>
    <s v="2021-04-19"/>
    <s v="OCTIM 150 microgrammes/dose , solution pour pulvérisation nasale"/>
    <s v=""/>
    <s v="OCTIM 150 microgrammes/dose, solution pour pulvérisation nasale"/>
    <x v="2"/>
    <x v="2"/>
    <s v="Desmopressine"/>
    <d v="2023-12-05T00:00:00"/>
  </r>
  <r>
    <x v="29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2"/>
    <s v="Ticarcilline/acide clavulanique"/>
    <d v="2023-12-05T00:00:00"/>
  </r>
  <r>
    <x v="30"/>
    <x v="1"/>
    <s v="2024-01-26"/>
    <s v="Alyostal venin d'abeille Apis mellifera 110 et 550 microgrammes, poudre et solvant pour solution injectable  - [Abeille (venin d')]"/>
    <s v="2024-01-30"/>
    <s v="ALYOSTAL VENIN D'ABEILLE APIS MELLIFERA 110 et 550 microgrammes, poudre et solvant pour solution injectable"/>
    <x v="1"/>
    <x v="3"/>
    <s v="Abeille (venin d')"/>
    <d v="2024-01-28T00:00:00"/>
  </r>
  <r>
    <x v="30"/>
    <x v="1"/>
    <s v="2024-01-26"/>
    <s v="Alyostal venin de guêpe vespula 110 microgrammes et 550 microgrammes, poudre et solvant pour solution injectable  – [Guêpe Vespula (venin de)]"/>
    <s v="2024-01-30"/>
    <s v="ALYOSTAL VENIN DE GUEPE VESPULA 110 et 550 microgrammes, poudre et solvant pour solution injectable"/>
    <x v="1"/>
    <x v="3"/>
    <s v="Guêpe Polistes (venin de)"/>
    <d v="2024-01-28T00:00:00"/>
  </r>
  <r>
    <x v="30"/>
    <x v="2"/>
    <s v="2024-01-26"/>
    <s v="Desferal 500 mg, poudre et solvant pour solution injectable – [déféroxamine (mésilate de)]"/>
    <s v=""/>
    <s v="DESFERAL 500 mg, poudre et solvant pour solution injectable"/>
    <x v="1"/>
    <x v="3"/>
    <s v="Déféroxamine (mésilate de)"/>
    <d v="2024-01-28T00:00:00"/>
  </r>
  <r>
    <x v="30"/>
    <x v="0"/>
    <s v="2024-01-26"/>
    <s v="Zolsketil Pegylated Liposomal 2 mg/mL, dispersion à diluer pour perfusion – Flacon de 10 ml – [doxorubicine (chlorhydrate de)]"/>
    <s v=""/>
    <s v="ZOLSKETIL Pegylated Liposomal 2 mg/mL, dispersion à diluer pour perfusion"/>
    <x v="6"/>
    <x v="3"/>
    <s v="Doxorubicine"/>
    <d v="2024-01-28T00:00:00"/>
  </r>
  <r>
    <x v="30"/>
    <x v="2"/>
    <s v="2024-01-24"/>
    <s v="Iomeron 400 (400 mg Iode/mL), solution injectable - Flacon de 150 mL – [ioméprol]"/>
    <s v=""/>
    <s v="IOMERON 400 (400 mg Iode/mL), solution injectable - Flacon de 150 mL"/>
    <x v="1"/>
    <x v="3"/>
    <s v="Ioméprol"/>
    <d v="2024-01-28T00:00:00"/>
  </r>
  <r>
    <x v="30"/>
    <x v="1"/>
    <s v="2024-01-24"/>
    <s v="Iomeron 400 (400 mg Iode/mL), solution injectable - Flacon de 50 mL – [ioméprol]"/>
    <s v="2024-01-24"/>
    <s v="IOMERON 400 (400 mg Iode/mL), solution injectable - Flacon de 50 mL"/>
    <x v="1"/>
    <x v="3"/>
    <s v="Ioméprol"/>
    <d v="2024-01-28T00:00:00"/>
  </r>
  <r>
    <x v="30"/>
    <x v="2"/>
    <s v="2024-01-24"/>
    <s v="Ursolvan 200 mg, gélule – [acide ursodéoxycholique]"/>
    <s v=""/>
    <s v="URSOLVAN 200 mg, gélule"/>
    <x v="8"/>
    <x v="3"/>
    <s v="Acide ursodéoxycholique"/>
    <d v="2024-01-28T00:00:00"/>
  </r>
  <r>
    <x v="30"/>
    <x v="2"/>
    <s v="2024-01-24"/>
    <s v="Immunoglobuline humaine normale IV et SC (à base de)  – [Immunoglobuline humaine normale (IgG)]"/>
    <s v=""/>
    <s v="IMMUNOGLOBULINE humaine normale IV et SC (à base de) "/>
    <x v="0"/>
    <x v="3"/>
    <s v="Immunoglobuline humaine normale (IgG)"/>
    <d v="2024-01-28T00:00:00"/>
  </r>
  <r>
    <x v="30"/>
    <x v="1"/>
    <s v="2024-01-24"/>
    <s v="Ziextenzo 6 mg, solution injectable en seringue préremplie – [pegfilgrastim ((bacterie/escherichia coli))]"/>
    <s v="2024-01-24"/>
    <s v="ZIEXTENZO 6 mg, solution injectable en seringue préremplie"/>
    <x v="6"/>
    <x v="3"/>
    <s v="Pegfilgrastim ((bacterie/escherichia coli))"/>
    <d v="2024-01-28T00:00:00"/>
  </r>
  <r>
    <x v="30"/>
    <x v="1"/>
    <s v="2024-01-24"/>
    <s v="Moviprep, poudre pour solution buvable – [acide ascorbique, ascorbate de sodium, macrogol 3350, potassium (chlorure de), sodium (chlorure de), sodium (sulfate de) anhydre]"/>
    <s v="2024-01-24"/>
    <s v="MOVIPREP, poudre pour solution buvable "/>
    <x v="8"/>
    <x v="3"/>
    <s v="Acide ascorbique, ascorbate de sodium, macrogol 3350, potassium (chlorure de), sodium (chlorure de), sodium (sulfate de) anhydre"/>
    <d v="2024-01-28T00:00:00"/>
  </r>
  <r>
    <x v="30"/>
    <x v="1"/>
    <s v="2024-01-22"/>
    <s v="Geltim LP 1 mg/g, gel ophtalmique en récipient unidose (boite de 30 récipients unidose)  - [Timolol]"/>
    <s v="2024-01-22"/>
    <s v="GELTIM LP 1 mg/g, gel ophtalmique en récipient unidose (boite de 30 récipients unidose) "/>
    <x v="4"/>
    <x v="3"/>
    <s v="Timolol"/>
    <d v="2024-01-28T00:00:00"/>
  </r>
  <r>
    <x v="30"/>
    <x v="0"/>
    <s v="2024-01-19"/>
    <s v="Quasym L.P., gélule à libération modifiée – [méthylphénidate]"/>
    <s v=""/>
    <s v="QUASYM L.P., gélule à libération modifiée"/>
    <x v="5"/>
    <x v="3"/>
    <s v="Méthylphénidate"/>
    <d v="2024-01-28T00:00:00"/>
  </r>
  <r>
    <x v="30"/>
    <x v="0"/>
    <s v="2024-01-19"/>
    <s v="Parlodel 2,5 mg, comprimé sécable – [bromocriptine (mésilate de)]"/>
    <s v=""/>
    <s v="PARLODEL 2,5 mg, comprimé sécable"/>
    <x v="5"/>
    <x v="3"/>
    <s v="Bromocriptine (mésilate de)"/>
    <d v="2024-01-28T00:00:00"/>
  </r>
  <r>
    <x v="30"/>
    <x v="2"/>
    <s v="2024-01-19"/>
    <s v="Abiratérone Arrow 500 mg, comprimé pelliculé – [abiratérone]"/>
    <s v=""/>
    <s v="ABIRATERONE Arrow 500 mg, comprimé pelliculé"/>
    <x v="6"/>
    <x v="3"/>
    <s v="Abiratérone"/>
    <d v="2024-01-28T00:00:00"/>
  </r>
  <r>
    <x v="30"/>
    <x v="2"/>
    <s v="2024-01-19"/>
    <s v="Métronidazole 250 mg et 500 mg, comprimé pelliculé – [métronidazole]"/>
    <s v=""/>
    <s v="METRONIDAZOLE 250 mg et 500 mg, comprimé pelliculé"/>
    <x v="0"/>
    <x v="3"/>
    <s v="Métronidazole"/>
    <d v="2024-01-28T00:00:00"/>
  </r>
  <r>
    <x v="30"/>
    <x v="2"/>
    <s v="2024-01-19"/>
    <s v="Concerta LP, comprimé à libération prolongée – [méthylphénidate (chlorhydrate de)]"/>
    <s v=""/>
    <s v="CONCERTA LP, comprimé à libération prolongée"/>
    <x v="5"/>
    <x v="3"/>
    <s v="Méthylphénidate (chlorhydrate de)"/>
    <d v="2024-01-28T00:00:00"/>
  </r>
  <r>
    <x v="30"/>
    <x v="0"/>
    <s v="2024-01-19"/>
    <s v="Rimactan 300 mg, gélule – [rifampicine]"/>
    <s v=""/>
    <s v="RIMACTAN 300 mg, gélule"/>
    <x v="0"/>
    <x v="3"/>
    <s v="Rifampicine"/>
    <d v="2024-01-28T00:00:00"/>
  </r>
  <r>
    <x v="30"/>
    <x v="0"/>
    <s v="2024-01-19"/>
    <s v="Renvela 0,8 g, poudre pour suspension buvable – [sévélamer (carbonate de)]"/>
    <s v=""/>
    <s v="RENVELA 0,8 g, poudre pour suspension buvable"/>
    <x v="1"/>
    <x v="3"/>
    <s v="Sévélamer (carbonate de)"/>
    <d v="2024-01-28T00:00:00"/>
  </r>
  <r>
    <x v="30"/>
    <x v="2"/>
    <s v="2024-01-19"/>
    <s v="Requip 5 mg, comprimé pelliculé – [ropinirole (chlorhydrate de)]"/>
    <s v=""/>
    <s v="REQUIP 5 mg, comprimé pelliculé"/>
    <x v="5"/>
    <x v="3"/>
    <s v="Ropinirole (chlorhydrate de)"/>
    <d v="2024-01-28T00:00:00"/>
  </r>
  <r>
    <x v="30"/>
    <x v="2"/>
    <s v="2024-01-19"/>
    <s v="Mydriaticum 2 mg/0,4 ml, collyre en récipient unidose – [tropicamide]"/>
    <s v=""/>
    <s v="MYDRIATICUM 2 mg/0,4 ml, collyre en récipient unidose"/>
    <x v="4"/>
    <x v="3"/>
    <s v="Tropicamide"/>
    <d v="2024-01-28T00:00:00"/>
  </r>
  <r>
    <x v="30"/>
    <x v="2"/>
    <s v="2024-01-19"/>
    <s v="Cinacalcet 30 mg, 60 mg et 90 mg comprimé pelliculé – [cinacalcet (chlorhydrate de)]"/>
    <s v=""/>
    <s v="CINACALCET 30 mg, 60 mg et 90 mg comprimé pelliculé"/>
    <x v="2"/>
    <x v="3"/>
    <s v="Cinacalcet (chlorhydrate de)"/>
    <d v="2024-01-28T00:00:00"/>
  </r>
  <r>
    <x v="30"/>
    <x v="2"/>
    <s v="2024-01-18"/>
    <s v="Menopur 75 UI et 600 UI/ml, poudre et solvant pour solution injectable – [ménotropine]"/>
    <s v=""/>
    <s v="MENOPUR 75 UI et 600 UI/ml, poudre et solvant pour solution injectable"/>
    <x v="11"/>
    <x v="3"/>
    <s v="Ménotropine"/>
    <d v="2024-01-28T00:00:00"/>
  </r>
  <r>
    <x v="30"/>
    <x v="1"/>
    <s v="2024-01-18"/>
    <s v="Praluent 300 mg, solution injectable en stylo pré-rempli – [alirocumab (mammifère/hamster/cellules cho)]"/>
    <s v="2024-01-17"/>
    <s v="PRALUENT 300 mg, solution injectable en stylo pré-rempli"/>
    <x v="3"/>
    <x v="3"/>
    <s v="Alirocumab (mammifère/hamster/cellules cho)"/>
    <d v="2024-01-28T00:00:00"/>
  </r>
  <r>
    <x v="30"/>
    <x v="2"/>
    <s v="2024-01-18"/>
    <s v="Corgard 80 mg, comprimé sécable – [nadolol]"/>
    <s v=""/>
    <s v="CORGARD 80 mg, comprimé sécable"/>
    <x v="3"/>
    <x v="3"/>
    <s v="Nadolol"/>
    <d v="2024-01-28T00:00:00"/>
  </r>
  <r>
    <x v="30"/>
    <x v="0"/>
    <s v="2024-01-18"/>
    <s v="Dextrion G 5 Lavoisier, solution injectable (IV) en flacon de 250 mL – [calcium (gluconate de), glucose, potassium (chlorure de), sodium (chlorure de)]"/>
    <s v=""/>
    <s v="DEXTRION G 5 Lavoisier, solution injectable (IV) en flacon de 250 mL"/>
    <x v="7"/>
    <x v="3"/>
    <s v="Calcium (gluconate de), glucose, potassium (chlorure de), sodium (chlorure de)"/>
    <d v="2024-01-28T00:00:00"/>
  </r>
  <r>
    <x v="30"/>
    <x v="1"/>
    <s v="2024-01-18"/>
    <s v="Dextrion G 5 Lavoisier, solution injectable (IV) en flacon de 500 mL – [calcium (gluconate de), glucose, potassium (chlorure de), sodium (chlorure de)]"/>
    <s v="2024-01-18"/>
    <s v="DEXTRION G 5 Lavoisier, solution injectable (IV) en flacon de 500 mL"/>
    <x v="7"/>
    <x v="3"/>
    <s v="Calcium (gluconate de), glucose, potassium (chlorure de), sodium (chlorure de)"/>
    <d v="2024-01-28T00:00:00"/>
  </r>
  <r>
    <x v="30"/>
    <x v="2"/>
    <s v="2024-01-18"/>
    <s v="Dipentum 250 mg comprimé et Dipentum 500 mg comprimé – [olsalazine sodique]"/>
    <s v=""/>
    <s v="DIPENTUM  250 mg comprimé et DIPENTUM 500 mg comprimé"/>
    <x v="8"/>
    <x v="3"/>
    <s v="Olsalazine sodique"/>
    <d v="2024-01-28T00:00:00"/>
  </r>
  <r>
    <x v="30"/>
    <x v="1"/>
    <s v="2024-01-18"/>
    <s v="Abiratérone Zentiva 500 mg, comprimé pelliculé – [abiratérone]"/>
    <s v="2024-01-04"/>
    <s v="ABIRATERONE Zentiva 500 mg, comprimé pelliculé"/>
    <x v="6"/>
    <x v="3"/>
    <s v="Abiratérone"/>
    <d v="2024-01-28T00:00:00"/>
  </r>
  <r>
    <x v="30"/>
    <x v="1"/>
    <s v="2024-01-18"/>
    <s v="Xalkori 200 mg, gélule – [crizotinib]"/>
    <s v="2024-01-04"/>
    <s v="XALKORI 200 mg, gélule"/>
    <x v="6"/>
    <x v="3"/>
    <s v="Crizotinib"/>
    <d v="2024-01-28T00:00:00"/>
  </r>
  <r>
    <x v="30"/>
    <x v="1"/>
    <s v="2024-01-18"/>
    <s v="Ferriprox 500 mg et 1000 mg, comprimé pelliculé – [défériprone]"/>
    <s v="2024-01-08"/>
    <s v="FERRIPROX 500 mg et 1000 mg, comprimé pelliculé"/>
    <x v="1"/>
    <x v="3"/>
    <s v="Défériprone"/>
    <d v="2024-01-28T00:00:00"/>
  </r>
  <r>
    <x v="30"/>
    <x v="1"/>
    <s v="2024-01-18"/>
    <s v="Noxafil 300 mg, solution à diluer pour perfusion – [posaconazole]"/>
    <s v="2023-09-20"/>
    <s v="NOXAFIL 300 mg,  solution à diluer pour perfusion"/>
    <x v="0"/>
    <x v="3"/>
    <s v="Posaconazole"/>
    <d v="2024-01-28T00:00:00"/>
  </r>
  <r>
    <x v="30"/>
    <x v="1"/>
    <s v="2024-01-18"/>
    <s v="Flixotide 125 microgrammes/dose, suspension pour inhalation en flacon pressurisé – [fluticasone (propionate de)]"/>
    <s v="2023-12-29"/>
    <s v="FLIXOTIDE 125 microgrammes/dose, suspension pour inhalation en flacon pressurisé"/>
    <x v="12"/>
    <x v="3"/>
    <s v="Fluticasone (propionate de)"/>
    <d v="2024-01-28T00:00:00"/>
  </r>
  <r>
    <x v="30"/>
    <x v="1"/>
    <s v="2024-01-17"/>
    <s v="Iluvien 190 microgrammes, implant intravitréen avec applicateur – [Acétonide de fluocinolone]"/>
    <s v="2024-01-17"/>
    <s v="ILUVIEN 190 microgrammes, implant intravitréen avec applicateur"/>
    <x v="4"/>
    <x v="3"/>
    <s v="Acétonide de fluocinolone"/>
    <d v="2024-01-28T00:00:00"/>
  </r>
  <r>
    <x v="30"/>
    <x v="2"/>
    <s v="2024-01-17"/>
    <s v="Nozinan 100 mg, comprimé pelliculé sécable – [lévomépromazine (maléate de)]"/>
    <s v=""/>
    <s v="NOZINAN 100 mg, comprimé pelliculé sécable"/>
    <x v="5"/>
    <x v="3"/>
    <s v="Lévomépromazine (maléate de)"/>
    <d v="2024-01-28T00:00:00"/>
  </r>
  <r>
    <x v="30"/>
    <x v="1"/>
    <s v="2024-01-16"/>
    <s v="Bétadine dermique 10%, solution pour application locale – [Povidone iodée]"/>
    <s v="2023-10-01"/>
    <s v="BETADINE dermique 10%, solution pour application locale"/>
    <x v="13"/>
    <x v="3"/>
    <s v="Povidone iodée"/>
    <d v="2024-01-28T00:00:00"/>
  </r>
  <r>
    <x v="30"/>
    <x v="2"/>
    <s v="2024-01-16"/>
    <s v="Monoprost 50 microgrammes/ml, collyre en solution en récipient unidose – [Latanoprost]"/>
    <s v=""/>
    <s v="MONOPROST 50 microgrammes/ml, collyre en solution en récipient unidose"/>
    <x v="4"/>
    <x v="3"/>
    <s v="Latanoprost"/>
    <d v="2024-01-28T00:00:00"/>
  </r>
  <r>
    <x v="30"/>
    <x v="2"/>
    <s v="2024-01-16"/>
    <s v="Amoxicilline-Clamoxyl toutes formes orales, tous dosages – [Amoxicilline]"/>
    <s v=""/>
    <s v="AMOXICILLINE-CLAMOXYL toutes formes orales, tous dosages"/>
    <x v="0"/>
    <x v="3"/>
    <s v="Amoxicilline"/>
    <d v="2024-01-28T00:00:00"/>
  </r>
  <r>
    <x v="30"/>
    <x v="2"/>
    <s v="2024-01-16"/>
    <s v="Amoxicilline / Acide Clavulanique - Augmentin toutes formes orales, tous dosages – [Amoxicilline - acide clavulanique]"/>
    <s v=""/>
    <s v="AMOXICILLINE / ACIDE CLAVULANIQUE - Augmentin toutes formes orales, tous dosages"/>
    <x v="0"/>
    <x v="3"/>
    <s v="Amoxicilline / acide clavulanique"/>
    <d v="2024-01-28T00:00:00"/>
  </r>
  <r>
    <x v="30"/>
    <x v="1"/>
    <s v="2024-01-16"/>
    <s v="Dopaceptin 10 mg /ml, solution injectable en cartouche – [apomorphine (chlorhydrate d') hémihydraté]"/>
    <s v="2023-12-14"/>
    <s v="DOPACEPTIN 10 mg /ml, solution injectable en cartouche"/>
    <x v="5"/>
    <x v="3"/>
    <s v="Apomorphine (chlorhydrate d') hémihydraté"/>
    <d v="2024-01-28T00:00:00"/>
  </r>
  <r>
    <x v="30"/>
    <x v="2"/>
    <s v="2024-01-16"/>
    <s v="Oracilline 250 000 UI/5 ml, suspension buvable – [phénoxyméthylpénicilline]"/>
    <s v=""/>
    <s v="ORACILLINE 250 000 UI/5 ml, suspension buvable"/>
    <x v="0"/>
    <x v="3"/>
    <s v="Phénoxyméthylpénicilline"/>
    <d v="2024-01-28T00:00:00"/>
  </r>
  <r>
    <x v="30"/>
    <x v="2"/>
    <s v="2024-01-15"/>
    <s v="Novantrone 10 mg/5 ml, solution à diluer pour perfusion – [mitoxantrone (chlorhydrate de)]"/>
    <s v=""/>
    <s v="NOVANTRONE 10 mg/5 ml, solution à diluer pour perfusion"/>
    <x v="6"/>
    <x v="3"/>
    <s v="Mitoxantrone (chlorhydrate de)"/>
    <d v="2024-01-28T00:00:00"/>
  </r>
  <r>
    <x v="30"/>
    <x v="2"/>
    <s v="2024-01-15"/>
    <s v="Rovamycine 1,5 millions d'unites internationales, lyophilisat pour usage parentéral – [spiramycine (adipate de)]"/>
    <s v=""/>
    <s v="ROVAMYCINE 1,5 millions d'unites internationales, lyophilisat pour usage parentéral"/>
    <x v="0"/>
    <x v="3"/>
    <s v="Spiramycine (adipate de)"/>
    <d v="2024-01-28T00:00:00"/>
  </r>
  <r>
    <x v="30"/>
    <x v="2"/>
    <s v="2024-01-15"/>
    <s v="ViperFav, solution à diluer pour perfusion – [fragments F(ab')2 d'immunoglobuline équine antivenimeuse de vipère européenne]"/>
    <s v=""/>
    <s v="VIPERFAV, solution à diluer pour perfusion"/>
    <x v="1"/>
    <x v="3"/>
    <s v="Fragments F(ab')2 d'immunoglobuline équine antivenimeuse de vipère européenne"/>
    <d v="2024-01-28T00:00:00"/>
  </r>
  <r>
    <x v="30"/>
    <x v="2"/>
    <s v="2024-01-12"/>
    <s v="Yellox 0,9 mg/ml, collyre en solution – [bromfénac sodique sesquihydraté]"/>
    <s v=""/>
    <s v="YELLOX 0,9 mg/ml, collyre en solution"/>
    <x v="4"/>
    <x v="3"/>
    <s v="Bromfénac sodique sesquihydraté"/>
    <d v="2024-01-28T00:00:00"/>
  </r>
  <r>
    <x v="30"/>
    <x v="2"/>
    <s v="2024-01-12"/>
    <s v="Micropakine L.P., granulés à libération prolongée en sachet-dose – [acide valproïque, sodium (valproate de)]"/>
    <s v=""/>
    <s v="MICROPAKINE L.P., granulés à libération prolongée en sachet-dose"/>
    <x v="5"/>
    <x v="3"/>
    <s v="Acide valproïque, sodium (valproate de)"/>
    <d v="2024-01-28T00:00:00"/>
  </r>
  <r>
    <x v="30"/>
    <x v="1"/>
    <s v="2024-01-11"/>
    <s v="Fludarabine Teva 25 mg/ml, solution à diluer pour solution injectable/pour perfusion – [fludarabine]"/>
    <s v="2024-01-11"/>
    <s v="FLUDARABINE Teva 25 mg/ml, solution à diluer pour solution injectable/pour perfusion"/>
    <x v="6"/>
    <x v="3"/>
    <s v="Fludarabine"/>
    <d v="2024-01-28T00:00:00"/>
  </r>
  <r>
    <x v="30"/>
    <x v="1"/>
    <s v="2024-01-11"/>
    <s v="Nulojix 250 mg, poudre pour solution à diluer pour perfusion – [bélatacept]"/>
    <s v="2023-09-25"/>
    <s v="NULOJIX 250 mg, poudre pour solution à diluer pour perfusion"/>
    <x v="6"/>
    <x v="3"/>
    <s v="Bélatacept"/>
    <d v="2024-01-28T00:00:00"/>
  </r>
  <r>
    <x v="30"/>
    <x v="2"/>
    <s v="2024-01-11"/>
    <s v="Creon 10 000 U, gélule gastrorésistante – [pancréatine]"/>
    <s v=""/>
    <s v="CREON 10 000 U, gélule gastrorésistante"/>
    <x v="8"/>
    <x v="3"/>
    <s v="Pancréatine"/>
    <d v="2024-01-28T00:00:00"/>
  </r>
  <r>
    <x v="30"/>
    <x v="2"/>
    <s v="2024-01-11"/>
    <s v="Creon 25 000 U, gélule gastrorésistante – [pancréatine]"/>
    <s v=""/>
    <s v="CREON 25 000 U, gélule gastro-résistante"/>
    <x v="8"/>
    <x v="3"/>
    <s v="Pancréatine"/>
    <d v="2024-01-28T00:00:00"/>
  </r>
  <r>
    <x v="30"/>
    <x v="0"/>
    <s v="2024-01-10"/>
    <s v="Lactate de sodium AP-HP 11,2 % (m/V) solution pour perfusion – [Lactate de sodium]"/>
    <s v=""/>
    <s v="LACTATE DE SODIUM AP-HP 11,2 % (m/V) solution pour perfusion"/>
    <x v="7"/>
    <x v="3"/>
    <s v="Solutions électrolytiques"/>
    <d v="2024-01-28T00:00:00"/>
  </r>
  <r>
    <x v="30"/>
    <x v="1"/>
    <s v="2024-01-10"/>
    <s v="Xylocaïne 20 mg/ml sans conservateur, solution injectable – [chlorhydrate de lidocaïne]"/>
    <s v="2024-01-10"/>
    <s v="XYLOCAINE 20 mg/ml sans conservateur, solution injectable"/>
    <x v="5"/>
    <x v="3"/>
    <s v="Chlorhydrate de lidocaïne"/>
    <d v="2024-01-28T00:00:00"/>
  </r>
  <r>
    <x v="30"/>
    <x v="1"/>
    <s v="2024-01-10"/>
    <s v="Xylocaïne 10 mg/ml sans conservateur, solution injectable – [chlorhydrate de lidocaïne]"/>
    <s v="2024-01-10"/>
    <s v="XYLOCAINE 10 mg/ml sans conservateur, solution injectable"/>
    <x v="5"/>
    <x v="3"/>
    <s v="Chlorhydrate de lidocaïne"/>
    <d v="2024-01-28T00:00:00"/>
  </r>
  <r>
    <x v="30"/>
    <x v="1"/>
    <s v="2024-01-10"/>
    <s v="Xylocaïne 5 mg/ml sans conservateur, solution injectable – [chlorhydrate de lidocaïne]"/>
    <s v="2024-01-10"/>
    <s v="XYLOCAINE 5 mg/ml sans conservateur, solution injectable"/>
    <x v="5"/>
    <x v="3"/>
    <s v="Chlorhydrate de lidocaïne"/>
    <d v="2024-01-28T00:00:00"/>
  </r>
  <r>
    <x v="30"/>
    <x v="0"/>
    <s v="2024-01-09"/>
    <s v="Prenoxad 0,91 mg/ml, solution injectable en seringue préremplie – [naloxone (chlorhydrate de) dihydraté]"/>
    <s v=""/>
    <s v="PRENOXAD 0,91 mg/ml, solution injectable en seringue préremplie"/>
    <x v="1"/>
    <x v="3"/>
    <s v="Naloxone (chlorhydrate de) dihydraté"/>
    <d v="2024-01-28T00:00:00"/>
  </r>
  <r>
    <x v="30"/>
    <x v="1"/>
    <s v="2024-01-09"/>
    <s v="Irinotécan Sun 1,5 mg/ml, solution pour perfusion, poche de 220 mL – [irinotécan (chlorhydrate d') trihydraté]"/>
    <s v="2024-01-09"/>
    <s v="IRINOTECAN Sun 1,5 mg/ml, solution pour perfusion, poche de 220 mL"/>
    <x v="6"/>
    <x v="3"/>
    <s v="Irinotécan (chlorhydrate d') trihydraté"/>
    <d v="2024-01-28T00:00:00"/>
  </r>
  <r>
    <x v="30"/>
    <x v="2"/>
    <s v="2024-01-09"/>
    <s v="Hydrocortancyl 2,5 pour cent, suspension injectable – [prednisolone (acétate de)]"/>
    <s v=""/>
    <s v="HYDROCORTANCYL 2,5 pour cent, suspension injectable"/>
    <x v="2"/>
    <x v="3"/>
    <s v="Prednisolone (acétate de)"/>
    <d v="2024-01-28T00:00:00"/>
  </r>
  <r>
    <x v="30"/>
    <x v="1"/>
    <s v="2024-01-08"/>
    <s v="Temgesic 0,2 mg, comprimé sublingual – [buprénorphine (chlorhydrate de)]"/>
    <s v="2024-01-08"/>
    <s v="TEMGESIC 0,2 mg, comprimé sublingual"/>
    <x v="5"/>
    <x v="3"/>
    <s v="Buprénorphine (chlorhydrate de)"/>
    <d v="2024-01-28T00:00:00"/>
  </r>
  <r>
    <x v="30"/>
    <x v="1"/>
    <s v="2024-01-05"/>
    <s v="Arixtra 2,5 mg/0,5 ml, solution injectable en seringue pré-remplie, boîte 2 et 7 seringues – [fondaparinux]"/>
    <s v="2024-01-05"/>
    <s v="ARIXTRA 2,5 mg/0,5 ml, solution injectable en seringue pré-remplie, boîte 2 et 7 seringues"/>
    <x v="7"/>
    <x v="3"/>
    <s v="Fondaparinux"/>
    <d v="2024-01-28T00:00:00"/>
  </r>
  <r>
    <x v="30"/>
    <x v="1"/>
    <s v="2024-01-05"/>
    <s v="Creon 35 000 U, gélule gastrorésistante – [pancréatine]"/>
    <s v="2024-01-05"/>
    <s v="CREON 35 000 U, gélule gastrorésistante"/>
    <x v="8"/>
    <x v="3"/>
    <s v="Pancréatine"/>
    <d v="2024-01-28T00:00:00"/>
  </r>
  <r>
    <x v="30"/>
    <x v="2"/>
    <s v="2024-01-04"/>
    <s v="Plaquenil 200 mg, comprimé pelliculé – [hydroxychloroquine (sulfate d')]"/>
    <s v=""/>
    <s v="PLAQUENIL 200 mg, comprimé pelliculé"/>
    <x v="9"/>
    <x v="3"/>
    <s v="Hydroxychloroquine (sulfate d')"/>
    <d v="2024-01-28T00:00:00"/>
  </r>
  <r>
    <x v="30"/>
    <x v="0"/>
    <s v="2024-01-04"/>
    <s v="Folinate de calcium Ebewe 10 mg/ml, solution injectable/pour perfusion – [folinate de calcium]"/>
    <s v=""/>
    <s v="FOLINATE DE CALCIUM Ebewe 10 mg/ml, solution injectable/pour perfusion"/>
    <x v="1"/>
    <x v="3"/>
    <s v="Folinate de calcium"/>
    <d v="2024-01-28T00:00:00"/>
  </r>
  <r>
    <x v="30"/>
    <x v="0"/>
    <s v="2024-01-04"/>
    <s v="Méthotrexate Viatris 100 mg/ml, solution injectable (flacons de 10 ml et 50 ml) – [méthotrexate]"/>
    <s v=""/>
    <s v="METHOTREXATE Viatris 100 mg/ml, solution injectable"/>
    <x v="6"/>
    <x v="3"/>
    <s v="Méthotrexate"/>
    <d v="2024-01-28T00:00:00"/>
  </r>
  <r>
    <x v="30"/>
    <x v="1"/>
    <s v="2024-01-03"/>
    <s v="Rimifon 50 mg, comprimé – [isoniazide]"/>
    <s v="2024-01-02"/>
    <s v="RIMIFON 50 mg, comprimé"/>
    <x v="0"/>
    <x v="3"/>
    <s v="Isoniazide"/>
    <d v="2024-01-28T00:00:00"/>
  </r>
  <r>
    <x v="30"/>
    <x v="1"/>
    <s v="2024-01-03"/>
    <s v="Persantine 10 mg/2 mL, solution injectable, ampoule – [dipyridamole]"/>
    <s v="2024-01-01"/>
    <s v="PERSANTINE 10 mg/2 mL, solution injectable, ampoule"/>
    <x v="1"/>
    <x v="3"/>
    <s v="Dipyridamole"/>
    <d v="2024-01-28T00:00:00"/>
  </r>
  <r>
    <x v="30"/>
    <x v="1"/>
    <s v="2024-01-02"/>
    <s v="Oracilline 1 000 000 UI, comprimé sécable – [phénoxyméthylpénicilline]"/>
    <s v="2024-01-02"/>
    <s v="ORACILLINE 1 000 000 UI, comprimé sécable"/>
    <x v="0"/>
    <x v="3"/>
    <s v="Phénoxyméthylpénicilline"/>
    <d v="2024-01-28T00:00:00"/>
  </r>
  <r>
    <x v="30"/>
    <x v="2"/>
    <s v="2024-01-02"/>
    <s v="Largactil 25 mg/5 ml, solution injectable en ampoule – [chlorpromazine]"/>
    <s v=""/>
    <s v="LARGACTIL 25 mg/5 ml, solution injectable en ampoule"/>
    <x v="5"/>
    <x v="3"/>
    <s v="Chlorpromazine"/>
    <d v="2024-01-28T00:00:00"/>
  </r>
  <r>
    <x v="30"/>
    <x v="2"/>
    <s v="2023-12-29"/>
    <s v="Rulid 50 mg, comprimé sécable pour suspension buvable – [roxithromycine]"/>
    <s v=""/>
    <s v="RULID 50 mg, comprimé sécable pour suspension buvable"/>
    <x v="0"/>
    <x v="3"/>
    <s v="Roxithromycine"/>
    <d v="2024-01-28T00:00:00"/>
  </r>
  <r>
    <x v="30"/>
    <x v="2"/>
    <s v="2023-12-29"/>
    <s v="Surmontil 4 pour cent, solution buvable, flacon – [trimipramine (mésilate de)]"/>
    <s v="2024-03-29"/>
    <s v="SURMONTIL 4 pour cent, solution buvable, flacon"/>
    <x v="5"/>
    <x v="3"/>
    <s v="Trimipramine (mésilate de)"/>
    <d v="2024-01-28T00:00:00"/>
  </r>
  <r>
    <x v="30"/>
    <x v="1"/>
    <s v="2023-12-29"/>
    <s v="Flagyl 125 mg/5 ml, suspension buvable – [métronidazole (benzoate de)]"/>
    <s v="2023-12-29"/>
    <s v="FLAGYL 125 mg/5 ml, suspension buvable"/>
    <x v="0"/>
    <x v="3"/>
    <s v="Métronidazole (benzoate de)"/>
    <d v="2024-01-28T00:00:00"/>
  </r>
  <r>
    <x v="30"/>
    <x v="2"/>
    <s v="2023-12-28"/>
    <s v="Rabéprazole 10mg et 20mg comprimé gastro-résistant – [rabéprazole sodique]"/>
    <s v=""/>
    <s v="RABEPRAZOLE 10mg et 20mg comprimé gastro-résistant"/>
    <x v="8"/>
    <x v="3"/>
    <s v="Rabéprazole sodique"/>
    <d v="2024-01-28T00:00:00"/>
  </r>
  <r>
    <x v="30"/>
    <x v="2"/>
    <s v="2023-12-26"/>
    <s v="Largactil 25 mg, comprimé pelliculé  - [Chlorpromazine]"/>
    <s v="2024-01-31"/>
    <s v="LARGACTIL 25 mg, comprimé pelliculé "/>
    <x v="5"/>
    <x v="3"/>
    <s v="Chlorpromazine"/>
    <d v="2024-01-28T00:00:00"/>
  </r>
  <r>
    <x v="30"/>
    <x v="0"/>
    <s v="2023-12-22"/>
    <s v="Virophta, préparation pour collyre (lyophilisat et solvant) – [trifluridine]"/>
    <s v=""/>
    <s v="VIROPHTA, préparation pour collyre (lyophilisat et solvant)"/>
    <x v="4"/>
    <x v="3"/>
    <s v="Trifluridine"/>
    <d v="2024-01-28T00:00:00"/>
  </r>
  <r>
    <x v="30"/>
    <x v="2"/>
    <s v="2023-12-22"/>
    <s v="Largactil 100 mg, comprimé pelliculé sécable – [Chlorpromazine]"/>
    <s v=""/>
    <s v="LARGACTIL 100 mg, comprimé pelliculé sécable"/>
    <x v="5"/>
    <x v="3"/>
    <s v="Chlorpromazine"/>
    <d v="2024-01-28T00:00:00"/>
  </r>
  <r>
    <x v="30"/>
    <x v="1"/>
    <s v="2023-12-22"/>
    <s v="Artane 0,4%, solution buvable en goutte – [Chlorhydrate de trihexyphénidyle]"/>
    <s v="2023-12-22"/>
    <s v="ARTANE 0,4%, solution buvable en goutte"/>
    <x v="5"/>
    <x v="3"/>
    <s v="Chlorhydrate de trihexyphénidyle"/>
    <d v="2024-01-28T00:00:00"/>
  </r>
  <r>
    <x v="30"/>
    <x v="0"/>
    <s v="2023-12-21"/>
    <s v="Zinnat 125 mg/5 ml enfants et nourrissons, granulés pour suspension buvable en flacon de de 40 ml – [céfuroxime axétil]"/>
    <s v=""/>
    <s v="ZINNAT 125 mg/5 ml enfants et nourrissons, granulés pour suspension buvable en flacon de de 40 ml"/>
    <x v="0"/>
    <x v="3"/>
    <s v="Céfuroxime axétil"/>
    <d v="2024-01-28T00:00:00"/>
  </r>
  <r>
    <x v="30"/>
    <x v="2"/>
    <s v="2023-12-20"/>
    <s v="Dépakine Chrono 500 mg, comprimé pelliculé sécable à libération prolongée – [Valproate de sodium]"/>
    <s v=""/>
    <s v="DEPAKINE CHRONO 500 mg, comprimé pelliculé sécable à libération prolongée"/>
    <x v="5"/>
    <x v="3"/>
    <s v="Valproate de sodium"/>
    <d v="2024-01-28T00:00:00"/>
  </r>
  <r>
    <x v="30"/>
    <x v="2"/>
    <s v="2023-12-20"/>
    <s v="Méthotrexate Teva solution injectable – [méthotrexate]"/>
    <s v=""/>
    <s v="METHOTREXATE Teva solution injectable"/>
    <x v="6"/>
    <x v="3"/>
    <s v="Méthotrexate"/>
    <d v="2024-01-28T00:00:00"/>
  </r>
  <r>
    <x v="30"/>
    <x v="1"/>
    <s v="2023-12-20"/>
    <s v="Oncovin 1 mg, solution injectable – [vincristine]"/>
    <s v="2023-12-20"/>
    <s v="ONCOVIN 1 mg, solution injectable"/>
    <x v="6"/>
    <x v="3"/>
    <s v="Vincristine"/>
    <d v="2024-01-28T00:00:00"/>
  </r>
  <r>
    <x v="30"/>
    <x v="1"/>
    <s v="2023-12-20"/>
    <s v="Conferoport 5 mg, gélule à libération prolongée – [tacrolimus]"/>
    <s v="2023-12-20"/>
    <s v="CONFEROPORT 5 mg, gélule à libération prolongée"/>
    <x v="6"/>
    <x v="3"/>
    <s v="Tacrolimus"/>
    <d v="2024-01-28T00:00:00"/>
  </r>
  <r>
    <x v="30"/>
    <x v="0"/>
    <s v="2023-12-19"/>
    <s v="Zophren 2 mg/ml, solution injectable en ampoule (IV) ampoules de 2 ml et 4 ml – [ondansétron]"/>
    <s v=""/>
    <s v="ZOPHREN 2 mg/ml, solution injectable en ampoule (IV) ampoules de 2 ml et 4 ml"/>
    <x v="8"/>
    <x v="3"/>
    <s v="Ondansétron"/>
    <d v="2024-01-28T00:00:00"/>
  </r>
  <r>
    <x v="30"/>
    <x v="2"/>
    <s v="2023-12-19"/>
    <s v="Genotonorm Miniquick poudre et solvant pour solution injectable – [somatropine]"/>
    <s v=""/>
    <s v="GENOTONORM Miniquick poudre et solvant pour solution injectable"/>
    <x v="2"/>
    <x v="3"/>
    <s v="Somatropine"/>
    <d v="2024-01-28T00:00:00"/>
  </r>
  <r>
    <x v="30"/>
    <x v="2"/>
    <s v="2023-12-15"/>
    <s v="Furadantine 50 mg, gélule – [nitrofurantoïne]"/>
    <s v=""/>
    <s v="FURADANTINE 50 mg, gélule"/>
    <x v="0"/>
    <x v="3"/>
    <s v="Nitrofurantoïne"/>
    <d v="2024-01-28T00:00:00"/>
  </r>
  <r>
    <x v="30"/>
    <x v="0"/>
    <s v="2023-12-15"/>
    <s v="Tofranil 25 mg, comprimé enrobé – [Imipramine]"/>
    <s v=""/>
    <s v="TOFRANIL 25 mg, comprimé enrobé "/>
    <x v="5"/>
    <x v="3"/>
    <s v="Imipramine"/>
    <d v="2024-01-28T00:00:00"/>
  </r>
  <r>
    <x v="30"/>
    <x v="2"/>
    <s v="2023-12-15"/>
    <s v="Tofranil 10 mg, comprimé enrobé – [Imipramine]"/>
    <s v=""/>
    <s v="TOFRANIL 10 mg, comprimé enrobé "/>
    <x v="5"/>
    <x v="3"/>
    <s v="Imipramine"/>
    <d v="2024-01-28T00:00:00"/>
  </r>
  <r>
    <x v="30"/>
    <x v="1"/>
    <s v="2023-12-15"/>
    <s v="Xyllomac 1 g, poudre pour solution injectable/pour perfusion (I.M.- I.V.) boîte de 1 flacon (anciennement Clamoxyl) – [amoxicilline]"/>
    <s v="2023-12-15"/>
    <s v="XYLLOMAC 1 g, poudre pour solution injectable/pour perfusion (I.M.- I.V.) boîte de 1 flacon (anciennement Clamoxyl)"/>
    <x v="0"/>
    <x v="3"/>
    <s v="Amoxicilline"/>
    <d v="2024-01-28T00:00:00"/>
  </r>
  <r>
    <x v="30"/>
    <x v="3"/>
    <s v="2023-12-15"/>
    <s v="Ozidia 5 mg, comprimé à libération prolongée – [Glipizide]"/>
    <s v=""/>
    <s v="OZIDIA 5 mg, comprimé à libération prolongée"/>
    <x v="8"/>
    <x v="3"/>
    <s v="Glipizide"/>
    <d v="2024-01-28T00:00:00"/>
  </r>
  <r>
    <x v="30"/>
    <x v="2"/>
    <s v="2023-12-14"/>
    <s v="Dalacine 75 mg, gélule – [clindamycine (chlorhydrate de) hydraté]"/>
    <s v=""/>
    <s v="DALACINE 75 mg, gélule"/>
    <x v="0"/>
    <x v="3"/>
    <s v="Clindamycine (chlorhydrate de) hydraté"/>
    <d v="2024-01-28T00:00:00"/>
  </r>
  <r>
    <x v="30"/>
    <x v="0"/>
    <s v="2023-12-12"/>
    <s v="Sinetrav 40 microgrammes/mL, collyre en solution – [travoprost]"/>
    <s v=""/>
    <s v="SINETRAV 40 microgrammes/mL, collyre en solution"/>
    <x v="4"/>
    <x v="3"/>
    <s v="Travoprost"/>
    <d v="2024-01-28T00:00:00"/>
  </r>
  <r>
    <x v="30"/>
    <x v="2"/>
    <s v="2023-12-11"/>
    <s v="Scopoderm TTS 1 mg/72 heures, dispositif transdermique – [scopolamine]"/>
    <s v=""/>
    <s v="SCOPODERM TTS  1 mg/72 heures, dispositif transdermique"/>
    <x v="8"/>
    <x v="3"/>
    <s v="Scopolamine"/>
    <d v="2024-01-28T00:00:00"/>
  </r>
  <r>
    <x v="30"/>
    <x v="0"/>
    <s v="2023-12-11"/>
    <s v="Hycamtin 0.25 mg et 1 mg,  gélule – [topotécane (chlorhydrate de)]"/>
    <s v=""/>
    <s v="HYCAMTIN 0.25 mg et 1 mg,  gélule"/>
    <x v="6"/>
    <x v="3"/>
    <s v="Topotécane (chlorhydrate de)"/>
    <d v="2024-01-28T00:00:00"/>
  </r>
  <r>
    <x v="30"/>
    <x v="2"/>
    <s v="2023-12-08"/>
    <s v="Trulicity 0,75 mg, 1,5 mg, 3 mg, 4,5 mg, solution injectable en stylo pré-rempli – [dulaglutide]"/>
    <s v=""/>
    <s v="TRULICITY 0,75 mg, 1,5 mg, 3 mg, 4,5 mg, solution injectable en stylo pré-rempli"/>
    <x v="8"/>
    <x v="3"/>
    <s v="Dulaglutide"/>
    <d v="2024-01-28T00:00:00"/>
  </r>
  <r>
    <x v="30"/>
    <x v="0"/>
    <s v="2023-12-08"/>
    <s v="Mycostatine 100 000 UI/ml, suspension buvable  - [nystatine]"/>
    <s v="2023-12-31"/>
    <s v="MYCOSTATINE 100 000 UI/ml, suspension buvable"/>
    <x v="8"/>
    <x v="3"/>
    <s v="Nystatine"/>
    <d v="2024-01-28T00:00:00"/>
  </r>
  <r>
    <x v="30"/>
    <x v="2"/>
    <s v="2023-12-08"/>
    <s v="Moxifloxacine 400 mg, comprimé pelliculé  – [moxifloxacine (chlorhydrate de)]"/>
    <s v=""/>
    <s v="MOXIFLOXACINE 400 mg, comprimé pelliculé "/>
    <x v="0"/>
    <x v="3"/>
    <s v="Moxifloxacine (chlorhydrate de)"/>
    <d v="2024-01-28T00:00:00"/>
  </r>
  <r>
    <x v="30"/>
    <x v="2"/>
    <s v="2023-12-07"/>
    <s v="Zinnat 125 mg/5 ml enfants et nourrissons, granulés pour suspension buvable en flacon de de 80 ml  - [céfuroxime axétil]"/>
    <s v="2024-05-31"/>
    <s v="ZINNAT 125 mg/5 ml enfants et nourrissons, granulés pour suspension buvable en flacon de de 80 ml "/>
    <x v="0"/>
    <x v="3"/>
    <s v="Céfuroxime axétil"/>
    <d v="2024-01-28T00:00:00"/>
  </r>
  <r>
    <x v="30"/>
    <x v="2"/>
    <s v="2023-12-07"/>
    <s v="Neuleptil 1 pour cent, solution buvable – [propériciazine]"/>
    <s v="2024-03-29"/>
    <s v="NEULEPTIL 1 pour cent, solution buvable"/>
    <x v="5"/>
    <x v="3"/>
    <s v="Propériciazine"/>
    <d v="2024-01-28T00:00:00"/>
  </r>
  <r>
    <x v="30"/>
    <x v="2"/>
    <s v="2023-12-07"/>
    <s v="Pazenir 5 mg/mL, poudre pour dispersion pour perfusion – [paclitaxel]"/>
    <s v=""/>
    <s v="PAZENIR 5 mg/mL, poudre pour dispersion pour perfusion"/>
    <x v="6"/>
    <x v="3"/>
    <s v="Paclitaxel"/>
    <d v="2024-01-28T00:00:00"/>
  </r>
  <r>
    <x v="30"/>
    <x v="2"/>
    <s v="2023-12-07"/>
    <s v="Lasilix Retard 60 mg, gélule boîte 30 – [furosémide]"/>
    <s v="2024-02-29"/>
    <s v="LASILIX Retard 60 mg, gélule boîte 30"/>
    <x v="3"/>
    <x v="3"/>
    <s v="Furosémide"/>
    <d v="2024-01-28T00:00:00"/>
  </r>
  <r>
    <x v="30"/>
    <x v="2"/>
    <s v="2023-12-07"/>
    <s v="Aldara 5% crème – [imiquimod]"/>
    <s v="2024-01-31"/>
    <s v="ALDARA 5% crème"/>
    <x v="13"/>
    <x v="3"/>
    <s v="Imiquimod"/>
    <d v="2024-01-28T00:00:00"/>
  </r>
  <r>
    <x v="30"/>
    <x v="2"/>
    <s v="2023-12-06"/>
    <s v="Victoza 6 mg/ml, solution injectable en stylo prérempli – [liraglutide]"/>
    <s v=""/>
    <s v="VICTOZA 6 mg/ml, solution injectable en stylo prérempli"/>
    <x v="8"/>
    <x v="3"/>
    <s v="Liraglutide"/>
    <d v="2024-01-28T00:00:00"/>
  </r>
  <r>
    <x v="30"/>
    <x v="2"/>
    <s v="2023-12-06"/>
    <s v="Ozempic 0,25 mg, 0,5 mg, 1 mg, solution injectable en stylo prérempli – [sémaglutide (levure/saccharomyces cerevisiae)]"/>
    <s v=""/>
    <s v="OZEMPIC 0,25 mg, 0,5 mg, 1 mg, solution injectable en stylo prérempli"/>
    <x v="8"/>
    <x v="3"/>
    <s v="Sémaglutide (levure/saccharomyces cerevisiae)"/>
    <d v="2024-01-28T00:00:00"/>
  </r>
  <r>
    <x v="30"/>
    <x v="3"/>
    <s v="2023-12-06"/>
    <s v="Imeth 2,5 mg et 10 mg, comprimé  ‐ [méthotrexate]"/>
    <s v=""/>
    <s v="IMETH 2,5 mg et 10 mg, comprimé "/>
    <x v="6"/>
    <x v="3"/>
    <s v="Méthotrexate"/>
    <d v="2024-01-28T00:00:00"/>
  </r>
  <r>
    <x v="30"/>
    <x v="1"/>
    <s v="2023-12-05"/>
    <s v="Tranxene 20 mg, gélule – [Clorazépate dipotassique]"/>
    <s v="2023-12-01"/>
    <s v="TRANXENE 20 mg, gélule"/>
    <x v="5"/>
    <x v="3"/>
    <s v="Clorazépate dipotassique"/>
    <d v="2024-01-28T00:00:00"/>
  </r>
  <r>
    <x v="30"/>
    <x v="1"/>
    <s v="2023-12-05"/>
    <s v="Aldurazyme 100 U/ml, solution à diluer pour perfusion – [laronidase]"/>
    <s v="2023-12-01"/>
    <s v="ALDURAZYME 100 U/ml, solution à diluer pour perfusion "/>
    <x v="8"/>
    <x v="3"/>
    <s v="Laronidase"/>
    <d v="2024-01-28T00:00:00"/>
  </r>
  <r>
    <x v="30"/>
    <x v="1"/>
    <s v="2023-12-05"/>
    <s v="Lyrica 20 mg/ml, solution buvable – [prégabaline]"/>
    <s v="2023-12-01"/>
    <s v="LYRICA 20 mg/ml, solution buvable"/>
    <x v="5"/>
    <x v="3"/>
    <s v="Prégabaline"/>
    <d v="2024-01-28T00:00:00"/>
  </r>
  <r>
    <x v="30"/>
    <x v="1"/>
    <s v="2023-12-05"/>
    <s v="Vfend 40 mg/ml, poudre pour suspension buvable – [voriconazole]"/>
    <s v="2023-12-01"/>
    <s v="VFEND 40 mg/ml, poudre pour suspension buvable"/>
    <x v="0"/>
    <x v="3"/>
    <s v="Voriconazole"/>
    <d v="2024-01-28T00:00:00"/>
  </r>
  <r>
    <x v="30"/>
    <x v="0"/>
    <s v="2023-12-05"/>
    <s v="Trandate 5 mg/ml, solution injectable  - [labétalol (chlorhydrate de)]"/>
    <s v="2024-02-15"/>
    <s v="TRANDATE 5 mg/ml, solution injectable"/>
    <x v="3"/>
    <x v="3"/>
    <s v="Labétalol (chlorhydrate de)"/>
    <d v="2024-01-28T00:00:00"/>
  </r>
  <r>
    <x v="30"/>
    <x v="2"/>
    <s v="2023-12-01"/>
    <s v="Spécialités à base de Carbamazépine L.P. 400 mg, comprimé pelliculé sécable à libération prolongée – [carbamazépine]"/>
    <s v=""/>
    <s v="SPÉCIALITÉS à base de Carbamazépine L.P. 400 mg, comprimé pelliculé sécable à libération prolongée"/>
    <x v="5"/>
    <x v="3"/>
    <s v="Carbamazépine"/>
    <d v="2024-01-28T00:00:00"/>
  </r>
  <r>
    <x v="30"/>
    <x v="2"/>
    <s v="2023-12-01"/>
    <s v="Spécialités à base de Carbamazépine L.P. 200 mg, comprimé pelliculé sécable à libération prolongée – [carbamazépine]"/>
    <s v=""/>
    <s v="SPÉCIALITÉS à base de Carbamazépine L.P. 200 mg, comprimé pelliculé sécable à libération prolongée"/>
    <x v="5"/>
    <x v="3"/>
    <s v="Carbamazépine"/>
    <d v="2024-01-28T00:00:00"/>
  </r>
  <r>
    <x v="30"/>
    <x v="1"/>
    <s v="2023-12-01"/>
    <s v="Saizen 20 mg (8 mg/ml, solution injectable en cartouche de 2,5 ml) – [somatropine]"/>
    <s v="2023-11-30"/>
    <s v="SAIZEN 20 mg (8 mg/ml, solution injectable en cartouche de 2,5 ml)"/>
    <x v="2"/>
    <x v="3"/>
    <s v="Somatropine"/>
    <d v="2024-01-28T00:00:00"/>
  </r>
  <r>
    <x v="30"/>
    <x v="0"/>
    <s v="2023-12-01"/>
    <s v="Méthylprednisolone Hikma 40 mg, poudre pour solution injectable – [méthylprednisolone (hydrogénosuccinate sodique de)]"/>
    <s v=""/>
    <s v="METHYLPREDNISOLONE Hikma 40 mg, poudre pour solution injectable"/>
    <x v="2"/>
    <x v="3"/>
    <s v="Méthylprednisolone (hydrogénosuccinate de)"/>
    <d v="2024-01-28T00:00:00"/>
  </r>
  <r>
    <x v="30"/>
    <x v="0"/>
    <s v="2023-11-30"/>
    <s v="Tercian 50 mg/5 ml, solution injectable en ampoule – [cyamémazine]"/>
    <s v=""/>
    <s v="TERCIAN 50 mg/5 ml, solution injectable en ampoule"/>
    <x v="5"/>
    <x v="3"/>
    <s v="Cyamémazine"/>
    <d v="2024-01-28T00:00:00"/>
  </r>
  <r>
    <x v="30"/>
    <x v="0"/>
    <s v="2023-11-30"/>
    <s v="Eldisine 5 mg, poudre pour solution injectable – [sulfate de vindésine]"/>
    <s v=""/>
    <s v="ELDISINE 5 mg, poudre pour solution injectable"/>
    <x v="6"/>
    <x v="3"/>
    <s v="Sulfate de vindésine"/>
    <d v="2024-01-28T00:00:00"/>
  </r>
  <r>
    <x v="30"/>
    <x v="2"/>
    <s v="2023-11-29"/>
    <s v="Fluoresceine sodique Faure 10 pour cent, solution injectable – [fluorescéine sodique]"/>
    <s v=""/>
    <s v="FLUORESCEINE sodique Faure 10 pour cent, solution injectable"/>
    <x v="4"/>
    <x v="3"/>
    <s v="Fluorescéine sodique"/>
    <d v="2024-01-28T00:00:00"/>
  </r>
  <r>
    <x v="30"/>
    <x v="1"/>
    <s v="2023-11-29"/>
    <s v="Angusta 25 microgrammes, comprimé – [misoprostol]"/>
    <s v="2023-11-29"/>
    <s v="ANGUSTA 25 microgrammes, comprimé "/>
    <x v="8"/>
    <x v="3"/>
    <s v="Misoprostol"/>
    <d v="2024-01-28T00:00:00"/>
  </r>
  <r>
    <x v="30"/>
    <x v="2"/>
    <s v="2023-11-28"/>
    <s v="Mivacron 20 mg/10 ml, solution injectable (IV) – [Chlorure de mivacurium]"/>
    <s v=""/>
    <s v="MIVACRON 20 mg/10 ml, solution injectable (IV)"/>
    <x v="10"/>
    <x v="3"/>
    <s v="Chlorure de mivacurium"/>
    <d v="2024-01-28T00:00:00"/>
  </r>
  <r>
    <x v="30"/>
    <x v="1"/>
    <s v="2023-11-27"/>
    <s v="Irinotécan Sun 1,5 mg/ml, solution pour perfusion, poche de 200 mL – [irinotécan (chlorhydrate d') trihydraté]"/>
    <s v="2023-11-27"/>
    <s v="IRINOTECAN Sun 1,5 mg/ml, solution pour perfusion, poche de 200 mL"/>
    <x v="6"/>
    <x v="3"/>
    <s v="Irinotécan (chlorhydrate d') trihydraté"/>
    <d v="2024-01-28T00:00:00"/>
  </r>
  <r>
    <x v="30"/>
    <x v="1"/>
    <s v="2023-11-27"/>
    <s v="Irinotécan Sun 1,5 mg/ml, solution pour perfusion, poche de 180 mL – [irinotécan (chlorhydrate d') trihydraté]"/>
    <s v="2023-11-27"/>
    <s v="IRINOTECAN Sun 1,5 mg/ml, solution pour perfusion, poche de 180 mL"/>
    <x v="6"/>
    <x v="3"/>
    <s v="Irinotécan (chlorhydrate d') trihydraté"/>
    <d v="2024-01-28T00:00:00"/>
  </r>
  <r>
    <x v="30"/>
    <x v="0"/>
    <s v="2023-11-27"/>
    <s v="Ydralbum 200 g/L, solution pour perfusion en flacon de 50 mL et 100 mL – [albumine humaine ((mammifère/humain/plasma))]"/>
    <s v=""/>
    <s v="YDRALBUM 200 g/L, solution pour perfusion"/>
    <x v="7"/>
    <x v="3"/>
    <s v="Albumine humaine"/>
    <d v="2024-01-28T00:00:00"/>
  </r>
  <r>
    <x v="30"/>
    <x v="0"/>
    <s v="2023-11-27"/>
    <s v="Kanokad 25 UI/mL de facteur IX, poudre et solvant pour solution injectable - Flacon de 250 UI (10 ml) et de 500 UI (20 ml)"/>
    <s v=""/>
    <s v="KANOKAD 25 UI/mL de facteur IX, poudre et solvant pour solution injectable - Flacon de 250 UI (10 ml) et de 500 UI (20 ml)"/>
    <x v="7"/>
    <x v="3"/>
    <s v="Facteurs de coagulation"/>
    <d v="2024-01-28T00:00:00"/>
  </r>
  <r>
    <x v="30"/>
    <x v="0"/>
    <s v="2023-11-27"/>
    <s v="Abiratérone Teva 500 mg, comprimé pelliculé – [abiratérone]"/>
    <s v=""/>
    <s v="ABIRATERONE Teva 500 mg, comprimé pelliculé"/>
    <x v="6"/>
    <x v="3"/>
    <s v="Abiratérone"/>
    <d v="2024-01-28T00:00:00"/>
  </r>
  <r>
    <x v="30"/>
    <x v="3"/>
    <s v="2023-11-24"/>
    <s v="Integrilin 0,75 mg/ml et 2 mg/ml, solution injectable – [eptifibatide]"/>
    <s v=""/>
    <s v="INTEGRILIN 0,75 mg/ml et 2 mg/ml, solution injectable"/>
    <x v="7"/>
    <x v="3"/>
    <s v="Eptifibatide"/>
    <d v="2024-01-28T00:00:00"/>
  </r>
  <r>
    <x v="30"/>
    <x v="2"/>
    <s v="2023-11-23"/>
    <s v="Pegasys 90 microgrammes, solution injectable en seringue préremplie 1 seringue préremplie en verre avec 1 aiguille de 0,5 ml – [peginterféron alfa-2a ((bactérie/escherichia coli))]"/>
    <s v=""/>
    <s v="PEGASYS 90 microgrammes, solution injectable en seringue préremplie 1 seringue préremplie en verre avec 1 aiguille de 0,5 ml"/>
    <x v="6"/>
    <x v="3"/>
    <s v="Peginterféron alfa-2a ((bactérie/escherichia coli))"/>
    <d v="2024-01-28T00:00:00"/>
  </r>
  <r>
    <x v="30"/>
    <x v="1"/>
    <s v="2023-11-23"/>
    <s v="Rivotril 1 mg/1 ml, solution à diluer injectable en ampoules – [clonazépam]"/>
    <s v="2023-11-21"/>
    <s v="RIVOTRIL 1 mg/1 ml, solution à diluer injectable en ampoules"/>
    <x v="5"/>
    <x v="3"/>
    <s v="Clonazépam"/>
    <d v="2024-01-28T00:00:00"/>
  </r>
  <r>
    <x v="30"/>
    <x v="2"/>
    <s v="2023-11-23"/>
    <s v="Eurobiol 25 000 U, gélule gastro-résistante – [poudre de pancréas]"/>
    <s v=""/>
    <s v="EUROBIOL 25 000 U, gélule gastro-résistante"/>
    <x v="8"/>
    <x v="3"/>
    <s v="Poudre de pancréas"/>
    <d v="2024-01-28T00:00:00"/>
  </r>
  <r>
    <x v="30"/>
    <x v="2"/>
    <s v="2023-11-23"/>
    <s v="Eurobiol 40 000 U, gélule gastro-résistante – [poudre de pancréas]"/>
    <s v=""/>
    <s v="EUROBIOL 40 000 U, gélule gastro-résistante"/>
    <x v="8"/>
    <x v="3"/>
    <s v="Poudre de pancréas"/>
    <d v="2024-01-28T00:00:00"/>
  </r>
  <r>
    <x v="30"/>
    <x v="1"/>
    <s v="2023-11-23"/>
    <s v="Enantone LP 3,75 mg, microsphères et solution pour usage parentéral (S.C. ou I.M.) à libération prolongée en seringue pré-remplie – [leuproréline]"/>
    <s v="2023-11-21"/>
    <s v="ENANTONE LP 3,75 mg, microsphères et solution pour usage parentéral (S.C. ou I.M.) à libération prolongée en seringue pré-remplie"/>
    <x v="6"/>
    <x v="3"/>
    <s v="Leuproréline"/>
    <d v="2024-01-28T00:00:00"/>
  </r>
  <r>
    <x v="30"/>
    <x v="2"/>
    <s v="2023-11-17"/>
    <s v="Fomépizole AP-HP 5 mg/mL, solution à diluer pour perfusion – [fomépizole (sulfate de)]"/>
    <s v=""/>
    <s v="FOMÉPIZOLE AP-HP 5 mg/mL, solution à diluer pour perfusion"/>
    <x v="1"/>
    <x v="3"/>
    <s v="Fomépizole (sulfate de)"/>
    <d v="2024-01-28T00:00:00"/>
  </r>
  <r>
    <x v="30"/>
    <x v="2"/>
    <s v="2023-11-17"/>
    <s v="Travoprost/Timolol 40 microgrammes/mL + 5 mg/mL, collyre en solution – [timolol (maléate de), travoprost]"/>
    <s v=""/>
    <s v="TRAVOPROST/TIMOLOL 40 microgrammes/mL + 5 mg/mL, collyre en solution"/>
    <x v="4"/>
    <x v="3"/>
    <s v="Timolol (maléate de) / Travoprost"/>
    <d v="2024-01-28T00:00:00"/>
  </r>
  <r>
    <x v="30"/>
    <x v="1"/>
    <s v="2023-11-15"/>
    <s v="Rovalcyte 50 mg/ml, poudre pour solution buvable – [valganciclovir]"/>
    <s v="2023-11-15"/>
    <s v="ROVALCYTE 50 mg/ml, poudre pour solution buvable"/>
    <x v="0"/>
    <x v="3"/>
    <s v="Valganciclovir"/>
    <d v="2024-01-28T00:00:00"/>
  </r>
  <r>
    <x v="30"/>
    <x v="3"/>
    <s v="2023-11-15"/>
    <s v="NovoEight 250 UI et 1500 UI poudre et solvant pour solution injectable – [turoctocog alfa]"/>
    <s v=""/>
    <s v="NOVOEIGHT 250 UI et 1500 UI poudre et solvant pour solution injectable"/>
    <x v="7"/>
    <x v="3"/>
    <s v="Turoctocog alfa"/>
    <d v="2024-01-28T00:00:00"/>
  </r>
  <r>
    <x v="30"/>
    <x v="2"/>
    <s v="2023-11-15"/>
    <s v="Pramipexole 0,18 mg, comprimé – [pramipexole]"/>
    <s v=""/>
    <s v="PRAMIPEXOLE 0,18 mg, comprimé"/>
    <x v="5"/>
    <x v="3"/>
    <s v="Pramipexole"/>
    <d v="2024-01-28T00:00:00"/>
  </r>
  <r>
    <x v="30"/>
    <x v="2"/>
    <s v="2023-11-15"/>
    <s v="Gastrografine 370 mg d'iode/mL, solution buvable ou rectale – [amidotrizoate de sodium, méglumine (amidotrizoate de)]"/>
    <s v=""/>
    <s v="GASTROGRAFINE 370 mg d'iode/mL, solution buvable ou rectale"/>
    <x v="1"/>
    <x v="3"/>
    <s v="Amidotrizoate de sodium, méglumine (amidotrizoate de)"/>
    <d v="2024-01-28T00:00:00"/>
  </r>
  <r>
    <x v="30"/>
    <x v="1"/>
    <s v="2023-11-14"/>
    <s v="Rifadine 300 mg, gélule, boite de 30 – [Rifampicine]"/>
    <s v="2023-11-14"/>
    <s v="RIFADINE 300 mg, gélule, boite de 30"/>
    <x v="0"/>
    <x v="3"/>
    <s v="Rifampicine sodique"/>
    <d v="2024-01-28T00:00:00"/>
  </r>
  <r>
    <x v="30"/>
    <x v="1"/>
    <s v="2023-11-13"/>
    <s v="Xylocard 50 mg/ml, solution injectable pour perfusion – [lidocaïne]"/>
    <s v="2023-11-13"/>
    <s v="XYLOCARD 50 mg/ml, solution injectable pour perfusion"/>
    <x v="5"/>
    <x v="3"/>
    <s v="Lidocaïne"/>
    <d v="2024-01-28T00:00:00"/>
  </r>
  <r>
    <x v="30"/>
    <x v="1"/>
    <s v="2023-11-13"/>
    <s v="Zolsketil Pegylated Liposomal 2 mg/mL, dispersion à diluer pour perfusion – Flacon de 25 ml – [doxorubicine (chlorhydrate de)]"/>
    <s v="2023-11-10"/>
    <s v="ZOLSKETIL Pegylated Liposomal 2 mg/mL, dispersion à diluer pour perfusion – Flacon de 25 ml"/>
    <x v="6"/>
    <x v="3"/>
    <s v="Doxorubicine"/>
    <d v="2024-01-28T00:00:00"/>
  </r>
  <r>
    <x v="30"/>
    <x v="1"/>
    <s v="2023-11-10"/>
    <s v="Sandimmun 50 mg/ml, solution à diluer pour perfusion – [ciclosporine]"/>
    <s v="2023-11-10"/>
    <s v="SANDIMMUN 50 mg/ml, solution à diluer pour perfusion"/>
    <x v="6"/>
    <x v="3"/>
    <s v="Ciclosporine"/>
    <d v="2024-01-28T00:00:00"/>
  </r>
  <r>
    <x v="30"/>
    <x v="1"/>
    <s v="2023-11-10"/>
    <s v="Alfatil 125 mg/5 ml et 250mg/5 ml, poudre pour suspension buvable – [Céfaclor]"/>
    <s v="2023-11-10"/>
    <s v="ALFATIL 125 mg/5 ml et 250mg/5 ml, poudre pour suspension buvable"/>
    <x v="0"/>
    <x v="3"/>
    <s v="Céfaclor"/>
    <d v="2024-01-28T00:00:00"/>
  </r>
  <r>
    <x v="30"/>
    <x v="2"/>
    <s v="2023-11-08"/>
    <s v="Pyostacine 500 mg, comprimé pelliculé – [Pristinamycine]"/>
    <s v=""/>
    <s v="PYOSTACINE 500 mg, comprimé pelliculé"/>
    <x v="0"/>
    <x v="3"/>
    <s v="Pristinamycine"/>
    <d v="2024-01-28T00:00:00"/>
  </r>
  <r>
    <x v="30"/>
    <x v="1"/>
    <s v="2023-11-08"/>
    <s v="Kevzara 150 mg, solution injectable en stylo prérempli et seringue préremplie – [sarilumab ((mammifère/hamster/cellules CHO))]"/>
    <s v="2023-11-08"/>
    <s v="KEVZARA  150 mg, solution injectable en stylo prérempli et seringue préremplie"/>
    <x v="6"/>
    <x v="3"/>
    <s v="Sarilumab"/>
    <d v="2024-01-28T00:00:00"/>
  </r>
  <r>
    <x v="30"/>
    <x v="1"/>
    <s v="2023-11-08"/>
    <s v="Alvesco 80 microgrammes/dose, solution pour inhalation en flacon pressurisé –[ciclésonide]"/>
    <s v="2023-11-08"/>
    <s v="ALVESCO 80 microgrammes/dose, solution pour inhalation en flacon pressuris"/>
    <x v="12"/>
    <x v="3"/>
    <s v="Ciclésonide"/>
    <d v="2024-01-28T00:00:00"/>
  </r>
  <r>
    <x v="30"/>
    <x v="1"/>
    <s v="2023-11-08"/>
    <s v="Hydrea 500 mg, gélule – [hydroxycarbamide]"/>
    <s v="2023-11-07"/>
    <s v="HYDREA 500 mg, gélule"/>
    <x v="6"/>
    <x v="3"/>
    <s v="Hydroxycarbamide"/>
    <d v="2024-01-28T00:00:00"/>
  </r>
  <r>
    <x v="30"/>
    <x v="2"/>
    <s v="2023-11-07"/>
    <s v="Vercyte 25 mg, comprimé – [pipobroman]"/>
    <s v=""/>
    <s v="VERCYTE 25 mg, comprimé"/>
    <x v="6"/>
    <x v="3"/>
    <s v="Pipobroman"/>
    <d v="2024-01-28T00:00:00"/>
  </r>
  <r>
    <x v="30"/>
    <x v="2"/>
    <s v="2023-11-07"/>
    <s v="Skiacol 0,5 pour cent, collyre – [cyclopentolate (chlorhydrate de)]"/>
    <s v=""/>
    <s v="SKIACOL 0,5 % collyre, flacon de 0,5ml"/>
    <x v="4"/>
    <x v="3"/>
    <s v="Cyclopentolate (chlorhydrate de)"/>
    <d v="2024-01-28T00:00:00"/>
  </r>
  <r>
    <x v="30"/>
    <x v="1"/>
    <s v="2023-11-07"/>
    <s v="Xydalba 500 mg, poudre pour solution à diluer pour perfusion – [dalbavancine (chlorhydrate de)]"/>
    <s v="2023-11-07"/>
    <s v="XYDALBA 500 mg, poudre pour solution à diluer pour perfusion"/>
    <x v="0"/>
    <x v="3"/>
    <s v="Dalbavancine (chlorhydrate de)"/>
    <d v="2024-01-28T00:00:00"/>
  </r>
  <r>
    <x v="30"/>
    <x v="0"/>
    <s v="2023-11-06"/>
    <s v="Zophren 4 mg/5 ml, sirop – [Ondansétron]"/>
    <s v=""/>
    <s v="ZOPHREN 4 mg/5 ml, sirop"/>
    <x v="8"/>
    <x v="3"/>
    <s v="Ondansétron"/>
    <d v="2024-01-28T00:00:00"/>
  </r>
  <r>
    <x v="30"/>
    <x v="1"/>
    <s v="2023-11-06"/>
    <s v="Flumazénil 0,1 mg/ml, solution injectable, ampoule en verre de 5 ml et de 10 ml – [(flumazénil)]"/>
    <s v="2023-10-31"/>
    <s v="FLUMAZENIL 0,1 mg/ml, solution injectable, ampoule en verre de 5 ml et de 10 ml"/>
    <x v="1"/>
    <x v="3"/>
    <s v="Flumazénil"/>
    <d v="2024-01-28T00:00:00"/>
  </r>
  <r>
    <x v="30"/>
    <x v="1"/>
    <s v="2023-11-03"/>
    <s v="Lasilix 10 mg/ml, solution buvable – [furosémide]"/>
    <s v="2023-10-30"/>
    <s v="LASILIX 10 mg/ml, solution buvable "/>
    <x v="3"/>
    <x v="3"/>
    <s v="Furosémide"/>
    <d v="2024-01-28T00:00:00"/>
  </r>
  <r>
    <x v="30"/>
    <x v="1"/>
    <s v="2023-11-02"/>
    <s v="Catapressan 0,15 mg, comprimé sécable – [clonidine (chlorhydrate de)]"/>
    <s v="2023-09-05"/>
    <s v="CATAPRESSAN 0,15 mg, comprimé sécable"/>
    <x v="3"/>
    <x v="3"/>
    <s v="Clonidine (chlorhydrate de)"/>
    <d v="2024-01-28T00:00:00"/>
  </r>
  <r>
    <x v="30"/>
    <x v="0"/>
    <s v="2023-11-02"/>
    <s v="Atracurium Hospira 10 mg/ml, solution injectable (boite de 5 ampoules de 50 mg/5 ml) – [Atracurium]"/>
    <s v=""/>
    <s v="ATRACURIUM Hospira 10 mg/ml, solution injectable (boite de 5 ampoules de 50 mg/5 ml)"/>
    <x v="10"/>
    <x v="3"/>
    <s v="Atracurium"/>
    <d v="2024-01-28T00:00:00"/>
  </r>
  <r>
    <x v="30"/>
    <x v="1"/>
    <s v="2023-11-02"/>
    <s v="Atriance 5 mg/ml, solution pour perfusion – [nélarabine]"/>
    <s v="2023-11-02"/>
    <s v="ATRIANCE 5 mg/ml, solution pour perfusion"/>
    <x v="6"/>
    <x v="3"/>
    <s v="Nélarabine"/>
    <d v="2024-01-28T00:00:00"/>
  </r>
  <r>
    <x v="30"/>
    <x v="1"/>
    <s v="2023-11-02"/>
    <s v="Roxithromycine Teva 100 mg, comprimé pelliculé – [roxithromycine]"/>
    <s v="2023-10-26"/>
    <s v="ROXITHROMYCINE Teva 100 mg, comprimé pelliculé"/>
    <x v="0"/>
    <x v="3"/>
    <s v="Roxithromycine"/>
    <d v="2024-01-28T00:00:00"/>
  </r>
  <r>
    <x v="30"/>
    <x v="1"/>
    <s v="2023-11-02"/>
    <s v="Tenormine 5 mg/10 ml, solution injectable IV en ampoule – [aténolol]"/>
    <s v="2023-10-27"/>
    <s v="TENORMINE 5 mg/10 ml, solution injectable IV en ampoule"/>
    <x v="3"/>
    <x v="3"/>
    <s v="Aténolol"/>
    <d v="2024-01-28T00:00:00"/>
  </r>
  <r>
    <x v="30"/>
    <x v="3"/>
    <s v="2023-10-31"/>
    <s v="Soludactone 100 mg et 200 mg, lyophilisat et solution pour usage parentéral - [canrénoate de potassium / trométamol]"/>
    <s v=""/>
    <s v="SOLUDACTONE 100 mg et 200 mg, lyophilisat et solution pour usage parentéral"/>
    <x v="3"/>
    <x v="3"/>
    <s v="Canrénoate de potassium / trométamol"/>
    <d v="2024-01-28T00:00:00"/>
  </r>
  <r>
    <x v="30"/>
    <x v="0"/>
    <s v="2023-10-30"/>
    <s v="Lamotrigine 200 mg, comprimé dispersible ou à croquer – [lamotrigine]"/>
    <s v=""/>
    <s v="LAMOTRIGINE 200 mg, comprimé dispersible ou à croquer"/>
    <x v="5"/>
    <x v="3"/>
    <s v="Lamotrigine"/>
    <d v="2024-01-28T00:00:00"/>
  </r>
  <r>
    <x v="30"/>
    <x v="2"/>
    <s v="2023-10-30"/>
    <s v="Lamotrigine 100 mg, comprimé dispersible ou à croquer – [lamotrigine]"/>
    <s v=""/>
    <s v="LAMOTRIGINE 100 mg, comprimé dispersible ou à croquer"/>
    <x v="5"/>
    <x v="3"/>
    <s v="Lamotrigine"/>
    <d v="2024-01-28T00:00:00"/>
  </r>
  <r>
    <x v="30"/>
    <x v="2"/>
    <s v="2023-10-30"/>
    <s v="Vitamine A Dulcis 25 000 U.I. pour 100 g, pommade ophtalmique – [Concentrât de vitamine A synthétique, forme huileuse]"/>
    <s v=""/>
    <s v="VITAMINE A Dulcis 25 000 U.I. pour 100 g, pommade ophtalmique"/>
    <x v="8"/>
    <x v="3"/>
    <s v="Concentrât de vitamine A synthétique, forme huileuse"/>
    <d v="2024-01-28T00:00:00"/>
  </r>
  <r>
    <x v="30"/>
    <x v="0"/>
    <s v="2023-10-30"/>
    <s v="Malocide 50 mg comprimé pelliculé – [Pyriméthamine]"/>
    <s v=""/>
    <s v="MALOCIDE 50 mg comprimé pelliculé"/>
    <x v="9"/>
    <x v="3"/>
    <s v="Pyriméthamine"/>
    <d v="2024-01-28T00:00:00"/>
  </r>
  <r>
    <x v="30"/>
    <x v="1"/>
    <s v="2023-10-30"/>
    <s v="Naltrexone Viatris 50 mg, comprimé pelliculé sécable – [Naltrexone (chlorhydrate de)]"/>
    <s v="2023-10-26"/>
    <s v="NALTREXONE Viatris 50 mg, comprimé pelliculé sécable"/>
    <x v="5"/>
    <x v="3"/>
    <s v="Naltrexone (chlorhydrate de)"/>
    <d v="2024-01-28T00:00:00"/>
  </r>
  <r>
    <x v="30"/>
    <x v="0"/>
    <s v="2023-10-27"/>
    <s v="Mesocaïne 25 mg/5 ml, solution injectable  – [lidocaïne]"/>
    <s v=""/>
    <s v="MESOCAINE 25 mg/5 ml, solution injectable"/>
    <x v="5"/>
    <x v="3"/>
    <s v="Lidocaïne"/>
    <d v="2024-01-28T00:00:00"/>
  </r>
  <r>
    <x v="30"/>
    <x v="2"/>
    <s v="2023-10-27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3"/>
    <s v="Somatropine"/>
    <d v="2024-01-28T00:00:00"/>
  </r>
  <r>
    <x v="30"/>
    <x v="3"/>
    <s v="2023-10-25"/>
    <s v="Acadione 250 mg, comprimé dragéifié – [tiopronine]"/>
    <s v=""/>
    <s v="ACADIONE 250 mg, comprimé dragéifié"/>
    <x v="10"/>
    <x v="3"/>
    <s v="Tiopronine"/>
    <d v="2024-01-28T00:00:00"/>
  </r>
  <r>
    <x v="30"/>
    <x v="2"/>
    <s v="2023-10-25"/>
    <s v="Eligard 7,5 mg, poudre et solvant pour solution injectable – [leuproréline (acétate de)]"/>
    <s v=""/>
    <s v="ELIGARD 7,5 mg, poudre et solvant pour solution injectable"/>
    <x v="6"/>
    <x v="3"/>
    <s v="Leuproréline (acétate de)"/>
    <d v="2024-01-28T00:00:00"/>
  </r>
  <r>
    <x v="30"/>
    <x v="2"/>
    <s v="2023-10-24"/>
    <s v="Flécaïnide 100 mg, comprimé sécable – [flécaïnide (acétate de)]"/>
    <s v=""/>
    <s v="FLECAINIDE 100 mg, comprimé sécable"/>
    <x v="3"/>
    <x v="3"/>
    <s v="Flécaïnide (acétate de)"/>
    <d v="2024-01-28T00:00:00"/>
  </r>
  <r>
    <x v="30"/>
    <x v="1"/>
    <s v="2023-10-24"/>
    <s v="Temodal 2,5 mg/ml, poudre pour solution pour perfusion – [témozolomide]"/>
    <s v="2023-10-24"/>
    <s v="TEMODAL 2,5 mg/ml, poudre pour solution pour perfusion"/>
    <x v="6"/>
    <x v="3"/>
    <s v="Témozolomide"/>
    <d v="2024-01-28T00:00:00"/>
  </r>
  <r>
    <x v="30"/>
    <x v="2"/>
    <s v="2023-10-23"/>
    <s v="Flécaïnide LP 50 mg, 100 mg, 150 mg et 200 mg gélule à libération prolongée – [flécaïnide (acétate de)]"/>
    <s v=""/>
    <s v="FLECAINIDE LP 50 mg, 100 mg, 150 mg et 200 mg gélule à libération prolongée"/>
    <x v="3"/>
    <x v="3"/>
    <s v="Flécaïnide (acétate de)"/>
    <d v="2024-01-28T00:00:00"/>
  </r>
  <r>
    <x v="30"/>
    <x v="2"/>
    <s v="2023-10-20"/>
    <s v="Hydrocortisone Upjohn 500 mg, préparation injectable – [hydrocortisone (hydrogénosuccinate sodique d')]"/>
    <s v=""/>
    <s v="HYDROCORTISONE Upjohn 500 mg, préparation injectable"/>
    <x v="2"/>
    <x v="3"/>
    <s v="Hydrocortisone (hydrogénosuccinate sodique d')"/>
    <d v="2024-01-28T00:00:00"/>
  </r>
  <r>
    <x v="30"/>
    <x v="2"/>
    <s v="2023-10-20"/>
    <s v="Hydrocortisone Upjohn 100 mg, préparation injectable – [hydrocortisone (hydrogénosuccinate sodique d')]"/>
    <s v=""/>
    <s v="HYDROCORTISONE Upjohn 100 mg, préparation injectable"/>
    <x v="2"/>
    <x v="3"/>
    <s v="Hydrocortisone (hydrogénosuccinate sodique d')"/>
    <d v="2024-01-28T00:00:00"/>
  </r>
  <r>
    <x v="30"/>
    <x v="1"/>
    <s v="2023-10-19"/>
    <s v="Velbe 10 mg, poudre pour solution injectable I.V. – [vinblastine (sulfate de)]"/>
    <s v="2023-10-19"/>
    <s v="VELBE 10 mg, poudre pour solution injectable I.V."/>
    <x v="6"/>
    <x v="3"/>
    <s v="Vinblastine (sulfate de)"/>
    <d v="2024-01-28T00:00:00"/>
  </r>
  <r>
    <x v="30"/>
    <x v="1"/>
    <s v="2023-10-17"/>
    <s v="Triflucan 40 mg/ml, poudre pour suspension buvable – [fluconazole]"/>
    <s v="2023-10-17"/>
    <s v="TRIFLUCAN 40 mg/ml, poudre pour suspension buvable"/>
    <x v="0"/>
    <x v="3"/>
    <s v="Fluconazole"/>
    <d v="2024-01-28T00:00:00"/>
  </r>
  <r>
    <x v="30"/>
    <x v="1"/>
    <s v="2023-10-17"/>
    <s v="Sintrom 4 mg, comprimé quadrisécable – [acénocoumarol]"/>
    <s v="2023-10-17"/>
    <s v="SINTROM 4 mg, comprimé quadrisécable"/>
    <x v="7"/>
    <x v="3"/>
    <s v="Acénocoumarol"/>
    <d v="2024-01-28T00:00:00"/>
  </r>
  <r>
    <x v="30"/>
    <x v="2"/>
    <s v="2023-10-17"/>
    <s v="Mesocaïne 50 mg/5 ml, solution injectable – [lidocaïne]"/>
    <s v=""/>
    <s v="MESOCAINE 50 mg/5 ml, solution injectable"/>
    <x v="5"/>
    <x v="3"/>
    <s v="Lidocaïne"/>
    <d v="2024-01-28T00:00:00"/>
  </r>
  <r>
    <x v="30"/>
    <x v="1"/>
    <s v="2023-10-17"/>
    <s v="Dextrion G 10 Lavoisier, solution injectable (IV) en flacon – [calcium (gluconate de), glucose, potassium (chlorure de), sodium (chlorure de)]"/>
    <s v="2023-10-16"/>
    <s v="DEXTRION G 10 Lavoisier, solution injectable (IV) en flacon"/>
    <x v="7"/>
    <x v="3"/>
    <s v="Calcium (gluconate de), glucose, potassium (chlorure de), sodium (chlorure de)"/>
    <d v="2024-01-28T00:00:00"/>
  </r>
  <r>
    <x v="30"/>
    <x v="1"/>
    <s v="2023-10-17"/>
    <s v="Glucose 30 % Lavoisier solution injectable en ampoule de 20ml – [glucose monohydraté]"/>
    <s v="23-10-10"/>
    <s v="GLUCOSE 30 % Lavoisier solution injectable en ampoule de 20ml"/>
    <x v="8"/>
    <x v="3"/>
    <s v="Glucose monohydraté"/>
    <d v="2024-01-28T00:00:00"/>
  </r>
  <r>
    <x v="30"/>
    <x v="1"/>
    <s v="2023-10-11"/>
    <s v="OctaplasLG, solution pour perfusion - groupe AB – [protéines plasmatiques humaines]"/>
    <s v="2023-10-11"/>
    <s v="OCTAPLASLG, solution pour perfusion"/>
    <x v="7"/>
    <x v="3"/>
    <s v="Protéines plasmatiques humaines"/>
    <d v="2024-01-28T00:00:00"/>
  </r>
  <r>
    <x v="30"/>
    <x v="1"/>
    <s v="2023-10-10"/>
    <s v="Tirofiban Altan 50 microgrammes/mL, solution pour perfusion – [tirofiban]"/>
    <s v="2023-10-10"/>
    <s v="TIROFIBAN Altan 50 microgrammes/mL, solution pour perfusion"/>
    <x v="7"/>
    <x v="3"/>
    <s v="Tirofiban (chlorhydrate de) monohydraté"/>
    <d v="2024-01-28T00:00:00"/>
  </r>
  <r>
    <x v="30"/>
    <x v="3"/>
    <s v="2023-10-09"/>
    <s v="Thiophénicol, comprimé enrobé - Thiophénicol 750 mg, poudre et solvant pour préparation injectable – [Thiamphénicol]"/>
    <s v=""/>
    <s v="THIOPHENICOL, comprimé enrobé - Thiophenicol 750 mg, poudre et solvant pour préparation injectable"/>
    <x v="5"/>
    <x v="3"/>
    <s v="Thiamphénicol"/>
    <d v="2024-01-28T00:00:00"/>
  </r>
  <r>
    <x v="30"/>
    <x v="2"/>
    <s v="2023-10-06"/>
    <s v="Fluorouracile Accord 50 mg/ml, solution à diluer pour perfusion, flacon de 100 ml – [fluorouracil]"/>
    <s v=""/>
    <s v="FLUOROURACILE Accord 50 mg/ml, solution à diluer pour perfusion, flacon de 100 ml"/>
    <x v="6"/>
    <x v="3"/>
    <s v="Fluorouracil"/>
    <d v="2024-01-28T00:00:00"/>
  </r>
  <r>
    <x v="30"/>
    <x v="0"/>
    <s v="2023-10-06"/>
    <s v="Adénoscan 30 mg/10 ml, solution pour perfusion – [adénosine]"/>
    <s v=""/>
    <s v="ADENOSCAN 30 mg/10 ml, solution pour perfusion"/>
    <x v="3"/>
    <x v="3"/>
    <s v="Adénosine"/>
    <d v="2024-01-28T00:00:00"/>
  </r>
  <r>
    <x v="30"/>
    <x v="2"/>
    <s v="2023-10-06"/>
    <s v="Xylocaïne 20 mg/ml Adrénaline 0,005 mg/ml, solution injectable – [lidocaine - adrénaline]"/>
    <s v=""/>
    <s v="XYLOCAINE 20 mg/ml ADRENALINE 0,005 mg/ml, solution injectable"/>
    <x v="5"/>
    <x v="3"/>
    <s v="Adrénaline / Lidocaïne"/>
    <d v="2024-01-28T00:00:00"/>
  </r>
  <r>
    <x v="30"/>
    <x v="2"/>
    <s v="2023-10-06"/>
    <s v="Xylocaïne 10 mg/ml Adrénaline 0,005 mg/ml, solution injectable – [lidocaine - adrénaline]"/>
    <s v=""/>
    <s v="XYLOCAINE 10 mg/ml ADRENALINE 0,005 mg/ml, solution injectable"/>
    <x v="5"/>
    <x v="3"/>
    <s v="Adrénaline / Lidocaïne"/>
    <d v="2024-01-28T00:00:00"/>
  </r>
  <r>
    <x v="30"/>
    <x v="2"/>
    <s v="2023-10-06"/>
    <s v="Solution injectable d’adrénaline en stylo prérempli (Anapen - Emerade - Epipen - Jext) – [adrénaline]"/>
    <s v=""/>
    <s v="SOLUTION injectable d’adrénaline en stylo prérempli (Anapen - Emerade - Epipen - Jext)"/>
    <x v="3"/>
    <x v="3"/>
    <s v="Adrénaline"/>
    <d v="2024-01-28T00:00:00"/>
  </r>
  <r>
    <x v="30"/>
    <x v="3"/>
    <s v="2023-10-03"/>
    <s v="GlucaGen 1 mg/ml, poudre et solvant pour solution injectable – [Glucagon (chlorhydrate de)]"/>
    <s v=""/>
    <s v="GLUCAGEN 1 mg/ml, poudre et solvant pour solution injectable"/>
    <x v="2"/>
    <x v="3"/>
    <s v="Glucagon"/>
    <d v="2024-01-28T00:00:00"/>
  </r>
  <r>
    <x v="30"/>
    <x v="1"/>
    <s v="2023-10-03"/>
    <s v="Kytril 1 mg, comprimé pelliculé  – [granisétron (chlorhydrate de)]"/>
    <s v="2023-10-03"/>
    <s v="KYTRIL 1 mg, comprimé pelliculé "/>
    <x v="8"/>
    <x v="3"/>
    <s v="Granisétron (chlorhydrate de)"/>
    <d v="2024-01-28T00:00:00"/>
  </r>
  <r>
    <x v="30"/>
    <x v="1"/>
    <s v="2023-10-02"/>
    <s v="Gemcitabine Sun 10 mg/ml, solution pour perfusion, poche de 160 ml – [gemcitabine (chlorhydrate de)]"/>
    <s v="2023-10-02"/>
    <s v="GEMCITABINE Sun 10 mg/ml, solution pour perfusion, poche de 160 ml "/>
    <x v="6"/>
    <x v="3"/>
    <s v="Gemcitabine (chlorhydrate de)"/>
    <d v="2024-01-28T00:00:00"/>
  </r>
  <r>
    <x v="30"/>
    <x v="2"/>
    <s v="2023-10-02"/>
    <s v="Tranxène 20 mg/2 ml, lyophilisat et solution pour usage parentéral – [clorazépate dipotassique]"/>
    <s v=""/>
    <s v="TRANXENE 20 mg/2 ml, lyophilisat et solution pour usage parentéral"/>
    <x v="5"/>
    <x v="3"/>
    <s v="Clorazépate dipotassique"/>
    <d v="2024-01-28T00:00:00"/>
  </r>
  <r>
    <x v="30"/>
    <x v="0"/>
    <s v="2023-09-29"/>
    <s v="Dilantin 250 mg/5 ml, solution injectable – [phénytoïne]"/>
    <s v=""/>
    <s v="DILANTIN 250 mg/5 ml, solution injectable"/>
    <x v="5"/>
    <x v="3"/>
    <s v="Phénytoïne"/>
    <d v="2024-01-28T00:00:00"/>
  </r>
  <r>
    <x v="30"/>
    <x v="1"/>
    <s v="2023-09-29"/>
    <s v="Sifrol 0,26 mg, comprimé à libération prolongée – [pramipexole]"/>
    <s v="2023-09-29"/>
    <s v="SIFROL 0,26 mg, comprimé à libération prolongée"/>
    <x v="5"/>
    <x v="3"/>
    <s v="Pramipexole"/>
    <d v="2024-01-28T00:00:00"/>
  </r>
  <r>
    <x v="30"/>
    <x v="2"/>
    <s v="2023-09-28"/>
    <s v="Ropinirole 0,25 mg, 0,5 mg 1 mg et 2 mg comprimé pelliculé – [ropinirole]"/>
    <s v=""/>
    <s v="ROPINIROLE 0,25 mg, 0,5 mg 1 mg et 2 mg comprimé pelliculé"/>
    <x v="5"/>
    <x v="3"/>
    <s v="Ropinirole"/>
    <d v="2024-01-28T00:00:00"/>
  </r>
  <r>
    <x v="30"/>
    <x v="1"/>
    <s v="2023-09-26"/>
    <s v="Prevymis 480 mg, solution à diluer pour perfusion  – [létermovir]"/>
    <s v="2023-09-26"/>
    <s v="PREVYMIS 480 mg, solution à diluer pour perfusion "/>
    <x v="0"/>
    <x v="3"/>
    <s v="Létermovir"/>
    <d v="2024-01-28T00:00:00"/>
  </r>
  <r>
    <x v="30"/>
    <x v="1"/>
    <s v="2023-09-26"/>
    <s v="Prevymis 480 mg, comprimé pelliculé  – [létermovir]"/>
    <s v="2023-09-26"/>
    <s v="PREVYMIS 480 mg, comprimé pelliculé "/>
    <x v="0"/>
    <x v="3"/>
    <s v="Létermovir"/>
    <d v="2024-01-28T00:00:00"/>
  </r>
  <r>
    <x v="30"/>
    <x v="1"/>
    <s v="2023-09-21"/>
    <s v="Espéral 500 mg, comprimé – [disulfirame]"/>
    <s v="2023-09-21"/>
    <s v="ESPERAL 500 mg, comprimé"/>
    <x v="5"/>
    <x v="3"/>
    <s v="Disulfirame"/>
    <d v="2024-01-28T00:00:00"/>
  </r>
  <r>
    <x v="30"/>
    <x v="0"/>
    <s v="2023-09-19"/>
    <s v="Actilyse 2 mg, poudre pour solution injectable et perfusion – [altéplase]"/>
    <s v=""/>
    <s v="ACTILYSE 2 mg, poudre pour solution injectable et perfusion"/>
    <x v="7"/>
    <x v="3"/>
    <s v="Altéplase"/>
    <d v="2024-01-28T00:00:00"/>
  </r>
  <r>
    <x v="30"/>
    <x v="1"/>
    <s v="2023-09-18"/>
    <s v="Glutaraldéhyde et tampon AP-HP pour tannage de péricarde solution stérile – [Solution aqueuse de glutaraldéhyde à 250 mg/mL]"/>
    <s v="2023-09-18"/>
    <s v="GLUTARALDÉHYDE et tampon AP-HP pour tannage de péricarde solution stérile"/>
    <x v="13"/>
    <x v="3"/>
    <s v="Solution aqueuse de glutaraldéhyde à 250 mg/mL"/>
    <d v="2024-01-28T00:00:00"/>
  </r>
  <r>
    <x v="30"/>
    <x v="1"/>
    <s v="2023-09-18"/>
    <s v="Lomustine Medac 40 mg, gélule – [lomustine]"/>
    <s v="2023-09-18"/>
    <s v="LOMUSTINE Medac 40 mg, gélule"/>
    <x v="6"/>
    <x v="3"/>
    <s v="Lomustine"/>
    <d v="2024-01-28T00:00:00"/>
  </r>
  <r>
    <x v="30"/>
    <x v="1"/>
    <s v="2023-09-15"/>
    <s v="Krenosin 6 mg/2 ml, solution injectable – [adénosine]"/>
    <s v="2023-09-15"/>
    <s v="KRENOSIN 6 mg/2 ml, solution injectable"/>
    <x v="3"/>
    <x v="3"/>
    <s v="Adénosine"/>
    <d v="2024-01-28T00:00:00"/>
  </r>
  <r>
    <x v="30"/>
    <x v="0"/>
    <s v="2023-09-14"/>
    <s v="Miochole 20 mg, poudre et solvant pour solution intraoculaire – [Chlorure d'acétylcholine]"/>
    <s v=""/>
    <s v="MIOCHOLE 20 mg, poudre et solvant pour solution intraoculaire"/>
    <x v="4"/>
    <x v="3"/>
    <s v="Chlorure d'acétylcholine"/>
    <d v="2024-01-28T00:00:00"/>
  </r>
  <r>
    <x v="30"/>
    <x v="2"/>
    <s v="2023-09-14"/>
    <s v="Tadalafil Quiver 20 mg, comprimé pelliculé – [tadalafil]"/>
    <s v=""/>
    <s v="TADALAFIL Quiver 20 mg, comprimé pelliculé"/>
    <x v="11"/>
    <x v="3"/>
    <s v="Tadalafil"/>
    <d v="2024-01-28T00:00:00"/>
  </r>
  <r>
    <x v="30"/>
    <x v="1"/>
    <s v="2023-09-08"/>
    <s v="Tirofiban Medac 50 microgrammes/ml, solution pour perfusion  – [tirofiban (chlorhydrate de) monohydraté]"/>
    <s v="2023-09-07"/>
    <s v="TIROFIBAN Medac 50 microgrammes/ml, solution pour perfusion"/>
    <x v="7"/>
    <x v="3"/>
    <s v="Tirofiban (chlorhydrate de) monohydraté"/>
    <d v="2024-01-28T00:00:00"/>
  </r>
  <r>
    <x v="30"/>
    <x v="1"/>
    <s v="2023-09-07"/>
    <s v="Fertistartkit 75 - 150 UI, poudre et solvant pour solution injectable – [hormone folliculo stimulante; hormone lutéinisante]"/>
    <s v="2023-09-07"/>
    <s v="FERTISTARTKIT 75 - 150 UI, poudre et solvant pour solution injectable"/>
    <x v="11"/>
    <x v="3"/>
    <s v="Hormone folliculo stimulante; hormone lutéinisante"/>
    <d v="2024-01-28T00:00:00"/>
  </r>
  <r>
    <x v="30"/>
    <x v="1"/>
    <s v="2023-09-06"/>
    <s v="NovoRapid 100 U/ml, solution injectable – [insuline asparte]"/>
    <s v="2023-09-06"/>
    <s v="NOVORAPID 100 U/ml, solution injectable"/>
    <x v="8"/>
    <x v="3"/>
    <s v="Insuline (Aspartate)"/>
    <d v="2024-01-28T00:00:00"/>
  </r>
  <r>
    <x v="30"/>
    <x v="1"/>
    <s v="2023-09-04"/>
    <s v="Laroscorbine 1 g/5 ml, solution injectable I.V. en ampoule – [acide ascorbique]"/>
    <s v="2023-09-04"/>
    <s v="LAROSCOBINE 1 g/5 ml, solution injectable I.V. en ampoule"/>
    <x v="8"/>
    <x v="3"/>
    <s v="Acide ascorbique"/>
    <d v="2024-01-28T00:00:00"/>
  </r>
  <r>
    <x v="30"/>
    <x v="2"/>
    <s v="2023-09-01"/>
    <s v="Méthotrexate Accord, solution injectable – [méthotrexate]"/>
    <s v=""/>
    <s v="METHOTREXATE Accord, solution injectable"/>
    <x v="6"/>
    <x v="3"/>
    <s v="Méthotrexate"/>
    <d v="2024-01-28T00:00:00"/>
  </r>
  <r>
    <x v="30"/>
    <x v="1"/>
    <s v="2023-09-01"/>
    <s v="Atgam 50 mg/mL, solution à diluer pour perfusion – [immunoglobuline équine anti-lymphocyte T humain]"/>
    <s v="2023-09-01"/>
    <s v="ATGAM 50 mg/mL, solution à diluer pour perfusion"/>
    <x v="6"/>
    <x v="3"/>
    <s v="Immunoglobuline équine anti-lymphocyte T humain"/>
    <d v="2024-01-28T00:00:00"/>
  </r>
  <r>
    <x v="30"/>
    <x v="1"/>
    <s v="2023-09-01"/>
    <s v="Erelzi 50 mg, solution injectable en stylo prérempli – [étanercept]"/>
    <s v="2023-09-01"/>
    <s v="ERELZI 50 mg, solution injectable en stylo prérempli"/>
    <x v="6"/>
    <x v="3"/>
    <s v="Etanercept"/>
    <d v="2024-01-28T00:00:00"/>
  </r>
  <r>
    <x v="30"/>
    <x v="1"/>
    <s v="2023-08-29"/>
    <s v="Bactrim 40 mg/mL + 8 mg/mL, suspension buvable – [sulfaméthoxazole - triméthoprime]"/>
    <s v="2023-08-29"/>
    <s v="BACTRIM 40 mg/mL + 8 mg/mL, suspension buvable"/>
    <x v="0"/>
    <x v="3"/>
    <s v="Sulfaméthoxazole / Triméthoprime"/>
    <d v="2024-01-28T00:00:00"/>
  </r>
  <r>
    <x v="30"/>
    <x v="0"/>
    <s v="2023-08-29"/>
    <s v="Temgesic 0,3 mg/ml, solution injectable – [buprénorphine (chlorhydrate de)]"/>
    <s v=""/>
    <s v="TEMGESIC 0,3 mg/ml, solution injectable"/>
    <x v="5"/>
    <x v="3"/>
    <s v="Buprénorphine (chlorhydrate de)"/>
    <d v="2024-01-28T00:00:00"/>
  </r>
  <r>
    <x v="30"/>
    <x v="1"/>
    <s v="2023-08-29"/>
    <s v="Celsentri 20 mg/ml, solution buvable – [maraviroc]"/>
    <s v="2023-09-01"/>
    <s v="CELSENTRI 20 mg/ml, solution buvable"/>
    <x v="0"/>
    <x v="3"/>
    <s v="Maraviroc"/>
    <d v="2024-01-28T00:00:00"/>
  </r>
  <r>
    <x v="30"/>
    <x v="1"/>
    <s v="2023-08-29"/>
    <s v="Spécialités à base de vérapamil 40 mg, comprimé  – [vérapamil]"/>
    <s v="2023-08-03"/>
    <s v="SPÉCIALITÉS à base de vérapamil 40 mg, comprimé "/>
    <x v="3"/>
    <x v="3"/>
    <s v="Vérapamil"/>
    <d v="2024-01-28T00:00:00"/>
  </r>
  <r>
    <x v="30"/>
    <x v="2"/>
    <s v="2023-08-29"/>
    <s v="Trolovol 300 mg, comprimé pelliculé – [pénicillamine]"/>
    <s v=""/>
    <s v="TROVOLOL 300 mg, comprimé pelliculé"/>
    <x v="10"/>
    <x v="3"/>
    <s v="Pénicillamine"/>
    <d v="2024-01-28T00:00:00"/>
  </r>
  <r>
    <x v="30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3"/>
    <s v="Béclométasone"/>
    <d v="2024-01-28T00:00:00"/>
  </r>
  <r>
    <x v="30"/>
    <x v="1"/>
    <s v="2023-08-24"/>
    <s v="Methergin 0,20 mg/1 ml, solution injectable, ampoule – [méthylergométrine (maléate de)]"/>
    <s v="2023-08-24"/>
    <s v="METHERGIN 0,20 mg/1 ml, solution injectable, ampoule"/>
    <x v="11"/>
    <x v="3"/>
    <s v="Méthylergométrine (maléate de)"/>
    <d v="2024-01-28T00:00:00"/>
  </r>
  <r>
    <x v="30"/>
    <x v="1"/>
    <s v="2023-08-23"/>
    <s v="Amikacine Viatris 500 mg, poudre pour solution injectable – [amikacine (sulfate d')]"/>
    <s v="2023-08-23"/>
    <s v="AMIKACINE Viatris 500 mg, poudre pour solution injectable"/>
    <x v="0"/>
    <x v="3"/>
    <s v="Amikacine (sulfate d')"/>
    <d v="2024-01-28T00:00:00"/>
  </r>
  <r>
    <x v="30"/>
    <x v="1"/>
    <s v="2023-08-23"/>
    <s v="L-Thyroxine Serb 200 microgrammes/mL, solution injectable/pour perfusion – [lévothyroxine sodique]"/>
    <s v="2023-08-23"/>
    <s v="L-THYROXINE Serb 200 microgrammes/mL, solution injectable/pour perfusion"/>
    <x v="2"/>
    <x v="3"/>
    <s v="Lévothyroxine sodique"/>
    <d v="2024-01-28T00:00:00"/>
  </r>
  <r>
    <x v="30"/>
    <x v="1"/>
    <s v="2023-08-23"/>
    <s v="Ciflox 200 mg/100 mL, solution pour perfusion (IV) – [ciprofloxacine]"/>
    <s v="2023-08-23"/>
    <s v="CIFLOX 200 mg/100 mL, solution pour perfusion (IV)"/>
    <x v="0"/>
    <x v="3"/>
    <s v="Ciprofloxacine"/>
    <d v="2024-01-28T00:00:00"/>
  </r>
  <r>
    <x v="30"/>
    <x v="2"/>
    <s v="2023-08-22"/>
    <s v="Cefepime Viatris 1g et 2 g, poudre pour solution injectable – [céfépime (dichlorhydrate de) monohydraté]"/>
    <s v=""/>
    <s v="CEFEPIME Viatris 1g et 2 g, poudre pour solution injectable"/>
    <x v="0"/>
    <x v="3"/>
    <s v="Céfépime (dichlorhydrate de) monohydraté"/>
    <d v="2024-01-28T00:00:00"/>
  </r>
  <r>
    <x v="30"/>
    <x v="1"/>
    <s v="2023-08-22"/>
    <s v="Rekovelle 72 microgrammes/2,16 mL, solution injectable en stylo prérempli – [follitropine delta (mammifere/humain/cellules PER.C6)]"/>
    <s v="2023-08-22"/>
    <s v="REKOVELLE 72 microgrammes/2,16 mL, solution injectable en stylo prérempli"/>
    <x v="11"/>
    <x v="3"/>
    <s v="Follitropine delta (mammifere/humain/cellules PER.C6)"/>
    <d v="2024-01-28T00:00:00"/>
  </r>
  <r>
    <x v="30"/>
    <x v="0"/>
    <s v="2023-08-16"/>
    <s v="Granupas 4 g, granulés gastro-résistants – [aminosalicylique (acide)]"/>
    <s v=""/>
    <s v="GRANUPAS 4 g, granulés gastro-résistants"/>
    <x v="8"/>
    <x v="3"/>
    <s v="Aminosalicylique (acide)"/>
    <d v="2024-01-28T00:00:00"/>
  </r>
  <r>
    <x v="30"/>
    <x v="2"/>
    <s v="2023-08-11"/>
    <s v="Neuleptil 10 mg, gélule – [propériciazine]"/>
    <s v=""/>
    <s v="NEULEPTIL 10 mg, gélule"/>
    <x v="5"/>
    <x v="3"/>
    <s v="Propériciazine"/>
    <d v="2024-01-28T00:00:00"/>
  </r>
  <r>
    <x v="30"/>
    <x v="1"/>
    <s v="2023-08-11"/>
    <s v="Myalepta 11,3 mg, poudre pour solution injectable  – [métréleptine]"/>
    <s v="2023-08-11"/>
    <s v="MYALEPTA 11,3 mg, poudre pour solution injectable "/>
    <x v="8"/>
    <x v="3"/>
    <s v="Métréleptine"/>
    <d v="2024-01-28T00:00:00"/>
  </r>
  <r>
    <x v="30"/>
    <x v="2"/>
    <s v="2023-08-10"/>
    <s v="Tranxene 10 mg, gélule – [clorazépate dipotassique]"/>
    <s v=""/>
    <s v="TRANXENE 10 mg, gélule"/>
    <x v="5"/>
    <x v="3"/>
    <s v="Clorazépate dipotassique"/>
    <d v="2024-01-28T00:00:00"/>
  </r>
  <r>
    <x v="30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3"/>
    <s v="Fragment Fab d’immunoglobuline antidigitalique ovin"/>
    <d v="2024-01-28T00:00:00"/>
  </r>
  <r>
    <x v="30"/>
    <x v="2"/>
    <s v="2023-08-04"/>
    <s v="Spécialités à base de clozapine 100 mg et 25 mg, comprimé sécable – [clozapine]"/>
    <s v=""/>
    <s v="SPÉCIALITÉS à base de clozapine 100 mg et 25 mg, comprimé sécable"/>
    <x v="5"/>
    <x v="3"/>
    <s v="Clozapine"/>
    <d v="2024-01-28T00:00:00"/>
  </r>
  <r>
    <x v="30"/>
    <x v="2"/>
    <s v="2023-08-03"/>
    <s v="Sabril 500 mg, granulés pour solution buvable en sachet-dose – [vigabatrine]"/>
    <s v=""/>
    <s v="SABRIL 500 mg, granulés pour solution buvable en sachet-dose"/>
    <x v="5"/>
    <x v="3"/>
    <s v="Vigabatrine"/>
    <d v="2024-01-28T00:00:00"/>
  </r>
  <r>
    <x v="30"/>
    <x v="1"/>
    <s v="2023-08-02"/>
    <s v="Tracleer 32 mg, comprimé dispersible – [bosentan monohydraté]"/>
    <s v="2023-08-01"/>
    <s v="TRACLEER 32 mg, comprimé dispersible"/>
    <x v="3"/>
    <x v="3"/>
    <s v="Bosentan monohydraté"/>
    <d v="2024-01-28T00:00:00"/>
  </r>
  <r>
    <x v="30"/>
    <x v="1"/>
    <s v="2023-08-01"/>
    <s v="Eurelix 6 mg, gélule gastro-résistante – [pirétanide]"/>
    <s v="2023-08-01"/>
    <s v="EURELIX 6 mg, gélule gastro-résistante"/>
    <x v="3"/>
    <x v="3"/>
    <s v="Pirétanide"/>
    <d v="2024-01-28T00:00:00"/>
  </r>
  <r>
    <x v="30"/>
    <x v="1"/>
    <s v="2023-07-28"/>
    <s v="Tiapridal 138 mg/ml, solution buvable  – [tiapride (chlorhydrate de)]"/>
    <s v="2023-07-28"/>
    <s v="TIAPRIDAL 138 mg/ml, solution buvable "/>
    <x v="5"/>
    <x v="3"/>
    <s v="Tiapride (chlorhydrate de)"/>
    <d v="2024-01-28T00:00:00"/>
  </r>
  <r>
    <x v="30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3"/>
    <s v="Gemcitabine (chlorhydrate de)"/>
    <d v="2024-01-28T00:00:00"/>
  </r>
  <r>
    <x v="30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3"/>
    <s v="Hexacetonide de triamcinolone"/>
    <d v="2024-01-28T00:00:00"/>
  </r>
  <r>
    <x v="30"/>
    <x v="2"/>
    <s v="2023-07-27"/>
    <s v="Pylera 140 mg/125 mg/125 mg, gélule  – [bismuth potassique (sous-citrate de) /métronidazole /tétracycline (chlorhydrate de)]"/>
    <s v=""/>
    <s v="PYLERA 140 mg/125 mg/125 mg, gélule "/>
    <x v="8"/>
    <x v="3"/>
    <s v="Bismuth potassique (sous-citrate de) /métronidazole /tétracycline (chlorhydrate de)"/>
    <d v="2024-01-28T00:00:00"/>
  </r>
  <r>
    <x v="30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3"/>
    <s v="Bétaméthasone (dipropionate de), bétaméthasone (phosphate sodique de)"/>
    <d v="2024-01-28T00:00:00"/>
  </r>
  <r>
    <x v="30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3"/>
    <s v="Bétaméthasone (phosphate sodique de)"/>
    <d v="2024-01-28T00:00:00"/>
  </r>
  <r>
    <x v="30"/>
    <x v="2"/>
    <s v="2023-07-27"/>
    <s v="Fungizone 10 %, suspension buvable – [amphotéricine B]"/>
    <s v=""/>
    <s v="FUNGIZONE 10%, suspension buvable"/>
    <x v="0"/>
    <x v="3"/>
    <s v="Amphotéricine B"/>
    <d v="2024-01-28T00:00:00"/>
  </r>
  <r>
    <x v="30"/>
    <x v="1"/>
    <s v="2023-07-26"/>
    <s v="Dopamine 5mg/ml, solution pour perfusion – [dopamine (chlorhydrate de)]"/>
    <s v="2023-07-26"/>
    <s v="DOPAMINE 5mg/ml, solution pour perfusion"/>
    <x v="3"/>
    <x v="3"/>
    <s v="Dopamine (chlorhydrate de)"/>
    <d v="2024-01-28T00:00:00"/>
  </r>
  <r>
    <x v="30"/>
    <x v="0"/>
    <s v="2023-07-18"/>
    <s v="Iomeron 300 (300 mg Iode/mL), solution injectable, flacon en verre de 20 ml  – (ioméprol)"/>
    <s v=""/>
    <s v="IOMERON 300 (300 mg Iode/mL), solution injectable, flacon en verre de 20 ml "/>
    <x v="1"/>
    <x v="3"/>
    <s v="Ioméprol"/>
    <d v="2024-01-28T00:00:00"/>
  </r>
  <r>
    <x v="30"/>
    <x v="2"/>
    <s v="2023-07-17"/>
    <s v="Spécialités à base de roxithromycine 150 mg, comprimé pelliculé – [roxithromycine]"/>
    <s v=""/>
    <s v="SPÉCIALITÉS à base de roxithromycine 150 mg, comprimé pelliculé"/>
    <x v="0"/>
    <x v="3"/>
    <s v="Roxithromycine"/>
    <d v="2024-01-28T00:00:00"/>
  </r>
  <r>
    <x v="30"/>
    <x v="2"/>
    <s v="2023-07-13"/>
    <s v="Clarithromycine 25 mg/ml et 50 mg/ml, granulés pour suspension buvable – [clarithromycine]"/>
    <s v=""/>
    <s v="CLARITHROMYCINE 25 mg/ml et 50 mg/ml, granulés pour suspension buvable"/>
    <x v="0"/>
    <x v="3"/>
    <s v="Clarithromycine"/>
    <d v="2024-01-28T00:00:00"/>
  </r>
  <r>
    <x v="30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3"/>
    <s v="Méthylphénidate (chlorhydrate de)"/>
    <d v="2024-01-28T00:00:00"/>
  </r>
  <r>
    <x v="30"/>
    <x v="2"/>
    <s v="2023-07-07"/>
    <s v="Androtardyl 250 mg/1 ml, solution injectable intramusculaire – [testostérone (énantate de)]"/>
    <s v=""/>
    <s v="ANDROTARDYL 250 mg/1 ml, solution injectable intramusculaire"/>
    <x v="11"/>
    <x v="3"/>
    <s v="Testostérone (énantate de)"/>
    <d v="2024-01-28T00:00:00"/>
  </r>
  <r>
    <x v="30"/>
    <x v="2"/>
    <s v="2023-07-05"/>
    <s v="Fungizone nourrissons et enfants 10 %, suspension buvable – [Amphotéricine B]"/>
    <s v=""/>
    <s v="FUNGIZONE nourrissons et enfants 10%, suspension buvable"/>
    <x v="0"/>
    <x v="3"/>
    <s v="Amphotéricine B"/>
    <d v="2024-01-28T00:00:00"/>
  </r>
  <r>
    <x v="30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3"/>
    <s v="Prednisolone (métasulfobenzoate sodique de)"/>
    <d v="2024-01-28T00:00:00"/>
  </r>
  <r>
    <x v="30"/>
    <x v="2"/>
    <s v="2023-07-04"/>
    <s v="Prednisone 1 mg, 5 mg et 20 mg, comprimé sécable – [Prednisone]"/>
    <s v=""/>
    <s v="PREDNISONE 1 mg, 5 mg et 20 mg, comprimé sécable"/>
    <x v="2"/>
    <x v="3"/>
    <s v="Prednisone"/>
    <d v="2024-01-28T00:00:00"/>
  </r>
  <r>
    <x v="30"/>
    <x v="2"/>
    <s v="2023-07-03"/>
    <s v="Thérasolv 100 000 U, poudre pour solution injectable/pour perfusion – [urokinase]"/>
    <s v=""/>
    <s v="THERASOLV 100 000 UI, poudre pour solution injectable/pour perfusion"/>
    <x v="7"/>
    <x v="3"/>
    <s v="Urokinase"/>
    <d v="2024-01-28T00:00:00"/>
  </r>
  <r>
    <x v="30"/>
    <x v="2"/>
    <s v="2023-07-03"/>
    <s v="Metalyse 10000 unités, poudre et solvant pour solution injectable – [Ténectéplase]"/>
    <s v=""/>
    <s v="METALYSE 10000 unités, poudre et solvant pour solution injectable"/>
    <x v="7"/>
    <x v="3"/>
    <s v="Ténectéplase"/>
    <d v="2024-01-28T00:00:00"/>
  </r>
  <r>
    <x v="30"/>
    <x v="2"/>
    <s v="2023-06-27"/>
    <s v="Questran 4 g, poudre orale en sachet – [colestyramine]"/>
    <s v=""/>
    <s v="QUESTRAN 4 g, poudre orale en sachet"/>
    <x v="3"/>
    <x v="3"/>
    <s v="Colestyramine"/>
    <d v="2024-01-28T00:00:00"/>
  </r>
  <r>
    <x v="30"/>
    <x v="3"/>
    <s v="2023-06-23"/>
    <s v="Imogam Rage 150 UI/mL, solution injectable – [Immunoglobuline humaine rabique]"/>
    <s v=""/>
    <s v="IMOGAM Rage 150 UI/mL, solution injectable"/>
    <x v="0"/>
    <x v="3"/>
    <s v="Immunoglobuline humaine rabique"/>
    <d v="2024-01-28T00:00:00"/>
  </r>
  <r>
    <x v="30"/>
    <x v="2"/>
    <s v="2023-06-23"/>
    <s v="Kardegic 500 mg/5 ml, poudre pour solution injectable – [DL-lysine (acétylsalicylate de)]"/>
    <s v=""/>
    <s v="KARDEGIC 500 mg/5 ml, poudre pour solution injectable"/>
    <x v="5"/>
    <x v="3"/>
    <s v="DL-lysine (acétylsalicylate de)"/>
    <d v="2024-01-28T00:00:00"/>
  </r>
  <r>
    <x v="30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3"/>
    <s v="Insuline (Aspartate)"/>
    <d v="2024-01-28T00:00:00"/>
  </r>
  <r>
    <x v="30"/>
    <x v="2"/>
    <s v="2023-06-13"/>
    <s v="Paracétamol, formes suppositoires 300 mg, 200 mg, 150 mg, 100 mg et 80 mg – [Paracétamol]"/>
    <s v=""/>
    <s v="PARACÉTAMOL, formes suppositoires 300 mg, 200 mg, 150 mg, 100 mg et 80 mg"/>
    <x v="5"/>
    <x v="3"/>
    <s v="Paracétamol"/>
    <d v="2024-01-28T00:00:00"/>
  </r>
  <r>
    <x v="30"/>
    <x v="2"/>
    <s v="2023-06-13"/>
    <s v="Sorafenib 200 mg, comprimé pelliculé – [sorafénib (tosilate de)]"/>
    <s v=""/>
    <s v="SORAFENIB 200 mg, comprimé pelliculé"/>
    <x v="6"/>
    <x v="3"/>
    <s v="Sorafénib (tosilate de)"/>
    <d v="2024-01-28T00:00:00"/>
  </r>
  <r>
    <x v="30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3"/>
    <s v="Sodium (bicarbonate de)"/>
    <d v="2024-01-28T00:00:00"/>
  </r>
  <r>
    <x v="30"/>
    <x v="2"/>
    <s v="2023-05-30"/>
    <s v="Coagadex 500 UI, poudre et solvant pour solution injectable – [facteur X de coagulation humain]"/>
    <s v=""/>
    <s v="COAGADEX 500 UI, poudre et solvant pour solution injectable"/>
    <x v="7"/>
    <x v="3"/>
    <s v="Facteur X de coagulation humain"/>
    <d v="2024-01-28T00:00:00"/>
  </r>
  <r>
    <x v="30"/>
    <x v="2"/>
    <s v="2023-05-23"/>
    <s v="GlucaGen Kit 1 mg/ml, poudre et solvant pour solution injectable – [glucagon (chlorhydrate de)]"/>
    <s v=""/>
    <s v="GLUCAGEN Kit 1 mg/ml, poudre et solvant pour solution injectable"/>
    <x v="2"/>
    <x v="3"/>
    <s v="Glucagon"/>
    <d v="2024-01-28T00:00:00"/>
  </r>
  <r>
    <x v="30"/>
    <x v="2"/>
    <s v="2023-05-17"/>
    <s v="Kayexalate, poudre pour suspension orale et rectale – [sodium (polystyrène sulfonate de)]"/>
    <s v=""/>
    <s v="KAYEXALATE, poudre pour suspension orale et rectale"/>
    <x v="1"/>
    <x v="3"/>
    <s v="Sodium (polystyrène sulfonate de)"/>
    <d v="2024-01-28T00:00:00"/>
  </r>
  <r>
    <x v="30"/>
    <x v="2"/>
    <s v="2023-05-15"/>
    <s v="Actilyse 10, 20, 50 mg , poudre pour solution injectable et perfusion – [altéplase]"/>
    <s v=""/>
    <s v="ACTILYSE 10, 20, 50 mg , poudre pour solution injectable et perfusion"/>
    <x v="7"/>
    <x v="3"/>
    <s v="Altéplase"/>
    <d v="2024-01-28T00:00:00"/>
  </r>
  <r>
    <x v="30"/>
    <x v="2"/>
    <s v="2023-05-04"/>
    <s v="Secnol 2 g, granulés en sachet-dose – [secnidazole]"/>
    <s v=""/>
    <s v="SECNOL 2 g, granulés en sachet-dose"/>
    <x v="0"/>
    <x v="3"/>
    <s v="Secnidazole"/>
    <d v="2024-01-28T00:00:00"/>
  </r>
  <r>
    <x v="30"/>
    <x v="0"/>
    <s v="2023-05-02"/>
    <s v="Arsenic Trioxide Accord 1 mg /ml, solution à diluer pour perfusion – [trioxyde d'arsenic]"/>
    <s v=""/>
    <s v="ARSENIC Trioxide Accord 1 mg /ml, solution à diluer pour perfusion"/>
    <x v="6"/>
    <x v="3"/>
    <s v="Trioxyde d'arsenic"/>
    <d v="2024-01-28T00:00:00"/>
  </r>
  <r>
    <x v="30"/>
    <x v="2"/>
    <s v="2023-04-28"/>
    <s v="Bléomycine Bellon 15 mg, poudre pour solution injectable  - [Bléomycine, sulfate de]"/>
    <s v=""/>
    <s v="BLEOMYCINE BELLON 15 mg, poudre pour solution injectable"/>
    <x v="6"/>
    <x v="3"/>
    <s v="Bléomycine (sulfate de)"/>
    <d v="2024-01-28T00:00:00"/>
  </r>
  <r>
    <x v="30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3"/>
    <s v="Rasburicase"/>
    <d v="2024-01-28T00:00:00"/>
  </r>
  <r>
    <x v="30"/>
    <x v="0"/>
    <s v="2023-03-16"/>
    <s v="Thérasolv 250 000 UI, poudre pour solution injectable/pour perfusion – [urokinase]"/>
    <s v=""/>
    <s v="THERASOLV 250 000 UI, poudre pour solution injectable/pour perfusion"/>
    <x v="7"/>
    <x v="3"/>
    <s v="Urokinase"/>
    <d v="2024-01-28T00:00:00"/>
  </r>
  <r>
    <x v="30"/>
    <x v="2"/>
    <s v="2023-03-09"/>
    <s v="Baqsimi 3 mg, poudre nasale en récipient unidose – [Glucagon]"/>
    <s v=""/>
    <s v="BAQSIMI 3 mg, poudre nasale en récipient unidose"/>
    <x v="2"/>
    <x v="3"/>
    <s v="Glucagon"/>
    <d v="2024-01-28T00:00:00"/>
  </r>
  <r>
    <x v="30"/>
    <x v="3"/>
    <s v="2023-03-06"/>
    <s v="Deroxat 20 mg/10 ml, suspension buvable – [Paroxétine (chlorhydrate de) hémihydraté]"/>
    <s v=""/>
    <s v="DEROXAT 20mg/ 10 ml, suspension buvable"/>
    <x v="5"/>
    <x v="3"/>
    <s v="Paroxétine (chlorhydrate de) hémihydraté"/>
    <d v="2024-01-28T00:00:00"/>
  </r>
  <r>
    <x v="30"/>
    <x v="2"/>
    <s v="2023-03-03"/>
    <s v="Calcidia 1,54 g, granulé pour suspension buvable en sachet-dose – [calcium (carbonate de)]"/>
    <s v=""/>
    <s v="CALCIDIA 1,54 g, granulé pour suspension buvable en sachet-dose"/>
    <x v="8"/>
    <x v="3"/>
    <s v="Calcium (carbonate de)"/>
    <d v="2024-01-28T00:00:00"/>
  </r>
  <r>
    <x v="30"/>
    <x v="2"/>
    <s v="2023-02-17"/>
    <s v="Arsenic Trioxide Mylan 1 mg /ml, solution à diluer pour perfusion – [trioxyde d'arsenic]"/>
    <s v=""/>
    <s v="ARSENIC Trioxide Accord 1 mg /ml, solution à diluer pour perfusion"/>
    <x v="6"/>
    <x v="3"/>
    <s v="Trioxyde d'arsenic"/>
    <d v="2024-01-28T00:00:00"/>
  </r>
  <r>
    <x v="30"/>
    <x v="0"/>
    <s v="2023-02-17"/>
    <s v="Striadyne 20 mg/2 ml, solution injectable en ampoule – [triphosadénine]"/>
    <s v=""/>
    <s v="STRIADYNE 20 mg/2 ml, solution injectable en ampoule"/>
    <x v="3"/>
    <x v="3"/>
    <s v="Triphosadénine"/>
    <d v="2024-01-28T00:00:00"/>
  </r>
  <r>
    <x v="30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3"/>
    <s v="Héparine sodique"/>
    <d v="2024-01-28T00:00:00"/>
  </r>
  <r>
    <x v="30"/>
    <x v="2"/>
    <s v="2023-02-07"/>
    <s v="Visudyne 15 mg, poudre pour solution pour perfusion -[Vertéporfine ]"/>
    <s v=""/>
    <s v="VISUDYNE 15 mg  poudre pour solution pour perfusion"/>
    <x v="4"/>
    <x v="3"/>
    <s v="Vertéporfine "/>
    <d v="2024-01-28T00:00:00"/>
  </r>
  <r>
    <x v="30"/>
    <x v="2"/>
    <s v="2023-02-01"/>
    <s v="Montélukast comprimé 5 mg et 10 mg – [montélukast sodique]"/>
    <s v=""/>
    <s v="MONTELUKAST comprimé 5 mg et 10 mg"/>
    <x v="12"/>
    <x v="3"/>
    <s v="Montélukast sodique"/>
    <d v="2024-01-28T00:00:00"/>
  </r>
  <r>
    <x v="30"/>
    <x v="3"/>
    <s v="2023-01-24"/>
    <s v="Minirin 0,1 mg/mL, solution pour administration endonasale – [Desmopressine]"/>
    <s v=""/>
    <s v="MINIRIN 0,1 mg/ml solution pour administration endonasale"/>
    <x v="2"/>
    <x v="3"/>
    <s v="Desmopressine"/>
    <d v="2024-01-28T00:00:00"/>
  </r>
  <r>
    <x v="30"/>
    <x v="0"/>
    <s v="2023-01-24"/>
    <s v="Minirin Spray 10 microgrammes par dose, solution endonasale en flacon – [Desmopressine]"/>
    <s v=""/>
    <s v="MINIRIN Spray 10 microgrammes par dose, solution endonasale en flacon"/>
    <x v="2"/>
    <x v="3"/>
    <s v="Desmopressine"/>
    <d v="2024-01-28T00:00:00"/>
  </r>
  <r>
    <x v="30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3"/>
    <s v="Folinate de calcium"/>
    <d v="2024-01-28T00:00:00"/>
  </r>
  <r>
    <x v="30"/>
    <x v="2"/>
    <s v="2023-01-19"/>
    <s v="Cefpodoxime - Orelox toutes formes orales  – [Cefpodoxime]"/>
    <s v=""/>
    <s v="CEFPODOXIME - Orelox toutes formes orales "/>
    <x v="0"/>
    <x v="3"/>
    <s v="Cefpodoxime"/>
    <d v="2024-01-28T00:00:00"/>
  </r>
  <r>
    <x v="30"/>
    <x v="0"/>
    <s v="2023-01-17"/>
    <s v="B.A.L., solution injectable I.M. – [butacaïne - dimercaprol]"/>
    <s v=""/>
    <s v="B.A.L., solution injectable I.M."/>
    <x v="5"/>
    <x v="3"/>
    <s v="Butacaïne / dimercaprol"/>
    <d v="2024-01-28T00:00:00"/>
  </r>
  <r>
    <x v="30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3"/>
    <s v="Spiramycine / métronidazole"/>
    <d v="2024-01-28T00:00:00"/>
  </r>
  <r>
    <x v="30"/>
    <x v="2"/>
    <s v="2023-01-05"/>
    <s v="Nanocis 0,24 mg, trousse pour préparation radiopharmaceutique  - [Rhénium (heptasulfure de)]"/>
    <s v=""/>
    <s v="NANOCIS 0,24 mg, trousse pour préparation radiopharmaceutique"/>
    <x v="1"/>
    <x v="3"/>
    <s v="Rhénium (heptasulfure de)"/>
    <d v="2024-01-28T00:00:00"/>
  </r>
  <r>
    <x v="30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3"/>
    <s v="Urapidil"/>
    <d v="2024-01-28T00:00:00"/>
  </r>
  <r>
    <x v="30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3"/>
    <s v="Acétylsalicylate de lysine"/>
    <d v="2024-01-28T00:00:00"/>
  </r>
  <r>
    <x v="30"/>
    <x v="2"/>
    <s v="2022-12-01"/>
    <s v="Hydrochlorothiazide Arrow 25 mg ET 12,5 mg, comprimé sécable – [hydrochlorothiazide]"/>
    <s v=""/>
    <s v="HYDROCHLOROTHIAZIDE Arrow 25 mg ET 12,5 mg, comprimé sécable"/>
    <x v="3"/>
    <x v="3"/>
    <s v="Hydrochlorothiazide"/>
    <d v="2024-01-28T00:00:00"/>
  </r>
  <r>
    <x v="30"/>
    <x v="0"/>
    <s v="2022-11-23"/>
    <s v="Alprostadil Intsel Chimos 0,5 mg/ml, solution injectable – [Alprostadil]"/>
    <s v=""/>
    <s v="ALPROSTADIL Intsel Chimos 0,5 mg/ml, solution injectable"/>
    <x v="3"/>
    <x v="3"/>
    <s v="Alprostadil"/>
    <d v="2024-01-28T00:00:00"/>
  </r>
  <r>
    <x v="30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3"/>
    <s v="Guêpe Polistes (venin de)"/>
    <d v="2024-01-28T00:00:00"/>
  </r>
  <r>
    <x v="30"/>
    <x v="0"/>
    <s v="2022-10-27"/>
    <s v="Diamox 500 mg, poudre et solvant pour préparation injectable – [acétazolamide]"/>
    <s v=""/>
    <s v="DIAMOX 500 mg, poudre et solvant pour préparation injectable"/>
    <x v="4"/>
    <x v="3"/>
    <s v="Acétazolamide"/>
    <d v="2024-01-28T00:00:00"/>
  </r>
  <r>
    <x v="30"/>
    <x v="3"/>
    <s v="2022-10-19"/>
    <s v="Ancotil 1 pour cent, solution pour perfusion – [Flucytosine]"/>
    <s v=""/>
    <s v="ANCOTIL 1 pour cent, solution pour perfusion"/>
    <x v="0"/>
    <x v="3"/>
    <s v="Flucytosine"/>
    <d v="2024-01-28T00:00:00"/>
  </r>
  <r>
    <x v="30"/>
    <x v="2"/>
    <s v="2022-10-07"/>
    <s v="Amifampridine Serb 10 mg, comprimé  - [Amifampridine (phosphate d')]"/>
    <s v=""/>
    <s v="AMIFAMPRIDINE Serb 10 mg, comprimé "/>
    <x v="5"/>
    <x v="3"/>
    <s v="Amifampridine (phosphate d')"/>
    <d v="2024-01-28T00:00:00"/>
  </r>
  <r>
    <x v="30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3"/>
    <s v="Urokinase"/>
    <d v="2024-01-28T00:00:00"/>
  </r>
  <r>
    <x v="30"/>
    <x v="2"/>
    <s v="2022-07-13"/>
    <s v="Prostine VR 0,5 mg/ml, solution injectable  – [Alprostadil]"/>
    <s v=""/>
    <s v="PROSTIONE VR 0,5 mg/ml, solution injectable "/>
    <x v="3"/>
    <x v="3"/>
    <s v="Alprostadil"/>
    <d v="2024-01-28T00:00:00"/>
  </r>
  <r>
    <x v="30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3"/>
    <s v="Iobenguane (131I)"/>
    <d v="2024-01-28T00:00:00"/>
  </r>
  <r>
    <x v="30"/>
    <x v="2"/>
    <s v="2022-07-04"/>
    <s v="Paracétamol Carelide 10 mg/ml, solution pour perfusion poches de 50ml  - [Paracétamol]"/>
    <s v=""/>
    <s v="PARACÉTAMOL Carelide 10 mg/ml, solution pour perfusion poches de 50ml "/>
    <x v="5"/>
    <x v="3"/>
    <s v="Paracétamol"/>
    <d v="2024-01-28T00:00:00"/>
  </r>
  <r>
    <x v="30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3"/>
    <s v="Méthoxsalène"/>
    <d v="2024-01-28T00:00:00"/>
  </r>
  <r>
    <x v="30"/>
    <x v="3"/>
    <s v="2022-05-04"/>
    <s v="Ribarivine Biogaran 200 mg/400 mg, comprimé pelliculé -[Ribavirine]"/>
    <s v=""/>
    <s v="RIBAVIRINE BIOGARAN 200 mg/400 mg, comprimé pelliculé"/>
    <x v="0"/>
    <x v="3"/>
    <s v="Ribavirine"/>
    <d v="2024-01-28T00:00:00"/>
  </r>
  <r>
    <x v="30"/>
    <x v="0"/>
    <s v="2022-04-29"/>
    <s v="Acuitel 5 mg et 20 mg, comprimé enrobé sécable  – [Chlorhydrate de quinapril]"/>
    <s v=""/>
    <s v="ACUITEL 5 mg et 20 mg, comprimé enrobé sécable"/>
    <x v="3"/>
    <x v="3"/>
    <s v="Chlorhydrate de quinapril"/>
    <d v="2024-01-28T00:00:00"/>
  </r>
  <r>
    <x v="30"/>
    <x v="2"/>
    <s v="2022-03-29"/>
    <s v="Myozyme 50 mg , poudre pour solution à diluer pour perfusion - Sanofi Aventis France"/>
    <s v=""/>
    <s v="MYOZIME 50 mg, poudre pour solution à diluer pour perfusion"/>
    <x v="8"/>
    <x v="3"/>
    <s v="Alglucosidase alfa"/>
    <d v="2024-01-28T00:00:00"/>
  </r>
  <r>
    <x v="30"/>
    <x v="2"/>
    <s v="2022-01-20"/>
    <s v="Corvasal 2 mg et 4 mg, comprimé, Molsidomine 2 mg et 4 mg , comprimé"/>
    <s v=""/>
    <s v="CORVASAL 2 mg et 4 mg, comprimé, Molsidomine 2 mg et 4 mg, comprimé"/>
    <x v="3"/>
    <x v="3"/>
    <s v="Molsidomine"/>
    <d v="2024-01-28T00:00:00"/>
  </r>
  <r>
    <x v="30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3"/>
    <s v="Varenicline"/>
    <d v="2024-01-28T00:00:00"/>
  </r>
  <r>
    <x v="30"/>
    <x v="0"/>
    <s v="2021-05-19"/>
    <s v="SEMAP 20 mg , comprimé"/>
    <s v=""/>
    <s v="SEMAP 20 mg, comprimé"/>
    <x v="5"/>
    <x v="3"/>
    <s v="Penfluridol"/>
    <d v="2024-01-28T00:00:00"/>
  </r>
  <r>
    <x v="30"/>
    <x v="0"/>
    <s v="2021-05-07"/>
    <s v="SOLUMEDROL 40 mg/2ml  lyophilisat et solution pour usage parentéral"/>
    <s v=""/>
    <s v="SOLUMEDROL 40 mg/2ml  lyophilisat et solution pour usage parentéral"/>
    <x v="2"/>
    <x v="3"/>
    <s v="Méthylprednisolone (hydrogénosuccinate de)"/>
    <d v="2024-01-28T00:00:00"/>
  </r>
  <r>
    <x v="30"/>
    <x v="0"/>
    <s v="2021-04-26"/>
    <s v="ALKONATREM   150 mg, gélule (Chlorhydrate de déméclocycline)"/>
    <s v=""/>
    <s v="ALKONATREM   150 mg, gélule"/>
    <x v="0"/>
    <x v="3"/>
    <s v="Chlorhydrate de déméclocycline"/>
    <d v="2024-01-28T00:00:00"/>
  </r>
  <r>
    <x v="30"/>
    <x v="0"/>
    <s v="2021-04-19"/>
    <s v="OCTIM 150 microgrammes/dose , solution pour pulvérisation nasale"/>
    <s v=""/>
    <s v="OCTIM 150 microgrammes/dose, solution pour pulvérisation nasale"/>
    <x v="2"/>
    <x v="3"/>
    <s v="Desmopressine"/>
    <d v="2024-01-28T00:00:00"/>
  </r>
  <r>
    <x v="30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3"/>
    <s v="Ticarcilline/acide clavulanique"/>
    <d v="2024-01-28T00:00:00"/>
  </r>
  <r>
    <x v="31"/>
    <x v="0"/>
    <s v="2024-02-02"/>
    <s v="Amikacine Viatris 50 mg/1 ml, solution injectable – [amikacine (sulfate d')]"/>
    <s v=""/>
    <s v="AMIKACINE Viatris 50 mg/1 ml, solution injectable"/>
    <x v="0"/>
    <x v="3"/>
    <s v="Amikacine (sulfate d')"/>
    <d v="2024-02-04T00:00:00"/>
  </r>
  <r>
    <x v="31"/>
    <x v="2"/>
    <s v="2024-02-02"/>
    <s v="Bléomycine Bellon 15 mg, poudre pour solution injectable – [Bléomycine, sulfate de]"/>
    <s v=""/>
    <s v="BLEOMYCINE BELLON 15 mg, poudre pour solution injectable"/>
    <x v="6"/>
    <x v="3"/>
    <s v="Bléomycine (sulfate de)"/>
    <d v="2024-02-04T00:00:00"/>
  </r>
  <r>
    <x v="31"/>
    <x v="1"/>
    <s v="2024-02-01"/>
    <s v="Sabril 500 mg, granulés pour solution buvable en sachet-dose – [vigabatrine]"/>
    <s v="2024-02-01"/>
    <s v="SABRIL 500 mg, granulés pour solution buvable en sachet-dose"/>
    <x v="5"/>
    <x v="3"/>
    <s v="Vigabatrine"/>
    <d v="2024-02-04T00:00:00"/>
  </r>
  <r>
    <x v="31"/>
    <x v="2"/>
    <s v="2024-02-01"/>
    <s v="Fomépizole AP-HP 5 mg/mL, solution à diluer pour perfusion – [fomépizole (sulfate de)]"/>
    <s v=""/>
    <s v="FOMÉPIZOLE AP-HP 5 mg/mL, solution à diluer pour perfusion"/>
    <x v="1"/>
    <x v="3"/>
    <s v="Fomépizole (sulfate de)"/>
    <d v="2024-02-04T00:00:00"/>
  </r>
  <r>
    <x v="31"/>
    <x v="1"/>
    <s v="2024-02-01"/>
    <s v="Dilantin 250 mg/5 ml, solution injectable – [phénytoïne]"/>
    <s v="2024-02-01"/>
    <s v="DILANTIN 250 mg/5 ml, solution injectable"/>
    <x v="5"/>
    <x v="3"/>
    <s v="Phénytoïne"/>
    <d v="2024-02-04T00:00:00"/>
  </r>
  <r>
    <x v="31"/>
    <x v="2"/>
    <s v="2024-02-01"/>
    <s v="Gastrografine 370 mg d'iode/mL, solution buvable ou rectale – [amidotrizoate de sodium, méglumine (amidotrizoate de)]"/>
    <s v=""/>
    <s v="GASTROGRAFINE 370 mg d'iode/mL, solution buvable ou rectale"/>
    <x v="1"/>
    <x v="3"/>
    <s v="Amidotrizoate de sodium, méglumine (amidotrizoate de)"/>
    <d v="2024-02-04T00:00:00"/>
  </r>
  <r>
    <x v="31"/>
    <x v="2"/>
    <s v="2024-01-31"/>
    <s v="Visudyne 15 mg, poudre pour solution pour perfusion – [Vertéporfine ]"/>
    <s v=""/>
    <s v="VISUDYNE 15 mg  poudre pour solution pour perfusion"/>
    <x v="4"/>
    <x v="3"/>
    <s v="Vertéporfine "/>
    <d v="2024-02-04T00:00:00"/>
  </r>
  <r>
    <x v="31"/>
    <x v="2"/>
    <s v="2024-01-31"/>
    <s v="Abacavir, Lamivudine, Zidovudine Viatris 300 mg/150 mg/300 mg, comprimé pelliculé – [abacavir (sulfate d'), lamivudine, zidovudine]"/>
    <s v=""/>
    <s v="ABACAVIR, Lamivudine, Zidovudine Viatris 300 mg/150 mg/300 mg, comprimé pelliculé"/>
    <x v="0"/>
    <x v="3"/>
    <s v="Abacavir (sulfate d') / Lamivudine / Zidovudine"/>
    <d v="2024-02-04T00:00:00"/>
  </r>
  <r>
    <x v="31"/>
    <x v="1"/>
    <s v="2024-01-31"/>
    <s v="Méthotrexate Teva solution injectable – [méthotrexate]"/>
    <s v="2024-01-31"/>
    <s v="METHOTREXATE Teva solution injectable"/>
    <x v="6"/>
    <x v="3"/>
    <s v="Méthotrexate"/>
    <d v="2024-02-04T00:00:00"/>
  </r>
  <r>
    <x v="31"/>
    <x v="2"/>
    <s v="2024-01-31"/>
    <s v="Sévélamer carbonate 2,4g, poudre pour suspension buvable – [sévélamer (carbonate de)]"/>
    <s v=""/>
    <s v="SEVELAMER carbonate 2,4g, poudre pour suspension buvable"/>
    <x v="1"/>
    <x v="3"/>
    <s v="Sévélamer (carbonate de)"/>
    <d v="2024-02-04T00:00:00"/>
  </r>
  <r>
    <x v="31"/>
    <x v="2"/>
    <s v="2024-01-31"/>
    <s v="Sévélamer carbonate 800 mg, comprimé pelliculé – [sévélamer (carbonate de)]"/>
    <s v=""/>
    <s v="SEVELAMER carbonate 800 mg, comprimé pelliculé"/>
    <x v="1"/>
    <x v="3"/>
    <s v="Sévélamer (carbonate de)"/>
    <d v="2024-02-04T00:00:00"/>
  </r>
  <r>
    <x v="31"/>
    <x v="0"/>
    <s v="2024-01-31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3"/>
    <s v="Guêpe Polistes (venin de)"/>
    <d v="2024-02-04T00:00:00"/>
  </r>
  <r>
    <x v="31"/>
    <x v="0"/>
    <s v="2024-01-31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3"/>
    <s v="Abeille (venin d')"/>
    <d v="2024-02-04T00:00:00"/>
  </r>
  <r>
    <x v="31"/>
    <x v="1"/>
    <s v="2024-01-30"/>
    <s v="Plaquenil 200 mg, comprimé pelliculé – [hydroxychloroquine (sulfate d')]"/>
    <s v="2024-01-30"/>
    <s v="PLAQUENIL 200 mg, comprimé pelliculé"/>
    <x v="9"/>
    <x v="3"/>
    <s v="Hydroxychloroquine (sulfate d')"/>
    <d v="2024-02-04T00:00:00"/>
  </r>
  <r>
    <x v="31"/>
    <x v="0"/>
    <s v="2024-01-29"/>
    <s v="Virophta, préparation pour collyre (lyophilisat et solvant) – [trifluridine]"/>
    <s v=""/>
    <s v="VIROPHTA, préparation pour collyre (lyophilisat et solvant)"/>
    <x v="4"/>
    <x v="3"/>
    <s v="Trifluridine"/>
    <d v="2024-02-04T00:00:00"/>
  </r>
  <r>
    <x v="31"/>
    <x v="2"/>
    <s v="2024-01-26"/>
    <s v="Desferal 500 mg, poudre et solvant pour solution injectable – [déféroxamine (mésilate de)]"/>
    <s v=""/>
    <s v="DESFERAL 500 mg, poudre et solvant pour solution injectable"/>
    <x v="1"/>
    <x v="3"/>
    <s v="Déféroxamine (mésilate de)"/>
    <d v="2024-02-04T00:00:00"/>
  </r>
  <r>
    <x v="31"/>
    <x v="0"/>
    <s v="2024-01-26"/>
    <s v="Zolsketil Pegylated Liposomal 2 mg/mL, dispersion à diluer pour perfusion – Flacon de 10 ml – [doxorubicine (chlorhydrate de)]"/>
    <s v=""/>
    <s v="ZOLSKETIL Pegylated Liposomal 2 mg/mL, dispersion à diluer pour perfusion"/>
    <x v="6"/>
    <x v="3"/>
    <s v="Doxorubicine"/>
    <d v="2024-02-04T00:00:00"/>
  </r>
  <r>
    <x v="31"/>
    <x v="2"/>
    <s v="2024-01-24"/>
    <s v="Iomeron 400 (400 mg Iode/mL), solution injectable - Flacon de 150 mL – [ioméprol]"/>
    <s v=""/>
    <s v="IOMERON 400 (400 mg Iode/mL), solution injectable - Flacon de 150 mL"/>
    <x v="1"/>
    <x v="3"/>
    <s v="Ioméprol"/>
    <d v="2024-02-04T00:00:00"/>
  </r>
  <r>
    <x v="31"/>
    <x v="1"/>
    <s v="2024-01-24"/>
    <s v="Iomeron 400 (400 mg Iode/mL), solution injectable - Flacon de 50 mL – [ioméprol]"/>
    <s v="2024-01-24"/>
    <s v="IOMERON 400 (400 mg Iode/mL), solution injectable - Flacon de 50 mL"/>
    <x v="1"/>
    <x v="3"/>
    <s v="Ioméprol"/>
    <d v="2024-02-04T00:00:00"/>
  </r>
  <r>
    <x v="31"/>
    <x v="2"/>
    <s v="2024-01-24"/>
    <s v="Ursolvan 200 mg, gélule – [acide ursodéoxycholique]"/>
    <s v=""/>
    <s v="URSOLVAN 200 mg, gélule"/>
    <x v="8"/>
    <x v="3"/>
    <s v="Acide ursodéoxycholique"/>
    <d v="2024-02-04T00:00:00"/>
  </r>
  <r>
    <x v="31"/>
    <x v="2"/>
    <s v="2024-01-24"/>
    <s v="Immunoglobuline humaine normale IV et SC (à base de)  – [Immunoglobuline humaine normale (IgG)]"/>
    <s v=""/>
    <s v="IMMUNOGLOBULINE humaine normale IV et SC (à base de) "/>
    <x v="0"/>
    <x v="3"/>
    <s v="Immunoglobuline humaine normale (IgG)"/>
    <d v="2024-02-04T00:00:00"/>
  </r>
  <r>
    <x v="31"/>
    <x v="1"/>
    <s v="2024-01-24"/>
    <s v="Ziextenzo 6 mg, solution injectable en seringue préremplie – [pegfilgrastim ((bacterie/escherichia coli))]"/>
    <s v="2024-01-24"/>
    <s v="ZIEXTENZO 6 mg, solution injectable en seringue préremplie"/>
    <x v="6"/>
    <x v="3"/>
    <s v="Pegfilgrastim ((bacterie/escherichia coli))"/>
    <d v="2024-02-04T00:00:00"/>
  </r>
  <r>
    <x v="31"/>
    <x v="1"/>
    <s v="2024-01-24"/>
    <s v="Moviprep, poudre pour solution buvable – [acide ascorbique, ascorbate de sodium, macrogol 3350, potassium (chlorure de), sodium (chlorure de), sodium (sulfate de) anhydre]"/>
    <s v="2024-01-24"/>
    <s v="MOVIPREP, poudre pour solution buvable "/>
    <x v="8"/>
    <x v="3"/>
    <s v="Acide ascorbique, ascorbate de sodium, macrogol 3350, potassium (chlorure de), sodium (chlorure de), sodium (sulfate de) anhydre"/>
    <d v="2024-02-04T00:00:00"/>
  </r>
  <r>
    <x v="31"/>
    <x v="1"/>
    <s v="2024-01-22"/>
    <s v="Geltim LP 1 mg/g, gel ophtalmique en récipient unidose (boite de 30 récipients unidose)  - [Timolol]"/>
    <s v="2024-01-22"/>
    <s v="GELTIM LP 1 mg/g, gel ophtalmique en récipient unidose (boite de 30 récipients unidose) "/>
    <x v="4"/>
    <x v="3"/>
    <s v="Timolol"/>
    <d v="2024-02-04T00:00:00"/>
  </r>
  <r>
    <x v="31"/>
    <x v="0"/>
    <s v="2024-01-19"/>
    <s v="Quasym L.P., gélule à libération modifiée – [méthylphénidate]"/>
    <s v=""/>
    <s v="QUASYM L.P., gélule à libération modifiée"/>
    <x v="5"/>
    <x v="3"/>
    <s v="Méthylphénidate"/>
    <d v="2024-02-04T00:00:00"/>
  </r>
  <r>
    <x v="31"/>
    <x v="0"/>
    <s v="2024-01-19"/>
    <s v="Parlodel 2,5 mg, comprimé sécable – [bromocriptine (mésilate de)]"/>
    <s v=""/>
    <s v="PARLODEL 2,5 mg, comprimé sécable"/>
    <x v="5"/>
    <x v="3"/>
    <s v="Bromocriptine (mésilate de)"/>
    <d v="2024-02-04T00:00:00"/>
  </r>
  <r>
    <x v="31"/>
    <x v="2"/>
    <s v="2024-01-19"/>
    <s v="Abiratérone Arrow 500 mg, comprimé pelliculé – [abiratérone]"/>
    <s v=""/>
    <s v="ABIRATERONE Arrow 500 mg, comprimé pelliculé"/>
    <x v="6"/>
    <x v="3"/>
    <s v="Abiratérone"/>
    <d v="2024-02-04T00:00:00"/>
  </r>
  <r>
    <x v="31"/>
    <x v="2"/>
    <s v="2024-01-19"/>
    <s v="Métronidazole 250 mg et 500 mg, comprimé pelliculé – [métronidazole]"/>
    <s v=""/>
    <s v="METRONIDAZOLE 250 mg et 500 mg, comprimé pelliculé"/>
    <x v="0"/>
    <x v="3"/>
    <s v="Métronidazole"/>
    <d v="2024-02-04T00:00:00"/>
  </r>
  <r>
    <x v="31"/>
    <x v="2"/>
    <s v="2024-01-19"/>
    <s v="Concerta LP, comprimé à libération prolongée – [méthylphénidate (chlorhydrate de)]"/>
    <s v=""/>
    <s v="CONCERTA LP, comprimé à libération prolongée"/>
    <x v="5"/>
    <x v="3"/>
    <s v="Méthylphénidate (chlorhydrate de)"/>
    <d v="2024-02-04T00:00:00"/>
  </r>
  <r>
    <x v="31"/>
    <x v="0"/>
    <s v="2024-01-19"/>
    <s v="Rimactan 300 mg, gélule – [rifampicine]"/>
    <s v=""/>
    <s v="RIMACTAN 300 mg, gélule"/>
    <x v="0"/>
    <x v="3"/>
    <s v="Rifampicine"/>
    <d v="2024-02-04T00:00:00"/>
  </r>
  <r>
    <x v="31"/>
    <x v="0"/>
    <s v="2024-01-19"/>
    <s v="Renvela 0,8 g, poudre pour suspension buvable – [sévélamer (carbonate de)]"/>
    <s v=""/>
    <s v="RENVELA 0,8 g, poudre pour suspension buvable"/>
    <x v="1"/>
    <x v="3"/>
    <s v="Sévélamer (carbonate de)"/>
    <d v="2024-02-04T00:00:00"/>
  </r>
  <r>
    <x v="31"/>
    <x v="2"/>
    <s v="2024-01-19"/>
    <s v="Requip 5 mg, comprimé pelliculé – [ropinirole (chlorhydrate de)]"/>
    <s v=""/>
    <s v="REQUIP 5 mg, comprimé pelliculé"/>
    <x v="5"/>
    <x v="3"/>
    <s v="Ropinirole (chlorhydrate de)"/>
    <d v="2024-02-04T00:00:00"/>
  </r>
  <r>
    <x v="31"/>
    <x v="2"/>
    <s v="2024-01-19"/>
    <s v="Mydriaticum 2 mg/0,4 ml, collyre en récipient unidose – [tropicamide]"/>
    <s v=""/>
    <s v="MYDRIATICUM 2 mg/0,4 ml, collyre en récipient unidose"/>
    <x v="4"/>
    <x v="3"/>
    <s v="Tropicamide"/>
    <d v="2024-02-04T00:00:00"/>
  </r>
  <r>
    <x v="31"/>
    <x v="2"/>
    <s v="2024-01-19"/>
    <s v="Cinacalcet 30 mg, 60 mg et 90 mg comprimé pelliculé – [cinacalcet (chlorhydrate de)]"/>
    <s v=""/>
    <s v="CINACALCET 30 mg, 60 mg et 90 mg comprimé pelliculé"/>
    <x v="2"/>
    <x v="3"/>
    <s v="Cinacalcet (chlorhydrate de)"/>
    <d v="2024-02-04T00:00:00"/>
  </r>
  <r>
    <x v="31"/>
    <x v="2"/>
    <s v="2024-01-18"/>
    <s v="Menopur 75 UI et 600 UI/ml, poudre et solvant pour solution injectable – [ménotropine]"/>
    <s v=""/>
    <s v="MENOPUR 75 UI et 600 UI/ml, poudre et solvant pour solution injectable"/>
    <x v="11"/>
    <x v="3"/>
    <s v="Ménotropine"/>
    <d v="2024-02-04T00:00:00"/>
  </r>
  <r>
    <x v="31"/>
    <x v="1"/>
    <s v="2024-01-18"/>
    <s v="Praluent 300 mg, solution injectable en stylo pré-rempli – [alirocumab (mammifère/hamster/cellules cho)]"/>
    <s v="2024-01-17"/>
    <s v="PRALUENT 300 mg, solution injectable en stylo pré-rempli"/>
    <x v="3"/>
    <x v="3"/>
    <s v="Alirocumab (mammifère/hamster/cellules cho)"/>
    <d v="2024-02-04T00:00:00"/>
  </r>
  <r>
    <x v="31"/>
    <x v="2"/>
    <s v="2024-01-18"/>
    <s v="Corgard 80 mg, comprimé sécable – [nadolol]"/>
    <s v=""/>
    <s v="CORGARD 80 mg, comprimé sécable"/>
    <x v="3"/>
    <x v="3"/>
    <s v="Nadolol"/>
    <d v="2024-02-04T00:00:00"/>
  </r>
  <r>
    <x v="31"/>
    <x v="0"/>
    <s v="2024-01-18"/>
    <s v="Dextrion G 5 Lavoisier, solution injectable (IV) en flacon de 250 mL – [calcium (gluconate de), glucose, potassium (chlorure de), sodium (chlorure de)]"/>
    <s v=""/>
    <s v="DEXTRION G 5 Lavoisier, solution injectable (IV) en flacon de 250 mL"/>
    <x v="7"/>
    <x v="3"/>
    <s v="Calcium (gluconate de), glucose, potassium (chlorure de), sodium (chlorure de)"/>
    <d v="2024-02-04T00:00:00"/>
  </r>
  <r>
    <x v="31"/>
    <x v="1"/>
    <s v="2024-01-18"/>
    <s v="Dextrion G 5 Lavoisier, solution injectable (IV) en flacon de 500 mL – [calcium (gluconate de), glucose, potassium (chlorure de), sodium (chlorure de)]"/>
    <s v="2024-01-18"/>
    <s v="DEXTRION G 5 Lavoisier, solution injectable (IV) en flacon de 500 mL"/>
    <x v="7"/>
    <x v="3"/>
    <s v="Calcium (gluconate de), glucose, potassium (chlorure de), sodium (chlorure de)"/>
    <d v="2024-02-04T00:00:00"/>
  </r>
  <r>
    <x v="31"/>
    <x v="2"/>
    <s v="2024-01-18"/>
    <s v="Dipentum 250 mg comprimé et Dipentum 500 mg comprimé – [olsalazine sodique]"/>
    <s v=""/>
    <s v="DIPENTUM  250 mg comprimé et DIPENTUM 500 mg comprimé"/>
    <x v="8"/>
    <x v="3"/>
    <s v="Olsalazine sodique"/>
    <d v="2024-02-04T00:00:00"/>
  </r>
  <r>
    <x v="31"/>
    <x v="1"/>
    <s v="2024-01-18"/>
    <s v="Abiratérone Zentiva 500 mg, comprimé pelliculé – [abiratérone]"/>
    <s v="2024-01-04"/>
    <s v="ABIRATERONE Zentiva 500 mg, comprimé pelliculé"/>
    <x v="6"/>
    <x v="3"/>
    <s v="Abiratérone"/>
    <d v="2024-02-04T00:00:00"/>
  </r>
  <r>
    <x v="31"/>
    <x v="1"/>
    <s v="2024-01-18"/>
    <s v="Xalkori 200 mg, gélule – [crizotinib]"/>
    <s v="2024-01-04"/>
    <s v="XALKORI 200 mg, gélule"/>
    <x v="6"/>
    <x v="3"/>
    <s v="Crizotinib"/>
    <d v="2024-02-04T00:00:00"/>
  </r>
  <r>
    <x v="31"/>
    <x v="1"/>
    <s v="2024-01-18"/>
    <s v="Ferriprox 500 mg et 1000 mg, comprimé pelliculé – [défériprone]"/>
    <s v="2024-01-08"/>
    <s v="FERRIPROX 500 mg et 1000 mg, comprimé pelliculé"/>
    <x v="1"/>
    <x v="3"/>
    <s v="Défériprone"/>
    <d v="2024-02-04T00:00:00"/>
  </r>
  <r>
    <x v="31"/>
    <x v="1"/>
    <s v="2024-01-18"/>
    <s v="Noxafil 300 mg, solution à diluer pour perfusion – [posaconazole]"/>
    <s v="2023-09-20"/>
    <s v="NOXAFIL 300 mg,  solution à diluer pour perfusion"/>
    <x v="0"/>
    <x v="3"/>
    <s v="Posaconazole"/>
    <d v="2024-02-04T00:00:00"/>
  </r>
  <r>
    <x v="31"/>
    <x v="1"/>
    <s v="2024-01-18"/>
    <s v="Flixotide 125 microgrammes/dose, suspension pour inhalation en flacon pressurisé – [fluticasone (propionate de)]"/>
    <s v="2023-12-29"/>
    <s v="FLIXOTIDE 125 microgrammes/dose, suspension pour inhalation en flacon pressurisé"/>
    <x v="12"/>
    <x v="3"/>
    <s v="Fluticasone (propionate de)"/>
    <d v="2024-02-04T00:00:00"/>
  </r>
  <r>
    <x v="31"/>
    <x v="1"/>
    <s v="2024-01-17"/>
    <s v="Iluvien 190 microgrammes, implant intravitréen avec applicateur – [Acétonide de fluocinolone]"/>
    <s v="2024-01-17"/>
    <s v="ILUVIEN 190 microgrammes, implant intravitréen avec applicateur"/>
    <x v="4"/>
    <x v="3"/>
    <s v="Acétonide de fluocinolone"/>
    <d v="2024-02-04T00:00:00"/>
  </r>
  <r>
    <x v="31"/>
    <x v="2"/>
    <s v="2024-01-17"/>
    <s v="Nozinan 100 mg, comprimé pelliculé sécable – [lévomépromazine (maléate de)]"/>
    <s v=""/>
    <s v="NOZINAN 100 mg, comprimé pelliculé sécable"/>
    <x v="5"/>
    <x v="3"/>
    <s v="Lévomépromazine (maléate de)"/>
    <d v="2024-02-04T00:00:00"/>
  </r>
  <r>
    <x v="31"/>
    <x v="1"/>
    <s v="2024-01-16"/>
    <s v="Bétadine dermique 10%, solution pour application locale – [Povidone iodée]"/>
    <s v="2023-10-01"/>
    <s v="BETADINE dermique 10%, solution pour application locale"/>
    <x v="13"/>
    <x v="3"/>
    <s v="Povidone iodée"/>
    <d v="2024-02-04T00:00:00"/>
  </r>
  <r>
    <x v="31"/>
    <x v="2"/>
    <s v="2024-01-16"/>
    <s v="Monoprost 50 microgrammes/ml, collyre en solution en récipient unidose – [Latanoprost]"/>
    <s v=""/>
    <s v="MONOPROST 50 microgrammes/ml, collyre en solution en récipient unidose"/>
    <x v="4"/>
    <x v="3"/>
    <s v="Latanoprost"/>
    <d v="2024-02-04T00:00:00"/>
  </r>
  <r>
    <x v="31"/>
    <x v="2"/>
    <s v="2024-01-16"/>
    <s v="Amoxicilline-Clamoxyl toutes formes orales, tous dosages – [Amoxicilline]"/>
    <s v=""/>
    <s v="AMOXICILLINE-CLAMOXYL toutes formes orales, tous dosages"/>
    <x v="0"/>
    <x v="3"/>
    <s v="Amoxicilline"/>
    <d v="2024-02-04T00:00:00"/>
  </r>
  <r>
    <x v="31"/>
    <x v="2"/>
    <s v="2024-01-16"/>
    <s v="Amoxicilline / Acide Clavulanique - Augmentin toutes formes orales, tous dosages – [Amoxicilline - acide clavulanique]"/>
    <s v=""/>
    <s v="AMOXICILLINE / ACIDE CLAVULANIQUE - Augmentin toutes formes orales, tous dosages"/>
    <x v="0"/>
    <x v="3"/>
    <s v="Amoxicilline / acide clavulanique"/>
    <d v="2024-02-04T00:00:00"/>
  </r>
  <r>
    <x v="31"/>
    <x v="1"/>
    <s v="2024-01-16"/>
    <s v="Dopaceptin 10 mg /ml, solution injectable en cartouche – [apomorphine (chlorhydrate d') hémihydraté]"/>
    <s v="2023-12-14"/>
    <s v="DOPACEPTIN 10 mg /ml, solution injectable en cartouche"/>
    <x v="5"/>
    <x v="3"/>
    <s v="Apomorphine (chlorhydrate d') hémihydraté"/>
    <d v="2024-02-04T00:00:00"/>
  </r>
  <r>
    <x v="31"/>
    <x v="2"/>
    <s v="2024-01-16"/>
    <s v="Oracilline 250 000 UI/5 ml, suspension buvable – [phénoxyméthylpénicilline]"/>
    <s v=""/>
    <s v="ORACILLINE 250 000 UI/5 ml, suspension buvable"/>
    <x v="0"/>
    <x v="3"/>
    <s v="Phénoxyméthylpénicilline"/>
    <d v="2024-02-04T00:00:00"/>
  </r>
  <r>
    <x v="31"/>
    <x v="2"/>
    <s v="2024-01-15"/>
    <s v="Novantrone 10 mg/5 ml, solution à diluer pour perfusion – [mitoxantrone (chlorhydrate de)]"/>
    <s v=""/>
    <s v="NOVANTRONE 10 mg/5 ml, solution à diluer pour perfusion"/>
    <x v="6"/>
    <x v="3"/>
    <s v="Mitoxantrone (chlorhydrate de)"/>
    <d v="2024-02-04T00:00:00"/>
  </r>
  <r>
    <x v="31"/>
    <x v="2"/>
    <s v="2024-01-15"/>
    <s v="Rovamycine 1,5 millions d'unites internationales, lyophilisat pour usage parentéral – [spiramycine (adipate de)]"/>
    <s v=""/>
    <s v="ROVAMYCINE 1,5 millions d'unites internationales, lyophilisat pour usage parentéral"/>
    <x v="0"/>
    <x v="3"/>
    <s v="Spiramycine (adipate de)"/>
    <d v="2024-02-04T00:00:00"/>
  </r>
  <r>
    <x v="31"/>
    <x v="2"/>
    <s v="2024-01-15"/>
    <s v="ViperFav, solution à diluer pour perfusion – [fragments F(ab')2 d'immunoglobuline équine antivenimeuse de vipère européenne]"/>
    <s v=""/>
    <s v="VIPERFAV, solution à diluer pour perfusion"/>
    <x v="1"/>
    <x v="3"/>
    <s v="Fragments F(ab')2 d'immunoglobuline équine antivenimeuse de vipère européenne"/>
    <d v="2024-02-04T00:00:00"/>
  </r>
  <r>
    <x v="31"/>
    <x v="2"/>
    <s v="2024-01-12"/>
    <s v="Yellox 0,9 mg/ml, collyre en solution – [bromfénac sodique sesquihydraté]"/>
    <s v=""/>
    <s v="YELLOX 0,9 mg/ml, collyre en solution"/>
    <x v="4"/>
    <x v="3"/>
    <s v="Bromfénac sodique sesquihydraté"/>
    <d v="2024-02-04T00:00:00"/>
  </r>
  <r>
    <x v="31"/>
    <x v="2"/>
    <s v="2024-01-12"/>
    <s v="Micropakine L.P., granulés à libération prolongée en sachet-dose – [acide valproïque, sodium (valproate de)]"/>
    <s v=""/>
    <s v="MICROPAKINE L.P., granulés à libération prolongée en sachet-dose"/>
    <x v="5"/>
    <x v="3"/>
    <s v="Acide valproïque, sodium (valproate de)"/>
    <d v="2024-02-04T00:00:00"/>
  </r>
  <r>
    <x v="31"/>
    <x v="1"/>
    <s v="2024-01-11"/>
    <s v="Fludarabine Teva 25 mg/ml, solution à diluer pour solution injectable/pour perfusion – [fludarabine]"/>
    <s v="2024-01-11"/>
    <s v="FLUDARABINE Teva 25 mg/ml, solution à diluer pour solution injectable/pour perfusion"/>
    <x v="6"/>
    <x v="3"/>
    <s v="Fludarabine"/>
    <d v="2024-02-04T00:00:00"/>
  </r>
  <r>
    <x v="31"/>
    <x v="1"/>
    <s v="2024-01-11"/>
    <s v="Nulojix 250 mg, poudre pour solution à diluer pour perfusion – [bélatacept]"/>
    <s v="2023-09-25"/>
    <s v="NULOJIX 250 mg, poudre pour solution à diluer pour perfusion"/>
    <x v="6"/>
    <x v="3"/>
    <s v="Bélatacept"/>
    <d v="2024-02-04T00:00:00"/>
  </r>
  <r>
    <x v="31"/>
    <x v="2"/>
    <s v="2024-01-11"/>
    <s v="Creon 10 000 U, gélule gastrorésistante – [pancréatine]"/>
    <s v=""/>
    <s v="CREON 10 000 U, gélule gastrorésistante"/>
    <x v="8"/>
    <x v="3"/>
    <s v="Pancréatine"/>
    <d v="2024-02-04T00:00:00"/>
  </r>
  <r>
    <x v="31"/>
    <x v="2"/>
    <s v="2024-01-11"/>
    <s v="Creon 25 000 U, gélule gastrorésistante – [pancréatine]"/>
    <s v=""/>
    <s v="CREON 25 000 U, gélule gastro-résistante"/>
    <x v="8"/>
    <x v="3"/>
    <s v="Pancréatine"/>
    <d v="2024-02-04T00:00:00"/>
  </r>
  <r>
    <x v="31"/>
    <x v="0"/>
    <s v="2024-01-10"/>
    <s v="Lactate de sodium AP-HP 11,2 % (m/V) solution pour perfusion – [Lactate de sodium]"/>
    <s v=""/>
    <s v="LACTATE DE SODIUM AP-HP 11,2 % (m/V) solution pour perfusion"/>
    <x v="7"/>
    <x v="3"/>
    <s v="Solutions électrolytiques"/>
    <d v="2024-02-04T00:00:00"/>
  </r>
  <r>
    <x v="31"/>
    <x v="1"/>
    <s v="2024-01-10"/>
    <s v="Xylocaïne 20 mg/ml sans conservateur, solution injectable – [chlorhydrate de lidocaïne]"/>
    <s v="2024-01-10"/>
    <s v="XYLOCAINE 20 mg/ml sans conservateur, solution injectable"/>
    <x v="5"/>
    <x v="3"/>
    <s v="Chlorhydrate de lidocaïne"/>
    <d v="2024-02-04T00:00:00"/>
  </r>
  <r>
    <x v="31"/>
    <x v="1"/>
    <s v="2024-01-10"/>
    <s v="Xylocaïne 10 mg/ml sans conservateur, solution injectable – [chlorhydrate de lidocaïne]"/>
    <s v="2024-01-10"/>
    <s v="XYLOCAINE 10 mg/ml sans conservateur, solution injectable"/>
    <x v="5"/>
    <x v="3"/>
    <s v="Chlorhydrate de lidocaïne"/>
    <d v="2024-02-04T00:00:00"/>
  </r>
  <r>
    <x v="31"/>
    <x v="1"/>
    <s v="2024-01-10"/>
    <s v="Xylocaïne 5 mg/ml sans conservateur, solution injectable – [chlorhydrate de lidocaïne]"/>
    <s v="2024-01-10"/>
    <s v="XYLOCAINE 5 mg/ml sans conservateur, solution injectable"/>
    <x v="5"/>
    <x v="3"/>
    <s v="Chlorhydrate de lidocaïne"/>
    <d v="2024-02-04T00:00:00"/>
  </r>
  <r>
    <x v="31"/>
    <x v="0"/>
    <s v="2024-01-09"/>
    <s v="Prenoxad 0,91 mg/ml, solution injectable en seringue préremplie – [naloxone (chlorhydrate de) dihydraté]"/>
    <s v=""/>
    <s v="PRENOXAD 0,91 mg/ml, solution injectable en seringue préremplie"/>
    <x v="1"/>
    <x v="3"/>
    <s v="Naloxone (chlorhydrate de) dihydraté"/>
    <d v="2024-02-04T00:00:00"/>
  </r>
  <r>
    <x v="31"/>
    <x v="1"/>
    <s v="2024-01-09"/>
    <s v="Irinotécan Sun 1,5 mg/ml, solution pour perfusion, poche de 220 mL – [irinotécan (chlorhydrate d') trihydraté]"/>
    <s v="2024-01-09"/>
    <s v="IRINOTECAN Sun 1,5 mg/ml, solution pour perfusion, poche de 220 mL"/>
    <x v="6"/>
    <x v="3"/>
    <s v="Irinotécan (chlorhydrate d') trihydraté"/>
    <d v="2024-02-04T00:00:00"/>
  </r>
  <r>
    <x v="31"/>
    <x v="2"/>
    <s v="2024-01-09"/>
    <s v="Hydrocortancyl 2,5 pour cent, suspension injectable – [prednisolone (acétate de)]"/>
    <s v=""/>
    <s v="HYDROCORTANCYL 2,5 pour cent, suspension injectable"/>
    <x v="2"/>
    <x v="3"/>
    <s v="Prednisolone (acétate de)"/>
    <d v="2024-02-04T00:00:00"/>
  </r>
  <r>
    <x v="31"/>
    <x v="1"/>
    <s v="2024-01-08"/>
    <s v="Temgesic 0,2 mg, comprimé sublingual – [buprénorphine (chlorhydrate de)]"/>
    <s v="2024-01-08"/>
    <s v="TEMGESIC 0,2 mg, comprimé sublingual"/>
    <x v="5"/>
    <x v="3"/>
    <s v="Buprénorphine (chlorhydrate de)"/>
    <d v="2024-02-04T00:00:00"/>
  </r>
  <r>
    <x v="31"/>
    <x v="1"/>
    <s v="2024-01-05"/>
    <s v="Arixtra 2,5 mg/0,5 ml, solution injectable en seringue pré-remplie, boîte 2 et 7 seringues – [fondaparinux]"/>
    <s v="2024-01-05"/>
    <s v="ARIXTRA 2,5 mg/0,5 ml, solution injectable en seringue pré-remplie, boîte 2 et 7 seringues"/>
    <x v="7"/>
    <x v="3"/>
    <s v="Fondaparinux"/>
    <d v="2024-02-04T00:00:00"/>
  </r>
  <r>
    <x v="31"/>
    <x v="1"/>
    <s v="2024-01-05"/>
    <s v="Creon 35 000 U, gélule gastrorésistante – [pancréatine]"/>
    <s v="2024-01-05"/>
    <s v="CREON 35 000 U, gélule gastrorésistante"/>
    <x v="8"/>
    <x v="3"/>
    <s v="Pancréatine"/>
    <d v="2024-02-04T00:00:00"/>
  </r>
  <r>
    <x v="31"/>
    <x v="0"/>
    <s v="2024-01-04"/>
    <s v="Folinate de calcium Ebewe 10 mg/ml, solution injectable/pour perfusion – [folinate de calcium]"/>
    <s v=""/>
    <s v="FOLINATE DE CALCIUM Ebewe 10 mg/ml, solution injectable/pour perfusion"/>
    <x v="1"/>
    <x v="3"/>
    <s v="Folinate de calcium"/>
    <d v="2024-02-04T00:00:00"/>
  </r>
  <r>
    <x v="31"/>
    <x v="0"/>
    <s v="2024-01-04"/>
    <s v="Méthotrexate Viatris 100 mg/ml, solution injectable (flacons de 10 ml et 50 ml) – [méthotrexate]"/>
    <s v=""/>
    <s v="METHOTREXATE Viatris 100 mg/ml, solution injectable"/>
    <x v="6"/>
    <x v="3"/>
    <s v="Méthotrexate"/>
    <d v="2024-02-04T00:00:00"/>
  </r>
  <r>
    <x v="31"/>
    <x v="1"/>
    <s v="2024-01-03"/>
    <s v="Rimifon 50 mg, comprimé – [isoniazide]"/>
    <s v="2024-01-02"/>
    <s v="RIMIFON 50 mg, comprimé"/>
    <x v="0"/>
    <x v="3"/>
    <s v="Isoniazide"/>
    <d v="2024-02-04T00:00:00"/>
  </r>
  <r>
    <x v="31"/>
    <x v="1"/>
    <s v="2024-01-03"/>
    <s v="Persantine 10 mg/2 mL, solution injectable, ampoule – [dipyridamole]"/>
    <s v="2024-01-01"/>
    <s v="PERSANTINE 10 mg/2 mL, solution injectable, ampoule"/>
    <x v="1"/>
    <x v="3"/>
    <s v="Dipyridamole"/>
    <d v="2024-02-04T00:00:00"/>
  </r>
  <r>
    <x v="31"/>
    <x v="1"/>
    <s v="2024-01-02"/>
    <s v="Oracilline 1 000 000 UI, comprimé sécable – [phénoxyméthylpénicilline]"/>
    <s v="2024-01-02"/>
    <s v="ORACILLINE 1 000 000 UI, comprimé sécable"/>
    <x v="0"/>
    <x v="3"/>
    <s v="Phénoxyméthylpénicilline"/>
    <d v="2024-02-04T00:00:00"/>
  </r>
  <r>
    <x v="31"/>
    <x v="2"/>
    <s v="2024-01-02"/>
    <s v="Largactil 25 mg/5 ml, solution injectable en ampoule – [chlorpromazine]"/>
    <s v=""/>
    <s v="LARGACTIL 25 mg/5 ml, solution injectable en ampoule"/>
    <x v="5"/>
    <x v="3"/>
    <s v="Chlorpromazine"/>
    <d v="2024-02-04T00:00:00"/>
  </r>
  <r>
    <x v="31"/>
    <x v="2"/>
    <s v="2023-12-29"/>
    <s v="Rulid 50 mg, comprimé sécable pour suspension buvable – [roxithromycine]"/>
    <s v=""/>
    <s v="RULID 50 mg, comprimé sécable pour suspension buvable"/>
    <x v="0"/>
    <x v="3"/>
    <s v="Roxithromycine"/>
    <d v="2024-02-04T00:00:00"/>
  </r>
  <r>
    <x v="31"/>
    <x v="2"/>
    <s v="2023-12-29"/>
    <s v="Surmontil 4 pour cent, solution buvable, flacon – [trimipramine (mésilate de)]"/>
    <s v="2024-03-29"/>
    <s v="SURMONTIL 4 pour cent, solution buvable, flacon"/>
    <x v="5"/>
    <x v="3"/>
    <s v="Trimipramine (mésilate de)"/>
    <d v="2024-02-04T00:00:00"/>
  </r>
  <r>
    <x v="31"/>
    <x v="1"/>
    <s v="2023-12-29"/>
    <s v="Flagyl 125 mg/5 ml, suspension buvable – [métronidazole (benzoate de)]"/>
    <s v="2023-12-29"/>
    <s v="FLAGYL 125 mg/5 ml, suspension buvable"/>
    <x v="0"/>
    <x v="3"/>
    <s v="Métronidazole (benzoate de)"/>
    <d v="2024-02-04T00:00:00"/>
  </r>
  <r>
    <x v="31"/>
    <x v="2"/>
    <s v="2023-12-28"/>
    <s v="Rabéprazole 10mg et 20mg comprimé gastro-résistant – [rabéprazole sodique]"/>
    <s v=""/>
    <s v="RABEPRAZOLE 10mg et 20mg comprimé gastro-résistant"/>
    <x v="8"/>
    <x v="3"/>
    <s v="Rabéprazole sodique"/>
    <d v="2024-02-04T00:00:00"/>
  </r>
  <r>
    <x v="31"/>
    <x v="2"/>
    <s v="2023-12-26"/>
    <s v="Largactil 25 mg, comprimé pelliculé  - [Chlorpromazine]"/>
    <s v="2024-01-31"/>
    <s v="LARGACTIL 25 mg, comprimé pelliculé "/>
    <x v="5"/>
    <x v="3"/>
    <s v="Chlorpromazine"/>
    <d v="2024-02-04T00:00:00"/>
  </r>
  <r>
    <x v="31"/>
    <x v="2"/>
    <s v="2023-12-22"/>
    <s v="Largactil 100 mg, comprimé pelliculé sécable – [Chlorpromazine]"/>
    <s v=""/>
    <s v="LARGACTIL 100 mg, comprimé pelliculé sécable"/>
    <x v="5"/>
    <x v="3"/>
    <s v="Chlorpromazine"/>
    <d v="2024-02-04T00:00:00"/>
  </r>
  <r>
    <x v="31"/>
    <x v="1"/>
    <s v="2023-12-22"/>
    <s v="Artane 0,4%, solution buvable en goutte – [Chlorhydrate de trihexyphénidyle]"/>
    <s v="2023-12-22"/>
    <s v="ARTANE 0,4%, solution buvable en goutte"/>
    <x v="5"/>
    <x v="3"/>
    <s v="Chlorhydrate de trihexyphénidyle"/>
    <d v="2024-02-04T00:00:00"/>
  </r>
  <r>
    <x v="31"/>
    <x v="0"/>
    <s v="2023-12-21"/>
    <s v="Zinnat 125 mg/5 ml enfants et nourrissons, granulés pour suspension buvable en flacon de de 40 ml – [céfuroxime axétil]"/>
    <s v=""/>
    <s v="ZINNAT 125 mg/5 ml enfants et nourrissons, granulés pour suspension buvable en flacon de de 40 ml"/>
    <x v="0"/>
    <x v="3"/>
    <s v="Céfuroxime axétil"/>
    <d v="2024-02-04T00:00:00"/>
  </r>
  <r>
    <x v="31"/>
    <x v="2"/>
    <s v="2023-12-20"/>
    <s v="Dépakine Chrono 500 mg, comprimé pelliculé sécable à libération prolongée – [Valproate de sodium]"/>
    <s v=""/>
    <s v="DEPAKINE CHRONO 500 mg, comprimé pelliculé sécable à libération prolongée"/>
    <x v="5"/>
    <x v="3"/>
    <s v="Valproate de sodium"/>
    <d v="2024-02-04T00:00:00"/>
  </r>
  <r>
    <x v="31"/>
    <x v="1"/>
    <s v="2023-12-20"/>
    <s v="Oncovin 1 mg, solution injectable – [vincristine]"/>
    <s v="2023-12-20"/>
    <s v="ONCOVIN 1 mg, solution injectable"/>
    <x v="6"/>
    <x v="3"/>
    <s v="Vincristine"/>
    <d v="2024-02-04T00:00:00"/>
  </r>
  <r>
    <x v="31"/>
    <x v="1"/>
    <s v="2023-12-20"/>
    <s v="Conferoport 5 mg, gélule à libération prolongée – [tacrolimus]"/>
    <s v="2023-12-20"/>
    <s v="CONFEROPORT 5 mg, gélule à libération prolongée"/>
    <x v="6"/>
    <x v="3"/>
    <s v="Tacrolimus"/>
    <d v="2024-02-04T00:00:00"/>
  </r>
  <r>
    <x v="31"/>
    <x v="0"/>
    <s v="2023-12-19"/>
    <s v="Zophren 2 mg/ml, solution injectable en ampoule (IV) ampoules de 2 ml et 4 ml – [ondansétron]"/>
    <s v=""/>
    <s v="ZOPHREN 2 mg/ml, solution injectable en ampoule (IV) ampoules de 2 ml et 4 ml"/>
    <x v="8"/>
    <x v="3"/>
    <s v="Ondansétron"/>
    <d v="2024-02-04T00:00:00"/>
  </r>
  <r>
    <x v="31"/>
    <x v="2"/>
    <s v="2023-12-19"/>
    <s v="Genotonorm Miniquick poudre et solvant pour solution injectable – [somatropine]"/>
    <s v=""/>
    <s v="GENOTONORM Miniquick poudre et solvant pour solution injectable"/>
    <x v="2"/>
    <x v="3"/>
    <s v="Somatropine"/>
    <d v="2024-02-04T00:00:00"/>
  </r>
  <r>
    <x v="31"/>
    <x v="2"/>
    <s v="2023-12-15"/>
    <s v="Furadantine 50 mg, gélule – [nitrofurantoïne]"/>
    <s v=""/>
    <s v="FURADANTINE 50 mg, gélule"/>
    <x v="0"/>
    <x v="3"/>
    <s v="Nitrofurantoïne"/>
    <d v="2024-02-04T00:00:00"/>
  </r>
  <r>
    <x v="31"/>
    <x v="0"/>
    <s v="2023-12-15"/>
    <s v="Tofranil 25 mg, comprimé enrobé – [Imipramine]"/>
    <s v=""/>
    <s v="TOFRANIL 25 mg, comprimé enrobé "/>
    <x v="5"/>
    <x v="3"/>
    <s v="Imipramine"/>
    <d v="2024-02-04T00:00:00"/>
  </r>
  <r>
    <x v="31"/>
    <x v="2"/>
    <s v="2023-12-15"/>
    <s v="Tofranil 10 mg, comprimé enrobé – [Imipramine]"/>
    <s v=""/>
    <s v="TOFRANIL 10 mg, comprimé enrobé "/>
    <x v="5"/>
    <x v="3"/>
    <s v="Imipramine"/>
    <d v="2024-02-04T00:00:00"/>
  </r>
  <r>
    <x v="31"/>
    <x v="1"/>
    <s v="2023-12-15"/>
    <s v="Xyllomac 1 g, poudre pour solution injectable/pour perfusion (I.M.- I.V.) boîte de 1 flacon (anciennement Clamoxyl) – [amoxicilline]"/>
    <s v="2023-12-15"/>
    <s v="XYLLOMAC 1 g, poudre pour solution injectable/pour perfusion (I.M.- I.V.) boîte de 1 flacon (anciennement Clamoxyl)"/>
    <x v="0"/>
    <x v="3"/>
    <s v="Amoxicilline"/>
    <d v="2024-02-04T00:00:00"/>
  </r>
  <r>
    <x v="31"/>
    <x v="3"/>
    <s v="2023-12-15"/>
    <s v="Ozidia 5 mg, comprimé à libération prolongée – [Glipizide]"/>
    <s v=""/>
    <s v="OZIDIA 5 mg, comprimé à libération prolongée"/>
    <x v="8"/>
    <x v="3"/>
    <s v="Glipizide"/>
    <d v="2024-02-04T00:00:00"/>
  </r>
  <r>
    <x v="31"/>
    <x v="2"/>
    <s v="2023-12-14"/>
    <s v="Dalacine 75 mg, gélule – [clindamycine (chlorhydrate de) hydraté]"/>
    <s v=""/>
    <s v="DALACINE 75 mg, gélule"/>
    <x v="0"/>
    <x v="3"/>
    <s v="Clindamycine (chlorhydrate de) hydraté"/>
    <d v="2024-02-04T00:00:00"/>
  </r>
  <r>
    <x v="31"/>
    <x v="0"/>
    <s v="2023-12-12"/>
    <s v="Sinetrav 40 microgrammes/mL, collyre en solution – [travoprost]"/>
    <s v=""/>
    <s v="SINETRAV 40 microgrammes/mL, collyre en solution"/>
    <x v="4"/>
    <x v="3"/>
    <s v="Travoprost"/>
    <d v="2024-02-04T00:00:00"/>
  </r>
  <r>
    <x v="31"/>
    <x v="2"/>
    <s v="2023-12-11"/>
    <s v="Scopoderm TTS 1 mg/72 heures, dispositif transdermique – [scopolamine]"/>
    <s v=""/>
    <s v="SCOPODERM TTS  1 mg/72 heures, dispositif transdermique"/>
    <x v="8"/>
    <x v="3"/>
    <s v="Scopolamine"/>
    <d v="2024-02-04T00:00:00"/>
  </r>
  <r>
    <x v="31"/>
    <x v="0"/>
    <s v="2023-12-11"/>
    <s v="Hycamtin 0.25 mg et 1 mg,  gélule – [topotécane (chlorhydrate de)]"/>
    <s v=""/>
    <s v="HYCAMTIN 0.25 mg et 1 mg,  gélule"/>
    <x v="6"/>
    <x v="3"/>
    <s v="Topotécane (chlorhydrate de)"/>
    <d v="2024-02-04T00:00:00"/>
  </r>
  <r>
    <x v="31"/>
    <x v="2"/>
    <s v="2023-12-08"/>
    <s v="Trulicity 0,75 mg, 1,5 mg, 3 mg, 4,5 mg, solution injectable en stylo pré-rempli – [dulaglutide]"/>
    <s v=""/>
    <s v="TRULICITY 0,75 mg, 1,5 mg, 3 mg, 4,5 mg, solution injectable en stylo pré-rempli"/>
    <x v="8"/>
    <x v="3"/>
    <s v="Dulaglutide"/>
    <d v="2024-02-04T00:00:00"/>
  </r>
  <r>
    <x v="31"/>
    <x v="0"/>
    <s v="2023-12-08"/>
    <s v="Mycostatine 100 000 UI/ml, suspension buvable  - [nystatine]"/>
    <s v="2023-12-31"/>
    <s v="MYCOSTATINE 100 000 UI/ml, suspension buvable"/>
    <x v="8"/>
    <x v="3"/>
    <s v="Nystatine"/>
    <d v="2024-02-04T00:00:00"/>
  </r>
  <r>
    <x v="31"/>
    <x v="2"/>
    <s v="2023-12-08"/>
    <s v="Moxifloxacine 400 mg, comprimé pelliculé  – [moxifloxacine (chlorhydrate de)]"/>
    <s v=""/>
    <s v="MOXIFLOXACINE 400 mg, comprimé pelliculé "/>
    <x v="0"/>
    <x v="3"/>
    <s v="Moxifloxacine (chlorhydrate de)"/>
    <d v="2024-02-04T00:00:00"/>
  </r>
  <r>
    <x v="31"/>
    <x v="2"/>
    <s v="2023-12-07"/>
    <s v="Zinnat 125 mg/5 ml enfants et nourrissons, granulés pour suspension buvable en flacon de de 80 ml  - [céfuroxime axétil]"/>
    <s v="2024-05-31"/>
    <s v="ZINNAT 125 mg/5 ml enfants et nourrissons, granulés pour suspension buvable en flacon de de 80 ml "/>
    <x v="0"/>
    <x v="3"/>
    <s v="Céfuroxime axétil"/>
    <d v="2024-02-04T00:00:00"/>
  </r>
  <r>
    <x v="31"/>
    <x v="2"/>
    <s v="2023-12-07"/>
    <s v="Neuleptil 1 pour cent, solution buvable – [propériciazine]"/>
    <s v="2024-03-29"/>
    <s v="NEULEPTIL 1 pour cent, solution buvable"/>
    <x v="5"/>
    <x v="3"/>
    <s v="Propériciazine"/>
    <d v="2024-02-04T00:00:00"/>
  </r>
  <r>
    <x v="31"/>
    <x v="2"/>
    <s v="2023-12-07"/>
    <s v="Pazenir 5 mg/mL, poudre pour dispersion pour perfusion – [paclitaxel]"/>
    <s v=""/>
    <s v="PAZENIR 5 mg/mL, poudre pour dispersion pour perfusion"/>
    <x v="6"/>
    <x v="3"/>
    <s v="Paclitaxel"/>
    <d v="2024-02-04T00:00:00"/>
  </r>
  <r>
    <x v="31"/>
    <x v="2"/>
    <s v="2023-12-07"/>
    <s v="Lasilix Retard 60 mg, gélule boîte 30 – [furosémide]"/>
    <s v="2024-02-29"/>
    <s v="LASILIX Retard 60 mg, gélule boîte 30"/>
    <x v="3"/>
    <x v="3"/>
    <s v="Furosémide"/>
    <d v="2024-02-04T00:00:00"/>
  </r>
  <r>
    <x v="31"/>
    <x v="2"/>
    <s v="2023-12-07"/>
    <s v="Aldara 5% crème – [imiquimod]"/>
    <s v="2024-01-31"/>
    <s v="ALDARA 5% crème"/>
    <x v="13"/>
    <x v="3"/>
    <s v="Imiquimod"/>
    <d v="2024-02-04T00:00:00"/>
  </r>
  <r>
    <x v="31"/>
    <x v="2"/>
    <s v="2023-12-06"/>
    <s v="Victoza 6 mg/ml, solution injectable en stylo prérempli – [liraglutide]"/>
    <s v=""/>
    <s v="VICTOZA 6 mg/ml, solution injectable en stylo prérempli"/>
    <x v="8"/>
    <x v="3"/>
    <s v="Liraglutide"/>
    <d v="2024-02-04T00:00:00"/>
  </r>
  <r>
    <x v="31"/>
    <x v="2"/>
    <s v="2023-12-06"/>
    <s v="Ozempic 0,25 mg, 0,5 mg, 1 mg, solution injectable en stylo prérempli – [sémaglutide (levure/saccharomyces cerevisiae)]"/>
    <s v=""/>
    <s v="OZEMPIC 0,25 mg, 0,5 mg, 1 mg, solution injectable en stylo prérempli"/>
    <x v="8"/>
    <x v="3"/>
    <s v="Sémaglutide (levure/saccharomyces cerevisiae)"/>
    <d v="2024-02-04T00:00:00"/>
  </r>
  <r>
    <x v="31"/>
    <x v="3"/>
    <s v="2023-12-06"/>
    <s v="Imeth 2,5 mg et 10 mg, comprimé  ‐ [méthotrexate]"/>
    <s v=""/>
    <s v="IMETH 2,5 mg et 10 mg, comprimé "/>
    <x v="6"/>
    <x v="3"/>
    <s v="Méthotrexate"/>
    <d v="2024-02-04T00:00:00"/>
  </r>
  <r>
    <x v="31"/>
    <x v="1"/>
    <s v="2023-12-05"/>
    <s v="Tranxene 20 mg, gélule – [Clorazépate dipotassique]"/>
    <s v="2023-12-01"/>
    <s v="TRANXENE 20 mg, gélule"/>
    <x v="5"/>
    <x v="3"/>
    <s v="Clorazépate dipotassique"/>
    <d v="2024-02-04T00:00:00"/>
  </r>
  <r>
    <x v="31"/>
    <x v="1"/>
    <s v="2023-12-05"/>
    <s v="Aldurazyme 100 U/ml, solution à diluer pour perfusion – [laronidase]"/>
    <s v="2023-12-01"/>
    <s v="ALDURAZYME 100 U/ml, solution à diluer pour perfusion "/>
    <x v="8"/>
    <x v="3"/>
    <s v="Laronidase"/>
    <d v="2024-02-04T00:00:00"/>
  </r>
  <r>
    <x v="31"/>
    <x v="1"/>
    <s v="2023-12-05"/>
    <s v="Lyrica 20 mg/ml, solution buvable – [prégabaline]"/>
    <s v="2023-12-01"/>
    <s v="LYRICA 20 mg/ml, solution buvable"/>
    <x v="5"/>
    <x v="3"/>
    <s v="Prégabaline"/>
    <d v="2024-02-04T00:00:00"/>
  </r>
  <r>
    <x v="31"/>
    <x v="1"/>
    <s v="2023-12-05"/>
    <s v="Vfend 40 mg/ml, poudre pour suspension buvable – [voriconazole]"/>
    <s v="2023-12-01"/>
    <s v="VFEND 40 mg/ml, poudre pour suspension buvable"/>
    <x v="0"/>
    <x v="3"/>
    <s v="Voriconazole"/>
    <d v="2024-02-04T00:00:00"/>
  </r>
  <r>
    <x v="31"/>
    <x v="0"/>
    <s v="2023-12-05"/>
    <s v="Trandate 5 mg/ml, solution injectable  - [labétalol (chlorhydrate de)]"/>
    <s v="2024-02-15"/>
    <s v="TRANDATE 5 mg/ml, solution injectable"/>
    <x v="3"/>
    <x v="3"/>
    <s v="Labétalol (chlorhydrate de)"/>
    <d v="2024-02-04T00:00:00"/>
  </r>
  <r>
    <x v="31"/>
    <x v="2"/>
    <s v="2023-12-01"/>
    <s v="Spécialités à base de Carbamazépine L.P. 400 mg, comprimé pelliculé sécable à libération prolongée – [carbamazépine]"/>
    <s v=""/>
    <s v="SPÉCIALITÉS à base de Carbamazépine L.P. 400 mg, comprimé pelliculé sécable à libération prolongée"/>
    <x v="5"/>
    <x v="3"/>
    <s v="Carbamazépine"/>
    <d v="2024-02-04T00:00:00"/>
  </r>
  <r>
    <x v="31"/>
    <x v="2"/>
    <s v="2023-12-01"/>
    <s v="Spécialités à base de Carbamazépine L.P. 200 mg, comprimé pelliculé sécable à libération prolongée – [carbamazépine]"/>
    <s v=""/>
    <s v="SPÉCIALITÉS à base de Carbamazépine L.P. 200 mg, comprimé pelliculé sécable à libération prolongée"/>
    <x v="5"/>
    <x v="3"/>
    <s v="Carbamazépine"/>
    <d v="2024-02-04T00:00:00"/>
  </r>
  <r>
    <x v="31"/>
    <x v="1"/>
    <s v="2023-12-01"/>
    <s v="Saizen 20 mg (8 mg/ml, solution injectable en cartouche de 2,5 ml) – [somatropine]"/>
    <s v="2023-11-30"/>
    <s v="SAIZEN 20 mg (8 mg/ml, solution injectable en cartouche de 2,5 ml)"/>
    <x v="2"/>
    <x v="3"/>
    <s v="Somatropine"/>
    <d v="2024-02-04T00:00:00"/>
  </r>
  <r>
    <x v="31"/>
    <x v="0"/>
    <s v="2023-12-01"/>
    <s v="Méthylprednisolone Hikma 40 mg, poudre pour solution injectable – [méthylprednisolone (hydrogénosuccinate sodique de)]"/>
    <s v=""/>
    <s v="METHYLPREDNISOLONE Hikma 40 mg, poudre pour solution injectable"/>
    <x v="2"/>
    <x v="3"/>
    <s v="Méthylprednisolone (hydrogénosuccinate de)"/>
    <d v="2024-02-04T00:00:00"/>
  </r>
  <r>
    <x v="31"/>
    <x v="0"/>
    <s v="2023-11-30"/>
    <s v="Tercian 50 mg/5 ml, solution injectable en ampoule – [cyamémazine]"/>
    <s v=""/>
    <s v="TERCIAN 50 mg/5 ml, solution injectable en ampoule"/>
    <x v="5"/>
    <x v="3"/>
    <s v="Cyamémazine"/>
    <d v="2024-02-04T00:00:00"/>
  </r>
  <r>
    <x v="31"/>
    <x v="0"/>
    <s v="2023-11-30"/>
    <s v="Eldisine 5 mg, poudre pour solution injectable – [sulfate de vindésine]"/>
    <s v=""/>
    <s v="ELDISINE 5 mg, poudre pour solution injectable"/>
    <x v="6"/>
    <x v="3"/>
    <s v="Sulfate de vindésine"/>
    <d v="2024-02-04T00:00:00"/>
  </r>
  <r>
    <x v="31"/>
    <x v="2"/>
    <s v="2023-11-29"/>
    <s v="Fluoresceine sodique Faure 10 pour cent, solution injectable – [fluorescéine sodique]"/>
    <s v=""/>
    <s v="FLUORESCEINE sodique Faure 10 pour cent, solution injectable"/>
    <x v="4"/>
    <x v="3"/>
    <s v="Fluorescéine sodique"/>
    <d v="2024-02-04T00:00:00"/>
  </r>
  <r>
    <x v="31"/>
    <x v="1"/>
    <s v="2023-11-29"/>
    <s v="Angusta 25 microgrammes, comprimé – [misoprostol]"/>
    <s v="2023-11-29"/>
    <s v="ANGUSTA 25 microgrammes, comprimé "/>
    <x v="8"/>
    <x v="3"/>
    <s v="Misoprostol"/>
    <d v="2024-02-04T00:00:00"/>
  </r>
  <r>
    <x v="31"/>
    <x v="2"/>
    <s v="2023-11-28"/>
    <s v="Mivacron 20 mg/10 ml, solution injectable (IV) – [Chlorure de mivacurium]"/>
    <s v=""/>
    <s v="MIVACRON 20 mg/10 ml, solution injectable (IV)"/>
    <x v="10"/>
    <x v="3"/>
    <s v="Chlorure de mivacurium"/>
    <d v="2024-02-04T00:00:00"/>
  </r>
  <r>
    <x v="31"/>
    <x v="1"/>
    <s v="2023-11-27"/>
    <s v="Irinotécan Sun 1,5 mg/ml, solution pour perfusion, poche de 200 mL – [irinotécan (chlorhydrate d') trihydraté]"/>
    <s v="2023-11-27"/>
    <s v="IRINOTECAN Sun 1,5 mg/ml, solution pour perfusion, poche de 200 mL"/>
    <x v="6"/>
    <x v="3"/>
    <s v="Irinotécan (chlorhydrate d') trihydraté"/>
    <d v="2024-02-04T00:00:00"/>
  </r>
  <r>
    <x v="31"/>
    <x v="1"/>
    <s v="2023-11-27"/>
    <s v="Irinotécan Sun 1,5 mg/ml, solution pour perfusion, poche de 180 mL – [irinotécan (chlorhydrate d') trihydraté]"/>
    <s v="2023-11-27"/>
    <s v="IRINOTECAN Sun 1,5 mg/ml, solution pour perfusion, poche de 180 mL"/>
    <x v="6"/>
    <x v="3"/>
    <s v="Irinotécan (chlorhydrate d') trihydraté"/>
    <d v="2024-02-04T00:00:00"/>
  </r>
  <r>
    <x v="31"/>
    <x v="0"/>
    <s v="2023-11-27"/>
    <s v="Ydralbum 200 g/L, solution pour perfusion en flacon de 50 mL et 100 mL – [albumine humaine ((mammifère/humain/plasma))]"/>
    <s v=""/>
    <s v="YDRALBUM 200 g/L, solution pour perfusion"/>
    <x v="7"/>
    <x v="3"/>
    <s v="Albumine humaine"/>
    <d v="2024-02-04T00:00:00"/>
  </r>
  <r>
    <x v="31"/>
    <x v="0"/>
    <s v="2023-11-27"/>
    <s v="Kanokad 25 UI/mL de facteur IX, poudre et solvant pour solution injectable - Flacon de 250 UI (10 ml) et de 500 UI (20 ml)"/>
    <s v=""/>
    <s v="KANOKAD 25 UI/mL de facteur IX, poudre et solvant pour solution injectable - Flacon de 250 UI (10 ml) et de 500 UI (20 ml)"/>
    <x v="7"/>
    <x v="3"/>
    <s v="Facteurs de coagulation"/>
    <d v="2024-02-04T00:00:00"/>
  </r>
  <r>
    <x v="31"/>
    <x v="0"/>
    <s v="2023-11-27"/>
    <s v="Abiratérone Teva 500 mg, comprimé pelliculé – [abiratérone]"/>
    <s v=""/>
    <s v="ABIRATERONE Teva 500 mg, comprimé pelliculé"/>
    <x v="6"/>
    <x v="3"/>
    <s v="Abiratérone"/>
    <d v="2024-02-04T00:00:00"/>
  </r>
  <r>
    <x v="31"/>
    <x v="3"/>
    <s v="2023-11-24"/>
    <s v="Integrilin 0,75 mg/ml et 2 mg/ml, solution injectable – [eptifibatide]"/>
    <s v=""/>
    <s v="INTEGRILIN 0,75 mg/ml et 2 mg/ml, solution injectable"/>
    <x v="7"/>
    <x v="3"/>
    <s v="Eptifibatide"/>
    <d v="2024-02-04T00:00:00"/>
  </r>
  <r>
    <x v="31"/>
    <x v="2"/>
    <s v="2023-11-23"/>
    <s v="Pegasys 90 microgrammes, solution injectable en seringue préremplie 1 seringue préremplie en verre avec 1 aiguille de 0,5 ml – [peginterféron alfa-2a ((bactérie/escherichia coli))]"/>
    <s v=""/>
    <s v="PEGASYS 90 microgrammes, solution injectable en seringue préremplie 1 seringue préremplie en verre avec 1 aiguille de 0,5 ml"/>
    <x v="6"/>
    <x v="3"/>
    <s v="Peginterféron alfa-2a ((bactérie/escherichia coli))"/>
    <d v="2024-02-04T00:00:00"/>
  </r>
  <r>
    <x v="31"/>
    <x v="1"/>
    <s v="2023-11-23"/>
    <s v="Rivotril 1 mg/1 ml, solution à diluer injectable en ampoules – [clonazépam]"/>
    <s v="2023-11-21"/>
    <s v="RIVOTRIL 1 mg/1 ml, solution à diluer injectable en ampoules"/>
    <x v="5"/>
    <x v="3"/>
    <s v="Clonazépam"/>
    <d v="2024-02-04T00:00:00"/>
  </r>
  <r>
    <x v="31"/>
    <x v="2"/>
    <s v="2023-11-23"/>
    <s v="Eurobiol 25 000 U, gélule gastro-résistante – [poudre de pancréas]"/>
    <s v=""/>
    <s v="EUROBIOL 25 000 U, gélule gastro-résistante"/>
    <x v="8"/>
    <x v="3"/>
    <s v="Poudre de pancréas"/>
    <d v="2024-02-04T00:00:00"/>
  </r>
  <r>
    <x v="31"/>
    <x v="2"/>
    <s v="2023-11-23"/>
    <s v="Eurobiol 40 000 U, gélule gastro-résistante – [poudre de pancréas]"/>
    <s v=""/>
    <s v="EUROBIOL 40 000 U, gélule gastro-résistante"/>
    <x v="8"/>
    <x v="3"/>
    <s v="Poudre de pancréas"/>
    <d v="2024-02-04T00:00:00"/>
  </r>
  <r>
    <x v="31"/>
    <x v="1"/>
    <s v="2023-11-23"/>
    <s v="Enantone LP 3,75 mg, microsphères et solution pour usage parentéral (S.C. ou I.M.) à libération prolongée en seringue pré-remplie – [leuproréline]"/>
    <s v="2023-11-21"/>
    <s v="ENANTONE LP 3,75 mg, microsphères et solution pour usage parentéral (S.C. ou I.M.) à libération prolongée en seringue pré-remplie"/>
    <x v="6"/>
    <x v="3"/>
    <s v="Leuproréline"/>
    <d v="2024-02-04T00:00:00"/>
  </r>
  <r>
    <x v="31"/>
    <x v="2"/>
    <s v="2023-11-17"/>
    <s v="Travoprost/Timolol 40 microgrammes/mL + 5 mg/mL, collyre en solution – [timolol (maléate de), travoprost]"/>
    <s v=""/>
    <s v="TRAVOPROST/TIMOLOL 40 microgrammes/mL + 5 mg/mL, collyre en solution"/>
    <x v="4"/>
    <x v="3"/>
    <s v="Timolol (maléate de) / Travoprost"/>
    <d v="2024-02-04T00:00:00"/>
  </r>
  <r>
    <x v="31"/>
    <x v="1"/>
    <s v="2023-11-15"/>
    <s v="Rovalcyte 50 mg/ml, poudre pour solution buvable – [valganciclovir]"/>
    <s v="2023-11-15"/>
    <s v="ROVALCYTE 50 mg/ml, poudre pour solution buvable"/>
    <x v="0"/>
    <x v="3"/>
    <s v="Valganciclovir"/>
    <d v="2024-02-04T00:00:00"/>
  </r>
  <r>
    <x v="31"/>
    <x v="3"/>
    <s v="2023-11-15"/>
    <s v="NovoEight 250 UI et 1500 UI poudre et solvant pour solution injectable – [turoctocog alfa]"/>
    <s v=""/>
    <s v="NOVOEIGHT 250 UI et 1500 UI poudre et solvant pour solution injectable"/>
    <x v="7"/>
    <x v="3"/>
    <s v="Turoctocog alfa"/>
    <d v="2024-02-04T00:00:00"/>
  </r>
  <r>
    <x v="31"/>
    <x v="2"/>
    <s v="2023-11-15"/>
    <s v="Pramipexole 0,18 mg, comprimé – [pramipexole]"/>
    <s v=""/>
    <s v="PRAMIPEXOLE 0,18 mg, comprimé"/>
    <x v="5"/>
    <x v="3"/>
    <s v="Pramipexole"/>
    <d v="2024-02-04T00:00:00"/>
  </r>
  <r>
    <x v="31"/>
    <x v="1"/>
    <s v="2023-11-14"/>
    <s v="Rifadine 300 mg, gélule, boite de 30 – [Rifampicine]"/>
    <s v="2023-11-14"/>
    <s v="RIFADINE 300 mg, gélule, boite de 30"/>
    <x v="0"/>
    <x v="3"/>
    <s v="Rifampicine sodique"/>
    <d v="2024-02-04T00:00:00"/>
  </r>
  <r>
    <x v="31"/>
    <x v="1"/>
    <s v="2023-11-13"/>
    <s v="Xylocard 50 mg/ml, solution injectable pour perfusion – [lidocaïne]"/>
    <s v="2023-11-13"/>
    <s v="XYLOCARD 50 mg/ml, solution injectable pour perfusion"/>
    <x v="5"/>
    <x v="3"/>
    <s v="Lidocaïne"/>
    <d v="2024-02-04T00:00:00"/>
  </r>
  <r>
    <x v="31"/>
    <x v="1"/>
    <s v="2023-11-13"/>
    <s v="Zolsketil Pegylated Liposomal 2 mg/mL, dispersion à diluer pour perfusion – Flacon de 25 ml – [doxorubicine (chlorhydrate de)]"/>
    <s v="2023-11-10"/>
    <s v="ZOLSKETIL Pegylated Liposomal 2 mg/mL, dispersion à diluer pour perfusion – Flacon de 25 ml"/>
    <x v="6"/>
    <x v="3"/>
    <s v="Doxorubicine"/>
    <d v="2024-02-04T00:00:00"/>
  </r>
  <r>
    <x v="31"/>
    <x v="1"/>
    <s v="2023-11-10"/>
    <s v="Sandimmun 50 mg/ml, solution à diluer pour perfusion – [ciclosporine]"/>
    <s v="2023-11-10"/>
    <s v="SANDIMMUN 50 mg/ml, solution à diluer pour perfusion"/>
    <x v="6"/>
    <x v="3"/>
    <s v="Ciclosporine"/>
    <d v="2024-02-04T00:00:00"/>
  </r>
  <r>
    <x v="31"/>
    <x v="1"/>
    <s v="2023-11-10"/>
    <s v="Alfatil 125 mg/5 ml et 250mg/5 ml, poudre pour suspension buvable – [Céfaclor]"/>
    <s v="2023-11-10"/>
    <s v="ALFATIL 125 mg/5 ml et 250mg/5 ml, poudre pour suspension buvable"/>
    <x v="0"/>
    <x v="3"/>
    <s v="Céfaclor"/>
    <d v="2024-02-04T00:00:00"/>
  </r>
  <r>
    <x v="31"/>
    <x v="2"/>
    <s v="2023-11-08"/>
    <s v="Pyostacine 500 mg, comprimé pelliculé – [Pristinamycine]"/>
    <s v=""/>
    <s v="PYOSTACINE 500 mg, comprimé pelliculé"/>
    <x v="0"/>
    <x v="3"/>
    <s v="Pristinamycine"/>
    <d v="2024-02-04T00:00:00"/>
  </r>
  <r>
    <x v="31"/>
    <x v="1"/>
    <s v="2023-11-08"/>
    <s v="Kevzara 150 mg, solution injectable en stylo prérempli et seringue préremplie – [sarilumab ((mammifère/hamster/cellules CHO))]"/>
    <s v="2023-11-08"/>
    <s v="KEVZARA  150 mg, solution injectable en stylo prérempli et seringue préremplie"/>
    <x v="6"/>
    <x v="3"/>
    <s v="Sarilumab"/>
    <d v="2024-02-04T00:00:00"/>
  </r>
  <r>
    <x v="31"/>
    <x v="1"/>
    <s v="2023-11-08"/>
    <s v="Alvesco 80 microgrammes/dose, solution pour inhalation en flacon pressurisé –[ciclésonide]"/>
    <s v="2023-11-08"/>
    <s v="ALVESCO 80 microgrammes/dose, solution pour inhalation en flacon pressuris"/>
    <x v="12"/>
    <x v="3"/>
    <s v="Ciclésonide"/>
    <d v="2024-02-04T00:00:00"/>
  </r>
  <r>
    <x v="31"/>
    <x v="1"/>
    <s v="2023-11-08"/>
    <s v="Hydrea 500 mg, gélule – [hydroxycarbamide]"/>
    <s v="2023-11-07"/>
    <s v="HYDREA 500 mg, gélule"/>
    <x v="6"/>
    <x v="3"/>
    <s v="Hydroxycarbamide"/>
    <d v="2024-02-04T00:00:00"/>
  </r>
  <r>
    <x v="31"/>
    <x v="2"/>
    <s v="2023-11-07"/>
    <s v="Vercyte 25 mg, comprimé – [pipobroman]"/>
    <s v=""/>
    <s v="VERCYTE 25 mg, comprimé"/>
    <x v="6"/>
    <x v="3"/>
    <s v="Pipobroman"/>
    <d v="2024-02-04T00:00:00"/>
  </r>
  <r>
    <x v="31"/>
    <x v="2"/>
    <s v="2023-11-07"/>
    <s v="Skiacol 0,5 pour cent, collyre – [cyclopentolate (chlorhydrate de)]"/>
    <s v=""/>
    <s v="SKIACOL 0,5 % collyre, flacon de 0,5ml"/>
    <x v="4"/>
    <x v="3"/>
    <s v="Cyclopentolate (chlorhydrate de)"/>
    <d v="2024-02-04T00:00:00"/>
  </r>
  <r>
    <x v="31"/>
    <x v="1"/>
    <s v="2023-11-07"/>
    <s v="Xydalba 500 mg, poudre pour solution à diluer pour perfusion – [dalbavancine (chlorhydrate de)]"/>
    <s v="2023-11-07"/>
    <s v="XYDALBA 500 mg, poudre pour solution à diluer pour perfusion"/>
    <x v="0"/>
    <x v="3"/>
    <s v="Dalbavancine (chlorhydrate de)"/>
    <d v="2024-02-04T00:00:00"/>
  </r>
  <r>
    <x v="31"/>
    <x v="0"/>
    <s v="2023-11-06"/>
    <s v="Zophren 4 mg/5 ml, sirop – [Ondansétron]"/>
    <s v=""/>
    <s v="ZOPHREN 4 mg/5 ml, sirop"/>
    <x v="8"/>
    <x v="3"/>
    <s v="Ondansétron"/>
    <d v="2024-02-04T00:00:00"/>
  </r>
  <r>
    <x v="31"/>
    <x v="1"/>
    <s v="2023-11-06"/>
    <s v="Flumazénil 0,1 mg/ml, solution injectable, ampoule en verre de 5 ml et de 10 ml – [(flumazénil)]"/>
    <s v="2023-10-31"/>
    <s v="FLUMAZENIL 0,1 mg/ml, solution injectable, ampoule en verre de 5 ml et de 10 ml"/>
    <x v="1"/>
    <x v="3"/>
    <s v="Flumazénil"/>
    <d v="2024-02-04T00:00:00"/>
  </r>
  <r>
    <x v="31"/>
    <x v="1"/>
    <s v="2023-11-03"/>
    <s v="Lasilix 10 mg/ml, solution buvable – [furosémide]"/>
    <s v="2023-10-30"/>
    <s v="LASILIX 10 mg/ml, solution buvable "/>
    <x v="3"/>
    <x v="3"/>
    <s v="Furosémide"/>
    <d v="2024-02-04T00:00:00"/>
  </r>
  <r>
    <x v="31"/>
    <x v="1"/>
    <s v="2023-11-02"/>
    <s v="Catapressan 0,15 mg, comprimé sécable – [clonidine (chlorhydrate de)]"/>
    <s v="2023-09-05"/>
    <s v="CATAPRESSAN 0,15 mg, comprimé sécable"/>
    <x v="3"/>
    <x v="3"/>
    <s v="Clonidine (chlorhydrate de)"/>
    <d v="2024-02-04T00:00:00"/>
  </r>
  <r>
    <x v="31"/>
    <x v="0"/>
    <s v="2023-11-02"/>
    <s v="Atracurium Hospira 10 mg/ml, solution injectable (boite de 5 ampoules de 50 mg/5 ml) – [Atracurium]"/>
    <s v=""/>
    <s v="ATRACURIUM Hospira 10 mg/ml, solution injectable (boite de 5 ampoules de 50 mg/5 ml)"/>
    <x v="10"/>
    <x v="3"/>
    <s v="Atracurium"/>
    <d v="2024-02-04T00:00:00"/>
  </r>
  <r>
    <x v="31"/>
    <x v="1"/>
    <s v="2023-11-02"/>
    <s v="Atriance 5 mg/ml, solution pour perfusion – [nélarabine]"/>
    <s v="2023-11-02"/>
    <s v="ATRIANCE 5 mg/ml, solution pour perfusion"/>
    <x v="6"/>
    <x v="3"/>
    <s v="Nélarabine"/>
    <d v="2024-02-04T00:00:00"/>
  </r>
  <r>
    <x v="31"/>
    <x v="1"/>
    <s v="2023-11-02"/>
    <s v="Roxithromycine Teva 100 mg, comprimé pelliculé – [roxithromycine]"/>
    <s v="2023-10-26"/>
    <s v="ROXITHROMYCINE Teva 100 mg, comprimé pelliculé"/>
    <x v="0"/>
    <x v="3"/>
    <s v="Roxithromycine"/>
    <d v="2024-02-04T00:00:00"/>
  </r>
  <r>
    <x v="31"/>
    <x v="1"/>
    <s v="2023-11-02"/>
    <s v="Tenormine 5 mg/10 ml, solution injectable IV en ampoule – [aténolol]"/>
    <s v="2023-10-27"/>
    <s v="TENORMINE 5 mg/10 ml, solution injectable IV en ampoule"/>
    <x v="3"/>
    <x v="3"/>
    <s v="Aténolol"/>
    <d v="2024-02-04T00:00:00"/>
  </r>
  <r>
    <x v="31"/>
    <x v="3"/>
    <s v="2023-10-31"/>
    <s v="Soludactone 100 mg et 200 mg, lyophilisat et solution pour usage parentéral - [canrénoate de potassium / trométamol]"/>
    <s v=""/>
    <s v="SOLUDACTONE 100 mg et 200 mg, lyophilisat et solution pour usage parentéral"/>
    <x v="3"/>
    <x v="3"/>
    <s v="Canrénoate de potassium / trométamol"/>
    <d v="2024-02-04T00:00:00"/>
  </r>
  <r>
    <x v="31"/>
    <x v="0"/>
    <s v="2023-10-30"/>
    <s v="Lamotrigine 200 mg, comprimé dispersible ou à croquer – [lamotrigine]"/>
    <s v=""/>
    <s v="LAMOTRIGINE 200 mg, comprimé dispersible ou à croquer"/>
    <x v="5"/>
    <x v="3"/>
    <s v="Lamotrigine"/>
    <d v="2024-02-04T00:00:00"/>
  </r>
  <r>
    <x v="31"/>
    <x v="2"/>
    <s v="2023-10-30"/>
    <s v="Lamotrigine 100 mg, comprimé dispersible ou à croquer – [lamotrigine]"/>
    <s v=""/>
    <s v="LAMOTRIGINE 100 mg, comprimé dispersible ou à croquer"/>
    <x v="5"/>
    <x v="3"/>
    <s v="Lamotrigine"/>
    <d v="2024-02-04T00:00:00"/>
  </r>
  <r>
    <x v="31"/>
    <x v="2"/>
    <s v="2023-10-30"/>
    <s v="Vitamine A Dulcis 25 000 U.I. pour 100 g, pommade ophtalmique – [Concentrât de vitamine A synthétique, forme huileuse]"/>
    <s v=""/>
    <s v="VITAMINE A Dulcis 25 000 U.I. pour 100 g, pommade ophtalmique"/>
    <x v="8"/>
    <x v="3"/>
    <s v="Concentrât de vitamine A synthétique, forme huileuse"/>
    <d v="2024-02-04T00:00:00"/>
  </r>
  <r>
    <x v="31"/>
    <x v="0"/>
    <s v="2023-10-30"/>
    <s v="Malocide 50 mg comprimé pelliculé – [Pyriméthamine]"/>
    <s v=""/>
    <s v="MALOCIDE 50 mg comprimé pelliculé"/>
    <x v="9"/>
    <x v="3"/>
    <s v="Pyriméthamine"/>
    <d v="2024-02-04T00:00:00"/>
  </r>
  <r>
    <x v="31"/>
    <x v="1"/>
    <s v="2023-10-30"/>
    <s v="Naltrexone Viatris 50 mg, comprimé pelliculé sécable – [Naltrexone (chlorhydrate de)]"/>
    <s v="2023-10-26"/>
    <s v="NALTREXONE Viatris 50 mg, comprimé pelliculé sécable"/>
    <x v="5"/>
    <x v="3"/>
    <s v="Naltrexone (chlorhydrate de)"/>
    <d v="2024-02-04T00:00:00"/>
  </r>
  <r>
    <x v="31"/>
    <x v="0"/>
    <s v="2023-10-27"/>
    <s v="Mesocaïne 25 mg/5 ml, solution injectable  – [lidocaïne]"/>
    <s v=""/>
    <s v="MESOCAINE 25 mg/5 ml, solution injectable"/>
    <x v="5"/>
    <x v="3"/>
    <s v="Lidocaïne"/>
    <d v="2024-02-04T00:00:00"/>
  </r>
  <r>
    <x v="31"/>
    <x v="2"/>
    <s v="2023-10-27"/>
    <s v="Norditropine Flexpro 5 mg/1,5 ml, 10 mg/1,5 ml ET 15 mg/1,5 ml, solution injectable en stylo prérempli – [Somatropine]"/>
    <s v=""/>
    <s v="NORDITROPINE Flexpro 5 mg/1,5 ml, 10 mg/1,5 ml et 15 mg/1,5 ml, solution injectable en stylo prérempli"/>
    <x v="2"/>
    <x v="3"/>
    <s v="Somatropine"/>
    <d v="2024-02-04T00:00:00"/>
  </r>
  <r>
    <x v="31"/>
    <x v="3"/>
    <s v="2023-10-25"/>
    <s v="Acadione 250 mg, comprimé dragéifié – [tiopronine]"/>
    <s v=""/>
    <s v="ACADIONE 250 mg, comprimé dragéifié"/>
    <x v="10"/>
    <x v="3"/>
    <s v="Tiopronine"/>
    <d v="2024-02-04T00:00:00"/>
  </r>
  <r>
    <x v="31"/>
    <x v="2"/>
    <s v="2023-10-25"/>
    <s v="Eligard 7,5 mg, poudre et solvant pour solution injectable – [leuproréline (acétate de)]"/>
    <s v=""/>
    <s v="ELIGARD 7,5 mg, poudre et solvant pour solution injectable"/>
    <x v="6"/>
    <x v="3"/>
    <s v="Leuproréline (acétate de)"/>
    <d v="2024-02-04T00:00:00"/>
  </r>
  <r>
    <x v="31"/>
    <x v="2"/>
    <s v="2023-10-24"/>
    <s v="Flécaïnide 100 mg, comprimé sécable – [flécaïnide (acétate de)]"/>
    <s v=""/>
    <s v="FLECAINIDE 100 mg, comprimé sécable"/>
    <x v="3"/>
    <x v="3"/>
    <s v="Flécaïnide (acétate de)"/>
    <d v="2024-02-04T00:00:00"/>
  </r>
  <r>
    <x v="31"/>
    <x v="1"/>
    <s v="2023-10-24"/>
    <s v="Temodal 2,5 mg/ml, poudre pour solution pour perfusion – [témozolomide]"/>
    <s v="2023-10-24"/>
    <s v="TEMODAL 2,5 mg/ml, poudre pour solution pour perfusion"/>
    <x v="6"/>
    <x v="3"/>
    <s v="Témozolomide"/>
    <d v="2024-02-04T00:00:00"/>
  </r>
  <r>
    <x v="31"/>
    <x v="2"/>
    <s v="2023-10-23"/>
    <s v="Flécaïnide LP 50 mg, 100 mg, 150 mg et 200 mg gélule à libération prolongée – [flécaïnide (acétate de)]"/>
    <s v=""/>
    <s v="FLECAINIDE LP 50 mg, 100 mg, 150 mg et 200 mg gélule à libération prolongée"/>
    <x v="3"/>
    <x v="3"/>
    <s v="Flécaïnide (acétate de)"/>
    <d v="2024-02-04T00:00:00"/>
  </r>
  <r>
    <x v="31"/>
    <x v="2"/>
    <s v="2023-10-20"/>
    <s v="Hydrocortisone Upjohn 500 mg, préparation injectable – [hydrocortisone (hydrogénosuccinate sodique d')]"/>
    <s v=""/>
    <s v="HYDROCORTISONE Upjohn 500 mg, préparation injectable"/>
    <x v="2"/>
    <x v="3"/>
    <s v="Hydrocortisone (hydrogénosuccinate sodique d')"/>
    <d v="2024-02-04T00:00:00"/>
  </r>
  <r>
    <x v="31"/>
    <x v="2"/>
    <s v="2023-10-20"/>
    <s v="Hydrocortisone Upjohn 100 mg, préparation injectable – [hydrocortisone (hydrogénosuccinate sodique d')]"/>
    <s v=""/>
    <s v="HYDROCORTISONE Upjohn 100 mg, préparation injectable"/>
    <x v="2"/>
    <x v="3"/>
    <s v="Hydrocortisone (hydrogénosuccinate sodique d')"/>
    <d v="2024-02-04T00:00:00"/>
  </r>
  <r>
    <x v="31"/>
    <x v="1"/>
    <s v="2023-10-19"/>
    <s v="Velbe 10 mg, poudre pour solution injectable I.V. – [vinblastine (sulfate de)]"/>
    <s v="2023-10-19"/>
    <s v="VELBE 10 mg, poudre pour solution injectable I.V."/>
    <x v="6"/>
    <x v="3"/>
    <s v="Vinblastine (sulfate de)"/>
    <d v="2024-02-04T00:00:00"/>
  </r>
  <r>
    <x v="31"/>
    <x v="1"/>
    <s v="2023-10-17"/>
    <s v="Triflucan 40 mg/ml, poudre pour suspension buvable – [fluconazole]"/>
    <s v="2023-10-17"/>
    <s v="TRIFLUCAN 40 mg/ml, poudre pour suspension buvable"/>
    <x v="0"/>
    <x v="3"/>
    <s v="Fluconazole"/>
    <d v="2024-02-04T00:00:00"/>
  </r>
  <r>
    <x v="31"/>
    <x v="1"/>
    <s v="2023-10-17"/>
    <s v="Sintrom 4 mg, comprimé quadrisécable – [acénocoumarol]"/>
    <s v="2023-10-17"/>
    <s v="SINTROM 4 mg, comprimé quadrisécable"/>
    <x v="7"/>
    <x v="3"/>
    <s v="Acénocoumarol"/>
    <d v="2024-02-04T00:00:00"/>
  </r>
  <r>
    <x v="31"/>
    <x v="2"/>
    <s v="2023-10-17"/>
    <s v="Mesocaïne 50 mg/5 ml, solution injectable – [lidocaïne]"/>
    <s v=""/>
    <s v="MESOCAINE 50 mg/5 ml, solution injectable"/>
    <x v="5"/>
    <x v="3"/>
    <s v="Lidocaïne"/>
    <d v="2024-02-04T00:00:00"/>
  </r>
  <r>
    <x v="31"/>
    <x v="1"/>
    <s v="2023-10-17"/>
    <s v="Dextrion G 10 Lavoisier, solution injectable (IV) en flacon – [calcium (gluconate de), glucose, potassium (chlorure de), sodium (chlorure de)]"/>
    <s v="2023-10-16"/>
    <s v="DEXTRION G 10 Lavoisier, solution injectable (IV) en flacon"/>
    <x v="7"/>
    <x v="3"/>
    <s v="Calcium (gluconate de), glucose, potassium (chlorure de), sodium (chlorure de)"/>
    <d v="2024-02-04T00:00:00"/>
  </r>
  <r>
    <x v="31"/>
    <x v="1"/>
    <s v="2023-10-17"/>
    <s v="Glucose 30 % Lavoisier solution injectable en ampoule de 20ml – [glucose monohydraté]"/>
    <s v="23-10-10"/>
    <s v="GLUCOSE 30 % Lavoisier solution injectable en ampoule de 20ml"/>
    <x v="8"/>
    <x v="3"/>
    <s v="Glucose monohydraté"/>
    <d v="2024-02-04T00:00:00"/>
  </r>
  <r>
    <x v="31"/>
    <x v="1"/>
    <s v="2023-10-11"/>
    <s v="OctaplasLG, solution pour perfusion - groupe AB – [protéines plasmatiques humaines]"/>
    <s v="2023-10-11"/>
    <s v="OCTAPLASLG, solution pour perfusion"/>
    <x v="7"/>
    <x v="3"/>
    <s v="Protéines plasmatiques humaines"/>
    <d v="2024-02-04T00:00:00"/>
  </r>
  <r>
    <x v="31"/>
    <x v="1"/>
    <s v="2023-10-10"/>
    <s v="Tirofiban Altan 50 microgrammes/mL, solution pour perfusion – [tirofiban]"/>
    <s v="2023-10-10"/>
    <s v="TIROFIBAN Altan 50 microgrammes/mL, solution pour perfusion"/>
    <x v="7"/>
    <x v="3"/>
    <s v="Tirofiban (chlorhydrate de) monohydraté"/>
    <d v="2024-02-04T00:00:00"/>
  </r>
  <r>
    <x v="31"/>
    <x v="3"/>
    <s v="2023-10-09"/>
    <s v="Thiophénicol, comprimé enrobé - Thiophénicol 750 mg, poudre et solvant pour préparation injectable – [Thiamphénicol]"/>
    <s v=""/>
    <s v="THIOPHENICOL, comprimé enrobé - Thiophenicol 750 mg, poudre et solvant pour préparation injectable"/>
    <x v="5"/>
    <x v="3"/>
    <s v="Thiamphénicol"/>
    <d v="2024-02-04T00:00:00"/>
  </r>
  <r>
    <x v="31"/>
    <x v="2"/>
    <s v="2023-10-06"/>
    <s v="Fluorouracile Accord 50 mg/ml, solution à diluer pour perfusion, flacon de 100 ml – [fluorouracil]"/>
    <s v=""/>
    <s v="FLUOROURACILE Accord 50 mg/ml, solution à diluer pour perfusion, flacon de 100 ml"/>
    <x v="6"/>
    <x v="3"/>
    <s v="Fluorouracil"/>
    <d v="2024-02-04T00:00:00"/>
  </r>
  <r>
    <x v="31"/>
    <x v="0"/>
    <s v="2023-10-06"/>
    <s v="Adénoscan 30 mg/10 ml, solution pour perfusion – [adénosine]"/>
    <s v=""/>
    <s v="ADENOSCAN 30 mg/10 ml, solution pour perfusion"/>
    <x v="3"/>
    <x v="3"/>
    <s v="Adénosine"/>
    <d v="2024-02-04T00:00:00"/>
  </r>
  <r>
    <x v="31"/>
    <x v="2"/>
    <s v="2023-10-06"/>
    <s v="Xylocaïne 20 mg/ml Adrénaline 0,005 mg/ml, solution injectable – [lidocaine - adrénaline]"/>
    <s v=""/>
    <s v="XYLOCAINE 20 mg/ml ADRENALINE 0,005 mg/ml, solution injectable"/>
    <x v="5"/>
    <x v="3"/>
    <s v="Adrénaline / Lidocaïne"/>
    <d v="2024-02-04T00:00:00"/>
  </r>
  <r>
    <x v="31"/>
    <x v="2"/>
    <s v="2023-10-06"/>
    <s v="Xylocaïne 10 mg/ml Adrénaline 0,005 mg/ml, solution injectable – [lidocaine - adrénaline]"/>
    <s v=""/>
    <s v="XYLOCAINE 10 mg/ml ADRENALINE 0,005 mg/ml, solution injectable"/>
    <x v="5"/>
    <x v="3"/>
    <s v="Adrénaline / Lidocaïne"/>
    <d v="2024-02-04T00:00:00"/>
  </r>
  <r>
    <x v="31"/>
    <x v="2"/>
    <s v="2023-10-06"/>
    <s v="Solution injectable d’adrénaline en stylo prérempli (Anapen - Emerade - Epipen - Jext) – [adrénaline]"/>
    <s v=""/>
    <s v="SOLUTION injectable d’adrénaline en stylo prérempli (Anapen - Emerade - Epipen - Jext)"/>
    <x v="3"/>
    <x v="3"/>
    <s v="Adrénaline"/>
    <d v="2024-02-04T00:00:00"/>
  </r>
  <r>
    <x v="31"/>
    <x v="3"/>
    <s v="2023-10-03"/>
    <s v="GlucaGen 1 mg/ml, poudre et solvant pour solution injectable – [Glucagon (chlorhydrate de)]"/>
    <s v=""/>
    <s v="GLUCAGEN 1 mg/ml, poudre et solvant pour solution injectable"/>
    <x v="2"/>
    <x v="3"/>
    <s v="Glucagon"/>
    <d v="2024-02-04T00:00:00"/>
  </r>
  <r>
    <x v="31"/>
    <x v="1"/>
    <s v="2023-10-03"/>
    <s v="Kytril 1 mg, comprimé pelliculé  – [granisétron (chlorhydrate de)]"/>
    <s v="2023-10-03"/>
    <s v="KYTRIL 1 mg, comprimé pelliculé "/>
    <x v="8"/>
    <x v="3"/>
    <s v="Granisétron (chlorhydrate de)"/>
    <d v="2024-02-04T00:00:00"/>
  </r>
  <r>
    <x v="31"/>
    <x v="1"/>
    <s v="2023-10-02"/>
    <s v="Gemcitabine Sun 10 mg/ml, solution pour perfusion, poche de 160 ml – [gemcitabine (chlorhydrate de)]"/>
    <s v="2023-10-02"/>
    <s v="GEMCITABINE Sun 10 mg/ml, solution pour perfusion, poche de 160 ml "/>
    <x v="6"/>
    <x v="3"/>
    <s v="Gemcitabine (chlorhydrate de)"/>
    <d v="2024-02-04T00:00:00"/>
  </r>
  <r>
    <x v="31"/>
    <x v="2"/>
    <s v="2023-10-02"/>
    <s v="Tranxène 20 mg/2 ml, lyophilisat et solution pour usage parentéral – [clorazépate dipotassique]"/>
    <s v=""/>
    <s v="TRANXENE 20 mg/2 ml, lyophilisat et solution pour usage parentéral"/>
    <x v="5"/>
    <x v="3"/>
    <s v="Clorazépate dipotassique"/>
    <d v="2024-02-04T00:00:00"/>
  </r>
  <r>
    <x v="31"/>
    <x v="1"/>
    <s v="2023-09-29"/>
    <s v="Sifrol 0,26 mg, comprimé à libération prolongée – [pramipexole]"/>
    <s v="2023-09-29"/>
    <s v="SIFROL 0,26 mg, comprimé à libération prolongée"/>
    <x v="5"/>
    <x v="3"/>
    <s v="Pramipexole"/>
    <d v="2024-02-04T00:00:00"/>
  </r>
  <r>
    <x v="31"/>
    <x v="2"/>
    <s v="2023-09-28"/>
    <s v="Ropinirole 0,25 mg, 0,5 mg 1 mg et 2 mg comprimé pelliculé – [ropinirole]"/>
    <s v=""/>
    <s v="ROPINIROLE 0,25 mg, 0,5 mg 1 mg et 2 mg comprimé pelliculé"/>
    <x v="5"/>
    <x v="3"/>
    <s v="Ropinirole"/>
    <d v="2024-02-04T00:00:00"/>
  </r>
  <r>
    <x v="31"/>
    <x v="1"/>
    <s v="2023-09-26"/>
    <s v="Prevymis 480 mg, solution à diluer pour perfusion  – [létermovir]"/>
    <s v="2023-09-26"/>
    <s v="PREVYMIS 480 mg, solution à diluer pour perfusion "/>
    <x v="0"/>
    <x v="3"/>
    <s v="Létermovir"/>
    <d v="2024-02-04T00:00:00"/>
  </r>
  <r>
    <x v="31"/>
    <x v="1"/>
    <s v="2023-09-26"/>
    <s v="Prevymis 480 mg, comprimé pelliculé  – [létermovir]"/>
    <s v="2023-09-26"/>
    <s v="PREVYMIS 480 mg, comprimé pelliculé "/>
    <x v="0"/>
    <x v="3"/>
    <s v="Létermovir"/>
    <d v="2024-02-04T00:00:00"/>
  </r>
  <r>
    <x v="31"/>
    <x v="1"/>
    <s v="2023-09-21"/>
    <s v="Espéral 500 mg, comprimé – [disulfirame]"/>
    <s v="2023-09-21"/>
    <s v="ESPERAL 500 mg, comprimé"/>
    <x v="5"/>
    <x v="3"/>
    <s v="Disulfirame"/>
    <d v="2024-02-04T00:00:00"/>
  </r>
  <r>
    <x v="31"/>
    <x v="0"/>
    <s v="2023-09-19"/>
    <s v="Actilyse 2 mg, poudre pour solution injectable et perfusion – [altéplase]"/>
    <s v=""/>
    <s v="ACTILYSE 2 mg, poudre pour solution injectable et perfusion"/>
    <x v="7"/>
    <x v="3"/>
    <s v="Altéplase"/>
    <d v="2024-02-04T00:00:00"/>
  </r>
  <r>
    <x v="31"/>
    <x v="1"/>
    <s v="2023-09-18"/>
    <s v="Glutaraldéhyde et tampon AP-HP pour tannage de péricarde solution stérile – [Solution aqueuse de glutaraldéhyde à 250 mg/mL]"/>
    <s v="2023-09-18"/>
    <s v="GLUTARALDÉHYDE et tampon AP-HP pour tannage de péricarde solution stérile"/>
    <x v="13"/>
    <x v="3"/>
    <s v="Solution aqueuse de glutaraldéhyde à 250 mg/mL"/>
    <d v="2024-02-04T00:00:00"/>
  </r>
  <r>
    <x v="31"/>
    <x v="1"/>
    <s v="2023-09-18"/>
    <s v="Lomustine Medac 40 mg, gélule – [lomustine]"/>
    <s v="2023-09-18"/>
    <s v="LOMUSTINE Medac 40 mg, gélule"/>
    <x v="6"/>
    <x v="3"/>
    <s v="Lomustine"/>
    <d v="2024-02-04T00:00:00"/>
  </r>
  <r>
    <x v="31"/>
    <x v="1"/>
    <s v="2023-09-15"/>
    <s v="Krenosin 6 mg/2 ml, solution injectable – [adénosine]"/>
    <s v="2023-09-15"/>
    <s v="KRENOSIN 6 mg/2 ml, solution injectable"/>
    <x v="3"/>
    <x v="3"/>
    <s v="Adénosine"/>
    <d v="2024-02-04T00:00:00"/>
  </r>
  <r>
    <x v="31"/>
    <x v="0"/>
    <s v="2023-09-14"/>
    <s v="Miochole 20 mg, poudre et solvant pour solution intraoculaire – [Chlorure d'acétylcholine]"/>
    <s v=""/>
    <s v="MIOCHOLE 20 mg, poudre et solvant pour solution intraoculaire"/>
    <x v="4"/>
    <x v="3"/>
    <s v="Chlorure d'acétylcholine"/>
    <d v="2024-02-04T00:00:00"/>
  </r>
  <r>
    <x v="31"/>
    <x v="2"/>
    <s v="2023-09-14"/>
    <s v="Tadalafil Quiver 20 mg, comprimé pelliculé – [tadalafil]"/>
    <s v=""/>
    <s v="TADALAFIL Quiver 20 mg, comprimé pelliculé"/>
    <x v="11"/>
    <x v="3"/>
    <s v="Tadalafil"/>
    <d v="2024-02-04T00:00:00"/>
  </r>
  <r>
    <x v="31"/>
    <x v="1"/>
    <s v="2023-09-08"/>
    <s v="Tirofiban Medac 50 microgrammes/ml, solution pour perfusion  – [tirofiban (chlorhydrate de) monohydraté]"/>
    <s v="2023-09-07"/>
    <s v="TIROFIBAN Medac 50 microgrammes/ml, solution pour perfusion"/>
    <x v="7"/>
    <x v="3"/>
    <s v="Tirofiban (chlorhydrate de) monohydraté"/>
    <d v="2024-02-04T00:00:00"/>
  </r>
  <r>
    <x v="31"/>
    <x v="1"/>
    <s v="2023-09-07"/>
    <s v="Fertistartkit 75 - 150 UI, poudre et solvant pour solution injectable – [hormone folliculo stimulante; hormone lutéinisante]"/>
    <s v="2023-09-07"/>
    <s v="FERTISTARTKIT 75 - 150 UI, poudre et solvant pour solution injectable"/>
    <x v="11"/>
    <x v="3"/>
    <s v="Hormone folliculo stimulante; hormone lutéinisante"/>
    <d v="2024-02-04T00:00:00"/>
  </r>
  <r>
    <x v="31"/>
    <x v="1"/>
    <s v="2023-09-06"/>
    <s v="NovoRapid 100 U/ml, solution injectable – [insuline asparte]"/>
    <s v="2023-09-06"/>
    <s v="NOVORAPID 100 U/ml, solution injectable"/>
    <x v="8"/>
    <x v="3"/>
    <s v="Insuline (Aspartate)"/>
    <d v="2024-02-04T00:00:00"/>
  </r>
  <r>
    <x v="31"/>
    <x v="1"/>
    <s v="2023-09-04"/>
    <s v="Laroscorbine 1 g/5 ml, solution injectable I.V. en ampoule – [acide ascorbique]"/>
    <s v="2023-09-04"/>
    <s v="LAROSCOBINE 1 g/5 ml, solution injectable I.V. en ampoule"/>
    <x v="8"/>
    <x v="3"/>
    <s v="Acide ascorbique"/>
    <d v="2024-02-04T00:00:00"/>
  </r>
  <r>
    <x v="31"/>
    <x v="2"/>
    <s v="2023-09-01"/>
    <s v="Méthotrexate Accord, solution injectable – [méthotrexate]"/>
    <s v=""/>
    <s v="METHOTREXATE Accord, solution injectable"/>
    <x v="6"/>
    <x v="3"/>
    <s v="Méthotrexate"/>
    <d v="2024-02-04T00:00:00"/>
  </r>
  <r>
    <x v="31"/>
    <x v="1"/>
    <s v="2023-09-01"/>
    <s v="Atgam 50 mg/mL, solution à diluer pour perfusion – [immunoglobuline équine anti-lymphocyte T humain]"/>
    <s v="2023-09-01"/>
    <s v="ATGAM 50 mg/mL, solution à diluer pour perfusion"/>
    <x v="6"/>
    <x v="3"/>
    <s v="Immunoglobuline équine anti-lymphocyte T humain"/>
    <d v="2024-02-04T00:00:00"/>
  </r>
  <r>
    <x v="31"/>
    <x v="1"/>
    <s v="2023-09-01"/>
    <s v="Erelzi 50 mg, solution injectable en stylo prérempli – [étanercept]"/>
    <s v="2023-09-01"/>
    <s v="ERELZI 50 mg, solution injectable en stylo prérempli"/>
    <x v="6"/>
    <x v="3"/>
    <s v="Etanercept"/>
    <d v="2024-02-04T00:00:00"/>
  </r>
  <r>
    <x v="31"/>
    <x v="1"/>
    <s v="2023-08-29"/>
    <s v="Bactrim 40 mg/mL + 8 mg/mL, suspension buvable – [sulfaméthoxazole - triméthoprime]"/>
    <s v="2023-08-29"/>
    <s v="BACTRIM 40 mg/mL + 8 mg/mL, suspension buvable"/>
    <x v="0"/>
    <x v="3"/>
    <s v="Sulfaméthoxazole / Triméthoprime"/>
    <d v="2024-02-04T00:00:00"/>
  </r>
  <r>
    <x v="31"/>
    <x v="0"/>
    <s v="2023-08-29"/>
    <s v="Temgesic 0,3 mg/ml, solution injectable – [buprénorphine (chlorhydrate de)]"/>
    <s v=""/>
    <s v="TEMGESIC 0,3 mg/ml, solution injectable"/>
    <x v="5"/>
    <x v="3"/>
    <s v="Buprénorphine (chlorhydrate de)"/>
    <d v="2024-02-04T00:00:00"/>
  </r>
  <r>
    <x v="31"/>
    <x v="1"/>
    <s v="2023-08-29"/>
    <s v="Celsentri 20 mg/ml, solution buvable – [maraviroc]"/>
    <s v="2023-09-01"/>
    <s v="CELSENTRI 20 mg/ml, solution buvable"/>
    <x v="0"/>
    <x v="3"/>
    <s v="Maraviroc"/>
    <d v="2024-02-04T00:00:00"/>
  </r>
  <r>
    <x v="31"/>
    <x v="1"/>
    <s v="2023-08-29"/>
    <s v="Spécialités à base de vérapamil 40 mg, comprimé  – [vérapamil]"/>
    <s v="2023-08-03"/>
    <s v="SPÉCIALITÉS à base de vérapamil 40 mg, comprimé "/>
    <x v="3"/>
    <x v="3"/>
    <s v="Vérapamil"/>
    <d v="2024-02-04T00:00:00"/>
  </r>
  <r>
    <x v="31"/>
    <x v="2"/>
    <s v="2023-08-29"/>
    <s v="Trolovol 300 mg, comprimé pelliculé – [pénicillamine]"/>
    <s v=""/>
    <s v="TROVOLOL 300 mg, comprimé pelliculé"/>
    <x v="10"/>
    <x v="3"/>
    <s v="Pénicillamine"/>
    <d v="2024-02-04T00:00:00"/>
  </r>
  <r>
    <x v="31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3"/>
    <s v="Béclométasone"/>
    <d v="2024-02-04T00:00:00"/>
  </r>
  <r>
    <x v="31"/>
    <x v="1"/>
    <s v="2023-08-24"/>
    <s v="Methergin 0,20 mg/1 ml, solution injectable, ampoule – [méthylergométrine (maléate de)]"/>
    <s v="2023-08-24"/>
    <s v="METHERGIN 0,20 mg/1 ml, solution injectable, ampoule"/>
    <x v="11"/>
    <x v="3"/>
    <s v="Méthylergométrine (maléate de)"/>
    <d v="2024-02-04T00:00:00"/>
  </r>
  <r>
    <x v="31"/>
    <x v="1"/>
    <s v="2023-08-23"/>
    <s v="Amikacine Viatris 500 mg, poudre pour solution injectable – [amikacine (sulfate d')]"/>
    <s v="2023-08-23"/>
    <s v="AMIKACINE Viatris 500 mg, poudre pour solution injectable"/>
    <x v="0"/>
    <x v="3"/>
    <s v="Amikacine (sulfate d')"/>
    <d v="2024-02-04T00:00:00"/>
  </r>
  <r>
    <x v="31"/>
    <x v="1"/>
    <s v="2023-08-23"/>
    <s v="L-Thyroxine Serb 200 microgrammes/mL, solution injectable/pour perfusion – [lévothyroxine sodique]"/>
    <s v="2023-08-23"/>
    <s v="L-THYROXINE Serb 200 microgrammes/mL, solution injectable/pour perfusion"/>
    <x v="2"/>
    <x v="3"/>
    <s v="Lévothyroxine sodique"/>
    <d v="2024-02-04T00:00:00"/>
  </r>
  <r>
    <x v="31"/>
    <x v="1"/>
    <s v="2023-08-23"/>
    <s v="Ciflox 200 mg/100 mL, solution pour perfusion (IV) – [ciprofloxacine]"/>
    <s v="2023-08-23"/>
    <s v="CIFLOX 200 mg/100 mL, solution pour perfusion (IV)"/>
    <x v="0"/>
    <x v="3"/>
    <s v="Ciprofloxacine"/>
    <d v="2024-02-04T00:00:00"/>
  </r>
  <r>
    <x v="31"/>
    <x v="2"/>
    <s v="2023-08-22"/>
    <s v="Cefepime Viatris 1g et 2 g, poudre pour solution injectable – [céfépime (dichlorhydrate de) monohydraté]"/>
    <s v=""/>
    <s v="CEFEPIME Viatris 1g et 2 g, poudre pour solution injectable"/>
    <x v="0"/>
    <x v="3"/>
    <s v="Céfépime (dichlorhydrate de) monohydraté"/>
    <d v="2024-02-04T00:00:00"/>
  </r>
  <r>
    <x v="31"/>
    <x v="1"/>
    <s v="2023-08-22"/>
    <s v="Rekovelle 72 microgrammes/2,16 mL, solution injectable en stylo prérempli – [follitropine delta (mammifere/humain/cellules PER.C6)]"/>
    <s v="2023-08-22"/>
    <s v="REKOVELLE 72 microgrammes/2,16 mL, solution injectable en stylo prérempli"/>
    <x v="11"/>
    <x v="3"/>
    <s v="Follitropine delta (mammifere/humain/cellules PER.C6)"/>
    <d v="2024-02-04T00:00:00"/>
  </r>
  <r>
    <x v="31"/>
    <x v="0"/>
    <s v="2023-08-16"/>
    <s v="Granupas 4 g, granulés gastro-résistants – [aminosalicylique (acide)]"/>
    <s v=""/>
    <s v="GRANUPAS 4 g, granulés gastro-résistants"/>
    <x v="8"/>
    <x v="3"/>
    <s v="Aminosalicylique (acide)"/>
    <d v="2024-02-04T00:00:00"/>
  </r>
  <r>
    <x v="31"/>
    <x v="2"/>
    <s v="2023-08-11"/>
    <s v="Neuleptil 10 mg, gélule – [propériciazine]"/>
    <s v=""/>
    <s v="NEULEPTIL 10 mg, gélule"/>
    <x v="5"/>
    <x v="3"/>
    <s v="Propériciazine"/>
    <d v="2024-02-04T00:00:00"/>
  </r>
  <r>
    <x v="31"/>
    <x v="1"/>
    <s v="2023-08-11"/>
    <s v="Myalepta 11,3 mg, poudre pour solution injectable  – [métréleptine]"/>
    <s v="2023-08-11"/>
    <s v="MYALEPTA 11,3 mg, poudre pour solution injectable "/>
    <x v="8"/>
    <x v="3"/>
    <s v="Métréleptine"/>
    <d v="2024-02-04T00:00:00"/>
  </r>
  <r>
    <x v="31"/>
    <x v="2"/>
    <s v="2023-08-10"/>
    <s v="Tranxene 10 mg, gélule – [clorazépate dipotassique]"/>
    <s v=""/>
    <s v="TRANXENE 10 mg, gélule"/>
    <x v="5"/>
    <x v="3"/>
    <s v="Clorazépate dipotassique"/>
    <d v="2024-02-04T00:00:00"/>
  </r>
  <r>
    <x v="31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3"/>
    <s v="Fragment Fab d’immunoglobuline antidigitalique ovin"/>
    <d v="2024-02-04T00:00:00"/>
  </r>
  <r>
    <x v="31"/>
    <x v="2"/>
    <s v="2023-08-04"/>
    <s v="Spécialités à base de clozapine 100 mg et 25 mg, comprimé sécable – [clozapine]"/>
    <s v=""/>
    <s v="SPÉCIALITÉS à base de clozapine 100 mg et 25 mg, comprimé sécable"/>
    <x v="5"/>
    <x v="3"/>
    <s v="Clozapine"/>
    <d v="2024-02-04T00:00:00"/>
  </r>
  <r>
    <x v="31"/>
    <x v="1"/>
    <s v="2023-08-02"/>
    <s v="Tracleer 32 mg, comprimé dispersible – [bosentan monohydraté]"/>
    <s v="2023-08-01"/>
    <s v="TRACLEER 32 mg, comprimé dispersible"/>
    <x v="3"/>
    <x v="3"/>
    <s v="Bosentan monohydraté"/>
    <d v="2024-02-04T00:00:00"/>
  </r>
  <r>
    <x v="31"/>
    <x v="1"/>
    <s v="2023-08-01"/>
    <s v="Eurelix 6 mg, gélule gastro-résistante – [pirétanide]"/>
    <s v="2023-08-01"/>
    <s v="EURELIX 6 mg, gélule gastro-résistante"/>
    <x v="3"/>
    <x v="3"/>
    <s v="Pirétanide"/>
    <d v="2024-02-04T00:00:00"/>
  </r>
  <r>
    <x v="31"/>
    <x v="1"/>
    <s v="2023-07-28"/>
    <s v="Tiapridal 138 mg/ml, solution buvable  – [tiapride (chlorhydrate de)]"/>
    <s v="2023-07-28"/>
    <s v="TIAPRIDAL 138 mg/ml, solution buvable "/>
    <x v="5"/>
    <x v="3"/>
    <s v="Tiapride (chlorhydrate de)"/>
    <d v="2024-02-04T00:00:00"/>
  </r>
  <r>
    <x v="31"/>
    <x v="1"/>
    <s v="2023-07-28"/>
    <s v="Gemcitabine Sun 10 mg/ml, solution pour perfusion, poche de 200 ml – [gemcitabine (chlorhydrate de)]"/>
    <s v="2023-07-28"/>
    <s v="GEMCITABINE Sun 10 mg/ml, solution pour perfusion, poche de 200 ml"/>
    <x v="6"/>
    <x v="3"/>
    <s v="Gemcitabine (chlorhydrate de)"/>
    <d v="2024-02-04T00:00:00"/>
  </r>
  <r>
    <x v="31"/>
    <x v="2"/>
    <s v="2023-07-28"/>
    <s v="Hexatrione 2 pour cent, suspension injectable (intra-articulaire) – [Hexacetonide de triamcinolone]"/>
    <s v="2023-12-29"/>
    <s v="HEXATRIONE 2 pour cent, suspension injectable (intra-articulaire)"/>
    <x v="2"/>
    <x v="3"/>
    <s v="Hexacetonide de triamcinolone"/>
    <d v="2024-02-04T00:00:00"/>
  </r>
  <r>
    <x v="31"/>
    <x v="2"/>
    <s v="2023-07-27"/>
    <s v="Pylera 140 mg/125 mg/125 mg, gélule  – [bismuth potassique (sous-citrate de) /métronidazole /tétracycline (chlorhydrate de)]"/>
    <s v=""/>
    <s v="PYLERA 140 mg/125 mg/125 mg, gélule "/>
    <x v="8"/>
    <x v="3"/>
    <s v="Bismuth potassique (sous-citrate de) /métronidazole /tétracycline (chlorhydrate de)"/>
    <d v="2024-02-04T00:00:00"/>
  </r>
  <r>
    <x v="31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3"/>
    <s v="Bétaméthasone (dipropionate de), bétaméthasone (phosphate sodique de)"/>
    <d v="2024-02-04T00:00:00"/>
  </r>
  <r>
    <x v="31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3"/>
    <s v="Bétaméthasone (phosphate sodique de)"/>
    <d v="2024-02-04T00:00:00"/>
  </r>
  <r>
    <x v="31"/>
    <x v="2"/>
    <s v="2023-07-27"/>
    <s v="Fungizone 10 %, suspension buvable – [amphotéricine B]"/>
    <s v=""/>
    <s v="FUNGIZONE 10%, suspension buvable"/>
    <x v="0"/>
    <x v="3"/>
    <s v="Amphotéricine B"/>
    <d v="2024-02-04T00:00:00"/>
  </r>
  <r>
    <x v="31"/>
    <x v="1"/>
    <s v="2023-07-26"/>
    <s v="Dopamine 5mg/ml, solution pour perfusion – [dopamine (chlorhydrate de)]"/>
    <s v="2023-07-26"/>
    <s v="DOPAMINE 5mg/ml, solution pour perfusion"/>
    <x v="3"/>
    <x v="3"/>
    <s v="Dopamine (chlorhydrate de)"/>
    <d v="2024-02-04T00:00:00"/>
  </r>
  <r>
    <x v="31"/>
    <x v="0"/>
    <s v="2023-07-18"/>
    <s v="Iomeron 300 (300 mg Iode/mL), solution injectable, flacon en verre de 20 ml  – (ioméprol)"/>
    <s v=""/>
    <s v="IOMERON 300 (300 mg Iode/mL), solution injectable, flacon en verre de 20 ml "/>
    <x v="1"/>
    <x v="3"/>
    <s v="Ioméprol"/>
    <d v="2024-02-04T00:00:00"/>
  </r>
  <r>
    <x v="31"/>
    <x v="2"/>
    <s v="2023-07-17"/>
    <s v="Spécialités à base de roxithromycine 150 mg, comprimé pelliculé – [roxithromycine]"/>
    <s v=""/>
    <s v="SPÉCIALITÉS à base de roxithromycine 150 mg, comprimé pelliculé"/>
    <x v="0"/>
    <x v="3"/>
    <s v="Roxithromycine"/>
    <d v="2024-02-04T00:00:00"/>
  </r>
  <r>
    <x v="31"/>
    <x v="2"/>
    <s v="2023-07-13"/>
    <s v="Clarithromycine 25 mg/ml et 50 mg/ml, granulés pour suspension buvable – [clarithromycine]"/>
    <s v=""/>
    <s v="CLARITHROMYCINE 25 mg/ml et 50 mg/ml, granulés pour suspension buvable"/>
    <x v="0"/>
    <x v="3"/>
    <s v="Clarithromycine"/>
    <d v="2024-02-04T00:00:00"/>
  </r>
  <r>
    <x v="31"/>
    <x v="2"/>
    <s v="2023-07-07"/>
    <s v="Méthylphénidate Viatris LP, comprimé à libération prolongée – [Méthylphénidate (chlorhydrate de)]"/>
    <s v=""/>
    <s v="MÉTHYLPHÉNIDATE Viatris LP, comprimé à libération prolongée"/>
    <x v="5"/>
    <x v="3"/>
    <s v="Méthylphénidate (chlorhydrate de)"/>
    <d v="2024-02-04T00:00:00"/>
  </r>
  <r>
    <x v="31"/>
    <x v="2"/>
    <s v="2023-07-07"/>
    <s v="Androtardyl 250 mg/1 ml, solution injectable intramusculaire – [testostérone (énantate de)]"/>
    <s v=""/>
    <s v="ANDROTARDYL 250 mg/1 ml, solution injectable intramusculaire"/>
    <x v="11"/>
    <x v="3"/>
    <s v="Testostérone (énantate de)"/>
    <d v="2024-02-04T00:00:00"/>
  </r>
  <r>
    <x v="31"/>
    <x v="2"/>
    <s v="2023-07-05"/>
    <s v="Fungizone nourrissons et enfants 10 %, suspension buvable – [Amphotéricine B]"/>
    <s v=""/>
    <s v="FUNGIZONE nourrissons et enfants 10%, suspension buvable"/>
    <x v="0"/>
    <x v="3"/>
    <s v="Amphotéricine B"/>
    <d v="2024-02-04T00:00:00"/>
  </r>
  <r>
    <x v="31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3"/>
    <s v="Prednisolone (métasulfobenzoate sodique de)"/>
    <d v="2024-02-04T00:00:00"/>
  </r>
  <r>
    <x v="31"/>
    <x v="2"/>
    <s v="2023-07-04"/>
    <s v="Prednisone 1 mg, 5 mg et 20 mg, comprimé sécable – [Prednisone]"/>
    <s v=""/>
    <s v="PREDNISONE 1 mg, 5 mg et 20 mg, comprimé sécable"/>
    <x v="2"/>
    <x v="3"/>
    <s v="Prednisone"/>
    <d v="2024-02-04T00:00:00"/>
  </r>
  <r>
    <x v="31"/>
    <x v="2"/>
    <s v="2023-07-03"/>
    <s v="Thérasolv 100 000 U, poudre pour solution injectable/pour perfusion – [urokinase]"/>
    <s v=""/>
    <s v="THERASOLV 100 000 UI, poudre pour solution injectable/pour perfusion"/>
    <x v="7"/>
    <x v="3"/>
    <s v="Urokinase"/>
    <d v="2024-02-04T00:00:00"/>
  </r>
  <r>
    <x v="31"/>
    <x v="2"/>
    <s v="2023-07-03"/>
    <s v="Metalyse 10000 unités, poudre et solvant pour solution injectable – [Ténectéplase]"/>
    <s v=""/>
    <s v="METALYSE 10000 unités, poudre et solvant pour solution injectable"/>
    <x v="7"/>
    <x v="3"/>
    <s v="Ténectéplase"/>
    <d v="2024-02-04T00:00:00"/>
  </r>
  <r>
    <x v="31"/>
    <x v="2"/>
    <s v="2023-06-27"/>
    <s v="Questran 4 g, poudre orale en sachet – [colestyramine]"/>
    <s v=""/>
    <s v="QUESTRAN 4 g, poudre orale en sachet"/>
    <x v="3"/>
    <x v="3"/>
    <s v="Colestyramine"/>
    <d v="2024-02-04T00:00:00"/>
  </r>
  <r>
    <x v="31"/>
    <x v="3"/>
    <s v="2023-06-23"/>
    <s v="Imogam Rage 150 UI/mL, solution injectable – [Immunoglobuline humaine rabique]"/>
    <s v=""/>
    <s v="IMOGAM Rage 150 UI/mL, solution injectable"/>
    <x v="0"/>
    <x v="3"/>
    <s v="Immunoglobuline humaine rabique"/>
    <d v="2024-02-04T00:00:00"/>
  </r>
  <r>
    <x v="31"/>
    <x v="2"/>
    <s v="2023-06-23"/>
    <s v="Kardegic 500 mg/5 ml, poudre pour solution injectable – [DL-lysine (acétylsalicylate de)]"/>
    <s v=""/>
    <s v="KARDEGIC 500 mg/5 ml, poudre pour solution injectable"/>
    <x v="5"/>
    <x v="3"/>
    <s v="DL-lysine (acétylsalicylate de)"/>
    <d v="2024-02-04T00:00:00"/>
  </r>
  <r>
    <x v="31"/>
    <x v="2"/>
    <s v="2023-06-20"/>
    <s v="NovoRapid FlexPen 100 unités/ml, solution injectable en stylo prérempli – [insuline asparte]"/>
    <s v=""/>
    <s v="NOVORAPID  FlexPen 100 unités/ml, solution injectable en stylo prérempli"/>
    <x v="8"/>
    <x v="3"/>
    <s v="Insuline (Aspartate)"/>
    <d v="2024-02-04T00:00:00"/>
  </r>
  <r>
    <x v="31"/>
    <x v="2"/>
    <s v="2023-06-13"/>
    <s v="Paracétamol, formes suppositoires 300 mg, 200 mg, 150 mg, 100 mg et 80 mg – [Paracétamol]"/>
    <s v=""/>
    <s v="PARACÉTAMOL, formes suppositoires 300 mg, 200 mg, 150 mg, 100 mg et 80 mg"/>
    <x v="5"/>
    <x v="3"/>
    <s v="Paracétamol"/>
    <d v="2024-02-04T00:00:00"/>
  </r>
  <r>
    <x v="31"/>
    <x v="2"/>
    <s v="2023-06-13"/>
    <s v="Sorafenib 200 mg, comprimé pelliculé – [sorafénib (tosilate de)]"/>
    <s v=""/>
    <s v="SORAFENIB 200 mg, comprimé pelliculé"/>
    <x v="6"/>
    <x v="3"/>
    <s v="Sorafénib (tosilate de)"/>
    <d v="2024-02-04T00:00:00"/>
  </r>
  <r>
    <x v="31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3"/>
    <s v="Sodium (bicarbonate de)"/>
    <d v="2024-02-04T00:00:00"/>
  </r>
  <r>
    <x v="31"/>
    <x v="2"/>
    <s v="2023-05-30"/>
    <s v="Coagadex 500 UI, poudre et solvant pour solution injectable – [facteur X de coagulation humain]"/>
    <s v=""/>
    <s v="COAGADEX 500 UI, poudre et solvant pour solution injectable"/>
    <x v="7"/>
    <x v="3"/>
    <s v="Facteur X de coagulation humain"/>
    <d v="2024-02-04T00:00:00"/>
  </r>
  <r>
    <x v="31"/>
    <x v="2"/>
    <s v="2023-05-23"/>
    <s v="GlucaGen Kit 1 mg/ml, poudre et solvant pour solution injectable – [glucagon (chlorhydrate de)]"/>
    <s v=""/>
    <s v="GLUCAGEN Kit 1 mg/ml, poudre et solvant pour solution injectable"/>
    <x v="2"/>
    <x v="3"/>
    <s v="Glucagon"/>
    <d v="2024-02-04T00:00:00"/>
  </r>
  <r>
    <x v="31"/>
    <x v="2"/>
    <s v="2023-05-17"/>
    <s v="Kayexalate, poudre pour suspension orale et rectale – [sodium (polystyrène sulfonate de)]"/>
    <s v=""/>
    <s v="KAYEXALATE, poudre pour suspension orale et rectale"/>
    <x v="1"/>
    <x v="3"/>
    <s v="Sodium (polystyrène sulfonate de)"/>
    <d v="2024-02-04T00:00:00"/>
  </r>
  <r>
    <x v="31"/>
    <x v="2"/>
    <s v="2023-05-15"/>
    <s v="Actilyse 10, 20, 50 mg , poudre pour solution injectable et perfusion – [altéplase]"/>
    <s v=""/>
    <s v="ACTILYSE 10, 20, 50 mg , poudre pour solution injectable et perfusion"/>
    <x v="7"/>
    <x v="3"/>
    <s v="Altéplase"/>
    <d v="2024-02-04T00:00:00"/>
  </r>
  <r>
    <x v="31"/>
    <x v="2"/>
    <s v="2023-05-04"/>
    <s v="Secnol 2 g, granulés en sachet-dose – [secnidazole]"/>
    <s v=""/>
    <s v="SECNOL 2 g, granulés en sachet-dose"/>
    <x v="0"/>
    <x v="3"/>
    <s v="Secnidazole"/>
    <d v="2024-02-04T00:00:00"/>
  </r>
  <r>
    <x v="31"/>
    <x v="0"/>
    <s v="2023-05-02"/>
    <s v="Arsenic Trioxide Accord 1 mg /ml, solution à diluer pour perfusion – [trioxyde d'arsenic]"/>
    <s v=""/>
    <s v="ARSENIC Trioxide Accord 1 mg /ml, solution à diluer pour perfusion"/>
    <x v="6"/>
    <x v="3"/>
    <s v="Trioxyde d'arsenic"/>
    <d v="2024-02-04T00:00:00"/>
  </r>
  <r>
    <x v="31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3"/>
    <s v="Rasburicase"/>
    <d v="2024-02-04T00:00:00"/>
  </r>
  <r>
    <x v="31"/>
    <x v="0"/>
    <s v="2023-03-16"/>
    <s v="Thérasolv 250 000 UI, poudre pour solution injectable/pour perfusion – [urokinase]"/>
    <s v=""/>
    <s v="THERASOLV 250 000 UI, poudre pour solution injectable/pour perfusion"/>
    <x v="7"/>
    <x v="3"/>
    <s v="Urokinase"/>
    <d v="2024-02-04T00:00:00"/>
  </r>
  <r>
    <x v="31"/>
    <x v="2"/>
    <s v="2023-03-09"/>
    <s v="Baqsimi 3 mg, poudre nasale en récipient unidose – [Glucagon]"/>
    <s v=""/>
    <s v="BAQSIMI 3 mg, poudre nasale en récipient unidose"/>
    <x v="2"/>
    <x v="3"/>
    <s v="Glucagon"/>
    <d v="2024-02-04T00:00:00"/>
  </r>
  <r>
    <x v="31"/>
    <x v="3"/>
    <s v="2023-03-06"/>
    <s v="Deroxat 20 mg/10 ml, suspension buvable – [Paroxétine (chlorhydrate de) hémihydraté]"/>
    <s v=""/>
    <s v="DEROXAT 20mg/ 10 ml, suspension buvable"/>
    <x v="5"/>
    <x v="3"/>
    <s v="Paroxétine (chlorhydrate de) hémihydraté"/>
    <d v="2024-02-04T00:00:00"/>
  </r>
  <r>
    <x v="31"/>
    <x v="2"/>
    <s v="2023-03-03"/>
    <s v="Calcidia 1,54 g, granulé pour suspension buvable en sachet-dose – [calcium (carbonate de)]"/>
    <s v=""/>
    <s v="CALCIDIA 1,54 g, granulé pour suspension buvable en sachet-dose"/>
    <x v="8"/>
    <x v="3"/>
    <s v="Calcium (carbonate de)"/>
    <d v="2024-02-04T00:00:00"/>
  </r>
  <r>
    <x v="31"/>
    <x v="2"/>
    <s v="2023-02-17"/>
    <s v="Arsenic Trioxide Mylan 1 mg /ml, solution à diluer pour perfusion – [trioxyde d'arsenic]"/>
    <s v=""/>
    <s v="ARSENIC Trioxide Accord 1 mg /ml, solution à diluer pour perfusion"/>
    <x v="6"/>
    <x v="3"/>
    <s v="Trioxyde d'arsenic"/>
    <d v="2024-02-04T00:00:00"/>
  </r>
  <r>
    <x v="31"/>
    <x v="0"/>
    <s v="2023-02-17"/>
    <s v="Striadyne 20 mg/2 ml, solution injectable en ampoule – [triphosadénine]"/>
    <s v=""/>
    <s v="STRIADYNE 20 mg/2 ml, solution injectable en ampoule"/>
    <x v="3"/>
    <x v="3"/>
    <s v="Triphosadénine"/>
    <d v="2024-02-04T00:00:00"/>
  </r>
  <r>
    <x v="31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3"/>
    <s v="Héparine sodique"/>
    <d v="2024-02-04T00:00:00"/>
  </r>
  <r>
    <x v="31"/>
    <x v="2"/>
    <s v="2023-02-01"/>
    <s v="Montélukast comprimé 5 mg et 10 mg – [montélukast sodique]"/>
    <s v=""/>
    <s v="MONTELUKAST comprimé 5 mg et 10 mg"/>
    <x v="12"/>
    <x v="3"/>
    <s v="Montélukast sodique"/>
    <d v="2024-02-04T00:00:00"/>
  </r>
  <r>
    <x v="31"/>
    <x v="3"/>
    <s v="2023-01-24"/>
    <s v="Minirin 0,1 mg/mL, solution pour administration endonasale – [Desmopressine]"/>
    <s v=""/>
    <s v="MINIRIN 0,1 mg/ml solution pour administration endonasale"/>
    <x v="2"/>
    <x v="3"/>
    <s v="Desmopressine"/>
    <d v="2024-02-04T00:00:00"/>
  </r>
  <r>
    <x v="31"/>
    <x v="0"/>
    <s v="2023-01-24"/>
    <s v="Minirin Spray 10 microgrammes par dose, solution endonasale en flacon – [Desmopressine]"/>
    <s v=""/>
    <s v="MINIRIN Spray 10 microgrammes par dose, solution endonasale en flacon"/>
    <x v="2"/>
    <x v="3"/>
    <s v="Desmopressine"/>
    <d v="2024-02-04T00:00:00"/>
  </r>
  <r>
    <x v="31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3"/>
    <s v="Folinate de calcium"/>
    <d v="2024-02-04T00:00:00"/>
  </r>
  <r>
    <x v="31"/>
    <x v="2"/>
    <s v="2023-01-19"/>
    <s v="Cefpodoxime - Orelox toutes formes orales  – [Cefpodoxime]"/>
    <s v=""/>
    <s v="CEFPODOXIME - Orelox toutes formes orales "/>
    <x v="0"/>
    <x v="3"/>
    <s v="Cefpodoxime"/>
    <d v="2024-02-04T00:00:00"/>
  </r>
  <r>
    <x v="31"/>
    <x v="0"/>
    <s v="2023-01-17"/>
    <s v="B.A.L., solution injectable I.M. – [butacaïne - dimercaprol]"/>
    <s v=""/>
    <s v="B.A.L., solution injectable I.M."/>
    <x v="5"/>
    <x v="3"/>
    <s v="Butacaïne / dimercaprol"/>
    <d v="2024-02-04T00:00:00"/>
  </r>
  <r>
    <x v="31"/>
    <x v="0"/>
    <s v="2023-01-09"/>
    <s v="Spiramycine 1,5 M.UI / 750 000 UI + Metronidazole 250 / 125 mg, comprimé pelliculé – [spiramycine/métronidazole]"/>
    <s v=""/>
    <s v="SPIRAMYCINE 1,5 M.UI / 750 000 UI + Metronidazole 250 / 125 mg, comprimé pelliculé"/>
    <x v="0"/>
    <x v="3"/>
    <s v="Spiramycine / métronidazole"/>
    <d v="2024-02-04T00:00:00"/>
  </r>
  <r>
    <x v="31"/>
    <x v="2"/>
    <s v="2023-01-05"/>
    <s v="Nanocis 0,24 mg, trousse pour préparation radiopharmaceutique  - [Rhénium (heptasulfure de)]"/>
    <s v=""/>
    <s v="NANOCIS 0,24 mg, trousse pour préparation radiopharmaceutique"/>
    <x v="1"/>
    <x v="3"/>
    <s v="Rhénium (heptasulfure de)"/>
    <d v="2024-02-04T00:00:00"/>
  </r>
  <r>
    <x v="31"/>
    <x v="2"/>
    <s v="2022-12-22"/>
    <s v="Urapidil LP 30 mg - 60 mg, gélule à libération prolongée (Spécialités à base de) – [Urapidil]"/>
    <s v=""/>
    <s v="URAPIDIL  LP 30 mg - 60 mg, gélule à libération prolongée (Spécialités à base de) "/>
    <x v="3"/>
    <x v="3"/>
    <s v="Urapidil"/>
    <d v="2024-02-04T00:00:00"/>
  </r>
  <r>
    <x v="31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3"/>
    <s v="Acétylsalicylate de lysine"/>
    <d v="2024-02-04T00:00:00"/>
  </r>
  <r>
    <x v="31"/>
    <x v="2"/>
    <s v="2022-12-01"/>
    <s v="Hydrochlorothiazide Arrow 25 mg ET 12,5 mg, comprimé sécable – [hydrochlorothiazide]"/>
    <s v=""/>
    <s v="HYDROCHLOROTHIAZIDE Arrow 25 mg ET 12,5 mg, comprimé sécable"/>
    <x v="3"/>
    <x v="3"/>
    <s v="Hydrochlorothiazide"/>
    <d v="2024-02-04T00:00:00"/>
  </r>
  <r>
    <x v="31"/>
    <x v="0"/>
    <s v="2022-11-23"/>
    <s v="Alprostadil Intsel Chimos 0,5 mg/ml, solution injectable – [Alprostadil]"/>
    <s v=""/>
    <s v="ALPROSTADIL Intsel Chimos 0,5 mg/ml, solution injectable"/>
    <x v="3"/>
    <x v="3"/>
    <s v="Alprostadil"/>
    <d v="2024-02-04T00:00:00"/>
  </r>
  <r>
    <x v="31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3"/>
    <s v="Guêpe Polistes (venin de)"/>
    <d v="2024-02-04T00:00:00"/>
  </r>
  <r>
    <x v="31"/>
    <x v="0"/>
    <s v="2022-10-27"/>
    <s v="Diamox 500 mg, poudre et solvant pour préparation injectable – [acétazolamide]"/>
    <s v=""/>
    <s v="DIAMOX 500 mg, poudre et solvant pour préparation injectable"/>
    <x v="4"/>
    <x v="3"/>
    <s v="Acétazolamide"/>
    <d v="2024-02-04T00:00:00"/>
  </r>
  <r>
    <x v="31"/>
    <x v="3"/>
    <s v="2022-10-19"/>
    <s v="Ancotil 1 pour cent, solution pour perfusion – [Flucytosine]"/>
    <s v=""/>
    <s v="ANCOTIL 1 pour cent, solution pour perfusion"/>
    <x v="0"/>
    <x v="3"/>
    <s v="Flucytosine"/>
    <d v="2024-02-04T00:00:00"/>
  </r>
  <r>
    <x v="31"/>
    <x v="2"/>
    <s v="2022-10-07"/>
    <s v="Amifampridine Serb 10 mg, comprimé  - [Amifampridine (phosphate d')]"/>
    <s v=""/>
    <s v="AMIFAMPRIDINE Serb 10 mg, comprimé "/>
    <x v="5"/>
    <x v="3"/>
    <s v="Amifampridine (phosphate d')"/>
    <d v="2024-02-04T00:00:00"/>
  </r>
  <r>
    <x v="31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3"/>
    <s v="Urokinase"/>
    <d v="2024-02-04T00:00:00"/>
  </r>
  <r>
    <x v="31"/>
    <x v="2"/>
    <s v="2022-07-13"/>
    <s v="Prostine VR 0,5 mg/ml, solution injectable  – [Alprostadil]"/>
    <s v=""/>
    <s v="PROSTIONE VR 0,5 mg/ml, solution injectable "/>
    <x v="3"/>
    <x v="3"/>
    <s v="Alprostadil"/>
    <d v="2024-02-04T00:00:00"/>
  </r>
  <r>
    <x v="31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3"/>
    <s v="Iobenguane (131I)"/>
    <d v="2024-02-04T00:00:00"/>
  </r>
  <r>
    <x v="31"/>
    <x v="2"/>
    <s v="2022-07-04"/>
    <s v="Paracétamol Carelide 10 mg/ml, solution pour perfusion poches de 50ml  - [Paracétamol]"/>
    <s v=""/>
    <s v="PARACÉTAMOL Carelide 10 mg/ml, solution pour perfusion poches de 50ml "/>
    <x v="5"/>
    <x v="3"/>
    <s v="Paracétamol"/>
    <d v="2024-02-04T00:00:00"/>
  </r>
  <r>
    <x v="31"/>
    <x v="2"/>
    <s v="2022-05-16"/>
    <s v="Uvadex 20 microgrammes/ml, solution pour la modification de la fraction sanguine – [méthoxsalène]"/>
    <s v=""/>
    <s v="UVADEX 20 microgrammes/ml, solution pour la modification de la fraction sanguine"/>
    <x v="6"/>
    <x v="3"/>
    <s v="Méthoxsalène"/>
    <d v="2024-02-04T00:00:00"/>
  </r>
  <r>
    <x v="31"/>
    <x v="3"/>
    <s v="2022-05-04"/>
    <s v="Ribarivine Biogaran 200 mg/400 mg, comprimé pelliculé -[Ribavirine]"/>
    <s v=""/>
    <s v="RIBAVIRINE BIOGARAN 200 mg/400 mg, comprimé pelliculé"/>
    <x v="0"/>
    <x v="3"/>
    <s v="Ribavirine"/>
    <d v="2024-02-04T00:00:00"/>
  </r>
  <r>
    <x v="31"/>
    <x v="0"/>
    <s v="2022-04-29"/>
    <s v="Acuitel 5 mg et 20 mg, comprimé enrobé sécable  – [Chlorhydrate de quinapril]"/>
    <s v=""/>
    <s v="ACUITEL 5 mg et 20 mg, comprimé enrobé sécable"/>
    <x v="3"/>
    <x v="3"/>
    <s v="Chlorhydrate de quinapril"/>
    <d v="2024-02-04T00:00:00"/>
  </r>
  <r>
    <x v="31"/>
    <x v="2"/>
    <s v="2022-03-29"/>
    <s v="Myozyme 50 mg , poudre pour solution à diluer pour perfusion - Sanofi Aventis France"/>
    <s v=""/>
    <s v="MYOZIME 50 mg, poudre pour solution à diluer pour perfusion"/>
    <x v="8"/>
    <x v="3"/>
    <s v="Alglucosidase alfa"/>
    <d v="2024-02-04T00:00:00"/>
  </r>
  <r>
    <x v="31"/>
    <x v="2"/>
    <s v="2022-01-20"/>
    <s v="Corvasal 2 mg et 4 mg, comprimé, Molsidomine 2 mg et 4 mg , comprimé"/>
    <s v=""/>
    <s v="CORVASAL 2 mg et 4 mg, comprimé, Molsidomine 2 mg et 4 mg, comprimé"/>
    <x v="3"/>
    <x v="3"/>
    <s v="Molsidomine"/>
    <d v="2024-02-04T00:00:00"/>
  </r>
  <r>
    <x v="31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3"/>
    <s v="Varenicline"/>
    <d v="2024-02-04T00:00:00"/>
  </r>
  <r>
    <x v="31"/>
    <x v="0"/>
    <s v="2021-05-19"/>
    <s v="SEMAP 20 mg , comprimé"/>
    <s v=""/>
    <s v="SEMAP 20 mg, comprimé"/>
    <x v="5"/>
    <x v="3"/>
    <s v="Penfluridol"/>
    <d v="2024-02-04T00:00:00"/>
  </r>
  <r>
    <x v="31"/>
    <x v="0"/>
    <s v="2021-05-07"/>
    <s v="SOLUMEDROL 40 mg/2ml  lyophilisat et solution pour usage parentéral"/>
    <s v=""/>
    <s v="SOLUMEDROL 40 mg/2ml  lyophilisat et solution pour usage parentéral"/>
    <x v="2"/>
    <x v="3"/>
    <s v="Méthylprednisolone (hydrogénosuccinate de)"/>
    <d v="2024-02-04T00:00:00"/>
  </r>
  <r>
    <x v="31"/>
    <x v="0"/>
    <s v="2021-04-26"/>
    <s v="ALKONATREM   150 mg, gélule (Chlorhydrate de déméclocycline)"/>
    <s v=""/>
    <s v="ALKONATREM   150 mg, gélule"/>
    <x v="0"/>
    <x v="3"/>
    <s v="Chlorhydrate de déméclocycline"/>
    <d v="2024-02-04T00:00:00"/>
  </r>
  <r>
    <x v="31"/>
    <x v="0"/>
    <s v="2021-04-19"/>
    <s v="OCTIM 150 microgrammes/dose , solution pour pulvérisation nasale"/>
    <s v=""/>
    <s v="OCTIM 150 microgrammes/dose, solution pour pulvérisation nasale"/>
    <x v="2"/>
    <x v="3"/>
    <s v="Desmopressine"/>
    <d v="2024-02-04T00:00:00"/>
  </r>
  <r>
    <x v="31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3"/>
    <s v="Ticarcilline/acide clavulanique"/>
    <d v="2024-02-04T00:00:00"/>
  </r>
  <r>
    <x v="32"/>
    <x v="0"/>
    <s v="2024-04-22"/>
    <s v="Tildiem 25 mg, poudre et solution pour préparation injectable I.V. – [diltiazem (chlorhydrate de)]"/>
    <s v=""/>
    <s v="TILDIEM 25 mg, poudre et solution pour préparation injectable I.V."/>
    <x v="3"/>
    <x v="3"/>
    <s v="Diltiazem (chlorhydrate de)"/>
    <d v="2024-04-23T00:00:00"/>
  </r>
  <r>
    <x v="32"/>
    <x v="2"/>
    <s v="2024-04-22"/>
    <s v="Iomeron 150, 250, 300, 350 et 400 mg Iode/mL, solution injectable en 100-150-200-250 et 500 mL – [ioméprol]"/>
    <s v=""/>
    <s v="IOMERON 150, 250, 300, 350 et 400 mg Iode/mL, solution injectable en 100-150-200-250 et 500 mL"/>
    <x v="1"/>
    <x v="3"/>
    <s v="Ioméprol"/>
    <d v="2024-04-23T00:00:00"/>
  </r>
  <r>
    <x v="32"/>
    <x v="0"/>
    <s v="2024-04-19"/>
    <s v="Glucantime 1,5 g/5 ml, solution injectable  - [méglumine (antimoniate de)]"/>
    <s v=""/>
    <s v="GLUCANTIME 1,5 g/5 ml, solution injectable"/>
    <x v="9"/>
    <x v="3"/>
    <s v="Méglumine (antimoniate de)"/>
    <d v="2024-04-23T00:00:00"/>
  </r>
  <r>
    <x v="32"/>
    <x v="3"/>
    <s v="2024-04-18"/>
    <s v="Novantrone 10 mg/5 ml, solution à diluer pour perfusion – [mitoxantrone (chlorhydrate de)]"/>
    <s v=""/>
    <s v="NOVANTRONE 10 mg/5 ml, solution à diluer pour perfusion"/>
    <x v="6"/>
    <x v="3"/>
    <s v="Mitoxantrone (chlorhydrate de)"/>
    <d v="2024-04-23T00:00:00"/>
  </r>
  <r>
    <x v="32"/>
    <x v="2"/>
    <s v="2024-04-18"/>
    <s v="Rifinah 300 mg/150 mg, comprimé enrobé – [isoniazid, rifampicine]"/>
    <s v=""/>
    <s v="RIFINAH 300 mg/150 mg, comprimé enrobé"/>
    <x v="0"/>
    <x v="3"/>
    <s v="Isoniazid / rifampicine"/>
    <d v="2024-04-23T00:00:00"/>
  </r>
  <r>
    <x v="32"/>
    <x v="2"/>
    <s v="2024-04-18"/>
    <s v="Rifater, comprimé enrobé – [isoniazide, pyrazinamid, rifampicine]"/>
    <s v=""/>
    <s v="RIFATER, comprimé enrobé"/>
    <x v="0"/>
    <x v="3"/>
    <s v="Isoniazide / pyrazinamid / rifampicine"/>
    <d v="2024-04-23T00:00:00"/>
  </r>
  <r>
    <x v="32"/>
    <x v="2"/>
    <s v="2024-04-18"/>
    <s v="Rifadine IV 600 mg, poudre et solvant pour solution pour perfusion  – [rifampicine]"/>
    <s v=""/>
    <s v="RIFADINE IV 600 mg, poudre et solvant pour solution pour perfusion"/>
    <x v="0"/>
    <x v="3"/>
    <s v="Rifampicine sodique"/>
    <d v="2024-04-23T00:00:00"/>
  </r>
  <r>
    <x v="32"/>
    <x v="2"/>
    <s v="2024-04-18"/>
    <s v="Rifadine 2 %, suspension buvable – [rifampicine]"/>
    <s v=""/>
    <s v="RIFADINE 2 %, suspension buvable"/>
    <x v="0"/>
    <x v="3"/>
    <s v="Rifampicine sodique"/>
    <d v="2024-04-23T00:00:00"/>
  </r>
  <r>
    <x v="32"/>
    <x v="2"/>
    <s v="2024-04-18"/>
    <s v="Rifadine 300 mg, gélule  – [rifampicine]"/>
    <s v=""/>
    <s v="RIFADINE 300 mg, gélule"/>
    <x v="0"/>
    <x v="3"/>
    <s v="Rifampicine sodique"/>
    <d v="2024-04-23T00:00:00"/>
  </r>
  <r>
    <x v="32"/>
    <x v="2"/>
    <s v="2024-04-18"/>
    <s v="Rimactan 300 mg, gélule – [rifampicine]"/>
    <s v=""/>
    <s v="RIMACTAN 300 mg, gélule"/>
    <x v="0"/>
    <x v="3"/>
    <s v="Rifampicine"/>
    <d v="2024-04-23T00:00:00"/>
  </r>
  <r>
    <x v="32"/>
    <x v="2"/>
    <s v="2024-04-18"/>
    <s v="Monoprost 50 microgrammes/ml, collyre en solution en récipient unidose – [Latanoprost]"/>
    <s v=""/>
    <s v="MONOPROST 50 microgrammes/ml, collyre en solution en récipient unidose"/>
    <x v="4"/>
    <x v="3"/>
    <s v="Latanoprost"/>
    <d v="2024-04-23T00:00:00"/>
  </r>
  <r>
    <x v="32"/>
    <x v="2"/>
    <s v="2024-04-18"/>
    <s v="Surmontil 4 pour cent, solution buvable, flacon – [trimipramine (mésilate de)]"/>
    <s v=""/>
    <s v="SURMONTIL 4 pour cent, solution buvable, flacon"/>
    <x v="5"/>
    <x v="3"/>
    <s v="Trimipramine (mésilate de)"/>
    <d v="2024-04-23T00:00:00"/>
  </r>
  <r>
    <x v="32"/>
    <x v="0"/>
    <s v="2024-04-17"/>
    <s v="Tiapridal 100 mg/2 ml, solution injectable – [tiapride (chlorhydrate de)]"/>
    <s v=""/>
    <s v="TIAPRIDAL 100 mg/2 ml, solution injectable"/>
    <x v="5"/>
    <x v="3"/>
    <s v="Tiapride (chlorhydrate de)"/>
    <d v="2024-04-23T00:00:00"/>
  </r>
  <r>
    <x v="32"/>
    <x v="2"/>
    <s v="2024-04-17"/>
    <s v="Plegisol, solution cardioplégique pour voie intracoronaire en poche  - [calcium (chlorure de) dihydraté/magnésium (chlorure de) hexahydraté/potassium (chlorure de)/sodium (chlorure de)]"/>
    <s v=""/>
    <s v="PLEGISOL, solution cardioplégique pour voie intracoronaire en poche"/>
    <x v="7"/>
    <x v="3"/>
    <s v="Calcium (chlorure de) dihydraté/magnésium (chlorure de) hexahydraté/potassium (chlorure de)/sodium (chlorure de)"/>
    <d v="2024-04-23T00:00:00"/>
  </r>
  <r>
    <x v="32"/>
    <x v="1"/>
    <s v="2024-04-17"/>
    <s v="Méthylprednisolone Hikma 40 mg, poudre pour solution injectable – [méthylprednisolone (hydrogénosuccinate sodique de)]"/>
    <s v="2024-04-15"/>
    <s v="METHYLPREDNISOLONE Hikma 40 mg, poudre pour solution injectable"/>
    <x v="2"/>
    <x v="3"/>
    <s v="Méthylprednisolone (hydrogénosuccinate de)"/>
    <d v="2024-04-23T00:00:00"/>
  </r>
  <r>
    <x v="32"/>
    <x v="1"/>
    <s v="2024-04-17"/>
    <s v="Adrénaline Aguettant 1 mg/mL sans sulfite, solution injectable en seringue pré-remplie – [adrénaline]"/>
    <s v="2024-04-15"/>
    <s v="ADRENALINE Aguettant 1 mg/mL sans sulfite, solution injectable en seringue pré-remplie"/>
    <x v="3"/>
    <x v="3"/>
    <s v="Adrénaline"/>
    <d v="2024-04-23T00:00:00"/>
  </r>
  <r>
    <x v="32"/>
    <x v="1"/>
    <s v="2024-04-17"/>
    <s v="Rabéprazole 20mg comprimé gastro-résistant  - [rabéprazole sodique]"/>
    <s v="2024-04-17"/>
    <s v="RABEPRAZOLE 20mg comprimé gastro-résistant "/>
    <x v="8"/>
    <x v="3"/>
    <s v="Rabéprazole sodique"/>
    <d v="2024-04-23T00:00:00"/>
  </r>
  <r>
    <x v="32"/>
    <x v="2"/>
    <s v="2024-04-17"/>
    <s v="Rabéprazole 10mg comprimé gastro-résistant  - [rabéprazole sodique]"/>
    <s v=""/>
    <s v="RABEPRAZOLE 10mg comprimé gastro-résistant "/>
    <x v="8"/>
    <x v="3"/>
    <s v="Rabéprazole sodique"/>
    <d v="2024-04-23T00:00:00"/>
  </r>
  <r>
    <x v="32"/>
    <x v="2"/>
    <s v="2024-04-16"/>
    <s v="Méthotrexate Teva 10 pour cent, solution injectable (flacons de 10 ml et 50 ml) – [méthotrexate]"/>
    <s v=""/>
    <s v="METHOTREXATE Teva 10 pour cent, solution injectable (flacons de 10 ml et 50 ml)"/>
    <x v="6"/>
    <x v="3"/>
    <s v="Méthotrexate"/>
    <d v="2024-04-23T00:00:00"/>
  </r>
  <r>
    <x v="32"/>
    <x v="2"/>
    <s v="2024-04-15"/>
    <s v="Ritaline L.P. 10 mg, 20 mg et 30 mg, gélule à libération prolongée – [méthylphénidate (chlorhydrate de)]"/>
    <s v="2024-06-01"/>
    <s v="RITALINE L.P. 10 mg, 20 mg et 30 mg, gélule à libération prolongée"/>
    <x v="5"/>
    <x v="3"/>
    <s v="Méthylphénidate (chlorhydrate de)"/>
    <d v="2024-04-23T00:00:00"/>
  </r>
  <r>
    <x v="32"/>
    <x v="1"/>
    <s v="2024-04-15"/>
    <s v="Micropakine L.P., granulés à libération prolongée en sachet-dose – [acide valproïque, sodium (valproate de)]"/>
    <s v="2024-04-15"/>
    <s v="MICROPAKINE L.P., granulés à libération prolongée en sachet-dose"/>
    <x v="5"/>
    <x v="3"/>
    <s v="Acide valproïque, sodium (valproate de)"/>
    <d v="2024-04-23T00:00:00"/>
  </r>
  <r>
    <x v="32"/>
    <x v="0"/>
    <s v="2024-04-15"/>
    <s v="Baqsimi 3 mg, poudre nasale en récipient unidose – [Glucagon]"/>
    <s v=""/>
    <s v="BAQSIMI 3 mg, poudre nasale en récipient unidose"/>
    <x v="2"/>
    <x v="3"/>
    <s v="Glucagon"/>
    <d v="2024-04-23T00:00:00"/>
  </r>
  <r>
    <x v="32"/>
    <x v="2"/>
    <s v="2024-04-12"/>
    <s v="Ansatipine 150 mg, gélule  – [rifabutine]"/>
    <s v=""/>
    <s v="ANSATIPINE 150 mg, gélule"/>
    <x v="0"/>
    <x v="3"/>
    <s v="Rifabutine"/>
    <d v="2024-04-23T00:00:00"/>
  </r>
  <r>
    <x v="32"/>
    <x v="2"/>
    <s v="2024-04-12"/>
    <s v="Rimifon 50 mg, comprimé – [isoniazide]"/>
    <s v=""/>
    <s v="RIMIFON 50 mg, comprimé"/>
    <x v="0"/>
    <x v="3"/>
    <s v="Isoniazide"/>
    <d v="2024-04-23T00:00:00"/>
  </r>
  <r>
    <x v="32"/>
    <x v="2"/>
    <s v="2024-04-11"/>
    <s v="Immunoglobuline humaine normale IV et SC (à base de)  – [Immunoglobuline humaine normale (IgG)]"/>
    <s v=""/>
    <s v="IMMUNOGLOBULINE humaine normale IV et SC (à base de) "/>
    <x v="0"/>
    <x v="3"/>
    <s v="Immunoglobuline humaine normale (IgG)"/>
    <d v="2024-04-23T00:00:00"/>
  </r>
  <r>
    <x v="32"/>
    <x v="0"/>
    <s v="2024-04-11"/>
    <s v="Rovalcyte 50 mg/ml, poudre pour solution buvable – [valganciclovir]"/>
    <s v=""/>
    <s v="ROVALCYTE 50 mg/ml, poudre pour solution buvable"/>
    <x v="0"/>
    <x v="3"/>
    <s v="Valganciclovir"/>
    <d v="2024-04-23T00:00:00"/>
  </r>
  <r>
    <x v="32"/>
    <x v="2"/>
    <s v="2024-04-10"/>
    <s v="Tofranil 10 mg, comprimé enrobé – [Imipramine]"/>
    <s v=""/>
    <s v="TOFRANIL 10 mg, comprimé enrobé "/>
    <x v="5"/>
    <x v="3"/>
    <s v="Imipramine"/>
    <d v="2024-04-23T00:00:00"/>
  </r>
  <r>
    <x v="32"/>
    <x v="2"/>
    <s v="2024-04-10"/>
    <s v="Quasym L.P., gélule à libération modifiée – [méthylphénidate]"/>
    <s v=""/>
    <s v="QUASYM L.P., gélule à libération modifiée"/>
    <x v="5"/>
    <x v="3"/>
    <s v="Méthylphénidate"/>
    <d v="2024-04-23T00:00:00"/>
  </r>
  <r>
    <x v="32"/>
    <x v="1"/>
    <s v="2024-04-10"/>
    <s v="Rulid 50 mg, comprimé sécable pour suspension buvable – [roxithromycine]"/>
    <s v="2024-02-02"/>
    <s v="RULID 50 mg, comprimé sécable pour suspension buvable"/>
    <x v="0"/>
    <x v="3"/>
    <s v="Roxithromycine"/>
    <d v="2024-04-23T00:00:00"/>
  </r>
  <r>
    <x v="32"/>
    <x v="2"/>
    <s v="2024-04-10"/>
    <s v="Extencilline 1,2 MUI, poudre et solvant pour suspension injectable IM – [benzathine benzylpénicilline]"/>
    <s v=""/>
    <s v="EXTENCILLINE 1,2 MUI, poudre et solvant pour suspension injectable IM"/>
    <x v="0"/>
    <x v="3"/>
    <s v="Benzathine benzylpénicilline"/>
    <d v="2024-04-23T00:00:00"/>
  </r>
  <r>
    <x v="32"/>
    <x v="2"/>
    <s v="2024-04-09"/>
    <s v="Vitamine A Dulcis 25 000 U.I. pour 100 g, pommade ophtalmique – [Concentrât de vitamine A synthétique, forme huileuse]"/>
    <s v=""/>
    <s v="VITAMINE A Dulcis 25 000 U.I. pour 100 g, pommade ophtalmique"/>
    <x v="8"/>
    <x v="3"/>
    <s v="Concentrât de vitamine A synthétique, forme huileuse"/>
    <d v="2024-04-23T00:00:00"/>
  </r>
  <r>
    <x v="32"/>
    <x v="1"/>
    <s v="2024-04-09"/>
    <s v="Sinetrav 40 microgrammes/mL, collyre en solution – [travoprost]"/>
    <s v="2024-04-02"/>
    <s v="SINETRAV 40 microgrammes/mL, collyre en solution"/>
    <x v="4"/>
    <x v="3"/>
    <s v="Travoprost"/>
    <d v="2024-04-23T00:00:00"/>
  </r>
  <r>
    <x v="32"/>
    <x v="1"/>
    <s v="2024-04-08"/>
    <s v="Unacim injectable 0,5 g/1 g, poudre pour usage parentéral – [ampicilline sodique, sulbactam sodique]"/>
    <s v="2024-04-08"/>
    <s v="UNACIM injectable 0,5 g/1 g, poudre pour usage parentéral"/>
    <x v="0"/>
    <x v="3"/>
    <s v="Ampicilline sodique / sulbactam sodique"/>
    <d v="2024-04-23T00:00:00"/>
  </r>
  <r>
    <x v="32"/>
    <x v="1"/>
    <s v="2024-04-08"/>
    <s v="Corgard 80 mg, comprimé sécable – [nadolol]"/>
    <s v="2024-04-08"/>
    <s v="CORGARD 80 mg, comprimé sécable"/>
    <x v="3"/>
    <x v="3"/>
    <s v="Nadolol"/>
    <d v="2024-04-23T00:00:00"/>
  </r>
  <r>
    <x v="32"/>
    <x v="2"/>
    <s v="2024-04-08"/>
    <s v="Genotonorm 12 mg, poudre et solvant pour solution injectable boite de 1 et 5 cartouches dans stylo pré-rempli GoQuick – [somatotropine]"/>
    <s v=""/>
    <s v="GENOTONORM 12 mg, poudre et solvant pour solution injectable boite de 1 et 5 cartouches dans stylo pré-rempli GoQuick"/>
    <x v="2"/>
    <x v="3"/>
    <s v="Somatropine"/>
    <d v="2024-04-23T00:00:00"/>
  </r>
  <r>
    <x v="32"/>
    <x v="1"/>
    <s v="2024-04-08"/>
    <s v="Miochole 20 mg, poudre et solvant pour solution intraoculaire – [Chlorure d'acétylcholine]"/>
    <s v="2024-04-08"/>
    <s v="MIOCHOLE 20 mg, poudre et solvant pour solution intraoculaire"/>
    <x v="4"/>
    <x v="3"/>
    <s v="Chlorure d'acétylcholine"/>
    <d v="2024-04-23T00:00:00"/>
  </r>
  <r>
    <x v="32"/>
    <x v="2"/>
    <s v="2024-04-05"/>
    <s v="Fomépizole AP-HP 5 mg/mL, solution à diluer pour perfusion – [fomépizole (sulfate de)]"/>
    <s v=""/>
    <s v="FOMÉPIZOLE AP-HP 5 mg/mL, solution à diluer pour perfusion"/>
    <x v="1"/>
    <x v="3"/>
    <s v="Fomépizole (sulfate de)"/>
    <d v="2024-04-23T00:00:00"/>
  </r>
  <r>
    <x v="32"/>
    <x v="2"/>
    <s v="2024-04-05"/>
    <s v="Xylocaïne 10 mg/ml Adrénaline 0,005 mg/ml, solution injectable – [lidocaine - adrénaline]"/>
    <s v=""/>
    <s v="XYLOCAINE 10 mg/ml ADRENALINE 0,005 mg/ml, solution injectable"/>
    <x v="5"/>
    <x v="3"/>
    <s v="Adrénaline / Lidocaïne"/>
    <d v="2024-04-23T00:00:00"/>
  </r>
  <r>
    <x v="32"/>
    <x v="2"/>
    <s v="2024-04-05"/>
    <s v="Xylocaïne 20 mg/ml Adrénaline 0,005 mg/ml, solution injectable – [lidocaine - adrénaline]"/>
    <s v=""/>
    <s v="XYLOCAINE 20 mg/ml ADRENALINE 0,005 mg/ml, solution injectable"/>
    <x v="5"/>
    <x v="3"/>
    <s v="Adrénaline / Lidocaïne"/>
    <d v="2024-04-23T00:00:00"/>
  </r>
  <r>
    <x v="32"/>
    <x v="1"/>
    <s v="2024-04-04"/>
    <s v="Eprex, 10 000 UI/ml, solution injectable en seringue préremplie – [epoétine alfa]"/>
    <s v="2024-04-04"/>
    <s v="EPREX, 10 000 UI/ml, solution injectable en seringue préremplie"/>
    <x v="7"/>
    <x v="3"/>
    <s v="Époétine alfa"/>
    <d v="2024-04-23T00:00:00"/>
  </r>
  <r>
    <x v="32"/>
    <x v="2"/>
    <s v="2024-04-04"/>
    <s v="Rovamycine 1,5 millions d'unites internationales, lyophilisat pour usage parentéral – [spiramycine (adipate de)]"/>
    <s v=""/>
    <s v="ROVAMYCINE 1,5 millions d'unites internationales, lyophilisat pour usage parentéral"/>
    <x v="0"/>
    <x v="3"/>
    <s v="Spiramycine (adipate de)"/>
    <d v="2024-04-23T00:00:00"/>
  </r>
  <r>
    <x v="32"/>
    <x v="0"/>
    <s v="2024-04-04"/>
    <s v="Xylocaïne 5 mg/ml sans conservateur, solution injectable – [chlorhydrate de lidocaïne]"/>
    <s v=""/>
    <s v="XYLOCAINE 5 mg/ml sans conservateur, solution injectable"/>
    <x v="5"/>
    <x v="3"/>
    <s v="Chlorhydrate de lidocaïne"/>
    <d v="2024-04-23T00:00:00"/>
  </r>
  <r>
    <x v="32"/>
    <x v="0"/>
    <s v="2024-04-03"/>
    <s v="Tofranil 25 mg, comprimé enrobé – [Imipramine]"/>
    <s v=""/>
    <s v="TOFRANIL 25 mg, comprimé enrobé "/>
    <x v="5"/>
    <x v="3"/>
    <s v="Imipramine"/>
    <d v="2024-04-23T00:00:00"/>
  </r>
  <r>
    <x v="32"/>
    <x v="2"/>
    <s v="2024-04-02"/>
    <s v="Xylocaïne 10 mg/ml sans conservateur, solution injectable – [chlorhydrate de lidocaïne]"/>
    <s v=""/>
    <s v="XYLOCAINE 10 mg/ml sans conservateur, solution injectable"/>
    <x v="5"/>
    <x v="3"/>
    <s v="Chlorhydrate de lidocaïne"/>
    <d v="2024-04-23T00:00:00"/>
  </r>
  <r>
    <x v="32"/>
    <x v="2"/>
    <s v="2024-03-28"/>
    <s v="Lidocaïne 20 mg/ml adrénaline 0,005 mg/ml Aguettant, solution injectable – [lidocaïne - adrénaline]"/>
    <s v=""/>
    <s v="LIDOCAÏNE 20 mg/ml adrénaline 0,005 mg/ml Aguettant, solution injectable"/>
    <x v="5"/>
    <x v="3"/>
    <s v="Lidocaïne - adrénaline"/>
    <d v="2024-04-23T00:00:00"/>
  </r>
  <r>
    <x v="32"/>
    <x v="2"/>
    <s v="2024-03-28"/>
    <s v="Lasilix Retard 60 mg, gélule boîte 30 – [furosémide]"/>
    <s v=""/>
    <s v="LASILIX Retard 60 mg, gélule boîte 30"/>
    <x v="3"/>
    <x v="3"/>
    <s v="Furosémide"/>
    <d v="2024-04-23T00:00:00"/>
  </r>
  <r>
    <x v="32"/>
    <x v="2"/>
    <s v="2024-03-28"/>
    <s v="Norditropine Flexpro 5 mg/1,5 ml, solution injectable en stylo prérempli – [Somatropine]"/>
    <s v=""/>
    <s v="NORDITROPINE Flexpro 5 mg/1,5 ml, solution injectable en stylo prérempli"/>
    <x v="2"/>
    <x v="3"/>
    <s v="Somatropine"/>
    <d v="2024-04-23T00:00:00"/>
  </r>
  <r>
    <x v="32"/>
    <x v="2"/>
    <s v="2024-03-27"/>
    <s v="Fucithalmic 1%, gel ophtalmique – [acide fusidique]"/>
    <s v=""/>
    <s v="FUCITHALMIC 1%, gel ophtalmique"/>
    <x v="13"/>
    <x v="3"/>
    <s v="Acide fusidique"/>
    <d v="2024-04-23T00:00:00"/>
  </r>
  <r>
    <x v="32"/>
    <x v="2"/>
    <s v="2024-03-26"/>
    <s v="Largactil 25 mg, comprimé pelliculé – [Chlorpromazine]"/>
    <s v="2024-01-31"/>
    <s v="LARGACTIL 25 mg, comprimé pelliculé"/>
    <x v="5"/>
    <x v="3"/>
    <s v="Chlorpromazine"/>
    <d v="2024-04-23T00:00:00"/>
  </r>
  <r>
    <x v="32"/>
    <x v="2"/>
    <s v="2024-03-26"/>
    <s v="Largactil 100 mg, comprimé pelliculé sécable – [Chlorpromazine]"/>
    <s v=""/>
    <s v="LARGACTIL 100 mg, comprimé pelliculé sécable"/>
    <x v="5"/>
    <x v="3"/>
    <s v="Chlorpromazine"/>
    <d v="2024-04-23T00:00:00"/>
  </r>
  <r>
    <x v="32"/>
    <x v="2"/>
    <s v="2024-03-26"/>
    <s v="Ondansétron Accord 2 mg/ml, solution injectable – [ondansétron]"/>
    <s v=""/>
    <s v="ONDANSETRON Accord 2 mg/ml, solution injectable"/>
    <x v="8"/>
    <x v="3"/>
    <s v="Ondansétron"/>
    <d v="2024-04-23T00:00:00"/>
  </r>
  <r>
    <x v="32"/>
    <x v="1"/>
    <s v="2024-03-25"/>
    <s v="Spécialités à base de Ganciclovir – [Ganciclovir]"/>
    <s v="2024-03-22"/>
    <s v="SPÉCIALITÉS à base de Ganciclovir"/>
    <x v="0"/>
    <x v="3"/>
    <s v="Ganciclovir"/>
    <d v="2024-04-23T00:00:00"/>
  </r>
  <r>
    <x v="32"/>
    <x v="1"/>
    <s v="2024-03-22"/>
    <s v="Aldara 5% crème – [imiquimod]"/>
    <s v="2024-03-22"/>
    <s v="ALDARA 5% crème"/>
    <x v="13"/>
    <x v="3"/>
    <s v="Imiquimod"/>
    <d v="2024-04-23T00:00:00"/>
  </r>
  <r>
    <x v="32"/>
    <x v="2"/>
    <s v="2024-03-22"/>
    <s v="Ondansétron Viatris 2 mg/ml, solution injectable (I.V.) – [ondansétron]"/>
    <s v=""/>
    <s v="ONDANSETRON Viatris 2 mg/ml, solution injectable (I.V.)"/>
    <x v="8"/>
    <x v="3"/>
    <s v="Ondansétron"/>
    <d v="2024-04-23T00:00:00"/>
  </r>
  <r>
    <x v="32"/>
    <x v="1"/>
    <s v="2024-03-22"/>
    <s v="Furadantine 50 mg, gélule – [nitrofurantoïne]"/>
    <s v="2024-03-22"/>
    <s v="FURADANTINE 50 mg, gélule"/>
    <x v="0"/>
    <x v="3"/>
    <s v="Nitrofurantoïne"/>
    <d v="2024-04-23T00:00:00"/>
  </r>
  <r>
    <x v="32"/>
    <x v="1"/>
    <s v="2024-03-21"/>
    <s v="Calcidia 1,54 g, granulé pour suspension buvable en sachet-dose – [calcium (carbonate de)]"/>
    <s v="2024-03-21"/>
    <s v="CALCIDIA 1,54 g, granulé pour suspension buvable en sachet-dose"/>
    <x v="8"/>
    <x v="3"/>
    <s v="Calcium (carbonate de)"/>
    <d v="2024-04-23T00:00:00"/>
  </r>
  <r>
    <x v="32"/>
    <x v="2"/>
    <s v="2024-03-21"/>
    <s v="Spiramycine 1,5 M.UI / 750 000 UI + Metronidazole 250 / 125 mg, comprimé pelliculé – [spiramycine/métronidazole]"/>
    <s v=""/>
    <s v="SPIRAMYCINE 1,5 M.UI / 750 000 UI + Metronidazole 250 / 125 mg, comprimé pelliculé"/>
    <x v="0"/>
    <x v="3"/>
    <s v="Spiramycine / métronidazole"/>
    <d v="2024-04-23T00:00:00"/>
  </r>
  <r>
    <x v="32"/>
    <x v="2"/>
    <s v="2024-03-20"/>
    <s v="Gastrografine 370 mg d'iode/mL, solution buvable ou rectale – [amidotrizoate de sodium, méglumine (amidotrizoate de)]"/>
    <s v=""/>
    <s v="GASTROGRAFINE 370 mg d'iode/mL, solution buvable ou rectale"/>
    <x v="1"/>
    <x v="3"/>
    <s v="Amidotrizoate de sodium, méglumine (amidotrizoate de)"/>
    <d v="2024-04-23T00:00:00"/>
  </r>
  <r>
    <x v="32"/>
    <x v="0"/>
    <s v="2024-03-20"/>
    <s v="Glucose 30 % Lavoisier, solution pour perfusion en flacon – [glucose monohydraté]"/>
    <s v=""/>
    <s v="GLUCOSE 30% Lavoisier, solution pour perfusion en flacon"/>
    <x v="8"/>
    <x v="3"/>
    <s v="Glucose monohydraté"/>
    <d v="2024-04-23T00:00:00"/>
  </r>
  <r>
    <x v="32"/>
    <x v="2"/>
    <s v="2024-03-20"/>
    <s v="Creon 35 000 U, gélule gastrorésistante – [pancréatine]"/>
    <s v=""/>
    <s v="CREON 35 000 U, gélule gastrorésistante"/>
    <x v="8"/>
    <x v="3"/>
    <s v="Pancréatine"/>
    <d v="2024-04-23T00:00:00"/>
  </r>
  <r>
    <x v="32"/>
    <x v="2"/>
    <s v="2024-03-20"/>
    <s v="Humalog 100 UI/ml, solution injectable en flacon – [insuline lispro]"/>
    <s v=""/>
    <s v="HUMALOG 100 UI/ml, solution injectable en flacon"/>
    <x v="8"/>
    <x v="3"/>
    <s v="Insuline lispro"/>
    <d v="2024-04-23T00:00:00"/>
  </r>
  <r>
    <x v="32"/>
    <x v="1"/>
    <s v="2024-03-20"/>
    <s v="Oncaspar 750 U/ml, poudre pour solution injectable/pour perfusion – [pégaspargase]"/>
    <s v="2024-03-20"/>
    <s v="ONCASPAR 750 U/ml, poudre pour solution injectable/pour perfusion"/>
    <x v="6"/>
    <x v="3"/>
    <s v="Pégaspargase"/>
    <d v="2024-04-23T00:00:00"/>
  </r>
  <r>
    <x v="32"/>
    <x v="1"/>
    <s v="2024-03-18"/>
    <s v="Desféral 500 mg, poudre et solvant pour solution injectable – [déféroxamine (mésilate de)]"/>
    <s v="2024-03-18"/>
    <s v="DESFERAL 500 mg, poudre et solvant pour solution injectable"/>
    <x v="1"/>
    <x v="3"/>
    <s v="Déféroxamine (mésilate de)"/>
    <d v="2024-04-23T00:00:00"/>
  </r>
  <r>
    <x v="32"/>
    <x v="1"/>
    <s v="2024-03-15"/>
    <s v="Oracilline 250 000 UI/5 ml, suspension buvable – [phénoxyméthylpénicilline]"/>
    <s v="2024-03-15"/>
    <s v="ORACILLINE 250 000 UI/5 ml, suspension buvable"/>
    <x v="0"/>
    <x v="3"/>
    <s v="Phénoxyméthylpénicilline"/>
    <d v="2024-04-23T00:00:00"/>
  </r>
  <r>
    <x v="32"/>
    <x v="2"/>
    <s v="2024-03-15"/>
    <s v="Linézolide 2 mg/ml, solution pour perfusion – [linézolide]"/>
    <s v=""/>
    <s v="LINEZOLIDE 2 mg/ml, solution pour perfusion"/>
    <x v="0"/>
    <x v="3"/>
    <s v="Linézolide"/>
    <d v="2024-04-23T00:00:00"/>
  </r>
  <r>
    <x v="32"/>
    <x v="2"/>
    <s v="2024-03-15"/>
    <s v="Fluorouracile Accord 50 mg/ml, solution à diluer pour perfusion, flacon de 5 ml, de 20 ml et 100 ml – [fluorouracil]"/>
    <s v=""/>
    <s v="FLUOROURACILE Accord 50 mg/ml, solution à diluer pour perfusion, flacon de 5 ml, de 20 ml et 100 ml"/>
    <x v="6"/>
    <x v="3"/>
    <s v="Fluorouracil"/>
    <d v="2024-04-23T00:00:00"/>
  </r>
  <r>
    <x v="32"/>
    <x v="1"/>
    <s v="2024-03-15"/>
    <s v="NovoRapid FlexPen 100 unités/ml, solution injectable en stylo prérempli – [insuline asparte]"/>
    <s v="2024-03-14"/>
    <s v="NOVORAPID  FlexPen 100 unités/ml, solution injectable en stylo prérempli"/>
    <x v="8"/>
    <x v="3"/>
    <s v="Insuline (Aspartate)"/>
    <d v="2024-04-23T00:00:00"/>
  </r>
  <r>
    <x v="32"/>
    <x v="0"/>
    <s v="2024-03-14"/>
    <s v="Eldisine 5 mg, poudre pour solution injectable – [sulfate de vindésine]"/>
    <s v=""/>
    <s v="ELDISINE 5 mg, poudre pour solution injectable"/>
    <x v="6"/>
    <x v="3"/>
    <s v="Sulfate de vindésine"/>
    <d v="2024-04-23T00:00:00"/>
  </r>
  <r>
    <x v="32"/>
    <x v="2"/>
    <s v="2024-03-14"/>
    <s v="Benlysta 400 mg, poudre pour solution à diluer pour perfusion – [Bélimumab]"/>
    <s v=""/>
    <s v="BENLYSTA 400 mg, poudre pour solution à diluer pour perfusion"/>
    <x v="6"/>
    <x v="3"/>
    <s v="Bélimumab"/>
    <d v="2024-04-23T00:00:00"/>
  </r>
  <r>
    <x v="32"/>
    <x v="0"/>
    <s v="2024-03-14"/>
    <s v="Camzyos 5 mg, gélule – [mavacamten]"/>
    <s v=""/>
    <s v="CAMZYOS 5 mg, gélule"/>
    <x v="3"/>
    <x v="3"/>
    <s v="Mavacamten"/>
    <d v="2024-04-23T00:00:00"/>
  </r>
  <r>
    <x v="32"/>
    <x v="1"/>
    <s v="2024-03-14"/>
    <s v="Dalacine 75 mg, gélule – [clindamycine (chlorhydrate de) hydraté]"/>
    <s v="2024-03-08"/>
    <s v="DALACINE 75 mg, gélule"/>
    <x v="0"/>
    <x v="3"/>
    <s v="Clindamycine (chlorhydrate de) hydraté"/>
    <d v="2024-04-23T00:00:00"/>
  </r>
  <r>
    <x v="32"/>
    <x v="2"/>
    <s v="2024-03-13"/>
    <s v="Lidocaïne 10 mg/ml adrénaline 0,005 mg/ml Aguettant, solution injectable – [lidocaïne - adrénaline]"/>
    <s v=""/>
    <s v="LIDOCAÏNE 10 mg/ml adrénaline 0,005 mg/ml Aguettant, solution injectable"/>
    <x v="5"/>
    <x v="3"/>
    <s v="Lidocaïne - adrénaline"/>
    <d v="2024-04-23T00:00:00"/>
  </r>
  <r>
    <x v="32"/>
    <x v="0"/>
    <s v="2024-03-13"/>
    <s v="Rifamycine Chibret 1000 000 UI pour cent, collyre en solution – [rifamycine sodique]"/>
    <s v=""/>
    <s v="RIFAMYCINE Chibret 1000 000 UI pour cent, collyre en solution"/>
    <x v="0"/>
    <x v="3"/>
    <s v="Rifamycine sodique"/>
    <d v="2024-04-23T00:00:00"/>
  </r>
  <r>
    <x v="32"/>
    <x v="2"/>
    <s v="2024-03-12"/>
    <s v="Creon 5 000 U, granulés gastro-résistants – [pancréatine]"/>
    <s v=""/>
    <s v="CREON 5 000 U, granulés gastro-résistants"/>
    <x v="8"/>
    <x v="3"/>
    <s v="Pancréatine"/>
    <d v="2024-04-23T00:00:00"/>
  </r>
  <r>
    <x v="32"/>
    <x v="0"/>
    <s v="2024-03-12"/>
    <s v="Coli-Genta AP-HP 27 mg - 50 mg gélule enfant – [colistine, gentamicine]"/>
    <s v=""/>
    <s v="COLI-GENTA AP-HP 27 mg - 50 mg gélule enfant"/>
    <x v="0"/>
    <x v="3"/>
    <s v="Colistine, gentamicine"/>
    <d v="2024-04-23T00:00:00"/>
  </r>
  <r>
    <x v="32"/>
    <x v="1"/>
    <s v="2024-03-12"/>
    <s v="Tercian 50 mg/5 ml, solution injectable en ampoule – [cyamémazine]"/>
    <s v="2024-03-12"/>
    <s v="TERCIAN 50 mg/5 ml, solution injectable en ampoule"/>
    <x v="5"/>
    <x v="3"/>
    <s v="Cyamémazine"/>
    <d v="2024-04-23T00:00:00"/>
  </r>
  <r>
    <x v="32"/>
    <x v="1"/>
    <s v="2024-03-12"/>
    <s v="Trandate 5 mg/ml, solution injectable – [labétalol (chlorhydrate de)]"/>
    <s v="2024-02-13"/>
    <s v="TRANDATE 5 mg/ml, solution injectable"/>
    <x v="3"/>
    <x v="3"/>
    <s v="Labétalol (chlorhydrate de)"/>
    <d v="2024-04-23T00:00:00"/>
  </r>
  <r>
    <x v="32"/>
    <x v="1"/>
    <s v="2024-03-12"/>
    <s v="Corvasal 2 mg et 4 mg, comprimé, Molsidomine 2 mg et 4 mg, comprimé – [molsidomine]"/>
    <s v="2024-02-27"/>
    <s v="CORVASAL 2 mg et 4 mg, comprimé, Molsidomine 2 mg et 4 mg, comprimé"/>
    <x v="3"/>
    <x v="3"/>
    <s v="Molsidomine"/>
    <d v="2024-04-23T00:00:00"/>
  </r>
  <r>
    <x v="32"/>
    <x v="0"/>
    <s v="2024-03-12"/>
    <s v="Ipratropium Teva 0,5 mg/2 ml adultes, solution pour inhalation par nébuliseur en récipient unidose – [ipratropium (bromure d')"/>
    <s v=""/>
    <s v="IPRATROPIUM Teva 0,5 mg/2 ml adultes, solution pour inhalation par nébuliseur en récipient unidose"/>
    <x v="12"/>
    <x v="3"/>
    <s v="Ipratropium (bromure d')"/>
    <d v="2024-04-23T00:00:00"/>
  </r>
  <r>
    <x v="32"/>
    <x v="1"/>
    <s v="2024-03-11"/>
    <s v="Ofloxacine Biogaran 1,5 mg/0,5 ml, solution pour instillation auriculaire en récipient unidose – [ofloxacine]"/>
    <s v="2024-03-11"/>
    <s v="OFLOXACINE Biogaran 1,5 mg/0,5 ml, solution pour instillation auriculaire en récipient unidose"/>
    <x v="0"/>
    <x v="3"/>
    <s v="Ofloxacine"/>
    <d v="2024-04-23T00:00:00"/>
  </r>
  <r>
    <x v="32"/>
    <x v="3"/>
    <s v="2024-03-11"/>
    <s v="Soludactone 100 mg et 200 mg, lyophilisat et solution pour usage parentéral – [canrénoate de potassium / trométamol]"/>
    <s v=""/>
    <s v="SOLUDACTONE 100 mg et 200 mg, lyophilisat et solution pour usage parentéral"/>
    <x v="3"/>
    <x v="3"/>
    <s v="Canrénoate de potassium / trométamol"/>
    <d v="2024-04-23T00:00:00"/>
  </r>
  <r>
    <x v="32"/>
    <x v="2"/>
    <s v="2024-03-08"/>
    <s v="Prevymis 480 mg, solution à diluer pour perfusion – [létermovir]"/>
    <s v=""/>
    <s v="PREVYMIS 480 mg, solution à diluer pour perfusion"/>
    <x v="0"/>
    <x v="3"/>
    <s v="Létermovir"/>
    <d v="2024-04-23T00:00:00"/>
  </r>
  <r>
    <x v="32"/>
    <x v="2"/>
    <s v="2024-03-08"/>
    <s v="Zithromax 40 mg/ml enfants, poudre pour suspension buvable – [Azithromycine dihydratée]"/>
    <s v=""/>
    <s v="ZITHROMAX 40 mg/ml enfants, poudre pour suspension buvable"/>
    <x v="0"/>
    <x v="3"/>
    <s v="Azithromycine"/>
    <d v="2024-04-23T00:00:00"/>
  </r>
  <r>
    <x v="32"/>
    <x v="1"/>
    <s v="2024-03-07"/>
    <s v="Céfépime Viatris 2g , poudre pour solution injectable – [céfépime (dichlorhydrate de) monohydraté]"/>
    <s v="2024-03-07"/>
    <s v="CEFEPIME Viatris 2g , poudre pour solution injectable"/>
    <x v="0"/>
    <x v="3"/>
    <s v="Céfépime (dichlorhydrate de) monohydraté"/>
    <d v="2024-04-23T00:00:00"/>
  </r>
  <r>
    <x v="32"/>
    <x v="1"/>
    <s v="2024-03-07"/>
    <s v="Requip 5 mg, comprimé pelliculé – [ropinirole (chlorhydrate de)]"/>
    <s v="2024-01-23"/>
    <s v="REQUIP 5 mg, comprimé pelliculé"/>
    <x v="5"/>
    <x v="3"/>
    <s v="Ropinirole (chlorhydrate de)"/>
    <d v="2024-04-23T00:00:00"/>
  </r>
  <r>
    <x v="32"/>
    <x v="1"/>
    <s v="2024-03-07"/>
    <s v="Fludarabine Teva 25 mg/ml, solution à diluer pour solution injectable/pour perfusion – [fludarabine]"/>
    <s v="2024-03-07"/>
    <s v="FLUDARABINE Teva 25 mg/ml, solution à diluer pour solution injectable/pour perfusion"/>
    <x v="6"/>
    <x v="3"/>
    <s v="Fludarabine"/>
    <d v="2024-04-23T00:00:00"/>
  </r>
  <r>
    <x v="32"/>
    <x v="1"/>
    <s v="2024-03-06"/>
    <s v="Cefepime Viatris 1g , poudre pour solution injectable – [céfépime (dichlorhydrate de) monohydraté]"/>
    <s v="2024-03-06"/>
    <s v="CEFEPIME Viatris 1g , poudre pour solution injectable"/>
    <x v="0"/>
    <x v="3"/>
    <s v="Céfépime (dichlorhydrate de) monohydraté"/>
    <d v="2024-04-23T00:00:00"/>
  </r>
  <r>
    <x v="32"/>
    <x v="0"/>
    <s v="2024-03-05"/>
    <s v="Ozalin 2 mg/mL, solution buvable en récipient unidose – [midazolam]"/>
    <s v=""/>
    <s v="OZALIN 2 mg/mL, solution buvable en récipient unidose"/>
    <x v="5"/>
    <x v="3"/>
    <s v="Midazolam"/>
    <d v="2024-04-23T00:00:00"/>
  </r>
  <r>
    <x v="32"/>
    <x v="0"/>
    <s v="2024-03-05"/>
    <s v="Méthotrexate Accord, solution injectable – [méthotrexate]"/>
    <s v=""/>
    <s v="METHOTREXATE Accord, solution injectable"/>
    <x v="6"/>
    <x v="3"/>
    <s v="Méthotrexate"/>
    <d v="2024-04-23T00:00:00"/>
  </r>
  <r>
    <x v="32"/>
    <x v="2"/>
    <s v="2024-03-05"/>
    <s v="Lamotrigine 5 mg, 25 mg, 50 mg 100 mg et 200 mg, comprimé dispersible ou à croquer – [lamotrigine]"/>
    <s v=""/>
    <s v="LAMOTRIGINE 5 mg, 25 mg, 50 mg 100 mg et 200 mg, comprimé dispersible ou à croquer"/>
    <x v="5"/>
    <x v="3"/>
    <s v="Lamotrigine"/>
    <d v="2024-04-23T00:00:00"/>
  </r>
  <r>
    <x v="32"/>
    <x v="2"/>
    <s v="2024-03-05"/>
    <s v="Zinnat 125 mg/5 ml enfants et nourrissons, granulés pour suspension buvable en flacon de de 80 ml – [céfuroxime axétil]"/>
    <s v=""/>
    <s v="ZINNAT 125 mg/5 ml enfants et nourrissons, granulés pour suspension buvable en flacon de de 80 ml"/>
    <x v="0"/>
    <x v="3"/>
    <s v="Céfuroxime axétil"/>
    <d v="2024-04-23T00:00:00"/>
  </r>
  <r>
    <x v="32"/>
    <x v="3"/>
    <s v="2024-03-04"/>
    <s v="Folinate de calcium Ebewe 10 mg/ml, solution injectable/pour perfusion – [folinate de calcium]"/>
    <s v=""/>
    <s v="FOLINATE DE CALCIUM Ebewe 10 mg/ml, solution injectable/pour perfusion"/>
    <x v="1"/>
    <x v="3"/>
    <s v="Folinate de calcium"/>
    <d v="2024-04-23T00:00:00"/>
  </r>
  <r>
    <x v="32"/>
    <x v="1"/>
    <s v="2024-03-04"/>
    <s v="Coagadex 500 UI, poudre et solvant pour solution injectable – [facteur X de coagulation humain]"/>
    <s v="2024-03-04"/>
    <s v="COAGADEX 500 UI, poudre et solvant pour solution injectable"/>
    <x v="7"/>
    <x v="3"/>
    <s v="Facteur X de coagulation humain"/>
    <d v="2024-04-23T00:00:00"/>
  </r>
  <r>
    <x v="32"/>
    <x v="1"/>
    <s v="2024-03-04"/>
    <s v="Bléomycine Bellon 15 mg, poudre pour solution injectable – [Bléomycine, sulfate de]"/>
    <s v="2024-03-04"/>
    <s v="BLEOMYCINE BELLON 15 mg, poudre pour solution injectable"/>
    <x v="6"/>
    <x v="3"/>
    <s v="Bléomycine (sulfate de)"/>
    <d v="2024-04-23T00:00:00"/>
  </r>
  <r>
    <x v="32"/>
    <x v="1"/>
    <s v="2024-03-04"/>
    <s v="Adénoscan 30 mg/10 ml, solution pour perfusion – [adénosine]"/>
    <s v="2024-03-04"/>
    <s v="ADENOSCAN 30 mg/10 ml, solution pour perfusion"/>
    <x v="3"/>
    <x v="3"/>
    <s v="Adénosine"/>
    <d v="2024-04-23T00:00:00"/>
  </r>
  <r>
    <x v="32"/>
    <x v="1"/>
    <s v="2024-03-04"/>
    <s v="GlucaGen Kit 1 mg/ml, poudre et solvant pour solution injectable – [glucagon (chlorhydrate de)]"/>
    <s v="2024-03-04"/>
    <s v="GLUCAGEN Kit 1 mg/ml, poudre et solvant pour solution injectable"/>
    <x v="2"/>
    <x v="3"/>
    <s v="Glucagon"/>
    <d v="2024-04-23T00:00:00"/>
  </r>
  <r>
    <x v="32"/>
    <x v="2"/>
    <s v="2024-03-04"/>
    <s v="Renvela 0,8 g, poudre pour suspension buvable – [sévélamer (carbonate de)]"/>
    <s v=""/>
    <s v="RENVELA 0,8 g, poudre pour suspension buvable"/>
    <x v="1"/>
    <x v="3"/>
    <s v="Sévélamer (carbonate de)"/>
    <d v="2024-04-23T00:00:00"/>
  </r>
  <r>
    <x v="32"/>
    <x v="0"/>
    <s v="2024-03-01"/>
    <s v="Zyvoxid 100 mg/5 ml, granulés pour suspension buvable – [linézolide]"/>
    <s v=""/>
    <s v="ZYVOXID 100 mg/5 ml, granulés pour suspension buvable"/>
    <x v="0"/>
    <x v="3"/>
    <s v="Linézolide"/>
    <d v="2024-04-23T00:00:00"/>
  </r>
  <r>
    <x v="32"/>
    <x v="2"/>
    <s v="2024-02-29"/>
    <s v="Menopur 75 UI et 600 UI/ml, poudre et solvant pour solution injectable – [ménotropine]"/>
    <s v=""/>
    <s v="MENOPUR 75 UI et 600 UI/ml, poudre et solvant pour solution injectable"/>
    <x v="11"/>
    <x v="3"/>
    <s v="Ménotropine"/>
    <d v="2024-04-23T00:00:00"/>
  </r>
  <r>
    <x v="32"/>
    <x v="2"/>
    <s v="2024-02-28"/>
    <s v="Fluorouracile Teva 50 mg/ml, solution à diluer pour perfusion, flacon de 20 ml, et 100 ml – [fluorouracil]"/>
    <s v=""/>
    <s v="FLUOROURACILE Teva 50 mg/ml, solution à diluer pour perfusion, flacon de 20 ml, et 100 ml"/>
    <x v="6"/>
    <x v="3"/>
    <s v="Fluorouracil"/>
    <d v="2024-04-23T00:00:00"/>
  </r>
  <r>
    <x v="32"/>
    <x v="0"/>
    <s v="2024-02-28"/>
    <s v="Dipentum 500 mg comprimé – [olsalazine sodique]"/>
    <s v=""/>
    <s v="DIPENTUM 500 mg comprimé"/>
    <x v="8"/>
    <x v="3"/>
    <s v="Olsalazine sodique"/>
    <d v="2024-04-23T00:00:00"/>
  </r>
  <r>
    <x v="32"/>
    <x v="1"/>
    <s v="2024-02-28"/>
    <s v="Dipentum 250 mg comprimé – [olsalazine sodique]"/>
    <s v="2024-02-14"/>
    <s v="DIPENTUM 250 mg comprimé"/>
    <x v="8"/>
    <x v="3"/>
    <s v="Olsalazine sodique"/>
    <d v="2024-04-23T00:00:00"/>
  </r>
  <r>
    <x v="32"/>
    <x v="1"/>
    <s v="2024-02-28"/>
    <s v="Fluoresceine sodique Faure 10 pour cent, solution injectable – [fluorescéine sodique]"/>
    <s v="2024-01-29"/>
    <s v="FLUORESCEINE sodique Faure 10 pour cent, solution injectable"/>
    <x v="4"/>
    <x v="3"/>
    <s v="Fluorescéine sodique"/>
    <d v="2024-04-23T00:00:00"/>
  </r>
  <r>
    <x v="32"/>
    <x v="1"/>
    <s v="2024-02-27"/>
    <s v="Vercyte 25 mg, comprimé – [pipobroman]"/>
    <s v="2024-02-27"/>
    <s v="VERCYTE 25 mg, comprimé"/>
    <x v="6"/>
    <x v="3"/>
    <s v="Pipobroman"/>
    <d v="2024-04-23T00:00:00"/>
  </r>
  <r>
    <x v="32"/>
    <x v="2"/>
    <s v="2024-02-26"/>
    <s v="Gabapentine100 mg, 300 mg, 400 mg, gélule – [gabapentine]"/>
    <s v=""/>
    <s v="GABAPENTINE100 mg, 300 mg, 400 mg, gélule"/>
    <x v="5"/>
    <x v="3"/>
    <s v="Gabapentine"/>
    <d v="2024-04-23T00:00:00"/>
  </r>
  <r>
    <x v="32"/>
    <x v="0"/>
    <s v="2024-02-26"/>
    <s v="Acide Acetylsalicylique Panpharma 500 mg, poudre pour solution injectable (anciennement Kardegic 500 mg/5 ml, poudre pour solution injectable) – [Acide acétylsalicylique]"/>
    <s v=""/>
    <s v="ACIDE ACETYLSALICYLIQUE Panpharma 500 mg, poudre pour solution injectable (anciennement Kardegic 500 mg/5 ml, poudre pour solution injectable)"/>
    <x v="7"/>
    <x v="3"/>
    <s v="Acide acétylsalicylique"/>
    <d v="2024-04-23T00:00:00"/>
  </r>
  <r>
    <x v="32"/>
    <x v="2"/>
    <s v="2024-02-23"/>
    <s v="Eurobiol 40 000 U, gélule gastro-résistante – [poudre de pancréas]"/>
    <s v=""/>
    <s v="EUROBIOL 40 000 U, gélule gastro-résistante"/>
    <x v="8"/>
    <x v="3"/>
    <s v="Poudre de pancréas"/>
    <d v="2024-04-23T00:00:00"/>
  </r>
  <r>
    <x v="32"/>
    <x v="1"/>
    <s v="2024-02-23"/>
    <s v="Hydrochlorothiazide Arrow, comprimé sécable – [hydrochlorothiazide]"/>
    <s v="2024-02-23"/>
    <s v="HYDROCHLOROTHIAZIDE Arrow, comprimé sécable"/>
    <x v="3"/>
    <x v="3"/>
    <s v="Hydrochlorothiazide"/>
    <d v="2024-04-23T00:00:00"/>
  </r>
  <r>
    <x v="32"/>
    <x v="2"/>
    <s v="2024-02-23"/>
    <s v="Neuleptil 10 mg, gélule – [propériciazine]"/>
    <s v=""/>
    <s v="NEULEPTIL 10 mg, gélule"/>
    <x v="5"/>
    <x v="3"/>
    <s v="Propériciazine"/>
    <d v="2024-04-23T00:00:00"/>
  </r>
  <r>
    <x v="32"/>
    <x v="2"/>
    <s v="2024-02-23"/>
    <s v="Fluorescéine Faure 0,5%, collyre en solution en récipient unidose – [fluorescéine sodique]"/>
    <s v=""/>
    <s v="FLUORESCÉINE Faure 0,5%, collyre en solution en récipient unidose"/>
    <x v="4"/>
    <x v="3"/>
    <s v="Fluorescéine sodique"/>
    <d v="2024-04-23T00:00:00"/>
  </r>
  <r>
    <x v="32"/>
    <x v="2"/>
    <s v="2024-02-23"/>
    <s v="Rythmodan 250 mg à libération prolongée, comprimé enrobé – [disopyramide (phosphate de)]"/>
    <s v=""/>
    <s v="RYTHMODAN 250 mg à libération prolongée, comprimé enrobé"/>
    <x v="3"/>
    <x v="3"/>
    <s v="Disopyramide (phosphate de)"/>
    <d v="2024-04-23T00:00:00"/>
  </r>
  <r>
    <x v="32"/>
    <x v="1"/>
    <s v="2024-02-22"/>
    <s v="Virophta, préparation pour collyre (lyophilisat et solvant) – [trifluridine]"/>
    <s v="2024-02-22"/>
    <s v="VIROPHTA, préparation pour collyre (lyophilisat et solvant)"/>
    <x v="4"/>
    <x v="3"/>
    <s v="Trifluridine"/>
    <d v="2024-04-23T00:00:00"/>
  </r>
  <r>
    <x v="32"/>
    <x v="0"/>
    <s v="2024-02-22"/>
    <s v="Méthylphénidate Arrow LP, gélule à libération prolongée – [méthylphénidate (chlorhydrate de)]"/>
    <s v=""/>
    <s v="METHYLPHENIDATE Arrow LP, gélule à libération prolongée"/>
    <x v="5"/>
    <x v="3"/>
    <s v="Méthylphénidate (chlorhydrate de)"/>
    <d v="2024-04-23T00:00:00"/>
  </r>
  <r>
    <x v="32"/>
    <x v="2"/>
    <s v="2024-02-22"/>
    <s v="Méthylphénidate Viatris LP, comprimé à libération prolongée – [Méthylphénidate (chlorhydrate de)]"/>
    <s v=""/>
    <s v="MÉTHYLPHÉNIDATE Viatris LP, comprimé à libération prolongée"/>
    <x v="5"/>
    <x v="3"/>
    <s v="Méthylphénidate (chlorhydrate de)"/>
    <d v="2024-04-23T00:00:00"/>
  </r>
  <r>
    <x v="32"/>
    <x v="2"/>
    <s v="2024-02-22"/>
    <s v="Concerta LP, comprimé à libération prolongée – [méthylphénidate (chlorhydrate de)]"/>
    <s v=""/>
    <s v="CONCERTA LP, comprimé à libération prolongée"/>
    <x v="5"/>
    <x v="3"/>
    <s v="Méthylphénidate (chlorhydrate de)"/>
    <d v="2024-04-23T00:00:00"/>
  </r>
  <r>
    <x v="32"/>
    <x v="0"/>
    <s v="2024-02-21"/>
    <s v="Lactate de sodium AP-HP 11,2 % (m/V) solution pour perfusion – [Lactate de sodium]"/>
    <s v=""/>
    <s v="LACTATE DE SODIUM AP-HP 11,2 % (m/V) solution pour perfusion"/>
    <x v="7"/>
    <x v="3"/>
    <s v="Solutions électrolytiques"/>
    <d v="2024-04-23T00:00:00"/>
  </r>
  <r>
    <x v="32"/>
    <x v="1"/>
    <s v="2024-02-21"/>
    <s v="Zolsketil Pegylated Liposomal 2 mg/mL, dispersion à diluer pour perfusion, flacon de 10 ml – [doxorubicine (chlorhydrate de)]"/>
    <s v="2024-02-21"/>
    <s v="ZOLSKETIL Pegylated Liposomal 2 mg/mL, dispersion à diluer pour perfusion, flacon de 10 ml"/>
    <x v="6"/>
    <x v="3"/>
    <s v="Doxorubicine"/>
    <d v="2024-04-23T00:00:00"/>
  </r>
  <r>
    <x v="32"/>
    <x v="2"/>
    <s v="2024-02-21"/>
    <s v="Fluorouracile Pfizer 50 mg/ml, solution à diluer pour perfusion, flacon de 100 ml – [fluorouracil]"/>
    <s v=""/>
    <s v="FLUOROURACILE Pfizer 50 mg/ml, solution à diluer pour perfusion, flacon de 100 ml"/>
    <x v="6"/>
    <x v="3"/>
    <s v="Fluorouracil"/>
    <d v="2024-04-23T00:00:00"/>
  </r>
  <r>
    <x v="32"/>
    <x v="0"/>
    <s v="2024-02-20"/>
    <s v="Atracurium Hospira 10 mg/ml, solution injectable – [Atracurium]"/>
    <s v=""/>
    <s v="ATRACURIUM Hospira 10 mg/ml, solution injectable"/>
    <x v="10"/>
    <x v="3"/>
    <s v="Atracurium"/>
    <d v="2024-04-23T00:00:00"/>
  </r>
  <r>
    <x v="32"/>
    <x v="1"/>
    <s v="2024-02-20"/>
    <s v="Azactam 1 g, poudre et solution pour usage parentéral – [aztréonam]"/>
    <s v="2024-02-16"/>
    <s v="AZACTAM 1g poudre et solution pour usage parentéral"/>
    <x v="0"/>
    <x v="3"/>
    <s v="Aztréonam"/>
    <d v="2024-04-23T00:00:00"/>
  </r>
  <r>
    <x v="32"/>
    <x v="2"/>
    <s v="2024-02-19"/>
    <s v="Nozinan 25 mg, comprimé pelliculé sécable – [lévomépromazine (maléate de)]"/>
    <s v=""/>
    <s v="NOZINAN 25 mg, comprimé pelliculé sécable"/>
    <x v="5"/>
    <x v="3"/>
    <s v="Lévomépromazine (maléate de)"/>
    <d v="2024-04-23T00:00:00"/>
  </r>
  <r>
    <x v="32"/>
    <x v="2"/>
    <s v="2024-02-16"/>
    <s v="B.A.L., solution injectable I.M. – [butacaïne - dimercaprol]"/>
    <s v=""/>
    <s v="B.A.L., solution injectable I.M."/>
    <x v="5"/>
    <x v="3"/>
    <s v="Butacaïne / dimercaprol"/>
    <d v="2024-04-23T00:00:00"/>
  </r>
  <r>
    <x v="32"/>
    <x v="0"/>
    <s v="2024-02-16"/>
    <s v="Abacavir, Lamivudine, Zidovudine Viatris 300 mg/150 mg/300 mg, comprimé pelliculé – [abacavir (sulfate d'), lamivudine, zidovudine]"/>
    <s v=""/>
    <s v="ABACAVIR, Lamivudine, Zidovudine Viatris 300 mg/150 mg/300 mg, comprimé pelliculé"/>
    <x v="0"/>
    <x v="3"/>
    <s v="Abacavir (sulfate d') / Lamivudine / Zidovudine"/>
    <d v="2024-04-23T00:00:00"/>
  </r>
  <r>
    <x v="32"/>
    <x v="1"/>
    <s v="2024-02-15"/>
    <s v="Ursolvan 200 mg, gélule – [acide ursodéoxycholique]"/>
    <s v="2024-02-06"/>
    <s v="URSOLVAN 200 mg, gélule"/>
    <x v="8"/>
    <x v="3"/>
    <s v="Acide ursodéoxycholique"/>
    <d v="2024-04-23T00:00:00"/>
  </r>
  <r>
    <x v="32"/>
    <x v="2"/>
    <s v="2024-02-15"/>
    <s v="Mycostatine 100 000 UI/ml, suspension buvable – [nystatine]"/>
    <s v=""/>
    <s v="MYCOSTATINE 100 000 UI/ml, suspension buvable"/>
    <x v="8"/>
    <x v="3"/>
    <s v="Nystatine"/>
    <d v="2024-04-23T00:00:00"/>
  </r>
  <r>
    <x v="32"/>
    <x v="2"/>
    <s v="2024-02-13"/>
    <s v="Xarelto 2,5 mg, comprimé pelliculé (boite de 56 comprimés) – [rivaroxaban]"/>
    <s v=""/>
    <s v="XARELTO 2,5 mg, comprimé pelliculé (boite de 56 comprimés)"/>
    <x v="7"/>
    <x v="3"/>
    <s v="Rivaroxaban"/>
    <d v="2024-04-23T00:00:00"/>
  </r>
  <r>
    <x v="32"/>
    <x v="0"/>
    <s v="2024-02-12"/>
    <s v="Fludarabine Accord 25 mg/ml, solution à diluer pour solution injectable/pour perfusion – [fludarabine]"/>
    <s v=""/>
    <s v="FLUDARABINE Accord 25 mg/ml, solution à diluer pour solution injectable/pour perfusion"/>
    <x v="6"/>
    <x v="3"/>
    <s v="Fludarabine"/>
    <d v="2024-04-23T00:00:00"/>
  </r>
  <r>
    <x v="32"/>
    <x v="0"/>
    <s v="2024-02-12"/>
    <s v="Solumedrol 40 mg/2ml, lyophilisat et solution pour usage parentéral  – [méthylprednisolone (hydrogénosuccinate de)]"/>
    <s v=""/>
    <s v="SOLUMEDROL 40 mg/2ml  lyophilisat et solution pour usage parentéral"/>
    <x v="2"/>
    <x v="3"/>
    <s v="Méthylprednisolone (hydrogénosuccinate de)"/>
    <d v="2024-04-23T00:00:00"/>
  </r>
  <r>
    <x v="32"/>
    <x v="0"/>
    <s v="2024-02-09"/>
    <s v="Eligard 7,5 mg, poudre et solvant pour solution injectable – [leuproréline (acétate de)]"/>
    <s v=""/>
    <s v="ELIGARD 7,5 mg, poudre et solvant pour solution injectable"/>
    <x v="6"/>
    <x v="3"/>
    <s v="Leuproréline (acétate de)"/>
    <d v="2024-04-23T00:00:00"/>
  </r>
  <r>
    <x v="32"/>
    <x v="0"/>
    <s v="2024-02-09"/>
    <s v="Zinnat 125 mg/5 ml enfants et nourrissons, granulés pour suspension buvable en flacon de de 40 ml – [céfuroxime axétil]"/>
    <s v=""/>
    <s v="ZINNAT 125 mg/5 ml enfants et nourrissons, granulés pour suspension buvable en flacon de de 40 ml"/>
    <x v="0"/>
    <x v="3"/>
    <s v="Céfuroxime axétil"/>
    <d v="2024-04-23T00:00:00"/>
  </r>
  <r>
    <x v="32"/>
    <x v="2"/>
    <s v="2024-02-09"/>
    <s v="Hexatrione 2 pour cent, suspension injectable (intra-articulaire) – [Hexacetonide de triamcinolone]"/>
    <s v=""/>
    <s v="HEXATRIONE 2 pour cent, suspension injectable (intra-articulaire)"/>
    <x v="2"/>
    <x v="3"/>
    <s v="Hexacetonide de triamcinolone"/>
    <d v="2024-04-23T00:00:00"/>
  </r>
  <r>
    <x v="32"/>
    <x v="2"/>
    <s v="2024-02-08"/>
    <s v="Scopoderm TTS 1 mg/72 heures, dispositif transdermique – [scopolamine]"/>
    <s v=""/>
    <s v="SCOPODERM TTS  1 mg/72 heures, dispositif transdermique"/>
    <x v="8"/>
    <x v="3"/>
    <s v="Scopolamine"/>
    <d v="2024-04-23T00:00:00"/>
  </r>
  <r>
    <x v="32"/>
    <x v="2"/>
    <s v="2024-02-08"/>
    <s v="Valproate de sodium L.P. 500 mg, comprimé pelliculé sécable à libération prolongée – [sodium (valproate de)]"/>
    <s v=""/>
    <s v="VALPROATE DE SODIUM L.P. 500 mg, comprimé pelliculé sécable à libération prolongée"/>
    <x v="5"/>
    <x v="3"/>
    <s v="Sodium (valproate de)"/>
    <d v="2024-04-23T00:00:00"/>
  </r>
  <r>
    <x v="32"/>
    <x v="1"/>
    <s v="2024-02-07"/>
    <s v="Parlodel 2,5 mg, comprimé sécable – [bromocriptine (mésilate de)]"/>
    <s v="2024-02-07"/>
    <s v="PARLODEL 2,5 mg, comprimé sécable"/>
    <x v="5"/>
    <x v="3"/>
    <s v="Bromocriptine (mésilate de)"/>
    <d v="2024-04-23T00:00:00"/>
  </r>
  <r>
    <x v="32"/>
    <x v="1"/>
    <s v="2024-02-06"/>
    <s v="Prenoxad 0,91 mg/ml, solution injectable en seringue préremplie – [naloxone (chlorhydrate de) dihydraté]"/>
    <s v="2024-02-05"/>
    <s v="PRENOXAD 0,91 mg/ml, solution injectable en seringue préremplie"/>
    <x v="1"/>
    <x v="3"/>
    <s v="Naloxone (chlorhydrate de) dihydraté"/>
    <d v="2024-04-23T00:00:00"/>
  </r>
  <r>
    <x v="32"/>
    <x v="2"/>
    <s v="2024-02-06"/>
    <s v="Solumedrol 120 mg/2 ml, lyophilisat et solution pour usage parentéral – [méthylprednisolone (hydrogénosuccinate de)]"/>
    <s v=""/>
    <s v="SOLUMEDROL 120 mg/2 ml, lyophilisat et solution pour usage parentéral"/>
    <x v="2"/>
    <x v="3"/>
    <s v="Méthylprednisolone (hydrogénosuccinate de)"/>
    <d v="2024-04-23T00:00:00"/>
  </r>
  <r>
    <x v="32"/>
    <x v="2"/>
    <s v="2024-02-05"/>
    <s v="Dépakine Chrono 500 mg, comprimé pelliculé sécable à libération prolongée – [Valproate de sodium]"/>
    <s v=""/>
    <s v="DEPAKINE CHRONO 500 mg, comprimé pelliculé sécable à libération prolongée"/>
    <x v="5"/>
    <x v="3"/>
    <s v="Valproate de sodium"/>
    <d v="2024-04-23T00:00:00"/>
  </r>
  <r>
    <x v="32"/>
    <x v="0"/>
    <s v="2024-02-02"/>
    <s v="Amikacine Viatris 50 mg/1 ml, solution injectable – [amikacine (sulfate d')]"/>
    <s v=""/>
    <s v="AMIKACINE Viatris 50 mg/1 ml, solution injectable"/>
    <x v="0"/>
    <x v="3"/>
    <s v="Amikacine (sulfate d')"/>
    <d v="2024-04-23T00:00:00"/>
  </r>
  <r>
    <x v="32"/>
    <x v="1"/>
    <s v="2024-02-01"/>
    <s v="Sabril 500 mg, granulés pour solution buvable en sachet-dose – [vigabatrine]"/>
    <s v="2024-02-01"/>
    <s v="SABRIL 500 mg, granulés pour solution buvable en sachet-dose"/>
    <x v="5"/>
    <x v="3"/>
    <s v="Vigabatrine"/>
    <d v="2024-04-23T00:00:00"/>
  </r>
  <r>
    <x v="32"/>
    <x v="1"/>
    <s v="2024-02-01"/>
    <s v="Dilantin 250 mg/5 ml, solution injectable – [phénytoïne]"/>
    <s v="2024-02-01"/>
    <s v="DILANTIN 250 mg/5 ml, solution injectable"/>
    <x v="5"/>
    <x v="3"/>
    <s v="Phénytoïne"/>
    <d v="2024-04-23T00:00:00"/>
  </r>
  <r>
    <x v="32"/>
    <x v="2"/>
    <s v="2024-01-31"/>
    <s v="Visudyne 15 mg, poudre pour solution pour perfusion – [Vertéporfine ]"/>
    <s v=""/>
    <s v="VISUDYNE 15 mg  poudre pour solution pour perfusion"/>
    <x v="4"/>
    <x v="3"/>
    <s v="Vertéporfine "/>
    <d v="2024-04-23T00:00:00"/>
  </r>
  <r>
    <x v="32"/>
    <x v="2"/>
    <s v="2024-01-31"/>
    <s v="Sévélamer carbonate 2,4g, poudre pour suspension buvable – [sévélamer (carbonate de)]"/>
    <s v=""/>
    <s v="SEVELAMER carbonate 2,4g, poudre pour suspension buvable"/>
    <x v="1"/>
    <x v="3"/>
    <s v="Sévélamer (carbonate de)"/>
    <d v="2024-04-23T00:00:00"/>
  </r>
  <r>
    <x v="32"/>
    <x v="2"/>
    <s v="2024-01-31"/>
    <s v="Sévélamer carbonate 800 mg, comprimé pelliculé – [sévélamer (carbonate de)]"/>
    <s v=""/>
    <s v="SEVELAMER carbonate 800 mg, comprimé pelliculé"/>
    <x v="1"/>
    <x v="3"/>
    <s v="Sévélamer (carbonate de)"/>
    <d v="2024-04-23T00:00:00"/>
  </r>
  <r>
    <x v="32"/>
    <x v="0"/>
    <s v="2024-01-31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3"/>
    <s v="Guêpe Polistes (venin de)"/>
    <d v="2024-04-23T00:00:00"/>
  </r>
  <r>
    <x v="32"/>
    <x v="0"/>
    <s v="2024-01-31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3"/>
    <s v="Abeille (venin d')"/>
    <d v="2024-04-23T00:00:00"/>
  </r>
  <r>
    <x v="32"/>
    <x v="1"/>
    <s v="2024-01-30"/>
    <s v="Plaquenil 200 mg, comprimé pelliculé – [hydroxychloroquine (sulfate d')]"/>
    <s v="2024-01-30"/>
    <s v="PLAQUENIL 200 mg, comprimé pelliculé"/>
    <x v="9"/>
    <x v="3"/>
    <s v="Hydroxychloroquine (sulfate d')"/>
    <d v="2024-04-23T00:00:00"/>
  </r>
  <r>
    <x v="32"/>
    <x v="1"/>
    <s v="2024-01-24"/>
    <s v="Iomeron 400 (400 mg Iode/mL), solution injectable - Flacon de 50 mL – [ioméprol]"/>
    <s v="2024-01-24"/>
    <s v="IOMERON 400 (400 mg Iode/mL), solution injectable - Flacon de 50 mL"/>
    <x v="1"/>
    <x v="3"/>
    <s v="Ioméprol"/>
    <d v="2024-04-23T00:00:00"/>
  </r>
  <r>
    <x v="32"/>
    <x v="1"/>
    <s v="2024-01-24"/>
    <s v="Ziextenzo 6 mg, solution injectable en seringue préremplie – [pegfilgrastim ((bacterie/escherichia coli))]"/>
    <s v="2024-01-24"/>
    <s v="ZIEXTENZO 6 mg, solution injectable en seringue préremplie"/>
    <x v="6"/>
    <x v="3"/>
    <s v="Pegfilgrastim ((bacterie/escherichia coli))"/>
    <d v="2024-04-23T00:00:00"/>
  </r>
  <r>
    <x v="32"/>
    <x v="1"/>
    <s v="2024-01-24"/>
    <s v="Moviprep, poudre pour solution buvable – [acide ascorbique, ascorbate de sodium, macrogol 3350, potassium (chlorure de), sodium (chlorure de), sodium (sulfate de) anhydre]"/>
    <s v="2024-01-24"/>
    <s v="MOVIPREP, poudre pour solution buvable "/>
    <x v="8"/>
    <x v="3"/>
    <s v="Acide ascorbique, ascorbate de sodium, macrogol 3350, potassium (chlorure de), sodium (chlorure de), sodium (sulfate de) anhydre"/>
    <d v="2024-04-23T00:00:00"/>
  </r>
  <r>
    <x v="32"/>
    <x v="1"/>
    <s v="2024-01-22"/>
    <s v="Geltim LP 1 mg/g, gel ophtalmique en récipient unidose (boite de 30 récipients unidose)  - [Timolol]"/>
    <s v="2024-01-22"/>
    <s v="GELTIM LP 1 mg/g, gel ophtalmique en récipient unidose (boite de 30 récipients unidose) "/>
    <x v="4"/>
    <x v="3"/>
    <s v="Timolol"/>
    <d v="2024-04-23T00:00:00"/>
  </r>
  <r>
    <x v="32"/>
    <x v="2"/>
    <s v="2024-01-19"/>
    <s v="Abiratérone Arrow 500 mg, comprimé pelliculé – [abiratérone]"/>
    <s v=""/>
    <s v="ABIRATERONE Arrow 500 mg, comprimé pelliculé"/>
    <x v="6"/>
    <x v="3"/>
    <s v="Abiratérone"/>
    <d v="2024-04-23T00:00:00"/>
  </r>
  <r>
    <x v="32"/>
    <x v="2"/>
    <s v="2024-01-19"/>
    <s v="Métronidazole 250 mg et 500 mg, comprimé pelliculé – [métronidazole]"/>
    <s v=""/>
    <s v="METRONIDAZOLE 250 mg et 500 mg, comprimé pelliculé"/>
    <x v="0"/>
    <x v="3"/>
    <s v="Métronidazole"/>
    <d v="2024-04-23T00:00:00"/>
  </r>
  <r>
    <x v="32"/>
    <x v="2"/>
    <s v="2024-01-19"/>
    <s v="Mydriaticum 2 mg/0,4 ml, collyre en récipient unidose – [tropicamide]"/>
    <s v=""/>
    <s v="MYDRIATICUM 2 mg/0,4 ml, collyre en récipient unidose"/>
    <x v="4"/>
    <x v="3"/>
    <s v="Tropicamide"/>
    <d v="2024-04-23T00:00:00"/>
  </r>
  <r>
    <x v="32"/>
    <x v="2"/>
    <s v="2024-01-19"/>
    <s v="Cinacalcet 30 mg, 60 mg et 90 mg comprimé pelliculé – [cinacalcet (chlorhydrate de)]"/>
    <s v=""/>
    <s v="CINACALCET 30 mg, 60 mg et 90 mg comprimé pelliculé"/>
    <x v="2"/>
    <x v="3"/>
    <s v="Cinacalcet (chlorhydrate de)"/>
    <d v="2024-04-23T00:00:00"/>
  </r>
  <r>
    <x v="32"/>
    <x v="1"/>
    <s v="2024-01-18"/>
    <s v="Praluent 300 mg, solution injectable en stylo pré-rempli – [alirocumab (mammifère/hamster/cellules cho)]"/>
    <s v="2024-01-17"/>
    <s v="PRALUENT 300 mg, solution injectable en stylo pré-rempli"/>
    <x v="3"/>
    <x v="3"/>
    <s v="Alirocumab (mammifère/hamster/cellules cho)"/>
    <d v="2024-04-23T00:00:00"/>
  </r>
  <r>
    <x v="32"/>
    <x v="0"/>
    <s v="2024-01-18"/>
    <s v="Dextrion G 5 Lavoisier, solution injectable (IV) en flacon de 250 mL – [calcium (gluconate de), glucose, potassium (chlorure de), sodium (chlorure de)]"/>
    <s v=""/>
    <s v="DEXTRION G 5 Lavoisier, solution injectable (IV) en flacon de 250 mL"/>
    <x v="7"/>
    <x v="3"/>
    <s v="Calcium (gluconate de), glucose, potassium (chlorure de), sodium (chlorure de)"/>
    <d v="2024-04-23T00:00:00"/>
  </r>
  <r>
    <x v="32"/>
    <x v="1"/>
    <s v="2024-01-18"/>
    <s v="Dextrion G 5 Lavoisier, solution injectable (IV) en flacon de 500 mL – [calcium (gluconate de), glucose, potassium (chlorure de), sodium (chlorure de)]"/>
    <s v="2024-01-18"/>
    <s v="DEXTRION G 5 Lavoisier, solution injectable (IV) en flacon de 500 mL"/>
    <x v="7"/>
    <x v="3"/>
    <s v="Calcium (gluconate de), glucose, potassium (chlorure de), sodium (chlorure de)"/>
    <d v="2024-04-23T00:00:00"/>
  </r>
  <r>
    <x v="32"/>
    <x v="1"/>
    <s v="2024-01-18"/>
    <s v="Abiratérone Zentiva 500 mg, comprimé pelliculé – [abiratérone]"/>
    <s v="2024-01-04"/>
    <s v="ABIRATERONE Zentiva 500 mg, comprimé pelliculé"/>
    <x v="6"/>
    <x v="3"/>
    <s v="Abiratérone"/>
    <d v="2024-04-23T00:00:00"/>
  </r>
  <r>
    <x v="32"/>
    <x v="1"/>
    <s v="2024-01-18"/>
    <s v="Xalkori 200 mg, gélule – [crizotinib]"/>
    <s v="2024-01-04"/>
    <s v="XALKORI 200 mg, gélule"/>
    <x v="6"/>
    <x v="3"/>
    <s v="Crizotinib"/>
    <d v="2024-04-23T00:00:00"/>
  </r>
  <r>
    <x v="32"/>
    <x v="1"/>
    <s v="2024-01-18"/>
    <s v="Ferriprox 500 mg et 1000 mg, comprimé pelliculé – [défériprone]"/>
    <s v="2024-01-08"/>
    <s v="FERRIPROX 500 mg et 1000 mg, comprimé pelliculé"/>
    <x v="1"/>
    <x v="3"/>
    <s v="Défériprone"/>
    <d v="2024-04-23T00:00:00"/>
  </r>
  <r>
    <x v="32"/>
    <x v="1"/>
    <s v="2024-01-18"/>
    <s v="Flixotide 125 microgrammes/dose, suspension pour inhalation en flacon pressurisé – [fluticasone (propionate de)]"/>
    <s v="2023-12-29"/>
    <s v="FLIXOTIDE 125 microgrammes/dose, suspension pour inhalation en flacon pressurisé"/>
    <x v="12"/>
    <x v="3"/>
    <s v="Fluticasone (propionate de)"/>
    <d v="2024-04-23T00:00:00"/>
  </r>
  <r>
    <x v="32"/>
    <x v="1"/>
    <s v="2024-01-17"/>
    <s v="Iluvien 190 microgrammes, implant intravitréen avec applicateur – [Acétonide de fluocinolone]"/>
    <s v="2024-01-17"/>
    <s v="ILUVIEN 190 microgrammes, implant intravitréen avec applicateur"/>
    <x v="4"/>
    <x v="3"/>
    <s v="Acétonide de fluocinolone"/>
    <d v="2024-04-23T00:00:00"/>
  </r>
  <r>
    <x v="32"/>
    <x v="2"/>
    <s v="2024-01-16"/>
    <s v="Amoxicilline-Clamoxyl toutes formes orales, tous dosages – [Amoxicilline]"/>
    <s v=""/>
    <s v="AMOXICILLINE-CLAMOXYL toutes formes orales, tous dosages"/>
    <x v="0"/>
    <x v="3"/>
    <s v="Amoxicilline"/>
    <d v="2024-04-23T00:00:00"/>
  </r>
  <r>
    <x v="32"/>
    <x v="2"/>
    <s v="2024-01-16"/>
    <s v="Amoxicilline / Acide Clavulanique - Augmentin toutes formes orales, tous dosages – [Amoxicilline - acide clavulanique]"/>
    <s v=""/>
    <s v="AMOXICILLINE / ACIDE CLAVULANIQUE - Augmentin toutes formes orales, tous dosages"/>
    <x v="0"/>
    <x v="3"/>
    <s v="Amoxicilline / acide clavulanique"/>
    <d v="2024-04-23T00:00:00"/>
  </r>
  <r>
    <x v="32"/>
    <x v="1"/>
    <s v="2024-01-16"/>
    <s v="Dopaceptin 10 mg /ml, solution injectable en cartouche – [apomorphine (chlorhydrate d') hémihydraté]"/>
    <s v="2023-12-14"/>
    <s v="DOPACEPTIN 10 mg /ml, solution injectable en cartouche"/>
    <x v="5"/>
    <x v="3"/>
    <s v="Apomorphine (chlorhydrate d') hémihydraté"/>
    <d v="2024-04-23T00:00:00"/>
  </r>
  <r>
    <x v="32"/>
    <x v="2"/>
    <s v="2024-01-15"/>
    <s v="ViperFav, solution à diluer pour perfusion – [fragments F(ab')2 d'immunoglobuline équine antivenimeuse de vipère européenne]"/>
    <s v=""/>
    <s v="VIPERFAV, solution à diluer pour perfusion"/>
    <x v="1"/>
    <x v="3"/>
    <s v="Fragments F(ab')2 d'immunoglobuline équine antivenimeuse de vipère européenne"/>
    <d v="2024-04-23T00:00:00"/>
  </r>
  <r>
    <x v="32"/>
    <x v="2"/>
    <s v="2024-01-12"/>
    <s v="Yellox 0,9 mg/ml, collyre en solution – [bromfénac sodique sesquihydraté]"/>
    <s v=""/>
    <s v="YELLOX 0,9 mg/ml, collyre en solution"/>
    <x v="4"/>
    <x v="3"/>
    <s v="Bromfénac sodique sesquihydraté"/>
    <d v="2024-04-23T00:00:00"/>
  </r>
  <r>
    <x v="32"/>
    <x v="2"/>
    <s v="2024-01-11"/>
    <s v="Creon 10 000 U, gélule gastrorésistante – [pancréatine]"/>
    <s v=""/>
    <s v="CREON 10 000 U, gélule gastrorésistante"/>
    <x v="8"/>
    <x v="3"/>
    <s v="Pancréatine"/>
    <d v="2024-04-23T00:00:00"/>
  </r>
  <r>
    <x v="32"/>
    <x v="2"/>
    <s v="2024-01-11"/>
    <s v="Creon 25 000 U, gélule gastrorésistante – [pancréatine]"/>
    <s v=""/>
    <s v="CREON 25 000 U, gélule gastro-résistante"/>
    <x v="8"/>
    <x v="3"/>
    <s v="Pancréatine"/>
    <d v="2024-04-23T00:00:00"/>
  </r>
  <r>
    <x v="32"/>
    <x v="1"/>
    <s v="2024-01-10"/>
    <s v="Xylocaïne 20 mg/ml sans conservateur, solution injectable – [chlorhydrate de lidocaïne]"/>
    <s v="2024-01-10"/>
    <s v="XYLOCAINE 20 mg/ml sans conservateur, solution injectable"/>
    <x v="5"/>
    <x v="3"/>
    <s v="Chlorhydrate de lidocaïne"/>
    <d v="2024-04-23T00:00:00"/>
  </r>
  <r>
    <x v="32"/>
    <x v="1"/>
    <s v="2024-01-09"/>
    <s v="Irinotécan Sun 1,5 mg/ml, solution pour perfusion, poche de 220 mL – [irinotécan (chlorhydrate d') trihydraté]"/>
    <s v="2024-01-09"/>
    <s v="IRINOTECAN Sun 1,5 mg/ml, solution pour perfusion, poche de 220 mL"/>
    <x v="6"/>
    <x v="3"/>
    <s v="Irinotécan (chlorhydrate d') trihydraté"/>
    <d v="2024-04-23T00:00:00"/>
  </r>
  <r>
    <x v="32"/>
    <x v="2"/>
    <s v="2024-01-09"/>
    <s v="Hydrocortancyl 2,5 pour cent, suspension injectable – [prednisolone (acétate de)]"/>
    <s v=""/>
    <s v="HYDROCORTANCYL 2,5 pour cent, suspension injectable"/>
    <x v="2"/>
    <x v="3"/>
    <s v="Prednisolone (acétate de)"/>
    <d v="2024-04-23T00:00:00"/>
  </r>
  <r>
    <x v="32"/>
    <x v="1"/>
    <s v="2024-01-08"/>
    <s v="Temgesic 0,2 mg, comprimé sublingual – [buprénorphine (chlorhydrate de)]"/>
    <s v="2024-01-08"/>
    <s v="TEMGESIC 0,2 mg, comprimé sublingual"/>
    <x v="5"/>
    <x v="3"/>
    <s v="Buprénorphine (chlorhydrate de)"/>
    <d v="2024-04-23T00:00:00"/>
  </r>
  <r>
    <x v="32"/>
    <x v="1"/>
    <s v="2024-01-05"/>
    <s v="Arixtra 2,5 mg/0,5 ml, solution injectable en seringue pré-remplie, boîte 2 et 7 seringues – [fondaparinux]"/>
    <s v="2024-01-05"/>
    <s v="ARIXTRA 2,5 mg/0,5 ml, solution injectable en seringue pré-remplie, boîte 2 et 7 seringues"/>
    <x v="7"/>
    <x v="3"/>
    <s v="Fondaparinux"/>
    <d v="2024-04-23T00:00:00"/>
  </r>
  <r>
    <x v="32"/>
    <x v="0"/>
    <s v="2024-01-04"/>
    <s v="Méthotrexate Viatris 100 mg/ml, solution injectable (flacons de 10 ml et 50 ml) – [méthotrexate]"/>
    <s v=""/>
    <s v="METHOTREXATE Viatris 100 mg/ml, solution injectable"/>
    <x v="6"/>
    <x v="3"/>
    <s v="Méthotrexate"/>
    <d v="2024-04-23T00:00:00"/>
  </r>
  <r>
    <x v="32"/>
    <x v="1"/>
    <s v="2024-01-03"/>
    <s v="Persantine 10 mg/2 mL, solution injectable, ampoule – [dipyridamole]"/>
    <s v="2024-01-01"/>
    <s v="PERSANTINE 10 mg/2 mL, solution injectable, ampoule"/>
    <x v="1"/>
    <x v="3"/>
    <s v="Dipyridamole"/>
    <d v="2024-04-23T00:00:00"/>
  </r>
  <r>
    <x v="32"/>
    <x v="1"/>
    <s v="2024-01-02"/>
    <s v="Oracilline 1 000 000 UI, comprimé sécable – [phénoxyméthylpénicilline]"/>
    <s v="2024-01-02"/>
    <s v="ORACILLINE 1 000 000 UI, comprimé sécable"/>
    <x v="0"/>
    <x v="3"/>
    <s v="Phénoxyméthylpénicilline"/>
    <d v="2024-04-23T00:00:00"/>
  </r>
  <r>
    <x v="32"/>
    <x v="2"/>
    <s v="2024-01-02"/>
    <s v="Largactil 25 mg/5 ml, solution injectable en ampoule – [chlorpromazine]"/>
    <s v=""/>
    <s v="LARGACTIL 25 mg/5 ml, solution injectable en ampoule"/>
    <x v="5"/>
    <x v="3"/>
    <s v="Chlorpromazine"/>
    <d v="2024-04-23T00:00:00"/>
  </r>
  <r>
    <x v="32"/>
    <x v="1"/>
    <s v="2023-12-29"/>
    <s v="Flagyl 125 mg/5 ml, suspension buvable – [métronidazole (benzoate de)]"/>
    <s v="2023-12-29"/>
    <s v="FLAGYL 125 mg/5 ml, suspension buvable"/>
    <x v="0"/>
    <x v="3"/>
    <s v="Métronidazole (benzoate de)"/>
    <d v="2024-04-23T00:00:00"/>
  </r>
  <r>
    <x v="32"/>
    <x v="1"/>
    <s v="2023-12-22"/>
    <s v="Artane 0,4%, solution buvable en goutte – [Chlorhydrate de trihexyphénidyle]"/>
    <s v="2023-12-22"/>
    <s v="ARTANE 0,4%, solution buvable en goutte"/>
    <x v="5"/>
    <x v="3"/>
    <s v="Chlorhydrate de trihexyphénidyle"/>
    <d v="2024-04-23T00:00:00"/>
  </r>
  <r>
    <x v="32"/>
    <x v="1"/>
    <s v="2023-12-20"/>
    <s v="Oncovin 1 mg, solution injectable – [vincristine]"/>
    <s v="2023-12-20"/>
    <s v="ONCOVIN 1 mg, solution injectable"/>
    <x v="6"/>
    <x v="3"/>
    <s v="Vincristine"/>
    <d v="2024-04-23T00:00:00"/>
  </r>
  <r>
    <x v="32"/>
    <x v="1"/>
    <s v="2023-12-20"/>
    <s v="Conferoport 5 mg, gélule à libération prolongée – [tacrolimus]"/>
    <s v="2023-12-20"/>
    <s v="CONFEROPORT 5 mg, gélule à libération prolongée"/>
    <x v="6"/>
    <x v="3"/>
    <s v="Tacrolimus"/>
    <d v="2024-04-23T00:00:00"/>
  </r>
  <r>
    <x v="32"/>
    <x v="0"/>
    <s v="2023-12-19"/>
    <s v="Zophren 2 mg/ml, solution injectable en ampoule (IV) ampoules de 2 ml et 4 ml – [ondansétron]"/>
    <s v=""/>
    <s v="ZOPHREN 2 mg/ml, solution injectable en ampoule (IV) ampoules de 2 ml et 4 ml"/>
    <x v="8"/>
    <x v="3"/>
    <s v="Ondansétron"/>
    <d v="2024-04-23T00:00:00"/>
  </r>
  <r>
    <x v="32"/>
    <x v="2"/>
    <s v="2023-12-19"/>
    <s v="Genotonorm Miniquick poudre et solvant pour solution injectable – [somatropine]"/>
    <s v=""/>
    <s v="GENOTONORM Miniquick poudre et solvant pour solution injectable"/>
    <x v="2"/>
    <x v="3"/>
    <s v="Somatropine"/>
    <d v="2024-04-23T00:00:00"/>
  </r>
  <r>
    <x v="32"/>
    <x v="1"/>
    <s v="2023-12-15"/>
    <s v="Xyllomac 1 g, poudre pour solution injectable/pour perfusion (I.M.- I.V.) boîte de 1 flacon (anciennement Clamoxyl) – [amoxicilline]"/>
    <s v="2023-12-15"/>
    <s v="XYLLOMAC 1 g, poudre pour solution injectable/pour perfusion (I.M.- I.V.) boîte de 1 flacon (anciennement Clamoxyl)"/>
    <x v="0"/>
    <x v="3"/>
    <s v="Amoxicilline"/>
    <d v="2024-04-23T00:00:00"/>
  </r>
  <r>
    <x v="32"/>
    <x v="3"/>
    <s v="2023-12-15"/>
    <s v="Ozidia 5 mg, comprimé à libération prolongée – [Glipizide]"/>
    <s v=""/>
    <s v="OZIDIA 5 mg, comprimé à libération prolongée"/>
    <x v="8"/>
    <x v="3"/>
    <s v="Glipizide"/>
    <d v="2024-04-23T00:00:00"/>
  </r>
  <r>
    <x v="32"/>
    <x v="0"/>
    <s v="2023-12-11"/>
    <s v="Hycamtin 0.25 mg et 1 mg,  gélule – [topotécane (chlorhydrate de)]"/>
    <s v=""/>
    <s v="HYCAMTIN 0.25 mg et 1 mg,  gélule"/>
    <x v="6"/>
    <x v="3"/>
    <s v="Topotécane (chlorhydrate de)"/>
    <d v="2024-04-23T00:00:00"/>
  </r>
  <r>
    <x v="32"/>
    <x v="2"/>
    <s v="2023-12-08"/>
    <s v="Trulicity 0,75 mg, 1,5 mg, 3 mg, 4,5 mg, solution injectable en stylo pré-rempli – [dulaglutide]"/>
    <s v=""/>
    <s v="TRULICITY 0,75 mg, 1,5 mg, 3 mg, 4,5 mg, solution injectable en stylo pré-rempli"/>
    <x v="8"/>
    <x v="3"/>
    <s v="Dulaglutide"/>
    <d v="2024-04-23T00:00:00"/>
  </r>
  <r>
    <x v="32"/>
    <x v="2"/>
    <s v="2023-12-08"/>
    <s v="Moxifloxacine 400 mg, comprimé pelliculé  – [moxifloxacine (chlorhydrate de)]"/>
    <s v=""/>
    <s v="MOXIFLOXACINE 400 mg, comprimé pelliculé "/>
    <x v="0"/>
    <x v="3"/>
    <s v="Moxifloxacine (chlorhydrate de)"/>
    <d v="2024-04-23T00:00:00"/>
  </r>
  <r>
    <x v="32"/>
    <x v="2"/>
    <s v="2023-12-07"/>
    <s v="Neuleptil 1 pour cent, solution buvable – [propériciazine]"/>
    <s v="2024-03-29"/>
    <s v="NEULEPTIL 1 pour cent, solution buvable"/>
    <x v="5"/>
    <x v="3"/>
    <s v="Propériciazine"/>
    <d v="2024-04-23T00:00:00"/>
  </r>
  <r>
    <x v="32"/>
    <x v="2"/>
    <s v="2023-12-07"/>
    <s v="Pazenir 5 mg/mL, poudre pour dispersion pour perfusion – [paclitaxel]"/>
    <s v=""/>
    <s v="PAZENIR 5 mg/mL, poudre pour dispersion pour perfusion"/>
    <x v="6"/>
    <x v="3"/>
    <s v="Paclitaxel"/>
    <d v="2024-04-23T00:00:00"/>
  </r>
  <r>
    <x v="32"/>
    <x v="2"/>
    <s v="2023-12-06"/>
    <s v="Victoza 6 mg/ml, solution injectable en stylo prérempli – [liraglutide]"/>
    <s v=""/>
    <s v="VICTOZA 6 mg/ml, solution injectable en stylo prérempli"/>
    <x v="8"/>
    <x v="3"/>
    <s v="Liraglutide"/>
    <d v="2024-04-23T00:00:00"/>
  </r>
  <r>
    <x v="32"/>
    <x v="2"/>
    <s v="2023-12-06"/>
    <s v="Ozempic 0,25 mg, 0,5 mg, 1 mg, solution injectable en stylo prérempli – [sémaglutide (levure/saccharomyces cerevisiae)]"/>
    <s v=""/>
    <s v="OZEMPIC 0,25 mg, 0,5 mg, 1 mg, solution injectable en stylo prérempli"/>
    <x v="8"/>
    <x v="3"/>
    <s v="Sémaglutide (levure/saccharomyces cerevisiae)"/>
    <d v="2024-04-23T00:00:00"/>
  </r>
  <r>
    <x v="32"/>
    <x v="3"/>
    <s v="2023-12-06"/>
    <s v="Imeth 2,5 mg et 10 mg, comprimé  ‐ [méthotrexate]"/>
    <s v=""/>
    <s v="IMETH 2,5 mg et 10 mg, comprimé "/>
    <x v="6"/>
    <x v="3"/>
    <s v="Méthotrexate"/>
    <d v="2024-04-23T00:00:00"/>
  </r>
  <r>
    <x v="32"/>
    <x v="1"/>
    <s v="2023-12-05"/>
    <s v="Tranxene 20 mg, gélule – [Clorazépate dipotassique]"/>
    <s v="2023-12-01"/>
    <s v="TRANXENE 20 mg, gélule"/>
    <x v="5"/>
    <x v="3"/>
    <s v="Clorazépate dipotassique"/>
    <d v="2024-04-23T00:00:00"/>
  </r>
  <r>
    <x v="32"/>
    <x v="1"/>
    <s v="2023-12-05"/>
    <s v="Aldurazyme 100 U/ml, solution à diluer pour perfusion – [laronidase]"/>
    <s v="2023-12-01"/>
    <s v="ALDURAZYME 100 U/ml, solution à diluer pour perfusion "/>
    <x v="8"/>
    <x v="3"/>
    <s v="Laronidase"/>
    <d v="2024-04-23T00:00:00"/>
  </r>
  <r>
    <x v="32"/>
    <x v="1"/>
    <s v="2023-12-05"/>
    <s v="Lyrica 20 mg/ml, solution buvable – [prégabaline]"/>
    <s v="2023-12-01"/>
    <s v="LYRICA 20 mg/ml, solution buvable"/>
    <x v="5"/>
    <x v="3"/>
    <s v="Prégabaline"/>
    <d v="2024-04-23T00:00:00"/>
  </r>
  <r>
    <x v="32"/>
    <x v="1"/>
    <s v="2023-12-05"/>
    <s v="Vfend 40 mg/ml, poudre pour suspension buvable – [voriconazole]"/>
    <s v="2023-12-01"/>
    <s v="VFEND 40 mg/ml, poudre pour suspension buvable"/>
    <x v="0"/>
    <x v="3"/>
    <s v="Voriconazole"/>
    <d v="2024-04-23T00:00:00"/>
  </r>
  <r>
    <x v="32"/>
    <x v="2"/>
    <s v="2023-12-01"/>
    <s v="Spécialités à base de Carbamazépine L.P. 400 mg, comprimé pelliculé sécable à libération prolongée – [carbamazépine]"/>
    <s v=""/>
    <s v="SPÉCIALITÉS à base de Carbamazépine L.P. 400 mg, comprimé pelliculé sécable à libération prolongée"/>
    <x v="5"/>
    <x v="3"/>
    <s v="Carbamazépine"/>
    <d v="2024-04-23T00:00:00"/>
  </r>
  <r>
    <x v="32"/>
    <x v="2"/>
    <s v="2023-12-01"/>
    <s v="Spécialités à base de Carbamazépine L.P. 200 mg, comprimé pelliculé sécable à libération prolongée – [carbamazépine]"/>
    <s v=""/>
    <s v="SPÉCIALITÉS à base de Carbamazépine L.P. 200 mg, comprimé pelliculé sécable à libération prolongée"/>
    <x v="5"/>
    <x v="3"/>
    <s v="Carbamazépine"/>
    <d v="2024-04-23T00:00:00"/>
  </r>
  <r>
    <x v="32"/>
    <x v="1"/>
    <s v="2023-11-29"/>
    <s v="Angusta 25 microgrammes, comprimé – [misoprostol]"/>
    <s v="2023-11-29"/>
    <s v="ANGUSTA 25 microgrammes, comprimé "/>
    <x v="8"/>
    <x v="3"/>
    <s v="Misoprostol"/>
    <d v="2024-04-23T00:00:00"/>
  </r>
  <r>
    <x v="32"/>
    <x v="2"/>
    <s v="2023-11-28"/>
    <s v="Mivacron 20 mg/10 ml, solution injectable (IV) – [Chlorure de mivacurium]"/>
    <s v=""/>
    <s v="MIVACRON 20 mg/10 ml, solution injectable (IV)"/>
    <x v="10"/>
    <x v="3"/>
    <s v="Chlorure de mivacurium"/>
    <d v="2024-04-23T00:00:00"/>
  </r>
  <r>
    <x v="32"/>
    <x v="1"/>
    <s v="2023-11-27"/>
    <s v="Irinotécan Sun 1,5 mg/ml, solution pour perfusion, poche de 200 mL – [irinotécan (chlorhydrate d') trihydraté]"/>
    <s v="2023-11-27"/>
    <s v="IRINOTECAN Sun 1,5 mg/ml, solution pour perfusion, poche de 200 mL"/>
    <x v="6"/>
    <x v="3"/>
    <s v="Irinotécan (chlorhydrate d') trihydraté"/>
    <d v="2024-04-23T00:00:00"/>
  </r>
  <r>
    <x v="32"/>
    <x v="1"/>
    <s v="2023-11-27"/>
    <s v="Irinotécan Sun 1,5 mg/ml, solution pour perfusion, poche de 180 mL – [irinotécan (chlorhydrate d') trihydraté]"/>
    <s v="2023-11-27"/>
    <s v="IRINOTECAN Sun 1,5 mg/ml, solution pour perfusion, poche de 180 mL"/>
    <x v="6"/>
    <x v="3"/>
    <s v="Irinotécan (chlorhydrate d') trihydraté"/>
    <d v="2024-04-23T00:00:00"/>
  </r>
  <r>
    <x v="32"/>
    <x v="0"/>
    <s v="2023-11-27"/>
    <s v="Ydralbum 200 g/L, solution pour perfusion en flacon de 50 mL et 100 mL – [albumine humaine ((mammifère/humain/plasma))]"/>
    <s v=""/>
    <s v="YDRALBUM 200 g/L, solution pour perfusion"/>
    <x v="7"/>
    <x v="3"/>
    <s v="Albumine humaine"/>
    <d v="2024-04-23T00:00:00"/>
  </r>
  <r>
    <x v="32"/>
    <x v="0"/>
    <s v="2023-11-27"/>
    <s v="Kanokad 25 UI/mL de facteur IX, poudre et solvant pour solution injectable - Flacon de 250 UI (10 ml) et de 500 UI (20 ml)"/>
    <s v=""/>
    <s v="KANOKAD 25 UI/mL de facteur IX, poudre et solvant pour solution injectable - Flacon de 250 UI (10 ml) et de 500 UI (20 ml)"/>
    <x v="7"/>
    <x v="3"/>
    <s v="Facteurs de coagulation"/>
    <d v="2024-04-23T00:00:00"/>
  </r>
  <r>
    <x v="32"/>
    <x v="0"/>
    <s v="2023-11-27"/>
    <s v="Abiratérone Teva 500 mg, comprimé pelliculé – [abiratérone]"/>
    <s v=""/>
    <s v="ABIRATERONE Teva 500 mg, comprimé pelliculé"/>
    <x v="6"/>
    <x v="3"/>
    <s v="Abiratérone"/>
    <d v="2024-04-23T00:00:00"/>
  </r>
  <r>
    <x v="32"/>
    <x v="3"/>
    <s v="2023-11-24"/>
    <s v="Integrilin 0,75 mg/ml et 2 mg/ml, solution injectable – [eptifibatide]"/>
    <s v=""/>
    <s v="INTEGRILIN 0,75 mg/ml et 2 mg/ml, solution injectable"/>
    <x v="7"/>
    <x v="3"/>
    <s v="Eptifibatide"/>
    <d v="2024-04-23T00:00:00"/>
  </r>
  <r>
    <x v="32"/>
    <x v="2"/>
    <s v="2023-11-23"/>
    <s v="Pegasys 90 microgrammes, solution injectable en seringue préremplie 1 seringue préremplie en verre avec 1 aiguille de 0,5 ml – [peginterféron alfa-2a ((bactérie/escherichia coli))]"/>
    <s v=""/>
    <s v="PEGASYS 90 microgrammes, solution injectable en seringue préremplie 1 seringue préremplie en verre avec 1 aiguille de 0,5 ml"/>
    <x v="6"/>
    <x v="3"/>
    <s v="Peginterféron alfa-2a ((bactérie/escherichia coli))"/>
    <d v="2024-04-23T00:00:00"/>
  </r>
  <r>
    <x v="32"/>
    <x v="1"/>
    <s v="2023-11-23"/>
    <s v="Rivotril 1 mg/1 ml, solution à diluer injectable en ampoules – [clonazépam]"/>
    <s v="2023-11-21"/>
    <s v="RIVOTRIL 1 mg/1 ml, solution à diluer injectable en ampoules"/>
    <x v="5"/>
    <x v="3"/>
    <s v="Clonazépam"/>
    <d v="2024-04-23T00:00:00"/>
  </r>
  <r>
    <x v="32"/>
    <x v="2"/>
    <s v="2023-11-23"/>
    <s v="Eurobiol 25 000 U, gélule gastro-résistante – [poudre de pancréas]"/>
    <s v=""/>
    <s v="EUROBIOL 25 000 U, gélule gastro-résistante"/>
    <x v="8"/>
    <x v="3"/>
    <s v="Poudre de pancréas"/>
    <d v="2024-04-23T00:00:00"/>
  </r>
  <r>
    <x v="32"/>
    <x v="1"/>
    <s v="2023-11-23"/>
    <s v="Enantone LP 3,75 mg, microsphères et solution pour usage parentéral (S.C. ou I.M.) à libération prolongée en seringue pré-remplie – [leuproréline]"/>
    <s v="2023-11-21"/>
    <s v="ENANTONE LP 3,75 mg, microsphères et solution pour usage parentéral (S.C. ou I.M.) à libération prolongée en seringue pré-remplie"/>
    <x v="6"/>
    <x v="3"/>
    <s v="Leuproréline"/>
    <d v="2024-04-23T00:00:00"/>
  </r>
  <r>
    <x v="32"/>
    <x v="2"/>
    <s v="2023-11-17"/>
    <s v="Travoprost/Timolol 40 microgrammes/mL + 5 mg/mL, collyre en solution – [timolol (maléate de), travoprost]"/>
    <s v=""/>
    <s v="TRAVOPROST/TIMOLOL 40 microgrammes/mL + 5 mg/mL, collyre en solution"/>
    <x v="4"/>
    <x v="3"/>
    <s v="Timolol (maléate de) / Travoprost"/>
    <d v="2024-04-23T00:00:00"/>
  </r>
  <r>
    <x v="32"/>
    <x v="3"/>
    <s v="2023-11-15"/>
    <s v="NovoEight 250 UI et 1500 UI poudre et solvant pour solution injectable – [turoctocog alfa]"/>
    <s v=""/>
    <s v="NOVOEIGHT 250 UI et 1500 UI poudre et solvant pour solution injectable"/>
    <x v="7"/>
    <x v="3"/>
    <s v="Turoctocog alfa"/>
    <d v="2024-04-23T00:00:00"/>
  </r>
  <r>
    <x v="32"/>
    <x v="2"/>
    <s v="2023-11-15"/>
    <s v="Pramipexole 0,18 mg, comprimé – [pramipexole]"/>
    <s v=""/>
    <s v="PRAMIPEXOLE 0,18 mg, comprimé"/>
    <x v="5"/>
    <x v="3"/>
    <s v="Pramipexole"/>
    <d v="2024-04-23T00:00:00"/>
  </r>
  <r>
    <x v="32"/>
    <x v="1"/>
    <s v="2023-11-13"/>
    <s v="Xylocard 50 mg/ml, solution injectable pour perfusion – [lidocaïne]"/>
    <s v="2023-11-13"/>
    <s v="XYLOCARD 50 mg/ml, solution injectable pour perfusion"/>
    <x v="5"/>
    <x v="3"/>
    <s v="Lidocaïne"/>
    <d v="2024-04-23T00:00:00"/>
  </r>
  <r>
    <x v="32"/>
    <x v="1"/>
    <s v="2023-11-13"/>
    <s v="Zolsketil Pegylated Liposomal 2 mg/mL, dispersion à diluer pour perfusion – Flacon de 25 ml – [doxorubicine (chlorhydrate de)]"/>
    <s v="2023-11-10"/>
    <s v="ZOLSKETIL Pegylated Liposomal 2 mg/mL, dispersion à diluer pour perfusion – Flacon de 25 ml"/>
    <x v="6"/>
    <x v="3"/>
    <s v="Doxorubicine"/>
    <d v="2024-04-23T00:00:00"/>
  </r>
  <r>
    <x v="32"/>
    <x v="1"/>
    <s v="2023-11-10"/>
    <s v="Sandimmun 50 mg/ml, solution à diluer pour perfusion – [ciclosporine]"/>
    <s v="2023-11-10"/>
    <s v="SANDIMMUN 50 mg/ml, solution à diluer pour perfusion"/>
    <x v="6"/>
    <x v="3"/>
    <s v="Ciclosporine"/>
    <d v="2024-04-23T00:00:00"/>
  </r>
  <r>
    <x v="32"/>
    <x v="1"/>
    <s v="2023-11-10"/>
    <s v="Alfatil 125 mg/5 ml et 250mg/5 ml, poudre pour suspension buvable – [Céfaclor]"/>
    <s v="2023-11-10"/>
    <s v="ALFATIL 125 mg/5 ml et 250mg/5 ml, poudre pour suspension buvable"/>
    <x v="0"/>
    <x v="3"/>
    <s v="Céfaclor"/>
    <d v="2024-04-23T00:00:00"/>
  </r>
  <r>
    <x v="32"/>
    <x v="2"/>
    <s v="2023-11-08"/>
    <s v="Pyostacine 500 mg, comprimé pelliculé – [Pristinamycine]"/>
    <s v=""/>
    <s v="PYOSTACINE 500 mg, comprimé pelliculé"/>
    <x v="0"/>
    <x v="3"/>
    <s v="Pristinamycine"/>
    <d v="2024-04-23T00:00:00"/>
  </r>
  <r>
    <x v="32"/>
    <x v="1"/>
    <s v="2023-11-08"/>
    <s v="Kevzara 150 mg, solution injectable en stylo prérempli et seringue préremplie – [sarilumab ((mammifère/hamster/cellules CHO))]"/>
    <s v="2023-11-08"/>
    <s v="KEVZARA  150 mg, solution injectable en stylo prérempli et seringue préremplie"/>
    <x v="6"/>
    <x v="3"/>
    <s v="Sarilumab"/>
    <d v="2024-04-23T00:00:00"/>
  </r>
  <r>
    <x v="32"/>
    <x v="1"/>
    <s v="2023-11-08"/>
    <s v="Alvesco 80 microgrammes/dose, solution pour inhalation en flacon pressurisé –[ciclésonide]"/>
    <s v="2023-11-08"/>
    <s v="ALVESCO 80 microgrammes/dose, solution pour inhalation en flacon pressuris"/>
    <x v="12"/>
    <x v="3"/>
    <s v="Ciclésonide"/>
    <d v="2024-04-23T00:00:00"/>
  </r>
  <r>
    <x v="32"/>
    <x v="1"/>
    <s v="2023-11-08"/>
    <s v="Hydrea 500 mg, gélule – [hydroxycarbamide]"/>
    <s v="2023-11-07"/>
    <s v="HYDREA 500 mg, gélule"/>
    <x v="6"/>
    <x v="3"/>
    <s v="Hydroxycarbamide"/>
    <d v="2024-04-23T00:00:00"/>
  </r>
  <r>
    <x v="32"/>
    <x v="2"/>
    <s v="2023-11-07"/>
    <s v="Skiacol 0,5 pour cent, collyre – [cyclopentolate (chlorhydrate de)]"/>
    <s v=""/>
    <s v="SKIACOL 0,5 % collyre, flacon de 0,5ml"/>
    <x v="4"/>
    <x v="3"/>
    <s v="Cyclopentolate (chlorhydrate de)"/>
    <d v="2024-04-23T00:00:00"/>
  </r>
  <r>
    <x v="32"/>
    <x v="1"/>
    <s v="2023-11-07"/>
    <s v="Xydalba 500 mg, poudre pour solution à diluer pour perfusion – [dalbavancine (chlorhydrate de)]"/>
    <s v="2023-11-07"/>
    <s v="XYDALBA 500 mg, poudre pour solution à diluer pour perfusion"/>
    <x v="0"/>
    <x v="3"/>
    <s v="Dalbavancine (chlorhydrate de)"/>
    <d v="2024-04-23T00:00:00"/>
  </r>
  <r>
    <x v="32"/>
    <x v="0"/>
    <s v="2023-11-06"/>
    <s v="Zophren 4 mg/5 ml, sirop – [Ondansétron]"/>
    <s v=""/>
    <s v="ZOPHREN 4 mg/5 ml, sirop"/>
    <x v="8"/>
    <x v="3"/>
    <s v="Ondansétron"/>
    <d v="2024-04-23T00:00:00"/>
  </r>
  <r>
    <x v="32"/>
    <x v="1"/>
    <s v="2023-11-06"/>
    <s v="Flumazénil 0,1 mg/ml, solution injectable, ampoule en verre de 5 ml et de 10 ml – [(flumazénil)]"/>
    <s v="2023-10-31"/>
    <s v="FLUMAZENIL 0,1 mg/ml, solution injectable, ampoule en verre de 5 ml et de 10 ml"/>
    <x v="1"/>
    <x v="3"/>
    <s v="Flumazénil"/>
    <d v="2024-04-23T00:00:00"/>
  </r>
  <r>
    <x v="32"/>
    <x v="1"/>
    <s v="2023-11-03"/>
    <s v="Lasilix 10 mg/ml, solution buvable – [furosémide]"/>
    <s v="2023-10-30"/>
    <s v="LASILIX 10 mg/ml, solution buvable "/>
    <x v="3"/>
    <x v="3"/>
    <s v="Furosémide"/>
    <d v="2024-04-23T00:00:00"/>
  </r>
  <r>
    <x v="32"/>
    <x v="1"/>
    <s v="2023-11-02"/>
    <s v="Atriance 5 mg/ml, solution pour perfusion – [nélarabine]"/>
    <s v="2023-11-02"/>
    <s v="ATRIANCE 5 mg/ml, solution pour perfusion"/>
    <x v="6"/>
    <x v="3"/>
    <s v="Nélarabine"/>
    <d v="2024-04-23T00:00:00"/>
  </r>
  <r>
    <x v="32"/>
    <x v="1"/>
    <s v="2023-11-02"/>
    <s v="Roxithromycine Teva 100 mg, comprimé pelliculé – [roxithromycine]"/>
    <s v="2023-10-26"/>
    <s v="ROXITHROMYCINE Teva 100 mg, comprimé pelliculé"/>
    <x v="0"/>
    <x v="3"/>
    <s v="Roxithromycine"/>
    <d v="2024-04-23T00:00:00"/>
  </r>
  <r>
    <x v="32"/>
    <x v="1"/>
    <s v="2023-11-02"/>
    <s v="Tenormine 5 mg/10 ml, solution injectable IV en ampoule – [aténolol]"/>
    <s v="2023-10-27"/>
    <s v="TENORMINE 5 mg/10 ml, solution injectable IV en ampoule"/>
    <x v="3"/>
    <x v="3"/>
    <s v="Aténolol"/>
    <d v="2024-04-23T00:00:00"/>
  </r>
  <r>
    <x v="32"/>
    <x v="0"/>
    <s v="2023-10-30"/>
    <s v="Malocide 50 mg comprimé pelliculé – [Pyriméthamine]"/>
    <s v=""/>
    <s v="MALOCIDE 50 mg comprimé pelliculé"/>
    <x v="9"/>
    <x v="3"/>
    <s v="Pyriméthamine"/>
    <d v="2024-04-23T00:00:00"/>
  </r>
  <r>
    <x v="32"/>
    <x v="1"/>
    <s v="2023-10-30"/>
    <s v="Naltrexone Viatris 50 mg, comprimé pelliculé sécable – [Naltrexone (chlorhydrate de)]"/>
    <s v="2023-10-26"/>
    <s v="NALTREXONE Viatris 50 mg, comprimé pelliculé sécable"/>
    <x v="5"/>
    <x v="3"/>
    <s v="Naltrexone (chlorhydrate de)"/>
    <d v="2024-04-23T00:00:00"/>
  </r>
  <r>
    <x v="32"/>
    <x v="3"/>
    <s v="2023-10-25"/>
    <s v="Acadione 250 mg, comprimé dragéifié – [tiopronine]"/>
    <s v=""/>
    <s v="ACADIONE 250 mg, comprimé dragéifié"/>
    <x v="10"/>
    <x v="3"/>
    <s v="Tiopronine"/>
    <d v="2024-04-23T00:00:00"/>
  </r>
  <r>
    <x v="32"/>
    <x v="2"/>
    <s v="2023-10-24"/>
    <s v="Flécaïnide 100 mg, comprimé sécable – [flécaïnide (acétate de)]"/>
    <s v=""/>
    <s v="FLECAINIDE 100 mg, comprimé sécable"/>
    <x v="3"/>
    <x v="3"/>
    <s v="Flécaïnide (acétate de)"/>
    <d v="2024-04-23T00:00:00"/>
  </r>
  <r>
    <x v="32"/>
    <x v="1"/>
    <s v="2023-10-24"/>
    <s v="Temodal 2,5 mg/ml, poudre pour solution pour perfusion – [témozolomide]"/>
    <s v="2023-10-24"/>
    <s v="TEMODAL 2,5 mg/ml, poudre pour solution pour perfusion"/>
    <x v="6"/>
    <x v="3"/>
    <s v="Témozolomide"/>
    <d v="2024-04-23T00:00:00"/>
  </r>
  <r>
    <x v="32"/>
    <x v="2"/>
    <s v="2023-10-23"/>
    <s v="Flécaïnide LP 50 mg, 100 mg, 150 mg et 200 mg gélule à libération prolongée – [flécaïnide (acétate de)]"/>
    <s v=""/>
    <s v="FLECAINIDE LP 50 mg, 100 mg, 150 mg et 200 mg gélule à libération prolongée"/>
    <x v="3"/>
    <x v="3"/>
    <s v="Flécaïnide (acétate de)"/>
    <d v="2024-04-23T00:00:00"/>
  </r>
  <r>
    <x v="32"/>
    <x v="2"/>
    <s v="2023-10-20"/>
    <s v="Hydrocortisone Upjohn 500 mg, préparation injectable – [hydrocortisone (hydrogénosuccinate sodique d')]"/>
    <s v=""/>
    <s v="HYDROCORTISONE Upjohn 500 mg, préparation injectable"/>
    <x v="2"/>
    <x v="3"/>
    <s v="Hydrocortisone (hydrogénosuccinate sodique d')"/>
    <d v="2024-04-23T00:00:00"/>
  </r>
  <r>
    <x v="32"/>
    <x v="2"/>
    <s v="2023-10-20"/>
    <s v="Hydrocortisone Upjohn 100 mg, préparation injectable – [hydrocortisone (hydrogénosuccinate sodique d')]"/>
    <s v=""/>
    <s v="HYDROCORTISONE Upjohn 100 mg, préparation injectable"/>
    <x v="2"/>
    <x v="3"/>
    <s v="Hydrocortisone (hydrogénosuccinate sodique d')"/>
    <d v="2024-04-23T00:00:00"/>
  </r>
  <r>
    <x v="32"/>
    <x v="1"/>
    <s v="2023-10-19"/>
    <s v="Velbe 10 mg, poudre pour solution injectable I.V. – [vinblastine (sulfate de)]"/>
    <s v="2023-10-19"/>
    <s v="VELBE 10 mg, poudre pour solution injectable I.V."/>
    <x v="6"/>
    <x v="3"/>
    <s v="Vinblastine (sulfate de)"/>
    <d v="2024-04-23T00:00:00"/>
  </r>
  <r>
    <x v="32"/>
    <x v="1"/>
    <s v="2023-10-17"/>
    <s v="Triflucan 40 mg/ml, poudre pour suspension buvable – [fluconazole]"/>
    <s v="2023-10-17"/>
    <s v="TRIFLUCAN 40 mg/ml, poudre pour suspension buvable"/>
    <x v="0"/>
    <x v="3"/>
    <s v="Fluconazole"/>
    <d v="2024-04-23T00:00:00"/>
  </r>
  <r>
    <x v="32"/>
    <x v="1"/>
    <s v="2023-10-17"/>
    <s v="Sintrom 4 mg, comprimé quadrisécable – [acénocoumarol]"/>
    <s v="2023-10-17"/>
    <s v="SINTROM 4 mg, comprimé quadrisécable"/>
    <x v="7"/>
    <x v="3"/>
    <s v="Acénocoumarol"/>
    <d v="2024-04-23T00:00:00"/>
  </r>
  <r>
    <x v="32"/>
    <x v="1"/>
    <s v="2023-10-17"/>
    <s v="Dextrion G 10 Lavoisier, solution injectable (IV) en flacon – [calcium (gluconate de), glucose, potassium (chlorure de), sodium (chlorure de)]"/>
    <s v="2023-10-16"/>
    <s v="DEXTRION G 10 Lavoisier, solution injectable (IV) en flacon"/>
    <x v="7"/>
    <x v="3"/>
    <s v="Calcium (gluconate de), glucose, potassium (chlorure de), sodium (chlorure de)"/>
    <d v="2024-04-23T00:00:00"/>
  </r>
  <r>
    <x v="32"/>
    <x v="1"/>
    <s v="2023-10-17"/>
    <s v="Glucose 30 % Lavoisier solution injectable en ampoule de 20ml – [glucose monohydraté]"/>
    <s v="23-10-10"/>
    <s v="GLUCOSE 30 % Lavoisier solution injectable en ampoule de 20ml"/>
    <x v="8"/>
    <x v="3"/>
    <s v="Glucose monohydraté"/>
    <d v="2024-04-23T00:00:00"/>
  </r>
  <r>
    <x v="32"/>
    <x v="1"/>
    <s v="2023-10-11"/>
    <s v="OctaplasLG, solution pour perfusion - groupe AB – [protéines plasmatiques humaines]"/>
    <s v="2023-10-11"/>
    <s v="OCTAPLASLG, solution pour perfusion"/>
    <x v="7"/>
    <x v="3"/>
    <s v="Protéines plasmatiques humaines"/>
    <d v="2024-04-23T00:00:00"/>
  </r>
  <r>
    <x v="32"/>
    <x v="1"/>
    <s v="2023-10-10"/>
    <s v="Tirofiban Altan 50 microgrammes/mL, solution pour perfusion – [tirofiban]"/>
    <s v="2023-10-10"/>
    <s v="TIROFIBAN Altan 50 microgrammes/mL, solution pour perfusion"/>
    <x v="7"/>
    <x v="3"/>
    <s v="Tirofiban (chlorhydrate de) monohydraté"/>
    <d v="2024-04-23T00:00:00"/>
  </r>
  <r>
    <x v="32"/>
    <x v="3"/>
    <s v="2023-10-09"/>
    <s v="Thiophénicol, comprimé enrobé - Thiophénicol 750 mg, poudre et solvant pour préparation injectable – [Thiamphénicol]"/>
    <s v=""/>
    <s v="THIOPHENICOL, comprimé enrobé - Thiophenicol 750 mg, poudre et solvant pour préparation injectable"/>
    <x v="5"/>
    <x v="3"/>
    <s v="Thiamphénicol"/>
    <d v="2024-04-23T00:00:00"/>
  </r>
  <r>
    <x v="32"/>
    <x v="2"/>
    <s v="2023-10-06"/>
    <s v="Solution injectable d’adrénaline en stylo prérempli (Anapen - Emerade - Epipen - Jext) – [adrénaline]"/>
    <s v=""/>
    <s v="SOLUTION injectable d’adrénaline en stylo prérempli (Anapen - Emerade - Epipen - Jext)"/>
    <x v="3"/>
    <x v="3"/>
    <s v="Adrénaline"/>
    <d v="2024-04-23T00:00:00"/>
  </r>
  <r>
    <x v="32"/>
    <x v="3"/>
    <s v="2023-10-03"/>
    <s v="GlucaGen 1 mg/ml, poudre et solvant pour solution injectable – [Glucagon (chlorhydrate de)]"/>
    <s v=""/>
    <s v="GLUCAGEN 1 mg/ml, poudre et solvant pour solution injectable"/>
    <x v="2"/>
    <x v="3"/>
    <s v="Glucagon"/>
    <d v="2024-04-23T00:00:00"/>
  </r>
  <r>
    <x v="32"/>
    <x v="2"/>
    <s v="2023-10-02"/>
    <s v="Tranxène 20 mg/2 ml, lyophilisat et solution pour usage parentéral – [clorazépate dipotassique]"/>
    <s v=""/>
    <s v="TRANXENE 20 mg/2 ml, lyophilisat et solution pour usage parentéral"/>
    <x v="5"/>
    <x v="3"/>
    <s v="Clorazépate dipotassique"/>
    <d v="2024-04-23T00:00:00"/>
  </r>
  <r>
    <x v="32"/>
    <x v="2"/>
    <s v="2023-09-28"/>
    <s v="Ropinirole 0,25 mg, 0,5 mg 1 mg et 2 mg comprimé pelliculé – [ropinirole]"/>
    <s v=""/>
    <s v="ROPINIROLE 0,25 mg, 0,5 mg 1 mg et 2 mg comprimé pelliculé"/>
    <x v="5"/>
    <x v="3"/>
    <s v="Ropinirole"/>
    <d v="2024-04-23T00:00:00"/>
  </r>
  <r>
    <x v="32"/>
    <x v="0"/>
    <s v="2023-09-19"/>
    <s v="Actilyse 2 mg, poudre pour solution injectable et perfusion – [altéplase]"/>
    <s v=""/>
    <s v="ACTILYSE 2 mg, poudre pour solution injectable et perfusion"/>
    <x v="7"/>
    <x v="3"/>
    <s v="Altéplase"/>
    <d v="2024-04-23T00:00:00"/>
  </r>
  <r>
    <x v="32"/>
    <x v="2"/>
    <s v="2023-09-14"/>
    <s v="Tadalafil Quiver 20 mg, comprimé pelliculé – [tadalafil]"/>
    <s v=""/>
    <s v="TADALAFIL Quiver 20 mg, comprimé pelliculé"/>
    <x v="11"/>
    <x v="3"/>
    <s v="Tadalafil"/>
    <d v="2024-04-23T00:00:00"/>
  </r>
  <r>
    <x v="32"/>
    <x v="0"/>
    <s v="2023-08-29"/>
    <s v="Temgesic 0,3 mg/ml, solution injectable – [buprénorphine (chlorhydrate de)]"/>
    <s v=""/>
    <s v="TEMGESIC 0,3 mg/ml, solution injectable"/>
    <x v="5"/>
    <x v="3"/>
    <s v="Buprénorphine (chlorhydrate de)"/>
    <d v="2024-04-23T00:00:00"/>
  </r>
  <r>
    <x v="32"/>
    <x v="2"/>
    <s v="2023-08-29"/>
    <s v="Trolovol 300 mg, comprimé pelliculé – [pénicillamine]"/>
    <s v=""/>
    <s v="TROVOLOL 300 mg, comprimé pelliculé"/>
    <x v="10"/>
    <x v="3"/>
    <s v="Pénicillamine"/>
    <d v="2024-04-23T00:00:00"/>
  </r>
  <r>
    <x v="32"/>
    <x v="2"/>
    <s v="2023-08-29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3"/>
    <s v="Béclométasone"/>
    <d v="2024-04-23T00:00:00"/>
  </r>
  <r>
    <x v="32"/>
    <x v="0"/>
    <s v="2023-08-16"/>
    <s v="Granupas 4 g, granulés gastro-résistants – [aminosalicylique (acide)]"/>
    <s v=""/>
    <s v="GRANUPAS 4 g, granulés gastro-résistants"/>
    <x v="8"/>
    <x v="3"/>
    <s v="Aminosalicylique (acide)"/>
    <d v="2024-04-23T00:00:00"/>
  </r>
  <r>
    <x v="32"/>
    <x v="2"/>
    <s v="2023-08-10"/>
    <s v="Tranxene 10 mg, gélule – [clorazépate dipotassique]"/>
    <s v=""/>
    <s v="TRANXENE 10 mg, gélule"/>
    <x v="5"/>
    <x v="3"/>
    <s v="Clorazépate dipotassique"/>
    <d v="2024-04-23T00:00:00"/>
  </r>
  <r>
    <x v="32"/>
    <x v="3"/>
    <s v="2023-08-04"/>
    <s v="Digidot 80mg, poudre pour solution pour perfusion (Digifab importation) – [Fragment Fab d’immunoglobuline antidigitalique ovin]"/>
    <s v=""/>
    <s v="DIGIDOT 80mg, poudre pour solution pour perfusion (Digifab importation)"/>
    <x v="1"/>
    <x v="3"/>
    <s v="Fragment Fab d’immunoglobuline antidigitalique ovin"/>
    <d v="2024-04-23T00:00:00"/>
  </r>
  <r>
    <x v="32"/>
    <x v="2"/>
    <s v="2023-08-04"/>
    <s v="Spécialités à base de clozapine 100 mg et 25 mg, comprimé sécable – [clozapine]"/>
    <s v=""/>
    <s v="SPÉCIALITÉS à base de clozapine 100 mg et 25 mg, comprimé sécable"/>
    <x v="5"/>
    <x v="3"/>
    <s v="Clozapine"/>
    <d v="2024-04-23T00:00:00"/>
  </r>
  <r>
    <x v="32"/>
    <x v="2"/>
    <s v="2023-07-27"/>
    <s v="Pylera 140 mg/125 mg/125 mg, gélule  – [bismuth potassique (sous-citrate de) /métronidazole /tétracycline (chlorhydrate de)]"/>
    <s v=""/>
    <s v="PYLERA 140 mg/125 mg/125 mg, gélule "/>
    <x v="8"/>
    <x v="3"/>
    <s v="Bismuth potassique (sous-citrate de) /métronidazole /tétracycline (chlorhydrate de)"/>
    <d v="2024-04-23T00:00:00"/>
  </r>
  <r>
    <x v="32"/>
    <x v="2"/>
    <s v="2023-07-27"/>
    <s v="Diprostène, suspension injectable en seringue pré-remplie – [bétaméthasone (dipropionate de), bétaméthasone (phosphate sodique de)]"/>
    <s v=""/>
    <s v="DIPROSTENE, suspension injectable en seringue pré-remplie"/>
    <x v="2"/>
    <x v="3"/>
    <s v="Bétaméthasone (dipropionate de), bétaméthasone (phosphate sodique de)"/>
    <d v="2024-04-23T00:00:00"/>
  </r>
  <r>
    <x v="32"/>
    <x v="2"/>
    <s v="2023-07-27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3"/>
    <s v="Bétaméthasone (phosphate sodique de)"/>
    <d v="2024-04-23T00:00:00"/>
  </r>
  <r>
    <x v="32"/>
    <x v="2"/>
    <s v="2023-07-27"/>
    <s v="Fungizone 10 %, suspension buvable – [amphotéricine B]"/>
    <s v=""/>
    <s v="FUNGIZONE 10%, suspension buvable"/>
    <x v="0"/>
    <x v="3"/>
    <s v="Amphotéricine B"/>
    <d v="2024-04-23T00:00:00"/>
  </r>
  <r>
    <x v="32"/>
    <x v="0"/>
    <s v="2023-07-18"/>
    <s v="Iomeron 300 (300 mg Iode/mL), solution injectable, flacon en verre de 20 ml  – (ioméprol)"/>
    <s v=""/>
    <s v="IOMERON 300 (300 mg Iode/mL), solution injectable, flacon en verre de 20 ml "/>
    <x v="1"/>
    <x v="3"/>
    <s v="Ioméprol"/>
    <d v="2024-04-23T00:00:00"/>
  </r>
  <r>
    <x v="32"/>
    <x v="2"/>
    <s v="2023-07-17"/>
    <s v="Spécialités à base de roxithromycine 150 mg, comprimé pelliculé – [roxithromycine]"/>
    <s v=""/>
    <s v="SPÉCIALITÉS à base de roxithromycine 150 mg, comprimé pelliculé"/>
    <x v="0"/>
    <x v="3"/>
    <s v="Roxithromycine"/>
    <d v="2024-04-23T00:00:00"/>
  </r>
  <r>
    <x v="32"/>
    <x v="2"/>
    <s v="2023-07-13"/>
    <s v="Clarithromycine 25 mg/ml et 50 mg/ml, granulés pour suspension buvable – [clarithromycine]"/>
    <s v=""/>
    <s v="CLARITHROMYCINE 25 mg/ml et 50 mg/ml, granulés pour suspension buvable"/>
    <x v="0"/>
    <x v="3"/>
    <s v="Clarithromycine"/>
    <d v="2024-04-23T00:00:00"/>
  </r>
  <r>
    <x v="32"/>
    <x v="2"/>
    <s v="2023-07-07"/>
    <s v="Androtardyl 250 mg/1 ml, solution injectable intramusculaire – [testostérone (énantate de)]"/>
    <s v=""/>
    <s v="ANDROTARDYL 250 mg/1 ml, solution injectable intramusculaire"/>
    <x v="11"/>
    <x v="3"/>
    <s v="Testostérone (énantate de)"/>
    <d v="2024-04-23T00:00:00"/>
  </r>
  <r>
    <x v="32"/>
    <x v="2"/>
    <s v="2023-07-05"/>
    <s v="Fungizone nourrissons et enfants 10 %, suspension buvable – [Amphotéricine B]"/>
    <s v=""/>
    <s v="FUNGIZONE nourrissons et enfants 10%, suspension buvable"/>
    <x v="0"/>
    <x v="3"/>
    <s v="Amphotéricine B"/>
    <d v="2024-04-23T00:00:00"/>
  </r>
  <r>
    <x v="32"/>
    <x v="2"/>
    <s v="2023-07-04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3"/>
    <s v="Prednisolone (métasulfobenzoate sodique de)"/>
    <d v="2024-04-23T00:00:00"/>
  </r>
  <r>
    <x v="32"/>
    <x v="2"/>
    <s v="2023-07-04"/>
    <s v="Prednisone 1 mg, 5 mg et 20 mg, comprimé sécable – [Prednisone]"/>
    <s v=""/>
    <s v="PREDNISONE 1 mg, 5 mg et 20 mg, comprimé sécable"/>
    <x v="2"/>
    <x v="3"/>
    <s v="Prednisone"/>
    <d v="2024-04-23T00:00:00"/>
  </r>
  <r>
    <x v="32"/>
    <x v="2"/>
    <s v="2023-07-03"/>
    <s v="Thérasolv 100 000 U, poudre pour solution injectable/pour perfusion – [urokinase]"/>
    <s v=""/>
    <s v="THERASOLV 100 000 UI, poudre pour solution injectable/pour perfusion"/>
    <x v="7"/>
    <x v="3"/>
    <s v="Urokinase"/>
    <d v="2024-04-23T00:00:00"/>
  </r>
  <r>
    <x v="32"/>
    <x v="2"/>
    <s v="2023-07-03"/>
    <s v="Metalyse 10000 unités, poudre et solvant pour solution injectable – [Ténectéplase]"/>
    <s v=""/>
    <s v="METALYSE 10000 unités, poudre et solvant pour solution injectable"/>
    <x v="7"/>
    <x v="3"/>
    <s v="Ténectéplase"/>
    <d v="2024-04-23T00:00:00"/>
  </r>
  <r>
    <x v="32"/>
    <x v="2"/>
    <s v="2023-06-27"/>
    <s v="Questran 4 g, poudre orale en sachet – [colestyramine]"/>
    <s v=""/>
    <s v="QUESTRAN 4 g, poudre orale en sachet"/>
    <x v="3"/>
    <x v="3"/>
    <s v="Colestyramine"/>
    <d v="2024-04-23T00:00:00"/>
  </r>
  <r>
    <x v="32"/>
    <x v="3"/>
    <s v="2023-06-23"/>
    <s v="Imogam Rage 150 UI/mL, solution injectable – [Immunoglobuline humaine rabique]"/>
    <s v=""/>
    <s v="IMOGAM Rage 150 UI/mL, solution injectable"/>
    <x v="0"/>
    <x v="3"/>
    <s v="Immunoglobuline humaine rabique"/>
    <d v="2024-04-23T00:00:00"/>
  </r>
  <r>
    <x v="32"/>
    <x v="2"/>
    <s v="2023-06-13"/>
    <s v="Paracétamol, formes suppositoires 300 mg, 200 mg, 150 mg, 100 mg et 80 mg – [Paracétamol]"/>
    <s v=""/>
    <s v="PARACÉTAMOL, formes suppositoires 300 mg, 200 mg, 150 mg, 100 mg et 80 mg"/>
    <x v="5"/>
    <x v="3"/>
    <s v="Paracétamol"/>
    <d v="2024-04-23T00:00:00"/>
  </r>
  <r>
    <x v="32"/>
    <x v="2"/>
    <s v="2023-06-01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3"/>
    <s v="Sodium (bicarbonate de)"/>
    <d v="2024-04-23T00:00:00"/>
  </r>
  <r>
    <x v="32"/>
    <x v="2"/>
    <s v="2023-05-17"/>
    <s v="Kayexalate, poudre pour suspension orale et rectale – [sodium (polystyrène sulfonate de)]"/>
    <s v=""/>
    <s v="KAYEXALATE, poudre pour suspension orale et rectale"/>
    <x v="1"/>
    <x v="3"/>
    <s v="Sodium (polystyrène sulfonate de)"/>
    <d v="2024-04-23T00:00:00"/>
  </r>
  <r>
    <x v="32"/>
    <x v="2"/>
    <s v="2023-05-15"/>
    <s v="Actilyse 10, 20, 50 mg , poudre pour solution injectable et perfusion – [altéplase]"/>
    <s v=""/>
    <s v="ACTILYSE 10, 20, 50 mg , poudre pour solution injectable et perfusion"/>
    <x v="7"/>
    <x v="3"/>
    <s v="Altéplase"/>
    <d v="2024-04-23T00:00:00"/>
  </r>
  <r>
    <x v="32"/>
    <x v="0"/>
    <s v="2023-05-02"/>
    <s v="Arsenic Trioxide Accord 1 mg /ml, solution à diluer pour perfusion – [trioxyde d'arsenic]"/>
    <s v=""/>
    <s v="ARSENIC Trioxide Accord 1 mg /ml, solution à diluer pour perfusion"/>
    <x v="6"/>
    <x v="3"/>
    <s v="Trioxyde d'arsenic"/>
    <d v="2024-04-23T00:00:00"/>
  </r>
  <r>
    <x v="32"/>
    <x v="2"/>
    <s v="2023-04-25"/>
    <s v="Fasturtec 1,5 mg/ml, poudre et solvant pour solution à diluer pour perfusion – [rasburicase]"/>
    <s v="2024-07-15"/>
    <s v="FASTURTEC 1,5 mg/ml, poudre et solvant pour solution à diluer pour perfusion"/>
    <x v="1"/>
    <x v="3"/>
    <s v="Rasburicase"/>
    <d v="2024-04-23T00:00:00"/>
  </r>
  <r>
    <x v="32"/>
    <x v="0"/>
    <s v="2023-03-16"/>
    <s v="Thérasolv 250 000 UI, poudre pour solution injectable/pour perfusion – [urokinase]"/>
    <s v=""/>
    <s v="THERASOLV 250 000 UI, poudre pour solution injectable/pour perfusion"/>
    <x v="7"/>
    <x v="3"/>
    <s v="Urokinase"/>
    <d v="2024-04-23T00:00:00"/>
  </r>
  <r>
    <x v="32"/>
    <x v="3"/>
    <s v="2023-03-06"/>
    <s v="Deroxat 20 mg/10 ml, suspension buvable – [Paroxétine (chlorhydrate de) hémihydraté]"/>
    <s v=""/>
    <s v="DEROXAT 20mg/ 10 ml, suspension buvable"/>
    <x v="5"/>
    <x v="3"/>
    <s v="Paroxétine (chlorhydrate de) hémihydraté"/>
    <d v="2024-04-23T00:00:00"/>
  </r>
  <r>
    <x v="32"/>
    <x v="2"/>
    <s v="2023-02-17"/>
    <s v="Arsenic Trioxide Mylan 1 mg /ml, solution à diluer pour perfusion – [trioxyde d'arsenic]"/>
    <s v=""/>
    <s v="ARSENIC Trioxide Accord 1 mg /ml, solution à diluer pour perfusion"/>
    <x v="6"/>
    <x v="3"/>
    <s v="Trioxyde d'arsenic"/>
    <d v="2024-04-23T00:00:00"/>
  </r>
  <r>
    <x v="32"/>
    <x v="0"/>
    <s v="2023-02-17"/>
    <s v="Striadyne 20 mg/2 ml, solution injectable en ampoule – [triphosadénine]"/>
    <s v=""/>
    <s v="STRIADYNE 20 mg/2 ml, solution injectable en ampoule"/>
    <x v="3"/>
    <x v="3"/>
    <s v="Triphosadénine"/>
    <d v="2024-04-23T00:00:00"/>
  </r>
  <r>
    <x v="32"/>
    <x v="2"/>
    <s v="2023-02-08"/>
    <s v="Héparine Sodique Panpharma 5000 UI/ml, en flacon de 5mL solution injectable – [Héparine sodique]"/>
    <s v=""/>
    <s v="HEPARINE Sodique Panpharma 5000 UI/ml, en flacon de 5mL solution injectable"/>
    <x v="7"/>
    <x v="3"/>
    <s v="Héparine sodique"/>
    <d v="2024-04-23T00:00:00"/>
  </r>
  <r>
    <x v="32"/>
    <x v="2"/>
    <s v="2023-02-01"/>
    <s v="Montélukast comprimé 5 mg et 10 mg – [montélukast sodique]"/>
    <s v=""/>
    <s v="MONTELUKAST comprimé 5 mg et 10 mg"/>
    <x v="12"/>
    <x v="3"/>
    <s v="Montélukast sodique"/>
    <d v="2024-04-23T00:00:00"/>
  </r>
  <r>
    <x v="32"/>
    <x v="3"/>
    <s v="2023-01-24"/>
    <s v="Minirin 0,1 mg/mL, solution pour administration endonasale – [Desmopressine]"/>
    <s v=""/>
    <s v="MINIRIN 0,1 mg/ml solution pour administration endonasale"/>
    <x v="2"/>
    <x v="3"/>
    <s v="Desmopressine"/>
    <d v="2024-04-23T00:00:00"/>
  </r>
  <r>
    <x v="32"/>
    <x v="0"/>
    <s v="2023-01-24"/>
    <s v="Minirin Spray 10 microgrammes par dose, solution endonasale en flacon – [Desmopressine]"/>
    <s v=""/>
    <s v="MINIRIN Spray 10 microgrammes par dose, solution endonasale en flacon"/>
    <x v="2"/>
    <x v="3"/>
    <s v="Desmopressine"/>
    <d v="2024-04-23T00:00:00"/>
  </r>
  <r>
    <x v="32"/>
    <x v="2"/>
    <s v="2023-01-20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3"/>
    <s v="Folinate de calcium"/>
    <d v="2024-04-23T00:00:00"/>
  </r>
  <r>
    <x v="32"/>
    <x v="2"/>
    <s v="2022-12-22"/>
    <s v="Aspégic injectable 500 mg/5 ml, poudre et solution pour usage parentéral – [Acétylsalicylate de lysine]"/>
    <s v=""/>
    <s v="ASPEGIC injectable 500 mg/5 ml, poudre et solution pour usage parentéral"/>
    <x v="7"/>
    <x v="3"/>
    <s v="Acétylsalicylate de lysine"/>
    <d v="2024-04-23T00:00:00"/>
  </r>
  <r>
    <x v="32"/>
    <x v="0"/>
    <s v="2022-11-23"/>
    <s v="Alprostadil Intsel Chimos 0,5 mg/ml, solution injectable – [Alprostadil]"/>
    <s v=""/>
    <s v="ALPROSTADIL Intsel Chimos 0,5 mg/ml, solution injectable"/>
    <x v="3"/>
    <x v="3"/>
    <s v="Alprostadil"/>
    <d v="2024-04-23T00:00:00"/>
  </r>
  <r>
    <x v="32"/>
    <x v="0"/>
    <s v="2022-11-04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3"/>
    <s v="Guêpe Polistes (venin de)"/>
    <d v="2024-04-23T00:00:00"/>
  </r>
  <r>
    <x v="32"/>
    <x v="3"/>
    <s v="2022-10-19"/>
    <s v="Ancotil 1 pour cent, solution pour perfusion – [Flucytosine]"/>
    <s v=""/>
    <s v="ANCOTIL 1 pour cent, solution pour perfusion"/>
    <x v="0"/>
    <x v="3"/>
    <s v="Flucytosine"/>
    <d v="2024-04-23T00:00:00"/>
  </r>
  <r>
    <x v="32"/>
    <x v="2"/>
    <s v="2022-10-07"/>
    <s v="Amifampridine Serb 10 mg, comprimé  - [Amifampridine (phosphate d')]"/>
    <s v=""/>
    <s v="AMIFAMPRIDINE Serb 10 mg, comprimé "/>
    <x v="5"/>
    <x v="3"/>
    <s v="Amifampridine (phosphate d')"/>
    <d v="2024-04-23T00:00:00"/>
  </r>
  <r>
    <x v="32"/>
    <x v="0"/>
    <s v="2022-08-09"/>
    <s v="Actosolv 100 000 UI et 600 000 UI, poudre pour solution injectable / pour perfusion  - [Urokinase]"/>
    <s v=""/>
    <s v="ACTOSOLV 100 000 UI et 600 000 UI, poudre pour solution injectable / pour perfusion"/>
    <x v="7"/>
    <x v="3"/>
    <s v="Urokinase"/>
    <d v="2024-04-23T00:00:00"/>
  </r>
  <r>
    <x v="32"/>
    <x v="2"/>
    <s v="2022-07-13"/>
    <s v="Prostine VR 0,5 mg/ml, solution injectable  – [Alprostadil]"/>
    <s v=""/>
    <s v="PROSTIONE VR 0,5 mg/ml, solution injectable "/>
    <x v="3"/>
    <x v="3"/>
    <s v="Alprostadil"/>
    <d v="2024-04-23T00:00:00"/>
  </r>
  <r>
    <x v="32"/>
    <x v="3"/>
    <s v="2022-07-05"/>
    <s v="Iobenguane (131I) pour thérapie CIS bio international 370 MBq/mL, solution pour perfusion  - [Iobenguane (131I)]"/>
    <s v=""/>
    <s v="IOBENGUANE (131I) pour thérapie CIS bio international 370 MBq/mL, solution pour perfusion"/>
    <x v="1"/>
    <x v="3"/>
    <s v="Iobenguane (131I)"/>
    <d v="2024-04-23T00:00:00"/>
  </r>
  <r>
    <x v="32"/>
    <x v="2"/>
    <s v="2022-07-04"/>
    <s v="Paracétamol Carelide 10 mg/ml, solution pour perfusion poches de 50ml  - [Paracétamol]"/>
    <s v=""/>
    <s v="PARACÉTAMOL Carelide 10 mg/ml, solution pour perfusion poches de 50ml "/>
    <x v="5"/>
    <x v="3"/>
    <s v="Paracétamol"/>
    <d v="2024-04-23T00:00:00"/>
  </r>
  <r>
    <x v="32"/>
    <x v="3"/>
    <s v="2022-05-04"/>
    <s v="Ribarivine Biogaran 200 mg/400 mg, comprimé pelliculé -[Ribavirine]"/>
    <s v=""/>
    <s v="RIBAVIRINE BIOGARAN 200 mg/400 mg, comprimé pelliculé"/>
    <x v="0"/>
    <x v="3"/>
    <s v="Ribavirine"/>
    <d v="2024-04-23T00:00:00"/>
  </r>
  <r>
    <x v="32"/>
    <x v="0"/>
    <s v="2022-04-29"/>
    <s v="Acuitel 5 mg et 20 mg, comprimé enrobé sécable  – [Chlorhydrate de quinapril]"/>
    <s v=""/>
    <s v="ACUITEL 5 mg et 20 mg, comprimé enrobé sécable"/>
    <x v="3"/>
    <x v="3"/>
    <s v="Chlorhydrate de quinapril"/>
    <d v="2024-04-23T00:00:00"/>
  </r>
  <r>
    <x v="32"/>
    <x v="2"/>
    <s v="2022-03-29"/>
    <s v="Myozyme 50 mg , poudre pour solution à diluer pour perfusion - Sanofi Aventis France"/>
    <s v=""/>
    <s v="MYOZIME 50 mg, poudre pour solution à diluer pour perfusion"/>
    <x v="8"/>
    <x v="3"/>
    <s v="Alglucosidase alfa"/>
    <d v="2024-04-23T00:00:00"/>
  </r>
  <r>
    <x v="32"/>
    <x v="0"/>
    <s v="2021-07-15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3"/>
    <s v="Varenicline"/>
    <d v="2024-04-23T00:00:00"/>
  </r>
  <r>
    <x v="32"/>
    <x v="0"/>
    <s v="2021-05-19"/>
    <s v="SEMAP 20 mg , comprimé"/>
    <s v=""/>
    <s v="SEMAP 20 mg, comprimé"/>
    <x v="5"/>
    <x v="3"/>
    <s v="Penfluridol"/>
    <d v="2024-04-23T00:00:00"/>
  </r>
  <r>
    <x v="32"/>
    <x v="0"/>
    <s v="2021-04-26"/>
    <s v="ALKONATREM   150 mg, gélule (Chlorhydrate de déméclocycline)"/>
    <s v=""/>
    <s v="ALKONATREM   150 mg, gélule"/>
    <x v="0"/>
    <x v="3"/>
    <s v="Chlorhydrate de déméclocycline"/>
    <d v="2024-04-23T00:00:00"/>
  </r>
  <r>
    <x v="32"/>
    <x v="0"/>
    <s v="2021-04-19"/>
    <s v="OCTIM 150 microgrammes/dose , solution pour pulvérisation nasale"/>
    <s v=""/>
    <s v="OCTIM 150 microgrammes/dose, solution pour pulvérisation nasale"/>
    <x v="2"/>
    <x v="3"/>
    <s v="Desmopressine"/>
    <d v="2024-04-23T00:00:00"/>
  </r>
  <r>
    <x v="32"/>
    <x v="0"/>
    <s v="2021-04-19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3"/>
    <s v="Ticarcilline/acide clavulanique"/>
    <d v="2024-04-23T00:00:00"/>
  </r>
  <r>
    <x v="33"/>
    <x v="2"/>
    <s v="6 mai 2024"/>
    <s v="Fluorouracile Pfizer 50 mg/ml, solution à diluer pour perfusion, flacon de 100 ml – [fluorouracil]"/>
    <s v=""/>
    <s v="FLUOROURACILE Pfizer 50 mg/ml, solution à diluer pour perfusion, flacon de 100 ml"/>
    <x v="6"/>
    <x v="3"/>
    <s v="Fluorouracil"/>
    <d v="2024-05-06T00:00:00"/>
  </r>
  <r>
    <x v="33"/>
    <x v="2"/>
    <s v="6 mai 2024"/>
    <s v="Ritaline L.P. 10 mg, 20 mg, 30 mg et 40mg, gélule à libération prolongée – [méthylphénidate (chlorhydrate de)]"/>
    <s v=""/>
    <s v="RITALINE L.P. 10 mg, 20 mg, 30 mg et 40mg, gélule à libération prolongée"/>
    <x v="5"/>
    <x v="3"/>
    <s v="Méthylphénidate (chlorhydrate de)"/>
    <d v="2024-05-06T00:00:00"/>
  </r>
  <r>
    <x v="33"/>
    <x v="2"/>
    <s v="6 mai 2024"/>
    <s v="Méthylphénidate Arrow LP, gélule à libération prolongée – [méthylphénidate (chlorhydrate de)]"/>
    <s v=""/>
    <s v="METHYLPHENIDATE Arrow LP, gélule à libération prolongée"/>
    <x v="5"/>
    <x v="3"/>
    <s v="Méthylphénidate (chlorhydrate de)"/>
    <d v="2024-05-06T00:00:00"/>
  </r>
  <r>
    <x v="33"/>
    <x v="0"/>
    <s v="6 mai 2024"/>
    <s v="Fomépizole AP-HP 5 mg/mL, solution à diluer pour perfusion – [fomépizole (sulfate de)]"/>
    <s v=""/>
    <s v="FOMÉPIZOLE AP-HP 5 mg/mL, solution à diluer pour perfusion"/>
    <x v="1"/>
    <x v="3"/>
    <s v="Fomépizole (sulfate de)"/>
    <d v="2024-05-06T00:00:00"/>
  </r>
  <r>
    <x v="33"/>
    <x v="1"/>
    <s v="6 mai 2024"/>
    <s v="Metalyse 10000 unités, poudre et solvant pour solution injectable – [ténectéplase]"/>
    <s v="2024-05-06"/>
    <s v="METALYSE 10000 unités, poudre et solvant pour solution injectable"/>
    <x v="7"/>
    <x v="3"/>
    <s v="Ténectéplase"/>
    <d v="2024-05-06T00:00:00"/>
  </r>
  <r>
    <x v="33"/>
    <x v="1"/>
    <s v="6 mai 2024"/>
    <s v="Actilyse 10, 20, 50 mg , poudre pour solution injectable et perfusion – [altéplase]"/>
    <s v="2024-05-06"/>
    <s v="ACTILYSE 10, 20, 50 mg , poudre pour solution injectable et perfusion"/>
    <x v="7"/>
    <x v="3"/>
    <s v="Altéplase"/>
    <d v="2024-05-06T00:00:00"/>
  </r>
  <r>
    <x v="33"/>
    <x v="0"/>
    <s v="3 mai 2024"/>
    <s v="Micafungine Viatris 100 mg, poudre pour solution à diluer pour perfusion – [micafungine sodique]"/>
    <s v=""/>
    <s v="MICAFUNGINE Viatris 100 mg, poudre pour solution à diluer pour perfusion"/>
    <x v="0"/>
    <x v="3"/>
    <s v="Micafungine sodique"/>
    <d v="2024-05-06T00:00:00"/>
  </r>
  <r>
    <x v="33"/>
    <x v="0"/>
    <s v="3 mai 2024"/>
    <s v="Micafungine Viatris 50 mg, poudre pour solution à diluer pour perfusion – [micafungine sodique]"/>
    <s v=""/>
    <s v="MICAFUNGINE Viatris 50 mg, poudre pour solution à diluer pour perfusion"/>
    <x v="0"/>
    <x v="3"/>
    <s v="Micafungine sodique"/>
    <d v="2024-05-06T00:00:00"/>
  </r>
  <r>
    <x v="33"/>
    <x v="1"/>
    <s v="3 mai 2024"/>
    <s v="Amikacine Viatris 50 mg/1 ml, solution injectable – [amikacine (sulfate d')]"/>
    <s v="2024-05-03"/>
    <s v="AMIKACINE Viatris 50 mg/1 ml, solution injectable"/>
    <x v="0"/>
    <x v="3"/>
    <s v="Amikacine (sulfate d')"/>
    <d v="2024-05-06T00:00:00"/>
  </r>
  <r>
    <x v="33"/>
    <x v="2"/>
    <s v="3 mai 2024"/>
    <s v="Mycostatine 100 000 UI/ml, suspension buvable – [nystatine]"/>
    <s v=""/>
    <s v="MYCOSTATINE 100 000 UI/ml, suspension buvable"/>
    <x v="8"/>
    <x v="3"/>
    <s v="Nystatine"/>
    <d v="2024-05-06T00:00:00"/>
  </r>
  <r>
    <x v="33"/>
    <x v="0"/>
    <s v="3 mai 2024"/>
    <s v="Camzyos 2,5 mg, gélule – [mavacamten]"/>
    <s v=""/>
    <s v="CAMZYOS 2,5 mg, gélule"/>
    <x v="3"/>
    <x v="3"/>
    <s v="Mavacamten"/>
    <d v="2024-05-06T00:00:00"/>
  </r>
  <r>
    <x v="33"/>
    <x v="2"/>
    <s v="2 mai 2024"/>
    <s v="Neuleptil 10 mg, gélule – [propériciazine]"/>
    <s v=""/>
    <s v="NEULEPTIL 10 mg, gélule"/>
    <x v="5"/>
    <x v="3"/>
    <s v="Propériciazine"/>
    <d v="2024-05-06T00:00:00"/>
  </r>
  <r>
    <x v="33"/>
    <x v="2"/>
    <s v="2 mai 2024"/>
    <s v="Neuleptil 1 pour cent, solution buvable – [propériciazine]"/>
    <s v=""/>
    <s v="NEULEPTIL 1 pour cent, solution buvable"/>
    <x v="5"/>
    <x v="3"/>
    <s v="Propériciazine"/>
    <d v="2024-05-06T00:00:00"/>
  </r>
  <r>
    <x v="33"/>
    <x v="1"/>
    <s v="2 mai 2024"/>
    <s v="Surmontil 4 pour cent, solution buvable, flacon – [trimipramine (mésilate de)]"/>
    <s v="2024-04-30"/>
    <s v="SURMONTIL 4 pour cent, solution buvable, flacon"/>
    <x v="5"/>
    <x v="3"/>
    <s v="Trimipramine (mésilate de)"/>
    <d v="2024-05-06T00:00:00"/>
  </r>
  <r>
    <x v="33"/>
    <x v="2"/>
    <s v="30 avr. 2024"/>
    <s v="Umuline Profil 30 100 UI/mL, suspension injectable en flacon – [insuline humaine recombinante isophane biphasique]"/>
    <s v=""/>
    <s v="UMULINE Profil 30 100 UI/mL, suspension injectable en flacon"/>
    <x v="8"/>
    <x v="3"/>
    <s v="Insuline humaine recombinante isophane biphasique"/>
    <d v="2024-05-06T00:00:00"/>
  </r>
  <r>
    <x v="33"/>
    <x v="2"/>
    <s v="30 avr. 2024"/>
    <s v="Umuline Rapide 100 UI/1 mL, solution injectable en flacon – [insuline humaine recombinante soluble]"/>
    <s v=""/>
    <s v="UMULINE Rapide 100 UI/1 mL, solution injectable en flacon"/>
    <x v="8"/>
    <x v="3"/>
    <s v="Insuline humaine recombinante soluble"/>
    <d v="2024-05-06T00:00:00"/>
  </r>
  <r>
    <x v="33"/>
    <x v="0"/>
    <s v="30 avr. 2024"/>
    <s v="Mitoxantrone Accord 2 mg/mL, solution à diluer pour perfusion (flacon de 5ml) – [mitoxantrone (chlorhydrate de)]"/>
    <s v=""/>
    <s v="MITOXANTRONE Accord 2 mg/mL, solution à diluer pour perfusion (flacon de 5ml)"/>
    <x v="6"/>
    <x v="3"/>
    <s v="Mitoxantrone (chlorhydrate de)"/>
    <d v="2024-05-06T00:00:00"/>
  </r>
  <r>
    <x v="33"/>
    <x v="2"/>
    <s v="30 avr. 2024"/>
    <s v="Prevymis 480 mg, solution à diluer pour perfusion – [létermovir]"/>
    <s v=""/>
    <s v="PREVYMIS 480 mg, solution à diluer pour perfusion"/>
    <x v="0"/>
    <x v="3"/>
    <s v="Létermovir"/>
    <d v="2024-05-06T00:00:00"/>
  </r>
  <r>
    <x v="33"/>
    <x v="2"/>
    <s v="30 avr. 2024"/>
    <s v="Cresemba 200 mg, poudre pour solution à diluer pour perfusion – [isavuconazonium (sulfate d')]"/>
    <s v=""/>
    <s v="CRESEMBA 200 mg, poudre pour solution à diluer pour perfusion"/>
    <x v="0"/>
    <x v="3"/>
    <s v="Isavuconazonium (sulfate d')"/>
    <d v="2024-05-06T00:00:00"/>
  </r>
  <r>
    <x v="33"/>
    <x v="0"/>
    <s v="29 avr. 2024"/>
    <s v="Xylocaïne 5 mg/ml sans conservateur, solution injectable – [chlorhydrate de lidocaïne]"/>
    <s v=""/>
    <s v="XYLOCAINE 5 mg/ml sans conservateur, solution injectable"/>
    <x v="5"/>
    <x v="3"/>
    <s v="Chlorhydrate de lidocaïne"/>
    <d v="2024-05-06T00:00:00"/>
  </r>
  <r>
    <x v="33"/>
    <x v="2"/>
    <s v="29 avr. 2024"/>
    <s v="Zithromax 40 mg/ml enfants, poudre pour suspension buvable – [Azithromycine dihydratée]"/>
    <s v=""/>
    <s v="ZITHROMAX 40 mg/ml enfants, poudre pour suspension buvable"/>
    <x v="0"/>
    <x v="3"/>
    <s v="Azithromycine"/>
    <d v="2024-05-06T00:00:00"/>
  </r>
  <r>
    <x v="33"/>
    <x v="0"/>
    <s v="29 avr. 2024"/>
    <s v="Glucose 30 % Lavoisier, solution pour perfusion en flacon – [glucose monohydraté]"/>
    <s v=""/>
    <s v="GLUCOSE 30% Lavoisier, solution pour perfusion en flacon"/>
    <x v="8"/>
    <x v="3"/>
    <s v="Glucose monohydraté"/>
    <d v="2024-05-06T00:00:00"/>
  </r>
  <r>
    <x v="33"/>
    <x v="0"/>
    <s v="29 avr. 2024"/>
    <s v="Héparine calcique Panpharma 25 000 UI/mL, solution injectable en seringue pré-remplie (S.C.) de 0,2 mL – [héparine calcique]"/>
    <s v=""/>
    <s v="HEPARINE calcique Panpharma 25 000 UI/mL, solution injectable en seringue pré-remplie (S.C.) de 0,2 mL"/>
    <x v="7"/>
    <x v="3"/>
    <s v="Héparine calcique"/>
    <d v="2024-05-06T00:00:00"/>
  </r>
  <r>
    <x v="33"/>
    <x v="2"/>
    <s v="29 avr. 2024"/>
    <s v="Pegasys 90 microgrammes, 135 microgrammes et 180 microgrammes solution injectable en seringue préremplie  - [peginterféron alfa-2a]"/>
    <s v=""/>
    <s v="PEGASYS 90 microgrammes, 135 microgrammes et 180 microgrammes solution injectable en seringue préremplie"/>
    <x v="6"/>
    <x v="3"/>
    <s v=" Peginterféron alfa-2a"/>
    <d v="2024-05-06T00:00:00"/>
  </r>
  <r>
    <x v="33"/>
    <x v="2"/>
    <s v="25 avr. 2024"/>
    <s v="Esperal 500 mg, comprimé  - [disulfirame]"/>
    <s v=""/>
    <s v="ESPERAL 500 mg, comprimé"/>
    <x v="5"/>
    <x v="3"/>
    <s v="Disulfirame"/>
    <d v="2024-05-06T00:00:00"/>
  </r>
  <r>
    <x v="33"/>
    <x v="2"/>
    <s v="25 avr. 2024"/>
    <s v="Fluorouracile Teva 50 mg/ml, solution à diluer pour perfusion, flacon de 20 ml, et 100 ml – [fluorouracil]"/>
    <s v=""/>
    <s v="FLUOROURACILE Teva 50 mg/ml, solution à diluer pour perfusion, flacon de 20 ml, et 100 ml"/>
    <x v="6"/>
    <x v="3"/>
    <s v="Fluorouracil"/>
    <d v="2024-05-06T00:00:00"/>
  </r>
  <r>
    <x v="33"/>
    <x v="0"/>
    <s v="25 avr. 2024"/>
    <s v="Zinnat 125 mg/5 ml enfants et nourrissons, granulés pour suspension buvable en flacon de de 80 ml – [céfuroxime axétil]"/>
    <s v=""/>
    <s v="ZINNAT 125 mg/5 ml enfants et nourrissons, granulés pour suspension buvable en flacon de de 80 ml"/>
    <x v="0"/>
    <x v="3"/>
    <s v="Céfuroxime axétil"/>
    <d v="2024-05-06T00:00:00"/>
  </r>
  <r>
    <x v="33"/>
    <x v="0"/>
    <s v="25 avr. 2024"/>
    <s v="Zinnat 125 mg/5 ml enfants et nourrissons, granulés pour suspension buvable en flacon de 40 ml – [céfuroxime axétil]"/>
    <s v=""/>
    <s v="ZINNAT 125 mg/5 ml enfants et nourrissons, granulés pour suspension buvable en flacon de de 40 ml"/>
    <x v="0"/>
    <x v="3"/>
    <s v="Céfuroxime axétil"/>
    <d v="2024-05-06T00:00:00"/>
  </r>
  <r>
    <x v="33"/>
    <x v="0"/>
    <s v="24 avr. 2024"/>
    <s v="Extencilline 1,2 MUI, poudre et solvant pour suspension injectable IM – [benzathine benzylpénicilline]"/>
    <s v=""/>
    <s v="EXTENCILLINE 1,2 MUI, poudre et solvant pour suspension injectable IM"/>
    <x v="0"/>
    <x v="3"/>
    <s v="Benzathine benzylpénicilline"/>
    <d v="2024-05-06T00:00:00"/>
  </r>
  <r>
    <x v="33"/>
    <x v="2"/>
    <s v="24 avr. 2024"/>
    <s v="Benlysta 400 mg, poudre pour solution à diluer pour perfusion – [Bélimumab]"/>
    <s v=""/>
    <s v="BENLYSTA 400 mg, poudre pour solution à diluer pour perfusion"/>
    <x v="6"/>
    <x v="3"/>
    <s v="Bélimumab"/>
    <d v="2024-05-06T00:00:00"/>
  </r>
  <r>
    <x v="33"/>
    <x v="0"/>
    <s v="24 avr. 2024"/>
    <s v="Paclitaxel AHCL 6 mg/ml, solution à diluer pour perfusion-flacon de 100 ml  - [paclitaxel]"/>
    <s v=""/>
    <s v="PACLITAXEL AHCL 6 mg/ml, solution à diluer pour perfusion-flacon de 100 ml"/>
    <x v="6"/>
    <x v="3"/>
    <s v="Paclitaxel"/>
    <d v="2024-05-06T00:00:00"/>
  </r>
  <r>
    <x v="33"/>
    <x v="0"/>
    <s v="24 avr. 2024"/>
    <s v="Rovalcyte 50 mg/ml, poudre pour solution buvable – [valganciclovir]"/>
    <s v=""/>
    <s v="ROVALCYTE 50 mg/ml, poudre pour solution buvable"/>
    <x v="0"/>
    <x v="3"/>
    <s v="Valganciclovir"/>
    <d v="2024-05-06T00:00:00"/>
  </r>
  <r>
    <x v="33"/>
    <x v="1"/>
    <s v="23 avr. 2024"/>
    <s v="Ganciclovir Sandoz 500 mg, poudre pour solution à diluer pour perfusion - [Ganciclovir]"/>
    <s v="2024-04-15"/>
    <s v="GANCICLOVIR Sandoz 500 mg, poudre pour solution à diluer pour perfusion"/>
    <x v="0"/>
    <x v="3"/>
    <s v="Ganciclovir"/>
    <d v="2024-05-06T00:00:00"/>
  </r>
  <r>
    <x v="33"/>
    <x v="0"/>
    <s v="23 avr. 2024"/>
    <s v="Tildiem 25 mg, poudre et solution pour préparation injectable I.V. – [diltiazem (chlorhydrate de)]"/>
    <s v=""/>
    <s v="TILDIEM 25 mg, poudre et solution pour préparation injectable I.V."/>
    <x v="3"/>
    <x v="3"/>
    <s v="Diltiazem (chlorhydrate de)"/>
    <d v="2024-05-06T00:00:00"/>
  </r>
  <r>
    <x v="33"/>
    <x v="2"/>
    <s v="22 avr. 2024"/>
    <s v="Iomeron 150, 250, 300, 350 et 400 mg Iode/mL, solution injectable en 100-150-200-250 et 500 mL – [ioméprol]"/>
    <s v=""/>
    <s v="IOMERON 150, 250, 300, 350 et 400 mg Iode/mL, solution injectable en 100-150-200-250 et 500 mL"/>
    <x v="1"/>
    <x v="3"/>
    <s v="Ioméprol"/>
    <d v="2024-05-06T00:00:00"/>
  </r>
  <r>
    <x v="33"/>
    <x v="0"/>
    <s v="19 avr. 2024"/>
    <s v="Glucantime 1,5 g/5 ml, solution injectable  - [méglumine (antimoniate de)]"/>
    <s v=""/>
    <s v="GLUCANTIME 1,5 g/5 ml, solution injectable"/>
    <x v="9"/>
    <x v="3"/>
    <s v="Méglumine (antimoniate de)"/>
    <d v="2024-05-06T00:00:00"/>
  </r>
  <r>
    <x v="33"/>
    <x v="3"/>
    <s v="18 avr. 2024"/>
    <s v="Novantrone 10 mg/5 ml, solution à diluer pour perfusion – [mitoxantrone (chlorhydrate de)]"/>
    <s v=""/>
    <s v="NOVANTRONE 10 mg/5 ml, solution à diluer pour perfusion"/>
    <x v="6"/>
    <x v="3"/>
    <s v="Mitoxantrone (chlorhydrate de)"/>
    <d v="2024-05-06T00:00:00"/>
  </r>
  <r>
    <x v="33"/>
    <x v="2"/>
    <s v="18 avr. 2024"/>
    <s v="Rifinah 300 mg/150 mg, comprimé enrobé – [isoniazid, rifampicine]"/>
    <s v=""/>
    <s v="RIFINAH 300 mg/150 mg, comprimé enrobé"/>
    <x v="0"/>
    <x v="3"/>
    <s v="Isoniazid / rifampicine"/>
    <d v="2024-05-06T00:00:00"/>
  </r>
  <r>
    <x v="33"/>
    <x v="2"/>
    <s v="18 avr. 2024"/>
    <s v="Rifater, comprimé enrobé – [isoniazide, pyrazinamid, rifampicine]"/>
    <s v=""/>
    <s v="RIFATER, comprimé enrobé"/>
    <x v="0"/>
    <x v="3"/>
    <s v="Isoniazide / pyrazinamid / rifampicine"/>
    <d v="2024-05-06T00:00:00"/>
  </r>
  <r>
    <x v="33"/>
    <x v="2"/>
    <s v="18 avr. 2024"/>
    <s v="Rifadine IV 600 mg, poudre et solvant pour solution pour perfusion  – [rifampicine]"/>
    <s v=""/>
    <s v="RIFADINE IV 600 mg, poudre et solvant pour solution pour perfusion"/>
    <x v="0"/>
    <x v="3"/>
    <s v="Rifampicine sodique"/>
    <d v="2024-05-06T00:00:00"/>
  </r>
  <r>
    <x v="33"/>
    <x v="2"/>
    <s v="18 avr. 2024"/>
    <s v="Rifadine 2 %, suspension buvable – [rifampicine]"/>
    <s v=""/>
    <s v="RIFADINE 2 %, suspension buvable"/>
    <x v="0"/>
    <x v="3"/>
    <s v="Rifampicine sodique"/>
    <d v="2024-05-06T00:00:00"/>
  </r>
  <r>
    <x v="33"/>
    <x v="2"/>
    <s v="18 avr. 2024"/>
    <s v="Rifadine 300 mg, gélule  – [rifampicine]"/>
    <s v=""/>
    <s v="RIFADINE 300 mg, gélule"/>
    <x v="0"/>
    <x v="3"/>
    <s v="Rifampicine sodique"/>
    <d v="2024-05-06T00:00:00"/>
  </r>
  <r>
    <x v="33"/>
    <x v="2"/>
    <s v="18 avr. 2024"/>
    <s v="Rimactan 300 mg, gélule – [rifampicine]"/>
    <s v=""/>
    <s v="RIMACTAN 300 mg, gélule"/>
    <x v="0"/>
    <x v="3"/>
    <s v="Rifampicine"/>
    <d v="2024-05-06T00:00:00"/>
  </r>
  <r>
    <x v="33"/>
    <x v="2"/>
    <s v="18 avr. 2024"/>
    <s v="Monoprost 50 microgrammes/ml, collyre en solution en récipient unidose – [Latanoprost]"/>
    <s v=""/>
    <s v="MONOPROST 50 microgrammes/ml, collyre en solution en récipient unidose"/>
    <x v="4"/>
    <x v="3"/>
    <s v="Latanoprost"/>
    <d v="2024-05-06T00:00:00"/>
  </r>
  <r>
    <x v="33"/>
    <x v="0"/>
    <s v="17 avr. 2024"/>
    <s v="Tiapridal 100 mg/2 ml, solution injectable – [tiapride (chlorhydrate de)]"/>
    <s v=""/>
    <s v="TIAPRIDAL 100 mg/2 ml, solution injectable"/>
    <x v="5"/>
    <x v="3"/>
    <s v="Tiapride (chlorhydrate de)"/>
    <d v="2024-05-06T00:00:00"/>
  </r>
  <r>
    <x v="33"/>
    <x v="2"/>
    <s v="17 avr. 2024"/>
    <s v="Plegisol, solution cardioplégique pour voie intracoronaire en poche  - [calcium (chlorure de) dihydraté/magnésium (chlorure de) hexahydraté/potassium (chlorure de)/sodium (chlorure de)]"/>
    <s v=""/>
    <s v="PLEGISOL, solution cardioplégique pour voie intracoronaire en poche"/>
    <x v="7"/>
    <x v="3"/>
    <s v="Calcium (chlorure de) dihydraté/magnésium (chlorure de) hexahydraté/potassium (chlorure de)/sodium (chlorure de)"/>
    <d v="2024-05-06T00:00:00"/>
  </r>
  <r>
    <x v="33"/>
    <x v="1"/>
    <s v="17 avr. 2024"/>
    <s v="Méthylprednisolone Hikma 40 mg, poudre pour solution injectable – [méthylprednisolone (hydrogénosuccinate sodique de)]"/>
    <s v="2024-04-15"/>
    <s v="METHYLPREDNISOLONE Hikma 40 mg, poudre pour solution injectable"/>
    <x v="2"/>
    <x v="3"/>
    <s v="Méthylprednisolone (hydrogénosuccinate de)"/>
    <d v="2024-05-06T00:00:00"/>
  </r>
  <r>
    <x v="33"/>
    <x v="1"/>
    <s v="17 avr. 2024"/>
    <s v="Adrénaline Aguettant 1 mg/mL sans sulfite, solution injectable en seringue pré-remplie – [adrénaline]"/>
    <s v="2024-04-15"/>
    <s v="ADRENALINE Aguettant 1 mg/mL sans sulfite, solution injectable en seringue pré-remplie"/>
    <x v="3"/>
    <x v="3"/>
    <s v="Adrénaline"/>
    <d v="2024-05-06T00:00:00"/>
  </r>
  <r>
    <x v="33"/>
    <x v="1"/>
    <s v="17 avr. 2024"/>
    <s v="Rabéprazole 20mg comprimé gastro-résistant  - [rabéprazole sodique]"/>
    <s v="2024-04-17"/>
    <s v="RABEPRAZOLE 20mg comprimé gastro-résistant "/>
    <x v="8"/>
    <x v="3"/>
    <s v="Rabéprazole sodique"/>
    <d v="2024-05-06T00:00:00"/>
  </r>
  <r>
    <x v="33"/>
    <x v="2"/>
    <s v="17 avr. 2024"/>
    <s v="Rabéprazole 10mg comprimé gastro-résistant  - [rabéprazole sodique]"/>
    <s v=""/>
    <s v="RABEPRAZOLE 10mg comprimé gastro-résistant "/>
    <x v="8"/>
    <x v="3"/>
    <s v="Rabéprazole sodique"/>
    <d v="2024-05-06T00:00:00"/>
  </r>
  <r>
    <x v="33"/>
    <x v="2"/>
    <s v="16 avr. 2024"/>
    <s v="Méthotrexate Teva 10 pour cent, solution injectable (flacons de 10 ml et 50 ml) – [méthotrexate]"/>
    <s v=""/>
    <s v="METHOTREXATE Teva 10 pour cent, solution injectable (flacons de 10 ml et 50 ml)"/>
    <x v="6"/>
    <x v="3"/>
    <s v="Méthotrexate"/>
    <d v="2024-05-06T00:00:00"/>
  </r>
  <r>
    <x v="33"/>
    <x v="1"/>
    <s v="15 avr. 2024"/>
    <s v="Micropakine L.P., granulés à libération prolongée en sachet-dose – [acide valproïque, sodium (valproate de)]"/>
    <s v="2024-04-15"/>
    <s v="MICROPAKINE L.P., granulés à libération prolongée en sachet-dose"/>
    <x v="5"/>
    <x v="3"/>
    <s v="Acide valproïque, sodium (valproate de)"/>
    <d v="2024-05-06T00:00:00"/>
  </r>
  <r>
    <x v="33"/>
    <x v="0"/>
    <s v="15 avr. 2024"/>
    <s v="Baqsimi 3 mg, poudre nasale en récipient unidose – [Glucagon]"/>
    <s v=""/>
    <s v="BAQSIMI 3 mg, poudre nasale en récipient unidose"/>
    <x v="2"/>
    <x v="3"/>
    <s v="Glucagon"/>
    <d v="2024-05-06T00:00:00"/>
  </r>
  <r>
    <x v="33"/>
    <x v="2"/>
    <s v="12 avr. 2024"/>
    <s v="Ansatipine 150 mg, gélule  – [rifabutine]"/>
    <s v=""/>
    <s v="ANSATIPINE 150 mg, gélule"/>
    <x v="0"/>
    <x v="3"/>
    <s v="Rifabutine"/>
    <d v="2024-05-06T00:00:00"/>
  </r>
  <r>
    <x v="33"/>
    <x v="2"/>
    <s v="12 avr. 2024"/>
    <s v="Rimifon 50 mg, comprimé – [isoniazide]"/>
    <s v=""/>
    <s v="RIMIFON 50 mg, comprimé"/>
    <x v="0"/>
    <x v="3"/>
    <s v="Isoniazide"/>
    <d v="2024-05-06T00:00:00"/>
  </r>
  <r>
    <x v="33"/>
    <x v="2"/>
    <s v="11 avr. 2024"/>
    <s v="Immunoglobuline humaine normale IV et SC (à base de)  – [Immunoglobuline humaine normale (IgG)]"/>
    <s v=""/>
    <s v="IMMUNOGLOBULINE humaine normale IV et SC (à base de) "/>
    <x v="0"/>
    <x v="3"/>
    <s v="Immunoglobuline humaine normale (IgG)"/>
    <d v="2024-05-06T00:00:00"/>
  </r>
  <r>
    <x v="33"/>
    <x v="2"/>
    <s v="10 avr. 2024"/>
    <s v="Tofranil 10 mg, comprimé enrobé – [Imipramine]"/>
    <s v=""/>
    <s v="TOFRANIL 10 mg, comprimé enrobé "/>
    <x v="5"/>
    <x v="3"/>
    <s v="Imipramine"/>
    <d v="2024-05-06T00:00:00"/>
  </r>
  <r>
    <x v="33"/>
    <x v="2"/>
    <s v="10 avr. 2024"/>
    <s v="Quasym L.P., gélule à libération modifiée – [méthylphénidate]"/>
    <s v=""/>
    <s v="QUASYM L.P., gélule à libération modifiée"/>
    <x v="5"/>
    <x v="3"/>
    <s v="Méthylphénidate"/>
    <d v="2024-05-06T00:00:00"/>
  </r>
  <r>
    <x v="33"/>
    <x v="1"/>
    <s v="10 avr. 2024"/>
    <s v="Rulid 50 mg, comprimé sécable pour suspension buvable – [roxithromycine]"/>
    <s v="2024-02-02"/>
    <s v="RULID 50 mg, comprimé sécable pour suspension buvable"/>
    <x v="0"/>
    <x v="3"/>
    <s v="Roxithromycine"/>
    <d v="2024-05-06T00:00:00"/>
  </r>
  <r>
    <x v="33"/>
    <x v="2"/>
    <s v="9 avr. 2024"/>
    <s v="Vitamine A Dulcis 25 000 U.I. pour 100 g, pommade ophtalmique – [Concentrât de vitamine A synthétique, forme huileuse]"/>
    <s v=""/>
    <s v="VITAMINE A Dulcis 25 000 U.I. pour 100 g, pommade ophtalmique"/>
    <x v="8"/>
    <x v="3"/>
    <s v="Concentrât de vitamine A synthétique, forme huileuse"/>
    <d v="2024-05-06T00:00:00"/>
  </r>
  <r>
    <x v="33"/>
    <x v="1"/>
    <s v="9 avr. 2024"/>
    <s v="Sinetrav 40 microgrammes/mL, collyre en solution – [travoprost]"/>
    <s v="2024-04-02"/>
    <s v="SINETRAV 40 microgrammes/mL, collyre en solution"/>
    <x v="4"/>
    <x v="3"/>
    <s v="Travoprost"/>
    <d v="2024-05-06T00:00:00"/>
  </r>
  <r>
    <x v="33"/>
    <x v="1"/>
    <s v="8 avr. 2024"/>
    <s v="Unacim injectable 0,5 g/1 g, poudre pour usage parentéral – [ampicilline sodique, sulbactam sodique]"/>
    <s v="2024-04-08"/>
    <s v="UNACIM injectable 0,5 g/1 g, poudre pour usage parentéral"/>
    <x v="0"/>
    <x v="3"/>
    <s v="Ampicilline sodique / sulbactam sodique"/>
    <d v="2024-05-06T00:00:00"/>
  </r>
  <r>
    <x v="33"/>
    <x v="1"/>
    <s v="8 avr. 2024"/>
    <s v="Corgard 80 mg, comprimé sécable – [nadolol]"/>
    <s v="2024-04-08"/>
    <s v="CORGARD 80 mg, comprimé sécable"/>
    <x v="3"/>
    <x v="3"/>
    <s v="Nadolol"/>
    <d v="2024-05-06T00:00:00"/>
  </r>
  <r>
    <x v="33"/>
    <x v="2"/>
    <s v="8 avr. 2024"/>
    <s v="Genotonorm 12 mg, poudre et solvant pour solution injectable boite de 1 et 5 cartouches dans stylo pré-rempli GoQuick – [somatotropine]"/>
    <s v=""/>
    <s v="GENOTONORM 12 mg, poudre et solvant pour solution injectable boite de 1 et 5 cartouches dans stylo pré-rempli GoQuick"/>
    <x v="2"/>
    <x v="3"/>
    <s v="Somatropine"/>
    <d v="2024-05-06T00:00:00"/>
  </r>
  <r>
    <x v="33"/>
    <x v="1"/>
    <s v="8 avr. 2024"/>
    <s v="Miochole 20 mg, poudre et solvant pour solution intraoculaire – [Chlorure d'acétylcholine]"/>
    <s v="2024-04-08"/>
    <s v="MIOCHOLE 20 mg, poudre et solvant pour solution intraoculaire"/>
    <x v="4"/>
    <x v="3"/>
    <s v="Chlorure d'acétylcholine"/>
    <d v="2024-05-06T00:00:00"/>
  </r>
  <r>
    <x v="33"/>
    <x v="2"/>
    <s v="5 avr. 2024"/>
    <s v="Xylocaïne 10 mg/ml Adrénaline 0,005 mg/ml, solution injectable – [lidocaine - adrénaline]"/>
    <s v=""/>
    <s v="XYLOCAINE 10 mg/ml ADRENALINE 0,005 mg/ml, solution injectable"/>
    <x v="5"/>
    <x v="3"/>
    <s v="Adrénaline / Lidocaïne"/>
    <d v="2024-05-06T00:00:00"/>
  </r>
  <r>
    <x v="33"/>
    <x v="2"/>
    <s v="5 avr. 2024"/>
    <s v="Xylocaïne 20 mg/ml Adrénaline 0,005 mg/ml, solution injectable – [lidocaine - adrénaline]"/>
    <s v=""/>
    <s v="XYLOCAINE 20 mg/ml ADRENALINE 0,005 mg/ml, solution injectable"/>
    <x v="5"/>
    <x v="3"/>
    <s v="Adrénaline / Lidocaïne"/>
    <d v="2024-05-06T00:00:00"/>
  </r>
  <r>
    <x v="33"/>
    <x v="1"/>
    <s v="4 avr. 2024"/>
    <s v="Eprex, 10 000 UI/ml, solution injectable en seringue préremplie – [epoétine alfa]"/>
    <s v="2024-04-04"/>
    <s v="EPREX, 10 000 UI/ml, solution injectable en seringue préremplie"/>
    <x v="7"/>
    <x v="3"/>
    <s v="Époétine alfa"/>
    <d v="2024-05-06T00:00:00"/>
  </r>
  <r>
    <x v="33"/>
    <x v="2"/>
    <s v="4 avr. 2024"/>
    <s v="Rovamycine 1,5 millions d'unites internationales, lyophilisat pour usage parentéral – [spiramycine (adipate de)]"/>
    <s v=""/>
    <s v="ROVAMYCINE 1,5 millions d'unites internationales, lyophilisat pour usage parentéral"/>
    <x v="0"/>
    <x v="3"/>
    <s v="Spiramycine (adipate de)"/>
    <d v="2024-05-06T00:00:00"/>
  </r>
  <r>
    <x v="33"/>
    <x v="0"/>
    <s v="3 avr. 2024"/>
    <s v="Tofranil 25 mg, comprimé enrobé – [Imipramine]"/>
    <s v=""/>
    <s v="TOFRANIL 25 mg, comprimé enrobé "/>
    <x v="5"/>
    <x v="3"/>
    <s v="Imipramine"/>
    <d v="2024-05-06T00:00:00"/>
  </r>
  <r>
    <x v="33"/>
    <x v="2"/>
    <s v="2 avr. 2024"/>
    <s v="Xylocaïne 10 mg/ml sans conservateur, solution injectable – [chlorhydrate de lidocaïne]"/>
    <s v=""/>
    <s v="XYLOCAINE 10 mg/ml sans conservateur, solution injectable"/>
    <x v="5"/>
    <x v="3"/>
    <s v="Chlorhydrate de lidocaïne"/>
    <d v="2024-05-06T00:00:00"/>
  </r>
  <r>
    <x v="33"/>
    <x v="2"/>
    <s v="28 mars 2024"/>
    <s v="Lidocaïne 20 mg/ml adrénaline 0,005 mg/ml Aguettant, solution injectable – [lidocaïne - adrénaline]"/>
    <s v=""/>
    <s v="LIDOCAÏNE 20 mg/ml adrénaline 0,005 mg/ml Aguettant, solution injectable"/>
    <x v="5"/>
    <x v="3"/>
    <s v="Lidocaïne - adrénaline"/>
    <d v="2024-05-06T00:00:00"/>
  </r>
  <r>
    <x v="33"/>
    <x v="2"/>
    <s v="28 mars 2024"/>
    <s v="Lasilix Retard 60 mg, gélule boîte 30 – [furosémide]"/>
    <s v=""/>
    <s v="LASILIX Retard 60 mg, gélule boîte 30"/>
    <x v="3"/>
    <x v="3"/>
    <s v="Furosémide"/>
    <d v="2024-05-06T00:00:00"/>
  </r>
  <r>
    <x v="33"/>
    <x v="2"/>
    <s v="28 mars 2024"/>
    <s v="Norditropine Flexpro 5 mg/1,5 ml, solution injectable en stylo prérempli – [Somatropine]"/>
    <s v=""/>
    <s v="NORDITROPINE Flexpro 5 mg/1,5 ml, solution injectable en stylo prérempli"/>
    <x v="2"/>
    <x v="3"/>
    <s v="Somatropine"/>
    <d v="2024-05-06T00:00:00"/>
  </r>
  <r>
    <x v="33"/>
    <x v="2"/>
    <s v="27 mars 2024"/>
    <s v="Fucithalmic 1%, gel ophtalmique – [acide fusidique]"/>
    <s v=""/>
    <s v="FUCITHALMIC 1%, gel ophtalmique"/>
    <x v="13"/>
    <x v="3"/>
    <s v="Acide fusidique"/>
    <d v="2024-05-06T00:00:00"/>
  </r>
  <r>
    <x v="33"/>
    <x v="2"/>
    <s v="26 mars 2024"/>
    <s v="Largactil 25 mg, comprimé pelliculé – [Chlorpromazine]"/>
    <s v="2024-01-31"/>
    <s v="LARGACTIL 25 mg, comprimé pelliculé"/>
    <x v="5"/>
    <x v="3"/>
    <s v="Chlorpromazine"/>
    <d v="2024-05-06T00:00:00"/>
  </r>
  <r>
    <x v="33"/>
    <x v="2"/>
    <s v="26 mars 2024"/>
    <s v="Largactil 100 mg, comprimé pelliculé sécable – [Chlorpromazine]"/>
    <s v=""/>
    <s v="LARGACTIL 100 mg, comprimé pelliculé sécable"/>
    <x v="5"/>
    <x v="3"/>
    <s v="Chlorpromazine"/>
    <d v="2024-05-06T00:00:00"/>
  </r>
  <r>
    <x v="33"/>
    <x v="2"/>
    <s v="26 mars 2024"/>
    <s v="Ondansétron Accord 2 mg/ml, solution injectable – [ondansétron]"/>
    <s v=""/>
    <s v="ONDANSETRON Accord 2 mg/ml, solution injectable"/>
    <x v="8"/>
    <x v="3"/>
    <s v="Ondansétron"/>
    <d v="2024-05-06T00:00:00"/>
  </r>
  <r>
    <x v="33"/>
    <x v="1"/>
    <s v="22 mars 2024"/>
    <s v="Aldara 5% crème – [imiquimod]"/>
    <s v="2024-03-22"/>
    <s v="ALDARA 5% crème"/>
    <x v="13"/>
    <x v="3"/>
    <s v="Imiquimod"/>
    <d v="2024-05-06T00:00:00"/>
  </r>
  <r>
    <x v="33"/>
    <x v="2"/>
    <s v="22 mars 2024"/>
    <s v="Ondansétron Viatris 2 mg/ml, solution injectable (I.V.) – [ondansétron]"/>
    <s v=""/>
    <s v="ONDANSETRON Viatris 2 mg/ml, solution injectable (I.V.)"/>
    <x v="8"/>
    <x v="3"/>
    <s v="Ondansétron"/>
    <d v="2024-05-06T00:00:00"/>
  </r>
  <r>
    <x v="33"/>
    <x v="1"/>
    <s v="22 mars 2024"/>
    <s v="Furadantine 50 mg, gélule – [nitrofurantoïne]"/>
    <s v="2024-03-22"/>
    <s v="FURADANTINE 50 mg, gélule"/>
    <x v="0"/>
    <x v="3"/>
    <s v="Nitrofurantoïne"/>
    <d v="2024-05-06T00:00:00"/>
  </r>
  <r>
    <x v="33"/>
    <x v="1"/>
    <s v="21 mars 2024"/>
    <s v="Calcidia 1,54 g, granulé pour suspension buvable en sachet-dose – [calcium (carbonate de)]"/>
    <s v="2024-03-21"/>
    <s v="CALCIDIA 1,54 g, granulé pour suspension buvable en sachet-dose"/>
    <x v="8"/>
    <x v="3"/>
    <s v="Calcium (carbonate de)"/>
    <d v="2024-05-06T00:00:00"/>
  </r>
  <r>
    <x v="33"/>
    <x v="2"/>
    <s v="21 mars 2024"/>
    <s v="Spiramycine 1,5 M.UI / 750 000 UI + Metronidazole 250 / 125 mg, comprimé pelliculé – [spiramycine/métronidazole]"/>
    <s v=""/>
    <s v="SPIRAMYCINE 1,5 M.UI / 750 000 UI + Metronidazole 250 / 125 mg, comprimé pelliculé"/>
    <x v="0"/>
    <x v="3"/>
    <s v="Spiramycine / métronidazole"/>
    <d v="2024-05-06T00:00:00"/>
  </r>
  <r>
    <x v="33"/>
    <x v="2"/>
    <s v="20 mars 2024"/>
    <s v="Gastrografine 370 mg d'iode/mL, solution buvable ou rectale – [amidotrizoate de sodium, méglumine (amidotrizoate de)]"/>
    <s v=""/>
    <s v="GASTROGRAFINE 370 mg d'iode/mL, solution buvable ou rectale"/>
    <x v="1"/>
    <x v="3"/>
    <s v="Amidotrizoate de sodium, méglumine (amidotrizoate de)"/>
    <d v="2024-05-06T00:00:00"/>
  </r>
  <r>
    <x v="33"/>
    <x v="2"/>
    <s v="20 mars 2024"/>
    <s v="Creon 35 000 U, gélule gastrorésistante – [pancréatine]"/>
    <s v=""/>
    <s v="CREON 35 000 U, gélule gastrorésistante"/>
    <x v="8"/>
    <x v="3"/>
    <s v="Pancréatine"/>
    <d v="2024-05-06T00:00:00"/>
  </r>
  <r>
    <x v="33"/>
    <x v="2"/>
    <s v="20 mars 2024"/>
    <s v="Humalog 100 UI/ml, solution injectable en flacon – [insuline lispro]"/>
    <s v=""/>
    <s v="HUMALOG 100 UI/ml, solution injectable en flacon"/>
    <x v="8"/>
    <x v="3"/>
    <s v="Insuline lispro"/>
    <d v="2024-05-06T00:00:00"/>
  </r>
  <r>
    <x v="33"/>
    <x v="1"/>
    <s v="20 mars 2024"/>
    <s v="Oncaspar 750 U/ml, poudre pour solution injectable/pour perfusion – [pégaspargase]"/>
    <s v="2024-03-20"/>
    <s v="ONCASPAR 750 U/ml, poudre pour solution injectable/pour perfusion"/>
    <x v="6"/>
    <x v="3"/>
    <s v="Pégaspargase"/>
    <d v="2024-05-06T00:00:00"/>
  </r>
  <r>
    <x v="33"/>
    <x v="1"/>
    <s v="18 mars 2024"/>
    <s v="Desféral 500 mg, poudre et solvant pour solution injectable – [déféroxamine (mésilate de)]"/>
    <s v="2024-03-18"/>
    <s v="DESFERAL 500 mg, poudre et solvant pour solution injectable"/>
    <x v="1"/>
    <x v="3"/>
    <s v="Déféroxamine (mésilate de)"/>
    <d v="2024-05-06T00:00:00"/>
  </r>
  <r>
    <x v="33"/>
    <x v="1"/>
    <s v="15 mars 2024"/>
    <s v="Oracilline 250 000 UI/5 ml, suspension buvable – [phénoxyméthylpénicilline]"/>
    <s v="2024-03-15"/>
    <s v="ORACILLINE 250 000 UI/5 ml, suspension buvable"/>
    <x v="0"/>
    <x v="3"/>
    <s v="Phénoxyméthylpénicilline"/>
    <d v="2024-05-06T00:00:00"/>
  </r>
  <r>
    <x v="33"/>
    <x v="2"/>
    <s v="15 mars 2024"/>
    <s v="Linézolide 2 mg/ml, solution pour perfusion – [linézolide]"/>
    <s v=""/>
    <s v="LINEZOLIDE 2 mg/ml, solution pour perfusion"/>
    <x v="0"/>
    <x v="3"/>
    <s v="Linézolide"/>
    <d v="2024-05-06T00:00:00"/>
  </r>
  <r>
    <x v="33"/>
    <x v="2"/>
    <s v="15 mars 2024"/>
    <s v="Fluorouracile Accord 50 mg/ml, solution à diluer pour perfusion, flacon de 5 ml, de 20 ml et 100 ml – [fluorouracil]"/>
    <s v=""/>
    <s v="FLUOROURACILE Accord 50 mg/ml, solution à diluer pour perfusion, flacon de 5 ml, de 20 ml et 100 ml"/>
    <x v="6"/>
    <x v="3"/>
    <s v="Fluorouracil"/>
    <d v="2024-05-06T00:00:00"/>
  </r>
  <r>
    <x v="33"/>
    <x v="1"/>
    <s v="15 mars 2024"/>
    <s v="NovoRapid FlexPen 100 unités/ml, solution injectable en stylo prérempli – [insuline asparte]"/>
    <s v="2024-03-14"/>
    <s v="NOVORAPID  FlexPen 100 unités/ml, solution injectable en stylo prérempli"/>
    <x v="8"/>
    <x v="3"/>
    <s v="Insuline (Aspartate)"/>
    <d v="2024-05-06T00:00:00"/>
  </r>
  <r>
    <x v="33"/>
    <x v="0"/>
    <s v="14 mars 2024"/>
    <s v="Eldisine 5 mg, poudre pour solution injectable – [sulfate de vindésine]"/>
    <s v=""/>
    <s v="ELDISINE 5 mg, poudre pour solution injectable"/>
    <x v="6"/>
    <x v="3"/>
    <s v="Sulfate de vindésine"/>
    <d v="2024-05-06T00:00:00"/>
  </r>
  <r>
    <x v="33"/>
    <x v="0"/>
    <s v="14 mars 2024"/>
    <s v="Camzyos 5 mg, gélule – [mavacamten]"/>
    <s v=""/>
    <s v="CAMZYOS 5 mg, gélule"/>
    <x v="3"/>
    <x v="3"/>
    <s v="Mavacamten"/>
    <d v="2024-05-06T00:00:00"/>
  </r>
  <r>
    <x v="33"/>
    <x v="1"/>
    <s v="14 mars 2024"/>
    <s v="Dalacine 75 mg, gélule – [clindamycine (chlorhydrate de) hydraté]"/>
    <s v="2024-03-08"/>
    <s v="DALACINE 75 mg, gélule"/>
    <x v="0"/>
    <x v="3"/>
    <s v="Clindamycine (chlorhydrate de) hydraté"/>
    <d v="2024-05-06T00:00:00"/>
  </r>
  <r>
    <x v="33"/>
    <x v="2"/>
    <s v="13 mars 2024"/>
    <s v="Lidocaïne 10 mg/ml adrénaline 0,005 mg/ml Aguettant, solution injectable – [lidocaïne - adrénaline]"/>
    <s v=""/>
    <s v="LIDOCAÏNE 10 mg/ml adrénaline 0,005 mg/ml Aguettant, solution injectable"/>
    <x v="5"/>
    <x v="3"/>
    <s v="Lidocaïne - adrénaline"/>
    <d v="2024-05-06T00:00:00"/>
  </r>
  <r>
    <x v="33"/>
    <x v="0"/>
    <s v="13 mars 2024"/>
    <s v="Rifamycine Chibret 1000 000 UI pour cent, collyre en solution – [rifamycine sodique]"/>
    <s v=""/>
    <s v="RIFAMYCINE Chibret 1000 000 UI pour cent, collyre en solution"/>
    <x v="0"/>
    <x v="3"/>
    <s v="Rifamycine sodique"/>
    <d v="2024-05-06T00:00:00"/>
  </r>
  <r>
    <x v="33"/>
    <x v="2"/>
    <s v="12 mars 2024"/>
    <s v="Creon 5 000 U, granulés gastro-résistants – [pancréatine]"/>
    <s v=""/>
    <s v="CREON 5 000 U, granulés gastro-résistants"/>
    <x v="8"/>
    <x v="3"/>
    <s v="Pancréatine"/>
    <d v="2024-05-06T00:00:00"/>
  </r>
  <r>
    <x v="33"/>
    <x v="0"/>
    <s v="12 mars 2024"/>
    <s v="Coli-Genta AP-HP 27 mg - 50 mg gélule enfant – [colistine, gentamicine]"/>
    <s v=""/>
    <s v="COLI-GENTA AP-HP 27 mg - 50 mg gélule enfant"/>
    <x v="0"/>
    <x v="3"/>
    <s v="Colistine, gentamicine"/>
    <d v="2024-05-06T00:00:00"/>
  </r>
  <r>
    <x v="33"/>
    <x v="1"/>
    <s v="12 mars 2024"/>
    <s v="Tercian 50 mg/5 ml, solution injectable en ampoule – [cyamémazine]"/>
    <s v="2024-03-12"/>
    <s v="TERCIAN 50 mg/5 ml, solution injectable en ampoule"/>
    <x v="5"/>
    <x v="3"/>
    <s v="Cyamémazine"/>
    <d v="2024-05-06T00:00:00"/>
  </r>
  <r>
    <x v="33"/>
    <x v="1"/>
    <s v="12 mars 2024"/>
    <s v="Trandate 5 mg/ml, solution injectable – [labétalol (chlorhydrate de)]"/>
    <s v="2024-02-13"/>
    <s v="TRANDATE 5 mg/ml, solution injectable"/>
    <x v="3"/>
    <x v="3"/>
    <s v="Labétalol (chlorhydrate de)"/>
    <d v="2024-05-06T00:00:00"/>
  </r>
  <r>
    <x v="33"/>
    <x v="1"/>
    <s v="12 mars 2024"/>
    <s v="Corvasal 2 mg et 4 mg, comprimé, Molsidomine 2 mg et 4 mg, comprimé – [molsidomine]"/>
    <s v="2024-02-27"/>
    <s v="CORVASAL 2 mg et 4 mg, comprimé, Molsidomine 2 mg et 4 mg, comprimé"/>
    <x v="3"/>
    <x v="3"/>
    <s v="Molsidomine"/>
    <d v="2024-05-06T00:00:00"/>
  </r>
  <r>
    <x v="33"/>
    <x v="0"/>
    <s v="12 mars 2024"/>
    <s v="Ipratropium Teva 0,5 mg/2 ml adultes, solution pour inhalation par nébuliseur en récipient unidose – [ipratropium (bromure d')"/>
    <s v=""/>
    <s v="IPRATROPIUM Teva 0,5 mg/2 ml adultes, solution pour inhalation par nébuliseur en récipient unidose"/>
    <x v="12"/>
    <x v="3"/>
    <s v="Ipratropium (bromure d')"/>
    <d v="2024-05-06T00:00:00"/>
  </r>
  <r>
    <x v="33"/>
    <x v="1"/>
    <s v="11 mars 2024"/>
    <s v="Ofloxacine Biogaran 1,5 mg/0,5 ml, solution pour instillation auriculaire en récipient unidose – [ofloxacine]"/>
    <s v="2024-03-11"/>
    <s v="OFLOXACINE Biogaran 1,5 mg/0,5 ml, solution pour instillation auriculaire en récipient unidose"/>
    <x v="0"/>
    <x v="3"/>
    <s v="Ofloxacine"/>
    <d v="2024-05-06T00:00:00"/>
  </r>
  <r>
    <x v="33"/>
    <x v="3"/>
    <s v="11 mars 2024"/>
    <s v="Soludactone 100 mg et 200 mg, lyophilisat et solution pour usage parentéral – [canrénoate de potassium / trométamol]"/>
    <s v=""/>
    <s v="SOLUDACTONE 100 mg et 200 mg, lyophilisat et solution pour usage parentéral"/>
    <x v="3"/>
    <x v="3"/>
    <s v="Canrénoate de potassium / trométamol"/>
    <d v="2024-05-06T00:00:00"/>
  </r>
  <r>
    <x v="33"/>
    <x v="1"/>
    <s v="7 mars 2024"/>
    <s v="Céfépime Viatris 2g , poudre pour solution injectable – [céfépime (dichlorhydrate de) monohydraté]"/>
    <s v="2024-03-07"/>
    <s v="CEFEPIME Viatris 2g , poudre pour solution injectable"/>
    <x v="0"/>
    <x v="3"/>
    <s v="Céfépime (dichlorhydrate de) monohydraté"/>
    <d v="2024-05-06T00:00:00"/>
  </r>
  <r>
    <x v="33"/>
    <x v="1"/>
    <s v="7 mars 2024"/>
    <s v="Requip 5 mg, comprimé pelliculé – [ropinirole (chlorhydrate de)]"/>
    <s v="2024-01-23"/>
    <s v="REQUIP 5 mg, comprimé pelliculé"/>
    <x v="5"/>
    <x v="3"/>
    <s v="Ropinirole (chlorhydrate de)"/>
    <d v="2024-05-06T00:00:00"/>
  </r>
  <r>
    <x v="33"/>
    <x v="1"/>
    <s v="7 mars 2024"/>
    <s v="Fludarabine Teva 25 mg/ml, solution à diluer pour solution injectable/pour perfusion – [fludarabine]"/>
    <s v="2024-03-07"/>
    <s v="FLUDARABINE Teva 25 mg/ml, solution à diluer pour solution injectable/pour perfusion"/>
    <x v="6"/>
    <x v="3"/>
    <s v="Fludarabine"/>
    <d v="2024-05-06T00:00:00"/>
  </r>
  <r>
    <x v="33"/>
    <x v="1"/>
    <s v="6 mars 2024"/>
    <s v="Cefepime Viatris 1g , poudre pour solution injectable – [céfépime (dichlorhydrate de) monohydraté]"/>
    <s v="2024-03-06"/>
    <s v="CEFEPIME Viatris 1g , poudre pour solution injectable"/>
    <x v="0"/>
    <x v="3"/>
    <s v="Céfépime (dichlorhydrate de) monohydraté"/>
    <d v="2024-05-06T00:00:00"/>
  </r>
  <r>
    <x v="33"/>
    <x v="0"/>
    <s v="5 mars 2024"/>
    <s v="Ozalin 2 mg/mL, solution buvable en récipient unidose – [midazolam]"/>
    <s v=""/>
    <s v="OZALIN 2 mg/mL, solution buvable en récipient unidose"/>
    <x v="5"/>
    <x v="3"/>
    <s v="Midazolam"/>
    <d v="2024-05-06T00:00:00"/>
  </r>
  <r>
    <x v="33"/>
    <x v="0"/>
    <s v="5 mars 2024"/>
    <s v="Méthotrexate Accord, solution injectable – [méthotrexate]"/>
    <s v=""/>
    <s v="METHOTREXATE Accord, solution injectable"/>
    <x v="6"/>
    <x v="3"/>
    <s v="Méthotrexate"/>
    <d v="2024-05-06T00:00:00"/>
  </r>
  <r>
    <x v="33"/>
    <x v="2"/>
    <s v="5 mars 2024"/>
    <s v="Lamotrigine 5 mg, 25 mg, 50 mg 100 mg et 200 mg, comprimé dispersible ou à croquer – [lamotrigine]"/>
    <s v=""/>
    <s v="LAMOTRIGINE 5 mg, 25 mg, 50 mg 100 mg et 200 mg, comprimé dispersible ou à croquer"/>
    <x v="5"/>
    <x v="3"/>
    <s v="Lamotrigine"/>
    <d v="2024-05-06T00:00:00"/>
  </r>
  <r>
    <x v="33"/>
    <x v="3"/>
    <s v="4 mars 2024"/>
    <s v="Folinate de calcium Ebewe 10 mg/ml, solution injectable/pour perfusion – [folinate de calcium]"/>
    <s v=""/>
    <s v="FOLINATE DE CALCIUM Ebewe 10 mg/ml, solution injectable/pour perfusion"/>
    <x v="1"/>
    <x v="3"/>
    <s v="Folinate de calcium"/>
    <d v="2024-05-06T00:00:00"/>
  </r>
  <r>
    <x v="33"/>
    <x v="1"/>
    <s v="4 mars 2024"/>
    <s v="Coagadex 500 UI, poudre et solvant pour solution injectable – [facteur X de coagulation humain]"/>
    <s v="2024-03-04"/>
    <s v="COAGADEX 500 UI, poudre et solvant pour solution injectable"/>
    <x v="7"/>
    <x v="3"/>
    <s v="Facteur X de coagulation humain"/>
    <d v="2024-05-06T00:00:00"/>
  </r>
  <r>
    <x v="33"/>
    <x v="1"/>
    <s v="4 mars 2024"/>
    <s v="Bléomycine Bellon 15 mg, poudre pour solution injectable – [Bléomycine, sulfate de]"/>
    <s v="2024-03-04"/>
    <s v="BLEOMYCINE BELLON 15 mg, poudre pour solution injectable"/>
    <x v="6"/>
    <x v="3"/>
    <s v="Bléomycine (sulfate de)"/>
    <d v="2024-05-06T00:00:00"/>
  </r>
  <r>
    <x v="33"/>
    <x v="1"/>
    <s v="4 mars 2024"/>
    <s v="Adénoscan 30 mg/10 ml, solution pour perfusion – [adénosine]"/>
    <s v="2024-03-04"/>
    <s v="ADENOSCAN 30 mg/10 ml, solution pour perfusion"/>
    <x v="3"/>
    <x v="3"/>
    <s v="Adénosine"/>
    <d v="2024-05-06T00:00:00"/>
  </r>
  <r>
    <x v="33"/>
    <x v="1"/>
    <s v="4 mars 2024"/>
    <s v="GlucaGen Kit 1 mg/ml, poudre et solvant pour solution injectable – [glucagon (chlorhydrate de)]"/>
    <s v="2024-03-04"/>
    <s v="GLUCAGEN Kit 1 mg/ml, poudre et solvant pour solution injectable"/>
    <x v="2"/>
    <x v="3"/>
    <s v="Glucagon"/>
    <d v="2024-05-06T00:00:00"/>
  </r>
  <r>
    <x v="33"/>
    <x v="2"/>
    <s v="4 mars 2024"/>
    <s v="Renvela 0,8 g, poudre pour suspension buvable – [sévélamer (carbonate de)]"/>
    <s v=""/>
    <s v="RENVELA 0,8 g, poudre pour suspension buvable"/>
    <x v="1"/>
    <x v="3"/>
    <s v="Sévélamer (carbonate de)"/>
    <d v="2024-05-06T00:00:00"/>
  </r>
  <r>
    <x v="33"/>
    <x v="0"/>
    <s v="1 mars 2024"/>
    <s v="Zyvoxid 100 mg/5 ml, granulés pour suspension buvable – [linézolide]"/>
    <s v=""/>
    <s v="ZYVOXID 100 mg/5 ml, granulés pour suspension buvable"/>
    <x v="0"/>
    <x v="3"/>
    <s v="Linézolide"/>
    <d v="2024-05-06T00:00:00"/>
  </r>
  <r>
    <x v="33"/>
    <x v="2"/>
    <s v="29 févr. 2024"/>
    <s v="Menopur 75 UI et 600 UI/ml, poudre et solvant pour solution injectable – [ménotropine]"/>
    <s v=""/>
    <s v="MENOPUR 75 UI et 600 UI/ml, poudre et solvant pour solution injectable"/>
    <x v="11"/>
    <x v="3"/>
    <s v="Ménotropine"/>
    <d v="2024-05-06T00:00:00"/>
  </r>
  <r>
    <x v="33"/>
    <x v="0"/>
    <s v="28 févr. 2024"/>
    <s v="Dipentum 500 mg comprimé – [olsalazine sodique]"/>
    <s v=""/>
    <s v="DIPENTUM 500 mg comprimé"/>
    <x v="8"/>
    <x v="3"/>
    <s v="Olsalazine sodique"/>
    <d v="2024-05-06T00:00:00"/>
  </r>
  <r>
    <x v="33"/>
    <x v="1"/>
    <s v="28 févr. 2024"/>
    <s v="Dipentum 250 mg comprimé – [olsalazine sodique]"/>
    <s v="2024-02-14"/>
    <s v="DIPENTUM 250 mg comprimé"/>
    <x v="8"/>
    <x v="3"/>
    <s v="Olsalazine sodique"/>
    <d v="2024-05-06T00:00:00"/>
  </r>
  <r>
    <x v="33"/>
    <x v="1"/>
    <s v="28 févr. 2024"/>
    <s v="Fluoresceine sodique Faure 10 pour cent, solution injectable – [fluorescéine sodique]"/>
    <s v="2024-01-29"/>
    <s v="FLUORESCEINE sodique Faure 10 pour cent, solution injectable"/>
    <x v="4"/>
    <x v="3"/>
    <s v="Fluorescéine sodique"/>
    <d v="2024-05-06T00:00:00"/>
  </r>
  <r>
    <x v="33"/>
    <x v="1"/>
    <s v="27 févr. 2024"/>
    <s v="Vercyte 25 mg, comprimé – [pipobroman]"/>
    <s v="2024-02-27"/>
    <s v="VERCYTE 25 mg, comprimé"/>
    <x v="6"/>
    <x v="3"/>
    <s v="Pipobroman"/>
    <d v="2024-05-06T00:00:00"/>
  </r>
  <r>
    <x v="33"/>
    <x v="2"/>
    <s v="26 févr. 2024"/>
    <s v="Gabapentine100 mg, 300 mg, 400 mg, gélule – [gabapentine]"/>
    <s v=""/>
    <s v="GABAPENTINE100 mg, 300 mg, 400 mg, gélule"/>
    <x v="5"/>
    <x v="3"/>
    <s v="Gabapentine"/>
    <d v="2024-05-06T00:00:00"/>
  </r>
  <r>
    <x v="33"/>
    <x v="0"/>
    <s v="26 févr. 2024"/>
    <s v="Acide Acetylsalicylique Panpharma 500 mg, poudre pour solution injectable (anciennement Kardegic 500 mg/5 ml, poudre pour solution injectable) – [Acide acétylsalicylique]"/>
    <s v=""/>
    <s v="ACIDE ACETYLSALICYLIQUE Panpharma 500 mg, poudre pour solution injectable (anciennement Kardegic 500 mg/5 ml, poudre pour solution injectable)"/>
    <x v="7"/>
    <x v="3"/>
    <s v="Acide acétylsalicylique"/>
    <d v="2024-05-06T00:00:00"/>
  </r>
  <r>
    <x v="33"/>
    <x v="2"/>
    <s v="23 févr. 2024"/>
    <s v="Eurobiol 40 000 U, gélule gastro-résistante – [poudre de pancréas]"/>
    <s v=""/>
    <s v="EUROBIOL 40 000 U, gélule gastro-résistante"/>
    <x v="8"/>
    <x v="3"/>
    <s v="Poudre de pancréas"/>
    <d v="2024-05-06T00:00:00"/>
  </r>
  <r>
    <x v="33"/>
    <x v="1"/>
    <s v="23 févr. 2024"/>
    <s v="Hydrochlorothiazide Arrow, comprimé sécable – [hydrochlorothiazide]"/>
    <s v="2024-02-23"/>
    <s v="HYDROCHLOROTHIAZIDE Arrow, comprimé sécable"/>
    <x v="3"/>
    <x v="3"/>
    <s v="Hydrochlorothiazide"/>
    <d v="2024-05-06T00:00:00"/>
  </r>
  <r>
    <x v="33"/>
    <x v="2"/>
    <s v="23 févr. 2024"/>
    <s v="Fluorescéine Faure 0,5%, collyre en solution en récipient unidose – [fluorescéine sodique]"/>
    <s v=""/>
    <s v="FLUORESCÉINE Faure 0,5%, collyre en solution en récipient unidose"/>
    <x v="4"/>
    <x v="3"/>
    <s v="Fluorescéine sodique"/>
    <d v="2024-05-06T00:00:00"/>
  </r>
  <r>
    <x v="33"/>
    <x v="2"/>
    <s v="23 févr. 2024"/>
    <s v="Rythmodan 250 mg à libération prolongée, comprimé enrobé – [disopyramide (phosphate de)]"/>
    <s v=""/>
    <s v="RYTHMODAN 250 mg à libération prolongée, comprimé enrobé"/>
    <x v="3"/>
    <x v="3"/>
    <s v="Disopyramide (phosphate de)"/>
    <d v="2024-05-06T00:00:00"/>
  </r>
  <r>
    <x v="33"/>
    <x v="1"/>
    <s v="22 févr. 2024"/>
    <s v="Virophta, préparation pour collyre (lyophilisat et solvant) – [trifluridine]"/>
    <s v="2024-02-22"/>
    <s v="VIROPHTA, préparation pour collyre (lyophilisat et solvant)"/>
    <x v="4"/>
    <x v="3"/>
    <s v="Trifluridine"/>
    <d v="2024-05-06T00:00:00"/>
  </r>
  <r>
    <x v="33"/>
    <x v="2"/>
    <s v="22 févr. 2024"/>
    <s v="Méthylphénidate Viatris LP, comprimé à libération prolongée – [Méthylphénidate (chlorhydrate de)]"/>
    <s v=""/>
    <s v="MÉTHYLPHÉNIDATE Viatris LP, comprimé à libération prolongée"/>
    <x v="5"/>
    <x v="3"/>
    <s v="Méthylphénidate (chlorhydrate de)"/>
    <d v="2024-05-06T00:00:00"/>
  </r>
  <r>
    <x v="33"/>
    <x v="2"/>
    <s v="22 févr. 2024"/>
    <s v="Concerta LP, comprimé à libération prolongée – [méthylphénidate (chlorhydrate de)]"/>
    <s v=""/>
    <s v="CONCERTA LP, comprimé à libération prolongée"/>
    <x v="5"/>
    <x v="3"/>
    <s v="Méthylphénidate (chlorhydrate de)"/>
    <d v="2024-05-06T00:00:00"/>
  </r>
  <r>
    <x v="33"/>
    <x v="0"/>
    <s v="21 févr. 2024"/>
    <s v="Lactate de sodium AP-HP 11,2 % (m/V) solution pour perfusion – [Lactate de sodium]"/>
    <s v=""/>
    <s v="LACTATE DE SODIUM AP-HP 11,2 % (m/V) solution pour perfusion"/>
    <x v="7"/>
    <x v="3"/>
    <s v="Solutions électrolytiques"/>
    <d v="2024-05-06T00:00:00"/>
  </r>
  <r>
    <x v="33"/>
    <x v="1"/>
    <s v="21 févr. 2024"/>
    <s v="Zolsketil Pegylated Liposomal 2 mg/mL, dispersion à diluer pour perfusion, flacon de 10 ml – [doxorubicine (chlorhydrate de)]"/>
    <s v="2024-02-21"/>
    <s v="ZOLSKETIL Pegylated Liposomal 2 mg/mL, dispersion à diluer pour perfusion, flacon de 10 ml"/>
    <x v="6"/>
    <x v="3"/>
    <s v="Doxorubicine"/>
    <d v="2024-05-06T00:00:00"/>
  </r>
  <r>
    <x v="33"/>
    <x v="0"/>
    <s v="20 févr. 2024"/>
    <s v="Atracurium Hospira 10 mg/ml, solution injectable – [Atracurium]"/>
    <s v=""/>
    <s v="ATRACURIUM Hospira 10 mg/ml, solution injectable"/>
    <x v="10"/>
    <x v="3"/>
    <s v="Atracurium"/>
    <d v="2024-05-06T00:00:00"/>
  </r>
  <r>
    <x v="33"/>
    <x v="1"/>
    <s v="20 févr. 2024"/>
    <s v="Azactam 1 g, poudre et solution pour usage parentéral – [aztréonam]"/>
    <s v="2024-02-16"/>
    <s v="AZACTAM 1g poudre et solution pour usage parentéral"/>
    <x v="0"/>
    <x v="3"/>
    <s v="Aztréonam"/>
    <d v="2024-05-06T00:00:00"/>
  </r>
  <r>
    <x v="33"/>
    <x v="2"/>
    <s v="19 févr. 2024"/>
    <s v="Nozinan 25 mg, comprimé pelliculé sécable – [lévomépromazine (maléate de)]"/>
    <s v=""/>
    <s v="NOZINAN 25 mg, comprimé pelliculé sécable"/>
    <x v="5"/>
    <x v="3"/>
    <s v="Lévomépromazine (maléate de)"/>
    <d v="2024-05-06T00:00:00"/>
  </r>
  <r>
    <x v="33"/>
    <x v="2"/>
    <s v="16 févr. 2024"/>
    <s v="B.A.L., solution injectable I.M. – [butacaïne - dimercaprol]"/>
    <s v=""/>
    <s v="B.A.L., solution injectable I.M."/>
    <x v="5"/>
    <x v="3"/>
    <s v="Butacaïne / dimercaprol"/>
    <d v="2024-05-06T00:00:00"/>
  </r>
  <r>
    <x v="33"/>
    <x v="0"/>
    <s v="16 févr. 2024"/>
    <s v="Abacavir, Lamivudine, Zidovudine Viatris 300 mg/150 mg/300 mg, comprimé pelliculé – [abacavir (sulfate d'), lamivudine, zidovudine]"/>
    <s v=""/>
    <s v="ABACAVIR, Lamivudine, Zidovudine Viatris 300 mg/150 mg/300 mg, comprimé pelliculé"/>
    <x v="0"/>
    <x v="3"/>
    <s v="Abacavir (sulfate d') / Lamivudine / Zidovudine"/>
    <d v="2024-05-06T00:00:00"/>
  </r>
  <r>
    <x v="33"/>
    <x v="1"/>
    <s v="15 févr. 2024"/>
    <s v="Ursolvan 200 mg, gélule – [acide ursodéoxycholique]"/>
    <s v="2024-02-06"/>
    <s v="URSOLVAN 200 mg, gélule"/>
    <x v="8"/>
    <x v="3"/>
    <s v="Acide ursodéoxycholique"/>
    <d v="2024-05-06T00:00:00"/>
  </r>
  <r>
    <x v="33"/>
    <x v="2"/>
    <s v="13 févr. 2024"/>
    <s v="Xarelto 2,5 mg, comprimé pelliculé (boite de 56 comprimés) – [rivaroxaban]"/>
    <s v=""/>
    <s v="XARELTO 2,5 mg, comprimé pelliculé (boite de 56 comprimés)"/>
    <x v="7"/>
    <x v="3"/>
    <s v="Rivaroxaban"/>
    <d v="2024-05-06T00:00:00"/>
  </r>
  <r>
    <x v="33"/>
    <x v="0"/>
    <s v="12 févr. 2024"/>
    <s v="Fludarabine Accord 25 mg/ml, solution à diluer pour solution injectable/pour perfusion – [fludarabine]"/>
    <s v=""/>
    <s v="FLUDARABINE Accord 25 mg/ml, solution à diluer pour solution injectable/pour perfusion"/>
    <x v="6"/>
    <x v="3"/>
    <s v="Fludarabine"/>
    <d v="2024-05-06T00:00:00"/>
  </r>
  <r>
    <x v="33"/>
    <x v="0"/>
    <s v="12 févr. 2024"/>
    <s v="Solumedrol 40 mg/2ml, lyophilisat et solution pour usage parentéral  – [méthylprednisolone (hydrogénosuccinate de)]"/>
    <s v=""/>
    <s v="SOLUMEDROL 40 mg/2ml  lyophilisat et solution pour usage parentéral"/>
    <x v="2"/>
    <x v="3"/>
    <s v="Méthylprednisolone (hydrogénosuccinate de)"/>
    <d v="2024-05-06T00:00:00"/>
  </r>
  <r>
    <x v="33"/>
    <x v="0"/>
    <s v="9 févr. 2024"/>
    <s v="Eligard 7,5 mg, poudre et solvant pour solution injectable – [leuproréline (acétate de)]"/>
    <s v=""/>
    <s v="ELIGARD 7,5 mg, poudre et solvant pour solution injectable"/>
    <x v="6"/>
    <x v="3"/>
    <s v="Leuproréline (acétate de)"/>
    <d v="2024-05-06T00:00:00"/>
  </r>
  <r>
    <x v="33"/>
    <x v="2"/>
    <s v="9 févr. 2024"/>
    <s v="Hexatrione 2 pour cent, suspension injectable (intra-articulaire) – [Hexacetonide de triamcinolone]"/>
    <s v=""/>
    <s v="HEXATRIONE 2 pour cent, suspension injectable (intra-articulaire)"/>
    <x v="2"/>
    <x v="3"/>
    <s v="Hexacetonide de triamcinolone"/>
    <d v="2024-05-06T00:00:00"/>
  </r>
  <r>
    <x v="33"/>
    <x v="2"/>
    <s v="8 févr. 2024"/>
    <s v="Scopoderm TTS 1 mg/72 heures, dispositif transdermique – [scopolamine]"/>
    <s v=""/>
    <s v="SCOPODERM TTS  1 mg/72 heures, dispositif transdermique"/>
    <x v="8"/>
    <x v="3"/>
    <s v="Scopolamine"/>
    <d v="2024-05-06T00:00:00"/>
  </r>
  <r>
    <x v="33"/>
    <x v="2"/>
    <s v="8 févr. 2024"/>
    <s v="Valproate de sodium L.P. 500 mg, comprimé pelliculé sécable à libération prolongée – [sodium (valproate de)]"/>
    <s v=""/>
    <s v="VALPROATE DE SODIUM L.P. 500 mg, comprimé pelliculé sécable à libération prolongée"/>
    <x v="5"/>
    <x v="3"/>
    <s v="Sodium (valproate de)"/>
    <d v="2024-05-06T00:00:00"/>
  </r>
  <r>
    <x v="33"/>
    <x v="1"/>
    <s v="7 févr. 2024"/>
    <s v="Parlodel 2,5 mg, comprimé sécable – [bromocriptine (mésilate de)]"/>
    <s v="2024-02-07"/>
    <s v="PARLODEL 2,5 mg, comprimé sécable"/>
    <x v="5"/>
    <x v="3"/>
    <s v="Bromocriptine (mésilate de)"/>
    <d v="2024-05-06T00:00:00"/>
  </r>
  <r>
    <x v="33"/>
    <x v="1"/>
    <s v="6 févr. 2024"/>
    <s v="Prenoxad 0,91 mg/ml, solution injectable en seringue préremplie – [naloxone (chlorhydrate de) dihydraté]"/>
    <s v="2024-02-05"/>
    <s v="PRENOXAD 0,91 mg/ml, solution injectable en seringue préremplie"/>
    <x v="1"/>
    <x v="3"/>
    <s v="Naloxone (chlorhydrate de) dihydraté"/>
    <d v="2024-05-06T00:00:00"/>
  </r>
  <r>
    <x v="33"/>
    <x v="2"/>
    <s v="6 févr. 2024"/>
    <s v="Solumedrol 120 mg/2 ml, lyophilisat et solution pour usage parentéral – [méthylprednisolone (hydrogénosuccinate de)]"/>
    <s v=""/>
    <s v="SOLUMEDROL 120 mg/2 ml, lyophilisat et solution pour usage parentéral"/>
    <x v="2"/>
    <x v="3"/>
    <s v="Méthylprednisolone (hydrogénosuccinate de)"/>
    <d v="2024-05-06T00:00:00"/>
  </r>
  <r>
    <x v="33"/>
    <x v="2"/>
    <s v="5 févr. 2024"/>
    <s v="Dépakine Chrono 500 mg, comprimé pelliculé sécable à libération prolongée – [Valproate de sodium]"/>
    <s v=""/>
    <s v="DEPAKINE CHRONO 500 mg, comprimé pelliculé sécable à libération prolongée"/>
    <x v="5"/>
    <x v="3"/>
    <s v="Valproate de sodium"/>
    <d v="2024-05-06T00:00:00"/>
  </r>
  <r>
    <x v="33"/>
    <x v="1"/>
    <s v="1 févr. 2024"/>
    <s v="Sabril 500 mg, granulés pour solution buvable en sachet-dose – [vigabatrine]"/>
    <s v="2024-02-01"/>
    <s v="SABRIL 500 mg, granulés pour solution buvable en sachet-dose"/>
    <x v="5"/>
    <x v="3"/>
    <s v="Vigabatrine"/>
    <d v="2024-05-06T00:00:00"/>
  </r>
  <r>
    <x v="33"/>
    <x v="1"/>
    <s v="1 févr. 2024"/>
    <s v="Dilantin 250 mg/5 ml, solution injectable – [phénytoïne]"/>
    <s v="2024-02-01"/>
    <s v="DILANTIN 250 mg/5 ml, solution injectable"/>
    <x v="5"/>
    <x v="3"/>
    <s v="Phénytoïne"/>
    <d v="2024-05-06T00:00:00"/>
  </r>
  <r>
    <x v="33"/>
    <x v="2"/>
    <s v="31 janv. 2024"/>
    <s v="Visudyne 15 mg, poudre pour solution pour perfusion – [Vertéporfine ]"/>
    <s v=""/>
    <s v="VISUDYNE 15 mg  poudre pour solution pour perfusion"/>
    <x v="4"/>
    <x v="3"/>
    <s v="Vertéporfine "/>
    <d v="2024-05-06T00:00:00"/>
  </r>
  <r>
    <x v="33"/>
    <x v="2"/>
    <s v="31 janv. 2024"/>
    <s v="Sévélamer carbonate 2,4g, poudre pour suspension buvable – [sévélamer (carbonate de)]"/>
    <s v=""/>
    <s v="SEVELAMER carbonate 2,4g, poudre pour suspension buvable"/>
    <x v="1"/>
    <x v="3"/>
    <s v="Sévélamer (carbonate de)"/>
    <d v="2024-05-06T00:00:00"/>
  </r>
  <r>
    <x v="33"/>
    <x v="2"/>
    <s v="31 janv. 2024"/>
    <s v="Sévélamer carbonate 800 mg, comprimé pelliculé – [sévélamer (carbonate de)]"/>
    <s v=""/>
    <s v="SEVELAMER carbonate 800 mg, comprimé pelliculé"/>
    <x v="1"/>
    <x v="3"/>
    <s v="Sévélamer (carbonate de)"/>
    <d v="2024-05-06T00:00:00"/>
  </r>
  <r>
    <x v="33"/>
    <x v="0"/>
    <s v="31 janv. 2024"/>
    <s v="Alyostal venin de guêpe vespula 110 microgrammes et 550 microgrammes, poudre et solvant pour solution injectable  – [Guêpe Vespula (venin de)]"/>
    <s v=""/>
    <s v="ALYOSTAL VENIN DE GUEPE VESPULA 110 et 550 microgrammes, poudre et solvant pour solution injectable"/>
    <x v="1"/>
    <x v="3"/>
    <s v="Guêpe Polistes (venin de)"/>
    <d v="2024-05-06T00:00:00"/>
  </r>
  <r>
    <x v="33"/>
    <x v="0"/>
    <s v="31 janv. 2024"/>
    <s v="Alyostal venin d'abeille Apis mellifera 110 et 550 microgrammes, poudre et solvant pour solution injectable  - [Abeille (venin d')]"/>
    <s v=""/>
    <s v="ALYOSTAL VENIN D'ABEILLE APIS MELLIFERA 110 et 550 microgrammes, poudre et solvant pour solution injectable"/>
    <x v="1"/>
    <x v="3"/>
    <s v="Abeille (venin d')"/>
    <d v="2024-05-06T00:00:00"/>
  </r>
  <r>
    <x v="33"/>
    <x v="1"/>
    <s v="30 janv. 2024"/>
    <s v="Plaquenil 200 mg, comprimé pelliculé – [hydroxychloroquine (sulfate d')]"/>
    <s v="2024-01-30"/>
    <s v="PLAQUENIL 200 mg, comprimé pelliculé"/>
    <x v="9"/>
    <x v="3"/>
    <s v="Hydroxychloroquine (sulfate d')"/>
    <d v="2024-05-06T00:00:00"/>
  </r>
  <r>
    <x v="33"/>
    <x v="1"/>
    <s v="24 janv. 2024"/>
    <s v="Iomeron 400 (400 mg Iode/mL), solution injectable - Flacon de 50 mL – [ioméprol]"/>
    <s v="2024-01-24"/>
    <s v="IOMERON 400 (400 mg Iode/mL), solution injectable - Flacon de 50 mL"/>
    <x v="1"/>
    <x v="3"/>
    <s v="Ioméprol"/>
    <d v="2024-05-06T00:00:00"/>
  </r>
  <r>
    <x v="33"/>
    <x v="1"/>
    <s v="24 janv. 2024"/>
    <s v="Ziextenzo 6 mg, solution injectable en seringue préremplie – [pegfilgrastim ((bacterie/escherichia coli))]"/>
    <s v="2024-01-24"/>
    <s v="ZIEXTENZO 6 mg, solution injectable en seringue préremplie"/>
    <x v="6"/>
    <x v="3"/>
    <s v="Pegfilgrastim ((bacterie/escherichia coli))"/>
    <d v="2024-05-06T00:00:00"/>
  </r>
  <r>
    <x v="33"/>
    <x v="1"/>
    <s v="24 janv. 2024"/>
    <s v="Moviprep, poudre pour solution buvable – [acide ascorbique, ascorbate de sodium, macrogol 3350, potassium (chlorure de), sodium (chlorure de), sodium (sulfate de) anhydre]"/>
    <s v="2024-01-24"/>
    <s v="MOVIPREP, poudre pour solution buvable "/>
    <x v="8"/>
    <x v="3"/>
    <s v="Acide ascorbique, ascorbate de sodium, macrogol 3350, potassium (chlorure de), sodium (chlorure de), sodium (sulfate de) anhydre"/>
    <d v="2024-05-06T00:00:00"/>
  </r>
  <r>
    <x v="33"/>
    <x v="1"/>
    <s v="22 janv. 2024"/>
    <s v="Geltim LP 1 mg/g, gel ophtalmique en récipient unidose (boite de 30 récipients unidose)  - [Timolol]"/>
    <s v="2024-01-22"/>
    <s v="GELTIM LP 1 mg/g, gel ophtalmique en récipient unidose (boite de 30 récipients unidose) "/>
    <x v="4"/>
    <x v="3"/>
    <s v="Timolol"/>
    <d v="2024-05-06T00:00:00"/>
  </r>
  <r>
    <x v="33"/>
    <x v="2"/>
    <s v="19 janv. 2024"/>
    <s v="Abiratérone Arrow 500 mg, comprimé pelliculé – [abiratérone]"/>
    <s v=""/>
    <s v="ABIRATERONE Arrow 500 mg, comprimé pelliculé"/>
    <x v="6"/>
    <x v="3"/>
    <s v="Abiratérone"/>
    <d v="2024-05-06T00:00:00"/>
  </r>
  <r>
    <x v="33"/>
    <x v="2"/>
    <s v="19 janv. 2024"/>
    <s v="Métronidazole 250 mg et 500 mg, comprimé pelliculé – [métronidazole]"/>
    <s v=""/>
    <s v="METRONIDAZOLE 250 mg et 500 mg, comprimé pelliculé"/>
    <x v="0"/>
    <x v="3"/>
    <s v="Métronidazole"/>
    <d v="2024-05-06T00:00:00"/>
  </r>
  <r>
    <x v="33"/>
    <x v="2"/>
    <s v="19 janv. 2024"/>
    <s v="Mydriaticum 2 mg/0,4 ml, collyre en récipient unidose – [tropicamide]"/>
    <s v=""/>
    <s v="MYDRIATICUM 2 mg/0,4 ml, collyre en récipient unidose"/>
    <x v="4"/>
    <x v="3"/>
    <s v="Tropicamide"/>
    <d v="2024-05-06T00:00:00"/>
  </r>
  <r>
    <x v="33"/>
    <x v="2"/>
    <s v="19 janv. 2024"/>
    <s v="Cinacalcet 30 mg, 60 mg et 90 mg comprimé pelliculé – [cinacalcet (chlorhydrate de)]"/>
    <s v=""/>
    <s v="CINACALCET 30 mg, 60 mg et 90 mg comprimé pelliculé"/>
    <x v="2"/>
    <x v="3"/>
    <s v="Cinacalcet (chlorhydrate de)"/>
    <d v="2024-05-06T00:00:00"/>
  </r>
  <r>
    <x v="33"/>
    <x v="1"/>
    <s v="18 janv. 2024"/>
    <s v="Praluent 300 mg, solution injectable en stylo pré-rempli – [alirocumab (mammifère/hamster/cellules cho)]"/>
    <s v="2024-01-17"/>
    <s v="PRALUENT 300 mg, solution injectable en stylo pré-rempli"/>
    <x v="3"/>
    <x v="3"/>
    <s v="Alirocumab (mammifère/hamster/cellules cho)"/>
    <d v="2024-05-06T00:00:00"/>
  </r>
  <r>
    <x v="33"/>
    <x v="0"/>
    <s v="18 janv. 2024"/>
    <s v="Dextrion G 5 Lavoisier, solution injectable (IV) en flacon de 250 mL – [calcium (gluconate de), glucose, potassium (chlorure de), sodium (chlorure de)]"/>
    <s v=""/>
    <s v="DEXTRION G 5 Lavoisier, solution injectable (IV) en flacon de 250 mL"/>
    <x v="7"/>
    <x v="3"/>
    <s v="Calcium (gluconate de), glucose, potassium (chlorure de), sodium (chlorure de)"/>
    <d v="2024-05-06T00:00:00"/>
  </r>
  <r>
    <x v="33"/>
    <x v="1"/>
    <s v="18 janv. 2024"/>
    <s v="Dextrion G 5 Lavoisier, solution injectable (IV) en flacon de 500 mL – [calcium (gluconate de), glucose, potassium (chlorure de), sodium (chlorure de)]"/>
    <s v="2024-01-18"/>
    <s v="DEXTRION G 5 Lavoisier, solution injectable (IV) en flacon de 500 mL"/>
    <x v="7"/>
    <x v="3"/>
    <s v="Calcium (gluconate de), glucose, potassium (chlorure de), sodium (chlorure de)"/>
    <d v="2024-05-06T00:00:00"/>
  </r>
  <r>
    <x v="33"/>
    <x v="1"/>
    <s v="18 janv. 2024"/>
    <s v="Abiratérone Zentiva 500 mg, comprimé pelliculé – [abiratérone]"/>
    <s v="2024-01-04"/>
    <s v="ABIRATERONE Zentiva 500 mg, comprimé pelliculé"/>
    <x v="6"/>
    <x v="3"/>
    <s v="Abiratérone"/>
    <d v="2024-05-06T00:00:00"/>
  </r>
  <r>
    <x v="33"/>
    <x v="1"/>
    <s v="18 janv. 2024"/>
    <s v="Xalkori 200 mg, gélule – [crizotinib]"/>
    <s v="2024-01-04"/>
    <s v="XALKORI 200 mg, gélule"/>
    <x v="6"/>
    <x v="3"/>
    <s v="Crizotinib"/>
    <d v="2024-05-06T00:00:00"/>
  </r>
  <r>
    <x v="33"/>
    <x v="1"/>
    <s v="18 janv. 2024"/>
    <s v="Ferriprox 500 mg et 1000 mg, comprimé pelliculé – [défériprone]"/>
    <s v="2024-01-08"/>
    <s v="FERRIPROX 500 mg et 1000 mg, comprimé pelliculé"/>
    <x v="1"/>
    <x v="3"/>
    <s v="Défériprone"/>
    <d v="2024-05-06T00:00:00"/>
  </r>
  <r>
    <x v="33"/>
    <x v="1"/>
    <s v="18 janv. 2024"/>
    <s v="Flixotide 125 microgrammes/dose, suspension pour inhalation en flacon pressurisé – [fluticasone (propionate de)]"/>
    <s v="2023-12-29"/>
    <s v="FLIXOTIDE 125 microgrammes/dose, suspension pour inhalation en flacon pressurisé"/>
    <x v="12"/>
    <x v="3"/>
    <s v="Fluticasone (propionate de)"/>
    <d v="2024-05-06T00:00:00"/>
  </r>
  <r>
    <x v="33"/>
    <x v="1"/>
    <s v="17 janv. 2024"/>
    <s v="Iluvien 190 microgrammes, implant intravitréen avec applicateur – [Acétonide de fluocinolone]"/>
    <s v="2024-01-17"/>
    <s v="ILUVIEN 190 microgrammes, implant intravitréen avec applicateur"/>
    <x v="4"/>
    <x v="3"/>
    <s v="Acétonide de fluocinolone"/>
    <d v="2024-05-06T00:00:00"/>
  </r>
  <r>
    <x v="33"/>
    <x v="2"/>
    <s v="16 janv. 2024"/>
    <s v="Amoxicilline-Clamoxyl toutes formes orales, tous dosages – [Amoxicilline]"/>
    <s v=""/>
    <s v="AMOXICILLINE-CLAMOXYL toutes formes orales, tous dosages"/>
    <x v="0"/>
    <x v="3"/>
    <s v="Amoxicilline"/>
    <d v="2024-05-06T00:00:00"/>
  </r>
  <r>
    <x v="33"/>
    <x v="2"/>
    <s v="16 janv. 2024"/>
    <s v="Amoxicilline / Acide Clavulanique - Augmentin toutes formes orales, tous dosages – [Amoxicilline - acide clavulanique]"/>
    <s v=""/>
    <s v="AMOXICILLINE / ACIDE CLAVULANIQUE - Augmentin toutes formes orales, tous dosages"/>
    <x v="0"/>
    <x v="3"/>
    <s v="Amoxicilline / acide clavulanique"/>
    <d v="2024-05-06T00:00:00"/>
  </r>
  <r>
    <x v="33"/>
    <x v="1"/>
    <s v="16 janv. 2024"/>
    <s v="Dopaceptin 10 mg /ml, solution injectable en cartouche – [apomorphine (chlorhydrate d') hémihydraté]"/>
    <s v="2023-12-14"/>
    <s v="DOPACEPTIN 10 mg /ml, solution injectable en cartouche"/>
    <x v="5"/>
    <x v="3"/>
    <s v="Apomorphine (chlorhydrate d') hémihydraté"/>
    <d v="2024-05-06T00:00:00"/>
  </r>
  <r>
    <x v="33"/>
    <x v="2"/>
    <s v="15 janv. 2024"/>
    <s v="ViperFav, solution à diluer pour perfusion – [fragments F(ab')2 d'immunoglobuline équine antivenimeuse de vipère européenne]"/>
    <s v=""/>
    <s v="VIPERFAV, solution à diluer pour perfusion"/>
    <x v="1"/>
    <x v="3"/>
    <s v="Fragments F(ab')2 d'immunoglobuline équine antivenimeuse de vipère européenne"/>
    <d v="2024-05-06T00:00:00"/>
  </r>
  <r>
    <x v="33"/>
    <x v="2"/>
    <s v="12 janv. 2024"/>
    <s v="Yellox 0,9 mg/ml, collyre en solution – [bromfénac sodique sesquihydraté]"/>
    <s v=""/>
    <s v="YELLOX 0,9 mg/ml, collyre en solution"/>
    <x v="4"/>
    <x v="3"/>
    <s v="Bromfénac sodique sesquihydraté"/>
    <d v="2024-05-06T00:00:00"/>
  </r>
  <r>
    <x v="33"/>
    <x v="2"/>
    <s v="11 janv. 2024"/>
    <s v="Creon 10 000 U, gélule gastrorésistante – [pancréatine]"/>
    <s v=""/>
    <s v="CREON 10 000 U, gélule gastrorésistante"/>
    <x v="8"/>
    <x v="3"/>
    <s v="Pancréatine"/>
    <d v="2024-05-06T00:00:00"/>
  </r>
  <r>
    <x v="33"/>
    <x v="2"/>
    <s v="11 janv. 2024"/>
    <s v="Creon 25 000 U, gélule gastrorésistante – [pancréatine]"/>
    <s v=""/>
    <s v="CREON 25 000 U, gélule gastro-résistante"/>
    <x v="8"/>
    <x v="3"/>
    <s v="Pancréatine"/>
    <d v="2024-05-06T00:00:00"/>
  </r>
  <r>
    <x v="33"/>
    <x v="1"/>
    <s v="10 janv. 2024"/>
    <s v="Xylocaïne 20 mg/ml sans conservateur, solution injectable – [chlorhydrate de lidocaïne]"/>
    <s v="2024-01-10"/>
    <s v="XYLOCAINE 20 mg/ml sans conservateur, solution injectable"/>
    <x v="5"/>
    <x v="3"/>
    <s v="Chlorhydrate de lidocaïne"/>
    <d v="2024-05-06T00:00:00"/>
  </r>
  <r>
    <x v="33"/>
    <x v="1"/>
    <s v="9 janv. 2024"/>
    <s v="Irinotécan Sun 1,5 mg/ml, solution pour perfusion, poche de 220 mL – [irinotécan (chlorhydrate d') trihydraté]"/>
    <s v="2024-01-09"/>
    <s v="IRINOTECAN Sun 1,5 mg/ml, solution pour perfusion, poche de 220 mL"/>
    <x v="6"/>
    <x v="3"/>
    <s v="Irinotécan (chlorhydrate d') trihydraté"/>
    <d v="2024-05-06T00:00:00"/>
  </r>
  <r>
    <x v="33"/>
    <x v="2"/>
    <s v="9 janv. 2024"/>
    <s v="Hydrocortancyl 2,5 pour cent, suspension injectable – [prednisolone (acétate de)]"/>
    <s v=""/>
    <s v="HYDROCORTANCYL 2,5 pour cent, suspension injectable"/>
    <x v="2"/>
    <x v="3"/>
    <s v="Prednisolone (acétate de)"/>
    <d v="2024-05-06T00:00:00"/>
  </r>
  <r>
    <x v="33"/>
    <x v="1"/>
    <s v="8 janv. 2024"/>
    <s v="Temgesic 0,2 mg, comprimé sublingual – [buprénorphine (chlorhydrate de)]"/>
    <s v="2024-01-08"/>
    <s v="TEMGESIC 0,2 mg, comprimé sublingual"/>
    <x v="5"/>
    <x v="3"/>
    <s v="Buprénorphine (chlorhydrate de)"/>
    <d v="2024-05-06T00:00:00"/>
  </r>
  <r>
    <x v="33"/>
    <x v="1"/>
    <s v="5 janv. 2024"/>
    <s v="Arixtra 2,5 mg/0,5 ml, solution injectable en seringue pré-remplie, boîte 2 et 7 seringues – [fondaparinux]"/>
    <s v="2024-01-05"/>
    <s v="ARIXTRA 2,5 mg/0,5 ml, solution injectable en seringue pré-remplie, boîte 2 et 7 seringues"/>
    <x v="7"/>
    <x v="3"/>
    <s v="Fondaparinux"/>
    <d v="2024-05-06T00:00:00"/>
  </r>
  <r>
    <x v="33"/>
    <x v="0"/>
    <s v="4 janv. 2024"/>
    <s v="Méthotrexate Viatris 100 mg/ml, solution injectable (flacons de 10 ml et 50 ml) – [méthotrexate]"/>
    <s v=""/>
    <s v="METHOTREXATE Viatris 100 mg/ml, solution injectable"/>
    <x v="6"/>
    <x v="3"/>
    <s v="Méthotrexate"/>
    <d v="2024-05-06T00:00:00"/>
  </r>
  <r>
    <x v="33"/>
    <x v="1"/>
    <s v="3 janv. 2024"/>
    <s v="Persantine 10 mg/2 mL, solution injectable, ampoule – [dipyridamole]"/>
    <s v="2024-01-01"/>
    <s v="PERSANTINE 10 mg/2 mL, solution injectable, ampoule"/>
    <x v="1"/>
    <x v="3"/>
    <s v="Dipyridamole"/>
    <d v="2024-05-06T00:00:00"/>
  </r>
  <r>
    <x v="33"/>
    <x v="1"/>
    <s v="2 janv. 2024"/>
    <s v="Oracilline 1 000 000 UI, comprimé sécable – [phénoxyméthylpénicilline]"/>
    <s v="2024-01-02"/>
    <s v="ORACILLINE 1 000 000 UI, comprimé sécable"/>
    <x v="0"/>
    <x v="3"/>
    <s v="Phénoxyméthylpénicilline"/>
    <d v="2024-05-06T00:00:00"/>
  </r>
  <r>
    <x v="33"/>
    <x v="2"/>
    <s v="2 janv. 2024"/>
    <s v="Largactil 25 mg/5 ml, solution injectable en ampoule – [chlorpromazine]"/>
    <s v=""/>
    <s v="LARGACTIL 25 mg/5 ml, solution injectable en ampoule"/>
    <x v="5"/>
    <x v="3"/>
    <s v="Chlorpromazine"/>
    <d v="2024-05-06T00:00:00"/>
  </r>
  <r>
    <x v="33"/>
    <x v="1"/>
    <s v="29 déc. 2023"/>
    <s v="Flagyl 125 mg/5 ml, suspension buvable – [métronidazole (benzoate de)]"/>
    <s v="2023-12-29"/>
    <s v="FLAGYL 125 mg/5 ml, suspension buvable"/>
    <x v="0"/>
    <x v="3"/>
    <s v="Métronidazole (benzoate de)"/>
    <d v="2024-05-06T00:00:00"/>
  </r>
  <r>
    <x v="33"/>
    <x v="1"/>
    <s v="22 déc. 2023"/>
    <s v="Artane 0,4%, solution buvable en goutte – [Chlorhydrate de trihexyphénidyle]"/>
    <s v="2023-12-22"/>
    <s v="ARTANE 0,4%, solution buvable en goutte"/>
    <x v="5"/>
    <x v="3"/>
    <s v="Chlorhydrate de trihexyphénidyle"/>
    <d v="2024-05-06T00:00:00"/>
  </r>
  <r>
    <x v="33"/>
    <x v="1"/>
    <s v="20 déc. 2023"/>
    <s v="Oncovin 1 mg, solution injectable – [vincristine]"/>
    <s v="2023-12-20"/>
    <s v="ONCOVIN 1 mg, solution injectable"/>
    <x v="6"/>
    <x v="3"/>
    <s v="Vincristine"/>
    <d v="2024-05-06T00:00:00"/>
  </r>
  <r>
    <x v="33"/>
    <x v="1"/>
    <s v="20 déc. 2023"/>
    <s v="Conferoport 5 mg, gélule à libération prolongée – [tacrolimus]"/>
    <s v="2023-12-20"/>
    <s v="CONFEROPORT 5 mg, gélule à libération prolongée"/>
    <x v="6"/>
    <x v="3"/>
    <s v="Tacrolimus"/>
    <d v="2024-05-06T00:00:00"/>
  </r>
  <r>
    <x v="33"/>
    <x v="0"/>
    <s v="19 déc. 2023"/>
    <s v="Zophren 2 mg/ml, solution injectable en ampoule (IV) ampoules de 2 ml et 4 ml – [ondansétron]"/>
    <s v=""/>
    <s v="ZOPHREN 2 mg/ml, solution injectable en ampoule (IV) ampoules de 2 ml et 4 ml"/>
    <x v="8"/>
    <x v="3"/>
    <s v="Ondansétron"/>
    <d v="2024-05-06T00:00:00"/>
  </r>
  <r>
    <x v="33"/>
    <x v="2"/>
    <s v="19 déc. 2023"/>
    <s v="Genotonorm Miniquick poudre et solvant pour solution injectable – [somatropine]"/>
    <s v=""/>
    <s v="GENOTONORM Miniquick poudre et solvant pour solution injectable"/>
    <x v="2"/>
    <x v="3"/>
    <s v="Somatropine"/>
    <d v="2024-05-06T00:00:00"/>
  </r>
  <r>
    <x v="33"/>
    <x v="1"/>
    <s v="15 déc. 2023"/>
    <s v="Xyllomac 1 g, poudre pour solution injectable/pour perfusion (I.M.- I.V.) boîte de 1 flacon (anciennement Clamoxyl) – [amoxicilline]"/>
    <s v="2023-12-15"/>
    <s v="XYLLOMAC 1 g, poudre pour solution injectable/pour perfusion (I.M.- I.V.) boîte de 1 flacon (anciennement Clamoxyl)"/>
    <x v="0"/>
    <x v="3"/>
    <s v="Amoxicilline"/>
    <d v="2024-05-06T00:00:00"/>
  </r>
  <r>
    <x v="33"/>
    <x v="3"/>
    <s v="15 déc. 2023"/>
    <s v="Ozidia 5 mg, comprimé à libération prolongée – [Glipizide]"/>
    <s v=""/>
    <s v="OZIDIA 5 mg, comprimé à libération prolongée"/>
    <x v="8"/>
    <x v="3"/>
    <s v="Glipizide"/>
    <d v="2024-05-06T00:00:00"/>
  </r>
  <r>
    <x v="33"/>
    <x v="0"/>
    <s v="11 déc. 2023"/>
    <s v="Hycamtin 0.25 mg et 1 mg,  gélule – [topotécane (chlorhydrate de)]"/>
    <s v=""/>
    <s v="HYCAMTIN 0.25 mg et 1 mg,  gélule"/>
    <x v="6"/>
    <x v="3"/>
    <s v="Topotécane (chlorhydrate de)"/>
    <d v="2024-05-06T00:00:00"/>
  </r>
  <r>
    <x v="33"/>
    <x v="2"/>
    <s v="8 déc. 2023"/>
    <s v="Trulicity 0,75 mg, 1,5 mg, 3 mg, 4,5 mg, solution injectable en stylo pré-rempli – [dulaglutide]"/>
    <s v=""/>
    <s v="TRULICITY 0,75 mg, 1,5 mg, 3 mg, 4,5 mg, solution injectable en stylo pré-rempli"/>
    <x v="8"/>
    <x v="3"/>
    <s v="Dulaglutide"/>
    <d v="2024-05-06T00:00:00"/>
  </r>
  <r>
    <x v="33"/>
    <x v="2"/>
    <s v="7 déc. 2023"/>
    <s v="Pazenir 5 mg/mL, poudre pour dispersion pour perfusion – [paclitaxel]"/>
    <s v=""/>
    <s v="PAZENIR 5 mg/mL, poudre pour dispersion pour perfusion"/>
    <x v="6"/>
    <x v="3"/>
    <s v="Paclitaxel"/>
    <d v="2024-05-06T00:00:00"/>
  </r>
  <r>
    <x v="33"/>
    <x v="2"/>
    <s v="6 déc. 2023"/>
    <s v="Victoza 6 mg/ml, solution injectable en stylo prérempli – [liraglutide]"/>
    <s v=""/>
    <s v="VICTOZA 6 mg/ml, solution injectable en stylo prérempli"/>
    <x v="8"/>
    <x v="3"/>
    <s v="Liraglutide"/>
    <d v="2024-05-06T00:00:00"/>
  </r>
  <r>
    <x v="33"/>
    <x v="2"/>
    <s v="6 déc. 2023"/>
    <s v="Ozempic 0,25 mg, 0,5 mg, 1 mg, solution injectable en stylo prérempli – [sémaglutide (levure/saccharomyces cerevisiae)]"/>
    <s v=""/>
    <s v="OZEMPIC 0,25 mg, 0,5 mg, 1 mg, solution injectable en stylo prérempli"/>
    <x v="8"/>
    <x v="3"/>
    <s v="Sémaglutide (levure/saccharomyces cerevisiae)"/>
    <d v="2024-05-06T00:00:00"/>
  </r>
  <r>
    <x v="33"/>
    <x v="3"/>
    <s v="6 déc. 2023"/>
    <s v="Imeth 2,5 mg et 10 mg, comprimé  ‐ [méthotrexate]"/>
    <s v=""/>
    <s v="IMETH 2,5 mg et 10 mg, comprimé "/>
    <x v="6"/>
    <x v="3"/>
    <s v="Méthotrexate"/>
    <d v="2024-05-06T00:00:00"/>
  </r>
  <r>
    <x v="33"/>
    <x v="1"/>
    <s v="5 déc. 2023"/>
    <s v="Tranxene 20 mg, gélule – [Clorazépate dipotassique]"/>
    <s v="2023-12-01"/>
    <s v="TRANXENE 20 mg, gélule"/>
    <x v="5"/>
    <x v="3"/>
    <s v="Clorazépate dipotassique"/>
    <d v="2024-05-06T00:00:00"/>
  </r>
  <r>
    <x v="33"/>
    <x v="1"/>
    <s v="5 déc. 2023"/>
    <s v="Aldurazyme 100 U/ml, solution à diluer pour perfusion – [laronidase]"/>
    <s v="2023-12-01"/>
    <s v="ALDURAZYME 100 U/ml, solution à diluer pour perfusion "/>
    <x v="8"/>
    <x v="3"/>
    <s v="Laronidase"/>
    <d v="2024-05-06T00:00:00"/>
  </r>
  <r>
    <x v="33"/>
    <x v="1"/>
    <s v="5 déc. 2023"/>
    <s v="Lyrica 20 mg/ml, solution buvable – [prégabaline]"/>
    <s v="2023-12-01"/>
    <s v="LYRICA 20 mg/ml, solution buvable"/>
    <x v="5"/>
    <x v="3"/>
    <s v="Prégabaline"/>
    <d v="2024-05-06T00:00:00"/>
  </r>
  <r>
    <x v="33"/>
    <x v="1"/>
    <s v="5 déc. 2023"/>
    <s v="Vfend 40 mg/ml, poudre pour suspension buvable – [voriconazole]"/>
    <s v="2023-12-01"/>
    <s v="VFEND 40 mg/ml, poudre pour suspension buvable"/>
    <x v="0"/>
    <x v="3"/>
    <s v="Voriconazole"/>
    <d v="2024-05-06T00:00:00"/>
  </r>
  <r>
    <x v="33"/>
    <x v="2"/>
    <s v="1 déc. 2023"/>
    <s v="Spécialités à base de Carbamazépine L.P. 400 mg, comprimé pelliculé sécable à libération prolongée – [carbamazépine]"/>
    <s v=""/>
    <s v="SPÉCIALITÉS à base de Carbamazépine L.P. 400 mg, comprimé pelliculé sécable à libération prolongée"/>
    <x v="5"/>
    <x v="3"/>
    <s v="Carbamazépine"/>
    <d v="2024-05-06T00:00:00"/>
  </r>
  <r>
    <x v="33"/>
    <x v="2"/>
    <s v="1 déc. 2023"/>
    <s v="Spécialités à base de Carbamazépine L.P. 200 mg, comprimé pelliculé sécable à libération prolongée – [carbamazépine]"/>
    <s v=""/>
    <s v="SPÉCIALITÉS à base de Carbamazépine L.P. 200 mg, comprimé pelliculé sécable à libération prolongée"/>
    <x v="5"/>
    <x v="3"/>
    <s v="Carbamazépine"/>
    <d v="2024-05-06T00:00:00"/>
  </r>
  <r>
    <x v="33"/>
    <x v="1"/>
    <s v="29 nov. 2023"/>
    <s v="Angusta 25 microgrammes, comprimé – [misoprostol]"/>
    <s v="2023-11-29"/>
    <s v="ANGUSTA 25 microgrammes, comprimé "/>
    <x v="8"/>
    <x v="3"/>
    <s v="Misoprostol"/>
    <d v="2024-05-06T00:00:00"/>
  </r>
  <r>
    <x v="33"/>
    <x v="2"/>
    <s v="28 nov. 2023"/>
    <s v="Mivacron 20 mg/10 ml, solution injectable (IV) – [Chlorure de mivacurium]"/>
    <s v=""/>
    <s v="MIVACRON 20 mg/10 ml, solution injectable (IV)"/>
    <x v="10"/>
    <x v="3"/>
    <s v="Chlorure de mivacurium"/>
    <d v="2024-05-06T00:00:00"/>
  </r>
  <r>
    <x v="33"/>
    <x v="1"/>
    <s v="27 nov. 2023"/>
    <s v="Irinotécan Sun 1,5 mg/ml, solution pour perfusion, poche de 200 mL – [irinotécan (chlorhydrate d') trihydraté]"/>
    <s v="2023-11-27"/>
    <s v="IRINOTECAN Sun 1,5 mg/ml, solution pour perfusion, poche de 200 mL"/>
    <x v="6"/>
    <x v="3"/>
    <s v="Irinotécan (chlorhydrate d') trihydraté"/>
    <d v="2024-05-06T00:00:00"/>
  </r>
  <r>
    <x v="33"/>
    <x v="1"/>
    <s v="27 nov. 2023"/>
    <s v="Irinotécan Sun 1,5 mg/ml, solution pour perfusion, poche de 180 mL – [irinotécan (chlorhydrate d') trihydraté]"/>
    <s v="2023-11-27"/>
    <s v="IRINOTECAN Sun 1,5 mg/ml, solution pour perfusion, poche de 180 mL"/>
    <x v="6"/>
    <x v="3"/>
    <s v="Irinotécan (chlorhydrate d') trihydraté"/>
    <d v="2024-05-06T00:00:00"/>
  </r>
  <r>
    <x v="33"/>
    <x v="0"/>
    <s v="27 nov. 2023"/>
    <s v="Ydralbum 200 g/L, solution pour perfusion en flacon de 50 mL et 100 mL – [albumine humaine ((mammifère/humain/plasma))]"/>
    <s v=""/>
    <s v="YDRALBUM 200 g/L, solution pour perfusion"/>
    <x v="7"/>
    <x v="3"/>
    <s v="Albumine humaine"/>
    <d v="2024-05-06T00:00:00"/>
  </r>
  <r>
    <x v="33"/>
    <x v="0"/>
    <s v="27 nov. 2023"/>
    <s v="Kanokad 25 UI/mL de facteur IX, poudre et solvant pour solution injectable - Flacon de 250 UI (10 ml) et de 500 UI (20 ml)"/>
    <s v=""/>
    <s v="KANOKAD 25 UI/mL de facteur IX, poudre et solvant pour solution injectable - Flacon de 250 UI (10 ml) et de 500 UI (20 ml)"/>
    <x v="7"/>
    <x v="3"/>
    <s v="Facteurs de coagulation"/>
    <d v="2024-05-06T00:00:00"/>
  </r>
  <r>
    <x v="33"/>
    <x v="0"/>
    <s v="27 nov. 2023"/>
    <s v="Abiratérone Teva 500 mg, comprimé pelliculé – [abiratérone]"/>
    <s v=""/>
    <s v="ABIRATERONE Teva 500 mg, comprimé pelliculé"/>
    <x v="6"/>
    <x v="3"/>
    <s v="Abiratérone"/>
    <d v="2024-05-06T00:00:00"/>
  </r>
  <r>
    <x v="33"/>
    <x v="3"/>
    <s v="24 nov. 2023"/>
    <s v="Integrilin 0,75 mg/ml et 2 mg/ml, solution injectable – [eptifibatide]"/>
    <s v=""/>
    <s v="INTEGRILIN 0,75 mg/ml et 2 mg/ml, solution injectable"/>
    <x v="7"/>
    <x v="3"/>
    <s v="Eptifibatide"/>
    <d v="2024-05-06T00:00:00"/>
  </r>
  <r>
    <x v="33"/>
    <x v="1"/>
    <s v="23 nov. 2023"/>
    <s v="Rivotril 1 mg/1 ml, solution à diluer injectable en ampoules – [clonazépam]"/>
    <s v="2023-11-21"/>
    <s v="RIVOTRIL 1 mg/1 ml, solution à diluer injectable en ampoules"/>
    <x v="5"/>
    <x v="3"/>
    <s v="Clonazépam"/>
    <d v="2024-05-06T00:00:00"/>
  </r>
  <r>
    <x v="33"/>
    <x v="2"/>
    <s v="23 nov. 2023"/>
    <s v="Eurobiol 25 000 U, gélule gastro-résistante – [poudre de pancréas]"/>
    <s v=""/>
    <s v="EUROBIOL 25 000 U, gélule gastro-résistante"/>
    <x v="8"/>
    <x v="3"/>
    <s v="Poudre de pancréas"/>
    <d v="2024-05-06T00:00:00"/>
  </r>
  <r>
    <x v="33"/>
    <x v="1"/>
    <s v="23 nov. 2023"/>
    <s v="Enantone LP 3,75 mg, microsphères et solution pour usage parentéral (S.C. ou I.M.) à libération prolongée en seringue pré-remplie – [leuproréline]"/>
    <s v="2023-11-21"/>
    <s v="ENANTONE LP 3,75 mg, microsphères et solution pour usage parentéral (S.C. ou I.M.) à libération prolongée en seringue pré-remplie"/>
    <x v="6"/>
    <x v="3"/>
    <s v="Leuproréline"/>
    <d v="2024-05-06T00:00:00"/>
  </r>
  <r>
    <x v="33"/>
    <x v="2"/>
    <s v="17 nov. 2023"/>
    <s v="Travoprost/Timolol 40 microgrammes/mL + 5 mg/mL, collyre en solution – [timolol (maléate de), travoprost]"/>
    <s v=""/>
    <s v="TRAVOPROST/TIMOLOL 40 microgrammes/mL + 5 mg/mL, collyre en solution"/>
    <x v="4"/>
    <x v="3"/>
    <s v="Timolol (maléate de) / Travoprost"/>
    <d v="2024-05-06T00:00:00"/>
  </r>
  <r>
    <x v="33"/>
    <x v="3"/>
    <s v="15 nov. 2023"/>
    <s v="NovoEight 250 UI et 1500 UI poudre et solvant pour solution injectable – [turoctocog alfa]"/>
    <s v=""/>
    <s v="NOVOEIGHT 250 UI et 1500 UI poudre et solvant pour solution injectable"/>
    <x v="7"/>
    <x v="3"/>
    <s v="Turoctocog alfa"/>
    <d v="2024-05-06T00:00:00"/>
  </r>
  <r>
    <x v="33"/>
    <x v="2"/>
    <s v="15 nov. 2023"/>
    <s v="Pramipexole 0,18 mg, comprimé – [pramipexole]"/>
    <s v=""/>
    <s v="PRAMIPEXOLE 0,18 mg, comprimé"/>
    <x v="5"/>
    <x v="3"/>
    <s v="Pramipexole"/>
    <d v="2024-05-06T00:00:00"/>
  </r>
  <r>
    <x v="33"/>
    <x v="1"/>
    <s v="13 nov. 2023"/>
    <s v="Xylocard 50 mg/ml, solution injectable pour perfusion – [lidocaïne]"/>
    <s v="2023-11-13"/>
    <s v="XYLOCARD 50 mg/ml, solution injectable pour perfusion"/>
    <x v="5"/>
    <x v="3"/>
    <s v="Lidocaïne"/>
    <d v="2024-05-06T00:00:00"/>
  </r>
  <r>
    <x v="33"/>
    <x v="1"/>
    <s v="13 nov. 2023"/>
    <s v="Zolsketil Pegylated Liposomal 2 mg/mL, dispersion à diluer pour perfusion – Flacon de 25 ml – [doxorubicine (chlorhydrate de)]"/>
    <s v="2023-11-10"/>
    <s v="ZOLSKETIL Pegylated Liposomal 2 mg/mL, dispersion à diluer pour perfusion – Flacon de 25 ml"/>
    <x v="6"/>
    <x v="3"/>
    <s v="Doxorubicine"/>
    <d v="2024-05-06T00:00:00"/>
  </r>
  <r>
    <x v="33"/>
    <x v="1"/>
    <s v="10 nov. 2023"/>
    <s v="Sandimmun 50 mg/ml, solution à diluer pour perfusion – [ciclosporine]"/>
    <s v="2023-11-10"/>
    <s v="SANDIMMUN 50 mg/ml, solution à diluer pour perfusion"/>
    <x v="6"/>
    <x v="3"/>
    <s v="Ciclosporine"/>
    <d v="2024-05-06T00:00:00"/>
  </r>
  <r>
    <x v="33"/>
    <x v="1"/>
    <s v="10 nov. 2023"/>
    <s v="Alfatil 125 mg/5 ml et 250mg/5 ml, poudre pour suspension buvable – [Céfaclor]"/>
    <s v="2023-11-10"/>
    <s v="ALFATIL 125 mg/5 ml et 250mg/5 ml, poudre pour suspension buvable"/>
    <x v="0"/>
    <x v="3"/>
    <s v="Céfaclor"/>
    <d v="2024-05-06T00:00:00"/>
  </r>
  <r>
    <x v="33"/>
    <x v="2"/>
    <s v="8 nov. 2023"/>
    <s v="Pyostacine 500 mg, comprimé pelliculé – [Pristinamycine]"/>
    <s v=""/>
    <s v="PYOSTACINE 500 mg, comprimé pelliculé"/>
    <x v="0"/>
    <x v="3"/>
    <s v="Pristinamycine"/>
    <d v="2024-05-06T00:00:00"/>
  </r>
  <r>
    <x v="33"/>
    <x v="1"/>
    <s v="8 nov. 2023"/>
    <s v="Kevzara 150 mg, solution injectable en stylo prérempli et seringue préremplie – [sarilumab ((mammifère/hamster/cellules CHO))]"/>
    <s v="2023-11-08"/>
    <s v="KEVZARA  150 mg, solution injectable en stylo prérempli et seringue préremplie"/>
    <x v="6"/>
    <x v="3"/>
    <s v="Sarilumab"/>
    <d v="2024-05-06T00:00:00"/>
  </r>
  <r>
    <x v="33"/>
    <x v="1"/>
    <s v="8 nov. 2023"/>
    <s v="Alvesco 80 microgrammes/dose, solution pour inhalation en flacon pressurisé –[ciclésonide]"/>
    <s v="2023-11-08"/>
    <s v="ALVESCO 80 microgrammes/dose, solution pour inhalation en flacon pressuris"/>
    <x v="12"/>
    <x v="3"/>
    <s v="Ciclésonide"/>
    <d v="2024-05-06T00:00:00"/>
  </r>
  <r>
    <x v="33"/>
    <x v="1"/>
    <s v="8 nov. 2023"/>
    <s v="Hydrea 500 mg, gélule – [hydroxycarbamide]"/>
    <s v="2023-11-07"/>
    <s v="HYDREA 500 mg, gélule"/>
    <x v="6"/>
    <x v="3"/>
    <s v="Hydroxycarbamide"/>
    <d v="2024-05-06T00:00:00"/>
  </r>
  <r>
    <x v="33"/>
    <x v="2"/>
    <s v="7 nov. 2023"/>
    <s v="Skiacol 0,5 pour cent, collyre – [cyclopentolate (chlorhydrate de)]"/>
    <s v=""/>
    <s v="SKIACOL 0,5 % collyre, flacon de 0,5ml"/>
    <x v="4"/>
    <x v="3"/>
    <s v="Cyclopentolate (chlorhydrate de)"/>
    <d v="2024-05-06T00:00:00"/>
  </r>
  <r>
    <x v="33"/>
    <x v="1"/>
    <s v="7 nov. 2023"/>
    <s v="Xydalba 500 mg, poudre pour solution à diluer pour perfusion – [dalbavancine (chlorhydrate de)]"/>
    <s v="2023-11-07"/>
    <s v="XYDALBA 500 mg, poudre pour solution à diluer pour perfusion"/>
    <x v="0"/>
    <x v="3"/>
    <s v="Dalbavancine (chlorhydrate de)"/>
    <d v="2024-05-06T00:00:00"/>
  </r>
  <r>
    <x v="33"/>
    <x v="0"/>
    <s v="6 nov. 2023"/>
    <s v="Zophren 4 mg/5 ml, sirop – [Ondansétron]"/>
    <s v=""/>
    <s v="ZOPHREN 4 mg/5 ml, sirop"/>
    <x v="8"/>
    <x v="3"/>
    <s v="Ondansétron"/>
    <d v="2024-05-06T00:00:00"/>
  </r>
  <r>
    <x v="33"/>
    <x v="0"/>
    <s v="30 oct. 2023"/>
    <s v="Malocide 50 mg comprimé pelliculé – [Pyriméthamine]"/>
    <s v=""/>
    <s v="MALOCIDE 50 mg comprimé pelliculé"/>
    <x v="9"/>
    <x v="3"/>
    <s v="Pyriméthamine"/>
    <d v="2024-05-06T00:00:00"/>
  </r>
  <r>
    <x v="33"/>
    <x v="3"/>
    <s v="25 oct. 2023"/>
    <s v="Acadione 250 mg, comprimé dragéifié – [tiopronine]"/>
    <s v=""/>
    <s v="ACADIONE 250 mg, comprimé dragéifié"/>
    <x v="10"/>
    <x v="3"/>
    <s v="Tiopronine"/>
    <d v="2024-05-06T00:00:00"/>
  </r>
  <r>
    <x v="33"/>
    <x v="2"/>
    <s v="24 oct. 2023"/>
    <s v="Flécaïnide 100 mg, comprimé sécable – [flécaïnide (acétate de)]"/>
    <s v=""/>
    <s v="FLECAINIDE 100 mg, comprimé sécable"/>
    <x v="3"/>
    <x v="3"/>
    <s v="Flécaïnide (acétate de)"/>
    <d v="2024-05-06T00:00:00"/>
  </r>
  <r>
    <x v="33"/>
    <x v="2"/>
    <s v="23 oct. 2023"/>
    <s v="Flécaïnide LP 50 mg, 100 mg, 150 mg et 200 mg gélule à libération prolongée – [flécaïnide (acétate de)]"/>
    <s v=""/>
    <s v="FLECAINIDE LP 50 mg, 100 mg, 150 mg et 200 mg gélule à libération prolongée"/>
    <x v="3"/>
    <x v="3"/>
    <s v="Flécaïnide (acétate de)"/>
    <d v="2024-05-06T00:00:00"/>
  </r>
  <r>
    <x v="33"/>
    <x v="2"/>
    <s v="20 oct. 2023"/>
    <s v="Hydrocortisone Upjohn 500 mg, préparation injectable – [hydrocortisone (hydrogénosuccinate sodique d')]"/>
    <s v=""/>
    <s v="HYDROCORTISONE Upjohn 500 mg, préparation injectable"/>
    <x v="2"/>
    <x v="3"/>
    <s v="Hydrocortisone (hydrogénosuccinate sodique d')"/>
    <d v="2024-05-06T00:00:00"/>
  </r>
  <r>
    <x v="33"/>
    <x v="2"/>
    <s v="20 oct. 2023"/>
    <s v="Hydrocortisone Upjohn 100 mg, préparation injectable – [hydrocortisone (hydrogénosuccinate sodique d')]"/>
    <s v=""/>
    <s v="HYDROCORTISONE Upjohn 100 mg, préparation injectable"/>
    <x v="2"/>
    <x v="3"/>
    <s v="Hydrocortisone (hydrogénosuccinate sodique d')"/>
    <d v="2024-05-06T00:00:00"/>
  </r>
  <r>
    <x v="33"/>
    <x v="3"/>
    <s v="9 oct. 2023"/>
    <s v="Thiophénicol, comprimé enrobé - Thiophénicol 750 mg, poudre et solvant pour préparation injectable – [Thiamphénicol]"/>
    <s v=""/>
    <s v="THIOPHENICOL, comprimé enrobé - Thiophenicol 750 mg, poudre et solvant pour préparation injectable"/>
    <x v="5"/>
    <x v="3"/>
    <s v="Thiamphénicol"/>
    <d v="2024-05-06T00:00:00"/>
  </r>
  <r>
    <x v="33"/>
    <x v="2"/>
    <s v="6 oct. 2023"/>
    <s v="Solution injectable d’adrénaline en stylo prérempli (Anapen - Emerade - Epipen - Jext) – [adrénaline]"/>
    <s v=""/>
    <s v="SOLUTION injectable d’adrénaline en stylo prérempli (Anapen - Emerade - Epipen - Jext)"/>
    <x v="3"/>
    <x v="3"/>
    <s v="Adrénaline"/>
    <d v="2024-05-06T00:00:00"/>
  </r>
  <r>
    <x v="33"/>
    <x v="3"/>
    <s v="3 oct. 2023"/>
    <s v="GlucaGen 1 mg/ml, poudre et solvant pour solution injectable – [Glucagon (chlorhydrate de)]"/>
    <s v=""/>
    <s v="GLUCAGEN 1 mg/ml, poudre et solvant pour solution injectable"/>
    <x v="2"/>
    <x v="3"/>
    <s v="Glucagon"/>
    <d v="2024-05-06T00:00:00"/>
  </r>
  <r>
    <x v="33"/>
    <x v="2"/>
    <s v="2 oct. 2023"/>
    <s v="Tranxène 20 mg/2 ml, lyophilisat et solution pour usage parentéral – [clorazépate dipotassique]"/>
    <s v=""/>
    <s v="TRANXENE 20 mg/2 ml, lyophilisat et solution pour usage parentéral"/>
    <x v="5"/>
    <x v="3"/>
    <s v="Clorazépate dipotassique"/>
    <d v="2024-05-06T00:00:00"/>
  </r>
  <r>
    <x v="33"/>
    <x v="2"/>
    <s v="28 sept. 2023"/>
    <s v="Ropinirole 0,25 mg, 0,5 mg 1 mg et 2 mg comprimé pelliculé – [ropinirole]"/>
    <s v=""/>
    <s v="ROPINIROLE 0,25 mg, 0,5 mg 1 mg et 2 mg comprimé pelliculé"/>
    <x v="5"/>
    <x v="3"/>
    <s v="Ropinirole"/>
    <d v="2024-05-06T00:00:00"/>
  </r>
  <r>
    <x v="33"/>
    <x v="0"/>
    <s v="19 sept. 2023"/>
    <s v="Actilyse 2 mg, poudre pour solution injectable et perfusion – [altéplase]"/>
    <s v=""/>
    <s v="ACTILYSE 2 mg, poudre pour solution injectable et perfusion"/>
    <x v="7"/>
    <x v="3"/>
    <s v="Altéplase"/>
    <d v="2024-05-06T00:00:00"/>
  </r>
  <r>
    <x v="33"/>
    <x v="2"/>
    <s v="14 sept. 2023"/>
    <s v="Tadalafil Quiver 20 mg, comprimé pelliculé – [tadalafil]"/>
    <s v=""/>
    <s v="TADALAFIL Quiver 20 mg, comprimé pelliculé"/>
    <x v="11"/>
    <x v="3"/>
    <s v="Tadalafil"/>
    <d v="2024-05-06T00:00:00"/>
  </r>
  <r>
    <x v="33"/>
    <x v="0"/>
    <s v="29 août 2023"/>
    <s v="Temgesic 0,3 mg/ml, solution injectable – [buprénorphine (chlorhydrate de)]"/>
    <s v=""/>
    <s v="TEMGESIC 0,3 mg/ml, solution injectable"/>
    <x v="5"/>
    <x v="3"/>
    <s v="Buprénorphine (chlorhydrate de)"/>
    <d v="2024-05-06T00:00:00"/>
  </r>
  <r>
    <x v="33"/>
    <x v="2"/>
    <s v="29 août 2023"/>
    <s v="Trolovol 300 mg, comprimé pelliculé – [pénicillamine]"/>
    <s v=""/>
    <s v="TROVOLOL 300 mg, comprimé pelliculé"/>
    <x v="10"/>
    <x v="3"/>
    <s v="Pénicillamine"/>
    <d v="2024-05-06T00:00:00"/>
  </r>
  <r>
    <x v="33"/>
    <x v="2"/>
    <s v="29 août 2023"/>
    <s v="Béclométasone 200 µg/dose, poudre pour inhalation – 50 µg/doses, 100 µg/dose et 250 µg/dose, solution pour inhalation en flacon pressurisé – 400 µg/1 ml et 800 µg/2 ml, suspension pour inhalation par nébuliseur en récipient unidose – [Béclométasone]"/>
    <s v=""/>
    <s v="BECLOMETASONE 200 µg/dose, poudre pour inhalation – 50 µg/doses, 100 µg/dose et 250 µg/dose, solution pour inhalation en flacon pressurisé – 400 µg/1 ml et 800 µg/2 ml, suspension pour inhalation par nébuliseur en récipient unidose"/>
    <x v="12"/>
    <x v="3"/>
    <s v="Béclométasone"/>
    <d v="2024-05-06T00:00:00"/>
  </r>
  <r>
    <x v="33"/>
    <x v="0"/>
    <s v="16 août 2023"/>
    <s v="Granupas 4 g, granulés gastro-résistants – [aminosalicylique (acide)]"/>
    <s v=""/>
    <s v="GRANUPAS 4 g, granulés gastro-résistants"/>
    <x v="8"/>
    <x v="3"/>
    <s v="Aminosalicylique (acide)"/>
    <d v="2024-05-06T00:00:00"/>
  </r>
  <r>
    <x v="33"/>
    <x v="2"/>
    <s v="10 août 2023"/>
    <s v="Tranxene 10 mg, gélule – [clorazépate dipotassique]"/>
    <s v=""/>
    <s v="TRANXENE 10 mg, gélule"/>
    <x v="5"/>
    <x v="3"/>
    <s v="Clorazépate dipotassique"/>
    <d v="2024-05-06T00:00:00"/>
  </r>
  <r>
    <x v="33"/>
    <x v="3"/>
    <s v="4 août 2023"/>
    <s v="Digidot 80mg, poudre pour solution pour perfusion (Digifab importation) – [Fragment Fab d’immunoglobuline antidigitalique ovin]"/>
    <s v=""/>
    <s v="DIGIDOT 80mg, poudre pour solution pour perfusion (Digifab importation)"/>
    <x v="1"/>
    <x v="3"/>
    <s v="Fragment Fab d’immunoglobuline antidigitalique ovin"/>
    <d v="2024-05-06T00:00:00"/>
  </r>
  <r>
    <x v="33"/>
    <x v="2"/>
    <s v="4 août 2023"/>
    <s v="Spécialités à base de clozapine 100 mg et 25 mg, comprimé sécable – [clozapine]"/>
    <s v=""/>
    <s v="SPÉCIALITÉS à base de clozapine 100 mg et 25 mg, comprimé sécable"/>
    <x v="5"/>
    <x v="3"/>
    <s v="Clozapine"/>
    <d v="2024-05-06T00:00:00"/>
  </r>
  <r>
    <x v="33"/>
    <x v="2"/>
    <s v="27 juil. 2023"/>
    <s v="Pylera 140 mg/125 mg/125 mg, gélule  – [bismuth potassique (sous-citrate de) /métronidazole /tétracycline (chlorhydrate de)]"/>
    <s v=""/>
    <s v="PYLERA 140 mg/125 mg/125 mg, gélule "/>
    <x v="8"/>
    <x v="3"/>
    <s v="Bismuth potassique (sous-citrate de) /métronidazole /tétracycline (chlorhydrate de)"/>
    <d v="2024-05-06T00:00:00"/>
  </r>
  <r>
    <x v="33"/>
    <x v="2"/>
    <s v="27 juil. 2023"/>
    <s v="Diprostène, suspension injectable en seringue pré-remplie – [bétaméthasone (dipropionate de), bétaméthasone (phosphate sodique de)]"/>
    <s v=""/>
    <s v="DIPROSTENE, suspension injectable en seringue pré-remplie"/>
    <x v="2"/>
    <x v="3"/>
    <s v="Bétaméthasone (dipropionate de), bétaméthasone (phosphate sodique de)"/>
    <d v="2024-05-06T00:00:00"/>
  </r>
  <r>
    <x v="33"/>
    <x v="2"/>
    <s v="27 juil. 2023"/>
    <s v="Célestène Chronodose 5,70 mg/ml, suspension injectable – Célestène 4 mg/1 ml, solution injectable – [bétaméthasone (phosphate sodique de)]"/>
    <s v=""/>
    <s v="CELESTENE CHRONODOSE 5,70 mg/ml, suspension injectable – Célestène 4 mg/1 ml, solution injectable"/>
    <x v="2"/>
    <x v="3"/>
    <s v="Bétaméthasone (phosphate sodique de)"/>
    <d v="2024-05-06T00:00:00"/>
  </r>
  <r>
    <x v="33"/>
    <x v="2"/>
    <s v="27 juil. 2023"/>
    <s v="Fungizone 10 %, suspension buvable – [amphotéricine B]"/>
    <s v=""/>
    <s v="FUNGIZONE 10%, suspension buvable"/>
    <x v="0"/>
    <x v="3"/>
    <s v="Amphotéricine B"/>
    <d v="2024-05-06T00:00:00"/>
  </r>
  <r>
    <x v="33"/>
    <x v="0"/>
    <s v="18 juil. 2023"/>
    <s v="Iomeron 300 (300 mg Iode/mL), solution injectable, flacon en verre de 20 ml  – (ioméprol)"/>
    <s v=""/>
    <s v="IOMERON 300 (300 mg Iode/mL), solution injectable, flacon en verre de 20 ml "/>
    <x v="1"/>
    <x v="3"/>
    <s v="Ioméprol"/>
    <d v="2024-05-06T00:00:00"/>
  </r>
  <r>
    <x v="33"/>
    <x v="2"/>
    <s v="17 juil. 2023"/>
    <s v="Spécialités à base de roxithromycine 150 mg, comprimé pelliculé – [roxithromycine]"/>
    <s v=""/>
    <s v="SPÉCIALITÉS à base de roxithromycine 150 mg, comprimé pelliculé"/>
    <x v="0"/>
    <x v="3"/>
    <s v="Roxithromycine"/>
    <d v="2024-05-06T00:00:00"/>
  </r>
  <r>
    <x v="33"/>
    <x v="2"/>
    <s v="13 juil. 2023"/>
    <s v="Clarithromycine 25 mg/ml et 50 mg/ml, granulés pour suspension buvable – [clarithromycine]"/>
    <s v=""/>
    <s v="CLARITHROMYCINE 25 mg/ml et 50 mg/ml, granulés pour suspension buvable"/>
    <x v="0"/>
    <x v="3"/>
    <s v="Clarithromycine"/>
    <d v="2024-05-06T00:00:00"/>
  </r>
  <r>
    <x v="33"/>
    <x v="2"/>
    <s v="7 juil. 2023"/>
    <s v="Androtardyl 250 mg/1 ml, solution injectable intramusculaire – [testostérone (énantate de)]"/>
    <s v=""/>
    <s v="ANDROTARDYL 250 mg/1 ml, solution injectable intramusculaire"/>
    <x v="11"/>
    <x v="3"/>
    <s v="Testostérone (énantate de)"/>
    <d v="2024-05-06T00:00:00"/>
  </r>
  <r>
    <x v="33"/>
    <x v="2"/>
    <s v="5 juil. 2023"/>
    <s v="Fungizone nourrissons et enfants 10 %, suspension buvable – [Amphotéricine B]"/>
    <s v=""/>
    <s v="FUNGIZONE nourrissons et enfants 10%, suspension buvable"/>
    <x v="0"/>
    <x v="3"/>
    <s v="Amphotéricine B"/>
    <d v="2024-05-06T00:00:00"/>
  </r>
  <r>
    <x v="33"/>
    <x v="2"/>
    <s v="4 juil. 2023"/>
    <s v="Prednisolone 5 mg et 20 mg, comprimé orodispersible et comprimé effervescent sécable – [Prednisolone (métasulfobenzoate sodique de)]"/>
    <s v=""/>
    <s v="PREDNISOLONE 5 mg et 20 mg, comprimé orodispersible et comprimé effervescent sécable"/>
    <x v="2"/>
    <x v="3"/>
    <s v="Prednisolone (métasulfobenzoate sodique de)"/>
    <d v="2024-05-06T00:00:00"/>
  </r>
  <r>
    <x v="33"/>
    <x v="2"/>
    <s v="4 juil. 2023"/>
    <s v="Prednisone 1 mg, 5 mg et 20 mg, comprimé sécable – [Prednisone]"/>
    <s v=""/>
    <s v="PREDNISONE 1 mg, 5 mg et 20 mg, comprimé sécable"/>
    <x v="2"/>
    <x v="3"/>
    <s v="Prednisone"/>
    <d v="2024-05-06T00:00:00"/>
  </r>
  <r>
    <x v="33"/>
    <x v="2"/>
    <s v="3 juil. 2023"/>
    <s v="Thérasolv 100 000 U, poudre pour solution injectable/pour perfusion – [urokinase]"/>
    <s v=""/>
    <s v="THERASOLV 100 000 UI, poudre pour solution injectable/pour perfusion"/>
    <x v="7"/>
    <x v="3"/>
    <s v="Urokinase"/>
    <d v="2024-05-06T00:00:00"/>
  </r>
  <r>
    <x v="33"/>
    <x v="2"/>
    <s v="27 juin 2023"/>
    <s v="Questran 4 g, poudre orale en sachet – [colestyramine]"/>
    <s v=""/>
    <s v="QUESTRAN 4 g, poudre orale en sachet"/>
    <x v="3"/>
    <x v="3"/>
    <s v="Colestyramine"/>
    <d v="2024-05-06T00:00:00"/>
  </r>
  <r>
    <x v="33"/>
    <x v="3"/>
    <s v="23 juin 2023"/>
    <s v="Imogam Rage 150 UI/mL, solution injectable – [Immunoglobuline humaine rabique]"/>
    <s v=""/>
    <s v="IMOGAM Rage 150 UI/mL, solution injectable"/>
    <x v="0"/>
    <x v="3"/>
    <s v="Immunoglobuline humaine rabique"/>
    <d v="2024-05-06T00:00:00"/>
  </r>
  <r>
    <x v="33"/>
    <x v="2"/>
    <s v="13 juin 2023"/>
    <s v="Paracétamol, formes suppositoires 300 mg, 200 mg, 150 mg, 100 mg et 80 mg – [Paracétamol]"/>
    <s v=""/>
    <s v="PARACÉTAMOL, formes suppositoires 300 mg, 200 mg, 150 mg, 100 mg et 80 mg"/>
    <x v="5"/>
    <x v="3"/>
    <s v="Paracétamol"/>
    <d v="2024-05-06T00:00:00"/>
  </r>
  <r>
    <x v="33"/>
    <x v="2"/>
    <s v="1 juin 2023"/>
    <s v="Bicarbonate de sodium 1,4 %, solution pour perfusion, flacon en verre de 250 ml et de 500 ml – [sodium (bicarbonate de)]"/>
    <s v=""/>
    <s v="BICARBONATE de sodium 1,4 %, solution pour perfusion, flacon en verre de 250 ml et de 500 ml"/>
    <x v="8"/>
    <x v="3"/>
    <s v="Sodium (bicarbonate de)"/>
    <d v="2024-05-06T00:00:00"/>
  </r>
  <r>
    <x v="33"/>
    <x v="2"/>
    <s v="17 mai 2023"/>
    <s v="Kayexalate, poudre pour suspension orale et rectale – [sodium (polystyrène sulfonate de)]"/>
    <s v=""/>
    <s v="KAYEXALATE, poudre pour suspension orale et rectale"/>
    <x v="1"/>
    <x v="3"/>
    <s v="Sodium (polystyrène sulfonate de)"/>
    <d v="2024-05-06T00:00:00"/>
  </r>
  <r>
    <x v="33"/>
    <x v="0"/>
    <s v="2 mai 2023"/>
    <s v="Arsenic Trioxide Accord 1 mg /ml, solution à diluer pour perfusion – [trioxyde d'arsenic]"/>
    <s v=""/>
    <s v="ARSENIC Trioxide Accord 1 mg /ml, solution à diluer pour perfusion"/>
    <x v="6"/>
    <x v="3"/>
    <s v="Trioxyde d'arsenic"/>
    <d v="2024-05-06T00:00:00"/>
  </r>
  <r>
    <x v="33"/>
    <x v="2"/>
    <s v="25 avr. 2023"/>
    <s v="Fasturtec 1,5 mg/ml, poudre et solvant pour solution à diluer pour perfusion – [rasburicase]"/>
    <s v="2024-07-15"/>
    <s v="FASTURTEC 1,5 mg/ml, poudre et solvant pour solution à diluer pour perfusion"/>
    <x v="1"/>
    <x v="3"/>
    <s v="Rasburicase"/>
    <d v="2024-05-06T00:00:00"/>
  </r>
  <r>
    <x v="33"/>
    <x v="0"/>
    <s v="16 mars 2023"/>
    <s v="Thérasolv 250 000 UI, poudre pour solution injectable/pour perfusion – [urokinase]"/>
    <s v=""/>
    <s v="THERASOLV 250 000 UI, poudre pour solution injectable/pour perfusion"/>
    <x v="7"/>
    <x v="3"/>
    <s v="Urokinase"/>
    <d v="2024-05-06T00:00:00"/>
  </r>
  <r>
    <x v="33"/>
    <x v="3"/>
    <s v="6 mars 2023"/>
    <s v="Deroxat 20 mg/10 ml, suspension buvable – [Paroxétine (chlorhydrate de) hémihydraté]"/>
    <s v=""/>
    <s v="DEROXAT 20mg/ 10 ml, suspension buvable"/>
    <x v="5"/>
    <x v="3"/>
    <s v="Paroxétine (chlorhydrate de) hémihydraté"/>
    <d v="2024-05-06T00:00:00"/>
  </r>
  <r>
    <x v="33"/>
    <x v="2"/>
    <s v="17 févr. 2023"/>
    <s v="Arsenic Trioxide Mylan 1 mg /ml, solution à diluer pour perfusion – [trioxyde d'arsenic]"/>
    <s v=""/>
    <s v="ARSENIC Trioxide Accord 1 mg /ml, solution à diluer pour perfusion"/>
    <x v="6"/>
    <x v="3"/>
    <s v="Trioxyde d'arsenic"/>
    <d v="2024-05-06T00:00:00"/>
  </r>
  <r>
    <x v="33"/>
    <x v="0"/>
    <s v="17 févr. 2023"/>
    <s v="Striadyne 20 mg/2 ml, solution injectable en ampoule – [triphosadénine]"/>
    <s v=""/>
    <s v="STRIADYNE 20 mg/2 ml, solution injectable en ampoule"/>
    <x v="3"/>
    <x v="3"/>
    <s v="Triphosadénine"/>
    <d v="2024-05-06T00:00:00"/>
  </r>
  <r>
    <x v="33"/>
    <x v="2"/>
    <s v="8 févr. 2023"/>
    <s v="Héparine Sodique Panpharma 5000 UI/ml, en flacon de 5mL solution injectable – [Héparine sodique]"/>
    <s v=""/>
    <s v="HEPARINE Sodique Panpharma 5000 UI/ml, en flacon de 5mL solution injectable"/>
    <x v="7"/>
    <x v="3"/>
    <s v="Héparine sodique"/>
    <d v="2024-05-06T00:00:00"/>
  </r>
  <r>
    <x v="33"/>
    <x v="2"/>
    <s v="1 févr. 2023"/>
    <s v="Montélukast comprimé 5 mg et 10 mg – [montélukast sodique]"/>
    <s v=""/>
    <s v="MONTELUKAST comprimé 5 mg et 10 mg"/>
    <x v="12"/>
    <x v="3"/>
    <s v="Montélukast sodique"/>
    <d v="2024-05-06T00:00:00"/>
  </r>
  <r>
    <x v="33"/>
    <x v="3"/>
    <s v="24 janv. 2023"/>
    <s v="Minirin 0,1 mg/mL, solution pour administration endonasale – [Desmopressine]"/>
    <s v=""/>
    <s v="MINIRIN 0,1 mg/ml solution pour administration endonasale"/>
    <x v="2"/>
    <x v="3"/>
    <s v="Desmopressine"/>
    <d v="2024-05-06T00:00:00"/>
  </r>
  <r>
    <x v="33"/>
    <x v="0"/>
    <s v="24 janv. 2023"/>
    <s v="Minirin Spray 10 microgrammes par dose, solution endonasale en flacon – [Desmopressine]"/>
    <s v=""/>
    <s v="MINIRIN Spray 10 microgrammes par dose, solution endonasale en flacon"/>
    <x v="2"/>
    <x v="3"/>
    <s v="Desmopressine"/>
    <d v="2024-05-06T00:00:00"/>
  </r>
  <r>
    <x v="33"/>
    <x v="2"/>
    <s v="20 janv. 2023"/>
    <s v="Folinate de calcium  10 mg/ml, solution injectable/pour perfusion ; 50 mg, 100 mg, 200 mg, 350 mg lyophilisat pour usage parentéral – Lévofolinate de calcium dont Elvorine 10 mg/ml, 25 mg/2,5ml, 50 mg/5ml, 100 mg/10ml, 175 mg/17,5ml solution injectable"/>
    <s v=""/>
    <s v="FOLINATE DE CALCIUM  10 mg/ml, solution injectable/pour perfusion ; 50 mg, 100 mg, 200 mg, 350 mg lyophilisat pour usage parentéral – Lévofolinate de calcium dont Elvorine 10 mg/ml, 25 mg/2,5ml, 50 mg/5ml, 100 mg/10ml, 175 mg/17,5ml solution injectable"/>
    <x v="1"/>
    <x v="3"/>
    <s v="Folinate de calcium"/>
    <d v="2024-05-06T00:00:00"/>
  </r>
  <r>
    <x v="33"/>
    <x v="2"/>
    <s v="22 déc. 2022"/>
    <s v="Aspégic injectable 500 mg/5 ml, poudre et solution pour usage parentéral – [Acétylsalicylate de lysine]"/>
    <s v=""/>
    <s v="ASPEGIC injectable 500 mg/5 ml, poudre et solution pour usage parentéral"/>
    <x v="7"/>
    <x v="3"/>
    <s v="Acétylsalicylate de lysine"/>
    <d v="2024-05-06T00:00:00"/>
  </r>
  <r>
    <x v="33"/>
    <x v="0"/>
    <s v="23 nov. 2022"/>
    <s v="Alprostadil Intsel Chimos 0,5 mg/ml, solution injectable – [Alprostadil]"/>
    <s v=""/>
    <s v="ALPROSTADIL Intsel Chimos 0,5 mg/ml, solution injectable"/>
    <x v="3"/>
    <x v="3"/>
    <s v="Alprostadil"/>
    <d v="2024-05-06T00:00:00"/>
  </r>
  <r>
    <x v="33"/>
    <x v="0"/>
    <s v="4 nov. 2022"/>
    <s v="Alyostal venin de guêpe polistes 110 microgrammes et 550 microgrammes, poudre et solvant pour solution injectable  - [Guêpe Polistes (venin de)]"/>
    <s v=""/>
    <s v="ALYOSTAL VENIN DE GUEPE POLISTES 110 et 550 microgrammes, poudre et solvant pour solution injectable"/>
    <x v="1"/>
    <x v="3"/>
    <s v="Guêpe Polistes (venin de)"/>
    <d v="2024-05-06T00:00:00"/>
  </r>
  <r>
    <x v="33"/>
    <x v="3"/>
    <s v="19 oct. 2022"/>
    <s v="Ancotil 1 pour cent, solution pour perfusion – [Flucytosine]"/>
    <s v=""/>
    <s v="ANCOTIL 1 pour cent, solution pour perfusion"/>
    <x v="0"/>
    <x v="3"/>
    <s v="Flucytosine"/>
    <d v="2024-05-06T00:00:00"/>
  </r>
  <r>
    <x v="33"/>
    <x v="2"/>
    <s v="7 oct. 2022"/>
    <s v="Amifampridine Serb 10 mg, comprimé  - [Amifampridine (phosphate d')]"/>
    <s v=""/>
    <s v="AMIFAMPRIDINE Serb 10 mg, comprimé "/>
    <x v="5"/>
    <x v="3"/>
    <s v="Amifampridine (phosphate d')"/>
    <d v="2024-05-06T00:00:00"/>
  </r>
  <r>
    <x v="33"/>
    <x v="0"/>
    <s v="9 août 2022"/>
    <s v="Actosolv 100 000 UI et 600 000 UI, poudre pour solution injectable / pour perfusion  - [Urokinase]"/>
    <s v=""/>
    <s v="ACTOSOLV 100 000 UI et 600 000 UI, poudre pour solution injectable / pour perfusion"/>
    <x v="7"/>
    <x v="3"/>
    <s v="Urokinase"/>
    <d v="2024-05-06T00:00:00"/>
  </r>
  <r>
    <x v="33"/>
    <x v="2"/>
    <s v="13 juil. 2022"/>
    <s v="Prostine VR 0,5 mg/ml, solution injectable  – [Alprostadil]"/>
    <s v=""/>
    <s v="PROSTIONE VR 0,5 mg/ml, solution injectable "/>
    <x v="3"/>
    <x v="3"/>
    <s v="Alprostadil"/>
    <d v="2024-05-06T00:00:00"/>
  </r>
  <r>
    <x v="33"/>
    <x v="3"/>
    <s v="5 juil. 2022"/>
    <s v="Iobenguane (131I) pour thérapie CIS bio international 370 MBq/mL, solution pour perfusion  - [Iobenguane (131I)]"/>
    <s v=""/>
    <s v="IOBENGUANE (131I) pour thérapie CIS bio international 370 MBq/mL, solution pour perfusion"/>
    <x v="1"/>
    <x v="3"/>
    <s v="Iobenguane (131I)"/>
    <d v="2024-05-06T00:00:00"/>
  </r>
  <r>
    <x v="33"/>
    <x v="2"/>
    <s v="4 juil. 2022"/>
    <s v="Paracétamol Carelide 10 mg/ml, solution pour perfusion poches de 50ml  - [Paracétamol]"/>
    <s v=""/>
    <s v="PARACÉTAMOL Carelide 10 mg/ml, solution pour perfusion poches de 50ml "/>
    <x v="5"/>
    <x v="3"/>
    <s v="Paracétamol"/>
    <d v="2024-05-06T00:00:00"/>
  </r>
  <r>
    <x v="33"/>
    <x v="3"/>
    <s v="4 mai 2022"/>
    <s v="Ribarivine Biogaran 200 mg/400 mg, comprimé pelliculé -[Ribavirine]"/>
    <s v=""/>
    <s v="RIBAVIRINE BIOGARAN 200 mg/400 mg, comprimé pelliculé"/>
    <x v="0"/>
    <x v="3"/>
    <s v="Ribavirine"/>
    <d v="2024-05-06T00:00:00"/>
  </r>
  <r>
    <x v="33"/>
    <x v="0"/>
    <s v="29 avr. 2022"/>
    <s v="Acuitel 5 mg et 20 mg, comprimé enrobé sécable  – [Chlorhydrate de quinapril]"/>
    <s v=""/>
    <s v="ACUITEL 5 mg et 20 mg, comprimé enrobé sécable"/>
    <x v="3"/>
    <x v="3"/>
    <s v="Chlorhydrate de quinapril"/>
    <d v="2024-05-06T00:00:00"/>
  </r>
  <r>
    <x v="33"/>
    <x v="2"/>
    <s v="29 mars 2022"/>
    <s v="Myozyme 50 mg , poudre pour solution à diluer pour perfusion - Sanofi Aventis France"/>
    <s v=""/>
    <s v="MYOZIME 50 mg, poudre pour solution à diluer pour perfusion"/>
    <x v="8"/>
    <x v="3"/>
    <s v="Alglucosidase alfa"/>
    <d v="2024-05-06T00:00:00"/>
  </r>
  <r>
    <x v="33"/>
    <x v="0"/>
    <s v="15 juil. 2021"/>
    <s v="CHAMPIX 0,5 mg et 1 mg , comprimé pelliculé, CHAMPIX 0,5 mg, comprimé pelliculé et CHAMPIX 1 mg, comprimé pelliculé"/>
    <s v=""/>
    <s v="CHAMPIX 0,5 mg et 1 mg, comprimé pelliculé, CHAMPIX 0,5 mg, comprimé pelliculé et CHAMPIX 1 mg, comprimé pelliculé"/>
    <x v="5"/>
    <x v="3"/>
    <s v="Varenicline"/>
    <d v="2024-05-06T00:00:00"/>
  </r>
  <r>
    <x v="33"/>
    <x v="0"/>
    <s v="19 mai 2021"/>
    <s v="SEMAP 20 mg , comprimé"/>
    <s v=""/>
    <s v="SEMAP 20 mg, comprimé"/>
    <x v="5"/>
    <x v="3"/>
    <s v="Penfluridol"/>
    <d v="2024-05-06T00:00:00"/>
  </r>
  <r>
    <x v="33"/>
    <x v="0"/>
    <s v="26 avr. 2021"/>
    <s v="ALKONATREM   150 mg, gélule (Chlorhydrate de déméclocycline)"/>
    <s v=""/>
    <s v="ALKONATREM   150 mg, gélule"/>
    <x v="0"/>
    <x v="3"/>
    <s v="Chlorhydrate de déméclocycline"/>
    <d v="2024-05-06T00:00:00"/>
  </r>
  <r>
    <x v="33"/>
    <x v="0"/>
    <s v="19 avr. 2021"/>
    <s v="OCTIM 150 microgrammes/dose , solution pour pulvérisation nasale"/>
    <s v=""/>
    <s v="OCTIM 150 microgrammes/dose, solution pour pulvérisation nasale"/>
    <x v="2"/>
    <x v="3"/>
    <s v="Desmopressine"/>
    <d v="2024-05-06T00:00:00"/>
  </r>
  <r>
    <x v="33"/>
    <x v="0"/>
    <s v="19 avr. 2021"/>
    <s v="CLAVENTIN , poudre pour solution injectable (I.V.) /TIMENTIN 3,1g, poudre pour solution injectable (ticarcilline/acide clavulanique)"/>
    <s v=""/>
    <s v="CLAVENTIN, poudre pour solution injectable (I.V.) /TIMENTIN 3,1g, poudre pour solution injectable"/>
    <x v="0"/>
    <x v="3"/>
    <s v="Ticarcilline/acide clavulanique"/>
    <d v="2024-05-06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4A6E5D-4EB6-CD42-A310-496B779279B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J58" firstHeaderRow="1" firstDataRow="3" firstDataCol="1"/>
  <pivotFields count="10">
    <pivotField axis="axisCol" showAll="0" defaultSubtota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</pivotField>
    <pivotField axis="axisRow" dataField="1" multipleItemSelectionAllowed="1" showAll="0" defaultSubtotal="0">
      <items count="5">
        <item x="3"/>
        <item h="1" x="1"/>
        <item m="1" x="4"/>
        <item x="0"/>
        <item x="2"/>
      </items>
    </pivotField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43">
        <item m="1" x="36"/>
        <item m="1" x="33"/>
        <item m="1" x="34"/>
        <item m="1" x="37"/>
        <item m="1" x="32"/>
        <item m="1" x="40"/>
        <item m="1" x="29"/>
        <item m="1" x="30"/>
        <item m="1" x="31"/>
        <item m="1" x="39"/>
        <item m="1" x="41"/>
        <item m="1" x="35"/>
        <item m="1" x="42"/>
        <item m="1" x="38"/>
        <item m="1" x="28"/>
        <item m="1" x="14"/>
        <item m="1" x="20"/>
        <item m="1" x="24"/>
        <item m="1" x="25"/>
        <item m="1" x="21"/>
        <item m="1" x="17"/>
        <item m="1" x="26"/>
        <item m="1" x="22"/>
        <item m="1" x="27"/>
        <item m="1" x="15"/>
        <item m="1" x="19"/>
        <item m="1" x="16"/>
        <item m="1" x="23"/>
        <item m="1"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 defaultSubtotal="0">
      <items count="4">
        <item x="0"/>
        <item x="1"/>
        <item x="2"/>
        <item x="3"/>
      </items>
    </pivotField>
    <pivotField showAll="0" defaultSubtotal="0"/>
    <pivotField numFmtId="166" subtotalTop="0" showAll="0" defaultSubtotal="0"/>
  </pivotFields>
  <rowFields count="2">
    <field x="6"/>
    <field x="1"/>
  </rowFields>
  <rowItems count="53">
    <i>
      <x v="34"/>
    </i>
    <i r="1">
      <x/>
    </i>
    <i r="1">
      <x v="3"/>
    </i>
    <i r="1">
      <x v="4"/>
    </i>
    <i>
      <x v="29"/>
    </i>
    <i r="1">
      <x/>
    </i>
    <i r="1">
      <x v="3"/>
    </i>
    <i r="1">
      <x v="4"/>
    </i>
    <i>
      <x v="35"/>
    </i>
    <i r="1">
      <x/>
    </i>
    <i r="1">
      <x v="3"/>
    </i>
    <i r="1">
      <x v="4"/>
    </i>
    <i>
      <x v="36"/>
    </i>
    <i r="1">
      <x/>
    </i>
    <i r="1">
      <x v="3"/>
    </i>
    <i r="1">
      <x v="4"/>
    </i>
    <i>
      <x v="37"/>
    </i>
    <i r="1">
      <x/>
    </i>
    <i r="1">
      <x v="3"/>
    </i>
    <i r="1">
      <x v="4"/>
    </i>
    <i>
      <x v="32"/>
    </i>
    <i r="1">
      <x/>
    </i>
    <i r="1">
      <x v="3"/>
    </i>
    <i r="1">
      <x v="4"/>
    </i>
    <i>
      <x v="30"/>
    </i>
    <i r="1">
      <x/>
    </i>
    <i r="1">
      <x v="3"/>
    </i>
    <i r="1">
      <x v="4"/>
    </i>
    <i>
      <x v="31"/>
    </i>
    <i r="1">
      <x/>
    </i>
    <i r="1">
      <x v="3"/>
    </i>
    <i r="1">
      <x v="4"/>
    </i>
    <i>
      <x v="33"/>
    </i>
    <i r="1">
      <x v="3"/>
    </i>
    <i r="1">
      <x v="4"/>
    </i>
    <i>
      <x v="39"/>
    </i>
    <i r="1">
      <x/>
    </i>
    <i r="1">
      <x v="3"/>
    </i>
    <i r="1">
      <x v="4"/>
    </i>
    <i>
      <x v="40"/>
    </i>
    <i r="1">
      <x/>
    </i>
    <i r="1">
      <x v="3"/>
    </i>
    <i r="1">
      <x v="4"/>
    </i>
    <i>
      <x v="41"/>
    </i>
    <i r="1">
      <x/>
    </i>
    <i r="1">
      <x v="3"/>
    </i>
    <i r="1">
      <x v="4"/>
    </i>
    <i>
      <x v="38"/>
    </i>
    <i r="1">
      <x v="3"/>
    </i>
    <i r="1">
      <x v="4"/>
    </i>
    <i>
      <x v="42"/>
    </i>
    <i r="1">
      <x v="4"/>
    </i>
    <i t="grand">
      <x/>
    </i>
  </rowItems>
  <colFields count="2">
    <field x="0"/>
    <field x="7"/>
  </colFields>
  <colItems count="35">
    <i>
      <x/>
      <x/>
    </i>
    <i>
      <x v="1"/>
      <x/>
    </i>
    <i>
      <x v="2"/>
      <x/>
    </i>
    <i>
      <x v="3"/>
      <x/>
    </i>
    <i>
      <x v="4"/>
      <x/>
    </i>
    <i>
      <x v="5"/>
      <x/>
    </i>
    <i>
      <x v="6"/>
      <x/>
    </i>
    <i>
      <x v="7"/>
      <x/>
    </i>
    <i>
      <x v="8"/>
      <x/>
    </i>
    <i>
      <x v="9"/>
      <x v="1"/>
    </i>
    <i>
      <x v="10"/>
      <x v="1"/>
    </i>
    <i>
      <x v="11"/>
      <x v="1"/>
    </i>
    <i>
      <x v="12"/>
      <x v="1"/>
    </i>
    <i>
      <x v="13"/>
      <x v="1"/>
    </i>
    <i>
      <x v="14"/>
      <x v="1"/>
    </i>
    <i>
      <x v="15"/>
      <x v="1"/>
    </i>
    <i>
      <x v="16"/>
      <x v="1"/>
    </i>
    <i>
      <x v="17"/>
      <x v="1"/>
    </i>
    <i>
      <x v="18"/>
      <x v="2"/>
    </i>
    <i>
      <x v="19"/>
      <x v="2"/>
    </i>
    <i>
      <x v="20"/>
      <x v="2"/>
    </i>
    <i>
      <x v="21"/>
      <x v="2"/>
    </i>
    <i>
      <x v="22"/>
      <x v="2"/>
    </i>
    <i>
      <x v="23"/>
      <x v="2"/>
    </i>
    <i>
      <x v="24"/>
      <x v="2"/>
    </i>
    <i>
      <x v="25"/>
      <x v="2"/>
    </i>
    <i>
      <x v="26"/>
      <x v="2"/>
    </i>
    <i>
      <x v="27"/>
      <x v="2"/>
    </i>
    <i>
      <x v="28"/>
      <x v="2"/>
    </i>
    <i>
      <x v="29"/>
      <x v="2"/>
    </i>
    <i>
      <x v="30"/>
      <x v="3"/>
    </i>
    <i>
      <x v="31"/>
      <x v="3"/>
    </i>
    <i>
      <x v="32"/>
      <x v="3"/>
    </i>
    <i>
      <x v="33"/>
      <x v="3"/>
    </i>
    <i t="grand">
      <x/>
    </i>
  </colItems>
  <dataFields count="1">
    <dataField name="Count of Statut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1CAC8C6-DA1C-EB47-944B-DE4EF0A2A8F6}" autoFormatId="16" applyNumberFormats="0" applyBorderFormats="0" applyFontFormats="0" applyPatternFormats="0" applyAlignmentFormats="0" applyWidthHeightFormats="0">
  <queryTableRefresh nextId="17" unboundColumnsRight="5">
    <queryTableFields count="10">
      <queryTableField id="9" name="Date_rapport" tableColumnId="3"/>
      <queryTableField id="2" name="Statut" tableColumnId="2"/>
      <queryTableField id="7" name="Mise à jour" tableColumnId="1"/>
      <queryTableField id="4" name="Spécialité" tableColumnId="4"/>
      <queryTableField id="6" name="Remise à disposition" tableColumnId="6"/>
      <queryTableField id="11" dataBound="0" tableColumnId="5"/>
      <queryTableField id="12" dataBound="0" tableColumnId="7"/>
      <queryTableField id="13" dataBound="0" tableColumnId="8"/>
      <queryTableField id="14" dataBound="0" tableColumnId="9"/>
      <queryTableField id="16" dataBound="0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BF643151-664D-7148-AB77-F7C39EDF35F4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29" xr16:uid="{306AA418-0E01-DA42-8424-828A47E6908F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8" xr16:uid="{75EC8688-4B3C-774E-A3B5-2400C5D69326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7" xr16:uid="{E5D9E3FD-0D73-9840-B1EE-45DED67FD456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327E8D17-739A-7E41-A6E3-E8F660178462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5" xr16:uid="{5B5B443A-8034-5940-AEA8-38DD59762F77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4" xr16:uid="{7252A01C-056E-1E40-82A2-3C2C168B1CAB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3" xr16:uid="{4439A716-2165-5946-BC58-0BC641293B33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2" xr16:uid="{78A311FB-825A-1E41-8446-F3CE3F43193B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1" xr16:uid="{50B736DC-D666-B249-AAF6-CA10FA881F7B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D7600D04-79D5-6D4C-A83C-F708F13DF324}" autoFormatId="16" applyNumberFormats="0" applyBorderFormats="0" applyFontFormats="0" applyPatternFormats="0" applyAlignmentFormats="0" applyWidthHeightFormats="0">
  <queryTableRefresh nextId="10">
    <queryTableFields count="5">
      <queryTableField id="2" name="Statut" tableColumnId="2"/>
      <queryTableField id="7" name="Mise à jour" tableColumnId="1"/>
      <queryTableField id="4" name="Spécialité" tableColumnId="4"/>
      <queryTableField id="6" name="Remise à disposition" tableColumnId="6"/>
      <queryTableField id="9" name="Date_rapport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BBA0B12-4EE7-C24F-84AC-EA5165AE0C80}" autoFormatId="16" applyNumberFormats="0" applyBorderFormats="0" applyFontFormats="0" applyPatternFormats="0" applyAlignmentFormats="0" applyWidthHeightFormats="0">
  <queryTableRefresh nextId="8">
    <queryTableFields count="5">
      <queryTableField id="1" name="Statut" tableColumnId="1"/>
      <queryTableField id="5" name="Mise à jour" tableColumnId="2"/>
      <queryTableField id="3" name="Spécialité" tableColumnId="3"/>
      <queryTableField id="4" name="Remise à disposition" tableColumnId="4"/>
      <queryTableField id="7" name="Date_rapport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7F59928-A592-EF48-8954-271E3FF7FD4F}" autoFormatId="16" applyNumberFormats="0" applyBorderFormats="0" applyFontFormats="0" applyPatternFormats="0" applyAlignmentFormats="0" applyWidthHeightFormats="0">
  <queryTableRefresh nextId="8">
    <queryTableFields count="5">
      <queryTableField id="1" name="Statut" tableColumnId="1"/>
      <queryTableField id="5" name="Mise à jour" tableColumnId="2"/>
      <queryTableField id="3" name="Spécialité" tableColumnId="3"/>
      <queryTableField id="4" name="Remise à disposition" tableColumnId="4"/>
      <queryTableField id="7" name="Date_rapport" tableColumnId="5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AEA1023A-FD0F-4349-873C-2B91DCF3DA5B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BD79330-6239-D84B-BEC1-8EDF699FC611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6" xr16:uid="{58307440-AC5F-4E45-B034-F3B8550DCA12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7" xr16:uid="{072E6FAE-C21D-9F41-81BA-C0F6A87B1DE4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8" xr16:uid="{A0CBDDBB-11FA-9243-B3C1-2B3770642B38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87C81F9C-4CB9-6346-BD09-BE5C3FA90F1D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10" xr16:uid="{ACED45D5-4997-0840-90BD-2B93EC8520C3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1" xr16:uid="{892BC3DD-C28B-D549-BDD3-AB96E977BE4C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2" xr16:uid="{32ED3DD9-F807-8C42-B1AD-DAAC23E1B686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3" xr16:uid="{B311FDBE-F043-C445-B0C3-F778D101ECCF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4" xr16:uid="{850B1B63-4C3C-B747-8DA3-DCFCE45210F7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5" xr16:uid="{59030BF1-CDEC-A343-AFB4-D0B781616545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connectionId="16" xr16:uid="{C4809D66-ABB2-7445-98F5-4D50FFD3C14D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connectionId="17" xr16:uid="{EF6616C0-5ED2-3E48-B2FD-92E554A25E92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7" connectionId="18" xr16:uid="{397F71E3-73FB-C14F-AB60-5129A4F99C72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8" connectionId="30" xr16:uid="{AB98D204-D0CD-B54E-9B65-F52237E57EB1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9" connectionId="31" xr16:uid="{696A3430-DA10-ED4A-A10D-F544C562AD8A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0" connectionId="32" xr16:uid="{F4F2B371-ECA4-7349-9430-1A9AB0700DAC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1" connectionId="33" xr16:uid="{758E01AF-C372-314E-8F85-D9F4FA7A0AB4}" autoFormatId="16" applyNumberFormats="0" applyBorderFormats="0" applyFontFormats="0" applyPatternFormats="0" applyAlignmentFormats="0" applyWidthHeightFormats="0">
  <queryTableRefresh nextId="6">
    <queryTableFields count="5">
      <queryTableField id="1" name="Statut" tableColumnId="1"/>
      <queryTableField id="2" name="Mise à jour" tableColumnId="2"/>
      <queryTableField id="3" name="Spécialité" tableColumnId="3"/>
      <queryTableField id="4" name="Remise à disposition" tableColumnId="4"/>
      <queryTableField id="5" name="Date_rappor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A76A5D-4D4C-8B45-AC3E-C93E63F7E870}" name="tbl_data" displayName="tbl_data" ref="A1:J10378" tableType="queryTable" totalsRowShown="0">
  <autoFilter ref="A1:J10378" xr:uid="{0DA76A5D-4D4C-8B45-AC3E-C93E63F7E870}"/>
  <sortState xmlns:xlrd2="http://schemas.microsoft.com/office/spreadsheetml/2017/richdata2" ref="A91:J10247">
    <sortCondition ref="G1:G10378"/>
  </sortState>
  <tableColumns count="10">
    <tableColumn id="3" xr3:uid="{F2EBF64A-DD0A-2147-89F1-423E6F6F36DC}" uniqueName="3" name="Date_rapport" queryTableFieldId="9" dataDxfId="33"/>
    <tableColumn id="2" xr3:uid="{1A2DC492-5F16-4C4F-9EC2-A712228D5ADE}" uniqueName="2" name="Statut" queryTableFieldId="2"/>
    <tableColumn id="1" xr3:uid="{782E41BC-B045-7D4F-B685-5E02EC8562E5}" uniqueName="1" name="Mise à jour" queryTableFieldId="7" dataDxfId="32"/>
    <tableColumn id="4" xr3:uid="{7F08E0D6-2D59-C14C-A8E0-B69AB2ED2CE4}" uniqueName="4" name="Spécialité" queryTableFieldId="4"/>
    <tableColumn id="6" xr3:uid="{2458081C-2E00-2640-8A5C-2F2ABE41178A}" uniqueName="6" name="Remise à disposition" queryTableFieldId="6"/>
    <tableColumn id="5" xr3:uid="{9133CED5-F921-AE40-9310-6DC25C366756}" uniqueName="5" name="NORM_Spécialité" queryTableFieldId="11" dataDxfId="31">
      <calculatedColumnFormula>INDEX(tbl_produits[Nom normalisé], MATCH(tbl_data[[#This Row],[Spécialité]], tbl_produits[Nom original], 0))</calculatedColumnFormula>
    </tableColumn>
    <tableColumn id="7" xr3:uid="{A16CEF09-E492-924C-9E53-522A3DC41A80}" uniqueName="7" name="LOOKUP_classe_ATC" queryTableFieldId="12" dataDxfId="30">
      <calculatedColumnFormula>INDEX(tbl_produits[Classe nom], MATCH(tbl_data[[#This Row],[NORM_Spécialité]], tbl_produits[Nom normalisé], 0))</calculatedColumnFormula>
    </tableColumn>
    <tableColumn id="8" xr3:uid="{614E5F7E-20ED-8447-9A40-1F4089526741}" uniqueName="8" name="Année" queryTableFieldId="13" dataDxfId="29">
      <calculatedColumnFormula>YEAR(tbl_data[[#This Row],[Date_rapport]])</calculatedColumnFormula>
    </tableColumn>
    <tableColumn id="9" xr3:uid="{17BF697A-2E47-CD44-9939-3626526EF22C}" uniqueName="9" name="Molécule" queryTableFieldId="14" dataDxfId="28">
      <calculatedColumnFormula>INDEX(tbl_produits[Molécule extraite], MATCH(tbl_data[[#This Row],[NORM_Spécialité]], tbl_produits[Nom normalisé], 0))</calculatedColumnFormula>
    </tableColumn>
    <tableColumn id="11" xr3:uid="{00E923E6-0FBD-9B45-B0F8-1198BFF962D2}" uniqueName="11" name="NORM_date_rapport" queryTableFieldId="16" dataDxfId="27">
      <calculatedColumnFormula>DATE(LEFT(tbl_data[[#This Row],[Date_rapport]], 4), MID(tbl_data[[#This Row],[Date_rapport]], 6, 2), RIGHT(tbl_data[[#This Row],[Date_rapport]], 2))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03FA901-58D9-374C-9FBC-175463264DF5}" name="tbl_produits" displayName="tbl_produits" ref="A1:K1152" totalsRowShown="0" headerRowDxfId="26" dataDxfId="25">
  <autoFilter ref="A1:K1152" xr:uid="{203FA901-58D9-374C-9FBC-175463264DF5}"/>
  <sortState xmlns:xlrd2="http://schemas.microsoft.com/office/spreadsheetml/2017/richdata2" ref="A162:K1125">
    <sortCondition ref="C1:C1152"/>
  </sortState>
  <tableColumns count="11">
    <tableColumn id="1" xr3:uid="{0B5C9A40-1CBD-BD49-9B99-FEAF876AFFFB}" name="Nom original" dataDxfId="24"/>
    <tableColumn id="2" xr3:uid="{330967B4-C6A8-EF41-BA72-4CC1B803BC71}" name="Nom extrait" dataDxfId="23"/>
    <tableColumn id="7" xr3:uid="{937766CF-42DF-8C46-9F28-5C69B9B290DD}" name="Nom normalisé" dataDxfId="22"/>
    <tableColumn id="8" xr3:uid="{54938AD6-4EB8-0A45-828D-47960E880986}" name="Fabricant" dataDxfId="21"/>
    <tableColumn id="3" xr3:uid="{EFBF02B8-B98A-AA44-8775-C472F80C1817}" name="Molécule extraite" dataDxfId="20"/>
    <tableColumn id="9" xr3:uid="{C0A282DC-9742-4747-A194-1D9428858296}" name="Code ATC" dataDxfId="19"/>
    <tableColumn id="11" xr3:uid="{6D811FD1-B94D-424D-9903-1480258E36A2}" name="Classe ATC" dataDxfId="18">
      <calculatedColumnFormula>LEFT(tbl_produits[[#This Row],[Code ATC]], 1)</calculatedColumnFormula>
    </tableColumn>
    <tableColumn id="13" xr3:uid="{583F1238-3F40-AB48-8D22-7EB383BF3076}" name="Classe nom" dataDxfId="17">
      <calculatedColumnFormula>INDEX(Table34[Libellé français], MATCH(tbl_produits[[#This Row],[Classe ATC]], Table34[ATC_code], 0))</calculatedColumnFormula>
    </tableColumn>
    <tableColumn id="12" xr3:uid="{82EB00BA-0F96-E442-BB34-29631F63D604}" name="Sous-classe ATC" dataDxfId="16">
      <calculatedColumnFormula>LEFT(tbl_produits[[#This Row],[Code ATC]], 3)</calculatedColumnFormula>
    </tableColumn>
    <tableColumn id="5" xr3:uid="{FE2094EE-7AD2-C548-8A7B-05D7427B0190}" name="Molécule" dataDxfId="15"/>
    <tableColumn id="6" xr3:uid="{346DBF5C-28FF-9341-818B-3A03F53C7B56}" name="Sel" dataDxfId="1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A8A8A6F2-B0EF-604E-993C-DD857AE4DF2B}" name="Table34" displayName="Table34" ref="A1:I6854" totalsRowShown="0" headerRowDxfId="13" dataDxfId="12">
  <autoFilter ref="A1:I6854" xr:uid="{A8A8A6F2-B0EF-604E-993C-DD857AE4DF2B}"/>
  <tableColumns count="9">
    <tableColumn id="1" xr3:uid="{C49EFD77-983A-104B-BF91-C9995B3E97A2}" name="Niveau code" dataDxfId="11"/>
    <tableColumn id="2" xr3:uid="{3DD1BA81-E888-D34B-BD4A-479ABE9D0611}" name="ATC_code" dataDxfId="10"/>
    <tableColumn id="3" xr3:uid="{1844ED32-89F3-A24C-B561-47F74110F8B4}" name="ATC_codePere" dataDxfId="9"/>
    <tableColumn id="4" xr3:uid="{44A09277-2306-E84C-9315-FBDD434237A4}" name="Libellé anglais" dataDxfId="8"/>
    <tableColumn id="5" xr3:uid="{A6112829-2EE2-2E4B-91C3-DEB456B64426}" name="Libellé français" dataDxfId="7"/>
    <tableColumn id="6" xr3:uid="{632A0F23-1EA1-F642-9DC2-A991899FFD94}" name="Commentaires" dataDxfId="6"/>
    <tableColumn id="7" xr3:uid="{DD5492D9-B2BD-8245-930A-A97384488CF9}" name="Création" dataDxfId="5"/>
    <tableColumn id="8" xr3:uid="{D15B0CC6-62B7-9740-8239-F52B6E6F3BBA}" name="Modification" dataDxfId="4"/>
    <tableColumn id="9" xr3:uid="{8D63FBBA-E1EB-E041-B5EE-1B26D8A6ABD2}" name="Inactivation" dataDxf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467798B-F286-BE40-8AA6-DA346BEE98E2}" name="Q24_05_06" displayName="Q24_05_06" ref="A1:E303" tableType="queryTable" totalsRowShown="0">
  <autoFilter ref="A1:E303" xr:uid="{C467798B-F286-BE40-8AA6-DA346BEE98E2}"/>
  <tableColumns count="5">
    <tableColumn id="1" xr3:uid="{53A9B3DF-A90A-774B-981B-46EB39763984}" uniqueName="1" name="Statut" queryTableFieldId="1"/>
    <tableColumn id="2" xr3:uid="{CCDBC0ED-81FE-F64F-B630-BC0D028FF94F}" uniqueName="2" name="Mise à jour" queryTableFieldId="2"/>
    <tableColumn id="3" xr3:uid="{47C9603C-BBE8-C440-9640-BCC128629B0E}" uniqueName="3" name="Spécialité" queryTableFieldId="3"/>
    <tableColumn id="4" xr3:uid="{7D53E1D8-A179-9046-84BF-476142A4957C}" uniqueName="4" name="Remise à disposition" queryTableFieldId="4"/>
    <tableColumn id="5" xr3:uid="{9203730E-AD56-174C-A909-9B7E305D4802}" uniqueName="5" name="Date_rapport" queryTableFieldId="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58FC852-7894-1C48-944A-864835583E4B}" name="Q23_11_10" displayName="Q23_11_10" ref="A1:E365" tableType="queryTable" totalsRowShown="0">
  <autoFilter ref="A1:E365" xr:uid="{F58FC852-7894-1C48-944A-864835583E4B}"/>
  <tableColumns count="5">
    <tableColumn id="1" xr3:uid="{47EAD856-9096-7643-9737-1F0AF2A877C0}" uniqueName="1" name="Statut" queryTableFieldId="1"/>
    <tableColumn id="2" xr3:uid="{ACA49900-57D4-5D40-9267-6918DA72F41A}" uniqueName="2" name="Mise à jour" queryTableFieldId="2"/>
    <tableColumn id="3" xr3:uid="{9F7CF07D-EF60-DA4C-B50D-4842378E5E01}" uniqueName="3" name="Spécialité" queryTableFieldId="3"/>
    <tableColumn id="4" xr3:uid="{78946D5E-FF57-1D48-A575-287088E6F8C3}" uniqueName="4" name="Remise à disposition" queryTableFieldId="4"/>
    <tableColumn id="5" xr3:uid="{76D08992-4DBA-6143-8851-B497B208591B}" uniqueName="5" name="Date_rapport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0B961DB-D07E-C54E-AB06-02A79B12F328}" name="Q23_10_04" displayName="Q23_10_04" ref="A1:E355" tableType="queryTable" totalsRowShown="0">
  <autoFilter ref="A1:E355" xr:uid="{B0B961DB-D07E-C54E-AB06-02A79B12F328}"/>
  <tableColumns count="5">
    <tableColumn id="1" xr3:uid="{21CEFCC3-7F34-2F42-A085-6858312BDDEE}" uniqueName="1" name="Statut" queryTableFieldId="1"/>
    <tableColumn id="2" xr3:uid="{EBF35F53-A4C4-E241-B32A-C96B4876CAB8}" uniqueName="2" name="Mise à jour" queryTableFieldId="2"/>
    <tableColumn id="3" xr3:uid="{F4652C7D-5E54-094E-AEF0-F54AF7BC4DAD}" uniqueName="3" name="Spécialité" queryTableFieldId="3"/>
    <tableColumn id="4" xr3:uid="{4EC27D36-3047-CB48-B4CA-969D2A6FCCB0}" uniqueName="4" name="Remise à disposition" queryTableFieldId="4"/>
    <tableColumn id="5" xr3:uid="{8C57FA6A-FD0A-AB42-AFD7-91F82F196474}" uniqueName="5" name="Date_rapport" queryTableField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D2E34606-9775-1C4D-9552-C5720776FAFC}" name="Q23_09_27" displayName="Q23_09_27" ref="A1:E386" tableType="queryTable" totalsRowShown="0">
  <autoFilter ref="A1:E386" xr:uid="{D2E34606-9775-1C4D-9552-C5720776FAFC}"/>
  <tableColumns count="5">
    <tableColumn id="1" xr3:uid="{1C6E5C5E-7B0E-B348-8423-E2B6C746E236}" uniqueName="1" name="Statut" queryTableFieldId="1"/>
    <tableColumn id="2" xr3:uid="{2DEE09CC-D116-6749-A6B7-FC4E813FF53D}" uniqueName="2" name="Mise à jour" queryTableFieldId="2"/>
    <tableColumn id="3" xr3:uid="{850DA8A6-8EDB-7344-A886-6F15A0E1DD0A}" uniqueName="3" name="Spécialité" queryTableFieldId="3"/>
    <tableColumn id="4" xr3:uid="{4B071249-8AD4-0548-B62C-3288A95EA8B2}" uniqueName="4" name="Remise à disposition" queryTableFieldId="4"/>
    <tableColumn id="5" xr3:uid="{EC498CD7-9CEA-6F48-918E-18A8F67DEF24}" uniqueName="5" name="Date_rapport" queryTableField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3F44CEB-42BA-1B4C-A6D1-8159B07E430D}" name="Q23_08_01" displayName="Q23_08_01" ref="A1:E381" tableType="queryTable" totalsRowShown="0">
  <autoFilter ref="A1:E381" xr:uid="{03F44CEB-42BA-1B4C-A6D1-8159B07E430D}"/>
  <tableColumns count="5">
    <tableColumn id="1" xr3:uid="{D454AFA3-6F06-464E-81BA-A0DAA02C2673}" uniqueName="1" name="Statut" queryTableFieldId="1"/>
    <tableColumn id="2" xr3:uid="{CA8F201A-F0F4-F84C-A3FE-E1BED44621E8}" uniqueName="2" name="Mise à jour" queryTableFieldId="2"/>
    <tableColumn id="3" xr3:uid="{1A5A347E-9CF9-B24D-8EE7-816772F2536C}" uniqueName="3" name="Spécialité" queryTableFieldId="3"/>
    <tableColumn id="4" xr3:uid="{6E55C5C0-69AB-1C4A-B1CB-E38A87E4E654}" uniqueName="4" name="Remise à disposition" queryTableFieldId="4"/>
    <tableColumn id="5" xr3:uid="{2CFB31A3-5175-8444-AC62-AABBC66FCFFF}" uniqueName="5" name="Date_rapport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B62AF7CA-2117-3E4E-918C-1E1656AA642A}" name="Q23_07_22" displayName="Q23_07_22" ref="A1:E380" tableType="queryTable" totalsRowShown="0">
  <autoFilter ref="A1:E380" xr:uid="{B62AF7CA-2117-3E4E-918C-1E1656AA642A}"/>
  <tableColumns count="5">
    <tableColumn id="1" xr3:uid="{19F169E5-9903-7A44-AB42-D89FF5EA317D}" uniqueName="1" name="Statut" queryTableFieldId="1"/>
    <tableColumn id="2" xr3:uid="{080D655C-9620-3844-AC49-D2EF3D0A433D}" uniqueName="2" name="Mise à jour" queryTableFieldId="2"/>
    <tableColumn id="3" xr3:uid="{9E382809-9F3D-824F-A07C-30F4D4ADD30D}" uniqueName="3" name="Spécialité" queryTableFieldId="3"/>
    <tableColumn id="4" xr3:uid="{2736A6CE-A3BE-624F-A159-E2518887C216}" uniqueName="4" name="Remise à disposition" queryTableFieldId="4"/>
    <tableColumn id="5" xr3:uid="{D9B09415-438B-E344-9788-9AF8919295C8}" uniqueName="5" name="Date_rapport" queryTableFieldId="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5389440-1D9D-3045-BE37-DD025DC4B7DB}" name="Q23_06_28" displayName="Q23_06_28" ref="A1:E372" tableType="queryTable" totalsRowShown="0">
  <autoFilter ref="A1:E372" xr:uid="{75389440-1D9D-3045-BE37-DD025DC4B7DB}"/>
  <tableColumns count="5">
    <tableColumn id="1" xr3:uid="{07856D23-D694-3241-87F6-25EB644F26F6}" uniqueName="1" name="Statut" queryTableFieldId="1"/>
    <tableColumn id="2" xr3:uid="{D6A9F6E5-22C7-7B43-9C77-09EF05686219}" uniqueName="2" name="Mise à jour" queryTableFieldId="2"/>
    <tableColumn id="3" xr3:uid="{66DF1F80-42DF-6541-869A-DC23BBD9F652}" uniqueName="3" name="Spécialité" queryTableFieldId="3"/>
    <tableColumn id="4" xr3:uid="{786848C0-8321-D84E-B837-C17A373AB0CF}" uniqueName="4" name="Remise à disposition" queryTableFieldId="4"/>
    <tableColumn id="5" xr3:uid="{3750A687-3DC1-FB46-968F-4D37673876EA}" uniqueName="5" name="Date_rapport" queryTableFieldId="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CB64149-5F32-4E49-84B7-6E32E1318926}" name="Q23_05_01" displayName="Q23_05_01" ref="A1:E381" tableType="queryTable" totalsRowShown="0">
  <autoFilter ref="A1:E381" xr:uid="{CCB64149-5F32-4E49-84B7-6E32E1318926}"/>
  <tableColumns count="5">
    <tableColumn id="1" xr3:uid="{BD5495F3-34F8-9149-9039-D30EABB7A23F}" uniqueName="1" name="Statut" queryTableFieldId="1"/>
    <tableColumn id="2" xr3:uid="{92110EA8-9455-784F-8BF9-214FF74A698B}" uniqueName="2" name="Mise à jour" queryTableFieldId="2"/>
    <tableColumn id="3" xr3:uid="{78485A5E-2986-754E-9FAA-ACF8BBE419AF}" uniqueName="3" name="Spécialité" queryTableFieldId="3"/>
    <tableColumn id="4" xr3:uid="{6544412B-A0B7-7546-BFA0-8E4D71FFF524}" uniqueName="4" name="Remise à disposition" queryTableFieldId="4"/>
    <tableColumn id="5" xr3:uid="{744203BA-8CF6-764B-AAA7-7C80C4E4D39E}" uniqueName="5" name="Date_rapport" queryTableFieldId="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B541722-1C9A-554F-967B-DBC0F9089CD9}" name="Q23_04_19" displayName="Q23_04_19" ref="A1:E375" tableType="queryTable" totalsRowShown="0">
  <autoFilter ref="A1:E375" xr:uid="{DB541722-1C9A-554F-967B-DBC0F9089CD9}"/>
  <tableColumns count="5">
    <tableColumn id="1" xr3:uid="{5ECFBE7A-E50B-7A42-AC0B-7777FA85DBB3}" uniqueName="1" name="Statut" queryTableFieldId="1"/>
    <tableColumn id="2" xr3:uid="{E7862929-E2B7-7545-ABD4-48143C1E1673}" uniqueName="2" name="Mise à jour" queryTableFieldId="2"/>
    <tableColumn id="3" xr3:uid="{205F08BB-852F-2446-82BE-43415438BDEC}" uniqueName="3" name="Spécialité" queryTableFieldId="3"/>
    <tableColumn id="4" xr3:uid="{C28F2E00-BF38-2C41-BF74-A1564294AEE0}" uniqueName="4" name="Remise à disposition" queryTableFieldId="4"/>
    <tableColumn id="5" xr3:uid="{C7B4EC2D-D0C9-1148-A747-D6CD15719DAB}" uniqueName="5" name="Date_rapport" queryTableFieldId="5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8149F063-DC10-F446-90ED-516F4043C6CE}" name="Q23_03_01" displayName="Q23_03_01" ref="A1:E343" tableType="queryTable" totalsRowShown="0">
  <autoFilter ref="A1:E343" xr:uid="{8149F063-DC10-F446-90ED-516F4043C6CE}"/>
  <tableColumns count="5">
    <tableColumn id="1" xr3:uid="{C02F8B3D-7D84-7E42-A011-142F7DE5870F}" uniqueName="1" name="Statut" queryTableFieldId="1"/>
    <tableColumn id="2" xr3:uid="{A223CAFB-A03E-2642-9023-D03AFB844125}" uniqueName="2" name="Mise à jour" queryTableFieldId="2"/>
    <tableColumn id="3" xr3:uid="{D440079D-08FB-3541-BCF2-BC9B10C0811D}" uniqueName="3" name="Spécialité" queryTableFieldId="3"/>
    <tableColumn id="4" xr3:uid="{5857285E-90DD-2545-B93F-CC2907D70FD8}" uniqueName="4" name="Remise à disposition" queryTableFieldId="4"/>
    <tableColumn id="5" xr3:uid="{40598FFF-E63B-9B4F-A9AA-DECA284882B6}" uniqueName="5" name="Date_rapport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BF9366B-D36D-2A41-897B-6B6418EB8396}" name="Q23_02_02" displayName="Q23_02_02" ref="A1:E325" tableType="queryTable" totalsRowShown="0">
  <autoFilter ref="A1:E325" xr:uid="{DBF9366B-D36D-2A41-897B-6B6418EB8396}"/>
  <sortState xmlns:xlrd2="http://schemas.microsoft.com/office/spreadsheetml/2017/richdata2" ref="A2:E325">
    <sortCondition ref="C1:C325"/>
  </sortState>
  <tableColumns count="5">
    <tableColumn id="2" xr3:uid="{BD79A055-6698-AA49-A0CD-A6B77409A030}" uniqueName="2" name="Statut" queryTableFieldId="2"/>
    <tableColumn id="1" xr3:uid="{8D63B6F0-F497-D745-997E-2D2AE111E023}" uniqueName="1" name="Mise à jour" queryTableFieldId="7"/>
    <tableColumn id="4" xr3:uid="{81464319-D7A8-DF41-B238-F38F2911EDCC}" uniqueName="4" name="Spécialité" queryTableFieldId="4"/>
    <tableColumn id="6" xr3:uid="{96EE4E4D-2F71-254E-A839-C795B985D8CF}" uniqueName="6" name="Remise à disposition" queryTableFieldId="6"/>
    <tableColumn id="3" xr3:uid="{2676977A-D0AF-2C4F-A603-00E63ED4C80E}" uniqueName="3" name="Date_rapport" queryTableFieldId="9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67AA39-16CF-4C48-9BBD-A2752DBEA2FF}" name="Q21_05_17" displayName="Q21_05_17" ref="A1:E217" tableType="queryTable" totalsRowShown="0">
  <autoFilter ref="A1:E217" xr:uid="{7067AA39-16CF-4C48-9BBD-A2752DBEA2FF}"/>
  <tableColumns count="5">
    <tableColumn id="1" xr3:uid="{05F20A46-FF2D-2845-A451-8ECEF37B56EC}" uniqueName="1" name="Statut" queryTableFieldId="1"/>
    <tableColumn id="2" xr3:uid="{4F12B64E-7AF4-FE45-A774-F2C3B51728D2}" uniqueName="2" name="Mise à jour" queryTableFieldId="5"/>
    <tableColumn id="3" xr3:uid="{5019FD3D-8889-0440-9B6A-28EE27DEEBB1}" uniqueName="3" name="Spécialité" queryTableFieldId="3"/>
    <tableColumn id="4" xr3:uid="{71C0AD83-4BEA-6F43-A723-5BA418D874E6}" uniqueName="4" name="Remise à disposition" queryTableFieldId="4"/>
    <tableColumn id="5" xr3:uid="{6157EB4D-8A1E-C14E-A41E-A03EB39220B4}" uniqueName="5" name="Date_rapport" queryTableFieldId="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E26CE9-525B-4F45-BE49-79DCA0EBB2FA}" name="Q21_06_03" displayName="Q21_06_03" ref="A1:E221" tableType="queryTable" totalsRowShown="0">
  <autoFilter ref="A1:E221" xr:uid="{57E26CE9-525B-4F45-BE49-79DCA0EBB2FA}"/>
  <tableColumns count="5">
    <tableColumn id="1" xr3:uid="{278DC906-8F89-4C40-B85D-B47DFA45848D}" uniqueName="1" name="Statut" queryTableFieldId="1"/>
    <tableColumn id="2" xr3:uid="{B71231E4-1402-CF43-8306-76F3CAB5588F}" uniqueName="2" name="Mise à jour" queryTableFieldId="5"/>
    <tableColumn id="3" xr3:uid="{EBE86AEB-F23B-DF48-B1F0-2A80F017AD5E}" uniqueName="3" name="Spécialité" queryTableFieldId="3"/>
    <tableColumn id="4" xr3:uid="{9C73FB88-23CE-A444-B064-A49A19192752}" uniqueName="4" name="Remise à disposition" queryTableFieldId="4"/>
    <tableColumn id="5" xr3:uid="{CD17B0BF-652A-764D-B839-2339D37CC758}" uniqueName="5" name="Date_rapport" queryTableFieldId="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4018761-2AF1-5843-8A9A-3BAD99731E29}" name="Q21_07_03" displayName="Q21_07_03" ref="A1:E229" tableType="queryTable" totalsRowShown="0">
  <autoFilter ref="A1:E229" xr:uid="{74018761-2AF1-5843-8A9A-3BAD99731E29}"/>
  <tableColumns count="5">
    <tableColumn id="1" xr3:uid="{05EF0D48-91D6-D544-A09C-2F60473846BD}" uniqueName="1" name="Statut" queryTableFieldId="1"/>
    <tableColumn id="2" xr3:uid="{AD0AF386-F249-3B4C-B568-5E4DEAB93E61}" uniqueName="2" name="Mise à jour" queryTableFieldId="2"/>
    <tableColumn id="3" xr3:uid="{B1877D16-B8C6-ED40-B9FC-EC879D69EE19}" uniqueName="3" name="Spécialité" queryTableFieldId="3"/>
    <tableColumn id="4" xr3:uid="{4E48505B-FDB6-D347-AF71-5D31A80FCE61}" uniqueName="4" name="Remise à disposition" queryTableFieldId="4"/>
    <tableColumn id="5" xr3:uid="{797EC627-F77B-E945-8309-D94CF4D0FF6B}" uniqueName="5" name="Date_rapport" queryTableFieldId="5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DA65A4-12BA-A449-91E0-3878D0ABDCE7}" name="Q21_08_11" displayName="Q21_08_11" ref="A1:E243" tableType="queryTable" totalsRowShown="0">
  <autoFilter ref="A1:E243" xr:uid="{67DA65A4-12BA-A449-91E0-3878D0ABDCE7}"/>
  <tableColumns count="5">
    <tableColumn id="1" xr3:uid="{B174CFEB-0F20-2946-BF88-FA60D02D5E8E}" uniqueName="1" name="Statut" queryTableFieldId="1"/>
    <tableColumn id="2" xr3:uid="{1C91A282-3170-F443-9360-BC12FD580F23}" uniqueName="2" name="Mise à jour" queryTableFieldId="2"/>
    <tableColumn id="3" xr3:uid="{D5AAEA8D-B45D-054B-A2E9-136FDDD8BC24}" uniqueName="3" name="Spécialité" queryTableFieldId="3"/>
    <tableColumn id="4" xr3:uid="{03CB2383-5C57-9E48-8016-D3B2F1197CCC}" uniqueName="4" name="Remise à disposition" queryTableFieldId="4"/>
    <tableColumn id="5" xr3:uid="{C7F6E2E2-E289-FE4A-852F-27692318ED89}" uniqueName="5" name="Date_rapport" queryTableFieldId="5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680C48-697C-984A-921A-827A51AA653C}" name="Q21_09_21" displayName="Q21_09_21" ref="A1:E255" tableType="queryTable" totalsRowShown="0">
  <autoFilter ref="A1:E255" xr:uid="{BA680C48-697C-984A-921A-827A51AA653C}"/>
  <tableColumns count="5">
    <tableColumn id="1" xr3:uid="{45BDEFD8-CEFC-C34C-87C3-30594750317D}" uniqueName="1" name="Statut" queryTableFieldId="1"/>
    <tableColumn id="2" xr3:uid="{C64895D5-BAF8-F843-97D7-F32D6CFDC6F7}" uniqueName="2" name="Mise à jour" queryTableFieldId="2"/>
    <tableColumn id="3" xr3:uid="{4AF07BE6-5308-294E-97E2-33DB660C2851}" uniqueName="3" name="Spécialité" queryTableFieldId="3"/>
    <tableColumn id="4" xr3:uid="{32E631C6-951C-1D4D-8E45-FE1557E395F7}" uniqueName="4" name="Remise à disposition" queryTableFieldId="4"/>
    <tableColumn id="5" xr3:uid="{5CE13FEB-D3DA-3940-8967-4B4A1F5EA16C}" uniqueName="5" name="Date_rapport" queryTableFieldId="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1D181E-AE2A-F24B-B8BA-0BECC90C117A}" name="Q21_10_08" displayName="Q21_10_08" ref="A1:E260" tableType="queryTable" totalsRowShown="0">
  <autoFilter ref="A1:E260" xr:uid="{971D181E-AE2A-F24B-B8BA-0BECC90C117A}"/>
  <tableColumns count="5">
    <tableColumn id="1" xr3:uid="{D8C569FF-FE7E-2C4E-B928-48E4A34EE90F}" uniqueName="1" name="Statut" queryTableFieldId="1"/>
    <tableColumn id="2" xr3:uid="{0811A119-534A-BB48-94A5-4A8E6D9B7E8D}" uniqueName="2" name="Mise à jour" queryTableFieldId="2"/>
    <tableColumn id="3" xr3:uid="{065DFD9B-B6DD-8947-8FBD-3EDFCC053A24}" uniqueName="3" name="Spécialité" queryTableFieldId="3"/>
    <tableColumn id="4" xr3:uid="{D57E242A-FC22-A846-93CE-141EDA1780FD}" uniqueName="4" name="Remise à disposition" queryTableFieldId="4"/>
    <tableColumn id="5" xr3:uid="{7FF90CAB-18EF-5C41-B9DA-EC20D948A04F}" uniqueName="5" name="Date_rapport" queryTableFieldId="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9BF608B-0B88-3A46-A6C4-6176FEEC9836}" name="Q21_11_10" displayName="Q21_11_10" ref="A1:E269" tableType="queryTable" totalsRowShown="0">
  <autoFilter ref="A1:E269" xr:uid="{B9BF608B-0B88-3A46-A6C4-6176FEEC9836}"/>
  <tableColumns count="5">
    <tableColumn id="1" xr3:uid="{D299493F-01CE-1940-A5E7-E7C4F901AF03}" uniqueName="1" name="Statut" queryTableFieldId="1"/>
    <tableColumn id="2" xr3:uid="{4CC22CDC-5DE7-464B-B88A-ED2A8B183A99}" uniqueName="2" name="Mise à jour" queryTableFieldId="2"/>
    <tableColumn id="3" xr3:uid="{548C12F9-DA0A-1C44-A50C-70D645B149F8}" uniqueName="3" name="Spécialité" queryTableFieldId="3"/>
    <tableColumn id="4" xr3:uid="{5FC44A9E-6926-2D4A-9252-1C6D4E239090}" uniqueName="4" name="Remise à disposition" queryTableFieldId="4"/>
    <tableColumn id="5" xr3:uid="{1D56F2EE-85E6-2F44-9450-503F3F5AFF6A}" uniqueName="5" name="Date_rapport" queryTableFieldId="5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DC31BD9-2B15-A84B-8E9A-B7138DE30804}" name="Q21_12_05" displayName="Q21_12_05" ref="A1:E277" tableType="queryTable" totalsRowShown="0">
  <autoFilter ref="A1:E277" xr:uid="{6DC31BD9-2B15-A84B-8E9A-B7138DE30804}"/>
  <tableColumns count="5">
    <tableColumn id="1" xr3:uid="{1BFFF514-AE19-1F4D-A572-CC0ADACBBA74}" uniqueName="1" name="Statut" queryTableFieldId="1"/>
    <tableColumn id="2" xr3:uid="{6E1FD289-E4D5-3848-A077-915293F8E954}" uniqueName="2" name="Mise à jour" queryTableFieldId="2"/>
    <tableColumn id="3" xr3:uid="{D49E863E-AF9B-9A44-BF40-CEC7B6F64B97}" uniqueName="3" name="Spécialité" queryTableFieldId="3"/>
    <tableColumn id="4" xr3:uid="{42FD0464-FB2B-3242-A3A2-29E0C0263950}" uniqueName="4" name="Remise à disposition" queryTableFieldId="4"/>
    <tableColumn id="5" xr3:uid="{CC58942F-B86E-5249-8363-563AE66D31C7}" uniqueName="5" name="Date_rapport" queryTableFieldId="5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B8E0E01-EEFB-2440-92E2-5A7936C30374}" name="Q22_01_24" displayName="Q22_01_24" ref="A1:E290" tableType="queryTable" totalsRowShown="0">
  <autoFilter ref="A1:E290" xr:uid="{5B8E0E01-EEFB-2440-92E2-5A7936C30374}"/>
  <tableColumns count="5">
    <tableColumn id="1" xr3:uid="{8B8CA840-EBB2-CB40-B036-FA5D33AB0EDB}" uniqueName="1" name="Statut" queryTableFieldId="1"/>
    <tableColumn id="2" xr3:uid="{595134FB-D90B-B248-B01D-231467E40B19}" uniqueName="2" name="Mise à jour" queryTableFieldId="2"/>
    <tableColumn id="3" xr3:uid="{1EC8EA54-E01A-6041-932E-C1B552E0E51F}" uniqueName="3" name="Spécialité" queryTableFieldId="3"/>
    <tableColumn id="4" xr3:uid="{CC0B04FE-BFD1-A54B-AE6D-88D41E195323}" uniqueName="4" name="Remise à disposition" queryTableFieldId="4"/>
    <tableColumn id="5" xr3:uid="{4614B21E-E237-884F-8700-E7396FB24435}" uniqueName="5" name="Date_rapport" queryTableFieldId="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81AC6C-A093-0C48-AF0C-EA1792519971}" name="Q22_02_07" displayName="Q22_02_07" ref="A1:E293" tableType="queryTable" totalsRowShown="0">
  <autoFilter ref="A1:E293" xr:uid="{8C81AC6C-A093-0C48-AF0C-EA1792519971}"/>
  <tableColumns count="5">
    <tableColumn id="1" xr3:uid="{B9078D39-986E-B748-B2C3-D30F020C1519}" uniqueName="1" name="Statut" queryTableFieldId="1"/>
    <tableColumn id="2" xr3:uid="{56BDFB9D-249A-784B-8933-5C71E7B401F0}" uniqueName="2" name="Mise à jour" queryTableFieldId="2"/>
    <tableColumn id="3" xr3:uid="{EBFEBD9C-EE72-AE45-BFE0-591644E11915}" uniqueName="3" name="Spécialité" queryTableFieldId="3"/>
    <tableColumn id="4" xr3:uid="{6DD8D952-E02D-7449-8D4A-47355043D490}" uniqueName="4" name="Remise à disposition" queryTableFieldId="4"/>
    <tableColumn id="5" xr3:uid="{9A9C7DCA-072C-A545-B2D8-EC4056D7915D}" uniqueName="5" name="Date_rapport" queryTableFieldId="5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9E308A7-549D-2D49-AA38-E4910F4DC87E}" name="Q22_04_05" displayName="Q22_04_05" ref="A1:E306" tableType="queryTable" totalsRowShown="0">
  <autoFilter ref="A1:E306" xr:uid="{49E308A7-549D-2D49-AA38-E4910F4DC87E}"/>
  <tableColumns count="5">
    <tableColumn id="1" xr3:uid="{B5250273-7096-F647-BB73-5351F2657F0A}" uniqueName="1" name="Statut" queryTableFieldId="1"/>
    <tableColumn id="2" xr3:uid="{90F8F3B2-A552-734C-BB0B-4318117BBA01}" uniqueName="2" name="Mise à jour" queryTableFieldId="2"/>
    <tableColumn id="3" xr3:uid="{C21F4001-EE90-D44A-8707-F7CDCD937371}" uniqueName="3" name="Spécialité" queryTableFieldId="3"/>
    <tableColumn id="4" xr3:uid="{14814AAE-9E60-B341-9C2B-273FA1E872C7}" uniqueName="4" name="Remise à disposition" queryTableFieldId="4"/>
    <tableColumn id="5" xr3:uid="{6F237F7D-9713-BE4E-A5EC-E70BF5B28E76}" uniqueName="5" name="Date_rapport" queryTableFieldId="5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0AA74A6-7826-E548-9C93-47F607FAB956}" name="Q22_05_01" displayName="Q22_05_01" ref="A1:E322" tableType="queryTable" totalsRowShown="0">
  <autoFilter ref="A1:E322" xr:uid="{F0AA74A6-7826-E548-9C93-47F607FAB956}"/>
  <tableColumns count="5">
    <tableColumn id="1" xr3:uid="{01BFE78C-EDE0-6845-A612-0FEF9AA07681}" uniqueName="1" name="Statut" queryTableFieldId="1"/>
    <tableColumn id="2" xr3:uid="{D68ED060-29AB-504C-BE12-5AE001B661FF}" uniqueName="2" name="Mise à jour" queryTableFieldId="2"/>
    <tableColumn id="3" xr3:uid="{70DBE589-A4D5-2B47-B92B-895749081BE5}" uniqueName="3" name="Spécialité" queryTableFieldId="3"/>
    <tableColumn id="4" xr3:uid="{E7855622-27B8-CD46-B13D-5331C473DFA6}" uniqueName="4" name="Remise à disposition" queryTableFieldId="4"/>
    <tableColumn id="5" xr3:uid="{6B4135AA-934B-6C44-8B96-95148DB94E77}" uniqueName="5" name="Date_rapport" queryTableFieldId="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EFFC5B8-F63A-024D-91B6-F97CAA1CB1C0}" name="Q22_06_28" displayName="Q22_06_28" ref="A1:E372" tableType="queryTable" totalsRowShown="0">
  <autoFilter ref="A1:E372" xr:uid="{0EFFC5B8-F63A-024D-91B6-F97CAA1CB1C0}"/>
  <tableColumns count="5">
    <tableColumn id="1" xr3:uid="{BA462246-32FB-5743-95F1-6C2B84FE4773}" uniqueName="1" name="Statut" queryTableFieldId="1"/>
    <tableColumn id="2" xr3:uid="{E5E9AE1E-B844-404D-BAAE-2EE7A40C0E6C}" uniqueName="2" name="Mise à jour" queryTableFieldId="2"/>
    <tableColumn id="3" xr3:uid="{22C541B7-B5F0-964D-B971-780666BA178A}" uniqueName="3" name="Spécialité" queryTableFieldId="3"/>
    <tableColumn id="4" xr3:uid="{03CD7CCC-8756-6B44-B031-3D7264B692DE}" uniqueName="4" name="Remise à disposition" queryTableFieldId="4"/>
    <tableColumn id="5" xr3:uid="{B9DCDDDC-AB82-EC4A-8B4E-9F4E7407EADA}" uniqueName="5" name="Date_rapport" queryTableFieldId="5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3AF8AEF-0D3A-F342-823E-1EFF266DD83A}" name="Q22_08_02" displayName="Q22_08_02" ref="A1:E387" tableType="queryTable" totalsRowShown="0">
  <autoFilter ref="A1:E387" xr:uid="{43AF8AEF-0D3A-F342-823E-1EFF266DD83A}"/>
  <tableColumns count="5">
    <tableColumn id="1" xr3:uid="{6E328395-F4DD-C341-8078-67A6626BE8F3}" uniqueName="1" name="Statut" queryTableFieldId="1"/>
    <tableColumn id="2" xr3:uid="{4F4EA35D-030F-494D-A530-3C1CD2CFE541}" uniqueName="2" name="Mise à jour" queryTableFieldId="2"/>
    <tableColumn id="3" xr3:uid="{47F18AB7-143D-4F41-8148-18BB7CE4C6DB}" uniqueName="3" name="Spécialité" queryTableFieldId="3"/>
    <tableColumn id="4" xr3:uid="{A93EAD7B-4AB2-824F-8D3F-4C76684262BA}" uniqueName="4" name="Remise à disposition" queryTableFieldId="4"/>
    <tableColumn id="5" xr3:uid="{21987ED3-A75C-3648-B9EB-885E0886564A}" uniqueName="5" name="Date_rapport" queryTableFieldId="5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90C7614-8B30-C445-ADDF-1118BB8EC003}" name="Q22_09_01" displayName="Q22_09_01" ref="A1:E249" tableType="queryTable" totalsRowShown="0">
  <autoFilter ref="A1:E249" xr:uid="{E90C7614-8B30-C445-ADDF-1118BB8EC003}"/>
  <tableColumns count="5">
    <tableColumn id="1" xr3:uid="{CFE7AB56-DF2B-644D-8914-E90BC7FF295D}" uniqueName="1" name="Statut" queryTableFieldId="1"/>
    <tableColumn id="2" xr3:uid="{28025F0B-5E75-7C47-A463-2436251D15A5}" uniqueName="2" name="Mise à jour" queryTableFieldId="2"/>
    <tableColumn id="3" xr3:uid="{12E7C32D-8391-6D4F-8568-44AC4E62537F}" uniqueName="3" name="Spécialité" queryTableFieldId="3"/>
    <tableColumn id="4" xr3:uid="{235746E5-8F10-3848-B1BE-5C1201213F51}" uniqueName="4" name="Remise à disposition" queryTableFieldId="4"/>
    <tableColumn id="5" xr3:uid="{9A9C7422-9850-C742-9F12-7F4115B49578}" uniqueName="5" name="Date_rapport" queryTableFieldId="5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EA0246E-1B37-514B-8ACA-0F3CE4A75760}" name="Q22_10_06" displayName="Q22_10_06" ref="A1:E259" tableType="queryTable" totalsRowShown="0">
  <autoFilter ref="A1:E259" xr:uid="{AEA0246E-1B37-514B-8ACA-0F3CE4A75760}"/>
  <tableColumns count="5">
    <tableColumn id="1" xr3:uid="{E499195D-436F-2D49-8E86-11CD35264A8B}" uniqueName="1" name="Statut" queryTableFieldId="1"/>
    <tableColumn id="2" xr3:uid="{1696F17F-D8B5-EA41-B1AD-909E5362A2A5}" uniqueName="2" name="Mise à jour" queryTableFieldId="2"/>
    <tableColumn id="3" xr3:uid="{027E4001-4672-FD4D-81EA-0F2AFAC33A7C}" uniqueName="3" name="Spécialité" queryTableFieldId="3"/>
    <tableColumn id="4" xr3:uid="{909A88E5-F7DD-F448-8D62-46876BDA75C2}" uniqueName="4" name="Remise à disposition" queryTableFieldId="4"/>
    <tableColumn id="5" xr3:uid="{6C302CCC-A1D4-CF4E-96C5-B66BDC7AC9B6}" uniqueName="5" name="Date_rapport" queryTableFieldId="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1B017017-2FA8-5947-BE06-A8B1F6A28D5A}" name="Q22_11_19" displayName="Q22_11_19" ref="A1:E275" tableType="queryTable" totalsRowShown="0">
  <autoFilter ref="A1:E275" xr:uid="{1B017017-2FA8-5947-BE06-A8B1F6A28D5A}"/>
  <tableColumns count="5">
    <tableColumn id="1" xr3:uid="{90C80DCB-70B0-5642-9FA7-3D25F377DD7A}" uniqueName="1" name="Statut" queryTableFieldId="1"/>
    <tableColumn id="2" xr3:uid="{EBD2C668-91E7-7245-884A-BCC62364821B}" uniqueName="2" name="Mise à jour" queryTableFieldId="2"/>
    <tableColumn id="3" xr3:uid="{A3DF7664-7020-DD4D-84AC-AE4CA218C63F}" uniqueName="3" name="Spécialité" queryTableFieldId="3"/>
    <tableColumn id="4" xr3:uid="{86AABD67-3B83-624B-9F3A-3A7CD200BE5C}" uniqueName="4" name="Remise à disposition" queryTableFieldId="4"/>
    <tableColumn id="5" xr3:uid="{2207936A-9F69-E24C-A9EE-6077CB7EA9DE}" uniqueName="5" name="Date_rapport" queryTableFieldId="5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8DFAD6-E6B3-8842-8C2F-4E0A2700F4D3}" name="Q23_12_05" displayName="Q23_12_05" ref="A1:E308" tableType="queryTable" totalsRowShown="0">
  <autoFilter ref="A1:E308" xr:uid="{698DFAD6-E6B3-8842-8C2F-4E0A2700F4D3}"/>
  <tableColumns count="5">
    <tableColumn id="1" xr3:uid="{B9B4D49B-9D4D-2C4B-8270-8CA2A2AFBE69}" uniqueName="1" name="Statut" queryTableFieldId="1"/>
    <tableColumn id="2" xr3:uid="{9FABB5F5-48E9-124C-908A-5A9D5DD85304}" uniqueName="2" name="Mise à jour" queryTableFieldId="2"/>
    <tableColumn id="3" xr3:uid="{0E20D522-2806-FD42-AF0D-1A9EC73D3AD7}" uniqueName="3" name="Spécialité" queryTableFieldId="3"/>
    <tableColumn id="4" xr3:uid="{1EF851AF-662A-314C-8935-EBC9FEF89DAE}" uniqueName="4" name="Remise à disposition" queryTableFieldId="4"/>
    <tableColumn id="5" xr3:uid="{66F39D7C-E586-B548-9C21-4BA65C76009B}" uniqueName="5" name="Date_rapport" queryTableFieldId="5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E3090687-B9AE-F240-B581-1AE6646962C1}" name="Q24_01_28" displayName="Q24_01_28" ref="A1:E298" tableType="queryTable" totalsRowShown="0">
  <autoFilter ref="A1:E298" xr:uid="{E3090687-B9AE-F240-B581-1AE6646962C1}"/>
  <tableColumns count="5">
    <tableColumn id="1" xr3:uid="{93EAB9FD-53A7-3147-91EF-B8F731048B0E}" uniqueName="1" name="Statut" queryTableFieldId="1"/>
    <tableColumn id="2" xr3:uid="{19B5C406-3F25-1E43-B0AA-D5BDCF58E758}" uniqueName="2" name="Mise à jour" queryTableFieldId="2"/>
    <tableColumn id="3" xr3:uid="{C24E4DE2-0307-B241-8052-1B87BDA10D38}" uniqueName="3" name="Spécialité" queryTableFieldId="3"/>
    <tableColumn id="4" xr3:uid="{0E8BCA72-E965-A641-8B22-3887D05ED854}" uniqueName="4" name="Remise à disposition" queryTableFieldId="4"/>
    <tableColumn id="5" xr3:uid="{A1DAA1F2-F6A8-6448-A58D-BEDEA57AC9F2}" uniqueName="5" name="Date_rapport" queryTableFieldId="5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73E801F-6278-BB43-9511-F100D34D08CA}" name="Q24_02_04" displayName="Q24_02_04" ref="A1:E302" tableType="queryTable" totalsRowShown="0">
  <autoFilter ref="A1:E302" xr:uid="{E73E801F-6278-BB43-9511-F100D34D08CA}"/>
  <tableColumns count="5">
    <tableColumn id="1" xr3:uid="{D10E46C4-0B7E-E84C-AD67-20EEA91FDA5E}" uniqueName="1" name="Statut" queryTableFieldId="1"/>
    <tableColumn id="2" xr3:uid="{8E264FF7-2A7F-CE4B-9AF3-FC45A231612D}" uniqueName="2" name="Mise à jour" queryTableFieldId="2"/>
    <tableColumn id="3" xr3:uid="{D228668F-E5B0-9443-9CEE-26995FCEDE4C}" uniqueName="3" name="Spécialité" queryTableFieldId="3"/>
    <tableColumn id="4" xr3:uid="{EC5917E3-76F6-0E4B-9283-AF6965E2AB1D}" uniqueName="4" name="Remise à disposition" queryTableFieldId="4"/>
    <tableColumn id="5" xr3:uid="{B1535E1A-5BAD-BB44-94BB-323C73D57C89}" uniqueName="5" name="Date_rapport" queryTableFieldId="5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05F26D5-528A-494F-AB78-0820D137CB57}" name="Q24_04_23" displayName="Q24_04_23" ref="A1:E308" tableType="queryTable" totalsRowShown="0">
  <autoFilter ref="A1:E308" xr:uid="{705F26D5-528A-494F-AB78-0820D137CB57}"/>
  <tableColumns count="5">
    <tableColumn id="1" xr3:uid="{FA741FDF-C4F5-DE47-9683-FCF578F2986F}" uniqueName="1" name="Statut" queryTableFieldId="1"/>
    <tableColumn id="2" xr3:uid="{9973BFC5-3990-7441-B35F-C58E2BC40ABC}" uniqueName="2" name="Mise à jour" queryTableFieldId="2"/>
    <tableColumn id="3" xr3:uid="{8613A843-D40A-B94F-9AE6-FF3B26E2DA4F}" uniqueName="3" name="Spécialité" queryTableFieldId="3"/>
    <tableColumn id="4" xr3:uid="{85DBB2FA-8241-BD46-BD7A-379CDA1E3DE3}" uniqueName="4" name="Remise à disposition" queryTableFieldId="4"/>
    <tableColumn id="5" xr3:uid="{F463B5AC-4229-8241-898E-62350A522255}" uniqueName="5" name="Date_rappor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9F83D-B81A-704B-AD20-FF0835EF8A3A}">
  <dimension ref="B4:AU40"/>
  <sheetViews>
    <sheetView showGridLines="0" tabSelected="1" workbookViewId="0">
      <selection activeCell="G49" sqref="G49"/>
    </sheetView>
  </sheetViews>
  <sheetFormatPr baseColWidth="10" defaultRowHeight="16" x14ac:dyDescent="0.2"/>
  <cols>
    <col min="1" max="1" width="2.83203125" customWidth="1"/>
    <col min="2" max="2" width="43.6640625" customWidth="1"/>
    <col min="3" max="47" width="7" customWidth="1"/>
  </cols>
  <sheetData>
    <row r="4" spans="2:47" x14ac:dyDescent="0.2"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2:47" x14ac:dyDescent="0.2">
      <c r="B5" s="29"/>
      <c r="C5" s="35">
        <v>44287</v>
      </c>
      <c r="D5" s="36">
        <v>44317</v>
      </c>
      <c r="E5" s="36">
        <v>44348</v>
      </c>
      <c r="F5" s="36">
        <v>44378</v>
      </c>
      <c r="G5" s="36">
        <v>44409</v>
      </c>
      <c r="H5" s="36">
        <v>44440</v>
      </c>
      <c r="I5" s="36">
        <v>44470</v>
      </c>
      <c r="J5" s="36">
        <v>44501</v>
      </c>
      <c r="K5" s="37">
        <v>44531</v>
      </c>
      <c r="L5" s="35">
        <v>44562</v>
      </c>
      <c r="M5" s="36">
        <v>44593</v>
      </c>
      <c r="N5" s="36">
        <v>44621</v>
      </c>
      <c r="O5" s="36">
        <v>44652</v>
      </c>
      <c r="P5" s="36">
        <v>44682</v>
      </c>
      <c r="Q5" s="36">
        <v>44713</v>
      </c>
      <c r="R5" s="36">
        <v>44743</v>
      </c>
      <c r="S5" s="36">
        <v>44774</v>
      </c>
      <c r="T5" s="36">
        <v>44805</v>
      </c>
      <c r="U5" s="36">
        <v>44835</v>
      </c>
      <c r="V5" s="36">
        <v>44866</v>
      </c>
      <c r="W5" s="37">
        <v>44896</v>
      </c>
      <c r="X5" s="35">
        <v>44927</v>
      </c>
      <c r="Y5" s="36">
        <v>44958</v>
      </c>
      <c r="Z5" s="36">
        <v>44986</v>
      </c>
      <c r="AA5" s="36">
        <v>45017</v>
      </c>
      <c r="AB5" s="36">
        <v>45047</v>
      </c>
      <c r="AC5" s="36">
        <v>45078</v>
      </c>
      <c r="AD5" s="36">
        <v>45108</v>
      </c>
      <c r="AE5" s="36">
        <v>45139</v>
      </c>
      <c r="AF5" s="36">
        <v>45170</v>
      </c>
      <c r="AG5" s="36">
        <v>45200</v>
      </c>
      <c r="AH5" s="36">
        <v>45231</v>
      </c>
      <c r="AI5" s="37">
        <v>45261</v>
      </c>
      <c r="AJ5" s="35">
        <v>45292</v>
      </c>
      <c r="AK5" s="36">
        <v>45323</v>
      </c>
      <c r="AL5" s="36">
        <v>45352</v>
      </c>
      <c r="AM5" s="36">
        <v>45383</v>
      </c>
      <c r="AN5" s="36">
        <v>45413</v>
      </c>
      <c r="AO5" s="36">
        <v>45444</v>
      </c>
      <c r="AP5" s="36">
        <v>45474</v>
      </c>
      <c r="AQ5" s="36">
        <v>45505</v>
      </c>
      <c r="AR5" s="36">
        <v>45536</v>
      </c>
      <c r="AS5" s="36">
        <v>45566</v>
      </c>
      <c r="AT5" s="36">
        <v>45597</v>
      </c>
      <c r="AU5" s="37">
        <v>45627</v>
      </c>
    </row>
    <row r="6" spans="2:47" x14ac:dyDescent="0.2">
      <c r="B6" s="30" t="s">
        <v>2563</v>
      </c>
      <c r="C6" s="38">
        <f>COUNTIFS(tbl_data[NORM_Spécialité], $B6, tbl_data[NORM_date_rapport], "&gt;=" &amp; C$5, tbl_data[NORM_date_rapport], "&lt;" &amp; D$5, tbl_data[Statut], "Rupture de stock") + 3 * COUNTIFS(tbl_data[NORM_Spécialité], $B6, tbl_data[NORM_date_rapport], "&gt;=" &amp; C$5, tbl_data[NORM_date_rapport], "&lt;" &amp; D$5, tbl_data[Statut], "Tension d'approvisionnement")</f>
        <v>0</v>
      </c>
      <c r="D6" s="39">
        <f>COUNTIFS(tbl_data[NORM_Spécialité], $B6, tbl_data[NORM_date_rapport], "&gt;=" &amp; D$5, tbl_data[NORM_date_rapport], "&lt;" &amp; E$5, tbl_data[Statut], "Rupture de stock") + 3 * COUNTIFS(tbl_data[NORM_Spécialité], $B6, tbl_data[NORM_date_rapport], "&gt;=" &amp; D$5, tbl_data[NORM_date_rapport], "&lt;" &amp; E$5, tbl_data[Statut], "Tension d'approvisionnement")</f>
        <v>0</v>
      </c>
      <c r="E6" s="39">
        <f>COUNTIFS(tbl_data[NORM_Spécialité], $B6, tbl_data[NORM_date_rapport], "&gt;=" &amp; E$5, tbl_data[NORM_date_rapport], "&lt;" &amp; F$5, tbl_data[Statut], "Rupture de stock") + 3 * COUNTIFS(tbl_data[NORM_Spécialité], $B6, tbl_data[NORM_date_rapport], "&gt;=" &amp; E$5, tbl_data[NORM_date_rapport], "&lt;" &amp; F$5, tbl_data[Statut], "Tension d'approvisionnement")</f>
        <v>0</v>
      </c>
      <c r="F6" s="39">
        <f>COUNTIFS(tbl_data[NORM_Spécialité], $B6, tbl_data[NORM_date_rapport], "&gt;=" &amp; F$5, tbl_data[NORM_date_rapport], "&lt;" &amp; G$5, tbl_data[Statut], "Rupture de stock") + 3 * COUNTIFS(tbl_data[NORM_Spécialité], $B6, tbl_data[NORM_date_rapport], "&gt;=" &amp; F$5, tbl_data[NORM_date_rapport], "&lt;" &amp; G$5, tbl_data[Statut], "Tension d'approvisionnement")</f>
        <v>0</v>
      </c>
      <c r="G6" s="39">
        <f>COUNTIFS(tbl_data[NORM_Spécialité], $B6, tbl_data[NORM_date_rapport], "&gt;=" &amp; G$5, tbl_data[NORM_date_rapport], "&lt;" &amp; H$5, tbl_data[Statut], "Rupture de stock") + 3 * COUNTIFS(tbl_data[NORM_Spécialité], $B6, tbl_data[NORM_date_rapport], "&gt;=" &amp; G$5, tbl_data[NORM_date_rapport], "&lt;" &amp; H$5, tbl_data[Statut], "Tension d'approvisionnement")</f>
        <v>0</v>
      </c>
      <c r="H6" s="39">
        <f>COUNTIFS(tbl_data[NORM_Spécialité], $B6, tbl_data[NORM_date_rapport], "&gt;=" &amp; H$5, tbl_data[NORM_date_rapport], "&lt;" &amp; I$5, tbl_data[Statut], "Rupture de stock") + 3 * COUNTIFS(tbl_data[NORM_Spécialité], $B6, tbl_data[NORM_date_rapport], "&gt;=" &amp; H$5, tbl_data[NORM_date_rapport], "&lt;" &amp; I$5, tbl_data[Statut], "Tension d'approvisionnement")</f>
        <v>0</v>
      </c>
      <c r="I6" s="39">
        <f>COUNTIFS(tbl_data[NORM_Spécialité], $B6, tbl_data[NORM_date_rapport], "&gt;=" &amp; I$5, tbl_data[NORM_date_rapport], "&lt;" &amp; J$5, tbl_data[Statut], "Rupture de stock") + 3 * COUNTIFS(tbl_data[NORM_Spécialité], $B6, tbl_data[NORM_date_rapport], "&gt;=" &amp; I$5, tbl_data[NORM_date_rapport], "&lt;" &amp; J$5, tbl_data[Statut], "Tension d'approvisionnement")</f>
        <v>0</v>
      </c>
      <c r="J6" s="39">
        <f>COUNTIFS(tbl_data[NORM_Spécialité], $B6, tbl_data[NORM_date_rapport], "&gt;=" &amp; J$5, tbl_data[NORM_date_rapport], "&lt;" &amp; K$5, tbl_data[Statut], "Rupture de stock") + 3 * COUNTIFS(tbl_data[NORM_Spécialité], $B6, tbl_data[NORM_date_rapport], "&gt;=" &amp; J$5, tbl_data[NORM_date_rapport], "&lt;" &amp; K$5, tbl_data[Statut], "Tension d'approvisionnement")</f>
        <v>0</v>
      </c>
      <c r="K6" s="40">
        <f>COUNTIFS(tbl_data[NORM_Spécialité], $B6, tbl_data[NORM_date_rapport], "&gt;=" &amp; K$5, tbl_data[NORM_date_rapport], "&lt;" &amp; L$5, tbl_data[Statut], "Rupture de stock") + 3 * COUNTIFS(tbl_data[NORM_Spécialité], $B6, tbl_data[NORM_date_rapport], "&gt;=" &amp; K$5, tbl_data[NORM_date_rapport], "&lt;" &amp; L$5, tbl_data[Statut], "Tension d'approvisionnement")</f>
        <v>0</v>
      </c>
      <c r="L6" s="38">
        <f>COUNTIFS(tbl_data[NORM_Spécialité], $B6, tbl_data[NORM_date_rapport], "&gt;=" &amp; L$5, tbl_data[NORM_date_rapport], "&lt;" &amp; M$5, tbl_data[Statut], "Rupture de stock") + 3 * COUNTIFS(tbl_data[NORM_Spécialité], $B6, tbl_data[NORM_date_rapport], "&gt;=" &amp; L$5, tbl_data[NORM_date_rapport], "&lt;" &amp; M$5, tbl_data[Statut], "Tension d'approvisionnement")</f>
        <v>0</v>
      </c>
      <c r="M6" s="39">
        <f>COUNTIFS(tbl_data[NORM_Spécialité], $B6, tbl_data[NORM_date_rapport], "&gt;=" &amp; M$5, tbl_data[NORM_date_rapport], "&lt;" &amp; N$5, tbl_data[Statut], "Rupture de stock") + 3 * COUNTIFS(tbl_data[NORM_Spécialité], $B6, tbl_data[NORM_date_rapport], "&gt;=" &amp; M$5, tbl_data[NORM_date_rapport], "&lt;" &amp; N$5, tbl_data[Statut], "Tension d'approvisionnement")</f>
        <v>0</v>
      </c>
      <c r="N6" s="39">
        <f>COUNTIFS(tbl_data[NORM_Spécialité], $B6, tbl_data[NORM_date_rapport], "&gt;=" &amp; N$5, tbl_data[NORM_date_rapport], "&lt;" &amp; O$5, tbl_data[Statut], "Rupture de stock") + 3 * COUNTIFS(tbl_data[NORM_Spécialité], $B6, tbl_data[NORM_date_rapport], "&gt;=" &amp; N$5, tbl_data[NORM_date_rapport], "&lt;" &amp; O$5, tbl_data[Statut], "Tension d'approvisionnement")</f>
        <v>0</v>
      </c>
      <c r="O6" s="39">
        <f>COUNTIFS(tbl_data[NORM_Spécialité], $B6, tbl_data[NORM_date_rapport], "&gt;=" &amp; O$5, tbl_data[NORM_date_rapport], "&lt;" &amp; P$5, tbl_data[Statut], "Rupture de stock") + 3 * COUNTIFS(tbl_data[NORM_Spécialité], $B6, tbl_data[NORM_date_rapport], "&gt;=" &amp; O$5, tbl_data[NORM_date_rapport], "&lt;" &amp; P$5, tbl_data[Statut], "Tension d'approvisionnement")</f>
        <v>0</v>
      </c>
      <c r="P6" s="39">
        <f>COUNTIFS(tbl_data[NORM_Spécialité], $B6, tbl_data[NORM_date_rapport], "&gt;=" &amp; P$5, tbl_data[NORM_date_rapport], "&lt;" &amp; Q$5, tbl_data[Statut], "Rupture de stock") + 3 * COUNTIFS(tbl_data[NORM_Spécialité], $B6, tbl_data[NORM_date_rapport], "&gt;=" &amp; P$5, tbl_data[NORM_date_rapport], "&lt;" &amp; Q$5, tbl_data[Statut], "Tension d'approvisionnement")</f>
        <v>3</v>
      </c>
      <c r="Q6" s="39">
        <f>COUNTIFS(tbl_data[NORM_Spécialité], $B6, tbl_data[NORM_date_rapport], "&gt;=" &amp; Q$5, tbl_data[NORM_date_rapport], "&lt;" &amp; R$5, tbl_data[Statut], "Rupture de stock") + 3 * COUNTIFS(tbl_data[NORM_Spécialité], $B6, tbl_data[NORM_date_rapport], "&gt;=" &amp; Q$5, tbl_data[NORM_date_rapport], "&lt;" &amp; R$5, tbl_data[Statut], "Tension d'approvisionnement")</f>
        <v>3</v>
      </c>
      <c r="R6" s="39">
        <f>COUNTIFS(tbl_data[NORM_Spécialité], $B6, tbl_data[NORM_date_rapport], "&gt;=" &amp; R$5, tbl_data[NORM_date_rapport], "&lt;" &amp; S$5, tbl_data[Statut], "Rupture de stock") + 3 * COUNTIFS(tbl_data[NORM_Spécialité], $B6, tbl_data[NORM_date_rapport], "&gt;=" &amp; R$5, tbl_data[NORM_date_rapport], "&lt;" &amp; S$5, tbl_data[Statut], "Tension d'approvisionnement")</f>
        <v>0</v>
      </c>
      <c r="S6" s="39">
        <f>COUNTIFS(tbl_data[NORM_Spécialité], $B6, tbl_data[NORM_date_rapport], "&gt;=" &amp; S$5, tbl_data[NORM_date_rapport], "&lt;" &amp; T$5, tbl_data[Statut], "Rupture de stock") + 3 * COUNTIFS(tbl_data[NORM_Spécialité], $B6, tbl_data[NORM_date_rapport], "&gt;=" &amp; S$5, tbl_data[NORM_date_rapport], "&lt;" &amp; T$5, tbl_data[Statut], "Tension d'approvisionnement")</f>
        <v>3</v>
      </c>
      <c r="T6" s="39">
        <f>COUNTIFS(tbl_data[NORM_Spécialité], $B6, tbl_data[NORM_date_rapport], "&gt;=" &amp; T$5, tbl_data[NORM_date_rapport], "&lt;" &amp; U$5, tbl_data[Statut], "Rupture de stock") + 3 * COUNTIFS(tbl_data[NORM_Spécialité], $B6, tbl_data[NORM_date_rapport], "&gt;=" &amp; T$5, tbl_data[NORM_date_rapport], "&lt;" &amp; U$5, tbl_data[Statut], "Tension d'approvisionnement")</f>
        <v>3</v>
      </c>
      <c r="U6" s="39">
        <f>COUNTIFS(tbl_data[NORM_Spécialité], $B6, tbl_data[NORM_date_rapport], "&gt;=" &amp; U$5, tbl_data[NORM_date_rapport], "&lt;" &amp; V$5, tbl_data[Statut], "Rupture de stock") + 3 * COUNTIFS(tbl_data[NORM_Spécialité], $B6, tbl_data[NORM_date_rapport], "&gt;=" &amp; U$5, tbl_data[NORM_date_rapport], "&lt;" &amp; V$5, tbl_data[Statut], "Tension d'approvisionnement")</f>
        <v>3</v>
      </c>
      <c r="V6" s="39">
        <f>COUNTIFS(tbl_data[NORM_Spécialité], $B6, tbl_data[NORM_date_rapport], "&gt;=" &amp; V$5, tbl_data[NORM_date_rapport], "&lt;" &amp; W$5, tbl_data[Statut], "Rupture de stock") + 3 * COUNTIFS(tbl_data[NORM_Spécialité], $B6, tbl_data[NORM_date_rapport], "&gt;=" &amp; V$5, tbl_data[NORM_date_rapport], "&lt;" &amp; W$5, tbl_data[Statut], "Tension d'approvisionnement")</f>
        <v>3</v>
      </c>
      <c r="W6" s="40">
        <f>COUNTIFS(tbl_data[NORM_Spécialité], $B6, tbl_data[NORM_date_rapport], "&gt;=" &amp; W$5, tbl_data[NORM_date_rapport], "&lt;" &amp; X$5, tbl_data[Statut], "Rupture de stock") + 3 * COUNTIFS(tbl_data[NORM_Spécialité], $B6, tbl_data[NORM_date_rapport], "&gt;=" &amp; W$5, tbl_data[NORM_date_rapport], "&lt;" &amp; X$5, tbl_data[Statut], "Tension d'approvisionnement")</f>
        <v>0</v>
      </c>
      <c r="X6" s="38">
        <f>COUNTIFS(tbl_data[NORM_Spécialité], $B6, tbl_data[NORM_date_rapport], "&gt;=" &amp; X$5, tbl_data[NORM_date_rapport], "&lt;" &amp; Y$5, tbl_data[Statut], "Rupture de stock") + 3 * COUNTIFS(tbl_data[NORM_Spécialité], $B6, tbl_data[NORM_date_rapport], "&gt;=" &amp; X$5, tbl_data[NORM_date_rapport], "&lt;" &amp; Y$5, tbl_data[Statut], "Tension d'approvisionnement")</f>
        <v>3</v>
      </c>
      <c r="Y6" s="39">
        <f>COUNTIFS(tbl_data[NORM_Spécialité], $B6, tbl_data[NORM_date_rapport], "&gt;=" &amp; Y$5, tbl_data[NORM_date_rapport], "&lt;" &amp; Z$5, tbl_data[Statut], "Rupture de stock") + 3 * COUNTIFS(tbl_data[NORM_Spécialité], $B6, tbl_data[NORM_date_rapport], "&gt;=" &amp; Y$5, tbl_data[NORM_date_rapport], "&lt;" &amp; Z$5, tbl_data[Statut], "Tension d'approvisionnement")</f>
        <v>3</v>
      </c>
      <c r="Z6" s="39">
        <f>COUNTIFS(tbl_data[NORM_Spécialité], $B6, tbl_data[NORM_date_rapport], "&gt;=" &amp; Z$5, tbl_data[NORM_date_rapport], "&lt;" &amp; AA$5, tbl_data[Statut], "Rupture de stock") + 3 * COUNTIFS(tbl_data[NORM_Spécialité], $B6, tbl_data[NORM_date_rapport], "&gt;=" &amp; Z$5, tbl_data[NORM_date_rapport], "&lt;" &amp; AA$5, tbl_data[Statut], "Tension d'approvisionnement")</f>
        <v>3</v>
      </c>
      <c r="AA6" s="39">
        <f>COUNTIFS(tbl_data[NORM_Spécialité], $B6, tbl_data[NORM_date_rapport], "&gt;=" &amp; AA$5, tbl_data[NORM_date_rapport], "&lt;" &amp; AB$5, tbl_data[Statut], "Rupture de stock") + 3 * COUNTIFS(tbl_data[NORM_Spécialité], $B6, tbl_data[NORM_date_rapport], "&gt;=" &amp; AA$5, tbl_data[NORM_date_rapport], "&lt;" &amp; AB$5, tbl_data[Statut], "Tension d'approvisionnement")</f>
        <v>3</v>
      </c>
      <c r="AB6" s="39">
        <f>COUNTIFS(tbl_data[NORM_Spécialité], $B6, tbl_data[NORM_date_rapport], "&gt;=" &amp; AB$5, tbl_data[NORM_date_rapport], "&lt;" &amp; AC$5, tbl_data[Statut], "Rupture de stock") + 3 * COUNTIFS(tbl_data[NORM_Spécialité], $B6, tbl_data[NORM_date_rapport], "&gt;=" &amp; AB$5, tbl_data[NORM_date_rapport], "&lt;" &amp; AC$5, tbl_data[Statut], "Tension d'approvisionnement")</f>
        <v>3</v>
      </c>
      <c r="AC6" s="39">
        <f>COUNTIFS(tbl_data[NORM_Spécialité], $B6, tbl_data[NORM_date_rapport], "&gt;=" &amp; AC$5, tbl_data[NORM_date_rapport], "&lt;" &amp; AD$5, tbl_data[Statut], "Rupture de stock") + 3 * COUNTIFS(tbl_data[NORM_Spécialité], $B6, tbl_data[NORM_date_rapport], "&gt;=" &amp; AC$5, tbl_data[NORM_date_rapport], "&lt;" &amp; AD$5, tbl_data[Statut], "Tension d'approvisionnement")</f>
        <v>3</v>
      </c>
      <c r="AD6" s="39">
        <f>COUNTIFS(tbl_data[NORM_Spécialité], $B6, tbl_data[NORM_date_rapport], "&gt;=" &amp; AD$5, tbl_data[NORM_date_rapport], "&lt;" &amp; AE$5, tbl_data[Statut], "Rupture de stock") + 3 * COUNTIFS(tbl_data[NORM_Spécialité], $B6, tbl_data[NORM_date_rapport], "&gt;=" &amp; AD$5, tbl_data[NORM_date_rapport], "&lt;" &amp; AE$5, tbl_data[Statut], "Tension d'approvisionnement")</f>
        <v>3</v>
      </c>
      <c r="AE6" s="39">
        <f>COUNTIFS(tbl_data[NORM_Spécialité], $B6, tbl_data[NORM_date_rapport], "&gt;=" &amp; AE$5, tbl_data[NORM_date_rapport], "&lt;" &amp; AF$5, tbl_data[Statut], "Rupture de stock") + 3 * COUNTIFS(tbl_data[NORM_Spécialité], $B6, tbl_data[NORM_date_rapport], "&gt;=" &amp; AE$5, tbl_data[NORM_date_rapport], "&lt;" &amp; AF$5, tbl_data[Statut], "Tension d'approvisionnement")</f>
        <v>3</v>
      </c>
      <c r="AF6" s="39">
        <f>COUNTIFS(tbl_data[NORM_Spécialité], $B6, tbl_data[NORM_date_rapport], "&gt;=" &amp; AF$5, tbl_data[NORM_date_rapport], "&lt;" &amp; AG$5, tbl_data[Statut], "Rupture de stock") + 3 * COUNTIFS(tbl_data[NORM_Spécialité], $B6, tbl_data[NORM_date_rapport], "&gt;=" &amp; AF$5, tbl_data[NORM_date_rapport], "&lt;" &amp; AG$5, tbl_data[Statut], "Tension d'approvisionnement")</f>
        <v>3</v>
      </c>
      <c r="AG6" s="39">
        <f>COUNTIFS(tbl_data[NORM_Spécialité], $B6, tbl_data[NORM_date_rapport], "&gt;=" &amp; AG$5, tbl_data[NORM_date_rapport], "&lt;" &amp; AH$5, tbl_data[Statut], "Rupture de stock") + 3 * COUNTIFS(tbl_data[NORM_Spécialité], $B6, tbl_data[NORM_date_rapport], "&gt;=" &amp; AG$5, tbl_data[NORM_date_rapport], "&lt;" &amp; AH$5, tbl_data[Statut], "Tension d'approvisionnement")</f>
        <v>3</v>
      </c>
      <c r="AH6" s="39">
        <f>COUNTIFS(tbl_data[NORM_Spécialité], $B6, tbl_data[NORM_date_rapport], "&gt;=" &amp; AH$5, tbl_data[NORM_date_rapport], "&lt;" &amp; AI$5, tbl_data[Statut], "Rupture de stock") + 3 * COUNTIFS(tbl_data[NORM_Spécialité], $B6, tbl_data[NORM_date_rapport], "&gt;=" &amp; AH$5, tbl_data[NORM_date_rapport], "&lt;" &amp; AI$5, tbl_data[Statut], "Tension d'approvisionnement")</f>
        <v>3</v>
      </c>
      <c r="AI6" s="40">
        <f>COUNTIFS(tbl_data[NORM_Spécialité], $B6, tbl_data[NORM_date_rapport], "&gt;=" &amp; AI$5, tbl_data[NORM_date_rapport], "&lt;" &amp; AJ$5, tbl_data[Statut], "Rupture de stock") + 3 * COUNTIFS(tbl_data[NORM_Spécialité], $B6, tbl_data[NORM_date_rapport], "&gt;=" &amp; AI$5, tbl_data[NORM_date_rapport], "&lt;" &amp; AJ$5, tbl_data[Statut], "Tension d'approvisionnement")</f>
        <v>3</v>
      </c>
      <c r="AJ6" s="38">
        <f>COUNTIFS(tbl_data[NORM_Spécialité], $B6, tbl_data[NORM_date_rapport], "&gt;=" &amp; AJ$5, tbl_data[NORM_date_rapport], "&lt;" &amp; AK$5, tbl_data[Statut], "Rupture de stock") + 3 * COUNTIFS(tbl_data[NORM_Spécialité], $B6, tbl_data[NORM_date_rapport], "&gt;=" &amp; AJ$5, tbl_data[NORM_date_rapport], "&lt;" &amp; AK$5, tbl_data[Statut], "Tension d'approvisionnement")</f>
        <v>3</v>
      </c>
      <c r="AK6" s="39">
        <f>COUNTIFS(tbl_data[NORM_Spécialité], $B6, tbl_data[NORM_date_rapport], "&gt;=" &amp; AK$5, tbl_data[NORM_date_rapport], "&lt;" &amp; AL$5, tbl_data[Statut], "Rupture de stock") + 3 * COUNTIFS(tbl_data[NORM_Spécialité], $B6, tbl_data[NORM_date_rapport], "&gt;=" &amp; AK$5, tbl_data[NORM_date_rapport], "&lt;" &amp; AL$5, tbl_data[Statut], "Tension d'approvisionnement")</f>
        <v>3</v>
      </c>
      <c r="AL6" s="39">
        <f>COUNTIFS(tbl_data[NORM_Spécialité], $B6, tbl_data[NORM_date_rapport], "&gt;=" &amp; AL$5, tbl_data[NORM_date_rapport], "&lt;" &amp; AM$5, tbl_data[Statut], "Rupture de stock") + 3 * COUNTIFS(tbl_data[NORM_Spécialité], $B6, tbl_data[NORM_date_rapport], "&gt;=" &amp; AL$5, tbl_data[NORM_date_rapport], "&lt;" &amp; AM$5, tbl_data[Statut], "Tension d'approvisionnement")</f>
        <v>0</v>
      </c>
      <c r="AM6" s="39">
        <f>COUNTIFS(tbl_data[NORM_Spécialité], $B6, tbl_data[NORM_date_rapport], "&gt;=" &amp; AM$5, tbl_data[NORM_date_rapport], "&lt;" &amp; AN$5, tbl_data[Statut], "Rupture de stock") + 3 * COUNTIFS(tbl_data[NORM_Spécialité], $B6, tbl_data[NORM_date_rapport], "&gt;=" &amp; AM$5, tbl_data[NORM_date_rapport], "&lt;" &amp; AN$5, tbl_data[Statut], "Tension d'approvisionnement")</f>
        <v>1</v>
      </c>
      <c r="AN6" s="39">
        <f>COUNTIFS(tbl_data[NORM_Spécialité], $B6, tbl_data[NORM_date_rapport], "&gt;=" &amp; AN$5, tbl_data[NORM_date_rapport], "&lt;" &amp; AO$5, tbl_data[Statut], "Rupture de stock") + 3 * COUNTIFS(tbl_data[NORM_Spécialité], $B6, tbl_data[NORM_date_rapport], "&gt;=" &amp; AN$5, tbl_data[NORM_date_rapport], "&lt;" &amp; AO$5, tbl_data[Statut], "Tension d'approvisionnement")</f>
        <v>1</v>
      </c>
      <c r="AO6" s="39">
        <f>COUNTIFS(tbl_data[NORM_Spécialité], $B6, tbl_data[NORM_date_rapport], "&gt;=" &amp; AO$5, tbl_data[NORM_date_rapport], "&lt;" &amp; AP$5, tbl_data[Statut], "Rupture de stock") + 3 * COUNTIFS(tbl_data[NORM_Spécialité], $B6, tbl_data[NORM_date_rapport], "&gt;=" &amp; AO$5, tbl_data[NORM_date_rapport], "&lt;" &amp; AP$5, tbl_data[Statut], "Tension d'approvisionnement")</f>
        <v>0</v>
      </c>
      <c r="AP6" s="39">
        <f>COUNTIFS(tbl_data[NORM_Spécialité], $B6, tbl_data[NORM_date_rapport], "&gt;=" &amp; AP$5, tbl_data[NORM_date_rapport], "&lt;" &amp; AQ$5, tbl_data[Statut], "Rupture de stock") + 3 * COUNTIFS(tbl_data[NORM_Spécialité], $B6, tbl_data[NORM_date_rapport], "&gt;=" &amp; AP$5, tbl_data[NORM_date_rapport], "&lt;" &amp; AQ$5, tbl_data[Statut], "Tension d'approvisionnement")</f>
        <v>0</v>
      </c>
      <c r="AQ6" s="39">
        <f>COUNTIFS(tbl_data[NORM_Spécialité], $B6, tbl_data[NORM_date_rapport], "&gt;=" &amp; AQ$5, tbl_data[NORM_date_rapport], "&lt;" &amp; AR$5, tbl_data[Statut], "Rupture de stock") + 3 * COUNTIFS(tbl_data[NORM_Spécialité], $B6, tbl_data[NORM_date_rapport], "&gt;=" &amp; AQ$5, tbl_data[NORM_date_rapport], "&lt;" &amp; AR$5, tbl_data[Statut], "Tension d'approvisionnement")</f>
        <v>0</v>
      </c>
      <c r="AR6" s="39">
        <f>COUNTIFS(tbl_data[NORM_Spécialité], $B6, tbl_data[NORM_date_rapport], "&gt;=" &amp; AR$5, tbl_data[NORM_date_rapport], "&lt;" &amp; AS$5, tbl_data[Statut], "Rupture de stock") + 3 * COUNTIFS(tbl_data[NORM_Spécialité], $B6, tbl_data[NORM_date_rapport], "&gt;=" &amp; AR$5, tbl_data[NORM_date_rapport], "&lt;" &amp; AS$5, tbl_data[Statut], "Tension d'approvisionnement")</f>
        <v>0</v>
      </c>
      <c r="AS6" s="39">
        <f>COUNTIFS(tbl_data[NORM_Spécialité], $B6, tbl_data[NORM_date_rapport], "&gt;=" &amp; AS$5, tbl_data[NORM_date_rapport], "&lt;" &amp; AT$5, tbl_data[Statut], "Rupture de stock") + 3 * COUNTIFS(tbl_data[NORM_Spécialité], $B6, tbl_data[NORM_date_rapport], "&gt;=" &amp; AS$5, tbl_data[NORM_date_rapport], "&lt;" &amp; AT$5, tbl_data[Statut], "Tension d'approvisionnement")</f>
        <v>0</v>
      </c>
      <c r="AT6" s="39">
        <f>COUNTIFS(tbl_data[NORM_Spécialité], $B6, tbl_data[NORM_date_rapport], "&gt;=" &amp; AT$5, tbl_data[NORM_date_rapport], "&lt;" &amp; AU$5, tbl_data[Statut], "Rupture de stock") + 3 * COUNTIFS(tbl_data[NORM_Spécialité], $B6, tbl_data[NORM_date_rapport], "&gt;=" &amp; AT$5, tbl_data[NORM_date_rapport], "&lt;" &amp; AU$5, tbl_data[Statut], "Tension d'approvisionnement")</f>
        <v>0</v>
      </c>
      <c r="AU6" s="40">
        <f>COUNTIFS(tbl_data[NORM_Spécialité], $B6, tbl_data[NORM_date_rapport], "&gt;=" &amp; AU$5, tbl_data[NORM_date_rapport], "&lt;" &amp; AV$5, tbl_data[Statut], "Rupture de stock") + 3 * COUNTIFS(tbl_data[NORM_Spécialité], $B6, tbl_data[NORM_date_rapport], "&gt;=" &amp; AU$5, tbl_data[NORM_date_rapport], "&lt;" &amp; AV$5, tbl_data[Statut], "Tension d'approvisionnement")</f>
        <v>0</v>
      </c>
    </row>
    <row r="7" spans="2:47" x14ac:dyDescent="0.2">
      <c r="B7" t="s">
        <v>16426</v>
      </c>
      <c r="C7" s="41">
        <f>COUNTIFS(tbl_data[NORM_Spécialité], $B7, tbl_data[NORM_date_rapport], "&gt;=" &amp; C$5, tbl_data[NORM_date_rapport], "&lt;" &amp; D$5, tbl_data[Statut], "Rupture de stock") + 3 * COUNTIFS(tbl_data[NORM_Spécialité], $B7, tbl_data[NORM_date_rapport], "&gt;=" &amp; C$5, tbl_data[NORM_date_rapport], "&lt;" &amp; D$5, tbl_data[Statut], "Tension d'approvisionnement")</f>
        <v>0</v>
      </c>
      <c r="D7" s="42">
        <f>COUNTIFS(tbl_data[NORM_Spécialité], $B7, tbl_data[NORM_date_rapport], "&gt;=" &amp; D$5, tbl_data[NORM_date_rapport], "&lt;" &amp; E$5, tbl_data[Statut], "Rupture de stock") + 3 * COUNTIFS(tbl_data[NORM_Spécialité], $B7, tbl_data[NORM_date_rapport], "&gt;=" &amp; D$5, tbl_data[NORM_date_rapport], "&lt;" &amp; E$5, tbl_data[Statut], "Tension d'approvisionnement")</f>
        <v>0</v>
      </c>
      <c r="E7" s="42">
        <f>COUNTIFS(tbl_data[NORM_Spécialité], $B7, tbl_data[NORM_date_rapport], "&gt;=" &amp; E$5, tbl_data[NORM_date_rapport], "&lt;" &amp; F$5, tbl_data[Statut], "Rupture de stock") + 3 * COUNTIFS(tbl_data[NORM_Spécialité], $B7, tbl_data[NORM_date_rapport], "&gt;=" &amp; E$5, tbl_data[NORM_date_rapport], "&lt;" &amp; F$5, tbl_data[Statut], "Tension d'approvisionnement")</f>
        <v>0</v>
      </c>
      <c r="F7" s="42">
        <f>COUNTIFS(tbl_data[NORM_Spécialité], $B7, tbl_data[NORM_date_rapport], "&gt;=" &amp; F$5, tbl_data[NORM_date_rapport], "&lt;" &amp; G$5, tbl_data[Statut], "Rupture de stock") + 3 * COUNTIFS(tbl_data[NORM_Spécialité], $B7, tbl_data[NORM_date_rapport], "&gt;=" &amp; F$5, tbl_data[NORM_date_rapport], "&lt;" &amp; G$5, tbl_data[Statut], "Tension d'approvisionnement")</f>
        <v>0</v>
      </c>
      <c r="G7" s="42">
        <f>COUNTIFS(tbl_data[NORM_Spécialité], $B7, tbl_data[NORM_date_rapport], "&gt;=" &amp; G$5, tbl_data[NORM_date_rapport], "&lt;" &amp; H$5, tbl_data[Statut], "Rupture de stock") + 3 * COUNTIFS(tbl_data[NORM_Spécialité], $B7, tbl_data[NORM_date_rapport], "&gt;=" &amp; G$5, tbl_data[NORM_date_rapport], "&lt;" &amp; H$5, tbl_data[Statut], "Tension d'approvisionnement")</f>
        <v>0</v>
      </c>
      <c r="H7" s="42">
        <f>COUNTIFS(tbl_data[NORM_Spécialité], $B7, tbl_data[NORM_date_rapport], "&gt;=" &amp; H$5, tbl_data[NORM_date_rapport], "&lt;" &amp; I$5, tbl_data[Statut], "Rupture de stock") + 3 * COUNTIFS(tbl_data[NORM_Spécialité], $B7, tbl_data[NORM_date_rapport], "&gt;=" &amp; H$5, tbl_data[NORM_date_rapport], "&lt;" &amp; I$5, tbl_data[Statut], "Tension d'approvisionnement")</f>
        <v>0</v>
      </c>
      <c r="I7" s="42">
        <f>COUNTIFS(tbl_data[NORM_Spécialité], $B7, tbl_data[NORM_date_rapport], "&gt;=" &amp; I$5, tbl_data[NORM_date_rapport], "&lt;" &amp; J$5, tbl_data[Statut], "Rupture de stock") + 3 * COUNTIFS(tbl_data[NORM_Spécialité], $B7, tbl_data[NORM_date_rapport], "&gt;=" &amp; I$5, tbl_data[NORM_date_rapport], "&lt;" &amp; J$5, tbl_data[Statut], "Tension d'approvisionnement")</f>
        <v>0</v>
      </c>
      <c r="J7" s="42">
        <f>COUNTIFS(tbl_data[NORM_Spécialité], $B7, tbl_data[NORM_date_rapport], "&gt;=" &amp; J$5, tbl_data[NORM_date_rapport], "&lt;" &amp; K$5, tbl_data[Statut], "Rupture de stock") + 3 * COUNTIFS(tbl_data[NORM_Spécialité], $B7, tbl_data[NORM_date_rapport], "&gt;=" &amp; J$5, tbl_data[NORM_date_rapport], "&lt;" &amp; K$5, tbl_data[Statut], "Tension d'approvisionnement")</f>
        <v>0</v>
      </c>
      <c r="K7" s="43">
        <f>COUNTIFS(tbl_data[NORM_Spécialité], $B7, tbl_data[NORM_date_rapport], "&gt;=" &amp; K$5, tbl_data[NORM_date_rapport], "&lt;" &amp; L$5, tbl_data[Statut], "Rupture de stock") + 3 * COUNTIFS(tbl_data[NORM_Spécialité], $B7, tbl_data[NORM_date_rapport], "&gt;=" &amp; K$5, tbl_data[NORM_date_rapport], "&lt;" &amp; L$5, tbl_data[Statut], "Tension d'approvisionnement")</f>
        <v>0</v>
      </c>
      <c r="L7" s="41">
        <f>COUNTIFS(tbl_data[NORM_Spécialité], $B7, tbl_data[NORM_date_rapport], "&gt;=" &amp; L$5, tbl_data[NORM_date_rapport], "&lt;" &amp; M$5, tbl_data[Statut], "Rupture de stock") + 3 * COUNTIFS(tbl_data[NORM_Spécialité], $B7, tbl_data[NORM_date_rapport], "&gt;=" &amp; L$5, tbl_data[NORM_date_rapport], "&lt;" &amp; M$5, tbl_data[Statut], "Tension d'approvisionnement")</f>
        <v>0</v>
      </c>
      <c r="M7" s="42">
        <f>COUNTIFS(tbl_data[NORM_Spécialité], $B7, tbl_data[NORM_date_rapport], "&gt;=" &amp; M$5, tbl_data[NORM_date_rapport], "&lt;" &amp; N$5, tbl_data[Statut], "Rupture de stock") + 3 * COUNTIFS(tbl_data[NORM_Spécialité], $B7, tbl_data[NORM_date_rapport], "&gt;=" &amp; M$5, tbl_data[NORM_date_rapport], "&lt;" &amp; N$5, tbl_data[Statut], "Tension d'approvisionnement")</f>
        <v>0</v>
      </c>
      <c r="N7" s="42">
        <f>COUNTIFS(tbl_data[NORM_Spécialité], $B7, tbl_data[NORM_date_rapport], "&gt;=" &amp; N$5, tbl_data[NORM_date_rapport], "&lt;" &amp; O$5, tbl_data[Statut], "Rupture de stock") + 3 * COUNTIFS(tbl_data[NORM_Spécialité], $B7, tbl_data[NORM_date_rapport], "&gt;=" &amp; N$5, tbl_data[NORM_date_rapport], "&lt;" &amp; O$5, tbl_data[Statut], "Tension d'approvisionnement")</f>
        <v>0</v>
      </c>
      <c r="O7" s="42">
        <f>COUNTIFS(tbl_data[NORM_Spécialité], $B7, tbl_data[NORM_date_rapport], "&gt;=" &amp; O$5, tbl_data[NORM_date_rapport], "&lt;" &amp; P$5, tbl_data[Statut], "Rupture de stock") + 3 * COUNTIFS(tbl_data[NORM_Spécialité], $B7, tbl_data[NORM_date_rapport], "&gt;=" &amp; O$5, tbl_data[NORM_date_rapport], "&lt;" &amp; P$5, tbl_data[Statut], "Tension d'approvisionnement")</f>
        <v>0</v>
      </c>
      <c r="P7" s="42">
        <f>COUNTIFS(tbl_data[NORM_Spécialité], $B7, tbl_data[NORM_date_rapport], "&gt;=" &amp; P$5, tbl_data[NORM_date_rapport], "&lt;" &amp; Q$5, tbl_data[Statut], "Rupture de stock") + 3 * COUNTIFS(tbl_data[NORM_Spécialité], $B7, tbl_data[NORM_date_rapport], "&gt;=" &amp; P$5, tbl_data[NORM_date_rapport], "&lt;" &amp; Q$5, tbl_data[Statut], "Tension d'approvisionnement")</f>
        <v>0</v>
      </c>
      <c r="Q7" s="42">
        <f>COUNTIFS(tbl_data[NORM_Spécialité], $B7, tbl_data[NORM_date_rapport], "&gt;=" &amp; Q$5, tbl_data[NORM_date_rapport], "&lt;" &amp; R$5, tbl_data[Statut], "Rupture de stock") + 3 * COUNTIFS(tbl_data[NORM_Spécialité], $B7, tbl_data[NORM_date_rapport], "&gt;=" &amp; Q$5, tbl_data[NORM_date_rapport], "&lt;" &amp; R$5, tbl_data[Statut], "Tension d'approvisionnement")</f>
        <v>0</v>
      </c>
      <c r="R7" s="42">
        <f>COUNTIFS(tbl_data[NORM_Spécialité], $B7, tbl_data[NORM_date_rapport], "&gt;=" &amp; R$5, tbl_data[NORM_date_rapport], "&lt;" &amp; S$5, tbl_data[Statut], "Rupture de stock") + 3 * COUNTIFS(tbl_data[NORM_Spécialité], $B7, tbl_data[NORM_date_rapport], "&gt;=" &amp; R$5, tbl_data[NORM_date_rapport], "&lt;" &amp; S$5, tbl_data[Statut], "Tension d'approvisionnement")</f>
        <v>0</v>
      </c>
      <c r="S7" s="42">
        <f>COUNTIFS(tbl_data[NORM_Spécialité], $B7, tbl_data[NORM_date_rapport], "&gt;=" &amp; S$5, tbl_data[NORM_date_rapport], "&lt;" &amp; T$5, tbl_data[Statut], "Rupture de stock") + 3 * COUNTIFS(tbl_data[NORM_Spécialité], $B7, tbl_data[NORM_date_rapport], "&gt;=" &amp; S$5, tbl_data[NORM_date_rapport], "&lt;" &amp; T$5, tbl_data[Statut], "Tension d'approvisionnement")</f>
        <v>0</v>
      </c>
      <c r="T7" s="42">
        <f>COUNTIFS(tbl_data[NORM_Spécialité], $B7, tbl_data[NORM_date_rapport], "&gt;=" &amp; T$5, tbl_data[NORM_date_rapport], "&lt;" &amp; U$5, tbl_data[Statut], "Rupture de stock") + 3 * COUNTIFS(tbl_data[NORM_Spécialité], $B7, tbl_data[NORM_date_rapport], "&gt;=" &amp; T$5, tbl_data[NORM_date_rapport], "&lt;" &amp; U$5, tbl_data[Statut], "Tension d'approvisionnement")</f>
        <v>0</v>
      </c>
      <c r="U7" s="42">
        <f>COUNTIFS(tbl_data[NORM_Spécialité], $B7, tbl_data[NORM_date_rapport], "&gt;=" &amp; U$5, tbl_data[NORM_date_rapport], "&lt;" &amp; V$5, tbl_data[Statut], "Rupture de stock") + 3 * COUNTIFS(tbl_data[NORM_Spécialité], $B7, tbl_data[NORM_date_rapport], "&gt;=" &amp; U$5, tbl_data[NORM_date_rapport], "&lt;" &amp; V$5, tbl_data[Statut], "Tension d'approvisionnement")</f>
        <v>0</v>
      </c>
      <c r="V7" s="42">
        <f>COUNTIFS(tbl_data[NORM_Spécialité], $B7, tbl_data[NORM_date_rapport], "&gt;=" &amp; V$5, tbl_data[NORM_date_rapport], "&lt;" &amp; W$5, tbl_data[Statut], "Rupture de stock") + 3 * COUNTIFS(tbl_data[NORM_Spécialité], $B7, tbl_data[NORM_date_rapport], "&gt;=" &amp; V$5, tbl_data[NORM_date_rapport], "&lt;" &amp; W$5, tbl_data[Statut], "Tension d'approvisionnement")</f>
        <v>0</v>
      </c>
      <c r="W7" s="43">
        <f>COUNTIFS(tbl_data[NORM_Spécialité], $B7, tbl_data[NORM_date_rapport], "&gt;=" &amp; W$5, tbl_data[NORM_date_rapport], "&lt;" &amp; X$5, tbl_data[Statut], "Rupture de stock") + 3 * COUNTIFS(tbl_data[NORM_Spécialité], $B7, tbl_data[NORM_date_rapport], "&gt;=" &amp; W$5, tbl_data[NORM_date_rapport], "&lt;" &amp; X$5, tbl_data[Statut], "Tension d'approvisionnement")</f>
        <v>0</v>
      </c>
      <c r="X7" s="41">
        <f>COUNTIFS(tbl_data[NORM_Spécialité], $B7, tbl_data[NORM_date_rapport], "&gt;=" &amp; X$5, tbl_data[NORM_date_rapport], "&lt;" &amp; Y$5, tbl_data[Statut], "Rupture de stock") + 3 * COUNTIFS(tbl_data[NORM_Spécialité], $B7, tbl_data[NORM_date_rapport], "&gt;=" &amp; X$5, tbl_data[NORM_date_rapport], "&lt;" &amp; Y$5, tbl_data[Statut], "Tension d'approvisionnement")</f>
        <v>0</v>
      </c>
      <c r="Y7" s="42">
        <f>COUNTIFS(tbl_data[NORM_Spécialité], $B7, tbl_data[NORM_date_rapport], "&gt;=" &amp; Y$5, tbl_data[NORM_date_rapport], "&lt;" &amp; Z$5, tbl_data[Statut], "Rupture de stock") + 3 * COUNTIFS(tbl_data[NORM_Spécialité], $B7, tbl_data[NORM_date_rapport], "&gt;=" &amp; Y$5, tbl_data[NORM_date_rapport], "&lt;" &amp; Z$5, tbl_data[Statut], "Tension d'approvisionnement")</f>
        <v>0</v>
      </c>
      <c r="Z7" s="42">
        <f>COUNTIFS(tbl_data[NORM_Spécialité], $B7, tbl_data[NORM_date_rapport], "&gt;=" &amp; Z$5, tbl_data[NORM_date_rapport], "&lt;" &amp; AA$5, tbl_data[Statut], "Rupture de stock") + 3 * COUNTIFS(tbl_data[NORM_Spécialité], $B7, tbl_data[NORM_date_rapport], "&gt;=" &amp; Z$5, tbl_data[NORM_date_rapport], "&lt;" &amp; AA$5, tbl_data[Statut], "Tension d'approvisionnement")</f>
        <v>0</v>
      </c>
      <c r="AA7" s="42">
        <f>COUNTIFS(tbl_data[NORM_Spécialité], $B7, tbl_data[NORM_date_rapport], "&gt;=" &amp; AA$5, tbl_data[NORM_date_rapport], "&lt;" &amp; AB$5, tbl_data[Statut], "Rupture de stock") + 3 * COUNTIFS(tbl_data[NORM_Spécialité], $B7, tbl_data[NORM_date_rapport], "&gt;=" &amp; AA$5, tbl_data[NORM_date_rapport], "&lt;" &amp; AB$5, tbl_data[Statut], "Tension d'approvisionnement")</f>
        <v>0</v>
      </c>
      <c r="AB7" s="42">
        <f>COUNTIFS(tbl_data[NORM_Spécialité], $B7, tbl_data[NORM_date_rapport], "&gt;=" &amp; AB$5, tbl_data[NORM_date_rapport], "&lt;" &amp; AC$5, tbl_data[Statut], "Rupture de stock") + 3 * COUNTIFS(tbl_data[NORM_Spécialité], $B7, tbl_data[NORM_date_rapport], "&gt;=" &amp; AB$5, tbl_data[NORM_date_rapport], "&lt;" &amp; AC$5, tbl_data[Statut], "Tension d'approvisionnement")</f>
        <v>0</v>
      </c>
      <c r="AC7" s="42">
        <f>COUNTIFS(tbl_data[NORM_Spécialité], $B7, tbl_data[NORM_date_rapport], "&gt;=" &amp; AC$5, tbl_data[NORM_date_rapport], "&lt;" &amp; AD$5, tbl_data[Statut], "Rupture de stock") + 3 * COUNTIFS(tbl_data[NORM_Spécialité], $B7, tbl_data[NORM_date_rapport], "&gt;=" &amp; AC$5, tbl_data[NORM_date_rapport], "&lt;" &amp; AD$5, tbl_data[Statut], "Tension d'approvisionnement")</f>
        <v>0</v>
      </c>
      <c r="AD7" s="42">
        <f>COUNTIFS(tbl_data[NORM_Spécialité], $B7, tbl_data[NORM_date_rapport], "&gt;=" &amp; AD$5, tbl_data[NORM_date_rapport], "&lt;" &amp; AE$5, tbl_data[Statut], "Rupture de stock") + 3 * COUNTIFS(tbl_data[NORM_Spécialité], $B7, tbl_data[NORM_date_rapport], "&gt;=" &amp; AD$5, tbl_data[NORM_date_rapport], "&lt;" &amp; AE$5, tbl_data[Statut], "Tension d'approvisionnement")</f>
        <v>0</v>
      </c>
      <c r="AE7" s="42">
        <f>COUNTIFS(tbl_data[NORM_Spécialité], $B7, tbl_data[NORM_date_rapport], "&gt;=" &amp; AE$5, tbl_data[NORM_date_rapport], "&lt;" &amp; AF$5, tbl_data[Statut], "Rupture de stock") + 3 * COUNTIFS(tbl_data[NORM_Spécialité], $B7, tbl_data[NORM_date_rapport], "&gt;=" &amp; AE$5, tbl_data[NORM_date_rapport], "&lt;" &amp; AF$5, tbl_data[Statut], "Tension d'approvisionnement")</f>
        <v>0</v>
      </c>
      <c r="AF7" s="42">
        <f>COUNTIFS(tbl_data[NORM_Spécialité], $B7, tbl_data[NORM_date_rapport], "&gt;=" &amp; AF$5, tbl_data[NORM_date_rapport], "&lt;" &amp; AG$5, tbl_data[Statut], "Rupture de stock") + 3 * COUNTIFS(tbl_data[NORM_Spécialité], $B7, tbl_data[NORM_date_rapport], "&gt;=" &amp; AF$5, tbl_data[NORM_date_rapport], "&lt;" &amp; AG$5, tbl_data[Statut], "Tension d'approvisionnement")</f>
        <v>0</v>
      </c>
      <c r="AG7" s="42">
        <f>COUNTIFS(tbl_data[NORM_Spécialité], $B7, tbl_data[NORM_date_rapport], "&gt;=" &amp; AG$5, tbl_data[NORM_date_rapport], "&lt;" &amp; AH$5, tbl_data[Statut], "Rupture de stock") + 3 * COUNTIFS(tbl_data[NORM_Spécialité], $B7, tbl_data[NORM_date_rapport], "&gt;=" &amp; AG$5, tbl_data[NORM_date_rapport], "&lt;" &amp; AH$5, tbl_data[Statut], "Tension d'approvisionnement")</f>
        <v>0</v>
      </c>
      <c r="AH7" s="42">
        <f>COUNTIFS(tbl_data[NORM_Spécialité], $B7, tbl_data[NORM_date_rapport], "&gt;=" &amp; AH$5, tbl_data[NORM_date_rapport], "&lt;" &amp; AI$5, tbl_data[Statut], "Rupture de stock") + 3 * COUNTIFS(tbl_data[NORM_Spécialité], $B7, tbl_data[NORM_date_rapport], "&gt;=" &amp; AH$5, tbl_data[NORM_date_rapport], "&lt;" &amp; AI$5, tbl_data[Statut], "Tension d'approvisionnement")</f>
        <v>0</v>
      </c>
      <c r="AI7" s="43">
        <f>COUNTIFS(tbl_data[NORM_Spécialité], $B7, tbl_data[NORM_date_rapport], "&gt;=" &amp; AI$5, tbl_data[NORM_date_rapport], "&lt;" &amp; AJ$5, tbl_data[Statut], "Rupture de stock") + 3 * COUNTIFS(tbl_data[NORM_Spécialité], $B7, tbl_data[NORM_date_rapport], "&gt;=" &amp; AI$5, tbl_data[NORM_date_rapport], "&lt;" &amp; AJ$5, tbl_data[Statut], "Tension d'approvisionnement")</f>
        <v>0</v>
      </c>
      <c r="AJ7" s="41">
        <f>COUNTIFS(tbl_data[NORM_Spécialité], $B7, tbl_data[NORM_date_rapport], "&gt;=" &amp; AJ$5, tbl_data[NORM_date_rapport], "&lt;" &amp; AK$5, tbl_data[Statut], "Rupture de stock") + 3 * COUNTIFS(tbl_data[NORM_Spécialité], $B7, tbl_data[NORM_date_rapport], "&gt;=" &amp; AJ$5, tbl_data[NORM_date_rapport], "&lt;" &amp; AK$5, tbl_data[Statut], "Tension d'approvisionnement")</f>
        <v>0</v>
      </c>
      <c r="AK7" s="42">
        <f>COUNTIFS(tbl_data[NORM_Spécialité], $B7, tbl_data[NORM_date_rapport], "&gt;=" &amp; AK$5, tbl_data[NORM_date_rapport], "&lt;" &amp; AL$5, tbl_data[Statut], "Rupture de stock") + 3 * COUNTIFS(tbl_data[NORM_Spécialité], $B7, tbl_data[NORM_date_rapport], "&gt;=" &amp; AK$5, tbl_data[NORM_date_rapport], "&lt;" &amp; AL$5, tbl_data[Statut], "Tension d'approvisionnement")</f>
        <v>0</v>
      </c>
      <c r="AL7" s="42">
        <f>COUNTIFS(tbl_data[NORM_Spécialité], $B7, tbl_data[NORM_date_rapport], "&gt;=" &amp; AL$5, tbl_data[NORM_date_rapport], "&lt;" &amp; AM$5, tbl_data[Statut], "Rupture de stock") + 3 * COUNTIFS(tbl_data[NORM_Spécialité], $B7, tbl_data[NORM_date_rapport], "&gt;=" &amp; AL$5, tbl_data[NORM_date_rapport], "&lt;" &amp; AM$5, tbl_data[Statut], "Tension d'approvisionnement")</f>
        <v>0</v>
      </c>
      <c r="AM7" s="42">
        <f>COUNTIFS(tbl_data[NORM_Spécialité], $B7, tbl_data[NORM_date_rapport], "&gt;=" &amp; AM$5, tbl_data[NORM_date_rapport], "&lt;" &amp; AN$5, tbl_data[Statut], "Rupture de stock") + 3 * COUNTIFS(tbl_data[NORM_Spécialité], $B7, tbl_data[NORM_date_rapport], "&gt;=" &amp; AM$5, tbl_data[NORM_date_rapport], "&lt;" &amp; AN$5, tbl_data[Statut], "Tension d'approvisionnement")</f>
        <v>0</v>
      </c>
      <c r="AN7" s="42">
        <f>COUNTIFS(tbl_data[NORM_Spécialité], $B7, tbl_data[NORM_date_rapport], "&gt;=" &amp; AN$5, tbl_data[NORM_date_rapport], "&lt;" &amp; AO$5, tbl_data[Statut], "Rupture de stock") + 3 * COUNTIFS(tbl_data[NORM_Spécialité], $B7, tbl_data[NORM_date_rapport], "&gt;=" &amp; AN$5, tbl_data[NORM_date_rapport], "&lt;" &amp; AO$5, tbl_data[Statut], "Tension d'approvisionnement")</f>
        <v>0</v>
      </c>
      <c r="AO7" s="42">
        <f>COUNTIFS(tbl_data[NORM_Spécialité], $B7, tbl_data[NORM_date_rapport], "&gt;=" &amp; AO$5, tbl_data[NORM_date_rapport], "&lt;" &amp; AP$5, tbl_data[Statut], "Rupture de stock") + 3 * COUNTIFS(tbl_data[NORM_Spécialité], $B7, tbl_data[NORM_date_rapport], "&gt;=" &amp; AO$5, tbl_data[NORM_date_rapport], "&lt;" &amp; AP$5, tbl_data[Statut], "Tension d'approvisionnement")</f>
        <v>0</v>
      </c>
      <c r="AP7" s="42">
        <f>COUNTIFS(tbl_data[NORM_Spécialité], $B7, tbl_data[NORM_date_rapport], "&gt;=" &amp; AP$5, tbl_data[NORM_date_rapport], "&lt;" &amp; AQ$5, tbl_data[Statut], "Rupture de stock") + 3 * COUNTIFS(tbl_data[NORM_Spécialité], $B7, tbl_data[NORM_date_rapport], "&gt;=" &amp; AP$5, tbl_data[NORM_date_rapport], "&lt;" &amp; AQ$5, tbl_data[Statut], "Tension d'approvisionnement")</f>
        <v>0</v>
      </c>
      <c r="AQ7" s="42">
        <f>COUNTIFS(tbl_data[NORM_Spécialité], $B7, tbl_data[NORM_date_rapport], "&gt;=" &amp; AQ$5, tbl_data[NORM_date_rapport], "&lt;" &amp; AR$5, tbl_data[Statut], "Rupture de stock") + 3 * COUNTIFS(tbl_data[NORM_Spécialité], $B7, tbl_data[NORM_date_rapport], "&gt;=" &amp; AQ$5, tbl_data[NORM_date_rapport], "&lt;" &amp; AR$5, tbl_data[Statut], "Tension d'approvisionnement")</f>
        <v>0</v>
      </c>
      <c r="AR7" s="42">
        <f>COUNTIFS(tbl_data[NORM_Spécialité], $B7, tbl_data[NORM_date_rapport], "&gt;=" &amp; AR$5, tbl_data[NORM_date_rapport], "&lt;" &amp; AS$5, tbl_data[Statut], "Rupture de stock") + 3 * COUNTIFS(tbl_data[NORM_Spécialité], $B7, tbl_data[NORM_date_rapport], "&gt;=" &amp; AR$5, tbl_data[NORM_date_rapport], "&lt;" &amp; AS$5, tbl_data[Statut], "Tension d'approvisionnement")</f>
        <v>0</v>
      </c>
      <c r="AS7" s="42">
        <f>COUNTIFS(tbl_data[NORM_Spécialité], $B7, tbl_data[NORM_date_rapport], "&gt;=" &amp; AS$5, tbl_data[NORM_date_rapport], "&lt;" &amp; AT$5, tbl_data[Statut], "Rupture de stock") + 3 * COUNTIFS(tbl_data[NORM_Spécialité], $B7, tbl_data[NORM_date_rapport], "&gt;=" &amp; AS$5, tbl_data[NORM_date_rapport], "&lt;" &amp; AT$5, tbl_data[Statut], "Tension d'approvisionnement")</f>
        <v>0</v>
      </c>
      <c r="AT7" s="42">
        <f>COUNTIFS(tbl_data[NORM_Spécialité], $B7, tbl_data[NORM_date_rapport], "&gt;=" &amp; AT$5, tbl_data[NORM_date_rapport], "&lt;" &amp; AU$5, tbl_data[Statut], "Rupture de stock") + 3 * COUNTIFS(tbl_data[NORM_Spécialité], $B7, tbl_data[NORM_date_rapport], "&gt;=" &amp; AT$5, tbl_data[NORM_date_rapport], "&lt;" &amp; AU$5, tbl_data[Statut], "Tension d'approvisionnement")</f>
        <v>0</v>
      </c>
      <c r="AU7" s="43">
        <f>COUNTIFS(tbl_data[NORM_Spécialité], $B7, tbl_data[NORM_date_rapport], "&gt;=" &amp; AU$5, tbl_data[NORM_date_rapport], "&lt;" &amp; AV$5, tbl_data[Statut], "Rupture de stock") + 3 * COUNTIFS(tbl_data[NORM_Spécialité], $B7, tbl_data[NORM_date_rapport], "&gt;=" &amp; AU$5, tbl_data[NORM_date_rapport], "&lt;" &amp; AV$5, tbl_data[Statut], "Tension d'approvisionnement")</f>
        <v>0</v>
      </c>
    </row>
    <row r="8" spans="2:47" x14ac:dyDescent="0.2">
      <c r="B8" t="s">
        <v>15711</v>
      </c>
      <c r="C8" s="41">
        <f>COUNTIFS(tbl_data[NORM_Spécialité], $B8, tbl_data[NORM_date_rapport], "&gt;=" &amp; C$5, tbl_data[NORM_date_rapport], "&lt;" &amp; D$5, tbl_data[Statut], "Rupture de stock") + 3 * COUNTIFS(tbl_data[NORM_Spécialité], $B8, tbl_data[NORM_date_rapport], "&gt;=" &amp; C$5, tbl_data[NORM_date_rapport], "&lt;" &amp; D$5, tbl_data[Statut], "Tension d'approvisionnement")</f>
        <v>0</v>
      </c>
      <c r="D8" s="42">
        <f>COUNTIFS(tbl_data[NORM_Spécialité], $B8, tbl_data[NORM_date_rapport], "&gt;=" &amp; D$5, tbl_data[NORM_date_rapport], "&lt;" &amp; E$5, tbl_data[Statut], "Rupture de stock") + 3 * COUNTIFS(tbl_data[NORM_Spécialité], $B8, tbl_data[NORM_date_rapport], "&gt;=" &amp; D$5, tbl_data[NORM_date_rapport], "&lt;" &amp; E$5, tbl_data[Statut], "Tension d'approvisionnement")</f>
        <v>0</v>
      </c>
      <c r="E8" s="42">
        <f>COUNTIFS(tbl_data[NORM_Spécialité], $B8, tbl_data[NORM_date_rapport], "&gt;=" &amp; E$5, tbl_data[NORM_date_rapport], "&lt;" &amp; F$5, tbl_data[Statut], "Rupture de stock") + 3 * COUNTIFS(tbl_data[NORM_Spécialité], $B8, tbl_data[NORM_date_rapport], "&gt;=" &amp; E$5, tbl_data[NORM_date_rapport], "&lt;" &amp; F$5, tbl_data[Statut], "Tension d'approvisionnement")</f>
        <v>0</v>
      </c>
      <c r="F8" s="42">
        <f>COUNTIFS(tbl_data[NORM_Spécialité], $B8, tbl_data[NORM_date_rapport], "&gt;=" &amp; F$5, tbl_data[NORM_date_rapport], "&lt;" &amp; G$5, tbl_data[Statut], "Rupture de stock") + 3 * COUNTIFS(tbl_data[NORM_Spécialité], $B8, tbl_data[NORM_date_rapport], "&gt;=" &amp; F$5, tbl_data[NORM_date_rapport], "&lt;" &amp; G$5, tbl_data[Statut], "Tension d'approvisionnement")</f>
        <v>0</v>
      </c>
      <c r="G8" s="42">
        <f>COUNTIFS(tbl_data[NORM_Spécialité], $B8, tbl_data[NORM_date_rapport], "&gt;=" &amp; G$5, tbl_data[NORM_date_rapport], "&lt;" &amp; H$5, tbl_data[Statut], "Rupture de stock") + 3 * COUNTIFS(tbl_data[NORM_Spécialité], $B8, tbl_data[NORM_date_rapport], "&gt;=" &amp; G$5, tbl_data[NORM_date_rapport], "&lt;" &amp; H$5, tbl_data[Statut], "Tension d'approvisionnement")</f>
        <v>0</v>
      </c>
      <c r="H8" s="42">
        <f>COUNTIFS(tbl_data[NORM_Spécialité], $B8, tbl_data[NORM_date_rapport], "&gt;=" &amp; H$5, tbl_data[NORM_date_rapport], "&lt;" &amp; I$5, tbl_data[Statut], "Rupture de stock") + 3 * COUNTIFS(tbl_data[NORM_Spécialité], $B8, tbl_data[NORM_date_rapport], "&gt;=" &amp; H$5, tbl_data[NORM_date_rapport], "&lt;" &amp; I$5, tbl_data[Statut], "Tension d'approvisionnement")</f>
        <v>0</v>
      </c>
      <c r="I8" s="42">
        <f>COUNTIFS(tbl_data[NORM_Spécialité], $B8, tbl_data[NORM_date_rapport], "&gt;=" &amp; I$5, tbl_data[NORM_date_rapport], "&lt;" &amp; J$5, tbl_data[Statut], "Rupture de stock") + 3 * COUNTIFS(tbl_data[NORM_Spécialité], $B8, tbl_data[NORM_date_rapport], "&gt;=" &amp; I$5, tbl_data[NORM_date_rapport], "&lt;" &amp; J$5, tbl_data[Statut], "Tension d'approvisionnement")</f>
        <v>0</v>
      </c>
      <c r="J8" s="42">
        <f>COUNTIFS(tbl_data[NORM_Spécialité], $B8, tbl_data[NORM_date_rapport], "&gt;=" &amp; J$5, tbl_data[NORM_date_rapport], "&lt;" &amp; K$5, tbl_data[Statut], "Rupture de stock") + 3 * COUNTIFS(tbl_data[NORM_Spécialité], $B8, tbl_data[NORM_date_rapport], "&gt;=" &amp; J$5, tbl_data[NORM_date_rapport], "&lt;" &amp; K$5, tbl_data[Statut], "Tension d'approvisionnement")</f>
        <v>0</v>
      </c>
      <c r="K8" s="43">
        <f>COUNTIFS(tbl_data[NORM_Spécialité], $B8, tbl_data[NORM_date_rapport], "&gt;=" &amp; K$5, tbl_data[NORM_date_rapport], "&lt;" &amp; L$5, tbl_data[Statut], "Rupture de stock") + 3 * COUNTIFS(tbl_data[NORM_Spécialité], $B8, tbl_data[NORM_date_rapport], "&gt;=" &amp; K$5, tbl_data[NORM_date_rapport], "&lt;" &amp; L$5, tbl_data[Statut], "Tension d'approvisionnement")</f>
        <v>0</v>
      </c>
      <c r="L8" s="41">
        <f>COUNTIFS(tbl_data[NORM_Spécialité], $B8, tbl_data[NORM_date_rapport], "&gt;=" &amp; L$5, tbl_data[NORM_date_rapport], "&lt;" &amp; M$5, tbl_data[Statut], "Rupture de stock") + 3 * COUNTIFS(tbl_data[NORM_Spécialité], $B8, tbl_data[NORM_date_rapport], "&gt;=" &amp; L$5, tbl_data[NORM_date_rapport], "&lt;" &amp; M$5, tbl_data[Statut], "Tension d'approvisionnement")</f>
        <v>0</v>
      </c>
      <c r="M8" s="42">
        <f>COUNTIFS(tbl_data[NORM_Spécialité], $B8, tbl_data[NORM_date_rapport], "&gt;=" &amp; M$5, tbl_data[NORM_date_rapport], "&lt;" &amp; N$5, tbl_data[Statut], "Rupture de stock") + 3 * COUNTIFS(tbl_data[NORM_Spécialité], $B8, tbl_data[NORM_date_rapport], "&gt;=" &amp; M$5, tbl_data[NORM_date_rapport], "&lt;" &amp; N$5, tbl_data[Statut], "Tension d'approvisionnement")</f>
        <v>0</v>
      </c>
      <c r="N8" s="42">
        <f>COUNTIFS(tbl_data[NORM_Spécialité], $B8, tbl_data[NORM_date_rapport], "&gt;=" &amp; N$5, tbl_data[NORM_date_rapport], "&lt;" &amp; O$5, tbl_data[Statut], "Rupture de stock") + 3 * COUNTIFS(tbl_data[NORM_Spécialité], $B8, tbl_data[NORM_date_rapport], "&gt;=" &amp; N$5, tbl_data[NORM_date_rapport], "&lt;" &amp; O$5, tbl_data[Statut], "Tension d'approvisionnement")</f>
        <v>0</v>
      </c>
      <c r="O8" s="42">
        <f>COUNTIFS(tbl_data[NORM_Spécialité], $B8, tbl_data[NORM_date_rapport], "&gt;=" &amp; O$5, tbl_data[NORM_date_rapport], "&lt;" &amp; P$5, tbl_data[Statut], "Rupture de stock") + 3 * COUNTIFS(tbl_data[NORM_Spécialité], $B8, tbl_data[NORM_date_rapport], "&gt;=" &amp; O$5, tbl_data[NORM_date_rapport], "&lt;" &amp; P$5, tbl_data[Statut], "Tension d'approvisionnement")</f>
        <v>0</v>
      </c>
      <c r="P8" s="42">
        <f>COUNTIFS(tbl_data[NORM_Spécialité], $B8, tbl_data[NORM_date_rapport], "&gt;=" &amp; P$5, tbl_data[NORM_date_rapport], "&lt;" &amp; Q$5, tbl_data[Statut], "Rupture de stock") + 3 * COUNTIFS(tbl_data[NORM_Spécialité], $B8, tbl_data[NORM_date_rapport], "&gt;=" &amp; P$5, tbl_data[NORM_date_rapport], "&lt;" &amp; Q$5, tbl_data[Statut], "Tension d'approvisionnement")</f>
        <v>0</v>
      </c>
      <c r="Q8" s="42">
        <f>COUNTIFS(tbl_data[NORM_Spécialité], $B8, tbl_data[NORM_date_rapport], "&gt;=" &amp; Q$5, tbl_data[NORM_date_rapport], "&lt;" &amp; R$5, tbl_data[Statut], "Rupture de stock") + 3 * COUNTIFS(tbl_data[NORM_Spécialité], $B8, tbl_data[NORM_date_rapport], "&gt;=" &amp; Q$5, tbl_data[NORM_date_rapport], "&lt;" &amp; R$5, tbl_data[Statut], "Tension d'approvisionnement")</f>
        <v>0</v>
      </c>
      <c r="R8" s="42">
        <f>COUNTIFS(tbl_data[NORM_Spécialité], $B8, tbl_data[NORM_date_rapport], "&gt;=" &amp; R$5, tbl_data[NORM_date_rapport], "&lt;" &amp; S$5, tbl_data[Statut], "Rupture de stock") + 3 * COUNTIFS(tbl_data[NORM_Spécialité], $B8, tbl_data[NORM_date_rapport], "&gt;=" &amp; R$5, tbl_data[NORM_date_rapport], "&lt;" &amp; S$5, tbl_data[Statut], "Tension d'approvisionnement")</f>
        <v>0</v>
      </c>
      <c r="S8" s="42">
        <f>COUNTIFS(tbl_data[NORM_Spécialité], $B8, tbl_data[NORM_date_rapport], "&gt;=" &amp; S$5, tbl_data[NORM_date_rapport], "&lt;" &amp; T$5, tbl_data[Statut], "Rupture de stock") + 3 * COUNTIFS(tbl_data[NORM_Spécialité], $B8, tbl_data[NORM_date_rapport], "&gt;=" &amp; S$5, tbl_data[NORM_date_rapport], "&lt;" &amp; T$5, tbl_data[Statut], "Tension d'approvisionnement")</f>
        <v>0</v>
      </c>
      <c r="T8" s="42">
        <f>COUNTIFS(tbl_data[NORM_Spécialité], $B8, tbl_data[NORM_date_rapport], "&gt;=" &amp; T$5, tbl_data[NORM_date_rapport], "&lt;" &amp; U$5, tbl_data[Statut], "Rupture de stock") + 3 * COUNTIFS(tbl_data[NORM_Spécialité], $B8, tbl_data[NORM_date_rapport], "&gt;=" &amp; T$5, tbl_data[NORM_date_rapport], "&lt;" &amp; U$5, tbl_data[Statut], "Tension d'approvisionnement")</f>
        <v>0</v>
      </c>
      <c r="U8" s="42">
        <f>COUNTIFS(tbl_data[NORM_Spécialité], $B8, tbl_data[NORM_date_rapport], "&gt;=" &amp; U$5, tbl_data[NORM_date_rapport], "&lt;" &amp; V$5, tbl_data[Statut], "Rupture de stock") + 3 * COUNTIFS(tbl_data[NORM_Spécialité], $B8, tbl_data[NORM_date_rapport], "&gt;=" &amp; U$5, tbl_data[NORM_date_rapport], "&lt;" &amp; V$5, tbl_data[Statut], "Tension d'approvisionnement")</f>
        <v>0</v>
      </c>
      <c r="V8" s="42">
        <f>COUNTIFS(tbl_data[NORM_Spécialité], $B8, tbl_data[NORM_date_rapport], "&gt;=" &amp; V$5, tbl_data[NORM_date_rapport], "&lt;" &amp; W$5, tbl_data[Statut], "Rupture de stock") + 3 * COUNTIFS(tbl_data[NORM_Spécialité], $B8, tbl_data[NORM_date_rapport], "&gt;=" &amp; V$5, tbl_data[NORM_date_rapport], "&lt;" &amp; W$5, tbl_data[Statut], "Tension d'approvisionnement")</f>
        <v>0</v>
      </c>
      <c r="W8" s="43">
        <f>COUNTIFS(tbl_data[NORM_Spécialité], $B8, tbl_data[NORM_date_rapport], "&gt;=" &amp; W$5, tbl_data[NORM_date_rapport], "&lt;" &amp; X$5, tbl_data[Statut], "Rupture de stock") + 3 * COUNTIFS(tbl_data[NORM_Spécialité], $B8, tbl_data[NORM_date_rapport], "&gt;=" &amp; W$5, tbl_data[NORM_date_rapport], "&lt;" &amp; X$5, tbl_data[Statut], "Tension d'approvisionnement")</f>
        <v>0</v>
      </c>
      <c r="X8" s="41">
        <f>COUNTIFS(tbl_data[NORM_Spécialité], $B8, tbl_data[NORM_date_rapport], "&gt;=" &amp; X$5, tbl_data[NORM_date_rapport], "&lt;" &amp; Y$5, tbl_data[Statut], "Rupture de stock") + 3 * COUNTIFS(tbl_data[NORM_Spécialité], $B8, tbl_data[NORM_date_rapport], "&gt;=" &amp; X$5, tbl_data[NORM_date_rapport], "&lt;" &amp; Y$5, tbl_data[Statut], "Tension d'approvisionnement")</f>
        <v>0</v>
      </c>
      <c r="Y8" s="42">
        <f>COUNTIFS(tbl_data[NORM_Spécialité], $B8, tbl_data[NORM_date_rapport], "&gt;=" &amp; Y$5, tbl_data[NORM_date_rapport], "&lt;" &amp; Z$5, tbl_data[Statut], "Rupture de stock") + 3 * COUNTIFS(tbl_data[NORM_Spécialité], $B8, tbl_data[NORM_date_rapport], "&gt;=" &amp; Y$5, tbl_data[NORM_date_rapport], "&lt;" &amp; Z$5, tbl_data[Statut], "Tension d'approvisionnement")</f>
        <v>0</v>
      </c>
      <c r="Z8" s="42">
        <f>COUNTIFS(tbl_data[NORM_Spécialité], $B8, tbl_data[NORM_date_rapport], "&gt;=" &amp; Z$5, tbl_data[NORM_date_rapport], "&lt;" &amp; AA$5, tbl_data[Statut], "Rupture de stock") + 3 * COUNTIFS(tbl_data[NORM_Spécialité], $B8, tbl_data[NORM_date_rapport], "&gt;=" &amp; Z$5, tbl_data[NORM_date_rapport], "&lt;" &amp; AA$5, tbl_data[Statut], "Tension d'approvisionnement")</f>
        <v>0</v>
      </c>
      <c r="AA8" s="42">
        <f>COUNTIFS(tbl_data[NORM_Spécialité], $B8, tbl_data[NORM_date_rapport], "&gt;=" &amp; AA$5, tbl_data[NORM_date_rapport], "&lt;" &amp; AB$5, tbl_data[Statut], "Rupture de stock") + 3 * COUNTIFS(tbl_data[NORM_Spécialité], $B8, tbl_data[NORM_date_rapport], "&gt;=" &amp; AA$5, tbl_data[NORM_date_rapport], "&lt;" &amp; AB$5, tbl_data[Statut], "Tension d'approvisionnement")</f>
        <v>0</v>
      </c>
      <c r="AB8" s="42">
        <f>COUNTIFS(tbl_data[NORM_Spécialité], $B8, tbl_data[NORM_date_rapport], "&gt;=" &amp; AB$5, tbl_data[NORM_date_rapport], "&lt;" &amp; AC$5, tbl_data[Statut], "Rupture de stock") + 3 * COUNTIFS(tbl_data[NORM_Spécialité], $B8, tbl_data[NORM_date_rapport], "&gt;=" &amp; AB$5, tbl_data[NORM_date_rapport], "&lt;" &amp; AC$5, tbl_data[Statut], "Tension d'approvisionnement")</f>
        <v>0</v>
      </c>
      <c r="AC8" s="42">
        <f>COUNTIFS(tbl_data[NORM_Spécialité], $B8, tbl_data[NORM_date_rapport], "&gt;=" &amp; AC$5, tbl_data[NORM_date_rapport], "&lt;" &amp; AD$5, tbl_data[Statut], "Rupture de stock") + 3 * COUNTIFS(tbl_data[NORM_Spécialité], $B8, tbl_data[NORM_date_rapport], "&gt;=" &amp; AC$5, tbl_data[NORM_date_rapport], "&lt;" &amp; AD$5, tbl_data[Statut], "Tension d'approvisionnement")</f>
        <v>0</v>
      </c>
      <c r="AD8" s="42">
        <f>COUNTIFS(tbl_data[NORM_Spécialité], $B8, tbl_data[NORM_date_rapport], "&gt;=" &amp; AD$5, tbl_data[NORM_date_rapport], "&lt;" &amp; AE$5, tbl_data[Statut], "Rupture de stock") + 3 * COUNTIFS(tbl_data[NORM_Spécialité], $B8, tbl_data[NORM_date_rapport], "&gt;=" &amp; AD$5, tbl_data[NORM_date_rapport], "&lt;" &amp; AE$5, tbl_data[Statut], "Tension d'approvisionnement")</f>
        <v>3</v>
      </c>
      <c r="AE8" s="42">
        <f>COUNTIFS(tbl_data[NORM_Spécialité], $B8, tbl_data[NORM_date_rapport], "&gt;=" &amp; AE$5, tbl_data[NORM_date_rapport], "&lt;" &amp; AF$5, tbl_data[Statut], "Rupture de stock") + 3 * COUNTIFS(tbl_data[NORM_Spécialité], $B8, tbl_data[NORM_date_rapport], "&gt;=" &amp; AE$5, tbl_data[NORM_date_rapport], "&lt;" &amp; AF$5, tbl_data[Statut], "Tension d'approvisionnement")</f>
        <v>3</v>
      </c>
      <c r="AF8" s="42">
        <f>COUNTIFS(tbl_data[NORM_Spécialité], $B8, tbl_data[NORM_date_rapport], "&gt;=" &amp; AF$5, tbl_data[NORM_date_rapport], "&lt;" &amp; AG$5, tbl_data[Statut], "Rupture de stock") + 3 * COUNTIFS(tbl_data[NORM_Spécialité], $B8, tbl_data[NORM_date_rapport], "&gt;=" &amp; AF$5, tbl_data[NORM_date_rapport], "&lt;" &amp; AG$5, tbl_data[Statut], "Tension d'approvisionnement")</f>
        <v>3</v>
      </c>
      <c r="AG8" s="42">
        <f>COUNTIFS(tbl_data[NORM_Spécialité], $B8, tbl_data[NORM_date_rapport], "&gt;=" &amp; AG$5, tbl_data[NORM_date_rapport], "&lt;" &amp; AH$5, tbl_data[Statut], "Rupture de stock") + 3 * COUNTIFS(tbl_data[NORM_Spécialité], $B8, tbl_data[NORM_date_rapport], "&gt;=" &amp; AG$5, tbl_data[NORM_date_rapport], "&lt;" &amp; AH$5, tbl_data[Statut], "Tension d'approvisionnement")</f>
        <v>3</v>
      </c>
      <c r="AH8" s="42">
        <f>COUNTIFS(tbl_data[NORM_Spécialité], $B8, tbl_data[NORM_date_rapport], "&gt;=" &amp; AH$5, tbl_data[NORM_date_rapport], "&lt;" &amp; AI$5, tbl_data[Statut], "Rupture de stock") + 3 * COUNTIFS(tbl_data[NORM_Spécialité], $B8, tbl_data[NORM_date_rapport], "&gt;=" &amp; AH$5, tbl_data[NORM_date_rapport], "&lt;" &amp; AI$5, tbl_data[Statut], "Tension d'approvisionnement")</f>
        <v>3</v>
      </c>
      <c r="AI8" s="43">
        <f>COUNTIFS(tbl_data[NORM_Spécialité], $B8, tbl_data[NORM_date_rapport], "&gt;=" &amp; AI$5, tbl_data[NORM_date_rapport], "&lt;" &amp; AJ$5, tbl_data[Statut], "Rupture de stock") + 3 * COUNTIFS(tbl_data[NORM_Spécialité], $B8, tbl_data[NORM_date_rapport], "&gt;=" &amp; AI$5, tbl_data[NORM_date_rapport], "&lt;" &amp; AJ$5, tbl_data[Statut], "Tension d'approvisionnement")</f>
        <v>1</v>
      </c>
      <c r="AJ8" s="41">
        <f>COUNTIFS(tbl_data[NORM_Spécialité], $B8, tbl_data[NORM_date_rapport], "&gt;=" &amp; AJ$5, tbl_data[NORM_date_rapport], "&lt;" &amp; AK$5, tbl_data[Statut], "Rupture de stock") + 3 * COUNTIFS(tbl_data[NORM_Spécialité], $B8, tbl_data[NORM_date_rapport], "&gt;=" &amp; AJ$5, tbl_data[NORM_date_rapport], "&lt;" &amp; AK$5, tbl_data[Statut], "Tension d'approvisionnement")</f>
        <v>1</v>
      </c>
      <c r="AK8" s="42">
        <f>COUNTIFS(tbl_data[NORM_Spécialité], $B8, tbl_data[NORM_date_rapport], "&gt;=" &amp; AK$5, tbl_data[NORM_date_rapport], "&lt;" &amp; AL$5, tbl_data[Statut], "Rupture de stock") + 3 * COUNTIFS(tbl_data[NORM_Spécialité], $B8, tbl_data[NORM_date_rapport], "&gt;=" &amp; AK$5, tbl_data[NORM_date_rapport], "&lt;" &amp; AL$5, tbl_data[Statut], "Tension d'approvisionnement")</f>
        <v>1</v>
      </c>
      <c r="AL8" s="42">
        <f>COUNTIFS(tbl_data[NORM_Spécialité], $B8, tbl_data[NORM_date_rapport], "&gt;=" &amp; AL$5, tbl_data[NORM_date_rapport], "&lt;" &amp; AM$5, tbl_data[Statut], "Rupture de stock") + 3 * COUNTIFS(tbl_data[NORM_Spécialité], $B8, tbl_data[NORM_date_rapport], "&gt;=" &amp; AL$5, tbl_data[NORM_date_rapport], "&lt;" &amp; AM$5, tbl_data[Statut], "Tension d'approvisionnement")</f>
        <v>0</v>
      </c>
      <c r="AM8" s="42">
        <f>COUNTIFS(tbl_data[NORM_Spécialité], $B8, tbl_data[NORM_date_rapport], "&gt;=" &amp; AM$5, tbl_data[NORM_date_rapport], "&lt;" &amp; AN$5, tbl_data[Statut], "Rupture de stock") + 3 * COUNTIFS(tbl_data[NORM_Spécialité], $B8, tbl_data[NORM_date_rapport], "&gt;=" &amp; AM$5, tbl_data[NORM_date_rapport], "&lt;" &amp; AN$5, tbl_data[Statut], "Tension d'approvisionnement")</f>
        <v>1</v>
      </c>
      <c r="AN8" s="42">
        <f>COUNTIFS(tbl_data[NORM_Spécialité], $B8, tbl_data[NORM_date_rapport], "&gt;=" &amp; AN$5, tbl_data[NORM_date_rapport], "&lt;" &amp; AO$5, tbl_data[Statut], "Rupture de stock") + 3 * COUNTIFS(tbl_data[NORM_Spécialité], $B8, tbl_data[NORM_date_rapport], "&gt;=" &amp; AN$5, tbl_data[NORM_date_rapport], "&lt;" &amp; AO$5, tbl_data[Statut], "Tension d'approvisionnement")</f>
        <v>1</v>
      </c>
      <c r="AO8" s="42">
        <f>COUNTIFS(tbl_data[NORM_Spécialité], $B8, tbl_data[NORM_date_rapport], "&gt;=" &amp; AO$5, tbl_data[NORM_date_rapport], "&lt;" &amp; AP$5, tbl_data[Statut], "Rupture de stock") + 3 * COUNTIFS(tbl_data[NORM_Spécialité], $B8, tbl_data[NORM_date_rapport], "&gt;=" &amp; AO$5, tbl_data[NORM_date_rapport], "&lt;" &amp; AP$5, tbl_data[Statut], "Tension d'approvisionnement")</f>
        <v>0</v>
      </c>
      <c r="AP8" s="42">
        <f>COUNTIFS(tbl_data[NORM_Spécialité], $B8, tbl_data[NORM_date_rapport], "&gt;=" &amp; AP$5, tbl_data[NORM_date_rapport], "&lt;" &amp; AQ$5, tbl_data[Statut], "Rupture de stock") + 3 * COUNTIFS(tbl_data[NORM_Spécialité], $B8, tbl_data[NORM_date_rapport], "&gt;=" &amp; AP$5, tbl_data[NORM_date_rapport], "&lt;" &amp; AQ$5, tbl_data[Statut], "Tension d'approvisionnement")</f>
        <v>0</v>
      </c>
      <c r="AQ8" s="42">
        <f>COUNTIFS(tbl_data[NORM_Spécialité], $B8, tbl_data[NORM_date_rapport], "&gt;=" &amp; AQ$5, tbl_data[NORM_date_rapport], "&lt;" &amp; AR$5, tbl_data[Statut], "Rupture de stock") + 3 * COUNTIFS(tbl_data[NORM_Spécialité], $B8, tbl_data[NORM_date_rapport], "&gt;=" &amp; AQ$5, tbl_data[NORM_date_rapport], "&lt;" &amp; AR$5, tbl_data[Statut], "Tension d'approvisionnement")</f>
        <v>0</v>
      </c>
      <c r="AR8" s="42">
        <f>COUNTIFS(tbl_data[NORM_Spécialité], $B8, tbl_data[NORM_date_rapport], "&gt;=" &amp; AR$5, tbl_data[NORM_date_rapport], "&lt;" &amp; AS$5, tbl_data[Statut], "Rupture de stock") + 3 * COUNTIFS(tbl_data[NORM_Spécialité], $B8, tbl_data[NORM_date_rapport], "&gt;=" &amp; AR$5, tbl_data[NORM_date_rapport], "&lt;" &amp; AS$5, tbl_data[Statut], "Tension d'approvisionnement")</f>
        <v>0</v>
      </c>
      <c r="AS8" s="42">
        <f>COUNTIFS(tbl_data[NORM_Spécialité], $B8, tbl_data[NORM_date_rapport], "&gt;=" &amp; AS$5, tbl_data[NORM_date_rapport], "&lt;" &amp; AT$5, tbl_data[Statut], "Rupture de stock") + 3 * COUNTIFS(tbl_data[NORM_Spécialité], $B8, tbl_data[NORM_date_rapport], "&gt;=" &amp; AS$5, tbl_data[NORM_date_rapport], "&lt;" &amp; AT$5, tbl_data[Statut], "Tension d'approvisionnement")</f>
        <v>0</v>
      </c>
      <c r="AT8" s="42">
        <f>COUNTIFS(tbl_data[NORM_Spécialité], $B8, tbl_data[NORM_date_rapport], "&gt;=" &amp; AT$5, tbl_data[NORM_date_rapport], "&lt;" &amp; AU$5, tbl_data[Statut], "Rupture de stock") + 3 * COUNTIFS(tbl_data[NORM_Spécialité], $B8, tbl_data[NORM_date_rapport], "&gt;=" &amp; AT$5, tbl_data[NORM_date_rapport], "&lt;" &amp; AU$5, tbl_data[Statut], "Tension d'approvisionnement")</f>
        <v>0</v>
      </c>
      <c r="AU8" s="43">
        <f>COUNTIFS(tbl_data[NORM_Spécialité], $B8, tbl_data[NORM_date_rapport], "&gt;=" &amp; AU$5, tbl_data[NORM_date_rapport], "&lt;" &amp; AV$5, tbl_data[Statut], "Rupture de stock") + 3 * COUNTIFS(tbl_data[NORM_Spécialité], $B8, tbl_data[NORM_date_rapport], "&gt;=" &amp; AU$5, tbl_data[NORM_date_rapport], "&lt;" &amp; AV$5, tbl_data[Statut], "Tension d'approvisionnement")</f>
        <v>0</v>
      </c>
    </row>
    <row r="9" spans="2:47" x14ac:dyDescent="0.2">
      <c r="B9" t="s">
        <v>15763</v>
      </c>
      <c r="C9" s="41">
        <f>COUNTIFS(tbl_data[NORM_Spécialité], $B9, tbl_data[NORM_date_rapport], "&gt;=" &amp; C$5, tbl_data[NORM_date_rapport], "&lt;" &amp; D$5, tbl_data[Statut], "Rupture de stock") + 3 * COUNTIFS(tbl_data[NORM_Spécialité], $B9, tbl_data[NORM_date_rapport], "&gt;=" &amp; C$5, tbl_data[NORM_date_rapport], "&lt;" &amp; D$5, tbl_data[Statut], "Tension d'approvisionnement")</f>
        <v>1</v>
      </c>
      <c r="D9" s="42">
        <f>COUNTIFS(tbl_data[NORM_Spécialité], $B9, tbl_data[NORM_date_rapport], "&gt;=" &amp; D$5, tbl_data[NORM_date_rapport], "&lt;" &amp; E$5, tbl_data[Statut], "Rupture de stock") + 3 * COUNTIFS(tbl_data[NORM_Spécialité], $B9, tbl_data[NORM_date_rapport], "&gt;=" &amp; D$5, tbl_data[NORM_date_rapport], "&lt;" &amp; E$5, tbl_data[Statut], "Tension d'approvisionnement")</f>
        <v>1</v>
      </c>
      <c r="E9" s="42">
        <f>COUNTIFS(tbl_data[NORM_Spécialité], $B9, tbl_data[NORM_date_rapport], "&gt;=" &amp; E$5, tbl_data[NORM_date_rapport], "&lt;" &amp; F$5, tbl_data[Statut], "Rupture de stock") + 3 * COUNTIFS(tbl_data[NORM_Spécialité], $B9, tbl_data[NORM_date_rapport], "&gt;=" &amp; E$5, tbl_data[NORM_date_rapport], "&lt;" &amp; F$5, tbl_data[Statut], "Tension d'approvisionnement")</f>
        <v>3</v>
      </c>
      <c r="F9" s="42">
        <f>COUNTIFS(tbl_data[NORM_Spécialité], $B9, tbl_data[NORM_date_rapport], "&gt;=" &amp; F$5, tbl_data[NORM_date_rapport], "&lt;" &amp; G$5, tbl_data[Statut], "Rupture de stock") + 3 * COUNTIFS(tbl_data[NORM_Spécialité], $B9, tbl_data[NORM_date_rapport], "&gt;=" &amp; F$5, tbl_data[NORM_date_rapport], "&lt;" &amp; G$5, tbl_data[Statut], "Tension d'approvisionnement")</f>
        <v>3</v>
      </c>
      <c r="G9" s="42">
        <f>COUNTIFS(tbl_data[NORM_Spécialité], $B9, tbl_data[NORM_date_rapport], "&gt;=" &amp; G$5, tbl_data[NORM_date_rapport], "&lt;" &amp; H$5, tbl_data[Statut], "Rupture de stock") + 3 * COUNTIFS(tbl_data[NORM_Spécialité], $B9, tbl_data[NORM_date_rapport], "&gt;=" &amp; G$5, tbl_data[NORM_date_rapport], "&lt;" &amp; H$5, tbl_data[Statut], "Tension d'approvisionnement")</f>
        <v>3</v>
      </c>
      <c r="H9" s="42">
        <f>COUNTIFS(tbl_data[NORM_Spécialité], $B9, tbl_data[NORM_date_rapport], "&gt;=" &amp; H$5, tbl_data[NORM_date_rapport], "&lt;" &amp; I$5, tbl_data[Statut], "Rupture de stock") + 3 * COUNTIFS(tbl_data[NORM_Spécialité], $B9, tbl_data[NORM_date_rapport], "&gt;=" &amp; H$5, tbl_data[NORM_date_rapport], "&lt;" &amp; I$5, tbl_data[Statut], "Tension d'approvisionnement")</f>
        <v>3</v>
      </c>
      <c r="I9" s="42">
        <f>COUNTIFS(tbl_data[NORM_Spécialité], $B9, tbl_data[NORM_date_rapport], "&gt;=" &amp; I$5, tbl_data[NORM_date_rapport], "&lt;" &amp; J$5, tbl_data[Statut], "Rupture de stock") + 3 * COUNTIFS(tbl_data[NORM_Spécialité], $B9, tbl_data[NORM_date_rapport], "&gt;=" &amp; I$5, tbl_data[NORM_date_rapport], "&lt;" &amp; J$5, tbl_data[Statut], "Tension d'approvisionnement")</f>
        <v>0</v>
      </c>
      <c r="J9" s="42">
        <f>COUNTIFS(tbl_data[NORM_Spécialité], $B9, tbl_data[NORM_date_rapport], "&gt;=" &amp; J$5, tbl_data[NORM_date_rapport], "&lt;" &amp; K$5, tbl_data[Statut], "Rupture de stock") + 3 * COUNTIFS(tbl_data[NORM_Spécialité], $B9, tbl_data[NORM_date_rapport], "&gt;=" &amp; J$5, tbl_data[NORM_date_rapport], "&lt;" &amp; K$5, tbl_data[Statut], "Tension d'approvisionnement")</f>
        <v>0</v>
      </c>
      <c r="K9" s="43">
        <f>COUNTIFS(tbl_data[NORM_Spécialité], $B9, tbl_data[NORM_date_rapport], "&gt;=" &amp; K$5, tbl_data[NORM_date_rapport], "&lt;" &amp; L$5, tbl_data[Statut], "Rupture de stock") + 3 * COUNTIFS(tbl_data[NORM_Spécialité], $B9, tbl_data[NORM_date_rapport], "&gt;=" &amp; K$5, tbl_data[NORM_date_rapport], "&lt;" &amp; L$5, tbl_data[Statut], "Tension d'approvisionnement")</f>
        <v>0</v>
      </c>
      <c r="L9" s="41">
        <f>COUNTIFS(tbl_data[NORM_Spécialité], $B9, tbl_data[NORM_date_rapport], "&gt;=" &amp; L$5, tbl_data[NORM_date_rapport], "&lt;" &amp; M$5, tbl_data[Statut], "Rupture de stock") + 3 * COUNTIFS(tbl_data[NORM_Spécialité], $B9, tbl_data[NORM_date_rapport], "&gt;=" &amp; L$5, tbl_data[NORM_date_rapport], "&lt;" &amp; M$5, tbl_data[Statut], "Tension d'approvisionnement")</f>
        <v>0</v>
      </c>
      <c r="M9" s="42">
        <f>COUNTIFS(tbl_data[NORM_Spécialité], $B9, tbl_data[NORM_date_rapport], "&gt;=" &amp; M$5, tbl_data[NORM_date_rapport], "&lt;" &amp; N$5, tbl_data[Statut], "Rupture de stock") + 3 * COUNTIFS(tbl_data[NORM_Spécialité], $B9, tbl_data[NORM_date_rapport], "&gt;=" &amp; M$5, tbl_data[NORM_date_rapport], "&lt;" &amp; N$5, tbl_data[Statut], "Tension d'approvisionnement")</f>
        <v>0</v>
      </c>
      <c r="N9" s="42">
        <f>COUNTIFS(tbl_data[NORM_Spécialité], $B9, tbl_data[NORM_date_rapport], "&gt;=" &amp; N$5, tbl_data[NORM_date_rapport], "&lt;" &amp; O$5, tbl_data[Statut], "Rupture de stock") + 3 * COUNTIFS(tbl_data[NORM_Spécialité], $B9, tbl_data[NORM_date_rapport], "&gt;=" &amp; N$5, tbl_data[NORM_date_rapport], "&lt;" &amp; O$5, tbl_data[Statut], "Tension d'approvisionnement")</f>
        <v>0</v>
      </c>
      <c r="O9" s="42">
        <f>COUNTIFS(tbl_data[NORM_Spécialité], $B9, tbl_data[NORM_date_rapport], "&gt;=" &amp; O$5, tbl_data[NORM_date_rapport], "&lt;" &amp; P$5, tbl_data[Statut], "Rupture de stock") + 3 * COUNTIFS(tbl_data[NORM_Spécialité], $B9, tbl_data[NORM_date_rapport], "&gt;=" &amp; O$5, tbl_data[NORM_date_rapport], "&lt;" &amp; P$5, tbl_data[Statut], "Tension d'approvisionnement")</f>
        <v>0</v>
      </c>
      <c r="P9" s="42">
        <f>COUNTIFS(tbl_data[NORM_Spécialité], $B9, tbl_data[NORM_date_rapport], "&gt;=" &amp; P$5, tbl_data[NORM_date_rapport], "&lt;" &amp; Q$5, tbl_data[Statut], "Rupture de stock") + 3 * COUNTIFS(tbl_data[NORM_Spécialité], $B9, tbl_data[NORM_date_rapport], "&gt;=" &amp; P$5, tbl_data[NORM_date_rapport], "&lt;" &amp; Q$5, tbl_data[Statut], "Tension d'approvisionnement")</f>
        <v>0</v>
      </c>
      <c r="Q9" s="42">
        <f>COUNTIFS(tbl_data[NORM_Spécialité], $B9, tbl_data[NORM_date_rapport], "&gt;=" &amp; Q$5, tbl_data[NORM_date_rapport], "&lt;" &amp; R$5, tbl_data[Statut], "Rupture de stock") + 3 * COUNTIFS(tbl_data[NORM_Spécialité], $B9, tbl_data[NORM_date_rapport], "&gt;=" &amp; Q$5, tbl_data[NORM_date_rapport], "&lt;" &amp; R$5, tbl_data[Statut], "Tension d'approvisionnement")</f>
        <v>0</v>
      </c>
      <c r="R9" s="42">
        <f>COUNTIFS(tbl_data[NORM_Spécialité], $B9, tbl_data[NORM_date_rapport], "&gt;=" &amp; R$5, tbl_data[NORM_date_rapport], "&lt;" &amp; S$5, tbl_data[Statut], "Rupture de stock") + 3 * COUNTIFS(tbl_data[NORM_Spécialité], $B9, tbl_data[NORM_date_rapport], "&gt;=" &amp; R$5, tbl_data[NORM_date_rapport], "&lt;" &amp; S$5, tbl_data[Statut], "Tension d'approvisionnement")</f>
        <v>0</v>
      </c>
      <c r="S9" s="42">
        <f>COUNTIFS(tbl_data[NORM_Spécialité], $B9, tbl_data[NORM_date_rapport], "&gt;=" &amp; S$5, tbl_data[NORM_date_rapport], "&lt;" &amp; T$5, tbl_data[Statut], "Rupture de stock") + 3 * COUNTIFS(tbl_data[NORM_Spécialité], $B9, tbl_data[NORM_date_rapport], "&gt;=" &amp; S$5, tbl_data[NORM_date_rapport], "&lt;" &amp; T$5, tbl_data[Statut], "Tension d'approvisionnement")</f>
        <v>0</v>
      </c>
      <c r="T9" s="42">
        <f>COUNTIFS(tbl_data[NORM_Spécialité], $B9, tbl_data[NORM_date_rapport], "&gt;=" &amp; T$5, tbl_data[NORM_date_rapport], "&lt;" &amp; U$5, tbl_data[Statut], "Rupture de stock") + 3 * COUNTIFS(tbl_data[NORM_Spécialité], $B9, tbl_data[NORM_date_rapport], "&gt;=" &amp; T$5, tbl_data[NORM_date_rapport], "&lt;" &amp; U$5, tbl_data[Statut], "Tension d'approvisionnement")</f>
        <v>0</v>
      </c>
      <c r="U9" s="42">
        <f>COUNTIFS(tbl_data[NORM_Spécialité], $B9, tbl_data[NORM_date_rapport], "&gt;=" &amp; U$5, tbl_data[NORM_date_rapport], "&lt;" &amp; V$5, tbl_data[Statut], "Rupture de stock") + 3 * COUNTIFS(tbl_data[NORM_Spécialité], $B9, tbl_data[NORM_date_rapport], "&gt;=" &amp; U$5, tbl_data[NORM_date_rapport], "&lt;" &amp; V$5, tbl_data[Statut], "Tension d'approvisionnement")</f>
        <v>0</v>
      </c>
      <c r="V9" s="42">
        <f>COUNTIFS(tbl_data[NORM_Spécialité], $B9, tbl_data[NORM_date_rapport], "&gt;=" &amp; V$5, tbl_data[NORM_date_rapport], "&lt;" &amp; W$5, tbl_data[Statut], "Rupture de stock") + 3 * COUNTIFS(tbl_data[NORM_Spécialité], $B9, tbl_data[NORM_date_rapport], "&gt;=" &amp; V$5, tbl_data[NORM_date_rapport], "&lt;" &amp; W$5, tbl_data[Statut], "Tension d'approvisionnement")</f>
        <v>0</v>
      </c>
      <c r="W9" s="43">
        <f>COUNTIFS(tbl_data[NORM_Spécialité], $B9, tbl_data[NORM_date_rapport], "&gt;=" &amp; W$5, tbl_data[NORM_date_rapport], "&lt;" &amp; X$5, tbl_data[Statut], "Rupture de stock") + 3 * COUNTIFS(tbl_data[NORM_Spécialité], $B9, tbl_data[NORM_date_rapport], "&gt;=" &amp; W$5, tbl_data[NORM_date_rapport], "&lt;" &amp; X$5, tbl_data[Statut], "Tension d'approvisionnement")</f>
        <v>0</v>
      </c>
      <c r="X9" s="41">
        <f>COUNTIFS(tbl_data[NORM_Spécialité], $B9, tbl_data[NORM_date_rapport], "&gt;=" &amp; X$5, tbl_data[NORM_date_rapport], "&lt;" &amp; Y$5, tbl_data[Statut], "Rupture de stock") + 3 * COUNTIFS(tbl_data[NORM_Spécialité], $B9, tbl_data[NORM_date_rapport], "&gt;=" &amp; X$5, tbl_data[NORM_date_rapport], "&lt;" &amp; Y$5, tbl_data[Statut], "Tension d'approvisionnement")</f>
        <v>0</v>
      </c>
      <c r="Y9" s="42">
        <f>COUNTIFS(tbl_data[NORM_Spécialité], $B9, tbl_data[NORM_date_rapport], "&gt;=" &amp; Y$5, tbl_data[NORM_date_rapport], "&lt;" &amp; Z$5, tbl_data[Statut], "Rupture de stock") + 3 * COUNTIFS(tbl_data[NORM_Spécialité], $B9, tbl_data[NORM_date_rapport], "&gt;=" &amp; Y$5, tbl_data[NORM_date_rapport], "&lt;" &amp; Z$5, tbl_data[Statut], "Tension d'approvisionnement")</f>
        <v>1</v>
      </c>
      <c r="Z9" s="42">
        <f>COUNTIFS(tbl_data[NORM_Spécialité], $B9, tbl_data[NORM_date_rapport], "&gt;=" &amp; Z$5, tbl_data[NORM_date_rapport], "&lt;" &amp; AA$5, tbl_data[Statut], "Rupture de stock") + 3 * COUNTIFS(tbl_data[NORM_Spécialité], $B9, tbl_data[NORM_date_rapport], "&gt;=" &amp; Z$5, tbl_data[NORM_date_rapport], "&lt;" &amp; AA$5, tbl_data[Statut], "Tension d'approvisionnement")</f>
        <v>1</v>
      </c>
      <c r="AA9" s="42">
        <f>COUNTIFS(tbl_data[NORM_Spécialité], $B9, tbl_data[NORM_date_rapport], "&gt;=" &amp; AA$5, tbl_data[NORM_date_rapport], "&lt;" &amp; AB$5, tbl_data[Statut], "Rupture de stock") + 3 * COUNTIFS(tbl_data[NORM_Spécialité], $B9, tbl_data[NORM_date_rapport], "&gt;=" &amp; AA$5, tbl_data[NORM_date_rapport], "&lt;" &amp; AB$5, tbl_data[Statut], "Tension d'approvisionnement")</f>
        <v>1</v>
      </c>
      <c r="AB9" s="42">
        <f>COUNTIFS(tbl_data[NORM_Spécialité], $B9, tbl_data[NORM_date_rapport], "&gt;=" &amp; AB$5, tbl_data[NORM_date_rapport], "&lt;" &amp; AC$5, tbl_data[Statut], "Rupture de stock") + 3 * COUNTIFS(tbl_data[NORM_Spécialité], $B9, tbl_data[NORM_date_rapport], "&gt;=" &amp; AB$5, tbl_data[NORM_date_rapport], "&lt;" &amp; AC$5, tbl_data[Statut], "Tension d'approvisionnement")</f>
        <v>1</v>
      </c>
      <c r="AC9" s="42">
        <f>COUNTIFS(tbl_data[NORM_Spécialité], $B9, tbl_data[NORM_date_rapport], "&gt;=" &amp; AC$5, tbl_data[NORM_date_rapport], "&lt;" &amp; AD$5, tbl_data[Statut], "Rupture de stock") + 3 * COUNTIFS(tbl_data[NORM_Spécialité], $B9, tbl_data[NORM_date_rapport], "&gt;=" &amp; AC$5, tbl_data[NORM_date_rapport], "&lt;" &amp; AD$5, tbl_data[Statut], "Tension d'approvisionnement")</f>
        <v>0</v>
      </c>
      <c r="AD9" s="42">
        <f>COUNTIFS(tbl_data[NORM_Spécialité], $B9, tbl_data[NORM_date_rapport], "&gt;=" &amp; AD$5, tbl_data[NORM_date_rapport], "&lt;" &amp; AE$5, tbl_data[Statut], "Rupture de stock") + 3 * COUNTIFS(tbl_data[NORM_Spécialité], $B9, tbl_data[NORM_date_rapport], "&gt;=" &amp; AD$5, tbl_data[NORM_date_rapport], "&lt;" &amp; AE$5, tbl_data[Statut], "Tension d'approvisionnement")</f>
        <v>1</v>
      </c>
      <c r="AE9" s="42">
        <f>COUNTIFS(tbl_data[NORM_Spécialité], $B9, tbl_data[NORM_date_rapport], "&gt;=" &amp; AE$5, tbl_data[NORM_date_rapport], "&lt;" &amp; AF$5, tbl_data[Statut], "Rupture de stock") + 3 * COUNTIFS(tbl_data[NORM_Spécialité], $B9, tbl_data[NORM_date_rapport], "&gt;=" &amp; AE$5, tbl_data[NORM_date_rapport], "&lt;" &amp; AF$5, tbl_data[Statut], "Tension d'approvisionnement")</f>
        <v>1</v>
      </c>
      <c r="AF9" s="42">
        <f>COUNTIFS(tbl_data[NORM_Spécialité], $B9, tbl_data[NORM_date_rapport], "&gt;=" &amp; AF$5, tbl_data[NORM_date_rapport], "&lt;" &amp; AG$5, tbl_data[Statut], "Rupture de stock") + 3 * COUNTIFS(tbl_data[NORM_Spécialité], $B9, tbl_data[NORM_date_rapport], "&gt;=" &amp; AF$5, tbl_data[NORM_date_rapport], "&lt;" &amp; AG$5, tbl_data[Statut], "Tension d'approvisionnement")</f>
        <v>0</v>
      </c>
      <c r="AG9" s="42">
        <f>COUNTIFS(tbl_data[NORM_Spécialité], $B9, tbl_data[NORM_date_rapport], "&gt;=" &amp; AG$5, tbl_data[NORM_date_rapport], "&lt;" &amp; AH$5, tbl_data[Statut], "Rupture de stock") + 3 * COUNTIFS(tbl_data[NORM_Spécialité], $B9, tbl_data[NORM_date_rapport], "&gt;=" &amp; AG$5, tbl_data[NORM_date_rapport], "&lt;" &amp; AH$5, tbl_data[Statut], "Tension d'approvisionnement")</f>
        <v>0</v>
      </c>
      <c r="AH9" s="42">
        <f>COUNTIFS(tbl_data[NORM_Spécialité], $B9, tbl_data[NORM_date_rapport], "&gt;=" &amp; AH$5, tbl_data[NORM_date_rapport], "&lt;" &amp; AI$5, tbl_data[Statut], "Rupture de stock") + 3 * COUNTIFS(tbl_data[NORM_Spécialité], $B9, tbl_data[NORM_date_rapport], "&gt;=" &amp; AH$5, tbl_data[NORM_date_rapport], "&lt;" &amp; AI$5, tbl_data[Statut], "Tension d'approvisionnement")</f>
        <v>0</v>
      </c>
      <c r="AI9" s="43">
        <f>COUNTIFS(tbl_data[NORM_Spécialité], $B9, tbl_data[NORM_date_rapport], "&gt;=" &amp; AI$5, tbl_data[NORM_date_rapport], "&lt;" &amp; AJ$5, tbl_data[Statut], "Rupture de stock") + 3 * COUNTIFS(tbl_data[NORM_Spécialité], $B9, tbl_data[NORM_date_rapport], "&gt;=" &amp; AI$5, tbl_data[NORM_date_rapport], "&lt;" &amp; AJ$5, tbl_data[Statut], "Tension d'approvisionnement")</f>
        <v>0</v>
      </c>
      <c r="AJ9" s="41">
        <f>COUNTIFS(tbl_data[NORM_Spécialité], $B9, tbl_data[NORM_date_rapport], "&gt;=" &amp; AJ$5, tbl_data[NORM_date_rapport], "&lt;" &amp; AK$5, tbl_data[Statut], "Rupture de stock") + 3 * COUNTIFS(tbl_data[NORM_Spécialité], $B9, tbl_data[NORM_date_rapport], "&gt;=" &amp; AJ$5, tbl_data[NORM_date_rapport], "&lt;" &amp; AK$5, tbl_data[Statut], "Tension d'approvisionnement")</f>
        <v>0</v>
      </c>
      <c r="AK9" s="42">
        <f>COUNTIFS(tbl_data[NORM_Spécialité], $B9, tbl_data[NORM_date_rapport], "&gt;=" &amp; AK$5, tbl_data[NORM_date_rapport], "&lt;" &amp; AL$5, tbl_data[Statut], "Rupture de stock") + 3 * COUNTIFS(tbl_data[NORM_Spécialité], $B9, tbl_data[NORM_date_rapport], "&gt;=" &amp; AK$5, tbl_data[NORM_date_rapport], "&lt;" &amp; AL$5, tbl_data[Statut], "Tension d'approvisionnement")</f>
        <v>0</v>
      </c>
      <c r="AL9" s="42">
        <f>COUNTIFS(tbl_data[NORM_Spécialité], $B9, tbl_data[NORM_date_rapport], "&gt;=" &amp; AL$5, tbl_data[NORM_date_rapport], "&lt;" &amp; AM$5, tbl_data[Statut], "Rupture de stock") + 3 * COUNTIFS(tbl_data[NORM_Spécialité], $B9, tbl_data[NORM_date_rapport], "&gt;=" &amp; AL$5, tbl_data[NORM_date_rapport], "&lt;" &amp; AM$5, tbl_data[Statut], "Tension d'approvisionnement")</f>
        <v>0</v>
      </c>
      <c r="AM9" s="42">
        <f>COUNTIFS(tbl_data[NORM_Spécialité], $B9, tbl_data[NORM_date_rapport], "&gt;=" &amp; AM$5, tbl_data[NORM_date_rapport], "&lt;" &amp; AN$5, tbl_data[Statut], "Rupture de stock") + 3 * COUNTIFS(tbl_data[NORM_Spécialité], $B9, tbl_data[NORM_date_rapport], "&gt;=" &amp; AM$5, tbl_data[NORM_date_rapport], "&lt;" &amp; AN$5, tbl_data[Statut], "Tension d'approvisionnement")</f>
        <v>0</v>
      </c>
      <c r="AN9" s="42">
        <f>COUNTIFS(tbl_data[NORM_Spécialité], $B9, tbl_data[NORM_date_rapport], "&gt;=" &amp; AN$5, tbl_data[NORM_date_rapport], "&lt;" &amp; AO$5, tbl_data[Statut], "Rupture de stock") + 3 * COUNTIFS(tbl_data[NORM_Spécialité], $B9, tbl_data[NORM_date_rapport], "&gt;=" &amp; AN$5, tbl_data[NORM_date_rapport], "&lt;" &amp; AO$5, tbl_data[Statut], "Tension d'approvisionnement")</f>
        <v>0</v>
      </c>
      <c r="AO9" s="42">
        <f>COUNTIFS(tbl_data[NORM_Spécialité], $B9, tbl_data[NORM_date_rapport], "&gt;=" &amp; AO$5, tbl_data[NORM_date_rapport], "&lt;" &amp; AP$5, tbl_data[Statut], "Rupture de stock") + 3 * COUNTIFS(tbl_data[NORM_Spécialité], $B9, tbl_data[NORM_date_rapport], "&gt;=" &amp; AO$5, tbl_data[NORM_date_rapport], "&lt;" &amp; AP$5, tbl_data[Statut], "Tension d'approvisionnement")</f>
        <v>0</v>
      </c>
      <c r="AP9" s="42">
        <f>COUNTIFS(tbl_data[NORM_Spécialité], $B9, tbl_data[NORM_date_rapport], "&gt;=" &amp; AP$5, tbl_data[NORM_date_rapport], "&lt;" &amp; AQ$5, tbl_data[Statut], "Rupture de stock") + 3 * COUNTIFS(tbl_data[NORM_Spécialité], $B9, tbl_data[NORM_date_rapport], "&gt;=" &amp; AP$5, tbl_data[NORM_date_rapport], "&lt;" &amp; AQ$5, tbl_data[Statut], "Tension d'approvisionnement")</f>
        <v>0</v>
      </c>
      <c r="AQ9" s="42">
        <f>COUNTIFS(tbl_data[NORM_Spécialité], $B9, tbl_data[NORM_date_rapport], "&gt;=" &amp; AQ$5, tbl_data[NORM_date_rapport], "&lt;" &amp; AR$5, tbl_data[Statut], "Rupture de stock") + 3 * COUNTIFS(tbl_data[NORM_Spécialité], $B9, tbl_data[NORM_date_rapport], "&gt;=" &amp; AQ$5, tbl_data[NORM_date_rapport], "&lt;" &amp; AR$5, tbl_data[Statut], "Tension d'approvisionnement")</f>
        <v>0</v>
      </c>
      <c r="AR9" s="42">
        <f>COUNTIFS(tbl_data[NORM_Spécialité], $B9, tbl_data[NORM_date_rapport], "&gt;=" &amp; AR$5, tbl_data[NORM_date_rapport], "&lt;" &amp; AS$5, tbl_data[Statut], "Rupture de stock") + 3 * COUNTIFS(tbl_data[NORM_Spécialité], $B9, tbl_data[NORM_date_rapport], "&gt;=" &amp; AR$5, tbl_data[NORM_date_rapport], "&lt;" &amp; AS$5, tbl_data[Statut], "Tension d'approvisionnement")</f>
        <v>0</v>
      </c>
      <c r="AS9" s="42">
        <f>COUNTIFS(tbl_data[NORM_Spécialité], $B9, tbl_data[NORM_date_rapport], "&gt;=" &amp; AS$5, tbl_data[NORM_date_rapport], "&lt;" &amp; AT$5, tbl_data[Statut], "Rupture de stock") + 3 * COUNTIFS(tbl_data[NORM_Spécialité], $B9, tbl_data[NORM_date_rapport], "&gt;=" &amp; AS$5, tbl_data[NORM_date_rapport], "&lt;" &amp; AT$5, tbl_data[Statut], "Tension d'approvisionnement")</f>
        <v>0</v>
      </c>
      <c r="AT9" s="42">
        <f>COUNTIFS(tbl_data[NORM_Spécialité], $B9, tbl_data[NORM_date_rapport], "&gt;=" &amp; AT$5, tbl_data[NORM_date_rapport], "&lt;" &amp; AU$5, tbl_data[Statut], "Rupture de stock") + 3 * COUNTIFS(tbl_data[NORM_Spécialité], $B9, tbl_data[NORM_date_rapport], "&gt;=" &amp; AT$5, tbl_data[NORM_date_rapport], "&lt;" &amp; AU$5, tbl_data[Statut], "Tension d'approvisionnement")</f>
        <v>0</v>
      </c>
      <c r="AU9" s="43">
        <f>COUNTIFS(tbl_data[NORM_Spécialité], $B9, tbl_data[NORM_date_rapport], "&gt;=" &amp; AU$5, tbl_data[NORM_date_rapport], "&lt;" &amp; AV$5, tbl_data[Statut], "Rupture de stock") + 3 * COUNTIFS(tbl_data[NORM_Spécialité], $B9, tbl_data[NORM_date_rapport], "&gt;=" &amp; AU$5, tbl_data[NORM_date_rapport], "&lt;" &amp; AV$5, tbl_data[Statut], "Tension d'approvisionnement")</f>
        <v>0</v>
      </c>
    </row>
    <row r="10" spans="2:47" x14ac:dyDescent="0.2">
      <c r="B10" t="s">
        <v>2453</v>
      </c>
      <c r="C10" s="41">
        <f>COUNTIFS(tbl_data[NORM_Spécialité], $B10, tbl_data[NORM_date_rapport], "&gt;=" &amp; C$5, tbl_data[NORM_date_rapport], "&lt;" &amp; D$5, tbl_data[Statut], "Rupture de stock") + 3 * COUNTIFS(tbl_data[NORM_Spécialité], $B10, tbl_data[NORM_date_rapport], "&gt;=" &amp; C$5, tbl_data[NORM_date_rapport], "&lt;" &amp; D$5, tbl_data[Statut], "Tension d'approvisionnement")</f>
        <v>0</v>
      </c>
      <c r="D10" s="42">
        <f>COUNTIFS(tbl_data[NORM_Spécialité], $B10, tbl_data[NORM_date_rapport], "&gt;=" &amp; D$5, tbl_data[NORM_date_rapport], "&lt;" &amp; E$5, tbl_data[Statut], "Rupture de stock") + 3 * COUNTIFS(tbl_data[NORM_Spécialité], $B10, tbl_data[NORM_date_rapport], "&gt;=" &amp; D$5, tbl_data[NORM_date_rapport], "&lt;" &amp; E$5, tbl_data[Statut], "Tension d'approvisionnement")</f>
        <v>0</v>
      </c>
      <c r="E10" s="42">
        <f>COUNTIFS(tbl_data[NORM_Spécialité], $B10, tbl_data[NORM_date_rapport], "&gt;=" &amp; E$5, tbl_data[NORM_date_rapport], "&lt;" &amp; F$5, tbl_data[Statut], "Rupture de stock") + 3 * COUNTIFS(tbl_data[NORM_Spécialité], $B10, tbl_data[NORM_date_rapport], "&gt;=" &amp; E$5, tbl_data[NORM_date_rapport], "&lt;" &amp; F$5, tbl_data[Statut], "Tension d'approvisionnement")</f>
        <v>0</v>
      </c>
      <c r="F10" s="42">
        <f>COUNTIFS(tbl_data[NORM_Spécialité], $B10, tbl_data[NORM_date_rapport], "&gt;=" &amp; F$5, tbl_data[NORM_date_rapport], "&lt;" &amp; G$5, tbl_data[Statut], "Rupture de stock") + 3 * COUNTIFS(tbl_data[NORM_Spécialité], $B10, tbl_data[NORM_date_rapport], "&gt;=" &amp; F$5, tbl_data[NORM_date_rapport], "&lt;" &amp; G$5, tbl_data[Statut], "Tension d'approvisionnement")</f>
        <v>0</v>
      </c>
      <c r="G10" s="42">
        <f>COUNTIFS(tbl_data[NORM_Spécialité], $B10, tbl_data[NORM_date_rapport], "&gt;=" &amp; G$5, tbl_data[NORM_date_rapport], "&lt;" &amp; H$5, tbl_data[Statut], "Rupture de stock") + 3 * COUNTIFS(tbl_data[NORM_Spécialité], $B10, tbl_data[NORM_date_rapport], "&gt;=" &amp; G$5, tbl_data[NORM_date_rapport], "&lt;" &amp; H$5, tbl_data[Statut], "Tension d'approvisionnement")</f>
        <v>1</v>
      </c>
      <c r="H10" s="42">
        <f>COUNTIFS(tbl_data[NORM_Spécialité], $B10, tbl_data[NORM_date_rapport], "&gt;=" &amp; H$5, tbl_data[NORM_date_rapport], "&lt;" &amp; I$5, tbl_data[Statut], "Rupture de stock") + 3 * COUNTIFS(tbl_data[NORM_Spécialité], $B10, tbl_data[NORM_date_rapport], "&gt;=" &amp; H$5, tbl_data[NORM_date_rapport], "&lt;" &amp; I$5, tbl_data[Statut], "Tension d'approvisionnement")</f>
        <v>0</v>
      </c>
      <c r="I10" s="42">
        <f>COUNTIFS(tbl_data[NORM_Spécialité], $B10, tbl_data[NORM_date_rapport], "&gt;=" &amp; I$5, tbl_data[NORM_date_rapport], "&lt;" &amp; J$5, tbl_data[Statut], "Rupture de stock") + 3 * COUNTIFS(tbl_data[NORM_Spécialité], $B10, tbl_data[NORM_date_rapport], "&gt;=" &amp; I$5, tbl_data[NORM_date_rapport], "&lt;" &amp; J$5, tbl_data[Statut], "Tension d'approvisionnement")</f>
        <v>0</v>
      </c>
      <c r="J10" s="42">
        <f>COUNTIFS(tbl_data[NORM_Spécialité], $B10, tbl_data[NORM_date_rapport], "&gt;=" &amp; J$5, tbl_data[NORM_date_rapport], "&lt;" &amp; K$5, tbl_data[Statut], "Rupture de stock") + 3 * COUNTIFS(tbl_data[NORM_Spécialité], $B10, tbl_data[NORM_date_rapport], "&gt;=" &amp; J$5, tbl_data[NORM_date_rapport], "&lt;" &amp; K$5, tbl_data[Statut], "Tension d'approvisionnement")</f>
        <v>0</v>
      </c>
      <c r="K10" s="43">
        <f>COUNTIFS(tbl_data[NORM_Spécialité], $B10, tbl_data[NORM_date_rapport], "&gt;=" &amp; K$5, tbl_data[NORM_date_rapport], "&lt;" &amp; L$5, tbl_data[Statut], "Rupture de stock") + 3 * COUNTIFS(tbl_data[NORM_Spécialité], $B10, tbl_data[NORM_date_rapport], "&gt;=" &amp; K$5, tbl_data[NORM_date_rapport], "&lt;" &amp; L$5, tbl_data[Statut], "Tension d'approvisionnement")</f>
        <v>0</v>
      </c>
      <c r="L10" s="41">
        <f>COUNTIFS(tbl_data[NORM_Spécialité], $B10, tbl_data[NORM_date_rapport], "&gt;=" &amp; L$5, tbl_data[NORM_date_rapport], "&lt;" &amp; M$5, tbl_data[Statut], "Rupture de stock") + 3 * COUNTIFS(tbl_data[NORM_Spécialité], $B10, tbl_data[NORM_date_rapport], "&gt;=" &amp; L$5, tbl_data[NORM_date_rapport], "&lt;" &amp; M$5, tbl_data[Statut], "Tension d'approvisionnement")</f>
        <v>0</v>
      </c>
      <c r="M10" s="42">
        <f>COUNTIFS(tbl_data[NORM_Spécialité], $B10, tbl_data[NORM_date_rapport], "&gt;=" &amp; M$5, tbl_data[NORM_date_rapport], "&lt;" &amp; N$5, tbl_data[Statut], "Rupture de stock") + 3 * COUNTIFS(tbl_data[NORM_Spécialité], $B10, tbl_data[NORM_date_rapport], "&gt;=" &amp; M$5, tbl_data[NORM_date_rapport], "&lt;" &amp; N$5, tbl_data[Statut], "Tension d'approvisionnement")</f>
        <v>0</v>
      </c>
      <c r="N10" s="42">
        <f>COUNTIFS(tbl_data[NORM_Spécialité], $B10, tbl_data[NORM_date_rapport], "&gt;=" &amp; N$5, tbl_data[NORM_date_rapport], "&lt;" &amp; O$5, tbl_data[Statut], "Rupture de stock") + 3 * COUNTIFS(tbl_data[NORM_Spécialité], $B10, tbl_data[NORM_date_rapport], "&gt;=" &amp; N$5, tbl_data[NORM_date_rapport], "&lt;" &amp; O$5, tbl_data[Statut], "Tension d'approvisionnement")</f>
        <v>0</v>
      </c>
      <c r="O10" s="42">
        <f>COUNTIFS(tbl_data[NORM_Spécialité], $B10, tbl_data[NORM_date_rapport], "&gt;=" &amp; O$5, tbl_data[NORM_date_rapport], "&lt;" &amp; P$5, tbl_data[Statut], "Rupture de stock") + 3 * COUNTIFS(tbl_data[NORM_Spécialité], $B10, tbl_data[NORM_date_rapport], "&gt;=" &amp; O$5, tbl_data[NORM_date_rapport], "&lt;" &amp; P$5, tbl_data[Statut], "Tension d'approvisionnement")</f>
        <v>3</v>
      </c>
      <c r="P10" s="42">
        <f>COUNTIFS(tbl_data[NORM_Spécialité], $B10, tbl_data[NORM_date_rapport], "&gt;=" &amp; P$5, tbl_data[NORM_date_rapport], "&lt;" &amp; Q$5, tbl_data[Statut], "Rupture de stock") + 3 * COUNTIFS(tbl_data[NORM_Spécialité], $B10, tbl_data[NORM_date_rapport], "&gt;=" &amp; P$5, tbl_data[NORM_date_rapport], "&lt;" &amp; Q$5, tbl_data[Statut], "Tension d'approvisionnement")</f>
        <v>0</v>
      </c>
      <c r="Q10" s="42">
        <f>COUNTIFS(tbl_data[NORM_Spécialité], $B10, tbl_data[NORM_date_rapport], "&gt;=" &amp; Q$5, tbl_data[NORM_date_rapport], "&lt;" &amp; R$5, tbl_data[Statut], "Rupture de stock") + 3 * COUNTIFS(tbl_data[NORM_Spécialité], $B10, tbl_data[NORM_date_rapport], "&gt;=" &amp; Q$5, tbl_data[NORM_date_rapport], "&lt;" &amp; R$5, tbl_data[Statut], "Tension d'approvisionnement")</f>
        <v>0</v>
      </c>
      <c r="R10" s="42">
        <f>COUNTIFS(tbl_data[NORM_Spécialité], $B10, tbl_data[NORM_date_rapport], "&gt;=" &amp; R$5, tbl_data[NORM_date_rapport], "&lt;" &amp; S$5, tbl_data[Statut], "Rupture de stock") + 3 * COUNTIFS(tbl_data[NORM_Spécialité], $B10, tbl_data[NORM_date_rapport], "&gt;=" &amp; R$5, tbl_data[NORM_date_rapport], "&lt;" &amp; S$5, tbl_data[Statut], "Tension d'approvisionnement")</f>
        <v>0</v>
      </c>
      <c r="S10" s="42">
        <f>COUNTIFS(tbl_data[NORM_Spécialité], $B10, tbl_data[NORM_date_rapport], "&gt;=" &amp; S$5, tbl_data[NORM_date_rapport], "&lt;" &amp; T$5, tbl_data[Statut], "Rupture de stock") + 3 * COUNTIFS(tbl_data[NORM_Spécialité], $B10, tbl_data[NORM_date_rapport], "&gt;=" &amp; S$5, tbl_data[NORM_date_rapport], "&lt;" &amp; T$5, tbl_data[Statut], "Tension d'approvisionnement")</f>
        <v>0</v>
      </c>
      <c r="T10" s="42">
        <f>COUNTIFS(tbl_data[NORM_Spécialité], $B10, tbl_data[NORM_date_rapport], "&gt;=" &amp; T$5, tbl_data[NORM_date_rapport], "&lt;" &amp; U$5, tbl_data[Statut], "Rupture de stock") + 3 * COUNTIFS(tbl_data[NORM_Spécialité], $B10, tbl_data[NORM_date_rapport], "&gt;=" &amp; T$5, tbl_data[NORM_date_rapport], "&lt;" &amp; U$5, tbl_data[Statut], "Tension d'approvisionnement")</f>
        <v>0</v>
      </c>
      <c r="U10" s="42">
        <f>COUNTIFS(tbl_data[NORM_Spécialité], $B10, tbl_data[NORM_date_rapport], "&gt;=" &amp; U$5, tbl_data[NORM_date_rapport], "&lt;" &amp; V$5, tbl_data[Statut], "Rupture de stock") + 3 * COUNTIFS(tbl_data[NORM_Spécialité], $B10, tbl_data[NORM_date_rapport], "&gt;=" &amp; U$5, tbl_data[NORM_date_rapport], "&lt;" &amp; V$5, tbl_data[Statut], "Tension d'approvisionnement")</f>
        <v>0</v>
      </c>
      <c r="V10" s="42">
        <f>COUNTIFS(tbl_data[NORM_Spécialité], $B10, tbl_data[NORM_date_rapport], "&gt;=" &amp; V$5, tbl_data[NORM_date_rapport], "&lt;" &amp; W$5, tbl_data[Statut], "Rupture de stock") + 3 * COUNTIFS(tbl_data[NORM_Spécialité], $B10, tbl_data[NORM_date_rapport], "&gt;=" &amp; V$5, tbl_data[NORM_date_rapport], "&lt;" &amp; W$5, tbl_data[Statut], "Tension d'approvisionnement")</f>
        <v>0</v>
      </c>
      <c r="W10" s="43">
        <f>COUNTIFS(tbl_data[NORM_Spécialité], $B10, tbl_data[NORM_date_rapport], "&gt;=" &amp; W$5, tbl_data[NORM_date_rapport], "&lt;" &amp; X$5, tbl_data[Statut], "Rupture de stock") + 3 * COUNTIFS(tbl_data[NORM_Spécialité], $B10, tbl_data[NORM_date_rapport], "&gt;=" &amp; W$5, tbl_data[NORM_date_rapport], "&lt;" &amp; X$5, tbl_data[Statut], "Tension d'approvisionnement")</f>
        <v>0</v>
      </c>
      <c r="X10" s="41">
        <f>COUNTIFS(tbl_data[NORM_Spécialité], $B10, tbl_data[NORM_date_rapport], "&gt;=" &amp; X$5, tbl_data[NORM_date_rapport], "&lt;" &amp; Y$5, tbl_data[Statut], "Rupture de stock") + 3 * COUNTIFS(tbl_data[NORM_Spécialité], $B10, tbl_data[NORM_date_rapport], "&gt;=" &amp; X$5, tbl_data[NORM_date_rapport], "&lt;" &amp; Y$5, tbl_data[Statut], "Tension d'approvisionnement")</f>
        <v>0</v>
      </c>
      <c r="Y10" s="42">
        <f>COUNTIFS(tbl_data[NORM_Spécialité], $B10, tbl_data[NORM_date_rapport], "&gt;=" &amp; Y$5, tbl_data[NORM_date_rapport], "&lt;" &amp; Z$5, tbl_data[Statut], "Rupture de stock") + 3 * COUNTIFS(tbl_data[NORM_Spécialité], $B10, tbl_data[NORM_date_rapport], "&gt;=" &amp; Y$5, tbl_data[NORM_date_rapport], "&lt;" &amp; Z$5, tbl_data[Statut], "Tension d'approvisionnement")</f>
        <v>0</v>
      </c>
      <c r="Z10" s="42">
        <f>COUNTIFS(tbl_data[NORM_Spécialité], $B10, tbl_data[NORM_date_rapport], "&gt;=" &amp; Z$5, tbl_data[NORM_date_rapport], "&lt;" &amp; AA$5, tbl_data[Statut], "Rupture de stock") + 3 * COUNTIFS(tbl_data[NORM_Spécialité], $B10, tbl_data[NORM_date_rapport], "&gt;=" &amp; Z$5, tbl_data[NORM_date_rapport], "&lt;" &amp; AA$5, tbl_data[Statut], "Tension d'approvisionnement")</f>
        <v>0</v>
      </c>
      <c r="AA10" s="42">
        <f>COUNTIFS(tbl_data[NORM_Spécialité], $B10, tbl_data[NORM_date_rapport], "&gt;=" &amp; AA$5, tbl_data[NORM_date_rapport], "&lt;" &amp; AB$5, tbl_data[Statut], "Rupture de stock") + 3 * COUNTIFS(tbl_data[NORM_Spécialité], $B10, tbl_data[NORM_date_rapport], "&gt;=" &amp; AA$5, tbl_data[NORM_date_rapport], "&lt;" &amp; AB$5, tbl_data[Statut], "Tension d'approvisionnement")</f>
        <v>0</v>
      </c>
      <c r="AB10" s="42">
        <f>COUNTIFS(tbl_data[NORM_Spécialité], $B10, tbl_data[NORM_date_rapport], "&gt;=" &amp; AB$5, tbl_data[NORM_date_rapport], "&lt;" &amp; AC$5, tbl_data[Statut], "Rupture de stock") + 3 * COUNTIFS(tbl_data[NORM_Spécialité], $B10, tbl_data[NORM_date_rapport], "&gt;=" &amp; AB$5, tbl_data[NORM_date_rapport], "&lt;" &amp; AC$5, tbl_data[Statut], "Tension d'approvisionnement")</f>
        <v>0</v>
      </c>
      <c r="AC10" s="42">
        <f>COUNTIFS(tbl_data[NORM_Spécialité], $B10, tbl_data[NORM_date_rapport], "&gt;=" &amp; AC$5, tbl_data[NORM_date_rapport], "&lt;" &amp; AD$5, tbl_data[Statut], "Rupture de stock") + 3 * COUNTIFS(tbl_data[NORM_Spécialité], $B10, tbl_data[NORM_date_rapport], "&gt;=" &amp; AC$5, tbl_data[NORM_date_rapport], "&lt;" &amp; AD$5, tbl_data[Statut], "Tension d'approvisionnement")</f>
        <v>0</v>
      </c>
      <c r="AD10" s="42">
        <f>COUNTIFS(tbl_data[NORM_Spécialité], $B10, tbl_data[NORM_date_rapport], "&gt;=" &amp; AD$5, tbl_data[NORM_date_rapport], "&lt;" &amp; AE$5, tbl_data[Statut], "Rupture de stock") + 3 * COUNTIFS(tbl_data[NORM_Spécialité], $B10, tbl_data[NORM_date_rapport], "&gt;=" &amp; AD$5, tbl_data[NORM_date_rapport], "&lt;" &amp; AE$5, tbl_data[Statut], "Tension d'approvisionnement")</f>
        <v>0</v>
      </c>
      <c r="AE10" s="42">
        <f>COUNTIFS(tbl_data[NORM_Spécialité], $B10, tbl_data[NORM_date_rapport], "&gt;=" &amp; AE$5, tbl_data[NORM_date_rapport], "&lt;" &amp; AF$5, tbl_data[Statut], "Rupture de stock") + 3 * COUNTIFS(tbl_data[NORM_Spécialité], $B10, tbl_data[NORM_date_rapport], "&gt;=" &amp; AE$5, tbl_data[NORM_date_rapport], "&lt;" &amp; AF$5, tbl_data[Statut], "Tension d'approvisionnement")</f>
        <v>0</v>
      </c>
      <c r="AF10" s="42">
        <f>COUNTIFS(tbl_data[NORM_Spécialité], $B10, tbl_data[NORM_date_rapport], "&gt;=" &amp; AF$5, tbl_data[NORM_date_rapport], "&lt;" &amp; AG$5, tbl_data[Statut], "Rupture de stock") + 3 * COUNTIFS(tbl_data[NORM_Spécialité], $B10, tbl_data[NORM_date_rapport], "&gt;=" &amp; AF$5, tbl_data[NORM_date_rapport], "&lt;" &amp; AG$5, tbl_data[Statut], "Tension d'approvisionnement")</f>
        <v>0</v>
      </c>
      <c r="AG10" s="42">
        <f>COUNTIFS(tbl_data[NORM_Spécialité], $B10, tbl_data[NORM_date_rapport], "&gt;=" &amp; AG$5, tbl_data[NORM_date_rapport], "&lt;" &amp; AH$5, tbl_data[Statut], "Rupture de stock") + 3 * COUNTIFS(tbl_data[NORM_Spécialité], $B10, tbl_data[NORM_date_rapport], "&gt;=" &amp; AG$5, tbl_data[NORM_date_rapport], "&lt;" &amp; AH$5, tbl_data[Statut], "Tension d'approvisionnement")</f>
        <v>0</v>
      </c>
      <c r="AH10" s="42">
        <f>COUNTIFS(tbl_data[NORM_Spécialité], $B10, tbl_data[NORM_date_rapport], "&gt;=" &amp; AH$5, tbl_data[NORM_date_rapport], "&lt;" &amp; AI$5, tbl_data[Statut], "Rupture de stock") + 3 * COUNTIFS(tbl_data[NORM_Spécialité], $B10, tbl_data[NORM_date_rapport], "&gt;=" &amp; AH$5, tbl_data[NORM_date_rapport], "&lt;" &amp; AI$5, tbl_data[Statut], "Tension d'approvisionnement")</f>
        <v>0</v>
      </c>
      <c r="AI10" s="43">
        <f>COUNTIFS(tbl_data[NORM_Spécialité], $B10, tbl_data[NORM_date_rapport], "&gt;=" &amp; AI$5, tbl_data[NORM_date_rapport], "&lt;" &amp; AJ$5, tbl_data[Statut], "Rupture de stock") + 3 * COUNTIFS(tbl_data[NORM_Spécialité], $B10, tbl_data[NORM_date_rapport], "&gt;=" &amp; AI$5, tbl_data[NORM_date_rapport], "&lt;" &amp; AJ$5, tbl_data[Statut], "Tension d'approvisionnement")</f>
        <v>0</v>
      </c>
      <c r="AJ10" s="41">
        <f>COUNTIFS(tbl_data[NORM_Spécialité], $B10, tbl_data[NORM_date_rapport], "&gt;=" &amp; AJ$5, tbl_data[NORM_date_rapport], "&lt;" &amp; AK$5, tbl_data[Statut], "Rupture de stock") + 3 * COUNTIFS(tbl_data[NORM_Spécialité], $B10, tbl_data[NORM_date_rapport], "&gt;=" &amp; AJ$5, tbl_data[NORM_date_rapport], "&lt;" &amp; AK$5, tbl_data[Statut], "Tension d'approvisionnement")</f>
        <v>0</v>
      </c>
      <c r="AK10" s="42">
        <f>COUNTIFS(tbl_data[NORM_Spécialité], $B10, tbl_data[NORM_date_rapport], "&gt;=" &amp; AK$5, tbl_data[NORM_date_rapport], "&lt;" &amp; AL$5, tbl_data[Statut], "Rupture de stock") + 3 * COUNTIFS(tbl_data[NORM_Spécialité], $B10, tbl_data[NORM_date_rapport], "&gt;=" &amp; AK$5, tbl_data[NORM_date_rapport], "&lt;" &amp; AL$5, tbl_data[Statut], "Tension d'approvisionnement")</f>
        <v>0</v>
      </c>
      <c r="AL10" s="42">
        <f>COUNTIFS(tbl_data[NORM_Spécialité], $B10, tbl_data[NORM_date_rapport], "&gt;=" &amp; AL$5, tbl_data[NORM_date_rapport], "&lt;" &amp; AM$5, tbl_data[Statut], "Rupture de stock") + 3 * COUNTIFS(tbl_data[NORM_Spécialité], $B10, tbl_data[NORM_date_rapport], "&gt;=" &amp; AL$5, tbl_data[NORM_date_rapport], "&lt;" &amp; AM$5, tbl_data[Statut], "Tension d'approvisionnement")</f>
        <v>0</v>
      </c>
      <c r="AM10" s="42">
        <f>COUNTIFS(tbl_data[NORM_Spécialité], $B10, tbl_data[NORM_date_rapport], "&gt;=" &amp; AM$5, tbl_data[NORM_date_rapport], "&lt;" &amp; AN$5, tbl_data[Statut], "Rupture de stock") + 3 * COUNTIFS(tbl_data[NORM_Spécialité], $B10, tbl_data[NORM_date_rapport], "&gt;=" &amp; AM$5, tbl_data[NORM_date_rapport], "&lt;" &amp; AN$5, tbl_data[Statut], "Tension d'approvisionnement")</f>
        <v>0</v>
      </c>
      <c r="AN10" s="42">
        <f>COUNTIFS(tbl_data[NORM_Spécialité], $B10, tbl_data[NORM_date_rapport], "&gt;=" &amp; AN$5, tbl_data[NORM_date_rapport], "&lt;" &amp; AO$5, tbl_data[Statut], "Rupture de stock") + 3 * COUNTIFS(tbl_data[NORM_Spécialité], $B10, tbl_data[NORM_date_rapport], "&gt;=" &amp; AN$5, tbl_data[NORM_date_rapport], "&lt;" &amp; AO$5, tbl_data[Statut], "Tension d'approvisionnement")</f>
        <v>0</v>
      </c>
      <c r="AO10" s="42">
        <f>COUNTIFS(tbl_data[NORM_Spécialité], $B10, tbl_data[NORM_date_rapport], "&gt;=" &amp; AO$5, tbl_data[NORM_date_rapport], "&lt;" &amp; AP$5, tbl_data[Statut], "Rupture de stock") + 3 * COUNTIFS(tbl_data[NORM_Spécialité], $B10, tbl_data[NORM_date_rapport], "&gt;=" &amp; AO$5, tbl_data[NORM_date_rapport], "&lt;" &amp; AP$5, tbl_data[Statut], "Tension d'approvisionnement")</f>
        <v>0</v>
      </c>
      <c r="AP10" s="42">
        <f>COUNTIFS(tbl_data[NORM_Spécialité], $B10, tbl_data[NORM_date_rapport], "&gt;=" &amp; AP$5, tbl_data[NORM_date_rapport], "&lt;" &amp; AQ$5, tbl_data[Statut], "Rupture de stock") + 3 * COUNTIFS(tbl_data[NORM_Spécialité], $B10, tbl_data[NORM_date_rapport], "&gt;=" &amp; AP$5, tbl_data[NORM_date_rapport], "&lt;" &amp; AQ$5, tbl_data[Statut], "Tension d'approvisionnement")</f>
        <v>0</v>
      </c>
      <c r="AQ10" s="42">
        <f>COUNTIFS(tbl_data[NORM_Spécialité], $B10, tbl_data[NORM_date_rapport], "&gt;=" &amp; AQ$5, tbl_data[NORM_date_rapport], "&lt;" &amp; AR$5, tbl_data[Statut], "Rupture de stock") + 3 * COUNTIFS(tbl_data[NORM_Spécialité], $B10, tbl_data[NORM_date_rapport], "&gt;=" &amp; AQ$5, tbl_data[NORM_date_rapport], "&lt;" &amp; AR$5, tbl_data[Statut], "Tension d'approvisionnement")</f>
        <v>0</v>
      </c>
      <c r="AR10" s="42">
        <f>COUNTIFS(tbl_data[NORM_Spécialité], $B10, tbl_data[NORM_date_rapport], "&gt;=" &amp; AR$5, tbl_data[NORM_date_rapport], "&lt;" &amp; AS$5, tbl_data[Statut], "Rupture de stock") + 3 * COUNTIFS(tbl_data[NORM_Spécialité], $B10, tbl_data[NORM_date_rapport], "&gt;=" &amp; AR$5, tbl_data[NORM_date_rapport], "&lt;" &amp; AS$5, tbl_data[Statut], "Tension d'approvisionnement")</f>
        <v>0</v>
      </c>
      <c r="AS10" s="42">
        <f>COUNTIFS(tbl_data[NORM_Spécialité], $B10, tbl_data[NORM_date_rapport], "&gt;=" &amp; AS$5, tbl_data[NORM_date_rapport], "&lt;" &amp; AT$5, tbl_data[Statut], "Rupture de stock") + 3 * COUNTIFS(tbl_data[NORM_Spécialité], $B10, tbl_data[NORM_date_rapport], "&gt;=" &amp; AS$5, tbl_data[NORM_date_rapport], "&lt;" &amp; AT$5, tbl_data[Statut], "Tension d'approvisionnement")</f>
        <v>0</v>
      </c>
      <c r="AT10" s="42">
        <f>COUNTIFS(tbl_data[NORM_Spécialité], $B10, tbl_data[NORM_date_rapport], "&gt;=" &amp; AT$5, tbl_data[NORM_date_rapport], "&lt;" &amp; AU$5, tbl_data[Statut], "Rupture de stock") + 3 * COUNTIFS(tbl_data[NORM_Spécialité], $B10, tbl_data[NORM_date_rapport], "&gt;=" &amp; AT$5, tbl_data[NORM_date_rapport], "&lt;" &amp; AU$5, tbl_data[Statut], "Tension d'approvisionnement")</f>
        <v>0</v>
      </c>
      <c r="AU10" s="43">
        <f>COUNTIFS(tbl_data[NORM_Spécialité], $B10, tbl_data[NORM_date_rapport], "&gt;=" &amp; AU$5, tbl_data[NORM_date_rapport], "&lt;" &amp; AV$5, tbl_data[Statut], "Rupture de stock") + 3 * COUNTIFS(tbl_data[NORM_Spécialité], $B10, tbl_data[NORM_date_rapport], "&gt;=" &amp; AU$5, tbl_data[NORM_date_rapport], "&lt;" &amp; AV$5, tbl_data[Statut], "Tension d'approvisionnement")</f>
        <v>0</v>
      </c>
    </row>
    <row r="11" spans="2:47" x14ac:dyDescent="0.2">
      <c r="B11" t="str">
        <f>INDEX(tbl_produits[Nom normalisé], MATCH(tbl_data[[#This Row],[Spécialité]], tbl_produits[Nom original], 0))</f>
        <v>MIOCHOLE 20 mg, poudre et solvant pour solution intraoculaire</v>
      </c>
      <c r="C11" s="41">
        <f>COUNTIFS(tbl_data[NORM_Spécialité], $B11, tbl_data[NORM_date_rapport], "&gt;=" &amp; C$5, tbl_data[NORM_date_rapport], "&lt;" &amp; D$5, tbl_data[Statut], "Rupture de stock") + 3 * COUNTIFS(tbl_data[NORM_Spécialité], $B11, tbl_data[NORM_date_rapport], "&gt;=" &amp; C$5, tbl_data[NORM_date_rapport], "&lt;" &amp; D$5, tbl_data[Statut], "Tension d'approvisionnement")</f>
        <v>1</v>
      </c>
      <c r="D11" s="42">
        <f>COUNTIFS(tbl_data[NORM_Spécialité], $B11, tbl_data[NORM_date_rapport], "&gt;=" &amp; D$5, tbl_data[NORM_date_rapport], "&lt;" &amp; E$5, tbl_data[Statut], "Rupture de stock") + 3 * COUNTIFS(tbl_data[NORM_Spécialité], $B11, tbl_data[NORM_date_rapport], "&gt;=" &amp; D$5, tbl_data[NORM_date_rapport], "&lt;" &amp; E$5, tbl_data[Statut], "Tension d'approvisionnement")</f>
        <v>1</v>
      </c>
      <c r="E11" s="42">
        <f>COUNTIFS(tbl_data[NORM_Spécialité], $B11, tbl_data[NORM_date_rapport], "&gt;=" &amp; E$5, tbl_data[NORM_date_rapport], "&lt;" &amp; F$5, tbl_data[Statut], "Rupture de stock") + 3 * COUNTIFS(tbl_data[NORM_Spécialité], $B11, tbl_data[NORM_date_rapport], "&gt;=" &amp; E$5, tbl_data[NORM_date_rapport], "&lt;" &amp; F$5, tbl_data[Statut], "Tension d'approvisionnement")</f>
        <v>1</v>
      </c>
      <c r="F11" s="42">
        <f>COUNTIFS(tbl_data[NORM_Spécialité], $B11, tbl_data[NORM_date_rapport], "&gt;=" &amp; F$5, tbl_data[NORM_date_rapport], "&lt;" &amp; G$5, tbl_data[Statut], "Rupture de stock") + 3 * COUNTIFS(tbl_data[NORM_Spécialité], $B11, tbl_data[NORM_date_rapport], "&gt;=" &amp; F$5, tbl_data[NORM_date_rapport], "&lt;" &amp; G$5, tbl_data[Statut], "Tension d'approvisionnement")</f>
        <v>1</v>
      </c>
      <c r="G11" s="42">
        <f>COUNTIFS(tbl_data[NORM_Spécialité], $B11, tbl_data[NORM_date_rapport], "&gt;=" &amp; G$5, tbl_data[NORM_date_rapport], "&lt;" &amp; H$5, tbl_data[Statut], "Rupture de stock") + 3 * COUNTIFS(tbl_data[NORM_Spécialité], $B11, tbl_data[NORM_date_rapport], "&gt;=" &amp; G$5, tbl_data[NORM_date_rapport], "&lt;" &amp; H$5, tbl_data[Statut], "Tension d'approvisionnement")</f>
        <v>1</v>
      </c>
      <c r="H11" s="42">
        <f>COUNTIFS(tbl_data[NORM_Spécialité], $B11, tbl_data[NORM_date_rapport], "&gt;=" &amp; H$5, tbl_data[NORM_date_rapport], "&lt;" &amp; I$5, tbl_data[Statut], "Rupture de stock") + 3 * COUNTIFS(tbl_data[NORM_Spécialité], $B11, tbl_data[NORM_date_rapport], "&gt;=" &amp; H$5, tbl_data[NORM_date_rapport], "&lt;" &amp; I$5, tbl_data[Statut], "Tension d'approvisionnement")</f>
        <v>1</v>
      </c>
      <c r="I11" s="42">
        <f>COUNTIFS(tbl_data[NORM_Spécialité], $B11, tbl_data[NORM_date_rapport], "&gt;=" &amp; I$5, tbl_data[NORM_date_rapport], "&lt;" &amp; J$5, tbl_data[Statut], "Rupture de stock") + 3 * COUNTIFS(tbl_data[NORM_Spécialité], $B11, tbl_data[NORM_date_rapport], "&gt;=" &amp; I$5, tbl_data[NORM_date_rapport], "&lt;" &amp; J$5, tbl_data[Statut], "Tension d'approvisionnement")</f>
        <v>1</v>
      </c>
      <c r="J11" s="42">
        <f>COUNTIFS(tbl_data[NORM_Spécialité], $B11, tbl_data[NORM_date_rapport], "&gt;=" &amp; J$5, tbl_data[NORM_date_rapport], "&lt;" &amp; K$5, tbl_data[Statut], "Rupture de stock") + 3 * COUNTIFS(tbl_data[NORM_Spécialité], $B11, tbl_data[NORM_date_rapport], "&gt;=" &amp; J$5, tbl_data[NORM_date_rapport], "&lt;" &amp; K$5, tbl_data[Statut], "Tension d'approvisionnement")</f>
        <v>1</v>
      </c>
      <c r="K11" s="43">
        <f>COUNTIFS(tbl_data[NORM_Spécialité], $B11, tbl_data[NORM_date_rapport], "&gt;=" &amp; K$5, tbl_data[NORM_date_rapport], "&lt;" &amp; L$5, tbl_data[Statut], "Rupture de stock") + 3 * COUNTIFS(tbl_data[NORM_Spécialité], $B11, tbl_data[NORM_date_rapport], "&gt;=" &amp; K$5, tbl_data[NORM_date_rapport], "&lt;" &amp; L$5, tbl_data[Statut], "Tension d'approvisionnement")</f>
        <v>1</v>
      </c>
      <c r="L11" s="41">
        <f>COUNTIFS(tbl_data[NORM_Spécialité], $B11, tbl_data[NORM_date_rapport], "&gt;=" &amp; L$5, tbl_data[NORM_date_rapport], "&lt;" &amp; M$5, tbl_data[Statut], "Rupture de stock") + 3 * COUNTIFS(tbl_data[NORM_Spécialité], $B11, tbl_data[NORM_date_rapport], "&gt;=" &amp; L$5, tbl_data[NORM_date_rapport], "&lt;" &amp; M$5, tbl_data[Statut], "Tension d'approvisionnement")</f>
        <v>1</v>
      </c>
      <c r="M11" s="42">
        <f>COUNTIFS(tbl_data[NORM_Spécialité], $B11, tbl_data[NORM_date_rapport], "&gt;=" &amp; M$5, tbl_data[NORM_date_rapport], "&lt;" &amp; N$5, tbl_data[Statut], "Rupture de stock") + 3 * COUNTIFS(tbl_data[NORM_Spécialité], $B11, tbl_data[NORM_date_rapport], "&gt;=" &amp; M$5, tbl_data[NORM_date_rapport], "&lt;" &amp; N$5, tbl_data[Statut], "Tension d'approvisionnement")</f>
        <v>1</v>
      </c>
      <c r="N11" s="42">
        <f>COUNTIFS(tbl_data[NORM_Spécialité], $B11, tbl_data[NORM_date_rapport], "&gt;=" &amp; N$5, tbl_data[NORM_date_rapport], "&lt;" &amp; O$5, tbl_data[Statut], "Rupture de stock") + 3 * COUNTIFS(tbl_data[NORM_Spécialité], $B11, tbl_data[NORM_date_rapport], "&gt;=" &amp; N$5, tbl_data[NORM_date_rapport], "&lt;" &amp; O$5, tbl_data[Statut], "Tension d'approvisionnement")</f>
        <v>0</v>
      </c>
      <c r="O11" s="42">
        <f>COUNTIFS(tbl_data[NORM_Spécialité], $B11, tbl_data[NORM_date_rapport], "&gt;=" &amp; O$5, tbl_data[NORM_date_rapport], "&lt;" &amp; P$5, tbl_data[Statut], "Rupture de stock") + 3 * COUNTIFS(tbl_data[NORM_Spécialité], $B11, tbl_data[NORM_date_rapport], "&gt;=" &amp; O$5, tbl_data[NORM_date_rapport], "&lt;" &amp; P$5, tbl_data[Statut], "Tension d'approvisionnement")</f>
        <v>1</v>
      </c>
      <c r="P11" s="42">
        <f>COUNTIFS(tbl_data[NORM_Spécialité], $B11, tbl_data[NORM_date_rapport], "&gt;=" &amp; P$5, tbl_data[NORM_date_rapport], "&lt;" &amp; Q$5, tbl_data[Statut], "Rupture de stock") + 3 * COUNTIFS(tbl_data[NORM_Spécialité], $B11, tbl_data[NORM_date_rapport], "&gt;=" &amp; P$5, tbl_data[NORM_date_rapport], "&lt;" &amp; Q$5, tbl_data[Statut], "Tension d'approvisionnement")</f>
        <v>0</v>
      </c>
      <c r="Q11" s="42">
        <f>COUNTIFS(tbl_data[NORM_Spécialité], $B11, tbl_data[NORM_date_rapport], "&gt;=" &amp; Q$5, tbl_data[NORM_date_rapport], "&lt;" &amp; R$5, tbl_data[Statut], "Rupture de stock") + 3 * COUNTIFS(tbl_data[NORM_Spécialité], $B11, tbl_data[NORM_date_rapport], "&gt;=" &amp; Q$5, tbl_data[NORM_date_rapport], "&lt;" &amp; R$5, tbl_data[Statut], "Tension d'approvisionnement")</f>
        <v>0</v>
      </c>
      <c r="R11" s="42">
        <f>COUNTIFS(tbl_data[NORM_Spécialité], $B11, tbl_data[NORM_date_rapport], "&gt;=" &amp; R$5, tbl_data[NORM_date_rapport], "&lt;" &amp; S$5, tbl_data[Statut], "Rupture de stock") + 3 * COUNTIFS(tbl_data[NORM_Spécialité], $B11, tbl_data[NORM_date_rapport], "&gt;=" &amp; R$5, tbl_data[NORM_date_rapport], "&lt;" &amp; S$5, tbl_data[Statut], "Tension d'approvisionnement")</f>
        <v>0</v>
      </c>
      <c r="S11" s="42">
        <f>COUNTIFS(tbl_data[NORM_Spécialité], $B11, tbl_data[NORM_date_rapport], "&gt;=" &amp; S$5, tbl_data[NORM_date_rapport], "&lt;" &amp; T$5, tbl_data[Statut], "Rupture de stock") + 3 * COUNTIFS(tbl_data[NORM_Spécialité], $B11, tbl_data[NORM_date_rapport], "&gt;=" &amp; S$5, tbl_data[NORM_date_rapport], "&lt;" &amp; T$5, tbl_data[Statut], "Tension d'approvisionnement")</f>
        <v>0</v>
      </c>
      <c r="T11" s="42">
        <f>COUNTIFS(tbl_data[NORM_Spécialité], $B11, tbl_data[NORM_date_rapport], "&gt;=" &amp; T$5, tbl_data[NORM_date_rapport], "&lt;" &amp; U$5, tbl_data[Statut], "Rupture de stock") + 3 * COUNTIFS(tbl_data[NORM_Spécialité], $B11, tbl_data[NORM_date_rapport], "&gt;=" &amp; T$5, tbl_data[NORM_date_rapport], "&lt;" &amp; U$5, tbl_data[Statut], "Tension d'approvisionnement")</f>
        <v>0</v>
      </c>
      <c r="U11" s="42">
        <f>COUNTIFS(tbl_data[NORM_Spécialité], $B11, tbl_data[NORM_date_rapport], "&gt;=" &amp; U$5, tbl_data[NORM_date_rapport], "&lt;" &amp; V$5, tbl_data[Statut], "Rupture de stock") + 3 * COUNTIFS(tbl_data[NORM_Spécialité], $B11, tbl_data[NORM_date_rapport], "&gt;=" &amp; U$5, tbl_data[NORM_date_rapport], "&lt;" &amp; V$5, tbl_data[Statut], "Tension d'approvisionnement")</f>
        <v>0</v>
      </c>
      <c r="V11" s="42">
        <f>COUNTIFS(tbl_data[NORM_Spécialité], $B11, tbl_data[NORM_date_rapport], "&gt;=" &amp; V$5, tbl_data[NORM_date_rapport], "&lt;" &amp; W$5, tbl_data[Statut], "Rupture de stock") + 3 * COUNTIFS(tbl_data[NORM_Spécialité], $B11, tbl_data[NORM_date_rapport], "&gt;=" &amp; V$5, tbl_data[NORM_date_rapport], "&lt;" &amp; W$5, tbl_data[Statut], "Tension d'approvisionnement")</f>
        <v>1</v>
      </c>
      <c r="W11" s="43">
        <f>COUNTIFS(tbl_data[NORM_Spécialité], $B11, tbl_data[NORM_date_rapport], "&gt;=" &amp; W$5, tbl_data[NORM_date_rapport], "&lt;" &amp; X$5, tbl_data[Statut], "Rupture de stock") + 3 * COUNTIFS(tbl_data[NORM_Spécialité], $B11, tbl_data[NORM_date_rapport], "&gt;=" &amp; W$5, tbl_data[NORM_date_rapport], "&lt;" &amp; X$5, tbl_data[Statut], "Tension d'approvisionnement")</f>
        <v>0</v>
      </c>
      <c r="X11" s="41">
        <f>COUNTIFS(tbl_data[NORM_Spécialité], $B11, tbl_data[NORM_date_rapport], "&gt;=" &amp; X$5, tbl_data[NORM_date_rapport], "&lt;" &amp; Y$5, tbl_data[Statut], "Rupture de stock") + 3 * COUNTIFS(tbl_data[NORM_Spécialité], $B11, tbl_data[NORM_date_rapport], "&gt;=" &amp; X$5, tbl_data[NORM_date_rapport], "&lt;" &amp; Y$5, tbl_data[Statut], "Tension d'approvisionnement")</f>
        <v>1</v>
      </c>
      <c r="Y11" s="42">
        <f>COUNTIFS(tbl_data[NORM_Spécialité], $B11, tbl_data[NORM_date_rapport], "&gt;=" &amp; Y$5, tbl_data[NORM_date_rapport], "&lt;" &amp; Z$5, tbl_data[Statut], "Rupture de stock") + 3 * COUNTIFS(tbl_data[NORM_Spécialité], $B11, tbl_data[NORM_date_rapport], "&gt;=" &amp; Y$5, tbl_data[NORM_date_rapport], "&lt;" &amp; Z$5, tbl_data[Statut], "Tension d'approvisionnement")</f>
        <v>1</v>
      </c>
      <c r="Z11" s="42">
        <f>COUNTIFS(tbl_data[NORM_Spécialité], $B11, tbl_data[NORM_date_rapport], "&gt;=" &amp; Z$5, tbl_data[NORM_date_rapport], "&lt;" &amp; AA$5, tbl_data[Statut], "Rupture de stock") + 3 * COUNTIFS(tbl_data[NORM_Spécialité], $B11, tbl_data[NORM_date_rapport], "&gt;=" &amp; Z$5, tbl_data[NORM_date_rapport], "&lt;" &amp; AA$5, tbl_data[Statut], "Tension d'approvisionnement")</f>
        <v>1</v>
      </c>
      <c r="AA11" s="42">
        <f>COUNTIFS(tbl_data[NORM_Spécialité], $B11, tbl_data[NORM_date_rapport], "&gt;=" &amp; AA$5, tbl_data[NORM_date_rapport], "&lt;" &amp; AB$5, tbl_data[Statut], "Rupture de stock") + 3 * COUNTIFS(tbl_data[NORM_Spécialité], $B11, tbl_data[NORM_date_rapport], "&gt;=" &amp; AA$5, tbl_data[NORM_date_rapport], "&lt;" &amp; AB$5, tbl_data[Statut], "Tension d'approvisionnement")</f>
        <v>3</v>
      </c>
      <c r="AB11" s="42">
        <f>COUNTIFS(tbl_data[NORM_Spécialité], $B11, tbl_data[NORM_date_rapport], "&gt;=" &amp; AB$5, tbl_data[NORM_date_rapport], "&lt;" &amp; AC$5, tbl_data[Statut], "Rupture de stock") + 3 * COUNTIFS(tbl_data[NORM_Spécialité], $B11, tbl_data[NORM_date_rapport], "&gt;=" &amp; AB$5, tbl_data[NORM_date_rapport], "&lt;" &amp; AC$5, tbl_data[Statut], "Tension d'approvisionnement")</f>
        <v>3</v>
      </c>
      <c r="AC11" s="42">
        <f>COUNTIFS(tbl_data[NORM_Spécialité], $B11, tbl_data[NORM_date_rapport], "&gt;=" &amp; AC$5, tbl_data[NORM_date_rapport], "&lt;" &amp; AD$5, tbl_data[Statut], "Rupture de stock") + 3 * COUNTIFS(tbl_data[NORM_Spécialité], $B11, tbl_data[NORM_date_rapport], "&gt;=" &amp; AC$5, tbl_data[NORM_date_rapport], "&lt;" &amp; AD$5, tbl_data[Statut], "Tension d'approvisionnement")</f>
        <v>0</v>
      </c>
      <c r="AD11" s="42">
        <f>COUNTIFS(tbl_data[NORM_Spécialité], $B11, tbl_data[NORM_date_rapport], "&gt;=" &amp; AD$5, tbl_data[NORM_date_rapport], "&lt;" &amp; AE$5, tbl_data[Statut], "Rupture de stock") + 3 * COUNTIFS(tbl_data[NORM_Spécialité], $B11, tbl_data[NORM_date_rapport], "&gt;=" &amp; AD$5, tbl_data[NORM_date_rapport], "&lt;" &amp; AE$5, tbl_data[Statut], "Tension d'approvisionnement")</f>
        <v>1</v>
      </c>
      <c r="AE11" s="42">
        <f>COUNTIFS(tbl_data[NORM_Spécialité], $B11, tbl_data[NORM_date_rapport], "&gt;=" &amp; AE$5, tbl_data[NORM_date_rapport], "&lt;" &amp; AF$5, tbl_data[Statut], "Rupture de stock") + 3 * COUNTIFS(tbl_data[NORM_Spécialité], $B11, tbl_data[NORM_date_rapport], "&gt;=" &amp; AE$5, tbl_data[NORM_date_rapport], "&lt;" &amp; AF$5, tbl_data[Statut], "Tension d'approvisionnement")</f>
        <v>1</v>
      </c>
      <c r="AF11" s="42">
        <f>COUNTIFS(tbl_data[NORM_Spécialité], $B11, tbl_data[NORM_date_rapport], "&gt;=" &amp; AF$5, tbl_data[NORM_date_rapport], "&lt;" &amp; AG$5, tbl_data[Statut], "Rupture de stock") + 3 * COUNTIFS(tbl_data[NORM_Spécialité], $B11, tbl_data[NORM_date_rapport], "&gt;=" &amp; AF$5, tbl_data[NORM_date_rapport], "&lt;" &amp; AG$5, tbl_data[Statut], "Tension d'approvisionnement")</f>
        <v>1</v>
      </c>
      <c r="AG11" s="42">
        <f>COUNTIFS(tbl_data[NORM_Spécialité], $B11, tbl_data[NORM_date_rapport], "&gt;=" &amp; AG$5, tbl_data[NORM_date_rapport], "&lt;" &amp; AH$5, tbl_data[Statut], "Rupture de stock") + 3 * COUNTIFS(tbl_data[NORM_Spécialité], $B11, tbl_data[NORM_date_rapport], "&gt;=" &amp; AG$5, tbl_data[NORM_date_rapport], "&lt;" &amp; AH$5, tbl_data[Statut], "Tension d'approvisionnement")</f>
        <v>1</v>
      </c>
      <c r="AH11" s="42">
        <f>COUNTIFS(tbl_data[NORM_Spécialité], $B11, tbl_data[NORM_date_rapport], "&gt;=" &amp; AH$5, tbl_data[NORM_date_rapport], "&lt;" &amp; AI$5, tbl_data[Statut], "Rupture de stock") + 3 * COUNTIFS(tbl_data[NORM_Spécialité], $B11, tbl_data[NORM_date_rapport], "&gt;=" &amp; AH$5, tbl_data[NORM_date_rapport], "&lt;" &amp; AI$5, tbl_data[Statut], "Tension d'approvisionnement")</f>
        <v>1</v>
      </c>
      <c r="AI11" s="43">
        <f>COUNTIFS(tbl_data[NORM_Spécialité], $B11, tbl_data[NORM_date_rapport], "&gt;=" &amp; AI$5, tbl_data[NORM_date_rapport], "&lt;" &amp; AJ$5, tbl_data[Statut], "Rupture de stock") + 3 * COUNTIFS(tbl_data[NORM_Spécialité], $B11, tbl_data[NORM_date_rapport], "&gt;=" &amp; AI$5, tbl_data[NORM_date_rapport], "&lt;" &amp; AJ$5, tbl_data[Statut], "Tension d'approvisionnement")</f>
        <v>1</v>
      </c>
      <c r="AJ11" s="41">
        <f>COUNTIFS(tbl_data[NORM_Spécialité], $B11, tbl_data[NORM_date_rapport], "&gt;=" &amp; AJ$5, tbl_data[NORM_date_rapport], "&lt;" &amp; AK$5, tbl_data[Statut], "Rupture de stock") + 3 * COUNTIFS(tbl_data[NORM_Spécialité], $B11, tbl_data[NORM_date_rapport], "&gt;=" &amp; AJ$5, tbl_data[NORM_date_rapport], "&lt;" &amp; AK$5, tbl_data[Statut], "Tension d'approvisionnement")</f>
        <v>1</v>
      </c>
      <c r="AK11" s="42">
        <f>COUNTIFS(tbl_data[NORM_Spécialité], $B11, tbl_data[NORM_date_rapport], "&gt;=" &amp; AK$5, tbl_data[NORM_date_rapport], "&lt;" &amp; AL$5, tbl_data[Statut], "Rupture de stock") + 3 * COUNTIFS(tbl_data[NORM_Spécialité], $B11, tbl_data[NORM_date_rapport], "&gt;=" &amp; AK$5, tbl_data[NORM_date_rapport], "&lt;" &amp; AL$5, tbl_data[Statut], "Tension d'approvisionnement")</f>
        <v>1</v>
      </c>
      <c r="AL11" s="42">
        <f>COUNTIFS(tbl_data[NORM_Spécialité], $B11, tbl_data[NORM_date_rapport], "&gt;=" &amp; AL$5, tbl_data[NORM_date_rapport], "&lt;" &amp; AM$5, tbl_data[Statut], "Rupture de stock") + 3 * COUNTIFS(tbl_data[NORM_Spécialité], $B11, tbl_data[NORM_date_rapport], "&gt;=" &amp; AL$5, tbl_data[NORM_date_rapport], "&lt;" &amp; AM$5, tbl_data[Statut], "Tension d'approvisionnement")</f>
        <v>0</v>
      </c>
      <c r="AM11" s="42">
        <f>COUNTIFS(tbl_data[NORM_Spécialité], $B11, tbl_data[NORM_date_rapport], "&gt;=" &amp; AM$5, tbl_data[NORM_date_rapport], "&lt;" &amp; AN$5, tbl_data[Statut], "Rupture de stock") + 3 * COUNTIFS(tbl_data[NORM_Spécialité], $B11, tbl_data[NORM_date_rapport], "&gt;=" &amp; AM$5, tbl_data[NORM_date_rapport], "&lt;" &amp; AN$5, tbl_data[Statut], "Tension d'approvisionnement")</f>
        <v>0</v>
      </c>
      <c r="AN11" s="42">
        <f>COUNTIFS(tbl_data[NORM_Spécialité], $B11, tbl_data[NORM_date_rapport], "&gt;=" &amp; AN$5, tbl_data[NORM_date_rapport], "&lt;" &amp; AO$5, tbl_data[Statut], "Rupture de stock") + 3 * COUNTIFS(tbl_data[NORM_Spécialité], $B11, tbl_data[NORM_date_rapport], "&gt;=" &amp; AN$5, tbl_data[NORM_date_rapport], "&lt;" &amp; AO$5, tbl_data[Statut], "Tension d'approvisionnement")</f>
        <v>0</v>
      </c>
      <c r="AO11" s="42">
        <f>COUNTIFS(tbl_data[NORM_Spécialité], $B11, tbl_data[NORM_date_rapport], "&gt;=" &amp; AO$5, tbl_data[NORM_date_rapport], "&lt;" &amp; AP$5, tbl_data[Statut], "Rupture de stock") + 3 * COUNTIFS(tbl_data[NORM_Spécialité], $B11, tbl_data[NORM_date_rapport], "&gt;=" &amp; AO$5, tbl_data[NORM_date_rapport], "&lt;" &amp; AP$5, tbl_data[Statut], "Tension d'approvisionnement")</f>
        <v>0</v>
      </c>
      <c r="AP11" s="42">
        <f>COUNTIFS(tbl_data[NORM_Spécialité], $B11, tbl_data[NORM_date_rapport], "&gt;=" &amp; AP$5, tbl_data[NORM_date_rapport], "&lt;" &amp; AQ$5, tbl_data[Statut], "Rupture de stock") + 3 * COUNTIFS(tbl_data[NORM_Spécialité], $B11, tbl_data[NORM_date_rapport], "&gt;=" &amp; AP$5, tbl_data[NORM_date_rapport], "&lt;" &amp; AQ$5, tbl_data[Statut], "Tension d'approvisionnement")</f>
        <v>0</v>
      </c>
      <c r="AQ11" s="42">
        <f>COUNTIFS(tbl_data[NORM_Spécialité], $B11, tbl_data[NORM_date_rapport], "&gt;=" &amp; AQ$5, tbl_data[NORM_date_rapport], "&lt;" &amp; AR$5, tbl_data[Statut], "Rupture de stock") + 3 * COUNTIFS(tbl_data[NORM_Spécialité], $B11, tbl_data[NORM_date_rapport], "&gt;=" &amp; AQ$5, tbl_data[NORM_date_rapport], "&lt;" &amp; AR$5, tbl_data[Statut], "Tension d'approvisionnement")</f>
        <v>0</v>
      </c>
      <c r="AR11" s="42">
        <f>COUNTIFS(tbl_data[NORM_Spécialité], $B11, tbl_data[NORM_date_rapport], "&gt;=" &amp; AR$5, tbl_data[NORM_date_rapport], "&lt;" &amp; AS$5, tbl_data[Statut], "Rupture de stock") + 3 * COUNTIFS(tbl_data[NORM_Spécialité], $B11, tbl_data[NORM_date_rapport], "&gt;=" &amp; AR$5, tbl_data[NORM_date_rapport], "&lt;" &amp; AS$5, tbl_data[Statut], "Tension d'approvisionnement")</f>
        <v>0</v>
      </c>
      <c r="AS11" s="42">
        <f>COUNTIFS(tbl_data[NORM_Spécialité], $B11, tbl_data[NORM_date_rapport], "&gt;=" &amp; AS$5, tbl_data[NORM_date_rapport], "&lt;" &amp; AT$5, tbl_data[Statut], "Rupture de stock") + 3 * COUNTIFS(tbl_data[NORM_Spécialité], $B11, tbl_data[NORM_date_rapport], "&gt;=" &amp; AS$5, tbl_data[NORM_date_rapport], "&lt;" &amp; AT$5, tbl_data[Statut], "Tension d'approvisionnement")</f>
        <v>0</v>
      </c>
      <c r="AT11" s="42">
        <f>COUNTIFS(tbl_data[NORM_Spécialité], $B11, tbl_data[NORM_date_rapport], "&gt;=" &amp; AT$5, tbl_data[NORM_date_rapport], "&lt;" &amp; AU$5, tbl_data[Statut], "Rupture de stock") + 3 * COUNTIFS(tbl_data[NORM_Spécialité], $B11, tbl_data[NORM_date_rapport], "&gt;=" &amp; AT$5, tbl_data[NORM_date_rapport], "&lt;" &amp; AU$5, tbl_data[Statut], "Tension d'approvisionnement")</f>
        <v>0</v>
      </c>
      <c r="AU11" s="43">
        <f>COUNTIFS(tbl_data[NORM_Spécialité], $B11, tbl_data[NORM_date_rapport], "&gt;=" &amp; AU$5, tbl_data[NORM_date_rapport], "&lt;" &amp; AV$5, tbl_data[Statut], "Rupture de stock") + 3 * COUNTIFS(tbl_data[NORM_Spécialité], $B11, tbl_data[NORM_date_rapport], "&gt;=" &amp; AU$5, tbl_data[NORM_date_rapport], "&lt;" &amp; AV$5, tbl_data[Statut], "Tension d'approvisionnement")</f>
        <v>0</v>
      </c>
    </row>
    <row r="12" spans="2:47" x14ac:dyDescent="0.2">
      <c r="B12" t="str">
        <f>INDEX(tbl_produits[Nom normalisé], MATCH(tbl_data[[#This Row],[Spécialité]], tbl_produits[Nom original], 0))</f>
        <v>SINEMET LP 200 mg/50 mg, comprimé à libération prolongée</v>
      </c>
      <c r="C12" s="41">
        <f>COUNTIFS(tbl_data[NORM_Spécialité], $B12, tbl_data[NORM_date_rapport], "&gt;=" &amp; C$5, tbl_data[NORM_date_rapport], "&lt;" &amp; D$5, tbl_data[Statut], "Rupture de stock") + 3 * COUNTIFS(tbl_data[NORM_Spécialité], $B12, tbl_data[NORM_date_rapport], "&gt;=" &amp; C$5, tbl_data[NORM_date_rapport], "&lt;" &amp; D$5, tbl_data[Statut], "Tension d'approvisionnement")</f>
        <v>1</v>
      </c>
      <c r="D12" s="42">
        <f>COUNTIFS(tbl_data[NORM_Spécialité], $B12, tbl_data[NORM_date_rapport], "&gt;=" &amp; D$5, tbl_data[NORM_date_rapport], "&lt;" &amp; E$5, tbl_data[Statut], "Rupture de stock") + 3 * COUNTIFS(tbl_data[NORM_Spécialité], $B12, tbl_data[NORM_date_rapport], "&gt;=" &amp; D$5, tbl_data[NORM_date_rapport], "&lt;" &amp; E$5, tbl_data[Statut], "Tension d'approvisionnement")</f>
        <v>1</v>
      </c>
      <c r="E12" s="42">
        <f>COUNTIFS(tbl_data[NORM_Spécialité], $B12, tbl_data[NORM_date_rapport], "&gt;=" &amp; E$5, tbl_data[NORM_date_rapport], "&lt;" &amp; F$5, tbl_data[Statut], "Rupture de stock") + 3 * COUNTIFS(tbl_data[NORM_Spécialité], $B12, tbl_data[NORM_date_rapport], "&gt;=" &amp; E$5, tbl_data[NORM_date_rapport], "&lt;" &amp; F$5, tbl_data[Statut], "Tension d'approvisionnement")</f>
        <v>1</v>
      </c>
      <c r="F12" s="42">
        <f>COUNTIFS(tbl_data[NORM_Spécialité], $B12, tbl_data[NORM_date_rapport], "&gt;=" &amp; F$5, tbl_data[NORM_date_rapport], "&lt;" &amp; G$5, tbl_data[Statut], "Rupture de stock") + 3 * COUNTIFS(tbl_data[NORM_Spécialité], $B12, tbl_data[NORM_date_rapport], "&gt;=" &amp; F$5, tbl_data[NORM_date_rapport], "&lt;" &amp; G$5, tbl_data[Statut], "Tension d'approvisionnement")</f>
        <v>1</v>
      </c>
      <c r="G12" s="42">
        <f>COUNTIFS(tbl_data[NORM_Spécialité], $B12, tbl_data[NORM_date_rapport], "&gt;=" &amp; G$5, tbl_data[NORM_date_rapport], "&lt;" &amp; H$5, tbl_data[Statut], "Rupture de stock") + 3 * COUNTIFS(tbl_data[NORM_Spécialité], $B12, tbl_data[NORM_date_rapport], "&gt;=" &amp; G$5, tbl_data[NORM_date_rapport], "&lt;" &amp; H$5, tbl_data[Statut], "Tension d'approvisionnement")</f>
        <v>1</v>
      </c>
      <c r="H12" s="42">
        <f>COUNTIFS(tbl_data[NORM_Spécialité], $B12, tbl_data[NORM_date_rapport], "&gt;=" &amp; H$5, tbl_data[NORM_date_rapport], "&lt;" &amp; I$5, tbl_data[Statut], "Rupture de stock") + 3 * COUNTIFS(tbl_data[NORM_Spécialité], $B12, tbl_data[NORM_date_rapport], "&gt;=" &amp; H$5, tbl_data[NORM_date_rapport], "&lt;" &amp; I$5, tbl_data[Statut], "Tension d'approvisionnement")</f>
        <v>1</v>
      </c>
      <c r="I12" s="42">
        <f>COUNTIFS(tbl_data[NORM_Spécialité], $B12, tbl_data[NORM_date_rapport], "&gt;=" &amp; I$5, tbl_data[NORM_date_rapport], "&lt;" &amp; J$5, tbl_data[Statut], "Rupture de stock") + 3 * COUNTIFS(tbl_data[NORM_Spécialité], $B12, tbl_data[NORM_date_rapport], "&gt;=" &amp; I$5, tbl_data[NORM_date_rapport], "&lt;" &amp; J$5, tbl_data[Statut], "Tension d'approvisionnement")</f>
        <v>1</v>
      </c>
      <c r="J12" s="42">
        <f>COUNTIFS(tbl_data[NORM_Spécialité], $B12, tbl_data[NORM_date_rapport], "&gt;=" &amp; J$5, tbl_data[NORM_date_rapport], "&lt;" &amp; K$5, tbl_data[Statut], "Rupture de stock") + 3 * COUNTIFS(tbl_data[NORM_Spécialité], $B12, tbl_data[NORM_date_rapport], "&gt;=" &amp; J$5, tbl_data[NORM_date_rapport], "&lt;" &amp; K$5, tbl_data[Statut], "Tension d'approvisionnement")</f>
        <v>1</v>
      </c>
      <c r="K12" s="43">
        <f>COUNTIFS(tbl_data[NORM_Spécialité], $B12, tbl_data[NORM_date_rapport], "&gt;=" &amp; K$5, tbl_data[NORM_date_rapport], "&lt;" &amp; L$5, tbl_data[Statut], "Rupture de stock") + 3 * COUNTIFS(tbl_data[NORM_Spécialité], $B12, tbl_data[NORM_date_rapport], "&gt;=" &amp; K$5, tbl_data[NORM_date_rapport], "&lt;" &amp; L$5, tbl_data[Statut], "Tension d'approvisionnement")</f>
        <v>1</v>
      </c>
      <c r="L12" s="41">
        <f>COUNTIFS(tbl_data[NORM_Spécialité], $B12, tbl_data[NORM_date_rapport], "&gt;=" &amp; L$5, tbl_data[NORM_date_rapport], "&lt;" &amp; M$5, tbl_data[Statut], "Rupture de stock") + 3 * COUNTIFS(tbl_data[NORM_Spécialité], $B12, tbl_data[NORM_date_rapport], "&gt;=" &amp; L$5, tbl_data[NORM_date_rapport], "&lt;" &amp; M$5, tbl_data[Statut], "Tension d'approvisionnement")</f>
        <v>1</v>
      </c>
      <c r="M12" s="42">
        <f>COUNTIFS(tbl_data[NORM_Spécialité], $B12, tbl_data[NORM_date_rapport], "&gt;=" &amp; M$5, tbl_data[NORM_date_rapport], "&lt;" &amp; N$5, tbl_data[Statut], "Rupture de stock") + 3 * COUNTIFS(tbl_data[NORM_Spécialité], $B12, tbl_data[NORM_date_rapport], "&gt;=" &amp; M$5, tbl_data[NORM_date_rapport], "&lt;" &amp; N$5, tbl_data[Statut], "Tension d'approvisionnement")</f>
        <v>1</v>
      </c>
      <c r="N12" s="42">
        <f>COUNTIFS(tbl_data[NORM_Spécialité], $B12, tbl_data[NORM_date_rapport], "&gt;=" &amp; N$5, tbl_data[NORM_date_rapport], "&lt;" &amp; O$5, tbl_data[Statut], "Rupture de stock") + 3 * COUNTIFS(tbl_data[NORM_Spécialité], $B12, tbl_data[NORM_date_rapport], "&gt;=" &amp; N$5, tbl_data[NORM_date_rapport], "&lt;" &amp; O$5, tbl_data[Statut], "Tension d'approvisionnement")</f>
        <v>0</v>
      </c>
      <c r="O12" s="42">
        <f>COUNTIFS(tbl_data[NORM_Spécialité], $B12, tbl_data[NORM_date_rapport], "&gt;=" &amp; O$5, tbl_data[NORM_date_rapport], "&lt;" &amp; P$5, tbl_data[Statut], "Rupture de stock") + 3 * COUNTIFS(tbl_data[NORM_Spécialité], $B12, tbl_data[NORM_date_rapport], "&gt;=" &amp; O$5, tbl_data[NORM_date_rapport], "&lt;" &amp; P$5, tbl_data[Statut], "Tension d'approvisionnement")</f>
        <v>1</v>
      </c>
      <c r="P12" s="42">
        <f>COUNTIFS(tbl_data[NORM_Spécialité], $B12, tbl_data[NORM_date_rapport], "&gt;=" &amp; P$5, tbl_data[NORM_date_rapport], "&lt;" &amp; Q$5, tbl_data[Statut], "Rupture de stock") + 3 * COUNTIFS(tbl_data[NORM_Spécialité], $B12, tbl_data[NORM_date_rapport], "&gt;=" &amp; P$5, tbl_data[NORM_date_rapport], "&lt;" &amp; Q$5, tbl_data[Statut], "Tension d'approvisionnement")</f>
        <v>1</v>
      </c>
      <c r="Q12" s="42">
        <f>COUNTIFS(tbl_data[NORM_Spécialité], $B12, tbl_data[NORM_date_rapport], "&gt;=" &amp; Q$5, tbl_data[NORM_date_rapport], "&lt;" &amp; R$5, tbl_data[Statut], "Rupture de stock") + 3 * COUNTIFS(tbl_data[NORM_Spécialité], $B12, tbl_data[NORM_date_rapport], "&gt;=" &amp; Q$5, tbl_data[NORM_date_rapport], "&lt;" &amp; R$5, tbl_data[Statut], "Tension d'approvisionnement")</f>
        <v>1</v>
      </c>
      <c r="R12" s="42">
        <f>COUNTIFS(tbl_data[NORM_Spécialité], $B12, tbl_data[NORM_date_rapport], "&gt;=" &amp; R$5, tbl_data[NORM_date_rapport], "&lt;" &amp; S$5, tbl_data[Statut], "Rupture de stock") + 3 * COUNTIFS(tbl_data[NORM_Spécialité], $B12, tbl_data[NORM_date_rapport], "&gt;=" &amp; R$5, tbl_data[NORM_date_rapport], "&lt;" &amp; S$5, tbl_data[Statut], "Tension d'approvisionnement")</f>
        <v>0</v>
      </c>
      <c r="S12" s="42">
        <f>COUNTIFS(tbl_data[NORM_Spécialité], $B12, tbl_data[NORM_date_rapport], "&gt;=" &amp; S$5, tbl_data[NORM_date_rapport], "&lt;" &amp; T$5, tbl_data[Statut], "Rupture de stock") + 3 * COUNTIFS(tbl_data[NORM_Spécialité], $B12, tbl_data[NORM_date_rapport], "&gt;=" &amp; S$5, tbl_data[NORM_date_rapport], "&lt;" &amp; T$5, tbl_data[Statut], "Tension d'approvisionnement")</f>
        <v>1</v>
      </c>
      <c r="T12" s="42">
        <f>COUNTIFS(tbl_data[NORM_Spécialité], $B12, tbl_data[NORM_date_rapport], "&gt;=" &amp; T$5, tbl_data[NORM_date_rapport], "&lt;" &amp; U$5, tbl_data[Statut], "Rupture de stock") + 3 * COUNTIFS(tbl_data[NORM_Spécialité], $B12, tbl_data[NORM_date_rapport], "&gt;=" &amp; T$5, tbl_data[NORM_date_rapport], "&lt;" &amp; U$5, tbl_data[Statut], "Tension d'approvisionnement")</f>
        <v>1</v>
      </c>
      <c r="U12" s="42">
        <f>COUNTIFS(tbl_data[NORM_Spécialité], $B12, tbl_data[NORM_date_rapport], "&gt;=" &amp; U$5, tbl_data[NORM_date_rapport], "&lt;" &amp; V$5, tbl_data[Statut], "Rupture de stock") + 3 * COUNTIFS(tbl_data[NORM_Spécialité], $B12, tbl_data[NORM_date_rapport], "&gt;=" &amp; U$5, tbl_data[NORM_date_rapport], "&lt;" &amp; V$5, tbl_data[Statut], "Tension d'approvisionnement")</f>
        <v>1</v>
      </c>
      <c r="V12" s="42">
        <f>COUNTIFS(tbl_data[NORM_Spécialité], $B12, tbl_data[NORM_date_rapport], "&gt;=" &amp; V$5, tbl_data[NORM_date_rapport], "&lt;" &amp; W$5, tbl_data[Statut], "Rupture de stock") + 3 * COUNTIFS(tbl_data[NORM_Spécialité], $B12, tbl_data[NORM_date_rapport], "&gt;=" &amp; V$5, tbl_data[NORM_date_rapport], "&lt;" &amp; W$5, tbl_data[Statut], "Tension d'approvisionnement")</f>
        <v>1</v>
      </c>
      <c r="W12" s="43">
        <f>COUNTIFS(tbl_data[NORM_Spécialité], $B12, tbl_data[NORM_date_rapport], "&gt;=" &amp; W$5, tbl_data[NORM_date_rapport], "&lt;" &amp; X$5, tbl_data[Statut], "Rupture de stock") + 3 * COUNTIFS(tbl_data[NORM_Spécialité], $B12, tbl_data[NORM_date_rapport], "&gt;=" &amp; W$5, tbl_data[NORM_date_rapport], "&lt;" &amp; X$5, tbl_data[Statut], "Tension d'approvisionnement")</f>
        <v>0</v>
      </c>
      <c r="X12" s="41">
        <f>COUNTIFS(tbl_data[NORM_Spécialité], $B12, tbl_data[NORM_date_rapport], "&gt;=" &amp; X$5, tbl_data[NORM_date_rapport], "&lt;" &amp; Y$5, tbl_data[Statut], "Rupture de stock") + 3 * COUNTIFS(tbl_data[NORM_Spécialité], $B12, tbl_data[NORM_date_rapport], "&gt;=" &amp; X$5, tbl_data[NORM_date_rapport], "&lt;" &amp; Y$5, tbl_data[Statut], "Tension d'approvisionnement")</f>
        <v>1</v>
      </c>
      <c r="Y12" s="42">
        <f>COUNTIFS(tbl_data[NORM_Spécialité], $B12, tbl_data[NORM_date_rapport], "&gt;=" &amp; Y$5, tbl_data[NORM_date_rapport], "&lt;" &amp; Z$5, tbl_data[Statut], "Rupture de stock") + 3 * COUNTIFS(tbl_data[NORM_Spécialité], $B12, tbl_data[NORM_date_rapport], "&gt;=" &amp; Y$5, tbl_data[NORM_date_rapport], "&lt;" &amp; Z$5, tbl_data[Statut], "Tension d'approvisionnement")</f>
        <v>1</v>
      </c>
      <c r="Z12" s="42">
        <f>COUNTIFS(tbl_data[NORM_Spécialité], $B12, tbl_data[NORM_date_rapport], "&gt;=" &amp; Z$5, tbl_data[NORM_date_rapport], "&lt;" &amp; AA$5, tbl_data[Statut], "Rupture de stock") + 3 * COUNTIFS(tbl_data[NORM_Spécialité], $B12, tbl_data[NORM_date_rapport], "&gt;=" &amp; Z$5, tbl_data[NORM_date_rapport], "&lt;" &amp; AA$5, tbl_data[Statut], "Tension d'approvisionnement")</f>
        <v>1</v>
      </c>
      <c r="AA12" s="42">
        <f>COUNTIFS(tbl_data[NORM_Spécialité], $B12, tbl_data[NORM_date_rapport], "&gt;=" &amp; AA$5, tbl_data[NORM_date_rapport], "&lt;" &amp; AB$5, tbl_data[Statut], "Rupture de stock") + 3 * COUNTIFS(tbl_data[NORM_Spécialité], $B12, tbl_data[NORM_date_rapport], "&gt;=" &amp; AA$5, tbl_data[NORM_date_rapport], "&lt;" &amp; AB$5, tbl_data[Statut], "Tension d'approvisionnement")</f>
        <v>1</v>
      </c>
      <c r="AB12" s="42">
        <f>COUNTIFS(tbl_data[NORM_Spécialité], $B12, tbl_data[NORM_date_rapport], "&gt;=" &amp; AB$5, tbl_data[NORM_date_rapport], "&lt;" &amp; AC$5, tbl_data[Statut], "Rupture de stock") + 3 * COUNTIFS(tbl_data[NORM_Spécialité], $B12, tbl_data[NORM_date_rapport], "&gt;=" &amp; AB$5, tbl_data[NORM_date_rapport], "&lt;" &amp; AC$5, tbl_data[Statut], "Tension d'approvisionnement")</f>
        <v>1</v>
      </c>
      <c r="AC12" s="42">
        <f>COUNTIFS(tbl_data[NORM_Spécialité], $B12, tbl_data[NORM_date_rapport], "&gt;=" &amp; AC$5, tbl_data[NORM_date_rapport], "&lt;" &amp; AD$5, tbl_data[Statut], "Rupture de stock") + 3 * COUNTIFS(tbl_data[NORM_Spécialité], $B12, tbl_data[NORM_date_rapport], "&gt;=" &amp; AC$5, tbl_data[NORM_date_rapport], "&lt;" &amp; AD$5, tbl_data[Statut], "Tension d'approvisionnement")</f>
        <v>1</v>
      </c>
      <c r="AD12" s="42">
        <f>COUNTIFS(tbl_data[NORM_Spécialité], $B12, tbl_data[NORM_date_rapport], "&gt;=" &amp; AD$5, tbl_data[NORM_date_rapport], "&lt;" &amp; AE$5, tbl_data[Statut], "Rupture de stock") + 3 * COUNTIFS(tbl_data[NORM_Spécialité], $B12, tbl_data[NORM_date_rapport], "&gt;=" &amp; AD$5, tbl_data[NORM_date_rapport], "&lt;" &amp; AE$5, tbl_data[Statut], "Tension d'approvisionnement")</f>
        <v>1</v>
      </c>
      <c r="AE12" s="42">
        <f>COUNTIFS(tbl_data[NORM_Spécialité], $B12, tbl_data[NORM_date_rapport], "&gt;=" &amp; AE$5, tbl_data[NORM_date_rapport], "&lt;" &amp; AF$5, tbl_data[Statut], "Rupture de stock") + 3 * COUNTIFS(tbl_data[NORM_Spécialité], $B12, tbl_data[NORM_date_rapport], "&gt;=" &amp; AE$5, tbl_data[NORM_date_rapport], "&lt;" &amp; AF$5, tbl_data[Statut], "Tension d'approvisionnement")</f>
        <v>1</v>
      </c>
      <c r="AF12" s="42">
        <f>COUNTIFS(tbl_data[NORM_Spécialité], $B12, tbl_data[NORM_date_rapport], "&gt;=" &amp; AF$5, tbl_data[NORM_date_rapport], "&lt;" &amp; AG$5, tbl_data[Statut], "Rupture de stock") + 3 * COUNTIFS(tbl_data[NORM_Spécialité], $B12, tbl_data[NORM_date_rapport], "&gt;=" &amp; AF$5, tbl_data[NORM_date_rapport], "&lt;" &amp; AG$5, tbl_data[Statut], "Tension d'approvisionnement")</f>
        <v>1</v>
      </c>
      <c r="AG12" s="42">
        <f>COUNTIFS(tbl_data[NORM_Spécialité], $B12, tbl_data[NORM_date_rapport], "&gt;=" &amp; AG$5, tbl_data[NORM_date_rapport], "&lt;" &amp; AH$5, tbl_data[Statut], "Rupture de stock") + 3 * COUNTIFS(tbl_data[NORM_Spécialité], $B12, tbl_data[NORM_date_rapport], "&gt;=" &amp; AG$5, tbl_data[NORM_date_rapport], "&lt;" &amp; AH$5, tbl_data[Statut], "Tension d'approvisionnement")</f>
        <v>1</v>
      </c>
      <c r="AH12" s="42">
        <f>COUNTIFS(tbl_data[NORM_Spécialité], $B12, tbl_data[NORM_date_rapport], "&gt;=" &amp; AH$5, tbl_data[NORM_date_rapport], "&lt;" &amp; AI$5, tbl_data[Statut], "Rupture de stock") + 3 * COUNTIFS(tbl_data[NORM_Spécialité], $B12, tbl_data[NORM_date_rapport], "&gt;=" &amp; AH$5, tbl_data[NORM_date_rapport], "&lt;" &amp; AI$5, tbl_data[Statut], "Tension d'approvisionnement")</f>
        <v>1</v>
      </c>
      <c r="AI12" s="43">
        <f>COUNTIFS(tbl_data[NORM_Spécialité], $B12, tbl_data[NORM_date_rapport], "&gt;=" &amp; AI$5, tbl_data[NORM_date_rapport], "&lt;" &amp; AJ$5, tbl_data[Statut], "Rupture de stock") + 3 * COUNTIFS(tbl_data[NORM_Spécialité], $B12, tbl_data[NORM_date_rapport], "&gt;=" &amp; AI$5, tbl_data[NORM_date_rapport], "&lt;" &amp; AJ$5, tbl_data[Statut], "Tension d'approvisionnement")</f>
        <v>0</v>
      </c>
      <c r="AJ12" s="41">
        <f>COUNTIFS(tbl_data[NORM_Spécialité], $B12, tbl_data[NORM_date_rapport], "&gt;=" &amp; AJ$5, tbl_data[NORM_date_rapport], "&lt;" &amp; AK$5, tbl_data[Statut], "Rupture de stock") + 3 * COUNTIFS(tbl_data[NORM_Spécialité], $B12, tbl_data[NORM_date_rapport], "&gt;=" &amp; AJ$5, tbl_data[NORM_date_rapport], "&lt;" &amp; AK$5, tbl_data[Statut], "Tension d'approvisionnement")</f>
        <v>0</v>
      </c>
      <c r="AK12" s="42">
        <f>COUNTIFS(tbl_data[NORM_Spécialité], $B12, tbl_data[NORM_date_rapport], "&gt;=" &amp; AK$5, tbl_data[NORM_date_rapport], "&lt;" &amp; AL$5, tbl_data[Statut], "Rupture de stock") + 3 * COUNTIFS(tbl_data[NORM_Spécialité], $B12, tbl_data[NORM_date_rapport], "&gt;=" &amp; AK$5, tbl_data[NORM_date_rapport], "&lt;" &amp; AL$5, tbl_data[Statut], "Tension d'approvisionnement")</f>
        <v>0</v>
      </c>
      <c r="AL12" s="42">
        <f>COUNTIFS(tbl_data[NORM_Spécialité], $B12, tbl_data[NORM_date_rapport], "&gt;=" &amp; AL$5, tbl_data[NORM_date_rapport], "&lt;" &amp; AM$5, tbl_data[Statut], "Rupture de stock") + 3 * COUNTIFS(tbl_data[NORM_Spécialité], $B12, tbl_data[NORM_date_rapport], "&gt;=" &amp; AL$5, tbl_data[NORM_date_rapport], "&lt;" &amp; AM$5, tbl_data[Statut], "Tension d'approvisionnement")</f>
        <v>0</v>
      </c>
      <c r="AM12" s="42">
        <f>COUNTIFS(tbl_data[NORM_Spécialité], $B12, tbl_data[NORM_date_rapport], "&gt;=" &amp; AM$5, tbl_data[NORM_date_rapport], "&lt;" &amp; AN$5, tbl_data[Statut], "Rupture de stock") + 3 * COUNTIFS(tbl_data[NORM_Spécialité], $B12, tbl_data[NORM_date_rapport], "&gt;=" &amp; AM$5, tbl_data[NORM_date_rapport], "&lt;" &amp; AN$5, tbl_data[Statut], "Tension d'approvisionnement")</f>
        <v>0</v>
      </c>
      <c r="AN12" s="42">
        <f>COUNTIFS(tbl_data[NORM_Spécialité], $B12, tbl_data[NORM_date_rapport], "&gt;=" &amp; AN$5, tbl_data[NORM_date_rapport], "&lt;" &amp; AO$5, tbl_data[Statut], "Rupture de stock") + 3 * COUNTIFS(tbl_data[NORM_Spécialité], $B12, tbl_data[NORM_date_rapport], "&gt;=" &amp; AN$5, tbl_data[NORM_date_rapport], "&lt;" &amp; AO$5, tbl_data[Statut], "Tension d'approvisionnement")</f>
        <v>0</v>
      </c>
      <c r="AO12" s="42">
        <f>COUNTIFS(tbl_data[NORM_Spécialité], $B12, tbl_data[NORM_date_rapport], "&gt;=" &amp; AO$5, tbl_data[NORM_date_rapport], "&lt;" &amp; AP$5, tbl_data[Statut], "Rupture de stock") + 3 * COUNTIFS(tbl_data[NORM_Spécialité], $B12, tbl_data[NORM_date_rapport], "&gt;=" &amp; AO$5, tbl_data[NORM_date_rapport], "&lt;" &amp; AP$5, tbl_data[Statut], "Tension d'approvisionnement")</f>
        <v>0</v>
      </c>
      <c r="AP12" s="42">
        <f>COUNTIFS(tbl_data[NORM_Spécialité], $B12, tbl_data[NORM_date_rapport], "&gt;=" &amp; AP$5, tbl_data[NORM_date_rapport], "&lt;" &amp; AQ$5, tbl_data[Statut], "Rupture de stock") + 3 * COUNTIFS(tbl_data[NORM_Spécialité], $B12, tbl_data[NORM_date_rapport], "&gt;=" &amp; AP$5, tbl_data[NORM_date_rapport], "&lt;" &amp; AQ$5, tbl_data[Statut], "Tension d'approvisionnement")</f>
        <v>0</v>
      </c>
      <c r="AQ12" s="42">
        <f>COUNTIFS(tbl_data[NORM_Spécialité], $B12, tbl_data[NORM_date_rapport], "&gt;=" &amp; AQ$5, tbl_data[NORM_date_rapport], "&lt;" &amp; AR$5, tbl_data[Statut], "Rupture de stock") + 3 * COUNTIFS(tbl_data[NORM_Spécialité], $B12, tbl_data[NORM_date_rapport], "&gt;=" &amp; AQ$5, tbl_data[NORM_date_rapport], "&lt;" &amp; AR$5, tbl_data[Statut], "Tension d'approvisionnement")</f>
        <v>0</v>
      </c>
      <c r="AR12" s="42">
        <f>COUNTIFS(tbl_data[NORM_Spécialité], $B12, tbl_data[NORM_date_rapport], "&gt;=" &amp; AR$5, tbl_data[NORM_date_rapport], "&lt;" &amp; AS$5, tbl_data[Statut], "Rupture de stock") + 3 * COUNTIFS(tbl_data[NORM_Spécialité], $B12, tbl_data[NORM_date_rapport], "&gt;=" &amp; AR$5, tbl_data[NORM_date_rapport], "&lt;" &amp; AS$5, tbl_data[Statut], "Tension d'approvisionnement")</f>
        <v>0</v>
      </c>
      <c r="AS12" s="42">
        <f>COUNTIFS(tbl_data[NORM_Spécialité], $B12, tbl_data[NORM_date_rapport], "&gt;=" &amp; AS$5, tbl_data[NORM_date_rapport], "&lt;" &amp; AT$5, tbl_data[Statut], "Rupture de stock") + 3 * COUNTIFS(tbl_data[NORM_Spécialité], $B12, tbl_data[NORM_date_rapport], "&gt;=" &amp; AS$5, tbl_data[NORM_date_rapport], "&lt;" &amp; AT$5, tbl_data[Statut], "Tension d'approvisionnement")</f>
        <v>0</v>
      </c>
      <c r="AT12" s="42">
        <f>COUNTIFS(tbl_data[NORM_Spécialité], $B12, tbl_data[NORM_date_rapport], "&gt;=" &amp; AT$5, tbl_data[NORM_date_rapport], "&lt;" &amp; AU$5, tbl_data[Statut], "Rupture de stock") + 3 * COUNTIFS(tbl_data[NORM_Spécialité], $B12, tbl_data[NORM_date_rapport], "&gt;=" &amp; AT$5, tbl_data[NORM_date_rapport], "&lt;" &amp; AU$5, tbl_data[Statut], "Tension d'approvisionnement")</f>
        <v>0</v>
      </c>
      <c r="AU12" s="43">
        <f>COUNTIFS(tbl_data[NORM_Spécialité], $B12, tbl_data[NORM_date_rapport], "&gt;=" &amp; AU$5, tbl_data[NORM_date_rapport], "&lt;" &amp; AV$5, tbl_data[Statut], "Rupture de stock") + 3 * COUNTIFS(tbl_data[NORM_Spécialité], $B12, tbl_data[NORM_date_rapport], "&gt;=" &amp; AU$5, tbl_data[NORM_date_rapport], "&lt;" &amp; AV$5, tbl_data[Statut], "Tension d'approvisionnement")</f>
        <v>0</v>
      </c>
    </row>
    <row r="13" spans="2:47" x14ac:dyDescent="0.2">
      <c r="B13" t="str">
        <f>INDEX(tbl_produits[Nom normalisé], MATCH(tbl_data[[#This Row],[Spécialité]], tbl_produits[Nom original], 0))</f>
        <v>BELUSTINE 40 mg, gélule</v>
      </c>
      <c r="C13" s="41">
        <f>COUNTIFS(tbl_data[NORM_Spécialité], $B13, tbl_data[NORM_date_rapport], "&gt;=" &amp; C$5, tbl_data[NORM_date_rapport], "&lt;" &amp; D$5, tbl_data[Statut], "Rupture de stock") + 3 * COUNTIFS(tbl_data[NORM_Spécialité], $B13, tbl_data[NORM_date_rapport], "&gt;=" &amp; C$5, tbl_data[NORM_date_rapport], "&lt;" &amp; D$5, tbl_data[Statut], "Tension d'approvisionnement")</f>
        <v>1</v>
      </c>
      <c r="D13" s="42">
        <f>COUNTIFS(tbl_data[NORM_Spécialité], $B13, tbl_data[NORM_date_rapport], "&gt;=" &amp; D$5, tbl_data[NORM_date_rapport], "&lt;" &amp; E$5, tbl_data[Statut], "Rupture de stock") + 3 * COUNTIFS(tbl_data[NORM_Spécialité], $B13, tbl_data[NORM_date_rapport], "&gt;=" &amp; D$5, tbl_data[NORM_date_rapport], "&lt;" &amp; E$5, tbl_data[Statut], "Tension d'approvisionnement")</f>
        <v>1</v>
      </c>
      <c r="E13" s="42">
        <f>COUNTIFS(tbl_data[NORM_Spécialité], $B13, tbl_data[NORM_date_rapport], "&gt;=" &amp; E$5, tbl_data[NORM_date_rapport], "&lt;" &amp; F$5, tbl_data[Statut], "Rupture de stock") + 3 * COUNTIFS(tbl_data[NORM_Spécialité], $B13, tbl_data[NORM_date_rapport], "&gt;=" &amp; E$5, tbl_data[NORM_date_rapport], "&lt;" &amp; F$5, tbl_data[Statut], "Tension d'approvisionnement")</f>
        <v>1</v>
      </c>
      <c r="F13" s="42">
        <f>COUNTIFS(tbl_data[NORM_Spécialité], $B13, tbl_data[NORM_date_rapport], "&gt;=" &amp; F$5, tbl_data[NORM_date_rapport], "&lt;" &amp; G$5, tbl_data[Statut], "Rupture de stock") + 3 * COUNTIFS(tbl_data[NORM_Spécialité], $B13, tbl_data[NORM_date_rapport], "&gt;=" &amp; F$5, tbl_data[NORM_date_rapport], "&lt;" &amp; G$5, tbl_data[Statut], "Tension d'approvisionnement")</f>
        <v>1</v>
      </c>
      <c r="G13" s="42">
        <f>COUNTIFS(tbl_data[NORM_Spécialité], $B13, tbl_data[NORM_date_rapport], "&gt;=" &amp; G$5, tbl_data[NORM_date_rapport], "&lt;" &amp; H$5, tbl_data[Statut], "Rupture de stock") + 3 * COUNTIFS(tbl_data[NORM_Spécialité], $B13, tbl_data[NORM_date_rapport], "&gt;=" &amp; G$5, tbl_data[NORM_date_rapport], "&lt;" &amp; H$5, tbl_data[Statut], "Tension d'approvisionnement")</f>
        <v>1</v>
      </c>
      <c r="H13" s="42">
        <f>COUNTIFS(tbl_data[NORM_Spécialité], $B13, tbl_data[NORM_date_rapport], "&gt;=" &amp; H$5, tbl_data[NORM_date_rapport], "&lt;" &amp; I$5, tbl_data[Statut], "Rupture de stock") + 3 * COUNTIFS(tbl_data[NORM_Spécialité], $B13, tbl_data[NORM_date_rapport], "&gt;=" &amp; H$5, tbl_data[NORM_date_rapport], "&lt;" &amp; I$5, tbl_data[Statut], "Tension d'approvisionnement")</f>
        <v>1</v>
      </c>
      <c r="I13" s="42">
        <f>COUNTIFS(tbl_data[NORM_Spécialité], $B13, tbl_data[NORM_date_rapport], "&gt;=" &amp; I$5, tbl_data[NORM_date_rapport], "&lt;" &amp; J$5, tbl_data[Statut], "Rupture de stock") + 3 * COUNTIFS(tbl_data[NORM_Spécialité], $B13, tbl_data[NORM_date_rapport], "&gt;=" &amp; I$5, tbl_data[NORM_date_rapport], "&lt;" &amp; J$5, tbl_data[Statut], "Tension d'approvisionnement")</f>
        <v>1</v>
      </c>
      <c r="J13" s="42">
        <f>COUNTIFS(tbl_data[NORM_Spécialité], $B13, tbl_data[NORM_date_rapport], "&gt;=" &amp; J$5, tbl_data[NORM_date_rapport], "&lt;" &amp; K$5, tbl_data[Statut], "Rupture de stock") + 3 * COUNTIFS(tbl_data[NORM_Spécialité], $B13, tbl_data[NORM_date_rapport], "&gt;=" &amp; J$5, tbl_data[NORM_date_rapport], "&lt;" &amp; K$5, tbl_data[Statut], "Tension d'approvisionnement")</f>
        <v>1</v>
      </c>
      <c r="K13" s="43">
        <f>COUNTIFS(tbl_data[NORM_Spécialité], $B13, tbl_data[NORM_date_rapport], "&gt;=" &amp; K$5, tbl_data[NORM_date_rapport], "&lt;" &amp; L$5, tbl_data[Statut], "Rupture de stock") + 3 * COUNTIFS(tbl_data[NORM_Spécialité], $B13, tbl_data[NORM_date_rapport], "&gt;=" &amp; K$5, tbl_data[NORM_date_rapport], "&lt;" &amp; L$5, tbl_data[Statut], "Tension d'approvisionnement")</f>
        <v>1</v>
      </c>
      <c r="L13" s="41">
        <f>COUNTIFS(tbl_data[NORM_Spécialité], $B13, tbl_data[NORM_date_rapport], "&gt;=" &amp; L$5, tbl_data[NORM_date_rapport], "&lt;" &amp; M$5, tbl_data[Statut], "Rupture de stock") + 3 * COUNTIFS(tbl_data[NORM_Spécialité], $B13, tbl_data[NORM_date_rapport], "&gt;=" &amp; L$5, tbl_data[NORM_date_rapport], "&lt;" &amp; M$5, tbl_data[Statut], "Tension d'approvisionnement")</f>
        <v>1</v>
      </c>
      <c r="M13" s="42">
        <f>COUNTIFS(tbl_data[NORM_Spécialité], $B13, tbl_data[NORM_date_rapport], "&gt;=" &amp; M$5, tbl_data[NORM_date_rapport], "&lt;" &amp; N$5, tbl_data[Statut], "Rupture de stock") + 3 * COUNTIFS(tbl_data[NORM_Spécialité], $B13, tbl_data[NORM_date_rapport], "&gt;=" &amp; M$5, tbl_data[NORM_date_rapport], "&lt;" &amp; N$5, tbl_data[Statut], "Tension d'approvisionnement")</f>
        <v>1</v>
      </c>
      <c r="N13" s="42">
        <f>COUNTIFS(tbl_data[NORM_Spécialité], $B13, tbl_data[NORM_date_rapport], "&gt;=" &amp; N$5, tbl_data[NORM_date_rapport], "&lt;" &amp; O$5, tbl_data[Statut], "Rupture de stock") + 3 * COUNTIFS(tbl_data[NORM_Spécialité], $B13, tbl_data[NORM_date_rapport], "&gt;=" &amp; N$5, tbl_data[NORM_date_rapport], "&lt;" &amp; O$5, tbl_data[Statut], "Tension d'approvisionnement")</f>
        <v>0</v>
      </c>
      <c r="O13" s="42">
        <f>COUNTIFS(tbl_data[NORM_Spécialité], $B13, tbl_data[NORM_date_rapport], "&gt;=" &amp; O$5, tbl_data[NORM_date_rapport], "&lt;" &amp; P$5, tbl_data[Statut], "Rupture de stock") + 3 * COUNTIFS(tbl_data[NORM_Spécialité], $B13, tbl_data[NORM_date_rapport], "&gt;=" &amp; O$5, tbl_data[NORM_date_rapport], "&lt;" &amp; P$5, tbl_data[Statut], "Tension d'approvisionnement")</f>
        <v>1</v>
      </c>
      <c r="P13" s="42">
        <f>COUNTIFS(tbl_data[NORM_Spécialité], $B13, tbl_data[NORM_date_rapport], "&gt;=" &amp; P$5, tbl_data[NORM_date_rapport], "&lt;" &amp; Q$5, tbl_data[Statut], "Rupture de stock") + 3 * COUNTIFS(tbl_data[NORM_Spécialité], $B13, tbl_data[NORM_date_rapport], "&gt;=" &amp; P$5, tbl_data[NORM_date_rapport], "&lt;" &amp; Q$5, tbl_data[Statut], "Tension d'approvisionnement")</f>
        <v>1</v>
      </c>
      <c r="Q13" s="42">
        <f>COUNTIFS(tbl_data[NORM_Spécialité], $B13, tbl_data[NORM_date_rapport], "&gt;=" &amp; Q$5, tbl_data[NORM_date_rapport], "&lt;" &amp; R$5, tbl_data[Statut], "Rupture de stock") + 3 * COUNTIFS(tbl_data[NORM_Spécialité], $B13, tbl_data[NORM_date_rapport], "&gt;=" &amp; Q$5, tbl_data[NORM_date_rapport], "&lt;" &amp; R$5, tbl_data[Statut], "Tension d'approvisionnement")</f>
        <v>1</v>
      </c>
      <c r="R13" s="42">
        <f>COUNTIFS(tbl_data[NORM_Spécialité], $B13, tbl_data[NORM_date_rapport], "&gt;=" &amp; R$5, tbl_data[NORM_date_rapport], "&lt;" &amp; S$5, tbl_data[Statut], "Rupture de stock") + 3 * COUNTIFS(tbl_data[NORM_Spécialité], $B13, tbl_data[NORM_date_rapport], "&gt;=" &amp; R$5, tbl_data[NORM_date_rapport], "&lt;" &amp; S$5, tbl_data[Statut], "Tension d'approvisionnement")</f>
        <v>0</v>
      </c>
      <c r="S13" s="42">
        <f>COUNTIFS(tbl_data[NORM_Spécialité], $B13, tbl_data[NORM_date_rapport], "&gt;=" &amp; S$5, tbl_data[NORM_date_rapport], "&lt;" &amp; T$5, tbl_data[Statut], "Rupture de stock") + 3 * COUNTIFS(tbl_data[NORM_Spécialité], $B13, tbl_data[NORM_date_rapport], "&gt;=" &amp; S$5, tbl_data[NORM_date_rapport], "&lt;" &amp; T$5, tbl_data[Statut], "Tension d'approvisionnement")</f>
        <v>1</v>
      </c>
      <c r="T13" s="42">
        <f>COUNTIFS(tbl_data[NORM_Spécialité], $B13, tbl_data[NORM_date_rapport], "&gt;=" &amp; T$5, tbl_data[NORM_date_rapport], "&lt;" &amp; U$5, tbl_data[Statut], "Rupture de stock") + 3 * COUNTIFS(tbl_data[NORM_Spécialité], $B13, tbl_data[NORM_date_rapport], "&gt;=" &amp; T$5, tbl_data[NORM_date_rapport], "&lt;" &amp; U$5, tbl_data[Statut], "Tension d'approvisionnement")</f>
        <v>1</v>
      </c>
      <c r="U13" s="42">
        <f>COUNTIFS(tbl_data[NORM_Spécialité], $B13, tbl_data[NORM_date_rapport], "&gt;=" &amp; U$5, tbl_data[NORM_date_rapport], "&lt;" &amp; V$5, tbl_data[Statut], "Rupture de stock") + 3 * COUNTIFS(tbl_data[NORM_Spécialité], $B13, tbl_data[NORM_date_rapport], "&gt;=" &amp; U$5, tbl_data[NORM_date_rapport], "&lt;" &amp; V$5, tbl_data[Statut], "Tension d'approvisionnement")</f>
        <v>1</v>
      </c>
      <c r="V13" s="42">
        <f>COUNTIFS(tbl_data[NORM_Spécialité], $B13, tbl_data[NORM_date_rapport], "&gt;=" &amp; V$5, tbl_data[NORM_date_rapport], "&lt;" &amp; W$5, tbl_data[Statut], "Rupture de stock") + 3 * COUNTIFS(tbl_data[NORM_Spécialité], $B13, tbl_data[NORM_date_rapport], "&gt;=" &amp; V$5, tbl_data[NORM_date_rapport], "&lt;" &amp; W$5, tbl_data[Statut], "Tension d'approvisionnement")</f>
        <v>1</v>
      </c>
      <c r="W13" s="43">
        <f>COUNTIFS(tbl_data[NORM_Spécialité], $B13, tbl_data[NORM_date_rapport], "&gt;=" &amp; W$5, tbl_data[NORM_date_rapport], "&lt;" &amp; X$5, tbl_data[Statut], "Rupture de stock") + 3 * COUNTIFS(tbl_data[NORM_Spécialité], $B13, tbl_data[NORM_date_rapport], "&gt;=" &amp; W$5, tbl_data[NORM_date_rapport], "&lt;" &amp; X$5, tbl_data[Statut], "Tension d'approvisionnement")</f>
        <v>0</v>
      </c>
      <c r="X13" s="41">
        <f>COUNTIFS(tbl_data[NORM_Spécialité], $B13, tbl_data[NORM_date_rapport], "&gt;=" &amp; X$5, tbl_data[NORM_date_rapport], "&lt;" &amp; Y$5, tbl_data[Statut], "Rupture de stock") + 3 * COUNTIFS(tbl_data[NORM_Spécialité], $B13, tbl_data[NORM_date_rapport], "&gt;=" &amp; X$5, tbl_data[NORM_date_rapport], "&lt;" &amp; Y$5, tbl_data[Statut], "Tension d'approvisionnement")</f>
        <v>1</v>
      </c>
      <c r="Y13" s="42">
        <f>COUNTIFS(tbl_data[NORM_Spécialité], $B13, tbl_data[NORM_date_rapport], "&gt;=" &amp; Y$5, tbl_data[NORM_date_rapport], "&lt;" &amp; Z$5, tbl_data[Statut], "Rupture de stock") + 3 * COUNTIFS(tbl_data[NORM_Spécialité], $B13, tbl_data[NORM_date_rapport], "&gt;=" &amp; Y$5, tbl_data[NORM_date_rapport], "&lt;" &amp; Z$5, tbl_data[Statut], "Tension d'approvisionnement")</f>
        <v>1</v>
      </c>
      <c r="Z13" s="42">
        <f>COUNTIFS(tbl_data[NORM_Spécialité], $B13, tbl_data[NORM_date_rapport], "&gt;=" &amp; Z$5, tbl_data[NORM_date_rapport], "&lt;" &amp; AA$5, tbl_data[Statut], "Rupture de stock") + 3 * COUNTIFS(tbl_data[NORM_Spécialité], $B13, tbl_data[NORM_date_rapport], "&gt;=" &amp; Z$5, tbl_data[NORM_date_rapport], "&lt;" &amp; AA$5, tbl_data[Statut], "Tension d'approvisionnement")</f>
        <v>1</v>
      </c>
      <c r="AA13" s="42">
        <f>COUNTIFS(tbl_data[NORM_Spécialité], $B13, tbl_data[NORM_date_rapport], "&gt;=" &amp; AA$5, tbl_data[NORM_date_rapport], "&lt;" &amp; AB$5, tbl_data[Statut], "Rupture de stock") + 3 * COUNTIFS(tbl_data[NORM_Spécialité], $B13, tbl_data[NORM_date_rapport], "&gt;=" &amp; AA$5, tbl_data[NORM_date_rapport], "&lt;" &amp; AB$5, tbl_data[Statut], "Tension d'approvisionnement")</f>
        <v>1</v>
      </c>
      <c r="AB13" s="42">
        <f>COUNTIFS(tbl_data[NORM_Spécialité], $B13, tbl_data[NORM_date_rapport], "&gt;=" &amp; AB$5, tbl_data[NORM_date_rapport], "&lt;" &amp; AC$5, tbl_data[Statut], "Rupture de stock") + 3 * COUNTIFS(tbl_data[NORM_Spécialité], $B13, tbl_data[NORM_date_rapport], "&gt;=" &amp; AB$5, tbl_data[NORM_date_rapport], "&lt;" &amp; AC$5, tbl_data[Statut], "Tension d'approvisionnement")</f>
        <v>1</v>
      </c>
      <c r="AC13" s="42">
        <f>COUNTIFS(tbl_data[NORM_Spécialité], $B13, tbl_data[NORM_date_rapport], "&gt;=" &amp; AC$5, tbl_data[NORM_date_rapport], "&lt;" &amp; AD$5, tbl_data[Statut], "Rupture de stock") + 3 * COUNTIFS(tbl_data[NORM_Spécialité], $B13, tbl_data[NORM_date_rapport], "&gt;=" &amp; AC$5, tbl_data[NORM_date_rapport], "&lt;" &amp; AD$5, tbl_data[Statut], "Tension d'approvisionnement")</f>
        <v>1</v>
      </c>
      <c r="AD13" s="42">
        <f>COUNTIFS(tbl_data[NORM_Spécialité], $B13, tbl_data[NORM_date_rapport], "&gt;=" &amp; AD$5, tbl_data[NORM_date_rapport], "&lt;" &amp; AE$5, tbl_data[Statut], "Rupture de stock") + 3 * COUNTIFS(tbl_data[NORM_Spécialité], $B13, tbl_data[NORM_date_rapport], "&gt;=" &amp; AD$5, tbl_data[NORM_date_rapport], "&lt;" &amp; AE$5, tbl_data[Statut], "Tension d'approvisionnement")</f>
        <v>1</v>
      </c>
      <c r="AE13" s="42">
        <f>COUNTIFS(tbl_data[NORM_Spécialité], $B13, tbl_data[NORM_date_rapport], "&gt;=" &amp; AE$5, tbl_data[NORM_date_rapport], "&lt;" &amp; AF$5, tbl_data[Statut], "Rupture de stock") + 3 * COUNTIFS(tbl_data[NORM_Spécialité], $B13, tbl_data[NORM_date_rapport], "&gt;=" &amp; AE$5, tbl_data[NORM_date_rapport], "&lt;" &amp; AF$5, tbl_data[Statut], "Tension d'approvisionnement")</f>
        <v>1</v>
      </c>
      <c r="AF13" s="42">
        <f>COUNTIFS(tbl_data[NORM_Spécialité], $B13, tbl_data[NORM_date_rapport], "&gt;=" &amp; AF$5, tbl_data[NORM_date_rapport], "&lt;" &amp; AG$5, tbl_data[Statut], "Rupture de stock") + 3 * COUNTIFS(tbl_data[NORM_Spécialité], $B13, tbl_data[NORM_date_rapport], "&gt;=" &amp; AF$5, tbl_data[NORM_date_rapport], "&lt;" &amp; AG$5, tbl_data[Statut], "Tension d'approvisionnement")</f>
        <v>1</v>
      </c>
      <c r="AG13" s="42">
        <f>COUNTIFS(tbl_data[NORM_Spécialité], $B13, tbl_data[NORM_date_rapport], "&gt;=" &amp; AG$5, tbl_data[NORM_date_rapport], "&lt;" &amp; AH$5, tbl_data[Statut], "Rupture de stock") + 3 * COUNTIFS(tbl_data[NORM_Spécialité], $B13, tbl_data[NORM_date_rapport], "&gt;=" &amp; AG$5, tbl_data[NORM_date_rapport], "&lt;" &amp; AH$5, tbl_data[Statut], "Tension d'approvisionnement")</f>
        <v>0</v>
      </c>
      <c r="AH13" s="42">
        <f>COUNTIFS(tbl_data[NORM_Spécialité], $B13, tbl_data[NORM_date_rapport], "&gt;=" &amp; AH$5, tbl_data[NORM_date_rapport], "&lt;" &amp; AI$5, tbl_data[Statut], "Rupture de stock") + 3 * COUNTIFS(tbl_data[NORM_Spécialité], $B13, tbl_data[NORM_date_rapport], "&gt;=" &amp; AH$5, tbl_data[NORM_date_rapport], "&lt;" &amp; AI$5, tbl_data[Statut], "Tension d'approvisionnement")</f>
        <v>0</v>
      </c>
      <c r="AI13" s="43">
        <f>COUNTIFS(tbl_data[NORM_Spécialité], $B13, tbl_data[NORM_date_rapport], "&gt;=" &amp; AI$5, tbl_data[NORM_date_rapport], "&lt;" &amp; AJ$5, tbl_data[Statut], "Rupture de stock") + 3 * COUNTIFS(tbl_data[NORM_Spécialité], $B13, tbl_data[NORM_date_rapport], "&gt;=" &amp; AI$5, tbl_data[NORM_date_rapport], "&lt;" &amp; AJ$5, tbl_data[Statut], "Tension d'approvisionnement")</f>
        <v>0</v>
      </c>
      <c r="AJ13" s="41">
        <f>COUNTIFS(tbl_data[NORM_Spécialité], $B13, tbl_data[NORM_date_rapport], "&gt;=" &amp; AJ$5, tbl_data[NORM_date_rapport], "&lt;" &amp; AK$5, tbl_data[Statut], "Rupture de stock") + 3 * COUNTIFS(tbl_data[NORM_Spécialité], $B13, tbl_data[NORM_date_rapport], "&gt;=" &amp; AJ$5, tbl_data[NORM_date_rapport], "&lt;" &amp; AK$5, tbl_data[Statut], "Tension d'approvisionnement")</f>
        <v>0</v>
      </c>
      <c r="AK13" s="42">
        <f>COUNTIFS(tbl_data[NORM_Spécialité], $B13, tbl_data[NORM_date_rapport], "&gt;=" &amp; AK$5, tbl_data[NORM_date_rapport], "&lt;" &amp; AL$5, tbl_data[Statut], "Rupture de stock") + 3 * COUNTIFS(tbl_data[NORM_Spécialité], $B13, tbl_data[NORM_date_rapport], "&gt;=" &amp; AK$5, tbl_data[NORM_date_rapport], "&lt;" &amp; AL$5, tbl_data[Statut], "Tension d'approvisionnement")</f>
        <v>0</v>
      </c>
      <c r="AL13" s="42">
        <f>COUNTIFS(tbl_data[NORM_Spécialité], $B13, tbl_data[NORM_date_rapport], "&gt;=" &amp; AL$5, tbl_data[NORM_date_rapport], "&lt;" &amp; AM$5, tbl_data[Statut], "Rupture de stock") + 3 * COUNTIFS(tbl_data[NORM_Spécialité], $B13, tbl_data[NORM_date_rapport], "&gt;=" &amp; AL$5, tbl_data[NORM_date_rapport], "&lt;" &amp; AM$5, tbl_data[Statut], "Tension d'approvisionnement")</f>
        <v>0</v>
      </c>
      <c r="AM13" s="42">
        <f>COUNTIFS(tbl_data[NORM_Spécialité], $B13, tbl_data[NORM_date_rapport], "&gt;=" &amp; AM$5, tbl_data[NORM_date_rapport], "&lt;" &amp; AN$5, tbl_data[Statut], "Rupture de stock") + 3 * COUNTIFS(tbl_data[NORM_Spécialité], $B13, tbl_data[NORM_date_rapport], "&gt;=" &amp; AM$5, tbl_data[NORM_date_rapport], "&lt;" &amp; AN$5, tbl_data[Statut], "Tension d'approvisionnement")</f>
        <v>0</v>
      </c>
      <c r="AN13" s="42">
        <f>COUNTIFS(tbl_data[NORM_Spécialité], $B13, tbl_data[NORM_date_rapport], "&gt;=" &amp; AN$5, tbl_data[NORM_date_rapport], "&lt;" &amp; AO$5, tbl_data[Statut], "Rupture de stock") + 3 * COUNTIFS(tbl_data[NORM_Spécialité], $B13, tbl_data[NORM_date_rapport], "&gt;=" &amp; AN$5, tbl_data[NORM_date_rapport], "&lt;" &amp; AO$5, tbl_data[Statut], "Tension d'approvisionnement")</f>
        <v>0</v>
      </c>
      <c r="AO13" s="42">
        <f>COUNTIFS(tbl_data[NORM_Spécialité], $B13, tbl_data[NORM_date_rapport], "&gt;=" &amp; AO$5, tbl_data[NORM_date_rapport], "&lt;" &amp; AP$5, tbl_data[Statut], "Rupture de stock") + 3 * COUNTIFS(tbl_data[NORM_Spécialité], $B13, tbl_data[NORM_date_rapport], "&gt;=" &amp; AO$5, tbl_data[NORM_date_rapport], "&lt;" &amp; AP$5, tbl_data[Statut], "Tension d'approvisionnement")</f>
        <v>0</v>
      </c>
      <c r="AP13" s="42">
        <f>COUNTIFS(tbl_data[NORM_Spécialité], $B13, tbl_data[NORM_date_rapport], "&gt;=" &amp; AP$5, tbl_data[NORM_date_rapport], "&lt;" &amp; AQ$5, tbl_data[Statut], "Rupture de stock") + 3 * COUNTIFS(tbl_data[NORM_Spécialité], $B13, tbl_data[NORM_date_rapport], "&gt;=" &amp; AP$5, tbl_data[NORM_date_rapport], "&lt;" &amp; AQ$5, tbl_data[Statut], "Tension d'approvisionnement")</f>
        <v>0</v>
      </c>
      <c r="AQ13" s="42">
        <f>COUNTIFS(tbl_data[NORM_Spécialité], $B13, tbl_data[NORM_date_rapport], "&gt;=" &amp; AQ$5, tbl_data[NORM_date_rapport], "&lt;" &amp; AR$5, tbl_data[Statut], "Rupture de stock") + 3 * COUNTIFS(tbl_data[NORM_Spécialité], $B13, tbl_data[NORM_date_rapport], "&gt;=" &amp; AQ$5, tbl_data[NORM_date_rapport], "&lt;" &amp; AR$5, tbl_data[Statut], "Tension d'approvisionnement")</f>
        <v>0</v>
      </c>
      <c r="AR13" s="42">
        <f>COUNTIFS(tbl_data[NORM_Spécialité], $B13, tbl_data[NORM_date_rapport], "&gt;=" &amp; AR$5, tbl_data[NORM_date_rapport], "&lt;" &amp; AS$5, tbl_data[Statut], "Rupture de stock") + 3 * COUNTIFS(tbl_data[NORM_Spécialité], $B13, tbl_data[NORM_date_rapport], "&gt;=" &amp; AR$5, tbl_data[NORM_date_rapport], "&lt;" &amp; AS$5, tbl_data[Statut], "Tension d'approvisionnement")</f>
        <v>0</v>
      </c>
      <c r="AS13" s="42">
        <f>COUNTIFS(tbl_data[NORM_Spécialité], $B13, tbl_data[NORM_date_rapport], "&gt;=" &amp; AS$5, tbl_data[NORM_date_rapport], "&lt;" &amp; AT$5, tbl_data[Statut], "Rupture de stock") + 3 * COUNTIFS(tbl_data[NORM_Spécialité], $B13, tbl_data[NORM_date_rapport], "&gt;=" &amp; AS$5, tbl_data[NORM_date_rapport], "&lt;" &amp; AT$5, tbl_data[Statut], "Tension d'approvisionnement")</f>
        <v>0</v>
      </c>
      <c r="AT13" s="42">
        <f>COUNTIFS(tbl_data[NORM_Spécialité], $B13, tbl_data[NORM_date_rapport], "&gt;=" &amp; AT$5, tbl_data[NORM_date_rapport], "&lt;" &amp; AU$5, tbl_data[Statut], "Rupture de stock") + 3 * COUNTIFS(tbl_data[NORM_Spécialité], $B13, tbl_data[NORM_date_rapport], "&gt;=" &amp; AT$5, tbl_data[NORM_date_rapport], "&lt;" &amp; AU$5, tbl_data[Statut], "Tension d'approvisionnement")</f>
        <v>0</v>
      </c>
      <c r="AU13" s="43">
        <f>COUNTIFS(tbl_data[NORM_Spécialité], $B13, tbl_data[NORM_date_rapport], "&gt;=" &amp; AU$5, tbl_data[NORM_date_rapport], "&lt;" &amp; AV$5, tbl_data[Statut], "Rupture de stock") + 3 * COUNTIFS(tbl_data[NORM_Spécialité], $B13, tbl_data[NORM_date_rapport], "&gt;=" &amp; AU$5, tbl_data[NORM_date_rapport], "&lt;" &amp; AV$5, tbl_data[Statut], "Tension d'approvisionnement")</f>
        <v>0</v>
      </c>
    </row>
    <row r="14" spans="2:47" x14ac:dyDescent="0.2">
      <c r="B14" s="31" t="str">
        <f>INDEX(tbl_produits[Nom normalisé], MATCH(tbl_data[[#This Row],[Spécialité]], tbl_produits[Nom original], 0))</f>
        <v>FERRIPROX 100 mg/ml, solution buvable</v>
      </c>
      <c r="C14" s="44">
        <f>COUNTIFS(tbl_data[NORM_Spécialité], $B14, tbl_data[NORM_date_rapport], "&gt;=" &amp; C$5, tbl_data[NORM_date_rapport], "&lt;" &amp; D$5, tbl_data[Statut], "Rupture de stock") + 3 * COUNTIFS(tbl_data[NORM_Spécialité], $B14, tbl_data[NORM_date_rapport], "&gt;=" &amp; C$5, tbl_data[NORM_date_rapport], "&lt;" &amp; D$5, tbl_data[Statut], "Tension d'approvisionnement")</f>
        <v>1</v>
      </c>
      <c r="D14" s="45">
        <f>COUNTIFS(tbl_data[NORM_Spécialité], $B14, tbl_data[NORM_date_rapport], "&gt;=" &amp; D$5, tbl_data[NORM_date_rapport], "&lt;" &amp; E$5, tbl_data[Statut], "Rupture de stock") + 3 * COUNTIFS(tbl_data[NORM_Spécialité], $B14, tbl_data[NORM_date_rapport], "&gt;=" &amp; D$5, tbl_data[NORM_date_rapport], "&lt;" &amp; E$5, tbl_data[Statut], "Tension d'approvisionnement")</f>
        <v>1</v>
      </c>
      <c r="E14" s="45">
        <f>COUNTIFS(tbl_data[NORM_Spécialité], $B14, tbl_data[NORM_date_rapport], "&gt;=" &amp; E$5, tbl_data[NORM_date_rapport], "&lt;" &amp; F$5, tbl_data[Statut], "Rupture de stock") + 3 * COUNTIFS(tbl_data[NORM_Spécialité], $B14, tbl_data[NORM_date_rapport], "&gt;=" &amp; E$5, tbl_data[NORM_date_rapport], "&lt;" &amp; F$5, tbl_data[Statut], "Tension d'approvisionnement")</f>
        <v>1</v>
      </c>
      <c r="F14" s="45">
        <f>COUNTIFS(tbl_data[NORM_Spécialité], $B14, tbl_data[NORM_date_rapport], "&gt;=" &amp; F$5, tbl_data[NORM_date_rapport], "&lt;" &amp; G$5, tbl_data[Statut], "Rupture de stock") + 3 * COUNTIFS(tbl_data[NORM_Spécialité], $B14, tbl_data[NORM_date_rapport], "&gt;=" &amp; F$5, tbl_data[NORM_date_rapport], "&lt;" &amp; G$5, tbl_data[Statut], "Tension d'approvisionnement")</f>
        <v>1</v>
      </c>
      <c r="G14" s="45">
        <f>COUNTIFS(tbl_data[NORM_Spécialité], $B14, tbl_data[NORM_date_rapport], "&gt;=" &amp; G$5, tbl_data[NORM_date_rapport], "&lt;" &amp; H$5, tbl_data[Statut], "Rupture de stock") + 3 * COUNTIFS(tbl_data[NORM_Spécialité], $B14, tbl_data[NORM_date_rapport], "&gt;=" &amp; G$5, tbl_data[NORM_date_rapport], "&lt;" &amp; H$5, tbl_data[Statut], "Tension d'approvisionnement")</f>
        <v>1</v>
      </c>
      <c r="H14" s="45">
        <f>COUNTIFS(tbl_data[NORM_Spécialité], $B14, tbl_data[NORM_date_rapport], "&gt;=" &amp; H$5, tbl_data[NORM_date_rapport], "&lt;" &amp; I$5, tbl_data[Statut], "Rupture de stock") + 3 * COUNTIFS(tbl_data[NORM_Spécialité], $B14, tbl_data[NORM_date_rapport], "&gt;=" &amp; H$5, tbl_data[NORM_date_rapport], "&lt;" &amp; I$5, tbl_data[Statut], "Tension d'approvisionnement")</f>
        <v>1</v>
      </c>
      <c r="I14" s="45">
        <f>COUNTIFS(tbl_data[NORM_Spécialité], $B14, tbl_data[NORM_date_rapport], "&gt;=" &amp; I$5, tbl_data[NORM_date_rapport], "&lt;" &amp; J$5, tbl_data[Statut], "Rupture de stock") + 3 * COUNTIFS(tbl_data[NORM_Spécialité], $B14, tbl_data[NORM_date_rapport], "&gt;=" &amp; I$5, tbl_data[NORM_date_rapport], "&lt;" &amp; J$5, tbl_data[Statut], "Tension d'approvisionnement")</f>
        <v>1</v>
      </c>
      <c r="J14" s="45">
        <f>COUNTIFS(tbl_data[NORM_Spécialité], $B14, tbl_data[NORM_date_rapport], "&gt;=" &amp; J$5, tbl_data[NORM_date_rapport], "&lt;" &amp; K$5, tbl_data[Statut], "Rupture de stock") + 3 * COUNTIFS(tbl_data[NORM_Spécialité], $B14, tbl_data[NORM_date_rapport], "&gt;=" &amp; J$5, tbl_data[NORM_date_rapport], "&lt;" &amp; K$5, tbl_data[Statut], "Tension d'approvisionnement")</f>
        <v>1</v>
      </c>
      <c r="K14" s="46">
        <f>COUNTIFS(tbl_data[NORM_Spécialité], $B14, tbl_data[NORM_date_rapport], "&gt;=" &amp; K$5, tbl_data[NORM_date_rapport], "&lt;" &amp; L$5, tbl_data[Statut], "Rupture de stock") + 3 * COUNTIFS(tbl_data[NORM_Spécialité], $B14, tbl_data[NORM_date_rapport], "&gt;=" &amp; K$5, tbl_data[NORM_date_rapport], "&lt;" &amp; L$5, tbl_data[Statut], "Tension d'approvisionnement")</f>
        <v>1</v>
      </c>
      <c r="L14" s="44">
        <f>COUNTIFS(tbl_data[NORM_Spécialité], $B14, tbl_data[NORM_date_rapport], "&gt;=" &amp; L$5, tbl_data[NORM_date_rapport], "&lt;" &amp; M$5, tbl_data[Statut], "Rupture de stock") + 3 * COUNTIFS(tbl_data[NORM_Spécialité], $B14, tbl_data[NORM_date_rapport], "&gt;=" &amp; L$5, tbl_data[NORM_date_rapport], "&lt;" &amp; M$5, tbl_data[Statut], "Tension d'approvisionnement")</f>
        <v>1</v>
      </c>
      <c r="M14" s="45">
        <f>COUNTIFS(tbl_data[NORM_Spécialité], $B14, tbl_data[NORM_date_rapport], "&gt;=" &amp; M$5, tbl_data[NORM_date_rapport], "&lt;" &amp; N$5, tbl_data[Statut], "Rupture de stock") + 3 * COUNTIFS(tbl_data[NORM_Spécialité], $B14, tbl_data[NORM_date_rapport], "&gt;=" &amp; M$5, tbl_data[NORM_date_rapport], "&lt;" &amp; N$5, tbl_data[Statut], "Tension d'approvisionnement")</f>
        <v>1</v>
      </c>
      <c r="N14" s="45">
        <f>COUNTIFS(tbl_data[NORM_Spécialité], $B14, tbl_data[NORM_date_rapport], "&gt;=" &amp; N$5, tbl_data[NORM_date_rapport], "&lt;" &amp; O$5, tbl_data[Statut], "Rupture de stock") + 3 * COUNTIFS(tbl_data[NORM_Spécialité], $B14, tbl_data[NORM_date_rapport], "&gt;=" &amp; N$5, tbl_data[NORM_date_rapport], "&lt;" &amp; O$5, tbl_data[Statut], "Tension d'approvisionnement")</f>
        <v>0</v>
      </c>
      <c r="O14" s="45">
        <f>COUNTIFS(tbl_data[NORM_Spécialité], $B14, tbl_data[NORM_date_rapport], "&gt;=" &amp; O$5, tbl_data[NORM_date_rapport], "&lt;" &amp; P$5, tbl_data[Statut], "Rupture de stock") + 3 * COUNTIFS(tbl_data[NORM_Spécialité], $B14, tbl_data[NORM_date_rapport], "&gt;=" &amp; O$5, tbl_data[NORM_date_rapport], "&lt;" &amp; P$5, tbl_data[Statut], "Tension d'approvisionnement")</f>
        <v>1</v>
      </c>
      <c r="P14" s="45">
        <f>COUNTIFS(tbl_data[NORM_Spécialité], $B14, tbl_data[NORM_date_rapport], "&gt;=" &amp; P$5, tbl_data[NORM_date_rapport], "&lt;" &amp; Q$5, tbl_data[Statut], "Rupture de stock") + 3 * COUNTIFS(tbl_data[NORM_Spécialité], $B14, tbl_data[NORM_date_rapport], "&gt;=" &amp; P$5, tbl_data[NORM_date_rapport], "&lt;" &amp; Q$5, tbl_data[Statut], "Tension d'approvisionnement")</f>
        <v>1</v>
      </c>
      <c r="Q14" s="45">
        <f>COUNTIFS(tbl_data[NORM_Spécialité], $B14, tbl_data[NORM_date_rapport], "&gt;=" &amp; Q$5, tbl_data[NORM_date_rapport], "&lt;" &amp; R$5, tbl_data[Statut], "Rupture de stock") + 3 * COUNTIFS(tbl_data[NORM_Spécialité], $B14, tbl_data[NORM_date_rapport], "&gt;=" &amp; Q$5, tbl_data[NORM_date_rapport], "&lt;" &amp; R$5, tbl_data[Statut], "Tension d'approvisionnement")</f>
        <v>1</v>
      </c>
      <c r="R14" s="45">
        <f>COUNTIFS(tbl_data[NORM_Spécialité], $B14, tbl_data[NORM_date_rapport], "&gt;=" &amp; R$5, tbl_data[NORM_date_rapport], "&lt;" &amp; S$5, tbl_data[Statut], "Rupture de stock") + 3 * COUNTIFS(tbl_data[NORM_Spécialité], $B14, tbl_data[NORM_date_rapport], "&gt;=" &amp; R$5, tbl_data[NORM_date_rapport], "&lt;" &amp; S$5, tbl_data[Statut], "Tension d'approvisionnement")</f>
        <v>0</v>
      </c>
      <c r="S14" s="45">
        <f>COUNTIFS(tbl_data[NORM_Spécialité], $B14, tbl_data[NORM_date_rapport], "&gt;=" &amp; S$5, tbl_data[NORM_date_rapport], "&lt;" &amp; T$5, tbl_data[Statut], "Rupture de stock") + 3 * COUNTIFS(tbl_data[NORM_Spécialité], $B14, tbl_data[NORM_date_rapport], "&gt;=" &amp; S$5, tbl_data[NORM_date_rapport], "&lt;" &amp; T$5, tbl_data[Statut], "Tension d'approvisionnement")</f>
        <v>1</v>
      </c>
      <c r="T14" s="45">
        <f>COUNTIFS(tbl_data[NORM_Spécialité], $B14, tbl_data[NORM_date_rapport], "&gt;=" &amp; T$5, tbl_data[NORM_date_rapport], "&lt;" &amp; U$5, tbl_data[Statut], "Rupture de stock") + 3 * COUNTIFS(tbl_data[NORM_Spécialité], $B14, tbl_data[NORM_date_rapport], "&gt;=" &amp; T$5, tbl_data[NORM_date_rapport], "&lt;" &amp; U$5, tbl_data[Statut], "Tension d'approvisionnement")</f>
        <v>1</v>
      </c>
      <c r="U14" s="45">
        <f>COUNTIFS(tbl_data[NORM_Spécialité], $B14, tbl_data[NORM_date_rapport], "&gt;=" &amp; U$5, tbl_data[NORM_date_rapport], "&lt;" &amp; V$5, tbl_data[Statut], "Rupture de stock") + 3 * COUNTIFS(tbl_data[NORM_Spécialité], $B14, tbl_data[NORM_date_rapport], "&gt;=" &amp; U$5, tbl_data[NORM_date_rapport], "&lt;" &amp; V$5, tbl_data[Statut], "Tension d'approvisionnement")</f>
        <v>1</v>
      </c>
      <c r="V14" s="45">
        <f>COUNTIFS(tbl_data[NORM_Spécialité], $B14, tbl_data[NORM_date_rapport], "&gt;=" &amp; V$5, tbl_data[NORM_date_rapport], "&lt;" &amp; W$5, tbl_data[Statut], "Rupture de stock") + 3 * COUNTIFS(tbl_data[NORM_Spécialité], $B14, tbl_data[NORM_date_rapport], "&gt;=" &amp; V$5, tbl_data[NORM_date_rapport], "&lt;" &amp; W$5, tbl_data[Statut], "Tension d'approvisionnement")</f>
        <v>1</v>
      </c>
      <c r="W14" s="46">
        <f>COUNTIFS(tbl_data[NORM_Spécialité], $B14, tbl_data[NORM_date_rapport], "&gt;=" &amp; W$5, tbl_data[NORM_date_rapport], "&lt;" &amp; X$5, tbl_data[Statut], "Rupture de stock") + 3 * COUNTIFS(tbl_data[NORM_Spécialité], $B14, tbl_data[NORM_date_rapport], "&gt;=" &amp; W$5, tbl_data[NORM_date_rapport], "&lt;" &amp; X$5, tbl_data[Statut], "Tension d'approvisionnement")</f>
        <v>0</v>
      </c>
      <c r="X14" s="44">
        <f>COUNTIFS(tbl_data[NORM_Spécialité], $B14, tbl_data[NORM_date_rapport], "&gt;=" &amp; X$5, tbl_data[NORM_date_rapport], "&lt;" &amp; Y$5, tbl_data[Statut], "Rupture de stock") + 3 * COUNTIFS(tbl_data[NORM_Spécialité], $B14, tbl_data[NORM_date_rapport], "&gt;=" &amp; X$5, tbl_data[NORM_date_rapport], "&lt;" &amp; Y$5, tbl_data[Statut], "Tension d'approvisionnement")</f>
        <v>1</v>
      </c>
      <c r="Y14" s="45">
        <f>COUNTIFS(tbl_data[NORM_Spécialité], $B14, tbl_data[NORM_date_rapport], "&gt;=" &amp; Y$5, tbl_data[NORM_date_rapport], "&lt;" &amp; Z$5, tbl_data[Statut], "Rupture de stock") + 3 * COUNTIFS(tbl_data[NORM_Spécialité], $B14, tbl_data[NORM_date_rapport], "&gt;=" &amp; Y$5, tbl_data[NORM_date_rapport], "&lt;" &amp; Z$5, tbl_data[Statut], "Tension d'approvisionnement")</f>
        <v>1</v>
      </c>
      <c r="Z14" s="45">
        <f>COUNTIFS(tbl_data[NORM_Spécialité], $B14, tbl_data[NORM_date_rapport], "&gt;=" &amp; Z$5, tbl_data[NORM_date_rapport], "&lt;" &amp; AA$5, tbl_data[Statut], "Rupture de stock") + 3 * COUNTIFS(tbl_data[NORM_Spécialité], $B14, tbl_data[NORM_date_rapport], "&gt;=" &amp; Z$5, tbl_data[NORM_date_rapport], "&lt;" &amp; AA$5, tbl_data[Statut], "Tension d'approvisionnement")</f>
        <v>1</v>
      </c>
      <c r="AA14" s="45">
        <f>COUNTIFS(tbl_data[NORM_Spécialité], $B14, tbl_data[NORM_date_rapport], "&gt;=" &amp; AA$5, tbl_data[NORM_date_rapport], "&lt;" &amp; AB$5, tbl_data[Statut], "Rupture de stock") + 3 * COUNTIFS(tbl_data[NORM_Spécialité], $B14, tbl_data[NORM_date_rapport], "&gt;=" &amp; AA$5, tbl_data[NORM_date_rapport], "&lt;" &amp; AB$5, tbl_data[Statut], "Tension d'approvisionnement")</f>
        <v>1</v>
      </c>
      <c r="AB14" s="45">
        <f>COUNTIFS(tbl_data[NORM_Spécialité], $B14, tbl_data[NORM_date_rapport], "&gt;=" &amp; AB$5, tbl_data[NORM_date_rapport], "&lt;" &amp; AC$5, tbl_data[Statut], "Rupture de stock") + 3 * COUNTIFS(tbl_data[NORM_Spécialité], $B14, tbl_data[NORM_date_rapport], "&gt;=" &amp; AB$5, tbl_data[NORM_date_rapport], "&lt;" &amp; AC$5, tbl_data[Statut], "Tension d'approvisionnement")</f>
        <v>1</v>
      </c>
      <c r="AC14" s="45">
        <f>COUNTIFS(tbl_data[NORM_Spécialité], $B14, tbl_data[NORM_date_rapport], "&gt;=" &amp; AC$5, tbl_data[NORM_date_rapport], "&lt;" &amp; AD$5, tbl_data[Statut], "Rupture de stock") + 3 * COUNTIFS(tbl_data[NORM_Spécialité], $B14, tbl_data[NORM_date_rapport], "&gt;=" &amp; AC$5, tbl_data[NORM_date_rapport], "&lt;" &amp; AD$5, tbl_data[Statut], "Tension d'approvisionnement")</f>
        <v>1</v>
      </c>
      <c r="AD14" s="45">
        <f>COUNTIFS(tbl_data[NORM_Spécialité], $B14, tbl_data[NORM_date_rapport], "&gt;=" &amp; AD$5, tbl_data[NORM_date_rapport], "&lt;" &amp; AE$5, tbl_data[Statut], "Rupture de stock") + 3 * COUNTIFS(tbl_data[NORM_Spécialité], $B14, tbl_data[NORM_date_rapport], "&gt;=" &amp; AD$5, tbl_data[NORM_date_rapport], "&lt;" &amp; AE$5, tbl_data[Statut], "Tension d'approvisionnement")</f>
        <v>1</v>
      </c>
      <c r="AE14" s="45">
        <f>COUNTIFS(tbl_data[NORM_Spécialité], $B14, tbl_data[NORM_date_rapport], "&gt;=" &amp; AE$5, tbl_data[NORM_date_rapport], "&lt;" &amp; AF$5, tbl_data[Statut], "Rupture de stock") + 3 * COUNTIFS(tbl_data[NORM_Spécialité], $B14, tbl_data[NORM_date_rapport], "&gt;=" &amp; AE$5, tbl_data[NORM_date_rapport], "&lt;" &amp; AF$5, tbl_data[Statut], "Tension d'approvisionnement")</f>
        <v>1</v>
      </c>
      <c r="AF14" s="45">
        <f>COUNTIFS(tbl_data[NORM_Spécialité], $B14, tbl_data[NORM_date_rapport], "&gt;=" &amp; AF$5, tbl_data[NORM_date_rapport], "&lt;" &amp; AG$5, tbl_data[Statut], "Rupture de stock") + 3 * COUNTIFS(tbl_data[NORM_Spécialité], $B14, tbl_data[NORM_date_rapport], "&gt;=" &amp; AF$5, tbl_data[NORM_date_rapport], "&lt;" &amp; AG$5, tbl_data[Statut], "Tension d'approvisionnement")</f>
        <v>1</v>
      </c>
      <c r="AG14" s="45">
        <f>COUNTIFS(tbl_data[NORM_Spécialité], $B14, tbl_data[NORM_date_rapport], "&gt;=" &amp; AG$5, tbl_data[NORM_date_rapport], "&lt;" &amp; AH$5, tbl_data[Statut], "Rupture de stock") + 3 * COUNTIFS(tbl_data[NORM_Spécialité], $B14, tbl_data[NORM_date_rapport], "&gt;=" &amp; AG$5, tbl_data[NORM_date_rapport], "&lt;" &amp; AH$5, tbl_data[Statut], "Tension d'approvisionnement")</f>
        <v>1</v>
      </c>
      <c r="AH14" s="45">
        <f>COUNTIFS(tbl_data[NORM_Spécialité], $B14, tbl_data[NORM_date_rapport], "&gt;=" &amp; AH$5, tbl_data[NORM_date_rapport], "&lt;" &amp; AI$5, tbl_data[Statut], "Rupture de stock") + 3 * COUNTIFS(tbl_data[NORM_Spécialité], $B14, tbl_data[NORM_date_rapport], "&gt;=" &amp; AH$5, tbl_data[NORM_date_rapport], "&lt;" &amp; AI$5, tbl_data[Statut], "Tension d'approvisionnement")</f>
        <v>1</v>
      </c>
      <c r="AI14" s="46">
        <f>COUNTIFS(tbl_data[NORM_Spécialité], $B14, tbl_data[NORM_date_rapport], "&gt;=" &amp; AI$5, tbl_data[NORM_date_rapport], "&lt;" &amp; AJ$5, tbl_data[Statut], "Rupture de stock") + 3 * COUNTIFS(tbl_data[NORM_Spécialité], $B14, tbl_data[NORM_date_rapport], "&gt;=" &amp; AI$5, tbl_data[NORM_date_rapport], "&lt;" &amp; AJ$5, tbl_data[Statut], "Tension d'approvisionnement")</f>
        <v>0</v>
      </c>
      <c r="AJ14" s="44">
        <f>COUNTIFS(tbl_data[NORM_Spécialité], $B14, tbl_data[NORM_date_rapport], "&gt;=" &amp; AJ$5, tbl_data[NORM_date_rapport], "&lt;" &amp; AK$5, tbl_data[Statut], "Rupture de stock") + 3 * COUNTIFS(tbl_data[NORM_Spécialité], $B14, tbl_data[NORM_date_rapport], "&gt;=" &amp; AJ$5, tbl_data[NORM_date_rapport], "&lt;" &amp; AK$5, tbl_data[Statut], "Tension d'approvisionnement")</f>
        <v>0</v>
      </c>
      <c r="AK14" s="45">
        <f>COUNTIFS(tbl_data[NORM_Spécialité], $B14, tbl_data[NORM_date_rapport], "&gt;=" &amp; AK$5, tbl_data[NORM_date_rapport], "&lt;" &amp; AL$5, tbl_data[Statut], "Rupture de stock") + 3 * COUNTIFS(tbl_data[NORM_Spécialité], $B14, tbl_data[NORM_date_rapport], "&gt;=" &amp; AK$5, tbl_data[NORM_date_rapport], "&lt;" &amp; AL$5, tbl_data[Statut], "Tension d'approvisionnement")</f>
        <v>0</v>
      </c>
      <c r="AL14" s="45">
        <f>COUNTIFS(tbl_data[NORM_Spécialité], $B14, tbl_data[NORM_date_rapport], "&gt;=" &amp; AL$5, tbl_data[NORM_date_rapport], "&lt;" &amp; AM$5, tbl_data[Statut], "Rupture de stock") + 3 * COUNTIFS(tbl_data[NORM_Spécialité], $B14, tbl_data[NORM_date_rapport], "&gt;=" &amp; AL$5, tbl_data[NORM_date_rapport], "&lt;" &amp; AM$5, tbl_data[Statut], "Tension d'approvisionnement")</f>
        <v>0</v>
      </c>
      <c r="AM14" s="45">
        <f>COUNTIFS(tbl_data[NORM_Spécialité], $B14, tbl_data[NORM_date_rapport], "&gt;=" &amp; AM$5, tbl_data[NORM_date_rapport], "&lt;" &amp; AN$5, tbl_data[Statut], "Rupture de stock") + 3 * COUNTIFS(tbl_data[NORM_Spécialité], $B14, tbl_data[NORM_date_rapport], "&gt;=" &amp; AM$5, tbl_data[NORM_date_rapport], "&lt;" &amp; AN$5, tbl_data[Statut], "Tension d'approvisionnement")</f>
        <v>0</v>
      </c>
      <c r="AN14" s="45">
        <f>COUNTIFS(tbl_data[NORM_Spécialité], $B14, tbl_data[NORM_date_rapport], "&gt;=" &amp; AN$5, tbl_data[NORM_date_rapport], "&lt;" &amp; AO$5, tbl_data[Statut], "Rupture de stock") + 3 * COUNTIFS(tbl_data[NORM_Spécialité], $B14, tbl_data[NORM_date_rapport], "&gt;=" &amp; AN$5, tbl_data[NORM_date_rapport], "&lt;" &amp; AO$5, tbl_data[Statut], "Tension d'approvisionnement")</f>
        <v>0</v>
      </c>
      <c r="AO14" s="45">
        <f>COUNTIFS(tbl_data[NORM_Spécialité], $B14, tbl_data[NORM_date_rapport], "&gt;=" &amp; AO$5, tbl_data[NORM_date_rapport], "&lt;" &amp; AP$5, tbl_data[Statut], "Rupture de stock") + 3 * COUNTIFS(tbl_data[NORM_Spécialité], $B14, tbl_data[NORM_date_rapport], "&gt;=" &amp; AO$5, tbl_data[NORM_date_rapport], "&lt;" &amp; AP$5, tbl_data[Statut], "Tension d'approvisionnement")</f>
        <v>0</v>
      </c>
      <c r="AP14" s="45">
        <f>COUNTIFS(tbl_data[NORM_Spécialité], $B14, tbl_data[NORM_date_rapport], "&gt;=" &amp; AP$5, tbl_data[NORM_date_rapport], "&lt;" &amp; AQ$5, tbl_data[Statut], "Rupture de stock") + 3 * COUNTIFS(tbl_data[NORM_Spécialité], $B14, tbl_data[NORM_date_rapport], "&gt;=" &amp; AP$5, tbl_data[NORM_date_rapport], "&lt;" &amp; AQ$5, tbl_data[Statut], "Tension d'approvisionnement")</f>
        <v>0</v>
      </c>
      <c r="AQ14" s="45">
        <f>COUNTIFS(tbl_data[NORM_Spécialité], $B14, tbl_data[NORM_date_rapport], "&gt;=" &amp; AQ$5, tbl_data[NORM_date_rapport], "&lt;" &amp; AR$5, tbl_data[Statut], "Rupture de stock") + 3 * COUNTIFS(tbl_data[NORM_Spécialité], $B14, tbl_data[NORM_date_rapport], "&gt;=" &amp; AQ$5, tbl_data[NORM_date_rapport], "&lt;" &amp; AR$5, tbl_data[Statut], "Tension d'approvisionnement")</f>
        <v>0</v>
      </c>
      <c r="AR14" s="45">
        <f>COUNTIFS(tbl_data[NORM_Spécialité], $B14, tbl_data[NORM_date_rapport], "&gt;=" &amp; AR$5, tbl_data[NORM_date_rapport], "&lt;" &amp; AS$5, tbl_data[Statut], "Rupture de stock") + 3 * COUNTIFS(tbl_data[NORM_Spécialité], $B14, tbl_data[NORM_date_rapport], "&gt;=" &amp; AR$5, tbl_data[NORM_date_rapport], "&lt;" &amp; AS$5, tbl_data[Statut], "Tension d'approvisionnement")</f>
        <v>0</v>
      </c>
      <c r="AS14" s="45">
        <f>COUNTIFS(tbl_data[NORM_Spécialité], $B14, tbl_data[NORM_date_rapport], "&gt;=" &amp; AS$5, tbl_data[NORM_date_rapport], "&lt;" &amp; AT$5, tbl_data[Statut], "Rupture de stock") + 3 * COUNTIFS(tbl_data[NORM_Spécialité], $B14, tbl_data[NORM_date_rapport], "&gt;=" &amp; AS$5, tbl_data[NORM_date_rapport], "&lt;" &amp; AT$5, tbl_data[Statut], "Tension d'approvisionnement")</f>
        <v>0</v>
      </c>
      <c r="AT14" s="45">
        <f>COUNTIFS(tbl_data[NORM_Spécialité], $B14, tbl_data[NORM_date_rapport], "&gt;=" &amp; AT$5, tbl_data[NORM_date_rapport], "&lt;" &amp; AU$5, tbl_data[Statut], "Rupture de stock") + 3 * COUNTIFS(tbl_data[NORM_Spécialité], $B14, tbl_data[NORM_date_rapport], "&gt;=" &amp; AT$5, tbl_data[NORM_date_rapport], "&lt;" &amp; AU$5, tbl_data[Statut], "Tension d'approvisionnement")</f>
        <v>0</v>
      </c>
      <c r="AU14" s="46">
        <f>COUNTIFS(tbl_data[NORM_Spécialité], $B14, tbl_data[NORM_date_rapport], "&gt;=" &amp; AU$5, tbl_data[NORM_date_rapport], "&lt;" &amp; AV$5, tbl_data[Statut], "Rupture de stock") + 3 * COUNTIFS(tbl_data[NORM_Spécialité], $B14, tbl_data[NORM_date_rapport], "&gt;=" &amp; AU$5, tbl_data[NORM_date_rapport], "&lt;" &amp; AV$5, tbl_data[Statut], "Tension d'approvisionnement")</f>
        <v>0</v>
      </c>
    </row>
    <row r="15" spans="2:47" x14ac:dyDescent="0.2">
      <c r="B15" s="47" t="s">
        <v>17199</v>
      </c>
      <c r="C15" s="48">
        <f>COUNTIF(C6:C14, 1)</f>
        <v>5</v>
      </c>
      <c r="D15" s="47">
        <f t="shared" ref="D15:AN15" si="0">COUNTIF(D6:D14, 1)</f>
        <v>5</v>
      </c>
      <c r="E15" s="47">
        <f t="shared" si="0"/>
        <v>4</v>
      </c>
      <c r="F15" s="47">
        <f t="shared" si="0"/>
        <v>4</v>
      </c>
      <c r="G15" s="47">
        <f t="shared" si="0"/>
        <v>5</v>
      </c>
      <c r="H15" s="47">
        <f t="shared" si="0"/>
        <v>4</v>
      </c>
      <c r="I15" s="47">
        <f t="shared" si="0"/>
        <v>4</v>
      </c>
      <c r="J15" s="47">
        <f t="shared" si="0"/>
        <v>4</v>
      </c>
      <c r="K15" s="49">
        <f t="shared" si="0"/>
        <v>4</v>
      </c>
      <c r="L15" s="47">
        <f t="shared" si="0"/>
        <v>4</v>
      </c>
      <c r="M15" s="47">
        <f t="shared" si="0"/>
        <v>4</v>
      </c>
      <c r="N15" s="47">
        <f t="shared" si="0"/>
        <v>0</v>
      </c>
      <c r="O15" s="47">
        <f t="shared" si="0"/>
        <v>4</v>
      </c>
      <c r="P15" s="47">
        <f t="shared" si="0"/>
        <v>3</v>
      </c>
      <c r="Q15" s="47">
        <f t="shared" si="0"/>
        <v>3</v>
      </c>
      <c r="R15" s="47">
        <f t="shared" si="0"/>
        <v>0</v>
      </c>
      <c r="S15" s="47">
        <f t="shared" si="0"/>
        <v>3</v>
      </c>
      <c r="T15" s="47">
        <f t="shared" si="0"/>
        <v>3</v>
      </c>
      <c r="U15" s="47">
        <f t="shared" si="0"/>
        <v>3</v>
      </c>
      <c r="V15" s="47">
        <f t="shared" si="0"/>
        <v>4</v>
      </c>
      <c r="W15" s="47">
        <f t="shared" si="0"/>
        <v>0</v>
      </c>
      <c r="X15" s="48">
        <f t="shared" si="0"/>
        <v>4</v>
      </c>
      <c r="Y15" s="47">
        <f t="shared" si="0"/>
        <v>5</v>
      </c>
      <c r="Z15" s="47">
        <f t="shared" si="0"/>
        <v>5</v>
      </c>
      <c r="AA15" s="47">
        <f t="shared" si="0"/>
        <v>4</v>
      </c>
      <c r="AB15" s="47">
        <f t="shared" si="0"/>
        <v>4</v>
      </c>
      <c r="AC15" s="47">
        <f t="shared" si="0"/>
        <v>3</v>
      </c>
      <c r="AD15" s="47">
        <f t="shared" si="0"/>
        <v>5</v>
      </c>
      <c r="AE15" s="47">
        <f t="shared" si="0"/>
        <v>5</v>
      </c>
      <c r="AF15" s="47">
        <f t="shared" si="0"/>
        <v>4</v>
      </c>
      <c r="AG15" s="47">
        <f t="shared" si="0"/>
        <v>3</v>
      </c>
      <c r="AH15" s="47">
        <f t="shared" si="0"/>
        <v>3</v>
      </c>
      <c r="AI15" s="49">
        <f t="shared" si="0"/>
        <v>2</v>
      </c>
      <c r="AJ15" s="48">
        <f t="shared" si="0"/>
        <v>2</v>
      </c>
      <c r="AK15" s="47">
        <f t="shared" si="0"/>
        <v>2</v>
      </c>
      <c r="AL15" s="47">
        <f t="shared" si="0"/>
        <v>0</v>
      </c>
      <c r="AM15" s="47">
        <f t="shared" si="0"/>
        <v>2</v>
      </c>
      <c r="AN15" s="47">
        <f t="shared" si="0"/>
        <v>2</v>
      </c>
      <c r="AO15" s="47"/>
      <c r="AP15" s="47"/>
      <c r="AQ15" s="47"/>
      <c r="AR15" s="47"/>
      <c r="AS15" s="47"/>
      <c r="AT15" s="47"/>
      <c r="AU15" s="49"/>
    </row>
    <row r="25" spans="2:47" x14ac:dyDescent="0.2"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</row>
    <row r="26" spans="2:47" x14ac:dyDescent="0.2">
      <c r="B26" s="32"/>
      <c r="C26" s="35">
        <v>44287</v>
      </c>
      <c r="D26" s="36">
        <v>44317</v>
      </c>
      <c r="E26" s="36">
        <v>44348</v>
      </c>
      <c r="F26" s="36">
        <v>44378</v>
      </c>
      <c r="G26" s="36">
        <v>44409</v>
      </c>
      <c r="H26" s="36">
        <v>44440</v>
      </c>
      <c r="I26" s="36">
        <v>44470</v>
      </c>
      <c r="J26" s="36">
        <v>44501</v>
      </c>
      <c r="K26" s="37">
        <v>44531</v>
      </c>
      <c r="L26" s="35">
        <v>44562</v>
      </c>
      <c r="M26" s="36">
        <v>44593</v>
      </c>
      <c r="N26" s="36">
        <v>44621</v>
      </c>
      <c r="O26" s="36">
        <v>44652</v>
      </c>
      <c r="P26" s="36">
        <v>44682</v>
      </c>
      <c r="Q26" s="36">
        <v>44713</v>
      </c>
      <c r="R26" s="36">
        <v>44743</v>
      </c>
      <c r="S26" s="36">
        <v>44774</v>
      </c>
      <c r="T26" s="36">
        <v>44805</v>
      </c>
      <c r="U26" s="36">
        <v>44835</v>
      </c>
      <c r="V26" s="36">
        <v>44866</v>
      </c>
      <c r="W26" s="37">
        <v>44896</v>
      </c>
      <c r="X26" s="35">
        <v>44927</v>
      </c>
      <c r="Y26" s="36">
        <v>44958</v>
      </c>
      <c r="Z26" s="36">
        <v>44986</v>
      </c>
      <c r="AA26" s="36">
        <v>45017</v>
      </c>
      <c r="AB26" s="36">
        <v>45047</v>
      </c>
      <c r="AC26" s="36">
        <v>45078</v>
      </c>
      <c r="AD26" s="36">
        <v>45108</v>
      </c>
      <c r="AE26" s="36">
        <v>45139</v>
      </c>
      <c r="AF26" s="36">
        <v>45170</v>
      </c>
      <c r="AG26" s="36">
        <v>45200</v>
      </c>
      <c r="AH26" s="36">
        <v>45231</v>
      </c>
      <c r="AI26" s="37">
        <v>45261</v>
      </c>
      <c r="AJ26" s="35">
        <v>45292</v>
      </c>
      <c r="AK26" s="36">
        <v>45323</v>
      </c>
      <c r="AL26" s="36">
        <v>45352</v>
      </c>
      <c r="AM26" s="36">
        <v>45383</v>
      </c>
      <c r="AN26" s="36">
        <v>45413</v>
      </c>
      <c r="AO26" s="36">
        <v>45444</v>
      </c>
      <c r="AP26" s="36">
        <v>45474</v>
      </c>
      <c r="AQ26" s="36">
        <v>45505</v>
      </c>
      <c r="AR26" s="36">
        <v>45536</v>
      </c>
      <c r="AS26" s="36">
        <v>45566</v>
      </c>
      <c r="AT26" s="36">
        <v>45597</v>
      </c>
      <c r="AU26" s="37">
        <v>45627</v>
      </c>
    </row>
    <row r="27" spans="2:47" x14ac:dyDescent="0.2">
      <c r="B27" t="s">
        <v>19961</v>
      </c>
      <c r="C27" s="50">
        <f>COUNTIFS(tbl_data[LOOKUP_classe_ATC], $B27, tbl_data[NORM_date_rapport], "&gt;=" &amp; C$5, tbl_data[NORM_date_rapport], "&lt;" &amp; D$5, tbl_data[Statut], "Rupture de stock")</f>
        <v>6</v>
      </c>
      <c r="D27" s="51">
        <f>COUNTIFS(tbl_data[LOOKUP_classe_ATC], $B27, tbl_data[NORM_date_rapport], "&gt;=" &amp; D$5, tbl_data[NORM_date_rapport], "&lt;" &amp; E$5, tbl_data[Statut], "Rupture de stock")</f>
        <v>6</v>
      </c>
      <c r="E27" s="51">
        <f>COUNTIFS(tbl_data[LOOKUP_classe_ATC], $B27, tbl_data[NORM_date_rapport], "&gt;=" &amp; E$5, tbl_data[NORM_date_rapport], "&lt;" &amp; F$5, tbl_data[Statut], "Rupture de stock")</f>
        <v>7</v>
      </c>
      <c r="F27" s="51">
        <f>COUNTIFS(tbl_data[LOOKUP_classe_ATC], $B27, tbl_data[NORM_date_rapport], "&gt;=" &amp; F$5, tbl_data[NORM_date_rapport], "&lt;" &amp; G$5, tbl_data[Statut], "Rupture de stock")</f>
        <v>8</v>
      </c>
      <c r="G27" s="51">
        <f>COUNTIFS(tbl_data[LOOKUP_classe_ATC], $B27, tbl_data[NORM_date_rapport], "&gt;=" &amp; G$5, tbl_data[NORM_date_rapport], "&lt;" &amp; H$5, tbl_data[Statut], "Rupture de stock")</f>
        <v>8</v>
      </c>
      <c r="H27" s="51">
        <f>COUNTIFS(tbl_data[LOOKUP_classe_ATC], $B27, tbl_data[NORM_date_rapport], "&gt;=" &amp; H$5, tbl_data[NORM_date_rapport], "&lt;" &amp; I$5, tbl_data[Statut], "Rupture de stock")</f>
        <v>6</v>
      </c>
      <c r="I27" s="51">
        <f>COUNTIFS(tbl_data[LOOKUP_classe_ATC], $B27, tbl_data[NORM_date_rapport], "&gt;=" &amp; I$5, tbl_data[NORM_date_rapport], "&lt;" &amp; J$5, tbl_data[Statut], "Rupture de stock")</f>
        <v>6</v>
      </c>
      <c r="J27" s="51">
        <f>COUNTIFS(tbl_data[LOOKUP_classe_ATC], $B27, tbl_data[NORM_date_rapport], "&gt;=" &amp; J$5, tbl_data[NORM_date_rapport], "&lt;" &amp; K$5, tbl_data[Statut], "Rupture de stock")</f>
        <v>7</v>
      </c>
      <c r="K27" s="52">
        <f>COUNTIFS(tbl_data[LOOKUP_classe_ATC], $B27, tbl_data[NORM_date_rapport], "&gt;=" &amp; K$5, tbl_data[NORM_date_rapport], "&lt;" &amp; L$5, tbl_data[Statut], "Rupture de stock")</f>
        <v>6</v>
      </c>
      <c r="L27" s="50">
        <f>COUNTIFS(tbl_data[LOOKUP_classe_ATC], $B27, tbl_data[NORM_date_rapport], "&gt;=" &amp; L$5, tbl_data[NORM_date_rapport], "&lt;" &amp; M$5, tbl_data[Statut], "Rupture de stock")</f>
        <v>7</v>
      </c>
      <c r="M27" s="51">
        <f>COUNTIFS(tbl_data[LOOKUP_classe_ATC], $B27, tbl_data[NORM_date_rapport], "&gt;=" &amp; M$5, tbl_data[NORM_date_rapport], "&lt;" &amp; N$5, tbl_data[Statut], "Rupture de stock")</f>
        <v>7</v>
      </c>
      <c r="N27" s="51">
        <f>COUNTIFS(tbl_data[LOOKUP_classe_ATC], $B27, tbl_data[NORM_date_rapport], "&gt;=" &amp; N$5, tbl_data[NORM_date_rapport], "&lt;" &amp; O$5, tbl_data[Statut], "Rupture de stock")</f>
        <v>0</v>
      </c>
      <c r="O27" s="51">
        <f>COUNTIFS(tbl_data[LOOKUP_classe_ATC], $B27, tbl_data[NORM_date_rapport], "&gt;=" &amp; O$5, tbl_data[NORM_date_rapport], "&lt;" &amp; P$5, tbl_data[Statut], "Rupture de stock")</f>
        <v>9</v>
      </c>
      <c r="P27" s="51">
        <f>COUNTIFS(tbl_data[LOOKUP_classe_ATC], $B27, tbl_data[NORM_date_rapport], "&gt;=" &amp; P$5, tbl_data[NORM_date_rapport], "&lt;" &amp; Q$5, tbl_data[Statut], "Rupture de stock")</f>
        <v>8</v>
      </c>
      <c r="Q27" s="51">
        <f>COUNTIFS(tbl_data[LOOKUP_classe_ATC], $B27, tbl_data[NORM_date_rapport], "&gt;=" &amp; Q$5, tbl_data[NORM_date_rapport], "&lt;" &amp; R$5, tbl_data[Statut], "Rupture de stock")</f>
        <v>12</v>
      </c>
      <c r="R27" s="51">
        <f>COUNTIFS(tbl_data[LOOKUP_classe_ATC], $B27, tbl_data[NORM_date_rapport], "&gt;=" &amp; R$5, tbl_data[NORM_date_rapport], "&lt;" &amp; S$5, tbl_data[Statut], "Rupture de stock")</f>
        <v>0</v>
      </c>
      <c r="S27" s="51">
        <f>COUNTIFS(tbl_data[LOOKUP_classe_ATC], $B27, tbl_data[NORM_date_rapport], "&gt;=" &amp; S$5, tbl_data[NORM_date_rapport], "&lt;" &amp; T$5, tbl_data[Statut], "Rupture de stock")</f>
        <v>10</v>
      </c>
      <c r="T27" s="51">
        <f>COUNTIFS(tbl_data[LOOKUP_classe_ATC], $B27, tbl_data[NORM_date_rapport], "&gt;=" &amp; T$5, tbl_data[NORM_date_rapport], "&lt;" &amp; U$5, tbl_data[Statut], "Rupture de stock")</f>
        <v>10</v>
      </c>
      <c r="U27" s="51">
        <f>COUNTIFS(tbl_data[LOOKUP_classe_ATC], $B27, tbl_data[NORM_date_rapport], "&gt;=" &amp; U$5, tbl_data[NORM_date_rapport], "&lt;" &amp; V$5, tbl_data[Statut], "Rupture de stock")</f>
        <v>9</v>
      </c>
      <c r="V27" s="51">
        <f>COUNTIFS(tbl_data[LOOKUP_classe_ATC], $B27, tbl_data[NORM_date_rapport], "&gt;=" &amp; V$5, tbl_data[NORM_date_rapport], "&lt;" &amp; W$5, tbl_data[Statut], "Rupture de stock")</f>
        <v>8</v>
      </c>
      <c r="W27" s="52">
        <f>COUNTIFS(tbl_data[LOOKUP_classe_ATC], $B27, tbl_data[NORM_date_rapport], "&gt;=" &amp; W$5, tbl_data[NORM_date_rapport], "&lt;" &amp; X$5, tbl_data[Statut], "Rupture de stock")</f>
        <v>0</v>
      </c>
      <c r="X27" s="50">
        <f>COUNTIFS(tbl_data[LOOKUP_classe_ATC], $B27, tbl_data[NORM_date_rapport], "&gt;=" &amp; X$5, tbl_data[NORM_date_rapport], "&lt;" &amp; Y$5, tbl_data[Statut], "Rupture de stock")</f>
        <v>9</v>
      </c>
      <c r="Y27" s="51">
        <f>COUNTIFS(tbl_data[LOOKUP_classe_ATC], $B27, tbl_data[NORM_date_rapport], "&gt;=" &amp; Y$5, tbl_data[NORM_date_rapport], "&lt;" &amp; Z$5, tbl_data[Statut], "Rupture de stock")</f>
        <v>8</v>
      </c>
      <c r="Z27" s="51">
        <f>COUNTIFS(tbl_data[LOOKUP_classe_ATC], $B27, tbl_data[NORM_date_rapport], "&gt;=" &amp; Z$5, tbl_data[NORM_date_rapport], "&lt;" &amp; AA$5, tbl_data[Statut], "Rupture de stock")</f>
        <v>10</v>
      </c>
      <c r="AA27" s="51">
        <f>COUNTIFS(tbl_data[LOOKUP_classe_ATC], $B27, tbl_data[NORM_date_rapport], "&gt;=" &amp; AA$5, tbl_data[NORM_date_rapport], "&lt;" &amp; AB$5, tbl_data[Statut], "Rupture de stock")</f>
        <v>10</v>
      </c>
      <c r="AB27" s="51">
        <f>COUNTIFS(tbl_data[LOOKUP_classe_ATC], $B27, tbl_data[NORM_date_rapport], "&gt;=" &amp; AB$5, tbl_data[NORM_date_rapport], "&lt;" &amp; AC$5, tbl_data[Statut], "Rupture de stock")</f>
        <v>10</v>
      </c>
      <c r="AC27" s="51">
        <f>COUNTIFS(tbl_data[LOOKUP_classe_ATC], $B27, tbl_data[NORM_date_rapport], "&gt;=" &amp; AC$5, tbl_data[NORM_date_rapport], "&lt;" &amp; AD$5, tbl_data[Statut], "Rupture de stock")</f>
        <v>12</v>
      </c>
      <c r="AD27" s="51">
        <f>COUNTIFS(tbl_data[LOOKUP_classe_ATC], $B27, tbl_data[NORM_date_rapport], "&gt;=" &amp; AD$5, tbl_data[NORM_date_rapport], "&lt;" &amp; AE$5, tbl_data[Statut], "Rupture de stock")</f>
        <v>11</v>
      </c>
      <c r="AE27" s="51">
        <f>COUNTIFS(tbl_data[LOOKUP_classe_ATC], $B27, tbl_data[NORM_date_rapport], "&gt;=" &amp; AE$5, tbl_data[NORM_date_rapport], "&lt;" &amp; AF$5, tbl_data[Statut], "Rupture de stock")</f>
        <v>11</v>
      </c>
      <c r="AF27" s="51">
        <f>COUNTIFS(tbl_data[LOOKUP_classe_ATC], $B27, tbl_data[NORM_date_rapport], "&gt;=" &amp; AF$5, tbl_data[NORM_date_rapport], "&lt;" &amp; AG$5, tbl_data[Statut], "Rupture de stock")</f>
        <v>9</v>
      </c>
      <c r="AG27" s="51">
        <f>COUNTIFS(tbl_data[LOOKUP_classe_ATC], $B27, tbl_data[NORM_date_rapport], "&gt;=" &amp; AG$5, tbl_data[NORM_date_rapport], "&lt;" &amp; AH$5, tbl_data[Statut], "Rupture de stock")</f>
        <v>9</v>
      </c>
      <c r="AH27" s="51">
        <f>COUNTIFS(tbl_data[LOOKUP_classe_ATC], $B27, tbl_data[NORM_date_rapport], "&gt;=" &amp; AH$5, tbl_data[NORM_date_rapport], "&lt;" &amp; AI$5, tbl_data[Statut], "Rupture de stock")</f>
        <v>9</v>
      </c>
      <c r="AI27" s="52">
        <f>COUNTIFS(tbl_data[LOOKUP_classe_ATC], $B27, tbl_data[NORM_date_rapport], "&gt;=" &amp; AI$5, tbl_data[NORM_date_rapport], "&lt;" &amp; AJ$5, tbl_data[Statut], "Rupture de stock")</f>
        <v>8</v>
      </c>
      <c r="AJ27" s="50">
        <f>COUNTIFS(tbl_data[LOOKUP_classe_ATC], $B27, tbl_data[NORM_date_rapport], "&gt;=" &amp; AJ$5, tbl_data[NORM_date_rapport], "&lt;" &amp; AK$5, tbl_data[Statut], "Rupture de stock")</f>
        <v>5</v>
      </c>
      <c r="AK27" s="51">
        <f>COUNTIFS(tbl_data[LOOKUP_classe_ATC], $B27, tbl_data[NORM_date_rapport], "&gt;=" &amp; AK$5, tbl_data[NORM_date_rapport], "&lt;" &amp; AL$5, tbl_data[Statut], "Rupture de stock")</f>
        <v>6</v>
      </c>
      <c r="AL27" s="51">
        <f>COUNTIFS(tbl_data[LOOKUP_classe_ATC], $B27, tbl_data[NORM_date_rapport], "&gt;=" &amp; AL$5, tbl_data[NORM_date_rapport], "&lt;" &amp; AM$5, tbl_data[Statut], "Rupture de stock")</f>
        <v>0</v>
      </c>
      <c r="AM27" s="51">
        <f>COUNTIFS(tbl_data[LOOKUP_classe_ATC], $B27, tbl_data[NORM_date_rapport], "&gt;=" &amp; AM$5, tbl_data[NORM_date_rapport], "&lt;" &amp; AN$5, tbl_data[Statut], "Rupture de stock")</f>
        <v>9</v>
      </c>
      <c r="AN27" s="51">
        <f>COUNTIFS(tbl_data[LOOKUP_classe_ATC], $B27, tbl_data[NORM_date_rapport], "&gt;=" &amp; AN$5, tbl_data[NORM_date_rapport], "&lt;" &amp; AO$5, tbl_data[Statut], "Rupture de stock")</f>
        <v>12</v>
      </c>
      <c r="AO27" s="51">
        <f>COUNTIFS(tbl_data[LOOKUP_classe_ATC], $B27, tbl_data[NORM_date_rapport], "&gt;=" &amp; AO$5, tbl_data[NORM_date_rapport], "&lt;" &amp; AP$5, tbl_data[Statut], "Rupture de stock")</f>
        <v>0</v>
      </c>
      <c r="AP27" s="51">
        <f>COUNTIFS(tbl_data[LOOKUP_classe_ATC], $B27, tbl_data[NORM_date_rapport], "&gt;=" &amp; AP$5, tbl_data[NORM_date_rapport], "&lt;" &amp; AQ$5, tbl_data[Statut], "Rupture de stock")</f>
        <v>0</v>
      </c>
      <c r="AQ27" s="51">
        <f>COUNTIFS(tbl_data[LOOKUP_classe_ATC], $B27, tbl_data[NORM_date_rapport], "&gt;=" &amp; AQ$5, tbl_data[NORM_date_rapport], "&lt;" &amp; AR$5, tbl_data[Statut], "Rupture de stock")</f>
        <v>0</v>
      </c>
      <c r="AR27" s="51">
        <f>COUNTIFS(tbl_data[LOOKUP_classe_ATC], $B27, tbl_data[NORM_date_rapport], "&gt;=" &amp; AR$5, tbl_data[NORM_date_rapport], "&lt;" &amp; AS$5, tbl_data[Statut], "Rupture de stock")</f>
        <v>0</v>
      </c>
      <c r="AS27" s="51">
        <f>COUNTIFS(tbl_data[LOOKUP_classe_ATC], $B27, tbl_data[NORM_date_rapport], "&gt;=" &amp; AS$5, tbl_data[NORM_date_rapport], "&lt;" &amp; AT$5, tbl_data[Statut], "Rupture de stock")</f>
        <v>0</v>
      </c>
      <c r="AT27" s="51">
        <f>COUNTIFS(tbl_data[LOOKUP_classe_ATC], $B27, tbl_data[NORM_date_rapport], "&gt;=" &amp; AT$5, tbl_data[NORM_date_rapport], "&lt;" &amp; AU$5, tbl_data[Statut], "Rupture de stock")</f>
        <v>0</v>
      </c>
      <c r="AU27" s="52">
        <f>COUNTIFS(tbl_data[LOOKUP_classe_ATC], $B27, tbl_data[NORM_date_rapport], "&gt;=" &amp; AU$5, tbl_data[NORM_date_rapport], "&lt;" &amp; AV$5, tbl_data[Statut], "Rupture de stock")</f>
        <v>0</v>
      </c>
    </row>
    <row r="28" spans="2:47" x14ac:dyDescent="0.2">
      <c r="B28" t="s">
        <v>22642</v>
      </c>
      <c r="C28" s="53">
        <f>COUNTIFS(tbl_data[LOOKUP_classe_ATC], $B28, tbl_data[NORM_date_rapport], "&gt;=" &amp; C$5, tbl_data[NORM_date_rapport], "&lt;" &amp; D$5, tbl_data[Statut], "Rupture de stock")</f>
        <v>5</v>
      </c>
      <c r="D28" s="54">
        <f>COUNTIFS(tbl_data[LOOKUP_classe_ATC], $B28, tbl_data[NORM_date_rapport], "&gt;=" &amp; D$5, tbl_data[NORM_date_rapport], "&lt;" &amp; E$5, tbl_data[Statut], "Rupture de stock")</f>
        <v>5</v>
      </c>
      <c r="E28" s="54">
        <f>COUNTIFS(tbl_data[LOOKUP_classe_ATC], $B28, tbl_data[NORM_date_rapport], "&gt;=" &amp; E$5, tbl_data[NORM_date_rapport], "&lt;" &amp; F$5, tbl_data[Statut], "Rupture de stock")</f>
        <v>5</v>
      </c>
      <c r="F28" s="54">
        <f>COUNTIFS(tbl_data[LOOKUP_classe_ATC], $B28, tbl_data[NORM_date_rapport], "&gt;=" &amp; F$5, tbl_data[NORM_date_rapport], "&lt;" &amp; G$5, tbl_data[Statut], "Rupture de stock")</f>
        <v>5</v>
      </c>
      <c r="G28" s="54">
        <f>COUNTIFS(tbl_data[LOOKUP_classe_ATC], $B28, tbl_data[NORM_date_rapport], "&gt;=" &amp; G$5, tbl_data[NORM_date_rapport], "&lt;" &amp; H$5, tbl_data[Statut], "Rupture de stock")</f>
        <v>5</v>
      </c>
      <c r="H28" s="54">
        <f>COUNTIFS(tbl_data[LOOKUP_classe_ATC], $B28, tbl_data[NORM_date_rapport], "&gt;=" &amp; H$5, tbl_data[NORM_date_rapport], "&lt;" &amp; I$5, tbl_data[Statut], "Rupture de stock")</f>
        <v>5</v>
      </c>
      <c r="I28" s="54">
        <f>COUNTIFS(tbl_data[LOOKUP_classe_ATC], $B28, tbl_data[NORM_date_rapport], "&gt;=" &amp; I$5, tbl_data[NORM_date_rapport], "&lt;" &amp; J$5, tbl_data[Statut], "Rupture de stock")</f>
        <v>5</v>
      </c>
      <c r="J28" s="54">
        <f>COUNTIFS(tbl_data[LOOKUP_classe_ATC], $B28, tbl_data[NORM_date_rapport], "&gt;=" &amp; J$5, tbl_data[NORM_date_rapport], "&lt;" &amp; K$5, tbl_data[Statut], "Rupture de stock")</f>
        <v>5</v>
      </c>
      <c r="K28" s="55">
        <f>COUNTIFS(tbl_data[LOOKUP_classe_ATC], $B28, tbl_data[NORM_date_rapport], "&gt;=" &amp; K$5, tbl_data[NORM_date_rapport], "&lt;" &amp; L$5, tbl_data[Statut], "Rupture de stock")</f>
        <v>5</v>
      </c>
      <c r="L28" s="53">
        <f>COUNTIFS(tbl_data[LOOKUP_classe_ATC], $B28, tbl_data[NORM_date_rapport], "&gt;=" &amp; L$5, tbl_data[NORM_date_rapport], "&lt;" &amp; M$5, tbl_data[Statut], "Rupture de stock")</f>
        <v>8</v>
      </c>
      <c r="M28" s="54">
        <f>COUNTIFS(tbl_data[LOOKUP_classe_ATC], $B28, tbl_data[NORM_date_rapport], "&gt;=" &amp; M$5, tbl_data[NORM_date_rapport], "&lt;" &amp; N$5, tbl_data[Statut], "Rupture de stock")</f>
        <v>5</v>
      </c>
      <c r="N28" s="54">
        <f>COUNTIFS(tbl_data[LOOKUP_classe_ATC], $B28, tbl_data[NORM_date_rapport], "&gt;=" &amp; N$5, tbl_data[NORM_date_rapport], "&lt;" &amp; O$5, tbl_data[Statut], "Rupture de stock")</f>
        <v>0</v>
      </c>
      <c r="O28" s="54">
        <f>COUNTIFS(tbl_data[LOOKUP_classe_ATC], $B28, tbl_data[NORM_date_rapport], "&gt;=" &amp; O$5, tbl_data[NORM_date_rapport], "&lt;" &amp; P$5, tbl_data[Statut], "Rupture de stock")</f>
        <v>5</v>
      </c>
      <c r="P28" s="54">
        <f>COUNTIFS(tbl_data[LOOKUP_classe_ATC], $B28, tbl_data[NORM_date_rapport], "&gt;=" &amp; P$5, tbl_data[NORM_date_rapport], "&lt;" &amp; Q$5, tbl_data[Statut], "Rupture de stock")</f>
        <v>5</v>
      </c>
      <c r="Q28" s="54">
        <f>COUNTIFS(tbl_data[LOOKUP_classe_ATC], $B28, tbl_data[NORM_date_rapport], "&gt;=" &amp; Q$5, tbl_data[NORM_date_rapport], "&lt;" &amp; R$5, tbl_data[Statut], "Rupture de stock")</f>
        <v>6</v>
      </c>
      <c r="R28" s="54">
        <f>COUNTIFS(tbl_data[LOOKUP_classe_ATC], $B28, tbl_data[NORM_date_rapport], "&gt;=" &amp; R$5, tbl_data[NORM_date_rapport], "&lt;" &amp; S$5, tbl_data[Statut], "Rupture de stock")</f>
        <v>0</v>
      </c>
      <c r="S28" s="54">
        <f>COUNTIFS(tbl_data[LOOKUP_classe_ATC], $B28, tbl_data[NORM_date_rapport], "&gt;=" &amp; S$5, tbl_data[NORM_date_rapport], "&lt;" &amp; T$5, tbl_data[Statut], "Rupture de stock")</f>
        <v>7</v>
      </c>
      <c r="T28" s="54">
        <f>COUNTIFS(tbl_data[LOOKUP_classe_ATC], $B28, tbl_data[NORM_date_rapport], "&gt;=" &amp; T$5, tbl_data[NORM_date_rapport], "&lt;" &amp; U$5, tbl_data[Statut], "Rupture de stock")</f>
        <v>8</v>
      </c>
      <c r="U28" s="54">
        <f>COUNTIFS(tbl_data[LOOKUP_classe_ATC], $B28, tbl_data[NORM_date_rapport], "&gt;=" &amp; U$5, tbl_data[NORM_date_rapport], "&lt;" &amp; V$5, tbl_data[Statut], "Rupture de stock")</f>
        <v>7</v>
      </c>
      <c r="V28" s="54">
        <f>COUNTIFS(tbl_data[LOOKUP_classe_ATC], $B28, tbl_data[NORM_date_rapport], "&gt;=" &amp; V$5, tbl_data[NORM_date_rapport], "&lt;" &amp; W$5, tbl_data[Statut], "Rupture de stock")</f>
        <v>8</v>
      </c>
      <c r="W28" s="55">
        <f>COUNTIFS(tbl_data[LOOKUP_classe_ATC], $B28, tbl_data[NORM_date_rapport], "&gt;=" &amp; W$5, tbl_data[NORM_date_rapport], "&lt;" &amp; X$5, tbl_data[Statut], "Rupture de stock")</f>
        <v>0</v>
      </c>
      <c r="X28" s="53">
        <f>COUNTIFS(tbl_data[LOOKUP_classe_ATC], $B28, tbl_data[NORM_date_rapport], "&gt;=" &amp; X$5, tbl_data[NORM_date_rapport], "&lt;" &amp; Y$5, tbl_data[Statut], "Rupture de stock")</f>
        <v>7</v>
      </c>
      <c r="Y28" s="54">
        <f>COUNTIFS(tbl_data[LOOKUP_classe_ATC], $B28, tbl_data[NORM_date_rapport], "&gt;=" &amp; Y$5, tbl_data[NORM_date_rapport], "&lt;" &amp; Z$5, tbl_data[Statut], "Rupture de stock")</f>
        <v>7</v>
      </c>
      <c r="Z28" s="54">
        <f>COUNTIFS(tbl_data[LOOKUP_classe_ATC], $B28, tbl_data[NORM_date_rapport], "&gt;=" &amp; Z$5, tbl_data[NORM_date_rapport], "&lt;" &amp; AA$5, tbl_data[Statut], "Rupture de stock")</f>
        <v>7</v>
      </c>
      <c r="AA28" s="54">
        <f>COUNTIFS(tbl_data[LOOKUP_classe_ATC], $B28, tbl_data[NORM_date_rapport], "&gt;=" &amp; AA$5, tbl_data[NORM_date_rapport], "&lt;" &amp; AB$5, tbl_data[Statut], "Rupture de stock")</f>
        <v>8</v>
      </c>
      <c r="AB28" s="54">
        <f>COUNTIFS(tbl_data[LOOKUP_classe_ATC], $B28, tbl_data[NORM_date_rapport], "&gt;=" &amp; AB$5, tbl_data[NORM_date_rapport], "&lt;" &amp; AC$5, tbl_data[Statut], "Rupture de stock")</f>
        <v>8</v>
      </c>
      <c r="AC28" s="54">
        <f>COUNTIFS(tbl_data[LOOKUP_classe_ATC], $B28, tbl_data[NORM_date_rapport], "&gt;=" &amp; AC$5, tbl_data[NORM_date_rapport], "&lt;" &amp; AD$5, tbl_data[Statut], "Rupture de stock")</f>
        <v>6</v>
      </c>
      <c r="AD28" s="54">
        <f>COUNTIFS(tbl_data[LOOKUP_classe_ATC], $B28, tbl_data[NORM_date_rapport], "&gt;=" &amp; AD$5, tbl_data[NORM_date_rapport], "&lt;" &amp; AE$5, tbl_data[Statut], "Rupture de stock")</f>
        <v>8</v>
      </c>
      <c r="AE28" s="54">
        <f>COUNTIFS(tbl_data[LOOKUP_classe_ATC], $B28, tbl_data[NORM_date_rapport], "&gt;=" &amp; AE$5, tbl_data[NORM_date_rapport], "&lt;" &amp; AF$5, tbl_data[Statut], "Rupture de stock")</f>
        <v>8</v>
      </c>
      <c r="AF28" s="54">
        <f>COUNTIFS(tbl_data[LOOKUP_classe_ATC], $B28, tbl_data[NORM_date_rapport], "&gt;=" &amp; AF$5, tbl_data[NORM_date_rapport], "&lt;" &amp; AG$5, tbl_data[Statut], "Rupture de stock")</f>
        <v>9</v>
      </c>
      <c r="AG28" s="54">
        <f>COUNTIFS(tbl_data[LOOKUP_classe_ATC], $B28, tbl_data[NORM_date_rapport], "&gt;=" &amp; AG$5, tbl_data[NORM_date_rapport], "&lt;" &amp; AH$5, tbl_data[Statut], "Rupture de stock")</f>
        <v>9</v>
      </c>
      <c r="AH28" s="54">
        <f>COUNTIFS(tbl_data[LOOKUP_classe_ATC], $B28, tbl_data[NORM_date_rapport], "&gt;=" &amp; AH$5, tbl_data[NORM_date_rapport], "&lt;" &amp; AI$5, tbl_data[Statut], "Rupture de stock")</f>
        <v>9</v>
      </c>
      <c r="AI28" s="55">
        <f>COUNTIFS(tbl_data[LOOKUP_classe_ATC], $B28, tbl_data[NORM_date_rapport], "&gt;=" &amp; AI$5, tbl_data[NORM_date_rapport], "&lt;" &amp; AJ$5, tbl_data[Statut], "Rupture de stock")</f>
        <v>7</v>
      </c>
      <c r="AJ28" s="53">
        <f>COUNTIFS(tbl_data[LOOKUP_classe_ATC], $B28, tbl_data[NORM_date_rapport], "&gt;=" &amp; AJ$5, tbl_data[NORM_date_rapport], "&lt;" &amp; AK$5, tbl_data[Statut], "Rupture de stock")</f>
        <v>5</v>
      </c>
      <c r="AK28" s="54">
        <f>COUNTIFS(tbl_data[LOOKUP_classe_ATC], $B28, tbl_data[NORM_date_rapport], "&gt;=" &amp; AK$5, tbl_data[NORM_date_rapport], "&lt;" &amp; AL$5, tbl_data[Statut], "Rupture de stock")</f>
        <v>7</v>
      </c>
      <c r="AL28" s="54">
        <f>COUNTIFS(tbl_data[LOOKUP_classe_ATC], $B28, tbl_data[NORM_date_rapport], "&gt;=" &amp; AL$5, tbl_data[NORM_date_rapport], "&lt;" &amp; AM$5, tbl_data[Statut], "Rupture de stock")</f>
        <v>0</v>
      </c>
      <c r="AM28" s="54">
        <f>COUNTIFS(tbl_data[LOOKUP_classe_ATC], $B28, tbl_data[NORM_date_rapport], "&gt;=" &amp; AM$5, tbl_data[NORM_date_rapport], "&lt;" &amp; AN$5, tbl_data[Statut], "Rupture de stock")</f>
        <v>4</v>
      </c>
      <c r="AN28" s="54">
        <f>COUNTIFS(tbl_data[LOOKUP_classe_ATC], $B28, tbl_data[NORM_date_rapport], "&gt;=" &amp; AN$5, tbl_data[NORM_date_rapport], "&lt;" &amp; AO$5, tbl_data[Statut], "Rupture de stock")</f>
        <v>5</v>
      </c>
      <c r="AO28" s="54">
        <f>COUNTIFS(tbl_data[LOOKUP_classe_ATC], $B28, tbl_data[NORM_date_rapport], "&gt;=" &amp; AO$5, tbl_data[NORM_date_rapport], "&lt;" &amp; AP$5, tbl_data[Statut], "Rupture de stock")</f>
        <v>0</v>
      </c>
      <c r="AP28" s="54">
        <f>COUNTIFS(tbl_data[LOOKUP_classe_ATC], $B28, tbl_data[NORM_date_rapport], "&gt;=" &amp; AP$5, tbl_data[NORM_date_rapport], "&lt;" &amp; AQ$5, tbl_data[Statut], "Rupture de stock")</f>
        <v>0</v>
      </c>
      <c r="AQ28" s="54">
        <f>COUNTIFS(tbl_data[LOOKUP_classe_ATC], $B28, tbl_data[NORM_date_rapport], "&gt;=" &amp; AQ$5, tbl_data[NORM_date_rapport], "&lt;" &amp; AR$5, tbl_data[Statut], "Rupture de stock")</f>
        <v>0</v>
      </c>
      <c r="AR28" s="54">
        <f>COUNTIFS(tbl_data[LOOKUP_classe_ATC], $B28, tbl_data[NORM_date_rapport], "&gt;=" &amp; AR$5, tbl_data[NORM_date_rapport], "&lt;" &amp; AS$5, tbl_data[Statut], "Rupture de stock")</f>
        <v>0</v>
      </c>
      <c r="AS28" s="54">
        <f>COUNTIFS(tbl_data[LOOKUP_classe_ATC], $B28, tbl_data[NORM_date_rapport], "&gt;=" &amp; AS$5, tbl_data[NORM_date_rapport], "&lt;" &amp; AT$5, tbl_data[Statut], "Rupture de stock")</f>
        <v>0</v>
      </c>
      <c r="AT28" s="54">
        <f>COUNTIFS(tbl_data[LOOKUP_classe_ATC], $B28, tbl_data[NORM_date_rapport], "&gt;=" &amp; AT$5, tbl_data[NORM_date_rapport], "&lt;" &amp; AU$5, tbl_data[Statut], "Rupture de stock")</f>
        <v>0</v>
      </c>
      <c r="AU28" s="55">
        <f>COUNTIFS(tbl_data[LOOKUP_classe_ATC], $B28, tbl_data[NORM_date_rapport], "&gt;=" &amp; AU$5, tbl_data[NORM_date_rapport], "&lt;" &amp; AV$5, tbl_data[Statut], "Rupture de stock")</f>
        <v>0</v>
      </c>
    </row>
    <row r="29" spans="2:47" x14ac:dyDescent="0.2">
      <c r="B29" t="s">
        <v>19855</v>
      </c>
      <c r="C29" s="53">
        <f>COUNTIFS(tbl_data[LOOKUP_classe_ATC], $B29, tbl_data[NORM_date_rapport], "&gt;=" &amp; C$5, tbl_data[NORM_date_rapport], "&lt;" &amp; D$5, tbl_data[Statut], "Rupture de stock")</f>
        <v>2</v>
      </c>
      <c r="D29" s="54">
        <f>COUNTIFS(tbl_data[LOOKUP_classe_ATC], $B29, tbl_data[NORM_date_rapport], "&gt;=" &amp; D$5, tbl_data[NORM_date_rapport], "&lt;" &amp; E$5, tbl_data[Statut], "Rupture de stock")</f>
        <v>4</v>
      </c>
      <c r="E29" s="54">
        <f>COUNTIFS(tbl_data[LOOKUP_classe_ATC], $B29, tbl_data[NORM_date_rapport], "&gt;=" &amp; E$5, tbl_data[NORM_date_rapport], "&lt;" &amp; F$5, tbl_data[Statut], "Rupture de stock")</f>
        <v>4</v>
      </c>
      <c r="F29" s="54">
        <f>COUNTIFS(tbl_data[LOOKUP_classe_ATC], $B29, tbl_data[NORM_date_rapport], "&gt;=" &amp; F$5, tbl_data[NORM_date_rapport], "&lt;" &amp; G$5, tbl_data[Statut], "Rupture de stock")</f>
        <v>3</v>
      </c>
      <c r="G29" s="54">
        <f>COUNTIFS(tbl_data[LOOKUP_classe_ATC], $B29, tbl_data[NORM_date_rapport], "&gt;=" &amp; G$5, tbl_data[NORM_date_rapport], "&lt;" &amp; H$5, tbl_data[Statut], "Rupture de stock")</f>
        <v>3</v>
      </c>
      <c r="H29" s="54">
        <f>COUNTIFS(tbl_data[LOOKUP_classe_ATC], $B29, tbl_data[NORM_date_rapport], "&gt;=" &amp; H$5, tbl_data[NORM_date_rapport], "&lt;" &amp; I$5, tbl_data[Statut], "Rupture de stock")</f>
        <v>3</v>
      </c>
      <c r="I29" s="54">
        <f>COUNTIFS(tbl_data[LOOKUP_classe_ATC], $B29, tbl_data[NORM_date_rapport], "&gt;=" &amp; I$5, tbl_data[NORM_date_rapport], "&lt;" &amp; J$5, tbl_data[Statut], "Rupture de stock")</f>
        <v>3</v>
      </c>
      <c r="J29" s="54">
        <f>COUNTIFS(tbl_data[LOOKUP_classe_ATC], $B29, tbl_data[NORM_date_rapport], "&gt;=" &amp; J$5, tbl_data[NORM_date_rapport], "&lt;" &amp; K$5, tbl_data[Statut], "Rupture de stock")</f>
        <v>3</v>
      </c>
      <c r="K29" s="55">
        <f>COUNTIFS(tbl_data[LOOKUP_classe_ATC], $B29, tbl_data[NORM_date_rapport], "&gt;=" &amp; K$5, tbl_data[NORM_date_rapport], "&lt;" &amp; L$5, tbl_data[Statut], "Rupture de stock")</f>
        <v>3</v>
      </c>
      <c r="L29" s="53">
        <f>COUNTIFS(tbl_data[LOOKUP_classe_ATC], $B29, tbl_data[NORM_date_rapport], "&gt;=" &amp; L$5, tbl_data[NORM_date_rapport], "&lt;" &amp; M$5, tbl_data[Statut], "Rupture de stock")</f>
        <v>3</v>
      </c>
      <c r="M29" s="54">
        <f>COUNTIFS(tbl_data[LOOKUP_classe_ATC], $B29, tbl_data[NORM_date_rapport], "&gt;=" &amp; M$5, tbl_data[NORM_date_rapport], "&lt;" &amp; N$5, tbl_data[Statut], "Rupture de stock")</f>
        <v>3</v>
      </c>
      <c r="N29" s="54">
        <f>COUNTIFS(tbl_data[LOOKUP_classe_ATC], $B29, tbl_data[NORM_date_rapport], "&gt;=" &amp; N$5, tbl_data[NORM_date_rapport], "&lt;" &amp; O$5, tbl_data[Statut], "Rupture de stock")</f>
        <v>0</v>
      </c>
      <c r="O29" s="54">
        <f>COUNTIFS(tbl_data[LOOKUP_classe_ATC], $B29, tbl_data[NORM_date_rapport], "&gt;=" &amp; O$5, tbl_data[NORM_date_rapport], "&lt;" &amp; P$5, tbl_data[Statut], "Rupture de stock")</f>
        <v>3</v>
      </c>
      <c r="P29" s="54">
        <f>COUNTIFS(tbl_data[LOOKUP_classe_ATC], $B29, tbl_data[NORM_date_rapport], "&gt;=" &amp; P$5, tbl_data[NORM_date_rapport], "&lt;" &amp; Q$5, tbl_data[Statut], "Rupture de stock")</f>
        <v>4</v>
      </c>
      <c r="Q29" s="54">
        <f>COUNTIFS(tbl_data[LOOKUP_classe_ATC], $B29, tbl_data[NORM_date_rapport], "&gt;=" &amp; Q$5, tbl_data[NORM_date_rapport], "&lt;" &amp; R$5, tbl_data[Statut], "Rupture de stock")</f>
        <v>4</v>
      </c>
      <c r="R29" s="54">
        <f>COUNTIFS(tbl_data[LOOKUP_classe_ATC], $B29, tbl_data[NORM_date_rapport], "&gt;=" &amp; R$5, tbl_data[NORM_date_rapport], "&lt;" &amp; S$5, tbl_data[Statut], "Rupture de stock")</f>
        <v>0</v>
      </c>
      <c r="S29" s="54">
        <f>COUNTIFS(tbl_data[LOOKUP_classe_ATC], $B29, tbl_data[NORM_date_rapport], "&gt;=" &amp; S$5, tbl_data[NORM_date_rapport], "&lt;" &amp; T$5, tbl_data[Statut], "Rupture de stock")</f>
        <v>5</v>
      </c>
      <c r="T29" s="54">
        <f>COUNTIFS(tbl_data[LOOKUP_classe_ATC], $B29, tbl_data[NORM_date_rapport], "&gt;=" &amp; T$5, tbl_data[NORM_date_rapport], "&lt;" &amp; U$5, tbl_data[Statut], "Rupture de stock")</f>
        <v>5</v>
      </c>
      <c r="U29" s="54">
        <f>COUNTIFS(tbl_data[LOOKUP_classe_ATC], $B29, tbl_data[NORM_date_rapport], "&gt;=" &amp; U$5, tbl_data[NORM_date_rapport], "&lt;" &amp; V$5, tbl_data[Statut], "Rupture de stock")</f>
        <v>4</v>
      </c>
      <c r="V29" s="54">
        <f>COUNTIFS(tbl_data[LOOKUP_classe_ATC], $B29, tbl_data[NORM_date_rapport], "&gt;=" &amp; V$5, tbl_data[NORM_date_rapport], "&lt;" &amp; W$5, tbl_data[Statut], "Rupture de stock")</f>
        <v>4</v>
      </c>
      <c r="W29" s="55">
        <f>COUNTIFS(tbl_data[LOOKUP_classe_ATC], $B29, tbl_data[NORM_date_rapport], "&gt;=" &amp; W$5, tbl_data[NORM_date_rapport], "&lt;" &amp; X$5, tbl_data[Statut], "Rupture de stock")</f>
        <v>0</v>
      </c>
      <c r="X29" s="53">
        <f>COUNTIFS(tbl_data[LOOKUP_classe_ATC], $B29, tbl_data[NORM_date_rapport], "&gt;=" &amp; X$5, tbl_data[NORM_date_rapport], "&lt;" &amp; Y$5, tbl_data[Statut], "Rupture de stock")</f>
        <v>4</v>
      </c>
      <c r="Y29" s="54">
        <f>COUNTIFS(tbl_data[LOOKUP_classe_ATC], $B29, tbl_data[NORM_date_rapport], "&gt;=" &amp; Y$5, tbl_data[NORM_date_rapport], "&lt;" &amp; Z$5, tbl_data[Statut], "Rupture de stock")</f>
        <v>3</v>
      </c>
      <c r="Z29" s="54">
        <f>COUNTIFS(tbl_data[LOOKUP_classe_ATC], $B29, tbl_data[NORM_date_rapport], "&gt;=" &amp; Z$5, tbl_data[NORM_date_rapport], "&lt;" &amp; AA$5, tbl_data[Statut], "Rupture de stock")</f>
        <v>3</v>
      </c>
      <c r="AA29" s="54">
        <f>COUNTIFS(tbl_data[LOOKUP_classe_ATC], $B29, tbl_data[NORM_date_rapport], "&gt;=" &amp; AA$5, tbl_data[NORM_date_rapport], "&lt;" &amp; AB$5, tbl_data[Statut], "Rupture de stock")</f>
        <v>4</v>
      </c>
      <c r="AB29" s="54">
        <f>COUNTIFS(tbl_data[LOOKUP_classe_ATC], $B29, tbl_data[NORM_date_rapport], "&gt;=" &amp; AB$5, tbl_data[NORM_date_rapport], "&lt;" &amp; AC$5, tbl_data[Statut], "Rupture de stock")</f>
        <v>4</v>
      </c>
      <c r="AC29" s="54">
        <f>COUNTIFS(tbl_data[LOOKUP_classe_ATC], $B29, tbl_data[NORM_date_rapport], "&gt;=" &amp; AC$5, tbl_data[NORM_date_rapport], "&lt;" &amp; AD$5, tbl_data[Statut], "Rupture de stock")</f>
        <v>4</v>
      </c>
      <c r="AD29" s="54">
        <f>COUNTIFS(tbl_data[LOOKUP_classe_ATC], $B29, tbl_data[NORM_date_rapport], "&gt;=" &amp; AD$5, tbl_data[NORM_date_rapport], "&lt;" &amp; AE$5, tbl_data[Statut], "Rupture de stock")</f>
        <v>4</v>
      </c>
      <c r="AE29" s="54">
        <f>COUNTIFS(tbl_data[LOOKUP_classe_ATC], $B29, tbl_data[NORM_date_rapport], "&gt;=" &amp; AE$5, tbl_data[NORM_date_rapport], "&lt;" &amp; AF$5, tbl_data[Statut], "Rupture de stock")</f>
        <v>3</v>
      </c>
      <c r="AF29" s="54">
        <f>COUNTIFS(tbl_data[LOOKUP_classe_ATC], $B29, tbl_data[NORM_date_rapport], "&gt;=" &amp; AF$5, tbl_data[NORM_date_rapport], "&lt;" &amp; AG$5, tbl_data[Statut], "Rupture de stock")</f>
        <v>4</v>
      </c>
      <c r="AG29" s="54">
        <f>COUNTIFS(tbl_data[LOOKUP_classe_ATC], $B29, tbl_data[NORM_date_rapport], "&gt;=" &amp; AG$5, tbl_data[NORM_date_rapport], "&lt;" &amp; AH$5, tbl_data[Statut], "Rupture de stock")</f>
        <v>4</v>
      </c>
      <c r="AH29" s="54">
        <f>COUNTIFS(tbl_data[LOOKUP_classe_ATC], $B29, tbl_data[NORM_date_rapport], "&gt;=" &amp; AH$5, tbl_data[NORM_date_rapport], "&lt;" &amp; AI$5, tbl_data[Statut], "Rupture de stock")</f>
        <v>3</v>
      </c>
      <c r="AI29" s="55">
        <f>COUNTIFS(tbl_data[LOOKUP_classe_ATC], $B29, tbl_data[NORM_date_rapport], "&gt;=" &amp; AI$5, tbl_data[NORM_date_rapport], "&lt;" &amp; AJ$5, tbl_data[Statut], "Rupture de stock")</f>
        <v>5</v>
      </c>
      <c r="AJ29" s="53">
        <f>COUNTIFS(tbl_data[LOOKUP_classe_ATC], $B29, tbl_data[NORM_date_rapport], "&gt;=" &amp; AJ$5, tbl_data[NORM_date_rapport], "&lt;" &amp; AK$5, tbl_data[Statut], "Rupture de stock")</f>
        <v>4</v>
      </c>
      <c r="AK29" s="54">
        <f>COUNTIFS(tbl_data[LOOKUP_classe_ATC], $B29, tbl_data[NORM_date_rapport], "&gt;=" &amp; AK$5, tbl_data[NORM_date_rapport], "&lt;" &amp; AL$5, tbl_data[Statut], "Rupture de stock")</f>
        <v>4</v>
      </c>
      <c r="AL29" s="54">
        <f>COUNTIFS(tbl_data[LOOKUP_classe_ATC], $B29, tbl_data[NORM_date_rapport], "&gt;=" &amp; AL$5, tbl_data[NORM_date_rapport], "&lt;" &amp; AM$5, tbl_data[Statut], "Rupture de stock")</f>
        <v>0</v>
      </c>
      <c r="AM29" s="54">
        <f>COUNTIFS(tbl_data[LOOKUP_classe_ATC], $B29, tbl_data[NORM_date_rapport], "&gt;=" &amp; AM$5, tbl_data[NORM_date_rapport], "&lt;" &amp; AN$5, tbl_data[Statut], "Rupture de stock")</f>
        <v>4</v>
      </c>
      <c r="AN29" s="54">
        <f>COUNTIFS(tbl_data[LOOKUP_classe_ATC], $B29, tbl_data[NORM_date_rapport], "&gt;=" &amp; AN$5, tbl_data[NORM_date_rapport], "&lt;" &amp; AO$5, tbl_data[Statut], "Rupture de stock")</f>
        <v>4</v>
      </c>
      <c r="AO29" s="54">
        <f>COUNTIFS(tbl_data[LOOKUP_classe_ATC], $B29, tbl_data[NORM_date_rapport], "&gt;=" &amp; AO$5, tbl_data[NORM_date_rapport], "&lt;" &amp; AP$5, tbl_data[Statut], "Rupture de stock")</f>
        <v>0</v>
      </c>
      <c r="AP29" s="54">
        <f>COUNTIFS(tbl_data[LOOKUP_classe_ATC], $B29, tbl_data[NORM_date_rapport], "&gt;=" &amp; AP$5, tbl_data[NORM_date_rapport], "&lt;" &amp; AQ$5, tbl_data[Statut], "Rupture de stock")</f>
        <v>0</v>
      </c>
      <c r="AQ29" s="54">
        <f>COUNTIFS(tbl_data[LOOKUP_classe_ATC], $B29, tbl_data[NORM_date_rapport], "&gt;=" &amp; AQ$5, tbl_data[NORM_date_rapport], "&lt;" &amp; AR$5, tbl_data[Statut], "Rupture de stock")</f>
        <v>0</v>
      </c>
      <c r="AR29" s="54">
        <f>COUNTIFS(tbl_data[LOOKUP_classe_ATC], $B29, tbl_data[NORM_date_rapport], "&gt;=" &amp; AR$5, tbl_data[NORM_date_rapport], "&lt;" &amp; AS$5, tbl_data[Statut], "Rupture de stock")</f>
        <v>0</v>
      </c>
      <c r="AS29" s="54">
        <f>COUNTIFS(tbl_data[LOOKUP_classe_ATC], $B29, tbl_data[NORM_date_rapport], "&gt;=" &amp; AS$5, tbl_data[NORM_date_rapport], "&lt;" &amp; AT$5, tbl_data[Statut], "Rupture de stock")</f>
        <v>0</v>
      </c>
      <c r="AT29" s="54">
        <f>COUNTIFS(tbl_data[LOOKUP_classe_ATC], $B29, tbl_data[NORM_date_rapport], "&gt;=" &amp; AT$5, tbl_data[NORM_date_rapport], "&lt;" &amp; AU$5, tbl_data[Statut], "Rupture de stock")</f>
        <v>0</v>
      </c>
      <c r="AU29" s="55">
        <f>COUNTIFS(tbl_data[LOOKUP_classe_ATC], $B29, tbl_data[NORM_date_rapport], "&gt;=" &amp; AU$5, tbl_data[NORM_date_rapport], "&lt;" &amp; AV$5, tbl_data[Statut], "Rupture de stock")</f>
        <v>0</v>
      </c>
    </row>
    <row r="30" spans="2:47" x14ac:dyDescent="0.2">
      <c r="B30" t="s">
        <v>15424</v>
      </c>
      <c r="C30" s="53">
        <f>COUNTIFS(tbl_data[LOOKUP_classe_ATC], $B30, tbl_data[NORM_date_rapport], "&gt;=" &amp; C$5, tbl_data[NORM_date_rapport], "&lt;" &amp; D$5, tbl_data[Statut], "Rupture de stock")</f>
        <v>3</v>
      </c>
      <c r="D30" s="54">
        <f>COUNTIFS(tbl_data[LOOKUP_classe_ATC], $B30, tbl_data[NORM_date_rapport], "&gt;=" &amp; D$5, tbl_data[NORM_date_rapport], "&lt;" &amp; E$5, tbl_data[Statut], "Rupture de stock")</f>
        <v>4</v>
      </c>
      <c r="E30" s="54">
        <f>COUNTIFS(tbl_data[LOOKUP_classe_ATC], $B30, tbl_data[NORM_date_rapport], "&gt;=" &amp; E$5, tbl_data[NORM_date_rapport], "&lt;" &amp; F$5, tbl_data[Statut], "Rupture de stock")</f>
        <v>5</v>
      </c>
      <c r="F30" s="54">
        <f>COUNTIFS(tbl_data[LOOKUP_classe_ATC], $B30, tbl_data[NORM_date_rapport], "&gt;=" &amp; F$5, tbl_data[NORM_date_rapport], "&lt;" &amp; G$5, tbl_data[Statut], "Rupture de stock")</f>
        <v>6</v>
      </c>
      <c r="G30" s="54">
        <f>COUNTIFS(tbl_data[LOOKUP_classe_ATC], $B30, tbl_data[NORM_date_rapport], "&gt;=" &amp; G$5, tbl_data[NORM_date_rapport], "&lt;" &amp; H$5, tbl_data[Statut], "Rupture de stock")</f>
        <v>5</v>
      </c>
      <c r="H30" s="54">
        <f>COUNTIFS(tbl_data[LOOKUP_classe_ATC], $B30, tbl_data[NORM_date_rapport], "&gt;=" &amp; H$5, tbl_data[NORM_date_rapport], "&lt;" &amp; I$5, tbl_data[Statut], "Rupture de stock")</f>
        <v>5</v>
      </c>
      <c r="I30" s="54">
        <f>COUNTIFS(tbl_data[LOOKUP_classe_ATC], $B30, tbl_data[NORM_date_rapport], "&gt;=" &amp; I$5, tbl_data[NORM_date_rapport], "&lt;" &amp; J$5, tbl_data[Statut], "Rupture de stock")</f>
        <v>6</v>
      </c>
      <c r="J30" s="54">
        <f>COUNTIFS(tbl_data[LOOKUP_classe_ATC], $B30, tbl_data[NORM_date_rapport], "&gt;=" &amp; J$5, tbl_data[NORM_date_rapport], "&lt;" &amp; K$5, tbl_data[Statut], "Rupture de stock")</f>
        <v>6</v>
      </c>
      <c r="K30" s="55">
        <f>COUNTIFS(tbl_data[LOOKUP_classe_ATC], $B30, tbl_data[NORM_date_rapport], "&gt;=" &amp; K$5, tbl_data[NORM_date_rapport], "&lt;" &amp; L$5, tbl_data[Statut], "Rupture de stock")</f>
        <v>6</v>
      </c>
      <c r="L30" s="53">
        <f>COUNTIFS(tbl_data[LOOKUP_classe_ATC], $B30, tbl_data[NORM_date_rapport], "&gt;=" &amp; L$5, tbl_data[NORM_date_rapport], "&lt;" &amp; M$5, tbl_data[Statut], "Rupture de stock")</f>
        <v>7</v>
      </c>
      <c r="M30" s="54">
        <f>COUNTIFS(tbl_data[LOOKUP_classe_ATC], $B30, tbl_data[NORM_date_rapport], "&gt;=" &amp; M$5, tbl_data[NORM_date_rapport], "&lt;" &amp; N$5, tbl_data[Statut], "Rupture de stock")</f>
        <v>6</v>
      </c>
      <c r="N30" s="54">
        <f>COUNTIFS(tbl_data[LOOKUP_classe_ATC], $B30, tbl_data[NORM_date_rapport], "&gt;=" &amp; N$5, tbl_data[NORM_date_rapport], "&lt;" &amp; O$5, tbl_data[Statut], "Rupture de stock")</f>
        <v>0</v>
      </c>
      <c r="O30" s="54">
        <f>COUNTIFS(tbl_data[LOOKUP_classe_ATC], $B30, tbl_data[NORM_date_rapport], "&gt;=" &amp; O$5, tbl_data[NORM_date_rapport], "&lt;" &amp; P$5, tbl_data[Statut], "Rupture de stock")</f>
        <v>4</v>
      </c>
      <c r="P30" s="54">
        <f>COUNTIFS(tbl_data[LOOKUP_classe_ATC], $B30, tbl_data[NORM_date_rapport], "&gt;=" &amp; P$5, tbl_data[NORM_date_rapport], "&lt;" &amp; Q$5, tbl_data[Statut], "Rupture de stock")</f>
        <v>5</v>
      </c>
      <c r="Q30" s="54">
        <f>COUNTIFS(tbl_data[LOOKUP_classe_ATC], $B30, tbl_data[NORM_date_rapport], "&gt;=" &amp; Q$5, tbl_data[NORM_date_rapport], "&lt;" &amp; R$5, tbl_data[Statut], "Rupture de stock")</f>
        <v>6</v>
      </c>
      <c r="R30" s="54">
        <f>COUNTIFS(tbl_data[LOOKUP_classe_ATC], $B30, tbl_data[NORM_date_rapport], "&gt;=" &amp; R$5, tbl_data[NORM_date_rapport], "&lt;" &amp; S$5, tbl_data[Statut], "Rupture de stock")</f>
        <v>0</v>
      </c>
      <c r="S30" s="54">
        <f>COUNTIFS(tbl_data[LOOKUP_classe_ATC], $B30, tbl_data[NORM_date_rapport], "&gt;=" &amp; S$5, tbl_data[NORM_date_rapport], "&lt;" &amp; T$5, tbl_data[Statut], "Rupture de stock")</f>
        <v>7</v>
      </c>
      <c r="T30" s="54">
        <f>COUNTIFS(tbl_data[LOOKUP_classe_ATC], $B30, tbl_data[NORM_date_rapport], "&gt;=" &amp; T$5, tbl_data[NORM_date_rapport], "&lt;" &amp; U$5, tbl_data[Statut], "Rupture de stock")</f>
        <v>8</v>
      </c>
      <c r="U30" s="54">
        <f>COUNTIFS(tbl_data[LOOKUP_classe_ATC], $B30, tbl_data[NORM_date_rapport], "&gt;=" &amp; U$5, tbl_data[NORM_date_rapport], "&lt;" &amp; V$5, tbl_data[Statut], "Rupture de stock")</f>
        <v>8</v>
      </c>
      <c r="V30" s="54">
        <f>COUNTIFS(tbl_data[LOOKUP_classe_ATC], $B30, tbl_data[NORM_date_rapport], "&gt;=" &amp; V$5, tbl_data[NORM_date_rapport], "&lt;" &amp; W$5, tbl_data[Statut], "Rupture de stock")</f>
        <v>6</v>
      </c>
      <c r="W30" s="55">
        <f>COUNTIFS(tbl_data[LOOKUP_classe_ATC], $B30, tbl_data[NORM_date_rapport], "&gt;=" &amp; W$5, tbl_data[NORM_date_rapport], "&lt;" &amp; X$5, tbl_data[Statut], "Rupture de stock")</f>
        <v>0</v>
      </c>
      <c r="X30" s="53">
        <f>COUNTIFS(tbl_data[LOOKUP_classe_ATC], $B30, tbl_data[NORM_date_rapport], "&gt;=" &amp; X$5, tbl_data[NORM_date_rapport], "&lt;" &amp; Y$5, tbl_data[Statut], "Rupture de stock")</f>
        <v>10</v>
      </c>
      <c r="Y30" s="54">
        <f>COUNTIFS(tbl_data[LOOKUP_classe_ATC], $B30, tbl_data[NORM_date_rapport], "&gt;=" &amp; Y$5, tbl_data[NORM_date_rapport], "&lt;" &amp; Z$5, tbl_data[Statut], "Rupture de stock")</f>
        <v>8</v>
      </c>
      <c r="Z30" s="54">
        <f>COUNTIFS(tbl_data[LOOKUP_classe_ATC], $B30, tbl_data[NORM_date_rapport], "&gt;=" &amp; Z$5, tbl_data[NORM_date_rapport], "&lt;" &amp; AA$5, tbl_data[Statut], "Rupture de stock")</f>
        <v>8</v>
      </c>
      <c r="AA30" s="54">
        <f>COUNTIFS(tbl_data[LOOKUP_classe_ATC], $B30, tbl_data[NORM_date_rapport], "&gt;=" &amp; AA$5, tbl_data[NORM_date_rapport], "&lt;" &amp; AB$5, tbl_data[Statut], "Rupture de stock")</f>
        <v>8</v>
      </c>
      <c r="AB30" s="54">
        <f>COUNTIFS(tbl_data[LOOKUP_classe_ATC], $B30, tbl_data[NORM_date_rapport], "&gt;=" &amp; AB$5, tbl_data[NORM_date_rapport], "&lt;" &amp; AC$5, tbl_data[Statut], "Rupture de stock")</f>
        <v>8</v>
      </c>
      <c r="AC30" s="54">
        <f>COUNTIFS(tbl_data[LOOKUP_classe_ATC], $B30, tbl_data[NORM_date_rapport], "&gt;=" &amp; AC$5, tbl_data[NORM_date_rapport], "&lt;" &amp; AD$5, tbl_data[Statut], "Rupture de stock")</f>
        <v>6</v>
      </c>
      <c r="AD30" s="54">
        <f>COUNTIFS(tbl_data[LOOKUP_classe_ATC], $B30, tbl_data[NORM_date_rapport], "&gt;=" &amp; AD$5, tbl_data[NORM_date_rapport], "&lt;" &amp; AE$5, tbl_data[Statut], "Rupture de stock")</f>
        <v>9</v>
      </c>
      <c r="AE30" s="54">
        <f>COUNTIFS(tbl_data[LOOKUP_classe_ATC], $B30, tbl_data[NORM_date_rapport], "&gt;=" &amp; AE$5, tbl_data[NORM_date_rapport], "&lt;" &amp; AF$5, tbl_data[Statut], "Rupture de stock")</f>
        <v>8</v>
      </c>
      <c r="AF30" s="54">
        <f>COUNTIFS(tbl_data[LOOKUP_classe_ATC], $B30, tbl_data[NORM_date_rapport], "&gt;=" &amp; AF$5, tbl_data[NORM_date_rapport], "&lt;" &amp; AG$5, tbl_data[Statut], "Rupture de stock")</f>
        <v>4</v>
      </c>
      <c r="AG30" s="54">
        <f>COUNTIFS(tbl_data[LOOKUP_classe_ATC], $B30, tbl_data[NORM_date_rapport], "&gt;=" &amp; AG$5, tbl_data[NORM_date_rapport], "&lt;" &amp; AH$5, tbl_data[Statut], "Rupture de stock")</f>
        <v>5</v>
      </c>
      <c r="AH30" s="54">
        <f>COUNTIFS(tbl_data[LOOKUP_classe_ATC], $B30, tbl_data[NORM_date_rapport], "&gt;=" &amp; AH$5, tbl_data[NORM_date_rapport], "&lt;" &amp; AI$5, tbl_data[Statut], "Rupture de stock")</f>
        <v>4</v>
      </c>
      <c r="AI30" s="55">
        <f>COUNTIFS(tbl_data[LOOKUP_classe_ATC], $B30, tbl_data[NORM_date_rapport], "&gt;=" &amp; AI$5, tbl_data[NORM_date_rapport], "&lt;" &amp; AJ$5, tbl_data[Statut], "Rupture de stock")</f>
        <v>5</v>
      </c>
      <c r="AJ30" s="53">
        <f>COUNTIFS(tbl_data[LOOKUP_classe_ATC], $B30, tbl_data[NORM_date_rapport], "&gt;=" &amp; AJ$5, tbl_data[NORM_date_rapport], "&lt;" &amp; AK$5, tbl_data[Statut], "Rupture de stock")</f>
        <v>5</v>
      </c>
      <c r="AK30" s="54">
        <f>COUNTIFS(tbl_data[LOOKUP_classe_ATC], $B30, tbl_data[NORM_date_rapport], "&gt;=" &amp; AK$5, tbl_data[NORM_date_rapport], "&lt;" &amp; AL$5, tbl_data[Statut], "Rupture de stock")</f>
        <v>5</v>
      </c>
      <c r="AL30" s="54">
        <f>COUNTIFS(tbl_data[LOOKUP_classe_ATC], $B30, tbl_data[NORM_date_rapport], "&gt;=" &amp; AL$5, tbl_data[NORM_date_rapport], "&lt;" &amp; AM$5, tbl_data[Statut], "Rupture de stock")</f>
        <v>0</v>
      </c>
      <c r="AM30" s="54">
        <f>COUNTIFS(tbl_data[LOOKUP_classe_ATC], $B30, tbl_data[NORM_date_rapport], "&gt;=" &amp; AM$5, tbl_data[NORM_date_rapport], "&lt;" &amp; AN$5, tbl_data[Statut], "Rupture de stock")</f>
        <v>5</v>
      </c>
      <c r="AN30" s="54">
        <f>COUNTIFS(tbl_data[LOOKUP_classe_ATC], $B30, tbl_data[NORM_date_rapport], "&gt;=" &amp; AN$5, tbl_data[NORM_date_rapport], "&lt;" &amp; AO$5, tbl_data[Statut], "Rupture de stock")</f>
        <v>6</v>
      </c>
      <c r="AO30" s="54">
        <f>COUNTIFS(tbl_data[LOOKUP_classe_ATC], $B30, tbl_data[NORM_date_rapport], "&gt;=" &amp; AO$5, tbl_data[NORM_date_rapport], "&lt;" &amp; AP$5, tbl_data[Statut], "Rupture de stock")</f>
        <v>0</v>
      </c>
      <c r="AP30" s="54">
        <f>COUNTIFS(tbl_data[LOOKUP_classe_ATC], $B30, tbl_data[NORM_date_rapport], "&gt;=" &amp; AP$5, tbl_data[NORM_date_rapport], "&lt;" &amp; AQ$5, tbl_data[Statut], "Rupture de stock")</f>
        <v>0</v>
      </c>
      <c r="AQ30" s="54">
        <f>COUNTIFS(tbl_data[LOOKUP_classe_ATC], $B30, tbl_data[NORM_date_rapport], "&gt;=" &amp; AQ$5, tbl_data[NORM_date_rapport], "&lt;" &amp; AR$5, tbl_data[Statut], "Rupture de stock")</f>
        <v>0</v>
      </c>
      <c r="AR30" s="54">
        <f>COUNTIFS(tbl_data[LOOKUP_classe_ATC], $B30, tbl_data[NORM_date_rapport], "&gt;=" &amp; AR$5, tbl_data[NORM_date_rapport], "&lt;" &amp; AS$5, tbl_data[Statut], "Rupture de stock")</f>
        <v>0</v>
      </c>
      <c r="AS30" s="54">
        <f>COUNTIFS(tbl_data[LOOKUP_classe_ATC], $B30, tbl_data[NORM_date_rapport], "&gt;=" &amp; AS$5, tbl_data[NORM_date_rapport], "&lt;" &amp; AT$5, tbl_data[Statut], "Rupture de stock")</f>
        <v>0</v>
      </c>
      <c r="AT30" s="54">
        <f>COUNTIFS(tbl_data[LOOKUP_classe_ATC], $B30, tbl_data[NORM_date_rapport], "&gt;=" &amp; AT$5, tbl_data[NORM_date_rapport], "&lt;" &amp; AU$5, tbl_data[Statut], "Rupture de stock")</f>
        <v>0</v>
      </c>
      <c r="AU30" s="55">
        <f>COUNTIFS(tbl_data[LOOKUP_classe_ATC], $B30, tbl_data[NORM_date_rapport], "&gt;=" &amp; AU$5, tbl_data[NORM_date_rapport], "&lt;" &amp; AV$5, tbl_data[Statut], "Rupture de stock")</f>
        <v>0</v>
      </c>
    </row>
    <row r="31" spans="2:47" x14ac:dyDescent="0.2">
      <c r="B31" t="s">
        <v>22486</v>
      </c>
      <c r="C31" s="53">
        <f>COUNTIFS(tbl_data[LOOKUP_classe_ATC], $B31, tbl_data[NORM_date_rapport], "&gt;=" &amp; C$5, tbl_data[NORM_date_rapport], "&lt;" &amp; D$5, tbl_data[Statut], "Rupture de stock")</f>
        <v>1</v>
      </c>
      <c r="D31" s="54">
        <f>COUNTIFS(tbl_data[LOOKUP_classe_ATC], $B31, tbl_data[NORM_date_rapport], "&gt;=" &amp; D$5, tbl_data[NORM_date_rapport], "&lt;" &amp; E$5, tbl_data[Statut], "Rupture de stock")</f>
        <v>1</v>
      </c>
      <c r="E31" s="54">
        <f>COUNTIFS(tbl_data[LOOKUP_classe_ATC], $B31, tbl_data[NORM_date_rapport], "&gt;=" &amp; E$5, tbl_data[NORM_date_rapport], "&lt;" &amp; F$5, tbl_data[Statut], "Rupture de stock")</f>
        <v>2</v>
      </c>
      <c r="F31" s="54">
        <f>COUNTIFS(tbl_data[LOOKUP_classe_ATC], $B31, tbl_data[NORM_date_rapport], "&gt;=" &amp; F$5, tbl_data[NORM_date_rapport], "&lt;" &amp; G$5, tbl_data[Statut], "Rupture de stock")</f>
        <v>2</v>
      </c>
      <c r="G31" s="54">
        <f>COUNTIFS(tbl_data[LOOKUP_classe_ATC], $B31, tbl_data[NORM_date_rapport], "&gt;=" &amp; G$5, tbl_data[NORM_date_rapport], "&lt;" &amp; H$5, tbl_data[Statut], "Rupture de stock")</f>
        <v>2</v>
      </c>
      <c r="H31" s="54">
        <f>COUNTIFS(tbl_data[LOOKUP_classe_ATC], $B31, tbl_data[NORM_date_rapport], "&gt;=" &amp; H$5, tbl_data[NORM_date_rapport], "&lt;" &amp; I$5, tbl_data[Statut], "Rupture de stock")</f>
        <v>2</v>
      </c>
      <c r="I31" s="54">
        <f>COUNTIFS(tbl_data[LOOKUP_classe_ATC], $B31, tbl_data[NORM_date_rapport], "&gt;=" &amp; I$5, tbl_data[NORM_date_rapport], "&lt;" &amp; J$5, tbl_data[Statut], "Rupture de stock")</f>
        <v>2</v>
      </c>
      <c r="J31" s="54">
        <f>COUNTIFS(tbl_data[LOOKUP_classe_ATC], $B31, tbl_data[NORM_date_rapport], "&gt;=" &amp; J$5, tbl_data[NORM_date_rapport], "&lt;" &amp; K$5, tbl_data[Statut], "Rupture de stock")</f>
        <v>1</v>
      </c>
      <c r="K31" s="55">
        <f>COUNTIFS(tbl_data[LOOKUP_classe_ATC], $B31, tbl_data[NORM_date_rapport], "&gt;=" &amp; K$5, tbl_data[NORM_date_rapport], "&lt;" &amp; L$5, tbl_data[Statut], "Rupture de stock")</f>
        <v>1</v>
      </c>
      <c r="L31" s="53">
        <f>COUNTIFS(tbl_data[LOOKUP_classe_ATC], $B31, tbl_data[NORM_date_rapport], "&gt;=" &amp; L$5, tbl_data[NORM_date_rapport], "&lt;" &amp; M$5, tbl_data[Statut], "Rupture de stock")</f>
        <v>1</v>
      </c>
      <c r="M31" s="54">
        <f>COUNTIFS(tbl_data[LOOKUP_classe_ATC], $B31, tbl_data[NORM_date_rapport], "&gt;=" &amp; M$5, tbl_data[NORM_date_rapport], "&lt;" &amp; N$5, tbl_data[Statut], "Rupture de stock")</f>
        <v>1</v>
      </c>
      <c r="N31" s="54">
        <f>COUNTIFS(tbl_data[LOOKUP_classe_ATC], $B31, tbl_data[NORM_date_rapport], "&gt;=" &amp; N$5, tbl_data[NORM_date_rapport], "&lt;" &amp; O$5, tbl_data[Statut], "Rupture de stock")</f>
        <v>0</v>
      </c>
      <c r="O31" s="54">
        <f>COUNTIFS(tbl_data[LOOKUP_classe_ATC], $B31, tbl_data[NORM_date_rapport], "&gt;=" &amp; O$5, tbl_data[NORM_date_rapport], "&lt;" &amp; P$5, tbl_data[Statut], "Rupture de stock")</f>
        <v>1</v>
      </c>
      <c r="P31" s="54">
        <f>COUNTIFS(tbl_data[LOOKUP_classe_ATC], $B31, tbl_data[NORM_date_rapport], "&gt;=" &amp; P$5, tbl_data[NORM_date_rapport], "&lt;" &amp; Q$5, tbl_data[Statut], "Rupture de stock")</f>
        <v>0</v>
      </c>
      <c r="Q31" s="54">
        <f>COUNTIFS(tbl_data[LOOKUP_classe_ATC], $B31, tbl_data[NORM_date_rapport], "&gt;=" &amp; Q$5, tbl_data[NORM_date_rapport], "&lt;" &amp; R$5, tbl_data[Statut], "Rupture de stock")</f>
        <v>1</v>
      </c>
      <c r="R31" s="54">
        <f>COUNTIFS(tbl_data[LOOKUP_classe_ATC], $B31, tbl_data[NORM_date_rapport], "&gt;=" &amp; R$5, tbl_data[NORM_date_rapport], "&lt;" &amp; S$5, tbl_data[Statut], "Rupture de stock")</f>
        <v>0</v>
      </c>
      <c r="S31" s="54">
        <f>COUNTIFS(tbl_data[LOOKUP_classe_ATC], $B31, tbl_data[NORM_date_rapport], "&gt;=" &amp; S$5, tbl_data[NORM_date_rapport], "&lt;" &amp; T$5, tbl_data[Statut], "Rupture de stock")</f>
        <v>1</v>
      </c>
      <c r="T31" s="54">
        <f>COUNTIFS(tbl_data[LOOKUP_classe_ATC], $B31, tbl_data[NORM_date_rapport], "&gt;=" &amp; T$5, tbl_data[NORM_date_rapport], "&lt;" &amp; U$5, tbl_data[Statut], "Rupture de stock")</f>
        <v>1</v>
      </c>
      <c r="U31" s="54">
        <f>COUNTIFS(tbl_data[LOOKUP_classe_ATC], $B31, tbl_data[NORM_date_rapport], "&gt;=" &amp; U$5, tbl_data[NORM_date_rapport], "&lt;" &amp; V$5, tbl_data[Statut], "Rupture de stock")</f>
        <v>1</v>
      </c>
      <c r="V31" s="54">
        <f>COUNTIFS(tbl_data[LOOKUP_classe_ATC], $B31, tbl_data[NORM_date_rapport], "&gt;=" &amp; V$5, tbl_data[NORM_date_rapport], "&lt;" &amp; W$5, tbl_data[Statut], "Rupture de stock")</f>
        <v>3</v>
      </c>
      <c r="W31" s="55">
        <f>COUNTIFS(tbl_data[LOOKUP_classe_ATC], $B31, tbl_data[NORM_date_rapport], "&gt;=" &amp; W$5, tbl_data[NORM_date_rapport], "&lt;" &amp; X$5, tbl_data[Statut], "Rupture de stock")</f>
        <v>0</v>
      </c>
      <c r="X31" s="53">
        <f>COUNTIFS(tbl_data[LOOKUP_classe_ATC], $B31, tbl_data[NORM_date_rapport], "&gt;=" &amp; X$5, tbl_data[NORM_date_rapport], "&lt;" &amp; Y$5, tbl_data[Statut], "Rupture de stock")</f>
        <v>2</v>
      </c>
      <c r="Y31" s="54">
        <f>COUNTIFS(tbl_data[LOOKUP_classe_ATC], $B31, tbl_data[NORM_date_rapport], "&gt;=" &amp; Y$5, tbl_data[NORM_date_rapport], "&lt;" &amp; Z$5, tbl_data[Statut], "Rupture de stock")</f>
        <v>3</v>
      </c>
      <c r="Z31" s="54">
        <f>COUNTIFS(tbl_data[LOOKUP_classe_ATC], $B31, tbl_data[NORM_date_rapport], "&gt;=" &amp; Z$5, tbl_data[NORM_date_rapport], "&lt;" &amp; AA$5, tbl_data[Statut], "Rupture de stock")</f>
        <v>5</v>
      </c>
      <c r="AA31" s="54">
        <f>COUNTIFS(tbl_data[LOOKUP_classe_ATC], $B31, tbl_data[NORM_date_rapport], "&gt;=" &amp; AA$5, tbl_data[NORM_date_rapport], "&lt;" &amp; AB$5, tbl_data[Statut], "Rupture de stock")</f>
        <v>3</v>
      </c>
      <c r="AB31" s="54">
        <f>COUNTIFS(tbl_data[LOOKUP_classe_ATC], $B31, tbl_data[NORM_date_rapport], "&gt;=" &amp; AB$5, tbl_data[NORM_date_rapport], "&lt;" &amp; AC$5, tbl_data[Statut], "Rupture de stock")</f>
        <v>3</v>
      </c>
      <c r="AC31" s="54">
        <f>COUNTIFS(tbl_data[LOOKUP_classe_ATC], $B31, tbl_data[NORM_date_rapport], "&gt;=" &amp; AC$5, tbl_data[NORM_date_rapport], "&lt;" &amp; AD$5, tbl_data[Statut], "Rupture de stock")</f>
        <v>1</v>
      </c>
      <c r="AD31" s="54">
        <f>COUNTIFS(tbl_data[LOOKUP_classe_ATC], $B31, tbl_data[NORM_date_rapport], "&gt;=" &amp; AD$5, tbl_data[NORM_date_rapport], "&lt;" &amp; AE$5, tbl_data[Statut], "Rupture de stock")</f>
        <v>3</v>
      </c>
      <c r="AE31" s="54">
        <f>COUNTIFS(tbl_data[LOOKUP_classe_ATC], $B31, tbl_data[NORM_date_rapport], "&gt;=" &amp; AE$5, tbl_data[NORM_date_rapport], "&lt;" &amp; AF$5, tbl_data[Statut], "Rupture de stock")</f>
        <v>4</v>
      </c>
      <c r="AF31" s="54">
        <f>COUNTIFS(tbl_data[LOOKUP_classe_ATC], $B31, tbl_data[NORM_date_rapport], "&gt;=" &amp; AF$5, tbl_data[NORM_date_rapport], "&lt;" &amp; AG$5, tbl_data[Statut], "Rupture de stock")</f>
        <v>4</v>
      </c>
      <c r="AG31" s="54">
        <f>COUNTIFS(tbl_data[LOOKUP_classe_ATC], $B31, tbl_data[NORM_date_rapport], "&gt;=" &amp; AG$5, tbl_data[NORM_date_rapport], "&lt;" &amp; AH$5, tbl_data[Statut], "Rupture de stock")</f>
        <v>4</v>
      </c>
      <c r="AH31" s="54">
        <f>COUNTIFS(tbl_data[LOOKUP_classe_ATC], $B31, tbl_data[NORM_date_rapport], "&gt;=" &amp; AH$5, tbl_data[NORM_date_rapport], "&lt;" &amp; AI$5, tbl_data[Statut], "Rupture de stock")</f>
        <v>3</v>
      </c>
      <c r="AI31" s="55">
        <f>COUNTIFS(tbl_data[LOOKUP_classe_ATC], $B31, tbl_data[NORM_date_rapport], "&gt;=" &amp; AI$5, tbl_data[NORM_date_rapport], "&lt;" &amp; AJ$5, tbl_data[Statut], "Rupture de stock")</f>
        <v>3</v>
      </c>
      <c r="AJ31" s="53">
        <f>COUNTIFS(tbl_data[LOOKUP_classe_ATC], $B31, tbl_data[NORM_date_rapport], "&gt;=" &amp; AJ$5, tbl_data[NORM_date_rapport], "&lt;" &amp; AK$5, tbl_data[Statut], "Rupture de stock")</f>
        <v>4</v>
      </c>
      <c r="AK31" s="54">
        <f>COUNTIFS(tbl_data[LOOKUP_classe_ATC], $B31, tbl_data[NORM_date_rapport], "&gt;=" &amp; AK$5, tbl_data[NORM_date_rapport], "&lt;" &amp; AL$5, tbl_data[Statut], "Rupture de stock")</f>
        <v>4</v>
      </c>
      <c r="AL31" s="54">
        <f>COUNTIFS(tbl_data[LOOKUP_classe_ATC], $B31, tbl_data[NORM_date_rapport], "&gt;=" &amp; AL$5, tbl_data[NORM_date_rapport], "&lt;" &amp; AM$5, tbl_data[Statut], "Rupture de stock")</f>
        <v>0</v>
      </c>
      <c r="AM31" s="54">
        <f>COUNTIFS(tbl_data[LOOKUP_classe_ATC], $B31, tbl_data[NORM_date_rapport], "&gt;=" &amp; AM$5, tbl_data[NORM_date_rapport], "&lt;" &amp; AN$5, tbl_data[Statut], "Rupture de stock")</f>
        <v>0</v>
      </c>
      <c r="AN31" s="54">
        <f>COUNTIFS(tbl_data[LOOKUP_classe_ATC], $B31, tbl_data[NORM_date_rapport], "&gt;=" &amp; AN$5, tbl_data[NORM_date_rapport], "&lt;" &amp; AO$5, tbl_data[Statut], "Rupture de stock")</f>
        <v>0</v>
      </c>
      <c r="AO31" s="54">
        <f>COUNTIFS(tbl_data[LOOKUP_classe_ATC], $B31, tbl_data[NORM_date_rapport], "&gt;=" &amp; AO$5, tbl_data[NORM_date_rapport], "&lt;" &amp; AP$5, tbl_data[Statut], "Rupture de stock")</f>
        <v>0</v>
      </c>
      <c r="AP31" s="54">
        <f>COUNTIFS(tbl_data[LOOKUP_classe_ATC], $B31, tbl_data[NORM_date_rapport], "&gt;=" &amp; AP$5, tbl_data[NORM_date_rapport], "&lt;" &amp; AQ$5, tbl_data[Statut], "Rupture de stock")</f>
        <v>0</v>
      </c>
      <c r="AQ31" s="54">
        <f>COUNTIFS(tbl_data[LOOKUP_classe_ATC], $B31, tbl_data[NORM_date_rapport], "&gt;=" &amp; AQ$5, tbl_data[NORM_date_rapport], "&lt;" &amp; AR$5, tbl_data[Statut], "Rupture de stock")</f>
        <v>0</v>
      </c>
      <c r="AR31" s="54">
        <f>COUNTIFS(tbl_data[LOOKUP_classe_ATC], $B31, tbl_data[NORM_date_rapport], "&gt;=" &amp; AR$5, tbl_data[NORM_date_rapport], "&lt;" &amp; AS$5, tbl_data[Statut], "Rupture de stock")</f>
        <v>0</v>
      </c>
      <c r="AS31" s="54">
        <f>COUNTIFS(tbl_data[LOOKUP_classe_ATC], $B31, tbl_data[NORM_date_rapport], "&gt;=" &amp; AS$5, tbl_data[NORM_date_rapport], "&lt;" &amp; AT$5, tbl_data[Statut], "Rupture de stock")</f>
        <v>0</v>
      </c>
      <c r="AT31" s="54">
        <f>COUNTIFS(tbl_data[LOOKUP_classe_ATC], $B31, tbl_data[NORM_date_rapport], "&gt;=" &amp; AT$5, tbl_data[NORM_date_rapport], "&lt;" &amp; AU$5, tbl_data[Statut], "Rupture de stock")</f>
        <v>0</v>
      </c>
      <c r="AU31" s="55">
        <f>COUNTIFS(tbl_data[LOOKUP_classe_ATC], $B31, tbl_data[NORM_date_rapport], "&gt;=" &amp; AU$5, tbl_data[NORM_date_rapport], "&lt;" &amp; AV$5, tbl_data[Statut], "Rupture de stock")</f>
        <v>0</v>
      </c>
    </row>
    <row r="32" spans="2:47" x14ac:dyDescent="0.2">
      <c r="B32" t="s">
        <v>21312</v>
      </c>
      <c r="C32" s="53">
        <f>COUNTIFS(tbl_data[LOOKUP_classe_ATC], $B32, tbl_data[NORM_date_rapport], "&gt;=" &amp; C$5, tbl_data[NORM_date_rapport], "&lt;" &amp; D$5, tbl_data[Statut], "Rupture de stock")</f>
        <v>8</v>
      </c>
      <c r="D32" s="54">
        <f>COUNTIFS(tbl_data[LOOKUP_classe_ATC], $B32, tbl_data[NORM_date_rapport], "&gt;=" &amp; D$5, tbl_data[NORM_date_rapport], "&lt;" &amp; E$5, tbl_data[Statut], "Rupture de stock")</f>
        <v>9</v>
      </c>
      <c r="E32" s="54">
        <f>COUNTIFS(tbl_data[LOOKUP_classe_ATC], $B32, tbl_data[NORM_date_rapport], "&gt;=" &amp; E$5, tbl_data[NORM_date_rapport], "&lt;" &amp; F$5, tbl_data[Statut], "Rupture de stock")</f>
        <v>11</v>
      </c>
      <c r="F32" s="54">
        <f>COUNTIFS(tbl_data[LOOKUP_classe_ATC], $B32, tbl_data[NORM_date_rapport], "&gt;=" &amp; F$5, tbl_data[NORM_date_rapport], "&lt;" &amp; G$5, tbl_data[Statut], "Rupture de stock")</f>
        <v>11</v>
      </c>
      <c r="G32" s="54">
        <f>COUNTIFS(tbl_data[LOOKUP_classe_ATC], $B32, tbl_data[NORM_date_rapport], "&gt;=" &amp; G$5, tbl_data[NORM_date_rapport], "&lt;" &amp; H$5, tbl_data[Statut], "Rupture de stock")</f>
        <v>13</v>
      </c>
      <c r="H32" s="54">
        <f>COUNTIFS(tbl_data[LOOKUP_classe_ATC], $B32, tbl_data[NORM_date_rapport], "&gt;=" &amp; H$5, tbl_data[NORM_date_rapport], "&lt;" &amp; I$5, tbl_data[Statut], "Rupture de stock")</f>
        <v>13</v>
      </c>
      <c r="I32" s="54">
        <f>COUNTIFS(tbl_data[LOOKUP_classe_ATC], $B32, tbl_data[NORM_date_rapport], "&gt;=" &amp; I$5, tbl_data[NORM_date_rapport], "&lt;" &amp; J$5, tbl_data[Statut], "Rupture de stock")</f>
        <v>11</v>
      </c>
      <c r="J32" s="54">
        <f>COUNTIFS(tbl_data[LOOKUP_classe_ATC], $B32, tbl_data[NORM_date_rapport], "&gt;=" &amp; J$5, tbl_data[NORM_date_rapport], "&lt;" &amp; K$5, tbl_data[Statut], "Rupture de stock")</f>
        <v>10</v>
      </c>
      <c r="K32" s="55">
        <f>COUNTIFS(tbl_data[LOOKUP_classe_ATC], $B32, tbl_data[NORM_date_rapport], "&gt;=" &amp; K$5, tbl_data[NORM_date_rapport], "&lt;" &amp; L$5, tbl_data[Statut], "Rupture de stock")</f>
        <v>12</v>
      </c>
      <c r="L32" s="53">
        <f>COUNTIFS(tbl_data[LOOKUP_classe_ATC], $B32, tbl_data[NORM_date_rapport], "&gt;=" &amp; L$5, tbl_data[NORM_date_rapport], "&lt;" &amp; M$5, tbl_data[Statut], "Rupture de stock")</f>
        <v>10</v>
      </c>
      <c r="M32" s="54">
        <f>COUNTIFS(tbl_data[LOOKUP_classe_ATC], $B32, tbl_data[NORM_date_rapport], "&gt;=" &amp; M$5, tbl_data[NORM_date_rapport], "&lt;" &amp; N$5, tbl_data[Statut], "Rupture de stock")</f>
        <v>10</v>
      </c>
      <c r="N32" s="54">
        <f>COUNTIFS(tbl_data[LOOKUP_classe_ATC], $B32, tbl_data[NORM_date_rapport], "&gt;=" &amp; N$5, tbl_data[NORM_date_rapport], "&lt;" &amp; O$5, tbl_data[Statut], "Rupture de stock")</f>
        <v>0</v>
      </c>
      <c r="O32" s="54">
        <f>COUNTIFS(tbl_data[LOOKUP_classe_ATC], $B32, tbl_data[NORM_date_rapport], "&gt;=" &amp; O$5, tbl_data[NORM_date_rapport], "&lt;" &amp; P$5, tbl_data[Statut], "Rupture de stock")</f>
        <v>12</v>
      </c>
      <c r="P32" s="54">
        <f>COUNTIFS(tbl_data[LOOKUP_classe_ATC], $B32, tbl_data[NORM_date_rapport], "&gt;=" &amp; P$5, tbl_data[NORM_date_rapport], "&lt;" &amp; Q$5, tbl_data[Statut], "Rupture de stock")</f>
        <v>15</v>
      </c>
      <c r="Q32" s="54">
        <f>COUNTIFS(tbl_data[LOOKUP_classe_ATC], $B32, tbl_data[NORM_date_rapport], "&gt;=" &amp; Q$5, tbl_data[NORM_date_rapport], "&lt;" &amp; R$5, tbl_data[Statut], "Rupture de stock")</f>
        <v>23</v>
      </c>
      <c r="R32" s="54">
        <f>COUNTIFS(tbl_data[LOOKUP_classe_ATC], $B32, tbl_data[NORM_date_rapport], "&gt;=" &amp; R$5, tbl_data[NORM_date_rapport], "&lt;" &amp; S$5, tbl_data[Statut], "Rupture de stock")</f>
        <v>0</v>
      </c>
      <c r="S32" s="54">
        <f>COUNTIFS(tbl_data[LOOKUP_classe_ATC], $B32, tbl_data[NORM_date_rapport], "&gt;=" &amp; S$5, tbl_data[NORM_date_rapport], "&lt;" &amp; T$5, tbl_data[Statut], "Rupture de stock")</f>
        <v>24</v>
      </c>
      <c r="T32" s="54">
        <f>COUNTIFS(tbl_data[LOOKUP_classe_ATC], $B32, tbl_data[NORM_date_rapport], "&gt;=" &amp; T$5, tbl_data[NORM_date_rapport], "&lt;" &amp; U$5, tbl_data[Statut], "Rupture de stock")</f>
        <v>25</v>
      </c>
      <c r="U32" s="54">
        <f>COUNTIFS(tbl_data[LOOKUP_classe_ATC], $B32, tbl_data[NORM_date_rapport], "&gt;=" &amp; U$5, tbl_data[NORM_date_rapport], "&lt;" &amp; V$5, tbl_data[Statut], "Rupture de stock")</f>
        <v>24</v>
      </c>
      <c r="V32" s="54">
        <f>COUNTIFS(tbl_data[LOOKUP_classe_ATC], $B32, tbl_data[NORM_date_rapport], "&gt;=" &amp; V$5, tbl_data[NORM_date_rapport], "&lt;" &amp; W$5, tbl_data[Statut], "Rupture de stock")</f>
        <v>23</v>
      </c>
      <c r="W32" s="55">
        <f>COUNTIFS(tbl_data[LOOKUP_classe_ATC], $B32, tbl_data[NORM_date_rapport], "&gt;=" &amp; W$5, tbl_data[NORM_date_rapport], "&lt;" &amp; X$5, tbl_data[Statut], "Rupture de stock")</f>
        <v>0</v>
      </c>
      <c r="X32" s="53">
        <f>COUNTIFS(tbl_data[LOOKUP_classe_ATC], $B32, tbl_data[NORM_date_rapport], "&gt;=" &amp; X$5, tbl_data[NORM_date_rapport], "&lt;" &amp; Y$5, tbl_data[Statut], "Rupture de stock")</f>
        <v>23</v>
      </c>
      <c r="Y32" s="54">
        <f>COUNTIFS(tbl_data[LOOKUP_classe_ATC], $B32, tbl_data[NORM_date_rapport], "&gt;=" &amp; Y$5, tbl_data[NORM_date_rapport], "&lt;" &amp; Z$5, tbl_data[Statut], "Rupture de stock")</f>
        <v>24</v>
      </c>
      <c r="Z32" s="54">
        <f>COUNTIFS(tbl_data[LOOKUP_classe_ATC], $B32, tbl_data[NORM_date_rapport], "&gt;=" &amp; Z$5, tbl_data[NORM_date_rapport], "&lt;" &amp; AA$5, tbl_data[Statut], "Rupture de stock")</f>
        <v>24</v>
      </c>
      <c r="AA32" s="54">
        <f>COUNTIFS(tbl_data[LOOKUP_classe_ATC], $B32, tbl_data[NORM_date_rapport], "&gt;=" &amp; AA$5, tbl_data[NORM_date_rapport], "&lt;" &amp; AB$5, tbl_data[Statut], "Rupture de stock")</f>
        <v>27</v>
      </c>
      <c r="AB32" s="54">
        <f>COUNTIFS(tbl_data[LOOKUP_classe_ATC], $B32, tbl_data[NORM_date_rapport], "&gt;=" &amp; AB$5, tbl_data[NORM_date_rapport], "&lt;" &amp; AC$5, tbl_data[Statut], "Rupture de stock")</f>
        <v>29</v>
      </c>
      <c r="AC32" s="54">
        <f>COUNTIFS(tbl_data[LOOKUP_classe_ATC], $B32, tbl_data[NORM_date_rapport], "&gt;=" &amp; AC$5, tbl_data[NORM_date_rapport], "&lt;" &amp; AD$5, tbl_data[Statut], "Rupture de stock")</f>
        <v>23</v>
      </c>
      <c r="AD32" s="54">
        <f>COUNTIFS(tbl_data[LOOKUP_classe_ATC], $B32, tbl_data[NORM_date_rapport], "&gt;=" &amp; AD$5, tbl_data[NORM_date_rapport], "&lt;" &amp; AE$5, tbl_data[Statut], "Rupture de stock")</f>
        <v>32</v>
      </c>
      <c r="AE32" s="54">
        <f>COUNTIFS(tbl_data[LOOKUP_classe_ATC], $B32, tbl_data[NORM_date_rapport], "&gt;=" &amp; AE$5, tbl_data[NORM_date_rapport], "&lt;" &amp; AF$5, tbl_data[Statut], "Rupture de stock")</f>
        <v>32</v>
      </c>
      <c r="AF32" s="54">
        <f>COUNTIFS(tbl_data[LOOKUP_classe_ATC], $B32, tbl_data[NORM_date_rapport], "&gt;=" &amp; AF$5, tbl_data[NORM_date_rapport], "&lt;" &amp; AG$5, tbl_data[Statut], "Rupture de stock")</f>
        <v>30</v>
      </c>
      <c r="AG32" s="54">
        <f>COUNTIFS(tbl_data[LOOKUP_classe_ATC], $B32, tbl_data[NORM_date_rapport], "&gt;=" &amp; AG$5, tbl_data[NORM_date_rapport], "&lt;" &amp; AH$5, tbl_data[Statut], "Rupture de stock")</f>
        <v>25</v>
      </c>
      <c r="AH32" s="54">
        <f>COUNTIFS(tbl_data[LOOKUP_classe_ATC], $B32, tbl_data[NORM_date_rapport], "&gt;=" &amp; AH$5, tbl_data[NORM_date_rapport], "&lt;" &amp; AI$5, tbl_data[Statut], "Rupture de stock")</f>
        <v>24</v>
      </c>
      <c r="AI32" s="55">
        <f>COUNTIFS(tbl_data[LOOKUP_classe_ATC], $B32, tbl_data[NORM_date_rapport], "&gt;=" &amp; AI$5, tbl_data[NORM_date_rapport], "&lt;" &amp; AJ$5, tbl_data[Statut], "Rupture de stock")</f>
        <v>11</v>
      </c>
      <c r="AJ32" s="53">
        <f>COUNTIFS(tbl_data[LOOKUP_classe_ATC], $B32, tbl_data[NORM_date_rapport], "&gt;=" &amp; AJ$5, tbl_data[NORM_date_rapport], "&lt;" &amp; AK$5, tbl_data[Statut], "Rupture de stock")</f>
        <v>11</v>
      </c>
      <c r="AK32" s="54">
        <f>COUNTIFS(tbl_data[LOOKUP_classe_ATC], $B32, tbl_data[NORM_date_rapport], "&gt;=" &amp; AK$5, tbl_data[NORM_date_rapport], "&lt;" &amp; AL$5, tbl_data[Statut], "Rupture de stock")</f>
        <v>10</v>
      </c>
      <c r="AL32" s="54">
        <f>COUNTIFS(tbl_data[LOOKUP_classe_ATC], $B32, tbl_data[NORM_date_rapport], "&gt;=" &amp; AL$5, tbl_data[NORM_date_rapport], "&lt;" &amp; AM$5, tbl_data[Statut], "Rupture de stock")</f>
        <v>0</v>
      </c>
      <c r="AM32" s="54">
        <f>COUNTIFS(tbl_data[LOOKUP_classe_ATC], $B32, tbl_data[NORM_date_rapport], "&gt;=" &amp; AM$5, tbl_data[NORM_date_rapport], "&lt;" &amp; AN$5, tbl_data[Statut], "Rupture de stock")</f>
        <v>8</v>
      </c>
      <c r="AN32" s="54">
        <f>COUNTIFS(tbl_data[LOOKUP_classe_ATC], $B32, tbl_data[NORM_date_rapport], "&gt;=" &amp; AN$5, tbl_data[NORM_date_rapport], "&lt;" &amp; AO$5, tbl_data[Statut], "Rupture de stock")</f>
        <v>7</v>
      </c>
      <c r="AO32" s="54">
        <f>COUNTIFS(tbl_data[LOOKUP_classe_ATC], $B32, tbl_data[NORM_date_rapport], "&gt;=" &amp; AO$5, tbl_data[NORM_date_rapport], "&lt;" &amp; AP$5, tbl_data[Statut], "Rupture de stock")</f>
        <v>0</v>
      </c>
      <c r="AP32" s="54">
        <f>COUNTIFS(tbl_data[LOOKUP_classe_ATC], $B32, tbl_data[NORM_date_rapport], "&gt;=" &amp; AP$5, tbl_data[NORM_date_rapport], "&lt;" &amp; AQ$5, tbl_data[Statut], "Rupture de stock")</f>
        <v>0</v>
      </c>
      <c r="AQ32" s="54">
        <f>COUNTIFS(tbl_data[LOOKUP_classe_ATC], $B32, tbl_data[NORM_date_rapport], "&gt;=" &amp; AQ$5, tbl_data[NORM_date_rapport], "&lt;" &amp; AR$5, tbl_data[Statut], "Rupture de stock")</f>
        <v>0</v>
      </c>
      <c r="AR32" s="54">
        <f>COUNTIFS(tbl_data[LOOKUP_classe_ATC], $B32, tbl_data[NORM_date_rapport], "&gt;=" &amp; AR$5, tbl_data[NORM_date_rapport], "&lt;" &amp; AS$5, tbl_data[Statut], "Rupture de stock")</f>
        <v>0</v>
      </c>
      <c r="AS32" s="54">
        <f>COUNTIFS(tbl_data[LOOKUP_classe_ATC], $B32, tbl_data[NORM_date_rapport], "&gt;=" &amp; AS$5, tbl_data[NORM_date_rapport], "&lt;" &amp; AT$5, tbl_data[Statut], "Rupture de stock")</f>
        <v>0</v>
      </c>
      <c r="AT32" s="54">
        <f>COUNTIFS(tbl_data[LOOKUP_classe_ATC], $B32, tbl_data[NORM_date_rapport], "&gt;=" &amp; AT$5, tbl_data[NORM_date_rapport], "&lt;" &amp; AU$5, tbl_data[Statut], "Rupture de stock")</f>
        <v>0</v>
      </c>
      <c r="AU32" s="55">
        <f>COUNTIFS(tbl_data[LOOKUP_classe_ATC], $B32, tbl_data[NORM_date_rapport], "&gt;=" &amp; AU$5, tbl_data[NORM_date_rapport], "&lt;" &amp; AV$5, tbl_data[Statut], "Rupture de stock")</f>
        <v>0</v>
      </c>
    </row>
    <row r="33" spans="2:47" x14ac:dyDescent="0.2">
      <c r="B33" t="s">
        <v>20552</v>
      </c>
      <c r="C33" s="53">
        <f>COUNTIFS(tbl_data[LOOKUP_classe_ATC], $B33, tbl_data[NORM_date_rapport], "&gt;=" &amp; C$5, tbl_data[NORM_date_rapport], "&lt;" &amp; D$5, tbl_data[Statut], "Rupture de stock")</f>
        <v>10</v>
      </c>
      <c r="D33" s="54">
        <f>COUNTIFS(tbl_data[LOOKUP_classe_ATC], $B33, tbl_data[NORM_date_rapport], "&gt;=" &amp; D$5, tbl_data[NORM_date_rapport], "&lt;" &amp; E$5, tbl_data[Statut], "Rupture de stock")</f>
        <v>11</v>
      </c>
      <c r="E33" s="54">
        <f>COUNTIFS(tbl_data[LOOKUP_classe_ATC], $B33, tbl_data[NORM_date_rapport], "&gt;=" &amp; E$5, tbl_data[NORM_date_rapport], "&lt;" &amp; F$5, tbl_data[Statut], "Rupture de stock")</f>
        <v>11</v>
      </c>
      <c r="F33" s="54">
        <f>COUNTIFS(tbl_data[LOOKUP_classe_ATC], $B33, tbl_data[NORM_date_rapport], "&gt;=" &amp; F$5, tbl_data[NORM_date_rapport], "&lt;" &amp; G$5, tbl_data[Statut], "Rupture de stock")</f>
        <v>13</v>
      </c>
      <c r="G33" s="54">
        <f>COUNTIFS(tbl_data[LOOKUP_classe_ATC], $B33, tbl_data[NORM_date_rapport], "&gt;=" &amp; G$5, tbl_data[NORM_date_rapport], "&lt;" &amp; H$5, tbl_data[Statut], "Rupture de stock")</f>
        <v>16</v>
      </c>
      <c r="H33" s="54">
        <f>COUNTIFS(tbl_data[LOOKUP_classe_ATC], $B33, tbl_data[NORM_date_rapport], "&gt;=" &amp; H$5, tbl_data[NORM_date_rapport], "&lt;" &amp; I$5, tbl_data[Statut], "Rupture de stock")</f>
        <v>16</v>
      </c>
      <c r="I33" s="54">
        <f>COUNTIFS(tbl_data[LOOKUP_classe_ATC], $B33, tbl_data[NORM_date_rapport], "&gt;=" &amp; I$5, tbl_data[NORM_date_rapport], "&lt;" &amp; J$5, tbl_data[Statut], "Rupture de stock")</f>
        <v>14</v>
      </c>
      <c r="J33" s="54">
        <f>COUNTIFS(tbl_data[LOOKUP_classe_ATC], $B33, tbl_data[NORM_date_rapport], "&gt;=" &amp; J$5, tbl_data[NORM_date_rapport], "&lt;" &amp; K$5, tbl_data[Statut], "Rupture de stock")</f>
        <v>16</v>
      </c>
      <c r="K33" s="55">
        <f>COUNTIFS(tbl_data[LOOKUP_classe_ATC], $B33, tbl_data[NORM_date_rapport], "&gt;=" &amp; K$5, tbl_data[NORM_date_rapport], "&lt;" &amp; L$5, tbl_data[Statut], "Rupture de stock")</f>
        <v>15</v>
      </c>
      <c r="L33" s="53">
        <f>COUNTIFS(tbl_data[LOOKUP_classe_ATC], $B33, tbl_data[NORM_date_rapport], "&gt;=" &amp; L$5, tbl_data[NORM_date_rapport], "&lt;" &amp; M$5, tbl_data[Statut], "Rupture de stock")</f>
        <v>14</v>
      </c>
      <c r="M33" s="54">
        <f>COUNTIFS(tbl_data[LOOKUP_classe_ATC], $B33, tbl_data[NORM_date_rapport], "&gt;=" &amp; M$5, tbl_data[NORM_date_rapport], "&lt;" &amp; N$5, tbl_data[Statut], "Rupture de stock")</f>
        <v>14</v>
      </c>
      <c r="N33" s="54">
        <f>COUNTIFS(tbl_data[LOOKUP_classe_ATC], $B33, tbl_data[NORM_date_rapport], "&gt;=" &amp; N$5, tbl_data[NORM_date_rapport], "&lt;" &amp; O$5, tbl_data[Statut], "Rupture de stock")</f>
        <v>0</v>
      </c>
      <c r="O33" s="54">
        <f>COUNTIFS(tbl_data[LOOKUP_classe_ATC], $B33, tbl_data[NORM_date_rapport], "&gt;=" &amp; O$5, tbl_data[NORM_date_rapport], "&lt;" &amp; P$5, tbl_data[Statut], "Rupture de stock")</f>
        <v>12</v>
      </c>
      <c r="P33" s="54">
        <f>COUNTIFS(tbl_data[LOOKUP_classe_ATC], $B33, tbl_data[NORM_date_rapport], "&gt;=" &amp; P$5, tbl_data[NORM_date_rapport], "&lt;" &amp; Q$5, tbl_data[Statut], "Rupture de stock")</f>
        <v>13</v>
      </c>
      <c r="Q33" s="54">
        <f>COUNTIFS(tbl_data[LOOKUP_classe_ATC], $B33, tbl_data[NORM_date_rapport], "&gt;=" &amp; Q$5, tbl_data[NORM_date_rapport], "&lt;" &amp; R$5, tbl_data[Statut], "Rupture de stock")</f>
        <v>14</v>
      </c>
      <c r="R33" s="54">
        <f>COUNTIFS(tbl_data[LOOKUP_classe_ATC], $B33, tbl_data[NORM_date_rapport], "&gt;=" &amp; R$5, tbl_data[NORM_date_rapport], "&lt;" &amp; S$5, tbl_data[Statut], "Rupture de stock")</f>
        <v>0</v>
      </c>
      <c r="S33" s="54">
        <f>COUNTIFS(tbl_data[LOOKUP_classe_ATC], $B33, tbl_data[NORM_date_rapport], "&gt;=" &amp; S$5, tbl_data[NORM_date_rapport], "&lt;" &amp; T$5, tbl_data[Statut], "Rupture de stock")</f>
        <v>15</v>
      </c>
      <c r="T33" s="54">
        <f>COUNTIFS(tbl_data[LOOKUP_classe_ATC], $B33, tbl_data[NORM_date_rapport], "&gt;=" &amp; T$5, tbl_data[NORM_date_rapport], "&lt;" &amp; U$5, tbl_data[Statut], "Rupture de stock")</f>
        <v>14</v>
      </c>
      <c r="U33" s="54">
        <f>COUNTIFS(tbl_data[LOOKUP_classe_ATC], $B33, tbl_data[NORM_date_rapport], "&gt;=" &amp; U$5, tbl_data[NORM_date_rapport], "&lt;" &amp; V$5, tbl_data[Statut], "Rupture de stock")</f>
        <v>17</v>
      </c>
      <c r="V33" s="54">
        <f>COUNTIFS(tbl_data[LOOKUP_classe_ATC], $B33, tbl_data[NORM_date_rapport], "&gt;=" &amp; V$5, tbl_data[NORM_date_rapport], "&lt;" &amp; W$5, tbl_data[Statut], "Rupture de stock")</f>
        <v>13</v>
      </c>
      <c r="W33" s="55">
        <f>COUNTIFS(tbl_data[LOOKUP_classe_ATC], $B33, tbl_data[NORM_date_rapport], "&gt;=" &amp; W$5, tbl_data[NORM_date_rapport], "&lt;" &amp; X$5, tbl_data[Statut], "Rupture de stock")</f>
        <v>0</v>
      </c>
      <c r="X33" s="53">
        <f>COUNTIFS(tbl_data[LOOKUP_classe_ATC], $B33, tbl_data[NORM_date_rapport], "&gt;=" &amp; X$5, tbl_data[NORM_date_rapport], "&lt;" &amp; Y$5, tbl_data[Statut], "Rupture de stock")</f>
        <v>13</v>
      </c>
      <c r="Y33" s="54">
        <f>COUNTIFS(tbl_data[LOOKUP_classe_ATC], $B33, tbl_data[NORM_date_rapport], "&gt;=" &amp; Y$5, tbl_data[NORM_date_rapport], "&lt;" &amp; Z$5, tbl_data[Statut], "Rupture de stock")</f>
        <v>12</v>
      </c>
      <c r="Z33" s="54">
        <f>COUNTIFS(tbl_data[LOOKUP_classe_ATC], $B33, tbl_data[NORM_date_rapport], "&gt;=" &amp; Z$5, tbl_data[NORM_date_rapport], "&lt;" &amp; AA$5, tbl_data[Statut], "Rupture de stock")</f>
        <v>12</v>
      </c>
      <c r="AA33" s="54">
        <f>COUNTIFS(tbl_data[LOOKUP_classe_ATC], $B33, tbl_data[NORM_date_rapport], "&gt;=" &amp; AA$5, tbl_data[NORM_date_rapport], "&lt;" &amp; AB$5, tbl_data[Statut], "Rupture de stock")</f>
        <v>14</v>
      </c>
      <c r="AB33" s="54">
        <f>COUNTIFS(tbl_data[LOOKUP_classe_ATC], $B33, tbl_data[NORM_date_rapport], "&gt;=" &amp; AB$5, tbl_data[NORM_date_rapport], "&lt;" &amp; AC$5, tbl_data[Statut], "Rupture de stock")</f>
        <v>13</v>
      </c>
      <c r="AC33" s="54">
        <f>COUNTIFS(tbl_data[LOOKUP_classe_ATC], $B33, tbl_data[NORM_date_rapport], "&gt;=" &amp; AC$5, tbl_data[NORM_date_rapport], "&lt;" &amp; AD$5, tbl_data[Statut], "Rupture de stock")</f>
        <v>14</v>
      </c>
      <c r="AD33" s="54">
        <f>COUNTIFS(tbl_data[LOOKUP_classe_ATC], $B33, tbl_data[NORM_date_rapport], "&gt;=" &amp; AD$5, tbl_data[NORM_date_rapport], "&lt;" &amp; AE$5, tbl_data[Statut], "Rupture de stock")</f>
        <v>13</v>
      </c>
      <c r="AE33" s="54">
        <f>COUNTIFS(tbl_data[LOOKUP_classe_ATC], $B33, tbl_data[NORM_date_rapport], "&gt;=" &amp; AE$5, tbl_data[NORM_date_rapport], "&lt;" &amp; AF$5, tbl_data[Statut], "Rupture de stock")</f>
        <v>14</v>
      </c>
      <c r="AF33" s="54">
        <f>COUNTIFS(tbl_data[LOOKUP_classe_ATC], $B33, tbl_data[NORM_date_rapport], "&gt;=" &amp; AF$5, tbl_data[NORM_date_rapport], "&lt;" &amp; AG$5, tbl_data[Statut], "Rupture de stock")</f>
        <v>13</v>
      </c>
      <c r="AG33" s="54">
        <f>COUNTIFS(tbl_data[LOOKUP_classe_ATC], $B33, tbl_data[NORM_date_rapport], "&gt;=" &amp; AG$5, tbl_data[NORM_date_rapport], "&lt;" &amp; AH$5, tbl_data[Statut], "Rupture de stock")</f>
        <v>12</v>
      </c>
      <c r="AH33" s="54">
        <f>COUNTIFS(tbl_data[LOOKUP_classe_ATC], $B33, tbl_data[NORM_date_rapport], "&gt;=" &amp; AH$5, tbl_data[NORM_date_rapport], "&lt;" &amp; AI$5, tbl_data[Statut], "Rupture de stock")</f>
        <v>11</v>
      </c>
      <c r="AI33" s="55">
        <f>COUNTIFS(tbl_data[LOOKUP_classe_ATC], $B33, tbl_data[NORM_date_rapport], "&gt;=" &amp; AI$5, tbl_data[NORM_date_rapport], "&lt;" &amp; AJ$5, tbl_data[Statut], "Rupture de stock")</f>
        <v>6</v>
      </c>
      <c r="AJ33" s="53">
        <f>COUNTIFS(tbl_data[LOOKUP_classe_ATC], $B33, tbl_data[NORM_date_rapport], "&gt;=" &amp; AJ$5, tbl_data[NORM_date_rapport], "&lt;" &amp; AK$5, tbl_data[Statut], "Rupture de stock")</f>
        <v>6</v>
      </c>
      <c r="AK33" s="54">
        <f>COUNTIFS(tbl_data[LOOKUP_classe_ATC], $B33, tbl_data[NORM_date_rapport], "&gt;=" &amp; AK$5, tbl_data[NORM_date_rapport], "&lt;" &amp; AL$5, tbl_data[Statut], "Rupture de stock")</f>
        <v>6</v>
      </c>
      <c r="AL33" s="54">
        <f>COUNTIFS(tbl_data[LOOKUP_classe_ATC], $B33, tbl_data[NORM_date_rapport], "&gt;=" &amp; AL$5, tbl_data[NORM_date_rapport], "&lt;" &amp; AM$5, tbl_data[Statut], "Rupture de stock")</f>
        <v>0</v>
      </c>
      <c r="AM33" s="54">
        <f>COUNTIFS(tbl_data[LOOKUP_classe_ATC], $B33, tbl_data[NORM_date_rapport], "&gt;=" &amp; AM$5, tbl_data[NORM_date_rapport], "&lt;" &amp; AN$5, tbl_data[Statut], "Rupture de stock")</f>
        <v>8</v>
      </c>
      <c r="AN33" s="54">
        <f>COUNTIFS(tbl_data[LOOKUP_classe_ATC], $B33, tbl_data[NORM_date_rapport], "&gt;=" &amp; AN$5, tbl_data[NORM_date_rapport], "&lt;" &amp; AO$5, tbl_data[Statut], "Rupture de stock")</f>
        <v>10</v>
      </c>
      <c r="AO33" s="54">
        <f>COUNTIFS(tbl_data[LOOKUP_classe_ATC], $B33, tbl_data[NORM_date_rapport], "&gt;=" &amp; AO$5, tbl_data[NORM_date_rapport], "&lt;" &amp; AP$5, tbl_data[Statut], "Rupture de stock")</f>
        <v>0</v>
      </c>
      <c r="AP33" s="54">
        <f>COUNTIFS(tbl_data[LOOKUP_classe_ATC], $B33, tbl_data[NORM_date_rapport], "&gt;=" &amp; AP$5, tbl_data[NORM_date_rapport], "&lt;" &amp; AQ$5, tbl_data[Statut], "Rupture de stock")</f>
        <v>0</v>
      </c>
      <c r="AQ33" s="54">
        <f>COUNTIFS(tbl_data[LOOKUP_classe_ATC], $B33, tbl_data[NORM_date_rapport], "&gt;=" &amp; AQ$5, tbl_data[NORM_date_rapport], "&lt;" &amp; AR$5, tbl_data[Statut], "Rupture de stock")</f>
        <v>0</v>
      </c>
      <c r="AR33" s="54">
        <f>COUNTIFS(tbl_data[LOOKUP_classe_ATC], $B33, tbl_data[NORM_date_rapport], "&gt;=" &amp; AR$5, tbl_data[NORM_date_rapport], "&lt;" &amp; AS$5, tbl_data[Statut], "Rupture de stock")</f>
        <v>0</v>
      </c>
      <c r="AS33" s="54">
        <f>COUNTIFS(tbl_data[LOOKUP_classe_ATC], $B33, tbl_data[NORM_date_rapport], "&gt;=" &amp; AS$5, tbl_data[NORM_date_rapport], "&lt;" &amp; AT$5, tbl_data[Statut], "Rupture de stock")</f>
        <v>0</v>
      </c>
      <c r="AT33" s="54">
        <f>COUNTIFS(tbl_data[LOOKUP_classe_ATC], $B33, tbl_data[NORM_date_rapport], "&gt;=" &amp; AT$5, tbl_data[NORM_date_rapport], "&lt;" &amp; AU$5, tbl_data[Statut], "Rupture de stock")</f>
        <v>0</v>
      </c>
      <c r="AU33" s="55">
        <f>COUNTIFS(tbl_data[LOOKUP_classe_ATC], $B33, tbl_data[NORM_date_rapport], "&gt;=" &amp; AU$5, tbl_data[NORM_date_rapport], "&lt;" &amp; AV$5, tbl_data[Statut], "Rupture de stock")</f>
        <v>0</v>
      </c>
    </row>
    <row r="34" spans="2:47" x14ac:dyDescent="0.2">
      <c r="B34" t="s">
        <v>18164</v>
      </c>
      <c r="C34" s="53">
        <f>COUNTIFS(tbl_data[LOOKUP_classe_ATC], $B34, tbl_data[NORM_date_rapport], "&gt;=" &amp; C$5, tbl_data[NORM_date_rapport], "&lt;" &amp; D$5, tbl_data[Statut], "Rupture de stock")</f>
        <v>7</v>
      </c>
      <c r="D34" s="54">
        <f>COUNTIFS(tbl_data[LOOKUP_classe_ATC], $B34, tbl_data[NORM_date_rapport], "&gt;=" &amp; D$5, tbl_data[NORM_date_rapport], "&lt;" &amp; E$5, tbl_data[Statut], "Rupture de stock")</f>
        <v>6</v>
      </c>
      <c r="E34" s="54">
        <f>COUNTIFS(tbl_data[LOOKUP_classe_ATC], $B34, tbl_data[NORM_date_rapport], "&gt;=" &amp; E$5, tbl_data[NORM_date_rapport], "&lt;" &amp; F$5, tbl_data[Statut], "Rupture de stock")</f>
        <v>5</v>
      </c>
      <c r="F34" s="54">
        <f>COUNTIFS(tbl_data[LOOKUP_classe_ATC], $B34, tbl_data[NORM_date_rapport], "&gt;=" &amp; F$5, tbl_data[NORM_date_rapport], "&lt;" &amp; G$5, tbl_data[Statut], "Rupture de stock")</f>
        <v>5</v>
      </c>
      <c r="G34" s="54">
        <f>COUNTIFS(tbl_data[LOOKUP_classe_ATC], $B34, tbl_data[NORM_date_rapport], "&gt;=" &amp; G$5, tbl_data[NORM_date_rapport], "&lt;" &amp; H$5, tbl_data[Statut], "Rupture de stock")</f>
        <v>6</v>
      </c>
      <c r="H34" s="54">
        <f>COUNTIFS(tbl_data[LOOKUP_classe_ATC], $B34, tbl_data[NORM_date_rapport], "&gt;=" &amp; H$5, tbl_data[NORM_date_rapport], "&lt;" &amp; I$5, tbl_data[Statut], "Rupture de stock")</f>
        <v>5</v>
      </c>
      <c r="I34" s="54">
        <f>COUNTIFS(tbl_data[LOOKUP_classe_ATC], $B34, tbl_data[NORM_date_rapport], "&gt;=" &amp; I$5, tbl_data[NORM_date_rapport], "&lt;" &amp; J$5, tbl_data[Statut], "Rupture de stock")</f>
        <v>6</v>
      </c>
      <c r="J34" s="54">
        <f>COUNTIFS(tbl_data[LOOKUP_classe_ATC], $B34, tbl_data[NORM_date_rapport], "&gt;=" &amp; J$5, tbl_data[NORM_date_rapport], "&lt;" &amp; K$5, tbl_data[Statut], "Rupture de stock")</f>
        <v>8</v>
      </c>
      <c r="K34" s="55">
        <f>COUNTIFS(tbl_data[LOOKUP_classe_ATC], $B34, tbl_data[NORM_date_rapport], "&gt;=" &amp; K$5, tbl_data[NORM_date_rapport], "&lt;" &amp; L$5, tbl_data[Statut], "Rupture de stock")</f>
        <v>8</v>
      </c>
      <c r="L34" s="53">
        <f>COUNTIFS(tbl_data[LOOKUP_classe_ATC], $B34, tbl_data[NORM_date_rapport], "&gt;=" &amp; L$5, tbl_data[NORM_date_rapport], "&lt;" &amp; M$5, tbl_data[Statut], "Rupture de stock")</f>
        <v>7</v>
      </c>
      <c r="M34" s="54">
        <f>COUNTIFS(tbl_data[LOOKUP_classe_ATC], $B34, tbl_data[NORM_date_rapport], "&gt;=" &amp; M$5, tbl_data[NORM_date_rapport], "&lt;" &amp; N$5, tbl_data[Statut], "Rupture de stock")</f>
        <v>7</v>
      </c>
      <c r="N34" s="54">
        <f>COUNTIFS(tbl_data[LOOKUP_classe_ATC], $B34, tbl_data[NORM_date_rapport], "&gt;=" &amp; N$5, tbl_data[NORM_date_rapport], "&lt;" &amp; O$5, tbl_data[Statut], "Rupture de stock")</f>
        <v>0</v>
      </c>
      <c r="O34" s="54">
        <f>COUNTIFS(tbl_data[LOOKUP_classe_ATC], $B34, tbl_data[NORM_date_rapport], "&gt;=" &amp; O$5, tbl_data[NORM_date_rapport], "&lt;" &amp; P$5, tbl_data[Statut], "Rupture de stock")</f>
        <v>9</v>
      </c>
      <c r="P34" s="54">
        <f>COUNTIFS(tbl_data[LOOKUP_classe_ATC], $B34, tbl_data[NORM_date_rapport], "&gt;=" &amp; P$5, tbl_data[NORM_date_rapport], "&lt;" &amp; Q$5, tbl_data[Statut], "Rupture de stock")</f>
        <v>6</v>
      </c>
      <c r="Q34" s="54">
        <f>COUNTIFS(tbl_data[LOOKUP_classe_ATC], $B34, tbl_data[NORM_date_rapport], "&gt;=" &amp; Q$5, tbl_data[NORM_date_rapport], "&lt;" &amp; R$5, tbl_data[Statut], "Rupture de stock")</f>
        <v>9</v>
      </c>
      <c r="R34" s="54">
        <f>COUNTIFS(tbl_data[LOOKUP_classe_ATC], $B34, tbl_data[NORM_date_rapport], "&gt;=" &amp; R$5, tbl_data[NORM_date_rapport], "&lt;" &amp; S$5, tbl_data[Statut], "Rupture de stock")</f>
        <v>0</v>
      </c>
      <c r="S34" s="54">
        <f>COUNTIFS(tbl_data[LOOKUP_classe_ATC], $B34, tbl_data[NORM_date_rapport], "&gt;=" &amp; S$5, tbl_data[NORM_date_rapport], "&lt;" &amp; T$5, tbl_data[Statut], "Rupture de stock")</f>
        <v>9</v>
      </c>
      <c r="T34" s="54">
        <f>COUNTIFS(tbl_data[LOOKUP_classe_ATC], $B34, tbl_data[NORM_date_rapport], "&gt;=" &amp; T$5, tbl_data[NORM_date_rapport], "&lt;" &amp; U$5, tbl_data[Statut], "Rupture de stock")</f>
        <v>9</v>
      </c>
      <c r="U34" s="54">
        <f>COUNTIFS(tbl_data[LOOKUP_classe_ATC], $B34, tbl_data[NORM_date_rapport], "&gt;=" &amp; U$5, tbl_data[NORM_date_rapport], "&lt;" &amp; V$5, tbl_data[Statut], "Rupture de stock")</f>
        <v>8</v>
      </c>
      <c r="V34" s="54">
        <f>COUNTIFS(tbl_data[LOOKUP_classe_ATC], $B34, tbl_data[NORM_date_rapport], "&gt;=" &amp; V$5, tbl_data[NORM_date_rapport], "&lt;" &amp; W$5, tbl_data[Statut], "Rupture de stock")</f>
        <v>8</v>
      </c>
      <c r="W34" s="55">
        <f>COUNTIFS(tbl_data[LOOKUP_classe_ATC], $B34, tbl_data[NORM_date_rapport], "&gt;=" &amp; W$5, tbl_data[NORM_date_rapport], "&lt;" &amp; X$5, tbl_data[Statut], "Rupture de stock")</f>
        <v>0</v>
      </c>
      <c r="X34" s="53">
        <f>COUNTIFS(tbl_data[LOOKUP_classe_ATC], $B34, tbl_data[NORM_date_rapport], "&gt;=" &amp; X$5, tbl_data[NORM_date_rapport], "&lt;" &amp; Y$5, tbl_data[Statut], "Rupture de stock")</f>
        <v>8</v>
      </c>
      <c r="Y34" s="54">
        <f>COUNTIFS(tbl_data[LOOKUP_classe_ATC], $B34, tbl_data[NORM_date_rapport], "&gt;=" &amp; Y$5, tbl_data[NORM_date_rapport], "&lt;" &amp; Z$5, tbl_data[Statut], "Rupture de stock")</f>
        <v>9</v>
      </c>
      <c r="Z34" s="54">
        <f>COUNTIFS(tbl_data[LOOKUP_classe_ATC], $B34, tbl_data[NORM_date_rapport], "&gt;=" &amp; Z$5, tbl_data[NORM_date_rapport], "&lt;" &amp; AA$5, tbl_data[Statut], "Rupture de stock")</f>
        <v>11</v>
      </c>
      <c r="AA34" s="54">
        <f>COUNTIFS(tbl_data[LOOKUP_classe_ATC], $B34, tbl_data[NORM_date_rapport], "&gt;=" &amp; AA$5, tbl_data[NORM_date_rapport], "&lt;" &amp; AB$5, tbl_data[Statut], "Rupture de stock")</f>
        <v>13</v>
      </c>
      <c r="AB34" s="54">
        <f>COUNTIFS(tbl_data[LOOKUP_classe_ATC], $B34, tbl_data[NORM_date_rapport], "&gt;=" &amp; AB$5, tbl_data[NORM_date_rapport], "&lt;" &amp; AC$5, tbl_data[Statut], "Rupture de stock")</f>
        <v>13</v>
      </c>
      <c r="AC34" s="54">
        <f>COUNTIFS(tbl_data[LOOKUP_classe_ATC], $B34, tbl_data[NORM_date_rapport], "&gt;=" &amp; AC$5, tbl_data[NORM_date_rapport], "&lt;" &amp; AD$5, tbl_data[Statut], "Rupture de stock")</f>
        <v>9</v>
      </c>
      <c r="AD34" s="54">
        <f>COUNTIFS(tbl_data[LOOKUP_classe_ATC], $B34, tbl_data[NORM_date_rapport], "&gt;=" &amp; AD$5, tbl_data[NORM_date_rapport], "&lt;" &amp; AE$5, tbl_data[Statut], "Rupture de stock")</f>
        <v>10</v>
      </c>
      <c r="AE34" s="54">
        <f>COUNTIFS(tbl_data[LOOKUP_classe_ATC], $B34, tbl_data[NORM_date_rapport], "&gt;=" &amp; AE$5, tbl_data[NORM_date_rapport], "&lt;" &amp; AF$5, tbl_data[Statut], "Rupture de stock")</f>
        <v>10</v>
      </c>
      <c r="AF34" s="54">
        <f>COUNTIFS(tbl_data[LOOKUP_classe_ATC], $B34, tbl_data[NORM_date_rapport], "&gt;=" &amp; AF$5, tbl_data[NORM_date_rapport], "&lt;" &amp; AG$5, tbl_data[Statut], "Rupture de stock")</f>
        <v>10</v>
      </c>
      <c r="AG34" s="54">
        <f>COUNTIFS(tbl_data[LOOKUP_classe_ATC], $B34, tbl_data[NORM_date_rapport], "&gt;=" &amp; AG$5, tbl_data[NORM_date_rapport], "&lt;" &amp; AH$5, tbl_data[Statut], "Rupture de stock")</f>
        <v>8</v>
      </c>
      <c r="AH34" s="54">
        <f>COUNTIFS(tbl_data[LOOKUP_classe_ATC], $B34, tbl_data[NORM_date_rapport], "&gt;=" &amp; AH$5, tbl_data[NORM_date_rapport], "&lt;" &amp; AI$5, tbl_data[Statut], "Rupture de stock")</f>
        <v>6</v>
      </c>
      <c r="AI34" s="55">
        <f>COUNTIFS(tbl_data[LOOKUP_classe_ATC], $B34, tbl_data[NORM_date_rapport], "&gt;=" &amp; AI$5, tbl_data[NORM_date_rapport], "&lt;" &amp; AJ$5, tbl_data[Statut], "Rupture de stock")</f>
        <v>7</v>
      </c>
      <c r="AJ34" s="53">
        <f>COUNTIFS(tbl_data[LOOKUP_classe_ATC], $B34, tbl_data[NORM_date_rapport], "&gt;=" &amp; AJ$5, tbl_data[NORM_date_rapport], "&lt;" &amp; AK$5, tbl_data[Statut], "Rupture de stock")</f>
        <v>7</v>
      </c>
      <c r="AK34" s="54">
        <f>COUNTIFS(tbl_data[LOOKUP_classe_ATC], $B34, tbl_data[NORM_date_rapport], "&gt;=" &amp; AK$5, tbl_data[NORM_date_rapport], "&lt;" &amp; AL$5, tbl_data[Statut], "Rupture de stock")</f>
        <v>7</v>
      </c>
      <c r="AL34" s="54">
        <f>COUNTIFS(tbl_data[LOOKUP_classe_ATC], $B34, tbl_data[NORM_date_rapport], "&gt;=" &amp; AL$5, tbl_data[NORM_date_rapport], "&lt;" &amp; AM$5, tbl_data[Statut], "Rupture de stock")</f>
        <v>0</v>
      </c>
      <c r="AM34" s="54">
        <f>COUNTIFS(tbl_data[LOOKUP_classe_ATC], $B34, tbl_data[NORM_date_rapport], "&gt;=" &amp; AM$5, tbl_data[NORM_date_rapport], "&lt;" &amp; AN$5, tbl_data[Statut], "Rupture de stock")</f>
        <v>8</v>
      </c>
      <c r="AN34" s="54">
        <f>COUNTIFS(tbl_data[LOOKUP_classe_ATC], $B34, tbl_data[NORM_date_rapport], "&gt;=" &amp; AN$5, tbl_data[NORM_date_rapport], "&lt;" &amp; AO$5, tbl_data[Statut], "Rupture de stock")</f>
        <v>9</v>
      </c>
      <c r="AO34" s="54">
        <f>COUNTIFS(tbl_data[LOOKUP_classe_ATC], $B34, tbl_data[NORM_date_rapport], "&gt;=" &amp; AO$5, tbl_data[NORM_date_rapport], "&lt;" &amp; AP$5, tbl_data[Statut], "Rupture de stock")</f>
        <v>0</v>
      </c>
      <c r="AP34" s="54">
        <f>COUNTIFS(tbl_data[LOOKUP_classe_ATC], $B34, tbl_data[NORM_date_rapport], "&gt;=" &amp; AP$5, tbl_data[NORM_date_rapport], "&lt;" &amp; AQ$5, tbl_data[Statut], "Rupture de stock")</f>
        <v>0</v>
      </c>
      <c r="AQ34" s="54">
        <f>COUNTIFS(tbl_data[LOOKUP_classe_ATC], $B34, tbl_data[NORM_date_rapport], "&gt;=" &amp; AQ$5, tbl_data[NORM_date_rapport], "&lt;" &amp; AR$5, tbl_data[Statut], "Rupture de stock")</f>
        <v>0</v>
      </c>
      <c r="AR34" s="54">
        <f>COUNTIFS(tbl_data[LOOKUP_classe_ATC], $B34, tbl_data[NORM_date_rapport], "&gt;=" &amp; AR$5, tbl_data[NORM_date_rapport], "&lt;" &amp; AS$5, tbl_data[Statut], "Rupture de stock")</f>
        <v>0</v>
      </c>
      <c r="AS34" s="54">
        <f>COUNTIFS(tbl_data[LOOKUP_classe_ATC], $B34, tbl_data[NORM_date_rapport], "&gt;=" &amp; AS$5, tbl_data[NORM_date_rapport], "&lt;" &amp; AT$5, tbl_data[Statut], "Rupture de stock")</f>
        <v>0</v>
      </c>
      <c r="AT34" s="54">
        <f>COUNTIFS(tbl_data[LOOKUP_classe_ATC], $B34, tbl_data[NORM_date_rapport], "&gt;=" &amp; AT$5, tbl_data[NORM_date_rapport], "&lt;" &amp; AU$5, tbl_data[Statut], "Rupture de stock")</f>
        <v>0</v>
      </c>
      <c r="AU34" s="55">
        <f>COUNTIFS(tbl_data[LOOKUP_classe_ATC], $B34, tbl_data[NORM_date_rapport], "&gt;=" &amp; AU$5, tbl_data[NORM_date_rapport], "&lt;" &amp; AV$5, tbl_data[Statut], "Rupture de stock")</f>
        <v>0</v>
      </c>
    </row>
    <row r="35" spans="2:47" x14ac:dyDescent="0.2">
      <c r="B35" t="s">
        <v>17401</v>
      </c>
      <c r="C35" s="53">
        <f>COUNTIFS(tbl_data[LOOKUP_classe_ATC], $B35, tbl_data[NORM_date_rapport], "&gt;=" &amp; C$5, tbl_data[NORM_date_rapport], "&lt;" &amp; D$5, tbl_data[Statut], "Rupture de stock")</f>
        <v>2</v>
      </c>
      <c r="D35" s="54">
        <f>COUNTIFS(tbl_data[LOOKUP_classe_ATC], $B35, tbl_data[NORM_date_rapport], "&gt;=" &amp; D$5, tbl_data[NORM_date_rapport], "&lt;" &amp; E$5, tbl_data[Statut], "Rupture de stock")</f>
        <v>2</v>
      </c>
      <c r="E35" s="54">
        <f>COUNTIFS(tbl_data[LOOKUP_classe_ATC], $B35, tbl_data[NORM_date_rapport], "&gt;=" &amp; E$5, tbl_data[NORM_date_rapport], "&lt;" &amp; F$5, tbl_data[Statut], "Rupture de stock")</f>
        <v>1</v>
      </c>
      <c r="F35" s="54">
        <f>COUNTIFS(tbl_data[LOOKUP_classe_ATC], $B35, tbl_data[NORM_date_rapport], "&gt;=" &amp; F$5, tbl_data[NORM_date_rapport], "&lt;" &amp; G$5, tbl_data[Statut], "Rupture de stock")</f>
        <v>1</v>
      </c>
      <c r="G35" s="54">
        <f>COUNTIFS(tbl_data[LOOKUP_classe_ATC], $B35, tbl_data[NORM_date_rapport], "&gt;=" &amp; G$5, tbl_data[NORM_date_rapport], "&lt;" &amp; H$5, tbl_data[Statut], "Rupture de stock")</f>
        <v>1</v>
      </c>
      <c r="H35" s="54">
        <f>COUNTIFS(tbl_data[LOOKUP_classe_ATC], $B35, tbl_data[NORM_date_rapport], "&gt;=" &amp; H$5, tbl_data[NORM_date_rapport], "&lt;" &amp; I$5, tbl_data[Statut], "Rupture de stock")</f>
        <v>2</v>
      </c>
      <c r="I35" s="54">
        <f>COUNTIFS(tbl_data[LOOKUP_classe_ATC], $B35, tbl_data[NORM_date_rapport], "&gt;=" &amp; I$5, tbl_data[NORM_date_rapport], "&lt;" &amp; J$5, tbl_data[Statut], "Rupture de stock")</f>
        <v>3</v>
      </c>
      <c r="J35" s="54">
        <f>COUNTIFS(tbl_data[LOOKUP_classe_ATC], $B35, tbl_data[NORM_date_rapport], "&gt;=" &amp; J$5, tbl_data[NORM_date_rapport], "&lt;" &amp; K$5, tbl_data[Statut], "Rupture de stock")</f>
        <v>2</v>
      </c>
      <c r="K35" s="55">
        <f>COUNTIFS(tbl_data[LOOKUP_classe_ATC], $B35, tbl_data[NORM_date_rapport], "&gt;=" &amp; K$5, tbl_data[NORM_date_rapport], "&lt;" &amp; L$5, tbl_data[Statut], "Rupture de stock")</f>
        <v>5</v>
      </c>
      <c r="L35" s="53">
        <f>COUNTIFS(tbl_data[LOOKUP_classe_ATC], $B35, tbl_data[NORM_date_rapport], "&gt;=" &amp; L$5, tbl_data[NORM_date_rapport], "&lt;" &amp; M$5, tbl_data[Statut], "Rupture de stock")</f>
        <v>6</v>
      </c>
      <c r="M35" s="54">
        <f>COUNTIFS(tbl_data[LOOKUP_classe_ATC], $B35, tbl_data[NORM_date_rapport], "&gt;=" &amp; M$5, tbl_data[NORM_date_rapport], "&lt;" &amp; N$5, tbl_data[Statut], "Rupture de stock")</f>
        <v>6</v>
      </c>
      <c r="N35" s="54">
        <f>COUNTIFS(tbl_data[LOOKUP_classe_ATC], $B35, tbl_data[NORM_date_rapport], "&gt;=" &amp; N$5, tbl_data[NORM_date_rapport], "&lt;" &amp; O$5, tbl_data[Statut], "Rupture de stock")</f>
        <v>0</v>
      </c>
      <c r="O35" s="54">
        <f>COUNTIFS(tbl_data[LOOKUP_classe_ATC], $B35, tbl_data[NORM_date_rapport], "&gt;=" &amp; O$5, tbl_data[NORM_date_rapport], "&lt;" &amp; P$5, tbl_data[Statut], "Rupture de stock")</f>
        <v>8</v>
      </c>
      <c r="P35" s="54">
        <f>COUNTIFS(tbl_data[LOOKUP_classe_ATC], $B35, tbl_data[NORM_date_rapport], "&gt;=" &amp; P$5, tbl_data[NORM_date_rapport], "&lt;" &amp; Q$5, tbl_data[Statut], "Rupture de stock")</f>
        <v>10</v>
      </c>
      <c r="Q35" s="54">
        <f>COUNTIFS(tbl_data[LOOKUP_classe_ATC], $B35, tbl_data[NORM_date_rapport], "&gt;=" &amp; Q$5, tbl_data[NORM_date_rapport], "&lt;" &amp; R$5, tbl_data[Statut], "Rupture de stock")</f>
        <v>9</v>
      </c>
      <c r="R35" s="54">
        <f>COUNTIFS(tbl_data[LOOKUP_classe_ATC], $B35, tbl_data[NORM_date_rapport], "&gt;=" &amp; R$5, tbl_data[NORM_date_rapport], "&lt;" &amp; S$5, tbl_data[Statut], "Rupture de stock")</f>
        <v>0</v>
      </c>
      <c r="S35" s="54">
        <f>COUNTIFS(tbl_data[LOOKUP_classe_ATC], $B35, tbl_data[NORM_date_rapport], "&gt;=" &amp; S$5, tbl_data[NORM_date_rapport], "&lt;" &amp; T$5, tbl_data[Statut], "Rupture de stock")</f>
        <v>11</v>
      </c>
      <c r="T35" s="54">
        <f>COUNTIFS(tbl_data[LOOKUP_classe_ATC], $B35, tbl_data[NORM_date_rapport], "&gt;=" &amp; T$5, tbl_data[NORM_date_rapport], "&lt;" &amp; U$5, tbl_data[Statut], "Rupture de stock")</f>
        <v>11</v>
      </c>
      <c r="U35" s="54">
        <f>COUNTIFS(tbl_data[LOOKUP_classe_ATC], $B35, tbl_data[NORM_date_rapport], "&gt;=" &amp; U$5, tbl_data[NORM_date_rapport], "&lt;" &amp; V$5, tbl_data[Statut], "Rupture de stock")</f>
        <v>7</v>
      </c>
      <c r="V35" s="54">
        <f>COUNTIFS(tbl_data[LOOKUP_classe_ATC], $B35, tbl_data[NORM_date_rapport], "&gt;=" &amp; V$5, tbl_data[NORM_date_rapport], "&lt;" &amp; W$5, tbl_data[Statut], "Rupture de stock")</f>
        <v>8</v>
      </c>
      <c r="W35" s="55">
        <f>COUNTIFS(tbl_data[LOOKUP_classe_ATC], $B35, tbl_data[NORM_date_rapport], "&gt;=" &amp; W$5, tbl_data[NORM_date_rapport], "&lt;" &amp; X$5, tbl_data[Statut], "Rupture de stock")</f>
        <v>0</v>
      </c>
      <c r="X35" s="53">
        <f>COUNTIFS(tbl_data[LOOKUP_classe_ATC], $B35, tbl_data[NORM_date_rapport], "&gt;=" &amp; X$5, tbl_data[NORM_date_rapport], "&lt;" &amp; Y$5, tbl_data[Statut], "Rupture de stock")</f>
        <v>8</v>
      </c>
      <c r="Y35" s="54">
        <f>COUNTIFS(tbl_data[LOOKUP_classe_ATC], $B35, tbl_data[NORM_date_rapport], "&gt;=" &amp; Y$5, tbl_data[NORM_date_rapport], "&lt;" &amp; Z$5, tbl_data[Statut], "Rupture de stock")</f>
        <v>10</v>
      </c>
      <c r="Z35" s="54">
        <f>COUNTIFS(tbl_data[LOOKUP_classe_ATC], $B35, tbl_data[NORM_date_rapport], "&gt;=" &amp; Z$5, tbl_data[NORM_date_rapport], "&lt;" &amp; AA$5, tbl_data[Statut], "Rupture de stock")</f>
        <v>10</v>
      </c>
      <c r="AA35" s="54">
        <f>COUNTIFS(tbl_data[LOOKUP_classe_ATC], $B35, tbl_data[NORM_date_rapport], "&gt;=" &amp; AA$5, tbl_data[NORM_date_rapport], "&lt;" &amp; AB$5, tbl_data[Statut], "Rupture de stock")</f>
        <v>7</v>
      </c>
      <c r="AB35" s="54">
        <f>COUNTIFS(tbl_data[LOOKUP_classe_ATC], $B35, tbl_data[NORM_date_rapport], "&gt;=" &amp; AB$5, tbl_data[NORM_date_rapport], "&lt;" &amp; AC$5, tbl_data[Statut], "Rupture de stock")</f>
        <v>7</v>
      </c>
      <c r="AC35" s="54">
        <f>COUNTIFS(tbl_data[LOOKUP_classe_ATC], $B35, tbl_data[NORM_date_rapport], "&gt;=" &amp; AC$5, tbl_data[NORM_date_rapport], "&lt;" &amp; AD$5, tbl_data[Statut], "Rupture de stock")</f>
        <v>9</v>
      </c>
      <c r="AD35" s="54">
        <f>COUNTIFS(tbl_data[LOOKUP_classe_ATC], $B35, tbl_data[NORM_date_rapport], "&gt;=" &amp; AD$5, tbl_data[NORM_date_rapport], "&lt;" &amp; AE$5, tbl_data[Statut], "Rupture de stock")</f>
        <v>8</v>
      </c>
      <c r="AE35" s="54">
        <f>COUNTIFS(tbl_data[LOOKUP_classe_ATC], $B35, tbl_data[NORM_date_rapport], "&gt;=" &amp; AE$5, tbl_data[NORM_date_rapport], "&lt;" &amp; AF$5, tbl_data[Statut], "Rupture de stock")</f>
        <v>8</v>
      </c>
      <c r="AF35" s="54">
        <f>COUNTIFS(tbl_data[LOOKUP_classe_ATC], $B35, tbl_data[NORM_date_rapport], "&gt;=" &amp; AF$5, tbl_data[NORM_date_rapport], "&lt;" &amp; AG$5, tbl_data[Statut], "Rupture de stock")</f>
        <v>8</v>
      </c>
      <c r="AG35" s="54">
        <f>COUNTIFS(tbl_data[LOOKUP_classe_ATC], $B35, tbl_data[NORM_date_rapport], "&gt;=" &amp; AG$5, tbl_data[NORM_date_rapport], "&lt;" &amp; AH$5, tbl_data[Statut], "Rupture de stock")</f>
        <v>7</v>
      </c>
      <c r="AH35" s="54">
        <f>COUNTIFS(tbl_data[LOOKUP_classe_ATC], $B35, tbl_data[NORM_date_rapport], "&gt;=" &amp; AH$5, tbl_data[NORM_date_rapport], "&lt;" &amp; AI$5, tbl_data[Statut], "Rupture de stock")</f>
        <v>7</v>
      </c>
      <c r="AI35" s="55">
        <f>COUNTIFS(tbl_data[LOOKUP_classe_ATC], $B35, tbl_data[NORM_date_rapport], "&gt;=" &amp; AI$5, tbl_data[NORM_date_rapport], "&lt;" &amp; AJ$5, tbl_data[Statut], "Rupture de stock")</f>
        <v>4</v>
      </c>
      <c r="AJ35" s="53">
        <f>COUNTIFS(tbl_data[LOOKUP_classe_ATC], $B35, tbl_data[NORM_date_rapport], "&gt;=" &amp; AJ$5, tbl_data[NORM_date_rapport], "&lt;" &amp; AK$5, tbl_data[Statut], "Rupture de stock")</f>
        <v>4</v>
      </c>
      <c r="AK35" s="54">
        <f>COUNTIFS(tbl_data[LOOKUP_classe_ATC], $B35, tbl_data[NORM_date_rapport], "&gt;=" &amp; AK$5, tbl_data[NORM_date_rapport], "&lt;" &amp; AL$5, tbl_data[Statut], "Rupture de stock")</f>
        <v>4</v>
      </c>
      <c r="AL35" s="54">
        <f>COUNTIFS(tbl_data[LOOKUP_classe_ATC], $B35, tbl_data[NORM_date_rapport], "&gt;=" &amp; AL$5, tbl_data[NORM_date_rapport], "&lt;" &amp; AM$5, tbl_data[Statut], "Rupture de stock")</f>
        <v>0</v>
      </c>
      <c r="AM35" s="54">
        <f>COUNTIFS(tbl_data[LOOKUP_classe_ATC], $B35, tbl_data[NORM_date_rapport], "&gt;=" &amp; AM$5, tbl_data[NORM_date_rapport], "&lt;" &amp; AN$5, tbl_data[Statut], "Rupture de stock")</f>
        <v>5</v>
      </c>
      <c r="AN35" s="54">
        <f>COUNTIFS(tbl_data[LOOKUP_classe_ATC], $B35, tbl_data[NORM_date_rapport], "&gt;=" &amp; AN$5, tbl_data[NORM_date_rapport], "&lt;" &amp; AO$5, tbl_data[Statut], "Rupture de stock")</f>
        <v>5</v>
      </c>
      <c r="AO35" s="54">
        <f>COUNTIFS(tbl_data[LOOKUP_classe_ATC], $B35, tbl_data[NORM_date_rapport], "&gt;=" &amp; AO$5, tbl_data[NORM_date_rapport], "&lt;" &amp; AP$5, tbl_data[Statut], "Rupture de stock")</f>
        <v>0</v>
      </c>
      <c r="AP35" s="54">
        <f>COUNTIFS(tbl_data[LOOKUP_classe_ATC], $B35, tbl_data[NORM_date_rapport], "&gt;=" &amp; AP$5, tbl_data[NORM_date_rapport], "&lt;" &amp; AQ$5, tbl_data[Statut], "Rupture de stock")</f>
        <v>0</v>
      </c>
      <c r="AQ35" s="54">
        <f>COUNTIFS(tbl_data[LOOKUP_classe_ATC], $B35, tbl_data[NORM_date_rapport], "&gt;=" &amp; AQ$5, tbl_data[NORM_date_rapport], "&lt;" &amp; AR$5, tbl_data[Statut], "Rupture de stock")</f>
        <v>0</v>
      </c>
      <c r="AR35" s="54">
        <f>COUNTIFS(tbl_data[LOOKUP_classe_ATC], $B35, tbl_data[NORM_date_rapport], "&gt;=" &amp; AR$5, tbl_data[NORM_date_rapport], "&lt;" &amp; AS$5, tbl_data[Statut], "Rupture de stock")</f>
        <v>0</v>
      </c>
      <c r="AS35" s="54">
        <f>COUNTIFS(tbl_data[LOOKUP_classe_ATC], $B35, tbl_data[NORM_date_rapport], "&gt;=" &amp; AS$5, tbl_data[NORM_date_rapport], "&lt;" &amp; AT$5, tbl_data[Statut], "Rupture de stock")</f>
        <v>0</v>
      </c>
      <c r="AT35" s="54">
        <f>COUNTIFS(tbl_data[LOOKUP_classe_ATC], $B35, tbl_data[NORM_date_rapport], "&gt;=" &amp; AT$5, tbl_data[NORM_date_rapport], "&lt;" &amp; AU$5, tbl_data[Statut], "Rupture de stock")</f>
        <v>0</v>
      </c>
      <c r="AU35" s="55">
        <f>COUNTIFS(tbl_data[LOOKUP_classe_ATC], $B35, tbl_data[NORM_date_rapport], "&gt;=" &amp; AU$5, tbl_data[NORM_date_rapport], "&lt;" &amp; AV$5, tbl_data[Statut], "Rupture de stock")</f>
        <v>0</v>
      </c>
    </row>
    <row r="36" spans="2:47" x14ac:dyDescent="0.2">
      <c r="B36" t="s">
        <v>21994</v>
      </c>
      <c r="C36" s="53">
        <f>COUNTIFS(tbl_data[LOOKUP_classe_ATC], $B36, tbl_data[NORM_date_rapport], "&gt;=" &amp; C$5, tbl_data[NORM_date_rapport], "&lt;" &amp; D$5, tbl_data[Statut], "Rupture de stock")</f>
        <v>0</v>
      </c>
      <c r="D36" s="54">
        <f>COUNTIFS(tbl_data[LOOKUP_classe_ATC], $B36, tbl_data[NORM_date_rapport], "&gt;=" &amp; D$5, tbl_data[NORM_date_rapport], "&lt;" &amp; E$5, tbl_data[Statut], "Rupture de stock")</f>
        <v>0</v>
      </c>
      <c r="E36" s="54">
        <f>COUNTIFS(tbl_data[LOOKUP_classe_ATC], $B36, tbl_data[NORM_date_rapport], "&gt;=" &amp; E$5, tbl_data[NORM_date_rapport], "&lt;" &amp; F$5, tbl_data[Statut], "Rupture de stock")</f>
        <v>1</v>
      </c>
      <c r="F36" s="54">
        <f>COUNTIFS(tbl_data[LOOKUP_classe_ATC], $B36, tbl_data[NORM_date_rapport], "&gt;=" &amp; F$5, tbl_data[NORM_date_rapport], "&lt;" &amp; G$5, tbl_data[Statut], "Rupture de stock")</f>
        <v>1</v>
      </c>
      <c r="G36" s="54">
        <f>COUNTIFS(tbl_data[LOOKUP_classe_ATC], $B36, tbl_data[NORM_date_rapport], "&gt;=" &amp; G$5, tbl_data[NORM_date_rapport], "&lt;" &amp; H$5, tbl_data[Statut], "Rupture de stock")</f>
        <v>1</v>
      </c>
      <c r="H36" s="54">
        <f>COUNTIFS(tbl_data[LOOKUP_classe_ATC], $B36, tbl_data[NORM_date_rapport], "&gt;=" &amp; H$5, tbl_data[NORM_date_rapport], "&lt;" &amp; I$5, tbl_data[Statut], "Rupture de stock")</f>
        <v>1</v>
      </c>
      <c r="I36" s="54">
        <f>COUNTIFS(tbl_data[LOOKUP_classe_ATC], $B36, tbl_data[NORM_date_rapport], "&gt;=" &amp; I$5, tbl_data[NORM_date_rapport], "&lt;" &amp; J$5, tbl_data[Statut], "Rupture de stock")</f>
        <v>1</v>
      </c>
      <c r="J36" s="54">
        <f>COUNTIFS(tbl_data[LOOKUP_classe_ATC], $B36, tbl_data[NORM_date_rapport], "&gt;=" &amp; J$5, tbl_data[NORM_date_rapport], "&lt;" &amp; K$5, tbl_data[Statut], "Rupture de stock")</f>
        <v>1</v>
      </c>
      <c r="K36" s="55">
        <f>COUNTIFS(tbl_data[LOOKUP_classe_ATC], $B36, tbl_data[NORM_date_rapport], "&gt;=" &amp; K$5, tbl_data[NORM_date_rapport], "&lt;" &amp; L$5, tbl_data[Statut], "Rupture de stock")</f>
        <v>1</v>
      </c>
      <c r="L36" s="53">
        <f>COUNTIFS(tbl_data[LOOKUP_classe_ATC], $B36, tbl_data[NORM_date_rapport], "&gt;=" &amp; L$5, tbl_data[NORM_date_rapport], "&lt;" &amp; M$5, tbl_data[Statut], "Rupture de stock")</f>
        <v>0</v>
      </c>
      <c r="M36" s="54">
        <f>COUNTIFS(tbl_data[LOOKUP_classe_ATC], $B36, tbl_data[NORM_date_rapport], "&gt;=" &amp; M$5, tbl_data[NORM_date_rapport], "&lt;" &amp; N$5, tbl_data[Statut], "Rupture de stock")</f>
        <v>0</v>
      </c>
      <c r="N36" s="54">
        <f>COUNTIFS(tbl_data[LOOKUP_classe_ATC], $B36, tbl_data[NORM_date_rapport], "&gt;=" &amp; N$5, tbl_data[NORM_date_rapport], "&lt;" &amp; O$5, tbl_data[Statut], "Rupture de stock")</f>
        <v>0</v>
      </c>
      <c r="O36" s="54">
        <f>COUNTIFS(tbl_data[LOOKUP_classe_ATC], $B36, tbl_data[NORM_date_rapport], "&gt;=" &amp; O$5, tbl_data[NORM_date_rapport], "&lt;" &amp; P$5, tbl_data[Statut], "Rupture de stock")</f>
        <v>1</v>
      </c>
      <c r="P36" s="54">
        <f>COUNTIFS(tbl_data[LOOKUP_classe_ATC], $B36, tbl_data[NORM_date_rapport], "&gt;=" &amp; P$5, tbl_data[NORM_date_rapport], "&lt;" &amp; Q$5, tbl_data[Statut], "Rupture de stock")</f>
        <v>1</v>
      </c>
      <c r="Q36" s="54">
        <f>COUNTIFS(tbl_data[LOOKUP_classe_ATC], $B36, tbl_data[NORM_date_rapport], "&gt;=" &amp; Q$5, tbl_data[NORM_date_rapport], "&lt;" &amp; R$5, tbl_data[Statut], "Rupture de stock")</f>
        <v>1</v>
      </c>
      <c r="R36" s="54">
        <f>COUNTIFS(tbl_data[LOOKUP_classe_ATC], $B36, tbl_data[NORM_date_rapport], "&gt;=" &amp; R$5, tbl_data[NORM_date_rapport], "&lt;" &amp; S$5, tbl_data[Statut], "Rupture de stock")</f>
        <v>0</v>
      </c>
      <c r="S36" s="54">
        <f>COUNTIFS(tbl_data[LOOKUP_classe_ATC], $B36, tbl_data[NORM_date_rapport], "&gt;=" &amp; S$5, tbl_data[NORM_date_rapport], "&lt;" &amp; T$5, tbl_data[Statut], "Rupture de stock")</f>
        <v>1</v>
      </c>
      <c r="T36" s="54">
        <f>COUNTIFS(tbl_data[LOOKUP_classe_ATC], $B36, tbl_data[NORM_date_rapport], "&gt;=" &amp; T$5, tbl_data[NORM_date_rapport], "&lt;" &amp; U$5, tbl_data[Statut], "Rupture de stock")</f>
        <v>1</v>
      </c>
      <c r="U36" s="54">
        <f>COUNTIFS(tbl_data[LOOKUP_classe_ATC], $B36, tbl_data[NORM_date_rapport], "&gt;=" &amp; U$5, tbl_data[NORM_date_rapport], "&lt;" &amp; V$5, tbl_data[Statut], "Rupture de stock")</f>
        <v>1</v>
      </c>
      <c r="V36" s="54">
        <f>COUNTIFS(tbl_data[LOOKUP_classe_ATC], $B36, tbl_data[NORM_date_rapport], "&gt;=" &amp; V$5, tbl_data[NORM_date_rapport], "&lt;" &amp; W$5, tbl_data[Statut], "Rupture de stock")</f>
        <v>3</v>
      </c>
      <c r="W36" s="55">
        <f>COUNTIFS(tbl_data[LOOKUP_classe_ATC], $B36, tbl_data[NORM_date_rapport], "&gt;=" &amp; W$5, tbl_data[NORM_date_rapport], "&lt;" &amp; X$5, tbl_data[Statut], "Rupture de stock")</f>
        <v>0</v>
      </c>
      <c r="X36" s="53">
        <f>COUNTIFS(tbl_data[LOOKUP_classe_ATC], $B36, tbl_data[NORM_date_rapport], "&gt;=" &amp; X$5, tbl_data[NORM_date_rapport], "&lt;" &amp; Y$5, tbl_data[Statut], "Rupture de stock")</f>
        <v>3</v>
      </c>
      <c r="Y36" s="54">
        <f>COUNTIFS(tbl_data[LOOKUP_classe_ATC], $B36, tbl_data[NORM_date_rapport], "&gt;=" &amp; Y$5, tbl_data[NORM_date_rapport], "&lt;" &amp; Z$5, tbl_data[Statut], "Rupture de stock")</f>
        <v>4</v>
      </c>
      <c r="Z36" s="54">
        <f>COUNTIFS(tbl_data[LOOKUP_classe_ATC], $B36, tbl_data[NORM_date_rapport], "&gt;=" &amp; Z$5, tbl_data[NORM_date_rapport], "&lt;" &amp; AA$5, tbl_data[Statut], "Rupture de stock")</f>
        <v>4</v>
      </c>
      <c r="AA36" s="54">
        <f>COUNTIFS(tbl_data[LOOKUP_classe_ATC], $B36, tbl_data[NORM_date_rapport], "&gt;=" &amp; AA$5, tbl_data[NORM_date_rapport], "&lt;" &amp; AB$5, tbl_data[Statut], "Rupture de stock")</f>
        <v>1</v>
      </c>
      <c r="AB36" s="54">
        <f>COUNTIFS(tbl_data[LOOKUP_classe_ATC], $B36, tbl_data[NORM_date_rapport], "&gt;=" &amp; AB$5, tbl_data[NORM_date_rapport], "&lt;" &amp; AC$5, tbl_data[Statut], "Rupture de stock")</f>
        <v>1</v>
      </c>
      <c r="AC36" s="54">
        <f>COUNTIFS(tbl_data[LOOKUP_classe_ATC], $B36, tbl_data[NORM_date_rapport], "&gt;=" &amp; AC$5, tbl_data[NORM_date_rapport], "&lt;" &amp; AD$5, tbl_data[Statut], "Rupture de stock")</f>
        <v>1</v>
      </c>
      <c r="AD36" s="54">
        <f>COUNTIFS(tbl_data[LOOKUP_classe_ATC], $B36, tbl_data[NORM_date_rapport], "&gt;=" &amp; AD$5, tbl_data[NORM_date_rapport], "&lt;" &amp; AE$5, tbl_data[Statut], "Rupture de stock")</f>
        <v>1</v>
      </c>
      <c r="AE36" s="54">
        <f>COUNTIFS(tbl_data[LOOKUP_classe_ATC], $B36, tbl_data[NORM_date_rapport], "&gt;=" &amp; AE$5, tbl_data[NORM_date_rapport], "&lt;" &amp; AF$5, tbl_data[Statut], "Rupture de stock")</f>
        <v>1</v>
      </c>
      <c r="AF36" s="54">
        <f>COUNTIFS(tbl_data[LOOKUP_classe_ATC], $B36, tbl_data[NORM_date_rapport], "&gt;=" &amp; AF$5, tbl_data[NORM_date_rapport], "&lt;" &amp; AG$5, tbl_data[Statut], "Rupture de stock")</f>
        <v>0</v>
      </c>
      <c r="AG36" s="54">
        <f>COUNTIFS(tbl_data[LOOKUP_classe_ATC], $B36, tbl_data[NORM_date_rapport], "&gt;=" &amp; AG$5, tbl_data[NORM_date_rapport], "&lt;" &amp; AH$5, tbl_data[Statut], "Rupture de stock")</f>
        <v>0</v>
      </c>
      <c r="AH36" s="54">
        <f>COUNTIFS(tbl_data[LOOKUP_classe_ATC], $B36, tbl_data[NORM_date_rapport], "&gt;=" &amp; AH$5, tbl_data[NORM_date_rapport], "&lt;" &amp; AI$5, tbl_data[Statut], "Rupture de stock")</f>
        <v>1</v>
      </c>
      <c r="AI36" s="55">
        <f>COUNTIFS(tbl_data[LOOKUP_classe_ATC], $B36, tbl_data[NORM_date_rapport], "&gt;=" &amp; AI$5, tbl_data[NORM_date_rapport], "&lt;" &amp; AJ$5, tbl_data[Statut], "Rupture de stock")</f>
        <v>1</v>
      </c>
      <c r="AJ36" s="53">
        <f>COUNTIFS(tbl_data[LOOKUP_classe_ATC], $B36, tbl_data[NORM_date_rapport], "&gt;=" &amp; AJ$5, tbl_data[NORM_date_rapport], "&lt;" &amp; AK$5, tbl_data[Statut], "Rupture de stock")</f>
        <v>1</v>
      </c>
      <c r="AK36" s="54">
        <f>COUNTIFS(tbl_data[LOOKUP_classe_ATC], $B36, tbl_data[NORM_date_rapport], "&gt;=" &amp; AK$5, tbl_data[NORM_date_rapport], "&lt;" &amp; AL$5, tbl_data[Statut], "Rupture de stock")</f>
        <v>1</v>
      </c>
      <c r="AL36" s="54">
        <f>COUNTIFS(tbl_data[LOOKUP_classe_ATC], $B36, tbl_data[NORM_date_rapport], "&gt;=" &amp; AL$5, tbl_data[NORM_date_rapport], "&lt;" &amp; AM$5, tbl_data[Statut], "Rupture de stock")</f>
        <v>0</v>
      </c>
      <c r="AM36" s="54">
        <f>COUNTIFS(tbl_data[LOOKUP_classe_ATC], $B36, tbl_data[NORM_date_rapport], "&gt;=" &amp; AM$5, tbl_data[NORM_date_rapport], "&lt;" &amp; AN$5, tbl_data[Statut], "Rupture de stock")</f>
        <v>2</v>
      </c>
      <c r="AN36" s="54">
        <f>COUNTIFS(tbl_data[LOOKUP_classe_ATC], $B36, tbl_data[NORM_date_rapport], "&gt;=" &amp; AN$5, tbl_data[NORM_date_rapport], "&lt;" &amp; AO$5, tbl_data[Statut], "Rupture de stock")</f>
        <v>2</v>
      </c>
      <c r="AO36" s="54">
        <f>COUNTIFS(tbl_data[LOOKUP_classe_ATC], $B36, tbl_data[NORM_date_rapport], "&gt;=" &amp; AO$5, tbl_data[NORM_date_rapport], "&lt;" &amp; AP$5, tbl_data[Statut], "Rupture de stock")</f>
        <v>0</v>
      </c>
      <c r="AP36" s="54">
        <f>COUNTIFS(tbl_data[LOOKUP_classe_ATC], $B36, tbl_data[NORM_date_rapport], "&gt;=" &amp; AP$5, tbl_data[NORM_date_rapport], "&lt;" &amp; AQ$5, tbl_data[Statut], "Rupture de stock")</f>
        <v>0</v>
      </c>
      <c r="AQ36" s="54">
        <f>COUNTIFS(tbl_data[LOOKUP_classe_ATC], $B36, tbl_data[NORM_date_rapport], "&gt;=" &amp; AQ$5, tbl_data[NORM_date_rapport], "&lt;" &amp; AR$5, tbl_data[Statut], "Rupture de stock")</f>
        <v>0</v>
      </c>
      <c r="AR36" s="54">
        <f>COUNTIFS(tbl_data[LOOKUP_classe_ATC], $B36, tbl_data[NORM_date_rapport], "&gt;=" &amp; AR$5, tbl_data[NORM_date_rapport], "&lt;" &amp; AS$5, tbl_data[Statut], "Rupture de stock")</f>
        <v>0</v>
      </c>
      <c r="AS36" s="54">
        <f>COUNTIFS(tbl_data[LOOKUP_classe_ATC], $B36, tbl_data[NORM_date_rapport], "&gt;=" &amp; AS$5, tbl_data[NORM_date_rapport], "&lt;" &amp; AT$5, tbl_data[Statut], "Rupture de stock")</f>
        <v>0</v>
      </c>
      <c r="AT36" s="54">
        <f>COUNTIFS(tbl_data[LOOKUP_classe_ATC], $B36, tbl_data[NORM_date_rapport], "&gt;=" &amp; AT$5, tbl_data[NORM_date_rapport], "&lt;" &amp; AU$5, tbl_data[Statut], "Rupture de stock")</f>
        <v>0</v>
      </c>
      <c r="AU36" s="55">
        <f>COUNTIFS(tbl_data[LOOKUP_classe_ATC], $B36, tbl_data[NORM_date_rapport], "&gt;=" &amp; AU$5, tbl_data[NORM_date_rapport], "&lt;" &amp; AV$5, tbl_data[Statut], "Rupture de stock")</f>
        <v>0</v>
      </c>
    </row>
    <row r="37" spans="2:47" x14ac:dyDescent="0.2">
      <c r="B37" t="s">
        <v>21066</v>
      </c>
      <c r="C37" s="53">
        <f>COUNTIFS(tbl_data[LOOKUP_classe_ATC], $B37, tbl_data[NORM_date_rapport], "&gt;=" &amp; C$5, tbl_data[NORM_date_rapport], "&lt;" &amp; D$5, tbl_data[Statut], "Rupture de stock")</f>
        <v>3</v>
      </c>
      <c r="D37" s="54">
        <f>COUNTIFS(tbl_data[LOOKUP_classe_ATC], $B37, tbl_data[NORM_date_rapport], "&gt;=" &amp; D$5, tbl_data[NORM_date_rapport], "&lt;" &amp; E$5, tbl_data[Statut], "Rupture de stock")</f>
        <v>3</v>
      </c>
      <c r="E37" s="54">
        <f>COUNTIFS(tbl_data[LOOKUP_classe_ATC], $B37, tbl_data[NORM_date_rapport], "&gt;=" &amp; E$5, tbl_data[NORM_date_rapport], "&lt;" &amp; F$5, tbl_data[Statut], "Rupture de stock")</f>
        <v>3</v>
      </c>
      <c r="F37" s="54">
        <f>COUNTIFS(tbl_data[LOOKUP_classe_ATC], $B37, tbl_data[NORM_date_rapport], "&gt;=" &amp; F$5, tbl_data[NORM_date_rapport], "&lt;" &amp; G$5, tbl_data[Statut], "Rupture de stock")</f>
        <v>3</v>
      </c>
      <c r="G37" s="54">
        <f>COUNTIFS(tbl_data[LOOKUP_classe_ATC], $B37, tbl_data[NORM_date_rapport], "&gt;=" &amp; G$5, tbl_data[NORM_date_rapport], "&lt;" &amp; H$5, tbl_data[Statut], "Rupture de stock")</f>
        <v>3</v>
      </c>
      <c r="H37" s="54">
        <f>COUNTIFS(tbl_data[LOOKUP_classe_ATC], $B37, tbl_data[NORM_date_rapport], "&gt;=" &amp; H$5, tbl_data[NORM_date_rapport], "&lt;" &amp; I$5, tbl_data[Statut], "Rupture de stock")</f>
        <v>3</v>
      </c>
      <c r="I37" s="54">
        <f>COUNTIFS(tbl_data[LOOKUP_classe_ATC], $B37, tbl_data[NORM_date_rapport], "&gt;=" &amp; I$5, tbl_data[NORM_date_rapport], "&lt;" &amp; J$5, tbl_data[Statut], "Rupture de stock")</f>
        <v>2</v>
      </c>
      <c r="J37" s="54">
        <f>COUNTIFS(tbl_data[LOOKUP_classe_ATC], $B37, tbl_data[NORM_date_rapport], "&gt;=" &amp; J$5, tbl_data[NORM_date_rapport], "&lt;" &amp; K$5, tbl_data[Statut], "Rupture de stock")</f>
        <v>1</v>
      </c>
      <c r="K37" s="55">
        <f>COUNTIFS(tbl_data[LOOKUP_classe_ATC], $B37, tbl_data[NORM_date_rapport], "&gt;=" &amp; K$5, tbl_data[NORM_date_rapport], "&lt;" &amp; L$5, tbl_data[Statut], "Rupture de stock")</f>
        <v>1</v>
      </c>
      <c r="L37" s="53">
        <f>COUNTIFS(tbl_data[LOOKUP_classe_ATC], $B37, tbl_data[NORM_date_rapport], "&gt;=" &amp; L$5, tbl_data[NORM_date_rapport], "&lt;" &amp; M$5, tbl_data[Statut], "Rupture de stock")</f>
        <v>1</v>
      </c>
      <c r="M37" s="54">
        <f>COUNTIFS(tbl_data[LOOKUP_classe_ATC], $B37, tbl_data[NORM_date_rapport], "&gt;=" &amp; M$5, tbl_data[NORM_date_rapport], "&lt;" &amp; N$5, tbl_data[Statut], "Rupture de stock")</f>
        <v>1</v>
      </c>
      <c r="N37" s="54">
        <f>COUNTIFS(tbl_data[LOOKUP_classe_ATC], $B37, tbl_data[NORM_date_rapport], "&gt;=" &amp; N$5, tbl_data[NORM_date_rapport], "&lt;" &amp; O$5, tbl_data[Statut], "Rupture de stock")</f>
        <v>0</v>
      </c>
      <c r="O37" s="54">
        <f>COUNTIFS(tbl_data[LOOKUP_classe_ATC], $B37, tbl_data[NORM_date_rapport], "&gt;=" &amp; O$5, tbl_data[NORM_date_rapport], "&lt;" &amp; P$5, tbl_data[Statut], "Rupture de stock")</f>
        <v>0</v>
      </c>
      <c r="P37" s="54">
        <f>COUNTIFS(tbl_data[LOOKUP_classe_ATC], $B37, tbl_data[NORM_date_rapport], "&gt;=" &amp; P$5, tbl_data[NORM_date_rapport], "&lt;" &amp; Q$5, tbl_data[Statut], "Rupture de stock")</f>
        <v>0</v>
      </c>
      <c r="Q37" s="54">
        <f>COUNTIFS(tbl_data[LOOKUP_classe_ATC], $B37, tbl_data[NORM_date_rapport], "&gt;=" &amp; Q$5, tbl_data[NORM_date_rapport], "&lt;" &amp; R$5, tbl_data[Statut], "Rupture de stock")</f>
        <v>3</v>
      </c>
      <c r="R37" s="54">
        <f>COUNTIFS(tbl_data[LOOKUP_classe_ATC], $B37, tbl_data[NORM_date_rapport], "&gt;=" &amp; R$5, tbl_data[NORM_date_rapport], "&lt;" &amp; S$5, tbl_data[Statut], "Rupture de stock")</f>
        <v>0</v>
      </c>
      <c r="S37" s="54">
        <f>COUNTIFS(tbl_data[LOOKUP_classe_ATC], $B37, tbl_data[NORM_date_rapport], "&gt;=" &amp; S$5, tbl_data[NORM_date_rapport], "&lt;" &amp; T$5, tbl_data[Statut], "Rupture de stock")</f>
        <v>2</v>
      </c>
      <c r="T37" s="54">
        <f>COUNTIFS(tbl_data[LOOKUP_classe_ATC], $B37, tbl_data[NORM_date_rapport], "&gt;=" &amp; T$5, tbl_data[NORM_date_rapport], "&lt;" &amp; U$5, tbl_data[Statut], "Rupture de stock")</f>
        <v>2</v>
      </c>
      <c r="U37" s="54">
        <f>COUNTIFS(tbl_data[LOOKUP_classe_ATC], $B37, tbl_data[NORM_date_rapport], "&gt;=" &amp; U$5, tbl_data[NORM_date_rapport], "&lt;" &amp; V$5, tbl_data[Statut], "Rupture de stock")</f>
        <v>2</v>
      </c>
      <c r="V37" s="54">
        <f>COUNTIFS(tbl_data[LOOKUP_classe_ATC], $B37, tbl_data[NORM_date_rapport], "&gt;=" &amp; V$5, tbl_data[NORM_date_rapport], "&lt;" &amp; W$5, tbl_data[Statut], "Rupture de stock")</f>
        <v>2</v>
      </c>
      <c r="W37" s="55">
        <f>COUNTIFS(tbl_data[LOOKUP_classe_ATC], $B37, tbl_data[NORM_date_rapport], "&gt;=" &amp; W$5, tbl_data[NORM_date_rapport], "&lt;" &amp; X$5, tbl_data[Statut], "Rupture de stock")</f>
        <v>0</v>
      </c>
      <c r="X37" s="53">
        <f>COUNTIFS(tbl_data[LOOKUP_classe_ATC], $B37, tbl_data[NORM_date_rapport], "&gt;=" &amp; X$5, tbl_data[NORM_date_rapport], "&lt;" &amp; Y$5, tbl_data[Statut], "Rupture de stock")</f>
        <v>2</v>
      </c>
      <c r="Y37" s="54">
        <f>COUNTIFS(tbl_data[LOOKUP_classe_ATC], $B37, tbl_data[NORM_date_rapport], "&gt;=" &amp; Y$5, tbl_data[NORM_date_rapport], "&lt;" &amp; Z$5, tbl_data[Statut], "Rupture de stock")</f>
        <v>2</v>
      </c>
      <c r="Z37" s="54">
        <f>COUNTIFS(tbl_data[LOOKUP_classe_ATC], $B37, tbl_data[NORM_date_rapport], "&gt;=" &amp; Z$5, tbl_data[NORM_date_rapport], "&lt;" &amp; AA$5, tbl_data[Statut], "Rupture de stock")</f>
        <v>2</v>
      </c>
      <c r="AA37" s="54">
        <f>COUNTIFS(tbl_data[LOOKUP_classe_ATC], $B37, tbl_data[NORM_date_rapport], "&gt;=" &amp; AA$5, tbl_data[NORM_date_rapport], "&lt;" &amp; AB$5, tbl_data[Statut], "Rupture de stock")</f>
        <v>2</v>
      </c>
      <c r="AB37" s="54">
        <f>COUNTIFS(tbl_data[LOOKUP_classe_ATC], $B37, tbl_data[NORM_date_rapport], "&gt;=" &amp; AB$5, tbl_data[NORM_date_rapport], "&lt;" &amp; AC$5, tbl_data[Statut], "Rupture de stock")</f>
        <v>2</v>
      </c>
      <c r="AC37" s="54">
        <f>COUNTIFS(tbl_data[LOOKUP_classe_ATC], $B37, tbl_data[NORM_date_rapport], "&gt;=" &amp; AC$5, tbl_data[NORM_date_rapport], "&lt;" &amp; AD$5, tbl_data[Statut], "Rupture de stock")</f>
        <v>3</v>
      </c>
      <c r="AD37" s="54">
        <f>COUNTIFS(tbl_data[LOOKUP_classe_ATC], $B37, tbl_data[NORM_date_rapport], "&gt;=" &amp; AD$5, tbl_data[NORM_date_rapport], "&lt;" &amp; AE$5, tbl_data[Statut], "Rupture de stock")</f>
        <v>2</v>
      </c>
      <c r="AE37" s="54">
        <f>COUNTIFS(tbl_data[LOOKUP_classe_ATC], $B37, tbl_data[NORM_date_rapport], "&gt;=" &amp; AE$5, tbl_data[NORM_date_rapport], "&lt;" &amp; AF$5, tbl_data[Statut], "Rupture de stock")</f>
        <v>2</v>
      </c>
      <c r="AF37" s="54">
        <f>COUNTIFS(tbl_data[LOOKUP_classe_ATC], $B37, tbl_data[NORM_date_rapport], "&gt;=" &amp; AF$5, tbl_data[NORM_date_rapport], "&lt;" &amp; AG$5, tbl_data[Statut], "Rupture de stock")</f>
        <v>1</v>
      </c>
      <c r="AG37" s="54">
        <f>COUNTIFS(tbl_data[LOOKUP_classe_ATC], $B37, tbl_data[NORM_date_rapport], "&gt;=" &amp; AG$5, tbl_data[NORM_date_rapport], "&lt;" &amp; AH$5, tbl_data[Statut], "Rupture de stock")</f>
        <v>1</v>
      </c>
      <c r="AH37" s="54">
        <f>COUNTIFS(tbl_data[LOOKUP_classe_ATC], $B37, tbl_data[NORM_date_rapport], "&gt;=" &amp; AH$5, tbl_data[NORM_date_rapport], "&lt;" &amp; AI$5, tbl_data[Statut], "Rupture de stock")</f>
        <v>2</v>
      </c>
      <c r="AI37" s="55">
        <f>COUNTIFS(tbl_data[LOOKUP_classe_ATC], $B37, tbl_data[NORM_date_rapport], "&gt;=" &amp; AI$5, tbl_data[NORM_date_rapport], "&lt;" &amp; AJ$5, tbl_data[Statut], "Rupture de stock")</f>
        <v>1</v>
      </c>
      <c r="AJ37" s="53">
        <f>COUNTIFS(tbl_data[LOOKUP_classe_ATC], $B37, tbl_data[NORM_date_rapport], "&gt;=" &amp; AJ$5, tbl_data[NORM_date_rapport], "&lt;" &amp; AK$5, tbl_data[Statut], "Rupture de stock")</f>
        <v>1</v>
      </c>
      <c r="AK37" s="54">
        <f>COUNTIFS(tbl_data[LOOKUP_classe_ATC], $B37, tbl_data[NORM_date_rapport], "&gt;=" &amp; AK$5, tbl_data[NORM_date_rapport], "&lt;" &amp; AL$5, tbl_data[Statut], "Rupture de stock")</f>
        <v>1</v>
      </c>
      <c r="AL37" s="54">
        <f>COUNTIFS(tbl_data[LOOKUP_classe_ATC], $B37, tbl_data[NORM_date_rapport], "&gt;=" &amp; AL$5, tbl_data[NORM_date_rapport], "&lt;" &amp; AM$5, tbl_data[Statut], "Rupture de stock")</f>
        <v>0</v>
      </c>
      <c r="AM37" s="54">
        <f>COUNTIFS(tbl_data[LOOKUP_classe_ATC], $B37, tbl_data[NORM_date_rapport], "&gt;=" &amp; AM$5, tbl_data[NORM_date_rapport], "&lt;" &amp; AN$5, tbl_data[Statut], "Rupture de stock")</f>
        <v>1</v>
      </c>
      <c r="AN37" s="54">
        <f>COUNTIFS(tbl_data[LOOKUP_classe_ATC], $B37, tbl_data[NORM_date_rapport], "&gt;=" &amp; AN$5, tbl_data[NORM_date_rapport], "&lt;" &amp; AO$5, tbl_data[Statut], "Rupture de stock")</f>
        <v>1</v>
      </c>
      <c r="AO37" s="54">
        <f>COUNTIFS(tbl_data[LOOKUP_classe_ATC], $B37, tbl_data[NORM_date_rapport], "&gt;=" &amp; AO$5, tbl_data[NORM_date_rapport], "&lt;" &amp; AP$5, tbl_data[Statut], "Rupture de stock")</f>
        <v>0</v>
      </c>
      <c r="AP37" s="54">
        <f>COUNTIFS(tbl_data[LOOKUP_classe_ATC], $B37, tbl_data[NORM_date_rapport], "&gt;=" &amp; AP$5, tbl_data[NORM_date_rapport], "&lt;" &amp; AQ$5, tbl_data[Statut], "Rupture de stock")</f>
        <v>0</v>
      </c>
      <c r="AQ37" s="54">
        <f>COUNTIFS(tbl_data[LOOKUP_classe_ATC], $B37, tbl_data[NORM_date_rapport], "&gt;=" &amp; AQ$5, tbl_data[NORM_date_rapport], "&lt;" &amp; AR$5, tbl_data[Statut], "Rupture de stock")</f>
        <v>0</v>
      </c>
      <c r="AR37" s="54">
        <f>COUNTIFS(tbl_data[LOOKUP_classe_ATC], $B37, tbl_data[NORM_date_rapport], "&gt;=" &amp; AR$5, tbl_data[NORM_date_rapport], "&lt;" &amp; AS$5, tbl_data[Statut], "Rupture de stock")</f>
        <v>0</v>
      </c>
      <c r="AS37" s="54">
        <f>COUNTIFS(tbl_data[LOOKUP_classe_ATC], $B37, tbl_data[NORM_date_rapport], "&gt;=" &amp; AS$5, tbl_data[NORM_date_rapport], "&lt;" &amp; AT$5, tbl_data[Statut], "Rupture de stock")</f>
        <v>0</v>
      </c>
      <c r="AT37" s="54">
        <f>COUNTIFS(tbl_data[LOOKUP_classe_ATC], $B37, tbl_data[NORM_date_rapport], "&gt;=" &amp; AT$5, tbl_data[NORM_date_rapport], "&lt;" &amp; AU$5, tbl_data[Statut], "Rupture de stock")</f>
        <v>0</v>
      </c>
      <c r="AU37" s="55">
        <f>COUNTIFS(tbl_data[LOOKUP_classe_ATC], $B37, tbl_data[NORM_date_rapport], "&gt;=" &amp; AU$5, tbl_data[NORM_date_rapport], "&lt;" &amp; AV$5, tbl_data[Statut], "Rupture de stock")</f>
        <v>0</v>
      </c>
    </row>
    <row r="38" spans="2:47" x14ac:dyDescent="0.2">
      <c r="B38" t="s">
        <v>19587</v>
      </c>
      <c r="C38" s="53">
        <f>COUNTIFS(tbl_data[LOOKUP_classe_ATC], $B38, tbl_data[NORM_date_rapport], "&gt;=" &amp; C$5, tbl_data[NORM_date_rapport], "&lt;" &amp; D$5, tbl_data[Statut], "Rupture de stock")</f>
        <v>2</v>
      </c>
      <c r="D38" s="54">
        <f>COUNTIFS(tbl_data[LOOKUP_classe_ATC], $B38, tbl_data[NORM_date_rapport], "&gt;=" &amp; D$5, tbl_data[NORM_date_rapport], "&lt;" &amp; E$5, tbl_data[Statut], "Rupture de stock")</f>
        <v>1</v>
      </c>
      <c r="E38" s="54">
        <f>COUNTIFS(tbl_data[LOOKUP_classe_ATC], $B38, tbl_data[NORM_date_rapport], "&gt;=" &amp; E$5, tbl_data[NORM_date_rapport], "&lt;" &amp; F$5, tbl_data[Statut], "Rupture de stock")</f>
        <v>1</v>
      </c>
      <c r="F38" s="54">
        <f>COUNTIFS(tbl_data[LOOKUP_classe_ATC], $B38, tbl_data[NORM_date_rapport], "&gt;=" &amp; F$5, tbl_data[NORM_date_rapport], "&lt;" &amp; G$5, tbl_data[Statut], "Rupture de stock")</f>
        <v>1</v>
      </c>
      <c r="G38" s="54">
        <f>COUNTIFS(tbl_data[LOOKUP_classe_ATC], $B38, tbl_data[NORM_date_rapport], "&gt;=" &amp; G$5, tbl_data[NORM_date_rapport], "&lt;" &amp; H$5, tbl_data[Statut], "Rupture de stock")</f>
        <v>1</v>
      </c>
      <c r="H38" s="54">
        <f>COUNTIFS(tbl_data[LOOKUP_classe_ATC], $B38, tbl_data[NORM_date_rapport], "&gt;=" &amp; H$5, tbl_data[NORM_date_rapport], "&lt;" &amp; I$5, tbl_data[Statut], "Rupture de stock")</f>
        <v>1</v>
      </c>
      <c r="I38" s="54">
        <f>COUNTIFS(tbl_data[LOOKUP_classe_ATC], $B38, tbl_data[NORM_date_rapport], "&gt;=" &amp; I$5, tbl_data[NORM_date_rapport], "&lt;" &amp; J$5, tbl_data[Statut], "Rupture de stock")</f>
        <v>1</v>
      </c>
      <c r="J38" s="54">
        <f>COUNTIFS(tbl_data[LOOKUP_classe_ATC], $B38, tbl_data[NORM_date_rapport], "&gt;=" &amp; J$5, tbl_data[NORM_date_rapport], "&lt;" &amp; K$5, tbl_data[Statut], "Rupture de stock")</f>
        <v>1</v>
      </c>
      <c r="K38" s="55">
        <f>COUNTIFS(tbl_data[LOOKUP_classe_ATC], $B38, tbl_data[NORM_date_rapport], "&gt;=" &amp; K$5, tbl_data[NORM_date_rapport], "&lt;" &amp; L$5, tbl_data[Statut], "Rupture de stock")</f>
        <v>1</v>
      </c>
      <c r="L38" s="53">
        <f>COUNTIFS(tbl_data[LOOKUP_classe_ATC], $B38, tbl_data[NORM_date_rapport], "&gt;=" &amp; L$5, tbl_data[NORM_date_rapport], "&lt;" &amp; M$5, tbl_data[Statut], "Rupture de stock")</f>
        <v>1</v>
      </c>
      <c r="M38" s="54">
        <f>COUNTIFS(tbl_data[LOOKUP_classe_ATC], $B38, tbl_data[NORM_date_rapport], "&gt;=" &amp; M$5, tbl_data[NORM_date_rapport], "&lt;" &amp; N$5, tbl_data[Statut], "Rupture de stock")</f>
        <v>1</v>
      </c>
      <c r="N38" s="54">
        <f>COUNTIFS(tbl_data[LOOKUP_classe_ATC], $B38, tbl_data[NORM_date_rapport], "&gt;=" &amp; N$5, tbl_data[NORM_date_rapport], "&lt;" &amp; O$5, tbl_data[Statut], "Rupture de stock")</f>
        <v>0</v>
      </c>
      <c r="O38" s="54">
        <f>COUNTIFS(tbl_data[LOOKUP_classe_ATC], $B38, tbl_data[NORM_date_rapport], "&gt;=" &amp; O$5, tbl_data[NORM_date_rapport], "&lt;" &amp; P$5, tbl_data[Statut], "Rupture de stock")</f>
        <v>1</v>
      </c>
      <c r="P38" s="54">
        <f>COUNTIFS(tbl_data[LOOKUP_classe_ATC], $B38, tbl_data[NORM_date_rapport], "&gt;=" &amp; P$5, tbl_data[NORM_date_rapport], "&lt;" &amp; Q$5, tbl_data[Statut], "Rupture de stock")</f>
        <v>1</v>
      </c>
      <c r="Q38" s="54">
        <f>COUNTIFS(tbl_data[LOOKUP_classe_ATC], $B38, tbl_data[NORM_date_rapport], "&gt;=" &amp; Q$5, tbl_data[NORM_date_rapport], "&lt;" &amp; R$5, tbl_data[Statut], "Rupture de stock")</f>
        <v>2</v>
      </c>
      <c r="R38" s="54">
        <f>COUNTIFS(tbl_data[LOOKUP_classe_ATC], $B38, tbl_data[NORM_date_rapport], "&gt;=" &amp; R$5, tbl_data[NORM_date_rapport], "&lt;" &amp; S$5, tbl_data[Statut], "Rupture de stock")</f>
        <v>0</v>
      </c>
      <c r="S38" s="54">
        <f>COUNTIFS(tbl_data[LOOKUP_classe_ATC], $B38, tbl_data[NORM_date_rapport], "&gt;=" &amp; S$5, tbl_data[NORM_date_rapport], "&lt;" &amp; T$5, tbl_data[Statut], "Rupture de stock")</f>
        <v>1</v>
      </c>
      <c r="T38" s="54">
        <f>COUNTIFS(tbl_data[LOOKUP_classe_ATC], $B38, tbl_data[NORM_date_rapport], "&gt;=" &amp; T$5, tbl_data[NORM_date_rapport], "&lt;" &amp; U$5, tbl_data[Statut], "Rupture de stock")</f>
        <v>1</v>
      </c>
      <c r="U38" s="54">
        <f>COUNTIFS(tbl_data[LOOKUP_classe_ATC], $B38, tbl_data[NORM_date_rapport], "&gt;=" &amp; U$5, tbl_data[NORM_date_rapport], "&lt;" &amp; V$5, tbl_data[Statut], "Rupture de stock")</f>
        <v>0</v>
      </c>
      <c r="V38" s="54">
        <f>COUNTIFS(tbl_data[LOOKUP_classe_ATC], $B38, tbl_data[NORM_date_rapport], "&gt;=" &amp; V$5, tbl_data[NORM_date_rapport], "&lt;" &amp; W$5, tbl_data[Statut], "Rupture de stock")</f>
        <v>0</v>
      </c>
      <c r="W38" s="55">
        <f>COUNTIFS(tbl_data[LOOKUP_classe_ATC], $B38, tbl_data[NORM_date_rapport], "&gt;=" &amp; W$5, tbl_data[NORM_date_rapport], "&lt;" &amp; X$5, tbl_data[Statut], "Rupture de stock")</f>
        <v>0</v>
      </c>
      <c r="X38" s="53">
        <f>COUNTIFS(tbl_data[LOOKUP_classe_ATC], $B38, tbl_data[NORM_date_rapport], "&gt;=" &amp; X$5, tbl_data[NORM_date_rapport], "&lt;" &amp; Y$5, tbl_data[Statut], "Rupture de stock")</f>
        <v>0</v>
      </c>
      <c r="Y38" s="54">
        <f>COUNTIFS(tbl_data[LOOKUP_classe_ATC], $B38, tbl_data[NORM_date_rapport], "&gt;=" &amp; Y$5, tbl_data[NORM_date_rapport], "&lt;" &amp; Z$5, tbl_data[Statut], "Rupture de stock")</f>
        <v>0</v>
      </c>
      <c r="Z38" s="54">
        <f>COUNTIFS(tbl_data[LOOKUP_classe_ATC], $B38, tbl_data[NORM_date_rapport], "&gt;=" &amp; Z$5, tbl_data[NORM_date_rapport], "&lt;" &amp; AA$5, tbl_data[Statut], "Rupture de stock")</f>
        <v>0</v>
      </c>
      <c r="AA38" s="54">
        <f>COUNTIFS(tbl_data[LOOKUP_classe_ATC], $B38, tbl_data[NORM_date_rapport], "&gt;=" &amp; AA$5, tbl_data[NORM_date_rapport], "&lt;" &amp; AB$5, tbl_data[Statut], "Rupture de stock")</f>
        <v>2</v>
      </c>
      <c r="AB38" s="54">
        <f>COUNTIFS(tbl_data[LOOKUP_classe_ATC], $B38, tbl_data[NORM_date_rapport], "&gt;=" &amp; AB$5, tbl_data[NORM_date_rapport], "&lt;" &amp; AC$5, tbl_data[Statut], "Rupture de stock")</f>
        <v>2</v>
      </c>
      <c r="AC38" s="54">
        <f>COUNTIFS(tbl_data[LOOKUP_classe_ATC], $B38, tbl_data[NORM_date_rapport], "&gt;=" &amp; AC$5, tbl_data[NORM_date_rapport], "&lt;" &amp; AD$5, tbl_data[Statut], "Rupture de stock")</f>
        <v>2</v>
      </c>
      <c r="AD38" s="54">
        <f>COUNTIFS(tbl_data[LOOKUP_classe_ATC], $B38, tbl_data[NORM_date_rapport], "&gt;=" &amp; AD$5, tbl_data[NORM_date_rapport], "&lt;" &amp; AE$5, tbl_data[Statut], "Rupture de stock")</f>
        <v>2</v>
      </c>
      <c r="AE38" s="54">
        <f>COUNTIFS(tbl_data[LOOKUP_classe_ATC], $B38, tbl_data[NORM_date_rapport], "&gt;=" &amp; AE$5, tbl_data[NORM_date_rapport], "&lt;" &amp; AF$5, tbl_data[Statut], "Rupture de stock")</f>
        <v>2</v>
      </c>
      <c r="AF38" s="54">
        <f>COUNTIFS(tbl_data[LOOKUP_classe_ATC], $B38, tbl_data[NORM_date_rapport], "&gt;=" &amp; AF$5, tbl_data[NORM_date_rapport], "&lt;" &amp; AG$5, tbl_data[Statut], "Rupture de stock")</f>
        <v>1</v>
      </c>
      <c r="AG38" s="54">
        <f>COUNTIFS(tbl_data[LOOKUP_classe_ATC], $B38, tbl_data[NORM_date_rapport], "&gt;=" &amp; AG$5, tbl_data[NORM_date_rapport], "&lt;" &amp; AH$5, tbl_data[Statut], "Rupture de stock")</f>
        <v>0</v>
      </c>
      <c r="AH38" s="54">
        <f>COUNTIFS(tbl_data[LOOKUP_classe_ATC], $B38, tbl_data[NORM_date_rapport], "&gt;=" &amp; AH$5, tbl_data[NORM_date_rapport], "&lt;" &amp; AI$5, tbl_data[Statut], "Rupture de stock")</f>
        <v>0</v>
      </c>
      <c r="AI38" s="55">
        <f>COUNTIFS(tbl_data[LOOKUP_classe_ATC], $B38, tbl_data[NORM_date_rapport], "&gt;=" &amp; AI$5, tbl_data[NORM_date_rapport], "&lt;" &amp; AJ$5, tbl_data[Statut], "Rupture de stock")</f>
        <v>0</v>
      </c>
      <c r="AJ38" s="53">
        <f>COUNTIFS(tbl_data[LOOKUP_classe_ATC], $B38, tbl_data[NORM_date_rapport], "&gt;=" &amp; AJ$5, tbl_data[NORM_date_rapport], "&lt;" &amp; AK$5, tbl_data[Statut], "Rupture de stock")</f>
        <v>0</v>
      </c>
      <c r="AK38" s="54">
        <f>COUNTIFS(tbl_data[LOOKUP_classe_ATC], $B38, tbl_data[NORM_date_rapport], "&gt;=" &amp; AK$5, tbl_data[NORM_date_rapport], "&lt;" &amp; AL$5, tbl_data[Statut], "Rupture de stock")</f>
        <v>0</v>
      </c>
      <c r="AL38" s="54">
        <f>COUNTIFS(tbl_data[LOOKUP_classe_ATC], $B38, tbl_data[NORM_date_rapport], "&gt;=" &amp; AL$5, tbl_data[NORM_date_rapport], "&lt;" &amp; AM$5, tbl_data[Statut], "Rupture de stock")</f>
        <v>0</v>
      </c>
      <c r="AM38" s="54">
        <f>COUNTIFS(tbl_data[LOOKUP_classe_ATC], $B38, tbl_data[NORM_date_rapport], "&gt;=" &amp; AM$5, tbl_data[NORM_date_rapport], "&lt;" &amp; AN$5, tbl_data[Statut], "Rupture de stock")</f>
        <v>0</v>
      </c>
      <c r="AN38" s="54">
        <f>COUNTIFS(tbl_data[LOOKUP_classe_ATC], $B38, tbl_data[NORM_date_rapport], "&gt;=" &amp; AN$5, tbl_data[NORM_date_rapport], "&lt;" &amp; AO$5, tbl_data[Statut], "Rupture de stock")</f>
        <v>0</v>
      </c>
      <c r="AO38" s="54">
        <f>COUNTIFS(tbl_data[LOOKUP_classe_ATC], $B38, tbl_data[NORM_date_rapport], "&gt;=" &amp; AO$5, tbl_data[NORM_date_rapport], "&lt;" &amp; AP$5, tbl_data[Statut], "Rupture de stock")</f>
        <v>0</v>
      </c>
      <c r="AP38" s="54">
        <f>COUNTIFS(tbl_data[LOOKUP_classe_ATC], $B38, tbl_data[NORM_date_rapport], "&gt;=" &amp; AP$5, tbl_data[NORM_date_rapport], "&lt;" &amp; AQ$5, tbl_data[Statut], "Rupture de stock")</f>
        <v>0</v>
      </c>
      <c r="AQ38" s="54">
        <f>COUNTIFS(tbl_data[LOOKUP_classe_ATC], $B38, tbl_data[NORM_date_rapport], "&gt;=" &amp; AQ$5, tbl_data[NORM_date_rapport], "&lt;" &amp; AR$5, tbl_data[Statut], "Rupture de stock")</f>
        <v>0</v>
      </c>
      <c r="AR38" s="54">
        <f>COUNTIFS(tbl_data[LOOKUP_classe_ATC], $B38, tbl_data[NORM_date_rapport], "&gt;=" &amp; AR$5, tbl_data[NORM_date_rapport], "&lt;" &amp; AS$5, tbl_data[Statut], "Rupture de stock")</f>
        <v>0</v>
      </c>
      <c r="AS38" s="54">
        <f>COUNTIFS(tbl_data[LOOKUP_classe_ATC], $B38, tbl_data[NORM_date_rapport], "&gt;=" &amp; AS$5, tbl_data[NORM_date_rapport], "&lt;" &amp; AT$5, tbl_data[Statut], "Rupture de stock")</f>
        <v>0</v>
      </c>
      <c r="AT38" s="54">
        <f>COUNTIFS(tbl_data[LOOKUP_classe_ATC], $B38, tbl_data[NORM_date_rapport], "&gt;=" &amp; AT$5, tbl_data[NORM_date_rapport], "&lt;" &amp; AU$5, tbl_data[Statut], "Rupture de stock")</f>
        <v>0</v>
      </c>
      <c r="AU38" s="55">
        <f>COUNTIFS(tbl_data[LOOKUP_classe_ATC], $B38, tbl_data[NORM_date_rapport], "&gt;=" &amp; AU$5, tbl_data[NORM_date_rapport], "&lt;" &amp; AV$5, tbl_data[Statut], "Rupture de stock")</f>
        <v>0</v>
      </c>
    </row>
    <row r="39" spans="2:47" x14ac:dyDescent="0.2">
      <c r="B39" t="s">
        <v>22147</v>
      </c>
      <c r="C39" s="53">
        <f>COUNTIFS(tbl_data[LOOKUP_classe_ATC], $B39, tbl_data[NORM_date_rapport], "&gt;=" &amp; C$5, tbl_data[NORM_date_rapport], "&lt;" &amp; D$5, tbl_data[Statut], "Rupture de stock")</f>
        <v>1</v>
      </c>
      <c r="D39" s="54">
        <f>COUNTIFS(tbl_data[LOOKUP_classe_ATC], $B39, tbl_data[NORM_date_rapport], "&gt;=" &amp; D$5, tbl_data[NORM_date_rapport], "&lt;" &amp; E$5, tbl_data[Statut], "Rupture de stock")</f>
        <v>1</v>
      </c>
      <c r="E39" s="54">
        <f>COUNTIFS(tbl_data[LOOKUP_classe_ATC], $B39, tbl_data[NORM_date_rapport], "&gt;=" &amp; E$5, tbl_data[NORM_date_rapport], "&lt;" &amp; F$5, tbl_data[Statut], "Rupture de stock")</f>
        <v>1</v>
      </c>
      <c r="F39" s="54">
        <f>COUNTIFS(tbl_data[LOOKUP_classe_ATC], $B39, tbl_data[NORM_date_rapport], "&gt;=" &amp; F$5, tbl_data[NORM_date_rapport], "&lt;" &amp; G$5, tbl_data[Statut], "Rupture de stock")</f>
        <v>1</v>
      </c>
      <c r="G39" s="54">
        <f>COUNTIFS(tbl_data[LOOKUP_classe_ATC], $B39, tbl_data[NORM_date_rapport], "&gt;=" &amp; G$5, tbl_data[NORM_date_rapport], "&lt;" &amp; H$5, tbl_data[Statut], "Rupture de stock")</f>
        <v>1</v>
      </c>
      <c r="H39" s="54">
        <f>COUNTIFS(tbl_data[LOOKUP_classe_ATC], $B39, tbl_data[NORM_date_rapport], "&gt;=" &amp; H$5, tbl_data[NORM_date_rapport], "&lt;" &amp; I$5, tbl_data[Statut], "Rupture de stock")</f>
        <v>1</v>
      </c>
      <c r="I39" s="54">
        <f>COUNTIFS(tbl_data[LOOKUP_classe_ATC], $B39, tbl_data[NORM_date_rapport], "&gt;=" &amp; I$5, tbl_data[NORM_date_rapport], "&lt;" &amp; J$5, tbl_data[Statut], "Rupture de stock")</f>
        <v>1</v>
      </c>
      <c r="J39" s="54">
        <f>COUNTIFS(tbl_data[LOOKUP_classe_ATC], $B39, tbl_data[NORM_date_rapport], "&gt;=" &amp; J$5, tbl_data[NORM_date_rapport], "&lt;" &amp; K$5, tbl_data[Statut], "Rupture de stock")</f>
        <v>1</v>
      </c>
      <c r="K39" s="55">
        <f>COUNTIFS(tbl_data[LOOKUP_classe_ATC], $B39, tbl_data[NORM_date_rapport], "&gt;=" &amp; K$5, tbl_data[NORM_date_rapport], "&lt;" &amp; L$5, tbl_data[Statut], "Rupture de stock")</f>
        <v>1</v>
      </c>
      <c r="L39" s="53">
        <f>COUNTIFS(tbl_data[LOOKUP_classe_ATC], $B39, tbl_data[NORM_date_rapport], "&gt;=" &amp; L$5, tbl_data[NORM_date_rapport], "&lt;" &amp; M$5, tbl_data[Statut], "Rupture de stock")</f>
        <v>1</v>
      </c>
      <c r="M39" s="54">
        <f>COUNTIFS(tbl_data[LOOKUP_classe_ATC], $B39, tbl_data[NORM_date_rapport], "&gt;=" &amp; M$5, tbl_data[NORM_date_rapport], "&lt;" &amp; N$5, tbl_data[Statut], "Rupture de stock")</f>
        <v>1</v>
      </c>
      <c r="N39" s="54">
        <f>COUNTIFS(tbl_data[LOOKUP_classe_ATC], $B39, tbl_data[NORM_date_rapport], "&gt;=" &amp; N$5, tbl_data[NORM_date_rapport], "&lt;" &amp; O$5, tbl_data[Statut], "Rupture de stock")</f>
        <v>0</v>
      </c>
      <c r="O39" s="54">
        <f>COUNTIFS(tbl_data[LOOKUP_classe_ATC], $B39, tbl_data[NORM_date_rapport], "&gt;=" &amp; O$5, tbl_data[NORM_date_rapport], "&lt;" &amp; P$5, tbl_data[Statut], "Rupture de stock")</f>
        <v>1</v>
      </c>
      <c r="P39" s="54">
        <f>COUNTIFS(tbl_data[LOOKUP_classe_ATC], $B39, tbl_data[NORM_date_rapport], "&gt;=" &amp; P$5, tbl_data[NORM_date_rapport], "&lt;" &amp; Q$5, tbl_data[Statut], "Rupture de stock")</f>
        <v>0</v>
      </c>
      <c r="Q39" s="54">
        <f>COUNTIFS(tbl_data[LOOKUP_classe_ATC], $B39, tbl_data[NORM_date_rapport], "&gt;=" &amp; Q$5, tbl_data[NORM_date_rapport], "&lt;" &amp; R$5, tbl_data[Statut], "Rupture de stock")</f>
        <v>0</v>
      </c>
      <c r="R39" s="54">
        <f>COUNTIFS(tbl_data[LOOKUP_classe_ATC], $B39, tbl_data[NORM_date_rapport], "&gt;=" &amp; R$5, tbl_data[NORM_date_rapport], "&lt;" &amp; S$5, tbl_data[Statut], "Rupture de stock")</f>
        <v>0</v>
      </c>
      <c r="S39" s="54">
        <f>COUNTIFS(tbl_data[LOOKUP_classe_ATC], $B39, tbl_data[NORM_date_rapport], "&gt;=" &amp; S$5, tbl_data[NORM_date_rapport], "&lt;" &amp; T$5, tbl_data[Statut], "Rupture de stock")</f>
        <v>0</v>
      </c>
      <c r="T39" s="54">
        <f>COUNTIFS(tbl_data[LOOKUP_classe_ATC], $B39, tbl_data[NORM_date_rapport], "&gt;=" &amp; T$5, tbl_data[NORM_date_rapport], "&lt;" &amp; U$5, tbl_data[Statut], "Rupture de stock")</f>
        <v>0</v>
      </c>
      <c r="U39" s="54">
        <f>COUNTIFS(tbl_data[LOOKUP_classe_ATC], $B39, tbl_data[NORM_date_rapport], "&gt;=" &amp; U$5, tbl_data[NORM_date_rapport], "&lt;" &amp; V$5, tbl_data[Statut], "Rupture de stock")</f>
        <v>0</v>
      </c>
      <c r="V39" s="54">
        <f>COUNTIFS(tbl_data[LOOKUP_classe_ATC], $B39, tbl_data[NORM_date_rapport], "&gt;=" &amp; V$5, tbl_data[NORM_date_rapport], "&lt;" &amp; W$5, tbl_data[Statut], "Rupture de stock")</f>
        <v>1</v>
      </c>
      <c r="W39" s="55">
        <f>COUNTIFS(tbl_data[LOOKUP_classe_ATC], $B39, tbl_data[NORM_date_rapport], "&gt;=" &amp; W$5, tbl_data[NORM_date_rapport], "&lt;" &amp; X$5, tbl_data[Statut], "Rupture de stock")</f>
        <v>0</v>
      </c>
      <c r="X39" s="53">
        <f>COUNTIFS(tbl_data[LOOKUP_classe_ATC], $B39, tbl_data[NORM_date_rapport], "&gt;=" &amp; X$5, tbl_data[NORM_date_rapport], "&lt;" &amp; Y$5, tbl_data[Statut], "Rupture de stock")</f>
        <v>2</v>
      </c>
      <c r="Y39" s="54">
        <f>COUNTIFS(tbl_data[LOOKUP_classe_ATC], $B39, tbl_data[NORM_date_rapport], "&gt;=" &amp; Y$5, tbl_data[NORM_date_rapport], "&lt;" &amp; Z$5, tbl_data[Statut], "Rupture de stock")</f>
        <v>1</v>
      </c>
      <c r="Z39" s="54">
        <f>COUNTIFS(tbl_data[LOOKUP_classe_ATC], $B39, tbl_data[NORM_date_rapport], "&gt;=" &amp; Z$5, tbl_data[NORM_date_rapport], "&lt;" &amp; AA$5, tbl_data[Statut], "Rupture de stock")</f>
        <v>0</v>
      </c>
      <c r="AA39" s="54">
        <f>COUNTIFS(tbl_data[LOOKUP_classe_ATC], $B39, tbl_data[NORM_date_rapport], "&gt;=" &amp; AA$5, tbl_data[NORM_date_rapport], "&lt;" &amp; AB$5, tbl_data[Statut], "Rupture de stock")</f>
        <v>0</v>
      </c>
      <c r="AB39" s="54">
        <f>COUNTIFS(tbl_data[LOOKUP_classe_ATC], $B39, tbl_data[NORM_date_rapport], "&gt;=" &amp; AB$5, tbl_data[NORM_date_rapport], "&lt;" &amp; AC$5, tbl_data[Statut], "Rupture de stock")</f>
        <v>0</v>
      </c>
      <c r="AC39" s="54">
        <f>COUNTIFS(tbl_data[LOOKUP_classe_ATC], $B39, tbl_data[NORM_date_rapport], "&gt;=" &amp; AC$5, tbl_data[NORM_date_rapport], "&lt;" &amp; AD$5, tbl_data[Statut], "Rupture de stock")</f>
        <v>0</v>
      </c>
      <c r="AD39" s="54">
        <f>COUNTIFS(tbl_data[LOOKUP_classe_ATC], $B39, tbl_data[NORM_date_rapport], "&gt;=" &amp; AD$5, tbl_data[NORM_date_rapport], "&lt;" &amp; AE$5, tbl_data[Statut], "Rupture de stock")</f>
        <v>0</v>
      </c>
      <c r="AE39" s="54">
        <f>COUNTIFS(tbl_data[LOOKUP_classe_ATC], $B39, tbl_data[NORM_date_rapport], "&gt;=" &amp; AE$5, tbl_data[NORM_date_rapport], "&lt;" &amp; AF$5, tbl_data[Statut], "Rupture de stock")</f>
        <v>0</v>
      </c>
      <c r="AF39" s="54">
        <f>COUNTIFS(tbl_data[LOOKUP_classe_ATC], $B39, tbl_data[NORM_date_rapport], "&gt;=" &amp; AF$5, tbl_data[NORM_date_rapport], "&lt;" &amp; AG$5, tbl_data[Statut], "Rupture de stock")</f>
        <v>0</v>
      </c>
      <c r="AG39" s="54">
        <f>COUNTIFS(tbl_data[LOOKUP_classe_ATC], $B39, tbl_data[NORM_date_rapport], "&gt;=" &amp; AG$5, tbl_data[NORM_date_rapport], "&lt;" &amp; AH$5, tbl_data[Statut], "Rupture de stock")</f>
        <v>0</v>
      </c>
      <c r="AH39" s="54">
        <f>COUNTIFS(tbl_data[LOOKUP_classe_ATC], $B39, tbl_data[NORM_date_rapport], "&gt;=" &amp; AH$5, tbl_data[NORM_date_rapport], "&lt;" &amp; AI$5, tbl_data[Statut], "Rupture de stock")</f>
        <v>0</v>
      </c>
      <c r="AI39" s="55">
        <f>COUNTIFS(tbl_data[LOOKUP_classe_ATC], $B39, tbl_data[NORM_date_rapport], "&gt;=" &amp; AI$5, tbl_data[NORM_date_rapport], "&lt;" &amp; AJ$5, tbl_data[Statut], "Rupture de stock")</f>
        <v>0</v>
      </c>
      <c r="AJ39" s="53">
        <f>COUNTIFS(tbl_data[LOOKUP_classe_ATC], $B39, tbl_data[NORM_date_rapport], "&gt;=" &amp; AJ$5, tbl_data[NORM_date_rapport], "&lt;" &amp; AK$5, tbl_data[Statut], "Rupture de stock")</f>
        <v>0</v>
      </c>
      <c r="AK39" s="54">
        <f>COUNTIFS(tbl_data[LOOKUP_classe_ATC], $B39, tbl_data[NORM_date_rapport], "&gt;=" &amp; AK$5, tbl_data[NORM_date_rapport], "&lt;" &amp; AL$5, tbl_data[Statut], "Rupture de stock")</f>
        <v>0</v>
      </c>
      <c r="AL39" s="54">
        <f>COUNTIFS(tbl_data[LOOKUP_classe_ATC], $B39, tbl_data[NORM_date_rapport], "&gt;=" &amp; AL$5, tbl_data[NORM_date_rapport], "&lt;" &amp; AM$5, tbl_data[Statut], "Rupture de stock")</f>
        <v>0</v>
      </c>
      <c r="AM39" s="54">
        <f>COUNTIFS(tbl_data[LOOKUP_classe_ATC], $B39, tbl_data[NORM_date_rapport], "&gt;=" &amp; AM$5, tbl_data[NORM_date_rapport], "&lt;" &amp; AN$5, tbl_data[Statut], "Rupture de stock")</f>
        <v>1</v>
      </c>
      <c r="AN39" s="54">
        <f>COUNTIFS(tbl_data[LOOKUP_classe_ATC], $B39, tbl_data[NORM_date_rapport], "&gt;=" &amp; AN$5, tbl_data[NORM_date_rapport], "&lt;" &amp; AO$5, tbl_data[Statut], "Rupture de stock")</f>
        <v>1</v>
      </c>
      <c r="AO39" s="54">
        <f>COUNTIFS(tbl_data[LOOKUP_classe_ATC], $B39, tbl_data[NORM_date_rapport], "&gt;=" &amp; AO$5, tbl_data[NORM_date_rapport], "&lt;" &amp; AP$5, tbl_data[Statut], "Rupture de stock")</f>
        <v>0</v>
      </c>
      <c r="AP39" s="54">
        <f>COUNTIFS(tbl_data[LOOKUP_classe_ATC], $B39, tbl_data[NORM_date_rapport], "&gt;=" &amp; AP$5, tbl_data[NORM_date_rapport], "&lt;" &amp; AQ$5, tbl_data[Statut], "Rupture de stock")</f>
        <v>0</v>
      </c>
      <c r="AQ39" s="54">
        <f>COUNTIFS(tbl_data[LOOKUP_classe_ATC], $B39, tbl_data[NORM_date_rapport], "&gt;=" &amp; AQ$5, tbl_data[NORM_date_rapport], "&lt;" &amp; AR$5, tbl_data[Statut], "Rupture de stock")</f>
        <v>0</v>
      </c>
      <c r="AR39" s="54">
        <f>COUNTIFS(tbl_data[LOOKUP_classe_ATC], $B39, tbl_data[NORM_date_rapport], "&gt;=" &amp; AR$5, tbl_data[NORM_date_rapport], "&lt;" &amp; AS$5, tbl_data[Statut], "Rupture de stock")</f>
        <v>0</v>
      </c>
      <c r="AS39" s="54">
        <f>COUNTIFS(tbl_data[LOOKUP_classe_ATC], $B39, tbl_data[NORM_date_rapport], "&gt;=" &amp; AS$5, tbl_data[NORM_date_rapport], "&lt;" &amp; AT$5, tbl_data[Statut], "Rupture de stock")</f>
        <v>0</v>
      </c>
      <c r="AT39" s="54">
        <f>COUNTIFS(tbl_data[LOOKUP_classe_ATC], $B39, tbl_data[NORM_date_rapport], "&gt;=" &amp; AT$5, tbl_data[NORM_date_rapport], "&lt;" &amp; AU$5, tbl_data[Statut], "Rupture de stock")</f>
        <v>0</v>
      </c>
      <c r="AU39" s="55">
        <f>COUNTIFS(tbl_data[LOOKUP_classe_ATC], $B39, tbl_data[NORM_date_rapport], "&gt;=" &amp; AU$5, tbl_data[NORM_date_rapport], "&lt;" &amp; AV$5, tbl_data[Statut], "Rupture de stock")</f>
        <v>0</v>
      </c>
    </row>
    <row r="40" spans="2:47" x14ac:dyDescent="0.2">
      <c r="B40" s="31" t="s">
        <v>19183</v>
      </c>
      <c r="C40" s="56">
        <f>COUNTIFS(tbl_data[LOOKUP_classe_ATC], $B40, tbl_data[NORM_date_rapport], "&gt;=" &amp; C$5, tbl_data[NORM_date_rapport], "&lt;" &amp; D$5, tbl_data[Statut], "Rupture de stock")</f>
        <v>0</v>
      </c>
      <c r="D40" s="57">
        <f>COUNTIFS(tbl_data[LOOKUP_classe_ATC], $B40, tbl_data[NORM_date_rapport], "&gt;=" &amp; D$5, tbl_data[NORM_date_rapport], "&lt;" &amp; E$5, tbl_data[Statut], "Rupture de stock")</f>
        <v>0</v>
      </c>
      <c r="E40" s="57">
        <f>COUNTIFS(tbl_data[LOOKUP_classe_ATC], $B40, tbl_data[NORM_date_rapport], "&gt;=" &amp; E$5, tbl_data[NORM_date_rapport], "&lt;" &amp; F$5, tbl_data[Statut], "Rupture de stock")</f>
        <v>0</v>
      </c>
      <c r="F40" s="57">
        <f>COUNTIFS(tbl_data[LOOKUP_classe_ATC], $B40, tbl_data[NORM_date_rapport], "&gt;=" &amp; F$5, tbl_data[NORM_date_rapport], "&lt;" &amp; G$5, tbl_data[Statut], "Rupture de stock")</f>
        <v>0</v>
      </c>
      <c r="G40" s="57">
        <f>COUNTIFS(tbl_data[LOOKUP_classe_ATC], $B40, tbl_data[NORM_date_rapport], "&gt;=" &amp; G$5, tbl_data[NORM_date_rapport], "&lt;" &amp; H$5, tbl_data[Statut], "Rupture de stock")</f>
        <v>0</v>
      </c>
      <c r="H40" s="57">
        <f>COUNTIFS(tbl_data[LOOKUP_classe_ATC], $B40, tbl_data[NORM_date_rapport], "&gt;=" &amp; H$5, tbl_data[NORM_date_rapport], "&lt;" &amp; I$5, tbl_data[Statut], "Rupture de stock")</f>
        <v>0</v>
      </c>
      <c r="I40" s="57">
        <f>COUNTIFS(tbl_data[LOOKUP_classe_ATC], $B40, tbl_data[NORM_date_rapport], "&gt;=" &amp; I$5, tbl_data[NORM_date_rapport], "&lt;" &amp; J$5, tbl_data[Statut], "Rupture de stock")</f>
        <v>0</v>
      </c>
      <c r="J40" s="57">
        <f>COUNTIFS(tbl_data[LOOKUP_classe_ATC], $B40, tbl_data[NORM_date_rapport], "&gt;=" &amp; J$5, tbl_data[NORM_date_rapport], "&lt;" &amp; K$5, tbl_data[Statut], "Rupture de stock")</f>
        <v>0</v>
      </c>
      <c r="K40" s="58">
        <f>COUNTIFS(tbl_data[LOOKUP_classe_ATC], $B40, tbl_data[NORM_date_rapport], "&gt;=" &amp; K$5, tbl_data[NORM_date_rapport], "&lt;" &amp; L$5, tbl_data[Statut], "Rupture de stock")</f>
        <v>0</v>
      </c>
      <c r="L40" s="56">
        <f>COUNTIFS(tbl_data[LOOKUP_classe_ATC], $B40, tbl_data[NORM_date_rapport], "&gt;=" &amp; L$5, tbl_data[NORM_date_rapport], "&lt;" &amp; M$5, tbl_data[Statut], "Rupture de stock")</f>
        <v>0</v>
      </c>
      <c r="M40" s="57">
        <f>COUNTIFS(tbl_data[LOOKUP_classe_ATC], $B40, tbl_data[NORM_date_rapport], "&gt;=" &amp; M$5, tbl_data[NORM_date_rapport], "&lt;" &amp; N$5, tbl_data[Statut], "Rupture de stock")</f>
        <v>0</v>
      </c>
      <c r="N40" s="57">
        <f>COUNTIFS(tbl_data[LOOKUP_classe_ATC], $B40, tbl_data[NORM_date_rapport], "&gt;=" &amp; N$5, tbl_data[NORM_date_rapport], "&lt;" &amp; O$5, tbl_data[Statut], "Rupture de stock")</f>
        <v>0</v>
      </c>
      <c r="O40" s="57">
        <f>COUNTIFS(tbl_data[LOOKUP_classe_ATC], $B40, tbl_data[NORM_date_rapport], "&gt;=" &amp; O$5, tbl_data[NORM_date_rapport], "&lt;" &amp; P$5, tbl_data[Statut], "Rupture de stock")</f>
        <v>0</v>
      </c>
      <c r="P40" s="57">
        <f>COUNTIFS(tbl_data[LOOKUP_classe_ATC], $B40, tbl_data[NORM_date_rapport], "&gt;=" &amp; P$5, tbl_data[NORM_date_rapport], "&lt;" &amp; Q$5, tbl_data[Statut], "Rupture de stock")</f>
        <v>0</v>
      </c>
      <c r="Q40" s="57">
        <f>COUNTIFS(tbl_data[LOOKUP_classe_ATC], $B40, tbl_data[NORM_date_rapport], "&gt;=" &amp; Q$5, tbl_data[NORM_date_rapport], "&lt;" &amp; R$5, tbl_data[Statut], "Rupture de stock")</f>
        <v>0</v>
      </c>
      <c r="R40" s="57">
        <f>COUNTIFS(tbl_data[LOOKUP_classe_ATC], $B40, tbl_data[NORM_date_rapport], "&gt;=" &amp; R$5, tbl_data[NORM_date_rapport], "&lt;" &amp; S$5, tbl_data[Statut], "Rupture de stock")</f>
        <v>0</v>
      </c>
      <c r="S40" s="57">
        <f>COUNTIFS(tbl_data[LOOKUP_classe_ATC], $B40, tbl_data[NORM_date_rapport], "&gt;=" &amp; S$5, tbl_data[NORM_date_rapport], "&lt;" &amp; T$5, tbl_data[Statut], "Rupture de stock")</f>
        <v>0</v>
      </c>
      <c r="T40" s="57">
        <f>COUNTIFS(tbl_data[LOOKUP_classe_ATC], $B40, tbl_data[NORM_date_rapport], "&gt;=" &amp; T$5, tbl_data[NORM_date_rapport], "&lt;" &amp; U$5, tbl_data[Statut], "Rupture de stock")</f>
        <v>0</v>
      </c>
      <c r="U40" s="57">
        <f>COUNTIFS(tbl_data[LOOKUP_classe_ATC], $B40, tbl_data[NORM_date_rapport], "&gt;=" &amp; U$5, tbl_data[NORM_date_rapport], "&lt;" &amp; V$5, tbl_data[Statut], "Rupture de stock")</f>
        <v>0</v>
      </c>
      <c r="V40" s="57">
        <f>COUNTIFS(tbl_data[LOOKUP_classe_ATC], $B40, tbl_data[NORM_date_rapport], "&gt;=" &amp; V$5, tbl_data[NORM_date_rapport], "&lt;" &amp; W$5, tbl_data[Statut], "Rupture de stock")</f>
        <v>0</v>
      </c>
      <c r="W40" s="58">
        <f>COUNTIFS(tbl_data[LOOKUP_classe_ATC], $B40, tbl_data[NORM_date_rapport], "&gt;=" &amp; W$5, tbl_data[NORM_date_rapport], "&lt;" &amp; X$5, tbl_data[Statut], "Rupture de stock")</f>
        <v>0</v>
      </c>
      <c r="X40" s="56">
        <f>COUNTIFS(tbl_data[LOOKUP_classe_ATC], $B40, tbl_data[NORM_date_rapport], "&gt;=" &amp; X$5, tbl_data[NORM_date_rapport], "&lt;" &amp; Y$5, tbl_data[Statut], "Rupture de stock")</f>
        <v>0</v>
      </c>
      <c r="Y40" s="57">
        <f>COUNTIFS(tbl_data[LOOKUP_classe_ATC], $B40, tbl_data[NORM_date_rapport], "&gt;=" &amp; Y$5, tbl_data[NORM_date_rapport], "&lt;" &amp; Z$5, tbl_data[Statut], "Rupture de stock")</f>
        <v>0</v>
      </c>
      <c r="Z40" s="57">
        <f>COUNTIFS(tbl_data[LOOKUP_classe_ATC], $B40, tbl_data[NORM_date_rapport], "&gt;=" &amp; Z$5, tbl_data[NORM_date_rapport], "&lt;" &amp; AA$5, tbl_data[Statut], "Rupture de stock")</f>
        <v>0</v>
      </c>
      <c r="AA40" s="57">
        <f>COUNTIFS(tbl_data[LOOKUP_classe_ATC], $B40, tbl_data[NORM_date_rapport], "&gt;=" &amp; AA$5, tbl_data[NORM_date_rapport], "&lt;" &amp; AB$5, tbl_data[Statut], "Rupture de stock")</f>
        <v>0</v>
      </c>
      <c r="AB40" s="57">
        <f>COUNTIFS(tbl_data[LOOKUP_classe_ATC], $B40, tbl_data[NORM_date_rapport], "&gt;=" &amp; AB$5, tbl_data[NORM_date_rapport], "&lt;" &amp; AC$5, tbl_data[Statut], "Rupture de stock")</f>
        <v>0</v>
      </c>
      <c r="AC40" s="57">
        <f>COUNTIFS(tbl_data[LOOKUP_classe_ATC], $B40, tbl_data[NORM_date_rapport], "&gt;=" &amp; AC$5, tbl_data[NORM_date_rapport], "&lt;" &amp; AD$5, tbl_data[Statut], "Rupture de stock")</f>
        <v>0</v>
      </c>
      <c r="AD40" s="57">
        <f>COUNTIFS(tbl_data[LOOKUP_classe_ATC], $B40, tbl_data[NORM_date_rapport], "&gt;=" &amp; AD$5, tbl_data[NORM_date_rapport], "&lt;" &amp; AE$5, tbl_data[Statut], "Rupture de stock")</f>
        <v>0</v>
      </c>
      <c r="AE40" s="57">
        <f>COUNTIFS(tbl_data[LOOKUP_classe_ATC], $B40, tbl_data[NORM_date_rapport], "&gt;=" &amp; AE$5, tbl_data[NORM_date_rapport], "&lt;" &amp; AF$5, tbl_data[Statut], "Rupture de stock")</f>
        <v>0</v>
      </c>
      <c r="AF40" s="57">
        <f>COUNTIFS(tbl_data[LOOKUP_classe_ATC], $B40, tbl_data[NORM_date_rapport], "&gt;=" &amp; AF$5, tbl_data[NORM_date_rapport], "&lt;" &amp; AG$5, tbl_data[Statut], "Rupture de stock")</f>
        <v>0</v>
      </c>
      <c r="AG40" s="57">
        <f>COUNTIFS(tbl_data[LOOKUP_classe_ATC], $B40, tbl_data[NORM_date_rapport], "&gt;=" &amp; AG$5, tbl_data[NORM_date_rapport], "&lt;" &amp; AH$5, tbl_data[Statut], "Rupture de stock")</f>
        <v>0</v>
      </c>
      <c r="AH40" s="57">
        <f>COUNTIFS(tbl_data[LOOKUP_classe_ATC], $B40, tbl_data[NORM_date_rapport], "&gt;=" &amp; AH$5, tbl_data[NORM_date_rapport], "&lt;" &amp; AI$5, tbl_data[Statut], "Rupture de stock")</f>
        <v>0</v>
      </c>
      <c r="AI40" s="58">
        <f>COUNTIFS(tbl_data[LOOKUP_classe_ATC], $B40, tbl_data[NORM_date_rapport], "&gt;=" &amp; AI$5, tbl_data[NORM_date_rapport], "&lt;" &amp; AJ$5, tbl_data[Statut], "Rupture de stock")</f>
        <v>0</v>
      </c>
      <c r="AJ40" s="56">
        <f>COUNTIFS(tbl_data[LOOKUP_classe_ATC], $B40, tbl_data[NORM_date_rapport], "&gt;=" &amp; AJ$5, tbl_data[NORM_date_rapport], "&lt;" &amp; AK$5, tbl_data[Statut], "Rupture de stock")</f>
        <v>0</v>
      </c>
      <c r="AK40" s="57">
        <f>COUNTIFS(tbl_data[LOOKUP_classe_ATC], $B40, tbl_data[NORM_date_rapport], "&gt;=" &amp; AK$5, tbl_data[NORM_date_rapport], "&lt;" &amp; AL$5, tbl_data[Statut], "Rupture de stock")</f>
        <v>0</v>
      </c>
      <c r="AL40" s="57">
        <f>COUNTIFS(tbl_data[LOOKUP_classe_ATC], $B40, tbl_data[NORM_date_rapport], "&gt;=" &amp; AL$5, tbl_data[NORM_date_rapport], "&lt;" &amp; AM$5, tbl_data[Statut], "Rupture de stock")</f>
        <v>0</v>
      </c>
      <c r="AM40" s="57">
        <f>COUNTIFS(tbl_data[LOOKUP_classe_ATC], $B40, tbl_data[NORM_date_rapport], "&gt;=" &amp; AM$5, tbl_data[NORM_date_rapport], "&lt;" &amp; AN$5, tbl_data[Statut], "Rupture de stock")</f>
        <v>0</v>
      </c>
      <c r="AN40" s="57">
        <f>COUNTIFS(tbl_data[LOOKUP_classe_ATC], $B40, tbl_data[NORM_date_rapport], "&gt;=" &amp; AN$5, tbl_data[NORM_date_rapport], "&lt;" &amp; AO$5, tbl_data[Statut], "Rupture de stock")</f>
        <v>0</v>
      </c>
      <c r="AO40" s="57">
        <f>COUNTIFS(tbl_data[LOOKUP_classe_ATC], $B40, tbl_data[NORM_date_rapport], "&gt;=" &amp; AO$5, tbl_data[NORM_date_rapport], "&lt;" &amp; AP$5, tbl_data[Statut], "Rupture de stock")</f>
        <v>0</v>
      </c>
      <c r="AP40" s="57">
        <f>COUNTIFS(tbl_data[LOOKUP_classe_ATC], $B40, tbl_data[NORM_date_rapport], "&gt;=" &amp; AP$5, tbl_data[NORM_date_rapport], "&lt;" &amp; AQ$5, tbl_data[Statut], "Rupture de stock")</f>
        <v>0</v>
      </c>
      <c r="AQ40" s="57">
        <f>COUNTIFS(tbl_data[LOOKUP_classe_ATC], $B40, tbl_data[NORM_date_rapport], "&gt;=" &amp; AQ$5, tbl_data[NORM_date_rapport], "&lt;" &amp; AR$5, tbl_data[Statut], "Rupture de stock")</f>
        <v>0</v>
      </c>
      <c r="AR40" s="57">
        <f>COUNTIFS(tbl_data[LOOKUP_classe_ATC], $B40, tbl_data[NORM_date_rapport], "&gt;=" &amp; AR$5, tbl_data[NORM_date_rapport], "&lt;" &amp; AS$5, tbl_data[Statut], "Rupture de stock")</f>
        <v>0</v>
      </c>
      <c r="AS40" s="57">
        <f>COUNTIFS(tbl_data[LOOKUP_classe_ATC], $B40, tbl_data[NORM_date_rapport], "&gt;=" &amp; AS$5, tbl_data[NORM_date_rapport], "&lt;" &amp; AT$5, tbl_data[Statut], "Rupture de stock")</f>
        <v>0</v>
      </c>
      <c r="AT40" s="57">
        <f>COUNTIFS(tbl_data[LOOKUP_classe_ATC], $B40, tbl_data[NORM_date_rapport], "&gt;=" &amp; AT$5, tbl_data[NORM_date_rapport], "&lt;" &amp; AU$5, tbl_data[Statut], "Rupture de stock")</f>
        <v>0</v>
      </c>
      <c r="AU40" s="58">
        <f>COUNTIFS(tbl_data[LOOKUP_classe_ATC], $B40, tbl_data[NORM_date_rapport], "&gt;=" &amp; AU$5, tbl_data[NORM_date_rapport], "&lt;" &amp; AV$5, tbl_data[Statut], "Rupture de stock")</f>
        <v>0</v>
      </c>
    </row>
  </sheetData>
  <conditionalFormatting sqref="C6:AU14">
    <cfRule type="cellIs" dxfId="2" priority="35" operator="equal">
      <formula>0</formula>
    </cfRule>
    <cfRule type="cellIs" dxfId="1" priority="36" operator="equal">
      <formula>3</formula>
    </cfRule>
    <cfRule type="cellIs" dxfId="0" priority="37" operator="equal">
      <formula>1</formula>
    </cfRule>
  </conditionalFormatting>
  <conditionalFormatting sqref="C27:AU4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ADB5-45A6-E14F-927D-9FB705EF2305}">
  <sheetPr>
    <tabColor theme="7" tint="-0.499984740745262"/>
  </sheetPr>
  <dimension ref="A1:J10378"/>
  <sheetViews>
    <sheetView topLeftCell="A14" workbookViewId="0">
      <selection activeCell="F31" sqref="F31"/>
    </sheetView>
  </sheetViews>
  <sheetFormatPr baseColWidth="10" defaultRowHeight="16" x14ac:dyDescent="0.2"/>
  <cols>
    <col min="1" max="1" width="14.5" bestFit="1" customWidth="1"/>
    <col min="2" max="2" width="24.83203125" bestFit="1" customWidth="1"/>
    <col min="3" max="3" width="12.5" bestFit="1" customWidth="1"/>
    <col min="4" max="4" width="57.1640625" customWidth="1"/>
    <col min="5" max="5" width="21" bestFit="1" customWidth="1"/>
    <col min="6" max="6" width="51" customWidth="1"/>
    <col min="7" max="7" width="34.5" customWidth="1"/>
    <col min="8" max="8" width="8.83203125" bestFit="1" customWidth="1"/>
    <col min="9" max="9" width="28.5" customWidth="1"/>
    <col min="10" max="10" width="20.5" style="34" bestFit="1" customWidth="1"/>
  </cols>
  <sheetData>
    <row r="1" spans="1:10" x14ac:dyDescent="0.2">
      <c r="A1" t="s">
        <v>2025</v>
      </c>
      <c r="B1" t="s">
        <v>0</v>
      </c>
      <c r="C1" t="s">
        <v>249</v>
      </c>
      <c r="D1" t="s">
        <v>1</v>
      </c>
      <c r="E1" t="s">
        <v>6</v>
      </c>
      <c r="F1" s="22" t="s">
        <v>15775</v>
      </c>
      <c r="G1" s="22" t="s">
        <v>17026</v>
      </c>
      <c r="H1" s="22" t="s">
        <v>17028</v>
      </c>
      <c r="I1" s="22" t="s">
        <v>2416</v>
      </c>
      <c r="J1" s="33" t="s">
        <v>17198</v>
      </c>
    </row>
    <row r="2" spans="1:10" x14ac:dyDescent="0.2">
      <c r="A2" s="28" t="s">
        <v>2027</v>
      </c>
      <c r="B2" t="s">
        <v>3</v>
      </c>
      <c r="C2" s="28" t="s">
        <v>1568</v>
      </c>
      <c r="D2" t="s">
        <v>4</v>
      </c>
      <c r="E2" t="s">
        <v>2</v>
      </c>
      <c r="F2" t="str">
        <f>INDEX(tbl_produits[Nom normalisé], MATCH(tbl_data[[#This Row],[Spécialité]], tbl_produits[Nom original], 0))</f>
        <v>ALKONATREM   150 mg, gélule</v>
      </c>
      <c r="G2" t="str">
        <f>INDEX(tbl_produits[Classe nom], MATCH(tbl_data[[#This Row],[NORM_Spécialité]], tbl_produits[Nom normalisé], 0))</f>
        <v>Anti-infectieux à usage systémique</v>
      </c>
      <c r="H2">
        <f>YEAR(tbl_data[[#This Row],[Date_rapport]])</f>
        <v>2021</v>
      </c>
      <c r="I2" t="str">
        <f>INDEX(tbl_produits[Molécule extraite], MATCH(tbl_data[[#This Row],[NORM_Spécialité]], tbl_produits[Nom normalisé], 0))</f>
        <v>Chlorhydrate de déméclocycline</v>
      </c>
      <c r="J2" s="34">
        <f>DATE(LEFT(tbl_data[[#This Row],[Date_rapport]], 4), MID(tbl_data[[#This Row],[Date_rapport]], 6, 2), RIGHT(tbl_data[[#This Row],[Date_rapport]], 2))</f>
        <v>44291</v>
      </c>
    </row>
    <row r="3" spans="1:10" x14ac:dyDescent="0.2">
      <c r="A3" s="28" t="s">
        <v>2027</v>
      </c>
      <c r="B3" t="s">
        <v>3</v>
      </c>
      <c r="C3" s="28" t="s">
        <v>1841</v>
      </c>
      <c r="D3" t="s">
        <v>5</v>
      </c>
      <c r="E3" t="s">
        <v>2</v>
      </c>
      <c r="F3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3" t="str">
        <f>INDEX(tbl_produits[Classe nom], MATCH(tbl_data[[#This Row],[NORM_Spécialité]], tbl_produits[Nom normalisé], 0))</f>
        <v>Divers</v>
      </c>
      <c r="H3">
        <f>YEAR(tbl_data[[#This Row],[Date_rapport]])</f>
        <v>2021</v>
      </c>
      <c r="I3" t="str">
        <f>INDEX(tbl_produits[Molécule extraite], MATCH(tbl_data[[#This Row],[NORM_Spécialité]], tbl_produits[Nom normalisé], 0))</f>
        <v>Abeille (venin d')</v>
      </c>
      <c r="J3" s="34">
        <f>DATE(LEFT(tbl_data[[#This Row],[Date_rapport]], 4), MID(tbl_data[[#This Row],[Date_rapport]], 6, 2), RIGHT(tbl_data[[#This Row],[Date_rapport]], 2))</f>
        <v>44291</v>
      </c>
    </row>
    <row r="4" spans="1:10" x14ac:dyDescent="0.2">
      <c r="A4" s="28" t="s">
        <v>2027</v>
      </c>
      <c r="B4" t="s">
        <v>6</v>
      </c>
      <c r="C4" s="28" t="s">
        <v>1842</v>
      </c>
      <c r="D4" t="s">
        <v>7</v>
      </c>
      <c r="E4" t="s">
        <v>1549</v>
      </c>
      <c r="F4" t="str">
        <f>INDEX(tbl_produits[Nom normalisé], MATCH(tbl_data[[#This Row],[Spécialité]], tbl_produits[Nom original], 0))</f>
        <v>CELESTENE CHRONODOSE  5,70 mg/ml, suspension injectable Remise à disposition - CELESTENE 4 mg/1 ml, solution injectable</v>
      </c>
      <c r="G4" t="str">
        <f>INDEX(tbl_produits[Classe nom], MATCH(tbl_data[[#This Row],[NORM_Spécialité]], tbl_produits[Nom normalisé], 0))</f>
        <v>Hormones systémiques sauf hormones sexuelles et insulines</v>
      </c>
      <c r="H4">
        <f>YEAR(tbl_data[[#This Row],[Date_rapport]])</f>
        <v>2021</v>
      </c>
      <c r="I4" t="str">
        <f>INDEX(tbl_produits[Molécule extraite], MATCH(tbl_data[[#This Row],[NORM_Spécialité]], tbl_produits[Nom normalisé], 0))</f>
        <v>Bétaméthasone</v>
      </c>
      <c r="J4" s="34">
        <f>DATE(LEFT(tbl_data[[#This Row],[Date_rapport]], 4), MID(tbl_data[[#This Row],[Date_rapport]], 6, 2), RIGHT(tbl_data[[#This Row],[Date_rapport]], 2))</f>
        <v>44291</v>
      </c>
    </row>
    <row r="5" spans="1:10" x14ac:dyDescent="0.2">
      <c r="A5" s="28" t="s">
        <v>2027</v>
      </c>
      <c r="B5" t="s">
        <v>3</v>
      </c>
      <c r="C5" s="28" t="s">
        <v>1843</v>
      </c>
      <c r="D5" t="s">
        <v>8</v>
      </c>
      <c r="E5" t="s">
        <v>2</v>
      </c>
      <c r="F5" t="str">
        <f>INDEX(tbl_produits[Nom normalisé], MATCH(tbl_data[[#This Row],[Spécialité]], tbl_produits[Nom original], 0))</f>
        <v>CLAVENTIN, poudre pour solution injectable (I.V.) /TIMENTIN 3,1g, poudre pour solution injectable</v>
      </c>
      <c r="G5" t="str">
        <f>INDEX(tbl_produits[Classe nom], MATCH(tbl_data[[#This Row],[NORM_Spécialité]], tbl_produits[Nom normalisé], 0))</f>
        <v>Anti-infectieux à usage systémique</v>
      </c>
      <c r="H5">
        <f>YEAR(tbl_data[[#This Row],[Date_rapport]])</f>
        <v>2021</v>
      </c>
      <c r="I5" t="str">
        <f>INDEX(tbl_produits[Molécule extraite], MATCH(tbl_data[[#This Row],[NORM_Spécialité]], tbl_produits[Nom normalisé], 0))</f>
        <v>Ticarcilline/acide clavulanique</v>
      </c>
      <c r="J5" s="34">
        <f>DATE(LEFT(tbl_data[[#This Row],[Date_rapport]], 4), MID(tbl_data[[#This Row],[Date_rapport]], 6, 2), RIGHT(tbl_data[[#This Row],[Date_rapport]], 2))</f>
        <v>44291</v>
      </c>
    </row>
    <row r="6" spans="1:10" x14ac:dyDescent="0.2">
      <c r="A6" s="28" t="s">
        <v>2027</v>
      </c>
      <c r="B6" t="s">
        <v>9</v>
      </c>
      <c r="C6" s="28" t="s">
        <v>1844</v>
      </c>
      <c r="D6" t="s">
        <v>10</v>
      </c>
      <c r="E6" t="s">
        <v>2</v>
      </c>
      <c r="F6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6" t="str">
        <f>INDEX(tbl_produits[Classe nom], MATCH(tbl_data[[#This Row],[NORM_Spécialité]], tbl_produits[Nom normalisé], 0))</f>
        <v>Hormones systémiques sauf hormones sexuelles et insulines</v>
      </c>
      <c r="H6">
        <f>YEAR(tbl_data[[#This Row],[Date_rapport]])</f>
        <v>2021</v>
      </c>
      <c r="I6" t="str">
        <f>INDEX(tbl_produits[Molécule extraite], MATCH(tbl_data[[#This Row],[NORM_Spécialité]], tbl_produits[Nom normalisé], 0))</f>
        <v>Dexaméthasone (phosphate sodique de)</v>
      </c>
      <c r="J6" s="34">
        <f>DATE(LEFT(tbl_data[[#This Row],[Date_rapport]], 4), MID(tbl_data[[#This Row],[Date_rapport]], 6, 2), RIGHT(tbl_data[[#This Row],[Date_rapport]], 2))</f>
        <v>44291</v>
      </c>
    </row>
    <row r="7" spans="1:10" x14ac:dyDescent="0.2">
      <c r="A7" s="28" t="s">
        <v>2027</v>
      </c>
      <c r="B7" t="s">
        <v>11</v>
      </c>
      <c r="C7" s="28" t="s">
        <v>1845</v>
      </c>
      <c r="D7" t="s">
        <v>12</v>
      </c>
      <c r="E7" t="s">
        <v>2</v>
      </c>
      <c r="F7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7" t="str">
        <f>INDEX(tbl_produits[Classe nom], MATCH(tbl_data[[#This Row],[NORM_Spécialité]], tbl_produits[Nom normalisé], 0))</f>
        <v>Divers</v>
      </c>
      <c r="H7">
        <f>YEAR(tbl_data[[#This Row],[Date_rapport]])</f>
        <v>2021</v>
      </c>
      <c r="I7" t="str">
        <f>INDEX(tbl_produits[Molécule extraite], MATCH(tbl_data[[#This Row],[NORM_Spécialité]], tbl_produits[Nom normalisé], 0))</f>
        <v>Fragment Fab d’immunoglobuline antidigitalique ovin</v>
      </c>
      <c r="J7" s="34">
        <f>DATE(LEFT(tbl_data[[#This Row],[Date_rapport]], 4), MID(tbl_data[[#This Row],[Date_rapport]], 6, 2), RIGHT(tbl_data[[#This Row],[Date_rapport]], 2))</f>
        <v>44291</v>
      </c>
    </row>
    <row r="8" spans="1:10" x14ac:dyDescent="0.2">
      <c r="A8" s="28" t="s">
        <v>2027</v>
      </c>
      <c r="B8" t="s">
        <v>6</v>
      </c>
      <c r="C8" s="28" t="s">
        <v>1845</v>
      </c>
      <c r="D8" t="s">
        <v>13</v>
      </c>
      <c r="E8" t="s">
        <v>1550</v>
      </c>
      <c r="F8" t="str">
        <f>INDEX(tbl_produits[Nom normalisé], MATCH(tbl_data[[#This Row],[Spécialité]], tbl_produits[Nom original], 0))</f>
        <v>DIGIFAB 40 mg  poudre pour solution pour perfusion</v>
      </c>
      <c r="G8" t="str">
        <f>INDEX(tbl_produits[Classe nom], MATCH(tbl_data[[#This Row],[NORM_Spécialité]], tbl_produits[Nom normalisé], 0))</f>
        <v>Divers</v>
      </c>
      <c r="H8">
        <f>YEAR(tbl_data[[#This Row],[Date_rapport]])</f>
        <v>2021</v>
      </c>
      <c r="I8" t="str">
        <f>INDEX(tbl_produits[Molécule extraite], MATCH(tbl_data[[#This Row],[NORM_Spécialité]], tbl_produits[Nom normalisé], 0))</f>
        <v>Fragments Fab antidigoxine (ovins)</v>
      </c>
      <c r="J8" s="34">
        <f>DATE(LEFT(tbl_data[[#This Row],[Date_rapport]], 4), MID(tbl_data[[#This Row],[Date_rapport]], 6, 2), RIGHT(tbl_data[[#This Row],[Date_rapport]], 2))</f>
        <v>44291</v>
      </c>
    </row>
    <row r="9" spans="1:10" x14ac:dyDescent="0.2">
      <c r="A9" s="28" t="s">
        <v>2027</v>
      </c>
      <c r="B9" t="s">
        <v>9</v>
      </c>
      <c r="C9" s="28" t="s">
        <v>1846</v>
      </c>
      <c r="D9" t="s">
        <v>14</v>
      </c>
      <c r="E9" t="s">
        <v>2</v>
      </c>
      <c r="F9" t="str">
        <f>INDEX(tbl_produits[Nom normalisé], MATCH(tbl_data[[#This Row],[Spécialité]], tbl_produits[Nom original], 0))</f>
        <v>OCTAGAM  100 mg/ml et 50 mg/ml, solution pour perfusion</v>
      </c>
      <c r="G9" t="str">
        <f>INDEX(tbl_produits[Classe nom], MATCH(tbl_data[[#This Row],[NORM_Spécialité]], tbl_produits[Nom normalisé], 0))</f>
        <v>Anti-infectieux à usage systémique</v>
      </c>
      <c r="H9">
        <f>YEAR(tbl_data[[#This Row],[Date_rapport]])</f>
        <v>2021</v>
      </c>
      <c r="I9" t="str">
        <f>INDEX(tbl_produits[Molécule extraite], MATCH(tbl_data[[#This Row],[NORM_Spécialité]], tbl_produits[Nom normalisé], 0))</f>
        <v>Immunoglobuline humaine normale</v>
      </c>
      <c r="J9" s="34">
        <f>DATE(LEFT(tbl_data[[#This Row],[Date_rapport]], 4), MID(tbl_data[[#This Row],[Date_rapport]], 6, 2), RIGHT(tbl_data[[#This Row],[Date_rapport]], 2))</f>
        <v>44291</v>
      </c>
    </row>
    <row r="10" spans="1:10" x14ac:dyDescent="0.2">
      <c r="A10" s="28" t="s">
        <v>2027</v>
      </c>
      <c r="B10" t="s">
        <v>3</v>
      </c>
      <c r="C10" s="28" t="s">
        <v>1847</v>
      </c>
      <c r="D10" t="s">
        <v>15</v>
      </c>
      <c r="E10" t="s">
        <v>2</v>
      </c>
      <c r="F10" t="str">
        <f>INDEX(tbl_produits[Nom normalisé], MATCH(tbl_data[[#This Row],[Spécialité]], tbl_produits[Nom original], 0))</f>
        <v>SPÉCIALITÉS à base de Valsartan  seul ou en association avec l’hydrochlorothiazide</v>
      </c>
      <c r="G10" t="str">
        <f>INDEX(tbl_produits[Classe nom], MATCH(tbl_data[[#This Row],[NORM_Spécialité]], tbl_produits[Nom normalisé], 0))</f>
        <v>Système cardiovasculaire</v>
      </c>
      <c r="H10">
        <f>YEAR(tbl_data[[#This Row],[Date_rapport]])</f>
        <v>2021</v>
      </c>
      <c r="I10" t="str">
        <f>INDEX(tbl_produits[Molécule extraite], MATCH(tbl_data[[#This Row],[NORM_Spécialité]], tbl_produits[Nom normalisé], 0))</f>
        <v>Valsartan</v>
      </c>
      <c r="J10" s="34">
        <f>DATE(LEFT(tbl_data[[#This Row],[Date_rapport]], 4), MID(tbl_data[[#This Row],[Date_rapport]], 6, 2), RIGHT(tbl_data[[#This Row],[Date_rapport]], 2))</f>
        <v>44291</v>
      </c>
    </row>
    <row r="11" spans="1:10" x14ac:dyDescent="0.2">
      <c r="A11" s="28" t="s">
        <v>2027</v>
      </c>
      <c r="B11" t="s">
        <v>3</v>
      </c>
      <c r="C11" s="28" t="s">
        <v>1848</v>
      </c>
      <c r="D11" t="s">
        <v>16</v>
      </c>
      <c r="E11" t="s">
        <v>2</v>
      </c>
      <c r="F11" t="str">
        <f>INDEX(tbl_produits[Nom normalisé], MATCH(tbl_data[[#This Row],[Spécialité]], tbl_produits[Nom original], 0))</f>
        <v>MIOCHOLE 20 mg, poudre et solvant pour solution intraoculaire</v>
      </c>
      <c r="G11" t="str">
        <f>INDEX(tbl_produits[Classe nom], MATCH(tbl_data[[#This Row],[NORM_Spécialité]], tbl_produits[Nom normalisé], 0))</f>
        <v>Organes sensoriels</v>
      </c>
      <c r="H11">
        <f>YEAR(tbl_data[[#This Row],[Date_rapport]])</f>
        <v>2021</v>
      </c>
      <c r="I11" t="str">
        <f>INDEX(tbl_produits[Molécule extraite], MATCH(tbl_data[[#This Row],[NORM_Spécialité]], tbl_produits[Nom normalisé], 0))</f>
        <v>Chlorure d'acétylcholine</v>
      </c>
      <c r="J11" s="34">
        <f>DATE(LEFT(tbl_data[[#This Row],[Date_rapport]], 4), MID(tbl_data[[#This Row],[Date_rapport]], 6, 2), RIGHT(tbl_data[[#This Row],[Date_rapport]], 2))</f>
        <v>44291</v>
      </c>
    </row>
    <row r="12" spans="1:10" x14ac:dyDescent="0.2">
      <c r="A12" s="28" t="s">
        <v>2027</v>
      </c>
      <c r="B12" t="s">
        <v>3</v>
      </c>
      <c r="C12" s="28" t="s">
        <v>1849</v>
      </c>
      <c r="D12" t="s">
        <v>17</v>
      </c>
      <c r="E12" t="s">
        <v>2</v>
      </c>
      <c r="F12" t="str">
        <f>INDEX(tbl_produits[Nom normalisé], MATCH(tbl_data[[#This Row],[Spécialité]], tbl_produits[Nom original], 0))</f>
        <v>SINEMET LP 200 mg/50 mg, comprimé à libération prolongée</v>
      </c>
      <c r="G12" t="str">
        <f>INDEX(tbl_produits[Classe nom], MATCH(tbl_data[[#This Row],[NORM_Spécialité]], tbl_produits[Nom normalisé], 0))</f>
        <v>Système nerveux</v>
      </c>
      <c r="H12">
        <f>YEAR(tbl_data[[#This Row],[Date_rapport]])</f>
        <v>2021</v>
      </c>
      <c r="I12" t="str">
        <f>INDEX(tbl_produits[Molécule extraite], MATCH(tbl_data[[#This Row],[NORM_Spécialité]], tbl_produits[Nom normalisé], 0))</f>
        <v>Levodopa / Carbidopa</v>
      </c>
      <c r="J12" s="34">
        <f>DATE(LEFT(tbl_data[[#This Row],[Date_rapport]], 4), MID(tbl_data[[#This Row],[Date_rapport]], 6, 2), RIGHT(tbl_data[[#This Row],[Date_rapport]], 2))</f>
        <v>44291</v>
      </c>
    </row>
    <row r="13" spans="1:10" x14ac:dyDescent="0.2">
      <c r="A13" s="28" t="s">
        <v>2027</v>
      </c>
      <c r="B13" t="s">
        <v>3</v>
      </c>
      <c r="C13" s="28" t="s">
        <v>1850</v>
      </c>
      <c r="D13" t="s">
        <v>18</v>
      </c>
      <c r="E13" t="s">
        <v>2</v>
      </c>
      <c r="F13" t="str">
        <f>INDEX(tbl_produits[Nom normalisé], MATCH(tbl_data[[#This Row],[Spécialité]], tbl_produits[Nom original], 0))</f>
        <v>BELUSTINE 40 mg, gélule</v>
      </c>
      <c r="G13" t="str">
        <f>INDEX(tbl_produits[Classe nom], MATCH(tbl_data[[#This Row],[NORM_Spécialité]], tbl_produits[Nom normalisé], 0))</f>
        <v>Antinéoplasiques et immunomodulateurs</v>
      </c>
      <c r="H13">
        <f>YEAR(tbl_data[[#This Row],[Date_rapport]])</f>
        <v>2021</v>
      </c>
      <c r="I13" t="str">
        <f>INDEX(tbl_produits[Molécule extraite], MATCH(tbl_data[[#This Row],[NORM_Spécialité]], tbl_produits[Nom normalisé], 0))</f>
        <v>Lomustine</v>
      </c>
      <c r="J13" s="34">
        <f>DATE(LEFT(tbl_data[[#This Row],[Date_rapport]], 4), MID(tbl_data[[#This Row],[Date_rapport]], 6, 2), RIGHT(tbl_data[[#This Row],[Date_rapport]], 2))</f>
        <v>44291</v>
      </c>
    </row>
    <row r="14" spans="1:10" x14ac:dyDescent="0.2">
      <c r="A14" s="28" t="s">
        <v>2027</v>
      </c>
      <c r="B14" t="s">
        <v>3</v>
      </c>
      <c r="C14" s="28" t="s">
        <v>1851</v>
      </c>
      <c r="D14" t="s">
        <v>19</v>
      </c>
      <c r="E14" t="s">
        <v>2</v>
      </c>
      <c r="F14" t="str">
        <f>INDEX(tbl_produits[Nom normalisé], MATCH(tbl_data[[#This Row],[Spécialité]], tbl_produits[Nom original], 0))</f>
        <v>FERRIPROX 100 mg/ml, solution buvable</v>
      </c>
      <c r="G14" t="str">
        <f>INDEX(tbl_produits[Classe nom], MATCH(tbl_data[[#This Row],[NORM_Spécialité]], tbl_produits[Nom normalisé], 0))</f>
        <v>Divers</v>
      </c>
      <c r="H14">
        <f>YEAR(tbl_data[[#This Row],[Date_rapport]])</f>
        <v>2021</v>
      </c>
      <c r="I14" t="str">
        <f>INDEX(tbl_produits[Molécule extraite], MATCH(tbl_data[[#This Row],[NORM_Spécialité]], tbl_produits[Nom normalisé], 0))</f>
        <v>Défériprone</v>
      </c>
      <c r="J14" s="34">
        <f>DATE(LEFT(tbl_data[[#This Row],[Date_rapport]], 4), MID(tbl_data[[#This Row],[Date_rapport]], 6, 2), RIGHT(tbl_data[[#This Row],[Date_rapport]], 2))</f>
        <v>44291</v>
      </c>
    </row>
    <row r="15" spans="1:10" x14ac:dyDescent="0.2">
      <c r="A15" s="28" t="s">
        <v>2027</v>
      </c>
      <c r="B15" t="s">
        <v>6</v>
      </c>
      <c r="C15" s="28" t="s">
        <v>1616</v>
      </c>
      <c r="D15" t="s">
        <v>20</v>
      </c>
      <c r="E15" t="s">
        <v>1551</v>
      </c>
      <c r="F15" t="str">
        <f>INDEX(tbl_produits[Nom normalisé], MATCH(tbl_data[[#This Row],[Spécialité]], tbl_produits[Nom original], 0))</f>
        <v>MYSOLINE 250 mg, comprimé sécable</v>
      </c>
      <c r="G15" t="str">
        <f>INDEX(tbl_produits[Classe nom], MATCH(tbl_data[[#This Row],[NORM_Spécialité]], tbl_produits[Nom normalisé], 0))</f>
        <v>Système nerveux</v>
      </c>
      <c r="H15">
        <f>YEAR(tbl_data[[#This Row],[Date_rapport]])</f>
        <v>2021</v>
      </c>
      <c r="I15" t="str">
        <f>INDEX(tbl_produits[Molécule extraite], MATCH(tbl_data[[#This Row],[NORM_Spécialité]], tbl_produits[Nom normalisé], 0))</f>
        <v>Primidone</v>
      </c>
      <c r="J15" s="34">
        <f>DATE(LEFT(tbl_data[[#This Row],[Date_rapport]], 4), MID(tbl_data[[#This Row],[Date_rapport]], 6, 2), RIGHT(tbl_data[[#This Row],[Date_rapport]], 2))</f>
        <v>44291</v>
      </c>
    </row>
    <row r="16" spans="1:10" x14ac:dyDescent="0.2">
      <c r="A16" s="28" t="s">
        <v>2027</v>
      </c>
      <c r="B16" t="s">
        <v>9</v>
      </c>
      <c r="C16" s="28" t="s">
        <v>1616</v>
      </c>
      <c r="D16" t="s">
        <v>21</v>
      </c>
      <c r="E16" t="s">
        <v>2</v>
      </c>
      <c r="F16" t="str">
        <f>INDEX(tbl_produits[Nom normalisé], MATCH(tbl_data[[#This Row],[Spécialité]], tbl_produits[Nom original], 0))</f>
        <v>URAPIDIL STRAGEN LP 30 mg, gélule à libération prolongée</v>
      </c>
      <c r="G16" t="str">
        <f>INDEX(tbl_produits[Classe nom], MATCH(tbl_data[[#This Row],[NORM_Spécialité]], tbl_produits[Nom normalisé], 0))</f>
        <v>Système cardiovasculaire</v>
      </c>
      <c r="H16">
        <f>YEAR(tbl_data[[#This Row],[Date_rapport]])</f>
        <v>2021</v>
      </c>
      <c r="I16" t="str">
        <f>INDEX(tbl_produits[Molécule extraite], MATCH(tbl_data[[#This Row],[NORM_Spécialité]], tbl_produits[Nom normalisé], 0))</f>
        <v>Urapidil</v>
      </c>
      <c r="J16" s="34">
        <f>DATE(LEFT(tbl_data[[#This Row],[Date_rapport]], 4), MID(tbl_data[[#This Row],[Date_rapport]], 6, 2), RIGHT(tbl_data[[#This Row],[Date_rapport]], 2))</f>
        <v>44291</v>
      </c>
    </row>
    <row r="17" spans="1:10" x14ac:dyDescent="0.2">
      <c r="A17" s="28" t="s">
        <v>2027</v>
      </c>
      <c r="B17" t="s">
        <v>6</v>
      </c>
      <c r="C17" s="28" t="s">
        <v>1852</v>
      </c>
      <c r="D17" t="s">
        <v>22</v>
      </c>
      <c r="E17" t="s">
        <v>1552</v>
      </c>
      <c r="F17" t="str">
        <f>INDEX(tbl_produits[Nom normalisé], MATCH(tbl_data[[#This Row],[Spécialité]], tbl_produits[Nom original], 0))</f>
        <v>CLOTTAFACT 1,5 g/100 ml, poudre et solvant pour solution injectable</v>
      </c>
      <c r="G17" t="str">
        <f>INDEX(tbl_produits[Classe nom], MATCH(tbl_data[[#This Row],[NORM_Spécialité]], tbl_produits[Nom normalisé], 0))</f>
        <v>Sang et organes hématopoïétiques</v>
      </c>
      <c r="H17">
        <f>YEAR(tbl_data[[#This Row],[Date_rapport]])</f>
        <v>2021</v>
      </c>
      <c r="I17" t="str">
        <f>INDEX(tbl_produits[Molécule extraite], MATCH(tbl_data[[#This Row],[NORM_Spécialité]], tbl_produits[Nom normalisé], 0))</f>
        <v>Facteur XI de coagulation</v>
      </c>
      <c r="J17" s="34">
        <f>DATE(LEFT(tbl_data[[#This Row],[Date_rapport]], 4), MID(tbl_data[[#This Row],[Date_rapport]], 6, 2), RIGHT(tbl_data[[#This Row],[Date_rapport]], 2))</f>
        <v>44291</v>
      </c>
    </row>
    <row r="18" spans="1:10" x14ac:dyDescent="0.2">
      <c r="A18" s="28" t="s">
        <v>2027</v>
      </c>
      <c r="B18" t="s">
        <v>6</v>
      </c>
      <c r="C18" s="28" t="s">
        <v>1553</v>
      </c>
      <c r="D18" t="s">
        <v>23</v>
      </c>
      <c r="E18" t="s">
        <v>1553</v>
      </c>
      <c r="F18" t="str">
        <f>INDEX(tbl_produits[Nom normalisé], MATCH(tbl_data[[#This Row],[Spécialité]], tbl_produits[Nom original], 0))</f>
        <v>BURINEX 2 mg/4 ml IV, solution injectable en ampoule</v>
      </c>
      <c r="G18" t="str">
        <f>INDEX(tbl_produits[Classe nom], MATCH(tbl_data[[#This Row],[NORM_Spécialité]], tbl_produits[Nom normalisé], 0))</f>
        <v>Système cardiovasculaire</v>
      </c>
      <c r="H18">
        <f>YEAR(tbl_data[[#This Row],[Date_rapport]])</f>
        <v>2021</v>
      </c>
      <c r="I18" t="str">
        <f>INDEX(tbl_produits[Molécule extraite], MATCH(tbl_data[[#This Row],[NORM_Spécialité]], tbl_produits[Nom normalisé], 0))</f>
        <v>Bumétanide</v>
      </c>
      <c r="J18" s="34">
        <f>DATE(LEFT(tbl_data[[#This Row],[Date_rapport]], 4), MID(tbl_data[[#This Row],[Date_rapport]], 6, 2), RIGHT(tbl_data[[#This Row],[Date_rapport]], 2))</f>
        <v>44291</v>
      </c>
    </row>
    <row r="19" spans="1:10" x14ac:dyDescent="0.2">
      <c r="A19" s="28" t="s">
        <v>2027</v>
      </c>
      <c r="B19" t="s">
        <v>6</v>
      </c>
      <c r="C19" s="28" t="s">
        <v>1554</v>
      </c>
      <c r="D19" t="s">
        <v>24</v>
      </c>
      <c r="E19" t="s">
        <v>1554</v>
      </c>
      <c r="F19" t="str">
        <f>INDEX(tbl_produits[Nom normalisé], MATCH(tbl_data[[#This Row],[Spécialité]], tbl_produits[Nom original], 0))</f>
        <v>JINARC 15 mg, comprimés</v>
      </c>
      <c r="G19" t="str">
        <f>INDEX(tbl_produits[Classe nom], MATCH(tbl_data[[#This Row],[NORM_Spécialité]], tbl_produits[Nom normalisé], 0))</f>
        <v>Système cardiovasculaire</v>
      </c>
      <c r="H19">
        <f>YEAR(tbl_data[[#This Row],[Date_rapport]])</f>
        <v>2021</v>
      </c>
      <c r="I19" t="str">
        <f>INDEX(tbl_produits[Molécule extraite], MATCH(tbl_data[[#This Row],[NORM_Spécialité]], tbl_produits[Nom normalisé], 0))</f>
        <v>Tolvaptan</v>
      </c>
      <c r="J19" s="34">
        <f>DATE(LEFT(tbl_data[[#This Row],[Date_rapport]], 4), MID(tbl_data[[#This Row],[Date_rapport]], 6, 2), RIGHT(tbl_data[[#This Row],[Date_rapport]], 2))</f>
        <v>44291</v>
      </c>
    </row>
    <row r="20" spans="1:10" x14ac:dyDescent="0.2">
      <c r="A20" s="28" t="s">
        <v>2027</v>
      </c>
      <c r="B20" t="s">
        <v>6</v>
      </c>
      <c r="C20" s="28" t="s">
        <v>1853</v>
      </c>
      <c r="D20" t="s">
        <v>25</v>
      </c>
      <c r="E20" t="s">
        <v>1555</v>
      </c>
      <c r="F20" t="str">
        <f>INDEX(tbl_produits[Nom normalisé], MATCH(tbl_data[[#This Row],[Spécialité]], tbl_produits[Nom original], 0))</f>
        <v>DIPROSTENE, suspension injectable en seringue pré-remplie</v>
      </c>
      <c r="G20" t="str">
        <f>INDEX(tbl_produits[Classe nom], MATCH(tbl_data[[#This Row],[NORM_Spécialité]], tbl_produits[Nom normalisé], 0))</f>
        <v>Hormones systémiques sauf hormones sexuelles et insulines</v>
      </c>
      <c r="H20">
        <f>YEAR(tbl_data[[#This Row],[Date_rapport]])</f>
        <v>2021</v>
      </c>
      <c r="I20" t="str">
        <f>INDEX(tbl_produits[Molécule extraite], MATCH(tbl_data[[#This Row],[NORM_Spécialité]], tbl_produits[Nom normalisé], 0))</f>
        <v>Bétaméthasone (dipropionate de), bétaméthasone (phosphate sodique de)</v>
      </c>
      <c r="J20" s="34">
        <f>DATE(LEFT(tbl_data[[#This Row],[Date_rapport]], 4), MID(tbl_data[[#This Row],[Date_rapport]], 6, 2), RIGHT(tbl_data[[#This Row],[Date_rapport]], 2))</f>
        <v>44291</v>
      </c>
    </row>
    <row r="21" spans="1:10" x14ac:dyDescent="0.2">
      <c r="A21" s="28" t="s">
        <v>2027</v>
      </c>
      <c r="B21" t="s">
        <v>6</v>
      </c>
      <c r="C21" s="28" t="s">
        <v>1854</v>
      </c>
      <c r="D21" t="s">
        <v>26</v>
      </c>
      <c r="E21" t="s">
        <v>1556</v>
      </c>
      <c r="F21" t="str">
        <f>INDEX(tbl_produits[Nom normalisé], MATCH(tbl_data[[#This Row],[Spécialité]], tbl_produits[Nom original], 0))</f>
        <v>CORDARONE 150 mg/3 ml, solution injectable en ampoule</v>
      </c>
      <c r="G21" t="str">
        <f>INDEX(tbl_produits[Classe nom], MATCH(tbl_data[[#This Row],[NORM_Spécialité]], tbl_produits[Nom normalisé], 0))</f>
        <v>Système cardiovasculaire</v>
      </c>
      <c r="H21">
        <f>YEAR(tbl_data[[#This Row],[Date_rapport]])</f>
        <v>2021</v>
      </c>
      <c r="I21" t="str">
        <f>INDEX(tbl_produits[Molécule extraite], MATCH(tbl_data[[#This Row],[NORM_Spécialité]], tbl_produits[Nom normalisé], 0))</f>
        <v>Amiodarone</v>
      </c>
      <c r="J21" s="34">
        <f>DATE(LEFT(tbl_data[[#This Row],[Date_rapport]], 4), MID(tbl_data[[#This Row],[Date_rapport]], 6, 2), RIGHT(tbl_data[[#This Row],[Date_rapport]], 2))</f>
        <v>44291</v>
      </c>
    </row>
    <row r="22" spans="1:10" x14ac:dyDescent="0.2">
      <c r="A22" s="28" t="s">
        <v>2027</v>
      </c>
      <c r="B22" t="s">
        <v>6</v>
      </c>
      <c r="C22" s="28" t="s">
        <v>1557</v>
      </c>
      <c r="D22" t="s">
        <v>27</v>
      </c>
      <c r="E22" t="s">
        <v>1557</v>
      </c>
      <c r="F22" t="str">
        <f>INDEX(tbl_produits[Nom normalisé], MATCH(tbl_data[[#This Row],[Spécialité]], tbl_produits[Nom original], 0))</f>
        <v>TOBI PODHALER 28 mg, poudre pour inhalation en gélule</v>
      </c>
      <c r="G22" t="str">
        <f>INDEX(tbl_produits[Classe nom], MATCH(tbl_data[[#This Row],[NORM_Spécialité]], tbl_produits[Nom normalisé], 0))</f>
        <v>Anti-infectieux à usage systémique</v>
      </c>
      <c r="H22">
        <f>YEAR(tbl_data[[#This Row],[Date_rapport]])</f>
        <v>2021</v>
      </c>
      <c r="I22" t="str">
        <f>INDEX(tbl_produits[Molécule extraite], MATCH(tbl_data[[#This Row],[NORM_Spécialité]], tbl_produits[Nom normalisé], 0))</f>
        <v>Tobramycine</v>
      </c>
      <c r="J22" s="34">
        <f>DATE(LEFT(tbl_data[[#This Row],[Date_rapport]], 4), MID(tbl_data[[#This Row],[Date_rapport]], 6, 2), RIGHT(tbl_data[[#This Row],[Date_rapport]], 2))</f>
        <v>44291</v>
      </c>
    </row>
    <row r="23" spans="1:10" x14ac:dyDescent="0.2">
      <c r="A23" s="28" t="s">
        <v>2027</v>
      </c>
      <c r="B23" t="s">
        <v>6</v>
      </c>
      <c r="C23" s="28" t="s">
        <v>1559</v>
      </c>
      <c r="D23" t="s">
        <v>28</v>
      </c>
      <c r="E23" t="s">
        <v>1558</v>
      </c>
      <c r="F23" t="str">
        <f>INDEX(tbl_produits[Nom normalisé], MATCH(tbl_data[[#This Row],[Spécialité]], tbl_produits[Nom original], 0))</f>
        <v>OCTREOTIDE HOSPIRA 500 microgrammes/1 ml, solution injectable</v>
      </c>
      <c r="G23" t="str">
        <f>INDEX(tbl_produits[Classe nom], MATCH(tbl_data[[#This Row],[NORM_Spécialité]], tbl_produits[Nom normalisé], 0))</f>
        <v>Hormones systémiques sauf hormones sexuelles et insulines</v>
      </c>
      <c r="H23">
        <f>YEAR(tbl_data[[#This Row],[Date_rapport]])</f>
        <v>2021</v>
      </c>
      <c r="I23" t="str">
        <f>INDEX(tbl_produits[Molécule extraite], MATCH(tbl_data[[#This Row],[NORM_Spécialité]], tbl_produits[Nom normalisé], 0))</f>
        <v>Octréotide</v>
      </c>
      <c r="J23" s="34">
        <f>DATE(LEFT(tbl_data[[#This Row],[Date_rapport]], 4), MID(tbl_data[[#This Row],[Date_rapport]], 6, 2), RIGHT(tbl_data[[#This Row],[Date_rapport]], 2))</f>
        <v>44291</v>
      </c>
    </row>
    <row r="24" spans="1:10" x14ac:dyDescent="0.2">
      <c r="A24" s="28" t="s">
        <v>2027</v>
      </c>
      <c r="B24" t="s">
        <v>6</v>
      </c>
      <c r="C24" s="28" t="s">
        <v>1559</v>
      </c>
      <c r="D24" t="s">
        <v>29</v>
      </c>
      <c r="E24" t="s">
        <v>1559</v>
      </c>
      <c r="F24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24" t="str">
        <f>INDEX(tbl_produits[Classe nom], MATCH(tbl_data[[#This Row],[NORM_Spécialité]], tbl_produits[Nom normalisé], 0))</f>
        <v>Sang et organes hématopoïétiques</v>
      </c>
      <c r="H24">
        <f>YEAR(tbl_data[[#This Row],[Date_rapport]])</f>
        <v>2021</v>
      </c>
      <c r="I24" t="str">
        <f>INDEX(tbl_produits[Molécule extraite], MATCH(tbl_data[[#This Row],[NORM_Spécialité]], tbl_produits[Nom normalisé], 0))</f>
        <v>Arginine</v>
      </c>
      <c r="J24" s="34">
        <f>DATE(LEFT(tbl_data[[#This Row],[Date_rapport]], 4), MID(tbl_data[[#This Row],[Date_rapport]], 6, 2), RIGHT(tbl_data[[#This Row],[Date_rapport]], 2))</f>
        <v>44291</v>
      </c>
    </row>
    <row r="25" spans="1:10" x14ac:dyDescent="0.2">
      <c r="A25" s="28" t="s">
        <v>2027</v>
      </c>
      <c r="B25" t="s">
        <v>3</v>
      </c>
      <c r="C25" s="28" t="s">
        <v>1855</v>
      </c>
      <c r="D25" t="s">
        <v>30</v>
      </c>
      <c r="E25" t="s">
        <v>2</v>
      </c>
      <c r="F25" t="str">
        <f>INDEX(tbl_produits[Nom normalisé], MATCH(tbl_data[[#This Row],[Spécialité]], tbl_produits[Nom original], 0))</f>
        <v>MEXILETINE AP-HP 200 mg, gélule</v>
      </c>
      <c r="G25" t="str">
        <f>INDEX(tbl_produits[Classe nom], MATCH(tbl_data[[#This Row],[NORM_Spécialité]], tbl_produits[Nom normalisé], 0))</f>
        <v>Système cardiovasculaire</v>
      </c>
      <c r="H25">
        <f>YEAR(tbl_data[[#This Row],[Date_rapport]])</f>
        <v>2021</v>
      </c>
      <c r="I25" t="str">
        <f>INDEX(tbl_produits[Molécule extraite], MATCH(tbl_data[[#This Row],[NORM_Spécialité]], tbl_produits[Nom normalisé], 0))</f>
        <v>Mexilétine</v>
      </c>
      <c r="J25" s="34">
        <f>DATE(LEFT(tbl_data[[#This Row],[Date_rapport]], 4), MID(tbl_data[[#This Row],[Date_rapport]], 6, 2), RIGHT(tbl_data[[#This Row],[Date_rapport]], 2))</f>
        <v>44291</v>
      </c>
    </row>
    <row r="26" spans="1:10" x14ac:dyDescent="0.2">
      <c r="A26" s="28" t="s">
        <v>2027</v>
      </c>
      <c r="B26" t="s">
        <v>6</v>
      </c>
      <c r="C26" s="28" t="s">
        <v>1586</v>
      </c>
      <c r="D26" t="s">
        <v>31</v>
      </c>
      <c r="E26" t="s">
        <v>1560</v>
      </c>
      <c r="F26" t="str">
        <f>INDEX(tbl_produits[Nom normalisé], MATCH(tbl_data[[#This Row],[Spécialité]], tbl_produits[Nom original], 0))</f>
        <v>FORMULE CP1A AP-HP  solution pour perfusion cardioplégique, flacon de 500 ml</v>
      </c>
      <c r="G26" t="str">
        <f>INDEX(tbl_produits[Classe nom], MATCH(tbl_data[[#This Row],[NORM_Spécialité]], tbl_produits[Nom normalisé], 0))</f>
        <v>Système nerveux</v>
      </c>
      <c r="H26">
        <f>YEAR(tbl_data[[#This Row],[Date_rapport]])</f>
        <v>2021</v>
      </c>
      <c r="I26" t="str">
        <f>INDEX(tbl_produits[Molécule extraite], MATCH(tbl_data[[#This Row],[NORM_Spécialité]], tbl_produits[Nom normalisé], 0))</f>
        <v>N/A</v>
      </c>
      <c r="J26" s="34">
        <f>DATE(LEFT(tbl_data[[#This Row],[Date_rapport]], 4), MID(tbl_data[[#This Row],[Date_rapport]], 6, 2), RIGHT(tbl_data[[#This Row],[Date_rapport]], 2))</f>
        <v>44291</v>
      </c>
    </row>
    <row r="27" spans="1:10" x14ac:dyDescent="0.2">
      <c r="A27" s="28" t="s">
        <v>2027</v>
      </c>
      <c r="B27" t="s">
        <v>6</v>
      </c>
      <c r="C27" s="28" t="s">
        <v>1622</v>
      </c>
      <c r="D27" t="s">
        <v>32</v>
      </c>
      <c r="E27" t="s">
        <v>2</v>
      </c>
      <c r="F27" t="str">
        <f>INDEX(tbl_produits[Nom normalisé], MATCH(tbl_data[[#This Row],[Spécialité]], tbl_produits[Nom original], 0))</f>
        <v>ADIAZINE 500 mg , comprimé</v>
      </c>
      <c r="G27" t="str">
        <f>INDEX(tbl_produits[Classe nom], MATCH(tbl_data[[#This Row],[NORM_Spécialité]], tbl_produits[Nom normalisé], 0))</f>
        <v>Anti-infectieux à usage systémique</v>
      </c>
      <c r="H27">
        <f>YEAR(tbl_data[[#This Row],[Date_rapport]])</f>
        <v>2021</v>
      </c>
      <c r="I27" t="str">
        <f>INDEX(tbl_produits[Molécule extraite], MATCH(tbl_data[[#This Row],[NORM_Spécialité]], tbl_produits[Nom normalisé], 0))</f>
        <v>Sulfadiazine</v>
      </c>
      <c r="J27" s="34">
        <f>DATE(LEFT(tbl_data[[#This Row],[Date_rapport]], 4), MID(tbl_data[[#This Row],[Date_rapport]], 6, 2), RIGHT(tbl_data[[#This Row],[Date_rapport]], 2))</f>
        <v>44291</v>
      </c>
    </row>
    <row r="28" spans="1:10" x14ac:dyDescent="0.2">
      <c r="A28" s="28" t="s">
        <v>2027</v>
      </c>
      <c r="B28" t="s">
        <v>6</v>
      </c>
      <c r="C28" s="28" t="s">
        <v>1561</v>
      </c>
      <c r="D28" t="s">
        <v>33</v>
      </c>
      <c r="E28" t="s">
        <v>1561</v>
      </c>
      <c r="F28" t="str">
        <f>INDEX(tbl_produits[Nom normalisé], MATCH(tbl_data[[#This Row],[Spécialité]], tbl_produits[Nom original], 0))</f>
        <v>LEVODOPA CARBIDOPA TEVA LP 200 mg/50 mg, comprimé à libération prolongée</v>
      </c>
      <c r="G28" t="str">
        <f>INDEX(tbl_produits[Classe nom], MATCH(tbl_data[[#This Row],[NORM_Spécialité]], tbl_produits[Nom normalisé], 0))</f>
        <v>Système nerveux</v>
      </c>
      <c r="H28">
        <f>YEAR(tbl_data[[#This Row],[Date_rapport]])</f>
        <v>2021</v>
      </c>
      <c r="I28" t="str">
        <f>INDEX(tbl_produits[Molécule extraite], MATCH(tbl_data[[#This Row],[NORM_Spécialité]], tbl_produits[Nom normalisé], 0))</f>
        <v>Lévodopa / bensérazide base</v>
      </c>
      <c r="J28" s="34">
        <f>DATE(LEFT(tbl_data[[#This Row],[Date_rapport]], 4), MID(tbl_data[[#This Row],[Date_rapport]], 6, 2), RIGHT(tbl_data[[#This Row],[Date_rapport]], 2))</f>
        <v>44291</v>
      </c>
    </row>
    <row r="29" spans="1:10" x14ac:dyDescent="0.2">
      <c r="A29" s="28" t="s">
        <v>2027</v>
      </c>
      <c r="B29" t="s">
        <v>6</v>
      </c>
      <c r="C29" s="28" t="s">
        <v>1562</v>
      </c>
      <c r="D29" t="s">
        <v>34</v>
      </c>
      <c r="E29" t="s">
        <v>1562</v>
      </c>
      <c r="F29" t="str">
        <f>INDEX(tbl_produits[Nom normalisé], MATCH(tbl_data[[#This Row],[Spécialité]], tbl_produits[Nom original], 0))</f>
        <v>PROLEUKIN 18 millions U.I., poudre pour solution injectable</v>
      </c>
      <c r="G29" t="str">
        <f>INDEX(tbl_produits[Classe nom], MATCH(tbl_data[[#This Row],[NORM_Spécialité]], tbl_produits[Nom normalisé], 0))</f>
        <v>Antinéoplasiques et immunomodulateurs</v>
      </c>
      <c r="H29">
        <f>YEAR(tbl_data[[#This Row],[Date_rapport]])</f>
        <v>2021</v>
      </c>
      <c r="I29" t="str">
        <f>INDEX(tbl_produits[Molécule extraite], MATCH(tbl_data[[#This Row],[NORM_Spécialité]], tbl_produits[Nom normalisé], 0))</f>
        <v>Aldesleukine</v>
      </c>
      <c r="J29" s="34">
        <f>DATE(LEFT(tbl_data[[#This Row],[Date_rapport]], 4), MID(tbl_data[[#This Row],[Date_rapport]], 6, 2), RIGHT(tbl_data[[#This Row],[Date_rapport]], 2))</f>
        <v>44291</v>
      </c>
    </row>
    <row r="30" spans="1:10" x14ac:dyDescent="0.2">
      <c r="A30" s="28" t="s">
        <v>2027</v>
      </c>
      <c r="B30" t="s">
        <v>6</v>
      </c>
      <c r="C30" s="28" t="s">
        <v>1563</v>
      </c>
      <c r="D30" t="s">
        <v>35</v>
      </c>
      <c r="E30" t="s">
        <v>1563</v>
      </c>
      <c r="F30" t="str">
        <f>INDEX(tbl_produits[Nom normalisé], MATCH(tbl_data[[#This Row],[Spécialité]], tbl_produits[Nom original], 0))</f>
        <v>TOMUDEX 2 mg, poudre pour solution pour perfusion</v>
      </c>
      <c r="G30" t="str">
        <f>INDEX(tbl_produits[Classe nom], MATCH(tbl_data[[#This Row],[NORM_Spécialité]], tbl_produits[Nom normalisé], 0))</f>
        <v>Antinéoplasiques et immunomodulateurs</v>
      </c>
      <c r="H30">
        <f>YEAR(tbl_data[[#This Row],[Date_rapport]])</f>
        <v>2021</v>
      </c>
      <c r="I30" t="str">
        <f>INDEX(tbl_produits[Molécule extraite], MATCH(tbl_data[[#This Row],[NORM_Spécialité]], tbl_produits[Nom normalisé], 0))</f>
        <v>Raltitrexed</v>
      </c>
      <c r="J30" s="34">
        <f>DATE(LEFT(tbl_data[[#This Row],[Date_rapport]], 4), MID(tbl_data[[#This Row],[Date_rapport]], 6, 2), RIGHT(tbl_data[[#This Row],[Date_rapport]], 2))</f>
        <v>44291</v>
      </c>
    </row>
    <row r="31" spans="1:10" x14ac:dyDescent="0.2">
      <c r="A31" s="28" t="s">
        <v>2027</v>
      </c>
      <c r="B31" t="s">
        <v>6</v>
      </c>
      <c r="C31" s="28" t="s">
        <v>1856</v>
      </c>
      <c r="D31" t="s">
        <v>36</v>
      </c>
      <c r="E31" t="s">
        <v>1564</v>
      </c>
      <c r="F31" t="str">
        <f>INDEX(tbl_produits[Nom normalisé], MATCH(tbl_data[[#This Row],[Spécialité]], tbl_produits[Nom original], 0))</f>
        <v>LEPTICUR 10 mg, comprimé</v>
      </c>
      <c r="G31" t="str">
        <f>INDEX(tbl_produits[Classe nom], MATCH(tbl_data[[#This Row],[NORM_Spécialité]], tbl_produits[Nom normalisé], 0))</f>
        <v>Système nerveux</v>
      </c>
      <c r="H31">
        <f>YEAR(tbl_data[[#This Row],[Date_rapport]])</f>
        <v>2021</v>
      </c>
      <c r="I31" t="str">
        <f>INDEX(tbl_produits[Molécule extraite], MATCH(tbl_data[[#This Row],[NORM_Spécialité]], tbl_produits[Nom normalisé], 0))</f>
        <v>Tropatépine</v>
      </c>
      <c r="J31" s="34">
        <f>DATE(LEFT(tbl_data[[#This Row],[Date_rapport]], 4), MID(tbl_data[[#This Row],[Date_rapport]], 6, 2), RIGHT(tbl_data[[#This Row],[Date_rapport]], 2))</f>
        <v>44291</v>
      </c>
    </row>
    <row r="32" spans="1:10" x14ac:dyDescent="0.2">
      <c r="A32" s="28" t="s">
        <v>2027</v>
      </c>
      <c r="B32" t="s">
        <v>9</v>
      </c>
      <c r="C32" s="28" t="s">
        <v>1857</v>
      </c>
      <c r="D32" t="s">
        <v>37</v>
      </c>
      <c r="E32" t="s">
        <v>2</v>
      </c>
      <c r="F32" t="str">
        <f>INDEX(tbl_produits[Nom normalisé], MATCH(tbl_data[[#This Row],[Spécialité]], tbl_produits[Nom original], 0))</f>
        <v>DEPAKOTE 250 mg et 500 mg, comprimé gastro-résistant</v>
      </c>
      <c r="G32" t="str">
        <f>INDEX(tbl_produits[Classe nom], MATCH(tbl_data[[#This Row],[NORM_Spécialité]], tbl_produits[Nom normalisé], 0))</f>
        <v>Système nerveux</v>
      </c>
      <c r="H32">
        <f>YEAR(tbl_data[[#This Row],[Date_rapport]])</f>
        <v>2021</v>
      </c>
      <c r="I32" t="str">
        <f>INDEX(tbl_produits[Molécule extraite], MATCH(tbl_data[[#This Row],[NORM_Spécialité]], tbl_produits[Nom normalisé], 0))</f>
        <v>Acide valproïque</v>
      </c>
      <c r="J32" s="34">
        <f>DATE(LEFT(tbl_data[[#This Row],[Date_rapport]], 4), MID(tbl_data[[#This Row],[Date_rapport]], 6, 2), RIGHT(tbl_data[[#This Row],[Date_rapport]], 2))</f>
        <v>44291</v>
      </c>
    </row>
    <row r="33" spans="1:10" x14ac:dyDescent="0.2">
      <c r="A33" s="28" t="s">
        <v>2027</v>
      </c>
      <c r="B33" t="s">
        <v>6</v>
      </c>
      <c r="C33" s="28" t="s">
        <v>1565</v>
      </c>
      <c r="D33" t="s">
        <v>38</v>
      </c>
      <c r="E33" t="s">
        <v>1565</v>
      </c>
      <c r="F33" t="str">
        <f>INDEX(tbl_produits[Nom normalisé], MATCH(tbl_data[[#This Row],[Spécialité]], tbl_produits[Nom original], 0))</f>
        <v>SIKLOS 100 mg, comprimé pelliculé - SIKLOS 1000 mg, comprimé pelliculé sécable</v>
      </c>
      <c r="G33" t="str">
        <f>INDEX(tbl_produits[Classe nom], MATCH(tbl_data[[#This Row],[NORM_Spécialité]], tbl_produits[Nom normalisé], 0))</f>
        <v>Antinéoplasiques et immunomodulateurs</v>
      </c>
      <c r="H33">
        <f>YEAR(tbl_data[[#This Row],[Date_rapport]])</f>
        <v>2021</v>
      </c>
      <c r="I33" t="str">
        <f>INDEX(tbl_produits[Molécule extraite], MATCH(tbl_data[[#This Row],[NORM_Spécialité]], tbl_produits[Nom normalisé], 0))</f>
        <v>Hydroxycarbamide</v>
      </c>
      <c r="J33" s="34">
        <f>DATE(LEFT(tbl_data[[#This Row],[Date_rapport]], 4), MID(tbl_data[[#This Row],[Date_rapport]], 6, 2), RIGHT(tbl_data[[#This Row],[Date_rapport]], 2))</f>
        <v>44291</v>
      </c>
    </row>
    <row r="34" spans="1:10" x14ac:dyDescent="0.2">
      <c r="A34" s="28" t="s">
        <v>2027</v>
      </c>
      <c r="B34" t="s">
        <v>3</v>
      </c>
      <c r="C34" s="28" t="s">
        <v>1858</v>
      </c>
      <c r="D34" t="s">
        <v>39</v>
      </c>
      <c r="E34" t="s">
        <v>2</v>
      </c>
      <c r="F34" t="str">
        <f>INDEX(tbl_produits[Nom normalisé], MATCH(tbl_data[[#This Row],[Spécialité]], tbl_produits[Nom original], 0))</f>
        <v>PEMETREXED FRESENIUS KABI  flacon de 500 mg Poudre pour solution à diluer pour perfusion</v>
      </c>
      <c r="G34" t="str">
        <f>INDEX(tbl_produits[Classe nom], MATCH(tbl_data[[#This Row],[NORM_Spécialité]], tbl_produits[Nom normalisé], 0))</f>
        <v>Antinéoplasiques et immunomodulateurs</v>
      </c>
      <c r="H34">
        <f>YEAR(tbl_data[[#This Row],[Date_rapport]])</f>
        <v>2021</v>
      </c>
      <c r="I34" t="str">
        <f>INDEX(tbl_produits[Molécule extraite], MATCH(tbl_data[[#This Row],[NORM_Spécialité]], tbl_produits[Nom normalisé], 0))</f>
        <v>Pémétrexed</v>
      </c>
      <c r="J34" s="34">
        <f>DATE(LEFT(tbl_data[[#This Row],[Date_rapport]], 4), MID(tbl_data[[#This Row],[Date_rapport]], 6, 2), RIGHT(tbl_data[[#This Row],[Date_rapport]], 2))</f>
        <v>44291</v>
      </c>
    </row>
    <row r="35" spans="1:10" x14ac:dyDescent="0.2">
      <c r="A35" s="28" t="s">
        <v>2027</v>
      </c>
      <c r="B35" t="s">
        <v>6</v>
      </c>
      <c r="C35" s="28" t="s">
        <v>1628</v>
      </c>
      <c r="D35" t="s">
        <v>40</v>
      </c>
      <c r="E35" t="s">
        <v>2</v>
      </c>
      <c r="F35" t="str">
        <f>INDEX(tbl_produits[Nom normalisé], MATCH(tbl_data[[#This Row],[Spécialité]], tbl_produits[Nom original], 0))</f>
        <v>PIPERACILLINE PANPHARMA 1 g et 4 g, poudre pour solution injectable (I.M., I.V.)</v>
      </c>
      <c r="G35" t="str">
        <f>INDEX(tbl_produits[Classe nom], MATCH(tbl_data[[#This Row],[NORM_Spécialité]], tbl_produits[Nom normalisé], 0))</f>
        <v>Anti-infectieux à usage systémique</v>
      </c>
      <c r="H35">
        <f>YEAR(tbl_data[[#This Row],[Date_rapport]])</f>
        <v>2021</v>
      </c>
      <c r="I35" t="str">
        <f>INDEX(tbl_produits[Molécule extraite], MATCH(tbl_data[[#This Row],[NORM_Spécialité]], tbl_produits[Nom normalisé], 0))</f>
        <v>Pipéracilline</v>
      </c>
      <c r="J35" s="34">
        <f>DATE(LEFT(tbl_data[[#This Row],[Date_rapport]], 4), MID(tbl_data[[#This Row],[Date_rapport]], 6, 2), RIGHT(tbl_data[[#This Row],[Date_rapport]], 2))</f>
        <v>44291</v>
      </c>
    </row>
    <row r="36" spans="1:10" x14ac:dyDescent="0.2">
      <c r="A36" s="28" t="s">
        <v>2027</v>
      </c>
      <c r="B36" t="s">
        <v>6</v>
      </c>
      <c r="C36" s="28" t="s">
        <v>1859</v>
      </c>
      <c r="D36" t="s">
        <v>41</v>
      </c>
      <c r="E36" t="s">
        <v>1566</v>
      </c>
      <c r="F36" t="str">
        <f>INDEX(tbl_produits[Nom normalisé], MATCH(tbl_data[[#This Row],[Spécialité]], tbl_produits[Nom original], 0))</f>
        <v>KALETRA  (80 mg + 20 mg)/ml, solution buvable - 100 mg/25 mg et 200 mg/50 mg, comprimé pelliculé</v>
      </c>
      <c r="G36" t="str">
        <f>INDEX(tbl_produits[Classe nom], MATCH(tbl_data[[#This Row],[NORM_Spécialité]], tbl_produits[Nom normalisé], 0))</f>
        <v>Anti-infectieux à usage systémique</v>
      </c>
      <c r="H36">
        <f>YEAR(tbl_data[[#This Row],[Date_rapport]])</f>
        <v>2021</v>
      </c>
      <c r="I36" t="str">
        <f>INDEX(tbl_produits[Molécule extraite], MATCH(tbl_data[[#This Row],[NORM_Spécialité]], tbl_produits[Nom normalisé], 0))</f>
        <v>Lopinavir/Ritonavir</v>
      </c>
      <c r="J36" s="34">
        <f>DATE(LEFT(tbl_data[[#This Row],[Date_rapport]], 4), MID(tbl_data[[#This Row],[Date_rapport]], 6, 2), RIGHT(tbl_data[[#This Row],[Date_rapport]], 2))</f>
        <v>44291</v>
      </c>
    </row>
    <row r="37" spans="1:10" x14ac:dyDescent="0.2">
      <c r="A37" s="28" t="s">
        <v>2027</v>
      </c>
      <c r="B37" t="s">
        <v>6</v>
      </c>
      <c r="C37" s="28" t="s">
        <v>1567</v>
      </c>
      <c r="D37" t="s">
        <v>42</v>
      </c>
      <c r="E37" t="s">
        <v>1567</v>
      </c>
      <c r="F37" t="str">
        <f>INDEX(tbl_produits[Nom normalisé], MATCH(tbl_data[[#This Row],[Spécialité]], tbl_produits[Nom original], 0))</f>
        <v>NAROPEINE 2 mg/ml, solution injectable en ampoule</v>
      </c>
      <c r="G37" t="str">
        <f>INDEX(tbl_produits[Classe nom], MATCH(tbl_data[[#This Row],[NORM_Spécialité]], tbl_produits[Nom normalisé], 0))</f>
        <v>Système nerveux</v>
      </c>
      <c r="H37">
        <f>YEAR(tbl_data[[#This Row],[Date_rapport]])</f>
        <v>2021</v>
      </c>
      <c r="I37" t="str">
        <f>INDEX(tbl_produits[Molécule extraite], MATCH(tbl_data[[#This Row],[NORM_Spécialité]], tbl_produits[Nom normalisé], 0))</f>
        <v>Ropivacaïne (chlorhydrate de)</v>
      </c>
      <c r="J37" s="34">
        <f>DATE(LEFT(tbl_data[[#This Row],[Date_rapport]], 4), MID(tbl_data[[#This Row],[Date_rapport]], 6, 2), RIGHT(tbl_data[[#This Row],[Date_rapport]], 2))</f>
        <v>44291</v>
      </c>
    </row>
    <row r="38" spans="1:10" x14ac:dyDescent="0.2">
      <c r="A38" s="28" t="s">
        <v>2027</v>
      </c>
      <c r="B38" t="s">
        <v>3</v>
      </c>
      <c r="C38" s="28" t="s">
        <v>1860</v>
      </c>
      <c r="D38" t="s">
        <v>43</v>
      </c>
      <c r="E38" t="s">
        <v>2</v>
      </c>
      <c r="F38" t="str">
        <f>INDEX(tbl_produits[Nom normalisé], MATCH(tbl_data[[#This Row],[Spécialité]], tbl_produits[Nom original], 0))</f>
        <v>ACIDES AMINES POUR LEUCINOSE DECOMPENSEE AP-HP, solution pour perfusion</v>
      </c>
      <c r="G38" t="str">
        <f>INDEX(tbl_produits[Classe nom], MATCH(tbl_data[[#This Row],[NORM_Spécialité]], tbl_produits[Nom normalisé], 0))</f>
        <v>Sang et organes hématopoïétiques</v>
      </c>
      <c r="H38">
        <f>YEAR(tbl_data[[#This Row],[Date_rapport]])</f>
        <v>2021</v>
      </c>
      <c r="I38" t="str">
        <f>INDEX(tbl_produits[Molécule extraite], MATCH(tbl_data[[#This Row],[NORM_Spécialité]], tbl_produits[Nom normalisé], 0))</f>
        <v>Acides aminés</v>
      </c>
      <c r="J38" s="34">
        <f>DATE(LEFT(tbl_data[[#This Row],[Date_rapport]], 4), MID(tbl_data[[#This Row],[Date_rapport]], 6, 2), RIGHT(tbl_data[[#This Row],[Date_rapport]], 2))</f>
        <v>44291</v>
      </c>
    </row>
    <row r="39" spans="1:10" x14ac:dyDescent="0.2">
      <c r="A39" s="28" t="s">
        <v>2027</v>
      </c>
      <c r="B39" t="s">
        <v>6</v>
      </c>
      <c r="C39" s="28" t="s">
        <v>1568</v>
      </c>
      <c r="D39" t="s">
        <v>44</v>
      </c>
      <c r="E39" t="s">
        <v>1568</v>
      </c>
      <c r="F39" t="str">
        <f>INDEX(tbl_produits[Nom normalisé], MATCH(tbl_data[[#This Row],[Spécialité]], tbl_produits[Nom original], 0))</f>
        <v>HEXATRIONE 2 POUR CENT, suspension injectable (intra-articulaire)</v>
      </c>
      <c r="G39" t="str">
        <f>INDEX(tbl_produits[Classe nom], MATCH(tbl_data[[#This Row],[NORM_Spécialité]], tbl_produits[Nom normalisé], 0))</f>
        <v>Hormones systémiques sauf hormones sexuelles et insulines</v>
      </c>
      <c r="H39">
        <f>YEAR(tbl_data[[#This Row],[Date_rapport]])</f>
        <v>2021</v>
      </c>
      <c r="I39" t="str">
        <f>INDEX(tbl_produits[Molécule extraite], MATCH(tbl_data[[#This Row],[NORM_Spécialité]], tbl_produits[Nom normalisé], 0))</f>
        <v>Hexacetonide de triamcinolone</v>
      </c>
      <c r="J39" s="34">
        <f>DATE(LEFT(tbl_data[[#This Row],[Date_rapport]], 4), MID(tbl_data[[#This Row],[Date_rapport]], 6, 2), RIGHT(tbl_data[[#This Row],[Date_rapport]], 2))</f>
        <v>44291</v>
      </c>
    </row>
    <row r="40" spans="1:10" x14ac:dyDescent="0.2">
      <c r="A40" s="28" t="s">
        <v>2027</v>
      </c>
      <c r="B40" t="s">
        <v>6</v>
      </c>
      <c r="C40" s="28" t="s">
        <v>1568</v>
      </c>
      <c r="D40" t="s">
        <v>45</v>
      </c>
      <c r="E40" t="s">
        <v>1569</v>
      </c>
      <c r="F40" t="str">
        <f>INDEX(tbl_produits[Nom normalisé], MATCH(tbl_data[[#This Row],[Spécialité]], tbl_produits[Nom original], 0))</f>
        <v>GABITRIL 10 mg, comprimé pelliculé</v>
      </c>
      <c r="G40" t="str">
        <f>INDEX(tbl_produits[Classe nom], MATCH(tbl_data[[#This Row],[NORM_Spécialité]], tbl_produits[Nom normalisé], 0))</f>
        <v>Système nerveux</v>
      </c>
      <c r="H40">
        <f>YEAR(tbl_data[[#This Row],[Date_rapport]])</f>
        <v>2021</v>
      </c>
      <c r="I40" t="str">
        <f>INDEX(tbl_produits[Molécule extraite], MATCH(tbl_data[[#This Row],[NORM_Spécialité]], tbl_produits[Nom normalisé], 0))</f>
        <v>Tiagabine hydrochloride monohydrate</v>
      </c>
      <c r="J40" s="34">
        <f>DATE(LEFT(tbl_data[[#This Row],[Date_rapport]], 4), MID(tbl_data[[#This Row],[Date_rapport]], 6, 2), RIGHT(tbl_data[[#This Row],[Date_rapport]], 2))</f>
        <v>44291</v>
      </c>
    </row>
    <row r="41" spans="1:10" x14ac:dyDescent="0.2">
      <c r="A41" s="28" t="s">
        <v>2027</v>
      </c>
      <c r="B41" t="s">
        <v>6</v>
      </c>
      <c r="C41" s="28" t="s">
        <v>1568</v>
      </c>
      <c r="D41" t="s">
        <v>46</v>
      </c>
      <c r="E41" t="s">
        <v>1568</v>
      </c>
      <c r="F41" t="str">
        <f>INDEX(tbl_produits[Nom normalisé], MATCH(tbl_data[[#This Row],[Spécialité]], tbl_produits[Nom original], 0))</f>
        <v>SCOPODERM TTS  1 mg/72 heures, dispositif transdermique</v>
      </c>
      <c r="G41" t="str">
        <f>INDEX(tbl_produits[Classe nom], MATCH(tbl_data[[#This Row],[NORM_Spécialité]], tbl_produits[Nom normalisé], 0))</f>
        <v>Voies digestives et métabolisme</v>
      </c>
      <c r="H41">
        <f>YEAR(tbl_data[[#This Row],[Date_rapport]])</f>
        <v>2021</v>
      </c>
      <c r="I41" t="str">
        <f>INDEX(tbl_produits[Molécule extraite], MATCH(tbl_data[[#This Row],[NORM_Spécialité]], tbl_produits[Nom normalisé], 0))</f>
        <v>Scopolamine</v>
      </c>
      <c r="J41" s="34">
        <f>DATE(LEFT(tbl_data[[#This Row],[Date_rapport]], 4), MID(tbl_data[[#This Row],[Date_rapport]], 6, 2), RIGHT(tbl_data[[#This Row],[Date_rapport]], 2))</f>
        <v>44291</v>
      </c>
    </row>
    <row r="42" spans="1:10" x14ac:dyDescent="0.2">
      <c r="A42" s="28" t="s">
        <v>2027</v>
      </c>
      <c r="B42" t="s">
        <v>6</v>
      </c>
      <c r="C42" s="28" t="s">
        <v>1625</v>
      </c>
      <c r="D42" t="s">
        <v>47</v>
      </c>
      <c r="E42" t="s">
        <v>2</v>
      </c>
      <c r="F42" t="str">
        <f>INDEX(tbl_produits[Nom normalisé], MATCH(tbl_data[[#This Row],[Spécialité]], tbl_produits[Nom original], 0))</f>
        <v>DEROXAT 20mg/ 10 ml, suspension buvable</v>
      </c>
      <c r="G42" t="str">
        <f>INDEX(tbl_produits[Classe nom], MATCH(tbl_data[[#This Row],[NORM_Spécialité]], tbl_produits[Nom normalisé], 0))</f>
        <v>Système nerveux</v>
      </c>
      <c r="H42">
        <f>YEAR(tbl_data[[#This Row],[Date_rapport]])</f>
        <v>2021</v>
      </c>
      <c r="I42" t="str">
        <f>INDEX(tbl_produits[Molécule extraite], MATCH(tbl_data[[#This Row],[NORM_Spécialité]], tbl_produits[Nom normalisé], 0))</f>
        <v>Paroxétine (chlorhydrate de) hémihydraté</v>
      </c>
      <c r="J42" s="34">
        <f>DATE(LEFT(tbl_data[[#This Row],[Date_rapport]], 4), MID(tbl_data[[#This Row],[Date_rapport]], 6, 2), RIGHT(tbl_data[[#This Row],[Date_rapport]], 2))</f>
        <v>44291</v>
      </c>
    </row>
    <row r="43" spans="1:10" x14ac:dyDescent="0.2">
      <c r="A43" s="28" t="s">
        <v>2027</v>
      </c>
      <c r="B43" t="s">
        <v>9</v>
      </c>
      <c r="C43" s="28" t="s">
        <v>1572</v>
      </c>
      <c r="D43" t="s">
        <v>48</v>
      </c>
      <c r="E43" t="s">
        <v>2</v>
      </c>
      <c r="F43" t="str">
        <f>INDEX(tbl_produits[Nom normalisé], MATCH(tbl_data[[#This Row],[Spécialité]], tbl_produits[Nom original], 0))</f>
        <v>ZENTEL 400 mg, comprimé</v>
      </c>
      <c r="G43" t="str">
        <f>INDEX(tbl_produits[Classe nom], MATCH(tbl_data[[#This Row],[NORM_Spécialité]], tbl_produits[Nom normalisé], 0))</f>
        <v>Antiparasitaires, insecticides et répulsifs</v>
      </c>
      <c r="H43">
        <f>YEAR(tbl_data[[#This Row],[Date_rapport]])</f>
        <v>2021</v>
      </c>
      <c r="I43" t="str">
        <f>INDEX(tbl_produits[Molécule extraite], MATCH(tbl_data[[#This Row],[NORM_Spécialité]], tbl_produits[Nom normalisé], 0))</f>
        <v>Albendazole</v>
      </c>
      <c r="J43" s="34">
        <f>DATE(LEFT(tbl_data[[#This Row],[Date_rapport]], 4), MID(tbl_data[[#This Row],[Date_rapport]], 6, 2), RIGHT(tbl_data[[#This Row],[Date_rapport]], 2))</f>
        <v>44291</v>
      </c>
    </row>
    <row r="44" spans="1:10" x14ac:dyDescent="0.2">
      <c r="A44" s="28" t="s">
        <v>2027</v>
      </c>
      <c r="B44" t="s">
        <v>6</v>
      </c>
      <c r="C44" s="28" t="s">
        <v>1861</v>
      </c>
      <c r="D44" t="s">
        <v>49</v>
      </c>
      <c r="E44" t="s">
        <v>1570</v>
      </c>
      <c r="F44" t="str">
        <f>INDEX(tbl_produits[Nom normalisé], MATCH(tbl_data[[#This Row],[Spécialité]], tbl_produits[Nom original], 0))</f>
        <v>MOZOBIL 20mg/ml  solution injectable, boite de 1 flacon</v>
      </c>
      <c r="G44" t="str">
        <f>INDEX(tbl_produits[Classe nom], MATCH(tbl_data[[#This Row],[NORM_Spécialité]], tbl_produits[Nom normalisé], 0))</f>
        <v>Antinéoplasiques et immunomodulateurs</v>
      </c>
      <c r="H44">
        <f>YEAR(tbl_data[[#This Row],[Date_rapport]])</f>
        <v>2021</v>
      </c>
      <c r="I44" t="str">
        <f>INDEX(tbl_produits[Molécule extraite], MATCH(tbl_data[[#This Row],[NORM_Spécialité]], tbl_produits[Nom normalisé], 0))</f>
        <v>Plérixafor</v>
      </c>
      <c r="J44" s="34">
        <f>DATE(LEFT(tbl_data[[#This Row],[Date_rapport]], 4), MID(tbl_data[[#This Row],[Date_rapport]], 6, 2), RIGHT(tbl_data[[#This Row],[Date_rapport]], 2))</f>
        <v>44291</v>
      </c>
    </row>
    <row r="45" spans="1:10" x14ac:dyDescent="0.2">
      <c r="A45" s="28" t="s">
        <v>2027</v>
      </c>
      <c r="B45" t="s">
        <v>6</v>
      </c>
      <c r="C45" s="28" t="s">
        <v>1862</v>
      </c>
      <c r="D45" t="s">
        <v>50</v>
      </c>
      <c r="E45" t="s">
        <v>1571</v>
      </c>
      <c r="F45" t="str">
        <f>INDEX(tbl_produits[Nom normalisé], MATCH(tbl_data[[#This Row],[Spécialité]], tbl_produits[Nom original], 0))</f>
        <v>PLASMION  - Solution pour perfusion</v>
      </c>
      <c r="G45" t="str">
        <f>INDEX(tbl_produits[Classe nom], MATCH(tbl_data[[#This Row],[NORM_Spécialité]], tbl_produits[Nom normalisé], 0))</f>
        <v>Sang et organes hématopoïétiques</v>
      </c>
      <c r="H45">
        <f>YEAR(tbl_data[[#This Row],[Date_rapport]])</f>
        <v>2021</v>
      </c>
      <c r="I45" t="str">
        <f>INDEX(tbl_produits[Molécule extraite], MATCH(tbl_data[[#This Row],[NORM_Spécialité]], tbl_produits[Nom normalisé], 0))</f>
        <v>N/A</v>
      </c>
      <c r="J45" s="34">
        <f>DATE(LEFT(tbl_data[[#This Row],[Date_rapport]], 4), MID(tbl_data[[#This Row],[Date_rapport]], 6, 2), RIGHT(tbl_data[[#This Row],[Date_rapport]], 2))</f>
        <v>44291</v>
      </c>
    </row>
    <row r="46" spans="1:10" x14ac:dyDescent="0.2">
      <c r="A46" s="28" t="s">
        <v>2027</v>
      </c>
      <c r="B46" t="s">
        <v>6</v>
      </c>
      <c r="C46" s="28" t="s">
        <v>1863</v>
      </c>
      <c r="D46" t="s">
        <v>51</v>
      </c>
      <c r="E46" t="s">
        <v>1565</v>
      </c>
      <c r="F46" t="str">
        <f>INDEX(tbl_produits[Nom normalisé], MATCH(tbl_data[[#This Row],[Spécialité]], tbl_produits[Nom original], 0))</f>
        <v>LANVIS 40 mg  comprimé sécable</v>
      </c>
      <c r="G46" t="str">
        <f>INDEX(tbl_produits[Classe nom], MATCH(tbl_data[[#This Row],[NORM_Spécialité]], tbl_produits[Nom normalisé], 0))</f>
        <v>Antinéoplasiques et immunomodulateurs</v>
      </c>
      <c r="H46">
        <f>YEAR(tbl_data[[#This Row],[Date_rapport]])</f>
        <v>2021</v>
      </c>
      <c r="I46" t="str">
        <f>INDEX(tbl_produits[Molécule extraite], MATCH(tbl_data[[#This Row],[NORM_Spécialité]], tbl_produits[Nom normalisé], 0))</f>
        <v>Thioguanine</v>
      </c>
      <c r="J46" s="34">
        <f>DATE(LEFT(tbl_data[[#This Row],[Date_rapport]], 4), MID(tbl_data[[#This Row],[Date_rapport]], 6, 2), RIGHT(tbl_data[[#This Row],[Date_rapport]], 2))</f>
        <v>44291</v>
      </c>
    </row>
    <row r="47" spans="1:10" x14ac:dyDescent="0.2">
      <c r="A47" s="28" t="s">
        <v>2027</v>
      </c>
      <c r="B47" t="s">
        <v>9</v>
      </c>
      <c r="C47" s="28" t="s">
        <v>1930</v>
      </c>
      <c r="D47" t="s">
        <v>52</v>
      </c>
      <c r="E47" t="s">
        <v>2</v>
      </c>
      <c r="F47" t="str">
        <f>INDEX(tbl_produits[Nom normalisé], MATCH(tbl_data[[#This Row],[Spécialité]], tbl_produits[Nom original], 0))</f>
        <v>CLAMOXYL 500mg, 1g et 2 g, poudre pour solution injectable/ pour perfusion (IM-IV)</v>
      </c>
      <c r="G47" t="str">
        <f>INDEX(tbl_produits[Classe nom], MATCH(tbl_data[[#This Row],[NORM_Spécialité]], tbl_produits[Nom normalisé], 0))</f>
        <v>Anti-infectieux à usage systémique</v>
      </c>
      <c r="H47">
        <f>YEAR(tbl_data[[#This Row],[Date_rapport]])</f>
        <v>2021</v>
      </c>
      <c r="I47" t="str">
        <f>INDEX(tbl_produits[Molécule extraite], MATCH(tbl_data[[#This Row],[NORM_Spécialité]], tbl_produits[Nom normalisé], 0))</f>
        <v>Amoxicilline</v>
      </c>
      <c r="J47" s="34">
        <f>DATE(LEFT(tbl_data[[#This Row],[Date_rapport]], 4), MID(tbl_data[[#This Row],[Date_rapport]], 6, 2), RIGHT(tbl_data[[#This Row],[Date_rapport]], 2))</f>
        <v>44291</v>
      </c>
    </row>
    <row r="48" spans="1:10" x14ac:dyDescent="0.2">
      <c r="A48" s="28" t="s">
        <v>2027</v>
      </c>
      <c r="B48" t="s">
        <v>6</v>
      </c>
      <c r="C48" s="28" t="s">
        <v>1623</v>
      </c>
      <c r="D48" t="s">
        <v>53</v>
      </c>
      <c r="E48" t="s">
        <v>2</v>
      </c>
      <c r="F48" t="str">
        <f>INDEX(tbl_produits[Nom normalisé], MATCH(tbl_data[[#This Row],[Spécialité]], tbl_produits[Nom original], 0))</f>
        <v>ALFALASTIN 33,33 mg/ml , poudre et solvant pour solution injectable</v>
      </c>
      <c r="G48" t="str">
        <f>INDEX(tbl_produits[Classe nom], MATCH(tbl_data[[#This Row],[NORM_Spécialité]], tbl_produits[Nom normalisé], 0))</f>
        <v>Sang et organes hématopoïétiques</v>
      </c>
      <c r="H48">
        <f>YEAR(tbl_data[[#This Row],[Date_rapport]])</f>
        <v>2021</v>
      </c>
      <c r="I48" t="str">
        <f>INDEX(tbl_produits[Molécule extraite], MATCH(tbl_data[[#This Row],[NORM_Spécialité]], tbl_produits[Nom normalisé], 0))</f>
        <v>Alpha-1 antitrypsine</v>
      </c>
      <c r="J48" s="34">
        <f>DATE(LEFT(tbl_data[[#This Row],[Date_rapport]], 4), MID(tbl_data[[#This Row],[Date_rapport]], 6, 2), RIGHT(tbl_data[[#This Row],[Date_rapport]], 2))</f>
        <v>44291</v>
      </c>
    </row>
    <row r="49" spans="1:10" x14ac:dyDescent="0.2">
      <c r="A49" s="28" t="s">
        <v>2027</v>
      </c>
      <c r="B49" t="s">
        <v>6</v>
      </c>
      <c r="C49" s="28" t="s">
        <v>1864</v>
      </c>
      <c r="D49" t="s">
        <v>54</v>
      </c>
      <c r="E49" t="s">
        <v>1572</v>
      </c>
      <c r="F49" t="str">
        <f>INDEX(tbl_produits[Nom normalisé], MATCH(tbl_data[[#This Row],[Spécialité]], tbl_produits[Nom original], 0))</f>
        <v>DEPAKINE CHRONO 500 mg, comprimé pelliculé sécable à libération prolongée</v>
      </c>
      <c r="G49" t="str">
        <f>INDEX(tbl_produits[Classe nom], MATCH(tbl_data[[#This Row],[NORM_Spécialité]], tbl_produits[Nom normalisé], 0))</f>
        <v>Système nerveux</v>
      </c>
      <c r="H49">
        <f>YEAR(tbl_data[[#This Row],[Date_rapport]])</f>
        <v>2021</v>
      </c>
      <c r="I49" t="str">
        <f>INDEX(tbl_produits[Molécule extraite], MATCH(tbl_data[[#This Row],[NORM_Spécialité]], tbl_produits[Nom normalisé], 0))</f>
        <v>Valproate de sodium</v>
      </c>
      <c r="J49" s="34">
        <f>DATE(LEFT(tbl_data[[#This Row],[Date_rapport]], 4), MID(tbl_data[[#This Row],[Date_rapport]], 6, 2), RIGHT(tbl_data[[#This Row],[Date_rapport]], 2))</f>
        <v>44291</v>
      </c>
    </row>
    <row r="50" spans="1:10" x14ac:dyDescent="0.2">
      <c r="A50" s="28" t="s">
        <v>2027</v>
      </c>
      <c r="B50" t="s">
        <v>6</v>
      </c>
      <c r="C50" s="28" t="s">
        <v>1864</v>
      </c>
      <c r="D50" t="s">
        <v>55</v>
      </c>
      <c r="E50" t="s">
        <v>1572</v>
      </c>
      <c r="F50" t="str">
        <f>INDEX(tbl_produits[Nom normalisé], MATCH(tbl_data[[#This Row],[Spécialité]], tbl_produits[Nom original], 0))</f>
        <v>NANOCIS 0,24 mg  trousse pour préparation radiopharmaceutique</v>
      </c>
      <c r="G50" t="str">
        <f>INDEX(tbl_produits[Classe nom], MATCH(tbl_data[[#This Row],[NORM_Spécialité]], tbl_produits[Nom normalisé], 0))</f>
        <v>Divers</v>
      </c>
      <c r="H50">
        <f>YEAR(tbl_data[[#This Row],[Date_rapport]])</f>
        <v>2021</v>
      </c>
      <c r="I50" t="str">
        <f>INDEX(tbl_produits[Molécule extraite], MATCH(tbl_data[[#This Row],[NORM_Spécialité]], tbl_produits[Nom normalisé], 0))</f>
        <v>Rhénium (heptasulfure de)</v>
      </c>
      <c r="J50" s="34">
        <f>DATE(LEFT(tbl_data[[#This Row],[Date_rapport]], 4), MID(tbl_data[[#This Row],[Date_rapport]], 6, 2), RIGHT(tbl_data[[#This Row],[Date_rapport]], 2))</f>
        <v>44291</v>
      </c>
    </row>
    <row r="51" spans="1:10" x14ac:dyDescent="0.2">
      <c r="A51" s="28" t="s">
        <v>2027</v>
      </c>
      <c r="B51" t="s">
        <v>6</v>
      </c>
      <c r="C51" s="28" t="s">
        <v>1573</v>
      </c>
      <c r="D51" t="s">
        <v>56</v>
      </c>
      <c r="E51" t="s">
        <v>1573</v>
      </c>
      <c r="F51" t="str">
        <f>INDEX(tbl_produits[Nom normalisé], MATCH(tbl_data[[#This Row],[Spécialité]], tbl_produits[Nom original], 0))</f>
        <v>PILOCARPINE 1 POUR CENT FAURE, collyre en solution en récipient unidose</v>
      </c>
      <c r="G51" t="str">
        <f>INDEX(tbl_produits[Classe nom], MATCH(tbl_data[[#This Row],[NORM_Spécialité]], tbl_produits[Nom normalisé], 0))</f>
        <v>Organes sensoriels</v>
      </c>
      <c r="H51">
        <f>YEAR(tbl_data[[#This Row],[Date_rapport]])</f>
        <v>2021</v>
      </c>
      <c r="I51" t="str">
        <f>INDEX(tbl_produits[Molécule extraite], MATCH(tbl_data[[#This Row],[NORM_Spécialité]], tbl_produits[Nom normalisé], 0))</f>
        <v>Pilocarpine</v>
      </c>
      <c r="J51" s="34">
        <f>DATE(LEFT(tbl_data[[#This Row],[Date_rapport]], 4), MID(tbl_data[[#This Row],[Date_rapport]], 6, 2), RIGHT(tbl_data[[#This Row],[Date_rapport]], 2))</f>
        <v>44291</v>
      </c>
    </row>
    <row r="52" spans="1:10" x14ac:dyDescent="0.2">
      <c r="A52" s="28" t="s">
        <v>2027</v>
      </c>
      <c r="B52" t="s">
        <v>6</v>
      </c>
      <c r="C52" s="28" t="s">
        <v>1573</v>
      </c>
      <c r="D52" t="s">
        <v>57</v>
      </c>
      <c r="E52" t="s">
        <v>1573</v>
      </c>
      <c r="F52" t="str">
        <f>INDEX(tbl_produits[Nom normalisé], MATCH(tbl_data[[#This Row],[Spécialité]], tbl_produits[Nom original], 0))</f>
        <v>PILOCARPINE 2 POUR CENT FAURE, collyre en solution en récipient unidose</v>
      </c>
      <c r="G52" t="str">
        <f>INDEX(tbl_produits[Classe nom], MATCH(tbl_data[[#This Row],[NORM_Spécialité]], tbl_produits[Nom normalisé], 0))</f>
        <v>Organes sensoriels</v>
      </c>
      <c r="H52">
        <f>YEAR(tbl_data[[#This Row],[Date_rapport]])</f>
        <v>2021</v>
      </c>
      <c r="I52" t="str">
        <f>INDEX(tbl_produits[Molécule extraite], MATCH(tbl_data[[#This Row],[NORM_Spécialité]], tbl_produits[Nom normalisé], 0))</f>
        <v>Pilocarpine</v>
      </c>
      <c r="J52" s="34">
        <f>DATE(LEFT(tbl_data[[#This Row],[Date_rapport]], 4), MID(tbl_data[[#This Row],[Date_rapport]], 6, 2), RIGHT(tbl_data[[#This Row],[Date_rapport]], 2))</f>
        <v>44291</v>
      </c>
    </row>
    <row r="53" spans="1:10" x14ac:dyDescent="0.2">
      <c r="A53" s="28" t="s">
        <v>2027</v>
      </c>
      <c r="B53" t="s">
        <v>3</v>
      </c>
      <c r="C53" s="28" t="s">
        <v>1865</v>
      </c>
      <c r="D53" t="s">
        <v>58</v>
      </c>
      <c r="E53" t="s">
        <v>2</v>
      </c>
      <c r="F53" t="str">
        <f>INDEX(tbl_produits[Nom normalisé], MATCH(tbl_data[[#This Row],[Spécialité]], tbl_produits[Nom original], 0))</f>
        <v>MINIRIN Spray 10 microgrammes par dose, solution endonasale en flacon</v>
      </c>
      <c r="G53" t="str">
        <f>INDEX(tbl_produits[Classe nom], MATCH(tbl_data[[#This Row],[NORM_Spécialité]], tbl_produits[Nom normalisé], 0))</f>
        <v>Hormones systémiques sauf hormones sexuelles et insulines</v>
      </c>
      <c r="H53">
        <f>YEAR(tbl_data[[#This Row],[Date_rapport]])</f>
        <v>2021</v>
      </c>
      <c r="I53" t="str">
        <f>INDEX(tbl_produits[Molécule extraite], MATCH(tbl_data[[#This Row],[NORM_Spécialité]], tbl_produits[Nom normalisé], 0))</f>
        <v>Desmopressine</v>
      </c>
      <c r="J53" s="34">
        <f>DATE(LEFT(tbl_data[[#This Row],[Date_rapport]], 4), MID(tbl_data[[#This Row],[Date_rapport]], 6, 2), RIGHT(tbl_data[[#This Row],[Date_rapport]], 2))</f>
        <v>44291</v>
      </c>
    </row>
    <row r="54" spans="1:10" x14ac:dyDescent="0.2">
      <c r="A54" s="28" t="s">
        <v>2027</v>
      </c>
      <c r="B54" t="s">
        <v>6</v>
      </c>
      <c r="C54" s="28" t="s">
        <v>1866</v>
      </c>
      <c r="D54" t="s">
        <v>59</v>
      </c>
      <c r="E54" t="s">
        <v>1574</v>
      </c>
      <c r="F54" t="str">
        <f>INDEX(tbl_produits[Nom normalisé], MATCH(tbl_data[[#This Row],[Spécialité]], tbl_produits[Nom original], 0))</f>
        <v>VEDROP 50mg/ml  solution buvable flacon de 20 ml et de 60 ml</v>
      </c>
      <c r="G54" t="str">
        <f>INDEX(tbl_produits[Classe nom], MATCH(tbl_data[[#This Row],[NORM_Spécialité]], tbl_produits[Nom normalisé], 0))</f>
        <v>Voies digestives et métabolisme</v>
      </c>
      <c r="H54">
        <f>YEAR(tbl_data[[#This Row],[Date_rapport]])</f>
        <v>2021</v>
      </c>
      <c r="I54" t="str">
        <f>INDEX(tbl_produits[Molécule extraite], MATCH(tbl_data[[#This Row],[NORM_Spécialité]], tbl_produits[Nom normalisé], 0))</f>
        <v>Tocophérol</v>
      </c>
      <c r="J54" s="34">
        <f>DATE(LEFT(tbl_data[[#This Row],[Date_rapport]], 4), MID(tbl_data[[#This Row],[Date_rapport]], 6, 2), RIGHT(tbl_data[[#This Row],[Date_rapport]], 2))</f>
        <v>44291</v>
      </c>
    </row>
    <row r="55" spans="1:10" x14ac:dyDescent="0.2">
      <c r="A55" s="28" t="s">
        <v>2027</v>
      </c>
      <c r="B55" t="s">
        <v>6</v>
      </c>
      <c r="C55" s="28" t="s">
        <v>1867</v>
      </c>
      <c r="D55" t="s">
        <v>60</v>
      </c>
      <c r="E55" t="s">
        <v>1575</v>
      </c>
      <c r="F55" t="str">
        <f>INDEX(tbl_produits[Nom normalisé], MATCH(tbl_data[[#This Row],[Spécialité]], tbl_produits[Nom original], 0))</f>
        <v>ONDANSETRON KABI 2 mg/ml  solution injectable</v>
      </c>
      <c r="G55" t="str">
        <f>INDEX(tbl_produits[Classe nom], MATCH(tbl_data[[#This Row],[NORM_Spécialité]], tbl_produits[Nom normalisé], 0))</f>
        <v>Voies digestives et métabolisme</v>
      </c>
      <c r="H55">
        <f>YEAR(tbl_data[[#This Row],[Date_rapport]])</f>
        <v>2021</v>
      </c>
      <c r="I55" t="str">
        <f>INDEX(tbl_produits[Molécule extraite], MATCH(tbl_data[[#This Row],[NORM_Spécialité]], tbl_produits[Nom normalisé], 0))</f>
        <v>Ondansétron</v>
      </c>
      <c r="J55" s="34">
        <f>DATE(LEFT(tbl_data[[#This Row],[Date_rapport]], 4), MID(tbl_data[[#This Row],[Date_rapport]], 6, 2), RIGHT(tbl_data[[#This Row],[Date_rapport]], 2))</f>
        <v>44291</v>
      </c>
    </row>
    <row r="56" spans="1:10" x14ac:dyDescent="0.2">
      <c r="A56" s="28" t="s">
        <v>2027</v>
      </c>
      <c r="B56" t="s">
        <v>9</v>
      </c>
      <c r="C56" s="28" t="s">
        <v>1868</v>
      </c>
      <c r="D56" t="s">
        <v>61</v>
      </c>
      <c r="E56" t="s">
        <v>2</v>
      </c>
      <c r="F56" t="str">
        <f>INDEX(tbl_produits[Nom normalisé], MATCH(tbl_data[[#This Row],[Spécialité]], tbl_produits[Nom original], 0))</f>
        <v>BCG Medac, poudre et solvant pour suspension pour administration intra-vésicale</v>
      </c>
      <c r="G56" t="str">
        <f>INDEX(tbl_produits[Classe nom], MATCH(tbl_data[[#This Row],[NORM_Spécialité]], tbl_produits[Nom normalisé], 0))</f>
        <v>Antinéoplasiques et immunomodulateurs</v>
      </c>
      <c r="H56">
        <f>YEAR(tbl_data[[#This Row],[Date_rapport]])</f>
        <v>2021</v>
      </c>
      <c r="I56" t="str">
        <f>INDEX(tbl_produits[Molécule extraite], MATCH(tbl_data[[#This Row],[NORM_Spécialité]], tbl_produits[Nom normalisé], 0))</f>
        <v>Bactérie BCG lyophilisée</v>
      </c>
      <c r="J56" s="34">
        <f>DATE(LEFT(tbl_data[[#This Row],[Date_rapport]], 4), MID(tbl_data[[#This Row],[Date_rapport]], 6, 2), RIGHT(tbl_data[[#This Row],[Date_rapport]], 2))</f>
        <v>44291</v>
      </c>
    </row>
    <row r="57" spans="1:10" x14ac:dyDescent="0.2">
      <c r="A57" s="28" t="s">
        <v>2027</v>
      </c>
      <c r="B57" t="s">
        <v>3</v>
      </c>
      <c r="C57" s="28" t="s">
        <v>1576</v>
      </c>
      <c r="D57" t="s">
        <v>62</v>
      </c>
      <c r="E57" t="s">
        <v>1576</v>
      </c>
      <c r="F57" t="str">
        <f>INDEX(tbl_produits[Nom normalisé], MATCH(tbl_data[[#This Row],[Spécialité]], tbl_produits[Nom original], 0))</f>
        <v>METHOTREXATE Mylan 50 mg/2 ml, solution injectable</v>
      </c>
      <c r="G57" t="str">
        <f>INDEX(tbl_produits[Classe nom], MATCH(tbl_data[[#This Row],[NORM_Spécialité]], tbl_produits[Nom normalisé], 0))</f>
        <v>Antinéoplasiques et immunomodulateurs</v>
      </c>
      <c r="H57">
        <f>YEAR(tbl_data[[#This Row],[Date_rapport]])</f>
        <v>2021</v>
      </c>
      <c r="I57" t="str">
        <f>INDEX(tbl_produits[Molécule extraite], MATCH(tbl_data[[#This Row],[NORM_Spécialité]], tbl_produits[Nom normalisé], 0))</f>
        <v>Méthotrexate</v>
      </c>
      <c r="J57" s="34">
        <f>DATE(LEFT(tbl_data[[#This Row],[Date_rapport]], 4), MID(tbl_data[[#This Row],[Date_rapport]], 6, 2), RIGHT(tbl_data[[#This Row],[Date_rapport]], 2))</f>
        <v>44291</v>
      </c>
    </row>
    <row r="58" spans="1:10" x14ac:dyDescent="0.2">
      <c r="A58" s="28" t="s">
        <v>2027</v>
      </c>
      <c r="B58" t="s">
        <v>6</v>
      </c>
      <c r="C58" s="28" t="s">
        <v>1869</v>
      </c>
      <c r="D58" t="s">
        <v>63</v>
      </c>
      <c r="E58" t="s">
        <v>1577</v>
      </c>
      <c r="F58" t="str">
        <f>INDEX(tbl_produits[Nom normalisé], MATCH(tbl_data[[#This Row],[Spécialité]], tbl_produits[Nom original], 0))</f>
        <v>EMEND 125 mg</v>
      </c>
      <c r="G58" t="str">
        <f>INDEX(tbl_produits[Classe nom], MATCH(tbl_data[[#This Row],[NORM_Spécialité]], tbl_produits[Nom normalisé], 0))</f>
        <v>Voies digestives et métabolisme</v>
      </c>
      <c r="H58">
        <f>YEAR(tbl_data[[#This Row],[Date_rapport]])</f>
        <v>2021</v>
      </c>
      <c r="I58" t="str">
        <f>INDEX(tbl_produits[Molécule extraite], MATCH(tbl_data[[#This Row],[NORM_Spécialité]], tbl_produits[Nom normalisé], 0))</f>
        <v>Aprépitant</v>
      </c>
      <c r="J58" s="34">
        <f>DATE(LEFT(tbl_data[[#This Row],[Date_rapport]], 4), MID(tbl_data[[#This Row],[Date_rapport]], 6, 2), RIGHT(tbl_data[[#This Row],[Date_rapport]], 2))</f>
        <v>44291</v>
      </c>
    </row>
    <row r="59" spans="1:10" x14ac:dyDescent="0.2">
      <c r="A59" s="28" t="s">
        <v>2027</v>
      </c>
      <c r="B59" t="s">
        <v>6</v>
      </c>
      <c r="C59" s="28" t="s">
        <v>1578</v>
      </c>
      <c r="D59" t="s">
        <v>64</v>
      </c>
      <c r="E59" t="s">
        <v>1578</v>
      </c>
      <c r="F59" t="str">
        <f>INDEX(tbl_produits[Nom normalisé], MATCH(tbl_data[[#This Row],[Spécialité]], tbl_produits[Nom original], 0))</f>
        <v>ORENCIA 125 mg, Solution injectable en seringue préremplie - ORENCIA® 125mg, solution injectable en stylo prérempli</v>
      </c>
      <c r="G59" t="str">
        <f>INDEX(tbl_produits[Classe nom], MATCH(tbl_data[[#This Row],[NORM_Spécialité]], tbl_produits[Nom normalisé], 0))</f>
        <v>Antinéoplasiques et immunomodulateurs</v>
      </c>
      <c r="H59">
        <f>YEAR(tbl_data[[#This Row],[Date_rapport]])</f>
        <v>2021</v>
      </c>
      <c r="I59" t="str">
        <f>INDEX(tbl_produits[Molécule extraite], MATCH(tbl_data[[#This Row],[NORM_Spécialité]], tbl_produits[Nom normalisé], 0))</f>
        <v>Abatacept</v>
      </c>
      <c r="J59" s="34">
        <f>DATE(LEFT(tbl_data[[#This Row],[Date_rapport]], 4), MID(tbl_data[[#This Row],[Date_rapport]], 6, 2), RIGHT(tbl_data[[#This Row],[Date_rapport]], 2))</f>
        <v>44291</v>
      </c>
    </row>
    <row r="60" spans="1:10" x14ac:dyDescent="0.2">
      <c r="A60" s="28" t="s">
        <v>2027</v>
      </c>
      <c r="B60" t="s">
        <v>3</v>
      </c>
      <c r="C60" s="28" t="s">
        <v>1612</v>
      </c>
      <c r="D60" t="s">
        <v>65</v>
      </c>
      <c r="E60" t="s">
        <v>2</v>
      </c>
      <c r="F60" t="str">
        <f>INDEX(tbl_produits[Nom normalisé], MATCH(tbl_data[[#This Row],[Spécialité]], tbl_produits[Nom original], 0))</f>
        <v>CISATRACURIUM MYLAN 2 mg/ml, solution injectable ou pour perfusion, ampoule de 10 ml</v>
      </c>
      <c r="G60" t="str">
        <f>INDEX(tbl_produits[Classe nom], MATCH(tbl_data[[#This Row],[NORM_Spécialité]], tbl_produits[Nom normalisé], 0))</f>
        <v xml:space="preserve">Système musculo-squelettique </v>
      </c>
      <c r="H60">
        <f>YEAR(tbl_data[[#This Row],[Date_rapport]])</f>
        <v>2021</v>
      </c>
      <c r="I60" t="str">
        <f>INDEX(tbl_produits[Molécule extraite], MATCH(tbl_data[[#This Row],[NORM_Spécialité]], tbl_produits[Nom normalisé], 0))</f>
        <v>CISATRACURIUM</v>
      </c>
      <c r="J60" s="34">
        <f>DATE(LEFT(tbl_data[[#This Row],[Date_rapport]], 4), MID(tbl_data[[#This Row],[Date_rapport]], 6, 2), RIGHT(tbl_data[[#This Row],[Date_rapport]], 2))</f>
        <v>44291</v>
      </c>
    </row>
    <row r="61" spans="1:10" x14ac:dyDescent="0.2">
      <c r="A61" s="28" t="s">
        <v>2027</v>
      </c>
      <c r="B61" t="s">
        <v>9</v>
      </c>
      <c r="C61" s="28" t="s">
        <v>1870</v>
      </c>
      <c r="D61" t="s">
        <v>66</v>
      </c>
      <c r="E61" t="s">
        <v>2</v>
      </c>
      <c r="F61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61" t="str">
        <f>INDEX(tbl_produits[Classe nom], MATCH(tbl_data[[#This Row],[NORM_Spécialité]], tbl_produits[Nom normalisé], 0))</f>
        <v>Anti-infectieux à usage systémique</v>
      </c>
      <c r="H61">
        <f>YEAR(tbl_data[[#This Row],[Date_rapport]])</f>
        <v>2021</v>
      </c>
      <c r="I61" t="str">
        <f>INDEX(tbl_produits[Molécule extraite], MATCH(tbl_data[[#This Row],[NORM_Spécialité]], tbl_produits[Nom normalisé], 0))</f>
        <v>Amoxicilline</v>
      </c>
      <c r="J61" s="34">
        <f>DATE(LEFT(tbl_data[[#This Row],[Date_rapport]], 4), MID(tbl_data[[#This Row],[Date_rapport]], 6, 2), RIGHT(tbl_data[[#This Row],[Date_rapport]], 2))</f>
        <v>44291</v>
      </c>
    </row>
    <row r="62" spans="1:10" x14ac:dyDescent="0.2">
      <c r="A62" s="28" t="s">
        <v>2027</v>
      </c>
      <c r="B62" t="s">
        <v>3</v>
      </c>
      <c r="C62" s="28" t="s">
        <v>1871</v>
      </c>
      <c r="D62" t="s">
        <v>67</v>
      </c>
      <c r="E62" t="s">
        <v>2</v>
      </c>
      <c r="F62" t="str">
        <f>INDEX(tbl_produits[Nom normalisé], MATCH(tbl_data[[#This Row],[Spécialité]], tbl_produits[Nom original], 0))</f>
        <v>DEPO PRODASONE 500mg  suspension injectable</v>
      </c>
      <c r="G62" t="str">
        <f>INDEX(tbl_produits[Classe nom], MATCH(tbl_data[[#This Row],[NORM_Spécialité]], tbl_produits[Nom normalisé], 0))</f>
        <v>Système génito-urinaire et hormones sexuelles</v>
      </c>
      <c r="H62">
        <f>YEAR(tbl_data[[#This Row],[Date_rapport]])</f>
        <v>2021</v>
      </c>
      <c r="I62" t="str">
        <f>INDEX(tbl_produits[Molécule extraite], MATCH(tbl_data[[#This Row],[NORM_Spécialité]], tbl_produits[Nom normalisé], 0))</f>
        <v>Acétate de médroxyprogestérone</v>
      </c>
      <c r="J62" s="34">
        <f>DATE(LEFT(tbl_data[[#This Row],[Date_rapport]], 4), MID(tbl_data[[#This Row],[Date_rapport]], 6, 2), RIGHT(tbl_data[[#This Row],[Date_rapport]], 2))</f>
        <v>44291</v>
      </c>
    </row>
    <row r="63" spans="1:10" x14ac:dyDescent="0.2">
      <c r="A63" s="28" t="s">
        <v>2027</v>
      </c>
      <c r="B63" t="s">
        <v>9</v>
      </c>
      <c r="C63" s="28" t="s">
        <v>1872</v>
      </c>
      <c r="D63" t="s">
        <v>68</v>
      </c>
      <c r="E63" t="s">
        <v>2</v>
      </c>
      <c r="F63" t="str">
        <f>INDEX(tbl_produits[Nom normalisé], MATCH(tbl_data[[#This Row],[Spécialité]], tbl_produits[Nom original], 0))</f>
        <v>CREON 25 000 U, gélule gastro-résistante</v>
      </c>
      <c r="G63" t="str">
        <f>INDEX(tbl_produits[Classe nom], MATCH(tbl_data[[#This Row],[NORM_Spécialité]], tbl_produits[Nom normalisé], 0))</f>
        <v>Voies digestives et métabolisme</v>
      </c>
      <c r="H63">
        <f>YEAR(tbl_data[[#This Row],[Date_rapport]])</f>
        <v>2021</v>
      </c>
      <c r="I63" t="str">
        <f>INDEX(tbl_produits[Molécule extraite], MATCH(tbl_data[[#This Row],[NORM_Spécialité]], tbl_produits[Nom normalisé], 0))</f>
        <v>Pancréatine</v>
      </c>
      <c r="J63" s="34">
        <f>DATE(LEFT(tbl_data[[#This Row],[Date_rapport]], 4), MID(tbl_data[[#This Row],[Date_rapport]], 6, 2), RIGHT(tbl_data[[#This Row],[Date_rapport]], 2))</f>
        <v>44291</v>
      </c>
    </row>
    <row r="64" spans="1:10" x14ac:dyDescent="0.2">
      <c r="A64" s="28" t="s">
        <v>2027</v>
      </c>
      <c r="B64" t="s">
        <v>6</v>
      </c>
      <c r="C64" s="28" t="s">
        <v>1579</v>
      </c>
      <c r="D64" t="s">
        <v>69</v>
      </c>
      <c r="E64" t="s">
        <v>1579</v>
      </c>
      <c r="F64" t="str">
        <f>INDEX(tbl_produits[Nom normalisé], MATCH(tbl_data[[#This Row],[Spécialité]], tbl_produits[Nom original], 0))</f>
        <v>PAMIDRONATE DE SODIUM HOSPIRA 9 mg/ml, solution à diluer pour perfusion, boîte de 1 flacon de 10 ml</v>
      </c>
      <c r="G64" t="str">
        <f>INDEX(tbl_produits[Classe nom], MATCH(tbl_data[[#This Row],[NORM_Spécialité]], tbl_produits[Nom normalisé], 0))</f>
        <v xml:space="preserve">Système musculo-squelettique </v>
      </c>
      <c r="H64">
        <f>YEAR(tbl_data[[#This Row],[Date_rapport]])</f>
        <v>2021</v>
      </c>
      <c r="I64" t="str">
        <f>INDEX(tbl_produits[Molécule extraite], MATCH(tbl_data[[#This Row],[NORM_Spécialité]], tbl_produits[Nom normalisé], 0))</f>
        <v>Pamidronate de sodium</v>
      </c>
      <c r="J64" s="34">
        <f>DATE(LEFT(tbl_data[[#This Row],[Date_rapport]], 4), MID(tbl_data[[#This Row],[Date_rapport]], 6, 2), RIGHT(tbl_data[[#This Row],[Date_rapport]], 2))</f>
        <v>44291</v>
      </c>
    </row>
    <row r="65" spans="1:10" x14ac:dyDescent="0.2">
      <c r="A65" s="28" t="s">
        <v>2027</v>
      </c>
      <c r="B65" t="s">
        <v>3</v>
      </c>
      <c r="C65" s="28" t="s">
        <v>1873</v>
      </c>
      <c r="D65" t="s">
        <v>70</v>
      </c>
      <c r="E65" t="s">
        <v>2</v>
      </c>
      <c r="F65" t="str">
        <f>INDEX(tbl_produits[Nom normalisé], MATCH(tbl_data[[#This Row],[Spécialité]], tbl_produits[Nom original], 0))</f>
        <v>VAMINOLACT solution pour perfusion en flacon de verre de 100 ml</v>
      </c>
      <c r="G65" t="str">
        <f>INDEX(tbl_produits[Classe nom], MATCH(tbl_data[[#This Row],[NORM_Spécialité]], tbl_produits[Nom normalisé], 0))</f>
        <v>Sang et organes hématopoïétiques</v>
      </c>
      <c r="H65">
        <f>YEAR(tbl_data[[#This Row],[Date_rapport]])</f>
        <v>2021</v>
      </c>
      <c r="I65" t="str">
        <f>INDEX(tbl_produits[Molécule extraite], MATCH(tbl_data[[#This Row],[NORM_Spécialité]], tbl_produits[Nom normalisé], 0))</f>
        <v>Alanine / Arginine / Acide aspartique / …</v>
      </c>
      <c r="J65" s="34">
        <f>DATE(LEFT(tbl_data[[#This Row],[Date_rapport]], 4), MID(tbl_data[[#This Row],[Date_rapport]], 6, 2), RIGHT(tbl_data[[#This Row],[Date_rapport]], 2))</f>
        <v>44291</v>
      </c>
    </row>
    <row r="66" spans="1:10" x14ac:dyDescent="0.2">
      <c r="A66" s="28" t="s">
        <v>2027</v>
      </c>
      <c r="B66" t="s">
        <v>3</v>
      </c>
      <c r="C66" s="28" t="s">
        <v>1874</v>
      </c>
      <c r="D66" t="s">
        <v>71</v>
      </c>
      <c r="E66" t="s">
        <v>2</v>
      </c>
      <c r="F66" t="str">
        <f>INDEX(tbl_produits[Nom normalisé], MATCH(tbl_data[[#This Row],[Spécialité]], tbl_produits[Nom original], 0))</f>
        <v>VAMINOLACT solution pour perfusion en flacon de verre de 1000 ml</v>
      </c>
      <c r="G66" t="str">
        <f>INDEX(tbl_produits[Classe nom], MATCH(tbl_data[[#This Row],[NORM_Spécialité]], tbl_produits[Nom normalisé], 0))</f>
        <v>Sang et organes hématopoïétiques</v>
      </c>
      <c r="H66">
        <f>YEAR(tbl_data[[#This Row],[Date_rapport]])</f>
        <v>2021</v>
      </c>
      <c r="I66" t="str">
        <f>INDEX(tbl_produits[Molécule extraite], MATCH(tbl_data[[#This Row],[NORM_Spécialité]], tbl_produits[Nom normalisé], 0))</f>
        <v>Alanine / Arginine / Acide aspartique / …</v>
      </c>
      <c r="J66" s="34">
        <f>DATE(LEFT(tbl_data[[#This Row],[Date_rapport]], 4), MID(tbl_data[[#This Row],[Date_rapport]], 6, 2), RIGHT(tbl_data[[#This Row],[Date_rapport]], 2))</f>
        <v>44291</v>
      </c>
    </row>
    <row r="67" spans="1:10" x14ac:dyDescent="0.2">
      <c r="A67" s="28" t="s">
        <v>2027</v>
      </c>
      <c r="B67" t="s">
        <v>9</v>
      </c>
      <c r="C67" s="28" t="s">
        <v>1875</v>
      </c>
      <c r="D67" t="s">
        <v>72</v>
      </c>
      <c r="E67" t="s">
        <v>2</v>
      </c>
      <c r="F67" t="str">
        <f>INDEX(tbl_produits[Nom normalisé], MATCH(tbl_data[[#This Row],[Spécialité]], tbl_produits[Nom original], 0))</f>
        <v>BLEOMYCINE BELLON 15 mg, poudre pour solution injectable</v>
      </c>
      <c r="G67" t="str">
        <f>INDEX(tbl_produits[Classe nom], MATCH(tbl_data[[#This Row],[NORM_Spécialité]], tbl_produits[Nom normalisé], 0))</f>
        <v>Antinéoplasiques et immunomodulateurs</v>
      </c>
      <c r="H67">
        <f>YEAR(tbl_data[[#This Row],[Date_rapport]])</f>
        <v>2021</v>
      </c>
      <c r="I67" t="str">
        <f>INDEX(tbl_produits[Molécule extraite], MATCH(tbl_data[[#This Row],[NORM_Spécialité]], tbl_produits[Nom normalisé], 0))</f>
        <v>Bléomycine (sulfate de)</v>
      </c>
      <c r="J67" s="34">
        <f>DATE(LEFT(tbl_data[[#This Row],[Date_rapport]], 4), MID(tbl_data[[#This Row],[Date_rapport]], 6, 2), RIGHT(tbl_data[[#This Row],[Date_rapport]], 2))</f>
        <v>44291</v>
      </c>
    </row>
    <row r="68" spans="1:10" x14ac:dyDescent="0.2">
      <c r="A68" s="28" t="s">
        <v>2027</v>
      </c>
      <c r="B68" t="s">
        <v>3</v>
      </c>
      <c r="C68" s="28" t="s">
        <v>1624</v>
      </c>
      <c r="D68" t="s">
        <v>73</v>
      </c>
      <c r="E68" t="s">
        <v>2</v>
      </c>
      <c r="F68" t="str">
        <f>INDEX(tbl_produits[Nom normalisé], MATCH(tbl_data[[#This Row],[Spécialité]], tbl_produits[Nom original], 0))</f>
        <v>PACLITAXEL KABI 6 mg/ml, solution à diluer pour perfusion</v>
      </c>
      <c r="G68" t="str">
        <f>INDEX(tbl_produits[Classe nom], MATCH(tbl_data[[#This Row],[NORM_Spécialité]], tbl_produits[Nom normalisé], 0))</f>
        <v>Antinéoplasiques et immunomodulateurs</v>
      </c>
      <c r="H68">
        <f>YEAR(tbl_data[[#This Row],[Date_rapport]])</f>
        <v>2021</v>
      </c>
      <c r="I68" t="str">
        <f>INDEX(tbl_produits[Molécule extraite], MATCH(tbl_data[[#This Row],[NORM_Spécialité]], tbl_produits[Nom normalisé], 0))</f>
        <v>Paclitaxel</v>
      </c>
      <c r="J68" s="34">
        <f>DATE(LEFT(tbl_data[[#This Row],[Date_rapport]], 4), MID(tbl_data[[#This Row],[Date_rapport]], 6, 2), RIGHT(tbl_data[[#This Row],[Date_rapport]], 2))</f>
        <v>44291</v>
      </c>
    </row>
    <row r="69" spans="1:10" x14ac:dyDescent="0.2">
      <c r="A69" s="28" t="s">
        <v>2027</v>
      </c>
      <c r="B69" t="s">
        <v>9</v>
      </c>
      <c r="C69" s="28" t="s">
        <v>1876</v>
      </c>
      <c r="D69" t="s">
        <v>74</v>
      </c>
      <c r="E69" t="s">
        <v>2</v>
      </c>
      <c r="F69" t="str">
        <f>INDEX(tbl_produits[Nom normalisé], MATCH(tbl_data[[#This Row],[Spécialité]], tbl_produits[Nom original], 0))</f>
        <v>HEPATATE poudre pour solution injectable . Trousse pour la préparation radiopharmaceutique</v>
      </c>
      <c r="G69" t="str">
        <f>INDEX(tbl_produits[Classe nom], MATCH(tbl_data[[#This Row],[NORM_Spécialité]], tbl_produits[Nom normalisé], 0))</f>
        <v>Divers</v>
      </c>
      <c r="H69">
        <f>YEAR(tbl_data[[#This Row],[Date_rapport]])</f>
        <v>2021</v>
      </c>
      <c r="I69" t="str">
        <f>INDEX(tbl_produits[Molécule extraite], MATCH(tbl_data[[#This Row],[NORM_Spécialité]], tbl_produits[Nom normalisé], 0))</f>
        <v>N/A</v>
      </c>
      <c r="J69" s="34">
        <f>DATE(LEFT(tbl_data[[#This Row],[Date_rapport]], 4), MID(tbl_data[[#This Row],[Date_rapport]], 6, 2), RIGHT(tbl_data[[#This Row],[Date_rapport]], 2))</f>
        <v>44291</v>
      </c>
    </row>
    <row r="70" spans="1:10" x14ac:dyDescent="0.2">
      <c r="A70" s="28" t="s">
        <v>2027</v>
      </c>
      <c r="B70" t="s">
        <v>6</v>
      </c>
      <c r="C70" s="28" t="s">
        <v>1629</v>
      </c>
      <c r="D70" t="s">
        <v>75</v>
      </c>
      <c r="E70" t="s">
        <v>2</v>
      </c>
      <c r="F70" t="str">
        <f>INDEX(tbl_produits[Nom normalisé], MATCH(tbl_data[[#This Row],[Spécialité]], tbl_produits[Nom original], 0))</f>
        <v>TALOXA  600 mg comprimé, TALOXA 600 mg/5 ml suspension buvable</v>
      </c>
      <c r="G70" t="str">
        <f>INDEX(tbl_produits[Classe nom], MATCH(tbl_data[[#This Row],[NORM_Spécialité]], tbl_produits[Nom normalisé], 0))</f>
        <v>Système nerveux</v>
      </c>
      <c r="H70">
        <f>YEAR(tbl_data[[#This Row],[Date_rapport]])</f>
        <v>2021</v>
      </c>
      <c r="I70" t="str">
        <f>INDEX(tbl_produits[Molécule extraite], MATCH(tbl_data[[#This Row],[NORM_Spécialité]], tbl_produits[Nom normalisé], 0))</f>
        <v>Felbamate</v>
      </c>
      <c r="J70" s="34">
        <f>DATE(LEFT(tbl_data[[#This Row],[Date_rapport]], 4), MID(tbl_data[[#This Row],[Date_rapport]], 6, 2), RIGHT(tbl_data[[#This Row],[Date_rapport]], 2))</f>
        <v>44291</v>
      </c>
    </row>
    <row r="71" spans="1:10" x14ac:dyDescent="0.2">
      <c r="A71" s="28" t="s">
        <v>2027</v>
      </c>
      <c r="B71" t="s">
        <v>9</v>
      </c>
      <c r="C71" s="28" t="s">
        <v>1555</v>
      </c>
      <c r="D71" t="s">
        <v>76</v>
      </c>
      <c r="E71" t="s">
        <v>2</v>
      </c>
      <c r="F71" t="str">
        <f>INDEX(tbl_produits[Nom normalisé], MATCH(tbl_data[[#This Row],[Spécialité]], tbl_produits[Nom original], 0))</f>
        <v>SMOFLIPID 200 mg/ml, émulsion pour perfusion (flacon 500 ml)</v>
      </c>
      <c r="G71" t="str">
        <f>INDEX(tbl_produits[Classe nom], MATCH(tbl_data[[#This Row],[NORM_Spécialité]], tbl_produits[Nom normalisé], 0))</f>
        <v>Sang et organes hématopoïétiques</v>
      </c>
      <c r="H71">
        <f>YEAR(tbl_data[[#This Row],[Date_rapport]])</f>
        <v>2021</v>
      </c>
      <c r="I71" t="str">
        <f>INDEX(tbl_produits[Molécule extraite], MATCH(tbl_data[[#This Row],[NORM_Spécialité]], tbl_produits[Nom normalisé], 0))</f>
        <v>N/A</v>
      </c>
      <c r="J71" s="34">
        <f>DATE(LEFT(tbl_data[[#This Row],[Date_rapport]], 4), MID(tbl_data[[#This Row],[Date_rapport]], 6, 2), RIGHT(tbl_data[[#This Row],[Date_rapport]], 2))</f>
        <v>44291</v>
      </c>
    </row>
    <row r="72" spans="1:10" x14ac:dyDescent="0.2">
      <c r="A72" s="28" t="s">
        <v>2027</v>
      </c>
      <c r="B72" t="s">
        <v>3</v>
      </c>
      <c r="C72" s="28" t="s">
        <v>1854</v>
      </c>
      <c r="D72" t="s">
        <v>77</v>
      </c>
      <c r="E72" t="s">
        <v>2</v>
      </c>
      <c r="F72" t="str">
        <f>INDEX(tbl_produits[Nom normalisé], MATCH(tbl_data[[#This Row],[Spécialité]], tbl_produits[Nom original], 0))</f>
        <v>ANSATIPINE 150 mg, gélule</v>
      </c>
      <c r="G72" t="str">
        <f>INDEX(tbl_produits[Classe nom], MATCH(tbl_data[[#This Row],[NORM_Spécialité]], tbl_produits[Nom normalisé], 0))</f>
        <v>Anti-infectieux à usage systémique</v>
      </c>
      <c r="H72">
        <f>YEAR(tbl_data[[#This Row],[Date_rapport]])</f>
        <v>2021</v>
      </c>
      <c r="I72" t="str">
        <f>INDEX(tbl_produits[Molécule extraite], MATCH(tbl_data[[#This Row],[NORM_Spécialité]], tbl_produits[Nom normalisé], 0))</f>
        <v>Rifabutine</v>
      </c>
      <c r="J72" s="34">
        <f>DATE(LEFT(tbl_data[[#This Row],[Date_rapport]], 4), MID(tbl_data[[#This Row],[Date_rapport]], 6, 2), RIGHT(tbl_data[[#This Row],[Date_rapport]], 2))</f>
        <v>44291</v>
      </c>
    </row>
    <row r="73" spans="1:10" x14ac:dyDescent="0.2">
      <c r="A73" s="28" t="s">
        <v>2027</v>
      </c>
      <c r="B73" t="s">
        <v>6</v>
      </c>
      <c r="C73" s="28" t="s">
        <v>1581</v>
      </c>
      <c r="D73" t="s">
        <v>78</v>
      </c>
      <c r="E73" t="s">
        <v>1580</v>
      </c>
      <c r="F73" t="str">
        <f>INDEX(tbl_produits[Nom normalisé], MATCH(tbl_data[[#This Row],[Spécialité]], tbl_produits[Nom original], 0))</f>
        <v>BETAFACT 100 UI/mL, poudre et solvant pour solution injectable (Format 500 UI)</v>
      </c>
      <c r="G73" t="str">
        <f>INDEX(tbl_produits[Classe nom], MATCH(tbl_data[[#This Row],[NORM_Spécialité]], tbl_produits[Nom normalisé], 0))</f>
        <v>Sang et organes hématopoïétiques</v>
      </c>
      <c r="H73">
        <f>YEAR(tbl_data[[#This Row],[Date_rapport]])</f>
        <v>2021</v>
      </c>
      <c r="I73" t="str">
        <f>INDEX(tbl_produits[Molécule extraite], MATCH(tbl_data[[#This Row],[NORM_Spécialité]], tbl_produits[Nom normalisé], 0))</f>
        <v>Facteur IX de coagulation</v>
      </c>
      <c r="J73" s="34">
        <f>DATE(LEFT(tbl_data[[#This Row],[Date_rapport]], 4), MID(tbl_data[[#This Row],[Date_rapport]], 6, 2), RIGHT(tbl_data[[#This Row],[Date_rapport]], 2))</f>
        <v>44291</v>
      </c>
    </row>
    <row r="74" spans="1:10" x14ac:dyDescent="0.2">
      <c r="A74" s="28" t="s">
        <v>2027</v>
      </c>
      <c r="B74" t="s">
        <v>6</v>
      </c>
      <c r="C74" s="28" t="s">
        <v>1581</v>
      </c>
      <c r="D74" t="s">
        <v>79</v>
      </c>
      <c r="E74" t="s">
        <v>1581</v>
      </c>
      <c r="F74" t="str">
        <f>INDEX(tbl_produits[Nom normalisé], MATCH(tbl_data[[#This Row],[Spécialité]], tbl_produits[Nom original], 0))</f>
        <v>FURADANTINE 50 mg, gélule</v>
      </c>
      <c r="G74" t="str">
        <f>INDEX(tbl_produits[Classe nom], MATCH(tbl_data[[#This Row],[NORM_Spécialité]], tbl_produits[Nom normalisé], 0))</f>
        <v>Anti-infectieux à usage systémique</v>
      </c>
      <c r="H74">
        <f>YEAR(tbl_data[[#This Row],[Date_rapport]])</f>
        <v>2021</v>
      </c>
      <c r="I74" t="str">
        <f>INDEX(tbl_produits[Molécule extraite], MATCH(tbl_data[[#This Row],[NORM_Spécialité]], tbl_produits[Nom normalisé], 0))</f>
        <v>Nitrofurantoïne</v>
      </c>
      <c r="J74" s="34">
        <f>DATE(LEFT(tbl_data[[#This Row],[Date_rapport]], 4), MID(tbl_data[[#This Row],[Date_rapport]], 6, 2), RIGHT(tbl_data[[#This Row],[Date_rapport]], 2))</f>
        <v>44291</v>
      </c>
    </row>
    <row r="75" spans="1:10" x14ac:dyDescent="0.2">
      <c r="A75" s="28" t="s">
        <v>2027</v>
      </c>
      <c r="B75" t="s">
        <v>6</v>
      </c>
      <c r="C75" s="28" t="s">
        <v>1877</v>
      </c>
      <c r="D75" t="s">
        <v>80</v>
      </c>
      <c r="E75" t="s">
        <v>2</v>
      </c>
      <c r="F75" t="str">
        <f>INDEX(tbl_produits[Nom normalisé], MATCH(tbl_data[[#This Row],[Spécialité]], tbl_produits[Nom original], 0))</f>
        <v>TOBI 300 mg/5 ml,  solution pour inhalation par nébuliseur</v>
      </c>
      <c r="G75" t="str">
        <f>INDEX(tbl_produits[Classe nom], MATCH(tbl_data[[#This Row],[NORM_Spécialité]], tbl_produits[Nom normalisé], 0))</f>
        <v>Anti-infectieux à usage systémique</v>
      </c>
      <c r="H75">
        <f>YEAR(tbl_data[[#This Row],[Date_rapport]])</f>
        <v>2021</v>
      </c>
      <c r="I75" t="str">
        <f>INDEX(tbl_produits[Molécule extraite], MATCH(tbl_data[[#This Row],[NORM_Spécialité]], tbl_produits[Nom normalisé], 0))</f>
        <v>Tobramycine</v>
      </c>
      <c r="J75" s="34">
        <f>DATE(LEFT(tbl_data[[#This Row],[Date_rapport]], 4), MID(tbl_data[[#This Row],[Date_rapport]], 6, 2), RIGHT(tbl_data[[#This Row],[Date_rapport]], 2))</f>
        <v>44291</v>
      </c>
    </row>
    <row r="76" spans="1:10" x14ac:dyDescent="0.2">
      <c r="A76" s="28" t="s">
        <v>2027</v>
      </c>
      <c r="B76" t="s">
        <v>9</v>
      </c>
      <c r="C76" s="28" t="s">
        <v>1878</v>
      </c>
      <c r="D76" t="s">
        <v>81</v>
      </c>
      <c r="E76" t="s">
        <v>2</v>
      </c>
      <c r="F76" t="str">
        <f>INDEX(tbl_produits[Nom normalisé], MATCH(tbl_data[[#This Row],[Spécialité]], tbl_produits[Nom original], 0))</f>
        <v>ACLOTINE 100 UI/mL , poudre et solvant pour solution injectable, format 1000 UI</v>
      </c>
      <c r="G76" t="str">
        <f>INDEX(tbl_produits[Classe nom], MATCH(tbl_data[[#This Row],[NORM_Spécialité]], tbl_produits[Nom normalisé], 0))</f>
        <v>Sang et organes hématopoïétiques</v>
      </c>
      <c r="H76">
        <f>YEAR(tbl_data[[#This Row],[Date_rapport]])</f>
        <v>2021</v>
      </c>
      <c r="I76" t="str">
        <f>INDEX(tbl_produits[Molécule extraite], MATCH(tbl_data[[#This Row],[NORM_Spécialité]], tbl_produits[Nom normalisé], 0))</f>
        <v>Antithrombine humaine</v>
      </c>
      <c r="J76" s="34">
        <f>DATE(LEFT(tbl_data[[#This Row],[Date_rapport]], 4), MID(tbl_data[[#This Row],[Date_rapport]], 6, 2), RIGHT(tbl_data[[#This Row],[Date_rapport]], 2))</f>
        <v>44291</v>
      </c>
    </row>
    <row r="77" spans="1:10" x14ac:dyDescent="0.2">
      <c r="A77" s="28" t="s">
        <v>2027</v>
      </c>
      <c r="B77" t="s">
        <v>3</v>
      </c>
      <c r="C77" s="28" t="s">
        <v>1855</v>
      </c>
      <c r="D77" t="s">
        <v>82</v>
      </c>
      <c r="E77" t="s">
        <v>2</v>
      </c>
      <c r="F77" t="str">
        <f>INDEX(tbl_produits[Nom normalisé], MATCH(tbl_data[[#This Row],[Spécialité]], tbl_produits[Nom original], 0))</f>
        <v>THIOPENTAL MEDIPHA 500 mg et 1 g, poudre pour solution injectable</v>
      </c>
      <c r="G77" t="str">
        <f>INDEX(tbl_produits[Classe nom], MATCH(tbl_data[[#This Row],[NORM_Spécialité]], tbl_produits[Nom normalisé], 0))</f>
        <v>Système nerveux</v>
      </c>
      <c r="H77">
        <f>YEAR(tbl_data[[#This Row],[Date_rapport]])</f>
        <v>2021</v>
      </c>
      <c r="I77" t="str">
        <f>INDEX(tbl_produits[Molécule extraite], MATCH(tbl_data[[#This Row],[NORM_Spécialité]], tbl_produits[Nom normalisé], 0))</f>
        <v>Thiopenthal</v>
      </c>
      <c r="J77" s="34">
        <f>DATE(LEFT(tbl_data[[#This Row],[Date_rapport]], 4), MID(tbl_data[[#This Row],[Date_rapport]], 6, 2), RIGHT(tbl_data[[#This Row],[Date_rapport]], 2))</f>
        <v>44291</v>
      </c>
    </row>
    <row r="78" spans="1:10" x14ac:dyDescent="0.2">
      <c r="A78" s="28" t="s">
        <v>2027</v>
      </c>
      <c r="B78" t="s">
        <v>6</v>
      </c>
      <c r="C78" s="28" t="s">
        <v>1582</v>
      </c>
      <c r="D78" t="s">
        <v>83</v>
      </c>
      <c r="E78" t="s">
        <v>1582</v>
      </c>
      <c r="F78" t="str">
        <f>INDEX(tbl_produits[Nom normalisé], MATCH(tbl_data[[#This Row],[Spécialité]], tbl_produits[Nom original], 0))</f>
        <v>BETAFERON 250 microgrammes/ml, poudre et solvant pour solution injectable</v>
      </c>
      <c r="G78" t="str">
        <f>INDEX(tbl_produits[Classe nom], MATCH(tbl_data[[#This Row],[NORM_Spécialité]], tbl_produits[Nom normalisé], 0))</f>
        <v>Antinéoplasiques et immunomodulateurs</v>
      </c>
      <c r="H78">
        <f>YEAR(tbl_data[[#This Row],[Date_rapport]])</f>
        <v>2021</v>
      </c>
      <c r="I78" t="str">
        <f>INDEX(tbl_produits[Molécule extraite], MATCH(tbl_data[[#This Row],[NORM_Spécialité]], tbl_produits[Nom normalisé], 0))</f>
        <v>Interféron bêta-1b</v>
      </c>
      <c r="J78" s="34">
        <f>DATE(LEFT(tbl_data[[#This Row],[Date_rapport]], 4), MID(tbl_data[[#This Row],[Date_rapport]], 6, 2), RIGHT(tbl_data[[#This Row],[Date_rapport]], 2))</f>
        <v>44291</v>
      </c>
    </row>
    <row r="79" spans="1:10" x14ac:dyDescent="0.2">
      <c r="A79" s="28" t="s">
        <v>2027</v>
      </c>
      <c r="B79" t="s">
        <v>6</v>
      </c>
      <c r="C79" s="28" t="s">
        <v>1583</v>
      </c>
      <c r="D79" t="s">
        <v>84</v>
      </c>
      <c r="E79" t="s">
        <v>1583</v>
      </c>
      <c r="F79" t="str">
        <f>INDEX(tbl_produits[Nom normalisé], MATCH(tbl_data[[#This Row],[Spécialité]], tbl_produits[Nom original], 0))</f>
        <v>SOLUMEDROL 120 mg/2 ml, lyophilisat et solution pour usage parentéral</v>
      </c>
      <c r="G79" t="str">
        <f>INDEX(tbl_produits[Classe nom], MATCH(tbl_data[[#This Row],[NORM_Spécialité]], tbl_produits[Nom normalisé], 0))</f>
        <v>Hormones systémiques sauf hormones sexuelles et insulines</v>
      </c>
      <c r="H79">
        <f>YEAR(tbl_data[[#This Row],[Date_rapport]])</f>
        <v>2021</v>
      </c>
      <c r="I79" t="str">
        <f>INDEX(tbl_produits[Molécule extraite], MATCH(tbl_data[[#This Row],[NORM_Spécialité]], tbl_produits[Nom normalisé], 0))</f>
        <v>Méthylprednisolone (hydrogénosuccinate de)</v>
      </c>
      <c r="J79" s="34">
        <f>DATE(LEFT(tbl_data[[#This Row],[Date_rapport]], 4), MID(tbl_data[[#This Row],[Date_rapport]], 6, 2), RIGHT(tbl_data[[#This Row],[Date_rapport]], 2))</f>
        <v>44291</v>
      </c>
    </row>
    <row r="80" spans="1:10" x14ac:dyDescent="0.2">
      <c r="A80" s="28" t="s">
        <v>2027</v>
      </c>
      <c r="B80" t="s">
        <v>9</v>
      </c>
      <c r="C80" s="28" t="s">
        <v>1583</v>
      </c>
      <c r="D80" t="s">
        <v>85</v>
      </c>
      <c r="E80" t="s">
        <v>2</v>
      </c>
      <c r="F80" t="str">
        <f>INDEX(tbl_produits[Nom normalisé], MATCH(tbl_data[[#This Row],[Spécialité]], tbl_produits[Nom original], 0))</f>
        <v>DIAMOX 500 mg, poudre et solvant pour préparation injectable</v>
      </c>
      <c r="G80" t="str">
        <f>INDEX(tbl_produits[Classe nom], MATCH(tbl_data[[#This Row],[NORM_Spécialité]], tbl_produits[Nom normalisé], 0))</f>
        <v>Organes sensoriels</v>
      </c>
      <c r="H80">
        <f>YEAR(tbl_data[[#This Row],[Date_rapport]])</f>
        <v>2021</v>
      </c>
      <c r="I80" t="str">
        <f>INDEX(tbl_produits[Molécule extraite], MATCH(tbl_data[[#This Row],[NORM_Spécialité]], tbl_produits[Nom normalisé], 0))</f>
        <v>Acétazolamide</v>
      </c>
      <c r="J80" s="34">
        <f>DATE(LEFT(tbl_data[[#This Row],[Date_rapport]], 4), MID(tbl_data[[#This Row],[Date_rapport]], 6, 2), RIGHT(tbl_data[[#This Row],[Date_rapport]], 2))</f>
        <v>44291</v>
      </c>
    </row>
    <row r="81" spans="1:10" x14ac:dyDescent="0.2">
      <c r="A81" s="28" t="s">
        <v>2027</v>
      </c>
      <c r="B81" t="s">
        <v>6</v>
      </c>
      <c r="C81" s="28" t="s">
        <v>1583</v>
      </c>
      <c r="D81" t="s">
        <v>86</v>
      </c>
      <c r="E81" t="s">
        <v>1584</v>
      </c>
      <c r="F81" t="str">
        <f>INDEX(tbl_produits[Nom normalisé], MATCH(tbl_data[[#This Row],[Spécialité]], tbl_produits[Nom original], 0))</f>
        <v>PACLITAXEL EBEWE 6 mg/ml, solution à diluer pour perfusion</v>
      </c>
      <c r="G81" t="str">
        <f>INDEX(tbl_produits[Classe nom], MATCH(tbl_data[[#This Row],[NORM_Spécialité]], tbl_produits[Nom normalisé], 0))</f>
        <v>Antinéoplasiques et immunomodulateurs</v>
      </c>
      <c r="H81">
        <f>YEAR(tbl_data[[#This Row],[Date_rapport]])</f>
        <v>2021</v>
      </c>
      <c r="I81" t="str">
        <f>INDEX(tbl_produits[Molécule extraite], MATCH(tbl_data[[#This Row],[NORM_Spécialité]], tbl_produits[Nom normalisé], 0))</f>
        <v>Paclitaxel</v>
      </c>
      <c r="J81" s="34">
        <f>DATE(LEFT(tbl_data[[#This Row],[Date_rapport]], 4), MID(tbl_data[[#This Row],[Date_rapport]], 6, 2), RIGHT(tbl_data[[#This Row],[Date_rapport]], 2))</f>
        <v>44291</v>
      </c>
    </row>
    <row r="82" spans="1:10" x14ac:dyDescent="0.2">
      <c r="A82" s="28" t="s">
        <v>2027</v>
      </c>
      <c r="B82" t="s">
        <v>6</v>
      </c>
      <c r="C82" s="28" t="s">
        <v>1560</v>
      </c>
      <c r="D82" t="s">
        <v>87</v>
      </c>
      <c r="E82" t="s">
        <v>1585</v>
      </c>
      <c r="F82" t="str">
        <f>INDEX(tbl_produits[Nom normalisé], MATCH(tbl_data[[#This Row],[Spécialité]], tbl_produits[Nom original], 0))</f>
        <v>SKIACOL 0,5 % collyre, flacon de 0,5ml</v>
      </c>
      <c r="G82" t="str">
        <f>INDEX(tbl_produits[Classe nom], MATCH(tbl_data[[#This Row],[NORM_Spécialité]], tbl_produits[Nom normalisé], 0))</f>
        <v>Organes sensoriels</v>
      </c>
      <c r="H82">
        <f>YEAR(tbl_data[[#This Row],[Date_rapport]])</f>
        <v>2021</v>
      </c>
      <c r="I82" t="str">
        <f>INDEX(tbl_produits[Molécule extraite], MATCH(tbl_data[[#This Row],[NORM_Spécialité]], tbl_produits[Nom normalisé], 0))</f>
        <v>Cyclopentolate (chlorhydrate de)</v>
      </c>
      <c r="J82" s="34">
        <f>DATE(LEFT(tbl_data[[#This Row],[Date_rapport]], 4), MID(tbl_data[[#This Row],[Date_rapport]], 6, 2), RIGHT(tbl_data[[#This Row],[Date_rapport]], 2))</f>
        <v>44291</v>
      </c>
    </row>
    <row r="83" spans="1:10" x14ac:dyDescent="0.2">
      <c r="A83" s="28" t="s">
        <v>2027</v>
      </c>
      <c r="B83" t="s">
        <v>3</v>
      </c>
      <c r="C83" s="28" t="s">
        <v>1560</v>
      </c>
      <c r="D83" t="s">
        <v>88</v>
      </c>
      <c r="E83" t="s">
        <v>2</v>
      </c>
      <c r="F83" t="str">
        <f>INDEX(tbl_produits[Nom normalisé], MATCH(tbl_data[[#This Row],[Spécialité]], tbl_produits[Nom original], 0))</f>
        <v>CIMETIDINE ARROW 200 mg  comprimé effervescent</v>
      </c>
      <c r="G83" t="str">
        <f>INDEX(tbl_produits[Classe nom], MATCH(tbl_data[[#This Row],[NORM_Spécialité]], tbl_produits[Nom normalisé], 0))</f>
        <v>Voies digestives et métabolisme</v>
      </c>
      <c r="H83">
        <f>YEAR(tbl_data[[#This Row],[Date_rapport]])</f>
        <v>2021</v>
      </c>
      <c r="I83" t="str">
        <f>INDEX(tbl_produits[Molécule extraite], MATCH(tbl_data[[#This Row],[NORM_Spécialité]], tbl_produits[Nom normalisé], 0))</f>
        <v>Cimétidine</v>
      </c>
      <c r="J83" s="34">
        <f>DATE(LEFT(tbl_data[[#This Row],[Date_rapport]], 4), MID(tbl_data[[#This Row],[Date_rapport]], 6, 2), RIGHT(tbl_data[[#This Row],[Date_rapport]], 2))</f>
        <v>44291</v>
      </c>
    </row>
    <row r="84" spans="1:10" x14ac:dyDescent="0.2">
      <c r="A84" s="28" t="s">
        <v>2027</v>
      </c>
      <c r="B84" t="s">
        <v>6</v>
      </c>
      <c r="C84" s="28" t="s">
        <v>1587</v>
      </c>
      <c r="D84" t="s">
        <v>89</v>
      </c>
      <c r="E84" t="s">
        <v>1586</v>
      </c>
      <c r="F84" t="str">
        <f>INDEX(tbl_produits[Nom normalisé], MATCH(tbl_data[[#This Row],[Spécialité]], tbl_produits[Nom original], 0))</f>
        <v>NOXAFIL 40 mg/ml, suspension buvable</v>
      </c>
      <c r="G84" t="str">
        <f>INDEX(tbl_produits[Classe nom], MATCH(tbl_data[[#This Row],[NORM_Spécialité]], tbl_produits[Nom normalisé], 0))</f>
        <v>Anti-infectieux à usage systémique</v>
      </c>
      <c r="H84">
        <f>YEAR(tbl_data[[#This Row],[Date_rapport]])</f>
        <v>2021</v>
      </c>
      <c r="I84" t="str">
        <f>INDEX(tbl_produits[Molécule extraite], MATCH(tbl_data[[#This Row],[NORM_Spécialité]], tbl_produits[Nom normalisé], 0))</f>
        <v>Posaconazole</v>
      </c>
      <c r="J84" s="34">
        <f>DATE(LEFT(tbl_data[[#This Row],[Date_rapport]], 4), MID(tbl_data[[#This Row],[Date_rapport]], 6, 2), RIGHT(tbl_data[[#This Row],[Date_rapport]], 2))</f>
        <v>44291</v>
      </c>
    </row>
    <row r="85" spans="1:10" x14ac:dyDescent="0.2">
      <c r="A85" s="28" t="s">
        <v>2027</v>
      </c>
      <c r="B85" t="s">
        <v>6</v>
      </c>
      <c r="C85" s="28" t="s">
        <v>1587</v>
      </c>
      <c r="D85" t="s">
        <v>90</v>
      </c>
      <c r="E85" t="s">
        <v>1587</v>
      </c>
      <c r="F85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85" t="str">
        <f>INDEX(tbl_produits[Classe nom], MATCH(tbl_data[[#This Row],[NORM_Spécialité]], tbl_produits[Nom normalisé], 0))</f>
        <v>Système nerveux</v>
      </c>
      <c r="H85">
        <f>YEAR(tbl_data[[#This Row],[Date_rapport]])</f>
        <v>2021</v>
      </c>
      <c r="I85" t="str">
        <f>INDEX(tbl_produits[Molécule extraite], MATCH(tbl_data[[#This Row],[NORM_Spécialité]], tbl_produits[Nom normalisé], 0))</f>
        <v>Éthanol</v>
      </c>
      <c r="J85" s="34">
        <f>DATE(LEFT(tbl_data[[#This Row],[Date_rapport]], 4), MID(tbl_data[[#This Row],[Date_rapport]], 6, 2), RIGHT(tbl_data[[#This Row],[Date_rapport]], 2))</f>
        <v>44291</v>
      </c>
    </row>
    <row r="86" spans="1:10" x14ac:dyDescent="0.2">
      <c r="A86" s="28" t="s">
        <v>2027</v>
      </c>
      <c r="B86" t="s">
        <v>6</v>
      </c>
      <c r="C86" s="28" t="s">
        <v>1588</v>
      </c>
      <c r="D86" t="s">
        <v>91</v>
      </c>
      <c r="E86" t="s">
        <v>1588</v>
      </c>
      <c r="F86" t="str">
        <f>INDEX(tbl_produits[Nom normalisé], MATCH(tbl_data[[#This Row],[Spécialité]], tbl_produits[Nom original], 0))</f>
        <v>ELMIRON 100 mg , gélule</v>
      </c>
      <c r="G86" t="str">
        <f>INDEX(tbl_produits[Classe nom], MATCH(tbl_data[[#This Row],[NORM_Spécialité]], tbl_produits[Nom normalisé], 0))</f>
        <v>Système génito-urinaire et hormones sexuelles</v>
      </c>
      <c r="H86">
        <f>YEAR(tbl_data[[#This Row],[Date_rapport]])</f>
        <v>2021</v>
      </c>
      <c r="I86" t="str">
        <f>INDEX(tbl_produits[Molécule extraite], MATCH(tbl_data[[#This Row],[NORM_Spécialité]], tbl_produits[Nom normalisé], 0))</f>
        <v>Pentosane polysulfate sodique</v>
      </c>
      <c r="J86" s="34">
        <f>DATE(LEFT(tbl_data[[#This Row],[Date_rapport]], 4), MID(tbl_data[[#This Row],[Date_rapport]], 6, 2), RIGHT(tbl_data[[#This Row],[Date_rapport]], 2))</f>
        <v>44291</v>
      </c>
    </row>
    <row r="87" spans="1:10" x14ac:dyDescent="0.2">
      <c r="A87" s="28" t="s">
        <v>2027</v>
      </c>
      <c r="B87" t="s">
        <v>11</v>
      </c>
      <c r="C87" s="28" t="s">
        <v>1561</v>
      </c>
      <c r="D87" t="s">
        <v>92</v>
      </c>
      <c r="E87" t="s">
        <v>2</v>
      </c>
      <c r="F87" t="str">
        <f>INDEX(tbl_produits[Nom normalisé], MATCH(tbl_data[[#This Row],[Spécialité]], tbl_produits[Nom original], 0))</f>
        <v>SURGESTONE, comprimé de 0,125 mg, 0,250 mg et 0,500 mg</v>
      </c>
      <c r="G87" t="str">
        <f>INDEX(tbl_produits[Classe nom], MATCH(tbl_data[[#This Row],[NORM_Spécialité]], tbl_produits[Nom normalisé], 0))</f>
        <v>Système génito-urinaire et hormones sexuelles</v>
      </c>
      <c r="H87">
        <f>YEAR(tbl_data[[#This Row],[Date_rapport]])</f>
        <v>2021</v>
      </c>
      <c r="I87" t="str">
        <f>INDEX(tbl_produits[Molécule extraite], MATCH(tbl_data[[#This Row],[NORM_Spécialité]], tbl_produits[Nom normalisé], 0))</f>
        <v>Promégestone</v>
      </c>
      <c r="J87" s="34">
        <f>DATE(LEFT(tbl_data[[#This Row],[Date_rapport]], 4), MID(tbl_data[[#This Row],[Date_rapport]], 6, 2), RIGHT(tbl_data[[#This Row],[Date_rapport]], 2))</f>
        <v>44291</v>
      </c>
    </row>
    <row r="88" spans="1:10" x14ac:dyDescent="0.2">
      <c r="A88" s="28" t="s">
        <v>2027</v>
      </c>
      <c r="B88" t="s">
        <v>9</v>
      </c>
      <c r="C88" s="28" t="s">
        <v>1879</v>
      </c>
      <c r="D88" t="s">
        <v>93</v>
      </c>
      <c r="E88" t="s">
        <v>2</v>
      </c>
      <c r="F88" t="str">
        <f>INDEX(tbl_produits[Nom normalisé], MATCH(tbl_data[[#This Row],[Spécialité]], tbl_produits[Nom original], 0))</f>
        <v>LEVODOPA CARBIDOPA TEVA 100 mg/10 mg, comprimé sécable</v>
      </c>
      <c r="G88" t="str">
        <f>INDEX(tbl_produits[Classe nom], MATCH(tbl_data[[#This Row],[NORM_Spécialité]], tbl_produits[Nom normalisé], 0))</f>
        <v>Système nerveux</v>
      </c>
      <c r="H88">
        <f>YEAR(tbl_data[[#This Row],[Date_rapport]])</f>
        <v>2021</v>
      </c>
      <c r="I88" t="str">
        <f>INDEX(tbl_produits[Molécule extraite], MATCH(tbl_data[[#This Row],[NORM_Spécialité]], tbl_produits[Nom normalisé], 0))</f>
        <v>Lévodopa / bensérazide base</v>
      </c>
      <c r="J88" s="34">
        <f>DATE(LEFT(tbl_data[[#This Row],[Date_rapport]], 4), MID(tbl_data[[#This Row],[Date_rapport]], 6, 2), RIGHT(tbl_data[[#This Row],[Date_rapport]], 2))</f>
        <v>44291</v>
      </c>
    </row>
    <row r="89" spans="1:10" x14ac:dyDescent="0.2">
      <c r="A89" s="28" t="s">
        <v>2027</v>
      </c>
      <c r="B89" t="s">
        <v>3</v>
      </c>
      <c r="C89" s="28" t="s">
        <v>1858</v>
      </c>
      <c r="D89" t="s">
        <v>94</v>
      </c>
      <c r="E89" t="s">
        <v>2</v>
      </c>
      <c r="F89" t="str">
        <f>INDEX(tbl_produits[Nom normalisé], MATCH(tbl_data[[#This Row],[Spécialité]], tbl_produits[Nom original], 0))</f>
        <v>PEMETREXED FRESENIUS KABI flacon de 100 mg, poudre pour solution à diluer pour perfusion</v>
      </c>
      <c r="G89" t="str">
        <f>INDEX(tbl_produits[Classe nom], MATCH(tbl_data[[#This Row],[NORM_Spécialité]], tbl_produits[Nom normalisé], 0))</f>
        <v>Antinéoplasiques et immunomodulateurs</v>
      </c>
      <c r="H89">
        <f>YEAR(tbl_data[[#This Row],[Date_rapport]])</f>
        <v>2021</v>
      </c>
      <c r="I89" t="str">
        <f>INDEX(tbl_produits[Molécule extraite], MATCH(tbl_data[[#This Row],[NORM_Spécialité]], tbl_produits[Nom normalisé], 0))</f>
        <v>Pémétrexed</v>
      </c>
      <c r="J89" s="34">
        <f>DATE(LEFT(tbl_data[[#This Row],[Date_rapport]], 4), MID(tbl_data[[#This Row],[Date_rapport]], 6, 2), RIGHT(tbl_data[[#This Row],[Date_rapport]], 2))</f>
        <v>44291</v>
      </c>
    </row>
    <row r="90" spans="1:10" x14ac:dyDescent="0.2">
      <c r="A90" s="28" t="s">
        <v>2027</v>
      </c>
      <c r="B90" t="s">
        <v>3</v>
      </c>
      <c r="C90" s="28" t="s">
        <v>1880</v>
      </c>
      <c r="D90" t="s">
        <v>95</v>
      </c>
      <c r="E90" t="s">
        <v>2</v>
      </c>
      <c r="F90" t="str">
        <f>INDEX(tbl_produits[Nom normalisé], MATCH(tbl_data[[#This Row],[Spécialité]], tbl_produits[Nom original], 0))</f>
        <v>VITRAKVI 20 mg/ml, solution buvable flacon de 100 ml</v>
      </c>
      <c r="G90" t="str">
        <f>INDEX(tbl_produits[Classe nom], MATCH(tbl_data[[#This Row],[NORM_Spécialité]], tbl_produits[Nom normalisé], 0))</f>
        <v>Antinéoplasiques et immunomodulateurs</v>
      </c>
      <c r="H90">
        <f>YEAR(tbl_data[[#This Row],[Date_rapport]])</f>
        <v>2021</v>
      </c>
      <c r="I90" t="str">
        <f>INDEX(tbl_produits[Molécule extraite], MATCH(tbl_data[[#This Row],[NORM_Spécialité]], tbl_produits[Nom normalisé], 0))</f>
        <v>Larotrectinib</v>
      </c>
      <c r="J90" s="34">
        <f>DATE(LEFT(tbl_data[[#This Row],[Date_rapport]], 4), MID(tbl_data[[#This Row],[Date_rapport]], 6, 2), RIGHT(tbl_data[[#This Row],[Date_rapport]], 2))</f>
        <v>44291</v>
      </c>
    </row>
    <row r="91" spans="1:10" x14ac:dyDescent="0.2">
      <c r="A91" s="28" t="s">
        <v>2027</v>
      </c>
      <c r="B91" t="s">
        <v>9</v>
      </c>
      <c r="C91" s="28" t="s">
        <v>1881</v>
      </c>
      <c r="D91" t="s">
        <v>96</v>
      </c>
      <c r="E91" t="s">
        <v>2</v>
      </c>
      <c r="F91" t="str">
        <f>INDEX(tbl_produits[Nom normalisé], MATCH(tbl_data[[#This Row],[Spécialité]], tbl_produits[Nom original], 0))</f>
        <v>PENTACARINAT 300 mg, poudre pour aérosol et pour usage parentéral</v>
      </c>
      <c r="G91" t="str">
        <f>INDEX(tbl_produits[Classe nom], MATCH(tbl_data[[#This Row],[NORM_Spécialité]], tbl_produits[Nom normalisé], 0))</f>
        <v>Antiparasitaires, insecticides et répulsifs</v>
      </c>
      <c r="H91">
        <f>YEAR(tbl_data[[#This Row],[Date_rapport]])</f>
        <v>2021</v>
      </c>
      <c r="I91" t="str">
        <f>INDEX(tbl_produits[Molécule extraite], MATCH(tbl_data[[#This Row],[NORM_Spécialité]], tbl_produits[Nom normalisé], 0))</f>
        <v>Pentamidine (isétionate de) </v>
      </c>
      <c r="J91" s="34">
        <f>DATE(LEFT(tbl_data[[#This Row],[Date_rapport]], 4), MID(tbl_data[[#This Row],[Date_rapport]], 6, 2), RIGHT(tbl_data[[#This Row],[Date_rapport]], 2))</f>
        <v>44291</v>
      </c>
    </row>
    <row r="92" spans="1:10" x14ac:dyDescent="0.2">
      <c r="A92" s="28" t="s">
        <v>2027</v>
      </c>
      <c r="B92" t="s">
        <v>9</v>
      </c>
      <c r="C92" s="28" t="s">
        <v>1881</v>
      </c>
      <c r="D92" t="s">
        <v>97</v>
      </c>
      <c r="E92" t="s">
        <v>2</v>
      </c>
      <c r="F92" t="str">
        <f>INDEX(tbl_produits[Nom normalisé], MATCH(tbl_data[[#This Row],[Spécialité]], tbl_produits[Nom original], 0))</f>
        <v>MINIRIN SPRAY / MINIRIN et MINIRINMELT</v>
      </c>
      <c r="G92" t="str">
        <f>INDEX(tbl_produits[Classe nom], MATCH(tbl_data[[#This Row],[NORM_Spécialité]], tbl_produits[Nom normalisé], 0))</f>
        <v>Hormones systémiques sauf hormones sexuelles et insulines</v>
      </c>
      <c r="H92">
        <f>YEAR(tbl_data[[#This Row],[Date_rapport]])</f>
        <v>2021</v>
      </c>
      <c r="I92" t="str">
        <f>INDEX(tbl_produits[Molécule extraite], MATCH(tbl_data[[#This Row],[NORM_Spécialité]], tbl_produits[Nom normalisé], 0))</f>
        <v>Desmopressine</v>
      </c>
      <c r="J92" s="34">
        <f>DATE(LEFT(tbl_data[[#This Row],[Date_rapport]], 4), MID(tbl_data[[#This Row],[Date_rapport]], 6, 2), RIGHT(tbl_data[[#This Row],[Date_rapport]], 2))</f>
        <v>44291</v>
      </c>
    </row>
    <row r="93" spans="1:10" x14ac:dyDescent="0.2">
      <c r="A93" s="28" t="s">
        <v>2027</v>
      </c>
      <c r="B93" t="s">
        <v>3</v>
      </c>
      <c r="C93" s="28" t="s">
        <v>1882</v>
      </c>
      <c r="D93" t="s">
        <v>98</v>
      </c>
      <c r="E93" t="s">
        <v>2</v>
      </c>
      <c r="F93" t="str">
        <f>INDEX(tbl_produits[Nom normalisé], MATCH(tbl_data[[#This Row],[Spécialité]], tbl_produits[Nom original], 0))</f>
        <v>ALKERAN 50 mg/10 ml, lyophilisat et solution pour usage parentéral (I.V.)</v>
      </c>
      <c r="G93" t="str">
        <f>INDEX(tbl_produits[Classe nom], MATCH(tbl_data[[#This Row],[NORM_Spécialité]], tbl_produits[Nom normalisé], 0))</f>
        <v>Antinéoplasiques et immunomodulateurs</v>
      </c>
      <c r="H93">
        <f>YEAR(tbl_data[[#This Row],[Date_rapport]])</f>
        <v>2021</v>
      </c>
      <c r="I93" t="str">
        <f>INDEX(tbl_produits[Molécule extraite], MATCH(tbl_data[[#This Row],[NORM_Spécialité]], tbl_produits[Nom normalisé], 0))</f>
        <v>Melphalan (Chlorhydrate)</v>
      </c>
      <c r="J93" s="34">
        <f>DATE(LEFT(tbl_data[[#This Row],[Date_rapport]], 4), MID(tbl_data[[#This Row],[Date_rapport]], 6, 2), RIGHT(tbl_data[[#This Row],[Date_rapport]], 2))</f>
        <v>44291</v>
      </c>
    </row>
    <row r="94" spans="1:10" x14ac:dyDescent="0.2">
      <c r="A94" s="28" t="s">
        <v>2027</v>
      </c>
      <c r="B94" t="s">
        <v>6</v>
      </c>
      <c r="C94" s="28" t="s">
        <v>1882</v>
      </c>
      <c r="D94" t="s">
        <v>99</v>
      </c>
      <c r="E94" t="s">
        <v>1589</v>
      </c>
      <c r="F94" t="str">
        <f>INDEX(tbl_produits[Nom normalisé], MATCH(tbl_data[[#This Row],[Spécialité]], tbl_produits[Nom original], 0))</f>
        <v>METHOTREXATE BIODIM 25 mg/1 mL, solution injectable</v>
      </c>
      <c r="G94" t="str">
        <f>INDEX(tbl_produits[Classe nom], MATCH(tbl_data[[#This Row],[NORM_Spécialité]], tbl_produits[Nom normalisé], 0))</f>
        <v>Antinéoplasiques et immunomodulateurs</v>
      </c>
      <c r="H94">
        <f>YEAR(tbl_data[[#This Row],[Date_rapport]])</f>
        <v>2021</v>
      </c>
      <c r="I94" t="str">
        <f>INDEX(tbl_produits[Molécule extraite], MATCH(tbl_data[[#This Row],[NORM_Spécialité]], tbl_produits[Nom normalisé], 0))</f>
        <v>Méthotrexate</v>
      </c>
      <c r="J94" s="34">
        <f>DATE(LEFT(tbl_data[[#This Row],[Date_rapport]], 4), MID(tbl_data[[#This Row],[Date_rapport]], 6, 2), RIGHT(tbl_data[[#This Row],[Date_rapport]], 2))</f>
        <v>44291</v>
      </c>
    </row>
    <row r="95" spans="1:10" x14ac:dyDescent="0.2">
      <c r="A95" s="28" t="s">
        <v>2027</v>
      </c>
      <c r="B95" t="s">
        <v>3</v>
      </c>
      <c r="C95" s="28" t="s">
        <v>1883</v>
      </c>
      <c r="D95" t="s">
        <v>100</v>
      </c>
      <c r="E95" t="s">
        <v>2</v>
      </c>
      <c r="F95" t="str">
        <f>INDEX(tbl_produits[Nom normalisé], MATCH(tbl_data[[#This Row],[Spécialité]], tbl_produits[Nom original], 0))</f>
        <v>OCTIM 150 microgrammes/dose, solution pour pulvérisation nasale</v>
      </c>
      <c r="G95" t="str">
        <f>INDEX(tbl_produits[Classe nom], MATCH(tbl_data[[#This Row],[NORM_Spécialité]], tbl_produits[Nom normalisé], 0))</f>
        <v>Hormones systémiques sauf hormones sexuelles et insulines</v>
      </c>
      <c r="H95">
        <f>YEAR(tbl_data[[#This Row],[Date_rapport]])</f>
        <v>2021</v>
      </c>
      <c r="I95" t="str">
        <f>INDEX(tbl_produits[Molécule extraite], MATCH(tbl_data[[#This Row],[NORM_Spécialité]], tbl_produits[Nom normalisé], 0))</f>
        <v>Desmopressine</v>
      </c>
      <c r="J95" s="34">
        <f>DATE(LEFT(tbl_data[[#This Row],[Date_rapport]], 4), MID(tbl_data[[#This Row],[Date_rapport]], 6, 2), RIGHT(tbl_data[[#This Row],[Date_rapport]], 2))</f>
        <v>44291</v>
      </c>
    </row>
    <row r="96" spans="1:10" x14ac:dyDescent="0.2">
      <c r="A96" s="28" t="s">
        <v>2027</v>
      </c>
      <c r="B96" t="s">
        <v>6</v>
      </c>
      <c r="C96" s="28" t="s">
        <v>1884</v>
      </c>
      <c r="D96" t="s">
        <v>101</v>
      </c>
      <c r="E96" t="s">
        <v>1590</v>
      </c>
      <c r="F96" t="str">
        <f>INDEX(tbl_produits[Nom normalisé], MATCH(tbl_data[[#This Row],[Spécialité]], tbl_produits[Nom original], 0))</f>
        <v>BENDAMUSTINE REDDY PHARMA 180 mg/4 ml, solution concentrée à diluer pour solution pour perfusion</v>
      </c>
      <c r="G96" t="str">
        <f>INDEX(tbl_produits[Classe nom], MATCH(tbl_data[[#This Row],[NORM_Spécialité]], tbl_produits[Nom normalisé], 0))</f>
        <v>Antinéoplasiques et immunomodulateurs</v>
      </c>
      <c r="H96">
        <f>YEAR(tbl_data[[#This Row],[Date_rapport]])</f>
        <v>2021</v>
      </c>
      <c r="I96" t="str">
        <f>INDEX(tbl_produits[Molécule extraite], MATCH(tbl_data[[#This Row],[NORM_Spécialité]], tbl_produits[Nom normalisé], 0))</f>
        <v>Bendamustine</v>
      </c>
      <c r="J96" s="34">
        <f>DATE(LEFT(tbl_data[[#This Row],[Date_rapport]], 4), MID(tbl_data[[#This Row],[Date_rapport]], 6, 2), RIGHT(tbl_data[[#This Row],[Date_rapport]], 2))</f>
        <v>44291</v>
      </c>
    </row>
    <row r="97" spans="1:10" x14ac:dyDescent="0.2">
      <c r="A97" s="28" t="s">
        <v>2027</v>
      </c>
      <c r="B97" t="s">
        <v>9</v>
      </c>
      <c r="C97" s="28" t="s">
        <v>1885</v>
      </c>
      <c r="D97" t="s">
        <v>102</v>
      </c>
      <c r="E97" t="s">
        <v>2</v>
      </c>
      <c r="F97" t="str">
        <f>INDEX(tbl_produits[Nom normalisé], MATCH(tbl_data[[#This Row],[Spécialité]], tbl_produits[Nom original], 0))</f>
        <v>RIFADINE 2 %, suspension buvable</v>
      </c>
      <c r="G97" t="str">
        <f>INDEX(tbl_produits[Classe nom], MATCH(tbl_data[[#This Row],[NORM_Spécialité]], tbl_produits[Nom normalisé], 0))</f>
        <v>Anti-infectieux à usage systémique</v>
      </c>
      <c r="H97">
        <f>YEAR(tbl_data[[#This Row],[Date_rapport]])</f>
        <v>2021</v>
      </c>
      <c r="I97" t="str">
        <f>INDEX(tbl_produits[Molécule extraite], MATCH(tbl_data[[#This Row],[NORM_Spécialité]], tbl_produits[Nom normalisé], 0))</f>
        <v>Rifampicine sodique</v>
      </c>
      <c r="J97" s="34">
        <f>DATE(LEFT(tbl_data[[#This Row],[Date_rapport]], 4), MID(tbl_data[[#This Row],[Date_rapport]], 6, 2), RIGHT(tbl_data[[#This Row],[Date_rapport]], 2))</f>
        <v>44291</v>
      </c>
    </row>
    <row r="98" spans="1:10" x14ac:dyDescent="0.2">
      <c r="A98" s="28" t="s">
        <v>2027</v>
      </c>
      <c r="B98" t="s">
        <v>6</v>
      </c>
      <c r="C98" s="28" t="s">
        <v>1591</v>
      </c>
      <c r="D98" t="s">
        <v>103</v>
      </c>
      <c r="E98" t="s">
        <v>1591</v>
      </c>
      <c r="F98" t="str">
        <f>INDEX(tbl_produits[Nom normalisé], MATCH(tbl_data[[#This Row],[Spécialité]], tbl_produits[Nom original], 0))</f>
        <v>BASDENE 25 mg, comprimé</v>
      </c>
      <c r="G98" t="str">
        <f>INDEX(tbl_produits[Classe nom], MATCH(tbl_data[[#This Row],[NORM_Spécialité]], tbl_produits[Nom normalisé], 0))</f>
        <v>Système respiratoire</v>
      </c>
      <c r="H98">
        <f>YEAR(tbl_data[[#This Row],[Date_rapport]])</f>
        <v>2021</v>
      </c>
      <c r="I98" t="str">
        <f>INDEX(tbl_produits[Molécule extraite], MATCH(tbl_data[[#This Row],[NORM_Spécialité]], tbl_produits[Nom normalisé], 0))</f>
        <v>Alimemazine</v>
      </c>
      <c r="J98" s="34">
        <f>DATE(LEFT(tbl_data[[#This Row],[Date_rapport]], 4), MID(tbl_data[[#This Row],[Date_rapport]], 6, 2), RIGHT(tbl_data[[#This Row],[Date_rapport]], 2))</f>
        <v>44291</v>
      </c>
    </row>
    <row r="99" spans="1:10" x14ac:dyDescent="0.2">
      <c r="A99" s="28" t="s">
        <v>2027</v>
      </c>
      <c r="B99" t="s">
        <v>6</v>
      </c>
      <c r="C99" s="28" t="s">
        <v>1591</v>
      </c>
      <c r="D99" t="s">
        <v>104</v>
      </c>
      <c r="E99" t="s">
        <v>1591</v>
      </c>
      <c r="F99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99" t="str">
        <f>INDEX(tbl_produits[Classe nom], MATCH(tbl_data[[#This Row],[NORM_Spécialité]], tbl_produits[Nom normalisé], 0))</f>
        <v>Hormones systémiques sauf hormones sexuelles et insulines</v>
      </c>
      <c r="H99">
        <f>YEAR(tbl_data[[#This Row],[Date_rapport]])</f>
        <v>2021</v>
      </c>
      <c r="I99" t="str">
        <f>INDEX(tbl_produits[Molécule extraite], MATCH(tbl_data[[#This Row],[NORM_Spécialité]], tbl_produits[Nom normalisé], 0))</f>
        <v>Somatropine</v>
      </c>
      <c r="J99" s="34">
        <f>DATE(LEFT(tbl_data[[#This Row],[Date_rapport]], 4), MID(tbl_data[[#This Row],[Date_rapport]], 6, 2), RIGHT(tbl_data[[#This Row],[Date_rapport]], 2))</f>
        <v>44291</v>
      </c>
    </row>
    <row r="100" spans="1:10" x14ac:dyDescent="0.2">
      <c r="A100" s="28" t="s">
        <v>2027</v>
      </c>
      <c r="B100" t="s">
        <v>6</v>
      </c>
      <c r="C100" s="28" t="s">
        <v>1598</v>
      </c>
      <c r="D100" t="s">
        <v>105</v>
      </c>
      <c r="E100" t="s">
        <v>1592</v>
      </c>
      <c r="F100" t="str">
        <f>INDEX(tbl_produits[Nom normalisé], MATCH(tbl_data[[#This Row],[Spécialité]], tbl_produits[Nom original], 0))</f>
        <v>ARTANE 0,4%, solution buvable en goutte</v>
      </c>
      <c r="G100" t="str">
        <f>INDEX(tbl_produits[Classe nom], MATCH(tbl_data[[#This Row],[NORM_Spécialité]], tbl_produits[Nom normalisé], 0))</f>
        <v>Système nerveux</v>
      </c>
      <c r="H100">
        <f>YEAR(tbl_data[[#This Row],[Date_rapport]])</f>
        <v>2021</v>
      </c>
      <c r="I100" t="str">
        <f>INDEX(tbl_produits[Molécule extraite], MATCH(tbl_data[[#This Row],[NORM_Spécialité]], tbl_produits[Nom normalisé], 0))</f>
        <v>Chlorhydrate de trihexyphénidyle</v>
      </c>
      <c r="J100" s="34">
        <f>DATE(LEFT(tbl_data[[#This Row],[Date_rapport]], 4), MID(tbl_data[[#This Row],[Date_rapport]], 6, 2), RIGHT(tbl_data[[#This Row],[Date_rapport]], 2))</f>
        <v>44291</v>
      </c>
    </row>
    <row r="101" spans="1:10" x14ac:dyDescent="0.2">
      <c r="A101" s="28" t="s">
        <v>2027</v>
      </c>
      <c r="B101" t="s">
        <v>9</v>
      </c>
      <c r="C101" s="28" t="s">
        <v>1886</v>
      </c>
      <c r="D101" t="s">
        <v>106</v>
      </c>
      <c r="E101" t="s">
        <v>2</v>
      </c>
      <c r="F101" t="str">
        <f>INDEX(tbl_produits[Nom normalisé], MATCH(tbl_data[[#This Row],[Spécialité]], tbl_produits[Nom original], 0))</f>
        <v>COLCHIMAX, comprimé pelliculé sécable</v>
      </c>
      <c r="G101" t="str">
        <f>INDEX(tbl_produits[Classe nom], MATCH(tbl_data[[#This Row],[NORM_Spécialité]], tbl_produits[Nom normalisé], 0))</f>
        <v xml:space="preserve">Système musculo-squelettique </v>
      </c>
      <c r="H101">
        <f>YEAR(tbl_data[[#This Row],[Date_rapport]])</f>
        <v>2021</v>
      </c>
      <c r="I101" t="str">
        <f>INDEX(tbl_produits[Molécule extraite], MATCH(tbl_data[[#This Row],[NORM_Spécialité]], tbl_produits[Nom normalisé], 0))</f>
        <v>Colchicine/Opium/Tiémonium méthylsulfate</v>
      </c>
      <c r="J101" s="34">
        <f>DATE(LEFT(tbl_data[[#This Row],[Date_rapport]], 4), MID(tbl_data[[#This Row],[Date_rapport]], 6, 2), RIGHT(tbl_data[[#This Row],[Date_rapport]], 2))</f>
        <v>44291</v>
      </c>
    </row>
    <row r="102" spans="1:10" x14ac:dyDescent="0.2">
      <c r="A102" s="28" t="s">
        <v>2027</v>
      </c>
      <c r="B102" t="s">
        <v>9</v>
      </c>
      <c r="C102" s="28" t="s">
        <v>1887</v>
      </c>
      <c r="D102" t="s">
        <v>107</v>
      </c>
      <c r="E102" t="s">
        <v>2</v>
      </c>
      <c r="F102" t="str">
        <f>INDEX(tbl_produits[Nom normalisé], MATCH(tbl_data[[#This Row],[Spécialité]], tbl_produits[Nom original], 0))</f>
        <v>CIMETIDINE 200 mg  comprimé effervescent</v>
      </c>
      <c r="G102" t="str">
        <f>INDEX(tbl_produits[Classe nom], MATCH(tbl_data[[#This Row],[NORM_Spécialité]], tbl_produits[Nom normalisé], 0))</f>
        <v>Voies digestives et métabolisme</v>
      </c>
      <c r="H102">
        <f>YEAR(tbl_data[[#This Row],[Date_rapport]])</f>
        <v>2021</v>
      </c>
      <c r="I102" t="str">
        <f>INDEX(tbl_produits[Molécule extraite], MATCH(tbl_data[[#This Row],[NORM_Spécialité]], tbl_produits[Nom normalisé], 0))</f>
        <v>Cimétidine</v>
      </c>
      <c r="J102" s="34">
        <f>DATE(LEFT(tbl_data[[#This Row],[Date_rapport]], 4), MID(tbl_data[[#This Row],[Date_rapport]], 6, 2), RIGHT(tbl_data[[#This Row],[Date_rapport]], 2))</f>
        <v>44291</v>
      </c>
    </row>
    <row r="103" spans="1:10" x14ac:dyDescent="0.2">
      <c r="A103" s="28" t="s">
        <v>2027</v>
      </c>
      <c r="B103" t="s">
        <v>9</v>
      </c>
      <c r="C103" s="28" t="s">
        <v>1593</v>
      </c>
      <c r="D103" t="s">
        <v>108</v>
      </c>
      <c r="E103" t="s">
        <v>1593</v>
      </c>
      <c r="F103" t="str">
        <f>INDEX(tbl_produits[Nom normalisé], MATCH(tbl_data[[#This Row],[Spécialité]], tbl_produits[Nom original], 0))</f>
        <v>GAMMANORM 165 mg/ml, immunoglobuline humaine normale pour injection sous-cutanée</v>
      </c>
      <c r="G103" t="str">
        <f>INDEX(tbl_produits[Classe nom], MATCH(tbl_data[[#This Row],[NORM_Spécialité]], tbl_produits[Nom normalisé], 0))</f>
        <v>Anti-infectieux à usage systémique</v>
      </c>
      <c r="H103">
        <f>YEAR(tbl_data[[#This Row],[Date_rapport]])</f>
        <v>2021</v>
      </c>
      <c r="I103" t="str">
        <f>INDEX(tbl_produits[Molécule extraite], MATCH(tbl_data[[#This Row],[NORM_Spécialité]], tbl_produits[Nom normalisé], 0))</f>
        <v>Immunoglobuline humaine normale</v>
      </c>
      <c r="J103" s="34">
        <f>DATE(LEFT(tbl_data[[#This Row],[Date_rapport]], 4), MID(tbl_data[[#This Row],[Date_rapport]], 6, 2), RIGHT(tbl_data[[#This Row],[Date_rapport]], 2))</f>
        <v>44291</v>
      </c>
    </row>
    <row r="104" spans="1:10" x14ac:dyDescent="0.2">
      <c r="A104" s="28" t="s">
        <v>2027</v>
      </c>
      <c r="B104" t="s">
        <v>6</v>
      </c>
      <c r="C104" s="28" t="s">
        <v>1567</v>
      </c>
      <c r="D104" t="s">
        <v>109</v>
      </c>
      <c r="E104" t="s">
        <v>1567</v>
      </c>
      <c r="F104" t="str">
        <f>INDEX(tbl_produits[Nom normalisé], MATCH(tbl_data[[#This Row],[Spécialité]], tbl_produits[Nom original], 0))</f>
        <v>QUITAXON 50 mg, comprimé pelliculé sécable</v>
      </c>
      <c r="G104" t="str">
        <f>INDEX(tbl_produits[Classe nom], MATCH(tbl_data[[#This Row],[NORM_Spécialité]], tbl_produits[Nom normalisé], 0))</f>
        <v>Système nerveux</v>
      </c>
      <c r="H104">
        <f>YEAR(tbl_data[[#This Row],[Date_rapport]])</f>
        <v>2021</v>
      </c>
      <c r="I104" t="str">
        <f>INDEX(tbl_produits[Molécule extraite], MATCH(tbl_data[[#This Row],[NORM_Spécialité]], tbl_produits[Nom normalisé], 0))</f>
        <v>Quétiapine</v>
      </c>
      <c r="J104" s="34">
        <f>DATE(LEFT(tbl_data[[#This Row],[Date_rapport]], 4), MID(tbl_data[[#This Row],[Date_rapport]], 6, 2), RIGHT(tbl_data[[#This Row],[Date_rapport]], 2))</f>
        <v>44291</v>
      </c>
    </row>
    <row r="105" spans="1:10" x14ac:dyDescent="0.2">
      <c r="A105" s="28" t="s">
        <v>2027</v>
      </c>
      <c r="B105" t="s">
        <v>9</v>
      </c>
      <c r="C105" s="28" t="s">
        <v>1888</v>
      </c>
      <c r="D105" t="s">
        <v>110</v>
      </c>
      <c r="E105" t="s">
        <v>2</v>
      </c>
      <c r="F105" t="str">
        <f>INDEX(tbl_produits[Nom normalisé], MATCH(tbl_data[[#This Row],[Spécialité]], tbl_produits[Nom original], 0))</f>
        <v>CYAMEMAZINE 25 mg, comprimé pelliculé sécable (Spécialités à base de)</v>
      </c>
      <c r="G105" t="str">
        <f>INDEX(tbl_produits[Classe nom], MATCH(tbl_data[[#This Row],[NORM_Spécialité]], tbl_produits[Nom normalisé], 0))</f>
        <v>Système nerveux</v>
      </c>
      <c r="H105">
        <f>YEAR(tbl_data[[#This Row],[Date_rapport]])</f>
        <v>2021</v>
      </c>
      <c r="I105" t="str">
        <f>INDEX(tbl_produits[Molécule extraite], MATCH(tbl_data[[#This Row],[NORM_Spécialité]], tbl_produits[Nom normalisé], 0))</f>
        <v>Cyamémazine</v>
      </c>
      <c r="J105" s="34">
        <f>DATE(LEFT(tbl_data[[#This Row],[Date_rapport]], 4), MID(tbl_data[[#This Row],[Date_rapport]], 6, 2), RIGHT(tbl_data[[#This Row],[Date_rapport]], 2))</f>
        <v>44291</v>
      </c>
    </row>
    <row r="106" spans="1:10" x14ac:dyDescent="0.2">
      <c r="A106" s="28" t="s">
        <v>2027</v>
      </c>
      <c r="B106" t="s">
        <v>3</v>
      </c>
      <c r="C106" s="28" t="s">
        <v>1841</v>
      </c>
      <c r="D106" t="s">
        <v>111</v>
      </c>
      <c r="E106" t="s">
        <v>2</v>
      </c>
      <c r="F106" t="str">
        <f>INDEX(tbl_produits[Nom normalisé], MATCH(tbl_data[[#This Row],[Spécialité]], tbl_produits[Nom original], 0))</f>
        <v>ALYOSTAL VENIN DE GUEPE POLISTES 110 et 550 microgrammes, poudre et solvant pour solution injectable</v>
      </c>
      <c r="G106" t="str">
        <f>INDEX(tbl_produits[Classe nom], MATCH(tbl_data[[#This Row],[NORM_Spécialité]], tbl_produits[Nom normalisé], 0))</f>
        <v>Divers</v>
      </c>
      <c r="H106">
        <f>YEAR(tbl_data[[#This Row],[Date_rapport]])</f>
        <v>2021</v>
      </c>
      <c r="I106" t="str">
        <f>INDEX(tbl_produits[Molécule extraite], MATCH(tbl_data[[#This Row],[NORM_Spécialité]], tbl_produits[Nom normalisé], 0))</f>
        <v>Guêpe Polistes (venin de)</v>
      </c>
      <c r="J106" s="34">
        <f>DATE(LEFT(tbl_data[[#This Row],[Date_rapport]], 4), MID(tbl_data[[#This Row],[Date_rapport]], 6, 2), RIGHT(tbl_data[[#This Row],[Date_rapport]], 2))</f>
        <v>44291</v>
      </c>
    </row>
    <row r="107" spans="1:10" x14ac:dyDescent="0.2">
      <c r="A107" s="28" t="s">
        <v>2027</v>
      </c>
      <c r="B107" t="s">
        <v>3</v>
      </c>
      <c r="C107" s="28" t="s">
        <v>1889</v>
      </c>
      <c r="D107" t="s">
        <v>112</v>
      </c>
      <c r="E107" t="s">
        <v>2</v>
      </c>
      <c r="F107" t="str">
        <f>INDEX(tbl_produits[Nom normalisé], MATCH(tbl_data[[#This Row],[Spécialité]], tbl_produits[Nom original], 0))</f>
        <v>ROPINIROLE MYLAN 0,5 mg  comprimé pelliculé</v>
      </c>
      <c r="G107" t="str">
        <f>INDEX(tbl_produits[Classe nom], MATCH(tbl_data[[#This Row],[NORM_Spécialité]], tbl_produits[Nom normalisé], 0))</f>
        <v>Système nerveux</v>
      </c>
      <c r="H107">
        <f>YEAR(tbl_data[[#This Row],[Date_rapport]])</f>
        <v>2021</v>
      </c>
      <c r="I107" t="str">
        <f>INDEX(tbl_produits[Molécule extraite], MATCH(tbl_data[[#This Row],[NORM_Spécialité]], tbl_produits[Nom normalisé], 0))</f>
        <v>Ropinirole</v>
      </c>
      <c r="J107" s="34">
        <f>DATE(LEFT(tbl_data[[#This Row],[Date_rapport]], 4), MID(tbl_data[[#This Row],[Date_rapport]], 6, 2), RIGHT(tbl_data[[#This Row],[Date_rapport]], 2))</f>
        <v>44291</v>
      </c>
    </row>
    <row r="108" spans="1:10" x14ac:dyDescent="0.2">
      <c r="A108" s="28" t="s">
        <v>2027</v>
      </c>
      <c r="B108" t="s">
        <v>6</v>
      </c>
      <c r="C108" s="28" t="s">
        <v>1571</v>
      </c>
      <c r="D108" t="s">
        <v>113</v>
      </c>
      <c r="E108" t="s">
        <v>2</v>
      </c>
      <c r="F108" t="str">
        <f>INDEX(tbl_produits[Nom normalisé], MATCH(tbl_data[[#This Row],[Spécialité]], tbl_produits[Nom original], 0))</f>
        <v>DEPAMIDE 300 mg, comprimé pelliculé gastro-résistant</v>
      </c>
      <c r="G108" t="str">
        <f>INDEX(tbl_produits[Classe nom], MATCH(tbl_data[[#This Row],[NORM_Spécialité]], tbl_produits[Nom normalisé], 0))</f>
        <v>Système nerveux</v>
      </c>
      <c r="H108">
        <f>YEAR(tbl_data[[#This Row],[Date_rapport]])</f>
        <v>2021</v>
      </c>
      <c r="I108" t="str">
        <f>INDEX(tbl_produits[Molécule extraite], MATCH(tbl_data[[#This Row],[NORM_Spécialité]], tbl_produits[Nom normalisé], 0))</f>
        <v>Valpromide</v>
      </c>
      <c r="J108" s="34">
        <f>DATE(LEFT(tbl_data[[#This Row],[Date_rapport]], 4), MID(tbl_data[[#This Row],[Date_rapport]], 6, 2), RIGHT(tbl_data[[#This Row],[Date_rapport]], 2))</f>
        <v>44291</v>
      </c>
    </row>
    <row r="109" spans="1:10" x14ac:dyDescent="0.2">
      <c r="A109" s="28" t="s">
        <v>2027</v>
      </c>
      <c r="B109" t="s">
        <v>9</v>
      </c>
      <c r="C109" s="28" t="s">
        <v>1890</v>
      </c>
      <c r="D109" t="s">
        <v>114</v>
      </c>
      <c r="E109" t="s">
        <v>2</v>
      </c>
      <c r="F109" t="str">
        <f>INDEX(tbl_produits[Nom normalisé], MATCH(tbl_data[[#This Row],[Spécialité]], tbl_produits[Nom original], 0))</f>
        <v>NULOJIX 250 mg, poudre pour solution à diluer pour perfusion</v>
      </c>
      <c r="G109" t="str">
        <f>INDEX(tbl_produits[Classe nom], MATCH(tbl_data[[#This Row],[NORM_Spécialité]], tbl_produits[Nom normalisé], 0))</f>
        <v>Antinéoplasiques et immunomodulateurs</v>
      </c>
      <c r="H109">
        <f>YEAR(tbl_data[[#This Row],[Date_rapport]])</f>
        <v>2021</v>
      </c>
      <c r="I109" t="str">
        <f>INDEX(tbl_produits[Molécule extraite], MATCH(tbl_data[[#This Row],[NORM_Spécialité]], tbl_produits[Nom normalisé], 0))</f>
        <v>Bélatacept</v>
      </c>
      <c r="J109" s="34">
        <f>DATE(LEFT(tbl_data[[#This Row],[Date_rapport]], 4), MID(tbl_data[[#This Row],[Date_rapport]], 6, 2), RIGHT(tbl_data[[#This Row],[Date_rapport]], 2))</f>
        <v>44291</v>
      </c>
    </row>
    <row r="110" spans="1:10" x14ac:dyDescent="0.2">
      <c r="A110" s="28" t="s">
        <v>2027</v>
      </c>
      <c r="B110" t="s">
        <v>6</v>
      </c>
      <c r="C110" s="28" t="s">
        <v>1862</v>
      </c>
      <c r="D110" t="s">
        <v>115</v>
      </c>
      <c r="E110" t="s">
        <v>1568</v>
      </c>
      <c r="F110" t="str">
        <f>INDEX(tbl_produits[Nom normalisé], MATCH(tbl_data[[#This Row],[Spécialité]], tbl_produits[Nom original], 0))</f>
        <v>ARACYTINE 100 mg, poudre et solvant pour solution injectable</v>
      </c>
      <c r="G110" t="str">
        <f>INDEX(tbl_produits[Classe nom], MATCH(tbl_data[[#This Row],[NORM_Spécialité]], tbl_produits[Nom normalisé], 0))</f>
        <v>Antinéoplasiques et immunomodulateurs</v>
      </c>
      <c r="H110">
        <f>YEAR(tbl_data[[#This Row],[Date_rapport]])</f>
        <v>2021</v>
      </c>
      <c r="I110" t="str">
        <f>INDEX(tbl_produits[Molécule extraite], MATCH(tbl_data[[#This Row],[NORM_Spécialité]], tbl_produits[Nom normalisé], 0))</f>
        <v>Cytarabine</v>
      </c>
      <c r="J110" s="34">
        <f>DATE(LEFT(tbl_data[[#This Row],[Date_rapport]], 4), MID(tbl_data[[#This Row],[Date_rapport]], 6, 2), RIGHT(tbl_data[[#This Row],[Date_rapport]], 2))</f>
        <v>44291</v>
      </c>
    </row>
    <row r="111" spans="1:10" x14ac:dyDescent="0.2">
      <c r="A111" s="28" t="s">
        <v>2027</v>
      </c>
      <c r="B111" t="s">
        <v>3</v>
      </c>
      <c r="C111" s="28" t="s">
        <v>1891</v>
      </c>
      <c r="D111" t="s">
        <v>116</v>
      </c>
      <c r="E111" t="s">
        <v>2</v>
      </c>
      <c r="F111" t="str">
        <f>INDEX(tbl_produits[Nom normalisé], MATCH(tbl_data[[#This Row],[Spécialité]], tbl_produits[Nom original], 0))</f>
        <v>ZEVALIN 1,6 mg/ml, trousse pour préparations radiopharmaceutiques pour perfusion</v>
      </c>
      <c r="G111" t="str">
        <f>INDEX(tbl_produits[Classe nom], MATCH(tbl_data[[#This Row],[NORM_Spécialité]], tbl_produits[Nom normalisé], 0))</f>
        <v>Antinéoplasiques et immunomodulateurs</v>
      </c>
      <c r="H111">
        <f>YEAR(tbl_data[[#This Row],[Date_rapport]])</f>
        <v>2021</v>
      </c>
      <c r="I111" t="str">
        <f>INDEX(tbl_produits[Molécule extraite], MATCH(tbl_data[[#This Row],[NORM_Spécialité]], tbl_produits[Nom normalisé], 0))</f>
        <v>Ibritumomab tiuxétan</v>
      </c>
      <c r="J111" s="34">
        <f>DATE(LEFT(tbl_data[[#This Row],[Date_rapport]], 4), MID(tbl_data[[#This Row],[Date_rapport]], 6, 2), RIGHT(tbl_data[[#This Row],[Date_rapport]], 2))</f>
        <v>44291</v>
      </c>
    </row>
    <row r="112" spans="1:10" x14ac:dyDescent="0.2">
      <c r="A112" s="28" t="s">
        <v>2027</v>
      </c>
      <c r="B112" t="s">
        <v>6</v>
      </c>
      <c r="C112" s="28" t="s">
        <v>1891</v>
      </c>
      <c r="D112" t="s">
        <v>117</v>
      </c>
      <c r="E112" t="s">
        <v>1594</v>
      </c>
      <c r="F112" t="str">
        <f>INDEX(tbl_produits[Nom normalisé], MATCH(tbl_data[[#This Row],[Spécialité]], tbl_produits[Nom original], 0))</f>
        <v>HEXASTAT 100 mg, gélule (altrétamine)</v>
      </c>
      <c r="G112" t="str">
        <f>INDEX(tbl_produits[Classe nom], MATCH(tbl_data[[#This Row],[NORM_Spécialité]], tbl_produits[Nom normalisé], 0))</f>
        <v>Antinéoplasiques et immunomodulateurs</v>
      </c>
      <c r="H112">
        <f>YEAR(tbl_data[[#This Row],[Date_rapport]])</f>
        <v>2021</v>
      </c>
      <c r="I112" t="str">
        <f>INDEX(tbl_produits[Molécule extraite], MATCH(tbl_data[[#This Row],[NORM_Spécialité]], tbl_produits[Nom normalisé], 0))</f>
        <v>Altrétamine</v>
      </c>
      <c r="J112" s="34">
        <f>DATE(LEFT(tbl_data[[#This Row],[Date_rapport]], 4), MID(tbl_data[[#This Row],[Date_rapport]], 6, 2), RIGHT(tbl_data[[#This Row],[Date_rapport]], 2))</f>
        <v>44291</v>
      </c>
    </row>
    <row r="113" spans="1:10" x14ac:dyDescent="0.2">
      <c r="A113" s="28" t="s">
        <v>2027</v>
      </c>
      <c r="B113" t="s">
        <v>3</v>
      </c>
      <c r="C113" s="28" t="s">
        <v>1891</v>
      </c>
      <c r="D113" t="s">
        <v>118</v>
      </c>
      <c r="E113" t="s">
        <v>2</v>
      </c>
      <c r="F113" t="str">
        <f>INDEX(tbl_produits[Nom normalisé], MATCH(tbl_data[[#This Row],[Spécialité]], tbl_produits[Nom original], 0))</f>
        <v>ALENDRONATE 10 mg, comprimé</v>
      </c>
      <c r="G113" t="str">
        <f>INDEX(tbl_produits[Classe nom], MATCH(tbl_data[[#This Row],[NORM_Spécialité]], tbl_produits[Nom normalisé], 0))</f>
        <v xml:space="preserve">Système musculo-squelettique </v>
      </c>
      <c r="H113">
        <f>YEAR(tbl_data[[#This Row],[Date_rapport]])</f>
        <v>2021</v>
      </c>
      <c r="I113" t="str">
        <f>INDEX(tbl_produits[Molécule extraite], MATCH(tbl_data[[#This Row],[NORM_Spécialité]], tbl_produits[Nom normalisé], 0))</f>
        <v>Acide alendronique</v>
      </c>
      <c r="J113" s="34">
        <f>DATE(LEFT(tbl_data[[#This Row],[Date_rapport]], 4), MID(tbl_data[[#This Row],[Date_rapport]], 6, 2), RIGHT(tbl_data[[#This Row],[Date_rapport]], 2))</f>
        <v>44291</v>
      </c>
    </row>
    <row r="114" spans="1:10" x14ac:dyDescent="0.2">
      <c r="A114" s="28" t="s">
        <v>2027</v>
      </c>
      <c r="B114" t="s">
        <v>11</v>
      </c>
      <c r="C114" s="28" t="s">
        <v>1892</v>
      </c>
      <c r="D114" t="s">
        <v>119</v>
      </c>
      <c r="E114" t="s">
        <v>2</v>
      </c>
      <c r="F114" t="str">
        <f>INDEX(tbl_produits[Nom normalisé], MATCH(tbl_data[[#This Row],[Spécialité]], tbl_produits[Nom original], 0))</f>
        <v>LYNPARZA 50 mg, gélule</v>
      </c>
      <c r="G114" t="str">
        <f>INDEX(tbl_produits[Classe nom], MATCH(tbl_data[[#This Row],[NORM_Spécialité]], tbl_produits[Nom normalisé], 0))</f>
        <v>Antinéoplasiques et immunomodulateurs</v>
      </c>
      <c r="H114">
        <f>YEAR(tbl_data[[#This Row],[Date_rapport]])</f>
        <v>2021</v>
      </c>
      <c r="I114" t="str">
        <f>INDEX(tbl_produits[Molécule extraite], MATCH(tbl_data[[#This Row],[NORM_Spécialité]], tbl_produits[Nom normalisé], 0))</f>
        <v>Olaparib</v>
      </c>
      <c r="J114" s="34">
        <f>DATE(LEFT(tbl_data[[#This Row],[Date_rapport]], 4), MID(tbl_data[[#This Row],[Date_rapport]], 6, 2), RIGHT(tbl_data[[#This Row],[Date_rapport]], 2))</f>
        <v>44291</v>
      </c>
    </row>
    <row r="115" spans="1:10" x14ac:dyDescent="0.2">
      <c r="A115" s="28" t="s">
        <v>2027</v>
      </c>
      <c r="B115" t="s">
        <v>6</v>
      </c>
      <c r="C115" s="28" t="s">
        <v>1596</v>
      </c>
      <c r="D115" t="s">
        <v>120</v>
      </c>
      <c r="E115" t="s">
        <v>1595</v>
      </c>
      <c r="F115" t="str">
        <f>INDEX(tbl_produits[Nom normalisé], MATCH(tbl_data[[#This Row],[Spécialité]], tbl_produits[Nom original], 0))</f>
        <v>LAROSCORBINE 1g/5ml, solution injectable</v>
      </c>
      <c r="G115" t="str">
        <f>INDEX(tbl_produits[Classe nom], MATCH(tbl_data[[#This Row],[NORM_Spécialité]], tbl_produits[Nom normalisé], 0))</f>
        <v>Voies digestives et métabolisme</v>
      </c>
      <c r="H115">
        <f>YEAR(tbl_data[[#This Row],[Date_rapport]])</f>
        <v>2021</v>
      </c>
      <c r="I115" t="str">
        <f>INDEX(tbl_produits[Molécule extraite], MATCH(tbl_data[[#This Row],[NORM_Spécialité]], tbl_produits[Nom normalisé], 0))</f>
        <v>Acide ascorbique</v>
      </c>
      <c r="J115" s="34">
        <f>DATE(LEFT(tbl_data[[#This Row],[Date_rapport]], 4), MID(tbl_data[[#This Row],[Date_rapport]], 6, 2), RIGHT(tbl_data[[#This Row],[Date_rapport]], 2))</f>
        <v>44291</v>
      </c>
    </row>
    <row r="116" spans="1:10" x14ac:dyDescent="0.2">
      <c r="A116" s="28" t="s">
        <v>2027</v>
      </c>
      <c r="B116" t="s">
        <v>6</v>
      </c>
      <c r="C116" s="28" t="s">
        <v>1596</v>
      </c>
      <c r="D116" t="s">
        <v>121</v>
      </c>
      <c r="E116" t="s">
        <v>1596</v>
      </c>
      <c r="F116" t="str">
        <f>INDEX(tbl_produits[Nom normalisé], MATCH(tbl_data[[#This Row],[Spécialité]], tbl_produits[Nom original], 0))</f>
        <v>ANANDRON 150 mg, comprimé</v>
      </c>
      <c r="G116" t="str">
        <f>INDEX(tbl_produits[Classe nom], MATCH(tbl_data[[#This Row],[NORM_Spécialité]], tbl_produits[Nom normalisé], 0))</f>
        <v>Antinéoplasiques et immunomodulateurs</v>
      </c>
      <c r="H116">
        <f>YEAR(tbl_data[[#This Row],[Date_rapport]])</f>
        <v>2021</v>
      </c>
      <c r="I116" t="str">
        <f>INDEX(tbl_produits[Molécule extraite], MATCH(tbl_data[[#This Row],[NORM_Spécialité]], tbl_produits[Nom normalisé], 0))</f>
        <v>Nilutamide</v>
      </c>
      <c r="J116" s="34">
        <f>DATE(LEFT(tbl_data[[#This Row],[Date_rapport]], 4), MID(tbl_data[[#This Row],[Date_rapport]], 6, 2), RIGHT(tbl_data[[#This Row],[Date_rapport]], 2))</f>
        <v>44291</v>
      </c>
    </row>
    <row r="117" spans="1:10" x14ac:dyDescent="0.2">
      <c r="A117" s="28" t="s">
        <v>2027</v>
      </c>
      <c r="B117" t="s">
        <v>6</v>
      </c>
      <c r="C117" s="28" t="s">
        <v>1596</v>
      </c>
      <c r="D117" t="s">
        <v>122</v>
      </c>
      <c r="E117" t="s">
        <v>1597</v>
      </c>
      <c r="F117" t="str">
        <f>INDEX(tbl_produits[Nom normalisé], MATCH(tbl_data[[#This Row],[Spécialité]], tbl_produits[Nom original], 0))</f>
        <v>PLEGISOL, solution cardioplégique pour voie intracoronaire en poche</v>
      </c>
      <c r="G117" t="str">
        <f>INDEX(tbl_produits[Classe nom], MATCH(tbl_data[[#This Row],[NORM_Spécialité]], tbl_produits[Nom normalisé], 0))</f>
        <v>Sang et organes hématopoïétiques</v>
      </c>
      <c r="H117">
        <f>YEAR(tbl_data[[#This Row],[Date_rapport]])</f>
        <v>2021</v>
      </c>
      <c r="I117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117" s="34">
        <f>DATE(LEFT(tbl_data[[#This Row],[Date_rapport]], 4), MID(tbl_data[[#This Row],[Date_rapport]], 6, 2), RIGHT(tbl_data[[#This Row],[Date_rapport]], 2))</f>
        <v>44291</v>
      </c>
    </row>
    <row r="118" spans="1:10" x14ac:dyDescent="0.2">
      <c r="A118" s="28" t="s">
        <v>2027</v>
      </c>
      <c r="B118" t="s">
        <v>6</v>
      </c>
      <c r="C118" s="28" t="s">
        <v>1596</v>
      </c>
      <c r="D118" t="s">
        <v>123</v>
      </c>
      <c r="E118" t="s">
        <v>1598</v>
      </c>
      <c r="F118" t="str">
        <f>INDEX(tbl_produits[Nom normalisé], MATCH(tbl_data[[#This Row],[Spécialité]], tbl_produits[Nom original], 0))</f>
        <v>THYROZOL  5 mg,10 mg et 20 mg</v>
      </c>
      <c r="G118" t="str">
        <f>INDEX(tbl_produits[Classe nom], MATCH(tbl_data[[#This Row],[NORM_Spécialité]], tbl_produits[Nom normalisé], 0))</f>
        <v>Hormones systémiques sauf hormones sexuelles et insulines</v>
      </c>
      <c r="H118">
        <f>YEAR(tbl_data[[#This Row],[Date_rapport]])</f>
        <v>2021</v>
      </c>
      <c r="I118" t="str">
        <f>INDEX(tbl_produits[Molécule extraite], MATCH(tbl_data[[#This Row],[NORM_Spécialité]], tbl_produits[Nom normalisé], 0))</f>
        <v>Thiamazole</v>
      </c>
      <c r="J118" s="34">
        <f>DATE(LEFT(tbl_data[[#This Row],[Date_rapport]], 4), MID(tbl_data[[#This Row],[Date_rapport]], 6, 2), RIGHT(tbl_data[[#This Row],[Date_rapport]], 2))</f>
        <v>44291</v>
      </c>
    </row>
    <row r="119" spans="1:10" x14ac:dyDescent="0.2">
      <c r="A119" s="28" t="s">
        <v>2027</v>
      </c>
      <c r="B119" t="s">
        <v>6</v>
      </c>
      <c r="C119" s="28" t="s">
        <v>1596</v>
      </c>
      <c r="D119" t="s">
        <v>124</v>
      </c>
      <c r="E119" t="s">
        <v>1556</v>
      </c>
      <c r="F119" t="str">
        <f>INDEX(tbl_produits[Nom normalisé], MATCH(tbl_data[[#This Row],[Spécialité]], tbl_produits[Nom original], 0))</f>
        <v>PROPOFOL FRESENIUS 10 mg/ml, émulsion injectable ou pour perfusion (flacon de 50 ml)</v>
      </c>
      <c r="G119" t="str">
        <f>INDEX(tbl_produits[Classe nom], MATCH(tbl_data[[#This Row],[NORM_Spécialité]], tbl_produits[Nom normalisé], 0))</f>
        <v>Système nerveux</v>
      </c>
      <c r="H119">
        <f>YEAR(tbl_data[[#This Row],[Date_rapport]])</f>
        <v>2021</v>
      </c>
      <c r="I119" t="str">
        <f>INDEX(tbl_produits[Molécule extraite], MATCH(tbl_data[[#This Row],[NORM_Spécialité]], tbl_produits[Nom normalisé], 0))</f>
        <v>Propofol</v>
      </c>
      <c r="J119" s="34">
        <f>DATE(LEFT(tbl_data[[#This Row],[Date_rapport]], 4), MID(tbl_data[[#This Row],[Date_rapport]], 6, 2), RIGHT(tbl_data[[#This Row],[Date_rapport]], 2))</f>
        <v>44291</v>
      </c>
    </row>
    <row r="120" spans="1:10" x14ac:dyDescent="0.2">
      <c r="A120" s="28" t="s">
        <v>2027</v>
      </c>
      <c r="B120" t="s">
        <v>11</v>
      </c>
      <c r="C120" s="28" t="s">
        <v>1893</v>
      </c>
      <c r="D120" t="s">
        <v>125</v>
      </c>
      <c r="E120" t="s">
        <v>2</v>
      </c>
      <c r="F120" t="str">
        <f>INDEX(tbl_produits[Nom normalisé], MATCH(tbl_data[[#This Row],[Spécialité]], tbl_produits[Nom original], 0))</f>
        <v>IOBENGUANE (131I) pour thérapie CIS bio international 370 MBq/mL, solution pour perfusion</v>
      </c>
      <c r="G120" t="str">
        <f>INDEX(tbl_produits[Classe nom], MATCH(tbl_data[[#This Row],[NORM_Spécialité]], tbl_produits[Nom normalisé], 0))</f>
        <v>Divers</v>
      </c>
      <c r="H120">
        <f>YEAR(tbl_data[[#This Row],[Date_rapport]])</f>
        <v>2021</v>
      </c>
      <c r="I120" t="str">
        <f>INDEX(tbl_produits[Molécule extraite], MATCH(tbl_data[[#This Row],[NORM_Spécialité]], tbl_produits[Nom normalisé], 0))</f>
        <v>Iobenguane (131I)</v>
      </c>
      <c r="J120" s="34">
        <f>DATE(LEFT(tbl_data[[#This Row],[Date_rapport]], 4), MID(tbl_data[[#This Row],[Date_rapport]], 6, 2), RIGHT(tbl_data[[#This Row],[Date_rapport]], 2))</f>
        <v>44291</v>
      </c>
    </row>
    <row r="121" spans="1:10" x14ac:dyDescent="0.2">
      <c r="A121" s="28" t="s">
        <v>2027</v>
      </c>
      <c r="B121" t="s">
        <v>11</v>
      </c>
      <c r="C121" s="28" t="s">
        <v>1894</v>
      </c>
      <c r="D121" t="s">
        <v>126</v>
      </c>
      <c r="E121" t="s">
        <v>2</v>
      </c>
      <c r="F121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121" t="str">
        <f>INDEX(tbl_produits[Classe nom], MATCH(tbl_data[[#This Row],[NORM_Spécialité]], tbl_produits[Nom normalisé], 0))</f>
        <v>Anti-infectieux à usage systémique</v>
      </c>
      <c r="H121">
        <f>YEAR(tbl_data[[#This Row],[Date_rapport]])</f>
        <v>2021</v>
      </c>
      <c r="I121" t="str">
        <f>INDEX(tbl_produits[Molécule extraite], MATCH(tbl_data[[#This Row],[NORM_Spécialité]], tbl_produits[Nom normalisé], 0))</f>
        <v>Aztréonam</v>
      </c>
      <c r="J121" s="34">
        <f>DATE(LEFT(tbl_data[[#This Row],[Date_rapport]], 4), MID(tbl_data[[#This Row],[Date_rapport]], 6, 2), RIGHT(tbl_data[[#This Row],[Date_rapport]], 2))</f>
        <v>44291</v>
      </c>
    </row>
    <row r="122" spans="1:10" x14ac:dyDescent="0.2">
      <c r="A122" s="28" t="s">
        <v>2027</v>
      </c>
      <c r="B122" t="s">
        <v>11</v>
      </c>
      <c r="C122" s="28" t="s">
        <v>1895</v>
      </c>
      <c r="D122" t="s">
        <v>127</v>
      </c>
      <c r="E122" t="s">
        <v>2</v>
      </c>
      <c r="F122" t="str">
        <f>INDEX(tbl_produits[Nom normalisé], MATCH(tbl_data[[#This Row],[Spécialité]], tbl_produits[Nom original], 0))</f>
        <v>KIDROLASE 10 000 U.I., poudre et solvant pour solution injectable</v>
      </c>
      <c r="G122" t="str">
        <f>INDEX(tbl_produits[Classe nom], MATCH(tbl_data[[#This Row],[NORM_Spécialité]], tbl_produits[Nom normalisé], 0))</f>
        <v>Antinéoplasiques et immunomodulateurs</v>
      </c>
      <c r="H122">
        <f>YEAR(tbl_data[[#This Row],[Date_rapport]])</f>
        <v>2021</v>
      </c>
      <c r="I122" t="str">
        <f>INDEX(tbl_produits[Molécule extraite], MATCH(tbl_data[[#This Row],[NORM_Spécialité]], tbl_produits[Nom normalisé], 0))</f>
        <v>L-asparaginase</v>
      </c>
      <c r="J122" s="34">
        <f>DATE(LEFT(tbl_data[[#This Row],[Date_rapport]], 4), MID(tbl_data[[#This Row],[Date_rapport]], 6, 2), RIGHT(tbl_data[[#This Row],[Date_rapport]], 2))</f>
        <v>44291</v>
      </c>
    </row>
    <row r="123" spans="1:10" x14ac:dyDescent="0.2">
      <c r="A123" s="28" t="s">
        <v>2027</v>
      </c>
      <c r="B123" t="s">
        <v>9</v>
      </c>
      <c r="C123" s="28" t="s">
        <v>1895</v>
      </c>
      <c r="D123" t="s">
        <v>128</v>
      </c>
      <c r="E123" t="s">
        <v>2</v>
      </c>
      <c r="F123" t="str">
        <f>INDEX(tbl_produits[Nom normalisé], MATCH(tbl_data[[#This Row],[Spécialité]], tbl_produits[Nom original], 0))</f>
        <v>CIPROFLOXACINE ARROW 500mg  comprimé pelliculé</v>
      </c>
      <c r="G123" t="str">
        <f>INDEX(tbl_produits[Classe nom], MATCH(tbl_data[[#This Row],[NORM_Spécialité]], tbl_produits[Nom normalisé], 0))</f>
        <v>Anti-infectieux à usage systémique</v>
      </c>
      <c r="H123">
        <f>YEAR(tbl_data[[#This Row],[Date_rapport]])</f>
        <v>2021</v>
      </c>
      <c r="I123" t="str">
        <f>INDEX(tbl_produits[Molécule extraite], MATCH(tbl_data[[#This Row],[NORM_Spécialité]], tbl_produits[Nom normalisé], 0))</f>
        <v>Ciprofloxacine</v>
      </c>
      <c r="J123" s="34">
        <f>DATE(LEFT(tbl_data[[#This Row],[Date_rapport]], 4), MID(tbl_data[[#This Row],[Date_rapport]], 6, 2), RIGHT(tbl_data[[#This Row],[Date_rapport]], 2))</f>
        <v>44291</v>
      </c>
    </row>
    <row r="124" spans="1:10" x14ac:dyDescent="0.2">
      <c r="A124" s="28" t="s">
        <v>2027</v>
      </c>
      <c r="B124" t="s">
        <v>9</v>
      </c>
      <c r="C124" s="28" t="s">
        <v>1895</v>
      </c>
      <c r="D124" t="s">
        <v>129</v>
      </c>
      <c r="E124" t="s">
        <v>2</v>
      </c>
      <c r="F124" t="str">
        <f>INDEX(tbl_produits[Nom normalisé], MATCH(tbl_data[[#This Row],[Spécialité]], tbl_produits[Nom original], 0))</f>
        <v>LYTOS 520 mg, comprimé pelliculé</v>
      </c>
      <c r="G124" t="str">
        <f>INDEX(tbl_produits[Classe nom], MATCH(tbl_data[[#This Row],[NORM_Spécialité]], tbl_produits[Nom normalisé], 0))</f>
        <v xml:space="preserve">Système musculo-squelettique </v>
      </c>
      <c r="H124">
        <f>YEAR(tbl_data[[#This Row],[Date_rapport]])</f>
        <v>2021</v>
      </c>
      <c r="I124" t="str">
        <f>INDEX(tbl_produits[Molécule extraite], MATCH(tbl_data[[#This Row],[NORM_Spécialité]], tbl_produits[Nom normalisé], 0))</f>
        <v>Clodronate de sodium</v>
      </c>
      <c r="J124" s="34">
        <f>DATE(LEFT(tbl_data[[#This Row],[Date_rapport]], 4), MID(tbl_data[[#This Row],[Date_rapport]], 6, 2), RIGHT(tbl_data[[#This Row],[Date_rapport]], 2))</f>
        <v>44291</v>
      </c>
    </row>
    <row r="125" spans="1:10" x14ac:dyDescent="0.2">
      <c r="A125" s="28" t="s">
        <v>2027</v>
      </c>
      <c r="B125" t="s">
        <v>11</v>
      </c>
      <c r="C125" s="28" t="s">
        <v>1896</v>
      </c>
      <c r="D125" t="s">
        <v>130</v>
      </c>
      <c r="E125" t="s">
        <v>2</v>
      </c>
      <c r="F125" t="str">
        <f>INDEX(tbl_produits[Nom normalisé], MATCH(tbl_data[[#This Row],[Spécialité]], tbl_produits[Nom original], 0))</f>
        <v>IODURE (131I) DE SODIUM 111 MBq/mL, solution injectable</v>
      </c>
      <c r="G125" t="str">
        <f>INDEX(tbl_produits[Classe nom], MATCH(tbl_data[[#This Row],[NORM_Spécialité]], tbl_produits[Nom normalisé], 0))</f>
        <v>Divers</v>
      </c>
      <c r="H125">
        <f>YEAR(tbl_data[[#This Row],[Date_rapport]])</f>
        <v>2021</v>
      </c>
      <c r="I125" t="str">
        <f>INDEX(tbl_produits[Molécule extraite], MATCH(tbl_data[[#This Row],[NORM_Spécialité]], tbl_produits[Nom normalisé], 0))</f>
        <v>Iodure (131I) de sodium</v>
      </c>
      <c r="J125" s="34">
        <f>DATE(LEFT(tbl_data[[#This Row],[Date_rapport]], 4), MID(tbl_data[[#This Row],[Date_rapport]], 6, 2), RIGHT(tbl_data[[#This Row],[Date_rapport]], 2))</f>
        <v>44291</v>
      </c>
    </row>
    <row r="126" spans="1:10" x14ac:dyDescent="0.2">
      <c r="A126" s="28" t="s">
        <v>2027</v>
      </c>
      <c r="B126" t="s">
        <v>3</v>
      </c>
      <c r="C126" s="28" t="s">
        <v>1864</v>
      </c>
      <c r="D126" t="s">
        <v>131</v>
      </c>
      <c r="E126" t="s">
        <v>2</v>
      </c>
      <c r="F126" t="str">
        <f>INDEX(tbl_produits[Nom normalisé], MATCH(tbl_data[[#This Row],[Spécialité]], tbl_produits[Nom original], 0))</f>
        <v>ETOMIDATE LIPURO 20 mg/10 ml, émulsion injectable</v>
      </c>
      <c r="G126" t="str">
        <f>INDEX(tbl_produits[Classe nom], MATCH(tbl_data[[#This Row],[NORM_Spécialité]], tbl_produits[Nom normalisé], 0))</f>
        <v>Système nerveux</v>
      </c>
      <c r="H126">
        <f>YEAR(tbl_data[[#This Row],[Date_rapport]])</f>
        <v>2021</v>
      </c>
      <c r="I126" t="str">
        <f>INDEX(tbl_produits[Molécule extraite], MATCH(tbl_data[[#This Row],[NORM_Spécialité]], tbl_produits[Nom normalisé], 0))</f>
        <v>Etomidate</v>
      </c>
      <c r="J126" s="34">
        <f>DATE(LEFT(tbl_data[[#This Row],[Date_rapport]], 4), MID(tbl_data[[#This Row],[Date_rapport]], 6, 2), RIGHT(tbl_data[[#This Row],[Date_rapport]], 2))</f>
        <v>44291</v>
      </c>
    </row>
    <row r="127" spans="1:10" x14ac:dyDescent="0.2">
      <c r="A127" s="28" t="s">
        <v>2027</v>
      </c>
      <c r="B127" t="s">
        <v>9</v>
      </c>
      <c r="C127" s="28" t="s">
        <v>1599</v>
      </c>
      <c r="D127" t="s">
        <v>132</v>
      </c>
      <c r="E127" t="s">
        <v>2</v>
      </c>
      <c r="F127" t="str">
        <f>INDEX(tbl_produits[Nom normalisé], MATCH(tbl_data[[#This Row],[Spécialité]], tbl_produits[Nom original], 0))</f>
        <v>ANCOTIL 1 pour cent, solution pour perfusion</v>
      </c>
      <c r="G127" t="str">
        <f>INDEX(tbl_produits[Classe nom], MATCH(tbl_data[[#This Row],[NORM_Spécialité]], tbl_produits[Nom normalisé], 0))</f>
        <v>Anti-infectieux à usage systémique</v>
      </c>
      <c r="H127">
        <f>YEAR(tbl_data[[#This Row],[Date_rapport]])</f>
        <v>2021</v>
      </c>
      <c r="I127" t="str">
        <f>INDEX(tbl_produits[Molécule extraite], MATCH(tbl_data[[#This Row],[NORM_Spécialité]], tbl_produits[Nom normalisé], 0))</f>
        <v>Flucytosine</v>
      </c>
      <c r="J127" s="34">
        <f>DATE(LEFT(tbl_data[[#This Row],[Date_rapport]], 4), MID(tbl_data[[#This Row],[Date_rapport]], 6, 2), RIGHT(tbl_data[[#This Row],[Date_rapport]], 2))</f>
        <v>44291</v>
      </c>
    </row>
    <row r="128" spans="1:10" x14ac:dyDescent="0.2">
      <c r="A128" s="28" t="s">
        <v>2027</v>
      </c>
      <c r="B128" t="s">
        <v>6</v>
      </c>
      <c r="C128" s="28" t="s">
        <v>1897</v>
      </c>
      <c r="D128" t="s">
        <v>133</v>
      </c>
      <c r="E128" t="s">
        <v>1599</v>
      </c>
      <c r="F128" t="str">
        <f>INDEX(tbl_produits[Nom normalisé], MATCH(tbl_data[[#This Row],[Spécialité]], tbl_produits[Nom original], 0))</f>
        <v>FOMÉPIZOLE AP-HP 5 mg/mL, solution à diluer pour perfusion, ampoule de 20 mL</v>
      </c>
      <c r="G128" t="str">
        <f>INDEX(tbl_produits[Classe nom], MATCH(tbl_data[[#This Row],[NORM_Spécialité]], tbl_produits[Nom normalisé], 0))</f>
        <v>Divers</v>
      </c>
      <c r="H128">
        <f>YEAR(tbl_data[[#This Row],[Date_rapport]])</f>
        <v>2021</v>
      </c>
      <c r="I128" t="str">
        <f>INDEX(tbl_produits[Molécule extraite], MATCH(tbl_data[[#This Row],[NORM_Spécialité]], tbl_produits[Nom normalisé], 0))</f>
        <v>Fomépizole (sulfate de)</v>
      </c>
      <c r="J128" s="34">
        <f>DATE(LEFT(tbl_data[[#This Row],[Date_rapport]], 4), MID(tbl_data[[#This Row],[Date_rapport]], 6, 2), RIGHT(tbl_data[[#This Row],[Date_rapport]], 2))</f>
        <v>44291</v>
      </c>
    </row>
    <row r="129" spans="1:10" x14ac:dyDescent="0.2">
      <c r="A129" s="28" t="s">
        <v>2027</v>
      </c>
      <c r="B129" t="s">
        <v>9</v>
      </c>
      <c r="C129" s="28" t="s">
        <v>1897</v>
      </c>
      <c r="D129" t="s">
        <v>134</v>
      </c>
      <c r="E129" t="s">
        <v>2</v>
      </c>
      <c r="F129" t="str">
        <f>INDEX(tbl_produits[Nom normalisé], MATCH(tbl_data[[#This Row],[Spécialité]], tbl_produits[Nom original], 0))</f>
        <v>CYNOMEL 0,025 mg, comprimé sécable</v>
      </c>
      <c r="G129" t="str">
        <f>INDEX(tbl_produits[Classe nom], MATCH(tbl_data[[#This Row],[NORM_Spécialité]], tbl_produits[Nom normalisé], 0))</f>
        <v>Hormones systémiques sauf hormones sexuelles et insulines</v>
      </c>
      <c r="H129">
        <f>YEAR(tbl_data[[#This Row],[Date_rapport]])</f>
        <v>2021</v>
      </c>
      <c r="I129" t="str">
        <f>INDEX(tbl_produits[Molécule extraite], MATCH(tbl_data[[#This Row],[NORM_Spécialité]], tbl_produits[Nom normalisé], 0))</f>
        <v>Liothyronine sodique</v>
      </c>
      <c r="J129" s="34">
        <f>DATE(LEFT(tbl_data[[#This Row],[Date_rapport]], 4), MID(tbl_data[[#This Row],[Date_rapport]], 6, 2), RIGHT(tbl_data[[#This Row],[Date_rapport]], 2))</f>
        <v>44291</v>
      </c>
    </row>
    <row r="130" spans="1:10" x14ac:dyDescent="0.2">
      <c r="A130" s="28" t="s">
        <v>2027</v>
      </c>
      <c r="B130" t="s">
        <v>6</v>
      </c>
      <c r="C130" s="28" t="s">
        <v>1600</v>
      </c>
      <c r="D130" t="s">
        <v>135</v>
      </c>
      <c r="E130" t="s">
        <v>1600</v>
      </c>
      <c r="F130" t="str">
        <f>INDEX(tbl_produits[Nom normalisé], MATCH(tbl_data[[#This Row],[Spécialité]], tbl_produits[Nom original], 0))</f>
        <v>EUTHYRAL 100µg/20µg, comprimé sécable</v>
      </c>
      <c r="G130" t="str">
        <f>INDEX(tbl_produits[Classe nom], MATCH(tbl_data[[#This Row],[NORM_Spécialité]], tbl_produits[Nom normalisé], 0))</f>
        <v>Hormones systémiques sauf hormones sexuelles et insulines</v>
      </c>
      <c r="H130">
        <f>YEAR(tbl_data[[#This Row],[Date_rapport]])</f>
        <v>2021</v>
      </c>
      <c r="I130" t="str">
        <f>INDEX(tbl_produits[Molécule extraite], MATCH(tbl_data[[#This Row],[NORM_Spécialité]], tbl_produits[Nom normalisé], 0))</f>
        <v>Levothyroxine/Liothyronine</v>
      </c>
      <c r="J130" s="34">
        <f>DATE(LEFT(tbl_data[[#This Row],[Date_rapport]], 4), MID(tbl_data[[#This Row],[Date_rapport]], 6, 2), RIGHT(tbl_data[[#This Row],[Date_rapport]], 2))</f>
        <v>44291</v>
      </c>
    </row>
    <row r="131" spans="1:10" x14ac:dyDescent="0.2">
      <c r="A131" s="28" t="s">
        <v>2027</v>
      </c>
      <c r="B131" t="s">
        <v>6</v>
      </c>
      <c r="C131" s="28" t="s">
        <v>1600</v>
      </c>
      <c r="D131" t="s">
        <v>136</v>
      </c>
      <c r="E131" t="s">
        <v>1600</v>
      </c>
      <c r="F131" t="str">
        <f>INDEX(tbl_produits[Nom normalisé], MATCH(tbl_data[[#This Row],[Spécialité]], tbl_produits[Nom original], 0))</f>
        <v>ONDANSETRON ACCORD 2 mg/ml  solution injectable</v>
      </c>
      <c r="G131" t="str">
        <f>INDEX(tbl_produits[Classe nom], MATCH(tbl_data[[#This Row],[NORM_Spécialité]], tbl_produits[Nom normalisé], 0))</f>
        <v>Voies digestives et métabolisme</v>
      </c>
      <c r="H131">
        <f>YEAR(tbl_data[[#This Row],[Date_rapport]])</f>
        <v>2021</v>
      </c>
      <c r="I131" t="str">
        <f>INDEX(tbl_produits[Molécule extraite], MATCH(tbl_data[[#This Row],[NORM_Spécialité]], tbl_produits[Nom normalisé], 0))</f>
        <v>Ondansétron</v>
      </c>
      <c r="J131" s="34">
        <f>DATE(LEFT(tbl_data[[#This Row],[Date_rapport]], 4), MID(tbl_data[[#This Row],[Date_rapport]], 6, 2), RIGHT(tbl_data[[#This Row],[Date_rapport]], 2))</f>
        <v>44291</v>
      </c>
    </row>
    <row r="132" spans="1:10" x14ac:dyDescent="0.2">
      <c r="A132" s="28" t="s">
        <v>2027</v>
      </c>
      <c r="B132" t="s">
        <v>9</v>
      </c>
      <c r="C132" s="28" t="s">
        <v>1601</v>
      </c>
      <c r="D132" t="s">
        <v>137</v>
      </c>
      <c r="E132" t="s">
        <v>2</v>
      </c>
      <c r="F132" t="str">
        <f>INDEX(tbl_produits[Nom normalisé], MATCH(tbl_data[[#This Row],[Spécialité]], tbl_produits[Nom original], 0))</f>
        <v>TOPIRAMATE  50 mg MYLAN, comprimé pelliculé- TOPIRAMATE 100 mg MYLAN, comprimé pelliculé</v>
      </c>
      <c r="G132" t="str">
        <f>INDEX(tbl_produits[Classe nom], MATCH(tbl_data[[#This Row],[NORM_Spécialité]], tbl_produits[Nom normalisé], 0))</f>
        <v>Système nerveux</v>
      </c>
      <c r="H132">
        <f>YEAR(tbl_data[[#This Row],[Date_rapport]])</f>
        <v>2021</v>
      </c>
      <c r="I132" t="str">
        <f>INDEX(tbl_produits[Molécule extraite], MATCH(tbl_data[[#This Row],[NORM_Spécialité]], tbl_produits[Nom normalisé], 0))</f>
        <v>Topiramate</v>
      </c>
      <c r="J132" s="34">
        <f>DATE(LEFT(tbl_data[[#This Row],[Date_rapport]], 4), MID(tbl_data[[#This Row],[Date_rapport]], 6, 2), RIGHT(tbl_data[[#This Row],[Date_rapport]], 2))</f>
        <v>44291</v>
      </c>
    </row>
    <row r="133" spans="1:10" x14ac:dyDescent="0.2">
      <c r="A133" s="28" t="s">
        <v>2027</v>
      </c>
      <c r="B133" t="s">
        <v>6</v>
      </c>
      <c r="C133" s="28" t="s">
        <v>1601</v>
      </c>
      <c r="D133" t="s">
        <v>138</v>
      </c>
      <c r="E133" t="s">
        <v>1601</v>
      </c>
      <c r="F133" t="str">
        <f>INDEX(tbl_produits[Nom normalisé], MATCH(tbl_data[[#This Row],[Spécialité]], tbl_produits[Nom original], 0))</f>
        <v>NOZINAN 25 mg/ml, solution injectable en ampoule (I.M.)</v>
      </c>
      <c r="G133" t="str">
        <f>INDEX(tbl_produits[Classe nom], MATCH(tbl_data[[#This Row],[NORM_Spécialité]], tbl_produits[Nom normalisé], 0))</f>
        <v>Système nerveux</v>
      </c>
      <c r="H133">
        <f>YEAR(tbl_data[[#This Row],[Date_rapport]])</f>
        <v>2021</v>
      </c>
      <c r="I133" t="str">
        <f>INDEX(tbl_produits[Molécule extraite], MATCH(tbl_data[[#This Row],[NORM_Spécialité]], tbl_produits[Nom normalisé], 0))</f>
        <v>Lévomépromazine (chlorhydrate de)</v>
      </c>
      <c r="J133" s="34">
        <f>DATE(LEFT(tbl_data[[#This Row],[Date_rapport]], 4), MID(tbl_data[[#This Row],[Date_rapport]], 6, 2), RIGHT(tbl_data[[#This Row],[Date_rapport]], 2))</f>
        <v>44291</v>
      </c>
    </row>
    <row r="134" spans="1:10" x14ac:dyDescent="0.2">
      <c r="A134" s="28" t="s">
        <v>2027</v>
      </c>
      <c r="B134" t="s">
        <v>6</v>
      </c>
      <c r="C134" s="28" t="s">
        <v>1601</v>
      </c>
      <c r="D134" t="s">
        <v>139</v>
      </c>
      <c r="E134" t="s">
        <v>1601</v>
      </c>
      <c r="F134" t="str">
        <f>INDEX(tbl_produits[Nom normalisé], MATCH(tbl_data[[#This Row],[Spécialité]], tbl_produits[Nom original], 0))</f>
        <v>TERCIAN 50 mg/5 ml, solution injectable en ampoule</v>
      </c>
      <c r="G134" t="str">
        <f>INDEX(tbl_produits[Classe nom], MATCH(tbl_data[[#This Row],[NORM_Spécialité]], tbl_produits[Nom normalisé], 0))</f>
        <v>Système nerveux</v>
      </c>
      <c r="H134">
        <f>YEAR(tbl_data[[#This Row],[Date_rapport]])</f>
        <v>2021</v>
      </c>
      <c r="I134" t="str">
        <f>INDEX(tbl_produits[Molécule extraite], MATCH(tbl_data[[#This Row],[NORM_Spécialité]], tbl_produits[Nom normalisé], 0))</f>
        <v>Cyamémazine</v>
      </c>
      <c r="J134" s="34">
        <f>DATE(LEFT(tbl_data[[#This Row],[Date_rapport]], 4), MID(tbl_data[[#This Row],[Date_rapport]], 6, 2), RIGHT(tbl_data[[#This Row],[Date_rapport]], 2))</f>
        <v>44291</v>
      </c>
    </row>
    <row r="135" spans="1:10" x14ac:dyDescent="0.2">
      <c r="A135" s="28" t="s">
        <v>2027</v>
      </c>
      <c r="B135" t="s">
        <v>6</v>
      </c>
      <c r="C135" s="28" t="s">
        <v>1601</v>
      </c>
      <c r="D135" t="s">
        <v>140</v>
      </c>
      <c r="E135" t="s">
        <v>1601</v>
      </c>
      <c r="F135" t="str">
        <f>INDEX(tbl_produits[Nom normalisé], MATCH(tbl_data[[#This Row],[Spécialité]], tbl_produits[Nom original], 0))</f>
        <v>LARGACTIL 25 mg/5 ml, solution injectable en ampoule</v>
      </c>
      <c r="G135" t="str">
        <f>INDEX(tbl_produits[Classe nom], MATCH(tbl_data[[#This Row],[NORM_Spécialité]], tbl_produits[Nom normalisé], 0))</f>
        <v>Système nerveux</v>
      </c>
      <c r="H135">
        <f>YEAR(tbl_data[[#This Row],[Date_rapport]])</f>
        <v>2021</v>
      </c>
      <c r="I135" t="str">
        <f>INDEX(tbl_produits[Molécule extraite], MATCH(tbl_data[[#This Row],[NORM_Spécialité]], tbl_produits[Nom normalisé], 0))</f>
        <v>Chlorpromazine</v>
      </c>
      <c r="J135" s="34">
        <f>DATE(LEFT(tbl_data[[#This Row],[Date_rapport]], 4), MID(tbl_data[[#This Row],[Date_rapport]], 6, 2), RIGHT(tbl_data[[#This Row],[Date_rapport]], 2))</f>
        <v>44291</v>
      </c>
    </row>
    <row r="136" spans="1:10" x14ac:dyDescent="0.2">
      <c r="A136" s="28" t="s">
        <v>2027</v>
      </c>
      <c r="B136" t="s">
        <v>3</v>
      </c>
      <c r="C136" s="28" t="s">
        <v>1898</v>
      </c>
      <c r="D136" t="s">
        <v>141</v>
      </c>
      <c r="E136" t="s">
        <v>2</v>
      </c>
      <c r="F136" t="str">
        <f>INDEX(tbl_produits[Nom normalisé], MATCH(tbl_data[[#This Row],[Spécialité]], tbl_produits[Nom original], 0))</f>
        <v>EAU pour préparations injectables en poche de 250 ml, 500 ml et 1 000 ml</v>
      </c>
      <c r="G136" t="str">
        <f>INDEX(tbl_produits[Classe nom], MATCH(tbl_data[[#This Row],[NORM_Spécialité]], tbl_produits[Nom normalisé], 0))</f>
        <v>Divers</v>
      </c>
      <c r="H136">
        <f>YEAR(tbl_data[[#This Row],[Date_rapport]])</f>
        <v>2021</v>
      </c>
      <c r="I136" t="str">
        <f>INDEX(tbl_produits[Molécule extraite], MATCH(tbl_data[[#This Row],[NORM_Spécialité]], tbl_produits[Nom normalisé], 0))</f>
        <v>Eau</v>
      </c>
      <c r="J136" s="34">
        <f>DATE(LEFT(tbl_data[[#This Row],[Date_rapport]], 4), MID(tbl_data[[#This Row],[Date_rapport]], 6, 2), RIGHT(tbl_data[[#This Row],[Date_rapport]], 2))</f>
        <v>44291</v>
      </c>
    </row>
    <row r="137" spans="1:10" x14ac:dyDescent="0.2">
      <c r="A137" s="28" t="s">
        <v>2027</v>
      </c>
      <c r="B137" t="s">
        <v>6</v>
      </c>
      <c r="C137" s="28" t="s">
        <v>1899</v>
      </c>
      <c r="D137" t="s">
        <v>142</v>
      </c>
      <c r="E137" t="s">
        <v>1602</v>
      </c>
      <c r="F137" t="str">
        <f>INDEX(tbl_produits[Nom normalisé], MATCH(tbl_data[[#This Row],[Spécialité]], tbl_produits[Nom original], 0))</f>
        <v>RILUTEK 50 mg comprimés pelliculés</v>
      </c>
      <c r="G137" t="str">
        <f>INDEX(tbl_produits[Classe nom], MATCH(tbl_data[[#This Row],[NORM_Spécialité]], tbl_produits[Nom normalisé], 0))</f>
        <v>Système nerveux</v>
      </c>
      <c r="H137">
        <f>YEAR(tbl_data[[#This Row],[Date_rapport]])</f>
        <v>2021</v>
      </c>
      <c r="I137" t="str">
        <f>INDEX(tbl_produits[Molécule extraite], MATCH(tbl_data[[#This Row],[NORM_Spécialité]], tbl_produits[Nom normalisé], 0))</f>
        <v>Riluzole</v>
      </c>
      <c r="J137" s="34">
        <f>DATE(LEFT(tbl_data[[#This Row],[Date_rapport]], 4), MID(tbl_data[[#This Row],[Date_rapport]], 6, 2), RIGHT(tbl_data[[#This Row],[Date_rapport]], 2))</f>
        <v>44291</v>
      </c>
    </row>
    <row r="138" spans="1:10" x14ac:dyDescent="0.2">
      <c r="A138" s="28" t="s">
        <v>2027</v>
      </c>
      <c r="B138" t="s">
        <v>6</v>
      </c>
      <c r="C138" s="28" t="s">
        <v>1603</v>
      </c>
      <c r="D138" t="s">
        <v>143</v>
      </c>
      <c r="E138" t="s">
        <v>1603</v>
      </c>
      <c r="F138" t="str">
        <f>INDEX(tbl_produits[Nom normalisé], MATCH(tbl_data[[#This Row],[Spécialité]], tbl_produits[Nom original], 0))</f>
        <v>RIFATER, comprimé enrobé</v>
      </c>
      <c r="G138" t="str">
        <f>INDEX(tbl_produits[Classe nom], MATCH(tbl_data[[#This Row],[NORM_Spécialité]], tbl_produits[Nom normalisé], 0))</f>
        <v>Anti-infectieux à usage systémique</v>
      </c>
      <c r="H138">
        <f>YEAR(tbl_data[[#This Row],[Date_rapport]])</f>
        <v>2021</v>
      </c>
      <c r="I138" t="str">
        <f>INDEX(tbl_produits[Molécule extraite], MATCH(tbl_data[[#This Row],[NORM_Spécialité]], tbl_produits[Nom normalisé], 0))</f>
        <v>Isoniazide / pyrazinamid / rifampicine</v>
      </c>
      <c r="J138" s="34">
        <f>DATE(LEFT(tbl_data[[#This Row],[Date_rapport]], 4), MID(tbl_data[[#This Row],[Date_rapport]], 6, 2), RIGHT(tbl_data[[#This Row],[Date_rapport]], 2))</f>
        <v>44291</v>
      </c>
    </row>
    <row r="139" spans="1:10" x14ac:dyDescent="0.2">
      <c r="A139" s="28" t="s">
        <v>2027</v>
      </c>
      <c r="B139" t="s">
        <v>3</v>
      </c>
      <c r="C139" s="28" t="s">
        <v>1900</v>
      </c>
      <c r="D139" t="s">
        <v>144</v>
      </c>
      <c r="E139" t="s">
        <v>2</v>
      </c>
      <c r="F139" t="str">
        <f>INDEX(tbl_produits[Nom normalisé], MATCH(tbl_data[[#This Row],[Spécialité]], tbl_produits[Nom original], 0))</f>
        <v>MIANSERINE (produits à base de)</v>
      </c>
      <c r="G139" t="str">
        <f>INDEX(tbl_produits[Classe nom], MATCH(tbl_data[[#This Row],[NORM_Spécialité]], tbl_produits[Nom normalisé], 0))</f>
        <v>Système nerveux</v>
      </c>
      <c r="H139">
        <f>YEAR(tbl_data[[#This Row],[Date_rapport]])</f>
        <v>2021</v>
      </c>
      <c r="I139" t="str">
        <f>INDEX(tbl_produits[Molécule extraite], MATCH(tbl_data[[#This Row],[NORM_Spécialité]], tbl_produits[Nom normalisé], 0))</f>
        <v>Miansérine</v>
      </c>
      <c r="J139" s="34">
        <f>DATE(LEFT(tbl_data[[#This Row],[Date_rapport]], 4), MID(tbl_data[[#This Row],[Date_rapport]], 6, 2), RIGHT(tbl_data[[#This Row],[Date_rapport]], 2))</f>
        <v>44291</v>
      </c>
    </row>
    <row r="140" spans="1:10" x14ac:dyDescent="0.2">
      <c r="A140" s="28" t="s">
        <v>2027</v>
      </c>
      <c r="B140" t="s">
        <v>6</v>
      </c>
      <c r="C140" s="28" t="s">
        <v>1604</v>
      </c>
      <c r="D140" t="s">
        <v>145</v>
      </c>
      <c r="E140" t="s">
        <v>1604</v>
      </c>
      <c r="F140" t="str">
        <f>INDEX(tbl_produits[Nom normalisé], MATCH(tbl_data[[#This Row],[Spécialité]], tbl_produits[Nom original], 0))</f>
        <v>HYQVIA 100 mg/ml, solution pour perfusion par voie sous-cutanée</v>
      </c>
      <c r="G140" t="str">
        <f>INDEX(tbl_produits[Classe nom], MATCH(tbl_data[[#This Row],[NORM_Spécialité]], tbl_produits[Nom normalisé], 0))</f>
        <v>Anti-infectieux à usage systémique</v>
      </c>
      <c r="H140">
        <f>YEAR(tbl_data[[#This Row],[Date_rapport]])</f>
        <v>2021</v>
      </c>
      <c r="I140" t="str">
        <f>INDEX(tbl_produits[Molécule extraite], MATCH(tbl_data[[#This Row],[NORM_Spécialité]], tbl_produits[Nom normalisé], 0))</f>
        <v>Immunoglobuline humaine normale</v>
      </c>
      <c r="J140" s="34">
        <f>DATE(LEFT(tbl_data[[#This Row],[Date_rapport]], 4), MID(tbl_data[[#This Row],[Date_rapport]], 6, 2), RIGHT(tbl_data[[#This Row],[Date_rapport]], 2))</f>
        <v>44291</v>
      </c>
    </row>
    <row r="141" spans="1:10" x14ac:dyDescent="0.2">
      <c r="A141" s="28" t="s">
        <v>2027</v>
      </c>
      <c r="B141" t="s">
        <v>11</v>
      </c>
      <c r="C141" s="28" t="s">
        <v>1605</v>
      </c>
      <c r="D141" t="s">
        <v>146</v>
      </c>
      <c r="E141" t="s">
        <v>2</v>
      </c>
      <c r="F141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141" t="str">
        <f>INDEX(tbl_produits[Classe nom], MATCH(tbl_data[[#This Row],[NORM_Spécialité]], tbl_produits[Nom normalisé], 0))</f>
        <v>Antinéoplasiques et immunomodulateurs</v>
      </c>
      <c r="H141">
        <f>YEAR(tbl_data[[#This Row],[Date_rapport]])</f>
        <v>2021</v>
      </c>
      <c r="I141" t="str">
        <f>INDEX(tbl_produits[Molécule extraite], MATCH(tbl_data[[#This Row],[NORM_Spécialité]], tbl_produits[Nom normalisé], 0))</f>
        <v>Mitomycine</v>
      </c>
      <c r="J141" s="34">
        <f>DATE(LEFT(tbl_data[[#This Row],[Date_rapport]], 4), MID(tbl_data[[#This Row],[Date_rapport]], 6, 2), RIGHT(tbl_data[[#This Row],[Date_rapport]], 2))</f>
        <v>44291</v>
      </c>
    </row>
    <row r="142" spans="1:10" x14ac:dyDescent="0.2">
      <c r="A142" s="28" t="s">
        <v>2027</v>
      </c>
      <c r="B142" t="s">
        <v>6</v>
      </c>
      <c r="C142" s="28" t="s">
        <v>1605</v>
      </c>
      <c r="D142" t="s">
        <v>147</v>
      </c>
      <c r="E142" t="s">
        <v>1604</v>
      </c>
      <c r="F142" t="str">
        <f>INDEX(tbl_produits[Nom normalisé], MATCH(tbl_data[[#This Row],[Spécialité]], tbl_produits[Nom original], 0))</f>
        <v>DOCETAXEL HOSPIRA 10 mg/ml, solution à diluer pour perfusion</v>
      </c>
      <c r="G142" t="str">
        <f>INDEX(tbl_produits[Classe nom], MATCH(tbl_data[[#This Row],[NORM_Spécialité]], tbl_produits[Nom normalisé], 0))</f>
        <v>Antinéoplasiques et immunomodulateurs</v>
      </c>
      <c r="H142">
        <f>YEAR(tbl_data[[#This Row],[Date_rapport]])</f>
        <v>2021</v>
      </c>
      <c r="I142" t="str">
        <f>INDEX(tbl_produits[Molécule extraite], MATCH(tbl_data[[#This Row],[NORM_Spécialité]], tbl_produits[Nom normalisé], 0))</f>
        <v>Docétaxel</v>
      </c>
      <c r="J142" s="34">
        <f>DATE(LEFT(tbl_data[[#This Row],[Date_rapport]], 4), MID(tbl_data[[#This Row],[Date_rapport]], 6, 2), RIGHT(tbl_data[[#This Row],[Date_rapport]], 2))</f>
        <v>44291</v>
      </c>
    </row>
    <row r="143" spans="1:10" x14ac:dyDescent="0.2">
      <c r="A143" s="28" t="s">
        <v>2027</v>
      </c>
      <c r="B143" t="s">
        <v>6</v>
      </c>
      <c r="C143" s="28" t="s">
        <v>1605</v>
      </c>
      <c r="D143" t="s">
        <v>148</v>
      </c>
      <c r="E143" t="s">
        <v>1605</v>
      </c>
      <c r="F143" t="str">
        <f>INDEX(tbl_produits[Nom normalisé], MATCH(tbl_data[[#This Row],[Spécialité]], tbl_produits[Nom original], 0))</f>
        <v>SINEMET LP 100 mg/25 mg, comprimé à libération prolongée</v>
      </c>
      <c r="G143" t="str">
        <f>INDEX(tbl_produits[Classe nom], MATCH(tbl_data[[#This Row],[NORM_Spécialité]], tbl_produits[Nom normalisé], 0))</f>
        <v>Système nerveux</v>
      </c>
      <c r="H143">
        <f>YEAR(tbl_data[[#This Row],[Date_rapport]])</f>
        <v>2021</v>
      </c>
      <c r="I143" t="str">
        <f>INDEX(tbl_produits[Molécule extraite], MATCH(tbl_data[[#This Row],[NORM_Spécialité]], tbl_produits[Nom normalisé], 0))</f>
        <v>Levodopa / Carbidopa</v>
      </c>
      <c r="J143" s="34">
        <f>DATE(LEFT(tbl_data[[#This Row],[Date_rapport]], 4), MID(tbl_data[[#This Row],[Date_rapport]], 6, 2), RIGHT(tbl_data[[#This Row],[Date_rapport]], 2))</f>
        <v>44291</v>
      </c>
    </row>
    <row r="144" spans="1:10" x14ac:dyDescent="0.2">
      <c r="A144" s="28" t="s">
        <v>2027</v>
      </c>
      <c r="B144" t="s">
        <v>3</v>
      </c>
      <c r="C144" s="28" t="s">
        <v>1615</v>
      </c>
      <c r="D144" t="s">
        <v>149</v>
      </c>
      <c r="E144" t="s">
        <v>2</v>
      </c>
      <c r="F144" t="str">
        <f>INDEX(tbl_produits[Nom normalisé], MATCH(tbl_data[[#This Row],[Spécialité]], tbl_produits[Nom original], 0))</f>
        <v>COMTAN 200 mg comprimé pelliculé, boîte de 60</v>
      </c>
      <c r="G144" t="str">
        <f>INDEX(tbl_produits[Classe nom], MATCH(tbl_data[[#This Row],[NORM_Spécialité]], tbl_produits[Nom normalisé], 0))</f>
        <v>Système nerveux</v>
      </c>
      <c r="H144">
        <f>YEAR(tbl_data[[#This Row],[Date_rapport]])</f>
        <v>2021</v>
      </c>
      <c r="I144" t="str">
        <f>INDEX(tbl_produits[Molécule extraite], MATCH(tbl_data[[#This Row],[NORM_Spécialité]], tbl_produits[Nom normalisé], 0))</f>
        <v>Entacapone</v>
      </c>
      <c r="J144" s="34">
        <f>DATE(LEFT(tbl_data[[#This Row],[Date_rapport]], 4), MID(tbl_data[[#This Row],[Date_rapport]], 6, 2), RIGHT(tbl_data[[#This Row],[Date_rapport]], 2))</f>
        <v>44291</v>
      </c>
    </row>
    <row r="145" spans="1:10" x14ac:dyDescent="0.2">
      <c r="A145" s="28" t="s">
        <v>2027</v>
      </c>
      <c r="B145" t="s">
        <v>11</v>
      </c>
      <c r="C145" s="28" t="s">
        <v>1901</v>
      </c>
      <c r="D145" t="s">
        <v>150</v>
      </c>
      <c r="E145" t="s">
        <v>2</v>
      </c>
      <c r="F145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145" t="str">
        <f>INDEX(tbl_produits[Classe nom], MATCH(tbl_data[[#This Row],[NORM_Spécialité]], tbl_produits[Nom normalisé], 0))</f>
        <v>Anti-infectieux à usage systémique</v>
      </c>
      <c r="H145">
        <f>YEAR(tbl_data[[#This Row],[Date_rapport]])</f>
        <v>2021</v>
      </c>
      <c r="I145" t="str">
        <f>INDEX(tbl_produits[Molécule extraite], MATCH(tbl_data[[#This Row],[NORM_Spécialité]], tbl_produits[Nom normalisé], 0))</f>
        <v>Ampicilline sodique / sulbactam sodique</v>
      </c>
      <c r="J145" s="34">
        <f>DATE(LEFT(tbl_data[[#This Row],[Date_rapport]], 4), MID(tbl_data[[#This Row],[Date_rapport]], 6, 2), RIGHT(tbl_data[[#This Row],[Date_rapport]], 2))</f>
        <v>44291</v>
      </c>
    </row>
    <row r="146" spans="1:10" x14ac:dyDescent="0.2">
      <c r="A146" s="28" t="s">
        <v>2027</v>
      </c>
      <c r="B146" t="s">
        <v>9</v>
      </c>
      <c r="C146" s="28" t="s">
        <v>1902</v>
      </c>
      <c r="D146" t="s">
        <v>151</v>
      </c>
      <c r="E146" t="s">
        <v>2</v>
      </c>
      <c r="F146" t="str">
        <f>INDEX(tbl_produits[Nom normalisé], MATCH(tbl_data[[#This Row],[Spécialité]], tbl_produits[Nom original], 0))</f>
        <v>SPOTOF 500 mg comprimé pelliculé et EXACYL 500mg  comprimé pelliculé</v>
      </c>
      <c r="G146" t="str">
        <f>INDEX(tbl_produits[Classe nom], MATCH(tbl_data[[#This Row],[NORM_Spécialité]], tbl_produits[Nom normalisé], 0))</f>
        <v>Sang et organes hématopoïétiques</v>
      </c>
      <c r="H146">
        <f>YEAR(tbl_data[[#This Row],[Date_rapport]])</f>
        <v>2021</v>
      </c>
      <c r="I146" t="str">
        <f>INDEX(tbl_produits[Molécule extraite], MATCH(tbl_data[[#This Row],[NORM_Spécialité]], tbl_produits[Nom normalisé], 0))</f>
        <v>Tranexamique (acide)</v>
      </c>
      <c r="J146" s="34">
        <f>DATE(LEFT(tbl_data[[#This Row],[Date_rapport]], 4), MID(tbl_data[[#This Row],[Date_rapport]], 6, 2), RIGHT(tbl_data[[#This Row],[Date_rapport]], 2))</f>
        <v>44291</v>
      </c>
    </row>
    <row r="147" spans="1:10" x14ac:dyDescent="0.2">
      <c r="A147" s="28" t="s">
        <v>2027</v>
      </c>
      <c r="B147" t="s">
        <v>9</v>
      </c>
      <c r="C147" s="28" t="s">
        <v>1902</v>
      </c>
      <c r="D147" t="s">
        <v>152</v>
      </c>
      <c r="E147" t="s">
        <v>2</v>
      </c>
      <c r="F147" t="str">
        <f>INDEX(tbl_produits[Nom normalisé], MATCH(tbl_data[[#This Row],[Spécialité]], tbl_produits[Nom original], 0))</f>
        <v>VIVELLEDOT</v>
      </c>
      <c r="G147" t="str">
        <f>INDEX(tbl_produits[Classe nom], MATCH(tbl_data[[#This Row],[NORM_Spécialité]], tbl_produits[Nom normalisé], 0))</f>
        <v>Système génito-urinaire et hormones sexuelles</v>
      </c>
      <c r="H147">
        <f>YEAR(tbl_data[[#This Row],[Date_rapport]])</f>
        <v>2021</v>
      </c>
      <c r="I147" t="str">
        <f>INDEX(tbl_produits[Molécule extraite], MATCH(tbl_data[[#This Row],[NORM_Spécialité]], tbl_produits[Nom normalisé], 0))</f>
        <v>Estradiol</v>
      </c>
      <c r="J147" s="34">
        <f>DATE(LEFT(tbl_data[[#This Row],[Date_rapport]], 4), MID(tbl_data[[#This Row],[Date_rapport]], 6, 2), RIGHT(tbl_data[[#This Row],[Date_rapport]], 2))</f>
        <v>44291</v>
      </c>
    </row>
    <row r="148" spans="1:10" x14ac:dyDescent="0.2">
      <c r="A148" s="28" t="s">
        <v>2027</v>
      </c>
      <c r="B148" t="s">
        <v>3</v>
      </c>
      <c r="C148" s="28" t="s">
        <v>1902</v>
      </c>
      <c r="D148" t="s">
        <v>153</v>
      </c>
      <c r="E148" t="s">
        <v>2</v>
      </c>
      <c r="F148" t="str">
        <f>INDEX(tbl_produits[Nom normalisé], MATCH(tbl_data[[#This Row],[Spécialité]], tbl_produits[Nom original], 0))</f>
        <v>VECTARION injectable, lyophilisat et solution pour préparation injectable</v>
      </c>
      <c r="G148" t="str">
        <f>INDEX(tbl_produits[Classe nom], MATCH(tbl_data[[#This Row],[NORM_Spécialité]], tbl_produits[Nom normalisé], 0))</f>
        <v>Système respiratoire</v>
      </c>
      <c r="H148">
        <f>YEAR(tbl_data[[#This Row],[Date_rapport]])</f>
        <v>2021</v>
      </c>
      <c r="I148" t="str">
        <f>INDEX(tbl_produits[Molécule extraite], MATCH(tbl_data[[#This Row],[NORM_Spécialité]], tbl_produits[Nom normalisé], 0))</f>
        <v>Almitrine (mésilate d')</v>
      </c>
      <c r="J148" s="34">
        <f>DATE(LEFT(tbl_data[[#This Row],[Date_rapport]], 4), MID(tbl_data[[#This Row],[Date_rapport]], 6, 2), RIGHT(tbl_data[[#This Row],[Date_rapport]], 2))</f>
        <v>44291</v>
      </c>
    </row>
    <row r="149" spans="1:10" x14ac:dyDescent="0.2">
      <c r="A149" s="28" t="s">
        <v>2027</v>
      </c>
      <c r="B149" t="s">
        <v>3</v>
      </c>
      <c r="C149" s="28" t="s">
        <v>1903</v>
      </c>
      <c r="D149" t="s">
        <v>154</v>
      </c>
      <c r="E149" t="s">
        <v>2</v>
      </c>
      <c r="F149" t="str">
        <f>INDEX(tbl_produits[Nom normalisé], MATCH(tbl_data[[#This Row],[Spécialité]], tbl_produits[Nom original], 0))</f>
        <v>ZERBAXA 0,1 g/0,5 g, poudre pour solution à diluer pour perfusion</v>
      </c>
      <c r="G149" t="str">
        <f>INDEX(tbl_produits[Classe nom], MATCH(tbl_data[[#This Row],[NORM_Spécialité]], tbl_produits[Nom normalisé], 0))</f>
        <v>Anti-infectieux à usage systémique</v>
      </c>
      <c r="H149">
        <f>YEAR(tbl_data[[#This Row],[Date_rapport]])</f>
        <v>2021</v>
      </c>
      <c r="I149" t="str">
        <f>INDEX(tbl_produits[Molécule extraite], MATCH(tbl_data[[#This Row],[NORM_Spécialité]], tbl_produits[Nom normalisé], 0))</f>
        <v>Ceftolozane / Tazobactam</v>
      </c>
      <c r="J149" s="34">
        <f>DATE(LEFT(tbl_data[[#This Row],[Date_rapport]], 4), MID(tbl_data[[#This Row],[Date_rapport]], 6, 2), RIGHT(tbl_data[[#This Row],[Date_rapport]], 2))</f>
        <v>44291</v>
      </c>
    </row>
    <row r="150" spans="1:10" x14ac:dyDescent="0.2">
      <c r="A150" s="28" t="s">
        <v>2027</v>
      </c>
      <c r="B150" t="s">
        <v>9</v>
      </c>
      <c r="C150" s="28" t="s">
        <v>1904</v>
      </c>
      <c r="D150" t="s">
        <v>155</v>
      </c>
      <c r="E150" t="s">
        <v>2</v>
      </c>
      <c r="F150" t="str">
        <f>INDEX(tbl_produits[Nom normalisé], MATCH(tbl_data[[#This Row],[Spécialité]], tbl_produits[Nom original], 0))</f>
        <v>ZOPHREN 4 mg/5 ml, sirop</v>
      </c>
      <c r="G150" t="str">
        <f>INDEX(tbl_produits[Classe nom], MATCH(tbl_data[[#This Row],[NORM_Spécialité]], tbl_produits[Nom normalisé], 0))</f>
        <v>Voies digestives et métabolisme</v>
      </c>
      <c r="H150">
        <f>YEAR(tbl_data[[#This Row],[Date_rapport]])</f>
        <v>2021</v>
      </c>
      <c r="I150" t="str">
        <f>INDEX(tbl_produits[Molécule extraite], MATCH(tbl_data[[#This Row],[NORM_Spécialité]], tbl_produits[Nom normalisé], 0))</f>
        <v>Ondansétron</v>
      </c>
      <c r="J150" s="34">
        <f>DATE(LEFT(tbl_data[[#This Row],[Date_rapport]], 4), MID(tbl_data[[#This Row],[Date_rapport]], 6, 2), RIGHT(tbl_data[[#This Row],[Date_rapport]], 2))</f>
        <v>44291</v>
      </c>
    </row>
    <row r="151" spans="1:10" x14ac:dyDescent="0.2">
      <c r="A151" s="28" t="s">
        <v>2027</v>
      </c>
      <c r="B151" t="s">
        <v>6</v>
      </c>
      <c r="C151" s="28" t="s">
        <v>1905</v>
      </c>
      <c r="D151" t="s">
        <v>156</v>
      </c>
      <c r="E151" t="s">
        <v>1606</v>
      </c>
      <c r="F151" t="str">
        <f>INDEX(tbl_produits[Nom normalisé], MATCH(tbl_data[[#This Row],[Spécialité]], tbl_produits[Nom original], 0))</f>
        <v>LEVOTHYROX 88, 112 et 137 microgrammes, comprimé sécable</v>
      </c>
      <c r="G151" t="str">
        <f>INDEX(tbl_produits[Classe nom], MATCH(tbl_data[[#This Row],[NORM_Spécialité]], tbl_produits[Nom normalisé], 0))</f>
        <v>Hormones systémiques sauf hormones sexuelles et insulines</v>
      </c>
      <c r="H151">
        <f>YEAR(tbl_data[[#This Row],[Date_rapport]])</f>
        <v>2021</v>
      </c>
      <c r="I151" t="str">
        <f>INDEX(tbl_produits[Molécule extraite], MATCH(tbl_data[[#This Row],[NORM_Spécialité]], tbl_produits[Nom normalisé], 0))</f>
        <v>Lévothyroxine sodique</v>
      </c>
      <c r="J151" s="34">
        <f>DATE(LEFT(tbl_data[[#This Row],[Date_rapport]], 4), MID(tbl_data[[#This Row],[Date_rapport]], 6, 2), RIGHT(tbl_data[[#This Row],[Date_rapport]], 2))</f>
        <v>44291</v>
      </c>
    </row>
    <row r="152" spans="1:10" x14ac:dyDescent="0.2">
      <c r="A152" s="28" t="s">
        <v>2027</v>
      </c>
      <c r="B152" t="s">
        <v>9</v>
      </c>
      <c r="C152" s="28" t="s">
        <v>1906</v>
      </c>
      <c r="D152" t="s">
        <v>157</v>
      </c>
      <c r="E152" t="s">
        <v>2</v>
      </c>
      <c r="F152" t="str">
        <f>INDEX(tbl_produits[Nom normalisé], MATCH(tbl_data[[#This Row],[Spécialité]], tbl_produits[Nom original], 0))</f>
        <v>TRACRIUM 250 mg/25 ml, solution injectable - flacon de 25 ml</v>
      </c>
      <c r="G152" t="str">
        <f>INDEX(tbl_produits[Classe nom], MATCH(tbl_data[[#This Row],[NORM_Spécialité]], tbl_produits[Nom normalisé], 0))</f>
        <v xml:space="preserve">Système musculo-squelettique </v>
      </c>
      <c r="H152">
        <f>YEAR(tbl_data[[#This Row],[Date_rapport]])</f>
        <v>2021</v>
      </c>
      <c r="I152" t="str">
        <f>INDEX(tbl_produits[Molécule extraite], MATCH(tbl_data[[#This Row],[NORM_Spécialité]], tbl_produits[Nom normalisé], 0))</f>
        <v>Atracurium</v>
      </c>
      <c r="J152" s="34">
        <f>DATE(LEFT(tbl_data[[#This Row],[Date_rapport]], 4), MID(tbl_data[[#This Row],[Date_rapport]], 6, 2), RIGHT(tbl_data[[#This Row],[Date_rapport]], 2))</f>
        <v>44291</v>
      </c>
    </row>
    <row r="153" spans="1:10" x14ac:dyDescent="0.2">
      <c r="A153" s="28" t="s">
        <v>2027</v>
      </c>
      <c r="B153" t="s">
        <v>6</v>
      </c>
      <c r="C153" s="28" t="s">
        <v>1578</v>
      </c>
      <c r="D153" t="s">
        <v>158</v>
      </c>
      <c r="E153" t="s">
        <v>2</v>
      </c>
      <c r="F153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153" t="str">
        <f>INDEX(tbl_produits[Classe nom], MATCH(tbl_data[[#This Row],[NORM_Spécialité]], tbl_produits[Nom normalisé], 0))</f>
        <v>Anti-infectieux à usage systémique</v>
      </c>
      <c r="H153">
        <f>YEAR(tbl_data[[#This Row],[Date_rapport]])</f>
        <v>2021</v>
      </c>
      <c r="I153" t="str">
        <f>INDEX(tbl_produits[Molécule extraite], MATCH(tbl_data[[#This Row],[NORM_Spécialité]], tbl_produits[Nom normalisé], 0))</f>
        <v>Amoxicilline / acide clavulanique</v>
      </c>
      <c r="J153" s="34">
        <f>DATE(LEFT(tbl_data[[#This Row],[Date_rapport]], 4), MID(tbl_data[[#This Row],[Date_rapport]], 6, 2), RIGHT(tbl_data[[#This Row],[Date_rapport]], 2))</f>
        <v>44291</v>
      </c>
    </row>
    <row r="154" spans="1:10" x14ac:dyDescent="0.2">
      <c r="A154" s="28" t="s">
        <v>2027</v>
      </c>
      <c r="B154" t="s">
        <v>9</v>
      </c>
      <c r="C154" s="28" t="s">
        <v>1907</v>
      </c>
      <c r="D154" t="s">
        <v>159</v>
      </c>
      <c r="E154" t="s">
        <v>2</v>
      </c>
      <c r="F154" t="str">
        <f>INDEX(tbl_produits[Nom normalisé], MATCH(tbl_data[[#This Row],[Spécialité]], tbl_produits[Nom original], 0))</f>
        <v>NALADOR 500 microgrammes, lyophilisat pour usage parentéral</v>
      </c>
      <c r="G154" t="str">
        <f>INDEX(tbl_produits[Classe nom], MATCH(tbl_data[[#This Row],[NORM_Spécialité]], tbl_produits[Nom normalisé], 0))</f>
        <v>Système génito-urinaire et hormones sexuelles</v>
      </c>
      <c r="H154">
        <f>YEAR(tbl_data[[#This Row],[Date_rapport]])</f>
        <v>2021</v>
      </c>
      <c r="I154" t="str">
        <f>INDEX(tbl_produits[Molécule extraite], MATCH(tbl_data[[#This Row],[NORM_Spécialité]], tbl_produits[Nom normalisé], 0))</f>
        <v>Sulprostone</v>
      </c>
      <c r="J154" s="34">
        <f>DATE(LEFT(tbl_data[[#This Row],[Date_rapport]], 4), MID(tbl_data[[#This Row],[Date_rapport]], 6, 2), RIGHT(tbl_data[[#This Row],[Date_rapport]], 2))</f>
        <v>44291</v>
      </c>
    </row>
    <row r="155" spans="1:10" x14ac:dyDescent="0.2">
      <c r="A155" s="28" t="s">
        <v>2027</v>
      </c>
      <c r="B155" t="s">
        <v>3</v>
      </c>
      <c r="C155" s="28" t="s">
        <v>1908</v>
      </c>
      <c r="D155" t="s">
        <v>160</v>
      </c>
      <c r="E155" t="s">
        <v>2</v>
      </c>
      <c r="F155" t="str">
        <f>INDEX(tbl_produits[Nom normalisé], MATCH(tbl_data[[#This Row],[Spécialité]], tbl_produits[Nom original], 0))</f>
        <v>EXTENCILLINE 2,4 MUI, poudre et solvant pour suspension injectable IM</v>
      </c>
      <c r="G155" t="str">
        <f>INDEX(tbl_produits[Classe nom], MATCH(tbl_data[[#This Row],[NORM_Spécialité]], tbl_produits[Nom normalisé], 0))</f>
        <v>Anti-infectieux à usage systémique</v>
      </c>
      <c r="H155">
        <f>YEAR(tbl_data[[#This Row],[Date_rapport]])</f>
        <v>2021</v>
      </c>
      <c r="I155" t="str">
        <f>INDEX(tbl_produits[Molécule extraite], MATCH(tbl_data[[#This Row],[NORM_Spécialité]], tbl_produits[Nom normalisé], 0))</f>
        <v>Benzathine benzylpénicilline</v>
      </c>
      <c r="J155" s="34">
        <f>DATE(LEFT(tbl_data[[#This Row],[Date_rapport]], 4), MID(tbl_data[[#This Row],[Date_rapport]], 6, 2), RIGHT(tbl_data[[#This Row],[Date_rapport]], 2))</f>
        <v>44291</v>
      </c>
    </row>
    <row r="156" spans="1:10" x14ac:dyDescent="0.2">
      <c r="A156" s="28" t="s">
        <v>2027</v>
      </c>
      <c r="B156" t="s">
        <v>6</v>
      </c>
      <c r="C156" s="28" t="s">
        <v>1607</v>
      </c>
      <c r="D156" t="s">
        <v>161</v>
      </c>
      <c r="E156" t="s">
        <v>1607</v>
      </c>
      <c r="F156" t="str">
        <f>INDEX(tbl_produits[Nom normalisé], MATCH(tbl_data[[#This Row],[Spécialité]], tbl_produits[Nom original], 0))</f>
        <v>DIPIPERON 40 mg/ml, solution buvable en gouttes</v>
      </c>
      <c r="G156" t="str">
        <f>INDEX(tbl_produits[Classe nom], MATCH(tbl_data[[#This Row],[NORM_Spécialité]], tbl_produits[Nom normalisé], 0))</f>
        <v>Système nerveux</v>
      </c>
      <c r="H156">
        <f>YEAR(tbl_data[[#This Row],[Date_rapport]])</f>
        <v>2021</v>
      </c>
      <c r="I156" t="str">
        <f>INDEX(tbl_produits[Molécule extraite], MATCH(tbl_data[[#This Row],[NORM_Spécialité]], tbl_produits[Nom normalisé], 0))</f>
        <v>Pipampérone</v>
      </c>
      <c r="J156" s="34">
        <f>DATE(LEFT(tbl_data[[#This Row],[Date_rapport]], 4), MID(tbl_data[[#This Row],[Date_rapport]], 6, 2), RIGHT(tbl_data[[#This Row],[Date_rapport]], 2))</f>
        <v>44291</v>
      </c>
    </row>
    <row r="157" spans="1:10" x14ac:dyDescent="0.2">
      <c r="A157" s="28" t="s">
        <v>2027</v>
      </c>
      <c r="B157" t="s">
        <v>6</v>
      </c>
      <c r="C157" s="28" t="s">
        <v>1909</v>
      </c>
      <c r="D157" t="s">
        <v>162</v>
      </c>
      <c r="E157" t="s">
        <v>1608</v>
      </c>
      <c r="F157" t="str">
        <f>INDEX(tbl_produits[Nom normalisé], MATCH(tbl_data[[#This Row],[Spécialité]], tbl_produits[Nom original], 0))</f>
        <v>SOLUDACTONE 200 mg, lyophilisat et solution pour usage parentéral</v>
      </c>
      <c r="G157" t="str">
        <f>INDEX(tbl_produits[Classe nom], MATCH(tbl_data[[#This Row],[NORM_Spécialité]], tbl_produits[Nom normalisé], 0))</f>
        <v>Hormones systémiques sauf hormones sexuelles et insulines</v>
      </c>
      <c r="H157">
        <f>YEAR(tbl_data[[#This Row],[Date_rapport]])</f>
        <v>2021</v>
      </c>
      <c r="I157" t="str">
        <f>INDEX(tbl_produits[Molécule extraite], MATCH(tbl_data[[#This Row],[NORM_Spécialité]], tbl_produits[Nom normalisé], 0))</f>
        <v>Méthylprednisolone (hydrogénosuccinate de)</v>
      </c>
      <c r="J157" s="34">
        <f>DATE(LEFT(tbl_data[[#This Row],[Date_rapport]], 4), MID(tbl_data[[#This Row],[Date_rapport]], 6, 2), RIGHT(tbl_data[[#This Row],[Date_rapport]], 2))</f>
        <v>44291</v>
      </c>
    </row>
    <row r="158" spans="1:10" x14ac:dyDescent="0.2">
      <c r="A158" s="28" t="s">
        <v>2027</v>
      </c>
      <c r="B158" t="s">
        <v>6</v>
      </c>
      <c r="C158" s="28" t="s">
        <v>1910</v>
      </c>
      <c r="D158" t="s">
        <v>163</v>
      </c>
      <c r="E158" t="s">
        <v>1609</v>
      </c>
      <c r="F158" t="str">
        <f>INDEX(tbl_produits[Nom normalisé], MATCH(tbl_data[[#This Row],[Spécialité]], tbl_produits[Nom original], 0))</f>
        <v>BACTRIM, comprimé</v>
      </c>
      <c r="G158" t="str">
        <f>INDEX(tbl_produits[Classe nom], MATCH(tbl_data[[#This Row],[NORM_Spécialité]], tbl_produits[Nom normalisé], 0))</f>
        <v>Anti-infectieux à usage systémique</v>
      </c>
      <c r="H158">
        <f>YEAR(tbl_data[[#This Row],[Date_rapport]])</f>
        <v>2021</v>
      </c>
      <c r="I158" t="str">
        <f>INDEX(tbl_produits[Molécule extraite], MATCH(tbl_data[[#This Row],[NORM_Spécialité]], tbl_produits[Nom normalisé], 0))</f>
        <v>Sulfaméthoxazole / Triméthoprime</v>
      </c>
      <c r="J158" s="34">
        <f>DATE(LEFT(tbl_data[[#This Row],[Date_rapport]], 4), MID(tbl_data[[#This Row],[Date_rapport]], 6, 2), RIGHT(tbl_data[[#This Row],[Date_rapport]], 2))</f>
        <v>44291</v>
      </c>
    </row>
    <row r="159" spans="1:10" x14ac:dyDescent="0.2">
      <c r="A159" s="28" t="s">
        <v>2027</v>
      </c>
      <c r="B159" t="s">
        <v>6</v>
      </c>
      <c r="C159" s="28" t="s">
        <v>1868</v>
      </c>
      <c r="D159" t="s">
        <v>164</v>
      </c>
      <c r="E159" t="s">
        <v>2</v>
      </c>
      <c r="F159" t="str">
        <f>INDEX(tbl_produits[Nom normalisé], MATCH(tbl_data[[#This Row],[Spécialité]], tbl_produits[Nom original], 0))</f>
        <v>DAPTOMYCINE ACCORD 500 mg, poudre pour solution injectable/pour perfusion</v>
      </c>
      <c r="G159" t="str">
        <f>INDEX(tbl_produits[Classe nom], MATCH(tbl_data[[#This Row],[NORM_Spécialité]], tbl_produits[Nom normalisé], 0))</f>
        <v>Anti-infectieux à usage systémique</v>
      </c>
      <c r="H159">
        <f>YEAR(tbl_data[[#This Row],[Date_rapport]])</f>
        <v>2021</v>
      </c>
      <c r="I159" t="str">
        <f>INDEX(tbl_produits[Molécule extraite], MATCH(tbl_data[[#This Row],[NORM_Spécialité]], tbl_produits[Nom normalisé], 0))</f>
        <v>Daptomycine</v>
      </c>
      <c r="J159" s="34">
        <f>DATE(LEFT(tbl_data[[#This Row],[Date_rapport]], 4), MID(tbl_data[[#This Row],[Date_rapport]], 6, 2), RIGHT(tbl_data[[#This Row],[Date_rapport]], 2))</f>
        <v>44291</v>
      </c>
    </row>
    <row r="160" spans="1:10" x14ac:dyDescent="0.2">
      <c r="A160" s="28" t="s">
        <v>2027</v>
      </c>
      <c r="B160" t="s">
        <v>6</v>
      </c>
      <c r="C160" s="28" t="s">
        <v>1911</v>
      </c>
      <c r="D160" t="s">
        <v>165</v>
      </c>
      <c r="E160" t="s">
        <v>1610</v>
      </c>
      <c r="F160" t="str">
        <f>INDEX(tbl_produits[Nom normalisé], MATCH(tbl_data[[#This Row],[Spécialité]], tbl_produits[Nom original], 0))</f>
        <v>DOBUTAMINE PANPHARMA 250 mg/20 ml, solution à diluer pour perfusion</v>
      </c>
      <c r="G160" t="str">
        <f>INDEX(tbl_produits[Classe nom], MATCH(tbl_data[[#This Row],[NORM_Spécialité]], tbl_produits[Nom normalisé], 0))</f>
        <v>Système cardiovasculaire</v>
      </c>
      <c r="H160">
        <f>YEAR(tbl_data[[#This Row],[Date_rapport]])</f>
        <v>2021</v>
      </c>
      <c r="I160" t="str">
        <f>INDEX(tbl_produits[Molécule extraite], MATCH(tbl_data[[#This Row],[NORM_Spécialité]], tbl_produits[Nom normalisé], 0))</f>
        <v>Dobutamine</v>
      </c>
      <c r="J160" s="34">
        <f>DATE(LEFT(tbl_data[[#This Row],[Date_rapport]], 4), MID(tbl_data[[#This Row],[Date_rapport]], 6, 2), RIGHT(tbl_data[[#This Row],[Date_rapport]], 2))</f>
        <v>44291</v>
      </c>
    </row>
    <row r="161" spans="1:10" x14ac:dyDescent="0.2">
      <c r="A161" s="28" t="s">
        <v>2027</v>
      </c>
      <c r="B161" t="s">
        <v>9</v>
      </c>
      <c r="C161" s="28" t="s">
        <v>1576</v>
      </c>
      <c r="D161" t="s">
        <v>166</v>
      </c>
      <c r="E161" t="s">
        <v>2</v>
      </c>
      <c r="F161" t="str">
        <f>INDEX(tbl_produits[Nom normalisé], MATCH(tbl_data[[#This Row],[Spécialité]], tbl_produits[Nom original], 0))</f>
        <v>PEDIAVEN AP-HP NOUVEAU-NE 2, solution pour perfusion, poche bicompartimentée de 250 ml</v>
      </c>
      <c r="G161" t="str">
        <f>INDEX(tbl_produits[Classe nom], MATCH(tbl_data[[#This Row],[NORM_Spécialité]], tbl_produits[Nom normalisé], 0))</f>
        <v>Sang et organes hématopoïétiques</v>
      </c>
      <c r="H161">
        <f>YEAR(tbl_data[[#This Row],[Date_rapport]])</f>
        <v>2021</v>
      </c>
      <c r="I161" t="str">
        <f>INDEX(tbl_produits[Molécule extraite], MATCH(tbl_data[[#This Row],[NORM_Spécialité]], tbl_produits[Nom normalisé], 0))</f>
        <v>Mélange nutritif</v>
      </c>
      <c r="J161" s="34">
        <f>DATE(LEFT(tbl_data[[#This Row],[Date_rapport]], 4), MID(tbl_data[[#This Row],[Date_rapport]], 6, 2), RIGHT(tbl_data[[#This Row],[Date_rapport]], 2))</f>
        <v>44291</v>
      </c>
    </row>
    <row r="162" spans="1:10" x14ac:dyDescent="0.2">
      <c r="A162" s="28" t="s">
        <v>2027</v>
      </c>
      <c r="B162" t="s">
        <v>9</v>
      </c>
      <c r="C162" s="28" t="s">
        <v>1912</v>
      </c>
      <c r="D162" t="s">
        <v>167</v>
      </c>
      <c r="E162" t="s">
        <v>2</v>
      </c>
      <c r="F162" t="str">
        <f>INDEX(tbl_produits[Nom normalisé], MATCH(tbl_data[[#This Row],[Spécialité]], tbl_produits[Nom original], 0))</f>
        <v>POLARAMINE 5 mg/1 ml, solution injectable</v>
      </c>
      <c r="G162" t="str">
        <f>INDEX(tbl_produits[Classe nom], MATCH(tbl_data[[#This Row],[NORM_Spécialité]], tbl_produits[Nom normalisé], 0))</f>
        <v>Système respiratoire</v>
      </c>
      <c r="H162">
        <f>YEAR(tbl_data[[#This Row],[Date_rapport]])</f>
        <v>2021</v>
      </c>
      <c r="I162" t="str">
        <f>INDEX(tbl_produits[Molécule extraite], MATCH(tbl_data[[#This Row],[NORM_Spécialité]], tbl_produits[Nom normalisé], 0))</f>
        <v>Dexchlorphéniramine</v>
      </c>
      <c r="J162" s="34">
        <f>DATE(LEFT(tbl_data[[#This Row],[Date_rapport]], 4), MID(tbl_data[[#This Row],[Date_rapport]], 6, 2), RIGHT(tbl_data[[#This Row],[Date_rapport]], 2))</f>
        <v>44291</v>
      </c>
    </row>
    <row r="163" spans="1:10" x14ac:dyDescent="0.2">
      <c r="A163" s="28" t="s">
        <v>2027</v>
      </c>
      <c r="B163" t="s">
        <v>9</v>
      </c>
      <c r="C163" s="28" t="s">
        <v>1912</v>
      </c>
      <c r="D163" t="s">
        <v>168</v>
      </c>
      <c r="E163" t="s">
        <v>2</v>
      </c>
      <c r="F163" t="str">
        <f>INDEX(tbl_produits[Nom normalisé], MATCH(tbl_data[[#This Row],[Spécialité]], tbl_produits[Nom original], 0))</f>
        <v>PEDIAVEN AP-HP G20, solution pour perfusion, poche bicompartimentée de 1000 ml</v>
      </c>
      <c r="G163" t="str">
        <f>INDEX(tbl_produits[Classe nom], MATCH(tbl_data[[#This Row],[NORM_Spécialité]], tbl_produits[Nom normalisé], 0))</f>
        <v>Sang et organes hématopoïétiques</v>
      </c>
      <c r="H163">
        <f>YEAR(tbl_data[[#This Row],[Date_rapport]])</f>
        <v>2021</v>
      </c>
      <c r="I163" t="str">
        <f>INDEX(tbl_produits[Molécule extraite], MATCH(tbl_data[[#This Row],[NORM_Spécialité]], tbl_produits[Nom normalisé], 0))</f>
        <v>Mélange nutritif</v>
      </c>
      <c r="J163" s="34">
        <f>DATE(LEFT(tbl_data[[#This Row],[Date_rapport]], 4), MID(tbl_data[[#This Row],[Date_rapport]], 6, 2), RIGHT(tbl_data[[#This Row],[Date_rapport]], 2))</f>
        <v>44291</v>
      </c>
    </row>
    <row r="164" spans="1:10" x14ac:dyDescent="0.2">
      <c r="A164" s="28" t="s">
        <v>2027</v>
      </c>
      <c r="B164" t="s">
        <v>11</v>
      </c>
      <c r="C164" s="28" t="s">
        <v>1913</v>
      </c>
      <c r="D164" t="s">
        <v>169</v>
      </c>
      <c r="E164" t="s">
        <v>2</v>
      </c>
      <c r="F164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164" t="str">
        <f>INDEX(tbl_produits[Classe nom], MATCH(tbl_data[[#This Row],[NORM_Spécialité]], tbl_produits[Nom normalisé], 0))</f>
        <v>Sang et organes hématopoïétiques</v>
      </c>
      <c r="H164">
        <f>YEAR(tbl_data[[#This Row],[Date_rapport]])</f>
        <v>2021</v>
      </c>
      <c r="I164" t="str">
        <f>INDEX(tbl_produits[Molécule extraite], MATCH(tbl_data[[#This Row],[NORM_Spécialité]], tbl_produits[Nom normalisé], 0))</f>
        <v>Icodextrine</v>
      </c>
      <c r="J164" s="34">
        <f>DATE(LEFT(tbl_data[[#This Row],[Date_rapport]], 4), MID(tbl_data[[#This Row],[Date_rapport]], 6, 2), RIGHT(tbl_data[[#This Row],[Date_rapport]], 2))</f>
        <v>44291</v>
      </c>
    </row>
    <row r="165" spans="1:10" x14ac:dyDescent="0.2">
      <c r="A165" s="28" t="s">
        <v>2027</v>
      </c>
      <c r="B165" t="s">
        <v>3</v>
      </c>
      <c r="C165" s="28" t="s">
        <v>1913</v>
      </c>
      <c r="D165" t="s">
        <v>170</v>
      </c>
      <c r="E165" t="s">
        <v>2</v>
      </c>
      <c r="F165" t="str">
        <f>INDEX(tbl_produits[Nom normalisé], MATCH(tbl_data[[#This Row],[Spécialité]], tbl_produits[Nom original], 0))</f>
        <v>OCTAFIX 100 UI/ml, poudre et solvant pour solution injectable</v>
      </c>
      <c r="G165" t="str">
        <f>INDEX(tbl_produits[Classe nom], MATCH(tbl_data[[#This Row],[NORM_Spécialité]], tbl_produits[Nom normalisé], 0))</f>
        <v>Sang et organes hématopoïétiques</v>
      </c>
      <c r="H165">
        <f>YEAR(tbl_data[[#This Row],[Date_rapport]])</f>
        <v>2021</v>
      </c>
      <c r="I165" t="str">
        <f>INDEX(tbl_produits[Molécule extraite], MATCH(tbl_data[[#This Row],[NORM_Spécialité]], tbl_produits[Nom normalisé], 0))</f>
        <v>Facteur VIII de coagulation humain</v>
      </c>
      <c r="J165" s="34">
        <f>DATE(LEFT(tbl_data[[#This Row],[Date_rapport]], 4), MID(tbl_data[[#This Row],[Date_rapport]], 6, 2), RIGHT(tbl_data[[#This Row],[Date_rapport]], 2))</f>
        <v>44291</v>
      </c>
    </row>
    <row r="166" spans="1:10" x14ac:dyDescent="0.2">
      <c r="A166" s="28" t="s">
        <v>2027</v>
      </c>
      <c r="B166" t="s">
        <v>9</v>
      </c>
      <c r="C166" s="28" t="s">
        <v>1870</v>
      </c>
      <c r="D166" t="s">
        <v>171</v>
      </c>
      <c r="E166" t="s">
        <v>2</v>
      </c>
      <c r="F166" t="str">
        <f>INDEX(tbl_produits[Nom normalisé], MATCH(tbl_data[[#This Row],[Spécialité]], tbl_produits[Nom original], 0))</f>
        <v>DIAZEPAM  5 mg et 10 mg comprimé</v>
      </c>
      <c r="G166" t="str">
        <f>INDEX(tbl_produits[Classe nom], MATCH(tbl_data[[#This Row],[NORM_Spécialité]], tbl_produits[Nom normalisé], 0))</f>
        <v>Système nerveux</v>
      </c>
      <c r="H166">
        <f>YEAR(tbl_data[[#This Row],[Date_rapport]])</f>
        <v>2021</v>
      </c>
      <c r="I166" t="str">
        <f>INDEX(tbl_produits[Molécule extraite], MATCH(tbl_data[[#This Row],[NORM_Spécialité]], tbl_produits[Nom normalisé], 0))</f>
        <v>Diazépam</v>
      </c>
      <c r="J166" s="34">
        <f>DATE(LEFT(tbl_data[[#This Row],[Date_rapport]], 4), MID(tbl_data[[#This Row],[Date_rapport]], 6, 2), RIGHT(tbl_data[[#This Row],[Date_rapport]], 2))</f>
        <v>44291</v>
      </c>
    </row>
    <row r="167" spans="1:10" x14ac:dyDescent="0.2">
      <c r="A167" s="28" t="s">
        <v>2027</v>
      </c>
      <c r="B167" t="s">
        <v>3</v>
      </c>
      <c r="C167" s="28" t="s">
        <v>1914</v>
      </c>
      <c r="D167" t="s">
        <v>172</v>
      </c>
      <c r="E167" t="s">
        <v>2</v>
      </c>
      <c r="F167" t="str">
        <f>INDEX(tbl_produits[Nom normalisé], MATCH(tbl_data[[#This Row],[Spécialité]], tbl_produits[Nom original], 0))</f>
        <v>FIRDAPSE 10 mg  comprimé</v>
      </c>
      <c r="G167" t="str">
        <f>INDEX(tbl_produits[Classe nom], MATCH(tbl_data[[#This Row],[NORM_Spécialité]], tbl_produits[Nom normalisé], 0))</f>
        <v>Système nerveux</v>
      </c>
      <c r="H167">
        <f>YEAR(tbl_data[[#This Row],[Date_rapport]])</f>
        <v>2021</v>
      </c>
      <c r="I167" t="str">
        <f>INDEX(tbl_produits[Molécule extraite], MATCH(tbl_data[[#This Row],[NORM_Spécialité]], tbl_produits[Nom normalisé], 0))</f>
        <v>Amifampridine (phosphate d')</v>
      </c>
      <c r="J167" s="34">
        <f>DATE(LEFT(tbl_data[[#This Row],[Date_rapport]], 4), MID(tbl_data[[#This Row],[Date_rapport]], 6, 2), RIGHT(tbl_data[[#This Row],[Date_rapport]], 2))</f>
        <v>44291</v>
      </c>
    </row>
    <row r="168" spans="1:10" x14ac:dyDescent="0.2">
      <c r="A168" s="28" t="s">
        <v>2027</v>
      </c>
      <c r="B168" t="s">
        <v>3</v>
      </c>
      <c r="C168" s="28" t="s">
        <v>1915</v>
      </c>
      <c r="D168" t="s">
        <v>173</v>
      </c>
      <c r="E168" t="s">
        <v>2</v>
      </c>
      <c r="F168" t="str">
        <f>INDEX(tbl_produits[Nom normalisé], MATCH(tbl_data[[#This Row],[Spécialité]], tbl_produits[Nom original], 0))</f>
        <v>DAPTOMYCINE ACCORD 350 mg, poudre pour solution injectable/pour perfusion</v>
      </c>
      <c r="G168" t="str">
        <f>INDEX(tbl_produits[Classe nom], MATCH(tbl_data[[#This Row],[NORM_Spécialité]], tbl_produits[Nom normalisé], 0))</f>
        <v>Anti-infectieux à usage systémique</v>
      </c>
      <c r="H168">
        <f>YEAR(tbl_data[[#This Row],[Date_rapport]])</f>
        <v>2021</v>
      </c>
      <c r="I168" t="str">
        <f>INDEX(tbl_produits[Molécule extraite], MATCH(tbl_data[[#This Row],[NORM_Spécialité]], tbl_produits[Nom normalisé], 0))</f>
        <v>Daptomycine</v>
      </c>
      <c r="J168" s="34">
        <f>DATE(LEFT(tbl_data[[#This Row],[Date_rapport]], 4), MID(tbl_data[[#This Row],[Date_rapport]], 6, 2), RIGHT(tbl_data[[#This Row],[Date_rapport]], 2))</f>
        <v>44291</v>
      </c>
    </row>
    <row r="169" spans="1:10" x14ac:dyDescent="0.2">
      <c r="A169" s="28" t="s">
        <v>2027</v>
      </c>
      <c r="B169" t="s">
        <v>6</v>
      </c>
      <c r="C169" s="28" t="s">
        <v>1915</v>
      </c>
      <c r="D169" t="s">
        <v>174</v>
      </c>
      <c r="E169" t="s">
        <v>1578</v>
      </c>
      <c r="F169" t="str">
        <f>INDEX(tbl_produits[Nom normalisé], MATCH(tbl_data[[#This Row],[Spécialité]], tbl_produits[Nom original], 0))</f>
        <v>AZACTAM 1g poudre et solution pour usage parentéral</v>
      </c>
      <c r="G169" t="str">
        <f>INDEX(tbl_produits[Classe nom], MATCH(tbl_data[[#This Row],[NORM_Spécialité]], tbl_produits[Nom normalisé], 0))</f>
        <v>Anti-infectieux à usage systémique</v>
      </c>
      <c r="H169">
        <f>YEAR(tbl_data[[#This Row],[Date_rapport]])</f>
        <v>2021</v>
      </c>
      <c r="I169" t="str">
        <f>INDEX(tbl_produits[Molécule extraite], MATCH(tbl_data[[#This Row],[NORM_Spécialité]], tbl_produits[Nom normalisé], 0))</f>
        <v>Aztréonam</v>
      </c>
      <c r="J169" s="34">
        <f>DATE(LEFT(tbl_data[[#This Row],[Date_rapport]], 4), MID(tbl_data[[#This Row],[Date_rapport]], 6, 2), RIGHT(tbl_data[[#This Row],[Date_rapport]], 2))</f>
        <v>44291</v>
      </c>
    </row>
    <row r="170" spans="1:10" x14ac:dyDescent="0.2">
      <c r="A170" s="28" t="s">
        <v>2027</v>
      </c>
      <c r="B170" t="s">
        <v>6</v>
      </c>
      <c r="C170" s="28" t="s">
        <v>1916</v>
      </c>
      <c r="D170" t="s">
        <v>175</v>
      </c>
      <c r="E170" t="s">
        <v>1611</v>
      </c>
      <c r="F170" t="str">
        <f>INDEX(tbl_produits[Nom normalisé], MATCH(tbl_data[[#This Row],[Spécialité]], tbl_produits[Nom original], 0))</f>
        <v>FOSFOCINE 1 g et 4 g I.V., poudre pour solution pour perfusion</v>
      </c>
      <c r="G170" t="str">
        <f>INDEX(tbl_produits[Classe nom], MATCH(tbl_data[[#This Row],[NORM_Spécialité]], tbl_produits[Nom normalisé], 0))</f>
        <v>Anti-infectieux à usage systémique</v>
      </c>
      <c r="H170">
        <f>YEAR(tbl_data[[#This Row],[Date_rapport]])</f>
        <v>2021</v>
      </c>
      <c r="I170" t="str">
        <f>INDEX(tbl_produits[Molécule extraite], MATCH(tbl_data[[#This Row],[NORM_Spécialité]], tbl_produits[Nom normalisé], 0))</f>
        <v>Fosfomycine</v>
      </c>
      <c r="J170" s="34">
        <f>DATE(LEFT(tbl_data[[#This Row],[Date_rapport]], 4), MID(tbl_data[[#This Row],[Date_rapport]], 6, 2), RIGHT(tbl_data[[#This Row],[Date_rapport]], 2))</f>
        <v>44291</v>
      </c>
    </row>
    <row r="171" spans="1:10" x14ac:dyDescent="0.2">
      <c r="A171" s="28" t="s">
        <v>2027</v>
      </c>
      <c r="B171" t="s">
        <v>9</v>
      </c>
      <c r="C171" s="28" t="s">
        <v>1577</v>
      </c>
      <c r="D171" t="s">
        <v>176</v>
      </c>
      <c r="E171" t="s">
        <v>2</v>
      </c>
      <c r="F171" t="str">
        <f>INDEX(tbl_produits[Nom normalisé], MATCH(tbl_data[[#This Row],[Spécialité]], tbl_produits[Nom original], 0))</f>
        <v>ASPIRINE PROTECT 100 mg, comprimé gastro-résistant</v>
      </c>
      <c r="G171" t="str">
        <f>INDEX(tbl_produits[Classe nom], MATCH(tbl_data[[#This Row],[NORM_Spécialité]], tbl_produits[Nom normalisé], 0))</f>
        <v>Sang et organes hématopoïétiques</v>
      </c>
      <c r="H171">
        <f>YEAR(tbl_data[[#This Row],[Date_rapport]])</f>
        <v>2021</v>
      </c>
      <c r="I171" t="str">
        <f>INDEX(tbl_produits[Molécule extraite], MATCH(tbl_data[[#This Row],[NORM_Spécialité]], tbl_produits[Nom normalisé], 0))</f>
        <v>Acide acétylsalicylique</v>
      </c>
      <c r="J171" s="34">
        <f>DATE(LEFT(tbl_data[[#This Row],[Date_rapport]], 4), MID(tbl_data[[#This Row],[Date_rapport]], 6, 2), RIGHT(tbl_data[[#This Row],[Date_rapport]], 2))</f>
        <v>44291</v>
      </c>
    </row>
    <row r="172" spans="1:10" x14ac:dyDescent="0.2">
      <c r="A172" s="28" t="s">
        <v>2027</v>
      </c>
      <c r="B172" t="s">
        <v>9</v>
      </c>
      <c r="C172" s="28" t="s">
        <v>1577</v>
      </c>
      <c r="D172" t="s">
        <v>177</v>
      </c>
      <c r="E172" t="s">
        <v>2</v>
      </c>
      <c r="F172" t="str">
        <f>INDEX(tbl_produits[Nom normalisé], MATCH(tbl_data[[#This Row],[Spécialité]], tbl_produits[Nom original], 0))</f>
        <v>ACIDE ACETYLSALICYLIQUE MYLAN 100 mg , comprimé gastro-résistant</v>
      </c>
      <c r="G172" t="str">
        <f>INDEX(tbl_produits[Classe nom], MATCH(tbl_data[[#This Row],[NORM_Spécialité]], tbl_produits[Nom normalisé], 0))</f>
        <v>Sang et organes hématopoïétiques</v>
      </c>
      <c r="H172">
        <f>YEAR(tbl_data[[#This Row],[Date_rapport]])</f>
        <v>2021</v>
      </c>
      <c r="I172" t="str">
        <f>INDEX(tbl_produits[Molécule extraite], MATCH(tbl_data[[#This Row],[NORM_Spécialité]], tbl_produits[Nom normalisé], 0))</f>
        <v>Acide acétylsalicylique</v>
      </c>
      <c r="J172" s="34">
        <f>DATE(LEFT(tbl_data[[#This Row],[Date_rapport]], 4), MID(tbl_data[[#This Row],[Date_rapport]], 6, 2), RIGHT(tbl_data[[#This Row],[Date_rapport]], 2))</f>
        <v>44291</v>
      </c>
    </row>
    <row r="173" spans="1:10" x14ac:dyDescent="0.2">
      <c r="A173" s="28" t="s">
        <v>2027</v>
      </c>
      <c r="B173" t="s">
        <v>6</v>
      </c>
      <c r="C173" s="28" t="s">
        <v>1917</v>
      </c>
      <c r="D173" t="s">
        <v>178</v>
      </c>
      <c r="E173" t="s">
        <v>2</v>
      </c>
      <c r="F173" t="str">
        <f>INDEX(tbl_produits[Nom normalisé], MATCH(tbl_data[[#This Row],[Spécialité]], tbl_produits[Nom original], 0))</f>
        <v>ESKAZOLE 400 mg, comprimé</v>
      </c>
      <c r="G173" t="str">
        <f>INDEX(tbl_produits[Classe nom], MATCH(tbl_data[[#This Row],[NORM_Spécialité]], tbl_produits[Nom normalisé], 0))</f>
        <v>Antiparasitaires, insecticides et répulsifs</v>
      </c>
      <c r="H173">
        <f>YEAR(tbl_data[[#This Row],[Date_rapport]])</f>
        <v>2021</v>
      </c>
      <c r="I173" t="str">
        <f>INDEX(tbl_produits[Molécule extraite], MATCH(tbl_data[[#This Row],[NORM_Spécialité]], tbl_produits[Nom normalisé], 0))</f>
        <v>Albendazole</v>
      </c>
      <c r="J173" s="34">
        <f>DATE(LEFT(tbl_data[[#This Row],[Date_rapport]], 4), MID(tbl_data[[#This Row],[Date_rapport]], 6, 2), RIGHT(tbl_data[[#This Row],[Date_rapport]], 2))</f>
        <v>44291</v>
      </c>
    </row>
    <row r="174" spans="1:10" x14ac:dyDescent="0.2">
      <c r="A174" s="28" t="s">
        <v>2027</v>
      </c>
      <c r="B174" t="s">
        <v>3</v>
      </c>
      <c r="C174" s="28" t="s">
        <v>1918</v>
      </c>
      <c r="D174" t="s">
        <v>179</v>
      </c>
      <c r="E174" t="s">
        <v>2</v>
      </c>
      <c r="F174" t="str">
        <f>INDEX(tbl_produits[Nom normalisé], MATCH(tbl_data[[#This Row],[Spécialité]], tbl_produits[Nom original], 0))</f>
        <v>RESITUNE 100 mg  Comprimé gastro-résistant Flacon de 30 et Flacon de 90</v>
      </c>
      <c r="G174" t="str">
        <f>INDEX(tbl_produits[Classe nom], MATCH(tbl_data[[#This Row],[NORM_Spécialité]], tbl_produits[Nom normalisé], 0))</f>
        <v>Sang et organes hématopoïétiques</v>
      </c>
      <c r="H174">
        <f>YEAR(tbl_data[[#This Row],[Date_rapport]])</f>
        <v>2021</v>
      </c>
      <c r="I174" t="str">
        <f>INDEX(tbl_produits[Molécule extraite], MATCH(tbl_data[[#This Row],[NORM_Spécialité]], tbl_produits[Nom normalisé], 0))</f>
        <v>Acide acétylsalicylique</v>
      </c>
      <c r="J174" s="34">
        <f>DATE(LEFT(tbl_data[[#This Row],[Date_rapport]], 4), MID(tbl_data[[#This Row],[Date_rapport]], 6, 2), RIGHT(tbl_data[[#This Row],[Date_rapport]], 2))</f>
        <v>44291</v>
      </c>
    </row>
    <row r="175" spans="1:10" x14ac:dyDescent="0.2">
      <c r="A175" s="28" t="s">
        <v>2027</v>
      </c>
      <c r="B175" t="s">
        <v>9</v>
      </c>
      <c r="C175" s="28" t="s">
        <v>1919</v>
      </c>
      <c r="D175" t="s">
        <v>180</v>
      </c>
      <c r="E175" t="s">
        <v>2</v>
      </c>
      <c r="F175" t="str">
        <f>INDEX(tbl_produits[Nom normalisé], MATCH(tbl_data[[#This Row],[Spécialité]], tbl_produits[Nom original], 0))</f>
        <v>LHRH FERRING 100 microgrammes/1 ml, solution injectable</v>
      </c>
      <c r="G175" t="str">
        <f>INDEX(tbl_produits[Classe nom], MATCH(tbl_data[[#This Row],[NORM_Spécialité]], tbl_produits[Nom normalisé], 0))</f>
        <v>Divers</v>
      </c>
      <c r="H175">
        <f>YEAR(tbl_data[[#This Row],[Date_rapport]])</f>
        <v>2021</v>
      </c>
      <c r="I175" t="str">
        <f>INDEX(tbl_produits[Molécule extraite], MATCH(tbl_data[[#This Row],[NORM_Spécialité]], tbl_produits[Nom normalisé], 0))</f>
        <v>Acétate de gonadoréline</v>
      </c>
      <c r="J175" s="34">
        <f>DATE(LEFT(tbl_data[[#This Row],[Date_rapport]], 4), MID(tbl_data[[#This Row],[Date_rapport]], 6, 2), RIGHT(tbl_data[[#This Row],[Date_rapport]], 2))</f>
        <v>44291</v>
      </c>
    </row>
    <row r="176" spans="1:10" x14ac:dyDescent="0.2">
      <c r="A176" s="28" t="s">
        <v>2027</v>
      </c>
      <c r="B176" t="s">
        <v>3</v>
      </c>
      <c r="C176" s="28" t="s">
        <v>1919</v>
      </c>
      <c r="D176" t="s">
        <v>181</v>
      </c>
      <c r="E176" t="s">
        <v>2</v>
      </c>
      <c r="F176" t="str">
        <f>INDEX(tbl_produits[Nom normalisé], MATCH(tbl_data[[#This Row],[Spécialité]], tbl_produits[Nom original], 0))</f>
        <v>HEPARINE Choay 25 000 UI/5 ml  solution injectable</v>
      </c>
      <c r="G176" t="str">
        <f>INDEX(tbl_produits[Classe nom], MATCH(tbl_data[[#This Row],[NORM_Spécialité]], tbl_produits[Nom normalisé], 0))</f>
        <v>Sang et organes hématopoïétiques</v>
      </c>
      <c r="H176">
        <f>YEAR(tbl_data[[#This Row],[Date_rapport]])</f>
        <v>2021</v>
      </c>
      <c r="I176" t="str">
        <f>INDEX(tbl_produits[Molécule extraite], MATCH(tbl_data[[#This Row],[NORM_Spécialité]], tbl_produits[Nom normalisé], 0))</f>
        <v>Héparine sodique</v>
      </c>
      <c r="J176" s="34">
        <f>DATE(LEFT(tbl_data[[#This Row],[Date_rapport]], 4), MID(tbl_data[[#This Row],[Date_rapport]], 6, 2), RIGHT(tbl_data[[#This Row],[Date_rapport]], 2))</f>
        <v>44291</v>
      </c>
    </row>
    <row r="177" spans="1:10" x14ac:dyDescent="0.2">
      <c r="A177" s="28" t="s">
        <v>2027</v>
      </c>
      <c r="B177" t="s">
        <v>3</v>
      </c>
      <c r="C177" s="28" t="s">
        <v>1919</v>
      </c>
      <c r="D177" t="s">
        <v>182</v>
      </c>
      <c r="E177" t="s">
        <v>2</v>
      </c>
      <c r="F177" t="str">
        <f>INDEX(tbl_produits[Nom normalisé], MATCH(tbl_data[[#This Row],[Spécialité]], tbl_produits[Nom original], 0))</f>
        <v>ALYOSTAL VENIN DE GUEPE VESPULA 110 et 550 microgrammes, poudre et solvant pour solution injectable</v>
      </c>
      <c r="G177" t="str">
        <f>INDEX(tbl_produits[Classe nom], MATCH(tbl_data[[#This Row],[NORM_Spécialité]], tbl_produits[Nom normalisé], 0))</f>
        <v>Divers</v>
      </c>
      <c r="H177">
        <f>YEAR(tbl_data[[#This Row],[Date_rapport]])</f>
        <v>2021</v>
      </c>
      <c r="I177" t="str">
        <f>INDEX(tbl_produits[Molécule extraite], MATCH(tbl_data[[#This Row],[NORM_Spécialité]], tbl_produits[Nom normalisé], 0))</f>
        <v>Guêpe Polistes (venin de)</v>
      </c>
      <c r="J177" s="34">
        <f>DATE(LEFT(tbl_data[[#This Row],[Date_rapport]], 4), MID(tbl_data[[#This Row],[Date_rapport]], 6, 2), RIGHT(tbl_data[[#This Row],[Date_rapport]], 2))</f>
        <v>44291</v>
      </c>
    </row>
    <row r="178" spans="1:10" x14ac:dyDescent="0.2">
      <c r="A178" s="28" t="s">
        <v>2027</v>
      </c>
      <c r="B178" t="s">
        <v>3</v>
      </c>
      <c r="C178" s="28" t="s">
        <v>1920</v>
      </c>
      <c r="D178" t="s">
        <v>183</v>
      </c>
      <c r="E178" t="s">
        <v>2</v>
      </c>
      <c r="F178" t="str">
        <f>INDEX(tbl_produits[Nom normalisé], MATCH(tbl_data[[#This Row],[Spécialité]], tbl_produits[Nom original], 0))</f>
        <v>ATRACURIUM Hospira 10 mg/ml, solution injectable</v>
      </c>
      <c r="G178" t="str">
        <f>INDEX(tbl_produits[Classe nom], MATCH(tbl_data[[#This Row],[NORM_Spécialité]], tbl_produits[Nom normalisé], 0))</f>
        <v xml:space="preserve">Système musculo-squelettique </v>
      </c>
      <c r="H178">
        <f>YEAR(tbl_data[[#This Row],[Date_rapport]])</f>
        <v>2021</v>
      </c>
      <c r="I178" t="str">
        <f>INDEX(tbl_produits[Molécule extraite], MATCH(tbl_data[[#This Row],[NORM_Spécialité]], tbl_produits[Nom normalisé], 0))</f>
        <v>Atracurium</v>
      </c>
      <c r="J178" s="34">
        <f>DATE(LEFT(tbl_data[[#This Row],[Date_rapport]], 4), MID(tbl_data[[#This Row],[Date_rapport]], 6, 2), RIGHT(tbl_data[[#This Row],[Date_rapport]], 2))</f>
        <v>44291</v>
      </c>
    </row>
    <row r="179" spans="1:10" x14ac:dyDescent="0.2">
      <c r="A179" s="28" t="s">
        <v>2027</v>
      </c>
      <c r="B179" t="s">
        <v>3</v>
      </c>
      <c r="C179" s="28" t="s">
        <v>1921</v>
      </c>
      <c r="D179" t="s">
        <v>184</v>
      </c>
      <c r="E179" t="s">
        <v>2</v>
      </c>
      <c r="F179" t="str">
        <f>INDEX(tbl_produits[Nom normalisé], MATCH(tbl_data[[#This Row],[Spécialité]], tbl_produits[Nom original], 0))</f>
        <v>PROVAMES 2 mg  comprimé pelliculé</v>
      </c>
      <c r="G179" t="str">
        <f>INDEX(tbl_produits[Classe nom], MATCH(tbl_data[[#This Row],[NORM_Spécialité]], tbl_produits[Nom normalisé], 0))</f>
        <v>Système génito-urinaire et hormones sexuelles</v>
      </c>
      <c r="H179">
        <f>YEAR(tbl_data[[#This Row],[Date_rapport]])</f>
        <v>2021</v>
      </c>
      <c r="I179" t="str">
        <f>INDEX(tbl_produits[Molécule extraite], MATCH(tbl_data[[#This Row],[NORM_Spécialité]], tbl_produits[Nom normalisé], 0))</f>
        <v>Estradiol hémihydraté</v>
      </c>
      <c r="J179" s="34">
        <f>DATE(LEFT(tbl_data[[#This Row],[Date_rapport]], 4), MID(tbl_data[[#This Row],[Date_rapport]], 6, 2), RIGHT(tbl_data[[#This Row],[Date_rapport]], 2))</f>
        <v>44291</v>
      </c>
    </row>
    <row r="180" spans="1:10" x14ac:dyDescent="0.2">
      <c r="A180" s="28" t="s">
        <v>2027</v>
      </c>
      <c r="B180" t="s">
        <v>11</v>
      </c>
      <c r="C180" s="28" t="s">
        <v>1921</v>
      </c>
      <c r="D180" t="s">
        <v>185</v>
      </c>
      <c r="E180" t="s">
        <v>2</v>
      </c>
      <c r="F180" t="str">
        <f>INDEX(tbl_produits[Nom normalisé], MATCH(tbl_data[[#This Row],[Spécialité]], tbl_produits[Nom original], 0))</f>
        <v>CELLTOP 25 mg, capsule molle</v>
      </c>
      <c r="G180" t="str">
        <f>INDEX(tbl_produits[Classe nom], MATCH(tbl_data[[#This Row],[NORM_Spécialité]], tbl_produits[Nom normalisé], 0))</f>
        <v>Antinéoplasiques et immunomodulateurs</v>
      </c>
      <c r="H180">
        <f>YEAR(tbl_data[[#This Row],[Date_rapport]])</f>
        <v>2021</v>
      </c>
      <c r="I180" t="str">
        <f>INDEX(tbl_produits[Molécule extraite], MATCH(tbl_data[[#This Row],[NORM_Spécialité]], tbl_produits[Nom normalisé], 0))</f>
        <v>Etoposide</v>
      </c>
      <c r="J180" s="34">
        <f>DATE(LEFT(tbl_data[[#This Row],[Date_rapport]], 4), MID(tbl_data[[#This Row],[Date_rapport]], 6, 2), RIGHT(tbl_data[[#This Row],[Date_rapport]], 2))</f>
        <v>44291</v>
      </c>
    </row>
    <row r="181" spans="1:10" x14ac:dyDescent="0.2">
      <c r="A181" s="28" t="s">
        <v>2027</v>
      </c>
      <c r="B181" t="s">
        <v>6</v>
      </c>
      <c r="C181" s="28" t="s">
        <v>1624</v>
      </c>
      <c r="D181" t="s">
        <v>186</v>
      </c>
      <c r="E181" t="s">
        <v>1612</v>
      </c>
      <c r="F181" t="str">
        <f>INDEX(tbl_produits[Nom normalisé], MATCH(tbl_data[[#This Row],[Spécialité]], tbl_produits[Nom original], 0))</f>
        <v>ALUNBRIG 30 mg , comprimé pelliculé</v>
      </c>
      <c r="G181" t="str">
        <f>INDEX(tbl_produits[Classe nom], MATCH(tbl_data[[#This Row],[NORM_Spécialité]], tbl_produits[Nom normalisé], 0))</f>
        <v>Antinéoplasiques et immunomodulateurs</v>
      </c>
      <c r="H181">
        <f>YEAR(tbl_data[[#This Row],[Date_rapport]])</f>
        <v>2021</v>
      </c>
      <c r="I181" t="str">
        <f>INDEX(tbl_produits[Molécule extraite], MATCH(tbl_data[[#This Row],[NORM_Spécialité]], tbl_produits[Nom normalisé], 0))</f>
        <v>Brigatinib</v>
      </c>
      <c r="J181" s="34">
        <f>DATE(LEFT(tbl_data[[#This Row],[Date_rapport]], 4), MID(tbl_data[[#This Row],[Date_rapport]], 6, 2), RIGHT(tbl_data[[#This Row],[Date_rapport]], 2))</f>
        <v>44291</v>
      </c>
    </row>
    <row r="182" spans="1:10" x14ac:dyDescent="0.2">
      <c r="A182" s="28" t="s">
        <v>2027</v>
      </c>
      <c r="B182" t="s">
        <v>6</v>
      </c>
      <c r="C182" s="28" t="s">
        <v>1624</v>
      </c>
      <c r="D182" t="s">
        <v>187</v>
      </c>
      <c r="E182" t="s">
        <v>2</v>
      </c>
      <c r="F182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182" t="str">
        <f>INDEX(tbl_produits[Classe nom], MATCH(tbl_data[[#This Row],[NORM_Spécialité]], tbl_produits[Nom normalisé], 0))</f>
        <v>Anti-infectieux à usage systémique</v>
      </c>
      <c r="H182">
        <f>YEAR(tbl_data[[#This Row],[Date_rapport]])</f>
        <v>2021</v>
      </c>
      <c r="I182" t="str">
        <f>INDEX(tbl_produits[Molécule extraite], MATCH(tbl_data[[#This Row],[NORM_Spécialité]], tbl_produits[Nom normalisé], 0))</f>
        <v>Amoxicilline / acide clavulanique</v>
      </c>
      <c r="J182" s="34">
        <f>DATE(LEFT(tbl_data[[#This Row],[Date_rapport]], 4), MID(tbl_data[[#This Row],[Date_rapport]], 6, 2), RIGHT(tbl_data[[#This Row],[Date_rapport]], 2))</f>
        <v>44291</v>
      </c>
    </row>
    <row r="183" spans="1:10" x14ac:dyDescent="0.2">
      <c r="A183" s="28" t="s">
        <v>2027</v>
      </c>
      <c r="B183" t="s">
        <v>6</v>
      </c>
      <c r="C183" s="28" t="s">
        <v>1613</v>
      </c>
      <c r="D183" t="s">
        <v>188</v>
      </c>
      <c r="E183" t="s">
        <v>1613</v>
      </c>
      <c r="F183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183" t="str">
        <f>INDEX(tbl_produits[Classe nom], MATCH(tbl_data[[#This Row],[NORM_Spécialité]], tbl_produits[Nom normalisé], 0))</f>
        <v>Anti-infectieux à usage systémique</v>
      </c>
      <c r="H183">
        <f>YEAR(tbl_data[[#This Row],[Date_rapport]])</f>
        <v>2021</v>
      </c>
      <c r="I183" t="str">
        <f>INDEX(tbl_produits[Molécule extraite], MATCH(tbl_data[[#This Row],[NORM_Spécialité]], tbl_produits[Nom normalisé], 0))</f>
        <v>Amoxicilline / acide clavulanique</v>
      </c>
      <c r="J183" s="34">
        <f>DATE(LEFT(tbl_data[[#This Row],[Date_rapport]], 4), MID(tbl_data[[#This Row],[Date_rapport]], 6, 2), RIGHT(tbl_data[[#This Row],[Date_rapport]], 2))</f>
        <v>44291</v>
      </c>
    </row>
    <row r="184" spans="1:10" x14ac:dyDescent="0.2">
      <c r="A184" s="28" t="s">
        <v>2027</v>
      </c>
      <c r="B184" t="s">
        <v>9</v>
      </c>
      <c r="C184" s="28" t="s">
        <v>1613</v>
      </c>
      <c r="D184" t="s">
        <v>190</v>
      </c>
      <c r="E184" t="s">
        <v>2</v>
      </c>
      <c r="F184" t="str">
        <f>INDEX(tbl_produits[Nom normalisé], MATCH(tbl_data[[#This Row],[Spécialité]], tbl_produits[Nom original], 0))</f>
        <v>PROGESTERONE RETARD PHARLON 500 mg/2 ml, solution injectable IM en ampoule</v>
      </c>
      <c r="G184" t="str">
        <f>INDEX(tbl_produits[Classe nom], MATCH(tbl_data[[#This Row],[NORM_Spécialité]], tbl_produits[Nom normalisé], 0))</f>
        <v>Système génito-urinaire et hormones sexuelles</v>
      </c>
      <c r="H184">
        <f>YEAR(tbl_data[[#This Row],[Date_rapport]])</f>
        <v>2021</v>
      </c>
      <c r="I184" t="str">
        <f>INDEX(tbl_produits[Molécule extraite], MATCH(tbl_data[[#This Row],[NORM_Spécialité]], tbl_produits[Nom normalisé], 0))</f>
        <v>Progestérone</v>
      </c>
      <c r="J184" s="34">
        <f>DATE(LEFT(tbl_data[[#This Row],[Date_rapport]], 4), MID(tbl_data[[#This Row],[Date_rapport]], 6, 2), RIGHT(tbl_data[[#This Row],[Date_rapport]], 2))</f>
        <v>44291</v>
      </c>
    </row>
    <row r="185" spans="1:10" x14ac:dyDescent="0.2">
      <c r="A185" s="28" t="s">
        <v>2027</v>
      </c>
      <c r="B185" t="s">
        <v>9</v>
      </c>
      <c r="C185" s="28" t="s">
        <v>1614</v>
      </c>
      <c r="D185" t="s">
        <v>191</v>
      </c>
      <c r="E185" t="s">
        <v>2</v>
      </c>
      <c r="F185" t="str">
        <f>INDEX(tbl_produits[Nom normalisé], MATCH(tbl_data[[#This Row],[Spécialité]], tbl_produits[Nom original], 0))</f>
        <v>RESPREEZA 1000 mg, 4000 mg, 5000 mg, poudre et solvant pour solution injectable/perfusion</v>
      </c>
      <c r="G185" t="str">
        <f>INDEX(tbl_produits[Classe nom], MATCH(tbl_data[[#This Row],[NORM_Spécialité]], tbl_produits[Nom normalisé], 0))</f>
        <v>Sang et organes hématopoïétiques</v>
      </c>
      <c r="H185">
        <f>YEAR(tbl_data[[#This Row],[Date_rapport]])</f>
        <v>2021</v>
      </c>
      <c r="I185" t="str">
        <f>INDEX(tbl_produits[Molécule extraite], MATCH(tbl_data[[#This Row],[NORM_Spécialité]], tbl_produits[Nom normalisé], 0))</f>
        <v>Alpha-1 antitrypsine</v>
      </c>
      <c r="J185" s="34">
        <f>DATE(LEFT(tbl_data[[#This Row],[Date_rapport]], 4), MID(tbl_data[[#This Row],[Date_rapport]], 6, 2), RIGHT(tbl_data[[#This Row],[Date_rapport]], 2))</f>
        <v>44291</v>
      </c>
    </row>
    <row r="186" spans="1:10" x14ac:dyDescent="0.2">
      <c r="A186" s="28" t="s">
        <v>2027</v>
      </c>
      <c r="B186" t="s">
        <v>9</v>
      </c>
      <c r="C186" s="28" t="s">
        <v>1614</v>
      </c>
      <c r="D186" t="s">
        <v>192</v>
      </c>
      <c r="E186" t="s">
        <v>2</v>
      </c>
      <c r="F186" t="str">
        <f>INDEX(tbl_produits[Nom normalisé], MATCH(tbl_data[[#This Row],[Spécialité]], tbl_produits[Nom original], 0))</f>
        <v>VORICONAZOLE ARROW 200 mg  poudre pour solution pour perfusion</v>
      </c>
      <c r="G186" t="str">
        <f>INDEX(tbl_produits[Classe nom], MATCH(tbl_data[[#This Row],[NORM_Spécialité]], tbl_produits[Nom normalisé], 0))</f>
        <v>Anti-infectieux à usage systémique</v>
      </c>
      <c r="H186">
        <f>YEAR(tbl_data[[#This Row],[Date_rapport]])</f>
        <v>2021</v>
      </c>
      <c r="I186" t="str">
        <f>INDEX(tbl_produits[Molécule extraite], MATCH(tbl_data[[#This Row],[NORM_Spécialité]], tbl_produits[Nom normalisé], 0))</f>
        <v>Voriconazole</v>
      </c>
      <c r="J186" s="34">
        <f>DATE(LEFT(tbl_data[[#This Row],[Date_rapport]], 4), MID(tbl_data[[#This Row],[Date_rapport]], 6, 2), RIGHT(tbl_data[[#This Row],[Date_rapport]], 2))</f>
        <v>44291</v>
      </c>
    </row>
    <row r="187" spans="1:10" x14ac:dyDescent="0.2">
      <c r="A187" s="28" t="s">
        <v>2027</v>
      </c>
      <c r="B187" t="s">
        <v>9</v>
      </c>
      <c r="C187" s="28" t="s">
        <v>1614</v>
      </c>
      <c r="D187" t="s">
        <v>193</v>
      </c>
      <c r="E187" t="s">
        <v>2</v>
      </c>
      <c r="F187" t="str">
        <f>INDEX(tbl_produits[Nom normalisé], MATCH(tbl_data[[#This Row],[Spécialité]], tbl_produits[Nom original], 0))</f>
        <v>RESITUNE 75 mg  Comprimé gastro-résistant Flacon de 30 et Flacon de 90</v>
      </c>
      <c r="G187" t="str">
        <f>INDEX(tbl_produits[Classe nom], MATCH(tbl_data[[#This Row],[NORM_Spécialité]], tbl_produits[Nom normalisé], 0))</f>
        <v>Sang et organes hématopoïétiques</v>
      </c>
      <c r="H187">
        <f>YEAR(tbl_data[[#This Row],[Date_rapport]])</f>
        <v>2021</v>
      </c>
      <c r="I187" t="str">
        <f>INDEX(tbl_produits[Molécule extraite], MATCH(tbl_data[[#This Row],[NORM_Spécialité]], tbl_produits[Nom normalisé], 0))</f>
        <v>Acide acétylsalicylique</v>
      </c>
      <c r="J187" s="34">
        <f>DATE(LEFT(tbl_data[[#This Row],[Date_rapport]], 4), MID(tbl_data[[#This Row],[Date_rapport]], 6, 2), RIGHT(tbl_data[[#This Row],[Date_rapport]], 2))</f>
        <v>44291</v>
      </c>
    </row>
    <row r="188" spans="1:10" x14ac:dyDescent="0.2">
      <c r="A188" s="28" t="s">
        <v>2027</v>
      </c>
      <c r="B188" t="s">
        <v>3</v>
      </c>
      <c r="C188" s="28" t="s">
        <v>1922</v>
      </c>
      <c r="D188" t="s">
        <v>194</v>
      </c>
      <c r="E188" t="s">
        <v>2</v>
      </c>
      <c r="F188" t="str">
        <f>INDEX(tbl_produits[Nom normalisé], MATCH(tbl_data[[#This Row],[Spécialité]], tbl_produits[Nom original], 0))</f>
        <v>SPÉCIALITÉS SPIRONOLACTONE ALTIZIDE  25 mg/15 mg, comprimé pelliculé sécable</v>
      </c>
      <c r="G188" t="str">
        <f>INDEX(tbl_produits[Classe nom], MATCH(tbl_data[[#This Row],[NORM_Spécialité]], tbl_produits[Nom normalisé], 0))</f>
        <v>Système cardiovasculaire</v>
      </c>
      <c r="H188">
        <f>YEAR(tbl_data[[#This Row],[Date_rapport]])</f>
        <v>2021</v>
      </c>
      <c r="I188" t="str">
        <f>INDEX(tbl_produits[Molécule extraite], MATCH(tbl_data[[#This Row],[NORM_Spécialité]], tbl_produits[Nom normalisé], 0))</f>
        <v>Spironolactone / altizide</v>
      </c>
      <c r="J188" s="34">
        <f>DATE(LEFT(tbl_data[[#This Row],[Date_rapport]], 4), MID(tbl_data[[#This Row],[Date_rapport]], 6, 2), RIGHT(tbl_data[[#This Row],[Date_rapport]], 2))</f>
        <v>44291</v>
      </c>
    </row>
    <row r="189" spans="1:10" x14ac:dyDescent="0.2">
      <c r="A189" s="28" t="s">
        <v>2027</v>
      </c>
      <c r="B189" t="s">
        <v>6</v>
      </c>
      <c r="C189" s="28" t="s">
        <v>1888</v>
      </c>
      <c r="D189" t="s">
        <v>195</v>
      </c>
      <c r="E189" t="s">
        <v>1614</v>
      </c>
      <c r="F189" t="str">
        <f>INDEX(tbl_produits[Nom normalisé], MATCH(tbl_data[[#This Row],[Spécialité]], tbl_produits[Nom original], 0))</f>
        <v>REBETOL 40 mg/ml, solution buvable</v>
      </c>
      <c r="G189" t="str">
        <f>INDEX(tbl_produits[Classe nom], MATCH(tbl_data[[#This Row],[NORM_Spécialité]], tbl_produits[Nom normalisé], 0))</f>
        <v>Anti-infectieux à usage systémique</v>
      </c>
      <c r="H189">
        <f>YEAR(tbl_data[[#This Row],[Date_rapport]])</f>
        <v>2021</v>
      </c>
      <c r="I189" t="str">
        <f>INDEX(tbl_produits[Molécule extraite], MATCH(tbl_data[[#This Row],[NORM_Spécialité]], tbl_produits[Nom normalisé], 0))</f>
        <v>Ribavirine</v>
      </c>
      <c r="J189" s="34">
        <f>DATE(LEFT(tbl_data[[#This Row],[Date_rapport]], 4), MID(tbl_data[[#This Row],[Date_rapport]], 6, 2), RIGHT(tbl_data[[#This Row],[Date_rapport]], 2))</f>
        <v>44291</v>
      </c>
    </row>
    <row r="190" spans="1:10" x14ac:dyDescent="0.2">
      <c r="A190" s="28" t="s">
        <v>2027</v>
      </c>
      <c r="B190" t="s">
        <v>9</v>
      </c>
      <c r="C190" s="28" t="s">
        <v>1888</v>
      </c>
      <c r="D190" t="s">
        <v>196</v>
      </c>
      <c r="E190" t="s">
        <v>2</v>
      </c>
      <c r="F190" t="str">
        <f>INDEX(tbl_produits[Nom normalisé], MATCH(tbl_data[[#This Row],[Spécialité]], tbl_produits[Nom original], 0))</f>
        <v>ERWINASE 10 000 UI/flacon, poudre pour solution pour injection</v>
      </c>
      <c r="G190" t="str">
        <f>INDEX(tbl_produits[Classe nom], MATCH(tbl_data[[#This Row],[NORM_Spécialité]], tbl_produits[Nom normalisé], 0))</f>
        <v>Antinéoplasiques et immunomodulateurs</v>
      </c>
      <c r="H190">
        <f>YEAR(tbl_data[[#This Row],[Date_rapport]])</f>
        <v>2021</v>
      </c>
      <c r="I190" t="str">
        <f>INDEX(tbl_produits[Molécule extraite], MATCH(tbl_data[[#This Row],[NORM_Spécialité]], tbl_produits[Nom normalisé], 0))</f>
        <v>L-asparaginase</v>
      </c>
      <c r="J190" s="34">
        <f>DATE(LEFT(tbl_data[[#This Row],[Date_rapport]], 4), MID(tbl_data[[#This Row],[Date_rapport]], 6, 2), RIGHT(tbl_data[[#This Row],[Date_rapport]], 2))</f>
        <v>44291</v>
      </c>
    </row>
    <row r="191" spans="1:10" x14ac:dyDescent="0.2">
      <c r="A191" s="28" t="s">
        <v>2027</v>
      </c>
      <c r="B191" t="s">
        <v>3</v>
      </c>
      <c r="C191" s="28" t="s">
        <v>1888</v>
      </c>
      <c r="D191" t="s">
        <v>197</v>
      </c>
      <c r="E191" t="s">
        <v>2</v>
      </c>
      <c r="F191" t="str">
        <f>INDEX(tbl_produits[Nom normalisé], MATCH(tbl_data[[#This Row],[Spécialité]], tbl_produits[Nom original], 0))</f>
        <v>UN-ALFA 2 microgrammes/1 ml, solution injectable IV en ampoule</v>
      </c>
      <c r="G191" t="str">
        <f>INDEX(tbl_produits[Classe nom], MATCH(tbl_data[[#This Row],[NORM_Spécialité]], tbl_produits[Nom normalisé], 0))</f>
        <v>Voies digestives et métabolisme</v>
      </c>
      <c r="H191">
        <f>YEAR(tbl_data[[#This Row],[Date_rapport]])</f>
        <v>2021</v>
      </c>
      <c r="I191" t="str">
        <f>INDEX(tbl_produits[Molécule extraite], MATCH(tbl_data[[#This Row],[NORM_Spécialité]], tbl_produits[Nom normalisé], 0))</f>
        <v>Alfacalcidol </v>
      </c>
      <c r="J191" s="34">
        <f>DATE(LEFT(tbl_data[[#This Row],[Date_rapport]], 4), MID(tbl_data[[#This Row],[Date_rapport]], 6, 2), RIGHT(tbl_data[[#This Row],[Date_rapport]], 2))</f>
        <v>44291</v>
      </c>
    </row>
    <row r="192" spans="1:10" x14ac:dyDescent="0.2">
      <c r="A192" s="28" t="s">
        <v>2027</v>
      </c>
      <c r="B192" t="s">
        <v>3</v>
      </c>
      <c r="C192" s="28" t="s">
        <v>1888</v>
      </c>
      <c r="D192" t="s">
        <v>198</v>
      </c>
      <c r="E192" t="s">
        <v>2</v>
      </c>
      <c r="F192" t="str">
        <f>INDEX(tbl_produits[Nom normalisé], MATCH(tbl_data[[#This Row],[Spécialité]], tbl_produits[Nom original], 0))</f>
        <v>MIANSERINE (produits à base de)</v>
      </c>
      <c r="G192" t="str">
        <f>INDEX(tbl_produits[Classe nom], MATCH(tbl_data[[#This Row],[NORM_Spécialité]], tbl_produits[Nom normalisé], 0))</f>
        <v>Système nerveux</v>
      </c>
      <c r="H192">
        <f>YEAR(tbl_data[[#This Row],[Date_rapport]])</f>
        <v>2021</v>
      </c>
      <c r="I192" t="str">
        <f>INDEX(tbl_produits[Molécule extraite], MATCH(tbl_data[[#This Row],[NORM_Spécialité]], tbl_produits[Nom normalisé], 0))</f>
        <v>Miansérine</v>
      </c>
      <c r="J192" s="34">
        <f>DATE(LEFT(tbl_data[[#This Row],[Date_rapport]], 4), MID(tbl_data[[#This Row],[Date_rapport]], 6, 2), RIGHT(tbl_data[[#This Row],[Date_rapport]], 2))</f>
        <v>44291</v>
      </c>
    </row>
    <row r="193" spans="1:10" x14ac:dyDescent="0.2">
      <c r="A193" s="28" t="s">
        <v>2027</v>
      </c>
      <c r="B193" t="s">
        <v>9</v>
      </c>
      <c r="C193" s="28" t="s">
        <v>1923</v>
      </c>
      <c r="D193" t="s">
        <v>199</v>
      </c>
      <c r="E193" t="s">
        <v>2</v>
      </c>
      <c r="F193" t="str">
        <f>INDEX(tbl_produits[Nom normalisé], MATCH(tbl_data[[#This Row],[Spécialité]], tbl_produits[Nom original], 0))</f>
        <v>EFFORTIL  5 mg comprimé et EFFORTIL solution buvable</v>
      </c>
      <c r="G193" t="str">
        <f>INDEX(tbl_produits[Classe nom], MATCH(tbl_data[[#This Row],[NORM_Spécialité]], tbl_produits[Nom normalisé], 0))</f>
        <v>Système cardiovasculaire</v>
      </c>
      <c r="H193">
        <f>YEAR(tbl_data[[#This Row],[Date_rapport]])</f>
        <v>2021</v>
      </c>
      <c r="I193" t="str">
        <f>INDEX(tbl_produits[Molécule extraite], MATCH(tbl_data[[#This Row],[NORM_Spécialité]], tbl_produits[Nom normalisé], 0))</f>
        <v>Étiléfrine</v>
      </c>
      <c r="J193" s="34">
        <f>DATE(LEFT(tbl_data[[#This Row],[Date_rapport]], 4), MID(tbl_data[[#This Row],[Date_rapport]], 6, 2), RIGHT(tbl_data[[#This Row],[Date_rapport]], 2))</f>
        <v>44291</v>
      </c>
    </row>
    <row r="194" spans="1:10" x14ac:dyDescent="0.2">
      <c r="A194" s="28" t="s">
        <v>2027</v>
      </c>
      <c r="B194" t="s">
        <v>9</v>
      </c>
      <c r="C194" s="28" t="s">
        <v>1924</v>
      </c>
      <c r="D194" t="s">
        <v>200</v>
      </c>
      <c r="E194" t="s">
        <v>2</v>
      </c>
      <c r="F194" t="str">
        <f>INDEX(tbl_produits[Nom normalisé], MATCH(tbl_data[[#This Row],[Spécialité]], tbl_produits[Nom original], 0))</f>
        <v>AKYNZEO 300 mg/0,5 mg , gélule</v>
      </c>
      <c r="G194" t="str">
        <f>INDEX(tbl_produits[Classe nom], MATCH(tbl_data[[#This Row],[NORM_Spécialité]], tbl_produits[Nom normalisé], 0))</f>
        <v>Voies digestives et métabolisme</v>
      </c>
      <c r="H194">
        <f>YEAR(tbl_data[[#This Row],[Date_rapport]])</f>
        <v>2021</v>
      </c>
      <c r="I194" t="str">
        <f>INDEX(tbl_produits[Molécule extraite], MATCH(tbl_data[[#This Row],[NORM_Spécialité]], tbl_produits[Nom normalisé], 0))</f>
        <v>Netupitant/Palonosetron</v>
      </c>
      <c r="J194" s="34">
        <f>DATE(LEFT(tbl_data[[#This Row],[Date_rapport]], 4), MID(tbl_data[[#This Row],[Date_rapport]], 6, 2), RIGHT(tbl_data[[#This Row],[Date_rapport]], 2))</f>
        <v>44291</v>
      </c>
    </row>
    <row r="195" spans="1:10" x14ac:dyDescent="0.2">
      <c r="A195" s="28" t="s">
        <v>2027</v>
      </c>
      <c r="B195" t="s">
        <v>9</v>
      </c>
      <c r="C195" s="28" t="s">
        <v>1841</v>
      </c>
      <c r="D195" t="s">
        <v>201</v>
      </c>
      <c r="E195" t="s">
        <v>2</v>
      </c>
      <c r="F195" t="str">
        <f>INDEX(tbl_produits[Nom normalisé], MATCH(tbl_data[[#This Row],[Spécialité]], tbl_produits[Nom original], 0))</f>
        <v>VENIN de guêpe Polistes spp 550 microgrammes, poudre pour solution injectable</v>
      </c>
      <c r="G195" t="str">
        <f>INDEX(tbl_produits[Classe nom], MATCH(tbl_data[[#This Row],[NORM_Spécialité]], tbl_produits[Nom normalisé], 0))</f>
        <v>Divers</v>
      </c>
      <c r="H195">
        <f>YEAR(tbl_data[[#This Row],[Date_rapport]])</f>
        <v>2021</v>
      </c>
      <c r="I195" t="str">
        <f>INDEX(tbl_produits[Molécule extraite], MATCH(tbl_data[[#This Row],[NORM_Spécialité]], tbl_produits[Nom normalisé], 0))</f>
        <v>Venin de guêpe</v>
      </c>
      <c r="J195" s="34">
        <f>DATE(LEFT(tbl_data[[#This Row],[Date_rapport]], 4), MID(tbl_data[[#This Row],[Date_rapport]], 6, 2), RIGHT(tbl_data[[#This Row],[Date_rapport]], 2))</f>
        <v>44291</v>
      </c>
    </row>
    <row r="196" spans="1:10" x14ac:dyDescent="0.2">
      <c r="A196" s="28" t="s">
        <v>2027</v>
      </c>
      <c r="B196" t="s">
        <v>6</v>
      </c>
      <c r="C196" s="28" t="s">
        <v>1615</v>
      </c>
      <c r="D196" t="s">
        <v>202</v>
      </c>
      <c r="E196" t="s">
        <v>1615</v>
      </c>
      <c r="F196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196" t="str">
        <f>INDEX(tbl_produits[Classe nom], MATCH(tbl_data[[#This Row],[NORM_Spécialité]], tbl_produits[Nom normalisé], 0))</f>
        <v>Système nerveux</v>
      </c>
      <c r="H196">
        <f>YEAR(tbl_data[[#This Row],[Date_rapport]])</f>
        <v>2021</v>
      </c>
      <c r="I196" t="str">
        <f>INDEX(tbl_produits[Molécule extraite], MATCH(tbl_data[[#This Row],[NORM_Spécialité]], tbl_produits[Nom normalisé], 0))</f>
        <v>Entacapone</v>
      </c>
      <c r="J196" s="34">
        <f>DATE(LEFT(tbl_data[[#This Row],[Date_rapport]], 4), MID(tbl_data[[#This Row],[Date_rapport]], 6, 2), RIGHT(tbl_data[[#This Row],[Date_rapport]], 2))</f>
        <v>44291</v>
      </c>
    </row>
    <row r="197" spans="1:10" x14ac:dyDescent="0.2">
      <c r="A197" s="28" t="s">
        <v>2027</v>
      </c>
      <c r="B197" t="s">
        <v>3</v>
      </c>
      <c r="C197" s="28" t="s">
        <v>1578</v>
      </c>
      <c r="D197" t="s">
        <v>203</v>
      </c>
      <c r="E197" t="s">
        <v>2</v>
      </c>
      <c r="F197" t="str">
        <f>INDEX(tbl_produits[Nom normalisé], MATCH(tbl_data[[#This Row],[Spécialité]], tbl_produits[Nom original], 0))</f>
        <v>METALYSE 10000 unités, poudre et solvant pour solution injectable</v>
      </c>
      <c r="G197" t="str">
        <f>INDEX(tbl_produits[Classe nom], MATCH(tbl_data[[#This Row],[NORM_Spécialité]], tbl_produits[Nom normalisé], 0))</f>
        <v>Sang et organes hématopoïétiques</v>
      </c>
      <c r="H197">
        <f>YEAR(tbl_data[[#This Row],[Date_rapport]])</f>
        <v>2021</v>
      </c>
      <c r="I197" t="str">
        <f>INDEX(tbl_produits[Molécule extraite], MATCH(tbl_data[[#This Row],[NORM_Spécialité]], tbl_produits[Nom normalisé], 0))</f>
        <v>Ténectéplase</v>
      </c>
      <c r="J197" s="34">
        <f>DATE(LEFT(tbl_data[[#This Row],[Date_rapport]], 4), MID(tbl_data[[#This Row],[Date_rapport]], 6, 2), RIGHT(tbl_data[[#This Row],[Date_rapport]], 2))</f>
        <v>44291</v>
      </c>
    </row>
    <row r="198" spans="1:10" x14ac:dyDescent="0.2">
      <c r="A198" s="28" t="s">
        <v>2027</v>
      </c>
      <c r="B198" t="s">
        <v>6</v>
      </c>
      <c r="C198" s="28" t="s">
        <v>1616</v>
      </c>
      <c r="D198" t="s">
        <v>204</v>
      </c>
      <c r="E198" t="s">
        <v>1616</v>
      </c>
      <c r="F198" t="str">
        <f>INDEX(tbl_produits[Nom normalisé], MATCH(tbl_data[[#This Row],[Spécialité]], tbl_produits[Nom original], 0))</f>
        <v>URAPIDIL STRAGEN LP 60 mg, gélule à libération prolongée</v>
      </c>
      <c r="G198" t="str">
        <f>INDEX(tbl_produits[Classe nom], MATCH(tbl_data[[#This Row],[NORM_Spécialité]], tbl_produits[Nom normalisé], 0))</f>
        <v>Système cardiovasculaire</v>
      </c>
      <c r="H198">
        <f>YEAR(tbl_data[[#This Row],[Date_rapport]])</f>
        <v>2021</v>
      </c>
      <c r="I198" t="str">
        <f>INDEX(tbl_produits[Molécule extraite], MATCH(tbl_data[[#This Row],[NORM_Spécialité]], tbl_produits[Nom normalisé], 0))</f>
        <v>Urapidil</v>
      </c>
      <c r="J198" s="34">
        <f>DATE(LEFT(tbl_data[[#This Row],[Date_rapport]], 4), MID(tbl_data[[#This Row],[Date_rapport]], 6, 2), RIGHT(tbl_data[[#This Row],[Date_rapport]], 2))</f>
        <v>44291</v>
      </c>
    </row>
    <row r="199" spans="1:10" x14ac:dyDescent="0.2">
      <c r="A199" s="28" t="s">
        <v>2027</v>
      </c>
      <c r="B199" t="s">
        <v>9</v>
      </c>
      <c r="C199" s="28" t="s">
        <v>1925</v>
      </c>
      <c r="D199" t="s">
        <v>205</v>
      </c>
      <c r="E199" t="s">
        <v>2</v>
      </c>
      <c r="F199" t="str">
        <f>INDEX(tbl_produits[Nom normalisé], MATCH(tbl_data[[#This Row],[Spécialité]], tbl_produits[Nom original], 0))</f>
        <v>ROACTEMRA 20 mg/ml, solution à diluer pour perfusion</v>
      </c>
      <c r="G199" t="str">
        <f>INDEX(tbl_produits[Classe nom], MATCH(tbl_data[[#This Row],[NORM_Spécialité]], tbl_produits[Nom normalisé], 0))</f>
        <v>Antinéoplasiques et immunomodulateurs</v>
      </c>
      <c r="H199">
        <f>YEAR(tbl_data[[#This Row],[Date_rapport]])</f>
        <v>2021</v>
      </c>
      <c r="I199" t="str">
        <f>INDEX(tbl_produits[Molécule extraite], MATCH(tbl_data[[#This Row],[NORM_Spécialité]], tbl_produits[Nom normalisé], 0))</f>
        <v>Tocilizumab</v>
      </c>
      <c r="J199" s="34">
        <f>DATE(LEFT(tbl_data[[#This Row],[Date_rapport]], 4), MID(tbl_data[[#This Row],[Date_rapport]], 6, 2), RIGHT(tbl_data[[#This Row],[Date_rapport]], 2))</f>
        <v>44291</v>
      </c>
    </row>
    <row r="200" spans="1:10" x14ac:dyDescent="0.2">
      <c r="A200" s="28" t="s">
        <v>2027</v>
      </c>
      <c r="B200" t="s">
        <v>9</v>
      </c>
      <c r="C200" s="28" t="s">
        <v>1626</v>
      </c>
      <c r="D200" t="s">
        <v>206</v>
      </c>
      <c r="E200" t="s">
        <v>2</v>
      </c>
      <c r="F200" t="str">
        <f>INDEX(tbl_produits[Nom normalisé], MATCH(tbl_data[[#This Row],[Spécialité]], tbl_produits[Nom original], 0))</f>
        <v>AMMONAPS 500 mg, comprimé</v>
      </c>
      <c r="G200" t="str">
        <f>INDEX(tbl_produits[Classe nom], MATCH(tbl_data[[#This Row],[NORM_Spécialité]], tbl_produits[Nom normalisé], 0))</f>
        <v>Voies digestives et métabolisme</v>
      </c>
      <c r="H200">
        <f>YEAR(tbl_data[[#This Row],[Date_rapport]])</f>
        <v>2021</v>
      </c>
      <c r="I200" t="str">
        <f>INDEX(tbl_produits[Molécule extraite], MATCH(tbl_data[[#This Row],[NORM_Spécialité]], tbl_produits[Nom normalisé], 0))</f>
        <v>Phénylbutyrate de sodium</v>
      </c>
      <c r="J200" s="34">
        <f>DATE(LEFT(tbl_data[[#This Row],[Date_rapport]], 4), MID(tbl_data[[#This Row],[Date_rapport]], 6, 2), RIGHT(tbl_data[[#This Row],[Date_rapport]], 2))</f>
        <v>44291</v>
      </c>
    </row>
    <row r="201" spans="1:10" x14ac:dyDescent="0.2">
      <c r="A201" s="28" t="s">
        <v>2027</v>
      </c>
      <c r="B201" t="s">
        <v>9</v>
      </c>
      <c r="C201" s="28" t="s">
        <v>1926</v>
      </c>
      <c r="D201" t="s">
        <v>207</v>
      </c>
      <c r="E201" t="s">
        <v>2</v>
      </c>
      <c r="F201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201" t="str">
        <f>INDEX(tbl_produits[Classe nom], MATCH(tbl_data[[#This Row],[NORM_Spécialité]], tbl_produits[Nom normalisé], 0))</f>
        <v>Anti-infectieux à usage systémique</v>
      </c>
      <c r="H201">
        <f>YEAR(tbl_data[[#This Row],[Date_rapport]])</f>
        <v>2021</v>
      </c>
      <c r="I201" t="str">
        <f>INDEX(tbl_produits[Molécule extraite], MATCH(tbl_data[[#This Row],[NORM_Spécialité]], tbl_produits[Nom normalisé], 0))</f>
        <v>Immunoglobuline humaine normale (IgG)</v>
      </c>
      <c r="J201" s="34">
        <f>DATE(LEFT(tbl_data[[#This Row],[Date_rapport]], 4), MID(tbl_data[[#This Row],[Date_rapport]], 6, 2), RIGHT(tbl_data[[#This Row],[Date_rapport]], 2))</f>
        <v>44291</v>
      </c>
    </row>
    <row r="202" spans="1:10" x14ac:dyDescent="0.2">
      <c r="A202" s="28" t="s">
        <v>2027</v>
      </c>
      <c r="B202" t="s">
        <v>3</v>
      </c>
      <c r="C202" s="28" t="s">
        <v>1926</v>
      </c>
      <c r="D202" t="s">
        <v>208</v>
      </c>
      <c r="E202" t="s">
        <v>2</v>
      </c>
      <c r="F202" t="str">
        <f>INDEX(tbl_produits[Nom normalisé], MATCH(tbl_data[[#This Row],[Spécialité]], tbl_produits[Nom original], 0))</f>
        <v>MITOMYCINE ACCORD 10 mg, poudre pour solution injectable/ pour perfusion ou voie intravésicale</v>
      </c>
      <c r="G202" t="str">
        <f>INDEX(tbl_produits[Classe nom], MATCH(tbl_data[[#This Row],[NORM_Spécialité]], tbl_produits[Nom normalisé], 0))</f>
        <v>Antinéoplasiques et immunomodulateurs</v>
      </c>
      <c r="H202">
        <f>YEAR(tbl_data[[#This Row],[Date_rapport]])</f>
        <v>2021</v>
      </c>
      <c r="I202" t="str">
        <f>INDEX(tbl_produits[Molécule extraite], MATCH(tbl_data[[#This Row],[NORM_Spécialité]], tbl_produits[Nom normalisé], 0))</f>
        <v>Mitomycine</v>
      </c>
      <c r="J202" s="34">
        <f>DATE(LEFT(tbl_data[[#This Row],[Date_rapport]], 4), MID(tbl_data[[#This Row],[Date_rapport]], 6, 2), RIGHT(tbl_data[[#This Row],[Date_rapport]], 2))</f>
        <v>44291</v>
      </c>
    </row>
    <row r="203" spans="1:10" x14ac:dyDescent="0.2">
      <c r="A203" s="28" t="s">
        <v>2027</v>
      </c>
      <c r="B203" t="s">
        <v>3</v>
      </c>
      <c r="C203" s="28" t="s">
        <v>1926</v>
      </c>
      <c r="D203" t="s">
        <v>209</v>
      </c>
      <c r="E203" t="s">
        <v>2</v>
      </c>
      <c r="F203" t="str">
        <f>INDEX(tbl_produits[Nom normalisé], MATCH(tbl_data[[#This Row],[Spécialité]], tbl_produits[Nom original], 0))</f>
        <v>HYCAMTIN 0,25mg, gélule</v>
      </c>
      <c r="G203" t="str">
        <f>INDEX(tbl_produits[Classe nom], MATCH(tbl_data[[#This Row],[NORM_Spécialité]], tbl_produits[Nom normalisé], 0))</f>
        <v>Antinéoplasiques et immunomodulateurs</v>
      </c>
      <c r="H203">
        <f>YEAR(tbl_data[[#This Row],[Date_rapport]])</f>
        <v>2021</v>
      </c>
      <c r="I203" t="str">
        <f>INDEX(tbl_produits[Molécule extraite], MATCH(tbl_data[[#This Row],[NORM_Spécialité]], tbl_produits[Nom normalisé], 0))</f>
        <v>Topotécane (chlorhydrate de)</v>
      </c>
      <c r="J203" s="34">
        <f>DATE(LEFT(tbl_data[[#This Row],[Date_rapport]], 4), MID(tbl_data[[#This Row],[Date_rapport]], 6, 2), RIGHT(tbl_data[[#This Row],[Date_rapport]], 2))</f>
        <v>44291</v>
      </c>
    </row>
    <row r="204" spans="1:10" x14ac:dyDescent="0.2">
      <c r="A204" s="28" t="s">
        <v>2026</v>
      </c>
      <c r="B204" t="s">
        <v>3</v>
      </c>
      <c r="C204" s="28" t="s">
        <v>1568</v>
      </c>
      <c r="D204" t="s">
        <v>4</v>
      </c>
      <c r="E204" t="s">
        <v>2</v>
      </c>
      <c r="F204" t="str">
        <f>INDEX(tbl_produits[Nom normalisé], MATCH(tbl_data[[#This Row],[Spécialité]], tbl_produits[Nom original], 0))</f>
        <v>ALKONATREM   150 mg, gélule</v>
      </c>
      <c r="G204" t="str">
        <f>INDEX(tbl_produits[Classe nom], MATCH(tbl_data[[#This Row],[NORM_Spécialité]], tbl_produits[Nom normalisé], 0))</f>
        <v>Anti-infectieux à usage systémique</v>
      </c>
      <c r="H204">
        <f>YEAR(tbl_data[[#This Row],[Date_rapport]])</f>
        <v>2021</v>
      </c>
      <c r="I204" t="str">
        <f>INDEX(tbl_produits[Molécule extraite], MATCH(tbl_data[[#This Row],[NORM_Spécialité]], tbl_produits[Nom normalisé], 0))</f>
        <v>Chlorhydrate de déméclocycline</v>
      </c>
      <c r="J204" s="34">
        <f>DATE(LEFT(tbl_data[[#This Row],[Date_rapport]], 4), MID(tbl_data[[#This Row],[Date_rapport]], 6, 2), RIGHT(tbl_data[[#This Row],[Date_rapport]], 2))</f>
        <v>44333</v>
      </c>
    </row>
    <row r="205" spans="1:10" x14ac:dyDescent="0.2">
      <c r="A205" s="28" t="s">
        <v>2026</v>
      </c>
      <c r="B205" t="s">
        <v>3</v>
      </c>
      <c r="C205" s="28" t="s">
        <v>1841</v>
      </c>
      <c r="D205" t="s">
        <v>5</v>
      </c>
      <c r="E205" t="s">
        <v>2</v>
      </c>
      <c r="F205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205" t="str">
        <f>INDEX(tbl_produits[Classe nom], MATCH(tbl_data[[#This Row],[NORM_Spécialité]], tbl_produits[Nom normalisé], 0))</f>
        <v>Divers</v>
      </c>
      <c r="H205">
        <f>YEAR(tbl_data[[#This Row],[Date_rapport]])</f>
        <v>2021</v>
      </c>
      <c r="I205" t="str">
        <f>INDEX(tbl_produits[Molécule extraite], MATCH(tbl_data[[#This Row],[NORM_Spécialité]], tbl_produits[Nom normalisé], 0))</f>
        <v>Abeille (venin d')</v>
      </c>
      <c r="J205" s="34">
        <f>DATE(LEFT(tbl_data[[#This Row],[Date_rapport]], 4), MID(tbl_data[[#This Row],[Date_rapport]], 6, 2), RIGHT(tbl_data[[#This Row],[Date_rapport]], 2))</f>
        <v>44333</v>
      </c>
    </row>
    <row r="206" spans="1:10" x14ac:dyDescent="0.2">
      <c r="A206" s="28" t="s">
        <v>2026</v>
      </c>
      <c r="B206" t="s">
        <v>6</v>
      </c>
      <c r="C206" s="28" t="s">
        <v>1842</v>
      </c>
      <c r="D206" t="s">
        <v>7</v>
      </c>
      <c r="E206" t="s">
        <v>2</v>
      </c>
      <c r="F206" t="str">
        <f>INDEX(tbl_produits[Nom normalisé], MATCH(tbl_data[[#This Row],[Spécialité]], tbl_produits[Nom original], 0))</f>
        <v>CELESTENE CHRONODOSE  5,70 mg/ml, suspension injectable Remise à disposition - CELESTENE 4 mg/1 ml, solution injectable</v>
      </c>
      <c r="G206" t="str">
        <f>INDEX(tbl_produits[Classe nom], MATCH(tbl_data[[#This Row],[NORM_Spécialité]], tbl_produits[Nom normalisé], 0))</f>
        <v>Hormones systémiques sauf hormones sexuelles et insulines</v>
      </c>
      <c r="H206">
        <f>YEAR(tbl_data[[#This Row],[Date_rapport]])</f>
        <v>2021</v>
      </c>
      <c r="I206" t="str">
        <f>INDEX(tbl_produits[Molécule extraite], MATCH(tbl_data[[#This Row],[NORM_Spécialité]], tbl_produits[Nom normalisé], 0))</f>
        <v>Bétaméthasone</v>
      </c>
      <c r="J206" s="34">
        <f>DATE(LEFT(tbl_data[[#This Row],[Date_rapport]], 4), MID(tbl_data[[#This Row],[Date_rapport]], 6, 2), RIGHT(tbl_data[[#This Row],[Date_rapport]], 2))</f>
        <v>44333</v>
      </c>
    </row>
    <row r="207" spans="1:10" x14ac:dyDescent="0.2">
      <c r="A207" s="28" t="s">
        <v>2026</v>
      </c>
      <c r="B207" t="s">
        <v>3</v>
      </c>
      <c r="C207" s="28" t="s">
        <v>1843</v>
      </c>
      <c r="D207" t="s">
        <v>8</v>
      </c>
      <c r="E207" t="s">
        <v>2</v>
      </c>
      <c r="F207" t="str">
        <f>INDEX(tbl_produits[Nom normalisé], MATCH(tbl_data[[#This Row],[Spécialité]], tbl_produits[Nom original], 0))</f>
        <v>CLAVENTIN, poudre pour solution injectable (I.V.) /TIMENTIN 3,1g, poudre pour solution injectable</v>
      </c>
      <c r="G207" t="str">
        <f>INDEX(tbl_produits[Classe nom], MATCH(tbl_data[[#This Row],[NORM_Spécialité]], tbl_produits[Nom normalisé], 0))</f>
        <v>Anti-infectieux à usage systémique</v>
      </c>
      <c r="H207">
        <f>YEAR(tbl_data[[#This Row],[Date_rapport]])</f>
        <v>2021</v>
      </c>
      <c r="I207" t="str">
        <f>INDEX(tbl_produits[Molécule extraite], MATCH(tbl_data[[#This Row],[NORM_Spécialité]], tbl_produits[Nom normalisé], 0))</f>
        <v>Ticarcilline/acide clavulanique</v>
      </c>
      <c r="J207" s="34">
        <f>DATE(LEFT(tbl_data[[#This Row],[Date_rapport]], 4), MID(tbl_data[[#This Row],[Date_rapport]], 6, 2), RIGHT(tbl_data[[#This Row],[Date_rapport]], 2))</f>
        <v>44333</v>
      </c>
    </row>
    <row r="208" spans="1:10" x14ac:dyDescent="0.2">
      <c r="A208" s="28" t="s">
        <v>2026</v>
      </c>
      <c r="B208" t="s">
        <v>9</v>
      </c>
      <c r="C208" s="28" t="s">
        <v>1844</v>
      </c>
      <c r="D208" t="s">
        <v>10</v>
      </c>
      <c r="E208" t="s">
        <v>2</v>
      </c>
      <c r="F208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208" t="str">
        <f>INDEX(tbl_produits[Classe nom], MATCH(tbl_data[[#This Row],[NORM_Spécialité]], tbl_produits[Nom normalisé], 0))</f>
        <v>Hormones systémiques sauf hormones sexuelles et insulines</v>
      </c>
      <c r="H208">
        <f>YEAR(tbl_data[[#This Row],[Date_rapport]])</f>
        <v>2021</v>
      </c>
      <c r="I208" t="str">
        <f>INDEX(tbl_produits[Molécule extraite], MATCH(tbl_data[[#This Row],[NORM_Spécialité]], tbl_produits[Nom normalisé], 0))</f>
        <v>Dexaméthasone (phosphate sodique de)</v>
      </c>
      <c r="J208" s="34">
        <f>DATE(LEFT(tbl_data[[#This Row],[Date_rapport]], 4), MID(tbl_data[[#This Row],[Date_rapport]], 6, 2), RIGHT(tbl_data[[#This Row],[Date_rapport]], 2))</f>
        <v>44333</v>
      </c>
    </row>
    <row r="209" spans="1:10" x14ac:dyDescent="0.2">
      <c r="A209" s="28" t="s">
        <v>2026</v>
      </c>
      <c r="B209" t="s">
        <v>11</v>
      </c>
      <c r="C209" s="28" t="s">
        <v>1845</v>
      </c>
      <c r="D209" t="s">
        <v>12</v>
      </c>
      <c r="E209" t="s">
        <v>2</v>
      </c>
      <c r="F209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209" t="str">
        <f>INDEX(tbl_produits[Classe nom], MATCH(tbl_data[[#This Row],[NORM_Spécialité]], tbl_produits[Nom normalisé], 0))</f>
        <v>Divers</v>
      </c>
      <c r="H209">
        <f>YEAR(tbl_data[[#This Row],[Date_rapport]])</f>
        <v>2021</v>
      </c>
      <c r="I209" t="str">
        <f>INDEX(tbl_produits[Molécule extraite], MATCH(tbl_data[[#This Row],[NORM_Spécialité]], tbl_produits[Nom normalisé], 0))</f>
        <v>Fragment Fab d’immunoglobuline antidigitalique ovin</v>
      </c>
      <c r="J209" s="34">
        <f>DATE(LEFT(tbl_data[[#This Row],[Date_rapport]], 4), MID(tbl_data[[#This Row],[Date_rapport]], 6, 2), RIGHT(tbl_data[[#This Row],[Date_rapport]], 2))</f>
        <v>44333</v>
      </c>
    </row>
    <row r="210" spans="1:10" x14ac:dyDescent="0.2">
      <c r="A210" s="28" t="s">
        <v>2026</v>
      </c>
      <c r="B210" t="s">
        <v>6</v>
      </c>
      <c r="C210" s="28" t="s">
        <v>1845</v>
      </c>
      <c r="D210" t="s">
        <v>13</v>
      </c>
      <c r="E210" t="s">
        <v>1550</v>
      </c>
      <c r="F210" t="str">
        <f>INDEX(tbl_produits[Nom normalisé], MATCH(tbl_data[[#This Row],[Spécialité]], tbl_produits[Nom original], 0))</f>
        <v>DIGIFAB 40 mg  poudre pour solution pour perfusion</v>
      </c>
      <c r="G210" t="str">
        <f>INDEX(tbl_produits[Classe nom], MATCH(tbl_data[[#This Row],[NORM_Spécialité]], tbl_produits[Nom normalisé], 0))</f>
        <v>Divers</v>
      </c>
      <c r="H210">
        <f>YEAR(tbl_data[[#This Row],[Date_rapport]])</f>
        <v>2021</v>
      </c>
      <c r="I210" t="str">
        <f>INDEX(tbl_produits[Molécule extraite], MATCH(tbl_data[[#This Row],[NORM_Spécialité]], tbl_produits[Nom normalisé], 0))</f>
        <v>Fragments Fab antidigoxine (ovins)</v>
      </c>
      <c r="J210" s="34">
        <f>DATE(LEFT(tbl_data[[#This Row],[Date_rapport]], 4), MID(tbl_data[[#This Row],[Date_rapport]], 6, 2), RIGHT(tbl_data[[#This Row],[Date_rapport]], 2))</f>
        <v>44333</v>
      </c>
    </row>
    <row r="211" spans="1:10" x14ac:dyDescent="0.2">
      <c r="A211" s="28" t="s">
        <v>2026</v>
      </c>
      <c r="B211" t="s">
        <v>9</v>
      </c>
      <c r="C211" s="28" t="s">
        <v>1846</v>
      </c>
      <c r="D211" t="s">
        <v>14</v>
      </c>
      <c r="E211" t="s">
        <v>2</v>
      </c>
      <c r="F211" t="str">
        <f>INDEX(tbl_produits[Nom normalisé], MATCH(tbl_data[[#This Row],[Spécialité]], tbl_produits[Nom original], 0))</f>
        <v>OCTAGAM  100 mg/ml et 50 mg/ml, solution pour perfusion</v>
      </c>
      <c r="G211" t="str">
        <f>INDEX(tbl_produits[Classe nom], MATCH(tbl_data[[#This Row],[NORM_Spécialité]], tbl_produits[Nom normalisé], 0))</f>
        <v>Anti-infectieux à usage systémique</v>
      </c>
      <c r="H211">
        <f>YEAR(tbl_data[[#This Row],[Date_rapport]])</f>
        <v>2021</v>
      </c>
      <c r="I211" t="str">
        <f>INDEX(tbl_produits[Molécule extraite], MATCH(tbl_data[[#This Row],[NORM_Spécialité]], tbl_produits[Nom normalisé], 0))</f>
        <v>Immunoglobuline humaine normale</v>
      </c>
      <c r="J211" s="34">
        <f>DATE(LEFT(tbl_data[[#This Row],[Date_rapport]], 4), MID(tbl_data[[#This Row],[Date_rapport]], 6, 2), RIGHT(tbl_data[[#This Row],[Date_rapport]], 2))</f>
        <v>44333</v>
      </c>
    </row>
    <row r="212" spans="1:10" x14ac:dyDescent="0.2">
      <c r="A212" s="28" t="s">
        <v>2026</v>
      </c>
      <c r="B212" t="s">
        <v>3</v>
      </c>
      <c r="C212" s="28" t="s">
        <v>1847</v>
      </c>
      <c r="D212" t="s">
        <v>15</v>
      </c>
      <c r="E212" t="s">
        <v>2</v>
      </c>
      <c r="F212" t="str">
        <f>INDEX(tbl_produits[Nom normalisé], MATCH(tbl_data[[#This Row],[Spécialité]], tbl_produits[Nom original], 0))</f>
        <v>SPÉCIALITÉS à base de Valsartan  seul ou en association avec l’hydrochlorothiazide</v>
      </c>
      <c r="G212" t="str">
        <f>INDEX(tbl_produits[Classe nom], MATCH(tbl_data[[#This Row],[NORM_Spécialité]], tbl_produits[Nom normalisé], 0))</f>
        <v>Système cardiovasculaire</v>
      </c>
      <c r="H212">
        <f>YEAR(tbl_data[[#This Row],[Date_rapport]])</f>
        <v>2021</v>
      </c>
      <c r="I212" t="str">
        <f>INDEX(tbl_produits[Molécule extraite], MATCH(tbl_data[[#This Row],[NORM_Spécialité]], tbl_produits[Nom normalisé], 0))</f>
        <v>Valsartan</v>
      </c>
      <c r="J212" s="34">
        <f>DATE(LEFT(tbl_data[[#This Row],[Date_rapport]], 4), MID(tbl_data[[#This Row],[Date_rapport]], 6, 2), RIGHT(tbl_data[[#This Row],[Date_rapport]], 2))</f>
        <v>44333</v>
      </c>
    </row>
    <row r="213" spans="1:10" x14ac:dyDescent="0.2">
      <c r="A213" s="28" t="s">
        <v>2026</v>
      </c>
      <c r="B213" t="s">
        <v>3</v>
      </c>
      <c r="C213" s="28" t="s">
        <v>1848</v>
      </c>
      <c r="D213" t="s">
        <v>16</v>
      </c>
      <c r="E213" t="s">
        <v>2</v>
      </c>
      <c r="F213" t="str">
        <f>INDEX(tbl_produits[Nom normalisé], MATCH(tbl_data[[#This Row],[Spécialité]], tbl_produits[Nom original], 0))</f>
        <v>MIOCHOLE 20 mg, poudre et solvant pour solution intraoculaire</v>
      </c>
      <c r="G213" t="str">
        <f>INDEX(tbl_produits[Classe nom], MATCH(tbl_data[[#This Row],[NORM_Spécialité]], tbl_produits[Nom normalisé], 0))</f>
        <v>Organes sensoriels</v>
      </c>
      <c r="H213">
        <f>YEAR(tbl_data[[#This Row],[Date_rapport]])</f>
        <v>2021</v>
      </c>
      <c r="I213" t="str">
        <f>INDEX(tbl_produits[Molécule extraite], MATCH(tbl_data[[#This Row],[NORM_Spécialité]], tbl_produits[Nom normalisé], 0))</f>
        <v>Chlorure d'acétylcholine</v>
      </c>
      <c r="J213" s="34">
        <f>DATE(LEFT(tbl_data[[#This Row],[Date_rapport]], 4), MID(tbl_data[[#This Row],[Date_rapport]], 6, 2), RIGHT(tbl_data[[#This Row],[Date_rapport]], 2))</f>
        <v>44333</v>
      </c>
    </row>
    <row r="214" spans="1:10" x14ac:dyDescent="0.2">
      <c r="A214" s="28" t="s">
        <v>2026</v>
      </c>
      <c r="B214" t="s">
        <v>3</v>
      </c>
      <c r="C214" s="28" t="s">
        <v>1849</v>
      </c>
      <c r="D214" t="s">
        <v>17</v>
      </c>
      <c r="E214" t="s">
        <v>2</v>
      </c>
      <c r="F214" t="str">
        <f>INDEX(tbl_produits[Nom normalisé], MATCH(tbl_data[[#This Row],[Spécialité]], tbl_produits[Nom original], 0))</f>
        <v>SINEMET LP 200 mg/50 mg, comprimé à libération prolongée</v>
      </c>
      <c r="G214" t="str">
        <f>INDEX(tbl_produits[Classe nom], MATCH(tbl_data[[#This Row],[NORM_Spécialité]], tbl_produits[Nom normalisé], 0))</f>
        <v>Système nerveux</v>
      </c>
      <c r="H214">
        <f>YEAR(tbl_data[[#This Row],[Date_rapport]])</f>
        <v>2021</v>
      </c>
      <c r="I214" t="str">
        <f>INDEX(tbl_produits[Molécule extraite], MATCH(tbl_data[[#This Row],[NORM_Spécialité]], tbl_produits[Nom normalisé], 0))</f>
        <v>Levodopa / Carbidopa</v>
      </c>
      <c r="J214" s="34">
        <f>DATE(LEFT(tbl_data[[#This Row],[Date_rapport]], 4), MID(tbl_data[[#This Row],[Date_rapport]], 6, 2), RIGHT(tbl_data[[#This Row],[Date_rapport]], 2))</f>
        <v>44333</v>
      </c>
    </row>
    <row r="215" spans="1:10" x14ac:dyDescent="0.2">
      <c r="A215" s="28" t="s">
        <v>2026</v>
      </c>
      <c r="B215" t="s">
        <v>3</v>
      </c>
      <c r="C215" s="28" t="s">
        <v>1850</v>
      </c>
      <c r="D215" t="s">
        <v>18</v>
      </c>
      <c r="E215" t="s">
        <v>2</v>
      </c>
      <c r="F215" t="str">
        <f>INDEX(tbl_produits[Nom normalisé], MATCH(tbl_data[[#This Row],[Spécialité]], tbl_produits[Nom original], 0))</f>
        <v>BELUSTINE 40 mg, gélule</v>
      </c>
      <c r="G215" t="str">
        <f>INDEX(tbl_produits[Classe nom], MATCH(tbl_data[[#This Row],[NORM_Spécialité]], tbl_produits[Nom normalisé], 0))</f>
        <v>Antinéoplasiques et immunomodulateurs</v>
      </c>
      <c r="H215">
        <f>YEAR(tbl_data[[#This Row],[Date_rapport]])</f>
        <v>2021</v>
      </c>
      <c r="I215" t="str">
        <f>INDEX(tbl_produits[Molécule extraite], MATCH(tbl_data[[#This Row],[NORM_Spécialité]], tbl_produits[Nom normalisé], 0))</f>
        <v>Lomustine</v>
      </c>
      <c r="J215" s="34">
        <f>DATE(LEFT(tbl_data[[#This Row],[Date_rapport]], 4), MID(tbl_data[[#This Row],[Date_rapport]], 6, 2), RIGHT(tbl_data[[#This Row],[Date_rapport]], 2))</f>
        <v>44333</v>
      </c>
    </row>
    <row r="216" spans="1:10" x14ac:dyDescent="0.2">
      <c r="A216" s="28" t="s">
        <v>2026</v>
      </c>
      <c r="B216" t="s">
        <v>3</v>
      </c>
      <c r="C216" s="28" t="s">
        <v>1851</v>
      </c>
      <c r="D216" t="s">
        <v>19</v>
      </c>
      <c r="E216" t="s">
        <v>2</v>
      </c>
      <c r="F216" t="str">
        <f>INDEX(tbl_produits[Nom normalisé], MATCH(tbl_data[[#This Row],[Spécialité]], tbl_produits[Nom original], 0))</f>
        <v>FERRIPROX 100 mg/ml, solution buvable</v>
      </c>
      <c r="G216" t="str">
        <f>INDEX(tbl_produits[Classe nom], MATCH(tbl_data[[#This Row],[NORM_Spécialité]], tbl_produits[Nom normalisé], 0))</f>
        <v>Divers</v>
      </c>
      <c r="H216">
        <f>YEAR(tbl_data[[#This Row],[Date_rapport]])</f>
        <v>2021</v>
      </c>
      <c r="I216" t="str">
        <f>INDEX(tbl_produits[Molécule extraite], MATCH(tbl_data[[#This Row],[NORM_Spécialité]], tbl_produits[Nom normalisé], 0))</f>
        <v>Défériprone</v>
      </c>
      <c r="J216" s="34">
        <f>DATE(LEFT(tbl_data[[#This Row],[Date_rapport]], 4), MID(tbl_data[[#This Row],[Date_rapport]], 6, 2), RIGHT(tbl_data[[#This Row],[Date_rapport]], 2))</f>
        <v>44333</v>
      </c>
    </row>
    <row r="217" spans="1:10" x14ac:dyDescent="0.2">
      <c r="A217" s="28" t="s">
        <v>2026</v>
      </c>
      <c r="B217" t="s">
        <v>6</v>
      </c>
      <c r="C217" s="28" t="s">
        <v>1616</v>
      </c>
      <c r="D217" t="s">
        <v>20</v>
      </c>
      <c r="E217" t="s">
        <v>1551</v>
      </c>
      <c r="F217" t="str">
        <f>INDEX(tbl_produits[Nom normalisé], MATCH(tbl_data[[#This Row],[Spécialité]], tbl_produits[Nom original], 0))</f>
        <v>MYSOLINE 250 mg, comprimé sécable</v>
      </c>
      <c r="G217" t="str">
        <f>INDEX(tbl_produits[Classe nom], MATCH(tbl_data[[#This Row],[NORM_Spécialité]], tbl_produits[Nom normalisé], 0))</f>
        <v>Système nerveux</v>
      </c>
      <c r="H217">
        <f>YEAR(tbl_data[[#This Row],[Date_rapport]])</f>
        <v>2021</v>
      </c>
      <c r="I217" t="str">
        <f>INDEX(tbl_produits[Molécule extraite], MATCH(tbl_data[[#This Row],[NORM_Spécialité]], tbl_produits[Nom normalisé], 0))</f>
        <v>Primidone</v>
      </c>
      <c r="J217" s="34">
        <f>DATE(LEFT(tbl_data[[#This Row],[Date_rapport]], 4), MID(tbl_data[[#This Row],[Date_rapport]], 6, 2), RIGHT(tbl_data[[#This Row],[Date_rapport]], 2))</f>
        <v>44333</v>
      </c>
    </row>
    <row r="218" spans="1:10" x14ac:dyDescent="0.2">
      <c r="A218" s="28" t="s">
        <v>2026</v>
      </c>
      <c r="B218" t="s">
        <v>9</v>
      </c>
      <c r="C218" s="28" t="s">
        <v>289</v>
      </c>
      <c r="D218" t="s">
        <v>210</v>
      </c>
      <c r="E218" t="s">
        <v>1617</v>
      </c>
      <c r="F218" t="str">
        <f>INDEX(tbl_produits[Nom normalisé], MATCH(tbl_data[[#This Row],[Spécialité]], tbl_produits[Nom original], 0))</f>
        <v>URAPIDIL STRAGEN LP 30 mg, gélule à libération prolongée</v>
      </c>
      <c r="G218" t="str">
        <f>INDEX(tbl_produits[Classe nom], MATCH(tbl_data[[#This Row],[NORM_Spécialité]], tbl_produits[Nom normalisé], 0))</f>
        <v>Système cardiovasculaire</v>
      </c>
      <c r="H218">
        <f>YEAR(tbl_data[[#This Row],[Date_rapport]])</f>
        <v>2021</v>
      </c>
      <c r="I218" t="str">
        <f>INDEX(tbl_produits[Molécule extraite], MATCH(tbl_data[[#This Row],[NORM_Spécialité]], tbl_produits[Nom normalisé], 0))</f>
        <v>Urapidil</v>
      </c>
      <c r="J218" s="34">
        <f>DATE(LEFT(tbl_data[[#This Row],[Date_rapport]], 4), MID(tbl_data[[#This Row],[Date_rapport]], 6, 2), RIGHT(tbl_data[[#This Row],[Date_rapport]], 2))</f>
        <v>44333</v>
      </c>
    </row>
    <row r="219" spans="1:10" x14ac:dyDescent="0.2">
      <c r="A219" s="28" t="s">
        <v>2026</v>
      </c>
      <c r="B219" t="s">
        <v>6</v>
      </c>
      <c r="C219" s="28" t="s">
        <v>1852</v>
      </c>
      <c r="D219" t="s">
        <v>22</v>
      </c>
      <c r="E219" t="s">
        <v>1552</v>
      </c>
      <c r="F219" t="str">
        <f>INDEX(tbl_produits[Nom normalisé], MATCH(tbl_data[[#This Row],[Spécialité]], tbl_produits[Nom original], 0))</f>
        <v>CLOTTAFACT 1,5 g/100 ml, poudre et solvant pour solution injectable</v>
      </c>
      <c r="G219" t="str">
        <f>INDEX(tbl_produits[Classe nom], MATCH(tbl_data[[#This Row],[NORM_Spécialité]], tbl_produits[Nom normalisé], 0))</f>
        <v>Sang et organes hématopoïétiques</v>
      </c>
      <c r="H219">
        <f>YEAR(tbl_data[[#This Row],[Date_rapport]])</f>
        <v>2021</v>
      </c>
      <c r="I219" t="str">
        <f>INDEX(tbl_produits[Molécule extraite], MATCH(tbl_data[[#This Row],[NORM_Spécialité]], tbl_produits[Nom normalisé], 0))</f>
        <v>Facteur XI de coagulation</v>
      </c>
      <c r="J219" s="34">
        <f>DATE(LEFT(tbl_data[[#This Row],[Date_rapport]], 4), MID(tbl_data[[#This Row],[Date_rapport]], 6, 2), RIGHT(tbl_data[[#This Row],[Date_rapport]], 2))</f>
        <v>44333</v>
      </c>
    </row>
    <row r="220" spans="1:10" x14ac:dyDescent="0.2">
      <c r="A220" s="28" t="s">
        <v>2026</v>
      </c>
      <c r="B220" t="s">
        <v>6</v>
      </c>
      <c r="C220" s="28" t="s">
        <v>1553</v>
      </c>
      <c r="D220" t="s">
        <v>23</v>
      </c>
      <c r="E220" t="s">
        <v>1553</v>
      </c>
      <c r="F220" t="str">
        <f>INDEX(tbl_produits[Nom normalisé], MATCH(tbl_data[[#This Row],[Spécialité]], tbl_produits[Nom original], 0))</f>
        <v>BURINEX 2 mg/4 ml IV, solution injectable en ampoule</v>
      </c>
      <c r="G220" t="str">
        <f>INDEX(tbl_produits[Classe nom], MATCH(tbl_data[[#This Row],[NORM_Spécialité]], tbl_produits[Nom normalisé], 0))</f>
        <v>Système cardiovasculaire</v>
      </c>
      <c r="H220">
        <f>YEAR(tbl_data[[#This Row],[Date_rapport]])</f>
        <v>2021</v>
      </c>
      <c r="I220" t="str">
        <f>INDEX(tbl_produits[Molécule extraite], MATCH(tbl_data[[#This Row],[NORM_Spécialité]], tbl_produits[Nom normalisé], 0))</f>
        <v>Bumétanide</v>
      </c>
      <c r="J220" s="34">
        <f>DATE(LEFT(tbl_data[[#This Row],[Date_rapport]], 4), MID(tbl_data[[#This Row],[Date_rapport]], 6, 2), RIGHT(tbl_data[[#This Row],[Date_rapport]], 2))</f>
        <v>44333</v>
      </c>
    </row>
    <row r="221" spans="1:10" x14ac:dyDescent="0.2">
      <c r="A221" s="28" t="s">
        <v>2026</v>
      </c>
      <c r="B221" t="s">
        <v>6</v>
      </c>
      <c r="C221" s="28" t="s">
        <v>1554</v>
      </c>
      <c r="D221" t="s">
        <v>24</v>
      </c>
      <c r="E221" t="s">
        <v>1554</v>
      </c>
      <c r="F221" t="str">
        <f>INDEX(tbl_produits[Nom normalisé], MATCH(tbl_data[[#This Row],[Spécialité]], tbl_produits[Nom original], 0))</f>
        <v>JINARC 15 mg, comprimés</v>
      </c>
      <c r="G221" t="str">
        <f>INDEX(tbl_produits[Classe nom], MATCH(tbl_data[[#This Row],[NORM_Spécialité]], tbl_produits[Nom normalisé], 0))</f>
        <v>Système cardiovasculaire</v>
      </c>
      <c r="H221">
        <f>YEAR(tbl_data[[#This Row],[Date_rapport]])</f>
        <v>2021</v>
      </c>
      <c r="I221" t="str">
        <f>INDEX(tbl_produits[Molécule extraite], MATCH(tbl_data[[#This Row],[NORM_Spécialité]], tbl_produits[Nom normalisé], 0))</f>
        <v>Tolvaptan</v>
      </c>
      <c r="J221" s="34">
        <f>DATE(LEFT(tbl_data[[#This Row],[Date_rapport]], 4), MID(tbl_data[[#This Row],[Date_rapport]], 6, 2), RIGHT(tbl_data[[#This Row],[Date_rapport]], 2))</f>
        <v>44333</v>
      </c>
    </row>
    <row r="222" spans="1:10" x14ac:dyDescent="0.2">
      <c r="A222" s="28" t="s">
        <v>2026</v>
      </c>
      <c r="B222" t="s">
        <v>6</v>
      </c>
      <c r="C222" s="28" t="s">
        <v>1853</v>
      </c>
      <c r="D222" t="s">
        <v>25</v>
      </c>
      <c r="E222" t="s">
        <v>1555</v>
      </c>
      <c r="F222" t="str">
        <f>INDEX(tbl_produits[Nom normalisé], MATCH(tbl_data[[#This Row],[Spécialité]], tbl_produits[Nom original], 0))</f>
        <v>DIPROSTENE, suspension injectable en seringue pré-remplie</v>
      </c>
      <c r="G222" t="str">
        <f>INDEX(tbl_produits[Classe nom], MATCH(tbl_data[[#This Row],[NORM_Spécialité]], tbl_produits[Nom normalisé], 0))</f>
        <v>Hormones systémiques sauf hormones sexuelles et insulines</v>
      </c>
      <c r="H222">
        <f>YEAR(tbl_data[[#This Row],[Date_rapport]])</f>
        <v>2021</v>
      </c>
      <c r="I222" t="str">
        <f>INDEX(tbl_produits[Molécule extraite], MATCH(tbl_data[[#This Row],[NORM_Spécialité]], tbl_produits[Nom normalisé], 0))</f>
        <v>Bétaméthasone (dipropionate de), bétaméthasone (phosphate sodique de)</v>
      </c>
      <c r="J222" s="34">
        <f>DATE(LEFT(tbl_data[[#This Row],[Date_rapport]], 4), MID(tbl_data[[#This Row],[Date_rapport]], 6, 2), RIGHT(tbl_data[[#This Row],[Date_rapport]], 2))</f>
        <v>44333</v>
      </c>
    </row>
    <row r="223" spans="1:10" x14ac:dyDescent="0.2">
      <c r="A223" s="28" t="s">
        <v>2026</v>
      </c>
      <c r="B223" t="s">
        <v>6</v>
      </c>
      <c r="C223" s="28" t="s">
        <v>1854</v>
      </c>
      <c r="D223" t="s">
        <v>26</v>
      </c>
      <c r="E223" t="s">
        <v>1556</v>
      </c>
      <c r="F223" t="str">
        <f>INDEX(tbl_produits[Nom normalisé], MATCH(tbl_data[[#This Row],[Spécialité]], tbl_produits[Nom original], 0))</f>
        <v>CORDARONE 150 mg/3 ml, solution injectable en ampoule</v>
      </c>
      <c r="G223" t="str">
        <f>INDEX(tbl_produits[Classe nom], MATCH(tbl_data[[#This Row],[NORM_Spécialité]], tbl_produits[Nom normalisé], 0))</f>
        <v>Système cardiovasculaire</v>
      </c>
      <c r="H223">
        <f>YEAR(tbl_data[[#This Row],[Date_rapport]])</f>
        <v>2021</v>
      </c>
      <c r="I223" t="str">
        <f>INDEX(tbl_produits[Molécule extraite], MATCH(tbl_data[[#This Row],[NORM_Spécialité]], tbl_produits[Nom normalisé], 0))</f>
        <v>Amiodarone</v>
      </c>
      <c r="J223" s="34">
        <f>DATE(LEFT(tbl_data[[#This Row],[Date_rapport]], 4), MID(tbl_data[[#This Row],[Date_rapport]], 6, 2), RIGHT(tbl_data[[#This Row],[Date_rapport]], 2))</f>
        <v>44333</v>
      </c>
    </row>
    <row r="224" spans="1:10" x14ac:dyDescent="0.2">
      <c r="A224" s="28" t="s">
        <v>2026</v>
      </c>
      <c r="B224" t="s">
        <v>6</v>
      </c>
      <c r="C224" s="28" t="s">
        <v>1557</v>
      </c>
      <c r="D224" t="s">
        <v>27</v>
      </c>
      <c r="E224" t="s">
        <v>1557</v>
      </c>
      <c r="F224" t="str">
        <f>INDEX(tbl_produits[Nom normalisé], MATCH(tbl_data[[#This Row],[Spécialité]], tbl_produits[Nom original], 0))</f>
        <v>TOBI PODHALER 28 mg, poudre pour inhalation en gélule</v>
      </c>
      <c r="G224" t="str">
        <f>INDEX(tbl_produits[Classe nom], MATCH(tbl_data[[#This Row],[NORM_Spécialité]], tbl_produits[Nom normalisé], 0))</f>
        <v>Anti-infectieux à usage systémique</v>
      </c>
      <c r="H224">
        <f>YEAR(tbl_data[[#This Row],[Date_rapport]])</f>
        <v>2021</v>
      </c>
      <c r="I224" t="str">
        <f>INDEX(tbl_produits[Molécule extraite], MATCH(tbl_data[[#This Row],[NORM_Spécialité]], tbl_produits[Nom normalisé], 0))</f>
        <v>Tobramycine</v>
      </c>
      <c r="J224" s="34">
        <f>DATE(LEFT(tbl_data[[#This Row],[Date_rapport]], 4), MID(tbl_data[[#This Row],[Date_rapport]], 6, 2), RIGHT(tbl_data[[#This Row],[Date_rapport]], 2))</f>
        <v>44333</v>
      </c>
    </row>
    <row r="225" spans="1:10" x14ac:dyDescent="0.2">
      <c r="A225" s="28" t="s">
        <v>2026</v>
      </c>
      <c r="B225" t="s">
        <v>6</v>
      </c>
      <c r="C225" s="28" t="s">
        <v>1559</v>
      </c>
      <c r="D225" t="s">
        <v>28</v>
      </c>
      <c r="E225" t="s">
        <v>1558</v>
      </c>
      <c r="F225" t="str">
        <f>INDEX(tbl_produits[Nom normalisé], MATCH(tbl_data[[#This Row],[Spécialité]], tbl_produits[Nom original], 0))</f>
        <v>OCTREOTIDE HOSPIRA 500 microgrammes/1 ml, solution injectable</v>
      </c>
      <c r="G225" t="str">
        <f>INDEX(tbl_produits[Classe nom], MATCH(tbl_data[[#This Row],[NORM_Spécialité]], tbl_produits[Nom normalisé], 0))</f>
        <v>Hormones systémiques sauf hormones sexuelles et insulines</v>
      </c>
      <c r="H225">
        <f>YEAR(tbl_data[[#This Row],[Date_rapport]])</f>
        <v>2021</v>
      </c>
      <c r="I225" t="str">
        <f>INDEX(tbl_produits[Molécule extraite], MATCH(tbl_data[[#This Row],[NORM_Spécialité]], tbl_produits[Nom normalisé], 0))</f>
        <v>Octréotide</v>
      </c>
      <c r="J225" s="34">
        <f>DATE(LEFT(tbl_data[[#This Row],[Date_rapport]], 4), MID(tbl_data[[#This Row],[Date_rapport]], 6, 2), RIGHT(tbl_data[[#This Row],[Date_rapport]], 2))</f>
        <v>44333</v>
      </c>
    </row>
    <row r="226" spans="1:10" x14ac:dyDescent="0.2">
      <c r="A226" s="28" t="s">
        <v>2026</v>
      </c>
      <c r="B226" t="s">
        <v>6</v>
      </c>
      <c r="C226" s="28" t="s">
        <v>1559</v>
      </c>
      <c r="D226" t="s">
        <v>29</v>
      </c>
      <c r="E226" t="s">
        <v>1559</v>
      </c>
      <c r="F226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226" t="str">
        <f>INDEX(tbl_produits[Classe nom], MATCH(tbl_data[[#This Row],[NORM_Spécialité]], tbl_produits[Nom normalisé], 0))</f>
        <v>Sang et organes hématopoïétiques</v>
      </c>
      <c r="H226">
        <f>YEAR(tbl_data[[#This Row],[Date_rapport]])</f>
        <v>2021</v>
      </c>
      <c r="I226" t="str">
        <f>INDEX(tbl_produits[Molécule extraite], MATCH(tbl_data[[#This Row],[NORM_Spécialité]], tbl_produits[Nom normalisé], 0))</f>
        <v>Arginine</v>
      </c>
      <c r="J226" s="34">
        <f>DATE(LEFT(tbl_data[[#This Row],[Date_rapport]], 4), MID(tbl_data[[#This Row],[Date_rapport]], 6, 2), RIGHT(tbl_data[[#This Row],[Date_rapport]], 2))</f>
        <v>44333</v>
      </c>
    </row>
    <row r="227" spans="1:10" x14ac:dyDescent="0.2">
      <c r="A227" s="28" t="s">
        <v>2026</v>
      </c>
      <c r="B227" t="s">
        <v>3</v>
      </c>
      <c r="C227" s="28" t="s">
        <v>1855</v>
      </c>
      <c r="D227" t="s">
        <v>30</v>
      </c>
      <c r="E227" t="s">
        <v>2</v>
      </c>
      <c r="F227" t="str">
        <f>INDEX(tbl_produits[Nom normalisé], MATCH(tbl_data[[#This Row],[Spécialité]], tbl_produits[Nom original], 0))</f>
        <v>MEXILETINE AP-HP 200 mg, gélule</v>
      </c>
      <c r="G227" t="str">
        <f>INDEX(tbl_produits[Classe nom], MATCH(tbl_data[[#This Row],[NORM_Spécialité]], tbl_produits[Nom normalisé], 0))</f>
        <v>Système cardiovasculaire</v>
      </c>
      <c r="H227">
        <f>YEAR(tbl_data[[#This Row],[Date_rapport]])</f>
        <v>2021</v>
      </c>
      <c r="I227" t="str">
        <f>INDEX(tbl_produits[Molécule extraite], MATCH(tbl_data[[#This Row],[NORM_Spécialité]], tbl_produits[Nom normalisé], 0))</f>
        <v>Mexilétine</v>
      </c>
      <c r="J227" s="34">
        <f>DATE(LEFT(tbl_data[[#This Row],[Date_rapport]], 4), MID(tbl_data[[#This Row],[Date_rapport]], 6, 2), RIGHT(tbl_data[[#This Row],[Date_rapport]], 2))</f>
        <v>44333</v>
      </c>
    </row>
    <row r="228" spans="1:10" x14ac:dyDescent="0.2">
      <c r="A228" s="28" t="s">
        <v>2026</v>
      </c>
      <c r="B228" t="s">
        <v>6</v>
      </c>
      <c r="C228" s="28" t="s">
        <v>1586</v>
      </c>
      <c r="D228" t="s">
        <v>31</v>
      </c>
      <c r="E228" t="s">
        <v>1560</v>
      </c>
      <c r="F228" t="str">
        <f>INDEX(tbl_produits[Nom normalisé], MATCH(tbl_data[[#This Row],[Spécialité]], tbl_produits[Nom original], 0))</f>
        <v>FORMULE CP1A AP-HP  solution pour perfusion cardioplégique, flacon de 500 ml</v>
      </c>
      <c r="G228" t="str">
        <f>INDEX(tbl_produits[Classe nom], MATCH(tbl_data[[#This Row],[NORM_Spécialité]], tbl_produits[Nom normalisé], 0))</f>
        <v>Système nerveux</v>
      </c>
      <c r="H228">
        <f>YEAR(tbl_data[[#This Row],[Date_rapport]])</f>
        <v>2021</v>
      </c>
      <c r="I228" t="str">
        <f>INDEX(tbl_produits[Molécule extraite], MATCH(tbl_data[[#This Row],[NORM_Spécialité]], tbl_produits[Nom normalisé], 0))</f>
        <v>N/A</v>
      </c>
      <c r="J228" s="34">
        <f>DATE(LEFT(tbl_data[[#This Row],[Date_rapport]], 4), MID(tbl_data[[#This Row],[Date_rapport]], 6, 2), RIGHT(tbl_data[[#This Row],[Date_rapport]], 2))</f>
        <v>44333</v>
      </c>
    </row>
    <row r="229" spans="1:10" x14ac:dyDescent="0.2">
      <c r="A229" s="28" t="s">
        <v>2026</v>
      </c>
      <c r="B229" t="s">
        <v>6</v>
      </c>
      <c r="C229" s="28" t="s">
        <v>1622</v>
      </c>
      <c r="D229" t="s">
        <v>32</v>
      </c>
      <c r="E229" t="s">
        <v>2</v>
      </c>
      <c r="F229" t="str">
        <f>INDEX(tbl_produits[Nom normalisé], MATCH(tbl_data[[#This Row],[Spécialité]], tbl_produits[Nom original], 0))</f>
        <v>ADIAZINE 500 mg , comprimé</v>
      </c>
      <c r="G229" t="str">
        <f>INDEX(tbl_produits[Classe nom], MATCH(tbl_data[[#This Row],[NORM_Spécialité]], tbl_produits[Nom normalisé], 0))</f>
        <v>Anti-infectieux à usage systémique</v>
      </c>
      <c r="H229">
        <f>YEAR(tbl_data[[#This Row],[Date_rapport]])</f>
        <v>2021</v>
      </c>
      <c r="I229" t="str">
        <f>INDEX(tbl_produits[Molécule extraite], MATCH(tbl_data[[#This Row],[NORM_Spécialité]], tbl_produits[Nom normalisé], 0))</f>
        <v>Sulfadiazine</v>
      </c>
      <c r="J229" s="34">
        <f>DATE(LEFT(tbl_data[[#This Row],[Date_rapport]], 4), MID(tbl_data[[#This Row],[Date_rapport]], 6, 2), RIGHT(tbl_data[[#This Row],[Date_rapport]], 2))</f>
        <v>44333</v>
      </c>
    </row>
    <row r="230" spans="1:10" x14ac:dyDescent="0.2">
      <c r="A230" s="28" t="s">
        <v>2026</v>
      </c>
      <c r="B230" t="s">
        <v>6</v>
      </c>
      <c r="C230" s="28" t="s">
        <v>1561</v>
      </c>
      <c r="D230" t="s">
        <v>33</v>
      </c>
      <c r="E230" t="s">
        <v>1561</v>
      </c>
      <c r="F230" t="str">
        <f>INDEX(tbl_produits[Nom normalisé], MATCH(tbl_data[[#This Row],[Spécialité]], tbl_produits[Nom original], 0))</f>
        <v>LEVODOPA CARBIDOPA TEVA LP 200 mg/50 mg, comprimé à libération prolongée</v>
      </c>
      <c r="G230" t="str">
        <f>INDEX(tbl_produits[Classe nom], MATCH(tbl_data[[#This Row],[NORM_Spécialité]], tbl_produits[Nom normalisé], 0))</f>
        <v>Système nerveux</v>
      </c>
      <c r="H230">
        <f>YEAR(tbl_data[[#This Row],[Date_rapport]])</f>
        <v>2021</v>
      </c>
      <c r="I230" t="str">
        <f>INDEX(tbl_produits[Molécule extraite], MATCH(tbl_data[[#This Row],[NORM_Spécialité]], tbl_produits[Nom normalisé], 0))</f>
        <v>Lévodopa / bensérazide base</v>
      </c>
      <c r="J230" s="34">
        <f>DATE(LEFT(tbl_data[[#This Row],[Date_rapport]], 4), MID(tbl_data[[#This Row],[Date_rapport]], 6, 2), RIGHT(tbl_data[[#This Row],[Date_rapport]], 2))</f>
        <v>44333</v>
      </c>
    </row>
    <row r="231" spans="1:10" x14ac:dyDescent="0.2">
      <c r="A231" s="28" t="s">
        <v>2026</v>
      </c>
      <c r="B231" t="s">
        <v>6</v>
      </c>
      <c r="C231" s="28" t="s">
        <v>1562</v>
      </c>
      <c r="D231" t="s">
        <v>34</v>
      </c>
      <c r="E231" t="s">
        <v>1562</v>
      </c>
      <c r="F231" t="str">
        <f>INDEX(tbl_produits[Nom normalisé], MATCH(tbl_data[[#This Row],[Spécialité]], tbl_produits[Nom original], 0))</f>
        <v>PROLEUKIN 18 millions U.I., poudre pour solution injectable</v>
      </c>
      <c r="G231" t="str">
        <f>INDEX(tbl_produits[Classe nom], MATCH(tbl_data[[#This Row],[NORM_Spécialité]], tbl_produits[Nom normalisé], 0))</f>
        <v>Antinéoplasiques et immunomodulateurs</v>
      </c>
      <c r="H231">
        <f>YEAR(tbl_data[[#This Row],[Date_rapport]])</f>
        <v>2021</v>
      </c>
      <c r="I231" t="str">
        <f>INDEX(tbl_produits[Molécule extraite], MATCH(tbl_data[[#This Row],[NORM_Spécialité]], tbl_produits[Nom normalisé], 0))</f>
        <v>Aldesleukine</v>
      </c>
      <c r="J231" s="34">
        <f>DATE(LEFT(tbl_data[[#This Row],[Date_rapport]], 4), MID(tbl_data[[#This Row],[Date_rapport]], 6, 2), RIGHT(tbl_data[[#This Row],[Date_rapport]], 2))</f>
        <v>44333</v>
      </c>
    </row>
    <row r="232" spans="1:10" x14ac:dyDescent="0.2">
      <c r="A232" s="28" t="s">
        <v>2026</v>
      </c>
      <c r="B232" t="s">
        <v>6</v>
      </c>
      <c r="C232" s="28" t="s">
        <v>1563</v>
      </c>
      <c r="D232" t="s">
        <v>35</v>
      </c>
      <c r="E232" t="s">
        <v>1563</v>
      </c>
      <c r="F232" t="str">
        <f>INDEX(tbl_produits[Nom normalisé], MATCH(tbl_data[[#This Row],[Spécialité]], tbl_produits[Nom original], 0))</f>
        <v>TOMUDEX 2 mg, poudre pour solution pour perfusion</v>
      </c>
      <c r="G232" t="str">
        <f>INDEX(tbl_produits[Classe nom], MATCH(tbl_data[[#This Row],[NORM_Spécialité]], tbl_produits[Nom normalisé], 0))</f>
        <v>Antinéoplasiques et immunomodulateurs</v>
      </c>
      <c r="H232">
        <f>YEAR(tbl_data[[#This Row],[Date_rapport]])</f>
        <v>2021</v>
      </c>
      <c r="I232" t="str">
        <f>INDEX(tbl_produits[Molécule extraite], MATCH(tbl_data[[#This Row],[NORM_Spécialité]], tbl_produits[Nom normalisé], 0))</f>
        <v>Raltitrexed</v>
      </c>
      <c r="J232" s="34">
        <f>DATE(LEFT(tbl_data[[#This Row],[Date_rapport]], 4), MID(tbl_data[[#This Row],[Date_rapport]], 6, 2), RIGHT(tbl_data[[#This Row],[Date_rapport]], 2))</f>
        <v>44333</v>
      </c>
    </row>
    <row r="233" spans="1:10" x14ac:dyDescent="0.2">
      <c r="A233" s="28" t="s">
        <v>2026</v>
      </c>
      <c r="B233" t="s">
        <v>6</v>
      </c>
      <c r="C233" s="28" t="s">
        <v>1856</v>
      </c>
      <c r="D233" t="s">
        <v>36</v>
      </c>
      <c r="E233" t="s">
        <v>1564</v>
      </c>
      <c r="F233" t="str">
        <f>INDEX(tbl_produits[Nom normalisé], MATCH(tbl_data[[#This Row],[Spécialité]], tbl_produits[Nom original], 0))</f>
        <v>LEPTICUR 10 mg, comprimé</v>
      </c>
      <c r="G233" t="str">
        <f>INDEX(tbl_produits[Classe nom], MATCH(tbl_data[[#This Row],[NORM_Spécialité]], tbl_produits[Nom normalisé], 0))</f>
        <v>Système nerveux</v>
      </c>
      <c r="H233">
        <f>YEAR(tbl_data[[#This Row],[Date_rapport]])</f>
        <v>2021</v>
      </c>
      <c r="I233" t="str">
        <f>INDEX(tbl_produits[Molécule extraite], MATCH(tbl_data[[#This Row],[NORM_Spécialité]], tbl_produits[Nom normalisé], 0))</f>
        <v>Tropatépine</v>
      </c>
      <c r="J233" s="34">
        <f>DATE(LEFT(tbl_data[[#This Row],[Date_rapport]], 4), MID(tbl_data[[#This Row],[Date_rapport]], 6, 2), RIGHT(tbl_data[[#This Row],[Date_rapport]], 2))</f>
        <v>44333</v>
      </c>
    </row>
    <row r="234" spans="1:10" x14ac:dyDescent="0.2">
      <c r="A234" s="28" t="s">
        <v>2026</v>
      </c>
      <c r="B234" t="s">
        <v>9</v>
      </c>
      <c r="C234" s="28" t="s">
        <v>1857</v>
      </c>
      <c r="D234" t="s">
        <v>37</v>
      </c>
      <c r="E234" t="s">
        <v>2</v>
      </c>
      <c r="F234" t="str">
        <f>INDEX(tbl_produits[Nom normalisé], MATCH(tbl_data[[#This Row],[Spécialité]], tbl_produits[Nom original], 0))</f>
        <v>DEPAKOTE 250 mg et 500 mg, comprimé gastro-résistant</v>
      </c>
      <c r="G234" t="str">
        <f>INDEX(tbl_produits[Classe nom], MATCH(tbl_data[[#This Row],[NORM_Spécialité]], tbl_produits[Nom normalisé], 0))</f>
        <v>Système nerveux</v>
      </c>
      <c r="H234">
        <f>YEAR(tbl_data[[#This Row],[Date_rapport]])</f>
        <v>2021</v>
      </c>
      <c r="I234" t="str">
        <f>INDEX(tbl_produits[Molécule extraite], MATCH(tbl_data[[#This Row],[NORM_Spécialité]], tbl_produits[Nom normalisé], 0))</f>
        <v>Acide valproïque</v>
      </c>
      <c r="J234" s="34">
        <f>DATE(LEFT(tbl_data[[#This Row],[Date_rapport]], 4), MID(tbl_data[[#This Row],[Date_rapport]], 6, 2), RIGHT(tbl_data[[#This Row],[Date_rapport]], 2))</f>
        <v>44333</v>
      </c>
    </row>
    <row r="235" spans="1:10" x14ac:dyDescent="0.2">
      <c r="A235" s="28" t="s">
        <v>2026</v>
      </c>
      <c r="B235" t="s">
        <v>6</v>
      </c>
      <c r="C235" s="28" t="s">
        <v>1565</v>
      </c>
      <c r="D235" t="s">
        <v>38</v>
      </c>
      <c r="E235" t="s">
        <v>1565</v>
      </c>
      <c r="F235" t="str">
        <f>INDEX(tbl_produits[Nom normalisé], MATCH(tbl_data[[#This Row],[Spécialité]], tbl_produits[Nom original], 0))</f>
        <v>SIKLOS 100 mg, comprimé pelliculé - SIKLOS 1000 mg, comprimé pelliculé sécable</v>
      </c>
      <c r="G235" t="str">
        <f>INDEX(tbl_produits[Classe nom], MATCH(tbl_data[[#This Row],[NORM_Spécialité]], tbl_produits[Nom normalisé], 0))</f>
        <v>Antinéoplasiques et immunomodulateurs</v>
      </c>
      <c r="H235">
        <f>YEAR(tbl_data[[#This Row],[Date_rapport]])</f>
        <v>2021</v>
      </c>
      <c r="I235" t="str">
        <f>INDEX(tbl_produits[Molécule extraite], MATCH(tbl_data[[#This Row],[NORM_Spécialité]], tbl_produits[Nom normalisé], 0))</f>
        <v>Hydroxycarbamide</v>
      </c>
      <c r="J235" s="34">
        <f>DATE(LEFT(tbl_data[[#This Row],[Date_rapport]], 4), MID(tbl_data[[#This Row],[Date_rapport]], 6, 2), RIGHT(tbl_data[[#This Row],[Date_rapport]], 2))</f>
        <v>44333</v>
      </c>
    </row>
    <row r="236" spans="1:10" x14ac:dyDescent="0.2">
      <c r="A236" s="28" t="s">
        <v>2026</v>
      </c>
      <c r="B236" t="s">
        <v>3</v>
      </c>
      <c r="C236" s="28" t="s">
        <v>1858</v>
      </c>
      <c r="D236" t="s">
        <v>39</v>
      </c>
      <c r="E236" t="s">
        <v>2</v>
      </c>
      <c r="F236" t="str">
        <f>INDEX(tbl_produits[Nom normalisé], MATCH(tbl_data[[#This Row],[Spécialité]], tbl_produits[Nom original], 0))</f>
        <v>PEMETREXED FRESENIUS KABI  flacon de 500 mg Poudre pour solution à diluer pour perfusion</v>
      </c>
      <c r="G236" t="str">
        <f>INDEX(tbl_produits[Classe nom], MATCH(tbl_data[[#This Row],[NORM_Spécialité]], tbl_produits[Nom normalisé], 0))</f>
        <v>Antinéoplasiques et immunomodulateurs</v>
      </c>
      <c r="H236">
        <f>YEAR(tbl_data[[#This Row],[Date_rapport]])</f>
        <v>2021</v>
      </c>
      <c r="I236" t="str">
        <f>INDEX(tbl_produits[Molécule extraite], MATCH(tbl_data[[#This Row],[NORM_Spécialité]], tbl_produits[Nom normalisé], 0))</f>
        <v>Pémétrexed</v>
      </c>
      <c r="J236" s="34">
        <f>DATE(LEFT(tbl_data[[#This Row],[Date_rapport]], 4), MID(tbl_data[[#This Row],[Date_rapport]], 6, 2), RIGHT(tbl_data[[#This Row],[Date_rapport]], 2))</f>
        <v>44333</v>
      </c>
    </row>
    <row r="237" spans="1:10" x14ac:dyDescent="0.2">
      <c r="A237" s="28" t="s">
        <v>2026</v>
      </c>
      <c r="B237" t="s">
        <v>6</v>
      </c>
      <c r="C237" s="28" t="s">
        <v>1628</v>
      </c>
      <c r="D237" t="s">
        <v>40</v>
      </c>
      <c r="E237" t="s">
        <v>2</v>
      </c>
      <c r="F237" t="str">
        <f>INDEX(tbl_produits[Nom normalisé], MATCH(tbl_data[[#This Row],[Spécialité]], tbl_produits[Nom original], 0))</f>
        <v>PIPERACILLINE PANPHARMA 1 g et 4 g, poudre pour solution injectable (I.M., I.V.)</v>
      </c>
      <c r="G237" t="str">
        <f>INDEX(tbl_produits[Classe nom], MATCH(tbl_data[[#This Row],[NORM_Spécialité]], tbl_produits[Nom normalisé], 0))</f>
        <v>Anti-infectieux à usage systémique</v>
      </c>
      <c r="H237">
        <f>YEAR(tbl_data[[#This Row],[Date_rapport]])</f>
        <v>2021</v>
      </c>
      <c r="I237" t="str">
        <f>INDEX(tbl_produits[Molécule extraite], MATCH(tbl_data[[#This Row],[NORM_Spécialité]], tbl_produits[Nom normalisé], 0))</f>
        <v>Pipéracilline</v>
      </c>
      <c r="J237" s="34">
        <f>DATE(LEFT(tbl_data[[#This Row],[Date_rapport]], 4), MID(tbl_data[[#This Row],[Date_rapport]], 6, 2), RIGHT(tbl_data[[#This Row],[Date_rapport]], 2))</f>
        <v>44333</v>
      </c>
    </row>
    <row r="238" spans="1:10" x14ac:dyDescent="0.2">
      <c r="A238" s="28" t="s">
        <v>2026</v>
      </c>
      <c r="B238" t="s">
        <v>6</v>
      </c>
      <c r="C238" s="28" t="s">
        <v>1859</v>
      </c>
      <c r="D238" t="s">
        <v>41</v>
      </c>
      <c r="E238" t="s">
        <v>1566</v>
      </c>
      <c r="F238" t="str">
        <f>INDEX(tbl_produits[Nom normalisé], MATCH(tbl_data[[#This Row],[Spécialité]], tbl_produits[Nom original], 0))</f>
        <v>KALETRA  (80 mg + 20 mg)/ml, solution buvable - 100 mg/25 mg et 200 mg/50 mg, comprimé pelliculé</v>
      </c>
      <c r="G238" t="str">
        <f>INDEX(tbl_produits[Classe nom], MATCH(tbl_data[[#This Row],[NORM_Spécialité]], tbl_produits[Nom normalisé], 0))</f>
        <v>Anti-infectieux à usage systémique</v>
      </c>
      <c r="H238">
        <f>YEAR(tbl_data[[#This Row],[Date_rapport]])</f>
        <v>2021</v>
      </c>
      <c r="I238" t="str">
        <f>INDEX(tbl_produits[Molécule extraite], MATCH(tbl_data[[#This Row],[NORM_Spécialité]], tbl_produits[Nom normalisé], 0))</f>
        <v>Lopinavir/Ritonavir</v>
      </c>
      <c r="J238" s="34">
        <f>DATE(LEFT(tbl_data[[#This Row],[Date_rapport]], 4), MID(tbl_data[[#This Row],[Date_rapport]], 6, 2), RIGHT(tbl_data[[#This Row],[Date_rapport]], 2))</f>
        <v>44333</v>
      </c>
    </row>
    <row r="239" spans="1:10" x14ac:dyDescent="0.2">
      <c r="A239" s="28" t="s">
        <v>2026</v>
      </c>
      <c r="B239" t="s">
        <v>6</v>
      </c>
      <c r="C239" s="28" t="s">
        <v>1567</v>
      </c>
      <c r="D239" t="s">
        <v>42</v>
      </c>
      <c r="E239" t="s">
        <v>1567</v>
      </c>
      <c r="F239" t="str">
        <f>INDEX(tbl_produits[Nom normalisé], MATCH(tbl_data[[#This Row],[Spécialité]], tbl_produits[Nom original], 0))</f>
        <v>NAROPEINE 2 mg/ml, solution injectable en ampoule</v>
      </c>
      <c r="G239" t="str">
        <f>INDEX(tbl_produits[Classe nom], MATCH(tbl_data[[#This Row],[NORM_Spécialité]], tbl_produits[Nom normalisé], 0))</f>
        <v>Système nerveux</v>
      </c>
      <c r="H239">
        <f>YEAR(tbl_data[[#This Row],[Date_rapport]])</f>
        <v>2021</v>
      </c>
      <c r="I239" t="str">
        <f>INDEX(tbl_produits[Molécule extraite], MATCH(tbl_data[[#This Row],[NORM_Spécialité]], tbl_produits[Nom normalisé], 0))</f>
        <v>Ropivacaïne (chlorhydrate de)</v>
      </c>
      <c r="J239" s="34">
        <f>DATE(LEFT(tbl_data[[#This Row],[Date_rapport]], 4), MID(tbl_data[[#This Row],[Date_rapport]], 6, 2), RIGHT(tbl_data[[#This Row],[Date_rapport]], 2))</f>
        <v>44333</v>
      </c>
    </row>
    <row r="240" spans="1:10" x14ac:dyDescent="0.2">
      <c r="A240" s="28" t="s">
        <v>2026</v>
      </c>
      <c r="B240" t="s">
        <v>3</v>
      </c>
      <c r="C240" s="28" t="s">
        <v>1860</v>
      </c>
      <c r="D240" t="s">
        <v>43</v>
      </c>
      <c r="E240" t="s">
        <v>2</v>
      </c>
      <c r="F240" t="str">
        <f>INDEX(tbl_produits[Nom normalisé], MATCH(tbl_data[[#This Row],[Spécialité]], tbl_produits[Nom original], 0))</f>
        <v>ACIDES AMINES POUR LEUCINOSE DECOMPENSEE AP-HP, solution pour perfusion</v>
      </c>
      <c r="G240" t="str">
        <f>INDEX(tbl_produits[Classe nom], MATCH(tbl_data[[#This Row],[NORM_Spécialité]], tbl_produits[Nom normalisé], 0))</f>
        <v>Sang et organes hématopoïétiques</v>
      </c>
      <c r="H240">
        <f>YEAR(tbl_data[[#This Row],[Date_rapport]])</f>
        <v>2021</v>
      </c>
      <c r="I240" t="str">
        <f>INDEX(tbl_produits[Molécule extraite], MATCH(tbl_data[[#This Row],[NORM_Spécialité]], tbl_produits[Nom normalisé], 0))</f>
        <v>Acides aminés</v>
      </c>
      <c r="J240" s="34">
        <f>DATE(LEFT(tbl_data[[#This Row],[Date_rapport]], 4), MID(tbl_data[[#This Row],[Date_rapport]], 6, 2), RIGHT(tbl_data[[#This Row],[Date_rapport]], 2))</f>
        <v>44333</v>
      </c>
    </row>
    <row r="241" spans="1:10" x14ac:dyDescent="0.2">
      <c r="A241" s="28" t="s">
        <v>2026</v>
      </c>
      <c r="B241" t="s">
        <v>6</v>
      </c>
      <c r="C241" s="28" t="s">
        <v>1568</v>
      </c>
      <c r="D241" t="s">
        <v>44</v>
      </c>
      <c r="E241" t="s">
        <v>1568</v>
      </c>
      <c r="F241" t="str">
        <f>INDEX(tbl_produits[Nom normalisé], MATCH(tbl_data[[#This Row],[Spécialité]], tbl_produits[Nom original], 0))</f>
        <v>HEXATRIONE 2 POUR CENT, suspension injectable (intra-articulaire)</v>
      </c>
      <c r="G241" t="str">
        <f>INDEX(tbl_produits[Classe nom], MATCH(tbl_data[[#This Row],[NORM_Spécialité]], tbl_produits[Nom normalisé], 0))</f>
        <v>Hormones systémiques sauf hormones sexuelles et insulines</v>
      </c>
      <c r="H241">
        <f>YEAR(tbl_data[[#This Row],[Date_rapport]])</f>
        <v>2021</v>
      </c>
      <c r="I241" t="str">
        <f>INDEX(tbl_produits[Molécule extraite], MATCH(tbl_data[[#This Row],[NORM_Spécialité]], tbl_produits[Nom normalisé], 0))</f>
        <v>Hexacetonide de triamcinolone</v>
      </c>
      <c r="J241" s="34">
        <f>DATE(LEFT(tbl_data[[#This Row],[Date_rapport]], 4), MID(tbl_data[[#This Row],[Date_rapport]], 6, 2), RIGHT(tbl_data[[#This Row],[Date_rapport]], 2))</f>
        <v>44333</v>
      </c>
    </row>
    <row r="242" spans="1:10" x14ac:dyDescent="0.2">
      <c r="A242" s="28" t="s">
        <v>2026</v>
      </c>
      <c r="B242" t="s">
        <v>6</v>
      </c>
      <c r="C242" s="28" t="s">
        <v>1568</v>
      </c>
      <c r="D242" t="s">
        <v>45</v>
      </c>
      <c r="E242" t="s">
        <v>1569</v>
      </c>
      <c r="F242" t="str">
        <f>INDEX(tbl_produits[Nom normalisé], MATCH(tbl_data[[#This Row],[Spécialité]], tbl_produits[Nom original], 0))</f>
        <v>GABITRIL 10 mg, comprimé pelliculé</v>
      </c>
      <c r="G242" t="str">
        <f>INDEX(tbl_produits[Classe nom], MATCH(tbl_data[[#This Row],[NORM_Spécialité]], tbl_produits[Nom normalisé], 0))</f>
        <v>Système nerveux</v>
      </c>
      <c r="H242">
        <f>YEAR(tbl_data[[#This Row],[Date_rapport]])</f>
        <v>2021</v>
      </c>
      <c r="I242" t="str">
        <f>INDEX(tbl_produits[Molécule extraite], MATCH(tbl_data[[#This Row],[NORM_Spécialité]], tbl_produits[Nom normalisé], 0))</f>
        <v>Tiagabine hydrochloride monohydrate</v>
      </c>
      <c r="J242" s="34">
        <f>DATE(LEFT(tbl_data[[#This Row],[Date_rapport]], 4), MID(tbl_data[[#This Row],[Date_rapport]], 6, 2), RIGHT(tbl_data[[#This Row],[Date_rapport]], 2))</f>
        <v>44333</v>
      </c>
    </row>
    <row r="243" spans="1:10" x14ac:dyDescent="0.2">
      <c r="A243" s="28" t="s">
        <v>2026</v>
      </c>
      <c r="B243" t="s">
        <v>6</v>
      </c>
      <c r="C243" s="28" t="s">
        <v>1568</v>
      </c>
      <c r="D243" t="s">
        <v>46</v>
      </c>
      <c r="E243" t="s">
        <v>1568</v>
      </c>
      <c r="F243" t="str">
        <f>INDEX(tbl_produits[Nom normalisé], MATCH(tbl_data[[#This Row],[Spécialité]], tbl_produits[Nom original], 0))</f>
        <v>SCOPODERM TTS  1 mg/72 heures, dispositif transdermique</v>
      </c>
      <c r="G243" t="str">
        <f>INDEX(tbl_produits[Classe nom], MATCH(tbl_data[[#This Row],[NORM_Spécialité]], tbl_produits[Nom normalisé], 0))</f>
        <v>Voies digestives et métabolisme</v>
      </c>
      <c r="H243">
        <f>YEAR(tbl_data[[#This Row],[Date_rapport]])</f>
        <v>2021</v>
      </c>
      <c r="I243" t="str">
        <f>INDEX(tbl_produits[Molécule extraite], MATCH(tbl_data[[#This Row],[NORM_Spécialité]], tbl_produits[Nom normalisé], 0))</f>
        <v>Scopolamine</v>
      </c>
      <c r="J243" s="34">
        <f>DATE(LEFT(tbl_data[[#This Row],[Date_rapport]], 4), MID(tbl_data[[#This Row],[Date_rapport]], 6, 2), RIGHT(tbl_data[[#This Row],[Date_rapport]], 2))</f>
        <v>44333</v>
      </c>
    </row>
    <row r="244" spans="1:10" x14ac:dyDescent="0.2">
      <c r="A244" s="28" t="s">
        <v>2026</v>
      </c>
      <c r="B244" t="s">
        <v>6</v>
      </c>
      <c r="C244" s="28" t="s">
        <v>1625</v>
      </c>
      <c r="D244" t="s">
        <v>47</v>
      </c>
      <c r="E244" t="s">
        <v>2</v>
      </c>
      <c r="F244" t="str">
        <f>INDEX(tbl_produits[Nom normalisé], MATCH(tbl_data[[#This Row],[Spécialité]], tbl_produits[Nom original], 0))</f>
        <v>DEROXAT 20mg/ 10 ml, suspension buvable</v>
      </c>
      <c r="G244" t="str">
        <f>INDEX(tbl_produits[Classe nom], MATCH(tbl_data[[#This Row],[NORM_Spécialité]], tbl_produits[Nom normalisé], 0))</f>
        <v>Système nerveux</v>
      </c>
      <c r="H244">
        <f>YEAR(tbl_data[[#This Row],[Date_rapport]])</f>
        <v>2021</v>
      </c>
      <c r="I244" t="str">
        <f>INDEX(tbl_produits[Molécule extraite], MATCH(tbl_data[[#This Row],[NORM_Spécialité]], tbl_produits[Nom normalisé], 0))</f>
        <v>Paroxétine (chlorhydrate de) hémihydraté</v>
      </c>
      <c r="J244" s="34">
        <f>DATE(LEFT(tbl_data[[#This Row],[Date_rapport]], 4), MID(tbl_data[[#This Row],[Date_rapport]], 6, 2), RIGHT(tbl_data[[#This Row],[Date_rapport]], 2))</f>
        <v>44333</v>
      </c>
    </row>
    <row r="245" spans="1:10" x14ac:dyDescent="0.2">
      <c r="A245" s="28" t="s">
        <v>2026</v>
      </c>
      <c r="B245" t="s">
        <v>9</v>
      </c>
      <c r="C245" s="28" t="s">
        <v>1572</v>
      </c>
      <c r="D245" t="s">
        <v>48</v>
      </c>
      <c r="E245" t="s">
        <v>2</v>
      </c>
      <c r="F245" t="str">
        <f>INDEX(tbl_produits[Nom normalisé], MATCH(tbl_data[[#This Row],[Spécialité]], tbl_produits[Nom original], 0))</f>
        <v>ZENTEL 400 mg, comprimé</v>
      </c>
      <c r="G245" t="str">
        <f>INDEX(tbl_produits[Classe nom], MATCH(tbl_data[[#This Row],[NORM_Spécialité]], tbl_produits[Nom normalisé], 0))</f>
        <v>Antiparasitaires, insecticides et répulsifs</v>
      </c>
      <c r="H245">
        <f>YEAR(tbl_data[[#This Row],[Date_rapport]])</f>
        <v>2021</v>
      </c>
      <c r="I245" t="str">
        <f>INDEX(tbl_produits[Molécule extraite], MATCH(tbl_data[[#This Row],[NORM_Spécialité]], tbl_produits[Nom normalisé], 0))</f>
        <v>Albendazole</v>
      </c>
      <c r="J245" s="34">
        <f>DATE(LEFT(tbl_data[[#This Row],[Date_rapport]], 4), MID(tbl_data[[#This Row],[Date_rapport]], 6, 2), RIGHT(tbl_data[[#This Row],[Date_rapport]], 2))</f>
        <v>44333</v>
      </c>
    </row>
    <row r="246" spans="1:10" x14ac:dyDescent="0.2">
      <c r="A246" s="28" t="s">
        <v>2026</v>
      </c>
      <c r="B246" t="s">
        <v>6</v>
      </c>
      <c r="C246" s="28" t="s">
        <v>1861</v>
      </c>
      <c r="D246" t="s">
        <v>49</v>
      </c>
      <c r="E246" t="s">
        <v>1570</v>
      </c>
      <c r="F246" t="str">
        <f>INDEX(tbl_produits[Nom normalisé], MATCH(tbl_data[[#This Row],[Spécialité]], tbl_produits[Nom original], 0))</f>
        <v>MOZOBIL 20mg/ml  solution injectable, boite de 1 flacon</v>
      </c>
      <c r="G246" t="str">
        <f>INDEX(tbl_produits[Classe nom], MATCH(tbl_data[[#This Row],[NORM_Spécialité]], tbl_produits[Nom normalisé], 0))</f>
        <v>Antinéoplasiques et immunomodulateurs</v>
      </c>
      <c r="H246">
        <f>YEAR(tbl_data[[#This Row],[Date_rapport]])</f>
        <v>2021</v>
      </c>
      <c r="I246" t="str">
        <f>INDEX(tbl_produits[Molécule extraite], MATCH(tbl_data[[#This Row],[NORM_Spécialité]], tbl_produits[Nom normalisé], 0))</f>
        <v>Plérixafor</v>
      </c>
      <c r="J246" s="34">
        <f>DATE(LEFT(tbl_data[[#This Row],[Date_rapport]], 4), MID(tbl_data[[#This Row],[Date_rapport]], 6, 2), RIGHT(tbl_data[[#This Row],[Date_rapport]], 2))</f>
        <v>44333</v>
      </c>
    </row>
    <row r="247" spans="1:10" x14ac:dyDescent="0.2">
      <c r="A247" s="28" t="s">
        <v>2026</v>
      </c>
      <c r="B247" t="s">
        <v>6</v>
      </c>
      <c r="C247" s="28" t="s">
        <v>1862</v>
      </c>
      <c r="D247" t="s">
        <v>50</v>
      </c>
      <c r="E247" t="s">
        <v>1571</v>
      </c>
      <c r="F247" t="str">
        <f>INDEX(tbl_produits[Nom normalisé], MATCH(tbl_data[[#This Row],[Spécialité]], tbl_produits[Nom original], 0))</f>
        <v>PLASMION  - Solution pour perfusion</v>
      </c>
      <c r="G247" t="str">
        <f>INDEX(tbl_produits[Classe nom], MATCH(tbl_data[[#This Row],[NORM_Spécialité]], tbl_produits[Nom normalisé], 0))</f>
        <v>Sang et organes hématopoïétiques</v>
      </c>
      <c r="H247">
        <f>YEAR(tbl_data[[#This Row],[Date_rapport]])</f>
        <v>2021</v>
      </c>
      <c r="I247" t="str">
        <f>INDEX(tbl_produits[Molécule extraite], MATCH(tbl_data[[#This Row],[NORM_Spécialité]], tbl_produits[Nom normalisé], 0))</f>
        <v>N/A</v>
      </c>
      <c r="J247" s="34">
        <f>DATE(LEFT(tbl_data[[#This Row],[Date_rapport]], 4), MID(tbl_data[[#This Row],[Date_rapport]], 6, 2), RIGHT(tbl_data[[#This Row],[Date_rapport]], 2))</f>
        <v>44333</v>
      </c>
    </row>
    <row r="248" spans="1:10" x14ac:dyDescent="0.2">
      <c r="A248" s="28" t="s">
        <v>2026</v>
      </c>
      <c r="B248" t="s">
        <v>6</v>
      </c>
      <c r="C248" s="28" t="s">
        <v>1863</v>
      </c>
      <c r="D248" t="s">
        <v>51</v>
      </c>
      <c r="E248" t="s">
        <v>1565</v>
      </c>
      <c r="F248" t="str">
        <f>INDEX(tbl_produits[Nom normalisé], MATCH(tbl_data[[#This Row],[Spécialité]], tbl_produits[Nom original], 0))</f>
        <v>LANVIS 40 mg  comprimé sécable</v>
      </c>
      <c r="G248" t="str">
        <f>INDEX(tbl_produits[Classe nom], MATCH(tbl_data[[#This Row],[NORM_Spécialité]], tbl_produits[Nom normalisé], 0))</f>
        <v>Antinéoplasiques et immunomodulateurs</v>
      </c>
      <c r="H248">
        <f>YEAR(tbl_data[[#This Row],[Date_rapport]])</f>
        <v>2021</v>
      </c>
      <c r="I248" t="str">
        <f>INDEX(tbl_produits[Molécule extraite], MATCH(tbl_data[[#This Row],[NORM_Spécialité]], tbl_produits[Nom normalisé], 0))</f>
        <v>Thioguanine</v>
      </c>
      <c r="J248" s="34">
        <f>DATE(LEFT(tbl_data[[#This Row],[Date_rapport]], 4), MID(tbl_data[[#This Row],[Date_rapport]], 6, 2), RIGHT(tbl_data[[#This Row],[Date_rapport]], 2))</f>
        <v>44333</v>
      </c>
    </row>
    <row r="249" spans="1:10" x14ac:dyDescent="0.2">
      <c r="A249" s="28" t="s">
        <v>2026</v>
      </c>
      <c r="B249" t="s">
        <v>6</v>
      </c>
      <c r="C249" s="28" t="s">
        <v>1623</v>
      </c>
      <c r="D249" t="s">
        <v>53</v>
      </c>
      <c r="E249" t="s">
        <v>2</v>
      </c>
      <c r="F249" t="str">
        <f>INDEX(tbl_produits[Nom normalisé], MATCH(tbl_data[[#This Row],[Spécialité]], tbl_produits[Nom original], 0))</f>
        <v>ALFALASTIN 33,33 mg/ml , poudre et solvant pour solution injectable</v>
      </c>
      <c r="G249" t="str">
        <f>INDEX(tbl_produits[Classe nom], MATCH(tbl_data[[#This Row],[NORM_Spécialité]], tbl_produits[Nom normalisé], 0))</f>
        <v>Sang et organes hématopoïétiques</v>
      </c>
      <c r="H249">
        <f>YEAR(tbl_data[[#This Row],[Date_rapport]])</f>
        <v>2021</v>
      </c>
      <c r="I249" t="str">
        <f>INDEX(tbl_produits[Molécule extraite], MATCH(tbl_data[[#This Row],[NORM_Spécialité]], tbl_produits[Nom normalisé], 0))</f>
        <v>Alpha-1 antitrypsine</v>
      </c>
      <c r="J249" s="34">
        <f>DATE(LEFT(tbl_data[[#This Row],[Date_rapport]], 4), MID(tbl_data[[#This Row],[Date_rapport]], 6, 2), RIGHT(tbl_data[[#This Row],[Date_rapport]], 2))</f>
        <v>44333</v>
      </c>
    </row>
    <row r="250" spans="1:10" x14ac:dyDescent="0.2">
      <c r="A250" s="28" t="s">
        <v>2026</v>
      </c>
      <c r="B250" t="s">
        <v>6</v>
      </c>
      <c r="C250" s="28" t="s">
        <v>1864</v>
      </c>
      <c r="D250" t="s">
        <v>54</v>
      </c>
      <c r="E250" t="s">
        <v>1572</v>
      </c>
      <c r="F250" t="str">
        <f>INDEX(tbl_produits[Nom normalisé], MATCH(tbl_data[[#This Row],[Spécialité]], tbl_produits[Nom original], 0))</f>
        <v>DEPAKINE CHRONO 500 mg, comprimé pelliculé sécable à libération prolongée</v>
      </c>
      <c r="G250" t="str">
        <f>INDEX(tbl_produits[Classe nom], MATCH(tbl_data[[#This Row],[NORM_Spécialité]], tbl_produits[Nom normalisé], 0))</f>
        <v>Système nerveux</v>
      </c>
      <c r="H250">
        <f>YEAR(tbl_data[[#This Row],[Date_rapport]])</f>
        <v>2021</v>
      </c>
      <c r="I250" t="str">
        <f>INDEX(tbl_produits[Molécule extraite], MATCH(tbl_data[[#This Row],[NORM_Spécialité]], tbl_produits[Nom normalisé], 0))</f>
        <v>Valproate de sodium</v>
      </c>
      <c r="J250" s="34">
        <f>DATE(LEFT(tbl_data[[#This Row],[Date_rapport]], 4), MID(tbl_data[[#This Row],[Date_rapport]], 6, 2), RIGHT(tbl_data[[#This Row],[Date_rapport]], 2))</f>
        <v>44333</v>
      </c>
    </row>
    <row r="251" spans="1:10" x14ac:dyDescent="0.2">
      <c r="A251" s="28" t="s">
        <v>2026</v>
      </c>
      <c r="B251" t="s">
        <v>6</v>
      </c>
      <c r="C251" s="28" t="s">
        <v>1864</v>
      </c>
      <c r="D251" t="s">
        <v>55</v>
      </c>
      <c r="E251" t="s">
        <v>1572</v>
      </c>
      <c r="F251" t="str">
        <f>INDEX(tbl_produits[Nom normalisé], MATCH(tbl_data[[#This Row],[Spécialité]], tbl_produits[Nom original], 0))</f>
        <v>NANOCIS 0,24 mg  trousse pour préparation radiopharmaceutique</v>
      </c>
      <c r="G251" t="str">
        <f>INDEX(tbl_produits[Classe nom], MATCH(tbl_data[[#This Row],[NORM_Spécialité]], tbl_produits[Nom normalisé], 0))</f>
        <v>Divers</v>
      </c>
      <c r="H251">
        <f>YEAR(tbl_data[[#This Row],[Date_rapport]])</f>
        <v>2021</v>
      </c>
      <c r="I251" t="str">
        <f>INDEX(tbl_produits[Molécule extraite], MATCH(tbl_data[[#This Row],[NORM_Spécialité]], tbl_produits[Nom normalisé], 0))</f>
        <v>Rhénium (heptasulfure de)</v>
      </c>
      <c r="J251" s="34">
        <f>DATE(LEFT(tbl_data[[#This Row],[Date_rapport]], 4), MID(tbl_data[[#This Row],[Date_rapport]], 6, 2), RIGHT(tbl_data[[#This Row],[Date_rapport]], 2))</f>
        <v>44333</v>
      </c>
    </row>
    <row r="252" spans="1:10" x14ac:dyDescent="0.2">
      <c r="A252" s="28" t="s">
        <v>2026</v>
      </c>
      <c r="B252" t="s">
        <v>6</v>
      </c>
      <c r="C252" s="28" t="s">
        <v>1573</v>
      </c>
      <c r="D252" t="s">
        <v>56</v>
      </c>
      <c r="E252" t="s">
        <v>1573</v>
      </c>
      <c r="F252" t="str">
        <f>INDEX(tbl_produits[Nom normalisé], MATCH(tbl_data[[#This Row],[Spécialité]], tbl_produits[Nom original], 0))</f>
        <v>PILOCARPINE 1 POUR CENT FAURE, collyre en solution en récipient unidose</v>
      </c>
      <c r="G252" t="str">
        <f>INDEX(tbl_produits[Classe nom], MATCH(tbl_data[[#This Row],[NORM_Spécialité]], tbl_produits[Nom normalisé], 0))</f>
        <v>Organes sensoriels</v>
      </c>
      <c r="H252">
        <f>YEAR(tbl_data[[#This Row],[Date_rapport]])</f>
        <v>2021</v>
      </c>
      <c r="I252" t="str">
        <f>INDEX(tbl_produits[Molécule extraite], MATCH(tbl_data[[#This Row],[NORM_Spécialité]], tbl_produits[Nom normalisé], 0))</f>
        <v>Pilocarpine</v>
      </c>
      <c r="J252" s="34">
        <f>DATE(LEFT(tbl_data[[#This Row],[Date_rapport]], 4), MID(tbl_data[[#This Row],[Date_rapport]], 6, 2), RIGHT(tbl_data[[#This Row],[Date_rapport]], 2))</f>
        <v>44333</v>
      </c>
    </row>
    <row r="253" spans="1:10" x14ac:dyDescent="0.2">
      <c r="A253" s="28" t="s">
        <v>2026</v>
      </c>
      <c r="B253" t="s">
        <v>6</v>
      </c>
      <c r="C253" s="28" t="s">
        <v>1573</v>
      </c>
      <c r="D253" t="s">
        <v>57</v>
      </c>
      <c r="E253" t="s">
        <v>1573</v>
      </c>
      <c r="F253" t="str">
        <f>INDEX(tbl_produits[Nom normalisé], MATCH(tbl_data[[#This Row],[Spécialité]], tbl_produits[Nom original], 0))</f>
        <v>PILOCARPINE 2 POUR CENT FAURE, collyre en solution en récipient unidose</v>
      </c>
      <c r="G253" t="str">
        <f>INDEX(tbl_produits[Classe nom], MATCH(tbl_data[[#This Row],[NORM_Spécialité]], tbl_produits[Nom normalisé], 0))</f>
        <v>Organes sensoriels</v>
      </c>
      <c r="H253">
        <f>YEAR(tbl_data[[#This Row],[Date_rapport]])</f>
        <v>2021</v>
      </c>
      <c r="I253" t="str">
        <f>INDEX(tbl_produits[Molécule extraite], MATCH(tbl_data[[#This Row],[NORM_Spécialité]], tbl_produits[Nom normalisé], 0))</f>
        <v>Pilocarpine</v>
      </c>
      <c r="J253" s="34">
        <f>DATE(LEFT(tbl_data[[#This Row],[Date_rapport]], 4), MID(tbl_data[[#This Row],[Date_rapport]], 6, 2), RIGHT(tbl_data[[#This Row],[Date_rapport]], 2))</f>
        <v>44333</v>
      </c>
    </row>
    <row r="254" spans="1:10" x14ac:dyDescent="0.2">
      <c r="A254" s="28" t="s">
        <v>2026</v>
      </c>
      <c r="B254" t="s">
        <v>3</v>
      </c>
      <c r="C254" s="28" t="s">
        <v>1865</v>
      </c>
      <c r="D254" t="s">
        <v>58</v>
      </c>
      <c r="E254" t="s">
        <v>2</v>
      </c>
      <c r="F254" t="str">
        <f>INDEX(tbl_produits[Nom normalisé], MATCH(tbl_data[[#This Row],[Spécialité]], tbl_produits[Nom original], 0))</f>
        <v>MINIRIN Spray 10 microgrammes par dose, solution endonasale en flacon</v>
      </c>
      <c r="G254" t="str">
        <f>INDEX(tbl_produits[Classe nom], MATCH(tbl_data[[#This Row],[NORM_Spécialité]], tbl_produits[Nom normalisé], 0))</f>
        <v>Hormones systémiques sauf hormones sexuelles et insulines</v>
      </c>
      <c r="H254">
        <f>YEAR(tbl_data[[#This Row],[Date_rapport]])</f>
        <v>2021</v>
      </c>
      <c r="I254" t="str">
        <f>INDEX(tbl_produits[Molécule extraite], MATCH(tbl_data[[#This Row],[NORM_Spécialité]], tbl_produits[Nom normalisé], 0))</f>
        <v>Desmopressine</v>
      </c>
      <c r="J254" s="34">
        <f>DATE(LEFT(tbl_data[[#This Row],[Date_rapport]], 4), MID(tbl_data[[#This Row],[Date_rapport]], 6, 2), RIGHT(tbl_data[[#This Row],[Date_rapport]], 2))</f>
        <v>44333</v>
      </c>
    </row>
    <row r="255" spans="1:10" x14ac:dyDescent="0.2">
      <c r="A255" s="28" t="s">
        <v>2026</v>
      </c>
      <c r="B255" t="s">
        <v>6</v>
      </c>
      <c r="C255" s="28" t="s">
        <v>1866</v>
      </c>
      <c r="D255" t="s">
        <v>59</v>
      </c>
      <c r="E255" t="s">
        <v>1574</v>
      </c>
      <c r="F255" t="str">
        <f>INDEX(tbl_produits[Nom normalisé], MATCH(tbl_data[[#This Row],[Spécialité]], tbl_produits[Nom original], 0))</f>
        <v>VEDROP 50mg/ml  solution buvable flacon de 20 ml et de 60 ml</v>
      </c>
      <c r="G255" t="str">
        <f>INDEX(tbl_produits[Classe nom], MATCH(tbl_data[[#This Row],[NORM_Spécialité]], tbl_produits[Nom normalisé], 0))</f>
        <v>Voies digestives et métabolisme</v>
      </c>
      <c r="H255">
        <f>YEAR(tbl_data[[#This Row],[Date_rapport]])</f>
        <v>2021</v>
      </c>
      <c r="I255" t="str">
        <f>INDEX(tbl_produits[Molécule extraite], MATCH(tbl_data[[#This Row],[NORM_Spécialité]], tbl_produits[Nom normalisé], 0))</f>
        <v>Tocophérol</v>
      </c>
      <c r="J255" s="34">
        <f>DATE(LEFT(tbl_data[[#This Row],[Date_rapport]], 4), MID(tbl_data[[#This Row],[Date_rapport]], 6, 2), RIGHT(tbl_data[[#This Row],[Date_rapport]], 2))</f>
        <v>44333</v>
      </c>
    </row>
    <row r="256" spans="1:10" x14ac:dyDescent="0.2">
      <c r="A256" s="28" t="s">
        <v>2026</v>
      </c>
      <c r="B256" t="s">
        <v>6</v>
      </c>
      <c r="C256" s="28" t="s">
        <v>1867</v>
      </c>
      <c r="D256" t="s">
        <v>60</v>
      </c>
      <c r="E256" t="s">
        <v>1575</v>
      </c>
      <c r="F256" t="str">
        <f>INDEX(tbl_produits[Nom normalisé], MATCH(tbl_data[[#This Row],[Spécialité]], tbl_produits[Nom original], 0))</f>
        <v>ONDANSETRON KABI 2 mg/ml  solution injectable</v>
      </c>
      <c r="G256" t="str">
        <f>INDEX(tbl_produits[Classe nom], MATCH(tbl_data[[#This Row],[NORM_Spécialité]], tbl_produits[Nom normalisé], 0))</f>
        <v>Voies digestives et métabolisme</v>
      </c>
      <c r="H256">
        <f>YEAR(tbl_data[[#This Row],[Date_rapport]])</f>
        <v>2021</v>
      </c>
      <c r="I256" t="str">
        <f>INDEX(tbl_produits[Molécule extraite], MATCH(tbl_data[[#This Row],[NORM_Spécialité]], tbl_produits[Nom normalisé], 0))</f>
        <v>Ondansétron</v>
      </c>
      <c r="J256" s="34">
        <f>DATE(LEFT(tbl_data[[#This Row],[Date_rapport]], 4), MID(tbl_data[[#This Row],[Date_rapport]], 6, 2), RIGHT(tbl_data[[#This Row],[Date_rapport]], 2))</f>
        <v>44333</v>
      </c>
    </row>
    <row r="257" spans="1:10" x14ac:dyDescent="0.2">
      <c r="A257" s="28" t="s">
        <v>2026</v>
      </c>
      <c r="B257" t="s">
        <v>9</v>
      </c>
      <c r="C257" s="28" t="s">
        <v>1868</v>
      </c>
      <c r="D257" t="s">
        <v>61</v>
      </c>
      <c r="E257" t="s">
        <v>2</v>
      </c>
      <c r="F257" t="str">
        <f>INDEX(tbl_produits[Nom normalisé], MATCH(tbl_data[[#This Row],[Spécialité]], tbl_produits[Nom original], 0))</f>
        <v>BCG Medac, poudre et solvant pour suspension pour administration intra-vésicale</v>
      </c>
      <c r="G257" t="str">
        <f>INDEX(tbl_produits[Classe nom], MATCH(tbl_data[[#This Row],[NORM_Spécialité]], tbl_produits[Nom normalisé], 0))</f>
        <v>Antinéoplasiques et immunomodulateurs</v>
      </c>
      <c r="H257">
        <f>YEAR(tbl_data[[#This Row],[Date_rapport]])</f>
        <v>2021</v>
      </c>
      <c r="I257" t="str">
        <f>INDEX(tbl_produits[Molécule extraite], MATCH(tbl_data[[#This Row],[NORM_Spécialité]], tbl_produits[Nom normalisé], 0))</f>
        <v>Bactérie BCG lyophilisée</v>
      </c>
      <c r="J257" s="34">
        <f>DATE(LEFT(tbl_data[[#This Row],[Date_rapport]], 4), MID(tbl_data[[#This Row],[Date_rapport]], 6, 2), RIGHT(tbl_data[[#This Row],[Date_rapport]], 2))</f>
        <v>44333</v>
      </c>
    </row>
    <row r="258" spans="1:10" x14ac:dyDescent="0.2">
      <c r="A258" s="28" t="s">
        <v>2026</v>
      </c>
      <c r="B258" t="s">
        <v>3</v>
      </c>
      <c r="C258" s="28" t="s">
        <v>1576</v>
      </c>
      <c r="D258" t="s">
        <v>62</v>
      </c>
      <c r="E258" t="s">
        <v>1576</v>
      </c>
      <c r="F258" t="str">
        <f>INDEX(tbl_produits[Nom normalisé], MATCH(tbl_data[[#This Row],[Spécialité]], tbl_produits[Nom original], 0))</f>
        <v>METHOTREXATE Mylan 50 mg/2 ml, solution injectable</v>
      </c>
      <c r="G258" t="str">
        <f>INDEX(tbl_produits[Classe nom], MATCH(tbl_data[[#This Row],[NORM_Spécialité]], tbl_produits[Nom normalisé], 0))</f>
        <v>Antinéoplasiques et immunomodulateurs</v>
      </c>
      <c r="H258">
        <f>YEAR(tbl_data[[#This Row],[Date_rapport]])</f>
        <v>2021</v>
      </c>
      <c r="I258" t="str">
        <f>INDEX(tbl_produits[Molécule extraite], MATCH(tbl_data[[#This Row],[NORM_Spécialité]], tbl_produits[Nom normalisé], 0))</f>
        <v>Méthotrexate</v>
      </c>
      <c r="J258" s="34">
        <f>DATE(LEFT(tbl_data[[#This Row],[Date_rapport]], 4), MID(tbl_data[[#This Row],[Date_rapport]], 6, 2), RIGHT(tbl_data[[#This Row],[Date_rapport]], 2))</f>
        <v>44333</v>
      </c>
    </row>
    <row r="259" spans="1:10" x14ac:dyDescent="0.2">
      <c r="A259" s="28" t="s">
        <v>2026</v>
      </c>
      <c r="B259" t="s">
        <v>6</v>
      </c>
      <c r="C259" s="28" t="s">
        <v>1869</v>
      </c>
      <c r="D259" t="s">
        <v>63</v>
      </c>
      <c r="E259" t="s">
        <v>1577</v>
      </c>
      <c r="F259" t="str">
        <f>INDEX(tbl_produits[Nom normalisé], MATCH(tbl_data[[#This Row],[Spécialité]], tbl_produits[Nom original], 0))</f>
        <v>EMEND 125 mg</v>
      </c>
      <c r="G259" t="str">
        <f>INDEX(tbl_produits[Classe nom], MATCH(tbl_data[[#This Row],[NORM_Spécialité]], tbl_produits[Nom normalisé], 0))</f>
        <v>Voies digestives et métabolisme</v>
      </c>
      <c r="H259">
        <f>YEAR(tbl_data[[#This Row],[Date_rapport]])</f>
        <v>2021</v>
      </c>
      <c r="I259" t="str">
        <f>INDEX(tbl_produits[Molécule extraite], MATCH(tbl_data[[#This Row],[NORM_Spécialité]], tbl_produits[Nom normalisé], 0))</f>
        <v>Aprépitant</v>
      </c>
      <c r="J259" s="34">
        <f>DATE(LEFT(tbl_data[[#This Row],[Date_rapport]], 4), MID(tbl_data[[#This Row],[Date_rapport]], 6, 2), RIGHT(tbl_data[[#This Row],[Date_rapport]], 2))</f>
        <v>44333</v>
      </c>
    </row>
    <row r="260" spans="1:10" x14ac:dyDescent="0.2">
      <c r="A260" s="28" t="s">
        <v>2026</v>
      </c>
      <c r="B260" t="s">
        <v>6</v>
      </c>
      <c r="C260" s="28" t="s">
        <v>1578</v>
      </c>
      <c r="D260" t="s">
        <v>64</v>
      </c>
      <c r="E260" t="s">
        <v>1578</v>
      </c>
      <c r="F260" t="str">
        <f>INDEX(tbl_produits[Nom normalisé], MATCH(tbl_data[[#This Row],[Spécialité]], tbl_produits[Nom original], 0))</f>
        <v>ORENCIA 125 mg, Solution injectable en seringue préremplie - ORENCIA® 125mg, solution injectable en stylo prérempli</v>
      </c>
      <c r="G260" t="str">
        <f>INDEX(tbl_produits[Classe nom], MATCH(tbl_data[[#This Row],[NORM_Spécialité]], tbl_produits[Nom normalisé], 0))</f>
        <v>Antinéoplasiques et immunomodulateurs</v>
      </c>
      <c r="H260">
        <f>YEAR(tbl_data[[#This Row],[Date_rapport]])</f>
        <v>2021</v>
      </c>
      <c r="I260" t="str">
        <f>INDEX(tbl_produits[Molécule extraite], MATCH(tbl_data[[#This Row],[NORM_Spécialité]], tbl_produits[Nom normalisé], 0))</f>
        <v>Abatacept</v>
      </c>
      <c r="J260" s="34">
        <f>DATE(LEFT(tbl_data[[#This Row],[Date_rapport]], 4), MID(tbl_data[[#This Row],[Date_rapport]], 6, 2), RIGHT(tbl_data[[#This Row],[Date_rapport]], 2))</f>
        <v>44333</v>
      </c>
    </row>
    <row r="261" spans="1:10" x14ac:dyDescent="0.2">
      <c r="A261" s="28" t="s">
        <v>2026</v>
      </c>
      <c r="B261" t="s">
        <v>3</v>
      </c>
      <c r="C261" s="28" t="s">
        <v>1612</v>
      </c>
      <c r="D261" t="s">
        <v>65</v>
      </c>
      <c r="E261" t="s">
        <v>2</v>
      </c>
      <c r="F261" t="str">
        <f>INDEX(tbl_produits[Nom normalisé], MATCH(tbl_data[[#This Row],[Spécialité]], tbl_produits[Nom original], 0))</f>
        <v>CISATRACURIUM MYLAN 2 mg/ml, solution injectable ou pour perfusion, ampoule de 10 ml</v>
      </c>
      <c r="G261" t="str">
        <f>INDEX(tbl_produits[Classe nom], MATCH(tbl_data[[#This Row],[NORM_Spécialité]], tbl_produits[Nom normalisé], 0))</f>
        <v xml:space="preserve">Système musculo-squelettique </v>
      </c>
      <c r="H261">
        <f>YEAR(tbl_data[[#This Row],[Date_rapport]])</f>
        <v>2021</v>
      </c>
      <c r="I261" t="str">
        <f>INDEX(tbl_produits[Molécule extraite], MATCH(tbl_data[[#This Row],[NORM_Spécialité]], tbl_produits[Nom normalisé], 0))</f>
        <v>CISATRACURIUM</v>
      </c>
      <c r="J261" s="34">
        <f>DATE(LEFT(tbl_data[[#This Row],[Date_rapport]], 4), MID(tbl_data[[#This Row],[Date_rapport]], 6, 2), RIGHT(tbl_data[[#This Row],[Date_rapport]], 2))</f>
        <v>44333</v>
      </c>
    </row>
    <row r="262" spans="1:10" x14ac:dyDescent="0.2">
      <c r="A262" s="28" t="s">
        <v>2026</v>
      </c>
      <c r="B262" t="s">
        <v>9</v>
      </c>
      <c r="C262" s="28" t="s">
        <v>1870</v>
      </c>
      <c r="D262" t="s">
        <v>66</v>
      </c>
      <c r="E262" t="s">
        <v>2</v>
      </c>
      <c r="F262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262" t="str">
        <f>INDEX(tbl_produits[Classe nom], MATCH(tbl_data[[#This Row],[NORM_Spécialité]], tbl_produits[Nom normalisé], 0))</f>
        <v>Anti-infectieux à usage systémique</v>
      </c>
      <c r="H262">
        <f>YEAR(tbl_data[[#This Row],[Date_rapport]])</f>
        <v>2021</v>
      </c>
      <c r="I262" t="str">
        <f>INDEX(tbl_produits[Molécule extraite], MATCH(tbl_data[[#This Row],[NORM_Spécialité]], tbl_produits[Nom normalisé], 0))</f>
        <v>Amoxicilline</v>
      </c>
      <c r="J262" s="34">
        <f>DATE(LEFT(tbl_data[[#This Row],[Date_rapport]], 4), MID(tbl_data[[#This Row],[Date_rapport]], 6, 2), RIGHT(tbl_data[[#This Row],[Date_rapport]], 2))</f>
        <v>44333</v>
      </c>
    </row>
    <row r="263" spans="1:10" x14ac:dyDescent="0.2">
      <c r="A263" s="28" t="s">
        <v>2026</v>
      </c>
      <c r="B263" t="s">
        <v>3</v>
      </c>
      <c r="C263" s="28" t="s">
        <v>1871</v>
      </c>
      <c r="D263" t="s">
        <v>67</v>
      </c>
      <c r="E263" t="s">
        <v>2</v>
      </c>
      <c r="F263" t="str">
        <f>INDEX(tbl_produits[Nom normalisé], MATCH(tbl_data[[#This Row],[Spécialité]], tbl_produits[Nom original], 0))</f>
        <v>DEPO PRODASONE 500mg  suspension injectable</v>
      </c>
      <c r="G263" t="str">
        <f>INDEX(tbl_produits[Classe nom], MATCH(tbl_data[[#This Row],[NORM_Spécialité]], tbl_produits[Nom normalisé], 0))</f>
        <v>Système génito-urinaire et hormones sexuelles</v>
      </c>
      <c r="H263">
        <f>YEAR(tbl_data[[#This Row],[Date_rapport]])</f>
        <v>2021</v>
      </c>
      <c r="I263" t="str">
        <f>INDEX(tbl_produits[Molécule extraite], MATCH(tbl_data[[#This Row],[NORM_Spécialité]], tbl_produits[Nom normalisé], 0))</f>
        <v>Acétate de médroxyprogestérone</v>
      </c>
      <c r="J263" s="34">
        <f>DATE(LEFT(tbl_data[[#This Row],[Date_rapport]], 4), MID(tbl_data[[#This Row],[Date_rapport]], 6, 2), RIGHT(tbl_data[[#This Row],[Date_rapport]], 2))</f>
        <v>44333</v>
      </c>
    </row>
    <row r="264" spans="1:10" x14ac:dyDescent="0.2">
      <c r="A264" s="28" t="s">
        <v>2026</v>
      </c>
      <c r="B264" t="s">
        <v>9</v>
      </c>
      <c r="C264" s="28" t="s">
        <v>1872</v>
      </c>
      <c r="D264" t="s">
        <v>68</v>
      </c>
      <c r="E264" t="s">
        <v>2</v>
      </c>
      <c r="F264" t="str">
        <f>INDEX(tbl_produits[Nom normalisé], MATCH(tbl_data[[#This Row],[Spécialité]], tbl_produits[Nom original], 0))</f>
        <v>CREON 25 000 U, gélule gastro-résistante</v>
      </c>
      <c r="G264" t="str">
        <f>INDEX(tbl_produits[Classe nom], MATCH(tbl_data[[#This Row],[NORM_Spécialité]], tbl_produits[Nom normalisé], 0))</f>
        <v>Voies digestives et métabolisme</v>
      </c>
      <c r="H264">
        <f>YEAR(tbl_data[[#This Row],[Date_rapport]])</f>
        <v>2021</v>
      </c>
      <c r="I264" t="str">
        <f>INDEX(tbl_produits[Molécule extraite], MATCH(tbl_data[[#This Row],[NORM_Spécialité]], tbl_produits[Nom normalisé], 0))</f>
        <v>Pancréatine</v>
      </c>
      <c r="J264" s="34">
        <f>DATE(LEFT(tbl_data[[#This Row],[Date_rapport]], 4), MID(tbl_data[[#This Row],[Date_rapport]], 6, 2), RIGHT(tbl_data[[#This Row],[Date_rapport]], 2))</f>
        <v>44333</v>
      </c>
    </row>
    <row r="265" spans="1:10" x14ac:dyDescent="0.2">
      <c r="A265" s="28" t="s">
        <v>2026</v>
      </c>
      <c r="B265" t="s">
        <v>6</v>
      </c>
      <c r="C265" s="28" t="s">
        <v>1579</v>
      </c>
      <c r="D265" t="s">
        <v>69</v>
      </c>
      <c r="E265" t="s">
        <v>1579</v>
      </c>
      <c r="F265" t="str">
        <f>INDEX(tbl_produits[Nom normalisé], MATCH(tbl_data[[#This Row],[Spécialité]], tbl_produits[Nom original], 0))</f>
        <v>PAMIDRONATE DE SODIUM HOSPIRA 9 mg/ml, solution à diluer pour perfusion, boîte de 1 flacon de 10 ml</v>
      </c>
      <c r="G265" t="str">
        <f>INDEX(tbl_produits[Classe nom], MATCH(tbl_data[[#This Row],[NORM_Spécialité]], tbl_produits[Nom normalisé], 0))</f>
        <v xml:space="preserve">Système musculo-squelettique </v>
      </c>
      <c r="H265">
        <f>YEAR(tbl_data[[#This Row],[Date_rapport]])</f>
        <v>2021</v>
      </c>
      <c r="I265" t="str">
        <f>INDEX(tbl_produits[Molécule extraite], MATCH(tbl_data[[#This Row],[NORM_Spécialité]], tbl_produits[Nom normalisé], 0))</f>
        <v>Pamidronate de sodium</v>
      </c>
      <c r="J265" s="34">
        <f>DATE(LEFT(tbl_data[[#This Row],[Date_rapport]], 4), MID(tbl_data[[#This Row],[Date_rapport]], 6, 2), RIGHT(tbl_data[[#This Row],[Date_rapport]], 2))</f>
        <v>44333</v>
      </c>
    </row>
    <row r="266" spans="1:10" x14ac:dyDescent="0.2">
      <c r="A266" s="28" t="s">
        <v>2026</v>
      </c>
      <c r="B266" t="s">
        <v>3</v>
      </c>
      <c r="C266" s="28" t="s">
        <v>1873</v>
      </c>
      <c r="D266" t="s">
        <v>70</v>
      </c>
      <c r="E266" t="s">
        <v>2</v>
      </c>
      <c r="F266" t="str">
        <f>INDEX(tbl_produits[Nom normalisé], MATCH(tbl_data[[#This Row],[Spécialité]], tbl_produits[Nom original], 0))</f>
        <v>VAMINOLACT solution pour perfusion en flacon de verre de 100 ml</v>
      </c>
      <c r="G266" t="str">
        <f>INDEX(tbl_produits[Classe nom], MATCH(tbl_data[[#This Row],[NORM_Spécialité]], tbl_produits[Nom normalisé], 0))</f>
        <v>Sang et organes hématopoïétiques</v>
      </c>
      <c r="H266">
        <f>YEAR(tbl_data[[#This Row],[Date_rapport]])</f>
        <v>2021</v>
      </c>
      <c r="I266" t="str">
        <f>INDEX(tbl_produits[Molécule extraite], MATCH(tbl_data[[#This Row],[NORM_Spécialité]], tbl_produits[Nom normalisé], 0))</f>
        <v>Alanine / Arginine / Acide aspartique / …</v>
      </c>
      <c r="J266" s="34">
        <f>DATE(LEFT(tbl_data[[#This Row],[Date_rapport]], 4), MID(tbl_data[[#This Row],[Date_rapport]], 6, 2), RIGHT(tbl_data[[#This Row],[Date_rapport]], 2))</f>
        <v>44333</v>
      </c>
    </row>
    <row r="267" spans="1:10" x14ac:dyDescent="0.2">
      <c r="A267" s="28" t="s">
        <v>2026</v>
      </c>
      <c r="B267" t="s">
        <v>3</v>
      </c>
      <c r="C267" s="28" t="s">
        <v>1874</v>
      </c>
      <c r="D267" t="s">
        <v>71</v>
      </c>
      <c r="E267" t="s">
        <v>2</v>
      </c>
      <c r="F267" t="str">
        <f>INDEX(tbl_produits[Nom normalisé], MATCH(tbl_data[[#This Row],[Spécialité]], tbl_produits[Nom original], 0))</f>
        <v>VAMINOLACT solution pour perfusion en flacon de verre de 1000 ml</v>
      </c>
      <c r="G267" t="str">
        <f>INDEX(tbl_produits[Classe nom], MATCH(tbl_data[[#This Row],[NORM_Spécialité]], tbl_produits[Nom normalisé], 0))</f>
        <v>Sang et organes hématopoïétiques</v>
      </c>
      <c r="H267">
        <f>YEAR(tbl_data[[#This Row],[Date_rapport]])</f>
        <v>2021</v>
      </c>
      <c r="I267" t="str">
        <f>INDEX(tbl_produits[Molécule extraite], MATCH(tbl_data[[#This Row],[NORM_Spécialité]], tbl_produits[Nom normalisé], 0))</f>
        <v>Alanine / Arginine / Acide aspartique / …</v>
      </c>
      <c r="J267" s="34">
        <f>DATE(LEFT(tbl_data[[#This Row],[Date_rapport]], 4), MID(tbl_data[[#This Row],[Date_rapport]], 6, 2), RIGHT(tbl_data[[#This Row],[Date_rapport]], 2))</f>
        <v>44333</v>
      </c>
    </row>
    <row r="268" spans="1:10" x14ac:dyDescent="0.2">
      <c r="A268" s="28" t="s">
        <v>2026</v>
      </c>
      <c r="B268" t="s">
        <v>3</v>
      </c>
      <c r="C268" s="28" t="s">
        <v>1875</v>
      </c>
      <c r="D268" t="s">
        <v>211</v>
      </c>
      <c r="E268" t="s">
        <v>2</v>
      </c>
      <c r="F268" t="str">
        <f>INDEX(tbl_produits[Nom normalisé], MATCH(tbl_data[[#This Row],[Spécialité]], tbl_produits[Nom original], 0))</f>
        <v>BLEOMYCINE BELLON 15 mg, poudre pour solution injectable</v>
      </c>
      <c r="G268" t="str">
        <f>INDEX(tbl_produits[Classe nom], MATCH(tbl_data[[#This Row],[NORM_Spécialité]], tbl_produits[Nom normalisé], 0))</f>
        <v>Antinéoplasiques et immunomodulateurs</v>
      </c>
      <c r="H268">
        <f>YEAR(tbl_data[[#This Row],[Date_rapport]])</f>
        <v>2021</v>
      </c>
      <c r="I268" t="str">
        <f>INDEX(tbl_produits[Molécule extraite], MATCH(tbl_data[[#This Row],[NORM_Spécialité]], tbl_produits[Nom normalisé], 0))</f>
        <v>Bléomycine (sulfate de)</v>
      </c>
      <c r="J268" s="34">
        <f>DATE(LEFT(tbl_data[[#This Row],[Date_rapport]], 4), MID(tbl_data[[#This Row],[Date_rapport]], 6, 2), RIGHT(tbl_data[[#This Row],[Date_rapport]], 2))</f>
        <v>44333</v>
      </c>
    </row>
    <row r="269" spans="1:10" x14ac:dyDescent="0.2">
      <c r="A269" s="28" t="s">
        <v>2026</v>
      </c>
      <c r="B269" t="s">
        <v>3</v>
      </c>
      <c r="C269" s="28" t="s">
        <v>1624</v>
      </c>
      <c r="D269" t="s">
        <v>73</v>
      </c>
      <c r="E269" t="s">
        <v>2</v>
      </c>
      <c r="F269" t="str">
        <f>INDEX(tbl_produits[Nom normalisé], MATCH(tbl_data[[#This Row],[Spécialité]], tbl_produits[Nom original], 0))</f>
        <v>PACLITAXEL KABI 6 mg/ml, solution à diluer pour perfusion</v>
      </c>
      <c r="G269" t="str">
        <f>INDEX(tbl_produits[Classe nom], MATCH(tbl_data[[#This Row],[NORM_Spécialité]], tbl_produits[Nom normalisé], 0))</f>
        <v>Antinéoplasiques et immunomodulateurs</v>
      </c>
      <c r="H269">
        <f>YEAR(tbl_data[[#This Row],[Date_rapport]])</f>
        <v>2021</v>
      </c>
      <c r="I269" t="str">
        <f>INDEX(tbl_produits[Molécule extraite], MATCH(tbl_data[[#This Row],[NORM_Spécialité]], tbl_produits[Nom normalisé], 0))</f>
        <v>Paclitaxel</v>
      </c>
      <c r="J269" s="34">
        <f>DATE(LEFT(tbl_data[[#This Row],[Date_rapport]], 4), MID(tbl_data[[#This Row],[Date_rapport]], 6, 2), RIGHT(tbl_data[[#This Row],[Date_rapport]], 2))</f>
        <v>44333</v>
      </c>
    </row>
    <row r="270" spans="1:10" x14ac:dyDescent="0.2">
      <c r="A270" s="28" t="s">
        <v>2026</v>
      </c>
      <c r="B270" t="s">
        <v>9</v>
      </c>
      <c r="C270" s="28" t="s">
        <v>1876</v>
      </c>
      <c r="D270" t="s">
        <v>74</v>
      </c>
      <c r="E270" t="s">
        <v>2</v>
      </c>
      <c r="F270" t="str">
        <f>INDEX(tbl_produits[Nom normalisé], MATCH(tbl_data[[#This Row],[Spécialité]], tbl_produits[Nom original], 0))</f>
        <v>HEPATATE poudre pour solution injectable . Trousse pour la préparation radiopharmaceutique</v>
      </c>
      <c r="G270" t="str">
        <f>INDEX(tbl_produits[Classe nom], MATCH(tbl_data[[#This Row],[NORM_Spécialité]], tbl_produits[Nom normalisé], 0))</f>
        <v>Divers</v>
      </c>
      <c r="H270">
        <f>YEAR(tbl_data[[#This Row],[Date_rapport]])</f>
        <v>2021</v>
      </c>
      <c r="I270" t="str">
        <f>INDEX(tbl_produits[Molécule extraite], MATCH(tbl_data[[#This Row],[NORM_Spécialité]], tbl_produits[Nom normalisé], 0))</f>
        <v>N/A</v>
      </c>
      <c r="J270" s="34">
        <f>DATE(LEFT(tbl_data[[#This Row],[Date_rapport]], 4), MID(tbl_data[[#This Row],[Date_rapport]], 6, 2), RIGHT(tbl_data[[#This Row],[Date_rapport]], 2))</f>
        <v>44333</v>
      </c>
    </row>
    <row r="271" spans="1:10" x14ac:dyDescent="0.2">
      <c r="A271" s="28" t="s">
        <v>2026</v>
      </c>
      <c r="B271" t="s">
        <v>6</v>
      </c>
      <c r="C271" s="28" t="s">
        <v>1629</v>
      </c>
      <c r="D271" t="s">
        <v>75</v>
      </c>
      <c r="E271" t="s">
        <v>2</v>
      </c>
      <c r="F271" t="str">
        <f>INDEX(tbl_produits[Nom normalisé], MATCH(tbl_data[[#This Row],[Spécialité]], tbl_produits[Nom original], 0))</f>
        <v>TALOXA  600 mg comprimé, TALOXA 600 mg/5 ml suspension buvable</v>
      </c>
      <c r="G271" t="str">
        <f>INDEX(tbl_produits[Classe nom], MATCH(tbl_data[[#This Row],[NORM_Spécialité]], tbl_produits[Nom normalisé], 0))</f>
        <v>Système nerveux</v>
      </c>
      <c r="H271">
        <f>YEAR(tbl_data[[#This Row],[Date_rapport]])</f>
        <v>2021</v>
      </c>
      <c r="I271" t="str">
        <f>INDEX(tbl_produits[Molécule extraite], MATCH(tbl_data[[#This Row],[NORM_Spécialité]], tbl_produits[Nom normalisé], 0))</f>
        <v>Felbamate</v>
      </c>
      <c r="J271" s="34">
        <f>DATE(LEFT(tbl_data[[#This Row],[Date_rapport]], 4), MID(tbl_data[[#This Row],[Date_rapport]], 6, 2), RIGHT(tbl_data[[#This Row],[Date_rapport]], 2))</f>
        <v>44333</v>
      </c>
    </row>
    <row r="272" spans="1:10" x14ac:dyDescent="0.2">
      <c r="A272" s="28" t="s">
        <v>2026</v>
      </c>
      <c r="B272" t="s">
        <v>9</v>
      </c>
      <c r="C272" s="28" t="s">
        <v>1555</v>
      </c>
      <c r="D272" t="s">
        <v>76</v>
      </c>
      <c r="E272" t="s">
        <v>2</v>
      </c>
      <c r="F272" t="str">
        <f>INDEX(tbl_produits[Nom normalisé], MATCH(tbl_data[[#This Row],[Spécialité]], tbl_produits[Nom original], 0))</f>
        <v>SMOFLIPID 200 mg/ml, émulsion pour perfusion (flacon 500 ml)</v>
      </c>
      <c r="G272" t="str">
        <f>INDEX(tbl_produits[Classe nom], MATCH(tbl_data[[#This Row],[NORM_Spécialité]], tbl_produits[Nom normalisé], 0))</f>
        <v>Sang et organes hématopoïétiques</v>
      </c>
      <c r="H272">
        <f>YEAR(tbl_data[[#This Row],[Date_rapport]])</f>
        <v>2021</v>
      </c>
      <c r="I272" t="str">
        <f>INDEX(tbl_produits[Molécule extraite], MATCH(tbl_data[[#This Row],[NORM_Spécialité]], tbl_produits[Nom normalisé], 0))</f>
        <v>N/A</v>
      </c>
      <c r="J272" s="34">
        <f>DATE(LEFT(tbl_data[[#This Row],[Date_rapport]], 4), MID(tbl_data[[#This Row],[Date_rapport]], 6, 2), RIGHT(tbl_data[[#This Row],[Date_rapport]], 2))</f>
        <v>44333</v>
      </c>
    </row>
    <row r="273" spans="1:10" x14ac:dyDescent="0.2">
      <c r="A273" s="28" t="s">
        <v>2026</v>
      </c>
      <c r="B273" t="s">
        <v>3</v>
      </c>
      <c r="C273" s="28" t="s">
        <v>1854</v>
      </c>
      <c r="D273" t="s">
        <v>77</v>
      </c>
      <c r="E273" t="s">
        <v>2</v>
      </c>
      <c r="F273" t="str">
        <f>INDEX(tbl_produits[Nom normalisé], MATCH(tbl_data[[#This Row],[Spécialité]], tbl_produits[Nom original], 0))</f>
        <v>ANSATIPINE 150 mg, gélule</v>
      </c>
      <c r="G273" t="str">
        <f>INDEX(tbl_produits[Classe nom], MATCH(tbl_data[[#This Row],[NORM_Spécialité]], tbl_produits[Nom normalisé], 0))</f>
        <v>Anti-infectieux à usage systémique</v>
      </c>
      <c r="H273">
        <f>YEAR(tbl_data[[#This Row],[Date_rapport]])</f>
        <v>2021</v>
      </c>
      <c r="I273" t="str">
        <f>INDEX(tbl_produits[Molécule extraite], MATCH(tbl_data[[#This Row],[NORM_Spécialité]], tbl_produits[Nom normalisé], 0))</f>
        <v>Rifabutine</v>
      </c>
      <c r="J273" s="34">
        <f>DATE(LEFT(tbl_data[[#This Row],[Date_rapport]], 4), MID(tbl_data[[#This Row],[Date_rapport]], 6, 2), RIGHT(tbl_data[[#This Row],[Date_rapport]], 2))</f>
        <v>44333</v>
      </c>
    </row>
    <row r="274" spans="1:10" x14ac:dyDescent="0.2">
      <c r="A274" s="28" t="s">
        <v>2026</v>
      </c>
      <c r="B274" t="s">
        <v>6</v>
      </c>
      <c r="C274" s="28" t="s">
        <v>1581</v>
      </c>
      <c r="D274" t="s">
        <v>78</v>
      </c>
      <c r="E274" t="s">
        <v>1580</v>
      </c>
      <c r="F274" t="str">
        <f>INDEX(tbl_produits[Nom normalisé], MATCH(tbl_data[[#This Row],[Spécialité]], tbl_produits[Nom original], 0))</f>
        <v>BETAFACT 100 UI/mL, poudre et solvant pour solution injectable (Format 500 UI)</v>
      </c>
      <c r="G274" t="str">
        <f>INDEX(tbl_produits[Classe nom], MATCH(tbl_data[[#This Row],[NORM_Spécialité]], tbl_produits[Nom normalisé], 0))</f>
        <v>Sang et organes hématopoïétiques</v>
      </c>
      <c r="H274">
        <f>YEAR(tbl_data[[#This Row],[Date_rapport]])</f>
        <v>2021</v>
      </c>
      <c r="I274" t="str">
        <f>INDEX(tbl_produits[Molécule extraite], MATCH(tbl_data[[#This Row],[NORM_Spécialité]], tbl_produits[Nom normalisé], 0))</f>
        <v>Facteur IX de coagulation</v>
      </c>
      <c r="J274" s="34">
        <f>DATE(LEFT(tbl_data[[#This Row],[Date_rapport]], 4), MID(tbl_data[[#This Row],[Date_rapport]], 6, 2), RIGHT(tbl_data[[#This Row],[Date_rapport]], 2))</f>
        <v>44333</v>
      </c>
    </row>
    <row r="275" spans="1:10" x14ac:dyDescent="0.2">
      <c r="A275" s="28" t="s">
        <v>2026</v>
      </c>
      <c r="B275" t="s">
        <v>6</v>
      </c>
      <c r="C275" s="28" t="s">
        <v>1581</v>
      </c>
      <c r="D275" t="s">
        <v>79</v>
      </c>
      <c r="E275" t="s">
        <v>1581</v>
      </c>
      <c r="F275" t="str">
        <f>INDEX(tbl_produits[Nom normalisé], MATCH(tbl_data[[#This Row],[Spécialité]], tbl_produits[Nom original], 0))</f>
        <v>FURADANTINE 50 mg, gélule</v>
      </c>
      <c r="G275" t="str">
        <f>INDEX(tbl_produits[Classe nom], MATCH(tbl_data[[#This Row],[NORM_Spécialité]], tbl_produits[Nom normalisé], 0))</f>
        <v>Anti-infectieux à usage systémique</v>
      </c>
      <c r="H275">
        <f>YEAR(tbl_data[[#This Row],[Date_rapport]])</f>
        <v>2021</v>
      </c>
      <c r="I275" t="str">
        <f>INDEX(tbl_produits[Molécule extraite], MATCH(tbl_data[[#This Row],[NORM_Spécialité]], tbl_produits[Nom normalisé], 0))</f>
        <v>Nitrofurantoïne</v>
      </c>
      <c r="J275" s="34">
        <f>DATE(LEFT(tbl_data[[#This Row],[Date_rapport]], 4), MID(tbl_data[[#This Row],[Date_rapport]], 6, 2), RIGHT(tbl_data[[#This Row],[Date_rapport]], 2))</f>
        <v>44333</v>
      </c>
    </row>
    <row r="276" spans="1:10" x14ac:dyDescent="0.2">
      <c r="A276" s="28" t="s">
        <v>2026</v>
      </c>
      <c r="B276" t="s">
        <v>6</v>
      </c>
      <c r="C276" s="28" t="s">
        <v>1877</v>
      </c>
      <c r="D276" t="s">
        <v>80</v>
      </c>
      <c r="E276" t="s">
        <v>2</v>
      </c>
      <c r="F276" t="str">
        <f>INDEX(tbl_produits[Nom normalisé], MATCH(tbl_data[[#This Row],[Spécialité]], tbl_produits[Nom original], 0))</f>
        <v>TOBI 300 mg/5 ml,  solution pour inhalation par nébuliseur</v>
      </c>
      <c r="G276" t="str">
        <f>INDEX(tbl_produits[Classe nom], MATCH(tbl_data[[#This Row],[NORM_Spécialité]], tbl_produits[Nom normalisé], 0))</f>
        <v>Anti-infectieux à usage systémique</v>
      </c>
      <c r="H276">
        <f>YEAR(tbl_data[[#This Row],[Date_rapport]])</f>
        <v>2021</v>
      </c>
      <c r="I276" t="str">
        <f>INDEX(tbl_produits[Molécule extraite], MATCH(tbl_data[[#This Row],[NORM_Spécialité]], tbl_produits[Nom normalisé], 0))</f>
        <v>Tobramycine</v>
      </c>
      <c r="J276" s="34">
        <f>DATE(LEFT(tbl_data[[#This Row],[Date_rapport]], 4), MID(tbl_data[[#This Row],[Date_rapport]], 6, 2), RIGHT(tbl_data[[#This Row],[Date_rapport]], 2))</f>
        <v>44333</v>
      </c>
    </row>
    <row r="277" spans="1:10" x14ac:dyDescent="0.2">
      <c r="A277" s="28" t="s">
        <v>2026</v>
      </c>
      <c r="B277" t="s">
        <v>9</v>
      </c>
      <c r="C277" s="28" t="s">
        <v>1878</v>
      </c>
      <c r="D277" t="s">
        <v>81</v>
      </c>
      <c r="E277" t="s">
        <v>2</v>
      </c>
      <c r="F277" t="str">
        <f>INDEX(tbl_produits[Nom normalisé], MATCH(tbl_data[[#This Row],[Spécialité]], tbl_produits[Nom original], 0))</f>
        <v>ACLOTINE 100 UI/mL , poudre et solvant pour solution injectable, format 1000 UI</v>
      </c>
      <c r="G277" t="str">
        <f>INDEX(tbl_produits[Classe nom], MATCH(tbl_data[[#This Row],[NORM_Spécialité]], tbl_produits[Nom normalisé], 0))</f>
        <v>Sang et organes hématopoïétiques</v>
      </c>
      <c r="H277">
        <f>YEAR(tbl_data[[#This Row],[Date_rapport]])</f>
        <v>2021</v>
      </c>
      <c r="I277" t="str">
        <f>INDEX(tbl_produits[Molécule extraite], MATCH(tbl_data[[#This Row],[NORM_Spécialité]], tbl_produits[Nom normalisé], 0))</f>
        <v>Antithrombine humaine</v>
      </c>
      <c r="J277" s="34">
        <f>DATE(LEFT(tbl_data[[#This Row],[Date_rapport]], 4), MID(tbl_data[[#This Row],[Date_rapport]], 6, 2), RIGHT(tbl_data[[#This Row],[Date_rapport]], 2))</f>
        <v>44333</v>
      </c>
    </row>
    <row r="278" spans="1:10" x14ac:dyDescent="0.2">
      <c r="A278" s="28" t="s">
        <v>2026</v>
      </c>
      <c r="B278" t="s">
        <v>3</v>
      </c>
      <c r="C278" s="28" t="s">
        <v>1855</v>
      </c>
      <c r="D278" t="s">
        <v>82</v>
      </c>
      <c r="E278" t="s">
        <v>2</v>
      </c>
      <c r="F278" t="str">
        <f>INDEX(tbl_produits[Nom normalisé], MATCH(tbl_data[[#This Row],[Spécialité]], tbl_produits[Nom original], 0))</f>
        <v>THIOPENTAL MEDIPHA 500 mg et 1 g, poudre pour solution injectable</v>
      </c>
      <c r="G278" t="str">
        <f>INDEX(tbl_produits[Classe nom], MATCH(tbl_data[[#This Row],[NORM_Spécialité]], tbl_produits[Nom normalisé], 0))</f>
        <v>Système nerveux</v>
      </c>
      <c r="H278">
        <f>YEAR(tbl_data[[#This Row],[Date_rapport]])</f>
        <v>2021</v>
      </c>
      <c r="I278" t="str">
        <f>INDEX(tbl_produits[Molécule extraite], MATCH(tbl_data[[#This Row],[NORM_Spécialité]], tbl_produits[Nom normalisé], 0))</f>
        <v>Thiopenthal</v>
      </c>
      <c r="J278" s="34">
        <f>DATE(LEFT(tbl_data[[#This Row],[Date_rapport]], 4), MID(tbl_data[[#This Row],[Date_rapport]], 6, 2), RIGHT(tbl_data[[#This Row],[Date_rapport]], 2))</f>
        <v>44333</v>
      </c>
    </row>
    <row r="279" spans="1:10" x14ac:dyDescent="0.2">
      <c r="A279" s="28" t="s">
        <v>2026</v>
      </c>
      <c r="B279" t="s">
        <v>6</v>
      </c>
      <c r="C279" s="28" t="s">
        <v>1582</v>
      </c>
      <c r="D279" t="s">
        <v>83</v>
      </c>
      <c r="E279" t="s">
        <v>1582</v>
      </c>
      <c r="F279" t="str">
        <f>INDEX(tbl_produits[Nom normalisé], MATCH(tbl_data[[#This Row],[Spécialité]], tbl_produits[Nom original], 0))</f>
        <v>BETAFERON 250 microgrammes/ml, poudre et solvant pour solution injectable</v>
      </c>
      <c r="G279" t="str">
        <f>INDEX(tbl_produits[Classe nom], MATCH(tbl_data[[#This Row],[NORM_Spécialité]], tbl_produits[Nom normalisé], 0))</f>
        <v>Antinéoplasiques et immunomodulateurs</v>
      </c>
      <c r="H279">
        <f>YEAR(tbl_data[[#This Row],[Date_rapport]])</f>
        <v>2021</v>
      </c>
      <c r="I279" t="str">
        <f>INDEX(tbl_produits[Molécule extraite], MATCH(tbl_data[[#This Row],[NORM_Spécialité]], tbl_produits[Nom normalisé], 0))</f>
        <v>Interféron bêta-1b</v>
      </c>
      <c r="J279" s="34">
        <f>DATE(LEFT(tbl_data[[#This Row],[Date_rapport]], 4), MID(tbl_data[[#This Row],[Date_rapport]], 6, 2), RIGHT(tbl_data[[#This Row],[Date_rapport]], 2))</f>
        <v>44333</v>
      </c>
    </row>
    <row r="280" spans="1:10" x14ac:dyDescent="0.2">
      <c r="A280" s="28" t="s">
        <v>2026</v>
      </c>
      <c r="B280" t="s">
        <v>6</v>
      </c>
      <c r="C280" s="28" t="s">
        <v>1583</v>
      </c>
      <c r="D280" t="s">
        <v>84</v>
      </c>
      <c r="E280" t="s">
        <v>1583</v>
      </c>
      <c r="F280" t="str">
        <f>INDEX(tbl_produits[Nom normalisé], MATCH(tbl_data[[#This Row],[Spécialité]], tbl_produits[Nom original], 0))</f>
        <v>SOLUMEDROL 120 mg/2 ml, lyophilisat et solution pour usage parentéral</v>
      </c>
      <c r="G280" t="str">
        <f>INDEX(tbl_produits[Classe nom], MATCH(tbl_data[[#This Row],[NORM_Spécialité]], tbl_produits[Nom normalisé], 0))</f>
        <v>Hormones systémiques sauf hormones sexuelles et insulines</v>
      </c>
      <c r="H280">
        <f>YEAR(tbl_data[[#This Row],[Date_rapport]])</f>
        <v>2021</v>
      </c>
      <c r="I280" t="str">
        <f>INDEX(tbl_produits[Molécule extraite], MATCH(tbl_data[[#This Row],[NORM_Spécialité]], tbl_produits[Nom normalisé], 0))</f>
        <v>Méthylprednisolone (hydrogénosuccinate de)</v>
      </c>
      <c r="J280" s="34">
        <f>DATE(LEFT(tbl_data[[#This Row],[Date_rapport]], 4), MID(tbl_data[[#This Row],[Date_rapport]], 6, 2), RIGHT(tbl_data[[#This Row],[Date_rapport]], 2))</f>
        <v>44333</v>
      </c>
    </row>
    <row r="281" spans="1:10" x14ac:dyDescent="0.2">
      <c r="A281" s="28" t="s">
        <v>2026</v>
      </c>
      <c r="B281" t="s">
        <v>9</v>
      </c>
      <c r="C281" s="28" t="s">
        <v>1583</v>
      </c>
      <c r="D281" t="s">
        <v>85</v>
      </c>
      <c r="E281" t="s">
        <v>2</v>
      </c>
      <c r="F281" t="str">
        <f>INDEX(tbl_produits[Nom normalisé], MATCH(tbl_data[[#This Row],[Spécialité]], tbl_produits[Nom original], 0))</f>
        <v>DIAMOX 500 mg, poudre et solvant pour préparation injectable</v>
      </c>
      <c r="G281" t="str">
        <f>INDEX(tbl_produits[Classe nom], MATCH(tbl_data[[#This Row],[NORM_Spécialité]], tbl_produits[Nom normalisé], 0))</f>
        <v>Organes sensoriels</v>
      </c>
      <c r="H281">
        <f>YEAR(tbl_data[[#This Row],[Date_rapport]])</f>
        <v>2021</v>
      </c>
      <c r="I281" t="str">
        <f>INDEX(tbl_produits[Molécule extraite], MATCH(tbl_data[[#This Row],[NORM_Spécialité]], tbl_produits[Nom normalisé], 0))</f>
        <v>Acétazolamide</v>
      </c>
      <c r="J281" s="34">
        <f>DATE(LEFT(tbl_data[[#This Row],[Date_rapport]], 4), MID(tbl_data[[#This Row],[Date_rapport]], 6, 2), RIGHT(tbl_data[[#This Row],[Date_rapport]], 2))</f>
        <v>44333</v>
      </c>
    </row>
    <row r="282" spans="1:10" x14ac:dyDescent="0.2">
      <c r="A282" s="28" t="s">
        <v>2026</v>
      </c>
      <c r="B282" t="s">
        <v>6</v>
      </c>
      <c r="C282" s="28" t="s">
        <v>1583</v>
      </c>
      <c r="D282" t="s">
        <v>86</v>
      </c>
      <c r="E282" t="s">
        <v>1584</v>
      </c>
      <c r="F282" t="str">
        <f>INDEX(tbl_produits[Nom normalisé], MATCH(tbl_data[[#This Row],[Spécialité]], tbl_produits[Nom original], 0))</f>
        <v>PACLITAXEL EBEWE 6 mg/ml, solution à diluer pour perfusion</v>
      </c>
      <c r="G282" t="str">
        <f>INDEX(tbl_produits[Classe nom], MATCH(tbl_data[[#This Row],[NORM_Spécialité]], tbl_produits[Nom normalisé], 0))</f>
        <v>Antinéoplasiques et immunomodulateurs</v>
      </c>
      <c r="H282">
        <f>YEAR(tbl_data[[#This Row],[Date_rapport]])</f>
        <v>2021</v>
      </c>
      <c r="I282" t="str">
        <f>INDEX(tbl_produits[Molécule extraite], MATCH(tbl_data[[#This Row],[NORM_Spécialité]], tbl_produits[Nom normalisé], 0))</f>
        <v>Paclitaxel</v>
      </c>
      <c r="J282" s="34">
        <f>DATE(LEFT(tbl_data[[#This Row],[Date_rapport]], 4), MID(tbl_data[[#This Row],[Date_rapport]], 6, 2), RIGHT(tbl_data[[#This Row],[Date_rapport]], 2))</f>
        <v>44333</v>
      </c>
    </row>
    <row r="283" spans="1:10" x14ac:dyDescent="0.2">
      <c r="A283" s="28" t="s">
        <v>2026</v>
      </c>
      <c r="B283" t="s">
        <v>6</v>
      </c>
      <c r="C283" s="28" t="s">
        <v>1560</v>
      </c>
      <c r="D283" t="s">
        <v>87</v>
      </c>
      <c r="E283" t="s">
        <v>1585</v>
      </c>
      <c r="F283" t="str">
        <f>INDEX(tbl_produits[Nom normalisé], MATCH(tbl_data[[#This Row],[Spécialité]], tbl_produits[Nom original], 0))</f>
        <v>SKIACOL 0,5 % collyre, flacon de 0,5ml</v>
      </c>
      <c r="G283" t="str">
        <f>INDEX(tbl_produits[Classe nom], MATCH(tbl_data[[#This Row],[NORM_Spécialité]], tbl_produits[Nom normalisé], 0))</f>
        <v>Organes sensoriels</v>
      </c>
      <c r="H283">
        <f>YEAR(tbl_data[[#This Row],[Date_rapport]])</f>
        <v>2021</v>
      </c>
      <c r="I283" t="str">
        <f>INDEX(tbl_produits[Molécule extraite], MATCH(tbl_data[[#This Row],[NORM_Spécialité]], tbl_produits[Nom normalisé], 0))</f>
        <v>Cyclopentolate (chlorhydrate de)</v>
      </c>
      <c r="J283" s="34">
        <f>DATE(LEFT(tbl_data[[#This Row],[Date_rapport]], 4), MID(tbl_data[[#This Row],[Date_rapport]], 6, 2), RIGHT(tbl_data[[#This Row],[Date_rapport]], 2))</f>
        <v>44333</v>
      </c>
    </row>
    <row r="284" spans="1:10" x14ac:dyDescent="0.2">
      <c r="A284" s="28" t="s">
        <v>2026</v>
      </c>
      <c r="B284" t="s">
        <v>3</v>
      </c>
      <c r="C284" s="28" t="s">
        <v>1560</v>
      </c>
      <c r="D284" t="s">
        <v>88</v>
      </c>
      <c r="E284" t="s">
        <v>2</v>
      </c>
      <c r="F284" t="str">
        <f>INDEX(tbl_produits[Nom normalisé], MATCH(tbl_data[[#This Row],[Spécialité]], tbl_produits[Nom original], 0))</f>
        <v>CIMETIDINE ARROW 200 mg  comprimé effervescent</v>
      </c>
      <c r="G284" t="str">
        <f>INDEX(tbl_produits[Classe nom], MATCH(tbl_data[[#This Row],[NORM_Spécialité]], tbl_produits[Nom normalisé], 0))</f>
        <v>Voies digestives et métabolisme</v>
      </c>
      <c r="H284">
        <f>YEAR(tbl_data[[#This Row],[Date_rapport]])</f>
        <v>2021</v>
      </c>
      <c r="I284" t="str">
        <f>INDEX(tbl_produits[Molécule extraite], MATCH(tbl_data[[#This Row],[NORM_Spécialité]], tbl_produits[Nom normalisé], 0))</f>
        <v>Cimétidine</v>
      </c>
      <c r="J284" s="34">
        <f>DATE(LEFT(tbl_data[[#This Row],[Date_rapport]], 4), MID(tbl_data[[#This Row],[Date_rapport]], 6, 2), RIGHT(tbl_data[[#This Row],[Date_rapport]], 2))</f>
        <v>44333</v>
      </c>
    </row>
    <row r="285" spans="1:10" x14ac:dyDescent="0.2">
      <c r="A285" s="28" t="s">
        <v>2026</v>
      </c>
      <c r="B285" t="s">
        <v>6</v>
      </c>
      <c r="C285" s="28" t="s">
        <v>1587</v>
      </c>
      <c r="D285" t="s">
        <v>89</v>
      </c>
      <c r="E285" t="s">
        <v>1586</v>
      </c>
      <c r="F285" t="str">
        <f>INDEX(tbl_produits[Nom normalisé], MATCH(tbl_data[[#This Row],[Spécialité]], tbl_produits[Nom original], 0))</f>
        <v>NOXAFIL 40 mg/ml, suspension buvable</v>
      </c>
      <c r="G285" t="str">
        <f>INDEX(tbl_produits[Classe nom], MATCH(tbl_data[[#This Row],[NORM_Spécialité]], tbl_produits[Nom normalisé], 0))</f>
        <v>Anti-infectieux à usage systémique</v>
      </c>
      <c r="H285">
        <f>YEAR(tbl_data[[#This Row],[Date_rapport]])</f>
        <v>2021</v>
      </c>
      <c r="I285" t="str">
        <f>INDEX(tbl_produits[Molécule extraite], MATCH(tbl_data[[#This Row],[NORM_Spécialité]], tbl_produits[Nom normalisé], 0))</f>
        <v>Posaconazole</v>
      </c>
      <c r="J285" s="34">
        <f>DATE(LEFT(tbl_data[[#This Row],[Date_rapport]], 4), MID(tbl_data[[#This Row],[Date_rapport]], 6, 2), RIGHT(tbl_data[[#This Row],[Date_rapport]], 2))</f>
        <v>44333</v>
      </c>
    </row>
    <row r="286" spans="1:10" x14ac:dyDescent="0.2">
      <c r="A286" s="28" t="s">
        <v>2026</v>
      </c>
      <c r="B286" t="s">
        <v>6</v>
      </c>
      <c r="C286" s="28" t="s">
        <v>1587</v>
      </c>
      <c r="D286" t="s">
        <v>90</v>
      </c>
      <c r="E286" t="s">
        <v>1587</v>
      </c>
      <c r="F286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286" t="str">
        <f>INDEX(tbl_produits[Classe nom], MATCH(tbl_data[[#This Row],[NORM_Spécialité]], tbl_produits[Nom normalisé], 0))</f>
        <v>Système nerveux</v>
      </c>
      <c r="H286">
        <f>YEAR(tbl_data[[#This Row],[Date_rapport]])</f>
        <v>2021</v>
      </c>
      <c r="I286" t="str">
        <f>INDEX(tbl_produits[Molécule extraite], MATCH(tbl_data[[#This Row],[NORM_Spécialité]], tbl_produits[Nom normalisé], 0))</f>
        <v>Éthanol</v>
      </c>
      <c r="J286" s="34">
        <f>DATE(LEFT(tbl_data[[#This Row],[Date_rapport]], 4), MID(tbl_data[[#This Row],[Date_rapport]], 6, 2), RIGHT(tbl_data[[#This Row],[Date_rapport]], 2))</f>
        <v>44333</v>
      </c>
    </row>
    <row r="287" spans="1:10" x14ac:dyDescent="0.2">
      <c r="A287" s="28" t="s">
        <v>2026</v>
      </c>
      <c r="B287" t="s">
        <v>6</v>
      </c>
      <c r="C287" s="28" t="s">
        <v>1588</v>
      </c>
      <c r="D287" t="s">
        <v>91</v>
      </c>
      <c r="E287" t="s">
        <v>1588</v>
      </c>
      <c r="F287" t="str">
        <f>INDEX(tbl_produits[Nom normalisé], MATCH(tbl_data[[#This Row],[Spécialité]], tbl_produits[Nom original], 0))</f>
        <v>ELMIRON 100 mg , gélule</v>
      </c>
      <c r="G287" t="str">
        <f>INDEX(tbl_produits[Classe nom], MATCH(tbl_data[[#This Row],[NORM_Spécialité]], tbl_produits[Nom normalisé], 0))</f>
        <v>Système génito-urinaire et hormones sexuelles</v>
      </c>
      <c r="H287">
        <f>YEAR(tbl_data[[#This Row],[Date_rapport]])</f>
        <v>2021</v>
      </c>
      <c r="I287" t="str">
        <f>INDEX(tbl_produits[Molécule extraite], MATCH(tbl_data[[#This Row],[NORM_Spécialité]], tbl_produits[Nom normalisé], 0))</f>
        <v>Pentosane polysulfate sodique</v>
      </c>
      <c r="J287" s="34">
        <f>DATE(LEFT(tbl_data[[#This Row],[Date_rapport]], 4), MID(tbl_data[[#This Row],[Date_rapport]], 6, 2), RIGHT(tbl_data[[#This Row],[Date_rapport]], 2))</f>
        <v>44333</v>
      </c>
    </row>
    <row r="288" spans="1:10" x14ac:dyDescent="0.2">
      <c r="A288" s="28" t="s">
        <v>2026</v>
      </c>
      <c r="B288" t="s">
        <v>11</v>
      </c>
      <c r="C288" s="28" t="s">
        <v>1561</v>
      </c>
      <c r="D288" t="s">
        <v>92</v>
      </c>
      <c r="E288" t="s">
        <v>2</v>
      </c>
      <c r="F288" t="str">
        <f>INDEX(tbl_produits[Nom normalisé], MATCH(tbl_data[[#This Row],[Spécialité]], tbl_produits[Nom original], 0))</f>
        <v>SURGESTONE, comprimé de 0,125 mg, 0,250 mg et 0,500 mg</v>
      </c>
      <c r="G288" t="str">
        <f>INDEX(tbl_produits[Classe nom], MATCH(tbl_data[[#This Row],[NORM_Spécialité]], tbl_produits[Nom normalisé], 0))</f>
        <v>Système génito-urinaire et hormones sexuelles</v>
      </c>
      <c r="H288">
        <f>YEAR(tbl_data[[#This Row],[Date_rapport]])</f>
        <v>2021</v>
      </c>
      <c r="I288" t="str">
        <f>INDEX(tbl_produits[Molécule extraite], MATCH(tbl_data[[#This Row],[NORM_Spécialité]], tbl_produits[Nom normalisé], 0))</f>
        <v>Promégestone</v>
      </c>
      <c r="J288" s="34">
        <f>DATE(LEFT(tbl_data[[#This Row],[Date_rapport]], 4), MID(tbl_data[[#This Row],[Date_rapport]], 6, 2), RIGHT(tbl_data[[#This Row],[Date_rapport]], 2))</f>
        <v>44333</v>
      </c>
    </row>
    <row r="289" spans="1:10" x14ac:dyDescent="0.2">
      <c r="A289" s="28" t="s">
        <v>2026</v>
      </c>
      <c r="B289" t="s">
        <v>9</v>
      </c>
      <c r="C289" s="28" t="s">
        <v>1879</v>
      </c>
      <c r="D289" t="s">
        <v>93</v>
      </c>
      <c r="E289" t="s">
        <v>2</v>
      </c>
      <c r="F289" t="str">
        <f>INDEX(tbl_produits[Nom normalisé], MATCH(tbl_data[[#This Row],[Spécialité]], tbl_produits[Nom original], 0))</f>
        <v>LEVODOPA CARBIDOPA TEVA 100 mg/10 mg, comprimé sécable</v>
      </c>
      <c r="G289" t="str">
        <f>INDEX(tbl_produits[Classe nom], MATCH(tbl_data[[#This Row],[NORM_Spécialité]], tbl_produits[Nom normalisé], 0))</f>
        <v>Système nerveux</v>
      </c>
      <c r="H289">
        <f>YEAR(tbl_data[[#This Row],[Date_rapport]])</f>
        <v>2021</v>
      </c>
      <c r="I289" t="str">
        <f>INDEX(tbl_produits[Molécule extraite], MATCH(tbl_data[[#This Row],[NORM_Spécialité]], tbl_produits[Nom normalisé], 0))</f>
        <v>Lévodopa / bensérazide base</v>
      </c>
      <c r="J289" s="34">
        <f>DATE(LEFT(tbl_data[[#This Row],[Date_rapport]], 4), MID(tbl_data[[#This Row],[Date_rapport]], 6, 2), RIGHT(tbl_data[[#This Row],[Date_rapport]], 2))</f>
        <v>44333</v>
      </c>
    </row>
    <row r="290" spans="1:10" x14ac:dyDescent="0.2">
      <c r="A290" s="28" t="s">
        <v>2026</v>
      </c>
      <c r="B290" t="s">
        <v>3</v>
      </c>
      <c r="C290" s="28" t="s">
        <v>1858</v>
      </c>
      <c r="D290" t="s">
        <v>94</v>
      </c>
      <c r="E290" t="s">
        <v>2</v>
      </c>
      <c r="F290" t="str">
        <f>INDEX(tbl_produits[Nom normalisé], MATCH(tbl_data[[#This Row],[Spécialité]], tbl_produits[Nom original], 0))</f>
        <v>PEMETREXED FRESENIUS KABI flacon de 100 mg, poudre pour solution à diluer pour perfusion</v>
      </c>
      <c r="G290" t="str">
        <f>INDEX(tbl_produits[Classe nom], MATCH(tbl_data[[#This Row],[NORM_Spécialité]], tbl_produits[Nom normalisé], 0))</f>
        <v>Antinéoplasiques et immunomodulateurs</v>
      </c>
      <c r="H290">
        <f>YEAR(tbl_data[[#This Row],[Date_rapport]])</f>
        <v>2021</v>
      </c>
      <c r="I290" t="str">
        <f>INDEX(tbl_produits[Molécule extraite], MATCH(tbl_data[[#This Row],[NORM_Spécialité]], tbl_produits[Nom normalisé], 0))</f>
        <v>Pémétrexed</v>
      </c>
      <c r="J290" s="34">
        <f>DATE(LEFT(tbl_data[[#This Row],[Date_rapport]], 4), MID(tbl_data[[#This Row],[Date_rapport]], 6, 2), RIGHT(tbl_data[[#This Row],[Date_rapport]], 2))</f>
        <v>44333</v>
      </c>
    </row>
    <row r="291" spans="1:10" x14ac:dyDescent="0.2">
      <c r="A291" s="28" t="s">
        <v>2026</v>
      </c>
      <c r="B291" t="s">
        <v>3</v>
      </c>
      <c r="C291" s="28" t="s">
        <v>1880</v>
      </c>
      <c r="D291" t="s">
        <v>95</v>
      </c>
      <c r="E291" t="s">
        <v>2</v>
      </c>
      <c r="F291" t="str">
        <f>INDEX(tbl_produits[Nom normalisé], MATCH(tbl_data[[#This Row],[Spécialité]], tbl_produits[Nom original], 0))</f>
        <v>VITRAKVI 20 mg/ml, solution buvable flacon de 100 ml</v>
      </c>
      <c r="G291" t="str">
        <f>INDEX(tbl_produits[Classe nom], MATCH(tbl_data[[#This Row],[NORM_Spécialité]], tbl_produits[Nom normalisé], 0))</f>
        <v>Antinéoplasiques et immunomodulateurs</v>
      </c>
      <c r="H291">
        <f>YEAR(tbl_data[[#This Row],[Date_rapport]])</f>
        <v>2021</v>
      </c>
      <c r="I291" t="str">
        <f>INDEX(tbl_produits[Molécule extraite], MATCH(tbl_data[[#This Row],[NORM_Spécialité]], tbl_produits[Nom normalisé], 0))</f>
        <v>Larotrectinib</v>
      </c>
      <c r="J291" s="34">
        <f>DATE(LEFT(tbl_data[[#This Row],[Date_rapport]], 4), MID(tbl_data[[#This Row],[Date_rapport]], 6, 2), RIGHT(tbl_data[[#This Row],[Date_rapport]], 2))</f>
        <v>44333</v>
      </c>
    </row>
    <row r="292" spans="1:10" x14ac:dyDescent="0.2">
      <c r="A292" s="28" t="s">
        <v>2026</v>
      </c>
      <c r="B292" t="s">
        <v>9</v>
      </c>
      <c r="C292" s="28" t="s">
        <v>1881</v>
      </c>
      <c r="D292" t="s">
        <v>96</v>
      </c>
      <c r="E292" t="s">
        <v>2</v>
      </c>
      <c r="F292" t="str">
        <f>INDEX(tbl_produits[Nom normalisé], MATCH(tbl_data[[#This Row],[Spécialité]], tbl_produits[Nom original], 0))</f>
        <v>PENTACARINAT 300 mg, poudre pour aérosol et pour usage parentéral</v>
      </c>
      <c r="G292" t="str">
        <f>INDEX(tbl_produits[Classe nom], MATCH(tbl_data[[#This Row],[NORM_Spécialité]], tbl_produits[Nom normalisé], 0))</f>
        <v>Antiparasitaires, insecticides et répulsifs</v>
      </c>
      <c r="H292">
        <f>YEAR(tbl_data[[#This Row],[Date_rapport]])</f>
        <v>2021</v>
      </c>
      <c r="I292" t="str">
        <f>INDEX(tbl_produits[Molécule extraite], MATCH(tbl_data[[#This Row],[NORM_Spécialité]], tbl_produits[Nom normalisé], 0))</f>
        <v>Pentamidine (isétionate de) </v>
      </c>
      <c r="J292" s="34">
        <f>DATE(LEFT(tbl_data[[#This Row],[Date_rapport]], 4), MID(tbl_data[[#This Row],[Date_rapport]], 6, 2), RIGHT(tbl_data[[#This Row],[Date_rapport]], 2))</f>
        <v>44333</v>
      </c>
    </row>
    <row r="293" spans="1:10" x14ac:dyDescent="0.2">
      <c r="A293" s="28" t="s">
        <v>2026</v>
      </c>
      <c r="B293" t="s">
        <v>9</v>
      </c>
      <c r="C293" s="28" t="s">
        <v>1881</v>
      </c>
      <c r="D293" t="s">
        <v>97</v>
      </c>
      <c r="E293" t="s">
        <v>2</v>
      </c>
      <c r="F293" t="str">
        <f>INDEX(tbl_produits[Nom normalisé], MATCH(tbl_data[[#This Row],[Spécialité]], tbl_produits[Nom original], 0))</f>
        <v>MINIRIN SPRAY / MINIRIN et MINIRINMELT</v>
      </c>
      <c r="G293" t="str">
        <f>INDEX(tbl_produits[Classe nom], MATCH(tbl_data[[#This Row],[NORM_Spécialité]], tbl_produits[Nom normalisé], 0))</f>
        <v>Hormones systémiques sauf hormones sexuelles et insulines</v>
      </c>
      <c r="H293">
        <f>YEAR(tbl_data[[#This Row],[Date_rapport]])</f>
        <v>2021</v>
      </c>
      <c r="I293" t="str">
        <f>INDEX(tbl_produits[Molécule extraite], MATCH(tbl_data[[#This Row],[NORM_Spécialité]], tbl_produits[Nom normalisé], 0))</f>
        <v>Desmopressine</v>
      </c>
      <c r="J293" s="34">
        <f>DATE(LEFT(tbl_data[[#This Row],[Date_rapport]], 4), MID(tbl_data[[#This Row],[Date_rapport]], 6, 2), RIGHT(tbl_data[[#This Row],[Date_rapport]], 2))</f>
        <v>44333</v>
      </c>
    </row>
    <row r="294" spans="1:10" x14ac:dyDescent="0.2">
      <c r="A294" s="28" t="s">
        <v>2026</v>
      </c>
      <c r="B294" t="s">
        <v>3</v>
      </c>
      <c r="C294" s="28" t="s">
        <v>1882</v>
      </c>
      <c r="D294" t="s">
        <v>98</v>
      </c>
      <c r="E294" t="s">
        <v>2</v>
      </c>
      <c r="F294" t="str">
        <f>INDEX(tbl_produits[Nom normalisé], MATCH(tbl_data[[#This Row],[Spécialité]], tbl_produits[Nom original], 0))</f>
        <v>ALKERAN 50 mg/10 ml, lyophilisat et solution pour usage parentéral (I.V.)</v>
      </c>
      <c r="G294" t="str">
        <f>INDEX(tbl_produits[Classe nom], MATCH(tbl_data[[#This Row],[NORM_Spécialité]], tbl_produits[Nom normalisé], 0))</f>
        <v>Antinéoplasiques et immunomodulateurs</v>
      </c>
      <c r="H294">
        <f>YEAR(tbl_data[[#This Row],[Date_rapport]])</f>
        <v>2021</v>
      </c>
      <c r="I294" t="str">
        <f>INDEX(tbl_produits[Molécule extraite], MATCH(tbl_data[[#This Row],[NORM_Spécialité]], tbl_produits[Nom normalisé], 0))</f>
        <v>Melphalan (Chlorhydrate)</v>
      </c>
      <c r="J294" s="34">
        <f>DATE(LEFT(tbl_data[[#This Row],[Date_rapport]], 4), MID(tbl_data[[#This Row],[Date_rapport]], 6, 2), RIGHT(tbl_data[[#This Row],[Date_rapport]], 2))</f>
        <v>44333</v>
      </c>
    </row>
    <row r="295" spans="1:10" x14ac:dyDescent="0.2">
      <c r="A295" s="28" t="s">
        <v>2026</v>
      </c>
      <c r="B295" t="s">
        <v>6</v>
      </c>
      <c r="C295" s="28" t="s">
        <v>1882</v>
      </c>
      <c r="D295" t="s">
        <v>99</v>
      </c>
      <c r="E295" t="s">
        <v>1589</v>
      </c>
      <c r="F295" t="str">
        <f>INDEX(tbl_produits[Nom normalisé], MATCH(tbl_data[[#This Row],[Spécialité]], tbl_produits[Nom original], 0))</f>
        <v>METHOTREXATE BIODIM 25 mg/1 mL, solution injectable</v>
      </c>
      <c r="G295" t="str">
        <f>INDEX(tbl_produits[Classe nom], MATCH(tbl_data[[#This Row],[NORM_Spécialité]], tbl_produits[Nom normalisé], 0))</f>
        <v>Antinéoplasiques et immunomodulateurs</v>
      </c>
      <c r="H295">
        <f>YEAR(tbl_data[[#This Row],[Date_rapport]])</f>
        <v>2021</v>
      </c>
      <c r="I295" t="str">
        <f>INDEX(tbl_produits[Molécule extraite], MATCH(tbl_data[[#This Row],[NORM_Spécialité]], tbl_produits[Nom normalisé], 0))</f>
        <v>Méthotrexate</v>
      </c>
      <c r="J295" s="34">
        <f>DATE(LEFT(tbl_data[[#This Row],[Date_rapport]], 4), MID(tbl_data[[#This Row],[Date_rapport]], 6, 2), RIGHT(tbl_data[[#This Row],[Date_rapport]], 2))</f>
        <v>44333</v>
      </c>
    </row>
    <row r="296" spans="1:10" x14ac:dyDescent="0.2">
      <c r="A296" s="28" t="s">
        <v>2026</v>
      </c>
      <c r="B296" t="s">
        <v>3</v>
      </c>
      <c r="C296" s="28" t="s">
        <v>1883</v>
      </c>
      <c r="D296" t="s">
        <v>100</v>
      </c>
      <c r="E296" t="s">
        <v>2</v>
      </c>
      <c r="F296" t="str">
        <f>INDEX(tbl_produits[Nom normalisé], MATCH(tbl_data[[#This Row],[Spécialité]], tbl_produits[Nom original], 0))</f>
        <v>OCTIM 150 microgrammes/dose, solution pour pulvérisation nasale</v>
      </c>
      <c r="G296" t="str">
        <f>INDEX(tbl_produits[Classe nom], MATCH(tbl_data[[#This Row],[NORM_Spécialité]], tbl_produits[Nom normalisé], 0))</f>
        <v>Hormones systémiques sauf hormones sexuelles et insulines</v>
      </c>
      <c r="H296">
        <f>YEAR(tbl_data[[#This Row],[Date_rapport]])</f>
        <v>2021</v>
      </c>
      <c r="I296" t="str">
        <f>INDEX(tbl_produits[Molécule extraite], MATCH(tbl_data[[#This Row],[NORM_Spécialité]], tbl_produits[Nom normalisé], 0))</f>
        <v>Desmopressine</v>
      </c>
      <c r="J296" s="34">
        <f>DATE(LEFT(tbl_data[[#This Row],[Date_rapport]], 4), MID(tbl_data[[#This Row],[Date_rapport]], 6, 2), RIGHT(tbl_data[[#This Row],[Date_rapport]], 2))</f>
        <v>44333</v>
      </c>
    </row>
    <row r="297" spans="1:10" x14ac:dyDescent="0.2">
      <c r="A297" s="28" t="s">
        <v>2026</v>
      </c>
      <c r="B297" t="s">
        <v>6</v>
      </c>
      <c r="C297" s="28" t="s">
        <v>1884</v>
      </c>
      <c r="D297" t="s">
        <v>101</v>
      </c>
      <c r="E297" t="s">
        <v>1590</v>
      </c>
      <c r="F297" t="str">
        <f>INDEX(tbl_produits[Nom normalisé], MATCH(tbl_data[[#This Row],[Spécialité]], tbl_produits[Nom original], 0))</f>
        <v>BENDAMUSTINE REDDY PHARMA 180 mg/4 ml, solution concentrée à diluer pour solution pour perfusion</v>
      </c>
      <c r="G297" t="str">
        <f>INDEX(tbl_produits[Classe nom], MATCH(tbl_data[[#This Row],[NORM_Spécialité]], tbl_produits[Nom normalisé], 0))</f>
        <v>Antinéoplasiques et immunomodulateurs</v>
      </c>
      <c r="H297">
        <f>YEAR(tbl_data[[#This Row],[Date_rapport]])</f>
        <v>2021</v>
      </c>
      <c r="I297" t="str">
        <f>INDEX(tbl_produits[Molécule extraite], MATCH(tbl_data[[#This Row],[NORM_Spécialité]], tbl_produits[Nom normalisé], 0))</f>
        <v>Bendamustine</v>
      </c>
      <c r="J297" s="34">
        <f>DATE(LEFT(tbl_data[[#This Row],[Date_rapport]], 4), MID(tbl_data[[#This Row],[Date_rapport]], 6, 2), RIGHT(tbl_data[[#This Row],[Date_rapport]], 2))</f>
        <v>44333</v>
      </c>
    </row>
    <row r="298" spans="1:10" x14ac:dyDescent="0.2">
      <c r="A298" s="28" t="s">
        <v>2026</v>
      </c>
      <c r="B298" t="s">
        <v>9</v>
      </c>
      <c r="C298" s="28" t="s">
        <v>1885</v>
      </c>
      <c r="D298" t="s">
        <v>102</v>
      </c>
      <c r="E298" t="s">
        <v>2</v>
      </c>
      <c r="F298" t="str">
        <f>INDEX(tbl_produits[Nom normalisé], MATCH(tbl_data[[#This Row],[Spécialité]], tbl_produits[Nom original], 0))</f>
        <v>RIFADINE 2 %, suspension buvable</v>
      </c>
      <c r="G298" t="str">
        <f>INDEX(tbl_produits[Classe nom], MATCH(tbl_data[[#This Row],[NORM_Spécialité]], tbl_produits[Nom normalisé], 0))</f>
        <v>Anti-infectieux à usage systémique</v>
      </c>
      <c r="H298">
        <f>YEAR(tbl_data[[#This Row],[Date_rapport]])</f>
        <v>2021</v>
      </c>
      <c r="I298" t="str">
        <f>INDEX(tbl_produits[Molécule extraite], MATCH(tbl_data[[#This Row],[NORM_Spécialité]], tbl_produits[Nom normalisé], 0))</f>
        <v>Rifampicine sodique</v>
      </c>
      <c r="J298" s="34">
        <f>DATE(LEFT(tbl_data[[#This Row],[Date_rapport]], 4), MID(tbl_data[[#This Row],[Date_rapport]], 6, 2), RIGHT(tbl_data[[#This Row],[Date_rapport]], 2))</f>
        <v>44333</v>
      </c>
    </row>
    <row r="299" spans="1:10" x14ac:dyDescent="0.2">
      <c r="A299" s="28" t="s">
        <v>2026</v>
      </c>
      <c r="B299" t="s">
        <v>6</v>
      </c>
      <c r="C299" s="28" t="s">
        <v>1591</v>
      </c>
      <c r="D299" t="s">
        <v>103</v>
      </c>
      <c r="E299" t="s">
        <v>1591</v>
      </c>
      <c r="F299" t="str">
        <f>INDEX(tbl_produits[Nom normalisé], MATCH(tbl_data[[#This Row],[Spécialité]], tbl_produits[Nom original], 0))</f>
        <v>BASDENE 25 mg, comprimé</v>
      </c>
      <c r="G299" t="str">
        <f>INDEX(tbl_produits[Classe nom], MATCH(tbl_data[[#This Row],[NORM_Spécialité]], tbl_produits[Nom normalisé], 0))</f>
        <v>Système respiratoire</v>
      </c>
      <c r="H299">
        <f>YEAR(tbl_data[[#This Row],[Date_rapport]])</f>
        <v>2021</v>
      </c>
      <c r="I299" t="str">
        <f>INDEX(tbl_produits[Molécule extraite], MATCH(tbl_data[[#This Row],[NORM_Spécialité]], tbl_produits[Nom normalisé], 0))</f>
        <v>Alimemazine</v>
      </c>
      <c r="J299" s="34">
        <f>DATE(LEFT(tbl_data[[#This Row],[Date_rapport]], 4), MID(tbl_data[[#This Row],[Date_rapport]], 6, 2), RIGHT(tbl_data[[#This Row],[Date_rapport]], 2))</f>
        <v>44333</v>
      </c>
    </row>
    <row r="300" spans="1:10" x14ac:dyDescent="0.2">
      <c r="A300" s="28" t="s">
        <v>2026</v>
      </c>
      <c r="B300" t="s">
        <v>6</v>
      </c>
      <c r="C300" s="28" t="s">
        <v>1591</v>
      </c>
      <c r="D300" t="s">
        <v>104</v>
      </c>
      <c r="E300" t="s">
        <v>1591</v>
      </c>
      <c r="F300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300" t="str">
        <f>INDEX(tbl_produits[Classe nom], MATCH(tbl_data[[#This Row],[NORM_Spécialité]], tbl_produits[Nom normalisé], 0))</f>
        <v>Hormones systémiques sauf hormones sexuelles et insulines</v>
      </c>
      <c r="H300">
        <f>YEAR(tbl_data[[#This Row],[Date_rapport]])</f>
        <v>2021</v>
      </c>
      <c r="I300" t="str">
        <f>INDEX(tbl_produits[Molécule extraite], MATCH(tbl_data[[#This Row],[NORM_Spécialité]], tbl_produits[Nom normalisé], 0))</f>
        <v>Somatropine</v>
      </c>
      <c r="J300" s="34">
        <f>DATE(LEFT(tbl_data[[#This Row],[Date_rapport]], 4), MID(tbl_data[[#This Row],[Date_rapport]], 6, 2), RIGHT(tbl_data[[#This Row],[Date_rapport]], 2))</f>
        <v>44333</v>
      </c>
    </row>
    <row r="301" spans="1:10" x14ac:dyDescent="0.2">
      <c r="A301" s="28" t="s">
        <v>2026</v>
      </c>
      <c r="B301" t="s">
        <v>6</v>
      </c>
      <c r="C301" s="28" t="s">
        <v>1598</v>
      </c>
      <c r="D301" t="s">
        <v>105</v>
      </c>
      <c r="E301" t="s">
        <v>1592</v>
      </c>
      <c r="F301" t="str">
        <f>INDEX(tbl_produits[Nom normalisé], MATCH(tbl_data[[#This Row],[Spécialité]], tbl_produits[Nom original], 0))</f>
        <v>ARTANE 0,4%, solution buvable en goutte</v>
      </c>
      <c r="G301" t="str">
        <f>INDEX(tbl_produits[Classe nom], MATCH(tbl_data[[#This Row],[NORM_Spécialité]], tbl_produits[Nom normalisé], 0))</f>
        <v>Système nerveux</v>
      </c>
      <c r="H301">
        <f>YEAR(tbl_data[[#This Row],[Date_rapport]])</f>
        <v>2021</v>
      </c>
      <c r="I301" t="str">
        <f>INDEX(tbl_produits[Molécule extraite], MATCH(tbl_data[[#This Row],[NORM_Spécialité]], tbl_produits[Nom normalisé], 0))</f>
        <v>Chlorhydrate de trihexyphénidyle</v>
      </c>
      <c r="J301" s="34">
        <f>DATE(LEFT(tbl_data[[#This Row],[Date_rapport]], 4), MID(tbl_data[[#This Row],[Date_rapport]], 6, 2), RIGHT(tbl_data[[#This Row],[Date_rapport]], 2))</f>
        <v>44333</v>
      </c>
    </row>
    <row r="302" spans="1:10" x14ac:dyDescent="0.2">
      <c r="A302" s="28" t="s">
        <v>2026</v>
      </c>
      <c r="B302" t="s">
        <v>9</v>
      </c>
      <c r="C302" s="28" t="s">
        <v>1886</v>
      </c>
      <c r="D302" t="s">
        <v>106</v>
      </c>
      <c r="E302" t="s">
        <v>2</v>
      </c>
      <c r="F302" t="str">
        <f>INDEX(tbl_produits[Nom normalisé], MATCH(tbl_data[[#This Row],[Spécialité]], tbl_produits[Nom original], 0))</f>
        <v>COLCHIMAX, comprimé pelliculé sécable</v>
      </c>
      <c r="G302" t="str">
        <f>INDEX(tbl_produits[Classe nom], MATCH(tbl_data[[#This Row],[NORM_Spécialité]], tbl_produits[Nom normalisé], 0))</f>
        <v xml:space="preserve">Système musculo-squelettique </v>
      </c>
      <c r="H302">
        <f>YEAR(tbl_data[[#This Row],[Date_rapport]])</f>
        <v>2021</v>
      </c>
      <c r="I302" t="str">
        <f>INDEX(tbl_produits[Molécule extraite], MATCH(tbl_data[[#This Row],[NORM_Spécialité]], tbl_produits[Nom normalisé], 0))</f>
        <v>Colchicine/Opium/Tiémonium méthylsulfate</v>
      </c>
      <c r="J302" s="34">
        <f>DATE(LEFT(tbl_data[[#This Row],[Date_rapport]], 4), MID(tbl_data[[#This Row],[Date_rapport]], 6, 2), RIGHT(tbl_data[[#This Row],[Date_rapport]], 2))</f>
        <v>44333</v>
      </c>
    </row>
    <row r="303" spans="1:10" x14ac:dyDescent="0.2">
      <c r="A303" s="28" t="s">
        <v>2026</v>
      </c>
      <c r="B303" t="s">
        <v>9</v>
      </c>
      <c r="C303" s="28" t="s">
        <v>1887</v>
      </c>
      <c r="D303" t="s">
        <v>107</v>
      </c>
      <c r="E303" t="s">
        <v>2</v>
      </c>
      <c r="F303" t="str">
        <f>INDEX(tbl_produits[Nom normalisé], MATCH(tbl_data[[#This Row],[Spécialité]], tbl_produits[Nom original], 0))</f>
        <v>CIMETIDINE 200 mg  comprimé effervescent</v>
      </c>
      <c r="G303" t="str">
        <f>INDEX(tbl_produits[Classe nom], MATCH(tbl_data[[#This Row],[NORM_Spécialité]], tbl_produits[Nom normalisé], 0))</f>
        <v>Voies digestives et métabolisme</v>
      </c>
      <c r="H303">
        <f>YEAR(tbl_data[[#This Row],[Date_rapport]])</f>
        <v>2021</v>
      </c>
      <c r="I303" t="str">
        <f>INDEX(tbl_produits[Molécule extraite], MATCH(tbl_data[[#This Row],[NORM_Spécialité]], tbl_produits[Nom normalisé], 0))</f>
        <v>Cimétidine</v>
      </c>
      <c r="J303" s="34">
        <f>DATE(LEFT(tbl_data[[#This Row],[Date_rapport]], 4), MID(tbl_data[[#This Row],[Date_rapport]], 6, 2), RIGHT(tbl_data[[#This Row],[Date_rapport]], 2))</f>
        <v>44333</v>
      </c>
    </row>
    <row r="304" spans="1:10" x14ac:dyDescent="0.2">
      <c r="A304" s="28" t="s">
        <v>2026</v>
      </c>
      <c r="B304" t="s">
        <v>9</v>
      </c>
      <c r="C304" s="28" t="s">
        <v>1593</v>
      </c>
      <c r="D304" t="s">
        <v>108</v>
      </c>
      <c r="E304" t="s">
        <v>1593</v>
      </c>
      <c r="F304" t="str">
        <f>INDEX(tbl_produits[Nom normalisé], MATCH(tbl_data[[#This Row],[Spécialité]], tbl_produits[Nom original], 0))</f>
        <v>GAMMANORM 165 mg/ml, immunoglobuline humaine normale pour injection sous-cutanée</v>
      </c>
      <c r="G304" t="str">
        <f>INDEX(tbl_produits[Classe nom], MATCH(tbl_data[[#This Row],[NORM_Spécialité]], tbl_produits[Nom normalisé], 0))</f>
        <v>Anti-infectieux à usage systémique</v>
      </c>
      <c r="H304">
        <f>YEAR(tbl_data[[#This Row],[Date_rapport]])</f>
        <v>2021</v>
      </c>
      <c r="I304" t="str">
        <f>INDEX(tbl_produits[Molécule extraite], MATCH(tbl_data[[#This Row],[NORM_Spécialité]], tbl_produits[Nom normalisé], 0))</f>
        <v>Immunoglobuline humaine normale</v>
      </c>
      <c r="J304" s="34">
        <f>DATE(LEFT(tbl_data[[#This Row],[Date_rapport]], 4), MID(tbl_data[[#This Row],[Date_rapport]], 6, 2), RIGHT(tbl_data[[#This Row],[Date_rapport]], 2))</f>
        <v>44333</v>
      </c>
    </row>
    <row r="305" spans="1:10" x14ac:dyDescent="0.2">
      <c r="A305" s="28" t="s">
        <v>2026</v>
      </c>
      <c r="B305" t="s">
        <v>6</v>
      </c>
      <c r="C305" s="28" t="s">
        <v>1567</v>
      </c>
      <c r="D305" t="s">
        <v>109</v>
      </c>
      <c r="E305" t="s">
        <v>1567</v>
      </c>
      <c r="F305" t="str">
        <f>INDEX(tbl_produits[Nom normalisé], MATCH(tbl_data[[#This Row],[Spécialité]], tbl_produits[Nom original], 0))</f>
        <v>QUITAXON 50 mg, comprimé pelliculé sécable</v>
      </c>
      <c r="G305" t="str">
        <f>INDEX(tbl_produits[Classe nom], MATCH(tbl_data[[#This Row],[NORM_Spécialité]], tbl_produits[Nom normalisé], 0))</f>
        <v>Système nerveux</v>
      </c>
      <c r="H305">
        <f>YEAR(tbl_data[[#This Row],[Date_rapport]])</f>
        <v>2021</v>
      </c>
      <c r="I305" t="str">
        <f>INDEX(tbl_produits[Molécule extraite], MATCH(tbl_data[[#This Row],[NORM_Spécialité]], tbl_produits[Nom normalisé], 0))</f>
        <v>Quétiapine</v>
      </c>
      <c r="J305" s="34">
        <f>DATE(LEFT(tbl_data[[#This Row],[Date_rapport]], 4), MID(tbl_data[[#This Row],[Date_rapport]], 6, 2), RIGHT(tbl_data[[#This Row],[Date_rapport]], 2))</f>
        <v>44333</v>
      </c>
    </row>
    <row r="306" spans="1:10" x14ac:dyDescent="0.2">
      <c r="A306" s="28" t="s">
        <v>2026</v>
      </c>
      <c r="B306" t="s">
        <v>6</v>
      </c>
      <c r="C306" s="28" t="s">
        <v>1888</v>
      </c>
      <c r="D306" t="s">
        <v>212</v>
      </c>
      <c r="E306" t="s">
        <v>2</v>
      </c>
      <c r="F306" t="str">
        <f>INDEX(tbl_produits[Nom normalisé], MATCH(tbl_data[[#This Row],[Spécialité]], tbl_produits[Nom original], 0))</f>
        <v>CYAMEMAZINE 25 mg, comprimé pelliculé sécable (Spécialités à base de)</v>
      </c>
      <c r="G306" t="str">
        <f>INDEX(tbl_produits[Classe nom], MATCH(tbl_data[[#This Row],[NORM_Spécialité]], tbl_produits[Nom normalisé], 0))</f>
        <v>Système nerveux</v>
      </c>
      <c r="H306">
        <f>YEAR(tbl_data[[#This Row],[Date_rapport]])</f>
        <v>2021</v>
      </c>
      <c r="I306" t="str">
        <f>INDEX(tbl_produits[Molécule extraite], MATCH(tbl_data[[#This Row],[NORM_Spécialité]], tbl_produits[Nom normalisé], 0))</f>
        <v>Cyamémazine</v>
      </c>
      <c r="J306" s="34">
        <f>DATE(LEFT(tbl_data[[#This Row],[Date_rapport]], 4), MID(tbl_data[[#This Row],[Date_rapport]], 6, 2), RIGHT(tbl_data[[#This Row],[Date_rapport]], 2))</f>
        <v>44333</v>
      </c>
    </row>
    <row r="307" spans="1:10" x14ac:dyDescent="0.2">
      <c r="A307" s="28" t="s">
        <v>2026</v>
      </c>
      <c r="B307" t="s">
        <v>3</v>
      </c>
      <c r="C307" s="28" t="s">
        <v>1841</v>
      </c>
      <c r="D307" t="s">
        <v>111</v>
      </c>
      <c r="E307" t="s">
        <v>2</v>
      </c>
      <c r="F307" t="str">
        <f>INDEX(tbl_produits[Nom normalisé], MATCH(tbl_data[[#This Row],[Spécialité]], tbl_produits[Nom original], 0))</f>
        <v>ALYOSTAL VENIN DE GUEPE POLISTES 110 et 550 microgrammes, poudre et solvant pour solution injectable</v>
      </c>
      <c r="G307" t="str">
        <f>INDEX(tbl_produits[Classe nom], MATCH(tbl_data[[#This Row],[NORM_Spécialité]], tbl_produits[Nom normalisé], 0))</f>
        <v>Divers</v>
      </c>
      <c r="H307">
        <f>YEAR(tbl_data[[#This Row],[Date_rapport]])</f>
        <v>2021</v>
      </c>
      <c r="I307" t="str">
        <f>INDEX(tbl_produits[Molécule extraite], MATCH(tbl_data[[#This Row],[NORM_Spécialité]], tbl_produits[Nom normalisé], 0))</f>
        <v>Guêpe Polistes (venin de)</v>
      </c>
      <c r="J307" s="34">
        <f>DATE(LEFT(tbl_data[[#This Row],[Date_rapport]], 4), MID(tbl_data[[#This Row],[Date_rapport]], 6, 2), RIGHT(tbl_data[[#This Row],[Date_rapport]], 2))</f>
        <v>44333</v>
      </c>
    </row>
    <row r="308" spans="1:10" x14ac:dyDescent="0.2">
      <c r="A308" s="28" t="s">
        <v>2026</v>
      </c>
      <c r="B308" t="s">
        <v>3</v>
      </c>
      <c r="C308" s="28" t="s">
        <v>1889</v>
      </c>
      <c r="D308" t="s">
        <v>112</v>
      </c>
      <c r="E308" t="s">
        <v>2</v>
      </c>
      <c r="F308" t="str">
        <f>INDEX(tbl_produits[Nom normalisé], MATCH(tbl_data[[#This Row],[Spécialité]], tbl_produits[Nom original], 0))</f>
        <v>ROPINIROLE MYLAN 0,5 mg  comprimé pelliculé</v>
      </c>
      <c r="G308" t="str">
        <f>INDEX(tbl_produits[Classe nom], MATCH(tbl_data[[#This Row],[NORM_Spécialité]], tbl_produits[Nom normalisé], 0))</f>
        <v>Système nerveux</v>
      </c>
      <c r="H308">
        <f>YEAR(tbl_data[[#This Row],[Date_rapport]])</f>
        <v>2021</v>
      </c>
      <c r="I308" t="str">
        <f>INDEX(tbl_produits[Molécule extraite], MATCH(tbl_data[[#This Row],[NORM_Spécialité]], tbl_produits[Nom normalisé], 0))</f>
        <v>Ropinirole</v>
      </c>
      <c r="J308" s="34">
        <f>DATE(LEFT(tbl_data[[#This Row],[Date_rapport]], 4), MID(tbl_data[[#This Row],[Date_rapport]], 6, 2), RIGHT(tbl_data[[#This Row],[Date_rapport]], 2))</f>
        <v>44333</v>
      </c>
    </row>
    <row r="309" spans="1:10" x14ac:dyDescent="0.2">
      <c r="A309" s="28" t="s">
        <v>2026</v>
      </c>
      <c r="B309" t="s">
        <v>6</v>
      </c>
      <c r="C309" s="28" t="s">
        <v>1571</v>
      </c>
      <c r="D309" t="s">
        <v>113</v>
      </c>
      <c r="E309" t="s">
        <v>2</v>
      </c>
      <c r="F309" t="str">
        <f>INDEX(tbl_produits[Nom normalisé], MATCH(tbl_data[[#This Row],[Spécialité]], tbl_produits[Nom original], 0))</f>
        <v>DEPAMIDE 300 mg, comprimé pelliculé gastro-résistant</v>
      </c>
      <c r="G309" t="str">
        <f>INDEX(tbl_produits[Classe nom], MATCH(tbl_data[[#This Row],[NORM_Spécialité]], tbl_produits[Nom normalisé], 0))</f>
        <v>Système nerveux</v>
      </c>
      <c r="H309">
        <f>YEAR(tbl_data[[#This Row],[Date_rapport]])</f>
        <v>2021</v>
      </c>
      <c r="I309" t="str">
        <f>INDEX(tbl_produits[Molécule extraite], MATCH(tbl_data[[#This Row],[NORM_Spécialité]], tbl_produits[Nom normalisé], 0))</f>
        <v>Valpromide</v>
      </c>
      <c r="J309" s="34">
        <f>DATE(LEFT(tbl_data[[#This Row],[Date_rapport]], 4), MID(tbl_data[[#This Row],[Date_rapport]], 6, 2), RIGHT(tbl_data[[#This Row],[Date_rapport]], 2))</f>
        <v>44333</v>
      </c>
    </row>
    <row r="310" spans="1:10" x14ac:dyDescent="0.2">
      <c r="A310" s="28" t="s">
        <v>2026</v>
      </c>
      <c r="B310" t="s">
        <v>9</v>
      </c>
      <c r="C310" s="28" t="s">
        <v>1890</v>
      </c>
      <c r="D310" t="s">
        <v>114</v>
      </c>
      <c r="E310" t="s">
        <v>2</v>
      </c>
      <c r="F310" t="str">
        <f>INDEX(tbl_produits[Nom normalisé], MATCH(tbl_data[[#This Row],[Spécialité]], tbl_produits[Nom original], 0))</f>
        <v>NULOJIX 250 mg, poudre pour solution à diluer pour perfusion</v>
      </c>
      <c r="G310" t="str">
        <f>INDEX(tbl_produits[Classe nom], MATCH(tbl_data[[#This Row],[NORM_Spécialité]], tbl_produits[Nom normalisé], 0))</f>
        <v>Antinéoplasiques et immunomodulateurs</v>
      </c>
      <c r="H310">
        <f>YEAR(tbl_data[[#This Row],[Date_rapport]])</f>
        <v>2021</v>
      </c>
      <c r="I310" t="str">
        <f>INDEX(tbl_produits[Molécule extraite], MATCH(tbl_data[[#This Row],[NORM_Spécialité]], tbl_produits[Nom normalisé], 0))</f>
        <v>Bélatacept</v>
      </c>
      <c r="J310" s="34">
        <f>DATE(LEFT(tbl_data[[#This Row],[Date_rapport]], 4), MID(tbl_data[[#This Row],[Date_rapport]], 6, 2), RIGHT(tbl_data[[#This Row],[Date_rapport]], 2))</f>
        <v>44333</v>
      </c>
    </row>
    <row r="311" spans="1:10" x14ac:dyDescent="0.2">
      <c r="A311" s="28" t="s">
        <v>2026</v>
      </c>
      <c r="B311" t="s">
        <v>6</v>
      </c>
      <c r="C311" s="28" t="s">
        <v>1862</v>
      </c>
      <c r="D311" t="s">
        <v>115</v>
      </c>
      <c r="E311" t="s">
        <v>1568</v>
      </c>
      <c r="F311" t="str">
        <f>INDEX(tbl_produits[Nom normalisé], MATCH(tbl_data[[#This Row],[Spécialité]], tbl_produits[Nom original], 0))</f>
        <v>ARACYTINE 100 mg, poudre et solvant pour solution injectable</v>
      </c>
      <c r="G311" t="str">
        <f>INDEX(tbl_produits[Classe nom], MATCH(tbl_data[[#This Row],[NORM_Spécialité]], tbl_produits[Nom normalisé], 0))</f>
        <v>Antinéoplasiques et immunomodulateurs</v>
      </c>
      <c r="H311">
        <f>YEAR(tbl_data[[#This Row],[Date_rapport]])</f>
        <v>2021</v>
      </c>
      <c r="I311" t="str">
        <f>INDEX(tbl_produits[Molécule extraite], MATCH(tbl_data[[#This Row],[NORM_Spécialité]], tbl_produits[Nom normalisé], 0))</f>
        <v>Cytarabine</v>
      </c>
      <c r="J311" s="34">
        <f>DATE(LEFT(tbl_data[[#This Row],[Date_rapport]], 4), MID(tbl_data[[#This Row],[Date_rapport]], 6, 2), RIGHT(tbl_data[[#This Row],[Date_rapport]], 2))</f>
        <v>44333</v>
      </c>
    </row>
    <row r="312" spans="1:10" x14ac:dyDescent="0.2">
      <c r="A312" s="28" t="s">
        <v>2026</v>
      </c>
      <c r="B312" t="s">
        <v>3</v>
      </c>
      <c r="C312" s="28" t="s">
        <v>1891</v>
      </c>
      <c r="D312" t="s">
        <v>116</v>
      </c>
      <c r="E312" t="s">
        <v>2</v>
      </c>
      <c r="F312" t="str">
        <f>INDEX(tbl_produits[Nom normalisé], MATCH(tbl_data[[#This Row],[Spécialité]], tbl_produits[Nom original], 0))</f>
        <v>ZEVALIN 1,6 mg/ml, trousse pour préparations radiopharmaceutiques pour perfusion</v>
      </c>
      <c r="G312" t="str">
        <f>INDEX(tbl_produits[Classe nom], MATCH(tbl_data[[#This Row],[NORM_Spécialité]], tbl_produits[Nom normalisé], 0))</f>
        <v>Antinéoplasiques et immunomodulateurs</v>
      </c>
      <c r="H312">
        <f>YEAR(tbl_data[[#This Row],[Date_rapport]])</f>
        <v>2021</v>
      </c>
      <c r="I312" t="str">
        <f>INDEX(tbl_produits[Molécule extraite], MATCH(tbl_data[[#This Row],[NORM_Spécialité]], tbl_produits[Nom normalisé], 0))</f>
        <v>Ibritumomab tiuxétan</v>
      </c>
      <c r="J312" s="34">
        <f>DATE(LEFT(tbl_data[[#This Row],[Date_rapport]], 4), MID(tbl_data[[#This Row],[Date_rapport]], 6, 2), RIGHT(tbl_data[[#This Row],[Date_rapport]], 2))</f>
        <v>44333</v>
      </c>
    </row>
    <row r="313" spans="1:10" x14ac:dyDescent="0.2">
      <c r="A313" s="28" t="s">
        <v>2026</v>
      </c>
      <c r="B313" t="s">
        <v>6</v>
      </c>
      <c r="C313" s="28" t="s">
        <v>1891</v>
      </c>
      <c r="D313" t="s">
        <v>117</v>
      </c>
      <c r="E313" t="s">
        <v>1594</v>
      </c>
      <c r="F313" t="str">
        <f>INDEX(tbl_produits[Nom normalisé], MATCH(tbl_data[[#This Row],[Spécialité]], tbl_produits[Nom original], 0))</f>
        <v>HEXASTAT 100 mg, gélule (altrétamine)</v>
      </c>
      <c r="G313" t="str">
        <f>INDEX(tbl_produits[Classe nom], MATCH(tbl_data[[#This Row],[NORM_Spécialité]], tbl_produits[Nom normalisé], 0))</f>
        <v>Antinéoplasiques et immunomodulateurs</v>
      </c>
      <c r="H313">
        <f>YEAR(tbl_data[[#This Row],[Date_rapport]])</f>
        <v>2021</v>
      </c>
      <c r="I313" t="str">
        <f>INDEX(tbl_produits[Molécule extraite], MATCH(tbl_data[[#This Row],[NORM_Spécialité]], tbl_produits[Nom normalisé], 0))</f>
        <v>Altrétamine</v>
      </c>
      <c r="J313" s="34">
        <f>DATE(LEFT(tbl_data[[#This Row],[Date_rapport]], 4), MID(tbl_data[[#This Row],[Date_rapport]], 6, 2), RIGHT(tbl_data[[#This Row],[Date_rapport]], 2))</f>
        <v>44333</v>
      </c>
    </row>
    <row r="314" spans="1:10" x14ac:dyDescent="0.2">
      <c r="A314" s="28" t="s">
        <v>2026</v>
      </c>
      <c r="B314" t="s">
        <v>3</v>
      </c>
      <c r="C314" s="28" t="s">
        <v>1891</v>
      </c>
      <c r="D314" t="s">
        <v>118</v>
      </c>
      <c r="E314" t="s">
        <v>2</v>
      </c>
      <c r="F314" t="str">
        <f>INDEX(tbl_produits[Nom normalisé], MATCH(tbl_data[[#This Row],[Spécialité]], tbl_produits[Nom original], 0))</f>
        <v>ALENDRONATE 10 mg, comprimé</v>
      </c>
      <c r="G314" t="str">
        <f>INDEX(tbl_produits[Classe nom], MATCH(tbl_data[[#This Row],[NORM_Spécialité]], tbl_produits[Nom normalisé], 0))</f>
        <v xml:space="preserve">Système musculo-squelettique </v>
      </c>
      <c r="H314">
        <f>YEAR(tbl_data[[#This Row],[Date_rapport]])</f>
        <v>2021</v>
      </c>
      <c r="I314" t="str">
        <f>INDEX(tbl_produits[Molécule extraite], MATCH(tbl_data[[#This Row],[NORM_Spécialité]], tbl_produits[Nom normalisé], 0))</f>
        <v>Acide alendronique</v>
      </c>
      <c r="J314" s="34">
        <f>DATE(LEFT(tbl_data[[#This Row],[Date_rapport]], 4), MID(tbl_data[[#This Row],[Date_rapport]], 6, 2), RIGHT(tbl_data[[#This Row],[Date_rapport]], 2))</f>
        <v>44333</v>
      </c>
    </row>
    <row r="315" spans="1:10" x14ac:dyDescent="0.2">
      <c r="A315" s="28" t="s">
        <v>2026</v>
      </c>
      <c r="B315" t="s">
        <v>11</v>
      </c>
      <c r="C315" s="28" t="s">
        <v>1892</v>
      </c>
      <c r="D315" t="s">
        <v>119</v>
      </c>
      <c r="E315" t="s">
        <v>2</v>
      </c>
      <c r="F315" t="str">
        <f>INDEX(tbl_produits[Nom normalisé], MATCH(tbl_data[[#This Row],[Spécialité]], tbl_produits[Nom original], 0))</f>
        <v>LYNPARZA 50 mg, gélule</v>
      </c>
      <c r="G315" t="str">
        <f>INDEX(tbl_produits[Classe nom], MATCH(tbl_data[[#This Row],[NORM_Spécialité]], tbl_produits[Nom normalisé], 0))</f>
        <v>Antinéoplasiques et immunomodulateurs</v>
      </c>
      <c r="H315">
        <f>YEAR(tbl_data[[#This Row],[Date_rapport]])</f>
        <v>2021</v>
      </c>
      <c r="I315" t="str">
        <f>INDEX(tbl_produits[Molécule extraite], MATCH(tbl_data[[#This Row],[NORM_Spécialité]], tbl_produits[Nom normalisé], 0))</f>
        <v>Olaparib</v>
      </c>
      <c r="J315" s="34">
        <f>DATE(LEFT(tbl_data[[#This Row],[Date_rapport]], 4), MID(tbl_data[[#This Row],[Date_rapport]], 6, 2), RIGHT(tbl_data[[#This Row],[Date_rapport]], 2))</f>
        <v>44333</v>
      </c>
    </row>
    <row r="316" spans="1:10" x14ac:dyDescent="0.2">
      <c r="A316" s="28" t="s">
        <v>2026</v>
      </c>
      <c r="B316" t="s">
        <v>6</v>
      </c>
      <c r="C316" s="28" t="s">
        <v>1596</v>
      </c>
      <c r="D316" t="s">
        <v>120</v>
      </c>
      <c r="E316" t="s">
        <v>1595</v>
      </c>
      <c r="F316" t="str">
        <f>INDEX(tbl_produits[Nom normalisé], MATCH(tbl_data[[#This Row],[Spécialité]], tbl_produits[Nom original], 0))</f>
        <v>LAROSCORBINE 1g/5ml, solution injectable</v>
      </c>
      <c r="G316" t="str">
        <f>INDEX(tbl_produits[Classe nom], MATCH(tbl_data[[#This Row],[NORM_Spécialité]], tbl_produits[Nom normalisé], 0))</f>
        <v>Voies digestives et métabolisme</v>
      </c>
      <c r="H316">
        <f>YEAR(tbl_data[[#This Row],[Date_rapport]])</f>
        <v>2021</v>
      </c>
      <c r="I316" t="str">
        <f>INDEX(tbl_produits[Molécule extraite], MATCH(tbl_data[[#This Row],[NORM_Spécialité]], tbl_produits[Nom normalisé], 0))</f>
        <v>Acide ascorbique</v>
      </c>
      <c r="J316" s="34">
        <f>DATE(LEFT(tbl_data[[#This Row],[Date_rapport]], 4), MID(tbl_data[[#This Row],[Date_rapport]], 6, 2), RIGHT(tbl_data[[#This Row],[Date_rapport]], 2))</f>
        <v>44333</v>
      </c>
    </row>
    <row r="317" spans="1:10" x14ac:dyDescent="0.2">
      <c r="A317" s="28" t="s">
        <v>2026</v>
      </c>
      <c r="B317" t="s">
        <v>6</v>
      </c>
      <c r="C317" s="28" t="s">
        <v>1596</v>
      </c>
      <c r="D317" t="s">
        <v>121</v>
      </c>
      <c r="E317" t="s">
        <v>1596</v>
      </c>
      <c r="F317" t="str">
        <f>INDEX(tbl_produits[Nom normalisé], MATCH(tbl_data[[#This Row],[Spécialité]], tbl_produits[Nom original], 0))</f>
        <v>ANANDRON 150 mg, comprimé</v>
      </c>
      <c r="G317" t="str">
        <f>INDEX(tbl_produits[Classe nom], MATCH(tbl_data[[#This Row],[NORM_Spécialité]], tbl_produits[Nom normalisé], 0))</f>
        <v>Antinéoplasiques et immunomodulateurs</v>
      </c>
      <c r="H317">
        <f>YEAR(tbl_data[[#This Row],[Date_rapport]])</f>
        <v>2021</v>
      </c>
      <c r="I317" t="str">
        <f>INDEX(tbl_produits[Molécule extraite], MATCH(tbl_data[[#This Row],[NORM_Spécialité]], tbl_produits[Nom normalisé], 0))</f>
        <v>Nilutamide</v>
      </c>
      <c r="J317" s="34">
        <f>DATE(LEFT(tbl_data[[#This Row],[Date_rapport]], 4), MID(tbl_data[[#This Row],[Date_rapport]], 6, 2), RIGHT(tbl_data[[#This Row],[Date_rapport]], 2))</f>
        <v>44333</v>
      </c>
    </row>
    <row r="318" spans="1:10" x14ac:dyDescent="0.2">
      <c r="A318" s="28" t="s">
        <v>2026</v>
      </c>
      <c r="B318" t="s">
        <v>6</v>
      </c>
      <c r="C318" s="28" t="s">
        <v>1596</v>
      </c>
      <c r="D318" t="s">
        <v>122</v>
      </c>
      <c r="E318" t="s">
        <v>1597</v>
      </c>
      <c r="F318" t="str">
        <f>INDEX(tbl_produits[Nom normalisé], MATCH(tbl_data[[#This Row],[Spécialité]], tbl_produits[Nom original], 0))</f>
        <v>PLEGISOL, solution cardioplégique pour voie intracoronaire en poche</v>
      </c>
      <c r="G318" t="str">
        <f>INDEX(tbl_produits[Classe nom], MATCH(tbl_data[[#This Row],[NORM_Spécialité]], tbl_produits[Nom normalisé], 0))</f>
        <v>Sang et organes hématopoïétiques</v>
      </c>
      <c r="H318">
        <f>YEAR(tbl_data[[#This Row],[Date_rapport]])</f>
        <v>2021</v>
      </c>
      <c r="I318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318" s="34">
        <f>DATE(LEFT(tbl_data[[#This Row],[Date_rapport]], 4), MID(tbl_data[[#This Row],[Date_rapport]], 6, 2), RIGHT(tbl_data[[#This Row],[Date_rapport]], 2))</f>
        <v>44333</v>
      </c>
    </row>
    <row r="319" spans="1:10" x14ac:dyDescent="0.2">
      <c r="A319" s="28" t="s">
        <v>2026</v>
      </c>
      <c r="B319" t="s">
        <v>6</v>
      </c>
      <c r="C319" s="28" t="s">
        <v>1596</v>
      </c>
      <c r="D319" t="s">
        <v>123</v>
      </c>
      <c r="E319" t="s">
        <v>1598</v>
      </c>
      <c r="F319" t="str">
        <f>INDEX(tbl_produits[Nom normalisé], MATCH(tbl_data[[#This Row],[Spécialité]], tbl_produits[Nom original], 0))</f>
        <v>THYROZOL  5 mg,10 mg et 20 mg</v>
      </c>
      <c r="G319" t="str">
        <f>INDEX(tbl_produits[Classe nom], MATCH(tbl_data[[#This Row],[NORM_Spécialité]], tbl_produits[Nom normalisé], 0))</f>
        <v>Hormones systémiques sauf hormones sexuelles et insulines</v>
      </c>
      <c r="H319">
        <f>YEAR(tbl_data[[#This Row],[Date_rapport]])</f>
        <v>2021</v>
      </c>
      <c r="I319" t="str">
        <f>INDEX(tbl_produits[Molécule extraite], MATCH(tbl_data[[#This Row],[NORM_Spécialité]], tbl_produits[Nom normalisé], 0))</f>
        <v>Thiamazole</v>
      </c>
      <c r="J319" s="34">
        <f>DATE(LEFT(tbl_data[[#This Row],[Date_rapport]], 4), MID(tbl_data[[#This Row],[Date_rapport]], 6, 2), RIGHT(tbl_data[[#This Row],[Date_rapport]], 2))</f>
        <v>44333</v>
      </c>
    </row>
    <row r="320" spans="1:10" x14ac:dyDescent="0.2">
      <c r="A320" s="28" t="s">
        <v>2026</v>
      </c>
      <c r="B320" t="s">
        <v>6</v>
      </c>
      <c r="C320" s="28" t="s">
        <v>1596</v>
      </c>
      <c r="D320" t="s">
        <v>124</v>
      </c>
      <c r="E320" t="s">
        <v>1556</v>
      </c>
      <c r="F320" t="str">
        <f>INDEX(tbl_produits[Nom normalisé], MATCH(tbl_data[[#This Row],[Spécialité]], tbl_produits[Nom original], 0))</f>
        <v>PROPOFOL FRESENIUS 10 mg/ml, émulsion injectable ou pour perfusion (flacon de 50 ml)</v>
      </c>
      <c r="G320" t="str">
        <f>INDEX(tbl_produits[Classe nom], MATCH(tbl_data[[#This Row],[NORM_Spécialité]], tbl_produits[Nom normalisé], 0))</f>
        <v>Système nerveux</v>
      </c>
      <c r="H320">
        <f>YEAR(tbl_data[[#This Row],[Date_rapport]])</f>
        <v>2021</v>
      </c>
      <c r="I320" t="str">
        <f>INDEX(tbl_produits[Molécule extraite], MATCH(tbl_data[[#This Row],[NORM_Spécialité]], tbl_produits[Nom normalisé], 0))</f>
        <v>Propofol</v>
      </c>
      <c r="J320" s="34">
        <f>DATE(LEFT(tbl_data[[#This Row],[Date_rapport]], 4), MID(tbl_data[[#This Row],[Date_rapport]], 6, 2), RIGHT(tbl_data[[#This Row],[Date_rapport]], 2))</f>
        <v>44333</v>
      </c>
    </row>
    <row r="321" spans="1:10" x14ac:dyDescent="0.2">
      <c r="A321" s="28" t="s">
        <v>2026</v>
      </c>
      <c r="B321" t="s">
        <v>11</v>
      </c>
      <c r="C321" s="28" t="s">
        <v>1893</v>
      </c>
      <c r="D321" t="s">
        <v>125</v>
      </c>
      <c r="E321" t="s">
        <v>2</v>
      </c>
      <c r="F321" t="str">
        <f>INDEX(tbl_produits[Nom normalisé], MATCH(tbl_data[[#This Row],[Spécialité]], tbl_produits[Nom original], 0))</f>
        <v>IOBENGUANE (131I) pour thérapie CIS bio international 370 MBq/mL, solution pour perfusion</v>
      </c>
      <c r="G321" t="str">
        <f>INDEX(tbl_produits[Classe nom], MATCH(tbl_data[[#This Row],[NORM_Spécialité]], tbl_produits[Nom normalisé], 0))</f>
        <v>Divers</v>
      </c>
      <c r="H321">
        <f>YEAR(tbl_data[[#This Row],[Date_rapport]])</f>
        <v>2021</v>
      </c>
      <c r="I321" t="str">
        <f>INDEX(tbl_produits[Molécule extraite], MATCH(tbl_data[[#This Row],[NORM_Spécialité]], tbl_produits[Nom normalisé], 0))</f>
        <v>Iobenguane (131I)</v>
      </c>
      <c r="J321" s="34">
        <f>DATE(LEFT(tbl_data[[#This Row],[Date_rapport]], 4), MID(tbl_data[[#This Row],[Date_rapport]], 6, 2), RIGHT(tbl_data[[#This Row],[Date_rapport]], 2))</f>
        <v>44333</v>
      </c>
    </row>
    <row r="322" spans="1:10" x14ac:dyDescent="0.2">
      <c r="A322" s="28" t="s">
        <v>2026</v>
      </c>
      <c r="B322" t="s">
        <v>11</v>
      </c>
      <c r="C322" s="28" t="s">
        <v>1894</v>
      </c>
      <c r="D322" t="s">
        <v>126</v>
      </c>
      <c r="E322" t="s">
        <v>2</v>
      </c>
      <c r="F322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322" t="str">
        <f>INDEX(tbl_produits[Classe nom], MATCH(tbl_data[[#This Row],[NORM_Spécialité]], tbl_produits[Nom normalisé], 0))</f>
        <v>Anti-infectieux à usage systémique</v>
      </c>
      <c r="H322">
        <f>YEAR(tbl_data[[#This Row],[Date_rapport]])</f>
        <v>2021</v>
      </c>
      <c r="I322" t="str">
        <f>INDEX(tbl_produits[Molécule extraite], MATCH(tbl_data[[#This Row],[NORM_Spécialité]], tbl_produits[Nom normalisé], 0))</f>
        <v>Aztréonam</v>
      </c>
      <c r="J322" s="34">
        <f>DATE(LEFT(tbl_data[[#This Row],[Date_rapport]], 4), MID(tbl_data[[#This Row],[Date_rapport]], 6, 2), RIGHT(tbl_data[[#This Row],[Date_rapport]], 2))</f>
        <v>44333</v>
      </c>
    </row>
    <row r="323" spans="1:10" x14ac:dyDescent="0.2">
      <c r="A323" s="28" t="s">
        <v>2026</v>
      </c>
      <c r="B323" t="s">
        <v>11</v>
      </c>
      <c r="C323" s="28" t="s">
        <v>1895</v>
      </c>
      <c r="D323" t="s">
        <v>127</v>
      </c>
      <c r="E323" t="s">
        <v>2</v>
      </c>
      <c r="F323" t="str">
        <f>INDEX(tbl_produits[Nom normalisé], MATCH(tbl_data[[#This Row],[Spécialité]], tbl_produits[Nom original], 0))</f>
        <v>KIDROLASE 10 000 U.I., poudre et solvant pour solution injectable</v>
      </c>
      <c r="G323" t="str">
        <f>INDEX(tbl_produits[Classe nom], MATCH(tbl_data[[#This Row],[NORM_Spécialité]], tbl_produits[Nom normalisé], 0))</f>
        <v>Antinéoplasiques et immunomodulateurs</v>
      </c>
      <c r="H323">
        <f>YEAR(tbl_data[[#This Row],[Date_rapport]])</f>
        <v>2021</v>
      </c>
      <c r="I323" t="str">
        <f>INDEX(tbl_produits[Molécule extraite], MATCH(tbl_data[[#This Row],[NORM_Spécialité]], tbl_produits[Nom normalisé], 0))</f>
        <v>L-asparaginase</v>
      </c>
      <c r="J323" s="34">
        <f>DATE(LEFT(tbl_data[[#This Row],[Date_rapport]], 4), MID(tbl_data[[#This Row],[Date_rapport]], 6, 2), RIGHT(tbl_data[[#This Row],[Date_rapport]], 2))</f>
        <v>44333</v>
      </c>
    </row>
    <row r="324" spans="1:10" x14ac:dyDescent="0.2">
      <c r="A324" s="28" t="s">
        <v>2026</v>
      </c>
      <c r="B324" t="s">
        <v>9</v>
      </c>
      <c r="C324" s="28" t="s">
        <v>1895</v>
      </c>
      <c r="D324" t="s">
        <v>128</v>
      </c>
      <c r="E324" t="s">
        <v>2</v>
      </c>
      <c r="F324" t="str">
        <f>INDEX(tbl_produits[Nom normalisé], MATCH(tbl_data[[#This Row],[Spécialité]], tbl_produits[Nom original], 0))</f>
        <v>CIPROFLOXACINE ARROW 500mg  comprimé pelliculé</v>
      </c>
      <c r="G324" t="str">
        <f>INDEX(tbl_produits[Classe nom], MATCH(tbl_data[[#This Row],[NORM_Spécialité]], tbl_produits[Nom normalisé], 0))</f>
        <v>Anti-infectieux à usage systémique</v>
      </c>
      <c r="H324">
        <f>YEAR(tbl_data[[#This Row],[Date_rapport]])</f>
        <v>2021</v>
      </c>
      <c r="I324" t="str">
        <f>INDEX(tbl_produits[Molécule extraite], MATCH(tbl_data[[#This Row],[NORM_Spécialité]], tbl_produits[Nom normalisé], 0))</f>
        <v>Ciprofloxacine</v>
      </c>
      <c r="J324" s="34">
        <f>DATE(LEFT(tbl_data[[#This Row],[Date_rapport]], 4), MID(tbl_data[[#This Row],[Date_rapport]], 6, 2), RIGHT(tbl_data[[#This Row],[Date_rapport]], 2))</f>
        <v>44333</v>
      </c>
    </row>
    <row r="325" spans="1:10" x14ac:dyDescent="0.2">
      <c r="A325" s="28" t="s">
        <v>2026</v>
      </c>
      <c r="B325" t="s">
        <v>9</v>
      </c>
      <c r="C325" s="28" t="s">
        <v>1895</v>
      </c>
      <c r="D325" t="s">
        <v>129</v>
      </c>
      <c r="E325" t="s">
        <v>2</v>
      </c>
      <c r="F325" t="str">
        <f>INDEX(tbl_produits[Nom normalisé], MATCH(tbl_data[[#This Row],[Spécialité]], tbl_produits[Nom original], 0))</f>
        <v>LYTOS 520 mg, comprimé pelliculé</v>
      </c>
      <c r="G325" t="str">
        <f>INDEX(tbl_produits[Classe nom], MATCH(tbl_data[[#This Row],[NORM_Spécialité]], tbl_produits[Nom normalisé], 0))</f>
        <v xml:space="preserve">Système musculo-squelettique </v>
      </c>
      <c r="H325">
        <f>YEAR(tbl_data[[#This Row],[Date_rapport]])</f>
        <v>2021</v>
      </c>
      <c r="I325" t="str">
        <f>INDEX(tbl_produits[Molécule extraite], MATCH(tbl_data[[#This Row],[NORM_Spécialité]], tbl_produits[Nom normalisé], 0))</f>
        <v>Clodronate de sodium</v>
      </c>
      <c r="J325" s="34">
        <f>DATE(LEFT(tbl_data[[#This Row],[Date_rapport]], 4), MID(tbl_data[[#This Row],[Date_rapport]], 6, 2), RIGHT(tbl_data[[#This Row],[Date_rapport]], 2))</f>
        <v>44333</v>
      </c>
    </row>
    <row r="326" spans="1:10" x14ac:dyDescent="0.2">
      <c r="A326" s="28" t="s">
        <v>2026</v>
      </c>
      <c r="B326" t="s">
        <v>11</v>
      </c>
      <c r="C326" s="28" t="s">
        <v>1896</v>
      </c>
      <c r="D326" t="s">
        <v>130</v>
      </c>
      <c r="E326" t="s">
        <v>2</v>
      </c>
      <c r="F326" t="str">
        <f>INDEX(tbl_produits[Nom normalisé], MATCH(tbl_data[[#This Row],[Spécialité]], tbl_produits[Nom original], 0))</f>
        <v>IODURE (131I) DE SODIUM 111 MBq/mL, solution injectable</v>
      </c>
      <c r="G326" t="str">
        <f>INDEX(tbl_produits[Classe nom], MATCH(tbl_data[[#This Row],[NORM_Spécialité]], tbl_produits[Nom normalisé], 0))</f>
        <v>Divers</v>
      </c>
      <c r="H326">
        <f>YEAR(tbl_data[[#This Row],[Date_rapport]])</f>
        <v>2021</v>
      </c>
      <c r="I326" t="str">
        <f>INDEX(tbl_produits[Molécule extraite], MATCH(tbl_data[[#This Row],[NORM_Spécialité]], tbl_produits[Nom normalisé], 0))</f>
        <v>Iodure (131I) de sodium</v>
      </c>
      <c r="J326" s="34">
        <f>DATE(LEFT(tbl_data[[#This Row],[Date_rapport]], 4), MID(tbl_data[[#This Row],[Date_rapport]], 6, 2), RIGHT(tbl_data[[#This Row],[Date_rapport]], 2))</f>
        <v>44333</v>
      </c>
    </row>
    <row r="327" spans="1:10" x14ac:dyDescent="0.2">
      <c r="A327" s="28" t="s">
        <v>2026</v>
      </c>
      <c r="B327" t="s">
        <v>3</v>
      </c>
      <c r="C327" s="28" t="s">
        <v>1864</v>
      </c>
      <c r="D327" t="s">
        <v>131</v>
      </c>
      <c r="E327" t="s">
        <v>2</v>
      </c>
      <c r="F327" t="str">
        <f>INDEX(tbl_produits[Nom normalisé], MATCH(tbl_data[[#This Row],[Spécialité]], tbl_produits[Nom original], 0))</f>
        <v>ETOMIDATE LIPURO 20 mg/10 ml, émulsion injectable</v>
      </c>
      <c r="G327" t="str">
        <f>INDEX(tbl_produits[Classe nom], MATCH(tbl_data[[#This Row],[NORM_Spécialité]], tbl_produits[Nom normalisé], 0))</f>
        <v>Système nerveux</v>
      </c>
      <c r="H327">
        <f>YEAR(tbl_data[[#This Row],[Date_rapport]])</f>
        <v>2021</v>
      </c>
      <c r="I327" t="str">
        <f>INDEX(tbl_produits[Molécule extraite], MATCH(tbl_data[[#This Row],[NORM_Spécialité]], tbl_produits[Nom normalisé], 0))</f>
        <v>Etomidate</v>
      </c>
      <c r="J327" s="34">
        <f>DATE(LEFT(tbl_data[[#This Row],[Date_rapport]], 4), MID(tbl_data[[#This Row],[Date_rapport]], 6, 2), RIGHT(tbl_data[[#This Row],[Date_rapport]], 2))</f>
        <v>44333</v>
      </c>
    </row>
    <row r="328" spans="1:10" x14ac:dyDescent="0.2">
      <c r="A328" s="28" t="s">
        <v>2026</v>
      </c>
      <c r="B328" t="s">
        <v>9</v>
      </c>
      <c r="C328" s="28" t="s">
        <v>1599</v>
      </c>
      <c r="D328" t="s">
        <v>132</v>
      </c>
      <c r="E328" t="s">
        <v>2</v>
      </c>
      <c r="F328" t="str">
        <f>INDEX(tbl_produits[Nom normalisé], MATCH(tbl_data[[#This Row],[Spécialité]], tbl_produits[Nom original], 0))</f>
        <v>ANCOTIL 1 pour cent, solution pour perfusion</v>
      </c>
      <c r="G328" t="str">
        <f>INDEX(tbl_produits[Classe nom], MATCH(tbl_data[[#This Row],[NORM_Spécialité]], tbl_produits[Nom normalisé], 0))</f>
        <v>Anti-infectieux à usage systémique</v>
      </c>
      <c r="H328">
        <f>YEAR(tbl_data[[#This Row],[Date_rapport]])</f>
        <v>2021</v>
      </c>
      <c r="I328" t="str">
        <f>INDEX(tbl_produits[Molécule extraite], MATCH(tbl_data[[#This Row],[NORM_Spécialité]], tbl_produits[Nom normalisé], 0))</f>
        <v>Flucytosine</v>
      </c>
      <c r="J328" s="34">
        <f>DATE(LEFT(tbl_data[[#This Row],[Date_rapport]], 4), MID(tbl_data[[#This Row],[Date_rapport]], 6, 2), RIGHT(tbl_data[[#This Row],[Date_rapport]], 2))</f>
        <v>44333</v>
      </c>
    </row>
    <row r="329" spans="1:10" x14ac:dyDescent="0.2">
      <c r="A329" s="28" t="s">
        <v>2026</v>
      </c>
      <c r="B329" t="s">
        <v>6</v>
      </c>
      <c r="C329" s="28" t="s">
        <v>1897</v>
      </c>
      <c r="D329" t="s">
        <v>133</v>
      </c>
      <c r="E329" t="s">
        <v>1599</v>
      </c>
      <c r="F329" t="str">
        <f>INDEX(tbl_produits[Nom normalisé], MATCH(tbl_data[[#This Row],[Spécialité]], tbl_produits[Nom original], 0))</f>
        <v>FOMÉPIZOLE AP-HP 5 mg/mL, solution à diluer pour perfusion, ampoule de 20 mL</v>
      </c>
      <c r="G329" t="str">
        <f>INDEX(tbl_produits[Classe nom], MATCH(tbl_data[[#This Row],[NORM_Spécialité]], tbl_produits[Nom normalisé], 0))</f>
        <v>Divers</v>
      </c>
      <c r="H329">
        <f>YEAR(tbl_data[[#This Row],[Date_rapport]])</f>
        <v>2021</v>
      </c>
      <c r="I329" t="str">
        <f>INDEX(tbl_produits[Molécule extraite], MATCH(tbl_data[[#This Row],[NORM_Spécialité]], tbl_produits[Nom normalisé], 0))</f>
        <v>Fomépizole (sulfate de)</v>
      </c>
      <c r="J329" s="34">
        <f>DATE(LEFT(tbl_data[[#This Row],[Date_rapport]], 4), MID(tbl_data[[#This Row],[Date_rapport]], 6, 2), RIGHT(tbl_data[[#This Row],[Date_rapport]], 2))</f>
        <v>44333</v>
      </c>
    </row>
    <row r="330" spans="1:10" x14ac:dyDescent="0.2">
      <c r="A330" s="28" t="s">
        <v>2026</v>
      </c>
      <c r="B330" t="s">
        <v>6</v>
      </c>
      <c r="C330" s="28" t="s">
        <v>1621</v>
      </c>
      <c r="D330" t="s">
        <v>134</v>
      </c>
      <c r="E330" t="s">
        <v>2</v>
      </c>
      <c r="F330" t="str">
        <f>INDEX(tbl_produits[Nom normalisé], MATCH(tbl_data[[#This Row],[Spécialité]], tbl_produits[Nom original], 0))</f>
        <v>CYNOMEL 0,025 mg, comprimé sécable</v>
      </c>
      <c r="G330" t="str">
        <f>INDEX(tbl_produits[Classe nom], MATCH(tbl_data[[#This Row],[NORM_Spécialité]], tbl_produits[Nom normalisé], 0))</f>
        <v>Hormones systémiques sauf hormones sexuelles et insulines</v>
      </c>
      <c r="H330">
        <f>YEAR(tbl_data[[#This Row],[Date_rapport]])</f>
        <v>2021</v>
      </c>
      <c r="I330" t="str">
        <f>INDEX(tbl_produits[Molécule extraite], MATCH(tbl_data[[#This Row],[NORM_Spécialité]], tbl_produits[Nom normalisé], 0))</f>
        <v>Liothyronine sodique</v>
      </c>
      <c r="J330" s="34">
        <f>DATE(LEFT(tbl_data[[#This Row],[Date_rapport]], 4), MID(tbl_data[[#This Row],[Date_rapport]], 6, 2), RIGHT(tbl_data[[#This Row],[Date_rapport]], 2))</f>
        <v>44333</v>
      </c>
    </row>
    <row r="331" spans="1:10" x14ac:dyDescent="0.2">
      <c r="A331" s="28" t="s">
        <v>2026</v>
      </c>
      <c r="B331" t="s">
        <v>6</v>
      </c>
      <c r="C331" s="28" t="s">
        <v>1600</v>
      </c>
      <c r="D331" t="s">
        <v>135</v>
      </c>
      <c r="E331" t="s">
        <v>1600</v>
      </c>
      <c r="F331" t="str">
        <f>INDEX(tbl_produits[Nom normalisé], MATCH(tbl_data[[#This Row],[Spécialité]], tbl_produits[Nom original], 0))</f>
        <v>EUTHYRAL 100µg/20µg, comprimé sécable</v>
      </c>
      <c r="G331" t="str">
        <f>INDEX(tbl_produits[Classe nom], MATCH(tbl_data[[#This Row],[NORM_Spécialité]], tbl_produits[Nom normalisé], 0))</f>
        <v>Hormones systémiques sauf hormones sexuelles et insulines</v>
      </c>
      <c r="H331">
        <f>YEAR(tbl_data[[#This Row],[Date_rapport]])</f>
        <v>2021</v>
      </c>
      <c r="I331" t="str">
        <f>INDEX(tbl_produits[Molécule extraite], MATCH(tbl_data[[#This Row],[NORM_Spécialité]], tbl_produits[Nom normalisé], 0))</f>
        <v>Levothyroxine/Liothyronine</v>
      </c>
      <c r="J331" s="34">
        <f>DATE(LEFT(tbl_data[[#This Row],[Date_rapport]], 4), MID(tbl_data[[#This Row],[Date_rapport]], 6, 2), RIGHT(tbl_data[[#This Row],[Date_rapport]], 2))</f>
        <v>44333</v>
      </c>
    </row>
    <row r="332" spans="1:10" x14ac:dyDescent="0.2">
      <c r="A332" s="28" t="s">
        <v>2026</v>
      </c>
      <c r="B332" t="s">
        <v>6</v>
      </c>
      <c r="C332" s="28" t="s">
        <v>1600</v>
      </c>
      <c r="D332" t="s">
        <v>136</v>
      </c>
      <c r="E332" t="s">
        <v>1600</v>
      </c>
      <c r="F332" t="str">
        <f>INDEX(tbl_produits[Nom normalisé], MATCH(tbl_data[[#This Row],[Spécialité]], tbl_produits[Nom original], 0))</f>
        <v>ONDANSETRON ACCORD 2 mg/ml  solution injectable</v>
      </c>
      <c r="G332" t="str">
        <f>INDEX(tbl_produits[Classe nom], MATCH(tbl_data[[#This Row],[NORM_Spécialité]], tbl_produits[Nom normalisé], 0))</f>
        <v>Voies digestives et métabolisme</v>
      </c>
      <c r="H332">
        <f>YEAR(tbl_data[[#This Row],[Date_rapport]])</f>
        <v>2021</v>
      </c>
      <c r="I332" t="str">
        <f>INDEX(tbl_produits[Molécule extraite], MATCH(tbl_data[[#This Row],[NORM_Spécialité]], tbl_produits[Nom normalisé], 0))</f>
        <v>Ondansétron</v>
      </c>
      <c r="J332" s="34">
        <f>DATE(LEFT(tbl_data[[#This Row],[Date_rapport]], 4), MID(tbl_data[[#This Row],[Date_rapport]], 6, 2), RIGHT(tbl_data[[#This Row],[Date_rapport]], 2))</f>
        <v>44333</v>
      </c>
    </row>
    <row r="333" spans="1:10" x14ac:dyDescent="0.2">
      <c r="A333" s="28" t="s">
        <v>2026</v>
      </c>
      <c r="B333" t="s">
        <v>9</v>
      </c>
      <c r="C333" s="28" t="s">
        <v>1601</v>
      </c>
      <c r="D333" t="s">
        <v>137</v>
      </c>
      <c r="E333" t="s">
        <v>2</v>
      </c>
      <c r="F333" t="str">
        <f>INDEX(tbl_produits[Nom normalisé], MATCH(tbl_data[[#This Row],[Spécialité]], tbl_produits[Nom original], 0))</f>
        <v>TOPIRAMATE  50 mg MYLAN, comprimé pelliculé- TOPIRAMATE 100 mg MYLAN, comprimé pelliculé</v>
      </c>
      <c r="G333" t="str">
        <f>INDEX(tbl_produits[Classe nom], MATCH(tbl_data[[#This Row],[NORM_Spécialité]], tbl_produits[Nom normalisé], 0))</f>
        <v>Système nerveux</v>
      </c>
      <c r="H333">
        <f>YEAR(tbl_data[[#This Row],[Date_rapport]])</f>
        <v>2021</v>
      </c>
      <c r="I333" t="str">
        <f>INDEX(tbl_produits[Molécule extraite], MATCH(tbl_data[[#This Row],[NORM_Spécialité]], tbl_produits[Nom normalisé], 0))</f>
        <v>Topiramate</v>
      </c>
      <c r="J333" s="34">
        <f>DATE(LEFT(tbl_data[[#This Row],[Date_rapport]], 4), MID(tbl_data[[#This Row],[Date_rapport]], 6, 2), RIGHT(tbl_data[[#This Row],[Date_rapport]], 2))</f>
        <v>44333</v>
      </c>
    </row>
    <row r="334" spans="1:10" x14ac:dyDescent="0.2">
      <c r="A334" s="28" t="s">
        <v>2026</v>
      </c>
      <c r="B334" t="s">
        <v>6</v>
      </c>
      <c r="C334" s="28" t="s">
        <v>1601</v>
      </c>
      <c r="D334" t="s">
        <v>138</v>
      </c>
      <c r="E334" t="s">
        <v>1601</v>
      </c>
      <c r="F334" t="str">
        <f>INDEX(tbl_produits[Nom normalisé], MATCH(tbl_data[[#This Row],[Spécialité]], tbl_produits[Nom original], 0))</f>
        <v>NOZINAN 25 mg/ml, solution injectable en ampoule (I.M.)</v>
      </c>
      <c r="G334" t="str">
        <f>INDEX(tbl_produits[Classe nom], MATCH(tbl_data[[#This Row],[NORM_Spécialité]], tbl_produits[Nom normalisé], 0))</f>
        <v>Système nerveux</v>
      </c>
      <c r="H334">
        <f>YEAR(tbl_data[[#This Row],[Date_rapport]])</f>
        <v>2021</v>
      </c>
      <c r="I334" t="str">
        <f>INDEX(tbl_produits[Molécule extraite], MATCH(tbl_data[[#This Row],[NORM_Spécialité]], tbl_produits[Nom normalisé], 0))</f>
        <v>Lévomépromazine (chlorhydrate de)</v>
      </c>
      <c r="J334" s="34">
        <f>DATE(LEFT(tbl_data[[#This Row],[Date_rapport]], 4), MID(tbl_data[[#This Row],[Date_rapport]], 6, 2), RIGHT(tbl_data[[#This Row],[Date_rapport]], 2))</f>
        <v>44333</v>
      </c>
    </row>
    <row r="335" spans="1:10" x14ac:dyDescent="0.2">
      <c r="A335" s="28" t="s">
        <v>2026</v>
      </c>
      <c r="B335" t="s">
        <v>6</v>
      </c>
      <c r="C335" s="28" t="s">
        <v>1601</v>
      </c>
      <c r="D335" t="s">
        <v>139</v>
      </c>
      <c r="E335" t="s">
        <v>1601</v>
      </c>
      <c r="F335" t="str">
        <f>INDEX(tbl_produits[Nom normalisé], MATCH(tbl_data[[#This Row],[Spécialité]], tbl_produits[Nom original], 0))</f>
        <v>TERCIAN 50 mg/5 ml, solution injectable en ampoule</v>
      </c>
      <c r="G335" t="str">
        <f>INDEX(tbl_produits[Classe nom], MATCH(tbl_data[[#This Row],[NORM_Spécialité]], tbl_produits[Nom normalisé], 0))</f>
        <v>Système nerveux</v>
      </c>
      <c r="H335">
        <f>YEAR(tbl_data[[#This Row],[Date_rapport]])</f>
        <v>2021</v>
      </c>
      <c r="I335" t="str">
        <f>INDEX(tbl_produits[Molécule extraite], MATCH(tbl_data[[#This Row],[NORM_Spécialité]], tbl_produits[Nom normalisé], 0))</f>
        <v>Cyamémazine</v>
      </c>
      <c r="J335" s="34">
        <f>DATE(LEFT(tbl_data[[#This Row],[Date_rapport]], 4), MID(tbl_data[[#This Row],[Date_rapport]], 6, 2), RIGHT(tbl_data[[#This Row],[Date_rapport]], 2))</f>
        <v>44333</v>
      </c>
    </row>
    <row r="336" spans="1:10" x14ac:dyDescent="0.2">
      <c r="A336" s="28" t="s">
        <v>2026</v>
      </c>
      <c r="B336" t="s">
        <v>6</v>
      </c>
      <c r="C336" s="28" t="s">
        <v>1601</v>
      </c>
      <c r="D336" t="s">
        <v>140</v>
      </c>
      <c r="E336" t="s">
        <v>1601</v>
      </c>
      <c r="F336" t="str">
        <f>INDEX(tbl_produits[Nom normalisé], MATCH(tbl_data[[#This Row],[Spécialité]], tbl_produits[Nom original], 0))</f>
        <v>LARGACTIL 25 mg/5 ml, solution injectable en ampoule</v>
      </c>
      <c r="G336" t="str">
        <f>INDEX(tbl_produits[Classe nom], MATCH(tbl_data[[#This Row],[NORM_Spécialité]], tbl_produits[Nom normalisé], 0))</f>
        <v>Système nerveux</v>
      </c>
      <c r="H336">
        <f>YEAR(tbl_data[[#This Row],[Date_rapport]])</f>
        <v>2021</v>
      </c>
      <c r="I336" t="str">
        <f>INDEX(tbl_produits[Molécule extraite], MATCH(tbl_data[[#This Row],[NORM_Spécialité]], tbl_produits[Nom normalisé], 0))</f>
        <v>Chlorpromazine</v>
      </c>
      <c r="J336" s="34">
        <f>DATE(LEFT(tbl_data[[#This Row],[Date_rapport]], 4), MID(tbl_data[[#This Row],[Date_rapport]], 6, 2), RIGHT(tbl_data[[#This Row],[Date_rapport]], 2))</f>
        <v>44333</v>
      </c>
    </row>
    <row r="337" spans="1:10" x14ac:dyDescent="0.2">
      <c r="A337" s="28" t="s">
        <v>2026</v>
      </c>
      <c r="B337" t="s">
        <v>3</v>
      </c>
      <c r="C337" s="28" t="s">
        <v>1898</v>
      </c>
      <c r="D337" t="s">
        <v>141</v>
      </c>
      <c r="E337" t="s">
        <v>2</v>
      </c>
      <c r="F337" t="str">
        <f>INDEX(tbl_produits[Nom normalisé], MATCH(tbl_data[[#This Row],[Spécialité]], tbl_produits[Nom original], 0))</f>
        <v>EAU pour préparations injectables en poche de 250 ml, 500 ml et 1 000 ml</v>
      </c>
      <c r="G337" t="str">
        <f>INDEX(tbl_produits[Classe nom], MATCH(tbl_data[[#This Row],[NORM_Spécialité]], tbl_produits[Nom normalisé], 0))</f>
        <v>Divers</v>
      </c>
      <c r="H337">
        <f>YEAR(tbl_data[[#This Row],[Date_rapport]])</f>
        <v>2021</v>
      </c>
      <c r="I337" t="str">
        <f>INDEX(tbl_produits[Molécule extraite], MATCH(tbl_data[[#This Row],[NORM_Spécialité]], tbl_produits[Nom normalisé], 0))</f>
        <v>Eau</v>
      </c>
      <c r="J337" s="34">
        <f>DATE(LEFT(tbl_data[[#This Row],[Date_rapport]], 4), MID(tbl_data[[#This Row],[Date_rapport]], 6, 2), RIGHT(tbl_data[[#This Row],[Date_rapport]], 2))</f>
        <v>44333</v>
      </c>
    </row>
    <row r="338" spans="1:10" x14ac:dyDescent="0.2">
      <c r="A338" s="28" t="s">
        <v>2026</v>
      </c>
      <c r="B338" t="s">
        <v>6</v>
      </c>
      <c r="C338" s="28" t="s">
        <v>1899</v>
      </c>
      <c r="D338" t="s">
        <v>142</v>
      </c>
      <c r="E338" t="s">
        <v>1602</v>
      </c>
      <c r="F338" t="str">
        <f>INDEX(tbl_produits[Nom normalisé], MATCH(tbl_data[[#This Row],[Spécialité]], tbl_produits[Nom original], 0))</f>
        <v>RILUTEK 50 mg comprimés pelliculés</v>
      </c>
      <c r="G338" t="str">
        <f>INDEX(tbl_produits[Classe nom], MATCH(tbl_data[[#This Row],[NORM_Spécialité]], tbl_produits[Nom normalisé], 0))</f>
        <v>Système nerveux</v>
      </c>
      <c r="H338">
        <f>YEAR(tbl_data[[#This Row],[Date_rapport]])</f>
        <v>2021</v>
      </c>
      <c r="I338" t="str">
        <f>INDEX(tbl_produits[Molécule extraite], MATCH(tbl_data[[#This Row],[NORM_Spécialité]], tbl_produits[Nom normalisé], 0))</f>
        <v>Riluzole</v>
      </c>
      <c r="J338" s="34">
        <f>DATE(LEFT(tbl_data[[#This Row],[Date_rapport]], 4), MID(tbl_data[[#This Row],[Date_rapport]], 6, 2), RIGHT(tbl_data[[#This Row],[Date_rapport]], 2))</f>
        <v>44333</v>
      </c>
    </row>
    <row r="339" spans="1:10" x14ac:dyDescent="0.2">
      <c r="A339" s="28" t="s">
        <v>2026</v>
      </c>
      <c r="B339" t="s">
        <v>6</v>
      </c>
      <c r="C339" s="28" t="s">
        <v>1603</v>
      </c>
      <c r="D339" t="s">
        <v>143</v>
      </c>
      <c r="E339" t="s">
        <v>1603</v>
      </c>
      <c r="F339" t="str">
        <f>INDEX(tbl_produits[Nom normalisé], MATCH(tbl_data[[#This Row],[Spécialité]], tbl_produits[Nom original], 0))</f>
        <v>RIFATER, comprimé enrobé</v>
      </c>
      <c r="G339" t="str">
        <f>INDEX(tbl_produits[Classe nom], MATCH(tbl_data[[#This Row],[NORM_Spécialité]], tbl_produits[Nom normalisé], 0))</f>
        <v>Anti-infectieux à usage systémique</v>
      </c>
      <c r="H339">
        <f>YEAR(tbl_data[[#This Row],[Date_rapport]])</f>
        <v>2021</v>
      </c>
      <c r="I339" t="str">
        <f>INDEX(tbl_produits[Molécule extraite], MATCH(tbl_data[[#This Row],[NORM_Spécialité]], tbl_produits[Nom normalisé], 0))</f>
        <v>Isoniazide / pyrazinamid / rifampicine</v>
      </c>
      <c r="J339" s="34">
        <f>DATE(LEFT(tbl_data[[#This Row],[Date_rapport]], 4), MID(tbl_data[[#This Row],[Date_rapport]], 6, 2), RIGHT(tbl_data[[#This Row],[Date_rapport]], 2))</f>
        <v>44333</v>
      </c>
    </row>
    <row r="340" spans="1:10" x14ac:dyDescent="0.2">
      <c r="A340" s="28" t="s">
        <v>2026</v>
      </c>
      <c r="B340" t="s">
        <v>9</v>
      </c>
      <c r="C340" s="28" t="s">
        <v>1900</v>
      </c>
      <c r="D340" t="s">
        <v>213</v>
      </c>
      <c r="E340" t="s">
        <v>2</v>
      </c>
      <c r="F340" t="str">
        <f>INDEX(tbl_produits[Nom normalisé], MATCH(tbl_data[[#This Row],[Spécialité]], tbl_produits[Nom original], 0))</f>
        <v>MIANSERINE (produits à base de)</v>
      </c>
      <c r="G340" t="str">
        <f>INDEX(tbl_produits[Classe nom], MATCH(tbl_data[[#This Row],[NORM_Spécialité]], tbl_produits[Nom normalisé], 0))</f>
        <v>Système nerveux</v>
      </c>
      <c r="H340">
        <f>YEAR(tbl_data[[#This Row],[Date_rapport]])</f>
        <v>2021</v>
      </c>
      <c r="I340" t="str">
        <f>INDEX(tbl_produits[Molécule extraite], MATCH(tbl_data[[#This Row],[NORM_Spécialité]], tbl_produits[Nom normalisé], 0))</f>
        <v>Miansérine</v>
      </c>
      <c r="J340" s="34">
        <f>DATE(LEFT(tbl_data[[#This Row],[Date_rapport]], 4), MID(tbl_data[[#This Row],[Date_rapport]], 6, 2), RIGHT(tbl_data[[#This Row],[Date_rapport]], 2))</f>
        <v>44333</v>
      </c>
    </row>
    <row r="341" spans="1:10" x14ac:dyDescent="0.2">
      <c r="A341" s="28" t="s">
        <v>2026</v>
      </c>
      <c r="B341" t="s">
        <v>6</v>
      </c>
      <c r="C341" s="28" t="s">
        <v>1604</v>
      </c>
      <c r="D341" t="s">
        <v>145</v>
      </c>
      <c r="E341" t="s">
        <v>1604</v>
      </c>
      <c r="F341" t="str">
        <f>INDEX(tbl_produits[Nom normalisé], MATCH(tbl_data[[#This Row],[Spécialité]], tbl_produits[Nom original], 0))</f>
        <v>HYQVIA 100 mg/ml, solution pour perfusion par voie sous-cutanée</v>
      </c>
      <c r="G341" t="str">
        <f>INDEX(tbl_produits[Classe nom], MATCH(tbl_data[[#This Row],[NORM_Spécialité]], tbl_produits[Nom normalisé], 0))</f>
        <v>Anti-infectieux à usage systémique</v>
      </c>
      <c r="H341">
        <f>YEAR(tbl_data[[#This Row],[Date_rapport]])</f>
        <v>2021</v>
      </c>
      <c r="I341" t="str">
        <f>INDEX(tbl_produits[Molécule extraite], MATCH(tbl_data[[#This Row],[NORM_Spécialité]], tbl_produits[Nom normalisé], 0))</f>
        <v>Immunoglobuline humaine normale</v>
      </c>
      <c r="J341" s="34">
        <f>DATE(LEFT(tbl_data[[#This Row],[Date_rapport]], 4), MID(tbl_data[[#This Row],[Date_rapport]], 6, 2), RIGHT(tbl_data[[#This Row],[Date_rapport]], 2))</f>
        <v>44333</v>
      </c>
    </row>
    <row r="342" spans="1:10" x14ac:dyDescent="0.2">
      <c r="A342" s="28" t="s">
        <v>2026</v>
      </c>
      <c r="B342" t="s">
        <v>11</v>
      </c>
      <c r="C342" s="28" t="s">
        <v>1605</v>
      </c>
      <c r="D342" t="s">
        <v>146</v>
      </c>
      <c r="E342" t="s">
        <v>2</v>
      </c>
      <c r="F342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342" t="str">
        <f>INDEX(tbl_produits[Classe nom], MATCH(tbl_data[[#This Row],[NORM_Spécialité]], tbl_produits[Nom normalisé], 0))</f>
        <v>Antinéoplasiques et immunomodulateurs</v>
      </c>
      <c r="H342">
        <f>YEAR(tbl_data[[#This Row],[Date_rapport]])</f>
        <v>2021</v>
      </c>
      <c r="I342" t="str">
        <f>INDEX(tbl_produits[Molécule extraite], MATCH(tbl_data[[#This Row],[NORM_Spécialité]], tbl_produits[Nom normalisé], 0))</f>
        <v>Mitomycine</v>
      </c>
      <c r="J342" s="34">
        <f>DATE(LEFT(tbl_data[[#This Row],[Date_rapport]], 4), MID(tbl_data[[#This Row],[Date_rapport]], 6, 2), RIGHT(tbl_data[[#This Row],[Date_rapport]], 2))</f>
        <v>44333</v>
      </c>
    </row>
    <row r="343" spans="1:10" x14ac:dyDescent="0.2">
      <c r="A343" s="28" t="s">
        <v>2026</v>
      </c>
      <c r="B343" t="s">
        <v>6</v>
      </c>
      <c r="C343" s="28" t="s">
        <v>1605</v>
      </c>
      <c r="D343" t="s">
        <v>147</v>
      </c>
      <c r="E343" t="s">
        <v>1604</v>
      </c>
      <c r="F343" t="str">
        <f>INDEX(tbl_produits[Nom normalisé], MATCH(tbl_data[[#This Row],[Spécialité]], tbl_produits[Nom original], 0))</f>
        <v>DOCETAXEL HOSPIRA 10 mg/ml, solution à diluer pour perfusion</v>
      </c>
      <c r="G343" t="str">
        <f>INDEX(tbl_produits[Classe nom], MATCH(tbl_data[[#This Row],[NORM_Spécialité]], tbl_produits[Nom normalisé], 0))</f>
        <v>Antinéoplasiques et immunomodulateurs</v>
      </c>
      <c r="H343">
        <f>YEAR(tbl_data[[#This Row],[Date_rapport]])</f>
        <v>2021</v>
      </c>
      <c r="I343" t="str">
        <f>INDEX(tbl_produits[Molécule extraite], MATCH(tbl_data[[#This Row],[NORM_Spécialité]], tbl_produits[Nom normalisé], 0))</f>
        <v>Docétaxel</v>
      </c>
      <c r="J343" s="34">
        <f>DATE(LEFT(tbl_data[[#This Row],[Date_rapport]], 4), MID(tbl_data[[#This Row],[Date_rapport]], 6, 2), RIGHT(tbl_data[[#This Row],[Date_rapport]], 2))</f>
        <v>44333</v>
      </c>
    </row>
    <row r="344" spans="1:10" x14ac:dyDescent="0.2">
      <c r="A344" s="28" t="s">
        <v>2026</v>
      </c>
      <c r="B344" t="s">
        <v>6</v>
      </c>
      <c r="C344" s="28" t="s">
        <v>1605</v>
      </c>
      <c r="D344" t="s">
        <v>148</v>
      </c>
      <c r="E344" t="s">
        <v>1605</v>
      </c>
      <c r="F344" t="str">
        <f>INDEX(tbl_produits[Nom normalisé], MATCH(tbl_data[[#This Row],[Spécialité]], tbl_produits[Nom original], 0))</f>
        <v>SINEMET LP 100 mg/25 mg, comprimé à libération prolongée</v>
      </c>
      <c r="G344" t="str">
        <f>INDEX(tbl_produits[Classe nom], MATCH(tbl_data[[#This Row],[NORM_Spécialité]], tbl_produits[Nom normalisé], 0))</f>
        <v>Système nerveux</v>
      </c>
      <c r="H344">
        <f>YEAR(tbl_data[[#This Row],[Date_rapport]])</f>
        <v>2021</v>
      </c>
      <c r="I344" t="str">
        <f>INDEX(tbl_produits[Molécule extraite], MATCH(tbl_data[[#This Row],[NORM_Spécialité]], tbl_produits[Nom normalisé], 0))</f>
        <v>Levodopa / Carbidopa</v>
      </c>
      <c r="J344" s="34">
        <f>DATE(LEFT(tbl_data[[#This Row],[Date_rapport]], 4), MID(tbl_data[[#This Row],[Date_rapport]], 6, 2), RIGHT(tbl_data[[#This Row],[Date_rapport]], 2))</f>
        <v>44333</v>
      </c>
    </row>
    <row r="345" spans="1:10" x14ac:dyDescent="0.2">
      <c r="A345" s="28" t="s">
        <v>2026</v>
      </c>
      <c r="B345" t="s">
        <v>3</v>
      </c>
      <c r="C345" s="28" t="s">
        <v>1615</v>
      </c>
      <c r="D345" t="s">
        <v>149</v>
      </c>
      <c r="E345" t="s">
        <v>2</v>
      </c>
      <c r="F345" t="str">
        <f>INDEX(tbl_produits[Nom normalisé], MATCH(tbl_data[[#This Row],[Spécialité]], tbl_produits[Nom original], 0))</f>
        <v>COMTAN 200 mg comprimé pelliculé, boîte de 60</v>
      </c>
      <c r="G345" t="str">
        <f>INDEX(tbl_produits[Classe nom], MATCH(tbl_data[[#This Row],[NORM_Spécialité]], tbl_produits[Nom normalisé], 0))</f>
        <v>Système nerveux</v>
      </c>
      <c r="H345">
        <f>YEAR(tbl_data[[#This Row],[Date_rapport]])</f>
        <v>2021</v>
      </c>
      <c r="I345" t="str">
        <f>INDEX(tbl_produits[Molécule extraite], MATCH(tbl_data[[#This Row],[NORM_Spécialité]], tbl_produits[Nom normalisé], 0))</f>
        <v>Entacapone</v>
      </c>
      <c r="J345" s="34">
        <f>DATE(LEFT(tbl_data[[#This Row],[Date_rapport]], 4), MID(tbl_data[[#This Row],[Date_rapport]], 6, 2), RIGHT(tbl_data[[#This Row],[Date_rapport]], 2))</f>
        <v>44333</v>
      </c>
    </row>
    <row r="346" spans="1:10" x14ac:dyDescent="0.2">
      <c r="A346" s="28" t="s">
        <v>2026</v>
      </c>
      <c r="B346" t="s">
        <v>11</v>
      </c>
      <c r="C346" s="28" t="s">
        <v>1901</v>
      </c>
      <c r="D346" t="s">
        <v>150</v>
      </c>
      <c r="E346" t="s">
        <v>2</v>
      </c>
      <c r="F346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346" t="str">
        <f>INDEX(tbl_produits[Classe nom], MATCH(tbl_data[[#This Row],[NORM_Spécialité]], tbl_produits[Nom normalisé], 0))</f>
        <v>Anti-infectieux à usage systémique</v>
      </c>
      <c r="H346">
        <f>YEAR(tbl_data[[#This Row],[Date_rapport]])</f>
        <v>2021</v>
      </c>
      <c r="I346" t="str">
        <f>INDEX(tbl_produits[Molécule extraite], MATCH(tbl_data[[#This Row],[NORM_Spécialité]], tbl_produits[Nom normalisé], 0))</f>
        <v>Ampicilline sodique / sulbactam sodique</v>
      </c>
      <c r="J346" s="34">
        <f>DATE(LEFT(tbl_data[[#This Row],[Date_rapport]], 4), MID(tbl_data[[#This Row],[Date_rapport]], 6, 2), RIGHT(tbl_data[[#This Row],[Date_rapport]], 2))</f>
        <v>44333</v>
      </c>
    </row>
    <row r="347" spans="1:10" x14ac:dyDescent="0.2">
      <c r="A347" s="28" t="s">
        <v>2026</v>
      </c>
      <c r="B347" t="s">
        <v>6</v>
      </c>
      <c r="C347" s="28" t="s">
        <v>1902</v>
      </c>
      <c r="D347" t="s">
        <v>151</v>
      </c>
      <c r="E347" t="s">
        <v>2</v>
      </c>
      <c r="F347" t="str">
        <f>INDEX(tbl_produits[Nom normalisé], MATCH(tbl_data[[#This Row],[Spécialité]], tbl_produits[Nom original], 0))</f>
        <v>SPOTOF 500 mg comprimé pelliculé et EXACYL 500mg  comprimé pelliculé</v>
      </c>
      <c r="G347" t="str">
        <f>INDEX(tbl_produits[Classe nom], MATCH(tbl_data[[#This Row],[NORM_Spécialité]], tbl_produits[Nom normalisé], 0))</f>
        <v>Sang et organes hématopoïétiques</v>
      </c>
      <c r="H347">
        <f>YEAR(tbl_data[[#This Row],[Date_rapport]])</f>
        <v>2021</v>
      </c>
      <c r="I347" t="str">
        <f>INDEX(tbl_produits[Molécule extraite], MATCH(tbl_data[[#This Row],[NORM_Spécialité]], tbl_produits[Nom normalisé], 0))</f>
        <v>Tranexamique (acide)</v>
      </c>
      <c r="J347" s="34">
        <f>DATE(LEFT(tbl_data[[#This Row],[Date_rapport]], 4), MID(tbl_data[[#This Row],[Date_rapport]], 6, 2), RIGHT(tbl_data[[#This Row],[Date_rapport]], 2))</f>
        <v>44333</v>
      </c>
    </row>
    <row r="348" spans="1:10" x14ac:dyDescent="0.2">
      <c r="A348" s="28" t="s">
        <v>2026</v>
      </c>
      <c r="B348" t="s">
        <v>6</v>
      </c>
      <c r="C348" s="28" t="s">
        <v>1902</v>
      </c>
      <c r="D348" t="s">
        <v>152</v>
      </c>
      <c r="E348" t="s">
        <v>2</v>
      </c>
      <c r="F348" t="str">
        <f>INDEX(tbl_produits[Nom normalisé], MATCH(tbl_data[[#This Row],[Spécialité]], tbl_produits[Nom original], 0))</f>
        <v>VIVELLEDOT</v>
      </c>
      <c r="G348" t="str">
        <f>INDEX(tbl_produits[Classe nom], MATCH(tbl_data[[#This Row],[NORM_Spécialité]], tbl_produits[Nom normalisé], 0))</f>
        <v>Système génito-urinaire et hormones sexuelles</v>
      </c>
      <c r="H348">
        <f>YEAR(tbl_data[[#This Row],[Date_rapport]])</f>
        <v>2021</v>
      </c>
      <c r="I348" t="str">
        <f>INDEX(tbl_produits[Molécule extraite], MATCH(tbl_data[[#This Row],[NORM_Spécialité]], tbl_produits[Nom normalisé], 0))</f>
        <v>Estradiol</v>
      </c>
      <c r="J348" s="34">
        <f>DATE(LEFT(tbl_data[[#This Row],[Date_rapport]], 4), MID(tbl_data[[#This Row],[Date_rapport]], 6, 2), RIGHT(tbl_data[[#This Row],[Date_rapport]], 2))</f>
        <v>44333</v>
      </c>
    </row>
    <row r="349" spans="1:10" x14ac:dyDescent="0.2">
      <c r="A349" s="28" t="s">
        <v>2026</v>
      </c>
      <c r="B349" t="s">
        <v>3</v>
      </c>
      <c r="C349" s="28" t="s">
        <v>1902</v>
      </c>
      <c r="D349" t="s">
        <v>153</v>
      </c>
      <c r="E349" t="s">
        <v>2</v>
      </c>
      <c r="F349" t="str">
        <f>INDEX(tbl_produits[Nom normalisé], MATCH(tbl_data[[#This Row],[Spécialité]], tbl_produits[Nom original], 0))</f>
        <v>VECTARION injectable, lyophilisat et solution pour préparation injectable</v>
      </c>
      <c r="G349" t="str">
        <f>INDEX(tbl_produits[Classe nom], MATCH(tbl_data[[#This Row],[NORM_Spécialité]], tbl_produits[Nom normalisé], 0))</f>
        <v>Système respiratoire</v>
      </c>
      <c r="H349">
        <f>YEAR(tbl_data[[#This Row],[Date_rapport]])</f>
        <v>2021</v>
      </c>
      <c r="I349" t="str">
        <f>INDEX(tbl_produits[Molécule extraite], MATCH(tbl_data[[#This Row],[NORM_Spécialité]], tbl_produits[Nom normalisé], 0))</f>
        <v>Almitrine (mésilate d')</v>
      </c>
      <c r="J349" s="34">
        <f>DATE(LEFT(tbl_data[[#This Row],[Date_rapport]], 4), MID(tbl_data[[#This Row],[Date_rapport]], 6, 2), RIGHT(tbl_data[[#This Row],[Date_rapport]], 2))</f>
        <v>44333</v>
      </c>
    </row>
    <row r="350" spans="1:10" x14ac:dyDescent="0.2">
      <c r="A350" s="28" t="s">
        <v>2026</v>
      </c>
      <c r="B350" t="s">
        <v>3</v>
      </c>
      <c r="C350" s="28" t="s">
        <v>1903</v>
      </c>
      <c r="D350" t="s">
        <v>154</v>
      </c>
      <c r="E350" t="s">
        <v>2</v>
      </c>
      <c r="F350" t="str">
        <f>INDEX(tbl_produits[Nom normalisé], MATCH(tbl_data[[#This Row],[Spécialité]], tbl_produits[Nom original], 0))</f>
        <v>ZERBAXA 0,1 g/0,5 g, poudre pour solution à diluer pour perfusion</v>
      </c>
      <c r="G350" t="str">
        <f>INDEX(tbl_produits[Classe nom], MATCH(tbl_data[[#This Row],[NORM_Spécialité]], tbl_produits[Nom normalisé], 0))</f>
        <v>Anti-infectieux à usage systémique</v>
      </c>
      <c r="H350">
        <f>YEAR(tbl_data[[#This Row],[Date_rapport]])</f>
        <v>2021</v>
      </c>
      <c r="I350" t="str">
        <f>INDEX(tbl_produits[Molécule extraite], MATCH(tbl_data[[#This Row],[NORM_Spécialité]], tbl_produits[Nom normalisé], 0))</f>
        <v>Ceftolozane / Tazobactam</v>
      </c>
      <c r="J350" s="34">
        <f>DATE(LEFT(tbl_data[[#This Row],[Date_rapport]], 4), MID(tbl_data[[#This Row],[Date_rapport]], 6, 2), RIGHT(tbl_data[[#This Row],[Date_rapport]], 2))</f>
        <v>44333</v>
      </c>
    </row>
    <row r="351" spans="1:10" x14ac:dyDescent="0.2">
      <c r="A351" s="28" t="s">
        <v>2026</v>
      </c>
      <c r="B351" t="s">
        <v>9</v>
      </c>
      <c r="C351" s="28" t="s">
        <v>1904</v>
      </c>
      <c r="D351" t="s">
        <v>155</v>
      </c>
      <c r="E351" t="s">
        <v>2</v>
      </c>
      <c r="F351" t="str">
        <f>INDEX(tbl_produits[Nom normalisé], MATCH(tbl_data[[#This Row],[Spécialité]], tbl_produits[Nom original], 0))</f>
        <v>ZOPHREN 4 mg/5 ml, sirop</v>
      </c>
      <c r="G351" t="str">
        <f>INDEX(tbl_produits[Classe nom], MATCH(tbl_data[[#This Row],[NORM_Spécialité]], tbl_produits[Nom normalisé], 0))</f>
        <v>Voies digestives et métabolisme</v>
      </c>
      <c r="H351">
        <f>YEAR(tbl_data[[#This Row],[Date_rapport]])</f>
        <v>2021</v>
      </c>
      <c r="I351" t="str">
        <f>INDEX(tbl_produits[Molécule extraite], MATCH(tbl_data[[#This Row],[NORM_Spécialité]], tbl_produits[Nom normalisé], 0))</f>
        <v>Ondansétron</v>
      </c>
      <c r="J351" s="34">
        <f>DATE(LEFT(tbl_data[[#This Row],[Date_rapport]], 4), MID(tbl_data[[#This Row],[Date_rapport]], 6, 2), RIGHT(tbl_data[[#This Row],[Date_rapport]], 2))</f>
        <v>44333</v>
      </c>
    </row>
    <row r="352" spans="1:10" x14ac:dyDescent="0.2">
      <c r="A352" s="28" t="s">
        <v>2026</v>
      </c>
      <c r="B352" t="s">
        <v>6</v>
      </c>
      <c r="C352" s="28" t="s">
        <v>1905</v>
      </c>
      <c r="D352" t="s">
        <v>156</v>
      </c>
      <c r="E352" t="s">
        <v>1606</v>
      </c>
      <c r="F352" t="str">
        <f>INDEX(tbl_produits[Nom normalisé], MATCH(tbl_data[[#This Row],[Spécialité]], tbl_produits[Nom original], 0))</f>
        <v>LEVOTHYROX 88, 112 et 137 microgrammes, comprimé sécable</v>
      </c>
      <c r="G352" t="str">
        <f>INDEX(tbl_produits[Classe nom], MATCH(tbl_data[[#This Row],[NORM_Spécialité]], tbl_produits[Nom normalisé], 0))</f>
        <v>Hormones systémiques sauf hormones sexuelles et insulines</v>
      </c>
      <c r="H352">
        <f>YEAR(tbl_data[[#This Row],[Date_rapport]])</f>
        <v>2021</v>
      </c>
      <c r="I352" t="str">
        <f>INDEX(tbl_produits[Molécule extraite], MATCH(tbl_data[[#This Row],[NORM_Spécialité]], tbl_produits[Nom normalisé], 0))</f>
        <v>Lévothyroxine sodique</v>
      </c>
      <c r="J352" s="34">
        <f>DATE(LEFT(tbl_data[[#This Row],[Date_rapport]], 4), MID(tbl_data[[#This Row],[Date_rapport]], 6, 2), RIGHT(tbl_data[[#This Row],[Date_rapport]], 2))</f>
        <v>44333</v>
      </c>
    </row>
    <row r="353" spans="1:10" x14ac:dyDescent="0.2">
      <c r="A353" s="28" t="s">
        <v>2026</v>
      </c>
      <c r="B353" t="s">
        <v>9</v>
      </c>
      <c r="C353" s="28" t="s">
        <v>1906</v>
      </c>
      <c r="D353" t="s">
        <v>157</v>
      </c>
      <c r="E353" t="s">
        <v>2</v>
      </c>
      <c r="F353" t="str">
        <f>INDEX(tbl_produits[Nom normalisé], MATCH(tbl_data[[#This Row],[Spécialité]], tbl_produits[Nom original], 0))</f>
        <v>TRACRIUM 250 mg/25 ml, solution injectable - flacon de 25 ml</v>
      </c>
      <c r="G353" t="str">
        <f>INDEX(tbl_produits[Classe nom], MATCH(tbl_data[[#This Row],[NORM_Spécialité]], tbl_produits[Nom normalisé], 0))</f>
        <v xml:space="preserve">Système musculo-squelettique </v>
      </c>
      <c r="H353">
        <f>YEAR(tbl_data[[#This Row],[Date_rapport]])</f>
        <v>2021</v>
      </c>
      <c r="I353" t="str">
        <f>INDEX(tbl_produits[Molécule extraite], MATCH(tbl_data[[#This Row],[NORM_Spécialité]], tbl_produits[Nom normalisé], 0))</f>
        <v>Atracurium</v>
      </c>
      <c r="J353" s="34">
        <f>DATE(LEFT(tbl_data[[#This Row],[Date_rapport]], 4), MID(tbl_data[[#This Row],[Date_rapport]], 6, 2), RIGHT(tbl_data[[#This Row],[Date_rapport]], 2))</f>
        <v>44333</v>
      </c>
    </row>
    <row r="354" spans="1:10" x14ac:dyDescent="0.2">
      <c r="A354" s="28" t="s">
        <v>2026</v>
      </c>
      <c r="B354" t="s">
        <v>6</v>
      </c>
      <c r="C354" s="28" t="s">
        <v>1578</v>
      </c>
      <c r="D354" t="s">
        <v>158</v>
      </c>
      <c r="E354" t="s">
        <v>2</v>
      </c>
      <c r="F354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354" t="str">
        <f>INDEX(tbl_produits[Classe nom], MATCH(tbl_data[[#This Row],[NORM_Spécialité]], tbl_produits[Nom normalisé], 0))</f>
        <v>Anti-infectieux à usage systémique</v>
      </c>
      <c r="H354">
        <f>YEAR(tbl_data[[#This Row],[Date_rapport]])</f>
        <v>2021</v>
      </c>
      <c r="I354" t="str">
        <f>INDEX(tbl_produits[Molécule extraite], MATCH(tbl_data[[#This Row],[NORM_Spécialité]], tbl_produits[Nom normalisé], 0))</f>
        <v>Amoxicilline / acide clavulanique</v>
      </c>
      <c r="J354" s="34">
        <f>DATE(LEFT(tbl_data[[#This Row],[Date_rapport]], 4), MID(tbl_data[[#This Row],[Date_rapport]], 6, 2), RIGHT(tbl_data[[#This Row],[Date_rapport]], 2))</f>
        <v>44333</v>
      </c>
    </row>
    <row r="355" spans="1:10" x14ac:dyDescent="0.2">
      <c r="A355" s="28" t="s">
        <v>2026</v>
      </c>
      <c r="B355" t="s">
        <v>9</v>
      </c>
      <c r="C355" s="28" t="s">
        <v>1907</v>
      </c>
      <c r="D355" t="s">
        <v>159</v>
      </c>
      <c r="E355" t="s">
        <v>2</v>
      </c>
      <c r="F355" t="str">
        <f>INDEX(tbl_produits[Nom normalisé], MATCH(tbl_data[[#This Row],[Spécialité]], tbl_produits[Nom original], 0))</f>
        <v>NALADOR 500 microgrammes, lyophilisat pour usage parentéral</v>
      </c>
      <c r="G355" t="str">
        <f>INDEX(tbl_produits[Classe nom], MATCH(tbl_data[[#This Row],[NORM_Spécialité]], tbl_produits[Nom normalisé], 0))</f>
        <v>Système génito-urinaire et hormones sexuelles</v>
      </c>
      <c r="H355">
        <f>YEAR(tbl_data[[#This Row],[Date_rapport]])</f>
        <v>2021</v>
      </c>
      <c r="I355" t="str">
        <f>INDEX(tbl_produits[Molécule extraite], MATCH(tbl_data[[#This Row],[NORM_Spécialité]], tbl_produits[Nom normalisé], 0))</f>
        <v>Sulprostone</v>
      </c>
      <c r="J355" s="34">
        <f>DATE(LEFT(tbl_data[[#This Row],[Date_rapport]], 4), MID(tbl_data[[#This Row],[Date_rapport]], 6, 2), RIGHT(tbl_data[[#This Row],[Date_rapport]], 2))</f>
        <v>44333</v>
      </c>
    </row>
    <row r="356" spans="1:10" x14ac:dyDescent="0.2">
      <c r="A356" s="28" t="s">
        <v>2026</v>
      </c>
      <c r="B356" t="s">
        <v>3</v>
      </c>
      <c r="C356" s="28" t="s">
        <v>1908</v>
      </c>
      <c r="D356" t="s">
        <v>160</v>
      </c>
      <c r="E356" t="s">
        <v>2</v>
      </c>
      <c r="F356" t="str">
        <f>INDEX(tbl_produits[Nom normalisé], MATCH(tbl_data[[#This Row],[Spécialité]], tbl_produits[Nom original], 0))</f>
        <v>EXTENCILLINE 2,4 MUI, poudre et solvant pour suspension injectable IM</v>
      </c>
      <c r="G356" t="str">
        <f>INDEX(tbl_produits[Classe nom], MATCH(tbl_data[[#This Row],[NORM_Spécialité]], tbl_produits[Nom normalisé], 0))</f>
        <v>Anti-infectieux à usage systémique</v>
      </c>
      <c r="H356">
        <f>YEAR(tbl_data[[#This Row],[Date_rapport]])</f>
        <v>2021</v>
      </c>
      <c r="I356" t="str">
        <f>INDEX(tbl_produits[Molécule extraite], MATCH(tbl_data[[#This Row],[NORM_Spécialité]], tbl_produits[Nom normalisé], 0))</f>
        <v>Benzathine benzylpénicilline</v>
      </c>
      <c r="J356" s="34">
        <f>DATE(LEFT(tbl_data[[#This Row],[Date_rapport]], 4), MID(tbl_data[[#This Row],[Date_rapport]], 6, 2), RIGHT(tbl_data[[#This Row],[Date_rapport]], 2))</f>
        <v>44333</v>
      </c>
    </row>
    <row r="357" spans="1:10" x14ac:dyDescent="0.2">
      <c r="A357" s="28" t="s">
        <v>2026</v>
      </c>
      <c r="B357" t="s">
        <v>6</v>
      </c>
      <c r="C357" s="28" t="s">
        <v>1607</v>
      </c>
      <c r="D357" t="s">
        <v>161</v>
      </c>
      <c r="E357" t="s">
        <v>1607</v>
      </c>
      <c r="F357" t="str">
        <f>INDEX(tbl_produits[Nom normalisé], MATCH(tbl_data[[#This Row],[Spécialité]], tbl_produits[Nom original], 0))</f>
        <v>DIPIPERON 40 mg/ml, solution buvable en gouttes</v>
      </c>
      <c r="G357" t="str">
        <f>INDEX(tbl_produits[Classe nom], MATCH(tbl_data[[#This Row],[NORM_Spécialité]], tbl_produits[Nom normalisé], 0))</f>
        <v>Système nerveux</v>
      </c>
      <c r="H357">
        <f>YEAR(tbl_data[[#This Row],[Date_rapport]])</f>
        <v>2021</v>
      </c>
      <c r="I357" t="str">
        <f>INDEX(tbl_produits[Molécule extraite], MATCH(tbl_data[[#This Row],[NORM_Spécialité]], tbl_produits[Nom normalisé], 0))</f>
        <v>Pipampérone</v>
      </c>
      <c r="J357" s="34">
        <f>DATE(LEFT(tbl_data[[#This Row],[Date_rapport]], 4), MID(tbl_data[[#This Row],[Date_rapport]], 6, 2), RIGHT(tbl_data[[#This Row],[Date_rapport]], 2))</f>
        <v>44333</v>
      </c>
    </row>
    <row r="358" spans="1:10" x14ac:dyDescent="0.2">
      <c r="A358" s="28" t="s">
        <v>2026</v>
      </c>
      <c r="B358" t="s">
        <v>6</v>
      </c>
      <c r="C358" s="28" t="s">
        <v>1909</v>
      </c>
      <c r="D358" t="s">
        <v>162</v>
      </c>
      <c r="E358" t="s">
        <v>1608</v>
      </c>
      <c r="F358" t="str">
        <f>INDEX(tbl_produits[Nom normalisé], MATCH(tbl_data[[#This Row],[Spécialité]], tbl_produits[Nom original], 0))</f>
        <v>SOLUDACTONE 200 mg, lyophilisat et solution pour usage parentéral</v>
      </c>
      <c r="G358" t="str">
        <f>INDEX(tbl_produits[Classe nom], MATCH(tbl_data[[#This Row],[NORM_Spécialité]], tbl_produits[Nom normalisé], 0))</f>
        <v>Hormones systémiques sauf hormones sexuelles et insulines</v>
      </c>
      <c r="H358">
        <f>YEAR(tbl_data[[#This Row],[Date_rapport]])</f>
        <v>2021</v>
      </c>
      <c r="I358" t="str">
        <f>INDEX(tbl_produits[Molécule extraite], MATCH(tbl_data[[#This Row],[NORM_Spécialité]], tbl_produits[Nom normalisé], 0))</f>
        <v>Méthylprednisolone (hydrogénosuccinate de)</v>
      </c>
      <c r="J358" s="34">
        <f>DATE(LEFT(tbl_data[[#This Row],[Date_rapport]], 4), MID(tbl_data[[#This Row],[Date_rapport]], 6, 2), RIGHT(tbl_data[[#This Row],[Date_rapport]], 2))</f>
        <v>44333</v>
      </c>
    </row>
    <row r="359" spans="1:10" x14ac:dyDescent="0.2">
      <c r="A359" s="28" t="s">
        <v>2026</v>
      </c>
      <c r="B359" t="s">
        <v>6</v>
      </c>
      <c r="C359" s="28" t="s">
        <v>1910</v>
      </c>
      <c r="D359" t="s">
        <v>163</v>
      </c>
      <c r="E359" t="s">
        <v>1609</v>
      </c>
      <c r="F359" t="str">
        <f>INDEX(tbl_produits[Nom normalisé], MATCH(tbl_data[[#This Row],[Spécialité]], tbl_produits[Nom original], 0))</f>
        <v>BACTRIM, comprimé</v>
      </c>
      <c r="G359" t="str">
        <f>INDEX(tbl_produits[Classe nom], MATCH(tbl_data[[#This Row],[NORM_Spécialité]], tbl_produits[Nom normalisé], 0))</f>
        <v>Anti-infectieux à usage systémique</v>
      </c>
      <c r="H359">
        <f>YEAR(tbl_data[[#This Row],[Date_rapport]])</f>
        <v>2021</v>
      </c>
      <c r="I359" t="str">
        <f>INDEX(tbl_produits[Molécule extraite], MATCH(tbl_data[[#This Row],[NORM_Spécialité]], tbl_produits[Nom normalisé], 0))</f>
        <v>Sulfaméthoxazole / Triméthoprime</v>
      </c>
      <c r="J359" s="34">
        <f>DATE(LEFT(tbl_data[[#This Row],[Date_rapport]], 4), MID(tbl_data[[#This Row],[Date_rapport]], 6, 2), RIGHT(tbl_data[[#This Row],[Date_rapport]], 2))</f>
        <v>44333</v>
      </c>
    </row>
    <row r="360" spans="1:10" x14ac:dyDescent="0.2">
      <c r="A360" s="28" t="s">
        <v>2026</v>
      </c>
      <c r="B360" t="s">
        <v>9</v>
      </c>
      <c r="C360" s="28" t="s">
        <v>1632</v>
      </c>
      <c r="D360" t="s">
        <v>214</v>
      </c>
      <c r="E360" t="s">
        <v>2</v>
      </c>
      <c r="F360" t="str">
        <f>INDEX(tbl_produits[Nom normalisé], MATCH(tbl_data[[#This Row],[Spécialité]], tbl_produits[Nom original], 0))</f>
        <v>DAPTOMYCINE 500 mg, poudre pour solution injectable/pour perfusion</v>
      </c>
      <c r="G360" t="str">
        <f>INDEX(tbl_produits[Classe nom], MATCH(tbl_data[[#This Row],[NORM_Spécialité]], tbl_produits[Nom normalisé], 0))</f>
        <v>Anti-infectieux à usage systémique</v>
      </c>
      <c r="H360">
        <f>YEAR(tbl_data[[#This Row],[Date_rapport]])</f>
        <v>2021</v>
      </c>
      <c r="I360" t="str">
        <f>INDEX(tbl_produits[Molécule extraite], MATCH(tbl_data[[#This Row],[NORM_Spécialité]], tbl_produits[Nom normalisé], 0))</f>
        <v>Daptomycine</v>
      </c>
      <c r="J360" s="34">
        <f>DATE(LEFT(tbl_data[[#This Row],[Date_rapport]], 4), MID(tbl_data[[#This Row],[Date_rapport]], 6, 2), RIGHT(tbl_data[[#This Row],[Date_rapport]], 2))</f>
        <v>44333</v>
      </c>
    </row>
    <row r="361" spans="1:10" x14ac:dyDescent="0.2">
      <c r="A361" s="28" t="s">
        <v>2026</v>
      </c>
      <c r="B361" t="s">
        <v>6</v>
      </c>
      <c r="C361" s="28" t="s">
        <v>1911</v>
      </c>
      <c r="D361" t="s">
        <v>165</v>
      </c>
      <c r="E361" t="s">
        <v>1610</v>
      </c>
      <c r="F361" t="str">
        <f>INDEX(tbl_produits[Nom normalisé], MATCH(tbl_data[[#This Row],[Spécialité]], tbl_produits[Nom original], 0))</f>
        <v>DOBUTAMINE PANPHARMA 250 mg/20 ml, solution à diluer pour perfusion</v>
      </c>
      <c r="G361" t="str">
        <f>INDEX(tbl_produits[Classe nom], MATCH(tbl_data[[#This Row],[NORM_Spécialité]], tbl_produits[Nom normalisé], 0))</f>
        <v>Système cardiovasculaire</v>
      </c>
      <c r="H361">
        <f>YEAR(tbl_data[[#This Row],[Date_rapport]])</f>
        <v>2021</v>
      </c>
      <c r="I361" t="str">
        <f>INDEX(tbl_produits[Molécule extraite], MATCH(tbl_data[[#This Row],[NORM_Spécialité]], tbl_produits[Nom normalisé], 0))</f>
        <v>Dobutamine</v>
      </c>
      <c r="J361" s="34">
        <f>DATE(LEFT(tbl_data[[#This Row],[Date_rapport]], 4), MID(tbl_data[[#This Row],[Date_rapport]], 6, 2), RIGHT(tbl_data[[#This Row],[Date_rapport]], 2))</f>
        <v>44333</v>
      </c>
    </row>
    <row r="362" spans="1:10" x14ac:dyDescent="0.2">
      <c r="A362" s="28" t="s">
        <v>2026</v>
      </c>
      <c r="B362" t="s">
        <v>9</v>
      </c>
      <c r="C362" s="28" t="s">
        <v>1576</v>
      </c>
      <c r="D362" t="s">
        <v>215</v>
      </c>
      <c r="E362" t="s">
        <v>2</v>
      </c>
      <c r="F362" t="str">
        <f>INDEX(tbl_produits[Nom normalisé], MATCH(tbl_data[[#This Row],[Spécialité]], tbl_produits[Nom original], 0))</f>
        <v>PEDIAVEN AP-HP NOUVEAU-NE 2, solution pour perfusion, poche bicompartimentée de 250 ml</v>
      </c>
      <c r="G362" t="str">
        <f>INDEX(tbl_produits[Classe nom], MATCH(tbl_data[[#This Row],[NORM_Spécialité]], tbl_produits[Nom normalisé], 0))</f>
        <v>Sang et organes hématopoïétiques</v>
      </c>
      <c r="H362">
        <f>YEAR(tbl_data[[#This Row],[Date_rapport]])</f>
        <v>2021</v>
      </c>
      <c r="I362" t="str">
        <f>INDEX(tbl_produits[Molécule extraite], MATCH(tbl_data[[#This Row],[NORM_Spécialité]], tbl_produits[Nom normalisé], 0))</f>
        <v>Mélange nutritif</v>
      </c>
      <c r="J362" s="34">
        <f>DATE(LEFT(tbl_data[[#This Row],[Date_rapport]], 4), MID(tbl_data[[#This Row],[Date_rapport]], 6, 2), RIGHT(tbl_data[[#This Row],[Date_rapport]], 2))</f>
        <v>44333</v>
      </c>
    </row>
    <row r="363" spans="1:10" x14ac:dyDescent="0.2">
      <c r="A363" s="28" t="s">
        <v>2026</v>
      </c>
      <c r="B363" t="s">
        <v>9</v>
      </c>
      <c r="C363" s="28" t="s">
        <v>1912</v>
      </c>
      <c r="D363" t="s">
        <v>167</v>
      </c>
      <c r="E363" t="s">
        <v>2</v>
      </c>
      <c r="F363" t="str">
        <f>INDEX(tbl_produits[Nom normalisé], MATCH(tbl_data[[#This Row],[Spécialité]], tbl_produits[Nom original], 0))</f>
        <v>POLARAMINE 5 mg/1 ml, solution injectable</v>
      </c>
      <c r="G363" t="str">
        <f>INDEX(tbl_produits[Classe nom], MATCH(tbl_data[[#This Row],[NORM_Spécialité]], tbl_produits[Nom normalisé], 0))</f>
        <v>Système respiratoire</v>
      </c>
      <c r="H363">
        <f>YEAR(tbl_data[[#This Row],[Date_rapport]])</f>
        <v>2021</v>
      </c>
      <c r="I363" t="str">
        <f>INDEX(tbl_produits[Molécule extraite], MATCH(tbl_data[[#This Row],[NORM_Spécialité]], tbl_produits[Nom normalisé], 0))</f>
        <v>Dexchlorphéniramine</v>
      </c>
      <c r="J363" s="34">
        <f>DATE(LEFT(tbl_data[[#This Row],[Date_rapport]], 4), MID(tbl_data[[#This Row],[Date_rapport]], 6, 2), RIGHT(tbl_data[[#This Row],[Date_rapport]], 2))</f>
        <v>44333</v>
      </c>
    </row>
    <row r="364" spans="1:10" x14ac:dyDescent="0.2">
      <c r="A364" s="28" t="s">
        <v>2026</v>
      </c>
      <c r="B364" t="s">
        <v>9</v>
      </c>
      <c r="C364" s="28" t="s">
        <v>1912</v>
      </c>
      <c r="D364" t="s">
        <v>168</v>
      </c>
      <c r="E364" t="s">
        <v>2</v>
      </c>
      <c r="F364" t="str">
        <f>INDEX(tbl_produits[Nom normalisé], MATCH(tbl_data[[#This Row],[Spécialité]], tbl_produits[Nom original], 0))</f>
        <v>PEDIAVEN AP-HP G20, solution pour perfusion, poche bicompartimentée de 1000 ml</v>
      </c>
      <c r="G364" t="str">
        <f>INDEX(tbl_produits[Classe nom], MATCH(tbl_data[[#This Row],[NORM_Spécialité]], tbl_produits[Nom normalisé], 0))</f>
        <v>Sang et organes hématopoïétiques</v>
      </c>
      <c r="H364">
        <f>YEAR(tbl_data[[#This Row],[Date_rapport]])</f>
        <v>2021</v>
      </c>
      <c r="I364" t="str">
        <f>INDEX(tbl_produits[Molécule extraite], MATCH(tbl_data[[#This Row],[NORM_Spécialité]], tbl_produits[Nom normalisé], 0))</f>
        <v>Mélange nutritif</v>
      </c>
      <c r="J364" s="34">
        <f>DATE(LEFT(tbl_data[[#This Row],[Date_rapport]], 4), MID(tbl_data[[#This Row],[Date_rapport]], 6, 2), RIGHT(tbl_data[[#This Row],[Date_rapport]], 2))</f>
        <v>44333</v>
      </c>
    </row>
    <row r="365" spans="1:10" x14ac:dyDescent="0.2">
      <c r="A365" s="28" t="s">
        <v>2026</v>
      </c>
      <c r="B365" t="s">
        <v>11</v>
      </c>
      <c r="C365" s="28" t="s">
        <v>1913</v>
      </c>
      <c r="D365" t="s">
        <v>169</v>
      </c>
      <c r="E365" t="s">
        <v>2</v>
      </c>
      <c r="F365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365" t="str">
        <f>INDEX(tbl_produits[Classe nom], MATCH(tbl_data[[#This Row],[NORM_Spécialité]], tbl_produits[Nom normalisé], 0))</f>
        <v>Sang et organes hématopoïétiques</v>
      </c>
      <c r="H365">
        <f>YEAR(tbl_data[[#This Row],[Date_rapport]])</f>
        <v>2021</v>
      </c>
      <c r="I365" t="str">
        <f>INDEX(tbl_produits[Molécule extraite], MATCH(tbl_data[[#This Row],[NORM_Spécialité]], tbl_produits[Nom normalisé], 0))</f>
        <v>Icodextrine</v>
      </c>
      <c r="J365" s="34">
        <f>DATE(LEFT(tbl_data[[#This Row],[Date_rapport]], 4), MID(tbl_data[[#This Row],[Date_rapport]], 6, 2), RIGHT(tbl_data[[#This Row],[Date_rapport]], 2))</f>
        <v>44333</v>
      </c>
    </row>
    <row r="366" spans="1:10" x14ac:dyDescent="0.2">
      <c r="A366" s="28" t="s">
        <v>2026</v>
      </c>
      <c r="B366" t="s">
        <v>3</v>
      </c>
      <c r="C366" s="28" t="s">
        <v>1913</v>
      </c>
      <c r="D366" t="s">
        <v>170</v>
      </c>
      <c r="E366" t="s">
        <v>2</v>
      </c>
      <c r="F366" t="str">
        <f>INDEX(tbl_produits[Nom normalisé], MATCH(tbl_data[[#This Row],[Spécialité]], tbl_produits[Nom original], 0))</f>
        <v>OCTAFIX 100 UI/ml, poudre et solvant pour solution injectable</v>
      </c>
      <c r="G366" t="str">
        <f>INDEX(tbl_produits[Classe nom], MATCH(tbl_data[[#This Row],[NORM_Spécialité]], tbl_produits[Nom normalisé], 0))</f>
        <v>Sang et organes hématopoïétiques</v>
      </c>
      <c r="H366">
        <f>YEAR(tbl_data[[#This Row],[Date_rapport]])</f>
        <v>2021</v>
      </c>
      <c r="I366" t="str">
        <f>INDEX(tbl_produits[Molécule extraite], MATCH(tbl_data[[#This Row],[NORM_Spécialité]], tbl_produits[Nom normalisé], 0))</f>
        <v>Facteur VIII de coagulation humain</v>
      </c>
      <c r="J366" s="34">
        <f>DATE(LEFT(tbl_data[[#This Row],[Date_rapport]], 4), MID(tbl_data[[#This Row],[Date_rapport]], 6, 2), RIGHT(tbl_data[[#This Row],[Date_rapport]], 2))</f>
        <v>44333</v>
      </c>
    </row>
    <row r="367" spans="1:10" x14ac:dyDescent="0.2">
      <c r="A367" s="28" t="s">
        <v>2026</v>
      </c>
      <c r="B367" t="s">
        <v>6</v>
      </c>
      <c r="C367" s="28" t="s">
        <v>297</v>
      </c>
      <c r="D367" t="s">
        <v>171</v>
      </c>
      <c r="E367" t="s">
        <v>297</v>
      </c>
      <c r="F367" t="str">
        <f>INDEX(tbl_produits[Nom normalisé], MATCH(tbl_data[[#This Row],[Spécialité]], tbl_produits[Nom original], 0))</f>
        <v>DIAZEPAM  5 mg et 10 mg comprimé</v>
      </c>
      <c r="G367" t="str">
        <f>INDEX(tbl_produits[Classe nom], MATCH(tbl_data[[#This Row],[NORM_Spécialité]], tbl_produits[Nom normalisé], 0))</f>
        <v>Système nerveux</v>
      </c>
      <c r="H367">
        <f>YEAR(tbl_data[[#This Row],[Date_rapport]])</f>
        <v>2021</v>
      </c>
      <c r="I367" t="str">
        <f>INDEX(tbl_produits[Molécule extraite], MATCH(tbl_data[[#This Row],[NORM_Spécialité]], tbl_produits[Nom normalisé], 0))</f>
        <v>Diazépam</v>
      </c>
      <c r="J367" s="34">
        <f>DATE(LEFT(tbl_data[[#This Row],[Date_rapport]], 4), MID(tbl_data[[#This Row],[Date_rapport]], 6, 2), RIGHT(tbl_data[[#This Row],[Date_rapport]], 2))</f>
        <v>44333</v>
      </c>
    </row>
    <row r="368" spans="1:10" x14ac:dyDescent="0.2">
      <c r="A368" s="28" t="s">
        <v>2026</v>
      </c>
      <c r="B368" t="s">
        <v>3</v>
      </c>
      <c r="C368" s="28" t="s">
        <v>1914</v>
      </c>
      <c r="D368" t="s">
        <v>172</v>
      </c>
      <c r="E368" t="s">
        <v>2</v>
      </c>
      <c r="F368" t="str">
        <f>INDEX(tbl_produits[Nom normalisé], MATCH(tbl_data[[#This Row],[Spécialité]], tbl_produits[Nom original], 0))</f>
        <v>FIRDAPSE 10 mg  comprimé</v>
      </c>
      <c r="G368" t="str">
        <f>INDEX(tbl_produits[Classe nom], MATCH(tbl_data[[#This Row],[NORM_Spécialité]], tbl_produits[Nom normalisé], 0))</f>
        <v>Système nerveux</v>
      </c>
      <c r="H368">
        <f>YEAR(tbl_data[[#This Row],[Date_rapport]])</f>
        <v>2021</v>
      </c>
      <c r="I368" t="str">
        <f>INDEX(tbl_produits[Molécule extraite], MATCH(tbl_data[[#This Row],[NORM_Spécialité]], tbl_produits[Nom normalisé], 0))</f>
        <v>Amifampridine (phosphate d')</v>
      </c>
      <c r="J368" s="34">
        <f>DATE(LEFT(tbl_data[[#This Row],[Date_rapport]], 4), MID(tbl_data[[#This Row],[Date_rapport]], 6, 2), RIGHT(tbl_data[[#This Row],[Date_rapport]], 2))</f>
        <v>44333</v>
      </c>
    </row>
    <row r="369" spans="1:10" x14ac:dyDescent="0.2">
      <c r="A369" s="28" t="s">
        <v>2026</v>
      </c>
      <c r="B369" t="s">
        <v>3</v>
      </c>
      <c r="C369" s="28" t="s">
        <v>1915</v>
      </c>
      <c r="D369" t="s">
        <v>173</v>
      </c>
      <c r="E369" t="s">
        <v>2</v>
      </c>
      <c r="F369" t="str">
        <f>INDEX(tbl_produits[Nom normalisé], MATCH(tbl_data[[#This Row],[Spécialité]], tbl_produits[Nom original], 0))</f>
        <v>DAPTOMYCINE ACCORD 350 mg, poudre pour solution injectable/pour perfusion</v>
      </c>
      <c r="G369" t="str">
        <f>INDEX(tbl_produits[Classe nom], MATCH(tbl_data[[#This Row],[NORM_Spécialité]], tbl_produits[Nom normalisé], 0))</f>
        <v>Anti-infectieux à usage systémique</v>
      </c>
      <c r="H369">
        <f>YEAR(tbl_data[[#This Row],[Date_rapport]])</f>
        <v>2021</v>
      </c>
      <c r="I369" t="str">
        <f>INDEX(tbl_produits[Molécule extraite], MATCH(tbl_data[[#This Row],[NORM_Spécialité]], tbl_produits[Nom normalisé], 0))</f>
        <v>Daptomycine</v>
      </c>
      <c r="J369" s="34">
        <f>DATE(LEFT(tbl_data[[#This Row],[Date_rapport]], 4), MID(tbl_data[[#This Row],[Date_rapport]], 6, 2), RIGHT(tbl_data[[#This Row],[Date_rapport]], 2))</f>
        <v>44333</v>
      </c>
    </row>
    <row r="370" spans="1:10" x14ac:dyDescent="0.2">
      <c r="A370" s="28" t="s">
        <v>2026</v>
      </c>
      <c r="B370" t="s">
        <v>6</v>
      </c>
      <c r="C370" s="28" t="s">
        <v>1915</v>
      </c>
      <c r="D370" t="s">
        <v>174</v>
      </c>
      <c r="E370" t="s">
        <v>1578</v>
      </c>
      <c r="F370" t="str">
        <f>INDEX(tbl_produits[Nom normalisé], MATCH(tbl_data[[#This Row],[Spécialité]], tbl_produits[Nom original], 0))</f>
        <v>AZACTAM 1g poudre et solution pour usage parentéral</v>
      </c>
      <c r="G370" t="str">
        <f>INDEX(tbl_produits[Classe nom], MATCH(tbl_data[[#This Row],[NORM_Spécialité]], tbl_produits[Nom normalisé], 0))</f>
        <v>Anti-infectieux à usage systémique</v>
      </c>
      <c r="H370">
        <f>YEAR(tbl_data[[#This Row],[Date_rapport]])</f>
        <v>2021</v>
      </c>
      <c r="I370" t="str">
        <f>INDEX(tbl_produits[Molécule extraite], MATCH(tbl_data[[#This Row],[NORM_Spécialité]], tbl_produits[Nom normalisé], 0))</f>
        <v>Aztréonam</v>
      </c>
      <c r="J370" s="34">
        <f>DATE(LEFT(tbl_data[[#This Row],[Date_rapport]], 4), MID(tbl_data[[#This Row],[Date_rapport]], 6, 2), RIGHT(tbl_data[[#This Row],[Date_rapport]], 2))</f>
        <v>44333</v>
      </c>
    </row>
    <row r="371" spans="1:10" x14ac:dyDescent="0.2">
      <c r="A371" s="28" t="s">
        <v>2026</v>
      </c>
      <c r="B371" t="s">
        <v>6</v>
      </c>
      <c r="C371" s="28" t="s">
        <v>1916</v>
      </c>
      <c r="D371" t="s">
        <v>175</v>
      </c>
      <c r="E371" t="s">
        <v>1611</v>
      </c>
      <c r="F371" t="str">
        <f>INDEX(tbl_produits[Nom normalisé], MATCH(tbl_data[[#This Row],[Spécialité]], tbl_produits[Nom original], 0))</f>
        <v>FOSFOCINE 1 g et 4 g I.V., poudre pour solution pour perfusion</v>
      </c>
      <c r="G371" t="str">
        <f>INDEX(tbl_produits[Classe nom], MATCH(tbl_data[[#This Row],[NORM_Spécialité]], tbl_produits[Nom normalisé], 0))</f>
        <v>Anti-infectieux à usage systémique</v>
      </c>
      <c r="H371">
        <f>YEAR(tbl_data[[#This Row],[Date_rapport]])</f>
        <v>2021</v>
      </c>
      <c r="I371" t="str">
        <f>INDEX(tbl_produits[Molécule extraite], MATCH(tbl_data[[#This Row],[NORM_Spécialité]], tbl_produits[Nom normalisé], 0))</f>
        <v>Fosfomycine</v>
      </c>
      <c r="J371" s="34">
        <f>DATE(LEFT(tbl_data[[#This Row],[Date_rapport]], 4), MID(tbl_data[[#This Row],[Date_rapport]], 6, 2), RIGHT(tbl_data[[#This Row],[Date_rapport]], 2))</f>
        <v>44333</v>
      </c>
    </row>
    <row r="372" spans="1:10" x14ac:dyDescent="0.2">
      <c r="A372" s="28" t="s">
        <v>2026</v>
      </c>
      <c r="B372" t="s">
        <v>6</v>
      </c>
      <c r="C372" s="28" t="s">
        <v>1621</v>
      </c>
      <c r="D372" t="s">
        <v>176</v>
      </c>
      <c r="E372" t="s">
        <v>2</v>
      </c>
      <c r="F372" t="str">
        <f>INDEX(tbl_produits[Nom normalisé], MATCH(tbl_data[[#This Row],[Spécialité]], tbl_produits[Nom original], 0))</f>
        <v>ASPIRINE PROTECT 100 mg, comprimé gastro-résistant</v>
      </c>
      <c r="G372" t="str">
        <f>INDEX(tbl_produits[Classe nom], MATCH(tbl_data[[#This Row],[NORM_Spécialité]], tbl_produits[Nom normalisé], 0))</f>
        <v>Sang et organes hématopoïétiques</v>
      </c>
      <c r="H372">
        <f>YEAR(tbl_data[[#This Row],[Date_rapport]])</f>
        <v>2021</v>
      </c>
      <c r="I372" t="str">
        <f>INDEX(tbl_produits[Molécule extraite], MATCH(tbl_data[[#This Row],[NORM_Spécialité]], tbl_produits[Nom normalisé], 0))</f>
        <v>Acide acétylsalicylique</v>
      </c>
      <c r="J372" s="34">
        <f>DATE(LEFT(tbl_data[[#This Row],[Date_rapport]], 4), MID(tbl_data[[#This Row],[Date_rapport]], 6, 2), RIGHT(tbl_data[[#This Row],[Date_rapport]], 2))</f>
        <v>44333</v>
      </c>
    </row>
    <row r="373" spans="1:10" x14ac:dyDescent="0.2">
      <c r="A373" s="28" t="s">
        <v>2026</v>
      </c>
      <c r="B373" t="s">
        <v>6</v>
      </c>
      <c r="C373" s="28" t="s">
        <v>1621</v>
      </c>
      <c r="D373" t="s">
        <v>177</v>
      </c>
      <c r="E373" t="s">
        <v>2</v>
      </c>
      <c r="F373" t="str">
        <f>INDEX(tbl_produits[Nom normalisé], MATCH(tbl_data[[#This Row],[Spécialité]], tbl_produits[Nom original], 0))</f>
        <v>ACIDE ACETYLSALICYLIQUE MYLAN 100 mg , comprimé gastro-résistant</v>
      </c>
      <c r="G373" t="str">
        <f>INDEX(tbl_produits[Classe nom], MATCH(tbl_data[[#This Row],[NORM_Spécialité]], tbl_produits[Nom normalisé], 0))</f>
        <v>Sang et organes hématopoïétiques</v>
      </c>
      <c r="H373">
        <f>YEAR(tbl_data[[#This Row],[Date_rapport]])</f>
        <v>2021</v>
      </c>
      <c r="I373" t="str">
        <f>INDEX(tbl_produits[Molécule extraite], MATCH(tbl_data[[#This Row],[NORM_Spécialité]], tbl_produits[Nom normalisé], 0))</f>
        <v>Acide acétylsalicylique</v>
      </c>
      <c r="J373" s="34">
        <f>DATE(LEFT(tbl_data[[#This Row],[Date_rapport]], 4), MID(tbl_data[[#This Row],[Date_rapport]], 6, 2), RIGHT(tbl_data[[#This Row],[Date_rapport]], 2))</f>
        <v>44333</v>
      </c>
    </row>
    <row r="374" spans="1:10" x14ac:dyDescent="0.2">
      <c r="A374" s="28" t="s">
        <v>2026</v>
      </c>
      <c r="B374" t="s">
        <v>6</v>
      </c>
      <c r="C374" s="28" t="s">
        <v>1917</v>
      </c>
      <c r="D374" t="s">
        <v>178</v>
      </c>
      <c r="E374" t="s">
        <v>2</v>
      </c>
      <c r="F374" t="str">
        <f>INDEX(tbl_produits[Nom normalisé], MATCH(tbl_data[[#This Row],[Spécialité]], tbl_produits[Nom original], 0))</f>
        <v>ESKAZOLE 400 mg, comprimé</v>
      </c>
      <c r="G374" t="str">
        <f>INDEX(tbl_produits[Classe nom], MATCH(tbl_data[[#This Row],[NORM_Spécialité]], tbl_produits[Nom normalisé], 0))</f>
        <v>Antiparasitaires, insecticides et répulsifs</v>
      </c>
      <c r="H374">
        <f>YEAR(tbl_data[[#This Row],[Date_rapport]])</f>
        <v>2021</v>
      </c>
      <c r="I374" t="str">
        <f>INDEX(tbl_produits[Molécule extraite], MATCH(tbl_data[[#This Row],[NORM_Spécialité]], tbl_produits[Nom normalisé], 0))</f>
        <v>Albendazole</v>
      </c>
      <c r="J374" s="34">
        <f>DATE(LEFT(tbl_data[[#This Row],[Date_rapport]], 4), MID(tbl_data[[#This Row],[Date_rapport]], 6, 2), RIGHT(tbl_data[[#This Row],[Date_rapport]], 2))</f>
        <v>44333</v>
      </c>
    </row>
    <row r="375" spans="1:10" x14ac:dyDescent="0.2">
      <c r="A375" s="28" t="s">
        <v>2026</v>
      </c>
      <c r="B375" t="s">
        <v>9</v>
      </c>
      <c r="C375" s="28" t="s">
        <v>1918</v>
      </c>
      <c r="D375" t="s">
        <v>179</v>
      </c>
      <c r="E375" t="s">
        <v>2</v>
      </c>
      <c r="F375" t="str">
        <f>INDEX(tbl_produits[Nom normalisé], MATCH(tbl_data[[#This Row],[Spécialité]], tbl_produits[Nom original], 0))</f>
        <v>RESITUNE 100 mg  Comprimé gastro-résistant Flacon de 30 et Flacon de 90</v>
      </c>
      <c r="G375" t="str">
        <f>INDEX(tbl_produits[Classe nom], MATCH(tbl_data[[#This Row],[NORM_Spécialité]], tbl_produits[Nom normalisé], 0))</f>
        <v>Sang et organes hématopoïétiques</v>
      </c>
      <c r="H375">
        <f>YEAR(tbl_data[[#This Row],[Date_rapport]])</f>
        <v>2021</v>
      </c>
      <c r="I375" t="str">
        <f>INDEX(tbl_produits[Molécule extraite], MATCH(tbl_data[[#This Row],[NORM_Spécialité]], tbl_produits[Nom normalisé], 0))</f>
        <v>Acide acétylsalicylique</v>
      </c>
      <c r="J375" s="34">
        <f>DATE(LEFT(tbl_data[[#This Row],[Date_rapport]], 4), MID(tbl_data[[#This Row],[Date_rapport]], 6, 2), RIGHT(tbl_data[[#This Row],[Date_rapport]], 2))</f>
        <v>44333</v>
      </c>
    </row>
    <row r="376" spans="1:10" x14ac:dyDescent="0.2">
      <c r="A376" s="28" t="s">
        <v>2026</v>
      </c>
      <c r="B376" t="s">
        <v>6</v>
      </c>
      <c r="C376" s="28" t="s">
        <v>1919</v>
      </c>
      <c r="D376" t="s">
        <v>216</v>
      </c>
      <c r="E376" t="s">
        <v>2</v>
      </c>
      <c r="F376" t="str">
        <f>INDEX(tbl_produits[Nom normalisé], MATCH(tbl_data[[#This Row],[Spécialité]], tbl_produits[Nom original], 0))</f>
        <v>LHRH FERRING 100 microgrammes/1 ml, solution injectable</v>
      </c>
      <c r="G376" t="str">
        <f>INDEX(tbl_produits[Classe nom], MATCH(tbl_data[[#This Row],[NORM_Spécialité]], tbl_produits[Nom normalisé], 0))</f>
        <v>Divers</v>
      </c>
      <c r="H376">
        <f>YEAR(tbl_data[[#This Row],[Date_rapport]])</f>
        <v>2021</v>
      </c>
      <c r="I376" t="str">
        <f>INDEX(tbl_produits[Molécule extraite], MATCH(tbl_data[[#This Row],[NORM_Spécialité]], tbl_produits[Nom normalisé], 0))</f>
        <v>Acétate de gonadoréline</v>
      </c>
      <c r="J376" s="34">
        <f>DATE(LEFT(tbl_data[[#This Row],[Date_rapport]], 4), MID(tbl_data[[#This Row],[Date_rapport]], 6, 2), RIGHT(tbl_data[[#This Row],[Date_rapport]], 2))</f>
        <v>44333</v>
      </c>
    </row>
    <row r="377" spans="1:10" x14ac:dyDescent="0.2">
      <c r="A377" s="28" t="s">
        <v>2026</v>
      </c>
      <c r="B377" t="s">
        <v>3</v>
      </c>
      <c r="C377" s="28" t="s">
        <v>1919</v>
      </c>
      <c r="D377" t="s">
        <v>181</v>
      </c>
      <c r="E377" t="s">
        <v>2</v>
      </c>
      <c r="F377" t="str">
        <f>INDEX(tbl_produits[Nom normalisé], MATCH(tbl_data[[#This Row],[Spécialité]], tbl_produits[Nom original], 0))</f>
        <v>HEPARINE Choay 25 000 UI/5 ml  solution injectable</v>
      </c>
      <c r="G377" t="str">
        <f>INDEX(tbl_produits[Classe nom], MATCH(tbl_data[[#This Row],[NORM_Spécialité]], tbl_produits[Nom normalisé], 0))</f>
        <v>Sang et organes hématopoïétiques</v>
      </c>
      <c r="H377">
        <f>YEAR(tbl_data[[#This Row],[Date_rapport]])</f>
        <v>2021</v>
      </c>
      <c r="I377" t="str">
        <f>INDEX(tbl_produits[Molécule extraite], MATCH(tbl_data[[#This Row],[NORM_Spécialité]], tbl_produits[Nom normalisé], 0))</f>
        <v>Héparine sodique</v>
      </c>
      <c r="J377" s="34">
        <f>DATE(LEFT(tbl_data[[#This Row],[Date_rapport]], 4), MID(tbl_data[[#This Row],[Date_rapport]], 6, 2), RIGHT(tbl_data[[#This Row],[Date_rapport]], 2))</f>
        <v>44333</v>
      </c>
    </row>
    <row r="378" spans="1:10" x14ac:dyDescent="0.2">
      <c r="A378" s="28" t="s">
        <v>2026</v>
      </c>
      <c r="B378" t="s">
        <v>3</v>
      </c>
      <c r="C378" s="28" t="s">
        <v>1919</v>
      </c>
      <c r="D378" t="s">
        <v>182</v>
      </c>
      <c r="E378" t="s">
        <v>2</v>
      </c>
      <c r="F378" t="str">
        <f>INDEX(tbl_produits[Nom normalisé], MATCH(tbl_data[[#This Row],[Spécialité]], tbl_produits[Nom original], 0))</f>
        <v>ALYOSTAL VENIN DE GUEPE VESPULA 110 et 550 microgrammes, poudre et solvant pour solution injectable</v>
      </c>
      <c r="G378" t="str">
        <f>INDEX(tbl_produits[Classe nom], MATCH(tbl_data[[#This Row],[NORM_Spécialité]], tbl_produits[Nom normalisé], 0))</f>
        <v>Divers</v>
      </c>
      <c r="H378">
        <f>YEAR(tbl_data[[#This Row],[Date_rapport]])</f>
        <v>2021</v>
      </c>
      <c r="I378" t="str">
        <f>INDEX(tbl_produits[Molécule extraite], MATCH(tbl_data[[#This Row],[NORM_Spécialité]], tbl_produits[Nom normalisé], 0))</f>
        <v>Guêpe Polistes (venin de)</v>
      </c>
      <c r="J378" s="34">
        <f>DATE(LEFT(tbl_data[[#This Row],[Date_rapport]], 4), MID(tbl_data[[#This Row],[Date_rapport]], 6, 2), RIGHT(tbl_data[[#This Row],[Date_rapport]], 2))</f>
        <v>44333</v>
      </c>
    </row>
    <row r="379" spans="1:10" x14ac:dyDescent="0.2">
      <c r="A379" s="28" t="s">
        <v>2026</v>
      </c>
      <c r="B379" t="s">
        <v>3</v>
      </c>
      <c r="C379" s="28" t="s">
        <v>1920</v>
      </c>
      <c r="D379" t="s">
        <v>217</v>
      </c>
      <c r="E379" t="s">
        <v>2</v>
      </c>
      <c r="F379" t="str">
        <f>INDEX(tbl_produits[Nom normalisé], MATCH(tbl_data[[#This Row],[Spécialité]], tbl_produits[Nom original], 0))</f>
        <v>ATRACURIUM Hospira 10 mg/ml, solution injectable – flacon de 25ml</v>
      </c>
      <c r="G379" t="str">
        <f>INDEX(tbl_produits[Classe nom], MATCH(tbl_data[[#This Row],[NORM_Spécialité]], tbl_produits[Nom normalisé], 0))</f>
        <v xml:space="preserve">Système musculo-squelettique </v>
      </c>
      <c r="H379">
        <f>YEAR(tbl_data[[#This Row],[Date_rapport]])</f>
        <v>2021</v>
      </c>
      <c r="I379" t="str">
        <f>INDEX(tbl_produits[Molécule extraite], MATCH(tbl_data[[#This Row],[NORM_Spécialité]], tbl_produits[Nom normalisé], 0))</f>
        <v>Atracurium</v>
      </c>
      <c r="J379" s="34">
        <f>DATE(LEFT(tbl_data[[#This Row],[Date_rapport]], 4), MID(tbl_data[[#This Row],[Date_rapport]], 6, 2), RIGHT(tbl_data[[#This Row],[Date_rapport]], 2))</f>
        <v>44333</v>
      </c>
    </row>
    <row r="380" spans="1:10" x14ac:dyDescent="0.2">
      <c r="A380" s="28" t="s">
        <v>2026</v>
      </c>
      <c r="B380" t="s">
        <v>6</v>
      </c>
      <c r="C380" s="28" t="s">
        <v>1921</v>
      </c>
      <c r="D380" t="s">
        <v>184</v>
      </c>
      <c r="E380" t="s">
        <v>2</v>
      </c>
      <c r="F380" t="str">
        <f>INDEX(tbl_produits[Nom normalisé], MATCH(tbl_data[[#This Row],[Spécialité]], tbl_produits[Nom original], 0))</f>
        <v>PROVAMES 2 mg  comprimé pelliculé</v>
      </c>
      <c r="G380" t="str">
        <f>INDEX(tbl_produits[Classe nom], MATCH(tbl_data[[#This Row],[NORM_Spécialité]], tbl_produits[Nom normalisé], 0))</f>
        <v>Système génito-urinaire et hormones sexuelles</v>
      </c>
      <c r="H380">
        <f>YEAR(tbl_data[[#This Row],[Date_rapport]])</f>
        <v>2021</v>
      </c>
      <c r="I380" t="str">
        <f>INDEX(tbl_produits[Molécule extraite], MATCH(tbl_data[[#This Row],[NORM_Spécialité]], tbl_produits[Nom normalisé], 0))</f>
        <v>Estradiol hémihydraté</v>
      </c>
      <c r="J380" s="34">
        <f>DATE(LEFT(tbl_data[[#This Row],[Date_rapport]], 4), MID(tbl_data[[#This Row],[Date_rapport]], 6, 2), RIGHT(tbl_data[[#This Row],[Date_rapport]], 2))</f>
        <v>44333</v>
      </c>
    </row>
    <row r="381" spans="1:10" x14ac:dyDescent="0.2">
      <c r="A381" s="28" t="s">
        <v>2026</v>
      </c>
      <c r="B381" t="s">
        <v>11</v>
      </c>
      <c r="C381" s="28" t="s">
        <v>1921</v>
      </c>
      <c r="D381" t="s">
        <v>185</v>
      </c>
      <c r="E381" t="s">
        <v>2</v>
      </c>
      <c r="F381" t="str">
        <f>INDEX(tbl_produits[Nom normalisé], MATCH(tbl_data[[#This Row],[Spécialité]], tbl_produits[Nom original], 0))</f>
        <v>CELLTOP 25 mg, capsule molle</v>
      </c>
      <c r="G381" t="str">
        <f>INDEX(tbl_produits[Classe nom], MATCH(tbl_data[[#This Row],[NORM_Spécialité]], tbl_produits[Nom normalisé], 0))</f>
        <v>Antinéoplasiques et immunomodulateurs</v>
      </c>
      <c r="H381">
        <f>YEAR(tbl_data[[#This Row],[Date_rapport]])</f>
        <v>2021</v>
      </c>
      <c r="I381" t="str">
        <f>INDEX(tbl_produits[Molécule extraite], MATCH(tbl_data[[#This Row],[NORM_Spécialité]], tbl_produits[Nom normalisé], 0))</f>
        <v>Etoposide</v>
      </c>
      <c r="J381" s="34">
        <f>DATE(LEFT(tbl_data[[#This Row],[Date_rapport]], 4), MID(tbl_data[[#This Row],[Date_rapport]], 6, 2), RIGHT(tbl_data[[#This Row],[Date_rapport]], 2))</f>
        <v>44333</v>
      </c>
    </row>
    <row r="382" spans="1:10" x14ac:dyDescent="0.2">
      <c r="A382" s="28" t="s">
        <v>2026</v>
      </c>
      <c r="B382" t="s">
        <v>6</v>
      </c>
      <c r="C382" s="28" t="s">
        <v>1624</v>
      </c>
      <c r="D382" t="s">
        <v>186</v>
      </c>
      <c r="E382" t="s">
        <v>1612</v>
      </c>
      <c r="F382" t="str">
        <f>INDEX(tbl_produits[Nom normalisé], MATCH(tbl_data[[#This Row],[Spécialité]], tbl_produits[Nom original], 0))</f>
        <v>ALUNBRIG 30 mg , comprimé pelliculé</v>
      </c>
      <c r="G382" t="str">
        <f>INDEX(tbl_produits[Classe nom], MATCH(tbl_data[[#This Row],[NORM_Spécialité]], tbl_produits[Nom normalisé], 0))</f>
        <v>Antinéoplasiques et immunomodulateurs</v>
      </c>
      <c r="H382">
        <f>YEAR(tbl_data[[#This Row],[Date_rapport]])</f>
        <v>2021</v>
      </c>
      <c r="I382" t="str">
        <f>INDEX(tbl_produits[Molécule extraite], MATCH(tbl_data[[#This Row],[NORM_Spécialité]], tbl_produits[Nom normalisé], 0))</f>
        <v>Brigatinib</v>
      </c>
      <c r="J382" s="34">
        <f>DATE(LEFT(tbl_data[[#This Row],[Date_rapport]], 4), MID(tbl_data[[#This Row],[Date_rapport]], 6, 2), RIGHT(tbl_data[[#This Row],[Date_rapport]], 2))</f>
        <v>44333</v>
      </c>
    </row>
    <row r="383" spans="1:10" x14ac:dyDescent="0.2">
      <c r="A383" s="28" t="s">
        <v>2026</v>
      </c>
      <c r="B383" t="s">
        <v>6</v>
      </c>
      <c r="C383" s="28" t="s">
        <v>1624</v>
      </c>
      <c r="D383" t="s">
        <v>187</v>
      </c>
      <c r="E383" t="s">
        <v>2</v>
      </c>
      <c r="F383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383" t="str">
        <f>INDEX(tbl_produits[Classe nom], MATCH(tbl_data[[#This Row],[NORM_Spécialité]], tbl_produits[Nom normalisé], 0))</f>
        <v>Anti-infectieux à usage systémique</v>
      </c>
      <c r="H383">
        <f>YEAR(tbl_data[[#This Row],[Date_rapport]])</f>
        <v>2021</v>
      </c>
      <c r="I383" t="str">
        <f>INDEX(tbl_produits[Molécule extraite], MATCH(tbl_data[[#This Row],[NORM_Spécialité]], tbl_produits[Nom normalisé], 0))</f>
        <v>Amoxicilline / acide clavulanique</v>
      </c>
      <c r="J383" s="34">
        <f>DATE(LEFT(tbl_data[[#This Row],[Date_rapport]], 4), MID(tbl_data[[#This Row],[Date_rapport]], 6, 2), RIGHT(tbl_data[[#This Row],[Date_rapport]], 2))</f>
        <v>44333</v>
      </c>
    </row>
    <row r="384" spans="1:10" x14ac:dyDescent="0.2">
      <c r="A384" s="28" t="s">
        <v>2026</v>
      </c>
      <c r="B384" t="s">
        <v>6</v>
      </c>
      <c r="C384" s="28" t="s">
        <v>1613</v>
      </c>
      <c r="D384" t="s">
        <v>188</v>
      </c>
      <c r="E384" t="s">
        <v>1613</v>
      </c>
      <c r="F384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384" t="str">
        <f>INDEX(tbl_produits[Classe nom], MATCH(tbl_data[[#This Row],[NORM_Spécialité]], tbl_produits[Nom normalisé], 0))</f>
        <v>Anti-infectieux à usage systémique</v>
      </c>
      <c r="H384">
        <f>YEAR(tbl_data[[#This Row],[Date_rapport]])</f>
        <v>2021</v>
      </c>
      <c r="I384" t="str">
        <f>INDEX(tbl_produits[Molécule extraite], MATCH(tbl_data[[#This Row],[NORM_Spécialité]], tbl_produits[Nom normalisé], 0))</f>
        <v>Amoxicilline / acide clavulanique</v>
      </c>
      <c r="J384" s="34">
        <f>DATE(LEFT(tbl_data[[#This Row],[Date_rapport]], 4), MID(tbl_data[[#This Row],[Date_rapport]], 6, 2), RIGHT(tbl_data[[#This Row],[Date_rapport]], 2))</f>
        <v>44333</v>
      </c>
    </row>
    <row r="385" spans="1:10" x14ac:dyDescent="0.2">
      <c r="A385" s="28" t="s">
        <v>2026</v>
      </c>
      <c r="B385" t="s">
        <v>9</v>
      </c>
      <c r="C385" s="28" t="s">
        <v>1613</v>
      </c>
      <c r="D385" t="s">
        <v>190</v>
      </c>
      <c r="E385" t="s">
        <v>2</v>
      </c>
      <c r="F385" t="str">
        <f>INDEX(tbl_produits[Nom normalisé], MATCH(tbl_data[[#This Row],[Spécialité]], tbl_produits[Nom original], 0))</f>
        <v>PROGESTERONE RETARD PHARLON 500 mg/2 ml, solution injectable IM en ampoule</v>
      </c>
      <c r="G385" t="str">
        <f>INDEX(tbl_produits[Classe nom], MATCH(tbl_data[[#This Row],[NORM_Spécialité]], tbl_produits[Nom normalisé], 0))</f>
        <v>Système génito-urinaire et hormones sexuelles</v>
      </c>
      <c r="H385">
        <f>YEAR(tbl_data[[#This Row],[Date_rapport]])</f>
        <v>2021</v>
      </c>
      <c r="I385" t="str">
        <f>INDEX(tbl_produits[Molécule extraite], MATCH(tbl_data[[#This Row],[NORM_Spécialité]], tbl_produits[Nom normalisé], 0))</f>
        <v>Progestérone</v>
      </c>
      <c r="J385" s="34">
        <f>DATE(LEFT(tbl_data[[#This Row],[Date_rapport]], 4), MID(tbl_data[[#This Row],[Date_rapport]], 6, 2), RIGHT(tbl_data[[#This Row],[Date_rapport]], 2))</f>
        <v>44333</v>
      </c>
    </row>
    <row r="386" spans="1:10" x14ac:dyDescent="0.2">
      <c r="A386" s="28" t="s">
        <v>2026</v>
      </c>
      <c r="B386" t="s">
        <v>9</v>
      </c>
      <c r="C386" s="28" t="s">
        <v>1614</v>
      </c>
      <c r="D386" t="s">
        <v>218</v>
      </c>
      <c r="E386" t="s">
        <v>2</v>
      </c>
      <c r="F386" t="str">
        <f>INDEX(tbl_produits[Nom normalisé], MATCH(tbl_data[[#This Row],[Spécialité]], tbl_produits[Nom original], 0))</f>
        <v>RESPREEZA 1000 mg, 4000 mg, 5000 mg, poudre et solvant pour solution injectable/perfusion</v>
      </c>
      <c r="G386" t="str">
        <f>INDEX(tbl_produits[Classe nom], MATCH(tbl_data[[#This Row],[NORM_Spécialité]], tbl_produits[Nom normalisé], 0))</f>
        <v>Sang et organes hématopoïétiques</v>
      </c>
      <c r="H386">
        <f>YEAR(tbl_data[[#This Row],[Date_rapport]])</f>
        <v>2021</v>
      </c>
      <c r="I386" t="str">
        <f>INDEX(tbl_produits[Molécule extraite], MATCH(tbl_data[[#This Row],[NORM_Spécialité]], tbl_produits[Nom normalisé], 0))</f>
        <v>Alpha-1 antitrypsine</v>
      </c>
      <c r="J386" s="34">
        <f>DATE(LEFT(tbl_data[[#This Row],[Date_rapport]], 4), MID(tbl_data[[#This Row],[Date_rapport]], 6, 2), RIGHT(tbl_data[[#This Row],[Date_rapport]], 2))</f>
        <v>44333</v>
      </c>
    </row>
    <row r="387" spans="1:10" x14ac:dyDescent="0.2">
      <c r="A387" s="28" t="s">
        <v>2026</v>
      </c>
      <c r="B387" t="s">
        <v>9</v>
      </c>
      <c r="C387" s="28" t="s">
        <v>1614</v>
      </c>
      <c r="D387" t="s">
        <v>192</v>
      </c>
      <c r="E387" t="s">
        <v>2</v>
      </c>
      <c r="F387" t="str">
        <f>INDEX(tbl_produits[Nom normalisé], MATCH(tbl_data[[#This Row],[Spécialité]], tbl_produits[Nom original], 0))</f>
        <v>VORICONAZOLE ARROW 200 mg  poudre pour solution pour perfusion</v>
      </c>
      <c r="G387" t="str">
        <f>INDEX(tbl_produits[Classe nom], MATCH(tbl_data[[#This Row],[NORM_Spécialité]], tbl_produits[Nom normalisé], 0))</f>
        <v>Anti-infectieux à usage systémique</v>
      </c>
      <c r="H387">
        <f>YEAR(tbl_data[[#This Row],[Date_rapport]])</f>
        <v>2021</v>
      </c>
      <c r="I387" t="str">
        <f>INDEX(tbl_produits[Molécule extraite], MATCH(tbl_data[[#This Row],[NORM_Spécialité]], tbl_produits[Nom normalisé], 0))</f>
        <v>Voriconazole</v>
      </c>
      <c r="J387" s="34">
        <f>DATE(LEFT(tbl_data[[#This Row],[Date_rapport]], 4), MID(tbl_data[[#This Row],[Date_rapport]], 6, 2), RIGHT(tbl_data[[#This Row],[Date_rapport]], 2))</f>
        <v>44333</v>
      </c>
    </row>
    <row r="388" spans="1:10" x14ac:dyDescent="0.2">
      <c r="A388" s="28" t="s">
        <v>2026</v>
      </c>
      <c r="B388" t="s">
        <v>9</v>
      </c>
      <c r="C388" s="28" t="s">
        <v>1614</v>
      </c>
      <c r="D388" t="s">
        <v>193</v>
      </c>
      <c r="E388" t="s">
        <v>2</v>
      </c>
      <c r="F388" t="str">
        <f>INDEX(tbl_produits[Nom normalisé], MATCH(tbl_data[[#This Row],[Spécialité]], tbl_produits[Nom original], 0))</f>
        <v>RESITUNE 75 mg  Comprimé gastro-résistant Flacon de 30 et Flacon de 90</v>
      </c>
      <c r="G388" t="str">
        <f>INDEX(tbl_produits[Classe nom], MATCH(tbl_data[[#This Row],[NORM_Spécialité]], tbl_produits[Nom normalisé], 0))</f>
        <v>Sang et organes hématopoïétiques</v>
      </c>
      <c r="H388">
        <f>YEAR(tbl_data[[#This Row],[Date_rapport]])</f>
        <v>2021</v>
      </c>
      <c r="I388" t="str">
        <f>INDEX(tbl_produits[Molécule extraite], MATCH(tbl_data[[#This Row],[NORM_Spécialité]], tbl_produits[Nom normalisé], 0))</f>
        <v>Acide acétylsalicylique</v>
      </c>
      <c r="J388" s="34">
        <f>DATE(LEFT(tbl_data[[#This Row],[Date_rapport]], 4), MID(tbl_data[[#This Row],[Date_rapport]], 6, 2), RIGHT(tbl_data[[#This Row],[Date_rapport]], 2))</f>
        <v>44333</v>
      </c>
    </row>
    <row r="389" spans="1:10" x14ac:dyDescent="0.2">
      <c r="A389" s="28" t="s">
        <v>2026</v>
      </c>
      <c r="B389" t="s">
        <v>3</v>
      </c>
      <c r="C389" s="28" t="s">
        <v>1922</v>
      </c>
      <c r="D389" t="s">
        <v>194</v>
      </c>
      <c r="E389" t="s">
        <v>2</v>
      </c>
      <c r="F389" t="str">
        <f>INDEX(tbl_produits[Nom normalisé], MATCH(tbl_data[[#This Row],[Spécialité]], tbl_produits[Nom original], 0))</f>
        <v>SPÉCIALITÉS SPIRONOLACTONE ALTIZIDE  25 mg/15 mg, comprimé pelliculé sécable</v>
      </c>
      <c r="G389" t="str">
        <f>INDEX(tbl_produits[Classe nom], MATCH(tbl_data[[#This Row],[NORM_Spécialité]], tbl_produits[Nom normalisé], 0))</f>
        <v>Système cardiovasculaire</v>
      </c>
      <c r="H389">
        <f>YEAR(tbl_data[[#This Row],[Date_rapport]])</f>
        <v>2021</v>
      </c>
      <c r="I389" t="str">
        <f>INDEX(tbl_produits[Molécule extraite], MATCH(tbl_data[[#This Row],[NORM_Spécialité]], tbl_produits[Nom normalisé], 0))</f>
        <v>Spironolactone / altizide</v>
      </c>
      <c r="J389" s="34">
        <f>DATE(LEFT(tbl_data[[#This Row],[Date_rapport]], 4), MID(tbl_data[[#This Row],[Date_rapport]], 6, 2), RIGHT(tbl_data[[#This Row],[Date_rapport]], 2))</f>
        <v>44333</v>
      </c>
    </row>
    <row r="390" spans="1:10" x14ac:dyDescent="0.2">
      <c r="A390" s="28" t="s">
        <v>2026</v>
      </c>
      <c r="B390" t="s">
        <v>6</v>
      </c>
      <c r="C390" s="28" t="s">
        <v>1888</v>
      </c>
      <c r="D390" t="s">
        <v>195</v>
      </c>
      <c r="E390" t="s">
        <v>1614</v>
      </c>
      <c r="F390" t="str">
        <f>INDEX(tbl_produits[Nom normalisé], MATCH(tbl_data[[#This Row],[Spécialité]], tbl_produits[Nom original], 0))</f>
        <v>REBETOL 40 mg/ml, solution buvable</v>
      </c>
      <c r="G390" t="str">
        <f>INDEX(tbl_produits[Classe nom], MATCH(tbl_data[[#This Row],[NORM_Spécialité]], tbl_produits[Nom normalisé], 0))</f>
        <v>Anti-infectieux à usage systémique</v>
      </c>
      <c r="H390">
        <f>YEAR(tbl_data[[#This Row],[Date_rapport]])</f>
        <v>2021</v>
      </c>
      <c r="I390" t="str">
        <f>INDEX(tbl_produits[Molécule extraite], MATCH(tbl_data[[#This Row],[NORM_Spécialité]], tbl_produits[Nom normalisé], 0))</f>
        <v>Ribavirine</v>
      </c>
      <c r="J390" s="34">
        <f>DATE(LEFT(tbl_data[[#This Row],[Date_rapport]], 4), MID(tbl_data[[#This Row],[Date_rapport]], 6, 2), RIGHT(tbl_data[[#This Row],[Date_rapport]], 2))</f>
        <v>44333</v>
      </c>
    </row>
    <row r="391" spans="1:10" x14ac:dyDescent="0.2">
      <c r="A391" s="28" t="s">
        <v>2026</v>
      </c>
      <c r="B391" t="s">
        <v>9</v>
      </c>
      <c r="C391" s="28" t="s">
        <v>1888</v>
      </c>
      <c r="D391" t="s">
        <v>219</v>
      </c>
      <c r="E391" t="s">
        <v>2</v>
      </c>
      <c r="F391" t="str">
        <f>INDEX(tbl_produits[Nom normalisé], MATCH(tbl_data[[#This Row],[Spécialité]], tbl_produits[Nom original], 0))</f>
        <v>ERWINASE 10 000 UI/flacon, poudre pour solution pour injection - Arrêt de distribution</v>
      </c>
      <c r="G391" t="str">
        <f>INDEX(tbl_produits[Classe nom], MATCH(tbl_data[[#This Row],[NORM_Spécialité]], tbl_produits[Nom normalisé], 0))</f>
        <v>Antinéoplasiques et immunomodulateurs</v>
      </c>
      <c r="H391">
        <f>YEAR(tbl_data[[#This Row],[Date_rapport]])</f>
        <v>2021</v>
      </c>
      <c r="I391" t="str">
        <f>INDEX(tbl_produits[Molécule extraite], MATCH(tbl_data[[#This Row],[NORM_Spécialité]], tbl_produits[Nom normalisé], 0))</f>
        <v>L-asparaginase</v>
      </c>
      <c r="J391" s="34">
        <f>DATE(LEFT(tbl_data[[#This Row],[Date_rapport]], 4), MID(tbl_data[[#This Row],[Date_rapport]], 6, 2), RIGHT(tbl_data[[#This Row],[Date_rapport]], 2))</f>
        <v>44333</v>
      </c>
    </row>
    <row r="392" spans="1:10" x14ac:dyDescent="0.2">
      <c r="A392" s="28" t="s">
        <v>2026</v>
      </c>
      <c r="B392" t="s">
        <v>3</v>
      </c>
      <c r="C392" s="28" t="s">
        <v>1888</v>
      </c>
      <c r="D392" t="s">
        <v>197</v>
      </c>
      <c r="E392" t="s">
        <v>2</v>
      </c>
      <c r="F392" t="str">
        <f>INDEX(tbl_produits[Nom normalisé], MATCH(tbl_data[[#This Row],[Spécialité]], tbl_produits[Nom original], 0))</f>
        <v>UN-ALFA 2 microgrammes/1 ml, solution injectable IV en ampoule</v>
      </c>
      <c r="G392" t="str">
        <f>INDEX(tbl_produits[Classe nom], MATCH(tbl_data[[#This Row],[NORM_Spécialité]], tbl_produits[Nom normalisé], 0))</f>
        <v>Voies digestives et métabolisme</v>
      </c>
      <c r="H392">
        <f>YEAR(tbl_data[[#This Row],[Date_rapport]])</f>
        <v>2021</v>
      </c>
      <c r="I392" t="str">
        <f>INDEX(tbl_produits[Molécule extraite], MATCH(tbl_data[[#This Row],[NORM_Spécialité]], tbl_produits[Nom normalisé], 0))</f>
        <v>Alfacalcidol </v>
      </c>
      <c r="J392" s="34">
        <f>DATE(LEFT(tbl_data[[#This Row],[Date_rapport]], 4), MID(tbl_data[[#This Row],[Date_rapport]], 6, 2), RIGHT(tbl_data[[#This Row],[Date_rapport]], 2))</f>
        <v>44333</v>
      </c>
    </row>
    <row r="393" spans="1:10" x14ac:dyDescent="0.2">
      <c r="A393" s="28" t="s">
        <v>2026</v>
      </c>
      <c r="B393" t="s">
        <v>9</v>
      </c>
      <c r="C393" s="28" t="s">
        <v>1888</v>
      </c>
      <c r="D393" t="s">
        <v>220</v>
      </c>
      <c r="E393" t="s">
        <v>2</v>
      </c>
      <c r="F393" t="str">
        <f>INDEX(tbl_produits[Nom normalisé], MATCH(tbl_data[[#This Row],[Spécialité]], tbl_produits[Nom original], 0))</f>
        <v>VISUDYNE 15 mg  poudre pour solution pour perfusion</v>
      </c>
      <c r="G393" t="str">
        <f>INDEX(tbl_produits[Classe nom], MATCH(tbl_data[[#This Row],[NORM_Spécialité]], tbl_produits[Nom normalisé], 0))</f>
        <v>Organes sensoriels</v>
      </c>
      <c r="H393">
        <f>YEAR(tbl_data[[#This Row],[Date_rapport]])</f>
        <v>2021</v>
      </c>
      <c r="I393" t="str">
        <f>INDEX(tbl_produits[Molécule extraite], MATCH(tbl_data[[#This Row],[NORM_Spécialité]], tbl_produits[Nom normalisé], 0))</f>
        <v>Vertéporfine </v>
      </c>
      <c r="J393" s="34">
        <f>DATE(LEFT(tbl_data[[#This Row],[Date_rapport]], 4), MID(tbl_data[[#This Row],[Date_rapport]], 6, 2), RIGHT(tbl_data[[#This Row],[Date_rapport]], 2))</f>
        <v>44333</v>
      </c>
    </row>
    <row r="394" spans="1:10" x14ac:dyDescent="0.2">
      <c r="A394" s="28" t="s">
        <v>2026</v>
      </c>
      <c r="B394" t="s">
        <v>9</v>
      </c>
      <c r="C394" s="28" t="s">
        <v>1923</v>
      </c>
      <c r="D394" t="s">
        <v>199</v>
      </c>
      <c r="E394" t="s">
        <v>2</v>
      </c>
      <c r="F394" t="str">
        <f>INDEX(tbl_produits[Nom normalisé], MATCH(tbl_data[[#This Row],[Spécialité]], tbl_produits[Nom original], 0))</f>
        <v>EFFORTIL  5 mg comprimé et EFFORTIL solution buvable</v>
      </c>
      <c r="G394" t="str">
        <f>INDEX(tbl_produits[Classe nom], MATCH(tbl_data[[#This Row],[NORM_Spécialité]], tbl_produits[Nom normalisé], 0))</f>
        <v>Système cardiovasculaire</v>
      </c>
      <c r="H394">
        <f>YEAR(tbl_data[[#This Row],[Date_rapport]])</f>
        <v>2021</v>
      </c>
      <c r="I394" t="str">
        <f>INDEX(tbl_produits[Molécule extraite], MATCH(tbl_data[[#This Row],[NORM_Spécialité]], tbl_produits[Nom normalisé], 0))</f>
        <v>Étiléfrine</v>
      </c>
      <c r="J394" s="34">
        <f>DATE(LEFT(tbl_data[[#This Row],[Date_rapport]], 4), MID(tbl_data[[#This Row],[Date_rapport]], 6, 2), RIGHT(tbl_data[[#This Row],[Date_rapport]], 2))</f>
        <v>44333</v>
      </c>
    </row>
    <row r="395" spans="1:10" x14ac:dyDescent="0.2">
      <c r="A395" s="28" t="s">
        <v>2026</v>
      </c>
      <c r="B395" t="s">
        <v>9</v>
      </c>
      <c r="C395" s="28" t="s">
        <v>1924</v>
      </c>
      <c r="D395" t="s">
        <v>200</v>
      </c>
      <c r="E395" t="s">
        <v>2</v>
      </c>
      <c r="F395" t="str">
        <f>INDEX(tbl_produits[Nom normalisé], MATCH(tbl_data[[#This Row],[Spécialité]], tbl_produits[Nom original], 0))</f>
        <v>AKYNZEO 300 mg/0,5 mg , gélule</v>
      </c>
      <c r="G395" t="str">
        <f>INDEX(tbl_produits[Classe nom], MATCH(tbl_data[[#This Row],[NORM_Spécialité]], tbl_produits[Nom normalisé], 0))</f>
        <v>Voies digestives et métabolisme</v>
      </c>
      <c r="H395">
        <f>YEAR(tbl_data[[#This Row],[Date_rapport]])</f>
        <v>2021</v>
      </c>
      <c r="I395" t="str">
        <f>INDEX(tbl_produits[Molécule extraite], MATCH(tbl_data[[#This Row],[NORM_Spécialité]], tbl_produits[Nom normalisé], 0))</f>
        <v>Netupitant/Palonosetron</v>
      </c>
      <c r="J395" s="34">
        <f>DATE(LEFT(tbl_data[[#This Row],[Date_rapport]], 4), MID(tbl_data[[#This Row],[Date_rapport]], 6, 2), RIGHT(tbl_data[[#This Row],[Date_rapport]], 2))</f>
        <v>44333</v>
      </c>
    </row>
    <row r="396" spans="1:10" x14ac:dyDescent="0.2">
      <c r="A396" s="28" t="s">
        <v>2026</v>
      </c>
      <c r="B396" t="s">
        <v>9</v>
      </c>
      <c r="C396" s="28" t="s">
        <v>1841</v>
      </c>
      <c r="D396" t="s">
        <v>201</v>
      </c>
      <c r="E396" t="s">
        <v>2</v>
      </c>
      <c r="F396" t="str">
        <f>INDEX(tbl_produits[Nom normalisé], MATCH(tbl_data[[#This Row],[Spécialité]], tbl_produits[Nom original], 0))</f>
        <v>VENIN de guêpe Polistes spp 550 microgrammes, poudre pour solution injectable</v>
      </c>
      <c r="G396" t="str">
        <f>INDEX(tbl_produits[Classe nom], MATCH(tbl_data[[#This Row],[NORM_Spécialité]], tbl_produits[Nom normalisé], 0))</f>
        <v>Divers</v>
      </c>
      <c r="H396">
        <f>YEAR(tbl_data[[#This Row],[Date_rapport]])</f>
        <v>2021</v>
      </c>
      <c r="I396" t="str">
        <f>INDEX(tbl_produits[Molécule extraite], MATCH(tbl_data[[#This Row],[NORM_Spécialité]], tbl_produits[Nom normalisé], 0))</f>
        <v>Venin de guêpe</v>
      </c>
      <c r="J396" s="34">
        <f>DATE(LEFT(tbl_data[[#This Row],[Date_rapport]], 4), MID(tbl_data[[#This Row],[Date_rapport]], 6, 2), RIGHT(tbl_data[[#This Row],[Date_rapport]], 2))</f>
        <v>44333</v>
      </c>
    </row>
    <row r="397" spans="1:10" x14ac:dyDescent="0.2">
      <c r="A397" s="28" t="s">
        <v>2026</v>
      </c>
      <c r="B397" t="s">
        <v>6</v>
      </c>
      <c r="C397" s="28" t="s">
        <v>1615</v>
      </c>
      <c r="D397" t="s">
        <v>202</v>
      </c>
      <c r="E397" t="s">
        <v>1615</v>
      </c>
      <c r="F397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397" t="str">
        <f>INDEX(tbl_produits[Classe nom], MATCH(tbl_data[[#This Row],[NORM_Spécialité]], tbl_produits[Nom normalisé], 0))</f>
        <v>Système nerveux</v>
      </c>
      <c r="H397">
        <f>YEAR(tbl_data[[#This Row],[Date_rapport]])</f>
        <v>2021</v>
      </c>
      <c r="I397" t="str">
        <f>INDEX(tbl_produits[Molécule extraite], MATCH(tbl_data[[#This Row],[NORM_Spécialité]], tbl_produits[Nom normalisé], 0))</f>
        <v>Entacapone</v>
      </c>
      <c r="J397" s="34">
        <f>DATE(LEFT(tbl_data[[#This Row],[Date_rapport]], 4), MID(tbl_data[[#This Row],[Date_rapport]], 6, 2), RIGHT(tbl_data[[#This Row],[Date_rapport]], 2))</f>
        <v>44333</v>
      </c>
    </row>
    <row r="398" spans="1:10" x14ac:dyDescent="0.2">
      <c r="A398" s="28" t="s">
        <v>2026</v>
      </c>
      <c r="B398" t="s">
        <v>3</v>
      </c>
      <c r="C398" s="28" t="s">
        <v>1578</v>
      </c>
      <c r="D398" t="s">
        <v>221</v>
      </c>
      <c r="E398" t="s">
        <v>2</v>
      </c>
      <c r="F398" t="str">
        <f>INDEX(tbl_produits[Nom normalisé], MATCH(tbl_data[[#This Row],[Spécialité]], tbl_produits[Nom original], 0))</f>
        <v>METALYSE 10000 unités, poudre et solvant pour solution injectable</v>
      </c>
      <c r="G398" t="str">
        <f>INDEX(tbl_produits[Classe nom], MATCH(tbl_data[[#This Row],[NORM_Spécialité]], tbl_produits[Nom normalisé], 0))</f>
        <v>Sang et organes hématopoïétiques</v>
      </c>
      <c r="H398">
        <f>YEAR(tbl_data[[#This Row],[Date_rapport]])</f>
        <v>2021</v>
      </c>
      <c r="I398" t="str">
        <f>INDEX(tbl_produits[Molécule extraite], MATCH(tbl_data[[#This Row],[NORM_Spécialité]], tbl_produits[Nom normalisé], 0))</f>
        <v>Ténectéplase</v>
      </c>
      <c r="J398" s="34">
        <f>DATE(LEFT(tbl_data[[#This Row],[Date_rapport]], 4), MID(tbl_data[[#This Row],[Date_rapport]], 6, 2), RIGHT(tbl_data[[#This Row],[Date_rapport]], 2))</f>
        <v>44333</v>
      </c>
    </row>
    <row r="399" spans="1:10" x14ac:dyDescent="0.2">
      <c r="A399" s="28" t="s">
        <v>2026</v>
      </c>
      <c r="B399" t="s">
        <v>9</v>
      </c>
      <c r="C399" s="28" t="s">
        <v>289</v>
      </c>
      <c r="D399" t="s">
        <v>222</v>
      </c>
      <c r="E399" t="s">
        <v>1617</v>
      </c>
      <c r="F399" t="str">
        <f>INDEX(tbl_produits[Nom normalisé], MATCH(tbl_data[[#This Row],[Spécialité]], tbl_produits[Nom original], 0))</f>
        <v>URAPIDIL STRAGEN LP 60 mg, gélule à libération prolongée</v>
      </c>
      <c r="G399" t="str">
        <f>INDEX(tbl_produits[Classe nom], MATCH(tbl_data[[#This Row],[NORM_Spécialité]], tbl_produits[Nom normalisé], 0))</f>
        <v>Système cardiovasculaire</v>
      </c>
      <c r="H399">
        <f>YEAR(tbl_data[[#This Row],[Date_rapport]])</f>
        <v>2021</v>
      </c>
      <c r="I399" t="str">
        <f>INDEX(tbl_produits[Molécule extraite], MATCH(tbl_data[[#This Row],[NORM_Spécialité]], tbl_produits[Nom normalisé], 0))</f>
        <v>Urapidil</v>
      </c>
      <c r="J399" s="34">
        <f>DATE(LEFT(tbl_data[[#This Row],[Date_rapport]], 4), MID(tbl_data[[#This Row],[Date_rapport]], 6, 2), RIGHT(tbl_data[[#This Row],[Date_rapport]], 2))</f>
        <v>44333</v>
      </c>
    </row>
    <row r="400" spans="1:10" x14ac:dyDescent="0.2">
      <c r="A400" s="28" t="s">
        <v>2026</v>
      </c>
      <c r="B400" t="s">
        <v>9</v>
      </c>
      <c r="C400" s="28" t="s">
        <v>1925</v>
      </c>
      <c r="D400" t="s">
        <v>205</v>
      </c>
      <c r="E400" t="s">
        <v>2</v>
      </c>
      <c r="F400" t="str">
        <f>INDEX(tbl_produits[Nom normalisé], MATCH(tbl_data[[#This Row],[Spécialité]], tbl_produits[Nom original], 0))</f>
        <v>ROACTEMRA 20 mg/ml, solution à diluer pour perfusion</v>
      </c>
      <c r="G400" t="str">
        <f>INDEX(tbl_produits[Classe nom], MATCH(tbl_data[[#This Row],[NORM_Spécialité]], tbl_produits[Nom normalisé], 0))</f>
        <v>Antinéoplasiques et immunomodulateurs</v>
      </c>
      <c r="H400">
        <f>YEAR(tbl_data[[#This Row],[Date_rapport]])</f>
        <v>2021</v>
      </c>
      <c r="I400" t="str">
        <f>INDEX(tbl_produits[Molécule extraite], MATCH(tbl_data[[#This Row],[NORM_Spécialité]], tbl_produits[Nom normalisé], 0))</f>
        <v>Tocilizumab</v>
      </c>
      <c r="J400" s="34">
        <f>DATE(LEFT(tbl_data[[#This Row],[Date_rapport]], 4), MID(tbl_data[[#This Row],[Date_rapport]], 6, 2), RIGHT(tbl_data[[#This Row],[Date_rapport]], 2))</f>
        <v>44333</v>
      </c>
    </row>
    <row r="401" spans="1:10" x14ac:dyDescent="0.2">
      <c r="A401" s="28" t="s">
        <v>2026</v>
      </c>
      <c r="B401" t="s">
        <v>6</v>
      </c>
      <c r="C401" s="28" t="s">
        <v>1626</v>
      </c>
      <c r="D401" t="s">
        <v>223</v>
      </c>
      <c r="E401" t="s">
        <v>2</v>
      </c>
      <c r="F401" t="str">
        <f>INDEX(tbl_produits[Nom normalisé], MATCH(tbl_data[[#This Row],[Spécialité]], tbl_produits[Nom original], 0))</f>
        <v>AMMONAPS 500 mg, comprimé</v>
      </c>
      <c r="G401" t="str">
        <f>INDEX(tbl_produits[Classe nom], MATCH(tbl_data[[#This Row],[NORM_Spécialité]], tbl_produits[Nom normalisé], 0))</f>
        <v>Voies digestives et métabolisme</v>
      </c>
      <c r="H401">
        <f>YEAR(tbl_data[[#This Row],[Date_rapport]])</f>
        <v>2021</v>
      </c>
      <c r="I401" t="str">
        <f>INDEX(tbl_produits[Molécule extraite], MATCH(tbl_data[[#This Row],[NORM_Spécialité]], tbl_produits[Nom normalisé], 0))</f>
        <v>Phénylbutyrate de sodium</v>
      </c>
      <c r="J401" s="34">
        <f>DATE(LEFT(tbl_data[[#This Row],[Date_rapport]], 4), MID(tbl_data[[#This Row],[Date_rapport]], 6, 2), RIGHT(tbl_data[[#This Row],[Date_rapport]], 2))</f>
        <v>44333</v>
      </c>
    </row>
    <row r="402" spans="1:10" x14ac:dyDescent="0.2">
      <c r="A402" s="28" t="s">
        <v>2026</v>
      </c>
      <c r="B402" t="s">
        <v>9</v>
      </c>
      <c r="C402" s="28" t="s">
        <v>1926</v>
      </c>
      <c r="D402" t="s">
        <v>207</v>
      </c>
      <c r="E402" t="s">
        <v>2</v>
      </c>
      <c r="F402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402" t="str">
        <f>INDEX(tbl_produits[Classe nom], MATCH(tbl_data[[#This Row],[NORM_Spécialité]], tbl_produits[Nom normalisé], 0))</f>
        <v>Anti-infectieux à usage systémique</v>
      </c>
      <c r="H402">
        <f>YEAR(tbl_data[[#This Row],[Date_rapport]])</f>
        <v>2021</v>
      </c>
      <c r="I402" t="str">
        <f>INDEX(tbl_produits[Molécule extraite], MATCH(tbl_data[[#This Row],[NORM_Spécialité]], tbl_produits[Nom normalisé], 0))</f>
        <v>Immunoglobuline humaine normale (IgG)</v>
      </c>
      <c r="J402" s="34">
        <f>DATE(LEFT(tbl_data[[#This Row],[Date_rapport]], 4), MID(tbl_data[[#This Row],[Date_rapport]], 6, 2), RIGHT(tbl_data[[#This Row],[Date_rapport]], 2))</f>
        <v>44333</v>
      </c>
    </row>
    <row r="403" spans="1:10" x14ac:dyDescent="0.2">
      <c r="A403" s="28" t="s">
        <v>2026</v>
      </c>
      <c r="B403" t="s">
        <v>3</v>
      </c>
      <c r="C403" s="28" t="s">
        <v>1926</v>
      </c>
      <c r="D403" t="s">
        <v>208</v>
      </c>
      <c r="E403" t="s">
        <v>2</v>
      </c>
      <c r="F403" t="str">
        <f>INDEX(tbl_produits[Nom normalisé], MATCH(tbl_data[[#This Row],[Spécialité]], tbl_produits[Nom original], 0))</f>
        <v>MITOMYCINE ACCORD 10 mg, poudre pour solution injectable/ pour perfusion ou voie intravésicale</v>
      </c>
      <c r="G403" t="str">
        <f>INDEX(tbl_produits[Classe nom], MATCH(tbl_data[[#This Row],[NORM_Spécialité]], tbl_produits[Nom normalisé], 0))</f>
        <v>Antinéoplasiques et immunomodulateurs</v>
      </c>
      <c r="H403">
        <f>YEAR(tbl_data[[#This Row],[Date_rapport]])</f>
        <v>2021</v>
      </c>
      <c r="I403" t="str">
        <f>INDEX(tbl_produits[Molécule extraite], MATCH(tbl_data[[#This Row],[NORM_Spécialité]], tbl_produits[Nom normalisé], 0))</f>
        <v>Mitomycine</v>
      </c>
      <c r="J403" s="34">
        <f>DATE(LEFT(tbl_data[[#This Row],[Date_rapport]], 4), MID(tbl_data[[#This Row],[Date_rapport]], 6, 2), RIGHT(tbl_data[[#This Row],[Date_rapport]], 2))</f>
        <v>44333</v>
      </c>
    </row>
    <row r="404" spans="1:10" x14ac:dyDescent="0.2">
      <c r="A404" s="28" t="s">
        <v>2026</v>
      </c>
      <c r="B404" t="s">
        <v>3</v>
      </c>
      <c r="C404" s="28" t="s">
        <v>1926</v>
      </c>
      <c r="D404" t="s">
        <v>209</v>
      </c>
      <c r="E404" t="s">
        <v>2</v>
      </c>
      <c r="F404" t="str">
        <f>INDEX(tbl_produits[Nom normalisé], MATCH(tbl_data[[#This Row],[Spécialité]], tbl_produits[Nom original], 0))</f>
        <v>HYCAMTIN 0,25mg, gélule</v>
      </c>
      <c r="G404" t="str">
        <f>INDEX(tbl_produits[Classe nom], MATCH(tbl_data[[#This Row],[NORM_Spécialité]], tbl_produits[Nom normalisé], 0))</f>
        <v>Antinéoplasiques et immunomodulateurs</v>
      </c>
      <c r="H404">
        <f>YEAR(tbl_data[[#This Row],[Date_rapport]])</f>
        <v>2021</v>
      </c>
      <c r="I404" t="str">
        <f>INDEX(tbl_produits[Molécule extraite], MATCH(tbl_data[[#This Row],[NORM_Spécialité]], tbl_produits[Nom normalisé], 0))</f>
        <v>Topotécane (chlorhydrate de)</v>
      </c>
      <c r="J404" s="34">
        <f>DATE(LEFT(tbl_data[[#This Row],[Date_rapport]], 4), MID(tbl_data[[#This Row],[Date_rapport]], 6, 2), RIGHT(tbl_data[[#This Row],[Date_rapport]], 2))</f>
        <v>44333</v>
      </c>
    </row>
    <row r="405" spans="1:10" x14ac:dyDescent="0.2">
      <c r="A405" s="28" t="s">
        <v>2026</v>
      </c>
      <c r="B405" t="s">
        <v>6</v>
      </c>
      <c r="C405" s="28" t="s">
        <v>297</v>
      </c>
      <c r="D405" t="s">
        <v>224</v>
      </c>
      <c r="E405" t="s">
        <v>298</v>
      </c>
      <c r="F405" t="str">
        <f>INDEX(tbl_produits[Nom normalisé], MATCH(tbl_data[[#This Row],[Spécialité]], tbl_produits[Nom original], 0))</f>
        <v>INVANZ 1 G, poudre pour solution à diluer pour perfusion</v>
      </c>
      <c r="G405" t="str">
        <f>INDEX(tbl_produits[Classe nom], MATCH(tbl_data[[#This Row],[NORM_Spécialité]], tbl_produits[Nom normalisé], 0))</f>
        <v>Anti-infectieux à usage systémique</v>
      </c>
      <c r="H405">
        <f>YEAR(tbl_data[[#This Row],[Date_rapport]])</f>
        <v>2021</v>
      </c>
      <c r="I405" t="str">
        <f>INDEX(tbl_produits[Molécule extraite], MATCH(tbl_data[[#This Row],[NORM_Spécialité]], tbl_produits[Nom normalisé], 0))</f>
        <v>Ertapénem</v>
      </c>
      <c r="J405" s="34">
        <f>DATE(LEFT(tbl_data[[#This Row],[Date_rapport]], 4), MID(tbl_data[[#This Row],[Date_rapport]], 6, 2), RIGHT(tbl_data[[#This Row],[Date_rapport]], 2))</f>
        <v>44333</v>
      </c>
    </row>
    <row r="406" spans="1:10" x14ac:dyDescent="0.2">
      <c r="A406" s="28" t="s">
        <v>2026</v>
      </c>
      <c r="B406" t="s">
        <v>9</v>
      </c>
      <c r="C406" s="28" t="s">
        <v>1632</v>
      </c>
      <c r="D406" t="s">
        <v>225</v>
      </c>
      <c r="E406" t="s">
        <v>2</v>
      </c>
      <c r="F406" t="str">
        <f>INDEX(tbl_produits[Nom normalisé], MATCH(tbl_data[[#This Row],[Spécialité]], tbl_produits[Nom original], 0))</f>
        <v>CLAMOXYL 500mg, poudre pour solution injectable/pour perfusion (IM-IV)</v>
      </c>
      <c r="G406" t="str">
        <f>INDEX(tbl_produits[Classe nom], MATCH(tbl_data[[#This Row],[NORM_Spécialité]], tbl_produits[Nom normalisé], 0))</f>
        <v>Anti-infectieux à usage systémique</v>
      </c>
      <c r="H406">
        <f>YEAR(tbl_data[[#This Row],[Date_rapport]])</f>
        <v>2021</v>
      </c>
      <c r="I406" t="str">
        <f>INDEX(tbl_produits[Molécule extraite], MATCH(tbl_data[[#This Row],[NORM_Spécialité]], tbl_produits[Nom normalisé], 0))</f>
        <v>Amoxicilline</v>
      </c>
      <c r="J406" s="34">
        <f>DATE(LEFT(tbl_data[[#This Row],[Date_rapport]], 4), MID(tbl_data[[#This Row],[Date_rapport]], 6, 2), RIGHT(tbl_data[[#This Row],[Date_rapport]], 2))</f>
        <v>44333</v>
      </c>
    </row>
    <row r="407" spans="1:10" x14ac:dyDescent="0.2">
      <c r="A407" s="28" t="s">
        <v>2026</v>
      </c>
      <c r="B407" t="s">
        <v>9</v>
      </c>
      <c r="C407" s="28" t="s">
        <v>1632</v>
      </c>
      <c r="D407" t="s">
        <v>226</v>
      </c>
      <c r="E407" t="s">
        <v>2</v>
      </c>
      <c r="F407" t="str">
        <f>INDEX(tbl_produits[Nom normalisé], MATCH(tbl_data[[#This Row],[Spécialité]], tbl_produits[Nom original], 0))</f>
        <v>CLAMOXYL 1g, poudre pour solution injectable/pour perfusion (IM-IV)</v>
      </c>
      <c r="G407" t="str">
        <f>INDEX(tbl_produits[Classe nom], MATCH(tbl_data[[#This Row],[NORM_Spécialité]], tbl_produits[Nom normalisé], 0))</f>
        <v>Anti-infectieux à usage systémique</v>
      </c>
      <c r="H407">
        <f>YEAR(tbl_data[[#This Row],[Date_rapport]])</f>
        <v>2021</v>
      </c>
      <c r="I407" t="str">
        <f>INDEX(tbl_produits[Molécule extraite], MATCH(tbl_data[[#This Row],[NORM_Spécialité]], tbl_produits[Nom normalisé], 0))</f>
        <v>Amoxicilline</v>
      </c>
      <c r="J407" s="34">
        <f>DATE(LEFT(tbl_data[[#This Row],[Date_rapport]], 4), MID(tbl_data[[#This Row],[Date_rapport]], 6, 2), RIGHT(tbl_data[[#This Row],[Date_rapport]], 2))</f>
        <v>44333</v>
      </c>
    </row>
    <row r="408" spans="1:10" x14ac:dyDescent="0.2">
      <c r="A408" s="28" t="s">
        <v>2026</v>
      </c>
      <c r="B408" t="s">
        <v>6</v>
      </c>
      <c r="C408" s="28" t="s">
        <v>1632</v>
      </c>
      <c r="D408" t="s">
        <v>227</v>
      </c>
      <c r="E408" t="s">
        <v>2</v>
      </c>
      <c r="F408" t="str">
        <f>INDEX(tbl_produits[Nom normalisé], MATCH(tbl_data[[#This Row],[Spécialité]], tbl_produits[Nom original], 0))</f>
        <v>CLAMOXYL 2 g, poudre pour solution injectable/ pour perfusion (IM-IV)</v>
      </c>
      <c r="G408" t="str">
        <f>INDEX(tbl_produits[Classe nom], MATCH(tbl_data[[#This Row],[NORM_Spécialité]], tbl_produits[Nom normalisé], 0))</f>
        <v>Anti-infectieux à usage systémique</v>
      </c>
      <c r="H408">
        <f>YEAR(tbl_data[[#This Row],[Date_rapport]])</f>
        <v>2021</v>
      </c>
      <c r="I408" t="str">
        <f>INDEX(tbl_produits[Molécule extraite], MATCH(tbl_data[[#This Row],[NORM_Spécialité]], tbl_produits[Nom normalisé], 0))</f>
        <v>Amoxicilline</v>
      </c>
      <c r="J408" s="34">
        <f>DATE(LEFT(tbl_data[[#This Row],[Date_rapport]], 4), MID(tbl_data[[#This Row],[Date_rapport]], 6, 2), RIGHT(tbl_data[[#This Row],[Date_rapport]], 2))</f>
        <v>44333</v>
      </c>
    </row>
    <row r="409" spans="1:10" x14ac:dyDescent="0.2">
      <c r="A409" s="28" t="s">
        <v>2026</v>
      </c>
      <c r="B409" t="s">
        <v>3</v>
      </c>
      <c r="C409" s="28" t="s">
        <v>1621</v>
      </c>
      <c r="D409" t="s">
        <v>228</v>
      </c>
      <c r="E409" t="s">
        <v>2</v>
      </c>
      <c r="F409" t="str">
        <f>INDEX(tbl_produits[Nom normalisé], MATCH(tbl_data[[#This Row],[Spécialité]], tbl_produits[Nom original], 0))</f>
        <v>CHLORHYDRATE DE PROCAINE LAVOISIER 10 et 20 mg/ml, solution injectable</v>
      </c>
      <c r="G409" t="str">
        <f>INDEX(tbl_produits[Classe nom], MATCH(tbl_data[[#This Row],[NORM_Spécialité]], tbl_produits[Nom normalisé], 0))</f>
        <v>Système nerveux</v>
      </c>
      <c r="H409">
        <f>YEAR(tbl_data[[#This Row],[Date_rapport]])</f>
        <v>2021</v>
      </c>
      <c r="I409" t="str">
        <f>INDEX(tbl_produits[Molécule extraite], MATCH(tbl_data[[#This Row],[NORM_Spécialité]], tbl_produits[Nom normalisé], 0))</f>
        <v>Procaïne</v>
      </c>
      <c r="J409" s="34">
        <f>DATE(LEFT(tbl_data[[#This Row],[Date_rapport]], 4), MID(tbl_data[[#This Row],[Date_rapport]], 6, 2), RIGHT(tbl_data[[#This Row],[Date_rapport]], 2))</f>
        <v>44333</v>
      </c>
    </row>
    <row r="410" spans="1:10" x14ac:dyDescent="0.2">
      <c r="A410" s="28" t="s">
        <v>2026</v>
      </c>
      <c r="B410" t="s">
        <v>9</v>
      </c>
      <c r="C410" s="28" t="s">
        <v>1621</v>
      </c>
      <c r="D410" t="s">
        <v>229</v>
      </c>
      <c r="E410" t="s">
        <v>2</v>
      </c>
      <c r="F410" t="str">
        <f>INDEX(tbl_produits[Nom normalisé], MATCH(tbl_data[[#This Row],[Spécialité]], tbl_produits[Nom original], 0))</f>
        <v>TOPIRAMATE SANDOZ 100 mg, comprimé pelliculé</v>
      </c>
      <c r="G410" t="str">
        <f>INDEX(tbl_produits[Classe nom], MATCH(tbl_data[[#This Row],[NORM_Spécialité]], tbl_produits[Nom normalisé], 0))</f>
        <v>Système nerveux</v>
      </c>
      <c r="H410">
        <f>YEAR(tbl_data[[#This Row],[Date_rapport]])</f>
        <v>2021</v>
      </c>
      <c r="I410" t="str">
        <f>INDEX(tbl_produits[Molécule extraite], MATCH(tbl_data[[#This Row],[NORM_Spécialité]], tbl_produits[Nom normalisé], 0))</f>
        <v>Topiramate</v>
      </c>
      <c r="J410" s="34">
        <f>DATE(LEFT(tbl_data[[#This Row],[Date_rapport]], 4), MID(tbl_data[[#This Row],[Date_rapport]], 6, 2), RIGHT(tbl_data[[#This Row],[Date_rapport]], 2))</f>
        <v>44333</v>
      </c>
    </row>
    <row r="411" spans="1:10" x14ac:dyDescent="0.2">
      <c r="A411" s="28" t="s">
        <v>2026</v>
      </c>
      <c r="B411" t="s">
        <v>3</v>
      </c>
      <c r="C411" s="28" t="s">
        <v>1621</v>
      </c>
      <c r="D411" t="s">
        <v>230</v>
      </c>
      <c r="E411" t="s">
        <v>2</v>
      </c>
      <c r="F411" t="str">
        <f>INDEX(tbl_produits[Nom normalisé], MATCH(tbl_data[[#This Row],[Spécialité]], tbl_produits[Nom original], 0))</f>
        <v>ZONISAMIDE MYLAN 100 mg, gélule</v>
      </c>
      <c r="G411" t="str">
        <f>INDEX(tbl_produits[Classe nom], MATCH(tbl_data[[#This Row],[NORM_Spécialité]], tbl_produits[Nom normalisé], 0))</f>
        <v>Système nerveux</v>
      </c>
      <c r="H411">
        <f>YEAR(tbl_data[[#This Row],[Date_rapport]])</f>
        <v>2021</v>
      </c>
      <c r="I411" t="str">
        <f>INDEX(tbl_produits[Molécule extraite], MATCH(tbl_data[[#This Row],[NORM_Spécialité]], tbl_produits[Nom normalisé], 0))</f>
        <v>Zonisamide</v>
      </c>
      <c r="J411" s="34">
        <f>DATE(LEFT(tbl_data[[#This Row],[Date_rapport]], 4), MID(tbl_data[[#This Row],[Date_rapport]], 6, 2), RIGHT(tbl_data[[#This Row],[Date_rapport]], 2))</f>
        <v>44333</v>
      </c>
    </row>
    <row r="412" spans="1:10" x14ac:dyDescent="0.2">
      <c r="A412" s="28" t="s">
        <v>2026</v>
      </c>
      <c r="B412" t="s">
        <v>9</v>
      </c>
      <c r="C412" s="28" t="s">
        <v>299</v>
      </c>
      <c r="D412" t="s">
        <v>231</v>
      </c>
      <c r="E412" t="s">
        <v>2</v>
      </c>
      <c r="F412" t="str">
        <f>INDEX(tbl_produits[Nom normalisé], MATCH(tbl_data[[#This Row],[Spécialité]], tbl_produits[Nom original], 0))</f>
        <v>TARGRETIN 75 mg, capsule molle</v>
      </c>
      <c r="G412" t="str">
        <f>INDEX(tbl_produits[Classe nom], MATCH(tbl_data[[#This Row],[NORM_Spécialité]], tbl_produits[Nom normalisé], 0))</f>
        <v>Antinéoplasiques et immunomodulateurs</v>
      </c>
      <c r="H412">
        <f>YEAR(tbl_data[[#This Row],[Date_rapport]])</f>
        <v>2021</v>
      </c>
      <c r="I412" t="str">
        <f>INDEX(tbl_produits[Molécule extraite], MATCH(tbl_data[[#This Row],[NORM_Spécialité]], tbl_produits[Nom normalisé], 0))</f>
        <v>Bexarotène</v>
      </c>
      <c r="J412" s="34">
        <f>DATE(LEFT(tbl_data[[#This Row],[Date_rapport]], 4), MID(tbl_data[[#This Row],[Date_rapport]], 6, 2), RIGHT(tbl_data[[#This Row],[Date_rapport]], 2))</f>
        <v>44333</v>
      </c>
    </row>
    <row r="413" spans="1:10" x14ac:dyDescent="0.2">
      <c r="A413" s="28" t="s">
        <v>2026</v>
      </c>
      <c r="B413" t="s">
        <v>11</v>
      </c>
      <c r="C413" s="28" t="s">
        <v>295</v>
      </c>
      <c r="D413" t="s">
        <v>232</v>
      </c>
      <c r="E413" t="s">
        <v>2</v>
      </c>
      <c r="F413" t="str">
        <f>INDEX(tbl_produits[Nom normalisé], MATCH(tbl_data[[#This Row],[Spécialité]], tbl_produits[Nom original], 0))</f>
        <v>MINIRIN 0,1 mg/ml solution pour administration endonasale</v>
      </c>
      <c r="G413" t="str">
        <f>INDEX(tbl_produits[Classe nom], MATCH(tbl_data[[#This Row],[NORM_Spécialité]], tbl_produits[Nom normalisé], 0))</f>
        <v>Hormones systémiques sauf hormones sexuelles et insulines</v>
      </c>
      <c r="H413">
        <f>YEAR(tbl_data[[#This Row],[Date_rapport]])</f>
        <v>2021</v>
      </c>
      <c r="I413" t="str">
        <f>INDEX(tbl_produits[Molécule extraite], MATCH(tbl_data[[#This Row],[NORM_Spécialité]], tbl_produits[Nom normalisé], 0))</f>
        <v>Desmopressine</v>
      </c>
      <c r="J413" s="34">
        <f>DATE(LEFT(tbl_data[[#This Row],[Date_rapport]], 4), MID(tbl_data[[#This Row],[Date_rapport]], 6, 2), RIGHT(tbl_data[[#This Row],[Date_rapport]], 2))</f>
        <v>44333</v>
      </c>
    </row>
    <row r="414" spans="1:10" x14ac:dyDescent="0.2">
      <c r="A414" s="28" t="s">
        <v>2026</v>
      </c>
      <c r="B414" t="s">
        <v>3</v>
      </c>
      <c r="C414" s="28" t="s">
        <v>299</v>
      </c>
      <c r="D414" t="s">
        <v>233</v>
      </c>
      <c r="E414" t="s">
        <v>2</v>
      </c>
      <c r="F414" t="str">
        <f>INDEX(tbl_produits[Nom normalisé], MATCH(tbl_data[[#This Row],[Spécialité]], tbl_produits[Nom original], 0))</f>
        <v>SIGNIFOR 30 mg, poudre et solvant pour suspension injectable</v>
      </c>
      <c r="G414" t="str">
        <f>INDEX(tbl_produits[Classe nom], MATCH(tbl_data[[#This Row],[NORM_Spécialité]], tbl_produits[Nom normalisé], 0))</f>
        <v>Hormones systémiques sauf hormones sexuelles et insulines</v>
      </c>
      <c r="H414">
        <f>YEAR(tbl_data[[#This Row],[Date_rapport]])</f>
        <v>2021</v>
      </c>
      <c r="I414" t="str">
        <f>INDEX(tbl_produits[Molécule extraite], MATCH(tbl_data[[#This Row],[NORM_Spécialité]], tbl_produits[Nom normalisé], 0))</f>
        <v>Pasiréotide</v>
      </c>
      <c r="J414" s="34">
        <f>DATE(LEFT(tbl_data[[#This Row],[Date_rapport]], 4), MID(tbl_data[[#This Row],[Date_rapport]], 6, 2), RIGHT(tbl_data[[#This Row],[Date_rapport]], 2))</f>
        <v>44333</v>
      </c>
    </row>
    <row r="415" spans="1:10" x14ac:dyDescent="0.2">
      <c r="A415" s="28" t="s">
        <v>2026</v>
      </c>
      <c r="B415" t="s">
        <v>9</v>
      </c>
      <c r="C415" s="28" t="s">
        <v>293</v>
      </c>
      <c r="D415" t="s">
        <v>234</v>
      </c>
      <c r="E415" t="s">
        <v>2</v>
      </c>
      <c r="F415" t="str">
        <f>INDEX(tbl_produits[Nom normalisé], MATCH(tbl_data[[#This Row],[Spécialité]], tbl_produits[Nom original], 0))</f>
        <v>TOBI 300 mg/5 ml,  solution pour inhalation par nébuliseur</v>
      </c>
      <c r="G415" t="str">
        <f>INDEX(tbl_produits[Classe nom], MATCH(tbl_data[[#This Row],[NORM_Spécialité]], tbl_produits[Nom normalisé], 0))</f>
        <v>Anti-infectieux à usage systémique</v>
      </c>
      <c r="H415">
        <f>YEAR(tbl_data[[#This Row],[Date_rapport]])</f>
        <v>2021</v>
      </c>
      <c r="I415" t="str">
        <f>INDEX(tbl_produits[Molécule extraite], MATCH(tbl_data[[#This Row],[NORM_Spécialité]], tbl_produits[Nom normalisé], 0))</f>
        <v>Tobramycine</v>
      </c>
      <c r="J415" s="34">
        <f>DATE(LEFT(tbl_data[[#This Row],[Date_rapport]], 4), MID(tbl_data[[#This Row],[Date_rapport]], 6, 2), RIGHT(tbl_data[[#This Row],[Date_rapport]], 2))</f>
        <v>44333</v>
      </c>
    </row>
    <row r="416" spans="1:10" x14ac:dyDescent="0.2">
      <c r="A416" s="28" t="s">
        <v>2026</v>
      </c>
      <c r="B416" t="s">
        <v>9</v>
      </c>
      <c r="C416" s="28" t="s">
        <v>292</v>
      </c>
      <c r="D416" t="s">
        <v>235</v>
      </c>
      <c r="E416" t="s">
        <v>2</v>
      </c>
      <c r="F416" t="str">
        <f>INDEX(tbl_produits[Nom normalisé], MATCH(tbl_data[[#This Row],[Spécialité]], tbl_produits[Nom original], 0))</f>
        <v>FROVATRIPTAN TEVA 2,5 mg, comprimé pelliculé</v>
      </c>
      <c r="G416" t="str">
        <f>INDEX(tbl_produits[Classe nom], MATCH(tbl_data[[#This Row],[NORM_Spécialité]], tbl_produits[Nom normalisé], 0))</f>
        <v>Système nerveux</v>
      </c>
      <c r="H416">
        <f>YEAR(tbl_data[[#This Row],[Date_rapport]])</f>
        <v>2021</v>
      </c>
      <c r="I416" t="str">
        <f>INDEX(tbl_produits[Molécule extraite], MATCH(tbl_data[[#This Row],[NORM_Spécialité]], tbl_produits[Nom normalisé], 0))</f>
        <v>Frovatriptan</v>
      </c>
      <c r="J416" s="34">
        <f>DATE(LEFT(tbl_data[[#This Row],[Date_rapport]], 4), MID(tbl_data[[#This Row],[Date_rapport]], 6, 2), RIGHT(tbl_data[[#This Row],[Date_rapport]], 2))</f>
        <v>44333</v>
      </c>
    </row>
    <row r="417" spans="1:10" x14ac:dyDescent="0.2">
      <c r="A417" s="28" t="s">
        <v>2026</v>
      </c>
      <c r="B417" t="s">
        <v>3</v>
      </c>
      <c r="C417" s="28" t="s">
        <v>292</v>
      </c>
      <c r="D417" t="s">
        <v>236</v>
      </c>
      <c r="E417" t="s">
        <v>2</v>
      </c>
      <c r="F417" t="str">
        <f>INDEX(tbl_produits[Nom normalisé], MATCH(tbl_data[[#This Row],[Spécialité]], tbl_produits[Nom original], 0))</f>
        <v>XYLOCAINE 10 mg/ml ADRENALINE 0,005 mg/ml, solution injectable</v>
      </c>
      <c r="G417" t="str">
        <f>INDEX(tbl_produits[Classe nom], MATCH(tbl_data[[#This Row],[NORM_Spécialité]], tbl_produits[Nom normalisé], 0))</f>
        <v>Système nerveux</v>
      </c>
      <c r="H417">
        <f>YEAR(tbl_data[[#This Row],[Date_rapport]])</f>
        <v>2021</v>
      </c>
      <c r="I417" t="str">
        <f>INDEX(tbl_produits[Molécule extraite], MATCH(tbl_data[[#This Row],[NORM_Spécialité]], tbl_produits[Nom normalisé], 0))</f>
        <v>Adrénaline / Lidocaïne</v>
      </c>
      <c r="J417" s="34">
        <f>DATE(LEFT(tbl_data[[#This Row],[Date_rapport]], 4), MID(tbl_data[[#This Row],[Date_rapport]], 6, 2), RIGHT(tbl_data[[#This Row],[Date_rapport]], 2))</f>
        <v>44333</v>
      </c>
    </row>
    <row r="418" spans="1:10" x14ac:dyDescent="0.2">
      <c r="A418" s="28" t="s">
        <v>2026</v>
      </c>
      <c r="B418" t="s">
        <v>3</v>
      </c>
      <c r="C418" s="28" t="s">
        <v>289</v>
      </c>
      <c r="D418" t="s">
        <v>237</v>
      </c>
      <c r="E418" t="s">
        <v>2</v>
      </c>
      <c r="F418" t="str">
        <f>INDEX(tbl_produits[Nom normalisé], MATCH(tbl_data[[#This Row],[Spécialité]], tbl_produits[Nom original], 0))</f>
        <v>URAPIDIL 100 mg/20 ml, solution injectable</v>
      </c>
      <c r="G418" t="str">
        <f>INDEX(tbl_produits[Classe nom], MATCH(tbl_data[[#This Row],[NORM_Spécialité]], tbl_produits[Nom normalisé], 0))</f>
        <v>Système cardiovasculaire</v>
      </c>
      <c r="H418">
        <f>YEAR(tbl_data[[#This Row],[Date_rapport]])</f>
        <v>2021</v>
      </c>
      <c r="I418" t="str">
        <f>INDEX(tbl_produits[Molécule extraite], MATCH(tbl_data[[#This Row],[NORM_Spécialité]], tbl_produits[Nom normalisé], 0))</f>
        <v>Uradipil</v>
      </c>
      <c r="J418" s="34">
        <f>DATE(LEFT(tbl_data[[#This Row],[Date_rapport]], 4), MID(tbl_data[[#This Row],[Date_rapport]], 6, 2), RIGHT(tbl_data[[#This Row],[Date_rapport]], 2))</f>
        <v>44333</v>
      </c>
    </row>
    <row r="419" spans="1:10" x14ac:dyDescent="0.2">
      <c r="A419" s="28" t="s">
        <v>2026</v>
      </c>
      <c r="B419" t="s">
        <v>3</v>
      </c>
      <c r="C419" s="28" t="s">
        <v>289</v>
      </c>
      <c r="D419" t="s">
        <v>238</v>
      </c>
      <c r="E419" t="s">
        <v>2</v>
      </c>
      <c r="F419" t="str">
        <f>INDEX(tbl_produits[Nom normalisé], MATCH(tbl_data[[#This Row],[Spécialité]], tbl_produits[Nom original], 0))</f>
        <v>SOLUMEDROL 40 mg/2ml  lyophilisat et solution pour usage parentéral</v>
      </c>
      <c r="G419" t="str">
        <f>INDEX(tbl_produits[Classe nom], MATCH(tbl_data[[#This Row],[NORM_Spécialité]], tbl_produits[Nom normalisé], 0))</f>
        <v>Hormones systémiques sauf hormones sexuelles et insulines</v>
      </c>
      <c r="H419">
        <f>YEAR(tbl_data[[#This Row],[Date_rapport]])</f>
        <v>2021</v>
      </c>
      <c r="I419" t="str">
        <f>INDEX(tbl_produits[Molécule extraite], MATCH(tbl_data[[#This Row],[NORM_Spécialité]], tbl_produits[Nom normalisé], 0))</f>
        <v>Méthylprednisolone (hydrogénosuccinate de)</v>
      </c>
      <c r="J419" s="34">
        <f>DATE(LEFT(tbl_data[[#This Row],[Date_rapport]], 4), MID(tbl_data[[#This Row],[Date_rapport]], 6, 2), RIGHT(tbl_data[[#This Row],[Date_rapport]], 2))</f>
        <v>44333</v>
      </c>
    </row>
    <row r="420" spans="1:10" x14ac:dyDescent="0.2">
      <c r="A420" s="28" t="s">
        <v>279</v>
      </c>
      <c r="B420" t="s">
        <v>3</v>
      </c>
      <c r="C420" s="28" t="s">
        <v>280</v>
      </c>
      <c r="D420" t="s">
        <v>220</v>
      </c>
      <c r="E420" t="s">
        <v>2</v>
      </c>
      <c r="F420" t="str">
        <f>INDEX(tbl_produits[Nom normalisé], MATCH(tbl_data[[#This Row],[Spécialité]], tbl_produits[Nom original], 0))</f>
        <v>VISUDYNE 15 mg  poudre pour solution pour perfusion</v>
      </c>
      <c r="G420" t="str">
        <f>INDEX(tbl_produits[Classe nom], MATCH(tbl_data[[#This Row],[NORM_Spécialité]], tbl_produits[Nom normalisé], 0))</f>
        <v>Organes sensoriels</v>
      </c>
      <c r="H420">
        <f>YEAR(tbl_data[[#This Row],[Date_rapport]])</f>
        <v>2021</v>
      </c>
      <c r="I420" t="str">
        <f>INDEX(tbl_produits[Molécule extraite], MATCH(tbl_data[[#This Row],[NORM_Spécialité]], tbl_produits[Nom normalisé], 0))</f>
        <v>Vertéporfine </v>
      </c>
      <c r="J420" s="34">
        <f>DATE(LEFT(tbl_data[[#This Row],[Date_rapport]], 4), MID(tbl_data[[#This Row],[Date_rapport]], 6, 2), RIGHT(tbl_data[[#This Row],[Date_rapport]], 2))</f>
        <v>44350</v>
      </c>
    </row>
    <row r="421" spans="1:10" x14ac:dyDescent="0.2">
      <c r="A421" s="28" t="s">
        <v>279</v>
      </c>
      <c r="B421" t="s">
        <v>6</v>
      </c>
      <c r="C421" s="28" t="s">
        <v>280</v>
      </c>
      <c r="D421" t="s">
        <v>225</v>
      </c>
      <c r="E421" t="s">
        <v>2</v>
      </c>
      <c r="F421" t="str">
        <f>INDEX(tbl_produits[Nom normalisé], MATCH(tbl_data[[#This Row],[Spécialité]], tbl_produits[Nom original], 0))</f>
        <v>CLAMOXYL 500mg, poudre pour solution injectable/pour perfusion (IM-IV)</v>
      </c>
      <c r="G421" t="str">
        <f>INDEX(tbl_produits[Classe nom], MATCH(tbl_data[[#This Row],[NORM_Spécialité]], tbl_produits[Nom normalisé], 0))</f>
        <v>Anti-infectieux à usage systémique</v>
      </c>
      <c r="H421">
        <f>YEAR(tbl_data[[#This Row],[Date_rapport]])</f>
        <v>2021</v>
      </c>
      <c r="I421" t="str">
        <f>INDEX(tbl_produits[Molécule extraite], MATCH(tbl_data[[#This Row],[NORM_Spécialité]], tbl_produits[Nom normalisé], 0))</f>
        <v>Amoxicilline</v>
      </c>
      <c r="J421" s="34">
        <f>DATE(LEFT(tbl_data[[#This Row],[Date_rapport]], 4), MID(tbl_data[[#This Row],[Date_rapport]], 6, 2), RIGHT(tbl_data[[#This Row],[Date_rapport]], 2))</f>
        <v>44350</v>
      </c>
    </row>
    <row r="422" spans="1:10" x14ac:dyDescent="0.2">
      <c r="A422" s="28" t="s">
        <v>279</v>
      </c>
      <c r="B422" t="s">
        <v>3</v>
      </c>
      <c r="C422" s="28" t="s">
        <v>282</v>
      </c>
      <c r="D422" t="s">
        <v>239</v>
      </c>
      <c r="E422" t="s">
        <v>2</v>
      </c>
      <c r="F422" t="str">
        <f>INDEX(tbl_produits[Nom normalisé], MATCH(tbl_data[[#This Row],[Spécialité]], tbl_produits[Nom original], 0))</f>
        <v>VORICONAZOLE OHRE PHARMA 200 mg, poudre pour solution pour perfusion</v>
      </c>
      <c r="G422" t="str">
        <f>INDEX(tbl_produits[Classe nom], MATCH(tbl_data[[#This Row],[NORM_Spécialité]], tbl_produits[Nom normalisé], 0))</f>
        <v>Anti-infectieux à usage systémique</v>
      </c>
      <c r="H422">
        <f>YEAR(tbl_data[[#This Row],[Date_rapport]])</f>
        <v>2021</v>
      </c>
      <c r="I422" t="str">
        <f>INDEX(tbl_produits[Molécule extraite], MATCH(tbl_data[[#This Row],[NORM_Spécialité]], tbl_produits[Nom normalisé], 0))</f>
        <v>Voriconazole</v>
      </c>
      <c r="J422" s="34">
        <f>DATE(LEFT(tbl_data[[#This Row],[Date_rapport]], 4), MID(tbl_data[[#This Row],[Date_rapport]], 6, 2), RIGHT(tbl_data[[#This Row],[Date_rapport]], 2))</f>
        <v>44350</v>
      </c>
    </row>
    <row r="423" spans="1:10" x14ac:dyDescent="0.2">
      <c r="A423" s="28" t="s">
        <v>279</v>
      </c>
      <c r="B423" t="s">
        <v>9</v>
      </c>
      <c r="C423" s="28" t="s">
        <v>1927</v>
      </c>
      <c r="D423" t="s">
        <v>240</v>
      </c>
      <c r="E423" t="s">
        <v>2</v>
      </c>
      <c r="F423" t="str">
        <f>INDEX(tbl_produits[Nom normalisé], MATCH(tbl_data[[#This Row],[Spécialité]], tbl_produits[Nom original], 0))</f>
        <v>PROPRANOLOL ACETLAB 5 mg/5 mL, solution injectable</v>
      </c>
      <c r="G423" t="str">
        <f>INDEX(tbl_produits[Classe nom], MATCH(tbl_data[[#This Row],[NORM_Spécialité]], tbl_produits[Nom normalisé], 0))</f>
        <v>Système cardiovasculaire</v>
      </c>
      <c r="H423">
        <f>YEAR(tbl_data[[#This Row],[Date_rapport]])</f>
        <v>2021</v>
      </c>
      <c r="I423" t="str">
        <f>INDEX(tbl_produits[Molécule extraite], MATCH(tbl_data[[#This Row],[NORM_Spécialité]], tbl_produits[Nom normalisé], 0))</f>
        <v>Propranolol</v>
      </c>
      <c r="J423" s="34">
        <f>DATE(LEFT(tbl_data[[#This Row],[Date_rapport]], 4), MID(tbl_data[[#This Row],[Date_rapport]], 6, 2), RIGHT(tbl_data[[#This Row],[Date_rapport]], 2))</f>
        <v>44350</v>
      </c>
    </row>
    <row r="424" spans="1:10" x14ac:dyDescent="0.2">
      <c r="A424" s="28" t="s">
        <v>279</v>
      </c>
      <c r="B424" t="s">
        <v>6</v>
      </c>
      <c r="C424" s="28" t="s">
        <v>283</v>
      </c>
      <c r="D424" t="s">
        <v>128</v>
      </c>
      <c r="E424" t="s">
        <v>2</v>
      </c>
      <c r="F424" t="str">
        <f>INDEX(tbl_produits[Nom normalisé], MATCH(tbl_data[[#This Row],[Spécialité]], tbl_produits[Nom original], 0))</f>
        <v>CIPROFLOXACINE ARROW 500mg  comprimé pelliculé</v>
      </c>
      <c r="G424" t="str">
        <f>INDEX(tbl_produits[Classe nom], MATCH(tbl_data[[#This Row],[NORM_Spécialité]], tbl_produits[Nom normalisé], 0))</f>
        <v>Anti-infectieux à usage systémique</v>
      </c>
      <c r="H424">
        <f>YEAR(tbl_data[[#This Row],[Date_rapport]])</f>
        <v>2021</v>
      </c>
      <c r="I424" t="str">
        <f>INDEX(tbl_produits[Molécule extraite], MATCH(tbl_data[[#This Row],[NORM_Spécialité]], tbl_produits[Nom normalisé], 0))</f>
        <v>Ciprofloxacine</v>
      </c>
      <c r="J424" s="34">
        <f>DATE(LEFT(tbl_data[[#This Row],[Date_rapport]], 4), MID(tbl_data[[#This Row],[Date_rapport]], 6, 2), RIGHT(tbl_data[[#This Row],[Date_rapport]], 2))</f>
        <v>44350</v>
      </c>
    </row>
    <row r="425" spans="1:10" x14ac:dyDescent="0.2">
      <c r="A425" s="28" t="s">
        <v>279</v>
      </c>
      <c r="B425" t="s">
        <v>9</v>
      </c>
      <c r="C425" s="28" t="s">
        <v>284</v>
      </c>
      <c r="D425" t="s">
        <v>181</v>
      </c>
      <c r="E425" t="s">
        <v>2</v>
      </c>
      <c r="F425" t="str">
        <f>INDEX(tbl_produits[Nom normalisé], MATCH(tbl_data[[#This Row],[Spécialité]], tbl_produits[Nom original], 0))</f>
        <v>HEPARINE Choay 25 000 UI/5 ml  solution injectable</v>
      </c>
      <c r="G425" t="str">
        <f>INDEX(tbl_produits[Classe nom], MATCH(tbl_data[[#This Row],[NORM_Spécialité]], tbl_produits[Nom normalisé], 0))</f>
        <v>Sang et organes hématopoïétiques</v>
      </c>
      <c r="H425">
        <f>YEAR(tbl_data[[#This Row],[Date_rapport]])</f>
        <v>2021</v>
      </c>
      <c r="I425" t="str">
        <f>INDEX(tbl_produits[Molécule extraite], MATCH(tbl_data[[#This Row],[NORM_Spécialité]], tbl_produits[Nom normalisé], 0))</f>
        <v>Héparine sodique</v>
      </c>
      <c r="J425" s="34">
        <f>DATE(LEFT(tbl_data[[#This Row],[Date_rapport]], 4), MID(tbl_data[[#This Row],[Date_rapport]], 6, 2), RIGHT(tbl_data[[#This Row],[Date_rapport]], 2))</f>
        <v>44350</v>
      </c>
    </row>
    <row r="426" spans="1:10" x14ac:dyDescent="0.2">
      <c r="A426" s="28" t="s">
        <v>279</v>
      </c>
      <c r="B426" t="s">
        <v>3</v>
      </c>
      <c r="C426" s="28" t="s">
        <v>285</v>
      </c>
      <c r="D426" t="s">
        <v>241</v>
      </c>
      <c r="E426" t="s">
        <v>2</v>
      </c>
      <c r="F426" t="str">
        <f>INDEX(tbl_produits[Nom normalisé], MATCH(tbl_data[[#This Row],[Spécialité]], tbl_produits[Nom original], 0))</f>
        <v>METHOTREXATE Viatris 100 mg/ml, solution injectable</v>
      </c>
      <c r="G426" t="str">
        <f>INDEX(tbl_produits[Classe nom], MATCH(tbl_data[[#This Row],[NORM_Spécialité]], tbl_produits[Nom normalisé], 0))</f>
        <v>Antinéoplasiques et immunomodulateurs</v>
      </c>
      <c r="H426">
        <f>YEAR(tbl_data[[#This Row],[Date_rapport]])</f>
        <v>2021</v>
      </c>
      <c r="I426" t="str">
        <f>INDEX(tbl_produits[Molécule extraite], MATCH(tbl_data[[#This Row],[NORM_Spécialité]], tbl_produits[Nom normalisé], 0))</f>
        <v>Méthotrexate</v>
      </c>
      <c r="J426" s="34">
        <f>DATE(LEFT(tbl_data[[#This Row],[Date_rapport]], 4), MID(tbl_data[[#This Row],[Date_rapport]], 6, 2), RIGHT(tbl_data[[#This Row],[Date_rapport]], 2))</f>
        <v>44350</v>
      </c>
    </row>
    <row r="427" spans="1:10" x14ac:dyDescent="0.2">
      <c r="A427" s="28" t="s">
        <v>279</v>
      </c>
      <c r="B427" t="s">
        <v>9</v>
      </c>
      <c r="C427" s="28" t="s">
        <v>286</v>
      </c>
      <c r="D427" t="s">
        <v>242</v>
      </c>
      <c r="E427" t="s">
        <v>2</v>
      </c>
      <c r="F427" t="str">
        <f>INDEX(tbl_produits[Nom normalisé], MATCH(tbl_data[[#This Row],[Spécialité]], tbl_produits[Nom original], 0))</f>
        <v>URAPIDIL (Eupressyl, Mediatensyl) 30 mg LP, gélule</v>
      </c>
      <c r="G427" t="str">
        <f>INDEX(tbl_produits[Classe nom], MATCH(tbl_data[[#This Row],[NORM_Spécialité]], tbl_produits[Nom normalisé], 0))</f>
        <v>Système cardiovasculaire</v>
      </c>
      <c r="H427">
        <f>YEAR(tbl_data[[#This Row],[Date_rapport]])</f>
        <v>2021</v>
      </c>
      <c r="I427" t="str">
        <f>INDEX(tbl_produits[Molécule extraite], MATCH(tbl_data[[#This Row],[NORM_Spécialité]], tbl_produits[Nom normalisé], 0))</f>
        <v>Urapidil</v>
      </c>
      <c r="J427" s="34">
        <f>DATE(LEFT(tbl_data[[#This Row],[Date_rapport]], 4), MID(tbl_data[[#This Row],[Date_rapport]], 6, 2), RIGHT(tbl_data[[#This Row],[Date_rapport]], 2))</f>
        <v>44350</v>
      </c>
    </row>
    <row r="428" spans="1:10" x14ac:dyDescent="0.2">
      <c r="A428" s="28" t="s">
        <v>279</v>
      </c>
      <c r="B428" t="s">
        <v>3</v>
      </c>
      <c r="C428" s="28" t="s">
        <v>286</v>
      </c>
      <c r="D428" t="s">
        <v>243</v>
      </c>
      <c r="E428" t="s">
        <v>2</v>
      </c>
      <c r="F428" t="str">
        <f>INDEX(tbl_produits[Nom normalisé], MATCH(tbl_data[[#This Row],[Spécialité]], tbl_produits[Nom original], 0))</f>
        <v>URAPIDIL (Eupressyl, Mediatensyl) 60 mg LP , gélule</v>
      </c>
      <c r="G428" t="str">
        <f>INDEX(tbl_produits[Classe nom], MATCH(tbl_data[[#This Row],[NORM_Spécialité]], tbl_produits[Nom normalisé], 0))</f>
        <v>Système cardiovasculaire</v>
      </c>
      <c r="H428">
        <f>YEAR(tbl_data[[#This Row],[Date_rapport]])</f>
        <v>2021</v>
      </c>
      <c r="I428" t="str">
        <f>INDEX(tbl_produits[Molécule extraite], MATCH(tbl_data[[#This Row],[NORM_Spécialité]], tbl_produits[Nom normalisé], 0))</f>
        <v>Uradipil</v>
      </c>
      <c r="J428" s="34">
        <f>DATE(LEFT(tbl_data[[#This Row],[Date_rapport]], 4), MID(tbl_data[[#This Row],[Date_rapport]], 6, 2), RIGHT(tbl_data[[#This Row],[Date_rapport]], 2))</f>
        <v>44350</v>
      </c>
    </row>
    <row r="429" spans="1:10" x14ac:dyDescent="0.2">
      <c r="A429" s="28" t="s">
        <v>279</v>
      </c>
      <c r="B429" t="s">
        <v>3</v>
      </c>
      <c r="C429" s="28" t="s">
        <v>286</v>
      </c>
      <c r="D429" t="s">
        <v>244</v>
      </c>
      <c r="E429" t="s">
        <v>2</v>
      </c>
      <c r="F429" t="str">
        <f>INDEX(tbl_produits[Nom normalisé], MATCH(tbl_data[[#This Row],[Spécialité]], tbl_produits[Nom original], 0))</f>
        <v>CHAMPIX 0,5 mg et 1 mg, comprimé pelliculé</v>
      </c>
      <c r="G429" t="str">
        <f>INDEX(tbl_produits[Classe nom], MATCH(tbl_data[[#This Row],[NORM_Spécialité]], tbl_produits[Nom normalisé], 0))</f>
        <v>Système nerveux</v>
      </c>
      <c r="H429">
        <f>YEAR(tbl_data[[#This Row],[Date_rapport]])</f>
        <v>2021</v>
      </c>
      <c r="I429" t="str">
        <f>INDEX(tbl_produits[Molécule extraite], MATCH(tbl_data[[#This Row],[NORM_Spécialité]], tbl_produits[Nom normalisé], 0))</f>
        <v>Varenicline</v>
      </c>
      <c r="J429" s="34">
        <f>DATE(LEFT(tbl_data[[#This Row],[Date_rapport]], 4), MID(tbl_data[[#This Row],[Date_rapport]], 6, 2), RIGHT(tbl_data[[#This Row],[Date_rapport]], 2))</f>
        <v>44350</v>
      </c>
    </row>
    <row r="430" spans="1:10" x14ac:dyDescent="0.2">
      <c r="A430" s="28" t="s">
        <v>279</v>
      </c>
      <c r="B430" t="s">
        <v>9</v>
      </c>
      <c r="C430" s="28" t="s">
        <v>1928</v>
      </c>
      <c r="D430" t="s">
        <v>245</v>
      </c>
      <c r="E430" t="s">
        <v>2</v>
      </c>
      <c r="F430" t="str">
        <f>INDEX(tbl_produits[Nom normalisé], MATCH(tbl_data[[#This Row],[Spécialité]], tbl_produits[Nom original], 0))</f>
        <v>TOBI 300 mg/5 ml,  solution pour inhalation par nébuliseur</v>
      </c>
      <c r="G430" t="str">
        <f>INDEX(tbl_produits[Classe nom], MATCH(tbl_data[[#This Row],[NORM_Spécialité]], tbl_produits[Nom normalisé], 0))</f>
        <v>Anti-infectieux à usage systémique</v>
      </c>
      <c r="H430">
        <f>YEAR(tbl_data[[#This Row],[Date_rapport]])</f>
        <v>2021</v>
      </c>
      <c r="I430" t="str">
        <f>INDEX(tbl_produits[Molécule extraite], MATCH(tbl_data[[#This Row],[NORM_Spécialité]], tbl_produits[Nom normalisé], 0))</f>
        <v>Tobramycine</v>
      </c>
      <c r="J430" s="34">
        <f>DATE(LEFT(tbl_data[[#This Row],[Date_rapport]], 4), MID(tbl_data[[#This Row],[Date_rapport]], 6, 2), RIGHT(tbl_data[[#This Row],[Date_rapport]], 2))</f>
        <v>44350</v>
      </c>
    </row>
    <row r="431" spans="1:10" x14ac:dyDescent="0.2">
      <c r="A431" s="28" t="s">
        <v>279</v>
      </c>
      <c r="B431" t="s">
        <v>6</v>
      </c>
      <c r="C431" s="28" t="s">
        <v>1631</v>
      </c>
      <c r="D431" t="s">
        <v>246</v>
      </c>
      <c r="E431" t="s">
        <v>2</v>
      </c>
      <c r="F431" t="str">
        <f>INDEX(tbl_produits[Nom normalisé], MATCH(tbl_data[[#This Row],[Spécialité]], tbl_produits[Nom original], 0))</f>
        <v>ORENCIA 125 mg, solution injectable en seringue préremplie</v>
      </c>
      <c r="G431" t="str">
        <f>INDEX(tbl_produits[Classe nom], MATCH(tbl_data[[#This Row],[NORM_Spécialité]], tbl_produits[Nom normalisé], 0))</f>
        <v>Antinéoplasiques et immunomodulateurs</v>
      </c>
      <c r="H431">
        <f>YEAR(tbl_data[[#This Row],[Date_rapport]])</f>
        <v>2021</v>
      </c>
      <c r="I431" t="str">
        <f>INDEX(tbl_produits[Molécule extraite], MATCH(tbl_data[[#This Row],[NORM_Spécialité]], tbl_produits[Nom normalisé], 0))</f>
        <v>Abatacept</v>
      </c>
      <c r="J431" s="34">
        <f>DATE(LEFT(tbl_data[[#This Row],[Date_rapport]], 4), MID(tbl_data[[#This Row],[Date_rapport]], 6, 2), RIGHT(tbl_data[[#This Row],[Date_rapport]], 2))</f>
        <v>44350</v>
      </c>
    </row>
    <row r="432" spans="1:10" x14ac:dyDescent="0.2">
      <c r="A432" s="28" t="s">
        <v>279</v>
      </c>
      <c r="B432" t="s">
        <v>9</v>
      </c>
      <c r="C432" s="28" t="s">
        <v>1631</v>
      </c>
      <c r="D432" t="s">
        <v>247</v>
      </c>
      <c r="E432" t="s">
        <v>2</v>
      </c>
      <c r="F432" t="str">
        <f>INDEX(tbl_produits[Nom normalisé], MATCH(tbl_data[[#This Row],[Spécialité]], tbl_produits[Nom original], 0))</f>
        <v>ORENCIA 125 mg, solution injectable en stylo pré-rempli</v>
      </c>
      <c r="G432" t="str">
        <f>INDEX(tbl_produits[Classe nom], MATCH(tbl_data[[#This Row],[NORM_Spécialité]], tbl_produits[Nom normalisé], 0))</f>
        <v>Antinéoplasiques et immunomodulateurs</v>
      </c>
      <c r="H432">
        <f>YEAR(tbl_data[[#This Row],[Date_rapport]])</f>
        <v>2021</v>
      </c>
      <c r="I432" t="str">
        <f>INDEX(tbl_produits[Molécule extraite], MATCH(tbl_data[[#This Row],[NORM_Spécialité]], tbl_produits[Nom normalisé], 0))</f>
        <v>Abatacept</v>
      </c>
      <c r="J432" s="34">
        <f>DATE(LEFT(tbl_data[[#This Row],[Date_rapport]], 4), MID(tbl_data[[#This Row],[Date_rapport]], 6, 2), RIGHT(tbl_data[[#This Row],[Date_rapport]], 2))</f>
        <v>44350</v>
      </c>
    </row>
    <row r="433" spans="1:10" x14ac:dyDescent="0.2">
      <c r="A433" s="28" t="s">
        <v>279</v>
      </c>
      <c r="B433" t="s">
        <v>3</v>
      </c>
      <c r="C433" s="28" t="s">
        <v>289</v>
      </c>
      <c r="D433" t="s">
        <v>237</v>
      </c>
      <c r="E433" t="s">
        <v>2</v>
      </c>
      <c r="F433" t="str">
        <f>INDEX(tbl_produits[Nom normalisé], MATCH(tbl_data[[#This Row],[Spécialité]], tbl_produits[Nom original], 0))</f>
        <v>URAPIDIL 100 mg/20 ml, solution injectable</v>
      </c>
      <c r="G433" t="str">
        <f>INDEX(tbl_produits[Classe nom], MATCH(tbl_data[[#This Row],[NORM_Spécialité]], tbl_produits[Nom normalisé], 0))</f>
        <v>Système cardiovasculaire</v>
      </c>
      <c r="H433">
        <f>YEAR(tbl_data[[#This Row],[Date_rapport]])</f>
        <v>2021</v>
      </c>
      <c r="I433" t="str">
        <f>INDEX(tbl_produits[Molécule extraite], MATCH(tbl_data[[#This Row],[NORM_Spécialité]], tbl_produits[Nom normalisé], 0))</f>
        <v>Uradipil</v>
      </c>
      <c r="J433" s="34">
        <f>DATE(LEFT(tbl_data[[#This Row],[Date_rapport]], 4), MID(tbl_data[[#This Row],[Date_rapport]], 6, 2), RIGHT(tbl_data[[#This Row],[Date_rapport]], 2))</f>
        <v>44350</v>
      </c>
    </row>
    <row r="434" spans="1:10" x14ac:dyDescent="0.2">
      <c r="A434" s="28" t="s">
        <v>279</v>
      </c>
      <c r="B434" t="s">
        <v>3</v>
      </c>
      <c r="C434" s="28" t="s">
        <v>289</v>
      </c>
      <c r="D434" t="s">
        <v>238</v>
      </c>
      <c r="E434" t="s">
        <v>2</v>
      </c>
      <c r="F434" t="str">
        <f>INDEX(tbl_produits[Nom normalisé], MATCH(tbl_data[[#This Row],[Spécialité]], tbl_produits[Nom original], 0))</f>
        <v>SOLUMEDROL 40 mg/2ml  lyophilisat et solution pour usage parentéral</v>
      </c>
      <c r="G434" t="str">
        <f>INDEX(tbl_produits[Classe nom], MATCH(tbl_data[[#This Row],[NORM_Spécialité]], tbl_produits[Nom normalisé], 0))</f>
        <v>Hormones systémiques sauf hormones sexuelles et insulines</v>
      </c>
      <c r="H434">
        <f>YEAR(tbl_data[[#This Row],[Date_rapport]])</f>
        <v>2021</v>
      </c>
      <c r="I434" t="str">
        <f>INDEX(tbl_produits[Molécule extraite], MATCH(tbl_data[[#This Row],[NORM_Spécialité]], tbl_produits[Nom normalisé], 0))</f>
        <v>Méthylprednisolone (hydrogénosuccinate de)</v>
      </c>
      <c r="J434" s="34">
        <f>DATE(LEFT(tbl_data[[#This Row],[Date_rapport]], 4), MID(tbl_data[[#This Row],[Date_rapport]], 6, 2), RIGHT(tbl_data[[#This Row],[Date_rapport]], 2))</f>
        <v>44350</v>
      </c>
    </row>
    <row r="435" spans="1:10" x14ac:dyDescent="0.2">
      <c r="A435" s="28" t="s">
        <v>279</v>
      </c>
      <c r="B435" t="s">
        <v>9</v>
      </c>
      <c r="C435" s="28" t="s">
        <v>292</v>
      </c>
      <c r="D435" t="s">
        <v>235</v>
      </c>
      <c r="E435" t="s">
        <v>2</v>
      </c>
      <c r="F435" t="str">
        <f>INDEX(tbl_produits[Nom normalisé], MATCH(tbl_data[[#This Row],[Spécialité]], tbl_produits[Nom original], 0))</f>
        <v>FROVATRIPTAN TEVA 2,5 mg, comprimé pelliculé</v>
      </c>
      <c r="G435" t="str">
        <f>INDEX(tbl_produits[Classe nom], MATCH(tbl_data[[#This Row],[NORM_Spécialité]], tbl_produits[Nom normalisé], 0))</f>
        <v>Système nerveux</v>
      </c>
      <c r="H435">
        <f>YEAR(tbl_data[[#This Row],[Date_rapport]])</f>
        <v>2021</v>
      </c>
      <c r="I435" t="str">
        <f>INDEX(tbl_produits[Molécule extraite], MATCH(tbl_data[[#This Row],[NORM_Spécialité]], tbl_produits[Nom normalisé], 0))</f>
        <v>Frovatriptan</v>
      </c>
      <c r="J435" s="34">
        <f>DATE(LEFT(tbl_data[[#This Row],[Date_rapport]], 4), MID(tbl_data[[#This Row],[Date_rapport]], 6, 2), RIGHT(tbl_data[[#This Row],[Date_rapport]], 2))</f>
        <v>44350</v>
      </c>
    </row>
    <row r="436" spans="1:10" x14ac:dyDescent="0.2">
      <c r="A436" s="28" t="s">
        <v>279</v>
      </c>
      <c r="B436" t="s">
        <v>3</v>
      </c>
      <c r="C436" s="28" t="s">
        <v>292</v>
      </c>
      <c r="D436" t="s">
        <v>236</v>
      </c>
      <c r="E436" t="s">
        <v>2</v>
      </c>
      <c r="F436" t="str">
        <f>INDEX(tbl_produits[Nom normalisé], MATCH(tbl_data[[#This Row],[Spécialité]], tbl_produits[Nom original], 0))</f>
        <v>XYLOCAINE 10 mg/ml ADRENALINE 0,005 mg/ml, solution injectable</v>
      </c>
      <c r="G436" t="str">
        <f>INDEX(tbl_produits[Classe nom], MATCH(tbl_data[[#This Row],[NORM_Spécialité]], tbl_produits[Nom normalisé], 0))</f>
        <v>Système nerveux</v>
      </c>
      <c r="H436">
        <f>YEAR(tbl_data[[#This Row],[Date_rapport]])</f>
        <v>2021</v>
      </c>
      <c r="I436" t="str">
        <f>INDEX(tbl_produits[Molécule extraite], MATCH(tbl_data[[#This Row],[NORM_Spécialité]], tbl_produits[Nom normalisé], 0))</f>
        <v>Adrénaline / Lidocaïne</v>
      </c>
      <c r="J436" s="34">
        <f>DATE(LEFT(tbl_data[[#This Row],[Date_rapport]], 4), MID(tbl_data[[#This Row],[Date_rapport]], 6, 2), RIGHT(tbl_data[[#This Row],[Date_rapport]], 2))</f>
        <v>44350</v>
      </c>
    </row>
    <row r="437" spans="1:10" x14ac:dyDescent="0.2">
      <c r="A437" s="28" t="s">
        <v>279</v>
      </c>
      <c r="B437" t="s">
        <v>11</v>
      </c>
      <c r="C437" s="28" t="s">
        <v>295</v>
      </c>
      <c r="D437" t="s">
        <v>232</v>
      </c>
      <c r="E437" t="s">
        <v>2</v>
      </c>
      <c r="F437" t="str">
        <f>INDEX(tbl_produits[Nom normalisé], MATCH(tbl_data[[#This Row],[Spécialité]], tbl_produits[Nom original], 0))</f>
        <v>MINIRIN 0,1 mg/ml solution pour administration endonasale</v>
      </c>
      <c r="G437" t="str">
        <f>INDEX(tbl_produits[Classe nom], MATCH(tbl_data[[#This Row],[NORM_Spécialité]], tbl_produits[Nom normalisé], 0))</f>
        <v>Hormones systémiques sauf hormones sexuelles et insulines</v>
      </c>
      <c r="H437">
        <f>YEAR(tbl_data[[#This Row],[Date_rapport]])</f>
        <v>2021</v>
      </c>
      <c r="I437" t="str">
        <f>INDEX(tbl_produits[Molécule extraite], MATCH(tbl_data[[#This Row],[NORM_Spécialité]], tbl_produits[Nom normalisé], 0))</f>
        <v>Desmopressine</v>
      </c>
      <c r="J437" s="34">
        <f>DATE(LEFT(tbl_data[[#This Row],[Date_rapport]], 4), MID(tbl_data[[#This Row],[Date_rapport]], 6, 2), RIGHT(tbl_data[[#This Row],[Date_rapport]], 2))</f>
        <v>44350</v>
      </c>
    </row>
    <row r="438" spans="1:10" x14ac:dyDescent="0.2">
      <c r="A438" s="28" t="s">
        <v>279</v>
      </c>
      <c r="B438" t="s">
        <v>6</v>
      </c>
      <c r="C438" s="28" t="s">
        <v>297</v>
      </c>
      <c r="D438" t="s">
        <v>171</v>
      </c>
      <c r="E438" t="s">
        <v>297</v>
      </c>
      <c r="F438" t="str">
        <f>INDEX(tbl_produits[Nom normalisé], MATCH(tbl_data[[#This Row],[Spécialité]], tbl_produits[Nom original], 0))</f>
        <v>DIAZEPAM  5 mg et 10 mg comprimé</v>
      </c>
      <c r="G438" t="str">
        <f>INDEX(tbl_produits[Classe nom], MATCH(tbl_data[[#This Row],[NORM_Spécialité]], tbl_produits[Nom normalisé], 0))</f>
        <v>Système nerveux</v>
      </c>
      <c r="H438">
        <f>YEAR(tbl_data[[#This Row],[Date_rapport]])</f>
        <v>2021</v>
      </c>
      <c r="I438" t="str">
        <f>INDEX(tbl_produits[Molécule extraite], MATCH(tbl_data[[#This Row],[NORM_Spécialité]], tbl_produits[Nom normalisé], 0))</f>
        <v>Diazépam</v>
      </c>
      <c r="J438" s="34">
        <f>DATE(LEFT(tbl_data[[#This Row],[Date_rapport]], 4), MID(tbl_data[[#This Row],[Date_rapport]], 6, 2), RIGHT(tbl_data[[#This Row],[Date_rapport]], 2))</f>
        <v>44350</v>
      </c>
    </row>
    <row r="439" spans="1:10" x14ac:dyDescent="0.2">
      <c r="A439" s="28" t="s">
        <v>279</v>
      </c>
      <c r="B439" t="s">
        <v>6</v>
      </c>
      <c r="C439" s="28" t="s">
        <v>297</v>
      </c>
      <c r="D439" t="s">
        <v>224</v>
      </c>
      <c r="E439" t="s">
        <v>298</v>
      </c>
      <c r="F439" t="str">
        <f>INDEX(tbl_produits[Nom normalisé], MATCH(tbl_data[[#This Row],[Spécialité]], tbl_produits[Nom original], 0))</f>
        <v>INVANZ 1 G, poudre pour solution à diluer pour perfusion</v>
      </c>
      <c r="G439" t="str">
        <f>INDEX(tbl_produits[Classe nom], MATCH(tbl_data[[#This Row],[NORM_Spécialité]], tbl_produits[Nom normalisé], 0))</f>
        <v>Anti-infectieux à usage systémique</v>
      </c>
      <c r="H439">
        <f>YEAR(tbl_data[[#This Row],[Date_rapport]])</f>
        <v>2021</v>
      </c>
      <c r="I439" t="str">
        <f>INDEX(tbl_produits[Molécule extraite], MATCH(tbl_data[[#This Row],[NORM_Spécialité]], tbl_produits[Nom normalisé], 0))</f>
        <v>Ertapénem</v>
      </c>
      <c r="J439" s="34">
        <f>DATE(LEFT(tbl_data[[#This Row],[Date_rapport]], 4), MID(tbl_data[[#This Row],[Date_rapport]], 6, 2), RIGHT(tbl_data[[#This Row],[Date_rapport]], 2))</f>
        <v>44350</v>
      </c>
    </row>
    <row r="440" spans="1:10" x14ac:dyDescent="0.2">
      <c r="A440" s="28" t="s">
        <v>279</v>
      </c>
      <c r="B440" t="s">
        <v>9</v>
      </c>
      <c r="C440" s="28" t="s">
        <v>299</v>
      </c>
      <c r="D440" t="s">
        <v>231</v>
      </c>
      <c r="E440" t="s">
        <v>2</v>
      </c>
      <c r="F440" t="str">
        <f>INDEX(tbl_produits[Nom normalisé], MATCH(tbl_data[[#This Row],[Spécialité]], tbl_produits[Nom original], 0))</f>
        <v>TARGRETIN 75 mg, capsule molle</v>
      </c>
      <c r="G440" t="str">
        <f>INDEX(tbl_produits[Classe nom], MATCH(tbl_data[[#This Row],[NORM_Spécialité]], tbl_produits[Nom normalisé], 0))</f>
        <v>Antinéoplasiques et immunomodulateurs</v>
      </c>
      <c r="H440">
        <f>YEAR(tbl_data[[#This Row],[Date_rapport]])</f>
        <v>2021</v>
      </c>
      <c r="I440" t="str">
        <f>INDEX(tbl_produits[Molécule extraite], MATCH(tbl_data[[#This Row],[NORM_Spécialité]], tbl_produits[Nom normalisé], 0))</f>
        <v>Bexarotène</v>
      </c>
      <c r="J440" s="34">
        <f>DATE(LEFT(tbl_data[[#This Row],[Date_rapport]], 4), MID(tbl_data[[#This Row],[Date_rapport]], 6, 2), RIGHT(tbl_data[[#This Row],[Date_rapport]], 2))</f>
        <v>44350</v>
      </c>
    </row>
    <row r="441" spans="1:10" x14ac:dyDescent="0.2">
      <c r="A441" s="28" t="s">
        <v>279</v>
      </c>
      <c r="B441" t="s">
        <v>3</v>
      </c>
      <c r="C441" s="28" t="s">
        <v>299</v>
      </c>
      <c r="D441" t="s">
        <v>233</v>
      </c>
      <c r="E441" t="s">
        <v>2</v>
      </c>
      <c r="F441" t="str">
        <f>INDEX(tbl_produits[Nom normalisé], MATCH(tbl_data[[#This Row],[Spécialité]], tbl_produits[Nom original], 0))</f>
        <v>SIGNIFOR 30 mg, poudre et solvant pour suspension injectable</v>
      </c>
      <c r="G441" t="str">
        <f>INDEX(tbl_produits[Classe nom], MATCH(tbl_data[[#This Row],[NORM_Spécialité]], tbl_produits[Nom normalisé], 0))</f>
        <v>Hormones systémiques sauf hormones sexuelles et insulines</v>
      </c>
      <c r="H441">
        <f>YEAR(tbl_data[[#This Row],[Date_rapport]])</f>
        <v>2021</v>
      </c>
      <c r="I441" t="str">
        <f>INDEX(tbl_produits[Molécule extraite], MATCH(tbl_data[[#This Row],[NORM_Spécialité]], tbl_produits[Nom normalisé], 0))</f>
        <v>Pasiréotide</v>
      </c>
      <c r="J441" s="34">
        <f>DATE(LEFT(tbl_data[[#This Row],[Date_rapport]], 4), MID(tbl_data[[#This Row],[Date_rapport]], 6, 2), RIGHT(tbl_data[[#This Row],[Date_rapport]], 2))</f>
        <v>44350</v>
      </c>
    </row>
    <row r="442" spans="1:10" x14ac:dyDescent="0.2">
      <c r="A442" s="28" t="s">
        <v>279</v>
      </c>
      <c r="B442" t="s">
        <v>6</v>
      </c>
      <c r="C442" s="28" t="s">
        <v>1621</v>
      </c>
      <c r="D442" t="s">
        <v>134</v>
      </c>
      <c r="E442" t="s">
        <v>2</v>
      </c>
      <c r="F442" t="str">
        <f>INDEX(tbl_produits[Nom normalisé], MATCH(tbl_data[[#This Row],[Spécialité]], tbl_produits[Nom original], 0))</f>
        <v>CYNOMEL 0,025 mg, comprimé sécable</v>
      </c>
      <c r="G442" t="str">
        <f>INDEX(tbl_produits[Classe nom], MATCH(tbl_data[[#This Row],[NORM_Spécialité]], tbl_produits[Nom normalisé], 0))</f>
        <v>Hormones systémiques sauf hormones sexuelles et insulines</v>
      </c>
      <c r="H442">
        <f>YEAR(tbl_data[[#This Row],[Date_rapport]])</f>
        <v>2021</v>
      </c>
      <c r="I442" t="str">
        <f>INDEX(tbl_produits[Molécule extraite], MATCH(tbl_data[[#This Row],[NORM_Spécialité]], tbl_produits[Nom normalisé], 0))</f>
        <v>Liothyronine sodique</v>
      </c>
      <c r="J442" s="34">
        <f>DATE(LEFT(tbl_data[[#This Row],[Date_rapport]], 4), MID(tbl_data[[#This Row],[Date_rapport]], 6, 2), RIGHT(tbl_data[[#This Row],[Date_rapport]], 2))</f>
        <v>44350</v>
      </c>
    </row>
    <row r="443" spans="1:10" x14ac:dyDescent="0.2">
      <c r="A443" s="28" t="s">
        <v>279</v>
      </c>
      <c r="B443" t="s">
        <v>6</v>
      </c>
      <c r="C443" s="28" t="s">
        <v>1621</v>
      </c>
      <c r="D443" t="s">
        <v>176</v>
      </c>
      <c r="E443" t="s">
        <v>2</v>
      </c>
      <c r="F443" t="str">
        <f>INDEX(tbl_produits[Nom normalisé], MATCH(tbl_data[[#This Row],[Spécialité]], tbl_produits[Nom original], 0))</f>
        <v>ASPIRINE PROTECT 100 mg, comprimé gastro-résistant</v>
      </c>
      <c r="G443" t="str">
        <f>INDEX(tbl_produits[Classe nom], MATCH(tbl_data[[#This Row],[NORM_Spécialité]], tbl_produits[Nom normalisé], 0))</f>
        <v>Sang et organes hématopoïétiques</v>
      </c>
      <c r="H443">
        <f>YEAR(tbl_data[[#This Row],[Date_rapport]])</f>
        <v>2021</v>
      </c>
      <c r="I443" t="str">
        <f>INDEX(tbl_produits[Molécule extraite], MATCH(tbl_data[[#This Row],[NORM_Spécialité]], tbl_produits[Nom normalisé], 0))</f>
        <v>Acide acétylsalicylique</v>
      </c>
      <c r="J443" s="34">
        <f>DATE(LEFT(tbl_data[[#This Row],[Date_rapport]], 4), MID(tbl_data[[#This Row],[Date_rapport]], 6, 2), RIGHT(tbl_data[[#This Row],[Date_rapport]], 2))</f>
        <v>44350</v>
      </c>
    </row>
    <row r="444" spans="1:10" x14ac:dyDescent="0.2">
      <c r="A444" s="28" t="s">
        <v>279</v>
      </c>
      <c r="B444" t="s">
        <v>6</v>
      </c>
      <c r="C444" s="28" t="s">
        <v>1621</v>
      </c>
      <c r="D444" t="s">
        <v>177</v>
      </c>
      <c r="E444" t="s">
        <v>2</v>
      </c>
      <c r="F444" t="str">
        <f>INDEX(tbl_produits[Nom normalisé], MATCH(tbl_data[[#This Row],[Spécialité]], tbl_produits[Nom original], 0))</f>
        <v>ACIDE ACETYLSALICYLIQUE MYLAN 100 mg , comprimé gastro-résistant</v>
      </c>
      <c r="G444" t="str">
        <f>INDEX(tbl_produits[Classe nom], MATCH(tbl_data[[#This Row],[NORM_Spécialité]], tbl_produits[Nom normalisé], 0))</f>
        <v>Sang et organes hématopoïétiques</v>
      </c>
      <c r="H444">
        <f>YEAR(tbl_data[[#This Row],[Date_rapport]])</f>
        <v>2021</v>
      </c>
      <c r="I444" t="str">
        <f>INDEX(tbl_produits[Molécule extraite], MATCH(tbl_data[[#This Row],[NORM_Spécialité]], tbl_produits[Nom normalisé], 0))</f>
        <v>Acide acétylsalicylique</v>
      </c>
      <c r="J444" s="34">
        <f>DATE(LEFT(tbl_data[[#This Row],[Date_rapport]], 4), MID(tbl_data[[#This Row],[Date_rapport]], 6, 2), RIGHT(tbl_data[[#This Row],[Date_rapport]], 2))</f>
        <v>44350</v>
      </c>
    </row>
    <row r="445" spans="1:10" x14ac:dyDescent="0.2">
      <c r="A445" s="28" t="s">
        <v>279</v>
      </c>
      <c r="B445" t="s">
        <v>3</v>
      </c>
      <c r="C445" s="28" t="s">
        <v>1621</v>
      </c>
      <c r="D445" t="s">
        <v>228</v>
      </c>
      <c r="E445" t="s">
        <v>2</v>
      </c>
      <c r="F445" t="str">
        <f>INDEX(tbl_produits[Nom normalisé], MATCH(tbl_data[[#This Row],[Spécialité]], tbl_produits[Nom original], 0))</f>
        <v>CHLORHYDRATE DE PROCAINE LAVOISIER 10 et 20 mg/ml, solution injectable</v>
      </c>
      <c r="G445" t="str">
        <f>INDEX(tbl_produits[Classe nom], MATCH(tbl_data[[#This Row],[NORM_Spécialité]], tbl_produits[Nom normalisé], 0))</f>
        <v>Système nerveux</v>
      </c>
      <c r="H445">
        <f>YEAR(tbl_data[[#This Row],[Date_rapport]])</f>
        <v>2021</v>
      </c>
      <c r="I445" t="str">
        <f>INDEX(tbl_produits[Molécule extraite], MATCH(tbl_data[[#This Row],[NORM_Spécialité]], tbl_produits[Nom normalisé], 0))</f>
        <v>Procaïne</v>
      </c>
      <c r="J445" s="34">
        <f>DATE(LEFT(tbl_data[[#This Row],[Date_rapport]], 4), MID(tbl_data[[#This Row],[Date_rapport]], 6, 2), RIGHT(tbl_data[[#This Row],[Date_rapport]], 2))</f>
        <v>44350</v>
      </c>
    </row>
    <row r="446" spans="1:10" x14ac:dyDescent="0.2">
      <c r="A446" s="28" t="s">
        <v>279</v>
      </c>
      <c r="B446" t="s">
        <v>9</v>
      </c>
      <c r="C446" s="28" t="s">
        <v>1621</v>
      </c>
      <c r="D446" t="s">
        <v>229</v>
      </c>
      <c r="E446" t="s">
        <v>2</v>
      </c>
      <c r="F446" t="str">
        <f>INDEX(tbl_produits[Nom normalisé], MATCH(tbl_data[[#This Row],[Spécialité]], tbl_produits[Nom original], 0))</f>
        <v>TOPIRAMATE SANDOZ 100 mg, comprimé pelliculé</v>
      </c>
      <c r="G446" t="str">
        <f>INDEX(tbl_produits[Classe nom], MATCH(tbl_data[[#This Row],[NORM_Spécialité]], tbl_produits[Nom normalisé], 0))</f>
        <v>Système nerveux</v>
      </c>
      <c r="H446">
        <f>YEAR(tbl_data[[#This Row],[Date_rapport]])</f>
        <v>2021</v>
      </c>
      <c r="I446" t="str">
        <f>INDEX(tbl_produits[Molécule extraite], MATCH(tbl_data[[#This Row],[NORM_Spécialité]], tbl_produits[Nom normalisé], 0))</f>
        <v>Topiramate</v>
      </c>
      <c r="J446" s="34">
        <f>DATE(LEFT(tbl_data[[#This Row],[Date_rapport]], 4), MID(tbl_data[[#This Row],[Date_rapport]], 6, 2), RIGHT(tbl_data[[#This Row],[Date_rapport]], 2))</f>
        <v>44350</v>
      </c>
    </row>
    <row r="447" spans="1:10" x14ac:dyDescent="0.2">
      <c r="A447" s="28" t="s">
        <v>279</v>
      </c>
      <c r="B447" t="s">
        <v>3</v>
      </c>
      <c r="C447" s="28" t="s">
        <v>1621</v>
      </c>
      <c r="D447" t="s">
        <v>230</v>
      </c>
      <c r="E447" t="s">
        <v>2</v>
      </c>
      <c r="F447" t="str">
        <f>INDEX(tbl_produits[Nom normalisé], MATCH(tbl_data[[#This Row],[Spécialité]], tbl_produits[Nom original], 0))</f>
        <v>ZONISAMIDE MYLAN 100 mg, gélule</v>
      </c>
      <c r="G447" t="str">
        <f>INDEX(tbl_produits[Classe nom], MATCH(tbl_data[[#This Row],[NORM_Spécialité]], tbl_produits[Nom normalisé], 0))</f>
        <v>Système nerveux</v>
      </c>
      <c r="H447">
        <f>YEAR(tbl_data[[#This Row],[Date_rapport]])</f>
        <v>2021</v>
      </c>
      <c r="I447" t="str">
        <f>INDEX(tbl_produits[Molécule extraite], MATCH(tbl_data[[#This Row],[NORM_Spécialité]], tbl_produits[Nom normalisé], 0))</f>
        <v>Zonisamide</v>
      </c>
      <c r="J447" s="34">
        <f>DATE(LEFT(tbl_data[[#This Row],[Date_rapport]], 4), MID(tbl_data[[#This Row],[Date_rapport]], 6, 2), RIGHT(tbl_data[[#This Row],[Date_rapport]], 2))</f>
        <v>44350</v>
      </c>
    </row>
    <row r="448" spans="1:10" x14ac:dyDescent="0.2">
      <c r="A448" s="28" t="s">
        <v>279</v>
      </c>
      <c r="B448" t="s">
        <v>9</v>
      </c>
      <c r="C448" s="28" t="s">
        <v>1632</v>
      </c>
      <c r="D448" t="s">
        <v>214</v>
      </c>
      <c r="E448" t="s">
        <v>2</v>
      </c>
      <c r="F448" t="str">
        <f>INDEX(tbl_produits[Nom normalisé], MATCH(tbl_data[[#This Row],[Spécialité]], tbl_produits[Nom original], 0))</f>
        <v>DAPTOMYCINE 500 mg, poudre pour solution injectable/pour perfusion</v>
      </c>
      <c r="G448" t="str">
        <f>INDEX(tbl_produits[Classe nom], MATCH(tbl_data[[#This Row],[NORM_Spécialité]], tbl_produits[Nom normalisé], 0))</f>
        <v>Anti-infectieux à usage systémique</v>
      </c>
      <c r="H448">
        <f>YEAR(tbl_data[[#This Row],[Date_rapport]])</f>
        <v>2021</v>
      </c>
      <c r="I448" t="str">
        <f>INDEX(tbl_produits[Molécule extraite], MATCH(tbl_data[[#This Row],[NORM_Spécialité]], tbl_produits[Nom normalisé], 0))</f>
        <v>Daptomycine</v>
      </c>
      <c r="J448" s="34">
        <f>DATE(LEFT(tbl_data[[#This Row],[Date_rapport]], 4), MID(tbl_data[[#This Row],[Date_rapport]], 6, 2), RIGHT(tbl_data[[#This Row],[Date_rapport]], 2))</f>
        <v>44350</v>
      </c>
    </row>
    <row r="449" spans="1:10" x14ac:dyDescent="0.2">
      <c r="A449" s="28" t="s">
        <v>279</v>
      </c>
      <c r="B449" t="s">
        <v>9</v>
      </c>
      <c r="C449" s="28" t="s">
        <v>1632</v>
      </c>
      <c r="D449" t="s">
        <v>226</v>
      </c>
      <c r="E449" t="s">
        <v>2</v>
      </c>
      <c r="F449" t="str">
        <f>INDEX(tbl_produits[Nom normalisé], MATCH(tbl_data[[#This Row],[Spécialité]], tbl_produits[Nom original], 0))</f>
        <v>CLAMOXYL 1g, poudre pour solution injectable/pour perfusion (IM-IV)</v>
      </c>
      <c r="G449" t="str">
        <f>INDEX(tbl_produits[Classe nom], MATCH(tbl_data[[#This Row],[NORM_Spécialité]], tbl_produits[Nom normalisé], 0))</f>
        <v>Anti-infectieux à usage systémique</v>
      </c>
      <c r="H449">
        <f>YEAR(tbl_data[[#This Row],[Date_rapport]])</f>
        <v>2021</v>
      </c>
      <c r="I449" t="str">
        <f>INDEX(tbl_produits[Molécule extraite], MATCH(tbl_data[[#This Row],[NORM_Spécialité]], tbl_produits[Nom normalisé], 0))</f>
        <v>Amoxicilline</v>
      </c>
      <c r="J449" s="34">
        <f>DATE(LEFT(tbl_data[[#This Row],[Date_rapport]], 4), MID(tbl_data[[#This Row],[Date_rapport]], 6, 2), RIGHT(tbl_data[[#This Row],[Date_rapport]], 2))</f>
        <v>44350</v>
      </c>
    </row>
    <row r="450" spans="1:10" x14ac:dyDescent="0.2">
      <c r="A450" s="28" t="s">
        <v>279</v>
      </c>
      <c r="B450" t="s">
        <v>6</v>
      </c>
      <c r="C450" s="28" t="s">
        <v>1632</v>
      </c>
      <c r="D450" t="s">
        <v>227</v>
      </c>
      <c r="E450" t="s">
        <v>2</v>
      </c>
      <c r="F450" t="str">
        <f>INDEX(tbl_produits[Nom normalisé], MATCH(tbl_data[[#This Row],[Spécialité]], tbl_produits[Nom original], 0))</f>
        <v>CLAMOXYL 2 g, poudre pour solution injectable/ pour perfusion (IM-IV)</v>
      </c>
      <c r="G450" t="str">
        <f>INDEX(tbl_produits[Classe nom], MATCH(tbl_data[[#This Row],[NORM_Spécialité]], tbl_produits[Nom normalisé], 0))</f>
        <v>Anti-infectieux à usage systémique</v>
      </c>
      <c r="H450">
        <f>YEAR(tbl_data[[#This Row],[Date_rapport]])</f>
        <v>2021</v>
      </c>
      <c r="I450" t="str">
        <f>INDEX(tbl_produits[Molécule extraite], MATCH(tbl_data[[#This Row],[NORM_Spécialité]], tbl_produits[Nom normalisé], 0))</f>
        <v>Amoxicilline</v>
      </c>
      <c r="J450" s="34">
        <f>DATE(LEFT(tbl_data[[#This Row],[Date_rapport]], 4), MID(tbl_data[[#This Row],[Date_rapport]], 6, 2), RIGHT(tbl_data[[#This Row],[Date_rapport]], 2))</f>
        <v>44350</v>
      </c>
    </row>
    <row r="451" spans="1:10" x14ac:dyDescent="0.2">
      <c r="A451" s="28" t="s">
        <v>279</v>
      </c>
      <c r="B451" t="s">
        <v>9</v>
      </c>
      <c r="C451" s="28" t="s">
        <v>1926</v>
      </c>
      <c r="D451" t="s">
        <v>207</v>
      </c>
      <c r="E451" t="s">
        <v>2</v>
      </c>
      <c r="F451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451" t="str">
        <f>INDEX(tbl_produits[Classe nom], MATCH(tbl_data[[#This Row],[NORM_Spécialité]], tbl_produits[Nom normalisé], 0))</f>
        <v>Anti-infectieux à usage systémique</v>
      </c>
      <c r="H451">
        <f>YEAR(tbl_data[[#This Row],[Date_rapport]])</f>
        <v>2021</v>
      </c>
      <c r="I451" t="str">
        <f>INDEX(tbl_produits[Molécule extraite], MATCH(tbl_data[[#This Row],[NORM_Spécialité]], tbl_produits[Nom normalisé], 0))</f>
        <v>Immunoglobuline humaine normale (IgG)</v>
      </c>
      <c r="J451" s="34">
        <f>DATE(LEFT(tbl_data[[#This Row],[Date_rapport]], 4), MID(tbl_data[[#This Row],[Date_rapport]], 6, 2), RIGHT(tbl_data[[#This Row],[Date_rapport]], 2))</f>
        <v>44350</v>
      </c>
    </row>
    <row r="452" spans="1:10" x14ac:dyDescent="0.2">
      <c r="A452" s="28" t="s">
        <v>279</v>
      </c>
      <c r="B452" t="s">
        <v>3</v>
      </c>
      <c r="C452" s="28" t="s">
        <v>1926</v>
      </c>
      <c r="D452" t="s">
        <v>208</v>
      </c>
      <c r="E452" t="s">
        <v>2</v>
      </c>
      <c r="F452" t="str">
        <f>INDEX(tbl_produits[Nom normalisé], MATCH(tbl_data[[#This Row],[Spécialité]], tbl_produits[Nom original], 0))</f>
        <v>MITOMYCINE ACCORD 10 mg, poudre pour solution injectable/ pour perfusion ou voie intravésicale</v>
      </c>
      <c r="G452" t="str">
        <f>INDEX(tbl_produits[Classe nom], MATCH(tbl_data[[#This Row],[NORM_Spécialité]], tbl_produits[Nom normalisé], 0))</f>
        <v>Antinéoplasiques et immunomodulateurs</v>
      </c>
      <c r="H452">
        <f>YEAR(tbl_data[[#This Row],[Date_rapport]])</f>
        <v>2021</v>
      </c>
      <c r="I452" t="str">
        <f>INDEX(tbl_produits[Molécule extraite], MATCH(tbl_data[[#This Row],[NORM_Spécialité]], tbl_produits[Nom normalisé], 0))</f>
        <v>Mitomycine</v>
      </c>
      <c r="J452" s="34">
        <f>DATE(LEFT(tbl_data[[#This Row],[Date_rapport]], 4), MID(tbl_data[[#This Row],[Date_rapport]], 6, 2), RIGHT(tbl_data[[#This Row],[Date_rapport]], 2))</f>
        <v>44350</v>
      </c>
    </row>
    <row r="453" spans="1:10" x14ac:dyDescent="0.2">
      <c r="A453" s="28" t="s">
        <v>279</v>
      </c>
      <c r="B453" t="s">
        <v>3</v>
      </c>
      <c r="C453" s="28" t="s">
        <v>1926</v>
      </c>
      <c r="D453" t="s">
        <v>209</v>
      </c>
      <c r="E453" t="s">
        <v>2</v>
      </c>
      <c r="F453" t="str">
        <f>INDEX(tbl_produits[Nom normalisé], MATCH(tbl_data[[#This Row],[Spécialité]], tbl_produits[Nom original], 0))</f>
        <v>HYCAMTIN 0,25mg, gélule</v>
      </c>
      <c r="G453" t="str">
        <f>INDEX(tbl_produits[Classe nom], MATCH(tbl_data[[#This Row],[NORM_Spécialité]], tbl_produits[Nom normalisé], 0))</f>
        <v>Antinéoplasiques et immunomodulateurs</v>
      </c>
      <c r="H453">
        <f>YEAR(tbl_data[[#This Row],[Date_rapport]])</f>
        <v>2021</v>
      </c>
      <c r="I453" t="str">
        <f>INDEX(tbl_produits[Molécule extraite], MATCH(tbl_data[[#This Row],[NORM_Spécialité]], tbl_produits[Nom normalisé], 0))</f>
        <v>Topotécane (chlorhydrate de)</v>
      </c>
      <c r="J453" s="34">
        <f>DATE(LEFT(tbl_data[[#This Row],[Date_rapport]], 4), MID(tbl_data[[#This Row],[Date_rapport]], 6, 2), RIGHT(tbl_data[[#This Row],[Date_rapport]], 2))</f>
        <v>44350</v>
      </c>
    </row>
    <row r="454" spans="1:10" x14ac:dyDescent="0.2">
      <c r="A454" s="28" t="s">
        <v>279</v>
      </c>
      <c r="B454" t="s">
        <v>6</v>
      </c>
      <c r="C454" s="28" t="s">
        <v>1626</v>
      </c>
      <c r="D454" t="s">
        <v>223</v>
      </c>
      <c r="E454" t="s">
        <v>2</v>
      </c>
      <c r="F454" t="str">
        <f>INDEX(tbl_produits[Nom normalisé], MATCH(tbl_data[[#This Row],[Spécialité]], tbl_produits[Nom original], 0))</f>
        <v>AMMONAPS 500 mg, comprimé</v>
      </c>
      <c r="G454" t="str">
        <f>INDEX(tbl_produits[Classe nom], MATCH(tbl_data[[#This Row],[NORM_Spécialité]], tbl_produits[Nom normalisé], 0))</f>
        <v>Voies digestives et métabolisme</v>
      </c>
      <c r="H454">
        <f>YEAR(tbl_data[[#This Row],[Date_rapport]])</f>
        <v>2021</v>
      </c>
      <c r="I454" t="str">
        <f>INDEX(tbl_produits[Molécule extraite], MATCH(tbl_data[[#This Row],[NORM_Spécialité]], tbl_produits[Nom normalisé], 0))</f>
        <v>Phénylbutyrate de sodium</v>
      </c>
      <c r="J454" s="34">
        <f>DATE(LEFT(tbl_data[[#This Row],[Date_rapport]], 4), MID(tbl_data[[#This Row],[Date_rapport]], 6, 2), RIGHT(tbl_data[[#This Row],[Date_rapport]], 2))</f>
        <v>44350</v>
      </c>
    </row>
    <row r="455" spans="1:10" x14ac:dyDescent="0.2">
      <c r="A455" s="28" t="s">
        <v>279</v>
      </c>
      <c r="B455" t="s">
        <v>3</v>
      </c>
      <c r="C455" s="28" t="s">
        <v>1908</v>
      </c>
      <c r="D455" t="s">
        <v>160</v>
      </c>
      <c r="E455" t="s">
        <v>2</v>
      </c>
      <c r="F455" t="str">
        <f>INDEX(tbl_produits[Nom normalisé], MATCH(tbl_data[[#This Row],[Spécialité]], tbl_produits[Nom original], 0))</f>
        <v>EXTENCILLINE 2,4 MUI, poudre et solvant pour suspension injectable IM</v>
      </c>
      <c r="G455" t="str">
        <f>INDEX(tbl_produits[Classe nom], MATCH(tbl_data[[#This Row],[NORM_Spécialité]], tbl_produits[Nom normalisé], 0))</f>
        <v>Anti-infectieux à usage systémique</v>
      </c>
      <c r="H455">
        <f>YEAR(tbl_data[[#This Row],[Date_rapport]])</f>
        <v>2021</v>
      </c>
      <c r="I455" t="str">
        <f>INDEX(tbl_produits[Molécule extraite], MATCH(tbl_data[[#This Row],[NORM_Spécialité]], tbl_produits[Nom normalisé], 0))</f>
        <v>Benzathine benzylpénicilline</v>
      </c>
      <c r="J455" s="34">
        <f>DATE(LEFT(tbl_data[[#This Row],[Date_rapport]], 4), MID(tbl_data[[#This Row],[Date_rapport]], 6, 2), RIGHT(tbl_data[[#This Row],[Date_rapport]], 2))</f>
        <v>44350</v>
      </c>
    </row>
    <row r="456" spans="1:10" x14ac:dyDescent="0.2">
      <c r="A456" s="28" t="s">
        <v>279</v>
      </c>
      <c r="B456" t="s">
        <v>9</v>
      </c>
      <c r="C456" s="28" t="s">
        <v>1925</v>
      </c>
      <c r="D456" t="s">
        <v>205</v>
      </c>
      <c r="E456" t="s">
        <v>2</v>
      </c>
      <c r="F456" t="str">
        <f>INDEX(tbl_produits[Nom normalisé], MATCH(tbl_data[[#This Row],[Spécialité]], tbl_produits[Nom original], 0))</f>
        <v>ROACTEMRA 20 mg/ml, solution à diluer pour perfusion</v>
      </c>
      <c r="G456" t="str">
        <f>INDEX(tbl_produits[Classe nom], MATCH(tbl_data[[#This Row],[NORM_Spécialité]], tbl_produits[Nom normalisé], 0))</f>
        <v>Antinéoplasiques et immunomodulateurs</v>
      </c>
      <c r="H456">
        <f>YEAR(tbl_data[[#This Row],[Date_rapport]])</f>
        <v>2021</v>
      </c>
      <c r="I456" t="str">
        <f>INDEX(tbl_produits[Molécule extraite], MATCH(tbl_data[[#This Row],[NORM_Spécialité]], tbl_produits[Nom normalisé], 0))</f>
        <v>Tocilizumab</v>
      </c>
      <c r="J456" s="34">
        <f>DATE(LEFT(tbl_data[[#This Row],[Date_rapport]], 4), MID(tbl_data[[#This Row],[Date_rapport]], 6, 2), RIGHT(tbl_data[[#This Row],[Date_rapport]], 2))</f>
        <v>44350</v>
      </c>
    </row>
    <row r="457" spans="1:10" x14ac:dyDescent="0.2">
      <c r="A457" s="28" t="s">
        <v>279</v>
      </c>
      <c r="B457" t="s">
        <v>9</v>
      </c>
      <c r="C457" s="28" t="s">
        <v>1923</v>
      </c>
      <c r="D457" t="s">
        <v>199</v>
      </c>
      <c r="E457" t="s">
        <v>2</v>
      </c>
      <c r="F457" t="str">
        <f>INDEX(tbl_produits[Nom normalisé], MATCH(tbl_data[[#This Row],[Spécialité]], tbl_produits[Nom original], 0))</f>
        <v>EFFORTIL  5 mg comprimé et EFFORTIL solution buvable</v>
      </c>
      <c r="G457" t="str">
        <f>INDEX(tbl_produits[Classe nom], MATCH(tbl_data[[#This Row],[NORM_Spécialité]], tbl_produits[Nom normalisé], 0))</f>
        <v>Système cardiovasculaire</v>
      </c>
      <c r="H457">
        <f>YEAR(tbl_data[[#This Row],[Date_rapport]])</f>
        <v>2021</v>
      </c>
      <c r="I457" t="str">
        <f>INDEX(tbl_produits[Molécule extraite], MATCH(tbl_data[[#This Row],[NORM_Spécialité]], tbl_produits[Nom normalisé], 0))</f>
        <v>Étiléfrine</v>
      </c>
      <c r="J457" s="34">
        <f>DATE(LEFT(tbl_data[[#This Row],[Date_rapport]], 4), MID(tbl_data[[#This Row],[Date_rapport]], 6, 2), RIGHT(tbl_data[[#This Row],[Date_rapport]], 2))</f>
        <v>44350</v>
      </c>
    </row>
    <row r="458" spans="1:10" x14ac:dyDescent="0.2">
      <c r="A458" s="28" t="s">
        <v>279</v>
      </c>
      <c r="B458" t="s">
        <v>3</v>
      </c>
      <c r="C458" s="28" t="s">
        <v>1920</v>
      </c>
      <c r="D458" t="s">
        <v>217</v>
      </c>
      <c r="E458" t="s">
        <v>2</v>
      </c>
      <c r="F458" t="str">
        <f>INDEX(tbl_produits[Nom normalisé], MATCH(tbl_data[[#This Row],[Spécialité]], tbl_produits[Nom original], 0))</f>
        <v>ATRACURIUM Hospira 10 mg/ml, solution injectable – flacon de 25ml</v>
      </c>
      <c r="G458" t="str">
        <f>INDEX(tbl_produits[Classe nom], MATCH(tbl_data[[#This Row],[NORM_Spécialité]], tbl_produits[Nom normalisé], 0))</f>
        <v xml:space="preserve">Système musculo-squelettique </v>
      </c>
      <c r="H458">
        <f>YEAR(tbl_data[[#This Row],[Date_rapport]])</f>
        <v>2021</v>
      </c>
      <c r="I458" t="str">
        <f>INDEX(tbl_produits[Molécule extraite], MATCH(tbl_data[[#This Row],[NORM_Spécialité]], tbl_produits[Nom normalisé], 0))</f>
        <v>Atracurium</v>
      </c>
      <c r="J458" s="34">
        <f>DATE(LEFT(tbl_data[[#This Row],[Date_rapport]], 4), MID(tbl_data[[#This Row],[Date_rapport]], 6, 2), RIGHT(tbl_data[[#This Row],[Date_rapport]], 2))</f>
        <v>44350</v>
      </c>
    </row>
    <row r="459" spans="1:10" x14ac:dyDescent="0.2">
      <c r="A459" s="28" t="s">
        <v>279</v>
      </c>
      <c r="B459" t="s">
        <v>6</v>
      </c>
      <c r="C459" s="28" t="s">
        <v>1917</v>
      </c>
      <c r="D459" t="s">
        <v>178</v>
      </c>
      <c r="E459" t="s">
        <v>2</v>
      </c>
      <c r="F459" t="str">
        <f>INDEX(tbl_produits[Nom normalisé], MATCH(tbl_data[[#This Row],[Spécialité]], tbl_produits[Nom original], 0))</f>
        <v>ESKAZOLE 400 mg, comprimé</v>
      </c>
      <c r="G459" t="str">
        <f>INDEX(tbl_produits[Classe nom], MATCH(tbl_data[[#This Row],[NORM_Spécialité]], tbl_produits[Nom normalisé], 0))</f>
        <v>Antiparasitaires, insecticides et répulsifs</v>
      </c>
      <c r="H459">
        <f>YEAR(tbl_data[[#This Row],[Date_rapport]])</f>
        <v>2021</v>
      </c>
      <c r="I459" t="str">
        <f>INDEX(tbl_produits[Molécule extraite], MATCH(tbl_data[[#This Row],[NORM_Spécialité]], tbl_produits[Nom normalisé], 0))</f>
        <v>Albendazole</v>
      </c>
      <c r="J459" s="34">
        <f>DATE(LEFT(tbl_data[[#This Row],[Date_rapport]], 4), MID(tbl_data[[#This Row],[Date_rapport]], 6, 2), RIGHT(tbl_data[[#This Row],[Date_rapport]], 2))</f>
        <v>44350</v>
      </c>
    </row>
    <row r="460" spans="1:10" x14ac:dyDescent="0.2">
      <c r="A460" s="28" t="s">
        <v>279</v>
      </c>
      <c r="B460" t="s">
        <v>6</v>
      </c>
      <c r="C460" s="28" t="s">
        <v>1888</v>
      </c>
      <c r="D460" t="s">
        <v>212</v>
      </c>
      <c r="E460" t="s">
        <v>2</v>
      </c>
      <c r="F460" t="str">
        <f>INDEX(tbl_produits[Nom normalisé], MATCH(tbl_data[[#This Row],[Spécialité]], tbl_produits[Nom original], 0))</f>
        <v>CYAMEMAZINE 25 mg, comprimé pelliculé sécable (Spécialités à base de)</v>
      </c>
      <c r="G460" t="str">
        <f>INDEX(tbl_produits[Classe nom], MATCH(tbl_data[[#This Row],[NORM_Spécialité]], tbl_produits[Nom normalisé], 0))</f>
        <v>Système nerveux</v>
      </c>
      <c r="H460">
        <f>YEAR(tbl_data[[#This Row],[Date_rapport]])</f>
        <v>2021</v>
      </c>
      <c r="I460" t="str">
        <f>INDEX(tbl_produits[Molécule extraite], MATCH(tbl_data[[#This Row],[NORM_Spécialité]], tbl_produits[Nom normalisé], 0))</f>
        <v>Cyamémazine</v>
      </c>
      <c r="J460" s="34">
        <f>DATE(LEFT(tbl_data[[#This Row],[Date_rapport]], 4), MID(tbl_data[[#This Row],[Date_rapport]], 6, 2), RIGHT(tbl_data[[#This Row],[Date_rapport]], 2))</f>
        <v>44350</v>
      </c>
    </row>
    <row r="461" spans="1:10" x14ac:dyDescent="0.2">
      <c r="A461" s="28" t="s">
        <v>279</v>
      </c>
      <c r="B461" t="s">
        <v>6</v>
      </c>
      <c r="C461" s="28" t="s">
        <v>1888</v>
      </c>
      <c r="D461" t="s">
        <v>195</v>
      </c>
      <c r="E461" t="s">
        <v>1614</v>
      </c>
      <c r="F461" t="str">
        <f>INDEX(tbl_produits[Nom normalisé], MATCH(tbl_data[[#This Row],[Spécialité]], tbl_produits[Nom original], 0))</f>
        <v>REBETOL 40 mg/ml, solution buvable</v>
      </c>
      <c r="G461" t="str">
        <f>INDEX(tbl_produits[Classe nom], MATCH(tbl_data[[#This Row],[NORM_Spécialité]], tbl_produits[Nom normalisé], 0))</f>
        <v>Anti-infectieux à usage systémique</v>
      </c>
      <c r="H461">
        <f>YEAR(tbl_data[[#This Row],[Date_rapport]])</f>
        <v>2021</v>
      </c>
      <c r="I461" t="str">
        <f>INDEX(tbl_produits[Molécule extraite], MATCH(tbl_data[[#This Row],[NORM_Spécialité]], tbl_produits[Nom normalisé], 0))</f>
        <v>Ribavirine</v>
      </c>
      <c r="J461" s="34">
        <f>DATE(LEFT(tbl_data[[#This Row],[Date_rapport]], 4), MID(tbl_data[[#This Row],[Date_rapport]], 6, 2), RIGHT(tbl_data[[#This Row],[Date_rapport]], 2))</f>
        <v>44350</v>
      </c>
    </row>
    <row r="462" spans="1:10" x14ac:dyDescent="0.2">
      <c r="A462" s="28" t="s">
        <v>279</v>
      </c>
      <c r="B462" t="s">
        <v>9</v>
      </c>
      <c r="C462" s="28" t="s">
        <v>1888</v>
      </c>
      <c r="D462" t="s">
        <v>219</v>
      </c>
      <c r="E462" t="s">
        <v>2</v>
      </c>
      <c r="F462" t="str">
        <f>INDEX(tbl_produits[Nom normalisé], MATCH(tbl_data[[#This Row],[Spécialité]], tbl_produits[Nom original], 0))</f>
        <v>ERWINASE 10 000 UI/flacon, poudre pour solution pour injection - Arrêt de distribution</v>
      </c>
      <c r="G462" t="str">
        <f>INDEX(tbl_produits[Classe nom], MATCH(tbl_data[[#This Row],[NORM_Spécialité]], tbl_produits[Nom normalisé], 0))</f>
        <v>Antinéoplasiques et immunomodulateurs</v>
      </c>
      <c r="H462">
        <f>YEAR(tbl_data[[#This Row],[Date_rapport]])</f>
        <v>2021</v>
      </c>
      <c r="I462" t="str">
        <f>INDEX(tbl_produits[Molécule extraite], MATCH(tbl_data[[#This Row],[NORM_Spécialité]], tbl_produits[Nom normalisé], 0))</f>
        <v>L-asparaginase</v>
      </c>
      <c r="J462" s="34">
        <f>DATE(LEFT(tbl_data[[#This Row],[Date_rapport]], 4), MID(tbl_data[[#This Row],[Date_rapport]], 6, 2), RIGHT(tbl_data[[#This Row],[Date_rapport]], 2))</f>
        <v>44350</v>
      </c>
    </row>
    <row r="463" spans="1:10" x14ac:dyDescent="0.2">
      <c r="A463" s="28" t="s">
        <v>279</v>
      </c>
      <c r="B463" t="s">
        <v>6</v>
      </c>
      <c r="C463" s="28" t="s">
        <v>1888</v>
      </c>
      <c r="D463" t="s">
        <v>197</v>
      </c>
      <c r="E463" t="s">
        <v>286</v>
      </c>
      <c r="F463" t="str">
        <f>INDEX(tbl_produits[Nom normalisé], MATCH(tbl_data[[#This Row],[Spécialité]], tbl_produits[Nom original], 0))</f>
        <v>UN-ALFA 2 microgrammes/1 ml, solution injectable IV en ampoule</v>
      </c>
      <c r="G463" t="str">
        <f>INDEX(tbl_produits[Classe nom], MATCH(tbl_data[[#This Row],[NORM_Spécialité]], tbl_produits[Nom normalisé], 0))</f>
        <v>Voies digestives et métabolisme</v>
      </c>
      <c r="H463">
        <f>YEAR(tbl_data[[#This Row],[Date_rapport]])</f>
        <v>2021</v>
      </c>
      <c r="I463" t="str">
        <f>INDEX(tbl_produits[Molécule extraite], MATCH(tbl_data[[#This Row],[NORM_Spécialité]], tbl_produits[Nom normalisé], 0))</f>
        <v>Alfacalcidol </v>
      </c>
      <c r="J463" s="34">
        <f>DATE(LEFT(tbl_data[[#This Row],[Date_rapport]], 4), MID(tbl_data[[#This Row],[Date_rapport]], 6, 2), RIGHT(tbl_data[[#This Row],[Date_rapport]], 2))</f>
        <v>44350</v>
      </c>
    </row>
    <row r="464" spans="1:10" x14ac:dyDescent="0.2">
      <c r="A464" s="28" t="s">
        <v>279</v>
      </c>
      <c r="B464" t="s">
        <v>6</v>
      </c>
      <c r="C464" s="28" t="s">
        <v>1578</v>
      </c>
      <c r="D464" t="s">
        <v>158</v>
      </c>
      <c r="E464" t="s">
        <v>2</v>
      </c>
      <c r="F464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464" t="str">
        <f>INDEX(tbl_produits[Classe nom], MATCH(tbl_data[[#This Row],[NORM_Spécialité]], tbl_produits[Nom normalisé], 0))</f>
        <v>Anti-infectieux à usage systémique</v>
      </c>
      <c r="H464">
        <f>YEAR(tbl_data[[#This Row],[Date_rapport]])</f>
        <v>2021</v>
      </c>
      <c r="I464" t="str">
        <f>INDEX(tbl_produits[Molécule extraite], MATCH(tbl_data[[#This Row],[NORM_Spécialité]], tbl_produits[Nom normalisé], 0))</f>
        <v>Amoxicilline / acide clavulanique</v>
      </c>
      <c r="J464" s="34">
        <f>DATE(LEFT(tbl_data[[#This Row],[Date_rapport]], 4), MID(tbl_data[[#This Row],[Date_rapport]], 6, 2), RIGHT(tbl_data[[#This Row],[Date_rapport]], 2))</f>
        <v>44350</v>
      </c>
    </row>
    <row r="465" spans="1:10" x14ac:dyDescent="0.2">
      <c r="A465" s="28" t="s">
        <v>279</v>
      </c>
      <c r="B465" t="s">
        <v>3</v>
      </c>
      <c r="C465" s="28" t="s">
        <v>1578</v>
      </c>
      <c r="D465" t="s">
        <v>221</v>
      </c>
      <c r="E465" t="s">
        <v>2</v>
      </c>
      <c r="F465" t="str">
        <f>INDEX(tbl_produits[Nom normalisé], MATCH(tbl_data[[#This Row],[Spécialité]], tbl_produits[Nom original], 0))</f>
        <v>METALYSE 10000 unités, poudre et solvant pour solution injectable</v>
      </c>
      <c r="G465" t="str">
        <f>INDEX(tbl_produits[Classe nom], MATCH(tbl_data[[#This Row],[NORM_Spécialité]], tbl_produits[Nom normalisé], 0))</f>
        <v>Sang et organes hématopoïétiques</v>
      </c>
      <c r="H465">
        <f>YEAR(tbl_data[[#This Row],[Date_rapport]])</f>
        <v>2021</v>
      </c>
      <c r="I465" t="str">
        <f>INDEX(tbl_produits[Molécule extraite], MATCH(tbl_data[[#This Row],[NORM_Spécialité]], tbl_produits[Nom normalisé], 0))</f>
        <v>Ténectéplase</v>
      </c>
      <c r="J465" s="34">
        <f>DATE(LEFT(tbl_data[[#This Row],[Date_rapport]], 4), MID(tbl_data[[#This Row],[Date_rapport]], 6, 2), RIGHT(tbl_data[[#This Row],[Date_rapport]], 2))</f>
        <v>44350</v>
      </c>
    </row>
    <row r="466" spans="1:10" x14ac:dyDescent="0.2">
      <c r="A466" s="28" t="s">
        <v>279</v>
      </c>
      <c r="B466" t="s">
        <v>9</v>
      </c>
      <c r="C466" s="28" t="s">
        <v>1614</v>
      </c>
      <c r="D466" t="s">
        <v>218</v>
      </c>
      <c r="E466" t="s">
        <v>2</v>
      </c>
      <c r="F466" t="str">
        <f>INDEX(tbl_produits[Nom normalisé], MATCH(tbl_data[[#This Row],[Spécialité]], tbl_produits[Nom original], 0))</f>
        <v>RESPREEZA 1000 mg, 4000 mg, 5000 mg, poudre et solvant pour solution injectable/perfusion</v>
      </c>
      <c r="G466" t="str">
        <f>INDEX(tbl_produits[Classe nom], MATCH(tbl_data[[#This Row],[NORM_Spécialité]], tbl_produits[Nom normalisé], 0))</f>
        <v>Sang et organes hématopoïétiques</v>
      </c>
      <c r="H466">
        <f>YEAR(tbl_data[[#This Row],[Date_rapport]])</f>
        <v>2021</v>
      </c>
      <c r="I466" t="str">
        <f>INDEX(tbl_produits[Molécule extraite], MATCH(tbl_data[[#This Row],[NORM_Spécialité]], tbl_produits[Nom normalisé], 0))</f>
        <v>Alpha-1 antitrypsine</v>
      </c>
      <c r="J466" s="34">
        <f>DATE(LEFT(tbl_data[[#This Row],[Date_rapport]], 4), MID(tbl_data[[#This Row],[Date_rapport]], 6, 2), RIGHT(tbl_data[[#This Row],[Date_rapport]], 2))</f>
        <v>44350</v>
      </c>
    </row>
    <row r="467" spans="1:10" x14ac:dyDescent="0.2">
      <c r="A467" s="28" t="s">
        <v>279</v>
      </c>
      <c r="B467" t="s">
        <v>9</v>
      </c>
      <c r="C467" s="28" t="s">
        <v>1614</v>
      </c>
      <c r="D467" t="s">
        <v>192</v>
      </c>
      <c r="E467" t="s">
        <v>2</v>
      </c>
      <c r="F467" t="str">
        <f>INDEX(tbl_produits[Nom normalisé], MATCH(tbl_data[[#This Row],[Spécialité]], tbl_produits[Nom original], 0))</f>
        <v>VORICONAZOLE ARROW 200 mg  poudre pour solution pour perfusion</v>
      </c>
      <c r="G467" t="str">
        <f>INDEX(tbl_produits[Classe nom], MATCH(tbl_data[[#This Row],[NORM_Spécialité]], tbl_produits[Nom normalisé], 0))</f>
        <v>Anti-infectieux à usage systémique</v>
      </c>
      <c r="H467">
        <f>YEAR(tbl_data[[#This Row],[Date_rapport]])</f>
        <v>2021</v>
      </c>
      <c r="I467" t="str">
        <f>INDEX(tbl_produits[Molécule extraite], MATCH(tbl_data[[#This Row],[NORM_Spécialité]], tbl_produits[Nom normalisé], 0))</f>
        <v>Voriconazole</v>
      </c>
      <c r="J467" s="34">
        <f>DATE(LEFT(tbl_data[[#This Row],[Date_rapport]], 4), MID(tbl_data[[#This Row],[Date_rapport]], 6, 2), RIGHT(tbl_data[[#This Row],[Date_rapport]], 2))</f>
        <v>44350</v>
      </c>
    </row>
    <row r="468" spans="1:10" x14ac:dyDescent="0.2">
      <c r="A468" s="28" t="s">
        <v>279</v>
      </c>
      <c r="B468" t="s">
        <v>3</v>
      </c>
      <c r="C468" s="28" t="s">
        <v>1848</v>
      </c>
      <c r="D468" t="s">
        <v>16</v>
      </c>
      <c r="E468" t="s">
        <v>2</v>
      </c>
      <c r="F468" t="str">
        <f>INDEX(tbl_produits[Nom normalisé], MATCH(tbl_data[[#This Row],[Spécialité]], tbl_produits[Nom original], 0))</f>
        <v>MIOCHOLE 20 mg, poudre et solvant pour solution intraoculaire</v>
      </c>
      <c r="G468" t="str">
        <f>INDEX(tbl_produits[Classe nom], MATCH(tbl_data[[#This Row],[NORM_Spécialité]], tbl_produits[Nom normalisé], 0))</f>
        <v>Organes sensoriels</v>
      </c>
      <c r="H468">
        <f>YEAR(tbl_data[[#This Row],[Date_rapport]])</f>
        <v>2021</v>
      </c>
      <c r="I468" t="str">
        <f>INDEX(tbl_produits[Molécule extraite], MATCH(tbl_data[[#This Row],[NORM_Spécialité]], tbl_produits[Nom normalisé], 0))</f>
        <v>Chlorure d'acétylcholine</v>
      </c>
      <c r="J468" s="34">
        <f>DATE(LEFT(tbl_data[[#This Row],[Date_rapport]], 4), MID(tbl_data[[#This Row],[Date_rapport]], 6, 2), RIGHT(tbl_data[[#This Row],[Date_rapport]], 2))</f>
        <v>44350</v>
      </c>
    </row>
    <row r="469" spans="1:10" x14ac:dyDescent="0.2">
      <c r="A469" s="28" t="s">
        <v>279</v>
      </c>
      <c r="B469" t="s">
        <v>6</v>
      </c>
      <c r="C469" s="28" t="s">
        <v>1613</v>
      </c>
      <c r="D469" t="s">
        <v>188</v>
      </c>
      <c r="E469" t="s">
        <v>1613</v>
      </c>
      <c r="F469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469" t="str">
        <f>INDEX(tbl_produits[Classe nom], MATCH(tbl_data[[#This Row],[NORM_Spécialité]], tbl_produits[Nom normalisé], 0))</f>
        <v>Anti-infectieux à usage systémique</v>
      </c>
      <c r="H469">
        <f>YEAR(tbl_data[[#This Row],[Date_rapport]])</f>
        <v>2021</v>
      </c>
      <c r="I469" t="str">
        <f>INDEX(tbl_produits[Molécule extraite], MATCH(tbl_data[[#This Row],[NORM_Spécialité]], tbl_produits[Nom normalisé], 0))</f>
        <v>Amoxicilline / acide clavulanique</v>
      </c>
      <c r="J469" s="34">
        <f>DATE(LEFT(tbl_data[[#This Row],[Date_rapport]], 4), MID(tbl_data[[#This Row],[Date_rapport]], 6, 2), RIGHT(tbl_data[[#This Row],[Date_rapport]], 2))</f>
        <v>44350</v>
      </c>
    </row>
    <row r="470" spans="1:10" x14ac:dyDescent="0.2">
      <c r="A470" s="28" t="s">
        <v>279</v>
      </c>
      <c r="B470" t="s">
        <v>9</v>
      </c>
      <c r="C470" s="28" t="s">
        <v>1613</v>
      </c>
      <c r="D470" t="s">
        <v>190</v>
      </c>
      <c r="E470" t="s">
        <v>2</v>
      </c>
      <c r="F470" t="str">
        <f>INDEX(tbl_produits[Nom normalisé], MATCH(tbl_data[[#This Row],[Spécialité]], tbl_produits[Nom original], 0))</f>
        <v>PROGESTERONE RETARD PHARLON 500 mg/2 ml, solution injectable IM en ampoule</v>
      </c>
      <c r="G470" t="str">
        <f>INDEX(tbl_produits[Classe nom], MATCH(tbl_data[[#This Row],[NORM_Spécialité]], tbl_produits[Nom normalisé], 0))</f>
        <v>Système génito-urinaire et hormones sexuelles</v>
      </c>
      <c r="H470">
        <f>YEAR(tbl_data[[#This Row],[Date_rapport]])</f>
        <v>2021</v>
      </c>
      <c r="I470" t="str">
        <f>INDEX(tbl_produits[Molécule extraite], MATCH(tbl_data[[#This Row],[NORM_Spécialité]], tbl_produits[Nom normalisé], 0))</f>
        <v>Progestérone</v>
      </c>
      <c r="J470" s="34">
        <f>DATE(LEFT(tbl_data[[#This Row],[Date_rapport]], 4), MID(tbl_data[[#This Row],[Date_rapport]], 6, 2), RIGHT(tbl_data[[#This Row],[Date_rapport]], 2))</f>
        <v>44350</v>
      </c>
    </row>
    <row r="471" spans="1:10" x14ac:dyDescent="0.2">
      <c r="A471" s="28" t="s">
        <v>279</v>
      </c>
      <c r="B471" t="s">
        <v>3</v>
      </c>
      <c r="C471" s="28" t="s">
        <v>1624</v>
      </c>
      <c r="D471" t="s">
        <v>73</v>
      </c>
      <c r="E471" t="s">
        <v>2</v>
      </c>
      <c r="F471" t="str">
        <f>INDEX(tbl_produits[Nom normalisé], MATCH(tbl_data[[#This Row],[Spécialité]], tbl_produits[Nom original], 0))</f>
        <v>PACLITAXEL KABI 6 mg/ml, solution à diluer pour perfusion</v>
      </c>
      <c r="G471" t="str">
        <f>INDEX(tbl_produits[Classe nom], MATCH(tbl_data[[#This Row],[NORM_Spécialité]], tbl_produits[Nom normalisé], 0))</f>
        <v>Antinéoplasiques et immunomodulateurs</v>
      </c>
      <c r="H471">
        <f>YEAR(tbl_data[[#This Row],[Date_rapport]])</f>
        <v>2021</v>
      </c>
      <c r="I471" t="str">
        <f>INDEX(tbl_produits[Molécule extraite], MATCH(tbl_data[[#This Row],[NORM_Spécialité]], tbl_produits[Nom normalisé], 0))</f>
        <v>Paclitaxel</v>
      </c>
      <c r="J471" s="34">
        <f>DATE(LEFT(tbl_data[[#This Row],[Date_rapport]], 4), MID(tbl_data[[#This Row],[Date_rapport]], 6, 2), RIGHT(tbl_data[[#This Row],[Date_rapport]], 2))</f>
        <v>44350</v>
      </c>
    </row>
    <row r="472" spans="1:10" x14ac:dyDescent="0.2">
      <c r="A472" s="28" t="s">
        <v>279</v>
      </c>
      <c r="B472" t="s">
        <v>6</v>
      </c>
      <c r="C472" s="28" t="s">
        <v>1624</v>
      </c>
      <c r="D472" t="s">
        <v>186</v>
      </c>
      <c r="E472" t="s">
        <v>1612</v>
      </c>
      <c r="F472" t="str">
        <f>INDEX(tbl_produits[Nom normalisé], MATCH(tbl_data[[#This Row],[Spécialité]], tbl_produits[Nom original], 0))</f>
        <v>ALUNBRIG 30 mg , comprimé pelliculé</v>
      </c>
      <c r="G472" t="str">
        <f>INDEX(tbl_produits[Classe nom], MATCH(tbl_data[[#This Row],[NORM_Spécialité]], tbl_produits[Nom normalisé], 0))</f>
        <v>Antinéoplasiques et immunomodulateurs</v>
      </c>
      <c r="H472">
        <f>YEAR(tbl_data[[#This Row],[Date_rapport]])</f>
        <v>2021</v>
      </c>
      <c r="I472" t="str">
        <f>INDEX(tbl_produits[Molécule extraite], MATCH(tbl_data[[#This Row],[NORM_Spécialité]], tbl_produits[Nom normalisé], 0))</f>
        <v>Brigatinib</v>
      </c>
      <c r="J472" s="34">
        <f>DATE(LEFT(tbl_data[[#This Row],[Date_rapport]], 4), MID(tbl_data[[#This Row],[Date_rapport]], 6, 2), RIGHT(tbl_data[[#This Row],[Date_rapport]], 2))</f>
        <v>44350</v>
      </c>
    </row>
    <row r="473" spans="1:10" x14ac:dyDescent="0.2">
      <c r="A473" s="28" t="s">
        <v>279</v>
      </c>
      <c r="B473" t="s">
        <v>6</v>
      </c>
      <c r="C473" s="28" t="s">
        <v>1624</v>
      </c>
      <c r="D473" t="s">
        <v>187</v>
      </c>
      <c r="E473" t="s">
        <v>2</v>
      </c>
      <c r="F473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473" t="str">
        <f>INDEX(tbl_produits[Classe nom], MATCH(tbl_data[[#This Row],[NORM_Spécialité]], tbl_produits[Nom normalisé], 0))</f>
        <v>Anti-infectieux à usage systémique</v>
      </c>
      <c r="H473">
        <f>YEAR(tbl_data[[#This Row],[Date_rapport]])</f>
        <v>2021</v>
      </c>
      <c r="I473" t="str">
        <f>INDEX(tbl_produits[Molécule extraite], MATCH(tbl_data[[#This Row],[NORM_Spécialité]], tbl_produits[Nom normalisé], 0))</f>
        <v>Amoxicilline / acide clavulanique</v>
      </c>
      <c r="J473" s="34">
        <f>DATE(LEFT(tbl_data[[#This Row],[Date_rapport]], 4), MID(tbl_data[[#This Row],[Date_rapport]], 6, 2), RIGHT(tbl_data[[#This Row],[Date_rapport]], 2))</f>
        <v>44350</v>
      </c>
    </row>
    <row r="474" spans="1:10" x14ac:dyDescent="0.2">
      <c r="A474" s="28" t="s">
        <v>279</v>
      </c>
      <c r="B474" t="s">
        <v>3</v>
      </c>
      <c r="C474" s="28" t="s">
        <v>1612</v>
      </c>
      <c r="D474" t="s">
        <v>65</v>
      </c>
      <c r="E474" t="s">
        <v>2</v>
      </c>
      <c r="F474" t="str">
        <f>INDEX(tbl_produits[Nom normalisé], MATCH(tbl_data[[#This Row],[Spécialité]], tbl_produits[Nom original], 0))</f>
        <v>CISATRACURIUM MYLAN 2 mg/ml, solution injectable ou pour perfusion, ampoule de 10 ml</v>
      </c>
      <c r="G474" t="str">
        <f>INDEX(tbl_produits[Classe nom], MATCH(tbl_data[[#This Row],[NORM_Spécialité]], tbl_produits[Nom normalisé], 0))</f>
        <v xml:space="preserve">Système musculo-squelettique </v>
      </c>
      <c r="H474">
        <f>YEAR(tbl_data[[#This Row],[Date_rapport]])</f>
        <v>2021</v>
      </c>
      <c r="I474" t="str">
        <f>INDEX(tbl_produits[Molécule extraite], MATCH(tbl_data[[#This Row],[NORM_Spécialité]], tbl_produits[Nom normalisé], 0))</f>
        <v>CISATRACURIUM</v>
      </c>
      <c r="J474" s="34">
        <f>DATE(LEFT(tbl_data[[#This Row],[Date_rapport]], 4), MID(tbl_data[[#This Row],[Date_rapport]], 6, 2), RIGHT(tbl_data[[#This Row],[Date_rapport]], 2))</f>
        <v>44350</v>
      </c>
    </row>
    <row r="475" spans="1:10" x14ac:dyDescent="0.2">
      <c r="A475" s="28" t="s">
        <v>279</v>
      </c>
      <c r="B475" t="s">
        <v>6</v>
      </c>
      <c r="C475" s="28" t="s">
        <v>1921</v>
      </c>
      <c r="D475" t="s">
        <v>184</v>
      </c>
      <c r="E475" t="s">
        <v>2</v>
      </c>
      <c r="F475" t="str">
        <f>INDEX(tbl_produits[Nom normalisé], MATCH(tbl_data[[#This Row],[Spécialité]], tbl_produits[Nom original], 0))</f>
        <v>PROVAMES 2 mg  comprimé pelliculé</v>
      </c>
      <c r="G475" t="str">
        <f>INDEX(tbl_produits[Classe nom], MATCH(tbl_data[[#This Row],[NORM_Spécialité]], tbl_produits[Nom normalisé], 0))</f>
        <v>Système génito-urinaire et hormones sexuelles</v>
      </c>
      <c r="H475">
        <f>YEAR(tbl_data[[#This Row],[Date_rapport]])</f>
        <v>2021</v>
      </c>
      <c r="I475" t="str">
        <f>INDEX(tbl_produits[Molécule extraite], MATCH(tbl_data[[#This Row],[NORM_Spécialité]], tbl_produits[Nom normalisé], 0))</f>
        <v>Estradiol hémihydraté</v>
      </c>
      <c r="J475" s="34">
        <f>DATE(LEFT(tbl_data[[#This Row],[Date_rapport]], 4), MID(tbl_data[[#This Row],[Date_rapport]], 6, 2), RIGHT(tbl_data[[#This Row],[Date_rapport]], 2))</f>
        <v>44350</v>
      </c>
    </row>
    <row r="476" spans="1:10" x14ac:dyDescent="0.2">
      <c r="A476" s="28" t="s">
        <v>279</v>
      </c>
      <c r="B476" t="s">
        <v>11</v>
      </c>
      <c r="C476" s="28" t="s">
        <v>1921</v>
      </c>
      <c r="D476" t="s">
        <v>185</v>
      </c>
      <c r="E476" t="s">
        <v>2</v>
      </c>
      <c r="F476" t="str">
        <f>INDEX(tbl_produits[Nom normalisé], MATCH(tbl_data[[#This Row],[Spécialité]], tbl_produits[Nom original], 0))</f>
        <v>CELLTOP 25 mg, capsule molle</v>
      </c>
      <c r="G476" t="str">
        <f>INDEX(tbl_produits[Classe nom], MATCH(tbl_data[[#This Row],[NORM_Spécialité]], tbl_produits[Nom normalisé], 0))</f>
        <v>Antinéoplasiques et immunomodulateurs</v>
      </c>
      <c r="H476">
        <f>YEAR(tbl_data[[#This Row],[Date_rapport]])</f>
        <v>2021</v>
      </c>
      <c r="I476" t="str">
        <f>INDEX(tbl_produits[Molécule extraite], MATCH(tbl_data[[#This Row],[NORM_Spécialité]], tbl_produits[Nom normalisé], 0))</f>
        <v>Etoposide</v>
      </c>
      <c r="J476" s="34">
        <f>DATE(LEFT(tbl_data[[#This Row],[Date_rapport]], 4), MID(tbl_data[[#This Row],[Date_rapport]], 6, 2), RIGHT(tbl_data[[#This Row],[Date_rapport]], 2))</f>
        <v>44350</v>
      </c>
    </row>
    <row r="477" spans="1:10" x14ac:dyDescent="0.2">
      <c r="A477" s="28" t="s">
        <v>279</v>
      </c>
      <c r="B477" t="s">
        <v>6</v>
      </c>
      <c r="C477" s="28" t="s">
        <v>1919</v>
      </c>
      <c r="D477" t="s">
        <v>216</v>
      </c>
      <c r="E477" t="s">
        <v>2</v>
      </c>
      <c r="F477" t="str">
        <f>INDEX(tbl_produits[Nom normalisé], MATCH(tbl_data[[#This Row],[Spécialité]], tbl_produits[Nom original], 0))</f>
        <v>LHRH FERRING 100 microgrammes/1 ml, solution injectable</v>
      </c>
      <c r="G477" t="str">
        <f>INDEX(tbl_produits[Classe nom], MATCH(tbl_data[[#This Row],[NORM_Spécialité]], tbl_produits[Nom normalisé], 0))</f>
        <v>Divers</v>
      </c>
      <c r="H477">
        <f>YEAR(tbl_data[[#This Row],[Date_rapport]])</f>
        <v>2021</v>
      </c>
      <c r="I477" t="str">
        <f>INDEX(tbl_produits[Molécule extraite], MATCH(tbl_data[[#This Row],[NORM_Spécialité]], tbl_produits[Nom normalisé], 0))</f>
        <v>Acétate de gonadoréline</v>
      </c>
      <c r="J477" s="34">
        <f>DATE(LEFT(tbl_data[[#This Row],[Date_rapport]], 4), MID(tbl_data[[#This Row],[Date_rapport]], 6, 2), RIGHT(tbl_data[[#This Row],[Date_rapport]], 2))</f>
        <v>44350</v>
      </c>
    </row>
    <row r="478" spans="1:10" x14ac:dyDescent="0.2">
      <c r="A478" s="28" t="s">
        <v>279</v>
      </c>
      <c r="B478" t="s">
        <v>3</v>
      </c>
      <c r="C478" s="28" t="s">
        <v>1919</v>
      </c>
      <c r="D478" t="s">
        <v>182</v>
      </c>
      <c r="E478" t="s">
        <v>2</v>
      </c>
      <c r="F478" t="str">
        <f>INDEX(tbl_produits[Nom normalisé], MATCH(tbl_data[[#This Row],[Spécialité]], tbl_produits[Nom original], 0))</f>
        <v>ALYOSTAL VENIN DE GUEPE VESPULA 110 et 550 microgrammes, poudre et solvant pour solution injectable</v>
      </c>
      <c r="G478" t="str">
        <f>INDEX(tbl_produits[Classe nom], MATCH(tbl_data[[#This Row],[NORM_Spécialité]], tbl_produits[Nom normalisé], 0))</f>
        <v>Divers</v>
      </c>
      <c r="H478">
        <f>YEAR(tbl_data[[#This Row],[Date_rapport]])</f>
        <v>2021</v>
      </c>
      <c r="I478" t="str">
        <f>INDEX(tbl_produits[Molécule extraite], MATCH(tbl_data[[#This Row],[NORM_Spécialité]], tbl_produits[Nom normalisé], 0))</f>
        <v>Guêpe Polistes (venin de)</v>
      </c>
      <c r="J478" s="34">
        <f>DATE(LEFT(tbl_data[[#This Row],[Date_rapport]], 4), MID(tbl_data[[#This Row],[Date_rapport]], 6, 2), RIGHT(tbl_data[[#This Row],[Date_rapport]], 2))</f>
        <v>44350</v>
      </c>
    </row>
    <row r="479" spans="1:10" x14ac:dyDescent="0.2">
      <c r="A479" s="28" t="s">
        <v>279</v>
      </c>
      <c r="B479" t="s">
        <v>9</v>
      </c>
      <c r="C479" s="28" t="s">
        <v>1918</v>
      </c>
      <c r="D479" t="s">
        <v>179</v>
      </c>
      <c r="E479" t="s">
        <v>2</v>
      </c>
      <c r="F479" t="str">
        <f>INDEX(tbl_produits[Nom normalisé], MATCH(tbl_data[[#This Row],[Spécialité]], tbl_produits[Nom original], 0))</f>
        <v>RESITUNE 100 mg  Comprimé gastro-résistant Flacon de 30 et Flacon de 90</v>
      </c>
      <c r="G479" t="str">
        <f>INDEX(tbl_produits[Classe nom], MATCH(tbl_data[[#This Row],[NORM_Spécialité]], tbl_produits[Nom normalisé], 0))</f>
        <v>Sang et organes hématopoïétiques</v>
      </c>
      <c r="H479">
        <f>YEAR(tbl_data[[#This Row],[Date_rapport]])</f>
        <v>2021</v>
      </c>
      <c r="I479" t="str">
        <f>INDEX(tbl_produits[Molécule extraite], MATCH(tbl_data[[#This Row],[NORM_Spécialité]], tbl_produits[Nom normalisé], 0))</f>
        <v>Acide acétylsalicylique</v>
      </c>
      <c r="J479" s="34">
        <f>DATE(LEFT(tbl_data[[#This Row],[Date_rapport]], 4), MID(tbl_data[[#This Row],[Date_rapport]], 6, 2), RIGHT(tbl_data[[#This Row],[Date_rapport]], 2))</f>
        <v>44350</v>
      </c>
    </row>
    <row r="480" spans="1:10" x14ac:dyDescent="0.2">
      <c r="A480" s="28" t="s">
        <v>279</v>
      </c>
      <c r="B480" t="s">
        <v>9</v>
      </c>
      <c r="C480" s="28" t="s">
        <v>1918</v>
      </c>
      <c r="D480" t="s">
        <v>193</v>
      </c>
      <c r="E480" t="s">
        <v>2</v>
      </c>
      <c r="F480" t="str">
        <f>INDEX(tbl_produits[Nom normalisé], MATCH(tbl_data[[#This Row],[Spécialité]], tbl_produits[Nom original], 0))</f>
        <v>RESITUNE 75 mg  Comprimé gastro-résistant Flacon de 30 et Flacon de 90</v>
      </c>
      <c r="G480" t="str">
        <f>INDEX(tbl_produits[Classe nom], MATCH(tbl_data[[#This Row],[NORM_Spécialité]], tbl_produits[Nom normalisé], 0))</f>
        <v>Sang et organes hématopoïétiques</v>
      </c>
      <c r="H480">
        <f>YEAR(tbl_data[[#This Row],[Date_rapport]])</f>
        <v>2021</v>
      </c>
      <c r="I480" t="str">
        <f>INDEX(tbl_produits[Molécule extraite], MATCH(tbl_data[[#This Row],[NORM_Spécialité]], tbl_produits[Nom normalisé], 0))</f>
        <v>Acide acétylsalicylique</v>
      </c>
      <c r="J480" s="34">
        <f>DATE(LEFT(tbl_data[[#This Row],[Date_rapport]], 4), MID(tbl_data[[#This Row],[Date_rapport]], 6, 2), RIGHT(tbl_data[[#This Row],[Date_rapport]], 2))</f>
        <v>44350</v>
      </c>
    </row>
    <row r="481" spans="1:10" x14ac:dyDescent="0.2">
      <c r="A481" s="28" t="s">
        <v>279</v>
      </c>
      <c r="B481" t="s">
        <v>6</v>
      </c>
      <c r="C481" s="28" t="s">
        <v>1869</v>
      </c>
      <c r="D481" t="s">
        <v>63</v>
      </c>
      <c r="E481" t="s">
        <v>1577</v>
      </c>
      <c r="F481" t="str">
        <f>INDEX(tbl_produits[Nom normalisé], MATCH(tbl_data[[#This Row],[Spécialité]], tbl_produits[Nom original], 0))</f>
        <v>EMEND 125 mg</v>
      </c>
      <c r="G481" t="str">
        <f>INDEX(tbl_produits[Classe nom], MATCH(tbl_data[[#This Row],[NORM_Spécialité]], tbl_produits[Nom normalisé], 0))</f>
        <v>Voies digestives et métabolisme</v>
      </c>
      <c r="H481">
        <f>YEAR(tbl_data[[#This Row],[Date_rapport]])</f>
        <v>2021</v>
      </c>
      <c r="I481" t="str">
        <f>INDEX(tbl_produits[Molécule extraite], MATCH(tbl_data[[#This Row],[NORM_Spécialité]], tbl_produits[Nom normalisé], 0))</f>
        <v>Aprépitant</v>
      </c>
      <c r="J481" s="34">
        <f>DATE(LEFT(tbl_data[[#This Row],[Date_rapport]], 4), MID(tbl_data[[#This Row],[Date_rapport]], 6, 2), RIGHT(tbl_data[[#This Row],[Date_rapport]], 2))</f>
        <v>44350</v>
      </c>
    </row>
    <row r="482" spans="1:10" x14ac:dyDescent="0.2">
      <c r="A482" s="28" t="s">
        <v>279</v>
      </c>
      <c r="B482" t="s">
        <v>6</v>
      </c>
      <c r="C482" s="28" t="s">
        <v>1916</v>
      </c>
      <c r="D482" t="s">
        <v>175</v>
      </c>
      <c r="E482" t="s">
        <v>1611</v>
      </c>
      <c r="F482" t="str">
        <f>INDEX(tbl_produits[Nom normalisé], MATCH(tbl_data[[#This Row],[Spécialité]], tbl_produits[Nom original], 0))</f>
        <v>FOSFOCINE 1 g et 4 g I.V., poudre pour solution pour perfusion</v>
      </c>
      <c r="G482" t="str">
        <f>INDEX(tbl_produits[Classe nom], MATCH(tbl_data[[#This Row],[NORM_Spécialité]], tbl_produits[Nom normalisé], 0))</f>
        <v>Anti-infectieux à usage systémique</v>
      </c>
      <c r="H482">
        <f>YEAR(tbl_data[[#This Row],[Date_rapport]])</f>
        <v>2021</v>
      </c>
      <c r="I482" t="str">
        <f>INDEX(tbl_produits[Molécule extraite], MATCH(tbl_data[[#This Row],[NORM_Spécialité]], tbl_produits[Nom normalisé], 0))</f>
        <v>Fosfomycine</v>
      </c>
      <c r="J482" s="34">
        <f>DATE(LEFT(tbl_data[[#This Row],[Date_rapport]], 4), MID(tbl_data[[#This Row],[Date_rapport]], 6, 2), RIGHT(tbl_data[[#This Row],[Date_rapport]], 2))</f>
        <v>44350</v>
      </c>
    </row>
    <row r="483" spans="1:10" x14ac:dyDescent="0.2">
      <c r="A483" s="28" t="s">
        <v>279</v>
      </c>
      <c r="B483" t="s">
        <v>3</v>
      </c>
      <c r="C483" s="28" t="s">
        <v>1915</v>
      </c>
      <c r="D483" t="s">
        <v>173</v>
      </c>
      <c r="E483" t="s">
        <v>2</v>
      </c>
      <c r="F483" t="str">
        <f>INDEX(tbl_produits[Nom normalisé], MATCH(tbl_data[[#This Row],[Spécialité]], tbl_produits[Nom original], 0))</f>
        <v>DAPTOMYCINE ACCORD 350 mg, poudre pour solution injectable/pour perfusion</v>
      </c>
      <c r="G483" t="str">
        <f>INDEX(tbl_produits[Classe nom], MATCH(tbl_data[[#This Row],[NORM_Spécialité]], tbl_produits[Nom normalisé], 0))</f>
        <v>Anti-infectieux à usage systémique</v>
      </c>
      <c r="H483">
        <f>YEAR(tbl_data[[#This Row],[Date_rapport]])</f>
        <v>2021</v>
      </c>
      <c r="I483" t="str">
        <f>INDEX(tbl_produits[Molécule extraite], MATCH(tbl_data[[#This Row],[NORM_Spécialité]], tbl_produits[Nom normalisé], 0))</f>
        <v>Daptomycine</v>
      </c>
      <c r="J483" s="34">
        <f>DATE(LEFT(tbl_data[[#This Row],[Date_rapport]], 4), MID(tbl_data[[#This Row],[Date_rapport]], 6, 2), RIGHT(tbl_data[[#This Row],[Date_rapport]], 2))</f>
        <v>44350</v>
      </c>
    </row>
    <row r="484" spans="1:10" x14ac:dyDescent="0.2">
      <c r="A484" s="28" t="s">
        <v>279</v>
      </c>
      <c r="B484" t="s">
        <v>6</v>
      </c>
      <c r="C484" s="28" t="s">
        <v>1915</v>
      </c>
      <c r="D484" t="s">
        <v>174</v>
      </c>
      <c r="E484" t="s">
        <v>1578</v>
      </c>
      <c r="F484" t="str">
        <f>INDEX(tbl_produits[Nom normalisé], MATCH(tbl_data[[#This Row],[Spécialité]], tbl_produits[Nom original], 0))</f>
        <v>AZACTAM 1g poudre et solution pour usage parentéral</v>
      </c>
      <c r="G484" t="str">
        <f>INDEX(tbl_produits[Classe nom], MATCH(tbl_data[[#This Row],[NORM_Spécialité]], tbl_produits[Nom normalisé], 0))</f>
        <v>Anti-infectieux à usage systémique</v>
      </c>
      <c r="H484">
        <f>YEAR(tbl_data[[#This Row],[Date_rapport]])</f>
        <v>2021</v>
      </c>
      <c r="I484" t="str">
        <f>INDEX(tbl_produits[Molécule extraite], MATCH(tbl_data[[#This Row],[NORM_Spécialité]], tbl_produits[Nom normalisé], 0))</f>
        <v>Aztréonam</v>
      </c>
      <c r="J484" s="34">
        <f>DATE(LEFT(tbl_data[[#This Row],[Date_rapport]], 4), MID(tbl_data[[#This Row],[Date_rapport]], 6, 2), RIGHT(tbl_data[[#This Row],[Date_rapport]], 2))</f>
        <v>44350</v>
      </c>
    </row>
    <row r="485" spans="1:10" x14ac:dyDescent="0.2">
      <c r="A485" s="28" t="s">
        <v>279</v>
      </c>
      <c r="B485" t="s">
        <v>3</v>
      </c>
      <c r="C485" s="28" t="s">
        <v>1914</v>
      </c>
      <c r="D485" t="s">
        <v>172</v>
      </c>
      <c r="E485" t="s">
        <v>2</v>
      </c>
      <c r="F485" t="str">
        <f>INDEX(tbl_produits[Nom normalisé], MATCH(tbl_data[[#This Row],[Spécialité]], tbl_produits[Nom original], 0))</f>
        <v>FIRDAPSE 10 mg  comprimé</v>
      </c>
      <c r="G485" t="str">
        <f>INDEX(tbl_produits[Classe nom], MATCH(tbl_data[[#This Row],[NORM_Spécialité]], tbl_produits[Nom normalisé], 0))</f>
        <v>Système nerveux</v>
      </c>
      <c r="H485">
        <f>YEAR(tbl_data[[#This Row],[Date_rapport]])</f>
        <v>2021</v>
      </c>
      <c r="I485" t="str">
        <f>INDEX(tbl_produits[Molécule extraite], MATCH(tbl_data[[#This Row],[NORM_Spécialité]], tbl_produits[Nom normalisé], 0))</f>
        <v>Amifampridine (phosphate d')</v>
      </c>
      <c r="J485" s="34">
        <f>DATE(LEFT(tbl_data[[#This Row],[Date_rapport]], 4), MID(tbl_data[[#This Row],[Date_rapport]], 6, 2), RIGHT(tbl_data[[#This Row],[Date_rapport]], 2))</f>
        <v>44350</v>
      </c>
    </row>
    <row r="486" spans="1:10" x14ac:dyDescent="0.2">
      <c r="A486" s="28" t="s">
        <v>279</v>
      </c>
      <c r="B486" t="s">
        <v>9</v>
      </c>
      <c r="C486" s="28" t="s">
        <v>1870</v>
      </c>
      <c r="D486" t="s">
        <v>66</v>
      </c>
      <c r="E486" t="s">
        <v>2</v>
      </c>
      <c r="F486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486" t="str">
        <f>INDEX(tbl_produits[Classe nom], MATCH(tbl_data[[#This Row],[NORM_Spécialité]], tbl_produits[Nom normalisé], 0))</f>
        <v>Anti-infectieux à usage systémique</v>
      </c>
      <c r="H486">
        <f>YEAR(tbl_data[[#This Row],[Date_rapport]])</f>
        <v>2021</v>
      </c>
      <c r="I486" t="str">
        <f>INDEX(tbl_produits[Molécule extraite], MATCH(tbl_data[[#This Row],[NORM_Spécialité]], tbl_produits[Nom normalisé], 0))</f>
        <v>Amoxicilline</v>
      </c>
      <c r="J486" s="34">
        <f>DATE(LEFT(tbl_data[[#This Row],[Date_rapport]], 4), MID(tbl_data[[#This Row],[Date_rapport]], 6, 2), RIGHT(tbl_data[[#This Row],[Date_rapport]], 2))</f>
        <v>44350</v>
      </c>
    </row>
    <row r="487" spans="1:10" x14ac:dyDescent="0.2">
      <c r="A487" s="28" t="s">
        <v>279</v>
      </c>
      <c r="B487" t="s">
        <v>11</v>
      </c>
      <c r="C487" s="28" t="s">
        <v>1913</v>
      </c>
      <c r="D487" t="s">
        <v>169</v>
      </c>
      <c r="E487" t="s">
        <v>2</v>
      </c>
      <c r="F487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487" t="str">
        <f>INDEX(tbl_produits[Classe nom], MATCH(tbl_data[[#This Row],[NORM_Spécialité]], tbl_produits[Nom normalisé], 0))</f>
        <v>Sang et organes hématopoïétiques</v>
      </c>
      <c r="H487">
        <f>YEAR(tbl_data[[#This Row],[Date_rapport]])</f>
        <v>2021</v>
      </c>
      <c r="I487" t="str">
        <f>INDEX(tbl_produits[Molécule extraite], MATCH(tbl_data[[#This Row],[NORM_Spécialité]], tbl_produits[Nom normalisé], 0))</f>
        <v>Icodextrine</v>
      </c>
      <c r="J487" s="34">
        <f>DATE(LEFT(tbl_data[[#This Row],[Date_rapport]], 4), MID(tbl_data[[#This Row],[Date_rapport]], 6, 2), RIGHT(tbl_data[[#This Row],[Date_rapport]], 2))</f>
        <v>44350</v>
      </c>
    </row>
    <row r="488" spans="1:10" x14ac:dyDescent="0.2">
      <c r="A488" s="28" t="s">
        <v>279</v>
      </c>
      <c r="B488" t="s">
        <v>3</v>
      </c>
      <c r="C488" s="28" t="s">
        <v>1913</v>
      </c>
      <c r="D488" t="s">
        <v>170</v>
      </c>
      <c r="E488" t="s">
        <v>2</v>
      </c>
      <c r="F488" t="str">
        <f>INDEX(tbl_produits[Nom normalisé], MATCH(tbl_data[[#This Row],[Spécialité]], tbl_produits[Nom original], 0))</f>
        <v>OCTAFIX 100 UI/ml, poudre et solvant pour solution injectable</v>
      </c>
      <c r="G488" t="str">
        <f>INDEX(tbl_produits[Classe nom], MATCH(tbl_data[[#This Row],[NORM_Spécialité]], tbl_produits[Nom normalisé], 0))</f>
        <v>Sang et organes hématopoïétiques</v>
      </c>
      <c r="H488">
        <f>YEAR(tbl_data[[#This Row],[Date_rapport]])</f>
        <v>2021</v>
      </c>
      <c r="I488" t="str">
        <f>INDEX(tbl_produits[Molécule extraite], MATCH(tbl_data[[#This Row],[NORM_Spécialité]], tbl_produits[Nom normalisé], 0))</f>
        <v>Facteur VIII de coagulation humain</v>
      </c>
      <c r="J488" s="34">
        <f>DATE(LEFT(tbl_data[[#This Row],[Date_rapport]], 4), MID(tbl_data[[#This Row],[Date_rapport]], 6, 2), RIGHT(tbl_data[[#This Row],[Date_rapport]], 2))</f>
        <v>44350</v>
      </c>
    </row>
    <row r="489" spans="1:10" x14ac:dyDescent="0.2">
      <c r="A489" s="28" t="s">
        <v>279</v>
      </c>
      <c r="B489" t="s">
        <v>9</v>
      </c>
      <c r="C489" s="28" t="s">
        <v>1912</v>
      </c>
      <c r="D489" t="s">
        <v>167</v>
      </c>
      <c r="E489" t="s">
        <v>2</v>
      </c>
      <c r="F489" t="str">
        <f>INDEX(tbl_produits[Nom normalisé], MATCH(tbl_data[[#This Row],[Spécialité]], tbl_produits[Nom original], 0))</f>
        <v>POLARAMINE 5 mg/1 ml, solution injectable</v>
      </c>
      <c r="G489" t="str">
        <f>INDEX(tbl_produits[Classe nom], MATCH(tbl_data[[#This Row],[NORM_Spécialité]], tbl_produits[Nom normalisé], 0))</f>
        <v>Système respiratoire</v>
      </c>
      <c r="H489">
        <f>YEAR(tbl_data[[#This Row],[Date_rapport]])</f>
        <v>2021</v>
      </c>
      <c r="I489" t="str">
        <f>INDEX(tbl_produits[Molécule extraite], MATCH(tbl_data[[#This Row],[NORM_Spécialité]], tbl_produits[Nom normalisé], 0))</f>
        <v>Dexchlorphéniramine</v>
      </c>
      <c r="J489" s="34">
        <f>DATE(LEFT(tbl_data[[#This Row],[Date_rapport]], 4), MID(tbl_data[[#This Row],[Date_rapport]], 6, 2), RIGHT(tbl_data[[#This Row],[Date_rapport]], 2))</f>
        <v>44350</v>
      </c>
    </row>
    <row r="490" spans="1:10" x14ac:dyDescent="0.2">
      <c r="A490" s="28" t="s">
        <v>279</v>
      </c>
      <c r="B490" t="s">
        <v>9</v>
      </c>
      <c r="C490" s="28" t="s">
        <v>1912</v>
      </c>
      <c r="D490" t="s">
        <v>168</v>
      </c>
      <c r="E490" t="s">
        <v>2</v>
      </c>
      <c r="F490" t="str">
        <f>INDEX(tbl_produits[Nom normalisé], MATCH(tbl_data[[#This Row],[Spécialité]], tbl_produits[Nom original], 0))</f>
        <v>PEDIAVEN AP-HP G20, solution pour perfusion, poche bicompartimentée de 1000 ml</v>
      </c>
      <c r="G490" t="str">
        <f>INDEX(tbl_produits[Classe nom], MATCH(tbl_data[[#This Row],[NORM_Spécialité]], tbl_produits[Nom normalisé], 0))</f>
        <v>Sang et organes hématopoïétiques</v>
      </c>
      <c r="H490">
        <f>YEAR(tbl_data[[#This Row],[Date_rapport]])</f>
        <v>2021</v>
      </c>
      <c r="I490" t="str">
        <f>INDEX(tbl_produits[Molécule extraite], MATCH(tbl_data[[#This Row],[NORM_Spécialité]], tbl_produits[Nom normalisé], 0))</f>
        <v>Mélange nutritif</v>
      </c>
      <c r="J490" s="34">
        <f>DATE(LEFT(tbl_data[[#This Row],[Date_rapport]], 4), MID(tbl_data[[#This Row],[Date_rapport]], 6, 2), RIGHT(tbl_data[[#This Row],[Date_rapport]], 2))</f>
        <v>44350</v>
      </c>
    </row>
    <row r="491" spans="1:10" x14ac:dyDescent="0.2">
      <c r="A491" s="28" t="s">
        <v>279</v>
      </c>
      <c r="B491" t="s">
        <v>9</v>
      </c>
      <c r="C491" s="28" t="s">
        <v>1576</v>
      </c>
      <c r="D491" t="s">
        <v>215</v>
      </c>
      <c r="E491" t="s">
        <v>2</v>
      </c>
      <c r="F491" t="str">
        <f>INDEX(tbl_produits[Nom normalisé], MATCH(tbl_data[[#This Row],[Spécialité]], tbl_produits[Nom original], 0))</f>
        <v>PEDIAVEN AP-HP NOUVEAU-NE 2, solution pour perfusion, poche bicompartimentée de 250 ml</v>
      </c>
      <c r="G491" t="str">
        <f>INDEX(tbl_produits[Classe nom], MATCH(tbl_data[[#This Row],[NORM_Spécialité]], tbl_produits[Nom normalisé], 0))</f>
        <v>Sang et organes hématopoïétiques</v>
      </c>
      <c r="H491">
        <f>YEAR(tbl_data[[#This Row],[Date_rapport]])</f>
        <v>2021</v>
      </c>
      <c r="I491" t="str">
        <f>INDEX(tbl_produits[Molécule extraite], MATCH(tbl_data[[#This Row],[NORM_Spécialité]], tbl_produits[Nom normalisé], 0))</f>
        <v>Mélange nutritif</v>
      </c>
      <c r="J491" s="34">
        <f>DATE(LEFT(tbl_data[[#This Row],[Date_rapport]], 4), MID(tbl_data[[#This Row],[Date_rapport]], 6, 2), RIGHT(tbl_data[[#This Row],[Date_rapport]], 2))</f>
        <v>44350</v>
      </c>
    </row>
    <row r="492" spans="1:10" x14ac:dyDescent="0.2">
      <c r="A492" s="28" t="s">
        <v>279</v>
      </c>
      <c r="B492" t="s">
        <v>6</v>
      </c>
      <c r="C492" s="28" t="s">
        <v>1911</v>
      </c>
      <c r="D492" t="s">
        <v>165</v>
      </c>
      <c r="E492" t="s">
        <v>1610</v>
      </c>
      <c r="F492" t="str">
        <f>INDEX(tbl_produits[Nom normalisé], MATCH(tbl_data[[#This Row],[Spécialité]], tbl_produits[Nom original], 0))</f>
        <v>DOBUTAMINE PANPHARMA 250 mg/20 ml, solution à diluer pour perfusion</v>
      </c>
      <c r="G492" t="str">
        <f>INDEX(tbl_produits[Classe nom], MATCH(tbl_data[[#This Row],[NORM_Spécialité]], tbl_produits[Nom normalisé], 0))</f>
        <v>Système cardiovasculaire</v>
      </c>
      <c r="H492">
        <f>YEAR(tbl_data[[#This Row],[Date_rapport]])</f>
        <v>2021</v>
      </c>
      <c r="I492" t="str">
        <f>INDEX(tbl_produits[Molécule extraite], MATCH(tbl_data[[#This Row],[NORM_Spécialité]], tbl_produits[Nom normalisé], 0))</f>
        <v>Dobutamine</v>
      </c>
      <c r="J492" s="34">
        <f>DATE(LEFT(tbl_data[[#This Row],[Date_rapport]], 4), MID(tbl_data[[#This Row],[Date_rapport]], 6, 2), RIGHT(tbl_data[[#This Row],[Date_rapport]], 2))</f>
        <v>44350</v>
      </c>
    </row>
    <row r="493" spans="1:10" x14ac:dyDescent="0.2">
      <c r="A493" s="28" t="s">
        <v>279</v>
      </c>
      <c r="B493" t="s">
        <v>9</v>
      </c>
      <c r="C493" s="28" t="s">
        <v>1868</v>
      </c>
      <c r="D493" t="s">
        <v>61</v>
      </c>
      <c r="E493" t="s">
        <v>2</v>
      </c>
      <c r="F493" t="str">
        <f>INDEX(tbl_produits[Nom normalisé], MATCH(tbl_data[[#This Row],[Spécialité]], tbl_produits[Nom original], 0))</f>
        <v>BCG Medac, poudre et solvant pour suspension pour administration intra-vésicale</v>
      </c>
      <c r="G493" t="str">
        <f>INDEX(tbl_produits[Classe nom], MATCH(tbl_data[[#This Row],[NORM_Spécialité]], tbl_produits[Nom normalisé], 0))</f>
        <v>Antinéoplasiques et immunomodulateurs</v>
      </c>
      <c r="H493">
        <f>YEAR(tbl_data[[#This Row],[Date_rapport]])</f>
        <v>2021</v>
      </c>
      <c r="I493" t="str">
        <f>INDEX(tbl_produits[Molécule extraite], MATCH(tbl_data[[#This Row],[NORM_Spécialité]], tbl_produits[Nom normalisé], 0))</f>
        <v>Bactérie BCG lyophilisée</v>
      </c>
      <c r="J493" s="34">
        <f>DATE(LEFT(tbl_data[[#This Row],[Date_rapport]], 4), MID(tbl_data[[#This Row],[Date_rapport]], 6, 2), RIGHT(tbl_data[[#This Row],[Date_rapport]], 2))</f>
        <v>44350</v>
      </c>
    </row>
    <row r="494" spans="1:10" x14ac:dyDescent="0.2">
      <c r="A494" s="28" t="s">
        <v>279</v>
      </c>
      <c r="B494" t="s">
        <v>6</v>
      </c>
      <c r="C494" s="28" t="s">
        <v>1867</v>
      </c>
      <c r="D494" t="s">
        <v>60</v>
      </c>
      <c r="E494" t="s">
        <v>1575</v>
      </c>
      <c r="F494" t="str">
        <f>INDEX(tbl_produits[Nom normalisé], MATCH(tbl_data[[#This Row],[Spécialité]], tbl_produits[Nom original], 0))</f>
        <v>ONDANSETRON KABI 2 mg/ml  solution injectable</v>
      </c>
      <c r="G494" t="str">
        <f>INDEX(tbl_produits[Classe nom], MATCH(tbl_data[[#This Row],[NORM_Spécialité]], tbl_produits[Nom normalisé], 0))</f>
        <v>Voies digestives et métabolisme</v>
      </c>
      <c r="H494">
        <f>YEAR(tbl_data[[#This Row],[Date_rapport]])</f>
        <v>2021</v>
      </c>
      <c r="I494" t="str">
        <f>INDEX(tbl_produits[Molécule extraite], MATCH(tbl_data[[#This Row],[NORM_Spécialité]], tbl_produits[Nom normalisé], 0))</f>
        <v>Ondansétron</v>
      </c>
      <c r="J494" s="34">
        <f>DATE(LEFT(tbl_data[[#This Row],[Date_rapport]], 4), MID(tbl_data[[#This Row],[Date_rapport]], 6, 2), RIGHT(tbl_data[[#This Row],[Date_rapport]], 2))</f>
        <v>44350</v>
      </c>
    </row>
    <row r="495" spans="1:10" x14ac:dyDescent="0.2">
      <c r="A495" s="28" t="s">
        <v>279</v>
      </c>
      <c r="B495" t="s">
        <v>6</v>
      </c>
      <c r="C495" s="28" t="s">
        <v>1910</v>
      </c>
      <c r="D495" t="s">
        <v>163</v>
      </c>
      <c r="E495" t="s">
        <v>1609</v>
      </c>
      <c r="F495" t="str">
        <f>INDEX(tbl_produits[Nom normalisé], MATCH(tbl_data[[#This Row],[Spécialité]], tbl_produits[Nom original], 0))</f>
        <v>BACTRIM, comprimé</v>
      </c>
      <c r="G495" t="str">
        <f>INDEX(tbl_produits[Classe nom], MATCH(tbl_data[[#This Row],[NORM_Spécialité]], tbl_produits[Nom normalisé], 0))</f>
        <v>Anti-infectieux à usage systémique</v>
      </c>
      <c r="H495">
        <f>YEAR(tbl_data[[#This Row],[Date_rapport]])</f>
        <v>2021</v>
      </c>
      <c r="I495" t="str">
        <f>INDEX(tbl_produits[Molécule extraite], MATCH(tbl_data[[#This Row],[NORM_Spécialité]], tbl_produits[Nom normalisé], 0))</f>
        <v>Sulfaméthoxazole / Triméthoprime</v>
      </c>
      <c r="J495" s="34">
        <f>DATE(LEFT(tbl_data[[#This Row],[Date_rapport]], 4), MID(tbl_data[[#This Row],[Date_rapport]], 6, 2), RIGHT(tbl_data[[#This Row],[Date_rapport]], 2))</f>
        <v>44350</v>
      </c>
    </row>
    <row r="496" spans="1:10" x14ac:dyDescent="0.2">
      <c r="A496" s="28" t="s">
        <v>279</v>
      </c>
      <c r="B496" t="s">
        <v>6</v>
      </c>
      <c r="C496" s="28" t="s">
        <v>1909</v>
      </c>
      <c r="D496" t="s">
        <v>162</v>
      </c>
      <c r="E496" t="s">
        <v>1608</v>
      </c>
      <c r="F496" t="str">
        <f>INDEX(tbl_produits[Nom normalisé], MATCH(tbl_data[[#This Row],[Spécialité]], tbl_produits[Nom original], 0))</f>
        <v>SOLUDACTONE 200 mg, lyophilisat et solution pour usage parentéral</v>
      </c>
      <c r="G496" t="str">
        <f>INDEX(tbl_produits[Classe nom], MATCH(tbl_data[[#This Row],[NORM_Spécialité]], tbl_produits[Nom normalisé], 0))</f>
        <v>Hormones systémiques sauf hormones sexuelles et insulines</v>
      </c>
      <c r="H496">
        <f>YEAR(tbl_data[[#This Row],[Date_rapport]])</f>
        <v>2021</v>
      </c>
      <c r="I496" t="str">
        <f>INDEX(tbl_produits[Molécule extraite], MATCH(tbl_data[[#This Row],[NORM_Spécialité]], tbl_produits[Nom normalisé], 0))</f>
        <v>Méthylprednisolone (hydrogénosuccinate de)</v>
      </c>
      <c r="J496" s="34">
        <f>DATE(LEFT(tbl_data[[#This Row],[Date_rapport]], 4), MID(tbl_data[[#This Row],[Date_rapport]], 6, 2), RIGHT(tbl_data[[#This Row],[Date_rapport]], 2))</f>
        <v>44350</v>
      </c>
    </row>
    <row r="497" spans="1:10" x14ac:dyDescent="0.2">
      <c r="A497" s="28" t="s">
        <v>279</v>
      </c>
      <c r="B497" t="s">
        <v>6</v>
      </c>
      <c r="C497" s="28" t="s">
        <v>1607</v>
      </c>
      <c r="D497" t="s">
        <v>161</v>
      </c>
      <c r="E497" t="s">
        <v>1607</v>
      </c>
      <c r="F497" t="str">
        <f>INDEX(tbl_produits[Nom normalisé], MATCH(tbl_data[[#This Row],[Spécialité]], tbl_produits[Nom original], 0))</f>
        <v>DIPIPERON 40 mg/ml, solution buvable en gouttes</v>
      </c>
      <c r="G497" t="str">
        <f>INDEX(tbl_produits[Classe nom], MATCH(tbl_data[[#This Row],[NORM_Spécialité]], tbl_produits[Nom normalisé], 0))</f>
        <v>Système nerveux</v>
      </c>
      <c r="H497">
        <f>YEAR(tbl_data[[#This Row],[Date_rapport]])</f>
        <v>2021</v>
      </c>
      <c r="I497" t="str">
        <f>INDEX(tbl_produits[Molécule extraite], MATCH(tbl_data[[#This Row],[NORM_Spécialité]], tbl_produits[Nom normalisé], 0))</f>
        <v>Pipampérone</v>
      </c>
      <c r="J497" s="34">
        <f>DATE(LEFT(tbl_data[[#This Row],[Date_rapport]], 4), MID(tbl_data[[#This Row],[Date_rapport]], 6, 2), RIGHT(tbl_data[[#This Row],[Date_rapport]], 2))</f>
        <v>44350</v>
      </c>
    </row>
    <row r="498" spans="1:10" x14ac:dyDescent="0.2">
      <c r="A498" s="28" t="s">
        <v>279</v>
      </c>
      <c r="B498" t="s">
        <v>9</v>
      </c>
      <c r="C498" s="28" t="s">
        <v>1907</v>
      </c>
      <c r="D498" t="s">
        <v>159</v>
      </c>
      <c r="E498" t="s">
        <v>2</v>
      </c>
      <c r="F498" t="str">
        <f>INDEX(tbl_produits[Nom normalisé], MATCH(tbl_data[[#This Row],[Spécialité]], tbl_produits[Nom original], 0))</f>
        <v>NALADOR 500 microgrammes, lyophilisat pour usage parentéral</v>
      </c>
      <c r="G498" t="str">
        <f>INDEX(tbl_produits[Classe nom], MATCH(tbl_data[[#This Row],[NORM_Spécialité]], tbl_produits[Nom normalisé], 0))</f>
        <v>Système génito-urinaire et hormones sexuelles</v>
      </c>
      <c r="H498">
        <f>YEAR(tbl_data[[#This Row],[Date_rapport]])</f>
        <v>2021</v>
      </c>
      <c r="I498" t="str">
        <f>INDEX(tbl_produits[Molécule extraite], MATCH(tbl_data[[#This Row],[NORM_Spécialité]], tbl_produits[Nom normalisé], 0))</f>
        <v>Sulprostone</v>
      </c>
      <c r="J498" s="34">
        <f>DATE(LEFT(tbl_data[[#This Row],[Date_rapport]], 4), MID(tbl_data[[#This Row],[Date_rapport]], 6, 2), RIGHT(tbl_data[[#This Row],[Date_rapport]], 2))</f>
        <v>44350</v>
      </c>
    </row>
    <row r="499" spans="1:10" x14ac:dyDescent="0.2">
      <c r="A499" s="28" t="s">
        <v>279</v>
      </c>
      <c r="B499" t="s">
        <v>9</v>
      </c>
      <c r="C499" s="28" t="s">
        <v>1906</v>
      </c>
      <c r="D499" t="s">
        <v>157</v>
      </c>
      <c r="E499" t="s">
        <v>2</v>
      </c>
      <c r="F499" t="str">
        <f>INDEX(tbl_produits[Nom normalisé], MATCH(tbl_data[[#This Row],[Spécialité]], tbl_produits[Nom original], 0))</f>
        <v>TRACRIUM 250 mg/25 ml, solution injectable - flacon de 25 ml</v>
      </c>
      <c r="G499" t="str">
        <f>INDEX(tbl_produits[Classe nom], MATCH(tbl_data[[#This Row],[NORM_Spécialité]], tbl_produits[Nom normalisé], 0))</f>
        <v xml:space="preserve">Système musculo-squelettique </v>
      </c>
      <c r="H499">
        <f>YEAR(tbl_data[[#This Row],[Date_rapport]])</f>
        <v>2021</v>
      </c>
      <c r="I499" t="str">
        <f>INDEX(tbl_produits[Molécule extraite], MATCH(tbl_data[[#This Row],[NORM_Spécialité]], tbl_produits[Nom normalisé], 0))</f>
        <v>Atracurium</v>
      </c>
      <c r="J499" s="34">
        <f>DATE(LEFT(tbl_data[[#This Row],[Date_rapport]], 4), MID(tbl_data[[#This Row],[Date_rapport]], 6, 2), RIGHT(tbl_data[[#This Row],[Date_rapport]], 2))</f>
        <v>44350</v>
      </c>
    </row>
    <row r="500" spans="1:10" x14ac:dyDescent="0.2">
      <c r="A500" s="28" t="s">
        <v>279</v>
      </c>
      <c r="B500" t="s">
        <v>6</v>
      </c>
      <c r="C500" s="28" t="s">
        <v>1905</v>
      </c>
      <c r="D500" t="s">
        <v>156</v>
      </c>
      <c r="E500" t="s">
        <v>1606</v>
      </c>
      <c r="F500" t="str">
        <f>INDEX(tbl_produits[Nom normalisé], MATCH(tbl_data[[#This Row],[Spécialité]], tbl_produits[Nom original], 0))</f>
        <v>LEVOTHYROX 88, 112 et 137 microgrammes, comprimé sécable</v>
      </c>
      <c r="G500" t="str">
        <f>INDEX(tbl_produits[Classe nom], MATCH(tbl_data[[#This Row],[NORM_Spécialité]], tbl_produits[Nom normalisé], 0))</f>
        <v>Hormones systémiques sauf hormones sexuelles et insulines</v>
      </c>
      <c r="H500">
        <f>YEAR(tbl_data[[#This Row],[Date_rapport]])</f>
        <v>2021</v>
      </c>
      <c r="I500" t="str">
        <f>INDEX(tbl_produits[Molécule extraite], MATCH(tbl_data[[#This Row],[NORM_Spécialité]], tbl_produits[Nom normalisé], 0))</f>
        <v>Lévothyroxine sodique</v>
      </c>
      <c r="J500" s="34">
        <f>DATE(LEFT(tbl_data[[#This Row],[Date_rapport]], 4), MID(tbl_data[[#This Row],[Date_rapport]], 6, 2), RIGHT(tbl_data[[#This Row],[Date_rapport]], 2))</f>
        <v>44350</v>
      </c>
    </row>
    <row r="501" spans="1:10" x14ac:dyDescent="0.2">
      <c r="A501" s="28" t="s">
        <v>279</v>
      </c>
      <c r="B501" t="s">
        <v>6</v>
      </c>
      <c r="C501" s="28" t="s">
        <v>1866</v>
      </c>
      <c r="D501" t="s">
        <v>59</v>
      </c>
      <c r="E501" t="s">
        <v>1574</v>
      </c>
      <c r="F501" t="str">
        <f>INDEX(tbl_produits[Nom normalisé], MATCH(tbl_data[[#This Row],[Spécialité]], tbl_produits[Nom original], 0))</f>
        <v>VEDROP 50mg/ml  solution buvable flacon de 20 ml et de 60 ml</v>
      </c>
      <c r="G501" t="str">
        <f>INDEX(tbl_produits[Classe nom], MATCH(tbl_data[[#This Row],[NORM_Spécialité]], tbl_produits[Nom normalisé], 0))</f>
        <v>Voies digestives et métabolisme</v>
      </c>
      <c r="H501">
        <f>YEAR(tbl_data[[#This Row],[Date_rapport]])</f>
        <v>2021</v>
      </c>
      <c r="I501" t="str">
        <f>INDEX(tbl_produits[Molécule extraite], MATCH(tbl_data[[#This Row],[NORM_Spécialité]], tbl_produits[Nom normalisé], 0))</f>
        <v>Tocophérol</v>
      </c>
      <c r="J501" s="34">
        <f>DATE(LEFT(tbl_data[[#This Row],[Date_rapport]], 4), MID(tbl_data[[#This Row],[Date_rapport]], 6, 2), RIGHT(tbl_data[[#This Row],[Date_rapport]], 2))</f>
        <v>44350</v>
      </c>
    </row>
    <row r="502" spans="1:10" x14ac:dyDescent="0.2">
      <c r="A502" s="28" t="s">
        <v>279</v>
      </c>
      <c r="B502" t="s">
        <v>9</v>
      </c>
      <c r="C502" s="28" t="s">
        <v>1904</v>
      </c>
      <c r="D502" t="s">
        <v>155</v>
      </c>
      <c r="E502" t="s">
        <v>2</v>
      </c>
      <c r="F502" t="str">
        <f>INDEX(tbl_produits[Nom normalisé], MATCH(tbl_data[[#This Row],[Spécialité]], tbl_produits[Nom original], 0))</f>
        <v>ZOPHREN 4 mg/5 ml, sirop</v>
      </c>
      <c r="G502" t="str">
        <f>INDEX(tbl_produits[Classe nom], MATCH(tbl_data[[#This Row],[NORM_Spécialité]], tbl_produits[Nom normalisé], 0))</f>
        <v>Voies digestives et métabolisme</v>
      </c>
      <c r="H502">
        <f>YEAR(tbl_data[[#This Row],[Date_rapport]])</f>
        <v>2021</v>
      </c>
      <c r="I502" t="str">
        <f>INDEX(tbl_produits[Molécule extraite], MATCH(tbl_data[[#This Row],[NORM_Spécialité]], tbl_produits[Nom normalisé], 0))</f>
        <v>Ondansétron</v>
      </c>
      <c r="J502" s="34">
        <f>DATE(LEFT(tbl_data[[#This Row],[Date_rapport]], 4), MID(tbl_data[[#This Row],[Date_rapport]], 6, 2), RIGHT(tbl_data[[#This Row],[Date_rapport]], 2))</f>
        <v>44350</v>
      </c>
    </row>
    <row r="503" spans="1:10" x14ac:dyDescent="0.2">
      <c r="A503" s="28" t="s">
        <v>279</v>
      </c>
      <c r="B503" t="s">
        <v>3</v>
      </c>
      <c r="C503" s="28" t="s">
        <v>1903</v>
      </c>
      <c r="D503" t="s">
        <v>154</v>
      </c>
      <c r="E503" t="s">
        <v>2</v>
      </c>
      <c r="F503" t="str">
        <f>INDEX(tbl_produits[Nom normalisé], MATCH(tbl_data[[#This Row],[Spécialité]], tbl_produits[Nom original], 0))</f>
        <v>ZERBAXA 0,1 g/0,5 g, poudre pour solution à diluer pour perfusion</v>
      </c>
      <c r="G503" t="str">
        <f>INDEX(tbl_produits[Classe nom], MATCH(tbl_data[[#This Row],[NORM_Spécialité]], tbl_produits[Nom normalisé], 0))</f>
        <v>Anti-infectieux à usage systémique</v>
      </c>
      <c r="H503">
        <f>YEAR(tbl_data[[#This Row],[Date_rapport]])</f>
        <v>2021</v>
      </c>
      <c r="I503" t="str">
        <f>INDEX(tbl_produits[Molécule extraite], MATCH(tbl_data[[#This Row],[NORM_Spécialité]], tbl_produits[Nom normalisé], 0))</f>
        <v>Ceftolozane / Tazobactam</v>
      </c>
      <c r="J503" s="34">
        <f>DATE(LEFT(tbl_data[[#This Row],[Date_rapport]], 4), MID(tbl_data[[#This Row],[Date_rapport]], 6, 2), RIGHT(tbl_data[[#This Row],[Date_rapport]], 2))</f>
        <v>44350</v>
      </c>
    </row>
    <row r="504" spans="1:10" x14ac:dyDescent="0.2">
      <c r="A504" s="28" t="s">
        <v>279</v>
      </c>
      <c r="B504" t="s">
        <v>6</v>
      </c>
      <c r="C504" s="28" t="s">
        <v>1902</v>
      </c>
      <c r="D504" t="s">
        <v>151</v>
      </c>
      <c r="E504" t="s">
        <v>2</v>
      </c>
      <c r="F504" t="str">
        <f>INDEX(tbl_produits[Nom normalisé], MATCH(tbl_data[[#This Row],[Spécialité]], tbl_produits[Nom original], 0))</f>
        <v>SPOTOF 500 mg comprimé pelliculé et EXACYL 500mg  comprimé pelliculé</v>
      </c>
      <c r="G504" t="str">
        <f>INDEX(tbl_produits[Classe nom], MATCH(tbl_data[[#This Row],[NORM_Spécialité]], tbl_produits[Nom normalisé], 0))</f>
        <v>Sang et organes hématopoïétiques</v>
      </c>
      <c r="H504">
        <f>YEAR(tbl_data[[#This Row],[Date_rapport]])</f>
        <v>2021</v>
      </c>
      <c r="I504" t="str">
        <f>INDEX(tbl_produits[Molécule extraite], MATCH(tbl_data[[#This Row],[NORM_Spécialité]], tbl_produits[Nom normalisé], 0))</f>
        <v>Tranexamique (acide)</v>
      </c>
      <c r="J504" s="34">
        <f>DATE(LEFT(tbl_data[[#This Row],[Date_rapport]], 4), MID(tbl_data[[#This Row],[Date_rapport]], 6, 2), RIGHT(tbl_data[[#This Row],[Date_rapport]], 2))</f>
        <v>44350</v>
      </c>
    </row>
    <row r="505" spans="1:10" x14ac:dyDescent="0.2">
      <c r="A505" s="28" t="s">
        <v>279</v>
      </c>
      <c r="B505" t="s">
        <v>6</v>
      </c>
      <c r="C505" s="28" t="s">
        <v>1902</v>
      </c>
      <c r="D505" t="s">
        <v>152</v>
      </c>
      <c r="E505" t="s">
        <v>2</v>
      </c>
      <c r="F505" t="str">
        <f>INDEX(tbl_produits[Nom normalisé], MATCH(tbl_data[[#This Row],[Spécialité]], tbl_produits[Nom original], 0))</f>
        <v>VIVELLEDOT</v>
      </c>
      <c r="G505" t="str">
        <f>INDEX(tbl_produits[Classe nom], MATCH(tbl_data[[#This Row],[NORM_Spécialité]], tbl_produits[Nom normalisé], 0))</f>
        <v>Système génito-urinaire et hormones sexuelles</v>
      </c>
      <c r="H505">
        <f>YEAR(tbl_data[[#This Row],[Date_rapport]])</f>
        <v>2021</v>
      </c>
      <c r="I505" t="str">
        <f>INDEX(tbl_produits[Molécule extraite], MATCH(tbl_data[[#This Row],[NORM_Spécialité]], tbl_produits[Nom normalisé], 0))</f>
        <v>Estradiol</v>
      </c>
      <c r="J505" s="34">
        <f>DATE(LEFT(tbl_data[[#This Row],[Date_rapport]], 4), MID(tbl_data[[#This Row],[Date_rapport]], 6, 2), RIGHT(tbl_data[[#This Row],[Date_rapport]], 2))</f>
        <v>44350</v>
      </c>
    </row>
    <row r="506" spans="1:10" x14ac:dyDescent="0.2">
      <c r="A506" s="28" t="s">
        <v>279</v>
      </c>
      <c r="B506" t="s">
        <v>3</v>
      </c>
      <c r="C506" s="28" t="s">
        <v>1902</v>
      </c>
      <c r="D506" t="s">
        <v>153</v>
      </c>
      <c r="E506" t="s">
        <v>2</v>
      </c>
      <c r="F506" t="str">
        <f>INDEX(tbl_produits[Nom normalisé], MATCH(tbl_data[[#This Row],[Spécialité]], tbl_produits[Nom original], 0))</f>
        <v>VECTARION injectable, lyophilisat et solution pour préparation injectable</v>
      </c>
      <c r="G506" t="str">
        <f>INDEX(tbl_produits[Classe nom], MATCH(tbl_data[[#This Row],[NORM_Spécialité]], tbl_produits[Nom normalisé], 0))</f>
        <v>Système respiratoire</v>
      </c>
      <c r="H506">
        <f>YEAR(tbl_data[[#This Row],[Date_rapport]])</f>
        <v>2021</v>
      </c>
      <c r="I506" t="str">
        <f>INDEX(tbl_produits[Molécule extraite], MATCH(tbl_data[[#This Row],[NORM_Spécialité]], tbl_produits[Nom normalisé], 0))</f>
        <v>Almitrine (mésilate d')</v>
      </c>
      <c r="J506" s="34">
        <f>DATE(LEFT(tbl_data[[#This Row],[Date_rapport]], 4), MID(tbl_data[[#This Row],[Date_rapport]], 6, 2), RIGHT(tbl_data[[#This Row],[Date_rapport]], 2))</f>
        <v>44350</v>
      </c>
    </row>
    <row r="507" spans="1:10" x14ac:dyDescent="0.2">
      <c r="A507" s="28" t="s">
        <v>279</v>
      </c>
      <c r="B507" t="s">
        <v>11</v>
      </c>
      <c r="C507" s="28" t="s">
        <v>1901</v>
      </c>
      <c r="D507" t="s">
        <v>150</v>
      </c>
      <c r="E507" t="s">
        <v>2</v>
      </c>
      <c r="F507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507" t="str">
        <f>INDEX(tbl_produits[Classe nom], MATCH(tbl_data[[#This Row],[NORM_Spécialité]], tbl_produits[Nom normalisé], 0))</f>
        <v>Anti-infectieux à usage systémique</v>
      </c>
      <c r="H507">
        <f>YEAR(tbl_data[[#This Row],[Date_rapport]])</f>
        <v>2021</v>
      </c>
      <c r="I507" t="str">
        <f>INDEX(tbl_produits[Molécule extraite], MATCH(tbl_data[[#This Row],[NORM_Spécialité]], tbl_produits[Nom normalisé], 0))</f>
        <v>Ampicilline sodique / sulbactam sodique</v>
      </c>
      <c r="J507" s="34">
        <f>DATE(LEFT(tbl_data[[#This Row],[Date_rapport]], 4), MID(tbl_data[[#This Row],[Date_rapport]], 6, 2), RIGHT(tbl_data[[#This Row],[Date_rapport]], 2))</f>
        <v>44350</v>
      </c>
    </row>
    <row r="508" spans="1:10" x14ac:dyDescent="0.2">
      <c r="A508" s="28" t="s">
        <v>279</v>
      </c>
      <c r="B508" t="s">
        <v>3</v>
      </c>
      <c r="C508" s="28" t="s">
        <v>1615</v>
      </c>
      <c r="D508" t="s">
        <v>149</v>
      </c>
      <c r="E508" t="s">
        <v>2</v>
      </c>
      <c r="F508" t="str">
        <f>INDEX(tbl_produits[Nom normalisé], MATCH(tbl_data[[#This Row],[Spécialité]], tbl_produits[Nom original], 0))</f>
        <v>COMTAN 200 mg comprimé pelliculé, boîte de 60</v>
      </c>
      <c r="G508" t="str">
        <f>INDEX(tbl_produits[Classe nom], MATCH(tbl_data[[#This Row],[NORM_Spécialité]], tbl_produits[Nom normalisé], 0))</f>
        <v>Système nerveux</v>
      </c>
      <c r="H508">
        <f>YEAR(tbl_data[[#This Row],[Date_rapport]])</f>
        <v>2021</v>
      </c>
      <c r="I508" t="str">
        <f>INDEX(tbl_produits[Molécule extraite], MATCH(tbl_data[[#This Row],[NORM_Spécialité]], tbl_produits[Nom normalisé], 0))</f>
        <v>Entacapone</v>
      </c>
      <c r="J508" s="34">
        <f>DATE(LEFT(tbl_data[[#This Row],[Date_rapport]], 4), MID(tbl_data[[#This Row],[Date_rapport]], 6, 2), RIGHT(tbl_data[[#This Row],[Date_rapport]], 2))</f>
        <v>44350</v>
      </c>
    </row>
    <row r="509" spans="1:10" x14ac:dyDescent="0.2">
      <c r="A509" s="28" t="s">
        <v>279</v>
      </c>
      <c r="B509" t="s">
        <v>6</v>
      </c>
      <c r="C509" s="28" t="s">
        <v>1615</v>
      </c>
      <c r="D509" t="s">
        <v>202</v>
      </c>
      <c r="E509" t="s">
        <v>1615</v>
      </c>
      <c r="F509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509" t="str">
        <f>INDEX(tbl_produits[Classe nom], MATCH(tbl_data[[#This Row],[NORM_Spécialité]], tbl_produits[Nom normalisé], 0))</f>
        <v>Système nerveux</v>
      </c>
      <c r="H509">
        <f>YEAR(tbl_data[[#This Row],[Date_rapport]])</f>
        <v>2021</v>
      </c>
      <c r="I509" t="str">
        <f>INDEX(tbl_produits[Molécule extraite], MATCH(tbl_data[[#This Row],[NORM_Spécialité]], tbl_produits[Nom normalisé], 0))</f>
        <v>Entacapone</v>
      </c>
      <c r="J509" s="34">
        <f>DATE(LEFT(tbl_data[[#This Row],[Date_rapport]], 4), MID(tbl_data[[#This Row],[Date_rapport]], 6, 2), RIGHT(tbl_data[[#This Row],[Date_rapport]], 2))</f>
        <v>44350</v>
      </c>
    </row>
    <row r="510" spans="1:10" x14ac:dyDescent="0.2">
      <c r="A510" s="28" t="s">
        <v>279</v>
      </c>
      <c r="B510" t="s">
        <v>3</v>
      </c>
      <c r="C510" s="28" t="s">
        <v>1865</v>
      </c>
      <c r="D510" t="s">
        <v>58</v>
      </c>
      <c r="E510" t="s">
        <v>2</v>
      </c>
      <c r="F510" t="str">
        <f>INDEX(tbl_produits[Nom normalisé], MATCH(tbl_data[[#This Row],[Spécialité]], tbl_produits[Nom original], 0))</f>
        <v>MINIRIN Spray 10 microgrammes par dose, solution endonasale en flacon</v>
      </c>
      <c r="G510" t="str">
        <f>INDEX(tbl_produits[Classe nom], MATCH(tbl_data[[#This Row],[NORM_Spécialité]], tbl_produits[Nom normalisé], 0))</f>
        <v>Hormones systémiques sauf hormones sexuelles et insulines</v>
      </c>
      <c r="H510">
        <f>YEAR(tbl_data[[#This Row],[Date_rapport]])</f>
        <v>2021</v>
      </c>
      <c r="I510" t="str">
        <f>INDEX(tbl_produits[Molécule extraite], MATCH(tbl_data[[#This Row],[NORM_Spécialité]], tbl_produits[Nom normalisé], 0))</f>
        <v>Desmopressine</v>
      </c>
      <c r="J510" s="34">
        <f>DATE(LEFT(tbl_data[[#This Row],[Date_rapport]], 4), MID(tbl_data[[#This Row],[Date_rapport]], 6, 2), RIGHT(tbl_data[[#This Row],[Date_rapport]], 2))</f>
        <v>44350</v>
      </c>
    </row>
    <row r="511" spans="1:10" x14ac:dyDescent="0.2">
      <c r="A511" s="28" t="s">
        <v>279</v>
      </c>
      <c r="B511" t="s">
        <v>11</v>
      </c>
      <c r="C511" s="28" t="s">
        <v>1605</v>
      </c>
      <c r="D511" t="s">
        <v>146</v>
      </c>
      <c r="E511" t="s">
        <v>2</v>
      </c>
      <c r="F511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511" t="str">
        <f>INDEX(tbl_produits[Classe nom], MATCH(tbl_data[[#This Row],[NORM_Spécialité]], tbl_produits[Nom normalisé], 0))</f>
        <v>Antinéoplasiques et immunomodulateurs</v>
      </c>
      <c r="H511">
        <f>YEAR(tbl_data[[#This Row],[Date_rapport]])</f>
        <v>2021</v>
      </c>
      <c r="I511" t="str">
        <f>INDEX(tbl_produits[Molécule extraite], MATCH(tbl_data[[#This Row],[NORM_Spécialité]], tbl_produits[Nom normalisé], 0))</f>
        <v>Mitomycine</v>
      </c>
      <c r="J511" s="34">
        <f>DATE(LEFT(tbl_data[[#This Row],[Date_rapport]], 4), MID(tbl_data[[#This Row],[Date_rapport]], 6, 2), RIGHT(tbl_data[[#This Row],[Date_rapport]], 2))</f>
        <v>44350</v>
      </c>
    </row>
    <row r="512" spans="1:10" x14ac:dyDescent="0.2">
      <c r="A512" s="28" t="s">
        <v>279</v>
      </c>
      <c r="B512" t="s">
        <v>6</v>
      </c>
      <c r="C512" s="28" t="s">
        <v>1605</v>
      </c>
      <c r="D512" t="s">
        <v>147</v>
      </c>
      <c r="E512" t="s">
        <v>1604</v>
      </c>
      <c r="F512" t="str">
        <f>INDEX(tbl_produits[Nom normalisé], MATCH(tbl_data[[#This Row],[Spécialité]], tbl_produits[Nom original], 0))</f>
        <v>DOCETAXEL HOSPIRA 10 mg/ml, solution à diluer pour perfusion</v>
      </c>
      <c r="G512" t="str">
        <f>INDEX(tbl_produits[Classe nom], MATCH(tbl_data[[#This Row],[NORM_Spécialité]], tbl_produits[Nom normalisé], 0))</f>
        <v>Antinéoplasiques et immunomodulateurs</v>
      </c>
      <c r="H512">
        <f>YEAR(tbl_data[[#This Row],[Date_rapport]])</f>
        <v>2021</v>
      </c>
      <c r="I512" t="str">
        <f>INDEX(tbl_produits[Molécule extraite], MATCH(tbl_data[[#This Row],[NORM_Spécialité]], tbl_produits[Nom normalisé], 0))</f>
        <v>Docétaxel</v>
      </c>
      <c r="J512" s="34">
        <f>DATE(LEFT(tbl_data[[#This Row],[Date_rapport]], 4), MID(tbl_data[[#This Row],[Date_rapport]], 6, 2), RIGHT(tbl_data[[#This Row],[Date_rapport]], 2))</f>
        <v>44350</v>
      </c>
    </row>
    <row r="513" spans="1:10" x14ac:dyDescent="0.2">
      <c r="A513" s="28" t="s">
        <v>279</v>
      </c>
      <c r="B513" t="s">
        <v>6</v>
      </c>
      <c r="C513" s="28" t="s">
        <v>1605</v>
      </c>
      <c r="D513" t="s">
        <v>148</v>
      </c>
      <c r="E513" t="s">
        <v>1605</v>
      </c>
      <c r="F513" t="str">
        <f>INDEX(tbl_produits[Nom normalisé], MATCH(tbl_data[[#This Row],[Spécialité]], tbl_produits[Nom original], 0))</f>
        <v>SINEMET LP 100 mg/25 mg, comprimé à libération prolongée</v>
      </c>
      <c r="G513" t="str">
        <f>INDEX(tbl_produits[Classe nom], MATCH(tbl_data[[#This Row],[NORM_Spécialité]], tbl_produits[Nom normalisé], 0))</f>
        <v>Système nerveux</v>
      </c>
      <c r="H513">
        <f>YEAR(tbl_data[[#This Row],[Date_rapport]])</f>
        <v>2021</v>
      </c>
      <c r="I513" t="str">
        <f>INDEX(tbl_produits[Molécule extraite], MATCH(tbl_data[[#This Row],[NORM_Spécialité]], tbl_produits[Nom normalisé], 0))</f>
        <v>Levodopa / Carbidopa</v>
      </c>
      <c r="J513" s="34">
        <f>DATE(LEFT(tbl_data[[#This Row],[Date_rapport]], 4), MID(tbl_data[[#This Row],[Date_rapport]], 6, 2), RIGHT(tbl_data[[#This Row],[Date_rapport]], 2))</f>
        <v>44350</v>
      </c>
    </row>
    <row r="514" spans="1:10" x14ac:dyDescent="0.2">
      <c r="A514" s="28" t="s">
        <v>279</v>
      </c>
      <c r="B514" t="s">
        <v>6</v>
      </c>
      <c r="C514" s="28" t="s">
        <v>1604</v>
      </c>
      <c r="D514" t="s">
        <v>145</v>
      </c>
      <c r="E514" t="s">
        <v>1604</v>
      </c>
      <c r="F514" t="str">
        <f>INDEX(tbl_produits[Nom normalisé], MATCH(tbl_data[[#This Row],[Spécialité]], tbl_produits[Nom original], 0))</f>
        <v>HYQVIA 100 mg/ml, solution pour perfusion par voie sous-cutanée</v>
      </c>
      <c r="G514" t="str">
        <f>INDEX(tbl_produits[Classe nom], MATCH(tbl_data[[#This Row],[NORM_Spécialité]], tbl_produits[Nom normalisé], 0))</f>
        <v>Anti-infectieux à usage systémique</v>
      </c>
      <c r="H514">
        <f>YEAR(tbl_data[[#This Row],[Date_rapport]])</f>
        <v>2021</v>
      </c>
      <c r="I514" t="str">
        <f>INDEX(tbl_produits[Molécule extraite], MATCH(tbl_data[[#This Row],[NORM_Spécialité]], tbl_produits[Nom normalisé], 0))</f>
        <v>Immunoglobuline humaine normale</v>
      </c>
      <c r="J514" s="34">
        <f>DATE(LEFT(tbl_data[[#This Row],[Date_rapport]], 4), MID(tbl_data[[#This Row],[Date_rapport]], 6, 2), RIGHT(tbl_data[[#This Row],[Date_rapport]], 2))</f>
        <v>44350</v>
      </c>
    </row>
    <row r="515" spans="1:10" x14ac:dyDescent="0.2">
      <c r="A515" s="28" t="s">
        <v>279</v>
      </c>
      <c r="B515" t="s">
        <v>9</v>
      </c>
      <c r="C515" s="28" t="s">
        <v>1900</v>
      </c>
      <c r="D515" t="s">
        <v>213</v>
      </c>
      <c r="E515" t="s">
        <v>2</v>
      </c>
      <c r="F515" t="str">
        <f>INDEX(tbl_produits[Nom normalisé], MATCH(tbl_data[[#This Row],[Spécialité]], tbl_produits[Nom original], 0))</f>
        <v>MIANSERINE (produits à base de)</v>
      </c>
      <c r="G515" t="str">
        <f>INDEX(tbl_produits[Classe nom], MATCH(tbl_data[[#This Row],[NORM_Spécialité]], tbl_produits[Nom normalisé], 0))</f>
        <v>Système nerveux</v>
      </c>
      <c r="H515">
        <f>YEAR(tbl_data[[#This Row],[Date_rapport]])</f>
        <v>2021</v>
      </c>
      <c r="I515" t="str">
        <f>INDEX(tbl_produits[Molécule extraite], MATCH(tbl_data[[#This Row],[NORM_Spécialité]], tbl_produits[Nom normalisé], 0))</f>
        <v>Miansérine</v>
      </c>
      <c r="J515" s="34">
        <f>DATE(LEFT(tbl_data[[#This Row],[Date_rapport]], 4), MID(tbl_data[[#This Row],[Date_rapport]], 6, 2), RIGHT(tbl_data[[#This Row],[Date_rapport]], 2))</f>
        <v>44350</v>
      </c>
    </row>
    <row r="516" spans="1:10" x14ac:dyDescent="0.2">
      <c r="A516" s="28" t="s">
        <v>279</v>
      </c>
      <c r="B516" t="s">
        <v>6</v>
      </c>
      <c r="C516" s="28" t="s">
        <v>1603</v>
      </c>
      <c r="D516" t="s">
        <v>143</v>
      </c>
      <c r="E516" t="s">
        <v>1603</v>
      </c>
      <c r="F516" t="str">
        <f>INDEX(tbl_produits[Nom normalisé], MATCH(tbl_data[[#This Row],[Spécialité]], tbl_produits[Nom original], 0))</f>
        <v>RIFATER, comprimé enrobé</v>
      </c>
      <c r="G516" t="str">
        <f>INDEX(tbl_produits[Classe nom], MATCH(tbl_data[[#This Row],[NORM_Spécialité]], tbl_produits[Nom normalisé], 0))</f>
        <v>Anti-infectieux à usage systémique</v>
      </c>
      <c r="H516">
        <f>YEAR(tbl_data[[#This Row],[Date_rapport]])</f>
        <v>2021</v>
      </c>
      <c r="I516" t="str">
        <f>INDEX(tbl_produits[Molécule extraite], MATCH(tbl_data[[#This Row],[NORM_Spécialité]], tbl_produits[Nom normalisé], 0))</f>
        <v>Isoniazide / pyrazinamid / rifampicine</v>
      </c>
      <c r="J516" s="34">
        <f>DATE(LEFT(tbl_data[[#This Row],[Date_rapport]], 4), MID(tbl_data[[#This Row],[Date_rapport]], 6, 2), RIGHT(tbl_data[[#This Row],[Date_rapport]], 2))</f>
        <v>44350</v>
      </c>
    </row>
    <row r="517" spans="1:10" x14ac:dyDescent="0.2">
      <c r="A517" s="28" t="s">
        <v>279</v>
      </c>
      <c r="B517" t="s">
        <v>9</v>
      </c>
      <c r="C517" s="28" t="s">
        <v>1593</v>
      </c>
      <c r="D517" t="s">
        <v>108</v>
      </c>
      <c r="E517" t="s">
        <v>1593</v>
      </c>
      <c r="F517" t="str">
        <f>INDEX(tbl_produits[Nom normalisé], MATCH(tbl_data[[#This Row],[Spécialité]], tbl_produits[Nom original], 0))</f>
        <v>GAMMANORM 165 mg/ml, immunoglobuline humaine normale pour injection sous-cutanée</v>
      </c>
      <c r="G517" t="str">
        <f>INDEX(tbl_produits[Classe nom], MATCH(tbl_data[[#This Row],[NORM_Spécialité]], tbl_produits[Nom normalisé], 0))</f>
        <v>Anti-infectieux à usage systémique</v>
      </c>
      <c r="H517">
        <f>YEAR(tbl_data[[#This Row],[Date_rapport]])</f>
        <v>2021</v>
      </c>
      <c r="I517" t="str">
        <f>INDEX(tbl_produits[Molécule extraite], MATCH(tbl_data[[#This Row],[NORM_Spécialité]], tbl_produits[Nom normalisé], 0))</f>
        <v>Immunoglobuline humaine normale</v>
      </c>
      <c r="J517" s="34">
        <f>DATE(LEFT(tbl_data[[#This Row],[Date_rapport]], 4), MID(tbl_data[[#This Row],[Date_rapport]], 6, 2), RIGHT(tbl_data[[#This Row],[Date_rapport]], 2))</f>
        <v>44350</v>
      </c>
    </row>
    <row r="518" spans="1:10" x14ac:dyDescent="0.2">
      <c r="A518" s="28" t="s">
        <v>279</v>
      </c>
      <c r="B518" t="s">
        <v>6</v>
      </c>
      <c r="C518" s="28" t="s">
        <v>1899</v>
      </c>
      <c r="D518" t="s">
        <v>142</v>
      </c>
      <c r="E518" t="s">
        <v>1602</v>
      </c>
      <c r="F518" t="str">
        <f>INDEX(tbl_produits[Nom normalisé], MATCH(tbl_data[[#This Row],[Spécialité]], tbl_produits[Nom original], 0))</f>
        <v>RILUTEK 50 mg comprimés pelliculés</v>
      </c>
      <c r="G518" t="str">
        <f>INDEX(tbl_produits[Classe nom], MATCH(tbl_data[[#This Row],[NORM_Spécialité]], tbl_produits[Nom normalisé], 0))</f>
        <v>Système nerveux</v>
      </c>
      <c r="H518">
        <f>YEAR(tbl_data[[#This Row],[Date_rapport]])</f>
        <v>2021</v>
      </c>
      <c r="I518" t="str">
        <f>INDEX(tbl_produits[Molécule extraite], MATCH(tbl_data[[#This Row],[NORM_Spécialité]], tbl_produits[Nom normalisé], 0))</f>
        <v>Riluzole</v>
      </c>
      <c r="J518" s="34">
        <f>DATE(LEFT(tbl_data[[#This Row],[Date_rapport]], 4), MID(tbl_data[[#This Row],[Date_rapport]], 6, 2), RIGHT(tbl_data[[#This Row],[Date_rapport]], 2))</f>
        <v>44350</v>
      </c>
    </row>
    <row r="519" spans="1:10" x14ac:dyDescent="0.2">
      <c r="A519" s="28" t="s">
        <v>279</v>
      </c>
      <c r="B519" t="s">
        <v>3</v>
      </c>
      <c r="C519" s="28" t="s">
        <v>1898</v>
      </c>
      <c r="D519" t="s">
        <v>141</v>
      </c>
      <c r="E519" t="s">
        <v>2</v>
      </c>
      <c r="F519" t="str">
        <f>INDEX(tbl_produits[Nom normalisé], MATCH(tbl_data[[#This Row],[Spécialité]], tbl_produits[Nom original], 0))</f>
        <v>EAU pour préparations injectables en poche de 250 ml, 500 ml et 1 000 ml</v>
      </c>
      <c r="G519" t="str">
        <f>INDEX(tbl_produits[Classe nom], MATCH(tbl_data[[#This Row],[NORM_Spécialité]], tbl_produits[Nom normalisé], 0))</f>
        <v>Divers</v>
      </c>
      <c r="H519">
        <f>YEAR(tbl_data[[#This Row],[Date_rapport]])</f>
        <v>2021</v>
      </c>
      <c r="I519" t="str">
        <f>INDEX(tbl_produits[Molécule extraite], MATCH(tbl_data[[#This Row],[NORM_Spécialité]], tbl_produits[Nom normalisé], 0))</f>
        <v>Eau</v>
      </c>
      <c r="J519" s="34">
        <f>DATE(LEFT(tbl_data[[#This Row],[Date_rapport]], 4), MID(tbl_data[[#This Row],[Date_rapport]], 6, 2), RIGHT(tbl_data[[#This Row],[Date_rapport]], 2))</f>
        <v>44350</v>
      </c>
    </row>
    <row r="520" spans="1:10" x14ac:dyDescent="0.2">
      <c r="A520" s="28" t="s">
        <v>279</v>
      </c>
      <c r="B520" t="s">
        <v>9</v>
      </c>
      <c r="C520" s="28" t="s">
        <v>1601</v>
      </c>
      <c r="D520" t="s">
        <v>137</v>
      </c>
      <c r="E520" t="s">
        <v>2</v>
      </c>
      <c r="F520" t="str">
        <f>INDEX(tbl_produits[Nom normalisé], MATCH(tbl_data[[#This Row],[Spécialité]], tbl_produits[Nom original], 0))</f>
        <v>TOPIRAMATE  50 mg MYLAN, comprimé pelliculé- TOPIRAMATE 100 mg MYLAN, comprimé pelliculé</v>
      </c>
      <c r="G520" t="str">
        <f>INDEX(tbl_produits[Classe nom], MATCH(tbl_data[[#This Row],[NORM_Spécialité]], tbl_produits[Nom normalisé], 0))</f>
        <v>Système nerveux</v>
      </c>
      <c r="H520">
        <f>YEAR(tbl_data[[#This Row],[Date_rapport]])</f>
        <v>2021</v>
      </c>
      <c r="I520" t="str">
        <f>INDEX(tbl_produits[Molécule extraite], MATCH(tbl_data[[#This Row],[NORM_Spécialité]], tbl_produits[Nom normalisé], 0))</f>
        <v>Topiramate</v>
      </c>
      <c r="J520" s="34">
        <f>DATE(LEFT(tbl_data[[#This Row],[Date_rapport]], 4), MID(tbl_data[[#This Row],[Date_rapport]], 6, 2), RIGHT(tbl_data[[#This Row],[Date_rapport]], 2))</f>
        <v>44350</v>
      </c>
    </row>
    <row r="521" spans="1:10" x14ac:dyDescent="0.2">
      <c r="A521" s="28" t="s">
        <v>279</v>
      </c>
      <c r="B521" t="s">
        <v>6</v>
      </c>
      <c r="C521" s="28" t="s">
        <v>1601</v>
      </c>
      <c r="D521" t="s">
        <v>138</v>
      </c>
      <c r="E521" t="s">
        <v>1601</v>
      </c>
      <c r="F521" t="str">
        <f>INDEX(tbl_produits[Nom normalisé], MATCH(tbl_data[[#This Row],[Spécialité]], tbl_produits[Nom original], 0))</f>
        <v>NOZINAN 25 mg/ml, solution injectable en ampoule (I.M.)</v>
      </c>
      <c r="G521" t="str">
        <f>INDEX(tbl_produits[Classe nom], MATCH(tbl_data[[#This Row],[NORM_Spécialité]], tbl_produits[Nom normalisé], 0))</f>
        <v>Système nerveux</v>
      </c>
      <c r="H521">
        <f>YEAR(tbl_data[[#This Row],[Date_rapport]])</f>
        <v>2021</v>
      </c>
      <c r="I521" t="str">
        <f>INDEX(tbl_produits[Molécule extraite], MATCH(tbl_data[[#This Row],[NORM_Spécialité]], tbl_produits[Nom normalisé], 0))</f>
        <v>Lévomépromazine (chlorhydrate de)</v>
      </c>
      <c r="J521" s="34">
        <f>DATE(LEFT(tbl_data[[#This Row],[Date_rapport]], 4), MID(tbl_data[[#This Row],[Date_rapport]], 6, 2), RIGHT(tbl_data[[#This Row],[Date_rapport]], 2))</f>
        <v>44350</v>
      </c>
    </row>
    <row r="522" spans="1:10" x14ac:dyDescent="0.2">
      <c r="A522" s="28" t="s">
        <v>279</v>
      </c>
      <c r="B522" t="s">
        <v>6</v>
      </c>
      <c r="C522" s="28" t="s">
        <v>1601</v>
      </c>
      <c r="D522" t="s">
        <v>139</v>
      </c>
      <c r="E522" t="s">
        <v>1601</v>
      </c>
      <c r="F522" t="str">
        <f>INDEX(tbl_produits[Nom normalisé], MATCH(tbl_data[[#This Row],[Spécialité]], tbl_produits[Nom original], 0))</f>
        <v>TERCIAN 50 mg/5 ml, solution injectable en ampoule</v>
      </c>
      <c r="G522" t="str">
        <f>INDEX(tbl_produits[Classe nom], MATCH(tbl_data[[#This Row],[NORM_Spécialité]], tbl_produits[Nom normalisé], 0))</f>
        <v>Système nerveux</v>
      </c>
      <c r="H522">
        <f>YEAR(tbl_data[[#This Row],[Date_rapport]])</f>
        <v>2021</v>
      </c>
      <c r="I522" t="str">
        <f>INDEX(tbl_produits[Molécule extraite], MATCH(tbl_data[[#This Row],[NORM_Spécialité]], tbl_produits[Nom normalisé], 0))</f>
        <v>Cyamémazine</v>
      </c>
      <c r="J522" s="34">
        <f>DATE(LEFT(tbl_data[[#This Row],[Date_rapport]], 4), MID(tbl_data[[#This Row],[Date_rapport]], 6, 2), RIGHT(tbl_data[[#This Row],[Date_rapport]], 2))</f>
        <v>44350</v>
      </c>
    </row>
    <row r="523" spans="1:10" x14ac:dyDescent="0.2">
      <c r="A523" s="28" t="s">
        <v>279</v>
      </c>
      <c r="B523" t="s">
        <v>6</v>
      </c>
      <c r="C523" s="28" t="s">
        <v>1601</v>
      </c>
      <c r="D523" t="s">
        <v>140</v>
      </c>
      <c r="E523" t="s">
        <v>1601</v>
      </c>
      <c r="F523" t="str">
        <f>INDEX(tbl_produits[Nom normalisé], MATCH(tbl_data[[#This Row],[Spécialité]], tbl_produits[Nom original], 0))</f>
        <v>LARGACTIL 25 mg/5 ml, solution injectable en ampoule</v>
      </c>
      <c r="G523" t="str">
        <f>INDEX(tbl_produits[Classe nom], MATCH(tbl_data[[#This Row],[NORM_Spécialité]], tbl_produits[Nom normalisé], 0))</f>
        <v>Système nerveux</v>
      </c>
      <c r="H523">
        <f>YEAR(tbl_data[[#This Row],[Date_rapport]])</f>
        <v>2021</v>
      </c>
      <c r="I523" t="str">
        <f>INDEX(tbl_produits[Molécule extraite], MATCH(tbl_data[[#This Row],[NORM_Spécialité]], tbl_produits[Nom normalisé], 0))</f>
        <v>Chlorpromazine</v>
      </c>
      <c r="J523" s="34">
        <f>DATE(LEFT(tbl_data[[#This Row],[Date_rapport]], 4), MID(tbl_data[[#This Row],[Date_rapport]], 6, 2), RIGHT(tbl_data[[#This Row],[Date_rapport]], 2))</f>
        <v>44350</v>
      </c>
    </row>
    <row r="524" spans="1:10" x14ac:dyDescent="0.2">
      <c r="A524" s="28" t="s">
        <v>279</v>
      </c>
      <c r="B524" t="s">
        <v>6</v>
      </c>
      <c r="C524" s="28" t="s">
        <v>1573</v>
      </c>
      <c r="D524" t="s">
        <v>56</v>
      </c>
      <c r="E524" t="s">
        <v>1573</v>
      </c>
      <c r="F524" t="str">
        <f>INDEX(tbl_produits[Nom normalisé], MATCH(tbl_data[[#This Row],[Spécialité]], tbl_produits[Nom original], 0))</f>
        <v>PILOCARPINE 1 POUR CENT FAURE, collyre en solution en récipient unidose</v>
      </c>
      <c r="G524" t="str">
        <f>INDEX(tbl_produits[Classe nom], MATCH(tbl_data[[#This Row],[NORM_Spécialité]], tbl_produits[Nom normalisé], 0))</f>
        <v>Organes sensoriels</v>
      </c>
      <c r="H524">
        <f>YEAR(tbl_data[[#This Row],[Date_rapport]])</f>
        <v>2021</v>
      </c>
      <c r="I524" t="str">
        <f>INDEX(tbl_produits[Molécule extraite], MATCH(tbl_data[[#This Row],[NORM_Spécialité]], tbl_produits[Nom normalisé], 0))</f>
        <v>Pilocarpine</v>
      </c>
      <c r="J524" s="34">
        <f>DATE(LEFT(tbl_data[[#This Row],[Date_rapport]], 4), MID(tbl_data[[#This Row],[Date_rapport]], 6, 2), RIGHT(tbl_data[[#This Row],[Date_rapport]], 2))</f>
        <v>44350</v>
      </c>
    </row>
    <row r="525" spans="1:10" x14ac:dyDescent="0.2">
      <c r="A525" s="28" t="s">
        <v>279</v>
      </c>
      <c r="B525" t="s">
        <v>6</v>
      </c>
      <c r="C525" s="28" t="s">
        <v>1573</v>
      </c>
      <c r="D525" t="s">
        <v>57</v>
      </c>
      <c r="E525" t="s">
        <v>1573</v>
      </c>
      <c r="F525" t="str">
        <f>INDEX(tbl_produits[Nom normalisé], MATCH(tbl_data[[#This Row],[Spécialité]], tbl_produits[Nom original], 0))</f>
        <v>PILOCARPINE 2 POUR CENT FAURE, collyre en solution en récipient unidose</v>
      </c>
      <c r="G525" t="str">
        <f>INDEX(tbl_produits[Classe nom], MATCH(tbl_data[[#This Row],[NORM_Spécialité]], tbl_produits[Nom normalisé], 0))</f>
        <v>Organes sensoriels</v>
      </c>
      <c r="H525">
        <f>YEAR(tbl_data[[#This Row],[Date_rapport]])</f>
        <v>2021</v>
      </c>
      <c r="I525" t="str">
        <f>INDEX(tbl_produits[Molécule extraite], MATCH(tbl_data[[#This Row],[NORM_Spécialité]], tbl_produits[Nom normalisé], 0))</f>
        <v>Pilocarpine</v>
      </c>
      <c r="J525" s="34">
        <f>DATE(LEFT(tbl_data[[#This Row],[Date_rapport]], 4), MID(tbl_data[[#This Row],[Date_rapport]], 6, 2), RIGHT(tbl_data[[#This Row],[Date_rapport]], 2))</f>
        <v>44350</v>
      </c>
    </row>
    <row r="526" spans="1:10" x14ac:dyDescent="0.2">
      <c r="A526" s="28" t="s">
        <v>279</v>
      </c>
      <c r="B526" t="s">
        <v>6</v>
      </c>
      <c r="C526" s="28" t="s">
        <v>1600</v>
      </c>
      <c r="D526" t="s">
        <v>135</v>
      </c>
      <c r="E526" t="s">
        <v>1600</v>
      </c>
      <c r="F526" t="str">
        <f>INDEX(tbl_produits[Nom normalisé], MATCH(tbl_data[[#This Row],[Spécialité]], tbl_produits[Nom original], 0))</f>
        <v>EUTHYRAL 100µg/20µg, comprimé sécable</v>
      </c>
      <c r="G526" t="str">
        <f>INDEX(tbl_produits[Classe nom], MATCH(tbl_data[[#This Row],[NORM_Spécialité]], tbl_produits[Nom normalisé], 0))</f>
        <v>Hormones systémiques sauf hormones sexuelles et insulines</v>
      </c>
      <c r="H526">
        <f>YEAR(tbl_data[[#This Row],[Date_rapport]])</f>
        <v>2021</v>
      </c>
      <c r="I526" t="str">
        <f>INDEX(tbl_produits[Molécule extraite], MATCH(tbl_data[[#This Row],[NORM_Spécialité]], tbl_produits[Nom normalisé], 0))</f>
        <v>Levothyroxine/Liothyronine</v>
      </c>
      <c r="J526" s="34">
        <f>DATE(LEFT(tbl_data[[#This Row],[Date_rapport]], 4), MID(tbl_data[[#This Row],[Date_rapport]], 6, 2), RIGHT(tbl_data[[#This Row],[Date_rapport]], 2))</f>
        <v>44350</v>
      </c>
    </row>
    <row r="527" spans="1:10" x14ac:dyDescent="0.2">
      <c r="A527" s="28" t="s">
        <v>279</v>
      </c>
      <c r="B527" t="s">
        <v>6</v>
      </c>
      <c r="C527" s="28" t="s">
        <v>1600</v>
      </c>
      <c r="D527" t="s">
        <v>136</v>
      </c>
      <c r="E527" t="s">
        <v>1600</v>
      </c>
      <c r="F527" t="str">
        <f>INDEX(tbl_produits[Nom normalisé], MATCH(tbl_data[[#This Row],[Spécialité]], tbl_produits[Nom original], 0))</f>
        <v>ONDANSETRON ACCORD 2 mg/ml  solution injectable</v>
      </c>
      <c r="G527" t="str">
        <f>INDEX(tbl_produits[Classe nom], MATCH(tbl_data[[#This Row],[NORM_Spécialité]], tbl_produits[Nom normalisé], 0))</f>
        <v>Voies digestives et métabolisme</v>
      </c>
      <c r="H527">
        <f>YEAR(tbl_data[[#This Row],[Date_rapport]])</f>
        <v>2021</v>
      </c>
      <c r="I527" t="str">
        <f>INDEX(tbl_produits[Molécule extraite], MATCH(tbl_data[[#This Row],[NORM_Spécialité]], tbl_produits[Nom normalisé], 0))</f>
        <v>Ondansétron</v>
      </c>
      <c r="J527" s="34">
        <f>DATE(LEFT(tbl_data[[#This Row],[Date_rapport]], 4), MID(tbl_data[[#This Row],[Date_rapport]], 6, 2), RIGHT(tbl_data[[#This Row],[Date_rapport]], 2))</f>
        <v>44350</v>
      </c>
    </row>
    <row r="528" spans="1:10" x14ac:dyDescent="0.2">
      <c r="A528" s="28" t="s">
        <v>279</v>
      </c>
      <c r="B528" t="s">
        <v>6</v>
      </c>
      <c r="C528" s="28" t="s">
        <v>1897</v>
      </c>
      <c r="D528" t="s">
        <v>133</v>
      </c>
      <c r="E528" t="s">
        <v>1599</v>
      </c>
      <c r="F528" t="str">
        <f>INDEX(tbl_produits[Nom normalisé], MATCH(tbl_data[[#This Row],[Spécialité]], tbl_produits[Nom original], 0))</f>
        <v>FOMÉPIZOLE AP-HP 5 mg/mL, solution à diluer pour perfusion, ampoule de 20 mL</v>
      </c>
      <c r="G528" t="str">
        <f>INDEX(tbl_produits[Classe nom], MATCH(tbl_data[[#This Row],[NORM_Spécialité]], tbl_produits[Nom normalisé], 0))</f>
        <v>Divers</v>
      </c>
      <c r="H528">
        <f>YEAR(tbl_data[[#This Row],[Date_rapport]])</f>
        <v>2021</v>
      </c>
      <c r="I528" t="str">
        <f>INDEX(tbl_produits[Molécule extraite], MATCH(tbl_data[[#This Row],[NORM_Spécialité]], tbl_produits[Nom normalisé], 0))</f>
        <v>Fomépizole (sulfate de)</v>
      </c>
      <c r="J528" s="34">
        <f>DATE(LEFT(tbl_data[[#This Row],[Date_rapport]], 4), MID(tbl_data[[#This Row],[Date_rapport]], 6, 2), RIGHT(tbl_data[[#This Row],[Date_rapport]], 2))</f>
        <v>44350</v>
      </c>
    </row>
    <row r="529" spans="1:10" x14ac:dyDescent="0.2">
      <c r="A529" s="28" t="s">
        <v>279</v>
      </c>
      <c r="B529" t="s">
        <v>9</v>
      </c>
      <c r="C529" s="28" t="s">
        <v>1599</v>
      </c>
      <c r="D529" t="s">
        <v>132</v>
      </c>
      <c r="E529" t="s">
        <v>2</v>
      </c>
      <c r="F529" t="str">
        <f>INDEX(tbl_produits[Nom normalisé], MATCH(tbl_data[[#This Row],[Spécialité]], tbl_produits[Nom original], 0))</f>
        <v>ANCOTIL 1 pour cent, solution pour perfusion</v>
      </c>
      <c r="G529" t="str">
        <f>INDEX(tbl_produits[Classe nom], MATCH(tbl_data[[#This Row],[NORM_Spécialité]], tbl_produits[Nom normalisé], 0))</f>
        <v>Anti-infectieux à usage systémique</v>
      </c>
      <c r="H529">
        <f>YEAR(tbl_data[[#This Row],[Date_rapport]])</f>
        <v>2021</v>
      </c>
      <c r="I529" t="str">
        <f>INDEX(tbl_produits[Molécule extraite], MATCH(tbl_data[[#This Row],[NORM_Spécialité]], tbl_produits[Nom normalisé], 0))</f>
        <v>Flucytosine</v>
      </c>
      <c r="J529" s="34">
        <f>DATE(LEFT(tbl_data[[#This Row],[Date_rapport]], 4), MID(tbl_data[[#This Row],[Date_rapport]], 6, 2), RIGHT(tbl_data[[#This Row],[Date_rapport]], 2))</f>
        <v>44350</v>
      </c>
    </row>
    <row r="530" spans="1:10" x14ac:dyDescent="0.2">
      <c r="A530" s="28" t="s">
        <v>279</v>
      </c>
      <c r="B530" t="s">
        <v>6</v>
      </c>
      <c r="C530" s="28" t="s">
        <v>1864</v>
      </c>
      <c r="D530" t="s">
        <v>54</v>
      </c>
      <c r="E530" t="s">
        <v>1572</v>
      </c>
      <c r="F530" t="str">
        <f>INDEX(tbl_produits[Nom normalisé], MATCH(tbl_data[[#This Row],[Spécialité]], tbl_produits[Nom original], 0))</f>
        <v>DEPAKINE CHRONO 500 mg, comprimé pelliculé sécable à libération prolongée</v>
      </c>
      <c r="G530" t="str">
        <f>INDEX(tbl_produits[Classe nom], MATCH(tbl_data[[#This Row],[NORM_Spécialité]], tbl_produits[Nom normalisé], 0))</f>
        <v>Système nerveux</v>
      </c>
      <c r="H530">
        <f>YEAR(tbl_data[[#This Row],[Date_rapport]])</f>
        <v>2021</v>
      </c>
      <c r="I530" t="str">
        <f>INDEX(tbl_produits[Molécule extraite], MATCH(tbl_data[[#This Row],[NORM_Spécialité]], tbl_produits[Nom normalisé], 0))</f>
        <v>Valproate de sodium</v>
      </c>
      <c r="J530" s="34">
        <f>DATE(LEFT(tbl_data[[#This Row],[Date_rapport]], 4), MID(tbl_data[[#This Row],[Date_rapport]], 6, 2), RIGHT(tbl_data[[#This Row],[Date_rapport]], 2))</f>
        <v>44350</v>
      </c>
    </row>
    <row r="531" spans="1:10" x14ac:dyDescent="0.2">
      <c r="A531" s="28" t="s">
        <v>279</v>
      </c>
      <c r="B531" t="s">
        <v>6</v>
      </c>
      <c r="C531" s="28" t="s">
        <v>1864</v>
      </c>
      <c r="D531" t="s">
        <v>55</v>
      </c>
      <c r="E531" t="s">
        <v>1572</v>
      </c>
      <c r="F531" t="str">
        <f>INDEX(tbl_produits[Nom normalisé], MATCH(tbl_data[[#This Row],[Spécialité]], tbl_produits[Nom original], 0))</f>
        <v>NANOCIS 0,24 mg  trousse pour préparation radiopharmaceutique</v>
      </c>
      <c r="G531" t="str">
        <f>INDEX(tbl_produits[Classe nom], MATCH(tbl_data[[#This Row],[NORM_Spécialité]], tbl_produits[Nom normalisé], 0))</f>
        <v>Divers</v>
      </c>
      <c r="H531">
        <f>YEAR(tbl_data[[#This Row],[Date_rapport]])</f>
        <v>2021</v>
      </c>
      <c r="I531" t="str">
        <f>INDEX(tbl_produits[Molécule extraite], MATCH(tbl_data[[#This Row],[NORM_Spécialité]], tbl_produits[Nom normalisé], 0))</f>
        <v>Rhénium (heptasulfure de)</v>
      </c>
      <c r="J531" s="34">
        <f>DATE(LEFT(tbl_data[[#This Row],[Date_rapport]], 4), MID(tbl_data[[#This Row],[Date_rapport]], 6, 2), RIGHT(tbl_data[[#This Row],[Date_rapport]], 2))</f>
        <v>44350</v>
      </c>
    </row>
    <row r="532" spans="1:10" x14ac:dyDescent="0.2">
      <c r="A532" s="28" t="s">
        <v>279</v>
      </c>
      <c r="B532" t="s">
        <v>3</v>
      </c>
      <c r="C532" s="28" t="s">
        <v>1864</v>
      </c>
      <c r="D532" t="s">
        <v>131</v>
      </c>
      <c r="E532" t="s">
        <v>2</v>
      </c>
      <c r="F532" t="str">
        <f>INDEX(tbl_produits[Nom normalisé], MATCH(tbl_data[[#This Row],[Spécialité]], tbl_produits[Nom original], 0))</f>
        <v>ETOMIDATE LIPURO 20 mg/10 ml, émulsion injectable</v>
      </c>
      <c r="G532" t="str">
        <f>INDEX(tbl_produits[Classe nom], MATCH(tbl_data[[#This Row],[NORM_Spécialité]], tbl_produits[Nom normalisé], 0))</f>
        <v>Système nerveux</v>
      </c>
      <c r="H532">
        <f>YEAR(tbl_data[[#This Row],[Date_rapport]])</f>
        <v>2021</v>
      </c>
      <c r="I532" t="str">
        <f>INDEX(tbl_produits[Molécule extraite], MATCH(tbl_data[[#This Row],[NORM_Spécialité]], tbl_produits[Nom normalisé], 0))</f>
        <v>Etomidate</v>
      </c>
      <c r="J532" s="34">
        <f>DATE(LEFT(tbl_data[[#This Row],[Date_rapport]], 4), MID(tbl_data[[#This Row],[Date_rapport]], 6, 2), RIGHT(tbl_data[[#This Row],[Date_rapport]], 2))</f>
        <v>44350</v>
      </c>
    </row>
    <row r="533" spans="1:10" x14ac:dyDescent="0.2">
      <c r="A533" s="28" t="s">
        <v>279</v>
      </c>
      <c r="B533" t="s">
        <v>11</v>
      </c>
      <c r="C533" s="28" t="s">
        <v>1896</v>
      </c>
      <c r="D533" t="s">
        <v>130</v>
      </c>
      <c r="E533" t="s">
        <v>2</v>
      </c>
      <c r="F533" t="str">
        <f>INDEX(tbl_produits[Nom normalisé], MATCH(tbl_data[[#This Row],[Spécialité]], tbl_produits[Nom original], 0))</f>
        <v>IODURE (131I) DE SODIUM 111 MBq/mL, solution injectable</v>
      </c>
      <c r="G533" t="str">
        <f>INDEX(tbl_produits[Classe nom], MATCH(tbl_data[[#This Row],[NORM_Spécialité]], tbl_produits[Nom normalisé], 0))</f>
        <v>Divers</v>
      </c>
      <c r="H533">
        <f>YEAR(tbl_data[[#This Row],[Date_rapport]])</f>
        <v>2021</v>
      </c>
      <c r="I533" t="str">
        <f>INDEX(tbl_produits[Molécule extraite], MATCH(tbl_data[[#This Row],[NORM_Spécialité]], tbl_produits[Nom normalisé], 0))</f>
        <v>Iodure (131I) de sodium</v>
      </c>
      <c r="J533" s="34">
        <f>DATE(LEFT(tbl_data[[#This Row],[Date_rapport]], 4), MID(tbl_data[[#This Row],[Date_rapport]], 6, 2), RIGHT(tbl_data[[#This Row],[Date_rapport]], 2))</f>
        <v>44350</v>
      </c>
    </row>
    <row r="534" spans="1:10" x14ac:dyDescent="0.2">
      <c r="A534" s="28" t="s">
        <v>279</v>
      </c>
      <c r="B534" t="s">
        <v>11</v>
      </c>
      <c r="C534" s="28" t="s">
        <v>1895</v>
      </c>
      <c r="D534" t="s">
        <v>127</v>
      </c>
      <c r="E534" t="s">
        <v>2</v>
      </c>
      <c r="F534" t="str">
        <f>INDEX(tbl_produits[Nom normalisé], MATCH(tbl_data[[#This Row],[Spécialité]], tbl_produits[Nom original], 0))</f>
        <v>KIDROLASE 10 000 U.I., poudre et solvant pour solution injectable</v>
      </c>
      <c r="G534" t="str">
        <f>INDEX(tbl_produits[Classe nom], MATCH(tbl_data[[#This Row],[NORM_Spécialité]], tbl_produits[Nom normalisé], 0))</f>
        <v>Antinéoplasiques et immunomodulateurs</v>
      </c>
      <c r="H534">
        <f>YEAR(tbl_data[[#This Row],[Date_rapport]])</f>
        <v>2021</v>
      </c>
      <c r="I534" t="str">
        <f>INDEX(tbl_produits[Molécule extraite], MATCH(tbl_data[[#This Row],[NORM_Spécialité]], tbl_produits[Nom normalisé], 0))</f>
        <v>L-asparaginase</v>
      </c>
      <c r="J534" s="34">
        <f>DATE(LEFT(tbl_data[[#This Row],[Date_rapport]], 4), MID(tbl_data[[#This Row],[Date_rapport]], 6, 2), RIGHT(tbl_data[[#This Row],[Date_rapport]], 2))</f>
        <v>44350</v>
      </c>
    </row>
    <row r="535" spans="1:10" x14ac:dyDescent="0.2">
      <c r="A535" s="28" t="s">
        <v>279</v>
      </c>
      <c r="B535" t="s">
        <v>9</v>
      </c>
      <c r="C535" s="28" t="s">
        <v>1895</v>
      </c>
      <c r="D535" t="s">
        <v>129</v>
      </c>
      <c r="E535" t="s">
        <v>2</v>
      </c>
      <c r="F535" t="str">
        <f>INDEX(tbl_produits[Nom normalisé], MATCH(tbl_data[[#This Row],[Spécialité]], tbl_produits[Nom original], 0))</f>
        <v>LYTOS 520 mg, comprimé pelliculé</v>
      </c>
      <c r="G535" t="str">
        <f>INDEX(tbl_produits[Classe nom], MATCH(tbl_data[[#This Row],[NORM_Spécialité]], tbl_produits[Nom normalisé], 0))</f>
        <v xml:space="preserve">Système musculo-squelettique </v>
      </c>
      <c r="H535">
        <f>YEAR(tbl_data[[#This Row],[Date_rapport]])</f>
        <v>2021</v>
      </c>
      <c r="I535" t="str">
        <f>INDEX(tbl_produits[Molécule extraite], MATCH(tbl_data[[#This Row],[NORM_Spécialité]], tbl_produits[Nom normalisé], 0))</f>
        <v>Clodronate de sodium</v>
      </c>
      <c r="J535" s="34">
        <f>DATE(LEFT(tbl_data[[#This Row],[Date_rapport]], 4), MID(tbl_data[[#This Row],[Date_rapport]], 6, 2), RIGHT(tbl_data[[#This Row],[Date_rapport]], 2))</f>
        <v>44350</v>
      </c>
    </row>
    <row r="536" spans="1:10" x14ac:dyDescent="0.2">
      <c r="A536" s="28" t="s">
        <v>279</v>
      </c>
      <c r="B536" t="s">
        <v>3</v>
      </c>
      <c r="C536" s="28" t="s">
        <v>1847</v>
      </c>
      <c r="D536" t="s">
        <v>15</v>
      </c>
      <c r="E536" t="s">
        <v>2</v>
      </c>
      <c r="F536" t="str">
        <f>INDEX(tbl_produits[Nom normalisé], MATCH(tbl_data[[#This Row],[Spécialité]], tbl_produits[Nom original], 0))</f>
        <v>SPÉCIALITÉS à base de Valsartan  seul ou en association avec l’hydrochlorothiazide</v>
      </c>
      <c r="G536" t="str">
        <f>INDEX(tbl_produits[Classe nom], MATCH(tbl_data[[#This Row],[NORM_Spécialité]], tbl_produits[Nom normalisé], 0))</f>
        <v>Système cardiovasculaire</v>
      </c>
      <c r="H536">
        <f>YEAR(tbl_data[[#This Row],[Date_rapport]])</f>
        <v>2021</v>
      </c>
      <c r="I536" t="str">
        <f>INDEX(tbl_produits[Molécule extraite], MATCH(tbl_data[[#This Row],[NORM_Spécialité]], tbl_produits[Nom normalisé], 0))</f>
        <v>Valsartan</v>
      </c>
      <c r="J536" s="34">
        <f>DATE(LEFT(tbl_data[[#This Row],[Date_rapport]], 4), MID(tbl_data[[#This Row],[Date_rapport]], 6, 2), RIGHT(tbl_data[[#This Row],[Date_rapport]], 2))</f>
        <v>44350</v>
      </c>
    </row>
    <row r="537" spans="1:10" x14ac:dyDescent="0.2">
      <c r="A537" s="28" t="s">
        <v>279</v>
      </c>
      <c r="B537" t="s">
        <v>6</v>
      </c>
      <c r="C537" s="28" t="s">
        <v>1623</v>
      </c>
      <c r="D537" t="s">
        <v>53</v>
      </c>
      <c r="E537" t="s">
        <v>2</v>
      </c>
      <c r="F537" t="str">
        <f>INDEX(tbl_produits[Nom normalisé], MATCH(tbl_data[[#This Row],[Spécialité]], tbl_produits[Nom original], 0))</f>
        <v>ALFALASTIN 33,33 mg/ml , poudre et solvant pour solution injectable</v>
      </c>
      <c r="G537" t="str">
        <f>INDEX(tbl_produits[Classe nom], MATCH(tbl_data[[#This Row],[NORM_Spécialité]], tbl_produits[Nom normalisé], 0))</f>
        <v>Sang et organes hématopoïétiques</v>
      </c>
      <c r="H537">
        <f>YEAR(tbl_data[[#This Row],[Date_rapport]])</f>
        <v>2021</v>
      </c>
      <c r="I537" t="str">
        <f>INDEX(tbl_produits[Molécule extraite], MATCH(tbl_data[[#This Row],[NORM_Spécialité]], tbl_produits[Nom normalisé], 0))</f>
        <v>Alpha-1 antitrypsine</v>
      </c>
      <c r="J537" s="34">
        <f>DATE(LEFT(tbl_data[[#This Row],[Date_rapport]], 4), MID(tbl_data[[#This Row],[Date_rapport]], 6, 2), RIGHT(tbl_data[[#This Row],[Date_rapport]], 2))</f>
        <v>44350</v>
      </c>
    </row>
    <row r="538" spans="1:10" x14ac:dyDescent="0.2">
      <c r="A538" s="28" t="s">
        <v>279</v>
      </c>
      <c r="B538" t="s">
        <v>11</v>
      </c>
      <c r="C538" s="28" t="s">
        <v>1894</v>
      </c>
      <c r="D538" t="s">
        <v>126</v>
      </c>
      <c r="E538" t="s">
        <v>2</v>
      </c>
      <c r="F538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538" t="str">
        <f>INDEX(tbl_produits[Classe nom], MATCH(tbl_data[[#This Row],[NORM_Spécialité]], tbl_produits[Nom normalisé], 0))</f>
        <v>Anti-infectieux à usage systémique</v>
      </c>
      <c r="H538">
        <f>YEAR(tbl_data[[#This Row],[Date_rapport]])</f>
        <v>2021</v>
      </c>
      <c r="I538" t="str">
        <f>INDEX(tbl_produits[Molécule extraite], MATCH(tbl_data[[#This Row],[NORM_Spécialité]], tbl_produits[Nom normalisé], 0))</f>
        <v>Aztréonam</v>
      </c>
      <c r="J538" s="34">
        <f>DATE(LEFT(tbl_data[[#This Row],[Date_rapport]], 4), MID(tbl_data[[#This Row],[Date_rapport]], 6, 2), RIGHT(tbl_data[[#This Row],[Date_rapport]], 2))</f>
        <v>44350</v>
      </c>
    </row>
    <row r="539" spans="1:10" x14ac:dyDescent="0.2">
      <c r="A539" s="28" t="s">
        <v>279</v>
      </c>
      <c r="B539" t="s">
        <v>11</v>
      </c>
      <c r="C539" s="28" t="s">
        <v>1893</v>
      </c>
      <c r="D539" t="s">
        <v>125</v>
      </c>
      <c r="E539" t="s">
        <v>2</v>
      </c>
      <c r="F539" t="str">
        <f>INDEX(tbl_produits[Nom normalisé], MATCH(tbl_data[[#This Row],[Spécialité]], tbl_produits[Nom original], 0))</f>
        <v>IOBENGUANE (131I) pour thérapie CIS bio international 370 MBq/mL, solution pour perfusion</v>
      </c>
      <c r="G539" t="str">
        <f>INDEX(tbl_produits[Classe nom], MATCH(tbl_data[[#This Row],[NORM_Spécialité]], tbl_produits[Nom normalisé], 0))</f>
        <v>Divers</v>
      </c>
      <c r="H539">
        <f>YEAR(tbl_data[[#This Row],[Date_rapport]])</f>
        <v>2021</v>
      </c>
      <c r="I539" t="str">
        <f>INDEX(tbl_produits[Molécule extraite], MATCH(tbl_data[[#This Row],[NORM_Spécialité]], tbl_produits[Nom normalisé], 0))</f>
        <v>Iobenguane (131I)</v>
      </c>
      <c r="J539" s="34">
        <f>DATE(LEFT(tbl_data[[#This Row],[Date_rapport]], 4), MID(tbl_data[[#This Row],[Date_rapport]], 6, 2), RIGHT(tbl_data[[#This Row],[Date_rapport]], 2))</f>
        <v>44350</v>
      </c>
    </row>
    <row r="540" spans="1:10" x14ac:dyDescent="0.2">
      <c r="A540" s="28" t="s">
        <v>279</v>
      </c>
      <c r="B540" t="s">
        <v>6</v>
      </c>
      <c r="C540" s="28" t="s">
        <v>1596</v>
      </c>
      <c r="D540" t="s">
        <v>120</v>
      </c>
      <c r="E540" t="s">
        <v>1595</v>
      </c>
      <c r="F540" t="str">
        <f>INDEX(tbl_produits[Nom normalisé], MATCH(tbl_data[[#This Row],[Spécialité]], tbl_produits[Nom original], 0))</f>
        <v>LAROSCORBINE 1g/5ml, solution injectable</v>
      </c>
      <c r="G540" t="str">
        <f>INDEX(tbl_produits[Classe nom], MATCH(tbl_data[[#This Row],[NORM_Spécialité]], tbl_produits[Nom normalisé], 0))</f>
        <v>Voies digestives et métabolisme</v>
      </c>
      <c r="H540">
        <f>YEAR(tbl_data[[#This Row],[Date_rapport]])</f>
        <v>2021</v>
      </c>
      <c r="I540" t="str">
        <f>INDEX(tbl_produits[Molécule extraite], MATCH(tbl_data[[#This Row],[NORM_Spécialité]], tbl_produits[Nom normalisé], 0))</f>
        <v>Acide ascorbique</v>
      </c>
      <c r="J540" s="34">
        <f>DATE(LEFT(tbl_data[[#This Row],[Date_rapport]], 4), MID(tbl_data[[#This Row],[Date_rapport]], 6, 2), RIGHT(tbl_data[[#This Row],[Date_rapport]], 2))</f>
        <v>44350</v>
      </c>
    </row>
    <row r="541" spans="1:10" x14ac:dyDescent="0.2">
      <c r="A541" s="28" t="s">
        <v>279</v>
      </c>
      <c r="B541" t="s">
        <v>6</v>
      </c>
      <c r="C541" s="28" t="s">
        <v>1596</v>
      </c>
      <c r="D541" t="s">
        <v>121</v>
      </c>
      <c r="E541" t="s">
        <v>1596</v>
      </c>
      <c r="F541" t="str">
        <f>INDEX(tbl_produits[Nom normalisé], MATCH(tbl_data[[#This Row],[Spécialité]], tbl_produits[Nom original], 0))</f>
        <v>ANANDRON 150 mg, comprimé</v>
      </c>
      <c r="G541" t="str">
        <f>INDEX(tbl_produits[Classe nom], MATCH(tbl_data[[#This Row],[NORM_Spécialité]], tbl_produits[Nom normalisé], 0))</f>
        <v>Antinéoplasiques et immunomodulateurs</v>
      </c>
      <c r="H541">
        <f>YEAR(tbl_data[[#This Row],[Date_rapport]])</f>
        <v>2021</v>
      </c>
      <c r="I541" t="str">
        <f>INDEX(tbl_produits[Molécule extraite], MATCH(tbl_data[[#This Row],[NORM_Spécialité]], tbl_produits[Nom normalisé], 0))</f>
        <v>Nilutamide</v>
      </c>
      <c r="J541" s="34">
        <f>DATE(LEFT(tbl_data[[#This Row],[Date_rapport]], 4), MID(tbl_data[[#This Row],[Date_rapport]], 6, 2), RIGHT(tbl_data[[#This Row],[Date_rapport]], 2))</f>
        <v>44350</v>
      </c>
    </row>
    <row r="542" spans="1:10" x14ac:dyDescent="0.2">
      <c r="A542" s="28" t="s">
        <v>279</v>
      </c>
      <c r="B542" t="s">
        <v>6</v>
      </c>
      <c r="C542" s="28" t="s">
        <v>1596</v>
      </c>
      <c r="D542" t="s">
        <v>122</v>
      </c>
      <c r="E542" t="s">
        <v>1597</v>
      </c>
      <c r="F542" t="str">
        <f>INDEX(tbl_produits[Nom normalisé], MATCH(tbl_data[[#This Row],[Spécialité]], tbl_produits[Nom original], 0))</f>
        <v>PLEGISOL, solution cardioplégique pour voie intracoronaire en poche</v>
      </c>
      <c r="G542" t="str">
        <f>INDEX(tbl_produits[Classe nom], MATCH(tbl_data[[#This Row],[NORM_Spécialité]], tbl_produits[Nom normalisé], 0))</f>
        <v>Sang et organes hématopoïétiques</v>
      </c>
      <c r="H542">
        <f>YEAR(tbl_data[[#This Row],[Date_rapport]])</f>
        <v>2021</v>
      </c>
      <c r="I542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542" s="34">
        <f>DATE(LEFT(tbl_data[[#This Row],[Date_rapport]], 4), MID(tbl_data[[#This Row],[Date_rapport]], 6, 2), RIGHT(tbl_data[[#This Row],[Date_rapport]], 2))</f>
        <v>44350</v>
      </c>
    </row>
    <row r="543" spans="1:10" x14ac:dyDescent="0.2">
      <c r="A543" s="28" t="s">
        <v>279</v>
      </c>
      <c r="B543" t="s">
        <v>6</v>
      </c>
      <c r="C543" s="28" t="s">
        <v>1596</v>
      </c>
      <c r="D543" t="s">
        <v>123</v>
      </c>
      <c r="E543" t="s">
        <v>1598</v>
      </c>
      <c r="F543" t="str">
        <f>INDEX(tbl_produits[Nom normalisé], MATCH(tbl_data[[#This Row],[Spécialité]], tbl_produits[Nom original], 0))</f>
        <v>THYROZOL  5 mg,10 mg et 20 mg</v>
      </c>
      <c r="G543" t="str">
        <f>INDEX(tbl_produits[Classe nom], MATCH(tbl_data[[#This Row],[NORM_Spécialité]], tbl_produits[Nom normalisé], 0))</f>
        <v>Hormones systémiques sauf hormones sexuelles et insulines</v>
      </c>
      <c r="H543">
        <f>YEAR(tbl_data[[#This Row],[Date_rapport]])</f>
        <v>2021</v>
      </c>
      <c r="I543" t="str">
        <f>INDEX(tbl_produits[Molécule extraite], MATCH(tbl_data[[#This Row],[NORM_Spécialité]], tbl_produits[Nom normalisé], 0))</f>
        <v>Thiamazole</v>
      </c>
      <c r="J543" s="34">
        <f>DATE(LEFT(tbl_data[[#This Row],[Date_rapport]], 4), MID(tbl_data[[#This Row],[Date_rapport]], 6, 2), RIGHT(tbl_data[[#This Row],[Date_rapport]], 2))</f>
        <v>44350</v>
      </c>
    </row>
    <row r="544" spans="1:10" x14ac:dyDescent="0.2">
      <c r="A544" s="28" t="s">
        <v>279</v>
      </c>
      <c r="B544" t="s">
        <v>6</v>
      </c>
      <c r="C544" s="28" t="s">
        <v>1596</v>
      </c>
      <c r="D544" t="s">
        <v>124</v>
      </c>
      <c r="E544" t="s">
        <v>1556</v>
      </c>
      <c r="F544" t="str">
        <f>INDEX(tbl_produits[Nom normalisé], MATCH(tbl_data[[#This Row],[Spécialité]], tbl_produits[Nom original], 0))</f>
        <v>PROPOFOL FRESENIUS 10 mg/ml, émulsion injectable ou pour perfusion (flacon de 50 ml)</v>
      </c>
      <c r="G544" t="str">
        <f>INDEX(tbl_produits[Classe nom], MATCH(tbl_data[[#This Row],[NORM_Spécialité]], tbl_produits[Nom normalisé], 0))</f>
        <v>Système nerveux</v>
      </c>
      <c r="H544">
        <f>YEAR(tbl_data[[#This Row],[Date_rapport]])</f>
        <v>2021</v>
      </c>
      <c r="I544" t="str">
        <f>INDEX(tbl_produits[Molécule extraite], MATCH(tbl_data[[#This Row],[NORM_Spécialité]], tbl_produits[Nom normalisé], 0))</f>
        <v>Propofol</v>
      </c>
      <c r="J544" s="34">
        <f>DATE(LEFT(tbl_data[[#This Row],[Date_rapport]], 4), MID(tbl_data[[#This Row],[Date_rapport]], 6, 2), RIGHT(tbl_data[[#This Row],[Date_rapport]], 2))</f>
        <v>44350</v>
      </c>
    </row>
    <row r="545" spans="1:10" x14ac:dyDescent="0.2">
      <c r="A545" s="28" t="s">
        <v>279</v>
      </c>
      <c r="B545" t="s">
        <v>6</v>
      </c>
      <c r="C545" s="28" t="s">
        <v>1863</v>
      </c>
      <c r="D545" t="s">
        <v>51</v>
      </c>
      <c r="E545" t="s">
        <v>1565</v>
      </c>
      <c r="F545" t="str">
        <f>INDEX(tbl_produits[Nom normalisé], MATCH(tbl_data[[#This Row],[Spécialité]], tbl_produits[Nom original], 0))</f>
        <v>LANVIS 40 mg  comprimé sécable</v>
      </c>
      <c r="G545" t="str">
        <f>INDEX(tbl_produits[Classe nom], MATCH(tbl_data[[#This Row],[NORM_Spécialité]], tbl_produits[Nom normalisé], 0))</f>
        <v>Antinéoplasiques et immunomodulateurs</v>
      </c>
      <c r="H545">
        <f>YEAR(tbl_data[[#This Row],[Date_rapport]])</f>
        <v>2021</v>
      </c>
      <c r="I545" t="str">
        <f>INDEX(tbl_produits[Molécule extraite], MATCH(tbl_data[[#This Row],[NORM_Spécialité]], tbl_produits[Nom normalisé], 0))</f>
        <v>Thioguanine</v>
      </c>
      <c r="J545" s="34">
        <f>DATE(LEFT(tbl_data[[#This Row],[Date_rapport]], 4), MID(tbl_data[[#This Row],[Date_rapport]], 6, 2), RIGHT(tbl_data[[#This Row],[Date_rapport]], 2))</f>
        <v>44350</v>
      </c>
    </row>
    <row r="546" spans="1:10" x14ac:dyDescent="0.2">
      <c r="A546" s="28" t="s">
        <v>279</v>
      </c>
      <c r="B546" t="s">
        <v>11</v>
      </c>
      <c r="C546" s="28" t="s">
        <v>1892</v>
      </c>
      <c r="D546" t="s">
        <v>119</v>
      </c>
      <c r="E546" t="s">
        <v>2</v>
      </c>
      <c r="F546" t="str">
        <f>INDEX(tbl_produits[Nom normalisé], MATCH(tbl_data[[#This Row],[Spécialité]], tbl_produits[Nom original], 0))</f>
        <v>LYNPARZA 50 mg, gélule</v>
      </c>
      <c r="G546" t="str">
        <f>INDEX(tbl_produits[Classe nom], MATCH(tbl_data[[#This Row],[NORM_Spécialité]], tbl_produits[Nom normalisé], 0))</f>
        <v>Antinéoplasiques et immunomodulateurs</v>
      </c>
      <c r="H546">
        <f>YEAR(tbl_data[[#This Row],[Date_rapport]])</f>
        <v>2021</v>
      </c>
      <c r="I546" t="str">
        <f>INDEX(tbl_produits[Molécule extraite], MATCH(tbl_data[[#This Row],[NORM_Spécialité]], tbl_produits[Nom normalisé], 0))</f>
        <v>Olaparib</v>
      </c>
      <c r="J546" s="34">
        <f>DATE(LEFT(tbl_data[[#This Row],[Date_rapport]], 4), MID(tbl_data[[#This Row],[Date_rapport]], 6, 2), RIGHT(tbl_data[[#This Row],[Date_rapport]], 2))</f>
        <v>44350</v>
      </c>
    </row>
    <row r="547" spans="1:10" x14ac:dyDescent="0.2">
      <c r="A547" s="28" t="s">
        <v>279</v>
      </c>
      <c r="B547" t="s">
        <v>3</v>
      </c>
      <c r="C547" s="28" t="s">
        <v>1891</v>
      </c>
      <c r="D547" t="s">
        <v>116</v>
      </c>
      <c r="E547" t="s">
        <v>2</v>
      </c>
      <c r="F547" t="str">
        <f>INDEX(tbl_produits[Nom normalisé], MATCH(tbl_data[[#This Row],[Spécialité]], tbl_produits[Nom original], 0))</f>
        <v>ZEVALIN 1,6 mg/ml, trousse pour préparations radiopharmaceutiques pour perfusion</v>
      </c>
      <c r="G547" t="str">
        <f>INDEX(tbl_produits[Classe nom], MATCH(tbl_data[[#This Row],[NORM_Spécialité]], tbl_produits[Nom normalisé], 0))</f>
        <v>Antinéoplasiques et immunomodulateurs</v>
      </c>
      <c r="H547">
        <f>YEAR(tbl_data[[#This Row],[Date_rapport]])</f>
        <v>2021</v>
      </c>
      <c r="I547" t="str">
        <f>INDEX(tbl_produits[Molécule extraite], MATCH(tbl_data[[#This Row],[NORM_Spécialité]], tbl_produits[Nom normalisé], 0))</f>
        <v>Ibritumomab tiuxétan</v>
      </c>
      <c r="J547" s="34">
        <f>DATE(LEFT(tbl_data[[#This Row],[Date_rapport]], 4), MID(tbl_data[[#This Row],[Date_rapport]], 6, 2), RIGHT(tbl_data[[#This Row],[Date_rapport]], 2))</f>
        <v>44350</v>
      </c>
    </row>
    <row r="548" spans="1:10" x14ac:dyDescent="0.2">
      <c r="A548" s="28" t="s">
        <v>279</v>
      </c>
      <c r="B548" t="s">
        <v>6</v>
      </c>
      <c r="C548" s="28" t="s">
        <v>1891</v>
      </c>
      <c r="D548" t="s">
        <v>117</v>
      </c>
      <c r="E548" t="s">
        <v>1594</v>
      </c>
      <c r="F548" t="str">
        <f>INDEX(tbl_produits[Nom normalisé], MATCH(tbl_data[[#This Row],[Spécialité]], tbl_produits[Nom original], 0))</f>
        <v>HEXASTAT 100 mg, gélule (altrétamine)</v>
      </c>
      <c r="G548" t="str">
        <f>INDEX(tbl_produits[Classe nom], MATCH(tbl_data[[#This Row],[NORM_Spécialité]], tbl_produits[Nom normalisé], 0))</f>
        <v>Antinéoplasiques et immunomodulateurs</v>
      </c>
      <c r="H548">
        <f>YEAR(tbl_data[[#This Row],[Date_rapport]])</f>
        <v>2021</v>
      </c>
      <c r="I548" t="str">
        <f>INDEX(tbl_produits[Molécule extraite], MATCH(tbl_data[[#This Row],[NORM_Spécialité]], tbl_produits[Nom normalisé], 0))</f>
        <v>Altrétamine</v>
      </c>
      <c r="J548" s="34">
        <f>DATE(LEFT(tbl_data[[#This Row],[Date_rapport]], 4), MID(tbl_data[[#This Row],[Date_rapport]], 6, 2), RIGHT(tbl_data[[#This Row],[Date_rapport]], 2))</f>
        <v>44350</v>
      </c>
    </row>
    <row r="549" spans="1:10" x14ac:dyDescent="0.2">
      <c r="A549" s="28" t="s">
        <v>279</v>
      </c>
      <c r="B549" t="s">
        <v>3</v>
      </c>
      <c r="C549" s="28" t="s">
        <v>1891</v>
      </c>
      <c r="D549" t="s">
        <v>118</v>
      </c>
      <c r="E549" t="s">
        <v>2</v>
      </c>
      <c r="F549" t="str">
        <f>INDEX(tbl_produits[Nom normalisé], MATCH(tbl_data[[#This Row],[Spécialité]], tbl_produits[Nom original], 0))</f>
        <v>ALENDRONATE 10 mg, comprimé</v>
      </c>
      <c r="G549" t="str">
        <f>INDEX(tbl_produits[Classe nom], MATCH(tbl_data[[#This Row],[NORM_Spécialité]], tbl_produits[Nom normalisé], 0))</f>
        <v xml:space="preserve">Système musculo-squelettique </v>
      </c>
      <c r="H549">
        <f>YEAR(tbl_data[[#This Row],[Date_rapport]])</f>
        <v>2021</v>
      </c>
      <c r="I549" t="str">
        <f>INDEX(tbl_produits[Molécule extraite], MATCH(tbl_data[[#This Row],[NORM_Spécialité]], tbl_produits[Nom normalisé], 0))</f>
        <v>Acide alendronique</v>
      </c>
      <c r="J549" s="34">
        <f>DATE(LEFT(tbl_data[[#This Row],[Date_rapport]], 4), MID(tbl_data[[#This Row],[Date_rapport]], 6, 2), RIGHT(tbl_data[[#This Row],[Date_rapport]], 2))</f>
        <v>44350</v>
      </c>
    </row>
    <row r="550" spans="1:10" x14ac:dyDescent="0.2">
      <c r="A550" s="28" t="s">
        <v>279</v>
      </c>
      <c r="B550" t="s">
        <v>6</v>
      </c>
      <c r="C550" s="28" t="s">
        <v>1861</v>
      </c>
      <c r="D550" t="s">
        <v>49</v>
      </c>
      <c r="E550" t="s">
        <v>1570</v>
      </c>
      <c r="F550" t="str">
        <f>INDEX(tbl_produits[Nom normalisé], MATCH(tbl_data[[#This Row],[Spécialité]], tbl_produits[Nom original], 0))</f>
        <v>MOZOBIL 20mg/ml  solution injectable, boite de 1 flacon</v>
      </c>
      <c r="G550" t="str">
        <f>INDEX(tbl_produits[Classe nom], MATCH(tbl_data[[#This Row],[NORM_Spécialité]], tbl_produits[Nom normalisé], 0))</f>
        <v>Antinéoplasiques et immunomodulateurs</v>
      </c>
      <c r="H550">
        <f>YEAR(tbl_data[[#This Row],[Date_rapport]])</f>
        <v>2021</v>
      </c>
      <c r="I550" t="str">
        <f>INDEX(tbl_produits[Molécule extraite], MATCH(tbl_data[[#This Row],[NORM_Spécialité]], tbl_produits[Nom normalisé], 0))</f>
        <v>Plérixafor</v>
      </c>
      <c r="J550" s="34">
        <f>DATE(LEFT(tbl_data[[#This Row],[Date_rapport]], 4), MID(tbl_data[[#This Row],[Date_rapport]], 6, 2), RIGHT(tbl_data[[#This Row],[Date_rapport]], 2))</f>
        <v>44350</v>
      </c>
    </row>
    <row r="551" spans="1:10" x14ac:dyDescent="0.2">
      <c r="A551" s="28" t="s">
        <v>279</v>
      </c>
      <c r="B551" t="s">
        <v>6</v>
      </c>
      <c r="C551" s="28" t="s">
        <v>1862</v>
      </c>
      <c r="D551" t="s">
        <v>50</v>
      </c>
      <c r="E551" t="s">
        <v>1571</v>
      </c>
      <c r="F551" t="str">
        <f>INDEX(tbl_produits[Nom normalisé], MATCH(tbl_data[[#This Row],[Spécialité]], tbl_produits[Nom original], 0))</f>
        <v>PLASMION  - Solution pour perfusion</v>
      </c>
      <c r="G551" t="str">
        <f>INDEX(tbl_produits[Classe nom], MATCH(tbl_data[[#This Row],[NORM_Spécialité]], tbl_produits[Nom normalisé], 0))</f>
        <v>Sang et organes hématopoïétiques</v>
      </c>
      <c r="H551">
        <f>YEAR(tbl_data[[#This Row],[Date_rapport]])</f>
        <v>2021</v>
      </c>
      <c r="I551" t="str">
        <f>INDEX(tbl_produits[Molécule extraite], MATCH(tbl_data[[#This Row],[NORM_Spécialité]], tbl_produits[Nom normalisé], 0))</f>
        <v>N/A</v>
      </c>
      <c r="J551" s="34">
        <f>DATE(LEFT(tbl_data[[#This Row],[Date_rapport]], 4), MID(tbl_data[[#This Row],[Date_rapport]], 6, 2), RIGHT(tbl_data[[#This Row],[Date_rapport]], 2))</f>
        <v>44350</v>
      </c>
    </row>
    <row r="552" spans="1:10" x14ac:dyDescent="0.2">
      <c r="A552" s="28" t="s">
        <v>279</v>
      </c>
      <c r="B552" t="s">
        <v>6</v>
      </c>
      <c r="C552" s="28" t="s">
        <v>1862</v>
      </c>
      <c r="D552" t="s">
        <v>115</v>
      </c>
      <c r="E552" t="s">
        <v>1568</v>
      </c>
      <c r="F552" t="str">
        <f>INDEX(tbl_produits[Nom normalisé], MATCH(tbl_data[[#This Row],[Spécialité]], tbl_produits[Nom original], 0))</f>
        <v>ARACYTINE 100 mg, poudre et solvant pour solution injectable</v>
      </c>
      <c r="G552" t="str">
        <f>INDEX(tbl_produits[Classe nom], MATCH(tbl_data[[#This Row],[NORM_Spécialité]], tbl_produits[Nom normalisé], 0))</f>
        <v>Antinéoplasiques et immunomodulateurs</v>
      </c>
      <c r="H552">
        <f>YEAR(tbl_data[[#This Row],[Date_rapport]])</f>
        <v>2021</v>
      </c>
      <c r="I552" t="str">
        <f>INDEX(tbl_produits[Molécule extraite], MATCH(tbl_data[[#This Row],[NORM_Spécialité]], tbl_produits[Nom normalisé], 0))</f>
        <v>Cytarabine</v>
      </c>
      <c r="J552" s="34">
        <f>DATE(LEFT(tbl_data[[#This Row],[Date_rapport]], 4), MID(tbl_data[[#This Row],[Date_rapport]], 6, 2), RIGHT(tbl_data[[#This Row],[Date_rapport]], 2))</f>
        <v>44350</v>
      </c>
    </row>
    <row r="553" spans="1:10" x14ac:dyDescent="0.2">
      <c r="A553" s="28" t="s">
        <v>279</v>
      </c>
      <c r="B553" t="s">
        <v>9</v>
      </c>
      <c r="C553" s="28" t="s">
        <v>1572</v>
      </c>
      <c r="D553" t="s">
        <v>48</v>
      </c>
      <c r="E553" t="s">
        <v>2</v>
      </c>
      <c r="F553" t="str">
        <f>INDEX(tbl_produits[Nom normalisé], MATCH(tbl_data[[#This Row],[Spécialité]], tbl_produits[Nom original], 0))</f>
        <v>ZENTEL 400 mg, comprimé</v>
      </c>
      <c r="G553" t="str">
        <f>INDEX(tbl_produits[Classe nom], MATCH(tbl_data[[#This Row],[NORM_Spécialité]], tbl_produits[Nom normalisé], 0))</f>
        <v>Antiparasitaires, insecticides et répulsifs</v>
      </c>
      <c r="H553">
        <f>YEAR(tbl_data[[#This Row],[Date_rapport]])</f>
        <v>2021</v>
      </c>
      <c r="I553" t="str">
        <f>INDEX(tbl_produits[Molécule extraite], MATCH(tbl_data[[#This Row],[NORM_Spécialité]], tbl_produits[Nom normalisé], 0))</f>
        <v>Albendazole</v>
      </c>
      <c r="J553" s="34">
        <f>DATE(LEFT(tbl_data[[#This Row],[Date_rapport]], 4), MID(tbl_data[[#This Row],[Date_rapport]], 6, 2), RIGHT(tbl_data[[#This Row],[Date_rapport]], 2))</f>
        <v>44350</v>
      </c>
    </row>
    <row r="554" spans="1:10" x14ac:dyDescent="0.2">
      <c r="A554" s="28" t="s">
        <v>279</v>
      </c>
      <c r="B554" t="s">
        <v>6</v>
      </c>
      <c r="C554" s="28" t="s">
        <v>1625</v>
      </c>
      <c r="D554" t="s">
        <v>47</v>
      </c>
      <c r="E554" t="s">
        <v>2</v>
      </c>
      <c r="F554" t="str">
        <f>INDEX(tbl_produits[Nom normalisé], MATCH(tbl_data[[#This Row],[Spécialité]], tbl_produits[Nom original], 0))</f>
        <v>DEROXAT 20mg/ 10 ml, suspension buvable</v>
      </c>
      <c r="G554" t="str">
        <f>INDEX(tbl_produits[Classe nom], MATCH(tbl_data[[#This Row],[NORM_Spécialité]], tbl_produits[Nom normalisé], 0))</f>
        <v>Système nerveux</v>
      </c>
      <c r="H554">
        <f>YEAR(tbl_data[[#This Row],[Date_rapport]])</f>
        <v>2021</v>
      </c>
      <c r="I554" t="str">
        <f>INDEX(tbl_produits[Molécule extraite], MATCH(tbl_data[[#This Row],[NORM_Spécialité]], tbl_produits[Nom normalisé], 0))</f>
        <v>Paroxétine (chlorhydrate de) hémihydraté</v>
      </c>
      <c r="J554" s="34">
        <f>DATE(LEFT(tbl_data[[#This Row],[Date_rapport]], 4), MID(tbl_data[[#This Row],[Date_rapport]], 6, 2), RIGHT(tbl_data[[#This Row],[Date_rapport]], 2))</f>
        <v>44350</v>
      </c>
    </row>
    <row r="555" spans="1:10" x14ac:dyDescent="0.2">
      <c r="A555" s="28" t="s">
        <v>279</v>
      </c>
      <c r="B555" t="s">
        <v>3</v>
      </c>
      <c r="C555" s="28" t="s">
        <v>1568</v>
      </c>
      <c r="D555" t="s">
        <v>4</v>
      </c>
      <c r="E555" t="s">
        <v>2</v>
      </c>
      <c r="F555" t="str">
        <f>INDEX(tbl_produits[Nom normalisé], MATCH(tbl_data[[#This Row],[Spécialité]], tbl_produits[Nom original], 0))</f>
        <v>ALKONATREM   150 mg, gélule</v>
      </c>
      <c r="G555" t="str">
        <f>INDEX(tbl_produits[Classe nom], MATCH(tbl_data[[#This Row],[NORM_Spécialité]], tbl_produits[Nom normalisé], 0))</f>
        <v>Anti-infectieux à usage systémique</v>
      </c>
      <c r="H555">
        <f>YEAR(tbl_data[[#This Row],[Date_rapport]])</f>
        <v>2021</v>
      </c>
      <c r="I555" t="str">
        <f>INDEX(tbl_produits[Molécule extraite], MATCH(tbl_data[[#This Row],[NORM_Spécialité]], tbl_produits[Nom normalisé], 0))</f>
        <v>Chlorhydrate de déméclocycline</v>
      </c>
      <c r="J555" s="34">
        <f>DATE(LEFT(tbl_data[[#This Row],[Date_rapport]], 4), MID(tbl_data[[#This Row],[Date_rapport]], 6, 2), RIGHT(tbl_data[[#This Row],[Date_rapport]], 2))</f>
        <v>44350</v>
      </c>
    </row>
    <row r="556" spans="1:10" x14ac:dyDescent="0.2">
      <c r="A556" s="28" t="s">
        <v>279</v>
      </c>
      <c r="B556" t="s">
        <v>6</v>
      </c>
      <c r="C556" s="28" t="s">
        <v>1568</v>
      </c>
      <c r="D556" t="s">
        <v>44</v>
      </c>
      <c r="E556" t="s">
        <v>1568</v>
      </c>
      <c r="F556" t="str">
        <f>INDEX(tbl_produits[Nom normalisé], MATCH(tbl_data[[#This Row],[Spécialité]], tbl_produits[Nom original], 0))</f>
        <v>HEXATRIONE 2 POUR CENT, suspension injectable (intra-articulaire)</v>
      </c>
      <c r="G556" t="str">
        <f>INDEX(tbl_produits[Classe nom], MATCH(tbl_data[[#This Row],[NORM_Spécialité]], tbl_produits[Nom normalisé], 0))</f>
        <v>Hormones systémiques sauf hormones sexuelles et insulines</v>
      </c>
      <c r="H556">
        <f>YEAR(tbl_data[[#This Row],[Date_rapport]])</f>
        <v>2021</v>
      </c>
      <c r="I556" t="str">
        <f>INDEX(tbl_produits[Molécule extraite], MATCH(tbl_data[[#This Row],[NORM_Spécialité]], tbl_produits[Nom normalisé], 0))</f>
        <v>Hexacetonide de triamcinolone</v>
      </c>
      <c r="J556" s="34">
        <f>DATE(LEFT(tbl_data[[#This Row],[Date_rapport]], 4), MID(tbl_data[[#This Row],[Date_rapport]], 6, 2), RIGHT(tbl_data[[#This Row],[Date_rapport]], 2))</f>
        <v>44350</v>
      </c>
    </row>
    <row r="557" spans="1:10" x14ac:dyDescent="0.2">
      <c r="A557" s="28" t="s">
        <v>279</v>
      </c>
      <c r="B557" t="s">
        <v>6</v>
      </c>
      <c r="C557" s="28" t="s">
        <v>1568</v>
      </c>
      <c r="D557" t="s">
        <v>45</v>
      </c>
      <c r="E557" t="s">
        <v>1569</v>
      </c>
      <c r="F557" t="str">
        <f>INDEX(tbl_produits[Nom normalisé], MATCH(tbl_data[[#This Row],[Spécialité]], tbl_produits[Nom original], 0))</f>
        <v>GABITRIL 10 mg, comprimé pelliculé</v>
      </c>
      <c r="G557" t="str">
        <f>INDEX(tbl_produits[Classe nom], MATCH(tbl_data[[#This Row],[NORM_Spécialité]], tbl_produits[Nom normalisé], 0))</f>
        <v>Système nerveux</v>
      </c>
      <c r="H557">
        <f>YEAR(tbl_data[[#This Row],[Date_rapport]])</f>
        <v>2021</v>
      </c>
      <c r="I557" t="str">
        <f>INDEX(tbl_produits[Molécule extraite], MATCH(tbl_data[[#This Row],[NORM_Spécialité]], tbl_produits[Nom normalisé], 0))</f>
        <v>Tiagabine hydrochloride monohydrate</v>
      </c>
      <c r="J557" s="34">
        <f>DATE(LEFT(tbl_data[[#This Row],[Date_rapport]], 4), MID(tbl_data[[#This Row],[Date_rapport]], 6, 2), RIGHT(tbl_data[[#This Row],[Date_rapport]], 2))</f>
        <v>44350</v>
      </c>
    </row>
    <row r="558" spans="1:10" x14ac:dyDescent="0.2">
      <c r="A558" s="28" t="s">
        <v>279</v>
      </c>
      <c r="B558" t="s">
        <v>6</v>
      </c>
      <c r="C558" s="28" t="s">
        <v>1568</v>
      </c>
      <c r="D558" t="s">
        <v>46</v>
      </c>
      <c r="E558" t="s">
        <v>1568</v>
      </c>
      <c r="F558" t="str">
        <f>INDEX(tbl_produits[Nom normalisé], MATCH(tbl_data[[#This Row],[Spécialité]], tbl_produits[Nom original], 0))</f>
        <v>SCOPODERM TTS  1 mg/72 heures, dispositif transdermique</v>
      </c>
      <c r="G558" t="str">
        <f>INDEX(tbl_produits[Classe nom], MATCH(tbl_data[[#This Row],[NORM_Spécialité]], tbl_produits[Nom normalisé], 0))</f>
        <v>Voies digestives et métabolisme</v>
      </c>
      <c r="H558">
        <f>YEAR(tbl_data[[#This Row],[Date_rapport]])</f>
        <v>2021</v>
      </c>
      <c r="I558" t="str">
        <f>INDEX(tbl_produits[Molécule extraite], MATCH(tbl_data[[#This Row],[NORM_Spécialité]], tbl_produits[Nom normalisé], 0))</f>
        <v>Scopolamine</v>
      </c>
      <c r="J558" s="34">
        <f>DATE(LEFT(tbl_data[[#This Row],[Date_rapport]], 4), MID(tbl_data[[#This Row],[Date_rapport]], 6, 2), RIGHT(tbl_data[[#This Row],[Date_rapport]], 2))</f>
        <v>44350</v>
      </c>
    </row>
    <row r="559" spans="1:10" x14ac:dyDescent="0.2">
      <c r="A559" s="28" t="s">
        <v>279</v>
      </c>
      <c r="B559" t="s">
        <v>9</v>
      </c>
      <c r="C559" s="28" t="s">
        <v>1890</v>
      </c>
      <c r="D559" t="s">
        <v>114</v>
      </c>
      <c r="E559" t="s">
        <v>2</v>
      </c>
      <c r="F559" t="str">
        <f>INDEX(tbl_produits[Nom normalisé], MATCH(tbl_data[[#This Row],[Spécialité]], tbl_produits[Nom original], 0))</f>
        <v>NULOJIX 250 mg, poudre pour solution à diluer pour perfusion</v>
      </c>
      <c r="G559" t="str">
        <f>INDEX(tbl_produits[Classe nom], MATCH(tbl_data[[#This Row],[NORM_Spécialité]], tbl_produits[Nom normalisé], 0))</f>
        <v>Antinéoplasiques et immunomodulateurs</v>
      </c>
      <c r="H559">
        <f>YEAR(tbl_data[[#This Row],[Date_rapport]])</f>
        <v>2021</v>
      </c>
      <c r="I559" t="str">
        <f>INDEX(tbl_produits[Molécule extraite], MATCH(tbl_data[[#This Row],[NORM_Spécialité]], tbl_produits[Nom normalisé], 0))</f>
        <v>Bélatacept</v>
      </c>
      <c r="J559" s="34">
        <f>DATE(LEFT(tbl_data[[#This Row],[Date_rapport]], 4), MID(tbl_data[[#This Row],[Date_rapport]], 6, 2), RIGHT(tbl_data[[#This Row],[Date_rapport]], 2))</f>
        <v>44350</v>
      </c>
    </row>
    <row r="560" spans="1:10" x14ac:dyDescent="0.2">
      <c r="A560" s="28" t="s">
        <v>279</v>
      </c>
      <c r="B560" t="s">
        <v>6</v>
      </c>
      <c r="C560" s="28" t="s">
        <v>1571</v>
      </c>
      <c r="D560" t="s">
        <v>113</v>
      </c>
      <c r="E560" t="s">
        <v>2</v>
      </c>
      <c r="F560" t="str">
        <f>INDEX(tbl_produits[Nom normalisé], MATCH(tbl_data[[#This Row],[Spécialité]], tbl_produits[Nom original], 0))</f>
        <v>DEPAMIDE 300 mg, comprimé pelliculé gastro-résistant</v>
      </c>
      <c r="G560" t="str">
        <f>INDEX(tbl_produits[Classe nom], MATCH(tbl_data[[#This Row],[NORM_Spécialité]], tbl_produits[Nom normalisé], 0))</f>
        <v>Système nerveux</v>
      </c>
      <c r="H560">
        <f>YEAR(tbl_data[[#This Row],[Date_rapport]])</f>
        <v>2021</v>
      </c>
      <c r="I560" t="str">
        <f>INDEX(tbl_produits[Molécule extraite], MATCH(tbl_data[[#This Row],[NORM_Spécialité]], tbl_produits[Nom normalisé], 0))</f>
        <v>Valpromide</v>
      </c>
      <c r="J560" s="34">
        <f>DATE(LEFT(tbl_data[[#This Row],[Date_rapport]], 4), MID(tbl_data[[#This Row],[Date_rapport]], 6, 2), RIGHT(tbl_data[[#This Row],[Date_rapport]], 2))</f>
        <v>44350</v>
      </c>
    </row>
    <row r="561" spans="1:10" x14ac:dyDescent="0.2">
      <c r="A561" s="28" t="s">
        <v>279</v>
      </c>
      <c r="B561" t="s">
        <v>3</v>
      </c>
      <c r="C561" s="28" t="s">
        <v>1860</v>
      </c>
      <c r="D561" t="s">
        <v>43</v>
      </c>
      <c r="E561" t="s">
        <v>2</v>
      </c>
      <c r="F561" t="str">
        <f>INDEX(tbl_produits[Nom normalisé], MATCH(tbl_data[[#This Row],[Spécialité]], tbl_produits[Nom original], 0))</f>
        <v>ACIDES AMINES POUR LEUCINOSE DECOMPENSEE AP-HP, solution pour perfusion</v>
      </c>
      <c r="G561" t="str">
        <f>INDEX(tbl_produits[Classe nom], MATCH(tbl_data[[#This Row],[NORM_Spécialité]], tbl_produits[Nom normalisé], 0))</f>
        <v>Sang et organes hématopoïétiques</v>
      </c>
      <c r="H561">
        <f>YEAR(tbl_data[[#This Row],[Date_rapport]])</f>
        <v>2021</v>
      </c>
      <c r="I561" t="str">
        <f>INDEX(tbl_produits[Molécule extraite], MATCH(tbl_data[[#This Row],[NORM_Spécialité]], tbl_produits[Nom normalisé], 0))</f>
        <v>Acides aminés</v>
      </c>
      <c r="J561" s="34">
        <f>DATE(LEFT(tbl_data[[#This Row],[Date_rapport]], 4), MID(tbl_data[[#This Row],[Date_rapport]], 6, 2), RIGHT(tbl_data[[#This Row],[Date_rapport]], 2))</f>
        <v>44350</v>
      </c>
    </row>
    <row r="562" spans="1:10" x14ac:dyDescent="0.2">
      <c r="A562" s="28" t="s">
        <v>279</v>
      </c>
      <c r="B562" t="s">
        <v>3</v>
      </c>
      <c r="C562" s="28" t="s">
        <v>1889</v>
      </c>
      <c r="D562" t="s">
        <v>112</v>
      </c>
      <c r="E562" t="s">
        <v>2</v>
      </c>
      <c r="F562" t="str">
        <f>INDEX(tbl_produits[Nom normalisé], MATCH(tbl_data[[#This Row],[Spécialité]], tbl_produits[Nom original], 0))</f>
        <v>ROPINIROLE MYLAN 0,5 mg  comprimé pelliculé</v>
      </c>
      <c r="G562" t="str">
        <f>INDEX(tbl_produits[Classe nom], MATCH(tbl_data[[#This Row],[NORM_Spécialité]], tbl_produits[Nom normalisé], 0))</f>
        <v>Système nerveux</v>
      </c>
      <c r="H562">
        <f>YEAR(tbl_data[[#This Row],[Date_rapport]])</f>
        <v>2021</v>
      </c>
      <c r="I562" t="str">
        <f>INDEX(tbl_produits[Molécule extraite], MATCH(tbl_data[[#This Row],[NORM_Spécialité]], tbl_produits[Nom normalisé], 0))</f>
        <v>Ropinirole</v>
      </c>
      <c r="J562" s="34">
        <f>DATE(LEFT(tbl_data[[#This Row],[Date_rapport]], 4), MID(tbl_data[[#This Row],[Date_rapport]], 6, 2), RIGHT(tbl_data[[#This Row],[Date_rapport]], 2))</f>
        <v>44350</v>
      </c>
    </row>
    <row r="563" spans="1:10" x14ac:dyDescent="0.2">
      <c r="A563" s="28" t="s">
        <v>279</v>
      </c>
      <c r="B563" t="s">
        <v>3</v>
      </c>
      <c r="C563" s="28" t="s">
        <v>1841</v>
      </c>
      <c r="D563" t="s">
        <v>5</v>
      </c>
      <c r="E563" t="s">
        <v>2</v>
      </c>
      <c r="F563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563" t="str">
        <f>INDEX(tbl_produits[Classe nom], MATCH(tbl_data[[#This Row],[NORM_Spécialité]], tbl_produits[Nom normalisé], 0))</f>
        <v>Divers</v>
      </c>
      <c r="H563">
        <f>YEAR(tbl_data[[#This Row],[Date_rapport]])</f>
        <v>2021</v>
      </c>
      <c r="I563" t="str">
        <f>INDEX(tbl_produits[Molécule extraite], MATCH(tbl_data[[#This Row],[NORM_Spécialité]], tbl_produits[Nom normalisé], 0))</f>
        <v>Abeille (venin d')</v>
      </c>
      <c r="J563" s="34">
        <f>DATE(LEFT(tbl_data[[#This Row],[Date_rapport]], 4), MID(tbl_data[[#This Row],[Date_rapport]], 6, 2), RIGHT(tbl_data[[#This Row],[Date_rapport]], 2))</f>
        <v>44350</v>
      </c>
    </row>
    <row r="564" spans="1:10" x14ac:dyDescent="0.2">
      <c r="A564" s="28" t="s">
        <v>279</v>
      </c>
      <c r="B564" t="s">
        <v>3</v>
      </c>
      <c r="C564" s="28" t="s">
        <v>1841</v>
      </c>
      <c r="D564" t="s">
        <v>111</v>
      </c>
      <c r="E564" t="s">
        <v>2</v>
      </c>
      <c r="F564" t="str">
        <f>INDEX(tbl_produits[Nom normalisé], MATCH(tbl_data[[#This Row],[Spécialité]], tbl_produits[Nom original], 0))</f>
        <v>ALYOSTAL VENIN DE GUEPE POLISTES 110 et 550 microgrammes, poudre et solvant pour solution injectable</v>
      </c>
      <c r="G564" t="str">
        <f>INDEX(tbl_produits[Classe nom], MATCH(tbl_data[[#This Row],[NORM_Spécialité]], tbl_produits[Nom normalisé], 0))</f>
        <v>Divers</v>
      </c>
      <c r="H564">
        <f>YEAR(tbl_data[[#This Row],[Date_rapport]])</f>
        <v>2021</v>
      </c>
      <c r="I564" t="str">
        <f>INDEX(tbl_produits[Molécule extraite], MATCH(tbl_data[[#This Row],[NORM_Spécialité]], tbl_produits[Nom normalisé], 0))</f>
        <v>Guêpe Polistes (venin de)</v>
      </c>
      <c r="J564" s="34">
        <f>DATE(LEFT(tbl_data[[#This Row],[Date_rapport]], 4), MID(tbl_data[[#This Row],[Date_rapport]], 6, 2), RIGHT(tbl_data[[#This Row],[Date_rapport]], 2))</f>
        <v>44350</v>
      </c>
    </row>
    <row r="565" spans="1:10" x14ac:dyDescent="0.2">
      <c r="A565" s="28" t="s">
        <v>279</v>
      </c>
      <c r="B565" t="s">
        <v>9</v>
      </c>
      <c r="C565" s="28" t="s">
        <v>1841</v>
      </c>
      <c r="D565" t="s">
        <v>201</v>
      </c>
      <c r="E565" t="s">
        <v>2</v>
      </c>
      <c r="F565" t="str">
        <f>INDEX(tbl_produits[Nom normalisé], MATCH(tbl_data[[#This Row],[Spécialité]], tbl_produits[Nom original], 0))</f>
        <v>VENIN de guêpe Polistes spp 550 microgrammes, poudre pour solution injectable</v>
      </c>
      <c r="G565" t="str">
        <f>INDEX(tbl_produits[Classe nom], MATCH(tbl_data[[#This Row],[NORM_Spécialité]], tbl_produits[Nom normalisé], 0))</f>
        <v>Divers</v>
      </c>
      <c r="H565">
        <f>YEAR(tbl_data[[#This Row],[Date_rapport]])</f>
        <v>2021</v>
      </c>
      <c r="I565" t="str">
        <f>INDEX(tbl_produits[Molécule extraite], MATCH(tbl_data[[#This Row],[NORM_Spécialité]], tbl_produits[Nom normalisé], 0))</f>
        <v>Venin de guêpe</v>
      </c>
      <c r="J565" s="34">
        <f>DATE(LEFT(tbl_data[[#This Row],[Date_rapport]], 4), MID(tbl_data[[#This Row],[Date_rapport]], 6, 2), RIGHT(tbl_data[[#This Row],[Date_rapport]], 2))</f>
        <v>44350</v>
      </c>
    </row>
    <row r="566" spans="1:10" x14ac:dyDescent="0.2">
      <c r="A566" s="28" t="s">
        <v>279</v>
      </c>
      <c r="B566" t="s">
        <v>6</v>
      </c>
      <c r="C566" s="28" t="s">
        <v>1567</v>
      </c>
      <c r="D566" t="s">
        <v>42</v>
      </c>
      <c r="E566" t="s">
        <v>1567</v>
      </c>
      <c r="F566" t="str">
        <f>INDEX(tbl_produits[Nom normalisé], MATCH(tbl_data[[#This Row],[Spécialité]], tbl_produits[Nom original], 0))</f>
        <v>NAROPEINE 2 mg/ml, solution injectable en ampoule</v>
      </c>
      <c r="G566" t="str">
        <f>INDEX(tbl_produits[Classe nom], MATCH(tbl_data[[#This Row],[NORM_Spécialité]], tbl_produits[Nom normalisé], 0))</f>
        <v>Système nerveux</v>
      </c>
      <c r="H566">
        <f>YEAR(tbl_data[[#This Row],[Date_rapport]])</f>
        <v>2021</v>
      </c>
      <c r="I566" t="str">
        <f>INDEX(tbl_produits[Molécule extraite], MATCH(tbl_data[[#This Row],[NORM_Spécialité]], tbl_produits[Nom normalisé], 0))</f>
        <v>Ropivacaïne (chlorhydrate de)</v>
      </c>
      <c r="J566" s="34">
        <f>DATE(LEFT(tbl_data[[#This Row],[Date_rapport]], 4), MID(tbl_data[[#This Row],[Date_rapport]], 6, 2), RIGHT(tbl_data[[#This Row],[Date_rapport]], 2))</f>
        <v>44350</v>
      </c>
    </row>
    <row r="567" spans="1:10" x14ac:dyDescent="0.2">
      <c r="A567" s="28" t="s">
        <v>279</v>
      </c>
      <c r="B567" t="s">
        <v>6</v>
      </c>
      <c r="C567" s="28" t="s">
        <v>1567</v>
      </c>
      <c r="D567" t="s">
        <v>109</v>
      </c>
      <c r="E567" t="s">
        <v>1567</v>
      </c>
      <c r="F567" t="str">
        <f>INDEX(tbl_produits[Nom normalisé], MATCH(tbl_data[[#This Row],[Spécialité]], tbl_produits[Nom original], 0))</f>
        <v>QUITAXON 50 mg, comprimé pelliculé sécable</v>
      </c>
      <c r="G567" t="str">
        <f>INDEX(tbl_produits[Classe nom], MATCH(tbl_data[[#This Row],[NORM_Spécialité]], tbl_produits[Nom normalisé], 0))</f>
        <v>Système nerveux</v>
      </c>
      <c r="H567">
        <f>YEAR(tbl_data[[#This Row],[Date_rapport]])</f>
        <v>2021</v>
      </c>
      <c r="I567" t="str">
        <f>INDEX(tbl_produits[Molécule extraite], MATCH(tbl_data[[#This Row],[NORM_Spécialité]], tbl_produits[Nom normalisé], 0))</f>
        <v>Quétiapine</v>
      </c>
      <c r="J567" s="34">
        <f>DATE(LEFT(tbl_data[[#This Row],[Date_rapport]], 4), MID(tbl_data[[#This Row],[Date_rapport]], 6, 2), RIGHT(tbl_data[[#This Row],[Date_rapport]], 2))</f>
        <v>44350</v>
      </c>
    </row>
    <row r="568" spans="1:10" x14ac:dyDescent="0.2">
      <c r="A568" s="28" t="s">
        <v>279</v>
      </c>
      <c r="B568" t="s">
        <v>9</v>
      </c>
      <c r="C568" s="28" t="s">
        <v>1887</v>
      </c>
      <c r="D568" t="s">
        <v>107</v>
      </c>
      <c r="E568" t="s">
        <v>2</v>
      </c>
      <c r="F568" t="str">
        <f>INDEX(tbl_produits[Nom normalisé], MATCH(tbl_data[[#This Row],[Spécialité]], tbl_produits[Nom original], 0))</f>
        <v>CIMETIDINE 200 mg  comprimé effervescent</v>
      </c>
      <c r="G568" t="str">
        <f>INDEX(tbl_produits[Classe nom], MATCH(tbl_data[[#This Row],[NORM_Spécialité]], tbl_produits[Nom normalisé], 0))</f>
        <v>Voies digestives et métabolisme</v>
      </c>
      <c r="H568">
        <f>YEAR(tbl_data[[#This Row],[Date_rapport]])</f>
        <v>2021</v>
      </c>
      <c r="I568" t="str">
        <f>INDEX(tbl_produits[Molécule extraite], MATCH(tbl_data[[#This Row],[NORM_Spécialité]], tbl_produits[Nom normalisé], 0))</f>
        <v>Cimétidine</v>
      </c>
      <c r="J568" s="34">
        <f>DATE(LEFT(tbl_data[[#This Row],[Date_rapport]], 4), MID(tbl_data[[#This Row],[Date_rapport]], 6, 2), RIGHT(tbl_data[[#This Row],[Date_rapport]], 2))</f>
        <v>44350</v>
      </c>
    </row>
    <row r="569" spans="1:10" x14ac:dyDescent="0.2">
      <c r="A569" s="28" t="s">
        <v>279</v>
      </c>
      <c r="B569" t="s">
        <v>9</v>
      </c>
      <c r="C569" s="28" t="s">
        <v>1886</v>
      </c>
      <c r="D569" t="s">
        <v>106</v>
      </c>
      <c r="E569" t="s">
        <v>2</v>
      </c>
      <c r="F569" t="str">
        <f>INDEX(tbl_produits[Nom normalisé], MATCH(tbl_data[[#This Row],[Spécialité]], tbl_produits[Nom original], 0))</f>
        <v>COLCHIMAX, comprimé pelliculé sécable</v>
      </c>
      <c r="G569" t="str">
        <f>INDEX(tbl_produits[Classe nom], MATCH(tbl_data[[#This Row],[NORM_Spécialité]], tbl_produits[Nom normalisé], 0))</f>
        <v xml:space="preserve">Système musculo-squelettique </v>
      </c>
      <c r="H569">
        <f>YEAR(tbl_data[[#This Row],[Date_rapport]])</f>
        <v>2021</v>
      </c>
      <c r="I569" t="str">
        <f>INDEX(tbl_produits[Molécule extraite], MATCH(tbl_data[[#This Row],[NORM_Spécialité]], tbl_produits[Nom normalisé], 0))</f>
        <v>Colchicine/Opium/Tiémonium méthylsulfate</v>
      </c>
      <c r="J569" s="34">
        <f>DATE(LEFT(tbl_data[[#This Row],[Date_rapport]], 4), MID(tbl_data[[#This Row],[Date_rapport]], 6, 2), RIGHT(tbl_data[[#This Row],[Date_rapport]], 2))</f>
        <v>44350</v>
      </c>
    </row>
    <row r="570" spans="1:10" x14ac:dyDescent="0.2">
      <c r="A570" s="28" t="s">
        <v>279</v>
      </c>
      <c r="B570" t="s">
        <v>6</v>
      </c>
      <c r="C570" s="28" t="s">
        <v>1598</v>
      </c>
      <c r="D570" t="s">
        <v>105</v>
      </c>
      <c r="E570" t="s">
        <v>1592</v>
      </c>
      <c r="F570" t="str">
        <f>INDEX(tbl_produits[Nom normalisé], MATCH(tbl_data[[#This Row],[Spécialité]], tbl_produits[Nom original], 0))</f>
        <v>ARTANE 0,4%, solution buvable en goutte</v>
      </c>
      <c r="G570" t="str">
        <f>INDEX(tbl_produits[Classe nom], MATCH(tbl_data[[#This Row],[NORM_Spécialité]], tbl_produits[Nom normalisé], 0))</f>
        <v>Système nerveux</v>
      </c>
      <c r="H570">
        <f>YEAR(tbl_data[[#This Row],[Date_rapport]])</f>
        <v>2021</v>
      </c>
      <c r="I570" t="str">
        <f>INDEX(tbl_produits[Molécule extraite], MATCH(tbl_data[[#This Row],[NORM_Spécialité]], tbl_produits[Nom normalisé], 0))</f>
        <v>Chlorhydrate de trihexyphénidyle</v>
      </c>
      <c r="J570" s="34">
        <f>DATE(LEFT(tbl_data[[#This Row],[Date_rapport]], 4), MID(tbl_data[[#This Row],[Date_rapport]], 6, 2), RIGHT(tbl_data[[#This Row],[Date_rapport]], 2))</f>
        <v>44350</v>
      </c>
    </row>
    <row r="571" spans="1:10" x14ac:dyDescent="0.2">
      <c r="A571" s="28" t="s">
        <v>279</v>
      </c>
      <c r="B571" t="s">
        <v>6</v>
      </c>
      <c r="C571" s="28" t="s">
        <v>1591</v>
      </c>
      <c r="D571" t="s">
        <v>103</v>
      </c>
      <c r="E571" t="s">
        <v>1591</v>
      </c>
      <c r="F571" t="str">
        <f>INDEX(tbl_produits[Nom normalisé], MATCH(tbl_data[[#This Row],[Spécialité]], tbl_produits[Nom original], 0))</f>
        <v>BASDENE 25 mg, comprimé</v>
      </c>
      <c r="G571" t="str">
        <f>INDEX(tbl_produits[Classe nom], MATCH(tbl_data[[#This Row],[NORM_Spécialité]], tbl_produits[Nom normalisé], 0))</f>
        <v>Système respiratoire</v>
      </c>
      <c r="H571">
        <f>YEAR(tbl_data[[#This Row],[Date_rapport]])</f>
        <v>2021</v>
      </c>
      <c r="I571" t="str">
        <f>INDEX(tbl_produits[Molécule extraite], MATCH(tbl_data[[#This Row],[NORM_Spécialité]], tbl_produits[Nom normalisé], 0))</f>
        <v>Alimemazine</v>
      </c>
      <c r="J571" s="34">
        <f>DATE(LEFT(tbl_data[[#This Row],[Date_rapport]], 4), MID(tbl_data[[#This Row],[Date_rapport]], 6, 2), RIGHT(tbl_data[[#This Row],[Date_rapport]], 2))</f>
        <v>44350</v>
      </c>
    </row>
    <row r="572" spans="1:10" x14ac:dyDescent="0.2">
      <c r="A572" s="28" t="s">
        <v>279</v>
      </c>
      <c r="B572" t="s">
        <v>6</v>
      </c>
      <c r="C572" s="28" t="s">
        <v>1591</v>
      </c>
      <c r="D572" t="s">
        <v>104</v>
      </c>
      <c r="E572" t="s">
        <v>1591</v>
      </c>
      <c r="F572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572" t="str">
        <f>INDEX(tbl_produits[Classe nom], MATCH(tbl_data[[#This Row],[NORM_Spécialité]], tbl_produits[Nom normalisé], 0))</f>
        <v>Hormones systémiques sauf hormones sexuelles et insulines</v>
      </c>
      <c r="H572">
        <f>YEAR(tbl_data[[#This Row],[Date_rapport]])</f>
        <v>2021</v>
      </c>
      <c r="I572" t="str">
        <f>INDEX(tbl_produits[Molécule extraite], MATCH(tbl_data[[#This Row],[NORM_Spécialité]], tbl_produits[Nom normalisé], 0))</f>
        <v>Somatropine</v>
      </c>
      <c r="J572" s="34">
        <f>DATE(LEFT(tbl_data[[#This Row],[Date_rapport]], 4), MID(tbl_data[[#This Row],[Date_rapport]], 6, 2), RIGHT(tbl_data[[#This Row],[Date_rapport]], 2))</f>
        <v>44350</v>
      </c>
    </row>
    <row r="573" spans="1:10" x14ac:dyDescent="0.2">
      <c r="A573" s="28" t="s">
        <v>279</v>
      </c>
      <c r="B573" t="s">
        <v>9</v>
      </c>
      <c r="C573" s="28" t="s">
        <v>1885</v>
      </c>
      <c r="D573" t="s">
        <v>102</v>
      </c>
      <c r="E573" t="s">
        <v>2</v>
      </c>
      <c r="F573" t="str">
        <f>INDEX(tbl_produits[Nom normalisé], MATCH(tbl_data[[#This Row],[Spécialité]], tbl_produits[Nom original], 0))</f>
        <v>RIFADINE 2 %, suspension buvable</v>
      </c>
      <c r="G573" t="str">
        <f>INDEX(tbl_produits[Classe nom], MATCH(tbl_data[[#This Row],[NORM_Spécialité]], tbl_produits[Nom normalisé], 0))</f>
        <v>Anti-infectieux à usage systémique</v>
      </c>
      <c r="H573">
        <f>YEAR(tbl_data[[#This Row],[Date_rapport]])</f>
        <v>2021</v>
      </c>
      <c r="I573" t="str">
        <f>INDEX(tbl_produits[Molécule extraite], MATCH(tbl_data[[#This Row],[NORM_Spécialité]], tbl_produits[Nom normalisé], 0))</f>
        <v>Rifampicine sodique</v>
      </c>
      <c r="J573" s="34">
        <f>DATE(LEFT(tbl_data[[#This Row],[Date_rapport]], 4), MID(tbl_data[[#This Row],[Date_rapport]], 6, 2), RIGHT(tbl_data[[#This Row],[Date_rapport]], 2))</f>
        <v>44350</v>
      </c>
    </row>
    <row r="574" spans="1:10" x14ac:dyDescent="0.2">
      <c r="A574" s="28" t="s">
        <v>279</v>
      </c>
      <c r="B574" t="s">
        <v>6</v>
      </c>
      <c r="C574" s="28" t="s">
        <v>1884</v>
      </c>
      <c r="D574" t="s">
        <v>101</v>
      </c>
      <c r="E574" t="s">
        <v>1590</v>
      </c>
      <c r="F574" t="str">
        <f>INDEX(tbl_produits[Nom normalisé], MATCH(tbl_data[[#This Row],[Spécialité]], tbl_produits[Nom original], 0))</f>
        <v>BENDAMUSTINE REDDY PHARMA 180 mg/4 ml, solution concentrée à diluer pour solution pour perfusion</v>
      </c>
      <c r="G574" t="str">
        <f>INDEX(tbl_produits[Classe nom], MATCH(tbl_data[[#This Row],[NORM_Spécialité]], tbl_produits[Nom normalisé], 0))</f>
        <v>Antinéoplasiques et immunomodulateurs</v>
      </c>
      <c r="H574">
        <f>YEAR(tbl_data[[#This Row],[Date_rapport]])</f>
        <v>2021</v>
      </c>
      <c r="I574" t="str">
        <f>INDEX(tbl_produits[Molécule extraite], MATCH(tbl_data[[#This Row],[NORM_Spécialité]], tbl_produits[Nom normalisé], 0))</f>
        <v>Bendamustine</v>
      </c>
      <c r="J574" s="34">
        <f>DATE(LEFT(tbl_data[[#This Row],[Date_rapport]], 4), MID(tbl_data[[#This Row],[Date_rapport]], 6, 2), RIGHT(tbl_data[[#This Row],[Date_rapport]], 2))</f>
        <v>44350</v>
      </c>
    </row>
    <row r="575" spans="1:10" x14ac:dyDescent="0.2">
      <c r="A575" s="28" t="s">
        <v>279</v>
      </c>
      <c r="B575" t="s">
        <v>11</v>
      </c>
      <c r="C575" s="28" t="s">
        <v>1845</v>
      </c>
      <c r="D575" t="s">
        <v>12</v>
      </c>
      <c r="E575" t="s">
        <v>2</v>
      </c>
      <c r="F575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575" t="str">
        <f>INDEX(tbl_produits[Classe nom], MATCH(tbl_data[[#This Row],[NORM_Spécialité]], tbl_produits[Nom normalisé], 0))</f>
        <v>Divers</v>
      </c>
      <c r="H575">
        <f>YEAR(tbl_data[[#This Row],[Date_rapport]])</f>
        <v>2021</v>
      </c>
      <c r="I575" t="str">
        <f>INDEX(tbl_produits[Molécule extraite], MATCH(tbl_data[[#This Row],[NORM_Spécialité]], tbl_produits[Nom normalisé], 0))</f>
        <v>Fragment Fab d’immunoglobuline antidigitalique ovin</v>
      </c>
      <c r="J575" s="34">
        <f>DATE(LEFT(tbl_data[[#This Row],[Date_rapport]], 4), MID(tbl_data[[#This Row],[Date_rapport]], 6, 2), RIGHT(tbl_data[[#This Row],[Date_rapport]], 2))</f>
        <v>44350</v>
      </c>
    </row>
    <row r="576" spans="1:10" x14ac:dyDescent="0.2">
      <c r="A576" s="28" t="s">
        <v>279</v>
      </c>
      <c r="B576" t="s">
        <v>6</v>
      </c>
      <c r="C576" s="28" t="s">
        <v>1845</v>
      </c>
      <c r="D576" t="s">
        <v>13</v>
      </c>
      <c r="E576" t="s">
        <v>1550</v>
      </c>
      <c r="F576" t="str">
        <f>INDEX(tbl_produits[Nom normalisé], MATCH(tbl_data[[#This Row],[Spécialité]], tbl_produits[Nom original], 0))</f>
        <v>DIGIFAB 40 mg  poudre pour solution pour perfusion</v>
      </c>
      <c r="G576" t="str">
        <f>INDEX(tbl_produits[Classe nom], MATCH(tbl_data[[#This Row],[NORM_Spécialité]], tbl_produits[Nom normalisé], 0))</f>
        <v>Divers</v>
      </c>
      <c r="H576">
        <f>YEAR(tbl_data[[#This Row],[Date_rapport]])</f>
        <v>2021</v>
      </c>
      <c r="I576" t="str">
        <f>INDEX(tbl_produits[Molécule extraite], MATCH(tbl_data[[#This Row],[NORM_Spécialité]], tbl_produits[Nom normalisé], 0))</f>
        <v>Fragments Fab antidigoxine (ovins)</v>
      </c>
      <c r="J576" s="34">
        <f>DATE(LEFT(tbl_data[[#This Row],[Date_rapport]], 4), MID(tbl_data[[#This Row],[Date_rapport]], 6, 2), RIGHT(tbl_data[[#This Row],[Date_rapport]], 2))</f>
        <v>44350</v>
      </c>
    </row>
    <row r="577" spans="1:10" x14ac:dyDescent="0.2">
      <c r="A577" s="28" t="s">
        <v>279</v>
      </c>
      <c r="B577" t="s">
        <v>3</v>
      </c>
      <c r="C577" s="28" t="s">
        <v>1883</v>
      </c>
      <c r="D577" t="s">
        <v>100</v>
      </c>
      <c r="E577" t="s">
        <v>2</v>
      </c>
      <c r="F577" t="str">
        <f>INDEX(tbl_produits[Nom normalisé], MATCH(tbl_data[[#This Row],[Spécialité]], tbl_produits[Nom original], 0))</f>
        <v>OCTIM 150 microgrammes/dose, solution pour pulvérisation nasale</v>
      </c>
      <c r="G577" t="str">
        <f>INDEX(tbl_produits[Classe nom], MATCH(tbl_data[[#This Row],[NORM_Spécialité]], tbl_produits[Nom normalisé], 0))</f>
        <v>Hormones systémiques sauf hormones sexuelles et insulines</v>
      </c>
      <c r="H577">
        <f>YEAR(tbl_data[[#This Row],[Date_rapport]])</f>
        <v>2021</v>
      </c>
      <c r="I577" t="str">
        <f>INDEX(tbl_produits[Molécule extraite], MATCH(tbl_data[[#This Row],[NORM_Spécialité]], tbl_produits[Nom normalisé], 0))</f>
        <v>Desmopressine</v>
      </c>
      <c r="J577" s="34">
        <f>DATE(LEFT(tbl_data[[#This Row],[Date_rapport]], 4), MID(tbl_data[[#This Row],[Date_rapport]], 6, 2), RIGHT(tbl_data[[#This Row],[Date_rapport]], 2))</f>
        <v>44350</v>
      </c>
    </row>
    <row r="578" spans="1:10" x14ac:dyDescent="0.2">
      <c r="A578" s="28" t="s">
        <v>279</v>
      </c>
      <c r="B578" t="s">
        <v>3</v>
      </c>
      <c r="C578" s="28" t="s">
        <v>1882</v>
      </c>
      <c r="D578" t="s">
        <v>98</v>
      </c>
      <c r="E578" t="s">
        <v>2</v>
      </c>
      <c r="F578" t="str">
        <f>INDEX(tbl_produits[Nom normalisé], MATCH(tbl_data[[#This Row],[Spécialité]], tbl_produits[Nom original], 0))</f>
        <v>ALKERAN 50 mg/10 ml, lyophilisat et solution pour usage parentéral (I.V.)</v>
      </c>
      <c r="G578" t="str">
        <f>INDEX(tbl_produits[Classe nom], MATCH(tbl_data[[#This Row],[NORM_Spécialité]], tbl_produits[Nom normalisé], 0))</f>
        <v>Antinéoplasiques et immunomodulateurs</v>
      </c>
      <c r="H578">
        <f>YEAR(tbl_data[[#This Row],[Date_rapport]])</f>
        <v>2021</v>
      </c>
      <c r="I578" t="str">
        <f>INDEX(tbl_produits[Molécule extraite], MATCH(tbl_data[[#This Row],[NORM_Spécialité]], tbl_produits[Nom normalisé], 0))</f>
        <v>Melphalan (Chlorhydrate)</v>
      </c>
      <c r="J578" s="34">
        <f>DATE(LEFT(tbl_data[[#This Row],[Date_rapport]], 4), MID(tbl_data[[#This Row],[Date_rapport]], 6, 2), RIGHT(tbl_data[[#This Row],[Date_rapport]], 2))</f>
        <v>44350</v>
      </c>
    </row>
    <row r="579" spans="1:10" x14ac:dyDescent="0.2">
      <c r="A579" s="28" t="s">
        <v>279</v>
      </c>
      <c r="B579" t="s">
        <v>6</v>
      </c>
      <c r="C579" s="28" t="s">
        <v>1882</v>
      </c>
      <c r="D579" t="s">
        <v>99</v>
      </c>
      <c r="E579" t="s">
        <v>1589</v>
      </c>
      <c r="F579" t="str">
        <f>INDEX(tbl_produits[Nom normalisé], MATCH(tbl_data[[#This Row],[Spécialité]], tbl_produits[Nom original], 0))</f>
        <v>METHOTREXATE BIODIM 25 mg/1 mL, solution injectable</v>
      </c>
      <c r="G579" t="str">
        <f>INDEX(tbl_produits[Classe nom], MATCH(tbl_data[[#This Row],[NORM_Spécialité]], tbl_produits[Nom normalisé], 0))</f>
        <v>Antinéoplasiques et immunomodulateurs</v>
      </c>
      <c r="H579">
        <f>YEAR(tbl_data[[#This Row],[Date_rapport]])</f>
        <v>2021</v>
      </c>
      <c r="I579" t="str">
        <f>INDEX(tbl_produits[Molécule extraite], MATCH(tbl_data[[#This Row],[NORM_Spécialité]], tbl_produits[Nom normalisé], 0))</f>
        <v>Méthotrexate</v>
      </c>
      <c r="J579" s="34">
        <f>DATE(LEFT(tbl_data[[#This Row],[Date_rapport]], 4), MID(tbl_data[[#This Row],[Date_rapport]], 6, 2), RIGHT(tbl_data[[#This Row],[Date_rapport]], 2))</f>
        <v>44350</v>
      </c>
    </row>
    <row r="580" spans="1:10" x14ac:dyDescent="0.2">
      <c r="A580" s="28" t="s">
        <v>279</v>
      </c>
      <c r="B580" t="s">
        <v>3</v>
      </c>
      <c r="C580" s="28" t="s">
        <v>1843</v>
      </c>
      <c r="D580" t="s">
        <v>8</v>
      </c>
      <c r="E580" t="s">
        <v>2</v>
      </c>
      <c r="F580" t="str">
        <f>INDEX(tbl_produits[Nom normalisé], MATCH(tbl_data[[#This Row],[Spécialité]], tbl_produits[Nom original], 0))</f>
        <v>CLAVENTIN, poudre pour solution injectable (I.V.) /TIMENTIN 3,1g, poudre pour solution injectable</v>
      </c>
      <c r="G580" t="str">
        <f>INDEX(tbl_produits[Classe nom], MATCH(tbl_data[[#This Row],[NORM_Spécialité]], tbl_produits[Nom normalisé], 0))</f>
        <v>Anti-infectieux à usage systémique</v>
      </c>
      <c r="H580">
        <f>YEAR(tbl_data[[#This Row],[Date_rapport]])</f>
        <v>2021</v>
      </c>
      <c r="I580" t="str">
        <f>INDEX(tbl_produits[Molécule extraite], MATCH(tbl_data[[#This Row],[NORM_Spécialité]], tbl_produits[Nom normalisé], 0))</f>
        <v>Ticarcilline/acide clavulanique</v>
      </c>
      <c r="J580" s="34">
        <f>DATE(LEFT(tbl_data[[#This Row],[Date_rapport]], 4), MID(tbl_data[[#This Row],[Date_rapport]], 6, 2), RIGHT(tbl_data[[#This Row],[Date_rapport]], 2))</f>
        <v>44350</v>
      </c>
    </row>
    <row r="581" spans="1:10" x14ac:dyDescent="0.2">
      <c r="A581" s="28" t="s">
        <v>279</v>
      </c>
      <c r="B581" t="s">
        <v>6</v>
      </c>
      <c r="C581" s="28" t="s">
        <v>1859</v>
      </c>
      <c r="D581" t="s">
        <v>41</v>
      </c>
      <c r="E581" t="s">
        <v>1566</v>
      </c>
      <c r="F581" t="str">
        <f>INDEX(tbl_produits[Nom normalisé], MATCH(tbl_data[[#This Row],[Spécialité]], tbl_produits[Nom original], 0))</f>
        <v>KALETRA  (80 mg + 20 mg)/ml, solution buvable - 100 mg/25 mg et 200 mg/50 mg, comprimé pelliculé</v>
      </c>
      <c r="G581" t="str">
        <f>INDEX(tbl_produits[Classe nom], MATCH(tbl_data[[#This Row],[NORM_Spécialité]], tbl_produits[Nom normalisé], 0))</f>
        <v>Anti-infectieux à usage systémique</v>
      </c>
      <c r="H581">
        <f>YEAR(tbl_data[[#This Row],[Date_rapport]])</f>
        <v>2021</v>
      </c>
      <c r="I581" t="str">
        <f>INDEX(tbl_produits[Molécule extraite], MATCH(tbl_data[[#This Row],[NORM_Spécialité]], tbl_produits[Nom normalisé], 0))</f>
        <v>Lopinavir/Ritonavir</v>
      </c>
      <c r="J581" s="34">
        <f>DATE(LEFT(tbl_data[[#This Row],[Date_rapport]], 4), MID(tbl_data[[#This Row],[Date_rapport]], 6, 2), RIGHT(tbl_data[[#This Row],[Date_rapport]], 2))</f>
        <v>44350</v>
      </c>
    </row>
    <row r="582" spans="1:10" x14ac:dyDescent="0.2">
      <c r="A582" s="28" t="s">
        <v>279</v>
      </c>
      <c r="B582" t="s">
        <v>6</v>
      </c>
      <c r="C582" s="28" t="s">
        <v>1628</v>
      </c>
      <c r="D582" t="s">
        <v>40</v>
      </c>
      <c r="E582" t="s">
        <v>2</v>
      </c>
      <c r="F582" t="str">
        <f>INDEX(tbl_produits[Nom normalisé], MATCH(tbl_data[[#This Row],[Spécialité]], tbl_produits[Nom original], 0))</f>
        <v>PIPERACILLINE PANPHARMA 1 g et 4 g, poudre pour solution injectable (I.M., I.V.)</v>
      </c>
      <c r="G582" t="str">
        <f>INDEX(tbl_produits[Classe nom], MATCH(tbl_data[[#This Row],[NORM_Spécialité]], tbl_produits[Nom normalisé], 0))</f>
        <v>Anti-infectieux à usage systémique</v>
      </c>
      <c r="H582">
        <f>YEAR(tbl_data[[#This Row],[Date_rapport]])</f>
        <v>2021</v>
      </c>
      <c r="I582" t="str">
        <f>INDEX(tbl_produits[Molécule extraite], MATCH(tbl_data[[#This Row],[NORM_Spécialité]], tbl_produits[Nom normalisé], 0))</f>
        <v>Pipéracilline</v>
      </c>
      <c r="J582" s="34">
        <f>DATE(LEFT(tbl_data[[#This Row],[Date_rapport]], 4), MID(tbl_data[[#This Row],[Date_rapport]], 6, 2), RIGHT(tbl_data[[#This Row],[Date_rapport]], 2))</f>
        <v>44350</v>
      </c>
    </row>
    <row r="583" spans="1:10" x14ac:dyDescent="0.2">
      <c r="A583" s="28" t="s">
        <v>279</v>
      </c>
      <c r="B583" t="s">
        <v>3</v>
      </c>
      <c r="C583" s="28" t="s">
        <v>1881</v>
      </c>
      <c r="D583" t="s">
        <v>96</v>
      </c>
      <c r="E583" t="s">
        <v>2</v>
      </c>
      <c r="F583" t="str">
        <f>INDEX(tbl_produits[Nom normalisé], MATCH(tbl_data[[#This Row],[Spécialité]], tbl_produits[Nom original], 0))</f>
        <v>PENTACARINAT 300 mg, poudre pour aérosol et pour usage parentéral</v>
      </c>
      <c r="G583" t="str">
        <f>INDEX(tbl_produits[Classe nom], MATCH(tbl_data[[#This Row],[NORM_Spécialité]], tbl_produits[Nom normalisé], 0))</f>
        <v>Antiparasitaires, insecticides et répulsifs</v>
      </c>
      <c r="H583">
        <f>YEAR(tbl_data[[#This Row],[Date_rapport]])</f>
        <v>2021</v>
      </c>
      <c r="I583" t="str">
        <f>INDEX(tbl_produits[Molécule extraite], MATCH(tbl_data[[#This Row],[NORM_Spécialité]], tbl_produits[Nom normalisé], 0))</f>
        <v>Pentamidine (isétionate de) </v>
      </c>
      <c r="J583" s="34">
        <f>DATE(LEFT(tbl_data[[#This Row],[Date_rapport]], 4), MID(tbl_data[[#This Row],[Date_rapport]], 6, 2), RIGHT(tbl_data[[#This Row],[Date_rapport]], 2))</f>
        <v>44350</v>
      </c>
    </row>
    <row r="584" spans="1:10" x14ac:dyDescent="0.2">
      <c r="A584" s="28" t="s">
        <v>279</v>
      </c>
      <c r="B584" t="s">
        <v>9</v>
      </c>
      <c r="C584" s="28" t="s">
        <v>1881</v>
      </c>
      <c r="D584" t="s">
        <v>97</v>
      </c>
      <c r="E584" t="s">
        <v>2</v>
      </c>
      <c r="F584" t="str">
        <f>INDEX(tbl_produits[Nom normalisé], MATCH(tbl_data[[#This Row],[Spécialité]], tbl_produits[Nom original], 0))</f>
        <v>MINIRIN SPRAY / MINIRIN et MINIRINMELT</v>
      </c>
      <c r="G584" t="str">
        <f>INDEX(tbl_produits[Classe nom], MATCH(tbl_data[[#This Row],[NORM_Spécialité]], tbl_produits[Nom normalisé], 0))</f>
        <v>Hormones systémiques sauf hormones sexuelles et insulines</v>
      </c>
      <c r="H584">
        <f>YEAR(tbl_data[[#This Row],[Date_rapport]])</f>
        <v>2021</v>
      </c>
      <c r="I584" t="str">
        <f>INDEX(tbl_produits[Molécule extraite], MATCH(tbl_data[[#This Row],[NORM_Spécialité]], tbl_produits[Nom normalisé], 0))</f>
        <v>Desmopressine</v>
      </c>
      <c r="J584" s="34">
        <f>DATE(LEFT(tbl_data[[#This Row],[Date_rapport]], 4), MID(tbl_data[[#This Row],[Date_rapport]], 6, 2), RIGHT(tbl_data[[#This Row],[Date_rapport]], 2))</f>
        <v>44350</v>
      </c>
    </row>
    <row r="585" spans="1:10" x14ac:dyDescent="0.2">
      <c r="A585" s="28" t="s">
        <v>279</v>
      </c>
      <c r="B585" t="s">
        <v>3</v>
      </c>
      <c r="C585" s="28" t="s">
        <v>1880</v>
      </c>
      <c r="D585" t="s">
        <v>95</v>
      </c>
      <c r="E585" t="s">
        <v>2</v>
      </c>
      <c r="F585" t="str">
        <f>INDEX(tbl_produits[Nom normalisé], MATCH(tbl_data[[#This Row],[Spécialité]], tbl_produits[Nom original], 0))</f>
        <v>VITRAKVI 20 mg/ml, solution buvable flacon de 100 ml</v>
      </c>
      <c r="G585" t="str">
        <f>INDEX(tbl_produits[Classe nom], MATCH(tbl_data[[#This Row],[NORM_Spécialité]], tbl_produits[Nom normalisé], 0))</f>
        <v>Antinéoplasiques et immunomodulateurs</v>
      </c>
      <c r="H585">
        <f>YEAR(tbl_data[[#This Row],[Date_rapport]])</f>
        <v>2021</v>
      </c>
      <c r="I585" t="str">
        <f>INDEX(tbl_produits[Molécule extraite], MATCH(tbl_data[[#This Row],[NORM_Spécialité]], tbl_produits[Nom normalisé], 0))</f>
        <v>Larotrectinib</v>
      </c>
      <c r="J585" s="34">
        <f>DATE(LEFT(tbl_data[[#This Row],[Date_rapport]], 4), MID(tbl_data[[#This Row],[Date_rapport]], 6, 2), RIGHT(tbl_data[[#This Row],[Date_rapport]], 2))</f>
        <v>44350</v>
      </c>
    </row>
    <row r="586" spans="1:10" x14ac:dyDescent="0.2">
      <c r="A586" s="28" t="s">
        <v>279</v>
      </c>
      <c r="B586" t="s">
        <v>3</v>
      </c>
      <c r="C586" s="28" t="s">
        <v>1858</v>
      </c>
      <c r="D586" t="s">
        <v>39</v>
      </c>
      <c r="E586" t="s">
        <v>2</v>
      </c>
      <c r="F586" t="str">
        <f>INDEX(tbl_produits[Nom normalisé], MATCH(tbl_data[[#This Row],[Spécialité]], tbl_produits[Nom original], 0))</f>
        <v>PEMETREXED FRESENIUS KABI  flacon de 500 mg Poudre pour solution à diluer pour perfusion</v>
      </c>
      <c r="G586" t="str">
        <f>INDEX(tbl_produits[Classe nom], MATCH(tbl_data[[#This Row],[NORM_Spécialité]], tbl_produits[Nom normalisé], 0))</f>
        <v>Antinéoplasiques et immunomodulateurs</v>
      </c>
      <c r="H586">
        <f>YEAR(tbl_data[[#This Row],[Date_rapport]])</f>
        <v>2021</v>
      </c>
      <c r="I586" t="str">
        <f>INDEX(tbl_produits[Molécule extraite], MATCH(tbl_data[[#This Row],[NORM_Spécialité]], tbl_produits[Nom normalisé], 0))</f>
        <v>Pémétrexed</v>
      </c>
      <c r="J586" s="34">
        <f>DATE(LEFT(tbl_data[[#This Row],[Date_rapport]], 4), MID(tbl_data[[#This Row],[Date_rapport]], 6, 2), RIGHT(tbl_data[[#This Row],[Date_rapport]], 2))</f>
        <v>44350</v>
      </c>
    </row>
    <row r="587" spans="1:10" x14ac:dyDescent="0.2">
      <c r="A587" s="28" t="s">
        <v>279</v>
      </c>
      <c r="B587" t="s">
        <v>3</v>
      </c>
      <c r="C587" s="28" t="s">
        <v>1858</v>
      </c>
      <c r="D587" t="s">
        <v>94</v>
      </c>
      <c r="E587" t="s">
        <v>2</v>
      </c>
      <c r="F587" t="str">
        <f>INDEX(tbl_produits[Nom normalisé], MATCH(tbl_data[[#This Row],[Spécialité]], tbl_produits[Nom original], 0))</f>
        <v>PEMETREXED FRESENIUS KABI flacon de 100 mg, poudre pour solution à diluer pour perfusion</v>
      </c>
      <c r="G587" t="str">
        <f>INDEX(tbl_produits[Classe nom], MATCH(tbl_data[[#This Row],[NORM_Spécialité]], tbl_produits[Nom normalisé], 0))</f>
        <v>Antinéoplasiques et immunomodulateurs</v>
      </c>
      <c r="H587">
        <f>YEAR(tbl_data[[#This Row],[Date_rapport]])</f>
        <v>2021</v>
      </c>
      <c r="I587" t="str">
        <f>INDEX(tbl_produits[Molécule extraite], MATCH(tbl_data[[#This Row],[NORM_Spécialité]], tbl_produits[Nom normalisé], 0))</f>
        <v>Pémétrexed</v>
      </c>
      <c r="J587" s="34">
        <f>DATE(LEFT(tbl_data[[#This Row],[Date_rapport]], 4), MID(tbl_data[[#This Row],[Date_rapport]], 6, 2), RIGHT(tbl_data[[#This Row],[Date_rapport]], 2))</f>
        <v>44350</v>
      </c>
    </row>
    <row r="588" spans="1:10" x14ac:dyDescent="0.2">
      <c r="A588" s="28" t="s">
        <v>279</v>
      </c>
      <c r="B588" t="s">
        <v>6</v>
      </c>
      <c r="C588" s="28" t="s">
        <v>1565</v>
      </c>
      <c r="D588" t="s">
        <v>38</v>
      </c>
      <c r="E588" t="s">
        <v>1565</v>
      </c>
      <c r="F588" t="str">
        <f>INDEX(tbl_produits[Nom normalisé], MATCH(tbl_data[[#This Row],[Spécialité]], tbl_produits[Nom original], 0))</f>
        <v>SIKLOS 100 mg, comprimé pelliculé - SIKLOS 1000 mg, comprimé pelliculé sécable</v>
      </c>
      <c r="G588" t="str">
        <f>INDEX(tbl_produits[Classe nom], MATCH(tbl_data[[#This Row],[NORM_Spécialité]], tbl_produits[Nom normalisé], 0))</f>
        <v>Antinéoplasiques et immunomodulateurs</v>
      </c>
      <c r="H588">
        <f>YEAR(tbl_data[[#This Row],[Date_rapport]])</f>
        <v>2021</v>
      </c>
      <c r="I588" t="str">
        <f>INDEX(tbl_produits[Molécule extraite], MATCH(tbl_data[[#This Row],[NORM_Spécialité]], tbl_produits[Nom normalisé], 0))</f>
        <v>Hydroxycarbamide</v>
      </c>
      <c r="J588" s="34">
        <f>DATE(LEFT(tbl_data[[#This Row],[Date_rapport]], 4), MID(tbl_data[[#This Row],[Date_rapport]], 6, 2), RIGHT(tbl_data[[#This Row],[Date_rapport]], 2))</f>
        <v>44350</v>
      </c>
    </row>
    <row r="589" spans="1:10" x14ac:dyDescent="0.2">
      <c r="A589" s="28" t="s">
        <v>279</v>
      </c>
      <c r="B589" t="s">
        <v>9</v>
      </c>
      <c r="C589" s="28" t="s">
        <v>1879</v>
      </c>
      <c r="D589" t="s">
        <v>93</v>
      </c>
      <c r="E589" t="s">
        <v>2</v>
      </c>
      <c r="F589" t="str">
        <f>INDEX(tbl_produits[Nom normalisé], MATCH(tbl_data[[#This Row],[Spécialité]], tbl_produits[Nom original], 0))</f>
        <v>LEVODOPA CARBIDOPA TEVA 100 mg/10 mg, comprimé sécable</v>
      </c>
      <c r="G589" t="str">
        <f>INDEX(tbl_produits[Classe nom], MATCH(tbl_data[[#This Row],[NORM_Spécialité]], tbl_produits[Nom normalisé], 0))</f>
        <v>Système nerveux</v>
      </c>
      <c r="H589">
        <f>YEAR(tbl_data[[#This Row],[Date_rapport]])</f>
        <v>2021</v>
      </c>
      <c r="I589" t="str">
        <f>INDEX(tbl_produits[Molécule extraite], MATCH(tbl_data[[#This Row],[NORM_Spécialité]], tbl_produits[Nom normalisé], 0))</f>
        <v>Lévodopa / bensérazide base</v>
      </c>
      <c r="J589" s="34">
        <f>DATE(LEFT(tbl_data[[#This Row],[Date_rapport]], 4), MID(tbl_data[[#This Row],[Date_rapport]], 6, 2), RIGHT(tbl_data[[#This Row],[Date_rapport]], 2))</f>
        <v>44350</v>
      </c>
    </row>
    <row r="590" spans="1:10" x14ac:dyDescent="0.2">
      <c r="A590" s="28" t="s">
        <v>279</v>
      </c>
      <c r="B590" t="s">
        <v>9</v>
      </c>
      <c r="C590" s="28" t="s">
        <v>1857</v>
      </c>
      <c r="D590" t="s">
        <v>37</v>
      </c>
      <c r="E590" t="s">
        <v>2</v>
      </c>
      <c r="F590" t="str">
        <f>INDEX(tbl_produits[Nom normalisé], MATCH(tbl_data[[#This Row],[Spécialité]], tbl_produits[Nom original], 0))</f>
        <v>DEPAKOTE 250 mg et 500 mg, comprimé gastro-résistant</v>
      </c>
      <c r="G590" t="str">
        <f>INDEX(tbl_produits[Classe nom], MATCH(tbl_data[[#This Row],[NORM_Spécialité]], tbl_produits[Nom normalisé], 0))</f>
        <v>Système nerveux</v>
      </c>
      <c r="H590">
        <f>YEAR(tbl_data[[#This Row],[Date_rapport]])</f>
        <v>2021</v>
      </c>
      <c r="I590" t="str">
        <f>INDEX(tbl_produits[Molécule extraite], MATCH(tbl_data[[#This Row],[NORM_Spécialité]], tbl_produits[Nom normalisé], 0))</f>
        <v>Acide valproïque</v>
      </c>
      <c r="J590" s="34">
        <f>DATE(LEFT(tbl_data[[#This Row],[Date_rapport]], 4), MID(tbl_data[[#This Row],[Date_rapport]], 6, 2), RIGHT(tbl_data[[#This Row],[Date_rapport]], 2))</f>
        <v>44350</v>
      </c>
    </row>
    <row r="591" spans="1:10" x14ac:dyDescent="0.2">
      <c r="A591" s="28" t="s">
        <v>279</v>
      </c>
      <c r="B591" t="s">
        <v>6</v>
      </c>
      <c r="C591" s="28" t="s">
        <v>1856</v>
      </c>
      <c r="D591" t="s">
        <v>36</v>
      </c>
      <c r="E591" t="s">
        <v>1564</v>
      </c>
      <c r="F591" t="str">
        <f>INDEX(tbl_produits[Nom normalisé], MATCH(tbl_data[[#This Row],[Spécialité]], tbl_produits[Nom original], 0))</f>
        <v>LEPTICUR 10 mg, comprimé</v>
      </c>
      <c r="G591" t="str">
        <f>INDEX(tbl_produits[Classe nom], MATCH(tbl_data[[#This Row],[NORM_Spécialité]], tbl_produits[Nom normalisé], 0))</f>
        <v>Système nerveux</v>
      </c>
      <c r="H591">
        <f>YEAR(tbl_data[[#This Row],[Date_rapport]])</f>
        <v>2021</v>
      </c>
      <c r="I591" t="str">
        <f>INDEX(tbl_produits[Molécule extraite], MATCH(tbl_data[[#This Row],[NORM_Spécialité]], tbl_produits[Nom normalisé], 0))</f>
        <v>Tropatépine</v>
      </c>
      <c r="J591" s="34">
        <f>DATE(LEFT(tbl_data[[#This Row],[Date_rapport]], 4), MID(tbl_data[[#This Row],[Date_rapport]], 6, 2), RIGHT(tbl_data[[#This Row],[Date_rapport]], 2))</f>
        <v>44350</v>
      </c>
    </row>
    <row r="592" spans="1:10" x14ac:dyDescent="0.2">
      <c r="A592" s="28" t="s">
        <v>279</v>
      </c>
      <c r="B592" t="s">
        <v>9</v>
      </c>
      <c r="C592" s="28" t="s">
        <v>1846</v>
      </c>
      <c r="D592" t="s">
        <v>14</v>
      </c>
      <c r="E592" t="s">
        <v>2</v>
      </c>
      <c r="F592" t="str">
        <f>INDEX(tbl_produits[Nom normalisé], MATCH(tbl_data[[#This Row],[Spécialité]], tbl_produits[Nom original], 0))</f>
        <v>OCTAGAM  100 mg/ml et 50 mg/ml, solution pour perfusion</v>
      </c>
      <c r="G592" t="str">
        <f>INDEX(tbl_produits[Classe nom], MATCH(tbl_data[[#This Row],[NORM_Spécialité]], tbl_produits[Nom normalisé], 0))</f>
        <v>Anti-infectieux à usage systémique</v>
      </c>
      <c r="H592">
        <f>YEAR(tbl_data[[#This Row],[Date_rapport]])</f>
        <v>2021</v>
      </c>
      <c r="I592" t="str">
        <f>INDEX(tbl_produits[Molécule extraite], MATCH(tbl_data[[#This Row],[NORM_Spécialité]], tbl_produits[Nom normalisé], 0))</f>
        <v>Immunoglobuline humaine normale</v>
      </c>
      <c r="J592" s="34">
        <f>DATE(LEFT(tbl_data[[#This Row],[Date_rapport]], 4), MID(tbl_data[[#This Row],[Date_rapport]], 6, 2), RIGHT(tbl_data[[#This Row],[Date_rapport]], 2))</f>
        <v>44350</v>
      </c>
    </row>
    <row r="593" spans="1:10" x14ac:dyDescent="0.2">
      <c r="A593" s="28" t="s">
        <v>279</v>
      </c>
      <c r="B593" t="s">
        <v>6</v>
      </c>
      <c r="C593" s="28" t="s">
        <v>1563</v>
      </c>
      <c r="D593" t="s">
        <v>35</v>
      </c>
      <c r="E593" t="s">
        <v>1563</v>
      </c>
      <c r="F593" t="str">
        <f>INDEX(tbl_produits[Nom normalisé], MATCH(tbl_data[[#This Row],[Spécialité]], tbl_produits[Nom original], 0))</f>
        <v>TOMUDEX 2 mg, poudre pour solution pour perfusion</v>
      </c>
      <c r="G593" t="str">
        <f>INDEX(tbl_produits[Classe nom], MATCH(tbl_data[[#This Row],[NORM_Spécialité]], tbl_produits[Nom normalisé], 0))</f>
        <v>Antinéoplasiques et immunomodulateurs</v>
      </c>
      <c r="H593">
        <f>YEAR(tbl_data[[#This Row],[Date_rapport]])</f>
        <v>2021</v>
      </c>
      <c r="I593" t="str">
        <f>INDEX(tbl_produits[Molécule extraite], MATCH(tbl_data[[#This Row],[NORM_Spécialité]], tbl_produits[Nom normalisé], 0))</f>
        <v>Raltitrexed</v>
      </c>
      <c r="J593" s="34">
        <f>DATE(LEFT(tbl_data[[#This Row],[Date_rapport]], 4), MID(tbl_data[[#This Row],[Date_rapport]], 6, 2), RIGHT(tbl_data[[#This Row],[Date_rapport]], 2))</f>
        <v>44350</v>
      </c>
    </row>
    <row r="594" spans="1:10" x14ac:dyDescent="0.2">
      <c r="A594" s="28" t="s">
        <v>279</v>
      </c>
      <c r="B594" t="s">
        <v>6</v>
      </c>
      <c r="C594" s="28" t="s">
        <v>1562</v>
      </c>
      <c r="D594" t="s">
        <v>34</v>
      </c>
      <c r="E594" t="s">
        <v>1562</v>
      </c>
      <c r="F594" t="str">
        <f>INDEX(tbl_produits[Nom normalisé], MATCH(tbl_data[[#This Row],[Spécialité]], tbl_produits[Nom original], 0))</f>
        <v>PROLEUKIN 18 millions U.I., poudre pour solution injectable</v>
      </c>
      <c r="G594" t="str">
        <f>INDEX(tbl_produits[Classe nom], MATCH(tbl_data[[#This Row],[NORM_Spécialité]], tbl_produits[Nom normalisé], 0))</f>
        <v>Antinéoplasiques et immunomodulateurs</v>
      </c>
      <c r="H594">
        <f>YEAR(tbl_data[[#This Row],[Date_rapport]])</f>
        <v>2021</v>
      </c>
      <c r="I594" t="str">
        <f>INDEX(tbl_produits[Molécule extraite], MATCH(tbl_data[[#This Row],[NORM_Spécialité]], tbl_produits[Nom normalisé], 0))</f>
        <v>Aldesleukine</v>
      </c>
      <c r="J594" s="34">
        <f>DATE(LEFT(tbl_data[[#This Row],[Date_rapport]], 4), MID(tbl_data[[#This Row],[Date_rapport]], 6, 2), RIGHT(tbl_data[[#This Row],[Date_rapport]], 2))</f>
        <v>44350</v>
      </c>
    </row>
    <row r="595" spans="1:10" x14ac:dyDescent="0.2">
      <c r="A595" s="28" t="s">
        <v>279</v>
      </c>
      <c r="B595" t="s">
        <v>6</v>
      </c>
      <c r="C595" s="28" t="s">
        <v>1561</v>
      </c>
      <c r="D595" t="s">
        <v>33</v>
      </c>
      <c r="E595" t="s">
        <v>1561</v>
      </c>
      <c r="F595" t="str">
        <f>INDEX(tbl_produits[Nom normalisé], MATCH(tbl_data[[#This Row],[Spécialité]], tbl_produits[Nom original], 0))</f>
        <v>LEVODOPA CARBIDOPA TEVA LP 200 mg/50 mg, comprimé à libération prolongée</v>
      </c>
      <c r="G595" t="str">
        <f>INDEX(tbl_produits[Classe nom], MATCH(tbl_data[[#This Row],[NORM_Spécialité]], tbl_produits[Nom normalisé], 0))</f>
        <v>Système nerveux</v>
      </c>
      <c r="H595">
        <f>YEAR(tbl_data[[#This Row],[Date_rapport]])</f>
        <v>2021</v>
      </c>
      <c r="I595" t="str">
        <f>INDEX(tbl_produits[Molécule extraite], MATCH(tbl_data[[#This Row],[NORM_Spécialité]], tbl_produits[Nom normalisé], 0))</f>
        <v>Lévodopa / bensérazide base</v>
      </c>
      <c r="J595" s="34">
        <f>DATE(LEFT(tbl_data[[#This Row],[Date_rapport]], 4), MID(tbl_data[[#This Row],[Date_rapport]], 6, 2), RIGHT(tbl_data[[#This Row],[Date_rapport]], 2))</f>
        <v>44350</v>
      </c>
    </row>
    <row r="596" spans="1:10" x14ac:dyDescent="0.2">
      <c r="A596" s="28" t="s">
        <v>279</v>
      </c>
      <c r="B596" t="s">
        <v>11</v>
      </c>
      <c r="C596" s="28" t="s">
        <v>1561</v>
      </c>
      <c r="D596" t="s">
        <v>92</v>
      </c>
      <c r="E596" t="s">
        <v>2</v>
      </c>
      <c r="F596" t="str">
        <f>INDEX(tbl_produits[Nom normalisé], MATCH(tbl_data[[#This Row],[Spécialité]], tbl_produits[Nom original], 0))</f>
        <v>SURGESTONE, comprimé de 0,125 mg, 0,250 mg et 0,500 mg</v>
      </c>
      <c r="G596" t="str">
        <f>INDEX(tbl_produits[Classe nom], MATCH(tbl_data[[#This Row],[NORM_Spécialité]], tbl_produits[Nom normalisé], 0))</f>
        <v>Système génito-urinaire et hormones sexuelles</v>
      </c>
      <c r="H596">
        <f>YEAR(tbl_data[[#This Row],[Date_rapport]])</f>
        <v>2021</v>
      </c>
      <c r="I596" t="str">
        <f>INDEX(tbl_produits[Molécule extraite], MATCH(tbl_data[[#This Row],[NORM_Spécialité]], tbl_produits[Nom normalisé], 0))</f>
        <v>Promégestone</v>
      </c>
      <c r="J596" s="34">
        <f>DATE(LEFT(tbl_data[[#This Row],[Date_rapport]], 4), MID(tbl_data[[#This Row],[Date_rapport]], 6, 2), RIGHT(tbl_data[[#This Row],[Date_rapport]], 2))</f>
        <v>44350</v>
      </c>
    </row>
    <row r="597" spans="1:10" x14ac:dyDescent="0.2">
      <c r="A597" s="28" t="s">
        <v>279</v>
      </c>
      <c r="B597" t="s">
        <v>6</v>
      </c>
      <c r="C597" s="28" t="s">
        <v>1588</v>
      </c>
      <c r="D597" t="s">
        <v>91</v>
      </c>
      <c r="E597" t="s">
        <v>1588</v>
      </c>
      <c r="F597" t="str">
        <f>INDEX(tbl_produits[Nom normalisé], MATCH(tbl_data[[#This Row],[Spécialité]], tbl_produits[Nom original], 0))</f>
        <v>ELMIRON 100 mg , gélule</v>
      </c>
      <c r="G597" t="str">
        <f>INDEX(tbl_produits[Classe nom], MATCH(tbl_data[[#This Row],[NORM_Spécialité]], tbl_produits[Nom normalisé], 0))</f>
        <v>Système génito-urinaire et hormones sexuelles</v>
      </c>
      <c r="H597">
        <f>YEAR(tbl_data[[#This Row],[Date_rapport]])</f>
        <v>2021</v>
      </c>
      <c r="I597" t="str">
        <f>INDEX(tbl_produits[Molécule extraite], MATCH(tbl_data[[#This Row],[NORM_Spécialité]], tbl_produits[Nom normalisé], 0))</f>
        <v>Pentosane polysulfate sodique</v>
      </c>
      <c r="J597" s="34">
        <f>DATE(LEFT(tbl_data[[#This Row],[Date_rapport]], 4), MID(tbl_data[[#This Row],[Date_rapport]], 6, 2), RIGHT(tbl_data[[#This Row],[Date_rapport]], 2))</f>
        <v>44350</v>
      </c>
    </row>
    <row r="598" spans="1:10" x14ac:dyDescent="0.2">
      <c r="A598" s="28" t="s">
        <v>279</v>
      </c>
      <c r="B598" t="s">
        <v>6</v>
      </c>
      <c r="C598" s="28" t="s">
        <v>1622</v>
      </c>
      <c r="D598" t="s">
        <v>32</v>
      </c>
      <c r="E598" t="s">
        <v>2</v>
      </c>
      <c r="F598" t="str">
        <f>INDEX(tbl_produits[Nom normalisé], MATCH(tbl_data[[#This Row],[Spécialité]], tbl_produits[Nom original], 0))</f>
        <v>ADIAZINE 500 mg , comprimé</v>
      </c>
      <c r="G598" t="str">
        <f>INDEX(tbl_produits[Classe nom], MATCH(tbl_data[[#This Row],[NORM_Spécialité]], tbl_produits[Nom normalisé], 0))</f>
        <v>Anti-infectieux à usage systémique</v>
      </c>
      <c r="H598">
        <f>YEAR(tbl_data[[#This Row],[Date_rapport]])</f>
        <v>2021</v>
      </c>
      <c r="I598" t="str">
        <f>INDEX(tbl_produits[Molécule extraite], MATCH(tbl_data[[#This Row],[NORM_Spécialité]], tbl_produits[Nom normalisé], 0))</f>
        <v>Sulfadiazine</v>
      </c>
      <c r="J598" s="34">
        <f>DATE(LEFT(tbl_data[[#This Row],[Date_rapport]], 4), MID(tbl_data[[#This Row],[Date_rapport]], 6, 2), RIGHT(tbl_data[[#This Row],[Date_rapport]], 2))</f>
        <v>44350</v>
      </c>
    </row>
    <row r="599" spans="1:10" x14ac:dyDescent="0.2">
      <c r="A599" s="28" t="s">
        <v>279</v>
      </c>
      <c r="B599" t="s">
        <v>6</v>
      </c>
      <c r="C599" s="28" t="s">
        <v>1587</v>
      </c>
      <c r="D599" t="s">
        <v>89</v>
      </c>
      <c r="E599" t="s">
        <v>1586</v>
      </c>
      <c r="F599" t="str">
        <f>INDEX(tbl_produits[Nom normalisé], MATCH(tbl_data[[#This Row],[Spécialité]], tbl_produits[Nom original], 0))</f>
        <v>NOXAFIL 40 mg/ml, suspension buvable</v>
      </c>
      <c r="G599" t="str">
        <f>INDEX(tbl_produits[Classe nom], MATCH(tbl_data[[#This Row],[NORM_Spécialité]], tbl_produits[Nom normalisé], 0))</f>
        <v>Anti-infectieux à usage systémique</v>
      </c>
      <c r="H599">
        <f>YEAR(tbl_data[[#This Row],[Date_rapport]])</f>
        <v>2021</v>
      </c>
      <c r="I599" t="str">
        <f>INDEX(tbl_produits[Molécule extraite], MATCH(tbl_data[[#This Row],[NORM_Spécialité]], tbl_produits[Nom normalisé], 0))</f>
        <v>Posaconazole</v>
      </c>
      <c r="J599" s="34">
        <f>DATE(LEFT(tbl_data[[#This Row],[Date_rapport]], 4), MID(tbl_data[[#This Row],[Date_rapport]], 6, 2), RIGHT(tbl_data[[#This Row],[Date_rapport]], 2))</f>
        <v>44350</v>
      </c>
    </row>
    <row r="600" spans="1:10" x14ac:dyDescent="0.2">
      <c r="A600" s="28" t="s">
        <v>279</v>
      </c>
      <c r="B600" t="s">
        <v>6</v>
      </c>
      <c r="C600" s="28" t="s">
        <v>1587</v>
      </c>
      <c r="D600" t="s">
        <v>90</v>
      </c>
      <c r="E600" t="s">
        <v>1587</v>
      </c>
      <c r="F600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600" t="str">
        <f>INDEX(tbl_produits[Classe nom], MATCH(tbl_data[[#This Row],[NORM_Spécialité]], tbl_produits[Nom normalisé], 0))</f>
        <v>Système nerveux</v>
      </c>
      <c r="H600">
        <f>YEAR(tbl_data[[#This Row],[Date_rapport]])</f>
        <v>2021</v>
      </c>
      <c r="I600" t="str">
        <f>INDEX(tbl_produits[Molécule extraite], MATCH(tbl_data[[#This Row],[NORM_Spécialité]], tbl_produits[Nom normalisé], 0))</f>
        <v>Éthanol</v>
      </c>
      <c r="J600" s="34">
        <f>DATE(LEFT(tbl_data[[#This Row],[Date_rapport]], 4), MID(tbl_data[[#This Row],[Date_rapport]], 6, 2), RIGHT(tbl_data[[#This Row],[Date_rapport]], 2))</f>
        <v>44350</v>
      </c>
    </row>
    <row r="601" spans="1:10" x14ac:dyDescent="0.2">
      <c r="A601" s="28" t="s">
        <v>279</v>
      </c>
      <c r="B601" t="s">
        <v>6</v>
      </c>
      <c r="C601" s="28" t="s">
        <v>1586</v>
      </c>
      <c r="D601" t="s">
        <v>31</v>
      </c>
      <c r="E601" t="s">
        <v>1560</v>
      </c>
      <c r="F601" t="str">
        <f>INDEX(tbl_produits[Nom normalisé], MATCH(tbl_data[[#This Row],[Spécialité]], tbl_produits[Nom original], 0))</f>
        <v>FORMULE CP1A AP-HP  solution pour perfusion cardioplégique, flacon de 500 ml</v>
      </c>
      <c r="G601" t="str">
        <f>INDEX(tbl_produits[Classe nom], MATCH(tbl_data[[#This Row],[NORM_Spécialité]], tbl_produits[Nom normalisé], 0))</f>
        <v>Système nerveux</v>
      </c>
      <c r="H601">
        <f>YEAR(tbl_data[[#This Row],[Date_rapport]])</f>
        <v>2021</v>
      </c>
      <c r="I601" t="str">
        <f>INDEX(tbl_produits[Molécule extraite], MATCH(tbl_data[[#This Row],[NORM_Spécialité]], tbl_produits[Nom normalisé], 0))</f>
        <v>N/A</v>
      </c>
      <c r="J601" s="34">
        <f>DATE(LEFT(tbl_data[[#This Row],[Date_rapport]], 4), MID(tbl_data[[#This Row],[Date_rapport]], 6, 2), RIGHT(tbl_data[[#This Row],[Date_rapport]], 2))</f>
        <v>44350</v>
      </c>
    </row>
    <row r="602" spans="1:10" x14ac:dyDescent="0.2">
      <c r="A602" s="28" t="s">
        <v>279</v>
      </c>
      <c r="B602" t="s">
        <v>6</v>
      </c>
      <c r="C602" s="28" t="s">
        <v>1560</v>
      </c>
      <c r="D602" t="s">
        <v>87</v>
      </c>
      <c r="E602" t="s">
        <v>1585</v>
      </c>
      <c r="F602" t="str">
        <f>INDEX(tbl_produits[Nom normalisé], MATCH(tbl_data[[#This Row],[Spécialité]], tbl_produits[Nom original], 0))</f>
        <v>SKIACOL 0,5 % collyre, flacon de 0,5ml</v>
      </c>
      <c r="G602" t="str">
        <f>INDEX(tbl_produits[Classe nom], MATCH(tbl_data[[#This Row],[NORM_Spécialité]], tbl_produits[Nom normalisé], 0))</f>
        <v>Organes sensoriels</v>
      </c>
      <c r="H602">
        <f>YEAR(tbl_data[[#This Row],[Date_rapport]])</f>
        <v>2021</v>
      </c>
      <c r="I602" t="str">
        <f>INDEX(tbl_produits[Molécule extraite], MATCH(tbl_data[[#This Row],[NORM_Spécialité]], tbl_produits[Nom normalisé], 0))</f>
        <v>Cyclopentolate (chlorhydrate de)</v>
      </c>
      <c r="J602" s="34">
        <f>DATE(LEFT(tbl_data[[#This Row],[Date_rapport]], 4), MID(tbl_data[[#This Row],[Date_rapport]], 6, 2), RIGHT(tbl_data[[#This Row],[Date_rapport]], 2))</f>
        <v>44350</v>
      </c>
    </row>
    <row r="603" spans="1:10" x14ac:dyDescent="0.2">
      <c r="A603" s="28" t="s">
        <v>279</v>
      </c>
      <c r="B603" t="s">
        <v>3</v>
      </c>
      <c r="C603" s="28" t="s">
        <v>1560</v>
      </c>
      <c r="D603" t="s">
        <v>88</v>
      </c>
      <c r="E603" t="s">
        <v>2</v>
      </c>
      <c r="F603" t="str">
        <f>INDEX(tbl_produits[Nom normalisé], MATCH(tbl_data[[#This Row],[Spécialité]], tbl_produits[Nom original], 0))</f>
        <v>CIMETIDINE ARROW 200 mg  comprimé effervescent</v>
      </c>
      <c r="G603" t="str">
        <f>INDEX(tbl_produits[Classe nom], MATCH(tbl_data[[#This Row],[NORM_Spécialité]], tbl_produits[Nom normalisé], 0))</f>
        <v>Voies digestives et métabolisme</v>
      </c>
      <c r="H603">
        <f>YEAR(tbl_data[[#This Row],[Date_rapport]])</f>
        <v>2021</v>
      </c>
      <c r="I603" t="str">
        <f>INDEX(tbl_produits[Molécule extraite], MATCH(tbl_data[[#This Row],[NORM_Spécialité]], tbl_produits[Nom normalisé], 0))</f>
        <v>Cimétidine</v>
      </c>
      <c r="J603" s="34">
        <f>DATE(LEFT(tbl_data[[#This Row],[Date_rapport]], 4), MID(tbl_data[[#This Row],[Date_rapport]], 6, 2), RIGHT(tbl_data[[#This Row],[Date_rapport]], 2))</f>
        <v>44350</v>
      </c>
    </row>
    <row r="604" spans="1:10" x14ac:dyDescent="0.2">
      <c r="A604" s="28" t="s">
        <v>279</v>
      </c>
      <c r="B604" t="s">
        <v>6</v>
      </c>
      <c r="C604" s="28" t="s">
        <v>1583</v>
      </c>
      <c r="D604" t="s">
        <v>84</v>
      </c>
      <c r="E604" t="s">
        <v>1583</v>
      </c>
      <c r="F604" t="str">
        <f>INDEX(tbl_produits[Nom normalisé], MATCH(tbl_data[[#This Row],[Spécialité]], tbl_produits[Nom original], 0))</f>
        <v>SOLUMEDROL 120 mg/2 ml, lyophilisat et solution pour usage parentéral</v>
      </c>
      <c r="G604" t="str">
        <f>INDEX(tbl_produits[Classe nom], MATCH(tbl_data[[#This Row],[NORM_Spécialité]], tbl_produits[Nom normalisé], 0))</f>
        <v>Hormones systémiques sauf hormones sexuelles et insulines</v>
      </c>
      <c r="H604">
        <f>YEAR(tbl_data[[#This Row],[Date_rapport]])</f>
        <v>2021</v>
      </c>
      <c r="I604" t="str">
        <f>INDEX(tbl_produits[Molécule extraite], MATCH(tbl_data[[#This Row],[NORM_Spécialité]], tbl_produits[Nom normalisé], 0))</f>
        <v>Méthylprednisolone (hydrogénosuccinate de)</v>
      </c>
      <c r="J604" s="34">
        <f>DATE(LEFT(tbl_data[[#This Row],[Date_rapport]], 4), MID(tbl_data[[#This Row],[Date_rapport]], 6, 2), RIGHT(tbl_data[[#This Row],[Date_rapport]], 2))</f>
        <v>44350</v>
      </c>
    </row>
    <row r="605" spans="1:10" x14ac:dyDescent="0.2">
      <c r="A605" s="28" t="s">
        <v>279</v>
      </c>
      <c r="B605" t="s">
        <v>9</v>
      </c>
      <c r="C605" s="28" t="s">
        <v>1583</v>
      </c>
      <c r="D605" t="s">
        <v>85</v>
      </c>
      <c r="E605" t="s">
        <v>2</v>
      </c>
      <c r="F605" t="str">
        <f>INDEX(tbl_produits[Nom normalisé], MATCH(tbl_data[[#This Row],[Spécialité]], tbl_produits[Nom original], 0))</f>
        <v>DIAMOX 500 mg, poudre et solvant pour préparation injectable</v>
      </c>
      <c r="G605" t="str">
        <f>INDEX(tbl_produits[Classe nom], MATCH(tbl_data[[#This Row],[NORM_Spécialité]], tbl_produits[Nom normalisé], 0))</f>
        <v>Organes sensoriels</v>
      </c>
      <c r="H605">
        <f>YEAR(tbl_data[[#This Row],[Date_rapport]])</f>
        <v>2021</v>
      </c>
      <c r="I605" t="str">
        <f>INDEX(tbl_produits[Molécule extraite], MATCH(tbl_data[[#This Row],[NORM_Spécialité]], tbl_produits[Nom normalisé], 0))</f>
        <v>Acétazolamide</v>
      </c>
      <c r="J605" s="34">
        <f>DATE(LEFT(tbl_data[[#This Row],[Date_rapport]], 4), MID(tbl_data[[#This Row],[Date_rapport]], 6, 2), RIGHT(tbl_data[[#This Row],[Date_rapport]], 2))</f>
        <v>44350</v>
      </c>
    </row>
    <row r="606" spans="1:10" x14ac:dyDescent="0.2">
      <c r="A606" s="28" t="s">
        <v>279</v>
      </c>
      <c r="B606" t="s">
        <v>6</v>
      </c>
      <c r="C606" s="28" t="s">
        <v>1583</v>
      </c>
      <c r="D606" t="s">
        <v>86</v>
      </c>
      <c r="E606" t="s">
        <v>1584</v>
      </c>
      <c r="F606" t="str">
        <f>INDEX(tbl_produits[Nom normalisé], MATCH(tbl_data[[#This Row],[Spécialité]], tbl_produits[Nom original], 0))</f>
        <v>PACLITAXEL EBEWE 6 mg/ml, solution à diluer pour perfusion</v>
      </c>
      <c r="G606" t="str">
        <f>INDEX(tbl_produits[Classe nom], MATCH(tbl_data[[#This Row],[NORM_Spécialité]], tbl_produits[Nom normalisé], 0))</f>
        <v>Antinéoplasiques et immunomodulateurs</v>
      </c>
      <c r="H606">
        <f>YEAR(tbl_data[[#This Row],[Date_rapport]])</f>
        <v>2021</v>
      </c>
      <c r="I606" t="str">
        <f>INDEX(tbl_produits[Molécule extraite], MATCH(tbl_data[[#This Row],[NORM_Spécialité]], tbl_produits[Nom normalisé], 0))</f>
        <v>Paclitaxel</v>
      </c>
      <c r="J606" s="34">
        <f>DATE(LEFT(tbl_data[[#This Row],[Date_rapport]], 4), MID(tbl_data[[#This Row],[Date_rapport]], 6, 2), RIGHT(tbl_data[[#This Row],[Date_rapport]], 2))</f>
        <v>44350</v>
      </c>
    </row>
    <row r="607" spans="1:10" x14ac:dyDescent="0.2">
      <c r="A607" s="28" t="s">
        <v>279</v>
      </c>
      <c r="B607" t="s">
        <v>6</v>
      </c>
      <c r="C607" s="28" t="s">
        <v>1582</v>
      </c>
      <c r="D607" t="s">
        <v>83</v>
      </c>
      <c r="E607" t="s">
        <v>1582</v>
      </c>
      <c r="F607" t="str">
        <f>INDEX(tbl_produits[Nom normalisé], MATCH(tbl_data[[#This Row],[Spécialité]], tbl_produits[Nom original], 0))</f>
        <v>BETAFERON 250 microgrammes/ml, poudre et solvant pour solution injectable</v>
      </c>
      <c r="G607" t="str">
        <f>INDEX(tbl_produits[Classe nom], MATCH(tbl_data[[#This Row],[NORM_Spécialité]], tbl_produits[Nom normalisé], 0))</f>
        <v>Antinéoplasiques et immunomodulateurs</v>
      </c>
      <c r="H607">
        <f>YEAR(tbl_data[[#This Row],[Date_rapport]])</f>
        <v>2021</v>
      </c>
      <c r="I607" t="str">
        <f>INDEX(tbl_produits[Molécule extraite], MATCH(tbl_data[[#This Row],[NORM_Spécialité]], tbl_produits[Nom normalisé], 0))</f>
        <v>Interféron bêta-1b</v>
      </c>
      <c r="J607" s="34">
        <f>DATE(LEFT(tbl_data[[#This Row],[Date_rapport]], 4), MID(tbl_data[[#This Row],[Date_rapport]], 6, 2), RIGHT(tbl_data[[#This Row],[Date_rapport]], 2))</f>
        <v>44350</v>
      </c>
    </row>
    <row r="608" spans="1:10" x14ac:dyDescent="0.2">
      <c r="A608" s="28" t="s">
        <v>279</v>
      </c>
      <c r="B608" t="s">
        <v>3</v>
      </c>
      <c r="C608" s="28" t="s">
        <v>1855</v>
      </c>
      <c r="D608" t="s">
        <v>30</v>
      </c>
      <c r="E608" t="s">
        <v>2</v>
      </c>
      <c r="F608" t="str">
        <f>INDEX(tbl_produits[Nom normalisé], MATCH(tbl_data[[#This Row],[Spécialité]], tbl_produits[Nom original], 0))</f>
        <v>MEXILETINE AP-HP 200 mg, gélule</v>
      </c>
      <c r="G608" t="str">
        <f>INDEX(tbl_produits[Classe nom], MATCH(tbl_data[[#This Row],[NORM_Spécialité]], tbl_produits[Nom normalisé], 0))</f>
        <v>Système cardiovasculaire</v>
      </c>
      <c r="H608">
        <f>YEAR(tbl_data[[#This Row],[Date_rapport]])</f>
        <v>2021</v>
      </c>
      <c r="I608" t="str">
        <f>INDEX(tbl_produits[Molécule extraite], MATCH(tbl_data[[#This Row],[NORM_Spécialité]], tbl_produits[Nom normalisé], 0))</f>
        <v>Mexilétine</v>
      </c>
      <c r="J608" s="34">
        <f>DATE(LEFT(tbl_data[[#This Row],[Date_rapport]], 4), MID(tbl_data[[#This Row],[Date_rapport]], 6, 2), RIGHT(tbl_data[[#This Row],[Date_rapport]], 2))</f>
        <v>44350</v>
      </c>
    </row>
    <row r="609" spans="1:10" x14ac:dyDescent="0.2">
      <c r="A609" s="28" t="s">
        <v>279</v>
      </c>
      <c r="B609" t="s">
        <v>3</v>
      </c>
      <c r="C609" s="28" t="s">
        <v>1855</v>
      </c>
      <c r="D609" t="s">
        <v>82</v>
      </c>
      <c r="E609" t="s">
        <v>2</v>
      </c>
      <c r="F609" t="str">
        <f>INDEX(tbl_produits[Nom normalisé], MATCH(tbl_data[[#This Row],[Spécialité]], tbl_produits[Nom original], 0))</f>
        <v>THIOPENTAL MEDIPHA 500 mg et 1 g, poudre pour solution injectable</v>
      </c>
      <c r="G609" t="str">
        <f>INDEX(tbl_produits[Classe nom], MATCH(tbl_data[[#This Row],[NORM_Spécialité]], tbl_produits[Nom normalisé], 0))</f>
        <v>Système nerveux</v>
      </c>
      <c r="H609">
        <f>YEAR(tbl_data[[#This Row],[Date_rapport]])</f>
        <v>2021</v>
      </c>
      <c r="I609" t="str">
        <f>INDEX(tbl_produits[Molécule extraite], MATCH(tbl_data[[#This Row],[NORM_Spécialité]], tbl_produits[Nom normalisé], 0))</f>
        <v>Thiopenthal</v>
      </c>
      <c r="J609" s="34">
        <f>DATE(LEFT(tbl_data[[#This Row],[Date_rapport]], 4), MID(tbl_data[[#This Row],[Date_rapport]], 6, 2), RIGHT(tbl_data[[#This Row],[Date_rapport]], 2))</f>
        <v>44350</v>
      </c>
    </row>
    <row r="610" spans="1:10" x14ac:dyDescent="0.2">
      <c r="A610" s="28" t="s">
        <v>279</v>
      </c>
      <c r="B610" t="s">
        <v>9</v>
      </c>
      <c r="C610" s="28" t="s">
        <v>1878</v>
      </c>
      <c r="D610" t="s">
        <v>81</v>
      </c>
      <c r="E610" t="s">
        <v>2</v>
      </c>
      <c r="F610" t="str">
        <f>INDEX(tbl_produits[Nom normalisé], MATCH(tbl_data[[#This Row],[Spécialité]], tbl_produits[Nom original], 0))</f>
        <v>ACLOTINE 100 UI/mL , poudre et solvant pour solution injectable, format 1000 UI</v>
      </c>
      <c r="G610" t="str">
        <f>INDEX(tbl_produits[Classe nom], MATCH(tbl_data[[#This Row],[NORM_Spécialité]], tbl_produits[Nom normalisé], 0))</f>
        <v>Sang et organes hématopoïétiques</v>
      </c>
      <c r="H610">
        <f>YEAR(tbl_data[[#This Row],[Date_rapport]])</f>
        <v>2021</v>
      </c>
      <c r="I610" t="str">
        <f>INDEX(tbl_produits[Molécule extraite], MATCH(tbl_data[[#This Row],[NORM_Spécialité]], tbl_produits[Nom normalisé], 0))</f>
        <v>Antithrombine humaine</v>
      </c>
      <c r="J610" s="34">
        <f>DATE(LEFT(tbl_data[[#This Row],[Date_rapport]], 4), MID(tbl_data[[#This Row],[Date_rapport]], 6, 2), RIGHT(tbl_data[[#This Row],[Date_rapport]], 2))</f>
        <v>44350</v>
      </c>
    </row>
    <row r="611" spans="1:10" x14ac:dyDescent="0.2">
      <c r="A611" s="28" t="s">
        <v>279</v>
      </c>
      <c r="B611" t="s">
        <v>6</v>
      </c>
      <c r="C611" s="28" t="s">
        <v>1581</v>
      </c>
      <c r="D611" t="s">
        <v>78</v>
      </c>
      <c r="E611" t="s">
        <v>1580</v>
      </c>
      <c r="F611" t="str">
        <f>INDEX(tbl_produits[Nom normalisé], MATCH(tbl_data[[#This Row],[Spécialité]], tbl_produits[Nom original], 0))</f>
        <v>BETAFACT 100 UI/mL, poudre et solvant pour solution injectable (Format 500 UI)</v>
      </c>
      <c r="G611" t="str">
        <f>INDEX(tbl_produits[Classe nom], MATCH(tbl_data[[#This Row],[NORM_Spécialité]], tbl_produits[Nom normalisé], 0))</f>
        <v>Sang et organes hématopoïétiques</v>
      </c>
      <c r="H611">
        <f>YEAR(tbl_data[[#This Row],[Date_rapport]])</f>
        <v>2021</v>
      </c>
      <c r="I611" t="str">
        <f>INDEX(tbl_produits[Molécule extraite], MATCH(tbl_data[[#This Row],[NORM_Spécialité]], tbl_produits[Nom normalisé], 0))</f>
        <v>Facteur IX de coagulation</v>
      </c>
      <c r="J611" s="34">
        <f>DATE(LEFT(tbl_data[[#This Row],[Date_rapport]], 4), MID(tbl_data[[#This Row],[Date_rapport]], 6, 2), RIGHT(tbl_data[[#This Row],[Date_rapport]], 2))</f>
        <v>44350</v>
      </c>
    </row>
    <row r="612" spans="1:10" x14ac:dyDescent="0.2">
      <c r="A612" s="28" t="s">
        <v>279</v>
      </c>
      <c r="B612" t="s">
        <v>6</v>
      </c>
      <c r="C612" s="28" t="s">
        <v>1581</v>
      </c>
      <c r="D612" t="s">
        <v>79</v>
      </c>
      <c r="E612" t="s">
        <v>1581</v>
      </c>
      <c r="F612" t="str">
        <f>INDEX(tbl_produits[Nom normalisé], MATCH(tbl_data[[#This Row],[Spécialité]], tbl_produits[Nom original], 0))</f>
        <v>FURADANTINE 50 mg, gélule</v>
      </c>
      <c r="G612" t="str">
        <f>INDEX(tbl_produits[Classe nom], MATCH(tbl_data[[#This Row],[NORM_Spécialité]], tbl_produits[Nom normalisé], 0))</f>
        <v>Anti-infectieux à usage systémique</v>
      </c>
      <c r="H612">
        <f>YEAR(tbl_data[[#This Row],[Date_rapport]])</f>
        <v>2021</v>
      </c>
      <c r="I612" t="str">
        <f>INDEX(tbl_produits[Molécule extraite], MATCH(tbl_data[[#This Row],[NORM_Spécialité]], tbl_produits[Nom normalisé], 0))</f>
        <v>Nitrofurantoïne</v>
      </c>
      <c r="J612" s="34">
        <f>DATE(LEFT(tbl_data[[#This Row],[Date_rapport]], 4), MID(tbl_data[[#This Row],[Date_rapport]], 6, 2), RIGHT(tbl_data[[#This Row],[Date_rapport]], 2))</f>
        <v>44350</v>
      </c>
    </row>
    <row r="613" spans="1:10" x14ac:dyDescent="0.2">
      <c r="A613" s="28" t="s">
        <v>279</v>
      </c>
      <c r="B613" t="s">
        <v>6</v>
      </c>
      <c r="C613" s="28" t="s">
        <v>1559</v>
      </c>
      <c r="D613" t="s">
        <v>28</v>
      </c>
      <c r="E613" t="s">
        <v>1558</v>
      </c>
      <c r="F613" t="str">
        <f>INDEX(tbl_produits[Nom normalisé], MATCH(tbl_data[[#This Row],[Spécialité]], tbl_produits[Nom original], 0))</f>
        <v>OCTREOTIDE HOSPIRA 500 microgrammes/1 ml, solution injectable</v>
      </c>
      <c r="G613" t="str">
        <f>INDEX(tbl_produits[Classe nom], MATCH(tbl_data[[#This Row],[NORM_Spécialité]], tbl_produits[Nom normalisé], 0))</f>
        <v>Hormones systémiques sauf hormones sexuelles et insulines</v>
      </c>
      <c r="H613">
        <f>YEAR(tbl_data[[#This Row],[Date_rapport]])</f>
        <v>2021</v>
      </c>
      <c r="I613" t="str">
        <f>INDEX(tbl_produits[Molécule extraite], MATCH(tbl_data[[#This Row],[NORM_Spécialité]], tbl_produits[Nom normalisé], 0))</f>
        <v>Octréotide</v>
      </c>
      <c r="J613" s="34">
        <f>DATE(LEFT(tbl_data[[#This Row],[Date_rapport]], 4), MID(tbl_data[[#This Row],[Date_rapport]], 6, 2), RIGHT(tbl_data[[#This Row],[Date_rapport]], 2))</f>
        <v>44350</v>
      </c>
    </row>
    <row r="614" spans="1:10" x14ac:dyDescent="0.2">
      <c r="A614" s="28" t="s">
        <v>279</v>
      </c>
      <c r="B614" t="s">
        <v>6</v>
      </c>
      <c r="C614" s="28" t="s">
        <v>1559</v>
      </c>
      <c r="D614" t="s">
        <v>29</v>
      </c>
      <c r="E614" t="s">
        <v>1559</v>
      </c>
      <c r="F614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614" t="str">
        <f>INDEX(tbl_produits[Classe nom], MATCH(tbl_data[[#This Row],[NORM_Spécialité]], tbl_produits[Nom normalisé], 0))</f>
        <v>Sang et organes hématopoïétiques</v>
      </c>
      <c r="H614">
        <f>YEAR(tbl_data[[#This Row],[Date_rapport]])</f>
        <v>2021</v>
      </c>
      <c r="I614" t="str">
        <f>INDEX(tbl_produits[Molécule extraite], MATCH(tbl_data[[#This Row],[NORM_Spécialité]], tbl_produits[Nom normalisé], 0))</f>
        <v>Arginine</v>
      </c>
      <c r="J614" s="34">
        <f>DATE(LEFT(tbl_data[[#This Row],[Date_rapport]], 4), MID(tbl_data[[#This Row],[Date_rapport]], 6, 2), RIGHT(tbl_data[[#This Row],[Date_rapport]], 2))</f>
        <v>44350</v>
      </c>
    </row>
    <row r="615" spans="1:10" x14ac:dyDescent="0.2">
      <c r="A615" s="28" t="s">
        <v>279</v>
      </c>
      <c r="B615" t="s">
        <v>6</v>
      </c>
      <c r="C615" s="28" t="s">
        <v>1557</v>
      </c>
      <c r="D615" t="s">
        <v>27</v>
      </c>
      <c r="E615" t="s">
        <v>1557</v>
      </c>
      <c r="F615" t="str">
        <f>INDEX(tbl_produits[Nom normalisé], MATCH(tbl_data[[#This Row],[Spécialité]], tbl_produits[Nom original], 0))</f>
        <v>TOBI PODHALER 28 mg, poudre pour inhalation en gélule</v>
      </c>
      <c r="G615" t="str">
        <f>INDEX(tbl_produits[Classe nom], MATCH(tbl_data[[#This Row],[NORM_Spécialité]], tbl_produits[Nom normalisé], 0))</f>
        <v>Anti-infectieux à usage systémique</v>
      </c>
      <c r="H615">
        <f>YEAR(tbl_data[[#This Row],[Date_rapport]])</f>
        <v>2021</v>
      </c>
      <c r="I615" t="str">
        <f>INDEX(tbl_produits[Molécule extraite], MATCH(tbl_data[[#This Row],[NORM_Spécialité]], tbl_produits[Nom normalisé], 0))</f>
        <v>Tobramycine</v>
      </c>
      <c r="J615" s="34">
        <f>DATE(LEFT(tbl_data[[#This Row],[Date_rapport]], 4), MID(tbl_data[[#This Row],[Date_rapport]], 6, 2), RIGHT(tbl_data[[#This Row],[Date_rapport]], 2))</f>
        <v>44350</v>
      </c>
    </row>
    <row r="616" spans="1:10" x14ac:dyDescent="0.2">
      <c r="A616" s="28" t="s">
        <v>279</v>
      </c>
      <c r="B616" t="s">
        <v>6</v>
      </c>
      <c r="C616" s="28" t="s">
        <v>1854</v>
      </c>
      <c r="D616" t="s">
        <v>26</v>
      </c>
      <c r="E616" t="s">
        <v>1556</v>
      </c>
      <c r="F616" t="str">
        <f>INDEX(tbl_produits[Nom normalisé], MATCH(tbl_data[[#This Row],[Spécialité]], tbl_produits[Nom original], 0))</f>
        <v>CORDARONE 150 mg/3 ml, solution injectable en ampoule</v>
      </c>
      <c r="G616" t="str">
        <f>INDEX(tbl_produits[Classe nom], MATCH(tbl_data[[#This Row],[NORM_Spécialité]], tbl_produits[Nom normalisé], 0))</f>
        <v>Système cardiovasculaire</v>
      </c>
      <c r="H616">
        <f>YEAR(tbl_data[[#This Row],[Date_rapport]])</f>
        <v>2021</v>
      </c>
      <c r="I616" t="str">
        <f>INDEX(tbl_produits[Molécule extraite], MATCH(tbl_data[[#This Row],[NORM_Spécialité]], tbl_produits[Nom normalisé], 0))</f>
        <v>Amiodarone</v>
      </c>
      <c r="J616" s="34">
        <f>DATE(LEFT(tbl_data[[#This Row],[Date_rapport]], 4), MID(tbl_data[[#This Row],[Date_rapport]], 6, 2), RIGHT(tbl_data[[#This Row],[Date_rapport]], 2))</f>
        <v>44350</v>
      </c>
    </row>
    <row r="617" spans="1:10" x14ac:dyDescent="0.2">
      <c r="A617" s="28" t="s">
        <v>279</v>
      </c>
      <c r="B617" t="s">
        <v>3</v>
      </c>
      <c r="C617" s="28" t="s">
        <v>1854</v>
      </c>
      <c r="D617" t="s">
        <v>77</v>
      </c>
      <c r="E617" t="s">
        <v>2</v>
      </c>
      <c r="F617" t="str">
        <f>INDEX(tbl_produits[Nom normalisé], MATCH(tbl_data[[#This Row],[Spécialité]], tbl_produits[Nom original], 0))</f>
        <v>ANSATIPINE 150 mg, gélule</v>
      </c>
      <c r="G617" t="str">
        <f>INDEX(tbl_produits[Classe nom], MATCH(tbl_data[[#This Row],[NORM_Spécialité]], tbl_produits[Nom normalisé], 0))</f>
        <v>Anti-infectieux à usage systémique</v>
      </c>
      <c r="H617">
        <f>YEAR(tbl_data[[#This Row],[Date_rapport]])</f>
        <v>2021</v>
      </c>
      <c r="I617" t="str">
        <f>INDEX(tbl_produits[Molécule extraite], MATCH(tbl_data[[#This Row],[NORM_Spécialité]], tbl_produits[Nom normalisé], 0))</f>
        <v>Rifabutine</v>
      </c>
      <c r="J617" s="34">
        <f>DATE(LEFT(tbl_data[[#This Row],[Date_rapport]], 4), MID(tbl_data[[#This Row],[Date_rapport]], 6, 2), RIGHT(tbl_data[[#This Row],[Date_rapport]], 2))</f>
        <v>44350</v>
      </c>
    </row>
    <row r="618" spans="1:10" x14ac:dyDescent="0.2">
      <c r="A618" s="28" t="s">
        <v>279</v>
      </c>
      <c r="B618" t="s">
        <v>6</v>
      </c>
      <c r="C618" s="28" t="s">
        <v>1853</v>
      </c>
      <c r="D618" t="s">
        <v>25</v>
      </c>
      <c r="E618" t="s">
        <v>1555</v>
      </c>
      <c r="F618" t="str">
        <f>INDEX(tbl_produits[Nom normalisé], MATCH(tbl_data[[#This Row],[Spécialité]], tbl_produits[Nom original], 0))</f>
        <v>DIPROSTENE, suspension injectable en seringue pré-remplie</v>
      </c>
      <c r="G618" t="str">
        <f>INDEX(tbl_produits[Classe nom], MATCH(tbl_data[[#This Row],[NORM_Spécialité]], tbl_produits[Nom normalisé], 0))</f>
        <v>Hormones systémiques sauf hormones sexuelles et insulines</v>
      </c>
      <c r="H618">
        <f>YEAR(tbl_data[[#This Row],[Date_rapport]])</f>
        <v>2021</v>
      </c>
      <c r="I618" t="str">
        <f>INDEX(tbl_produits[Molécule extraite], MATCH(tbl_data[[#This Row],[NORM_Spécialité]], tbl_produits[Nom normalisé], 0))</f>
        <v>Bétaméthasone (dipropionate de), bétaméthasone (phosphate sodique de)</v>
      </c>
      <c r="J618" s="34">
        <f>DATE(LEFT(tbl_data[[#This Row],[Date_rapport]], 4), MID(tbl_data[[#This Row],[Date_rapport]], 6, 2), RIGHT(tbl_data[[#This Row],[Date_rapport]], 2))</f>
        <v>44350</v>
      </c>
    </row>
    <row r="619" spans="1:10" x14ac:dyDescent="0.2">
      <c r="A619" s="28" t="s">
        <v>279</v>
      </c>
      <c r="B619" t="s">
        <v>9</v>
      </c>
      <c r="C619" s="28" t="s">
        <v>1555</v>
      </c>
      <c r="D619" t="s">
        <v>76</v>
      </c>
      <c r="E619" t="s">
        <v>2</v>
      </c>
      <c r="F619" t="str">
        <f>INDEX(tbl_produits[Nom normalisé], MATCH(tbl_data[[#This Row],[Spécialité]], tbl_produits[Nom original], 0))</f>
        <v>SMOFLIPID 200 mg/ml, émulsion pour perfusion (flacon 500 ml)</v>
      </c>
      <c r="G619" t="str">
        <f>INDEX(tbl_produits[Classe nom], MATCH(tbl_data[[#This Row],[NORM_Spécialité]], tbl_produits[Nom normalisé], 0))</f>
        <v>Sang et organes hématopoïétiques</v>
      </c>
      <c r="H619">
        <f>YEAR(tbl_data[[#This Row],[Date_rapport]])</f>
        <v>2021</v>
      </c>
      <c r="I619" t="str">
        <f>INDEX(tbl_produits[Molécule extraite], MATCH(tbl_data[[#This Row],[NORM_Spécialité]], tbl_produits[Nom normalisé], 0))</f>
        <v>N/A</v>
      </c>
      <c r="J619" s="34">
        <f>DATE(LEFT(tbl_data[[#This Row],[Date_rapport]], 4), MID(tbl_data[[#This Row],[Date_rapport]], 6, 2), RIGHT(tbl_data[[#This Row],[Date_rapport]], 2))</f>
        <v>44350</v>
      </c>
    </row>
    <row r="620" spans="1:10" x14ac:dyDescent="0.2">
      <c r="A620" s="28" t="s">
        <v>279</v>
      </c>
      <c r="B620" t="s">
        <v>6</v>
      </c>
      <c r="C620" s="28" t="s">
        <v>1554</v>
      </c>
      <c r="D620" t="s">
        <v>24</v>
      </c>
      <c r="E620" t="s">
        <v>1554</v>
      </c>
      <c r="F620" t="str">
        <f>INDEX(tbl_produits[Nom normalisé], MATCH(tbl_data[[#This Row],[Spécialité]], tbl_produits[Nom original], 0))</f>
        <v>JINARC 15 mg, comprimés</v>
      </c>
      <c r="G620" t="str">
        <f>INDEX(tbl_produits[Classe nom], MATCH(tbl_data[[#This Row],[NORM_Spécialité]], tbl_produits[Nom normalisé], 0))</f>
        <v>Système cardiovasculaire</v>
      </c>
      <c r="H620">
        <f>YEAR(tbl_data[[#This Row],[Date_rapport]])</f>
        <v>2021</v>
      </c>
      <c r="I620" t="str">
        <f>INDEX(tbl_produits[Molécule extraite], MATCH(tbl_data[[#This Row],[NORM_Spécialité]], tbl_produits[Nom normalisé], 0))</f>
        <v>Tolvaptan</v>
      </c>
      <c r="J620" s="34">
        <f>DATE(LEFT(tbl_data[[#This Row],[Date_rapport]], 4), MID(tbl_data[[#This Row],[Date_rapport]], 6, 2), RIGHT(tbl_data[[#This Row],[Date_rapport]], 2))</f>
        <v>44350</v>
      </c>
    </row>
    <row r="621" spans="1:10" x14ac:dyDescent="0.2">
      <c r="A621" s="28" t="s">
        <v>279</v>
      </c>
      <c r="B621" t="s">
        <v>6</v>
      </c>
      <c r="C621" s="28" t="s">
        <v>1842</v>
      </c>
      <c r="D621" t="s">
        <v>7</v>
      </c>
      <c r="E621" t="s">
        <v>2</v>
      </c>
      <c r="F621" t="str">
        <f>INDEX(tbl_produits[Nom normalisé], MATCH(tbl_data[[#This Row],[Spécialité]], tbl_produits[Nom original], 0))</f>
        <v>CELESTENE CHRONODOSE  5,70 mg/ml, suspension injectable Remise à disposition - CELESTENE 4 mg/1 ml, solution injectable</v>
      </c>
      <c r="G621" t="str">
        <f>INDEX(tbl_produits[Classe nom], MATCH(tbl_data[[#This Row],[NORM_Spécialité]], tbl_produits[Nom normalisé], 0))</f>
        <v>Hormones systémiques sauf hormones sexuelles et insulines</v>
      </c>
      <c r="H621">
        <f>YEAR(tbl_data[[#This Row],[Date_rapport]])</f>
        <v>2021</v>
      </c>
      <c r="I621" t="str">
        <f>INDEX(tbl_produits[Molécule extraite], MATCH(tbl_data[[#This Row],[NORM_Spécialité]], tbl_produits[Nom normalisé], 0))</f>
        <v>Bétaméthasone</v>
      </c>
      <c r="J621" s="34">
        <f>DATE(LEFT(tbl_data[[#This Row],[Date_rapport]], 4), MID(tbl_data[[#This Row],[Date_rapport]], 6, 2), RIGHT(tbl_data[[#This Row],[Date_rapport]], 2))</f>
        <v>44350</v>
      </c>
    </row>
    <row r="622" spans="1:10" x14ac:dyDescent="0.2">
      <c r="A622" s="28" t="s">
        <v>279</v>
      </c>
      <c r="B622" t="s">
        <v>6</v>
      </c>
      <c r="C622" s="28" t="s">
        <v>1553</v>
      </c>
      <c r="D622" t="s">
        <v>23</v>
      </c>
      <c r="E622" t="s">
        <v>1553</v>
      </c>
      <c r="F622" t="str">
        <f>INDEX(tbl_produits[Nom normalisé], MATCH(tbl_data[[#This Row],[Spécialité]], tbl_produits[Nom original], 0))</f>
        <v>BURINEX 2 mg/4 ml IV, solution injectable en ampoule</v>
      </c>
      <c r="G622" t="str">
        <f>INDEX(tbl_produits[Classe nom], MATCH(tbl_data[[#This Row],[NORM_Spécialité]], tbl_produits[Nom normalisé], 0))</f>
        <v>Système cardiovasculaire</v>
      </c>
      <c r="H622">
        <f>YEAR(tbl_data[[#This Row],[Date_rapport]])</f>
        <v>2021</v>
      </c>
      <c r="I622" t="str">
        <f>INDEX(tbl_produits[Molécule extraite], MATCH(tbl_data[[#This Row],[NORM_Spécialité]], tbl_produits[Nom normalisé], 0))</f>
        <v>Bumétanide</v>
      </c>
      <c r="J622" s="34">
        <f>DATE(LEFT(tbl_data[[#This Row],[Date_rapport]], 4), MID(tbl_data[[#This Row],[Date_rapport]], 6, 2), RIGHT(tbl_data[[#This Row],[Date_rapport]], 2))</f>
        <v>44350</v>
      </c>
    </row>
    <row r="623" spans="1:10" x14ac:dyDescent="0.2">
      <c r="A623" s="28" t="s">
        <v>279</v>
      </c>
      <c r="B623" t="s">
        <v>6</v>
      </c>
      <c r="C623" s="28" t="s">
        <v>1629</v>
      </c>
      <c r="D623" t="s">
        <v>75</v>
      </c>
      <c r="E623" t="s">
        <v>2</v>
      </c>
      <c r="F623" t="str">
        <f>INDEX(tbl_produits[Nom normalisé], MATCH(tbl_data[[#This Row],[Spécialité]], tbl_produits[Nom original], 0))</f>
        <v>TALOXA  600 mg comprimé, TALOXA 600 mg/5 ml suspension buvable</v>
      </c>
      <c r="G623" t="str">
        <f>INDEX(tbl_produits[Classe nom], MATCH(tbl_data[[#This Row],[NORM_Spécialité]], tbl_produits[Nom normalisé], 0))</f>
        <v>Système nerveux</v>
      </c>
      <c r="H623">
        <f>YEAR(tbl_data[[#This Row],[Date_rapport]])</f>
        <v>2021</v>
      </c>
      <c r="I623" t="str">
        <f>INDEX(tbl_produits[Molécule extraite], MATCH(tbl_data[[#This Row],[NORM_Spécialité]], tbl_produits[Nom normalisé], 0))</f>
        <v>Felbamate</v>
      </c>
      <c r="J623" s="34">
        <f>DATE(LEFT(tbl_data[[#This Row],[Date_rapport]], 4), MID(tbl_data[[#This Row],[Date_rapport]], 6, 2), RIGHT(tbl_data[[#This Row],[Date_rapport]], 2))</f>
        <v>44350</v>
      </c>
    </row>
    <row r="624" spans="1:10" x14ac:dyDescent="0.2">
      <c r="A624" s="28" t="s">
        <v>279</v>
      </c>
      <c r="B624" t="s">
        <v>6</v>
      </c>
      <c r="C624" s="28" t="s">
        <v>1852</v>
      </c>
      <c r="D624" t="s">
        <v>22</v>
      </c>
      <c r="E624" t="s">
        <v>1552</v>
      </c>
      <c r="F624" t="str">
        <f>INDEX(tbl_produits[Nom normalisé], MATCH(tbl_data[[#This Row],[Spécialité]], tbl_produits[Nom original], 0))</f>
        <v>CLOTTAFACT 1,5 g/100 ml, poudre et solvant pour solution injectable</v>
      </c>
      <c r="G624" t="str">
        <f>INDEX(tbl_produits[Classe nom], MATCH(tbl_data[[#This Row],[NORM_Spécialité]], tbl_produits[Nom normalisé], 0))</f>
        <v>Sang et organes hématopoïétiques</v>
      </c>
      <c r="H624">
        <f>YEAR(tbl_data[[#This Row],[Date_rapport]])</f>
        <v>2021</v>
      </c>
      <c r="I624" t="str">
        <f>INDEX(tbl_produits[Molécule extraite], MATCH(tbl_data[[#This Row],[NORM_Spécialité]], tbl_produits[Nom normalisé], 0))</f>
        <v>Facteur XI de coagulation</v>
      </c>
      <c r="J624" s="34">
        <f>DATE(LEFT(tbl_data[[#This Row],[Date_rapport]], 4), MID(tbl_data[[#This Row],[Date_rapport]], 6, 2), RIGHT(tbl_data[[#This Row],[Date_rapport]], 2))</f>
        <v>44350</v>
      </c>
    </row>
    <row r="625" spans="1:10" x14ac:dyDescent="0.2">
      <c r="A625" s="28" t="s">
        <v>279</v>
      </c>
      <c r="B625" t="s">
        <v>6</v>
      </c>
      <c r="C625" s="28" t="s">
        <v>1616</v>
      </c>
      <c r="D625" t="s">
        <v>20</v>
      </c>
      <c r="E625" t="s">
        <v>1551</v>
      </c>
      <c r="F625" t="str">
        <f>INDEX(tbl_produits[Nom normalisé], MATCH(tbl_data[[#This Row],[Spécialité]], tbl_produits[Nom original], 0))</f>
        <v>MYSOLINE 250 mg, comprimé sécable</v>
      </c>
      <c r="G625" t="str">
        <f>INDEX(tbl_produits[Classe nom], MATCH(tbl_data[[#This Row],[NORM_Spécialité]], tbl_produits[Nom normalisé], 0))</f>
        <v>Système nerveux</v>
      </c>
      <c r="H625">
        <f>YEAR(tbl_data[[#This Row],[Date_rapport]])</f>
        <v>2021</v>
      </c>
      <c r="I625" t="str">
        <f>INDEX(tbl_produits[Molécule extraite], MATCH(tbl_data[[#This Row],[NORM_Spécialité]], tbl_produits[Nom normalisé], 0))</f>
        <v>Primidone</v>
      </c>
      <c r="J625" s="34">
        <f>DATE(LEFT(tbl_data[[#This Row],[Date_rapport]], 4), MID(tbl_data[[#This Row],[Date_rapport]], 6, 2), RIGHT(tbl_data[[#This Row],[Date_rapport]], 2))</f>
        <v>44350</v>
      </c>
    </row>
    <row r="626" spans="1:10" x14ac:dyDescent="0.2">
      <c r="A626" s="28" t="s">
        <v>279</v>
      </c>
      <c r="B626" t="s">
        <v>9</v>
      </c>
      <c r="C626" s="28" t="s">
        <v>1844</v>
      </c>
      <c r="D626" t="s">
        <v>10</v>
      </c>
      <c r="E626" t="s">
        <v>2</v>
      </c>
      <c r="F626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626" t="str">
        <f>INDEX(tbl_produits[Classe nom], MATCH(tbl_data[[#This Row],[NORM_Spécialité]], tbl_produits[Nom normalisé], 0))</f>
        <v>Hormones systémiques sauf hormones sexuelles et insulines</v>
      </c>
      <c r="H626">
        <f>YEAR(tbl_data[[#This Row],[Date_rapport]])</f>
        <v>2021</v>
      </c>
      <c r="I626" t="str">
        <f>INDEX(tbl_produits[Molécule extraite], MATCH(tbl_data[[#This Row],[NORM_Spécialité]], tbl_produits[Nom normalisé], 0))</f>
        <v>Dexaméthasone (phosphate sodique de)</v>
      </c>
      <c r="J626" s="34">
        <f>DATE(LEFT(tbl_data[[#This Row],[Date_rapport]], 4), MID(tbl_data[[#This Row],[Date_rapport]], 6, 2), RIGHT(tbl_data[[#This Row],[Date_rapport]], 2))</f>
        <v>44350</v>
      </c>
    </row>
    <row r="627" spans="1:10" x14ac:dyDescent="0.2">
      <c r="A627" s="28" t="s">
        <v>279</v>
      </c>
      <c r="B627" t="s">
        <v>9</v>
      </c>
      <c r="C627" s="28" t="s">
        <v>1876</v>
      </c>
      <c r="D627" t="s">
        <v>74</v>
      </c>
      <c r="E627" t="s">
        <v>2</v>
      </c>
      <c r="F627" t="str">
        <f>INDEX(tbl_produits[Nom normalisé], MATCH(tbl_data[[#This Row],[Spécialité]], tbl_produits[Nom original], 0))</f>
        <v>HEPATATE poudre pour solution injectable . Trousse pour la préparation radiopharmaceutique</v>
      </c>
      <c r="G627" t="str">
        <f>INDEX(tbl_produits[Classe nom], MATCH(tbl_data[[#This Row],[NORM_Spécialité]], tbl_produits[Nom normalisé], 0))</f>
        <v>Divers</v>
      </c>
      <c r="H627">
        <f>YEAR(tbl_data[[#This Row],[Date_rapport]])</f>
        <v>2021</v>
      </c>
      <c r="I627" t="str">
        <f>INDEX(tbl_produits[Molécule extraite], MATCH(tbl_data[[#This Row],[NORM_Spécialité]], tbl_produits[Nom normalisé], 0))</f>
        <v>N/A</v>
      </c>
      <c r="J627" s="34">
        <f>DATE(LEFT(tbl_data[[#This Row],[Date_rapport]], 4), MID(tbl_data[[#This Row],[Date_rapport]], 6, 2), RIGHT(tbl_data[[#This Row],[Date_rapport]], 2))</f>
        <v>44350</v>
      </c>
    </row>
    <row r="628" spans="1:10" x14ac:dyDescent="0.2">
      <c r="A628" s="28" t="s">
        <v>279</v>
      </c>
      <c r="B628" t="s">
        <v>3</v>
      </c>
      <c r="C628" s="28" t="s">
        <v>1875</v>
      </c>
      <c r="D628" t="s">
        <v>211</v>
      </c>
      <c r="E628" t="s">
        <v>2</v>
      </c>
      <c r="F628" t="str">
        <f>INDEX(tbl_produits[Nom normalisé], MATCH(tbl_data[[#This Row],[Spécialité]], tbl_produits[Nom original], 0))</f>
        <v>BLEOMYCINE BELLON 15 mg, poudre pour solution injectable</v>
      </c>
      <c r="G628" t="str">
        <f>INDEX(tbl_produits[Classe nom], MATCH(tbl_data[[#This Row],[NORM_Spécialité]], tbl_produits[Nom normalisé], 0))</f>
        <v>Antinéoplasiques et immunomodulateurs</v>
      </c>
      <c r="H628">
        <f>YEAR(tbl_data[[#This Row],[Date_rapport]])</f>
        <v>2021</v>
      </c>
      <c r="I628" t="str">
        <f>INDEX(tbl_produits[Molécule extraite], MATCH(tbl_data[[#This Row],[NORM_Spécialité]], tbl_produits[Nom normalisé], 0))</f>
        <v>Bléomycine (sulfate de)</v>
      </c>
      <c r="J628" s="34">
        <f>DATE(LEFT(tbl_data[[#This Row],[Date_rapport]], 4), MID(tbl_data[[#This Row],[Date_rapport]], 6, 2), RIGHT(tbl_data[[#This Row],[Date_rapport]], 2))</f>
        <v>44350</v>
      </c>
    </row>
    <row r="629" spans="1:10" x14ac:dyDescent="0.2">
      <c r="A629" s="28" t="s">
        <v>279</v>
      </c>
      <c r="B629" t="s">
        <v>3</v>
      </c>
      <c r="C629" s="28" t="s">
        <v>1874</v>
      </c>
      <c r="D629" t="s">
        <v>71</v>
      </c>
      <c r="E629" t="s">
        <v>2</v>
      </c>
      <c r="F629" t="str">
        <f>INDEX(tbl_produits[Nom normalisé], MATCH(tbl_data[[#This Row],[Spécialité]], tbl_produits[Nom original], 0))</f>
        <v>VAMINOLACT solution pour perfusion en flacon de verre de 1000 ml</v>
      </c>
      <c r="G629" t="str">
        <f>INDEX(tbl_produits[Classe nom], MATCH(tbl_data[[#This Row],[NORM_Spécialité]], tbl_produits[Nom normalisé], 0))</f>
        <v>Sang et organes hématopoïétiques</v>
      </c>
      <c r="H629">
        <f>YEAR(tbl_data[[#This Row],[Date_rapport]])</f>
        <v>2021</v>
      </c>
      <c r="I629" t="str">
        <f>INDEX(tbl_produits[Molécule extraite], MATCH(tbl_data[[#This Row],[NORM_Spécialité]], tbl_produits[Nom normalisé], 0))</f>
        <v>Alanine / Arginine / Acide aspartique / …</v>
      </c>
      <c r="J629" s="34">
        <f>DATE(LEFT(tbl_data[[#This Row],[Date_rapport]], 4), MID(tbl_data[[#This Row],[Date_rapport]], 6, 2), RIGHT(tbl_data[[#This Row],[Date_rapport]], 2))</f>
        <v>44350</v>
      </c>
    </row>
    <row r="630" spans="1:10" x14ac:dyDescent="0.2">
      <c r="A630" s="28" t="s">
        <v>279</v>
      </c>
      <c r="B630" t="s">
        <v>3</v>
      </c>
      <c r="C630" s="28" t="s">
        <v>1873</v>
      </c>
      <c r="D630" t="s">
        <v>70</v>
      </c>
      <c r="E630" t="s">
        <v>2</v>
      </c>
      <c r="F630" t="str">
        <f>INDEX(tbl_produits[Nom normalisé], MATCH(tbl_data[[#This Row],[Spécialité]], tbl_produits[Nom original], 0))</f>
        <v>VAMINOLACT solution pour perfusion en flacon de verre de 100 ml</v>
      </c>
      <c r="G630" t="str">
        <f>INDEX(tbl_produits[Classe nom], MATCH(tbl_data[[#This Row],[NORM_Spécialité]], tbl_produits[Nom normalisé], 0))</f>
        <v>Sang et organes hématopoïétiques</v>
      </c>
      <c r="H630">
        <f>YEAR(tbl_data[[#This Row],[Date_rapport]])</f>
        <v>2021</v>
      </c>
      <c r="I630" t="str">
        <f>INDEX(tbl_produits[Molécule extraite], MATCH(tbl_data[[#This Row],[NORM_Spécialité]], tbl_produits[Nom normalisé], 0))</f>
        <v>Alanine / Arginine / Acide aspartique / …</v>
      </c>
      <c r="J630" s="34">
        <f>DATE(LEFT(tbl_data[[#This Row],[Date_rapport]], 4), MID(tbl_data[[#This Row],[Date_rapport]], 6, 2), RIGHT(tbl_data[[#This Row],[Date_rapport]], 2))</f>
        <v>44350</v>
      </c>
    </row>
    <row r="631" spans="1:10" x14ac:dyDescent="0.2">
      <c r="A631" s="28" t="s">
        <v>279</v>
      </c>
      <c r="B631" t="s">
        <v>3</v>
      </c>
      <c r="C631" s="28" t="s">
        <v>1849</v>
      </c>
      <c r="D631" t="s">
        <v>17</v>
      </c>
      <c r="E631" t="s">
        <v>2</v>
      </c>
      <c r="F631" t="str">
        <f>INDEX(tbl_produits[Nom normalisé], MATCH(tbl_data[[#This Row],[Spécialité]], tbl_produits[Nom original], 0))</f>
        <v>SINEMET LP 200 mg/50 mg, comprimé à libération prolongée</v>
      </c>
      <c r="G631" t="str">
        <f>INDEX(tbl_produits[Classe nom], MATCH(tbl_data[[#This Row],[NORM_Spécialité]], tbl_produits[Nom normalisé], 0))</f>
        <v>Système nerveux</v>
      </c>
      <c r="H631">
        <f>YEAR(tbl_data[[#This Row],[Date_rapport]])</f>
        <v>2021</v>
      </c>
      <c r="I631" t="str">
        <f>INDEX(tbl_produits[Molécule extraite], MATCH(tbl_data[[#This Row],[NORM_Spécialité]], tbl_produits[Nom normalisé], 0))</f>
        <v>Levodopa / Carbidopa</v>
      </c>
      <c r="J631" s="34">
        <f>DATE(LEFT(tbl_data[[#This Row],[Date_rapport]], 4), MID(tbl_data[[#This Row],[Date_rapport]], 6, 2), RIGHT(tbl_data[[#This Row],[Date_rapport]], 2))</f>
        <v>44350</v>
      </c>
    </row>
    <row r="632" spans="1:10" x14ac:dyDescent="0.2">
      <c r="A632" s="28" t="s">
        <v>279</v>
      </c>
      <c r="B632" t="s">
        <v>6</v>
      </c>
      <c r="C632" s="28" t="s">
        <v>1579</v>
      </c>
      <c r="D632" t="s">
        <v>69</v>
      </c>
      <c r="E632" t="s">
        <v>1579</v>
      </c>
      <c r="F632" t="str">
        <f>INDEX(tbl_produits[Nom normalisé], MATCH(tbl_data[[#This Row],[Spécialité]], tbl_produits[Nom original], 0))</f>
        <v>PAMIDRONATE DE SODIUM HOSPIRA 9 mg/ml, solution à diluer pour perfusion, boîte de 1 flacon de 10 ml</v>
      </c>
      <c r="G632" t="str">
        <f>INDEX(tbl_produits[Classe nom], MATCH(tbl_data[[#This Row],[NORM_Spécialité]], tbl_produits[Nom normalisé], 0))</f>
        <v xml:space="preserve">Système musculo-squelettique </v>
      </c>
      <c r="H632">
        <f>YEAR(tbl_data[[#This Row],[Date_rapport]])</f>
        <v>2021</v>
      </c>
      <c r="I632" t="str">
        <f>INDEX(tbl_produits[Molécule extraite], MATCH(tbl_data[[#This Row],[NORM_Spécialité]], tbl_produits[Nom normalisé], 0))</f>
        <v>Pamidronate de sodium</v>
      </c>
      <c r="J632" s="34">
        <f>DATE(LEFT(tbl_data[[#This Row],[Date_rapport]], 4), MID(tbl_data[[#This Row],[Date_rapport]], 6, 2), RIGHT(tbl_data[[#This Row],[Date_rapport]], 2))</f>
        <v>44350</v>
      </c>
    </row>
    <row r="633" spans="1:10" x14ac:dyDescent="0.2">
      <c r="A633" s="28" t="s">
        <v>279</v>
      </c>
      <c r="B633" t="s">
        <v>9</v>
      </c>
      <c r="C633" s="28" t="s">
        <v>1872</v>
      </c>
      <c r="D633" t="s">
        <v>68</v>
      </c>
      <c r="E633" t="s">
        <v>2</v>
      </c>
      <c r="F633" t="str">
        <f>INDEX(tbl_produits[Nom normalisé], MATCH(tbl_data[[#This Row],[Spécialité]], tbl_produits[Nom original], 0))</f>
        <v>CREON 25 000 U, gélule gastro-résistante</v>
      </c>
      <c r="G633" t="str">
        <f>INDEX(tbl_produits[Classe nom], MATCH(tbl_data[[#This Row],[NORM_Spécialité]], tbl_produits[Nom normalisé], 0))</f>
        <v>Voies digestives et métabolisme</v>
      </c>
      <c r="H633">
        <f>YEAR(tbl_data[[#This Row],[Date_rapport]])</f>
        <v>2021</v>
      </c>
      <c r="I633" t="str">
        <f>INDEX(tbl_produits[Molécule extraite], MATCH(tbl_data[[#This Row],[NORM_Spécialité]], tbl_produits[Nom normalisé], 0))</f>
        <v>Pancréatine</v>
      </c>
      <c r="J633" s="34">
        <f>DATE(LEFT(tbl_data[[#This Row],[Date_rapport]], 4), MID(tbl_data[[#This Row],[Date_rapport]], 6, 2), RIGHT(tbl_data[[#This Row],[Date_rapport]], 2))</f>
        <v>44350</v>
      </c>
    </row>
    <row r="634" spans="1:10" x14ac:dyDescent="0.2">
      <c r="A634" s="28" t="s">
        <v>279</v>
      </c>
      <c r="B634" t="s">
        <v>3</v>
      </c>
      <c r="C634" s="28" t="s">
        <v>1851</v>
      </c>
      <c r="D634" t="s">
        <v>19</v>
      </c>
      <c r="E634" t="s">
        <v>2</v>
      </c>
      <c r="F634" t="str">
        <f>INDEX(tbl_produits[Nom normalisé], MATCH(tbl_data[[#This Row],[Spécialité]], tbl_produits[Nom original], 0))</f>
        <v>FERRIPROX 100 mg/ml, solution buvable</v>
      </c>
      <c r="G634" t="str">
        <f>INDEX(tbl_produits[Classe nom], MATCH(tbl_data[[#This Row],[NORM_Spécialité]], tbl_produits[Nom normalisé], 0))</f>
        <v>Divers</v>
      </c>
      <c r="H634">
        <f>YEAR(tbl_data[[#This Row],[Date_rapport]])</f>
        <v>2021</v>
      </c>
      <c r="I634" t="str">
        <f>INDEX(tbl_produits[Molécule extraite], MATCH(tbl_data[[#This Row],[NORM_Spécialité]], tbl_produits[Nom normalisé], 0))</f>
        <v>Défériprone</v>
      </c>
      <c r="J634" s="34">
        <f>DATE(LEFT(tbl_data[[#This Row],[Date_rapport]], 4), MID(tbl_data[[#This Row],[Date_rapport]], 6, 2), RIGHT(tbl_data[[#This Row],[Date_rapport]], 2))</f>
        <v>44350</v>
      </c>
    </row>
    <row r="635" spans="1:10" x14ac:dyDescent="0.2">
      <c r="A635" s="28" t="s">
        <v>279</v>
      </c>
      <c r="B635" t="s">
        <v>3</v>
      </c>
      <c r="C635" s="28" t="s">
        <v>1871</v>
      </c>
      <c r="D635" t="s">
        <v>67</v>
      </c>
      <c r="E635" t="s">
        <v>2</v>
      </c>
      <c r="F635" t="str">
        <f>INDEX(tbl_produits[Nom normalisé], MATCH(tbl_data[[#This Row],[Spécialité]], tbl_produits[Nom original], 0))</f>
        <v>DEPO PRODASONE 500mg  suspension injectable</v>
      </c>
      <c r="G635" t="str">
        <f>INDEX(tbl_produits[Classe nom], MATCH(tbl_data[[#This Row],[NORM_Spécialité]], tbl_produits[Nom normalisé], 0))</f>
        <v>Système génito-urinaire et hormones sexuelles</v>
      </c>
      <c r="H635">
        <f>YEAR(tbl_data[[#This Row],[Date_rapport]])</f>
        <v>2021</v>
      </c>
      <c r="I635" t="str">
        <f>INDEX(tbl_produits[Molécule extraite], MATCH(tbl_data[[#This Row],[NORM_Spécialité]], tbl_produits[Nom normalisé], 0))</f>
        <v>Acétate de médroxyprogestérone</v>
      </c>
      <c r="J635" s="34">
        <f>DATE(LEFT(tbl_data[[#This Row],[Date_rapport]], 4), MID(tbl_data[[#This Row],[Date_rapport]], 6, 2), RIGHT(tbl_data[[#This Row],[Date_rapport]], 2))</f>
        <v>44350</v>
      </c>
    </row>
    <row r="636" spans="1:10" x14ac:dyDescent="0.2">
      <c r="A636" s="28" t="s">
        <v>279</v>
      </c>
      <c r="B636" t="s">
        <v>3</v>
      </c>
      <c r="C636" s="28" t="s">
        <v>1850</v>
      </c>
      <c r="D636" t="s">
        <v>18</v>
      </c>
      <c r="E636" t="s">
        <v>2</v>
      </c>
      <c r="F636" t="str">
        <f>INDEX(tbl_produits[Nom normalisé], MATCH(tbl_data[[#This Row],[Spécialité]], tbl_produits[Nom original], 0))</f>
        <v>BELUSTINE 40 mg, gélule</v>
      </c>
      <c r="G636" t="str">
        <f>INDEX(tbl_produits[Classe nom], MATCH(tbl_data[[#This Row],[NORM_Spécialité]], tbl_produits[Nom normalisé], 0))</f>
        <v>Antinéoplasiques et immunomodulateurs</v>
      </c>
      <c r="H636">
        <f>YEAR(tbl_data[[#This Row],[Date_rapport]])</f>
        <v>2021</v>
      </c>
      <c r="I636" t="str">
        <f>INDEX(tbl_produits[Molécule extraite], MATCH(tbl_data[[#This Row],[NORM_Spécialité]], tbl_produits[Nom normalisé], 0))</f>
        <v>Lomustine</v>
      </c>
      <c r="J636" s="34">
        <f>DATE(LEFT(tbl_data[[#This Row],[Date_rapport]], 4), MID(tbl_data[[#This Row],[Date_rapport]], 6, 2), RIGHT(tbl_data[[#This Row],[Date_rapport]], 2))</f>
        <v>44350</v>
      </c>
    </row>
    <row r="637" spans="1:10" x14ac:dyDescent="0.2">
      <c r="A637" s="28" t="s">
        <v>279</v>
      </c>
      <c r="B637" t="s">
        <v>3</v>
      </c>
      <c r="C637" s="28" t="s">
        <v>1922</v>
      </c>
      <c r="D637" t="s">
        <v>194</v>
      </c>
      <c r="E637" t="s">
        <v>2</v>
      </c>
      <c r="F637" t="str">
        <f>INDEX(tbl_produits[Nom normalisé], MATCH(tbl_data[[#This Row],[Spécialité]], tbl_produits[Nom original], 0))</f>
        <v>SPÉCIALITÉS SPIRONOLACTONE ALTIZIDE  25 mg/15 mg, comprimé pelliculé sécable</v>
      </c>
      <c r="G637" t="str">
        <f>INDEX(tbl_produits[Classe nom], MATCH(tbl_data[[#This Row],[NORM_Spécialité]], tbl_produits[Nom normalisé], 0))</f>
        <v>Système cardiovasculaire</v>
      </c>
      <c r="H637">
        <f>YEAR(tbl_data[[#This Row],[Date_rapport]])</f>
        <v>2021</v>
      </c>
      <c r="I637" t="str">
        <f>INDEX(tbl_produits[Molécule extraite], MATCH(tbl_data[[#This Row],[NORM_Spécialité]], tbl_produits[Nom normalisé], 0))</f>
        <v>Spironolactone / altizide</v>
      </c>
      <c r="J637" s="34">
        <f>DATE(LEFT(tbl_data[[#This Row],[Date_rapport]], 4), MID(tbl_data[[#This Row],[Date_rapport]], 6, 2), RIGHT(tbl_data[[#This Row],[Date_rapport]], 2))</f>
        <v>44350</v>
      </c>
    </row>
    <row r="638" spans="1:10" x14ac:dyDescent="0.2">
      <c r="A638" s="28" t="s">
        <v>279</v>
      </c>
      <c r="B638" t="s">
        <v>9</v>
      </c>
      <c r="C638" s="28" t="s">
        <v>1924</v>
      </c>
      <c r="D638" t="s">
        <v>200</v>
      </c>
      <c r="E638" t="s">
        <v>2</v>
      </c>
      <c r="F638" t="str">
        <f>INDEX(tbl_produits[Nom normalisé], MATCH(tbl_data[[#This Row],[Spécialité]], tbl_produits[Nom original], 0))</f>
        <v>AKYNZEO 300 mg/0,5 mg , gélule</v>
      </c>
      <c r="G638" t="str">
        <f>INDEX(tbl_produits[Classe nom], MATCH(tbl_data[[#This Row],[NORM_Spécialité]], tbl_produits[Nom normalisé], 0))</f>
        <v>Voies digestives et métabolisme</v>
      </c>
      <c r="H638">
        <f>YEAR(tbl_data[[#This Row],[Date_rapport]])</f>
        <v>2021</v>
      </c>
      <c r="I638" t="str">
        <f>INDEX(tbl_produits[Molécule extraite], MATCH(tbl_data[[#This Row],[NORM_Spécialité]], tbl_produits[Nom normalisé], 0))</f>
        <v>Netupitant/Palonosetron</v>
      </c>
      <c r="J638" s="34">
        <f>DATE(LEFT(tbl_data[[#This Row],[Date_rapport]], 4), MID(tbl_data[[#This Row],[Date_rapport]], 6, 2), RIGHT(tbl_data[[#This Row],[Date_rapport]], 2))</f>
        <v>44350</v>
      </c>
    </row>
    <row r="639" spans="1:10" x14ac:dyDescent="0.2">
      <c r="A639" s="28" t="s">
        <v>279</v>
      </c>
      <c r="B639" t="s">
        <v>3</v>
      </c>
      <c r="C639" s="28" t="s">
        <v>1929</v>
      </c>
      <c r="D639" t="s">
        <v>248</v>
      </c>
      <c r="E639" t="s">
        <v>2</v>
      </c>
      <c r="F639" t="str">
        <f>INDEX(tbl_produits[Nom normalisé], MATCH(tbl_data[[#This Row],[Spécialité]], tbl_produits[Nom original], 0))</f>
        <v>SEMAP 20 mg, comprimé</v>
      </c>
      <c r="G639" t="str">
        <f>INDEX(tbl_produits[Classe nom], MATCH(tbl_data[[#This Row],[NORM_Spécialité]], tbl_produits[Nom normalisé], 0))</f>
        <v>Système nerveux</v>
      </c>
      <c r="H639">
        <f>YEAR(tbl_data[[#This Row],[Date_rapport]])</f>
        <v>2021</v>
      </c>
      <c r="I639" t="str">
        <f>INDEX(tbl_produits[Molécule extraite], MATCH(tbl_data[[#This Row],[NORM_Spécialité]], tbl_produits[Nom normalisé], 0))</f>
        <v>Penfluridol</v>
      </c>
      <c r="J639" s="34">
        <f>DATE(LEFT(tbl_data[[#This Row],[Date_rapport]], 4), MID(tbl_data[[#This Row],[Date_rapport]], 6, 2), RIGHT(tbl_data[[#This Row],[Date_rapport]], 2))</f>
        <v>44350</v>
      </c>
    </row>
    <row r="640" spans="1:10" x14ac:dyDescent="0.2">
      <c r="A640" s="28" t="s">
        <v>2028</v>
      </c>
      <c r="B640" t="s">
        <v>3</v>
      </c>
      <c r="C640" s="28" t="s">
        <v>250</v>
      </c>
      <c r="D640" t="s">
        <v>251</v>
      </c>
      <c r="E640" t="s">
        <v>2</v>
      </c>
      <c r="F640" t="str">
        <f>INDEX(tbl_produits[Nom normalisé], MATCH(tbl_data[[#This Row],[Spécialité]], tbl_produits[Nom original], 0))</f>
        <v>TRANDATE 5 mg/ml, solution injectable</v>
      </c>
      <c r="G640" t="str">
        <f>INDEX(tbl_produits[Classe nom], MATCH(tbl_data[[#This Row],[NORM_Spécialité]], tbl_produits[Nom normalisé], 0))</f>
        <v>Système cardiovasculaire</v>
      </c>
      <c r="H640">
        <f>YEAR(tbl_data[[#This Row],[Date_rapport]])</f>
        <v>2021</v>
      </c>
      <c r="I640" t="str">
        <f>INDEX(tbl_produits[Molécule extraite], MATCH(tbl_data[[#This Row],[NORM_Spécialité]], tbl_produits[Nom normalisé], 0))</f>
        <v>Labétalol (chlorhydrate de)</v>
      </c>
      <c r="J640" s="34">
        <f>DATE(LEFT(tbl_data[[#This Row],[Date_rapport]], 4), MID(tbl_data[[#This Row],[Date_rapport]], 6, 2), RIGHT(tbl_data[[#This Row],[Date_rapport]], 2))</f>
        <v>44380</v>
      </c>
    </row>
    <row r="641" spans="1:10" x14ac:dyDescent="0.2">
      <c r="A641" s="28" t="s">
        <v>2028</v>
      </c>
      <c r="B641" t="s">
        <v>9</v>
      </c>
      <c r="C641" s="28" t="s">
        <v>252</v>
      </c>
      <c r="D641" t="s">
        <v>253</v>
      </c>
      <c r="E641" t="s">
        <v>252</v>
      </c>
      <c r="F641" t="str">
        <f>INDEX(tbl_produits[Nom normalisé], MATCH(tbl_data[[#This Row],[Spécialité]], tbl_produits[Nom original], 0))</f>
        <v>CERNEVIT, poudre pour solution injectable ou pour perfusion</v>
      </c>
      <c r="G641" t="str">
        <f>INDEX(tbl_produits[Classe nom], MATCH(tbl_data[[#This Row],[NORM_Spécialité]], tbl_produits[Nom normalisé], 0))</f>
        <v>Sang et organes hématopoïétiques</v>
      </c>
      <c r="H641">
        <f>YEAR(tbl_data[[#This Row],[Date_rapport]])</f>
        <v>2021</v>
      </c>
      <c r="I641" t="str">
        <f>INDEX(tbl_produits[Molécule extraite], MATCH(tbl_data[[#This Row],[NORM_Spécialité]], tbl_produits[Nom normalisé], 0))</f>
        <v>Association de vitamines hydrosolubles et liposolubles</v>
      </c>
      <c r="J641" s="34">
        <f>DATE(LEFT(tbl_data[[#This Row],[Date_rapport]], 4), MID(tbl_data[[#This Row],[Date_rapport]], 6, 2), RIGHT(tbl_data[[#This Row],[Date_rapport]], 2))</f>
        <v>44380</v>
      </c>
    </row>
    <row r="642" spans="1:10" x14ac:dyDescent="0.2">
      <c r="A642" s="28" t="s">
        <v>2028</v>
      </c>
      <c r="B642" t="s">
        <v>6</v>
      </c>
      <c r="C642" s="28" t="s">
        <v>252</v>
      </c>
      <c r="D642" t="s">
        <v>247</v>
      </c>
      <c r="E642" t="s">
        <v>2</v>
      </c>
      <c r="F642" t="str">
        <f>INDEX(tbl_produits[Nom normalisé], MATCH(tbl_data[[#This Row],[Spécialité]], tbl_produits[Nom original], 0))</f>
        <v>ORENCIA 125 mg, solution injectable en stylo pré-rempli</v>
      </c>
      <c r="G642" t="str">
        <f>INDEX(tbl_produits[Classe nom], MATCH(tbl_data[[#This Row],[NORM_Spécialité]], tbl_produits[Nom normalisé], 0))</f>
        <v>Antinéoplasiques et immunomodulateurs</v>
      </c>
      <c r="H642">
        <f>YEAR(tbl_data[[#This Row],[Date_rapport]])</f>
        <v>2021</v>
      </c>
      <c r="I642" t="str">
        <f>INDEX(tbl_produits[Molécule extraite], MATCH(tbl_data[[#This Row],[NORM_Spécialité]], tbl_produits[Nom normalisé], 0))</f>
        <v>Abatacept</v>
      </c>
      <c r="J642" s="34">
        <f>DATE(LEFT(tbl_data[[#This Row],[Date_rapport]], 4), MID(tbl_data[[#This Row],[Date_rapport]], 6, 2), RIGHT(tbl_data[[#This Row],[Date_rapport]], 2))</f>
        <v>44380</v>
      </c>
    </row>
    <row r="643" spans="1:10" x14ac:dyDescent="0.2">
      <c r="A643" s="28" t="s">
        <v>2028</v>
      </c>
      <c r="B643" t="s">
        <v>3</v>
      </c>
      <c r="C643" s="28" t="s">
        <v>254</v>
      </c>
      <c r="D643" t="s">
        <v>255</v>
      </c>
      <c r="E643" t="s">
        <v>2</v>
      </c>
      <c r="F643" t="str">
        <f>INDEX(tbl_produits[Nom normalisé], MATCH(tbl_data[[#This Row],[Spécialité]], tbl_produits[Nom original], 0))</f>
        <v>BREVIBLOC 10 mg/ml,  solution pour perfusion (poche de 250 ml)</v>
      </c>
      <c r="G643" t="str">
        <f>INDEX(tbl_produits[Classe nom], MATCH(tbl_data[[#This Row],[NORM_Spécialité]], tbl_produits[Nom normalisé], 0))</f>
        <v>Système cardiovasculaire</v>
      </c>
      <c r="H643">
        <f>YEAR(tbl_data[[#This Row],[Date_rapport]])</f>
        <v>2021</v>
      </c>
      <c r="I643" t="str">
        <f>INDEX(tbl_produits[Molécule extraite], MATCH(tbl_data[[#This Row],[NORM_Spécialité]], tbl_produits[Nom normalisé], 0))</f>
        <v>Esmolol (chlorhydrate d')</v>
      </c>
      <c r="J643" s="34">
        <f>DATE(LEFT(tbl_data[[#This Row],[Date_rapport]], 4), MID(tbl_data[[#This Row],[Date_rapport]], 6, 2), RIGHT(tbl_data[[#This Row],[Date_rapport]], 2))</f>
        <v>44380</v>
      </c>
    </row>
    <row r="644" spans="1:10" x14ac:dyDescent="0.2">
      <c r="A644" s="28" t="s">
        <v>2028</v>
      </c>
      <c r="B644" t="s">
        <v>9</v>
      </c>
      <c r="C644" s="28" t="s">
        <v>254</v>
      </c>
      <c r="D644" t="s">
        <v>256</v>
      </c>
      <c r="E644" t="s">
        <v>326</v>
      </c>
      <c r="F644" t="str">
        <f>INDEX(tbl_produits[Nom normalisé], MATCH(tbl_data[[#This Row],[Spécialité]], tbl_produits[Nom original], 0))</f>
        <v>NOXAFIL 300 mg,  solution à diluer pour perfusion</v>
      </c>
      <c r="G644" t="str">
        <f>INDEX(tbl_produits[Classe nom], MATCH(tbl_data[[#This Row],[NORM_Spécialité]], tbl_produits[Nom normalisé], 0))</f>
        <v>Anti-infectieux à usage systémique</v>
      </c>
      <c r="H644">
        <f>YEAR(tbl_data[[#This Row],[Date_rapport]])</f>
        <v>2021</v>
      </c>
      <c r="I644" t="str">
        <f>INDEX(tbl_produits[Molécule extraite], MATCH(tbl_data[[#This Row],[NORM_Spécialité]], tbl_produits[Nom normalisé], 0))</f>
        <v>Posaconazole</v>
      </c>
      <c r="J644" s="34">
        <f>DATE(LEFT(tbl_data[[#This Row],[Date_rapport]], 4), MID(tbl_data[[#This Row],[Date_rapport]], 6, 2), RIGHT(tbl_data[[#This Row],[Date_rapport]], 2))</f>
        <v>44380</v>
      </c>
    </row>
    <row r="645" spans="1:10" x14ac:dyDescent="0.2">
      <c r="A645" s="28" t="s">
        <v>2028</v>
      </c>
      <c r="B645" t="s">
        <v>11</v>
      </c>
      <c r="C645" s="28" t="s">
        <v>257</v>
      </c>
      <c r="D645" t="s">
        <v>258</v>
      </c>
      <c r="E645" t="s">
        <v>2</v>
      </c>
      <c r="F645" t="str">
        <f>INDEX(tbl_produits[Nom normalisé], MATCH(tbl_data[[#This Row],[Spécialité]], tbl_produits[Nom original], 0))</f>
        <v>MEXILETINE AP-HP 200 mg, gélule - Mise à disposition de NAMUSCLA 167 mg, gélule</v>
      </c>
      <c r="G645" t="str">
        <f>INDEX(tbl_produits[Classe nom], MATCH(tbl_data[[#This Row],[NORM_Spécialité]], tbl_produits[Nom normalisé], 0))</f>
        <v>Système cardiovasculaire</v>
      </c>
      <c r="H645">
        <f>YEAR(tbl_data[[#This Row],[Date_rapport]])</f>
        <v>2021</v>
      </c>
      <c r="I645" t="str">
        <f>INDEX(tbl_produits[Molécule extraite], MATCH(tbl_data[[#This Row],[NORM_Spécialité]], tbl_produits[Nom normalisé], 0))</f>
        <v>Mexilétine</v>
      </c>
      <c r="J645" s="34">
        <f>DATE(LEFT(tbl_data[[#This Row],[Date_rapport]], 4), MID(tbl_data[[#This Row],[Date_rapport]], 6, 2), RIGHT(tbl_data[[#This Row],[Date_rapport]], 2))</f>
        <v>44380</v>
      </c>
    </row>
    <row r="646" spans="1:10" x14ac:dyDescent="0.2">
      <c r="A646" s="28" t="s">
        <v>2028</v>
      </c>
      <c r="B646" t="s">
        <v>6</v>
      </c>
      <c r="C646" s="28" t="s">
        <v>259</v>
      </c>
      <c r="D646" t="s">
        <v>166</v>
      </c>
      <c r="E646" t="s">
        <v>259</v>
      </c>
      <c r="F646" t="str">
        <f>INDEX(tbl_produits[Nom normalisé], MATCH(tbl_data[[#This Row],[Spécialité]], tbl_produits[Nom original], 0))</f>
        <v>PEDIAVEN AP-HP NOUVEAU-NE 2, solution pour perfusion, poche bicompartimentée de 250 ml</v>
      </c>
      <c r="G646" t="str">
        <f>INDEX(tbl_produits[Classe nom], MATCH(tbl_data[[#This Row],[NORM_Spécialité]], tbl_produits[Nom normalisé], 0))</f>
        <v>Sang et organes hématopoïétiques</v>
      </c>
      <c r="H646">
        <f>YEAR(tbl_data[[#This Row],[Date_rapport]])</f>
        <v>2021</v>
      </c>
      <c r="I646" t="str">
        <f>INDEX(tbl_produits[Molécule extraite], MATCH(tbl_data[[#This Row],[NORM_Spécialité]], tbl_produits[Nom normalisé], 0))</f>
        <v>Mélange nutritif</v>
      </c>
      <c r="J646" s="34">
        <f>DATE(LEFT(tbl_data[[#This Row],[Date_rapport]], 4), MID(tbl_data[[#This Row],[Date_rapport]], 6, 2), RIGHT(tbl_data[[#This Row],[Date_rapport]], 2))</f>
        <v>44380</v>
      </c>
    </row>
    <row r="647" spans="1:10" x14ac:dyDescent="0.2">
      <c r="A647" s="28" t="s">
        <v>2028</v>
      </c>
      <c r="B647" t="s">
        <v>6</v>
      </c>
      <c r="C647" s="28" t="s">
        <v>259</v>
      </c>
      <c r="D647" t="s">
        <v>168</v>
      </c>
      <c r="E647" t="s">
        <v>259</v>
      </c>
      <c r="F647" t="str">
        <f>INDEX(tbl_produits[Nom normalisé], MATCH(tbl_data[[#This Row],[Spécialité]], tbl_produits[Nom original], 0))</f>
        <v>PEDIAVEN AP-HP G20, solution pour perfusion, poche bicompartimentée de 1000 ml</v>
      </c>
      <c r="G647" t="str">
        <f>INDEX(tbl_produits[Classe nom], MATCH(tbl_data[[#This Row],[NORM_Spécialité]], tbl_produits[Nom normalisé], 0))</f>
        <v>Sang et organes hématopoïétiques</v>
      </c>
      <c r="H647">
        <f>YEAR(tbl_data[[#This Row],[Date_rapport]])</f>
        <v>2021</v>
      </c>
      <c r="I647" t="str">
        <f>INDEX(tbl_produits[Molécule extraite], MATCH(tbl_data[[#This Row],[NORM_Spécialité]], tbl_produits[Nom normalisé], 0))</f>
        <v>Mélange nutritif</v>
      </c>
      <c r="J647" s="34">
        <f>DATE(LEFT(tbl_data[[#This Row],[Date_rapport]], 4), MID(tbl_data[[#This Row],[Date_rapport]], 6, 2), RIGHT(tbl_data[[#This Row],[Date_rapport]], 2))</f>
        <v>44380</v>
      </c>
    </row>
    <row r="648" spans="1:10" x14ac:dyDescent="0.2">
      <c r="A648" s="28" t="s">
        <v>2028</v>
      </c>
      <c r="B648" t="s">
        <v>9</v>
      </c>
      <c r="C648" s="28" t="s">
        <v>260</v>
      </c>
      <c r="D648" t="s">
        <v>120</v>
      </c>
      <c r="E648" t="s">
        <v>363</v>
      </c>
      <c r="F648" t="str">
        <f>INDEX(tbl_produits[Nom normalisé], MATCH(tbl_data[[#This Row],[Spécialité]], tbl_produits[Nom original], 0))</f>
        <v>LAROSCORBINE 1g/5ml, solution injectable</v>
      </c>
      <c r="G648" t="str">
        <f>INDEX(tbl_produits[Classe nom], MATCH(tbl_data[[#This Row],[NORM_Spécialité]], tbl_produits[Nom normalisé], 0))</f>
        <v>Voies digestives et métabolisme</v>
      </c>
      <c r="H648">
        <f>YEAR(tbl_data[[#This Row],[Date_rapport]])</f>
        <v>2021</v>
      </c>
      <c r="I648" t="str">
        <f>INDEX(tbl_produits[Molécule extraite], MATCH(tbl_data[[#This Row],[NORM_Spécialité]], tbl_produits[Nom normalisé], 0))</f>
        <v>Acide ascorbique</v>
      </c>
      <c r="J648" s="34">
        <f>DATE(LEFT(tbl_data[[#This Row],[Date_rapport]], 4), MID(tbl_data[[#This Row],[Date_rapport]], 6, 2), RIGHT(tbl_data[[#This Row],[Date_rapport]], 2))</f>
        <v>44380</v>
      </c>
    </row>
    <row r="649" spans="1:10" x14ac:dyDescent="0.2">
      <c r="A649" s="28" t="s">
        <v>2028</v>
      </c>
      <c r="B649" t="s">
        <v>3</v>
      </c>
      <c r="C649" s="28" t="s">
        <v>260</v>
      </c>
      <c r="D649" t="s">
        <v>261</v>
      </c>
      <c r="E649" t="s">
        <v>2</v>
      </c>
      <c r="F649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649" t="str">
        <f>INDEX(tbl_produits[Classe nom], MATCH(tbl_data[[#This Row],[NORM_Spécialité]], tbl_produits[Nom normalisé], 0))</f>
        <v>Système nerveux</v>
      </c>
      <c r="H649">
        <f>YEAR(tbl_data[[#This Row],[Date_rapport]])</f>
        <v>2021</v>
      </c>
      <c r="I649" t="str">
        <f>INDEX(tbl_produits[Molécule extraite], MATCH(tbl_data[[#This Row],[NORM_Spécialité]], tbl_produits[Nom normalisé], 0))</f>
        <v>Varenicline</v>
      </c>
      <c r="J649" s="34">
        <f>DATE(LEFT(tbl_data[[#This Row],[Date_rapport]], 4), MID(tbl_data[[#This Row],[Date_rapport]], 6, 2), RIGHT(tbl_data[[#This Row],[Date_rapport]], 2))</f>
        <v>44380</v>
      </c>
    </row>
    <row r="650" spans="1:10" x14ac:dyDescent="0.2">
      <c r="A650" s="28" t="s">
        <v>2028</v>
      </c>
      <c r="B650" t="s">
        <v>6</v>
      </c>
      <c r="C650" s="28" t="s">
        <v>260</v>
      </c>
      <c r="D650" t="s">
        <v>156</v>
      </c>
      <c r="E650" t="s">
        <v>1618</v>
      </c>
      <c r="F650" t="str">
        <f>INDEX(tbl_produits[Nom normalisé], MATCH(tbl_data[[#This Row],[Spécialité]], tbl_produits[Nom original], 0))</f>
        <v>LEVOTHYROX 88, 112 et 137 microgrammes, comprimé sécable</v>
      </c>
      <c r="G650" t="str">
        <f>INDEX(tbl_produits[Classe nom], MATCH(tbl_data[[#This Row],[NORM_Spécialité]], tbl_produits[Nom normalisé], 0))</f>
        <v>Hormones systémiques sauf hormones sexuelles et insulines</v>
      </c>
      <c r="H650">
        <f>YEAR(tbl_data[[#This Row],[Date_rapport]])</f>
        <v>2021</v>
      </c>
      <c r="I650" t="str">
        <f>INDEX(tbl_produits[Molécule extraite], MATCH(tbl_data[[#This Row],[NORM_Spécialité]], tbl_produits[Nom normalisé], 0))</f>
        <v>Lévothyroxine sodique</v>
      </c>
      <c r="J650" s="34">
        <f>DATE(LEFT(tbl_data[[#This Row],[Date_rapport]], 4), MID(tbl_data[[#This Row],[Date_rapport]], 6, 2), RIGHT(tbl_data[[#This Row],[Date_rapport]], 2))</f>
        <v>44380</v>
      </c>
    </row>
    <row r="651" spans="1:10" x14ac:dyDescent="0.2">
      <c r="A651" s="28" t="s">
        <v>2028</v>
      </c>
      <c r="B651" t="s">
        <v>3</v>
      </c>
      <c r="C651" s="28" t="s">
        <v>262</v>
      </c>
      <c r="D651" t="s">
        <v>263</v>
      </c>
      <c r="E651" t="s">
        <v>2</v>
      </c>
      <c r="F651" t="str">
        <f>INDEX(tbl_produits[Nom normalisé], MATCH(tbl_data[[#This Row],[Spécialité]], tbl_produits[Nom original], 0))</f>
        <v>ATRACURIUM Hospira 10 mg/ml, solution injectable – ampoules de 5 ml</v>
      </c>
      <c r="G651" t="str">
        <f>INDEX(tbl_produits[Classe nom], MATCH(tbl_data[[#This Row],[NORM_Spécialité]], tbl_produits[Nom normalisé], 0))</f>
        <v xml:space="preserve">Système musculo-squelettique </v>
      </c>
      <c r="H651">
        <f>YEAR(tbl_data[[#This Row],[Date_rapport]])</f>
        <v>2021</v>
      </c>
      <c r="I651" t="str">
        <f>INDEX(tbl_produits[Molécule extraite], MATCH(tbl_data[[#This Row],[NORM_Spécialité]], tbl_produits[Nom normalisé], 0))</f>
        <v>Atracurium</v>
      </c>
      <c r="J651" s="34">
        <f>DATE(LEFT(tbl_data[[#This Row],[Date_rapport]], 4), MID(tbl_data[[#This Row],[Date_rapport]], 6, 2), RIGHT(tbl_data[[#This Row],[Date_rapport]], 2))</f>
        <v>44380</v>
      </c>
    </row>
    <row r="652" spans="1:10" x14ac:dyDescent="0.2">
      <c r="A652" s="28" t="s">
        <v>2028</v>
      </c>
      <c r="B652" t="s">
        <v>3</v>
      </c>
      <c r="C652" s="28" t="s">
        <v>262</v>
      </c>
      <c r="D652" t="s">
        <v>264</v>
      </c>
      <c r="E652" t="s">
        <v>2</v>
      </c>
      <c r="F652" t="str">
        <f>INDEX(tbl_produits[Nom normalisé], MATCH(tbl_data[[#This Row],[Spécialité]], tbl_produits[Nom original], 0))</f>
        <v>VINCRISTINE TEVA 1 mg/mL, solution injectable</v>
      </c>
      <c r="G652" t="str">
        <f>INDEX(tbl_produits[Classe nom], MATCH(tbl_data[[#This Row],[NORM_Spécialité]], tbl_produits[Nom normalisé], 0))</f>
        <v>Antinéoplasiques et immunomodulateurs</v>
      </c>
      <c r="H652">
        <f>YEAR(tbl_data[[#This Row],[Date_rapport]])</f>
        <v>2021</v>
      </c>
      <c r="I652" t="str">
        <f>INDEX(tbl_produits[Molécule extraite], MATCH(tbl_data[[#This Row],[NORM_Spécialité]], tbl_produits[Nom normalisé], 0))</f>
        <v>Vincristine</v>
      </c>
      <c r="J652" s="34">
        <f>DATE(LEFT(tbl_data[[#This Row],[Date_rapport]], 4), MID(tbl_data[[#This Row],[Date_rapport]], 6, 2), RIGHT(tbl_data[[#This Row],[Date_rapport]], 2))</f>
        <v>44380</v>
      </c>
    </row>
    <row r="653" spans="1:10" x14ac:dyDescent="0.2">
      <c r="A653" s="28" t="s">
        <v>2028</v>
      </c>
      <c r="B653" t="s">
        <v>3</v>
      </c>
      <c r="C653" s="28" t="s">
        <v>265</v>
      </c>
      <c r="D653" t="s">
        <v>266</v>
      </c>
      <c r="E653" t="s">
        <v>2</v>
      </c>
      <c r="F653" t="str">
        <f>INDEX(tbl_produits[Nom normalisé], MATCH(tbl_data[[#This Row],[Spécialité]], tbl_produits[Nom original], 0))</f>
        <v>LINEZOLIDE Ohre Pharma 600 mg, comprimé pelliculé</v>
      </c>
      <c r="G653" t="str">
        <f>INDEX(tbl_produits[Classe nom], MATCH(tbl_data[[#This Row],[NORM_Spécialité]], tbl_produits[Nom normalisé], 0))</f>
        <v>Anti-infectieux à usage systémique</v>
      </c>
      <c r="H653">
        <f>YEAR(tbl_data[[#This Row],[Date_rapport]])</f>
        <v>2021</v>
      </c>
      <c r="I653" t="str">
        <f>INDEX(tbl_produits[Molécule extraite], MATCH(tbl_data[[#This Row],[NORM_Spécialité]], tbl_produits[Nom normalisé], 0))</f>
        <v>Linézolide</v>
      </c>
      <c r="J653" s="34">
        <f>DATE(LEFT(tbl_data[[#This Row],[Date_rapport]], 4), MID(tbl_data[[#This Row],[Date_rapport]], 6, 2), RIGHT(tbl_data[[#This Row],[Date_rapport]], 2))</f>
        <v>44380</v>
      </c>
    </row>
    <row r="654" spans="1:10" x14ac:dyDescent="0.2">
      <c r="A654" s="28" t="s">
        <v>2028</v>
      </c>
      <c r="B654" t="s">
        <v>6</v>
      </c>
      <c r="C654" s="28" t="s">
        <v>267</v>
      </c>
      <c r="D654" t="s">
        <v>268</v>
      </c>
      <c r="E654" t="s">
        <v>267</v>
      </c>
      <c r="F654" t="str">
        <f>INDEX(tbl_produits[Nom normalisé], MATCH(tbl_data[[#This Row],[Spécialité]], tbl_produits[Nom original], 0))</f>
        <v>TARGRETIN 75 mg, capsule molle</v>
      </c>
      <c r="G654" t="str">
        <f>INDEX(tbl_produits[Classe nom], MATCH(tbl_data[[#This Row],[NORM_Spécialité]], tbl_produits[Nom normalisé], 0))</f>
        <v>Antinéoplasiques et immunomodulateurs</v>
      </c>
      <c r="H654">
        <f>YEAR(tbl_data[[#This Row],[Date_rapport]])</f>
        <v>2021</v>
      </c>
      <c r="I654" t="str">
        <f>INDEX(tbl_produits[Molécule extraite], MATCH(tbl_data[[#This Row],[NORM_Spécialité]], tbl_produits[Nom normalisé], 0))</f>
        <v>Bexarotène</v>
      </c>
      <c r="J654" s="34">
        <f>DATE(LEFT(tbl_data[[#This Row],[Date_rapport]], 4), MID(tbl_data[[#This Row],[Date_rapport]], 6, 2), RIGHT(tbl_data[[#This Row],[Date_rapport]], 2))</f>
        <v>44380</v>
      </c>
    </row>
    <row r="655" spans="1:10" x14ac:dyDescent="0.2">
      <c r="A655" s="28" t="s">
        <v>2028</v>
      </c>
      <c r="B655" t="s">
        <v>3</v>
      </c>
      <c r="C655" s="28" t="s">
        <v>267</v>
      </c>
      <c r="D655" t="s">
        <v>61</v>
      </c>
      <c r="E655" t="s">
        <v>2</v>
      </c>
      <c r="F655" t="str">
        <f>INDEX(tbl_produits[Nom normalisé], MATCH(tbl_data[[#This Row],[Spécialité]], tbl_produits[Nom original], 0))</f>
        <v>BCG Medac, poudre et solvant pour suspension pour administration intra-vésicale</v>
      </c>
      <c r="G655" t="str">
        <f>INDEX(tbl_produits[Classe nom], MATCH(tbl_data[[#This Row],[NORM_Spécialité]], tbl_produits[Nom normalisé], 0))</f>
        <v>Antinéoplasiques et immunomodulateurs</v>
      </c>
      <c r="H655">
        <f>YEAR(tbl_data[[#This Row],[Date_rapport]])</f>
        <v>2021</v>
      </c>
      <c r="I655" t="str">
        <f>INDEX(tbl_produits[Molécule extraite], MATCH(tbl_data[[#This Row],[NORM_Spécialité]], tbl_produits[Nom normalisé], 0))</f>
        <v>Bactérie BCG lyophilisée</v>
      </c>
      <c r="J655" s="34">
        <f>DATE(LEFT(tbl_data[[#This Row],[Date_rapport]], 4), MID(tbl_data[[#This Row],[Date_rapport]], 6, 2), RIGHT(tbl_data[[#This Row],[Date_rapport]], 2))</f>
        <v>44380</v>
      </c>
    </row>
    <row r="656" spans="1:10" x14ac:dyDescent="0.2">
      <c r="A656" s="28" t="s">
        <v>2028</v>
      </c>
      <c r="B656" t="s">
        <v>9</v>
      </c>
      <c r="C656" s="28" t="s">
        <v>269</v>
      </c>
      <c r="D656" t="s">
        <v>270</v>
      </c>
      <c r="E656" t="s">
        <v>2</v>
      </c>
      <c r="F656" t="str">
        <f>INDEX(tbl_produits[Nom normalisé], MATCH(tbl_data[[#This Row],[Spécialité]], tbl_produits[Nom original], 0))</f>
        <v>PARLODEL 2,5 mg  comprimé sécable</v>
      </c>
      <c r="G656" t="str">
        <f>INDEX(tbl_produits[Classe nom], MATCH(tbl_data[[#This Row],[NORM_Spécialité]], tbl_produits[Nom normalisé], 0))</f>
        <v>Système génito-urinaire et hormones sexuelles</v>
      </c>
      <c r="H656">
        <f>YEAR(tbl_data[[#This Row],[Date_rapport]])</f>
        <v>2021</v>
      </c>
      <c r="I656" t="str">
        <f>INDEX(tbl_produits[Molécule extraite], MATCH(tbl_data[[#This Row],[NORM_Spécialité]], tbl_produits[Nom normalisé], 0))</f>
        <v>Bromocriptine</v>
      </c>
      <c r="J656" s="34">
        <f>DATE(LEFT(tbl_data[[#This Row],[Date_rapport]], 4), MID(tbl_data[[#This Row],[Date_rapport]], 6, 2), RIGHT(tbl_data[[#This Row],[Date_rapport]], 2))</f>
        <v>44380</v>
      </c>
    </row>
    <row r="657" spans="1:10" x14ac:dyDescent="0.2">
      <c r="A657" s="28" t="s">
        <v>2028</v>
      </c>
      <c r="B657" t="s">
        <v>6</v>
      </c>
      <c r="C657" s="28" t="s">
        <v>271</v>
      </c>
      <c r="D657" t="s">
        <v>155</v>
      </c>
      <c r="E657" t="s">
        <v>272</v>
      </c>
      <c r="F657" t="str">
        <f>INDEX(tbl_produits[Nom normalisé], MATCH(tbl_data[[#This Row],[Spécialité]], tbl_produits[Nom original], 0))</f>
        <v>ZOPHREN 4 mg/5 ml, sirop</v>
      </c>
      <c r="G657" t="str">
        <f>INDEX(tbl_produits[Classe nom], MATCH(tbl_data[[#This Row],[NORM_Spécialité]], tbl_produits[Nom normalisé], 0))</f>
        <v>Voies digestives et métabolisme</v>
      </c>
      <c r="H657">
        <f>YEAR(tbl_data[[#This Row],[Date_rapport]])</f>
        <v>2021</v>
      </c>
      <c r="I657" t="str">
        <f>INDEX(tbl_produits[Molécule extraite], MATCH(tbl_data[[#This Row],[NORM_Spécialité]], tbl_produits[Nom normalisé], 0))</f>
        <v>Ondansétron</v>
      </c>
      <c r="J657" s="34">
        <f>DATE(LEFT(tbl_data[[#This Row],[Date_rapport]], 4), MID(tbl_data[[#This Row],[Date_rapport]], 6, 2), RIGHT(tbl_data[[#This Row],[Date_rapport]], 2))</f>
        <v>44380</v>
      </c>
    </row>
    <row r="658" spans="1:10" x14ac:dyDescent="0.2">
      <c r="A658" s="28" t="s">
        <v>2028</v>
      </c>
      <c r="B658" t="s">
        <v>6</v>
      </c>
      <c r="C658" s="28" t="s">
        <v>272</v>
      </c>
      <c r="D658" t="s">
        <v>273</v>
      </c>
      <c r="E658" t="s">
        <v>282</v>
      </c>
      <c r="F658" t="str">
        <f>INDEX(tbl_produits[Nom normalisé], MATCH(tbl_data[[#This Row],[Spécialité]], tbl_produits[Nom original], 0))</f>
        <v>SIGNIFOR 30 mg, poudre et solvant pour suspension injectable</v>
      </c>
      <c r="G658" t="str">
        <f>INDEX(tbl_produits[Classe nom], MATCH(tbl_data[[#This Row],[NORM_Spécialité]], tbl_produits[Nom normalisé], 0))</f>
        <v>Hormones systémiques sauf hormones sexuelles et insulines</v>
      </c>
      <c r="H658">
        <f>YEAR(tbl_data[[#This Row],[Date_rapport]])</f>
        <v>2021</v>
      </c>
      <c r="I658" t="str">
        <f>INDEX(tbl_produits[Molécule extraite], MATCH(tbl_data[[#This Row],[NORM_Spécialité]], tbl_produits[Nom normalisé], 0))</f>
        <v>Pasiréotide</v>
      </c>
      <c r="J658" s="34">
        <f>DATE(LEFT(tbl_data[[#This Row],[Date_rapport]], 4), MID(tbl_data[[#This Row],[Date_rapport]], 6, 2), RIGHT(tbl_data[[#This Row],[Date_rapport]], 2))</f>
        <v>44380</v>
      </c>
    </row>
    <row r="659" spans="1:10" x14ac:dyDescent="0.2">
      <c r="A659" s="28" t="s">
        <v>2028</v>
      </c>
      <c r="B659" t="s">
        <v>6</v>
      </c>
      <c r="C659" s="28" t="s">
        <v>274</v>
      </c>
      <c r="D659" t="s">
        <v>245</v>
      </c>
      <c r="E659" t="s">
        <v>275</v>
      </c>
      <c r="F659" t="str">
        <f>INDEX(tbl_produits[Nom normalisé], MATCH(tbl_data[[#This Row],[Spécialité]], tbl_produits[Nom original], 0))</f>
        <v>TOBI 300 mg/5 ml,  solution pour inhalation par nébuliseur</v>
      </c>
      <c r="G659" t="str">
        <f>INDEX(tbl_produits[Classe nom], MATCH(tbl_data[[#This Row],[NORM_Spécialité]], tbl_produits[Nom normalisé], 0))</f>
        <v>Anti-infectieux à usage systémique</v>
      </c>
      <c r="H659">
        <f>YEAR(tbl_data[[#This Row],[Date_rapport]])</f>
        <v>2021</v>
      </c>
      <c r="I659" t="str">
        <f>INDEX(tbl_produits[Molécule extraite], MATCH(tbl_data[[#This Row],[NORM_Spécialité]], tbl_produits[Nom normalisé], 0))</f>
        <v>Tobramycine</v>
      </c>
      <c r="J659" s="34">
        <f>DATE(LEFT(tbl_data[[#This Row],[Date_rapport]], 4), MID(tbl_data[[#This Row],[Date_rapport]], 6, 2), RIGHT(tbl_data[[#This Row],[Date_rapport]], 2))</f>
        <v>44380</v>
      </c>
    </row>
    <row r="660" spans="1:10" x14ac:dyDescent="0.2">
      <c r="A660" s="28" t="s">
        <v>2028</v>
      </c>
      <c r="B660" t="s">
        <v>9</v>
      </c>
      <c r="C660" s="28" t="s">
        <v>275</v>
      </c>
      <c r="D660" t="s">
        <v>276</v>
      </c>
      <c r="E660" t="s">
        <v>2</v>
      </c>
      <c r="F660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660" t="str">
        <f>INDEX(tbl_produits[Classe nom], MATCH(tbl_data[[#This Row],[NORM_Spécialité]], tbl_produits[Nom normalisé], 0))</f>
        <v>Anti-infectieux à usage systémique</v>
      </c>
      <c r="H660">
        <f>YEAR(tbl_data[[#This Row],[Date_rapport]])</f>
        <v>2021</v>
      </c>
      <c r="I660" t="str">
        <f>INDEX(tbl_produits[Molécule extraite], MATCH(tbl_data[[#This Row],[NORM_Spécialité]], tbl_produits[Nom normalisé], 0))</f>
        <v>Immunoglobuline humaine normale (IgG)</v>
      </c>
      <c r="J660" s="34">
        <f>DATE(LEFT(tbl_data[[#This Row],[Date_rapport]], 4), MID(tbl_data[[#This Row],[Date_rapport]], 6, 2), RIGHT(tbl_data[[#This Row],[Date_rapport]], 2))</f>
        <v>44380</v>
      </c>
    </row>
    <row r="661" spans="1:10" x14ac:dyDescent="0.2">
      <c r="A661" s="28" t="s">
        <v>2028</v>
      </c>
      <c r="B661" t="s">
        <v>11</v>
      </c>
      <c r="C661" s="28" t="s">
        <v>275</v>
      </c>
      <c r="D661" t="s">
        <v>277</v>
      </c>
      <c r="E661" t="s">
        <v>2</v>
      </c>
      <c r="F661" t="str">
        <f>INDEX(tbl_produits[Nom normalisé], MATCH(tbl_data[[#This Row],[Spécialité]], tbl_produits[Nom original], 0))</f>
        <v>NEUROBLOC 5000 U/ml,  solution injectable</v>
      </c>
      <c r="G661" t="str">
        <f>INDEX(tbl_produits[Classe nom], MATCH(tbl_data[[#This Row],[NORM_Spécialité]], tbl_produits[Nom normalisé], 0))</f>
        <v xml:space="preserve">Système musculo-squelettique </v>
      </c>
      <c r="H661">
        <f>YEAR(tbl_data[[#This Row],[Date_rapport]])</f>
        <v>2021</v>
      </c>
      <c r="I661" t="str">
        <f>INDEX(tbl_produits[Molécule extraite], MATCH(tbl_data[[#This Row],[NORM_Spécialité]], tbl_produits[Nom normalisé], 0))</f>
        <v>Toxine botulique de type B</v>
      </c>
      <c r="J661" s="34">
        <f>DATE(LEFT(tbl_data[[#This Row],[Date_rapport]], 4), MID(tbl_data[[#This Row],[Date_rapport]], 6, 2), RIGHT(tbl_data[[#This Row],[Date_rapport]], 2))</f>
        <v>44380</v>
      </c>
    </row>
    <row r="662" spans="1:10" x14ac:dyDescent="0.2">
      <c r="A662" s="28" t="s">
        <v>2028</v>
      </c>
      <c r="B662" t="s">
        <v>9</v>
      </c>
      <c r="C662" s="28" t="s">
        <v>275</v>
      </c>
      <c r="D662" t="s">
        <v>278</v>
      </c>
      <c r="E662" t="s">
        <v>2</v>
      </c>
      <c r="F662" t="str">
        <f>INDEX(tbl_produits[Nom normalisé], MATCH(tbl_data[[#This Row],[Spécialité]], tbl_produits[Nom original], 0))</f>
        <v>ISENTRESS 100 mg, granulés pour suspension buvable</v>
      </c>
      <c r="G662" t="str">
        <f>INDEX(tbl_produits[Classe nom], MATCH(tbl_data[[#This Row],[NORM_Spécialité]], tbl_produits[Nom normalisé], 0))</f>
        <v>Anti-infectieux à usage systémique</v>
      </c>
      <c r="H662">
        <f>YEAR(tbl_data[[#This Row],[Date_rapport]])</f>
        <v>2021</v>
      </c>
      <c r="I662" t="str">
        <f>INDEX(tbl_produits[Molécule extraite], MATCH(tbl_data[[#This Row],[NORM_Spécialité]], tbl_produits[Nom normalisé], 0))</f>
        <v>Raltégravir</v>
      </c>
      <c r="J662" s="34">
        <f>DATE(LEFT(tbl_data[[#This Row],[Date_rapport]], 4), MID(tbl_data[[#This Row],[Date_rapport]], 6, 2), RIGHT(tbl_data[[#This Row],[Date_rapport]], 2))</f>
        <v>44380</v>
      </c>
    </row>
    <row r="663" spans="1:10" x14ac:dyDescent="0.2">
      <c r="A663" s="28" t="s">
        <v>2028</v>
      </c>
      <c r="B663" t="s">
        <v>9</v>
      </c>
      <c r="C663" s="28" t="s">
        <v>275</v>
      </c>
      <c r="D663" t="s">
        <v>63</v>
      </c>
      <c r="E663" t="s">
        <v>2</v>
      </c>
      <c r="F663" t="str">
        <f>INDEX(tbl_produits[Nom normalisé], MATCH(tbl_data[[#This Row],[Spécialité]], tbl_produits[Nom original], 0))</f>
        <v>EMEND 125 mg</v>
      </c>
      <c r="G663" t="str">
        <f>INDEX(tbl_produits[Classe nom], MATCH(tbl_data[[#This Row],[NORM_Spécialité]], tbl_produits[Nom normalisé], 0))</f>
        <v>Voies digestives et métabolisme</v>
      </c>
      <c r="H663">
        <f>YEAR(tbl_data[[#This Row],[Date_rapport]])</f>
        <v>2021</v>
      </c>
      <c r="I663" t="str">
        <f>INDEX(tbl_produits[Molécule extraite], MATCH(tbl_data[[#This Row],[NORM_Spécialité]], tbl_produits[Nom normalisé], 0))</f>
        <v>Aprépitant</v>
      </c>
      <c r="J663" s="34">
        <f>DATE(LEFT(tbl_data[[#This Row],[Date_rapport]], 4), MID(tbl_data[[#This Row],[Date_rapport]], 6, 2), RIGHT(tbl_data[[#This Row],[Date_rapport]], 2))</f>
        <v>44380</v>
      </c>
    </row>
    <row r="664" spans="1:10" x14ac:dyDescent="0.2">
      <c r="A664" s="28" t="s">
        <v>2028</v>
      </c>
      <c r="B664" t="s">
        <v>3</v>
      </c>
      <c r="C664" s="28" t="s">
        <v>279</v>
      </c>
      <c r="D664" t="s">
        <v>243</v>
      </c>
      <c r="E664" t="s">
        <v>2</v>
      </c>
      <c r="F664" t="str">
        <f>INDEX(tbl_produits[Nom normalisé], MATCH(tbl_data[[#This Row],[Spécialité]], tbl_produits[Nom original], 0))</f>
        <v>URAPIDIL (Eupressyl, Mediatensyl) 60 mg LP , gélule</v>
      </c>
      <c r="G664" t="str">
        <f>INDEX(tbl_produits[Classe nom], MATCH(tbl_data[[#This Row],[NORM_Spécialité]], tbl_produits[Nom normalisé], 0))</f>
        <v>Système cardiovasculaire</v>
      </c>
      <c r="H664">
        <f>YEAR(tbl_data[[#This Row],[Date_rapport]])</f>
        <v>2021</v>
      </c>
      <c r="I664" t="str">
        <f>INDEX(tbl_produits[Molécule extraite], MATCH(tbl_data[[#This Row],[NORM_Spécialité]], tbl_produits[Nom normalisé], 0))</f>
        <v>Uradipil</v>
      </c>
      <c r="J664" s="34">
        <f>DATE(LEFT(tbl_data[[#This Row],[Date_rapport]], 4), MID(tbl_data[[#This Row],[Date_rapport]], 6, 2), RIGHT(tbl_data[[#This Row],[Date_rapport]], 2))</f>
        <v>44380</v>
      </c>
    </row>
    <row r="665" spans="1:10" x14ac:dyDescent="0.2">
      <c r="A665" s="28" t="s">
        <v>2028</v>
      </c>
      <c r="B665" t="s">
        <v>9</v>
      </c>
      <c r="C665" s="28" t="s">
        <v>279</v>
      </c>
      <c r="D665" t="s">
        <v>242</v>
      </c>
      <c r="E665" t="s">
        <v>2</v>
      </c>
      <c r="F665" t="str">
        <f>INDEX(tbl_produits[Nom normalisé], MATCH(tbl_data[[#This Row],[Spécialité]], tbl_produits[Nom original], 0))</f>
        <v>URAPIDIL (Eupressyl, Mediatensyl) 30 mg LP, gélule</v>
      </c>
      <c r="G665" t="str">
        <f>INDEX(tbl_produits[Classe nom], MATCH(tbl_data[[#This Row],[NORM_Spécialité]], tbl_produits[Nom normalisé], 0))</f>
        <v>Système cardiovasculaire</v>
      </c>
      <c r="H665">
        <f>YEAR(tbl_data[[#This Row],[Date_rapport]])</f>
        <v>2021</v>
      </c>
      <c r="I665" t="str">
        <f>INDEX(tbl_produits[Molécule extraite], MATCH(tbl_data[[#This Row],[NORM_Spécialité]], tbl_produits[Nom normalisé], 0))</f>
        <v>Urapidil</v>
      </c>
      <c r="J665" s="34">
        <f>DATE(LEFT(tbl_data[[#This Row],[Date_rapport]], 4), MID(tbl_data[[#This Row],[Date_rapport]], 6, 2), RIGHT(tbl_data[[#This Row],[Date_rapport]], 2))</f>
        <v>44380</v>
      </c>
    </row>
    <row r="666" spans="1:10" x14ac:dyDescent="0.2">
      <c r="A666" s="28" t="s">
        <v>2028</v>
      </c>
      <c r="B666" t="s">
        <v>9</v>
      </c>
      <c r="C666" s="28" t="s">
        <v>280</v>
      </c>
      <c r="D666" t="s">
        <v>226</v>
      </c>
      <c r="E666" t="s">
        <v>2</v>
      </c>
      <c r="F666" t="str">
        <f>INDEX(tbl_produits[Nom normalisé], MATCH(tbl_data[[#This Row],[Spécialité]], tbl_produits[Nom original], 0))</f>
        <v>CLAMOXYL 1g, poudre pour solution injectable/pour perfusion (IM-IV)</v>
      </c>
      <c r="G666" t="str">
        <f>INDEX(tbl_produits[Classe nom], MATCH(tbl_data[[#This Row],[NORM_Spécialité]], tbl_produits[Nom normalisé], 0))</f>
        <v>Anti-infectieux à usage systémique</v>
      </c>
      <c r="H666">
        <f>YEAR(tbl_data[[#This Row],[Date_rapport]])</f>
        <v>2021</v>
      </c>
      <c r="I666" t="str">
        <f>INDEX(tbl_produits[Molécule extraite], MATCH(tbl_data[[#This Row],[NORM_Spécialité]], tbl_produits[Nom normalisé], 0))</f>
        <v>Amoxicilline</v>
      </c>
      <c r="J666" s="34">
        <f>DATE(LEFT(tbl_data[[#This Row],[Date_rapport]], 4), MID(tbl_data[[#This Row],[Date_rapport]], 6, 2), RIGHT(tbl_data[[#This Row],[Date_rapport]], 2))</f>
        <v>44380</v>
      </c>
    </row>
    <row r="667" spans="1:10" x14ac:dyDescent="0.2">
      <c r="A667" s="28" t="s">
        <v>2028</v>
      </c>
      <c r="B667" t="s">
        <v>3</v>
      </c>
      <c r="C667" s="28" t="s">
        <v>280</v>
      </c>
      <c r="D667" t="s">
        <v>220</v>
      </c>
      <c r="E667" t="s">
        <v>2</v>
      </c>
      <c r="F667" t="str">
        <f>INDEX(tbl_produits[Nom normalisé], MATCH(tbl_data[[#This Row],[Spécialité]], tbl_produits[Nom original], 0))</f>
        <v>VISUDYNE 15 mg  poudre pour solution pour perfusion</v>
      </c>
      <c r="G667" t="str">
        <f>INDEX(tbl_produits[Classe nom], MATCH(tbl_data[[#This Row],[NORM_Spécialité]], tbl_produits[Nom normalisé], 0))</f>
        <v>Organes sensoriels</v>
      </c>
      <c r="H667">
        <f>YEAR(tbl_data[[#This Row],[Date_rapport]])</f>
        <v>2021</v>
      </c>
      <c r="I667" t="str">
        <f>INDEX(tbl_produits[Molécule extraite], MATCH(tbl_data[[#This Row],[NORM_Spécialité]], tbl_produits[Nom normalisé], 0))</f>
        <v>Vertéporfine </v>
      </c>
      <c r="J667" s="34">
        <f>DATE(LEFT(tbl_data[[#This Row],[Date_rapport]], 4), MID(tbl_data[[#This Row],[Date_rapport]], 6, 2), RIGHT(tbl_data[[#This Row],[Date_rapport]], 2))</f>
        <v>44380</v>
      </c>
    </row>
    <row r="668" spans="1:10" x14ac:dyDescent="0.2">
      <c r="A668" s="28" t="s">
        <v>2028</v>
      </c>
      <c r="B668" t="s">
        <v>6</v>
      </c>
      <c r="C668" s="28" t="s">
        <v>280</v>
      </c>
      <c r="D668" t="s">
        <v>227</v>
      </c>
      <c r="E668" t="s">
        <v>2</v>
      </c>
      <c r="F668" t="str">
        <f>INDEX(tbl_produits[Nom normalisé], MATCH(tbl_data[[#This Row],[Spécialité]], tbl_produits[Nom original], 0))</f>
        <v>CLAMOXYL 2 g, poudre pour solution injectable/ pour perfusion (IM-IV)</v>
      </c>
      <c r="G668" t="str">
        <f>INDEX(tbl_produits[Classe nom], MATCH(tbl_data[[#This Row],[NORM_Spécialité]], tbl_produits[Nom normalisé], 0))</f>
        <v>Anti-infectieux à usage systémique</v>
      </c>
      <c r="H668">
        <f>YEAR(tbl_data[[#This Row],[Date_rapport]])</f>
        <v>2021</v>
      </c>
      <c r="I668" t="str">
        <f>INDEX(tbl_produits[Molécule extraite], MATCH(tbl_data[[#This Row],[NORM_Spécialité]], tbl_produits[Nom normalisé], 0))</f>
        <v>Amoxicilline</v>
      </c>
      <c r="J668" s="34">
        <f>DATE(LEFT(tbl_data[[#This Row],[Date_rapport]], 4), MID(tbl_data[[#This Row],[Date_rapport]], 6, 2), RIGHT(tbl_data[[#This Row],[Date_rapport]], 2))</f>
        <v>44380</v>
      </c>
    </row>
    <row r="669" spans="1:10" x14ac:dyDescent="0.2">
      <c r="A669" s="28" t="s">
        <v>2028</v>
      </c>
      <c r="B669" t="s">
        <v>6</v>
      </c>
      <c r="C669" s="28" t="s">
        <v>280</v>
      </c>
      <c r="D669" t="s">
        <v>225</v>
      </c>
      <c r="E669" t="s">
        <v>2</v>
      </c>
      <c r="F669" t="str">
        <f>INDEX(tbl_produits[Nom normalisé], MATCH(tbl_data[[#This Row],[Spécialité]], tbl_produits[Nom original], 0))</f>
        <v>CLAMOXYL 500mg, poudre pour solution injectable/pour perfusion (IM-IV)</v>
      </c>
      <c r="G669" t="str">
        <f>INDEX(tbl_produits[Classe nom], MATCH(tbl_data[[#This Row],[NORM_Spécialité]], tbl_produits[Nom normalisé], 0))</f>
        <v>Anti-infectieux à usage systémique</v>
      </c>
      <c r="H669">
        <f>YEAR(tbl_data[[#This Row],[Date_rapport]])</f>
        <v>2021</v>
      </c>
      <c r="I669" t="str">
        <f>INDEX(tbl_produits[Molécule extraite], MATCH(tbl_data[[#This Row],[NORM_Spécialité]], tbl_produits[Nom normalisé], 0))</f>
        <v>Amoxicilline</v>
      </c>
      <c r="J669" s="34">
        <f>DATE(LEFT(tbl_data[[#This Row],[Date_rapport]], 4), MID(tbl_data[[#This Row],[Date_rapport]], 6, 2), RIGHT(tbl_data[[#This Row],[Date_rapport]], 2))</f>
        <v>44380</v>
      </c>
    </row>
    <row r="670" spans="1:10" x14ac:dyDescent="0.2">
      <c r="A670" s="28" t="s">
        <v>2028</v>
      </c>
      <c r="B670" t="s">
        <v>3</v>
      </c>
      <c r="C670" s="28" t="s">
        <v>281</v>
      </c>
      <c r="D670" t="s">
        <v>182</v>
      </c>
      <c r="E670" t="s">
        <v>2</v>
      </c>
      <c r="F670" t="str">
        <f>INDEX(tbl_produits[Nom normalisé], MATCH(tbl_data[[#This Row],[Spécialité]], tbl_produits[Nom original], 0))</f>
        <v>ALYOSTAL VENIN DE GUEPE VESPULA 110 et 550 microgrammes, poudre et solvant pour solution injectable</v>
      </c>
      <c r="G670" t="str">
        <f>INDEX(tbl_produits[Classe nom], MATCH(tbl_data[[#This Row],[NORM_Spécialité]], tbl_produits[Nom normalisé], 0))</f>
        <v>Divers</v>
      </c>
      <c r="H670">
        <f>YEAR(tbl_data[[#This Row],[Date_rapport]])</f>
        <v>2021</v>
      </c>
      <c r="I670" t="str">
        <f>INDEX(tbl_produits[Molécule extraite], MATCH(tbl_data[[#This Row],[NORM_Spécialité]], tbl_produits[Nom normalisé], 0))</f>
        <v>Guêpe Polistes (venin de)</v>
      </c>
      <c r="J670" s="34">
        <f>DATE(LEFT(tbl_data[[#This Row],[Date_rapport]], 4), MID(tbl_data[[#This Row],[Date_rapport]], 6, 2), RIGHT(tbl_data[[#This Row],[Date_rapport]], 2))</f>
        <v>44380</v>
      </c>
    </row>
    <row r="671" spans="1:10" x14ac:dyDescent="0.2">
      <c r="A671" s="28" t="s">
        <v>2028</v>
      </c>
      <c r="B671" t="s">
        <v>3</v>
      </c>
      <c r="C671" s="28" t="s">
        <v>282</v>
      </c>
      <c r="D671" t="s">
        <v>239</v>
      </c>
      <c r="E671" t="s">
        <v>2</v>
      </c>
      <c r="F671" t="str">
        <f>INDEX(tbl_produits[Nom normalisé], MATCH(tbl_data[[#This Row],[Spécialité]], tbl_produits[Nom original], 0))</f>
        <v>VORICONAZOLE OHRE PHARMA 200 mg, poudre pour solution pour perfusion</v>
      </c>
      <c r="G671" t="str">
        <f>INDEX(tbl_produits[Classe nom], MATCH(tbl_data[[#This Row],[NORM_Spécialité]], tbl_produits[Nom normalisé], 0))</f>
        <v>Anti-infectieux à usage systémique</v>
      </c>
      <c r="H671">
        <f>YEAR(tbl_data[[#This Row],[Date_rapport]])</f>
        <v>2021</v>
      </c>
      <c r="I671" t="str">
        <f>INDEX(tbl_produits[Molécule extraite], MATCH(tbl_data[[#This Row],[NORM_Spécialité]], tbl_produits[Nom normalisé], 0))</f>
        <v>Voriconazole</v>
      </c>
      <c r="J671" s="34">
        <f>DATE(LEFT(tbl_data[[#This Row],[Date_rapport]], 4), MID(tbl_data[[#This Row],[Date_rapport]], 6, 2), RIGHT(tbl_data[[#This Row],[Date_rapport]], 2))</f>
        <v>44380</v>
      </c>
    </row>
    <row r="672" spans="1:10" x14ac:dyDescent="0.2">
      <c r="A672" s="28" t="s">
        <v>2028</v>
      </c>
      <c r="B672" t="s">
        <v>9</v>
      </c>
      <c r="C672" s="28" t="s">
        <v>282</v>
      </c>
      <c r="D672" t="s">
        <v>240</v>
      </c>
      <c r="E672" t="s">
        <v>2</v>
      </c>
      <c r="F672" t="str">
        <f>INDEX(tbl_produits[Nom normalisé], MATCH(tbl_data[[#This Row],[Spécialité]], tbl_produits[Nom original], 0))</f>
        <v>PROPRANOLOL ACETLAB 5 mg/5 mL, solution injectable</v>
      </c>
      <c r="G672" t="str">
        <f>INDEX(tbl_produits[Classe nom], MATCH(tbl_data[[#This Row],[NORM_Spécialité]], tbl_produits[Nom normalisé], 0))</f>
        <v>Système cardiovasculaire</v>
      </c>
      <c r="H672">
        <f>YEAR(tbl_data[[#This Row],[Date_rapport]])</f>
        <v>2021</v>
      </c>
      <c r="I672" t="str">
        <f>INDEX(tbl_produits[Molécule extraite], MATCH(tbl_data[[#This Row],[NORM_Spécialité]], tbl_produits[Nom normalisé], 0))</f>
        <v>Propranolol</v>
      </c>
      <c r="J672" s="34">
        <f>DATE(LEFT(tbl_data[[#This Row],[Date_rapport]], 4), MID(tbl_data[[#This Row],[Date_rapport]], 6, 2), RIGHT(tbl_data[[#This Row],[Date_rapport]], 2))</f>
        <v>44380</v>
      </c>
    </row>
    <row r="673" spans="1:10" x14ac:dyDescent="0.2">
      <c r="A673" s="28" t="s">
        <v>2028</v>
      </c>
      <c r="B673" t="s">
        <v>9</v>
      </c>
      <c r="C673" s="28" t="s">
        <v>282</v>
      </c>
      <c r="D673" t="s">
        <v>193</v>
      </c>
      <c r="E673" t="s">
        <v>2</v>
      </c>
      <c r="F673" t="str">
        <f>INDEX(tbl_produits[Nom normalisé], MATCH(tbl_data[[#This Row],[Spécialité]], tbl_produits[Nom original], 0))</f>
        <v>RESITUNE 75 mg  Comprimé gastro-résistant Flacon de 30 et Flacon de 90</v>
      </c>
      <c r="G673" t="str">
        <f>INDEX(tbl_produits[Classe nom], MATCH(tbl_data[[#This Row],[NORM_Spécialité]], tbl_produits[Nom normalisé], 0))</f>
        <v>Sang et organes hématopoïétiques</v>
      </c>
      <c r="H673">
        <f>YEAR(tbl_data[[#This Row],[Date_rapport]])</f>
        <v>2021</v>
      </c>
      <c r="I673" t="str">
        <f>INDEX(tbl_produits[Molécule extraite], MATCH(tbl_data[[#This Row],[NORM_Spécialité]], tbl_produits[Nom normalisé], 0))</f>
        <v>Acide acétylsalicylique</v>
      </c>
      <c r="J673" s="34">
        <f>DATE(LEFT(tbl_data[[#This Row],[Date_rapport]], 4), MID(tbl_data[[#This Row],[Date_rapport]], 6, 2), RIGHT(tbl_data[[#This Row],[Date_rapport]], 2))</f>
        <v>44380</v>
      </c>
    </row>
    <row r="674" spans="1:10" x14ac:dyDescent="0.2">
      <c r="A674" s="28" t="s">
        <v>2028</v>
      </c>
      <c r="B674" t="s">
        <v>9</v>
      </c>
      <c r="C674" s="28" t="s">
        <v>282</v>
      </c>
      <c r="D674" t="s">
        <v>179</v>
      </c>
      <c r="E674" t="s">
        <v>2</v>
      </c>
      <c r="F674" t="str">
        <f>INDEX(tbl_produits[Nom normalisé], MATCH(tbl_data[[#This Row],[Spécialité]], tbl_produits[Nom original], 0))</f>
        <v>RESITUNE 100 mg  Comprimé gastro-résistant Flacon de 30 et Flacon de 90</v>
      </c>
      <c r="G674" t="str">
        <f>INDEX(tbl_produits[Classe nom], MATCH(tbl_data[[#This Row],[NORM_Spécialité]], tbl_produits[Nom normalisé], 0))</f>
        <v>Sang et organes hématopoïétiques</v>
      </c>
      <c r="H674">
        <f>YEAR(tbl_data[[#This Row],[Date_rapport]])</f>
        <v>2021</v>
      </c>
      <c r="I674" t="str">
        <f>INDEX(tbl_produits[Molécule extraite], MATCH(tbl_data[[#This Row],[NORM_Spécialité]], tbl_produits[Nom normalisé], 0))</f>
        <v>Acide acétylsalicylique</v>
      </c>
      <c r="J674" s="34">
        <f>DATE(LEFT(tbl_data[[#This Row],[Date_rapport]], 4), MID(tbl_data[[#This Row],[Date_rapport]], 6, 2), RIGHT(tbl_data[[#This Row],[Date_rapport]], 2))</f>
        <v>44380</v>
      </c>
    </row>
    <row r="675" spans="1:10" x14ac:dyDescent="0.2">
      <c r="A675" s="28" t="s">
        <v>2028</v>
      </c>
      <c r="B675" t="s">
        <v>6</v>
      </c>
      <c r="C675" s="28" t="s">
        <v>283</v>
      </c>
      <c r="D675" t="s">
        <v>128</v>
      </c>
      <c r="E675" t="s">
        <v>2</v>
      </c>
      <c r="F675" t="str">
        <f>INDEX(tbl_produits[Nom normalisé], MATCH(tbl_data[[#This Row],[Spécialité]], tbl_produits[Nom original], 0))</f>
        <v>CIPROFLOXACINE ARROW 500mg  comprimé pelliculé</v>
      </c>
      <c r="G675" t="str">
        <f>INDEX(tbl_produits[Classe nom], MATCH(tbl_data[[#This Row],[NORM_Spécialité]], tbl_produits[Nom normalisé], 0))</f>
        <v>Anti-infectieux à usage systémique</v>
      </c>
      <c r="H675">
        <f>YEAR(tbl_data[[#This Row],[Date_rapport]])</f>
        <v>2021</v>
      </c>
      <c r="I675" t="str">
        <f>INDEX(tbl_produits[Molécule extraite], MATCH(tbl_data[[#This Row],[NORM_Spécialité]], tbl_produits[Nom normalisé], 0))</f>
        <v>Ciprofloxacine</v>
      </c>
      <c r="J675" s="34">
        <f>DATE(LEFT(tbl_data[[#This Row],[Date_rapport]], 4), MID(tbl_data[[#This Row],[Date_rapport]], 6, 2), RIGHT(tbl_data[[#This Row],[Date_rapport]], 2))</f>
        <v>44380</v>
      </c>
    </row>
    <row r="676" spans="1:10" x14ac:dyDescent="0.2">
      <c r="A676" s="28" t="s">
        <v>2028</v>
      </c>
      <c r="B676" t="s">
        <v>6</v>
      </c>
      <c r="C676" s="28" t="s">
        <v>284</v>
      </c>
      <c r="D676" t="s">
        <v>13</v>
      </c>
      <c r="E676" t="s">
        <v>1550</v>
      </c>
      <c r="F676" t="str">
        <f>INDEX(tbl_produits[Nom normalisé], MATCH(tbl_data[[#This Row],[Spécialité]], tbl_produits[Nom original], 0))</f>
        <v>DIGIFAB 40 mg  poudre pour solution pour perfusion</v>
      </c>
      <c r="G676" t="str">
        <f>INDEX(tbl_produits[Classe nom], MATCH(tbl_data[[#This Row],[NORM_Spécialité]], tbl_produits[Nom normalisé], 0))</f>
        <v>Divers</v>
      </c>
      <c r="H676">
        <f>YEAR(tbl_data[[#This Row],[Date_rapport]])</f>
        <v>2021</v>
      </c>
      <c r="I676" t="str">
        <f>INDEX(tbl_produits[Molécule extraite], MATCH(tbl_data[[#This Row],[NORM_Spécialité]], tbl_produits[Nom normalisé], 0))</f>
        <v>Fragments Fab antidigoxine (ovins)</v>
      </c>
      <c r="J676" s="34">
        <f>DATE(LEFT(tbl_data[[#This Row],[Date_rapport]], 4), MID(tbl_data[[#This Row],[Date_rapport]], 6, 2), RIGHT(tbl_data[[#This Row],[Date_rapport]], 2))</f>
        <v>44380</v>
      </c>
    </row>
    <row r="677" spans="1:10" x14ac:dyDescent="0.2">
      <c r="A677" s="28" t="s">
        <v>2028</v>
      </c>
      <c r="B677" t="s">
        <v>11</v>
      </c>
      <c r="C677" s="28" t="s">
        <v>284</v>
      </c>
      <c r="D677" t="s">
        <v>12</v>
      </c>
      <c r="E677" t="s">
        <v>2</v>
      </c>
      <c r="F677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677" t="str">
        <f>INDEX(tbl_produits[Classe nom], MATCH(tbl_data[[#This Row],[NORM_Spécialité]], tbl_produits[Nom normalisé], 0))</f>
        <v>Divers</v>
      </c>
      <c r="H677">
        <f>YEAR(tbl_data[[#This Row],[Date_rapport]])</f>
        <v>2021</v>
      </c>
      <c r="I677" t="str">
        <f>INDEX(tbl_produits[Molécule extraite], MATCH(tbl_data[[#This Row],[NORM_Spécialité]], tbl_produits[Nom normalisé], 0))</f>
        <v>Fragment Fab d’immunoglobuline antidigitalique ovin</v>
      </c>
      <c r="J677" s="34">
        <f>DATE(LEFT(tbl_data[[#This Row],[Date_rapport]], 4), MID(tbl_data[[#This Row],[Date_rapport]], 6, 2), RIGHT(tbl_data[[#This Row],[Date_rapport]], 2))</f>
        <v>44380</v>
      </c>
    </row>
    <row r="678" spans="1:10" x14ac:dyDescent="0.2">
      <c r="A678" s="28" t="s">
        <v>2028</v>
      </c>
      <c r="B678" t="s">
        <v>9</v>
      </c>
      <c r="C678" s="28" t="s">
        <v>284</v>
      </c>
      <c r="D678" t="s">
        <v>181</v>
      </c>
      <c r="E678" t="s">
        <v>2</v>
      </c>
      <c r="F678" t="str">
        <f>INDEX(tbl_produits[Nom normalisé], MATCH(tbl_data[[#This Row],[Spécialité]], tbl_produits[Nom original], 0))</f>
        <v>HEPARINE Choay 25 000 UI/5 ml  solution injectable</v>
      </c>
      <c r="G678" t="str">
        <f>INDEX(tbl_produits[Classe nom], MATCH(tbl_data[[#This Row],[NORM_Spécialité]], tbl_produits[Nom normalisé], 0))</f>
        <v>Sang et organes hématopoïétiques</v>
      </c>
      <c r="H678">
        <f>YEAR(tbl_data[[#This Row],[Date_rapport]])</f>
        <v>2021</v>
      </c>
      <c r="I678" t="str">
        <f>INDEX(tbl_produits[Molécule extraite], MATCH(tbl_data[[#This Row],[NORM_Spécialité]], tbl_produits[Nom normalisé], 0))</f>
        <v>Héparine sodique</v>
      </c>
      <c r="J678" s="34">
        <f>DATE(LEFT(tbl_data[[#This Row],[Date_rapport]], 4), MID(tbl_data[[#This Row],[Date_rapport]], 6, 2), RIGHT(tbl_data[[#This Row],[Date_rapport]], 2))</f>
        <v>44380</v>
      </c>
    </row>
    <row r="679" spans="1:10" x14ac:dyDescent="0.2">
      <c r="A679" s="28" t="s">
        <v>2028</v>
      </c>
      <c r="B679" t="s">
        <v>3</v>
      </c>
      <c r="C679" s="28" t="s">
        <v>284</v>
      </c>
      <c r="D679" t="s">
        <v>160</v>
      </c>
      <c r="E679" t="s">
        <v>2</v>
      </c>
      <c r="F679" t="str">
        <f>INDEX(tbl_produits[Nom normalisé], MATCH(tbl_data[[#This Row],[Spécialité]], tbl_produits[Nom original], 0))</f>
        <v>EXTENCILLINE 2,4 MUI, poudre et solvant pour suspension injectable IM</v>
      </c>
      <c r="G679" t="str">
        <f>INDEX(tbl_produits[Classe nom], MATCH(tbl_data[[#This Row],[NORM_Spécialité]], tbl_produits[Nom normalisé], 0))</f>
        <v>Anti-infectieux à usage systémique</v>
      </c>
      <c r="H679">
        <f>YEAR(tbl_data[[#This Row],[Date_rapport]])</f>
        <v>2021</v>
      </c>
      <c r="I679" t="str">
        <f>INDEX(tbl_produits[Molécule extraite], MATCH(tbl_data[[#This Row],[NORM_Spécialité]], tbl_produits[Nom normalisé], 0))</f>
        <v>Benzathine benzylpénicilline</v>
      </c>
      <c r="J679" s="34">
        <f>DATE(LEFT(tbl_data[[#This Row],[Date_rapport]], 4), MID(tbl_data[[#This Row],[Date_rapport]], 6, 2), RIGHT(tbl_data[[#This Row],[Date_rapport]], 2))</f>
        <v>44380</v>
      </c>
    </row>
    <row r="680" spans="1:10" x14ac:dyDescent="0.2">
      <c r="A680" s="28" t="s">
        <v>2028</v>
      </c>
      <c r="B680" t="s">
        <v>3</v>
      </c>
      <c r="C680" s="28" t="s">
        <v>285</v>
      </c>
      <c r="D680" t="s">
        <v>241</v>
      </c>
      <c r="E680" t="s">
        <v>2</v>
      </c>
      <c r="F680" t="str">
        <f>INDEX(tbl_produits[Nom normalisé], MATCH(tbl_data[[#This Row],[Spécialité]], tbl_produits[Nom original], 0))</f>
        <v>METHOTREXATE Viatris 100 mg/ml, solution injectable</v>
      </c>
      <c r="G680" t="str">
        <f>INDEX(tbl_produits[Classe nom], MATCH(tbl_data[[#This Row],[NORM_Spécialité]], tbl_produits[Nom normalisé], 0))</f>
        <v>Antinéoplasiques et immunomodulateurs</v>
      </c>
      <c r="H680">
        <f>YEAR(tbl_data[[#This Row],[Date_rapport]])</f>
        <v>2021</v>
      </c>
      <c r="I680" t="str">
        <f>INDEX(tbl_produits[Molécule extraite], MATCH(tbl_data[[#This Row],[NORM_Spécialité]], tbl_produits[Nom normalisé], 0))</f>
        <v>Méthotrexate</v>
      </c>
      <c r="J680" s="34">
        <f>DATE(LEFT(tbl_data[[#This Row],[Date_rapport]], 4), MID(tbl_data[[#This Row],[Date_rapport]], 6, 2), RIGHT(tbl_data[[#This Row],[Date_rapport]], 2))</f>
        <v>44380</v>
      </c>
    </row>
    <row r="681" spans="1:10" x14ac:dyDescent="0.2">
      <c r="A681" s="28" t="s">
        <v>2028</v>
      </c>
      <c r="B681" t="s">
        <v>3</v>
      </c>
      <c r="C681" s="28" t="s">
        <v>285</v>
      </c>
      <c r="D681" t="s">
        <v>96</v>
      </c>
      <c r="E681" t="s">
        <v>2</v>
      </c>
      <c r="F681" t="str">
        <f>INDEX(tbl_produits[Nom normalisé], MATCH(tbl_data[[#This Row],[Spécialité]], tbl_produits[Nom original], 0))</f>
        <v>PENTACARINAT 300 mg, poudre pour aérosol et pour usage parentéral</v>
      </c>
      <c r="G681" t="str">
        <f>INDEX(tbl_produits[Classe nom], MATCH(tbl_data[[#This Row],[NORM_Spécialité]], tbl_produits[Nom normalisé], 0))</f>
        <v>Antiparasitaires, insecticides et répulsifs</v>
      </c>
      <c r="H681">
        <f>YEAR(tbl_data[[#This Row],[Date_rapport]])</f>
        <v>2021</v>
      </c>
      <c r="I681" t="str">
        <f>INDEX(tbl_produits[Molécule extraite], MATCH(tbl_data[[#This Row],[NORM_Spécialité]], tbl_produits[Nom normalisé], 0))</f>
        <v>Pentamidine (isétionate de) </v>
      </c>
      <c r="J681" s="34">
        <f>DATE(LEFT(tbl_data[[#This Row],[Date_rapport]], 4), MID(tbl_data[[#This Row],[Date_rapport]], 6, 2), RIGHT(tbl_data[[#This Row],[Date_rapport]], 2))</f>
        <v>44380</v>
      </c>
    </row>
    <row r="682" spans="1:10" x14ac:dyDescent="0.2">
      <c r="A682" s="28" t="s">
        <v>2028</v>
      </c>
      <c r="B682" t="s">
        <v>3</v>
      </c>
      <c r="C682" s="28" t="s">
        <v>285</v>
      </c>
      <c r="D682" t="s">
        <v>173</v>
      </c>
      <c r="E682" t="s">
        <v>2</v>
      </c>
      <c r="F682" t="str">
        <f>INDEX(tbl_produits[Nom normalisé], MATCH(tbl_data[[#This Row],[Spécialité]], tbl_produits[Nom original], 0))</f>
        <v>DAPTOMYCINE ACCORD 350 mg, poudre pour solution injectable/pour perfusion</v>
      </c>
      <c r="G682" t="str">
        <f>INDEX(tbl_produits[Classe nom], MATCH(tbl_data[[#This Row],[NORM_Spécialité]], tbl_produits[Nom normalisé], 0))</f>
        <v>Anti-infectieux à usage systémique</v>
      </c>
      <c r="H682">
        <f>YEAR(tbl_data[[#This Row],[Date_rapport]])</f>
        <v>2021</v>
      </c>
      <c r="I682" t="str">
        <f>INDEX(tbl_produits[Molécule extraite], MATCH(tbl_data[[#This Row],[NORM_Spécialité]], tbl_produits[Nom normalisé], 0))</f>
        <v>Daptomycine</v>
      </c>
      <c r="J682" s="34">
        <f>DATE(LEFT(tbl_data[[#This Row],[Date_rapport]], 4), MID(tbl_data[[#This Row],[Date_rapport]], 6, 2), RIGHT(tbl_data[[#This Row],[Date_rapport]], 2))</f>
        <v>44380</v>
      </c>
    </row>
    <row r="683" spans="1:10" x14ac:dyDescent="0.2">
      <c r="A683" s="28" t="s">
        <v>2028</v>
      </c>
      <c r="B683" t="s">
        <v>6</v>
      </c>
      <c r="C683" s="28" t="s">
        <v>286</v>
      </c>
      <c r="D683" t="s">
        <v>197</v>
      </c>
      <c r="E683" t="s">
        <v>286</v>
      </c>
      <c r="F683" t="str">
        <f>INDEX(tbl_produits[Nom normalisé], MATCH(tbl_data[[#This Row],[Spécialité]], tbl_produits[Nom original], 0))</f>
        <v>UN-ALFA 2 microgrammes/1 ml, solution injectable IV en ampoule</v>
      </c>
      <c r="G683" t="str">
        <f>INDEX(tbl_produits[Classe nom], MATCH(tbl_data[[#This Row],[NORM_Spécialité]], tbl_produits[Nom normalisé], 0))</f>
        <v>Voies digestives et métabolisme</v>
      </c>
      <c r="H683">
        <f>YEAR(tbl_data[[#This Row],[Date_rapport]])</f>
        <v>2021</v>
      </c>
      <c r="I683" t="str">
        <f>INDEX(tbl_produits[Molécule extraite], MATCH(tbl_data[[#This Row],[NORM_Spécialité]], tbl_produits[Nom normalisé], 0))</f>
        <v>Alfacalcidol </v>
      </c>
      <c r="J683" s="34">
        <f>DATE(LEFT(tbl_data[[#This Row],[Date_rapport]], 4), MID(tbl_data[[#This Row],[Date_rapport]], 6, 2), RIGHT(tbl_data[[#This Row],[Date_rapport]], 2))</f>
        <v>44380</v>
      </c>
    </row>
    <row r="684" spans="1:10" x14ac:dyDescent="0.2">
      <c r="A684" s="28" t="s">
        <v>2028</v>
      </c>
      <c r="B684" t="s">
        <v>6</v>
      </c>
      <c r="C684" s="28" t="s">
        <v>286</v>
      </c>
      <c r="D684" t="s">
        <v>246</v>
      </c>
      <c r="E684" t="s">
        <v>2</v>
      </c>
      <c r="F684" t="str">
        <f>INDEX(tbl_produits[Nom normalisé], MATCH(tbl_data[[#This Row],[Spécialité]], tbl_produits[Nom original], 0))</f>
        <v>ORENCIA 125 mg, solution injectable en seringue préremplie</v>
      </c>
      <c r="G684" t="str">
        <f>INDEX(tbl_produits[Classe nom], MATCH(tbl_data[[#This Row],[NORM_Spécialité]], tbl_produits[Nom normalisé], 0))</f>
        <v>Antinéoplasiques et immunomodulateurs</v>
      </c>
      <c r="H684">
        <f>YEAR(tbl_data[[#This Row],[Date_rapport]])</f>
        <v>2021</v>
      </c>
      <c r="I684" t="str">
        <f>INDEX(tbl_produits[Molécule extraite], MATCH(tbl_data[[#This Row],[NORM_Spécialité]], tbl_produits[Nom normalisé], 0))</f>
        <v>Abatacept</v>
      </c>
      <c r="J684" s="34">
        <f>DATE(LEFT(tbl_data[[#This Row],[Date_rapport]], 4), MID(tbl_data[[#This Row],[Date_rapport]], 6, 2), RIGHT(tbl_data[[#This Row],[Date_rapport]], 2))</f>
        <v>44380</v>
      </c>
    </row>
    <row r="685" spans="1:10" x14ac:dyDescent="0.2">
      <c r="A685" s="28" t="s">
        <v>2028</v>
      </c>
      <c r="B685" t="s">
        <v>3</v>
      </c>
      <c r="C685" s="28" t="s">
        <v>287</v>
      </c>
      <c r="D685" t="s">
        <v>248</v>
      </c>
      <c r="E685" t="s">
        <v>2</v>
      </c>
      <c r="F685" t="str">
        <f>INDEX(tbl_produits[Nom normalisé], MATCH(tbl_data[[#This Row],[Spécialité]], tbl_produits[Nom original], 0))</f>
        <v>SEMAP 20 mg, comprimé</v>
      </c>
      <c r="G685" t="str">
        <f>INDEX(tbl_produits[Classe nom], MATCH(tbl_data[[#This Row],[NORM_Spécialité]], tbl_produits[Nom normalisé], 0))</f>
        <v>Système nerveux</v>
      </c>
      <c r="H685">
        <f>YEAR(tbl_data[[#This Row],[Date_rapport]])</f>
        <v>2021</v>
      </c>
      <c r="I685" t="str">
        <f>INDEX(tbl_produits[Molécule extraite], MATCH(tbl_data[[#This Row],[NORM_Spécialité]], tbl_produits[Nom normalisé], 0))</f>
        <v>Penfluridol</v>
      </c>
      <c r="J685" s="34">
        <f>DATE(LEFT(tbl_data[[#This Row],[Date_rapport]], 4), MID(tbl_data[[#This Row],[Date_rapport]], 6, 2), RIGHT(tbl_data[[#This Row],[Date_rapport]], 2))</f>
        <v>44380</v>
      </c>
    </row>
    <row r="686" spans="1:10" x14ac:dyDescent="0.2">
      <c r="A686" s="28" t="s">
        <v>2028</v>
      </c>
      <c r="B686" t="s">
        <v>9</v>
      </c>
      <c r="C686" s="28" t="s">
        <v>288</v>
      </c>
      <c r="D686" t="s">
        <v>159</v>
      </c>
      <c r="E686" t="s">
        <v>2</v>
      </c>
      <c r="F686" t="str">
        <f>INDEX(tbl_produits[Nom normalisé], MATCH(tbl_data[[#This Row],[Spécialité]], tbl_produits[Nom original], 0))</f>
        <v>NALADOR 500 microgrammes, lyophilisat pour usage parentéral</v>
      </c>
      <c r="G686" t="str">
        <f>INDEX(tbl_produits[Classe nom], MATCH(tbl_data[[#This Row],[NORM_Spécialité]], tbl_produits[Nom normalisé], 0))</f>
        <v>Système génito-urinaire et hormones sexuelles</v>
      </c>
      <c r="H686">
        <f>YEAR(tbl_data[[#This Row],[Date_rapport]])</f>
        <v>2021</v>
      </c>
      <c r="I686" t="str">
        <f>INDEX(tbl_produits[Molécule extraite], MATCH(tbl_data[[#This Row],[NORM_Spécialité]], tbl_produits[Nom normalisé], 0))</f>
        <v>Sulprostone</v>
      </c>
      <c r="J686" s="34">
        <f>DATE(LEFT(tbl_data[[#This Row],[Date_rapport]], 4), MID(tbl_data[[#This Row],[Date_rapport]], 6, 2), RIGHT(tbl_data[[#This Row],[Date_rapport]], 2))</f>
        <v>44380</v>
      </c>
    </row>
    <row r="687" spans="1:10" x14ac:dyDescent="0.2">
      <c r="A687" s="28" t="s">
        <v>2028</v>
      </c>
      <c r="B687" t="s">
        <v>6</v>
      </c>
      <c r="C687" s="28" t="s">
        <v>288</v>
      </c>
      <c r="D687" t="s">
        <v>223</v>
      </c>
      <c r="E687" t="s">
        <v>2</v>
      </c>
      <c r="F687" t="str">
        <f>INDEX(tbl_produits[Nom normalisé], MATCH(tbl_data[[#This Row],[Spécialité]], tbl_produits[Nom original], 0))</f>
        <v>AMMONAPS 500 mg, comprimé</v>
      </c>
      <c r="G687" t="str">
        <f>INDEX(tbl_produits[Classe nom], MATCH(tbl_data[[#This Row],[NORM_Spécialité]], tbl_produits[Nom normalisé], 0))</f>
        <v>Voies digestives et métabolisme</v>
      </c>
      <c r="H687">
        <f>YEAR(tbl_data[[#This Row],[Date_rapport]])</f>
        <v>2021</v>
      </c>
      <c r="I687" t="str">
        <f>INDEX(tbl_produits[Molécule extraite], MATCH(tbl_data[[#This Row],[NORM_Spécialité]], tbl_produits[Nom normalisé], 0))</f>
        <v>Phénylbutyrate de sodium</v>
      </c>
      <c r="J687" s="34">
        <f>DATE(LEFT(tbl_data[[#This Row],[Date_rapport]], 4), MID(tbl_data[[#This Row],[Date_rapport]], 6, 2), RIGHT(tbl_data[[#This Row],[Date_rapport]], 2))</f>
        <v>44380</v>
      </c>
    </row>
    <row r="688" spans="1:10" x14ac:dyDescent="0.2">
      <c r="A688" s="28" t="s">
        <v>2028</v>
      </c>
      <c r="B688" t="s">
        <v>3</v>
      </c>
      <c r="C688" s="28" t="s">
        <v>289</v>
      </c>
      <c r="D688" t="s">
        <v>238</v>
      </c>
      <c r="E688" t="s">
        <v>2</v>
      </c>
      <c r="F688" t="str">
        <f>INDEX(tbl_produits[Nom normalisé], MATCH(tbl_data[[#This Row],[Spécialité]], tbl_produits[Nom original], 0))</f>
        <v>SOLUMEDROL 40 mg/2ml  lyophilisat et solution pour usage parentéral</v>
      </c>
      <c r="G688" t="str">
        <f>INDEX(tbl_produits[Classe nom], MATCH(tbl_data[[#This Row],[NORM_Spécialité]], tbl_produits[Nom normalisé], 0))</f>
        <v>Hormones systémiques sauf hormones sexuelles et insulines</v>
      </c>
      <c r="H688">
        <f>YEAR(tbl_data[[#This Row],[Date_rapport]])</f>
        <v>2021</v>
      </c>
      <c r="I688" t="str">
        <f>INDEX(tbl_produits[Molécule extraite], MATCH(tbl_data[[#This Row],[NORM_Spécialité]], tbl_produits[Nom normalisé], 0))</f>
        <v>Méthylprednisolone (hydrogénosuccinate de)</v>
      </c>
      <c r="J688" s="34">
        <f>DATE(LEFT(tbl_data[[#This Row],[Date_rapport]], 4), MID(tbl_data[[#This Row],[Date_rapport]], 6, 2), RIGHT(tbl_data[[#This Row],[Date_rapport]], 2))</f>
        <v>44380</v>
      </c>
    </row>
    <row r="689" spans="1:10" x14ac:dyDescent="0.2">
      <c r="A689" s="28" t="s">
        <v>2028</v>
      </c>
      <c r="B689" t="s">
        <v>3</v>
      </c>
      <c r="C689" s="28" t="s">
        <v>289</v>
      </c>
      <c r="D689" t="s">
        <v>237</v>
      </c>
      <c r="E689" t="s">
        <v>2</v>
      </c>
      <c r="F689" t="str">
        <f>INDEX(tbl_produits[Nom normalisé], MATCH(tbl_data[[#This Row],[Spécialité]], tbl_produits[Nom original], 0))</f>
        <v>URAPIDIL 100 mg/20 ml, solution injectable</v>
      </c>
      <c r="G689" t="str">
        <f>INDEX(tbl_produits[Classe nom], MATCH(tbl_data[[#This Row],[NORM_Spécialité]], tbl_produits[Nom normalisé], 0))</f>
        <v>Système cardiovasculaire</v>
      </c>
      <c r="H689">
        <f>YEAR(tbl_data[[#This Row],[Date_rapport]])</f>
        <v>2021</v>
      </c>
      <c r="I689" t="str">
        <f>INDEX(tbl_produits[Molécule extraite], MATCH(tbl_data[[#This Row],[NORM_Spécialité]], tbl_produits[Nom normalisé], 0))</f>
        <v>Uradipil</v>
      </c>
      <c r="J689" s="34">
        <f>DATE(LEFT(tbl_data[[#This Row],[Date_rapport]], 4), MID(tbl_data[[#This Row],[Date_rapport]], 6, 2), RIGHT(tbl_data[[#This Row],[Date_rapport]], 2))</f>
        <v>44380</v>
      </c>
    </row>
    <row r="690" spans="1:10" x14ac:dyDescent="0.2">
      <c r="A690" s="28" t="s">
        <v>2028</v>
      </c>
      <c r="B690" t="s">
        <v>11</v>
      </c>
      <c r="C690" s="28" t="s">
        <v>290</v>
      </c>
      <c r="D690" t="s">
        <v>125</v>
      </c>
      <c r="E690" t="s">
        <v>2</v>
      </c>
      <c r="F690" t="str">
        <f>INDEX(tbl_produits[Nom normalisé], MATCH(tbl_data[[#This Row],[Spécialité]], tbl_produits[Nom original], 0))</f>
        <v>IOBENGUANE (131I) pour thérapie CIS bio international 370 MBq/mL, solution pour perfusion</v>
      </c>
      <c r="G690" t="str">
        <f>INDEX(tbl_produits[Classe nom], MATCH(tbl_data[[#This Row],[NORM_Spécialité]], tbl_produits[Nom normalisé], 0))</f>
        <v>Divers</v>
      </c>
      <c r="H690">
        <f>YEAR(tbl_data[[#This Row],[Date_rapport]])</f>
        <v>2021</v>
      </c>
      <c r="I690" t="str">
        <f>INDEX(tbl_produits[Molécule extraite], MATCH(tbl_data[[#This Row],[NORM_Spécialité]], tbl_produits[Nom normalisé], 0))</f>
        <v>Iobenguane (131I)</v>
      </c>
      <c r="J690" s="34">
        <f>DATE(LEFT(tbl_data[[#This Row],[Date_rapport]], 4), MID(tbl_data[[#This Row],[Date_rapport]], 6, 2), RIGHT(tbl_data[[#This Row],[Date_rapport]], 2))</f>
        <v>44380</v>
      </c>
    </row>
    <row r="691" spans="1:10" x14ac:dyDescent="0.2">
      <c r="A691" s="28" t="s">
        <v>2028</v>
      </c>
      <c r="B691" t="s">
        <v>9</v>
      </c>
      <c r="C691" s="28" t="s">
        <v>291</v>
      </c>
      <c r="D691" t="s">
        <v>137</v>
      </c>
      <c r="E691" t="s">
        <v>2</v>
      </c>
      <c r="F691" t="str">
        <f>INDEX(tbl_produits[Nom normalisé], MATCH(tbl_data[[#This Row],[Spécialité]], tbl_produits[Nom original], 0))</f>
        <v>TOPIRAMATE  50 mg MYLAN, comprimé pelliculé- TOPIRAMATE 100 mg MYLAN, comprimé pelliculé</v>
      </c>
      <c r="G691" t="str">
        <f>INDEX(tbl_produits[Classe nom], MATCH(tbl_data[[#This Row],[NORM_Spécialité]], tbl_produits[Nom normalisé], 0))</f>
        <v>Système nerveux</v>
      </c>
      <c r="H691">
        <f>YEAR(tbl_data[[#This Row],[Date_rapport]])</f>
        <v>2021</v>
      </c>
      <c r="I691" t="str">
        <f>INDEX(tbl_produits[Molécule extraite], MATCH(tbl_data[[#This Row],[NORM_Spécialité]], tbl_produits[Nom normalisé], 0))</f>
        <v>Topiramate</v>
      </c>
      <c r="J691" s="34">
        <f>DATE(LEFT(tbl_data[[#This Row],[Date_rapport]], 4), MID(tbl_data[[#This Row],[Date_rapport]], 6, 2), RIGHT(tbl_data[[#This Row],[Date_rapport]], 2))</f>
        <v>44380</v>
      </c>
    </row>
    <row r="692" spans="1:10" x14ac:dyDescent="0.2">
      <c r="A692" s="28" t="s">
        <v>2028</v>
      </c>
      <c r="B692" t="s">
        <v>3</v>
      </c>
      <c r="C692" s="28" t="s">
        <v>292</v>
      </c>
      <c r="D692" t="s">
        <v>236</v>
      </c>
      <c r="E692" t="s">
        <v>2</v>
      </c>
      <c r="F692" t="str">
        <f>INDEX(tbl_produits[Nom normalisé], MATCH(tbl_data[[#This Row],[Spécialité]], tbl_produits[Nom original], 0))</f>
        <v>XYLOCAINE 10 mg/ml ADRENALINE 0,005 mg/ml, solution injectable</v>
      </c>
      <c r="G692" t="str">
        <f>INDEX(tbl_produits[Classe nom], MATCH(tbl_data[[#This Row],[NORM_Spécialité]], tbl_produits[Nom normalisé], 0))</f>
        <v>Système nerveux</v>
      </c>
      <c r="H692">
        <f>YEAR(tbl_data[[#This Row],[Date_rapport]])</f>
        <v>2021</v>
      </c>
      <c r="I692" t="str">
        <f>INDEX(tbl_produits[Molécule extraite], MATCH(tbl_data[[#This Row],[NORM_Spécialité]], tbl_produits[Nom normalisé], 0))</f>
        <v>Adrénaline / Lidocaïne</v>
      </c>
      <c r="J692" s="34">
        <f>DATE(LEFT(tbl_data[[#This Row],[Date_rapport]], 4), MID(tbl_data[[#This Row],[Date_rapport]], 6, 2), RIGHT(tbl_data[[#This Row],[Date_rapport]], 2))</f>
        <v>44380</v>
      </c>
    </row>
    <row r="693" spans="1:10" x14ac:dyDescent="0.2">
      <c r="A693" s="28" t="s">
        <v>2028</v>
      </c>
      <c r="B693" t="s">
        <v>9</v>
      </c>
      <c r="C693" s="28" t="s">
        <v>292</v>
      </c>
      <c r="D693" t="s">
        <v>235</v>
      </c>
      <c r="E693" t="s">
        <v>2</v>
      </c>
      <c r="F693" t="str">
        <f>INDEX(tbl_produits[Nom normalisé], MATCH(tbl_data[[#This Row],[Spécialité]], tbl_produits[Nom original], 0))</f>
        <v>FROVATRIPTAN TEVA 2,5 mg, comprimé pelliculé</v>
      </c>
      <c r="G693" t="str">
        <f>INDEX(tbl_produits[Classe nom], MATCH(tbl_data[[#This Row],[NORM_Spécialité]], tbl_produits[Nom normalisé], 0))</f>
        <v>Système nerveux</v>
      </c>
      <c r="H693">
        <f>YEAR(tbl_data[[#This Row],[Date_rapport]])</f>
        <v>2021</v>
      </c>
      <c r="I693" t="str">
        <f>INDEX(tbl_produits[Molécule extraite], MATCH(tbl_data[[#This Row],[NORM_Spécialité]], tbl_produits[Nom normalisé], 0))</f>
        <v>Frovatriptan</v>
      </c>
      <c r="J693" s="34">
        <f>DATE(LEFT(tbl_data[[#This Row],[Date_rapport]], 4), MID(tbl_data[[#This Row],[Date_rapport]], 6, 2), RIGHT(tbl_data[[#This Row],[Date_rapport]], 2))</f>
        <v>44380</v>
      </c>
    </row>
    <row r="694" spans="1:10" x14ac:dyDescent="0.2">
      <c r="A694" s="28" t="s">
        <v>2028</v>
      </c>
      <c r="B694" t="s">
        <v>6</v>
      </c>
      <c r="C694" s="28" t="s">
        <v>293</v>
      </c>
      <c r="D694" t="s">
        <v>184</v>
      </c>
      <c r="E694" t="s">
        <v>2</v>
      </c>
      <c r="F694" t="str">
        <f>INDEX(tbl_produits[Nom normalisé], MATCH(tbl_data[[#This Row],[Spécialité]], tbl_produits[Nom original], 0))</f>
        <v>PROVAMES 2 mg  comprimé pelliculé</v>
      </c>
      <c r="G694" t="str">
        <f>INDEX(tbl_produits[Classe nom], MATCH(tbl_data[[#This Row],[NORM_Spécialité]], tbl_produits[Nom normalisé], 0))</f>
        <v>Système génito-urinaire et hormones sexuelles</v>
      </c>
      <c r="H694">
        <f>YEAR(tbl_data[[#This Row],[Date_rapport]])</f>
        <v>2021</v>
      </c>
      <c r="I694" t="str">
        <f>INDEX(tbl_produits[Molécule extraite], MATCH(tbl_data[[#This Row],[NORM_Spécialité]], tbl_produits[Nom normalisé], 0))</f>
        <v>Estradiol hémihydraté</v>
      </c>
      <c r="J694" s="34">
        <f>DATE(LEFT(tbl_data[[#This Row],[Date_rapport]], 4), MID(tbl_data[[#This Row],[Date_rapport]], 6, 2), RIGHT(tbl_data[[#This Row],[Date_rapport]], 2))</f>
        <v>44380</v>
      </c>
    </row>
    <row r="695" spans="1:10" x14ac:dyDescent="0.2">
      <c r="A695" s="28" t="s">
        <v>2028</v>
      </c>
      <c r="B695" t="s">
        <v>3</v>
      </c>
      <c r="C695" s="28" t="s">
        <v>294</v>
      </c>
      <c r="D695" t="s">
        <v>211</v>
      </c>
      <c r="E695" t="s">
        <v>2</v>
      </c>
      <c r="F695" t="str">
        <f>INDEX(tbl_produits[Nom normalisé], MATCH(tbl_data[[#This Row],[Spécialité]], tbl_produits[Nom original], 0))</f>
        <v>BLEOMYCINE BELLON 15 mg, poudre pour solution injectable</v>
      </c>
      <c r="G695" t="str">
        <f>INDEX(tbl_produits[Classe nom], MATCH(tbl_data[[#This Row],[NORM_Spécialité]], tbl_produits[Nom normalisé], 0))</f>
        <v>Antinéoplasiques et immunomodulateurs</v>
      </c>
      <c r="H695">
        <f>YEAR(tbl_data[[#This Row],[Date_rapport]])</f>
        <v>2021</v>
      </c>
      <c r="I695" t="str">
        <f>INDEX(tbl_produits[Molécule extraite], MATCH(tbl_data[[#This Row],[NORM_Spécialité]], tbl_produits[Nom normalisé], 0))</f>
        <v>Bléomycine (sulfate de)</v>
      </c>
      <c r="J695" s="34">
        <f>DATE(LEFT(tbl_data[[#This Row],[Date_rapport]], 4), MID(tbl_data[[#This Row],[Date_rapport]], 6, 2), RIGHT(tbl_data[[#This Row],[Date_rapport]], 2))</f>
        <v>44380</v>
      </c>
    </row>
    <row r="696" spans="1:10" x14ac:dyDescent="0.2">
      <c r="A696" s="28" t="s">
        <v>2028</v>
      </c>
      <c r="B696" t="s">
        <v>11</v>
      </c>
      <c r="C696" s="28" t="s">
        <v>294</v>
      </c>
      <c r="D696" t="s">
        <v>232</v>
      </c>
      <c r="E696" t="s">
        <v>2</v>
      </c>
      <c r="F696" t="str">
        <f>INDEX(tbl_produits[Nom normalisé], MATCH(tbl_data[[#This Row],[Spécialité]], tbl_produits[Nom original], 0))</f>
        <v>MINIRIN 0,1 mg/ml solution pour administration endonasale</v>
      </c>
      <c r="G696" t="str">
        <f>INDEX(tbl_produits[Classe nom], MATCH(tbl_data[[#This Row],[NORM_Spécialité]], tbl_produits[Nom normalisé], 0))</f>
        <v>Hormones systémiques sauf hormones sexuelles et insulines</v>
      </c>
      <c r="H696">
        <f>YEAR(tbl_data[[#This Row],[Date_rapport]])</f>
        <v>2021</v>
      </c>
      <c r="I696" t="str">
        <f>INDEX(tbl_produits[Molécule extraite], MATCH(tbl_data[[#This Row],[NORM_Spécialité]], tbl_produits[Nom normalisé], 0))</f>
        <v>Desmopressine</v>
      </c>
      <c r="J696" s="34">
        <f>DATE(LEFT(tbl_data[[#This Row],[Date_rapport]], 4), MID(tbl_data[[#This Row],[Date_rapport]], 6, 2), RIGHT(tbl_data[[#This Row],[Date_rapport]], 2))</f>
        <v>44380</v>
      </c>
    </row>
    <row r="697" spans="1:10" x14ac:dyDescent="0.2">
      <c r="A697" s="28" t="s">
        <v>2028</v>
      </c>
      <c r="B697" t="s">
        <v>6</v>
      </c>
      <c r="C697" s="28" t="s">
        <v>295</v>
      </c>
      <c r="D697" t="s">
        <v>212</v>
      </c>
      <c r="E697" t="s">
        <v>2</v>
      </c>
      <c r="F697" t="str">
        <f>INDEX(tbl_produits[Nom normalisé], MATCH(tbl_data[[#This Row],[Spécialité]], tbl_produits[Nom original], 0))</f>
        <v>CYAMEMAZINE 25 mg, comprimé pelliculé sécable (Spécialités à base de)</v>
      </c>
      <c r="G697" t="str">
        <f>INDEX(tbl_produits[Classe nom], MATCH(tbl_data[[#This Row],[NORM_Spécialité]], tbl_produits[Nom normalisé], 0))</f>
        <v>Système nerveux</v>
      </c>
      <c r="H697">
        <f>YEAR(tbl_data[[#This Row],[Date_rapport]])</f>
        <v>2021</v>
      </c>
      <c r="I697" t="str">
        <f>INDEX(tbl_produits[Molécule extraite], MATCH(tbl_data[[#This Row],[NORM_Spécialité]], tbl_produits[Nom normalisé], 0))</f>
        <v>Cyamémazine</v>
      </c>
      <c r="J697" s="34">
        <f>DATE(LEFT(tbl_data[[#This Row],[Date_rapport]], 4), MID(tbl_data[[#This Row],[Date_rapport]], 6, 2), RIGHT(tbl_data[[#This Row],[Date_rapport]], 2))</f>
        <v>44380</v>
      </c>
    </row>
    <row r="698" spans="1:10" x14ac:dyDescent="0.2">
      <c r="A698" s="28" t="s">
        <v>2028</v>
      </c>
      <c r="B698" t="s">
        <v>9</v>
      </c>
      <c r="C698" s="28" t="s">
        <v>296</v>
      </c>
      <c r="D698" t="s">
        <v>74</v>
      </c>
      <c r="E698" t="s">
        <v>2</v>
      </c>
      <c r="F698" t="str">
        <f>INDEX(tbl_produits[Nom normalisé], MATCH(tbl_data[[#This Row],[Spécialité]], tbl_produits[Nom original], 0))</f>
        <v>HEPATATE poudre pour solution injectable . Trousse pour la préparation radiopharmaceutique</v>
      </c>
      <c r="G698" t="str">
        <f>INDEX(tbl_produits[Classe nom], MATCH(tbl_data[[#This Row],[NORM_Spécialité]], tbl_produits[Nom normalisé], 0))</f>
        <v>Divers</v>
      </c>
      <c r="H698">
        <f>YEAR(tbl_data[[#This Row],[Date_rapport]])</f>
        <v>2021</v>
      </c>
      <c r="I698" t="str">
        <f>INDEX(tbl_produits[Molécule extraite], MATCH(tbl_data[[#This Row],[NORM_Spécialité]], tbl_produits[Nom normalisé], 0))</f>
        <v>N/A</v>
      </c>
      <c r="J698" s="34">
        <f>DATE(LEFT(tbl_data[[#This Row],[Date_rapport]], 4), MID(tbl_data[[#This Row],[Date_rapport]], 6, 2), RIGHT(tbl_data[[#This Row],[Date_rapport]], 2))</f>
        <v>44380</v>
      </c>
    </row>
    <row r="699" spans="1:10" x14ac:dyDescent="0.2">
      <c r="A699" s="28" t="s">
        <v>2028</v>
      </c>
      <c r="B699" t="s">
        <v>3</v>
      </c>
      <c r="C699" s="28" t="s">
        <v>296</v>
      </c>
      <c r="D699" t="s">
        <v>4</v>
      </c>
      <c r="E699" t="s">
        <v>2</v>
      </c>
      <c r="F699" t="str">
        <f>INDEX(tbl_produits[Nom normalisé], MATCH(tbl_data[[#This Row],[Spécialité]], tbl_produits[Nom original], 0))</f>
        <v>ALKONATREM   150 mg, gélule</v>
      </c>
      <c r="G699" t="str">
        <f>INDEX(tbl_produits[Classe nom], MATCH(tbl_data[[#This Row],[NORM_Spécialité]], tbl_produits[Nom normalisé], 0))</f>
        <v>Anti-infectieux à usage systémique</v>
      </c>
      <c r="H699">
        <f>YEAR(tbl_data[[#This Row],[Date_rapport]])</f>
        <v>2021</v>
      </c>
      <c r="I699" t="str">
        <f>INDEX(tbl_produits[Molécule extraite], MATCH(tbl_data[[#This Row],[NORM_Spécialité]], tbl_produits[Nom normalisé], 0))</f>
        <v>Chlorhydrate de déméclocycline</v>
      </c>
      <c r="J699" s="34">
        <f>DATE(LEFT(tbl_data[[#This Row],[Date_rapport]], 4), MID(tbl_data[[#This Row],[Date_rapport]], 6, 2), RIGHT(tbl_data[[#This Row],[Date_rapport]], 2))</f>
        <v>44380</v>
      </c>
    </row>
    <row r="700" spans="1:10" x14ac:dyDescent="0.2">
      <c r="A700" s="28" t="s">
        <v>2028</v>
      </c>
      <c r="B700" t="s">
        <v>6</v>
      </c>
      <c r="C700" s="28" t="s">
        <v>297</v>
      </c>
      <c r="D700" t="s">
        <v>224</v>
      </c>
      <c r="E700" t="s">
        <v>298</v>
      </c>
      <c r="F700" t="str">
        <f>INDEX(tbl_produits[Nom normalisé], MATCH(tbl_data[[#This Row],[Spécialité]], tbl_produits[Nom original], 0))</f>
        <v>INVANZ 1 G, poudre pour solution à diluer pour perfusion</v>
      </c>
      <c r="G700" t="str">
        <f>INDEX(tbl_produits[Classe nom], MATCH(tbl_data[[#This Row],[NORM_Spécialité]], tbl_produits[Nom normalisé], 0))</f>
        <v>Anti-infectieux à usage systémique</v>
      </c>
      <c r="H700">
        <f>YEAR(tbl_data[[#This Row],[Date_rapport]])</f>
        <v>2021</v>
      </c>
      <c r="I700" t="str">
        <f>INDEX(tbl_produits[Molécule extraite], MATCH(tbl_data[[#This Row],[NORM_Spécialité]], tbl_produits[Nom normalisé], 0))</f>
        <v>Ertapénem</v>
      </c>
      <c r="J700" s="34">
        <f>DATE(LEFT(tbl_data[[#This Row],[Date_rapport]], 4), MID(tbl_data[[#This Row],[Date_rapport]], 6, 2), RIGHT(tbl_data[[#This Row],[Date_rapport]], 2))</f>
        <v>44380</v>
      </c>
    </row>
    <row r="701" spans="1:10" x14ac:dyDescent="0.2">
      <c r="A701" s="28" t="s">
        <v>2028</v>
      </c>
      <c r="B701" t="s">
        <v>6</v>
      </c>
      <c r="C701" s="28" t="s">
        <v>297</v>
      </c>
      <c r="D701" t="s">
        <v>171</v>
      </c>
      <c r="E701" t="s">
        <v>297</v>
      </c>
      <c r="F701" t="str">
        <f>INDEX(tbl_produits[Nom normalisé], MATCH(tbl_data[[#This Row],[Spécialité]], tbl_produits[Nom original], 0))</f>
        <v>DIAZEPAM  5 mg et 10 mg comprimé</v>
      </c>
      <c r="G701" t="str">
        <f>INDEX(tbl_produits[Classe nom], MATCH(tbl_data[[#This Row],[NORM_Spécialité]], tbl_produits[Nom normalisé], 0))</f>
        <v>Système nerveux</v>
      </c>
      <c r="H701">
        <f>YEAR(tbl_data[[#This Row],[Date_rapport]])</f>
        <v>2021</v>
      </c>
      <c r="I701" t="str">
        <f>INDEX(tbl_produits[Molécule extraite], MATCH(tbl_data[[#This Row],[NORM_Spécialité]], tbl_produits[Nom normalisé], 0))</f>
        <v>Diazépam</v>
      </c>
      <c r="J701" s="34">
        <f>DATE(LEFT(tbl_data[[#This Row],[Date_rapport]], 4), MID(tbl_data[[#This Row],[Date_rapport]], 6, 2), RIGHT(tbl_data[[#This Row],[Date_rapport]], 2))</f>
        <v>44380</v>
      </c>
    </row>
    <row r="702" spans="1:10" x14ac:dyDescent="0.2">
      <c r="A702" s="28" t="s">
        <v>2028</v>
      </c>
      <c r="B702" t="s">
        <v>6</v>
      </c>
      <c r="C702" s="28" t="s">
        <v>298</v>
      </c>
      <c r="D702" t="s">
        <v>151</v>
      </c>
      <c r="E702" t="s">
        <v>2</v>
      </c>
      <c r="F702" t="str">
        <f>INDEX(tbl_produits[Nom normalisé], MATCH(tbl_data[[#This Row],[Spécialité]], tbl_produits[Nom original], 0))</f>
        <v>SPOTOF 500 mg comprimé pelliculé et EXACYL 500mg  comprimé pelliculé</v>
      </c>
      <c r="G702" t="str">
        <f>INDEX(tbl_produits[Classe nom], MATCH(tbl_data[[#This Row],[NORM_Spécialité]], tbl_produits[Nom normalisé], 0))</f>
        <v>Sang et organes hématopoïétiques</v>
      </c>
      <c r="H702">
        <f>YEAR(tbl_data[[#This Row],[Date_rapport]])</f>
        <v>2021</v>
      </c>
      <c r="I702" t="str">
        <f>INDEX(tbl_produits[Molécule extraite], MATCH(tbl_data[[#This Row],[NORM_Spécialité]], tbl_produits[Nom normalisé], 0))</f>
        <v>Tranexamique (acide)</v>
      </c>
      <c r="J702" s="34">
        <f>DATE(LEFT(tbl_data[[#This Row],[Date_rapport]], 4), MID(tbl_data[[#This Row],[Date_rapport]], 6, 2), RIGHT(tbl_data[[#This Row],[Date_rapport]], 2))</f>
        <v>44380</v>
      </c>
    </row>
    <row r="703" spans="1:10" x14ac:dyDescent="0.2">
      <c r="A703" s="28" t="s">
        <v>2028</v>
      </c>
      <c r="B703" t="s">
        <v>9</v>
      </c>
      <c r="C703" s="28" t="s">
        <v>298</v>
      </c>
      <c r="D703" t="s">
        <v>218</v>
      </c>
      <c r="E703" t="s">
        <v>2</v>
      </c>
      <c r="F703" t="str">
        <f>INDEX(tbl_produits[Nom normalisé], MATCH(tbl_data[[#This Row],[Spécialité]], tbl_produits[Nom original], 0))</f>
        <v>RESPREEZA 1000 mg, 4000 mg, 5000 mg, poudre et solvant pour solution injectable/perfusion</v>
      </c>
      <c r="G703" t="str">
        <f>INDEX(tbl_produits[Classe nom], MATCH(tbl_data[[#This Row],[NORM_Spécialité]], tbl_produits[Nom normalisé], 0))</f>
        <v>Sang et organes hématopoïétiques</v>
      </c>
      <c r="H703">
        <f>YEAR(tbl_data[[#This Row],[Date_rapport]])</f>
        <v>2021</v>
      </c>
      <c r="I703" t="str">
        <f>INDEX(tbl_produits[Molécule extraite], MATCH(tbl_data[[#This Row],[NORM_Spécialité]], tbl_produits[Nom normalisé], 0))</f>
        <v>Alpha-1 antitrypsine</v>
      </c>
      <c r="J703" s="34">
        <f>DATE(LEFT(tbl_data[[#This Row],[Date_rapport]], 4), MID(tbl_data[[#This Row],[Date_rapport]], 6, 2), RIGHT(tbl_data[[#This Row],[Date_rapport]], 2))</f>
        <v>44380</v>
      </c>
    </row>
    <row r="704" spans="1:10" x14ac:dyDescent="0.2">
      <c r="A704" s="28" t="s">
        <v>2028</v>
      </c>
      <c r="B704" t="s">
        <v>6</v>
      </c>
      <c r="C704" s="28" t="s">
        <v>299</v>
      </c>
      <c r="D704" t="s">
        <v>152</v>
      </c>
      <c r="E704" t="s">
        <v>2</v>
      </c>
      <c r="F704" t="str">
        <f>INDEX(tbl_produits[Nom normalisé], MATCH(tbl_data[[#This Row],[Spécialité]], tbl_produits[Nom original], 0))</f>
        <v>VIVELLEDOT</v>
      </c>
      <c r="G704" t="str">
        <f>INDEX(tbl_produits[Classe nom], MATCH(tbl_data[[#This Row],[NORM_Spécialité]], tbl_produits[Nom normalisé], 0))</f>
        <v>Système génito-urinaire et hormones sexuelles</v>
      </c>
      <c r="H704">
        <f>YEAR(tbl_data[[#This Row],[Date_rapport]])</f>
        <v>2021</v>
      </c>
      <c r="I704" t="str">
        <f>INDEX(tbl_produits[Molécule extraite], MATCH(tbl_data[[#This Row],[NORM_Spécialité]], tbl_produits[Nom normalisé], 0))</f>
        <v>Estradiol</v>
      </c>
      <c r="J704" s="34">
        <f>DATE(LEFT(tbl_data[[#This Row],[Date_rapport]], 4), MID(tbl_data[[#This Row],[Date_rapport]], 6, 2), RIGHT(tbl_data[[#This Row],[Date_rapport]], 2))</f>
        <v>44380</v>
      </c>
    </row>
    <row r="705" spans="1:10" x14ac:dyDescent="0.2">
      <c r="A705" s="28" t="s">
        <v>2028</v>
      </c>
      <c r="B705" t="s">
        <v>3</v>
      </c>
      <c r="C705" s="28" t="s">
        <v>300</v>
      </c>
      <c r="D705" t="s">
        <v>230</v>
      </c>
      <c r="E705" t="s">
        <v>2</v>
      </c>
      <c r="F705" t="str">
        <f>INDEX(tbl_produits[Nom normalisé], MATCH(tbl_data[[#This Row],[Spécialité]], tbl_produits[Nom original], 0))</f>
        <v>ZONISAMIDE MYLAN 100 mg, gélule</v>
      </c>
      <c r="G705" t="str">
        <f>INDEX(tbl_produits[Classe nom], MATCH(tbl_data[[#This Row],[NORM_Spécialité]], tbl_produits[Nom normalisé], 0))</f>
        <v>Système nerveux</v>
      </c>
      <c r="H705">
        <f>YEAR(tbl_data[[#This Row],[Date_rapport]])</f>
        <v>2021</v>
      </c>
      <c r="I705" t="str">
        <f>INDEX(tbl_produits[Molécule extraite], MATCH(tbl_data[[#This Row],[NORM_Spécialité]], tbl_produits[Nom normalisé], 0))</f>
        <v>Zonisamide</v>
      </c>
      <c r="J705" s="34">
        <f>DATE(LEFT(tbl_data[[#This Row],[Date_rapport]], 4), MID(tbl_data[[#This Row],[Date_rapport]], 6, 2), RIGHT(tbl_data[[#This Row],[Date_rapport]], 2))</f>
        <v>44380</v>
      </c>
    </row>
    <row r="706" spans="1:10" x14ac:dyDescent="0.2">
      <c r="A706" s="28" t="s">
        <v>2028</v>
      </c>
      <c r="B706" t="s">
        <v>3</v>
      </c>
      <c r="C706" s="28" t="s">
        <v>300</v>
      </c>
      <c r="D706" t="s">
        <v>116</v>
      </c>
      <c r="E706" t="s">
        <v>2</v>
      </c>
      <c r="F706" t="str">
        <f>INDEX(tbl_produits[Nom normalisé], MATCH(tbl_data[[#This Row],[Spécialité]], tbl_produits[Nom original], 0))</f>
        <v>ZEVALIN 1,6 mg/ml, trousse pour préparations radiopharmaceutiques pour perfusion</v>
      </c>
      <c r="G706" t="str">
        <f>INDEX(tbl_produits[Classe nom], MATCH(tbl_data[[#This Row],[NORM_Spécialité]], tbl_produits[Nom normalisé], 0))</f>
        <v>Antinéoplasiques et immunomodulateurs</v>
      </c>
      <c r="H706">
        <f>YEAR(tbl_data[[#This Row],[Date_rapport]])</f>
        <v>2021</v>
      </c>
      <c r="I706" t="str">
        <f>INDEX(tbl_produits[Molécule extraite], MATCH(tbl_data[[#This Row],[NORM_Spécialité]], tbl_produits[Nom normalisé], 0))</f>
        <v>Ibritumomab tiuxétan</v>
      </c>
      <c r="J706" s="34">
        <f>DATE(LEFT(tbl_data[[#This Row],[Date_rapport]], 4), MID(tbl_data[[#This Row],[Date_rapport]], 6, 2), RIGHT(tbl_data[[#This Row],[Date_rapport]], 2))</f>
        <v>44380</v>
      </c>
    </row>
    <row r="707" spans="1:10" x14ac:dyDescent="0.2">
      <c r="A707" s="28" t="s">
        <v>2028</v>
      </c>
      <c r="B707" t="s">
        <v>3</v>
      </c>
      <c r="C707" s="28" t="s">
        <v>300</v>
      </c>
      <c r="D707" t="s">
        <v>154</v>
      </c>
      <c r="E707" t="s">
        <v>2</v>
      </c>
      <c r="F707" t="str">
        <f>INDEX(tbl_produits[Nom normalisé], MATCH(tbl_data[[#This Row],[Spécialité]], tbl_produits[Nom original], 0))</f>
        <v>ZERBAXA 0,1 g/0,5 g, poudre pour solution à diluer pour perfusion</v>
      </c>
      <c r="G707" t="str">
        <f>INDEX(tbl_produits[Classe nom], MATCH(tbl_data[[#This Row],[NORM_Spécialité]], tbl_produits[Nom normalisé], 0))</f>
        <v>Anti-infectieux à usage systémique</v>
      </c>
      <c r="H707">
        <f>YEAR(tbl_data[[#This Row],[Date_rapport]])</f>
        <v>2021</v>
      </c>
      <c r="I707" t="str">
        <f>INDEX(tbl_produits[Molécule extraite], MATCH(tbl_data[[#This Row],[NORM_Spécialité]], tbl_produits[Nom normalisé], 0))</f>
        <v>Ceftolozane / Tazobactam</v>
      </c>
      <c r="J707" s="34">
        <f>DATE(LEFT(tbl_data[[#This Row],[Date_rapport]], 4), MID(tbl_data[[#This Row],[Date_rapport]], 6, 2), RIGHT(tbl_data[[#This Row],[Date_rapport]], 2))</f>
        <v>44380</v>
      </c>
    </row>
    <row r="708" spans="1:10" x14ac:dyDescent="0.2">
      <c r="A708" s="28" t="s">
        <v>2028</v>
      </c>
      <c r="B708" t="s">
        <v>9</v>
      </c>
      <c r="C708" s="28" t="s">
        <v>300</v>
      </c>
      <c r="D708" t="s">
        <v>48</v>
      </c>
      <c r="E708" t="s">
        <v>2</v>
      </c>
      <c r="F708" t="str">
        <f>INDEX(tbl_produits[Nom normalisé], MATCH(tbl_data[[#This Row],[Spécialité]], tbl_produits[Nom original], 0))</f>
        <v>ZENTEL 400 mg, comprimé</v>
      </c>
      <c r="G708" t="str">
        <f>INDEX(tbl_produits[Classe nom], MATCH(tbl_data[[#This Row],[NORM_Spécialité]], tbl_produits[Nom normalisé], 0))</f>
        <v>Antiparasitaires, insecticides et répulsifs</v>
      </c>
      <c r="H708">
        <f>YEAR(tbl_data[[#This Row],[Date_rapport]])</f>
        <v>2021</v>
      </c>
      <c r="I708" t="str">
        <f>INDEX(tbl_produits[Molécule extraite], MATCH(tbl_data[[#This Row],[NORM_Spécialité]], tbl_produits[Nom normalisé], 0))</f>
        <v>Albendazole</v>
      </c>
      <c r="J708" s="34">
        <f>DATE(LEFT(tbl_data[[#This Row],[Date_rapport]], 4), MID(tbl_data[[#This Row],[Date_rapport]], 6, 2), RIGHT(tbl_data[[#This Row],[Date_rapport]], 2))</f>
        <v>44380</v>
      </c>
    </row>
    <row r="709" spans="1:10" x14ac:dyDescent="0.2">
      <c r="A709" s="28" t="s">
        <v>2028</v>
      </c>
      <c r="B709" t="s">
        <v>9</v>
      </c>
      <c r="C709" s="28" t="s">
        <v>300</v>
      </c>
      <c r="D709" t="s">
        <v>192</v>
      </c>
      <c r="E709" t="s">
        <v>2</v>
      </c>
      <c r="F709" t="str">
        <f>INDEX(tbl_produits[Nom normalisé], MATCH(tbl_data[[#This Row],[Spécialité]], tbl_produits[Nom original], 0))</f>
        <v>VORICONAZOLE ARROW 200 mg  poudre pour solution pour perfusion</v>
      </c>
      <c r="G709" t="str">
        <f>INDEX(tbl_produits[Classe nom], MATCH(tbl_data[[#This Row],[NORM_Spécialité]], tbl_produits[Nom normalisé], 0))</f>
        <v>Anti-infectieux à usage systémique</v>
      </c>
      <c r="H709">
        <f>YEAR(tbl_data[[#This Row],[Date_rapport]])</f>
        <v>2021</v>
      </c>
      <c r="I709" t="str">
        <f>INDEX(tbl_produits[Molécule extraite], MATCH(tbl_data[[#This Row],[NORM_Spécialité]], tbl_produits[Nom normalisé], 0))</f>
        <v>Voriconazole</v>
      </c>
      <c r="J709" s="34">
        <f>DATE(LEFT(tbl_data[[#This Row],[Date_rapport]], 4), MID(tbl_data[[#This Row],[Date_rapport]], 6, 2), RIGHT(tbl_data[[#This Row],[Date_rapport]], 2))</f>
        <v>44380</v>
      </c>
    </row>
    <row r="710" spans="1:10" x14ac:dyDescent="0.2">
      <c r="A710" s="28" t="s">
        <v>2028</v>
      </c>
      <c r="B710" t="s">
        <v>3</v>
      </c>
      <c r="C710" s="28" t="s">
        <v>300</v>
      </c>
      <c r="D710" t="s">
        <v>95</v>
      </c>
      <c r="E710" t="s">
        <v>2</v>
      </c>
      <c r="F710" t="str">
        <f>INDEX(tbl_produits[Nom normalisé], MATCH(tbl_data[[#This Row],[Spécialité]], tbl_produits[Nom original], 0))</f>
        <v>VITRAKVI 20 mg/ml, solution buvable flacon de 100 ml</v>
      </c>
      <c r="G710" t="str">
        <f>INDEX(tbl_produits[Classe nom], MATCH(tbl_data[[#This Row],[NORM_Spécialité]], tbl_produits[Nom normalisé], 0))</f>
        <v>Antinéoplasiques et immunomodulateurs</v>
      </c>
      <c r="H710">
        <f>YEAR(tbl_data[[#This Row],[Date_rapport]])</f>
        <v>2021</v>
      </c>
      <c r="I710" t="str">
        <f>INDEX(tbl_produits[Molécule extraite], MATCH(tbl_data[[#This Row],[NORM_Spécialité]], tbl_produits[Nom normalisé], 0))</f>
        <v>Larotrectinib</v>
      </c>
      <c r="J710" s="34">
        <f>DATE(LEFT(tbl_data[[#This Row],[Date_rapport]], 4), MID(tbl_data[[#This Row],[Date_rapport]], 6, 2), RIGHT(tbl_data[[#This Row],[Date_rapport]], 2))</f>
        <v>44380</v>
      </c>
    </row>
    <row r="711" spans="1:10" x14ac:dyDescent="0.2">
      <c r="A711" s="28" t="s">
        <v>2028</v>
      </c>
      <c r="B711" t="s">
        <v>9</v>
      </c>
      <c r="C711" s="28" t="s">
        <v>300</v>
      </c>
      <c r="D711" t="s">
        <v>201</v>
      </c>
      <c r="E711" t="s">
        <v>2</v>
      </c>
      <c r="F711" t="str">
        <f>INDEX(tbl_produits[Nom normalisé], MATCH(tbl_data[[#This Row],[Spécialité]], tbl_produits[Nom original], 0))</f>
        <v>VENIN de guêpe Polistes spp 550 microgrammes, poudre pour solution injectable</v>
      </c>
      <c r="G711" t="str">
        <f>INDEX(tbl_produits[Classe nom], MATCH(tbl_data[[#This Row],[NORM_Spécialité]], tbl_produits[Nom normalisé], 0))</f>
        <v>Divers</v>
      </c>
      <c r="H711">
        <f>YEAR(tbl_data[[#This Row],[Date_rapport]])</f>
        <v>2021</v>
      </c>
      <c r="I711" t="str">
        <f>INDEX(tbl_produits[Molécule extraite], MATCH(tbl_data[[#This Row],[NORM_Spécialité]], tbl_produits[Nom normalisé], 0))</f>
        <v>Venin de guêpe</v>
      </c>
      <c r="J711" s="34">
        <f>DATE(LEFT(tbl_data[[#This Row],[Date_rapport]], 4), MID(tbl_data[[#This Row],[Date_rapport]], 6, 2), RIGHT(tbl_data[[#This Row],[Date_rapport]], 2))</f>
        <v>44380</v>
      </c>
    </row>
    <row r="712" spans="1:10" x14ac:dyDescent="0.2">
      <c r="A712" s="28" t="s">
        <v>2028</v>
      </c>
      <c r="B712" t="s">
        <v>6</v>
      </c>
      <c r="C712" s="28" t="s">
        <v>300</v>
      </c>
      <c r="D712" t="s">
        <v>59</v>
      </c>
      <c r="E712" t="s">
        <v>1574</v>
      </c>
      <c r="F712" t="str">
        <f>INDEX(tbl_produits[Nom normalisé], MATCH(tbl_data[[#This Row],[Spécialité]], tbl_produits[Nom original], 0))</f>
        <v>VEDROP 50mg/ml  solution buvable flacon de 20 ml et de 60 ml</v>
      </c>
      <c r="G712" t="str">
        <f>INDEX(tbl_produits[Classe nom], MATCH(tbl_data[[#This Row],[NORM_Spécialité]], tbl_produits[Nom normalisé], 0))</f>
        <v>Voies digestives et métabolisme</v>
      </c>
      <c r="H712">
        <f>YEAR(tbl_data[[#This Row],[Date_rapport]])</f>
        <v>2021</v>
      </c>
      <c r="I712" t="str">
        <f>INDEX(tbl_produits[Molécule extraite], MATCH(tbl_data[[#This Row],[NORM_Spécialité]], tbl_produits[Nom normalisé], 0))</f>
        <v>Tocophérol</v>
      </c>
      <c r="J712" s="34">
        <f>DATE(LEFT(tbl_data[[#This Row],[Date_rapport]], 4), MID(tbl_data[[#This Row],[Date_rapport]], 6, 2), RIGHT(tbl_data[[#This Row],[Date_rapport]], 2))</f>
        <v>44380</v>
      </c>
    </row>
    <row r="713" spans="1:10" x14ac:dyDescent="0.2">
      <c r="A713" s="28" t="s">
        <v>2028</v>
      </c>
      <c r="B713" t="s">
        <v>3</v>
      </c>
      <c r="C713" s="28" t="s">
        <v>300</v>
      </c>
      <c r="D713" t="s">
        <v>153</v>
      </c>
      <c r="E713" t="s">
        <v>2</v>
      </c>
      <c r="F713" t="str">
        <f>INDEX(tbl_produits[Nom normalisé], MATCH(tbl_data[[#This Row],[Spécialité]], tbl_produits[Nom original], 0))</f>
        <v>VECTARION injectable, lyophilisat et solution pour préparation injectable</v>
      </c>
      <c r="G713" t="str">
        <f>INDEX(tbl_produits[Classe nom], MATCH(tbl_data[[#This Row],[NORM_Spécialité]], tbl_produits[Nom normalisé], 0))</f>
        <v>Système respiratoire</v>
      </c>
      <c r="H713">
        <f>YEAR(tbl_data[[#This Row],[Date_rapport]])</f>
        <v>2021</v>
      </c>
      <c r="I713" t="str">
        <f>INDEX(tbl_produits[Molécule extraite], MATCH(tbl_data[[#This Row],[NORM_Spécialité]], tbl_produits[Nom normalisé], 0))</f>
        <v>Almitrine (mésilate d')</v>
      </c>
      <c r="J713" s="34">
        <f>DATE(LEFT(tbl_data[[#This Row],[Date_rapport]], 4), MID(tbl_data[[#This Row],[Date_rapport]], 6, 2), RIGHT(tbl_data[[#This Row],[Date_rapport]], 2))</f>
        <v>44380</v>
      </c>
    </row>
    <row r="714" spans="1:10" x14ac:dyDescent="0.2">
      <c r="A714" s="28" t="s">
        <v>2028</v>
      </c>
      <c r="B714" t="s">
        <v>3</v>
      </c>
      <c r="C714" s="28" t="s">
        <v>300</v>
      </c>
      <c r="D714" t="s">
        <v>70</v>
      </c>
      <c r="E714" t="s">
        <v>2</v>
      </c>
      <c r="F714" t="str">
        <f>INDEX(tbl_produits[Nom normalisé], MATCH(tbl_data[[#This Row],[Spécialité]], tbl_produits[Nom original], 0))</f>
        <v>VAMINOLACT solution pour perfusion en flacon de verre de 100 ml</v>
      </c>
      <c r="G714" t="str">
        <f>INDEX(tbl_produits[Classe nom], MATCH(tbl_data[[#This Row],[NORM_Spécialité]], tbl_produits[Nom normalisé], 0))</f>
        <v>Sang et organes hématopoïétiques</v>
      </c>
      <c r="H714">
        <f>YEAR(tbl_data[[#This Row],[Date_rapport]])</f>
        <v>2021</v>
      </c>
      <c r="I714" t="str">
        <f>INDEX(tbl_produits[Molécule extraite], MATCH(tbl_data[[#This Row],[NORM_Spécialité]], tbl_produits[Nom normalisé], 0))</f>
        <v>Alanine / Arginine / Acide aspartique / …</v>
      </c>
      <c r="J714" s="34">
        <f>DATE(LEFT(tbl_data[[#This Row],[Date_rapport]], 4), MID(tbl_data[[#This Row],[Date_rapport]], 6, 2), RIGHT(tbl_data[[#This Row],[Date_rapport]], 2))</f>
        <v>44380</v>
      </c>
    </row>
    <row r="715" spans="1:10" x14ac:dyDescent="0.2">
      <c r="A715" s="28" t="s">
        <v>2028</v>
      </c>
      <c r="B715" t="s">
        <v>3</v>
      </c>
      <c r="C715" s="28" t="s">
        <v>300</v>
      </c>
      <c r="D715" t="s">
        <v>71</v>
      </c>
      <c r="E715" t="s">
        <v>2</v>
      </c>
      <c r="F715" t="str">
        <f>INDEX(tbl_produits[Nom normalisé], MATCH(tbl_data[[#This Row],[Spécialité]], tbl_produits[Nom original], 0))</f>
        <v>VAMINOLACT solution pour perfusion en flacon de verre de 1000 ml</v>
      </c>
      <c r="G715" t="str">
        <f>INDEX(tbl_produits[Classe nom], MATCH(tbl_data[[#This Row],[NORM_Spécialité]], tbl_produits[Nom normalisé], 0))</f>
        <v>Sang et organes hématopoïétiques</v>
      </c>
      <c r="H715">
        <f>YEAR(tbl_data[[#This Row],[Date_rapport]])</f>
        <v>2021</v>
      </c>
      <c r="I715" t="str">
        <f>INDEX(tbl_produits[Molécule extraite], MATCH(tbl_data[[#This Row],[NORM_Spécialité]], tbl_produits[Nom normalisé], 0))</f>
        <v>Alanine / Arginine / Acide aspartique / …</v>
      </c>
      <c r="J715" s="34">
        <f>DATE(LEFT(tbl_data[[#This Row],[Date_rapport]], 4), MID(tbl_data[[#This Row],[Date_rapport]], 6, 2), RIGHT(tbl_data[[#This Row],[Date_rapport]], 2))</f>
        <v>44380</v>
      </c>
    </row>
    <row r="716" spans="1:10" x14ac:dyDescent="0.2">
      <c r="A716" s="28" t="s">
        <v>2028</v>
      </c>
      <c r="B716" t="s">
        <v>11</v>
      </c>
      <c r="C716" s="28" t="s">
        <v>300</v>
      </c>
      <c r="D716" t="s">
        <v>150</v>
      </c>
      <c r="E716" t="s">
        <v>2</v>
      </c>
      <c r="F716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716" t="str">
        <f>INDEX(tbl_produits[Classe nom], MATCH(tbl_data[[#This Row],[NORM_Spécialité]], tbl_produits[Nom normalisé], 0))</f>
        <v>Anti-infectieux à usage systémique</v>
      </c>
      <c r="H716">
        <f>YEAR(tbl_data[[#This Row],[Date_rapport]])</f>
        <v>2021</v>
      </c>
      <c r="I716" t="str">
        <f>INDEX(tbl_produits[Molécule extraite], MATCH(tbl_data[[#This Row],[NORM_Spécialité]], tbl_produits[Nom normalisé], 0))</f>
        <v>Ampicilline sodique / sulbactam sodique</v>
      </c>
      <c r="J716" s="34">
        <f>DATE(LEFT(tbl_data[[#This Row],[Date_rapport]], 4), MID(tbl_data[[#This Row],[Date_rapport]], 6, 2), RIGHT(tbl_data[[#This Row],[Date_rapport]], 2))</f>
        <v>44380</v>
      </c>
    </row>
    <row r="717" spans="1:10" x14ac:dyDescent="0.2">
      <c r="A717" s="28" t="s">
        <v>2028</v>
      </c>
      <c r="B717" t="s">
        <v>9</v>
      </c>
      <c r="C717" s="28" t="s">
        <v>300</v>
      </c>
      <c r="D717" t="s">
        <v>157</v>
      </c>
      <c r="E717" t="s">
        <v>2</v>
      </c>
      <c r="F717" t="str">
        <f>INDEX(tbl_produits[Nom normalisé], MATCH(tbl_data[[#This Row],[Spécialité]], tbl_produits[Nom original], 0))</f>
        <v>TRACRIUM 250 mg/25 ml, solution injectable - flacon de 25 ml</v>
      </c>
      <c r="G717" t="str">
        <f>INDEX(tbl_produits[Classe nom], MATCH(tbl_data[[#This Row],[NORM_Spécialité]], tbl_produits[Nom normalisé], 0))</f>
        <v xml:space="preserve">Système musculo-squelettique </v>
      </c>
      <c r="H717">
        <f>YEAR(tbl_data[[#This Row],[Date_rapport]])</f>
        <v>2021</v>
      </c>
      <c r="I717" t="str">
        <f>INDEX(tbl_produits[Molécule extraite], MATCH(tbl_data[[#This Row],[NORM_Spécialité]], tbl_produits[Nom normalisé], 0))</f>
        <v>Atracurium</v>
      </c>
      <c r="J717" s="34">
        <f>DATE(LEFT(tbl_data[[#This Row],[Date_rapport]], 4), MID(tbl_data[[#This Row],[Date_rapport]], 6, 2), RIGHT(tbl_data[[#This Row],[Date_rapport]], 2))</f>
        <v>44380</v>
      </c>
    </row>
    <row r="718" spans="1:10" x14ac:dyDescent="0.2">
      <c r="A718" s="28" t="s">
        <v>2028</v>
      </c>
      <c r="B718" t="s">
        <v>9</v>
      </c>
      <c r="C718" s="28" t="s">
        <v>300</v>
      </c>
      <c r="D718" t="s">
        <v>229</v>
      </c>
      <c r="E718" t="s">
        <v>2</v>
      </c>
      <c r="F718" t="str">
        <f>INDEX(tbl_produits[Nom normalisé], MATCH(tbl_data[[#This Row],[Spécialité]], tbl_produits[Nom original], 0))</f>
        <v>TOPIRAMATE SANDOZ 100 mg, comprimé pelliculé</v>
      </c>
      <c r="G718" t="str">
        <f>INDEX(tbl_produits[Classe nom], MATCH(tbl_data[[#This Row],[NORM_Spécialité]], tbl_produits[Nom normalisé], 0))</f>
        <v>Système nerveux</v>
      </c>
      <c r="H718">
        <f>YEAR(tbl_data[[#This Row],[Date_rapport]])</f>
        <v>2021</v>
      </c>
      <c r="I718" t="str">
        <f>INDEX(tbl_produits[Molécule extraite], MATCH(tbl_data[[#This Row],[NORM_Spécialité]], tbl_produits[Nom normalisé], 0))</f>
        <v>Topiramate</v>
      </c>
      <c r="J718" s="34">
        <f>DATE(LEFT(tbl_data[[#This Row],[Date_rapport]], 4), MID(tbl_data[[#This Row],[Date_rapport]], 6, 2), RIGHT(tbl_data[[#This Row],[Date_rapport]], 2))</f>
        <v>44380</v>
      </c>
    </row>
    <row r="719" spans="1:10" x14ac:dyDescent="0.2">
      <c r="A719" s="28" t="s">
        <v>2028</v>
      </c>
      <c r="B719" t="s">
        <v>6</v>
      </c>
      <c r="C719" s="28" t="s">
        <v>300</v>
      </c>
      <c r="D719" t="s">
        <v>35</v>
      </c>
      <c r="E719" t="s">
        <v>1563</v>
      </c>
      <c r="F719" t="str">
        <f>INDEX(tbl_produits[Nom normalisé], MATCH(tbl_data[[#This Row],[Spécialité]], tbl_produits[Nom original], 0))</f>
        <v>TOMUDEX 2 mg, poudre pour solution pour perfusion</v>
      </c>
      <c r="G719" t="str">
        <f>INDEX(tbl_produits[Classe nom], MATCH(tbl_data[[#This Row],[NORM_Spécialité]], tbl_produits[Nom normalisé], 0))</f>
        <v>Antinéoplasiques et immunomodulateurs</v>
      </c>
      <c r="H719">
        <f>YEAR(tbl_data[[#This Row],[Date_rapport]])</f>
        <v>2021</v>
      </c>
      <c r="I719" t="str">
        <f>INDEX(tbl_produits[Molécule extraite], MATCH(tbl_data[[#This Row],[NORM_Spécialité]], tbl_produits[Nom normalisé], 0))</f>
        <v>Raltitrexed</v>
      </c>
      <c r="J719" s="34">
        <f>DATE(LEFT(tbl_data[[#This Row],[Date_rapport]], 4), MID(tbl_data[[#This Row],[Date_rapport]], 6, 2), RIGHT(tbl_data[[#This Row],[Date_rapport]], 2))</f>
        <v>44380</v>
      </c>
    </row>
    <row r="720" spans="1:10" x14ac:dyDescent="0.2">
      <c r="A720" s="28" t="s">
        <v>2028</v>
      </c>
      <c r="B720" t="s">
        <v>6</v>
      </c>
      <c r="C720" s="28" t="s">
        <v>300</v>
      </c>
      <c r="D720" t="s">
        <v>27</v>
      </c>
      <c r="E720" t="s">
        <v>1557</v>
      </c>
      <c r="F720" t="str">
        <f>INDEX(tbl_produits[Nom normalisé], MATCH(tbl_data[[#This Row],[Spécialité]], tbl_produits[Nom original], 0))</f>
        <v>TOBI PODHALER 28 mg, poudre pour inhalation en gélule</v>
      </c>
      <c r="G720" t="str">
        <f>INDEX(tbl_produits[Classe nom], MATCH(tbl_data[[#This Row],[NORM_Spécialité]], tbl_produits[Nom normalisé], 0))</f>
        <v>Anti-infectieux à usage systémique</v>
      </c>
      <c r="H720">
        <f>YEAR(tbl_data[[#This Row],[Date_rapport]])</f>
        <v>2021</v>
      </c>
      <c r="I720" t="str">
        <f>INDEX(tbl_produits[Molécule extraite], MATCH(tbl_data[[#This Row],[NORM_Spécialité]], tbl_produits[Nom normalisé], 0))</f>
        <v>Tobramycine</v>
      </c>
      <c r="J720" s="34">
        <f>DATE(LEFT(tbl_data[[#This Row],[Date_rapport]], 4), MID(tbl_data[[#This Row],[Date_rapport]], 6, 2), RIGHT(tbl_data[[#This Row],[Date_rapport]], 2))</f>
        <v>44380</v>
      </c>
    </row>
    <row r="721" spans="1:10" x14ac:dyDescent="0.2">
      <c r="A721" s="28" t="s">
        <v>2028</v>
      </c>
      <c r="B721" t="s">
        <v>6</v>
      </c>
      <c r="C721" s="28" t="s">
        <v>300</v>
      </c>
      <c r="D721" t="s">
        <v>123</v>
      </c>
      <c r="E721" t="s">
        <v>1598</v>
      </c>
      <c r="F721" t="str">
        <f>INDEX(tbl_produits[Nom normalisé], MATCH(tbl_data[[#This Row],[Spécialité]], tbl_produits[Nom original], 0))</f>
        <v>THYROZOL  5 mg,10 mg et 20 mg</v>
      </c>
      <c r="G721" t="str">
        <f>INDEX(tbl_produits[Classe nom], MATCH(tbl_data[[#This Row],[NORM_Spécialité]], tbl_produits[Nom normalisé], 0))</f>
        <v>Hormones systémiques sauf hormones sexuelles et insulines</v>
      </c>
      <c r="H721">
        <f>YEAR(tbl_data[[#This Row],[Date_rapport]])</f>
        <v>2021</v>
      </c>
      <c r="I721" t="str">
        <f>INDEX(tbl_produits[Molécule extraite], MATCH(tbl_data[[#This Row],[NORM_Spécialité]], tbl_produits[Nom normalisé], 0))</f>
        <v>Thiamazole</v>
      </c>
      <c r="J721" s="34">
        <f>DATE(LEFT(tbl_data[[#This Row],[Date_rapport]], 4), MID(tbl_data[[#This Row],[Date_rapport]], 6, 2), RIGHT(tbl_data[[#This Row],[Date_rapport]], 2))</f>
        <v>44380</v>
      </c>
    </row>
    <row r="722" spans="1:10" x14ac:dyDescent="0.2">
      <c r="A722" s="28" t="s">
        <v>2028</v>
      </c>
      <c r="B722" t="s">
        <v>3</v>
      </c>
      <c r="C722" s="28" t="s">
        <v>300</v>
      </c>
      <c r="D722" t="s">
        <v>82</v>
      </c>
      <c r="E722" t="s">
        <v>2</v>
      </c>
      <c r="F722" t="str">
        <f>INDEX(tbl_produits[Nom normalisé], MATCH(tbl_data[[#This Row],[Spécialité]], tbl_produits[Nom original], 0))</f>
        <v>THIOPENTAL MEDIPHA 500 mg et 1 g, poudre pour solution injectable</v>
      </c>
      <c r="G722" t="str">
        <f>INDEX(tbl_produits[Classe nom], MATCH(tbl_data[[#This Row],[NORM_Spécialité]], tbl_produits[Nom normalisé], 0))</f>
        <v>Système nerveux</v>
      </c>
      <c r="H722">
        <f>YEAR(tbl_data[[#This Row],[Date_rapport]])</f>
        <v>2021</v>
      </c>
      <c r="I722" t="str">
        <f>INDEX(tbl_produits[Molécule extraite], MATCH(tbl_data[[#This Row],[NORM_Spécialité]], tbl_produits[Nom normalisé], 0))</f>
        <v>Thiopenthal</v>
      </c>
      <c r="J722" s="34">
        <f>DATE(LEFT(tbl_data[[#This Row],[Date_rapport]], 4), MID(tbl_data[[#This Row],[Date_rapport]], 6, 2), RIGHT(tbl_data[[#This Row],[Date_rapport]], 2))</f>
        <v>44380</v>
      </c>
    </row>
    <row r="723" spans="1:10" x14ac:dyDescent="0.2">
      <c r="A723" s="28" t="s">
        <v>2028</v>
      </c>
      <c r="B723" t="s">
        <v>6</v>
      </c>
      <c r="C723" s="28" t="s">
        <v>300</v>
      </c>
      <c r="D723" t="s">
        <v>139</v>
      </c>
      <c r="E723" t="s">
        <v>1601</v>
      </c>
      <c r="F723" t="str">
        <f>INDEX(tbl_produits[Nom normalisé], MATCH(tbl_data[[#This Row],[Spécialité]], tbl_produits[Nom original], 0))</f>
        <v>TERCIAN 50 mg/5 ml, solution injectable en ampoule</v>
      </c>
      <c r="G723" t="str">
        <f>INDEX(tbl_produits[Classe nom], MATCH(tbl_data[[#This Row],[NORM_Spécialité]], tbl_produits[Nom normalisé], 0))</f>
        <v>Système nerveux</v>
      </c>
      <c r="H723">
        <f>YEAR(tbl_data[[#This Row],[Date_rapport]])</f>
        <v>2021</v>
      </c>
      <c r="I723" t="str">
        <f>INDEX(tbl_produits[Molécule extraite], MATCH(tbl_data[[#This Row],[NORM_Spécialité]], tbl_produits[Nom normalisé], 0))</f>
        <v>Cyamémazine</v>
      </c>
      <c r="J723" s="34">
        <f>DATE(LEFT(tbl_data[[#This Row],[Date_rapport]], 4), MID(tbl_data[[#This Row],[Date_rapport]], 6, 2), RIGHT(tbl_data[[#This Row],[Date_rapport]], 2))</f>
        <v>44380</v>
      </c>
    </row>
    <row r="724" spans="1:10" x14ac:dyDescent="0.2">
      <c r="A724" s="28" t="s">
        <v>2028</v>
      </c>
      <c r="B724" t="s">
        <v>6</v>
      </c>
      <c r="C724" s="28" t="s">
        <v>300</v>
      </c>
      <c r="D724" t="s">
        <v>75</v>
      </c>
      <c r="E724" t="s">
        <v>2</v>
      </c>
      <c r="F724" t="str">
        <f>INDEX(tbl_produits[Nom normalisé], MATCH(tbl_data[[#This Row],[Spécialité]], tbl_produits[Nom original], 0))</f>
        <v>TALOXA  600 mg comprimé, TALOXA 600 mg/5 ml suspension buvable</v>
      </c>
      <c r="G724" t="str">
        <f>INDEX(tbl_produits[Classe nom], MATCH(tbl_data[[#This Row],[NORM_Spécialité]], tbl_produits[Nom normalisé], 0))</f>
        <v>Système nerveux</v>
      </c>
      <c r="H724">
        <f>YEAR(tbl_data[[#This Row],[Date_rapport]])</f>
        <v>2021</v>
      </c>
      <c r="I724" t="str">
        <f>INDEX(tbl_produits[Molécule extraite], MATCH(tbl_data[[#This Row],[NORM_Spécialité]], tbl_produits[Nom normalisé], 0))</f>
        <v>Felbamate</v>
      </c>
      <c r="J724" s="34">
        <f>DATE(LEFT(tbl_data[[#This Row],[Date_rapport]], 4), MID(tbl_data[[#This Row],[Date_rapport]], 6, 2), RIGHT(tbl_data[[#This Row],[Date_rapport]], 2))</f>
        <v>44380</v>
      </c>
    </row>
    <row r="725" spans="1:10" x14ac:dyDescent="0.2">
      <c r="A725" s="28" t="s">
        <v>2028</v>
      </c>
      <c r="B725" t="s">
        <v>11</v>
      </c>
      <c r="C725" s="28" t="s">
        <v>300</v>
      </c>
      <c r="D725" t="s">
        <v>92</v>
      </c>
      <c r="E725" t="s">
        <v>2</v>
      </c>
      <c r="F725" t="str">
        <f>INDEX(tbl_produits[Nom normalisé], MATCH(tbl_data[[#This Row],[Spécialité]], tbl_produits[Nom original], 0))</f>
        <v>SURGESTONE, comprimé de 0,125 mg, 0,250 mg et 0,500 mg</v>
      </c>
      <c r="G725" t="str">
        <f>INDEX(tbl_produits[Classe nom], MATCH(tbl_data[[#This Row],[NORM_Spécialité]], tbl_produits[Nom normalisé], 0))</f>
        <v>Système génito-urinaire et hormones sexuelles</v>
      </c>
      <c r="H725">
        <f>YEAR(tbl_data[[#This Row],[Date_rapport]])</f>
        <v>2021</v>
      </c>
      <c r="I725" t="str">
        <f>INDEX(tbl_produits[Molécule extraite], MATCH(tbl_data[[#This Row],[NORM_Spécialité]], tbl_produits[Nom normalisé], 0))</f>
        <v>Promégestone</v>
      </c>
      <c r="J725" s="34">
        <f>DATE(LEFT(tbl_data[[#This Row],[Date_rapport]], 4), MID(tbl_data[[#This Row],[Date_rapport]], 6, 2), RIGHT(tbl_data[[#This Row],[Date_rapport]], 2))</f>
        <v>44380</v>
      </c>
    </row>
    <row r="726" spans="1:10" x14ac:dyDescent="0.2">
      <c r="A726" s="28" t="s">
        <v>2028</v>
      </c>
      <c r="B726" t="s">
        <v>3</v>
      </c>
      <c r="C726" s="28" t="s">
        <v>300</v>
      </c>
      <c r="D726" t="s">
        <v>194</v>
      </c>
      <c r="E726" t="s">
        <v>2</v>
      </c>
      <c r="F726" t="str">
        <f>INDEX(tbl_produits[Nom normalisé], MATCH(tbl_data[[#This Row],[Spécialité]], tbl_produits[Nom original], 0))</f>
        <v>SPÉCIALITÉS SPIRONOLACTONE ALTIZIDE  25 mg/15 mg, comprimé pelliculé sécable</v>
      </c>
      <c r="G726" t="str">
        <f>INDEX(tbl_produits[Classe nom], MATCH(tbl_data[[#This Row],[NORM_Spécialité]], tbl_produits[Nom normalisé], 0))</f>
        <v>Système cardiovasculaire</v>
      </c>
      <c r="H726">
        <f>YEAR(tbl_data[[#This Row],[Date_rapport]])</f>
        <v>2021</v>
      </c>
      <c r="I726" t="str">
        <f>INDEX(tbl_produits[Molécule extraite], MATCH(tbl_data[[#This Row],[NORM_Spécialité]], tbl_produits[Nom normalisé], 0))</f>
        <v>Spironolactone / altizide</v>
      </c>
      <c r="J726" s="34">
        <f>DATE(LEFT(tbl_data[[#This Row],[Date_rapport]], 4), MID(tbl_data[[#This Row],[Date_rapport]], 6, 2), RIGHT(tbl_data[[#This Row],[Date_rapport]], 2))</f>
        <v>44380</v>
      </c>
    </row>
    <row r="727" spans="1:10" x14ac:dyDescent="0.2">
      <c r="A727" s="28" t="s">
        <v>2028</v>
      </c>
      <c r="B727" t="s">
        <v>3</v>
      </c>
      <c r="C727" s="28" t="s">
        <v>300</v>
      </c>
      <c r="D727" t="s">
        <v>15</v>
      </c>
      <c r="E727" t="s">
        <v>2</v>
      </c>
      <c r="F727" t="str">
        <f>INDEX(tbl_produits[Nom normalisé], MATCH(tbl_data[[#This Row],[Spécialité]], tbl_produits[Nom original], 0))</f>
        <v>SPÉCIALITÉS à base de Valsartan  seul ou en association avec l’hydrochlorothiazide</v>
      </c>
      <c r="G727" t="str">
        <f>INDEX(tbl_produits[Classe nom], MATCH(tbl_data[[#This Row],[NORM_Spécialité]], tbl_produits[Nom normalisé], 0))</f>
        <v>Système cardiovasculaire</v>
      </c>
      <c r="H727">
        <f>YEAR(tbl_data[[#This Row],[Date_rapport]])</f>
        <v>2021</v>
      </c>
      <c r="I727" t="str">
        <f>INDEX(tbl_produits[Molécule extraite], MATCH(tbl_data[[#This Row],[NORM_Spécialité]], tbl_produits[Nom normalisé], 0))</f>
        <v>Valsartan</v>
      </c>
      <c r="J727" s="34">
        <f>DATE(LEFT(tbl_data[[#This Row],[Date_rapport]], 4), MID(tbl_data[[#This Row],[Date_rapport]], 6, 2), RIGHT(tbl_data[[#This Row],[Date_rapport]], 2))</f>
        <v>44380</v>
      </c>
    </row>
    <row r="728" spans="1:10" x14ac:dyDescent="0.2">
      <c r="A728" s="28" t="s">
        <v>2028</v>
      </c>
      <c r="B728" t="s">
        <v>6</v>
      </c>
      <c r="C728" s="28" t="s">
        <v>300</v>
      </c>
      <c r="D728" t="s">
        <v>84</v>
      </c>
      <c r="E728" t="s">
        <v>1583</v>
      </c>
      <c r="F728" t="str">
        <f>INDEX(tbl_produits[Nom normalisé], MATCH(tbl_data[[#This Row],[Spécialité]], tbl_produits[Nom original], 0))</f>
        <v>SOLUMEDROL 120 mg/2 ml, lyophilisat et solution pour usage parentéral</v>
      </c>
      <c r="G728" t="str">
        <f>INDEX(tbl_produits[Classe nom], MATCH(tbl_data[[#This Row],[NORM_Spécialité]], tbl_produits[Nom normalisé], 0))</f>
        <v>Hormones systémiques sauf hormones sexuelles et insulines</v>
      </c>
      <c r="H728">
        <f>YEAR(tbl_data[[#This Row],[Date_rapport]])</f>
        <v>2021</v>
      </c>
      <c r="I728" t="str">
        <f>INDEX(tbl_produits[Molécule extraite], MATCH(tbl_data[[#This Row],[NORM_Spécialité]], tbl_produits[Nom normalisé], 0))</f>
        <v>Méthylprednisolone (hydrogénosuccinate de)</v>
      </c>
      <c r="J728" s="34">
        <f>DATE(LEFT(tbl_data[[#This Row],[Date_rapport]], 4), MID(tbl_data[[#This Row],[Date_rapport]], 6, 2), RIGHT(tbl_data[[#This Row],[Date_rapport]], 2))</f>
        <v>44380</v>
      </c>
    </row>
    <row r="729" spans="1:10" x14ac:dyDescent="0.2">
      <c r="A729" s="28" t="s">
        <v>2028</v>
      </c>
      <c r="B729" t="s">
        <v>6</v>
      </c>
      <c r="C729" s="28" t="s">
        <v>300</v>
      </c>
      <c r="D729" t="s">
        <v>162</v>
      </c>
      <c r="E729" t="s">
        <v>1608</v>
      </c>
      <c r="F729" t="str">
        <f>INDEX(tbl_produits[Nom normalisé], MATCH(tbl_data[[#This Row],[Spécialité]], tbl_produits[Nom original], 0))</f>
        <v>SOLUDACTONE 200 mg, lyophilisat et solution pour usage parentéral</v>
      </c>
      <c r="G729" t="str">
        <f>INDEX(tbl_produits[Classe nom], MATCH(tbl_data[[#This Row],[NORM_Spécialité]], tbl_produits[Nom normalisé], 0))</f>
        <v>Hormones systémiques sauf hormones sexuelles et insulines</v>
      </c>
      <c r="H729">
        <f>YEAR(tbl_data[[#This Row],[Date_rapport]])</f>
        <v>2021</v>
      </c>
      <c r="I729" t="str">
        <f>INDEX(tbl_produits[Molécule extraite], MATCH(tbl_data[[#This Row],[NORM_Spécialité]], tbl_produits[Nom normalisé], 0))</f>
        <v>Méthylprednisolone (hydrogénosuccinate de)</v>
      </c>
      <c r="J729" s="34">
        <f>DATE(LEFT(tbl_data[[#This Row],[Date_rapport]], 4), MID(tbl_data[[#This Row],[Date_rapport]], 6, 2), RIGHT(tbl_data[[#This Row],[Date_rapport]], 2))</f>
        <v>44380</v>
      </c>
    </row>
    <row r="730" spans="1:10" x14ac:dyDescent="0.2">
      <c r="A730" s="28" t="s">
        <v>2028</v>
      </c>
      <c r="B730" t="s">
        <v>6</v>
      </c>
      <c r="C730" s="28" t="s">
        <v>300</v>
      </c>
      <c r="D730" t="s">
        <v>87</v>
      </c>
      <c r="E730" t="s">
        <v>1585</v>
      </c>
      <c r="F730" t="str">
        <f>INDEX(tbl_produits[Nom normalisé], MATCH(tbl_data[[#This Row],[Spécialité]], tbl_produits[Nom original], 0))</f>
        <v>SKIACOL 0,5 % collyre, flacon de 0,5ml</v>
      </c>
      <c r="G730" t="str">
        <f>INDEX(tbl_produits[Classe nom], MATCH(tbl_data[[#This Row],[NORM_Spécialité]], tbl_produits[Nom normalisé], 0))</f>
        <v>Organes sensoriels</v>
      </c>
      <c r="H730">
        <f>YEAR(tbl_data[[#This Row],[Date_rapport]])</f>
        <v>2021</v>
      </c>
      <c r="I730" t="str">
        <f>INDEX(tbl_produits[Molécule extraite], MATCH(tbl_data[[#This Row],[NORM_Spécialité]], tbl_produits[Nom normalisé], 0))</f>
        <v>Cyclopentolate (chlorhydrate de)</v>
      </c>
      <c r="J730" s="34">
        <f>DATE(LEFT(tbl_data[[#This Row],[Date_rapport]], 4), MID(tbl_data[[#This Row],[Date_rapport]], 6, 2), RIGHT(tbl_data[[#This Row],[Date_rapport]], 2))</f>
        <v>44380</v>
      </c>
    </row>
    <row r="731" spans="1:10" x14ac:dyDescent="0.2">
      <c r="A731" s="28" t="s">
        <v>2028</v>
      </c>
      <c r="B731" t="s">
        <v>3</v>
      </c>
      <c r="C731" s="28" t="s">
        <v>300</v>
      </c>
      <c r="D731" t="s">
        <v>17</v>
      </c>
      <c r="E731" t="s">
        <v>2</v>
      </c>
      <c r="F731" t="str">
        <f>INDEX(tbl_produits[Nom normalisé], MATCH(tbl_data[[#This Row],[Spécialité]], tbl_produits[Nom original], 0))</f>
        <v>SINEMET LP 200 mg/50 mg, comprimé à libération prolongée</v>
      </c>
      <c r="G731" t="str">
        <f>INDEX(tbl_produits[Classe nom], MATCH(tbl_data[[#This Row],[NORM_Spécialité]], tbl_produits[Nom normalisé], 0))</f>
        <v>Système nerveux</v>
      </c>
      <c r="H731">
        <f>YEAR(tbl_data[[#This Row],[Date_rapport]])</f>
        <v>2021</v>
      </c>
      <c r="I731" t="str">
        <f>INDEX(tbl_produits[Molécule extraite], MATCH(tbl_data[[#This Row],[NORM_Spécialité]], tbl_produits[Nom normalisé], 0))</f>
        <v>Levodopa / Carbidopa</v>
      </c>
      <c r="J731" s="34">
        <f>DATE(LEFT(tbl_data[[#This Row],[Date_rapport]], 4), MID(tbl_data[[#This Row],[Date_rapport]], 6, 2), RIGHT(tbl_data[[#This Row],[Date_rapport]], 2))</f>
        <v>44380</v>
      </c>
    </row>
    <row r="732" spans="1:10" x14ac:dyDescent="0.2">
      <c r="A732" s="28" t="s">
        <v>2028</v>
      </c>
      <c r="B732" t="s">
        <v>6</v>
      </c>
      <c r="C732" s="28" t="s">
        <v>300</v>
      </c>
      <c r="D732" t="s">
        <v>148</v>
      </c>
      <c r="E732" t="s">
        <v>1605</v>
      </c>
      <c r="F732" t="str">
        <f>INDEX(tbl_produits[Nom normalisé], MATCH(tbl_data[[#This Row],[Spécialité]], tbl_produits[Nom original], 0))</f>
        <v>SINEMET LP 100 mg/25 mg, comprimé à libération prolongée</v>
      </c>
      <c r="G732" t="str">
        <f>INDEX(tbl_produits[Classe nom], MATCH(tbl_data[[#This Row],[NORM_Spécialité]], tbl_produits[Nom normalisé], 0))</f>
        <v>Système nerveux</v>
      </c>
      <c r="H732">
        <f>YEAR(tbl_data[[#This Row],[Date_rapport]])</f>
        <v>2021</v>
      </c>
      <c r="I732" t="str">
        <f>INDEX(tbl_produits[Molécule extraite], MATCH(tbl_data[[#This Row],[NORM_Spécialité]], tbl_produits[Nom normalisé], 0))</f>
        <v>Levodopa / Carbidopa</v>
      </c>
      <c r="J732" s="34">
        <f>DATE(LEFT(tbl_data[[#This Row],[Date_rapport]], 4), MID(tbl_data[[#This Row],[Date_rapport]], 6, 2), RIGHT(tbl_data[[#This Row],[Date_rapport]], 2))</f>
        <v>44380</v>
      </c>
    </row>
    <row r="733" spans="1:10" x14ac:dyDescent="0.2">
      <c r="A733" s="28" t="s">
        <v>2028</v>
      </c>
      <c r="B733" t="s">
        <v>6</v>
      </c>
      <c r="C733" s="28" t="s">
        <v>300</v>
      </c>
      <c r="D733" t="s">
        <v>38</v>
      </c>
      <c r="E733" t="s">
        <v>1565</v>
      </c>
      <c r="F733" t="str">
        <f>INDEX(tbl_produits[Nom normalisé], MATCH(tbl_data[[#This Row],[Spécialité]], tbl_produits[Nom original], 0))</f>
        <v>SIKLOS 100 mg, comprimé pelliculé - SIKLOS 1000 mg, comprimé pelliculé sécable</v>
      </c>
      <c r="G733" t="str">
        <f>INDEX(tbl_produits[Classe nom], MATCH(tbl_data[[#This Row],[NORM_Spécialité]], tbl_produits[Nom normalisé], 0))</f>
        <v>Antinéoplasiques et immunomodulateurs</v>
      </c>
      <c r="H733">
        <f>YEAR(tbl_data[[#This Row],[Date_rapport]])</f>
        <v>2021</v>
      </c>
      <c r="I733" t="str">
        <f>INDEX(tbl_produits[Molécule extraite], MATCH(tbl_data[[#This Row],[NORM_Spécialité]], tbl_produits[Nom normalisé], 0))</f>
        <v>Hydroxycarbamide</v>
      </c>
      <c r="J733" s="34">
        <f>DATE(LEFT(tbl_data[[#This Row],[Date_rapport]], 4), MID(tbl_data[[#This Row],[Date_rapport]], 6, 2), RIGHT(tbl_data[[#This Row],[Date_rapport]], 2))</f>
        <v>44380</v>
      </c>
    </row>
    <row r="734" spans="1:10" x14ac:dyDescent="0.2">
      <c r="A734" s="28" t="s">
        <v>2028</v>
      </c>
      <c r="B734" t="s">
        <v>6</v>
      </c>
      <c r="C734" s="28" t="s">
        <v>300</v>
      </c>
      <c r="D734" t="s">
        <v>46</v>
      </c>
      <c r="E734" t="s">
        <v>1568</v>
      </c>
      <c r="F734" t="str">
        <f>INDEX(tbl_produits[Nom normalisé], MATCH(tbl_data[[#This Row],[Spécialité]], tbl_produits[Nom original], 0))</f>
        <v>SCOPODERM TTS  1 mg/72 heures, dispositif transdermique</v>
      </c>
      <c r="G734" t="str">
        <f>INDEX(tbl_produits[Classe nom], MATCH(tbl_data[[#This Row],[NORM_Spécialité]], tbl_produits[Nom normalisé], 0))</f>
        <v>Voies digestives et métabolisme</v>
      </c>
      <c r="H734">
        <f>YEAR(tbl_data[[#This Row],[Date_rapport]])</f>
        <v>2021</v>
      </c>
      <c r="I734" t="str">
        <f>INDEX(tbl_produits[Molécule extraite], MATCH(tbl_data[[#This Row],[NORM_Spécialité]], tbl_produits[Nom normalisé], 0))</f>
        <v>Scopolamine</v>
      </c>
      <c r="J734" s="34">
        <f>DATE(LEFT(tbl_data[[#This Row],[Date_rapport]], 4), MID(tbl_data[[#This Row],[Date_rapport]], 6, 2), RIGHT(tbl_data[[#This Row],[Date_rapport]], 2))</f>
        <v>44380</v>
      </c>
    </row>
    <row r="735" spans="1:10" x14ac:dyDescent="0.2">
      <c r="A735" s="28" t="s">
        <v>2028</v>
      </c>
      <c r="B735" t="s">
        <v>3</v>
      </c>
      <c r="C735" s="28" t="s">
        <v>300</v>
      </c>
      <c r="D735" t="s">
        <v>112</v>
      </c>
      <c r="E735" t="s">
        <v>2</v>
      </c>
      <c r="F735" t="str">
        <f>INDEX(tbl_produits[Nom normalisé], MATCH(tbl_data[[#This Row],[Spécialité]], tbl_produits[Nom original], 0))</f>
        <v>ROPINIROLE MYLAN 0,5 mg  comprimé pelliculé</v>
      </c>
      <c r="G735" t="str">
        <f>INDEX(tbl_produits[Classe nom], MATCH(tbl_data[[#This Row],[NORM_Spécialité]], tbl_produits[Nom normalisé], 0))</f>
        <v>Système nerveux</v>
      </c>
      <c r="H735">
        <f>YEAR(tbl_data[[#This Row],[Date_rapport]])</f>
        <v>2021</v>
      </c>
      <c r="I735" t="str">
        <f>INDEX(tbl_produits[Molécule extraite], MATCH(tbl_data[[#This Row],[NORM_Spécialité]], tbl_produits[Nom normalisé], 0))</f>
        <v>Ropinirole</v>
      </c>
      <c r="J735" s="34">
        <f>DATE(LEFT(tbl_data[[#This Row],[Date_rapport]], 4), MID(tbl_data[[#This Row],[Date_rapport]], 6, 2), RIGHT(tbl_data[[#This Row],[Date_rapport]], 2))</f>
        <v>44380</v>
      </c>
    </row>
    <row r="736" spans="1:10" x14ac:dyDescent="0.2">
      <c r="A736" s="28" t="s">
        <v>2028</v>
      </c>
      <c r="B736" t="s">
        <v>9</v>
      </c>
      <c r="C736" s="28" t="s">
        <v>300</v>
      </c>
      <c r="D736" t="s">
        <v>205</v>
      </c>
      <c r="E736" t="s">
        <v>2</v>
      </c>
      <c r="F736" t="str">
        <f>INDEX(tbl_produits[Nom normalisé], MATCH(tbl_data[[#This Row],[Spécialité]], tbl_produits[Nom original], 0))</f>
        <v>ROACTEMRA 20 mg/ml, solution à diluer pour perfusion</v>
      </c>
      <c r="G736" t="str">
        <f>INDEX(tbl_produits[Classe nom], MATCH(tbl_data[[#This Row],[NORM_Spécialité]], tbl_produits[Nom normalisé], 0))</f>
        <v>Antinéoplasiques et immunomodulateurs</v>
      </c>
      <c r="H736">
        <f>YEAR(tbl_data[[#This Row],[Date_rapport]])</f>
        <v>2021</v>
      </c>
      <c r="I736" t="str">
        <f>INDEX(tbl_produits[Molécule extraite], MATCH(tbl_data[[#This Row],[NORM_Spécialité]], tbl_produits[Nom normalisé], 0))</f>
        <v>Tocilizumab</v>
      </c>
      <c r="J736" s="34">
        <f>DATE(LEFT(tbl_data[[#This Row],[Date_rapport]], 4), MID(tbl_data[[#This Row],[Date_rapport]], 6, 2), RIGHT(tbl_data[[#This Row],[Date_rapport]], 2))</f>
        <v>44380</v>
      </c>
    </row>
    <row r="737" spans="1:10" x14ac:dyDescent="0.2">
      <c r="A737" s="28" t="s">
        <v>2028</v>
      </c>
      <c r="B737" t="s">
        <v>6</v>
      </c>
      <c r="C737" s="28" t="s">
        <v>300</v>
      </c>
      <c r="D737" t="s">
        <v>142</v>
      </c>
      <c r="E737" t="s">
        <v>1602</v>
      </c>
      <c r="F737" t="str">
        <f>INDEX(tbl_produits[Nom normalisé], MATCH(tbl_data[[#This Row],[Spécialité]], tbl_produits[Nom original], 0))</f>
        <v>RILUTEK 50 mg comprimés pelliculés</v>
      </c>
      <c r="G737" t="str">
        <f>INDEX(tbl_produits[Classe nom], MATCH(tbl_data[[#This Row],[NORM_Spécialité]], tbl_produits[Nom normalisé], 0))</f>
        <v>Système nerveux</v>
      </c>
      <c r="H737">
        <f>YEAR(tbl_data[[#This Row],[Date_rapport]])</f>
        <v>2021</v>
      </c>
      <c r="I737" t="str">
        <f>INDEX(tbl_produits[Molécule extraite], MATCH(tbl_data[[#This Row],[NORM_Spécialité]], tbl_produits[Nom normalisé], 0))</f>
        <v>Riluzole</v>
      </c>
      <c r="J737" s="34">
        <f>DATE(LEFT(tbl_data[[#This Row],[Date_rapport]], 4), MID(tbl_data[[#This Row],[Date_rapport]], 6, 2), RIGHT(tbl_data[[#This Row],[Date_rapport]], 2))</f>
        <v>44380</v>
      </c>
    </row>
    <row r="738" spans="1:10" x14ac:dyDescent="0.2">
      <c r="A738" s="28" t="s">
        <v>2028</v>
      </c>
      <c r="B738" t="s">
        <v>6</v>
      </c>
      <c r="C738" s="28" t="s">
        <v>300</v>
      </c>
      <c r="D738" t="s">
        <v>143</v>
      </c>
      <c r="E738" t="s">
        <v>1603</v>
      </c>
      <c r="F738" t="str">
        <f>INDEX(tbl_produits[Nom normalisé], MATCH(tbl_data[[#This Row],[Spécialité]], tbl_produits[Nom original], 0))</f>
        <v>RIFATER, comprimé enrobé</v>
      </c>
      <c r="G738" t="str">
        <f>INDEX(tbl_produits[Classe nom], MATCH(tbl_data[[#This Row],[NORM_Spécialité]], tbl_produits[Nom normalisé], 0))</f>
        <v>Anti-infectieux à usage systémique</v>
      </c>
      <c r="H738">
        <f>YEAR(tbl_data[[#This Row],[Date_rapport]])</f>
        <v>2021</v>
      </c>
      <c r="I738" t="str">
        <f>INDEX(tbl_produits[Molécule extraite], MATCH(tbl_data[[#This Row],[NORM_Spécialité]], tbl_produits[Nom normalisé], 0))</f>
        <v>Isoniazide / pyrazinamid / rifampicine</v>
      </c>
      <c r="J738" s="34">
        <f>DATE(LEFT(tbl_data[[#This Row],[Date_rapport]], 4), MID(tbl_data[[#This Row],[Date_rapport]], 6, 2), RIGHT(tbl_data[[#This Row],[Date_rapport]], 2))</f>
        <v>44380</v>
      </c>
    </row>
    <row r="739" spans="1:10" x14ac:dyDescent="0.2">
      <c r="A739" s="28" t="s">
        <v>2028</v>
      </c>
      <c r="B739" t="s">
        <v>9</v>
      </c>
      <c r="C739" s="28" t="s">
        <v>300</v>
      </c>
      <c r="D739" t="s">
        <v>102</v>
      </c>
      <c r="E739" t="s">
        <v>2</v>
      </c>
      <c r="F739" t="str">
        <f>INDEX(tbl_produits[Nom normalisé], MATCH(tbl_data[[#This Row],[Spécialité]], tbl_produits[Nom original], 0))</f>
        <v>RIFADINE 2 %, suspension buvable</v>
      </c>
      <c r="G739" t="str">
        <f>INDEX(tbl_produits[Classe nom], MATCH(tbl_data[[#This Row],[NORM_Spécialité]], tbl_produits[Nom normalisé], 0))</f>
        <v>Anti-infectieux à usage systémique</v>
      </c>
      <c r="H739">
        <f>YEAR(tbl_data[[#This Row],[Date_rapport]])</f>
        <v>2021</v>
      </c>
      <c r="I739" t="str">
        <f>INDEX(tbl_produits[Molécule extraite], MATCH(tbl_data[[#This Row],[NORM_Spécialité]], tbl_produits[Nom normalisé], 0))</f>
        <v>Rifampicine sodique</v>
      </c>
      <c r="J739" s="34">
        <f>DATE(LEFT(tbl_data[[#This Row],[Date_rapport]], 4), MID(tbl_data[[#This Row],[Date_rapport]], 6, 2), RIGHT(tbl_data[[#This Row],[Date_rapport]], 2))</f>
        <v>44380</v>
      </c>
    </row>
    <row r="740" spans="1:10" x14ac:dyDescent="0.2">
      <c r="A740" s="28" t="s">
        <v>2028</v>
      </c>
      <c r="B740" t="s">
        <v>6</v>
      </c>
      <c r="C740" s="28" t="s">
        <v>300</v>
      </c>
      <c r="D740" t="s">
        <v>195</v>
      </c>
      <c r="E740" t="s">
        <v>1614</v>
      </c>
      <c r="F740" t="str">
        <f>INDEX(tbl_produits[Nom normalisé], MATCH(tbl_data[[#This Row],[Spécialité]], tbl_produits[Nom original], 0))</f>
        <v>REBETOL 40 mg/ml, solution buvable</v>
      </c>
      <c r="G740" t="str">
        <f>INDEX(tbl_produits[Classe nom], MATCH(tbl_data[[#This Row],[NORM_Spécialité]], tbl_produits[Nom normalisé], 0))</f>
        <v>Anti-infectieux à usage systémique</v>
      </c>
      <c r="H740">
        <f>YEAR(tbl_data[[#This Row],[Date_rapport]])</f>
        <v>2021</v>
      </c>
      <c r="I740" t="str">
        <f>INDEX(tbl_produits[Molécule extraite], MATCH(tbl_data[[#This Row],[NORM_Spécialité]], tbl_produits[Nom normalisé], 0))</f>
        <v>Ribavirine</v>
      </c>
      <c r="J740" s="34">
        <f>DATE(LEFT(tbl_data[[#This Row],[Date_rapport]], 4), MID(tbl_data[[#This Row],[Date_rapport]], 6, 2), RIGHT(tbl_data[[#This Row],[Date_rapport]], 2))</f>
        <v>44380</v>
      </c>
    </row>
    <row r="741" spans="1:10" x14ac:dyDescent="0.2">
      <c r="A741" s="28" t="s">
        <v>2028</v>
      </c>
      <c r="B741" t="s">
        <v>6</v>
      </c>
      <c r="C741" s="28" t="s">
        <v>300</v>
      </c>
      <c r="D741" t="s">
        <v>109</v>
      </c>
      <c r="E741" t="s">
        <v>1567</v>
      </c>
      <c r="F741" t="str">
        <f>INDEX(tbl_produits[Nom normalisé], MATCH(tbl_data[[#This Row],[Spécialité]], tbl_produits[Nom original], 0))</f>
        <v>QUITAXON 50 mg, comprimé pelliculé sécable</v>
      </c>
      <c r="G741" t="str">
        <f>INDEX(tbl_produits[Classe nom], MATCH(tbl_data[[#This Row],[NORM_Spécialité]], tbl_produits[Nom normalisé], 0))</f>
        <v>Système nerveux</v>
      </c>
      <c r="H741">
        <f>YEAR(tbl_data[[#This Row],[Date_rapport]])</f>
        <v>2021</v>
      </c>
      <c r="I741" t="str">
        <f>INDEX(tbl_produits[Molécule extraite], MATCH(tbl_data[[#This Row],[NORM_Spécialité]], tbl_produits[Nom normalisé], 0))</f>
        <v>Quétiapine</v>
      </c>
      <c r="J741" s="34">
        <f>DATE(LEFT(tbl_data[[#This Row],[Date_rapport]], 4), MID(tbl_data[[#This Row],[Date_rapport]], 6, 2), RIGHT(tbl_data[[#This Row],[Date_rapport]], 2))</f>
        <v>44380</v>
      </c>
    </row>
    <row r="742" spans="1:10" x14ac:dyDescent="0.2">
      <c r="A742" s="28" t="s">
        <v>2028</v>
      </c>
      <c r="B742" t="s">
        <v>6</v>
      </c>
      <c r="C742" s="28" t="s">
        <v>300</v>
      </c>
      <c r="D742" t="s">
        <v>124</v>
      </c>
      <c r="E742" t="s">
        <v>1556</v>
      </c>
      <c r="F742" t="str">
        <f>INDEX(tbl_produits[Nom normalisé], MATCH(tbl_data[[#This Row],[Spécialité]], tbl_produits[Nom original], 0))</f>
        <v>PROPOFOL FRESENIUS 10 mg/ml, émulsion injectable ou pour perfusion (flacon de 50 ml)</v>
      </c>
      <c r="G742" t="str">
        <f>INDEX(tbl_produits[Classe nom], MATCH(tbl_data[[#This Row],[NORM_Spécialité]], tbl_produits[Nom normalisé], 0))</f>
        <v>Système nerveux</v>
      </c>
      <c r="H742">
        <f>YEAR(tbl_data[[#This Row],[Date_rapport]])</f>
        <v>2021</v>
      </c>
      <c r="I742" t="str">
        <f>INDEX(tbl_produits[Molécule extraite], MATCH(tbl_data[[#This Row],[NORM_Spécialité]], tbl_produits[Nom normalisé], 0))</f>
        <v>Propofol</v>
      </c>
      <c r="J742" s="34">
        <f>DATE(LEFT(tbl_data[[#This Row],[Date_rapport]], 4), MID(tbl_data[[#This Row],[Date_rapport]], 6, 2), RIGHT(tbl_data[[#This Row],[Date_rapport]], 2))</f>
        <v>44380</v>
      </c>
    </row>
    <row r="743" spans="1:10" x14ac:dyDescent="0.2">
      <c r="A743" s="28" t="s">
        <v>2028</v>
      </c>
      <c r="B743" t="s">
        <v>6</v>
      </c>
      <c r="C743" s="28" t="s">
        <v>300</v>
      </c>
      <c r="D743" t="s">
        <v>34</v>
      </c>
      <c r="E743" t="s">
        <v>1562</v>
      </c>
      <c r="F743" t="str">
        <f>INDEX(tbl_produits[Nom normalisé], MATCH(tbl_data[[#This Row],[Spécialité]], tbl_produits[Nom original], 0))</f>
        <v>PROLEUKIN 18 millions U.I., poudre pour solution injectable</v>
      </c>
      <c r="G743" t="str">
        <f>INDEX(tbl_produits[Classe nom], MATCH(tbl_data[[#This Row],[NORM_Spécialité]], tbl_produits[Nom normalisé], 0))</f>
        <v>Antinéoplasiques et immunomodulateurs</v>
      </c>
      <c r="H743">
        <f>YEAR(tbl_data[[#This Row],[Date_rapport]])</f>
        <v>2021</v>
      </c>
      <c r="I743" t="str">
        <f>INDEX(tbl_produits[Molécule extraite], MATCH(tbl_data[[#This Row],[NORM_Spécialité]], tbl_produits[Nom normalisé], 0))</f>
        <v>Aldesleukine</v>
      </c>
      <c r="J743" s="34">
        <f>DATE(LEFT(tbl_data[[#This Row],[Date_rapport]], 4), MID(tbl_data[[#This Row],[Date_rapport]], 6, 2), RIGHT(tbl_data[[#This Row],[Date_rapport]], 2))</f>
        <v>44380</v>
      </c>
    </row>
    <row r="744" spans="1:10" x14ac:dyDescent="0.2">
      <c r="A744" s="28" t="s">
        <v>2028</v>
      </c>
      <c r="B744" t="s">
        <v>9</v>
      </c>
      <c r="C744" s="28" t="s">
        <v>300</v>
      </c>
      <c r="D744" t="s">
        <v>190</v>
      </c>
      <c r="E744" t="s">
        <v>2</v>
      </c>
      <c r="F744" t="str">
        <f>INDEX(tbl_produits[Nom normalisé], MATCH(tbl_data[[#This Row],[Spécialité]], tbl_produits[Nom original], 0))</f>
        <v>PROGESTERONE RETARD PHARLON 500 mg/2 ml, solution injectable IM en ampoule</v>
      </c>
      <c r="G744" t="str">
        <f>INDEX(tbl_produits[Classe nom], MATCH(tbl_data[[#This Row],[NORM_Spécialité]], tbl_produits[Nom normalisé], 0))</f>
        <v>Système génito-urinaire et hormones sexuelles</v>
      </c>
      <c r="H744">
        <f>YEAR(tbl_data[[#This Row],[Date_rapport]])</f>
        <v>2021</v>
      </c>
      <c r="I744" t="str">
        <f>INDEX(tbl_produits[Molécule extraite], MATCH(tbl_data[[#This Row],[NORM_Spécialité]], tbl_produits[Nom normalisé], 0))</f>
        <v>Progestérone</v>
      </c>
      <c r="J744" s="34">
        <f>DATE(LEFT(tbl_data[[#This Row],[Date_rapport]], 4), MID(tbl_data[[#This Row],[Date_rapport]], 6, 2), RIGHT(tbl_data[[#This Row],[Date_rapport]], 2))</f>
        <v>44380</v>
      </c>
    </row>
    <row r="745" spans="1:10" x14ac:dyDescent="0.2">
      <c r="A745" s="28" t="s">
        <v>2028</v>
      </c>
      <c r="B745" t="s">
        <v>6</v>
      </c>
      <c r="C745" s="28" t="s">
        <v>300</v>
      </c>
      <c r="D745" t="s">
        <v>90</v>
      </c>
      <c r="E745" t="s">
        <v>1587</v>
      </c>
      <c r="F745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745" t="str">
        <f>INDEX(tbl_produits[Classe nom], MATCH(tbl_data[[#This Row],[NORM_Spécialité]], tbl_produits[Nom normalisé], 0))</f>
        <v>Système nerveux</v>
      </c>
      <c r="H745">
        <f>YEAR(tbl_data[[#This Row],[Date_rapport]])</f>
        <v>2021</v>
      </c>
      <c r="I745" t="str">
        <f>INDEX(tbl_produits[Molécule extraite], MATCH(tbl_data[[#This Row],[NORM_Spécialité]], tbl_produits[Nom normalisé], 0))</f>
        <v>Éthanol</v>
      </c>
      <c r="J745" s="34">
        <f>DATE(LEFT(tbl_data[[#This Row],[Date_rapport]], 4), MID(tbl_data[[#This Row],[Date_rapport]], 6, 2), RIGHT(tbl_data[[#This Row],[Date_rapport]], 2))</f>
        <v>44380</v>
      </c>
    </row>
    <row r="746" spans="1:10" x14ac:dyDescent="0.2">
      <c r="A746" s="28" t="s">
        <v>2028</v>
      </c>
      <c r="B746" t="s">
        <v>9</v>
      </c>
      <c r="C746" s="28" t="s">
        <v>300</v>
      </c>
      <c r="D746" t="s">
        <v>167</v>
      </c>
      <c r="E746" t="s">
        <v>2</v>
      </c>
      <c r="F746" t="str">
        <f>INDEX(tbl_produits[Nom normalisé], MATCH(tbl_data[[#This Row],[Spécialité]], tbl_produits[Nom original], 0))</f>
        <v>POLARAMINE 5 mg/1 ml, solution injectable</v>
      </c>
      <c r="G746" t="str">
        <f>INDEX(tbl_produits[Classe nom], MATCH(tbl_data[[#This Row],[NORM_Spécialité]], tbl_produits[Nom normalisé], 0))</f>
        <v>Système respiratoire</v>
      </c>
      <c r="H746">
        <f>YEAR(tbl_data[[#This Row],[Date_rapport]])</f>
        <v>2021</v>
      </c>
      <c r="I746" t="str">
        <f>INDEX(tbl_produits[Molécule extraite], MATCH(tbl_data[[#This Row],[NORM_Spécialité]], tbl_produits[Nom normalisé], 0))</f>
        <v>Dexchlorphéniramine</v>
      </c>
      <c r="J746" s="34">
        <f>DATE(LEFT(tbl_data[[#This Row],[Date_rapport]], 4), MID(tbl_data[[#This Row],[Date_rapport]], 6, 2), RIGHT(tbl_data[[#This Row],[Date_rapport]], 2))</f>
        <v>44380</v>
      </c>
    </row>
    <row r="747" spans="1:10" x14ac:dyDescent="0.2">
      <c r="A747" s="28" t="s">
        <v>2028</v>
      </c>
      <c r="B747" t="s">
        <v>6</v>
      </c>
      <c r="C747" s="28" t="s">
        <v>300</v>
      </c>
      <c r="D747" t="s">
        <v>122</v>
      </c>
      <c r="E747" t="s">
        <v>1597</v>
      </c>
      <c r="F747" t="str">
        <f>INDEX(tbl_produits[Nom normalisé], MATCH(tbl_data[[#This Row],[Spécialité]], tbl_produits[Nom original], 0))</f>
        <v>PLEGISOL, solution cardioplégique pour voie intracoronaire en poche</v>
      </c>
      <c r="G747" t="str">
        <f>INDEX(tbl_produits[Classe nom], MATCH(tbl_data[[#This Row],[NORM_Spécialité]], tbl_produits[Nom normalisé], 0))</f>
        <v>Sang et organes hématopoïétiques</v>
      </c>
      <c r="H747">
        <f>YEAR(tbl_data[[#This Row],[Date_rapport]])</f>
        <v>2021</v>
      </c>
      <c r="I747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747" s="34">
        <f>DATE(LEFT(tbl_data[[#This Row],[Date_rapport]], 4), MID(tbl_data[[#This Row],[Date_rapport]], 6, 2), RIGHT(tbl_data[[#This Row],[Date_rapport]], 2))</f>
        <v>44380</v>
      </c>
    </row>
    <row r="748" spans="1:10" x14ac:dyDescent="0.2">
      <c r="A748" s="28" t="s">
        <v>2028</v>
      </c>
      <c r="B748" t="s">
        <v>6</v>
      </c>
      <c r="C748" s="28" t="s">
        <v>300</v>
      </c>
      <c r="D748" t="s">
        <v>50</v>
      </c>
      <c r="E748" t="s">
        <v>1571</v>
      </c>
      <c r="F748" t="str">
        <f>INDEX(tbl_produits[Nom normalisé], MATCH(tbl_data[[#This Row],[Spécialité]], tbl_produits[Nom original], 0))</f>
        <v>PLASMION  - Solution pour perfusion</v>
      </c>
      <c r="G748" t="str">
        <f>INDEX(tbl_produits[Classe nom], MATCH(tbl_data[[#This Row],[NORM_Spécialité]], tbl_produits[Nom normalisé], 0))</f>
        <v>Sang et organes hématopoïétiques</v>
      </c>
      <c r="H748">
        <f>YEAR(tbl_data[[#This Row],[Date_rapport]])</f>
        <v>2021</v>
      </c>
      <c r="I748" t="str">
        <f>INDEX(tbl_produits[Molécule extraite], MATCH(tbl_data[[#This Row],[NORM_Spécialité]], tbl_produits[Nom normalisé], 0))</f>
        <v>N/A</v>
      </c>
      <c r="J748" s="34">
        <f>DATE(LEFT(tbl_data[[#This Row],[Date_rapport]], 4), MID(tbl_data[[#This Row],[Date_rapport]], 6, 2), RIGHT(tbl_data[[#This Row],[Date_rapport]], 2))</f>
        <v>44380</v>
      </c>
    </row>
    <row r="749" spans="1:10" x14ac:dyDescent="0.2">
      <c r="A749" s="28" t="s">
        <v>2028</v>
      </c>
      <c r="B749" t="s">
        <v>6</v>
      </c>
      <c r="C749" s="28" t="s">
        <v>300</v>
      </c>
      <c r="D749" t="s">
        <v>40</v>
      </c>
      <c r="E749" t="s">
        <v>2</v>
      </c>
      <c r="F749" t="str">
        <f>INDEX(tbl_produits[Nom normalisé], MATCH(tbl_data[[#This Row],[Spécialité]], tbl_produits[Nom original], 0))</f>
        <v>PIPERACILLINE PANPHARMA 1 g et 4 g, poudre pour solution injectable (I.M., I.V.)</v>
      </c>
      <c r="G749" t="str">
        <f>INDEX(tbl_produits[Classe nom], MATCH(tbl_data[[#This Row],[NORM_Spécialité]], tbl_produits[Nom normalisé], 0))</f>
        <v>Anti-infectieux à usage systémique</v>
      </c>
      <c r="H749">
        <f>YEAR(tbl_data[[#This Row],[Date_rapport]])</f>
        <v>2021</v>
      </c>
      <c r="I749" t="str">
        <f>INDEX(tbl_produits[Molécule extraite], MATCH(tbl_data[[#This Row],[NORM_Spécialité]], tbl_produits[Nom normalisé], 0))</f>
        <v>Pipéracilline</v>
      </c>
      <c r="J749" s="34">
        <f>DATE(LEFT(tbl_data[[#This Row],[Date_rapport]], 4), MID(tbl_data[[#This Row],[Date_rapport]], 6, 2), RIGHT(tbl_data[[#This Row],[Date_rapport]], 2))</f>
        <v>44380</v>
      </c>
    </row>
    <row r="750" spans="1:10" x14ac:dyDescent="0.2">
      <c r="A750" s="28" t="s">
        <v>2028</v>
      </c>
      <c r="B750" t="s">
        <v>6</v>
      </c>
      <c r="C750" s="28" t="s">
        <v>300</v>
      </c>
      <c r="D750" t="s">
        <v>57</v>
      </c>
      <c r="E750" t="s">
        <v>1573</v>
      </c>
      <c r="F750" t="str">
        <f>INDEX(tbl_produits[Nom normalisé], MATCH(tbl_data[[#This Row],[Spécialité]], tbl_produits[Nom original], 0))</f>
        <v>PILOCARPINE 2 POUR CENT FAURE, collyre en solution en récipient unidose</v>
      </c>
      <c r="G750" t="str">
        <f>INDEX(tbl_produits[Classe nom], MATCH(tbl_data[[#This Row],[NORM_Spécialité]], tbl_produits[Nom normalisé], 0))</f>
        <v>Organes sensoriels</v>
      </c>
      <c r="H750">
        <f>YEAR(tbl_data[[#This Row],[Date_rapport]])</f>
        <v>2021</v>
      </c>
      <c r="I750" t="str">
        <f>INDEX(tbl_produits[Molécule extraite], MATCH(tbl_data[[#This Row],[NORM_Spécialité]], tbl_produits[Nom normalisé], 0))</f>
        <v>Pilocarpine</v>
      </c>
      <c r="J750" s="34">
        <f>DATE(LEFT(tbl_data[[#This Row],[Date_rapport]], 4), MID(tbl_data[[#This Row],[Date_rapport]], 6, 2), RIGHT(tbl_data[[#This Row],[Date_rapport]], 2))</f>
        <v>44380</v>
      </c>
    </row>
    <row r="751" spans="1:10" x14ac:dyDescent="0.2">
      <c r="A751" s="28" t="s">
        <v>2028</v>
      </c>
      <c r="B751" t="s">
        <v>6</v>
      </c>
      <c r="C751" s="28" t="s">
        <v>300</v>
      </c>
      <c r="D751" t="s">
        <v>56</v>
      </c>
      <c r="E751" t="s">
        <v>1573</v>
      </c>
      <c r="F751" t="str">
        <f>INDEX(tbl_produits[Nom normalisé], MATCH(tbl_data[[#This Row],[Spécialité]], tbl_produits[Nom original], 0))</f>
        <v>PILOCARPINE 1 POUR CENT FAURE, collyre en solution en récipient unidose</v>
      </c>
      <c r="G751" t="str">
        <f>INDEX(tbl_produits[Classe nom], MATCH(tbl_data[[#This Row],[NORM_Spécialité]], tbl_produits[Nom normalisé], 0))</f>
        <v>Organes sensoriels</v>
      </c>
      <c r="H751">
        <f>YEAR(tbl_data[[#This Row],[Date_rapport]])</f>
        <v>2021</v>
      </c>
      <c r="I751" t="str">
        <f>INDEX(tbl_produits[Molécule extraite], MATCH(tbl_data[[#This Row],[NORM_Spécialité]], tbl_produits[Nom normalisé], 0))</f>
        <v>Pilocarpine</v>
      </c>
      <c r="J751" s="34">
        <f>DATE(LEFT(tbl_data[[#This Row],[Date_rapport]], 4), MID(tbl_data[[#This Row],[Date_rapport]], 6, 2), RIGHT(tbl_data[[#This Row],[Date_rapport]], 2))</f>
        <v>44380</v>
      </c>
    </row>
    <row r="752" spans="1:10" x14ac:dyDescent="0.2">
      <c r="A752" s="28" t="s">
        <v>2028</v>
      </c>
      <c r="B752" t="s">
        <v>3</v>
      </c>
      <c r="C752" s="28" t="s">
        <v>300</v>
      </c>
      <c r="D752" t="s">
        <v>94</v>
      </c>
      <c r="E752" t="s">
        <v>2</v>
      </c>
      <c r="F752" t="str">
        <f>INDEX(tbl_produits[Nom normalisé], MATCH(tbl_data[[#This Row],[Spécialité]], tbl_produits[Nom original], 0))</f>
        <v>PEMETREXED FRESENIUS KABI flacon de 100 mg, poudre pour solution à diluer pour perfusion</v>
      </c>
      <c r="G752" t="str">
        <f>INDEX(tbl_produits[Classe nom], MATCH(tbl_data[[#This Row],[NORM_Spécialité]], tbl_produits[Nom normalisé], 0))</f>
        <v>Antinéoplasiques et immunomodulateurs</v>
      </c>
      <c r="H752">
        <f>YEAR(tbl_data[[#This Row],[Date_rapport]])</f>
        <v>2021</v>
      </c>
      <c r="I752" t="str">
        <f>INDEX(tbl_produits[Molécule extraite], MATCH(tbl_data[[#This Row],[NORM_Spécialité]], tbl_produits[Nom normalisé], 0))</f>
        <v>Pémétrexed</v>
      </c>
      <c r="J752" s="34">
        <f>DATE(LEFT(tbl_data[[#This Row],[Date_rapport]], 4), MID(tbl_data[[#This Row],[Date_rapport]], 6, 2), RIGHT(tbl_data[[#This Row],[Date_rapport]], 2))</f>
        <v>44380</v>
      </c>
    </row>
    <row r="753" spans="1:10" x14ac:dyDescent="0.2">
      <c r="A753" s="28" t="s">
        <v>2028</v>
      </c>
      <c r="B753" t="s">
        <v>3</v>
      </c>
      <c r="C753" s="28" t="s">
        <v>300</v>
      </c>
      <c r="D753" t="s">
        <v>39</v>
      </c>
      <c r="E753" t="s">
        <v>2</v>
      </c>
      <c r="F753" t="str">
        <f>INDEX(tbl_produits[Nom normalisé], MATCH(tbl_data[[#This Row],[Spécialité]], tbl_produits[Nom original], 0))</f>
        <v>PEMETREXED FRESENIUS KABI  flacon de 500 mg Poudre pour solution à diluer pour perfusion</v>
      </c>
      <c r="G753" t="str">
        <f>INDEX(tbl_produits[Classe nom], MATCH(tbl_data[[#This Row],[NORM_Spécialité]], tbl_produits[Nom normalisé], 0))</f>
        <v>Antinéoplasiques et immunomodulateurs</v>
      </c>
      <c r="H753">
        <f>YEAR(tbl_data[[#This Row],[Date_rapport]])</f>
        <v>2021</v>
      </c>
      <c r="I753" t="str">
        <f>INDEX(tbl_produits[Molécule extraite], MATCH(tbl_data[[#This Row],[NORM_Spécialité]], tbl_produits[Nom normalisé], 0))</f>
        <v>Pémétrexed</v>
      </c>
      <c r="J753" s="34">
        <f>DATE(LEFT(tbl_data[[#This Row],[Date_rapport]], 4), MID(tbl_data[[#This Row],[Date_rapport]], 6, 2), RIGHT(tbl_data[[#This Row],[Date_rapport]], 2))</f>
        <v>44380</v>
      </c>
    </row>
    <row r="754" spans="1:10" x14ac:dyDescent="0.2">
      <c r="A754" s="28" t="s">
        <v>2028</v>
      </c>
      <c r="B754" t="s">
        <v>6</v>
      </c>
      <c r="C754" s="28" t="s">
        <v>300</v>
      </c>
      <c r="D754" t="s">
        <v>69</v>
      </c>
      <c r="E754" t="s">
        <v>1579</v>
      </c>
      <c r="F754" t="str">
        <f>INDEX(tbl_produits[Nom normalisé], MATCH(tbl_data[[#This Row],[Spécialité]], tbl_produits[Nom original], 0))</f>
        <v>PAMIDRONATE DE SODIUM HOSPIRA 9 mg/ml, solution à diluer pour perfusion, boîte de 1 flacon de 10 ml</v>
      </c>
      <c r="G754" t="str">
        <f>INDEX(tbl_produits[Classe nom], MATCH(tbl_data[[#This Row],[NORM_Spécialité]], tbl_produits[Nom normalisé], 0))</f>
        <v xml:space="preserve">Système musculo-squelettique </v>
      </c>
      <c r="H754">
        <f>YEAR(tbl_data[[#This Row],[Date_rapport]])</f>
        <v>2021</v>
      </c>
      <c r="I754" t="str">
        <f>INDEX(tbl_produits[Molécule extraite], MATCH(tbl_data[[#This Row],[NORM_Spécialité]], tbl_produits[Nom normalisé], 0))</f>
        <v>Pamidronate de sodium</v>
      </c>
      <c r="J754" s="34">
        <f>DATE(LEFT(tbl_data[[#This Row],[Date_rapport]], 4), MID(tbl_data[[#This Row],[Date_rapport]], 6, 2), RIGHT(tbl_data[[#This Row],[Date_rapport]], 2))</f>
        <v>44380</v>
      </c>
    </row>
    <row r="755" spans="1:10" x14ac:dyDescent="0.2">
      <c r="A755" s="28" t="s">
        <v>2028</v>
      </c>
      <c r="B755" t="s">
        <v>3</v>
      </c>
      <c r="C755" s="28" t="s">
        <v>300</v>
      </c>
      <c r="D755" t="s">
        <v>73</v>
      </c>
      <c r="E755" t="s">
        <v>2</v>
      </c>
      <c r="F755" t="str">
        <f>INDEX(tbl_produits[Nom normalisé], MATCH(tbl_data[[#This Row],[Spécialité]], tbl_produits[Nom original], 0))</f>
        <v>PACLITAXEL KABI 6 mg/ml, solution à diluer pour perfusion</v>
      </c>
      <c r="G755" t="str">
        <f>INDEX(tbl_produits[Classe nom], MATCH(tbl_data[[#This Row],[NORM_Spécialité]], tbl_produits[Nom normalisé], 0))</f>
        <v>Antinéoplasiques et immunomodulateurs</v>
      </c>
      <c r="H755">
        <f>YEAR(tbl_data[[#This Row],[Date_rapport]])</f>
        <v>2021</v>
      </c>
      <c r="I755" t="str">
        <f>INDEX(tbl_produits[Molécule extraite], MATCH(tbl_data[[#This Row],[NORM_Spécialité]], tbl_produits[Nom normalisé], 0))</f>
        <v>Paclitaxel</v>
      </c>
      <c r="J755" s="34">
        <f>DATE(LEFT(tbl_data[[#This Row],[Date_rapport]], 4), MID(tbl_data[[#This Row],[Date_rapport]], 6, 2), RIGHT(tbl_data[[#This Row],[Date_rapport]], 2))</f>
        <v>44380</v>
      </c>
    </row>
    <row r="756" spans="1:10" x14ac:dyDescent="0.2">
      <c r="A756" s="28" t="s">
        <v>2028</v>
      </c>
      <c r="B756" t="s">
        <v>6</v>
      </c>
      <c r="C756" s="28" t="s">
        <v>300</v>
      </c>
      <c r="D756" t="s">
        <v>86</v>
      </c>
      <c r="E756" t="s">
        <v>1584</v>
      </c>
      <c r="F756" t="str">
        <f>INDEX(tbl_produits[Nom normalisé], MATCH(tbl_data[[#This Row],[Spécialité]], tbl_produits[Nom original], 0))</f>
        <v>PACLITAXEL EBEWE 6 mg/ml, solution à diluer pour perfusion</v>
      </c>
      <c r="G756" t="str">
        <f>INDEX(tbl_produits[Classe nom], MATCH(tbl_data[[#This Row],[NORM_Spécialité]], tbl_produits[Nom normalisé], 0))</f>
        <v>Antinéoplasiques et immunomodulateurs</v>
      </c>
      <c r="H756">
        <f>YEAR(tbl_data[[#This Row],[Date_rapport]])</f>
        <v>2021</v>
      </c>
      <c r="I756" t="str">
        <f>INDEX(tbl_produits[Molécule extraite], MATCH(tbl_data[[#This Row],[NORM_Spécialité]], tbl_produits[Nom normalisé], 0))</f>
        <v>Paclitaxel</v>
      </c>
      <c r="J756" s="34">
        <f>DATE(LEFT(tbl_data[[#This Row],[Date_rapport]], 4), MID(tbl_data[[#This Row],[Date_rapport]], 6, 2), RIGHT(tbl_data[[#This Row],[Date_rapport]], 2))</f>
        <v>44380</v>
      </c>
    </row>
    <row r="757" spans="1:10" x14ac:dyDescent="0.2">
      <c r="A757" s="28" t="s">
        <v>2028</v>
      </c>
      <c r="B757" t="s">
        <v>6</v>
      </c>
      <c r="C757" s="28" t="s">
        <v>300</v>
      </c>
      <c r="D757" t="s">
        <v>60</v>
      </c>
      <c r="E757" t="s">
        <v>1575</v>
      </c>
      <c r="F757" t="str">
        <f>INDEX(tbl_produits[Nom normalisé], MATCH(tbl_data[[#This Row],[Spécialité]], tbl_produits[Nom original], 0))</f>
        <v>ONDANSETRON KABI 2 mg/ml  solution injectable</v>
      </c>
      <c r="G757" t="str">
        <f>INDEX(tbl_produits[Classe nom], MATCH(tbl_data[[#This Row],[NORM_Spécialité]], tbl_produits[Nom normalisé], 0))</f>
        <v>Voies digestives et métabolisme</v>
      </c>
      <c r="H757">
        <f>YEAR(tbl_data[[#This Row],[Date_rapport]])</f>
        <v>2021</v>
      </c>
      <c r="I757" t="str">
        <f>INDEX(tbl_produits[Molécule extraite], MATCH(tbl_data[[#This Row],[NORM_Spécialité]], tbl_produits[Nom normalisé], 0))</f>
        <v>Ondansétron</v>
      </c>
      <c r="J757" s="34">
        <f>DATE(LEFT(tbl_data[[#This Row],[Date_rapport]], 4), MID(tbl_data[[#This Row],[Date_rapport]], 6, 2), RIGHT(tbl_data[[#This Row],[Date_rapport]], 2))</f>
        <v>44380</v>
      </c>
    </row>
    <row r="758" spans="1:10" x14ac:dyDescent="0.2">
      <c r="A758" s="28" t="s">
        <v>2028</v>
      </c>
      <c r="B758" t="s">
        <v>6</v>
      </c>
      <c r="C758" s="28" t="s">
        <v>300</v>
      </c>
      <c r="D758" t="s">
        <v>136</v>
      </c>
      <c r="E758" t="s">
        <v>1600</v>
      </c>
      <c r="F758" t="str">
        <f>INDEX(tbl_produits[Nom normalisé], MATCH(tbl_data[[#This Row],[Spécialité]], tbl_produits[Nom original], 0))</f>
        <v>ONDANSETRON ACCORD 2 mg/ml  solution injectable</v>
      </c>
      <c r="G758" t="str">
        <f>INDEX(tbl_produits[Classe nom], MATCH(tbl_data[[#This Row],[NORM_Spécialité]], tbl_produits[Nom normalisé], 0))</f>
        <v>Voies digestives et métabolisme</v>
      </c>
      <c r="H758">
        <f>YEAR(tbl_data[[#This Row],[Date_rapport]])</f>
        <v>2021</v>
      </c>
      <c r="I758" t="str">
        <f>INDEX(tbl_produits[Molécule extraite], MATCH(tbl_data[[#This Row],[NORM_Spécialité]], tbl_produits[Nom normalisé], 0))</f>
        <v>Ondansétron</v>
      </c>
      <c r="J758" s="34">
        <f>DATE(LEFT(tbl_data[[#This Row],[Date_rapport]], 4), MID(tbl_data[[#This Row],[Date_rapport]], 6, 2), RIGHT(tbl_data[[#This Row],[Date_rapport]], 2))</f>
        <v>44380</v>
      </c>
    </row>
    <row r="759" spans="1:10" x14ac:dyDescent="0.2">
      <c r="A759" s="28" t="s">
        <v>2028</v>
      </c>
      <c r="B759" t="s">
        <v>6</v>
      </c>
      <c r="C759" s="28" t="s">
        <v>300</v>
      </c>
      <c r="D759" t="s">
        <v>28</v>
      </c>
      <c r="E759" t="s">
        <v>1558</v>
      </c>
      <c r="F759" t="str">
        <f>INDEX(tbl_produits[Nom normalisé], MATCH(tbl_data[[#This Row],[Spécialité]], tbl_produits[Nom original], 0))</f>
        <v>OCTREOTIDE HOSPIRA 500 microgrammes/1 ml, solution injectable</v>
      </c>
      <c r="G759" t="str">
        <f>INDEX(tbl_produits[Classe nom], MATCH(tbl_data[[#This Row],[NORM_Spécialité]], tbl_produits[Nom normalisé], 0))</f>
        <v>Hormones systémiques sauf hormones sexuelles et insulines</v>
      </c>
      <c r="H759">
        <f>YEAR(tbl_data[[#This Row],[Date_rapport]])</f>
        <v>2021</v>
      </c>
      <c r="I759" t="str">
        <f>INDEX(tbl_produits[Molécule extraite], MATCH(tbl_data[[#This Row],[NORM_Spécialité]], tbl_produits[Nom normalisé], 0))</f>
        <v>Octréotide</v>
      </c>
      <c r="J759" s="34">
        <f>DATE(LEFT(tbl_data[[#This Row],[Date_rapport]], 4), MID(tbl_data[[#This Row],[Date_rapport]], 6, 2), RIGHT(tbl_data[[#This Row],[Date_rapport]], 2))</f>
        <v>44380</v>
      </c>
    </row>
    <row r="760" spans="1:10" x14ac:dyDescent="0.2">
      <c r="A760" s="28" t="s">
        <v>2028</v>
      </c>
      <c r="B760" t="s">
        <v>3</v>
      </c>
      <c r="C760" s="28" t="s">
        <v>300</v>
      </c>
      <c r="D760" t="s">
        <v>100</v>
      </c>
      <c r="E760" t="s">
        <v>2</v>
      </c>
      <c r="F760" t="str">
        <f>INDEX(tbl_produits[Nom normalisé], MATCH(tbl_data[[#This Row],[Spécialité]], tbl_produits[Nom original], 0))</f>
        <v>OCTIM 150 microgrammes/dose, solution pour pulvérisation nasale</v>
      </c>
      <c r="G760" t="str">
        <f>INDEX(tbl_produits[Classe nom], MATCH(tbl_data[[#This Row],[NORM_Spécialité]], tbl_produits[Nom normalisé], 0))</f>
        <v>Hormones systémiques sauf hormones sexuelles et insulines</v>
      </c>
      <c r="H760">
        <f>YEAR(tbl_data[[#This Row],[Date_rapport]])</f>
        <v>2021</v>
      </c>
      <c r="I760" t="str">
        <f>INDEX(tbl_produits[Molécule extraite], MATCH(tbl_data[[#This Row],[NORM_Spécialité]], tbl_produits[Nom normalisé], 0))</f>
        <v>Desmopressine</v>
      </c>
      <c r="J760" s="34">
        <f>DATE(LEFT(tbl_data[[#This Row],[Date_rapport]], 4), MID(tbl_data[[#This Row],[Date_rapport]], 6, 2), RIGHT(tbl_data[[#This Row],[Date_rapport]], 2))</f>
        <v>44380</v>
      </c>
    </row>
    <row r="761" spans="1:10" x14ac:dyDescent="0.2">
      <c r="A761" s="28" t="s">
        <v>2028</v>
      </c>
      <c r="B761" t="s">
        <v>9</v>
      </c>
      <c r="C761" s="28" t="s">
        <v>300</v>
      </c>
      <c r="D761" t="s">
        <v>14</v>
      </c>
      <c r="E761" t="s">
        <v>2</v>
      </c>
      <c r="F761" t="str">
        <f>INDEX(tbl_produits[Nom normalisé], MATCH(tbl_data[[#This Row],[Spécialité]], tbl_produits[Nom original], 0))</f>
        <v>OCTAGAM  100 mg/ml et 50 mg/ml, solution pour perfusion</v>
      </c>
      <c r="G761" t="str">
        <f>INDEX(tbl_produits[Classe nom], MATCH(tbl_data[[#This Row],[NORM_Spécialité]], tbl_produits[Nom normalisé], 0))</f>
        <v>Anti-infectieux à usage systémique</v>
      </c>
      <c r="H761">
        <f>YEAR(tbl_data[[#This Row],[Date_rapport]])</f>
        <v>2021</v>
      </c>
      <c r="I761" t="str">
        <f>INDEX(tbl_produits[Molécule extraite], MATCH(tbl_data[[#This Row],[NORM_Spécialité]], tbl_produits[Nom normalisé], 0))</f>
        <v>Immunoglobuline humaine normale</v>
      </c>
      <c r="J761" s="34">
        <f>DATE(LEFT(tbl_data[[#This Row],[Date_rapport]], 4), MID(tbl_data[[#This Row],[Date_rapport]], 6, 2), RIGHT(tbl_data[[#This Row],[Date_rapport]], 2))</f>
        <v>44380</v>
      </c>
    </row>
    <row r="762" spans="1:10" x14ac:dyDescent="0.2">
      <c r="A762" s="28" t="s">
        <v>2028</v>
      </c>
      <c r="B762" t="s">
        <v>3</v>
      </c>
      <c r="C762" s="28" t="s">
        <v>300</v>
      </c>
      <c r="D762" t="s">
        <v>170</v>
      </c>
      <c r="E762" t="s">
        <v>2</v>
      </c>
      <c r="F762" t="str">
        <f>INDEX(tbl_produits[Nom normalisé], MATCH(tbl_data[[#This Row],[Spécialité]], tbl_produits[Nom original], 0))</f>
        <v>OCTAFIX 100 UI/ml, poudre et solvant pour solution injectable</v>
      </c>
      <c r="G762" t="str">
        <f>INDEX(tbl_produits[Classe nom], MATCH(tbl_data[[#This Row],[NORM_Spécialité]], tbl_produits[Nom normalisé], 0))</f>
        <v>Sang et organes hématopoïétiques</v>
      </c>
      <c r="H762">
        <f>YEAR(tbl_data[[#This Row],[Date_rapport]])</f>
        <v>2021</v>
      </c>
      <c r="I762" t="str">
        <f>INDEX(tbl_produits[Molécule extraite], MATCH(tbl_data[[#This Row],[NORM_Spécialité]], tbl_produits[Nom normalisé], 0))</f>
        <v>Facteur VIII de coagulation humain</v>
      </c>
      <c r="J762" s="34">
        <f>DATE(LEFT(tbl_data[[#This Row],[Date_rapport]], 4), MID(tbl_data[[#This Row],[Date_rapport]], 6, 2), RIGHT(tbl_data[[#This Row],[Date_rapport]], 2))</f>
        <v>44380</v>
      </c>
    </row>
    <row r="763" spans="1:10" x14ac:dyDescent="0.2">
      <c r="A763" s="28" t="s">
        <v>2028</v>
      </c>
      <c r="B763" t="s">
        <v>9</v>
      </c>
      <c r="C763" s="28" t="s">
        <v>300</v>
      </c>
      <c r="D763" t="s">
        <v>114</v>
      </c>
      <c r="E763" t="s">
        <v>2</v>
      </c>
      <c r="F763" t="str">
        <f>INDEX(tbl_produits[Nom normalisé], MATCH(tbl_data[[#This Row],[Spécialité]], tbl_produits[Nom original], 0))</f>
        <v>NULOJIX 250 mg, poudre pour solution à diluer pour perfusion</v>
      </c>
      <c r="G763" t="str">
        <f>INDEX(tbl_produits[Classe nom], MATCH(tbl_data[[#This Row],[NORM_Spécialité]], tbl_produits[Nom normalisé], 0))</f>
        <v>Antinéoplasiques et immunomodulateurs</v>
      </c>
      <c r="H763">
        <f>YEAR(tbl_data[[#This Row],[Date_rapport]])</f>
        <v>2021</v>
      </c>
      <c r="I763" t="str">
        <f>INDEX(tbl_produits[Molécule extraite], MATCH(tbl_data[[#This Row],[NORM_Spécialité]], tbl_produits[Nom normalisé], 0))</f>
        <v>Bélatacept</v>
      </c>
      <c r="J763" s="34">
        <f>DATE(LEFT(tbl_data[[#This Row],[Date_rapport]], 4), MID(tbl_data[[#This Row],[Date_rapport]], 6, 2), RIGHT(tbl_data[[#This Row],[Date_rapport]], 2))</f>
        <v>44380</v>
      </c>
    </row>
    <row r="764" spans="1:10" x14ac:dyDescent="0.2">
      <c r="A764" s="28" t="s">
        <v>2028</v>
      </c>
      <c r="B764" t="s">
        <v>6</v>
      </c>
      <c r="C764" s="28" t="s">
        <v>300</v>
      </c>
      <c r="D764" t="s">
        <v>138</v>
      </c>
      <c r="E764" t="s">
        <v>1601</v>
      </c>
      <c r="F764" t="str">
        <f>INDEX(tbl_produits[Nom normalisé], MATCH(tbl_data[[#This Row],[Spécialité]], tbl_produits[Nom original], 0))</f>
        <v>NOZINAN 25 mg/ml, solution injectable en ampoule (I.M.)</v>
      </c>
      <c r="G764" t="str">
        <f>INDEX(tbl_produits[Classe nom], MATCH(tbl_data[[#This Row],[NORM_Spécialité]], tbl_produits[Nom normalisé], 0))</f>
        <v>Système nerveux</v>
      </c>
      <c r="H764">
        <f>YEAR(tbl_data[[#This Row],[Date_rapport]])</f>
        <v>2021</v>
      </c>
      <c r="I764" t="str">
        <f>INDEX(tbl_produits[Molécule extraite], MATCH(tbl_data[[#This Row],[NORM_Spécialité]], tbl_produits[Nom normalisé], 0))</f>
        <v>Lévomépromazine (chlorhydrate de)</v>
      </c>
      <c r="J764" s="34">
        <f>DATE(LEFT(tbl_data[[#This Row],[Date_rapport]], 4), MID(tbl_data[[#This Row],[Date_rapport]], 6, 2), RIGHT(tbl_data[[#This Row],[Date_rapport]], 2))</f>
        <v>44380</v>
      </c>
    </row>
    <row r="765" spans="1:10" x14ac:dyDescent="0.2">
      <c r="A765" s="28" t="s">
        <v>2028</v>
      </c>
      <c r="B765" t="s">
        <v>6</v>
      </c>
      <c r="C765" s="28" t="s">
        <v>300</v>
      </c>
      <c r="D765" t="s">
        <v>89</v>
      </c>
      <c r="E765" t="s">
        <v>1586</v>
      </c>
      <c r="F765" t="str">
        <f>INDEX(tbl_produits[Nom normalisé], MATCH(tbl_data[[#This Row],[Spécialité]], tbl_produits[Nom original], 0))</f>
        <v>NOXAFIL 40 mg/ml, suspension buvable</v>
      </c>
      <c r="G765" t="str">
        <f>INDEX(tbl_produits[Classe nom], MATCH(tbl_data[[#This Row],[NORM_Spécialité]], tbl_produits[Nom normalisé], 0))</f>
        <v>Anti-infectieux à usage systémique</v>
      </c>
      <c r="H765">
        <f>YEAR(tbl_data[[#This Row],[Date_rapport]])</f>
        <v>2021</v>
      </c>
      <c r="I765" t="str">
        <f>INDEX(tbl_produits[Molécule extraite], MATCH(tbl_data[[#This Row],[NORM_Spécialité]], tbl_produits[Nom normalisé], 0))</f>
        <v>Posaconazole</v>
      </c>
      <c r="J765" s="34">
        <f>DATE(LEFT(tbl_data[[#This Row],[Date_rapport]], 4), MID(tbl_data[[#This Row],[Date_rapport]], 6, 2), RIGHT(tbl_data[[#This Row],[Date_rapport]], 2))</f>
        <v>44380</v>
      </c>
    </row>
    <row r="766" spans="1:10" x14ac:dyDescent="0.2">
      <c r="A766" s="28" t="s">
        <v>2028</v>
      </c>
      <c r="B766" t="s">
        <v>6</v>
      </c>
      <c r="C766" s="28" t="s">
        <v>300</v>
      </c>
      <c r="D766" t="s">
        <v>42</v>
      </c>
      <c r="E766" t="s">
        <v>1567</v>
      </c>
      <c r="F766" t="str">
        <f>INDEX(tbl_produits[Nom normalisé], MATCH(tbl_data[[#This Row],[Spécialité]], tbl_produits[Nom original], 0))</f>
        <v>NAROPEINE 2 mg/ml, solution injectable en ampoule</v>
      </c>
      <c r="G766" t="str">
        <f>INDEX(tbl_produits[Classe nom], MATCH(tbl_data[[#This Row],[NORM_Spécialité]], tbl_produits[Nom normalisé], 0))</f>
        <v>Système nerveux</v>
      </c>
      <c r="H766">
        <f>YEAR(tbl_data[[#This Row],[Date_rapport]])</f>
        <v>2021</v>
      </c>
      <c r="I766" t="str">
        <f>INDEX(tbl_produits[Molécule extraite], MATCH(tbl_data[[#This Row],[NORM_Spécialité]], tbl_produits[Nom normalisé], 0))</f>
        <v>Ropivacaïne (chlorhydrate de)</v>
      </c>
      <c r="J766" s="34">
        <f>DATE(LEFT(tbl_data[[#This Row],[Date_rapport]], 4), MID(tbl_data[[#This Row],[Date_rapport]], 6, 2), RIGHT(tbl_data[[#This Row],[Date_rapport]], 2))</f>
        <v>44380</v>
      </c>
    </row>
    <row r="767" spans="1:10" x14ac:dyDescent="0.2">
      <c r="A767" s="28" t="s">
        <v>2028</v>
      </c>
      <c r="B767" t="s">
        <v>6</v>
      </c>
      <c r="C767" s="28" t="s">
        <v>300</v>
      </c>
      <c r="D767" t="s">
        <v>55</v>
      </c>
      <c r="E767" t="s">
        <v>1572</v>
      </c>
      <c r="F767" t="str">
        <f>INDEX(tbl_produits[Nom normalisé], MATCH(tbl_data[[#This Row],[Spécialité]], tbl_produits[Nom original], 0))</f>
        <v>NANOCIS 0,24 mg  trousse pour préparation radiopharmaceutique</v>
      </c>
      <c r="G767" t="str">
        <f>INDEX(tbl_produits[Classe nom], MATCH(tbl_data[[#This Row],[NORM_Spécialité]], tbl_produits[Nom normalisé], 0))</f>
        <v>Divers</v>
      </c>
      <c r="H767">
        <f>YEAR(tbl_data[[#This Row],[Date_rapport]])</f>
        <v>2021</v>
      </c>
      <c r="I767" t="str">
        <f>INDEX(tbl_produits[Molécule extraite], MATCH(tbl_data[[#This Row],[NORM_Spécialité]], tbl_produits[Nom normalisé], 0))</f>
        <v>Rhénium (heptasulfure de)</v>
      </c>
      <c r="J767" s="34">
        <f>DATE(LEFT(tbl_data[[#This Row],[Date_rapport]], 4), MID(tbl_data[[#This Row],[Date_rapport]], 6, 2), RIGHT(tbl_data[[#This Row],[Date_rapport]], 2))</f>
        <v>44380</v>
      </c>
    </row>
    <row r="768" spans="1:10" x14ac:dyDescent="0.2">
      <c r="A768" s="28" t="s">
        <v>2028</v>
      </c>
      <c r="B768" t="s">
        <v>6</v>
      </c>
      <c r="C768" s="28" t="s">
        <v>300</v>
      </c>
      <c r="D768" t="s">
        <v>20</v>
      </c>
      <c r="E768" t="s">
        <v>1551</v>
      </c>
      <c r="F768" t="str">
        <f>INDEX(tbl_produits[Nom normalisé], MATCH(tbl_data[[#This Row],[Spécialité]], tbl_produits[Nom original], 0))</f>
        <v>MYSOLINE 250 mg, comprimé sécable</v>
      </c>
      <c r="G768" t="str">
        <f>INDEX(tbl_produits[Classe nom], MATCH(tbl_data[[#This Row],[NORM_Spécialité]], tbl_produits[Nom normalisé], 0))</f>
        <v>Système nerveux</v>
      </c>
      <c r="H768">
        <f>YEAR(tbl_data[[#This Row],[Date_rapport]])</f>
        <v>2021</v>
      </c>
      <c r="I768" t="str">
        <f>INDEX(tbl_produits[Molécule extraite], MATCH(tbl_data[[#This Row],[NORM_Spécialité]], tbl_produits[Nom normalisé], 0))</f>
        <v>Primidone</v>
      </c>
      <c r="J768" s="34">
        <f>DATE(LEFT(tbl_data[[#This Row],[Date_rapport]], 4), MID(tbl_data[[#This Row],[Date_rapport]], 6, 2), RIGHT(tbl_data[[#This Row],[Date_rapport]], 2))</f>
        <v>44380</v>
      </c>
    </row>
    <row r="769" spans="1:10" x14ac:dyDescent="0.2">
      <c r="A769" s="28" t="s">
        <v>2028</v>
      </c>
      <c r="B769" t="s">
        <v>6</v>
      </c>
      <c r="C769" s="28" t="s">
        <v>300</v>
      </c>
      <c r="D769" t="s">
        <v>49</v>
      </c>
      <c r="E769" t="s">
        <v>1570</v>
      </c>
      <c r="F769" t="str">
        <f>INDEX(tbl_produits[Nom normalisé], MATCH(tbl_data[[#This Row],[Spécialité]], tbl_produits[Nom original], 0))</f>
        <v>MOZOBIL 20mg/ml  solution injectable, boite de 1 flacon</v>
      </c>
      <c r="G769" t="str">
        <f>INDEX(tbl_produits[Classe nom], MATCH(tbl_data[[#This Row],[NORM_Spécialité]], tbl_produits[Nom normalisé], 0))</f>
        <v>Antinéoplasiques et immunomodulateurs</v>
      </c>
      <c r="H769">
        <f>YEAR(tbl_data[[#This Row],[Date_rapport]])</f>
        <v>2021</v>
      </c>
      <c r="I769" t="str">
        <f>INDEX(tbl_produits[Molécule extraite], MATCH(tbl_data[[#This Row],[NORM_Spécialité]], tbl_produits[Nom normalisé], 0))</f>
        <v>Plérixafor</v>
      </c>
      <c r="J769" s="34">
        <f>DATE(LEFT(tbl_data[[#This Row],[Date_rapport]], 4), MID(tbl_data[[#This Row],[Date_rapport]], 6, 2), RIGHT(tbl_data[[#This Row],[Date_rapport]], 2))</f>
        <v>44380</v>
      </c>
    </row>
    <row r="770" spans="1:10" x14ac:dyDescent="0.2">
      <c r="A770" s="28" t="s">
        <v>2028</v>
      </c>
      <c r="B770" t="s">
        <v>3</v>
      </c>
      <c r="C770" s="28" t="s">
        <v>300</v>
      </c>
      <c r="D770" t="s">
        <v>208</v>
      </c>
      <c r="E770" t="s">
        <v>2</v>
      </c>
      <c r="F770" t="str">
        <f>INDEX(tbl_produits[Nom normalisé], MATCH(tbl_data[[#This Row],[Spécialité]], tbl_produits[Nom original], 0))</f>
        <v>MITOMYCINE ACCORD 10 mg, poudre pour solution injectable/ pour perfusion ou voie intravésicale</v>
      </c>
      <c r="G770" t="str">
        <f>INDEX(tbl_produits[Classe nom], MATCH(tbl_data[[#This Row],[NORM_Spécialité]], tbl_produits[Nom normalisé], 0))</f>
        <v>Antinéoplasiques et immunomodulateurs</v>
      </c>
      <c r="H770">
        <f>YEAR(tbl_data[[#This Row],[Date_rapport]])</f>
        <v>2021</v>
      </c>
      <c r="I770" t="str">
        <f>INDEX(tbl_produits[Molécule extraite], MATCH(tbl_data[[#This Row],[NORM_Spécialité]], tbl_produits[Nom normalisé], 0))</f>
        <v>Mitomycine</v>
      </c>
      <c r="J770" s="34">
        <f>DATE(LEFT(tbl_data[[#This Row],[Date_rapport]], 4), MID(tbl_data[[#This Row],[Date_rapport]], 6, 2), RIGHT(tbl_data[[#This Row],[Date_rapport]], 2))</f>
        <v>44380</v>
      </c>
    </row>
    <row r="771" spans="1:10" x14ac:dyDescent="0.2">
      <c r="A771" s="28" t="s">
        <v>2028</v>
      </c>
      <c r="B771" t="s">
        <v>3</v>
      </c>
      <c r="C771" s="28" t="s">
        <v>300</v>
      </c>
      <c r="D771" t="s">
        <v>16</v>
      </c>
      <c r="E771" t="s">
        <v>2</v>
      </c>
      <c r="F771" t="str">
        <f>INDEX(tbl_produits[Nom normalisé], MATCH(tbl_data[[#This Row],[Spécialité]], tbl_produits[Nom original], 0))</f>
        <v>MIOCHOLE 20 mg, poudre et solvant pour solution intraoculaire</v>
      </c>
      <c r="G771" t="str">
        <f>INDEX(tbl_produits[Classe nom], MATCH(tbl_data[[#This Row],[NORM_Spécialité]], tbl_produits[Nom normalisé], 0))</f>
        <v>Organes sensoriels</v>
      </c>
      <c r="H771">
        <f>YEAR(tbl_data[[#This Row],[Date_rapport]])</f>
        <v>2021</v>
      </c>
      <c r="I771" t="str">
        <f>INDEX(tbl_produits[Molécule extraite], MATCH(tbl_data[[#This Row],[NORM_Spécialité]], tbl_produits[Nom normalisé], 0))</f>
        <v>Chlorure d'acétylcholine</v>
      </c>
      <c r="J771" s="34">
        <f>DATE(LEFT(tbl_data[[#This Row],[Date_rapport]], 4), MID(tbl_data[[#This Row],[Date_rapport]], 6, 2), RIGHT(tbl_data[[#This Row],[Date_rapport]], 2))</f>
        <v>44380</v>
      </c>
    </row>
    <row r="772" spans="1:10" x14ac:dyDescent="0.2">
      <c r="A772" s="28" t="s">
        <v>2028</v>
      </c>
      <c r="B772" t="s">
        <v>3</v>
      </c>
      <c r="C772" s="28" t="s">
        <v>300</v>
      </c>
      <c r="D772" t="s">
        <v>58</v>
      </c>
      <c r="E772" t="s">
        <v>2</v>
      </c>
      <c r="F772" t="str">
        <f>INDEX(tbl_produits[Nom normalisé], MATCH(tbl_data[[#This Row],[Spécialité]], tbl_produits[Nom original], 0))</f>
        <v>MINIRIN Spray 10 microgrammes par dose, solution endonasale en flacon</v>
      </c>
      <c r="G772" t="str">
        <f>INDEX(tbl_produits[Classe nom], MATCH(tbl_data[[#This Row],[NORM_Spécialité]], tbl_produits[Nom normalisé], 0))</f>
        <v>Hormones systémiques sauf hormones sexuelles et insulines</v>
      </c>
      <c r="H772">
        <f>YEAR(tbl_data[[#This Row],[Date_rapport]])</f>
        <v>2021</v>
      </c>
      <c r="I772" t="str">
        <f>INDEX(tbl_produits[Molécule extraite], MATCH(tbl_data[[#This Row],[NORM_Spécialité]], tbl_produits[Nom normalisé], 0))</f>
        <v>Desmopressine</v>
      </c>
      <c r="J772" s="34">
        <f>DATE(LEFT(tbl_data[[#This Row],[Date_rapport]], 4), MID(tbl_data[[#This Row],[Date_rapport]], 6, 2), RIGHT(tbl_data[[#This Row],[Date_rapport]], 2))</f>
        <v>44380</v>
      </c>
    </row>
    <row r="773" spans="1:10" x14ac:dyDescent="0.2">
      <c r="A773" s="28" t="s">
        <v>2028</v>
      </c>
      <c r="B773" t="s">
        <v>9</v>
      </c>
      <c r="C773" s="28" t="s">
        <v>300</v>
      </c>
      <c r="D773" t="s">
        <v>97</v>
      </c>
      <c r="E773" t="s">
        <v>2</v>
      </c>
      <c r="F773" t="str">
        <f>INDEX(tbl_produits[Nom normalisé], MATCH(tbl_data[[#This Row],[Spécialité]], tbl_produits[Nom original], 0))</f>
        <v>MINIRIN SPRAY / MINIRIN et MINIRINMELT</v>
      </c>
      <c r="G773" t="str">
        <f>INDEX(tbl_produits[Classe nom], MATCH(tbl_data[[#This Row],[NORM_Spécialité]], tbl_produits[Nom normalisé], 0))</f>
        <v>Hormones systémiques sauf hormones sexuelles et insulines</v>
      </c>
      <c r="H773">
        <f>YEAR(tbl_data[[#This Row],[Date_rapport]])</f>
        <v>2021</v>
      </c>
      <c r="I773" t="str">
        <f>INDEX(tbl_produits[Molécule extraite], MATCH(tbl_data[[#This Row],[NORM_Spécialité]], tbl_produits[Nom normalisé], 0))</f>
        <v>Desmopressine</v>
      </c>
      <c r="J773" s="34">
        <f>DATE(LEFT(tbl_data[[#This Row],[Date_rapport]], 4), MID(tbl_data[[#This Row],[Date_rapport]], 6, 2), RIGHT(tbl_data[[#This Row],[Date_rapport]], 2))</f>
        <v>44380</v>
      </c>
    </row>
    <row r="774" spans="1:10" x14ac:dyDescent="0.2">
      <c r="A774" s="28" t="s">
        <v>2028</v>
      </c>
      <c r="B774" t="s">
        <v>9</v>
      </c>
      <c r="C774" s="28" t="s">
        <v>300</v>
      </c>
      <c r="D774" t="s">
        <v>213</v>
      </c>
      <c r="E774" t="s">
        <v>2</v>
      </c>
      <c r="F774" t="str">
        <f>INDEX(tbl_produits[Nom normalisé], MATCH(tbl_data[[#This Row],[Spécialité]], tbl_produits[Nom original], 0))</f>
        <v>MIANSERINE (produits à base de)</v>
      </c>
      <c r="G774" t="str">
        <f>INDEX(tbl_produits[Classe nom], MATCH(tbl_data[[#This Row],[NORM_Spécialité]], tbl_produits[Nom normalisé], 0))</f>
        <v>Système nerveux</v>
      </c>
      <c r="H774">
        <f>YEAR(tbl_data[[#This Row],[Date_rapport]])</f>
        <v>2021</v>
      </c>
      <c r="I774" t="str">
        <f>INDEX(tbl_produits[Molécule extraite], MATCH(tbl_data[[#This Row],[NORM_Spécialité]], tbl_produits[Nom normalisé], 0))</f>
        <v>Miansérine</v>
      </c>
      <c r="J774" s="34">
        <f>DATE(LEFT(tbl_data[[#This Row],[Date_rapport]], 4), MID(tbl_data[[#This Row],[Date_rapport]], 6, 2), RIGHT(tbl_data[[#This Row],[Date_rapport]], 2))</f>
        <v>44380</v>
      </c>
    </row>
    <row r="775" spans="1:10" x14ac:dyDescent="0.2">
      <c r="A775" s="28" t="s">
        <v>2028</v>
      </c>
      <c r="B775" t="s">
        <v>6</v>
      </c>
      <c r="C775" s="28" t="s">
        <v>300</v>
      </c>
      <c r="D775" t="s">
        <v>99</v>
      </c>
      <c r="E775" t="s">
        <v>1589</v>
      </c>
      <c r="F775" t="str">
        <f>INDEX(tbl_produits[Nom normalisé], MATCH(tbl_data[[#This Row],[Spécialité]], tbl_produits[Nom original], 0))</f>
        <v>METHOTREXATE BIODIM 25 mg/1 mL, solution injectable</v>
      </c>
      <c r="G775" t="str">
        <f>INDEX(tbl_produits[Classe nom], MATCH(tbl_data[[#This Row],[NORM_Spécialité]], tbl_produits[Nom normalisé], 0))</f>
        <v>Antinéoplasiques et immunomodulateurs</v>
      </c>
      <c r="H775">
        <f>YEAR(tbl_data[[#This Row],[Date_rapport]])</f>
        <v>2021</v>
      </c>
      <c r="I775" t="str">
        <f>INDEX(tbl_produits[Molécule extraite], MATCH(tbl_data[[#This Row],[NORM_Spécialité]], tbl_produits[Nom normalisé], 0))</f>
        <v>Méthotrexate</v>
      </c>
      <c r="J775" s="34">
        <f>DATE(LEFT(tbl_data[[#This Row],[Date_rapport]], 4), MID(tbl_data[[#This Row],[Date_rapport]], 6, 2), RIGHT(tbl_data[[#This Row],[Date_rapport]], 2))</f>
        <v>44380</v>
      </c>
    </row>
    <row r="776" spans="1:10" x14ac:dyDescent="0.2">
      <c r="A776" s="28" t="s">
        <v>2028</v>
      </c>
      <c r="B776" t="s">
        <v>3</v>
      </c>
      <c r="C776" s="28" t="s">
        <v>300</v>
      </c>
      <c r="D776" t="s">
        <v>221</v>
      </c>
      <c r="E776" t="s">
        <v>2</v>
      </c>
      <c r="F776" t="str">
        <f>INDEX(tbl_produits[Nom normalisé], MATCH(tbl_data[[#This Row],[Spécialité]], tbl_produits[Nom original], 0))</f>
        <v>METALYSE 10000 unités, poudre et solvant pour solution injectable</v>
      </c>
      <c r="G776" t="str">
        <f>INDEX(tbl_produits[Classe nom], MATCH(tbl_data[[#This Row],[NORM_Spécialité]], tbl_produits[Nom normalisé], 0))</f>
        <v>Sang et organes hématopoïétiques</v>
      </c>
      <c r="H776">
        <f>YEAR(tbl_data[[#This Row],[Date_rapport]])</f>
        <v>2021</v>
      </c>
      <c r="I776" t="str">
        <f>INDEX(tbl_produits[Molécule extraite], MATCH(tbl_data[[#This Row],[NORM_Spécialité]], tbl_produits[Nom normalisé], 0))</f>
        <v>Ténectéplase</v>
      </c>
      <c r="J776" s="34">
        <f>DATE(LEFT(tbl_data[[#This Row],[Date_rapport]], 4), MID(tbl_data[[#This Row],[Date_rapport]], 6, 2), RIGHT(tbl_data[[#This Row],[Date_rapport]], 2))</f>
        <v>44380</v>
      </c>
    </row>
    <row r="777" spans="1:10" x14ac:dyDescent="0.2">
      <c r="A777" s="28" t="s">
        <v>2028</v>
      </c>
      <c r="B777" t="s">
        <v>9</v>
      </c>
      <c r="C777" s="28" t="s">
        <v>300</v>
      </c>
      <c r="D777" t="s">
        <v>129</v>
      </c>
      <c r="E777" t="s">
        <v>2</v>
      </c>
      <c r="F777" t="str">
        <f>INDEX(tbl_produits[Nom normalisé], MATCH(tbl_data[[#This Row],[Spécialité]], tbl_produits[Nom original], 0))</f>
        <v>LYTOS 520 mg, comprimé pelliculé</v>
      </c>
      <c r="G777" t="str">
        <f>INDEX(tbl_produits[Classe nom], MATCH(tbl_data[[#This Row],[NORM_Spécialité]], tbl_produits[Nom normalisé], 0))</f>
        <v xml:space="preserve">Système musculo-squelettique </v>
      </c>
      <c r="H777">
        <f>YEAR(tbl_data[[#This Row],[Date_rapport]])</f>
        <v>2021</v>
      </c>
      <c r="I777" t="str">
        <f>INDEX(tbl_produits[Molécule extraite], MATCH(tbl_data[[#This Row],[NORM_Spécialité]], tbl_produits[Nom normalisé], 0))</f>
        <v>Clodronate de sodium</v>
      </c>
      <c r="J777" s="34">
        <f>DATE(LEFT(tbl_data[[#This Row],[Date_rapport]], 4), MID(tbl_data[[#This Row],[Date_rapport]], 6, 2), RIGHT(tbl_data[[#This Row],[Date_rapport]], 2))</f>
        <v>44380</v>
      </c>
    </row>
    <row r="778" spans="1:10" x14ac:dyDescent="0.2">
      <c r="A778" s="28" t="s">
        <v>2028</v>
      </c>
      <c r="B778" t="s">
        <v>11</v>
      </c>
      <c r="C778" s="28" t="s">
        <v>300</v>
      </c>
      <c r="D778" t="s">
        <v>119</v>
      </c>
      <c r="E778" t="s">
        <v>2</v>
      </c>
      <c r="F778" t="str">
        <f>INDEX(tbl_produits[Nom normalisé], MATCH(tbl_data[[#This Row],[Spécialité]], tbl_produits[Nom original], 0))</f>
        <v>LYNPARZA 50 mg, gélule</v>
      </c>
      <c r="G778" t="str">
        <f>INDEX(tbl_produits[Classe nom], MATCH(tbl_data[[#This Row],[NORM_Spécialité]], tbl_produits[Nom normalisé], 0))</f>
        <v>Antinéoplasiques et immunomodulateurs</v>
      </c>
      <c r="H778">
        <f>YEAR(tbl_data[[#This Row],[Date_rapport]])</f>
        <v>2021</v>
      </c>
      <c r="I778" t="str">
        <f>INDEX(tbl_produits[Molécule extraite], MATCH(tbl_data[[#This Row],[NORM_Spécialité]], tbl_produits[Nom normalisé], 0))</f>
        <v>Olaparib</v>
      </c>
      <c r="J778" s="34">
        <f>DATE(LEFT(tbl_data[[#This Row],[Date_rapport]], 4), MID(tbl_data[[#This Row],[Date_rapport]], 6, 2), RIGHT(tbl_data[[#This Row],[Date_rapport]], 2))</f>
        <v>44380</v>
      </c>
    </row>
    <row r="779" spans="1:10" x14ac:dyDescent="0.2">
      <c r="A779" s="28" t="s">
        <v>2028</v>
      </c>
      <c r="B779" t="s">
        <v>6</v>
      </c>
      <c r="C779" s="28" t="s">
        <v>300</v>
      </c>
      <c r="D779" t="s">
        <v>216</v>
      </c>
      <c r="E779" t="s">
        <v>2</v>
      </c>
      <c r="F779" t="str">
        <f>INDEX(tbl_produits[Nom normalisé], MATCH(tbl_data[[#This Row],[Spécialité]], tbl_produits[Nom original], 0))</f>
        <v>LHRH FERRING 100 microgrammes/1 ml, solution injectable</v>
      </c>
      <c r="G779" t="str">
        <f>INDEX(tbl_produits[Classe nom], MATCH(tbl_data[[#This Row],[NORM_Spécialité]], tbl_produits[Nom normalisé], 0))</f>
        <v>Divers</v>
      </c>
      <c r="H779">
        <f>YEAR(tbl_data[[#This Row],[Date_rapport]])</f>
        <v>2021</v>
      </c>
      <c r="I779" t="str">
        <f>INDEX(tbl_produits[Molécule extraite], MATCH(tbl_data[[#This Row],[NORM_Spécialité]], tbl_produits[Nom normalisé], 0))</f>
        <v>Acétate de gonadoréline</v>
      </c>
      <c r="J779" s="34">
        <f>DATE(LEFT(tbl_data[[#This Row],[Date_rapport]], 4), MID(tbl_data[[#This Row],[Date_rapport]], 6, 2), RIGHT(tbl_data[[#This Row],[Date_rapport]], 2))</f>
        <v>44380</v>
      </c>
    </row>
    <row r="780" spans="1:10" x14ac:dyDescent="0.2">
      <c r="A780" s="28" t="s">
        <v>2028</v>
      </c>
      <c r="B780" t="s">
        <v>6</v>
      </c>
      <c r="C780" s="28" t="s">
        <v>300</v>
      </c>
      <c r="D780" t="s">
        <v>33</v>
      </c>
      <c r="E780" t="s">
        <v>1561</v>
      </c>
      <c r="F780" t="str">
        <f>INDEX(tbl_produits[Nom normalisé], MATCH(tbl_data[[#This Row],[Spécialité]], tbl_produits[Nom original], 0))</f>
        <v>LEVODOPA CARBIDOPA TEVA LP 200 mg/50 mg, comprimé à libération prolongée</v>
      </c>
      <c r="G780" t="str">
        <f>INDEX(tbl_produits[Classe nom], MATCH(tbl_data[[#This Row],[NORM_Spécialité]], tbl_produits[Nom normalisé], 0))</f>
        <v>Système nerveux</v>
      </c>
      <c r="H780">
        <f>YEAR(tbl_data[[#This Row],[Date_rapport]])</f>
        <v>2021</v>
      </c>
      <c r="I780" t="str">
        <f>INDEX(tbl_produits[Molécule extraite], MATCH(tbl_data[[#This Row],[NORM_Spécialité]], tbl_produits[Nom normalisé], 0))</f>
        <v>Lévodopa / bensérazide base</v>
      </c>
      <c r="J780" s="34">
        <f>DATE(LEFT(tbl_data[[#This Row],[Date_rapport]], 4), MID(tbl_data[[#This Row],[Date_rapport]], 6, 2), RIGHT(tbl_data[[#This Row],[Date_rapport]], 2))</f>
        <v>44380</v>
      </c>
    </row>
    <row r="781" spans="1:10" x14ac:dyDescent="0.2">
      <c r="A781" s="28" t="s">
        <v>2028</v>
      </c>
      <c r="B781" t="s">
        <v>9</v>
      </c>
      <c r="C781" s="28" t="s">
        <v>300</v>
      </c>
      <c r="D781" t="s">
        <v>93</v>
      </c>
      <c r="E781" t="s">
        <v>2</v>
      </c>
      <c r="F781" t="str">
        <f>INDEX(tbl_produits[Nom normalisé], MATCH(tbl_data[[#This Row],[Spécialité]], tbl_produits[Nom original], 0))</f>
        <v>LEVODOPA CARBIDOPA TEVA 100 mg/10 mg, comprimé sécable</v>
      </c>
      <c r="G781" t="str">
        <f>INDEX(tbl_produits[Classe nom], MATCH(tbl_data[[#This Row],[NORM_Spécialité]], tbl_produits[Nom normalisé], 0))</f>
        <v>Système nerveux</v>
      </c>
      <c r="H781">
        <f>YEAR(tbl_data[[#This Row],[Date_rapport]])</f>
        <v>2021</v>
      </c>
      <c r="I781" t="str">
        <f>INDEX(tbl_produits[Molécule extraite], MATCH(tbl_data[[#This Row],[NORM_Spécialité]], tbl_produits[Nom normalisé], 0))</f>
        <v>Lévodopa / bensérazide base</v>
      </c>
      <c r="J781" s="34">
        <f>DATE(LEFT(tbl_data[[#This Row],[Date_rapport]], 4), MID(tbl_data[[#This Row],[Date_rapport]], 6, 2), RIGHT(tbl_data[[#This Row],[Date_rapport]], 2))</f>
        <v>44380</v>
      </c>
    </row>
    <row r="782" spans="1:10" x14ac:dyDescent="0.2">
      <c r="A782" s="28" t="s">
        <v>2028</v>
      </c>
      <c r="B782" t="s">
        <v>6</v>
      </c>
      <c r="C782" s="28" t="s">
        <v>300</v>
      </c>
      <c r="D782" t="s">
        <v>36</v>
      </c>
      <c r="E782" t="s">
        <v>1564</v>
      </c>
      <c r="F782" t="str">
        <f>INDEX(tbl_produits[Nom normalisé], MATCH(tbl_data[[#This Row],[Spécialité]], tbl_produits[Nom original], 0))</f>
        <v>LEPTICUR 10 mg, comprimé</v>
      </c>
      <c r="G782" t="str">
        <f>INDEX(tbl_produits[Classe nom], MATCH(tbl_data[[#This Row],[NORM_Spécialité]], tbl_produits[Nom normalisé], 0))</f>
        <v>Système nerveux</v>
      </c>
      <c r="H782">
        <f>YEAR(tbl_data[[#This Row],[Date_rapport]])</f>
        <v>2021</v>
      </c>
      <c r="I782" t="str">
        <f>INDEX(tbl_produits[Molécule extraite], MATCH(tbl_data[[#This Row],[NORM_Spécialité]], tbl_produits[Nom normalisé], 0))</f>
        <v>Tropatépine</v>
      </c>
      <c r="J782" s="34">
        <f>DATE(LEFT(tbl_data[[#This Row],[Date_rapport]], 4), MID(tbl_data[[#This Row],[Date_rapport]], 6, 2), RIGHT(tbl_data[[#This Row],[Date_rapport]], 2))</f>
        <v>44380</v>
      </c>
    </row>
    <row r="783" spans="1:10" x14ac:dyDescent="0.2">
      <c r="A783" s="28" t="s">
        <v>2028</v>
      </c>
      <c r="B783" t="s">
        <v>6</v>
      </c>
      <c r="C783" s="28" t="s">
        <v>300</v>
      </c>
      <c r="D783" t="s">
        <v>140</v>
      </c>
      <c r="E783" t="s">
        <v>1601</v>
      </c>
      <c r="F783" t="str">
        <f>INDEX(tbl_produits[Nom normalisé], MATCH(tbl_data[[#This Row],[Spécialité]], tbl_produits[Nom original], 0))</f>
        <v>LARGACTIL 25 mg/5 ml, solution injectable en ampoule</v>
      </c>
      <c r="G783" t="str">
        <f>INDEX(tbl_produits[Classe nom], MATCH(tbl_data[[#This Row],[NORM_Spécialité]], tbl_produits[Nom normalisé], 0))</f>
        <v>Système nerveux</v>
      </c>
      <c r="H783">
        <f>YEAR(tbl_data[[#This Row],[Date_rapport]])</f>
        <v>2021</v>
      </c>
      <c r="I783" t="str">
        <f>INDEX(tbl_produits[Molécule extraite], MATCH(tbl_data[[#This Row],[NORM_Spécialité]], tbl_produits[Nom normalisé], 0))</f>
        <v>Chlorpromazine</v>
      </c>
      <c r="J783" s="34">
        <f>DATE(LEFT(tbl_data[[#This Row],[Date_rapport]], 4), MID(tbl_data[[#This Row],[Date_rapport]], 6, 2), RIGHT(tbl_data[[#This Row],[Date_rapport]], 2))</f>
        <v>44380</v>
      </c>
    </row>
    <row r="784" spans="1:10" x14ac:dyDescent="0.2">
      <c r="A784" s="28" t="s">
        <v>2028</v>
      </c>
      <c r="B784" t="s">
        <v>6</v>
      </c>
      <c r="C784" s="28" t="s">
        <v>300</v>
      </c>
      <c r="D784" t="s">
        <v>51</v>
      </c>
      <c r="E784" t="s">
        <v>1565</v>
      </c>
      <c r="F784" t="str">
        <f>INDEX(tbl_produits[Nom normalisé], MATCH(tbl_data[[#This Row],[Spécialité]], tbl_produits[Nom original], 0))</f>
        <v>LANVIS 40 mg  comprimé sécable</v>
      </c>
      <c r="G784" t="str">
        <f>INDEX(tbl_produits[Classe nom], MATCH(tbl_data[[#This Row],[NORM_Spécialité]], tbl_produits[Nom normalisé], 0))</f>
        <v>Antinéoplasiques et immunomodulateurs</v>
      </c>
      <c r="H784">
        <f>YEAR(tbl_data[[#This Row],[Date_rapport]])</f>
        <v>2021</v>
      </c>
      <c r="I784" t="str">
        <f>INDEX(tbl_produits[Molécule extraite], MATCH(tbl_data[[#This Row],[NORM_Spécialité]], tbl_produits[Nom normalisé], 0))</f>
        <v>Thioguanine</v>
      </c>
      <c r="J784" s="34">
        <f>DATE(LEFT(tbl_data[[#This Row],[Date_rapport]], 4), MID(tbl_data[[#This Row],[Date_rapport]], 6, 2), RIGHT(tbl_data[[#This Row],[Date_rapport]], 2))</f>
        <v>44380</v>
      </c>
    </row>
    <row r="785" spans="1:10" x14ac:dyDescent="0.2">
      <c r="A785" s="28" t="s">
        <v>2028</v>
      </c>
      <c r="B785" t="s">
        <v>11</v>
      </c>
      <c r="C785" s="28" t="s">
        <v>300</v>
      </c>
      <c r="D785" t="s">
        <v>127</v>
      </c>
      <c r="E785" t="s">
        <v>2</v>
      </c>
      <c r="F785" t="str">
        <f>INDEX(tbl_produits[Nom normalisé], MATCH(tbl_data[[#This Row],[Spécialité]], tbl_produits[Nom original], 0))</f>
        <v>KIDROLASE 10 000 U.I., poudre et solvant pour solution injectable</v>
      </c>
      <c r="G785" t="str">
        <f>INDEX(tbl_produits[Classe nom], MATCH(tbl_data[[#This Row],[NORM_Spécialité]], tbl_produits[Nom normalisé], 0))</f>
        <v>Antinéoplasiques et immunomodulateurs</v>
      </c>
      <c r="H785">
        <f>YEAR(tbl_data[[#This Row],[Date_rapport]])</f>
        <v>2021</v>
      </c>
      <c r="I785" t="str">
        <f>INDEX(tbl_produits[Molécule extraite], MATCH(tbl_data[[#This Row],[NORM_Spécialité]], tbl_produits[Nom normalisé], 0))</f>
        <v>L-asparaginase</v>
      </c>
      <c r="J785" s="34">
        <f>DATE(LEFT(tbl_data[[#This Row],[Date_rapport]], 4), MID(tbl_data[[#This Row],[Date_rapport]], 6, 2), RIGHT(tbl_data[[#This Row],[Date_rapport]], 2))</f>
        <v>44380</v>
      </c>
    </row>
    <row r="786" spans="1:10" x14ac:dyDescent="0.2">
      <c r="A786" s="28" t="s">
        <v>2028</v>
      </c>
      <c r="B786" t="s">
        <v>6</v>
      </c>
      <c r="C786" s="28" t="s">
        <v>300</v>
      </c>
      <c r="D786" t="s">
        <v>41</v>
      </c>
      <c r="E786" t="s">
        <v>1566</v>
      </c>
      <c r="F786" t="str">
        <f>INDEX(tbl_produits[Nom normalisé], MATCH(tbl_data[[#This Row],[Spécialité]], tbl_produits[Nom original], 0))</f>
        <v>KALETRA  (80 mg + 20 mg)/ml, solution buvable - 100 mg/25 mg et 200 mg/50 mg, comprimé pelliculé</v>
      </c>
      <c r="G786" t="str">
        <f>INDEX(tbl_produits[Classe nom], MATCH(tbl_data[[#This Row],[NORM_Spécialité]], tbl_produits[Nom normalisé], 0))</f>
        <v>Anti-infectieux à usage systémique</v>
      </c>
      <c r="H786">
        <f>YEAR(tbl_data[[#This Row],[Date_rapport]])</f>
        <v>2021</v>
      </c>
      <c r="I786" t="str">
        <f>INDEX(tbl_produits[Molécule extraite], MATCH(tbl_data[[#This Row],[NORM_Spécialité]], tbl_produits[Nom normalisé], 0))</f>
        <v>Lopinavir/Ritonavir</v>
      </c>
      <c r="J786" s="34">
        <f>DATE(LEFT(tbl_data[[#This Row],[Date_rapport]], 4), MID(tbl_data[[#This Row],[Date_rapport]], 6, 2), RIGHT(tbl_data[[#This Row],[Date_rapport]], 2))</f>
        <v>44380</v>
      </c>
    </row>
    <row r="787" spans="1:10" x14ac:dyDescent="0.2">
      <c r="A787" s="28" t="s">
        <v>2028</v>
      </c>
      <c r="B787" t="s">
        <v>6</v>
      </c>
      <c r="C787" s="28" t="s">
        <v>300</v>
      </c>
      <c r="D787" t="s">
        <v>24</v>
      </c>
      <c r="E787" t="s">
        <v>1554</v>
      </c>
      <c r="F787" t="str">
        <f>INDEX(tbl_produits[Nom normalisé], MATCH(tbl_data[[#This Row],[Spécialité]], tbl_produits[Nom original], 0))</f>
        <v>JINARC 15 mg, comprimés</v>
      </c>
      <c r="G787" t="str">
        <f>INDEX(tbl_produits[Classe nom], MATCH(tbl_data[[#This Row],[NORM_Spécialité]], tbl_produits[Nom normalisé], 0))</f>
        <v>Système cardiovasculaire</v>
      </c>
      <c r="H787">
        <f>YEAR(tbl_data[[#This Row],[Date_rapport]])</f>
        <v>2021</v>
      </c>
      <c r="I787" t="str">
        <f>INDEX(tbl_produits[Molécule extraite], MATCH(tbl_data[[#This Row],[NORM_Spécialité]], tbl_produits[Nom normalisé], 0))</f>
        <v>Tolvaptan</v>
      </c>
      <c r="J787" s="34">
        <f>DATE(LEFT(tbl_data[[#This Row],[Date_rapport]], 4), MID(tbl_data[[#This Row],[Date_rapport]], 6, 2), RIGHT(tbl_data[[#This Row],[Date_rapport]], 2))</f>
        <v>44380</v>
      </c>
    </row>
    <row r="788" spans="1:10" x14ac:dyDescent="0.2">
      <c r="A788" s="28" t="s">
        <v>2028</v>
      </c>
      <c r="B788" t="s">
        <v>11</v>
      </c>
      <c r="C788" s="28" t="s">
        <v>300</v>
      </c>
      <c r="D788" t="s">
        <v>130</v>
      </c>
      <c r="E788" t="s">
        <v>2</v>
      </c>
      <c r="F788" t="str">
        <f>INDEX(tbl_produits[Nom normalisé], MATCH(tbl_data[[#This Row],[Spécialité]], tbl_produits[Nom original], 0))</f>
        <v>IODURE (131I) DE SODIUM 111 MBq/mL, solution injectable</v>
      </c>
      <c r="G788" t="str">
        <f>INDEX(tbl_produits[Classe nom], MATCH(tbl_data[[#This Row],[NORM_Spécialité]], tbl_produits[Nom normalisé], 0))</f>
        <v>Divers</v>
      </c>
      <c r="H788">
        <f>YEAR(tbl_data[[#This Row],[Date_rapport]])</f>
        <v>2021</v>
      </c>
      <c r="I788" t="str">
        <f>INDEX(tbl_produits[Molécule extraite], MATCH(tbl_data[[#This Row],[NORM_Spécialité]], tbl_produits[Nom normalisé], 0))</f>
        <v>Iodure (131I) de sodium</v>
      </c>
      <c r="J788" s="34">
        <f>DATE(LEFT(tbl_data[[#This Row],[Date_rapport]], 4), MID(tbl_data[[#This Row],[Date_rapport]], 6, 2), RIGHT(tbl_data[[#This Row],[Date_rapport]], 2))</f>
        <v>44380</v>
      </c>
    </row>
    <row r="789" spans="1:10" x14ac:dyDescent="0.2">
      <c r="A789" s="28" t="s">
        <v>2028</v>
      </c>
      <c r="B789" t="s">
        <v>6</v>
      </c>
      <c r="C789" s="28" t="s">
        <v>300</v>
      </c>
      <c r="D789" t="s">
        <v>145</v>
      </c>
      <c r="E789" t="s">
        <v>1604</v>
      </c>
      <c r="F789" t="str">
        <f>INDEX(tbl_produits[Nom normalisé], MATCH(tbl_data[[#This Row],[Spécialité]], tbl_produits[Nom original], 0))</f>
        <v>HYQVIA 100 mg/ml, solution pour perfusion par voie sous-cutanée</v>
      </c>
      <c r="G789" t="str">
        <f>INDEX(tbl_produits[Classe nom], MATCH(tbl_data[[#This Row],[NORM_Spécialité]], tbl_produits[Nom normalisé], 0))</f>
        <v>Anti-infectieux à usage systémique</v>
      </c>
      <c r="H789">
        <f>YEAR(tbl_data[[#This Row],[Date_rapport]])</f>
        <v>2021</v>
      </c>
      <c r="I789" t="str">
        <f>INDEX(tbl_produits[Molécule extraite], MATCH(tbl_data[[#This Row],[NORM_Spécialité]], tbl_produits[Nom normalisé], 0))</f>
        <v>Immunoglobuline humaine normale</v>
      </c>
      <c r="J789" s="34">
        <f>DATE(LEFT(tbl_data[[#This Row],[Date_rapport]], 4), MID(tbl_data[[#This Row],[Date_rapport]], 6, 2), RIGHT(tbl_data[[#This Row],[Date_rapport]], 2))</f>
        <v>44380</v>
      </c>
    </row>
    <row r="790" spans="1:10" x14ac:dyDescent="0.2">
      <c r="A790" s="28" t="s">
        <v>2028</v>
      </c>
      <c r="B790" t="s">
        <v>3</v>
      </c>
      <c r="C790" s="28" t="s">
        <v>300</v>
      </c>
      <c r="D790" t="s">
        <v>209</v>
      </c>
      <c r="E790" t="s">
        <v>2</v>
      </c>
      <c r="F790" t="str">
        <f>INDEX(tbl_produits[Nom normalisé], MATCH(tbl_data[[#This Row],[Spécialité]], tbl_produits[Nom original], 0))</f>
        <v>HYCAMTIN 0,25mg, gélule</v>
      </c>
      <c r="G790" t="str">
        <f>INDEX(tbl_produits[Classe nom], MATCH(tbl_data[[#This Row],[NORM_Spécialité]], tbl_produits[Nom normalisé], 0))</f>
        <v>Antinéoplasiques et immunomodulateurs</v>
      </c>
      <c r="H790">
        <f>YEAR(tbl_data[[#This Row],[Date_rapport]])</f>
        <v>2021</v>
      </c>
      <c r="I790" t="str">
        <f>INDEX(tbl_produits[Molécule extraite], MATCH(tbl_data[[#This Row],[NORM_Spécialité]], tbl_produits[Nom normalisé], 0))</f>
        <v>Topotécane (chlorhydrate de)</v>
      </c>
      <c r="J790" s="34">
        <f>DATE(LEFT(tbl_data[[#This Row],[Date_rapport]], 4), MID(tbl_data[[#This Row],[Date_rapport]], 6, 2), RIGHT(tbl_data[[#This Row],[Date_rapport]], 2))</f>
        <v>44380</v>
      </c>
    </row>
    <row r="791" spans="1:10" x14ac:dyDescent="0.2">
      <c r="A791" s="28" t="s">
        <v>2028</v>
      </c>
      <c r="B791" t="s">
        <v>6</v>
      </c>
      <c r="C791" s="28" t="s">
        <v>300</v>
      </c>
      <c r="D791" t="s">
        <v>44</v>
      </c>
      <c r="E791" t="s">
        <v>1568</v>
      </c>
      <c r="F791" t="str">
        <f>INDEX(tbl_produits[Nom normalisé], MATCH(tbl_data[[#This Row],[Spécialité]], tbl_produits[Nom original], 0))</f>
        <v>HEXATRIONE 2 POUR CENT, suspension injectable (intra-articulaire)</v>
      </c>
      <c r="G791" t="str">
        <f>INDEX(tbl_produits[Classe nom], MATCH(tbl_data[[#This Row],[NORM_Spécialité]], tbl_produits[Nom normalisé], 0))</f>
        <v>Hormones systémiques sauf hormones sexuelles et insulines</v>
      </c>
      <c r="H791">
        <f>YEAR(tbl_data[[#This Row],[Date_rapport]])</f>
        <v>2021</v>
      </c>
      <c r="I791" t="str">
        <f>INDEX(tbl_produits[Molécule extraite], MATCH(tbl_data[[#This Row],[NORM_Spécialité]], tbl_produits[Nom normalisé], 0))</f>
        <v>Hexacetonide de triamcinolone</v>
      </c>
      <c r="J791" s="34">
        <f>DATE(LEFT(tbl_data[[#This Row],[Date_rapport]], 4), MID(tbl_data[[#This Row],[Date_rapport]], 6, 2), RIGHT(tbl_data[[#This Row],[Date_rapport]], 2))</f>
        <v>44380</v>
      </c>
    </row>
    <row r="792" spans="1:10" x14ac:dyDescent="0.2">
      <c r="A792" s="28" t="s">
        <v>2028</v>
      </c>
      <c r="B792" t="s">
        <v>6</v>
      </c>
      <c r="C792" s="28" t="s">
        <v>300</v>
      </c>
      <c r="D792" t="s">
        <v>117</v>
      </c>
      <c r="E792" t="s">
        <v>1594</v>
      </c>
      <c r="F792" t="str">
        <f>INDEX(tbl_produits[Nom normalisé], MATCH(tbl_data[[#This Row],[Spécialité]], tbl_produits[Nom original], 0))</f>
        <v>HEXASTAT 100 mg, gélule (altrétamine)</v>
      </c>
      <c r="G792" t="str">
        <f>INDEX(tbl_produits[Classe nom], MATCH(tbl_data[[#This Row],[NORM_Spécialité]], tbl_produits[Nom normalisé], 0))</f>
        <v>Antinéoplasiques et immunomodulateurs</v>
      </c>
      <c r="H792">
        <f>YEAR(tbl_data[[#This Row],[Date_rapport]])</f>
        <v>2021</v>
      </c>
      <c r="I792" t="str">
        <f>INDEX(tbl_produits[Molécule extraite], MATCH(tbl_data[[#This Row],[NORM_Spécialité]], tbl_produits[Nom normalisé], 0))</f>
        <v>Altrétamine</v>
      </c>
      <c r="J792" s="34">
        <f>DATE(LEFT(tbl_data[[#This Row],[Date_rapport]], 4), MID(tbl_data[[#This Row],[Date_rapport]], 6, 2), RIGHT(tbl_data[[#This Row],[Date_rapport]], 2))</f>
        <v>44380</v>
      </c>
    </row>
    <row r="793" spans="1:10" x14ac:dyDescent="0.2">
      <c r="A793" s="28" t="s">
        <v>2028</v>
      </c>
      <c r="B793" t="s">
        <v>6</v>
      </c>
      <c r="C793" s="28" t="s">
        <v>300</v>
      </c>
      <c r="D793" t="s">
        <v>104</v>
      </c>
      <c r="E793" t="s">
        <v>1591</v>
      </c>
      <c r="F793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793" t="str">
        <f>INDEX(tbl_produits[Classe nom], MATCH(tbl_data[[#This Row],[NORM_Spécialité]], tbl_produits[Nom normalisé], 0))</f>
        <v>Hormones systémiques sauf hormones sexuelles et insulines</v>
      </c>
      <c r="H793">
        <f>YEAR(tbl_data[[#This Row],[Date_rapport]])</f>
        <v>2021</v>
      </c>
      <c r="I793" t="str">
        <f>INDEX(tbl_produits[Molécule extraite], MATCH(tbl_data[[#This Row],[NORM_Spécialité]], tbl_produits[Nom normalisé], 0))</f>
        <v>Somatropine</v>
      </c>
      <c r="J793" s="34">
        <f>DATE(LEFT(tbl_data[[#This Row],[Date_rapport]], 4), MID(tbl_data[[#This Row],[Date_rapport]], 6, 2), RIGHT(tbl_data[[#This Row],[Date_rapport]], 2))</f>
        <v>44380</v>
      </c>
    </row>
    <row r="794" spans="1:10" x14ac:dyDescent="0.2">
      <c r="A794" s="28" t="s">
        <v>2028</v>
      </c>
      <c r="B794" t="s">
        <v>9</v>
      </c>
      <c r="C794" s="28" t="s">
        <v>300</v>
      </c>
      <c r="D794" t="s">
        <v>108</v>
      </c>
      <c r="E794" t="s">
        <v>1593</v>
      </c>
      <c r="F794" t="str">
        <f>INDEX(tbl_produits[Nom normalisé], MATCH(tbl_data[[#This Row],[Spécialité]], tbl_produits[Nom original], 0))</f>
        <v>GAMMANORM 165 mg/ml, immunoglobuline humaine normale pour injection sous-cutanée</v>
      </c>
      <c r="G794" t="str">
        <f>INDEX(tbl_produits[Classe nom], MATCH(tbl_data[[#This Row],[NORM_Spécialité]], tbl_produits[Nom normalisé], 0))</f>
        <v>Anti-infectieux à usage systémique</v>
      </c>
      <c r="H794">
        <f>YEAR(tbl_data[[#This Row],[Date_rapport]])</f>
        <v>2021</v>
      </c>
      <c r="I794" t="str">
        <f>INDEX(tbl_produits[Molécule extraite], MATCH(tbl_data[[#This Row],[NORM_Spécialité]], tbl_produits[Nom normalisé], 0))</f>
        <v>Immunoglobuline humaine normale</v>
      </c>
      <c r="J794" s="34">
        <f>DATE(LEFT(tbl_data[[#This Row],[Date_rapport]], 4), MID(tbl_data[[#This Row],[Date_rapport]], 6, 2), RIGHT(tbl_data[[#This Row],[Date_rapport]], 2))</f>
        <v>44380</v>
      </c>
    </row>
    <row r="795" spans="1:10" x14ac:dyDescent="0.2">
      <c r="A795" s="28" t="s">
        <v>2028</v>
      </c>
      <c r="B795" t="s">
        <v>6</v>
      </c>
      <c r="C795" s="28" t="s">
        <v>300</v>
      </c>
      <c r="D795" t="s">
        <v>45</v>
      </c>
      <c r="E795" t="s">
        <v>1569</v>
      </c>
      <c r="F795" t="str">
        <f>INDEX(tbl_produits[Nom normalisé], MATCH(tbl_data[[#This Row],[Spécialité]], tbl_produits[Nom original], 0))</f>
        <v>GABITRIL 10 mg, comprimé pelliculé</v>
      </c>
      <c r="G795" t="str">
        <f>INDEX(tbl_produits[Classe nom], MATCH(tbl_data[[#This Row],[NORM_Spécialité]], tbl_produits[Nom normalisé], 0))</f>
        <v>Système nerveux</v>
      </c>
      <c r="H795">
        <f>YEAR(tbl_data[[#This Row],[Date_rapport]])</f>
        <v>2021</v>
      </c>
      <c r="I795" t="str">
        <f>INDEX(tbl_produits[Molécule extraite], MATCH(tbl_data[[#This Row],[NORM_Spécialité]], tbl_produits[Nom normalisé], 0))</f>
        <v>Tiagabine hydrochloride monohydrate</v>
      </c>
      <c r="J795" s="34">
        <f>DATE(LEFT(tbl_data[[#This Row],[Date_rapport]], 4), MID(tbl_data[[#This Row],[Date_rapport]], 6, 2), RIGHT(tbl_data[[#This Row],[Date_rapport]], 2))</f>
        <v>44380</v>
      </c>
    </row>
    <row r="796" spans="1:10" x14ac:dyDescent="0.2">
      <c r="A796" s="28" t="s">
        <v>2028</v>
      </c>
      <c r="B796" t="s">
        <v>6</v>
      </c>
      <c r="C796" s="28" t="s">
        <v>300</v>
      </c>
      <c r="D796" t="s">
        <v>79</v>
      </c>
      <c r="E796" t="s">
        <v>1581</v>
      </c>
      <c r="F796" t="str">
        <f>INDEX(tbl_produits[Nom normalisé], MATCH(tbl_data[[#This Row],[Spécialité]], tbl_produits[Nom original], 0))</f>
        <v>FURADANTINE 50 mg, gélule</v>
      </c>
      <c r="G796" t="str">
        <f>INDEX(tbl_produits[Classe nom], MATCH(tbl_data[[#This Row],[NORM_Spécialité]], tbl_produits[Nom normalisé], 0))</f>
        <v>Anti-infectieux à usage systémique</v>
      </c>
      <c r="H796">
        <f>YEAR(tbl_data[[#This Row],[Date_rapport]])</f>
        <v>2021</v>
      </c>
      <c r="I796" t="str">
        <f>INDEX(tbl_produits[Molécule extraite], MATCH(tbl_data[[#This Row],[NORM_Spécialité]], tbl_produits[Nom normalisé], 0))</f>
        <v>Nitrofurantoïne</v>
      </c>
      <c r="J796" s="34">
        <f>DATE(LEFT(tbl_data[[#This Row],[Date_rapport]], 4), MID(tbl_data[[#This Row],[Date_rapport]], 6, 2), RIGHT(tbl_data[[#This Row],[Date_rapport]], 2))</f>
        <v>44380</v>
      </c>
    </row>
    <row r="797" spans="1:10" x14ac:dyDescent="0.2">
      <c r="A797" s="28" t="s">
        <v>2028</v>
      </c>
      <c r="B797" t="s">
        <v>6</v>
      </c>
      <c r="C797" s="28" t="s">
        <v>300</v>
      </c>
      <c r="D797" t="s">
        <v>175</v>
      </c>
      <c r="E797" t="s">
        <v>1611</v>
      </c>
      <c r="F797" t="str">
        <f>INDEX(tbl_produits[Nom normalisé], MATCH(tbl_data[[#This Row],[Spécialité]], tbl_produits[Nom original], 0))</f>
        <v>FOSFOCINE 1 g et 4 g I.V., poudre pour solution pour perfusion</v>
      </c>
      <c r="G797" t="str">
        <f>INDEX(tbl_produits[Classe nom], MATCH(tbl_data[[#This Row],[NORM_Spécialité]], tbl_produits[Nom normalisé], 0))</f>
        <v>Anti-infectieux à usage systémique</v>
      </c>
      <c r="H797">
        <f>YEAR(tbl_data[[#This Row],[Date_rapport]])</f>
        <v>2021</v>
      </c>
      <c r="I797" t="str">
        <f>INDEX(tbl_produits[Molécule extraite], MATCH(tbl_data[[#This Row],[NORM_Spécialité]], tbl_produits[Nom normalisé], 0))</f>
        <v>Fosfomycine</v>
      </c>
      <c r="J797" s="34">
        <f>DATE(LEFT(tbl_data[[#This Row],[Date_rapport]], 4), MID(tbl_data[[#This Row],[Date_rapport]], 6, 2), RIGHT(tbl_data[[#This Row],[Date_rapport]], 2))</f>
        <v>44380</v>
      </c>
    </row>
    <row r="798" spans="1:10" x14ac:dyDescent="0.2">
      <c r="A798" s="28" t="s">
        <v>2028</v>
      </c>
      <c r="B798" t="s">
        <v>6</v>
      </c>
      <c r="C798" s="28" t="s">
        <v>300</v>
      </c>
      <c r="D798" t="s">
        <v>31</v>
      </c>
      <c r="E798" t="s">
        <v>1560</v>
      </c>
      <c r="F798" t="str">
        <f>INDEX(tbl_produits[Nom normalisé], MATCH(tbl_data[[#This Row],[Spécialité]], tbl_produits[Nom original], 0))</f>
        <v>FORMULE CP1A AP-HP  solution pour perfusion cardioplégique, flacon de 500 ml</v>
      </c>
      <c r="G798" t="str">
        <f>INDEX(tbl_produits[Classe nom], MATCH(tbl_data[[#This Row],[NORM_Spécialité]], tbl_produits[Nom normalisé], 0))</f>
        <v>Système nerveux</v>
      </c>
      <c r="H798">
        <f>YEAR(tbl_data[[#This Row],[Date_rapport]])</f>
        <v>2021</v>
      </c>
      <c r="I798" t="str">
        <f>INDEX(tbl_produits[Molécule extraite], MATCH(tbl_data[[#This Row],[NORM_Spécialité]], tbl_produits[Nom normalisé], 0))</f>
        <v>N/A</v>
      </c>
      <c r="J798" s="34">
        <f>DATE(LEFT(tbl_data[[#This Row],[Date_rapport]], 4), MID(tbl_data[[#This Row],[Date_rapport]], 6, 2), RIGHT(tbl_data[[#This Row],[Date_rapport]], 2))</f>
        <v>44380</v>
      </c>
    </row>
    <row r="799" spans="1:10" x14ac:dyDescent="0.2">
      <c r="A799" s="28" t="s">
        <v>2028</v>
      </c>
      <c r="B799" t="s">
        <v>6</v>
      </c>
      <c r="C799" s="28" t="s">
        <v>300</v>
      </c>
      <c r="D799" t="s">
        <v>133</v>
      </c>
      <c r="E799" t="s">
        <v>1599</v>
      </c>
      <c r="F799" t="str">
        <f>INDEX(tbl_produits[Nom normalisé], MATCH(tbl_data[[#This Row],[Spécialité]], tbl_produits[Nom original], 0))</f>
        <v>FOMÉPIZOLE AP-HP 5 mg/mL, solution à diluer pour perfusion, ampoule de 20 mL</v>
      </c>
      <c r="G799" t="str">
        <f>INDEX(tbl_produits[Classe nom], MATCH(tbl_data[[#This Row],[NORM_Spécialité]], tbl_produits[Nom normalisé], 0))</f>
        <v>Divers</v>
      </c>
      <c r="H799">
        <f>YEAR(tbl_data[[#This Row],[Date_rapport]])</f>
        <v>2021</v>
      </c>
      <c r="I799" t="str">
        <f>INDEX(tbl_produits[Molécule extraite], MATCH(tbl_data[[#This Row],[NORM_Spécialité]], tbl_produits[Nom normalisé], 0))</f>
        <v>Fomépizole (sulfate de)</v>
      </c>
      <c r="J799" s="34">
        <f>DATE(LEFT(tbl_data[[#This Row],[Date_rapport]], 4), MID(tbl_data[[#This Row],[Date_rapport]], 6, 2), RIGHT(tbl_data[[#This Row],[Date_rapport]], 2))</f>
        <v>44380</v>
      </c>
    </row>
    <row r="800" spans="1:10" x14ac:dyDescent="0.2">
      <c r="A800" s="28" t="s">
        <v>2028</v>
      </c>
      <c r="B800" t="s">
        <v>3</v>
      </c>
      <c r="C800" s="28" t="s">
        <v>300</v>
      </c>
      <c r="D800" t="s">
        <v>172</v>
      </c>
      <c r="E800" t="s">
        <v>2</v>
      </c>
      <c r="F800" t="str">
        <f>INDEX(tbl_produits[Nom normalisé], MATCH(tbl_data[[#This Row],[Spécialité]], tbl_produits[Nom original], 0))</f>
        <v>FIRDAPSE 10 mg  comprimé</v>
      </c>
      <c r="G800" t="str">
        <f>INDEX(tbl_produits[Classe nom], MATCH(tbl_data[[#This Row],[NORM_Spécialité]], tbl_produits[Nom normalisé], 0))</f>
        <v>Système nerveux</v>
      </c>
      <c r="H800">
        <f>YEAR(tbl_data[[#This Row],[Date_rapport]])</f>
        <v>2021</v>
      </c>
      <c r="I800" t="str">
        <f>INDEX(tbl_produits[Molécule extraite], MATCH(tbl_data[[#This Row],[NORM_Spécialité]], tbl_produits[Nom normalisé], 0))</f>
        <v>Amifampridine (phosphate d')</v>
      </c>
      <c r="J800" s="34">
        <f>DATE(LEFT(tbl_data[[#This Row],[Date_rapport]], 4), MID(tbl_data[[#This Row],[Date_rapport]], 6, 2), RIGHT(tbl_data[[#This Row],[Date_rapport]], 2))</f>
        <v>44380</v>
      </c>
    </row>
    <row r="801" spans="1:10" x14ac:dyDescent="0.2">
      <c r="A801" s="28" t="s">
        <v>2028</v>
      </c>
      <c r="B801" t="s">
        <v>3</v>
      </c>
      <c r="C801" s="28" t="s">
        <v>300</v>
      </c>
      <c r="D801" t="s">
        <v>19</v>
      </c>
      <c r="E801" t="s">
        <v>2</v>
      </c>
      <c r="F801" t="str">
        <f>INDEX(tbl_produits[Nom normalisé], MATCH(tbl_data[[#This Row],[Spécialité]], tbl_produits[Nom original], 0))</f>
        <v>FERRIPROX 100 mg/ml, solution buvable</v>
      </c>
      <c r="G801" t="str">
        <f>INDEX(tbl_produits[Classe nom], MATCH(tbl_data[[#This Row],[NORM_Spécialité]], tbl_produits[Nom normalisé], 0))</f>
        <v>Divers</v>
      </c>
      <c r="H801">
        <f>YEAR(tbl_data[[#This Row],[Date_rapport]])</f>
        <v>2021</v>
      </c>
      <c r="I801" t="str">
        <f>INDEX(tbl_produits[Molécule extraite], MATCH(tbl_data[[#This Row],[NORM_Spécialité]], tbl_produits[Nom normalisé], 0))</f>
        <v>Défériprone</v>
      </c>
      <c r="J801" s="34">
        <f>DATE(LEFT(tbl_data[[#This Row],[Date_rapport]], 4), MID(tbl_data[[#This Row],[Date_rapport]], 6, 2), RIGHT(tbl_data[[#This Row],[Date_rapport]], 2))</f>
        <v>44380</v>
      </c>
    </row>
    <row r="802" spans="1:10" x14ac:dyDescent="0.2">
      <c r="A802" s="28" t="s">
        <v>2028</v>
      </c>
      <c r="B802" t="s">
        <v>11</v>
      </c>
      <c r="C802" s="28" t="s">
        <v>300</v>
      </c>
      <c r="D802" t="s">
        <v>169</v>
      </c>
      <c r="E802" t="s">
        <v>2</v>
      </c>
      <c r="F802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802" t="str">
        <f>INDEX(tbl_produits[Classe nom], MATCH(tbl_data[[#This Row],[NORM_Spécialité]], tbl_produits[Nom normalisé], 0))</f>
        <v>Sang et organes hématopoïétiques</v>
      </c>
      <c r="H802">
        <f>YEAR(tbl_data[[#This Row],[Date_rapport]])</f>
        <v>2021</v>
      </c>
      <c r="I802" t="str">
        <f>INDEX(tbl_produits[Molécule extraite], MATCH(tbl_data[[#This Row],[NORM_Spécialité]], tbl_produits[Nom normalisé], 0))</f>
        <v>Icodextrine</v>
      </c>
      <c r="J802" s="34">
        <f>DATE(LEFT(tbl_data[[#This Row],[Date_rapport]], 4), MID(tbl_data[[#This Row],[Date_rapport]], 6, 2), RIGHT(tbl_data[[#This Row],[Date_rapport]], 2))</f>
        <v>44380</v>
      </c>
    </row>
    <row r="803" spans="1:10" x14ac:dyDescent="0.2">
      <c r="A803" s="28" t="s">
        <v>2028</v>
      </c>
      <c r="B803" t="s">
        <v>6</v>
      </c>
      <c r="C803" s="28" t="s">
        <v>300</v>
      </c>
      <c r="D803" t="s">
        <v>135</v>
      </c>
      <c r="E803" t="s">
        <v>1600</v>
      </c>
      <c r="F803" t="str">
        <f>INDEX(tbl_produits[Nom normalisé], MATCH(tbl_data[[#This Row],[Spécialité]], tbl_produits[Nom original], 0))</f>
        <v>EUTHYRAL 100µg/20µg, comprimé sécable</v>
      </c>
      <c r="G803" t="str">
        <f>INDEX(tbl_produits[Classe nom], MATCH(tbl_data[[#This Row],[NORM_Spécialité]], tbl_produits[Nom normalisé], 0))</f>
        <v>Hormones systémiques sauf hormones sexuelles et insulines</v>
      </c>
      <c r="H803">
        <f>YEAR(tbl_data[[#This Row],[Date_rapport]])</f>
        <v>2021</v>
      </c>
      <c r="I803" t="str">
        <f>INDEX(tbl_produits[Molécule extraite], MATCH(tbl_data[[#This Row],[NORM_Spécialité]], tbl_produits[Nom normalisé], 0))</f>
        <v>Levothyroxine/Liothyronine</v>
      </c>
      <c r="J803" s="34">
        <f>DATE(LEFT(tbl_data[[#This Row],[Date_rapport]], 4), MID(tbl_data[[#This Row],[Date_rapport]], 6, 2), RIGHT(tbl_data[[#This Row],[Date_rapport]], 2))</f>
        <v>44380</v>
      </c>
    </row>
    <row r="804" spans="1:10" x14ac:dyDescent="0.2">
      <c r="A804" s="28" t="s">
        <v>2028</v>
      </c>
      <c r="B804" t="s">
        <v>3</v>
      </c>
      <c r="C804" s="28" t="s">
        <v>300</v>
      </c>
      <c r="D804" t="s">
        <v>131</v>
      </c>
      <c r="E804" t="s">
        <v>2</v>
      </c>
      <c r="F804" t="str">
        <f>INDEX(tbl_produits[Nom normalisé], MATCH(tbl_data[[#This Row],[Spécialité]], tbl_produits[Nom original], 0))</f>
        <v>ETOMIDATE LIPURO 20 mg/10 ml, émulsion injectable</v>
      </c>
      <c r="G804" t="str">
        <f>INDEX(tbl_produits[Classe nom], MATCH(tbl_data[[#This Row],[NORM_Spécialité]], tbl_produits[Nom normalisé], 0))</f>
        <v>Système nerveux</v>
      </c>
      <c r="H804">
        <f>YEAR(tbl_data[[#This Row],[Date_rapport]])</f>
        <v>2021</v>
      </c>
      <c r="I804" t="str">
        <f>INDEX(tbl_produits[Molécule extraite], MATCH(tbl_data[[#This Row],[NORM_Spécialité]], tbl_produits[Nom normalisé], 0))</f>
        <v>Etomidate</v>
      </c>
      <c r="J804" s="34">
        <f>DATE(LEFT(tbl_data[[#This Row],[Date_rapport]], 4), MID(tbl_data[[#This Row],[Date_rapport]], 6, 2), RIGHT(tbl_data[[#This Row],[Date_rapport]], 2))</f>
        <v>44380</v>
      </c>
    </row>
    <row r="805" spans="1:10" x14ac:dyDescent="0.2">
      <c r="A805" s="28" t="s">
        <v>2028</v>
      </c>
      <c r="B805" t="s">
        <v>6</v>
      </c>
      <c r="C805" s="28" t="s">
        <v>300</v>
      </c>
      <c r="D805" t="s">
        <v>178</v>
      </c>
      <c r="E805" t="s">
        <v>2</v>
      </c>
      <c r="F805" t="str">
        <f>INDEX(tbl_produits[Nom normalisé], MATCH(tbl_data[[#This Row],[Spécialité]], tbl_produits[Nom original], 0))</f>
        <v>ESKAZOLE 400 mg, comprimé</v>
      </c>
      <c r="G805" t="str">
        <f>INDEX(tbl_produits[Classe nom], MATCH(tbl_data[[#This Row],[NORM_Spécialité]], tbl_produits[Nom normalisé], 0))</f>
        <v>Antiparasitaires, insecticides et répulsifs</v>
      </c>
      <c r="H805">
        <f>YEAR(tbl_data[[#This Row],[Date_rapport]])</f>
        <v>2021</v>
      </c>
      <c r="I805" t="str">
        <f>INDEX(tbl_produits[Molécule extraite], MATCH(tbl_data[[#This Row],[NORM_Spécialité]], tbl_produits[Nom normalisé], 0))</f>
        <v>Albendazole</v>
      </c>
      <c r="J805" s="34">
        <f>DATE(LEFT(tbl_data[[#This Row],[Date_rapport]], 4), MID(tbl_data[[#This Row],[Date_rapport]], 6, 2), RIGHT(tbl_data[[#This Row],[Date_rapport]], 2))</f>
        <v>44380</v>
      </c>
    </row>
    <row r="806" spans="1:10" x14ac:dyDescent="0.2">
      <c r="A806" s="28" t="s">
        <v>2028</v>
      </c>
      <c r="B806" t="s">
        <v>9</v>
      </c>
      <c r="C806" s="28" t="s">
        <v>300</v>
      </c>
      <c r="D806" t="s">
        <v>219</v>
      </c>
      <c r="E806" t="s">
        <v>2</v>
      </c>
      <c r="F806" t="str">
        <f>INDEX(tbl_produits[Nom normalisé], MATCH(tbl_data[[#This Row],[Spécialité]], tbl_produits[Nom original], 0))</f>
        <v>ERWINASE 10 000 UI/flacon, poudre pour solution pour injection - Arrêt de distribution</v>
      </c>
      <c r="G806" t="str">
        <f>INDEX(tbl_produits[Classe nom], MATCH(tbl_data[[#This Row],[NORM_Spécialité]], tbl_produits[Nom normalisé], 0))</f>
        <v>Antinéoplasiques et immunomodulateurs</v>
      </c>
      <c r="H806">
        <f>YEAR(tbl_data[[#This Row],[Date_rapport]])</f>
        <v>2021</v>
      </c>
      <c r="I806" t="str">
        <f>INDEX(tbl_produits[Molécule extraite], MATCH(tbl_data[[#This Row],[NORM_Spécialité]], tbl_produits[Nom normalisé], 0))</f>
        <v>L-asparaginase</v>
      </c>
      <c r="J806" s="34">
        <f>DATE(LEFT(tbl_data[[#This Row],[Date_rapport]], 4), MID(tbl_data[[#This Row],[Date_rapport]], 6, 2), RIGHT(tbl_data[[#This Row],[Date_rapport]], 2))</f>
        <v>44380</v>
      </c>
    </row>
    <row r="807" spans="1:10" x14ac:dyDescent="0.2">
      <c r="A807" s="28" t="s">
        <v>2028</v>
      </c>
      <c r="B807" t="s">
        <v>6</v>
      </c>
      <c r="C807" s="28" t="s">
        <v>300</v>
      </c>
      <c r="D807" t="s">
        <v>91</v>
      </c>
      <c r="E807" t="s">
        <v>1588</v>
      </c>
      <c r="F807" t="str">
        <f>INDEX(tbl_produits[Nom normalisé], MATCH(tbl_data[[#This Row],[Spécialité]], tbl_produits[Nom original], 0))</f>
        <v>ELMIRON 100 mg , gélule</v>
      </c>
      <c r="G807" t="str">
        <f>INDEX(tbl_produits[Classe nom], MATCH(tbl_data[[#This Row],[NORM_Spécialité]], tbl_produits[Nom normalisé], 0))</f>
        <v>Système génito-urinaire et hormones sexuelles</v>
      </c>
      <c r="H807">
        <f>YEAR(tbl_data[[#This Row],[Date_rapport]])</f>
        <v>2021</v>
      </c>
      <c r="I807" t="str">
        <f>INDEX(tbl_produits[Molécule extraite], MATCH(tbl_data[[#This Row],[NORM_Spécialité]], tbl_produits[Nom normalisé], 0))</f>
        <v>Pentosane polysulfate sodique</v>
      </c>
      <c r="J807" s="34">
        <f>DATE(LEFT(tbl_data[[#This Row],[Date_rapport]], 4), MID(tbl_data[[#This Row],[Date_rapport]], 6, 2), RIGHT(tbl_data[[#This Row],[Date_rapport]], 2))</f>
        <v>44380</v>
      </c>
    </row>
    <row r="808" spans="1:10" x14ac:dyDescent="0.2">
      <c r="A808" s="28" t="s">
        <v>2028</v>
      </c>
      <c r="B808" t="s">
        <v>9</v>
      </c>
      <c r="C808" s="28" t="s">
        <v>300</v>
      </c>
      <c r="D808" t="s">
        <v>199</v>
      </c>
      <c r="E808" t="s">
        <v>2</v>
      </c>
      <c r="F808" t="str">
        <f>INDEX(tbl_produits[Nom normalisé], MATCH(tbl_data[[#This Row],[Spécialité]], tbl_produits[Nom original], 0))</f>
        <v>EFFORTIL  5 mg comprimé et EFFORTIL solution buvable</v>
      </c>
      <c r="G808" t="str">
        <f>INDEX(tbl_produits[Classe nom], MATCH(tbl_data[[#This Row],[NORM_Spécialité]], tbl_produits[Nom normalisé], 0))</f>
        <v>Système cardiovasculaire</v>
      </c>
      <c r="H808">
        <f>YEAR(tbl_data[[#This Row],[Date_rapport]])</f>
        <v>2021</v>
      </c>
      <c r="I808" t="str">
        <f>INDEX(tbl_produits[Molécule extraite], MATCH(tbl_data[[#This Row],[NORM_Spécialité]], tbl_produits[Nom normalisé], 0))</f>
        <v>Étiléfrine</v>
      </c>
      <c r="J808" s="34">
        <f>DATE(LEFT(tbl_data[[#This Row],[Date_rapport]], 4), MID(tbl_data[[#This Row],[Date_rapport]], 6, 2), RIGHT(tbl_data[[#This Row],[Date_rapport]], 2))</f>
        <v>44380</v>
      </c>
    </row>
    <row r="809" spans="1:10" x14ac:dyDescent="0.2">
      <c r="A809" s="28" t="s">
        <v>2028</v>
      </c>
      <c r="B809" t="s">
        <v>3</v>
      </c>
      <c r="C809" s="28" t="s">
        <v>300</v>
      </c>
      <c r="D809" t="s">
        <v>141</v>
      </c>
      <c r="E809" t="s">
        <v>2</v>
      </c>
      <c r="F809" t="str">
        <f>INDEX(tbl_produits[Nom normalisé], MATCH(tbl_data[[#This Row],[Spécialité]], tbl_produits[Nom original], 0))</f>
        <v>EAU pour préparations injectables en poche de 250 ml, 500 ml et 1 000 ml</v>
      </c>
      <c r="G809" t="str">
        <f>INDEX(tbl_produits[Classe nom], MATCH(tbl_data[[#This Row],[NORM_Spécialité]], tbl_produits[Nom normalisé], 0))</f>
        <v>Divers</v>
      </c>
      <c r="H809">
        <f>YEAR(tbl_data[[#This Row],[Date_rapport]])</f>
        <v>2021</v>
      </c>
      <c r="I809" t="str">
        <f>INDEX(tbl_produits[Molécule extraite], MATCH(tbl_data[[#This Row],[NORM_Spécialité]], tbl_produits[Nom normalisé], 0))</f>
        <v>Eau</v>
      </c>
      <c r="J809" s="34">
        <f>DATE(LEFT(tbl_data[[#This Row],[Date_rapport]], 4), MID(tbl_data[[#This Row],[Date_rapport]], 6, 2), RIGHT(tbl_data[[#This Row],[Date_rapport]], 2))</f>
        <v>44380</v>
      </c>
    </row>
    <row r="810" spans="1:10" x14ac:dyDescent="0.2">
      <c r="A810" s="28" t="s">
        <v>2028</v>
      </c>
      <c r="B810" t="s">
        <v>6</v>
      </c>
      <c r="C810" s="28" t="s">
        <v>300</v>
      </c>
      <c r="D810" t="s">
        <v>147</v>
      </c>
      <c r="E810" t="s">
        <v>1604</v>
      </c>
      <c r="F810" t="str">
        <f>INDEX(tbl_produits[Nom normalisé], MATCH(tbl_data[[#This Row],[Spécialité]], tbl_produits[Nom original], 0))</f>
        <v>DOCETAXEL HOSPIRA 10 mg/ml, solution à diluer pour perfusion</v>
      </c>
      <c r="G810" t="str">
        <f>INDEX(tbl_produits[Classe nom], MATCH(tbl_data[[#This Row],[NORM_Spécialité]], tbl_produits[Nom normalisé], 0))</f>
        <v>Antinéoplasiques et immunomodulateurs</v>
      </c>
      <c r="H810">
        <f>YEAR(tbl_data[[#This Row],[Date_rapport]])</f>
        <v>2021</v>
      </c>
      <c r="I810" t="str">
        <f>INDEX(tbl_produits[Molécule extraite], MATCH(tbl_data[[#This Row],[NORM_Spécialité]], tbl_produits[Nom normalisé], 0))</f>
        <v>Docétaxel</v>
      </c>
      <c r="J810" s="34">
        <f>DATE(LEFT(tbl_data[[#This Row],[Date_rapport]], 4), MID(tbl_data[[#This Row],[Date_rapport]], 6, 2), RIGHT(tbl_data[[#This Row],[Date_rapport]], 2))</f>
        <v>44380</v>
      </c>
    </row>
    <row r="811" spans="1:10" x14ac:dyDescent="0.2">
      <c r="A811" s="28" t="s">
        <v>2028</v>
      </c>
      <c r="B811" t="s">
        <v>6</v>
      </c>
      <c r="C811" s="28" t="s">
        <v>300</v>
      </c>
      <c r="D811" t="s">
        <v>165</v>
      </c>
      <c r="E811" t="s">
        <v>1610</v>
      </c>
      <c r="F811" t="str">
        <f>INDEX(tbl_produits[Nom normalisé], MATCH(tbl_data[[#This Row],[Spécialité]], tbl_produits[Nom original], 0))</f>
        <v>DOBUTAMINE PANPHARMA 250 mg/20 ml, solution à diluer pour perfusion</v>
      </c>
      <c r="G811" t="str">
        <f>INDEX(tbl_produits[Classe nom], MATCH(tbl_data[[#This Row],[NORM_Spécialité]], tbl_produits[Nom normalisé], 0))</f>
        <v>Système cardiovasculaire</v>
      </c>
      <c r="H811">
        <f>YEAR(tbl_data[[#This Row],[Date_rapport]])</f>
        <v>2021</v>
      </c>
      <c r="I811" t="str">
        <f>INDEX(tbl_produits[Molécule extraite], MATCH(tbl_data[[#This Row],[NORM_Spécialité]], tbl_produits[Nom normalisé], 0))</f>
        <v>Dobutamine</v>
      </c>
      <c r="J811" s="34">
        <f>DATE(LEFT(tbl_data[[#This Row],[Date_rapport]], 4), MID(tbl_data[[#This Row],[Date_rapport]], 6, 2), RIGHT(tbl_data[[#This Row],[Date_rapport]], 2))</f>
        <v>44380</v>
      </c>
    </row>
    <row r="812" spans="1:10" x14ac:dyDescent="0.2">
      <c r="A812" s="28" t="s">
        <v>2028</v>
      </c>
      <c r="B812" t="s">
        <v>6</v>
      </c>
      <c r="C812" s="28" t="s">
        <v>300</v>
      </c>
      <c r="D812" t="s">
        <v>25</v>
      </c>
      <c r="E812" t="s">
        <v>1555</v>
      </c>
      <c r="F812" t="str">
        <f>INDEX(tbl_produits[Nom normalisé], MATCH(tbl_data[[#This Row],[Spécialité]], tbl_produits[Nom original], 0))</f>
        <v>DIPROSTENE, suspension injectable en seringue pré-remplie</v>
      </c>
      <c r="G812" t="str">
        <f>INDEX(tbl_produits[Classe nom], MATCH(tbl_data[[#This Row],[NORM_Spécialité]], tbl_produits[Nom normalisé], 0))</f>
        <v>Hormones systémiques sauf hormones sexuelles et insulines</v>
      </c>
      <c r="H812">
        <f>YEAR(tbl_data[[#This Row],[Date_rapport]])</f>
        <v>2021</v>
      </c>
      <c r="I812" t="str">
        <f>INDEX(tbl_produits[Molécule extraite], MATCH(tbl_data[[#This Row],[NORM_Spécialité]], tbl_produits[Nom normalisé], 0))</f>
        <v>Bétaméthasone (dipropionate de), bétaméthasone (phosphate sodique de)</v>
      </c>
      <c r="J812" s="34">
        <f>DATE(LEFT(tbl_data[[#This Row],[Date_rapport]], 4), MID(tbl_data[[#This Row],[Date_rapport]], 6, 2), RIGHT(tbl_data[[#This Row],[Date_rapport]], 2))</f>
        <v>44380</v>
      </c>
    </row>
    <row r="813" spans="1:10" x14ac:dyDescent="0.2">
      <c r="A813" s="28" t="s">
        <v>2028</v>
      </c>
      <c r="B813" t="s">
        <v>6</v>
      </c>
      <c r="C813" s="28" t="s">
        <v>300</v>
      </c>
      <c r="D813" t="s">
        <v>161</v>
      </c>
      <c r="E813" t="s">
        <v>1607</v>
      </c>
      <c r="F813" t="str">
        <f>INDEX(tbl_produits[Nom normalisé], MATCH(tbl_data[[#This Row],[Spécialité]], tbl_produits[Nom original], 0))</f>
        <v>DIPIPERON 40 mg/ml, solution buvable en gouttes</v>
      </c>
      <c r="G813" t="str">
        <f>INDEX(tbl_produits[Classe nom], MATCH(tbl_data[[#This Row],[NORM_Spécialité]], tbl_produits[Nom normalisé], 0))</f>
        <v>Système nerveux</v>
      </c>
      <c r="H813">
        <f>YEAR(tbl_data[[#This Row],[Date_rapport]])</f>
        <v>2021</v>
      </c>
      <c r="I813" t="str">
        <f>INDEX(tbl_produits[Molécule extraite], MATCH(tbl_data[[#This Row],[NORM_Spécialité]], tbl_produits[Nom normalisé], 0))</f>
        <v>Pipampérone</v>
      </c>
      <c r="J813" s="34">
        <f>DATE(LEFT(tbl_data[[#This Row],[Date_rapport]], 4), MID(tbl_data[[#This Row],[Date_rapport]], 6, 2), RIGHT(tbl_data[[#This Row],[Date_rapport]], 2))</f>
        <v>44380</v>
      </c>
    </row>
    <row r="814" spans="1:10" x14ac:dyDescent="0.2">
      <c r="A814" s="28" t="s">
        <v>2028</v>
      </c>
      <c r="B814" t="s">
        <v>9</v>
      </c>
      <c r="C814" s="28" t="s">
        <v>300</v>
      </c>
      <c r="D814" t="s">
        <v>85</v>
      </c>
      <c r="E814" t="s">
        <v>2</v>
      </c>
      <c r="F814" t="str">
        <f>INDEX(tbl_produits[Nom normalisé], MATCH(tbl_data[[#This Row],[Spécialité]], tbl_produits[Nom original], 0))</f>
        <v>DIAMOX 500 mg, poudre et solvant pour préparation injectable</v>
      </c>
      <c r="G814" t="str">
        <f>INDEX(tbl_produits[Classe nom], MATCH(tbl_data[[#This Row],[NORM_Spécialité]], tbl_produits[Nom normalisé], 0))</f>
        <v>Organes sensoriels</v>
      </c>
      <c r="H814">
        <f>YEAR(tbl_data[[#This Row],[Date_rapport]])</f>
        <v>2021</v>
      </c>
      <c r="I814" t="str">
        <f>INDEX(tbl_produits[Molécule extraite], MATCH(tbl_data[[#This Row],[NORM_Spécialité]], tbl_produits[Nom normalisé], 0))</f>
        <v>Acétazolamide</v>
      </c>
      <c r="J814" s="34">
        <f>DATE(LEFT(tbl_data[[#This Row],[Date_rapport]], 4), MID(tbl_data[[#This Row],[Date_rapport]], 6, 2), RIGHT(tbl_data[[#This Row],[Date_rapport]], 2))</f>
        <v>44380</v>
      </c>
    </row>
    <row r="815" spans="1:10" x14ac:dyDescent="0.2">
      <c r="A815" s="28" t="s">
        <v>2028</v>
      </c>
      <c r="B815" t="s">
        <v>9</v>
      </c>
      <c r="C815" s="28" t="s">
        <v>300</v>
      </c>
      <c r="D815" t="s">
        <v>10</v>
      </c>
      <c r="E815" t="s">
        <v>2</v>
      </c>
      <c r="F815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815" t="str">
        <f>INDEX(tbl_produits[Classe nom], MATCH(tbl_data[[#This Row],[NORM_Spécialité]], tbl_produits[Nom normalisé], 0))</f>
        <v>Hormones systémiques sauf hormones sexuelles et insulines</v>
      </c>
      <c r="H815">
        <f>YEAR(tbl_data[[#This Row],[Date_rapport]])</f>
        <v>2021</v>
      </c>
      <c r="I815" t="str">
        <f>INDEX(tbl_produits[Molécule extraite], MATCH(tbl_data[[#This Row],[NORM_Spécialité]], tbl_produits[Nom normalisé], 0))</f>
        <v>Dexaméthasone (phosphate sodique de)</v>
      </c>
      <c r="J815" s="34">
        <f>DATE(LEFT(tbl_data[[#This Row],[Date_rapport]], 4), MID(tbl_data[[#This Row],[Date_rapport]], 6, 2), RIGHT(tbl_data[[#This Row],[Date_rapport]], 2))</f>
        <v>44380</v>
      </c>
    </row>
    <row r="816" spans="1:10" x14ac:dyDescent="0.2">
      <c r="A816" s="28" t="s">
        <v>2028</v>
      </c>
      <c r="B816" t="s">
        <v>6</v>
      </c>
      <c r="C816" s="28" t="s">
        <v>300</v>
      </c>
      <c r="D816" t="s">
        <v>47</v>
      </c>
      <c r="E816" t="s">
        <v>2</v>
      </c>
      <c r="F816" t="str">
        <f>INDEX(tbl_produits[Nom normalisé], MATCH(tbl_data[[#This Row],[Spécialité]], tbl_produits[Nom original], 0))</f>
        <v>DEROXAT 20mg/ 10 ml, suspension buvable</v>
      </c>
      <c r="G816" t="str">
        <f>INDEX(tbl_produits[Classe nom], MATCH(tbl_data[[#This Row],[NORM_Spécialité]], tbl_produits[Nom normalisé], 0))</f>
        <v>Système nerveux</v>
      </c>
      <c r="H816">
        <f>YEAR(tbl_data[[#This Row],[Date_rapport]])</f>
        <v>2021</v>
      </c>
      <c r="I816" t="str">
        <f>INDEX(tbl_produits[Molécule extraite], MATCH(tbl_data[[#This Row],[NORM_Spécialité]], tbl_produits[Nom normalisé], 0))</f>
        <v>Paroxétine (chlorhydrate de) hémihydraté</v>
      </c>
      <c r="J816" s="34">
        <f>DATE(LEFT(tbl_data[[#This Row],[Date_rapport]], 4), MID(tbl_data[[#This Row],[Date_rapport]], 6, 2), RIGHT(tbl_data[[#This Row],[Date_rapport]], 2))</f>
        <v>44380</v>
      </c>
    </row>
    <row r="817" spans="1:10" x14ac:dyDescent="0.2">
      <c r="A817" s="28" t="s">
        <v>2028</v>
      </c>
      <c r="B817" t="s">
        <v>3</v>
      </c>
      <c r="C817" s="28" t="s">
        <v>300</v>
      </c>
      <c r="D817" t="s">
        <v>67</v>
      </c>
      <c r="E817" t="s">
        <v>2</v>
      </c>
      <c r="F817" t="str">
        <f>INDEX(tbl_produits[Nom normalisé], MATCH(tbl_data[[#This Row],[Spécialité]], tbl_produits[Nom original], 0))</f>
        <v>DEPO PRODASONE 500mg  suspension injectable</v>
      </c>
      <c r="G817" t="str">
        <f>INDEX(tbl_produits[Classe nom], MATCH(tbl_data[[#This Row],[NORM_Spécialité]], tbl_produits[Nom normalisé], 0))</f>
        <v>Système génito-urinaire et hormones sexuelles</v>
      </c>
      <c r="H817">
        <f>YEAR(tbl_data[[#This Row],[Date_rapport]])</f>
        <v>2021</v>
      </c>
      <c r="I817" t="str">
        <f>INDEX(tbl_produits[Molécule extraite], MATCH(tbl_data[[#This Row],[NORM_Spécialité]], tbl_produits[Nom normalisé], 0))</f>
        <v>Acétate de médroxyprogestérone</v>
      </c>
      <c r="J817" s="34">
        <f>DATE(LEFT(tbl_data[[#This Row],[Date_rapport]], 4), MID(tbl_data[[#This Row],[Date_rapport]], 6, 2), RIGHT(tbl_data[[#This Row],[Date_rapport]], 2))</f>
        <v>44380</v>
      </c>
    </row>
    <row r="818" spans="1:10" x14ac:dyDescent="0.2">
      <c r="A818" s="28" t="s">
        <v>2028</v>
      </c>
      <c r="B818" t="s">
        <v>6</v>
      </c>
      <c r="C818" s="28" t="s">
        <v>300</v>
      </c>
      <c r="D818" t="s">
        <v>113</v>
      </c>
      <c r="E818" t="s">
        <v>2</v>
      </c>
      <c r="F818" t="str">
        <f>INDEX(tbl_produits[Nom normalisé], MATCH(tbl_data[[#This Row],[Spécialité]], tbl_produits[Nom original], 0))</f>
        <v>DEPAMIDE 300 mg, comprimé pelliculé gastro-résistant</v>
      </c>
      <c r="G818" t="str">
        <f>INDEX(tbl_produits[Classe nom], MATCH(tbl_data[[#This Row],[NORM_Spécialité]], tbl_produits[Nom normalisé], 0))</f>
        <v>Système nerveux</v>
      </c>
      <c r="H818">
        <f>YEAR(tbl_data[[#This Row],[Date_rapport]])</f>
        <v>2021</v>
      </c>
      <c r="I818" t="str">
        <f>INDEX(tbl_produits[Molécule extraite], MATCH(tbl_data[[#This Row],[NORM_Spécialité]], tbl_produits[Nom normalisé], 0))</f>
        <v>Valpromide</v>
      </c>
      <c r="J818" s="34">
        <f>DATE(LEFT(tbl_data[[#This Row],[Date_rapport]], 4), MID(tbl_data[[#This Row],[Date_rapport]], 6, 2), RIGHT(tbl_data[[#This Row],[Date_rapport]], 2))</f>
        <v>44380</v>
      </c>
    </row>
    <row r="819" spans="1:10" x14ac:dyDescent="0.2">
      <c r="A819" s="28" t="s">
        <v>2028</v>
      </c>
      <c r="B819" t="s">
        <v>9</v>
      </c>
      <c r="C819" s="28" t="s">
        <v>300</v>
      </c>
      <c r="D819" t="s">
        <v>37</v>
      </c>
      <c r="E819" t="s">
        <v>2</v>
      </c>
      <c r="F819" t="str">
        <f>INDEX(tbl_produits[Nom normalisé], MATCH(tbl_data[[#This Row],[Spécialité]], tbl_produits[Nom original], 0))</f>
        <v>DEPAKOTE 250 mg et 500 mg, comprimé gastro-résistant</v>
      </c>
      <c r="G819" t="str">
        <f>INDEX(tbl_produits[Classe nom], MATCH(tbl_data[[#This Row],[NORM_Spécialité]], tbl_produits[Nom normalisé], 0))</f>
        <v>Système nerveux</v>
      </c>
      <c r="H819">
        <f>YEAR(tbl_data[[#This Row],[Date_rapport]])</f>
        <v>2021</v>
      </c>
      <c r="I819" t="str">
        <f>INDEX(tbl_produits[Molécule extraite], MATCH(tbl_data[[#This Row],[NORM_Spécialité]], tbl_produits[Nom normalisé], 0))</f>
        <v>Acide valproïque</v>
      </c>
      <c r="J819" s="34">
        <f>DATE(LEFT(tbl_data[[#This Row],[Date_rapport]], 4), MID(tbl_data[[#This Row],[Date_rapport]], 6, 2), RIGHT(tbl_data[[#This Row],[Date_rapport]], 2))</f>
        <v>44380</v>
      </c>
    </row>
    <row r="820" spans="1:10" x14ac:dyDescent="0.2">
      <c r="A820" s="28" t="s">
        <v>2028</v>
      </c>
      <c r="B820" t="s">
        <v>6</v>
      </c>
      <c r="C820" s="28" t="s">
        <v>300</v>
      </c>
      <c r="D820" t="s">
        <v>54</v>
      </c>
      <c r="E820" t="s">
        <v>1572</v>
      </c>
      <c r="F820" t="str">
        <f>INDEX(tbl_produits[Nom normalisé], MATCH(tbl_data[[#This Row],[Spécialité]], tbl_produits[Nom original], 0))</f>
        <v>DEPAKINE CHRONO 500 mg, comprimé pelliculé sécable à libération prolongée</v>
      </c>
      <c r="G820" t="str">
        <f>INDEX(tbl_produits[Classe nom], MATCH(tbl_data[[#This Row],[NORM_Spécialité]], tbl_produits[Nom normalisé], 0))</f>
        <v>Système nerveux</v>
      </c>
      <c r="H820">
        <f>YEAR(tbl_data[[#This Row],[Date_rapport]])</f>
        <v>2021</v>
      </c>
      <c r="I820" t="str">
        <f>INDEX(tbl_produits[Molécule extraite], MATCH(tbl_data[[#This Row],[NORM_Spécialité]], tbl_produits[Nom normalisé], 0))</f>
        <v>Valproate de sodium</v>
      </c>
      <c r="J820" s="34">
        <f>DATE(LEFT(tbl_data[[#This Row],[Date_rapport]], 4), MID(tbl_data[[#This Row],[Date_rapport]], 6, 2), RIGHT(tbl_data[[#This Row],[Date_rapport]], 2))</f>
        <v>44380</v>
      </c>
    </row>
    <row r="821" spans="1:10" x14ac:dyDescent="0.2">
      <c r="A821" s="28" t="s">
        <v>2028</v>
      </c>
      <c r="B821" t="s">
        <v>9</v>
      </c>
      <c r="C821" s="28" t="s">
        <v>300</v>
      </c>
      <c r="D821" t="s">
        <v>214</v>
      </c>
      <c r="E821" t="s">
        <v>2</v>
      </c>
      <c r="F821" t="str">
        <f>INDEX(tbl_produits[Nom normalisé], MATCH(tbl_data[[#This Row],[Spécialité]], tbl_produits[Nom original], 0))</f>
        <v>DAPTOMYCINE 500 mg, poudre pour solution injectable/pour perfusion</v>
      </c>
      <c r="G821" t="str">
        <f>INDEX(tbl_produits[Classe nom], MATCH(tbl_data[[#This Row],[NORM_Spécialité]], tbl_produits[Nom normalisé], 0))</f>
        <v>Anti-infectieux à usage systémique</v>
      </c>
      <c r="H821">
        <f>YEAR(tbl_data[[#This Row],[Date_rapport]])</f>
        <v>2021</v>
      </c>
      <c r="I821" t="str">
        <f>INDEX(tbl_produits[Molécule extraite], MATCH(tbl_data[[#This Row],[NORM_Spécialité]], tbl_produits[Nom normalisé], 0))</f>
        <v>Daptomycine</v>
      </c>
      <c r="J821" s="34">
        <f>DATE(LEFT(tbl_data[[#This Row],[Date_rapport]], 4), MID(tbl_data[[#This Row],[Date_rapport]], 6, 2), RIGHT(tbl_data[[#This Row],[Date_rapport]], 2))</f>
        <v>44380</v>
      </c>
    </row>
    <row r="822" spans="1:10" x14ac:dyDescent="0.2">
      <c r="A822" s="28" t="s">
        <v>2028</v>
      </c>
      <c r="B822" t="s">
        <v>6</v>
      </c>
      <c r="C822" s="28" t="s">
        <v>300</v>
      </c>
      <c r="D822" t="s">
        <v>134</v>
      </c>
      <c r="E822" t="s">
        <v>2</v>
      </c>
      <c r="F822" t="str">
        <f>INDEX(tbl_produits[Nom normalisé], MATCH(tbl_data[[#This Row],[Spécialité]], tbl_produits[Nom original], 0))</f>
        <v>CYNOMEL 0,025 mg, comprimé sécable</v>
      </c>
      <c r="G822" t="str">
        <f>INDEX(tbl_produits[Classe nom], MATCH(tbl_data[[#This Row],[NORM_Spécialité]], tbl_produits[Nom normalisé], 0))</f>
        <v>Hormones systémiques sauf hormones sexuelles et insulines</v>
      </c>
      <c r="H822">
        <f>YEAR(tbl_data[[#This Row],[Date_rapport]])</f>
        <v>2021</v>
      </c>
      <c r="I822" t="str">
        <f>INDEX(tbl_produits[Molécule extraite], MATCH(tbl_data[[#This Row],[NORM_Spécialité]], tbl_produits[Nom normalisé], 0))</f>
        <v>Liothyronine sodique</v>
      </c>
      <c r="J822" s="34">
        <f>DATE(LEFT(tbl_data[[#This Row],[Date_rapport]], 4), MID(tbl_data[[#This Row],[Date_rapport]], 6, 2), RIGHT(tbl_data[[#This Row],[Date_rapport]], 2))</f>
        <v>44380</v>
      </c>
    </row>
    <row r="823" spans="1:10" x14ac:dyDescent="0.2">
      <c r="A823" s="28" t="s">
        <v>2028</v>
      </c>
      <c r="B823" t="s">
        <v>9</v>
      </c>
      <c r="C823" s="28" t="s">
        <v>300</v>
      </c>
      <c r="D823" t="s">
        <v>68</v>
      </c>
      <c r="E823" t="s">
        <v>2</v>
      </c>
      <c r="F823" t="str">
        <f>INDEX(tbl_produits[Nom normalisé], MATCH(tbl_data[[#This Row],[Spécialité]], tbl_produits[Nom original], 0))</f>
        <v>CREON 25 000 U, gélule gastro-résistante</v>
      </c>
      <c r="G823" t="str">
        <f>INDEX(tbl_produits[Classe nom], MATCH(tbl_data[[#This Row],[NORM_Spécialité]], tbl_produits[Nom normalisé], 0))</f>
        <v>Voies digestives et métabolisme</v>
      </c>
      <c r="H823">
        <f>YEAR(tbl_data[[#This Row],[Date_rapport]])</f>
        <v>2021</v>
      </c>
      <c r="I823" t="str">
        <f>INDEX(tbl_produits[Molécule extraite], MATCH(tbl_data[[#This Row],[NORM_Spécialité]], tbl_produits[Nom normalisé], 0))</f>
        <v>Pancréatine</v>
      </c>
      <c r="J823" s="34">
        <f>DATE(LEFT(tbl_data[[#This Row],[Date_rapport]], 4), MID(tbl_data[[#This Row],[Date_rapport]], 6, 2), RIGHT(tbl_data[[#This Row],[Date_rapport]], 2))</f>
        <v>44380</v>
      </c>
    </row>
    <row r="824" spans="1:10" x14ac:dyDescent="0.2">
      <c r="A824" s="28" t="s">
        <v>2028</v>
      </c>
      <c r="B824" t="s">
        <v>6</v>
      </c>
      <c r="C824" s="28" t="s">
        <v>300</v>
      </c>
      <c r="D824" t="s">
        <v>26</v>
      </c>
      <c r="E824" t="s">
        <v>1556</v>
      </c>
      <c r="F824" t="str">
        <f>INDEX(tbl_produits[Nom normalisé], MATCH(tbl_data[[#This Row],[Spécialité]], tbl_produits[Nom original], 0))</f>
        <v>CORDARONE 150 mg/3 ml, solution injectable en ampoule</v>
      </c>
      <c r="G824" t="str">
        <f>INDEX(tbl_produits[Classe nom], MATCH(tbl_data[[#This Row],[NORM_Spécialité]], tbl_produits[Nom normalisé], 0))</f>
        <v>Système cardiovasculaire</v>
      </c>
      <c r="H824">
        <f>YEAR(tbl_data[[#This Row],[Date_rapport]])</f>
        <v>2021</v>
      </c>
      <c r="I824" t="str">
        <f>INDEX(tbl_produits[Molécule extraite], MATCH(tbl_data[[#This Row],[NORM_Spécialité]], tbl_produits[Nom normalisé], 0))</f>
        <v>Amiodarone</v>
      </c>
      <c r="J824" s="34">
        <f>DATE(LEFT(tbl_data[[#This Row],[Date_rapport]], 4), MID(tbl_data[[#This Row],[Date_rapport]], 6, 2), RIGHT(tbl_data[[#This Row],[Date_rapport]], 2))</f>
        <v>44380</v>
      </c>
    </row>
    <row r="825" spans="1:10" x14ac:dyDescent="0.2">
      <c r="A825" s="28" t="s">
        <v>2028</v>
      </c>
      <c r="B825" t="s">
        <v>3</v>
      </c>
      <c r="C825" s="28" t="s">
        <v>300</v>
      </c>
      <c r="D825" t="s">
        <v>149</v>
      </c>
      <c r="E825" t="s">
        <v>2</v>
      </c>
      <c r="F825" t="str">
        <f>INDEX(tbl_produits[Nom normalisé], MATCH(tbl_data[[#This Row],[Spécialité]], tbl_produits[Nom original], 0))</f>
        <v>COMTAN 200 mg comprimé pelliculé, boîte de 60</v>
      </c>
      <c r="G825" t="str">
        <f>INDEX(tbl_produits[Classe nom], MATCH(tbl_data[[#This Row],[NORM_Spécialité]], tbl_produits[Nom normalisé], 0))</f>
        <v>Système nerveux</v>
      </c>
      <c r="H825">
        <f>YEAR(tbl_data[[#This Row],[Date_rapport]])</f>
        <v>2021</v>
      </c>
      <c r="I825" t="str">
        <f>INDEX(tbl_produits[Molécule extraite], MATCH(tbl_data[[#This Row],[NORM_Spécialité]], tbl_produits[Nom normalisé], 0))</f>
        <v>Entacapone</v>
      </c>
      <c r="J825" s="34">
        <f>DATE(LEFT(tbl_data[[#This Row],[Date_rapport]], 4), MID(tbl_data[[#This Row],[Date_rapport]], 6, 2), RIGHT(tbl_data[[#This Row],[Date_rapport]], 2))</f>
        <v>44380</v>
      </c>
    </row>
    <row r="826" spans="1:10" x14ac:dyDescent="0.2">
      <c r="A826" s="28" t="s">
        <v>2028</v>
      </c>
      <c r="B826" t="s">
        <v>6</v>
      </c>
      <c r="C826" s="28" t="s">
        <v>300</v>
      </c>
      <c r="D826" t="s">
        <v>202</v>
      </c>
      <c r="E826" t="s">
        <v>1615</v>
      </c>
      <c r="F826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826" t="str">
        <f>INDEX(tbl_produits[Classe nom], MATCH(tbl_data[[#This Row],[NORM_Spécialité]], tbl_produits[Nom normalisé], 0))</f>
        <v>Système nerveux</v>
      </c>
      <c r="H826">
        <f>YEAR(tbl_data[[#This Row],[Date_rapport]])</f>
        <v>2021</v>
      </c>
      <c r="I826" t="str">
        <f>INDEX(tbl_produits[Molécule extraite], MATCH(tbl_data[[#This Row],[NORM_Spécialité]], tbl_produits[Nom normalisé], 0))</f>
        <v>Entacapone</v>
      </c>
      <c r="J826" s="34">
        <f>DATE(LEFT(tbl_data[[#This Row],[Date_rapport]], 4), MID(tbl_data[[#This Row],[Date_rapport]], 6, 2), RIGHT(tbl_data[[#This Row],[Date_rapport]], 2))</f>
        <v>44380</v>
      </c>
    </row>
    <row r="827" spans="1:10" x14ac:dyDescent="0.2">
      <c r="A827" s="28" t="s">
        <v>2028</v>
      </c>
      <c r="B827" t="s">
        <v>9</v>
      </c>
      <c r="C827" s="28" t="s">
        <v>300</v>
      </c>
      <c r="D827" t="s">
        <v>106</v>
      </c>
      <c r="E827" t="s">
        <v>2</v>
      </c>
      <c r="F827" t="str">
        <f>INDEX(tbl_produits[Nom normalisé], MATCH(tbl_data[[#This Row],[Spécialité]], tbl_produits[Nom original], 0))</f>
        <v>COLCHIMAX, comprimé pelliculé sécable</v>
      </c>
      <c r="G827" t="str">
        <f>INDEX(tbl_produits[Classe nom], MATCH(tbl_data[[#This Row],[NORM_Spécialité]], tbl_produits[Nom normalisé], 0))</f>
        <v xml:space="preserve">Système musculo-squelettique </v>
      </c>
      <c r="H827">
        <f>YEAR(tbl_data[[#This Row],[Date_rapport]])</f>
        <v>2021</v>
      </c>
      <c r="I827" t="str">
        <f>INDEX(tbl_produits[Molécule extraite], MATCH(tbl_data[[#This Row],[NORM_Spécialité]], tbl_produits[Nom normalisé], 0))</f>
        <v>Colchicine/Opium/Tiémonium méthylsulfate</v>
      </c>
      <c r="J827" s="34">
        <f>DATE(LEFT(tbl_data[[#This Row],[Date_rapport]], 4), MID(tbl_data[[#This Row],[Date_rapport]], 6, 2), RIGHT(tbl_data[[#This Row],[Date_rapport]], 2))</f>
        <v>44380</v>
      </c>
    </row>
    <row r="828" spans="1:10" x14ac:dyDescent="0.2">
      <c r="A828" s="28" t="s">
        <v>2028</v>
      </c>
      <c r="B828" t="s">
        <v>6</v>
      </c>
      <c r="C828" s="28" t="s">
        <v>300</v>
      </c>
      <c r="D828" t="s">
        <v>22</v>
      </c>
      <c r="E828" t="s">
        <v>1552</v>
      </c>
      <c r="F828" t="str">
        <f>INDEX(tbl_produits[Nom normalisé], MATCH(tbl_data[[#This Row],[Spécialité]], tbl_produits[Nom original], 0))</f>
        <v>CLOTTAFACT 1,5 g/100 ml, poudre et solvant pour solution injectable</v>
      </c>
      <c r="G828" t="str">
        <f>INDEX(tbl_produits[Classe nom], MATCH(tbl_data[[#This Row],[NORM_Spécialité]], tbl_produits[Nom normalisé], 0))</f>
        <v>Sang et organes hématopoïétiques</v>
      </c>
      <c r="H828">
        <f>YEAR(tbl_data[[#This Row],[Date_rapport]])</f>
        <v>2021</v>
      </c>
      <c r="I828" t="str">
        <f>INDEX(tbl_produits[Molécule extraite], MATCH(tbl_data[[#This Row],[NORM_Spécialité]], tbl_produits[Nom normalisé], 0))</f>
        <v>Facteur XI de coagulation</v>
      </c>
      <c r="J828" s="34">
        <f>DATE(LEFT(tbl_data[[#This Row],[Date_rapport]], 4), MID(tbl_data[[#This Row],[Date_rapport]], 6, 2), RIGHT(tbl_data[[#This Row],[Date_rapport]], 2))</f>
        <v>44380</v>
      </c>
    </row>
    <row r="829" spans="1:10" x14ac:dyDescent="0.2">
      <c r="A829" s="28" t="s">
        <v>2028</v>
      </c>
      <c r="B829" t="s">
        <v>3</v>
      </c>
      <c r="C829" s="28" t="s">
        <v>300</v>
      </c>
      <c r="D829" t="s">
        <v>8</v>
      </c>
      <c r="E829" t="s">
        <v>2</v>
      </c>
      <c r="F829" t="str">
        <f>INDEX(tbl_produits[Nom normalisé], MATCH(tbl_data[[#This Row],[Spécialité]], tbl_produits[Nom original], 0))</f>
        <v>CLAVENTIN, poudre pour solution injectable (I.V.) /TIMENTIN 3,1g, poudre pour solution injectable</v>
      </c>
      <c r="G829" t="str">
        <f>INDEX(tbl_produits[Classe nom], MATCH(tbl_data[[#This Row],[NORM_Spécialité]], tbl_produits[Nom normalisé], 0))</f>
        <v>Anti-infectieux à usage systémique</v>
      </c>
      <c r="H829">
        <f>YEAR(tbl_data[[#This Row],[Date_rapport]])</f>
        <v>2021</v>
      </c>
      <c r="I829" t="str">
        <f>INDEX(tbl_produits[Molécule extraite], MATCH(tbl_data[[#This Row],[NORM_Spécialité]], tbl_produits[Nom normalisé], 0))</f>
        <v>Ticarcilline/acide clavulanique</v>
      </c>
      <c r="J829" s="34">
        <f>DATE(LEFT(tbl_data[[#This Row],[Date_rapport]], 4), MID(tbl_data[[#This Row],[Date_rapport]], 6, 2), RIGHT(tbl_data[[#This Row],[Date_rapport]], 2))</f>
        <v>44380</v>
      </c>
    </row>
    <row r="830" spans="1:10" x14ac:dyDescent="0.2">
      <c r="A830" s="28" t="s">
        <v>2028</v>
      </c>
      <c r="B830" t="s">
        <v>3</v>
      </c>
      <c r="C830" s="28" t="s">
        <v>300</v>
      </c>
      <c r="D830" t="s">
        <v>65</v>
      </c>
      <c r="E830" t="s">
        <v>2</v>
      </c>
      <c r="F830" t="str">
        <f>INDEX(tbl_produits[Nom normalisé], MATCH(tbl_data[[#This Row],[Spécialité]], tbl_produits[Nom original], 0))</f>
        <v>CISATRACURIUM MYLAN 2 mg/ml, solution injectable ou pour perfusion, ampoule de 10 ml</v>
      </c>
      <c r="G830" t="str">
        <f>INDEX(tbl_produits[Classe nom], MATCH(tbl_data[[#This Row],[NORM_Spécialité]], tbl_produits[Nom normalisé], 0))</f>
        <v xml:space="preserve">Système musculo-squelettique </v>
      </c>
      <c r="H830">
        <f>YEAR(tbl_data[[#This Row],[Date_rapport]])</f>
        <v>2021</v>
      </c>
      <c r="I830" t="str">
        <f>INDEX(tbl_produits[Molécule extraite], MATCH(tbl_data[[#This Row],[NORM_Spécialité]], tbl_produits[Nom normalisé], 0))</f>
        <v>CISATRACURIUM</v>
      </c>
      <c r="J830" s="34">
        <f>DATE(LEFT(tbl_data[[#This Row],[Date_rapport]], 4), MID(tbl_data[[#This Row],[Date_rapport]], 6, 2), RIGHT(tbl_data[[#This Row],[Date_rapport]], 2))</f>
        <v>44380</v>
      </c>
    </row>
    <row r="831" spans="1:10" x14ac:dyDescent="0.2">
      <c r="A831" s="28" t="s">
        <v>2028</v>
      </c>
      <c r="B831" t="s">
        <v>3</v>
      </c>
      <c r="C831" s="28" t="s">
        <v>300</v>
      </c>
      <c r="D831" t="s">
        <v>88</v>
      </c>
      <c r="E831" t="s">
        <v>2</v>
      </c>
      <c r="F831" t="str">
        <f>INDEX(tbl_produits[Nom normalisé], MATCH(tbl_data[[#This Row],[Spécialité]], tbl_produits[Nom original], 0))</f>
        <v>CIMETIDINE ARROW 200 mg  comprimé effervescent</v>
      </c>
      <c r="G831" t="str">
        <f>INDEX(tbl_produits[Classe nom], MATCH(tbl_data[[#This Row],[NORM_Spécialité]], tbl_produits[Nom normalisé], 0))</f>
        <v>Voies digestives et métabolisme</v>
      </c>
      <c r="H831">
        <f>YEAR(tbl_data[[#This Row],[Date_rapport]])</f>
        <v>2021</v>
      </c>
      <c r="I831" t="str">
        <f>INDEX(tbl_produits[Molécule extraite], MATCH(tbl_data[[#This Row],[NORM_Spécialité]], tbl_produits[Nom normalisé], 0))</f>
        <v>Cimétidine</v>
      </c>
      <c r="J831" s="34">
        <f>DATE(LEFT(tbl_data[[#This Row],[Date_rapport]], 4), MID(tbl_data[[#This Row],[Date_rapport]], 6, 2), RIGHT(tbl_data[[#This Row],[Date_rapport]], 2))</f>
        <v>44380</v>
      </c>
    </row>
    <row r="832" spans="1:10" x14ac:dyDescent="0.2">
      <c r="A832" s="28" t="s">
        <v>2028</v>
      </c>
      <c r="B832" t="s">
        <v>9</v>
      </c>
      <c r="C832" s="28" t="s">
        <v>300</v>
      </c>
      <c r="D832" t="s">
        <v>107</v>
      </c>
      <c r="E832" t="s">
        <v>2</v>
      </c>
      <c r="F832" t="str">
        <f>INDEX(tbl_produits[Nom normalisé], MATCH(tbl_data[[#This Row],[Spécialité]], tbl_produits[Nom original], 0))</f>
        <v>CIMETIDINE 200 mg  comprimé effervescent</v>
      </c>
      <c r="G832" t="str">
        <f>INDEX(tbl_produits[Classe nom], MATCH(tbl_data[[#This Row],[NORM_Spécialité]], tbl_produits[Nom normalisé], 0))</f>
        <v>Voies digestives et métabolisme</v>
      </c>
      <c r="H832">
        <f>YEAR(tbl_data[[#This Row],[Date_rapport]])</f>
        <v>2021</v>
      </c>
      <c r="I832" t="str">
        <f>INDEX(tbl_produits[Molécule extraite], MATCH(tbl_data[[#This Row],[NORM_Spécialité]], tbl_produits[Nom normalisé], 0))</f>
        <v>Cimétidine</v>
      </c>
      <c r="J832" s="34">
        <f>DATE(LEFT(tbl_data[[#This Row],[Date_rapport]], 4), MID(tbl_data[[#This Row],[Date_rapport]], 6, 2), RIGHT(tbl_data[[#This Row],[Date_rapport]], 2))</f>
        <v>44380</v>
      </c>
    </row>
    <row r="833" spans="1:10" x14ac:dyDescent="0.2">
      <c r="A833" s="28" t="s">
        <v>2028</v>
      </c>
      <c r="B833" t="s">
        <v>3</v>
      </c>
      <c r="C833" s="28" t="s">
        <v>300</v>
      </c>
      <c r="D833" t="s">
        <v>228</v>
      </c>
      <c r="E833" t="s">
        <v>2</v>
      </c>
      <c r="F833" t="str">
        <f>INDEX(tbl_produits[Nom normalisé], MATCH(tbl_data[[#This Row],[Spécialité]], tbl_produits[Nom original], 0))</f>
        <v>CHLORHYDRATE DE PROCAINE LAVOISIER 10 et 20 mg/ml, solution injectable</v>
      </c>
      <c r="G833" t="str">
        <f>INDEX(tbl_produits[Classe nom], MATCH(tbl_data[[#This Row],[NORM_Spécialité]], tbl_produits[Nom normalisé], 0))</f>
        <v>Système nerveux</v>
      </c>
      <c r="H833">
        <f>YEAR(tbl_data[[#This Row],[Date_rapport]])</f>
        <v>2021</v>
      </c>
      <c r="I833" t="str">
        <f>INDEX(tbl_produits[Molécule extraite], MATCH(tbl_data[[#This Row],[NORM_Spécialité]], tbl_produits[Nom normalisé], 0))</f>
        <v>Procaïne</v>
      </c>
      <c r="J833" s="34">
        <f>DATE(LEFT(tbl_data[[#This Row],[Date_rapport]], 4), MID(tbl_data[[#This Row],[Date_rapport]], 6, 2), RIGHT(tbl_data[[#This Row],[Date_rapport]], 2))</f>
        <v>44380</v>
      </c>
    </row>
    <row r="834" spans="1:10" x14ac:dyDescent="0.2">
      <c r="A834" s="28" t="s">
        <v>2028</v>
      </c>
      <c r="B834" t="s">
        <v>11</v>
      </c>
      <c r="C834" s="28" t="s">
        <v>300</v>
      </c>
      <c r="D834" t="s">
        <v>185</v>
      </c>
      <c r="E834" t="s">
        <v>2</v>
      </c>
      <c r="F834" t="str">
        <f>INDEX(tbl_produits[Nom normalisé], MATCH(tbl_data[[#This Row],[Spécialité]], tbl_produits[Nom original], 0))</f>
        <v>CELLTOP 25 mg, capsule molle</v>
      </c>
      <c r="G834" t="str">
        <f>INDEX(tbl_produits[Classe nom], MATCH(tbl_data[[#This Row],[NORM_Spécialité]], tbl_produits[Nom normalisé], 0))</f>
        <v>Antinéoplasiques et immunomodulateurs</v>
      </c>
      <c r="H834">
        <f>YEAR(tbl_data[[#This Row],[Date_rapport]])</f>
        <v>2021</v>
      </c>
      <c r="I834" t="str">
        <f>INDEX(tbl_produits[Molécule extraite], MATCH(tbl_data[[#This Row],[NORM_Spécialité]], tbl_produits[Nom normalisé], 0))</f>
        <v>Etoposide</v>
      </c>
      <c r="J834" s="34">
        <f>DATE(LEFT(tbl_data[[#This Row],[Date_rapport]], 4), MID(tbl_data[[#This Row],[Date_rapport]], 6, 2), RIGHT(tbl_data[[#This Row],[Date_rapport]], 2))</f>
        <v>44380</v>
      </c>
    </row>
    <row r="835" spans="1:10" x14ac:dyDescent="0.2">
      <c r="A835" s="28" t="s">
        <v>2028</v>
      </c>
      <c r="B835" t="s">
        <v>6</v>
      </c>
      <c r="C835" s="28" t="s">
        <v>300</v>
      </c>
      <c r="D835" t="s">
        <v>7</v>
      </c>
      <c r="E835" t="s">
        <v>2</v>
      </c>
      <c r="F835" t="str">
        <f>INDEX(tbl_produits[Nom normalisé], MATCH(tbl_data[[#This Row],[Spécialité]], tbl_produits[Nom original], 0))</f>
        <v>CELESTENE CHRONODOSE  5,70 mg/ml, suspension injectable Remise à disposition - CELESTENE 4 mg/1 ml, solution injectable</v>
      </c>
      <c r="G835" t="str">
        <f>INDEX(tbl_produits[Classe nom], MATCH(tbl_data[[#This Row],[NORM_Spécialité]], tbl_produits[Nom normalisé], 0))</f>
        <v>Hormones systémiques sauf hormones sexuelles et insulines</v>
      </c>
      <c r="H835">
        <f>YEAR(tbl_data[[#This Row],[Date_rapport]])</f>
        <v>2021</v>
      </c>
      <c r="I835" t="str">
        <f>INDEX(tbl_produits[Molécule extraite], MATCH(tbl_data[[#This Row],[NORM_Spécialité]], tbl_produits[Nom normalisé], 0))</f>
        <v>Bétaméthasone</v>
      </c>
      <c r="J835" s="34">
        <f>DATE(LEFT(tbl_data[[#This Row],[Date_rapport]], 4), MID(tbl_data[[#This Row],[Date_rapport]], 6, 2), RIGHT(tbl_data[[#This Row],[Date_rapport]], 2))</f>
        <v>44380</v>
      </c>
    </row>
    <row r="836" spans="1:10" x14ac:dyDescent="0.2">
      <c r="A836" s="28" t="s">
        <v>2028</v>
      </c>
      <c r="B836" t="s">
        <v>6</v>
      </c>
      <c r="C836" s="28" t="s">
        <v>300</v>
      </c>
      <c r="D836" t="s">
        <v>23</v>
      </c>
      <c r="E836" t="s">
        <v>1553</v>
      </c>
      <c r="F836" t="str">
        <f>INDEX(tbl_produits[Nom normalisé], MATCH(tbl_data[[#This Row],[Spécialité]], tbl_produits[Nom original], 0))</f>
        <v>BURINEX 2 mg/4 ml IV, solution injectable en ampoule</v>
      </c>
      <c r="G836" t="str">
        <f>INDEX(tbl_produits[Classe nom], MATCH(tbl_data[[#This Row],[NORM_Spécialité]], tbl_produits[Nom normalisé], 0))</f>
        <v>Système cardiovasculaire</v>
      </c>
      <c r="H836">
        <f>YEAR(tbl_data[[#This Row],[Date_rapport]])</f>
        <v>2021</v>
      </c>
      <c r="I836" t="str">
        <f>INDEX(tbl_produits[Molécule extraite], MATCH(tbl_data[[#This Row],[NORM_Spécialité]], tbl_produits[Nom normalisé], 0))</f>
        <v>Bumétanide</v>
      </c>
      <c r="J836" s="34">
        <f>DATE(LEFT(tbl_data[[#This Row],[Date_rapport]], 4), MID(tbl_data[[#This Row],[Date_rapport]], 6, 2), RIGHT(tbl_data[[#This Row],[Date_rapport]], 2))</f>
        <v>44380</v>
      </c>
    </row>
    <row r="837" spans="1:10" x14ac:dyDescent="0.2">
      <c r="A837" s="28" t="s">
        <v>2028</v>
      </c>
      <c r="B837" t="s">
        <v>6</v>
      </c>
      <c r="C837" s="28" t="s">
        <v>300</v>
      </c>
      <c r="D837" t="s">
        <v>83</v>
      </c>
      <c r="E837" t="s">
        <v>1582</v>
      </c>
      <c r="F837" t="str">
        <f>INDEX(tbl_produits[Nom normalisé], MATCH(tbl_data[[#This Row],[Spécialité]], tbl_produits[Nom original], 0))</f>
        <v>BETAFERON 250 microgrammes/ml, poudre et solvant pour solution injectable</v>
      </c>
      <c r="G837" t="str">
        <f>INDEX(tbl_produits[Classe nom], MATCH(tbl_data[[#This Row],[NORM_Spécialité]], tbl_produits[Nom normalisé], 0))</f>
        <v>Antinéoplasiques et immunomodulateurs</v>
      </c>
      <c r="H837">
        <f>YEAR(tbl_data[[#This Row],[Date_rapport]])</f>
        <v>2021</v>
      </c>
      <c r="I837" t="str">
        <f>INDEX(tbl_produits[Molécule extraite], MATCH(tbl_data[[#This Row],[NORM_Spécialité]], tbl_produits[Nom normalisé], 0))</f>
        <v>Interféron bêta-1b</v>
      </c>
      <c r="J837" s="34">
        <f>DATE(LEFT(tbl_data[[#This Row],[Date_rapport]], 4), MID(tbl_data[[#This Row],[Date_rapport]], 6, 2), RIGHT(tbl_data[[#This Row],[Date_rapport]], 2))</f>
        <v>44380</v>
      </c>
    </row>
    <row r="838" spans="1:10" x14ac:dyDescent="0.2">
      <c r="A838" s="28" t="s">
        <v>2028</v>
      </c>
      <c r="B838" t="s">
        <v>6</v>
      </c>
      <c r="C838" s="28" t="s">
        <v>300</v>
      </c>
      <c r="D838" t="s">
        <v>78</v>
      </c>
      <c r="E838" t="s">
        <v>1580</v>
      </c>
      <c r="F838" t="str">
        <f>INDEX(tbl_produits[Nom normalisé], MATCH(tbl_data[[#This Row],[Spécialité]], tbl_produits[Nom original], 0))</f>
        <v>BETAFACT 100 UI/mL, poudre et solvant pour solution injectable (Format 500 UI)</v>
      </c>
      <c r="G838" t="str">
        <f>INDEX(tbl_produits[Classe nom], MATCH(tbl_data[[#This Row],[NORM_Spécialité]], tbl_produits[Nom normalisé], 0))</f>
        <v>Sang et organes hématopoïétiques</v>
      </c>
      <c r="H838">
        <f>YEAR(tbl_data[[#This Row],[Date_rapport]])</f>
        <v>2021</v>
      </c>
      <c r="I838" t="str">
        <f>INDEX(tbl_produits[Molécule extraite], MATCH(tbl_data[[#This Row],[NORM_Spécialité]], tbl_produits[Nom normalisé], 0))</f>
        <v>Facteur IX de coagulation</v>
      </c>
      <c r="J838" s="34">
        <f>DATE(LEFT(tbl_data[[#This Row],[Date_rapport]], 4), MID(tbl_data[[#This Row],[Date_rapport]], 6, 2), RIGHT(tbl_data[[#This Row],[Date_rapport]], 2))</f>
        <v>44380</v>
      </c>
    </row>
    <row r="839" spans="1:10" x14ac:dyDescent="0.2">
      <c r="A839" s="28" t="s">
        <v>2028</v>
      </c>
      <c r="B839" t="s">
        <v>6</v>
      </c>
      <c r="C839" s="28" t="s">
        <v>300</v>
      </c>
      <c r="D839" t="s">
        <v>101</v>
      </c>
      <c r="E839" t="s">
        <v>1590</v>
      </c>
      <c r="F839" t="str">
        <f>INDEX(tbl_produits[Nom normalisé], MATCH(tbl_data[[#This Row],[Spécialité]], tbl_produits[Nom original], 0))</f>
        <v>BENDAMUSTINE REDDY PHARMA 180 mg/4 ml, solution concentrée à diluer pour solution pour perfusion</v>
      </c>
      <c r="G839" t="str">
        <f>INDEX(tbl_produits[Classe nom], MATCH(tbl_data[[#This Row],[NORM_Spécialité]], tbl_produits[Nom normalisé], 0))</f>
        <v>Antinéoplasiques et immunomodulateurs</v>
      </c>
      <c r="H839">
        <f>YEAR(tbl_data[[#This Row],[Date_rapport]])</f>
        <v>2021</v>
      </c>
      <c r="I839" t="str">
        <f>INDEX(tbl_produits[Molécule extraite], MATCH(tbl_data[[#This Row],[NORM_Spécialité]], tbl_produits[Nom normalisé], 0))</f>
        <v>Bendamustine</v>
      </c>
      <c r="J839" s="34">
        <f>DATE(LEFT(tbl_data[[#This Row],[Date_rapport]], 4), MID(tbl_data[[#This Row],[Date_rapport]], 6, 2), RIGHT(tbl_data[[#This Row],[Date_rapport]], 2))</f>
        <v>44380</v>
      </c>
    </row>
    <row r="840" spans="1:10" x14ac:dyDescent="0.2">
      <c r="A840" s="28" t="s">
        <v>2028</v>
      </c>
      <c r="B840" t="s">
        <v>3</v>
      </c>
      <c r="C840" s="28" t="s">
        <v>300</v>
      </c>
      <c r="D840" t="s">
        <v>18</v>
      </c>
      <c r="E840" t="s">
        <v>2</v>
      </c>
      <c r="F840" t="str">
        <f>INDEX(tbl_produits[Nom normalisé], MATCH(tbl_data[[#This Row],[Spécialité]], tbl_produits[Nom original], 0))</f>
        <v>BELUSTINE 40 mg, gélule</v>
      </c>
      <c r="G840" t="str">
        <f>INDEX(tbl_produits[Classe nom], MATCH(tbl_data[[#This Row],[NORM_Spécialité]], tbl_produits[Nom normalisé], 0))</f>
        <v>Antinéoplasiques et immunomodulateurs</v>
      </c>
      <c r="H840">
        <f>YEAR(tbl_data[[#This Row],[Date_rapport]])</f>
        <v>2021</v>
      </c>
      <c r="I840" t="str">
        <f>INDEX(tbl_produits[Molécule extraite], MATCH(tbl_data[[#This Row],[NORM_Spécialité]], tbl_produits[Nom normalisé], 0))</f>
        <v>Lomustine</v>
      </c>
      <c r="J840" s="34">
        <f>DATE(LEFT(tbl_data[[#This Row],[Date_rapport]], 4), MID(tbl_data[[#This Row],[Date_rapport]], 6, 2), RIGHT(tbl_data[[#This Row],[Date_rapport]], 2))</f>
        <v>44380</v>
      </c>
    </row>
    <row r="841" spans="1:10" x14ac:dyDescent="0.2">
      <c r="A841" s="28" t="s">
        <v>2028</v>
      </c>
      <c r="B841" t="s">
        <v>6</v>
      </c>
      <c r="C841" s="28" t="s">
        <v>300</v>
      </c>
      <c r="D841" t="s">
        <v>103</v>
      </c>
      <c r="E841" t="s">
        <v>1591</v>
      </c>
      <c r="F841" t="str">
        <f>INDEX(tbl_produits[Nom normalisé], MATCH(tbl_data[[#This Row],[Spécialité]], tbl_produits[Nom original], 0))</f>
        <v>BASDENE 25 mg, comprimé</v>
      </c>
      <c r="G841" t="str">
        <f>INDEX(tbl_produits[Classe nom], MATCH(tbl_data[[#This Row],[NORM_Spécialité]], tbl_produits[Nom normalisé], 0))</f>
        <v>Système respiratoire</v>
      </c>
      <c r="H841">
        <f>YEAR(tbl_data[[#This Row],[Date_rapport]])</f>
        <v>2021</v>
      </c>
      <c r="I841" t="str">
        <f>INDEX(tbl_produits[Molécule extraite], MATCH(tbl_data[[#This Row],[NORM_Spécialité]], tbl_produits[Nom normalisé], 0))</f>
        <v>Alimemazine</v>
      </c>
      <c r="J841" s="34">
        <f>DATE(LEFT(tbl_data[[#This Row],[Date_rapport]], 4), MID(tbl_data[[#This Row],[Date_rapport]], 6, 2), RIGHT(tbl_data[[#This Row],[Date_rapport]], 2))</f>
        <v>44380</v>
      </c>
    </row>
    <row r="842" spans="1:10" x14ac:dyDescent="0.2">
      <c r="A842" s="28" t="s">
        <v>2028</v>
      </c>
      <c r="B842" t="s">
        <v>6</v>
      </c>
      <c r="C842" s="28" t="s">
        <v>300</v>
      </c>
      <c r="D842" t="s">
        <v>163</v>
      </c>
      <c r="E842" t="s">
        <v>1609</v>
      </c>
      <c r="F842" t="str">
        <f>INDEX(tbl_produits[Nom normalisé], MATCH(tbl_data[[#This Row],[Spécialité]], tbl_produits[Nom original], 0))</f>
        <v>BACTRIM, comprimé</v>
      </c>
      <c r="G842" t="str">
        <f>INDEX(tbl_produits[Classe nom], MATCH(tbl_data[[#This Row],[NORM_Spécialité]], tbl_produits[Nom normalisé], 0))</f>
        <v>Anti-infectieux à usage systémique</v>
      </c>
      <c r="H842">
        <f>YEAR(tbl_data[[#This Row],[Date_rapport]])</f>
        <v>2021</v>
      </c>
      <c r="I842" t="str">
        <f>INDEX(tbl_produits[Molécule extraite], MATCH(tbl_data[[#This Row],[NORM_Spécialité]], tbl_produits[Nom normalisé], 0))</f>
        <v>Sulfaméthoxazole / Triméthoprime</v>
      </c>
      <c r="J842" s="34">
        <f>DATE(LEFT(tbl_data[[#This Row],[Date_rapport]], 4), MID(tbl_data[[#This Row],[Date_rapport]], 6, 2), RIGHT(tbl_data[[#This Row],[Date_rapport]], 2))</f>
        <v>44380</v>
      </c>
    </row>
    <row r="843" spans="1:10" x14ac:dyDescent="0.2">
      <c r="A843" s="28" t="s">
        <v>2028</v>
      </c>
      <c r="B843" t="s">
        <v>11</v>
      </c>
      <c r="C843" s="28" t="s">
        <v>300</v>
      </c>
      <c r="D843" t="s">
        <v>126</v>
      </c>
      <c r="E843" t="s">
        <v>2</v>
      </c>
      <c r="F843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843" t="str">
        <f>INDEX(tbl_produits[Classe nom], MATCH(tbl_data[[#This Row],[NORM_Spécialité]], tbl_produits[Nom normalisé], 0))</f>
        <v>Anti-infectieux à usage systémique</v>
      </c>
      <c r="H843">
        <f>YEAR(tbl_data[[#This Row],[Date_rapport]])</f>
        <v>2021</v>
      </c>
      <c r="I843" t="str">
        <f>INDEX(tbl_produits[Molécule extraite], MATCH(tbl_data[[#This Row],[NORM_Spécialité]], tbl_produits[Nom normalisé], 0))</f>
        <v>Aztréonam</v>
      </c>
      <c r="J843" s="34">
        <f>DATE(LEFT(tbl_data[[#This Row],[Date_rapport]], 4), MID(tbl_data[[#This Row],[Date_rapport]], 6, 2), RIGHT(tbl_data[[#This Row],[Date_rapport]], 2))</f>
        <v>44380</v>
      </c>
    </row>
    <row r="844" spans="1:10" x14ac:dyDescent="0.2">
      <c r="A844" s="28" t="s">
        <v>2028</v>
      </c>
      <c r="B844" t="s">
        <v>6</v>
      </c>
      <c r="C844" s="28" t="s">
        <v>300</v>
      </c>
      <c r="D844" t="s">
        <v>174</v>
      </c>
      <c r="E844" t="s">
        <v>1578</v>
      </c>
      <c r="F844" t="str">
        <f>INDEX(tbl_produits[Nom normalisé], MATCH(tbl_data[[#This Row],[Spécialité]], tbl_produits[Nom original], 0))</f>
        <v>AZACTAM 1g poudre et solution pour usage parentéral</v>
      </c>
      <c r="G844" t="str">
        <f>INDEX(tbl_produits[Classe nom], MATCH(tbl_data[[#This Row],[NORM_Spécialité]], tbl_produits[Nom normalisé], 0))</f>
        <v>Anti-infectieux à usage systémique</v>
      </c>
      <c r="H844">
        <f>YEAR(tbl_data[[#This Row],[Date_rapport]])</f>
        <v>2021</v>
      </c>
      <c r="I844" t="str">
        <f>INDEX(tbl_produits[Molécule extraite], MATCH(tbl_data[[#This Row],[NORM_Spécialité]], tbl_produits[Nom normalisé], 0))</f>
        <v>Aztréonam</v>
      </c>
      <c r="J844" s="34">
        <f>DATE(LEFT(tbl_data[[#This Row],[Date_rapport]], 4), MID(tbl_data[[#This Row],[Date_rapport]], 6, 2), RIGHT(tbl_data[[#This Row],[Date_rapport]], 2))</f>
        <v>44380</v>
      </c>
    </row>
    <row r="845" spans="1:10" x14ac:dyDescent="0.2">
      <c r="A845" s="28" t="s">
        <v>2028</v>
      </c>
      <c r="B845" t="s">
        <v>6</v>
      </c>
      <c r="C845" s="28" t="s">
        <v>300</v>
      </c>
      <c r="D845" t="s">
        <v>158</v>
      </c>
      <c r="E845" t="s">
        <v>2</v>
      </c>
      <c r="F845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845" t="str">
        <f>INDEX(tbl_produits[Classe nom], MATCH(tbl_data[[#This Row],[NORM_Spécialité]], tbl_produits[Nom normalisé], 0))</f>
        <v>Anti-infectieux à usage systémique</v>
      </c>
      <c r="H845">
        <f>YEAR(tbl_data[[#This Row],[Date_rapport]])</f>
        <v>2021</v>
      </c>
      <c r="I845" t="str">
        <f>INDEX(tbl_produits[Molécule extraite], MATCH(tbl_data[[#This Row],[NORM_Spécialité]], tbl_produits[Nom normalisé], 0))</f>
        <v>Amoxicilline / acide clavulanique</v>
      </c>
      <c r="J845" s="34">
        <f>DATE(LEFT(tbl_data[[#This Row],[Date_rapport]], 4), MID(tbl_data[[#This Row],[Date_rapport]], 6, 2), RIGHT(tbl_data[[#This Row],[Date_rapport]], 2))</f>
        <v>44380</v>
      </c>
    </row>
    <row r="846" spans="1:10" x14ac:dyDescent="0.2">
      <c r="A846" s="28" t="s">
        <v>2028</v>
      </c>
      <c r="B846" t="s">
        <v>6</v>
      </c>
      <c r="C846" s="28" t="s">
        <v>300</v>
      </c>
      <c r="D846" t="s">
        <v>176</v>
      </c>
      <c r="E846" t="s">
        <v>2</v>
      </c>
      <c r="F846" t="str">
        <f>INDEX(tbl_produits[Nom normalisé], MATCH(tbl_data[[#This Row],[Spécialité]], tbl_produits[Nom original], 0))</f>
        <v>ASPIRINE PROTECT 100 mg, comprimé gastro-résistant</v>
      </c>
      <c r="G846" t="str">
        <f>INDEX(tbl_produits[Classe nom], MATCH(tbl_data[[#This Row],[NORM_Spécialité]], tbl_produits[Nom normalisé], 0))</f>
        <v>Sang et organes hématopoïétiques</v>
      </c>
      <c r="H846">
        <f>YEAR(tbl_data[[#This Row],[Date_rapport]])</f>
        <v>2021</v>
      </c>
      <c r="I846" t="str">
        <f>INDEX(tbl_produits[Molécule extraite], MATCH(tbl_data[[#This Row],[NORM_Spécialité]], tbl_produits[Nom normalisé], 0))</f>
        <v>Acide acétylsalicylique</v>
      </c>
      <c r="J846" s="34">
        <f>DATE(LEFT(tbl_data[[#This Row],[Date_rapport]], 4), MID(tbl_data[[#This Row],[Date_rapport]], 6, 2), RIGHT(tbl_data[[#This Row],[Date_rapport]], 2))</f>
        <v>44380</v>
      </c>
    </row>
    <row r="847" spans="1:10" x14ac:dyDescent="0.2">
      <c r="A847" s="28" t="s">
        <v>2028</v>
      </c>
      <c r="B847" t="s">
        <v>6</v>
      </c>
      <c r="C847" s="28" t="s">
        <v>300</v>
      </c>
      <c r="D847" t="s">
        <v>105</v>
      </c>
      <c r="E847" t="s">
        <v>1592</v>
      </c>
      <c r="F847" t="str">
        <f>INDEX(tbl_produits[Nom normalisé], MATCH(tbl_data[[#This Row],[Spécialité]], tbl_produits[Nom original], 0))</f>
        <v>ARTANE 0,4%, solution buvable en goutte</v>
      </c>
      <c r="G847" t="str">
        <f>INDEX(tbl_produits[Classe nom], MATCH(tbl_data[[#This Row],[NORM_Spécialité]], tbl_produits[Nom normalisé], 0))</f>
        <v>Système nerveux</v>
      </c>
      <c r="H847">
        <f>YEAR(tbl_data[[#This Row],[Date_rapport]])</f>
        <v>2021</v>
      </c>
      <c r="I847" t="str">
        <f>INDEX(tbl_produits[Molécule extraite], MATCH(tbl_data[[#This Row],[NORM_Spécialité]], tbl_produits[Nom normalisé], 0))</f>
        <v>Chlorhydrate de trihexyphénidyle</v>
      </c>
      <c r="J847" s="34">
        <f>DATE(LEFT(tbl_data[[#This Row],[Date_rapport]], 4), MID(tbl_data[[#This Row],[Date_rapport]], 6, 2), RIGHT(tbl_data[[#This Row],[Date_rapport]], 2))</f>
        <v>44380</v>
      </c>
    </row>
    <row r="848" spans="1:10" x14ac:dyDescent="0.2">
      <c r="A848" s="28" t="s">
        <v>2028</v>
      </c>
      <c r="B848" t="s">
        <v>6</v>
      </c>
      <c r="C848" s="28" t="s">
        <v>300</v>
      </c>
      <c r="D848" t="s">
        <v>29</v>
      </c>
      <c r="E848" t="s">
        <v>1559</v>
      </c>
      <c r="F848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848" t="str">
        <f>INDEX(tbl_produits[Classe nom], MATCH(tbl_data[[#This Row],[NORM_Spécialité]], tbl_produits[Nom normalisé], 0))</f>
        <v>Sang et organes hématopoïétiques</v>
      </c>
      <c r="H848">
        <f>YEAR(tbl_data[[#This Row],[Date_rapport]])</f>
        <v>2021</v>
      </c>
      <c r="I848" t="str">
        <f>INDEX(tbl_produits[Molécule extraite], MATCH(tbl_data[[#This Row],[NORM_Spécialité]], tbl_produits[Nom normalisé], 0))</f>
        <v>Arginine</v>
      </c>
      <c r="J848" s="34">
        <f>DATE(LEFT(tbl_data[[#This Row],[Date_rapport]], 4), MID(tbl_data[[#This Row],[Date_rapport]], 6, 2), RIGHT(tbl_data[[#This Row],[Date_rapport]], 2))</f>
        <v>44380</v>
      </c>
    </row>
    <row r="849" spans="1:10" x14ac:dyDescent="0.2">
      <c r="A849" s="28" t="s">
        <v>2028</v>
      </c>
      <c r="B849" t="s">
        <v>6</v>
      </c>
      <c r="C849" s="28" t="s">
        <v>300</v>
      </c>
      <c r="D849" t="s">
        <v>115</v>
      </c>
      <c r="E849" t="s">
        <v>1568</v>
      </c>
      <c r="F849" t="str">
        <f>INDEX(tbl_produits[Nom normalisé], MATCH(tbl_data[[#This Row],[Spécialité]], tbl_produits[Nom original], 0))</f>
        <v>ARACYTINE 100 mg, poudre et solvant pour solution injectable</v>
      </c>
      <c r="G849" t="str">
        <f>INDEX(tbl_produits[Classe nom], MATCH(tbl_data[[#This Row],[NORM_Spécialité]], tbl_produits[Nom normalisé], 0))</f>
        <v>Antinéoplasiques et immunomodulateurs</v>
      </c>
      <c r="H849">
        <f>YEAR(tbl_data[[#This Row],[Date_rapport]])</f>
        <v>2021</v>
      </c>
      <c r="I849" t="str">
        <f>INDEX(tbl_produits[Molécule extraite], MATCH(tbl_data[[#This Row],[NORM_Spécialité]], tbl_produits[Nom normalisé], 0))</f>
        <v>Cytarabine</v>
      </c>
      <c r="J849" s="34">
        <f>DATE(LEFT(tbl_data[[#This Row],[Date_rapport]], 4), MID(tbl_data[[#This Row],[Date_rapport]], 6, 2), RIGHT(tbl_data[[#This Row],[Date_rapport]], 2))</f>
        <v>44380</v>
      </c>
    </row>
    <row r="850" spans="1:10" x14ac:dyDescent="0.2">
      <c r="A850" s="28" t="s">
        <v>2028</v>
      </c>
      <c r="B850" t="s">
        <v>3</v>
      </c>
      <c r="C850" s="28" t="s">
        <v>300</v>
      </c>
      <c r="D850" t="s">
        <v>77</v>
      </c>
      <c r="E850" t="s">
        <v>2</v>
      </c>
      <c r="F850" t="str">
        <f>INDEX(tbl_produits[Nom normalisé], MATCH(tbl_data[[#This Row],[Spécialité]], tbl_produits[Nom original], 0))</f>
        <v>ANSATIPINE 150 mg, gélule</v>
      </c>
      <c r="G850" t="str">
        <f>INDEX(tbl_produits[Classe nom], MATCH(tbl_data[[#This Row],[NORM_Spécialité]], tbl_produits[Nom normalisé], 0))</f>
        <v>Anti-infectieux à usage systémique</v>
      </c>
      <c r="H850">
        <f>YEAR(tbl_data[[#This Row],[Date_rapport]])</f>
        <v>2021</v>
      </c>
      <c r="I850" t="str">
        <f>INDEX(tbl_produits[Molécule extraite], MATCH(tbl_data[[#This Row],[NORM_Spécialité]], tbl_produits[Nom normalisé], 0))</f>
        <v>Rifabutine</v>
      </c>
      <c r="J850" s="34">
        <f>DATE(LEFT(tbl_data[[#This Row],[Date_rapport]], 4), MID(tbl_data[[#This Row],[Date_rapport]], 6, 2), RIGHT(tbl_data[[#This Row],[Date_rapport]], 2))</f>
        <v>44380</v>
      </c>
    </row>
    <row r="851" spans="1:10" x14ac:dyDescent="0.2">
      <c r="A851" s="28" t="s">
        <v>2028</v>
      </c>
      <c r="B851" t="s">
        <v>9</v>
      </c>
      <c r="C851" s="28" t="s">
        <v>300</v>
      </c>
      <c r="D851" t="s">
        <v>132</v>
      </c>
      <c r="E851" t="s">
        <v>2</v>
      </c>
      <c r="F851" t="str">
        <f>INDEX(tbl_produits[Nom normalisé], MATCH(tbl_data[[#This Row],[Spécialité]], tbl_produits[Nom original], 0))</f>
        <v>ANCOTIL 1 pour cent, solution pour perfusion</v>
      </c>
      <c r="G851" t="str">
        <f>INDEX(tbl_produits[Classe nom], MATCH(tbl_data[[#This Row],[NORM_Spécialité]], tbl_produits[Nom normalisé], 0))</f>
        <v>Anti-infectieux à usage systémique</v>
      </c>
      <c r="H851">
        <f>YEAR(tbl_data[[#This Row],[Date_rapport]])</f>
        <v>2021</v>
      </c>
      <c r="I851" t="str">
        <f>INDEX(tbl_produits[Molécule extraite], MATCH(tbl_data[[#This Row],[NORM_Spécialité]], tbl_produits[Nom normalisé], 0))</f>
        <v>Flucytosine</v>
      </c>
      <c r="J851" s="34">
        <f>DATE(LEFT(tbl_data[[#This Row],[Date_rapport]], 4), MID(tbl_data[[#This Row],[Date_rapport]], 6, 2), RIGHT(tbl_data[[#This Row],[Date_rapport]], 2))</f>
        <v>44380</v>
      </c>
    </row>
    <row r="852" spans="1:10" x14ac:dyDescent="0.2">
      <c r="A852" s="28" t="s">
        <v>2028</v>
      </c>
      <c r="B852" t="s">
        <v>6</v>
      </c>
      <c r="C852" s="28" t="s">
        <v>300</v>
      </c>
      <c r="D852" t="s">
        <v>121</v>
      </c>
      <c r="E852" t="s">
        <v>1596</v>
      </c>
      <c r="F852" t="str">
        <f>INDEX(tbl_produits[Nom normalisé], MATCH(tbl_data[[#This Row],[Spécialité]], tbl_produits[Nom original], 0))</f>
        <v>ANANDRON 150 mg, comprimé</v>
      </c>
      <c r="G852" t="str">
        <f>INDEX(tbl_produits[Classe nom], MATCH(tbl_data[[#This Row],[NORM_Spécialité]], tbl_produits[Nom normalisé], 0))</f>
        <v>Antinéoplasiques et immunomodulateurs</v>
      </c>
      <c r="H852">
        <f>YEAR(tbl_data[[#This Row],[Date_rapport]])</f>
        <v>2021</v>
      </c>
      <c r="I852" t="str">
        <f>INDEX(tbl_produits[Molécule extraite], MATCH(tbl_data[[#This Row],[NORM_Spécialité]], tbl_produits[Nom normalisé], 0))</f>
        <v>Nilutamide</v>
      </c>
      <c r="J852" s="34">
        <f>DATE(LEFT(tbl_data[[#This Row],[Date_rapport]], 4), MID(tbl_data[[#This Row],[Date_rapport]], 6, 2), RIGHT(tbl_data[[#This Row],[Date_rapport]], 2))</f>
        <v>44380</v>
      </c>
    </row>
    <row r="853" spans="1:10" x14ac:dyDescent="0.2">
      <c r="A853" s="28" t="s">
        <v>2028</v>
      </c>
      <c r="B853" t="s">
        <v>6</v>
      </c>
      <c r="C853" s="28" t="s">
        <v>300</v>
      </c>
      <c r="D853" t="s">
        <v>188</v>
      </c>
      <c r="E853" t="s">
        <v>1613</v>
      </c>
      <c r="F853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853" t="str">
        <f>INDEX(tbl_produits[Classe nom], MATCH(tbl_data[[#This Row],[NORM_Spécialité]], tbl_produits[Nom normalisé], 0))</f>
        <v>Anti-infectieux à usage systémique</v>
      </c>
      <c r="H853">
        <f>YEAR(tbl_data[[#This Row],[Date_rapport]])</f>
        <v>2021</v>
      </c>
      <c r="I853" t="str">
        <f>INDEX(tbl_produits[Molécule extraite], MATCH(tbl_data[[#This Row],[NORM_Spécialité]], tbl_produits[Nom normalisé], 0))</f>
        <v>Amoxicilline / acide clavulanique</v>
      </c>
      <c r="J853" s="34">
        <f>DATE(LEFT(tbl_data[[#This Row],[Date_rapport]], 4), MID(tbl_data[[#This Row],[Date_rapport]], 6, 2), RIGHT(tbl_data[[#This Row],[Date_rapport]], 2))</f>
        <v>44380</v>
      </c>
    </row>
    <row r="854" spans="1:10" x14ac:dyDescent="0.2">
      <c r="A854" s="28" t="s">
        <v>2028</v>
      </c>
      <c r="B854" t="s">
        <v>6</v>
      </c>
      <c r="C854" s="28" t="s">
        <v>300</v>
      </c>
      <c r="D854" t="s">
        <v>187</v>
      </c>
      <c r="E854" t="s">
        <v>2</v>
      </c>
      <c r="F854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854" t="str">
        <f>INDEX(tbl_produits[Classe nom], MATCH(tbl_data[[#This Row],[NORM_Spécialité]], tbl_produits[Nom normalisé], 0))</f>
        <v>Anti-infectieux à usage systémique</v>
      </c>
      <c r="H854">
        <f>YEAR(tbl_data[[#This Row],[Date_rapport]])</f>
        <v>2021</v>
      </c>
      <c r="I854" t="str">
        <f>INDEX(tbl_produits[Molécule extraite], MATCH(tbl_data[[#This Row],[NORM_Spécialité]], tbl_produits[Nom normalisé], 0))</f>
        <v>Amoxicilline / acide clavulanique</v>
      </c>
      <c r="J854" s="34">
        <f>DATE(LEFT(tbl_data[[#This Row],[Date_rapport]], 4), MID(tbl_data[[#This Row],[Date_rapport]], 6, 2), RIGHT(tbl_data[[#This Row],[Date_rapport]], 2))</f>
        <v>44380</v>
      </c>
    </row>
    <row r="855" spans="1:10" x14ac:dyDescent="0.2">
      <c r="A855" s="28" t="s">
        <v>2028</v>
      </c>
      <c r="B855" t="s">
        <v>9</v>
      </c>
      <c r="C855" s="28" t="s">
        <v>300</v>
      </c>
      <c r="D855" t="s">
        <v>66</v>
      </c>
      <c r="E855" t="s">
        <v>2</v>
      </c>
      <c r="F855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855" t="str">
        <f>INDEX(tbl_produits[Classe nom], MATCH(tbl_data[[#This Row],[NORM_Spécialité]], tbl_produits[Nom normalisé], 0))</f>
        <v>Anti-infectieux à usage systémique</v>
      </c>
      <c r="H855">
        <f>YEAR(tbl_data[[#This Row],[Date_rapport]])</f>
        <v>2021</v>
      </c>
      <c r="I855" t="str">
        <f>INDEX(tbl_produits[Molécule extraite], MATCH(tbl_data[[#This Row],[NORM_Spécialité]], tbl_produits[Nom normalisé], 0))</f>
        <v>Amoxicilline</v>
      </c>
      <c r="J855" s="34">
        <f>DATE(LEFT(tbl_data[[#This Row],[Date_rapport]], 4), MID(tbl_data[[#This Row],[Date_rapport]], 6, 2), RIGHT(tbl_data[[#This Row],[Date_rapport]], 2))</f>
        <v>44380</v>
      </c>
    </row>
    <row r="856" spans="1:10" x14ac:dyDescent="0.2">
      <c r="A856" s="28" t="s">
        <v>2028</v>
      </c>
      <c r="B856" t="s">
        <v>11</v>
      </c>
      <c r="C856" s="28" t="s">
        <v>300</v>
      </c>
      <c r="D856" t="s">
        <v>146</v>
      </c>
      <c r="E856" t="s">
        <v>2</v>
      </c>
      <c r="F856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856" t="str">
        <f>INDEX(tbl_produits[Classe nom], MATCH(tbl_data[[#This Row],[NORM_Spécialité]], tbl_produits[Nom normalisé], 0))</f>
        <v>Antinéoplasiques et immunomodulateurs</v>
      </c>
      <c r="H856">
        <f>YEAR(tbl_data[[#This Row],[Date_rapport]])</f>
        <v>2021</v>
      </c>
      <c r="I856" t="str">
        <f>INDEX(tbl_produits[Molécule extraite], MATCH(tbl_data[[#This Row],[NORM_Spécialité]], tbl_produits[Nom normalisé], 0))</f>
        <v>Mitomycine</v>
      </c>
      <c r="J856" s="34">
        <f>DATE(LEFT(tbl_data[[#This Row],[Date_rapport]], 4), MID(tbl_data[[#This Row],[Date_rapport]], 6, 2), RIGHT(tbl_data[[#This Row],[Date_rapport]], 2))</f>
        <v>44380</v>
      </c>
    </row>
    <row r="857" spans="1:10" x14ac:dyDescent="0.2">
      <c r="A857" s="28" t="s">
        <v>2028</v>
      </c>
      <c r="B857" t="s">
        <v>3</v>
      </c>
      <c r="C857" s="28" t="s">
        <v>300</v>
      </c>
      <c r="D857" t="s">
        <v>111</v>
      </c>
      <c r="E857" t="s">
        <v>2</v>
      </c>
      <c r="F857" t="str">
        <f>INDEX(tbl_produits[Nom normalisé], MATCH(tbl_data[[#This Row],[Spécialité]], tbl_produits[Nom original], 0))</f>
        <v>ALYOSTAL VENIN DE GUEPE POLISTES 110 et 550 microgrammes, poudre et solvant pour solution injectable</v>
      </c>
      <c r="G857" t="str">
        <f>INDEX(tbl_produits[Classe nom], MATCH(tbl_data[[#This Row],[NORM_Spécialité]], tbl_produits[Nom normalisé], 0))</f>
        <v>Divers</v>
      </c>
      <c r="H857">
        <f>YEAR(tbl_data[[#This Row],[Date_rapport]])</f>
        <v>2021</v>
      </c>
      <c r="I857" t="str">
        <f>INDEX(tbl_produits[Molécule extraite], MATCH(tbl_data[[#This Row],[NORM_Spécialité]], tbl_produits[Nom normalisé], 0))</f>
        <v>Guêpe Polistes (venin de)</v>
      </c>
      <c r="J857" s="34">
        <f>DATE(LEFT(tbl_data[[#This Row],[Date_rapport]], 4), MID(tbl_data[[#This Row],[Date_rapport]], 6, 2), RIGHT(tbl_data[[#This Row],[Date_rapport]], 2))</f>
        <v>44380</v>
      </c>
    </row>
    <row r="858" spans="1:10" x14ac:dyDescent="0.2">
      <c r="A858" s="28" t="s">
        <v>2028</v>
      </c>
      <c r="B858" t="s">
        <v>3</v>
      </c>
      <c r="C858" s="28" t="s">
        <v>300</v>
      </c>
      <c r="D858" t="s">
        <v>5</v>
      </c>
      <c r="E858" t="s">
        <v>2</v>
      </c>
      <c r="F858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858" t="str">
        <f>INDEX(tbl_produits[Classe nom], MATCH(tbl_data[[#This Row],[NORM_Spécialité]], tbl_produits[Nom normalisé], 0))</f>
        <v>Divers</v>
      </c>
      <c r="H858">
        <f>YEAR(tbl_data[[#This Row],[Date_rapport]])</f>
        <v>2021</v>
      </c>
      <c r="I858" t="str">
        <f>INDEX(tbl_produits[Molécule extraite], MATCH(tbl_data[[#This Row],[NORM_Spécialité]], tbl_produits[Nom normalisé], 0))</f>
        <v>Abeille (venin d')</v>
      </c>
      <c r="J858" s="34">
        <f>DATE(LEFT(tbl_data[[#This Row],[Date_rapport]], 4), MID(tbl_data[[#This Row],[Date_rapport]], 6, 2), RIGHT(tbl_data[[#This Row],[Date_rapport]], 2))</f>
        <v>44380</v>
      </c>
    </row>
    <row r="859" spans="1:10" x14ac:dyDescent="0.2">
      <c r="A859" s="28" t="s">
        <v>2028</v>
      </c>
      <c r="B859" t="s">
        <v>6</v>
      </c>
      <c r="C859" s="28" t="s">
        <v>300</v>
      </c>
      <c r="D859" t="s">
        <v>186</v>
      </c>
      <c r="E859" t="s">
        <v>1612</v>
      </c>
      <c r="F859" t="str">
        <f>INDEX(tbl_produits[Nom normalisé], MATCH(tbl_data[[#This Row],[Spécialité]], tbl_produits[Nom original], 0))</f>
        <v>ALUNBRIG 30 mg , comprimé pelliculé</v>
      </c>
      <c r="G859" t="str">
        <f>INDEX(tbl_produits[Classe nom], MATCH(tbl_data[[#This Row],[NORM_Spécialité]], tbl_produits[Nom normalisé], 0))</f>
        <v>Antinéoplasiques et immunomodulateurs</v>
      </c>
      <c r="H859">
        <f>YEAR(tbl_data[[#This Row],[Date_rapport]])</f>
        <v>2021</v>
      </c>
      <c r="I859" t="str">
        <f>INDEX(tbl_produits[Molécule extraite], MATCH(tbl_data[[#This Row],[NORM_Spécialité]], tbl_produits[Nom normalisé], 0))</f>
        <v>Brigatinib</v>
      </c>
      <c r="J859" s="34">
        <f>DATE(LEFT(tbl_data[[#This Row],[Date_rapport]], 4), MID(tbl_data[[#This Row],[Date_rapport]], 6, 2), RIGHT(tbl_data[[#This Row],[Date_rapport]], 2))</f>
        <v>44380</v>
      </c>
    </row>
    <row r="860" spans="1:10" x14ac:dyDescent="0.2">
      <c r="A860" s="28" t="s">
        <v>2028</v>
      </c>
      <c r="B860" t="s">
        <v>3</v>
      </c>
      <c r="C860" s="28" t="s">
        <v>300</v>
      </c>
      <c r="D860" t="s">
        <v>98</v>
      </c>
      <c r="E860" t="s">
        <v>2</v>
      </c>
      <c r="F860" t="str">
        <f>INDEX(tbl_produits[Nom normalisé], MATCH(tbl_data[[#This Row],[Spécialité]], tbl_produits[Nom original], 0))</f>
        <v>ALKERAN 50 mg/10 ml, lyophilisat et solution pour usage parentéral (I.V.)</v>
      </c>
      <c r="G860" t="str">
        <f>INDEX(tbl_produits[Classe nom], MATCH(tbl_data[[#This Row],[NORM_Spécialité]], tbl_produits[Nom normalisé], 0))</f>
        <v>Antinéoplasiques et immunomodulateurs</v>
      </c>
      <c r="H860">
        <f>YEAR(tbl_data[[#This Row],[Date_rapport]])</f>
        <v>2021</v>
      </c>
      <c r="I860" t="str">
        <f>INDEX(tbl_produits[Molécule extraite], MATCH(tbl_data[[#This Row],[NORM_Spécialité]], tbl_produits[Nom normalisé], 0))</f>
        <v>Melphalan (Chlorhydrate)</v>
      </c>
      <c r="J860" s="34">
        <f>DATE(LEFT(tbl_data[[#This Row],[Date_rapport]], 4), MID(tbl_data[[#This Row],[Date_rapport]], 6, 2), RIGHT(tbl_data[[#This Row],[Date_rapport]], 2))</f>
        <v>44380</v>
      </c>
    </row>
    <row r="861" spans="1:10" x14ac:dyDescent="0.2">
      <c r="A861" s="28" t="s">
        <v>2028</v>
      </c>
      <c r="B861" t="s">
        <v>6</v>
      </c>
      <c r="C861" s="28" t="s">
        <v>300</v>
      </c>
      <c r="D861" t="s">
        <v>53</v>
      </c>
      <c r="E861" t="s">
        <v>2</v>
      </c>
      <c r="F861" t="str">
        <f>INDEX(tbl_produits[Nom normalisé], MATCH(tbl_data[[#This Row],[Spécialité]], tbl_produits[Nom original], 0))</f>
        <v>ALFALASTIN 33,33 mg/ml , poudre et solvant pour solution injectable</v>
      </c>
      <c r="G861" t="str">
        <f>INDEX(tbl_produits[Classe nom], MATCH(tbl_data[[#This Row],[NORM_Spécialité]], tbl_produits[Nom normalisé], 0))</f>
        <v>Sang et organes hématopoïétiques</v>
      </c>
      <c r="H861">
        <f>YEAR(tbl_data[[#This Row],[Date_rapport]])</f>
        <v>2021</v>
      </c>
      <c r="I861" t="str">
        <f>INDEX(tbl_produits[Molécule extraite], MATCH(tbl_data[[#This Row],[NORM_Spécialité]], tbl_produits[Nom normalisé], 0))</f>
        <v>Alpha-1 antitrypsine</v>
      </c>
      <c r="J861" s="34">
        <f>DATE(LEFT(tbl_data[[#This Row],[Date_rapport]], 4), MID(tbl_data[[#This Row],[Date_rapport]], 6, 2), RIGHT(tbl_data[[#This Row],[Date_rapport]], 2))</f>
        <v>44380</v>
      </c>
    </row>
    <row r="862" spans="1:10" x14ac:dyDescent="0.2">
      <c r="A862" s="28" t="s">
        <v>2028</v>
      </c>
      <c r="B862" t="s">
        <v>3</v>
      </c>
      <c r="C862" s="28" t="s">
        <v>300</v>
      </c>
      <c r="D862" t="s">
        <v>118</v>
      </c>
      <c r="E862" t="s">
        <v>2</v>
      </c>
      <c r="F862" t="str">
        <f>INDEX(tbl_produits[Nom normalisé], MATCH(tbl_data[[#This Row],[Spécialité]], tbl_produits[Nom original], 0))</f>
        <v>ALENDRONATE 10 mg, comprimé</v>
      </c>
      <c r="G862" t="str">
        <f>INDEX(tbl_produits[Classe nom], MATCH(tbl_data[[#This Row],[NORM_Spécialité]], tbl_produits[Nom normalisé], 0))</f>
        <v xml:space="preserve">Système musculo-squelettique </v>
      </c>
      <c r="H862">
        <f>YEAR(tbl_data[[#This Row],[Date_rapport]])</f>
        <v>2021</v>
      </c>
      <c r="I862" t="str">
        <f>INDEX(tbl_produits[Molécule extraite], MATCH(tbl_data[[#This Row],[NORM_Spécialité]], tbl_produits[Nom normalisé], 0))</f>
        <v>Acide alendronique</v>
      </c>
      <c r="J862" s="34">
        <f>DATE(LEFT(tbl_data[[#This Row],[Date_rapport]], 4), MID(tbl_data[[#This Row],[Date_rapport]], 6, 2), RIGHT(tbl_data[[#This Row],[Date_rapport]], 2))</f>
        <v>44380</v>
      </c>
    </row>
    <row r="863" spans="1:10" x14ac:dyDescent="0.2">
      <c r="A863" s="28" t="s">
        <v>2028</v>
      </c>
      <c r="B863" t="s">
        <v>9</v>
      </c>
      <c r="C863" s="28" t="s">
        <v>300</v>
      </c>
      <c r="D863" t="s">
        <v>200</v>
      </c>
      <c r="E863" t="s">
        <v>2</v>
      </c>
      <c r="F863" t="str">
        <f>INDEX(tbl_produits[Nom normalisé], MATCH(tbl_data[[#This Row],[Spécialité]], tbl_produits[Nom original], 0))</f>
        <v>AKYNZEO 300 mg/0,5 mg , gélule</v>
      </c>
      <c r="G863" t="str">
        <f>INDEX(tbl_produits[Classe nom], MATCH(tbl_data[[#This Row],[NORM_Spécialité]], tbl_produits[Nom normalisé], 0))</f>
        <v>Voies digestives et métabolisme</v>
      </c>
      <c r="H863">
        <f>YEAR(tbl_data[[#This Row],[Date_rapport]])</f>
        <v>2021</v>
      </c>
      <c r="I863" t="str">
        <f>INDEX(tbl_produits[Molécule extraite], MATCH(tbl_data[[#This Row],[NORM_Spécialité]], tbl_produits[Nom normalisé], 0))</f>
        <v>Netupitant/Palonosetron</v>
      </c>
      <c r="J863" s="34">
        <f>DATE(LEFT(tbl_data[[#This Row],[Date_rapport]], 4), MID(tbl_data[[#This Row],[Date_rapport]], 6, 2), RIGHT(tbl_data[[#This Row],[Date_rapport]], 2))</f>
        <v>44380</v>
      </c>
    </row>
    <row r="864" spans="1:10" x14ac:dyDescent="0.2">
      <c r="A864" s="28" t="s">
        <v>2028</v>
      </c>
      <c r="B864" t="s">
        <v>6</v>
      </c>
      <c r="C864" s="28" t="s">
        <v>300</v>
      </c>
      <c r="D864" t="s">
        <v>32</v>
      </c>
      <c r="E864" t="s">
        <v>2</v>
      </c>
      <c r="F864" t="str">
        <f>INDEX(tbl_produits[Nom normalisé], MATCH(tbl_data[[#This Row],[Spécialité]], tbl_produits[Nom original], 0))</f>
        <v>ADIAZINE 500 mg , comprimé</v>
      </c>
      <c r="G864" t="str">
        <f>INDEX(tbl_produits[Classe nom], MATCH(tbl_data[[#This Row],[NORM_Spécialité]], tbl_produits[Nom normalisé], 0))</f>
        <v>Anti-infectieux à usage systémique</v>
      </c>
      <c r="H864">
        <f>YEAR(tbl_data[[#This Row],[Date_rapport]])</f>
        <v>2021</v>
      </c>
      <c r="I864" t="str">
        <f>INDEX(tbl_produits[Molécule extraite], MATCH(tbl_data[[#This Row],[NORM_Spécialité]], tbl_produits[Nom normalisé], 0))</f>
        <v>Sulfadiazine</v>
      </c>
      <c r="J864" s="34">
        <f>DATE(LEFT(tbl_data[[#This Row],[Date_rapport]], 4), MID(tbl_data[[#This Row],[Date_rapport]], 6, 2), RIGHT(tbl_data[[#This Row],[Date_rapport]], 2))</f>
        <v>44380</v>
      </c>
    </row>
    <row r="865" spans="1:10" x14ac:dyDescent="0.2">
      <c r="A865" s="28" t="s">
        <v>2028</v>
      </c>
      <c r="B865" t="s">
        <v>9</v>
      </c>
      <c r="C865" s="28" t="s">
        <v>300</v>
      </c>
      <c r="D865" t="s">
        <v>81</v>
      </c>
      <c r="E865" t="s">
        <v>2</v>
      </c>
      <c r="F865" t="str">
        <f>INDEX(tbl_produits[Nom normalisé], MATCH(tbl_data[[#This Row],[Spécialité]], tbl_produits[Nom original], 0))</f>
        <v>ACLOTINE 100 UI/mL , poudre et solvant pour solution injectable, format 1000 UI</v>
      </c>
      <c r="G865" t="str">
        <f>INDEX(tbl_produits[Classe nom], MATCH(tbl_data[[#This Row],[NORM_Spécialité]], tbl_produits[Nom normalisé], 0))</f>
        <v>Sang et organes hématopoïétiques</v>
      </c>
      <c r="H865">
        <f>YEAR(tbl_data[[#This Row],[Date_rapport]])</f>
        <v>2021</v>
      </c>
      <c r="I865" t="str">
        <f>INDEX(tbl_produits[Molécule extraite], MATCH(tbl_data[[#This Row],[NORM_Spécialité]], tbl_produits[Nom normalisé], 0))</f>
        <v>Antithrombine humaine</v>
      </c>
      <c r="J865" s="34">
        <f>DATE(LEFT(tbl_data[[#This Row],[Date_rapport]], 4), MID(tbl_data[[#This Row],[Date_rapport]], 6, 2), RIGHT(tbl_data[[#This Row],[Date_rapport]], 2))</f>
        <v>44380</v>
      </c>
    </row>
    <row r="866" spans="1:10" x14ac:dyDescent="0.2">
      <c r="A866" s="28" t="s">
        <v>2028</v>
      </c>
      <c r="B866" t="s">
        <v>3</v>
      </c>
      <c r="C866" s="28" t="s">
        <v>300</v>
      </c>
      <c r="D866" t="s">
        <v>43</v>
      </c>
      <c r="E866" t="s">
        <v>2</v>
      </c>
      <c r="F866" t="str">
        <f>INDEX(tbl_produits[Nom normalisé], MATCH(tbl_data[[#This Row],[Spécialité]], tbl_produits[Nom original], 0))</f>
        <v>ACIDES AMINES POUR LEUCINOSE DECOMPENSEE AP-HP, solution pour perfusion</v>
      </c>
      <c r="G866" t="str">
        <f>INDEX(tbl_produits[Classe nom], MATCH(tbl_data[[#This Row],[NORM_Spécialité]], tbl_produits[Nom normalisé], 0))</f>
        <v>Sang et organes hématopoïétiques</v>
      </c>
      <c r="H866">
        <f>YEAR(tbl_data[[#This Row],[Date_rapport]])</f>
        <v>2021</v>
      </c>
      <c r="I866" t="str">
        <f>INDEX(tbl_produits[Molécule extraite], MATCH(tbl_data[[#This Row],[NORM_Spécialité]], tbl_produits[Nom normalisé], 0))</f>
        <v>Acides aminés</v>
      </c>
      <c r="J866" s="34">
        <f>DATE(LEFT(tbl_data[[#This Row],[Date_rapport]], 4), MID(tbl_data[[#This Row],[Date_rapport]], 6, 2), RIGHT(tbl_data[[#This Row],[Date_rapport]], 2))</f>
        <v>44380</v>
      </c>
    </row>
    <row r="867" spans="1:10" x14ac:dyDescent="0.2">
      <c r="A867" s="28" t="s">
        <v>2028</v>
      </c>
      <c r="B867" t="s">
        <v>6</v>
      </c>
      <c r="C867" s="28" t="s">
        <v>300</v>
      </c>
      <c r="D867" t="s">
        <v>177</v>
      </c>
      <c r="E867" t="s">
        <v>2</v>
      </c>
      <c r="F867" t="str">
        <f>INDEX(tbl_produits[Nom normalisé], MATCH(tbl_data[[#This Row],[Spécialité]], tbl_produits[Nom original], 0))</f>
        <v>ACIDE ACETYLSALICYLIQUE MYLAN 100 mg , comprimé gastro-résistant</v>
      </c>
      <c r="G867" t="str">
        <f>INDEX(tbl_produits[Classe nom], MATCH(tbl_data[[#This Row],[NORM_Spécialité]], tbl_produits[Nom normalisé], 0))</f>
        <v>Sang et organes hématopoïétiques</v>
      </c>
      <c r="H867">
        <f>YEAR(tbl_data[[#This Row],[Date_rapport]])</f>
        <v>2021</v>
      </c>
      <c r="I867" t="str">
        <f>INDEX(tbl_produits[Molécule extraite], MATCH(tbl_data[[#This Row],[NORM_Spécialité]], tbl_produits[Nom normalisé], 0))</f>
        <v>Acide acétylsalicylique</v>
      </c>
      <c r="J867" s="34">
        <f>DATE(LEFT(tbl_data[[#This Row],[Date_rapport]], 4), MID(tbl_data[[#This Row],[Date_rapport]], 6, 2), RIGHT(tbl_data[[#This Row],[Date_rapport]], 2))</f>
        <v>44380</v>
      </c>
    </row>
    <row r="868" spans="1:10" x14ac:dyDescent="0.2">
      <c r="A868" s="28" t="s">
        <v>2029</v>
      </c>
      <c r="B868" t="s">
        <v>3</v>
      </c>
      <c r="C868" s="28" t="s">
        <v>301</v>
      </c>
      <c r="D868" t="s">
        <v>302</v>
      </c>
      <c r="E868" t="s">
        <v>2</v>
      </c>
      <c r="F868" t="str">
        <f>INDEX(tbl_produits[Nom normalisé], MATCH(tbl_data[[#This Row],[Spécialité]], tbl_produits[Nom original], 0))</f>
        <v>ZIRABEV 25 mg/ml, solution à diluer pour perfusion</v>
      </c>
      <c r="G868" t="str">
        <f>INDEX(tbl_produits[Classe nom], MATCH(tbl_data[[#This Row],[NORM_Spécialité]], tbl_produits[Nom normalisé], 0))</f>
        <v>Antinéoplasiques et immunomodulateurs</v>
      </c>
      <c r="H868">
        <f>YEAR(tbl_data[[#This Row],[Date_rapport]])</f>
        <v>2021</v>
      </c>
      <c r="I868" t="str">
        <f>INDEX(tbl_produits[Molécule extraite], MATCH(tbl_data[[#This Row],[NORM_Spécialité]], tbl_produits[Nom normalisé], 0))</f>
        <v>Bévacizumab</v>
      </c>
      <c r="J868" s="34">
        <f>DATE(LEFT(tbl_data[[#This Row],[Date_rapport]], 4), MID(tbl_data[[#This Row],[Date_rapport]], 6, 2), RIGHT(tbl_data[[#This Row],[Date_rapport]], 2))</f>
        <v>44419</v>
      </c>
    </row>
    <row r="869" spans="1:10" x14ac:dyDescent="0.2">
      <c r="A869" s="28" t="s">
        <v>2029</v>
      </c>
      <c r="B869" t="s">
        <v>3</v>
      </c>
      <c r="C869" s="28" t="s">
        <v>301</v>
      </c>
      <c r="D869" t="s">
        <v>303</v>
      </c>
      <c r="E869" t="s">
        <v>2</v>
      </c>
      <c r="F869" t="str">
        <f>INDEX(tbl_produits[Nom normalisé], MATCH(tbl_data[[#This Row],[Spécialité]], tbl_produits[Nom original], 0))</f>
        <v>ATRACURIUM Hospira 10 mg/ml, solution injectable – flacon de 25ml</v>
      </c>
      <c r="G869" t="str">
        <f>INDEX(tbl_produits[Classe nom], MATCH(tbl_data[[#This Row],[NORM_Spécialité]], tbl_produits[Nom normalisé], 0))</f>
        <v xml:space="preserve">Système musculo-squelettique </v>
      </c>
      <c r="H869">
        <f>YEAR(tbl_data[[#This Row],[Date_rapport]])</f>
        <v>2021</v>
      </c>
      <c r="I869" t="str">
        <f>INDEX(tbl_produits[Molécule extraite], MATCH(tbl_data[[#This Row],[NORM_Spécialité]], tbl_produits[Nom normalisé], 0))</f>
        <v>Atracurium</v>
      </c>
      <c r="J869" s="34">
        <f>DATE(LEFT(tbl_data[[#This Row],[Date_rapport]], 4), MID(tbl_data[[#This Row],[Date_rapport]], 6, 2), RIGHT(tbl_data[[#This Row],[Date_rapport]], 2))</f>
        <v>44419</v>
      </c>
    </row>
    <row r="870" spans="1:10" x14ac:dyDescent="0.2">
      <c r="A870" s="28" t="s">
        <v>2029</v>
      </c>
      <c r="B870" t="s">
        <v>6</v>
      </c>
      <c r="C870" s="28" t="s">
        <v>304</v>
      </c>
      <c r="D870" t="s">
        <v>98</v>
      </c>
      <c r="E870" t="s">
        <v>1619</v>
      </c>
      <c r="F870" t="str">
        <f>INDEX(tbl_produits[Nom normalisé], MATCH(tbl_data[[#This Row],[Spécialité]], tbl_produits[Nom original], 0))</f>
        <v>ALKERAN 50 mg/10 ml, lyophilisat et solution pour usage parentéral (I.V.)</v>
      </c>
      <c r="G870" t="str">
        <f>INDEX(tbl_produits[Classe nom], MATCH(tbl_data[[#This Row],[NORM_Spécialité]], tbl_produits[Nom normalisé], 0))</f>
        <v>Antinéoplasiques et immunomodulateurs</v>
      </c>
      <c r="H870">
        <f>YEAR(tbl_data[[#This Row],[Date_rapport]])</f>
        <v>2021</v>
      </c>
      <c r="I870" t="str">
        <f>INDEX(tbl_produits[Molécule extraite], MATCH(tbl_data[[#This Row],[NORM_Spécialité]], tbl_produits[Nom normalisé], 0))</f>
        <v>Melphalan (Chlorhydrate)</v>
      </c>
      <c r="J870" s="34">
        <f>DATE(LEFT(tbl_data[[#This Row],[Date_rapport]], 4), MID(tbl_data[[#This Row],[Date_rapport]], 6, 2), RIGHT(tbl_data[[#This Row],[Date_rapport]], 2))</f>
        <v>44419</v>
      </c>
    </row>
    <row r="871" spans="1:10" x14ac:dyDescent="0.2">
      <c r="A871" s="28" t="s">
        <v>2029</v>
      </c>
      <c r="B871" t="s">
        <v>6</v>
      </c>
      <c r="C871" s="28" t="s">
        <v>304</v>
      </c>
      <c r="D871" t="s">
        <v>270</v>
      </c>
      <c r="E871" t="s">
        <v>2</v>
      </c>
      <c r="F871" t="str">
        <f>INDEX(tbl_produits[Nom normalisé], MATCH(tbl_data[[#This Row],[Spécialité]], tbl_produits[Nom original], 0))</f>
        <v>PARLODEL 2,5 mg  comprimé sécable</v>
      </c>
      <c r="G871" t="str">
        <f>INDEX(tbl_produits[Classe nom], MATCH(tbl_data[[#This Row],[NORM_Spécialité]], tbl_produits[Nom normalisé], 0))</f>
        <v>Système génito-urinaire et hormones sexuelles</v>
      </c>
      <c r="H871">
        <f>YEAR(tbl_data[[#This Row],[Date_rapport]])</f>
        <v>2021</v>
      </c>
      <c r="I871" t="str">
        <f>INDEX(tbl_produits[Molécule extraite], MATCH(tbl_data[[#This Row],[NORM_Spécialité]], tbl_produits[Nom normalisé], 0))</f>
        <v>Bromocriptine</v>
      </c>
      <c r="J871" s="34">
        <f>DATE(LEFT(tbl_data[[#This Row],[Date_rapport]], 4), MID(tbl_data[[#This Row],[Date_rapport]], 6, 2), RIGHT(tbl_data[[#This Row],[Date_rapport]], 2))</f>
        <v>44419</v>
      </c>
    </row>
    <row r="872" spans="1:10" x14ac:dyDescent="0.2">
      <c r="A872" s="28" t="s">
        <v>2029</v>
      </c>
      <c r="B872" t="s">
        <v>9</v>
      </c>
      <c r="C872" s="28" t="s">
        <v>304</v>
      </c>
      <c r="D872" t="s">
        <v>305</v>
      </c>
      <c r="E872" t="s">
        <v>2</v>
      </c>
      <c r="F872" t="str">
        <f>INDEX(tbl_produits[Nom normalisé], MATCH(tbl_data[[#This Row],[Spécialité]], tbl_produits[Nom original], 0))</f>
        <v>ROACTEMRA 20 mg/ml, solution à diluer pour perfusion</v>
      </c>
      <c r="G872" t="str">
        <f>INDEX(tbl_produits[Classe nom], MATCH(tbl_data[[#This Row],[NORM_Spécialité]], tbl_produits[Nom normalisé], 0))</f>
        <v>Antinéoplasiques et immunomodulateurs</v>
      </c>
      <c r="H872">
        <f>YEAR(tbl_data[[#This Row],[Date_rapport]])</f>
        <v>2021</v>
      </c>
      <c r="I872" t="str">
        <f>INDEX(tbl_produits[Molécule extraite], MATCH(tbl_data[[#This Row],[NORM_Spécialité]], tbl_produits[Nom normalisé], 0))</f>
        <v>Tocilizumab</v>
      </c>
      <c r="J872" s="34">
        <f>DATE(LEFT(tbl_data[[#This Row],[Date_rapport]], 4), MID(tbl_data[[#This Row],[Date_rapport]], 6, 2), RIGHT(tbl_data[[#This Row],[Date_rapport]], 2))</f>
        <v>44419</v>
      </c>
    </row>
    <row r="873" spans="1:10" x14ac:dyDescent="0.2">
      <c r="A873" s="28" t="s">
        <v>2029</v>
      </c>
      <c r="B873" t="s">
        <v>6</v>
      </c>
      <c r="C873" s="28" t="s">
        <v>304</v>
      </c>
      <c r="D873" t="s">
        <v>243</v>
      </c>
      <c r="E873" t="s">
        <v>304</v>
      </c>
      <c r="F873" t="str">
        <f>INDEX(tbl_produits[Nom normalisé], MATCH(tbl_data[[#This Row],[Spécialité]], tbl_produits[Nom original], 0))</f>
        <v>URAPIDIL (Eupressyl, Mediatensyl) 60 mg LP , gélule</v>
      </c>
      <c r="G873" t="str">
        <f>INDEX(tbl_produits[Classe nom], MATCH(tbl_data[[#This Row],[NORM_Spécialité]], tbl_produits[Nom normalisé], 0))</f>
        <v>Système cardiovasculaire</v>
      </c>
      <c r="H873">
        <f>YEAR(tbl_data[[#This Row],[Date_rapport]])</f>
        <v>2021</v>
      </c>
      <c r="I873" t="str">
        <f>INDEX(tbl_produits[Molécule extraite], MATCH(tbl_data[[#This Row],[NORM_Spécialité]], tbl_produits[Nom normalisé], 0))</f>
        <v>Uradipil</v>
      </c>
      <c r="J873" s="34">
        <f>DATE(LEFT(tbl_data[[#This Row],[Date_rapport]], 4), MID(tbl_data[[#This Row],[Date_rapport]], 6, 2), RIGHT(tbl_data[[#This Row],[Date_rapport]], 2))</f>
        <v>44419</v>
      </c>
    </row>
    <row r="874" spans="1:10" x14ac:dyDescent="0.2">
      <c r="A874" s="28" t="s">
        <v>2029</v>
      </c>
      <c r="B874" t="s">
        <v>6</v>
      </c>
      <c r="C874" s="28" t="s">
        <v>304</v>
      </c>
      <c r="D874" t="s">
        <v>242</v>
      </c>
      <c r="E874" t="s">
        <v>304</v>
      </c>
      <c r="F874" t="str">
        <f>INDEX(tbl_produits[Nom normalisé], MATCH(tbl_data[[#This Row],[Spécialité]], tbl_produits[Nom original], 0))</f>
        <v>URAPIDIL (Eupressyl, Mediatensyl) 30 mg LP, gélule</v>
      </c>
      <c r="G874" t="str">
        <f>INDEX(tbl_produits[Classe nom], MATCH(tbl_data[[#This Row],[NORM_Spécialité]], tbl_produits[Nom normalisé], 0))</f>
        <v>Système cardiovasculaire</v>
      </c>
      <c r="H874">
        <f>YEAR(tbl_data[[#This Row],[Date_rapport]])</f>
        <v>2021</v>
      </c>
      <c r="I874" t="str">
        <f>INDEX(tbl_produits[Molécule extraite], MATCH(tbl_data[[#This Row],[NORM_Spécialité]], tbl_produits[Nom normalisé], 0))</f>
        <v>Urapidil</v>
      </c>
      <c r="J874" s="34">
        <f>DATE(LEFT(tbl_data[[#This Row],[Date_rapport]], 4), MID(tbl_data[[#This Row],[Date_rapport]], 6, 2), RIGHT(tbl_data[[#This Row],[Date_rapport]], 2))</f>
        <v>44419</v>
      </c>
    </row>
    <row r="875" spans="1:10" x14ac:dyDescent="0.2">
      <c r="A875" s="28" t="s">
        <v>2029</v>
      </c>
      <c r="B875" t="s">
        <v>3</v>
      </c>
      <c r="C875" s="28" t="s">
        <v>304</v>
      </c>
      <c r="D875" t="s">
        <v>306</v>
      </c>
      <c r="E875" t="s">
        <v>2</v>
      </c>
      <c r="F875" t="str">
        <f>INDEX(tbl_produits[Nom normalisé], MATCH(tbl_data[[#This Row],[Spécialité]], tbl_produits[Nom original], 0))</f>
        <v>LIKOZAM 1 mg/ml, suspension buvable</v>
      </c>
      <c r="G875" t="str">
        <f>INDEX(tbl_produits[Classe nom], MATCH(tbl_data[[#This Row],[NORM_Spécialité]], tbl_produits[Nom normalisé], 0))</f>
        <v>Système nerveux</v>
      </c>
      <c r="H875">
        <f>YEAR(tbl_data[[#This Row],[Date_rapport]])</f>
        <v>2021</v>
      </c>
      <c r="I875" t="str">
        <f>INDEX(tbl_produits[Molécule extraite], MATCH(tbl_data[[#This Row],[NORM_Spécialité]], tbl_produits[Nom normalisé], 0))</f>
        <v>Clobazam</v>
      </c>
      <c r="J875" s="34">
        <f>DATE(LEFT(tbl_data[[#This Row],[Date_rapport]], 4), MID(tbl_data[[#This Row],[Date_rapport]], 6, 2), RIGHT(tbl_data[[#This Row],[Date_rapport]], 2))</f>
        <v>44419</v>
      </c>
    </row>
    <row r="876" spans="1:10" x14ac:dyDescent="0.2">
      <c r="A876" s="28" t="s">
        <v>2029</v>
      </c>
      <c r="B876" t="s">
        <v>6</v>
      </c>
      <c r="C876" s="28" t="s">
        <v>307</v>
      </c>
      <c r="D876" t="s">
        <v>167</v>
      </c>
      <c r="E876" t="s">
        <v>1619</v>
      </c>
      <c r="F876" t="str">
        <f>INDEX(tbl_produits[Nom normalisé], MATCH(tbl_data[[#This Row],[Spécialité]], tbl_produits[Nom original], 0))</f>
        <v>POLARAMINE 5 mg/1 ml, solution injectable</v>
      </c>
      <c r="G876" t="str">
        <f>INDEX(tbl_produits[Classe nom], MATCH(tbl_data[[#This Row],[NORM_Spécialité]], tbl_produits[Nom normalisé], 0))</f>
        <v>Système respiratoire</v>
      </c>
      <c r="H876">
        <f>YEAR(tbl_data[[#This Row],[Date_rapport]])</f>
        <v>2021</v>
      </c>
      <c r="I876" t="str">
        <f>INDEX(tbl_produits[Molécule extraite], MATCH(tbl_data[[#This Row],[NORM_Spécialité]], tbl_produits[Nom normalisé], 0))</f>
        <v>Dexchlorphéniramine</v>
      </c>
      <c r="J876" s="34">
        <f>DATE(LEFT(tbl_data[[#This Row],[Date_rapport]], 4), MID(tbl_data[[#This Row],[Date_rapport]], 6, 2), RIGHT(tbl_data[[#This Row],[Date_rapport]], 2))</f>
        <v>44419</v>
      </c>
    </row>
    <row r="877" spans="1:10" x14ac:dyDescent="0.2">
      <c r="A877" s="28" t="s">
        <v>2029</v>
      </c>
      <c r="B877" t="s">
        <v>6</v>
      </c>
      <c r="C877" s="28" t="s">
        <v>307</v>
      </c>
      <c r="D877" t="s">
        <v>308</v>
      </c>
      <c r="E877" t="s">
        <v>1620</v>
      </c>
      <c r="F877" t="str">
        <f>INDEX(tbl_produits[Nom normalisé], MATCH(tbl_data[[#This Row],[Spécialité]], tbl_produits[Nom original], 0))</f>
        <v>NINLARO 2,3 mg, gélule</v>
      </c>
      <c r="G877" t="str">
        <f>INDEX(tbl_produits[Classe nom], MATCH(tbl_data[[#This Row],[NORM_Spécialité]], tbl_produits[Nom normalisé], 0))</f>
        <v>Antinéoplasiques et immunomodulateurs</v>
      </c>
      <c r="H877">
        <f>YEAR(tbl_data[[#This Row],[Date_rapport]])</f>
        <v>2021</v>
      </c>
      <c r="I877" t="str">
        <f>INDEX(tbl_produits[Molécule extraite], MATCH(tbl_data[[#This Row],[NORM_Spécialité]], tbl_produits[Nom normalisé], 0))</f>
        <v>Ixazomib</v>
      </c>
      <c r="J877" s="34">
        <f>DATE(LEFT(tbl_data[[#This Row],[Date_rapport]], 4), MID(tbl_data[[#This Row],[Date_rapport]], 6, 2), RIGHT(tbl_data[[#This Row],[Date_rapport]], 2))</f>
        <v>44419</v>
      </c>
    </row>
    <row r="878" spans="1:10" x14ac:dyDescent="0.2">
      <c r="A878" s="28" t="s">
        <v>2029</v>
      </c>
      <c r="B878" t="s">
        <v>3</v>
      </c>
      <c r="C878" s="28" t="s">
        <v>307</v>
      </c>
      <c r="D878" t="s">
        <v>309</v>
      </c>
      <c r="E878" t="s">
        <v>2</v>
      </c>
      <c r="F878" t="str">
        <f>INDEX(tbl_produits[Nom normalisé], MATCH(tbl_data[[#This Row],[Spécialité]], tbl_produits[Nom original], 0))</f>
        <v>ZYPADHERA 405 mg, poudre et solvant pour suspension injectable à libération prolongée</v>
      </c>
      <c r="G878" t="str">
        <f>INDEX(tbl_produits[Classe nom], MATCH(tbl_data[[#This Row],[NORM_Spécialité]], tbl_produits[Nom normalisé], 0))</f>
        <v>Système nerveux</v>
      </c>
      <c r="H878">
        <f>YEAR(tbl_data[[#This Row],[Date_rapport]])</f>
        <v>2021</v>
      </c>
      <c r="I878" t="str">
        <f>INDEX(tbl_produits[Molécule extraite], MATCH(tbl_data[[#This Row],[NORM_Spécialité]], tbl_produits[Nom normalisé], 0))</f>
        <v>Olanzapine</v>
      </c>
      <c r="J878" s="34">
        <f>DATE(LEFT(tbl_data[[#This Row],[Date_rapport]], 4), MID(tbl_data[[#This Row],[Date_rapport]], 6, 2), RIGHT(tbl_data[[#This Row],[Date_rapport]], 2))</f>
        <v>44419</v>
      </c>
    </row>
    <row r="879" spans="1:10" x14ac:dyDescent="0.2">
      <c r="A879" s="28" t="s">
        <v>2029</v>
      </c>
      <c r="B879" t="s">
        <v>9</v>
      </c>
      <c r="C879" s="28" t="s">
        <v>307</v>
      </c>
      <c r="D879" t="s">
        <v>310</v>
      </c>
      <c r="E879" t="s">
        <v>2</v>
      </c>
      <c r="F879" t="str">
        <f>INDEX(tbl_produits[Nom normalisé], MATCH(tbl_data[[#This Row],[Spécialité]], tbl_produits[Nom original], 0))</f>
        <v>ZYPADHERA 300 mg, poudre et solvant pour suspension injectable à libération prolongée</v>
      </c>
      <c r="G879" t="str">
        <f>INDEX(tbl_produits[Classe nom], MATCH(tbl_data[[#This Row],[NORM_Spécialité]], tbl_produits[Nom normalisé], 0))</f>
        <v>Système nerveux</v>
      </c>
      <c r="H879">
        <f>YEAR(tbl_data[[#This Row],[Date_rapport]])</f>
        <v>2021</v>
      </c>
      <c r="I879" t="str">
        <f>INDEX(tbl_produits[Molécule extraite], MATCH(tbl_data[[#This Row],[NORM_Spécialité]], tbl_produits[Nom normalisé], 0))</f>
        <v>Olanzapine</v>
      </c>
      <c r="J879" s="34">
        <f>DATE(LEFT(tbl_data[[#This Row],[Date_rapport]], 4), MID(tbl_data[[#This Row],[Date_rapport]], 6, 2), RIGHT(tbl_data[[#This Row],[Date_rapport]], 2))</f>
        <v>44419</v>
      </c>
    </row>
    <row r="880" spans="1:10" x14ac:dyDescent="0.2">
      <c r="A880" s="28" t="s">
        <v>2029</v>
      </c>
      <c r="B880" t="s">
        <v>3</v>
      </c>
      <c r="C880" s="28" t="s">
        <v>307</v>
      </c>
      <c r="D880" t="s">
        <v>311</v>
      </c>
      <c r="E880" t="s">
        <v>2</v>
      </c>
      <c r="F880" t="str">
        <f>INDEX(tbl_produits[Nom normalisé], MATCH(tbl_data[[#This Row],[Spécialité]], tbl_produits[Nom original], 0))</f>
        <v>ZYPADHERA 210 mg, poudre et solvant pour suspension injectable à libération prolongée</v>
      </c>
      <c r="G880" t="str">
        <f>INDEX(tbl_produits[Classe nom], MATCH(tbl_data[[#This Row],[NORM_Spécialité]], tbl_produits[Nom normalisé], 0))</f>
        <v>Système nerveux</v>
      </c>
      <c r="H880">
        <f>YEAR(tbl_data[[#This Row],[Date_rapport]])</f>
        <v>2021</v>
      </c>
      <c r="I880" t="str">
        <f>INDEX(tbl_produits[Molécule extraite], MATCH(tbl_data[[#This Row],[NORM_Spécialité]], tbl_produits[Nom normalisé], 0))</f>
        <v>Olanzapine</v>
      </c>
      <c r="J880" s="34">
        <f>DATE(LEFT(tbl_data[[#This Row],[Date_rapport]], 4), MID(tbl_data[[#This Row],[Date_rapport]], 6, 2), RIGHT(tbl_data[[#This Row],[Date_rapport]], 2))</f>
        <v>44419</v>
      </c>
    </row>
    <row r="881" spans="1:10" x14ac:dyDescent="0.2">
      <c r="A881" s="28" t="s">
        <v>2029</v>
      </c>
      <c r="B881" t="s">
        <v>9</v>
      </c>
      <c r="C881" s="28" t="s">
        <v>312</v>
      </c>
      <c r="D881" t="s">
        <v>81</v>
      </c>
      <c r="E881" t="s">
        <v>2</v>
      </c>
      <c r="F881" t="str">
        <f>INDEX(tbl_produits[Nom normalisé], MATCH(tbl_data[[#This Row],[Spécialité]], tbl_produits[Nom original], 0))</f>
        <v>ACLOTINE 100 UI/mL , poudre et solvant pour solution injectable, format 1000 UI</v>
      </c>
      <c r="G881" t="str">
        <f>INDEX(tbl_produits[Classe nom], MATCH(tbl_data[[#This Row],[NORM_Spécialité]], tbl_produits[Nom normalisé], 0))</f>
        <v>Sang et organes hématopoïétiques</v>
      </c>
      <c r="H881">
        <f>YEAR(tbl_data[[#This Row],[Date_rapport]])</f>
        <v>2021</v>
      </c>
      <c r="I881" t="str">
        <f>INDEX(tbl_produits[Molécule extraite], MATCH(tbl_data[[#This Row],[NORM_Spécialité]], tbl_produits[Nom normalisé], 0))</f>
        <v>Antithrombine humaine</v>
      </c>
      <c r="J881" s="34">
        <f>DATE(LEFT(tbl_data[[#This Row],[Date_rapport]], 4), MID(tbl_data[[#This Row],[Date_rapport]], 6, 2), RIGHT(tbl_data[[#This Row],[Date_rapport]], 2))</f>
        <v>44419</v>
      </c>
    </row>
    <row r="882" spans="1:10" x14ac:dyDescent="0.2">
      <c r="A882" s="28" t="s">
        <v>2029</v>
      </c>
      <c r="B882" t="s">
        <v>9</v>
      </c>
      <c r="C882" s="28" t="s">
        <v>313</v>
      </c>
      <c r="D882" t="s">
        <v>314</v>
      </c>
      <c r="E882" t="s">
        <v>2</v>
      </c>
      <c r="F882" t="str">
        <f>INDEX(tbl_produits[Nom normalisé], MATCH(tbl_data[[#This Row],[Spécialité]], tbl_produits[Nom original], 0))</f>
        <v>KARDEGIC 160 mg, poudre pour solution buvable en sachet</v>
      </c>
      <c r="G882" t="str">
        <f>INDEX(tbl_produits[Classe nom], MATCH(tbl_data[[#This Row],[NORM_Spécialité]], tbl_produits[Nom normalisé], 0))</f>
        <v>Système nerveux</v>
      </c>
      <c r="H882">
        <f>YEAR(tbl_data[[#This Row],[Date_rapport]])</f>
        <v>2021</v>
      </c>
      <c r="I882" t="str">
        <f>INDEX(tbl_produits[Molécule extraite], MATCH(tbl_data[[#This Row],[NORM_Spécialité]], tbl_produits[Nom normalisé], 0))</f>
        <v>DL-lysine (acétylsalicylate de)</v>
      </c>
      <c r="J882" s="34">
        <f>DATE(LEFT(tbl_data[[#This Row],[Date_rapport]], 4), MID(tbl_data[[#This Row],[Date_rapport]], 6, 2), RIGHT(tbl_data[[#This Row],[Date_rapport]], 2))</f>
        <v>44419</v>
      </c>
    </row>
    <row r="883" spans="1:10" x14ac:dyDescent="0.2">
      <c r="A883" s="28" t="s">
        <v>2029</v>
      </c>
      <c r="B883" t="s">
        <v>11</v>
      </c>
      <c r="C883" s="28" t="s">
        <v>315</v>
      </c>
      <c r="D883" t="s">
        <v>316</v>
      </c>
      <c r="E883" t="s">
        <v>2</v>
      </c>
      <c r="F883" t="str">
        <f>INDEX(tbl_produits[Nom normalisé], MATCH(tbl_data[[#This Row],[Spécialité]], tbl_produits[Nom original], 0))</f>
        <v>ACADIONE 250 mg, comprimé dragéifié</v>
      </c>
      <c r="G883" t="str">
        <f>INDEX(tbl_produits[Classe nom], MATCH(tbl_data[[#This Row],[NORM_Spécialité]], tbl_produits[Nom normalisé], 0))</f>
        <v xml:space="preserve">Système musculo-squelettique </v>
      </c>
      <c r="H883">
        <f>YEAR(tbl_data[[#This Row],[Date_rapport]])</f>
        <v>2021</v>
      </c>
      <c r="I883" t="str">
        <f>INDEX(tbl_produits[Molécule extraite], MATCH(tbl_data[[#This Row],[NORM_Spécialité]], tbl_produits[Nom normalisé], 0))</f>
        <v>Tiopronine</v>
      </c>
      <c r="J883" s="34">
        <f>DATE(LEFT(tbl_data[[#This Row],[Date_rapport]], 4), MID(tbl_data[[#This Row],[Date_rapport]], 6, 2), RIGHT(tbl_data[[#This Row],[Date_rapport]], 2))</f>
        <v>44419</v>
      </c>
    </row>
    <row r="884" spans="1:10" x14ac:dyDescent="0.2">
      <c r="A884" s="28" t="s">
        <v>2029</v>
      </c>
      <c r="B884" t="s">
        <v>3</v>
      </c>
      <c r="C884" s="28" t="s">
        <v>315</v>
      </c>
      <c r="D884" t="s">
        <v>18</v>
      </c>
      <c r="E884" t="s">
        <v>2</v>
      </c>
      <c r="F884" t="str">
        <f>INDEX(tbl_produits[Nom normalisé], MATCH(tbl_data[[#This Row],[Spécialité]], tbl_produits[Nom original], 0))</f>
        <v>BELUSTINE 40 mg, gélule</v>
      </c>
      <c r="G884" t="str">
        <f>INDEX(tbl_produits[Classe nom], MATCH(tbl_data[[#This Row],[NORM_Spécialité]], tbl_produits[Nom normalisé], 0))</f>
        <v>Antinéoplasiques et immunomodulateurs</v>
      </c>
      <c r="H884">
        <f>YEAR(tbl_data[[#This Row],[Date_rapport]])</f>
        <v>2021</v>
      </c>
      <c r="I884" t="str">
        <f>INDEX(tbl_produits[Molécule extraite], MATCH(tbl_data[[#This Row],[NORM_Spécialité]], tbl_produits[Nom normalisé], 0))</f>
        <v>Lomustine</v>
      </c>
      <c r="J884" s="34">
        <f>DATE(LEFT(tbl_data[[#This Row],[Date_rapport]], 4), MID(tbl_data[[#This Row],[Date_rapport]], 6, 2), RIGHT(tbl_data[[#This Row],[Date_rapport]], 2))</f>
        <v>44419</v>
      </c>
    </row>
    <row r="885" spans="1:10" x14ac:dyDescent="0.2">
      <c r="A885" s="28" t="s">
        <v>2029</v>
      </c>
      <c r="B885" t="s">
        <v>3</v>
      </c>
      <c r="C885" s="28" t="s">
        <v>317</v>
      </c>
      <c r="D885" t="s">
        <v>318</v>
      </c>
      <c r="E885" t="s">
        <v>2</v>
      </c>
      <c r="F885" t="str">
        <f>INDEX(tbl_produits[Nom normalisé], MATCH(tbl_data[[#This Row],[Spécialité]], tbl_produits[Nom original], 0))</f>
        <v>GARDENAL 50 mg, comprimé, boîte de 30 comprimés</v>
      </c>
      <c r="G885" t="str">
        <f>INDEX(tbl_produits[Classe nom], MATCH(tbl_data[[#This Row],[NORM_Spécialité]], tbl_produits[Nom normalisé], 0))</f>
        <v>Système nerveux</v>
      </c>
      <c r="H885">
        <f>YEAR(tbl_data[[#This Row],[Date_rapport]])</f>
        <v>2021</v>
      </c>
      <c r="I885" t="str">
        <f>INDEX(tbl_produits[Molécule extraite], MATCH(tbl_data[[#This Row],[NORM_Spécialité]], tbl_produits[Nom normalisé], 0))</f>
        <v>Phénobarbital sodique</v>
      </c>
      <c r="J885" s="34">
        <f>DATE(LEFT(tbl_data[[#This Row],[Date_rapport]], 4), MID(tbl_data[[#This Row],[Date_rapport]], 6, 2), RIGHT(tbl_data[[#This Row],[Date_rapport]], 2))</f>
        <v>44419</v>
      </c>
    </row>
    <row r="886" spans="1:10" x14ac:dyDescent="0.2">
      <c r="A886" s="28" t="s">
        <v>2029</v>
      </c>
      <c r="B886" t="s">
        <v>9</v>
      </c>
      <c r="C886" s="28" t="s">
        <v>317</v>
      </c>
      <c r="D886" t="s">
        <v>319</v>
      </c>
      <c r="E886" t="s">
        <v>2</v>
      </c>
      <c r="F886" t="str">
        <f>INDEX(tbl_produits[Nom normalisé], MATCH(tbl_data[[#This Row],[Spécialité]], tbl_produits[Nom original], 0))</f>
        <v>VABOREM 1g/1g, poudre pour solution à diluer pour perfusion</v>
      </c>
      <c r="G886" t="str">
        <f>INDEX(tbl_produits[Classe nom], MATCH(tbl_data[[#This Row],[NORM_Spécialité]], tbl_produits[Nom normalisé], 0))</f>
        <v>Anti-infectieux à usage systémique</v>
      </c>
      <c r="H886">
        <f>YEAR(tbl_data[[#This Row],[Date_rapport]])</f>
        <v>2021</v>
      </c>
      <c r="I886" t="str">
        <f>INDEX(tbl_produits[Molécule extraite], MATCH(tbl_data[[#This Row],[NORM_Spécialité]], tbl_produits[Nom normalisé], 0))</f>
        <v>Méropénem/Vaborbactam</v>
      </c>
      <c r="J886" s="34">
        <f>DATE(LEFT(tbl_data[[#This Row],[Date_rapport]], 4), MID(tbl_data[[#This Row],[Date_rapport]], 6, 2), RIGHT(tbl_data[[#This Row],[Date_rapport]], 2))</f>
        <v>44419</v>
      </c>
    </row>
    <row r="887" spans="1:10" x14ac:dyDescent="0.2">
      <c r="A887" s="28" t="s">
        <v>2029</v>
      </c>
      <c r="B887" t="s">
        <v>9</v>
      </c>
      <c r="C887" s="28" t="s">
        <v>320</v>
      </c>
      <c r="D887" t="s">
        <v>321</v>
      </c>
      <c r="E887" t="s">
        <v>2</v>
      </c>
      <c r="F887" t="str">
        <f>INDEX(tbl_produits[Nom normalisé], MATCH(tbl_data[[#This Row],[Spécialité]], tbl_produits[Nom original], 0))</f>
        <v>VYNDAQEL 61 mg, capsule molle</v>
      </c>
      <c r="G887" t="str">
        <f>INDEX(tbl_produits[Classe nom], MATCH(tbl_data[[#This Row],[NORM_Spécialité]], tbl_produits[Nom normalisé], 0))</f>
        <v>Système nerveux</v>
      </c>
      <c r="H887">
        <f>YEAR(tbl_data[[#This Row],[Date_rapport]])</f>
        <v>2021</v>
      </c>
      <c r="I887" t="str">
        <f>INDEX(tbl_produits[Molécule extraite], MATCH(tbl_data[[#This Row],[NORM_Spécialité]], tbl_produits[Nom normalisé], 0))</f>
        <v>Tafamidis</v>
      </c>
      <c r="J887" s="34">
        <f>DATE(LEFT(tbl_data[[#This Row],[Date_rapport]], 4), MID(tbl_data[[#This Row],[Date_rapport]], 6, 2), RIGHT(tbl_data[[#This Row],[Date_rapport]], 2))</f>
        <v>44419</v>
      </c>
    </row>
    <row r="888" spans="1:10" x14ac:dyDescent="0.2">
      <c r="A888" s="28" t="s">
        <v>2029</v>
      </c>
      <c r="B888" t="s">
        <v>9</v>
      </c>
      <c r="C888" s="28" t="s">
        <v>320</v>
      </c>
      <c r="D888" t="s">
        <v>253</v>
      </c>
      <c r="E888" t="s">
        <v>252</v>
      </c>
      <c r="F888" t="str">
        <f>INDEX(tbl_produits[Nom normalisé], MATCH(tbl_data[[#This Row],[Spécialité]], tbl_produits[Nom original], 0))</f>
        <v>CERNEVIT, poudre pour solution injectable ou pour perfusion</v>
      </c>
      <c r="G888" t="str">
        <f>INDEX(tbl_produits[Classe nom], MATCH(tbl_data[[#This Row],[NORM_Spécialité]], tbl_produits[Nom normalisé], 0))</f>
        <v>Sang et organes hématopoïétiques</v>
      </c>
      <c r="H888">
        <f>YEAR(tbl_data[[#This Row],[Date_rapport]])</f>
        <v>2021</v>
      </c>
      <c r="I888" t="str">
        <f>INDEX(tbl_produits[Molécule extraite], MATCH(tbl_data[[#This Row],[NORM_Spécialité]], tbl_produits[Nom normalisé], 0))</f>
        <v>Association de vitamines hydrosolubles et liposolubles</v>
      </c>
      <c r="J888" s="34">
        <f>DATE(LEFT(tbl_data[[#This Row],[Date_rapport]], 4), MID(tbl_data[[#This Row],[Date_rapport]], 6, 2), RIGHT(tbl_data[[#This Row],[Date_rapport]], 2))</f>
        <v>44419</v>
      </c>
    </row>
    <row r="889" spans="1:10" x14ac:dyDescent="0.2">
      <c r="A889" s="28" t="s">
        <v>2029</v>
      </c>
      <c r="B889" t="s">
        <v>9</v>
      </c>
      <c r="C889" s="28" t="s">
        <v>322</v>
      </c>
      <c r="D889" t="s">
        <v>323</v>
      </c>
      <c r="E889" t="s">
        <v>2</v>
      </c>
      <c r="F889" t="str">
        <f>INDEX(tbl_produits[Nom normalisé], MATCH(tbl_data[[#This Row],[Spécialité]], tbl_produits[Nom original], 0))</f>
        <v>XYLOCAINE 10 mg/ml ADRENALINE 0,005 mg/ml, solution injectable</v>
      </c>
      <c r="G889" t="str">
        <f>INDEX(tbl_produits[Classe nom], MATCH(tbl_data[[#This Row],[NORM_Spécialité]], tbl_produits[Nom normalisé], 0))</f>
        <v>Système nerveux</v>
      </c>
      <c r="H889">
        <f>YEAR(tbl_data[[#This Row],[Date_rapport]])</f>
        <v>2021</v>
      </c>
      <c r="I889" t="str">
        <f>INDEX(tbl_produits[Molécule extraite], MATCH(tbl_data[[#This Row],[NORM_Spécialité]], tbl_produits[Nom normalisé], 0))</f>
        <v>Adrénaline / Lidocaïne</v>
      </c>
      <c r="J889" s="34">
        <f>DATE(LEFT(tbl_data[[#This Row],[Date_rapport]], 4), MID(tbl_data[[#This Row],[Date_rapport]], 6, 2), RIGHT(tbl_data[[#This Row],[Date_rapport]], 2))</f>
        <v>44419</v>
      </c>
    </row>
    <row r="890" spans="1:10" x14ac:dyDescent="0.2">
      <c r="A890" s="28" t="s">
        <v>2029</v>
      </c>
      <c r="B890" t="s">
        <v>3</v>
      </c>
      <c r="C890" s="28" t="s">
        <v>322</v>
      </c>
      <c r="D890" t="s">
        <v>324</v>
      </c>
      <c r="E890" t="s">
        <v>2</v>
      </c>
      <c r="F890" t="str">
        <f>INDEX(tbl_produits[Nom normalisé], MATCH(tbl_data[[#This Row],[Spécialité]], tbl_produits[Nom original], 0))</f>
        <v>ROACTEMRA 162 mg,  solution injectable en stylo prérempli</v>
      </c>
      <c r="G890" t="str">
        <f>INDEX(tbl_produits[Classe nom], MATCH(tbl_data[[#This Row],[NORM_Spécialité]], tbl_produits[Nom normalisé], 0))</f>
        <v>Antinéoplasiques et immunomodulateurs</v>
      </c>
      <c r="H890">
        <f>YEAR(tbl_data[[#This Row],[Date_rapport]])</f>
        <v>2021</v>
      </c>
      <c r="I890" t="str">
        <f>INDEX(tbl_produits[Molécule extraite], MATCH(tbl_data[[#This Row],[NORM_Spécialité]], tbl_produits[Nom normalisé], 0))</f>
        <v>Tocilizumab</v>
      </c>
      <c r="J890" s="34">
        <f>DATE(LEFT(tbl_data[[#This Row],[Date_rapport]], 4), MID(tbl_data[[#This Row],[Date_rapport]], 6, 2), RIGHT(tbl_data[[#This Row],[Date_rapport]], 2))</f>
        <v>44419</v>
      </c>
    </row>
    <row r="891" spans="1:10" x14ac:dyDescent="0.2">
      <c r="A891" s="28" t="s">
        <v>2029</v>
      </c>
      <c r="B891" t="s">
        <v>3</v>
      </c>
      <c r="C891" s="28" t="s">
        <v>325</v>
      </c>
      <c r="D891" t="s">
        <v>35</v>
      </c>
      <c r="E891" t="s">
        <v>2</v>
      </c>
      <c r="F891" t="str">
        <f>INDEX(tbl_produits[Nom normalisé], MATCH(tbl_data[[#This Row],[Spécialité]], tbl_produits[Nom original], 0))</f>
        <v>TOMUDEX 2 mg, poudre pour solution pour perfusion</v>
      </c>
      <c r="G891" t="str">
        <f>INDEX(tbl_produits[Classe nom], MATCH(tbl_data[[#This Row],[NORM_Spécialité]], tbl_produits[Nom normalisé], 0))</f>
        <v>Antinéoplasiques et immunomodulateurs</v>
      </c>
      <c r="H891">
        <f>YEAR(tbl_data[[#This Row],[Date_rapport]])</f>
        <v>2021</v>
      </c>
      <c r="I891" t="str">
        <f>INDEX(tbl_produits[Molécule extraite], MATCH(tbl_data[[#This Row],[NORM_Spécialité]], tbl_produits[Nom normalisé], 0))</f>
        <v>Raltitrexed</v>
      </c>
      <c r="J891" s="34">
        <f>DATE(LEFT(tbl_data[[#This Row],[Date_rapport]], 4), MID(tbl_data[[#This Row],[Date_rapport]], 6, 2), RIGHT(tbl_data[[#This Row],[Date_rapport]], 2))</f>
        <v>44419</v>
      </c>
    </row>
    <row r="892" spans="1:10" x14ac:dyDescent="0.2">
      <c r="A892" s="28" t="s">
        <v>2029</v>
      </c>
      <c r="B892" t="s">
        <v>6</v>
      </c>
      <c r="C892" s="28" t="s">
        <v>326</v>
      </c>
      <c r="D892" t="s">
        <v>327</v>
      </c>
      <c r="E892" t="s">
        <v>326</v>
      </c>
      <c r="F892" t="str">
        <f>INDEX(tbl_produits[Nom normalisé], MATCH(tbl_data[[#This Row],[Spécialité]], tbl_produits[Nom original], 0))</f>
        <v>NOXAFIL 300 mg,  solution à diluer pour perfusion</v>
      </c>
      <c r="G892" t="str">
        <f>INDEX(tbl_produits[Classe nom], MATCH(tbl_data[[#This Row],[NORM_Spécialité]], tbl_produits[Nom normalisé], 0))</f>
        <v>Anti-infectieux à usage systémique</v>
      </c>
      <c r="H892">
        <f>YEAR(tbl_data[[#This Row],[Date_rapport]])</f>
        <v>2021</v>
      </c>
      <c r="I892" t="str">
        <f>INDEX(tbl_produits[Molécule extraite], MATCH(tbl_data[[#This Row],[NORM_Spécialité]], tbl_produits[Nom normalisé], 0))</f>
        <v>Posaconazole</v>
      </c>
      <c r="J892" s="34">
        <f>DATE(LEFT(tbl_data[[#This Row],[Date_rapport]], 4), MID(tbl_data[[#This Row],[Date_rapport]], 6, 2), RIGHT(tbl_data[[#This Row],[Date_rapport]], 2))</f>
        <v>44419</v>
      </c>
    </row>
    <row r="893" spans="1:10" x14ac:dyDescent="0.2">
      <c r="A893" s="28" t="s">
        <v>2029</v>
      </c>
      <c r="B893" t="s">
        <v>3</v>
      </c>
      <c r="C893" s="28" t="s">
        <v>328</v>
      </c>
      <c r="D893" t="s">
        <v>261</v>
      </c>
      <c r="E893" t="s">
        <v>2</v>
      </c>
      <c r="F893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893" t="str">
        <f>INDEX(tbl_produits[Classe nom], MATCH(tbl_data[[#This Row],[NORM_Spécialité]], tbl_produits[Nom normalisé], 0))</f>
        <v>Système nerveux</v>
      </c>
      <c r="H893">
        <f>YEAR(tbl_data[[#This Row],[Date_rapport]])</f>
        <v>2021</v>
      </c>
      <c r="I893" t="str">
        <f>INDEX(tbl_produits[Molécule extraite], MATCH(tbl_data[[#This Row],[NORM_Spécialité]], tbl_produits[Nom normalisé], 0))</f>
        <v>Varenicline</v>
      </c>
      <c r="J893" s="34">
        <f>DATE(LEFT(tbl_data[[#This Row],[Date_rapport]], 4), MID(tbl_data[[#This Row],[Date_rapport]], 6, 2), RIGHT(tbl_data[[#This Row],[Date_rapport]], 2))</f>
        <v>44419</v>
      </c>
    </row>
    <row r="894" spans="1:10" x14ac:dyDescent="0.2">
      <c r="A894" s="28" t="s">
        <v>2029</v>
      </c>
      <c r="B894" t="s">
        <v>3</v>
      </c>
      <c r="C894" s="28" t="s">
        <v>329</v>
      </c>
      <c r="D894" t="s">
        <v>330</v>
      </c>
      <c r="E894" t="s">
        <v>2</v>
      </c>
      <c r="F894" t="str">
        <f>INDEX(tbl_produits[Nom normalisé], MATCH(tbl_data[[#This Row],[Spécialité]], tbl_produits[Nom original], 0))</f>
        <v>JAVLOR 25 mg/ml, solution à diluer pour perfusion en flacon de 10 ml</v>
      </c>
      <c r="G894" t="str">
        <f>INDEX(tbl_produits[Classe nom], MATCH(tbl_data[[#This Row],[NORM_Spécialité]], tbl_produits[Nom normalisé], 0))</f>
        <v>Antinéoplasiques et immunomodulateurs</v>
      </c>
      <c r="H894">
        <f>YEAR(tbl_data[[#This Row],[Date_rapport]])</f>
        <v>2021</v>
      </c>
      <c r="I894" t="str">
        <f>INDEX(tbl_produits[Molécule extraite], MATCH(tbl_data[[#This Row],[NORM_Spécialité]], tbl_produits[Nom normalisé], 0))</f>
        <v>Vinflunine</v>
      </c>
      <c r="J894" s="34">
        <f>DATE(LEFT(tbl_data[[#This Row],[Date_rapport]], 4), MID(tbl_data[[#This Row],[Date_rapport]], 6, 2), RIGHT(tbl_data[[#This Row],[Date_rapport]], 2))</f>
        <v>44419</v>
      </c>
    </row>
    <row r="895" spans="1:10" x14ac:dyDescent="0.2">
      <c r="A895" s="28" t="s">
        <v>2029</v>
      </c>
      <c r="B895" t="s">
        <v>3</v>
      </c>
      <c r="C895" s="28" t="s">
        <v>329</v>
      </c>
      <c r="D895" t="s">
        <v>331</v>
      </c>
      <c r="E895" t="s">
        <v>2</v>
      </c>
      <c r="F895" t="str">
        <f>INDEX(tbl_produits[Nom normalisé], MATCH(tbl_data[[#This Row],[Spécialité]], tbl_produits[Nom original], 0))</f>
        <v>METHOTREXATE Viatris 100 mg/ml, solution injectable</v>
      </c>
      <c r="G895" t="str">
        <f>INDEX(tbl_produits[Classe nom], MATCH(tbl_data[[#This Row],[NORM_Spécialité]], tbl_produits[Nom normalisé], 0))</f>
        <v>Antinéoplasiques et immunomodulateurs</v>
      </c>
      <c r="H895">
        <f>YEAR(tbl_data[[#This Row],[Date_rapport]])</f>
        <v>2021</v>
      </c>
      <c r="I895" t="str">
        <f>INDEX(tbl_produits[Molécule extraite], MATCH(tbl_data[[#This Row],[NORM_Spécialité]], tbl_produits[Nom normalisé], 0))</f>
        <v>Méthotrexate</v>
      </c>
      <c r="J895" s="34">
        <f>DATE(LEFT(tbl_data[[#This Row],[Date_rapport]], 4), MID(tbl_data[[#This Row],[Date_rapport]], 6, 2), RIGHT(tbl_data[[#This Row],[Date_rapport]], 2))</f>
        <v>44419</v>
      </c>
    </row>
    <row r="896" spans="1:10" x14ac:dyDescent="0.2">
      <c r="A896" s="28" t="s">
        <v>2029</v>
      </c>
      <c r="B896" t="s">
        <v>3</v>
      </c>
      <c r="C896" s="28" t="s">
        <v>329</v>
      </c>
      <c r="D896" t="s">
        <v>332</v>
      </c>
      <c r="E896" t="s">
        <v>2</v>
      </c>
      <c r="F896" t="str">
        <f>INDEX(tbl_produits[Nom normalisé], MATCH(tbl_data[[#This Row],[Spécialité]], tbl_produits[Nom original], 0))</f>
        <v>EXACYL 1 g/10 ml,  solution buvable</v>
      </c>
      <c r="G896" t="str">
        <f>INDEX(tbl_produits[Classe nom], MATCH(tbl_data[[#This Row],[NORM_Spécialité]], tbl_produits[Nom normalisé], 0))</f>
        <v>Sang et organes hématopoïétiques</v>
      </c>
      <c r="H896">
        <f>YEAR(tbl_data[[#This Row],[Date_rapport]])</f>
        <v>2021</v>
      </c>
      <c r="I896" t="str">
        <f>INDEX(tbl_produits[Molécule extraite], MATCH(tbl_data[[#This Row],[NORM_Spécialité]], tbl_produits[Nom normalisé], 0))</f>
        <v>Tranexamique (acide)</v>
      </c>
      <c r="J896" s="34">
        <f>DATE(LEFT(tbl_data[[#This Row],[Date_rapport]], 4), MID(tbl_data[[#This Row],[Date_rapport]], 6, 2), RIGHT(tbl_data[[#This Row],[Date_rapport]], 2))</f>
        <v>44419</v>
      </c>
    </row>
    <row r="897" spans="1:10" x14ac:dyDescent="0.2">
      <c r="A897" s="28" t="s">
        <v>2029</v>
      </c>
      <c r="B897" t="s">
        <v>6</v>
      </c>
      <c r="C897" s="28" t="s">
        <v>329</v>
      </c>
      <c r="D897" t="s">
        <v>131</v>
      </c>
      <c r="E897" t="s">
        <v>329</v>
      </c>
      <c r="F897" t="str">
        <f>INDEX(tbl_produits[Nom normalisé], MATCH(tbl_data[[#This Row],[Spécialité]], tbl_produits[Nom original], 0))</f>
        <v>ETOMIDATE LIPURO 20 mg/10 ml, émulsion injectable</v>
      </c>
      <c r="G897" t="str">
        <f>INDEX(tbl_produits[Classe nom], MATCH(tbl_data[[#This Row],[NORM_Spécialité]], tbl_produits[Nom normalisé], 0))</f>
        <v>Système nerveux</v>
      </c>
      <c r="H897">
        <f>YEAR(tbl_data[[#This Row],[Date_rapport]])</f>
        <v>2021</v>
      </c>
      <c r="I897" t="str">
        <f>INDEX(tbl_produits[Molécule extraite], MATCH(tbl_data[[#This Row],[NORM_Spécialité]], tbl_produits[Nom normalisé], 0))</f>
        <v>Etomidate</v>
      </c>
      <c r="J897" s="34">
        <f>DATE(LEFT(tbl_data[[#This Row],[Date_rapport]], 4), MID(tbl_data[[#This Row],[Date_rapport]], 6, 2), RIGHT(tbl_data[[#This Row],[Date_rapport]], 2))</f>
        <v>44419</v>
      </c>
    </row>
    <row r="898" spans="1:10" x14ac:dyDescent="0.2">
      <c r="A898" s="28" t="s">
        <v>2029</v>
      </c>
      <c r="B898" t="s">
        <v>3</v>
      </c>
      <c r="C898" s="28" t="s">
        <v>250</v>
      </c>
      <c r="D898" t="s">
        <v>251</v>
      </c>
      <c r="E898" t="s">
        <v>2</v>
      </c>
      <c r="F898" t="str">
        <f>INDEX(tbl_produits[Nom normalisé], MATCH(tbl_data[[#This Row],[Spécialité]], tbl_produits[Nom original], 0))</f>
        <v>TRANDATE 5 mg/ml, solution injectable</v>
      </c>
      <c r="G898" t="str">
        <f>INDEX(tbl_produits[Classe nom], MATCH(tbl_data[[#This Row],[NORM_Spécialité]], tbl_produits[Nom normalisé], 0))</f>
        <v>Système cardiovasculaire</v>
      </c>
      <c r="H898">
        <f>YEAR(tbl_data[[#This Row],[Date_rapport]])</f>
        <v>2021</v>
      </c>
      <c r="I898" t="str">
        <f>INDEX(tbl_produits[Molécule extraite], MATCH(tbl_data[[#This Row],[NORM_Spécialité]], tbl_produits[Nom normalisé], 0))</f>
        <v>Labétalol (chlorhydrate de)</v>
      </c>
      <c r="J898" s="34">
        <f>DATE(LEFT(tbl_data[[#This Row],[Date_rapport]], 4), MID(tbl_data[[#This Row],[Date_rapport]], 6, 2), RIGHT(tbl_data[[#This Row],[Date_rapport]], 2))</f>
        <v>44419</v>
      </c>
    </row>
    <row r="899" spans="1:10" x14ac:dyDescent="0.2">
      <c r="A899" s="28" t="s">
        <v>2029</v>
      </c>
      <c r="B899" t="s">
        <v>6</v>
      </c>
      <c r="C899" s="28" t="s">
        <v>252</v>
      </c>
      <c r="D899" t="s">
        <v>247</v>
      </c>
      <c r="E899" t="s">
        <v>2</v>
      </c>
      <c r="F899" t="str">
        <f>INDEX(tbl_produits[Nom normalisé], MATCH(tbl_data[[#This Row],[Spécialité]], tbl_produits[Nom original], 0))</f>
        <v>ORENCIA 125 mg, solution injectable en stylo pré-rempli</v>
      </c>
      <c r="G899" t="str">
        <f>INDEX(tbl_produits[Classe nom], MATCH(tbl_data[[#This Row],[NORM_Spécialité]], tbl_produits[Nom normalisé], 0))</f>
        <v>Antinéoplasiques et immunomodulateurs</v>
      </c>
      <c r="H899">
        <f>YEAR(tbl_data[[#This Row],[Date_rapport]])</f>
        <v>2021</v>
      </c>
      <c r="I899" t="str">
        <f>INDEX(tbl_produits[Molécule extraite], MATCH(tbl_data[[#This Row],[NORM_Spécialité]], tbl_produits[Nom normalisé], 0))</f>
        <v>Abatacept</v>
      </c>
      <c r="J899" s="34">
        <f>DATE(LEFT(tbl_data[[#This Row],[Date_rapport]], 4), MID(tbl_data[[#This Row],[Date_rapport]], 6, 2), RIGHT(tbl_data[[#This Row],[Date_rapport]], 2))</f>
        <v>44419</v>
      </c>
    </row>
    <row r="900" spans="1:10" x14ac:dyDescent="0.2">
      <c r="A900" s="28" t="s">
        <v>2029</v>
      </c>
      <c r="B900" t="s">
        <v>3</v>
      </c>
      <c r="C900" s="28" t="s">
        <v>254</v>
      </c>
      <c r="D900" t="s">
        <v>255</v>
      </c>
      <c r="E900" t="s">
        <v>2</v>
      </c>
      <c r="F900" t="str">
        <f>INDEX(tbl_produits[Nom normalisé], MATCH(tbl_data[[#This Row],[Spécialité]], tbl_produits[Nom original], 0))</f>
        <v>BREVIBLOC 10 mg/ml,  solution pour perfusion (poche de 250 ml)</v>
      </c>
      <c r="G900" t="str">
        <f>INDEX(tbl_produits[Classe nom], MATCH(tbl_data[[#This Row],[NORM_Spécialité]], tbl_produits[Nom normalisé], 0))</f>
        <v>Système cardiovasculaire</v>
      </c>
      <c r="H900">
        <f>YEAR(tbl_data[[#This Row],[Date_rapport]])</f>
        <v>2021</v>
      </c>
      <c r="I900" t="str">
        <f>INDEX(tbl_produits[Molécule extraite], MATCH(tbl_data[[#This Row],[NORM_Spécialité]], tbl_produits[Nom normalisé], 0))</f>
        <v>Esmolol (chlorhydrate d')</v>
      </c>
      <c r="J900" s="34">
        <f>DATE(LEFT(tbl_data[[#This Row],[Date_rapport]], 4), MID(tbl_data[[#This Row],[Date_rapport]], 6, 2), RIGHT(tbl_data[[#This Row],[Date_rapport]], 2))</f>
        <v>44419</v>
      </c>
    </row>
    <row r="901" spans="1:10" x14ac:dyDescent="0.2">
      <c r="A901" s="28" t="s">
        <v>2029</v>
      </c>
      <c r="B901" t="s">
        <v>9</v>
      </c>
      <c r="C901" s="28" t="s">
        <v>254</v>
      </c>
      <c r="D901" t="s">
        <v>256</v>
      </c>
      <c r="E901" t="s">
        <v>326</v>
      </c>
      <c r="F901" t="str">
        <f>INDEX(tbl_produits[Nom normalisé], MATCH(tbl_data[[#This Row],[Spécialité]], tbl_produits[Nom original], 0))</f>
        <v>NOXAFIL 300 mg,  solution à diluer pour perfusion</v>
      </c>
      <c r="G901" t="str">
        <f>INDEX(tbl_produits[Classe nom], MATCH(tbl_data[[#This Row],[NORM_Spécialité]], tbl_produits[Nom normalisé], 0))</f>
        <v>Anti-infectieux à usage systémique</v>
      </c>
      <c r="H901">
        <f>YEAR(tbl_data[[#This Row],[Date_rapport]])</f>
        <v>2021</v>
      </c>
      <c r="I901" t="str">
        <f>INDEX(tbl_produits[Molécule extraite], MATCH(tbl_data[[#This Row],[NORM_Spécialité]], tbl_produits[Nom normalisé], 0))</f>
        <v>Posaconazole</v>
      </c>
      <c r="J901" s="34">
        <f>DATE(LEFT(tbl_data[[#This Row],[Date_rapport]], 4), MID(tbl_data[[#This Row],[Date_rapport]], 6, 2), RIGHT(tbl_data[[#This Row],[Date_rapport]], 2))</f>
        <v>44419</v>
      </c>
    </row>
    <row r="902" spans="1:10" x14ac:dyDescent="0.2">
      <c r="A902" s="28" t="s">
        <v>2029</v>
      </c>
      <c r="B902" t="s">
        <v>11</v>
      </c>
      <c r="C902" s="28" t="s">
        <v>257</v>
      </c>
      <c r="D902" t="s">
        <v>258</v>
      </c>
      <c r="E902" t="s">
        <v>2</v>
      </c>
      <c r="F902" t="str">
        <f>INDEX(tbl_produits[Nom normalisé], MATCH(tbl_data[[#This Row],[Spécialité]], tbl_produits[Nom original], 0))</f>
        <v>MEXILETINE AP-HP 200 mg, gélule - Mise à disposition de NAMUSCLA 167 mg, gélule</v>
      </c>
      <c r="G902" t="str">
        <f>INDEX(tbl_produits[Classe nom], MATCH(tbl_data[[#This Row],[NORM_Spécialité]], tbl_produits[Nom normalisé], 0))</f>
        <v>Système cardiovasculaire</v>
      </c>
      <c r="H902">
        <f>YEAR(tbl_data[[#This Row],[Date_rapport]])</f>
        <v>2021</v>
      </c>
      <c r="I902" t="str">
        <f>INDEX(tbl_produits[Molécule extraite], MATCH(tbl_data[[#This Row],[NORM_Spécialité]], tbl_produits[Nom normalisé], 0))</f>
        <v>Mexilétine</v>
      </c>
      <c r="J902" s="34">
        <f>DATE(LEFT(tbl_data[[#This Row],[Date_rapport]], 4), MID(tbl_data[[#This Row],[Date_rapport]], 6, 2), RIGHT(tbl_data[[#This Row],[Date_rapport]], 2))</f>
        <v>44419</v>
      </c>
    </row>
    <row r="903" spans="1:10" x14ac:dyDescent="0.2">
      <c r="A903" s="28" t="s">
        <v>2029</v>
      </c>
      <c r="B903" t="s">
        <v>6</v>
      </c>
      <c r="C903" s="28" t="s">
        <v>259</v>
      </c>
      <c r="D903" t="s">
        <v>166</v>
      </c>
      <c r="E903" t="s">
        <v>259</v>
      </c>
      <c r="F903" t="str">
        <f>INDEX(tbl_produits[Nom normalisé], MATCH(tbl_data[[#This Row],[Spécialité]], tbl_produits[Nom original], 0))</f>
        <v>PEDIAVEN AP-HP NOUVEAU-NE 2, solution pour perfusion, poche bicompartimentée de 250 ml</v>
      </c>
      <c r="G903" t="str">
        <f>INDEX(tbl_produits[Classe nom], MATCH(tbl_data[[#This Row],[NORM_Spécialité]], tbl_produits[Nom normalisé], 0))</f>
        <v>Sang et organes hématopoïétiques</v>
      </c>
      <c r="H903">
        <f>YEAR(tbl_data[[#This Row],[Date_rapport]])</f>
        <v>2021</v>
      </c>
      <c r="I903" t="str">
        <f>INDEX(tbl_produits[Molécule extraite], MATCH(tbl_data[[#This Row],[NORM_Spécialité]], tbl_produits[Nom normalisé], 0))</f>
        <v>Mélange nutritif</v>
      </c>
      <c r="J903" s="34">
        <f>DATE(LEFT(tbl_data[[#This Row],[Date_rapport]], 4), MID(tbl_data[[#This Row],[Date_rapport]], 6, 2), RIGHT(tbl_data[[#This Row],[Date_rapport]], 2))</f>
        <v>44419</v>
      </c>
    </row>
    <row r="904" spans="1:10" x14ac:dyDescent="0.2">
      <c r="A904" s="28" t="s">
        <v>2029</v>
      </c>
      <c r="B904" t="s">
        <v>6</v>
      </c>
      <c r="C904" s="28" t="s">
        <v>259</v>
      </c>
      <c r="D904" t="s">
        <v>168</v>
      </c>
      <c r="E904" t="s">
        <v>259</v>
      </c>
      <c r="F904" t="str">
        <f>INDEX(tbl_produits[Nom normalisé], MATCH(tbl_data[[#This Row],[Spécialité]], tbl_produits[Nom original], 0))</f>
        <v>PEDIAVEN AP-HP G20, solution pour perfusion, poche bicompartimentée de 1000 ml</v>
      </c>
      <c r="G904" t="str">
        <f>INDEX(tbl_produits[Classe nom], MATCH(tbl_data[[#This Row],[NORM_Spécialité]], tbl_produits[Nom normalisé], 0))</f>
        <v>Sang et organes hématopoïétiques</v>
      </c>
      <c r="H904">
        <f>YEAR(tbl_data[[#This Row],[Date_rapport]])</f>
        <v>2021</v>
      </c>
      <c r="I904" t="str">
        <f>INDEX(tbl_produits[Molécule extraite], MATCH(tbl_data[[#This Row],[NORM_Spécialité]], tbl_produits[Nom normalisé], 0))</f>
        <v>Mélange nutritif</v>
      </c>
      <c r="J904" s="34">
        <f>DATE(LEFT(tbl_data[[#This Row],[Date_rapport]], 4), MID(tbl_data[[#This Row],[Date_rapport]], 6, 2), RIGHT(tbl_data[[#This Row],[Date_rapport]], 2))</f>
        <v>44419</v>
      </c>
    </row>
    <row r="905" spans="1:10" x14ac:dyDescent="0.2">
      <c r="A905" s="28" t="s">
        <v>2029</v>
      </c>
      <c r="B905" t="s">
        <v>9</v>
      </c>
      <c r="C905" s="28" t="s">
        <v>260</v>
      </c>
      <c r="D905" t="s">
        <v>120</v>
      </c>
      <c r="E905" t="s">
        <v>363</v>
      </c>
      <c r="F905" t="str">
        <f>INDEX(tbl_produits[Nom normalisé], MATCH(tbl_data[[#This Row],[Spécialité]], tbl_produits[Nom original], 0))</f>
        <v>LAROSCORBINE 1g/5ml, solution injectable</v>
      </c>
      <c r="G905" t="str">
        <f>INDEX(tbl_produits[Classe nom], MATCH(tbl_data[[#This Row],[NORM_Spécialité]], tbl_produits[Nom normalisé], 0))</f>
        <v>Voies digestives et métabolisme</v>
      </c>
      <c r="H905">
        <f>YEAR(tbl_data[[#This Row],[Date_rapport]])</f>
        <v>2021</v>
      </c>
      <c r="I905" t="str">
        <f>INDEX(tbl_produits[Molécule extraite], MATCH(tbl_data[[#This Row],[NORM_Spécialité]], tbl_produits[Nom normalisé], 0))</f>
        <v>Acide ascorbique</v>
      </c>
      <c r="J905" s="34">
        <f>DATE(LEFT(tbl_data[[#This Row],[Date_rapport]], 4), MID(tbl_data[[#This Row],[Date_rapport]], 6, 2), RIGHT(tbl_data[[#This Row],[Date_rapport]], 2))</f>
        <v>44419</v>
      </c>
    </row>
    <row r="906" spans="1:10" x14ac:dyDescent="0.2">
      <c r="A906" s="28" t="s">
        <v>2029</v>
      </c>
      <c r="B906" t="s">
        <v>6</v>
      </c>
      <c r="C906" s="28" t="s">
        <v>260</v>
      </c>
      <c r="D906" t="s">
        <v>156</v>
      </c>
      <c r="E906" t="s">
        <v>1618</v>
      </c>
      <c r="F906" t="str">
        <f>INDEX(tbl_produits[Nom normalisé], MATCH(tbl_data[[#This Row],[Spécialité]], tbl_produits[Nom original], 0))</f>
        <v>LEVOTHYROX 88, 112 et 137 microgrammes, comprimé sécable</v>
      </c>
      <c r="G906" t="str">
        <f>INDEX(tbl_produits[Classe nom], MATCH(tbl_data[[#This Row],[NORM_Spécialité]], tbl_produits[Nom normalisé], 0))</f>
        <v>Hormones systémiques sauf hormones sexuelles et insulines</v>
      </c>
      <c r="H906">
        <f>YEAR(tbl_data[[#This Row],[Date_rapport]])</f>
        <v>2021</v>
      </c>
      <c r="I906" t="str">
        <f>INDEX(tbl_produits[Molécule extraite], MATCH(tbl_data[[#This Row],[NORM_Spécialité]], tbl_produits[Nom normalisé], 0))</f>
        <v>Lévothyroxine sodique</v>
      </c>
      <c r="J906" s="34">
        <f>DATE(LEFT(tbl_data[[#This Row],[Date_rapport]], 4), MID(tbl_data[[#This Row],[Date_rapport]], 6, 2), RIGHT(tbl_data[[#This Row],[Date_rapport]], 2))</f>
        <v>44419</v>
      </c>
    </row>
    <row r="907" spans="1:10" x14ac:dyDescent="0.2">
      <c r="A907" s="28" t="s">
        <v>2029</v>
      </c>
      <c r="B907" t="s">
        <v>3</v>
      </c>
      <c r="C907" s="28" t="s">
        <v>262</v>
      </c>
      <c r="D907" t="s">
        <v>264</v>
      </c>
      <c r="E907" t="s">
        <v>2</v>
      </c>
      <c r="F907" t="str">
        <f>INDEX(tbl_produits[Nom normalisé], MATCH(tbl_data[[#This Row],[Spécialité]], tbl_produits[Nom original], 0))</f>
        <v>VINCRISTINE TEVA 1 mg/mL, solution injectable</v>
      </c>
      <c r="G907" t="str">
        <f>INDEX(tbl_produits[Classe nom], MATCH(tbl_data[[#This Row],[NORM_Spécialité]], tbl_produits[Nom normalisé], 0))</f>
        <v>Antinéoplasiques et immunomodulateurs</v>
      </c>
      <c r="H907">
        <f>YEAR(tbl_data[[#This Row],[Date_rapport]])</f>
        <v>2021</v>
      </c>
      <c r="I907" t="str">
        <f>INDEX(tbl_produits[Molécule extraite], MATCH(tbl_data[[#This Row],[NORM_Spécialité]], tbl_produits[Nom normalisé], 0))</f>
        <v>Vincristine</v>
      </c>
      <c r="J907" s="34">
        <f>DATE(LEFT(tbl_data[[#This Row],[Date_rapport]], 4), MID(tbl_data[[#This Row],[Date_rapport]], 6, 2), RIGHT(tbl_data[[#This Row],[Date_rapport]], 2))</f>
        <v>44419</v>
      </c>
    </row>
    <row r="908" spans="1:10" x14ac:dyDescent="0.2">
      <c r="A908" s="28" t="s">
        <v>2029</v>
      </c>
      <c r="B908" t="s">
        <v>3</v>
      </c>
      <c r="C908" s="28" t="s">
        <v>265</v>
      </c>
      <c r="D908" t="s">
        <v>266</v>
      </c>
      <c r="E908" t="s">
        <v>2</v>
      </c>
      <c r="F908" t="str">
        <f>INDEX(tbl_produits[Nom normalisé], MATCH(tbl_data[[#This Row],[Spécialité]], tbl_produits[Nom original], 0))</f>
        <v>LINEZOLIDE Ohre Pharma 600 mg, comprimé pelliculé</v>
      </c>
      <c r="G908" t="str">
        <f>INDEX(tbl_produits[Classe nom], MATCH(tbl_data[[#This Row],[NORM_Spécialité]], tbl_produits[Nom normalisé], 0))</f>
        <v>Anti-infectieux à usage systémique</v>
      </c>
      <c r="H908">
        <f>YEAR(tbl_data[[#This Row],[Date_rapport]])</f>
        <v>2021</v>
      </c>
      <c r="I908" t="str">
        <f>INDEX(tbl_produits[Molécule extraite], MATCH(tbl_data[[#This Row],[NORM_Spécialité]], tbl_produits[Nom normalisé], 0))</f>
        <v>Linézolide</v>
      </c>
      <c r="J908" s="34">
        <f>DATE(LEFT(tbl_data[[#This Row],[Date_rapport]], 4), MID(tbl_data[[#This Row],[Date_rapport]], 6, 2), RIGHT(tbl_data[[#This Row],[Date_rapport]], 2))</f>
        <v>44419</v>
      </c>
    </row>
    <row r="909" spans="1:10" x14ac:dyDescent="0.2">
      <c r="A909" s="28" t="s">
        <v>2029</v>
      </c>
      <c r="B909" t="s">
        <v>6</v>
      </c>
      <c r="C909" s="28" t="s">
        <v>267</v>
      </c>
      <c r="D909" t="s">
        <v>268</v>
      </c>
      <c r="E909" t="s">
        <v>267</v>
      </c>
      <c r="F909" t="str">
        <f>INDEX(tbl_produits[Nom normalisé], MATCH(tbl_data[[#This Row],[Spécialité]], tbl_produits[Nom original], 0))</f>
        <v>TARGRETIN 75 mg, capsule molle</v>
      </c>
      <c r="G909" t="str">
        <f>INDEX(tbl_produits[Classe nom], MATCH(tbl_data[[#This Row],[NORM_Spécialité]], tbl_produits[Nom normalisé], 0))</f>
        <v>Antinéoplasiques et immunomodulateurs</v>
      </c>
      <c r="H909">
        <f>YEAR(tbl_data[[#This Row],[Date_rapport]])</f>
        <v>2021</v>
      </c>
      <c r="I909" t="str">
        <f>INDEX(tbl_produits[Molécule extraite], MATCH(tbl_data[[#This Row],[NORM_Spécialité]], tbl_produits[Nom normalisé], 0))</f>
        <v>Bexarotène</v>
      </c>
      <c r="J909" s="34">
        <f>DATE(LEFT(tbl_data[[#This Row],[Date_rapport]], 4), MID(tbl_data[[#This Row],[Date_rapport]], 6, 2), RIGHT(tbl_data[[#This Row],[Date_rapport]], 2))</f>
        <v>44419</v>
      </c>
    </row>
    <row r="910" spans="1:10" x14ac:dyDescent="0.2">
      <c r="A910" s="28" t="s">
        <v>2029</v>
      </c>
      <c r="B910" t="s">
        <v>3</v>
      </c>
      <c r="C910" s="28" t="s">
        <v>267</v>
      </c>
      <c r="D910" t="s">
        <v>61</v>
      </c>
      <c r="E910" t="s">
        <v>2</v>
      </c>
      <c r="F910" t="str">
        <f>INDEX(tbl_produits[Nom normalisé], MATCH(tbl_data[[#This Row],[Spécialité]], tbl_produits[Nom original], 0))</f>
        <v>BCG Medac, poudre et solvant pour suspension pour administration intra-vésicale</v>
      </c>
      <c r="G910" t="str">
        <f>INDEX(tbl_produits[Classe nom], MATCH(tbl_data[[#This Row],[NORM_Spécialité]], tbl_produits[Nom normalisé], 0))</f>
        <v>Antinéoplasiques et immunomodulateurs</v>
      </c>
      <c r="H910">
        <f>YEAR(tbl_data[[#This Row],[Date_rapport]])</f>
        <v>2021</v>
      </c>
      <c r="I910" t="str">
        <f>INDEX(tbl_produits[Molécule extraite], MATCH(tbl_data[[#This Row],[NORM_Spécialité]], tbl_produits[Nom normalisé], 0))</f>
        <v>Bactérie BCG lyophilisée</v>
      </c>
      <c r="J910" s="34">
        <f>DATE(LEFT(tbl_data[[#This Row],[Date_rapport]], 4), MID(tbl_data[[#This Row],[Date_rapport]], 6, 2), RIGHT(tbl_data[[#This Row],[Date_rapport]], 2))</f>
        <v>44419</v>
      </c>
    </row>
    <row r="911" spans="1:10" x14ac:dyDescent="0.2">
      <c r="A911" s="28" t="s">
        <v>2029</v>
      </c>
      <c r="B911" t="s">
        <v>6</v>
      </c>
      <c r="C911" s="28" t="s">
        <v>271</v>
      </c>
      <c r="D911" t="s">
        <v>155</v>
      </c>
      <c r="E911" t="s">
        <v>272</v>
      </c>
      <c r="F911" t="str">
        <f>INDEX(tbl_produits[Nom normalisé], MATCH(tbl_data[[#This Row],[Spécialité]], tbl_produits[Nom original], 0))</f>
        <v>ZOPHREN 4 mg/5 ml, sirop</v>
      </c>
      <c r="G911" t="str">
        <f>INDEX(tbl_produits[Classe nom], MATCH(tbl_data[[#This Row],[NORM_Spécialité]], tbl_produits[Nom normalisé], 0))</f>
        <v>Voies digestives et métabolisme</v>
      </c>
      <c r="H911">
        <f>YEAR(tbl_data[[#This Row],[Date_rapport]])</f>
        <v>2021</v>
      </c>
      <c r="I911" t="str">
        <f>INDEX(tbl_produits[Molécule extraite], MATCH(tbl_data[[#This Row],[NORM_Spécialité]], tbl_produits[Nom normalisé], 0))</f>
        <v>Ondansétron</v>
      </c>
      <c r="J911" s="34">
        <f>DATE(LEFT(tbl_data[[#This Row],[Date_rapport]], 4), MID(tbl_data[[#This Row],[Date_rapport]], 6, 2), RIGHT(tbl_data[[#This Row],[Date_rapport]], 2))</f>
        <v>44419</v>
      </c>
    </row>
    <row r="912" spans="1:10" x14ac:dyDescent="0.2">
      <c r="A912" s="28" t="s">
        <v>2029</v>
      </c>
      <c r="B912" t="s">
        <v>6</v>
      </c>
      <c r="C912" s="28" t="s">
        <v>272</v>
      </c>
      <c r="D912" t="s">
        <v>273</v>
      </c>
      <c r="E912" t="s">
        <v>282</v>
      </c>
      <c r="F912" t="str">
        <f>INDEX(tbl_produits[Nom normalisé], MATCH(tbl_data[[#This Row],[Spécialité]], tbl_produits[Nom original], 0))</f>
        <v>SIGNIFOR 30 mg, poudre et solvant pour suspension injectable</v>
      </c>
      <c r="G912" t="str">
        <f>INDEX(tbl_produits[Classe nom], MATCH(tbl_data[[#This Row],[NORM_Spécialité]], tbl_produits[Nom normalisé], 0))</f>
        <v>Hormones systémiques sauf hormones sexuelles et insulines</v>
      </c>
      <c r="H912">
        <f>YEAR(tbl_data[[#This Row],[Date_rapport]])</f>
        <v>2021</v>
      </c>
      <c r="I912" t="str">
        <f>INDEX(tbl_produits[Molécule extraite], MATCH(tbl_data[[#This Row],[NORM_Spécialité]], tbl_produits[Nom normalisé], 0))</f>
        <v>Pasiréotide</v>
      </c>
      <c r="J912" s="34">
        <f>DATE(LEFT(tbl_data[[#This Row],[Date_rapport]], 4), MID(tbl_data[[#This Row],[Date_rapport]], 6, 2), RIGHT(tbl_data[[#This Row],[Date_rapport]], 2))</f>
        <v>44419</v>
      </c>
    </row>
    <row r="913" spans="1:10" x14ac:dyDescent="0.2">
      <c r="A913" s="28" t="s">
        <v>2029</v>
      </c>
      <c r="B913" t="s">
        <v>6</v>
      </c>
      <c r="C913" s="28" t="s">
        <v>274</v>
      </c>
      <c r="D913" t="s">
        <v>245</v>
      </c>
      <c r="E913" t="s">
        <v>275</v>
      </c>
      <c r="F913" t="str">
        <f>INDEX(tbl_produits[Nom normalisé], MATCH(tbl_data[[#This Row],[Spécialité]], tbl_produits[Nom original], 0))</f>
        <v>TOBI 300 mg/5 ml,  solution pour inhalation par nébuliseur</v>
      </c>
      <c r="G913" t="str">
        <f>INDEX(tbl_produits[Classe nom], MATCH(tbl_data[[#This Row],[NORM_Spécialité]], tbl_produits[Nom normalisé], 0))</f>
        <v>Anti-infectieux à usage systémique</v>
      </c>
      <c r="H913">
        <f>YEAR(tbl_data[[#This Row],[Date_rapport]])</f>
        <v>2021</v>
      </c>
      <c r="I913" t="str">
        <f>INDEX(tbl_produits[Molécule extraite], MATCH(tbl_data[[#This Row],[NORM_Spécialité]], tbl_produits[Nom normalisé], 0))</f>
        <v>Tobramycine</v>
      </c>
      <c r="J913" s="34">
        <f>DATE(LEFT(tbl_data[[#This Row],[Date_rapport]], 4), MID(tbl_data[[#This Row],[Date_rapport]], 6, 2), RIGHT(tbl_data[[#This Row],[Date_rapport]], 2))</f>
        <v>44419</v>
      </c>
    </row>
    <row r="914" spans="1:10" x14ac:dyDescent="0.2">
      <c r="A914" s="28" t="s">
        <v>2029</v>
      </c>
      <c r="B914" t="s">
        <v>9</v>
      </c>
      <c r="C914" s="28" t="s">
        <v>275</v>
      </c>
      <c r="D914" t="s">
        <v>276</v>
      </c>
      <c r="E914" t="s">
        <v>2</v>
      </c>
      <c r="F914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914" t="str">
        <f>INDEX(tbl_produits[Classe nom], MATCH(tbl_data[[#This Row],[NORM_Spécialité]], tbl_produits[Nom normalisé], 0))</f>
        <v>Anti-infectieux à usage systémique</v>
      </c>
      <c r="H914">
        <f>YEAR(tbl_data[[#This Row],[Date_rapport]])</f>
        <v>2021</v>
      </c>
      <c r="I914" t="str">
        <f>INDEX(tbl_produits[Molécule extraite], MATCH(tbl_data[[#This Row],[NORM_Spécialité]], tbl_produits[Nom normalisé], 0))</f>
        <v>Immunoglobuline humaine normale (IgG)</v>
      </c>
      <c r="J914" s="34">
        <f>DATE(LEFT(tbl_data[[#This Row],[Date_rapport]], 4), MID(tbl_data[[#This Row],[Date_rapport]], 6, 2), RIGHT(tbl_data[[#This Row],[Date_rapport]], 2))</f>
        <v>44419</v>
      </c>
    </row>
    <row r="915" spans="1:10" x14ac:dyDescent="0.2">
      <c r="A915" s="28" t="s">
        <v>2029</v>
      </c>
      <c r="B915" t="s">
        <v>11</v>
      </c>
      <c r="C915" s="28" t="s">
        <v>275</v>
      </c>
      <c r="D915" t="s">
        <v>277</v>
      </c>
      <c r="E915" t="s">
        <v>2</v>
      </c>
      <c r="F915" t="str">
        <f>INDEX(tbl_produits[Nom normalisé], MATCH(tbl_data[[#This Row],[Spécialité]], tbl_produits[Nom original], 0))</f>
        <v>NEUROBLOC 5000 U/ml,  solution injectable</v>
      </c>
      <c r="G915" t="str">
        <f>INDEX(tbl_produits[Classe nom], MATCH(tbl_data[[#This Row],[NORM_Spécialité]], tbl_produits[Nom normalisé], 0))</f>
        <v xml:space="preserve">Système musculo-squelettique </v>
      </c>
      <c r="H915">
        <f>YEAR(tbl_data[[#This Row],[Date_rapport]])</f>
        <v>2021</v>
      </c>
      <c r="I915" t="str">
        <f>INDEX(tbl_produits[Molécule extraite], MATCH(tbl_data[[#This Row],[NORM_Spécialité]], tbl_produits[Nom normalisé], 0))</f>
        <v>Toxine botulique de type B</v>
      </c>
      <c r="J915" s="34">
        <f>DATE(LEFT(tbl_data[[#This Row],[Date_rapport]], 4), MID(tbl_data[[#This Row],[Date_rapport]], 6, 2), RIGHT(tbl_data[[#This Row],[Date_rapport]], 2))</f>
        <v>44419</v>
      </c>
    </row>
    <row r="916" spans="1:10" x14ac:dyDescent="0.2">
      <c r="A916" s="28" t="s">
        <v>2029</v>
      </c>
      <c r="B916" t="s">
        <v>9</v>
      </c>
      <c r="C916" s="28" t="s">
        <v>275</v>
      </c>
      <c r="D916" t="s">
        <v>278</v>
      </c>
      <c r="E916" t="s">
        <v>2</v>
      </c>
      <c r="F916" t="str">
        <f>INDEX(tbl_produits[Nom normalisé], MATCH(tbl_data[[#This Row],[Spécialité]], tbl_produits[Nom original], 0))</f>
        <v>ISENTRESS 100 mg, granulés pour suspension buvable</v>
      </c>
      <c r="G916" t="str">
        <f>INDEX(tbl_produits[Classe nom], MATCH(tbl_data[[#This Row],[NORM_Spécialité]], tbl_produits[Nom normalisé], 0))</f>
        <v>Anti-infectieux à usage systémique</v>
      </c>
      <c r="H916">
        <f>YEAR(tbl_data[[#This Row],[Date_rapport]])</f>
        <v>2021</v>
      </c>
      <c r="I916" t="str">
        <f>INDEX(tbl_produits[Molécule extraite], MATCH(tbl_data[[#This Row],[NORM_Spécialité]], tbl_produits[Nom normalisé], 0))</f>
        <v>Raltégravir</v>
      </c>
      <c r="J916" s="34">
        <f>DATE(LEFT(tbl_data[[#This Row],[Date_rapport]], 4), MID(tbl_data[[#This Row],[Date_rapport]], 6, 2), RIGHT(tbl_data[[#This Row],[Date_rapport]], 2))</f>
        <v>44419</v>
      </c>
    </row>
    <row r="917" spans="1:10" x14ac:dyDescent="0.2">
      <c r="A917" s="28" t="s">
        <v>2029</v>
      </c>
      <c r="B917" t="s">
        <v>9</v>
      </c>
      <c r="C917" s="28" t="s">
        <v>275</v>
      </c>
      <c r="D917" t="s">
        <v>63</v>
      </c>
      <c r="E917" t="s">
        <v>2</v>
      </c>
      <c r="F917" t="str">
        <f>INDEX(tbl_produits[Nom normalisé], MATCH(tbl_data[[#This Row],[Spécialité]], tbl_produits[Nom original], 0))</f>
        <v>EMEND 125 mg</v>
      </c>
      <c r="G917" t="str">
        <f>INDEX(tbl_produits[Classe nom], MATCH(tbl_data[[#This Row],[NORM_Spécialité]], tbl_produits[Nom normalisé], 0))</f>
        <v>Voies digestives et métabolisme</v>
      </c>
      <c r="H917">
        <f>YEAR(tbl_data[[#This Row],[Date_rapport]])</f>
        <v>2021</v>
      </c>
      <c r="I917" t="str">
        <f>INDEX(tbl_produits[Molécule extraite], MATCH(tbl_data[[#This Row],[NORM_Spécialité]], tbl_produits[Nom normalisé], 0))</f>
        <v>Aprépitant</v>
      </c>
      <c r="J917" s="34">
        <f>DATE(LEFT(tbl_data[[#This Row],[Date_rapport]], 4), MID(tbl_data[[#This Row],[Date_rapport]], 6, 2), RIGHT(tbl_data[[#This Row],[Date_rapport]], 2))</f>
        <v>44419</v>
      </c>
    </row>
    <row r="918" spans="1:10" x14ac:dyDescent="0.2">
      <c r="A918" s="28" t="s">
        <v>2029</v>
      </c>
      <c r="B918" t="s">
        <v>9</v>
      </c>
      <c r="C918" s="28" t="s">
        <v>280</v>
      </c>
      <c r="D918" t="s">
        <v>226</v>
      </c>
      <c r="E918" t="s">
        <v>2</v>
      </c>
      <c r="F918" t="str">
        <f>INDEX(tbl_produits[Nom normalisé], MATCH(tbl_data[[#This Row],[Spécialité]], tbl_produits[Nom original], 0))</f>
        <v>CLAMOXYL 1g, poudre pour solution injectable/pour perfusion (IM-IV)</v>
      </c>
      <c r="G918" t="str">
        <f>INDEX(tbl_produits[Classe nom], MATCH(tbl_data[[#This Row],[NORM_Spécialité]], tbl_produits[Nom normalisé], 0))</f>
        <v>Anti-infectieux à usage systémique</v>
      </c>
      <c r="H918">
        <f>YEAR(tbl_data[[#This Row],[Date_rapport]])</f>
        <v>2021</v>
      </c>
      <c r="I918" t="str">
        <f>INDEX(tbl_produits[Molécule extraite], MATCH(tbl_data[[#This Row],[NORM_Spécialité]], tbl_produits[Nom normalisé], 0))</f>
        <v>Amoxicilline</v>
      </c>
      <c r="J918" s="34">
        <f>DATE(LEFT(tbl_data[[#This Row],[Date_rapport]], 4), MID(tbl_data[[#This Row],[Date_rapport]], 6, 2), RIGHT(tbl_data[[#This Row],[Date_rapport]], 2))</f>
        <v>44419</v>
      </c>
    </row>
    <row r="919" spans="1:10" x14ac:dyDescent="0.2">
      <c r="A919" s="28" t="s">
        <v>2029</v>
      </c>
      <c r="B919" t="s">
        <v>3</v>
      </c>
      <c r="C919" s="28" t="s">
        <v>280</v>
      </c>
      <c r="D919" t="s">
        <v>220</v>
      </c>
      <c r="E919" t="s">
        <v>2</v>
      </c>
      <c r="F919" t="str">
        <f>INDEX(tbl_produits[Nom normalisé], MATCH(tbl_data[[#This Row],[Spécialité]], tbl_produits[Nom original], 0))</f>
        <v>VISUDYNE 15 mg  poudre pour solution pour perfusion</v>
      </c>
      <c r="G919" t="str">
        <f>INDEX(tbl_produits[Classe nom], MATCH(tbl_data[[#This Row],[NORM_Spécialité]], tbl_produits[Nom normalisé], 0))</f>
        <v>Organes sensoriels</v>
      </c>
      <c r="H919">
        <f>YEAR(tbl_data[[#This Row],[Date_rapport]])</f>
        <v>2021</v>
      </c>
      <c r="I919" t="str">
        <f>INDEX(tbl_produits[Molécule extraite], MATCH(tbl_data[[#This Row],[NORM_Spécialité]], tbl_produits[Nom normalisé], 0))</f>
        <v>Vertéporfine </v>
      </c>
      <c r="J919" s="34">
        <f>DATE(LEFT(tbl_data[[#This Row],[Date_rapport]], 4), MID(tbl_data[[#This Row],[Date_rapport]], 6, 2), RIGHT(tbl_data[[#This Row],[Date_rapport]], 2))</f>
        <v>44419</v>
      </c>
    </row>
    <row r="920" spans="1:10" x14ac:dyDescent="0.2">
      <c r="A920" s="28" t="s">
        <v>2029</v>
      </c>
      <c r="B920" t="s">
        <v>6</v>
      </c>
      <c r="C920" s="28" t="s">
        <v>280</v>
      </c>
      <c r="D920" t="s">
        <v>227</v>
      </c>
      <c r="E920" t="s">
        <v>2</v>
      </c>
      <c r="F920" t="str">
        <f>INDEX(tbl_produits[Nom normalisé], MATCH(tbl_data[[#This Row],[Spécialité]], tbl_produits[Nom original], 0))</f>
        <v>CLAMOXYL 2 g, poudre pour solution injectable/ pour perfusion (IM-IV)</v>
      </c>
      <c r="G920" t="str">
        <f>INDEX(tbl_produits[Classe nom], MATCH(tbl_data[[#This Row],[NORM_Spécialité]], tbl_produits[Nom normalisé], 0))</f>
        <v>Anti-infectieux à usage systémique</v>
      </c>
      <c r="H920">
        <f>YEAR(tbl_data[[#This Row],[Date_rapport]])</f>
        <v>2021</v>
      </c>
      <c r="I920" t="str">
        <f>INDEX(tbl_produits[Molécule extraite], MATCH(tbl_data[[#This Row],[NORM_Spécialité]], tbl_produits[Nom normalisé], 0))</f>
        <v>Amoxicilline</v>
      </c>
      <c r="J920" s="34">
        <f>DATE(LEFT(tbl_data[[#This Row],[Date_rapport]], 4), MID(tbl_data[[#This Row],[Date_rapport]], 6, 2), RIGHT(tbl_data[[#This Row],[Date_rapport]], 2))</f>
        <v>44419</v>
      </c>
    </row>
    <row r="921" spans="1:10" x14ac:dyDescent="0.2">
      <c r="A921" s="28" t="s">
        <v>2029</v>
      </c>
      <c r="B921" t="s">
        <v>6</v>
      </c>
      <c r="C921" s="28" t="s">
        <v>280</v>
      </c>
      <c r="D921" t="s">
        <v>225</v>
      </c>
      <c r="E921" t="s">
        <v>2</v>
      </c>
      <c r="F921" t="str">
        <f>INDEX(tbl_produits[Nom normalisé], MATCH(tbl_data[[#This Row],[Spécialité]], tbl_produits[Nom original], 0))</f>
        <v>CLAMOXYL 500mg, poudre pour solution injectable/pour perfusion (IM-IV)</v>
      </c>
      <c r="G921" t="str">
        <f>INDEX(tbl_produits[Classe nom], MATCH(tbl_data[[#This Row],[NORM_Spécialité]], tbl_produits[Nom normalisé], 0))</f>
        <v>Anti-infectieux à usage systémique</v>
      </c>
      <c r="H921">
        <f>YEAR(tbl_data[[#This Row],[Date_rapport]])</f>
        <v>2021</v>
      </c>
      <c r="I921" t="str">
        <f>INDEX(tbl_produits[Molécule extraite], MATCH(tbl_data[[#This Row],[NORM_Spécialité]], tbl_produits[Nom normalisé], 0))</f>
        <v>Amoxicilline</v>
      </c>
      <c r="J921" s="34">
        <f>DATE(LEFT(tbl_data[[#This Row],[Date_rapport]], 4), MID(tbl_data[[#This Row],[Date_rapport]], 6, 2), RIGHT(tbl_data[[#This Row],[Date_rapport]], 2))</f>
        <v>44419</v>
      </c>
    </row>
    <row r="922" spans="1:10" x14ac:dyDescent="0.2">
      <c r="A922" s="28" t="s">
        <v>2029</v>
      </c>
      <c r="B922" t="s">
        <v>3</v>
      </c>
      <c r="C922" s="28" t="s">
        <v>281</v>
      </c>
      <c r="D922" t="s">
        <v>182</v>
      </c>
      <c r="E922" t="s">
        <v>2</v>
      </c>
      <c r="F922" t="str">
        <f>INDEX(tbl_produits[Nom normalisé], MATCH(tbl_data[[#This Row],[Spécialité]], tbl_produits[Nom original], 0))</f>
        <v>ALYOSTAL VENIN DE GUEPE VESPULA 110 et 550 microgrammes, poudre et solvant pour solution injectable</v>
      </c>
      <c r="G922" t="str">
        <f>INDEX(tbl_produits[Classe nom], MATCH(tbl_data[[#This Row],[NORM_Spécialité]], tbl_produits[Nom normalisé], 0))</f>
        <v>Divers</v>
      </c>
      <c r="H922">
        <f>YEAR(tbl_data[[#This Row],[Date_rapport]])</f>
        <v>2021</v>
      </c>
      <c r="I922" t="str">
        <f>INDEX(tbl_produits[Molécule extraite], MATCH(tbl_data[[#This Row],[NORM_Spécialité]], tbl_produits[Nom normalisé], 0))</f>
        <v>Guêpe Polistes (venin de)</v>
      </c>
      <c r="J922" s="34">
        <f>DATE(LEFT(tbl_data[[#This Row],[Date_rapport]], 4), MID(tbl_data[[#This Row],[Date_rapport]], 6, 2), RIGHT(tbl_data[[#This Row],[Date_rapport]], 2))</f>
        <v>44419</v>
      </c>
    </row>
    <row r="923" spans="1:10" x14ac:dyDescent="0.2">
      <c r="A923" s="28" t="s">
        <v>2029</v>
      </c>
      <c r="B923" t="s">
        <v>3</v>
      </c>
      <c r="C923" s="28" t="s">
        <v>282</v>
      </c>
      <c r="D923" t="s">
        <v>239</v>
      </c>
      <c r="E923" t="s">
        <v>2</v>
      </c>
      <c r="F923" t="str">
        <f>INDEX(tbl_produits[Nom normalisé], MATCH(tbl_data[[#This Row],[Spécialité]], tbl_produits[Nom original], 0))</f>
        <v>VORICONAZOLE OHRE PHARMA 200 mg, poudre pour solution pour perfusion</v>
      </c>
      <c r="G923" t="str">
        <f>INDEX(tbl_produits[Classe nom], MATCH(tbl_data[[#This Row],[NORM_Spécialité]], tbl_produits[Nom normalisé], 0))</f>
        <v>Anti-infectieux à usage systémique</v>
      </c>
      <c r="H923">
        <f>YEAR(tbl_data[[#This Row],[Date_rapport]])</f>
        <v>2021</v>
      </c>
      <c r="I923" t="str">
        <f>INDEX(tbl_produits[Molécule extraite], MATCH(tbl_data[[#This Row],[NORM_Spécialité]], tbl_produits[Nom normalisé], 0))</f>
        <v>Voriconazole</v>
      </c>
      <c r="J923" s="34">
        <f>DATE(LEFT(tbl_data[[#This Row],[Date_rapport]], 4), MID(tbl_data[[#This Row],[Date_rapport]], 6, 2), RIGHT(tbl_data[[#This Row],[Date_rapport]], 2))</f>
        <v>44419</v>
      </c>
    </row>
    <row r="924" spans="1:10" x14ac:dyDescent="0.2">
      <c r="A924" s="28" t="s">
        <v>2029</v>
      </c>
      <c r="B924" t="s">
        <v>9</v>
      </c>
      <c r="C924" s="28" t="s">
        <v>282</v>
      </c>
      <c r="D924" t="s">
        <v>240</v>
      </c>
      <c r="E924" t="s">
        <v>2</v>
      </c>
      <c r="F924" t="str">
        <f>INDEX(tbl_produits[Nom normalisé], MATCH(tbl_data[[#This Row],[Spécialité]], tbl_produits[Nom original], 0))</f>
        <v>PROPRANOLOL ACETLAB 5 mg/5 mL, solution injectable</v>
      </c>
      <c r="G924" t="str">
        <f>INDEX(tbl_produits[Classe nom], MATCH(tbl_data[[#This Row],[NORM_Spécialité]], tbl_produits[Nom normalisé], 0))</f>
        <v>Système cardiovasculaire</v>
      </c>
      <c r="H924">
        <f>YEAR(tbl_data[[#This Row],[Date_rapport]])</f>
        <v>2021</v>
      </c>
      <c r="I924" t="str">
        <f>INDEX(tbl_produits[Molécule extraite], MATCH(tbl_data[[#This Row],[NORM_Spécialité]], tbl_produits[Nom normalisé], 0))</f>
        <v>Propranolol</v>
      </c>
      <c r="J924" s="34">
        <f>DATE(LEFT(tbl_data[[#This Row],[Date_rapport]], 4), MID(tbl_data[[#This Row],[Date_rapport]], 6, 2), RIGHT(tbl_data[[#This Row],[Date_rapport]], 2))</f>
        <v>44419</v>
      </c>
    </row>
    <row r="925" spans="1:10" x14ac:dyDescent="0.2">
      <c r="A925" s="28" t="s">
        <v>2029</v>
      </c>
      <c r="B925" t="s">
        <v>9</v>
      </c>
      <c r="C925" s="28" t="s">
        <v>282</v>
      </c>
      <c r="D925" t="s">
        <v>193</v>
      </c>
      <c r="E925" t="s">
        <v>2</v>
      </c>
      <c r="F925" t="str">
        <f>INDEX(tbl_produits[Nom normalisé], MATCH(tbl_data[[#This Row],[Spécialité]], tbl_produits[Nom original], 0))</f>
        <v>RESITUNE 75 mg  Comprimé gastro-résistant Flacon de 30 et Flacon de 90</v>
      </c>
      <c r="G925" t="str">
        <f>INDEX(tbl_produits[Classe nom], MATCH(tbl_data[[#This Row],[NORM_Spécialité]], tbl_produits[Nom normalisé], 0))</f>
        <v>Sang et organes hématopoïétiques</v>
      </c>
      <c r="H925">
        <f>YEAR(tbl_data[[#This Row],[Date_rapport]])</f>
        <v>2021</v>
      </c>
      <c r="I925" t="str">
        <f>INDEX(tbl_produits[Molécule extraite], MATCH(tbl_data[[#This Row],[NORM_Spécialité]], tbl_produits[Nom normalisé], 0))</f>
        <v>Acide acétylsalicylique</v>
      </c>
      <c r="J925" s="34">
        <f>DATE(LEFT(tbl_data[[#This Row],[Date_rapport]], 4), MID(tbl_data[[#This Row],[Date_rapport]], 6, 2), RIGHT(tbl_data[[#This Row],[Date_rapport]], 2))</f>
        <v>44419</v>
      </c>
    </row>
    <row r="926" spans="1:10" x14ac:dyDescent="0.2">
      <c r="A926" s="28" t="s">
        <v>2029</v>
      </c>
      <c r="B926" t="s">
        <v>9</v>
      </c>
      <c r="C926" s="28" t="s">
        <v>282</v>
      </c>
      <c r="D926" t="s">
        <v>179</v>
      </c>
      <c r="E926" t="s">
        <v>2</v>
      </c>
      <c r="F926" t="str">
        <f>INDEX(tbl_produits[Nom normalisé], MATCH(tbl_data[[#This Row],[Spécialité]], tbl_produits[Nom original], 0))</f>
        <v>RESITUNE 100 mg  Comprimé gastro-résistant Flacon de 30 et Flacon de 90</v>
      </c>
      <c r="G926" t="str">
        <f>INDEX(tbl_produits[Classe nom], MATCH(tbl_data[[#This Row],[NORM_Spécialité]], tbl_produits[Nom normalisé], 0))</f>
        <v>Sang et organes hématopoïétiques</v>
      </c>
      <c r="H926">
        <f>YEAR(tbl_data[[#This Row],[Date_rapport]])</f>
        <v>2021</v>
      </c>
      <c r="I926" t="str">
        <f>INDEX(tbl_produits[Molécule extraite], MATCH(tbl_data[[#This Row],[NORM_Spécialité]], tbl_produits[Nom normalisé], 0))</f>
        <v>Acide acétylsalicylique</v>
      </c>
      <c r="J926" s="34">
        <f>DATE(LEFT(tbl_data[[#This Row],[Date_rapport]], 4), MID(tbl_data[[#This Row],[Date_rapport]], 6, 2), RIGHT(tbl_data[[#This Row],[Date_rapport]], 2))</f>
        <v>44419</v>
      </c>
    </row>
    <row r="927" spans="1:10" x14ac:dyDescent="0.2">
      <c r="A927" s="28" t="s">
        <v>2029</v>
      </c>
      <c r="B927" t="s">
        <v>6</v>
      </c>
      <c r="C927" s="28" t="s">
        <v>283</v>
      </c>
      <c r="D927" t="s">
        <v>128</v>
      </c>
      <c r="E927" t="s">
        <v>2</v>
      </c>
      <c r="F927" t="str">
        <f>INDEX(tbl_produits[Nom normalisé], MATCH(tbl_data[[#This Row],[Spécialité]], tbl_produits[Nom original], 0))</f>
        <v>CIPROFLOXACINE ARROW 500mg  comprimé pelliculé</v>
      </c>
      <c r="G927" t="str">
        <f>INDEX(tbl_produits[Classe nom], MATCH(tbl_data[[#This Row],[NORM_Spécialité]], tbl_produits[Nom normalisé], 0))</f>
        <v>Anti-infectieux à usage systémique</v>
      </c>
      <c r="H927">
        <f>YEAR(tbl_data[[#This Row],[Date_rapport]])</f>
        <v>2021</v>
      </c>
      <c r="I927" t="str">
        <f>INDEX(tbl_produits[Molécule extraite], MATCH(tbl_data[[#This Row],[NORM_Spécialité]], tbl_produits[Nom normalisé], 0))</f>
        <v>Ciprofloxacine</v>
      </c>
      <c r="J927" s="34">
        <f>DATE(LEFT(tbl_data[[#This Row],[Date_rapport]], 4), MID(tbl_data[[#This Row],[Date_rapport]], 6, 2), RIGHT(tbl_data[[#This Row],[Date_rapport]], 2))</f>
        <v>44419</v>
      </c>
    </row>
    <row r="928" spans="1:10" x14ac:dyDescent="0.2">
      <c r="A928" s="28" t="s">
        <v>2029</v>
      </c>
      <c r="B928" t="s">
        <v>6</v>
      </c>
      <c r="C928" s="28" t="s">
        <v>284</v>
      </c>
      <c r="D928" t="s">
        <v>13</v>
      </c>
      <c r="E928" t="s">
        <v>1550</v>
      </c>
      <c r="F928" t="str">
        <f>INDEX(tbl_produits[Nom normalisé], MATCH(tbl_data[[#This Row],[Spécialité]], tbl_produits[Nom original], 0))</f>
        <v>DIGIFAB 40 mg  poudre pour solution pour perfusion</v>
      </c>
      <c r="G928" t="str">
        <f>INDEX(tbl_produits[Classe nom], MATCH(tbl_data[[#This Row],[NORM_Spécialité]], tbl_produits[Nom normalisé], 0))</f>
        <v>Divers</v>
      </c>
      <c r="H928">
        <f>YEAR(tbl_data[[#This Row],[Date_rapport]])</f>
        <v>2021</v>
      </c>
      <c r="I928" t="str">
        <f>INDEX(tbl_produits[Molécule extraite], MATCH(tbl_data[[#This Row],[NORM_Spécialité]], tbl_produits[Nom normalisé], 0))</f>
        <v>Fragments Fab antidigoxine (ovins)</v>
      </c>
      <c r="J928" s="34">
        <f>DATE(LEFT(tbl_data[[#This Row],[Date_rapport]], 4), MID(tbl_data[[#This Row],[Date_rapport]], 6, 2), RIGHT(tbl_data[[#This Row],[Date_rapport]], 2))</f>
        <v>44419</v>
      </c>
    </row>
    <row r="929" spans="1:10" x14ac:dyDescent="0.2">
      <c r="A929" s="28" t="s">
        <v>2029</v>
      </c>
      <c r="B929" t="s">
        <v>11</v>
      </c>
      <c r="C929" s="28" t="s">
        <v>284</v>
      </c>
      <c r="D929" t="s">
        <v>12</v>
      </c>
      <c r="E929" t="s">
        <v>2</v>
      </c>
      <c r="F929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929" t="str">
        <f>INDEX(tbl_produits[Classe nom], MATCH(tbl_data[[#This Row],[NORM_Spécialité]], tbl_produits[Nom normalisé], 0))</f>
        <v>Divers</v>
      </c>
      <c r="H929">
        <f>YEAR(tbl_data[[#This Row],[Date_rapport]])</f>
        <v>2021</v>
      </c>
      <c r="I929" t="str">
        <f>INDEX(tbl_produits[Molécule extraite], MATCH(tbl_data[[#This Row],[NORM_Spécialité]], tbl_produits[Nom normalisé], 0))</f>
        <v>Fragment Fab d’immunoglobuline antidigitalique ovin</v>
      </c>
      <c r="J929" s="34">
        <f>DATE(LEFT(tbl_data[[#This Row],[Date_rapport]], 4), MID(tbl_data[[#This Row],[Date_rapport]], 6, 2), RIGHT(tbl_data[[#This Row],[Date_rapport]], 2))</f>
        <v>44419</v>
      </c>
    </row>
    <row r="930" spans="1:10" x14ac:dyDescent="0.2">
      <c r="A930" s="28" t="s">
        <v>2029</v>
      </c>
      <c r="B930" t="s">
        <v>9</v>
      </c>
      <c r="C930" s="28" t="s">
        <v>284</v>
      </c>
      <c r="D930" t="s">
        <v>181</v>
      </c>
      <c r="E930" t="s">
        <v>2</v>
      </c>
      <c r="F930" t="str">
        <f>INDEX(tbl_produits[Nom normalisé], MATCH(tbl_data[[#This Row],[Spécialité]], tbl_produits[Nom original], 0))</f>
        <v>HEPARINE Choay 25 000 UI/5 ml  solution injectable</v>
      </c>
      <c r="G930" t="str">
        <f>INDEX(tbl_produits[Classe nom], MATCH(tbl_data[[#This Row],[NORM_Spécialité]], tbl_produits[Nom normalisé], 0))</f>
        <v>Sang et organes hématopoïétiques</v>
      </c>
      <c r="H930">
        <f>YEAR(tbl_data[[#This Row],[Date_rapport]])</f>
        <v>2021</v>
      </c>
      <c r="I930" t="str">
        <f>INDEX(tbl_produits[Molécule extraite], MATCH(tbl_data[[#This Row],[NORM_Spécialité]], tbl_produits[Nom normalisé], 0))</f>
        <v>Héparine sodique</v>
      </c>
      <c r="J930" s="34">
        <f>DATE(LEFT(tbl_data[[#This Row],[Date_rapport]], 4), MID(tbl_data[[#This Row],[Date_rapport]], 6, 2), RIGHT(tbl_data[[#This Row],[Date_rapport]], 2))</f>
        <v>44419</v>
      </c>
    </row>
    <row r="931" spans="1:10" x14ac:dyDescent="0.2">
      <c r="A931" s="28" t="s">
        <v>2029</v>
      </c>
      <c r="B931" t="s">
        <v>3</v>
      </c>
      <c r="C931" s="28" t="s">
        <v>284</v>
      </c>
      <c r="D931" t="s">
        <v>160</v>
      </c>
      <c r="E931" t="s">
        <v>2</v>
      </c>
      <c r="F931" t="str">
        <f>INDEX(tbl_produits[Nom normalisé], MATCH(tbl_data[[#This Row],[Spécialité]], tbl_produits[Nom original], 0))</f>
        <v>EXTENCILLINE 2,4 MUI, poudre et solvant pour suspension injectable IM</v>
      </c>
      <c r="G931" t="str">
        <f>INDEX(tbl_produits[Classe nom], MATCH(tbl_data[[#This Row],[NORM_Spécialité]], tbl_produits[Nom normalisé], 0))</f>
        <v>Anti-infectieux à usage systémique</v>
      </c>
      <c r="H931">
        <f>YEAR(tbl_data[[#This Row],[Date_rapport]])</f>
        <v>2021</v>
      </c>
      <c r="I931" t="str">
        <f>INDEX(tbl_produits[Molécule extraite], MATCH(tbl_data[[#This Row],[NORM_Spécialité]], tbl_produits[Nom normalisé], 0))</f>
        <v>Benzathine benzylpénicilline</v>
      </c>
      <c r="J931" s="34">
        <f>DATE(LEFT(tbl_data[[#This Row],[Date_rapport]], 4), MID(tbl_data[[#This Row],[Date_rapport]], 6, 2), RIGHT(tbl_data[[#This Row],[Date_rapport]], 2))</f>
        <v>44419</v>
      </c>
    </row>
    <row r="932" spans="1:10" x14ac:dyDescent="0.2">
      <c r="A932" s="28" t="s">
        <v>2029</v>
      </c>
      <c r="B932" t="s">
        <v>3</v>
      </c>
      <c r="C932" s="28" t="s">
        <v>285</v>
      </c>
      <c r="D932" t="s">
        <v>96</v>
      </c>
      <c r="E932" t="s">
        <v>2</v>
      </c>
      <c r="F932" t="str">
        <f>INDEX(tbl_produits[Nom normalisé], MATCH(tbl_data[[#This Row],[Spécialité]], tbl_produits[Nom original], 0))</f>
        <v>PENTACARINAT 300 mg, poudre pour aérosol et pour usage parentéral</v>
      </c>
      <c r="G932" t="str">
        <f>INDEX(tbl_produits[Classe nom], MATCH(tbl_data[[#This Row],[NORM_Spécialité]], tbl_produits[Nom normalisé], 0))</f>
        <v>Antiparasitaires, insecticides et répulsifs</v>
      </c>
      <c r="H932">
        <f>YEAR(tbl_data[[#This Row],[Date_rapport]])</f>
        <v>2021</v>
      </c>
      <c r="I932" t="str">
        <f>INDEX(tbl_produits[Molécule extraite], MATCH(tbl_data[[#This Row],[NORM_Spécialité]], tbl_produits[Nom normalisé], 0))</f>
        <v>Pentamidine (isétionate de) </v>
      </c>
      <c r="J932" s="34">
        <f>DATE(LEFT(tbl_data[[#This Row],[Date_rapport]], 4), MID(tbl_data[[#This Row],[Date_rapport]], 6, 2), RIGHT(tbl_data[[#This Row],[Date_rapport]], 2))</f>
        <v>44419</v>
      </c>
    </row>
    <row r="933" spans="1:10" x14ac:dyDescent="0.2">
      <c r="A933" s="28" t="s">
        <v>2029</v>
      </c>
      <c r="B933" t="s">
        <v>3</v>
      </c>
      <c r="C933" s="28" t="s">
        <v>285</v>
      </c>
      <c r="D933" t="s">
        <v>173</v>
      </c>
      <c r="E933" t="s">
        <v>2</v>
      </c>
      <c r="F933" t="str">
        <f>INDEX(tbl_produits[Nom normalisé], MATCH(tbl_data[[#This Row],[Spécialité]], tbl_produits[Nom original], 0))</f>
        <v>DAPTOMYCINE ACCORD 350 mg, poudre pour solution injectable/pour perfusion</v>
      </c>
      <c r="G933" t="str">
        <f>INDEX(tbl_produits[Classe nom], MATCH(tbl_data[[#This Row],[NORM_Spécialité]], tbl_produits[Nom normalisé], 0))</f>
        <v>Anti-infectieux à usage systémique</v>
      </c>
      <c r="H933">
        <f>YEAR(tbl_data[[#This Row],[Date_rapport]])</f>
        <v>2021</v>
      </c>
      <c r="I933" t="str">
        <f>INDEX(tbl_produits[Molécule extraite], MATCH(tbl_data[[#This Row],[NORM_Spécialité]], tbl_produits[Nom normalisé], 0))</f>
        <v>Daptomycine</v>
      </c>
      <c r="J933" s="34">
        <f>DATE(LEFT(tbl_data[[#This Row],[Date_rapport]], 4), MID(tbl_data[[#This Row],[Date_rapport]], 6, 2), RIGHT(tbl_data[[#This Row],[Date_rapport]], 2))</f>
        <v>44419</v>
      </c>
    </row>
    <row r="934" spans="1:10" x14ac:dyDescent="0.2">
      <c r="A934" s="28" t="s">
        <v>2029</v>
      </c>
      <c r="B934" t="s">
        <v>6</v>
      </c>
      <c r="C934" s="28" t="s">
        <v>286</v>
      </c>
      <c r="D934" t="s">
        <v>197</v>
      </c>
      <c r="E934" t="s">
        <v>286</v>
      </c>
      <c r="F934" t="str">
        <f>INDEX(tbl_produits[Nom normalisé], MATCH(tbl_data[[#This Row],[Spécialité]], tbl_produits[Nom original], 0))</f>
        <v>UN-ALFA 2 microgrammes/1 ml, solution injectable IV en ampoule</v>
      </c>
      <c r="G934" t="str">
        <f>INDEX(tbl_produits[Classe nom], MATCH(tbl_data[[#This Row],[NORM_Spécialité]], tbl_produits[Nom normalisé], 0))</f>
        <v>Voies digestives et métabolisme</v>
      </c>
      <c r="H934">
        <f>YEAR(tbl_data[[#This Row],[Date_rapport]])</f>
        <v>2021</v>
      </c>
      <c r="I934" t="str">
        <f>INDEX(tbl_produits[Molécule extraite], MATCH(tbl_data[[#This Row],[NORM_Spécialité]], tbl_produits[Nom normalisé], 0))</f>
        <v>Alfacalcidol </v>
      </c>
      <c r="J934" s="34">
        <f>DATE(LEFT(tbl_data[[#This Row],[Date_rapport]], 4), MID(tbl_data[[#This Row],[Date_rapport]], 6, 2), RIGHT(tbl_data[[#This Row],[Date_rapport]], 2))</f>
        <v>44419</v>
      </c>
    </row>
    <row r="935" spans="1:10" x14ac:dyDescent="0.2">
      <c r="A935" s="28" t="s">
        <v>2029</v>
      </c>
      <c r="B935" t="s">
        <v>6</v>
      </c>
      <c r="C935" s="28" t="s">
        <v>286</v>
      </c>
      <c r="D935" t="s">
        <v>246</v>
      </c>
      <c r="E935" t="s">
        <v>2</v>
      </c>
      <c r="F935" t="str">
        <f>INDEX(tbl_produits[Nom normalisé], MATCH(tbl_data[[#This Row],[Spécialité]], tbl_produits[Nom original], 0))</f>
        <v>ORENCIA 125 mg, solution injectable en seringue préremplie</v>
      </c>
      <c r="G935" t="str">
        <f>INDEX(tbl_produits[Classe nom], MATCH(tbl_data[[#This Row],[NORM_Spécialité]], tbl_produits[Nom normalisé], 0))</f>
        <v>Antinéoplasiques et immunomodulateurs</v>
      </c>
      <c r="H935">
        <f>YEAR(tbl_data[[#This Row],[Date_rapport]])</f>
        <v>2021</v>
      </c>
      <c r="I935" t="str">
        <f>INDEX(tbl_produits[Molécule extraite], MATCH(tbl_data[[#This Row],[NORM_Spécialité]], tbl_produits[Nom normalisé], 0))</f>
        <v>Abatacept</v>
      </c>
      <c r="J935" s="34">
        <f>DATE(LEFT(tbl_data[[#This Row],[Date_rapport]], 4), MID(tbl_data[[#This Row],[Date_rapport]], 6, 2), RIGHT(tbl_data[[#This Row],[Date_rapport]], 2))</f>
        <v>44419</v>
      </c>
    </row>
    <row r="936" spans="1:10" x14ac:dyDescent="0.2">
      <c r="A936" s="28" t="s">
        <v>2029</v>
      </c>
      <c r="B936" t="s">
        <v>3</v>
      </c>
      <c r="C936" s="28" t="s">
        <v>287</v>
      </c>
      <c r="D936" t="s">
        <v>248</v>
      </c>
      <c r="E936" t="s">
        <v>2</v>
      </c>
      <c r="F936" t="str">
        <f>INDEX(tbl_produits[Nom normalisé], MATCH(tbl_data[[#This Row],[Spécialité]], tbl_produits[Nom original], 0))</f>
        <v>SEMAP 20 mg, comprimé</v>
      </c>
      <c r="G936" t="str">
        <f>INDEX(tbl_produits[Classe nom], MATCH(tbl_data[[#This Row],[NORM_Spécialité]], tbl_produits[Nom normalisé], 0))</f>
        <v>Système nerveux</v>
      </c>
      <c r="H936">
        <f>YEAR(tbl_data[[#This Row],[Date_rapport]])</f>
        <v>2021</v>
      </c>
      <c r="I936" t="str">
        <f>INDEX(tbl_produits[Molécule extraite], MATCH(tbl_data[[#This Row],[NORM_Spécialité]], tbl_produits[Nom normalisé], 0))</f>
        <v>Penfluridol</v>
      </c>
      <c r="J936" s="34">
        <f>DATE(LEFT(tbl_data[[#This Row],[Date_rapport]], 4), MID(tbl_data[[#This Row],[Date_rapport]], 6, 2), RIGHT(tbl_data[[#This Row],[Date_rapport]], 2))</f>
        <v>44419</v>
      </c>
    </row>
    <row r="937" spans="1:10" x14ac:dyDescent="0.2">
      <c r="A937" s="28" t="s">
        <v>2029</v>
      </c>
      <c r="B937" t="s">
        <v>9</v>
      </c>
      <c r="C937" s="28" t="s">
        <v>288</v>
      </c>
      <c r="D937" t="s">
        <v>159</v>
      </c>
      <c r="E937" t="s">
        <v>2</v>
      </c>
      <c r="F937" t="str">
        <f>INDEX(tbl_produits[Nom normalisé], MATCH(tbl_data[[#This Row],[Spécialité]], tbl_produits[Nom original], 0))</f>
        <v>NALADOR 500 microgrammes, lyophilisat pour usage parentéral</v>
      </c>
      <c r="G937" t="str">
        <f>INDEX(tbl_produits[Classe nom], MATCH(tbl_data[[#This Row],[NORM_Spécialité]], tbl_produits[Nom normalisé], 0))</f>
        <v>Système génito-urinaire et hormones sexuelles</v>
      </c>
      <c r="H937">
        <f>YEAR(tbl_data[[#This Row],[Date_rapport]])</f>
        <v>2021</v>
      </c>
      <c r="I937" t="str">
        <f>INDEX(tbl_produits[Molécule extraite], MATCH(tbl_data[[#This Row],[NORM_Spécialité]], tbl_produits[Nom normalisé], 0))</f>
        <v>Sulprostone</v>
      </c>
      <c r="J937" s="34">
        <f>DATE(LEFT(tbl_data[[#This Row],[Date_rapport]], 4), MID(tbl_data[[#This Row],[Date_rapport]], 6, 2), RIGHT(tbl_data[[#This Row],[Date_rapport]], 2))</f>
        <v>44419</v>
      </c>
    </row>
    <row r="938" spans="1:10" x14ac:dyDescent="0.2">
      <c r="A938" s="28" t="s">
        <v>2029</v>
      </c>
      <c r="B938" t="s">
        <v>6</v>
      </c>
      <c r="C938" s="28" t="s">
        <v>288</v>
      </c>
      <c r="D938" t="s">
        <v>223</v>
      </c>
      <c r="E938" t="s">
        <v>2</v>
      </c>
      <c r="F938" t="str">
        <f>INDEX(tbl_produits[Nom normalisé], MATCH(tbl_data[[#This Row],[Spécialité]], tbl_produits[Nom original], 0))</f>
        <v>AMMONAPS 500 mg, comprimé</v>
      </c>
      <c r="G938" t="str">
        <f>INDEX(tbl_produits[Classe nom], MATCH(tbl_data[[#This Row],[NORM_Spécialité]], tbl_produits[Nom normalisé], 0))</f>
        <v>Voies digestives et métabolisme</v>
      </c>
      <c r="H938">
        <f>YEAR(tbl_data[[#This Row],[Date_rapport]])</f>
        <v>2021</v>
      </c>
      <c r="I938" t="str">
        <f>INDEX(tbl_produits[Molécule extraite], MATCH(tbl_data[[#This Row],[NORM_Spécialité]], tbl_produits[Nom normalisé], 0))</f>
        <v>Phénylbutyrate de sodium</v>
      </c>
      <c r="J938" s="34">
        <f>DATE(LEFT(tbl_data[[#This Row],[Date_rapport]], 4), MID(tbl_data[[#This Row],[Date_rapport]], 6, 2), RIGHT(tbl_data[[#This Row],[Date_rapport]], 2))</f>
        <v>44419</v>
      </c>
    </row>
    <row r="939" spans="1:10" x14ac:dyDescent="0.2">
      <c r="A939" s="28" t="s">
        <v>2029</v>
      </c>
      <c r="B939" t="s">
        <v>3</v>
      </c>
      <c r="C939" s="28" t="s">
        <v>289</v>
      </c>
      <c r="D939" t="s">
        <v>238</v>
      </c>
      <c r="E939" t="s">
        <v>2</v>
      </c>
      <c r="F939" t="str">
        <f>INDEX(tbl_produits[Nom normalisé], MATCH(tbl_data[[#This Row],[Spécialité]], tbl_produits[Nom original], 0))</f>
        <v>SOLUMEDROL 40 mg/2ml  lyophilisat et solution pour usage parentéral</v>
      </c>
      <c r="G939" t="str">
        <f>INDEX(tbl_produits[Classe nom], MATCH(tbl_data[[#This Row],[NORM_Spécialité]], tbl_produits[Nom normalisé], 0))</f>
        <v>Hormones systémiques sauf hormones sexuelles et insulines</v>
      </c>
      <c r="H939">
        <f>YEAR(tbl_data[[#This Row],[Date_rapport]])</f>
        <v>2021</v>
      </c>
      <c r="I939" t="str">
        <f>INDEX(tbl_produits[Molécule extraite], MATCH(tbl_data[[#This Row],[NORM_Spécialité]], tbl_produits[Nom normalisé], 0))</f>
        <v>Méthylprednisolone (hydrogénosuccinate de)</v>
      </c>
      <c r="J939" s="34">
        <f>DATE(LEFT(tbl_data[[#This Row],[Date_rapport]], 4), MID(tbl_data[[#This Row],[Date_rapport]], 6, 2), RIGHT(tbl_data[[#This Row],[Date_rapport]], 2))</f>
        <v>44419</v>
      </c>
    </row>
    <row r="940" spans="1:10" x14ac:dyDescent="0.2">
      <c r="A940" s="28" t="s">
        <v>2029</v>
      </c>
      <c r="B940" t="s">
        <v>3</v>
      </c>
      <c r="C940" s="28" t="s">
        <v>289</v>
      </c>
      <c r="D940" t="s">
        <v>237</v>
      </c>
      <c r="E940" t="s">
        <v>2</v>
      </c>
      <c r="F940" t="str">
        <f>INDEX(tbl_produits[Nom normalisé], MATCH(tbl_data[[#This Row],[Spécialité]], tbl_produits[Nom original], 0))</f>
        <v>URAPIDIL 100 mg/20 ml, solution injectable</v>
      </c>
      <c r="G940" t="str">
        <f>INDEX(tbl_produits[Classe nom], MATCH(tbl_data[[#This Row],[NORM_Spécialité]], tbl_produits[Nom normalisé], 0))</f>
        <v>Système cardiovasculaire</v>
      </c>
      <c r="H940">
        <f>YEAR(tbl_data[[#This Row],[Date_rapport]])</f>
        <v>2021</v>
      </c>
      <c r="I940" t="str">
        <f>INDEX(tbl_produits[Molécule extraite], MATCH(tbl_data[[#This Row],[NORM_Spécialité]], tbl_produits[Nom normalisé], 0))</f>
        <v>Uradipil</v>
      </c>
      <c r="J940" s="34">
        <f>DATE(LEFT(tbl_data[[#This Row],[Date_rapport]], 4), MID(tbl_data[[#This Row],[Date_rapport]], 6, 2), RIGHT(tbl_data[[#This Row],[Date_rapport]], 2))</f>
        <v>44419</v>
      </c>
    </row>
    <row r="941" spans="1:10" x14ac:dyDescent="0.2">
      <c r="A941" s="28" t="s">
        <v>2029</v>
      </c>
      <c r="B941" t="s">
        <v>11</v>
      </c>
      <c r="C941" s="28" t="s">
        <v>290</v>
      </c>
      <c r="D941" t="s">
        <v>125</v>
      </c>
      <c r="E941" t="s">
        <v>2</v>
      </c>
      <c r="F941" t="str">
        <f>INDEX(tbl_produits[Nom normalisé], MATCH(tbl_data[[#This Row],[Spécialité]], tbl_produits[Nom original], 0))</f>
        <v>IOBENGUANE (131I) pour thérapie CIS bio international 370 MBq/mL, solution pour perfusion</v>
      </c>
      <c r="G941" t="str">
        <f>INDEX(tbl_produits[Classe nom], MATCH(tbl_data[[#This Row],[NORM_Spécialité]], tbl_produits[Nom normalisé], 0))</f>
        <v>Divers</v>
      </c>
      <c r="H941">
        <f>YEAR(tbl_data[[#This Row],[Date_rapport]])</f>
        <v>2021</v>
      </c>
      <c r="I941" t="str">
        <f>INDEX(tbl_produits[Molécule extraite], MATCH(tbl_data[[#This Row],[NORM_Spécialité]], tbl_produits[Nom normalisé], 0))</f>
        <v>Iobenguane (131I)</v>
      </c>
      <c r="J941" s="34">
        <f>DATE(LEFT(tbl_data[[#This Row],[Date_rapport]], 4), MID(tbl_data[[#This Row],[Date_rapport]], 6, 2), RIGHT(tbl_data[[#This Row],[Date_rapport]], 2))</f>
        <v>44419</v>
      </c>
    </row>
    <row r="942" spans="1:10" x14ac:dyDescent="0.2">
      <c r="A942" s="28" t="s">
        <v>2029</v>
      </c>
      <c r="B942" t="s">
        <v>9</v>
      </c>
      <c r="C942" s="28" t="s">
        <v>291</v>
      </c>
      <c r="D942" t="s">
        <v>137</v>
      </c>
      <c r="E942" t="s">
        <v>2</v>
      </c>
      <c r="F942" t="str">
        <f>INDEX(tbl_produits[Nom normalisé], MATCH(tbl_data[[#This Row],[Spécialité]], tbl_produits[Nom original], 0))</f>
        <v>TOPIRAMATE  50 mg MYLAN, comprimé pelliculé- TOPIRAMATE 100 mg MYLAN, comprimé pelliculé</v>
      </c>
      <c r="G942" t="str">
        <f>INDEX(tbl_produits[Classe nom], MATCH(tbl_data[[#This Row],[NORM_Spécialité]], tbl_produits[Nom normalisé], 0))</f>
        <v>Système nerveux</v>
      </c>
      <c r="H942">
        <f>YEAR(tbl_data[[#This Row],[Date_rapport]])</f>
        <v>2021</v>
      </c>
      <c r="I942" t="str">
        <f>INDEX(tbl_produits[Molécule extraite], MATCH(tbl_data[[#This Row],[NORM_Spécialité]], tbl_produits[Nom normalisé], 0))</f>
        <v>Topiramate</v>
      </c>
      <c r="J942" s="34">
        <f>DATE(LEFT(tbl_data[[#This Row],[Date_rapport]], 4), MID(tbl_data[[#This Row],[Date_rapport]], 6, 2), RIGHT(tbl_data[[#This Row],[Date_rapport]], 2))</f>
        <v>44419</v>
      </c>
    </row>
    <row r="943" spans="1:10" x14ac:dyDescent="0.2">
      <c r="A943" s="28" t="s">
        <v>2029</v>
      </c>
      <c r="B943" t="s">
        <v>9</v>
      </c>
      <c r="C943" s="28" t="s">
        <v>292</v>
      </c>
      <c r="D943" t="s">
        <v>235</v>
      </c>
      <c r="E943" t="s">
        <v>2</v>
      </c>
      <c r="F943" t="str">
        <f>INDEX(tbl_produits[Nom normalisé], MATCH(tbl_data[[#This Row],[Spécialité]], tbl_produits[Nom original], 0))</f>
        <v>FROVATRIPTAN TEVA 2,5 mg, comprimé pelliculé</v>
      </c>
      <c r="G943" t="str">
        <f>INDEX(tbl_produits[Classe nom], MATCH(tbl_data[[#This Row],[NORM_Spécialité]], tbl_produits[Nom normalisé], 0))</f>
        <v>Système nerveux</v>
      </c>
      <c r="H943">
        <f>YEAR(tbl_data[[#This Row],[Date_rapport]])</f>
        <v>2021</v>
      </c>
      <c r="I943" t="str">
        <f>INDEX(tbl_produits[Molécule extraite], MATCH(tbl_data[[#This Row],[NORM_Spécialité]], tbl_produits[Nom normalisé], 0))</f>
        <v>Frovatriptan</v>
      </c>
      <c r="J943" s="34">
        <f>DATE(LEFT(tbl_data[[#This Row],[Date_rapport]], 4), MID(tbl_data[[#This Row],[Date_rapport]], 6, 2), RIGHT(tbl_data[[#This Row],[Date_rapport]], 2))</f>
        <v>44419</v>
      </c>
    </row>
    <row r="944" spans="1:10" x14ac:dyDescent="0.2">
      <c r="A944" s="28" t="s">
        <v>2029</v>
      </c>
      <c r="B944" t="s">
        <v>6</v>
      </c>
      <c r="C944" s="28" t="s">
        <v>293</v>
      </c>
      <c r="D944" t="s">
        <v>184</v>
      </c>
      <c r="E944" t="s">
        <v>2</v>
      </c>
      <c r="F944" t="str">
        <f>INDEX(tbl_produits[Nom normalisé], MATCH(tbl_data[[#This Row],[Spécialité]], tbl_produits[Nom original], 0))</f>
        <v>PROVAMES 2 mg  comprimé pelliculé</v>
      </c>
      <c r="G944" t="str">
        <f>INDEX(tbl_produits[Classe nom], MATCH(tbl_data[[#This Row],[NORM_Spécialité]], tbl_produits[Nom normalisé], 0))</f>
        <v>Système génito-urinaire et hormones sexuelles</v>
      </c>
      <c r="H944">
        <f>YEAR(tbl_data[[#This Row],[Date_rapport]])</f>
        <v>2021</v>
      </c>
      <c r="I944" t="str">
        <f>INDEX(tbl_produits[Molécule extraite], MATCH(tbl_data[[#This Row],[NORM_Spécialité]], tbl_produits[Nom normalisé], 0))</f>
        <v>Estradiol hémihydraté</v>
      </c>
      <c r="J944" s="34">
        <f>DATE(LEFT(tbl_data[[#This Row],[Date_rapport]], 4), MID(tbl_data[[#This Row],[Date_rapport]], 6, 2), RIGHT(tbl_data[[#This Row],[Date_rapport]], 2))</f>
        <v>44419</v>
      </c>
    </row>
    <row r="945" spans="1:10" x14ac:dyDescent="0.2">
      <c r="A945" s="28" t="s">
        <v>2029</v>
      </c>
      <c r="B945" t="s">
        <v>3</v>
      </c>
      <c r="C945" s="28" t="s">
        <v>294</v>
      </c>
      <c r="D945" t="s">
        <v>211</v>
      </c>
      <c r="E945" t="s">
        <v>2</v>
      </c>
      <c r="F945" t="str">
        <f>INDEX(tbl_produits[Nom normalisé], MATCH(tbl_data[[#This Row],[Spécialité]], tbl_produits[Nom original], 0))</f>
        <v>BLEOMYCINE BELLON 15 mg, poudre pour solution injectable</v>
      </c>
      <c r="G945" t="str">
        <f>INDEX(tbl_produits[Classe nom], MATCH(tbl_data[[#This Row],[NORM_Spécialité]], tbl_produits[Nom normalisé], 0))</f>
        <v>Antinéoplasiques et immunomodulateurs</v>
      </c>
      <c r="H945">
        <f>YEAR(tbl_data[[#This Row],[Date_rapport]])</f>
        <v>2021</v>
      </c>
      <c r="I945" t="str">
        <f>INDEX(tbl_produits[Molécule extraite], MATCH(tbl_data[[#This Row],[NORM_Spécialité]], tbl_produits[Nom normalisé], 0))</f>
        <v>Bléomycine (sulfate de)</v>
      </c>
      <c r="J945" s="34">
        <f>DATE(LEFT(tbl_data[[#This Row],[Date_rapport]], 4), MID(tbl_data[[#This Row],[Date_rapport]], 6, 2), RIGHT(tbl_data[[#This Row],[Date_rapport]], 2))</f>
        <v>44419</v>
      </c>
    </row>
    <row r="946" spans="1:10" x14ac:dyDescent="0.2">
      <c r="A946" s="28" t="s">
        <v>2029</v>
      </c>
      <c r="B946" t="s">
        <v>11</v>
      </c>
      <c r="C946" s="28" t="s">
        <v>294</v>
      </c>
      <c r="D946" t="s">
        <v>232</v>
      </c>
      <c r="E946" t="s">
        <v>2</v>
      </c>
      <c r="F946" t="str">
        <f>INDEX(tbl_produits[Nom normalisé], MATCH(tbl_data[[#This Row],[Spécialité]], tbl_produits[Nom original], 0))</f>
        <v>MINIRIN 0,1 mg/ml solution pour administration endonasale</v>
      </c>
      <c r="G946" t="str">
        <f>INDEX(tbl_produits[Classe nom], MATCH(tbl_data[[#This Row],[NORM_Spécialité]], tbl_produits[Nom normalisé], 0))</f>
        <v>Hormones systémiques sauf hormones sexuelles et insulines</v>
      </c>
      <c r="H946">
        <f>YEAR(tbl_data[[#This Row],[Date_rapport]])</f>
        <v>2021</v>
      </c>
      <c r="I946" t="str">
        <f>INDEX(tbl_produits[Molécule extraite], MATCH(tbl_data[[#This Row],[NORM_Spécialité]], tbl_produits[Nom normalisé], 0))</f>
        <v>Desmopressine</v>
      </c>
      <c r="J946" s="34">
        <f>DATE(LEFT(tbl_data[[#This Row],[Date_rapport]], 4), MID(tbl_data[[#This Row],[Date_rapport]], 6, 2), RIGHT(tbl_data[[#This Row],[Date_rapport]], 2))</f>
        <v>44419</v>
      </c>
    </row>
    <row r="947" spans="1:10" x14ac:dyDescent="0.2">
      <c r="A947" s="28" t="s">
        <v>2029</v>
      </c>
      <c r="B947" t="s">
        <v>6</v>
      </c>
      <c r="C947" s="28" t="s">
        <v>295</v>
      </c>
      <c r="D947" t="s">
        <v>212</v>
      </c>
      <c r="E947" t="s">
        <v>2</v>
      </c>
      <c r="F947" t="str">
        <f>INDEX(tbl_produits[Nom normalisé], MATCH(tbl_data[[#This Row],[Spécialité]], tbl_produits[Nom original], 0))</f>
        <v>CYAMEMAZINE 25 mg, comprimé pelliculé sécable (Spécialités à base de)</v>
      </c>
      <c r="G947" t="str">
        <f>INDEX(tbl_produits[Classe nom], MATCH(tbl_data[[#This Row],[NORM_Spécialité]], tbl_produits[Nom normalisé], 0))</f>
        <v>Système nerveux</v>
      </c>
      <c r="H947">
        <f>YEAR(tbl_data[[#This Row],[Date_rapport]])</f>
        <v>2021</v>
      </c>
      <c r="I947" t="str">
        <f>INDEX(tbl_produits[Molécule extraite], MATCH(tbl_data[[#This Row],[NORM_Spécialité]], tbl_produits[Nom normalisé], 0))</f>
        <v>Cyamémazine</v>
      </c>
      <c r="J947" s="34">
        <f>DATE(LEFT(tbl_data[[#This Row],[Date_rapport]], 4), MID(tbl_data[[#This Row],[Date_rapport]], 6, 2), RIGHT(tbl_data[[#This Row],[Date_rapport]], 2))</f>
        <v>44419</v>
      </c>
    </row>
    <row r="948" spans="1:10" x14ac:dyDescent="0.2">
      <c r="A948" s="28" t="s">
        <v>2029</v>
      </c>
      <c r="B948" t="s">
        <v>9</v>
      </c>
      <c r="C948" s="28" t="s">
        <v>296</v>
      </c>
      <c r="D948" t="s">
        <v>74</v>
      </c>
      <c r="E948" t="s">
        <v>2</v>
      </c>
      <c r="F948" t="str">
        <f>INDEX(tbl_produits[Nom normalisé], MATCH(tbl_data[[#This Row],[Spécialité]], tbl_produits[Nom original], 0))</f>
        <v>HEPATATE poudre pour solution injectable . Trousse pour la préparation radiopharmaceutique</v>
      </c>
      <c r="G948" t="str">
        <f>INDEX(tbl_produits[Classe nom], MATCH(tbl_data[[#This Row],[NORM_Spécialité]], tbl_produits[Nom normalisé], 0))</f>
        <v>Divers</v>
      </c>
      <c r="H948">
        <f>YEAR(tbl_data[[#This Row],[Date_rapport]])</f>
        <v>2021</v>
      </c>
      <c r="I948" t="str">
        <f>INDEX(tbl_produits[Molécule extraite], MATCH(tbl_data[[#This Row],[NORM_Spécialité]], tbl_produits[Nom normalisé], 0))</f>
        <v>N/A</v>
      </c>
      <c r="J948" s="34">
        <f>DATE(LEFT(tbl_data[[#This Row],[Date_rapport]], 4), MID(tbl_data[[#This Row],[Date_rapport]], 6, 2), RIGHT(tbl_data[[#This Row],[Date_rapport]], 2))</f>
        <v>44419</v>
      </c>
    </row>
    <row r="949" spans="1:10" x14ac:dyDescent="0.2">
      <c r="A949" s="28" t="s">
        <v>2029</v>
      </c>
      <c r="B949" t="s">
        <v>3</v>
      </c>
      <c r="C949" s="28" t="s">
        <v>296</v>
      </c>
      <c r="D949" t="s">
        <v>4</v>
      </c>
      <c r="E949" t="s">
        <v>2</v>
      </c>
      <c r="F949" t="str">
        <f>INDEX(tbl_produits[Nom normalisé], MATCH(tbl_data[[#This Row],[Spécialité]], tbl_produits[Nom original], 0))</f>
        <v>ALKONATREM   150 mg, gélule</v>
      </c>
      <c r="G949" t="str">
        <f>INDEX(tbl_produits[Classe nom], MATCH(tbl_data[[#This Row],[NORM_Spécialité]], tbl_produits[Nom normalisé], 0))</f>
        <v>Anti-infectieux à usage systémique</v>
      </c>
      <c r="H949">
        <f>YEAR(tbl_data[[#This Row],[Date_rapport]])</f>
        <v>2021</v>
      </c>
      <c r="I949" t="str">
        <f>INDEX(tbl_produits[Molécule extraite], MATCH(tbl_data[[#This Row],[NORM_Spécialité]], tbl_produits[Nom normalisé], 0))</f>
        <v>Chlorhydrate de déméclocycline</v>
      </c>
      <c r="J949" s="34">
        <f>DATE(LEFT(tbl_data[[#This Row],[Date_rapport]], 4), MID(tbl_data[[#This Row],[Date_rapport]], 6, 2), RIGHT(tbl_data[[#This Row],[Date_rapport]], 2))</f>
        <v>44419</v>
      </c>
    </row>
    <row r="950" spans="1:10" x14ac:dyDescent="0.2">
      <c r="A950" s="28" t="s">
        <v>2029</v>
      </c>
      <c r="B950" t="s">
        <v>6</v>
      </c>
      <c r="C950" s="28" t="s">
        <v>297</v>
      </c>
      <c r="D950" t="s">
        <v>224</v>
      </c>
      <c r="E950" t="s">
        <v>298</v>
      </c>
      <c r="F950" t="str">
        <f>INDEX(tbl_produits[Nom normalisé], MATCH(tbl_data[[#This Row],[Spécialité]], tbl_produits[Nom original], 0))</f>
        <v>INVANZ 1 G, poudre pour solution à diluer pour perfusion</v>
      </c>
      <c r="G950" t="str">
        <f>INDEX(tbl_produits[Classe nom], MATCH(tbl_data[[#This Row],[NORM_Spécialité]], tbl_produits[Nom normalisé], 0))</f>
        <v>Anti-infectieux à usage systémique</v>
      </c>
      <c r="H950">
        <f>YEAR(tbl_data[[#This Row],[Date_rapport]])</f>
        <v>2021</v>
      </c>
      <c r="I950" t="str">
        <f>INDEX(tbl_produits[Molécule extraite], MATCH(tbl_data[[#This Row],[NORM_Spécialité]], tbl_produits[Nom normalisé], 0))</f>
        <v>Ertapénem</v>
      </c>
      <c r="J950" s="34">
        <f>DATE(LEFT(tbl_data[[#This Row],[Date_rapport]], 4), MID(tbl_data[[#This Row],[Date_rapport]], 6, 2), RIGHT(tbl_data[[#This Row],[Date_rapport]], 2))</f>
        <v>44419</v>
      </c>
    </row>
    <row r="951" spans="1:10" x14ac:dyDescent="0.2">
      <c r="A951" s="28" t="s">
        <v>2029</v>
      </c>
      <c r="B951" t="s">
        <v>6</v>
      </c>
      <c r="C951" s="28" t="s">
        <v>297</v>
      </c>
      <c r="D951" t="s">
        <v>171</v>
      </c>
      <c r="E951" t="s">
        <v>297</v>
      </c>
      <c r="F951" t="str">
        <f>INDEX(tbl_produits[Nom normalisé], MATCH(tbl_data[[#This Row],[Spécialité]], tbl_produits[Nom original], 0))</f>
        <v>DIAZEPAM  5 mg et 10 mg comprimé</v>
      </c>
      <c r="G951" t="str">
        <f>INDEX(tbl_produits[Classe nom], MATCH(tbl_data[[#This Row],[NORM_Spécialité]], tbl_produits[Nom normalisé], 0))</f>
        <v>Système nerveux</v>
      </c>
      <c r="H951">
        <f>YEAR(tbl_data[[#This Row],[Date_rapport]])</f>
        <v>2021</v>
      </c>
      <c r="I951" t="str">
        <f>INDEX(tbl_produits[Molécule extraite], MATCH(tbl_data[[#This Row],[NORM_Spécialité]], tbl_produits[Nom normalisé], 0))</f>
        <v>Diazépam</v>
      </c>
      <c r="J951" s="34">
        <f>DATE(LEFT(tbl_data[[#This Row],[Date_rapport]], 4), MID(tbl_data[[#This Row],[Date_rapport]], 6, 2), RIGHT(tbl_data[[#This Row],[Date_rapport]], 2))</f>
        <v>44419</v>
      </c>
    </row>
    <row r="952" spans="1:10" x14ac:dyDescent="0.2">
      <c r="A952" s="28" t="s">
        <v>2029</v>
      </c>
      <c r="B952" t="s">
        <v>6</v>
      </c>
      <c r="C952" s="28" t="s">
        <v>298</v>
      </c>
      <c r="D952" t="s">
        <v>151</v>
      </c>
      <c r="E952" t="s">
        <v>2</v>
      </c>
      <c r="F952" t="str">
        <f>INDEX(tbl_produits[Nom normalisé], MATCH(tbl_data[[#This Row],[Spécialité]], tbl_produits[Nom original], 0))</f>
        <v>SPOTOF 500 mg comprimé pelliculé et EXACYL 500mg  comprimé pelliculé</v>
      </c>
      <c r="G952" t="str">
        <f>INDEX(tbl_produits[Classe nom], MATCH(tbl_data[[#This Row],[NORM_Spécialité]], tbl_produits[Nom normalisé], 0))</f>
        <v>Sang et organes hématopoïétiques</v>
      </c>
      <c r="H952">
        <f>YEAR(tbl_data[[#This Row],[Date_rapport]])</f>
        <v>2021</v>
      </c>
      <c r="I952" t="str">
        <f>INDEX(tbl_produits[Molécule extraite], MATCH(tbl_data[[#This Row],[NORM_Spécialité]], tbl_produits[Nom normalisé], 0))</f>
        <v>Tranexamique (acide)</v>
      </c>
      <c r="J952" s="34">
        <f>DATE(LEFT(tbl_data[[#This Row],[Date_rapport]], 4), MID(tbl_data[[#This Row],[Date_rapport]], 6, 2), RIGHT(tbl_data[[#This Row],[Date_rapport]], 2))</f>
        <v>44419</v>
      </c>
    </row>
    <row r="953" spans="1:10" x14ac:dyDescent="0.2">
      <c r="A953" s="28" t="s">
        <v>2029</v>
      </c>
      <c r="B953" t="s">
        <v>9</v>
      </c>
      <c r="C953" s="28" t="s">
        <v>298</v>
      </c>
      <c r="D953" t="s">
        <v>218</v>
      </c>
      <c r="E953" t="s">
        <v>2</v>
      </c>
      <c r="F953" t="str">
        <f>INDEX(tbl_produits[Nom normalisé], MATCH(tbl_data[[#This Row],[Spécialité]], tbl_produits[Nom original], 0))</f>
        <v>RESPREEZA 1000 mg, 4000 mg, 5000 mg, poudre et solvant pour solution injectable/perfusion</v>
      </c>
      <c r="G953" t="str">
        <f>INDEX(tbl_produits[Classe nom], MATCH(tbl_data[[#This Row],[NORM_Spécialité]], tbl_produits[Nom normalisé], 0))</f>
        <v>Sang et organes hématopoïétiques</v>
      </c>
      <c r="H953">
        <f>YEAR(tbl_data[[#This Row],[Date_rapport]])</f>
        <v>2021</v>
      </c>
      <c r="I953" t="str">
        <f>INDEX(tbl_produits[Molécule extraite], MATCH(tbl_data[[#This Row],[NORM_Spécialité]], tbl_produits[Nom normalisé], 0))</f>
        <v>Alpha-1 antitrypsine</v>
      </c>
      <c r="J953" s="34">
        <f>DATE(LEFT(tbl_data[[#This Row],[Date_rapport]], 4), MID(tbl_data[[#This Row],[Date_rapport]], 6, 2), RIGHT(tbl_data[[#This Row],[Date_rapport]], 2))</f>
        <v>44419</v>
      </c>
    </row>
    <row r="954" spans="1:10" x14ac:dyDescent="0.2">
      <c r="A954" s="28" t="s">
        <v>2029</v>
      </c>
      <c r="B954" t="s">
        <v>6</v>
      </c>
      <c r="C954" s="28" t="s">
        <v>299</v>
      </c>
      <c r="D954" t="s">
        <v>152</v>
      </c>
      <c r="E954" t="s">
        <v>2</v>
      </c>
      <c r="F954" t="str">
        <f>INDEX(tbl_produits[Nom normalisé], MATCH(tbl_data[[#This Row],[Spécialité]], tbl_produits[Nom original], 0))</f>
        <v>VIVELLEDOT</v>
      </c>
      <c r="G954" t="str">
        <f>INDEX(tbl_produits[Classe nom], MATCH(tbl_data[[#This Row],[NORM_Spécialité]], tbl_produits[Nom normalisé], 0))</f>
        <v>Système génito-urinaire et hormones sexuelles</v>
      </c>
      <c r="H954">
        <f>YEAR(tbl_data[[#This Row],[Date_rapport]])</f>
        <v>2021</v>
      </c>
      <c r="I954" t="str">
        <f>INDEX(tbl_produits[Molécule extraite], MATCH(tbl_data[[#This Row],[NORM_Spécialité]], tbl_produits[Nom normalisé], 0))</f>
        <v>Estradiol</v>
      </c>
      <c r="J954" s="34">
        <f>DATE(LEFT(tbl_data[[#This Row],[Date_rapport]], 4), MID(tbl_data[[#This Row],[Date_rapport]], 6, 2), RIGHT(tbl_data[[#This Row],[Date_rapport]], 2))</f>
        <v>44419</v>
      </c>
    </row>
    <row r="955" spans="1:10" x14ac:dyDescent="0.2">
      <c r="A955" s="28" t="s">
        <v>2029</v>
      </c>
      <c r="B955" t="s">
        <v>3</v>
      </c>
      <c r="C955" s="28" t="s">
        <v>300</v>
      </c>
      <c r="D955" t="s">
        <v>230</v>
      </c>
      <c r="E955" t="s">
        <v>2</v>
      </c>
      <c r="F955" t="str">
        <f>INDEX(tbl_produits[Nom normalisé], MATCH(tbl_data[[#This Row],[Spécialité]], tbl_produits[Nom original], 0))</f>
        <v>ZONISAMIDE MYLAN 100 mg, gélule</v>
      </c>
      <c r="G955" t="str">
        <f>INDEX(tbl_produits[Classe nom], MATCH(tbl_data[[#This Row],[NORM_Spécialité]], tbl_produits[Nom normalisé], 0))</f>
        <v>Système nerveux</v>
      </c>
      <c r="H955">
        <f>YEAR(tbl_data[[#This Row],[Date_rapport]])</f>
        <v>2021</v>
      </c>
      <c r="I955" t="str">
        <f>INDEX(tbl_produits[Molécule extraite], MATCH(tbl_data[[#This Row],[NORM_Spécialité]], tbl_produits[Nom normalisé], 0))</f>
        <v>Zonisamide</v>
      </c>
      <c r="J955" s="34">
        <f>DATE(LEFT(tbl_data[[#This Row],[Date_rapport]], 4), MID(tbl_data[[#This Row],[Date_rapport]], 6, 2), RIGHT(tbl_data[[#This Row],[Date_rapport]], 2))</f>
        <v>44419</v>
      </c>
    </row>
    <row r="956" spans="1:10" x14ac:dyDescent="0.2">
      <c r="A956" s="28" t="s">
        <v>2029</v>
      </c>
      <c r="B956" t="s">
        <v>3</v>
      </c>
      <c r="C956" s="28" t="s">
        <v>300</v>
      </c>
      <c r="D956" t="s">
        <v>116</v>
      </c>
      <c r="E956" t="s">
        <v>2</v>
      </c>
      <c r="F956" t="str">
        <f>INDEX(tbl_produits[Nom normalisé], MATCH(tbl_data[[#This Row],[Spécialité]], tbl_produits[Nom original], 0))</f>
        <v>ZEVALIN 1,6 mg/ml, trousse pour préparations radiopharmaceutiques pour perfusion</v>
      </c>
      <c r="G956" t="str">
        <f>INDEX(tbl_produits[Classe nom], MATCH(tbl_data[[#This Row],[NORM_Spécialité]], tbl_produits[Nom normalisé], 0))</f>
        <v>Antinéoplasiques et immunomodulateurs</v>
      </c>
      <c r="H956">
        <f>YEAR(tbl_data[[#This Row],[Date_rapport]])</f>
        <v>2021</v>
      </c>
      <c r="I956" t="str">
        <f>INDEX(tbl_produits[Molécule extraite], MATCH(tbl_data[[#This Row],[NORM_Spécialité]], tbl_produits[Nom normalisé], 0))</f>
        <v>Ibritumomab tiuxétan</v>
      </c>
      <c r="J956" s="34">
        <f>DATE(LEFT(tbl_data[[#This Row],[Date_rapport]], 4), MID(tbl_data[[#This Row],[Date_rapport]], 6, 2), RIGHT(tbl_data[[#This Row],[Date_rapport]], 2))</f>
        <v>44419</v>
      </c>
    </row>
    <row r="957" spans="1:10" x14ac:dyDescent="0.2">
      <c r="A957" s="28" t="s">
        <v>2029</v>
      </c>
      <c r="B957" t="s">
        <v>3</v>
      </c>
      <c r="C957" s="28" t="s">
        <v>300</v>
      </c>
      <c r="D957" t="s">
        <v>154</v>
      </c>
      <c r="E957" t="s">
        <v>2</v>
      </c>
      <c r="F957" t="str">
        <f>INDEX(tbl_produits[Nom normalisé], MATCH(tbl_data[[#This Row],[Spécialité]], tbl_produits[Nom original], 0))</f>
        <v>ZERBAXA 0,1 g/0,5 g, poudre pour solution à diluer pour perfusion</v>
      </c>
      <c r="G957" t="str">
        <f>INDEX(tbl_produits[Classe nom], MATCH(tbl_data[[#This Row],[NORM_Spécialité]], tbl_produits[Nom normalisé], 0))</f>
        <v>Anti-infectieux à usage systémique</v>
      </c>
      <c r="H957">
        <f>YEAR(tbl_data[[#This Row],[Date_rapport]])</f>
        <v>2021</v>
      </c>
      <c r="I957" t="str">
        <f>INDEX(tbl_produits[Molécule extraite], MATCH(tbl_data[[#This Row],[NORM_Spécialité]], tbl_produits[Nom normalisé], 0))</f>
        <v>Ceftolozane / Tazobactam</v>
      </c>
      <c r="J957" s="34">
        <f>DATE(LEFT(tbl_data[[#This Row],[Date_rapport]], 4), MID(tbl_data[[#This Row],[Date_rapport]], 6, 2), RIGHT(tbl_data[[#This Row],[Date_rapport]], 2))</f>
        <v>44419</v>
      </c>
    </row>
    <row r="958" spans="1:10" x14ac:dyDescent="0.2">
      <c r="A958" s="28" t="s">
        <v>2029</v>
      </c>
      <c r="B958" t="s">
        <v>9</v>
      </c>
      <c r="C958" s="28" t="s">
        <v>300</v>
      </c>
      <c r="D958" t="s">
        <v>48</v>
      </c>
      <c r="E958" t="s">
        <v>2</v>
      </c>
      <c r="F958" t="str">
        <f>INDEX(tbl_produits[Nom normalisé], MATCH(tbl_data[[#This Row],[Spécialité]], tbl_produits[Nom original], 0))</f>
        <v>ZENTEL 400 mg, comprimé</v>
      </c>
      <c r="G958" t="str">
        <f>INDEX(tbl_produits[Classe nom], MATCH(tbl_data[[#This Row],[NORM_Spécialité]], tbl_produits[Nom normalisé], 0))</f>
        <v>Antiparasitaires, insecticides et répulsifs</v>
      </c>
      <c r="H958">
        <f>YEAR(tbl_data[[#This Row],[Date_rapport]])</f>
        <v>2021</v>
      </c>
      <c r="I958" t="str">
        <f>INDEX(tbl_produits[Molécule extraite], MATCH(tbl_data[[#This Row],[NORM_Spécialité]], tbl_produits[Nom normalisé], 0))</f>
        <v>Albendazole</v>
      </c>
      <c r="J958" s="34">
        <f>DATE(LEFT(tbl_data[[#This Row],[Date_rapport]], 4), MID(tbl_data[[#This Row],[Date_rapport]], 6, 2), RIGHT(tbl_data[[#This Row],[Date_rapport]], 2))</f>
        <v>44419</v>
      </c>
    </row>
    <row r="959" spans="1:10" x14ac:dyDescent="0.2">
      <c r="A959" s="28" t="s">
        <v>2029</v>
      </c>
      <c r="B959" t="s">
        <v>9</v>
      </c>
      <c r="C959" s="28" t="s">
        <v>300</v>
      </c>
      <c r="D959" t="s">
        <v>192</v>
      </c>
      <c r="E959" t="s">
        <v>2</v>
      </c>
      <c r="F959" t="str">
        <f>INDEX(tbl_produits[Nom normalisé], MATCH(tbl_data[[#This Row],[Spécialité]], tbl_produits[Nom original], 0))</f>
        <v>VORICONAZOLE ARROW 200 mg  poudre pour solution pour perfusion</v>
      </c>
      <c r="G959" t="str">
        <f>INDEX(tbl_produits[Classe nom], MATCH(tbl_data[[#This Row],[NORM_Spécialité]], tbl_produits[Nom normalisé], 0))</f>
        <v>Anti-infectieux à usage systémique</v>
      </c>
      <c r="H959">
        <f>YEAR(tbl_data[[#This Row],[Date_rapport]])</f>
        <v>2021</v>
      </c>
      <c r="I959" t="str">
        <f>INDEX(tbl_produits[Molécule extraite], MATCH(tbl_data[[#This Row],[NORM_Spécialité]], tbl_produits[Nom normalisé], 0))</f>
        <v>Voriconazole</v>
      </c>
      <c r="J959" s="34">
        <f>DATE(LEFT(tbl_data[[#This Row],[Date_rapport]], 4), MID(tbl_data[[#This Row],[Date_rapport]], 6, 2), RIGHT(tbl_data[[#This Row],[Date_rapport]], 2))</f>
        <v>44419</v>
      </c>
    </row>
    <row r="960" spans="1:10" x14ac:dyDescent="0.2">
      <c r="A960" s="28" t="s">
        <v>2029</v>
      </c>
      <c r="B960" t="s">
        <v>3</v>
      </c>
      <c r="C960" s="28" t="s">
        <v>300</v>
      </c>
      <c r="D960" t="s">
        <v>95</v>
      </c>
      <c r="E960" t="s">
        <v>2</v>
      </c>
      <c r="F960" t="str">
        <f>INDEX(tbl_produits[Nom normalisé], MATCH(tbl_data[[#This Row],[Spécialité]], tbl_produits[Nom original], 0))</f>
        <v>VITRAKVI 20 mg/ml, solution buvable flacon de 100 ml</v>
      </c>
      <c r="G960" t="str">
        <f>INDEX(tbl_produits[Classe nom], MATCH(tbl_data[[#This Row],[NORM_Spécialité]], tbl_produits[Nom normalisé], 0))</f>
        <v>Antinéoplasiques et immunomodulateurs</v>
      </c>
      <c r="H960">
        <f>YEAR(tbl_data[[#This Row],[Date_rapport]])</f>
        <v>2021</v>
      </c>
      <c r="I960" t="str">
        <f>INDEX(tbl_produits[Molécule extraite], MATCH(tbl_data[[#This Row],[NORM_Spécialité]], tbl_produits[Nom normalisé], 0))</f>
        <v>Larotrectinib</v>
      </c>
      <c r="J960" s="34">
        <f>DATE(LEFT(tbl_data[[#This Row],[Date_rapport]], 4), MID(tbl_data[[#This Row],[Date_rapport]], 6, 2), RIGHT(tbl_data[[#This Row],[Date_rapport]], 2))</f>
        <v>44419</v>
      </c>
    </row>
    <row r="961" spans="1:10" x14ac:dyDescent="0.2">
      <c r="A961" s="28" t="s">
        <v>2029</v>
      </c>
      <c r="B961" t="s">
        <v>9</v>
      </c>
      <c r="C961" s="28" t="s">
        <v>300</v>
      </c>
      <c r="D961" t="s">
        <v>201</v>
      </c>
      <c r="E961" t="s">
        <v>2</v>
      </c>
      <c r="F961" t="str">
        <f>INDEX(tbl_produits[Nom normalisé], MATCH(tbl_data[[#This Row],[Spécialité]], tbl_produits[Nom original], 0))</f>
        <v>VENIN de guêpe Polistes spp 550 microgrammes, poudre pour solution injectable</v>
      </c>
      <c r="G961" t="str">
        <f>INDEX(tbl_produits[Classe nom], MATCH(tbl_data[[#This Row],[NORM_Spécialité]], tbl_produits[Nom normalisé], 0))</f>
        <v>Divers</v>
      </c>
      <c r="H961">
        <f>YEAR(tbl_data[[#This Row],[Date_rapport]])</f>
        <v>2021</v>
      </c>
      <c r="I961" t="str">
        <f>INDEX(tbl_produits[Molécule extraite], MATCH(tbl_data[[#This Row],[NORM_Spécialité]], tbl_produits[Nom normalisé], 0))</f>
        <v>Venin de guêpe</v>
      </c>
      <c r="J961" s="34">
        <f>DATE(LEFT(tbl_data[[#This Row],[Date_rapport]], 4), MID(tbl_data[[#This Row],[Date_rapport]], 6, 2), RIGHT(tbl_data[[#This Row],[Date_rapport]], 2))</f>
        <v>44419</v>
      </c>
    </row>
    <row r="962" spans="1:10" x14ac:dyDescent="0.2">
      <c r="A962" s="28" t="s">
        <v>2029</v>
      </c>
      <c r="B962" t="s">
        <v>6</v>
      </c>
      <c r="C962" s="28" t="s">
        <v>300</v>
      </c>
      <c r="D962" t="s">
        <v>59</v>
      </c>
      <c r="E962" t="s">
        <v>1574</v>
      </c>
      <c r="F962" t="str">
        <f>INDEX(tbl_produits[Nom normalisé], MATCH(tbl_data[[#This Row],[Spécialité]], tbl_produits[Nom original], 0))</f>
        <v>VEDROP 50mg/ml  solution buvable flacon de 20 ml et de 60 ml</v>
      </c>
      <c r="G962" t="str">
        <f>INDEX(tbl_produits[Classe nom], MATCH(tbl_data[[#This Row],[NORM_Spécialité]], tbl_produits[Nom normalisé], 0))</f>
        <v>Voies digestives et métabolisme</v>
      </c>
      <c r="H962">
        <f>YEAR(tbl_data[[#This Row],[Date_rapport]])</f>
        <v>2021</v>
      </c>
      <c r="I962" t="str">
        <f>INDEX(tbl_produits[Molécule extraite], MATCH(tbl_data[[#This Row],[NORM_Spécialité]], tbl_produits[Nom normalisé], 0))</f>
        <v>Tocophérol</v>
      </c>
      <c r="J962" s="34">
        <f>DATE(LEFT(tbl_data[[#This Row],[Date_rapport]], 4), MID(tbl_data[[#This Row],[Date_rapport]], 6, 2), RIGHT(tbl_data[[#This Row],[Date_rapport]], 2))</f>
        <v>44419</v>
      </c>
    </row>
    <row r="963" spans="1:10" x14ac:dyDescent="0.2">
      <c r="A963" s="28" t="s">
        <v>2029</v>
      </c>
      <c r="B963" t="s">
        <v>3</v>
      </c>
      <c r="C963" s="28" t="s">
        <v>300</v>
      </c>
      <c r="D963" t="s">
        <v>153</v>
      </c>
      <c r="E963" t="s">
        <v>2</v>
      </c>
      <c r="F963" t="str">
        <f>INDEX(tbl_produits[Nom normalisé], MATCH(tbl_data[[#This Row],[Spécialité]], tbl_produits[Nom original], 0))</f>
        <v>VECTARION injectable, lyophilisat et solution pour préparation injectable</v>
      </c>
      <c r="G963" t="str">
        <f>INDEX(tbl_produits[Classe nom], MATCH(tbl_data[[#This Row],[NORM_Spécialité]], tbl_produits[Nom normalisé], 0))</f>
        <v>Système respiratoire</v>
      </c>
      <c r="H963">
        <f>YEAR(tbl_data[[#This Row],[Date_rapport]])</f>
        <v>2021</v>
      </c>
      <c r="I963" t="str">
        <f>INDEX(tbl_produits[Molécule extraite], MATCH(tbl_data[[#This Row],[NORM_Spécialité]], tbl_produits[Nom normalisé], 0))</f>
        <v>Almitrine (mésilate d')</v>
      </c>
      <c r="J963" s="34">
        <f>DATE(LEFT(tbl_data[[#This Row],[Date_rapport]], 4), MID(tbl_data[[#This Row],[Date_rapport]], 6, 2), RIGHT(tbl_data[[#This Row],[Date_rapport]], 2))</f>
        <v>44419</v>
      </c>
    </row>
    <row r="964" spans="1:10" x14ac:dyDescent="0.2">
      <c r="A964" s="28" t="s">
        <v>2029</v>
      </c>
      <c r="B964" t="s">
        <v>3</v>
      </c>
      <c r="C964" s="28" t="s">
        <v>300</v>
      </c>
      <c r="D964" t="s">
        <v>70</v>
      </c>
      <c r="E964" t="s">
        <v>2</v>
      </c>
      <c r="F964" t="str">
        <f>INDEX(tbl_produits[Nom normalisé], MATCH(tbl_data[[#This Row],[Spécialité]], tbl_produits[Nom original], 0))</f>
        <v>VAMINOLACT solution pour perfusion en flacon de verre de 100 ml</v>
      </c>
      <c r="G964" t="str">
        <f>INDEX(tbl_produits[Classe nom], MATCH(tbl_data[[#This Row],[NORM_Spécialité]], tbl_produits[Nom normalisé], 0))</f>
        <v>Sang et organes hématopoïétiques</v>
      </c>
      <c r="H964">
        <f>YEAR(tbl_data[[#This Row],[Date_rapport]])</f>
        <v>2021</v>
      </c>
      <c r="I964" t="str">
        <f>INDEX(tbl_produits[Molécule extraite], MATCH(tbl_data[[#This Row],[NORM_Spécialité]], tbl_produits[Nom normalisé], 0))</f>
        <v>Alanine / Arginine / Acide aspartique / …</v>
      </c>
      <c r="J964" s="34">
        <f>DATE(LEFT(tbl_data[[#This Row],[Date_rapport]], 4), MID(tbl_data[[#This Row],[Date_rapport]], 6, 2), RIGHT(tbl_data[[#This Row],[Date_rapport]], 2))</f>
        <v>44419</v>
      </c>
    </row>
    <row r="965" spans="1:10" x14ac:dyDescent="0.2">
      <c r="A965" s="28" t="s">
        <v>2029</v>
      </c>
      <c r="B965" t="s">
        <v>3</v>
      </c>
      <c r="C965" s="28" t="s">
        <v>300</v>
      </c>
      <c r="D965" t="s">
        <v>71</v>
      </c>
      <c r="E965" t="s">
        <v>2</v>
      </c>
      <c r="F965" t="str">
        <f>INDEX(tbl_produits[Nom normalisé], MATCH(tbl_data[[#This Row],[Spécialité]], tbl_produits[Nom original], 0))</f>
        <v>VAMINOLACT solution pour perfusion en flacon de verre de 1000 ml</v>
      </c>
      <c r="G965" t="str">
        <f>INDEX(tbl_produits[Classe nom], MATCH(tbl_data[[#This Row],[NORM_Spécialité]], tbl_produits[Nom normalisé], 0))</f>
        <v>Sang et organes hématopoïétiques</v>
      </c>
      <c r="H965">
        <f>YEAR(tbl_data[[#This Row],[Date_rapport]])</f>
        <v>2021</v>
      </c>
      <c r="I965" t="str">
        <f>INDEX(tbl_produits[Molécule extraite], MATCH(tbl_data[[#This Row],[NORM_Spécialité]], tbl_produits[Nom normalisé], 0))</f>
        <v>Alanine / Arginine / Acide aspartique / …</v>
      </c>
      <c r="J965" s="34">
        <f>DATE(LEFT(tbl_data[[#This Row],[Date_rapport]], 4), MID(tbl_data[[#This Row],[Date_rapport]], 6, 2), RIGHT(tbl_data[[#This Row],[Date_rapport]], 2))</f>
        <v>44419</v>
      </c>
    </row>
    <row r="966" spans="1:10" x14ac:dyDescent="0.2">
      <c r="A966" s="28" t="s">
        <v>2029</v>
      </c>
      <c r="B966" t="s">
        <v>11</v>
      </c>
      <c r="C966" s="28" t="s">
        <v>300</v>
      </c>
      <c r="D966" t="s">
        <v>150</v>
      </c>
      <c r="E966" t="s">
        <v>2</v>
      </c>
      <c r="F966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966" t="str">
        <f>INDEX(tbl_produits[Classe nom], MATCH(tbl_data[[#This Row],[NORM_Spécialité]], tbl_produits[Nom normalisé], 0))</f>
        <v>Anti-infectieux à usage systémique</v>
      </c>
      <c r="H966">
        <f>YEAR(tbl_data[[#This Row],[Date_rapport]])</f>
        <v>2021</v>
      </c>
      <c r="I966" t="str">
        <f>INDEX(tbl_produits[Molécule extraite], MATCH(tbl_data[[#This Row],[NORM_Spécialité]], tbl_produits[Nom normalisé], 0))</f>
        <v>Ampicilline sodique / sulbactam sodique</v>
      </c>
      <c r="J966" s="34">
        <f>DATE(LEFT(tbl_data[[#This Row],[Date_rapport]], 4), MID(tbl_data[[#This Row],[Date_rapport]], 6, 2), RIGHT(tbl_data[[#This Row],[Date_rapport]], 2))</f>
        <v>44419</v>
      </c>
    </row>
    <row r="967" spans="1:10" x14ac:dyDescent="0.2">
      <c r="A967" s="28" t="s">
        <v>2029</v>
      </c>
      <c r="B967" t="s">
        <v>9</v>
      </c>
      <c r="C967" s="28" t="s">
        <v>300</v>
      </c>
      <c r="D967" t="s">
        <v>157</v>
      </c>
      <c r="E967" t="s">
        <v>2</v>
      </c>
      <c r="F967" t="str">
        <f>INDEX(tbl_produits[Nom normalisé], MATCH(tbl_data[[#This Row],[Spécialité]], tbl_produits[Nom original], 0))</f>
        <v>TRACRIUM 250 mg/25 ml, solution injectable - flacon de 25 ml</v>
      </c>
      <c r="G967" t="str">
        <f>INDEX(tbl_produits[Classe nom], MATCH(tbl_data[[#This Row],[NORM_Spécialité]], tbl_produits[Nom normalisé], 0))</f>
        <v xml:space="preserve">Système musculo-squelettique </v>
      </c>
      <c r="H967">
        <f>YEAR(tbl_data[[#This Row],[Date_rapport]])</f>
        <v>2021</v>
      </c>
      <c r="I967" t="str">
        <f>INDEX(tbl_produits[Molécule extraite], MATCH(tbl_data[[#This Row],[NORM_Spécialité]], tbl_produits[Nom normalisé], 0))</f>
        <v>Atracurium</v>
      </c>
      <c r="J967" s="34">
        <f>DATE(LEFT(tbl_data[[#This Row],[Date_rapport]], 4), MID(tbl_data[[#This Row],[Date_rapport]], 6, 2), RIGHT(tbl_data[[#This Row],[Date_rapport]], 2))</f>
        <v>44419</v>
      </c>
    </row>
    <row r="968" spans="1:10" x14ac:dyDescent="0.2">
      <c r="A968" s="28" t="s">
        <v>2029</v>
      </c>
      <c r="B968" t="s">
        <v>9</v>
      </c>
      <c r="C968" s="28" t="s">
        <v>300</v>
      </c>
      <c r="D968" t="s">
        <v>229</v>
      </c>
      <c r="E968" t="s">
        <v>2</v>
      </c>
      <c r="F968" t="str">
        <f>INDEX(tbl_produits[Nom normalisé], MATCH(tbl_data[[#This Row],[Spécialité]], tbl_produits[Nom original], 0))</f>
        <v>TOPIRAMATE SANDOZ 100 mg, comprimé pelliculé</v>
      </c>
      <c r="G968" t="str">
        <f>INDEX(tbl_produits[Classe nom], MATCH(tbl_data[[#This Row],[NORM_Spécialité]], tbl_produits[Nom normalisé], 0))</f>
        <v>Système nerveux</v>
      </c>
      <c r="H968">
        <f>YEAR(tbl_data[[#This Row],[Date_rapport]])</f>
        <v>2021</v>
      </c>
      <c r="I968" t="str">
        <f>INDEX(tbl_produits[Molécule extraite], MATCH(tbl_data[[#This Row],[NORM_Spécialité]], tbl_produits[Nom normalisé], 0))</f>
        <v>Topiramate</v>
      </c>
      <c r="J968" s="34">
        <f>DATE(LEFT(tbl_data[[#This Row],[Date_rapport]], 4), MID(tbl_data[[#This Row],[Date_rapport]], 6, 2), RIGHT(tbl_data[[#This Row],[Date_rapport]], 2))</f>
        <v>44419</v>
      </c>
    </row>
    <row r="969" spans="1:10" x14ac:dyDescent="0.2">
      <c r="A969" s="28" t="s">
        <v>2029</v>
      </c>
      <c r="B969" t="s">
        <v>6</v>
      </c>
      <c r="C969" s="28" t="s">
        <v>300</v>
      </c>
      <c r="D969" t="s">
        <v>27</v>
      </c>
      <c r="E969" t="s">
        <v>1557</v>
      </c>
      <c r="F969" t="str">
        <f>INDEX(tbl_produits[Nom normalisé], MATCH(tbl_data[[#This Row],[Spécialité]], tbl_produits[Nom original], 0))</f>
        <v>TOBI PODHALER 28 mg, poudre pour inhalation en gélule</v>
      </c>
      <c r="G969" t="str">
        <f>INDEX(tbl_produits[Classe nom], MATCH(tbl_data[[#This Row],[NORM_Spécialité]], tbl_produits[Nom normalisé], 0))</f>
        <v>Anti-infectieux à usage systémique</v>
      </c>
      <c r="H969">
        <f>YEAR(tbl_data[[#This Row],[Date_rapport]])</f>
        <v>2021</v>
      </c>
      <c r="I969" t="str">
        <f>INDEX(tbl_produits[Molécule extraite], MATCH(tbl_data[[#This Row],[NORM_Spécialité]], tbl_produits[Nom normalisé], 0))</f>
        <v>Tobramycine</v>
      </c>
      <c r="J969" s="34">
        <f>DATE(LEFT(tbl_data[[#This Row],[Date_rapport]], 4), MID(tbl_data[[#This Row],[Date_rapport]], 6, 2), RIGHT(tbl_data[[#This Row],[Date_rapport]], 2))</f>
        <v>44419</v>
      </c>
    </row>
    <row r="970" spans="1:10" x14ac:dyDescent="0.2">
      <c r="A970" s="28" t="s">
        <v>2029</v>
      </c>
      <c r="B970" t="s">
        <v>6</v>
      </c>
      <c r="C970" s="28" t="s">
        <v>300</v>
      </c>
      <c r="D970" t="s">
        <v>123</v>
      </c>
      <c r="E970" t="s">
        <v>1598</v>
      </c>
      <c r="F970" t="str">
        <f>INDEX(tbl_produits[Nom normalisé], MATCH(tbl_data[[#This Row],[Spécialité]], tbl_produits[Nom original], 0))</f>
        <v>THYROZOL  5 mg,10 mg et 20 mg</v>
      </c>
      <c r="G970" t="str">
        <f>INDEX(tbl_produits[Classe nom], MATCH(tbl_data[[#This Row],[NORM_Spécialité]], tbl_produits[Nom normalisé], 0))</f>
        <v>Hormones systémiques sauf hormones sexuelles et insulines</v>
      </c>
      <c r="H970">
        <f>YEAR(tbl_data[[#This Row],[Date_rapport]])</f>
        <v>2021</v>
      </c>
      <c r="I970" t="str">
        <f>INDEX(tbl_produits[Molécule extraite], MATCH(tbl_data[[#This Row],[NORM_Spécialité]], tbl_produits[Nom normalisé], 0))</f>
        <v>Thiamazole</v>
      </c>
      <c r="J970" s="34">
        <f>DATE(LEFT(tbl_data[[#This Row],[Date_rapport]], 4), MID(tbl_data[[#This Row],[Date_rapport]], 6, 2), RIGHT(tbl_data[[#This Row],[Date_rapport]], 2))</f>
        <v>44419</v>
      </c>
    </row>
    <row r="971" spans="1:10" x14ac:dyDescent="0.2">
      <c r="A971" s="28" t="s">
        <v>2029</v>
      </c>
      <c r="B971" t="s">
        <v>3</v>
      </c>
      <c r="C971" s="28" t="s">
        <v>300</v>
      </c>
      <c r="D971" t="s">
        <v>82</v>
      </c>
      <c r="E971" t="s">
        <v>2</v>
      </c>
      <c r="F971" t="str">
        <f>INDEX(tbl_produits[Nom normalisé], MATCH(tbl_data[[#This Row],[Spécialité]], tbl_produits[Nom original], 0))</f>
        <v>THIOPENTAL MEDIPHA 500 mg et 1 g, poudre pour solution injectable</v>
      </c>
      <c r="G971" t="str">
        <f>INDEX(tbl_produits[Classe nom], MATCH(tbl_data[[#This Row],[NORM_Spécialité]], tbl_produits[Nom normalisé], 0))</f>
        <v>Système nerveux</v>
      </c>
      <c r="H971">
        <f>YEAR(tbl_data[[#This Row],[Date_rapport]])</f>
        <v>2021</v>
      </c>
      <c r="I971" t="str">
        <f>INDEX(tbl_produits[Molécule extraite], MATCH(tbl_data[[#This Row],[NORM_Spécialité]], tbl_produits[Nom normalisé], 0))</f>
        <v>Thiopenthal</v>
      </c>
      <c r="J971" s="34">
        <f>DATE(LEFT(tbl_data[[#This Row],[Date_rapport]], 4), MID(tbl_data[[#This Row],[Date_rapport]], 6, 2), RIGHT(tbl_data[[#This Row],[Date_rapport]], 2))</f>
        <v>44419</v>
      </c>
    </row>
    <row r="972" spans="1:10" x14ac:dyDescent="0.2">
      <c r="A972" s="28" t="s">
        <v>2029</v>
      </c>
      <c r="B972" t="s">
        <v>6</v>
      </c>
      <c r="C972" s="28" t="s">
        <v>300</v>
      </c>
      <c r="D972" t="s">
        <v>139</v>
      </c>
      <c r="E972" t="s">
        <v>1601</v>
      </c>
      <c r="F972" t="str">
        <f>INDEX(tbl_produits[Nom normalisé], MATCH(tbl_data[[#This Row],[Spécialité]], tbl_produits[Nom original], 0))</f>
        <v>TERCIAN 50 mg/5 ml, solution injectable en ampoule</v>
      </c>
      <c r="G972" t="str">
        <f>INDEX(tbl_produits[Classe nom], MATCH(tbl_data[[#This Row],[NORM_Spécialité]], tbl_produits[Nom normalisé], 0))</f>
        <v>Système nerveux</v>
      </c>
      <c r="H972">
        <f>YEAR(tbl_data[[#This Row],[Date_rapport]])</f>
        <v>2021</v>
      </c>
      <c r="I972" t="str">
        <f>INDEX(tbl_produits[Molécule extraite], MATCH(tbl_data[[#This Row],[NORM_Spécialité]], tbl_produits[Nom normalisé], 0))</f>
        <v>Cyamémazine</v>
      </c>
      <c r="J972" s="34">
        <f>DATE(LEFT(tbl_data[[#This Row],[Date_rapport]], 4), MID(tbl_data[[#This Row],[Date_rapport]], 6, 2), RIGHT(tbl_data[[#This Row],[Date_rapport]], 2))</f>
        <v>44419</v>
      </c>
    </row>
    <row r="973" spans="1:10" x14ac:dyDescent="0.2">
      <c r="A973" s="28" t="s">
        <v>2029</v>
      </c>
      <c r="B973" t="s">
        <v>6</v>
      </c>
      <c r="C973" s="28" t="s">
        <v>300</v>
      </c>
      <c r="D973" t="s">
        <v>75</v>
      </c>
      <c r="E973" t="s">
        <v>2</v>
      </c>
      <c r="F973" t="str">
        <f>INDEX(tbl_produits[Nom normalisé], MATCH(tbl_data[[#This Row],[Spécialité]], tbl_produits[Nom original], 0))</f>
        <v>TALOXA  600 mg comprimé, TALOXA 600 mg/5 ml suspension buvable</v>
      </c>
      <c r="G973" t="str">
        <f>INDEX(tbl_produits[Classe nom], MATCH(tbl_data[[#This Row],[NORM_Spécialité]], tbl_produits[Nom normalisé], 0))</f>
        <v>Système nerveux</v>
      </c>
      <c r="H973">
        <f>YEAR(tbl_data[[#This Row],[Date_rapport]])</f>
        <v>2021</v>
      </c>
      <c r="I973" t="str">
        <f>INDEX(tbl_produits[Molécule extraite], MATCH(tbl_data[[#This Row],[NORM_Spécialité]], tbl_produits[Nom normalisé], 0))</f>
        <v>Felbamate</v>
      </c>
      <c r="J973" s="34">
        <f>DATE(LEFT(tbl_data[[#This Row],[Date_rapport]], 4), MID(tbl_data[[#This Row],[Date_rapport]], 6, 2), RIGHT(tbl_data[[#This Row],[Date_rapport]], 2))</f>
        <v>44419</v>
      </c>
    </row>
    <row r="974" spans="1:10" x14ac:dyDescent="0.2">
      <c r="A974" s="28" t="s">
        <v>2029</v>
      </c>
      <c r="B974" t="s">
        <v>11</v>
      </c>
      <c r="C974" s="28" t="s">
        <v>300</v>
      </c>
      <c r="D974" t="s">
        <v>92</v>
      </c>
      <c r="E974" t="s">
        <v>2</v>
      </c>
      <c r="F974" t="str">
        <f>INDEX(tbl_produits[Nom normalisé], MATCH(tbl_data[[#This Row],[Spécialité]], tbl_produits[Nom original], 0))</f>
        <v>SURGESTONE, comprimé de 0,125 mg, 0,250 mg et 0,500 mg</v>
      </c>
      <c r="G974" t="str">
        <f>INDEX(tbl_produits[Classe nom], MATCH(tbl_data[[#This Row],[NORM_Spécialité]], tbl_produits[Nom normalisé], 0))</f>
        <v>Système génito-urinaire et hormones sexuelles</v>
      </c>
      <c r="H974">
        <f>YEAR(tbl_data[[#This Row],[Date_rapport]])</f>
        <v>2021</v>
      </c>
      <c r="I974" t="str">
        <f>INDEX(tbl_produits[Molécule extraite], MATCH(tbl_data[[#This Row],[NORM_Spécialité]], tbl_produits[Nom normalisé], 0))</f>
        <v>Promégestone</v>
      </c>
      <c r="J974" s="34">
        <f>DATE(LEFT(tbl_data[[#This Row],[Date_rapport]], 4), MID(tbl_data[[#This Row],[Date_rapport]], 6, 2), RIGHT(tbl_data[[#This Row],[Date_rapport]], 2))</f>
        <v>44419</v>
      </c>
    </row>
    <row r="975" spans="1:10" x14ac:dyDescent="0.2">
      <c r="A975" s="28" t="s">
        <v>2029</v>
      </c>
      <c r="B975" t="s">
        <v>3</v>
      </c>
      <c r="C975" s="28" t="s">
        <v>300</v>
      </c>
      <c r="D975" t="s">
        <v>194</v>
      </c>
      <c r="E975" t="s">
        <v>2</v>
      </c>
      <c r="F975" t="str">
        <f>INDEX(tbl_produits[Nom normalisé], MATCH(tbl_data[[#This Row],[Spécialité]], tbl_produits[Nom original], 0))</f>
        <v>SPÉCIALITÉS SPIRONOLACTONE ALTIZIDE  25 mg/15 mg, comprimé pelliculé sécable</v>
      </c>
      <c r="G975" t="str">
        <f>INDEX(tbl_produits[Classe nom], MATCH(tbl_data[[#This Row],[NORM_Spécialité]], tbl_produits[Nom normalisé], 0))</f>
        <v>Système cardiovasculaire</v>
      </c>
      <c r="H975">
        <f>YEAR(tbl_data[[#This Row],[Date_rapport]])</f>
        <v>2021</v>
      </c>
      <c r="I975" t="str">
        <f>INDEX(tbl_produits[Molécule extraite], MATCH(tbl_data[[#This Row],[NORM_Spécialité]], tbl_produits[Nom normalisé], 0))</f>
        <v>Spironolactone / altizide</v>
      </c>
      <c r="J975" s="34">
        <f>DATE(LEFT(tbl_data[[#This Row],[Date_rapport]], 4), MID(tbl_data[[#This Row],[Date_rapport]], 6, 2), RIGHT(tbl_data[[#This Row],[Date_rapport]], 2))</f>
        <v>44419</v>
      </c>
    </row>
    <row r="976" spans="1:10" x14ac:dyDescent="0.2">
      <c r="A976" s="28" t="s">
        <v>2029</v>
      </c>
      <c r="B976" t="s">
        <v>3</v>
      </c>
      <c r="C976" s="28" t="s">
        <v>300</v>
      </c>
      <c r="D976" t="s">
        <v>15</v>
      </c>
      <c r="E976" t="s">
        <v>2</v>
      </c>
      <c r="F976" t="str">
        <f>INDEX(tbl_produits[Nom normalisé], MATCH(tbl_data[[#This Row],[Spécialité]], tbl_produits[Nom original], 0))</f>
        <v>SPÉCIALITÉS à base de Valsartan  seul ou en association avec l’hydrochlorothiazide</v>
      </c>
      <c r="G976" t="str">
        <f>INDEX(tbl_produits[Classe nom], MATCH(tbl_data[[#This Row],[NORM_Spécialité]], tbl_produits[Nom normalisé], 0))</f>
        <v>Système cardiovasculaire</v>
      </c>
      <c r="H976">
        <f>YEAR(tbl_data[[#This Row],[Date_rapport]])</f>
        <v>2021</v>
      </c>
      <c r="I976" t="str">
        <f>INDEX(tbl_produits[Molécule extraite], MATCH(tbl_data[[#This Row],[NORM_Spécialité]], tbl_produits[Nom normalisé], 0))</f>
        <v>Valsartan</v>
      </c>
      <c r="J976" s="34">
        <f>DATE(LEFT(tbl_data[[#This Row],[Date_rapport]], 4), MID(tbl_data[[#This Row],[Date_rapport]], 6, 2), RIGHT(tbl_data[[#This Row],[Date_rapport]], 2))</f>
        <v>44419</v>
      </c>
    </row>
    <row r="977" spans="1:10" x14ac:dyDescent="0.2">
      <c r="A977" s="28" t="s">
        <v>2029</v>
      </c>
      <c r="B977" t="s">
        <v>6</v>
      </c>
      <c r="C977" s="28" t="s">
        <v>300</v>
      </c>
      <c r="D977" t="s">
        <v>84</v>
      </c>
      <c r="E977" t="s">
        <v>1583</v>
      </c>
      <c r="F977" t="str">
        <f>INDEX(tbl_produits[Nom normalisé], MATCH(tbl_data[[#This Row],[Spécialité]], tbl_produits[Nom original], 0))</f>
        <v>SOLUMEDROL 120 mg/2 ml, lyophilisat et solution pour usage parentéral</v>
      </c>
      <c r="G977" t="str">
        <f>INDEX(tbl_produits[Classe nom], MATCH(tbl_data[[#This Row],[NORM_Spécialité]], tbl_produits[Nom normalisé], 0))</f>
        <v>Hormones systémiques sauf hormones sexuelles et insulines</v>
      </c>
      <c r="H977">
        <f>YEAR(tbl_data[[#This Row],[Date_rapport]])</f>
        <v>2021</v>
      </c>
      <c r="I977" t="str">
        <f>INDEX(tbl_produits[Molécule extraite], MATCH(tbl_data[[#This Row],[NORM_Spécialité]], tbl_produits[Nom normalisé], 0))</f>
        <v>Méthylprednisolone (hydrogénosuccinate de)</v>
      </c>
      <c r="J977" s="34">
        <f>DATE(LEFT(tbl_data[[#This Row],[Date_rapport]], 4), MID(tbl_data[[#This Row],[Date_rapport]], 6, 2), RIGHT(tbl_data[[#This Row],[Date_rapport]], 2))</f>
        <v>44419</v>
      </c>
    </row>
    <row r="978" spans="1:10" x14ac:dyDescent="0.2">
      <c r="A978" s="28" t="s">
        <v>2029</v>
      </c>
      <c r="B978" t="s">
        <v>6</v>
      </c>
      <c r="C978" s="28" t="s">
        <v>300</v>
      </c>
      <c r="D978" t="s">
        <v>162</v>
      </c>
      <c r="E978" t="s">
        <v>1608</v>
      </c>
      <c r="F978" t="str">
        <f>INDEX(tbl_produits[Nom normalisé], MATCH(tbl_data[[#This Row],[Spécialité]], tbl_produits[Nom original], 0))</f>
        <v>SOLUDACTONE 200 mg, lyophilisat et solution pour usage parentéral</v>
      </c>
      <c r="G978" t="str">
        <f>INDEX(tbl_produits[Classe nom], MATCH(tbl_data[[#This Row],[NORM_Spécialité]], tbl_produits[Nom normalisé], 0))</f>
        <v>Hormones systémiques sauf hormones sexuelles et insulines</v>
      </c>
      <c r="H978">
        <f>YEAR(tbl_data[[#This Row],[Date_rapport]])</f>
        <v>2021</v>
      </c>
      <c r="I978" t="str">
        <f>INDEX(tbl_produits[Molécule extraite], MATCH(tbl_data[[#This Row],[NORM_Spécialité]], tbl_produits[Nom normalisé], 0))</f>
        <v>Méthylprednisolone (hydrogénosuccinate de)</v>
      </c>
      <c r="J978" s="34">
        <f>DATE(LEFT(tbl_data[[#This Row],[Date_rapport]], 4), MID(tbl_data[[#This Row],[Date_rapport]], 6, 2), RIGHT(tbl_data[[#This Row],[Date_rapport]], 2))</f>
        <v>44419</v>
      </c>
    </row>
    <row r="979" spans="1:10" x14ac:dyDescent="0.2">
      <c r="A979" s="28" t="s">
        <v>2029</v>
      </c>
      <c r="B979" t="s">
        <v>6</v>
      </c>
      <c r="C979" s="28" t="s">
        <v>300</v>
      </c>
      <c r="D979" t="s">
        <v>87</v>
      </c>
      <c r="E979" t="s">
        <v>1585</v>
      </c>
      <c r="F979" t="str">
        <f>INDEX(tbl_produits[Nom normalisé], MATCH(tbl_data[[#This Row],[Spécialité]], tbl_produits[Nom original], 0))</f>
        <v>SKIACOL 0,5 % collyre, flacon de 0,5ml</v>
      </c>
      <c r="G979" t="str">
        <f>INDEX(tbl_produits[Classe nom], MATCH(tbl_data[[#This Row],[NORM_Spécialité]], tbl_produits[Nom normalisé], 0))</f>
        <v>Organes sensoriels</v>
      </c>
      <c r="H979">
        <f>YEAR(tbl_data[[#This Row],[Date_rapport]])</f>
        <v>2021</v>
      </c>
      <c r="I979" t="str">
        <f>INDEX(tbl_produits[Molécule extraite], MATCH(tbl_data[[#This Row],[NORM_Spécialité]], tbl_produits[Nom normalisé], 0))</f>
        <v>Cyclopentolate (chlorhydrate de)</v>
      </c>
      <c r="J979" s="34">
        <f>DATE(LEFT(tbl_data[[#This Row],[Date_rapport]], 4), MID(tbl_data[[#This Row],[Date_rapport]], 6, 2), RIGHT(tbl_data[[#This Row],[Date_rapport]], 2))</f>
        <v>44419</v>
      </c>
    </row>
    <row r="980" spans="1:10" x14ac:dyDescent="0.2">
      <c r="A980" s="28" t="s">
        <v>2029</v>
      </c>
      <c r="B980" t="s">
        <v>3</v>
      </c>
      <c r="C980" s="28" t="s">
        <v>300</v>
      </c>
      <c r="D980" t="s">
        <v>17</v>
      </c>
      <c r="E980" t="s">
        <v>2</v>
      </c>
      <c r="F980" t="str">
        <f>INDEX(tbl_produits[Nom normalisé], MATCH(tbl_data[[#This Row],[Spécialité]], tbl_produits[Nom original], 0))</f>
        <v>SINEMET LP 200 mg/50 mg, comprimé à libération prolongée</v>
      </c>
      <c r="G980" t="str">
        <f>INDEX(tbl_produits[Classe nom], MATCH(tbl_data[[#This Row],[NORM_Spécialité]], tbl_produits[Nom normalisé], 0))</f>
        <v>Système nerveux</v>
      </c>
      <c r="H980">
        <f>YEAR(tbl_data[[#This Row],[Date_rapport]])</f>
        <v>2021</v>
      </c>
      <c r="I980" t="str">
        <f>INDEX(tbl_produits[Molécule extraite], MATCH(tbl_data[[#This Row],[NORM_Spécialité]], tbl_produits[Nom normalisé], 0))</f>
        <v>Levodopa / Carbidopa</v>
      </c>
      <c r="J980" s="34">
        <f>DATE(LEFT(tbl_data[[#This Row],[Date_rapport]], 4), MID(tbl_data[[#This Row],[Date_rapport]], 6, 2), RIGHT(tbl_data[[#This Row],[Date_rapport]], 2))</f>
        <v>44419</v>
      </c>
    </row>
    <row r="981" spans="1:10" x14ac:dyDescent="0.2">
      <c r="A981" s="28" t="s">
        <v>2029</v>
      </c>
      <c r="B981" t="s">
        <v>6</v>
      </c>
      <c r="C981" s="28" t="s">
        <v>300</v>
      </c>
      <c r="D981" t="s">
        <v>148</v>
      </c>
      <c r="E981" t="s">
        <v>1605</v>
      </c>
      <c r="F981" t="str">
        <f>INDEX(tbl_produits[Nom normalisé], MATCH(tbl_data[[#This Row],[Spécialité]], tbl_produits[Nom original], 0))</f>
        <v>SINEMET LP 100 mg/25 mg, comprimé à libération prolongée</v>
      </c>
      <c r="G981" t="str">
        <f>INDEX(tbl_produits[Classe nom], MATCH(tbl_data[[#This Row],[NORM_Spécialité]], tbl_produits[Nom normalisé], 0))</f>
        <v>Système nerveux</v>
      </c>
      <c r="H981">
        <f>YEAR(tbl_data[[#This Row],[Date_rapport]])</f>
        <v>2021</v>
      </c>
      <c r="I981" t="str">
        <f>INDEX(tbl_produits[Molécule extraite], MATCH(tbl_data[[#This Row],[NORM_Spécialité]], tbl_produits[Nom normalisé], 0))</f>
        <v>Levodopa / Carbidopa</v>
      </c>
      <c r="J981" s="34">
        <f>DATE(LEFT(tbl_data[[#This Row],[Date_rapport]], 4), MID(tbl_data[[#This Row],[Date_rapport]], 6, 2), RIGHT(tbl_data[[#This Row],[Date_rapport]], 2))</f>
        <v>44419</v>
      </c>
    </row>
    <row r="982" spans="1:10" x14ac:dyDescent="0.2">
      <c r="A982" s="28" t="s">
        <v>2029</v>
      </c>
      <c r="B982" t="s">
        <v>6</v>
      </c>
      <c r="C982" s="28" t="s">
        <v>300</v>
      </c>
      <c r="D982" t="s">
        <v>38</v>
      </c>
      <c r="E982" t="s">
        <v>1565</v>
      </c>
      <c r="F982" t="str">
        <f>INDEX(tbl_produits[Nom normalisé], MATCH(tbl_data[[#This Row],[Spécialité]], tbl_produits[Nom original], 0))</f>
        <v>SIKLOS 100 mg, comprimé pelliculé - SIKLOS 1000 mg, comprimé pelliculé sécable</v>
      </c>
      <c r="G982" t="str">
        <f>INDEX(tbl_produits[Classe nom], MATCH(tbl_data[[#This Row],[NORM_Spécialité]], tbl_produits[Nom normalisé], 0))</f>
        <v>Antinéoplasiques et immunomodulateurs</v>
      </c>
      <c r="H982">
        <f>YEAR(tbl_data[[#This Row],[Date_rapport]])</f>
        <v>2021</v>
      </c>
      <c r="I982" t="str">
        <f>INDEX(tbl_produits[Molécule extraite], MATCH(tbl_data[[#This Row],[NORM_Spécialité]], tbl_produits[Nom normalisé], 0))</f>
        <v>Hydroxycarbamide</v>
      </c>
      <c r="J982" s="34">
        <f>DATE(LEFT(tbl_data[[#This Row],[Date_rapport]], 4), MID(tbl_data[[#This Row],[Date_rapport]], 6, 2), RIGHT(tbl_data[[#This Row],[Date_rapport]], 2))</f>
        <v>44419</v>
      </c>
    </row>
    <row r="983" spans="1:10" x14ac:dyDescent="0.2">
      <c r="A983" s="28" t="s">
        <v>2029</v>
      </c>
      <c r="B983" t="s">
        <v>6</v>
      </c>
      <c r="C983" s="28" t="s">
        <v>300</v>
      </c>
      <c r="D983" t="s">
        <v>46</v>
      </c>
      <c r="E983" t="s">
        <v>1568</v>
      </c>
      <c r="F983" t="str">
        <f>INDEX(tbl_produits[Nom normalisé], MATCH(tbl_data[[#This Row],[Spécialité]], tbl_produits[Nom original], 0))</f>
        <v>SCOPODERM TTS  1 mg/72 heures, dispositif transdermique</v>
      </c>
      <c r="G983" t="str">
        <f>INDEX(tbl_produits[Classe nom], MATCH(tbl_data[[#This Row],[NORM_Spécialité]], tbl_produits[Nom normalisé], 0))</f>
        <v>Voies digestives et métabolisme</v>
      </c>
      <c r="H983">
        <f>YEAR(tbl_data[[#This Row],[Date_rapport]])</f>
        <v>2021</v>
      </c>
      <c r="I983" t="str">
        <f>INDEX(tbl_produits[Molécule extraite], MATCH(tbl_data[[#This Row],[NORM_Spécialité]], tbl_produits[Nom normalisé], 0))</f>
        <v>Scopolamine</v>
      </c>
      <c r="J983" s="34">
        <f>DATE(LEFT(tbl_data[[#This Row],[Date_rapport]], 4), MID(tbl_data[[#This Row],[Date_rapport]], 6, 2), RIGHT(tbl_data[[#This Row],[Date_rapport]], 2))</f>
        <v>44419</v>
      </c>
    </row>
    <row r="984" spans="1:10" x14ac:dyDescent="0.2">
      <c r="A984" s="28" t="s">
        <v>2029</v>
      </c>
      <c r="B984" t="s">
        <v>3</v>
      </c>
      <c r="C984" s="28" t="s">
        <v>300</v>
      </c>
      <c r="D984" t="s">
        <v>112</v>
      </c>
      <c r="E984" t="s">
        <v>2</v>
      </c>
      <c r="F984" t="str">
        <f>INDEX(tbl_produits[Nom normalisé], MATCH(tbl_data[[#This Row],[Spécialité]], tbl_produits[Nom original], 0))</f>
        <v>ROPINIROLE MYLAN 0,5 mg  comprimé pelliculé</v>
      </c>
      <c r="G984" t="str">
        <f>INDEX(tbl_produits[Classe nom], MATCH(tbl_data[[#This Row],[NORM_Spécialité]], tbl_produits[Nom normalisé], 0))</f>
        <v>Système nerveux</v>
      </c>
      <c r="H984">
        <f>YEAR(tbl_data[[#This Row],[Date_rapport]])</f>
        <v>2021</v>
      </c>
      <c r="I984" t="str">
        <f>INDEX(tbl_produits[Molécule extraite], MATCH(tbl_data[[#This Row],[NORM_Spécialité]], tbl_produits[Nom normalisé], 0))</f>
        <v>Ropinirole</v>
      </c>
      <c r="J984" s="34">
        <f>DATE(LEFT(tbl_data[[#This Row],[Date_rapport]], 4), MID(tbl_data[[#This Row],[Date_rapport]], 6, 2), RIGHT(tbl_data[[#This Row],[Date_rapport]], 2))</f>
        <v>44419</v>
      </c>
    </row>
    <row r="985" spans="1:10" x14ac:dyDescent="0.2">
      <c r="A985" s="28" t="s">
        <v>2029</v>
      </c>
      <c r="B985" t="s">
        <v>6</v>
      </c>
      <c r="C985" s="28" t="s">
        <v>300</v>
      </c>
      <c r="D985" t="s">
        <v>142</v>
      </c>
      <c r="E985" t="s">
        <v>1602</v>
      </c>
      <c r="F985" t="str">
        <f>INDEX(tbl_produits[Nom normalisé], MATCH(tbl_data[[#This Row],[Spécialité]], tbl_produits[Nom original], 0))</f>
        <v>RILUTEK 50 mg comprimés pelliculés</v>
      </c>
      <c r="G985" t="str">
        <f>INDEX(tbl_produits[Classe nom], MATCH(tbl_data[[#This Row],[NORM_Spécialité]], tbl_produits[Nom normalisé], 0))</f>
        <v>Système nerveux</v>
      </c>
      <c r="H985">
        <f>YEAR(tbl_data[[#This Row],[Date_rapport]])</f>
        <v>2021</v>
      </c>
      <c r="I985" t="str">
        <f>INDEX(tbl_produits[Molécule extraite], MATCH(tbl_data[[#This Row],[NORM_Spécialité]], tbl_produits[Nom normalisé], 0))</f>
        <v>Riluzole</v>
      </c>
      <c r="J985" s="34">
        <f>DATE(LEFT(tbl_data[[#This Row],[Date_rapport]], 4), MID(tbl_data[[#This Row],[Date_rapport]], 6, 2), RIGHT(tbl_data[[#This Row],[Date_rapport]], 2))</f>
        <v>44419</v>
      </c>
    </row>
    <row r="986" spans="1:10" x14ac:dyDescent="0.2">
      <c r="A986" s="28" t="s">
        <v>2029</v>
      </c>
      <c r="B986" t="s">
        <v>6</v>
      </c>
      <c r="C986" s="28" t="s">
        <v>300</v>
      </c>
      <c r="D986" t="s">
        <v>143</v>
      </c>
      <c r="E986" t="s">
        <v>1603</v>
      </c>
      <c r="F986" t="str">
        <f>INDEX(tbl_produits[Nom normalisé], MATCH(tbl_data[[#This Row],[Spécialité]], tbl_produits[Nom original], 0))</f>
        <v>RIFATER, comprimé enrobé</v>
      </c>
      <c r="G986" t="str">
        <f>INDEX(tbl_produits[Classe nom], MATCH(tbl_data[[#This Row],[NORM_Spécialité]], tbl_produits[Nom normalisé], 0))</f>
        <v>Anti-infectieux à usage systémique</v>
      </c>
      <c r="H986">
        <f>YEAR(tbl_data[[#This Row],[Date_rapport]])</f>
        <v>2021</v>
      </c>
      <c r="I986" t="str">
        <f>INDEX(tbl_produits[Molécule extraite], MATCH(tbl_data[[#This Row],[NORM_Spécialité]], tbl_produits[Nom normalisé], 0))</f>
        <v>Isoniazide / pyrazinamid / rifampicine</v>
      </c>
      <c r="J986" s="34">
        <f>DATE(LEFT(tbl_data[[#This Row],[Date_rapport]], 4), MID(tbl_data[[#This Row],[Date_rapport]], 6, 2), RIGHT(tbl_data[[#This Row],[Date_rapport]], 2))</f>
        <v>44419</v>
      </c>
    </row>
    <row r="987" spans="1:10" x14ac:dyDescent="0.2">
      <c r="A987" s="28" t="s">
        <v>2029</v>
      </c>
      <c r="B987" t="s">
        <v>9</v>
      </c>
      <c r="C987" s="28" t="s">
        <v>300</v>
      </c>
      <c r="D987" t="s">
        <v>102</v>
      </c>
      <c r="E987" t="s">
        <v>2</v>
      </c>
      <c r="F987" t="str">
        <f>INDEX(tbl_produits[Nom normalisé], MATCH(tbl_data[[#This Row],[Spécialité]], tbl_produits[Nom original], 0))</f>
        <v>RIFADINE 2 %, suspension buvable</v>
      </c>
      <c r="G987" t="str">
        <f>INDEX(tbl_produits[Classe nom], MATCH(tbl_data[[#This Row],[NORM_Spécialité]], tbl_produits[Nom normalisé], 0))</f>
        <v>Anti-infectieux à usage systémique</v>
      </c>
      <c r="H987">
        <f>YEAR(tbl_data[[#This Row],[Date_rapport]])</f>
        <v>2021</v>
      </c>
      <c r="I987" t="str">
        <f>INDEX(tbl_produits[Molécule extraite], MATCH(tbl_data[[#This Row],[NORM_Spécialité]], tbl_produits[Nom normalisé], 0))</f>
        <v>Rifampicine sodique</v>
      </c>
      <c r="J987" s="34">
        <f>DATE(LEFT(tbl_data[[#This Row],[Date_rapport]], 4), MID(tbl_data[[#This Row],[Date_rapport]], 6, 2), RIGHT(tbl_data[[#This Row],[Date_rapport]], 2))</f>
        <v>44419</v>
      </c>
    </row>
    <row r="988" spans="1:10" x14ac:dyDescent="0.2">
      <c r="A988" s="28" t="s">
        <v>2029</v>
      </c>
      <c r="B988" t="s">
        <v>6</v>
      </c>
      <c r="C988" s="28" t="s">
        <v>300</v>
      </c>
      <c r="D988" t="s">
        <v>195</v>
      </c>
      <c r="E988" t="s">
        <v>1614</v>
      </c>
      <c r="F988" t="str">
        <f>INDEX(tbl_produits[Nom normalisé], MATCH(tbl_data[[#This Row],[Spécialité]], tbl_produits[Nom original], 0))</f>
        <v>REBETOL 40 mg/ml, solution buvable</v>
      </c>
      <c r="G988" t="str">
        <f>INDEX(tbl_produits[Classe nom], MATCH(tbl_data[[#This Row],[NORM_Spécialité]], tbl_produits[Nom normalisé], 0))</f>
        <v>Anti-infectieux à usage systémique</v>
      </c>
      <c r="H988">
        <f>YEAR(tbl_data[[#This Row],[Date_rapport]])</f>
        <v>2021</v>
      </c>
      <c r="I988" t="str">
        <f>INDEX(tbl_produits[Molécule extraite], MATCH(tbl_data[[#This Row],[NORM_Spécialité]], tbl_produits[Nom normalisé], 0))</f>
        <v>Ribavirine</v>
      </c>
      <c r="J988" s="34">
        <f>DATE(LEFT(tbl_data[[#This Row],[Date_rapport]], 4), MID(tbl_data[[#This Row],[Date_rapport]], 6, 2), RIGHT(tbl_data[[#This Row],[Date_rapport]], 2))</f>
        <v>44419</v>
      </c>
    </row>
    <row r="989" spans="1:10" x14ac:dyDescent="0.2">
      <c r="A989" s="28" t="s">
        <v>2029</v>
      </c>
      <c r="B989" t="s">
        <v>6</v>
      </c>
      <c r="C989" s="28" t="s">
        <v>300</v>
      </c>
      <c r="D989" t="s">
        <v>109</v>
      </c>
      <c r="E989" t="s">
        <v>1567</v>
      </c>
      <c r="F989" t="str">
        <f>INDEX(tbl_produits[Nom normalisé], MATCH(tbl_data[[#This Row],[Spécialité]], tbl_produits[Nom original], 0))</f>
        <v>QUITAXON 50 mg, comprimé pelliculé sécable</v>
      </c>
      <c r="G989" t="str">
        <f>INDEX(tbl_produits[Classe nom], MATCH(tbl_data[[#This Row],[NORM_Spécialité]], tbl_produits[Nom normalisé], 0))</f>
        <v>Système nerveux</v>
      </c>
      <c r="H989">
        <f>YEAR(tbl_data[[#This Row],[Date_rapport]])</f>
        <v>2021</v>
      </c>
      <c r="I989" t="str">
        <f>INDEX(tbl_produits[Molécule extraite], MATCH(tbl_data[[#This Row],[NORM_Spécialité]], tbl_produits[Nom normalisé], 0))</f>
        <v>Quétiapine</v>
      </c>
      <c r="J989" s="34">
        <f>DATE(LEFT(tbl_data[[#This Row],[Date_rapport]], 4), MID(tbl_data[[#This Row],[Date_rapport]], 6, 2), RIGHT(tbl_data[[#This Row],[Date_rapport]], 2))</f>
        <v>44419</v>
      </c>
    </row>
    <row r="990" spans="1:10" x14ac:dyDescent="0.2">
      <c r="A990" s="28" t="s">
        <v>2029</v>
      </c>
      <c r="B990" t="s">
        <v>6</v>
      </c>
      <c r="C990" s="28" t="s">
        <v>300</v>
      </c>
      <c r="D990" t="s">
        <v>124</v>
      </c>
      <c r="E990" t="s">
        <v>1556</v>
      </c>
      <c r="F990" t="str">
        <f>INDEX(tbl_produits[Nom normalisé], MATCH(tbl_data[[#This Row],[Spécialité]], tbl_produits[Nom original], 0))</f>
        <v>PROPOFOL FRESENIUS 10 mg/ml, émulsion injectable ou pour perfusion (flacon de 50 ml)</v>
      </c>
      <c r="G990" t="str">
        <f>INDEX(tbl_produits[Classe nom], MATCH(tbl_data[[#This Row],[NORM_Spécialité]], tbl_produits[Nom normalisé], 0))</f>
        <v>Système nerveux</v>
      </c>
      <c r="H990">
        <f>YEAR(tbl_data[[#This Row],[Date_rapport]])</f>
        <v>2021</v>
      </c>
      <c r="I990" t="str">
        <f>INDEX(tbl_produits[Molécule extraite], MATCH(tbl_data[[#This Row],[NORM_Spécialité]], tbl_produits[Nom normalisé], 0))</f>
        <v>Propofol</v>
      </c>
      <c r="J990" s="34">
        <f>DATE(LEFT(tbl_data[[#This Row],[Date_rapport]], 4), MID(tbl_data[[#This Row],[Date_rapport]], 6, 2), RIGHT(tbl_data[[#This Row],[Date_rapport]], 2))</f>
        <v>44419</v>
      </c>
    </row>
    <row r="991" spans="1:10" x14ac:dyDescent="0.2">
      <c r="A991" s="28" t="s">
        <v>2029</v>
      </c>
      <c r="B991" t="s">
        <v>6</v>
      </c>
      <c r="C991" s="28" t="s">
        <v>300</v>
      </c>
      <c r="D991" t="s">
        <v>34</v>
      </c>
      <c r="E991" t="s">
        <v>1562</v>
      </c>
      <c r="F991" t="str">
        <f>INDEX(tbl_produits[Nom normalisé], MATCH(tbl_data[[#This Row],[Spécialité]], tbl_produits[Nom original], 0))</f>
        <v>PROLEUKIN 18 millions U.I., poudre pour solution injectable</v>
      </c>
      <c r="G991" t="str">
        <f>INDEX(tbl_produits[Classe nom], MATCH(tbl_data[[#This Row],[NORM_Spécialité]], tbl_produits[Nom normalisé], 0))</f>
        <v>Antinéoplasiques et immunomodulateurs</v>
      </c>
      <c r="H991">
        <f>YEAR(tbl_data[[#This Row],[Date_rapport]])</f>
        <v>2021</v>
      </c>
      <c r="I991" t="str">
        <f>INDEX(tbl_produits[Molécule extraite], MATCH(tbl_data[[#This Row],[NORM_Spécialité]], tbl_produits[Nom normalisé], 0))</f>
        <v>Aldesleukine</v>
      </c>
      <c r="J991" s="34">
        <f>DATE(LEFT(tbl_data[[#This Row],[Date_rapport]], 4), MID(tbl_data[[#This Row],[Date_rapport]], 6, 2), RIGHT(tbl_data[[#This Row],[Date_rapport]], 2))</f>
        <v>44419</v>
      </c>
    </row>
    <row r="992" spans="1:10" x14ac:dyDescent="0.2">
      <c r="A992" s="28" t="s">
        <v>2029</v>
      </c>
      <c r="B992" t="s">
        <v>9</v>
      </c>
      <c r="C992" s="28" t="s">
        <v>300</v>
      </c>
      <c r="D992" t="s">
        <v>190</v>
      </c>
      <c r="E992" t="s">
        <v>2</v>
      </c>
      <c r="F992" t="str">
        <f>INDEX(tbl_produits[Nom normalisé], MATCH(tbl_data[[#This Row],[Spécialité]], tbl_produits[Nom original], 0))</f>
        <v>PROGESTERONE RETARD PHARLON 500 mg/2 ml, solution injectable IM en ampoule</v>
      </c>
      <c r="G992" t="str">
        <f>INDEX(tbl_produits[Classe nom], MATCH(tbl_data[[#This Row],[NORM_Spécialité]], tbl_produits[Nom normalisé], 0))</f>
        <v>Système génito-urinaire et hormones sexuelles</v>
      </c>
      <c r="H992">
        <f>YEAR(tbl_data[[#This Row],[Date_rapport]])</f>
        <v>2021</v>
      </c>
      <c r="I992" t="str">
        <f>INDEX(tbl_produits[Molécule extraite], MATCH(tbl_data[[#This Row],[NORM_Spécialité]], tbl_produits[Nom normalisé], 0))</f>
        <v>Progestérone</v>
      </c>
      <c r="J992" s="34">
        <f>DATE(LEFT(tbl_data[[#This Row],[Date_rapport]], 4), MID(tbl_data[[#This Row],[Date_rapport]], 6, 2), RIGHT(tbl_data[[#This Row],[Date_rapport]], 2))</f>
        <v>44419</v>
      </c>
    </row>
    <row r="993" spans="1:10" x14ac:dyDescent="0.2">
      <c r="A993" s="28" t="s">
        <v>2029</v>
      </c>
      <c r="B993" t="s">
        <v>6</v>
      </c>
      <c r="C993" s="28" t="s">
        <v>300</v>
      </c>
      <c r="D993" t="s">
        <v>90</v>
      </c>
      <c r="E993" t="s">
        <v>1587</v>
      </c>
      <c r="F993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993" t="str">
        <f>INDEX(tbl_produits[Classe nom], MATCH(tbl_data[[#This Row],[NORM_Spécialité]], tbl_produits[Nom normalisé], 0))</f>
        <v>Système nerveux</v>
      </c>
      <c r="H993">
        <f>YEAR(tbl_data[[#This Row],[Date_rapport]])</f>
        <v>2021</v>
      </c>
      <c r="I993" t="str">
        <f>INDEX(tbl_produits[Molécule extraite], MATCH(tbl_data[[#This Row],[NORM_Spécialité]], tbl_produits[Nom normalisé], 0))</f>
        <v>Éthanol</v>
      </c>
      <c r="J993" s="34">
        <f>DATE(LEFT(tbl_data[[#This Row],[Date_rapport]], 4), MID(tbl_data[[#This Row],[Date_rapport]], 6, 2), RIGHT(tbl_data[[#This Row],[Date_rapport]], 2))</f>
        <v>44419</v>
      </c>
    </row>
    <row r="994" spans="1:10" x14ac:dyDescent="0.2">
      <c r="A994" s="28" t="s">
        <v>2029</v>
      </c>
      <c r="B994" t="s">
        <v>6</v>
      </c>
      <c r="C994" s="28" t="s">
        <v>300</v>
      </c>
      <c r="D994" t="s">
        <v>122</v>
      </c>
      <c r="E994" t="s">
        <v>1597</v>
      </c>
      <c r="F994" t="str">
        <f>INDEX(tbl_produits[Nom normalisé], MATCH(tbl_data[[#This Row],[Spécialité]], tbl_produits[Nom original], 0))</f>
        <v>PLEGISOL, solution cardioplégique pour voie intracoronaire en poche</v>
      </c>
      <c r="G994" t="str">
        <f>INDEX(tbl_produits[Classe nom], MATCH(tbl_data[[#This Row],[NORM_Spécialité]], tbl_produits[Nom normalisé], 0))</f>
        <v>Sang et organes hématopoïétiques</v>
      </c>
      <c r="H994">
        <f>YEAR(tbl_data[[#This Row],[Date_rapport]])</f>
        <v>2021</v>
      </c>
      <c r="I994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994" s="34">
        <f>DATE(LEFT(tbl_data[[#This Row],[Date_rapport]], 4), MID(tbl_data[[#This Row],[Date_rapport]], 6, 2), RIGHT(tbl_data[[#This Row],[Date_rapport]], 2))</f>
        <v>44419</v>
      </c>
    </row>
    <row r="995" spans="1:10" x14ac:dyDescent="0.2">
      <c r="A995" s="28" t="s">
        <v>2029</v>
      </c>
      <c r="B995" t="s">
        <v>6</v>
      </c>
      <c r="C995" s="28" t="s">
        <v>300</v>
      </c>
      <c r="D995" t="s">
        <v>50</v>
      </c>
      <c r="E995" t="s">
        <v>1571</v>
      </c>
      <c r="F995" t="str">
        <f>INDEX(tbl_produits[Nom normalisé], MATCH(tbl_data[[#This Row],[Spécialité]], tbl_produits[Nom original], 0))</f>
        <v>PLASMION  - Solution pour perfusion</v>
      </c>
      <c r="G995" t="str">
        <f>INDEX(tbl_produits[Classe nom], MATCH(tbl_data[[#This Row],[NORM_Spécialité]], tbl_produits[Nom normalisé], 0))</f>
        <v>Sang et organes hématopoïétiques</v>
      </c>
      <c r="H995">
        <f>YEAR(tbl_data[[#This Row],[Date_rapport]])</f>
        <v>2021</v>
      </c>
      <c r="I995" t="str">
        <f>INDEX(tbl_produits[Molécule extraite], MATCH(tbl_data[[#This Row],[NORM_Spécialité]], tbl_produits[Nom normalisé], 0))</f>
        <v>N/A</v>
      </c>
      <c r="J995" s="34">
        <f>DATE(LEFT(tbl_data[[#This Row],[Date_rapport]], 4), MID(tbl_data[[#This Row],[Date_rapport]], 6, 2), RIGHT(tbl_data[[#This Row],[Date_rapport]], 2))</f>
        <v>44419</v>
      </c>
    </row>
    <row r="996" spans="1:10" x14ac:dyDescent="0.2">
      <c r="A996" s="28" t="s">
        <v>2029</v>
      </c>
      <c r="B996" t="s">
        <v>6</v>
      </c>
      <c r="C996" s="28" t="s">
        <v>300</v>
      </c>
      <c r="D996" t="s">
        <v>40</v>
      </c>
      <c r="E996" t="s">
        <v>2</v>
      </c>
      <c r="F996" t="str">
        <f>INDEX(tbl_produits[Nom normalisé], MATCH(tbl_data[[#This Row],[Spécialité]], tbl_produits[Nom original], 0))</f>
        <v>PIPERACILLINE PANPHARMA 1 g et 4 g, poudre pour solution injectable (I.M., I.V.)</v>
      </c>
      <c r="G996" t="str">
        <f>INDEX(tbl_produits[Classe nom], MATCH(tbl_data[[#This Row],[NORM_Spécialité]], tbl_produits[Nom normalisé], 0))</f>
        <v>Anti-infectieux à usage systémique</v>
      </c>
      <c r="H996">
        <f>YEAR(tbl_data[[#This Row],[Date_rapport]])</f>
        <v>2021</v>
      </c>
      <c r="I996" t="str">
        <f>INDEX(tbl_produits[Molécule extraite], MATCH(tbl_data[[#This Row],[NORM_Spécialité]], tbl_produits[Nom normalisé], 0))</f>
        <v>Pipéracilline</v>
      </c>
      <c r="J996" s="34">
        <f>DATE(LEFT(tbl_data[[#This Row],[Date_rapport]], 4), MID(tbl_data[[#This Row],[Date_rapport]], 6, 2), RIGHT(tbl_data[[#This Row],[Date_rapport]], 2))</f>
        <v>44419</v>
      </c>
    </row>
    <row r="997" spans="1:10" x14ac:dyDescent="0.2">
      <c r="A997" s="28" t="s">
        <v>2029</v>
      </c>
      <c r="B997" t="s">
        <v>6</v>
      </c>
      <c r="C997" s="28" t="s">
        <v>300</v>
      </c>
      <c r="D997" t="s">
        <v>57</v>
      </c>
      <c r="E997" t="s">
        <v>1573</v>
      </c>
      <c r="F997" t="str">
        <f>INDEX(tbl_produits[Nom normalisé], MATCH(tbl_data[[#This Row],[Spécialité]], tbl_produits[Nom original], 0))</f>
        <v>PILOCARPINE 2 POUR CENT FAURE, collyre en solution en récipient unidose</v>
      </c>
      <c r="G997" t="str">
        <f>INDEX(tbl_produits[Classe nom], MATCH(tbl_data[[#This Row],[NORM_Spécialité]], tbl_produits[Nom normalisé], 0))</f>
        <v>Organes sensoriels</v>
      </c>
      <c r="H997">
        <f>YEAR(tbl_data[[#This Row],[Date_rapport]])</f>
        <v>2021</v>
      </c>
      <c r="I997" t="str">
        <f>INDEX(tbl_produits[Molécule extraite], MATCH(tbl_data[[#This Row],[NORM_Spécialité]], tbl_produits[Nom normalisé], 0))</f>
        <v>Pilocarpine</v>
      </c>
      <c r="J997" s="34">
        <f>DATE(LEFT(tbl_data[[#This Row],[Date_rapport]], 4), MID(tbl_data[[#This Row],[Date_rapport]], 6, 2), RIGHT(tbl_data[[#This Row],[Date_rapport]], 2))</f>
        <v>44419</v>
      </c>
    </row>
    <row r="998" spans="1:10" x14ac:dyDescent="0.2">
      <c r="A998" s="28" t="s">
        <v>2029</v>
      </c>
      <c r="B998" t="s">
        <v>6</v>
      </c>
      <c r="C998" s="28" t="s">
        <v>300</v>
      </c>
      <c r="D998" t="s">
        <v>56</v>
      </c>
      <c r="E998" t="s">
        <v>1573</v>
      </c>
      <c r="F998" t="str">
        <f>INDEX(tbl_produits[Nom normalisé], MATCH(tbl_data[[#This Row],[Spécialité]], tbl_produits[Nom original], 0))</f>
        <v>PILOCARPINE 1 POUR CENT FAURE, collyre en solution en récipient unidose</v>
      </c>
      <c r="G998" t="str">
        <f>INDEX(tbl_produits[Classe nom], MATCH(tbl_data[[#This Row],[NORM_Spécialité]], tbl_produits[Nom normalisé], 0))</f>
        <v>Organes sensoriels</v>
      </c>
      <c r="H998">
        <f>YEAR(tbl_data[[#This Row],[Date_rapport]])</f>
        <v>2021</v>
      </c>
      <c r="I998" t="str">
        <f>INDEX(tbl_produits[Molécule extraite], MATCH(tbl_data[[#This Row],[NORM_Spécialité]], tbl_produits[Nom normalisé], 0))</f>
        <v>Pilocarpine</v>
      </c>
      <c r="J998" s="34">
        <f>DATE(LEFT(tbl_data[[#This Row],[Date_rapport]], 4), MID(tbl_data[[#This Row],[Date_rapport]], 6, 2), RIGHT(tbl_data[[#This Row],[Date_rapport]], 2))</f>
        <v>44419</v>
      </c>
    </row>
    <row r="999" spans="1:10" x14ac:dyDescent="0.2">
      <c r="A999" s="28" t="s">
        <v>2029</v>
      </c>
      <c r="B999" t="s">
        <v>3</v>
      </c>
      <c r="C999" s="28" t="s">
        <v>300</v>
      </c>
      <c r="D999" t="s">
        <v>94</v>
      </c>
      <c r="E999" t="s">
        <v>2</v>
      </c>
      <c r="F999" t="str">
        <f>INDEX(tbl_produits[Nom normalisé], MATCH(tbl_data[[#This Row],[Spécialité]], tbl_produits[Nom original], 0))</f>
        <v>PEMETREXED FRESENIUS KABI flacon de 100 mg, poudre pour solution à diluer pour perfusion</v>
      </c>
      <c r="G999" t="str">
        <f>INDEX(tbl_produits[Classe nom], MATCH(tbl_data[[#This Row],[NORM_Spécialité]], tbl_produits[Nom normalisé], 0))</f>
        <v>Antinéoplasiques et immunomodulateurs</v>
      </c>
      <c r="H999">
        <f>YEAR(tbl_data[[#This Row],[Date_rapport]])</f>
        <v>2021</v>
      </c>
      <c r="I999" t="str">
        <f>INDEX(tbl_produits[Molécule extraite], MATCH(tbl_data[[#This Row],[NORM_Spécialité]], tbl_produits[Nom normalisé], 0))</f>
        <v>Pémétrexed</v>
      </c>
      <c r="J999" s="34">
        <f>DATE(LEFT(tbl_data[[#This Row],[Date_rapport]], 4), MID(tbl_data[[#This Row],[Date_rapport]], 6, 2), RIGHT(tbl_data[[#This Row],[Date_rapport]], 2))</f>
        <v>44419</v>
      </c>
    </row>
    <row r="1000" spans="1:10" x14ac:dyDescent="0.2">
      <c r="A1000" s="28" t="s">
        <v>2029</v>
      </c>
      <c r="B1000" t="s">
        <v>3</v>
      </c>
      <c r="C1000" s="28" t="s">
        <v>300</v>
      </c>
      <c r="D1000" t="s">
        <v>39</v>
      </c>
      <c r="E1000" t="s">
        <v>2</v>
      </c>
      <c r="F1000" t="str">
        <f>INDEX(tbl_produits[Nom normalisé], MATCH(tbl_data[[#This Row],[Spécialité]], tbl_produits[Nom original], 0))</f>
        <v>PEMETREXED FRESENIUS KABI  flacon de 500 mg Poudre pour solution à diluer pour perfusion</v>
      </c>
      <c r="G1000" t="str">
        <f>INDEX(tbl_produits[Classe nom], MATCH(tbl_data[[#This Row],[NORM_Spécialité]], tbl_produits[Nom normalisé], 0))</f>
        <v>Antinéoplasiques et immunomodulateurs</v>
      </c>
      <c r="H1000">
        <f>YEAR(tbl_data[[#This Row],[Date_rapport]])</f>
        <v>2021</v>
      </c>
      <c r="I1000" t="str">
        <f>INDEX(tbl_produits[Molécule extraite], MATCH(tbl_data[[#This Row],[NORM_Spécialité]], tbl_produits[Nom normalisé], 0))</f>
        <v>Pémétrexed</v>
      </c>
      <c r="J1000" s="34">
        <f>DATE(LEFT(tbl_data[[#This Row],[Date_rapport]], 4), MID(tbl_data[[#This Row],[Date_rapport]], 6, 2), RIGHT(tbl_data[[#This Row],[Date_rapport]], 2))</f>
        <v>44419</v>
      </c>
    </row>
    <row r="1001" spans="1:10" x14ac:dyDescent="0.2">
      <c r="A1001" s="28" t="s">
        <v>2029</v>
      </c>
      <c r="B1001" t="s">
        <v>6</v>
      </c>
      <c r="C1001" s="28" t="s">
        <v>300</v>
      </c>
      <c r="D1001" t="s">
        <v>69</v>
      </c>
      <c r="E1001" t="s">
        <v>1579</v>
      </c>
      <c r="F1001" t="str">
        <f>INDEX(tbl_produits[Nom normalisé], MATCH(tbl_data[[#This Row],[Spécialité]], tbl_produits[Nom original], 0))</f>
        <v>PAMIDRONATE DE SODIUM HOSPIRA 9 mg/ml, solution à diluer pour perfusion, boîte de 1 flacon de 10 ml</v>
      </c>
      <c r="G1001" t="str">
        <f>INDEX(tbl_produits[Classe nom], MATCH(tbl_data[[#This Row],[NORM_Spécialité]], tbl_produits[Nom normalisé], 0))</f>
        <v xml:space="preserve">Système musculo-squelettique </v>
      </c>
      <c r="H1001">
        <f>YEAR(tbl_data[[#This Row],[Date_rapport]])</f>
        <v>2021</v>
      </c>
      <c r="I1001" t="str">
        <f>INDEX(tbl_produits[Molécule extraite], MATCH(tbl_data[[#This Row],[NORM_Spécialité]], tbl_produits[Nom normalisé], 0))</f>
        <v>Pamidronate de sodium</v>
      </c>
      <c r="J1001" s="34">
        <f>DATE(LEFT(tbl_data[[#This Row],[Date_rapport]], 4), MID(tbl_data[[#This Row],[Date_rapport]], 6, 2), RIGHT(tbl_data[[#This Row],[Date_rapport]], 2))</f>
        <v>44419</v>
      </c>
    </row>
    <row r="1002" spans="1:10" x14ac:dyDescent="0.2">
      <c r="A1002" s="28" t="s">
        <v>2029</v>
      </c>
      <c r="B1002" t="s">
        <v>3</v>
      </c>
      <c r="C1002" s="28" t="s">
        <v>300</v>
      </c>
      <c r="D1002" t="s">
        <v>73</v>
      </c>
      <c r="E1002" t="s">
        <v>2</v>
      </c>
      <c r="F1002" t="str">
        <f>INDEX(tbl_produits[Nom normalisé], MATCH(tbl_data[[#This Row],[Spécialité]], tbl_produits[Nom original], 0))</f>
        <v>PACLITAXEL KABI 6 mg/ml, solution à diluer pour perfusion</v>
      </c>
      <c r="G1002" t="str">
        <f>INDEX(tbl_produits[Classe nom], MATCH(tbl_data[[#This Row],[NORM_Spécialité]], tbl_produits[Nom normalisé], 0))</f>
        <v>Antinéoplasiques et immunomodulateurs</v>
      </c>
      <c r="H1002">
        <f>YEAR(tbl_data[[#This Row],[Date_rapport]])</f>
        <v>2021</v>
      </c>
      <c r="I1002" t="str">
        <f>INDEX(tbl_produits[Molécule extraite], MATCH(tbl_data[[#This Row],[NORM_Spécialité]], tbl_produits[Nom normalisé], 0))</f>
        <v>Paclitaxel</v>
      </c>
      <c r="J1002" s="34">
        <f>DATE(LEFT(tbl_data[[#This Row],[Date_rapport]], 4), MID(tbl_data[[#This Row],[Date_rapport]], 6, 2), RIGHT(tbl_data[[#This Row],[Date_rapport]], 2))</f>
        <v>44419</v>
      </c>
    </row>
    <row r="1003" spans="1:10" x14ac:dyDescent="0.2">
      <c r="A1003" s="28" t="s">
        <v>2029</v>
      </c>
      <c r="B1003" t="s">
        <v>6</v>
      </c>
      <c r="C1003" s="28" t="s">
        <v>300</v>
      </c>
      <c r="D1003" t="s">
        <v>86</v>
      </c>
      <c r="E1003" t="s">
        <v>1584</v>
      </c>
      <c r="F1003" t="str">
        <f>INDEX(tbl_produits[Nom normalisé], MATCH(tbl_data[[#This Row],[Spécialité]], tbl_produits[Nom original], 0))</f>
        <v>PACLITAXEL EBEWE 6 mg/ml, solution à diluer pour perfusion</v>
      </c>
      <c r="G1003" t="str">
        <f>INDEX(tbl_produits[Classe nom], MATCH(tbl_data[[#This Row],[NORM_Spécialité]], tbl_produits[Nom normalisé], 0))</f>
        <v>Antinéoplasiques et immunomodulateurs</v>
      </c>
      <c r="H1003">
        <f>YEAR(tbl_data[[#This Row],[Date_rapport]])</f>
        <v>2021</v>
      </c>
      <c r="I1003" t="str">
        <f>INDEX(tbl_produits[Molécule extraite], MATCH(tbl_data[[#This Row],[NORM_Spécialité]], tbl_produits[Nom normalisé], 0))</f>
        <v>Paclitaxel</v>
      </c>
      <c r="J1003" s="34">
        <f>DATE(LEFT(tbl_data[[#This Row],[Date_rapport]], 4), MID(tbl_data[[#This Row],[Date_rapport]], 6, 2), RIGHT(tbl_data[[#This Row],[Date_rapport]], 2))</f>
        <v>44419</v>
      </c>
    </row>
    <row r="1004" spans="1:10" x14ac:dyDescent="0.2">
      <c r="A1004" s="28" t="s">
        <v>2029</v>
      </c>
      <c r="B1004" t="s">
        <v>6</v>
      </c>
      <c r="C1004" s="28" t="s">
        <v>300</v>
      </c>
      <c r="D1004" t="s">
        <v>60</v>
      </c>
      <c r="E1004" t="s">
        <v>1575</v>
      </c>
      <c r="F1004" t="str">
        <f>INDEX(tbl_produits[Nom normalisé], MATCH(tbl_data[[#This Row],[Spécialité]], tbl_produits[Nom original], 0))</f>
        <v>ONDANSETRON KABI 2 mg/ml  solution injectable</v>
      </c>
      <c r="G1004" t="str">
        <f>INDEX(tbl_produits[Classe nom], MATCH(tbl_data[[#This Row],[NORM_Spécialité]], tbl_produits[Nom normalisé], 0))</f>
        <v>Voies digestives et métabolisme</v>
      </c>
      <c r="H1004">
        <f>YEAR(tbl_data[[#This Row],[Date_rapport]])</f>
        <v>2021</v>
      </c>
      <c r="I1004" t="str">
        <f>INDEX(tbl_produits[Molécule extraite], MATCH(tbl_data[[#This Row],[NORM_Spécialité]], tbl_produits[Nom normalisé], 0))</f>
        <v>Ondansétron</v>
      </c>
      <c r="J1004" s="34">
        <f>DATE(LEFT(tbl_data[[#This Row],[Date_rapport]], 4), MID(tbl_data[[#This Row],[Date_rapport]], 6, 2), RIGHT(tbl_data[[#This Row],[Date_rapport]], 2))</f>
        <v>44419</v>
      </c>
    </row>
    <row r="1005" spans="1:10" x14ac:dyDescent="0.2">
      <c r="A1005" s="28" t="s">
        <v>2029</v>
      </c>
      <c r="B1005" t="s">
        <v>6</v>
      </c>
      <c r="C1005" s="28" t="s">
        <v>300</v>
      </c>
      <c r="D1005" t="s">
        <v>136</v>
      </c>
      <c r="E1005" t="s">
        <v>1600</v>
      </c>
      <c r="F1005" t="str">
        <f>INDEX(tbl_produits[Nom normalisé], MATCH(tbl_data[[#This Row],[Spécialité]], tbl_produits[Nom original], 0))</f>
        <v>ONDANSETRON ACCORD 2 mg/ml  solution injectable</v>
      </c>
      <c r="G1005" t="str">
        <f>INDEX(tbl_produits[Classe nom], MATCH(tbl_data[[#This Row],[NORM_Spécialité]], tbl_produits[Nom normalisé], 0))</f>
        <v>Voies digestives et métabolisme</v>
      </c>
      <c r="H1005">
        <f>YEAR(tbl_data[[#This Row],[Date_rapport]])</f>
        <v>2021</v>
      </c>
      <c r="I1005" t="str">
        <f>INDEX(tbl_produits[Molécule extraite], MATCH(tbl_data[[#This Row],[NORM_Spécialité]], tbl_produits[Nom normalisé], 0))</f>
        <v>Ondansétron</v>
      </c>
      <c r="J1005" s="34">
        <f>DATE(LEFT(tbl_data[[#This Row],[Date_rapport]], 4), MID(tbl_data[[#This Row],[Date_rapport]], 6, 2), RIGHT(tbl_data[[#This Row],[Date_rapport]], 2))</f>
        <v>44419</v>
      </c>
    </row>
    <row r="1006" spans="1:10" x14ac:dyDescent="0.2">
      <c r="A1006" s="28" t="s">
        <v>2029</v>
      </c>
      <c r="B1006" t="s">
        <v>6</v>
      </c>
      <c r="C1006" s="28" t="s">
        <v>300</v>
      </c>
      <c r="D1006" t="s">
        <v>28</v>
      </c>
      <c r="E1006" t="s">
        <v>1558</v>
      </c>
      <c r="F1006" t="str">
        <f>INDEX(tbl_produits[Nom normalisé], MATCH(tbl_data[[#This Row],[Spécialité]], tbl_produits[Nom original], 0))</f>
        <v>OCTREOTIDE HOSPIRA 500 microgrammes/1 ml, solution injectable</v>
      </c>
      <c r="G1006" t="str">
        <f>INDEX(tbl_produits[Classe nom], MATCH(tbl_data[[#This Row],[NORM_Spécialité]], tbl_produits[Nom normalisé], 0))</f>
        <v>Hormones systémiques sauf hormones sexuelles et insulines</v>
      </c>
      <c r="H1006">
        <f>YEAR(tbl_data[[#This Row],[Date_rapport]])</f>
        <v>2021</v>
      </c>
      <c r="I1006" t="str">
        <f>INDEX(tbl_produits[Molécule extraite], MATCH(tbl_data[[#This Row],[NORM_Spécialité]], tbl_produits[Nom normalisé], 0))</f>
        <v>Octréotide</v>
      </c>
      <c r="J1006" s="34">
        <f>DATE(LEFT(tbl_data[[#This Row],[Date_rapport]], 4), MID(tbl_data[[#This Row],[Date_rapport]], 6, 2), RIGHT(tbl_data[[#This Row],[Date_rapport]], 2))</f>
        <v>44419</v>
      </c>
    </row>
    <row r="1007" spans="1:10" x14ac:dyDescent="0.2">
      <c r="A1007" s="28" t="s">
        <v>2029</v>
      </c>
      <c r="B1007" t="s">
        <v>3</v>
      </c>
      <c r="C1007" s="28" t="s">
        <v>300</v>
      </c>
      <c r="D1007" t="s">
        <v>100</v>
      </c>
      <c r="E1007" t="s">
        <v>2</v>
      </c>
      <c r="F1007" t="str">
        <f>INDEX(tbl_produits[Nom normalisé], MATCH(tbl_data[[#This Row],[Spécialité]], tbl_produits[Nom original], 0))</f>
        <v>OCTIM 150 microgrammes/dose, solution pour pulvérisation nasale</v>
      </c>
      <c r="G1007" t="str">
        <f>INDEX(tbl_produits[Classe nom], MATCH(tbl_data[[#This Row],[NORM_Spécialité]], tbl_produits[Nom normalisé], 0))</f>
        <v>Hormones systémiques sauf hormones sexuelles et insulines</v>
      </c>
      <c r="H1007">
        <f>YEAR(tbl_data[[#This Row],[Date_rapport]])</f>
        <v>2021</v>
      </c>
      <c r="I1007" t="str">
        <f>INDEX(tbl_produits[Molécule extraite], MATCH(tbl_data[[#This Row],[NORM_Spécialité]], tbl_produits[Nom normalisé], 0))</f>
        <v>Desmopressine</v>
      </c>
      <c r="J1007" s="34">
        <f>DATE(LEFT(tbl_data[[#This Row],[Date_rapport]], 4), MID(tbl_data[[#This Row],[Date_rapport]], 6, 2), RIGHT(tbl_data[[#This Row],[Date_rapport]], 2))</f>
        <v>44419</v>
      </c>
    </row>
    <row r="1008" spans="1:10" x14ac:dyDescent="0.2">
      <c r="A1008" s="28" t="s">
        <v>2029</v>
      </c>
      <c r="B1008" t="s">
        <v>9</v>
      </c>
      <c r="C1008" s="28" t="s">
        <v>300</v>
      </c>
      <c r="D1008" t="s">
        <v>14</v>
      </c>
      <c r="E1008" t="s">
        <v>2</v>
      </c>
      <c r="F1008" t="str">
        <f>INDEX(tbl_produits[Nom normalisé], MATCH(tbl_data[[#This Row],[Spécialité]], tbl_produits[Nom original], 0))</f>
        <v>OCTAGAM  100 mg/ml et 50 mg/ml, solution pour perfusion</v>
      </c>
      <c r="G1008" t="str">
        <f>INDEX(tbl_produits[Classe nom], MATCH(tbl_data[[#This Row],[NORM_Spécialité]], tbl_produits[Nom normalisé], 0))</f>
        <v>Anti-infectieux à usage systémique</v>
      </c>
      <c r="H1008">
        <f>YEAR(tbl_data[[#This Row],[Date_rapport]])</f>
        <v>2021</v>
      </c>
      <c r="I1008" t="str">
        <f>INDEX(tbl_produits[Molécule extraite], MATCH(tbl_data[[#This Row],[NORM_Spécialité]], tbl_produits[Nom normalisé], 0))</f>
        <v>Immunoglobuline humaine normale</v>
      </c>
      <c r="J1008" s="34">
        <f>DATE(LEFT(tbl_data[[#This Row],[Date_rapport]], 4), MID(tbl_data[[#This Row],[Date_rapport]], 6, 2), RIGHT(tbl_data[[#This Row],[Date_rapport]], 2))</f>
        <v>44419</v>
      </c>
    </row>
    <row r="1009" spans="1:10" x14ac:dyDescent="0.2">
      <c r="A1009" s="28" t="s">
        <v>2029</v>
      </c>
      <c r="B1009" t="s">
        <v>3</v>
      </c>
      <c r="C1009" s="28" t="s">
        <v>300</v>
      </c>
      <c r="D1009" t="s">
        <v>170</v>
      </c>
      <c r="E1009" t="s">
        <v>2</v>
      </c>
      <c r="F1009" t="str">
        <f>INDEX(tbl_produits[Nom normalisé], MATCH(tbl_data[[#This Row],[Spécialité]], tbl_produits[Nom original], 0))</f>
        <v>OCTAFIX 100 UI/ml, poudre et solvant pour solution injectable</v>
      </c>
      <c r="G1009" t="str">
        <f>INDEX(tbl_produits[Classe nom], MATCH(tbl_data[[#This Row],[NORM_Spécialité]], tbl_produits[Nom normalisé], 0))</f>
        <v>Sang et organes hématopoïétiques</v>
      </c>
      <c r="H1009">
        <f>YEAR(tbl_data[[#This Row],[Date_rapport]])</f>
        <v>2021</v>
      </c>
      <c r="I1009" t="str">
        <f>INDEX(tbl_produits[Molécule extraite], MATCH(tbl_data[[#This Row],[NORM_Spécialité]], tbl_produits[Nom normalisé], 0))</f>
        <v>Facteur VIII de coagulation humain</v>
      </c>
      <c r="J1009" s="34">
        <f>DATE(LEFT(tbl_data[[#This Row],[Date_rapport]], 4), MID(tbl_data[[#This Row],[Date_rapport]], 6, 2), RIGHT(tbl_data[[#This Row],[Date_rapport]], 2))</f>
        <v>44419</v>
      </c>
    </row>
    <row r="1010" spans="1:10" x14ac:dyDescent="0.2">
      <c r="A1010" s="28" t="s">
        <v>2029</v>
      </c>
      <c r="B1010" t="s">
        <v>9</v>
      </c>
      <c r="C1010" s="28" t="s">
        <v>300</v>
      </c>
      <c r="D1010" t="s">
        <v>114</v>
      </c>
      <c r="E1010" t="s">
        <v>2</v>
      </c>
      <c r="F1010" t="str">
        <f>INDEX(tbl_produits[Nom normalisé], MATCH(tbl_data[[#This Row],[Spécialité]], tbl_produits[Nom original], 0))</f>
        <v>NULOJIX 250 mg, poudre pour solution à diluer pour perfusion</v>
      </c>
      <c r="G1010" t="str">
        <f>INDEX(tbl_produits[Classe nom], MATCH(tbl_data[[#This Row],[NORM_Spécialité]], tbl_produits[Nom normalisé], 0))</f>
        <v>Antinéoplasiques et immunomodulateurs</v>
      </c>
      <c r="H1010">
        <f>YEAR(tbl_data[[#This Row],[Date_rapport]])</f>
        <v>2021</v>
      </c>
      <c r="I1010" t="str">
        <f>INDEX(tbl_produits[Molécule extraite], MATCH(tbl_data[[#This Row],[NORM_Spécialité]], tbl_produits[Nom normalisé], 0))</f>
        <v>Bélatacept</v>
      </c>
      <c r="J1010" s="34">
        <f>DATE(LEFT(tbl_data[[#This Row],[Date_rapport]], 4), MID(tbl_data[[#This Row],[Date_rapport]], 6, 2), RIGHT(tbl_data[[#This Row],[Date_rapport]], 2))</f>
        <v>44419</v>
      </c>
    </row>
    <row r="1011" spans="1:10" x14ac:dyDescent="0.2">
      <c r="A1011" s="28" t="s">
        <v>2029</v>
      </c>
      <c r="B1011" t="s">
        <v>6</v>
      </c>
      <c r="C1011" s="28" t="s">
        <v>300</v>
      </c>
      <c r="D1011" t="s">
        <v>138</v>
      </c>
      <c r="E1011" t="s">
        <v>1601</v>
      </c>
      <c r="F1011" t="str">
        <f>INDEX(tbl_produits[Nom normalisé], MATCH(tbl_data[[#This Row],[Spécialité]], tbl_produits[Nom original], 0))</f>
        <v>NOZINAN 25 mg/ml, solution injectable en ampoule (I.M.)</v>
      </c>
      <c r="G1011" t="str">
        <f>INDEX(tbl_produits[Classe nom], MATCH(tbl_data[[#This Row],[NORM_Spécialité]], tbl_produits[Nom normalisé], 0))</f>
        <v>Système nerveux</v>
      </c>
      <c r="H1011">
        <f>YEAR(tbl_data[[#This Row],[Date_rapport]])</f>
        <v>2021</v>
      </c>
      <c r="I1011" t="str">
        <f>INDEX(tbl_produits[Molécule extraite], MATCH(tbl_data[[#This Row],[NORM_Spécialité]], tbl_produits[Nom normalisé], 0))</f>
        <v>Lévomépromazine (chlorhydrate de)</v>
      </c>
      <c r="J1011" s="34">
        <f>DATE(LEFT(tbl_data[[#This Row],[Date_rapport]], 4), MID(tbl_data[[#This Row],[Date_rapport]], 6, 2), RIGHT(tbl_data[[#This Row],[Date_rapport]], 2))</f>
        <v>44419</v>
      </c>
    </row>
    <row r="1012" spans="1:10" x14ac:dyDescent="0.2">
      <c r="A1012" s="28" t="s">
        <v>2029</v>
      </c>
      <c r="B1012" t="s">
        <v>6</v>
      </c>
      <c r="C1012" s="28" t="s">
        <v>300</v>
      </c>
      <c r="D1012" t="s">
        <v>89</v>
      </c>
      <c r="E1012" t="s">
        <v>1586</v>
      </c>
      <c r="F1012" t="str">
        <f>INDEX(tbl_produits[Nom normalisé], MATCH(tbl_data[[#This Row],[Spécialité]], tbl_produits[Nom original], 0))</f>
        <v>NOXAFIL 40 mg/ml, suspension buvable</v>
      </c>
      <c r="G1012" t="str">
        <f>INDEX(tbl_produits[Classe nom], MATCH(tbl_data[[#This Row],[NORM_Spécialité]], tbl_produits[Nom normalisé], 0))</f>
        <v>Anti-infectieux à usage systémique</v>
      </c>
      <c r="H1012">
        <f>YEAR(tbl_data[[#This Row],[Date_rapport]])</f>
        <v>2021</v>
      </c>
      <c r="I1012" t="str">
        <f>INDEX(tbl_produits[Molécule extraite], MATCH(tbl_data[[#This Row],[NORM_Spécialité]], tbl_produits[Nom normalisé], 0))</f>
        <v>Posaconazole</v>
      </c>
      <c r="J1012" s="34">
        <f>DATE(LEFT(tbl_data[[#This Row],[Date_rapport]], 4), MID(tbl_data[[#This Row],[Date_rapport]], 6, 2), RIGHT(tbl_data[[#This Row],[Date_rapport]], 2))</f>
        <v>44419</v>
      </c>
    </row>
    <row r="1013" spans="1:10" x14ac:dyDescent="0.2">
      <c r="A1013" s="28" t="s">
        <v>2029</v>
      </c>
      <c r="B1013" t="s">
        <v>6</v>
      </c>
      <c r="C1013" s="28" t="s">
        <v>300</v>
      </c>
      <c r="D1013" t="s">
        <v>42</v>
      </c>
      <c r="E1013" t="s">
        <v>1567</v>
      </c>
      <c r="F1013" t="str">
        <f>INDEX(tbl_produits[Nom normalisé], MATCH(tbl_data[[#This Row],[Spécialité]], tbl_produits[Nom original], 0))</f>
        <v>NAROPEINE 2 mg/ml, solution injectable en ampoule</v>
      </c>
      <c r="G1013" t="str">
        <f>INDEX(tbl_produits[Classe nom], MATCH(tbl_data[[#This Row],[NORM_Spécialité]], tbl_produits[Nom normalisé], 0))</f>
        <v>Système nerveux</v>
      </c>
      <c r="H1013">
        <f>YEAR(tbl_data[[#This Row],[Date_rapport]])</f>
        <v>2021</v>
      </c>
      <c r="I1013" t="str">
        <f>INDEX(tbl_produits[Molécule extraite], MATCH(tbl_data[[#This Row],[NORM_Spécialité]], tbl_produits[Nom normalisé], 0))</f>
        <v>Ropivacaïne (chlorhydrate de)</v>
      </c>
      <c r="J1013" s="34">
        <f>DATE(LEFT(tbl_data[[#This Row],[Date_rapport]], 4), MID(tbl_data[[#This Row],[Date_rapport]], 6, 2), RIGHT(tbl_data[[#This Row],[Date_rapport]], 2))</f>
        <v>44419</v>
      </c>
    </row>
    <row r="1014" spans="1:10" x14ac:dyDescent="0.2">
      <c r="A1014" s="28" t="s">
        <v>2029</v>
      </c>
      <c r="B1014" t="s">
        <v>6</v>
      </c>
      <c r="C1014" s="28" t="s">
        <v>300</v>
      </c>
      <c r="D1014" t="s">
        <v>55</v>
      </c>
      <c r="E1014" t="s">
        <v>1572</v>
      </c>
      <c r="F1014" t="str">
        <f>INDEX(tbl_produits[Nom normalisé], MATCH(tbl_data[[#This Row],[Spécialité]], tbl_produits[Nom original], 0))</f>
        <v>NANOCIS 0,24 mg  trousse pour préparation radiopharmaceutique</v>
      </c>
      <c r="G1014" t="str">
        <f>INDEX(tbl_produits[Classe nom], MATCH(tbl_data[[#This Row],[NORM_Spécialité]], tbl_produits[Nom normalisé], 0))</f>
        <v>Divers</v>
      </c>
      <c r="H1014">
        <f>YEAR(tbl_data[[#This Row],[Date_rapport]])</f>
        <v>2021</v>
      </c>
      <c r="I1014" t="str">
        <f>INDEX(tbl_produits[Molécule extraite], MATCH(tbl_data[[#This Row],[NORM_Spécialité]], tbl_produits[Nom normalisé], 0))</f>
        <v>Rhénium (heptasulfure de)</v>
      </c>
      <c r="J1014" s="34">
        <f>DATE(LEFT(tbl_data[[#This Row],[Date_rapport]], 4), MID(tbl_data[[#This Row],[Date_rapport]], 6, 2), RIGHT(tbl_data[[#This Row],[Date_rapport]], 2))</f>
        <v>44419</v>
      </c>
    </row>
    <row r="1015" spans="1:10" x14ac:dyDescent="0.2">
      <c r="A1015" s="28" t="s">
        <v>2029</v>
      </c>
      <c r="B1015" t="s">
        <v>6</v>
      </c>
      <c r="C1015" s="28" t="s">
        <v>300</v>
      </c>
      <c r="D1015" t="s">
        <v>20</v>
      </c>
      <c r="E1015" t="s">
        <v>1551</v>
      </c>
      <c r="F1015" t="str">
        <f>INDEX(tbl_produits[Nom normalisé], MATCH(tbl_data[[#This Row],[Spécialité]], tbl_produits[Nom original], 0))</f>
        <v>MYSOLINE 250 mg, comprimé sécable</v>
      </c>
      <c r="G1015" t="str">
        <f>INDEX(tbl_produits[Classe nom], MATCH(tbl_data[[#This Row],[NORM_Spécialité]], tbl_produits[Nom normalisé], 0))</f>
        <v>Système nerveux</v>
      </c>
      <c r="H1015">
        <f>YEAR(tbl_data[[#This Row],[Date_rapport]])</f>
        <v>2021</v>
      </c>
      <c r="I1015" t="str">
        <f>INDEX(tbl_produits[Molécule extraite], MATCH(tbl_data[[#This Row],[NORM_Spécialité]], tbl_produits[Nom normalisé], 0))</f>
        <v>Primidone</v>
      </c>
      <c r="J1015" s="34">
        <f>DATE(LEFT(tbl_data[[#This Row],[Date_rapport]], 4), MID(tbl_data[[#This Row],[Date_rapport]], 6, 2), RIGHT(tbl_data[[#This Row],[Date_rapport]], 2))</f>
        <v>44419</v>
      </c>
    </row>
    <row r="1016" spans="1:10" x14ac:dyDescent="0.2">
      <c r="A1016" s="28" t="s">
        <v>2029</v>
      </c>
      <c r="B1016" t="s">
        <v>6</v>
      </c>
      <c r="C1016" s="28" t="s">
        <v>300</v>
      </c>
      <c r="D1016" t="s">
        <v>49</v>
      </c>
      <c r="E1016" t="s">
        <v>1570</v>
      </c>
      <c r="F1016" t="str">
        <f>INDEX(tbl_produits[Nom normalisé], MATCH(tbl_data[[#This Row],[Spécialité]], tbl_produits[Nom original], 0))</f>
        <v>MOZOBIL 20mg/ml  solution injectable, boite de 1 flacon</v>
      </c>
      <c r="G1016" t="str">
        <f>INDEX(tbl_produits[Classe nom], MATCH(tbl_data[[#This Row],[NORM_Spécialité]], tbl_produits[Nom normalisé], 0))</f>
        <v>Antinéoplasiques et immunomodulateurs</v>
      </c>
      <c r="H1016">
        <f>YEAR(tbl_data[[#This Row],[Date_rapport]])</f>
        <v>2021</v>
      </c>
      <c r="I1016" t="str">
        <f>INDEX(tbl_produits[Molécule extraite], MATCH(tbl_data[[#This Row],[NORM_Spécialité]], tbl_produits[Nom normalisé], 0))</f>
        <v>Plérixafor</v>
      </c>
      <c r="J1016" s="34">
        <f>DATE(LEFT(tbl_data[[#This Row],[Date_rapport]], 4), MID(tbl_data[[#This Row],[Date_rapport]], 6, 2), RIGHT(tbl_data[[#This Row],[Date_rapport]], 2))</f>
        <v>44419</v>
      </c>
    </row>
    <row r="1017" spans="1:10" x14ac:dyDescent="0.2">
      <c r="A1017" s="28" t="s">
        <v>2029</v>
      </c>
      <c r="B1017" t="s">
        <v>3</v>
      </c>
      <c r="C1017" s="28" t="s">
        <v>300</v>
      </c>
      <c r="D1017" t="s">
        <v>208</v>
      </c>
      <c r="E1017" t="s">
        <v>2</v>
      </c>
      <c r="F1017" t="str">
        <f>INDEX(tbl_produits[Nom normalisé], MATCH(tbl_data[[#This Row],[Spécialité]], tbl_produits[Nom original], 0))</f>
        <v>MITOMYCINE ACCORD 10 mg, poudre pour solution injectable/ pour perfusion ou voie intravésicale</v>
      </c>
      <c r="G1017" t="str">
        <f>INDEX(tbl_produits[Classe nom], MATCH(tbl_data[[#This Row],[NORM_Spécialité]], tbl_produits[Nom normalisé], 0))</f>
        <v>Antinéoplasiques et immunomodulateurs</v>
      </c>
      <c r="H1017">
        <f>YEAR(tbl_data[[#This Row],[Date_rapport]])</f>
        <v>2021</v>
      </c>
      <c r="I1017" t="str">
        <f>INDEX(tbl_produits[Molécule extraite], MATCH(tbl_data[[#This Row],[NORM_Spécialité]], tbl_produits[Nom normalisé], 0))</f>
        <v>Mitomycine</v>
      </c>
      <c r="J1017" s="34">
        <f>DATE(LEFT(tbl_data[[#This Row],[Date_rapport]], 4), MID(tbl_data[[#This Row],[Date_rapport]], 6, 2), RIGHT(tbl_data[[#This Row],[Date_rapport]], 2))</f>
        <v>44419</v>
      </c>
    </row>
    <row r="1018" spans="1:10" x14ac:dyDescent="0.2">
      <c r="A1018" s="28" t="s">
        <v>2029</v>
      </c>
      <c r="B1018" t="s">
        <v>3</v>
      </c>
      <c r="C1018" s="28" t="s">
        <v>300</v>
      </c>
      <c r="D1018" t="s">
        <v>16</v>
      </c>
      <c r="E1018" t="s">
        <v>2</v>
      </c>
      <c r="F1018" t="str">
        <f>INDEX(tbl_produits[Nom normalisé], MATCH(tbl_data[[#This Row],[Spécialité]], tbl_produits[Nom original], 0))</f>
        <v>MIOCHOLE 20 mg, poudre et solvant pour solution intraoculaire</v>
      </c>
      <c r="G1018" t="str">
        <f>INDEX(tbl_produits[Classe nom], MATCH(tbl_data[[#This Row],[NORM_Spécialité]], tbl_produits[Nom normalisé], 0))</f>
        <v>Organes sensoriels</v>
      </c>
      <c r="H1018">
        <f>YEAR(tbl_data[[#This Row],[Date_rapport]])</f>
        <v>2021</v>
      </c>
      <c r="I1018" t="str">
        <f>INDEX(tbl_produits[Molécule extraite], MATCH(tbl_data[[#This Row],[NORM_Spécialité]], tbl_produits[Nom normalisé], 0))</f>
        <v>Chlorure d'acétylcholine</v>
      </c>
      <c r="J1018" s="34">
        <f>DATE(LEFT(tbl_data[[#This Row],[Date_rapport]], 4), MID(tbl_data[[#This Row],[Date_rapport]], 6, 2), RIGHT(tbl_data[[#This Row],[Date_rapport]], 2))</f>
        <v>44419</v>
      </c>
    </row>
    <row r="1019" spans="1:10" x14ac:dyDescent="0.2">
      <c r="A1019" s="28" t="s">
        <v>2029</v>
      </c>
      <c r="B1019" t="s">
        <v>3</v>
      </c>
      <c r="C1019" s="28" t="s">
        <v>300</v>
      </c>
      <c r="D1019" t="s">
        <v>58</v>
      </c>
      <c r="E1019" t="s">
        <v>2</v>
      </c>
      <c r="F1019" t="str">
        <f>INDEX(tbl_produits[Nom normalisé], MATCH(tbl_data[[#This Row],[Spécialité]], tbl_produits[Nom original], 0))</f>
        <v>MINIRIN Spray 10 microgrammes par dose, solution endonasale en flacon</v>
      </c>
      <c r="G1019" t="str">
        <f>INDEX(tbl_produits[Classe nom], MATCH(tbl_data[[#This Row],[NORM_Spécialité]], tbl_produits[Nom normalisé], 0))</f>
        <v>Hormones systémiques sauf hormones sexuelles et insulines</v>
      </c>
      <c r="H1019">
        <f>YEAR(tbl_data[[#This Row],[Date_rapport]])</f>
        <v>2021</v>
      </c>
      <c r="I1019" t="str">
        <f>INDEX(tbl_produits[Molécule extraite], MATCH(tbl_data[[#This Row],[NORM_Spécialité]], tbl_produits[Nom normalisé], 0))</f>
        <v>Desmopressine</v>
      </c>
      <c r="J1019" s="34">
        <f>DATE(LEFT(tbl_data[[#This Row],[Date_rapport]], 4), MID(tbl_data[[#This Row],[Date_rapport]], 6, 2), RIGHT(tbl_data[[#This Row],[Date_rapport]], 2))</f>
        <v>44419</v>
      </c>
    </row>
    <row r="1020" spans="1:10" x14ac:dyDescent="0.2">
      <c r="A1020" s="28" t="s">
        <v>2029</v>
      </c>
      <c r="B1020" t="s">
        <v>9</v>
      </c>
      <c r="C1020" s="28" t="s">
        <v>300</v>
      </c>
      <c r="D1020" t="s">
        <v>97</v>
      </c>
      <c r="E1020" t="s">
        <v>2</v>
      </c>
      <c r="F1020" t="str">
        <f>INDEX(tbl_produits[Nom normalisé], MATCH(tbl_data[[#This Row],[Spécialité]], tbl_produits[Nom original], 0))</f>
        <v>MINIRIN SPRAY / MINIRIN et MINIRINMELT</v>
      </c>
      <c r="G1020" t="str">
        <f>INDEX(tbl_produits[Classe nom], MATCH(tbl_data[[#This Row],[NORM_Spécialité]], tbl_produits[Nom normalisé], 0))</f>
        <v>Hormones systémiques sauf hormones sexuelles et insulines</v>
      </c>
      <c r="H1020">
        <f>YEAR(tbl_data[[#This Row],[Date_rapport]])</f>
        <v>2021</v>
      </c>
      <c r="I1020" t="str">
        <f>INDEX(tbl_produits[Molécule extraite], MATCH(tbl_data[[#This Row],[NORM_Spécialité]], tbl_produits[Nom normalisé], 0))</f>
        <v>Desmopressine</v>
      </c>
      <c r="J1020" s="34">
        <f>DATE(LEFT(tbl_data[[#This Row],[Date_rapport]], 4), MID(tbl_data[[#This Row],[Date_rapport]], 6, 2), RIGHT(tbl_data[[#This Row],[Date_rapport]], 2))</f>
        <v>44419</v>
      </c>
    </row>
    <row r="1021" spans="1:10" x14ac:dyDescent="0.2">
      <c r="A1021" s="28" t="s">
        <v>2029</v>
      </c>
      <c r="B1021" t="s">
        <v>9</v>
      </c>
      <c r="C1021" s="28" t="s">
        <v>300</v>
      </c>
      <c r="D1021" t="s">
        <v>213</v>
      </c>
      <c r="E1021" t="s">
        <v>2</v>
      </c>
      <c r="F1021" t="str">
        <f>INDEX(tbl_produits[Nom normalisé], MATCH(tbl_data[[#This Row],[Spécialité]], tbl_produits[Nom original], 0))</f>
        <v>MIANSERINE (produits à base de)</v>
      </c>
      <c r="G1021" t="str">
        <f>INDEX(tbl_produits[Classe nom], MATCH(tbl_data[[#This Row],[NORM_Spécialité]], tbl_produits[Nom normalisé], 0))</f>
        <v>Système nerveux</v>
      </c>
      <c r="H1021">
        <f>YEAR(tbl_data[[#This Row],[Date_rapport]])</f>
        <v>2021</v>
      </c>
      <c r="I1021" t="str">
        <f>INDEX(tbl_produits[Molécule extraite], MATCH(tbl_data[[#This Row],[NORM_Spécialité]], tbl_produits[Nom normalisé], 0))</f>
        <v>Miansérine</v>
      </c>
      <c r="J1021" s="34">
        <f>DATE(LEFT(tbl_data[[#This Row],[Date_rapport]], 4), MID(tbl_data[[#This Row],[Date_rapport]], 6, 2), RIGHT(tbl_data[[#This Row],[Date_rapport]], 2))</f>
        <v>44419</v>
      </c>
    </row>
    <row r="1022" spans="1:10" x14ac:dyDescent="0.2">
      <c r="A1022" s="28" t="s">
        <v>2029</v>
      </c>
      <c r="B1022" t="s">
        <v>6</v>
      </c>
      <c r="C1022" s="28" t="s">
        <v>300</v>
      </c>
      <c r="D1022" t="s">
        <v>99</v>
      </c>
      <c r="E1022" t="s">
        <v>1589</v>
      </c>
      <c r="F1022" t="str">
        <f>INDEX(tbl_produits[Nom normalisé], MATCH(tbl_data[[#This Row],[Spécialité]], tbl_produits[Nom original], 0))</f>
        <v>METHOTREXATE BIODIM 25 mg/1 mL, solution injectable</v>
      </c>
      <c r="G1022" t="str">
        <f>INDEX(tbl_produits[Classe nom], MATCH(tbl_data[[#This Row],[NORM_Spécialité]], tbl_produits[Nom normalisé], 0))</f>
        <v>Antinéoplasiques et immunomodulateurs</v>
      </c>
      <c r="H1022">
        <f>YEAR(tbl_data[[#This Row],[Date_rapport]])</f>
        <v>2021</v>
      </c>
      <c r="I1022" t="str">
        <f>INDEX(tbl_produits[Molécule extraite], MATCH(tbl_data[[#This Row],[NORM_Spécialité]], tbl_produits[Nom normalisé], 0))</f>
        <v>Méthotrexate</v>
      </c>
      <c r="J1022" s="34">
        <f>DATE(LEFT(tbl_data[[#This Row],[Date_rapport]], 4), MID(tbl_data[[#This Row],[Date_rapport]], 6, 2), RIGHT(tbl_data[[#This Row],[Date_rapport]], 2))</f>
        <v>44419</v>
      </c>
    </row>
    <row r="1023" spans="1:10" x14ac:dyDescent="0.2">
      <c r="A1023" s="28" t="s">
        <v>2029</v>
      </c>
      <c r="B1023" t="s">
        <v>3</v>
      </c>
      <c r="C1023" s="28" t="s">
        <v>300</v>
      </c>
      <c r="D1023" t="s">
        <v>221</v>
      </c>
      <c r="E1023" t="s">
        <v>2</v>
      </c>
      <c r="F1023" t="str">
        <f>INDEX(tbl_produits[Nom normalisé], MATCH(tbl_data[[#This Row],[Spécialité]], tbl_produits[Nom original], 0))</f>
        <v>METALYSE 10000 unités, poudre et solvant pour solution injectable</v>
      </c>
      <c r="G1023" t="str">
        <f>INDEX(tbl_produits[Classe nom], MATCH(tbl_data[[#This Row],[NORM_Spécialité]], tbl_produits[Nom normalisé], 0))</f>
        <v>Sang et organes hématopoïétiques</v>
      </c>
      <c r="H1023">
        <f>YEAR(tbl_data[[#This Row],[Date_rapport]])</f>
        <v>2021</v>
      </c>
      <c r="I1023" t="str">
        <f>INDEX(tbl_produits[Molécule extraite], MATCH(tbl_data[[#This Row],[NORM_Spécialité]], tbl_produits[Nom normalisé], 0))</f>
        <v>Ténectéplase</v>
      </c>
      <c r="J1023" s="34">
        <f>DATE(LEFT(tbl_data[[#This Row],[Date_rapport]], 4), MID(tbl_data[[#This Row],[Date_rapport]], 6, 2), RIGHT(tbl_data[[#This Row],[Date_rapport]], 2))</f>
        <v>44419</v>
      </c>
    </row>
    <row r="1024" spans="1:10" x14ac:dyDescent="0.2">
      <c r="A1024" s="28" t="s">
        <v>2029</v>
      </c>
      <c r="B1024" t="s">
        <v>9</v>
      </c>
      <c r="C1024" s="28" t="s">
        <v>300</v>
      </c>
      <c r="D1024" t="s">
        <v>129</v>
      </c>
      <c r="E1024" t="s">
        <v>2</v>
      </c>
      <c r="F1024" t="str">
        <f>INDEX(tbl_produits[Nom normalisé], MATCH(tbl_data[[#This Row],[Spécialité]], tbl_produits[Nom original], 0))</f>
        <v>LYTOS 520 mg, comprimé pelliculé</v>
      </c>
      <c r="G1024" t="str">
        <f>INDEX(tbl_produits[Classe nom], MATCH(tbl_data[[#This Row],[NORM_Spécialité]], tbl_produits[Nom normalisé], 0))</f>
        <v xml:space="preserve">Système musculo-squelettique </v>
      </c>
      <c r="H1024">
        <f>YEAR(tbl_data[[#This Row],[Date_rapport]])</f>
        <v>2021</v>
      </c>
      <c r="I1024" t="str">
        <f>INDEX(tbl_produits[Molécule extraite], MATCH(tbl_data[[#This Row],[NORM_Spécialité]], tbl_produits[Nom normalisé], 0))</f>
        <v>Clodronate de sodium</v>
      </c>
      <c r="J1024" s="34">
        <f>DATE(LEFT(tbl_data[[#This Row],[Date_rapport]], 4), MID(tbl_data[[#This Row],[Date_rapport]], 6, 2), RIGHT(tbl_data[[#This Row],[Date_rapport]], 2))</f>
        <v>44419</v>
      </c>
    </row>
    <row r="1025" spans="1:10" x14ac:dyDescent="0.2">
      <c r="A1025" s="28" t="s">
        <v>2029</v>
      </c>
      <c r="B1025" t="s">
        <v>11</v>
      </c>
      <c r="C1025" s="28" t="s">
        <v>300</v>
      </c>
      <c r="D1025" t="s">
        <v>119</v>
      </c>
      <c r="E1025" t="s">
        <v>2</v>
      </c>
      <c r="F1025" t="str">
        <f>INDEX(tbl_produits[Nom normalisé], MATCH(tbl_data[[#This Row],[Spécialité]], tbl_produits[Nom original], 0))</f>
        <v>LYNPARZA 50 mg, gélule</v>
      </c>
      <c r="G1025" t="str">
        <f>INDEX(tbl_produits[Classe nom], MATCH(tbl_data[[#This Row],[NORM_Spécialité]], tbl_produits[Nom normalisé], 0))</f>
        <v>Antinéoplasiques et immunomodulateurs</v>
      </c>
      <c r="H1025">
        <f>YEAR(tbl_data[[#This Row],[Date_rapport]])</f>
        <v>2021</v>
      </c>
      <c r="I1025" t="str">
        <f>INDEX(tbl_produits[Molécule extraite], MATCH(tbl_data[[#This Row],[NORM_Spécialité]], tbl_produits[Nom normalisé], 0))</f>
        <v>Olaparib</v>
      </c>
      <c r="J1025" s="34">
        <f>DATE(LEFT(tbl_data[[#This Row],[Date_rapport]], 4), MID(tbl_data[[#This Row],[Date_rapport]], 6, 2), RIGHT(tbl_data[[#This Row],[Date_rapport]], 2))</f>
        <v>44419</v>
      </c>
    </row>
    <row r="1026" spans="1:10" x14ac:dyDescent="0.2">
      <c r="A1026" s="28" t="s">
        <v>2029</v>
      </c>
      <c r="B1026" t="s">
        <v>6</v>
      </c>
      <c r="C1026" s="28" t="s">
        <v>300</v>
      </c>
      <c r="D1026" t="s">
        <v>216</v>
      </c>
      <c r="E1026" t="s">
        <v>2</v>
      </c>
      <c r="F1026" t="str">
        <f>INDEX(tbl_produits[Nom normalisé], MATCH(tbl_data[[#This Row],[Spécialité]], tbl_produits[Nom original], 0))</f>
        <v>LHRH FERRING 100 microgrammes/1 ml, solution injectable</v>
      </c>
      <c r="G1026" t="str">
        <f>INDEX(tbl_produits[Classe nom], MATCH(tbl_data[[#This Row],[NORM_Spécialité]], tbl_produits[Nom normalisé], 0))</f>
        <v>Divers</v>
      </c>
      <c r="H1026">
        <f>YEAR(tbl_data[[#This Row],[Date_rapport]])</f>
        <v>2021</v>
      </c>
      <c r="I1026" t="str">
        <f>INDEX(tbl_produits[Molécule extraite], MATCH(tbl_data[[#This Row],[NORM_Spécialité]], tbl_produits[Nom normalisé], 0))</f>
        <v>Acétate de gonadoréline</v>
      </c>
      <c r="J1026" s="34">
        <f>DATE(LEFT(tbl_data[[#This Row],[Date_rapport]], 4), MID(tbl_data[[#This Row],[Date_rapport]], 6, 2), RIGHT(tbl_data[[#This Row],[Date_rapport]], 2))</f>
        <v>44419</v>
      </c>
    </row>
    <row r="1027" spans="1:10" x14ac:dyDescent="0.2">
      <c r="A1027" s="28" t="s">
        <v>2029</v>
      </c>
      <c r="B1027" t="s">
        <v>6</v>
      </c>
      <c r="C1027" s="28" t="s">
        <v>300</v>
      </c>
      <c r="D1027" t="s">
        <v>33</v>
      </c>
      <c r="E1027" t="s">
        <v>1561</v>
      </c>
      <c r="F1027" t="str">
        <f>INDEX(tbl_produits[Nom normalisé], MATCH(tbl_data[[#This Row],[Spécialité]], tbl_produits[Nom original], 0))</f>
        <v>LEVODOPA CARBIDOPA TEVA LP 200 mg/50 mg, comprimé à libération prolongée</v>
      </c>
      <c r="G1027" t="str">
        <f>INDEX(tbl_produits[Classe nom], MATCH(tbl_data[[#This Row],[NORM_Spécialité]], tbl_produits[Nom normalisé], 0))</f>
        <v>Système nerveux</v>
      </c>
      <c r="H1027">
        <f>YEAR(tbl_data[[#This Row],[Date_rapport]])</f>
        <v>2021</v>
      </c>
      <c r="I1027" t="str">
        <f>INDEX(tbl_produits[Molécule extraite], MATCH(tbl_data[[#This Row],[NORM_Spécialité]], tbl_produits[Nom normalisé], 0))</f>
        <v>Lévodopa / bensérazide base</v>
      </c>
      <c r="J1027" s="34">
        <f>DATE(LEFT(tbl_data[[#This Row],[Date_rapport]], 4), MID(tbl_data[[#This Row],[Date_rapport]], 6, 2), RIGHT(tbl_data[[#This Row],[Date_rapport]], 2))</f>
        <v>44419</v>
      </c>
    </row>
    <row r="1028" spans="1:10" x14ac:dyDescent="0.2">
      <c r="A1028" s="28" t="s">
        <v>2029</v>
      </c>
      <c r="B1028" t="s">
        <v>9</v>
      </c>
      <c r="C1028" s="28" t="s">
        <v>300</v>
      </c>
      <c r="D1028" t="s">
        <v>93</v>
      </c>
      <c r="E1028" t="s">
        <v>2</v>
      </c>
      <c r="F1028" t="str">
        <f>INDEX(tbl_produits[Nom normalisé], MATCH(tbl_data[[#This Row],[Spécialité]], tbl_produits[Nom original], 0))</f>
        <v>LEVODOPA CARBIDOPA TEVA 100 mg/10 mg, comprimé sécable</v>
      </c>
      <c r="G1028" t="str">
        <f>INDEX(tbl_produits[Classe nom], MATCH(tbl_data[[#This Row],[NORM_Spécialité]], tbl_produits[Nom normalisé], 0))</f>
        <v>Système nerveux</v>
      </c>
      <c r="H1028">
        <f>YEAR(tbl_data[[#This Row],[Date_rapport]])</f>
        <v>2021</v>
      </c>
      <c r="I1028" t="str">
        <f>INDEX(tbl_produits[Molécule extraite], MATCH(tbl_data[[#This Row],[NORM_Spécialité]], tbl_produits[Nom normalisé], 0))</f>
        <v>Lévodopa / bensérazide base</v>
      </c>
      <c r="J1028" s="34">
        <f>DATE(LEFT(tbl_data[[#This Row],[Date_rapport]], 4), MID(tbl_data[[#This Row],[Date_rapport]], 6, 2), RIGHT(tbl_data[[#This Row],[Date_rapport]], 2))</f>
        <v>44419</v>
      </c>
    </row>
    <row r="1029" spans="1:10" x14ac:dyDescent="0.2">
      <c r="A1029" s="28" t="s">
        <v>2029</v>
      </c>
      <c r="B1029" t="s">
        <v>6</v>
      </c>
      <c r="C1029" s="28" t="s">
        <v>300</v>
      </c>
      <c r="D1029" t="s">
        <v>36</v>
      </c>
      <c r="E1029" t="s">
        <v>1564</v>
      </c>
      <c r="F1029" t="str">
        <f>INDEX(tbl_produits[Nom normalisé], MATCH(tbl_data[[#This Row],[Spécialité]], tbl_produits[Nom original], 0))</f>
        <v>LEPTICUR 10 mg, comprimé</v>
      </c>
      <c r="G1029" t="str">
        <f>INDEX(tbl_produits[Classe nom], MATCH(tbl_data[[#This Row],[NORM_Spécialité]], tbl_produits[Nom normalisé], 0))</f>
        <v>Système nerveux</v>
      </c>
      <c r="H1029">
        <f>YEAR(tbl_data[[#This Row],[Date_rapport]])</f>
        <v>2021</v>
      </c>
      <c r="I1029" t="str">
        <f>INDEX(tbl_produits[Molécule extraite], MATCH(tbl_data[[#This Row],[NORM_Spécialité]], tbl_produits[Nom normalisé], 0))</f>
        <v>Tropatépine</v>
      </c>
      <c r="J1029" s="34">
        <f>DATE(LEFT(tbl_data[[#This Row],[Date_rapport]], 4), MID(tbl_data[[#This Row],[Date_rapport]], 6, 2), RIGHT(tbl_data[[#This Row],[Date_rapport]], 2))</f>
        <v>44419</v>
      </c>
    </row>
    <row r="1030" spans="1:10" x14ac:dyDescent="0.2">
      <c r="A1030" s="28" t="s">
        <v>2029</v>
      </c>
      <c r="B1030" t="s">
        <v>6</v>
      </c>
      <c r="C1030" s="28" t="s">
        <v>300</v>
      </c>
      <c r="D1030" t="s">
        <v>140</v>
      </c>
      <c r="E1030" t="s">
        <v>1601</v>
      </c>
      <c r="F1030" t="str">
        <f>INDEX(tbl_produits[Nom normalisé], MATCH(tbl_data[[#This Row],[Spécialité]], tbl_produits[Nom original], 0))</f>
        <v>LARGACTIL 25 mg/5 ml, solution injectable en ampoule</v>
      </c>
      <c r="G1030" t="str">
        <f>INDEX(tbl_produits[Classe nom], MATCH(tbl_data[[#This Row],[NORM_Spécialité]], tbl_produits[Nom normalisé], 0))</f>
        <v>Système nerveux</v>
      </c>
      <c r="H1030">
        <f>YEAR(tbl_data[[#This Row],[Date_rapport]])</f>
        <v>2021</v>
      </c>
      <c r="I1030" t="str">
        <f>INDEX(tbl_produits[Molécule extraite], MATCH(tbl_data[[#This Row],[NORM_Spécialité]], tbl_produits[Nom normalisé], 0))</f>
        <v>Chlorpromazine</v>
      </c>
      <c r="J1030" s="34">
        <f>DATE(LEFT(tbl_data[[#This Row],[Date_rapport]], 4), MID(tbl_data[[#This Row],[Date_rapport]], 6, 2), RIGHT(tbl_data[[#This Row],[Date_rapport]], 2))</f>
        <v>44419</v>
      </c>
    </row>
    <row r="1031" spans="1:10" x14ac:dyDescent="0.2">
      <c r="A1031" s="28" t="s">
        <v>2029</v>
      </c>
      <c r="B1031" t="s">
        <v>6</v>
      </c>
      <c r="C1031" s="28" t="s">
        <v>300</v>
      </c>
      <c r="D1031" t="s">
        <v>51</v>
      </c>
      <c r="E1031" t="s">
        <v>1565</v>
      </c>
      <c r="F1031" t="str">
        <f>INDEX(tbl_produits[Nom normalisé], MATCH(tbl_data[[#This Row],[Spécialité]], tbl_produits[Nom original], 0))</f>
        <v>LANVIS 40 mg  comprimé sécable</v>
      </c>
      <c r="G1031" t="str">
        <f>INDEX(tbl_produits[Classe nom], MATCH(tbl_data[[#This Row],[NORM_Spécialité]], tbl_produits[Nom normalisé], 0))</f>
        <v>Antinéoplasiques et immunomodulateurs</v>
      </c>
      <c r="H1031">
        <f>YEAR(tbl_data[[#This Row],[Date_rapport]])</f>
        <v>2021</v>
      </c>
      <c r="I1031" t="str">
        <f>INDEX(tbl_produits[Molécule extraite], MATCH(tbl_data[[#This Row],[NORM_Spécialité]], tbl_produits[Nom normalisé], 0))</f>
        <v>Thioguanine</v>
      </c>
      <c r="J1031" s="34">
        <f>DATE(LEFT(tbl_data[[#This Row],[Date_rapport]], 4), MID(tbl_data[[#This Row],[Date_rapport]], 6, 2), RIGHT(tbl_data[[#This Row],[Date_rapport]], 2))</f>
        <v>44419</v>
      </c>
    </row>
    <row r="1032" spans="1:10" x14ac:dyDescent="0.2">
      <c r="A1032" s="28" t="s">
        <v>2029</v>
      </c>
      <c r="B1032" t="s">
        <v>11</v>
      </c>
      <c r="C1032" s="28" t="s">
        <v>300</v>
      </c>
      <c r="D1032" t="s">
        <v>127</v>
      </c>
      <c r="E1032" t="s">
        <v>2</v>
      </c>
      <c r="F1032" t="str">
        <f>INDEX(tbl_produits[Nom normalisé], MATCH(tbl_data[[#This Row],[Spécialité]], tbl_produits[Nom original], 0))</f>
        <v>KIDROLASE 10 000 U.I., poudre et solvant pour solution injectable</v>
      </c>
      <c r="G1032" t="str">
        <f>INDEX(tbl_produits[Classe nom], MATCH(tbl_data[[#This Row],[NORM_Spécialité]], tbl_produits[Nom normalisé], 0))</f>
        <v>Antinéoplasiques et immunomodulateurs</v>
      </c>
      <c r="H1032">
        <f>YEAR(tbl_data[[#This Row],[Date_rapport]])</f>
        <v>2021</v>
      </c>
      <c r="I1032" t="str">
        <f>INDEX(tbl_produits[Molécule extraite], MATCH(tbl_data[[#This Row],[NORM_Spécialité]], tbl_produits[Nom normalisé], 0))</f>
        <v>L-asparaginase</v>
      </c>
      <c r="J1032" s="34">
        <f>DATE(LEFT(tbl_data[[#This Row],[Date_rapport]], 4), MID(tbl_data[[#This Row],[Date_rapport]], 6, 2), RIGHT(tbl_data[[#This Row],[Date_rapport]], 2))</f>
        <v>44419</v>
      </c>
    </row>
    <row r="1033" spans="1:10" x14ac:dyDescent="0.2">
      <c r="A1033" s="28" t="s">
        <v>2029</v>
      </c>
      <c r="B1033" t="s">
        <v>6</v>
      </c>
      <c r="C1033" s="28" t="s">
        <v>300</v>
      </c>
      <c r="D1033" t="s">
        <v>41</v>
      </c>
      <c r="E1033" t="s">
        <v>1566</v>
      </c>
      <c r="F1033" t="str">
        <f>INDEX(tbl_produits[Nom normalisé], MATCH(tbl_data[[#This Row],[Spécialité]], tbl_produits[Nom original], 0))</f>
        <v>KALETRA  (80 mg + 20 mg)/ml, solution buvable - 100 mg/25 mg et 200 mg/50 mg, comprimé pelliculé</v>
      </c>
      <c r="G1033" t="str">
        <f>INDEX(tbl_produits[Classe nom], MATCH(tbl_data[[#This Row],[NORM_Spécialité]], tbl_produits[Nom normalisé], 0))</f>
        <v>Anti-infectieux à usage systémique</v>
      </c>
      <c r="H1033">
        <f>YEAR(tbl_data[[#This Row],[Date_rapport]])</f>
        <v>2021</v>
      </c>
      <c r="I1033" t="str">
        <f>INDEX(tbl_produits[Molécule extraite], MATCH(tbl_data[[#This Row],[NORM_Spécialité]], tbl_produits[Nom normalisé], 0))</f>
        <v>Lopinavir/Ritonavir</v>
      </c>
      <c r="J1033" s="34">
        <f>DATE(LEFT(tbl_data[[#This Row],[Date_rapport]], 4), MID(tbl_data[[#This Row],[Date_rapport]], 6, 2), RIGHT(tbl_data[[#This Row],[Date_rapport]], 2))</f>
        <v>44419</v>
      </c>
    </row>
    <row r="1034" spans="1:10" x14ac:dyDescent="0.2">
      <c r="A1034" s="28" t="s">
        <v>2029</v>
      </c>
      <c r="B1034" t="s">
        <v>6</v>
      </c>
      <c r="C1034" s="28" t="s">
        <v>300</v>
      </c>
      <c r="D1034" t="s">
        <v>24</v>
      </c>
      <c r="E1034" t="s">
        <v>1554</v>
      </c>
      <c r="F1034" t="str">
        <f>INDEX(tbl_produits[Nom normalisé], MATCH(tbl_data[[#This Row],[Spécialité]], tbl_produits[Nom original], 0))</f>
        <v>JINARC 15 mg, comprimés</v>
      </c>
      <c r="G1034" t="str">
        <f>INDEX(tbl_produits[Classe nom], MATCH(tbl_data[[#This Row],[NORM_Spécialité]], tbl_produits[Nom normalisé], 0))</f>
        <v>Système cardiovasculaire</v>
      </c>
      <c r="H1034">
        <f>YEAR(tbl_data[[#This Row],[Date_rapport]])</f>
        <v>2021</v>
      </c>
      <c r="I1034" t="str">
        <f>INDEX(tbl_produits[Molécule extraite], MATCH(tbl_data[[#This Row],[NORM_Spécialité]], tbl_produits[Nom normalisé], 0))</f>
        <v>Tolvaptan</v>
      </c>
      <c r="J1034" s="34">
        <f>DATE(LEFT(tbl_data[[#This Row],[Date_rapport]], 4), MID(tbl_data[[#This Row],[Date_rapport]], 6, 2), RIGHT(tbl_data[[#This Row],[Date_rapport]], 2))</f>
        <v>44419</v>
      </c>
    </row>
    <row r="1035" spans="1:10" x14ac:dyDescent="0.2">
      <c r="A1035" s="28" t="s">
        <v>2029</v>
      </c>
      <c r="B1035" t="s">
        <v>11</v>
      </c>
      <c r="C1035" s="28" t="s">
        <v>300</v>
      </c>
      <c r="D1035" t="s">
        <v>130</v>
      </c>
      <c r="E1035" t="s">
        <v>2</v>
      </c>
      <c r="F1035" t="str">
        <f>INDEX(tbl_produits[Nom normalisé], MATCH(tbl_data[[#This Row],[Spécialité]], tbl_produits[Nom original], 0))</f>
        <v>IODURE (131I) DE SODIUM 111 MBq/mL, solution injectable</v>
      </c>
      <c r="G1035" t="str">
        <f>INDEX(tbl_produits[Classe nom], MATCH(tbl_data[[#This Row],[NORM_Spécialité]], tbl_produits[Nom normalisé], 0))</f>
        <v>Divers</v>
      </c>
      <c r="H1035">
        <f>YEAR(tbl_data[[#This Row],[Date_rapport]])</f>
        <v>2021</v>
      </c>
      <c r="I1035" t="str">
        <f>INDEX(tbl_produits[Molécule extraite], MATCH(tbl_data[[#This Row],[NORM_Spécialité]], tbl_produits[Nom normalisé], 0))</f>
        <v>Iodure (131I) de sodium</v>
      </c>
      <c r="J1035" s="34">
        <f>DATE(LEFT(tbl_data[[#This Row],[Date_rapport]], 4), MID(tbl_data[[#This Row],[Date_rapport]], 6, 2), RIGHT(tbl_data[[#This Row],[Date_rapport]], 2))</f>
        <v>44419</v>
      </c>
    </row>
    <row r="1036" spans="1:10" x14ac:dyDescent="0.2">
      <c r="A1036" s="28" t="s">
        <v>2029</v>
      </c>
      <c r="B1036" t="s">
        <v>6</v>
      </c>
      <c r="C1036" s="28" t="s">
        <v>300</v>
      </c>
      <c r="D1036" t="s">
        <v>145</v>
      </c>
      <c r="E1036" t="s">
        <v>1604</v>
      </c>
      <c r="F1036" t="str">
        <f>INDEX(tbl_produits[Nom normalisé], MATCH(tbl_data[[#This Row],[Spécialité]], tbl_produits[Nom original], 0))</f>
        <v>HYQVIA 100 mg/ml, solution pour perfusion par voie sous-cutanée</v>
      </c>
      <c r="G1036" t="str">
        <f>INDEX(tbl_produits[Classe nom], MATCH(tbl_data[[#This Row],[NORM_Spécialité]], tbl_produits[Nom normalisé], 0))</f>
        <v>Anti-infectieux à usage systémique</v>
      </c>
      <c r="H1036">
        <f>YEAR(tbl_data[[#This Row],[Date_rapport]])</f>
        <v>2021</v>
      </c>
      <c r="I1036" t="str">
        <f>INDEX(tbl_produits[Molécule extraite], MATCH(tbl_data[[#This Row],[NORM_Spécialité]], tbl_produits[Nom normalisé], 0))</f>
        <v>Immunoglobuline humaine normale</v>
      </c>
      <c r="J1036" s="34">
        <f>DATE(LEFT(tbl_data[[#This Row],[Date_rapport]], 4), MID(tbl_data[[#This Row],[Date_rapport]], 6, 2), RIGHT(tbl_data[[#This Row],[Date_rapport]], 2))</f>
        <v>44419</v>
      </c>
    </row>
    <row r="1037" spans="1:10" x14ac:dyDescent="0.2">
      <c r="A1037" s="28" t="s">
        <v>2029</v>
      </c>
      <c r="B1037" t="s">
        <v>3</v>
      </c>
      <c r="C1037" s="28" t="s">
        <v>300</v>
      </c>
      <c r="D1037" t="s">
        <v>209</v>
      </c>
      <c r="E1037" t="s">
        <v>2</v>
      </c>
      <c r="F1037" t="str">
        <f>INDEX(tbl_produits[Nom normalisé], MATCH(tbl_data[[#This Row],[Spécialité]], tbl_produits[Nom original], 0))</f>
        <v>HYCAMTIN 0,25mg, gélule</v>
      </c>
      <c r="G1037" t="str">
        <f>INDEX(tbl_produits[Classe nom], MATCH(tbl_data[[#This Row],[NORM_Spécialité]], tbl_produits[Nom normalisé], 0))</f>
        <v>Antinéoplasiques et immunomodulateurs</v>
      </c>
      <c r="H1037">
        <f>YEAR(tbl_data[[#This Row],[Date_rapport]])</f>
        <v>2021</v>
      </c>
      <c r="I1037" t="str">
        <f>INDEX(tbl_produits[Molécule extraite], MATCH(tbl_data[[#This Row],[NORM_Spécialité]], tbl_produits[Nom normalisé], 0))</f>
        <v>Topotécane (chlorhydrate de)</v>
      </c>
      <c r="J1037" s="34">
        <f>DATE(LEFT(tbl_data[[#This Row],[Date_rapport]], 4), MID(tbl_data[[#This Row],[Date_rapport]], 6, 2), RIGHT(tbl_data[[#This Row],[Date_rapport]], 2))</f>
        <v>44419</v>
      </c>
    </row>
    <row r="1038" spans="1:10" x14ac:dyDescent="0.2">
      <c r="A1038" s="28" t="s">
        <v>2029</v>
      </c>
      <c r="B1038" t="s">
        <v>6</v>
      </c>
      <c r="C1038" s="28" t="s">
        <v>300</v>
      </c>
      <c r="D1038" t="s">
        <v>44</v>
      </c>
      <c r="E1038" t="s">
        <v>1568</v>
      </c>
      <c r="F1038" t="str">
        <f>INDEX(tbl_produits[Nom normalisé], MATCH(tbl_data[[#This Row],[Spécialité]], tbl_produits[Nom original], 0))</f>
        <v>HEXATRIONE 2 POUR CENT, suspension injectable (intra-articulaire)</v>
      </c>
      <c r="G1038" t="str">
        <f>INDEX(tbl_produits[Classe nom], MATCH(tbl_data[[#This Row],[NORM_Spécialité]], tbl_produits[Nom normalisé], 0))</f>
        <v>Hormones systémiques sauf hormones sexuelles et insulines</v>
      </c>
      <c r="H1038">
        <f>YEAR(tbl_data[[#This Row],[Date_rapport]])</f>
        <v>2021</v>
      </c>
      <c r="I1038" t="str">
        <f>INDEX(tbl_produits[Molécule extraite], MATCH(tbl_data[[#This Row],[NORM_Spécialité]], tbl_produits[Nom normalisé], 0))</f>
        <v>Hexacetonide de triamcinolone</v>
      </c>
      <c r="J1038" s="34">
        <f>DATE(LEFT(tbl_data[[#This Row],[Date_rapport]], 4), MID(tbl_data[[#This Row],[Date_rapport]], 6, 2), RIGHT(tbl_data[[#This Row],[Date_rapport]], 2))</f>
        <v>44419</v>
      </c>
    </row>
    <row r="1039" spans="1:10" x14ac:dyDescent="0.2">
      <c r="A1039" s="28" t="s">
        <v>2029</v>
      </c>
      <c r="B1039" t="s">
        <v>6</v>
      </c>
      <c r="C1039" s="28" t="s">
        <v>300</v>
      </c>
      <c r="D1039" t="s">
        <v>117</v>
      </c>
      <c r="E1039" t="s">
        <v>1594</v>
      </c>
      <c r="F1039" t="str">
        <f>INDEX(tbl_produits[Nom normalisé], MATCH(tbl_data[[#This Row],[Spécialité]], tbl_produits[Nom original], 0))</f>
        <v>HEXASTAT 100 mg, gélule (altrétamine)</v>
      </c>
      <c r="G1039" t="str">
        <f>INDEX(tbl_produits[Classe nom], MATCH(tbl_data[[#This Row],[NORM_Spécialité]], tbl_produits[Nom normalisé], 0))</f>
        <v>Antinéoplasiques et immunomodulateurs</v>
      </c>
      <c r="H1039">
        <f>YEAR(tbl_data[[#This Row],[Date_rapport]])</f>
        <v>2021</v>
      </c>
      <c r="I1039" t="str">
        <f>INDEX(tbl_produits[Molécule extraite], MATCH(tbl_data[[#This Row],[NORM_Spécialité]], tbl_produits[Nom normalisé], 0))</f>
        <v>Altrétamine</v>
      </c>
      <c r="J1039" s="34">
        <f>DATE(LEFT(tbl_data[[#This Row],[Date_rapport]], 4), MID(tbl_data[[#This Row],[Date_rapport]], 6, 2), RIGHT(tbl_data[[#This Row],[Date_rapport]], 2))</f>
        <v>44419</v>
      </c>
    </row>
    <row r="1040" spans="1:10" x14ac:dyDescent="0.2">
      <c r="A1040" s="28" t="s">
        <v>2029</v>
      </c>
      <c r="B1040" t="s">
        <v>6</v>
      </c>
      <c r="C1040" s="28" t="s">
        <v>300</v>
      </c>
      <c r="D1040" t="s">
        <v>104</v>
      </c>
      <c r="E1040" t="s">
        <v>1591</v>
      </c>
      <c r="F1040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1040" t="str">
        <f>INDEX(tbl_produits[Classe nom], MATCH(tbl_data[[#This Row],[NORM_Spécialité]], tbl_produits[Nom normalisé], 0))</f>
        <v>Hormones systémiques sauf hormones sexuelles et insulines</v>
      </c>
      <c r="H1040">
        <f>YEAR(tbl_data[[#This Row],[Date_rapport]])</f>
        <v>2021</v>
      </c>
      <c r="I1040" t="str">
        <f>INDEX(tbl_produits[Molécule extraite], MATCH(tbl_data[[#This Row],[NORM_Spécialité]], tbl_produits[Nom normalisé], 0))</f>
        <v>Somatropine</v>
      </c>
      <c r="J1040" s="34">
        <f>DATE(LEFT(tbl_data[[#This Row],[Date_rapport]], 4), MID(tbl_data[[#This Row],[Date_rapport]], 6, 2), RIGHT(tbl_data[[#This Row],[Date_rapport]], 2))</f>
        <v>44419</v>
      </c>
    </row>
    <row r="1041" spans="1:10" x14ac:dyDescent="0.2">
      <c r="A1041" s="28" t="s">
        <v>2029</v>
      </c>
      <c r="B1041" t="s">
        <v>9</v>
      </c>
      <c r="C1041" s="28" t="s">
        <v>300</v>
      </c>
      <c r="D1041" t="s">
        <v>108</v>
      </c>
      <c r="E1041" t="s">
        <v>1593</v>
      </c>
      <c r="F1041" t="str">
        <f>INDEX(tbl_produits[Nom normalisé], MATCH(tbl_data[[#This Row],[Spécialité]], tbl_produits[Nom original], 0))</f>
        <v>GAMMANORM 165 mg/ml, immunoglobuline humaine normale pour injection sous-cutanée</v>
      </c>
      <c r="G1041" t="str">
        <f>INDEX(tbl_produits[Classe nom], MATCH(tbl_data[[#This Row],[NORM_Spécialité]], tbl_produits[Nom normalisé], 0))</f>
        <v>Anti-infectieux à usage systémique</v>
      </c>
      <c r="H1041">
        <f>YEAR(tbl_data[[#This Row],[Date_rapport]])</f>
        <v>2021</v>
      </c>
      <c r="I1041" t="str">
        <f>INDEX(tbl_produits[Molécule extraite], MATCH(tbl_data[[#This Row],[NORM_Spécialité]], tbl_produits[Nom normalisé], 0))</f>
        <v>Immunoglobuline humaine normale</v>
      </c>
      <c r="J1041" s="34">
        <f>DATE(LEFT(tbl_data[[#This Row],[Date_rapport]], 4), MID(tbl_data[[#This Row],[Date_rapport]], 6, 2), RIGHT(tbl_data[[#This Row],[Date_rapport]], 2))</f>
        <v>44419</v>
      </c>
    </row>
    <row r="1042" spans="1:10" x14ac:dyDescent="0.2">
      <c r="A1042" s="28" t="s">
        <v>2029</v>
      </c>
      <c r="B1042" t="s">
        <v>6</v>
      </c>
      <c r="C1042" s="28" t="s">
        <v>300</v>
      </c>
      <c r="D1042" t="s">
        <v>45</v>
      </c>
      <c r="E1042" t="s">
        <v>1569</v>
      </c>
      <c r="F1042" t="str">
        <f>INDEX(tbl_produits[Nom normalisé], MATCH(tbl_data[[#This Row],[Spécialité]], tbl_produits[Nom original], 0))</f>
        <v>GABITRIL 10 mg, comprimé pelliculé</v>
      </c>
      <c r="G1042" t="str">
        <f>INDEX(tbl_produits[Classe nom], MATCH(tbl_data[[#This Row],[NORM_Spécialité]], tbl_produits[Nom normalisé], 0))</f>
        <v>Système nerveux</v>
      </c>
      <c r="H1042">
        <f>YEAR(tbl_data[[#This Row],[Date_rapport]])</f>
        <v>2021</v>
      </c>
      <c r="I1042" t="str">
        <f>INDEX(tbl_produits[Molécule extraite], MATCH(tbl_data[[#This Row],[NORM_Spécialité]], tbl_produits[Nom normalisé], 0))</f>
        <v>Tiagabine hydrochloride monohydrate</v>
      </c>
      <c r="J1042" s="34">
        <f>DATE(LEFT(tbl_data[[#This Row],[Date_rapport]], 4), MID(tbl_data[[#This Row],[Date_rapport]], 6, 2), RIGHT(tbl_data[[#This Row],[Date_rapport]], 2))</f>
        <v>44419</v>
      </c>
    </row>
    <row r="1043" spans="1:10" x14ac:dyDescent="0.2">
      <c r="A1043" s="28" t="s">
        <v>2029</v>
      </c>
      <c r="B1043" t="s">
        <v>6</v>
      </c>
      <c r="C1043" s="28" t="s">
        <v>300</v>
      </c>
      <c r="D1043" t="s">
        <v>79</v>
      </c>
      <c r="E1043" t="s">
        <v>1581</v>
      </c>
      <c r="F1043" t="str">
        <f>INDEX(tbl_produits[Nom normalisé], MATCH(tbl_data[[#This Row],[Spécialité]], tbl_produits[Nom original], 0))</f>
        <v>FURADANTINE 50 mg, gélule</v>
      </c>
      <c r="G1043" t="str">
        <f>INDEX(tbl_produits[Classe nom], MATCH(tbl_data[[#This Row],[NORM_Spécialité]], tbl_produits[Nom normalisé], 0))</f>
        <v>Anti-infectieux à usage systémique</v>
      </c>
      <c r="H1043">
        <f>YEAR(tbl_data[[#This Row],[Date_rapport]])</f>
        <v>2021</v>
      </c>
      <c r="I1043" t="str">
        <f>INDEX(tbl_produits[Molécule extraite], MATCH(tbl_data[[#This Row],[NORM_Spécialité]], tbl_produits[Nom normalisé], 0))</f>
        <v>Nitrofurantoïne</v>
      </c>
      <c r="J1043" s="34">
        <f>DATE(LEFT(tbl_data[[#This Row],[Date_rapport]], 4), MID(tbl_data[[#This Row],[Date_rapport]], 6, 2), RIGHT(tbl_data[[#This Row],[Date_rapport]], 2))</f>
        <v>44419</v>
      </c>
    </row>
    <row r="1044" spans="1:10" x14ac:dyDescent="0.2">
      <c r="A1044" s="28" t="s">
        <v>2029</v>
      </c>
      <c r="B1044" t="s">
        <v>6</v>
      </c>
      <c r="C1044" s="28" t="s">
        <v>300</v>
      </c>
      <c r="D1044" t="s">
        <v>175</v>
      </c>
      <c r="E1044" t="s">
        <v>1611</v>
      </c>
      <c r="F1044" t="str">
        <f>INDEX(tbl_produits[Nom normalisé], MATCH(tbl_data[[#This Row],[Spécialité]], tbl_produits[Nom original], 0))</f>
        <v>FOSFOCINE 1 g et 4 g I.V., poudre pour solution pour perfusion</v>
      </c>
      <c r="G1044" t="str">
        <f>INDEX(tbl_produits[Classe nom], MATCH(tbl_data[[#This Row],[NORM_Spécialité]], tbl_produits[Nom normalisé], 0))</f>
        <v>Anti-infectieux à usage systémique</v>
      </c>
      <c r="H1044">
        <f>YEAR(tbl_data[[#This Row],[Date_rapport]])</f>
        <v>2021</v>
      </c>
      <c r="I1044" t="str">
        <f>INDEX(tbl_produits[Molécule extraite], MATCH(tbl_data[[#This Row],[NORM_Spécialité]], tbl_produits[Nom normalisé], 0))</f>
        <v>Fosfomycine</v>
      </c>
      <c r="J1044" s="34">
        <f>DATE(LEFT(tbl_data[[#This Row],[Date_rapport]], 4), MID(tbl_data[[#This Row],[Date_rapport]], 6, 2), RIGHT(tbl_data[[#This Row],[Date_rapport]], 2))</f>
        <v>44419</v>
      </c>
    </row>
    <row r="1045" spans="1:10" x14ac:dyDescent="0.2">
      <c r="A1045" s="28" t="s">
        <v>2029</v>
      </c>
      <c r="B1045" t="s">
        <v>6</v>
      </c>
      <c r="C1045" s="28" t="s">
        <v>300</v>
      </c>
      <c r="D1045" t="s">
        <v>31</v>
      </c>
      <c r="E1045" t="s">
        <v>1560</v>
      </c>
      <c r="F1045" t="str">
        <f>INDEX(tbl_produits[Nom normalisé], MATCH(tbl_data[[#This Row],[Spécialité]], tbl_produits[Nom original], 0))</f>
        <v>FORMULE CP1A AP-HP  solution pour perfusion cardioplégique, flacon de 500 ml</v>
      </c>
      <c r="G1045" t="str">
        <f>INDEX(tbl_produits[Classe nom], MATCH(tbl_data[[#This Row],[NORM_Spécialité]], tbl_produits[Nom normalisé], 0))</f>
        <v>Système nerveux</v>
      </c>
      <c r="H1045">
        <f>YEAR(tbl_data[[#This Row],[Date_rapport]])</f>
        <v>2021</v>
      </c>
      <c r="I1045" t="str">
        <f>INDEX(tbl_produits[Molécule extraite], MATCH(tbl_data[[#This Row],[NORM_Spécialité]], tbl_produits[Nom normalisé], 0))</f>
        <v>N/A</v>
      </c>
      <c r="J1045" s="34">
        <f>DATE(LEFT(tbl_data[[#This Row],[Date_rapport]], 4), MID(tbl_data[[#This Row],[Date_rapport]], 6, 2), RIGHT(tbl_data[[#This Row],[Date_rapport]], 2))</f>
        <v>44419</v>
      </c>
    </row>
    <row r="1046" spans="1:10" x14ac:dyDescent="0.2">
      <c r="A1046" s="28" t="s">
        <v>2029</v>
      </c>
      <c r="B1046" t="s">
        <v>6</v>
      </c>
      <c r="C1046" s="28" t="s">
        <v>300</v>
      </c>
      <c r="D1046" t="s">
        <v>133</v>
      </c>
      <c r="E1046" t="s">
        <v>1599</v>
      </c>
      <c r="F1046" t="str">
        <f>INDEX(tbl_produits[Nom normalisé], MATCH(tbl_data[[#This Row],[Spécialité]], tbl_produits[Nom original], 0))</f>
        <v>FOMÉPIZOLE AP-HP 5 mg/mL, solution à diluer pour perfusion, ampoule de 20 mL</v>
      </c>
      <c r="G1046" t="str">
        <f>INDEX(tbl_produits[Classe nom], MATCH(tbl_data[[#This Row],[NORM_Spécialité]], tbl_produits[Nom normalisé], 0))</f>
        <v>Divers</v>
      </c>
      <c r="H1046">
        <f>YEAR(tbl_data[[#This Row],[Date_rapport]])</f>
        <v>2021</v>
      </c>
      <c r="I1046" t="str">
        <f>INDEX(tbl_produits[Molécule extraite], MATCH(tbl_data[[#This Row],[NORM_Spécialité]], tbl_produits[Nom normalisé], 0))</f>
        <v>Fomépizole (sulfate de)</v>
      </c>
      <c r="J1046" s="34">
        <f>DATE(LEFT(tbl_data[[#This Row],[Date_rapport]], 4), MID(tbl_data[[#This Row],[Date_rapport]], 6, 2), RIGHT(tbl_data[[#This Row],[Date_rapport]], 2))</f>
        <v>44419</v>
      </c>
    </row>
    <row r="1047" spans="1:10" x14ac:dyDescent="0.2">
      <c r="A1047" s="28" t="s">
        <v>2029</v>
      </c>
      <c r="B1047" t="s">
        <v>3</v>
      </c>
      <c r="C1047" s="28" t="s">
        <v>300</v>
      </c>
      <c r="D1047" t="s">
        <v>172</v>
      </c>
      <c r="E1047" t="s">
        <v>2</v>
      </c>
      <c r="F1047" t="str">
        <f>INDEX(tbl_produits[Nom normalisé], MATCH(tbl_data[[#This Row],[Spécialité]], tbl_produits[Nom original], 0))</f>
        <v>FIRDAPSE 10 mg  comprimé</v>
      </c>
      <c r="G1047" t="str">
        <f>INDEX(tbl_produits[Classe nom], MATCH(tbl_data[[#This Row],[NORM_Spécialité]], tbl_produits[Nom normalisé], 0))</f>
        <v>Système nerveux</v>
      </c>
      <c r="H1047">
        <f>YEAR(tbl_data[[#This Row],[Date_rapport]])</f>
        <v>2021</v>
      </c>
      <c r="I1047" t="str">
        <f>INDEX(tbl_produits[Molécule extraite], MATCH(tbl_data[[#This Row],[NORM_Spécialité]], tbl_produits[Nom normalisé], 0))</f>
        <v>Amifampridine (phosphate d')</v>
      </c>
      <c r="J1047" s="34">
        <f>DATE(LEFT(tbl_data[[#This Row],[Date_rapport]], 4), MID(tbl_data[[#This Row],[Date_rapport]], 6, 2), RIGHT(tbl_data[[#This Row],[Date_rapport]], 2))</f>
        <v>44419</v>
      </c>
    </row>
    <row r="1048" spans="1:10" x14ac:dyDescent="0.2">
      <c r="A1048" s="28" t="s">
        <v>2029</v>
      </c>
      <c r="B1048" t="s">
        <v>3</v>
      </c>
      <c r="C1048" s="28" t="s">
        <v>300</v>
      </c>
      <c r="D1048" t="s">
        <v>19</v>
      </c>
      <c r="E1048" t="s">
        <v>2</v>
      </c>
      <c r="F1048" t="str">
        <f>INDEX(tbl_produits[Nom normalisé], MATCH(tbl_data[[#This Row],[Spécialité]], tbl_produits[Nom original], 0))</f>
        <v>FERRIPROX 100 mg/ml, solution buvable</v>
      </c>
      <c r="G1048" t="str">
        <f>INDEX(tbl_produits[Classe nom], MATCH(tbl_data[[#This Row],[NORM_Spécialité]], tbl_produits[Nom normalisé], 0))</f>
        <v>Divers</v>
      </c>
      <c r="H1048">
        <f>YEAR(tbl_data[[#This Row],[Date_rapport]])</f>
        <v>2021</v>
      </c>
      <c r="I1048" t="str">
        <f>INDEX(tbl_produits[Molécule extraite], MATCH(tbl_data[[#This Row],[NORM_Spécialité]], tbl_produits[Nom normalisé], 0))</f>
        <v>Défériprone</v>
      </c>
      <c r="J1048" s="34">
        <f>DATE(LEFT(tbl_data[[#This Row],[Date_rapport]], 4), MID(tbl_data[[#This Row],[Date_rapport]], 6, 2), RIGHT(tbl_data[[#This Row],[Date_rapport]], 2))</f>
        <v>44419</v>
      </c>
    </row>
    <row r="1049" spans="1:10" x14ac:dyDescent="0.2">
      <c r="A1049" s="28" t="s">
        <v>2029</v>
      </c>
      <c r="B1049" t="s">
        <v>11</v>
      </c>
      <c r="C1049" s="28" t="s">
        <v>300</v>
      </c>
      <c r="D1049" t="s">
        <v>169</v>
      </c>
      <c r="E1049" t="s">
        <v>2</v>
      </c>
      <c r="F1049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1049" t="str">
        <f>INDEX(tbl_produits[Classe nom], MATCH(tbl_data[[#This Row],[NORM_Spécialité]], tbl_produits[Nom normalisé], 0))</f>
        <v>Sang et organes hématopoïétiques</v>
      </c>
      <c r="H1049">
        <f>YEAR(tbl_data[[#This Row],[Date_rapport]])</f>
        <v>2021</v>
      </c>
      <c r="I1049" t="str">
        <f>INDEX(tbl_produits[Molécule extraite], MATCH(tbl_data[[#This Row],[NORM_Spécialité]], tbl_produits[Nom normalisé], 0))</f>
        <v>Icodextrine</v>
      </c>
      <c r="J1049" s="34">
        <f>DATE(LEFT(tbl_data[[#This Row],[Date_rapport]], 4), MID(tbl_data[[#This Row],[Date_rapport]], 6, 2), RIGHT(tbl_data[[#This Row],[Date_rapport]], 2))</f>
        <v>44419</v>
      </c>
    </row>
    <row r="1050" spans="1:10" x14ac:dyDescent="0.2">
      <c r="A1050" s="28" t="s">
        <v>2029</v>
      </c>
      <c r="B1050" t="s">
        <v>6</v>
      </c>
      <c r="C1050" s="28" t="s">
        <v>300</v>
      </c>
      <c r="D1050" t="s">
        <v>178</v>
      </c>
      <c r="E1050" t="s">
        <v>2</v>
      </c>
      <c r="F1050" t="str">
        <f>INDEX(tbl_produits[Nom normalisé], MATCH(tbl_data[[#This Row],[Spécialité]], tbl_produits[Nom original], 0))</f>
        <v>ESKAZOLE 400 mg, comprimé</v>
      </c>
      <c r="G1050" t="str">
        <f>INDEX(tbl_produits[Classe nom], MATCH(tbl_data[[#This Row],[NORM_Spécialité]], tbl_produits[Nom normalisé], 0))</f>
        <v>Antiparasitaires, insecticides et répulsifs</v>
      </c>
      <c r="H1050">
        <f>YEAR(tbl_data[[#This Row],[Date_rapport]])</f>
        <v>2021</v>
      </c>
      <c r="I1050" t="str">
        <f>INDEX(tbl_produits[Molécule extraite], MATCH(tbl_data[[#This Row],[NORM_Spécialité]], tbl_produits[Nom normalisé], 0))</f>
        <v>Albendazole</v>
      </c>
      <c r="J1050" s="34">
        <f>DATE(LEFT(tbl_data[[#This Row],[Date_rapport]], 4), MID(tbl_data[[#This Row],[Date_rapport]], 6, 2), RIGHT(tbl_data[[#This Row],[Date_rapport]], 2))</f>
        <v>44419</v>
      </c>
    </row>
    <row r="1051" spans="1:10" x14ac:dyDescent="0.2">
      <c r="A1051" s="28" t="s">
        <v>2029</v>
      </c>
      <c r="B1051" t="s">
        <v>9</v>
      </c>
      <c r="C1051" s="28" t="s">
        <v>300</v>
      </c>
      <c r="D1051" t="s">
        <v>219</v>
      </c>
      <c r="E1051" t="s">
        <v>2</v>
      </c>
      <c r="F1051" t="str">
        <f>INDEX(tbl_produits[Nom normalisé], MATCH(tbl_data[[#This Row],[Spécialité]], tbl_produits[Nom original], 0))</f>
        <v>ERWINASE 10 000 UI/flacon, poudre pour solution pour injection - Arrêt de distribution</v>
      </c>
      <c r="G1051" t="str">
        <f>INDEX(tbl_produits[Classe nom], MATCH(tbl_data[[#This Row],[NORM_Spécialité]], tbl_produits[Nom normalisé], 0))</f>
        <v>Antinéoplasiques et immunomodulateurs</v>
      </c>
      <c r="H1051">
        <f>YEAR(tbl_data[[#This Row],[Date_rapport]])</f>
        <v>2021</v>
      </c>
      <c r="I1051" t="str">
        <f>INDEX(tbl_produits[Molécule extraite], MATCH(tbl_data[[#This Row],[NORM_Spécialité]], tbl_produits[Nom normalisé], 0))</f>
        <v>L-asparaginase</v>
      </c>
      <c r="J1051" s="34">
        <f>DATE(LEFT(tbl_data[[#This Row],[Date_rapport]], 4), MID(tbl_data[[#This Row],[Date_rapport]], 6, 2), RIGHT(tbl_data[[#This Row],[Date_rapport]], 2))</f>
        <v>44419</v>
      </c>
    </row>
    <row r="1052" spans="1:10" x14ac:dyDescent="0.2">
      <c r="A1052" s="28" t="s">
        <v>2029</v>
      </c>
      <c r="B1052" t="s">
        <v>6</v>
      </c>
      <c r="C1052" s="28" t="s">
        <v>300</v>
      </c>
      <c r="D1052" t="s">
        <v>91</v>
      </c>
      <c r="E1052" t="s">
        <v>1588</v>
      </c>
      <c r="F1052" t="str">
        <f>INDEX(tbl_produits[Nom normalisé], MATCH(tbl_data[[#This Row],[Spécialité]], tbl_produits[Nom original], 0))</f>
        <v>ELMIRON 100 mg , gélule</v>
      </c>
      <c r="G1052" t="str">
        <f>INDEX(tbl_produits[Classe nom], MATCH(tbl_data[[#This Row],[NORM_Spécialité]], tbl_produits[Nom normalisé], 0))</f>
        <v>Système génito-urinaire et hormones sexuelles</v>
      </c>
      <c r="H1052">
        <f>YEAR(tbl_data[[#This Row],[Date_rapport]])</f>
        <v>2021</v>
      </c>
      <c r="I1052" t="str">
        <f>INDEX(tbl_produits[Molécule extraite], MATCH(tbl_data[[#This Row],[NORM_Spécialité]], tbl_produits[Nom normalisé], 0))</f>
        <v>Pentosane polysulfate sodique</v>
      </c>
      <c r="J1052" s="34">
        <f>DATE(LEFT(tbl_data[[#This Row],[Date_rapport]], 4), MID(tbl_data[[#This Row],[Date_rapport]], 6, 2), RIGHT(tbl_data[[#This Row],[Date_rapport]], 2))</f>
        <v>44419</v>
      </c>
    </row>
    <row r="1053" spans="1:10" x14ac:dyDescent="0.2">
      <c r="A1053" s="28" t="s">
        <v>2029</v>
      </c>
      <c r="B1053" t="s">
        <v>9</v>
      </c>
      <c r="C1053" s="28" t="s">
        <v>300</v>
      </c>
      <c r="D1053" t="s">
        <v>199</v>
      </c>
      <c r="E1053" t="s">
        <v>2</v>
      </c>
      <c r="F1053" t="str">
        <f>INDEX(tbl_produits[Nom normalisé], MATCH(tbl_data[[#This Row],[Spécialité]], tbl_produits[Nom original], 0))</f>
        <v>EFFORTIL  5 mg comprimé et EFFORTIL solution buvable</v>
      </c>
      <c r="G1053" t="str">
        <f>INDEX(tbl_produits[Classe nom], MATCH(tbl_data[[#This Row],[NORM_Spécialité]], tbl_produits[Nom normalisé], 0))</f>
        <v>Système cardiovasculaire</v>
      </c>
      <c r="H1053">
        <f>YEAR(tbl_data[[#This Row],[Date_rapport]])</f>
        <v>2021</v>
      </c>
      <c r="I1053" t="str">
        <f>INDEX(tbl_produits[Molécule extraite], MATCH(tbl_data[[#This Row],[NORM_Spécialité]], tbl_produits[Nom normalisé], 0))</f>
        <v>Étiléfrine</v>
      </c>
      <c r="J1053" s="34">
        <f>DATE(LEFT(tbl_data[[#This Row],[Date_rapport]], 4), MID(tbl_data[[#This Row],[Date_rapport]], 6, 2), RIGHT(tbl_data[[#This Row],[Date_rapport]], 2))</f>
        <v>44419</v>
      </c>
    </row>
    <row r="1054" spans="1:10" x14ac:dyDescent="0.2">
      <c r="A1054" s="28" t="s">
        <v>2029</v>
      </c>
      <c r="B1054" t="s">
        <v>3</v>
      </c>
      <c r="C1054" s="28" t="s">
        <v>300</v>
      </c>
      <c r="D1054" t="s">
        <v>141</v>
      </c>
      <c r="E1054" t="s">
        <v>2</v>
      </c>
      <c r="F1054" t="str">
        <f>INDEX(tbl_produits[Nom normalisé], MATCH(tbl_data[[#This Row],[Spécialité]], tbl_produits[Nom original], 0))</f>
        <v>EAU pour préparations injectables en poche de 250 ml, 500 ml et 1 000 ml</v>
      </c>
      <c r="G1054" t="str">
        <f>INDEX(tbl_produits[Classe nom], MATCH(tbl_data[[#This Row],[NORM_Spécialité]], tbl_produits[Nom normalisé], 0))</f>
        <v>Divers</v>
      </c>
      <c r="H1054">
        <f>YEAR(tbl_data[[#This Row],[Date_rapport]])</f>
        <v>2021</v>
      </c>
      <c r="I1054" t="str">
        <f>INDEX(tbl_produits[Molécule extraite], MATCH(tbl_data[[#This Row],[NORM_Spécialité]], tbl_produits[Nom normalisé], 0))</f>
        <v>Eau</v>
      </c>
      <c r="J1054" s="34">
        <f>DATE(LEFT(tbl_data[[#This Row],[Date_rapport]], 4), MID(tbl_data[[#This Row],[Date_rapport]], 6, 2), RIGHT(tbl_data[[#This Row],[Date_rapport]], 2))</f>
        <v>44419</v>
      </c>
    </row>
    <row r="1055" spans="1:10" x14ac:dyDescent="0.2">
      <c r="A1055" s="28" t="s">
        <v>2029</v>
      </c>
      <c r="B1055" t="s">
        <v>6</v>
      </c>
      <c r="C1055" s="28" t="s">
        <v>300</v>
      </c>
      <c r="D1055" t="s">
        <v>147</v>
      </c>
      <c r="E1055" t="s">
        <v>1604</v>
      </c>
      <c r="F1055" t="str">
        <f>INDEX(tbl_produits[Nom normalisé], MATCH(tbl_data[[#This Row],[Spécialité]], tbl_produits[Nom original], 0))</f>
        <v>DOCETAXEL HOSPIRA 10 mg/ml, solution à diluer pour perfusion</v>
      </c>
      <c r="G1055" t="str">
        <f>INDEX(tbl_produits[Classe nom], MATCH(tbl_data[[#This Row],[NORM_Spécialité]], tbl_produits[Nom normalisé], 0))</f>
        <v>Antinéoplasiques et immunomodulateurs</v>
      </c>
      <c r="H1055">
        <f>YEAR(tbl_data[[#This Row],[Date_rapport]])</f>
        <v>2021</v>
      </c>
      <c r="I1055" t="str">
        <f>INDEX(tbl_produits[Molécule extraite], MATCH(tbl_data[[#This Row],[NORM_Spécialité]], tbl_produits[Nom normalisé], 0))</f>
        <v>Docétaxel</v>
      </c>
      <c r="J1055" s="34">
        <f>DATE(LEFT(tbl_data[[#This Row],[Date_rapport]], 4), MID(tbl_data[[#This Row],[Date_rapport]], 6, 2), RIGHT(tbl_data[[#This Row],[Date_rapport]], 2))</f>
        <v>44419</v>
      </c>
    </row>
    <row r="1056" spans="1:10" x14ac:dyDescent="0.2">
      <c r="A1056" s="28" t="s">
        <v>2029</v>
      </c>
      <c r="B1056" t="s">
        <v>6</v>
      </c>
      <c r="C1056" s="28" t="s">
        <v>300</v>
      </c>
      <c r="D1056" t="s">
        <v>165</v>
      </c>
      <c r="E1056" t="s">
        <v>1610</v>
      </c>
      <c r="F1056" t="str">
        <f>INDEX(tbl_produits[Nom normalisé], MATCH(tbl_data[[#This Row],[Spécialité]], tbl_produits[Nom original], 0))</f>
        <v>DOBUTAMINE PANPHARMA 250 mg/20 ml, solution à diluer pour perfusion</v>
      </c>
      <c r="G1056" t="str">
        <f>INDEX(tbl_produits[Classe nom], MATCH(tbl_data[[#This Row],[NORM_Spécialité]], tbl_produits[Nom normalisé], 0))</f>
        <v>Système cardiovasculaire</v>
      </c>
      <c r="H1056">
        <f>YEAR(tbl_data[[#This Row],[Date_rapport]])</f>
        <v>2021</v>
      </c>
      <c r="I1056" t="str">
        <f>INDEX(tbl_produits[Molécule extraite], MATCH(tbl_data[[#This Row],[NORM_Spécialité]], tbl_produits[Nom normalisé], 0))</f>
        <v>Dobutamine</v>
      </c>
      <c r="J1056" s="34">
        <f>DATE(LEFT(tbl_data[[#This Row],[Date_rapport]], 4), MID(tbl_data[[#This Row],[Date_rapport]], 6, 2), RIGHT(tbl_data[[#This Row],[Date_rapport]], 2))</f>
        <v>44419</v>
      </c>
    </row>
    <row r="1057" spans="1:10" x14ac:dyDescent="0.2">
      <c r="A1057" s="28" t="s">
        <v>2029</v>
      </c>
      <c r="B1057" t="s">
        <v>6</v>
      </c>
      <c r="C1057" s="28" t="s">
        <v>300</v>
      </c>
      <c r="D1057" t="s">
        <v>25</v>
      </c>
      <c r="E1057" t="s">
        <v>1555</v>
      </c>
      <c r="F1057" t="str">
        <f>INDEX(tbl_produits[Nom normalisé], MATCH(tbl_data[[#This Row],[Spécialité]], tbl_produits[Nom original], 0))</f>
        <v>DIPROSTENE, suspension injectable en seringue pré-remplie</v>
      </c>
      <c r="G1057" t="str">
        <f>INDEX(tbl_produits[Classe nom], MATCH(tbl_data[[#This Row],[NORM_Spécialité]], tbl_produits[Nom normalisé], 0))</f>
        <v>Hormones systémiques sauf hormones sexuelles et insulines</v>
      </c>
      <c r="H1057">
        <f>YEAR(tbl_data[[#This Row],[Date_rapport]])</f>
        <v>2021</v>
      </c>
      <c r="I1057" t="str">
        <f>INDEX(tbl_produits[Molécule extraite], MATCH(tbl_data[[#This Row],[NORM_Spécialité]], tbl_produits[Nom normalisé], 0))</f>
        <v>Bétaméthasone (dipropionate de), bétaméthasone (phosphate sodique de)</v>
      </c>
      <c r="J1057" s="34">
        <f>DATE(LEFT(tbl_data[[#This Row],[Date_rapport]], 4), MID(tbl_data[[#This Row],[Date_rapport]], 6, 2), RIGHT(tbl_data[[#This Row],[Date_rapport]], 2))</f>
        <v>44419</v>
      </c>
    </row>
    <row r="1058" spans="1:10" x14ac:dyDescent="0.2">
      <c r="A1058" s="28" t="s">
        <v>2029</v>
      </c>
      <c r="B1058" t="s">
        <v>6</v>
      </c>
      <c r="C1058" s="28" t="s">
        <v>300</v>
      </c>
      <c r="D1058" t="s">
        <v>161</v>
      </c>
      <c r="E1058" t="s">
        <v>1607</v>
      </c>
      <c r="F1058" t="str">
        <f>INDEX(tbl_produits[Nom normalisé], MATCH(tbl_data[[#This Row],[Spécialité]], tbl_produits[Nom original], 0))</f>
        <v>DIPIPERON 40 mg/ml, solution buvable en gouttes</v>
      </c>
      <c r="G1058" t="str">
        <f>INDEX(tbl_produits[Classe nom], MATCH(tbl_data[[#This Row],[NORM_Spécialité]], tbl_produits[Nom normalisé], 0))</f>
        <v>Système nerveux</v>
      </c>
      <c r="H1058">
        <f>YEAR(tbl_data[[#This Row],[Date_rapport]])</f>
        <v>2021</v>
      </c>
      <c r="I1058" t="str">
        <f>INDEX(tbl_produits[Molécule extraite], MATCH(tbl_data[[#This Row],[NORM_Spécialité]], tbl_produits[Nom normalisé], 0))</f>
        <v>Pipampérone</v>
      </c>
      <c r="J1058" s="34">
        <f>DATE(LEFT(tbl_data[[#This Row],[Date_rapport]], 4), MID(tbl_data[[#This Row],[Date_rapport]], 6, 2), RIGHT(tbl_data[[#This Row],[Date_rapport]], 2))</f>
        <v>44419</v>
      </c>
    </row>
    <row r="1059" spans="1:10" x14ac:dyDescent="0.2">
      <c r="A1059" s="28" t="s">
        <v>2029</v>
      </c>
      <c r="B1059" t="s">
        <v>9</v>
      </c>
      <c r="C1059" s="28" t="s">
        <v>300</v>
      </c>
      <c r="D1059" t="s">
        <v>85</v>
      </c>
      <c r="E1059" t="s">
        <v>2</v>
      </c>
      <c r="F1059" t="str">
        <f>INDEX(tbl_produits[Nom normalisé], MATCH(tbl_data[[#This Row],[Spécialité]], tbl_produits[Nom original], 0))</f>
        <v>DIAMOX 500 mg, poudre et solvant pour préparation injectable</v>
      </c>
      <c r="G1059" t="str">
        <f>INDEX(tbl_produits[Classe nom], MATCH(tbl_data[[#This Row],[NORM_Spécialité]], tbl_produits[Nom normalisé], 0))</f>
        <v>Organes sensoriels</v>
      </c>
      <c r="H1059">
        <f>YEAR(tbl_data[[#This Row],[Date_rapport]])</f>
        <v>2021</v>
      </c>
      <c r="I1059" t="str">
        <f>INDEX(tbl_produits[Molécule extraite], MATCH(tbl_data[[#This Row],[NORM_Spécialité]], tbl_produits[Nom normalisé], 0))</f>
        <v>Acétazolamide</v>
      </c>
      <c r="J1059" s="34">
        <f>DATE(LEFT(tbl_data[[#This Row],[Date_rapport]], 4), MID(tbl_data[[#This Row],[Date_rapport]], 6, 2), RIGHT(tbl_data[[#This Row],[Date_rapport]], 2))</f>
        <v>44419</v>
      </c>
    </row>
    <row r="1060" spans="1:10" x14ac:dyDescent="0.2">
      <c r="A1060" s="28" t="s">
        <v>2029</v>
      </c>
      <c r="B1060" t="s">
        <v>9</v>
      </c>
      <c r="C1060" s="28" t="s">
        <v>300</v>
      </c>
      <c r="D1060" t="s">
        <v>10</v>
      </c>
      <c r="E1060" t="s">
        <v>2</v>
      </c>
      <c r="F1060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1060" t="str">
        <f>INDEX(tbl_produits[Classe nom], MATCH(tbl_data[[#This Row],[NORM_Spécialité]], tbl_produits[Nom normalisé], 0))</f>
        <v>Hormones systémiques sauf hormones sexuelles et insulines</v>
      </c>
      <c r="H1060">
        <f>YEAR(tbl_data[[#This Row],[Date_rapport]])</f>
        <v>2021</v>
      </c>
      <c r="I1060" t="str">
        <f>INDEX(tbl_produits[Molécule extraite], MATCH(tbl_data[[#This Row],[NORM_Spécialité]], tbl_produits[Nom normalisé], 0))</f>
        <v>Dexaméthasone (phosphate sodique de)</v>
      </c>
      <c r="J1060" s="34">
        <f>DATE(LEFT(tbl_data[[#This Row],[Date_rapport]], 4), MID(tbl_data[[#This Row],[Date_rapport]], 6, 2), RIGHT(tbl_data[[#This Row],[Date_rapport]], 2))</f>
        <v>44419</v>
      </c>
    </row>
    <row r="1061" spans="1:10" x14ac:dyDescent="0.2">
      <c r="A1061" s="28" t="s">
        <v>2029</v>
      </c>
      <c r="B1061" t="s">
        <v>6</v>
      </c>
      <c r="C1061" s="28" t="s">
        <v>300</v>
      </c>
      <c r="D1061" t="s">
        <v>47</v>
      </c>
      <c r="E1061" t="s">
        <v>2</v>
      </c>
      <c r="F1061" t="str">
        <f>INDEX(tbl_produits[Nom normalisé], MATCH(tbl_data[[#This Row],[Spécialité]], tbl_produits[Nom original], 0))</f>
        <v>DEROXAT 20mg/ 10 ml, suspension buvable</v>
      </c>
      <c r="G1061" t="str">
        <f>INDEX(tbl_produits[Classe nom], MATCH(tbl_data[[#This Row],[NORM_Spécialité]], tbl_produits[Nom normalisé], 0))</f>
        <v>Système nerveux</v>
      </c>
      <c r="H1061">
        <f>YEAR(tbl_data[[#This Row],[Date_rapport]])</f>
        <v>2021</v>
      </c>
      <c r="I1061" t="str">
        <f>INDEX(tbl_produits[Molécule extraite], MATCH(tbl_data[[#This Row],[NORM_Spécialité]], tbl_produits[Nom normalisé], 0))</f>
        <v>Paroxétine (chlorhydrate de) hémihydraté</v>
      </c>
      <c r="J1061" s="34">
        <f>DATE(LEFT(tbl_data[[#This Row],[Date_rapport]], 4), MID(tbl_data[[#This Row],[Date_rapport]], 6, 2), RIGHT(tbl_data[[#This Row],[Date_rapport]], 2))</f>
        <v>44419</v>
      </c>
    </row>
    <row r="1062" spans="1:10" x14ac:dyDescent="0.2">
      <c r="A1062" s="28" t="s">
        <v>2029</v>
      </c>
      <c r="B1062" t="s">
        <v>3</v>
      </c>
      <c r="C1062" s="28" t="s">
        <v>300</v>
      </c>
      <c r="D1062" t="s">
        <v>67</v>
      </c>
      <c r="E1062" t="s">
        <v>2</v>
      </c>
      <c r="F1062" t="str">
        <f>INDEX(tbl_produits[Nom normalisé], MATCH(tbl_data[[#This Row],[Spécialité]], tbl_produits[Nom original], 0))</f>
        <v>DEPO PRODASONE 500mg  suspension injectable</v>
      </c>
      <c r="G1062" t="str">
        <f>INDEX(tbl_produits[Classe nom], MATCH(tbl_data[[#This Row],[NORM_Spécialité]], tbl_produits[Nom normalisé], 0))</f>
        <v>Système génito-urinaire et hormones sexuelles</v>
      </c>
      <c r="H1062">
        <f>YEAR(tbl_data[[#This Row],[Date_rapport]])</f>
        <v>2021</v>
      </c>
      <c r="I1062" t="str">
        <f>INDEX(tbl_produits[Molécule extraite], MATCH(tbl_data[[#This Row],[NORM_Spécialité]], tbl_produits[Nom normalisé], 0))</f>
        <v>Acétate de médroxyprogestérone</v>
      </c>
      <c r="J1062" s="34">
        <f>DATE(LEFT(tbl_data[[#This Row],[Date_rapport]], 4), MID(tbl_data[[#This Row],[Date_rapport]], 6, 2), RIGHT(tbl_data[[#This Row],[Date_rapport]], 2))</f>
        <v>44419</v>
      </c>
    </row>
    <row r="1063" spans="1:10" x14ac:dyDescent="0.2">
      <c r="A1063" s="28" t="s">
        <v>2029</v>
      </c>
      <c r="B1063" t="s">
        <v>6</v>
      </c>
      <c r="C1063" s="28" t="s">
        <v>300</v>
      </c>
      <c r="D1063" t="s">
        <v>113</v>
      </c>
      <c r="E1063" t="s">
        <v>2</v>
      </c>
      <c r="F1063" t="str">
        <f>INDEX(tbl_produits[Nom normalisé], MATCH(tbl_data[[#This Row],[Spécialité]], tbl_produits[Nom original], 0))</f>
        <v>DEPAMIDE 300 mg, comprimé pelliculé gastro-résistant</v>
      </c>
      <c r="G1063" t="str">
        <f>INDEX(tbl_produits[Classe nom], MATCH(tbl_data[[#This Row],[NORM_Spécialité]], tbl_produits[Nom normalisé], 0))</f>
        <v>Système nerveux</v>
      </c>
      <c r="H1063">
        <f>YEAR(tbl_data[[#This Row],[Date_rapport]])</f>
        <v>2021</v>
      </c>
      <c r="I1063" t="str">
        <f>INDEX(tbl_produits[Molécule extraite], MATCH(tbl_data[[#This Row],[NORM_Spécialité]], tbl_produits[Nom normalisé], 0))</f>
        <v>Valpromide</v>
      </c>
      <c r="J1063" s="34">
        <f>DATE(LEFT(tbl_data[[#This Row],[Date_rapport]], 4), MID(tbl_data[[#This Row],[Date_rapport]], 6, 2), RIGHT(tbl_data[[#This Row],[Date_rapport]], 2))</f>
        <v>44419</v>
      </c>
    </row>
    <row r="1064" spans="1:10" x14ac:dyDescent="0.2">
      <c r="A1064" s="28" t="s">
        <v>2029</v>
      </c>
      <c r="B1064" t="s">
        <v>9</v>
      </c>
      <c r="C1064" s="28" t="s">
        <v>300</v>
      </c>
      <c r="D1064" t="s">
        <v>37</v>
      </c>
      <c r="E1064" t="s">
        <v>2</v>
      </c>
      <c r="F1064" t="str">
        <f>INDEX(tbl_produits[Nom normalisé], MATCH(tbl_data[[#This Row],[Spécialité]], tbl_produits[Nom original], 0))</f>
        <v>DEPAKOTE 250 mg et 500 mg, comprimé gastro-résistant</v>
      </c>
      <c r="G1064" t="str">
        <f>INDEX(tbl_produits[Classe nom], MATCH(tbl_data[[#This Row],[NORM_Spécialité]], tbl_produits[Nom normalisé], 0))</f>
        <v>Système nerveux</v>
      </c>
      <c r="H1064">
        <f>YEAR(tbl_data[[#This Row],[Date_rapport]])</f>
        <v>2021</v>
      </c>
      <c r="I1064" t="str">
        <f>INDEX(tbl_produits[Molécule extraite], MATCH(tbl_data[[#This Row],[NORM_Spécialité]], tbl_produits[Nom normalisé], 0))</f>
        <v>Acide valproïque</v>
      </c>
      <c r="J1064" s="34">
        <f>DATE(LEFT(tbl_data[[#This Row],[Date_rapport]], 4), MID(tbl_data[[#This Row],[Date_rapport]], 6, 2), RIGHT(tbl_data[[#This Row],[Date_rapport]], 2))</f>
        <v>44419</v>
      </c>
    </row>
    <row r="1065" spans="1:10" x14ac:dyDescent="0.2">
      <c r="A1065" s="28" t="s">
        <v>2029</v>
      </c>
      <c r="B1065" t="s">
        <v>6</v>
      </c>
      <c r="C1065" s="28" t="s">
        <v>300</v>
      </c>
      <c r="D1065" t="s">
        <v>54</v>
      </c>
      <c r="E1065" t="s">
        <v>1572</v>
      </c>
      <c r="F1065" t="str">
        <f>INDEX(tbl_produits[Nom normalisé], MATCH(tbl_data[[#This Row],[Spécialité]], tbl_produits[Nom original], 0))</f>
        <v>DEPAKINE CHRONO 500 mg, comprimé pelliculé sécable à libération prolongée</v>
      </c>
      <c r="G1065" t="str">
        <f>INDEX(tbl_produits[Classe nom], MATCH(tbl_data[[#This Row],[NORM_Spécialité]], tbl_produits[Nom normalisé], 0))</f>
        <v>Système nerveux</v>
      </c>
      <c r="H1065">
        <f>YEAR(tbl_data[[#This Row],[Date_rapport]])</f>
        <v>2021</v>
      </c>
      <c r="I1065" t="str">
        <f>INDEX(tbl_produits[Molécule extraite], MATCH(tbl_data[[#This Row],[NORM_Spécialité]], tbl_produits[Nom normalisé], 0))</f>
        <v>Valproate de sodium</v>
      </c>
      <c r="J1065" s="34">
        <f>DATE(LEFT(tbl_data[[#This Row],[Date_rapport]], 4), MID(tbl_data[[#This Row],[Date_rapport]], 6, 2), RIGHT(tbl_data[[#This Row],[Date_rapport]], 2))</f>
        <v>44419</v>
      </c>
    </row>
    <row r="1066" spans="1:10" x14ac:dyDescent="0.2">
      <c r="A1066" s="28" t="s">
        <v>2029</v>
      </c>
      <c r="B1066" t="s">
        <v>9</v>
      </c>
      <c r="C1066" s="28" t="s">
        <v>300</v>
      </c>
      <c r="D1066" t="s">
        <v>214</v>
      </c>
      <c r="E1066" t="s">
        <v>2</v>
      </c>
      <c r="F1066" t="str">
        <f>INDEX(tbl_produits[Nom normalisé], MATCH(tbl_data[[#This Row],[Spécialité]], tbl_produits[Nom original], 0))</f>
        <v>DAPTOMYCINE 500 mg, poudre pour solution injectable/pour perfusion</v>
      </c>
      <c r="G1066" t="str">
        <f>INDEX(tbl_produits[Classe nom], MATCH(tbl_data[[#This Row],[NORM_Spécialité]], tbl_produits[Nom normalisé], 0))</f>
        <v>Anti-infectieux à usage systémique</v>
      </c>
      <c r="H1066">
        <f>YEAR(tbl_data[[#This Row],[Date_rapport]])</f>
        <v>2021</v>
      </c>
      <c r="I1066" t="str">
        <f>INDEX(tbl_produits[Molécule extraite], MATCH(tbl_data[[#This Row],[NORM_Spécialité]], tbl_produits[Nom normalisé], 0))</f>
        <v>Daptomycine</v>
      </c>
      <c r="J1066" s="34">
        <f>DATE(LEFT(tbl_data[[#This Row],[Date_rapport]], 4), MID(tbl_data[[#This Row],[Date_rapport]], 6, 2), RIGHT(tbl_data[[#This Row],[Date_rapport]], 2))</f>
        <v>44419</v>
      </c>
    </row>
    <row r="1067" spans="1:10" x14ac:dyDescent="0.2">
      <c r="A1067" s="28" t="s">
        <v>2029</v>
      </c>
      <c r="B1067" t="s">
        <v>6</v>
      </c>
      <c r="C1067" s="28" t="s">
        <v>300</v>
      </c>
      <c r="D1067" t="s">
        <v>134</v>
      </c>
      <c r="E1067" t="s">
        <v>2</v>
      </c>
      <c r="F1067" t="str">
        <f>INDEX(tbl_produits[Nom normalisé], MATCH(tbl_data[[#This Row],[Spécialité]], tbl_produits[Nom original], 0))</f>
        <v>CYNOMEL 0,025 mg, comprimé sécable</v>
      </c>
      <c r="G1067" t="str">
        <f>INDEX(tbl_produits[Classe nom], MATCH(tbl_data[[#This Row],[NORM_Spécialité]], tbl_produits[Nom normalisé], 0))</f>
        <v>Hormones systémiques sauf hormones sexuelles et insulines</v>
      </c>
      <c r="H1067">
        <f>YEAR(tbl_data[[#This Row],[Date_rapport]])</f>
        <v>2021</v>
      </c>
      <c r="I1067" t="str">
        <f>INDEX(tbl_produits[Molécule extraite], MATCH(tbl_data[[#This Row],[NORM_Spécialité]], tbl_produits[Nom normalisé], 0))</f>
        <v>Liothyronine sodique</v>
      </c>
      <c r="J1067" s="34">
        <f>DATE(LEFT(tbl_data[[#This Row],[Date_rapport]], 4), MID(tbl_data[[#This Row],[Date_rapport]], 6, 2), RIGHT(tbl_data[[#This Row],[Date_rapport]], 2))</f>
        <v>44419</v>
      </c>
    </row>
    <row r="1068" spans="1:10" x14ac:dyDescent="0.2">
      <c r="A1068" s="28" t="s">
        <v>2029</v>
      </c>
      <c r="B1068" t="s">
        <v>9</v>
      </c>
      <c r="C1068" s="28" t="s">
        <v>300</v>
      </c>
      <c r="D1068" t="s">
        <v>68</v>
      </c>
      <c r="E1068" t="s">
        <v>2</v>
      </c>
      <c r="F1068" t="str">
        <f>INDEX(tbl_produits[Nom normalisé], MATCH(tbl_data[[#This Row],[Spécialité]], tbl_produits[Nom original], 0))</f>
        <v>CREON 25 000 U, gélule gastro-résistante</v>
      </c>
      <c r="G1068" t="str">
        <f>INDEX(tbl_produits[Classe nom], MATCH(tbl_data[[#This Row],[NORM_Spécialité]], tbl_produits[Nom normalisé], 0))</f>
        <v>Voies digestives et métabolisme</v>
      </c>
      <c r="H1068">
        <f>YEAR(tbl_data[[#This Row],[Date_rapport]])</f>
        <v>2021</v>
      </c>
      <c r="I1068" t="str">
        <f>INDEX(tbl_produits[Molécule extraite], MATCH(tbl_data[[#This Row],[NORM_Spécialité]], tbl_produits[Nom normalisé], 0))</f>
        <v>Pancréatine</v>
      </c>
      <c r="J1068" s="34">
        <f>DATE(LEFT(tbl_data[[#This Row],[Date_rapport]], 4), MID(tbl_data[[#This Row],[Date_rapport]], 6, 2), RIGHT(tbl_data[[#This Row],[Date_rapport]], 2))</f>
        <v>44419</v>
      </c>
    </row>
    <row r="1069" spans="1:10" x14ac:dyDescent="0.2">
      <c r="A1069" s="28" t="s">
        <v>2029</v>
      </c>
      <c r="B1069" t="s">
        <v>6</v>
      </c>
      <c r="C1069" s="28" t="s">
        <v>300</v>
      </c>
      <c r="D1069" t="s">
        <v>26</v>
      </c>
      <c r="E1069" t="s">
        <v>1556</v>
      </c>
      <c r="F1069" t="str">
        <f>INDEX(tbl_produits[Nom normalisé], MATCH(tbl_data[[#This Row],[Spécialité]], tbl_produits[Nom original], 0))</f>
        <v>CORDARONE 150 mg/3 ml, solution injectable en ampoule</v>
      </c>
      <c r="G1069" t="str">
        <f>INDEX(tbl_produits[Classe nom], MATCH(tbl_data[[#This Row],[NORM_Spécialité]], tbl_produits[Nom normalisé], 0))</f>
        <v>Système cardiovasculaire</v>
      </c>
      <c r="H1069">
        <f>YEAR(tbl_data[[#This Row],[Date_rapport]])</f>
        <v>2021</v>
      </c>
      <c r="I1069" t="str">
        <f>INDEX(tbl_produits[Molécule extraite], MATCH(tbl_data[[#This Row],[NORM_Spécialité]], tbl_produits[Nom normalisé], 0))</f>
        <v>Amiodarone</v>
      </c>
      <c r="J1069" s="34">
        <f>DATE(LEFT(tbl_data[[#This Row],[Date_rapport]], 4), MID(tbl_data[[#This Row],[Date_rapport]], 6, 2), RIGHT(tbl_data[[#This Row],[Date_rapport]], 2))</f>
        <v>44419</v>
      </c>
    </row>
    <row r="1070" spans="1:10" x14ac:dyDescent="0.2">
      <c r="A1070" s="28" t="s">
        <v>2029</v>
      </c>
      <c r="B1070" t="s">
        <v>3</v>
      </c>
      <c r="C1070" s="28" t="s">
        <v>300</v>
      </c>
      <c r="D1070" t="s">
        <v>149</v>
      </c>
      <c r="E1070" t="s">
        <v>2</v>
      </c>
      <c r="F1070" t="str">
        <f>INDEX(tbl_produits[Nom normalisé], MATCH(tbl_data[[#This Row],[Spécialité]], tbl_produits[Nom original], 0))</f>
        <v>COMTAN 200 mg comprimé pelliculé, boîte de 60</v>
      </c>
      <c r="G1070" t="str">
        <f>INDEX(tbl_produits[Classe nom], MATCH(tbl_data[[#This Row],[NORM_Spécialité]], tbl_produits[Nom normalisé], 0))</f>
        <v>Système nerveux</v>
      </c>
      <c r="H1070">
        <f>YEAR(tbl_data[[#This Row],[Date_rapport]])</f>
        <v>2021</v>
      </c>
      <c r="I1070" t="str">
        <f>INDEX(tbl_produits[Molécule extraite], MATCH(tbl_data[[#This Row],[NORM_Spécialité]], tbl_produits[Nom normalisé], 0))</f>
        <v>Entacapone</v>
      </c>
      <c r="J1070" s="34">
        <f>DATE(LEFT(tbl_data[[#This Row],[Date_rapport]], 4), MID(tbl_data[[#This Row],[Date_rapport]], 6, 2), RIGHT(tbl_data[[#This Row],[Date_rapport]], 2))</f>
        <v>44419</v>
      </c>
    </row>
    <row r="1071" spans="1:10" x14ac:dyDescent="0.2">
      <c r="A1071" s="28" t="s">
        <v>2029</v>
      </c>
      <c r="B1071" t="s">
        <v>6</v>
      </c>
      <c r="C1071" s="28" t="s">
        <v>300</v>
      </c>
      <c r="D1071" t="s">
        <v>202</v>
      </c>
      <c r="E1071" t="s">
        <v>1615</v>
      </c>
      <c r="F1071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1071" t="str">
        <f>INDEX(tbl_produits[Classe nom], MATCH(tbl_data[[#This Row],[NORM_Spécialité]], tbl_produits[Nom normalisé], 0))</f>
        <v>Système nerveux</v>
      </c>
      <c r="H1071">
        <f>YEAR(tbl_data[[#This Row],[Date_rapport]])</f>
        <v>2021</v>
      </c>
      <c r="I1071" t="str">
        <f>INDEX(tbl_produits[Molécule extraite], MATCH(tbl_data[[#This Row],[NORM_Spécialité]], tbl_produits[Nom normalisé], 0))</f>
        <v>Entacapone</v>
      </c>
      <c r="J1071" s="34">
        <f>DATE(LEFT(tbl_data[[#This Row],[Date_rapport]], 4), MID(tbl_data[[#This Row],[Date_rapport]], 6, 2), RIGHT(tbl_data[[#This Row],[Date_rapport]], 2))</f>
        <v>44419</v>
      </c>
    </row>
    <row r="1072" spans="1:10" x14ac:dyDescent="0.2">
      <c r="A1072" s="28" t="s">
        <v>2029</v>
      </c>
      <c r="B1072" t="s">
        <v>9</v>
      </c>
      <c r="C1072" s="28" t="s">
        <v>300</v>
      </c>
      <c r="D1072" t="s">
        <v>106</v>
      </c>
      <c r="E1072" t="s">
        <v>2</v>
      </c>
      <c r="F1072" t="str">
        <f>INDEX(tbl_produits[Nom normalisé], MATCH(tbl_data[[#This Row],[Spécialité]], tbl_produits[Nom original], 0))</f>
        <v>COLCHIMAX, comprimé pelliculé sécable</v>
      </c>
      <c r="G1072" t="str">
        <f>INDEX(tbl_produits[Classe nom], MATCH(tbl_data[[#This Row],[NORM_Spécialité]], tbl_produits[Nom normalisé], 0))</f>
        <v xml:space="preserve">Système musculo-squelettique </v>
      </c>
      <c r="H1072">
        <f>YEAR(tbl_data[[#This Row],[Date_rapport]])</f>
        <v>2021</v>
      </c>
      <c r="I1072" t="str">
        <f>INDEX(tbl_produits[Molécule extraite], MATCH(tbl_data[[#This Row],[NORM_Spécialité]], tbl_produits[Nom normalisé], 0))</f>
        <v>Colchicine/Opium/Tiémonium méthylsulfate</v>
      </c>
      <c r="J1072" s="34">
        <f>DATE(LEFT(tbl_data[[#This Row],[Date_rapport]], 4), MID(tbl_data[[#This Row],[Date_rapport]], 6, 2), RIGHT(tbl_data[[#This Row],[Date_rapport]], 2))</f>
        <v>44419</v>
      </c>
    </row>
    <row r="1073" spans="1:10" x14ac:dyDescent="0.2">
      <c r="A1073" s="28" t="s">
        <v>2029</v>
      </c>
      <c r="B1073" t="s">
        <v>6</v>
      </c>
      <c r="C1073" s="28" t="s">
        <v>300</v>
      </c>
      <c r="D1073" t="s">
        <v>22</v>
      </c>
      <c r="E1073" t="s">
        <v>1552</v>
      </c>
      <c r="F1073" t="str">
        <f>INDEX(tbl_produits[Nom normalisé], MATCH(tbl_data[[#This Row],[Spécialité]], tbl_produits[Nom original], 0))</f>
        <v>CLOTTAFACT 1,5 g/100 ml, poudre et solvant pour solution injectable</v>
      </c>
      <c r="G1073" t="str">
        <f>INDEX(tbl_produits[Classe nom], MATCH(tbl_data[[#This Row],[NORM_Spécialité]], tbl_produits[Nom normalisé], 0))</f>
        <v>Sang et organes hématopoïétiques</v>
      </c>
      <c r="H1073">
        <f>YEAR(tbl_data[[#This Row],[Date_rapport]])</f>
        <v>2021</v>
      </c>
      <c r="I1073" t="str">
        <f>INDEX(tbl_produits[Molécule extraite], MATCH(tbl_data[[#This Row],[NORM_Spécialité]], tbl_produits[Nom normalisé], 0))</f>
        <v>Facteur XI de coagulation</v>
      </c>
      <c r="J1073" s="34">
        <f>DATE(LEFT(tbl_data[[#This Row],[Date_rapport]], 4), MID(tbl_data[[#This Row],[Date_rapport]], 6, 2), RIGHT(tbl_data[[#This Row],[Date_rapport]], 2))</f>
        <v>44419</v>
      </c>
    </row>
    <row r="1074" spans="1:10" x14ac:dyDescent="0.2">
      <c r="A1074" s="28" t="s">
        <v>2029</v>
      </c>
      <c r="B1074" t="s">
        <v>3</v>
      </c>
      <c r="C1074" s="28" t="s">
        <v>300</v>
      </c>
      <c r="D1074" t="s">
        <v>8</v>
      </c>
      <c r="E1074" t="s">
        <v>2</v>
      </c>
      <c r="F1074" t="str">
        <f>INDEX(tbl_produits[Nom normalisé], MATCH(tbl_data[[#This Row],[Spécialité]], tbl_produits[Nom original], 0))</f>
        <v>CLAVENTIN, poudre pour solution injectable (I.V.) /TIMENTIN 3,1g, poudre pour solution injectable</v>
      </c>
      <c r="G1074" t="str">
        <f>INDEX(tbl_produits[Classe nom], MATCH(tbl_data[[#This Row],[NORM_Spécialité]], tbl_produits[Nom normalisé], 0))</f>
        <v>Anti-infectieux à usage systémique</v>
      </c>
      <c r="H1074">
        <f>YEAR(tbl_data[[#This Row],[Date_rapport]])</f>
        <v>2021</v>
      </c>
      <c r="I1074" t="str">
        <f>INDEX(tbl_produits[Molécule extraite], MATCH(tbl_data[[#This Row],[NORM_Spécialité]], tbl_produits[Nom normalisé], 0))</f>
        <v>Ticarcilline/acide clavulanique</v>
      </c>
      <c r="J1074" s="34">
        <f>DATE(LEFT(tbl_data[[#This Row],[Date_rapport]], 4), MID(tbl_data[[#This Row],[Date_rapport]], 6, 2), RIGHT(tbl_data[[#This Row],[Date_rapport]], 2))</f>
        <v>44419</v>
      </c>
    </row>
    <row r="1075" spans="1:10" x14ac:dyDescent="0.2">
      <c r="A1075" s="28" t="s">
        <v>2029</v>
      </c>
      <c r="B1075" t="s">
        <v>3</v>
      </c>
      <c r="C1075" s="28" t="s">
        <v>300</v>
      </c>
      <c r="D1075" t="s">
        <v>65</v>
      </c>
      <c r="E1075" t="s">
        <v>2</v>
      </c>
      <c r="F1075" t="str">
        <f>INDEX(tbl_produits[Nom normalisé], MATCH(tbl_data[[#This Row],[Spécialité]], tbl_produits[Nom original], 0))</f>
        <v>CISATRACURIUM MYLAN 2 mg/ml, solution injectable ou pour perfusion, ampoule de 10 ml</v>
      </c>
      <c r="G1075" t="str">
        <f>INDEX(tbl_produits[Classe nom], MATCH(tbl_data[[#This Row],[NORM_Spécialité]], tbl_produits[Nom normalisé], 0))</f>
        <v xml:space="preserve">Système musculo-squelettique </v>
      </c>
      <c r="H1075">
        <f>YEAR(tbl_data[[#This Row],[Date_rapport]])</f>
        <v>2021</v>
      </c>
      <c r="I1075" t="str">
        <f>INDEX(tbl_produits[Molécule extraite], MATCH(tbl_data[[#This Row],[NORM_Spécialité]], tbl_produits[Nom normalisé], 0))</f>
        <v>CISATRACURIUM</v>
      </c>
      <c r="J1075" s="34">
        <f>DATE(LEFT(tbl_data[[#This Row],[Date_rapport]], 4), MID(tbl_data[[#This Row],[Date_rapport]], 6, 2), RIGHT(tbl_data[[#This Row],[Date_rapport]], 2))</f>
        <v>44419</v>
      </c>
    </row>
    <row r="1076" spans="1:10" x14ac:dyDescent="0.2">
      <c r="A1076" s="28" t="s">
        <v>2029</v>
      </c>
      <c r="B1076" t="s">
        <v>3</v>
      </c>
      <c r="C1076" s="28" t="s">
        <v>300</v>
      </c>
      <c r="D1076" t="s">
        <v>88</v>
      </c>
      <c r="E1076" t="s">
        <v>2</v>
      </c>
      <c r="F1076" t="str">
        <f>INDEX(tbl_produits[Nom normalisé], MATCH(tbl_data[[#This Row],[Spécialité]], tbl_produits[Nom original], 0))</f>
        <v>CIMETIDINE ARROW 200 mg  comprimé effervescent</v>
      </c>
      <c r="G1076" t="str">
        <f>INDEX(tbl_produits[Classe nom], MATCH(tbl_data[[#This Row],[NORM_Spécialité]], tbl_produits[Nom normalisé], 0))</f>
        <v>Voies digestives et métabolisme</v>
      </c>
      <c r="H1076">
        <f>YEAR(tbl_data[[#This Row],[Date_rapport]])</f>
        <v>2021</v>
      </c>
      <c r="I1076" t="str">
        <f>INDEX(tbl_produits[Molécule extraite], MATCH(tbl_data[[#This Row],[NORM_Spécialité]], tbl_produits[Nom normalisé], 0))</f>
        <v>Cimétidine</v>
      </c>
      <c r="J1076" s="34">
        <f>DATE(LEFT(tbl_data[[#This Row],[Date_rapport]], 4), MID(tbl_data[[#This Row],[Date_rapport]], 6, 2), RIGHT(tbl_data[[#This Row],[Date_rapport]], 2))</f>
        <v>44419</v>
      </c>
    </row>
    <row r="1077" spans="1:10" x14ac:dyDescent="0.2">
      <c r="A1077" s="28" t="s">
        <v>2029</v>
      </c>
      <c r="B1077" t="s">
        <v>9</v>
      </c>
      <c r="C1077" s="28" t="s">
        <v>300</v>
      </c>
      <c r="D1077" t="s">
        <v>107</v>
      </c>
      <c r="E1077" t="s">
        <v>2</v>
      </c>
      <c r="F1077" t="str">
        <f>INDEX(tbl_produits[Nom normalisé], MATCH(tbl_data[[#This Row],[Spécialité]], tbl_produits[Nom original], 0))</f>
        <v>CIMETIDINE 200 mg  comprimé effervescent</v>
      </c>
      <c r="G1077" t="str">
        <f>INDEX(tbl_produits[Classe nom], MATCH(tbl_data[[#This Row],[NORM_Spécialité]], tbl_produits[Nom normalisé], 0))</f>
        <v>Voies digestives et métabolisme</v>
      </c>
      <c r="H1077">
        <f>YEAR(tbl_data[[#This Row],[Date_rapport]])</f>
        <v>2021</v>
      </c>
      <c r="I1077" t="str">
        <f>INDEX(tbl_produits[Molécule extraite], MATCH(tbl_data[[#This Row],[NORM_Spécialité]], tbl_produits[Nom normalisé], 0))</f>
        <v>Cimétidine</v>
      </c>
      <c r="J1077" s="34">
        <f>DATE(LEFT(tbl_data[[#This Row],[Date_rapport]], 4), MID(tbl_data[[#This Row],[Date_rapport]], 6, 2), RIGHT(tbl_data[[#This Row],[Date_rapport]], 2))</f>
        <v>44419</v>
      </c>
    </row>
    <row r="1078" spans="1:10" x14ac:dyDescent="0.2">
      <c r="A1078" s="28" t="s">
        <v>2029</v>
      </c>
      <c r="B1078" t="s">
        <v>3</v>
      </c>
      <c r="C1078" s="28" t="s">
        <v>300</v>
      </c>
      <c r="D1078" t="s">
        <v>228</v>
      </c>
      <c r="E1078" t="s">
        <v>2</v>
      </c>
      <c r="F1078" t="str">
        <f>INDEX(tbl_produits[Nom normalisé], MATCH(tbl_data[[#This Row],[Spécialité]], tbl_produits[Nom original], 0))</f>
        <v>CHLORHYDRATE DE PROCAINE LAVOISIER 10 et 20 mg/ml, solution injectable</v>
      </c>
      <c r="G1078" t="str">
        <f>INDEX(tbl_produits[Classe nom], MATCH(tbl_data[[#This Row],[NORM_Spécialité]], tbl_produits[Nom normalisé], 0))</f>
        <v>Système nerveux</v>
      </c>
      <c r="H1078">
        <f>YEAR(tbl_data[[#This Row],[Date_rapport]])</f>
        <v>2021</v>
      </c>
      <c r="I1078" t="str">
        <f>INDEX(tbl_produits[Molécule extraite], MATCH(tbl_data[[#This Row],[NORM_Spécialité]], tbl_produits[Nom normalisé], 0))</f>
        <v>Procaïne</v>
      </c>
      <c r="J1078" s="34">
        <f>DATE(LEFT(tbl_data[[#This Row],[Date_rapport]], 4), MID(tbl_data[[#This Row],[Date_rapport]], 6, 2), RIGHT(tbl_data[[#This Row],[Date_rapport]], 2))</f>
        <v>44419</v>
      </c>
    </row>
    <row r="1079" spans="1:10" x14ac:dyDescent="0.2">
      <c r="A1079" s="28" t="s">
        <v>2029</v>
      </c>
      <c r="B1079" t="s">
        <v>11</v>
      </c>
      <c r="C1079" s="28" t="s">
        <v>300</v>
      </c>
      <c r="D1079" t="s">
        <v>185</v>
      </c>
      <c r="E1079" t="s">
        <v>2</v>
      </c>
      <c r="F1079" t="str">
        <f>INDEX(tbl_produits[Nom normalisé], MATCH(tbl_data[[#This Row],[Spécialité]], tbl_produits[Nom original], 0))</f>
        <v>CELLTOP 25 mg, capsule molle</v>
      </c>
      <c r="G1079" t="str">
        <f>INDEX(tbl_produits[Classe nom], MATCH(tbl_data[[#This Row],[NORM_Spécialité]], tbl_produits[Nom normalisé], 0))</f>
        <v>Antinéoplasiques et immunomodulateurs</v>
      </c>
      <c r="H1079">
        <f>YEAR(tbl_data[[#This Row],[Date_rapport]])</f>
        <v>2021</v>
      </c>
      <c r="I1079" t="str">
        <f>INDEX(tbl_produits[Molécule extraite], MATCH(tbl_data[[#This Row],[NORM_Spécialité]], tbl_produits[Nom normalisé], 0))</f>
        <v>Etoposide</v>
      </c>
      <c r="J1079" s="34">
        <f>DATE(LEFT(tbl_data[[#This Row],[Date_rapport]], 4), MID(tbl_data[[#This Row],[Date_rapport]], 6, 2), RIGHT(tbl_data[[#This Row],[Date_rapport]], 2))</f>
        <v>44419</v>
      </c>
    </row>
    <row r="1080" spans="1:10" x14ac:dyDescent="0.2">
      <c r="A1080" s="28" t="s">
        <v>2029</v>
      </c>
      <c r="B1080" t="s">
        <v>6</v>
      </c>
      <c r="C1080" s="28" t="s">
        <v>300</v>
      </c>
      <c r="D1080" t="s">
        <v>7</v>
      </c>
      <c r="E1080" t="s">
        <v>2</v>
      </c>
      <c r="F1080" t="str">
        <f>INDEX(tbl_produits[Nom normalisé], MATCH(tbl_data[[#This Row],[Spécialité]], tbl_produits[Nom original], 0))</f>
        <v>CELESTENE CHRONODOSE  5,70 mg/ml, suspension injectable Remise à disposition - CELESTENE 4 mg/1 ml, solution injectable</v>
      </c>
      <c r="G1080" t="str">
        <f>INDEX(tbl_produits[Classe nom], MATCH(tbl_data[[#This Row],[NORM_Spécialité]], tbl_produits[Nom normalisé], 0))</f>
        <v>Hormones systémiques sauf hormones sexuelles et insulines</v>
      </c>
      <c r="H1080">
        <f>YEAR(tbl_data[[#This Row],[Date_rapport]])</f>
        <v>2021</v>
      </c>
      <c r="I1080" t="str">
        <f>INDEX(tbl_produits[Molécule extraite], MATCH(tbl_data[[#This Row],[NORM_Spécialité]], tbl_produits[Nom normalisé], 0))</f>
        <v>Bétaméthasone</v>
      </c>
      <c r="J1080" s="34">
        <f>DATE(LEFT(tbl_data[[#This Row],[Date_rapport]], 4), MID(tbl_data[[#This Row],[Date_rapport]], 6, 2), RIGHT(tbl_data[[#This Row],[Date_rapport]], 2))</f>
        <v>44419</v>
      </c>
    </row>
    <row r="1081" spans="1:10" x14ac:dyDescent="0.2">
      <c r="A1081" s="28" t="s">
        <v>2029</v>
      </c>
      <c r="B1081" t="s">
        <v>6</v>
      </c>
      <c r="C1081" s="28" t="s">
        <v>300</v>
      </c>
      <c r="D1081" t="s">
        <v>23</v>
      </c>
      <c r="E1081" t="s">
        <v>1553</v>
      </c>
      <c r="F1081" t="str">
        <f>INDEX(tbl_produits[Nom normalisé], MATCH(tbl_data[[#This Row],[Spécialité]], tbl_produits[Nom original], 0))</f>
        <v>BURINEX 2 mg/4 ml IV, solution injectable en ampoule</v>
      </c>
      <c r="G1081" t="str">
        <f>INDEX(tbl_produits[Classe nom], MATCH(tbl_data[[#This Row],[NORM_Spécialité]], tbl_produits[Nom normalisé], 0))</f>
        <v>Système cardiovasculaire</v>
      </c>
      <c r="H1081">
        <f>YEAR(tbl_data[[#This Row],[Date_rapport]])</f>
        <v>2021</v>
      </c>
      <c r="I1081" t="str">
        <f>INDEX(tbl_produits[Molécule extraite], MATCH(tbl_data[[#This Row],[NORM_Spécialité]], tbl_produits[Nom normalisé], 0))</f>
        <v>Bumétanide</v>
      </c>
      <c r="J1081" s="34">
        <f>DATE(LEFT(tbl_data[[#This Row],[Date_rapport]], 4), MID(tbl_data[[#This Row],[Date_rapport]], 6, 2), RIGHT(tbl_data[[#This Row],[Date_rapport]], 2))</f>
        <v>44419</v>
      </c>
    </row>
    <row r="1082" spans="1:10" x14ac:dyDescent="0.2">
      <c r="A1082" s="28" t="s">
        <v>2029</v>
      </c>
      <c r="B1082" t="s">
        <v>6</v>
      </c>
      <c r="C1082" s="28" t="s">
        <v>300</v>
      </c>
      <c r="D1082" t="s">
        <v>83</v>
      </c>
      <c r="E1082" t="s">
        <v>1582</v>
      </c>
      <c r="F1082" t="str">
        <f>INDEX(tbl_produits[Nom normalisé], MATCH(tbl_data[[#This Row],[Spécialité]], tbl_produits[Nom original], 0))</f>
        <v>BETAFERON 250 microgrammes/ml, poudre et solvant pour solution injectable</v>
      </c>
      <c r="G1082" t="str">
        <f>INDEX(tbl_produits[Classe nom], MATCH(tbl_data[[#This Row],[NORM_Spécialité]], tbl_produits[Nom normalisé], 0))</f>
        <v>Antinéoplasiques et immunomodulateurs</v>
      </c>
      <c r="H1082">
        <f>YEAR(tbl_data[[#This Row],[Date_rapport]])</f>
        <v>2021</v>
      </c>
      <c r="I1082" t="str">
        <f>INDEX(tbl_produits[Molécule extraite], MATCH(tbl_data[[#This Row],[NORM_Spécialité]], tbl_produits[Nom normalisé], 0))</f>
        <v>Interféron bêta-1b</v>
      </c>
      <c r="J1082" s="34">
        <f>DATE(LEFT(tbl_data[[#This Row],[Date_rapport]], 4), MID(tbl_data[[#This Row],[Date_rapport]], 6, 2), RIGHT(tbl_data[[#This Row],[Date_rapport]], 2))</f>
        <v>44419</v>
      </c>
    </row>
    <row r="1083" spans="1:10" x14ac:dyDescent="0.2">
      <c r="A1083" s="28" t="s">
        <v>2029</v>
      </c>
      <c r="B1083" t="s">
        <v>6</v>
      </c>
      <c r="C1083" s="28" t="s">
        <v>300</v>
      </c>
      <c r="D1083" t="s">
        <v>78</v>
      </c>
      <c r="E1083" t="s">
        <v>1580</v>
      </c>
      <c r="F1083" t="str">
        <f>INDEX(tbl_produits[Nom normalisé], MATCH(tbl_data[[#This Row],[Spécialité]], tbl_produits[Nom original], 0))</f>
        <v>BETAFACT 100 UI/mL, poudre et solvant pour solution injectable (Format 500 UI)</v>
      </c>
      <c r="G1083" t="str">
        <f>INDEX(tbl_produits[Classe nom], MATCH(tbl_data[[#This Row],[NORM_Spécialité]], tbl_produits[Nom normalisé], 0))</f>
        <v>Sang et organes hématopoïétiques</v>
      </c>
      <c r="H1083">
        <f>YEAR(tbl_data[[#This Row],[Date_rapport]])</f>
        <v>2021</v>
      </c>
      <c r="I1083" t="str">
        <f>INDEX(tbl_produits[Molécule extraite], MATCH(tbl_data[[#This Row],[NORM_Spécialité]], tbl_produits[Nom normalisé], 0))</f>
        <v>Facteur IX de coagulation</v>
      </c>
      <c r="J1083" s="34">
        <f>DATE(LEFT(tbl_data[[#This Row],[Date_rapport]], 4), MID(tbl_data[[#This Row],[Date_rapport]], 6, 2), RIGHT(tbl_data[[#This Row],[Date_rapport]], 2))</f>
        <v>44419</v>
      </c>
    </row>
    <row r="1084" spans="1:10" x14ac:dyDescent="0.2">
      <c r="A1084" s="28" t="s">
        <v>2029</v>
      </c>
      <c r="B1084" t="s">
        <v>6</v>
      </c>
      <c r="C1084" s="28" t="s">
        <v>300</v>
      </c>
      <c r="D1084" t="s">
        <v>101</v>
      </c>
      <c r="E1084" t="s">
        <v>1590</v>
      </c>
      <c r="F1084" t="str">
        <f>INDEX(tbl_produits[Nom normalisé], MATCH(tbl_data[[#This Row],[Spécialité]], tbl_produits[Nom original], 0))</f>
        <v>BENDAMUSTINE REDDY PHARMA 180 mg/4 ml, solution concentrée à diluer pour solution pour perfusion</v>
      </c>
      <c r="G1084" t="str">
        <f>INDEX(tbl_produits[Classe nom], MATCH(tbl_data[[#This Row],[NORM_Spécialité]], tbl_produits[Nom normalisé], 0))</f>
        <v>Antinéoplasiques et immunomodulateurs</v>
      </c>
      <c r="H1084">
        <f>YEAR(tbl_data[[#This Row],[Date_rapport]])</f>
        <v>2021</v>
      </c>
      <c r="I1084" t="str">
        <f>INDEX(tbl_produits[Molécule extraite], MATCH(tbl_data[[#This Row],[NORM_Spécialité]], tbl_produits[Nom normalisé], 0))</f>
        <v>Bendamustine</v>
      </c>
      <c r="J1084" s="34">
        <f>DATE(LEFT(tbl_data[[#This Row],[Date_rapport]], 4), MID(tbl_data[[#This Row],[Date_rapport]], 6, 2), RIGHT(tbl_data[[#This Row],[Date_rapport]], 2))</f>
        <v>44419</v>
      </c>
    </row>
    <row r="1085" spans="1:10" x14ac:dyDescent="0.2">
      <c r="A1085" s="28" t="s">
        <v>2029</v>
      </c>
      <c r="B1085" t="s">
        <v>6</v>
      </c>
      <c r="C1085" s="28" t="s">
        <v>300</v>
      </c>
      <c r="D1085" t="s">
        <v>103</v>
      </c>
      <c r="E1085" t="s">
        <v>1591</v>
      </c>
      <c r="F1085" t="str">
        <f>INDEX(tbl_produits[Nom normalisé], MATCH(tbl_data[[#This Row],[Spécialité]], tbl_produits[Nom original], 0))</f>
        <v>BASDENE 25 mg, comprimé</v>
      </c>
      <c r="G1085" t="str">
        <f>INDEX(tbl_produits[Classe nom], MATCH(tbl_data[[#This Row],[NORM_Spécialité]], tbl_produits[Nom normalisé], 0))</f>
        <v>Système respiratoire</v>
      </c>
      <c r="H1085">
        <f>YEAR(tbl_data[[#This Row],[Date_rapport]])</f>
        <v>2021</v>
      </c>
      <c r="I1085" t="str">
        <f>INDEX(tbl_produits[Molécule extraite], MATCH(tbl_data[[#This Row],[NORM_Spécialité]], tbl_produits[Nom normalisé], 0))</f>
        <v>Alimemazine</v>
      </c>
      <c r="J1085" s="34">
        <f>DATE(LEFT(tbl_data[[#This Row],[Date_rapport]], 4), MID(tbl_data[[#This Row],[Date_rapport]], 6, 2), RIGHT(tbl_data[[#This Row],[Date_rapport]], 2))</f>
        <v>44419</v>
      </c>
    </row>
    <row r="1086" spans="1:10" x14ac:dyDescent="0.2">
      <c r="A1086" s="28" t="s">
        <v>2029</v>
      </c>
      <c r="B1086" t="s">
        <v>6</v>
      </c>
      <c r="C1086" s="28" t="s">
        <v>300</v>
      </c>
      <c r="D1086" t="s">
        <v>163</v>
      </c>
      <c r="E1086" t="s">
        <v>1609</v>
      </c>
      <c r="F1086" t="str">
        <f>INDEX(tbl_produits[Nom normalisé], MATCH(tbl_data[[#This Row],[Spécialité]], tbl_produits[Nom original], 0))</f>
        <v>BACTRIM, comprimé</v>
      </c>
      <c r="G1086" t="str">
        <f>INDEX(tbl_produits[Classe nom], MATCH(tbl_data[[#This Row],[NORM_Spécialité]], tbl_produits[Nom normalisé], 0))</f>
        <v>Anti-infectieux à usage systémique</v>
      </c>
      <c r="H1086">
        <f>YEAR(tbl_data[[#This Row],[Date_rapport]])</f>
        <v>2021</v>
      </c>
      <c r="I1086" t="str">
        <f>INDEX(tbl_produits[Molécule extraite], MATCH(tbl_data[[#This Row],[NORM_Spécialité]], tbl_produits[Nom normalisé], 0))</f>
        <v>Sulfaméthoxazole / Triméthoprime</v>
      </c>
      <c r="J1086" s="34">
        <f>DATE(LEFT(tbl_data[[#This Row],[Date_rapport]], 4), MID(tbl_data[[#This Row],[Date_rapport]], 6, 2), RIGHT(tbl_data[[#This Row],[Date_rapport]], 2))</f>
        <v>44419</v>
      </c>
    </row>
    <row r="1087" spans="1:10" x14ac:dyDescent="0.2">
      <c r="A1087" s="28" t="s">
        <v>2029</v>
      </c>
      <c r="B1087" t="s">
        <v>11</v>
      </c>
      <c r="C1087" s="28" t="s">
        <v>300</v>
      </c>
      <c r="D1087" t="s">
        <v>126</v>
      </c>
      <c r="E1087" t="s">
        <v>2</v>
      </c>
      <c r="F1087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1087" t="str">
        <f>INDEX(tbl_produits[Classe nom], MATCH(tbl_data[[#This Row],[NORM_Spécialité]], tbl_produits[Nom normalisé], 0))</f>
        <v>Anti-infectieux à usage systémique</v>
      </c>
      <c r="H1087">
        <f>YEAR(tbl_data[[#This Row],[Date_rapport]])</f>
        <v>2021</v>
      </c>
      <c r="I1087" t="str">
        <f>INDEX(tbl_produits[Molécule extraite], MATCH(tbl_data[[#This Row],[NORM_Spécialité]], tbl_produits[Nom normalisé], 0))</f>
        <v>Aztréonam</v>
      </c>
      <c r="J1087" s="34">
        <f>DATE(LEFT(tbl_data[[#This Row],[Date_rapport]], 4), MID(tbl_data[[#This Row],[Date_rapport]], 6, 2), RIGHT(tbl_data[[#This Row],[Date_rapport]], 2))</f>
        <v>44419</v>
      </c>
    </row>
    <row r="1088" spans="1:10" x14ac:dyDescent="0.2">
      <c r="A1088" s="28" t="s">
        <v>2029</v>
      </c>
      <c r="B1088" t="s">
        <v>6</v>
      </c>
      <c r="C1088" s="28" t="s">
        <v>300</v>
      </c>
      <c r="D1088" t="s">
        <v>174</v>
      </c>
      <c r="E1088" t="s">
        <v>1578</v>
      </c>
      <c r="F1088" t="str">
        <f>INDEX(tbl_produits[Nom normalisé], MATCH(tbl_data[[#This Row],[Spécialité]], tbl_produits[Nom original], 0))</f>
        <v>AZACTAM 1g poudre et solution pour usage parentéral</v>
      </c>
      <c r="G1088" t="str">
        <f>INDEX(tbl_produits[Classe nom], MATCH(tbl_data[[#This Row],[NORM_Spécialité]], tbl_produits[Nom normalisé], 0))</f>
        <v>Anti-infectieux à usage systémique</v>
      </c>
      <c r="H1088">
        <f>YEAR(tbl_data[[#This Row],[Date_rapport]])</f>
        <v>2021</v>
      </c>
      <c r="I1088" t="str">
        <f>INDEX(tbl_produits[Molécule extraite], MATCH(tbl_data[[#This Row],[NORM_Spécialité]], tbl_produits[Nom normalisé], 0))</f>
        <v>Aztréonam</v>
      </c>
      <c r="J1088" s="34">
        <f>DATE(LEFT(tbl_data[[#This Row],[Date_rapport]], 4), MID(tbl_data[[#This Row],[Date_rapport]], 6, 2), RIGHT(tbl_data[[#This Row],[Date_rapport]], 2))</f>
        <v>44419</v>
      </c>
    </row>
    <row r="1089" spans="1:10" x14ac:dyDescent="0.2">
      <c r="A1089" s="28" t="s">
        <v>2029</v>
      </c>
      <c r="B1089" t="s">
        <v>6</v>
      </c>
      <c r="C1089" s="28" t="s">
        <v>300</v>
      </c>
      <c r="D1089" t="s">
        <v>158</v>
      </c>
      <c r="E1089" t="s">
        <v>2</v>
      </c>
      <c r="F1089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1089" t="str">
        <f>INDEX(tbl_produits[Classe nom], MATCH(tbl_data[[#This Row],[NORM_Spécialité]], tbl_produits[Nom normalisé], 0))</f>
        <v>Anti-infectieux à usage systémique</v>
      </c>
      <c r="H1089">
        <f>YEAR(tbl_data[[#This Row],[Date_rapport]])</f>
        <v>2021</v>
      </c>
      <c r="I1089" t="str">
        <f>INDEX(tbl_produits[Molécule extraite], MATCH(tbl_data[[#This Row],[NORM_Spécialité]], tbl_produits[Nom normalisé], 0))</f>
        <v>Amoxicilline / acide clavulanique</v>
      </c>
      <c r="J1089" s="34">
        <f>DATE(LEFT(tbl_data[[#This Row],[Date_rapport]], 4), MID(tbl_data[[#This Row],[Date_rapport]], 6, 2), RIGHT(tbl_data[[#This Row],[Date_rapport]], 2))</f>
        <v>44419</v>
      </c>
    </row>
    <row r="1090" spans="1:10" x14ac:dyDescent="0.2">
      <c r="A1090" s="28" t="s">
        <v>2029</v>
      </c>
      <c r="B1090" t="s">
        <v>6</v>
      </c>
      <c r="C1090" s="28" t="s">
        <v>300</v>
      </c>
      <c r="D1090" t="s">
        <v>176</v>
      </c>
      <c r="E1090" t="s">
        <v>2</v>
      </c>
      <c r="F1090" t="str">
        <f>INDEX(tbl_produits[Nom normalisé], MATCH(tbl_data[[#This Row],[Spécialité]], tbl_produits[Nom original], 0))</f>
        <v>ASPIRINE PROTECT 100 mg, comprimé gastro-résistant</v>
      </c>
      <c r="G1090" t="str">
        <f>INDEX(tbl_produits[Classe nom], MATCH(tbl_data[[#This Row],[NORM_Spécialité]], tbl_produits[Nom normalisé], 0))</f>
        <v>Sang et organes hématopoïétiques</v>
      </c>
      <c r="H1090">
        <f>YEAR(tbl_data[[#This Row],[Date_rapport]])</f>
        <v>2021</v>
      </c>
      <c r="I1090" t="str">
        <f>INDEX(tbl_produits[Molécule extraite], MATCH(tbl_data[[#This Row],[NORM_Spécialité]], tbl_produits[Nom normalisé], 0))</f>
        <v>Acide acétylsalicylique</v>
      </c>
      <c r="J1090" s="34">
        <f>DATE(LEFT(tbl_data[[#This Row],[Date_rapport]], 4), MID(tbl_data[[#This Row],[Date_rapport]], 6, 2), RIGHT(tbl_data[[#This Row],[Date_rapport]], 2))</f>
        <v>44419</v>
      </c>
    </row>
    <row r="1091" spans="1:10" x14ac:dyDescent="0.2">
      <c r="A1091" s="28" t="s">
        <v>2029</v>
      </c>
      <c r="B1091" t="s">
        <v>6</v>
      </c>
      <c r="C1091" s="28" t="s">
        <v>300</v>
      </c>
      <c r="D1091" t="s">
        <v>105</v>
      </c>
      <c r="E1091" t="s">
        <v>1592</v>
      </c>
      <c r="F1091" t="str">
        <f>INDEX(tbl_produits[Nom normalisé], MATCH(tbl_data[[#This Row],[Spécialité]], tbl_produits[Nom original], 0))</f>
        <v>ARTANE 0,4%, solution buvable en goutte</v>
      </c>
      <c r="G1091" t="str">
        <f>INDEX(tbl_produits[Classe nom], MATCH(tbl_data[[#This Row],[NORM_Spécialité]], tbl_produits[Nom normalisé], 0))</f>
        <v>Système nerveux</v>
      </c>
      <c r="H1091">
        <f>YEAR(tbl_data[[#This Row],[Date_rapport]])</f>
        <v>2021</v>
      </c>
      <c r="I1091" t="str">
        <f>INDEX(tbl_produits[Molécule extraite], MATCH(tbl_data[[#This Row],[NORM_Spécialité]], tbl_produits[Nom normalisé], 0))</f>
        <v>Chlorhydrate de trihexyphénidyle</v>
      </c>
      <c r="J1091" s="34">
        <f>DATE(LEFT(tbl_data[[#This Row],[Date_rapport]], 4), MID(tbl_data[[#This Row],[Date_rapport]], 6, 2), RIGHT(tbl_data[[#This Row],[Date_rapport]], 2))</f>
        <v>44419</v>
      </c>
    </row>
    <row r="1092" spans="1:10" x14ac:dyDescent="0.2">
      <c r="A1092" s="28" t="s">
        <v>2029</v>
      </c>
      <c r="B1092" t="s">
        <v>6</v>
      </c>
      <c r="C1092" s="28" t="s">
        <v>300</v>
      </c>
      <c r="D1092" t="s">
        <v>29</v>
      </c>
      <c r="E1092" t="s">
        <v>1559</v>
      </c>
      <c r="F1092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1092" t="str">
        <f>INDEX(tbl_produits[Classe nom], MATCH(tbl_data[[#This Row],[NORM_Spécialité]], tbl_produits[Nom normalisé], 0))</f>
        <v>Sang et organes hématopoïétiques</v>
      </c>
      <c r="H1092">
        <f>YEAR(tbl_data[[#This Row],[Date_rapport]])</f>
        <v>2021</v>
      </c>
      <c r="I1092" t="str">
        <f>INDEX(tbl_produits[Molécule extraite], MATCH(tbl_data[[#This Row],[NORM_Spécialité]], tbl_produits[Nom normalisé], 0))</f>
        <v>Arginine</v>
      </c>
      <c r="J1092" s="34">
        <f>DATE(LEFT(tbl_data[[#This Row],[Date_rapport]], 4), MID(tbl_data[[#This Row],[Date_rapport]], 6, 2), RIGHT(tbl_data[[#This Row],[Date_rapport]], 2))</f>
        <v>44419</v>
      </c>
    </row>
    <row r="1093" spans="1:10" x14ac:dyDescent="0.2">
      <c r="A1093" s="28" t="s">
        <v>2029</v>
      </c>
      <c r="B1093" t="s">
        <v>6</v>
      </c>
      <c r="C1093" s="28" t="s">
        <v>300</v>
      </c>
      <c r="D1093" t="s">
        <v>115</v>
      </c>
      <c r="E1093" t="s">
        <v>1568</v>
      </c>
      <c r="F1093" t="str">
        <f>INDEX(tbl_produits[Nom normalisé], MATCH(tbl_data[[#This Row],[Spécialité]], tbl_produits[Nom original], 0))</f>
        <v>ARACYTINE 100 mg, poudre et solvant pour solution injectable</v>
      </c>
      <c r="G1093" t="str">
        <f>INDEX(tbl_produits[Classe nom], MATCH(tbl_data[[#This Row],[NORM_Spécialité]], tbl_produits[Nom normalisé], 0))</f>
        <v>Antinéoplasiques et immunomodulateurs</v>
      </c>
      <c r="H1093">
        <f>YEAR(tbl_data[[#This Row],[Date_rapport]])</f>
        <v>2021</v>
      </c>
      <c r="I1093" t="str">
        <f>INDEX(tbl_produits[Molécule extraite], MATCH(tbl_data[[#This Row],[NORM_Spécialité]], tbl_produits[Nom normalisé], 0))</f>
        <v>Cytarabine</v>
      </c>
      <c r="J1093" s="34">
        <f>DATE(LEFT(tbl_data[[#This Row],[Date_rapport]], 4), MID(tbl_data[[#This Row],[Date_rapport]], 6, 2), RIGHT(tbl_data[[#This Row],[Date_rapport]], 2))</f>
        <v>44419</v>
      </c>
    </row>
    <row r="1094" spans="1:10" x14ac:dyDescent="0.2">
      <c r="A1094" s="28" t="s">
        <v>2029</v>
      </c>
      <c r="B1094" t="s">
        <v>3</v>
      </c>
      <c r="C1094" s="28" t="s">
        <v>300</v>
      </c>
      <c r="D1094" t="s">
        <v>77</v>
      </c>
      <c r="E1094" t="s">
        <v>2</v>
      </c>
      <c r="F1094" t="str">
        <f>INDEX(tbl_produits[Nom normalisé], MATCH(tbl_data[[#This Row],[Spécialité]], tbl_produits[Nom original], 0))</f>
        <v>ANSATIPINE 150 mg, gélule</v>
      </c>
      <c r="G1094" t="str">
        <f>INDEX(tbl_produits[Classe nom], MATCH(tbl_data[[#This Row],[NORM_Spécialité]], tbl_produits[Nom normalisé], 0))</f>
        <v>Anti-infectieux à usage systémique</v>
      </c>
      <c r="H1094">
        <f>YEAR(tbl_data[[#This Row],[Date_rapport]])</f>
        <v>2021</v>
      </c>
      <c r="I1094" t="str">
        <f>INDEX(tbl_produits[Molécule extraite], MATCH(tbl_data[[#This Row],[NORM_Spécialité]], tbl_produits[Nom normalisé], 0))</f>
        <v>Rifabutine</v>
      </c>
      <c r="J1094" s="34">
        <f>DATE(LEFT(tbl_data[[#This Row],[Date_rapport]], 4), MID(tbl_data[[#This Row],[Date_rapport]], 6, 2), RIGHT(tbl_data[[#This Row],[Date_rapport]], 2))</f>
        <v>44419</v>
      </c>
    </row>
    <row r="1095" spans="1:10" x14ac:dyDescent="0.2">
      <c r="A1095" s="28" t="s">
        <v>2029</v>
      </c>
      <c r="B1095" t="s">
        <v>9</v>
      </c>
      <c r="C1095" s="28" t="s">
        <v>300</v>
      </c>
      <c r="D1095" t="s">
        <v>132</v>
      </c>
      <c r="E1095" t="s">
        <v>2</v>
      </c>
      <c r="F1095" t="str">
        <f>INDEX(tbl_produits[Nom normalisé], MATCH(tbl_data[[#This Row],[Spécialité]], tbl_produits[Nom original], 0))</f>
        <v>ANCOTIL 1 pour cent, solution pour perfusion</v>
      </c>
      <c r="G1095" t="str">
        <f>INDEX(tbl_produits[Classe nom], MATCH(tbl_data[[#This Row],[NORM_Spécialité]], tbl_produits[Nom normalisé], 0))</f>
        <v>Anti-infectieux à usage systémique</v>
      </c>
      <c r="H1095">
        <f>YEAR(tbl_data[[#This Row],[Date_rapport]])</f>
        <v>2021</v>
      </c>
      <c r="I1095" t="str">
        <f>INDEX(tbl_produits[Molécule extraite], MATCH(tbl_data[[#This Row],[NORM_Spécialité]], tbl_produits[Nom normalisé], 0))</f>
        <v>Flucytosine</v>
      </c>
      <c r="J1095" s="34">
        <f>DATE(LEFT(tbl_data[[#This Row],[Date_rapport]], 4), MID(tbl_data[[#This Row],[Date_rapport]], 6, 2), RIGHT(tbl_data[[#This Row],[Date_rapport]], 2))</f>
        <v>44419</v>
      </c>
    </row>
    <row r="1096" spans="1:10" x14ac:dyDescent="0.2">
      <c r="A1096" s="28" t="s">
        <v>2029</v>
      </c>
      <c r="B1096" t="s">
        <v>6</v>
      </c>
      <c r="C1096" s="28" t="s">
        <v>300</v>
      </c>
      <c r="D1096" t="s">
        <v>121</v>
      </c>
      <c r="E1096" t="s">
        <v>1596</v>
      </c>
      <c r="F1096" t="str">
        <f>INDEX(tbl_produits[Nom normalisé], MATCH(tbl_data[[#This Row],[Spécialité]], tbl_produits[Nom original], 0))</f>
        <v>ANANDRON 150 mg, comprimé</v>
      </c>
      <c r="G1096" t="str">
        <f>INDEX(tbl_produits[Classe nom], MATCH(tbl_data[[#This Row],[NORM_Spécialité]], tbl_produits[Nom normalisé], 0))</f>
        <v>Antinéoplasiques et immunomodulateurs</v>
      </c>
      <c r="H1096">
        <f>YEAR(tbl_data[[#This Row],[Date_rapport]])</f>
        <v>2021</v>
      </c>
      <c r="I1096" t="str">
        <f>INDEX(tbl_produits[Molécule extraite], MATCH(tbl_data[[#This Row],[NORM_Spécialité]], tbl_produits[Nom normalisé], 0))</f>
        <v>Nilutamide</v>
      </c>
      <c r="J1096" s="34">
        <f>DATE(LEFT(tbl_data[[#This Row],[Date_rapport]], 4), MID(tbl_data[[#This Row],[Date_rapport]], 6, 2), RIGHT(tbl_data[[#This Row],[Date_rapport]], 2))</f>
        <v>44419</v>
      </c>
    </row>
    <row r="1097" spans="1:10" x14ac:dyDescent="0.2">
      <c r="A1097" s="28" t="s">
        <v>2029</v>
      </c>
      <c r="B1097" t="s">
        <v>6</v>
      </c>
      <c r="C1097" s="28" t="s">
        <v>300</v>
      </c>
      <c r="D1097" t="s">
        <v>188</v>
      </c>
      <c r="E1097" t="s">
        <v>1613</v>
      </c>
      <c r="F1097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1097" t="str">
        <f>INDEX(tbl_produits[Classe nom], MATCH(tbl_data[[#This Row],[NORM_Spécialité]], tbl_produits[Nom normalisé], 0))</f>
        <v>Anti-infectieux à usage systémique</v>
      </c>
      <c r="H1097">
        <f>YEAR(tbl_data[[#This Row],[Date_rapport]])</f>
        <v>2021</v>
      </c>
      <c r="I1097" t="str">
        <f>INDEX(tbl_produits[Molécule extraite], MATCH(tbl_data[[#This Row],[NORM_Spécialité]], tbl_produits[Nom normalisé], 0))</f>
        <v>Amoxicilline / acide clavulanique</v>
      </c>
      <c r="J1097" s="34">
        <f>DATE(LEFT(tbl_data[[#This Row],[Date_rapport]], 4), MID(tbl_data[[#This Row],[Date_rapport]], 6, 2), RIGHT(tbl_data[[#This Row],[Date_rapport]], 2))</f>
        <v>44419</v>
      </c>
    </row>
    <row r="1098" spans="1:10" x14ac:dyDescent="0.2">
      <c r="A1098" s="28" t="s">
        <v>2029</v>
      </c>
      <c r="B1098" t="s">
        <v>6</v>
      </c>
      <c r="C1098" s="28" t="s">
        <v>300</v>
      </c>
      <c r="D1098" t="s">
        <v>187</v>
      </c>
      <c r="E1098" t="s">
        <v>2</v>
      </c>
      <c r="F1098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1098" t="str">
        <f>INDEX(tbl_produits[Classe nom], MATCH(tbl_data[[#This Row],[NORM_Spécialité]], tbl_produits[Nom normalisé], 0))</f>
        <v>Anti-infectieux à usage systémique</v>
      </c>
      <c r="H1098">
        <f>YEAR(tbl_data[[#This Row],[Date_rapport]])</f>
        <v>2021</v>
      </c>
      <c r="I1098" t="str">
        <f>INDEX(tbl_produits[Molécule extraite], MATCH(tbl_data[[#This Row],[NORM_Spécialité]], tbl_produits[Nom normalisé], 0))</f>
        <v>Amoxicilline / acide clavulanique</v>
      </c>
      <c r="J1098" s="34">
        <f>DATE(LEFT(tbl_data[[#This Row],[Date_rapport]], 4), MID(tbl_data[[#This Row],[Date_rapport]], 6, 2), RIGHT(tbl_data[[#This Row],[Date_rapport]], 2))</f>
        <v>44419</v>
      </c>
    </row>
    <row r="1099" spans="1:10" x14ac:dyDescent="0.2">
      <c r="A1099" s="28" t="s">
        <v>2029</v>
      </c>
      <c r="B1099" t="s">
        <v>9</v>
      </c>
      <c r="C1099" s="28" t="s">
        <v>300</v>
      </c>
      <c r="D1099" t="s">
        <v>66</v>
      </c>
      <c r="E1099" t="s">
        <v>2</v>
      </c>
      <c r="F1099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1099" t="str">
        <f>INDEX(tbl_produits[Classe nom], MATCH(tbl_data[[#This Row],[NORM_Spécialité]], tbl_produits[Nom normalisé], 0))</f>
        <v>Anti-infectieux à usage systémique</v>
      </c>
      <c r="H1099">
        <f>YEAR(tbl_data[[#This Row],[Date_rapport]])</f>
        <v>2021</v>
      </c>
      <c r="I1099" t="str">
        <f>INDEX(tbl_produits[Molécule extraite], MATCH(tbl_data[[#This Row],[NORM_Spécialité]], tbl_produits[Nom normalisé], 0))</f>
        <v>Amoxicilline</v>
      </c>
      <c r="J1099" s="34">
        <f>DATE(LEFT(tbl_data[[#This Row],[Date_rapport]], 4), MID(tbl_data[[#This Row],[Date_rapport]], 6, 2), RIGHT(tbl_data[[#This Row],[Date_rapport]], 2))</f>
        <v>44419</v>
      </c>
    </row>
    <row r="1100" spans="1:10" x14ac:dyDescent="0.2">
      <c r="A1100" s="28" t="s">
        <v>2029</v>
      </c>
      <c r="B1100" t="s">
        <v>11</v>
      </c>
      <c r="C1100" s="28" t="s">
        <v>300</v>
      </c>
      <c r="D1100" t="s">
        <v>146</v>
      </c>
      <c r="E1100" t="s">
        <v>2</v>
      </c>
      <c r="F1100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1100" t="str">
        <f>INDEX(tbl_produits[Classe nom], MATCH(tbl_data[[#This Row],[NORM_Spécialité]], tbl_produits[Nom normalisé], 0))</f>
        <v>Antinéoplasiques et immunomodulateurs</v>
      </c>
      <c r="H1100">
        <f>YEAR(tbl_data[[#This Row],[Date_rapport]])</f>
        <v>2021</v>
      </c>
      <c r="I1100" t="str">
        <f>INDEX(tbl_produits[Molécule extraite], MATCH(tbl_data[[#This Row],[NORM_Spécialité]], tbl_produits[Nom normalisé], 0))</f>
        <v>Mitomycine</v>
      </c>
      <c r="J1100" s="34">
        <f>DATE(LEFT(tbl_data[[#This Row],[Date_rapport]], 4), MID(tbl_data[[#This Row],[Date_rapport]], 6, 2), RIGHT(tbl_data[[#This Row],[Date_rapport]], 2))</f>
        <v>44419</v>
      </c>
    </row>
    <row r="1101" spans="1:10" x14ac:dyDescent="0.2">
      <c r="A1101" s="28" t="s">
        <v>2029</v>
      </c>
      <c r="B1101" t="s">
        <v>3</v>
      </c>
      <c r="C1101" s="28" t="s">
        <v>300</v>
      </c>
      <c r="D1101" t="s">
        <v>111</v>
      </c>
      <c r="E1101" t="s">
        <v>2</v>
      </c>
      <c r="F1101" t="str">
        <f>INDEX(tbl_produits[Nom normalisé], MATCH(tbl_data[[#This Row],[Spécialité]], tbl_produits[Nom original], 0))</f>
        <v>ALYOSTAL VENIN DE GUEPE POLISTES 110 et 550 microgrammes, poudre et solvant pour solution injectable</v>
      </c>
      <c r="G1101" t="str">
        <f>INDEX(tbl_produits[Classe nom], MATCH(tbl_data[[#This Row],[NORM_Spécialité]], tbl_produits[Nom normalisé], 0))</f>
        <v>Divers</v>
      </c>
      <c r="H1101">
        <f>YEAR(tbl_data[[#This Row],[Date_rapport]])</f>
        <v>2021</v>
      </c>
      <c r="I1101" t="str">
        <f>INDEX(tbl_produits[Molécule extraite], MATCH(tbl_data[[#This Row],[NORM_Spécialité]], tbl_produits[Nom normalisé], 0))</f>
        <v>Guêpe Polistes (venin de)</v>
      </c>
      <c r="J1101" s="34">
        <f>DATE(LEFT(tbl_data[[#This Row],[Date_rapport]], 4), MID(tbl_data[[#This Row],[Date_rapport]], 6, 2), RIGHT(tbl_data[[#This Row],[Date_rapport]], 2))</f>
        <v>44419</v>
      </c>
    </row>
    <row r="1102" spans="1:10" x14ac:dyDescent="0.2">
      <c r="A1102" s="28" t="s">
        <v>2029</v>
      </c>
      <c r="B1102" t="s">
        <v>3</v>
      </c>
      <c r="C1102" s="28" t="s">
        <v>300</v>
      </c>
      <c r="D1102" t="s">
        <v>5</v>
      </c>
      <c r="E1102" t="s">
        <v>2</v>
      </c>
      <c r="F1102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1102" t="str">
        <f>INDEX(tbl_produits[Classe nom], MATCH(tbl_data[[#This Row],[NORM_Spécialité]], tbl_produits[Nom normalisé], 0))</f>
        <v>Divers</v>
      </c>
      <c r="H1102">
        <f>YEAR(tbl_data[[#This Row],[Date_rapport]])</f>
        <v>2021</v>
      </c>
      <c r="I1102" t="str">
        <f>INDEX(tbl_produits[Molécule extraite], MATCH(tbl_data[[#This Row],[NORM_Spécialité]], tbl_produits[Nom normalisé], 0))</f>
        <v>Abeille (venin d')</v>
      </c>
      <c r="J1102" s="34">
        <f>DATE(LEFT(tbl_data[[#This Row],[Date_rapport]], 4), MID(tbl_data[[#This Row],[Date_rapport]], 6, 2), RIGHT(tbl_data[[#This Row],[Date_rapport]], 2))</f>
        <v>44419</v>
      </c>
    </row>
    <row r="1103" spans="1:10" x14ac:dyDescent="0.2">
      <c r="A1103" s="28" t="s">
        <v>2029</v>
      </c>
      <c r="B1103" t="s">
        <v>6</v>
      </c>
      <c r="C1103" s="28" t="s">
        <v>300</v>
      </c>
      <c r="D1103" t="s">
        <v>186</v>
      </c>
      <c r="E1103" t="s">
        <v>1612</v>
      </c>
      <c r="F1103" t="str">
        <f>INDEX(tbl_produits[Nom normalisé], MATCH(tbl_data[[#This Row],[Spécialité]], tbl_produits[Nom original], 0))</f>
        <v>ALUNBRIG 30 mg , comprimé pelliculé</v>
      </c>
      <c r="G1103" t="str">
        <f>INDEX(tbl_produits[Classe nom], MATCH(tbl_data[[#This Row],[NORM_Spécialité]], tbl_produits[Nom normalisé], 0))</f>
        <v>Antinéoplasiques et immunomodulateurs</v>
      </c>
      <c r="H1103">
        <f>YEAR(tbl_data[[#This Row],[Date_rapport]])</f>
        <v>2021</v>
      </c>
      <c r="I1103" t="str">
        <f>INDEX(tbl_produits[Molécule extraite], MATCH(tbl_data[[#This Row],[NORM_Spécialité]], tbl_produits[Nom normalisé], 0))</f>
        <v>Brigatinib</v>
      </c>
      <c r="J1103" s="34">
        <f>DATE(LEFT(tbl_data[[#This Row],[Date_rapport]], 4), MID(tbl_data[[#This Row],[Date_rapport]], 6, 2), RIGHT(tbl_data[[#This Row],[Date_rapport]], 2))</f>
        <v>44419</v>
      </c>
    </row>
    <row r="1104" spans="1:10" x14ac:dyDescent="0.2">
      <c r="A1104" s="28" t="s">
        <v>2029</v>
      </c>
      <c r="B1104" t="s">
        <v>6</v>
      </c>
      <c r="C1104" s="28" t="s">
        <v>300</v>
      </c>
      <c r="D1104" t="s">
        <v>53</v>
      </c>
      <c r="E1104" t="s">
        <v>2</v>
      </c>
      <c r="F1104" t="str">
        <f>INDEX(tbl_produits[Nom normalisé], MATCH(tbl_data[[#This Row],[Spécialité]], tbl_produits[Nom original], 0))</f>
        <v>ALFALASTIN 33,33 mg/ml , poudre et solvant pour solution injectable</v>
      </c>
      <c r="G1104" t="str">
        <f>INDEX(tbl_produits[Classe nom], MATCH(tbl_data[[#This Row],[NORM_Spécialité]], tbl_produits[Nom normalisé], 0))</f>
        <v>Sang et organes hématopoïétiques</v>
      </c>
      <c r="H1104">
        <f>YEAR(tbl_data[[#This Row],[Date_rapport]])</f>
        <v>2021</v>
      </c>
      <c r="I1104" t="str">
        <f>INDEX(tbl_produits[Molécule extraite], MATCH(tbl_data[[#This Row],[NORM_Spécialité]], tbl_produits[Nom normalisé], 0))</f>
        <v>Alpha-1 antitrypsine</v>
      </c>
      <c r="J1104" s="34">
        <f>DATE(LEFT(tbl_data[[#This Row],[Date_rapport]], 4), MID(tbl_data[[#This Row],[Date_rapport]], 6, 2), RIGHT(tbl_data[[#This Row],[Date_rapport]], 2))</f>
        <v>44419</v>
      </c>
    </row>
    <row r="1105" spans="1:10" x14ac:dyDescent="0.2">
      <c r="A1105" s="28" t="s">
        <v>2029</v>
      </c>
      <c r="B1105" t="s">
        <v>3</v>
      </c>
      <c r="C1105" s="28" t="s">
        <v>300</v>
      </c>
      <c r="D1105" t="s">
        <v>118</v>
      </c>
      <c r="E1105" t="s">
        <v>2</v>
      </c>
      <c r="F1105" t="str">
        <f>INDEX(tbl_produits[Nom normalisé], MATCH(tbl_data[[#This Row],[Spécialité]], tbl_produits[Nom original], 0))</f>
        <v>ALENDRONATE 10 mg, comprimé</v>
      </c>
      <c r="G1105" t="str">
        <f>INDEX(tbl_produits[Classe nom], MATCH(tbl_data[[#This Row],[NORM_Spécialité]], tbl_produits[Nom normalisé], 0))</f>
        <v xml:space="preserve">Système musculo-squelettique </v>
      </c>
      <c r="H1105">
        <f>YEAR(tbl_data[[#This Row],[Date_rapport]])</f>
        <v>2021</v>
      </c>
      <c r="I1105" t="str">
        <f>INDEX(tbl_produits[Molécule extraite], MATCH(tbl_data[[#This Row],[NORM_Spécialité]], tbl_produits[Nom normalisé], 0))</f>
        <v>Acide alendronique</v>
      </c>
      <c r="J1105" s="34">
        <f>DATE(LEFT(tbl_data[[#This Row],[Date_rapport]], 4), MID(tbl_data[[#This Row],[Date_rapport]], 6, 2), RIGHT(tbl_data[[#This Row],[Date_rapport]], 2))</f>
        <v>44419</v>
      </c>
    </row>
    <row r="1106" spans="1:10" x14ac:dyDescent="0.2">
      <c r="A1106" s="28" t="s">
        <v>2029</v>
      </c>
      <c r="B1106" t="s">
        <v>9</v>
      </c>
      <c r="C1106" s="28" t="s">
        <v>300</v>
      </c>
      <c r="D1106" t="s">
        <v>200</v>
      </c>
      <c r="E1106" t="s">
        <v>2</v>
      </c>
      <c r="F1106" t="str">
        <f>INDEX(tbl_produits[Nom normalisé], MATCH(tbl_data[[#This Row],[Spécialité]], tbl_produits[Nom original], 0))</f>
        <v>AKYNZEO 300 mg/0,5 mg , gélule</v>
      </c>
      <c r="G1106" t="str">
        <f>INDEX(tbl_produits[Classe nom], MATCH(tbl_data[[#This Row],[NORM_Spécialité]], tbl_produits[Nom normalisé], 0))</f>
        <v>Voies digestives et métabolisme</v>
      </c>
      <c r="H1106">
        <f>YEAR(tbl_data[[#This Row],[Date_rapport]])</f>
        <v>2021</v>
      </c>
      <c r="I1106" t="str">
        <f>INDEX(tbl_produits[Molécule extraite], MATCH(tbl_data[[#This Row],[NORM_Spécialité]], tbl_produits[Nom normalisé], 0))</f>
        <v>Netupitant/Palonosetron</v>
      </c>
      <c r="J1106" s="34">
        <f>DATE(LEFT(tbl_data[[#This Row],[Date_rapport]], 4), MID(tbl_data[[#This Row],[Date_rapport]], 6, 2), RIGHT(tbl_data[[#This Row],[Date_rapport]], 2))</f>
        <v>44419</v>
      </c>
    </row>
    <row r="1107" spans="1:10" x14ac:dyDescent="0.2">
      <c r="A1107" s="28" t="s">
        <v>2029</v>
      </c>
      <c r="B1107" t="s">
        <v>6</v>
      </c>
      <c r="C1107" s="28" t="s">
        <v>300</v>
      </c>
      <c r="D1107" t="s">
        <v>32</v>
      </c>
      <c r="E1107" t="s">
        <v>2</v>
      </c>
      <c r="F1107" t="str">
        <f>INDEX(tbl_produits[Nom normalisé], MATCH(tbl_data[[#This Row],[Spécialité]], tbl_produits[Nom original], 0))</f>
        <v>ADIAZINE 500 mg , comprimé</v>
      </c>
      <c r="G1107" t="str">
        <f>INDEX(tbl_produits[Classe nom], MATCH(tbl_data[[#This Row],[NORM_Spécialité]], tbl_produits[Nom normalisé], 0))</f>
        <v>Anti-infectieux à usage systémique</v>
      </c>
      <c r="H1107">
        <f>YEAR(tbl_data[[#This Row],[Date_rapport]])</f>
        <v>2021</v>
      </c>
      <c r="I1107" t="str">
        <f>INDEX(tbl_produits[Molécule extraite], MATCH(tbl_data[[#This Row],[NORM_Spécialité]], tbl_produits[Nom normalisé], 0))</f>
        <v>Sulfadiazine</v>
      </c>
      <c r="J1107" s="34">
        <f>DATE(LEFT(tbl_data[[#This Row],[Date_rapport]], 4), MID(tbl_data[[#This Row],[Date_rapport]], 6, 2), RIGHT(tbl_data[[#This Row],[Date_rapport]], 2))</f>
        <v>44419</v>
      </c>
    </row>
    <row r="1108" spans="1:10" x14ac:dyDescent="0.2">
      <c r="A1108" s="28" t="s">
        <v>2029</v>
      </c>
      <c r="B1108" t="s">
        <v>3</v>
      </c>
      <c r="C1108" s="28" t="s">
        <v>300</v>
      </c>
      <c r="D1108" t="s">
        <v>43</v>
      </c>
      <c r="E1108" t="s">
        <v>2</v>
      </c>
      <c r="F1108" t="str">
        <f>INDEX(tbl_produits[Nom normalisé], MATCH(tbl_data[[#This Row],[Spécialité]], tbl_produits[Nom original], 0))</f>
        <v>ACIDES AMINES POUR LEUCINOSE DECOMPENSEE AP-HP, solution pour perfusion</v>
      </c>
      <c r="G1108" t="str">
        <f>INDEX(tbl_produits[Classe nom], MATCH(tbl_data[[#This Row],[NORM_Spécialité]], tbl_produits[Nom normalisé], 0))</f>
        <v>Sang et organes hématopoïétiques</v>
      </c>
      <c r="H1108">
        <f>YEAR(tbl_data[[#This Row],[Date_rapport]])</f>
        <v>2021</v>
      </c>
      <c r="I1108" t="str">
        <f>INDEX(tbl_produits[Molécule extraite], MATCH(tbl_data[[#This Row],[NORM_Spécialité]], tbl_produits[Nom normalisé], 0))</f>
        <v>Acides aminés</v>
      </c>
      <c r="J1108" s="34">
        <f>DATE(LEFT(tbl_data[[#This Row],[Date_rapport]], 4), MID(tbl_data[[#This Row],[Date_rapport]], 6, 2), RIGHT(tbl_data[[#This Row],[Date_rapport]], 2))</f>
        <v>44419</v>
      </c>
    </row>
    <row r="1109" spans="1:10" x14ac:dyDescent="0.2">
      <c r="A1109" s="28" t="s">
        <v>2029</v>
      </c>
      <c r="B1109" t="s">
        <v>6</v>
      </c>
      <c r="C1109" s="28" t="s">
        <v>300</v>
      </c>
      <c r="D1109" t="s">
        <v>177</v>
      </c>
      <c r="E1109" t="s">
        <v>2</v>
      </c>
      <c r="F1109" t="str">
        <f>INDEX(tbl_produits[Nom normalisé], MATCH(tbl_data[[#This Row],[Spécialité]], tbl_produits[Nom original], 0))</f>
        <v>ACIDE ACETYLSALICYLIQUE MYLAN 100 mg , comprimé gastro-résistant</v>
      </c>
      <c r="G1109" t="str">
        <f>INDEX(tbl_produits[Classe nom], MATCH(tbl_data[[#This Row],[NORM_Spécialité]], tbl_produits[Nom normalisé], 0))</f>
        <v>Sang et organes hématopoïétiques</v>
      </c>
      <c r="H1109">
        <f>YEAR(tbl_data[[#This Row],[Date_rapport]])</f>
        <v>2021</v>
      </c>
      <c r="I1109" t="str">
        <f>INDEX(tbl_produits[Molécule extraite], MATCH(tbl_data[[#This Row],[NORM_Spécialité]], tbl_produits[Nom normalisé], 0))</f>
        <v>Acide acétylsalicylique</v>
      </c>
      <c r="J1109" s="34">
        <f>DATE(LEFT(tbl_data[[#This Row],[Date_rapport]], 4), MID(tbl_data[[#This Row],[Date_rapport]], 6, 2), RIGHT(tbl_data[[#This Row],[Date_rapport]], 2))</f>
        <v>44419</v>
      </c>
    </row>
    <row r="1110" spans="1:10" x14ac:dyDescent="0.2">
      <c r="A1110" s="28" t="s">
        <v>389</v>
      </c>
      <c r="B1110" t="s">
        <v>9</v>
      </c>
      <c r="C1110" s="28" t="s">
        <v>333</v>
      </c>
      <c r="D1110" t="s">
        <v>305</v>
      </c>
      <c r="E1110" t="s">
        <v>2</v>
      </c>
      <c r="F1110" t="str">
        <f>INDEX(tbl_produits[Nom normalisé], MATCH(tbl_data[[#This Row],[Spécialité]], tbl_produits[Nom original], 0))</f>
        <v>ROACTEMRA 20 mg/ml, solution à diluer pour perfusion</v>
      </c>
      <c r="G1110" t="str">
        <f>INDEX(tbl_produits[Classe nom], MATCH(tbl_data[[#This Row],[NORM_Spécialité]], tbl_produits[Nom normalisé], 0))</f>
        <v>Antinéoplasiques et immunomodulateurs</v>
      </c>
      <c r="H1110">
        <f>YEAR(tbl_data[[#This Row],[Date_rapport]])</f>
        <v>2021</v>
      </c>
      <c r="I1110" t="str">
        <f>INDEX(tbl_produits[Molécule extraite], MATCH(tbl_data[[#This Row],[NORM_Spécialité]], tbl_produits[Nom normalisé], 0))</f>
        <v>Tocilizumab</v>
      </c>
      <c r="J1110" s="34">
        <f>DATE(LEFT(tbl_data[[#This Row],[Date_rapport]], 4), MID(tbl_data[[#This Row],[Date_rapport]], 6, 2), RIGHT(tbl_data[[#This Row],[Date_rapport]], 2))</f>
        <v>44460</v>
      </c>
    </row>
    <row r="1111" spans="1:10" x14ac:dyDescent="0.2">
      <c r="A1111" s="28" t="s">
        <v>389</v>
      </c>
      <c r="B1111" t="s">
        <v>9</v>
      </c>
      <c r="C1111" s="28" t="s">
        <v>333</v>
      </c>
      <c r="D1111" t="s">
        <v>324</v>
      </c>
      <c r="E1111" t="s">
        <v>2</v>
      </c>
      <c r="F1111" t="str">
        <f>INDEX(tbl_produits[Nom normalisé], MATCH(tbl_data[[#This Row],[Spécialité]], tbl_produits[Nom original], 0))</f>
        <v>ROACTEMRA 162 mg,  solution injectable en stylo prérempli</v>
      </c>
      <c r="G1111" t="str">
        <f>INDEX(tbl_produits[Classe nom], MATCH(tbl_data[[#This Row],[NORM_Spécialité]], tbl_produits[Nom normalisé], 0))</f>
        <v>Antinéoplasiques et immunomodulateurs</v>
      </c>
      <c r="H1111">
        <f>YEAR(tbl_data[[#This Row],[Date_rapport]])</f>
        <v>2021</v>
      </c>
      <c r="I1111" t="str">
        <f>INDEX(tbl_produits[Molécule extraite], MATCH(tbl_data[[#This Row],[NORM_Spécialité]], tbl_produits[Nom normalisé], 0))</f>
        <v>Tocilizumab</v>
      </c>
      <c r="J1111" s="34">
        <f>DATE(LEFT(tbl_data[[#This Row],[Date_rapport]], 4), MID(tbl_data[[#This Row],[Date_rapport]], 6, 2), RIGHT(tbl_data[[#This Row],[Date_rapport]], 2))</f>
        <v>44460</v>
      </c>
    </row>
    <row r="1112" spans="1:10" x14ac:dyDescent="0.2">
      <c r="A1112" s="28" t="s">
        <v>389</v>
      </c>
      <c r="B1112" t="s">
        <v>9</v>
      </c>
      <c r="C1112" s="28" t="s">
        <v>333</v>
      </c>
      <c r="D1112" t="s">
        <v>334</v>
      </c>
      <c r="E1112" t="s">
        <v>2</v>
      </c>
      <c r="F1112" t="str">
        <f>INDEX(tbl_produits[Nom normalisé], MATCH(tbl_data[[#This Row],[Spécialité]], tbl_produits[Nom original], 0))</f>
        <v>ROACTEMRA 162 mg, solution injectable en seringue préremplie</v>
      </c>
      <c r="G1112" t="str">
        <f>INDEX(tbl_produits[Classe nom], MATCH(tbl_data[[#This Row],[NORM_Spécialité]], tbl_produits[Nom normalisé], 0))</f>
        <v>Antinéoplasiques et immunomodulateurs</v>
      </c>
      <c r="H1112">
        <f>YEAR(tbl_data[[#This Row],[Date_rapport]])</f>
        <v>2021</v>
      </c>
      <c r="I1112" t="str">
        <f>INDEX(tbl_produits[Molécule extraite], MATCH(tbl_data[[#This Row],[NORM_Spécialité]], tbl_produits[Nom normalisé], 0))</f>
        <v>Tocilizumab</v>
      </c>
      <c r="J1112" s="34">
        <f>DATE(LEFT(tbl_data[[#This Row],[Date_rapport]], 4), MID(tbl_data[[#This Row],[Date_rapport]], 6, 2), RIGHT(tbl_data[[#This Row],[Date_rapport]], 2))</f>
        <v>44460</v>
      </c>
    </row>
    <row r="1113" spans="1:10" x14ac:dyDescent="0.2">
      <c r="A1113" s="28" t="s">
        <v>389</v>
      </c>
      <c r="B1113" t="s">
        <v>9</v>
      </c>
      <c r="C1113" s="28" t="s">
        <v>335</v>
      </c>
      <c r="D1113" t="s">
        <v>336</v>
      </c>
      <c r="E1113" t="s">
        <v>2</v>
      </c>
      <c r="F1113" t="str">
        <f>INDEX(tbl_produits[Nom normalisé], MATCH(tbl_data[[#This Row],[Spécialité]], tbl_produits[Nom original], 0))</f>
        <v>CELESTENE CHRONODOSE 5,70 mg/ml, suspension injectable</v>
      </c>
      <c r="G1113" t="str">
        <f>INDEX(tbl_produits[Classe nom], MATCH(tbl_data[[#This Row],[NORM_Spécialité]], tbl_produits[Nom normalisé], 0))</f>
        <v>Hormones systémiques sauf hormones sexuelles et insulines</v>
      </c>
      <c r="H1113">
        <f>YEAR(tbl_data[[#This Row],[Date_rapport]])</f>
        <v>2021</v>
      </c>
      <c r="I1113" t="str">
        <f>INDEX(tbl_produits[Molécule extraite], MATCH(tbl_data[[#This Row],[NORM_Spécialité]], tbl_produits[Nom normalisé], 0))</f>
        <v>Bétaméthasone</v>
      </c>
      <c r="J1113" s="34">
        <f>DATE(LEFT(tbl_data[[#This Row],[Date_rapport]], 4), MID(tbl_data[[#This Row],[Date_rapport]], 6, 2), RIGHT(tbl_data[[#This Row],[Date_rapport]], 2))</f>
        <v>44460</v>
      </c>
    </row>
    <row r="1114" spans="1:10" x14ac:dyDescent="0.2">
      <c r="A1114" s="28" t="s">
        <v>389</v>
      </c>
      <c r="B1114" t="s">
        <v>3</v>
      </c>
      <c r="C1114" s="28" t="s">
        <v>335</v>
      </c>
      <c r="D1114" t="s">
        <v>266</v>
      </c>
      <c r="E1114" t="s">
        <v>2</v>
      </c>
      <c r="F1114" t="str">
        <f>INDEX(tbl_produits[Nom normalisé], MATCH(tbl_data[[#This Row],[Spécialité]], tbl_produits[Nom original], 0))</f>
        <v>LINEZOLIDE Ohre Pharma 600 mg, comprimé pelliculé</v>
      </c>
      <c r="G1114" t="str">
        <f>INDEX(tbl_produits[Classe nom], MATCH(tbl_data[[#This Row],[NORM_Spécialité]], tbl_produits[Nom normalisé], 0))</f>
        <v>Anti-infectieux à usage systémique</v>
      </c>
      <c r="H1114">
        <f>YEAR(tbl_data[[#This Row],[Date_rapport]])</f>
        <v>2021</v>
      </c>
      <c r="I1114" t="str">
        <f>INDEX(tbl_produits[Molécule extraite], MATCH(tbl_data[[#This Row],[NORM_Spécialité]], tbl_produits[Nom normalisé], 0))</f>
        <v>Linézolide</v>
      </c>
      <c r="J1114" s="34">
        <f>DATE(LEFT(tbl_data[[#This Row],[Date_rapport]], 4), MID(tbl_data[[#This Row],[Date_rapport]], 6, 2), RIGHT(tbl_data[[#This Row],[Date_rapport]], 2))</f>
        <v>44460</v>
      </c>
    </row>
    <row r="1115" spans="1:10" x14ac:dyDescent="0.2">
      <c r="A1115" s="28" t="s">
        <v>389</v>
      </c>
      <c r="B1115" t="s">
        <v>9</v>
      </c>
      <c r="C1115" s="28" t="s">
        <v>335</v>
      </c>
      <c r="D1115" t="s">
        <v>159</v>
      </c>
      <c r="E1115" t="s">
        <v>2</v>
      </c>
      <c r="F1115" t="str">
        <f>INDEX(tbl_produits[Nom normalisé], MATCH(tbl_data[[#This Row],[Spécialité]], tbl_produits[Nom original], 0))</f>
        <v>NALADOR 500 microgrammes, lyophilisat pour usage parentéral</v>
      </c>
      <c r="G1115" t="str">
        <f>INDEX(tbl_produits[Classe nom], MATCH(tbl_data[[#This Row],[NORM_Spécialité]], tbl_produits[Nom normalisé], 0))</f>
        <v>Système génito-urinaire et hormones sexuelles</v>
      </c>
      <c r="H1115">
        <f>YEAR(tbl_data[[#This Row],[Date_rapport]])</f>
        <v>2021</v>
      </c>
      <c r="I1115" t="str">
        <f>INDEX(tbl_produits[Molécule extraite], MATCH(tbl_data[[#This Row],[NORM_Spécialité]], tbl_produits[Nom normalisé], 0))</f>
        <v>Sulprostone</v>
      </c>
      <c r="J1115" s="34">
        <f>DATE(LEFT(tbl_data[[#This Row],[Date_rapport]], 4), MID(tbl_data[[#This Row],[Date_rapport]], 6, 2), RIGHT(tbl_data[[#This Row],[Date_rapport]], 2))</f>
        <v>44460</v>
      </c>
    </row>
    <row r="1116" spans="1:10" x14ac:dyDescent="0.2">
      <c r="A1116" s="28" t="s">
        <v>389</v>
      </c>
      <c r="B1116" t="s">
        <v>3</v>
      </c>
      <c r="C1116" s="28" t="s">
        <v>335</v>
      </c>
      <c r="D1116" t="s">
        <v>337</v>
      </c>
      <c r="E1116" t="s">
        <v>2</v>
      </c>
      <c r="F1116" t="str">
        <f>INDEX(tbl_produits[Nom normalisé], MATCH(tbl_data[[#This Row],[Spécialité]], tbl_produits[Nom original], 0))</f>
        <v>GARDENAL 100 mg, comprimé</v>
      </c>
      <c r="G1116" t="str">
        <f>INDEX(tbl_produits[Classe nom], MATCH(tbl_data[[#This Row],[NORM_Spécialité]], tbl_produits[Nom normalisé], 0))</f>
        <v>Système nerveux</v>
      </c>
      <c r="H1116">
        <f>YEAR(tbl_data[[#This Row],[Date_rapport]])</f>
        <v>2021</v>
      </c>
      <c r="I1116" t="str">
        <f>INDEX(tbl_produits[Molécule extraite], MATCH(tbl_data[[#This Row],[NORM_Spécialité]], tbl_produits[Nom normalisé], 0))</f>
        <v>Phénobarbital sodique</v>
      </c>
      <c r="J1116" s="34">
        <f>DATE(LEFT(tbl_data[[#This Row],[Date_rapport]], 4), MID(tbl_data[[#This Row],[Date_rapport]], 6, 2), RIGHT(tbl_data[[#This Row],[Date_rapport]], 2))</f>
        <v>44460</v>
      </c>
    </row>
    <row r="1117" spans="1:10" x14ac:dyDescent="0.2">
      <c r="A1117" s="28" t="s">
        <v>389</v>
      </c>
      <c r="B1117" t="s">
        <v>9</v>
      </c>
      <c r="C1117" s="28" t="s">
        <v>335</v>
      </c>
      <c r="D1117" t="s">
        <v>338</v>
      </c>
      <c r="E1117" t="s">
        <v>2</v>
      </c>
      <c r="F1117" t="str">
        <f>INDEX(tbl_produits[Nom normalisé], MATCH(tbl_data[[#This Row],[Spécialité]], tbl_produits[Nom original], 0))</f>
        <v>SCOPOLAMINE COOPER 0,5 mg/2 ml, solution injectable</v>
      </c>
      <c r="G1117" t="str">
        <f>INDEX(tbl_produits[Classe nom], MATCH(tbl_data[[#This Row],[NORM_Spécialité]], tbl_produits[Nom normalisé], 0))</f>
        <v>Voies digestives et métabolisme</v>
      </c>
      <c r="H1117">
        <f>YEAR(tbl_data[[#This Row],[Date_rapport]])</f>
        <v>2021</v>
      </c>
      <c r="I1117" t="str">
        <f>INDEX(tbl_produits[Molécule extraite], MATCH(tbl_data[[#This Row],[NORM_Spécialité]], tbl_produits[Nom normalisé], 0))</f>
        <v>Scopolamine</v>
      </c>
      <c r="J1117" s="34">
        <f>DATE(LEFT(tbl_data[[#This Row],[Date_rapport]], 4), MID(tbl_data[[#This Row],[Date_rapport]], 6, 2), RIGHT(tbl_data[[#This Row],[Date_rapport]], 2))</f>
        <v>44460</v>
      </c>
    </row>
    <row r="1118" spans="1:10" x14ac:dyDescent="0.2">
      <c r="A1118" s="28" t="s">
        <v>389</v>
      </c>
      <c r="B1118" t="s">
        <v>9</v>
      </c>
      <c r="C1118" s="28" t="s">
        <v>339</v>
      </c>
      <c r="D1118" t="s">
        <v>203</v>
      </c>
      <c r="E1118" t="s">
        <v>2</v>
      </c>
      <c r="F1118" t="str">
        <f>INDEX(tbl_produits[Nom normalisé], MATCH(tbl_data[[#This Row],[Spécialité]], tbl_produits[Nom original], 0))</f>
        <v>METALYSE 10000 unités, poudre et solvant pour solution injectable</v>
      </c>
      <c r="G1118" t="str">
        <f>INDEX(tbl_produits[Classe nom], MATCH(tbl_data[[#This Row],[NORM_Spécialité]], tbl_produits[Nom normalisé], 0))</f>
        <v>Sang et organes hématopoïétiques</v>
      </c>
      <c r="H1118">
        <f>YEAR(tbl_data[[#This Row],[Date_rapport]])</f>
        <v>2021</v>
      </c>
      <c r="I1118" t="str">
        <f>INDEX(tbl_produits[Molécule extraite], MATCH(tbl_data[[#This Row],[NORM_Spécialité]], tbl_produits[Nom normalisé], 0))</f>
        <v>Ténectéplase</v>
      </c>
      <c r="J1118" s="34">
        <f>DATE(LEFT(tbl_data[[#This Row],[Date_rapport]], 4), MID(tbl_data[[#This Row],[Date_rapport]], 6, 2), RIGHT(tbl_data[[#This Row],[Date_rapport]], 2))</f>
        <v>44460</v>
      </c>
    </row>
    <row r="1119" spans="1:10" x14ac:dyDescent="0.2">
      <c r="A1119" s="28" t="s">
        <v>389</v>
      </c>
      <c r="B1119" t="s">
        <v>3</v>
      </c>
      <c r="C1119" s="28" t="s">
        <v>340</v>
      </c>
      <c r="D1119" t="s">
        <v>341</v>
      </c>
      <c r="E1119" t="s">
        <v>2</v>
      </c>
      <c r="F1119" t="str">
        <f>INDEX(tbl_produits[Nom normalisé], MATCH(tbl_data[[#This Row],[Spécialité]], tbl_produits[Nom original], 0))</f>
        <v>PARLODEL 5 mg, gélule et PARLODEL 10 mg, gélule</v>
      </c>
      <c r="G1119" t="str">
        <f>INDEX(tbl_produits[Classe nom], MATCH(tbl_data[[#This Row],[NORM_Spécialité]], tbl_produits[Nom normalisé], 0))</f>
        <v>Système nerveux</v>
      </c>
      <c r="H1119">
        <f>YEAR(tbl_data[[#This Row],[Date_rapport]])</f>
        <v>2021</v>
      </c>
      <c r="I1119" t="str">
        <f>INDEX(tbl_produits[Molécule extraite], MATCH(tbl_data[[#This Row],[NORM_Spécialité]], tbl_produits[Nom normalisé], 0))</f>
        <v>Bromocriptine (mésilate de)</v>
      </c>
      <c r="J1119" s="34">
        <f>DATE(LEFT(tbl_data[[#This Row],[Date_rapport]], 4), MID(tbl_data[[#This Row],[Date_rapport]], 6, 2), RIGHT(tbl_data[[#This Row],[Date_rapport]], 2))</f>
        <v>44460</v>
      </c>
    </row>
    <row r="1120" spans="1:10" x14ac:dyDescent="0.2">
      <c r="A1120" s="28" t="s">
        <v>389</v>
      </c>
      <c r="B1120" t="s">
        <v>9</v>
      </c>
      <c r="C1120" s="28" t="s">
        <v>340</v>
      </c>
      <c r="D1120" t="s">
        <v>108</v>
      </c>
      <c r="E1120" t="s">
        <v>2</v>
      </c>
      <c r="F1120" t="str">
        <f>INDEX(tbl_produits[Nom normalisé], MATCH(tbl_data[[#This Row],[Spécialité]], tbl_produits[Nom original], 0))</f>
        <v>GAMMANORM 165 mg/ml, immunoglobuline humaine normale pour injection sous-cutanée</v>
      </c>
      <c r="G1120" t="str">
        <f>INDEX(tbl_produits[Classe nom], MATCH(tbl_data[[#This Row],[NORM_Spécialité]], tbl_produits[Nom normalisé], 0))</f>
        <v>Anti-infectieux à usage systémique</v>
      </c>
      <c r="H1120">
        <f>YEAR(tbl_data[[#This Row],[Date_rapport]])</f>
        <v>2021</v>
      </c>
      <c r="I1120" t="str">
        <f>INDEX(tbl_produits[Molécule extraite], MATCH(tbl_data[[#This Row],[NORM_Spécialité]], tbl_produits[Nom normalisé], 0))</f>
        <v>Immunoglobuline humaine normale</v>
      </c>
      <c r="J1120" s="34">
        <f>DATE(LEFT(tbl_data[[#This Row],[Date_rapport]], 4), MID(tbl_data[[#This Row],[Date_rapport]], 6, 2), RIGHT(tbl_data[[#This Row],[Date_rapport]], 2))</f>
        <v>44460</v>
      </c>
    </row>
    <row r="1121" spans="1:10" x14ac:dyDescent="0.2">
      <c r="A1121" s="28" t="s">
        <v>389</v>
      </c>
      <c r="B1121" t="s">
        <v>6</v>
      </c>
      <c r="C1121" s="28" t="s">
        <v>340</v>
      </c>
      <c r="D1121" t="s">
        <v>177</v>
      </c>
      <c r="E1121" t="s">
        <v>1621</v>
      </c>
      <c r="F1121" t="str">
        <f>INDEX(tbl_produits[Nom normalisé], MATCH(tbl_data[[#This Row],[Spécialité]], tbl_produits[Nom original], 0))</f>
        <v>ACIDE ACETYLSALICYLIQUE MYLAN 100 mg , comprimé gastro-résistant</v>
      </c>
      <c r="G1121" t="str">
        <f>INDEX(tbl_produits[Classe nom], MATCH(tbl_data[[#This Row],[NORM_Spécialité]], tbl_produits[Nom normalisé], 0))</f>
        <v>Sang et organes hématopoïétiques</v>
      </c>
      <c r="H1121">
        <f>YEAR(tbl_data[[#This Row],[Date_rapport]])</f>
        <v>2021</v>
      </c>
      <c r="I1121" t="str">
        <f>INDEX(tbl_produits[Molécule extraite], MATCH(tbl_data[[#This Row],[NORM_Spécialité]], tbl_produits[Nom normalisé], 0))</f>
        <v>Acide acétylsalicylique</v>
      </c>
      <c r="J1121" s="34">
        <f>DATE(LEFT(tbl_data[[#This Row],[Date_rapport]], 4), MID(tbl_data[[#This Row],[Date_rapport]], 6, 2), RIGHT(tbl_data[[#This Row],[Date_rapport]], 2))</f>
        <v>44460</v>
      </c>
    </row>
    <row r="1122" spans="1:10" x14ac:dyDescent="0.2">
      <c r="A1122" s="28" t="s">
        <v>389</v>
      </c>
      <c r="B1122" t="s">
        <v>6</v>
      </c>
      <c r="C1122" s="28" t="s">
        <v>340</v>
      </c>
      <c r="D1122" t="s">
        <v>32</v>
      </c>
      <c r="E1122" t="s">
        <v>1622</v>
      </c>
      <c r="F1122" t="str">
        <f>INDEX(tbl_produits[Nom normalisé], MATCH(tbl_data[[#This Row],[Spécialité]], tbl_produits[Nom original], 0))</f>
        <v>ADIAZINE 500 mg , comprimé</v>
      </c>
      <c r="G1122" t="str">
        <f>INDEX(tbl_produits[Classe nom], MATCH(tbl_data[[#This Row],[NORM_Spécialité]], tbl_produits[Nom normalisé], 0))</f>
        <v>Anti-infectieux à usage systémique</v>
      </c>
      <c r="H1122">
        <f>YEAR(tbl_data[[#This Row],[Date_rapport]])</f>
        <v>2021</v>
      </c>
      <c r="I1122" t="str">
        <f>INDEX(tbl_produits[Molécule extraite], MATCH(tbl_data[[#This Row],[NORM_Spécialité]], tbl_produits[Nom normalisé], 0))</f>
        <v>Sulfadiazine</v>
      </c>
      <c r="J1122" s="34">
        <f>DATE(LEFT(tbl_data[[#This Row],[Date_rapport]], 4), MID(tbl_data[[#This Row],[Date_rapport]], 6, 2), RIGHT(tbl_data[[#This Row],[Date_rapport]], 2))</f>
        <v>44460</v>
      </c>
    </row>
    <row r="1123" spans="1:10" x14ac:dyDescent="0.2">
      <c r="A1123" s="28" t="s">
        <v>389</v>
      </c>
      <c r="B1123" t="s">
        <v>6</v>
      </c>
      <c r="C1123" s="28" t="s">
        <v>340</v>
      </c>
      <c r="D1123" t="s">
        <v>53</v>
      </c>
      <c r="E1123" t="s">
        <v>1623</v>
      </c>
      <c r="F1123" t="str">
        <f>INDEX(tbl_produits[Nom normalisé], MATCH(tbl_data[[#This Row],[Spécialité]], tbl_produits[Nom original], 0))</f>
        <v>ALFALASTIN 33,33 mg/ml , poudre et solvant pour solution injectable</v>
      </c>
      <c r="G1123" t="str">
        <f>INDEX(tbl_produits[Classe nom], MATCH(tbl_data[[#This Row],[NORM_Spécialité]], tbl_produits[Nom normalisé], 0))</f>
        <v>Sang et organes hématopoïétiques</v>
      </c>
      <c r="H1123">
        <f>YEAR(tbl_data[[#This Row],[Date_rapport]])</f>
        <v>2021</v>
      </c>
      <c r="I1123" t="str">
        <f>INDEX(tbl_produits[Molécule extraite], MATCH(tbl_data[[#This Row],[NORM_Spécialité]], tbl_produits[Nom normalisé], 0))</f>
        <v>Alpha-1 antitrypsine</v>
      </c>
      <c r="J1123" s="34">
        <f>DATE(LEFT(tbl_data[[#This Row],[Date_rapport]], 4), MID(tbl_data[[#This Row],[Date_rapport]], 6, 2), RIGHT(tbl_data[[#This Row],[Date_rapport]], 2))</f>
        <v>44460</v>
      </c>
    </row>
    <row r="1124" spans="1:10" x14ac:dyDescent="0.2">
      <c r="A1124" s="28" t="s">
        <v>389</v>
      </c>
      <c r="B1124" t="s">
        <v>6</v>
      </c>
      <c r="C1124" s="28" t="s">
        <v>340</v>
      </c>
      <c r="D1124" t="s">
        <v>187</v>
      </c>
      <c r="E1124" t="s">
        <v>1624</v>
      </c>
      <c r="F1124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1124" t="str">
        <f>INDEX(tbl_produits[Classe nom], MATCH(tbl_data[[#This Row],[NORM_Spécialité]], tbl_produits[Nom normalisé], 0))</f>
        <v>Anti-infectieux à usage systémique</v>
      </c>
      <c r="H1124">
        <f>YEAR(tbl_data[[#This Row],[Date_rapport]])</f>
        <v>2021</v>
      </c>
      <c r="I1124" t="str">
        <f>INDEX(tbl_produits[Molécule extraite], MATCH(tbl_data[[#This Row],[NORM_Spécialité]], tbl_produits[Nom normalisé], 0))</f>
        <v>Amoxicilline / acide clavulanique</v>
      </c>
      <c r="J1124" s="34">
        <f>DATE(LEFT(tbl_data[[#This Row],[Date_rapport]], 4), MID(tbl_data[[#This Row],[Date_rapport]], 6, 2), RIGHT(tbl_data[[#This Row],[Date_rapport]], 2))</f>
        <v>44460</v>
      </c>
    </row>
    <row r="1125" spans="1:10" x14ac:dyDescent="0.2">
      <c r="A1125" s="28" t="s">
        <v>389</v>
      </c>
      <c r="B1125" t="s">
        <v>6</v>
      </c>
      <c r="C1125" s="28" t="s">
        <v>340</v>
      </c>
      <c r="D1125" t="s">
        <v>176</v>
      </c>
      <c r="E1125" t="s">
        <v>1621</v>
      </c>
      <c r="F1125" t="str">
        <f>INDEX(tbl_produits[Nom normalisé], MATCH(tbl_data[[#This Row],[Spécialité]], tbl_produits[Nom original], 0))</f>
        <v>ASPIRINE PROTECT 100 mg, comprimé gastro-résistant</v>
      </c>
      <c r="G1125" t="str">
        <f>INDEX(tbl_produits[Classe nom], MATCH(tbl_data[[#This Row],[NORM_Spécialité]], tbl_produits[Nom normalisé], 0))</f>
        <v>Sang et organes hématopoïétiques</v>
      </c>
      <c r="H1125">
        <f>YEAR(tbl_data[[#This Row],[Date_rapport]])</f>
        <v>2021</v>
      </c>
      <c r="I1125" t="str">
        <f>INDEX(tbl_produits[Molécule extraite], MATCH(tbl_data[[#This Row],[NORM_Spécialité]], tbl_produits[Nom normalisé], 0))</f>
        <v>Acide acétylsalicylique</v>
      </c>
      <c r="J1125" s="34">
        <f>DATE(LEFT(tbl_data[[#This Row],[Date_rapport]], 4), MID(tbl_data[[#This Row],[Date_rapport]], 6, 2), RIGHT(tbl_data[[#This Row],[Date_rapport]], 2))</f>
        <v>44460</v>
      </c>
    </row>
    <row r="1126" spans="1:10" x14ac:dyDescent="0.2">
      <c r="A1126" s="28" t="s">
        <v>389</v>
      </c>
      <c r="B1126" t="s">
        <v>6</v>
      </c>
      <c r="C1126" s="28" t="s">
        <v>340</v>
      </c>
      <c r="D1126" t="s">
        <v>158</v>
      </c>
      <c r="E1126" t="s">
        <v>1578</v>
      </c>
      <c r="F1126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1126" t="str">
        <f>INDEX(tbl_produits[Classe nom], MATCH(tbl_data[[#This Row],[NORM_Spécialité]], tbl_produits[Nom normalisé], 0))</f>
        <v>Anti-infectieux à usage systémique</v>
      </c>
      <c r="H1126">
        <f>YEAR(tbl_data[[#This Row],[Date_rapport]])</f>
        <v>2021</v>
      </c>
      <c r="I1126" t="str">
        <f>INDEX(tbl_produits[Molécule extraite], MATCH(tbl_data[[#This Row],[NORM_Spécialité]], tbl_produits[Nom normalisé], 0))</f>
        <v>Amoxicilline / acide clavulanique</v>
      </c>
      <c r="J1126" s="34">
        <f>DATE(LEFT(tbl_data[[#This Row],[Date_rapport]], 4), MID(tbl_data[[#This Row],[Date_rapport]], 6, 2), RIGHT(tbl_data[[#This Row],[Date_rapport]], 2))</f>
        <v>44460</v>
      </c>
    </row>
    <row r="1127" spans="1:10" x14ac:dyDescent="0.2">
      <c r="A1127" s="28" t="s">
        <v>389</v>
      </c>
      <c r="B1127" t="s">
        <v>6</v>
      </c>
      <c r="C1127" s="28" t="s">
        <v>340</v>
      </c>
      <c r="D1127" t="s">
        <v>134</v>
      </c>
      <c r="E1127" t="s">
        <v>1621</v>
      </c>
      <c r="F1127" t="str">
        <f>INDEX(tbl_produits[Nom normalisé], MATCH(tbl_data[[#This Row],[Spécialité]], tbl_produits[Nom original], 0))</f>
        <v>CYNOMEL 0,025 mg, comprimé sécable</v>
      </c>
      <c r="G1127" t="str">
        <f>INDEX(tbl_produits[Classe nom], MATCH(tbl_data[[#This Row],[NORM_Spécialité]], tbl_produits[Nom normalisé], 0))</f>
        <v>Hormones systémiques sauf hormones sexuelles et insulines</v>
      </c>
      <c r="H1127">
        <f>YEAR(tbl_data[[#This Row],[Date_rapport]])</f>
        <v>2021</v>
      </c>
      <c r="I1127" t="str">
        <f>INDEX(tbl_produits[Molécule extraite], MATCH(tbl_data[[#This Row],[NORM_Spécialité]], tbl_produits[Nom normalisé], 0))</f>
        <v>Liothyronine sodique</v>
      </c>
      <c r="J1127" s="34">
        <f>DATE(LEFT(tbl_data[[#This Row],[Date_rapport]], 4), MID(tbl_data[[#This Row],[Date_rapport]], 6, 2), RIGHT(tbl_data[[#This Row],[Date_rapport]], 2))</f>
        <v>44460</v>
      </c>
    </row>
    <row r="1128" spans="1:10" x14ac:dyDescent="0.2">
      <c r="A1128" s="28" t="s">
        <v>389</v>
      </c>
      <c r="B1128" t="s">
        <v>6</v>
      </c>
      <c r="C1128" s="28" t="s">
        <v>340</v>
      </c>
      <c r="D1128" t="s">
        <v>113</v>
      </c>
      <c r="E1128" t="s">
        <v>1571</v>
      </c>
      <c r="F1128" t="str">
        <f>INDEX(tbl_produits[Nom normalisé], MATCH(tbl_data[[#This Row],[Spécialité]], tbl_produits[Nom original], 0))</f>
        <v>DEPAMIDE 300 mg, comprimé pelliculé gastro-résistant</v>
      </c>
      <c r="G1128" t="str">
        <f>INDEX(tbl_produits[Classe nom], MATCH(tbl_data[[#This Row],[NORM_Spécialité]], tbl_produits[Nom normalisé], 0))</f>
        <v>Système nerveux</v>
      </c>
      <c r="H1128">
        <f>YEAR(tbl_data[[#This Row],[Date_rapport]])</f>
        <v>2021</v>
      </c>
      <c r="I1128" t="str">
        <f>INDEX(tbl_produits[Molécule extraite], MATCH(tbl_data[[#This Row],[NORM_Spécialité]], tbl_produits[Nom normalisé], 0))</f>
        <v>Valpromide</v>
      </c>
      <c r="J1128" s="34">
        <f>DATE(LEFT(tbl_data[[#This Row],[Date_rapport]], 4), MID(tbl_data[[#This Row],[Date_rapport]], 6, 2), RIGHT(tbl_data[[#This Row],[Date_rapport]], 2))</f>
        <v>44460</v>
      </c>
    </row>
    <row r="1129" spans="1:10" x14ac:dyDescent="0.2">
      <c r="A1129" s="28" t="s">
        <v>389</v>
      </c>
      <c r="B1129" t="s">
        <v>6</v>
      </c>
      <c r="C1129" s="28" t="s">
        <v>340</v>
      </c>
      <c r="D1129" t="s">
        <v>47</v>
      </c>
      <c r="E1129" t="s">
        <v>1625</v>
      </c>
      <c r="F1129" t="str">
        <f>INDEX(tbl_produits[Nom normalisé], MATCH(tbl_data[[#This Row],[Spécialité]], tbl_produits[Nom original], 0))</f>
        <v>DEROXAT 20mg/ 10 ml, suspension buvable</v>
      </c>
      <c r="G1129" t="str">
        <f>INDEX(tbl_produits[Classe nom], MATCH(tbl_data[[#This Row],[NORM_Spécialité]], tbl_produits[Nom normalisé], 0))</f>
        <v>Système nerveux</v>
      </c>
      <c r="H1129">
        <f>YEAR(tbl_data[[#This Row],[Date_rapport]])</f>
        <v>2021</v>
      </c>
      <c r="I1129" t="str">
        <f>INDEX(tbl_produits[Molécule extraite], MATCH(tbl_data[[#This Row],[NORM_Spécialité]], tbl_produits[Nom normalisé], 0))</f>
        <v>Paroxétine (chlorhydrate de) hémihydraté</v>
      </c>
      <c r="J1129" s="34">
        <f>DATE(LEFT(tbl_data[[#This Row],[Date_rapport]], 4), MID(tbl_data[[#This Row],[Date_rapport]], 6, 2), RIGHT(tbl_data[[#This Row],[Date_rapport]], 2))</f>
        <v>44460</v>
      </c>
    </row>
    <row r="1130" spans="1:10" x14ac:dyDescent="0.2">
      <c r="A1130" s="28" t="s">
        <v>389</v>
      </c>
      <c r="B1130" t="s">
        <v>6</v>
      </c>
      <c r="C1130" s="28" t="s">
        <v>340</v>
      </c>
      <c r="D1130" t="s">
        <v>178</v>
      </c>
      <c r="E1130" t="s">
        <v>1626</v>
      </c>
      <c r="F1130" t="str">
        <f>INDEX(tbl_produits[Nom normalisé], MATCH(tbl_data[[#This Row],[Spécialité]], tbl_produits[Nom original], 0))</f>
        <v>ESKAZOLE 400 mg, comprimé</v>
      </c>
      <c r="G1130" t="str">
        <f>INDEX(tbl_produits[Classe nom], MATCH(tbl_data[[#This Row],[NORM_Spécialité]], tbl_produits[Nom normalisé], 0))</f>
        <v>Antiparasitaires, insecticides et répulsifs</v>
      </c>
      <c r="H1130">
        <f>YEAR(tbl_data[[#This Row],[Date_rapport]])</f>
        <v>2021</v>
      </c>
      <c r="I1130" t="str">
        <f>INDEX(tbl_produits[Molécule extraite], MATCH(tbl_data[[#This Row],[NORM_Spécialité]], tbl_produits[Nom normalisé], 0))</f>
        <v>Albendazole</v>
      </c>
      <c r="J1130" s="34">
        <f>DATE(LEFT(tbl_data[[#This Row],[Date_rapport]], 4), MID(tbl_data[[#This Row],[Date_rapport]], 6, 2), RIGHT(tbl_data[[#This Row],[Date_rapport]], 2))</f>
        <v>44460</v>
      </c>
    </row>
    <row r="1131" spans="1:10" x14ac:dyDescent="0.2">
      <c r="A1131" s="28" t="s">
        <v>389</v>
      </c>
      <c r="B1131" t="s">
        <v>6</v>
      </c>
      <c r="C1131" s="28" t="s">
        <v>340</v>
      </c>
      <c r="D1131" t="s">
        <v>216</v>
      </c>
      <c r="E1131" t="s">
        <v>1627</v>
      </c>
      <c r="F1131" t="str">
        <f>INDEX(tbl_produits[Nom normalisé], MATCH(tbl_data[[#This Row],[Spécialité]], tbl_produits[Nom original], 0))</f>
        <v>LHRH FERRING 100 microgrammes/1 ml, solution injectable</v>
      </c>
      <c r="G1131" t="str">
        <f>INDEX(tbl_produits[Classe nom], MATCH(tbl_data[[#This Row],[NORM_Spécialité]], tbl_produits[Nom normalisé], 0))</f>
        <v>Divers</v>
      </c>
      <c r="H1131">
        <f>YEAR(tbl_data[[#This Row],[Date_rapport]])</f>
        <v>2021</v>
      </c>
      <c r="I1131" t="str">
        <f>INDEX(tbl_produits[Molécule extraite], MATCH(tbl_data[[#This Row],[NORM_Spécialité]], tbl_produits[Nom normalisé], 0))</f>
        <v>Acétate de gonadoréline</v>
      </c>
      <c r="J1131" s="34">
        <f>DATE(LEFT(tbl_data[[#This Row],[Date_rapport]], 4), MID(tbl_data[[#This Row],[Date_rapport]], 6, 2), RIGHT(tbl_data[[#This Row],[Date_rapport]], 2))</f>
        <v>44460</v>
      </c>
    </row>
    <row r="1132" spans="1:10" x14ac:dyDescent="0.2">
      <c r="A1132" s="28" t="s">
        <v>389</v>
      </c>
      <c r="B1132" t="s">
        <v>6</v>
      </c>
      <c r="C1132" s="28" t="s">
        <v>340</v>
      </c>
      <c r="D1132" t="s">
        <v>40</v>
      </c>
      <c r="E1132" t="s">
        <v>1628</v>
      </c>
      <c r="F1132" t="str">
        <f>INDEX(tbl_produits[Nom normalisé], MATCH(tbl_data[[#This Row],[Spécialité]], tbl_produits[Nom original], 0))</f>
        <v>PIPERACILLINE PANPHARMA 1 g et 4 g, poudre pour solution injectable (I.M., I.V.)</v>
      </c>
      <c r="G1132" t="str">
        <f>INDEX(tbl_produits[Classe nom], MATCH(tbl_data[[#This Row],[NORM_Spécialité]], tbl_produits[Nom normalisé], 0))</f>
        <v>Anti-infectieux à usage systémique</v>
      </c>
      <c r="H1132">
        <f>YEAR(tbl_data[[#This Row],[Date_rapport]])</f>
        <v>2021</v>
      </c>
      <c r="I1132" t="str">
        <f>INDEX(tbl_produits[Molécule extraite], MATCH(tbl_data[[#This Row],[NORM_Spécialité]], tbl_produits[Nom normalisé], 0))</f>
        <v>Pipéracilline</v>
      </c>
      <c r="J1132" s="34">
        <f>DATE(LEFT(tbl_data[[#This Row],[Date_rapport]], 4), MID(tbl_data[[#This Row],[Date_rapport]], 6, 2), RIGHT(tbl_data[[#This Row],[Date_rapport]], 2))</f>
        <v>44460</v>
      </c>
    </row>
    <row r="1133" spans="1:10" x14ac:dyDescent="0.2">
      <c r="A1133" s="28" t="s">
        <v>389</v>
      </c>
      <c r="B1133" t="s">
        <v>6</v>
      </c>
      <c r="C1133" s="28" t="s">
        <v>340</v>
      </c>
      <c r="D1133" t="s">
        <v>75</v>
      </c>
      <c r="E1133" t="s">
        <v>1629</v>
      </c>
      <c r="F1133" t="str">
        <f>INDEX(tbl_produits[Nom normalisé], MATCH(tbl_data[[#This Row],[Spécialité]], tbl_produits[Nom original], 0))</f>
        <v>TALOXA  600 mg comprimé, TALOXA 600 mg/5 ml suspension buvable</v>
      </c>
      <c r="G1133" t="str">
        <f>INDEX(tbl_produits[Classe nom], MATCH(tbl_data[[#This Row],[NORM_Spécialité]], tbl_produits[Nom normalisé], 0))</f>
        <v>Système nerveux</v>
      </c>
      <c r="H1133">
        <f>YEAR(tbl_data[[#This Row],[Date_rapport]])</f>
        <v>2021</v>
      </c>
      <c r="I1133" t="str">
        <f>INDEX(tbl_produits[Molécule extraite], MATCH(tbl_data[[#This Row],[NORM_Spécialité]], tbl_produits[Nom normalisé], 0))</f>
        <v>Felbamate</v>
      </c>
      <c r="J1133" s="34">
        <f>DATE(LEFT(tbl_data[[#This Row],[Date_rapport]], 4), MID(tbl_data[[#This Row],[Date_rapport]], 6, 2), RIGHT(tbl_data[[#This Row],[Date_rapport]], 2))</f>
        <v>44460</v>
      </c>
    </row>
    <row r="1134" spans="1:10" x14ac:dyDescent="0.2">
      <c r="A1134" s="28" t="s">
        <v>389</v>
      </c>
      <c r="B1134" t="s">
        <v>6</v>
      </c>
      <c r="C1134" s="28" t="s">
        <v>340</v>
      </c>
      <c r="D1134" t="s">
        <v>152</v>
      </c>
      <c r="E1134" t="s">
        <v>299</v>
      </c>
      <c r="F1134" t="str">
        <f>INDEX(tbl_produits[Nom normalisé], MATCH(tbl_data[[#This Row],[Spécialité]], tbl_produits[Nom original], 0))</f>
        <v>VIVELLEDOT</v>
      </c>
      <c r="G1134" t="str">
        <f>INDEX(tbl_produits[Classe nom], MATCH(tbl_data[[#This Row],[NORM_Spécialité]], tbl_produits[Nom normalisé], 0))</f>
        <v>Système génito-urinaire et hormones sexuelles</v>
      </c>
      <c r="H1134">
        <f>YEAR(tbl_data[[#This Row],[Date_rapport]])</f>
        <v>2021</v>
      </c>
      <c r="I1134" t="str">
        <f>INDEX(tbl_produits[Molécule extraite], MATCH(tbl_data[[#This Row],[NORM_Spécialité]], tbl_produits[Nom normalisé], 0))</f>
        <v>Estradiol</v>
      </c>
      <c r="J1134" s="34">
        <f>DATE(LEFT(tbl_data[[#This Row],[Date_rapport]], 4), MID(tbl_data[[#This Row],[Date_rapport]], 6, 2), RIGHT(tbl_data[[#This Row],[Date_rapport]], 2))</f>
        <v>44460</v>
      </c>
    </row>
    <row r="1135" spans="1:10" x14ac:dyDescent="0.2">
      <c r="A1135" s="28" t="s">
        <v>389</v>
      </c>
      <c r="B1135" t="s">
        <v>6</v>
      </c>
      <c r="C1135" s="28" t="s">
        <v>340</v>
      </c>
      <c r="D1135" t="s">
        <v>151</v>
      </c>
      <c r="E1135" t="s">
        <v>298</v>
      </c>
      <c r="F1135" t="str">
        <f>INDEX(tbl_produits[Nom normalisé], MATCH(tbl_data[[#This Row],[Spécialité]], tbl_produits[Nom original], 0))</f>
        <v>SPOTOF 500 mg comprimé pelliculé et EXACYL 500mg  comprimé pelliculé</v>
      </c>
      <c r="G1135" t="str">
        <f>INDEX(tbl_produits[Classe nom], MATCH(tbl_data[[#This Row],[NORM_Spécialité]], tbl_produits[Nom normalisé], 0))</f>
        <v>Sang et organes hématopoïétiques</v>
      </c>
      <c r="H1135">
        <f>YEAR(tbl_data[[#This Row],[Date_rapport]])</f>
        <v>2021</v>
      </c>
      <c r="I1135" t="str">
        <f>INDEX(tbl_produits[Molécule extraite], MATCH(tbl_data[[#This Row],[NORM_Spécialité]], tbl_produits[Nom normalisé], 0))</f>
        <v>Tranexamique (acide)</v>
      </c>
      <c r="J1135" s="34">
        <f>DATE(LEFT(tbl_data[[#This Row],[Date_rapport]], 4), MID(tbl_data[[#This Row],[Date_rapport]], 6, 2), RIGHT(tbl_data[[#This Row],[Date_rapport]], 2))</f>
        <v>44460</v>
      </c>
    </row>
    <row r="1136" spans="1:10" x14ac:dyDescent="0.2">
      <c r="A1136" s="28" t="s">
        <v>389</v>
      </c>
      <c r="B1136" t="s">
        <v>6</v>
      </c>
      <c r="C1136" s="28" t="s">
        <v>340</v>
      </c>
      <c r="D1136" t="s">
        <v>212</v>
      </c>
      <c r="E1136" t="s">
        <v>1630</v>
      </c>
      <c r="F1136" t="str">
        <f>INDEX(tbl_produits[Nom normalisé], MATCH(tbl_data[[#This Row],[Spécialité]], tbl_produits[Nom original], 0))</f>
        <v>CYAMEMAZINE 25 mg, comprimé pelliculé sécable (Spécialités à base de)</v>
      </c>
      <c r="G1136" t="str">
        <f>INDEX(tbl_produits[Classe nom], MATCH(tbl_data[[#This Row],[NORM_Spécialité]], tbl_produits[Nom normalisé], 0))</f>
        <v>Système nerveux</v>
      </c>
      <c r="H1136">
        <f>YEAR(tbl_data[[#This Row],[Date_rapport]])</f>
        <v>2021</v>
      </c>
      <c r="I1136" t="str">
        <f>INDEX(tbl_produits[Molécule extraite], MATCH(tbl_data[[#This Row],[NORM_Spécialité]], tbl_produits[Nom normalisé], 0))</f>
        <v>Cyamémazine</v>
      </c>
      <c r="J1136" s="34">
        <f>DATE(LEFT(tbl_data[[#This Row],[Date_rapport]], 4), MID(tbl_data[[#This Row],[Date_rapport]], 6, 2), RIGHT(tbl_data[[#This Row],[Date_rapport]], 2))</f>
        <v>44460</v>
      </c>
    </row>
    <row r="1137" spans="1:10" x14ac:dyDescent="0.2">
      <c r="A1137" s="28" t="s">
        <v>389</v>
      </c>
      <c r="B1137" t="s">
        <v>6</v>
      </c>
      <c r="C1137" s="28" t="s">
        <v>340</v>
      </c>
      <c r="D1137" t="s">
        <v>184</v>
      </c>
      <c r="E1137" t="s">
        <v>1630</v>
      </c>
      <c r="F1137" t="str">
        <f>INDEX(tbl_produits[Nom normalisé], MATCH(tbl_data[[#This Row],[Spécialité]], tbl_produits[Nom original], 0))</f>
        <v>PROVAMES 2 mg  comprimé pelliculé</v>
      </c>
      <c r="G1137" t="str">
        <f>INDEX(tbl_produits[Classe nom], MATCH(tbl_data[[#This Row],[NORM_Spécialité]], tbl_produits[Nom normalisé], 0))</f>
        <v>Système génito-urinaire et hormones sexuelles</v>
      </c>
      <c r="H1137">
        <f>YEAR(tbl_data[[#This Row],[Date_rapport]])</f>
        <v>2021</v>
      </c>
      <c r="I1137" t="str">
        <f>INDEX(tbl_produits[Molécule extraite], MATCH(tbl_data[[#This Row],[NORM_Spécialité]], tbl_produits[Nom normalisé], 0))</f>
        <v>Estradiol hémihydraté</v>
      </c>
      <c r="J1137" s="34">
        <f>DATE(LEFT(tbl_data[[#This Row],[Date_rapport]], 4), MID(tbl_data[[#This Row],[Date_rapport]], 6, 2), RIGHT(tbl_data[[#This Row],[Date_rapport]], 2))</f>
        <v>44460</v>
      </c>
    </row>
    <row r="1138" spans="1:10" x14ac:dyDescent="0.2">
      <c r="A1138" s="28" t="s">
        <v>389</v>
      </c>
      <c r="B1138" t="s">
        <v>6</v>
      </c>
      <c r="C1138" s="28" t="s">
        <v>340</v>
      </c>
      <c r="D1138" t="s">
        <v>223</v>
      </c>
      <c r="E1138" t="s">
        <v>288</v>
      </c>
      <c r="F1138" t="str">
        <f>INDEX(tbl_produits[Nom normalisé], MATCH(tbl_data[[#This Row],[Spécialité]], tbl_produits[Nom original], 0))</f>
        <v>AMMONAPS 500 mg, comprimé</v>
      </c>
      <c r="G1138" t="str">
        <f>INDEX(tbl_produits[Classe nom], MATCH(tbl_data[[#This Row],[NORM_Spécialité]], tbl_produits[Nom normalisé], 0))</f>
        <v>Voies digestives et métabolisme</v>
      </c>
      <c r="H1138">
        <f>YEAR(tbl_data[[#This Row],[Date_rapport]])</f>
        <v>2021</v>
      </c>
      <c r="I1138" t="str">
        <f>INDEX(tbl_produits[Molécule extraite], MATCH(tbl_data[[#This Row],[NORM_Spécialité]], tbl_produits[Nom normalisé], 0))</f>
        <v>Phénylbutyrate de sodium</v>
      </c>
      <c r="J1138" s="34">
        <f>DATE(LEFT(tbl_data[[#This Row],[Date_rapport]], 4), MID(tbl_data[[#This Row],[Date_rapport]], 6, 2), RIGHT(tbl_data[[#This Row],[Date_rapport]], 2))</f>
        <v>44460</v>
      </c>
    </row>
    <row r="1139" spans="1:10" x14ac:dyDescent="0.2">
      <c r="A1139" s="28" t="s">
        <v>389</v>
      </c>
      <c r="B1139" t="s">
        <v>6</v>
      </c>
      <c r="C1139" s="28" t="s">
        <v>340</v>
      </c>
      <c r="D1139" t="s">
        <v>246</v>
      </c>
      <c r="E1139" t="s">
        <v>1631</v>
      </c>
      <c r="F1139" t="str">
        <f>INDEX(tbl_produits[Nom normalisé], MATCH(tbl_data[[#This Row],[Spécialité]], tbl_produits[Nom original], 0))</f>
        <v>ORENCIA 125 mg, solution injectable en seringue préremplie</v>
      </c>
      <c r="G1139" t="str">
        <f>INDEX(tbl_produits[Classe nom], MATCH(tbl_data[[#This Row],[NORM_Spécialité]], tbl_produits[Nom normalisé], 0))</f>
        <v>Antinéoplasiques et immunomodulateurs</v>
      </c>
      <c r="H1139">
        <f>YEAR(tbl_data[[#This Row],[Date_rapport]])</f>
        <v>2021</v>
      </c>
      <c r="I1139" t="str">
        <f>INDEX(tbl_produits[Molécule extraite], MATCH(tbl_data[[#This Row],[NORM_Spécialité]], tbl_produits[Nom normalisé], 0))</f>
        <v>Abatacept</v>
      </c>
      <c r="J1139" s="34">
        <f>DATE(LEFT(tbl_data[[#This Row],[Date_rapport]], 4), MID(tbl_data[[#This Row],[Date_rapport]], 6, 2), RIGHT(tbl_data[[#This Row],[Date_rapport]], 2))</f>
        <v>44460</v>
      </c>
    </row>
    <row r="1140" spans="1:10" x14ac:dyDescent="0.2">
      <c r="A1140" s="28" t="s">
        <v>389</v>
      </c>
      <c r="B1140" t="s">
        <v>6</v>
      </c>
      <c r="C1140" s="28" t="s">
        <v>340</v>
      </c>
      <c r="D1140" t="s">
        <v>225</v>
      </c>
      <c r="E1140" t="s">
        <v>280</v>
      </c>
      <c r="F1140" t="str">
        <f>INDEX(tbl_produits[Nom normalisé], MATCH(tbl_data[[#This Row],[Spécialité]], tbl_produits[Nom original], 0))</f>
        <v>CLAMOXYL 500mg, poudre pour solution injectable/pour perfusion (IM-IV)</v>
      </c>
      <c r="G1140" t="str">
        <f>INDEX(tbl_produits[Classe nom], MATCH(tbl_data[[#This Row],[NORM_Spécialité]], tbl_produits[Nom normalisé], 0))</f>
        <v>Anti-infectieux à usage systémique</v>
      </c>
      <c r="H1140">
        <f>YEAR(tbl_data[[#This Row],[Date_rapport]])</f>
        <v>2021</v>
      </c>
      <c r="I1140" t="str">
        <f>INDEX(tbl_produits[Molécule extraite], MATCH(tbl_data[[#This Row],[NORM_Spécialité]], tbl_produits[Nom normalisé], 0))</f>
        <v>Amoxicilline</v>
      </c>
      <c r="J1140" s="34">
        <f>DATE(LEFT(tbl_data[[#This Row],[Date_rapport]], 4), MID(tbl_data[[#This Row],[Date_rapport]], 6, 2), RIGHT(tbl_data[[#This Row],[Date_rapport]], 2))</f>
        <v>44460</v>
      </c>
    </row>
    <row r="1141" spans="1:10" x14ac:dyDescent="0.2">
      <c r="A1141" s="28" t="s">
        <v>389</v>
      </c>
      <c r="B1141" t="s">
        <v>6</v>
      </c>
      <c r="C1141" s="28" t="s">
        <v>340</v>
      </c>
      <c r="D1141" t="s">
        <v>227</v>
      </c>
      <c r="E1141" t="s">
        <v>1632</v>
      </c>
      <c r="F1141" t="str">
        <f>INDEX(tbl_produits[Nom normalisé], MATCH(tbl_data[[#This Row],[Spécialité]], tbl_produits[Nom original], 0))</f>
        <v>CLAMOXYL 2 g, poudre pour solution injectable/ pour perfusion (IM-IV)</v>
      </c>
      <c r="G1141" t="str">
        <f>INDEX(tbl_produits[Classe nom], MATCH(tbl_data[[#This Row],[NORM_Spécialité]], tbl_produits[Nom normalisé], 0))</f>
        <v>Anti-infectieux à usage systémique</v>
      </c>
      <c r="H1141">
        <f>YEAR(tbl_data[[#This Row],[Date_rapport]])</f>
        <v>2021</v>
      </c>
      <c r="I1141" t="str">
        <f>INDEX(tbl_produits[Molécule extraite], MATCH(tbl_data[[#This Row],[NORM_Spécialité]], tbl_produits[Nom normalisé], 0))</f>
        <v>Amoxicilline</v>
      </c>
      <c r="J1141" s="34">
        <f>DATE(LEFT(tbl_data[[#This Row],[Date_rapport]], 4), MID(tbl_data[[#This Row],[Date_rapport]], 6, 2), RIGHT(tbl_data[[#This Row],[Date_rapport]], 2))</f>
        <v>44460</v>
      </c>
    </row>
    <row r="1142" spans="1:10" x14ac:dyDescent="0.2">
      <c r="A1142" s="28" t="s">
        <v>389</v>
      </c>
      <c r="B1142" t="s">
        <v>6</v>
      </c>
      <c r="C1142" s="28" t="s">
        <v>340</v>
      </c>
      <c r="D1142" t="s">
        <v>247</v>
      </c>
      <c r="E1142" t="s">
        <v>254</v>
      </c>
      <c r="F1142" t="str">
        <f>INDEX(tbl_produits[Nom normalisé], MATCH(tbl_data[[#This Row],[Spécialité]], tbl_produits[Nom original], 0))</f>
        <v>ORENCIA 125 mg, solution injectable en stylo pré-rempli</v>
      </c>
      <c r="G1142" t="str">
        <f>INDEX(tbl_produits[Classe nom], MATCH(tbl_data[[#This Row],[NORM_Spécialité]], tbl_produits[Nom normalisé], 0))</f>
        <v>Antinéoplasiques et immunomodulateurs</v>
      </c>
      <c r="H1142">
        <f>YEAR(tbl_data[[#This Row],[Date_rapport]])</f>
        <v>2021</v>
      </c>
      <c r="I1142" t="str">
        <f>INDEX(tbl_produits[Molécule extraite], MATCH(tbl_data[[#This Row],[NORM_Spécialité]], tbl_produits[Nom normalisé], 0))</f>
        <v>Abatacept</v>
      </c>
      <c r="J1142" s="34">
        <f>DATE(LEFT(tbl_data[[#This Row],[Date_rapport]], 4), MID(tbl_data[[#This Row],[Date_rapport]], 6, 2), RIGHT(tbl_data[[#This Row],[Date_rapport]], 2))</f>
        <v>44460</v>
      </c>
    </row>
    <row r="1143" spans="1:10" x14ac:dyDescent="0.2">
      <c r="A1143" s="28" t="s">
        <v>389</v>
      </c>
      <c r="B1143" t="s">
        <v>9</v>
      </c>
      <c r="C1143" s="28" t="s">
        <v>340</v>
      </c>
      <c r="D1143" t="s">
        <v>253</v>
      </c>
      <c r="E1143" t="s">
        <v>2</v>
      </c>
      <c r="F1143" t="str">
        <f>INDEX(tbl_produits[Nom normalisé], MATCH(tbl_data[[#This Row],[Spécialité]], tbl_produits[Nom original], 0))</f>
        <v>CERNEVIT, poudre pour solution injectable ou pour perfusion</v>
      </c>
      <c r="G1143" t="str">
        <f>INDEX(tbl_produits[Classe nom], MATCH(tbl_data[[#This Row],[NORM_Spécialité]], tbl_produits[Nom normalisé], 0))</f>
        <v>Sang et organes hématopoïétiques</v>
      </c>
      <c r="H1143">
        <f>YEAR(tbl_data[[#This Row],[Date_rapport]])</f>
        <v>2021</v>
      </c>
      <c r="I1143" t="str">
        <f>INDEX(tbl_produits[Molécule extraite], MATCH(tbl_data[[#This Row],[NORM_Spécialité]], tbl_produits[Nom normalisé], 0))</f>
        <v>Association de vitamines hydrosolubles et liposolubles</v>
      </c>
      <c r="J1143" s="34">
        <f>DATE(LEFT(tbl_data[[#This Row],[Date_rapport]], 4), MID(tbl_data[[#This Row],[Date_rapport]], 6, 2), RIGHT(tbl_data[[#This Row],[Date_rapport]], 2))</f>
        <v>44460</v>
      </c>
    </row>
    <row r="1144" spans="1:10" x14ac:dyDescent="0.2">
      <c r="A1144" s="28" t="s">
        <v>389</v>
      </c>
      <c r="B1144" t="s">
        <v>6</v>
      </c>
      <c r="C1144" s="28" t="s">
        <v>340</v>
      </c>
      <c r="D1144" t="s">
        <v>270</v>
      </c>
      <c r="E1144" t="s">
        <v>1619</v>
      </c>
      <c r="F1144" t="str">
        <f>INDEX(tbl_produits[Nom normalisé], MATCH(tbl_data[[#This Row],[Spécialité]], tbl_produits[Nom original], 0))</f>
        <v>PARLODEL 2,5 mg  comprimé sécable</v>
      </c>
      <c r="G1144" t="str">
        <f>INDEX(tbl_produits[Classe nom], MATCH(tbl_data[[#This Row],[NORM_Spécialité]], tbl_produits[Nom normalisé], 0))</f>
        <v>Système génito-urinaire et hormones sexuelles</v>
      </c>
      <c r="H1144">
        <f>YEAR(tbl_data[[#This Row],[Date_rapport]])</f>
        <v>2021</v>
      </c>
      <c r="I1144" t="str">
        <f>INDEX(tbl_produits[Molécule extraite], MATCH(tbl_data[[#This Row],[NORM_Spécialité]], tbl_produits[Nom normalisé], 0))</f>
        <v>Bromocriptine</v>
      </c>
      <c r="J1144" s="34">
        <f>DATE(LEFT(tbl_data[[#This Row],[Date_rapport]], 4), MID(tbl_data[[#This Row],[Date_rapport]], 6, 2), RIGHT(tbl_data[[#This Row],[Date_rapport]], 2))</f>
        <v>44460</v>
      </c>
    </row>
    <row r="1145" spans="1:10" x14ac:dyDescent="0.2">
      <c r="A1145" s="28" t="s">
        <v>389</v>
      </c>
      <c r="B1145" t="s">
        <v>9</v>
      </c>
      <c r="C1145" s="28" t="s">
        <v>342</v>
      </c>
      <c r="D1145" t="s">
        <v>310</v>
      </c>
      <c r="E1145" t="s">
        <v>2</v>
      </c>
      <c r="F1145" t="str">
        <f>INDEX(tbl_produits[Nom normalisé], MATCH(tbl_data[[#This Row],[Spécialité]], tbl_produits[Nom original], 0))</f>
        <v>ZYPADHERA 300 mg, poudre et solvant pour suspension injectable à libération prolongée</v>
      </c>
      <c r="G1145" t="str">
        <f>INDEX(tbl_produits[Classe nom], MATCH(tbl_data[[#This Row],[NORM_Spécialité]], tbl_produits[Nom normalisé], 0))</f>
        <v>Système nerveux</v>
      </c>
      <c r="H1145">
        <f>YEAR(tbl_data[[#This Row],[Date_rapport]])</f>
        <v>2021</v>
      </c>
      <c r="I1145" t="str">
        <f>INDEX(tbl_produits[Molécule extraite], MATCH(tbl_data[[#This Row],[NORM_Spécialité]], tbl_produits[Nom normalisé], 0))</f>
        <v>Olanzapine</v>
      </c>
      <c r="J1145" s="34">
        <f>DATE(LEFT(tbl_data[[#This Row],[Date_rapport]], 4), MID(tbl_data[[#This Row],[Date_rapport]], 6, 2), RIGHT(tbl_data[[#This Row],[Date_rapport]], 2))</f>
        <v>44460</v>
      </c>
    </row>
    <row r="1146" spans="1:10" x14ac:dyDescent="0.2">
      <c r="A1146" s="28" t="s">
        <v>389</v>
      </c>
      <c r="B1146" t="s">
        <v>9</v>
      </c>
      <c r="C1146" s="28" t="s">
        <v>342</v>
      </c>
      <c r="D1146" t="s">
        <v>309</v>
      </c>
      <c r="E1146" t="s">
        <v>2</v>
      </c>
      <c r="F1146" t="str">
        <f>INDEX(tbl_produits[Nom normalisé], MATCH(tbl_data[[#This Row],[Spécialité]], tbl_produits[Nom original], 0))</f>
        <v>ZYPADHERA 405 mg, poudre et solvant pour suspension injectable à libération prolongée</v>
      </c>
      <c r="G1146" t="str">
        <f>INDEX(tbl_produits[Classe nom], MATCH(tbl_data[[#This Row],[NORM_Spécialité]], tbl_produits[Nom normalisé], 0))</f>
        <v>Système nerveux</v>
      </c>
      <c r="H1146">
        <f>YEAR(tbl_data[[#This Row],[Date_rapport]])</f>
        <v>2021</v>
      </c>
      <c r="I1146" t="str">
        <f>INDEX(tbl_produits[Molécule extraite], MATCH(tbl_data[[#This Row],[NORM_Spécialité]], tbl_produits[Nom normalisé], 0))</f>
        <v>Olanzapine</v>
      </c>
      <c r="J1146" s="34">
        <f>DATE(LEFT(tbl_data[[#This Row],[Date_rapport]], 4), MID(tbl_data[[#This Row],[Date_rapport]], 6, 2), RIGHT(tbl_data[[#This Row],[Date_rapport]], 2))</f>
        <v>44460</v>
      </c>
    </row>
    <row r="1147" spans="1:10" x14ac:dyDescent="0.2">
      <c r="A1147" s="28" t="s">
        <v>389</v>
      </c>
      <c r="B1147" t="s">
        <v>3</v>
      </c>
      <c r="C1147" s="28" t="s">
        <v>343</v>
      </c>
      <c r="D1147" t="s">
        <v>311</v>
      </c>
      <c r="E1147" t="s">
        <v>2</v>
      </c>
      <c r="F1147" t="str">
        <f>INDEX(tbl_produits[Nom normalisé], MATCH(tbl_data[[#This Row],[Spécialité]], tbl_produits[Nom original], 0))</f>
        <v>ZYPADHERA 210 mg, poudre et solvant pour suspension injectable à libération prolongée</v>
      </c>
      <c r="G1147" t="str">
        <f>INDEX(tbl_produits[Classe nom], MATCH(tbl_data[[#This Row],[NORM_Spécialité]], tbl_produits[Nom normalisé], 0))</f>
        <v>Système nerveux</v>
      </c>
      <c r="H1147">
        <f>YEAR(tbl_data[[#This Row],[Date_rapport]])</f>
        <v>2021</v>
      </c>
      <c r="I1147" t="str">
        <f>INDEX(tbl_produits[Molécule extraite], MATCH(tbl_data[[#This Row],[NORM_Spécialité]], tbl_produits[Nom normalisé], 0))</f>
        <v>Olanzapine</v>
      </c>
      <c r="J1147" s="34">
        <f>DATE(LEFT(tbl_data[[#This Row],[Date_rapport]], 4), MID(tbl_data[[#This Row],[Date_rapport]], 6, 2), RIGHT(tbl_data[[#This Row],[Date_rapport]], 2))</f>
        <v>44460</v>
      </c>
    </row>
    <row r="1148" spans="1:10" x14ac:dyDescent="0.2">
      <c r="A1148" s="28" t="s">
        <v>389</v>
      </c>
      <c r="B1148" t="s">
        <v>3</v>
      </c>
      <c r="C1148" s="28" t="s">
        <v>344</v>
      </c>
      <c r="D1148" t="s">
        <v>302</v>
      </c>
      <c r="E1148" t="s">
        <v>2</v>
      </c>
      <c r="F1148" t="str">
        <f>INDEX(tbl_produits[Nom normalisé], MATCH(tbl_data[[#This Row],[Spécialité]], tbl_produits[Nom original], 0))</f>
        <v>ZIRABEV 25 mg/ml, solution à diluer pour perfusion</v>
      </c>
      <c r="G1148" t="str">
        <f>INDEX(tbl_produits[Classe nom], MATCH(tbl_data[[#This Row],[NORM_Spécialité]], tbl_produits[Nom normalisé], 0))</f>
        <v>Antinéoplasiques et immunomodulateurs</v>
      </c>
      <c r="H1148">
        <f>YEAR(tbl_data[[#This Row],[Date_rapport]])</f>
        <v>2021</v>
      </c>
      <c r="I1148" t="str">
        <f>INDEX(tbl_produits[Molécule extraite], MATCH(tbl_data[[#This Row],[NORM_Spécialité]], tbl_produits[Nom normalisé], 0))</f>
        <v>Bévacizumab</v>
      </c>
      <c r="J1148" s="34">
        <f>DATE(LEFT(tbl_data[[#This Row],[Date_rapport]], 4), MID(tbl_data[[#This Row],[Date_rapport]], 6, 2), RIGHT(tbl_data[[#This Row],[Date_rapport]], 2))</f>
        <v>44460</v>
      </c>
    </row>
    <row r="1149" spans="1:10" x14ac:dyDescent="0.2">
      <c r="A1149" s="28" t="s">
        <v>389</v>
      </c>
      <c r="B1149" t="s">
        <v>6</v>
      </c>
      <c r="C1149" s="28" t="s">
        <v>345</v>
      </c>
      <c r="D1149" t="s">
        <v>173</v>
      </c>
      <c r="E1149" t="s">
        <v>360</v>
      </c>
      <c r="F1149" t="str">
        <f>INDEX(tbl_produits[Nom normalisé], MATCH(tbl_data[[#This Row],[Spécialité]], tbl_produits[Nom original], 0))</f>
        <v>DAPTOMYCINE ACCORD 350 mg, poudre pour solution injectable/pour perfusion</v>
      </c>
      <c r="G1149" t="str">
        <f>INDEX(tbl_produits[Classe nom], MATCH(tbl_data[[#This Row],[NORM_Spécialité]], tbl_produits[Nom normalisé], 0))</f>
        <v>Anti-infectieux à usage systémique</v>
      </c>
      <c r="H1149">
        <f>YEAR(tbl_data[[#This Row],[Date_rapport]])</f>
        <v>2021</v>
      </c>
      <c r="I1149" t="str">
        <f>INDEX(tbl_produits[Molécule extraite], MATCH(tbl_data[[#This Row],[NORM_Spécialité]], tbl_produits[Nom normalisé], 0))</f>
        <v>Daptomycine</v>
      </c>
      <c r="J1149" s="34">
        <f>DATE(LEFT(tbl_data[[#This Row],[Date_rapport]], 4), MID(tbl_data[[#This Row],[Date_rapport]], 6, 2), RIGHT(tbl_data[[#This Row],[Date_rapport]], 2))</f>
        <v>44460</v>
      </c>
    </row>
    <row r="1150" spans="1:10" x14ac:dyDescent="0.2">
      <c r="A1150" s="28" t="s">
        <v>389</v>
      </c>
      <c r="B1150" t="s">
        <v>9</v>
      </c>
      <c r="C1150" s="28" t="s">
        <v>345</v>
      </c>
      <c r="D1150" t="s">
        <v>346</v>
      </c>
      <c r="E1150" t="s">
        <v>2</v>
      </c>
      <c r="F1150" t="str">
        <f>INDEX(tbl_produits[Nom normalisé], MATCH(tbl_data[[#This Row],[Spécialité]], tbl_produits[Nom original], 0))</f>
        <v>BARACLUDE 1 mg, comprimé pelliculé</v>
      </c>
      <c r="G1150" t="str">
        <f>INDEX(tbl_produits[Classe nom], MATCH(tbl_data[[#This Row],[NORM_Spécialité]], tbl_produits[Nom normalisé], 0))</f>
        <v>Anti-infectieux à usage systémique</v>
      </c>
      <c r="H1150">
        <f>YEAR(tbl_data[[#This Row],[Date_rapport]])</f>
        <v>2021</v>
      </c>
      <c r="I1150" t="str">
        <f>INDEX(tbl_produits[Molécule extraite], MATCH(tbl_data[[#This Row],[NORM_Spécialité]], tbl_produits[Nom normalisé], 0))</f>
        <v>Entécavir</v>
      </c>
      <c r="J1150" s="34">
        <f>DATE(LEFT(tbl_data[[#This Row],[Date_rapport]], 4), MID(tbl_data[[#This Row],[Date_rapport]], 6, 2), RIGHT(tbl_data[[#This Row],[Date_rapport]], 2))</f>
        <v>44460</v>
      </c>
    </row>
    <row r="1151" spans="1:10" x14ac:dyDescent="0.2">
      <c r="A1151" s="28" t="s">
        <v>389</v>
      </c>
      <c r="B1151" t="s">
        <v>6</v>
      </c>
      <c r="C1151" s="28" t="s">
        <v>347</v>
      </c>
      <c r="D1151" t="s">
        <v>319</v>
      </c>
      <c r="E1151" t="s">
        <v>349</v>
      </c>
      <c r="F1151" t="str">
        <f>INDEX(tbl_produits[Nom normalisé], MATCH(tbl_data[[#This Row],[Spécialité]], tbl_produits[Nom original], 0))</f>
        <v>VABOREM 1g/1g, poudre pour solution à diluer pour perfusion</v>
      </c>
      <c r="G1151" t="str">
        <f>INDEX(tbl_produits[Classe nom], MATCH(tbl_data[[#This Row],[NORM_Spécialité]], tbl_produits[Nom normalisé], 0))</f>
        <v>Anti-infectieux à usage systémique</v>
      </c>
      <c r="H1151">
        <f>YEAR(tbl_data[[#This Row],[Date_rapport]])</f>
        <v>2021</v>
      </c>
      <c r="I1151" t="str">
        <f>INDEX(tbl_produits[Molécule extraite], MATCH(tbl_data[[#This Row],[NORM_Spécialité]], tbl_produits[Nom normalisé], 0))</f>
        <v>Méropénem/Vaborbactam</v>
      </c>
      <c r="J1151" s="34">
        <f>DATE(LEFT(tbl_data[[#This Row],[Date_rapport]], 4), MID(tbl_data[[#This Row],[Date_rapport]], 6, 2), RIGHT(tbl_data[[#This Row],[Date_rapport]], 2))</f>
        <v>44460</v>
      </c>
    </row>
    <row r="1152" spans="1:10" x14ac:dyDescent="0.2">
      <c r="A1152" s="28" t="s">
        <v>389</v>
      </c>
      <c r="B1152" t="s">
        <v>9</v>
      </c>
      <c r="C1152" s="28" t="s">
        <v>347</v>
      </c>
      <c r="D1152" t="s">
        <v>348</v>
      </c>
      <c r="E1152" t="s">
        <v>2</v>
      </c>
      <c r="F1152" t="str">
        <f>INDEX(tbl_produits[Nom normalisé], MATCH(tbl_data[[#This Row],[Spécialité]], tbl_produits[Nom original], 0))</f>
        <v>CORVASAL 2 mg, comprimé sécable</v>
      </c>
      <c r="G1152" t="str">
        <f>INDEX(tbl_produits[Classe nom], MATCH(tbl_data[[#This Row],[NORM_Spécialité]], tbl_produits[Nom normalisé], 0))</f>
        <v>Système cardiovasculaire</v>
      </c>
      <c r="H1152">
        <f>YEAR(tbl_data[[#This Row],[Date_rapport]])</f>
        <v>2021</v>
      </c>
      <c r="I1152" t="str">
        <f>INDEX(tbl_produits[Molécule extraite], MATCH(tbl_data[[#This Row],[NORM_Spécialité]], tbl_produits[Nom normalisé], 0))</f>
        <v>Molsidomine</v>
      </c>
      <c r="J1152" s="34">
        <f>DATE(LEFT(tbl_data[[#This Row],[Date_rapport]], 4), MID(tbl_data[[#This Row],[Date_rapport]], 6, 2), RIGHT(tbl_data[[#This Row],[Date_rapport]], 2))</f>
        <v>44460</v>
      </c>
    </row>
    <row r="1153" spans="1:10" x14ac:dyDescent="0.2">
      <c r="A1153" s="28" t="s">
        <v>389</v>
      </c>
      <c r="B1153" t="s">
        <v>9</v>
      </c>
      <c r="C1153" s="28" t="s">
        <v>349</v>
      </c>
      <c r="D1153" t="s">
        <v>350</v>
      </c>
      <c r="E1153" t="s">
        <v>2</v>
      </c>
      <c r="F1153" t="str">
        <f>INDEX(tbl_produits[Nom normalisé], MATCH(tbl_data[[#This Row],[Spécialité]], tbl_produits[Nom original], 0))</f>
        <v>RESPREEZA 1000 mg, 4000 mg, 5000 mg, poudre et solvant pour solution injectable/perfusion</v>
      </c>
      <c r="G1153" t="str">
        <f>INDEX(tbl_produits[Classe nom], MATCH(tbl_data[[#This Row],[NORM_Spécialité]], tbl_produits[Nom normalisé], 0))</f>
        <v>Sang et organes hématopoïétiques</v>
      </c>
      <c r="H1153">
        <f>YEAR(tbl_data[[#This Row],[Date_rapport]])</f>
        <v>2021</v>
      </c>
      <c r="I1153" t="str">
        <f>INDEX(tbl_produits[Molécule extraite], MATCH(tbl_data[[#This Row],[NORM_Spécialité]], tbl_produits[Nom normalisé], 0))</f>
        <v>Alpha-1 antitrypsine</v>
      </c>
      <c r="J1153" s="34">
        <f>DATE(LEFT(tbl_data[[#This Row],[Date_rapport]], 4), MID(tbl_data[[#This Row],[Date_rapport]], 6, 2), RIGHT(tbl_data[[#This Row],[Date_rapport]], 2))</f>
        <v>44460</v>
      </c>
    </row>
    <row r="1154" spans="1:10" x14ac:dyDescent="0.2">
      <c r="A1154" s="28" t="s">
        <v>389</v>
      </c>
      <c r="B1154" t="s">
        <v>3</v>
      </c>
      <c r="C1154" s="28" t="s">
        <v>351</v>
      </c>
      <c r="D1154" t="s">
        <v>352</v>
      </c>
      <c r="E1154" t="s">
        <v>2</v>
      </c>
      <c r="F1154" t="str">
        <f>INDEX(tbl_produits[Nom normalisé], MATCH(tbl_data[[#This Row],[Spécialité]], tbl_produits[Nom original], 0))</f>
        <v>IMETH 2,5 mg comprimé</v>
      </c>
      <c r="G1154" t="str">
        <f>INDEX(tbl_produits[Classe nom], MATCH(tbl_data[[#This Row],[NORM_Spécialité]], tbl_produits[Nom normalisé], 0))</f>
        <v>Antinéoplasiques et immunomodulateurs</v>
      </c>
      <c r="H1154">
        <f>YEAR(tbl_data[[#This Row],[Date_rapport]])</f>
        <v>2021</v>
      </c>
      <c r="I1154" t="str">
        <f>INDEX(tbl_produits[Molécule extraite], MATCH(tbl_data[[#This Row],[NORM_Spécialité]], tbl_produits[Nom normalisé], 0))</f>
        <v>Méthotrexate</v>
      </c>
      <c r="J1154" s="34">
        <f>DATE(LEFT(tbl_data[[#This Row],[Date_rapport]], 4), MID(tbl_data[[#This Row],[Date_rapport]], 6, 2), RIGHT(tbl_data[[#This Row],[Date_rapport]], 2))</f>
        <v>44460</v>
      </c>
    </row>
    <row r="1155" spans="1:10" x14ac:dyDescent="0.2">
      <c r="A1155" s="28" t="s">
        <v>389</v>
      </c>
      <c r="B1155" t="s">
        <v>6</v>
      </c>
      <c r="C1155" s="28" t="s">
        <v>353</v>
      </c>
      <c r="D1155" t="s">
        <v>354</v>
      </c>
      <c r="E1155" t="s">
        <v>353</v>
      </c>
      <c r="F1155" t="str">
        <f>INDEX(tbl_produits[Nom normalisé], MATCH(tbl_data[[#This Row],[Spécialité]], tbl_produits[Nom original], 0))</f>
        <v>TALZENNA 1 mg, gélule - TALZENNA 0.5 mg, gélule</v>
      </c>
      <c r="G1155" t="str">
        <f>INDEX(tbl_produits[Classe nom], MATCH(tbl_data[[#This Row],[NORM_Spécialité]], tbl_produits[Nom normalisé], 0))</f>
        <v>Antinéoplasiques et immunomodulateurs</v>
      </c>
      <c r="H1155">
        <f>YEAR(tbl_data[[#This Row],[Date_rapport]])</f>
        <v>2021</v>
      </c>
      <c r="I1155" t="str">
        <f>INDEX(tbl_produits[Molécule extraite], MATCH(tbl_data[[#This Row],[NORM_Spécialité]], tbl_produits[Nom normalisé], 0))</f>
        <v>Talazoparib</v>
      </c>
      <c r="J1155" s="34">
        <f>DATE(LEFT(tbl_data[[#This Row],[Date_rapport]], 4), MID(tbl_data[[#This Row],[Date_rapport]], 6, 2), RIGHT(tbl_data[[#This Row],[Date_rapport]], 2))</f>
        <v>44460</v>
      </c>
    </row>
    <row r="1156" spans="1:10" x14ac:dyDescent="0.2">
      <c r="A1156" s="28" t="s">
        <v>389</v>
      </c>
      <c r="B1156" t="s">
        <v>9</v>
      </c>
      <c r="C1156" s="28" t="s">
        <v>355</v>
      </c>
      <c r="D1156" t="s">
        <v>356</v>
      </c>
      <c r="E1156" t="s">
        <v>2</v>
      </c>
      <c r="F1156" t="str">
        <f>INDEX(tbl_produits[Nom normalisé], MATCH(tbl_data[[#This Row],[Spécialité]], tbl_produits[Nom original], 0))</f>
        <v>TARKA LP 240 mg/2 mg, comprimé pelliculé à libération prolongée</v>
      </c>
      <c r="G1156" t="str">
        <f>INDEX(tbl_produits[Classe nom], MATCH(tbl_data[[#This Row],[NORM_Spécialité]], tbl_produits[Nom normalisé], 0))</f>
        <v>Système cardiovasculaire</v>
      </c>
      <c r="H1156">
        <f>YEAR(tbl_data[[#This Row],[Date_rapport]])</f>
        <v>2021</v>
      </c>
      <c r="I1156" t="str">
        <f>INDEX(tbl_produits[Molécule extraite], MATCH(tbl_data[[#This Row],[NORM_Spécialité]], tbl_produits[Nom normalisé], 0))</f>
        <v>Trandolapril/Vérapamil</v>
      </c>
      <c r="J1156" s="34">
        <f>DATE(LEFT(tbl_data[[#This Row],[Date_rapport]], 4), MID(tbl_data[[#This Row],[Date_rapport]], 6, 2), RIGHT(tbl_data[[#This Row],[Date_rapport]], 2))</f>
        <v>44460</v>
      </c>
    </row>
    <row r="1157" spans="1:10" x14ac:dyDescent="0.2">
      <c r="A1157" s="28" t="s">
        <v>389</v>
      </c>
      <c r="B1157" t="s">
        <v>9</v>
      </c>
      <c r="C1157" s="28" t="s">
        <v>355</v>
      </c>
      <c r="D1157" t="s">
        <v>357</v>
      </c>
      <c r="E1157" t="s">
        <v>2</v>
      </c>
      <c r="F1157" t="str">
        <f>INDEX(tbl_produits[Nom normalisé], MATCH(tbl_data[[#This Row],[Spécialité]], tbl_produits[Nom original], 0))</f>
        <v>TARKA LP 240 mg/4 mg, comprimé pelliculé à libération prolongée</v>
      </c>
      <c r="G1157" t="str">
        <f>INDEX(tbl_produits[Classe nom], MATCH(tbl_data[[#This Row],[NORM_Spécialité]], tbl_produits[Nom normalisé], 0))</f>
        <v>Système cardiovasculaire</v>
      </c>
      <c r="H1157">
        <f>YEAR(tbl_data[[#This Row],[Date_rapport]])</f>
        <v>2021</v>
      </c>
      <c r="I1157" t="str">
        <f>INDEX(tbl_produits[Molécule extraite], MATCH(tbl_data[[#This Row],[NORM_Spécialité]], tbl_produits[Nom normalisé], 0))</f>
        <v>Trandolapril/Vérapamil</v>
      </c>
      <c r="J1157" s="34">
        <f>DATE(LEFT(tbl_data[[#This Row],[Date_rapport]], 4), MID(tbl_data[[#This Row],[Date_rapport]], 6, 2), RIGHT(tbl_data[[#This Row],[Date_rapport]], 2))</f>
        <v>44460</v>
      </c>
    </row>
    <row r="1158" spans="1:10" x14ac:dyDescent="0.2">
      <c r="A1158" s="28" t="s">
        <v>389</v>
      </c>
      <c r="B1158" t="s">
        <v>6</v>
      </c>
      <c r="C1158" s="28" t="s">
        <v>358</v>
      </c>
      <c r="D1158" t="s">
        <v>120</v>
      </c>
      <c r="E1158" t="s">
        <v>358</v>
      </c>
      <c r="F1158" t="str">
        <f>INDEX(tbl_produits[Nom normalisé], MATCH(tbl_data[[#This Row],[Spécialité]], tbl_produits[Nom original], 0))</f>
        <v>LAROSCORBINE 1g/5ml, solution injectable</v>
      </c>
      <c r="G1158" t="str">
        <f>INDEX(tbl_produits[Classe nom], MATCH(tbl_data[[#This Row],[NORM_Spécialité]], tbl_produits[Nom normalisé], 0))</f>
        <v>Voies digestives et métabolisme</v>
      </c>
      <c r="H1158">
        <f>YEAR(tbl_data[[#This Row],[Date_rapport]])</f>
        <v>2021</v>
      </c>
      <c r="I1158" t="str">
        <f>INDEX(tbl_produits[Molécule extraite], MATCH(tbl_data[[#This Row],[NORM_Spécialité]], tbl_produits[Nom normalisé], 0))</f>
        <v>Acide ascorbique</v>
      </c>
      <c r="J1158" s="34">
        <f>DATE(LEFT(tbl_data[[#This Row],[Date_rapport]], 4), MID(tbl_data[[#This Row],[Date_rapport]], 6, 2), RIGHT(tbl_data[[#This Row],[Date_rapport]], 2))</f>
        <v>44460</v>
      </c>
    </row>
    <row r="1159" spans="1:10" x14ac:dyDescent="0.2">
      <c r="A1159" s="28" t="s">
        <v>389</v>
      </c>
      <c r="B1159" t="s">
        <v>3</v>
      </c>
      <c r="C1159" s="28" t="s">
        <v>358</v>
      </c>
      <c r="D1159" t="s">
        <v>118</v>
      </c>
      <c r="E1159" t="s">
        <v>2</v>
      </c>
      <c r="F1159" t="str">
        <f>INDEX(tbl_produits[Nom normalisé], MATCH(tbl_data[[#This Row],[Spécialité]], tbl_produits[Nom original], 0))</f>
        <v>ALENDRONATE 10 mg, comprimé</v>
      </c>
      <c r="G1159" t="str">
        <f>INDEX(tbl_produits[Classe nom], MATCH(tbl_data[[#This Row],[NORM_Spécialité]], tbl_produits[Nom normalisé], 0))</f>
        <v xml:space="preserve">Système musculo-squelettique </v>
      </c>
      <c r="H1159">
        <f>YEAR(tbl_data[[#This Row],[Date_rapport]])</f>
        <v>2021</v>
      </c>
      <c r="I1159" t="str">
        <f>INDEX(tbl_produits[Molécule extraite], MATCH(tbl_data[[#This Row],[NORM_Spécialité]], tbl_produits[Nom normalisé], 0))</f>
        <v>Acide alendronique</v>
      </c>
      <c r="J1159" s="34">
        <f>DATE(LEFT(tbl_data[[#This Row],[Date_rapport]], 4), MID(tbl_data[[#This Row],[Date_rapport]], 6, 2), RIGHT(tbl_data[[#This Row],[Date_rapport]], 2))</f>
        <v>44460</v>
      </c>
    </row>
    <row r="1160" spans="1:10" x14ac:dyDescent="0.2">
      <c r="A1160" s="28" t="s">
        <v>389</v>
      </c>
      <c r="B1160" t="s">
        <v>3</v>
      </c>
      <c r="C1160" s="28" t="s">
        <v>359</v>
      </c>
      <c r="D1160" t="s">
        <v>303</v>
      </c>
      <c r="E1160" t="s">
        <v>2</v>
      </c>
      <c r="F1160" t="str">
        <f>INDEX(tbl_produits[Nom normalisé], MATCH(tbl_data[[#This Row],[Spécialité]], tbl_produits[Nom original], 0))</f>
        <v>ATRACURIUM Hospira 10 mg/ml, solution injectable – flacon de 25ml</v>
      </c>
      <c r="G1160" t="str">
        <f>INDEX(tbl_produits[Classe nom], MATCH(tbl_data[[#This Row],[NORM_Spécialité]], tbl_produits[Nom normalisé], 0))</f>
        <v xml:space="preserve">Système musculo-squelettique </v>
      </c>
      <c r="H1160">
        <f>YEAR(tbl_data[[#This Row],[Date_rapport]])</f>
        <v>2021</v>
      </c>
      <c r="I1160" t="str">
        <f>INDEX(tbl_produits[Molécule extraite], MATCH(tbl_data[[#This Row],[NORM_Spécialité]], tbl_produits[Nom normalisé], 0))</f>
        <v>Atracurium</v>
      </c>
      <c r="J1160" s="34">
        <f>DATE(LEFT(tbl_data[[#This Row],[Date_rapport]], 4), MID(tbl_data[[#This Row],[Date_rapport]], 6, 2), RIGHT(tbl_data[[#This Row],[Date_rapport]], 2))</f>
        <v>44460</v>
      </c>
    </row>
    <row r="1161" spans="1:10" x14ac:dyDescent="0.2">
      <c r="A1161" s="28" t="s">
        <v>389</v>
      </c>
      <c r="B1161" t="s">
        <v>6</v>
      </c>
      <c r="C1161" s="28" t="s">
        <v>359</v>
      </c>
      <c r="D1161" t="s">
        <v>306</v>
      </c>
      <c r="E1161" t="s">
        <v>359</v>
      </c>
      <c r="F1161" t="str">
        <f>INDEX(tbl_produits[Nom normalisé], MATCH(tbl_data[[#This Row],[Spécialité]], tbl_produits[Nom original], 0))</f>
        <v>LIKOZAM 1 mg/ml, suspension buvable</v>
      </c>
      <c r="G1161" t="str">
        <f>INDEX(tbl_produits[Classe nom], MATCH(tbl_data[[#This Row],[NORM_Spécialité]], tbl_produits[Nom normalisé], 0))</f>
        <v>Système nerveux</v>
      </c>
      <c r="H1161">
        <f>YEAR(tbl_data[[#This Row],[Date_rapport]])</f>
        <v>2021</v>
      </c>
      <c r="I1161" t="str">
        <f>INDEX(tbl_produits[Molécule extraite], MATCH(tbl_data[[#This Row],[NORM_Spécialité]], tbl_produits[Nom normalisé], 0))</f>
        <v>Clobazam</v>
      </c>
      <c r="J1161" s="34">
        <f>DATE(LEFT(tbl_data[[#This Row],[Date_rapport]], 4), MID(tbl_data[[#This Row],[Date_rapport]], 6, 2), RIGHT(tbl_data[[#This Row],[Date_rapport]], 2))</f>
        <v>44460</v>
      </c>
    </row>
    <row r="1162" spans="1:10" x14ac:dyDescent="0.2">
      <c r="A1162" s="28" t="s">
        <v>389</v>
      </c>
      <c r="B1162" t="s">
        <v>9</v>
      </c>
      <c r="C1162" s="28" t="s">
        <v>359</v>
      </c>
      <c r="D1162" t="s">
        <v>155</v>
      </c>
      <c r="E1162" t="s">
        <v>2</v>
      </c>
      <c r="F1162" t="str">
        <f>INDEX(tbl_produits[Nom normalisé], MATCH(tbl_data[[#This Row],[Spécialité]], tbl_produits[Nom original], 0))</f>
        <v>ZOPHREN 4 mg/5 ml, sirop</v>
      </c>
      <c r="G1162" t="str">
        <f>INDEX(tbl_produits[Classe nom], MATCH(tbl_data[[#This Row],[NORM_Spécialité]], tbl_produits[Nom normalisé], 0))</f>
        <v>Voies digestives et métabolisme</v>
      </c>
      <c r="H1162">
        <f>YEAR(tbl_data[[#This Row],[Date_rapport]])</f>
        <v>2021</v>
      </c>
      <c r="I1162" t="str">
        <f>INDEX(tbl_produits[Molécule extraite], MATCH(tbl_data[[#This Row],[NORM_Spécialité]], tbl_produits[Nom normalisé], 0))</f>
        <v>Ondansétron</v>
      </c>
      <c r="J1162" s="34">
        <f>DATE(LEFT(tbl_data[[#This Row],[Date_rapport]], 4), MID(tbl_data[[#This Row],[Date_rapport]], 6, 2), RIGHT(tbl_data[[#This Row],[Date_rapport]], 2))</f>
        <v>44460</v>
      </c>
    </row>
    <row r="1163" spans="1:10" x14ac:dyDescent="0.2">
      <c r="A1163" s="28" t="s">
        <v>389</v>
      </c>
      <c r="B1163" t="s">
        <v>6</v>
      </c>
      <c r="C1163" s="28" t="s">
        <v>360</v>
      </c>
      <c r="D1163" t="s">
        <v>93</v>
      </c>
      <c r="E1163" t="s">
        <v>293</v>
      </c>
      <c r="F1163" t="str">
        <f>INDEX(tbl_produits[Nom normalisé], MATCH(tbl_data[[#This Row],[Spécialité]], tbl_produits[Nom original], 0))</f>
        <v>LEVODOPA CARBIDOPA TEVA 100 mg/10 mg, comprimé sécable</v>
      </c>
      <c r="G1163" t="str">
        <f>INDEX(tbl_produits[Classe nom], MATCH(tbl_data[[#This Row],[NORM_Spécialité]], tbl_produits[Nom normalisé], 0))</f>
        <v>Système nerveux</v>
      </c>
      <c r="H1163">
        <f>YEAR(tbl_data[[#This Row],[Date_rapport]])</f>
        <v>2021</v>
      </c>
      <c r="I1163" t="str">
        <f>INDEX(tbl_produits[Molécule extraite], MATCH(tbl_data[[#This Row],[NORM_Spécialité]], tbl_produits[Nom normalisé], 0))</f>
        <v>Lévodopa / bensérazide base</v>
      </c>
      <c r="J1163" s="34">
        <f>DATE(LEFT(tbl_data[[#This Row],[Date_rapport]], 4), MID(tbl_data[[#This Row],[Date_rapport]], 6, 2), RIGHT(tbl_data[[#This Row],[Date_rapport]], 2))</f>
        <v>44460</v>
      </c>
    </row>
    <row r="1164" spans="1:10" x14ac:dyDescent="0.2">
      <c r="A1164" s="28" t="s">
        <v>389</v>
      </c>
      <c r="B1164" t="s">
        <v>3</v>
      </c>
      <c r="C1164" s="28" t="s">
        <v>360</v>
      </c>
      <c r="D1164" t="s">
        <v>361</v>
      </c>
      <c r="E1164" t="s">
        <v>2</v>
      </c>
      <c r="F1164" t="str">
        <f>INDEX(tbl_produits[Nom normalisé], MATCH(tbl_data[[#This Row],[Spécialité]], tbl_produits[Nom original], 0))</f>
        <v>DIPENTUM  250 mg comprimé et DIPENTUM 500 mg comprimé</v>
      </c>
      <c r="G1164" t="str">
        <f>INDEX(tbl_produits[Classe nom], MATCH(tbl_data[[#This Row],[NORM_Spécialité]], tbl_produits[Nom normalisé], 0))</f>
        <v>Voies digestives et métabolisme</v>
      </c>
      <c r="H1164">
        <f>YEAR(tbl_data[[#This Row],[Date_rapport]])</f>
        <v>2021</v>
      </c>
      <c r="I1164" t="str">
        <f>INDEX(tbl_produits[Molécule extraite], MATCH(tbl_data[[#This Row],[NORM_Spécialité]], tbl_produits[Nom normalisé], 0))</f>
        <v>Olsalazine sodique</v>
      </c>
      <c r="J1164" s="34">
        <f>DATE(LEFT(tbl_data[[#This Row],[Date_rapport]], 4), MID(tbl_data[[#This Row],[Date_rapport]], 6, 2), RIGHT(tbl_data[[#This Row],[Date_rapport]], 2))</f>
        <v>44460</v>
      </c>
    </row>
    <row r="1165" spans="1:10" x14ac:dyDescent="0.2">
      <c r="A1165" s="28" t="s">
        <v>389</v>
      </c>
      <c r="B1165" t="s">
        <v>9</v>
      </c>
      <c r="C1165" s="28" t="s">
        <v>360</v>
      </c>
      <c r="D1165" t="s">
        <v>362</v>
      </c>
      <c r="E1165" t="s">
        <v>2</v>
      </c>
      <c r="F1165" t="str">
        <f>INDEX(tbl_produits[Nom normalisé], MATCH(tbl_data[[#This Row],[Spécialité]], tbl_produits[Nom original], 0))</f>
        <v>LEVOBUPIVACAINE : ALTAN 0,625; 1,25; 2,5 et 5 mg/mL solution injectable/pour perfusion - Kabi 1,25 mg/ml poche 100 ml; 2,5 et 5 mg/ml 10 ml</v>
      </c>
      <c r="G1165" t="str">
        <f>INDEX(tbl_produits[Classe nom], MATCH(tbl_data[[#This Row],[NORM_Spécialité]], tbl_produits[Nom normalisé], 0))</f>
        <v>Système nerveux</v>
      </c>
      <c r="H1165">
        <f>YEAR(tbl_data[[#This Row],[Date_rapport]])</f>
        <v>2021</v>
      </c>
      <c r="I1165" t="str">
        <f>INDEX(tbl_produits[Molécule extraite], MATCH(tbl_data[[#This Row],[NORM_Spécialité]], tbl_produits[Nom normalisé], 0))</f>
        <v>Lévobupivacaïne (chlorhydrate)</v>
      </c>
      <c r="J1165" s="34">
        <f>DATE(LEFT(tbl_data[[#This Row],[Date_rapport]], 4), MID(tbl_data[[#This Row],[Date_rapport]], 6, 2), RIGHT(tbl_data[[#This Row],[Date_rapport]], 2))</f>
        <v>44460</v>
      </c>
    </row>
    <row r="1166" spans="1:10" x14ac:dyDescent="0.2">
      <c r="A1166" s="28" t="s">
        <v>389</v>
      </c>
      <c r="B1166" t="s">
        <v>6</v>
      </c>
      <c r="C1166" s="28" t="s">
        <v>363</v>
      </c>
      <c r="D1166" t="s">
        <v>63</v>
      </c>
      <c r="E1166" t="s">
        <v>363</v>
      </c>
      <c r="F1166" t="str">
        <f>INDEX(tbl_produits[Nom normalisé], MATCH(tbl_data[[#This Row],[Spécialité]], tbl_produits[Nom original], 0))</f>
        <v>EMEND 125 mg</v>
      </c>
      <c r="G1166" t="str">
        <f>INDEX(tbl_produits[Classe nom], MATCH(tbl_data[[#This Row],[NORM_Spécialité]], tbl_produits[Nom normalisé], 0))</f>
        <v>Voies digestives et métabolisme</v>
      </c>
      <c r="H1166">
        <f>YEAR(tbl_data[[#This Row],[Date_rapport]])</f>
        <v>2021</v>
      </c>
      <c r="I1166" t="str">
        <f>INDEX(tbl_produits[Molécule extraite], MATCH(tbl_data[[#This Row],[NORM_Spécialité]], tbl_produits[Nom normalisé], 0))</f>
        <v>Aprépitant</v>
      </c>
      <c r="J1166" s="34">
        <f>DATE(LEFT(tbl_data[[#This Row],[Date_rapport]], 4), MID(tbl_data[[#This Row],[Date_rapport]], 6, 2), RIGHT(tbl_data[[#This Row],[Date_rapport]], 2))</f>
        <v>44460</v>
      </c>
    </row>
    <row r="1167" spans="1:10" x14ac:dyDescent="0.2">
      <c r="A1167" s="28" t="s">
        <v>389</v>
      </c>
      <c r="B1167" t="s">
        <v>9</v>
      </c>
      <c r="C1167" s="28" t="s">
        <v>363</v>
      </c>
      <c r="D1167" t="s">
        <v>364</v>
      </c>
      <c r="E1167" t="s">
        <v>2</v>
      </c>
      <c r="F1167" t="str">
        <f>INDEX(tbl_produits[Nom normalisé], MATCH(tbl_data[[#This Row],[Spécialité]], tbl_produits[Nom original], 0))</f>
        <v>TARKA LP 180 mg/2 mg, comprimé pelliculé à libération prolongée</v>
      </c>
      <c r="G1167" t="str">
        <f>INDEX(tbl_produits[Classe nom], MATCH(tbl_data[[#This Row],[NORM_Spécialité]], tbl_produits[Nom normalisé], 0))</f>
        <v>Système cardiovasculaire</v>
      </c>
      <c r="H1167">
        <f>YEAR(tbl_data[[#This Row],[Date_rapport]])</f>
        <v>2021</v>
      </c>
      <c r="I1167" t="str">
        <f>INDEX(tbl_produits[Molécule extraite], MATCH(tbl_data[[#This Row],[NORM_Spécialité]], tbl_produits[Nom normalisé], 0))</f>
        <v>Trandolapril/Vérapamil</v>
      </c>
      <c r="J1167" s="34">
        <f>DATE(LEFT(tbl_data[[#This Row],[Date_rapport]], 4), MID(tbl_data[[#This Row],[Date_rapport]], 6, 2), RIGHT(tbl_data[[#This Row],[Date_rapport]], 2))</f>
        <v>44460</v>
      </c>
    </row>
    <row r="1168" spans="1:10" x14ac:dyDescent="0.2">
      <c r="A1168" s="28" t="s">
        <v>389</v>
      </c>
      <c r="B1168" t="s">
        <v>9</v>
      </c>
      <c r="C1168" s="28" t="s">
        <v>365</v>
      </c>
      <c r="D1168" t="s">
        <v>278</v>
      </c>
      <c r="E1168" t="s">
        <v>2</v>
      </c>
      <c r="F1168" t="str">
        <f>INDEX(tbl_produits[Nom normalisé], MATCH(tbl_data[[#This Row],[Spécialité]], tbl_produits[Nom original], 0))</f>
        <v>ISENTRESS 100 mg, granulés pour suspension buvable</v>
      </c>
      <c r="G1168" t="str">
        <f>INDEX(tbl_produits[Classe nom], MATCH(tbl_data[[#This Row],[NORM_Spécialité]], tbl_produits[Nom normalisé], 0))</f>
        <v>Anti-infectieux à usage systémique</v>
      </c>
      <c r="H1168">
        <f>YEAR(tbl_data[[#This Row],[Date_rapport]])</f>
        <v>2021</v>
      </c>
      <c r="I1168" t="str">
        <f>INDEX(tbl_produits[Molécule extraite], MATCH(tbl_data[[#This Row],[NORM_Spécialité]], tbl_produits[Nom normalisé], 0))</f>
        <v>Raltégravir</v>
      </c>
      <c r="J1168" s="34">
        <f>DATE(LEFT(tbl_data[[#This Row],[Date_rapport]], 4), MID(tbl_data[[#This Row],[Date_rapport]], 6, 2), RIGHT(tbl_data[[#This Row],[Date_rapport]], 2))</f>
        <v>44460</v>
      </c>
    </row>
    <row r="1169" spans="1:10" x14ac:dyDescent="0.2">
      <c r="A1169" s="28" t="s">
        <v>389</v>
      </c>
      <c r="B1169" t="s">
        <v>9</v>
      </c>
      <c r="C1169" s="28" t="s">
        <v>365</v>
      </c>
      <c r="D1169" t="s">
        <v>366</v>
      </c>
      <c r="E1169" t="s">
        <v>2</v>
      </c>
      <c r="F1169" t="str">
        <f>INDEX(tbl_produits[Nom normalisé], MATCH(tbl_data[[#This Row],[Spécialité]], tbl_produits[Nom original], 0))</f>
        <v>INFRACYANINE 25 mg/10 ml, poudre et solvant pour solution injectable</v>
      </c>
      <c r="G1169" t="str">
        <f>INDEX(tbl_produits[Classe nom], MATCH(tbl_data[[#This Row],[NORM_Spécialité]], tbl_produits[Nom normalisé], 0))</f>
        <v>Divers</v>
      </c>
      <c r="H1169">
        <f>YEAR(tbl_data[[#This Row],[Date_rapport]])</f>
        <v>2021</v>
      </c>
      <c r="I1169" t="str">
        <f>INDEX(tbl_produits[Molécule extraite], MATCH(tbl_data[[#This Row],[NORM_Spécialité]], tbl_produits[Nom normalisé], 0))</f>
        <v>Indocyanine verte</v>
      </c>
      <c r="J1169" s="34">
        <f>DATE(LEFT(tbl_data[[#This Row],[Date_rapport]], 4), MID(tbl_data[[#This Row],[Date_rapport]], 6, 2), RIGHT(tbl_data[[#This Row],[Date_rapport]], 2))</f>
        <v>44460</v>
      </c>
    </row>
    <row r="1170" spans="1:10" x14ac:dyDescent="0.2">
      <c r="A1170" s="28" t="s">
        <v>389</v>
      </c>
      <c r="B1170" t="s">
        <v>6</v>
      </c>
      <c r="C1170" s="28" t="s">
        <v>365</v>
      </c>
      <c r="D1170" t="s">
        <v>367</v>
      </c>
      <c r="E1170" t="s">
        <v>328</v>
      </c>
      <c r="F1170" t="str">
        <f>INDEX(tbl_produits[Nom normalisé], MATCH(tbl_data[[#This Row],[Spécialité]], tbl_produits[Nom original], 0))</f>
        <v>EXTENCILLINE 1,2 MUI et 2,4 MUI, poudre et solvant pour suspension injectable IM</v>
      </c>
      <c r="G1170" t="str">
        <f>INDEX(tbl_produits[Classe nom], MATCH(tbl_data[[#This Row],[NORM_Spécialité]], tbl_produits[Nom normalisé], 0))</f>
        <v>Anti-infectieux à usage systémique</v>
      </c>
      <c r="H1170">
        <f>YEAR(tbl_data[[#This Row],[Date_rapport]])</f>
        <v>2021</v>
      </c>
      <c r="I1170" t="str">
        <f>INDEX(tbl_produits[Molécule extraite], MATCH(tbl_data[[#This Row],[NORM_Spécialité]], tbl_produits[Nom normalisé], 0))</f>
        <v>Benzathine benzylpénicilline</v>
      </c>
      <c r="J1170" s="34">
        <f>DATE(LEFT(tbl_data[[#This Row],[Date_rapport]], 4), MID(tbl_data[[#This Row],[Date_rapport]], 6, 2), RIGHT(tbl_data[[#This Row],[Date_rapport]], 2))</f>
        <v>44460</v>
      </c>
    </row>
    <row r="1171" spans="1:10" x14ac:dyDescent="0.2">
      <c r="A1171" s="28" t="s">
        <v>389</v>
      </c>
      <c r="B1171" t="s">
        <v>6</v>
      </c>
      <c r="C1171" s="28" t="s">
        <v>304</v>
      </c>
      <c r="D1171" t="s">
        <v>98</v>
      </c>
      <c r="E1171" t="s">
        <v>1619</v>
      </c>
      <c r="F1171" t="str">
        <f>INDEX(tbl_produits[Nom normalisé], MATCH(tbl_data[[#This Row],[Spécialité]], tbl_produits[Nom original], 0))</f>
        <v>ALKERAN 50 mg/10 ml, lyophilisat et solution pour usage parentéral (I.V.)</v>
      </c>
      <c r="G1171" t="str">
        <f>INDEX(tbl_produits[Classe nom], MATCH(tbl_data[[#This Row],[NORM_Spécialité]], tbl_produits[Nom normalisé], 0))</f>
        <v>Antinéoplasiques et immunomodulateurs</v>
      </c>
      <c r="H1171">
        <f>YEAR(tbl_data[[#This Row],[Date_rapport]])</f>
        <v>2021</v>
      </c>
      <c r="I1171" t="str">
        <f>INDEX(tbl_produits[Molécule extraite], MATCH(tbl_data[[#This Row],[NORM_Spécialité]], tbl_produits[Nom normalisé], 0))</f>
        <v>Melphalan (Chlorhydrate)</v>
      </c>
      <c r="J1171" s="34">
        <f>DATE(LEFT(tbl_data[[#This Row],[Date_rapport]], 4), MID(tbl_data[[#This Row],[Date_rapport]], 6, 2), RIGHT(tbl_data[[#This Row],[Date_rapport]], 2))</f>
        <v>44460</v>
      </c>
    </row>
    <row r="1172" spans="1:10" x14ac:dyDescent="0.2">
      <c r="A1172" s="28" t="s">
        <v>389</v>
      </c>
      <c r="B1172" t="s">
        <v>6</v>
      </c>
      <c r="C1172" s="28" t="s">
        <v>304</v>
      </c>
      <c r="D1172" t="s">
        <v>243</v>
      </c>
      <c r="E1172" t="s">
        <v>304</v>
      </c>
      <c r="F1172" t="str">
        <f>INDEX(tbl_produits[Nom normalisé], MATCH(tbl_data[[#This Row],[Spécialité]], tbl_produits[Nom original], 0))</f>
        <v>URAPIDIL (Eupressyl, Mediatensyl) 60 mg LP , gélule</v>
      </c>
      <c r="G1172" t="str">
        <f>INDEX(tbl_produits[Classe nom], MATCH(tbl_data[[#This Row],[NORM_Spécialité]], tbl_produits[Nom normalisé], 0))</f>
        <v>Système cardiovasculaire</v>
      </c>
      <c r="H1172">
        <f>YEAR(tbl_data[[#This Row],[Date_rapport]])</f>
        <v>2021</v>
      </c>
      <c r="I1172" t="str">
        <f>INDEX(tbl_produits[Molécule extraite], MATCH(tbl_data[[#This Row],[NORM_Spécialité]], tbl_produits[Nom normalisé], 0))</f>
        <v>Uradipil</v>
      </c>
      <c r="J1172" s="34">
        <f>DATE(LEFT(tbl_data[[#This Row],[Date_rapport]], 4), MID(tbl_data[[#This Row],[Date_rapport]], 6, 2), RIGHT(tbl_data[[#This Row],[Date_rapport]], 2))</f>
        <v>44460</v>
      </c>
    </row>
    <row r="1173" spans="1:10" x14ac:dyDescent="0.2">
      <c r="A1173" s="28" t="s">
        <v>389</v>
      </c>
      <c r="B1173" t="s">
        <v>6</v>
      </c>
      <c r="C1173" s="28" t="s">
        <v>304</v>
      </c>
      <c r="D1173" t="s">
        <v>242</v>
      </c>
      <c r="E1173" t="s">
        <v>304</v>
      </c>
      <c r="F1173" t="str">
        <f>INDEX(tbl_produits[Nom normalisé], MATCH(tbl_data[[#This Row],[Spécialité]], tbl_produits[Nom original], 0))</f>
        <v>URAPIDIL (Eupressyl, Mediatensyl) 30 mg LP, gélule</v>
      </c>
      <c r="G1173" t="str">
        <f>INDEX(tbl_produits[Classe nom], MATCH(tbl_data[[#This Row],[NORM_Spécialité]], tbl_produits[Nom normalisé], 0))</f>
        <v>Système cardiovasculaire</v>
      </c>
      <c r="H1173">
        <f>YEAR(tbl_data[[#This Row],[Date_rapport]])</f>
        <v>2021</v>
      </c>
      <c r="I1173" t="str">
        <f>INDEX(tbl_produits[Molécule extraite], MATCH(tbl_data[[#This Row],[NORM_Spécialité]], tbl_produits[Nom normalisé], 0))</f>
        <v>Urapidil</v>
      </c>
      <c r="J1173" s="34">
        <f>DATE(LEFT(tbl_data[[#This Row],[Date_rapport]], 4), MID(tbl_data[[#This Row],[Date_rapport]], 6, 2), RIGHT(tbl_data[[#This Row],[Date_rapport]], 2))</f>
        <v>44460</v>
      </c>
    </row>
    <row r="1174" spans="1:10" x14ac:dyDescent="0.2">
      <c r="A1174" s="28" t="s">
        <v>389</v>
      </c>
      <c r="B1174" t="s">
        <v>6</v>
      </c>
      <c r="C1174" s="28" t="s">
        <v>307</v>
      </c>
      <c r="D1174" t="s">
        <v>167</v>
      </c>
      <c r="E1174" t="s">
        <v>1619</v>
      </c>
      <c r="F1174" t="str">
        <f>INDEX(tbl_produits[Nom normalisé], MATCH(tbl_data[[#This Row],[Spécialité]], tbl_produits[Nom original], 0))</f>
        <v>POLARAMINE 5 mg/1 ml, solution injectable</v>
      </c>
      <c r="G1174" t="str">
        <f>INDEX(tbl_produits[Classe nom], MATCH(tbl_data[[#This Row],[NORM_Spécialité]], tbl_produits[Nom normalisé], 0))</f>
        <v>Système respiratoire</v>
      </c>
      <c r="H1174">
        <f>YEAR(tbl_data[[#This Row],[Date_rapport]])</f>
        <v>2021</v>
      </c>
      <c r="I1174" t="str">
        <f>INDEX(tbl_produits[Molécule extraite], MATCH(tbl_data[[#This Row],[NORM_Spécialité]], tbl_produits[Nom normalisé], 0))</f>
        <v>Dexchlorphéniramine</v>
      </c>
      <c r="J1174" s="34">
        <f>DATE(LEFT(tbl_data[[#This Row],[Date_rapport]], 4), MID(tbl_data[[#This Row],[Date_rapport]], 6, 2), RIGHT(tbl_data[[#This Row],[Date_rapport]], 2))</f>
        <v>44460</v>
      </c>
    </row>
    <row r="1175" spans="1:10" x14ac:dyDescent="0.2">
      <c r="A1175" s="28" t="s">
        <v>389</v>
      </c>
      <c r="B1175" t="s">
        <v>6</v>
      </c>
      <c r="C1175" s="28" t="s">
        <v>307</v>
      </c>
      <c r="D1175" t="s">
        <v>308</v>
      </c>
      <c r="E1175" t="s">
        <v>1620</v>
      </c>
      <c r="F1175" t="str">
        <f>INDEX(tbl_produits[Nom normalisé], MATCH(tbl_data[[#This Row],[Spécialité]], tbl_produits[Nom original], 0))</f>
        <v>NINLARO 2,3 mg, gélule</v>
      </c>
      <c r="G1175" t="str">
        <f>INDEX(tbl_produits[Classe nom], MATCH(tbl_data[[#This Row],[NORM_Spécialité]], tbl_produits[Nom normalisé], 0))</f>
        <v>Antinéoplasiques et immunomodulateurs</v>
      </c>
      <c r="H1175">
        <f>YEAR(tbl_data[[#This Row],[Date_rapport]])</f>
        <v>2021</v>
      </c>
      <c r="I1175" t="str">
        <f>INDEX(tbl_produits[Molécule extraite], MATCH(tbl_data[[#This Row],[NORM_Spécialité]], tbl_produits[Nom normalisé], 0))</f>
        <v>Ixazomib</v>
      </c>
      <c r="J1175" s="34">
        <f>DATE(LEFT(tbl_data[[#This Row],[Date_rapport]], 4), MID(tbl_data[[#This Row],[Date_rapport]], 6, 2), RIGHT(tbl_data[[#This Row],[Date_rapport]], 2))</f>
        <v>44460</v>
      </c>
    </row>
    <row r="1176" spans="1:10" x14ac:dyDescent="0.2">
      <c r="A1176" s="28" t="s">
        <v>389</v>
      </c>
      <c r="B1176" t="s">
        <v>9</v>
      </c>
      <c r="C1176" s="28" t="s">
        <v>312</v>
      </c>
      <c r="D1176" t="s">
        <v>81</v>
      </c>
      <c r="E1176" t="s">
        <v>2</v>
      </c>
      <c r="F1176" t="str">
        <f>INDEX(tbl_produits[Nom normalisé], MATCH(tbl_data[[#This Row],[Spécialité]], tbl_produits[Nom original], 0))</f>
        <v>ACLOTINE 100 UI/mL , poudre et solvant pour solution injectable, format 1000 UI</v>
      </c>
      <c r="G1176" t="str">
        <f>INDEX(tbl_produits[Classe nom], MATCH(tbl_data[[#This Row],[NORM_Spécialité]], tbl_produits[Nom normalisé], 0))</f>
        <v>Sang et organes hématopoïétiques</v>
      </c>
      <c r="H1176">
        <f>YEAR(tbl_data[[#This Row],[Date_rapport]])</f>
        <v>2021</v>
      </c>
      <c r="I1176" t="str">
        <f>INDEX(tbl_produits[Molécule extraite], MATCH(tbl_data[[#This Row],[NORM_Spécialité]], tbl_produits[Nom normalisé], 0))</f>
        <v>Antithrombine humaine</v>
      </c>
      <c r="J1176" s="34">
        <f>DATE(LEFT(tbl_data[[#This Row],[Date_rapport]], 4), MID(tbl_data[[#This Row],[Date_rapport]], 6, 2), RIGHT(tbl_data[[#This Row],[Date_rapport]], 2))</f>
        <v>44460</v>
      </c>
    </row>
    <row r="1177" spans="1:10" x14ac:dyDescent="0.2">
      <c r="A1177" s="28" t="s">
        <v>389</v>
      </c>
      <c r="B1177" t="s">
        <v>9</v>
      </c>
      <c r="C1177" s="28" t="s">
        <v>313</v>
      </c>
      <c r="D1177" t="s">
        <v>314</v>
      </c>
      <c r="E1177" t="s">
        <v>2</v>
      </c>
      <c r="F1177" t="str">
        <f>INDEX(tbl_produits[Nom normalisé], MATCH(tbl_data[[#This Row],[Spécialité]], tbl_produits[Nom original], 0))</f>
        <v>KARDEGIC 160 mg, poudre pour solution buvable en sachet</v>
      </c>
      <c r="G1177" t="str">
        <f>INDEX(tbl_produits[Classe nom], MATCH(tbl_data[[#This Row],[NORM_Spécialité]], tbl_produits[Nom normalisé], 0))</f>
        <v>Système nerveux</v>
      </c>
      <c r="H1177">
        <f>YEAR(tbl_data[[#This Row],[Date_rapport]])</f>
        <v>2021</v>
      </c>
      <c r="I1177" t="str">
        <f>INDEX(tbl_produits[Molécule extraite], MATCH(tbl_data[[#This Row],[NORM_Spécialité]], tbl_produits[Nom normalisé], 0))</f>
        <v>DL-lysine (acétylsalicylate de)</v>
      </c>
      <c r="J1177" s="34">
        <f>DATE(LEFT(tbl_data[[#This Row],[Date_rapport]], 4), MID(tbl_data[[#This Row],[Date_rapport]], 6, 2), RIGHT(tbl_data[[#This Row],[Date_rapport]], 2))</f>
        <v>44460</v>
      </c>
    </row>
    <row r="1178" spans="1:10" x14ac:dyDescent="0.2">
      <c r="A1178" s="28" t="s">
        <v>389</v>
      </c>
      <c r="B1178" t="s">
        <v>11</v>
      </c>
      <c r="C1178" s="28" t="s">
        <v>315</v>
      </c>
      <c r="D1178" t="s">
        <v>316</v>
      </c>
      <c r="E1178" t="s">
        <v>2</v>
      </c>
      <c r="F1178" t="str">
        <f>INDEX(tbl_produits[Nom normalisé], MATCH(tbl_data[[#This Row],[Spécialité]], tbl_produits[Nom original], 0))</f>
        <v>ACADIONE 250 mg, comprimé dragéifié</v>
      </c>
      <c r="G1178" t="str">
        <f>INDEX(tbl_produits[Classe nom], MATCH(tbl_data[[#This Row],[NORM_Spécialité]], tbl_produits[Nom normalisé], 0))</f>
        <v xml:space="preserve">Système musculo-squelettique </v>
      </c>
      <c r="H1178">
        <f>YEAR(tbl_data[[#This Row],[Date_rapport]])</f>
        <v>2021</v>
      </c>
      <c r="I1178" t="str">
        <f>INDEX(tbl_produits[Molécule extraite], MATCH(tbl_data[[#This Row],[NORM_Spécialité]], tbl_produits[Nom normalisé], 0))</f>
        <v>Tiopronine</v>
      </c>
      <c r="J1178" s="34">
        <f>DATE(LEFT(tbl_data[[#This Row],[Date_rapport]], 4), MID(tbl_data[[#This Row],[Date_rapport]], 6, 2), RIGHT(tbl_data[[#This Row],[Date_rapport]], 2))</f>
        <v>44460</v>
      </c>
    </row>
    <row r="1179" spans="1:10" x14ac:dyDescent="0.2">
      <c r="A1179" s="28" t="s">
        <v>389</v>
      </c>
      <c r="B1179" t="s">
        <v>3</v>
      </c>
      <c r="C1179" s="28" t="s">
        <v>315</v>
      </c>
      <c r="D1179" t="s">
        <v>18</v>
      </c>
      <c r="E1179" t="s">
        <v>2</v>
      </c>
      <c r="F1179" t="str">
        <f>INDEX(tbl_produits[Nom normalisé], MATCH(tbl_data[[#This Row],[Spécialité]], tbl_produits[Nom original], 0))</f>
        <v>BELUSTINE 40 mg, gélule</v>
      </c>
      <c r="G1179" t="str">
        <f>INDEX(tbl_produits[Classe nom], MATCH(tbl_data[[#This Row],[NORM_Spécialité]], tbl_produits[Nom normalisé], 0))</f>
        <v>Antinéoplasiques et immunomodulateurs</v>
      </c>
      <c r="H1179">
        <f>YEAR(tbl_data[[#This Row],[Date_rapport]])</f>
        <v>2021</v>
      </c>
      <c r="I1179" t="str">
        <f>INDEX(tbl_produits[Molécule extraite], MATCH(tbl_data[[#This Row],[NORM_Spécialité]], tbl_produits[Nom normalisé], 0))</f>
        <v>Lomustine</v>
      </c>
      <c r="J1179" s="34">
        <f>DATE(LEFT(tbl_data[[#This Row],[Date_rapport]], 4), MID(tbl_data[[#This Row],[Date_rapport]], 6, 2), RIGHT(tbl_data[[#This Row],[Date_rapport]], 2))</f>
        <v>44460</v>
      </c>
    </row>
    <row r="1180" spans="1:10" x14ac:dyDescent="0.2">
      <c r="A1180" s="28" t="s">
        <v>389</v>
      </c>
      <c r="B1180" t="s">
        <v>3</v>
      </c>
      <c r="C1180" s="28" t="s">
        <v>317</v>
      </c>
      <c r="D1180" t="s">
        <v>318</v>
      </c>
      <c r="E1180" t="s">
        <v>2</v>
      </c>
      <c r="F1180" t="str">
        <f>INDEX(tbl_produits[Nom normalisé], MATCH(tbl_data[[#This Row],[Spécialité]], tbl_produits[Nom original], 0))</f>
        <v>GARDENAL 50 mg, comprimé, boîte de 30 comprimés</v>
      </c>
      <c r="G1180" t="str">
        <f>INDEX(tbl_produits[Classe nom], MATCH(tbl_data[[#This Row],[NORM_Spécialité]], tbl_produits[Nom normalisé], 0))</f>
        <v>Système nerveux</v>
      </c>
      <c r="H1180">
        <f>YEAR(tbl_data[[#This Row],[Date_rapport]])</f>
        <v>2021</v>
      </c>
      <c r="I1180" t="str">
        <f>INDEX(tbl_produits[Molécule extraite], MATCH(tbl_data[[#This Row],[NORM_Spécialité]], tbl_produits[Nom normalisé], 0))</f>
        <v>Phénobarbital sodique</v>
      </c>
      <c r="J1180" s="34">
        <f>DATE(LEFT(tbl_data[[#This Row],[Date_rapport]], 4), MID(tbl_data[[#This Row],[Date_rapport]], 6, 2), RIGHT(tbl_data[[#This Row],[Date_rapport]], 2))</f>
        <v>44460</v>
      </c>
    </row>
    <row r="1181" spans="1:10" x14ac:dyDescent="0.2">
      <c r="A1181" s="28" t="s">
        <v>389</v>
      </c>
      <c r="B1181" t="s">
        <v>9</v>
      </c>
      <c r="C1181" s="28" t="s">
        <v>320</v>
      </c>
      <c r="D1181" t="s">
        <v>321</v>
      </c>
      <c r="E1181" t="s">
        <v>2</v>
      </c>
      <c r="F1181" t="str">
        <f>INDEX(tbl_produits[Nom normalisé], MATCH(tbl_data[[#This Row],[Spécialité]], tbl_produits[Nom original], 0))</f>
        <v>VYNDAQEL 61 mg, capsule molle</v>
      </c>
      <c r="G1181" t="str">
        <f>INDEX(tbl_produits[Classe nom], MATCH(tbl_data[[#This Row],[NORM_Spécialité]], tbl_produits[Nom normalisé], 0))</f>
        <v>Système nerveux</v>
      </c>
      <c r="H1181">
        <f>YEAR(tbl_data[[#This Row],[Date_rapport]])</f>
        <v>2021</v>
      </c>
      <c r="I1181" t="str">
        <f>INDEX(tbl_produits[Molécule extraite], MATCH(tbl_data[[#This Row],[NORM_Spécialité]], tbl_produits[Nom normalisé], 0))</f>
        <v>Tafamidis</v>
      </c>
      <c r="J1181" s="34">
        <f>DATE(LEFT(tbl_data[[#This Row],[Date_rapport]], 4), MID(tbl_data[[#This Row],[Date_rapport]], 6, 2), RIGHT(tbl_data[[#This Row],[Date_rapport]], 2))</f>
        <v>44460</v>
      </c>
    </row>
    <row r="1182" spans="1:10" x14ac:dyDescent="0.2">
      <c r="A1182" s="28" t="s">
        <v>389</v>
      </c>
      <c r="B1182" t="s">
        <v>9</v>
      </c>
      <c r="C1182" s="28" t="s">
        <v>322</v>
      </c>
      <c r="D1182" t="s">
        <v>323</v>
      </c>
      <c r="E1182" t="s">
        <v>2</v>
      </c>
      <c r="F1182" t="str">
        <f>INDEX(tbl_produits[Nom normalisé], MATCH(tbl_data[[#This Row],[Spécialité]], tbl_produits[Nom original], 0))</f>
        <v>XYLOCAINE 10 mg/ml ADRENALINE 0,005 mg/ml, solution injectable</v>
      </c>
      <c r="G1182" t="str">
        <f>INDEX(tbl_produits[Classe nom], MATCH(tbl_data[[#This Row],[NORM_Spécialité]], tbl_produits[Nom normalisé], 0))</f>
        <v>Système nerveux</v>
      </c>
      <c r="H1182">
        <f>YEAR(tbl_data[[#This Row],[Date_rapport]])</f>
        <v>2021</v>
      </c>
      <c r="I1182" t="str">
        <f>INDEX(tbl_produits[Molécule extraite], MATCH(tbl_data[[#This Row],[NORM_Spécialité]], tbl_produits[Nom normalisé], 0))</f>
        <v>Adrénaline / Lidocaïne</v>
      </c>
      <c r="J1182" s="34">
        <f>DATE(LEFT(tbl_data[[#This Row],[Date_rapport]], 4), MID(tbl_data[[#This Row],[Date_rapport]], 6, 2), RIGHT(tbl_data[[#This Row],[Date_rapport]], 2))</f>
        <v>44460</v>
      </c>
    </row>
    <row r="1183" spans="1:10" x14ac:dyDescent="0.2">
      <c r="A1183" s="28" t="s">
        <v>389</v>
      </c>
      <c r="B1183" t="s">
        <v>3</v>
      </c>
      <c r="C1183" s="28" t="s">
        <v>325</v>
      </c>
      <c r="D1183" t="s">
        <v>35</v>
      </c>
      <c r="E1183" t="s">
        <v>2</v>
      </c>
      <c r="F1183" t="str">
        <f>INDEX(tbl_produits[Nom normalisé], MATCH(tbl_data[[#This Row],[Spécialité]], tbl_produits[Nom original], 0))</f>
        <v>TOMUDEX 2 mg, poudre pour solution pour perfusion</v>
      </c>
      <c r="G1183" t="str">
        <f>INDEX(tbl_produits[Classe nom], MATCH(tbl_data[[#This Row],[NORM_Spécialité]], tbl_produits[Nom normalisé], 0))</f>
        <v>Antinéoplasiques et immunomodulateurs</v>
      </c>
      <c r="H1183">
        <f>YEAR(tbl_data[[#This Row],[Date_rapport]])</f>
        <v>2021</v>
      </c>
      <c r="I1183" t="str">
        <f>INDEX(tbl_produits[Molécule extraite], MATCH(tbl_data[[#This Row],[NORM_Spécialité]], tbl_produits[Nom normalisé], 0))</f>
        <v>Raltitrexed</v>
      </c>
      <c r="J1183" s="34">
        <f>DATE(LEFT(tbl_data[[#This Row],[Date_rapport]], 4), MID(tbl_data[[#This Row],[Date_rapport]], 6, 2), RIGHT(tbl_data[[#This Row],[Date_rapport]], 2))</f>
        <v>44460</v>
      </c>
    </row>
    <row r="1184" spans="1:10" x14ac:dyDescent="0.2">
      <c r="A1184" s="28" t="s">
        <v>389</v>
      </c>
      <c r="B1184" t="s">
        <v>6</v>
      </c>
      <c r="C1184" s="28" t="s">
        <v>326</v>
      </c>
      <c r="D1184" t="s">
        <v>327</v>
      </c>
      <c r="E1184" t="s">
        <v>326</v>
      </c>
      <c r="F1184" t="str">
        <f>INDEX(tbl_produits[Nom normalisé], MATCH(tbl_data[[#This Row],[Spécialité]], tbl_produits[Nom original], 0))</f>
        <v>NOXAFIL 300 mg,  solution à diluer pour perfusion</v>
      </c>
      <c r="G1184" t="str">
        <f>INDEX(tbl_produits[Classe nom], MATCH(tbl_data[[#This Row],[NORM_Spécialité]], tbl_produits[Nom normalisé], 0))</f>
        <v>Anti-infectieux à usage systémique</v>
      </c>
      <c r="H1184">
        <f>YEAR(tbl_data[[#This Row],[Date_rapport]])</f>
        <v>2021</v>
      </c>
      <c r="I1184" t="str">
        <f>INDEX(tbl_produits[Molécule extraite], MATCH(tbl_data[[#This Row],[NORM_Spécialité]], tbl_produits[Nom normalisé], 0))</f>
        <v>Posaconazole</v>
      </c>
      <c r="J1184" s="34">
        <f>DATE(LEFT(tbl_data[[#This Row],[Date_rapport]], 4), MID(tbl_data[[#This Row],[Date_rapport]], 6, 2), RIGHT(tbl_data[[#This Row],[Date_rapport]], 2))</f>
        <v>44460</v>
      </c>
    </row>
    <row r="1185" spans="1:10" x14ac:dyDescent="0.2">
      <c r="A1185" s="28" t="s">
        <v>389</v>
      </c>
      <c r="B1185" t="s">
        <v>3</v>
      </c>
      <c r="C1185" s="28" t="s">
        <v>328</v>
      </c>
      <c r="D1185" t="s">
        <v>261</v>
      </c>
      <c r="E1185" t="s">
        <v>2</v>
      </c>
      <c r="F1185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1185" t="str">
        <f>INDEX(tbl_produits[Classe nom], MATCH(tbl_data[[#This Row],[NORM_Spécialité]], tbl_produits[Nom normalisé], 0))</f>
        <v>Système nerveux</v>
      </c>
      <c r="H1185">
        <f>YEAR(tbl_data[[#This Row],[Date_rapport]])</f>
        <v>2021</v>
      </c>
      <c r="I1185" t="str">
        <f>INDEX(tbl_produits[Molécule extraite], MATCH(tbl_data[[#This Row],[NORM_Spécialité]], tbl_produits[Nom normalisé], 0))</f>
        <v>Varenicline</v>
      </c>
      <c r="J1185" s="34">
        <f>DATE(LEFT(tbl_data[[#This Row],[Date_rapport]], 4), MID(tbl_data[[#This Row],[Date_rapport]], 6, 2), RIGHT(tbl_data[[#This Row],[Date_rapport]], 2))</f>
        <v>44460</v>
      </c>
    </row>
    <row r="1186" spans="1:10" x14ac:dyDescent="0.2">
      <c r="A1186" s="28" t="s">
        <v>389</v>
      </c>
      <c r="B1186" t="s">
        <v>3</v>
      </c>
      <c r="C1186" s="28" t="s">
        <v>329</v>
      </c>
      <c r="D1186" t="s">
        <v>330</v>
      </c>
      <c r="E1186" t="s">
        <v>2</v>
      </c>
      <c r="F1186" t="str">
        <f>INDEX(tbl_produits[Nom normalisé], MATCH(tbl_data[[#This Row],[Spécialité]], tbl_produits[Nom original], 0))</f>
        <v>JAVLOR 25 mg/ml, solution à diluer pour perfusion en flacon de 10 ml</v>
      </c>
      <c r="G1186" t="str">
        <f>INDEX(tbl_produits[Classe nom], MATCH(tbl_data[[#This Row],[NORM_Spécialité]], tbl_produits[Nom normalisé], 0))</f>
        <v>Antinéoplasiques et immunomodulateurs</v>
      </c>
      <c r="H1186">
        <f>YEAR(tbl_data[[#This Row],[Date_rapport]])</f>
        <v>2021</v>
      </c>
      <c r="I1186" t="str">
        <f>INDEX(tbl_produits[Molécule extraite], MATCH(tbl_data[[#This Row],[NORM_Spécialité]], tbl_produits[Nom normalisé], 0))</f>
        <v>Vinflunine</v>
      </c>
      <c r="J1186" s="34">
        <f>DATE(LEFT(tbl_data[[#This Row],[Date_rapport]], 4), MID(tbl_data[[#This Row],[Date_rapport]], 6, 2), RIGHT(tbl_data[[#This Row],[Date_rapport]], 2))</f>
        <v>44460</v>
      </c>
    </row>
    <row r="1187" spans="1:10" x14ac:dyDescent="0.2">
      <c r="A1187" s="28" t="s">
        <v>389</v>
      </c>
      <c r="B1187" t="s">
        <v>3</v>
      </c>
      <c r="C1187" s="28" t="s">
        <v>329</v>
      </c>
      <c r="D1187" t="s">
        <v>331</v>
      </c>
      <c r="E1187" t="s">
        <v>2</v>
      </c>
      <c r="F1187" t="str">
        <f>INDEX(tbl_produits[Nom normalisé], MATCH(tbl_data[[#This Row],[Spécialité]], tbl_produits[Nom original], 0))</f>
        <v>METHOTREXATE Viatris 100 mg/ml, solution injectable</v>
      </c>
      <c r="G1187" t="str">
        <f>INDEX(tbl_produits[Classe nom], MATCH(tbl_data[[#This Row],[NORM_Spécialité]], tbl_produits[Nom normalisé], 0))</f>
        <v>Antinéoplasiques et immunomodulateurs</v>
      </c>
      <c r="H1187">
        <f>YEAR(tbl_data[[#This Row],[Date_rapport]])</f>
        <v>2021</v>
      </c>
      <c r="I1187" t="str">
        <f>INDEX(tbl_produits[Molécule extraite], MATCH(tbl_data[[#This Row],[NORM_Spécialité]], tbl_produits[Nom normalisé], 0))</f>
        <v>Méthotrexate</v>
      </c>
      <c r="J1187" s="34">
        <f>DATE(LEFT(tbl_data[[#This Row],[Date_rapport]], 4), MID(tbl_data[[#This Row],[Date_rapport]], 6, 2), RIGHT(tbl_data[[#This Row],[Date_rapport]], 2))</f>
        <v>44460</v>
      </c>
    </row>
    <row r="1188" spans="1:10" x14ac:dyDescent="0.2">
      <c r="A1188" s="28" t="s">
        <v>389</v>
      </c>
      <c r="B1188" t="s">
        <v>3</v>
      </c>
      <c r="C1188" s="28" t="s">
        <v>329</v>
      </c>
      <c r="D1188" t="s">
        <v>332</v>
      </c>
      <c r="E1188" t="s">
        <v>2</v>
      </c>
      <c r="F1188" t="str">
        <f>INDEX(tbl_produits[Nom normalisé], MATCH(tbl_data[[#This Row],[Spécialité]], tbl_produits[Nom original], 0))</f>
        <v>EXACYL 1 g/10 ml,  solution buvable</v>
      </c>
      <c r="G1188" t="str">
        <f>INDEX(tbl_produits[Classe nom], MATCH(tbl_data[[#This Row],[NORM_Spécialité]], tbl_produits[Nom normalisé], 0))</f>
        <v>Sang et organes hématopoïétiques</v>
      </c>
      <c r="H1188">
        <f>YEAR(tbl_data[[#This Row],[Date_rapport]])</f>
        <v>2021</v>
      </c>
      <c r="I1188" t="str">
        <f>INDEX(tbl_produits[Molécule extraite], MATCH(tbl_data[[#This Row],[NORM_Spécialité]], tbl_produits[Nom normalisé], 0))</f>
        <v>Tranexamique (acide)</v>
      </c>
      <c r="J1188" s="34">
        <f>DATE(LEFT(tbl_data[[#This Row],[Date_rapport]], 4), MID(tbl_data[[#This Row],[Date_rapport]], 6, 2), RIGHT(tbl_data[[#This Row],[Date_rapport]], 2))</f>
        <v>44460</v>
      </c>
    </row>
    <row r="1189" spans="1:10" x14ac:dyDescent="0.2">
      <c r="A1189" s="28" t="s">
        <v>389</v>
      </c>
      <c r="B1189" t="s">
        <v>6</v>
      </c>
      <c r="C1189" s="28" t="s">
        <v>329</v>
      </c>
      <c r="D1189" t="s">
        <v>131</v>
      </c>
      <c r="E1189" t="s">
        <v>329</v>
      </c>
      <c r="F1189" t="str">
        <f>INDEX(tbl_produits[Nom normalisé], MATCH(tbl_data[[#This Row],[Spécialité]], tbl_produits[Nom original], 0))</f>
        <v>ETOMIDATE LIPURO 20 mg/10 ml, émulsion injectable</v>
      </c>
      <c r="G1189" t="str">
        <f>INDEX(tbl_produits[Classe nom], MATCH(tbl_data[[#This Row],[NORM_Spécialité]], tbl_produits[Nom normalisé], 0))</f>
        <v>Système nerveux</v>
      </c>
      <c r="H1189">
        <f>YEAR(tbl_data[[#This Row],[Date_rapport]])</f>
        <v>2021</v>
      </c>
      <c r="I1189" t="str">
        <f>INDEX(tbl_produits[Molécule extraite], MATCH(tbl_data[[#This Row],[NORM_Spécialité]], tbl_produits[Nom normalisé], 0))</f>
        <v>Etomidate</v>
      </c>
      <c r="J1189" s="34">
        <f>DATE(LEFT(tbl_data[[#This Row],[Date_rapport]], 4), MID(tbl_data[[#This Row],[Date_rapport]], 6, 2), RIGHT(tbl_data[[#This Row],[Date_rapport]], 2))</f>
        <v>44460</v>
      </c>
    </row>
    <row r="1190" spans="1:10" x14ac:dyDescent="0.2">
      <c r="A1190" s="28" t="s">
        <v>389</v>
      </c>
      <c r="B1190" t="s">
        <v>3</v>
      </c>
      <c r="C1190" s="28" t="s">
        <v>250</v>
      </c>
      <c r="D1190" t="s">
        <v>251</v>
      </c>
      <c r="E1190" t="s">
        <v>2</v>
      </c>
      <c r="F1190" t="str">
        <f>INDEX(tbl_produits[Nom normalisé], MATCH(tbl_data[[#This Row],[Spécialité]], tbl_produits[Nom original], 0))</f>
        <v>TRANDATE 5 mg/ml, solution injectable</v>
      </c>
      <c r="G1190" t="str">
        <f>INDEX(tbl_produits[Classe nom], MATCH(tbl_data[[#This Row],[NORM_Spécialité]], tbl_produits[Nom normalisé], 0))</f>
        <v>Système cardiovasculaire</v>
      </c>
      <c r="H1190">
        <f>YEAR(tbl_data[[#This Row],[Date_rapport]])</f>
        <v>2021</v>
      </c>
      <c r="I1190" t="str">
        <f>INDEX(tbl_produits[Molécule extraite], MATCH(tbl_data[[#This Row],[NORM_Spécialité]], tbl_produits[Nom normalisé], 0))</f>
        <v>Labétalol (chlorhydrate de)</v>
      </c>
      <c r="J1190" s="34">
        <f>DATE(LEFT(tbl_data[[#This Row],[Date_rapport]], 4), MID(tbl_data[[#This Row],[Date_rapport]], 6, 2), RIGHT(tbl_data[[#This Row],[Date_rapport]], 2))</f>
        <v>44460</v>
      </c>
    </row>
    <row r="1191" spans="1:10" x14ac:dyDescent="0.2">
      <c r="A1191" s="28" t="s">
        <v>389</v>
      </c>
      <c r="B1191" t="s">
        <v>3</v>
      </c>
      <c r="C1191" s="28" t="s">
        <v>254</v>
      </c>
      <c r="D1191" t="s">
        <v>255</v>
      </c>
      <c r="E1191" t="s">
        <v>2</v>
      </c>
      <c r="F1191" t="str">
        <f>INDEX(tbl_produits[Nom normalisé], MATCH(tbl_data[[#This Row],[Spécialité]], tbl_produits[Nom original], 0))</f>
        <v>BREVIBLOC 10 mg/ml,  solution pour perfusion (poche de 250 ml)</v>
      </c>
      <c r="G1191" t="str">
        <f>INDEX(tbl_produits[Classe nom], MATCH(tbl_data[[#This Row],[NORM_Spécialité]], tbl_produits[Nom normalisé], 0))</f>
        <v>Système cardiovasculaire</v>
      </c>
      <c r="H1191">
        <f>YEAR(tbl_data[[#This Row],[Date_rapport]])</f>
        <v>2021</v>
      </c>
      <c r="I1191" t="str">
        <f>INDEX(tbl_produits[Molécule extraite], MATCH(tbl_data[[#This Row],[NORM_Spécialité]], tbl_produits[Nom normalisé], 0))</f>
        <v>Esmolol (chlorhydrate d')</v>
      </c>
      <c r="J1191" s="34">
        <f>DATE(LEFT(tbl_data[[#This Row],[Date_rapport]], 4), MID(tbl_data[[#This Row],[Date_rapport]], 6, 2), RIGHT(tbl_data[[#This Row],[Date_rapport]], 2))</f>
        <v>44460</v>
      </c>
    </row>
    <row r="1192" spans="1:10" x14ac:dyDescent="0.2">
      <c r="A1192" s="28" t="s">
        <v>389</v>
      </c>
      <c r="B1192" t="s">
        <v>11</v>
      </c>
      <c r="C1192" s="28" t="s">
        <v>257</v>
      </c>
      <c r="D1192" t="s">
        <v>258</v>
      </c>
      <c r="E1192" t="s">
        <v>2</v>
      </c>
      <c r="F1192" t="str">
        <f>INDEX(tbl_produits[Nom normalisé], MATCH(tbl_data[[#This Row],[Spécialité]], tbl_produits[Nom original], 0))</f>
        <v>MEXILETINE AP-HP 200 mg, gélule - Mise à disposition de NAMUSCLA 167 mg, gélule</v>
      </c>
      <c r="G1192" t="str">
        <f>INDEX(tbl_produits[Classe nom], MATCH(tbl_data[[#This Row],[NORM_Spécialité]], tbl_produits[Nom normalisé], 0))</f>
        <v>Système cardiovasculaire</v>
      </c>
      <c r="H1192">
        <f>YEAR(tbl_data[[#This Row],[Date_rapport]])</f>
        <v>2021</v>
      </c>
      <c r="I1192" t="str">
        <f>INDEX(tbl_produits[Molécule extraite], MATCH(tbl_data[[#This Row],[NORM_Spécialité]], tbl_produits[Nom normalisé], 0))</f>
        <v>Mexilétine</v>
      </c>
      <c r="J1192" s="34">
        <f>DATE(LEFT(tbl_data[[#This Row],[Date_rapport]], 4), MID(tbl_data[[#This Row],[Date_rapport]], 6, 2), RIGHT(tbl_data[[#This Row],[Date_rapport]], 2))</f>
        <v>44460</v>
      </c>
    </row>
    <row r="1193" spans="1:10" x14ac:dyDescent="0.2">
      <c r="A1193" s="28" t="s">
        <v>389</v>
      </c>
      <c r="B1193" t="s">
        <v>6</v>
      </c>
      <c r="C1193" s="28" t="s">
        <v>259</v>
      </c>
      <c r="D1193" t="s">
        <v>166</v>
      </c>
      <c r="E1193" t="s">
        <v>259</v>
      </c>
      <c r="F1193" t="str">
        <f>INDEX(tbl_produits[Nom normalisé], MATCH(tbl_data[[#This Row],[Spécialité]], tbl_produits[Nom original], 0))</f>
        <v>PEDIAVEN AP-HP NOUVEAU-NE 2, solution pour perfusion, poche bicompartimentée de 250 ml</v>
      </c>
      <c r="G1193" t="str">
        <f>INDEX(tbl_produits[Classe nom], MATCH(tbl_data[[#This Row],[NORM_Spécialité]], tbl_produits[Nom normalisé], 0))</f>
        <v>Sang et organes hématopoïétiques</v>
      </c>
      <c r="H1193">
        <f>YEAR(tbl_data[[#This Row],[Date_rapport]])</f>
        <v>2021</v>
      </c>
      <c r="I1193" t="str">
        <f>INDEX(tbl_produits[Molécule extraite], MATCH(tbl_data[[#This Row],[NORM_Spécialité]], tbl_produits[Nom normalisé], 0))</f>
        <v>Mélange nutritif</v>
      </c>
      <c r="J1193" s="34">
        <f>DATE(LEFT(tbl_data[[#This Row],[Date_rapport]], 4), MID(tbl_data[[#This Row],[Date_rapport]], 6, 2), RIGHT(tbl_data[[#This Row],[Date_rapport]], 2))</f>
        <v>44460</v>
      </c>
    </row>
    <row r="1194" spans="1:10" x14ac:dyDescent="0.2">
      <c r="A1194" s="28" t="s">
        <v>389</v>
      </c>
      <c r="B1194" t="s">
        <v>6</v>
      </c>
      <c r="C1194" s="28" t="s">
        <v>259</v>
      </c>
      <c r="D1194" t="s">
        <v>168</v>
      </c>
      <c r="E1194" t="s">
        <v>259</v>
      </c>
      <c r="F1194" t="str">
        <f>INDEX(tbl_produits[Nom normalisé], MATCH(tbl_data[[#This Row],[Spécialité]], tbl_produits[Nom original], 0))</f>
        <v>PEDIAVEN AP-HP G20, solution pour perfusion, poche bicompartimentée de 1000 ml</v>
      </c>
      <c r="G1194" t="str">
        <f>INDEX(tbl_produits[Classe nom], MATCH(tbl_data[[#This Row],[NORM_Spécialité]], tbl_produits[Nom normalisé], 0))</f>
        <v>Sang et organes hématopoïétiques</v>
      </c>
      <c r="H1194">
        <f>YEAR(tbl_data[[#This Row],[Date_rapport]])</f>
        <v>2021</v>
      </c>
      <c r="I1194" t="str">
        <f>INDEX(tbl_produits[Molécule extraite], MATCH(tbl_data[[#This Row],[NORM_Spécialité]], tbl_produits[Nom normalisé], 0))</f>
        <v>Mélange nutritif</v>
      </c>
      <c r="J1194" s="34">
        <f>DATE(LEFT(tbl_data[[#This Row],[Date_rapport]], 4), MID(tbl_data[[#This Row],[Date_rapport]], 6, 2), RIGHT(tbl_data[[#This Row],[Date_rapport]], 2))</f>
        <v>44460</v>
      </c>
    </row>
    <row r="1195" spans="1:10" x14ac:dyDescent="0.2">
      <c r="A1195" s="28" t="s">
        <v>389</v>
      </c>
      <c r="B1195" t="s">
        <v>6</v>
      </c>
      <c r="C1195" s="28" t="s">
        <v>260</v>
      </c>
      <c r="D1195" t="s">
        <v>156</v>
      </c>
      <c r="E1195" t="s">
        <v>1618</v>
      </c>
      <c r="F1195" t="str">
        <f>INDEX(tbl_produits[Nom normalisé], MATCH(tbl_data[[#This Row],[Spécialité]], tbl_produits[Nom original], 0))</f>
        <v>LEVOTHYROX 88, 112 et 137 microgrammes, comprimé sécable</v>
      </c>
      <c r="G1195" t="str">
        <f>INDEX(tbl_produits[Classe nom], MATCH(tbl_data[[#This Row],[NORM_Spécialité]], tbl_produits[Nom normalisé], 0))</f>
        <v>Hormones systémiques sauf hormones sexuelles et insulines</v>
      </c>
      <c r="H1195">
        <f>YEAR(tbl_data[[#This Row],[Date_rapport]])</f>
        <v>2021</v>
      </c>
      <c r="I1195" t="str">
        <f>INDEX(tbl_produits[Molécule extraite], MATCH(tbl_data[[#This Row],[NORM_Spécialité]], tbl_produits[Nom normalisé], 0))</f>
        <v>Lévothyroxine sodique</v>
      </c>
      <c r="J1195" s="34">
        <f>DATE(LEFT(tbl_data[[#This Row],[Date_rapport]], 4), MID(tbl_data[[#This Row],[Date_rapport]], 6, 2), RIGHT(tbl_data[[#This Row],[Date_rapport]], 2))</f>
        <v>44460</v>
      </c>
    </row>
    <row r="1196" spans="1:10" x14ac:dyDescent="0.2">
      <c r="A1196" s="28" t="s">
        <v>389</v>
      </c>
      <c r="B1196" t="s">
        <v>3</v>
      </c>
      <c r="C1196" s="28" t="s">
        <v>262</v>
      </c>
      <c r="D1196" t="s">
        <v>264</v>
      </c>
      <c r="E1196" t="s">
        <v>2</v>
      </c>
      <c r="F1196" t="str">
        <f>INDEX(tbl_produits[Nom normalisé], MATCH(tbl_data[[#This Row],[Spécialité]], tbl_produits[Nom original], 0))</f>
        <v>VINCRISTINE TEVA 1 mg/mL, solution injectable</v>
      </c>
      <c r="G1196" t="str">
        <f>INDEX(tbl_produits[Classe nom], MATCH(tbl_data[[#This Row],[NORM_Spécialité]], tbl_produits[Nom normalisé], 0))</f>
        <v>Antinéoplasiques et immunomodulateurs</v>
      </c>
      <c r="H1196">
        <f>YEAR(tbl_data[[#This Row],[Date_rapport]])</f>
        <v>2021</v>
      </c>
      <c r="I1196" t="str">
        <f>INDEX(tbl_produits[Molécule extraite], MATCH(tbl_data[[#This Row],[NORM_Spécialité]], tbl_produits[Nom normalisé], 0))</f>
        <v>Vincristine</v>
      </c>
      <c r="J1196" s="34">
        <f>DATE(LEFT(tbl_data[[#This Row],[Date_rapport]], 4), MID(tbl_data[[#This Row],[Date_rapport]], 6, 2), RIGHT(tbl_data[[#This Row],[Date_rapport]], 2))</f>
        <v>44460</v>
      </c>
    </row>
    <row r="1197" spans="1:10" x14ac:dyDescent="0.2">
      <c r="A1197" s="28" t="s">
        <v>389</v>
      </c>
      <c r="B1197" t="s">
        <v>6</v>
      </c>
      <c r="C1197" s="28" t="s">
        <v>267</v>
      </c>
      <c r="D1197" t="s">
        <v>268</v>
      </c>
      <c r="E1197" t="s">
        <v>267</v>
      </c>
      <c r="F1197" t="str">
        <f>INDEX(tbl_produits[Nom normalisé], MATCH(tbl_data[[#This Row],[Spécialité]], tbl_produits[Nom original], 0))</f>
        <v>TARGRETIN 75 mg, capsule molle</v>
      </c>
      <c r="G1197" t="str">
        <f>INDEX(tbl_produits[Classe nom], MATCH(tbl_data[[#This Row],[NORM_Spécialité]], tbl_produits[Nom normalisé], 0))</f>
        <v>Antinéoplasiques et immunomodulateurs</v>
      </c>
      <c r="H1197">
        <f>YEAR(tbl_data[[#This Row],[Date_rapport]])</f>
        <v>2021</v>
      </c>
      <c r="I1197" t="str">
        <f>INDEX(tbl_produits[Molécule extraite], MATCH(tbl_data[[#This Row],[NORM_Spécialité]], tbl_produits[Nom normalisé], 0))</f>
        <v>Bexarotène</v>
      </c>
      <c r="J1197" s="34">
        <f>DATE(LEFT(tbl_data[[#This Row],[Date_rapport]], 4), MID(tbl_data[[#This Row],[Date_rapport]], 6, 2), RIGHT(tbl_data[[#This Row],[Date_rapport]], 2))</f>
        <v>44460</v>
      </c>
    </row>
    <row r="1198" spans="1:10" x14ac:dyDescent="0.2">
      <c r="A1198" s="28" t="s">
        <v>389</v>
      </c>
      <c r="B1198" t="s">
        <v>3</v>
      </c>
      <c r="C1198" s="28" t="s">
        <v>267</v>
      </c>
      <c r="D1198" t="s">
        <v>61</v>
      </c>
      <c r="E1198" t="s">
        <v>2</v>
      </c>
      <c r="F1198" t="str">
        <f>INDEX(tbl_produits[Nom normalisé], MATCH(tbl_data[[#This Row],[Spécialité]], tbl_produits[Nom original], 0))</f>
        <v>BCG Medac, poudre et solvant pour suspension pour administration intra-vésicale</v>
      </c>
      <c r="G1198" t="str">
        <f>INDEX(tbl_produits[Classe nom], MATCH(tbl_data[[#This Row],[NORM_Spécialité]], tbl_produits[Nom normalisé], 0))</f>
        <v>Antinéoplasiques et immunomodulateurs</v>
      </c>
      <c r="H1198">
        <f>YEAR(tbl_data[[#This Row],[Date_rapport]])</f>
        <v>2021</v>
      </c>
      <c r="I1198" t="str">
        <f>INDEX(tbl_produits[Molécule extraite], MATCH(tbl_data[[#This Row],[NORM_Spécialité]], tbl_produits[Nom normalisé], 0))</f>
        <v>Bactérie BCG lyophilisée</v>
      </c>
      <c r="J1198" s="34">
        <f>DATE(LEFT(tbl_data[[#This Row],[Date_rapport]], 4), MID(tbl_data[[#This Row],[Date_rapport]], 6, 2), RIGHT(tbl_data[[#This Row],[Date_rapport]], 2))</f>
        <v>44460</v>
      </c>
    </row>
    <row r="1199" spans="1:10" x14ac:dyDescent="0.2">
      <c r="A1199" s="28" t="s">
        <v>389</v>
      </c>
      <c r="B1199" t="s">
        <v>6</v>
      </c>
      <c r="C1199" s="28" t="s">
        <v>272</v>
      </c>
      <c r="D1199" t="s">
        <v>273</v>
      </c>
      <c r="E1199" t="s">
        <v>282</v>
      </c>
      <c r="F1199" t="str">
        <f>INDEX(tbl_produits[Nom normalisé], MATCH(tbl_data[[#This Row],[Spécialité]], tbl_produits[Nom original], 0))</f>
        <v>SIGNIFOR 30 mg, poudre et solvant pour suspension injectable</v>
      </c>
      <c r="G1199" t="str">
        <f>INDEX(tbl_produits[Classe nom], MATCH(tbl_data[[#This Row],[NORM_Spécialité]], tbl_produits[Nom normalisé], 0))</f>
        <v>Hormones systémiques sauf hormones sexuelles et insulines</v>
      </c>
      <c r="H1199">
        <f>YEAR(tbl_data[[#This Row],[Date_rapport]])</f>
        <v>2021</v>
      </c>
      <c r="I1199" t="str">
        <f>INDEX(tbl_produits[Molécule extraite], MATCH(tbl_data[[#This Row],[NORM_Spécialité]], tbl_produits[Nom normalisé], 0))</f>
        <v>Pasiréotide</v>
      </c>
      <c r="J1199" s="34">
        <f>DATE(LEFT(tbl_data[[#This Row],[Date_rapport]], 4), MID(tbl_data[[#This Row],[Date_rapport]], 6, 2), RIGHT(tbl_data[[#This Row],[Date_rapport]], 2))</f>
        <v>44460</v>
      </c>
    </row>
    <row r="1200" spans="1:10" x14ac:dyDescent="0.2">
      <c r="A1200" s="28" t="s">
        <v>389</v>
      </c>
      <c r="B1200" t="s">
        <v>6</v>
      </c>
      <c r="C1200" s="28" t="s">
        <v>274</v>
      </c>
      <c r="D1200" t="s">
        <v>245</v>
      </c>
      <c r="E1200" t="s">
        <v>275</v>
      </c>
      <c r="F1200" t="str">
        <f>INDEX(tbl_produits[Nom normalisé], MATCH(tbl_data[[#This Row],[Spécialité]], tbl_produits[Nom original], 0))</f>
        <v>TOBI 300 mg/5 ml,  solution pour inhalation par nébuliseur</v>
      </c>
      <c r="G1200" t="str">
        <f>INDEX(tbl_produits[Classe nom], MATCH(tbl_data[[#This Row],[NORM_Spécialité]], tbl_produits[Nom normalisé], 0))</f>
        <v>Anti-infectieux à usage systémique</v>
      </c>
      <c r="H1200">
        <f>YEAR(tbl_data[[#This Row],[Date_rapport]])</f>
        <v>2021</v>
      </c>
      <c r="I1200" t="str">
        <f>INDEX(tbl_produits[Molécule extraite], MATCH(tbl_data[[#This Row],[NORM_Spécialité]], tbl_produits[Nom normalisé], 0))</f>
        <v>Tobramycine</v>
      </c>
      <c r="J1200" s="34">
        <f>DATE(LEFT(tbl_data[[#This Row],[Date_rapport]], 4), MID(tbl_data[[#This Row],[Date_rapport]], 6, 2), RIGHT(tbl_data[[#This Row],[Date_rapport]], 2))</f>
        <v>44460</v>
      </c>
    </row>
    <row r="1201" spans="1:10" x14ac:dyDescent="0.2">
      <c r="A1201" s="28" t="s">
        <v>389</v>
      </c>
      <c r="B1201" t="s">
        <v>9</v>
      </c>
      <c r="C1201" s="28" t="s">
        <v>275</v>
      </c>
      <c r="D1201" t="s">
        <v>276</v>
      </c>
      <c r="E1201" t="s">
        <v>2</v>
      </c>
      <c r="F1201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1201" t="str">
        <f>INDEX(tbl_produits[Classe nom], MATCH(tbl_data[[#This Row],[NORM_Spécialité]], tbl_produits[Nom normalisé], 0))</f>
        <v>Anti-infectieux à usage systémique</v>
      </c>
      <c r="H1201">
        <f>YEAR(tbl_data[[#This Row],[Date_rapport]])</f>
        <v>2021</v>
      </c>
      <c r="I1201" t="str">
        <f>INDEX(tbl_produits[Molécule extraite], MATCH(tbl_data[[#This Row],[NORM_Spécialité]], tbl_produits[Nom normalisé], 0))</f>
        <v>Immunoglobuline humaine normale (IgG)</v>
      </c>
      <c r="J1201" s="34">
        <f>DATE(LEFT(tbl_data[[#This Row],[Date_rapport]], 4), MID(tbl_data[[#This Row],[Date_rapport]], 6, 2), RIGHT(tbl_data[[#This Row],[Date_rapport]], 2))</f>
        <v>44460</v>
      </c>
    </row>
    <row r="1202" spans="1:10" x14ac:dyDescent="0.2">
      <c r="A1202" s="28" t="s">
        <v>389</v>
      </c>
      <c r="B1202" t="s">
        <v>11</v>
      </c>
      <c r="C1202" s="28" t="s">
        <v>275</v>
      </c>
      <c r="D1202" t="s">
        <v>277</v>
      </c>
      <c r="E1202" t="s">
        <v>2</v>
      </c>
      <c r="F1202" t="str">
        <f>INDEX(tbl_produits[Nom normalisé], MATCH(tbl_data[[#This Row],[Spécialité]], tbl_produits[Nom original], 0))</f>
        <v>NEUROBLOC 5000 U/ml,  solution injectable</v>
      </c>
      <c r="G1202" t="str">
        <f>INDEX(tbl_produits[Classe nom], MATCH(tbl_data[[#This Row],[NORM_Spécialité]], tbl_produits[Nom normalisé], 0))</f>
        <v xml:space="preserve">Système musculo-squelettique </v>
      </c>
      <c r="H1202">
        <f>YEAR(tbl_data[[#This Row],[Date_rapport]])</f>
        <v>2021</v>
      </c>
      <c r="I1202" t="str">
        <f>INDEX(tbl_produits[Molécule extraite], MATCH(tbl_data[[#This Row],[NORM_Spécialité]], tbl_produits[Nom normalisé], 0))</f>
        <v>Toxine botulique de type B</v>
      </c>
      <c r="J1202" s="34">
        <f>DATE(LEFT(tbl_data[[#This Row],[Date_rapport]], 4), MID(tbl_data[[#This Row],[Date_rapport]], 6, 2), RIGHT(tbl_data[[#This Row],[Date_rapport]], 2))</f>
        <v>44460</v>
      </c>
    </row>
    <row r="1203" spans="1:10" x14ac:dyDescent="0.2">
      <c r="A1203" s="28" t="s">
        <v>389</v>
      </c>
      <c r="B1203" t="s">
        <v>9</v>
      </c>
      <c r="C1203" s="28" t="s">
        <v>280</v>
      </c>
      <c r="D1203" t="s">
        <v>226</v>
      </c>
      <c r="E1203" t="s">
        <v>2</v>
      </c>
      <c r="F1203" t="str">
        <f>INDEX(tbl_produits[Nom normalisé], MATCH(tbl_data[[#This Row],[Spécialité]], tbl_produits[Nom original], 0))</f>
        <v>CLAMOXYL 1g, poudre pour solution injectable/pour perfusion (IM-IV)</v>
      </c>
      <c r="G1203" t="str">
        <f>INDEX(tbl_produits[Classe nom], MATCH(tbl_data[[#This Row],[NORM_Spécialité]], tbl_produits[Nom normalisé], 0))</f>
        <v>Anti-infectieux à usage systémique</v>
      </c>
      <c r="H1203">
        <f>YEAR(tbl_data[[#This Row],[Date_rapport]])</f>
        <v>2021</v>
      </c>
      <c r="I1203" t="str">
        <f>INDEX(tbl_produits[Molécule extraite], MATCH(tbl_data[[#This Row],[NORM_Spécialité]], tbl_produits[Nom normalisé], 0))</f>
        <v>Amoxicilline</v>
      </c>
      <c r="J1203" s="34">
        <f>DATE(LEFT(tbl_data[[#This Row],[Date_rapport]], 4), MID(tbl_data[[#This Row],[Date_rapport]], 6, 2), RIGHT(tbl_data[[#This Row],[Date_rapport]], 2))</f>
        <v>44460</v>
      </c>
    </row>
    <row r="1204" spans="1:10" x14ac:dyDescent="0.2">
      <c r="A1204" s="28" t="s">
        <v>389</v>
      </c>
      <c r="B1204" t="s">
        <v>3</v>
      </c>
      <c r="C1204" s="28" t="s">
        <v>280</v>
      </c>
      <c r="D1204" t="s">
        <v>220</v>
      </c>
      <c r="E1204" t="s">
        <v>2</v>
      </c>
      <c r="F1204" t="str">
        <f>INDEX(tbl_produits[Nom normalisé], MATCH(tbl_data[[#This Row],[Spécialité]], tbl_produits[Nom original], 0))</f>
        <v>VISUDYNE 15 mg  poudre pour solution pour perfusion</v>
      </c>
      <c r="G1204" t="str">
        <f>INDEX(tbl_produits[Classe nom], MATCH(tbl_data[[#This Row],[NORM_Spécialité]], tbl_produits[Nom normalisé], 0))</f>
        <v>Organes sensoriels</v>
      </c>
      <c r="H1204">
        <f>YEAR(tbl_data[[#This Row],[Date_rapport]])</f>
        <v>2021</v>
      </c>
      <c r="I1204" t="str">
        <f>INDEX(tbl_produits[Molécule extraite], MATCH(tbl_data[[#This Row],[NORM_Spécialité]], tbl_produits[Nom normalisé], 0))</f>
        <v>Vertéporfine </v>
      </c>
      <c r="J1204" s="34">
        <f>DATE(LEFT(tbl_data[[#This Row],[Date_rapport]], 4), MID(tbl_data[[#This Row],[Date_rapport]], 6, 2), RIGHT(tbl_data[[#This Row],[Date_rapport]], 2))</f>
        <v>44460</v>
      </c>
    </row>
    <row r="1205" spans="1:10" x14ac:dyDescent="0.2">
      <c r="A1205" s="28" t="s">
        <v>389</v>
      </c>
      <c r="B1205" t="s">
        <v>3</v>
      </c>
      <c r="C1205" s="28" t="s">
        <v>281</v>
      </c>
      <c r="D1205" t="s">
        <v>182</v>
      </c>
      <c r="E1205" t="s">
        <v>2</v>
      </c>
      <c r="F1205" t="str">
        <f>INDEX(tbl_produits[Nom normalisé], MATCH(tbl_data[[#This Row],[Spécialité]], tbl_produits[Nom original], 0))</f>
        <v>ALYOSTAL VENIN DE GUEPE VESPULA 110 et 550 microgrammes, poudre et solvant pour solution injectable</v>
      </c>
      <c r="G1205" t="str">
        <f>INDEX(tbl_produits[Classe nom], MATCH(tbl_data[[#This Row],[NORM_Spécialité]], tbl_produits[Nom normalisé], 0))</f>
        <v>Divers</v>
      </c>
      <c r="H1205">
        <f>YEAR(tbl_data[[#This Row],[Date_rapport]])</f>
        <v>2021</v>
      </c>
      <c r="I1205" t="str">
        <f>INDEX(tbl_produits[Molécule extraite], MATCH(tbl_data[[#This Row],[NORM_Spécialité]], tbl_produits[Nom normalisé], 0))</f>
        <v>Guêpe Polistes (venin de)</v>
      </c>
      <c r="J1205" s="34">
        <f>DATE(LEFT(tbl_data[[#This Row],[Date_rapport]], 4), MID(tbl_data[[#This Row],[Date_rapport]], 6, 2), RIGHT(tbl_data[[#This Row],[Date_rapport]], 2))</f>
        <v>44460</v>
      </c>
    </row>
    <row r="1206" spans="1:10" x14ac:dyDescent="0.2">
      <c r="A1206" s="28" t="s">
        <v>389</v>
      </c>
      <c r="B1206" t="s">
        <v>3</v>
      </c>
      <c r="C1206" s="28" t="s">
        <v>282</v>
      </c>
      <c r="D1206" t="s">
        <v>239</v>
      </c>
      <c r="E1206" t="s">
        <v>2</v>
      </c>
      <c r="F1206" t="str">
        <f>INDEX(tbl_produits[Nom normalisé], MATCH(tbl_data[[#This Row],[Spécialité]], tbl_produits[Nom original], 0))</f>
        <v>VORICONAZOLE OHRE PHARMA 200 mg, poudre pour solution pour perfusion</v>
      </c>
      <c r="G1206" t="str">
        <f>INDEX(tbl_produits[Classe nom], MATCH(tbl_data[[#This Row],[NORM_Spécialité]], tbl_produits[Nom normalisé], 0))</f>
        <v>Anti-infectieux à usage systémique</v>
      </c>
      <c r="H1206">
        <f>YEAR(tbl_data[[#This Row],[Date_rapport]])</f>
        <v>2021</v>
      </c>
      <c r="I1206" t="str">
        <f>INDEX(tbl_produits[Molécule extraite], MATCH(tbl_data[[#This Row],[NORM_Spécialité]], tbl_produits[Nom normalisé], 0))</f>
        <v>Voriconazole</v>
      </c>
      <c r="J1206" s="34">
        <f>DATE(LEFT(tbl_data[[#This Row],[Date_rapport]], 4), MID(tbl_data[[#This Row],[Date_rapport]], 6, 2), RIGHT(tbl_data[[#This Row],[Date_rapport]], 2))</f>
        <v>44460</v>
      </c>
    </row>
    <row r="1207" spans="1:10" x14ac:dyDescent="0.2">
      <c r="A1207" s="28" t="s">
        <v>389</v>
      </c>
      <c r="B1207" t="s">
        <v>9</v>
      </c>
      <c r="C1207" s="28" t="s">
        <v>282</v>
      </c>
      <c r="D1207" t="s">
        <v>240</v>
      </c>
      <c r="E1207" t="s">
        <v>2</v>
      </c>
      <c r="F1207" t="str">
        <f>INDEX(tbl_produits[Nom normalisé], MATCH(tbl_data[[#This Row],[Spécialité]], tbl_produits[Nom original], 0))</f>
        <v>PROPRANOLOL ACETLAB 5 mg/5 mL, solution injectable</v>
      </c>
      <c r="G1207" t="str">
        <f>INDEX(tbl_produits[Classe nom], MATCH(tbl_data[[#This Row],[NORM_Spécialité]], tbl_produits[Nom normalisé], 0))</f>
        <v>Système cardiovasculaire</v>
      </c>
      <c r="H1207">
        <f>YEAR(tbl_data[[#This Row],[Date_rapport]])</f>
        <v>2021</v>
      </c>
      <c r="I1207" t="str">
        <f>INDEX(tbl_produits[Molécule extraite], MATCH(tbl_data[[#This Row],[NORM_Spécialité]], tbl_produits[Nom normalisé], 0))</f>
        <v>Propranolol</v>
      </c>
      <c r="J1207" s="34">
        <f>DATE(LEFT(tbl_data[[#This Row],[Date_rapport]], 4), MID(tbl_data[[#This Row],[Date_rapport]], 6, 2), RIGHT(tbl_data[[#This Row],[Date_rapport]], 2))</f>
        <v>44460</v>
      </c>
    </row>
    <row r="1208" spans="1:10" x14ac:dyDescent="0.2">
      <c r="A1208" s="28" t="s">
        <v>389</v>
      </c>
      <c r="B1208" t="s">
        <v>9</v>
      </c>
      <c r="C1208" s="28" t="s">
        <v>282</v>
      </c>
      <c r="D1208" t="s">
        <v>193</v>
      </c>
      <c r="E1208" t="s">
        <v>2</v>
      </c>
      <c r="F1208" t="str">
        <f>INDEX(tbl_produits[Nom normalisé], MATCH(tbl_data[[#This Row],[Spécialité]], tbl_produits[Nom original], 0))</f>
        <v>RESITUNE 75 mg  Comprimé gastro-résistant Flacon de 30 et Flacon de 90</v>
      </c>
      <c r="G1208" t="str">
        <f>INDEX(tbl_produits[Classe nom], MATCH(tbl_data[[#This Row],[NORM_Spécialité]], tbl_produits[Nom normalisé], 0))</f>
        <v>Sang et organes hématopoïétiques</v>
      </c>
      <c r="H1208">
        <f>YEAR(tbl_data[[#This Row],[Date_rapport]])</f>
        <v>2021</v>
      </c>
      <c r="I1208" t="str">
        <f>INDEX(tbl_produits[Molécule extraite], MATCH(tbl_data[[#This Row],[NORM_Spécialité]], tbl_produits[Nom normalisé], 0))</f>
        <v>Acide acétylsalicylique</v>
      </c>
      <c r="J1208" s="34">
        <f>DATE(LEFT(tbl_data[[#This Row],[Date_rapport]], 4), MID(tbl_data[[#This Row],[Date_rapport]], 6, 2), RIGHT(tbl_data[[#This Row],[Date_rapport]], 2))</f>
        <v>44460</v>
      </c>
    </row>
    <row r="1209" spans="1:10" x14ac:dyDescent="0.2">
      <c r="A1209" s="28" t="s">
        <v>389</v>
      </c>
      <c r="B1209" t="s">
        <v>9</v>
      </c>
      <c r="C1209" s="28" t="s">
        <v>282</v>
      </c>
      <c r="D1209" t="s">
        <v>179</v>
      </c>
      <c r="E1209" t="s">
        <v>2</v>
      </c>
      <c r="F1209" t="str">
        <f>INDEX(tbl_produits[Nom normalisé], MATCH(tbl_data[[#This Row],[Spécialité]], tbl_produits[Nom original], 0))</f>
        <v>RESITUNE 100 mg  Comprimé gastro-résistant Flacon de 30 et Flacon de 90</v>
      </c>
      <c r="G1209" t="str">
        <f>INDEX(tbl_produits[Classe nom], MATCH(tbl_data[[#This Row],[NORM_Spécialité]], tbl_produits[Nom normalisé], 0))</f>
        <v>Sang et organes hématopoïétiques</v>
      </c>
      <c r="H1209">
        <f>YEAR(tbl_data[[#This Row],[Date_rapport]])</f>
        <v>2021</v>
      </c>
      <c r="I1209" t="str">
        <f>INDEX(tbl_produits[Molécule extraite], MATCH(tbl_data[[#This Row],[NORM_Spécialité]], tbl_produits[Nom normalisé], 0))</f>
        <v>Acide acétylsalicylique</v>
      </c>
      <c r="J1209" s="34">
        <f>DATE(LEFT(tbl_data[[#This Row],[Date_rapport]], 4), MID(tbl_data[[#This Row],[Date_rapport]], 6, 2), RIGHT(tbl_data[[#This Row],[Date_rapport]], 2))</f>
        <v>44460</v>
      </c>
    </row>
    <row r="1210" spans="1:10" x14ac:dyDescent="0.2">
      <c r="A1210" s="28" t="s">
        <v>389</v>
      </c>
      <c r="B1210" t="s">
        <v>6</v>
      </c>
      <c r="C1210" s="28" t="s">
        <v>283</v>
      </c>
      <c r="D1210" t="s">
        <v>128</v>
      </c>
      <c r="E1210" t="s">
        <v>2</v>
      </c>
      <c r="F1210" t="str">
        <f>INDEX(tbl_produits[Nom normalisé], MATCH(tbl_data[[#This Row],[Spécialité]], tbl_produits[Nom original], 0))</f>
        <v>CIPROFLOXACINE ARROW 500mg  comprimé pelliculé</v>
      </c>
      <c r="G1210" t="str">
        <f>INDEX(tbl_produits[Classe nom], MATCH(tbl_data[[#This Row],[NORM_Spécialité]], tbl_produits[Nom normalisé], 0))</f>
        <v>Anti-infectieux à usage systémique</v>
      </c>
      <c r="H1210">
        <f>YEAR(tbl_data[[#This Row],[Date_rapport]])</f>
        <v>2021</v>
      </c>
      <c r="I1210" t="str">
        <f>INDEX(tbl_produits[Molécule extraite], MATCH(tbl_data[[#This Row],[NORM_Spécialité]], tbl_produits[Nom normalisé], 0))</f>
        <v>Ciprofloxacine</v>
      </c>
      <c r="J1210" s="34">
        <f>DATE(LEFT(tbl_data[[#This Row],[Date_rapport]], 4), MID(tbl_data[[#This Row],[Date_rapport]], 6, 2), RIGHT(tbl_data[[#This Row],[Date_rapport]], 2))</f>
        <v>44460</v>
      </c>
    </row>
    <row r="1211" spans="1:10" x14ac:dyDescent="0.2">
      <c r="A1211" s="28" t="s">
        <v>389</v>
      </c>
      <c r="B1211" t="s">
        <v>6</v>
      </c>
      <c r="C1211" s="28" t="s">
        <v>284</v>
      </c>
      <c r="D1211" t="s">
        <v>13</v>
      </c>
      <c r="E1211" t="s">
        <v>1550</v>
      </c>
      <c r="F1211" t="str">
        <f>INDEX(tbl_produits[Nom normalisé], MATCH(tbl_data[[#This Row],[Spécialité]], tbl_produits[Nom original], 0))</f>
        <v>DIGIFAB 40 mg  poudre pour solution pour perfusion</v>
      </c>
      <c r="G1211" t="str">
        <f>INDEX(tbl_produits[Classe nom], MATCH(tbl_data[[#This Row],[NORM_Spécialité]], tbl_produits[Nom normalisé], 0))</f>
        <v>Divers</v>
      </c>
      <c r="H1211">
        <f>YEAR(tbl_data[[#This Row],[Date_rapport]])</f>
        <v>2021</v>
      </c>
      <c r="I1211" t="str">
        <f>INDEX(tbl_produits[Molécule extraite], MATCH(tbl_data[[#This Row],[NORM_Spécialité]], tbl_produits[Nom normalisé], 0))</f>
        <v>Fragments Fab antidigoxine (ovins)</v>
      </c>
      <c r="J1211" s="34">
        <f>DATE(LEFT(tbl_data[[#This Row],[Date_rapport]], 4), MID(tbl_data[[#This Row],[Date_rapport]], 6, 2), RIGHT(tbl_data[[#This Row],[Date_rapport]], 2))</f>
        <v>44460</v>
      </c>
    </row>
    <row r="1212" spans="1:10" x14ac:dyDescent="0.2">
      <c r="A1212" s="28" t="s">
        <v>389</v>
      </c>
      <c r="B1212" t="s">
        <v>11</v>
      </c>
      <c r="C1212" s="28" t="s">
        <v>284</v>
      </c>
      <c r="D1212" t="s">
        <v>12</v>
      </c>
      <c r="E1212" t="s">
        <v>2</v>
      </c>
      <c r="F1212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1212" t="str">
        <f>INDEX(tbl_produits[Classe nom], MATCH(tbl_data[[#This Row],[NORM_Spécialité]], tbl_produits[Nom normalisé], 0))</f>
        <v>Divers</v>
      </c>
      <c r="H1212">
        <f>YEAR(tbl_data[[#This Row],[Date_rapport]])</f>
        <v>2021</v>
      </c>
      <c r="I1212" t="str">
        <f>INDEX(tbl_produits[Molécule extraite], MATCH(tbl_data[[#This Row],[NORM_Spécialité]], tbl_produits[Nom normalisé], 0))</f>
        <v>Fragment Fab d’immunoglobuline antidigitalique ovin</v>
      </c>
      <c r="J1212" s="34">
        <f>DATE(LEFT(tbl_data[[#This Row],[Date_rapport]], 4), MID(tbl_data[[#This Row],[Date_rapport]], 6, 2), RIGHT(tbl_data[[#This Row],[Date_rapport]], 2))</f>
        <v>44460</v>
      </c>
    </row>
    <row r="1213" spans="1:10" x14ac:dyDescent="0.2">
      <c r="A1213" s="28" t="s">
        <v>389</v>
      </c>
      <c r="B1213" t="s">
        <v>9</v>
      </c>
      <c r="C1213" s="28" t="s">
        <v>284</v>
      </c>
      <c r="D1213" t="s">
        <v>181</v>
      </c>
      <c r="E1213" t="s">
        <v>2</v>
      </c>
      <c r="F1213" t="str">
        <f>INDEX(tbl_produits[Nom normalisé], MATCH(tbl_data[[#This Row],[Spécialité]], tbl_produits[Nom original], 0))</f>
        <v>HEPARINE Choay 25 000 UI/5 ml  solution injectable</v>
      </c>
      <c r="G1213" t="str">
        <f>INDEX(tbl_produits[Classe nom], MATCH(tbl_data[[#This Row],[NORM_Spécialité]], tbl_produits[Nom normalisé], 0))</f>
        <v>Sang et organes hématopoïétiques</v>
      </c>
      <c r="H1213">
        <f>YEAR(tbl_data[[#This Row],[Date_rapport]])</f>
        <v>2021</v>
      </c>
      <c r="I1213" t="str">
        <f>INDEX(tbl_produits[Molécule extraite], MATCH(tbl_data[[#This Row],[NORM_Spécialité]], tbl_produits[Nom normalisé], 0))</f>
        <v>Héparine sodique</v>
      </c>
      <c r="J1213" s="34">
        <f>DATE(LEFT(tbl_data[[#This Row],[Date_rapport]], 4), MID(tbl_data[[#This Row],[Date_rapport]], 6, 2), RIGHT(tbl_data[[#This Row],[Date_rapport]], 2))</f>
        <v>44460</v>
      </c>
    </row>
    <row r="1214" spans="1:10" x14ac:dyDescent="0.2">
      <c r="A1214" s="28" t="s">
        <v>389</v>
      </c>
      <c r="B1214" t="s">
        <v>3</v>
      </c>
      <c r="C1214" s="28" t="s">
        <v>285</v>
      </c>
      <c r="D1214" t="s">
        <v>96</v>
      </c>
      <c r="E1214" t="s">
        <v>2</v>
      </c>
      <c r="F1214" t="str">
        <f>INDEX(tbl_produits[Nom normalisé], MATCH(tbl_data[[#This Row],[Spécialité]], tbl_produits[Nom original], 0))</f>
        <v>PENTACARINAT 300 mg, poudre pour aérosol et pour usage parentéral</v>
      </c>
      <c r="G1214" t="str">
        <f>INDEX(tbl_produits[Classe nom], MATCH(tbl_data[[#This Row],[NORM_Spécialité]], tbl_produits[Nom normalisé], 0))</f>
        <v>Antiparasitaires, insecticides et répulsifs</v>
      </c>
      <c r="H1214">
        <f>YEAR(tbl_data[[#This Row],[Date_rapport]])</f>
        <v>2021</v>
      </c>
      <c r="I1214" t="str">
        <f>INDEX(tbl_produits[Molécule extraite], MATCH(tbl_data[[#This Row],[NORM_Spécialité]], tbl_produits[Nom normalisé], 0))</f>
        <v>Pentamidine (isétionate de) </v>
      </c>
      <c r="J1214" s="34">
        <f>DATE(LEFT(tbl_data[[#This Row],[Date_rapport]], 4), MID(tbl_data[[#This Row],[Date_rapport]], 6, 2), RIGHT(tbl_data[[#This Row],[Date_rapport]], 2))</f>
        <v>44460</v>
      </c>
    </row>
    <row r="1215" spans="1:10" x14ac:dyDescent="0.2">
      <c r="A1215" s="28" t="s">
        <v>389</v>
      </c>
      <c r="B1215" t="s">
        <v>6</v>
      </c>
      <c r="C1215" s="28" t="s">
        <v>286</v>
      </c>
      <c r="D1215" t="s">
        <v>197</v>
      </c>
      <c r="E1215" t="s">
        <v>286</v>
      </c>
      <c r="F1215" t="str">
        <f>INDEX(tbl_produits[Nom normalisé], MATCH(tbl_data[[#This Row],[Spécialité]], tbl_produits[Nom original], 0))</f>
        <v>UN-ALFA 2 microgrammes/1 ml, solution injectable IV en ampoule</v>
      </c>
      <c r="G1215" t="str">
        <f>INDEX(tbl_produits[Classe nom], MATCH(tbl_data[[#This Row],[NORM_Spécialité]], tbl_produits[Nom normalisé], 0))</f>
        <v>Voies digestives et métabolisme</v>
      </c>
      <c r="H1215">
        <f>YEAR(tbl_data[[#This Row],[Date_rapport]])</f>
        <v>2021</v>
      </c>
      <c r="I1215" t="str">
        <f>INDEX(tbl_produits[Molécule extraite], MATCH(tbl_data[[#This Row],[NORM_Spécialité]], tbl_produits[Nom normalisé], 0))</f>
        <v>Alfacalcidol </v>
      </c>
      <c r="J1215" s="34">
        <f>DATE(LEFT(tbl_data[[#This Row],[Date_rapport]], 4), MID(tbl_data[[#This Row],[Date_rapport]], 6, 2), RIGHT(tbl_data[[#This Row],[Date_rapport]], 2))</f>
        <v>44460</v>
      </c>
    </row>
    <row r="1216" spans="1:10" x14ac:dyDescent="0.2">
      <c r="A1216" s="28" t="s">
        <v>389</v>
      </c>
      <c r="B1216" t="s">
        <v>3</v>
      </c>
      <c r="C1216" s="28" t="s">
        <v>287</v>
      </c>
      <c r="D1216" t="s">
        <v>248</v>
      </c>
      <c r="E1216" t="s">
        <v>2</v>
      </c>
      <c r="F1216" t="str">
        <f>INDEX(tbl_produits[Nom normalisé], MATCH(tbl_data[[#This Row],[Spécialité]], tbl_produits[Nom original], 0))</f>
        <v>SEMAP 20 mg, comprimé</v>
      </c>
      <c r="G1216" t="str">
        <f>INDEX(tbl_produits[Classe nom], MATCH(tbl_data[[#This Row],[NORM_Spécialité]], tbl_produits[Nom normalisé], 0))</f>
        <v>Système nerveux</v>
      </c>
      <c r="H1216">
        <f>YEAR(tbl_data[[#This Row],[Date_rapport]])</f>
        <v>2021</v>
      </c>
      <c r="I1216" t="str">
        <f>INDEX(tbl_produits[Molécule extraite], MATCH(tbl_data[[#This Row],[NORM_Spécialité]], tbl_produits[Nom normalisé], 0))</f>
        <v>Penfluridol</v>
      </c>
      <c r="J1216" s="34">
        <f>DATE(LEFT(tbl_data[[#This Row],[Date_rapport]], 4), MID(tbl_data[[#This Row],[Date_rapport]], 6, 2), RIGHT(tbl_data[[#This Row],[Date_rapport]], 2))</f>
        <v>44460</v>
      </c>
    </row>
    <row r="1217" spans="1:10" x14ac:dyDescent="0.2">
      <c r="A1217" s="28" t="s">
        <v>389</v>
      </c>
      <c r="B1217" t="s">
        <v>3</v>
      </c>
      <c r="C1217" s="28" t="s">
        <v>289</v>
      </c>
      <c r="D1217" t="s">
        <v>238</v>
      </c>
      <c r="E1217" t="s">
        <v>2</v>
      </c>
      <c r="F1217" t="str">
        <f>INDEX(tbl_produits[Nom normalisé], MATCH(tbl_data[[#This Row],[Spécialité]], tbl_produits[Nom original], 0))</f>
        <v>SOLUMEDROL 40 mg/2ml  lyophilisat et solution pour usage parentéral</v>
      </c>
      <c r="G1217" t="str">
        <f>INDEX(tbl_produits[Classe nom], MATCH(tbl_data[[#This Row],[NORM_Spécialité]], tbl_produits[Nom normalisé], 0))</f>
        <v>Hormones systémiques sauf hormones sexuelles et insulines</v>
      </c>
      <c r="H1217">
        <f>YEAR(tbl_data[[#This Row],[Date_rapport]])</f>
        <v>2021</v>
      </c>
      <c r="I1217" t="str">
        <f>INDEX(tbl_produits[Molécule extraite], MATCH(tbl_data[[#This Row],[NORM_Spécialité]], tbl_produits[Nom normalisé], 0))</f>
        <v>Méthylprednisolone (hydrogénosuccinate de)</v>
      </c>
      <c r="J1217" s="34">
        <f>DATE(LEFT(tbl_data[[#This Row],[Date_rapport]], 4), MID(tbl_data[[#This Row],[Date_rapport]], 6, 2), RIGHT(tbl_data[[#This Row],[Date_rapport]], 2))</f>
        <v>44460</v>
      </c>
    </row>
    <row r="1218" spans="1:10" x14ac:dyDescent="0.2">
      <c r="A1218" s="28" t="s">
        <v>389</v>
      </c>
      <c r="B1218" t="s">
        <v>3</v>
      </c>
      <c r="C1218" s="28" t="s">
        <v>289</v>
      </c>
      <c r="D1218" t="s">
        <v>237</v>
      </c>
      <c r="E1218" t="s">
        <v>2</v>
      </c>
      <c r="F1218" t="str">
        <f>INDEX(tbl_produits[Nom normalisé], MATCH(tbl_data[[#This Row],[Spécialité]], tbl_produits[Nom original], 0))</f>
        <v>URAPIDIL 100 mg/20 ml, solution injectable</v>
      </c>
      <c r="G1218" t="str">
        <f>INDEX(tbl_produits[Classe nom], MATCH(tbl_data[[#This Row],[NORM_Spécialité]], tbl_produits[Nom normalisé], 0))</f>
        <v>Système cardiovasculaire</v>
      </c>
      <c r="H1218">
        <f>YEAR(tbl_data[[#This Row],[Date_rapport]])</f>
        <v>2021</v>
      </c>
      <c r="I1218" t="str">
        <f>INDEX(tbl_produits[Molécule extraite], MATCH(tbl_data[[#This Row],[NORM_Spécialité]], tbl_produits[Nom normalisé], 0))</f>
        <v>Uradipil</v>
      </c>
      <c r="J1218" s="34">
        <f>DATE(LEFT(tbl_data[[#This Row],[Date_rapport]], 4), MID(tbl_data[[#This Row],[Date_rapport]], 6, 2), RIGHT(tbl_data[[#This Row],[Date_rapport]], 2))</f>
        <v>44460</v>
      </c>
    </row>
    <row r="1219" spans="1:10" x14ac:dyDescent="0.2">
      <c r="A1219" s="28" t="s">
        <v>389</v>
      </c>
      <c r="B1219" t="s">
        <v>11</v>
      </c>
      <c r="C1219" s="28" t="s">
        <v>290</v>
      </c>
      <c r="D1219" t="s">
        <v>125</v>
      </c>
      <c r="E1219" t="s">
        <v>2</v>
      </c>
      <c r="F1219" t="str">
        <f>INDEX(tbl_produits[Nom normalisé], MATCH(tbl_data[[#This Row],[Spécialité]], tbl_produits[Nom original], 0))</f>
        <v>IOBENGUANE (131I) pour thérapie CIS bio international 370 MBq/mL, solution pour perfusion</v>
      </c>
      <c r="G1219" t="str">
        <f>INDEX(tbl_produits[Classe nom], MATCH(tbl_data[[#This Row],[NORM_Spécialité]], tbl_produits[Nom normalisé], 0))</f>
        <v>Divers</v>
      </c>
      <c r="H1219">
        <f>YEAR(tbl_data[[#This Row],[Date_rapport]])</f>
        <v>2021</v>
      </c>
      <c r="I1219" t="str">
        <f>INDEX(tbl_produits[Molécule extraite], MATCH(tbl_data[[#This Row],[NORM_Spécialité]], tbl_produits[Nom normalisé], 0))</f>
        <v>Iobenguane (131I)</v>
      </c>
      <c r="J1219" s="34">
        <f>DATE(LEFT(tbl_data[[#This Row],[Date_rapport]], 4), MID(tbl_data[[#This Row],[Date_rapport]], 6, 2), RIGHT(tbl_data[[#This Row],[Date_rapport]], 2))</f>
        <v>44460</v>
      </c>
    </row>
    <row r="1220" spans="1:10" x14ac:dyDescent="0.2">
      <c r="A1220" s="28" t="s">
        <v>389</v>
      </c>
      <c r="B1220" t="s">
        <v>9</v>
      </c>
      <c r="C1220" s="28" t="s">
        <v>291</v>
      </c>
      <c r="D1220" t="s">
        <v>137</v>
      </c>
      <c r="E1220" t="s">
        <v>2</v>
      </c>
      <c r="F1220" t="str">
        <f>INDEX(tbl_produits[Nom normalisé], MATCH(tbl_data[[#This Row],[Spécialité]], tbl_produits[Nom original], 0))</f>
        <v>TOPIRAMATE  50 mg MYLAN, comprimé pelliculé- TOPIRAMATE 100 mg MYLAN, comprimé pelliculé</v>
      </c>
      <c r="G1220" t="str">
        <f>INDEX(tbl_produits[Classe nom], MATCH(tbl_data[[#This Row],[NORM_Spécialité]], tbl_produits[Nom normalisé], 0))</f>
        <v>Système nerveux</v>
      </c>
      <c r="H1220">
        <f>YEAR(tbl_data[[#This Row],[Date_rapport]])</f>
        <v>2021</v>
      </c>
      <c r="I1220" t="str">
        <f>INDEX(tbl_produits[Molécule extraite], MATCH(tbl_data[[#This Row],[NORM_Spécialité]], tbl_produits[Nom normalisé], 0))</f>
        <v>Topiramate</v>
      </c>
      <c r="J1220" s="34">
        <f>DATE(LEFT(tbl_data[[#This Row],[Date_rapport]], 4), MID(tbl_data[[#This Row],[Date_rapport]], 6, 2), RIGHT(tbl_data[[#This Row],[Date_rapport]], 2))</f>
        <v>44460</v>
      </c>
    </row>
    <row r="1221" spans="1:10" x14ac:dyDescent="0.2">
      <c r="A1221" s="28" t="s">
        <v>389</v>
      </c>
      <c r="B1221" t="s">
        <v>9</v>
      </c>
      <c r="C1221" s="28" t="s">
        <v>292</v>
      </c>
      <c r="D1221" t="s">
        <v>235</v>
      </c>
      <c r="E1221" t="s">
        <v>2</v>
      </c>
      <c r="F1221" t="str">
        <f>INDEX(tbl_produits[Nom normalisé], MATCH(tbl_data[[#This Row],[Spécialité]], tbl_produits[Nom original], 0))</f>
        <v>FROVATRIPTAN TEVA 2,5 mg, comprimé pelliculé</v>
      </c>
      <c r="G1221" t="str">
        <f>INDEX(tbl_produits[Classe nom], MATCH(tbl_data[[#This Row],[NORM_Spécialité]], tbl_produits[Nom normalisé], 0))</f>
        <v>Système nerveux</v>
      </c>
      <c r="H1221">
        <f>YEAR(tbl_data[[#This Row],[Date_rapport]])</f>
        <v>2021</v>
      </c>
      <c r="I1221" t="str">
        <f>INDEX(tbl_produits[Molécule extraite], MATCH(tbl_data[[#This Row],[NORM_Spécialité]], tbl_produits[Nom normalisé], 0))</f>
        <v>Frovatriptan</v>
      </c>
      <c r="J1221" s="34">
        <f>DATE(LEFT(tbl_data[[#This Row],[Date_rapport]], 4), MID(tbl_data[[#This Row],[Date_rapport]], 6, 2), RIGHT(tbl_data[[#This Row],[Date_rapport]], 2))</f>
        <v>44460</v>
      </c>
    </row>
    <row r="1222" spans="1:10" x14ac:dyDescent="0.2">
      <c r="A1222" s="28" t="s">
        <v>389</v>
      </c>
      <c r="B1222" t="s">
        <v>3</v>
      </c>
      <c r="C1222" s="28" t="s">
        <v>294</v>
      </c>
      <c r="D1222" t="s">
        <v>211</v>
      </c>
      <c r="E1222" t="s">
        <v>2</v>
      </c>
      <c r="F1222" t="str">
        <f>INDEX(tbl_produits[Nom normalisé], MATCH(tbl_data[[#This Row],[Spécialité]], tbl_produits[Nom original], 0))</f>
        <v>BLEOMYCINE BELLON 15 mg, poudre pour solution injectable</v>
      </c>
      <c r="G1222" t="str">
        <f>INDEX(tbl_produits[Classe nom], MATCH(tbl_data[[#This Row],[NORM_Spécialité]], tbl_produits[Nom normalisé], 0))</f>
        <v>Antinéoplasiques et immunomodulateurs</v>
      </c>
      <c r="H1222">
        <f>YEAR(tbl_data[[#This Row],[Date_rapport]])</f>
        <v>2021</v>
      </c>
      <c r="I1222" t="str">
        <f>INDEX(tbl_produits[Molécule extraite], MATCH(tbl_data[[#This Row],[NORM_Spécialité]], tbl_produits[Nom normalisé], 0))</f>
        <v>Bléomycine (sulfate de)</v>
      </c>
      <c r="J1222" s="34">
        <f>DATE(LEFT(tbl_data[[#This Row],[Date_rapport]], 4), MID(tbl_data[[#This Row],[Date_rapport]], 6, 2), RIGHT(tbl_data[[#This Row],[Date_rapport]], 2))</f>
        <v>44460</v>
      </c>
    </row>
    <row r="1223" spans="1:10" x14ac:dyDescent="0.2">
      <c r="A1223" s="28" t="s">
        <v>389</v>
      </c>
      <c r="B1223" t="s">
        <v>11</v>
      </c>
      <c r="C1223" s="28" t="s">
        <v>294</v>
      </c>
      <c r="D1223" t="s">
        <v>232</v>
      </c>
      <c r="E1223" t="s">
        <v>2</v>
      </c>
      <c r="F1223" t="str">
        <f>INDEX(tbl_produits[Nom normalisé], MATCH(tbl_data[[#This Row],[Spécialité]], tbl_produits[Nom original], 0))</f>
        <v>MINIRIN 0,1 mg/ml solution pour administration endonasale</v>
      </c>
      <c r="G1223" t="str">
        <f>INDEX(tbl_produits[Classe nom], MATCH(tbl_data[[#This Row],[NORM_Spécialité]], tbl_produits[Nom normalisé], 0))</f>
        <v>Hormones systémiques sauf hormones sexuelles et insulines</v>
      </c>
      <c r="H1223">
        <f>YEAR(tbl_data[[#This Row],[Date_rapport]])</f>
        <v>2021</v>
      </c>
      <c r="I1223" t="str">
        <f>INDEX(tbl_produits[Molécule extraite], MATCH(tbl_data[[#This Row],[NORM_Spécialité]], tbl_produits[Nom normalisé], 0))</f>
        <v>Desmopressine</v>
      </c>
      <c r="J1223" s="34">
        <f>DATE(LEFT(tbl_data[[#This Row],[Date_rapport]], 4), MID(tbl_data[[#This Row],[Date_rapport]], 6, 2), RIGHT(tbl_data[[#This Row],[Date_rapport]], 2))</f>
        <v>44460</v>
      </c>
    </row>
    <row r="1224" spans="1:10" x14ac:dyDescent="0.2">
      <c r="A1224" s="28" t="s">
        <v>389</v>
      </c>
      <c r="B1224" t="s">
        <v>9</v>
      </c>
      <c r="C1224" s="28" t="s">
        <v>296</v>
      </c>
      <c r="D1224" t="s">
        <v>74</v>
      </c>
      <c r="E1224" t="s">
        <v>2</v>
      </c>
      <c r="F1224" t="str">
        <f>INDEX(tbl_produits[Nom normalisé], MATCH(tbl_data[[#This Row],[Spécialité]], tbl_produits[Nom original], 0))</f>
        <v>HEPATATE poudre pour solution injectable . Trousse pour la préparation radiopharmaceutique</v>
      </c>
      <c r="G1224" t="str">
        <f>INDEX(tbl_produits[Classe nom], MATCH(tbl_data[[#This Row],[NORM_Spécialité]], tbl_produits[Nom normalisé], 0))</f>
        <v>Divers</v>
      </c>
      <c r="H1224">
        <f>YEAR(tbl_data[[#This Row],[Date_rapport]])</f>
        <v>2021</v>
      </c>
      <c r="I1224" t="str">
        <f>INDEX(tbl_produits[Molécule extraite], MATCH(tbl_data[[#This Row],[NORM_Spécialité]], tbl_produits[Nom normalisé], 0))</f>
        <v>N/A</v>
      </c>
      <c r="J1224" s="34">
        <f>DATE(LEFT(tbl_data[[#This Row],[Date_rapport]], 4), MID(tbl_data[[#This Row],[Date_rapport]], 6, 2), RIGHT(tbl_data[[#This Row],[Date_rapport]], 2))</f>
        <v>44460</v>
      </c>
    </row>
    <row r="1225" spans="1:10" x14ac:dyDescent="0.2">
      <c r="A1225" s="28" t="s">
        <v>389</v>
      </c>
      <c r="B1225" t="s">
        <v>3</v>
      </c>
      <c r="C1225" s="28" t="s">
        <v>296</v>
      </c>
      <c r="D1225" t="s">
        <v>4</v>
      </c>
      <c r="E1225" t="s">
        <v>2</v>
      </c>
      <c r="F1225" t="str">
        <f>INDEX(tbl_produits[Nom normalisé], MATCH(tbl_data[[#This Row],[Spécialité]], tbl_produits[Nom original], 0))</f>
        <v>ALKONATREM   150 mg, gélule</v>
      </c>
      <c r="G1225" t="str">
        <f>INDEX(tbl_produits[Classe nom], MATCH(tbl_data[[#This Row],[NORM_Spécialité]], tbl_produits[Nom normalisé], 0))</f>
        <v>Anti-infectieux à usage systémique</v>
      </c>
      <c r="H1225">
        <f>YEAR(tbl_data[[#This Row],[Date_rapport]])</f>
        <v>2021</v>
      </c>
      <c r="I1225" t="str">
        <f>INDEX(tbl_produits[Molécule extraite], MATCH(tbl_data[[#This Row],[NORM_Spécialité]], tbl_produits[Nom normalisé], 0))</f>
        <v>Chlorhydrate de déméclocycline</v>
      </c>
      <c r="J1225" s="34">
        <f>DATE(LEFT(tbl_data[[#This Row],[Date_rapport]], 4), MID(tbl_data[[#This Row],[Date_rapport]], 6, 2), RIGHT(tbl_data[[#This Row],[Date_rapport]], 2))</f>
        <v>44460</v>
      </c>
    </row>
    <row r="1226" spans="1:10" x14ac:dyDescent="0.2">
      <c r="A1226" s="28" t="s">
        <v>389</v>
      </c>
      <c r="B1226" t="s">
        <v>6</v>
      </c>
      <c r="C1226" s="28" t="s">
        <v>297</v>
      </c>
      <c r="D1226" t="s">
        <v>224</v>
      </c>
      <c r="E1226" t="s">
        <v>298</v>
      </c>
      <c r="F1226" t="str">
        <f>INDEX(tbl_produits[Nom normalisé], MATCH(tbl_data[[#This Row],[Spécialité]], tbl_produits[Nom original], 0))</f>
        <v>INVANZ 1 G, poudre pour solution à diluer pour perfusion</v>
      </c>
      <c r="G1226" t="str">
        <f>INDEX(tbl_produits[Classe nom], MATCH(tbl_data[[#This Row],[NORM_Spécialité]], tbl_produits[Nom normalisé], 0))</f>
        <v>Anti-infectieux à usage systémique</v>
      </c>
      <c r="H1226">
        <f>YEAR(tbl_data[[#This Row],[Date_rapport]])</f>
        <v>2021</v>
      </c>
      <c r="I1226" t="str">
        <f>INDEX(tbl_produits[Molécule extraite], MATCH(tbl_data[[#This Row],[NORM_Spécialité]], tbl_produits[Nom normalisé], 0))</f>
        <v>Ertapénem</v>
      </c>
      <c r="J1226" s="34">
        <f>DATE(LEFT(tbl_data[[#This Row],[Date_rapport]], 4), MID(tbl_data[[#This Row],[Date_rapport]], 6, 2), RIGHT(tbl_data[[#This Row],[Date_rapport]], 2))</f>
        <v>44460</v>
      </c>
    </row>
    <row r="1227" spans="1:10" x14ac:dyDescent="0.2">
      <c r="A1227" s="28" t="s">
        <v>389</v>
      </c>
      <c r="B1227" t="s">
        <v>6</v>
      </c>
      <c r="C1227" s="28" t="s">
        <v>297</v>
      </c>
      <c r="D1227" t="s">
        <v>171</v>
      </c>
      <c r="E1227" t="s">
        <v>297</v>
      </c>
      <c r="F1227" t="str">
        <f>INDEX(tbl_produits[Nom normalisé], MATCH(tbl_data[[#This Row],[Spécialité]], tbl_produits[Nom original], 0))</f>
        <v>DIAZEPAM  5 mg et 10 mg comprimé</v>
      </c>
      <c r="G1227" t="str">
        <f>INDEX(tbl_produits[Classe nom], MATCH(tbl_data[[#This Row],[NORM_Spécialité]], tbl_produits[Nom normalisé], 0))</f>
        <v>Système nerveux</v>
      </c>
      <c r="H1227">
        <f>YEAR(tbl_data[[#This Row],[Date_rapport]])</f>
        <v>2021</v>
      </c>
      <c r="I1227" t="str">
        <f>INDEX(tbl_produits[Molécule extraite], MATCH(tbl_data[[#This Row],[NORM_Spécialité]], tbl_produits[Nom normalisé], 0))</f>
        <v>Diazépam</v>
      </c>
      <c r="J1227" s="34">
        <f>DATE(LEFT(tbl_data[[#This Row],[Date_rapport]], 4), MID(tbl_data[[#This Row],[Date_rapport]], 6, 2), RIGHT(tbl_data[[#This Row],[Date_rapport]], 2))</f>
        <v>44460</v>
      </c>
    </row>
    <row r="1228" spans="1:10" x14ac:dyDescent="0.2">
      <c r="A1228" s="28" t="s">
        <v>389</v>
      </c>
      <c r="B1228" t="s">
        <v>3</v>
      </c>
      <c r="C1228" s="28" t="s">
        <v>300</v>
      </c>
      <c r="D1228" t="s">
        <v>230</v>
      </c>
      <c r="E1228" t="s">
        <v>2</v>
      </c>
      <c r="F1228" t="str">
        <f>INDEX(tbl_produits[Nom normalisé], MATCH(tbl_data[[#This Row],[Spécialité]], tbl_produits[Nom original], 0))</f>
        <v>ZONISAMIDE MYLAN 100 mg, gélule</v>
      </c>
      <c r="G1228" t="str">
        <f>INDEX(tbl_produits[Classe nom], MATCH(tbl_data[[#This Row],[NORM_Spécialité]], tbl_produits[Nom normalisé], 0))</f>
        <v>Système nerveux</v>
      </c>
      <c r="H1228">
        <f>YEAR(tbl_data[[#This Row],[Date_rapport]])</f>
        <v>2021</v>
      </c>
      <c r="I1228" t="str">
        <f>INDEX(tbl_produits[Molécule extraite], MATCH(tbl_data[[#This Row],[NORM_Spécialité]], tbl_produits[Nom normalisé], 0))</f>
        <v>Zonisamide</v>
      </c>
      <c r="J1228" s="34">
        <f>DATE(LEFT(tbl_data[[#This Row],[Date_rapport]], 4), MID(tbl_data[[#This Row],[Date_rapport]], 6, 2), RIGHT(tbl_data[[#This Row],[Date_rapport]], 2))</f>
        <v>44460</v>
      </c>
    </row>
    <row r="1229" spans="1:10" x14ac:dyDescent="0.2">
      <c r="A1229" s="28" t="s">
        <v>389</v>
      </c>
      <c r="B1229" t="s">
        <v>3</v>
      </c>
      <c r="C1229" s="28" t="s">
        <v>300</v>
      </c>
      <c r="D1229" t="s">
        <v>116</v>
      </c>
      <c r="E1229" t="s">
        <v>2</v>
      </c>
      <c r="F1229" t="str">
        <f>INDEX(tbl_produits[Nom normalisé], MATCH(tbl_data[[#This Row],[Spécialité]], tbl_produits[Nom original], 0))</f>
        <v>ZEVALIN 1,6 mg/ml, trousse pour préparations radiopharmaceutiques pour perfusion</v>
      </c>
      <c r="G1229" t="str">
        <f>INDEX(tbl_produits[Classe nom], MATCH(tbl_data[[#This Row],[NORM_Spécialité]], tbl_produits[Nom normalisé], 0))</f>
        <v>Antinéoplasiques et immunomodulateurs</v>
      </c>
      <c r="H1229">
        <f>YEAR(tbl_data[[#This Row],[Date_rapport]])</f>
        <v>2021</v>
      </c>
      <c r="I1229" t="str">
        <f>INDEX(tbl_produits[Molécule extraite], MATCH(tbl_data[[#This Row],[NORM_Spécialité]], tbl_produits[Nom normalisé], 0))</f>
        <v>Ibritumomab tiuxétan</v>
      </c>
      <c r="J1229" s="34">
        <f>DATE(LEFT(tbl_data[[#This Row],[Date_rapport]], 4), MID(tbl_data[[#This Row],[Date_rapport]], 6, 2), RIGHT(tbl_data[[#This Row],[Date_rapport]], 2))</f>
        <v>44460</v>
      </c>
    </row>
    <row r="1230" spans="1:10" x14ac:dyDescent="0.2">
      <c r="A1230" s="28" t="s">
        <v>389</v>
      </c>
      <c r="B1230" t="s">
        <v>3</v>
      </c>
      <c r="C1230" s="28" t="s">
        <v>300</v>
      </c>
      <c r="D1230" t="s">
        <v>154</v>
      </c>
      <c r="E1230" t="s">
        <v>2</v>
      </c>
      <c r="F1230" t="str">
        <f>INDEX(tbl_produits[Nom normalisé], MATCH(tbl_data[[#This Row],[Spécialité]], tbl_produits[Nom original], 0))</f>
        <v>ZERBAXA 0,1 g/0,5 g, poudre pour solution à diluer pour perfusion</v>
      </c>
      <c r="G1230" t="str">
        <f>INDEX(tbl_produits[Classe nom], MATCH(tbl_data[[#This Row],[NORM_Spécialité]], tbl_produits[Nom normalisé], 0))</f>
        <v>Anti-infectieux à usage systémique</v>
      </c>
      <c r="H1230">
        <f>YEAR(tbl_data[[#This Row],[Date_rapport]])</f>
        <v>2021</v>
      </c>
      <c r="I1230" t="str">
        <f>INDEX(tbl_produits[Molécule extraite], MATCH(tbl_data[[#This Row],[NORM_Spécialité]], tbl_produits[Nom normalisé], 0))</f>
        <v>Ceftolozane / Tazobactam</v>
      </c>
      <c r="J1230" s="34">
        <f>DATE(LEFT(tbl_data[[#This Row],[Date_rapport]], 4), MID(tbl_data[[#This Row],[Date_rapport]], 6, 2), RIGHT(tbl_data[[#This Row],[Date_rapport]], 2))</f>
        <v>44460</v>
      </c>
    </row>
    <row r="1231" spans="1:10" x14ac:dyDescent="0.2">
      <c r="A1231" s="28" t="s">
        <v>389</v>
      </c>
      <c r="B1231" t="s">
        <v>9</v>
      </c>
      <c r="C1231" s="28" t="s">
        <v>300</v>
      </c>
      <c r="D1231" t="s">
        <v>48</v>
      </c>
      <c r="E1231" t="s">
        <v>2</v>
      </c>
      <c r="F1231" t="str">
        <f>INDEX(tbl_produits[Nom normalisé], MATCH(tbl_data[[#This Row],[Spécialité]], tbl_produits[Nom original], 0))</f>
        <v>ZENTEL 400 mg, comprimé</v>
      </c>
      <c r="G1231" t="str">
        <f>INDEX(tbl_produits[Classe nom], MATCH(tbl_data[[#This Row],[NORM_Spécialité]], tbl_produits[Nom normalisé], 0))</f>
        <v>Antiparasitaires, insecticides et répulsifs</v>
      </c>
      <c r="H1231">
        <f>YEAR(tbl_data[[#This Row],[Date_rapport]])</f>
        <v>2021</v>
      </c>
      <c r="I1231" t="str">
        <f>INDEX(tbl_produits[Molécule extraite], MATCH(tbl_data[[#This Row],[NORM_Spécialité]], tbl_produits[Nom normalisé], 0))</f>
        <v>Albendazole</v>
      </c>
      <c r="J1231" s="34">
        <f>DATE(LEFT(tbl_data[[#This Row],[Date_rapport]], 4), MID(tbl_data[[#This Row],[Date_rapport]], 6, 2), RIGHT(tbl_data[[#This Row],[Date_rapport]], 2))</f>
        <v>44460</v>
      </c>
    </row>
    <row r="1232" spans="1:10" x14ac:dyDescent="0.2">
      <c r="A1232" s="28" t="s">
        <v>389</v>
      </c>
      <c r="B1232" t="s">
        <v>9</v>
      </c>
      <c r="C1232" s="28" t="s">
        <v>300</v>
      </c>
      <c r="D1232" t="s">
        <v>192</v>
      </c>
      <c r="E1232" t="s">
        <v>2</v>
      </c>
      <c r="F1232" t="str">
        <f>INDEX(tbl_produits[Nom normalisé], MATCH(tbl_data[[#This Row],[Spécialité]], tbl_produits[Nom original], 0))</f>
        <v>VORICONAZOLE ARROW 200 mg  poudre pour solution pour perfusion</v>
      </c>
      <c r="G1232" t="str">
        <f>INDEX(tbl_produits[Classe nom], MATCH(tbl_data[[#This Row],[NORM_Spécialité]], tbl_produits[Nom normalisé], 0))</f>
        <v>Anti-infectieux à usage systémique</v>
      </c>
      <c r="H1232">
        <f>YEAR(tbl_data[[#This Row],[Date_rapport]])</f>
        <v>2021</v>
      </c>
      <c r="I1232" t="str">
        <f>INDEX(tbl_produits[Molécule extraite], MATCH(tbl_data[[#This Row],[NORM_Spécialité]], tbl_produits[Nom normalisé], 0))</f>
        <v>Voriconazole</v>
      </c>
      <c r="J1232" s="34">
        <f>DATE(LEFT(tbl_data[[#This Row],[Date_rapport]], 4), MID(tbl_data[[#This Row],[Date_rapport]], 6, 2), RIGHT(tbl_data[[#This Row],[Date_rapport]], 2))</f>
        <v>44460</v>
      </c>
    </row>
    <row r="1233" spans="1:10" x14ac:dyDescent="0.2">
      <c r="A1233" s="28" t="s">
        <v>389</v>
      </c>
      <c r="B1233" t="s">
        <v>3</v>
      </c>
      <c r="C1233" s="28" t="s">
        <v>300</v>
      </c>
      <c r="D1233" t="s">
        <v>95</v>
      </c>
      <c r="E1233" t="s">
        <v>2</v>
      </c>
      <c r="F1233" t="str">
        <f>INDEX(tbl_produits[Nom normalisé], MATCH(tbl_data[[#This Row],[Spécialité]], tbl_produits[Nom original], 0))</f>
        <v>VITRAKVI 20 mg/ml, solution buvable flacon de 100 ml</v>
      </c>
      <c r="G1233" t="str">
        <f>INDEX(tbl_produits[Classe nom], MATCH(tbl_data[[#This Row],[NORM_Spécialité]], tbl_produits[Nom normalisé], 0))</f>
        <v>Antinéoplasiques et immunomodulateurs</v>
      </c>
      <c r="H1233">
        <f>YEAR(tbl_data[[#This Row],[Date_rapport]])</f>
        <v>2021</v>
      </c>
      <c r="I1233" t="str">
        <f>INDEX(tbl_produits[Molécule extraite], MATCH(tbl_data[[#This Row],[NORM_Spécialité]], tbl_produits[Nom normalisé], 0))</f>
        <v>Larotrectinib</v>
      </c>
      <c r="J1233" s="34">
        <f>DATE(LEFT(tbl_data[[#This Row],[Date_rapport]], 4), MID(tbl_data[[#This Row],[Date_rapport]], 6, 2), RIGHT(tbl_data[[#This Row],[Date_rapport]], 2))</f>
        <v>44460</v>
      </c>
    </row>
    <row r="1234" spans="1:10" x14ac:dyDescent="0.2">
      <c r="A1234" s="28" t="s">
        <v>389</v>
      </c>
      <c r="B1234" t="s">
        <v>9</v>
      </c>
      <c r="C1234" s="28" t="s">
        <v>300</v>
      </c>
      <c r="D1234" t="s">
        <v>201</v>
      </c>
      <c r="E1234" t="s">
        <v>2</v>
      </c>
      <c r="F1234" t="str">
        <f>INDEX(tbl_produits[Nom normalisé], MATCH(tbl_data[[#This Row],[Spécialité]], tbl_produits[Nom original], 0))</f>
        <v>VENIN de guêpe Polistes spp 550 microgrammes, poudre pour solution injectable</v>
      </c>
      <c r="G1234" t="str">
        <f>INDEX(tbl_produits[Classe nom], MATCH(tbl_data[[#This Row],[NORM_Spécialité]], tbl_produits[Nom normalisé], 0))</f>
        <v>Divers</v>
      </c>
      <c r="H1234">
        <f>YEAR(tbl_data[[#This Row],[Date_rapport]])</f>
        <v>2021</v>
      </c>
      <c r="I1234" t="str">
        <f>INDEX(tbl_produits[Molécule extraite], MATCH(tbl_data[[#This Row],[NORM_Spécialité]], tbl_produits[Nom normalisé], 0))</f>
        <v>Venin de guêpe</v>
      </c>
      <c r="J1234" s="34">
        <f>DATE(LEFT(tbl_data[[#This Row],[Date_rapport]], 4), MID(tbl_data[[#This Row],[Date_rapport]], 6, 2), RIGHT(tbl_data[[#This Row],[Date_rapport]], 2))</f>
        <v>44460</v>
      </c>
    </row>
    <row r="1235" spans="1:10" x14ac:dyDescent="0.2">
      <c r="A1235" s="28" t="s">
        <v>389</v>
      </c>
      <c r="B1235" t="s">
        <v>6</v>
      </c>
      <c r="C1235" s="28" t="s">
        <v>300</v>
      </c>
      <c r="D1235" t="s">
        <v>59</v>
      </c>
      <c r="E1235" t="s">
        <v>1574</v>
      </c>
      <c r="F1235" t="str">
        <f>INDEX(tbl_produits[Nom normalisé], MATCH(tbl_data[[#This Row],[Spécialité]], tbl_produits[Nom original], 0))</f>
        <v>VEDROP 50mg/ml  solution buvable flacon de 20 ml et de 60 ml</v>
      </c>
      <c r="G1235" t="str">
        <f>INDEX(tbl_produits[Classe nom], MATCH(tbl_data[[#This Row],[NORM_Spécialité]], tbl_produits[Nom normalisé], 0))</f>
        <v>Voies digestives et métabolisme</v>
      </c>
      <c r="H1235">
        <f>YEAR(tbl_data[[#This Row],[Date_rapport]])</f>
        <v>2021</v>
      </c>
      <c r="I1235" t="str">
        <f>INDEX(tbl_produits[Molécule extraite], MATCH(tbl_data[[#This Row],[NORM_Spécialité]], tbl_produits[Nom normalisé], 0))</f>
        <v>Tocophérol</v>
      </c>
      <c r="J1235" s="34">
        <f>DATE(LEFT(tbl_data[[#This Row],[Date_rapport]], 4), MID(tbl_data[[#This Row],[Date_rapport]], 6, 2), RIGHT(tbl_data[[#This Row],[Date_rapport]], 2))</f>
        <v>44460</v>
      </c>
    </row>
    <row r="1236" spans="1:10" x14ac:dyDescent="0.2">
      <c r="A1236" s="28" t="s">
        <v>389</v>
      </c>
      <c r="B1236" t="s">
        <v>3</v>
      </c>
      <c r="C1236" s="28" t="s">
        <v>300</v>
      </c>
      <c r="D1236" t="s">
        <v>153</v>
      </c>
      <c r="E1236" t="s">
        <v>2</v>
      </c>
      <c r="F1236" t="str">
        <f>INDEX(tbl_produits[Nom normalisé], MATCH(tbl_data[[#This Row],[Spécialité]], tbl_produits[Nom original], 0))</f>
        <v>VECTARION injectable, lyophilisat et solution pour préparation injectable</v>
      </c>
      <c r="G1236" t="str">
        <f>INDEX(tbl_produits[Classe nom], MATCH(tbl_data[[#This Row],[NORM_Spécialité]], tbl_produits[Nom normalisé], 0))</f>
        <v>Système respiratoire</v>
      </c>
      <c r="H1236">
        <f>YEAR(tbl_data[[#This Row],[Date_rapport]])</f>
        <v>2021</v>
      </c>
      <c r="I1236" t="str">
        <f>INDEX(tbl_produits[Molécule extraite], MATCH(tbl_data[[#This Row],[NORM_Spécialité]], tbl_produits[Nom normalisé], 0))</f>
        <v>Almitrine (mésilate d')</v>
      </c>
      <c r="J1236" s="34">
        <f>DATE(LEFT(tbl_data[[#This Row],[Date_rapport]], 4), MID(tbl_data[[#This Row],[Date_rapport]], 6, 2), RIGHT(tbl_data[[#This Row],[Date_rapport]], 2))</f>
        <v>44460</v>
      </c>
    </row>
    <row r="1237" spans="1:10" x14ac:dyDescent="0.2">
      <c r="A1237" s="28" t="s">
        <v>389</v>
      </c>
      <c r="B1237" t="s">
        <v>3</v>
      </c>
      <c r="C1237" s="28" t="s">
        <v>300</v>
      </c>
      <c r="D1237" t="s">
        <v>70</v>
      </c>
      <c r="E1237" t="s">
        <v>2</v>
      </c>
      <c r="F1237" t="str">
        <f>INDEX(tbl_produits[Nom normalisé], MATCH(tbl_data[[#This Row],[Spécialité]], tbl_produits[Nom original], 0))</f>
        <v>VAMINOLACT solution pour perfusion en flacon de verre de 100 ml</v>
      </c>
      <c r="G1237" t="str">
        <f>INDEX(tbl_produits[Classe nom], MATCH(tbl_data[[#This Row],[NORM_Spécialité]], tbl_produits[Nom normalisé], 0))</f>
        <v>Sang et organes hématopoïétiques</v>
      </c>
      <c r="H1237">
        <f>YEAR(tbl_data[[#This Row],[Date_rapport]])</f>
        <v>2021</v>
      </c>
      <c r="I1237" t="str">
        <f>INDEX(tbl_produits[Molécule extraite], MATCH(tbl_data[[#This Row],[NORM_Spécialité]], tbl_produits[Nom normalisé], 0))</f>
        <v>Alanine / Arginine / Acide aspartique / …</v>
      </c>
      <c r="J1237" s="34">
        <f>DATE(LEFT(tbl_data[[#This Row],[Date_rapport]], 4), MID(tbl_data[[#This Row],[Date_rapport]], 6, 2), RIGHT(tbl_data[[#This Row],[Date_rapport]], 2))</f>
        <v>44460</v>
      </c>
    </row>
    <row r="1238" spans="1:10" x14ac:dyDescent="0.2">
      <c r="A1238" s="28" t="s">
        <v>389</v>
      </c>
      <c r="B1238" t="s">
        <v>3</v>
      </c>
      <c r="C1238" s="28" t="s">
        <v>300</v>
      </c>
      <c r="D1238" t="s">
        <v>71</v>
      </c>
      <c r="E1238" t="s">
        <v>2</v>
      </c>
      <c r="F1238" t="str">
        <f>INDEX(tbl_produits[Nom normalisé], MATCH(tbl_data[[#This Row],[Spécialité]], tbl_produits[Nom original], 0))</f>
        <v>VAMINOLACT solution pour perfusion en flacon de verre de 1000 ml</v>
      </c>
      <c r="G1238" t="str">
        <f>INDEX(tbl_produits[Classe nom], MATCH(tbl_data[[#This Row],[NORM_Spécialité]], tbl_produits[Nom normalisé], 0))</f>
        <v>Sang et organes hématopoïétiques</v>
      </c>
      <c r="H1238">
        <f>YEAR(tbl_data[[#This Row],[Date_rapport]])</f>
        <v>2021</v>
      </c>
      <c r="I1238" t="str">
        <f>INDEX(tbl_produits[Molécule extraite], MATCH(tbl_data[[#This Row],[NORM_Spécialité]], tbl_produits[Nom normalisé], 0))</f>
        <v>Alanine / Arginine / Acide aspartique / …</v>
      </c>
      <c r="J1238" s="34">
        <f>DATE(LEFT(tbl_data[[#This Row],[Date_rapport]], 4), MID(tbl_data[[#This Row],[Date_rapport]], 6, 2), RIGHT(tbl_data[[#This Row],[Date_rapport]], 2))</f>
        <v>44460</v>
      </c>
    </row>
    <row r="1239" spans="1:10" x14ac:dyDescent="0.2">
      <c r="A1239" s="28" t="s">
        <v>389</v>
      </c>
      <c r="B1239" t="s">
        <v>11</v>
      </c>
      <c r="C1239" s="28" t="s">
        <v>300</v>
      </c>
      <c r="D1239" t="s">
        <v>150</v>
      </c>
      <c r="E1239" t="s">
        <v>2</v>
      </c>
      <c r="F1239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1239" t="str">
        <f>INDEX(tbl_produits[Classe nom], MATCH(tbl_data[[#This Row],[NORM_Spécialité]], tbl_produits[Nom normalisé], 0))</f>
        <v>Anti-infectieux à usage systémique</v>
      </c>
      <c r="H1239">
        <f>YEAR(tbl_data[[#This Row],[Date_rapport]])</f>
        <v>2021</v>
      </c>
      <c r="I1239" t="str">
        <f>INDEX(tbl_produits[Molécule extraite], MATCH(tbl_data[[#This Row],[NORM_Spécialité]], tbl_produits[Nom normalisé], 0))</f>
        <v>Ampicilline sodique / sulbactam sodique</v>
      </c>
      <c r="J1239" s="34">
        <f>DATE(LEFT(tbl_data[[#This Row],[Date_rapport]], 4), MID(tbl_data[[#This Row],[Date_rapport]], 6, 2), RIGHT(tbl_data[[#This Row],[Date_rapport]], 2))</f>
        <v>44460</v>
      </c>
    </row>
    <row r="1240" spans="1:10" x14ac:dyDescent="0.2">
      <c r="A1240" s="28" t="s">
        <v>389</v>
      </c>
      <c r="B1240" t="s">
        <v>9</v>
      </c>
      <c r="C1240" s="28" t="s">
        <v>300</v>
      </c>
      <c r="D1240" t="s">
        <v>157</v>
      </c>
      <c r="E1240" t="s">
        <v>2</v>
      </c>
      <c r="F1240" t="str">
        <f>INDEX(tbl_produits[Nom normalisé], MATCH(tbl_data[[#This Row],[Spécialité]], tbl_produits[Nom original], 0))</f>
        <v>TRACRIUM 250 mg/25 ml, solution injectable - flacon de 25 ml</v>
      </c>
      <c r="G1240" t="str">
        <f>INDEX(tbl_produits[Classe nom], MATCH(tbl_data[[#This Row],[NORM_Spécialité]], tbl_produits[Nom normalisé], 0))</f>
        <v xml:space="preserve">Système musculo-squelettique </v>
      </c>
      <c r="H1240">
        <f>YEAR(tbl_data[[#This Row],[Date_rapport]])</f>
        <v>2021</v>
      </c>
      <c r="I1240" t="str">
        <f>INDEX(tbl_produits[Molécule extraite], MATCH(tbl_data[[#This Row],[NORM_Spécialité]], tbl_produits[Nom normalisé], 0))</f>
        <v>Atracurium</v>
      </c>
      <c r="J1240" s="34">
        <f>DATE(LEFT(tbl_data[[#This Row],[Date_rapport]], 4), MID(tbl_data[[#This Row],[Date_rapport]], 6, 2), RIGHT(tbl_data[[#This Row],[Date_rapport]], 2))</f>
        <v>44460</v>
      </c>
    </row>
    <row r="1241" spans="1:10" x14ac:dyDescent="0.2">
      <c r="A1241" s="28" t="s">
        <v>389</v>
      </c>
      <c r="B1241" t="s">
        <v>9</v>
      </c>
      <c r="C1241" s="28" t="s">
        <v>300</v>
      </c>
      <c r="D1241" t="s">
        <v>229</v>
      </c>
      <c r="E1241" t="s">
        <v>2</v>
      </c>
      <c r="F1241" t="str">
        <f>INDEX(tbl_produits[Nom normalisé], MATCH(tbl_data[[#This Row],[Spécialité]], tbl_produits[Nom original], 0))</f>
        <v>TOPIRAMATE SANDOZ 100 mg, comprimé pelliculé</v>
      </c>
      <c r="G1241" t="str">
        <f>INDEX(tbl_produits[Classe nom], MATCH(tbl_data[[#This Row],[NORM_Spécialité]], tbl_produits[Nom normalisé], 0))</f>
        <v>Système nerveux</v>
      </c>
      <c r="H1241">
        <f>YEAR(tbl_data[[#This Row],[Date_rapport]])</f>
        <v>2021</v>
      </c>
      <c r="I1241" t="str">
        <f>INDEX(tbl_produits[Molécule extraite], MATCH(tbl_data[[#This Row],[NORM_Spécialité]], tbl_produits[Nom normalisé], 0))</f>
        <v>Topiramate</v>
      </c>
      <c r="J1241" s="34">
        <f>DATE(LEFT(tbl_data[[#This Row],[Date_rapport]], 4), MID(tbl_data[[#This Row],[Date_rapport]], 6, 2), RIGHT(tbl_data[[#This Row],[Date_rapport]], 2))</f>
        <v>44460</v>
      </c>
    </row>
    <row r="1242" spans="1:10" x14ac:dyDescent="0.2">
      <c r="A1242" s="28" t="s">
        <v>389</v>
      </c>
      <c r="B1242" t="s">
        <v>6</v>
      </c>
      <c r="C1242" s="28" t="s">
        <v>300</v>
      </c>
      <c r="D1242" t="s">
        <v>27</v>
      </c>
      <c r="E1242" t="s">
        <v>1557</v>
      </c>
      <c r="F1242" t="str">
        <f>INDEX(tbl_produits[Nom normalisé], MATCH(tbl_data[[#This Row],[Spécialité]], tbl_produits[Nom original], 0))</f>
        <v>TOBI PODHALER 28 mg, poudre pour inhalation en gélule</v>
      </c>
      <c r="G1242" t="str">
        <f>INDEX(tbl_produits[Classe nom], MATCH(tbl_data[[#This Row],[NORM_Spécialité]], tbl_produits[Nom normalisé], 0))</f>
        <v>Anti-infectieux à usage systémique</v>
      </c>
      <c r="H1242">
        <f>YEAR(tbl_data[[#This Row],[Date_rapport]])</f>
        <v>2021</v>
      </c>
      <c r="I1242" t="str">
        <f>INDEX(tbl_produits[Molécule extraite], MATCH(tbl_data[[#This Row],[NORM_Spécialité]], tbl_produits[Nom normalisé], 0))</f>
        <v>Tobramycine</v>
      </c>
      <c r="J1242" s="34">
        <f>DATE(LEFT(tbl_data[[#This Row],[Date_rapport]], 4), MID(tbl_data[[#This Row],[Date_rapport]], 6, 2), RIGHT(tbl_data[[#This Row],[Date_rapport]], 2))</f>
        <v>44460</v>
      </c>
    </row>
    <row r="1243" spans="1:10" x14ac:dyDescent="0.2">
      <c r="A1243" s="28" t="s">
        <v>389</v>
      </c>
      <c r="B1243" t="s">
        <v>6</v>
      </c>
      <c r="C1243" s="28" t="s">
        <v>300</v>
      </c>
      <c r="D1243" t="s">
        <v>123</v>
      </c>
      <c r="E1243" t="s">
        <v>1598</v>
      </c>
      <c r="F1243" t="str">
        <f>INDEX(tbl_produits[Nom normalisé], MATCH(tbl_data[[#This Row],[Spécialité]], tbl_produits[Nom original], 0))</f>
        <v>THYROZOL  5 mg,10 mg et 20 mg</v>
      </c>
      <c r="G1243" t="str">
        <f>INDEX(tbl_produits[Classe nom], MATCH(tbl_data[[#This Row],[NORM_Spécialité]], tbl_produits[Nom normalisé], 0))</f>
        <v>Hormones systémiques sauf hormones sexuelles et insulines</v>
      </c>
      <c r="H1243">
        <f>YEAR(tbl_data[[#This Row],[Date_rapport]])</f>
        <v>2021</v>
      </c>
      <c r="I1243" t="str">
        <f>INDEX(tbl_produits[Molécule extraite], MATCH(tbl_data[[#This Row],[NORM_Spécialité]], tbl_produits[Nom normalisé], 0))</f>
        <v>Thiamazole</v>
      </c>
      <c r="J1243" s="34">
        <f>DATE(LEFT(tbl_data[[#This Row],[Date_rapport]], 4), MID(tbl_data[[#This Row],[Date_rapport]], 6, 2), RIGHT(tbl_data[[#This Row],[Date_rapport]], 2))</f>
        <v>44460</v>
      </c>
    </row>
    <row r="1244" spans="1:10" x14ac:dyDescent="0.2">
      <c r="A1244" s="28" t="s">
        <v>389</v>
      </c>
      <c r="B1244" t="s">
        <v>3</v>
      </c>
      <c r="C1244" s="28" t="s">
        <v>300</v>
      </c>
      <c r="D1244" t="s">
        <v>82</v>
      </c>
      <c r="E1244" t="s">
        <v>2</v>
      </c>
      <c r="F1244" t="str">
        <f>INDEX(tbl_produits[Nom normalisé], MATCH(tbl_data[[#This Row],[Spécialité]], tbl_produits[Nom original], 0))</f>
        <v>THIOPENTAL MEDIPHA 500 mg et 1 g, poudre pour solution injectable</v>
      </c>
      <c r="G1244" t="str">
        <f>INDEX(tbl_produits[Classe nom], MATCH(tbl_data[[#This Row],[NORM_Spécialité]], tbl_produits[Nom normalisé], 0))</f>
        <v>Système nerveux</v>
      </c>
      <c r="H1244">
        <f>YEAR(tbl_data[[#This Row],[Date_rapport]])</f>
        <v>2021</v>
      </c>
      <c r="I1244" t="str">
        <f>INDEX(tbl_produits[Molécule extraite], MATCH(tbl_data[[#This Row],[NORM_Spécialité]], tbl_produits[Nom normalisé], 0))</f>
        <v>Thiopenthal</v>
      </c>
      <c r="J1244" s="34">
        <f>DATE(LEFT(tbl_data[[#This Row],[Date_rapport]], 4), MID(tbl_data[[#This Row],[Date_rapport]], 6, 2), RIGHT(tbl_data[[#This Row],[Date_rapport]], 2))</f>
        <v>44460</v>
      </c>
    </row>
    <row r="1245" spans="1:10" x14ac:dyDescent="0.2">
      <c r="A1245" s="28" t="s">
        <v>389</v>
      </c>
      <c r="B1245" t="s">
        <v>6</v>
      </c>
      <c r="C1245" s="28" t="s">
        <v>300</v>
      </c>
      <c r="D1245" t="s">
        <v>139</v>
      </c>
      <c r="E1245" t="s">
        <v>1601</v>
      </c>
      <c r="F1245" t="str">
        <f>INDEX(tbl_produits[Nom normalisé], MATCH(tbl_data[[#This Row],[Spécialité]], tbl_produits[Nom original], 0))</f>
        <v>TERCIAN 50 mg/5 ml, solution injectable en ampoule</v>
      </c>
      <c r="G1245" t="str">
        <f>INDEX(tbl_produits[Classe nom], MATCH(tbl_data[[#This Row],[NORM_Spécialité]], tbl_produits[Nom normalisé], 0))</f>
        <v>Système nerveux</v>
      </c>
      <c r="H1245">
        <f>YEAR(tbl_data[[#This Row],[Date_rapport]])</f>
        <v>2021</v>
      </c>
      <c r="I1245" t="str">
        <f>INDEX(tbl_produits[Molécule extraite], MATCH(tbl_data[[#This Row],[NORM_Spécialité]], tbl_produits[Nom normalisé], 0))</f>
        <v>Cyamémazine</v>
      </c>
      <c r="J1245" s="34">
        <f>DATE(LEFT(tbl_data[[#This Row],[Date_rapport]], 4), MID(tbl_data[[#This Row],[Date_rapport]], 6, 2), RIGHT(tbl_data[[#This Row],[Date_rapport]], 2))</f>
        <v>44460</v>
      </c>
    </row>
    <row r="1246" spans="1:10" x14ac:dyDescent="0.2">
      <c r="A1246" s="28" t="s">
        <v>389</v>
      </c>
      <c r="B1246" t="s">
        <v>11</v>
      </c>
      <c r="C1246" s="28" t="s">
        <v>300</v>
      </c>
      <c r="D1246" t="s">
        <v>92</v>
      </c>
      <c r="E1246" t="s">
        <v>2</v>
      </c>
      <c r="F1246" t="str">
        <f>INDEX(tbl_produits[Nom normalisé], MATCH(tbl_data[[#This Row],[Spécialité]], tbl_produits[Nom original], 0))</f>
        <v>SURGESTONE, comprimé de 0,125 mg, 0,250 mg et 0,500 mg</v>
      </c>
      <c r="G1246" t="str">
        <f>INDEX(tbl_produits[Classe nom], MATCH(tbl_data[[#This Row],[NORM_Spécialité]], tbl_produits[Nom normalisé], 0))</f>
        <v>Système génito-urinaire et hormones sexuelles</v>
      </c>
      <c r="H1246">
        <f>YEAR(tbl_data[[#This Row],[Date_rapport]])</f>
        <v>2021</v>
      </c>
      <c r="I1246" t="str">
        <f>INDEX(tbl_produits[Molécule extraite], MATCH(tbl_data[[#This Row],[NORM_Spécialité]], tbl_produits[Nom normalisé], 0))</f>
        <v>Promégestone</v>
      </c>
      <c r="J1246" s="34">
        <f>DATE(LEFT(tbl_data[[#This Row],[Date_rapport]], 4), MID(tbl_data[[#This Row],[Date_rapport]], 6, 2), RIGHT(tbl_data[[#This Row],[Date_rapport]], 2))</f>
        <v>44460</v>
      </c>
    </row>
    <row r="1247" spans="1:10" x14ac:dyDescent="0.2">
      <c r="A1247" s="28" t="s">
        <v>389</v>
      </c>
      <c r="B1247" t="s">
        <v>3</v>
      </c>
      <c r="C1247" s="28" t="s">
        <v>300</v>
      </c>
      <c r="D1247" t="s">
        <v>194</v>
      </c>
      <c r="E1247" t="s">
        <v>2</v>
      </c>
      <c r="F1247" t="str">
        <f>INDEX(tbl_produits[Nom normalisé], MATCH(tbl_data[[#This Row],[Spécialité]], tbl_produits[Nom original], 0))</f>
        <v>SPÉCIALITÉS SPIRONOLACTONE ALTIZIDE  25 mg/15 mg, comprimé pelliculé sécable</v>
      </c>
      <c r="G1247" t="str">
        <f>INDEX(tbl_produits[Classe nom], MATCH(tbl_data[[#This Row],[NORM_Spécialité]], tbl_produits[Nom normalisé], 0))</f>
        <v>Système cardiovasculaire</v>
      </c>
      <c r="H1247">
        <f>YEAR(tbl_data[[#This Row],[Date_rapport]])</f>
        <v>2021</v>
      </c>
      <c r="I1247" t="str">
        <f>INDEX(tbl_produits[Molécule extraite], MATCH(tbl_data[[#This Row],[NORM_Spécialité]], tbl_produits[Nom normalisé], 0))</f>
        <v>Spironolactone / altizide</v>
      </c>
      <c r="J1247" s="34">
        <f>DATE(LEFT(tbl_data[[#This Row],[Date_rapport]], 4), MID(tbl_data[[#This Row],[Date_rapport]], 6, 2), RIGHT(tbl_data[[#This Row],[Date_rapport]], 2))</f>
        <v>44460</v>
      </c>
    </row>
    <row r="1248" spans="1:10" x14ac:dyDescent="0.2">
      <c r="A1248" s="28" t="s">
        <v>389</v>
      </c>
      <c r="B1248" t="s">
        <v>3</v>
      </c>
      <c r="C1248" s="28" t="s">
        <v>300</v>
      </c>
      <c r="D1248" t="s">
        <v>15</v>
      </c>
      <c r="E1248" t="s">
        <v>2</v>
      </c>
      <c r="F1248" t="str">
        <f>INDEX(tbl_produits[Nom normalisé], MATCH(tbl_data[[#This Row],[Spécialité]], tbl_produits[Nom original], 0))</f>
        <v>SPÉCIALITÉS à base de Valsartan  seul ou en association avec l’hydrochlorothiazide</v>
      </c>
      <c r="G1248" t="str">
        <f>INDEX(tbl_produits[Classe nom], MATCH(tbl_data[[#This Row],[NORM_Spécialité]], tbl_produits[Nom normalisé], 0))</f>
        <v>Système cardiovasculaire</v>
      </c>
      <c r="H1248">
        <f>YEAR(tbl_data[[#This Row],[Date_rapport]])</f>
        <v>2021</v>
      </c>
      <c r="I1248" t="str">
        <f>INDEX(tbl_produits[Molécule extraite], MATCH(tbl_data[[#This Row],[NORM_Spécialité]], tbl_produits[Nom normalisé], 0))</f>
        <v>Valsartan</v>
      </c>
      <c r="J1248" s="34">
        <f>DATE(LEFT(tbl_data[[#This Row],[Date_rapport]], 4), MID(tbl_data[[#This Row],[Date_rapport]], 6, 2), RIGHT(tbl_data[[#This Row],[Date_rapport]], 2))</f>
        <v>44460</v>
      </c>
    </row>
    <row r="1249" spans="1:10" x14ac:dyDescent="0.2">
      <c r="A1249" s="28" t="s">
        <v>389</v>
      </c>
      <c r="B1249" t="s">
        <v>6</v>
      </c>
      <c r="C1249" s="28" t="s">
        <v>300</v>
      </c>
      <c r="D1249" t="s">
        <v>84</v>
      </c>
      <c r="E1249" t="s">
        <v>1583</v>
      </c>
      <c r="F1249" t="str">
        <f>INDEX(tbl_produits[Nom normalisé], MATCH(tbl_data[[#This Row],[Spécialité]], tbl_produits[Nom original], 0))</f>
        <v>SOLUMEDROL 120 mg/2 ml, lyophilisat et solution pour usage parentéral</v>
      </c>
      <c r="G1249" t="str">
        <f>INDEX(tbl_produits[Classe nom], MATCH(tbl_data[[#This Row],[NORM_Spécialité]], tbl_produits[Nom normalisé], 0))</f>
        <v>Hormones systémiques sauf hormones sexuelles et insulines</v>
      </c>
      <c r="H1249">
        <f>YEAR(tbl_data[[#This Row],[Date_rapport]])</f>
        <v>2021</v>
      </c>
      <c r="I1249" t="str">
        <f>INDEX(tbl_produits[Molécule extraite], MATCH(tbl_data[[#This Row],[NORM_Spécialité]], tbl_produits[Nom normalisé], 0))</f>
        <v>Méthylprednisolone (hydrogénosuccinate de)</v>
      </c>
      <c r="J1249" s="34">
        <f>DATE(LEFT(tbl_data[[#This Row],[Date_rapport]], 4), MID(tbl_data[[#This Row],[Date_rapport]], 6, 2), RIGHT(tbl_data[[#This Row],[Date_rapport]], 2))</f>
        <v>44460</v>
      </c>
    </row>
    <row r="1250" spans="1:10" x14ac:dyDescent="0.2">
      <c r="A1250" s="28" t="s">
        <v>389</v>
      </c>
      <c r="B1250" t="s">
        <v>6</v>
      </c>
      <c r="C1250" s="28" t="s">
        <v>300</v>
      </c>
      <c r="D1250" t="s">
        <v>162</v>
      </c>
      <c r="E1250" t="s">
        <v>1608</v>
      </c>
      <c r="F1250" t="str">
        <f>INDEX(tbl_produits[Nom normalisé], MATCH(tbl_data[[#This Row],[Spécialité]], tbl_produits[Nom original], 0))</f>
        <v>SOLUDACTONE 200 mg, lyophilisat et solution pour usage parentéral</v>
      </c>
      <c r="G1250" t="str">
        <f>INDEX(tbl_produits[Classe nom], MATCH(tbl_data[[#This Row],[NORM_Spécialité]], tbl_produits[Nom normalisé], 0))</f>
        <v>Hormones systémiques sauf hormones sexuelles et insulines</v>
      </c>
      <c r="H1250">
        <f>YEAR(tbl_data[[#This Row],[Date_rapport]])</f>
        <v>2021</v>
      </c>
      <c r="I1250" t="str">
        <f>INDEX(tbl_produits[Molécule extraite], MATCH(tbl_data[[#This Row],[NORM_Spécialité]], tbl_produits[Nom normalisé], 0))</f>
        <v>Méthylprednisolone (hydrogénosuccinate de)</v>
      </c>
      <c r="J1250" s="34">
        <f>DATE(LEFT(tbl_data[[#This Row],[Date_rapport]], 4), MID(tbl_data[[#This Row],[Date_rapport]], 6, 2), RIGHT(tbl_data[[#This Row],[Date_rapport]], 2))</f>
        <v>44460</v>
      </c>
    </row>
    <row r="1251" spans="1:10" x14ac:dyDescent="0.2">
      <c r="A1251" s="28" t="s">
        <v>389</v>
      </c>
      <c r="B1251" t="s">
        <v>6</v>
      </c>
      <c r="C1251" s="28" t="s">
        <v>300</v>
      </c>
      <c r="D1251" t="s">
        <v>87</v>
      </c>
      <c r="E1251" t="s">
        <v>1585</v>
      </c>
      <c r="F1251" t="str">
        <f>INDEX(tbl_produits[Nom normalisé], MATCH(tbl_data[[#This Row],[Spécialité]], tbl_produits[Nom original], 0))</f>
        <v>SKIACOL 0,5 % collyre, flacon de 0,5ml</v>
      </c>
      <c r="G1251" t="str">
        <f>INDEX(tbl_produits[Classe nom], MATCH(tbl_data[[#This Row],[NORM_Spécialité]], tbl_produits[Nom normalisé], 0))</f>
        <v>Organes sensoriels</v>
      </c>
      <c r="H1251">
        <f>YEAR(tbl_data[[#This Row],[Date_rapport]])</f>
        <v>2021</v>
      </c>
      <c r="I1251" t="str">
        <f>INDEX(tbl_produits[Molécule extraite], MATCH(tbl_data[[#This Row],[NORM_Spécialité]], tbl_produits[Nom normalisé], 0))</f>
        <v>Cyclopentolate (chlorhydrate de)</v>
      </c>
      <c r="J1251" s="34">
        <f>DATE(LEFT(tbl_data[[#This Row],[Date_rapport]], 4), MID(tbl_data[[#This Row],[Date_rapport]], 6, 2), RIGHT(tbl_data[[#This Row],[Date_rapport]], 2))</f>
        <v>44460</v>
      </c>
    </row>
    <row r="1252" spans="1:10" x14ac:dyDescent="0.2">
      <c r="A1252" s="28" t="s">
        <v>389</v>
      </c>
      <c r="B1252" t="s">
        <v>3</v>
      </c>
      <c r="C1252" s="28" t="s">
        <v>300</v>
      </c>
      <c r="D1252" t="s">
        <v>17</v>
      </c>
      <c r="E1252" t="s">
        <v>2</v>
      </c>
      <c r="F1252" t="str">
        <f>INDEX(tbl_produits[Nom normalisé], MATCH(tbl_data[[#This Row],[Spécialité]], tbl_produits[Nom original], 0))</f>
        <v>SINEMET LP 200 mg/50 mg, comprimé à libération prolongée</v>
      </c>
      <c r="G1252" t="str">
        <f>INDEX(tbl_produits[Classe nom], MATCH(tbl_data[[#This Row],[NORM_Spécialité]], tbl_produits[Nom normalisé], 0))</f>
        <v>Système nerveux</v>
      </c>
      <c r="H1252">
        <f>YEAR(tbl_data[[#This Row],[Date_rapport]])</f>
        <v>2021</v>
      </c>
      <c r="I1252" t="str">
        <f>INDEX(tbl_produits[Molécule extraite], MATCH(tbl_data[[#This Row],[NORM_Spécialité]], tbl_produits[Nom normalisé], 0))</f>
        <v>Levodopa / Carbidopa</v>
      </c>
      <c r="J1252" s="34">
        <f>DATE(LEFT(tbl_data[[#This Row],[Date_rapport]], 4), MID(tbl_data[[#This Row],[Date_rapport]], 6, 2), RIGHT(tbl_data[[#This Row],[Date_rapport]], 2))</f>
        <v>44460</v>
      </c>
    </row>
    <row r="1253" spans="1:10" x14ac:dyDescent="0.2">
      <c r="A1253" s="28" t="s">
        <v>389</v>
      </c>
      <c r="B1253" t="s">
        <v>6</v>
      </c>
      <c r="C1253" s="28" t="s">
        <v>300</v>
      </c>
      <c r="D1253" t="s">
        <v>148</v>
      </c>
      <c r="E1253" t="s">
        <v>1605</v>
      </c>
      <c r="F1253" t="str">
        <f>INDEX(tbl_produits[Nom normalisé], MATCH(tbl_data[[#This Row],[Spécialité]], tbl_produits[Nom original], 0))</f>
        <v>SINEMET LP 100 mg/25 mg, comprimé à libération prolongée</v>
      </c>
      <c r="G1253" t="str">
        <f>INDEX(tbl_produits[Classe nom], MATCH(tbl_data[[#This Row],[NORM_Spécialité]], tbl_produits[Nom normalisé], 0))</f>
        <v>Système nerveux</v>
      </c>
      <c r="H1253">
        <f>YEAR(tbl_data[[#This Row],[Date_rapport]])</f>
        <v>2021</v>
      </c>
      <c r="I1253" t="str">
        <f>INDEX(tbl_produits[Molécule extraite], MATCH(tbl_data[[#This Row],[NORM_Spécialité]], tbl_produits[Nom normalisé], 0))</f>
        <v>Levodopa / Carbidopa</v>
      </c>
      <c r="J1253" s="34">
        <f>DATE(LEFT(tbl_data[[#This Row],[Date_rapport]], 4), MID(tbl_data[[#This Row],[Date_rapport]], 6, 2), RIGHT(tbl_data[[#This Row],[Date_rapport]], 2))</f>
        <v>44460</v>
      </c>
    </row>
    <row r="1254" spans="1:10" x14ac:dyDescent="0.2">
      <c r="A1254" s="28" t="s">
        <v>389</v>
      </c>
      <c r="B1254" t="s">
        <v>6</v>
      </c>
      <c r="C1254" s="28" t="s">
        <v>300</v>
      </c>
      <c r="D1254" t="s">
        <v>38</v>
      </c>
      <c r="E1254" t="s">
        <v>1565</v>
      </c>
      <c r="F1254" t="str">
        <f>INDEX(tbl_produits[Nom normalisé], MATCH(tbl_data[[#This Row],[Spécialité]], tbl_produits[Nom original], 0))</f>
        <v>SIKLOS 100 mg, comprimé pelliculé - SIKLOS 1000 mg, comprimé pelliculé sécable</v>
      </c>
      <c r="G1254" t="str">
        <f>INDEX(tbl_produits[Classe nom], MATCH(tbl_data[[#This Row],[NORM_Spécialité]], tbl_produits[Nom normalisé], 0))</f>
        <v>Antinéoplasiques et immunomodulateurs</v>
      </c>
      <c r="H1254">
        <f>YEAR(tbl_data[[#This Row],[Date_rapport]])</f>
        <v>2021</v>
      </c>
      <c r="I1254" t="str">
        <f>INDEX(tbl_produits[Molécule extraite], MATCH(tbl_data[[#This Row],[NORM_Spécialité]], tbl_produits[Nom normalisé], 0))</f>
        <v>Hydroxycarbamide</v>
      </c>
      <c r="J1254" s="34">
        <f>DATE(LEFT(tbl_data[[#This Row],[Date_rapport]], 4), MID(tbl_data[[#This Row],[Date_rapport]], 6, 2), RIGHT(tbl_data[[#This Row],[Date_rapport]], 2))</f>
        <v>44460</v>
      </c>
    </row>
    <row r="1255" spans="1:10" x14ac:dyDescent="0.2">
      <c r="A1255" s="28" t="s">
        <v>389</v>
      </c>
      <c r="B1255" t="s">
        <v>6</v>
      </c>
      <c r="C1255" s="28" t="s">
        <v>300</v>
      </c>
      <c r="D1255" t="s">
        <v>46</v>
      </c>
      <c r="E1255" t="s">
        <v>1568</v>
      </c>
      <c r="F1255" t="str">
        <f>INDEX(tbl_produits[Nom normalisé], MATCH(tbl_data[[#This Row],[Spécialité]], tbl_produits[Nom original], 0))</f>
        <v>SCOPODERM TTS  1 mg/72 heures, dispositif transdermique</v>
      </c>
      <c r="G1255" t="str">
        <f>INDEX(tbl_produits[Classe nom], MATCH(tbl_data[[#This Row],[NORM_Spécialité]], tbl_produits[Nom normalisé], 0))</f>
        <v>Voies digestives et métabolisme</v>
      </c>
      <c r="H1255">
        <f>YEAR(tbl_data[[#This Row],[Date_rapport]])</f>
        <v>2021</v>
      </c>
      <c r="I1255" t="str">
        <f>INDEX(tbl_produits[Molécule extraite], MATCH(tbl_data[[#This Row],[NORM_Spécialité]], tbl_produits[Nom normalisé], 0))</f>
        <v>Scopolamine</v>
      </c>
      <c r="J1255" s="34">
        <f>DATE(LEFT(tbl_data[[#This Row],[Date_rapport]], 4), MID(tbl_data[[#This Row],[Date_rapport]], 6, 2), RIGHT(tbl_data[[#This Row],[Date_rapport]], 2))</f>
        <v>44460</v>
      </c>
    </row>
    <row r="1256" spans="1:10" x14ac:dyDescent="0.2">
      <c r="A1256" s="28" t="s">
        <v>389</v>
      </c>
      <c r="B1256" t="s">
        <v>3</v>
      </c>
      <c r="C1256" s="28" t="s">
        <v>300</v>
      </c>
      <c r="D1256" t="s">
        <v>112</v>
      </c>
      <c r="E1256" t="s">
        <v>2</v>
      </c>
      <c r="F1256" t="str">
        <f>INDEX(tbl_produits[Nom normalisé], MATCH(tbl_data[[#This Row],[Spécialité]], tbl_produits[Nom original], 0))</f>
        <v>ROPINIROLE MYLAN 0,5 mg  comprimé pelliculé</v>
      </c>
      <c r="G1256" t="str">
        <f>INDEX(tbl_produits[Classe nom], MATCH(tbl_data[[#This Row],[NORM_Spécialité]], tbl_produits[Nom normalisé], 0))</f>
        <v>Système nerveux</v>
      </c>
      <c r="H1256">
        <f>YEAR(tbl_data[[#This Row],[Date_rapport]])</f>
        <v>2021</v>
      </c>
      <c r="I1256" t="str">
        <f>INDEX(tbl_produits[Molécule extraite], MATCH(tbl_data[[#This Row],[NORM_Spécialité]], tbl_produits[Nom normalisé], 0))</f>
        <v>Ropinirole</v>
      </c>
      <c r="J1256" s="34">
        <f>DATE(LEFT(tbl_data[[#This Row],[Date_rapport]], 4), MID(tbl_data[[#This Row],[Date_rapport]], 6, 2), RIGHT(tbl_data[[#This Row],[Date_rapport]], 2))</f>
        <v>44460</v>
      </c>
    </row>
    <row r="1257" spans="1:10" x14ac:dyDescent="0.2">
      <c r="A1257" s="28" t="s">
        <v>389</v>
      </c>
      <c r="B1257" t="s">
        <v>6</v>
      </c>
      <c r="C1257" s="28" t="s">
        <v>300</v>
      </c>
      <c r="D1257" t="s">
        <v>142</v>
      </c>
      <c r="E1257" t="s">
        <v>1602</v>
      </c>
      <c r="F1257" t="str">
        <f>INDEX(tbl_produits[Nom normalisé], MATCH(tbl_data[[#This Row],[Spécialité]], tbl_produits[Nom original], 0))</f>
        <v>RILUTEK 50 mg comprimés pelliculés</v>
      </c>
      <c r="G1257" t="str">
        <f>INDEX(tbl_produits[Classe nom], MATCH(tbl_data[[#This Row],[NORM_Spécialité]], tbl_produits[Nom normalisé], 0))</f>
        <v>Système nerveux</v>
      </c>
      <c r="H1257">
        <f>YEAR(tbl_data[[#This Row],[Date_rapport]])</f>
        <v>2021</v>
      </c>
      <c r="I1257" t="str">
        <f>INDEX(tbl_produits[Molécule extraite], MATCH(tbl_data[[#This Row],[NORM_Spécialité]], tbl_produits[Nom normalisé], 0))</f>
        <v>Riluzole</v>
      </c>
      <c r="J1257" s="34">
        <f>DATE(LEFT(tbl_data[[#This Row],[Date_rapport]], 4), MID(tbl_data[[#This Row],[Date_rapport]], 6, 2), RIGHT(tbl_data[[#This Row],[Date_rapport]], 2))</f>
        <v>44460</v>
      </c>
    </row>
    <row r="1258" spans="1:10" x14ac:dyDescent="0.2">
      <c r="A1258" s="28" t="s">
        <v>389</v>
      </c>
      <c r="B1258" t="s">
        <v>6</v>
      </c>
      <c r="C1258" s="28" t="s">
        <v>300</v>
      </c>
      <c r="D1258" t="s">
        <v>143</v>
      </c>
      <c r="E1258" t="s">
        <v>1603</v>
      </c>
      <c r="F1258" t="str">
        <f>INDEX(tbl_produits[Nom normalisé], MATCH(tbl_data[[#This Row],[Spécialité]], tbl_produits[Nom original], 0))</f>
        <v>RIFATER, comprimé enrobé</v>
      </c>
      <c r="G1258" t="str">
        <f>INDEX(tbl_produits[Classe nom], MATCH(tbl_data[[#This Row],[NORM_Spécialité]], tbl_produits[Nom normalisé], 0))</f>
        <v>Anti-infectieux à usage systémique</v>
      </c>
      <c r="H1258">
        <f>YEAR(tbl_data[[#This Row],[Date_rapport]])</f>
        <v>2021</v>
      </c>
      <c r="I1258" t="str">
        <f>INDEX(tbl_produits[Molécule extraite], MATCH(tbl_data[[#This Row],[NORM_Spécialité]], tbl_produits[Nom normalisé], 0))</f>
        <v>Isoniazide / pyrazinamid / rifampicine</v>
      </c>
      <c r="J1258" s="34">
        <f>DATE(LEFT(tbl_data[[#This Row],[Date_rapport]], 4), MID(tbl_data[[#This Row],[Date_rapport]], 6, 2), RIGHT(tbl_data[[#This Row],[Date_rapport]], 2))</f>
        <v>44460</v>
      </c>
    </row>
    <row r="1259" spans="1:10" x14ac:dyDescent="0.2">
      <c r="A1259" s="28" t="s">
        <v>389</v>
      </c>
      <c r="B1259" t="s">
        <v>9</v>
      </c>
      <c r="C1259" s="28" t="s">
        <v>300</v>
      </c>
      <c r="D1259" t="s">
        <v>102</v>
      </c>
      <c r="E1259" t="s">
        <v>2</v>
      </c>
      <c r="F1259" t="str">
        <f>INDEX(tbl_produits[Nom normalisé], MATCH(tbl_data[[#This Row],[Spécialité]], tbl_produits[Nom original], 0))</f>
        <v>RIFADINE 2 %, suspension buvable</v>
      </c>
      <c r="G1259" t="str">
        <f>INDEX(tbl_produits[Classe nom], MATCH(tbl_data[[#This Row],[NORM_Spécialité]], tbl_produits[Nom normalisé], 0))</f>
        <v>Anti-infectieux à usage systémique</v>
      </c>
      <c r="H1259">
        <f>YEAR(tbl_data[[#This Row],[Date_rapport]])</f>
        <v>2021</v>
      </c>
      <c r="I1259" t="str">
        <f>INDEX(tbl_produits[Molécule extraite], MATCH(tbl_data[[#This Row],[NORM_Spécialité]], tbl_produits[Nom normalisé], 0))</f>
        <v>Rifampicine sodique</v>
      </c>
      <c r="J1259" s="34">
        <f>DATE(LEFT(tbl_data[[#This Row],[Date_rapport]], 4), MID(tbl_data[[#This Row],[Date_rapport]], 6, 2), RIGHT(tbl_data[[#This Row],[Date_rapport]], 2))</f>
        <v>44460</v>
      </c>
    </row>
    <row r="1260" spans="1:10" x14ac:dyDescent="0.2">
      <c r="A1260" s="28" t="s">
        <v>389</v>
      </c>
      <c r="B1260" t="s">
        <v>6</v>
      </c>
      <c r="C1260" s="28" t="s">
        <v>300</v>
      </c>
      <c r="D1260" t="s">
        <v>195</v>
      </c>
      <c r="E1260" t="s">
        <v>1614</v>
      </c>
      <c r="F1260" t="str">
        <f>INDEX(tbl_produits[Nom normalisé], MATCH(tbl_data[[#This Row],[Spécialité]], tbl_produits[Nom original], 0))</f>
        <v>REBETOL 40 mg/ml, solution buvable</v>
      </c>
      <c r="G1260" t="str">
        <f>INDEX(tbl_produits[Classe nom], MATCH(tbl_data[[#This Row],[NORM_Spécialité]], tbl_produits[Nom normalisé], 0))</f>
        <v>Anti-infectieux à usage systémique</v>
      </c>
      <c r="H1260">
        <f>YEAR(tbl_data[[#This Row],[Date_rapport]])</f>
        <v>2021</v>
      </c>
      <c r="I1260" t="str">
        <f>INDEX(tbl_produits[Molécule extraite], MATCH(tbl_data[[#This Row],[NORM_Spécialité]], tbl_produits[Nom normalisé], 0))</f>
        <v>Ribavirine</v>
      </c>
      <c r="J1260" s="34">
        <f>DATE(LEFT(tbl_data[[#This Row],[Date_rapport]], 4), MID(tbl_data[[#This Row],[Date_rapport]], 6, 2), RIGHT(tbl_data[[#This Row],[Date_rapport]], 2))</f>
        <v>44460</v>
      </c>
    </row>
    <row r="1261" spans="1:10" x14ac:dyDescent="0.2">
      <c r="A1261" s="28" t="s">
        <v>389</v>
      </c>
      <c r="B1261" t="s">
        <v>6</v>
      </c>
      <c r="C1261" s="28" t="s">
        <v>300</v>
      </c>
      <c r="D1261" t="s">
        <v>109</v>
      </c>
      <c r="E1261" t="s">
        <v>1567</v>
      </c>
      <c r="F1261" t="str">
        <f>INDEX(tbl_produits[Nom normalisé], MATCH(tbl_data[[#This Row],[Spécialité]], tbl_produits[Nom original], 0))</f>
        <v>QUITAXON 50 mg, comprimé pelliculé sécable</v>
      </c>
      <c r="G1261" t="str">
        <f>INDEX(tbl_produits[Classe nom], MATCH(tbl_data[[#This Row],[NORM_Spécialité]], tbl_produits[Nom normalisé], 0))</f>
        <v>Système nerveux</v>
      </c>
      <c r="H1261">
        <f>YEAR(tbl_data[[#This Row],[Date_rapport]])</f>
        <v>2021</v>
      </c>
      <c r="I1261" t="str">
        <f>INDEX(tbl_produits[Molécule extraite], MATCH(tbl_data[[#This Row],[NORM_Spécialité]], tbl_produits[Nom normalisé], 0))</f>
        <v>Quétiapine</v>
      </c>
      <c r="J1261" s="34">
        <f>DATE(LEFT(tbl_data[[#This Row],[Date_rapport]], 4), MID(tbl_data[[#This Row],[Date_rapport]], 6, 2), RIGHT(tbl_data[[#This Row],[Date_rapport]], 2))</f>
        <v>44460</v>
      </c>
    </row>
    <row r="1262" spans="1:10" x14ac:dyDescent="0.2">
      <c r="A1262" s="28" t="s">
        <v>389</v>
      </c>
      <c r="B1262" t="s">
        <v>6</v>
      </c>
      <c r="C1262" s="28" t="s">
        <v>300</v>
      </c>
      <c r="D1262" t="s">
        <v>124</v>
      </c>
      <c r="E1262" t="s">
        <v>1556</v>
      </c>
      <c r="F1262" t="str">
        <f>INDEX(tbl_produits[Nom normalisé], MATCH(tbl_data[[#This Row],[Spécialité]], tbl_produits[Nom original], 0))</f>
        <v>PROPOFOL FRESENIUS 10 mg/ml, émulsion injectable ou pour perfusion (flacon de 50 ml)</v>
      </c>
      <c r="G1262" t="str">
        <f>INDEX(tbl_produits[Classe nom], MATCH(tbl_data[[#This Row],[NORM_Spécialité]], tbl_produits[Nom normalisé], 0))</f>
        <v>Système nerveux</v>
      </c>
      <c r="H1262">
        <f>YEAR(tbl_data[[#This Row],[Date_rapport]])</f>
        <v>2021</v>
      </c>
      <c r="I1262" t="str">
        <f>INDEX(tbl_produits[Molécule extraite], MATCH(tbl_data[[#This Row],[NORM_Spécialité]], tbl_produits[Nom normalisé], 0))</f>
        <v>Propofol</v>
      </c>
      <c r="J1262" s="34">
        <f>DATE(LEFT(tbl_data[[#This Row],[Date_rapport]], 4), MID(tbl_data[[#This Row],[Date_rapport]], 6, 2), RIGHT(tbl_data[[#This Row],[Date_rapport]], 2))</f>
        <v>44460</v>
      </c>
    </row>
    <row r="1263" spans="1:10" x14ac:dyDescent="0.2">
      <c r="A1263" s="28" t="s">
        <v>389</v>
      </c>
      <c r="B1263" t="s">
        <v>6</v>
      </c>
      <c r="C1263" s="28" t="s">
        <v>300</v>
      </c>
      <c r="D1263" t="s">
        <v>34</v>
      </c>
      <c r="E1263" t="s">
        <v>1562</v>
      </c>
      <c r="F1263" t="str">
        <f>INDEX(tbl_produits[Nom normalisé], MATCH(tbl_data[[#This Row],[Spécialité]], tbl_produits[Nom original], 0))</f>
        <v>PROLEUKIN 18 millions U.I., poudre pour solution injectable</v>
      </c>
      <c r="G1263" t="str">
        <f>INDEX(tbl_produits[Classe nom], MATCH(tbl_data[[#This Row],[NORM_Spécialité]], tbl_produits[Nom normalisé], 0))</f>
        <v>Antinéoplasiques et immunomodulateurs</v>
      </c>
      <c r="H1263">
        <f>YEAR(tbl_data[[#This Row],[Date_rapport]])</f>
        <v>2021</v>
      </c>
      <c r="I1263" t="str">
        <f>INDEX(tbl_produits[Molécule extraite], MATCH(tbl_data[[#This Row],[NORM_Spécialité]], tbl_produits[Nom normalisé], 0))</f>
        <v>Aldesleukine</v>
      </c>
      <c r="J1263" s="34">
        <f>DATE(LEFT(tbl_data[[#This Row],[Date_rapport]], 4), MID(tbl_data[[#This Row],[Date_rapport]], 6, 2), RIGHT(tbl_data[[#This Row],[Date_rapport]], 2))</f>
        <v>44460</v>
      </c>
    </row>
    <row r="1264" spans="1:10" x14ac:dyDescent="0.2">
      <c r="A1264" s="28" t="s">
        <v>389</v>
      </c>
      <c r="B1264" t="s">
        <v>9</v>
      </c>
      <c r="C1264" s="28" t="s">
        <v>300</v>
      </c>
      <c r="D1264" t="s">
        <v>190</v>
      </c>
      <c r="E1264" t="s">
        <v>2</v>
      </c>
      <c r="F1264" t="str">
        <f>INDEX(tbl_produits[Nom normalisé], MATCH(tbl_data[[#This Row],[Spécialité]], tbl_produits[Nom original], 0))</f>
        <v>PROGESTERONE RETARD PHARLON 500 mg/2 ml, solution injectable IM en ampoule</v>
      </c>
      <c r="G1264" t="str">
        <f>INDEX(tbl_produits[Classe nom], MATCH(tbl_data[[#This Row],[NORM_Spécialité]], tbl_produits[Nom normalisé], 0))</f>
        <v>Système génito-urinaire et hormones sexuelles</v>
      </c>
      <c r="H1264">
        <f>YEAR(tbl_data[[#This Row],[Date_rapport]])</f>
        <v>2021</v>
      </c>
      <c r="I1264" t="str">
        <f>INDEX(tbl_produits[Molécule extraite], MATCH(tbl_data[[#This Row],[NORM_Spécialité]], tbl_produits[Nom normalisé], 0))</f>
        <v>Progestérone</v>
      </c>
      <c r="J1264" s="34">
        <f>DATE(LEFT(tbl_data[[#This Row],[Date_rapport]], 4), MID(tbl_data[[#This Row],[Date_rapport]], 6, 2), RIGHT(tbl_data[[#This Row],[Date_rapport]], 2))</f>
        <v>44460</v>
      </c>
    </row>
    <row r="1265" spans="1:10" x14ac:dyDescent="0.2">
      <c r="A1265" s="28" t="s">
        <v>389</v>
      </c>
      <c r="B1265" t="s">
        <v>6</v>
      </c>
      <c r="C1265" s="28" t="s">
        <v>300</v>
      </c>
      <c r="D1265" t="s">
        <v>90</v>
      </c>
      <c r="E1265" t="s">
        <v>1587</v>
      </c>
      <c r="F1265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1265" t="str">
        <f>INDEX(tbl_produits[Classe nom], MATCH(tbl_data[[#This Row],[NORM_Spécialité]], tbl_produits[Nom normalisé], 0))</f>
        <v>Système nerveux</v>
      </c>
      <c r="H1265">
        <f>YEAR(tbl_data[[#This Row],[Date_rapport]])</f>
        <v>2021</v>
      </c>
      <c r="I1265" t="str">
        <f>INDEX(tbl_produits[Molécule extraite], MATCH(tbl_data[[#This Row],[NORM_Spécialité]], tbl_produits[Nom normalisé], 0))</f>
        <v>Éthanol</v>
      </c>
      <c r="J1265" s="34">
        <f>DATE(LEFT(tbl_data[[#This Row],[Date_rapport]], 4), MID(tbl_data[[#This Row],[Date_rapport]], 6, 2), RIGHT(tbl_data[[#This Row],[Date_rapport]], 2))</f>
        <v>44460</v>
      </c>
    </row>
    <row r="1266" spans="1:10" x14ac:dyDescent="0.2">
      <c r="A1266" s="28" t="s">
        <v>389</v>
      </c>
      <c r="B1266" t="s">
        <v>6</v>
      </c>
      <c r="C1266" s="28" t="s">
        <v>300</v>
      </c>
      <c r="D1266" t="s">
        <v>122</v>
      </c>
      <c r="E1266" t="s">
        <v>1597</v>
      </c>
      <c r="F1266" t="str">
        <f>INDEX(tbl_produits[Nom normalisé], MATCH(tbl_data[[#This Row],[Spécialité]], tbl_produits[Nom original], 0))</f>
        <v>PLEGISOL, solution cardioplégique pour voie intracoronaire en poche</v>
      </c>
      <c r="G1266" t="str">
        <f>INDEX(tbl_produits[Classe nom], MATCH(tbl_data[[#This Row],[NORM_Spécialité]], tbl_produits[Nom normalisé], 0))</f>
        <v>Sang et organes hématopoïétiques</v>
      </c>
      <c r="H1266">
        <f>YEAR(tbl_data[[#This Row],[Date_rapport]])</f>
        <v>2021</v>
      </c>
      <c r="I1266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1266" s="34">
        <f>DATE(LEFT(tbl_data[[#This Row],[Date_rapport]], 4), MID(tbl_data[[#This Row],[Date_rapport]], 6, 2), RIGHT(tbl_data[[#This Row],[Date_rapport]], 2))</f>
        <v>44460</v>
      </c>
    </row>
    <row r="1267" spans="1:10" x14ac:dyDescent="0.2">
      <c r="A1267" s="28" t="s">
        <v>389</v>
      </c>
      <c r="B1267" t="s">
        <v>6</v>
      </c>
      <c r="C1267" s="28" t="s">
        <v>300</v>
      </c>
      <c r="D1267" t="s">
        <v>50</v>
      </c>
      <c r="E1267" t="s">
        <v>1571</v>
      </c>
      <c r="F1267" t="str">
        <f>INDEX(tbl_produits[Nom normalisé], MATCH(tbl_data[[#This Row],[Spécialité]], tbl_produits[Nom original], 0))</f>
        <v>PLASMION  - Solution pour perfusion</v>
      </c>
      <c r="G1267" t="str">
        <f>INDEX(tbl_produits[Classe nom], MATCH(tbl_data[[#This Row],[NORM_Spécialité]], tbl_produits[Nom normalisé], 0))</f>
        <v>Sang et organes hématopoïétiques</v>
      </c>
      <c r="H1267">
        <f>YEAR(tbl_data[[#This Row],[Date_rapport]])</f>
        <v>2021</v>
      </c>
      <c r="I1267" t="str">
        <f>INDEX(tbl_produits[Molécule extraite], MATCH(tbl_data[[#This Row],[NORM_Spécialité]], tbl_produits[Nom normalisé], 0))</f>
        <v>N/A</v>
      </c>
      <c r="J1267" s="34">
        <f>DATE(LEFT(tbl_data[[#This Row],[Date_rapport]], 4), MID(tbl_data[[#This Row],[Date_rapport]], 6, 2), RIGHT(tbl_data[[#This Row],[Date_rapport]], 2))</f>
        <v>44460</v>
      </c>
    </row>
    <row r="1268" spans="1:10" x14ac:dyDescent="0.2">
      <c r="A1268" s="28" t="s">
        <v>389</v>
      </c>
      <c r="B1268" t="s">
        <v>6</v>
      </c>
      <c r="C1268" s="28" t="s">
        <v>300</v>
      </c>
      <c r="D1268" t="s">
        <v>57</v>
      </c>
      <c r="E1268" t="s">
        <v>1573</v>
      </c>
      <c r="F1268" t="str">
        <f>INDEX(tbl_produits[Nom normalisé], MATCH(tbl_data[[#This Row],[Spécialité]], tbl_produits[Nom original], 0))</f>
        <v>PILOCARPINE 2 POUR CENT FAURE, collyre en solution en récipient unidose</v>
      </c>
      <c r="G1268" t="str">
        <f>INDEX(tbl_produits[Classe nom], MATCH(tbl_data[[#This Row],[NORM_Spécialité]], tbl_produits[Nom normalisé], 0))</f>
        <v>Organes sensoriels</v>
      </c>
      <c r="H1268">
        <f>YEAR(tbl_data[[#This Row],[Date_rapport]])</f>
        <v>2021</v>
      </c>
      <c r="I1268" t="str">
        <f>INDEX(tbl_produits[Molécule extraite], MATCH(tbl_data[[#This Row],[NORM_Spécialité]], tbl_produits[Nom normalisé], 0))</f>
        <v>Pilocarpine</v>
      </c>
      <c r="J1268" s="34">
        <f>DATE(LEFT(tbl_data[[#This Row],[Date_rapport]], 4), MID(tbl_data[[#This Row],[Date_rapport]], 6, 2), RIGHT(tbl_data[[#This Row],[Date_rapport]], 2))</f>
        <v>44460</v>
      </c>
    </row>
    <row r="1269" spans="1:10" x14ac:dyDescent="0.2">
      <c r="A1269" s="28" t="s">
        <v>389</v>
      </c>
      <c r="B1269" t="s">
        <v>6</v>
      </c>
      <c r="C1269" s="28" t="s">
        <v>300</v>
      </c>
      <c r="D1269" t="s">
        <v>56</v>
      </c>
      <c r="E1269" t="s">
        <v>1573</v>
      </c>
      <c r="F1269" t="str">
        <f>INDEX(tbl_produits[Nom normalisé], MATCH(tbl_data[[#This Row],[Spécialité]], tbl_produits[Nom original], 0))</f>
        <v>PILOCARPINE 1 POUR CENT FAURE, collyre en solution en récipient unidose</v>
      </c>
      <c r="G1269" t="str">
        <f>INDEX(tbl_produits[Classe nom], MATCH(tbl_data[[#This Row],[NORM_Spécialité]], tbl_produits[Nom normalisé], 0))</f>
        <v>Organes sensoriels</v>
      </c>
      <c r="H1269">
        <f>YEAR(tbl_data[[#This Row],[Date_rapport]])</f>
        <v>2021</v>
      </c>
      <c r="I1269" t="str">
        <f>INDEX(tbl_produits[Molécule extraite], MATCH(tbl_data[[#This Row],[NORM_Spécialité]], tbl_produits[Nom normalisé], 0))</f>
        <v>Pilocarpine</v>
      </c>
      <c r="J1269" s="34">
        <f>DATE(LEFT(tbl_data[[#This Row],[Date_rapport]], 4), MID(tbl_data[[#This Row],[Date_rapport]], 6, 2), RIGHT(tbl_data[[#This Row],[Date_rapport]], 2))</f>
        <v>44460</v>
      </c>
    </row>
    <row r="1270" spans="1:10" x14ac:dyDescent="0.2">
      <c r="A1270" s="28" t="s">
        <v>389</v>
      </c>
      <c r="B1270" t="s">
        <v>3</v>
      </c>
      <c r="C1270" s="28" t="s">
        <v>300</v>
      </c>
      <c r="D1270" t="s">
        <v>94</v>
      </c>
      <c r="E1270" t="s">
        <v>2</v>
      </c>
      <c r="F1270" t="str">
        <f>INDEX(tbl_produits[Nom normalisé], MATCH(tbl_data[[#This Row],[Spécialité]], tbl_produits[Nom original], 0))</f>
        <v>PEMETREXED FRESENIUS KABI flacon de 100 mg, poudre pour solution à diluer pour perfusion</v>
      </c>
      <c r="G1270" t="str">
        <f>INDEX(tbl_produits[Classe nom], MATCH(tbl_data[[#This Row],[NORM_Spécialité]], tbl_produits[Nom normalisé], 0))</f>
        <v>Antinéoplasiques et immunomodulateurs</v>
      </c>
      <c r="H1270">
        <f>YEAR(tbl_data[[#This Row],[Date_rapport]])</f>
        <v>2021</v>
      </c>
      <c r="I1270" t="str">
        <f>INDEX(tbl_produits[Molécule extraite], MATCH(tbl_data[[#This Row],[NORM_Spécialité]], tbl_produits[Nom normalisé], 0))</f>
        <v>Pémétrexed</v>
      </c>
      <c r="J1270" s="34">
        <f>DATE(LEFT(tbl_data[[#This Row],[Date_rapport]], 4), MID(tbl_data[[#This Row],[Date_rapport]], 6, 2), RIGHT(tbl_data[[#This Row],[Date_rapport]], 2))</f>
        <v>44460</v>
      </c>
    </row>
    <row r="1271" spans="1:10" x14ac:dyDescent="0.2">
      <c r="A1271" s="28" t="s">
        <v>389</v>
      </c>
      <c r="B1271" t="s">
        <v>3</v>
      </c>
      <c r="C1271" s="28" t="s">
        <v>300</v>
      </c>
      <c r="D1271" t="s">
        <v>39</v>
      </c>
      <c r="E1271" t="s">
        <v>2</v>
      </c>
      <c r="F1271" t="str">
        <f>INDEX(tbl_produits[Nom normalisé], MATCH(tbl_data[[#This Row],[Spécialité]], tbl_produits[Nom original], 0))</f>
        <v>PEMETREXED FRESENIUS KABI  flacon de 500 mg Poudre pour solution à diluer pour perfusion</v>
      </c>
      <c r="G1271" t="str">
        <f>INDEX(tbl_produits[Classe nom], MATCH(tbl_data[[#This Row],[NORM_Spécialité]], tbl_produits[Nom normalisé], 0))</f>
        <v>Antinéoplasiques et immunomodulateurs</v>
      </c>
      <c r="H1271">
        <f>YEAR(tbl_data[[#This Row],[Date_rapport]])</f>
        <v>2021</v>
      </c>
      <c r="I1271" t="str">
        <f>INDEX(tbl_produits[Molécule extraite], MATCH(tbl_data[[#This Row],[NORM_Spécialité]], tbl_produits[Nom normalisé], 0))</f>
        <v>Pémétrexed</v>
      </c>
      <c r="J1271" s="34">
        <f>DATE(LEFT(tbl_data[[#This Row],[Date_rapport]], 4), MID(tbl_data[[#This Row],[Date_rapport]], 6, 2), RIGHT(tbl_data[[#This Row],[Date_rapport]], 2))</f>
        <v>44460</v>
      </c>
    </row>
    <row r="1272" spans="1:10" x14ac:dyDescent="0.2">
      <c r="A1272" s="28" t="s">
        <v>389</v>
      </c>
      <c r="B1272" t="s">
        <v>6</v>
      </c>
      <c r="C1272" s="28" t="s">
        <v>300</v>
      </c>
      <c r="D1272" t="s">
        <v>69</v>
      </c>
      <c r="E1272" t="s">
        <v>1579</v>
      </c>
      <c r="F1272" t="str">
        <f>INDEX(tbl_produits[Nom normalisé], MATCH(tbl_data[[#This Row],[Spécialité]], tbl_produits[Nom original], 0))</f>
        <v>PAMIDRONATE DE SODIUM HOSPIRA 9 mg/ml, solution à diluer pour perfusion, boîte de 1 flacon de 10 ml</v>
      </c>
      <c r="G1272" t="str">
        <f>INDEX(tbl_produits[Classe nom], MATCH(tbl_data[[#This Row],[NORM_Spécialité]], tbl_produits[Nom normalisé], 0))</f>
        <v xml:space="preserve">Système musculo-squelettique </v>
      </c>
      <c r="H1272">
        <f>YEAR(tbl_data[[#This Row],[Date_rapport]])</f>
        <v>2021</v>
      </c>
      <c r="I1272" t="str">
        <f>INDEX(tbl_produits[Molécule extraite], MATCH(tbl_data[[#This Row],[NORM_Spécialité]], tbl_produits[Nom normalisé], 0))</f>
        <v>Pamidronate de sodium</v>
      </c>
      <c r="J1272" s="34">
        <f>DATE(LEFT(tbl_data[[#This Row],[Date_rapport]], 4), MID(tbl_data[[#This Row],[Date_rapport]], 6, 2), RIGHT(tbl_data[[#This Row],[Date_rapport]], 2))</f>
        <v>44460</v>
      </c>
    </row>
    <row r="1273" spans="1:10" x14ac:dyDescent="0.2">
      <c r="A1273" s="28" t="s">
        <v>389</v>
      </c>
      <c r="B1273" t="s">
        <v>3</v>
      </c>
      <c r="C1273" s="28" t="s">
        <v>300</v>
      </c>
      <c r="D1273" t="s">
        <v>73</v>
      </c>
      <c r="E1273" t="s">
        <v>2</v>
      </c>
      <c r="F1273" t="str">
        <f>INDEX(tbl_produits[Nom normalisé], MATCH(tbl_data[[#This Row],[Spécialité]], tbl_produits[Nom original], 0))</f>
        <v>PACLITAXEL KABI 6 mg/ml, solution à diluer pour perfusion</v>
      </c>
      <c r="G1273" t="str">
        <f>INDEX(tbl_produits[Classe nom], MATCH(tbl_data[[#This Row],[NORM_Spécialité]], tbl_produits[Nom normalisé], 0))</f>
        <v>Antinéoplasiques et immunomodulateurs</v>
      </c>
      <c r="H1273">
        <f>YEAR(tbl_data[[#This Row],[Date_rapport]])</f>
        <v>2021</v>
      </c>
      <c r="I1273" t="str">
        <f>INDEX(tbl_produits[Molécule extraite], MATCH(tbl_data[[#This Row],[NORM_Spécialité]], tbl_produits[Nom normalisé], 0))</f>
        <v>Paclitaxel</v>
      </c>
      <c r="J1273" s="34">
        <f>DATE(LEFT(tbl_data[[#This Row],[Date_rapport]], 4), MID(tbl_data[[#This Row],[Date_rapport]], 6, 2), RIGHT(tbl_data[[#This Row],[Date_rapport]], 2))</f>
        <v>44460</v>
      </c>
    </row>
    <row r="1274" spans="1:10" x14ac:dyDescent="0.2">
      <c r="A1274" s="28" t="s">
        <v>389</v>
      </c>
      <c r="B1274" t="s">
        <v>6</v>
      </c>
      <c r="C1274" s="28" t="s">
        <v>300</v>
      </c>
      <c r="D1274" t="s">
        <v>86</v>
      </c>
      <c r="E1274" t="s">
        <v>1584</v>
      </c>
      <c r="F1274" t="str">
        <f>INDEX(tbl_produits[Nom normalisé], MATCH(tbl_data[[#This Row],[Spécialité]], tbl_produits[Nom original], 0))</f>
        <v>PACLITAXEL EBEWE 6 mg/ml, solution à diluer pour perfusion</v>
      </c>
      <c r="G1274" t="str">
        <f>INDEX(tbl_produits[Classe nom], MATCH(tbl_data[[#This Row],[NORM_Spécialité]], tbl_produits[Nom normalisé], 0))</f>
        <v>Antinéoplasiques et immunomodulateurs</v>
      </c>
      <c r="H1274">
        <f>YEAR(tbl_data[[#This Row],[Date_rapport]])</f>
        <v>2021</v>
      </c>
      <c r="I1274" t="str">
        <f>INDEX(tbl_produits[Molécule extraite], MATCH(tbl_data[[#This Row],[NORM_Spécialité]], tbl_produits[Nom normalisé], 0))</f>
        <v>Paclitaxel</v>
      </c>
      <c r="J1274" s="34">
        <f>DATE(LEFT(tbl_data[[#This Row],[Date_rapport]], 4), MID(tbl_data[[#This Row],[Date_rapport]], 6, 2), RIGHT(tbl_data[[#This Row],[Date_rapport]], 2))</f>
        <v>44460</v>
      </c>
    </row>
    <row r="1275" spans="1:10" x14ac:dyDescent="0.2">
      <c r="A1275" s="28" t="s">
        <v>389</v>
      </c>
      <c r="B1275" t="s">
        <v>6</v>
      </c>
      <c r="C1275" s="28" t="s">
        <v>300</v>
      </c>
      <c r="D1275" t="s">
        <v>60</v>
      </c>
      <c r="E1275" t="s">
        <v>1575</v>
      </c>
      <c r="F1275" t="str">
        <f>INDEX(tbl_produits[Nom normalisé], MATCH(tbl_data[[#This Row],[Spécialité]], tbl_produits[Nom original], 0))</f>
        <v>ONDANSETRON KABI 2 mg/ml  solution injectable</v>
      </c>
      <c r="G1275" t="str">
        <f>INDEX(tbl_produits[Classe nom], MATCH(tbl_data[[#This Row],[NORM_Spécialité]], tbl_produits[Nom normalisé], 0))</f>
        <v>Voies digestives et métabolisme</v>
      </c>
      <c r="H1275">
        <f>YEAR(tbl_data[[#This Row],[Date_rapport]])</f>
        <v>2021</v>
      </c>
      <c r="I1275" t="str">
        <f>INDEX(tbl_produits[Molécule extraite], MATCH(tbl_data[[#This Row],[NORM_Spécialité]], tbl_produits[Nom normalisé], 0))</f>
        <v>Ondansétron</v>
      </c>
      <c r="J1275" s="34">
        <f>DATE(LEFT(tbl_data[[#This Row],[Date_rapport]], 4), MID(tbl_data[[#This Row],[Date_rapport]], 6, 2), RIGHT(tbl_data[[#This Row],[Date_rapport]], 2))</f>
        <v>44460</v>
      </c>
    </row>
    <row r="1276" spans="1:10" x14ac:dyDescent="0.2">
      <c r="A1276" s="28" t="s">
        <v>389</v>
      </c>
      <c r="B1276" t="s">
        <v>6</v>
      </c>
      <c r="C1276" s="28" t="s">
        <v>300</v>
      </c>
      <c r="D1276" t="s">
        <v>136</v>
      </c>
      <c r="E1276" t="s">
        <v>1600</v>
      </c>
      <c r="F1276" t="str">
        <f>INDEX(tbl_produits[Nom normalisé], MATCH(tbl_data[[#This Row],[Spécialité]], tbl_produits[Nom original], 0))</f>
        <v>ONDANSETRON ACCORD 2 mg/ml  solution injectable</v>
      </c>
      <c r="G1276" t="str">
        <f>INDEX(tbl_produits[Classe nom], MATCH(tbl_data[[#This Row],[NORM_Spécialité]], tbl_produits[Nom normalisé], 0))</f>
        <v>Voies digestives et métabolisme</v>
      </c>
      <c r="H1276">
        <f>YEAR(tbl_data[[#This Row],[Date_rapport]])</f>
        <v>2021</v>
      </c>
      <c r="I1276" t="str">
        <f>INDEX(tbl_produits[Molécule extraite], MATCH(tbl_data[[#This Row],[NORM_Spécialité]], tbl_produits[Nom normalisé], 0))</f>
        <v>Ondansétron</v>
      </c>
      <c r="J1276" s="34">
        <f>DATE(LEFT(tbl_data[[#This Row],[Date_rapport]], 4), MID(tbl_data[[#This Row],[Date_rapport]], 6, 2), RIGHT(tbl_data[[#This Row],[Date_rapport]], 2))</f>
        <v>44460</v>
      </c>
    </row>
    <row r="1277" spans="1:10" x14ac:dyDescent="0.2">
      <c r="A1277" s="28" t="s">
        <v>389</v>
      </c>
      <c r="B1277" t="s">
        <v>6</v>
      </c>
      <c r="C1277" s="28" t="s">
        <v>300</v>
      </c>
      <c r="D1277" t="s">
        <v>28</v>
      </c>
      <c r="E1277" t="s">
        <v>1558</v>
      </c>
      <c r="F1277" t="str">
        <f>INDEX(tbl_produits[Nom normalisé], MATCH(tbl_data[[#This Row],[Spécialité]], tbl_produits[Nom original], 0))</f>
        <v>OCTREOTIDE HOSPIRA 500 microgrammes/1 ml, solution injectable</v>
      </c>
      <c r="G1277" t="str">
        <f>INDEX(tbl_produits[Classe nom], MATCH(tbl_data[[#This Row],[NORM_Spécialité]], tbl_produits[Nom normalisé], 0))</f>
        <v>Hormones systémiques sauf hormones sexuelles et insulines</v>
      </c>
      <c r="H1277">
        <f>YEAR(tbl_data[[#This Row],[Date_rapport]])</f>
        <v>2021</v>
      </c>
      <c r="I1277" t="str">
        <f>INDEX(tbl_produits[Molécule extraite], MATCH(tbl_data[[#This Row],[NORM_Spécialité]], tbl_produits[Nom normalisé], 0))</f>
        <v>Octréotide</v>
      </c>
      <c r="J1277" s="34">
        <f>DATE(LEFT(tbl_data[[#This Row],[Date_rapport]], 4), MID(tbl_data[[#This Row],[Date_rapport]], 6, 2), RIGHT(tbl_data[[#This Row],[Date_rapport]], 2))</f>
        <v>44460</v>
      </c>
    </row>
    <row r="1278" spans="1:10" x14ac:dyDescent="0.2">
      <c r="A1278" s="28" t="s">
        <v>389</v>
      </c>
      <c r="B1278" t="s">
        <v>3</v>
      </c>
      <c r="C1278" s="28" t="s">
        <v>300</v>
      </c>
      <c r="D1278" t="s">
        <v>100</v>
      </c>
      <c r="E1278" t="s">
        <v>2</v>
      </c>
      <c r="F1278" t="str">
        <f>INDEX(tbl_produits[Nom normalisé], MATCH(tbl_data[[#This Row],[Spécialité]], tbl_produits[Nom original], 0))</f>
        <v>OCTIM 150 microgrammes/dose, solution pour pulvérisation nasale</v>
      </c>
      <c r="G1278" t="str">
        <f>INDEX(tbl_produits[Classe nom], MATCH(tbl_data[[#This Row],[NORM_Spécialité]], tbl_produits[Nom normalisé], 0))</f>
        <v>Hormones systémiques sauf hormones sexuelles et insulines</v>
      </c>
      <c r="H1278">
        <f>YEAR(tbl_data[[#This Row],[Date_rapport]])</f>
        <v>2021</v>
      </c>
      <c r="I1278" t="str">
        <f>INDEX(tbl_produits[Molécule extraite], MATCH(tbl_data[[#This Row],[NORM_Spécialité]], tbl_produits[Nom normalisé], 0))</f>
        <v>Desmopressine</v>
      </c>
      <c r="J1278" s="34">
        <f>DATE(LEFT(tbl_data[[#This Row],[Date_rapport]], 4), MID(tbl_data[[#This Row],[Date_rapport]], 6, 2), RIGHT(tbl_data[[#This Row],[Date_rapport]], 2))</f>
        <v>44460</v>
      </c>
    </row>
    <row r="1279" spans="1:10" x14ac:dyDescent="0.2">
      <c r="A1279" s="28" t="s">
        <v>389</v>
      </c>
      <c r="B1279" t="s">
        <v>9</v>
      </c>
      <c r="C1279" s="28" t="s">
        <v>300</v>
      </c>
      <c r="D1279" t="s">
        <v>14</v>
      </c>
      <c r="E1279" t="s">
        <v>2</v>
      </c>
      <c r="F1279" t="str">
        <f>INDEX(tbl_produits[Nom normalisé], MATCH(tbl_data[[#This Row],[Spécialité]], tbl_produits[Nom original], 0))</f>
        <v>OCTAGAM  100 mg/ml et 50 mg/ml, solution pour perfusion</v>
      </c>
      <c r="G1279" t="str">
        <f>INDEX(tbl_produits[Classe nom], MATCH(tbl_data[[#This Row],[NORM_Spécialité]], tbl_produits[Nom normalisé], 0))</f>
        <v>Anti-infectieux à usage systémique</v>
      </c>
      <c r="H1279">
        <f>YEAR(tbl_data[[#This Row],[Date_rapport]])</f>
        <v>2021</v>
      </c>
      <c r="I1279" t="str">
        <f>INDEX(tbl_produits[Molécule extraite], MATCH(tbl_data[[#This Row],[NORM_Spécialité]], tbl_produits[Nom normalisé], 0))</f>
        <v>Immunoglobuline humaine normale</v>
      </c>
      <c r="J1279" s="34">
        <f>DATE(LEFT(tbl_data[[#This Row],[Date_rapport]], 4), MID(tbl_data[[#This Row],[Date_rapport]], 6, 2), RIGHT(tbl_data[[#This Row],[Date_rapport]], 2))</f>
        <v>44460</v>
      </c>
    </row>
    <row r="1280" spans="1:10" x14ac:dyDescent="0.2">
      <c r="A1280" s="28" t="s">
        <v>389</v>
      </c>
      <c r="B1280" t="s">
        <v>3</v>
      </c>
      <c r="C1280" s="28" t="s">
        <v>300</v>
      </c>
      <c r="D1280" t="s">
        <v>170</v>
      </c>
      <c r="E1280" t="s">
        <v>2</v>
      </c>
      <c r="F1280" t="str">
        <f>INDEX(tbl_produits[Nom normalisé], MATCH(tbl_data[[#This Row],[Spécialité]], tbl_produits[Nom original], 0))</f>
        <v>OCTAFIX 100 UI/ml, poudre et solvant pour solution injectable</v>
      </c>
      <c r="G1280" t="str">
        <f>INDEX(tbl_produits[Classe nom], MATCH(tbl_data[[#This Row],[NORM_Spécialité]], tbl_produits[Nom normalisé], 0))</f>
        <v>Sang et organes hématopoïétiques</v>
      </c>
      <c r="H1280">
        <f>YEAR(tbl_data[[#This Row],[Date_rapport]])</f>
        <v>2021</v>
      </c>
      <c r="I1280" t="str">
        <f>INDEX(tbl_produits[Molécule extraite], MATCH(tbl_data[[#This Row],[NORM_Spécialité]], tbl_produits[Nom normalisé], 0))</f>
        <v>Facteur VIII de coagulation humain</v>
      </c>
      <c r="J1280" s="34">
        <f>DATE(LEFT(tbl_data[[#This Row],[Date_rapport]], 4), MID(tbl_data[[#This Row],[Date_rapport]], 6, 2), RIGHT(tbl_data[[#This Row],[Date_rapport]], 2))</f>
        <v>44460</v>
      </c>
    </row>
    <row r="1281" spans="1:10" x14ac:dyDescent="0.2">
      <c r="A1281" s="28" t="s">
        <v>389</v>
      </c>
      <c r="B1281" t="s">
        <v>9</v>
      </c>
      <c r="C1281" s="28" t="s">
        <v>300</v>
      </c>
      <c r="D1281" t="s">
        <v>114</v>
      </c>
      <c r="E1281" t="s">
        <v>2</v>
      </c>
      <c r="F1281" t="str">
        <f>INDEX(tbl_produits[Nom normalisé], MATCH(tbl_data[[#This Row],[Spécialité]], tbl_produits[Nom original], 0))</f>
        <v>NULOJIX 250 mg, poudre pour solution à diluer pour perfusion</v>
      </c>
      <c r="G1281" t="str">
        <f>INDEX(tbl_produits[Classe nom], MATCH(tbl_data[[#This Row],[NORM_Spécialité]], tbl_produits[Nom normalisé], 0))</f>
        <v>Antinéoplasiques et immunomodulateurs</v>
      </c>
      <c r="H1281">
        <f>YEAR(tbl_data[[#This Row],[Date_rapport]])</f>
        <v>2021</v>
      </c>
      <c r="I1281" t="str">
        <f>INDEX(tbl_produits[Molécule extraite], MATCH(tbl_data[[#This Row],[NORM_Spécialité]], tbl_produits[Nom normalisé], 0))</f>
        <v>Bélatacept</v>
      </c>
      <c r="J1281" s="34">
        <f>DATE(LEFT(tbl_data[[#This Row],[Date_rapport]], 4), MID(tbl_data[[#This Row],[Date_rapport]], 6, 2), RIGHT(tbl_data[[#This Row],[Date_rapport]], 2))</f>
        <v>44460</v>
      </c>
    </row>
    <row r="1282" spans="1:10" x14ac:dyDescent="0.2">
      <c r="A1282" s="28" t="s">
        <v>389</v>
      </c>
      <c r="B1282" t="s">
        <v>6</v>
      </c>
      <c r="C1282" s="28" t="s">
        <v>300</v>
      </c>
      <c r="D1282" t="s">
        <v>138</v>
      </c>
      <c r="E1282" t="s">
        <v>1601</v>
      </c>
      <c r="F1282" t="str">
        <f>INDEX(tbl_produits[Nom normalisé], MATCH(tbl_data[[#This Row],[Spécialité]], tbl_produits[Nom original], 0))</f>
        <v>NOZINAN 25 mg/ml, solution injectable en ampoule (I.M.)</v>
      </c>
      <c r="G1282" t="str">
        <f>INDEX(tbl_produits[Classe nom], MATCH(tbl_data[[#This Row],[NORM_Spécialité]], tbl_produits[Nom normalisé], 0))</f>
        <v>Système nerveux</v>
      </c>
      <c r="H1282">
        <f>YEAR(tbl_data[[#This Row],[Date_rapport]])</f>
        <v>2021</v>
      </c>
      <c r="I1282" t="str">
        <f>INDEX(tbl_produits[Molécule extraite], MATCH(tbl_data[[#This Row],[NORM_Spécialité]], tbl_produits[Nom normalisé], 0))</f>
        <v>Lévomépromazine (chlorhydrate de)</v>
      </c>
      <c r="J1282" s="34">
        <f>DATE(LEFT(tbl_data[[#This Row],[Date_rapport]], 4), MID(tbl_data[[#This Row],[Date_rapport]], 6, 2), RIGHT(tbl_data[[#This Row],[Date_rapport]], 2))</f>
        <v>44460</v>
      </c>
    </row>
    <row r="1283" spans="1:10" x14ac:dyDescent="0.2">
      <c r="A1283" s="28" t="s">
        <v>389</v>
      </c>
      <c r="B1283" t="s">
        <v>6</v>
      </c>
      <c r="C1283" s="28" t="s">
        <v>300</v>
      </c>
      <c r="D1283" t="s">
        <v>89</v>
      </c>
      <c r="E1283" t="s">
        <v>1586</v>
      </c>
      <c r="F1283" t="str">
        <f>INDEX(tbl_produits[Nom normalisé], MATCH(tbl_data[[#This Row],[Spécialité]], tbl_produits[Nom original], 0))</f>
        <v>NOXAFIL 40 mg/ml, suspension buvable</v>
      </c>
      <c r="G1283" t="str">
        <f>INDEX(tbl_produits[Classe nom], MATCH(tbl_data[[#This Row],[NORM_Spécialité]], tbl_produits[Nom normalisé], 0))</f>
        <v>Anti-infectieux à usage systémique</v>
      </c>
      <c r="H1283">
        <f>YEAR(tbl_data[[#This Row],[Date_rapport]])</f>
        <v>2021</v>
      </c>
      <c r="I1283" t="str">
        <f>INDEX(tbl_produits[Molécule extraite], MATCH(tbl_data[[#This Row],[NORM_Spécialité]], tbl_produits[Nom normalisé], 0))</f>
        <v>Posaconazole</v>
      </c>
      <c r="J1283" s="34">
        <f>DATE(LEFT(tbl_data[[#This Row],[Date_rapport]], 4), MID(tbl_data[[#This Row],[Date_rapport]], 6, 2), RIGHT(tbl_data[[#This Row],[Date_rapport]], 2))</f>
        <v>44460</v>
      </c>
    </row>
    <row r="1284" spans="1:10" x14ac:dyDescent="0.2">
      <c r="A1284" s="28" t="s">
        <v>389</v>
      </c>
      <c r="B1284" t="s">
        <v>6</v>
      </c>
      <c r="C1284" s="28" t="s">
        <v>300</v>
      </c>
      <c r="D1284" t="s">
        <v>42</v>
      </c>
      <c r="E1284" t="s">
        <v>1567</v>
      </c>
      <c r="F1284" t="str">
        <f>INDEX(tbl_produits[Nom normalisé], MATCH(tbl_data[[#This Row],[Spécialité]], tbl_produits[Nom original], 0))</f>
        <v>NAROPEINE 2 mg/ml, solution injectable en ampoule</v>
      </c>
      <c r="G1284" t="str">
        <f>INDEX(tbl_produits[Classe nom], MATCH(tbl_data[[#This Row],[NORM_Spécialité]], tbl_produits[Nom normalisé], 0))</f>
        <v>Système nerveux</v>
      </c>
      <c r="H1284">
        <f>YEAR(tbl_data[[#This Row],[Date_rapport]])</f>
        <v>2021</v>
      </c>
      <c r="I1284" t="str">
        <f>INDEX(tbl_produits[Molécule extraite], MATCH(tbl_data[[#This Row],[NORM_Spécialité]], tbl_produits[Nom normalisé], 0))</f>
        <v>Ropivacaïne (chlorhydrate de)</v>
      </c>
      <c r="J1284" s="34">
        <f>DATE(LEFT(tbl_data[[#This Row],[Date_rapport]], 4), MID(tbl_data[[#This Row],[Date_rapport]], 6, 2), RIGHT(tbl_data[[#This Row],[Date_rapport]], 2))</f>
        <v>44460</v>
      </c>
    </row>
    <row r="1285" spans="1:10" x14ac:dyDescent="0.2">
      <c r="A1285" s="28" t="s">
        <v>389</v>
      </c>
      <c r="B1285" t="s">
        <v>6</v>
      </c>
      <c r="C1285" s="28" t="s">
        <v>300</v>
      </c>
      <c r="D1285" t="s">
        <v>55</v>
      </c>
      <c r="E1285" t="s">
        <v>1572</v>
      </c>
      <c r="F1285" t="str">
        <f>INDEX(tbl_produits[Nom normalisé], MATCH(tbl_data[[#This Row],[Spécialité]], tbl_produits[Nom original], 0))</f>
        <v>NANOCIS 0,24 mg  trousse pour préparation radiopharmaceutique</v>
      </c>
      <c r="G1285" t="str">
        <f>INDEX(tbl_produits[Classe nom], MATCH(tbl_data[[#This Row],[NORM_Spécialité]], tbl_produits[Nom normalisé], 0))</f>
        <v>Divers</v>
      </c>
      <c r="H1285">
        <f>YEAR(tbl_data[[#This Row],[Date_rapport]])</f>
        <v>2021</v>
      </c>
      <c r="I1285" t="str">
        <f>INDEX(tbl_produits[Molécule extraite], MATCH(tbl_data[[#This Row],[NORM_Spécialité]], tbl_produits[Nom normalisé], 0))</f>
        <v>Rhénium (heptasulfure de)</v>
      </c>
      <c r="J1285" s="34">
        <f>DATE(LEFT(tbl_data[[#This Row],[Date_rapport]], 4), MID(tbl_data[[#This Row],[Date_rapport]], 6, 2), RIGHT(tbl_data[[#This Row],[Date_rapport]], 2))</f>
        <v>44460</v>
      </c>
    </row>
    <row r="1286" spans="1:10" x14ac:dyDescent="0.2">
      <c r="A1286" s="28" t="s">
        <v>389</v>
      </c>
      <c r="B1286" t="s">
        <v>6</v>
      </c>
      <c r="C1286" s="28" t="s">
        <v>300</v>
      </c>
      <c r="D1286" t="s">
        <v>20</v>
      </c>
      <c r="E1286" t="s">
        <v>1551</v>
      </c>
      <c r="F1286" t="str">
        <f>INDEX(tbl_produits[Nom normalisé], MATCH(tbl_data[[#This Row],[Spécialité]], tbl_produits[Nom original], 0))</f>
        <v>MYSOLINE 250 mg, comprimé sécable</v>
      </c>
      <c r="G1286" t="str">
        <f>INDEX(tbl_produits[Classe nom], MATCH(tbl_data[[#This Row],[NORM_Spécialité]], tbl_produits[Nom normalisé], 0))</f>
        <v>Système nerveux</v>
      </c>
      <c r="H1286">
        <f>YEAR(tbl_data[[#This Row],[Date_rapport]])</f>
        <v>2021</v>
      </c>
      <c r="I1286" t="str">
        <f>INDEX(tbl_produits[Molécule extraite], MATCH(tbl_data[[#This Row],[NORM_Spécialité]], tbl_produits[Nom normalisé], 0))</f>
        <v>Primidone</v>
      </c>
      <c r="J1286" s="34">
        <f>DATE(LEFT(tbl_data[[#This Row],[Date_rapport]], 4), MID(tbl_data[[#This Row],[Date_rapport]], 6, 2), RIGHT(tbl_data[[#This Row],[Date_rapport]], 2))</f>
        <v>44460</v>
      </c>
    </row>
    <row r="1287" spans="1:10" x14ac:dyDescent="0.2">
      <c r="A1287" s="28" t="s">
        <v>389</v>
      </c>
      <c r="B1287" t="s">
        <v>6</v>
      </c>
      <c r="C1287" s="28" t="s">
        <v>300</v>
      </c>
      <c r="D1287" t="s">
        <v>49</v>
      </c>
      <c r="E1287" t="s">
        <v>1570</v>
      </c>
      <c r="F1287" t="str">
        <f>INDEX(tbl_produits[Nom normalisé], MATCH(tbl_data[[#This Row],[Spécialité]], tbl_produits[Nom original], 0))</f>
        <v>MOZOBIL 20mg/ml  solution injectable, boite de 1 flacon</v>
      </c>
      <c r="G1287" t="str">
        <f>INDEX(tbl_produits[Classe nom], MATCH(tbl_data[[#This Row],[NORM_Spécialité]], tbl_produits[Nom normalisé], 0))</f>
        <v>Antinéoplasiques et immunomodulateurs</v>
      </c>
      <c r="H1287">
        <f>YEAR(tbl_data[[#This Row],[Date_rapport]])</f>
        <v>2021</v>
      </c>
      <c r="I1287" t="str">
        <f>INDEX(tbl_produits[Molécule extraite], MATCH(tbl_data[[#This Row],[NORM_Spécialité]], tbl_produits[Nom normalisé], 0))</f>
        <v>Plérixafor</v>
      </c>
      <c r="J1287" s="34">
        <f>DATE(LEFT(tbl_data[[#This Row],[Date_rapport]], 4), MID(tbl_data[[#This Row],[Date_rapport]], 6, 2), RIGHT(tbl_data[[#This Row],[Date_rapport]], 2))</f>
        <v>44460</v>
      </c>
    </row>
    <row r="1288" spans="1:10" x14ac:dyDescent="0.2">
      <c r="A1288" s="28" t="s">
        <v>389</v>
      </c>
      <c r="B1288" t="s">
        <v>3</v>
      </c>
      <c r="C1288" s="28" t="s">
        <v>300</v>
      </c>
      <c r="D1288" t="s">
        <v>208</v>
      </c>
      <c r="E1288" t="s">
        <v>2</v>
      </c>
      <c r="F1288" t="str">
        <f>INDEX(tbl_produits[Nom normalisé], MATCH(tbl_data[[#This Row],[Spécialité]], tbl_produits[Nom original], 0))</f>
        <v>MITOMYCINE ACCORD 10 mg, poudre pour solution injectable/ pour perfusion ou voie intravésicale</v>
      </c>
      <c r="G1288" t="str">
        <f>INDEX(tbl_produits[Classe nom], MATCH(tbl_data[[#This Row],[NORM_Spécialité]], tbl_produits[Nom normalisé], 0))</f>
        <v>Antinéoplasiques et immunomodulateurs</v>
      </c>
      <c r="H1288">
        <f>YEAR(tbl_data[[#This Row],[Date_rapport]])</f>
        <v>2021</v>
      </c>
      <c r="I1288" t="str">
        <f>INDEX(tbl_produits[Molécule extraite], MATCH(tbl_data[[#This Row],[NORM_Spécialité]], tbl_produits[Nom normalisé], 0))</f>
        <v>Mitomycine</v>
      </c>
      <c r="J1288" s="34">
        <f>DATE(LEFT(tbl_data[[#This Row],[Date_rapport]], 4), MID(tbl_data[[#This Row],[Date_rapport]], 6, 2), RIGHT(tbl_data[[#This Row],[Date_rapport]], 2))</f>
        <v>44460</v>
      </c>
    </row>
    <row r="1289" spans="1:10" x14ac:dyDescent="0.2">
      <c r="A1289" s="28" t="s">
        <v>389</v>
      </c>
      <c r="B1289" t="s">
        <v>3</v>
      </c>
      <c r="C1289" s="28" t="s">
        <v>300</v>
      </c>
      <c r="D1289" t="s">
        <v>16</v>
      </c>
      <c r="E1289" t="s">
        <v>2</v>
      </c>
      <c r="F1289" t="str">
        <f>INDEX(tbl_produits[Nom normalisé], MATCH(tbl_data[[#This Row],[Spécialité]], tbl_produits[Nom original], 0))</f>
        <v>MIOCHOLE 20 mg, poudre et solvant pour solution intraoculaire</v>
      </c>
      <c r="G1289" t="str">
        <f>INDEX(tbl_produits[Classe nom], MATCH(tbl_data[[#This Row],[NORM_Spécialité]], tbl_produits[Nom normalisé], 0))</f>
        <v>Organes sensoriels</v>
      </c>
      <c r="H1289">
        <f>YEAR(tbl_data[[#This Row],[Date_rapport]])</f>
        <v>2021</v>
      </c>
      <c r="I1289" t="str">
        <f>INDEX(tbl_produits[Molécule extraite], MATCH(tbl_data[[#This Row],[NORM_Spécialité]], tbl_produits[Nom normalisé], 0))</f>
        <v>Chlorure d'acétylcholine</v>
      </c>
      <c r="J1289" s="34">
        <f>DATE(LEFT(tbl_data[[#This Row],[Date_rapport]], 4), MID(tbl_data[[#This Row],[Date_rapport]], 6, 2), RIGHT(tbl_data[[#This Row],[Date_rapport]], 2))</f>
        <v>44460</v>
      </c>
    </row>
    <row r="1290" spans="1:10" x14ac:dyDescent="0.2">
      <c r="A1290" s="28" t="s">
        <v>389</v>
      </c>
      <c r="B1290" t="s">
        <v>3</v>
      </c>
      <c r="C1290" s="28" t="s">
        <v>300</v>
      </c>
      <c r="D1290" t="s">
        <v>58</v>
      </c>
      <c r="E1290" t="s">
        <v>2</v>
      </c>
      <c r="F1290" t="str">
        <f>INDEX(tbl_produits[Nom normalisé], MATCH(tbl_data[[#This Row],[Spécialité]], tbl_produits[Nom original], 0))</f>
        <v>MINIRIN Spray 10 microgrammes par dose, solution endonasale en flacon</v>
      </c>
      <c r="G1290" t="str">
        <f>INDEX(tbl_produits[Classe nom], MATCH(tbl_data[[#This Row],[NORM_Spécialité]], tbl_produits[Nom normalisé], 0))</f>
        <v>Hormones systémiques sauf hormones sexuelles et insulines</v>
      </c>
      <c r="H1290">
        <f>YEAR(tbl_data[[#This Row],[Date_rapport]])</f>
        <v>2021</v>
      </c>
      <c r="I1290" t="str">
        <f>INDEX(tbl_produits[Molécule extraite], MATCH(tbl_data[[#This Row],[NORM_Spécialité]], tbl_produits[Nom normalisé], 0))</f>
        <v>Desmopressine</v>
      </c>
      <c r="J1290" s="34">
        <f>DATE(LEFT(tbl_data[[#This Row],[Date_rapport]], 4), MID(tbl_data[[#This Row],[Date_rapport]], 6, 2), RIGHT(tbl_data[[#This Row],[Date_rapport]], 2))</f>
        <v>44460</v>
      </c>
    </row>
    <row r="1291" spans="1:10" x14ac:dyDescent="0.2">
      <c r="A1291" s="28" t="s">
        <v>389</v>
      </c>
      <c r="B1291" t="s">
        <v>9</v>
      </c>
      <c r="C1291" s="28" t="s">
        <v>300</v>
      </c>
      <c r="D1291" t="s">
        <v>97</v>
      </c>
      <c r="E1291" t="s">
        <v>2</v>
      </c>
      <c r="F1291" t="str">
        <f>INDEX(tbl_produits[Nom normalisé], MATCH(tbl_data[[#This Row],[Spécialité]], tbl_produits[Nom original], 0))</f>
        <v>MINIRIN SPRAY / MINIRIN et MINIRINMELT</v>
      </c>
      <c r="G1291" t="str">
        <f>INDEX(tbl_produits[Classe nom], MATCH(tbl_data[[#This Row],[NORM_Spécialité]], tbl_produits[Nom normalisé], 0))</f>
        <v>Hormones systémiques sauf hormones sexuelles et insulines</v>
      </c>
      <c r="H1291">
        <f>YEAR(tbl_data[[#This Row],[Date_rapport]])</f>
        <v>2021</v>
      </c>
      <c r="I1291" t="str">
        <f>INDEX(tbl_produits[Molécule extraite], MATCH(tbl_data[[#This Row],[NORM_Spécialité]], tbl_produits[Nom normalisé], 0))</f>
        <v>Desmopressine</v>
      </c>
      <c r="J1291" s="34">
        <f>DATE(LEFT(tbl_data[[#This Row],[Date_rapport]], 4), MID(tbl_data[[#This Row],[Date_rapport]], 6, 2), RIGHT(tbl_data[[#This Row],[Date_rapport]], 2))</f>
        <v>44460</v>
      </c>
    </row>
    <row r="1292" spans="1:10" x14ac:dyDescent="0.2">
      <c r="A1292" s="28" t="s">
        <v>389</v>
      </c>
      <c r="B1292" t="s">
        <v>9</v>
      </c>
      <c r="C1292" s="28" t="s">
        <v>300</v>
      </c>
      <c r="D1292" t="s">
        <v>213</v>
      </c>
      <c r="E1292" t="s">
        <v>2</v>
      </c>
      <c r="F1292" t="str">
        <f>INDEX(tbl_produits[Nom normalisé], MATCH(tbl_data[[#This Row],[Spécialité]], tbl_produits[Nom original], 0))</f>
        <v>MIANSERINE (produits à base de)</v>
      </c>
      <c r="G1292" t="str">
        <f>INDEX(tbl_produits[Classe nom], MATCH(tbl_data[[#This Row],[NORM_Spécialité]], tbl_produits[Nom normalisé], 0))</f>
        <v>Système nerveux</v>
      </c>
      <c r="H1292">
        <f>YEAR(tbl_data[[#This Row],[Date_rapport]])</f>
        <v>2021</v>
      </c>
      <c r="I1292" t="str">
        <f>INDEX(tbl_produits[Molécule extraite], MATCH(tbl_data[[#This Row],[NORM_Spécialité]], tbl_produits[Nom normalisé], 0))</f>
        <v>Miansérine</v>
      </c>
      <c r="J1292" s="34">
        <f>DATE(LEFT(tbl_data[[#This Row],[Date_rapport]], 4), MID(tbl_data[[#This Row],[Date_rapport]], 6, 2), RIGHT(tbl_data[[#This Row],[Date_rapport]], 2))</f>
        <v>44460</v>
      </c>
    </row>
    <row r="1293" spans="1:10" x14ac:dyDescent="0.2">
      <c r="A1293" s="28" t="s">
        <v>389</v>
      </c>
      <c r="B1293" t="s">
        <v>6</v>
      </c>
      <c r="C1293" s="28" t="s">
        <v>300</v>
      </c>
      <c r="D1293" t="s">
        <v>99</v>
      </c>
      <c r="E1293" t="s">
        <v>1589</v>
      </c>
      <c r="F1293" t="str">
        <f>INDEX(tbl_produits[Nom normalisé], MATCH(tbl_data[[#This Row],[Spécialité]], tbl_produits[Nom original], 0))</f>
        <v>METHOTREXATE BIODIM 25 mg/1 mL, solution injectable</v>
      </c>
      <c r="G1293" t="str">
        <f>INDEX(tbl_produits[Classe nom], MATCH(tbl_data[[#This Row],[NORM_Spécialité]], tbl_produits[Nom normalisé], 0))</f>
        <v>Antinéoplasiques et immunomodulateurs</v>
      </c>
      <c r="H1293">
        <f>YEAR(tbl_data[[#This Row],[Date_rapport]])</f>
        <v>2021</v>
      </c>
      <c r="I1293" t="str">
        <f>INDEX(tbl_produits[Molécule extraite], MATCH(tbl_data[[#This Row],[NORM_Spécialité]], tbl_produits[Nom normalisé], 0))</f>
        <v>Méthotrexate</v>
      </c>
      <c r="J1293" s="34">
        <f>DATE(LEFT(tbl_data[[#This Row],[Date_rapport]], 4), MID(tbl_data[[#This Row],[Date_rapport]], 6, 2), RIGHT(tbl_data[[#This Row],[Date_rapport]], 2))</f>
        <v>44460</v>
      </c>
    </row>
    <row r="1294" spans="1:10" x14ac:dyDescent="0.2">
      <c r="A1294" s="28" t="s">
        <v>389</v>
      </c>
      <c r="B1294" t="s">
        <v>9</v>
      </c>
      <c r="C1294" s="28" t="s">
        <v>300</v>
      </c>
      <c r="D1294" t="s">
        <v>129</v>
      </c>
      <c r="E1294" t="s">
        <v>2</v>
      </c>
      <c r="F1294" t="str">
        <f>INDEX(tbl_produits[Nom normalisé], MATCH(tbl_data[[#This Row],[Spécialité]], tbl_produits[Nom original], 0))</f>
        <v>LYTOS 520 mg, comprimé pelliculé</v>
      </c>
      <c r="G1294" t="str">
        <f>INDEX(tbl_produits[Classe nom], MATCH(tbl_data[[#This Row],[NORM_Spécialité]], tbl_produits[Nom normalisé], 0))</f>
        <v xml:space="preserve">Système musculo-squelettique </v>
      </c>
      <c r="H1294">
        <f>YEAR(tbl_data[[#This Row],[Date_rapport]])</f>
        <v>2021</v>
      </c>
      <c r="I1294" t="str">
        <f>INDEX(tbl_produits[Molécule extraite], MATCH(tbl_data[[#This Row],[NORM_Spécialité]], tbl_produits[Nom normalisé], 0))</f>
        <v>Clodronate de sodium</v>
      </c>
      <c r="J1294" s="34">
        <f>DATE(LEFT(tbl_data[[#This Row],[Date_rapport]], 4), MID(tbl_data[[#This Row],[Date_rapport]], 6, 2), RIGHT(tbl_data[[#This Row],[Date_rapport]], 2))</f>
        <v>44460</v>
      </c>
    </row>
    <row r="1295" spans="1:10" x14ac:dyDescent="0.2">
      <c r="A1295" s="28" t="s">
        <v>389</v>
      </c>
      <c r="B1295" t="s">
        <v>11</v>
      </c>
      <c r="C1295" s="28" t="s">
        <v>300</v>
      </c>
      <c r="D1295" t="s">
        <v>119</v>
      </c>
      <c r="E1295" t="s">
        <v>2</v>
      </c>
      <c r="F1295" t="str">
        <f>INDEX(tbl_produits[Nom normalisé], MATCH(tbl_data[[#This Row],[Spécialité]], tbl_produits[Nom original], 0))</f>
        <v>LYNPARZA 50 mg, gélule</v>
      </c>
      <c r="G1295" t="str">
        <f>INDEX(tbl_produits[Classe nom], MATCH(tbl_data[[#This Row],[NORM_Spécialité]], tbl_produits[Nom normalisé], 0))</f>
        <v>Antinéoplasiques et immunomodulateurs</v>
      </c>
      <c r="H1295">
        <f>YEAR(tbl_data[[#This Row],[Date_rapport]])</f>
        <v>2021</v>
      </c>
      <c r="I1295" t="str">
        <f>INDEX(tbl_produits[Molécule extraite], MATCH(tbl_data[[#This Row],[NORM_Spécialité]], tbl_produits[Nom normalisé], 0))</f>
        <v>Olaparib</v>
      </c>
      <c r="J1295" s="34">
        <f>DATE(LEFT(tbl_data[[#This Row],[Date_rapport]], 4), MID(tbl_data[[#This Row],[Date_rapport]], 6, 2), RIGHT(tbl_data[[#This Row],[Date_rapport]], 2))</f>
        <v>44460</v>
      </c>
    </row>
    <row r="1296" spans="1:10" x14ac:dyDescent="0.2">
      <c r="A1296" s="28" t="s">
        <v>389</v>
      </c>
      <c r="B1296" t="s">
        <v>6</v>
      </c>
      <c r="C1296" s="28" t="s">
        <v>300</v>
      </c>
      <c r="D1296" t="s">
        <v>33</v>
      </c>
      <c r="E1296" t="s">
        <v>1561</v>
      </c>
      <c r="F1296" t="str">
        <f>INDEX(tbl_produits[Nom normalisé], MATCH(tbl_data[[#This Row],[Spécialité]], tbl_produits[Nom original], 0))</f>
        <v>LEVODOPA CARBIDOPA TEVA LP 200 mg/50 mg, comprimé à libération prolongée</v>
      </c>
      <c r="G1296" t="str">
        <f>INDEX(tbl_produits[Classe nom], MATCH(tbl_data[[#This Row],[NORM_Spécialité]], tbl_produits[Nom normalisé], 0))</f>
        <v>Système nerveux</v>
      </c>
      <c r="H1296">
        <f>YEAR(tbl_data[[#This Row],[Date_rapport]])</f>
        <v>2021</v>
      </c>
      <c r="I1296" t="str">
        <f>INDEX(tbl_produits[Molécule extraite], MATCH(tbl_data[[#This Row],[NORM_Spécialité]], tbl_produits[Nom normalisé], 0))</f>
        <v>Lévodopa / bensérazide base</v>
      </c>
      <c r="J1296" s="34">
        <f>DATE(LEFT(tbl_data[[#This Row],[Date_rapport]], 4), MID(tbl_data[[#This Row],[Date_rapport]], 6, 2), RIGHT(tbl_data[[#This Row],[Date_rapport]], 2))</f>
        <v>44460</v>
      </c>
    </row>
    <row r="1297" spans="1:10" x14ac:dyDescent="0.2">
      <c r="A1297" s="28" t="s">
        <v>389</v>
      </c>
      <c r="B1297" t="s">
        <v>6</v>
      </c>
      <c r="C1297" s="28" t="s">
        <v>300</v>
      </c>
      <c r="D1297" t="s">
        <v>36</v>
      </c>
      <c r="E1297" t="s">
        <v>1564</v>
      </c>
      <c r="F1297" t="str">
        <f>INDEX(tbl_produits[Nom normalisé], MATCH(tbl_data[[#This Row],[Spécialité]], tbl_produits[Nom original], 0))</f>
        <v>LEPTICUR 10 mg, comprimé</v>
      </c>
      <c r="G1297" t="str">
        <f>INDEX(tbl_produits[Classe nom], MATCH(tbl_data[[#This Row],[NORM_Spécialité]], tbl_produits[Nom normalisé], 0))</f>
        <v>Système nerveux</v>
      </c>
      <c r="H1297">
        <f>YEAR(tbl_data[[#This Row],[Date_rapport]])</f>
        <v>2021</v>
      </c>
      <c r="I1297" t="str">
        <f>INDEX(tbl_produits[Molécule extraite], MATCH(tbl_data[[#This Row],[NORM_Spécialité]], tbl_produits[Nom normalisé], 0))</f>
        <v>Tropatépine</v>
      </c>
      <c r="J1297" s="34">
        <f>DATE(LEFT(tbl_data[[#This Row],[Date_rapport]], 4), MID(tbl_data[[#This Row],[Date_rapport]], 6, 2), RIGHT(tbl_data[[#This Row],[Date_rapport]], 2))</f>
        <v>44460</v>
      </c>
    </row>
    <row r="1298" spans="1:10" x14ac:dyDescent="0.2">
      <c r="A1298" s="28" t="s">
        <v>389</v>
      </c>
      <c r="B1298" t="s">
        <v>6</v>
      </c>
      <c r="C1298" s="28" t="s">
        <v>300</v>
      </c>
      <c r="D1298" t="s">
        <v>140</v>
      </c>
      <c r="E1298" t="s">
        <v>1601</v>
      </c>
      <c r="F1298" t="str">
        <f>INDEX(tbl_produits[Nom normalisé], MATCH(tbl_data[[#This Row],[Spécialité]], tbl_produits[Nom original], 0))</f>
        <v>LARGACTIL 25 mg/5 ml, solution injectable en ampoule</v>
      </c>
      <c r="G1298" t="str">
        <f>INDEX(tbl_produits[Classe nom], MATCH(tbl_data[[#This Row],[NORM_Spécialité]], tbl_produits[Nom normalisé], 0))</f>
        <v>Système nerveux</v>
      </c>
      <c r="H1298">
        <f>YEAR(tbl_data[[#This Row],[Date_rapport]])</f>
        <v>2021</v>
      </c>
      <c r="I1298" t="str">
        <f>INDEX(tbl_produits[Molécule extraite], MATCH(tbl_data[[#This Row],[NORM_Spécialité]], tbl_produits[Nom normalisé], 0))</f>
        <v>Chlorpromazine</v>
      </c>
      <c r="J1298" s="34">
        <f>DATE(LEFT(tbl_data[[#This Row],[Date_rapport]], 4), MID(tbl_data[[#This Row],[Date_rapport]], 6, 2), RIGHT(tbl_data[[#This Row],[Date_rapport]], 2))</f>
        <v>44460</v>
      </c>
    </row>
    <row r="1299" spans="1:10" x14ac:dyDescent="0.2">
      <c r="A1299" s="28" t="s">
        <v>389</v>
      </c>
      <c r="B1299" t="s">
        <v>6</v>
      </c>
      <c r="C1299" s="28" t="s">
        <v>300</v>
      </c>
      <c r="D1299" t="s">
        <v>51</v>
      </c>
      <c r="E1299" t="s">
        <v>1565</v>
      </c>
      <c r="F1299" t="str">
        <f>INDEX(tbl_produits[Nom normalisé], MATCH(tbl_data[[#This Row],[Spécialité]], tbl_produits[Nom original], 0))</f>
        <v>LANVIS 40 mg  comprimé sécable</v>
      </c>
      <c r="G1299" t="str">
        <f>INDEX(tbl_produits[Classe nom], MATCH(tbl_data[[#This Row],[NORM_Spécialité]], tbl_produits[Nom normalisé], 0))</f>
        <v>Antinéoplasiques et immunomodulateurs</v>
      </c>
      <c r="H1299">
        <f>YEAR(tbl_data[[#This Row],[Date_rapport]])</f>
        <v>2021</v>
      </c>
      <c r="I1299" t="str">
        <f>INDEX(tbl_produits[Molécule extraite], MATCH(tbl_data[[#This Row],[NORM_Spécialité]], tbl_produits[Nom normalisé], 0))</f>
        <v>Thioguanine</v>
      </c>
      <c r="J1299" s="34">
        <f>DATE(LEFT(tbl_data[[#This Row],[Date_rapport]], 4), MID(tbl_data[[#This Row],[Date_rapport]], 6, 2), RIGHT(tbl_data[[#This Row],[Date_rapport]], 2))</f>
        <v>44460</v>
      </c>
    </row>
    <row r="1300" spans="1:10" x14ac:dyDescent="0.2">
      <c r="A1300" s="28" t="s">
        <v>389</v>
      </c>
      <c r="B1300" t="s">
        <v>11</v>
      </c>
      <c r="C1300" s="28" t="s">
        <v>300</v>
      </c>
      <c r="D1300" t="s">
        <v>127</v>
      </c>
      <c r="E1300" t="s">
        <v>2</v>
      </c>
      <c r="F1300" t="str">
        <f>INDEX(tbl_produits[Nom normalisé], MATCH(tbl_data[[#This Row],[Spécialité]], tbl_produits[Nom original], 0))</f>
        <v>KIDROLASE 10 000 U.I., poudre et solvant pour solution injectable</v>
      </c>
      <c r="G1300" t="str">
        <f>INDEX(tbl_produits[Classe nom], MATCH(tbl_data[[#This Row],[NORM_Spécialité]], tbl_produits[Nom normalisé], 0))</f>
        <v>Antinéoplasiques et immunomodulateurs</v>
      </c>
      <c r="H1300">
        <f>YEAR(tbl_data[[#This Row],[Date_rapport]])</f>
        <v>2021</v>
      </c>
      <c r="I1300" t="str">
        <f>INDEX(tbl_produits[Molécule extraite], MATCH(tbl_data[[#This Row],[NORM_Spécialité]], tbl_produits[Nom normalisé], 0))</f>
        <v>L-asparaginase</v>
      </c>
      <c r="J1300" s="34">
        <f>DATE(LEFT(tbl_data[[#This Row],[Date_rapport]], 4), MID(tbl_data[[#This Row],[Date_rapport]], 6, 2), RIGHT(tbl_data[[#This Row],[Date_rapport]], 2))</f>
        <v>44460</v>
      </c>
    </row>
    <row r="1301" spans="1:10" x14ac:dyDescent="0.2">
      <c r="A1301" s="28" t="s">
        <v>389</v>
      </c>
      <c r="B1301" t="s">
        <v>6</v>
      </c>
      <c r="C1301" s="28" t="s">
        <v>300</v>
      </c>
      <c r="D1301" t="s">
        <v>41</v>
      </c>
      <c r="E1301" t="s">
        <v>1566</v>
      </c>
      <c r="F1301" t="str">
        <f>INDEX(tbl_produits[Nom normalisé], MATCH(tbl_data[[#This Row],[Spécialité]], tbl_produits[Nom original], 0))</f>
        <v>KALETRA  (80 mg + 20 mg)/ml, solution buvable - 100 mg/25 mg et 200 mg/50 mg, comprimé pelliculé</v>
      </c>
      <c r="G1301" t="str">
        <f>INDEX(tbl_produits[Classe nom], MATCH(tbl_data[[#This Row],[NORM_Spécialité]], tbl_produits[Nom normalisé], 0))</f>
        <v>Anti-infectieux à usage systémique</v>
      </c>
      <c r="H1301">
        <f>YEAR(tbl_data[[#This Row],[Date_rapport]])</f>
        <v>2021</v>
      </c>
      <c r="I1301" t="str">
        <f>INDEX(tbl_produits[Molécule extraite], MATCH(tbl_data[[#This Row],[NORM_Spécialité]], tbl_produits[Nom normalisé], 0))</f>
        <v>Lopinavir/Ritonavir</v>
      </c>
      <c r="J1301" s="34">
        <f>DATE(LEFT(tbl_data[[#This Row],[Date_rapport]], 4), MID(tbl_data[[#This Row],[Date_rapport]], 6, 2), RIGHT(tbl_data[[#This Row],[Date_rapport]], 2))</f>
        <v>44460</v>
      </c>
    </row>
    <row r="1302" spans="1:10" x14ac:dyDescent="0.2">
      <c r="A1302" s="28" t="s">
        <v>389</v>
      </c>
      <c r="B1302" t="s">
        <v>6</v>
      </c>
      <c r="C1302" s="28" t="s">
        <v>300</v>
      </c>
      <c r="D1302" t="s">
        <v>24</v>
      </c>
      <c r="E1302" t="s">
        <v>1554</v>
      </c>
      <c r="F1302" t="str">
        <f>INDEX(tbl_produits[Nom normalisé], MATCH(tbl_data[[#This Row],[Spécialité]], tbl_produits[Nom original], 0))</f>
        <v>JINARC 15 mg, comprimés</v>
      </c>
      <c r="G1302" t="str">
        <f>INDEX(tbl_produits[Classe nom], MATCH(tbl_data[[#This Row],[NORM_Spécialité]], tbl_produits[Nom normalisé], 0))</f>
        <v>Système cardiovasculaire</v>
      </c>
      <c r="H1302">
        <f>YEAR(tbl_data[[#This Row],[Date_rapport]])</f>
        <v>2021</v>
      </c>
      <c r="I1302" t="str">
        <f>INDEX(tbl_produits[Molécule extraite], MATCH(tbl_data[[#This Row],[NORM_Spécialité]], tbl_produits[Nom normalisé], 0))</f>
        <v>Tolvaptan</v>
      </c>
      <c r="J1302" s="34">
        <f>DATE(LEFT(tbl_data[[#This Row],[Date_rapport]], 4), MID(tbl_data[[#This Row],[Date_rapport]], 6, 2), RIGHT(tbl_data[[#This Row],[Date_rapport]], 2))</f>
        <v>44460</v>
      </c>
    </row>
    <row r="1303" spans="1:10" x14ac:dyDescent="0.2">
      <c r="A1303" s="28" t="s">
        <v>389</v>
      </c>
      <c r="B1303" t="s">
        <v>11</v>
      </c>
      <c r="C1303" s="28" t="s">
        <v>300</v>
      </c>
      <c r="D1303" t="s">
        <v>130</v>
      </c>
      <c r="E1303" t="s">
        <v>2</v>
      </c>
      <c r="F1303" t="str">
        <f>INDEX(tbl_produits[Nom normalisé], MATCH(tbl_data[[#This Row],[Spécialité]], tbl_produits[Nom original], 0))</f>
        <v>IODURE (131I) DE SODIUM 111 MBq/mL, solution injectable</v>
      </c>
      <c r="G1303" t="str">
        <f>INDEX(tbl_produits[Classe nom], MATCH(tbl_data[[#This Row],[NORM_Spécialité]], tbl_produits[Nom normalisé], 0))</f>
        <v>Divers</v>
      </c>
      <c r="H1303">
        <f>YEAR(tbl_data[[#This Row],[Date_rapport]])</f>
        <v>2021</v>
      </c>
      <c r="I1303" t="str">
        <f>INDEX(tbl_produits[Molécule extraite], MATCH(tbl_data[[#This Row],[NORM_Spécialité]], tbl_produits[Nom normalisé], 0))</f>
        <v>Iodure (131I) de sodium</v>
      </c>
      <c r="J1303" s="34">
        <f>DATE(LEFT(tbl_data[[#This Row],[Date_rapport]], 4), MID(tbl_data[[#This Row],[Date_rapport]], 6, 2), RIGHT(tbl_data[[#This Row],[Date_rapport]], 2))</f>
        <v>44460</v>
      </c>
    </row>
    <row r="1304" spans="1:10" x14ac:dyDescent="0.2">
      <c r="A1304" s="28" t="s">
        <v>389</v>
      </c>
      <c r="B1304" t="s">
        <v>6</v>
      </c>
      <c r="C1304" s="28" t="s">
        <v>300</v>
      </c>
      <c r="D1304" t="s">
        <v>145</v>
      </c>
      <c r="E1304" t="s">
        <v>1604</v>
      </c>
      <c r="F1304" t="str">
        <f>INDEX(tbl_produits[Nom normalisé], MATCH(tbl_data[[#This Row],[Spécialité]], tbl_produits[Nom original], 0))</f>
        <v>HYQVIA 100 mg/ml, solution pour perfusion par voie sous-cutanée</v>
      </c>
      <c r="G1304" t="str">
        <f>INDEX(tbl_produits[Classe nom], MATCH(tbl_data[[#This Row],[NORM_Spécialité]], tbl_produits[Nom normalisé], 0))</f>
        <v>Anti-infectieux à usage systémique</v>
      </c>
      <c r="H1304">
        <f>YEAR(tbl_data[[#This Row],[Date_rapport]])</f>
        <v>2021</v>
      </c>
      <c r="I1304" t="str">
        <f>INDEX(tbl_produits[Molécule extraite], MATCH(tbl_data[[#This Row],[NORM_Spécialité]], tbl_produits[Nom normalisé], 0))</f>
        <v>Immunoglobuline humaine normale</v>
      </c>
      <c r="J1304" s="34">
        <f>DATE(LEFT(tbl_data[[#This Row],[Date_rapport]], 4), MID(tbl_data[[#This Row],[Date_rapport]], 6, 2), RIGHT(tbl_data[[#This Row],[Date_rapport]], 2))</f>
        <v>44460</v>
      </c>
    </row>
    <row r="1305" spans="1:10" x14ac:dyDescent="0.2">
      <c r="A1305" s="28" t="s">
        <v>389</v>
      </c>
      <c r="B1305" t="s">
        <v>3</v>
      </c>
      <c r="C1305" s="28" t="s">
        <v>300</v>
      </c>
      <c r="D1305" t="s">
        <v>209</v>
      </c>
      <c r="E1305" t="s">
        <v>2</v>
      </c>
      <c r="F1305" t="str">
        <f>INDEX(tbl_produits[Nom normalisé], MATCH(tbl_data[[#This Row],[Spécialité]], tbl_produits[Nom original], 0))</f>
        <v>HYCAMTIN 0,25mg, gélule</v>
      </c>
      <c r="G1305" t="str">
        <f>INDEX(tbl_produits[Classe nom], MATCH(tbl_data[[#This Row],[NORM_Spécialité]], tbl_produits[Nom normalisé], 0))</f>
        <v>Antinéoplasiques et immunomodulateurs</v>
      </c>
      <c r="H1305">
        <f>YEAR(tbl_data[[#This Row],[Date_rapport]])</f>
        <v>2021</v>
      </c>
      <c r="I1305" t="str">
        <f>INDEX(tbl_produits[Molécule extraite], MATCH(tbl_data[[#This Row],[NORM_Spécialité]], tbl_produits[Nom normalisé], 0))</f>
        <v>Topotécane (chlorhydrate de)</v>
      </c>
      <c r="J1305" s="34">
        <f>DATE(LEFT(tbl_data[[#This Row],[Date_rapport]], 4), MID(tbl_data[[#This Row],[Date_rapport]], 6, 2), RIGHT(tbl_data[[#This Row],[Date_rapport]], 2))</f>
        <v>44460</v>
      </c>
    </row>
    <row r="1306" spans="1:10" x14ac:dyDescent="0.2">
      <c r="A1306" s="28" t="s">
        <v>389</v>
      </c>
      <c r="B1306" t="s">
        <v>6</v>
      </c>
      <c r="C1306" s="28" t="s">
        <v>300</v>
      </c>
      <c r="D1306" t="s">
        <v>44</v>
      </c>
      <c r="E1306" t="s">
        <v>1568</v>
      </c>
      <c r="F1306" t="str">
        <f>INDEX(tbl_produits[Nom normalisé], MATCH(tbl_data[[#This Row],[Spécialité]], tbl_produits[Nom original], 0))</f>
        <v>HEXATRIONE 2 POUR CENT, suspension injectable (intra-articulaire)</v>
      </c>
      <c r="G1306" t="str">
        <f>INDEX(tbl_produits[Classe nom], MATCH(tbl_data[[#This Row],[NORM_Spécialité]], tbl_produits[Nom normalisé], 0))</f>
        <v>Hormones systémiques sauf hormones sexuelles et insulines</v>
      </c>
      <c r="H1306">
        <f>YEAR(tbl_data[[#This Row],[Date_rapport]])</f>
        <v>2021</v>
      </c>
      <c r="I1306" t="str">
        <f>INDEX(tbl_produits[Molécule extraite], MATCH(tbl_data[[#This Row],[NORM_Spécialité]], tbl_produits[Nom normalisé], 0))</f>
        <v>Hexacetonide de triamcinolone</v>
      </c>
      <c r="J1306" s="34">
        <f>DATE(LEFT(tbl_data[[#This Row],[Date_rapport]], 4), MID(tbl_data[[#This Row],[Date_rapport]], 6, 2), RIGHT(tbl_data[[#This Row],[Date_rapport]], 2))</f>
        <v>44460</v>
      </c>
    </row>
    <row r="1307" spans="1:10" x14ac:dyDescent="0.2">
      <c r="A1307" s="28" t="s">
        <v>389</v>
      </c>
      <c r="B1307" t="s">
        <v>6</v>
      </c>
      <c r="C1307" s="28" t="s">
        <v>300</v>
      </c>
      <c r="D1307" t="s">
        <v>117</v>
      </c>
      <c r="E1307" t="s">
        <v>1594</v>
      </c>
      <c r="F1307" t="str">
        <f>INDEX(tbl_produits[Nom normalisé], MATCH(tbl_data[[#This Row],[Spécialité]], tbl_produits[Nom original], 0))</f>
        <v>HEXASTAT 100 mg, gélule (altrétamine)</v>
      </c>
      <c r="G1307" t="str">
        <f>INDEX(tbl_produits[Classe nom], MATCH(tbl_data[[#This Row],[NORM_Spécialité]], tbl_produits[Nom normalisé], 0))</f>
        <v>Antinéoplasiques et immunomodulateurs</v>
      </c>
      <c r="H1307">
        <f>YEAR(tbl_data[[#This Row],[Date_rapport]])</f>
        <v>2021</v>
      </c>
      <c r="I1307" t="str">
        <f>INDEX(tbl_produits[Molécule extraite], MATCH(tbl_data[[#This Row],[NORM_Spécialité]], tbl_produits[Nom normalisé], 0))</f>
        <v>Altrétamine</v>
      </c>
      <c r="J1307" s="34">
        <f>DATE(LEFT(tbl_data[[#This Row],[Date_rapport]], 4), MID(tbl_data[[#This Row],[Date_rapport]], 6, 2), RIGHT(tbl_data[[#This Row],[Date_rapport]], 2))</f>
        <v>44460</v>
      </c>
    </row>
    <row r="1308" spans="1:10" x14ac:dyDescent="0.2">
      <c r="A1308" s="28" t="s">
        <v>389</v>
      </c>
      <c r="B1308" t="s">
        <v>6</v>
      </c>
      <c r="C1308" s="28" t="s">
        <v>300</v>
      </c>
      <c r="D1308" t="s">
        <v>104</v>
      </c>
      <c r="E1308" t="s">
        <v>1591</v>
      </c>
      <c r="F1308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1308" t="str">
        <f>INDEX(tbl_produits[Classe nom], MATCH(tbl_data[[#This Row],[NORM_Spécialité]], tbl_produits[Nom normalisé], 0))</f>
        <v>Hormones systémiques sauf hormones sexuelles et insulines</v>
      </c>
      <c r="H1308">
        <f>YEAR(tbl_data[[#This Row],[Date_rapport]])</f>
        <v>2021</v>
      </c>
      <c r="I1308" t="str">
        <f>INDEX(tbl_produits[Molécule extraite], MATCH(tbl_data[[#This Row],[NORM_Spécialité]], tbl_produits[Nom normalisé], 0))</f>
        <v>Somatropine</v>
      </c>
      <c r="J1308" s="34">
        <f>DATE(LEFT(tbl_data[[#This Row],[Date_rapport]], 4), MID(tbl_data[[#This Row],[Date_rapport]], 6, 2), RIGHT(tbl_data[[#This Row],[Date_rapport]], 2))</f>
        <v>44460</v>
      </c>
    </row>
    <row r="1309" spans="1:10" x14ac:dyDescent="0.2">
      <c r="A1309" s="28" t="s">
        <v>389</v>
      </c>
      <c r="B1309" t="s">
        <v>6</v>
      </c>
      <c r="C1309" s="28" t="s">
        <v>300</v>
      </c>
      <c r="D1309" t="s">
        <v>45</v>
      </c>
      <c r="E1309" t="s">
        <v>1569</v>
      </c>
      <c r="F1309" t="str">
        <f>INDEX(tbl_produits[Nom normalisé], MATCH(tbl_data[[#This Row],[Spécialité]], tbl_produits[Nom original], 0))</f>
        <v>GABITRIL 10 mg, comprimé pelliculé</v>
      </c>
      <c r="G1309" t="str">
        <f>INDEX(tbl_produits[Classe nom], MATCH(tbl_data[[#This Row],[NORM_Spécialité]], tbl_produits[Nom normalisé], 0))</f>
        <v>Système nerveux</v>
      </c>
      <c r="H1309">
        <f>YEAR(tbl_data[[#This Row],[Date_rapport]])</f>
        <v>2021</v>
      </c>
      <c r="I1309" t="str">
        <f>INDEX(tbl_produits[Molécule extraite], MATCH(tbl_data[[#This Row],[NORM_Spécialité]], tbl_produits[Nom normalisé], 0))</f>
        <v>Tiagabine hydrochloride monohydrate</v>
      </c>
      <c r="J1309" s="34">
        <f>DATE(LEFT(tbl_data[[#This Row],[Date_rapport]], 4), MID(tbl_data[[#This Row],[Date_rapport]], 6, 2), RIGHT(tbl_data[[#This Row],[Date_rapport]], 2))</f>
        <v>44460</v>
      </c>
    </row>
    <row r="1310" spans="1:10" x14ac:dyDescent="0.2">
      <c r="A1310" s="28" t="s">
        <v>389</v>
      </c>
      <c r="B1310" t="s">
        <v>6</v>
      </c>
      <c r="C1310" s="28" t="s">
        <v>300</v>
      </c>
      <c r="D1310" t="s">
        <v>79</v>
      </c>
      <c r="E1310" t="s">
        <v>1581</v>
      </c>
      <c r="F1310" t="str">
        <f>INDEX(tbl_produits[Nom normalisé], MATCH(tbl_data[[#This Row],[Spécialité]], tbl_produits[Nom original], 0))</f>
        <v>FURADANTINE 50 mg, gélule</v>
      </c>
      <c r="G1310" t="str">
        <f>INDEX(tbl_produits[Classe nom], MATCH(tbl_data[[#This Row],[NORM_Spécialité]], tbl_produits[Nom normalisé], 0))</f>
        <v>Anti-infectieux à usage systémique</v>
      </c>
      <c r="H1310">
        <f>YEAR(tbl_data[[#This Row],[Date_rapport]])</f>
        <v>2021</v>
      </c>
      <c r="I1310" t="str">
        <f>INDEX(tbl_produits[Molécule extraite], MATCH(tbl_data[[#This Row],[NORM_Spécialité]], tbl_produits[Nom normalisé], 0))</f>
        <v>Nitrofurantoïne</v>
      </c>
      <c r="J1310" s="34">
        <f>DATE(LEFT(tbl_data[[#This Row],[Date_rapport]], 4), MID(tbl_data[[#This Row],[Date_rapport]], 6, 2), RIGHT(tbl_data[[#This Row],[Date_rapport]], 2))</f>
        <v>44460</v>
      </c>
    </row>
    <row r="1311" spans="1:10" x14ac:dyDescent="0.2">
      <c r="A1311" s="28" t="s">
        <v>389</v>
      </c>
      <c r="B1311" t="s">
        <v>6</v>
      </c>
      <c r="C1311" s="28" t="s">
        <v>300</v>
      </c>
      <c r="D1311" t="s">
        <v>175</v>
      </c>
      <c r="E1311" t="s">
        <v>1611</v>
      </c>
      <c r="F1311" t="str">
        <f>INDEX(tbl_produits[Nom normalisé], MATCH(tbl_data[[#This Row],[Spécialité]], tbl_produits[Nom original], 0))</f>
        <v>FOSFOCINE 1 g et 4 g I.V., poudre pour solution pour perfusion</v>
      </c>
      <c r="G1311" t="str">
        <f>INDEX(tbl_produits[Classe nom], MATCH(tbl_data[[#This Row],[NORM_Spécialité]], tbl_produits[Nom normalisé], 0))</f>
        <v>Anti-infectieux à usage systémique</v>
      </c>
      <c r="H1311">
        <f>YEAR(tbl_data[[#This Row],[Date_rapport]])</f>
        <v>2021</v>
      </c>
      <c r="I1311" t="str">
        <f>INDEX(tbl_produits[Molécule extraite], MATCH(tbl_data[[#This Row],[NORM_Spécialité]], tbl_produits[Nom normalisé], 0))</f>
        <v>Fosfomycine</v>
      </c>
      <c r="J1311" s="34">
        <f>DATE(LEFT(tbl_data[[#This Row],[Date_rapport]], 4), MID(tbl_data[[#This Row],[Date_rapport]], 6, 2), RIGHT(tbl_data[[#This Row],[Date_rapport]], 2))</f>
        <v>44460</v>
      </c>
    </row>
    <row r="1312" spans="1:10" x14ac:dyDescent="0.2">
      <c r="A1312" s="28" t="s">
        <v>389</v>
      </c>
      <c r="B1312" t="s">
        <v>6</v>
      </c>
      <c r="C1312" s="28" t="s">
        <v>300</v>
      </c>
      <c r="D1312" t="s">
        <v>31</v>
      </c>
      <c r="E1312" t="s">
        <v>1560</v>
      </c>
      <c r="F1312" t="str">
        <f>INDEX(tbl_produits[Nom normalisé], MATCH(tbl_data[[#This Row],[Spécialité]], tbl_produits[Nom original], 0))</f>
        <v>FORMULE CP1A AP-HP  solution pour perfusion cardioplégique, flacon de 500 ml</v>
      </c>
      <c r="G1312" t="str">
        <f>INDEX(tbl_produits[Classe nom], MATCH(tbl_data[[#This Row],[NORM_Spécialité]], tbl_produits[Nom normalisé], 0))</f>
        <v>Système nerveux</v>
      </c>
      <c r="H1312">
        <f>YEAR(tbl_data[[#This Row],[Date_rapport]])</f>
        <v>2021</v>
      </c>
      <c r="I1312" t="str">
        <f>INDEX(tbl_produits[Molécule extraite], MATCH(tbl_data[[#This Row],[NORM_Spécialité]], tbl_produits[Nom normalisé], 0))</f>
        <v>N/A</v>
      </c>
      <c r="J1312" s="34">
        <f>DATE(LEFT(tbl_data[[#This Row],[Date_rapport]], 4), MID(tbl_data[[#This Row],[Date_rapport]], 6, 2), RIGHT(tbl_data[[#This Row],[Date_rapport]], 2))</f>
        <v>44460</v>
      </c>
    </row>
    <row r="1313" spans="1:10" x14ac:dyDescent="0.2">
      <c r="A1313" s="28" t="s">
        <v>389</v>
      </c>
      <c r="B1313" t="s">
        <v>6</v>
      </c>
      <c r="C1313" s="28" t="s">
        <v>300</v>
      </c>
      <c r="D1313" t="s">
        <v>133</v>
      </c>
      <c r="E1313" t="s">
        <v>1599</v>
      </c>
      <c r="F1313" t="str">
        <f>INDEX(tbl_produits[Nom normalisé], MATCH(tbl_data[[#This Row],[Spécialité]], tbl_produits[Nom original], 0))</f>
        <v>FOMÉPIZOLE AP-HP 5 mg/mL, solution à diluer pour perfusion, ampoule de 20 mL</v>
      </c>
      <c r="G1313" t="str">
        <f>INDEX(tbl_produits[Classe nom], MATCH(tbl_data[[#This Row],[NORM_Spécialité]], tbl_produits[Nom normalisé], 0))</f>
        <v>Divers</v>
      </c>
      <c r="H1313">
        <f>YEAR(tbl_data[[#This Row],[Date_rapport]])</f>
        <v>2021</v>
      </c>
      <c r="I1313" t="str">
        <f>INDEX(tbl_produits[Molécule extraite], MATCH(tbl_data[[#This Row],[NORM_Spécialité]], tbl_produits[Nom normalisé], 0))</f>
        <v>Fomépizole (sulfate de)</v>
      </c>
      <c r="J1313" s="34">
        <f>DATE(LEFT(tbl_data[[#This Row],[Date_rapport]], 4), MID(tbl_data[[#This Row],[Date_rapport]], 6, 2), RIGHT(tbl_data[[#This Row],[Date_rapport]], 2))</f>
        <v>44460</v>
      </c>
    </row>
    <row r="1314" spans="1:10" x14ac:dyDescent="0.2">
      <c r="A1314" s="28" t="s">
        <v>389</v>
      </c>
      <c r="B1314" t="s">
        <v>3</v>
      </c>
      <c r="C1314" s="28" t="s">
        <v>300</v>
      </c>
      <c r="D1314" t="s">
        <v>172</v>
      </c>
      <c r="E1314" t="s">
        <v>2</v>
      </c>
      <c r="F1314" t="str">
        <f>INDEX(tbl_produits[Nom normalisé], MATCH(tbl_data[[#This Row],[Spécialité]], tbl_produits[Nom original], 0))</f>
        <v>FIRDAPSE 10 mg  comprimé</v>
      </c>
      <c r="G1314" t="str">
        <f>INDEX(tbl_produits[Classe nom], MATCH(tbl_data[[#This Row],[NORM_Spécialité]], tbl_produits[Nom normalisé], 0))</f>
        <v>Système nerveux</v>
      </c>
      <c r="H1314">
        <f>YEAR(tbl_data[[#This Row],[Date_rapport]])</f>
        <v>2021</v>
      </c>
      <c r="I1314" t="str">
        <f>INDEX(tbl_produits[Molécule extraite], MATCH(tbl_data[[#This Row],[NORM_Spécialité]], tbl_produits[Nom normalisé], 0))</f>
        <v>Amifampridine (phosphate d')</v>
      </c>
      <c r="J1314" s="34">
        <f>DATE(LEFT(tbl_data[[#This Row],[Date_rapport]], 4), MID(tbl_data[[#This Row],[Date_rapport]], 6, 2), RIGHT(tbl_data[[#This Row],[Date_rapport]], 2))</f>
        <v>44460</v>
      </c>
    </row>
    <row r="1315" spans="1:10" x14ac:dyDescent="0.2">
      <c r="A1315" s="28" t="s">
        <v>389</v>
      </c>
      <c r="B1315" t="s">
        <v>3</v>
      </c>
      <c r="C1315" s="28" t="s">
        <v>300</v>
      </c>
      <c r="D1315" t="s">
        <v>19</v>
      </c>
      <c r="E1315" t="s">
        <v>2</v>
      </c>
      <c r="F1315" t="str">
        <f>INDEX(tbl_produits[Nom normalisé], MATCH(tbl_data[[#This Row],[Spécialité]], tbl_produits[Nom original], 0))</f>
        <v>FERRIPROX 100 mg/ml, solution buvable</v>
      </c>
      <c r="G1315" t="str">
        <f>INDEX(tbl_produits[Classe nom], MATCH(tbl_data[[#This Row],[NORM_Spécialité]], tbl_produits[Nom normalisé], 0))</f>
        <v>Divers</v>
      </c>
      <c r="H1315">
        <f>YEAR(tbl_data[[#This Row],[Date_rapport]])</f>
        <v>2021</v>
      </c>
      <c r="I1315" t="str">
        <f>INDEX(tbl_produits[Molécule extraite], MATCH(tbl_data[[#This Row],[NORM_Spécialité]], tbl_produits[Nom normalisé], 0))</f>
        <v>Défériprone</v>
      </c>
      <c r="J1315" s="34">
        <f>DATE(LEFT(tbl_data[[#This Row],[Date_rapport]], 4), MID(tbl_data[[#This Row],[Date_rapport]], 6, 2), RIGHT(tbl_data[[#This Row],[Date_rapport]], 2))</f>
        <v>44460</v>
      </c>
    </row>
    <row r="1316" spans="1:10" x14ac:dyDescent="0.2">
      <c r="A1316" s="28" t="s">
        <v>389</v>
      </c>
      <c r="B1316" t="s">
        <v>11</v>
      </c>
      <c r="C1316" s="28" t="s">
        <v>300</v>
      </c>
      <c r="D1316" t="s">
        <v>169</v>
      </c>
      <c r="E1316" t="s">
        <v>2</v>
      </c>
      <c r="F1316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1316" t="str">
        <f>INDEX(tbl_produits[Classe nom], MATCH(tbl_data[[#This Row],[NORM_Spécialité]], tbl_produits[Nom normalisé], 0))</f>
        <v>Sang et organes hématopoïétiques</v>
      </c>
      <c r="H1316">
        <f>YEAR(tbl_data[[#This Row],[Date_rapport]])</f>
        <v>2021</v>
      </c>
      <c r="I1316" t="str">
        <f>INDEX(tbl_produits[Molécule extraite], MATCH(tbl_data[[#This Row],[NORM_Spécialité]], tbl_produits[Nom normalisé], 0))</f>
        <v>Icodextrine</v>
      </c>
      <c r="J1316" s="34">
        <f>DATE(LEFT(tbl_data[[#This Row],[Date_rapport]], 4), MID(tbl_data[[#This Row],[Date_rapport]], 6, 2), RIGHT(tbl_data[[#This Row],[Date_rapport]], 2))</f>
        <v>44460</v>
      </c>
    </row>
    <row r="1317" spans="1:10" x14ac:dyDescent="0.2">
      <c r="A1317" s="28" t="s">
        <v>389</v>
      </c>
      <c r="B1317" t="s">
        <v>9</v>
      </c>
      <c r="C1317" s="28" t="s">
        <v>300</v>
      </c>
      <c r="D1317" t="s">
        <v>219</v>
      </c>
      <c r="E1317" t="s">
        <v>2</v>
      </c>
      <c r="F1317" t="str">
        <f>INDEX(tbl_produits[Nom normalisé], MATCH(tbl_data[[#This Row],[Spécialité]], tbl_produits[Nom original], 0))</f>
        <v>ERWINASE 10 000 UI/flacon, poudre pour solution pour injection - Arrêt de distribution</v>
      </c>
      <c r="G1317" t="str">
        <f>INDEX(tbl_produits[Classe nom], MATCH(tbl_data[[#This Row],[NORM_Spécialité]], tbl_produits[Nom normalisé], 0))</f>
        <v>Antinéoplasiques et immunomodulateurs</v>
      </c>
      <c r="H1317">
        <f>YEAR(tbl_data[[#This Row],[Date_rapport]])</f>
        <v>2021</v>
      </c>
      <c r="I1317" t="str">
        <f>INDEX(tbl_produits[Molécule extraite], MATCH(tbl_data[[#This Row],[NORM_Spécialité]], tbl_produits[Nom normalisé], 0))</f>
        <v>L-asparaginase</v>
      </c>
      <c r="J1317" s="34">
        <f>DATE(LEFT(tbl_data[[#This Row],[Date_rapport]], 4), MID(tbl_data[[#This Row],[Date_rapport]], 6, 2), RIGHT(tbl_data[[#This Row],[Date_rapport]], 2))</f>
        <v>44460</v>
      </c>
    </row>
    <row r="1318" spans="1:10" x14ac:dyDescent="0.2">
      <c r="A1318" s="28" t="s">
        <v>389</v>
      </c>
      <c r="B1318" t="s">
        <v>6</v>
      </c>
      <c r="C1318" s="28" t="s">
        <v>300</v>
      </c>
      <c r="D1318" t="s">
        <v>91</v>
      </c>
      <c r="E1318" t="s">
        <v>1588</v>
      </c>
      <c r="F1318" t="str">
        <f>INDEX(tbl_produits[Nom normalisé], MATCH(tbl_data[[#This Row],[Spécialité]], tbl_produits[Nom original], 0))</f>
        <v>ELMIRON 100 mg , gélule</v>
      </c>
      <c r="G1318" t="str">
        <f>INDEX(tbl_produits[Classe nom], MATCH(tbl_data[[#This Row],[NORM_Spécialité]], tbl_produits[Nom normalisé], 0))</f>
        <v>Système génito-urinaire et hormones sexuelles</v>
      </c>
      <c r="H1318">
        <f>YEAR(tbl_data[[#This Row],[Date_rapport]])</f>
        <v>2021</v>
      </c>
      <c r="I1318" t="str">
        <f>INDEX(tbl_produits[Molécule extraite], MATCH(tbl_data[[#This Row],[NORM_Spécialité]], tbl_produits[Nom normalisé], 0))</f>
        <v>Pentosane polysulfate sodique</v>
      </c>
      <c r="J1318" s="34">
        <f>DATE(LEFT(tbl_data[[#This Row],[Date_rapport]], 4), MID(tbl_data[[#This Row],[Date_rapport]], 6, 2), RIGHT(tbl_data[[#This Row],[Date_rapport]], 2))</f>
        <v>44460</v>
      </c>
    </row>
    <row r="1319" spans="1:10" x14ac:dyDescent="0.2">
      <c r="A1319" s="28" t="s">
        <v>389</v>
      </c>
      <c r="B1319" t="s">
        <v>9</v>
      </c>
      <c r="C1319" s="28" t="s">
        <v>300</v>
      </c>
      <c r="D1319" t="s">
        <v>199</v>
      </c>
      <c r="E1319" t="s">
        <v>2</v>
      </c>
      <c r="F1319" t="str">
        <f>INDEX(tbl_produits[Nom normalisé], MATCH(tbl_data[[#This Row],[Spécialité]], tbl_produits[Nom original], 0))</f>
        <v>EFFORTIL  5 mg comprimé et EFFORTIL solution buvable</v>
      </c>
      <c r="G1319" t="str">
        <f>INDEX(tbl_produits[Classe nom], MATCH(tbl_data[[#This Row],[NORM_Spécialité]], tbl_produits[Nom normalisé], 0))</f>
        <v>Système cardiovasculaire</v>
      </c>
      <c r="H1319">
        <f>YEAR(tbl_data[[#This Row],[Date_rapport]])</f>
        <v>2021</v>
      </c>
      <c r="I1319" t="str">
        <f>INDEX(tbl_produits[Molécule extraite], MATCH(tbl_data[[#This Row],[NORM_Spécialité]], tbl_produits[Nom normalisé], 0))</f>
        <v>Étiléfrine</v>
      </c>
      <c r="J1319" s="34">
        <f>DATE(LEFT(tbl_data[[#This Row],[Date_rapport]], 4), MID(tbl_data[[#This Row],[Date_rapport]], 6, 2), RIGHT(tbl_data[[#This Row],[Date_rapport]], 2))</f>
        <v>44460</v>
      </c>
    </row>
    <row r="1320" spans="1:10" x14ac:dyDescent="0.2">
      <c r="A1320" s="28" t="s">
        <v>389</v>
      </c>
      <c r="B1320" t="s">
        <v>3</v>
      </c>
      <c r="C1320" s="28" t="s">
        <v>300</v>
      </c>
      <c r="D1320" t="s">
        <v>141</v>
      </c>
      <c r="E1320" t="s">
        <v>2</v>
      </c>
      <c r="F1320" t="str">
        <f>INDEX(tbl_produits[Nom normalisé], MATCH(tbl_data[[#This Row],[Spécialité]], tbl_produits[Nom original], 0))</f>
        <v>EAU pour préparations injectables en poche de 250 ml, 500 ml et 1 000 ml</v>
      </c>
      <c r="G1320" t="str">
        <f>INDEX(tbl_produits[Classe nom], MATCH(tbl_data[[#This Row],[NORM_Spécialité]], tbl_produits[Nom normalisé], 0))</f>
        <v>Divers</v>
      </c>
      <c r="H1320">
        <f>YEAR(tbl_data[[#This Row],[Date_rapport]])</f>
        <v>2021</v>
      </c>
      <c r="I1320" t="str">
        <f>INDEX(tbl_produits[Molécule extraite], MATCH(tbl_data[[#This Row],[NORM_Spécialité]], tbl_produits[Nom normalisé], 0))</f>
        <v>Eau</v>
      </c>
      <c r="J1320" s="34">
        <f>DATE(LEFT(tbl_data[[#This Row],[Date_rapport]], 4), MID(tbl_data[[#This Row],[Date_rapport]], 6, 2), RIGHT(tbl_data[[#This Row],[Date_rapport]], 2))</f>
        <v>44460</v>
      </c>
    </row>
    <row r="1321" spans="1:10" x14ac:dyDescent="0.2">
      <c r="A1321" s="28" t="s">
        <v>389</v>
      </c>
      <c r="B1321" t="s">
        <v>6</v>
      </c>
      <c r="C1321" s="28" t="s">
        <v>300</v>
      </c>
      <c r="D1321" t="s">
        <v>147</v>
      </c>
      <c r="E1321" t="s">
        <v>1604</v>
      </c>
      <c r="F1321" t="str">
        <f>INDEX(tbl_produits[Nom normalisé], MATCH(tbl_data[[#This Row],[Spécialité]], tbl_produits[Nom original], 0))</f>
        <v>DOCETAXEL HOSPIRA 10 mg/ml, solution à diluer pour perfusion</v>
      </c>
      <c r="G1321" t="str">
        <f>INDEX(tbl_produits[Classe nom], MATCH(tbl_data[[#This Row],[NORM_Spécialité]], tbl_produits[Nom normalisé], 0))</f>
        <v>Antinéoplasiques et immunomodulateurs</v>
      </c>
      <c r="H1321">
        <f>YEAR(tbl_data[[#This Row],[Date_rapport]])</f>
        <v>2021</v>
      </c>
      <c r="I1321" t="str">
        <f>INDEX(tbl_produits[Molécule extraite], MATCH(tbl_data[[#This Row],[NORM_Spécialité]], tbl_produits[Nom normalisé], 0))</f>
        <v>Docétaxel</v>
      </c>
      <c r="J1321" s="34">
        <f>DATE(LEFT(tbl_data[[#This Row],[Date_rapport]], 4), MID(tbl_data[[#This Row],[Date_rapport]], 6, 2), RIGHT(tbl_data[[#This Row],[Date_rapport]], 2))</f>
        <v>44460</v>
      </c>
    </row>
    <row r="1322" spans="1:10" x14ac:dyDescent="0.2">
      <c r="A1322" s="28" t="s">
        <v>389</v>
      </c>
      <c r="B1322" t="s">
        <v>6</v>
      </c>
      <c r="C1322" s="28" t="s">
        <v>300</v>
      </c>
      <c r="D1322" t="s">
        <v>165</v>
      </c>
      <c r="E1322" t="s">
        <v>1610</v>
      </c>
      <c r="F1322" t="str">
        <f>INDEX(tbl_produits[Nom normalisé], MATCH(tbl_data[[#This Row],[Spécialité]], tbl_produits[Nom original], 0))</f>
        <v>DOBUTAMINE PANPHARMA 250 mg/20 ml, solution à diluer pour perfusion</v>
      </c>
      <c r="G1322" t="str">
        <f>INDEX(tbl_produits[Classe nom], MATCH(tbl_data[[#This Row],[NORM_Spécialité]], tbl_produits[Nom normalisé], 0))</f>
        <v>Système cardiovasculaire</v>
      </c>
      <c r="H1322">
        <f>YEAR(tbl_data[[#This Row],[Date_rapport]])</f>
        <v>2021</v>
      </c>
      <c r="I1322" t="str">
        <f>INDEX(tbl_produits[Molécule extraite], MATCH(tbl_data[[#This Row],[NORM_Spécialité]], tbl_produits[Nom normalisé], 0))</f>
        <v>Dobutamine</v>
      </c>
      <c r="J1322" s="34">
        <f>DATE(LEFT(tbl_data[[#This Row],[Date_rapport]], 4), MID(tbl_data[[#This Row],[Date_rapport]], 6, 2), RIGHT(tbl_data[[#This Row],[Date_rapport]], 2))</f>
        <v>44460</v>
      </c>
    </row>
    <row r="1323" spans="1:10" x14ac:dyDescent="0.2">
      <c r="A1323" s="28" t="s">
        <v>389</v>
      </c>
      <c r="B1323" t="s">
        <v>6</v>
      </c>
      <c r="C1323" s="28" t="s">
        <v>300</v>
      </c>
      <c r="D1323" t="s">
        <v>25</v>
      </c>
      <c r="E1323" t="s">
        <v>1555</v>
      </c>
      <c r="F1323" t="str">
        <f>INDEX(tbl_produits[Nom normalisé], MATCH(tbl_data[[#This Row],[Spécialité]], tbl_produits[Nom original], 0))</f>
        <v>DIPROSTENE, suspension injectable en seringue pré-remplie</v>
      </c>
      <c r="G1323" t="str">
        <f>INDEX(tbl_produits[Classe nom], MATCH(tbl_data[[#This Row],[NORM_Spécialité]], tbl_produits[Nom normalisé], 0))</f>
        <v>Hormones systémiques sauf hormones sexuelles et insulines</v>
      </c>
      <c r="H1323">
        <f>YEAR(tbl_data[[#This Row],[Date_rapport]])</f>
        <v>2021</v>
      </c>
      <c r="I1323" t="str">
        <f>INDEX(tbl_produits[Molécule extraite], MATCH(tbl_data[[#This Row],[NORM_Spécialité]], tbl_produits[Nom normalisé], 0))</f>
        <v>Bétaméthasone (dipropionate de), bétaméthasone (phosphate sodique de)</v>
      </c>
      <c r="J1323" s="34">
        <f>DATE(LEFT(tbl_data[[#This Row],[Date_rapport]], 4), MID(tbl_data[[#This Row],[Date_rapport]], 6, 2), RIGHT(tbl_data[[#This Row],[Date_rapport]], 2))</f>
        <v>44460</v>
      </c>
    </row>
    <row r="1324" spans="1:10" x14ac:dyDescent="0.2">
      <c r="A1324" s="28" t="s">
        <v>389</v>
      </c>
      <c r="B1324" t="s">
        <v>6</v>
      </c>
      <c r="C1324" s="28" t="s">
        <v>300</v>
      </c>
      <c r="D1324" t="s">
        <v>161</v>
      </c>
      <c r="E1324" t="s">
        <v>1607</v>
      </c>
      <c r="F1324" t="str">
        <f>INDEX(tbl_produits[Nom normalisé], MATCH(tbl_data[[#This Row],[Spécialité]], tbl_produits[Nom original], 0))</f>
        <v>DIPIPERON 40 mg/ml, solution buvable en gouttes</v>
      </c>
      <c r="G1324" t="str">
        <f>INDEX(tbl_produits[Classe nom], MATCH(tbl_data[[#This Row],[NORM_Spécialité]], tbl_produits[Nom normalisé], 0))</f>
        <v>Système nerveux</v>
      </c>
      <c r="H1324">
        <f>YEAR(tbl_data[[#This Row],[Date_rapport]])</f>
        <v>2021</v>
      </c>
      <c r="I1324" t="str">
        <f>INDEX(tbl_produits[Molécule extraite], MATCH(tbl_data[[#This Row],[NORM_Spécialité]], tbl_produits[Nom normalisé], 0))</f>
        <v>Pipampérone</v>
      </c>
      <c r="J1324" s="34">
        <f>DATE(LEFT(tbl_data[[#This Row],[Date_rapport]], 4), MID(tbl_data[[#This Row],[Date_rapport]], 6, 2), RIGHT(tbl_data[[#This Row],[Date_rapport]], 2))</f>
        <v>44460</v>
      </c>
    </row>
    <row r="1325" spans="1:10" x14ac:dyDescent="0.2">
      <c r="A1325" s="28" t="s">
        <v>389</v>
      </c>
      <c r="B1325" t="s">
        <v>9</v>
      </c>
      <c r="C1325" s="28" t="s">
        <v>300</v>
      </c>
      <c r="D1325" t="s">
        <v>85</v>
      </c>
      <c r="E1325" t="s">
        <v>2</v>
      </c>
      <c r="F1325" t="str">
        <f>INDEX(tbl_produits[Nom normalisé], MATCH(tbl_data[[#This Row],[Spécialité]], tbl_produits[Nom original], 0))</f>
        <v>DIAMOX 500 mg, poudre et solvant pour préparation injectable</v>
      </c>
      <c r="G1325" t="str">
        <f>INDEX(tbl_produits[Classe nom], MATCH(tbl_data[[#This Row],[NORM_Spécialité]], tbl_produits[Nom normalisé], 0))</f>
        <v>Organes sensoriels</v>
      </c>
      <c r="H1325">
        <f>YEAR(tbl_data[[#This Row],[Date_rapport]])</f>
        <v>2021</v>
      </c>
      <c r="I1325" t="str">
        <f>INDEX(tbl_produits[Molécule extraite], MATCH(tbl_data[[#This Row],[NORM_Spécialité]], tbl_produits[Nom normalisé], 0))</f>
        <v>Acétazolamide</v>
      </c>
      <c r="J1325" s="34">
        <f>DATE(LEFT(tbl_data[[#This Row],[Date_rapport]], 4), MID(tbl_data[[#This Row],[Date_rapport]], 6, 2), RIGHT(tbl_data[[#This Row],[Date_rapport]], 2))</f>
        <v>44460</v>
      </c>
    </row>
    <row r="1326" spans="1:10" x14ac:dyDescent="0.2">
      <c r="A1326" s="28" t="s">
        <v>389</v>
      </c>
      <c r="B1326" t="s">
        <v>9</v>
      </c>
      <c r="C1326" s="28" t="s">
        <v>300</v>
      </c>
      <c r="D1326" t="s">
        <v>10</v>
      </c>
      <c r="E1326" t="s">
        <v>2</v>
      </c>
      <c r="F1326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1326" t="str">
        <f>INDEX(tbl_produits[Classe nom], MATCH(tbl_data[[#This Row],[NORM_Spécialité]], tbl_produits[Nom normalisé], 0))</f>
        <v>Hormones systémiques sauf hormones sexuelles et insulines</v>
      </c>
      <c r="H1326">
        <f>YEAR(tbl_data[[#This Row],[Date_rapport]])</f>
        <v>2021</v>
      </c>
      <c r="I1326" t="str">
        <f>INDEX(tbl_produits[Molécule extraite], MATCH(tbl_data[[#This Row],[NORM_Spécialité]], tbl_produits[Nom normalisé], 0))</f>
        <v>Dexaméthasone (phosphate sodique de)</v>
      </c>
      <c r="J1326" s="34">
        <f>DATE(LEFT(tbl_data[[#This Row],[Date_rapport]], 4), MID(tbl_data[[#This Row],[Date_rapport]], 6, 2), RIGHT(tbl_data[[#This Row],[Date_rapport]], 2))</f>
        <v>44460</v>
      </c>
    </row>
    <row r="1327" spans="1:10" x14ac:dyDescent="0.2">
      <c r="A1327" s="28" t="s">
        <v>389</v>
      </c>
      <c r="B1327" t="s">
        <v>3</v>
      </c>
      <c r="C1327" s="28" t="s">
        <v>300</v>
      </c>
      <c r="D1327" t="s">
        <v>67</v>
      </c>
      <c r="E1327" t="s">
        <v>2</v>
      </c>
      <c r="F1327" t="str">
        <f>INDEX(tbl_produits[Nom normalisé], MATCH(tbl_data[[#This Row],[Spécialité]], tbl_produits[Nom original], 0))</f>
        <v>DEPO PRODASONE 500mg  suspension injectable</v>
      </c>
      <c r="G1327" t="str">
        <f>INDEX(tbl_produits[Classe nom], MATCH(tbl_data[[#This Row],[NORM_Spécialité]], tbl_produits[Nom normalisé], 0))</f>
        <v>Système génito-urinaire et hormones sexuelles</v>
      </c>
      <c r="H1327">
        <f>YEAR(tbl_data[[#This Row],[Date_rapport]])</f>
        <v>2021</v>
      </c>
      <c r="I1327" t="str">
        <f>INDEX(tbl_produits[Molécule extraite], MATCH(tbl_data[[#This Row],[NORM_Spécialité]], tbl_produits[Nom normalisé], 0))</f>
        <v>Acétate de médroxyprogestérone</v>
      </c>
      <c r="J1327" s="34">
        <f>DATE(LEFT(tbl_data[[#This Row],[Date_rapport]], 4), MID(tbl_data[[#This Row],[Date_rapport]], 6, 2), RIGHT(tbl_data[[#This Row],[Date_rapport]], 2))</f>
        <v>44460</v>
      </c>
    </row>
    <row r="1328" spans="1:10" x14ac:dyDescent="0.2">
      <c r="A1328" s="28" t="s">
        <v>389</v>
      </c>
      <c r="B1328" t="s">
        <v>9</v>
      </c>
      <c r="C1328" s="28" t="s">
        <v>300</v>
      </c>
      <c r="D1328" t="s">
        <v>37</v>
      </c>
      <c r="E1328" t="s">
        <v>2</v>
      </c>
      <c r="F1328" t="str">
        <f>INDEX(tbl_produits[Nom normalisé], MATCH(tbl_data[[#This Row],[Spécialité]], tbl_produits[Nom original], 0))</f>
        <v>DEPAKOTE 250 mg et 500 mg, comprimé gastro-résistant</v>
      </c>
      <c r="G1328" t="str">
        <f>INDEX(tbl_produits[Classe nom], MATCH(tbl_data[[#This Row],[NORM_Spécialité]], tbl_produits[Nom normalisé], 0))</f>
        <v>Système nerveux</v>
      </c>
      <c r="H1328">
        <f>YEAR(tbl_data[[#This Row],[Date_rapport]])</f>
        <v>2021</v>
      </c>
      <c r="I1328" t="str">
        <f>INDEX(tbl_produits[Molécule extraite], MATCH(tbl_data[[#This Row],[NORM_Spécialité]], tbl_produits[Nom normalisé], 0))</f>
        <v>Acide valproïque</v>
      </c>
      <c r="J1328" s="34">
        <f>DATE(LEFT(tbl_data[[#This Row],[Date_rapport]], 4), MID(tbl_data[[#This Row],[Date_rapport]], 6, 2), RIGHT(tbl_data[[#This Row],[Date_rapport]], 2))</f>
        <v>44460</v>
      </c>
    </row>
    <row r="1329" spans="1:10" x14ac:dyDescent="0.2">
      <c r="A1329" s="28" t="s">
        <v>389</v>
      </c>
      <c r="B1329" t="s">
        <v>6</v>
      </c>
      <c r="C1329" s="28" t="s">
        <v>300</v>
      </c>
      <c r="D1329" t="s">
        <v>54</v>
      </c>
      <c r="E1329" t="s">
        <v>1572</v>
      </c>
      <c r="F1329" t="str">
        <f>INDEX(tbl_produits[Nom normalisé], MATCH(tbl_data[[#This Row],[Spécialité]], tbl_produits[Nom original], 0))</f>
        <v>DEPAKINE CHRONO 500 mg, comprimé pelliculé sécable à libération prolongée</v>
      </c>
      <c r="G1329" t="str">
        <f>INDEX(tbl_produits[Classe nom], MATCH(tbl_data[[#This Row],[NORM_Spécialité]], tbl_produits[Nom normalisé], 0))</f>
        <v>Système nerveux</v>
      </c>
      <c r="H1329">
        <f>YEAR(tbl_data[[#This Row],[Date_rapport]])</f>
        <v>2021</v>
      </c>
      <c r="I1329" t="str">
        <f>INDEX(tbl_produits[Molécule extraite], MATCH(tbl_data[[#This Row],[NORM_Spécialité]], tbl_produits[Nom normalisé], 0))</f>
        <v>Valproate de sodium</v>
      </c>
      <c r="J1329" s="34">
        <f>DATE(LEFT(tbl_data[[#This Row],[Date_rapport]], 4), MID(tbl_data[[#This Row],[Date_rapport]], 6, 2), RIGHT(tbl_data[[#This Row],[Date_rapport]], 2))</f>
        <v>44460</v>
      </c>
    </row>
    <row r="1330" spans="1:10" x14ac:dyDescent="0.2">
      <c r="A1330" s="28" t="s">
        <v>389</v>
      </c>
      <c r="B1330" t="s">
        <v>9</v>
      </c>
      <c r="C1330" s="28" t="s">
        <v>300</v>
      </c>
      <c r="D1330" t="s">
        <v>68</v>
      </c>
      <c r="E1330" t="s">
        <v>2</v>
      </c>
      <c r="F1330" t="str">
        <f>INDEX(tbl_produits[Nom normalisé], MATCH(tbl_data[[#This Row],[Spécialité]], tbl_produits[Nom original], 0))</f>
        <v>CREON 25 000 U, gélule gastro-résistante</v>
      </c>
      <c r="G1330" t="str">
        <f>INDEX(tbl_produits[Classe nom], MATCH(tbl_data[[#This Row],[NORM_Spécialité]], tbl_produits[Nom normalisé], 0))</f>
        <v>Voies digestives et métabolisme</v>
      </c>
      <c r="H1330">
        <f>YEAR(tbl_data[[#This Row],[Date_rapport]])</f>
        <v>2021</v>
      </c>
      <c r="I1330" t="str">
        <f>INDEX(tbl_produits[Molécule extraite], MATCH(tbl_data[[#This Row],[NORM_Spécialité]], tbl_produits[Nom normalisé], 0))</f>
        <v>Pancréatine</v>
      </c>
      <c r="J1330" s="34">
        <f>DATE(LEFT(tbl_data[[#This Row],[Date_rapport]], 4), MID(tbl_data[[#This Row],[Date_rapport]], 6, 2), RIGHT(tbl_data[[#This Row],[Date_rapport]], 2))</f>
        <v>44460</v>
      </c>
    </row>
    <row r="1331" spans="1:10" x14ac:dyDescent="0.2">
      <c r="A1331" s="28" t="s">
        <v>389</v>
      </c>
      <c r="B1331" t="s">
        <v>6</v>
      </c>
      <c r="C1331" s="28" t="s">
        <v>300</v>
      </c>
      <c r="D1331" t="s">
        <v>26</v>
      </c>
      <c r="E1331" t="s">
        <v>1556</v>
      </c>
      <c r="F1331" t="str">
        <f>INDEX(tbl_produits[Nom normalisé], MATCH(tbl_data[[#This Row],[Spécialité]], tbl_produits[Nom original], 0))</f>
        <v>CORDARONE 150 mg/3 ml, solution injectable en ampoule</v>
      </c>
      <c r="G1331" t="str">
        <f>INDEX(tbl_produits[Classe nom], MATCH(tbl_data[[#This Row],[NORM_Spécialité]], tbl_produits[Nom normalisé], 0))</f>
        <v>Système cardiovasculaire</v>
      </c>
      <c r="H1331">
        <f>YEAR(tbl_data[[#This Row],[Date_rapport]])</f>
        <v>2021</v>
      </c>
      <c r="I1331" t="str">
        <f>INDEX(tbl_produits[Molécule extraite], MATCH(tbl_data[[#This Row],[NORM_Spécialité]], tbl_produits[Nom normalisé], 0))</f>
        <v>Amiodarone</v>
      </c>
      <c r="J1331" s="34">
        <f>DATE(LEFT(tbl_data[[#This Row],[Date_rapport]], 4), MID(tbl_data[[#This Row],[Date_rapport]], 6, 2), RIGHT(tbl_data[[#This Row],[Date_rapport]], 2))</f>
        <v>44460</v>
      </c>
    </row>
    <row r="1332" spans="1:10" x14ac:dyDescent="0.2">
      <c r="A1332" s="28" t="s">
        <v>389</v>
      </c>
      <c r="B1332" t="s">
        <v>3</v>
      </c>
      <c r="C1332" s="28" t="s">
        <v>300</v>
      </c>
      <c r="D1332" t="s">
        <v>149</v>
      </c>
      <c r="E1332" t="s">
        <v>2</v>
      </c>
      <c r="F1332" t="str">
        <f>INDEX(tbl_produits[Nom normalisé], MATCH(tbl_data[[#This Row],[Spécialité]], tbl_produits[Nom original], 0))</f>
        <v>COMTAN 200 mg comprimé pelliculé, boîte de 60</v>
      </c>
      <c r="G1332" t="str">
        <f>INDEX(tbl_produits[Classe nom], MATCH(tbl_data[[#This Row],[NORM_Spécialité]], tbl_produits[Nom normalisé], 0))</f>
        <v>Système nerveux</v>
      </c>
      <c r="H1332">
        <f>YEAR(tbl_data[[#This Row],[Date_rapport]])</f>
        <v>2021</v>
      </c>
      <c r="I1332" t="str">
        <f>INDEX(tbl_produits[Molécule extraite], MATCH(tbl_data[[#This Row],[NORM_Spécialité]], tbl_produits[Nom normalisé], 0))</f>
        <v>Entacapone</v>
      </c>
      <c r="J1332" s="34">
        <f>DATE(LEFT(tbl_data[[#This Row],[Date_rapport]], 4), MID(tbl_data[[#This Row],[Date_rapport]], 6, 2), RIGHT(tbl_data[[#This Row],[Date_rapport]], 2))</f>
        <v>44460</v>
      </c>
    </row>
    <row r="1333" spans="1:10" x14ac:dyDescent="0.2">
      <c r="A1333" s="28" t="s">
        <v>389</v>
      </c>
      <c r="B1333" t="s">
        <v>6</v>
      </c>
      <c r="C1333" s="28" t="s">
        <v>300</v>
      </c>
      <c r="D1333" t="s">
        <v>202</v>
      </c>
      <c r="E1333" t="s">
        <v>1615</v>
      </c>
      <c r="F1333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1333" t="str">
        <f>INDEX(tbl_produits[Classe nom], MATCH(tbl_data[[#This Row],[NORM_Spécialité]], tbl_produits[Nom normalisé], 0))</f>
        <v>Système nerveux</v>
      </c>
      <c r="H1333">
        <f>YEAR(tbl_data[[#This Row],[Date_rapport]])</f>
        <v>2021</v>
      </c>
      <c r="I1333" t="str">
        <f>INDEX(tbl_produits[Molécule extraite], MATCH(tbl_data[[#This Row],[NORM_Spécialité]], tbl_produits[Nom normalisé], 0))</f>
        <v>Entacapone</v>
      </c>
      <c r="J1333" s="34">
        <f>DATE(LEFT(tbl_data[[#This Row],[Date_rapport]], 4), MID(tbl_data[[#This Row],[Date_rapport]], 6, 2), RIGHT(tbl_data[[#This Row],[Date_rapport]], 2))</f>
        <v>44460</v>
      </c>
    </row>
    <row r="1334" spans="1:10" x14ac:dyDescent="0.2">
      <c r="A1334" s="28" t="s">
        <v>389</v>
      </c>
      <c r="B1334" t="s">
        <v>9</v>
      </c>
      <c r="C1334" s="28" t="s">
        <v>300</v>
      </c>
      <c r="D1334" t="s">
        <v>106</v>
      </c>
      <c r="E1334" t="s">
        <v>2</v>
      </c>
      <c r="F1334" t="str">
        <f>INDEX(tbl_produits[Nom normalisé], MATCH(tbl_data[[#This Row],[Spécialité]], tbl_produits[Nom original], 0))</f>
        <v>COLCHIMAX, comprimé pelliculé sécable</v>
      </c>
      <c r="G1334" t="str">
        <f>INDEX(tbl_produits[Classe nom], MATCH(tbl_data[[#This Row],[NORM_Spécialité]], tbl_produits[Nom normalisé], 0))</f>
        <v xml:space="preserve">Système musculo-squelettique </v>
      </c>
      <c r="H1334">
        <f>YEAR(tbl_data[[#This Row],[Date_rapport]])</f>
        <v>2021</v>
      </c>
      <c r="I1334" t="str">
        <f>INDEX(tbl_produits[Molécule extraite], MATCH(tbl_data[[#This Row],[NORM_Spécialité]], tbl_produits[Nom normalisé], 0))</f>
        <v>Colchicine/Opium/Tiémonium méthylsulfate</v>
      </c>
      <c r="J1334" s="34">
        <f>DATE(LEFT(tbl_data[[#This Row],[Date_rapport]], 4), MID(tbl_data[[#This Row],[Date_rapport]], 6, 2), RIGHT(tbl_data[[#This Row],[Date_rapport]], 2))</f>
        <v>44460</v>
      </c>
    </row>
    <row r="1335" spans="1:10" x14ac:dyDescent="0.2">
      <c r="A1335" s="28" t="s">
        <v>389</v>
      </c>
      <c r="B1335" t="s">
        <v>6</v>
      </c>
      <c r="C1335" s="28" t="s">
        <v>300</v>
      </c>
      <c r="D1335" t="s">
        <v>22</v>
      </c>
      <c r="E1335" t="s">
        <v>1552</v>
      </c>
      <c r="F1335" t="str">
        <f>INDEX(tbl_produits[Nom normalisé], MATCH(tbl_data[[#This Row],[Spécialité]], tbl_produits[Nom original], 0))</f>
        <v>CLOTTAFACT 1,5 g/100 ml, poudre et solvant pour solution injectable</v>
      </c>
      <c r="G1335" t="str">
        <f>INDEX(tbl_produits[Classe nom], MATCH(tbl_data[[#This Row],[NORM_Spécialité]], tbl_produits[Nom normalisé], 0))</f>
        <v>Sang et organes hématopoïétiques</v>
      </c>
      <c r="H1335">
        <f>YEAR(tbl_data[[#This Row],[Date_rapport]])</f>
        <v>2021</v>
      </c>
      <c r="I1335" t="str">
        <f>INDEX(tbl_produits[Molécule extraite], MATCH(tbl_data[[#This Row],[NORM_Spécialité]], tbl_produits[Nom normalisé], 0))</f>
        <v>Facteur XI de coagulation</v>
      </c>
      <c r="J1335" s="34">
        <f>DATE(LEFT(tbl_data[[#This Row],[Date_rapport]], 4), MID(tbl_data[[#This Row],[Date_rapport]], 6, 2), RIGHT(tbl_data[[#This Row],[Date_rapport]], 2))</f>
        <v>44460</v>
      </c>
    </row>
    <row r="1336" spans="1:10" x14ac:dyDescent="0.2">
      <c r="A1336" s="28" t="s">
        <v>389</v>
      </c>
      <c r="B1336" t="s">
        <v>3</v>
      </c>
      <c r="C1336" s="28" t="s">
        <v>300</v>
      </c>
      <c r="D1336" t="s">
        <v>8</v>
      </c>
      <c r="E1336" t="s">
        <v>2</v>
      </c>
      <c r="F1336" t="str">
        <f>INDEX(tbl_produits[Nom normalisé], MATCH(tbl_data[[#This Row],[Spécialité]], tbl_produits[Nom original], 0))</f>
        <v>CLAVENTIN, poudre pour solution injectable (I.V.) /TIMENTIN 3,1g, poudre pour solution injectable</v>
      </c>
      <c r="G1336" t="str">
        <f>INDEX(tbl_produits[Classe nom], MATCH(tbl_data[[#This Row],[NORM_Spécialité]], tbl_produits[Nom normalisé], 0))</f>
        <v>Anti-infectieux à usage systémique</v>
      </c>
      <c r="H1336">
        <f>YEAR(tbl_data[[#This Row],[Date_rapport]])</f>
        <v>2021</v>
      </c>
      <c r="I1336" t="str">
        <f>INDEX(tbl_produits[Molécule extraite], MATCH(tbl_data[[#This Row],[NORM_Spécialité]], tbl_produits[Nom normalisé], 0))</f>
        <v>Ticarcilline/acide clavulanique</v>
      </c>
      <c r="J1336" s="34">
        <f>DATE(LEFT(tbl_data[[#This Row],[Date_rapport]], 4), MID(tbl_data[[#This Row],[Date_rapport]], 6, 2), RIGHT(tbl_data[[#This Row],[Date_rapport]], 2))</f>
        <v>44460</v>
      </c>
    </row>
    <row r="1337" spans="1:10" x14ac:dyDescent="0.2">
      <c r="A1337" s="28" t="s">
        <v>389</v>
      </c>
      <c r="B1337" t="s">
        <v>3</v>
      </c>
      <c r="C1337" s="28" t="s">
        <v>300</v>
      </c>
      <c r="D1337" t="s">
        <v>65</v>
      </c>
      <c r="E1337" t="s">
        <v>2</v>
      </c>
      <c r="F1337" t="str">
        <f>INDEX(tbl_produits[Nom normalisé], MATCH(tbl_data[[#This Row],[Spécialité]], tbl_produits[Nom original], 0))</f>
        <v>CISATRACURIUM MYLAN 2 mg/ml, solution injectable ou pour perfusion, ampoule de 10 ml</v>
      </c>
      <c r="G1337" t="str">
        <f>INDEX(tbl_produits[Classe nom], MATCH(tbl_data[[#This Row],[NORM_Spécialité]], tbl_produits[Nom normalisé], 0))</f>
        <v xml:space="preserve">Système musculo-squelettique </v>
      </c>
      <c r="H1337">
        <f>YEAR(tbl_data[[#This Row],[Date_rapport]])</f>
        <v>2021</v>
      </c>
      <c r="I1337" t="str">
        <f>INDEX(tbl_produits[Molécule extraite], MATCH(tbl_data[[#This Row],[NORM_Spécialité]], tbl_produits[Nom normalisé], 0))</f>
        <v>CISATRACURIUM</v>
      </c>
      <c r="J1337" s="34">
        <f>DATE(LEFT(tbl_data[[#This Row],[Date_rapport]], 4), MID(tbl_data[[#This Row],[Date_rapport]], 6, 2), RIGHT(tbl_data[[#This Row],[Date_rapport]], 2))</f>
        <v>44460</v>
      </c>
    </row>
    <row r="1338" spans="1:10" x14ac:dyDescent="0.2">
      <c r="A1338" s="28" t="s">
        <v>389</v>
      </c>
      <c r="B1338" t="s">
        <v>3</v>
      </c>
      <c r="C1338" s="28" t="s">
        <v>300</v>
      </c>
      <c r="D1338" t="s">
        <v>88</v>
      </c>
      <c r="E1338" t="s">
        <v>2</v>
      </c>
      <c r="F1338" t="str">
        <f>INDEX(tbl_produits[Nom normalisé], MATCH(tbl_data[[#This Row],[Spécialité]], tbl_produits[Nom original], 0))</f>
        <v>CIMETIDINE ARROW 200 mg  comprimé effervescent</v>
      </c>
      <c r="G1338" t="str">
        <f>INDEX(tbl_produits[Classe nom], MATCH(tbl_data[[#This Row],[NORM_Spécialité]], tbl_produits[Nom normalisé], 0))</f>
        <v>Voies digestives et métabolisme</v>
      </c>
      <c r="H1338">
        <f>YEAR(tbl_data[[#This Row],[Date_rapport]])</f>
        <v>2021</v>
      </c>
      <c r="I1338" t="str">
        <f>INDEX(tbl_produits[Molécule extraite], MATCH(tbl_data[[#This Row],[NORM_Spécialité]], tbl_produits[Nom normalisé], 0))</f>
        <v>Cimétidine</v>
      </c>
      <c r="J1338" s="34">
        <f>DATE(LEFT(tbl_data[[#This Row],[Date_rapport]], 4), MID(tbl_data[[#This Row],[Date_rapport]], 6, 2), RIGHT(tbl_data[[#This Row],[Date_rapport]], 2))</f>
        <v>44460</v>
      </c>
    </row>
    <row r="1339" spans="1:10" x14ac:dyDescent="0.2">
      <c r="A1339" s="28" t="s">
        <v>389</v>
      </c>
      <c r="B1339" t="s">
        <v>9</v>
      </c>
      <c r="C1339" s="28" t="s">
        <v>300</v>
      </c>
      <c r="D1339" t="s">
        <v>107</v>
      </c>
      <c r="E1339" t="s">
        <v>2</v>
      </c>
      <c r="F1339" t="str">
        <f>INDEX(tbl_produits[Nom normalisé], MATCH(tbl_data[[#This Row],[Spécialité]], tbl_produits[Nom original], 0))</f>
        <v>CIMETIDINE 200 mg  comprimé effervescent</v>
      </c>
      <c r="G1339" t="str">
        <f>INDEX(tbl_produits[Classe nom], MATCH(tbl_data[[#This Row],[NORM_Spécialité]], tbl_produits[Nom normalisé], 0))</f>
        <v>Voies digestives et métabolisme</v>
      </c>
      <c r="H1339">
        <f>YEAR(tbl_data[[#This Row],[Date_rapport]])</f>
        <v>2021</v>
      </c>
      <c r="I1339" t="str">
        <f>INDEX(tbl_produits[Molécule extraite], MATCH(tbl_data[[#This Row],[NORM_Spécialité]], tbl_produits[Nom normalisé], 0))</f>
        <v>Cimétidine</v>
      </c>
      <c r="J1339" s="34">
        <f>DATE(LEFT(tbl_data[[#This Row],[Date_rapport]], 4), MID(tbl_data[[#This Row],[Date_rapport]], 6, 2), RIGHT(tbl_data[[#This Row],[Date_rapport]], 2))</f>
        <v>44460</v>
      </c>
    </row>
    <row r="1340" spans="1:10" x14ac:dyDescent="0.2">
      <c r="A1340" s="28" t="s">
        <v>389</v>
      </c>
      <c r="B1340" t="s">
        <v>3</v>
      </c>
      <c r="C1340" s="28" t="s">
        <v>300</v>
      </c>
      <c r="D1340" t="s">
        <v>228</v>
      </c>
      <c r="E1340" t="s">
        <v>2</v>
      </c>
      <c r="F1340" t="str">
        <f>INDEX(tbl_produits[Nom normalisé], MATCH(tbl_data[[#This Row],[Spécialité]], tbl_produits[Nom original], 0))</f>
        <v>CHLORHYDRATE DE PROCAINE LAVOISIER 10 et 20 mg/ml, solution injectable</v>
      </c>
      <c r="G1340" t="str">
        <f>INDEX(tbl_produits[Classe nom], MATCH(tbl_data[[#This Row],[NORM_Spécialité]], tbl_produits[Nom normalisé], 0))</f>
        <v>Système nerveux</v>
      </c>
      <c r="H1340">
        <f>YEAR(tbl_data[[#This Row],[Date_rapport]])</f>
        <v>2021</v>
      </c>
      <c r="I1340" t="str">
        <f>INDEX(tbl_produits[Molécule extraite], MATCH(tbl_data[[#This Row],[NORM_Spécialité]], tbl_produits[Nom normalisé], 0))</f>
        <v>Procaïne</v>
      </c>
      <c r="J1340" s="34">
        <f>DATE(LEFT(tbl_data[[#This Row],[Date_rapport]], 4), MID(tbl_data[[#This Row],[Date_rapport]], 6, 2), RIGHT(tbl_data[[#This Row],[Date_rapport]], 2))</f>
        <v>44460</v>
      </c>
    </row>
    <row r="1341" spans="1:10" x14ac:dyDescent="0.2">
      <c r="A1341" s="28" t="s">
        <v>389</v>
      </c>
      <c r="B1341" t="s">
        <v>11</v>
      </c>
      <c r="C1341" s="28" t="s">
        <v>300</v>
      </c>
      <c r="D1341" t="s">
        <v>185</v>
      </c>
      <c r="E1341" t="s">
        <v>2</v>
      </c>
      <c r="F1341" t="str">
        <f>INDEX(tbl_produits[Nom normalisé], MATCH(tbl_data[[#This Row],[Spécialité]], tbl_produits[Nom original], 0))</f>
        <v>CELLTOP 25 mg, capsule molle</v>
      </c>
      <c r="G1341" t="str">
        <f>INDEX(tbl_produits[Classe nom], MATCH(tbl_data[[#This Row],[NORM_Spécialité]], tbl_produits[Nom normalisé], 0))</f>
        <v>Antinéoplasiques et immunomodulateurs</v>
      </c>
      <c r="H1341">
        <f>YEAR(tbl_data[[#This Row],[Date_rapport]])</f>
        <v>2021</v>
      </c>
      <c r="I1341" t="str">
        <f>INDEX(tbl_produits[Molécule extraite], MATCH(tbl_data[[#This Row],[NORM_Spécialité]], tbl_produits[Nom normalisé], 0))</f>
        <v>Etoposide</v>
      </c>
      <c r="J1341" s="34">
        <f>DATE(LEFT(tbl_data[[#This Row],[Date_rapport]], 4), MID(tbl_data[[#This Row],[Date_rapport]], 6, 2), RIGHT(tbl_data[[#This Row],[Date_rapport]], 2))</f>
        <v>44460</v>
      </c>
    </row>
    <row r="1342" spans="1:10" x14ac:dyDescent="0.2">
      <c r="A1342" s="28" t="s">
        <v>389</v>
      </c>
      <c r="B1342" t="s">
        <v>6</v>
      </c>
      <c r="C1342" s="28" t="s">
        <v>300</v>
      </c>
      <c r="D1342" t="s">
        <v>23</v>
      </c>
      <c r="E1342" t="s">
        <v>1553</v>
      </c>
      <c r="F1342" t="str">
        <f>INDEX(tbl_produits[Nom normalisé], MATCH(tbl_data[[#This Row],[Spécialité]], tbl_produits[Nom original], 0))</f>
        <v>BURINEX 2 mg/4 ml IV, solution injectable en ampoule</v>
      </c>
      <c r="G1342" t="str">
        <f>INDEX(tbl_produits[Classe nom], MATCH(tbl_data[[#This Row],[NORM_Spécialité]], tbl_produits[Nom normalisé], 0))</f>
        <v>Système cardiovasculaire</v>
      </c>
      <c r="H1342">
        <f>YEAR(tbl_data[[#This Row],[Date_rapport]])</f>
        <v>2021</v>
      </c>
      <c r="I1342" t="str">
        <f>INDEX(tbl_produits[Molécule extraite], MATCH(tbl_data[[#This Row],[NORM_Spécialité]], tbl_produits[Nom normalisé], 0))</f>
        <v>Bumétanide</v>
      </c>
      <c r="J1342" s="34">
        <f>DATE(LEFT(tbl_data[[#This Row],[Date_rapport]], 4), MID(tbl_data[[#This Row],[Date_rapport]], 6, 2), RIGHT(tbl_data[[#This Row],[Date_rapport]], 2))</f>
        <v>44460</v>
      </c>
    </row>
    <row r="1343" spans="1:10" x14ac:dyDescent="0.2">
      <c r="A1343" s="28" t="s">
        <v>389</v>
      </c>
      <c r="B1343" t="s">
        <v>6</v>
      </c>
      <c r="C1343" s="28" t="s">
        <v>300</v>
      </c>
      <c r="D1343" t="s">
        <v>83</v>
      </c>
      <c r="E1343" t="s">
        <v>1582</v>
      </c>
      <c r="F1343" t="str">
        <f>INDEX(tbl_produits[Nom normalisé], MATCH(tbl_data[[#This Row],[Spécialité]], tbl_produits[Nom original], 0))</f>
        <v>BETAFERON 250 microgrammes/ml, poudre et solvant pour solution injectable</v>
      </c>
      <c r="G1343" t="str">
        <f>INDEX(tbl_produits[Classe nom], MATCH(tbl_data[[#This Row],[NORM_Spécialité]], tbl_produits[Nom normalisé], 0))</f>
        <v>Antinéoplasiques et immunomodulateurs</v>
      </c>
      <c r="H1343">
        <f>YEAR(tbl_data[[#This Row],[Date_rapport]])</f>
        <v>2021</v>
      </c>
      <c r="I1343" t="str">
        <f>INDEX(tbl_produits[Molécule extraite], MATCH(tbl_data[[#This Row],[NORM_Spécialité]], tbl_produits[Nom normalisé], 0))</f>
        <v>Interféron bêta-1b</v>
      </c>
      <c r="J1343" s="34">
        <f>DATE(LEFT(tbl_data[[#This Row],[Date_rapport]], 4), MID(tbl_data[[#This Row],[Date_rapport]], 6, 2), RIGHT(tbl_data[[#This Row],[Date_rapport]], 2))</f>
        <v>44460</v>
      </c>
    </row>
    <row r="1344" spans="1:10" x14ac:dyDescent="0.2">
      <c r="A1344" s="28" t="s">
        <v>389</v>
      </c>
      <c r="B1344" t="s">
        <v>6</v>
      </c>
      <c r="C1344" s="28" t="s">
        <v>300</v>
      </c>
      <c r="D1344" t="s">
        <v>78</v>
      </c>
      <c r="E1344" t="s">
        <v>1580</v>
      </c>
      <c r="F1344" t="str">
        <f>INDEX(tbl_produits[Nom normalisé], MATCH(tbl_data[[#This Row],[Spécialité]], tbl_produits[Nom original], 0))</f>
        <v>BETAFACT 100 UI/mL, poudre et solvant pour solution injectable (Format 500 UI)</v>
      </c>
      <c r="G1344" t="str">
        <f>INDEX(tbl_produits[Classe nom], MATCH(tbl_data[[#This Row],[NORM_Spécialité]], tbl_produits[Nom normalisé], 0))</f>
        <v>Sang et organes hématopoïétiques</v>
      </c>
      <c r="H1344">
        <f>YEAR(tbl_data[[#This Row],[Date_rapport]])</f>
        <v>2021</v>
      </c>
      <c r="I1344" t="str">
        <f>INDEX(tbl_produits[Molécule extraite], MATCH(tbl_data[[#This Row],[NORM_Spécialité]], tbl_produits[Nom normalisé], 0))</f>
        <v>Facteur IX de coagulation</v>
      </c>
      <c r="J1344" s="34">
        <f>DATE(LEFT(tbl_data[[#This Row],[Date_rapport]], 4), MID(tbl_data[[#This Row],[Date_rapport]], 6, 2), RIGHT(tbl_data[[#This Row],[Date_rapport]], 2))</f>
        <v>44460</v>
      </c>
    </row>
    <row r="1345" spans="1:10" x14ac:dyDescent="0.2">
      <c r="A1345" s="28" t="s">
        <v>389</v>
      </c>
      <c r="B1345" t="s">
        <v>6</v>
      </c>
      <c r="C1345" s="28" t="s">
        <v>300</v>
      </c>
      <c r="D1345" t="s">
        <v>101</v>
      </c>
      <c r="E1345" t="s">
        <v>1590</v>
      </c>
      <c r="F1345" t="str">
        <f>INDEX(tbl_produits[Nom normalisé], MATCH(tbl_data[[#This Row],[Spécialité]], tbl_produits[Nom original], 0))</f>
        <v>BENDAMUSTINE REDDY PHARMA 180 mg/4 ml, solution concentrée à diluer pour solution pour perfusion</v>
      </c>
      <c r="G1345" t="str">
        <f>INDEX(tbl_produits[Classe nom], MATCH(tbl_data[[#This Row],[NORM_Spécialité]], tbl_produits[Nom normalisé], 0))</f>
        <v>Antinéoplasiques et immunomodulateurs</v>
      </c>
      <c r="H1345">
        <f>YEAR(tbl_data[[#This Row],[Date_rapport]])</f>
        <v>2021</v>
      </c>
      <c r="I1345" t="str">
        <f>INDEX(tbl_produits[Molécule extraite], MATCH(tbl_data[[#This Row],[NORM_Spécialité]], tbl_produits[Nom normalisé], 0))</f>
        <v>Bendamustine</v>
      </c>
      <c r="J1345" s="34">
        <f>DATE(LEFT(tbl_data[[#This Row],[Date_rapport]], 4), MID(tbl_data[[#This Row],[Date_rapport]], 6, 2), RIGHT(tbl_data[[#This Row],[Date_rapport]], 2))</f>
        <v>44460</v>
      </c>
    </row>
    <row r="1346" spans="1:10" x14ac:dyDescent="0.2">
      <c r="A1346" s="28" t="s">
        <v>389</v>
      </c>
      <c r="B1346" t="s">
        <v>6</v>
      </c>
      <c r="C1346" s="28" t="s">
        <v>300</v>
      </c>
      <c r="D1346" t="s">
        <v>103</v>
      </c>
      <c r="E1346" t="s">
        <v>1591</v>
      </c>
      <c r="F1346" t="str">
        <f>INDEX(tbl_produits[Nom normalisé], MATCH(tbl_data[[#This Row],[Spécialité]], tbl_produits[Nom original], 0))</f>
        <v>BASDENE 25 mg, comprimé</v>
      </c>
      <c r="G1346" t="str">
        <f>INDEX(tbl_produits[Classe nom], MATCH(tbl_data[[#This Row],[NORM_Spécialité]], tbl_produits[Nom normalisé], 0))</f>
        <v>Système respiratoire</v>
      </c>
      <c r="H1346">
        <f>YEAR(tbl_data[[#This Row],[Date_rapport]])</f>
        <v>2021</v>
      </c>
      <c r="I1346" t="str">
        <f>INDEX(tbl_produits[Molécule extraite], MATCH(tbl_data[[#This Row],[NORM_Spécialité]], tbl_produits[Nom normalisé], 0))</f>
        <v>Alimemazine</v>
      </c>
      <c r="J1346" s="34">
        <f>DATE(LEFT(tbl_data[[#This Row],[Date_rapport]], 4), MID(tbl_data[[#This Row],[Date_rapport]], 6, 2), RIGHT(tbl_data[[#This Row],[Date_rapport]], 2))</f>
        <v>44460</v>
      </c>
    </row>
    <row r="1347" spans="1:10" x14ac:dyDescent="0.2">
      <c r="A1347" s="28" t="s">
        <v>389</v>
      </c>
      <c r="B1347" t="s">
        <v>6</v>
      </c>
      <c r="C1347" s="28" t="s">
        <v>300</v>
      </c>
      <c r="D1347" t="s">
        <v>163</v>
      </c>
      <c r="E1347" t="s">
        <v>1609</v>
      </c>
      <c r="F1347" t="str">
        <f>INDEX(tbl_produits[Nom normalisé], MATCH(tbl_data[[#This Row],[Spécialité]], tbl_produits[Nom original], 0))</f>
        <v>BACTRIM, comprimé</v>
      </c>
      <c r="G1347" t="str">
        <f>INDEX(tbl_produits[Classe nom], MATCH(tbl_data[[#This Row],[NORM_Spécialité]], tbl_produits[Nom normalisé], 0))</f>
        <v>Anti-infectieux à usage systémique</v>
      </c>
      <c r="H1347">
        <f>YEAR(tbl_data[[#This Row],[Date_rapport]])</f>
        <v>2021</v>
      </c>
      <c r="I1347" t="str">
        <f>INDEX(tbl_produits[Molécule extraite], MATCH(tbl_data[[#This Row],[NORM_Spécialité]], tbl_produits[Nom normalisé], 0))</f>
        <v>Sulfaméthoxazole / Triméthoprime</v>
      </c>
      <c r="J1347" s="34">
        <f>DATE(LEFT(tbl_data[[#This Row],[Date_rapport]], 4), MID(tbl_data[[#This Row],[Date_rapport]], 6, 2), RIGHT(tbl_data[[#This Row],[Date_rapport]], 2))</f>
        <v>44460</v>
      </c>
    </row>
    <row r="1348" spans="1:10" x14ac:dyDescent="0.2">
      <c r="A1348" s="28" t="s">
        <v>389</v>
      </c>
      <c r="B1348" t="s">
        <v>11</v>
      </c>
      <c r="C1348" s="28" t="s">
        <v>300</v>
      </c>
      <c r="D1348" t="s">
        <v>126</v>
      </c>
      <c r="E1348" t="s">
        <v>2</v>
      </c>
      <c r="F1348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1348" t="str">
        <f>INDEX(tbl_produits[Classe nom], MATCH(tbl_data[[#This Row],[NORM_Spécialité]], tbl_produits[Nom normalisé], 0))</f>
        <v>Anti-infectieux à usage systémique</v>
      </c>
      <c r="H1348">
        <f>YEAR(tbl_data[[#This Row],[Date_rapport]])</f>
        <v>2021</v>
      </c>
      <c r="I1348" t="str">
        <f>INDEX(tbl_produits[Molécule extraite], MATCH(tbl_data[[#This Row],[NORM_Spécialité]], tbl_produits[Nom normalisé], 0))</f>
        <v>Aztréonam</v>
      </c>
      <c r="J1348" s="34">
        <f>DATE(LEFT(tbl_data[[#This Row],[Date_rapport]], 4), MID(tbl_data[[#This Row],[Date_rapport]], 6, 2), RIGHT(tbl_data[[#This Row],[Date_rapport]], 2))</f>
        <v>44460</v>
      </c>
    </row>
    <row r="1349" spans="1:10" x14ac:dyDescent="0.2">
      <c r="A1349" s="28" t="s">
        <v>389</v>
      </c>
      <c r="B1349" t="s">
        <v>6</v>
      </c>
      <c r="C1349" s="28" t="s">
        <v>300</v>
      </c>
      <c r="D1349" t="s">
        <v>174</v>
      </c>
      <c r="E1349" t="s">
        <v>1578</v>
      </c>
      <c r="F1349" t="str">
        <f>INDEX(tbl_produits[Nom normalisé], MATCH(tbl_data[[#This Row],[Spécialité]], tbl_produits[Nom original], 0))</f>
        <v>AZACTAM 1g poudre et solution pour usage parentéral</v>
      </c>
      <c r="G1349" t="str">
        <f>INDEX(tbl_produits[Classe nom], MATCH(tbl_data[[#This Row],[NORM_Spécialité]], tbl_produits[Nom normalisé], 0))</f>
        <v>Anti-infectieux à usage systémique</v>
      </c>
      <c r="H1349">
        <f>YEAR(tbl_data[[#This Row],[Date_rapport]])</f>
        <v>2021</v>
      </c>
      <c r="I1349" t="str">
        <f>INDEX(tbl_produits[Molécule extraite], MATCH(tbl_data[[#This Row],[NORM_Spécialité]], tbl_produits[Nom normalisé], 0))</f>
        <v>Aztréonam</v>
      </c>
      <c r="J1349" s="34">
        <f>DATE(LEFT(tbl_data[[#This Row],[Date_rapport]], 4), MID(tbl_data[[#This Row],[Date_rapport]], 6, 2), RIGHT(tbl_data[[#This Row],[Date_rapport]], 2))</f>
        <v>44460</v>
      </c>
    </row>
    <row r="1350" spans="1:10" x14ac:dyDescent="0.2">
      <c r="A1350" s="28" t="s">
        <v>389</v>
      </c>
      <c r="B1350" t="s">
        <v>6</v>
      </c>
      <c r="C1350" s="28" t="s">
        <v>300</v>
      </c>
      <c r="D1350" t="s">
        <v>105</v>
      </c>
      <c r="E1350" t="s">
        <v>1592</v>
      </c>
      <c r="F1350" t="str">
        <f>INDEX(tbl_produits[Nom normalisé], MATCH(tbl_data[[#This Row],[Spécialité]], tbl_produits[Nom original], 0))</f>
        <v>ARTANE 0,4%, solution buvable en goutte</v>
      </c>
      <c r="G1350" t="str">
        <f>INDEX(tbl_produits[Classe nom], MATCH(tbl_data[[#This Row],[NORM_Spécialité]], tbl_produits[Nom normalisé], 0))</f>
        <v>Système nerveux</v>
      </c>
      <c r="H1350">
        <f>YEAR(tbl_data[[#This Row],[Date_rapport]])</f>
        <v>2021</v>
      </c>
      <c r="I1350" t="str">
        <f>INDEX(tbl_produits[Molécule extraite], MATCH(tbl_data[[#This Row],[NORM_Spécialité]], tbl_produits[Nom normalisé], 0))</f>
        <v>Chlorhydrate de trihexyphénidyle</v>
      </c>
      <c r="J1350" s="34">
        <f>DATE(LEFT(tbl_data[[#This Row],[Date_rapport]], 4), MID(tbl_data[[#This Row],[Date_rapport]], 6, 2), RIGHT(tbl_data[[#This Row],[Date_rapport]], 2))</f>
        <v>44460</v>
      </c>
    </row>
    <row r="1351" spans="1:10" x14ac:dyDescent="0.2">
      <c r="A1351" s="28" t="s">
        <v>389</v>
      </c>
      <c r="B1351" t="s">
        <v>6</v>
      </c>
      <c r="C1351" s="28" t="s">
        <v>300</v>
      </c>
      <c r="D1351" t="s">
        <v>29</v>
      </c>
      <c r="E1351" t="s">
        <v>1559</v>
      </c>
      <c r="F1351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1351" t="str">
        <f>INDEX(tbl_produits[Classe nom], MATCH(tbl_data[[#This Row],[NORM_Spécialité]], tbl_produits[Nom normalisé], 0))</f>
        <v>Sang et organes hématopoïétiques</v>
      </c>
      <c r="H1351">
        <f>YEAR(tbl_data[[#This Row],[Date_rapport]])</f>
        <v>2021</v>
      </c>
      <c r="I1351" t="str">
        <f>INDEX(tbl_produits[Molécule extraite], MATCH(tbl_data[[#This Row],[NORM_Spécialité]], tbl_produits[Nom normalisé], 0))</f>
        <v>Arginine</v>
      </c>
      <c r="J1351" s="34">
        <f>DATE(LEFT(tbl_data[[#This Row],[Date_rapport]], 4), MID(tbl_data[[#This Row],[Date_rapport]], 6, 2), RIGHT(tbl_data[[#This Row],[Date_rapport]], 2))</f>
        <v>44460</v>
      </c>
    </row>
    <row r="1352" spans="1:10" x14ac:dyDescent="0.2">
      <c r="A1352" s="28" t="s">
        <v>389</v>
      </c>
      <c r="B1352" t="s">
        <v>6</v>
      </c>
      <c r="C1352" s="28" t="s">
        <v>300</v>
      </c>
      <c r="D1352" t="s">
        <v>115</v>
      </c>
      <c r="E1352" t="s">
        <v>1568</v>
      </c>
      <c r="F1352" t="str">
        <f>INDEX(tbl_produits[Nom normalisé], MATCH(tbl_data[[#This Row],[Spécialité]], tbl_produits[Nom original], 0))</f>
        <v>ARACYTINE 100 mg, poudre et solvant pour solution injectable</v>
      </c>
      <c r="G1352" t="str">
        <f>INDEX(tbl_produits[Classe nom], MATCH(tbl_data[[#This Row],[NORM_Spécialité]], tbl_produits[Nom normalisé], 0))</f>
        <v>Antinéoplasiques et immunomodulateurs</v>
      </c>
      <c r="H1352">
        <f>YEAR(tbl_data[[#This Row],[Date_rapport]])</f>
        <v>2021</v>
      </c>
      <c r="I1352" t="str">
        <f>INDEX(tbl_produits[Molécule extraite], MATCH(tbl_data[[#This Row],[NORM_Spécialité]], tbl_produits[Nom normalisé], 0))</f>
        <v>Cytarabine</v>
      </c>
      <c r="J1352" s="34">
        <f>DATE(LEFT(tbl_data[[#This Row],[Date_rapport]], 4), MID(tbl_data[[#This Row],[Date_rapport]], 6, 2), RIGHT(tbl_data[[#This Row],[Date_rapport]], 2))</f>
        <v>44460</v>
      </c>
    </row>
    <row r="1353" spans="1:10" x14ac:dyDescent="0.2">
      <c r="A1353" s="28" t="s">
        <v>389</v>
      </c>
      <c r="B1353" t="s">
        <v>3</v>
      </c>
      <c r="C1353" s="28" t="s">
        <v>300</v>
      </c>
      <c r="D1353" t="s">
        <v>77</v>
      </c>
      <c r="E1353" t="s">
        <v>2</v>
      </c>
      <c r="F1353" t="str">
        <f>INDEX(tbl_produits[Nom normalisé], MATCH(tbl_data[[#This Row],[Spécialité]], tbl_produits[Nom original], 0))</f>
        <v>ANSATIPINE 150 mg, gélule</v>
      </c>
      <c r="G1353" t="str">
        <f>INDEX(tbl_produits[Classe nom], MATCH(tbl_data[[#This Row],[NORM_Spécialité]], tbl_produits[Nom normalisé], 0))</f>
        <v>Anti-infectieux à usage systémique</v>
      </c>
      <c r="H1353">
        <f>YEAR(tbl_data[[#This Row],[Date_rapport]])</f>
        <v>2021</v>
      </c>
      <c r="I1353" t="str">
        <f>INDEX(tbl_produits[Molécule extraite], MATCH(tbl_data[[#This Row],[NORM_Spécialité]], tbl_produits[Nom normalisé], 0))</f>
        <v>Rifabutine</v>
      </c>
      <c r="J1353" s="34">
        <f>DATE(LEFT(tbl_data[[#This Row],[Date_rapport]], 4), MID(tbl_data[[#This Row],[Date_rapport]], 6, 2), RIGHT(tbl_data[[#This Row],[Date_rapport]], 2))</f>
        <v>44460</v>
      </c>
    </row>
    <row r="1354" spans="1:10" x14ac:dyDescent="0.2">
      <c r="A1354" s="28" t="s">
        <v>389</v>
      </c>
      <c r="B1354" t="s">
        <v>9</v>
      </c>
      <c r="C1354" s="28" t="s">
        <v>300</v>
      </c>
      <c r="D1354" t="s">
        <v>132</v>
      </c>
      <c r="E1354" t="s">
        <v>2</v>
      </c>
      <c r="F1354" t="str">
        <f>INDEX(tbl_produits[Nom normalisé], MATCH(tbl_data[[#This Row],[Spécialité]], tbl_produits[Nom original], 0))</f>
        <v>ANCOTIL 1 pour cent, solution pour perfusion</v>
      </c>
      <c r="G1354" t="str">
        <f>INDEX(tbl_produits[Classe nom], MATCH(tbl_data[[#This Row],[NORM_Spécialité]], tbl_produits[Nom normalisé], 0))</f>
        <v>Anti-infectieux à usage systémique</v>
      </c>
      <c r="H1354">
        <f>YEAR(tbl_data[[#This Row],[Date_rapport]])</f>
        <v>2021</v>
      </c>
      <c r="I1354" t="str">
        <f>INDEX(tbl_produits[Molécule extraite], MATCH(tbl_data[[#This Row],[NORM_Spécialité]], tbl_produits[Nom normalisé], 0))</f>
        <v>Flucytosine</v>
      </c>
      <c r="J1354" s="34">
        <f>DATE(LEFT(tbl_data[[#This Row],[Date_rapport]], 4), MID(tbl_data[[#This Row],[Date_rapport]], 6, 2), RIGHT(tbl_data[[#This Row],[Date_rapport]], 2))</f>
        <v>44460</v>
      </c>
    </row>
    <row r="1355" spans="1:10" x14ac:dyDescent="0.2">
      <c r="A1355" s="28" t="s">
        <v>389</v>
      </c>
      <c r="B1355" t="s">
        <v>6</v>
      </c>
      <c r="C1355" s="28" t="s">
        <v>300</v>
      </c>
      <c r="D1355" t="s">
        <v>121</v>
      </c>
      <c r="E1355" t="s">
        <v>1596</v>
      </c>
      <c r="F1355" t="str">
        <f>INDEX(tbl_produits[Nom normalisé], MATCH(tbl_data[[#This Row],[Spécialité]], tbl_produits[Nom original], 0))</f>
        <v>ANANDRON 150 mg, comprimé</v>
      </c>
      <c r="G1355" t="str">
        <f>INDEX(tbl_produits[Classe nom], MATCH(tbl_data[[#This Row],[NORM_Spécialité]], tbl_produits[Nom normalisé], 0))</f>
        <v>Antinéoplasiques et immunomodulateurs</v>
      </c>
      <c r="H1355">
        <f>YEAR(tbl_data[[#This Row],[Date_rapport]])</f>
        <v>2021</v>
      </c>
      <c r="I1355" t="str">
        <f>INDEX(tbl_produits[Molécule extraite], MATCH(tbl_data[[#This Row],[NORM_Spécialité]], tbl_produits[Nom normalisé], 0))</f>
        <v>Nilutamide</v>
      </c>
      <c r="J1355" s="34">
        <f>DATE(LEFT(tbl_data[[#This Row],[Date_rapport]], 4), MID(tbl_data[[#This Row],[Date_rapport]], 6, 2), RIGHT(tbl_data[[#This Row],[Date_rapport]], 2))</f>
        <v>44460</v>
      </c>
    </row>
    <row r="1356" spans="1:10" x14ac:dyDescent="0.2">
      <c r="A1356" s="28" t="s">
        <v>389</v>
      </c>
      <c r="B1356" t="s">
        <v>6</v>
      </c>
      <c r="C1356" s="28" t="s">
        <v>300</v>
      </c>
      <c r="D1356" t="s">
        <v>188</v>
      </c>
      <c r="E1356" t="s">
        <v>1613</v>
      </c>
      <c r="F1356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1356" t="str">
        <f>INDEX(tbl_produits[Classe nom], MATCH(tbl_data[[#This Row],[NORM_Spécialité]], tbl_produits[Nom normalisé], 0))</f>
        <v>Anti-infectieux à usage systémique</v>
      </c>
      <c r="H1356">
        <f>YEAR(tbl_data[[#This Row],[Date_rapport]])</f>
        <v>2021</v>
      </c>
      <c r="I1356" t="str">
        <f>INDEX(tbl_produits[Molécule extraite], MATCH(tbl_data[[#This Row],[NORM_Spécialité]], tbl_produits[Nom normalisé], 0))</f>
        <v>Amoxicilline / acide clavulanique</v>
      </c>
      <c r="J1356" s="34">
        <f>DATE(LEFT(tbl_data[[#This Row],[Date_rapport]], 4), MID(tbl_data[[#This Row],[Date_rapport]], 6, 2), RIGHT(tbl_data[[#This Row],[Date_rapport]], 2))</f>
        <v>44460</v>
      </c>
    </row>
    <row r="1357" spans="1:10" x14ac:dyDescent="0.2">
      <c r="A1357" s="28" t="s">
        <v>389</v>
      </c>
      <c r="B1357" t="s">
        <v>9</v>
      </c>
      <c r="C1357" s="28" t="s">
        <v>300</v>
      </c>
      <c r="D1357" t="s">
        <v>66</v>
      </c>
      <c r="E1357" t="s">
        <v>2</v>
      </c>
      <c r="F1357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1357" t="str">
        <f>INDEX(tbl_produits[Classe nom], MATCH(tbl_data[[#This Row],[NORM_Spécialité]], tbl_produits[Nom normalisé], 0))</f>
        <v>Anti-infectieux à usage systémique</v>
      </c>
      <c r="H1357">
        <f>YEAR(tbl_data[[#This Row],[Date_rapport]])</f>
        <v>2021</v>
      </c>
      <c r="I1357" t="str">
        <f>INDEX(tbl_produits[Molécule extraite], MATCH(tbl_data[[#This Row],[NORM_Spécialité]], tbl_produits[Nom normalisé], 0))</f>
        <v>Amoxicilline</v>
      </c>
      <c r="J1357" s="34">
        <f>DATE(LEFT(tbl_data[[#This Row],[Date_rapport]], 4), MID(tbl_data[[#This Row],[Date_rapport]], 6, 2), RIGHT(tbl_data[[#This Row],[Date_rapport]], 2))</f>
        <v>44460</v>
      </c>
    </row>
    <row r="1358" spans="1:10" x14ac:dyDescent="0.2">
      <c r="A1358" s="28" t="s">
        <v>389</v>
      </c>
      <c r="B1358" t="s">
        <v>11</v>
      </c>
      <c r="C1358" s="28" t="s">
        <v>300</v>
      </c>
      <c r="D1358" t="s">
        <v>146</v>
      </c>
      <c r="E1358" t="s">
        <v>2</v>
      </c>
      <c r="F1358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1358" t="str">
        <f>INDEX(tbl_produits[Classe nom], MATCH(tbl_data[[#This Row],[NORM_Spécialité]], tbl_produits[Nom normalisé], 0))</f>
        <v>Antinéoplasiques et immunomodulateurs</v>
      </c>
      <c r="H1358">
        <f>YEAR(tbl_data[[#This Row],[Date_rapport]])</f>
        <v>2021</v>
      </c>
      <c r="I1358" t="str">
        <f>INDEX(tbl_produits[Molécule extraite], MATCH(tbl_data[[#This Row],[NORM_Spécialité]], tbl_produits[Nom normalisé], 0))</f>
        <v>Mitomycine</v>
      </c>
      <c r="J1358" s="34">
        <f>DATE(LEFT(tbl_data[[#This Row],[Date_rapport]], 4), MID(tbl_data[[#This Row],[Date_rapport]], 6, 2), RIGHT(tbl_data[[#This Row],[Date_rapport]], 2))</f>
        <v>44460</v>
      </c>
    </row>
    <row r="1359" spans="1:10" x14ac:dyDescent="0.2">
      <c r="A1359" s="28" t="s">
        <v>389</v>
      </c>
      <c r="B1359" t="s">
        <v>3</v>
      </c>
      <c r="C1359" s="28" t="s">
        <v>300</v>
      </c>
      <c r="D1359" t="s">
        <v>111</v>
      </c>
      <c r="E1359" t="s">
        <v>2</v>
      </c>
      <c r="F1359" t="str">
        <f>INDEX(tbl_produits[Nom normalisé], MATCH(tbl_data[[#This Row],[Spécialité]], tbl_produits[Nom original], 0))</f>
        <v>ALYOSTAL VENIN DE GUEPE POLISTES 110 et 550 microgrammes, poudre et solvant pour solution injectable</v>
      </c>
      <c r="G1359" t="str">
        <f>INDEX(tbl_produits[Classe nom], MATCH(tbl_data[[#This Row],[NORM_Spécialité]], tbl_produits[Nom normalisé], 0))</f>
        <v>Divers</v>
      </c>
      <c r="H1359">
        <f>YEAR(tbl_data[[#This Row],[Date_rapport]])</f>
        <v>2021</v>
      </c>
      <c r="I1359" t="str">
        <f>INDEX(tbl_produits[Molécule extraite], MATCH(tbl_data[[#This Row],[NORM_Spécialité]], tbl_produits[Nom normalisé], 0))</f>
        <v>Guêpe Polistes (venin de)</v>
      </c>
      <c r="J1359" s="34">
        <f>DATE(LEFT(tbl_data[[#This Row],[Date_rapport]], 4), MID(tbl_data[[#This Row],[Date_rapport]], 6, 2), RIGHT(tbl_data[[#This Row],[Date_rapport]], 2))</f>
        <v>44460</v>
      </c>
    </row>
    <row r="1360" spans="1:10" x14ac:dyDescent="0.2">
      <c r="A1360" s="28" t="s">
        <v>389</v>
      </c>
      <c r="B1360" t="s">
        <v>3</v>
      </c>
      <c r="C1360" s="28" t="s">
        <v>300</v>
      </c>
      <c r="D1360" t="s">
        <v>5</v>
      </c>
      <c r="E1360" t="s">
        <v>2</v>
      </c>
      <c r="F1360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1360" t="str">
        <f>INDEX(tbl_produits[Classe nom], MATCH(tbl_data[[#This Row],[NORM_Spécialité]], tbl_produits[Nom normalisé], 0))</f>
        <v>Divers</v>
      </c>
      <c r="H1360">
        <f>YEAR(tbl_data[[#This Row],[Date_rapport]])</f>
        <v>2021</v>
      </c>
      <c r="I1360" t="str">
        <f>INDEX(tbl_produits[Molécule extraite], MATCH(tbl_data[[#This Row],[NORM_Spécialité]], tbl_produits[Nom normalisé], 0))</f>
        <v>Abeille (venin d')</v>
      </c>
      <c r="J1360" s="34">
        <f>DATE(LEFT(tbl_data[[#This Row],[Date_rapport]], 4), MID(tbl_data[[#This Row],[Date_rapport]], 6, 2), RIGHT(tbl_data[[#This Row],[Date_rapport]], 2))</f>
        <v>44460</v>
      </c>
    </row>
    <row r="1361" spans="1:10" x14ac:dyDescent="0.2">
      <c r="A1361" s="28" t="s">
        <v>389</v>
      </c>
      <c r="B1361" t="s">
        <v>6</v>
      </c>
      <c r="C1361" s="28" t="s">
        <v>300</v>
      </c>
      <c r="D1361" t="s">
        <v>186</v>
      </c>
      <c r="E1361" t="s">
        <v>1612</v>
      </c>
      <c r="F1361" t="str">
        <f>INDEX(tbl_produits[Nom normalisé], MATCH(tbl_data[[#This Row],[Spécialité]], tbl_produits[Nom original], 0))</f>
        <v>ALUNBRIG 30 mg , comprimé pelliculé</v>
      </c>
      <c r="G1361" t="str">
        <f>INDEX(tbl_produits[Classe nom], MATCH(tbl_data[[#This Row],[NORM_Spécialité]], tbl_produits[Nom normalisé], 0))</f>
        <v>Antinéoplasiques et immunomodulateurs</v>
      </c>
      <c r="H1361">
        <f>YEAR(tbl_data[[#This Row],[Date_rapport]])</f>
        <v>2021</v>
      </c>
      <c r="I1361" t="str">
        <f>INDEX(tbl_produits[Molécule extraite], MATCH(tbl_data[[#This Row],[NORM_Spécialité]], tbl_produits[Nom normalisé], 0))</f>
        <v>Brigatinib</v>
      </c>
      <c r="J1361" s="34">
        <f>DATE(LEFT(tbl_data[[#This Row],[Date_rapport]], 4), MID(tbl_data[[#This Row],[Date_rapport]], 6, 2), RIGHT(tbl_data[[#This Row],[Date_rapport]], 2))</f>
        <v>44460</v>
      </c>
    </row>
    <row r="1362" spans="1:10" x14ac:dyDescent="0.2">
      <c r="A1362" s="28" t="s">
        <v>389</v>
      </c>
      <c r="B1362" t="s">
        <v>9</v>
      </c>
      <c r="C1362" s="28" t="s">
        <v>300</v>
      </c>
      <c r="D1362" t="s">
        <v>200</v>
      </c>
      <c r="E1362" t="s">
        <v>2</v>
      </c>
      <c r="F1362" t="str">
        <f>INDEX(tbl_produits[Nom normalisé], MATCH(tbl_data[[#This Row],[Spécialité]], tbl_produits[Nom original], 0))</f>
        <v>AKYNZEO 300 mg/0,5 mg , gélule</v>
      </c>
      <c r="G1362" t="str">
        <f>INDEX(tbl_produits[Classe nom], MATCH(tbl_data[[#This Row],[NORM_Spécialité]], tbl_produits[Nom normalisé], 0))</f>
        <v>Voies digestives et métabolisme</v>
      </c>
      <c r="H1362">
        <f>YEAR(tbl_data[[#This Row],[Date_rapport]])</f>
        <v>2021</v>
      </c>
      <c r="I1362" t="str">
        <f>INDEX(tbl_produits[Molécule extraite], MATCH(tbl_data[[#This Row],[NORM_Spécialité]], tbl_produits[Nom normalisé], 0))</f>
        <v>Netupitant/Palonosetron</v>
      </c>
      <c r="J1362" s="34">
        <f>DATE(LEFT(tbl_data[[#This Row],[Date_rapport]], 4), MID(tbl_data[[#This Row],[Date_rapport]], 6, 2), RIGHT(tbl_data[[#This Row],[Date_rapport]], 2))</f>
        <v>44460</v>
      </c>
    </row>
    <row r="1363" spans="1:10" x14ac:dyDescent="0.2">
      <c r="A1363" s="28" t="s">
        <v>389</v>
      </c>
      <c r="B1363" t="s">
        <v>3</v>
      </c>
      <c r="C1363" s="28" t="s">
        <v>300</v>
      </c>
      <c r="D1363" t="s">
        <v>43</v>
      </c>
      <c r="E1363" t="s">
        <v>2</v>
      </c>
      <c r="F1363" t="str">
        <f>INDEX(tbl_produits[Nom normalisé], MATCH(tbl_data[[#This Row],[Spécialité]], tbl_produits[Nom original], 0))</f>
        <v>ACIDES AMINES POUR LEUCINOSE DECOMPENSEE AP-HP, solution pour perfusion</v>
      </c>
      <c r="G1363" t="str">
        <f>INDEX(tbl_produits[Classe nom], MATCH(tbl_data[[#This Row],[NORM_Spécialité]], tbl_produits[Nom normalisé], 0))</f>
        <v>Sang et organes hématopoïétiques</v>
      </c>
      <c r="H1363">
        <f>YEAR(tbl_data[[#This Row],[Date_rapport]])</f>
        <v>2021</v>
      </c>
      <c r="I1363" t="str">
        <f>INDEX(tbl_produits[Molécule extraite], MATCH(tbl_data[[#This Row],[NORM_Spécialité]], tbl_produits[Nom normalisé], 0))</f>
        <v>Acides aminés</v>
      </c>
      <c r="J1363" s="34">
        <f>DATE(LEFT(tbl_data[[#This Row],[Date_rapport]], 4), MID(tbl_data[[#This Row],[Date_rapport]], 6, 2), RIGHT(tbl_data[[#This Row],[Date_rapport]], 2))</f>
        <v>44460</v>
      </c>
    </row>
    <row r="1364" spans="1:10" x14ac:dyDescent="0.2">
      <c r="A1364" s="28" t="s">
        <v>368</v>
      </c>
      <c r="B1364" t="s">
        <v>6</v>
      </c>
      <c r="C1364" s="28" t="s">
        <v>368</v>
      </c>
      <c r="D1364" t="s">
        <v>37</v>
      </c>
      <c r="E1364" t="s">
        <v>252</v>
      </c>
      <c r="F1364" t="str">
        <f>INDEX(tbl_produits[Nom normalisé], MATCH(tbl_data[[#This Row],[Spécialité]], tbl_produits[Nom original], 0))</f>
        <v>DEPAKOTE 250 mg et 500 mg, comprimé gastro-résistant</v>
      </c>
      <c r="G1364" t="str">
        <f>INDEX(tbl_produits[Classe nom], MATCH(tbl_data[[#This Row],[NORM_Spécialité]], tbl_produits[Nom normalisé], 0))</f>
        <v>Système nerveux</v>
      </c>
      <c r="H1364">
        <f>YEAR(tbl_data[[#This Row],[Date_rapport]])</f>
        <v>2021</v>
      </c>
      <c r="I1364" t="str">
        <f>INDEX(tbl_produits[Molécule extraite], MATCH(tbl_data[[#This Row],[NORM_Spécialité]], tbl_produits[Nom normalisé], 0))</f>
        <v>Acide valproïque</v>
      </c>
      <c r="J1364" s="34">
        <f>DATE(LEFT(tbl_data[[#This Row],[Date_rapport]], 4), MID(tbl_data[[#This Row],[Date_rapport]], 6, 2), RIGHT(tbl_data[[#This Row],[Date_rapport]], 2))</f>
        <v>44477</v>
      </c>
    </row>
    <row r="1365" spans="1:10" x14ac:dyDescent="0.2">
      <c r="A1365" s="28" t="s">
        <v>368</v>
      </c>
      <c r="B1365" t="s">
        <v>9</v>
      </c>
      <c r="C1365" s="28" t="s">
        <v>369</v>
      </c>
      <c r="D1365" t="s">
        <v>370</v>
      </c>
      <c r="E1365" t="s">
        <v>2</v>
      </c>
      <c r="F1365" t="str">
        <f>INDEX(tbl_produits[Nom normalisé], MATCH(tbl_data[[#This Row],[Spécialité]], tbl_produits[Nom original], 0))</f>
        <v>ATRACURIUM Hospira 10 mg/ml, solution injectable</v>
      </c>
      <c r="G1365" t="str">
        <f>INDEX(tbl_produits[Classe nom], MATCH(tbl_data[[#This Row],[NORM_Spécialité]], tbl_produits[Nom normalisé], 0))</f>
        <v xml:space="preserve">Système musculo-squelettique </v>
      </c>
      <c r="H1365">
        <f>YEAR(tbl_data[[#This Row],[Date_rapport]])</f>
        <v>2021</v>
      </c>
      <c r="I1365" t="str">
        <f>INDEX(tbl_produits[Molécule extraite], MATCH(tbl_data[[#This Row],[NORM_Spécialité]], tbl_produits[Nom normalisé], 0))</f>
        <v>Atracurium</v>
      </c>
      <c r="J1365" s="34">
        <f>DATE(LEFT(tbl_data[[#This Row],[Date_rapport]], 4), MID(tbl_data[[#This Row],[Date_rapport]], 6, 2), RIGHT(tbl_data[[#This Row],[Date_rapport]], 2))</f>
        <v>44477</v>
      </c>
    </row>
    <row r="1366" spans="1:10" x14ac:dyDescent="0.2">
      <c r="A1366" s="28" t="s">
        <v>368</v>
      </c>
      <c r="B1366" t="s">
        <v>3</v>
      </c>
      <c r="C1366" s="28" t="s">
        <v>371</v>
      </c>
      <c r="D1366" t="s">
        <v>372</v>
      </c>
      <c r="E1366" t="s">
        <v>2</v>
      </c>
      <c r="F1366" t="str">
        <f>INDEX(tbl_produits[Nom normalisé], MATCH(tbl_data[[#This Row],[Spécialité]], tbl_produits[Nom original], 0))</f>
        <v>NOVORAPID PUMPCART 100 unités/ml, solution injectable en cartouche</v>
      </c>
      <c r="G1366" t="str">
        <f>INDEX(tbl_produits[Classe nom], MATCH(tbl_data[[#This Row],[NORM_Spécialité]], tbl_produits[Nom normalisé], 0))</f>
        <v>Voies digestives et métabolisme</v>
      </c>
      <c r="H1366">
        <f>YEAR(tbl_data[[#This Row],[Date_rapport]])</f>
        <v>2021</v>
      </c>
      <c r="I1366" t="str">
        <f>INDEX(tbl_produits[Molécule extraite], MATCH(tbl_data[[#This Row],[NORM_Spécialité]], tbl_produits[Nom normalisé], 0))</f>
        <v>Insuline (Aspartate)</v>
      </c>
      <c r="J1366" s="34">
        <f>DATE(LEFT(tbl_data[[#This Row],[Date_rapport]], 4), MID(tbl_data[[#This Row],[Date_rapport]], 6, 2), RIGHT(tbl_data[[#This Row],[Date_rapport]], 2))</f>
        <v>44477</v>
      </c>
    </row>
    <row r="1367" spans="1:10" x14ac:dyDescent="0.2">
      <c r="A1367" s="28" t="s">
        <v>368</v>
      </c>
      <c r="B1367" t="s">
        <v>9</v>
      </c>
      <c r="C1367" s="28" t="s">
        <v>373</v>
      </c>
      <c r="D1367" t="s">
        <v>374</v>
      </c>
      <c r="E1367" t="s">
        <v>2</v>
      </c>
      <c r="F1367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1367" t="str">
        <f>INDEX(tbl_produits[Classe nom], MATCH(tbl_data[[#This Row],[NORM_Spécialité]], tbl_produits[Nom normalisé], 0))</f>
        <v>Antinéoplasiques et immunomodulateurs</v>
      </c>
      <c r="H1367">
        <f>YEAR(tbl_data[[#This Row],[Date_rapport]])</f>
        <v>2021</v>
      </c>
      <c r="I1367" t="str">
        <f>INDEX(tbl_produits[Molécule extraite], MATCH(tbl_data[[#This Row],[NORM_Spécialité]], tbl_produits[Nom normalisé], 0))</f>
        <v>Vincristine</v>
      </c>
      <c r="J1367" s="34">
        <f>DATE(LEFT(tbl_data[[#This Row],[Date_rapport]], 4), MID(tbl_data[[#This Row],[Date_rapport]], 6, 2), RIGHT(tbl_data[[#This Row],[Date_rapport]], 2))</f>
        <v>44477</v>
      </c>
    </row>
    <row r="1368" spans="1:10" x14ac:dyDescent="0.2">
      <c r="A1368" s="28" t="s">
        <v>368</v>
      </c>
      <c r="B1368" t="s">
        <v>9</v>
      </c>
      <c r="C1368" s="28" t="s">
        <v>373</v>
      </c>
      <c r="D1368" t="s">
        <v>338</v>
      </c>
      <c r="E1368" t="s">
        <v>2</v>
      </c>
      <c r="F1368" t="str">
        <f>INDEX(tbl_produits[Nom normalisé], MATCH(tbl_data[[#This Row],[Spécialité]], tbl_produits[Nom original], 0))</f>
        <v>SCOPOLAMINE COOPER 0,5 mg/2 ml, solution injectable</v>
      </c>
      <c r="G1368" t="str">
        <f>INDEX(tbl_produits[Classe nom], MATCH(tbl_data[[#This Row],[NORM_Spécialité]], tbl_produits[Nom normalisé], 0))</f>
        <v>Voies digestives et métabolisme</v>
      </c>
      <c r="H1368">
        <f>YEAR(tbl_data[[#This Row],[Date_rapport]])</f>
        <v>2021</v>
      </c>
      <c r="I1368" t="str">
        <f>INDEX(tbl_produits[Molécule extraite], MATCH(tbl_data[[#This Row],[NORM_Spécialité]], tbl_produits[Nom normalisé], 0))</f>
        <v>Scopolamine</v>
      </c>
      <c r="J1368" s="34">
        <f>DATE(LEFT(tbl_data[[#This Row],[Date_rapport]], 4), MID(tbl_data[[#This Row],[Date_rapport]], 6, 2), RIGHT(tbl_data[[#This Row],[Date_rapport]], 2))</f>
        <v>44477</v>
      </c>
    </row>
    <row r="1369" spans="1:10" x14ac:dyDescent="0.2">
      <c r="A1369" s="28" t="s">
        <v>368</v>
      </c>
      <c r="B1369" t="s">
        <v>9</v>
      </c>
      <c r="C1369" s="28" t="s">
        <v>373</v>
      </c>
      <c r="D1369" t="s">
        <v>375</v>
      </c>
      <c r="E1369" t="s">
        <v>2</v>
      </c>
      <c r="F1369" t="str">
        <f>INDEX(tbl_produits[Nom normalisé], MATCH(tbl_data[[#This Row],[Spécialité]], tbl_produits[Nom original], 0))</f>
        <v>URAPIDIL STRAGEN  LP 30 mg, gélule et LP 60 mg gélule</v>
      </c>
      <c r="G1369" t="str">
        <f>INDEX(tbl_produits[Classe nom], MATCH(tbl_data[[#This Row],[NORM_Spécialité]], tbl_produits[Nom normalisé], 0))</f>
        <v>Système cardiovasculaire</v>
      </c>
      <c r="H1369">
        <f>YEAR(tbl_data[[#This Row],[Date_rapport]])</f>
        <v>2021</v>
      </c>
      <c r="I1369" t="str">
        <f>INDEX(tbl_produits[Molécule extraite], MATCH(tbl_data[[#This Row],[NORM_Spécialité]], tbl_produits[Nom normalisé], 0))</f>
        <v>Urapidil</v>
      </c>
      <c r="J1369" s="34">
        <f>DATE(LEFT(tbl_data[[#This Row],[Date_rapport]], 4), MID(tbl_data[[#This Row],[Date_rapport]], 6, 2), RIGHT(tbl_data[[#This Row],[Date_rapport]], 2))</f>
        <v>44477</v>
      </c>
    </row>
    <row r="1370" spans="1:10" x14ac:dyDescent="0.2">
      <c r="A1370" s="28" t="s">
        <v>368</v>
      </c>
      <c r="B1370" t="s">
        <v>6</v>
      </c>
      <c r="C1370" s="28" t="s">
        <v>373</v>
      </c>
      <c r="D1370" t="s">
        <v>337</v>
      </c>
      <c r="E1370" t="s">
        <v>2</v>
      </c>
      <c r="F1370" t="str">
        <f>INDEX(tbl_produits[Nom normalisé], MATCH(tbl_data[[#This Row],[Spécialité]], tbl_produits[Nom original], 0))</f>
        <v>GARDENAL 100 mg, comprimé</v>
      </c>
      <c r="G1370" t="str">
        <f>INDEX(tbl_produits[Classe nom], MATCH(tbl_data[[#This Row],[NORM_Spécialité]], tbl_produits[Nom normalisé], 0))</f>
        <v>Système nerveux</v>
      </c>
      <c r="H1370">
        <f>YEAR(tbl_data[[#This Row],[Date_rapport]])</f>
        <v>2021</v>
      </c>
      <c r="I1370" t="str">
        <f>INDEX(tbl_produits[Molécule extraite], MATCH(tbl_data[[#This Row],[NORM_Spécialité]], tbl_produits[Nom normalisé], 0))</f>
        <v>Phénobarbital sodique</v>
      </c>
      <c r="J1370" s="34">
        <f>DATE(LEFT(tbl_data[[#This Row],[Date_rapport]], 4), MID(tbl_data[[#This Row],[Date_rapport]], 6, 2), RIGHT(tbl_data[[#This Row],[Date_rapport]], 2))</f>
        <v>44477</v>
      </c>
    </row>
    <row r="1371" spans="1:10" x14ac:dyDescent="0.2">
      <c r="A1371" s="28" t="s">
        <v>368</v>
      </c>
      <c r="B1371" t="s">
        <v>3</v>
      </c>
      <c r="C1371" s="28" t="s">
        <v>373</v>
      </c>
      <c r="D1371" t="s">
        <v>376</v>
      </c>
      <c r="E1371" t="s">
        <v>2</v>
      </c>
      <c r="F1371" t="str">
        <f>INDEX(tbl_produits[Nom normalisé], MATCH(tbl_data[[#This Row],[Spécialité]], tbl_produits[Nom original], 0))</f>
        <v>EUPRESSYL LP 30 mg, gélule - EUPRESSYL LP 60 mg, gélule - MEDIATENSYL LP 30 mg, gélule - MEDIATENSYL LP 60 mg, gélule</v>
      </c>
      <c r="G1371" t="str">
        <f>INDEX(tbl_produits[Classe nom], MATCH(tbl_data[[#This Row],[NORM_Spécialité]], tbl_produits[Nom normalisé], 0))</f>
        <v>Système cardiovasculaire</v>
      </c>
      <c r="H1371">
        <f>YEAR(tbl_data[[#This Row],[Date_rapport]])</f>
        <v>2021</v>
      </c>
      <c r="I1371" t="str">
        <f>INDEX(tbl_produits[Molécule extraite], MATCH(tbl_data[[#This Row],[NORM_Spécialité]], tbl_produits[Nom normalisé], 0))</f>
        <v>Uradipil</v>
      </c>
      <c r="J1371" s="34">
        <f>DATE(LEFT(tbl_data[[#This Row],[Date_rapport]], 4), MID(tbl_data[[#This Row],[Date_rapport]], 6, 2), RIGHT(tbl_data[[#This Row],[Date_rapport]], 2))</f>
        <v>44477</v>
      </c>
    </row>
    <row r="1372" spans="1:10" x14ac:dyDescent="0.2">
      <c r="A1372" s="28" t="s">
        <v>368</v>
      </c>
      <c r="B1372" t="s">
        <v>9</v>
      </c>
      <c r="C1372" s="28" t="s">
        <v>373</v>
      </c>
      <c r="D1372" t="s">
        <v>321</v>
      </c>
      <c r="E1372" t="s">
        <v>2</v>
      </c>
      <c r="F1372" t="str">
        <f>INDEX(tbl_produits[Nom normalisé], MATCH(tbl_data[[#This Row],[Spécialité]], tbl_produits[Nom original], 0))</f>
        <v>VYNDAQEL 61 mg, capsule molle</v>
      </c>
      <c r="G1372" t="str">
        <f>INDEX(tbl_produits[Classe nom], MATCH(tbl_data[[#This Row],[NORM_Spécialité]], tbl_produits[Nom normalisé], 0))</f>
        <v>Système nerveux</v>
      </c>
      <c r="H1372">
        <f>YEAR(tbl_data[[#This Row],[Date_rapport]])</f>
        <v>2021</v>
      </c>
      <c r="I1372" t="str">
        <f>INDEX(tbl_produits[Molécule extraite], MATCH(tbl_data[[#This Row],[NORM_Spécialité]], tbl_produits[Nom normalisé], 0))</f>
        <v>Tafamidis</v>
      </c>
      <c r="J1372" s="34">
        <f>DATE(LEFT(tbl_data[[#This Row],[Date_rapport]], 4), MID(tbl_data[[#This Row],[Date_rapport]], 6, 2), RIGHT(tbl_data[[#This Row],[Date_rapport]], 2))</f>
        <v>44477</v>
      </c>
    </row>
    <row r="1373" spans="1:10" x14ac:dyDescent="0.2">
      <c r="A1373" s="28" t="s">
        <v>368</v>
      </c>
      <c r="B1373" t="s">
        <v>6</v>
      </c>
      <c r="C1373" s="28" t="s">
        <v>377</v>
      </c>
      <c r="D1373" t="s">
        <v>378</v>
      </c>
      <c r="E1373" t="s">
        <v>377</v>
      </c>
      <c r="F1373" t="str">
        <f>INDEX(tbl_produits[Nom normalisé], MATCH(tbl_data[[#This Row],[Spécialité]], tbl_produits[Nom original], 0))</f>
        <v>FROVATRIPTAN TEVA 2,5 mg,  comprimé pelliculé</v>
      </c>
      <c r="G1373" t="str">
        <f>INDEX(tbl_produits[Classe nom], MATCH(tbl_data[[#This Row],[NORM_Spécialité]], tbl_produits[Nom normalisé], 0))</f>
        <v>Système nerveux</v>
      </c>
      <c r="H1373">
        <f>YEAR(tbl_data[[#This Row],[Date_rapport]])</f>
        <v>2021</v>
      </c>
      <c r="I1373" t="str">
        <f>INDEX(tbl_produits[Molécule extraite], MATCH(tbl_data[[#This Row],[NORM_Spécialité]], tbl_produits[Nom normalisé], 0))</f>
        <v>Frovatriptan</v>
      </c>
      <c r="J1373" s="34">
        <f>DATE(LEFT(tbl_data[[#This Row],[Date_rapport]], 4), MID(tbl_data[[#This Row],[Date_rapport]], 6, 2), RIGHT(tbl_data[[#This Row],[Date_rapport]], 2))</f>
        <v>44477</v>
      </c>
    </row>
    <row r="1374" spans="1:10" x14ac:dyDescent="0.2">
      <c r="A1374" s="28" t="s">
        <v>368</v>
      </c>
      <c r="B1374" t="s">
        <v>6</v>
      </c>
      <c r="C1374" s="28" t="s">
        <v>377</v>
      </c>
      <c r="D1374" t="s">
        <v>181</v>
      </c>
      <c r="E1374" t="s">
        <v>320</v>
      </c>
      <c r="F1374" t="str">
        <f>INDEX(tbl_produits[Nom normalisé], MATCH(tbl_data[[#This Row],[Spécialité]], tbl_produits[Nom original], 0))</f>
        <v>HEPARINE Choay 25 000 UI/5 ml  solution injectable</v>
      </c>
      <c r="G1374" t="str">
        <f>INDEX(tbl_produits[Classe nom], MATCH(tbl_data[[#This Row],[NORM_Spécialité]], tbl_produits[Nom normalisé], 0))</f>
        <v>Sang et organes hématopoïétiques</v>
      </c>
      <c r="H1374">
        <f>YEAR(tbl_data[[#This Row],[Date_rapport]])</f>
        <v>2021</v>
      </c>
      <c r="I1374" t="str">
        <f>INDEX(tbl_produits[Molécule extraite], MATCH(tbl_data[[#This Row],[NORM_Spécialité]], tbl_produits[Nom normalisé], 0))</f>
        <v>Héparine sodique</v>
      </c>
      <c r="J1374" s="34">
        <f>DATE(LEFT(tbl_data[[#This Row],[Date_rapport]], 4), MID(tbl_data[[#This Row],[Date_rapport]], 6, 2), RIGHT(tbl_data[[#This Row],[Date_rapport]], 2))</f>
        <v>44477</v>
      </c>
    </row>
    <row r="1375" spans="1:10" x14ac:dyDescent="0.2">
      <c r="A1375" s="28" t="s">
        <v>368</v>
      </c>
      <c r="B1375" t="s">
        <v>9</v>
      </c>
      <c r="C1375" s="28" t="s">
        <v>379</v>
      </c>
      <c r="D1375" t="s">
        <v>380</v>
      </c>
      <c r="E1375" t="s">
        <v>2</v>
      </c>
      <c r="F1375" t="str">
        <f>INDEX(tbl_produits[Nom normalisé], MATCH(tbl_data[[#This Row],[Spécialité]], tbl_produits[Nom original], 0))</f>
        <v>LYMECYCLINE ARROW 408 mg  (équivalent à 300 mg de tétracycline base), gélule</v>
      </c>
      <c r="G1375" t="str">
        <f>INDEX(tbl_produits[Classe nom], MATCH(tbl_data[[#This Row],[NORM_Spécialité]], tbl_produits[Nom normalisé], 0))</f>
        <v>Anti-infectieux à usage systémique</v>
      </c>
      <c r="H1375">
        <f>YEAR(tbl_data[[#This Row],[Date_rapport]])</f>
        <v>2021</v>
      </c>
      <c r="I1375" t="str">
        <f>INDEX(tbl_produits[Molécule extraite], MATCH(tbl_data[[#This Row],[NORM_Spécialité]], tbl_produits[Nom normalisé], 0))</f>
        <v>Lymécycline</v>
      </c>
      <c r="J1375" s="34">
        <f>DATE(LEFT(tbl_data[[#This Row],[Date_rapport]], 4), MID(tbl_data[[#This Row],[Date_rapport]], 6, 2), RIGHT(tbl_data[[#This Row],[Date_rapport]], 2))</f>
        <v>44477</v>
      </c>
    </row>
    <row r="1376" spans="1:10" x14ac:dyDescent="0.2">
      <c r="A1376" s="28" t="s">
        <v>368</v>
      </c>
      <c r="B1376" t="s">
        <v>6</v>
      </c>
      <c r="C1376" s="28" t="s">
        <v>381</v>
      </c>
      <c r="D1376" t="s">
        <v>311</v>
      </c>
      <c r="E1376" t="s">
        <v>381</v>
      </c>
      <c r="F1376" t="str">
        <f>INDEX(tbl_produits[Nom normalisé], MATCH(tbl_data[[#This Row],[Spécialité]], tbl_produits[Nom original], 0))</f>
        <v>ZYPADHERA 210 mg, poudre et solvant pour suspension injectable à libération prolongée</v>
      </c>
      <c r="G1376" t="str">
        <f>INDEX(tbl_produits[Classe nom], MATCH(tbl_data[[#This Row],[NORM_Spécialité]], tbl_produits[Nom normalisé], 0))</f>
        <v>Système nerveux</v>
      </c>
      <c r="H1376">
        <f>YEAR(tbl_data[[#This Row],[Date_rapport]])</f>
        <v>2021</v>
      </c>
      <c r="I1376" t="str">
        <f>INDEX(tbl_produits[Molécule extraite], MATCH(tbl_data[[#This Row],[NORM_Spécialité]], tbl_produits[Nom normalisé], 0))</f>
        <v>Olanzapine</v>
      </c>
      <c r="J1376" s="34">
        <f>DATE(LEFT(tbl_data[[#This Row],[Date_rapport]], 4), MID(tbl_data[[#This Row],[Date_rapport]], 6, 2), RIGHT(tbl_data[[#This Row],[Date_rapport]], 2))</f>
        <v>44477</v>
      </c>
    </row>
    <row r="1377" spans="1:10" x14ac:dyDescent="0.2">
      <c r="A1377" s="28" t="s">
        <v>368</v>
      </c>
      <c r="B1377" t="s">
        <v>3</v>
      </c>
      <c r="C1377" s="28" t="s">
        <v>381</v>
      </c>
      <c r="D1377" t="s">
        <v>382</v>
      </c>
      <c r="E1377" t="s">
        <v>2</v>
      </c>
      <c r="F1377" t="str">
        <f>INDEX(tbl_produits[Nom normalisé], MATCH(tbl_data[[#This Row],[Spécialité]], tbl_produits[Nom original], 0))</f>
        <v>TUBERTEST, solution injectable Dérivé protéinique purifié de tuberculine</v>
      </c>
      <c r="G1377" t="str">
        <f>INDEX(tbl_produits[Classe nom], MATCH(tbl_data[[#This Row],[NORM_Spécialité]], tbl_produits[Nom normalisé], 0))</f>
        <v>Divers</v>
      </c>
      <c r="H1377">
        <f>YEAR(tbl_data[[#This Row],[Date_rapport]])</f>
        <v>2021</v>
      </c>
      <c r="I1377" t="str">
        <f>INDEX(tbl_produits[Molécule extraite], MATCH(tbl_data[[#This Row],[NORM_Spécialité]], tbl_produits[Nom normalisé], 0))</f>
        <v>Tuberculine purifiée</v>
      </c>
      <c r="J1377" s="34">
        <f>DATE(LEFT(tbl_data[[#This Row],[Date_rapport]], 4), MID(tbl_data[[#This Row],[Date_rapport]], 6, 2), RIGHT(tbl_data[[#This Row],[Date_rapport]], 2))</f>
        <v>44477</v>
      </c>
    </row>
    <row r="1378" spans="1:10" x14ac:dyDescent="0.2">
      <c r="A1378" s="28" t="s">
        <v>368</v>
      </c>
      <c r="B1378" t="s">
        <v>3</v>
      </c>
      <c r="C1378" s="28" t="s">
        <v>383</v>
      </c>
      <c r="D1378" t="s">
        <v>154</v>
      </c>
      <c r="E1378" t="s">
        <v>2</v>
      </c>
      <c r="F1378" t="str">
        <f>INDEX(tbl_produits[Nom normalisé], MATCH(tbl_data[[#This Row],[Spécialité]], tbl_produits[Nom original], 0))</f>
        <v>ZERBAXA 0,1 g/0,5 g, poudre pour solution à diluer pour perfusion</v>
      </c>
      <c r="G1378" t="str">
        <f>INDEX(tbl_produits[Classe nom], MATCH(tbl_data[[#This Row],[NORM_Spécialité]], tbl_produits[Nom normalisé], 0))</f>
        <v>Anti-infectieux à usage systémique</v>
      </c>
      <c r="H1378">
        <f>YEAR(tbl_data[[#This Row],[Date_rapport]])</f>
        <v>2021</v>
      </c>
      <c r="I1378" t="str">
        <f>INDEX(tbl_produits[Molécule extraite], MATCH(tbl_data[[#This Row],[NORM_Spécialité]], tbl_produits[Nom normalisé], 0))</f>
        <v>Ceftolozane / Tazobactam</v>
      </c>
      <c r="J1378" s="34">
        <f>DATE(LEFT(tbl_data[[#This Row],[Date_rapport]], 4), MID(tbl_data[[#This Row],[Date_rapport]], 6, 2), RIGHT(tbl_data[[#This Row],[Date_rapport]], 2))</f>
        <v>44477</v>
      </c>
    </row>
    <row r="1379" spans="1:10" x14ac:dyDescent="0.2">
      <c r="A1379" s="28" t="s">
        <v>368</v>
      </c>
      <c r="B1379" t="s">
        <v>9</v>
      </c>
      <c r="C1379" s="28" t="s">
        <v>384</v>
      </c>
      <c r="D1379" t="s">
        <v>385</v>
      </c>
      <c r="E1379" t="s">
        <v>2</v>
      </c>
      <c r="F1379" t="str">
        <f>INDEX(tbl_produits[Nom normalisé], MATCH(tbl_data[[#This Row],[Spécialité]], tbl_produits[Nom original], 0))</f>
        <v>BRIDION 100 mg/ml, solution injectable - Boîte de 10 flacons de 5 mL</v>
      </c>
      <c r="G1379" t="str">
        <f>INDEX(tbl_produits[Classe nom], MATCH(tbl_data[[#This Row],[NORM_Spécialité]], tbl_produits[Nom normalisé], 0))</f>
        <v>Divers</v>
      </c>
      <c r="H1379">
        <f>YEAR(tbl_data[[#This Row],[Date_rapport]])</f>
        <v>2021</v>
      </c>
      <c r="I1379" t="str">
        <f>INDEX(tbl_produits[Molécule extraite], MATCH(tbl_data[[#This Row],[NORM_Spécialité]], tbl_produits[Nom normalisé], 0))</f>
        <v>Sugammadex</v>
      </c>
      <c r="J1379" s="34">
        <f>DATE(LEFT(tbl_data[[#This Row],[Date_rapport]], 4), MID(tbl_data[[#This Row],[Date_rapport]], 6, 2), RIGHT(tbl_data[[#This Row],[Date_rapport]], 2))</f>
        <v>44477</v>
      </c>
    </row>
    <row r="1380" spans="1:10" x14ac:dyDescent="0.2">
      <c r="A1380" s="28" t="s">
        <v>368</v>
      </c>
      <c r="B1380" t="s">
        <v>6</v>
      </c>
      <c r="C1380" s="28" t="s">
        <v>384</v>
      </c>
      <c r="D1380" t="s">
        <v>192</v>
      </c>
      <c r="E1380" t="s">
        <v>347</v>
      </c>
      <c r="F1380" t="str">
        <f>INDEX(tbl_produits[Nom normalisé], MATCH(tbl_data[[#This Row],[Spécialité]], tbl_produits[Nom original], 0))</f>
        <v>VORICONAZOLE ARROW 200 mg  poudre pour solution pour perfusion</v>
      </c>
      <c r="G1380" t="str">
        <f>INDEX(tbl_produits[Classe nom], MATCH(tbl_data[[#This Row],[NORM_Spécialité]], tbl_produits[Nom normalisé], 0))</f>
        <v>Anti-infectieux à usage systémique</v>
      </c>
      <c r="H1380">
        <f>YEAR(tbl_data[[#This Row],[Date_rapport]])</f>
        <v>2021</v>
      </c>
      <c r="I1380" t="str">
        <f>INDEX(tbl_produits[Molécule extraite], MATCH(tbl_data[[#This Row],[NORM_Spécialité]], tbl_produits[Nom normalisé], 0))</f>
        <v>Voriconazole</v>
      </c>
      <c r="J1380" s="34">
        <f>DATE(LEFT(tbl_data[[#This Row],[Date_rapport]], 4), MID(tbl_data[[#This Row],[Date_rapport]], 6, 2), RIGHT(tbl_data[[#This Row],[Date_rapport]], 2))</f>
        <v>44477</v>
      </c>
    </row>
    <row r="1381" spans="1:10" x14ac:dyDescent="0.2">
      <c r="A1381" s="28" t="s">
        <v>368</v>
      </c>
      <c r="B1381" t="s">
        <v>3</v>
      </c>
      <c r="C1381" s="28" t="s">
        <v>384</v>
      </c>
      <c r="D1381" t="s">
        <v>386</v>
      </c>
      <c r="E1381" t="s">
        <v>2</v>
      </c>
      <c r="F1381" t="str">
        <f>INDEX(tbl_produits[Nom normalisé], MATCH(tbl_data[[#This Row],[Spécialité]], tbl_produits[Nom original], 0))</f>
        <v>TRASYLOL 500 000 UIK/50 mL, solution injectable</v>
      </c>
      <c r="G1381" t="str">
        <f>INDEX(tbl_produits[Classe nom], MATCH(tbl_data[[#This Row],[NORM_Spécialité]], tbl_produits[Nom normalisé], 0))</f>
        <v>Sang et organes hématopoïétiques</v>
      </c>
      <c r="H1381">
        <f>YEAR(tbl_data[[#This Row],[Date_rapport]])</f>
        <v>2021</v>
      </c>
      <c r="I1381" t="str">
        <f>INDEX(tbl_produits[Molécule extraite], MATCH(tbl_data[[#This Row],[NORM_Spécialité]], tbl_produits[Nom normalisé], 0))</f>
        <v>Aprotinine</v>
      </c>
      <c r="J1381" s="34">
        <f>DATE(LEFT(tbl_data[[#This Row],[Date_rapport]], 4), MID(tbl_data[[#This Row],[Date_rapport]], 6, 2), RIGHT(tbl_data[[#This Row],[Date_rapport]], 2))</f>
        <v>44477</v>
      </c>
    </row>
    <row r="1382" spans="1:10" x14ac:dyDescent="0.2">
      <c r="A1382" s="28" t="s">
        <v>368</v>
      </c>
      <c r="B1382" t="s">
        <v>6</v>
      </c>
      <c r="C1382" s="28" t="s">
        <v>387</v>
      </c>
      <c r="D1382" t="s">
        <v>309</v>
      </c>
      <c r="E1382" t="s">
        <v>1633</v>
      </c>
      <c r="F1382" t="str">
        <f>INDEX(tbl_produits[Nom normalisé], MATCH(tbl_data[[#This Row],[Spécialité]], tbl_produits[Nom original], 0))</f>
        <v>ZYPADHERA 405 mg, poudre et solvant pour suspension injectable à libération prolongée</v>
      </c>
      <c r="G1382" t="str">
        <f>INDEX(tbl_produits[Classe nom], MATCH(tbl_data[[#This Row],[NORM_Spécialité]], tbl_produits[Nom normalisé], 0))</f>
        <v>Système nerveux</v>
      </c>
      <c r="H1382">
        <f>YEAR(tbl_data[[#This Row],[Date_rapport]])</f>
        <v>2021</v>
      </c>
      <c r="I1382" t="str">
        <f>INDEX(tbl_produits[Molécule extraite], MATCH(tbl_data[[#This Row],[NORM_Spécialité]], tbl_produits[Nom normalisé], 0))</f>
        <v>Olanzapine</v>
      </c>
      <c r="J1382" s="34">
        <f>DATE(LEFT(tbl_data[[#This Row],[Date_rapport]], 4), MID(tbl_data[[#This Row],[Date_rapport]], 6, 2), RIGHT(tbl_data[[#This Row],[Date_rapport]], 2))</f>
        <v>44477</v>
      </c>
    </row>
    <row r="1383" spans="1:10" x14ac:dyDescent="0.2">
      <c r="A1383" s="28" t="s">
        <v>368</v>
      </c>
      <c r="B1383" t="s">
        <v>6</v>
      </c>
      <c r="C1383" s="28" t="s">
        <v>387</v>
      </c>
      <c r="D1383" t="s">
        <v>310</v>
      </c>
      <c r="E1383" t="s">
        <v>1633</v>
      </c>
      <c r="F1383" t="str">
        <f>INDEX(tbl_produits[Nom normalisé], MATCH(tbl_data[[#This Row],[Spécialité]], tbl_produits[Nom original], 0))</f>
        <v>ZYPADHERA 300 mg, poudre et solvant pour suspension injectable à libération prolongée</v>
      </c>
      <c r="G1383" t="str">
        <f>INDEX(tbl_produits[Classe nom], MATCH(tbl_data[[#This Row],[NORM_Spécialité]], tbl_produits[Nom normalisé], 0))</f>
        <v>Système nerveux</v>
      </c>
      <c r="H1383">
        <f>YEAR(tbl_data[[#This Row],[Date_rapport]])</f>
        <v>2021</v>
      </c>
      <c r="I1383" t="str">
        <f>INDEX(tbl_produits[Molécule extraite], MATCH(tbl_data[[#This Row],[NORM_Spécialité]], tbl_produits[Nom normalisé], 0))</f>
        <v>Olanzapine</v>
      </c>
      <c r="J1383" s="34">
        <f>DATE(LEFT(tbl_data[[#This Row],[Date_rapport]], 4), MID(tbl_data[[#This Row],[Date_rapport]], 6, 2), RIGHT(tbl_data[[#This Row],[Date_rapport]], 2))</f>
        <v>44477</v>
      </c>
    </row>
    <row r="1384" spans="1:10" x14ac:dyDescent="0.2">
      <c r="A1384" s="28" t="s">
        <v>368</v>
      </c>
      <c r="B1384" t="s">
        <v>9</v>
      </c>
      <c r="C1384" s="28" t="s">
        <v>387</v>
      </c>
      <c r="D1384" t="s">
        <v>388</v>
      </c>
      <c r="E1384" t="s">
        <v>2</v>
      </c>
      <c r="F1384" t="str">
        <f>INDEX(tbl_produits[Nom normalisé], MATCH(tbl_data[[#This Row],[Spécialité]], tbl_produits[Nom original], 0))</f>
        <v>FIRMAGON 80 mg, poudre et solvant pour solution injectable</v>
      </c>
      <c r="G1384" t="str">
        <f>INDEX(tbl_produits[Classe nom], MATCH(tbl_data[[#This Row],[NORM_Spécialité]], tbl_produits[Nom normalisé], 0))</f>
        <v>Antinéoplasiques et immunomodulateurs</v>
      </c>
      <c r="H1384">
        <f>YEAR(tbl_data[[#This Row],[Date_rapport]])</f>
        <v>2021</v>
      </c>
      <c r="I1384" t="str">
        <f>INDEX(tbl_produits[Molécule extraite], MATCH(tbl_data[[#This Row],[NORM_Spécialité]], tbl_produits[Nom normalisé], 0))</f>
        <v>Dégarélix</v>
      </c>
      <c r="J1384" s="34">
        <f>DATE(LEFT(tbl_data[[#This Row],[Date_rapport]], 4), MID(tbl_data[[#This Row],[Date_rapport]], 6, 2), RIGHT(tbl_data[[#This Row],[Date_rapport]], 2))</f>
        <v>44477</v>
      </c>
    </row>
    <row r="1385" spans="1:10" x14ac:dyDescent="0.2">
      <c r="A1385" s="28" t="s">
        <v>368</v>
      </c>
      <c r="B1385" t="s">
        <v>9</v>
      </c>
      <c r="C1385" s="28" t="s">
        <v>389</v>
      </c>
      <c r="D1385" t="s">
        <v>302</v>
      </c>
      <c r="E1385" t="s">
        <v>2</v>
      </c>
      <c r="F1385" t="str">
        <f>INDEX(tbl_produits[Nom normalisé], MATCH(tbl_data[[#This Row],[Spécialité]], tbl_produits[Nom original], 0))</f>
        <v>ZIRABEV 25 mg/ml, solution à diluer pour perfusion</v>
      </c>
      <c r="G1385" t="str">
        <f>INDEX(tbl_produits[Classe nom], MATCH(tbl_data[[#This Row],[NORM_Spécialité]], tbl_produits[Nom normalisé], 0))</f>
        <v>Antinéoplasiques et immunomodulateurs</v>
      </c>
      <c r="H1385">
        <f>YEAR(tbl_data[[#This Row],[Date_rapport]])</f>
        <v>2021</v>
      </c>
      <c r="I1385" t="str">
        <f>INDEX(tbl_produits[Molécule extraite], MATCH(tbl_data[[#This Row],[NORM_Spécialité]], tbl_produits[Nom normalisé], 0))</f>
        <v>Bévacizumab</v>
      </c>
      <c r="J1385" s="34">
        <f>DATE(LEFT(tbl_data[[#This Row],[Date_rapport]], 4), MID(tbl_data[[#This Row],[Date_rapport]], 6, 2), RIGHT(tbl_data[[#This Row],[Date_rapport]], 2))</f>
        <v>44477</v>
      </c>
    </row>
    <row r="1386" spans="1:10" x14ac:dyDescent="0.2">
      <c r="A1386" s="28" t="s">
        <v>368</v>
      </c>
      <c r="B1386" t="s">
        <v>6</v>
      </c>
      <c r="C1386" s="28" t="s">
        <v>389</v>
      </c>
      <c r="D1386" t="s">
        <v>182</v>
      </c>
      <c r="E1386" t="s">
        <v>343</v>
      </c>
      <c r="F1386" t="str">
        <f>INDEX(tbl_produits[Nom normalisé], MATCH(tbl_data[[#This Row],[Spécialité]], tbl_produits[Nom original], 0))</f>
        <v>ALYOSTAL VENIN DE GUEPE VESPULA 110 et 550 microgrammes, poudre et solvant pour solution injectable</v>
      </c>
      <c r="G1386" t="str">
        <f>INDEX(tbl_produits[Classe nom], MATCH(tbl_data[[#This Row],[NORM_Spécialité]], tbl_produits[Nom normalisé], 0))</f>
        <v>Divers</v>
      </c>
      <c r="H1386">
        <f>YEAR(tbl_data[[#This Row],[Date_rapport]])</f>
        <v>2021</v>
      </c>
      <c r="I1386" t="str">
        <f>INDEX(tbl_produits[Molécule extraite], MATCH(tbl_data[[#This Row],[NORM_Spécialité]], tbl_produits[Nom normalisé], 0))</f>
        <v>Guêpe Polistes (venin de)</v>
      </c>
      <c r="J1386" s="34">
        <f>DATE(LEFT(tbl_data[[#This Row],[Date_rapport]], 4), MID(tbl_data[[#This Row],[Date_rapport]], 6, 2), RIGHT(tbl_data[[#This Row],[Date_rapport]], 2))</f>
        <v>44477</v>
      </c>
    </row>
    <row r="1387" spans="1:10" x14ac:dyDescent="0.2">
      <c r="A1387" s="28" t="s">
        <v>368</v>
      </c>
      <c r="B1387" t="s">
        <v>9</v>
      </c>
      <c r="C1387" s="28" t="s">
        <v>333</v>
      </c>
      <c r="D1387" t="s">
        <v>305</v>
      </c>
      <c r="E1387" t="s">
        <v>2</v>
      </c>
      <c r="F1387" t="str">
        <f>INDEX(tbl_produits[Nom normalisé], MATCH(tbl_data[[#This Row],[Spécialité]], tbl_produits[Nom original], 0))</f>
        <v>ROACTEMRA 20 mg/ml, solution à diluer pour perfusion</v>
      </c>
      <c r="G1387" t="str">
        <f>INDEX(tbl_produits[Classe nom], MATCH(tbl_data[[#This Row],[NORM_Spécialité]], tbl_produits[Nom normalisé], 0))</f>
        <v>Antinéoplasiques et immunomodulateurs</v>
      </c>
      <c r="H1387">
        <f>YEAR(tbl_data[[#This Row],[Date_rapport]])</f>
        <v>2021</v>
      </c>
      <c r="I1387" t="str">
        <f>INDEX(tbl_produits[Molécule extraite], MATCH(tbl_data[[#This Row],[NORM_Spécialité]], tbl_produits[Nom normalisé], 0))</f>
        <v>Tocilizumab</v>
      </c>
      <c r="J1387" s="34">
        <f>DATE(LEFT(tbl_data[[#This Row],[Date_rapport]], 4), MID(tbl_data[[#This Row],[Date_rapport]], 6, 2), RIGHT(tbl_data[[#This Row],[Date_rapport]], 2))</f>
        <v>44477</v>
      </c>
    </row>
    <row r="1388" spans="1:10" x14ac:dyDescent="0.2">
      <c r="A1388" s="28" t="s">
        <v>368</v>
      </c>
      <c r="B1388" t="s">
        <v>9</v>
      </c>
      <c r="C1388" s="28" t="s">
        <v>333</v>
      </c>
      <c r="D1388" t="s">
        <v>324</v>
      </c>
      <c r="E1388" t="s">
        <v>2</v>
      </c>
      <c r="F1388" t="str">
        <f>INDEX(tbl_produits[Nom normalisé], MATCH(tbl_data[[#This Row],[Spécialité]], tbl_produits[Nom original], 0))</f>
        <v>ROACTEMRA 162 mg,  solution injectable en stylo prérempli</v>
      </c>
      <c r="G1388" t="str">
        <f>INDEX(tbl_produits[Classe nom], MATCH(tbl_data[[#This Row],[NORM_Spécialité]], tbl_produits[Nom normalisé], 0))</f>
        <v>Antinéoplasiques et immunomodulateurs</v>
      </c>
      <c r="H1388">
        <f>YEAR(tbl_data[[#This Row],[Date_rapport]])</f>
        <v>2021</v>
      </c>
      <c r="I1388" t="str">
        <f>INDEX(tbl_produits[Molécule extraite], MATCH(tbl_data[[#This Row],[NORM_Spécialité]], tbl_produits[Nom normalisé], 0))</f>
        <v>Tocilizumab</v>
      </c>
      <c r="J1388" s="34">
        <f>DATE(LEFT(tbl_data[[#This Row],[Date_rapport]], 4), MID(tbl_data[[#This Row],[Date_rapport]], 6, 2), RIGHT(tbl_data[[#This Row],[Date_rapport]], 2))</f>
        <v>44477</v>
      </c>
    </row>
    <row r="1389" spans="1:10" x14ac:dyDescent="0.2">
      <c r="A1389" s="28" t="s">
        <v>368</v>
      </c>
      <c r="B1389" t="s">
        <v>9</v>
      </c>
      <c r="C1389" s="28" t="s">
        <v>333</v>
      </c>
      <c r="D1389" t="s">
        <v>334</v>
      </c>
      <c r="E1389" t="s">
        <v>2</v>
      </c>
      <c r="F1389" t="str">
        <f>INDEX(tbl_produits[Nom normalisé], MATCH(tbl_data[[#This Row],[Spécialité]], tbl_produits[Nom original], 0))</f>
        <v>ROACTEMRA 162 mg, solution injectable en seringue préremplie</v>
      </c>
      <c r="G1389" t="str">
        <f>INDEX(tbl_produits[Classe nom], MATCH(tbl_data[[#This Row],[NORM_Spécialité]], tbl_produits[Nom normalisé], 0))</f>
        <v>Antinéoplasiques et immunomodulateurs</v>
      </c>
      <c r="H1389">
        <f>YEAR(tbl_data[[#This Row],[Date_rapport]])</f>
        <v>2021</v>
      </c>
      <c r="I1389" t="str">
        <f>INDEX(tbl_produits[Molécule extraite], MATCH(tbl_data[[#This Row],[NORM_Spécialité]], tbl_produits[Nom normalisé], 0))</f>
        <v>Tocilizumab</v>
      </c>
      <c r="J1389" s="34">
        <f>DATE(LEFT(tbl_data[[#This Row],[Date_rapport]], 4), MID(tbl_data[[#This Row],[Date_rapport]], 6, 2), RIGHT(tbl_data[[#This Row],[Date_rapport]], 2))</f>
        <v>44477</v>
      </c>
    </row>
    <row r="1390" spans="1:10" x14ac:dyDescent="0.2">
      <c r="A1390" s="28" t="s">
        <v>368</v>
      </c>
      <c r="B1390" t="s">
        <v>9</v>
      </c>
      <c r="C1390" s="28" t="s">
        <v>335</v>
      </c>
      <c r="D1390" t="s">
        <v>336</v>
      </c>
      <c r="E1390" t="s">
        <v>2</v>
      </c>
      <c r="F1390" t="str">
        <f>INDEX(tbl_produits[Nom normalisé], MATCH(tbl_data[[#This Row],[Spécialité]], tbl_produits[Nom original], 0))</f>
        <v>CELESTENE CHRONODOSE 5,70 mg/ml, suspension injectable</v>
      </c>
      <c r="G1390" t="str">
        <f>INDEX(tbl_produits[Classe nom], MATCH(tbl_data[[#This Row],[NORM_Spécialité]], tbl_produits[Nom normalisé], 0))</f>
        <v>Hormones systémiques sauf hormones sexuelles et insulines</v>
      </c>
      <c r="H1390">
        <f>YEAR(tbl_data[[#This Row],[Date_rapport]])</f>
        <v>2021</v>
      </c>
      <c r="I1390" t="str">
        <f>INDEX(tbl_produits[Molécule extraite], MATCH(tbl_data[[#This Row],[NORM_Spécialité]], tbl_produits[Nom normalisé], 0))</f>
        <v>Bétaméthasone</v>
      </c>
      <c r="J1390" s="34">
        <f>DATE(LEFT(tbl_data[[#This Row],[Date_rapport]], 4), MID(tbl_data[[#This Row],[Date_rapport]], 6, 2), RIGHT(tbl_data[[#This Row],[Date_rapport]], 2))</f>
        <v>44477</v>
      </c>
    </row>
    <row r="1391" spans="1:10" x14ac:dyDescent="0.2">
      <c r="A1391" s="28" t="s">
        <v>368</v>
      </c>
      <c r="B1391" t="s">
        <v>3</v>
      </c>
      <c r="C1391" s="28" t="s">
        <v>335</v>
      </c>
      <c r="D1391" t="s">
        <v>266</v>
      </c>
      <c r="E1391" t="s">
        <v>2</v>
      </c>
      <c r="F1391" t="str">
        <f>INDEX(tbl_produits[Nom normalisé], MATCH(tbl_data[[#This Row],[Spécialité]], tbl_produits[Nom original], 0))</f>
        <v>LINEZOLIDE Ohre Pharma 600 mg, comprimé pelliculé</v>
      </c>
      <c r="G1391" t="str">
        <f>INDEX(tbl_produits[Classe nom], MATCH(tbl_data[[#This Row],[NORM_Spécialité]], tbl_produits[Nom normalisé], 0))</f>
        <v>Anti-infectieux à usage systémique</v>
      </c>
      <c r="H1391">
        <f>YEAR(tbl_data[[#This Row],[Date_rapport]])</f>
        <v>2021</v>
      </c>
      <c r="I1391" t="str">
        <f>INDEX(tbl_produits[Molécule extraite], MATCH(tbl_data[[#This Row],[NORM_Spécialité]], tbl_produits[Nom normalisé], 0))</f>
        <v>Linézolide</v>
      </c>
      <c r="J1391" s="34">
        <f>DATE(LEFT(tbl_data[[#This Row],[Date_rapport]], 4), MID(tbl_data[[#This Row],[Date_rapport]], 6, 2), RIGHT(tbl_data[[#This Row],[Date_rapport]], 2))</f>
        <v>44477</v>
      </c>
    </row>
    <row r="1392" spans="1:10" x14ac:dyDescent="0.2">
      <c r="A1392" s="28" t="s">
        <v>368</v>
      </c>
      <c r="B1392" t="s">
        <v>9</v>
      </c>
      <c r="C1392" s="28" t="s">
        <v>335</v>
      </c>
      <c r="D1392" t="s">
        <v>159</v>
      </c>
      <c r="E1392" t="s">
        <v>2</v>
      </c>
      <c r="F1392" t="str">
        <f>INDEX(tbl_produits[Nom normalisé], MATCH(tbl_data[[#This Row],[Spécialité]], tbl_produits[Nom original], 0))</f>
        <v>NALADOR 500 microgrammes, lyophilisat pour usage parentéral</v>
      </c>
      <c r="G1392" t="str">
        <f>INDEX(tbl_produits[Classe nom], MATCH(tbl_data[[#This Row],[NORM_Spécialité]], tbl_produits[Nom normalisé], 0))</f>
        <v>Système génito-urinaire et hormones sexuelles</v>
      </c>
      <c r="H1392">
        <f>YEAR(tbl_data[[#This Row],[Date_rapport]])</f>
        <v>2021</v>
      </c>
      <c r="I1392" t="str">
        <f>INDEX(tbl_produits[Molécule extraite], MATCH(tbl_data[[#This Row],[NORM_Spécialité]], tbl_produits[Nom normalisé], 0))</f>
        <v>Sulprostone</v>
      </c>
      <c r="J1392" s="34">
        <f>DATE(LEFT(tbl_data[[#This Row],[Date_rapport]], 4), MID(tbl_data[[#This Row],[Date_rapport]], 6, 2), RIGHT(tbl_data[[#This Row],[Date_rapport]], 2))</f>
        <v>44477</v>
      </c>
    </row>
    <row r="1393" spans="1:10" x14ac:dyDescent="0.2">
      <c r="A1393" s="28" t="s">
        <v>368</v>
      </c>
      <c r="B1393" t="s">
        <v>9</v>
      </c>
      <c r="C1393" s="28" t="s">
        <v>339</v>
      </c>
      <c r="D1393" t="s">
        <v>203</v>
      </c>
      <c r="E1393" t="s">
        <v>2</v>
      </c>
      <c r="F1393" t="str">
        <f>INDEX(tbl_produits[Nom normalisé], MATCH(tbl_data[[#This Row],[Spécialité]], tbl_produits[Nom original], 0))</f>
        <v>METALYSE 10000 unités, poudre et solvant pour solution injectable</v>
      </c>
      <c r="G1393" t="str">
        <f>INDEX(tbl_produits[Classe nom], MATCH(tbl_data[[#This Row],[NORM_Spécialité]], tbl_produits[Nom normalisé], 0))</f>
        <v>Sang et organes hématopoïétiques</v>
      </c>
      <c r="H1393">
        <f>YEAR(tbl_data[[#This Row],[Date_rapport]])</f>
        <v>2021</v>
      </c>
      <c r="I1393" t="str">
        <f>INDEX(tbl_produits[Molécule extraite], MATCH(tbl_data[[#This Row],[NORM_Spécialité]], tbl_produits[Nom normalisé], 0))</f>
        <v>Ténectéplase</v>
      </c>
      <c r="J1393" s="34">
        <f>DATE(LEFT(tbl_data[[#This Row],[Date_rapport]], 4), MID(tbl_data[[#This Row],[Date_rapport]], 6, 2), RIGHT(tbl_data[[#This Row],[Date_rapport]], 2))</f>
        <v>44477</v>
      </c>
    </row>
    <row r="1394" spans="1:10" x14ac:dyDescent="0.2">
      <c r="A1394" s="28" t="s">
        <v>368</v>
      </c>
      <c r="B1394" t="s">
        <v>3</v>
      </c>
      <c r="C1394" s="28" t="s">
        <v>340</v>
      </c>
      <c r="D1394" t="s">
        <v>341</v>
      </c>
      <c r="E1394" t="s">
        <v>2</v>
      </c>
      <c r="F1394" t="str">
        <f>INDEX(tbl_produits[Nom normalisé], MATCH(tbl_data[[#This Row],[Spécialité]], tbl_produits[Nom original], 0))</f>
        <v>PARLODEL 5 mg, gélule et PARLODEL 10 mg, gélule</v>
      </c>
      <c r="G1394" t="str">
        <f>INDEX(tbl_produits[Classe nom], MATCH(tbl_data[[#This Row],[NORM_Spécialité]], tbl_produits[Nom normalisé], 0))</f>
        <v>Système nerveux</v>
      </c>
      <c r="H1394">
        <f>YEAR(tbl_data[[#This Row],[Date_rapport]])</f>
        <v>2021</v>
      </c>
      <c r="I1394" t="str">
        <f>INDEX(tbl_produits[Molécule extraite], MATCH(tbl_data[[#This Row],[NORM_Spécialité]], tbl_produits[Nom normalisé], 0))</f>
        <v>Bromocriptine (mésilate de)</v>
      </c>
      <c r="J1394" s="34">
        <f>DATE(LEFT(tbl_data[[#This Row],[Date_rapport]], 4), MID(tbl_data[[#This Row],[Date_rapport]], 6, 2), RIGHT(tbl_data[[#This Row],[Date_rapport]], 2))</f>
        <v>44477</v>
      </c>
    </row>
    <row r="1395" spans="1:10" x14ac:dyDescent="0.2">
      <c r="A1395" s="28" t="s">
        <v>368</v>
      </c>
      <c r="B1395" t="s">
        <v>6</v>
      </c>
      <c r="C1395" s="28" t="s">
        <v>340</v>
      </c>
      <c r="D1395" t="s">
        <v>177</v>
      </c>
      <c r="E1395" t="s">
        <v>1621</v>
      </c>
      <c r="F1395" t="str">
        <f>INDEX(tbl_produits[Nom normalisé], MATCH(tbl_data[[#This Row],[Spécialité]], tbl_produits[Nom original], 0))</f>
        <v>ACIDE ACETYLSALICYLIQUE MYLAN 100 mg , comprimé gastro-résistant</v>
      </c>
      <c r="G1395" t="str">
        <f>INDEX(tbl_produits[Classe nom], MATCH(tbl_data[[#This Row],[NORM_Spécialité]], tbl_produits[Nom normalisé], 0))</f>
        <v>Sang et organes hématopoïétiques</v>
      </c>
      <c r="H1395">
        <f>YEAR(tbl_data[[#This Row],[Date_rapport]])</f>
        <v>2021</v>
      </c>
      <c r="I1395" t="str">
        <f>INDEX(tbl_produits[Molécule extraite], MATCH(tbl_data[[#This Row],[NORM_Spécialité]], tbl_produits[Nom normalisé], 0))</f>
        <v>Acide acétylsalicylique</v>
      </c>
      <c r="J1395" s="34">
        <f>DATE(LEFT(tbl_data[[#This Row],[Date_rapport]], 4), MID(tbl_data[[#This Row],[Date_rapport]], 6, 2), RIGHT(tbl_data[[#This Row],[Date_rapport]], 2))</f>
        <v>44477</v>
      </c>
    </row>
    <row r="1396" spans="1:10" x14ac:dyDescent="0.2">
      <c r="A1396" s="28" t="s">
        <v>368</v>
      </c>
      <c r="B1396" t="s">
        <v>6</v>
      </c>
      <c r="C1396" s="28" t="s">
        <v>340</v>
      </c>
      <c r="D1396" t="s">
        <v>32</v>
      </c>
      <c r="E1396" t="s">
        <v>1622</v>
      </c>
      <c r="F1396" t="str">
        <f>INDEX(tbl_produits[Nom normalisé], MATCH(tbl_data[[#This Row],[Spécialité]], tbl_produits[Nom original], 0))</f>
        <v>ADIAZINE 500 mg , comprimé</v>
      </c>
      <c r="G1396" t="str">
        <f>INDEX(tbl_produits[Classe nom], MATCH(tbl_data[[#This Row],[NORM_Spécialité]], tbl_produits[Nom normalisé], 0))</f>
        <v>Anti-infectieux à usage systémique</v>
      </c>
      <c r="H1396">
        <f>YEAR(tbl_data[[#This Row],[Date_rapport]])</f>
        <v>2021</v>
      </c>
      <c r="I1396" t="str">
        <f>INDEX(tbl_produits[Molécule extraite], MATCH(tbl_data[[#This Row],[NORM_Spécialité]], tbl_produits[Nom normalisé], 0))</f>
        <v>Sulfadiazine</v>
      </c>
      <c r="J1396" s="34">
        <f>DATE(LEFT(tbl_data[[#This Row],[Date_rapport]], 4), MID(tbl_data[[#This Row],[Date_rapport]], 6, 2), RIGHT(tbl_data[[#This Row],[Date_rapport]], 2))</f>
        <v>44477</v>
      </c>
    </row>
    <row r="1397" spans="1:10" x14ac:dyDescent="0.2">
      <c r="A1397" s="28" t="s">
        <v>368</v>
      </c>
      <c r="B1397" t="s">
        <v>6</v>
      </c>
      <c r="C1397" s="28" t="s">
        <v>340</v>
      </c>
      <c r="D1397" t="s">
        <v>53</v>
      </c>
      <c r="E1397" t="s">
        <v>1623</v>
      </c>
      <c r="F1397" t="str">
        <f>INDEX(tbl_produits[Nom normalisé], MATCH(tbl_data[[#This Row],[Spécialité]], tbl_produits[Nom original], 0))</f>
        <v>ALFALASTIN 33,33 mg/ml , poudre et solvant pour solution injectable</v>
      </c>
      <c r="G1397" t="str">
        <f>INDEX(tbl_produits[Classe nom], MATCH(tbl_data[[#This Row],[NORM_Spécialité]], tbl_produits[Nom normalisé], 0))</f>
        <v>Sang et organes hématopoïétiques</v>
      </c>
      <c r="H1397">
        <f>YEAR(tbl_data[[#This Row],[Date_rapport]])</f>
        <v>2021</v>
      </c>
      <c r="I1397" t="str">
        <f>INDEX(tbl_produits[Molécule extraite], MATCH(tbl_data[[#This Row],[NORM_Spécialité]], tbl_produits[Nom normalisé], 0))</f>
        <v>Alpha-1 antitrypsine</v>
      </c>
      <c r="J1397" s="34">
        <f>DATE(LEFT(tbl_data[[#This Row],[Date_rapport]], 4), MID(tbl_data[[#This Row],[Date_rapport]], 6, 2), RIGHT(tbl_data[[#This Row],[Date_rapport]], 2))</f>
        <v>44477</v>
      </c>
    </row>
    <row r="1398" spans="1:10" x14ac:dyDescent="0.2">
      <c r="A1398" s="28" t="s">
        <v>368</v>
      </c>
      <c r="B1398" t="s">
        <v>6</v>
      </c>
      <c r="C1398" s="28" t="s">
        <v>340</v>
      </c>
      <c r="D1398" t="s">
        <v>187</v>
      </c>
      <c r="E1398" t="s">
        <v>1624</v>
      </c>
      <c r="F1398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1398" t="str">
        <f>INDEX(tbl_produits[Classe nom], MATCH(tbl_data[[#This Row],[NORM_Spécialité]], tbl_produits[Nom normalisé], 0))</f>
        <v>Anti-infectieux à usage systémique</v>
      </c>
      <c r="H1398">
        <f>YEAR(tbl_data[[#This Row],[Date_rapport]])</f>
        <v>2021</v>
      </c>
      <c r="I1398" t="str">
        <f>INDEX(tbl_produits[Molécule extraite], MATCH(tbl_data[[#This Row],[NORM_Spécialité]], tbl_produits[Nom normalisé], 0))</f>
        <v>Amoxicilline / acide clavulanique</v>
      </c>
      <c r="J1398" s="34">
        <f>DATE(LEFT(tbl_data[[#This Row],[Date_rapport]], 4), MID(tbl_data[[#This Row],[Date_rapport]], 6, 2), RIGHT(tbl_data[[#This Row],[Date_rapport]], 2))</f>
        <v>44477</v>
      </c>
    </row>
    <row r="1399" spans="1:10" x14ac:dyDescent="0.2">
      <c r="A1399" s="28" t="s">
        <v>368</v>
      </c>
      <c r="B1399" t="s">
        <v>6</v>
      </c>
      <c r="C1399" s="28" t="s">
        <v>340</v>
      </c>
      <c r="D1399" t="s">
        <v>176</v>
      </c>
      <c r="E1399" t="s">
        <v>1621</v>
      </c>
      <c r="F1399" t="str">
        <f>INDEX(tbl_produits[Nom normalisé], MATCH(tbl_data[[#This Row],[Spécialité]], tbl_produits[Nom original], 0))</f>
        <v>ASPIRINE PROTECT 100 mg, comprimé gastro-résistant</v>
      </c>
      <c r="G1399" t="str">
        <f>INDEX(tbl_produits[Classe nom], MATCH(tbl_data[[#This Row],[NORM_Spécialité]], tbl_produits[Nom normalisé], 0))</f>
        <v>Sang et organes hématopoïétiques</v>
      </c>
      <c r="H1399">
        <f>YEAR(tbl_data[[#This Row],[Date_rapport]])</f>
        <v>2021</v>
      </c>
      <c r="I1399" t="str">
        <f>INDEX(tbl_produits[Molécule extraite], MATCH(tbl_data[[#This Row],[NORM_Spécialité]], tbl_produits[Nom normalisé], 0))</f>
        <v>Acide acétylsalicylique</v>
      </c>
      <c r="J1399" s="34">
        <f>DATE(LEFT(tbl_data[[#This Row],[Date_rapport]], 4), MID(tbl_data[[#This Row],[Date_rapport]], 6, 2), RIGHT(tbl_data[[#This Row],[Date_rapport]], 2))</f>
        <v>44477</v>
      </c>
    </row>
    <row r="1400" spans="1:10" x14ac:dyDescent="0.2">
      <c r="A1400" s="28" t="s">
        <v>368</v>
      </c>
      <c r="B1400" t="s">
        <v>6</v>
      </c>
      <c r="C1400" s="28" t="s">
        <v>340</v>
      </c>
      <c r="D1400" t="s">
        <v>158</v>
      </c>
      <c r="E1400" t="s">
        <v>1578</v>
      </c>
      <c r="F1400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1400" t="str">
        <f>INDEX(tbl_produits[Classe nom], MATCH(tbl_data[[#This Row],[NORM_Spécialité]], tbl_produits[Nom normalisé], 0))</f>
        <v>Anti-infectieux à usage systémique</v>
      </c>
      <c r="H1400">
        <f>YEAR(tbl_data[[#This Row],[Date_rapport]])</f>
        <v>2021</v>
      </c>
      <c r="I1400" t="str">
        <f>INDEX(tbl_produits[Molécule extraite], MATCH(tbl_data[[#This Row],[NORM_Spécialité]], tbl_produits[Nom normalisé], 0))</f>
        <v>Amoxicilline / acide clavulanique</v>
      </c>
      <c r="J1400" s="34">
        <f>DATE(LEFT(tbl_data[[#This Row],[Date_rapport]], 4), MID(tbl_data[[#This Row],[Date_rapport]], 6, 2), RIGHT(tbl_data[[#This Row],[Date_rapport]], 2))</f>
        <v>44477</v>
      </c>
    </row>
    <row r="1401" spans="1:10" x14ac:dyDescent="0.2">
      <c r="A1401" s="28" t="s">
        <v>368</v>
      </c>
      <c r="B1401" t="s">
        <v>6</v>
      </c>
      <c r="C1401" s="28" t="s">
        <v>340</v>
      </c>
      <c r="D1401" t="s">
        <v>134</v>
      </c>
      <c r="E1401" t="s">
        <v>1621</v>
      </c>
      <c r="F1401" t="str">
        <f>INDEX(tbl_produits[Nom normalisé], MATCH(tbl_data[[#This Row],[Spécialité]], tbl_produits[Nom original], 0))</f>
        <v>CYNOMEL 0,025 mg, comprimé sécable</v>
      </c>
      <c r="G1401" t="str">
        <f>INDEX(tbl_produits[Classe nom], MATCH(tbl_data[[#This Row],[NORM_Spécialité]], tbl_produits[Nom normalisé], 0))</f>
        <v>Hormones systémiques sauf hormones sexuelles et insulines</v>
      </c>
      <c r="H1401">
        <f>YEAR(tbl_data[[#This Row],[Date_rapport]])</f>
        <v>2021</v>
      </c>
      <c r="I1401" t="str">
        <f>INDEX(tbl_produits[Molécule extraite], MATCH(tbl_data[[#This Row],[NORM_Spécialité]], tbl_produits[Nom normalisé], 0))</f>
        <v>Liothyronine sodique</v>
      </c>
      <c r="J1401" s="34">
        <f>DATE(LEFT(tbl_data[[#This Row],[Date_rapport]], 4), MID(tbl_data[[#This Row],[Date_rapport]], 6, 2), RIGHT(tbl_data[[#This Row],[Date_rapport]], 2))</f>
        <v>44477</v>
      </c>
    </row>
    <row r="1402" spans="1:10" x14ac:dyDescent="0.2">
      <c r="A1402" s="28" t="s">
        <v>368</v>
      </c>
      <c r="B1402" t="s">
        <v>6</v>
      </c>
      <c r="C1402" s="28" t="s">
        <v>340</v>
      </c>
      <c r="D1402" t="s">
        <v>113</v>
      </c>
      <c r="E1402" t="s">
        <v>1571</v>
      </c>
      <c r="F1402" t="str">
        <f>INDEX(tbl_produits[Nom normalisé], MATCH(tbl_data[[#This Row],[Spécialité]], tbl_produits[Nom original], 0))</f>
        <v>DEPAMIDE 300 mg, comprimé pelliculé gastro-résistant</v>
      </c>
      <c r="G1402" t="str">
        <f>INDEX(tbl_produits[Classe nom], MATCH(tbl_data[[#This Row],[NORM_Spécialité]], tbl_produits[Nom normalisé], 0))</f>
        <v>Système nerveux</v>
      </c>
      <c r="H1402">
        <f>YEAR(tbl_data[[#This Row],[Date_rapport]])</f>
        <v>2021</v>
      </c>
      <c r="I1402" t="str">
        <f>INDEX(tbl_produits[Molécule extraite], MATCH(tbl_data[[#This Row],[NORM_Spécialité]], tbl_produits[Nom normalisé], 0))</f>
        <v>Valpromide</v>
      </c>
      <c r="J1402" s="34">
        <f>DATE(LEFT(tbl_data[[#This Row],[Date_rapport]], 4), MID(tbl_data[[#This Row],[Date_rapport]], 6, 2), RIGHT(tbl_data[[#This Row],[Date_rapport]], 2))</f>
        <v>44477</v>
      </c>
    </row>
    <row r="1403" spans="1:10" x14ac:dyDescent="0.2">
      <c r="A1403" s="28" t="s">
        <v>368</v>
      </c>
      <c r="B1403" t="s">
        <v>6</v>
      </c>
      <c r="C1403" s="28" t="s">
        <v>340</v>
      </c>
      <c r="D1403" t="s">
        <v>47</v>
      </c>
      <c r="E1403" t="s">
        <v>1625</v>
      </c>
      <c r="F1403" t="str">
        <f>INDEX(tbl_produits[Nom normalisé], MATCH(tbl_data[[#This Row],[Spécialité]], tbl_produits[Nom original], 0))</f>
        <v>DEROXAT 20mg/ 10 ml, suspension buvable</v>
      </c>
      <c r="G1403" t="str">
        <f>INDEX(tbl_produits[Classe nom], MATCH(tbl_data[[#This Row],[NORM_Spécialité]], tbl_produits[Nom normalisé], 0))</f>
        <v>Système nerveux</v>
      </c>
      <c r="H1403">
        <f>YEAR(tbl_data[[#This Row],[Date_rapport]])</f>
        <v>2021</v>
      </c>
      <c r="I1403" t="str">
        <f>INDEX(tbl_produits[Molécule extraite], MATCH(tbl_data[[#This Row],[NORM_Spécialité]], tbl_produits[Nom normalisé], 0))</f>
        <v>Paroxétine (chlorhydrate de) hémihydraté</v>
      </c>
      <c r="J1403" s="34">
        <f>DATE(LEFT(tbl_data[[#This Row],[Date_rapport]], 4), MID(tbl_data[[#This Row],[Date_rapport]], 6, 2), RIGHT(tbl_data[[#This Row],[Date_rapport]], 2))</f>
        <v>44477</v>
      </c>
    </row>
    <row r="1404" spans="1:10" x14ac:dyDescent="0.2">
      <c r="A1404" s="28" t="s">
        <v>368</v>
      </c>
      <c r="B1404" t="s">
        <v>6</v>
      </c>
      <c r="C1404" s="28" t="s">
        <v>340</v>
      </c>
      <c r="D1404" t="s">
        <v>178</v>
      </c>
      <c r="E1404" t="s">
        <v>1626</v>
      </c>
      <c r="F1404" t="str">
        <f>INDEX(tbl_produits[Nom normalisé], MATCH(tbl_data[[#This Row],[Spécialité]], tbl_produits[Nom original], 0))</f>
        <v>ESKAZOLE 400 mg, comprimé</v>
      </c>
      <c r="G1404" t="str">
        <f>INDEX(tbl_produits[Classe nom], MATCH(tbl_data[[#This Row],[NORM_Spécialité]], tbl_produits[Nom normalisé], 0))</f>
        <v>Antiparasitaires, insecticides et répulsifs</v>
      </c>
      <c r="H1404">
        <f>YEAR(tbl_data[[#This Row],[Date_rapport]])</f>
        <v>2021</v>
      </c>
      <c r="I1404" t="str">
        <f>INDEX(tbl_produits[Molécule extraite], MATCH(tbl_data[[#This Row],[NORM_Spécialité]], tbl_produits[Nom normalisé], 0))</f>
        <v>Albendazole</v>
      </c>
      <c r="J1404" s="34">
        <f>DATE(LEFT(tbl_data[[#This Row],[Date_rapport]], 4), MID(tbl_data[[#This Row],[Date_rapport]], 6, 2), RIGHT(tbl_data[[#This Row],[Date_rapport]], 2))</f>
        <v>44477</v>
      </c>
    </row>
    <row r="1405" spans="1:10" x14ac:dyDescent="0.2">
      <c r="A1405" s="28" t="s">
        <v>368</v>
      </c>
      <c r="B1405" t="s">
        <v>6</v>
      </c>
      <c r="C1405" s="28" t="s">
        <v>340</v>
      </c>
      <c r="D1405" t="s">
        <v>216</v>
      </c>
      <c r="E1405" t="s">
        <v>1627</v>
      </c>
      <c r="F1405" t="str">
        <f>INDEX(tbl_produits[Nom normalisé], MATCH(tbl_data[[#This Row],[Spécialité]], tbl_produits[Nom original], 0))</f>
        <v>LHRH FERRING 100 microgrammes/1 ml, solution injectable</v>
      </c>
      <c r="G1405" t="str">
        <f>INDEX(tbl_produits[Classe nom], MATCH(tbl_data[[#This Row],[NORM_Spécialité]], tbl_produits[Nom normalisé], 0))</f>
        <v>Divers</v>
      </c>
      <c r="H1405">
        <f>YEAR(tbl_data[[#This Row],[Date_rapport]])</f>
        <v>2021</v>
      </c>
      <c r="I1405" t="str">
        <f>INDEX(tbl_produits[Molécule extraite], MATCH(tbl_data[[#This Row],[NORM_Spécialité]], tbl_produits[Nom normalisé], 0))</f>
        <v>Acétate de gonadoréline</v>
      </c>
      <c r="J1405" s="34">
        <f>DATE(LEFT(tbl_data[[#This Row],[Date_rapport]], 4), MID(tbl_data[[#This Row],[Date_rapport]], 6, 2), RIGHT(tbl_data[[#This Row],[Date_rapport]], 2))</f>
        <v>44477</v>
      </c>
    </row>
    <row r="1406" spans="1:10" x14ac:dyDescent="0.2">
      <c r="A1406" s="28" t="s">
        <v>368</v>
      </c>
      <c r="B1406" t="s">
        <v>6</v>
      </c>
      <c r="C1406" s="28" t="s">
        <v>340</v>
      </c>
      <c r="D1406" t="s">
        <v>40</v>
      </c>
      <c r="E1406" t="s">
        <v>1628</v>
      </c>
      <c r="F1406" t="str">
        <f>INDEX(tbl_produits[Nom normalisé], MATCH(tbl_data[[#This Row],[Spécialité]], tbl_produits[Nom original], 0))</f>
        <v>PIPERACILLINE PANPHARMA 1 g et 4 g, poudre pour solution injectable (I.M., I.V.)</v>
      </c>
      <c r="G1406" t="str">
        <f>INDEX(tbl_produits[Classe nom], MATCH(tbl_data[[#This Row],[NORM_Spécialité]], tbl_produits[Nom normalisé], 0))</f>
        <v>Anti-infectieux à usage systémique</v>
      </c>
      <c r="H1406">
        <f>YEAR(tbl_data[[#This Row],[Date_rapport]])</f>
        <v>2021</v>
      </c>
      <c r="I1406" t="str">
        <f>INDEX(tbl_produits[Molécule extraite], MATCH(tbl_data[[#This Row],[NORM_Spécialité]], tbl_produits[Nom normalisé], 0))</f>
        <v>Pipéracilline</v>
      </c>
      <c r="J1406" s="34">
        <f>DATE(LEFT(tbl_data[[#This Row],[Date_rapport]], 4), MID(tbl_data[[#This Row],[Date_rapport]], 6, 2), RIGHT(tbl_data[[#This Row],[Date_rapport]], 2))</f>
        <v>44477</v>
      </c>
    </row>
    <row r="1407" spans="1:10" x14ac:dyDescent="0.2">
      <c r="A1407" s="28" t="s">
        <v>368</v>
      </c>
      <c r="B1407" t="s">
        <v>6</v>
      </c>
      <c r="C1407" s="28" t="s">
        <v>340</v>
      </c>
      <c r="D1407" t="s">
        <v>75</v>
      </c>
      <c r="E1407" t="s">
        <v>1629</v>
      </c>
      <c r="F1407" t="str">
        <f>INDEX(tbl_produits[Nom normalisé], MATCH(tbl_data[[#This Row],[Spécialité]], tbl_produits[Nom original], 0))</f>
        <v>TALOXA  600 mg comprimé, TALOXA 600 mg/5 ml suspension buvable</v>
      </c>
      <c r="G1407" t="str">
        <f>INDEX(tbl_produits[Classe nom], MATCH(tbl_data[[#This Row],[NORM_Spécialité]], tbl_produits[Nom normalisé], 0))</f>
        <v>Système nerveux</v>
      </c>
      <c r="H1407">
        <f>YEAR(tbl_data[[#This Row],[Date_rapport]])</f>
        <v>2021</v>
      </c>
      <c r="I1407" t="str">
        <f>INDEX(tbl_produits[Molécule extraite], MATCH(tbl_data[[#This Row],[NORM_Spécialité]], tbl_produits[Nom normalisé], 0))</f>
        <v>Felbamate</v>
      </c>
      <c r="J1407" s="34">
        <f>DATE(LEFT(tbl_data[[#This Row],[Date_rapport]], 4), MID(tbl_data[[#This Row],[Date_rapport]], 6, 2), RIGHT(tbl_data[[#This Row],[Date_rapport]], 2))</f>
        <v>44477</v>
      </c>
    </row>
    <row r="1408" spans="1:10" x14ac:dyDescent="0.2">
      <c r="A1408" s="28" t="s">
        <v>368</v>
      </c>
      <c r="B1408" t="s">
        <v>6</v>
      </c>
      <c r="C1408" s="28" t="s">
        <v>340</v>
      </c>
      <c r="D1408" t="s">
        <v>152</v>
      </c>
      <c r="E1408" t="s">
        <v>299</v>
      </c>
      <c r="F1408" t="str">
        <f>INDEX(tbl_produits[Nom normalisé], MATCH(tbl_data[[#This Row],[Spécialité]], tbl_produits[Nom original], 0))</f>
        <v>VIVELLEDOT</v>
      </c>
      <c r="G1408" t="str">
        <f>INDEX(tbl_produits[Classe nom], MATCH(tbl_data[[#This Row],[NORM_Spécialité]], tbl_produits[Nom normalisé], 0))</f>
        <v>Système génito-urinaire et hormones sexuelles</v>
      </c>
      <c r="H1408">
        <f>YEAR(tbl_data[[#This Row],[Date_rapport]])</f>
        <v>2021</v>
      </c>
      <c r="I1408" t="str">
        <f>INDEX(tbl_produits[Molécule extraite], MATCH(tbl_data[[#This Row],[NORM_Spécialité]], tbl_produits[Nom normalisé], 0))</f>
        <v>Estradiol</v>
      </c>
      <c r="J1408" s="34">
        <f>DATE(LEFT(tbl_data[[#This Row],[Date_rapport]], 4), MID(tbl_data[[#This Row],[Date_rapport]], 6, 2), RIGHT(tbl_data[[#This Row],[Date_rapport]], 2))</f>
        <v>44477</v>
      </c>
    </row>
    <row r="1409" spans="1:10" x14ac:dyDescent="0.2">
      <c r="A1409" s="28" t="s">
        <v>368</v>
      </c>
      <c r="B1409" t="s">
        <v>6</v>
      </c>
      <c r="C1409" s="28" t="s">
        <v>340</v>
      </c>
      <c r="D1409" t="s">
        <v>151</v>
      </c>
      <c r="E1409" t="s">
        <v>298</v>
      </c>
      <c r="F1409" t="str">
        <f>INDEX(tbl_produits[Nom normalisé], MATCH(tbl_data[[#This Row],[Spécialité]], tbl_produits[Nom original], 0))</f>
        <v>SPOTOF 500 mg comprimé pelliculé et EXACYL 500mg  comprimé pelliculé</v>
      </c>
      <c r="G1409" t="str">
        <f>INDEX(tbl_produits[Classe nom], MATCH(tbl_data[[#This Row],[NORM_Spécialité]], tbl_produits[Nom normalisé], 0))</f>
        <v>Sang et organes hématopoïétiques</v>
      </c>
      <c r="H1409">
        <f>YEAR(tbl_data[[#This Row],[Date_rapport]])</f>
        <v>2021</v>
      </c>
      <c r="I1409" t="str">
        <f>INDEX(tbl_produits[Molécule extraite], MATCH(tbl_data[[#This Row],[NORM_Spécialité]], tbl_produits[Nom normalisé], 0))</f>
        <v>Tranexamique (acide)</v>
      </c>
      <c r="J1409" s="34">
        <f>DATE(LEFT(tbl_data[[#This Row],[Date_rapport]], 4), MID(tbl_data[[#This Row],[Date_rapport]], 6, 2), RIGHT(tbl_data[[#This Row],[Date_rapport]], 2))</f>
        <v>44477</v>
      </c>
    </row>
    <row r="1410" spans="1:10" x14ac:dyDescent="0.2">
      <c r="A1410" s="28" t="s">
        <v>368</v>
      </c>
      <c r="B1410" t="s">
        <v>6</v>
      </c>
      <c r="C1410" s="28" t="s">
        <v>340</v>
      </c>
      <c r="D1410" t="s">
        <v>212</v>
      </c>
      <c r="E1410" t="s">
        <v>1630</v>
      </c>
      <c r="F1410" t="str">
        <f>INDEX(tbl_produits[Nom normalisé], MATCH(tbl_data[[#This Row],[Spécialité]], tbl_produits[Nom original], 0))</f>
        <v>CYAMEMAZINE 25 mg, comprimé pelliculé sécable (Spécialités à base de)</v>
      </c>
      <c r="G1410" t="str">
        <f>INDEX(tbl_produits[Classe nom], MATCH(tbl_data[[#This Row],[NORM_Spécialité]], tbl_produits[Nom normalisé], 0))</f>
        <v>Système nerveux</v>
      </c>
      <c r="H1410">
        <f>YEAR(tbl_data[[#This Row],[Date_rapport]])</f>
        <v>2021</v>
      </c>
      <c r="I1410" t="str">
        <f>INDEX(tbl_produits[Molécule extraite], MATCH(tbl_data[[#This Row],[NORM_Spécialité]], tbl_produits[Nom normalisé], 0))</f>
        <v>Cyamémazine</v>
      </c>
      <c r="J1410" s="34">
        <f>DATE(LEFT(tbl_data[[#This Row],[Date_rapport]], 4), MID(tbl_data[[#This Row],[Date_rapport]], 6, 2), RIGHT(tbl_data[[#This Row],[Date_rapport]], 2))</f>
        <v>44477</v>
      </c>
    </row>
    <row r="1411" spans="1:10" x14ac:dyDescent="0.2">
      <c r="A1411" s="28" t="s">
        <v>368</v>
      </c>
      <c r="B1411" t="s">
        <v>6</v>
      </c>
      <c r="C1411" s="28" t="s">
        <v>340</v>
      </c>
      <c r="D1411" t="s">
        <v>184</v>
      </c>
      <c r="E1411" t="s">
        <v>1630</v>
      </c>
      <c r="F1411" t="str">
        <f>INDEX(tbl_produits[Nom normalisé], MATCH(tbl_data[[#This Row],[Spécialité]], tbl_produits[Nom original], 0))</f>
        <v>PROVAMES 2 mg  comprimé pelliculé</v>
      </c>
      <c r="G1411" t="str">
        <f>INDEX(tbl_produits[Classe nom], MATCH(tbl_data[[#This Row],[NORM_Spécialité]], tbl_produits[Nom normalisé], 0))</f>
        <v>Système génito-urinaire et hormones sexuelles</v>
      </c>
      <c r="H1411">
        <f>YEAR(tbl_data[[#This Row],[Date_rapport]])</f>
        <v>2021</v>
      </c>
      <c r="I1411" t="str">
        <f>INDEX(tbl_produits[Molécule extraite], MATCH(tbl_data[[#This Row],[NORM_Spécialité]], tbl_produits[Nom normalisé], 0))</f>
        <v>Estradiol hémihydraté</v>
      </c>
      <c r="J1411" s="34">
        <f>DATE(LEFT(tbl_data[[#This Row],[Date_rapport]], 4), MID(tbl_data[[#This Row],[Date_rapport]], 6, 2), RIGHT(tbl_data[[#This Row],[Date_rapport]], 2))</f>
        <v>44477</v>
      </c>
    </row>
    <row r="1412" spans="1:10" x14ac:dyDescent="0.2">
      <c r="A1412" s="28" t="s">
        <v>368</v>
      </c>
      <c r="B1412" t="s">
        <v>6</v>
      </c>
      <c r="C1412" s="28" t="s">
        <v>340</v>
      </c>
      <c r="D1412" t="s">
        <v>223</v>
      </c>
      <c r="E1412" t="s">
        <v>288</v>
      </c>
      <c r="F1412" t="str">
        <f>INDEX(tbl_produits[Nom normalisé], MATCH(tbl_data[[#This Row],[Spécialité]], tbl_produits[Nom original], 0))</f>
        <v>AMMONAPS 500 mg, comprimé</v>
      </c>
      <c r="G1412" t="str">
        <f>INDEX(tbl_produits[Classe nom], MATCH(tbl_data[[#This Row],[NORM_Spécialité]], tbl_produits[Nom normalisé], 0))</f>
        <v>Voies digestives et métabolisme</v>
      </c>
      <c r="H1412">
        <f>YEAR(tbl_data[[#This Row],[Date_rapport]])</f>
        <v>2021</v>
      </c>
      <c r="I1412" t="str">
        <f>INDEX(tbl_produits[Molécule extraite], MATCH(tbl_data[[#This Row],[NORM_Spécialité]], tbl_produits[Nom normalisé], 0))</f>
        <v>Phénylbutyrate de sodium</v>
      </c>
      <c r="J1412" s="34">
        <f>DATE(LEFT(tbl_data[[#This Row],[Date_rapport]], 4), MID(tbl_data[[#This Row],[Date_rapport]], 6, 2), RIGHT(tbl_data[[#This Row],[Date_rapport]], 2))</f>
        <v>44477</v>
      </c>
    </row>
    <row r="1413" spans="1:10" x14ac:dyDescent="0.2">
      <c r="A1413" s="28" t="s">
        <v>368</v>
      </c>
      <c r="B1413" t="s">
        <v>6</v>
      </c>
      <c r="C1413" s="28" t="s">
        <v>340</v>
      </c>
      <c r="D1413" t="s">
        <v>246</v>
      </c>
      <c r="E1413" t="s">
        <v>1631</v>
      </c>
      <c r="F1413" t="str">
        <f>INDEX(tbl_produits[Nom normalisé], MATCH(tbl_data[[#This Row],[Spécialité]], tbl_produits[Nom original], 0))</f>
        <v>ORENCIA 125 mg, solution injectable en seringue préremplie</v>
      </c>
      <c r="G1413" t="str">
        <f>INDEX(tbl_produits[Classe nom], MATCH(tbl_data[[#This Row],[NORM_Spécialité]], tbl_produits[Nom normalisé], 0))</f>
        <v>Antinéoplasiques et immunomodulateurs</v>
      </c>
      <c r="H1413">
        <f>YEAR(tbl_data[[#This Row],[Date_rapport]])</f>
        <v>2021</v>
      </c>
      <c r="I1413" t="str">
        <f>INDEX(tbl_produits[Molécule extraite], MATCH(tbl_data[[#This Row],[NORM_Spécialité]], tbl_produits[Nom normalisé], 0))</f>
        <v>Abatacept</v>
      </c>
      <c r="J1413" s="34">
        <f>DATE(LEFT(tbl_data[[#This Row],[Date_rapport]], 4), MID(tbl_data[[#This Row],[Date_rapport]], 6, 2), RIGHT(tbl_data[[#This Row],[Date_rapport]], 2))</f>
        <v>44477</v>
      </c>
    </row>
    <row r="1414" spans="1:10" x14ac:dyDescent="0.2">
      <c r="A1414" s="28" t="s">
        <v>368</v>
      </c>
      <c r="B1414" t="s">
        <v>6</v>
      </c>
      <c r="C1414" s="28" t="s">
        <v>340</v>
      </c>
      <c r="D1414" t="s">
        <v>225</v>
      </c>
      <c r="E1414" t="s">
        <v>280</v>
      </c>
      <c r="F1414" t="str">
        <f>INDEX(tbl_produits[Nom normalisé], MATCH(tbl_data[[#This Row],[Spécialité]], tbl_produits[Nom original], 0))</f>
        <v>CLAMOXYL 500mg, poudre pour solution injectable/pour perfusion (IM-IV)</v>
      </c>
      <c r="G1414" t="str">
        <f>INDEX(tbl_produits[Classe nom], MATCH(tbl_data[[#This Row],[NORM_Spécialité]], tbl_produits[Nom normalisé], 0))</f>
        <v>Anti-infectieux à usage systémique</v>
      </c>
      <c r="H1414">
        <f>YEAR(tbl_data[[#This Row],[Date_rapport]])</f>
        <v>2021</v>
      </c>
      <c r="I1414" t="str">
        <f>INDEX(tbl_produits[Molécule extraite], MATCH(tbl_data[[#This Row],[NORM_Spécialité]], tbl_produits[Nom normalisé], 0))</f>
        <v>Amoxicilline</v>
      </c>
      <c r="J1414" s="34">
        <f>DATE(LEFT(tbl_data[[#This Row],[Date_rapport]], 4), MID(tbl_data[[#This Row],[Date_rapport]], 6, 2), RIGHT(tbl_data[[#This Row],[Date_rapport]], 2))</f>
        <v>44477</v>
      </c>
    </row>
    <row r="1415" spans="1:10" x14ac:dyDescent="0.2">
      <c r="A1415" s="28" t="s">
        <v>368</v>
      </c>
      <c r="B1415" t="s">
        <v>6</v>
      </c>
      <c r="C1415" s="28" t="s">
        <v>340</v>
      </c>
      <c r="D1415" t="s">
        <v>227</v>
      </c>
      <c r="E1415" t="s">
        <v>1632</v>
      </c>
      <c r="F1415" t="str">
        <f>INDEX(tbl_produits[Nom normalisé], MATCH(tbl_data[[#This Row],[Spécialité]], tbl_produits[Nom original], 0))</f>
        <v>CLAMOXYL 2 g, poudre pour solution injectable/ pour perfusion (IM-IV)</v>
      </c>
      <c r="G1415" t="str">
        <f>INDEX(tbl_produits[Classe nom], MATCH(tbl_data[[#This Row],[NORM_Spécialité]], tbl_produits[Nom normalisé], 0))</f>
        <v>Anti-infectieux à usage systémique</v>
      </c>
      <c r="H1415">
        <f>YEAR(tbl_data[[#This Row],[Date_rapport]])</f>
        <v>2021</v>
      </c>
      <c r="I1415" t="str">
        <f>INDEX(tbl_produits[Molécule extraite], MATCH(tbl_data[[#This Row],[NORM_Spécialité]], tbl_produits[Nom normalisé], 0))</f>
        <v>Amoxicilline</v>
      </c>
      <c r="J1415" s="34">
        <f>DATE(LEFT(tbl_data[[#This Row],[Date_rapport]], 4), MID(tbl_data[[#This Row],[Date_rapport]], 6, 2), RIGHT(tbl_data[[#This Row],[Date_rapport]], 2))</f>
        <v>44477</v>
      </c>
    </row>
    <row r="1416" spans="1:10" x14ac:dyDescent="0.2">
      <c r="A1416" s="28" t="s">
        <v>368</v>
      </c>
      <c r="B1416" t="s">
        <v>6</v>
      </c>
      <c r="C1416" s="28" t="s">
        <v>340</v>
      </c>
      <c r="D1416" t="s">
        <v>247</v>
      </c>
      <c r="E1416" t="s">
        <v>254</v>
      </c>
      <c r="F1416" t="str">
        <f>INDEX(tbl_produits[Nom normalisé], MATCH(tbl_data[[#This Row],[Spécialité]], tbl_produits[Nom original], 0))</f>
        <v>ORENCIA 125 mg, solution injectable en stylo pré-rempli</v>
      </c>
      <c r="G1416" t="str">
        <f>INDEX(tbl_produits[Classe nom], MATCH(tbl_data[[#This Row],[NORM_Spécialité]], tbl_produits[Nom normalisé], 0))</f>
        <v>Antinéoplasiques et immunomodulateurs</v>
      </c>
      <c r="H1416">
        <f>YEAR(tbl_data[[#This Row],[Date_rapport]])</f>
        <v>2021</v>
      </c>
      <c r="I1416" t="str">
        <f>INDEX(tbl_produits[Molécule extraite], MATCH(tbl_data[[#This Row],[NORM_Spécialité]], tbl_produits[Nom normalisé], 0))</f>
        <v>Abatacept</v>
      </c>
      <c r="J1416" s="34">
        <f>DATE(LEFT(tbl_data[[#This Row],[Date_rapport]], 4), MID(tbl_data[[#This Row],[Date_rapport]], 6, 2), RIGHT(tbl_data[[#This Row],[Date_rapport]], 2))</f>
        <v>44477</v>
      </c>
    </row>
    <row r="1417" spans="1:10" x14ac:dyDescent="0.2">
      <c r="A1417" s="28" t="s">
        <v>368</v>
      </c>
      <c r="B1417" t="s">
        <v>9</v>
      </c>
      <c r="C1417" s="28" t="s">
        <v>340</v>
      </c>
      <c r="D1417" t="s">
        <v>253</v>
      </c>
      <c r="E1417" t="s">
        <v>2</v>
      </c>
      <c r="F1417" t="str">
        <f>INDEX(tbl_produits[Nom normalisé], MATCH(tbl_data[[#This Row],[Spécialité]], tbl_produits[Nom original], 0))</f>
        <v>CERNEVIT, poudre pour solution injectable ou pour perfusion</v>
      </c>
      <c r="G1417" t="str">
        <f>INDEX(tbl_produits[Classe nom], MATCH(tbl_data[[#This Row],[NORM_Spécialité]], tbl_produits[Nom normalisé], 0))</f>
        <v>Sang et organes hématopoïétiques</v>
      </c>
      <c r="H1417">
        <f>YEAR(tbl_data[[#This Row],[Date_rapport]])</f>
        <v>2021</v>
      </c>
      <c r="I1417" t="str">
        <f>INDEX(tbl_produits[Molécule extraite], MATCH(tbl_data[[#This Row],[NORM_Spécialité]], tbl_produits[Nom normalisé], 0))</f>
        <v>Association de vitamines hydrosolubles et liposolubles</v>
      </c>
      <c r="J1417" s="34">
        <f>DATE(LEFT(tbl_data[[#This Row],[Date_rapport]], 4), MID(tbl_data[[#This Row],[Date_rapport]], 6, 2), RIGHT(tbl_data[[#This Row],[Date_rapport]], 2))</f>
        <v>44477</v>
      </c>
    </row>
    <row r="1418" spans="1:10" x14ac:dyDescent="0.2">
      <c r="A1418" s="28" t="s">
        <v>368</v>
      </c>
      <c r="B1418" t="s">
        <v>6</v>
      </c>
      <c r="C1418" s="28" t="s">
        <v>340</v>
      </c>
      <c r="D1418" t="s">
        <v>270</v>
      </c>
      <c r="E1418" t="s">
        <v>1619</v>
      </c>
      <c r="F1418" t="str">
        <f>INDEX(tbl_produits[Nom normalisé], MATCH(tbl_data[[#This Row],[Spécialité]], tbl_produits[Nom original], 0))</f>
        <v>PARLODEL 2,5 mg  comprimé sécable</v>
      </c>
      <c r="G1418" t="str">
        <f>INDEX(tbl_produits[Classe nom], MATCH(tbl_data[[#This Row],[NORM_Spécialité]], tbl_produits[Nom normalisé], 0))</f>
        <v>Système génito-urinaire et hormones sexuelles</v>
      </c>
      <c r="H1418">
        <f>YEAR(tbl_data[[#This Row],[Date_rapport]])</f>
        <v>2021</v>
      </c>
      <c r="I1418" t="str">
        <f>INDEX(tbl_produits[Molécule extraite], MATCH(tbl_data[[#This Row],[NORM_Spécialité]], tbl_produits[Nom normalisé], 0))</f>
        <v>Bromocriptine</v>
      </c>
      <c r="J1418" s="34">
        <f>DATE(LEFT(tbl_data[[#This Row],[Date_rapport]], 4), MID(tbl_data[[#This Row],[Date_rapport]], 6, 2), RIGHT(tbl_data[[#This Row],[Date_rapport]], 2))</f>
        <v>44477</v>
      </c>
    </row>
    <row r="1419" spans="1:10" x14ac:dyDescent="0.2">
      <c r="A1419" s="28" t="s">
        <v>368</v>
      </c>
      <c r="B1419" t="s">
        <v>6</v>
      </c>
      <c r="C1419" s="28" t="s">
        <v>345</v>
      </c>
      <c r="D1419" t="s">
        <v>173</v>
      </c>
      <c r="E1419" t="s">
        <v>360</v>
      </c>
      <c r="F1419" t="str">
        <f>INDEX(tbl_produits[Nom normalisé], MATCH(tbl_data[[#This Row],[Spécialité]], tbl_produits[Nom original], 0))</f>
        <v>DAPTOMYCINE ACCORD 350 mg, poudre pour solution injectable/pour perfusion</v>
      </c>
      <c r="G1419" t="str">
        <f>INDEX(tbl_produits[Classe nom], MATCH(tbl_data[[#This Row],[NORM_Spécialité]], tbl_produits[Nom normalisé], 0))</f>
        <v>Anti-infectieux à usage systémique</v>
      </c>
      <c r="H1419">
        <f>YEAR(tbl_data[[#This Row],[Date_rapport]])</f>
        <v>2021</v>
      </c>
      <c r="I1419" t="str">
        <f>INDEX(tbl_produits[Molécule extraite], MATCH(tbl_data[[#This Row],[NORM_Spécialité]], tbl_produits[Nom normalisé], 0))</f>
        <v>Daptomycine</v>
      </c>
      <c r="J1419" s="34">
        <f>DATE(LEFT(tbl_data[[#This Row],[Date_rapport]], 4), MID(tbl_data[[#This Row],[Date_rapport]], 6, 2), RIGHT(tbl_data[[#This Row],[Date_rapport]], 2))</f>
        <v>44477</v>
      </c>
    </row>
    <row r="1420" spans="1:10" x14ac:dyDescent="0.2">
      <c r="A1420" s="28" t="s">
        <v>368</v>
      </c>
      <c r="B1420" t="s">
        <v>9</v>
      </c>
      <c r="C1420" s="28" t="s">
        <v>345</v>
      </c>
      <c r="D1420" t="s">
        <v>346</v>
      </c>
      <c r="E1420" t="s">
        <v>2</v>
      </c>
      <c r="F1420" t="str">
        <f>INDEX(tbl_produits[Nom normalisé], MATCH(tbl_data[[#This Row],[Spécialité]], tbl_produits[Nom original], 0))</f>
        <v>BARACLUDE 1 mg, comprimé pelliculé</v>
      </c>
      <c r="G1420" t="str">
        <f>INDEX(tbl_produits[Classe nom], MATCH(tbl_data[[#This Row],[NORM_Spécialité]], tbl_produits[Nom normalisé], 0))</f>
        <v>Anti-infectieux à usage systémique</v>
      </c>
      <c r="H1420">
        <f>YEAR(tbl_data[[#This Row],[Date_rapport]])</f>
        <v>2021</v>
      </c>
      <c r="I1420" t="str">
        <f>INDEX(tbl_produits[Molécule extraite], MATCH(tbl_data[[#This Row],[NORM_Spécialité]], tbl_produits[Nom normalisé], 0))</f>
        <v>Entécavir</v>
      </c>
      <c r="J1420" s="34">
        <f>DATE(LEFT(tbl_data[[#This Row],[Date_rapport]], 4), MID(tbl_data[[#This Row],[Date_rapport]], 6, 2), RIGHT(tbl_data[[#This Row],[Date_rapport]], 2))</f>
        <v>44477</v>
      </c>
    </row>
    <row r="1421" spans="1:10" x14ac:dyDescent="0.2">
      <c r="A1421" s="28" t="s">
        <v>368</v>
      </c>
      <c r="B1421" t="s">
        <v>6</v>
      </c>
      <c r="C1421" s="28" t="s">
        <v>347</v>
      </c>
      <c r="D1421" t="s">
        <v>319</v>
      </c>
      <c r="E1421" t="s">
        <v>349</v>
      </c>
      <c r="F1421" t="str">
        <f>INDEX(tbl_produits[Nom normalisé], MATCH(tbl_data[[#This Row],[Spécialité]], tbl_produits[Nom original], 0))</f>
        <v>VABOREM 1g/1g, poudre pour solution à diluer pour perfusion</v>
      </c>
      <c r="G1421" t="str">
        <f>INDEX(tbl_produits[Classe nom], MATCH(tbl_data[[#This Row],[NORM_Spécialité]], tbl_produits[Nom normalisé], 0))</f>
        <v>Anti-infectieux à usage systémique</v>
      </c>
      <c r="H1421">
        <f>YEAR(tbl_data[[#This Row],[Date_rapport]])</f>
        <v>2021</v>
      </c>
      <c r="I1421" t="str">
        <f>INDEX(tbl_produits[Molécule extraite], MATCH(tbl_data[[#This Row],[NORM_Spécialité]], tbl_produits[Nom normalisé], 0))</f>
        <v>Méropénem/Vaborbactam</v>
      </c>
      <c r="J1421" s="34">
        <f>DATE(LEFT(tbl_data[[#This Row],[Date_rapport]], 4), MID(tbl_data[[#This Row],[Date_rapport]], 6, 2), RIGHT(tbl_data[[#This Row],[Date_rapport]], 2))</f>
        <v>44477</v>
      </c>
    </row>
    <row r="1422" spans="1:10" x14ac:dyDescent="0.2">
      <c r="A1422" s="28" t="s">
        <v>368</v>
      </c>
      <c r="B1422" t="s">
        <v>9</v>
      </c>
      <c r="C1422" s="28" t="s">
        <v>347</v>
      </c>
      <c r="D1422" t="s">
        <v>348</v>
      </c>
      <c r="E1422" t="s">
        <v>2</v>
      </c>
      <c r="F1422" t="str">
        <f>INDEX(tbl_produits[Nom normalisé], MATCH(tbl_data[[#This Row],[Spécialité]], tbl_produits[Nom original], 0))</f>
        <v>CORVASAL 2 mg, comprimé sécable</v>
      </c>
      <c r="G1422" t="str">
        <f>INDEX(tbl_produits[Classe nom], MATCH(tbl_data[[#This Row],[NORM_Spécialité]], tbl_produits[Nom normalisé], 0))</f>
        <v>Système cardiovasculaire</v>
      </c>
      <c r="H1422">
        <f>YEAR(tbl_data[[#This Row],[Date_rapport]])</f>
        <v>2021</v>
      </c>
      <c r="I1422" t="str">
        <f>INDEX(tbl_produits[Molécule extraite], MATCH(tbl_data[[#This Row],[NORM_Spécialité]], tbl_produits[Nom normalisé], 0))</f>
        <v>Molsidomine</v>
      </c>
      <c r="J1422" s="34">
        <f>DATE(LEFT(tbl_data[[#This Row],[Date_rapport]], 4), MID(tbl_data[[#This Row],[Date_rapport]], 6, 2), RIGHT(tbl_data[[#This Row],[Date_rapport]], 2))</f>
        <v>44477</v>
      </c>
    </row>
    <row r="1423" spans="1:10" x14ac:dyDescent="0.2">
      <c r="A1423" s="28" t="s">
        <v>368</v>
      </c>
      <c r="B1423" t="s">
        <v>9</v>
      </c>
      <c r="C1423" s="28" t="s">
        <v>349</v>
      </c>
      <c r="D1423" t="s">
        <v>350</v>
      </c>
      <c r="E1423" t="s">
        <v>2</v>
      </c>
      <c r="F1423" t="str">
        <f>INDEX(tbl_produits[Nom normalisé], MATCH(tbl_data[[#This Row],[Spécialité]], tbl_produits[Nom original], 0))</f>
        <v>RESPREEZA 1000 mg, 4000 mg, 5000 mg, poudre et solvant pour solution injectable/perfusion</v>
      </c>
      <c r="G1423" t="str">
        <f>INDEX(tbl_produits[Classe nom], MATCH(tbl_data[[#This Row],[NORM_Spécialité]], tbl_produits[Nom normalisé], 0))</f>
        <v>Sang et organes hématopoïétiques</v>
      </c>
      <c r="H1423">
        <f>YEAR(tbl_data[[#This Row],[Date_rapport]])</f>
        <v>2021</v>
      </c>
      <c r="I1423" t="str">
        <f>INDEX(tbl_produits[Molécule extraite], MATCH(tbl_data[[#This Row],[NORM_Spécialité]], tbl_produits[Nom normalisé], 0))</f>
        <v>Alpha-1 antitrypsine</v>
      </c>
      <c r="J1423" s="34">
        <f>DATE(LEFT(tbl_data[[#This Row],[Date_rapport]], 4), MID(tbl_data[[#This Row],[Date_rapport]], 6, 2), RIGHT(tbl_data[[#This Row],[Date_rapport]], 2))</f>
        <v>44477</v>
      </c>
    </row>
    <row r="1424" spans="1:10" x14ac:dyDescent="0.2">
      <c r="A1424" s="28" t="s">
        <v>368</v>
      </c>
      <c r="B1424" t="s">
        <v>3</v>
      </c>
      <c r="C1424" s="28" t="s">
        <v>351</v>
      </c>
      <c r="D1424" t="s">
        <v>352</v>
      </c>
      <c r="E1424" t="s">
        <v>2</v>
      </c>
      <c r="F1424" t="str">
        <f>INDEX(tbl_produits[Nom normalisé], MATCH(tbl_data[[#This Row],[Spécialité]], tbl_produits[Nom original], 0))</f>
        <v>IMETH 2,5 mg comprimé</v>
      </c>
      <c r="G1424" t="str">
        <f>INDEX(tbl_produits[Classe nom], MATCH(tbl_data[[#This Row],[NORM_Spécialité]], tbl_produits[Nom normalisé], 0))</f>
        <v>Antinéoplasiques et immunomodulateurs</v>
      </c>
      <c r="H1424">
        <f>YEAR(tbl_data[[#This Row],[Date_rapport]])</f>
        <v>2021</v>
      </c>
      <c r="I1424" t="str">
        <f>INDEX(tbl_produits[Molécule extraite], MATCH(tbl_data[[#This Row],[NORM_Spécialité]], tbl_produits[Nom normalisé], 0))</f>
        <v>Méthotrexate</v>
      </c>
      <c r="J1424" s="34">
        <f>DATE(LEFT(tbl_data[[#This Row],[Date_rapport]], 4), MID(tbl_data[[#This Row],[Date_rapport]], 6, 2), RIGHT(tbl_data[[#This Row],[Date_rapport]], 2))</f>
        <v>44477</v>
      </c>
    </row>
    <row r="1425" spans="1:10" x14ac:dyDescent="0.2">
      <c r="A1425" s="28" t="s">
        <v>368</v>
      </c>
      <c r="B1425" t="s">
        <v>6</v>
      </c>
      <c r="C1425" s="28" t="s">
        <v>353</v>
      </c>
      <c r="D1425" t="s">
        <v>354</v>
      </c>
      <c r="E1425" t="s">
        <v>353</v>
      </c>
      <c r="F1425" t="str">
        <f>INDEX(tbl_produits[Nom normalisé], MATCH(tbl_data[[#This Row],[Spécialité]], tbl_produits[Nom original], 0))</f>
        <v>TALZENNA 1 mg, gélule - TALZENNA 0.5 mg, gélule</v>
      </c>
      <c r="G1425" t="str">
        <f>INDEX(tbl_produits[Classe nom], MATCH(tbl_data[[#This Row],[NORM_Spécialité]], tbl_produits[Nom normalisé], 0))</f>
        <v>Antinéoplasiques et immunomodulateurs</v>
      </c>
      <c r="H1425">
        <f>YEAR(tbl_data[[#This Row],[Date_rapport]])</f>
        <v>2021</v>
      </c>
      <c r="I1425" t="str">
        <f>INDEX(tbl_produits[Molécule extraite], MATCH(tbl_data[[#This Row],[NORM_Spécialité]], tbl_produits[Nom normalisé], 0))</f>
        <v>Talazoparib</v>
      </c>
      <c r="J1425" s="34">
        <f>DATE(LEFT(tbl_data[[#This Row],[Date_rapport]], 4), MID(tbl_data[[#This Row],[Date_rapport]], 6, 2), RIGHT(tbl_data[[#This Row],[Date_rapport]], 2))</f>
        <v>44477</v>
      </c>
    </row>
    <row r="1426" spans="1:10" x14ac:dyDescent="0.2">
      <c r="A1426" s="28" t="s">
        <v>368</v>
      </c>
      <c r="B1426" t="s">
        <v>9</v>
      </c>
      <c r="C1426" s="28" t="s">
        <v>355</v>
      </c>
      <c r="D1426" t="s">
        <v>356</v>
      </c>
      <c r="E1426" t="s">
        <v>2</v>
      </c>
      <c r="F1426" t="str">
        <f>INDEX(tbl_produits[Nom normalisé], MATCH(tbl_data[[#This Row],[Spécialité]], tbl_produits[Nom original], 0))</f>
        <v>TARKA LP 240 mg/2 mg, comprimé pelliculé à libération prolongée</v>
      </c>
      <c r="G1426" t="str">
        <f>INDEX(tbl_produits[Classe nom], MATCH(tbl_data[[#This Row],[NORM_Spécialité]], tbl_produits[Nom normalisé], 0))</f>
        <v>Système cardiovasculaire</v>
      </c>
      <c r="H1426">
        <f>YEAR(tbl_data[[#This Row],[Date_rapport]])</f>
        <v>2021</v>
      </c>
      <c r="I1426" t="str">
        <f>INDEX(tbl_produits[Molécule extraite], MATCH(tbl_data[[#This Row],[NORM_Spécialité]], tbl_produits[Nom normalisé], 0))</f>
        <v>Trandolapril/Vérapamil</v>
      </c>
      <c r="J1426" s="34">
        <f>DATE(LEFT(tbl_data[[#This Row],[Date_rapport]], 4), MID(tbl_data[[#This Row],[Date_rapport]], 6, 2), RIGHT(tbl_data[[#This Row],[Date_rapport]], 2))</f>
        <v>44477</v>
      </c>
    </row>
    <row r="1427" spans="1:10" x14ac:dyDescent="0.2">
      <c r="A1427" s="28" t="s">
        <v>368</v>
      </c>
      <c r="B1427" t="s">
        <v>9</v>
      </c>
      <c r="C1427" s="28" t="s">
        <v>355</v>
      </c>
      <c r="D1427" t="s">
        <v>357</v>
      </c>
      <c r="E1427" t="s">
        <v>2</v>
      </c>
      <c r="F1427" t="str">
        <f>INDEX(tbl_produits[Nom normalisé], MATCH(tbl_data[[#This Row],[Spécialité]], tbl_produits[Nom original], 0))</f>
        <v>TARKA LP 240 mg/4 mg, comprimé pelliculé à libération prolongée</v>
      </c>
      <c r="G1427" t="str">
        <f>INDEX(tbl_produits[Classe nom], MATCH(tbl_data[[#This Row],[NORM_Spécialité]], tbl_produits[Nom normalisé], 0))</f>
        <v>Système cardiovasculaire</v>
      </c>
      <c r="H1427">
        <f>YEAR(tbl_data[[#This Row],[Date_rapport]])</f>
        <v>2021</v>
      </c>
      <c r="I1427" t="str">
        <f>INDEX(tbl_produits[Molécule extraite], MATCH(tbl_data[[#This Row],[NORM_Spécialité]], tbl_produits[Nom normalisé], 0))</f>
        <v>Trandolapril/Vérapamil</v>
      </c>
      <c r="J1427" s="34">
        <f>DATE(LEFT(tbl_data[[#This Row],[Date_rapport]], 4), MID(tbl_data[[#This Row],[Date_rapport]], 6, 2), RIGHT(tbl_data[[#This Row],[Date_rapport]], 2))</f>
        <v>44477</v>
      </c>
    </row>
    <row r="1428" spans="1:10" x14ac:dyDescent="0.2">
      <c r="A1428" s="28" t="s">
        <v>368</v>
      </c>
      <c r="B1428" t="s">
        <v>6</v>
      </c>
      <c r="C1428" s="28" t="s">
        <v>358</v>
      </c>
      <c r="D1428" t="s">
        <v>120</v>
      </c>
      <c r="E1428" t="s">
        <v>358</v>
      </c>
      <c r="F1428" t="str">
        <f>INDEX(tbl_produits[Nom normalisé], MATCH(tbl_data[[#This Row],[Spécialité]], tbl_produits[Nom original], 0))</f>
        <v>LAROSCORBINE 1g/5ml, solution injectable</v>
      </c>
      <c r="G1428" t="str">
        <f>INDEX(tbl_produits[Classe nom], MATCH(tbl_data[[#This Row],[NORM_Spécialité]], tbl_produits[Nom normalisé], 0))</f>
        <v>Voies digestives et métabolisme</v>
      </c>
      <c r="H1428">
        <f>YEAR(tbl_data[[#This Row],[Date_rapport]])</f>
        <v>2021</v>
      </c>
      <c r="I1428" t="str">
        <f>INDEX(tbl_produits[Molécule extraite], MATCH(tbl_data[[#This Row],[NORM_Spécialité]], tbl_produits[Nom normalisé], 0))</f>
        <v>Acide ascorbique</v>
      </c>
      <c r="J1428" s="34">
        <f>DATE(LEFT(tbl_data[[#This Row],[Date_rapport]], 4), MID(tbl_data[[#This Row],[Date_rapport]], 6, 2), RIGHT(tbl_data[[#This Row],[Date_rapport]], 2))</f>
        <v>44477</v>
      </c>
    </row>
    <row r="1429" spans="1:10" x14ac:dyDescent="0.2">
      <c r="A1429" s="28" t="s">
        <v>368</v>
      </c>
      <c r="B1429" t="s">
        <v>3</v>
      </c>
      <c r="C1429" s="28" t="s">
        <v>358</v>
      </c>
      <c r="D1429" t="s">
        <v>118</v>
      </c>
      <c r="E1429" t="s">
        <v>2</v>
      </c>
      <c r="F1429" t="str">
        <f>INDEX(tbl_produits[Nom normalisé], MATCH(tbl_data[[#This Row],[Spécialité]], tbl_produits[Nom original], 0))</f>
        <v>ALENDRONATE 10 mg, comprimé</v>
      </c>
      <c r="G1429" t="str">
        <f>INDEX(tbl_produits[Classe nom], MATCH(tbl_data[[#This Row],[NORM_Spécialité]], tbl_produits[Nom normalisé], 0))</f>
        <v xml:space="preserve">Système musculo-squelettique </v>
      </c>
      <c r="H1429">
        <f>YEAR(tbl_data[[#This Row],[Date_rapport]])</f>
        <v>2021</v>
      </c>
      <c r="I1429" t="str">
        <f>INDEX(tbl_produits[Molécule extraite], MATCH(tbl_data[[#This Row],[NORM_Spécialité]], tbl_produits[Nom normalisé], 0))</f>
        <v>Acide alendronique</v>
      </c>
      <c r="J1429" s="34">
        <f>DATE(LEFT(tbl_data[[#This Row],[Date_rapport]], 4), MID(tbl_data[[#This Row],[Date_rapport]], 6, 2), RIGHT(tbl_data[[#This Row],[Date_rapport]], 2))</f>
        <v>44477</v>
      </c>
    </row>
    <row r="1430" spans="1:10" x14ac:dyDescent="0.2">
      <c r="A1430" s="28" t="s">
        <v>368</v>
      </c>
      <c r="B1430" t="s">
        <v>6</v>
      </c>
      <c r="C1430" s="28" t="s">
        <v>359</v>
      </c>
      <c r="D1430" t="s">
        <v>306</v>
      </c>
      <c r="E1430" t="s">
        <v>359</v>
      </c>
      <c r="F1430" t="str">
        <f>INDEX(tbl_produits[Nom normalisé], MATCH(tbl_data[[#This Row],[Spécialité]], tbl_produits[Nom original], 0))</f>
        <v>LIKOZAM 1 mg/ml, suspension buvable</v>
      </c>
      <c r="G1430" t="str">
        <f>INDEX(tbl_produits[Classe nom], MATCH(tbl_data[[#This Row],[NORM_Spécialité]], tbl_produits[Nom normalisé], 0))</f>
        <v>Système nerveux</v>
      </c>
      <c r="H1430">
        <f>YEAR(tbl_data[[#This Row],[Date_rapport]])</f>
        <v>2021</v>
      </c>
      <c r="I1430" t="str">
        <f>INDEX(tbl_produits[Molécule extraite], MATCH(tbl_data[[#This Row],[NORM_Spécialité]], tbl_produits[Nom normalisé], 0))</f>
        <v>Clobazam</v>
      </c>
      <c r="J1430" s="34">
        <f>DATE(LEFT(tbl_data[[#This Row],[Date_rapport]], 4), MID(tbl_data[[#This Row],[Date_rapport]], 6, 2), RIGHT(tbl_data[[#This Row],[Date_rapport]], 2))</f>
        <v>44477</v>
      </c>
    </row>
    <row r="1431" spans="1:10" x14ac:dyDescent="0.2">
      <c r="A1431" s="28" t="s">
        <v>368</v>
      </c>
      <c r="B1431" t="s">
        <v>9</v>
      </c>
      <c r="C1431" s="28" t="s">
        <v>359</v>
      </c>
      <c r="D1431" t="s">
        <v>155</v>
      </c>
      <c r="E1431" t="s">
        <v>2</v>
      </c>
      <c r="F1431" t="str">
        <f>INDEX(tbl_produits[Nom normalisé], MATCH(tbl_data[[#This Row],[Spécialité]], tbl_produits[Nom original], 0))</f>
        <v>ZOPHREN 4 mg/5 ml, sirop</v>
      </c>
      <c r="G1431" t="str">
        <f>INDEX(tbl_produits[Classe nom], MATCH(tbl_data[[#This Row],[NORM_Spécialité]], tbl_produits[Nom normalisé], 0))</f>
        <v>Voies digestives et métabolisme</v>
      </c>
      <c r="H1431">
        <f>YEAR(tbl_data[[#This Row],[Date_rapport]])</f>
        <v>2021</v>
      </c>
      <c r="I1431" t="str">
        <f>INDEX(tbl_produits[Molécule extraite], MATCH(tbl_data[[#This Row],[NORM_Spécialité]], tbl_produits[Nom normalisé], 0))</f>
        <v>Ondansétron</v>
      </c>
      <c r="J1431" s="34">
        <f>DATE(LEFT(tbl_data[[#This Row],[Date_rapport]], 4), MID(tbl_data[[#This Row],[Date_rapport]], 6, 2), RIGHT(tbl_data[[#This Row],[Date_rapport]], 2))</f>
        <v>44477</v>
      </c>
    </row>
    <row r="1432" spans="1:10" x14ac:dyDescent="0.2">
      <c r="A1432" s="28" t="s">
        <v>368</v>
      </c>
      <c r="B1432" t="s">
        <v>6</v>
      </c>
      <c r="C1432" s="28" t="s">
        <v>360</v>
      </c>
      <c r="D1432" t="s">
        <v>93</v>
      </c>
      <c r="E1432" t="s">
        <v>293</v>
      </c>
      <c r="F1432" t="str">
        <f>INDEX(tbl_produits[Nom normalisé], MATCH(tbl_data[[#This Row],[Spécialité]], tbl_produits[Nom original], 0))</f>
        <v>LEVODOPA CARBIDOPA TEVA 100 mg/10 mg, comprimé sécable</v>
      </c>
      <c r="G1432" t="str">
        <f>INDEX(tbl_produits[Classe nom], MATCH(tbl_data[[#This Row],[NORM_Spécialité]], tbl_produits[Nom normalisé], 0))</f>
        <v>Système nerveux</v>
      </c>
      <c r="H1432">
        <f>YEAR(tbl_data[[#This Row],[Date_rapport]])</f>
        <v>2021</v>
      </c>
      <c r="I1432" t="str">
        <f>INDEX(tbl_produits[Molécule extraite], MATCH(tbl_data[[#This Row],[NORM_Spécialité]], tbl_produits[Nom normalisé], 0))</f>
        <v>Lévodopa / bensérazide base</v>
      </c>
      <c r="J1432" s="34">
        <f>DATE(LEFT(tbl_data[[#This Row],[Date_rapport]], 4), MID(tbl_data[[#This Row],[Date_rapport]], 6, 2), RIGHT(tbl_data[[#This Row],[Date_rapport]], 2))</f>
        <v>44477</v>
      </c>
    </row>
    <row r="1433" spans="1:10" x14ac:dyDescent="0.2">
      <c r="A1433" s="28" t="s">
        <v>368</v>
      </c>
      <c r="B1433" t="s">
        <v>3</v>
      </c>
      <c r="C1433" s="28" t="s">
        <v>360</v>
      </c>
      <c r="D1433" t="s">
        <v>361</v>
      </c>
      <c r="E1433" t="s">
        <v>2</v>
      </c>
      <c r="F1433" t="str">
        <f>INDEX(tbl_produits[Nom normalisé], MATCH(tbl_data[[#This Row],[Spécialité]], tbl_produits[Nom original], 0))</f>
        <v>DIPENTUM  250 mg comprimé et DIPENTUM 500 mg comprimé</v>
      </c>
      <c r="G1433" t="str">
        <f>INDEX(tbl_produits[Classe nom], MATCH(tbl_data[[#This Row],[NORM_Spécialité]], tbl_produits[Nom normalisé], 0))</f>
        <v>Voies digestives et métabolisme</v>
      </c>
      <c r="H1433">
        <f>YEAR(tbl_data[[#This Row],[Date_rapport]])</f>
        <v>2021</v>
      </c>
      <c r="I1433" t="str">
        <f>INDEX(tbl_produits[Molécule extraite], MATCH(tbl_data[[#This Row],[NORM_Spécialité]], tbl_produits[Nom normalisé], 0))</f>
        <v>Olsalazine sodique</v>
      </c>
      <c r="J1433" s="34">
        <f>DATE(LEFT(tbl_data[[#This Row],[Date_rapport]], 4), MID(tbl_data[[#This Row],[Date_rapport]], 6, 2), RIGHT(tbl_data[[#This Row],[Date_rapport]], 2))</f>
        <v>44477</v>
      </c>
    </row>
    <row r="1434" spans="1:10" x14ac:dyDescent="0.2">
      <c r="A1434" s="28" t="s">
        <v>368</v>
      </c>
      <c r="B1434" t="s">
        <v>9</v>
      </c>
      <c r="C1434" s="28" t="s">
        <v>360</v>
      </c>
      <c r="D1434" t="s">
        <v>362</v>
      </c>
      <c r="E1434" t="s">
        <v>2</v>
      </c>
      <c r="F1434" t="str">
        <f>INDEX(tbl_produits[Nom normalisé], MATCH(tbl_data[[#This Row],[Spécialité]], tbl_produits[Nom original], 0))</f>
        <v>LEVOBUPIVACAINE : ALTAN 0,625; 1,25; 2,5 et 5 mg/mL solution injectable/pour perfusion - Kabi 1,25 mg/ml poche 100 ml; 2,5 et 5 mg/ml 10 ml</v>
      </c>
      <c r="G1434" t="str">
        <f>INDEX(tbl_produits[Classe nom], MATCH(tbl_data[[#This Row],[NORM_Spécialité]], tbl_produits[Nom normalisé], 0))</f>
        <v>Système nerveux</v>
      </c>
      <c r="H1434">
        <f>YEAR(tbl_data[[#This Row],[Date_rapport]])</f>
        <v>2021</v>
      </c>
      <c r="I1434" t="str">
        <f>INDEX(tbl_produits[Molécule extraite], MATCH(tbl_data[[#This Row],[NORM_Spécialité]], tbl_produits[Nom normalisé], 0))</f>
        <v>Lévobupivacaïne (chlorhydrate)</v>
      </c>
      <c r="J1434" s="34">
        <f>DATE(LEFT(tbl_data[[#This Row],[Date_rapport]], 4), MID(tbl_data[[#This Row],[Date_rapport]], 6, 2), RIGHT(tbl_data[[#This Row],[Date_rapport]], 2))</f>
        <v>44477</v>
      </c>
    </row>
    <row r="1435" spans="1:10" x14ac:dyDescent="0.2">
      <c r="A1435" s="28" t="s">
        <v>368</v>
      </c>
      <c r="B1435" t="s">
        <v>6</v>
      </c>
      <c r="C1435" s="28" t="s">
        <v>363</v>
      </c>
      <c r="D1435" t="s">
        <v>63</v>
      </c>
      <c r="E1435" t="s">
        <v>363</v>
      </c>
      <c r="F1435" t="str">
        <f>INDEX(tbl_produits[Nom normalisé], MATCH(tbl_data[[#This Row],[Spécialité]], tbl_produits[Nom original], 0))</f>
        <v>EMEND 125 mg</v>
      </c>
      <c r="G1435" t="str">
        <f>INDEX(tbl_produits[Classe nom], MATCH(tbl_data[[#This Row],[NORM_Spécialité]], tbl_produits[Nom normalisé], 0))</f>
        <v>Voies digestives et métabolisme</v>
      </c>
      <c r="H1435">
        <f>YEAR(tbl_data[[#This Row],[Date_rapport]])</f>
        <v>2021</v>
      </c>
      <c r="I1435" t="str">
        <f>INDEX(tbl_produits[Molécule extraite], MATCH(tbl_data[[#This Row],[NORM_Spécialité]], tbl_produits[Nom normalisé], 0))</f>
        <v>Aprépitant</v>
      </c>
      <c r="J1435" s="34">
        <f>DATE(LEFT(tbl_data[[#This Row],[Date_rapport]], 4), MID(tbl_data[[#This Row],[Date_rapport]], 6, 2), RIGHT(tbl_data[[#This Row],[Date_rapport]], 2))</f>
        <v>44477</v>
      </c>
    </row>
    <row r="1436" spans="1:10" x14ac:dyDescent="0.2">
      <c r="A1436" s="28" t="s">
        <v>368</v>
      </c>
      <c r="B1436" t="s">
        <v>9</v>
      </c>
      <c r="C1436" s="28" t="s">
        <v>363</v>
      </c>
      <c r="D1436" t="s">
        <v>364</v>
      </c>
      <c r="E1436" t="s">
        <v>2</v>
      </c>
      <c r="F1436" t="str">
        <f>INDEX(tbl_produits[Nom normalisé], MATCH(tbl_data[[#This Row],[Spécialité]], tbl_produits[Nom original], 0))</f>
        <v>TARKA LP 180 mg/2 mg, comprimé pelliculé à libération prolongée</v>
      </c>
      <c r="G1436" t="str">
        <f>INDEX(tbl_produits[Classe nom], MATCH(tbl_data[[#This Row],[NORM_Spécialité]], tbl_produits[Nom normalisé], 0))</f>
        <v>Système cardiovasculaire</v>
      </c>
      <c r="H1436">
        <f>YEAR(tbl_data[[#This Row],[Date_rapport]])</f>
        <v>2021</v>
      </c>
      <c r="I1436" t="str">
        <f>INDEX(tbl_produits[Molécule extraite], MATCH(tbl_data[[#This Row],[NORM_Spécialité]], tbl_produits[Nom normalisé], 0))</f>
        <v>Trandolapril/Vérapamil</v>
      </c>
      <c r="J1436" s="34">
        <f>DATE(LEFT(tbl_data[[#This Row],[Date_rapport]], 4), MID(tbl_data[[#This Row],[Date_rapport]], 6, 2), RIGHT(tbl_data[[#This Row],[Date_rapport]], 2))</f>
        <v>44477</v>
      </c>
    </row>
    <row r="1437" spans="1:10" x14ac:dyDescent="0.2">
      <c r="A1437" s="28" t="s">
        <v>368</v>
      </c>
      <c r="B1437" t="s">
        <v>9</v>
      </c>
      <c r="C1437" s="28" t="s">
        <v>365</v>
      </c>
      <c r="D1437" t="s">
        <v>278</v>
      </c>
      <c r="E1437" t="s">
        <v>2</v>
      </c>
      <c r="F1437" t="str">
        <f>INDEX(tbl_produits[Nom normalisé], MATCH(tbl_data[[#This Row],[Spécialité]], tbl_produits[Nom original], 0))</f>
        <v>ISENTRESS 100 mg, granulés pour suspension buvable</v>
      </c>
      <c r="G1437" t="str">
        <f>INDEX(tbl_produits[Classe nom], MATCH(tbl_data[[#This Row],[NORM_Spécialité]], tbl_produits[Nom normalisé], 0))</f>
        <v>Anti-infectieux à usage systémique</v>
      </c>
      <c r="H1437">
        <f>YEAR(tbl_data[[#This Row],[Date_rapport]])</f>
        <v>2021</v>
      </c>
      <c r="I1437" t="str">
        <f>INDEX(tbl_produits[Molécule extraite], MATCH(tbl_data[[#This Row],[NORM_Spécialité]], tbl_produits[Nom normalisé], 0))</f>
        <v>Raltégravir</v>
      </c>
      <c r="J1437" s="34">
        <f>DATE(LEFT(tbl_data[[#This Row],[Date_rapport]], 4), MID(tbl_data[[#This Row],[Date_rapport]], 6, 2), RIGHT(tbl_data[[#This Row],[Date_rapport]], 2))</f>
        <v>44477</v>
      </c>
    </row>
    <row r="1438" spans="1:10" x14ac:dyDescent="0.2">
      <c r="A1438" s="28" t="s">
        <v>368</v>
      </c>
      <c r="B1438" t="s">
        <v>9</v>
      </c>
      <c r="C1438" s="28" t="s">
        <v>365</v>
      </c>
      <c r="D1438" t="s">
        <v>366</v>
      </c>
      <c r="E1438" t="s">
        <v>2</v>
      </c>
      <c r="F1438" t="str">
        <f>INDEX(tbl_produits[Nom normalisé], MATCH(tbl_data[[#This Row],[Spécialité]], tbl_produits[Nom original], 0))</f>
        <v>INFRACYANINE 25 mg/10 ml, poudre et solvant pour solution injectable</v>
      </c>
      <c r="G1438" t="str">
        <f>INDEX(tbl_produits[Classe nom], MATCH(tbl_data[[#This Row],[NORM_Spécialité]], tbl_produits[Nom normalisé], 0))</f>
        <v>Divers</v>
      </c>
      <c r="H1438">
        <f>YEAR(tbl_data[[#This Row],[Date_rapport]])</f>
        <v>2021</v>
      </c>
      <c r="I1438" t="str">
        <f>INDEX(tbl_produits[Molécule extraite], MATCH(tbl_data[[#This Row],[NORM_Spécialité]], tbl_produits[Nom normalisé], 0))</f>
        <v>Indocyanine verte</v>
      </c>
      <c r="J1438" s="34">
        <f>DATE(LEFT(tbl_data[[#This Row],[Date_rapport]], 4), MID(tbl_data[[#This Row],[Date_rapport]], 6, 2), RIGHT(tbl_data[[#This Row],[Date_rapport]], 2))</f>
        <v>44477</v>
      </c>
    </row>
    <row r="1439" spans="1:10" x14ac:dyDescent="0.2">
      <c r="A1439" s="28" t="s">
        <v>368</v>
      </c>
      <c r="B1439" t="s">
        <v>6</v>
      </c>
      <c r="C1439" s="28" t="s">
        <v>365</v>
      </c>
      <c r="D1439" t="s">
        <v>367</v>
      </c>
      <c r="E1439" t="s">
        <v>328</v>
      </c>
      <c r="F1439" t="str">
        <f>INDEX(tbl_produits[Nom normalisé], MATCH(tbl_data[[#This Row],[Spécialité]], tbl_produits[Nom original], 0))</f>
        <v>EXTENCILLINE 1,2 MUI et 2,4 MUI, poudre et solvant pour suspension injectable IM</v>
      </c>
      <c r="G1439" t="str">
        <f>INDEX(tbl_produits[Classe nom], MATCH(tbl_data[[#This Row],[NORM_Spécialité]], tbl_produits[Nom normalisé], 0))</f>
        <v>Anti-infectieux à usage systémique</v>
      </c>
      <c r="H1439">
        <f>YEAR(tbl_data[[#This Row],[Date_rapport]])</f>
        <v>2021</v>
      </c>
      <c r="I1439" t="str">
        <f>INDEX(tbl_produits[Molécule extraite], MATCH(tbl_data[[#This Row],[NORM_Spécialité]], tbl_produits[Nom normalisé], 0))</f>
        <v>Benzathine benzylpénicilline</v>
      </c>
      <c r="J1439" s="34">
        <f>DATE(LEFT(tbl_data[[#This Row],[Date_rapport]], 4), MID(tbl_data[[#This Row],[Date_rapport]], 6, 2), RIGHT(tbl_data[[#This Row],[Date_rapport]], 2))</f>
        <v>44477</v>
      </c>
    </row>
    <row r="1440" spans="1:10" x14ac:dyDescent="0.2">
      <c r="A1440" s="28" t="s">
        <v>368</v>
      </c>
      <c r="B1440" t="s">
        <v>6</v>
      </c>
      <c r="C1440" s="28" t="s">
        <v>304</v>
      </c>
      <c r="D1440" t="s">
        <v>98</v>
      </c>
      <c r="E1440" t="s">
        <v>1619</v>
      </c>
      <c r="F1440" t="str">
        <f>INDEX(tbl_produits[Nom normalisé], MATCH(tbl_data[[#This Row],[Spécialité]], tbl_produits[Nom original], 0))</f>
        <v>ALKERAN 50 mg/10 ml, lyophilisat et solution pour usage parentéral (I.V.)</v>
      </c>
      <c r="G1440" t="str">
        <f>INDEX(tbl_produits[Classe nom], MATCH(tbl_data[[#This Row],[NORM_Spécialité]], tbl_produits[Nom normalisé], 0))</f>
        <v>Antinéoplasiques et immunomodulateurs</v>
      </c>
      <c r="H1440">
        <f>YEAR(tbl_data[[#This Row],[Date_rapport]])</f>
        <v>2021</v>
      </c>
      <c r="I1440" t="str">
        <f>INDEX(tbl_produits[Molécule extraite], MATCH(tbl_data[[#This Row],[NORM_Spécialité]], tbl_produits[Nom normalisé], 0))</f>
        <v>Melphalan (Chlorhydrate)</v>
      </c>
      <c r="J1440" s="34">
        <f>DATE(LEFT(tbl_data[[#This Row],[Date_rapport]], 4), MID(tbl_data[[#This Row],[Date_rapport]], 6, 2), RIGHT(tbl_data[[#This Row],[Date_rapport]], 2))</f>
        <v>44477</v>
      </c>
    </row>
    <row r="1441" spans="1:10" x14ac:dyDescent="0.2">
      <c r="A1441" s="28" t="s">
        <v>368</v>
      </c>
      <c r="B1441" t="s">
        <v>6</v>
      </c>
      <c r="C1441" s="28" t="s">
        <v>307</v>
      </c>
      <c r="D1441" t="s">
        <v>167</v>
      </c>
      <c r="E1441" t="s">
        <v>1619</v>
      </c>
      <c r="F1441" t="str">
        <f>INDEX(tbl_produits[Nom normalisé], MATCH(tbl_data[[#This Row],[Spécialité]], tbl_produits[Nom original], 0))</f>
        <v>POLARAMINE 5 mg/1 ml, solution injectable</v>
      </c>
      <c r="G1441" t="str">
        <f>INDEX(tbl_produits[Classe nom], MATCH(tbl_data[[#This Row],[NORM_Spécialité]], tbl_produits[Nom normalisé], 0))</f>
        <v>Système respiratoire</v>
      </c>
      <c r="H1441">
        <f>YEAR(tbl_data[[#This Row],[Date_rapport]])</f>
        <v>2021</v>
      </c>
      <c r="I1441" t="str">
        <f>INDEX(tbl_produits[Molécule extraite], MATCH(tbl_data[[#This Row],[NORM_Spécialité]], tbl_produits[Nom normalisé], 0))</f>
        <v>Dexchlorphéniramine</v>
      </c>
      <c r="J1441" s="34">
        <f>DATE(LEFT(tbl_data[[#This Row],[Date_rapport]], 4), MID(tbl_data[[#This Row],[Date_rapport]], 6, 2), RIGHT(tbl_data[[#This Row],[Date_rapport]], 2))</f>
        <v>44477</v>
      </c>
    </row>
    <row r="1442" spans="1:10" x14ac:dyDescent="0.2">
      <c r="A1442" s="28" t="s">
        <v>368</v>
      </c>
      <c r="B1442" t="s">
        <v>6</v>
      </c>
      <c r="C1442" s="28" t="s">
        <v>307</v>
      </c>
      <c r="D1442" t="s">
        <v>308</v>
      </c>
      <c r="E1442" t="s">
        <v>1620</v>
      </c>
      <c r="F1442" t="str">
        <f>INDEX(tbl_produits[Nom normalisé], MATCH(tbl_data[[#This Row],[Spécialité]], tbl_produits[Nom original], 0))</f>
        <v>NINLARO 2,3 mg, gélule</v>
      </c>
      <c r="G1442" t="str">
        <f>INDEX(tbl_produits[Classe nom], MATCH(tbl_data[[#This Row],[NORM_Spécialité]], tbl_produits[Nom normalisé], 0))</f>
        <v>Antinéoplasiques et immunomodulateurs</v>
      </c>
      <c r="H1442">
        <f>YEAR(tbl_data[[#This Row],[Date_rapport]])</f>
        <v>2021</v>
      </c>
      <c r="I1442" t="str">
        <f>INDEX(tbl_produits[Molécule extraite], MATCH(tbl_data[[#This Row],[NORM_Spécialité]], tbl_produits[Nom normalisé], 0))</f>
        <v>Ixazomib</v>
      </c>
      <c r="J1442" s="34">
        <f>DATE(LEFT(tbl_data[[#This Row],[Date_rapport]], 4), MID(tbl_data[[#This Row],[Date_rapport]], 6, 2), RIGHT(tbl_data[[#This Row],[Date_rapport]], 2))</f>
        <v>44477</v>
      </c>
    </row>
    <row r="1443" spans="1:10" x14ac:dyDescent="0.2">
      <c r="A1443" s="28" t="s">
        <v>368</v>
      </c>
      <c r="B1443" t="s">
        <v>9</v>
      </c>
      <c r="C1443" s="28" t="s">
        <v>312</v>
      </c>
      <c r="D1443" t="s">
        <v>81</v>
      </c>
      <c r="E1443" t="s">
        <v>2</v>
      </c>
      <c r="F1443" t="str">
        <f>INDEX(tbl_produits[Nom normalisé], MATCH(tbl_data[[#This Row],[Spécialité]], tbl_produits[Nom original], 0))</f>
        <v>ACLOTINE 100 UI/mL , poudre et solvant pour solution injectable, format 1000 UI</v>
      </c>
      <c r="G1443" t="str">
        <f>INDEX(tbl_produits[Classe nom], MATCH(tbl_data[[#This Row],[NORM_Spécialité]], tbl_produits[Nom normalisé], 0))</f>
        <v>Sang et organes hématopoïétiques</v>
      </c>
      <c r="H1443">
        <f>YEAR(tbl_data[[#This Row],[Date_rapport]])</f>
        <v>2021</v>
      </c>
      <c r="I1443" t="str">
        <f>INDEX(tbl_produits[Molécule extraite], MATCH(tbl_data[[#This Row],[NORM_Spécialité]], tbl_produits[Nom normalisé], 0))</f>
        <v>Antithrombine humaine</v>
      </c>
      <c r="J1443" s="34">
        <f>DATE(LEFT(tbl_data[[#This Row],[Date_rapport]], 4), MID(tbl_data[[#This Row],[Date_rapport]], 6, 2), RIGHT(tbl_data[[#This Row],[Date_rapport]], 2))</f>
        <v>44477</v>
      </c>
    </row>
    <row r="1444" spans="1:10" x14ac:dyDescent="0.2">
      <c r="A1444" s="28" t="s">
        <v>368</v>
      </c>
      <c r="B1444" t="s">
        <v>9</v>
      </c>
      <c r="C1444" s="28" t="s">
        <v>313</v>
      </c>
      <c r="D1444" t="s">
        <v>314</v>
      </c>
      <c r="E1444" t="s">
        <v>2</v>
      </c>
      <c r="F1444" t="str">
        <f>INDEX(tbl_produits[Nom normalisé], MATCH(tbl_data[[#This Row],[Spécialité]], tbl_produits[Nom original], 0))</f>
        <v>KARDEGIC 160 mg, poudre pour solution buvable en sachet</v>
      </c>
      <c r="G1444" t="str">
        <f>INDEX(tbl_produits[Classe nom], MATCH(tbl_data[[#This Row],[NORM_Spécialité]], tbl_produits[Nom normalisé], 0))</f>
        <v>Système nerveux</v>
      </c>
      <c r="H1444">
        <f>YEAR(tbl_data[[#This Row],[Date_rapport]])</f>
        <v>2021</v>
      </c>
      <c r="I1444" t="str">
        <f>INDEX(tbl_produits[Molécule extraite], MATCH(tbl_data[[#This Row],[NORM_Spécialité]], tbl_produits[Nom normalisé], 0))</f>
        <v>DL-lysine (acétylsalicylate de)</v>
      </c>
      <c r="J1444" s="34">
        <f>DATE(LEFT(tbl_data[[#This Row],[Date_rapport]], 4), MID(tbl_data[[#This Row],[Date_rapport]], 6, 2), RIGHT(tbl_data[[#This Row],[Date_rapport]], 2))</f>
        <v>44477</v>
      </c>
    </row>
    <row r="1445" spans="1:10" x14ac:dyDescent="0.2">
      <c r="A1445" s="28" t="s">
        <v>368</v>
      </c>
      <c r="B1445" t="s">
        <v>11</v>
      </c>
      <c r="C1445" s="28" t="s">
        <v>315</v>
      </c>
      <c r="D1445" t="s">
        <v>316</v>
      </c>
      <c r="E1445" t="s">
        <v>2</v>
      </c>
      <c r="F1445" t="str">
        <f>INDEX(tbl_produits[Nom normalisé], MATCH(tbl_data[[#This Row],[Spécialité]], tbl_produits[Nom original], 0))</f>
        <v>ACADIONE 250 mg, comprimé dragéifié</v>
      </c>
      <c r="G1445" t="str">
        <f>INDEX(tbl_produits[Classe nom], MATCH(tbl_data[[#This Row],[NORM_Spécialité]], tbl_produits[Nom normalisé], 0))</f>
        <v xml:space="preserve">Système musculo-squelettique </v>
      </c>
      <c r="H1445">
        <f>YEAR(tbl_data[[#This Row],[Date_rapport]])</f>
        <v>2021</v>
      </c>
      <c r="I1445" t="str">
        <f>INDEX(tbl_produits[Molécule extraite], MATCH(tbl_data[[#This Row],[NORM_Spécialité]], tbl_produits[Nom normalisé], 0))</f>
        <v>Tiopronine</v>
      </c>
      <c r="J1445" s="34">
        <f>DATE(LEFT(tbl_data[[#This Row],[Date_rapport]], 4), MID(tbl_data[[#This Row],[Date_rapport]], 6, 2), RIGHT(tbl_data[[#This Row],[Date_rapport]], 2))</f>
        <v>44477</v>
      </c>
    </row>
    <row r="1446" spans="1:10" x14ac:dyDescent="0.2">
      <c r="A1446" s="28" t="s">
        <v>368</v>
      </c>
      <c r="B1446" t="s">
        <v>3</v>
      </c>
      <c r="C1446" s="28" t="s">
        <v>315</v>
      </c>
      <c r="D1446" t="s">
        <v>18</v>
      </c>
      <c r="E1446" t="s">
        <v>2</v>
      </c>
      <c r="F1446" t="str">
        <f>INDEX(tbl_produits[Nom normalisé], MATCH(tbl_data[[#This Row],[Spécialité]], tbl_produits[Nom original], 0))</f>
        <v>BELUSTINE 40 mg, gélule</v>
      </c>
      <c r="G1446" t="str">
        <f>INDEX(tbl_produits[Classe nom], MATCH(tbl_data[[#This Row],[NORM_Spécialité]], tbl_produits[Nom normalisé], 0))</f>
        <v>Antinéoplasiques et immunomodulateurs</v>
      </c>
      <c r="H1446">
        <f>YEAR(tbl_data[[#This Row],[Date_rapport]])</f>
        <v>2021</v>
      </c>
      <c r="I1446" t="str">
        <f>INDEX(tbl_produits[Molécule extraite], MATCH(tbl_data[[#This Row],[NORM_Spécialité]], tbl_produits[Nom normalisé], 0))</f>
        <v>Lomustine</v>
      </c>
      <c r="J1446" s="34">
        <f>DATE(LEFT(tbl_data[[#This Row],[Date_rapport]], 4), MID(tbl_data[[#This Row],[Date_rapport]], 6, 2), RIGHT(tbl_data[[#This Row],[Date_rapport]], 2))</f>
        <v>44477</v>
      </c>
    </row>
    <row r="1447" spans="1:10" x14ac:dyDescent="0.2">
      <c r="A1447" s="28" t="s">
        <v>368</v>
      </c>
      <c r="B1447" t="s">
        <v>3</v>
      </c>
      <c r="C1447" s="28" t="s">
        <v>317</v>
      </c>
      <c r="D1447" t="s">
        <v>318</v>
      </c>
      <c r="E1447" t="s">
        <v>2</v>
      </c>
      <c r="F1447" t="str">
        <f>INDEX(tbl_produits[Nom normalisé], MATCH(tbl_data[[#This Row],[Spécialité]], tbl_produits[Nom original], 0))</f>
        <v>GARDENAL 50 mg, comprimé, boîte de 30 comprimés</v>
      </c>
      <c r="G1447" t="str">
        <f>INDEX(tbl_produits[Classe nom], MATCH(tbl_data[[#This Row],[NORM_Spécialité]], tbl_produits[Nom normalisé], 0))</f>
        <v>Système nerveux</v>
      </c>
      <c r="H1447">
        <f>YEAR(tbl_data[[#This Row],[Date_rapport]])</f>
        <v>2021</v>
      </c>
      <c r="I1447" t="str">
        <f>INDEX(tbl_produits[Molécule extraite], MATCH(tbl_data[[#This Row],[NORM_Spécialité]], tbl_produits[Nom normalisé], 0))</f>
        <v>Phénobarbital sodique</v>
      </c>
      <c r="J1447" s="34">
        <f>DATE(LEFT(tbl_data[[#This Row],[Date_rapport]], 4), MID(tbl_data[[#This Row],[Date_rapport]], 6, 2), RIGHT(tbl_data[[#This Row],[Date_rapport]], 2))</f>
        <v>44477</v>
      </c>
    </row>
    <row r="1448" spans="1:10" x14ac:dyDescent="0.2">
      <c r="A1448" s="28" t="s">
        <v>368</v>
      </c>
      <c r="B1448" t="s">
        <v>9</v>
      </c>
      <c r="C1448" s="28" t="s">
        <v>322</v>
      </c>
      <c r="D1448" t="s">
        <v>323</v>
      </c>
      <c r="E1448" t="s">
        <v>2</v>
      </c>
      <c r="F1448" t="str">
        <f>INDEX(tbl_produits[Nom normalisé], MATCH(tbl_data[[#This Row],[Spécialité]], tbl_produits[Nom original], 0))</f>
        <v>XYLOCAINE 10 mg/ml ADRENALINE 0,005 mg/ml, solution injectable</v>
      </c>
      <c r="G1448" t="str">
        <f>INDEX(tbl_produits[Classe nom], MATCH(tbl_data[[#This Row],[NORM_Spécialité]], tbl_produits[Nom normalisé], 0))</f>
        <v>Système nerveux</v>
      </c>
      <c r="H1448">
        <f>YEAR(tbl_data[[#This Row],[Date_rapport]])</f>
        <v>2021</v>
      </c>
      <c r="I1448" t="str">
        <f>INDEX(tbl_produits[Molécule extraite], MATCH(tbl_data[[#This Row],[NORM_Spécialité]], tbl_produits[Nom normalisé], 0))</f>
        <v>Adrénaline / Lidocaïne</v>
      </c>
      <c r="J1448" s="34">
        <f>DATE(LEFT(tbl_data[[#This Row],[Date_rapport]], 4), MID(tbl_data[[#This Row],[Date_rapport]], 6, 2), RIGHT(tbl_data[[#This Row],[Date_rapport]], 2))</f>
        <v>44477</v>
      </c>
    </row>
    <row r="1449" spans="1:10" x14ac:dyDescent="0.2">
      <c r="A1449" s="28" t="s">
        <v>368</v>
      </c>
      <c r="B1449" t="s">
        <v>3</v>
      </c>
      <c r="C1449" s="28" t="s">
        <v>325</v>
      </c>
      <c r="D1449" t="s">
        <v>35</v>
      </c>
      <c r="E1449" t="s">
        <v>2</v>
      </c>
      <c r="F1449" t="str">
        <f>INDEX(tbl_produits[Nom normalisé], MATCH(tbl_data[[#This Row],[Spécialité]], tbl_produits[Nom original], 0))</f>
        <v>TOMUDEX 2 mg, poudre pour solution pour perfusion</v>
      </c>
      <c r="G1449" t="str">
        <f>INDEX(tbl_produits[Classe nom], MATCH(tbl_data[[#This Row],[NORM_Spécialité]], tbl_produits[Nom normalisé], 0))</f>
        <v>Antinéoplasiques et immunomodulateurs</v>
      </c>
      <c r="H1449">
        <f>YEAR(tbl_data[[#This Row],[Date_rapport]])</f>
        <v>2021</v>
      </c>
      <c r="I1449" t="str">
        <f>INDEX(tbl_produits[Molécule extraite], MATCH(tbl_data[[#This Row],[NORM_Spécialité]], tbl_produits[Nom normalisé], 0))</f>
        <v>Raltitrexed</v>
      </c>
      <c r="J1449" s="34">
        <f>DATE(LEFT(tbl_data[[#This Row],[Date_rapport]], 4), MID(tbl_data[[#This Row],[Date_rapport]], 6, 2), RIGHT(tbl_data[[#This Row],[Date_rapport]], 2))</f>
        <v>44477</v>
      </c>
    </row>
    <row r="1450" spans="1:10" x14ac:dyDescent="0.2">
      <c r="A1450" s="28" t="s">
        <v>368</v>
      </c>
      <c r="B1450" t="s">
        <v>6</v>
      </c>
      <c r="C1450" s="28" t="s">
        <v>326</v>
      </c>
      <c r="D1450" t="s">
        <v>327</v>
      </c>
      <c r="E1450" t="s">
        <v>326</v>
      </c>
      <c r="F1450" t="str">
        <f>INDEX(tbl_produits[Nom normalisé], MATCH(tbl_data[[#This Row],[Spécialité]], tbl_produits[Nom original], 0))</f>
        <v>NOXAFIL 300 mg,  solution à diluer pour perfusion</v>
      </c>
      <c r="G1450" t="str">
        <f>INDEX(tbl_produits[Classe nom], MATCH(tbl_data[[#This Row],[NORM_Spécialité]], tbl_produits[Nom normalisé], 0))</f>
        <v>Anti-infectieux à usage systémique</v>
      </c>
      <c r="H1450">
        <f>YEAR(tbl_data[[#This Row],[Date_rapport]])</f>
        <v>2021</v>
      </c>
      <c r="I1450" t="str">
        <f>INDEX(tbl_produits[Molécule extraite], MATCH(tbl_data[[#This Row],[NORM_Spécialité]], tbl_produits[Nom normalisé], 0))</f>
        <v>Posaconazole</v>
      </c>
      <c r="J1450" s="34">
        <f>DATE(LEFT(tbl_data[[#This Row],[Date_rapport]], 4), MID(tbl_data[[#This Row],[Date_rapport]], 6, 2), RIGHT(tbl_data[[#This Row],[Date_rapport]], 2))</f>
        <v>44477</v>
      </c>
    </row>
    <row r="1451" spans="1:10" x14ac:dyDescent="0.2">
      <c r="A1451" s="28" t="s">
        <v>368</v>
      </c>
      <c r="B1451" t="s">
        <v>3</v>
      </c>
      <c r="C1451" s="28" t="s">
        <v>328</v>
      </c>
      <c r="D1451" t="s">
        <v>261</v>
      </c>
      <c r="E1451" t="s">
        <v>2</v>
      </c>
      <c r="F1451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1451" t="str">
        <f>INDEX(tbl_produits[Classe nom], MATCH(tbl_data[[#This Row],[NORM_Spécialité]], tbl_produits[Nom normalisé], 0))</f>
        <v>Système nerveux</v>
      </c>
      <c r="H1451">
        <f>YEAR(tbl_data[[#This Row],[Date_rapport]])</f>
        <v>2021</v>
      </c>
      <c r="I1451" t="str">
        <f>INDEX(tbl_produits[Molécule extraite], MATCH(tbl_data[[#This Row],[NORM_Spécialité]], tbl_produits[Nom normalisé], 0))</f>
        <v>Varenicline</v>
      </c>
      <c r="J1451" s="34">
        <f>DATE(LEFT(tbl_data[[#This Row],[Date_rapport]], 4), MID(tbl_data[[#This Row],[Date_rapport]], 6, 2), RIGHT(tbl_data[[#This Row],[Date_rapport]], 2))</f>
        <v>44477</v>
      </c>
    </row>
    <row r="1452" spans="1:10" x14ac:dyDescent="0.2">
      <c r="A1452" s="28" t="s">
        <v>368</v>
      </c>
      <c r="B1452" t="s">
        <v>3</v>
      </c>
      <c r="C1452" s="28" t="s">
        <v>329</v>
      </c>
      <c r="D1452" t="s">
        <v>330</v>
      </c>
      <c r="E1452" t="s">
        <v>2</v>
      </c>
      <c r="F1452" t="str">
        <f>INDEX(tbl_produits[Nom normalisé], MATCH(tbl_data[[#This Row],[Spécialité]], tbl_produits[Nom original], 0))</f>
        <v>JAVLOR 25 mg/ml, solution à diluer pour perfusion en flacon de 10 ml</v>
      </c>
      <c r="G1452" t="str">
        <f>INDEX(tbl_produits[Classe nom], MATCH(tbl_data[[#This Row],[NORM_Spécialité]], tbl_produits[Nom normalisé], 0))</f>
        <v>Antinéoplasiques et immunomodulateurs</v>
      </c>
      <c r="H1452">
        <f>YEAR(tbl_data[[#This Row],[Date_rapport]])</f>
        <v>2021</v>
      </c>
      <c r="I1452" t="str">
        <f>INDEX(tbl_produits[Molécule extraite], MATCH(tbl_data[[#This Row],[NORM_Spécialité]], tbl_produits[Nom normalisé], 0))</f>
        <v>Vinflunine</v>
      </c>
      <c r="J1452" s="34">
        <f>DATE(LEFT(tbl_data[[#This Row],[Date_rapport]], 4), MID(tbl_data[[#This Row],[Date_rapport]], 6, 2), RIGHT(tbl_data[[#This Row],[Date_rapport]], 2))</f>
        <v>44477</v>
      </c>
    </row>
    <row r="1453" spans="1:10" x14ac:dyDescent="0.2">
      <c r="A1453" s="28" t="s">
        <v>368</v>
      </c>
      <c r="B1453" t="s">
        <v>3</v>
      </c>
      <c r="C1453" s="28" t="s">
        <v>329</v>
      </c>
      <c r="D1453" t="s">
        <v>331</v>
      </c>
      <c r="E1453" t="s">
        <v>2</v>
      </c>
      <c r="F1453" t="str">
        <f>INDEX(tbl_produits[Nom normalisé], MATCH(tbl_data[[#This Row],[Spécialité]], tbl_produits[Nom original], 0))</f>
        <v>METHOTREXATE Viatris 100 mg/ml, solution injectable</v>
      </c>
      <c r="G1453" t="str">
        <f>INDEX(tbl_produits[Classe nom], MATCH(tbl_data[[#This Row],[NORM_Spécialité]], tbl_produits[Nom normalisé], 0))</f>
        <v>Antinéoplasiques et immunomodulateurs</v>
      </c>
      <c r="H1453">
        <f>YEAR(tbl_data[[#This Row],[Date_rapport]])</f>
        <v>2021</v>
      </c>
      <c r="I1453" t="str">
        <f>INDEX(tbl_produits[Molécule extraite], MATCH(tbl_data[[#This Row],[NORM_Spécialité]], tbl_produits[Nom normalisé], 0))</f>
        <v>Méthotrexate</v>
      </c>
      <c r="J1453" s="34">
        <f>DATE(LEFT(tbl_data[[#This Row],[Date_rapport]], 4), MID(tbl_data[[#This Row],[Date_rapport]], 6, 2), RIGHT(tbl_data[[#This Row],[Date_rapport]], 2))</f>
        <v>44477</v>
      </c>
    </row>
    <row r="1454" spans="1:10" x14ac:dyDescent="0.2">
      <c r="A1454" s="28" t="s">
        <v>368</v>
      </c>
      <c r="B1454" t="s">
        <v>3</v>
      </c>
      <c r="C1454" s="28" t="s">
        <v>329</v>
      </c>
      <c r="D1454" t="s">
        <v>332</v>
      </c>
      <c r="E1454" t="s">
        <v>2</v>
      </c>
      <c r="F1454" t="str">
        <f>INDEX(tbl_produits[Nom normalisé], MATCH(tbl_data[[#This Row],[Spécialité]], tbl_produits[Nom original], 0))</f>
        <v>EXACYL 1 g/10 ml,  solution buvable</v>
      </c>
      <c r="G1454" t="str">
        <f>INDEX(tbl_produits[Classe nom], MATCH(tbl_data[[#This Row],[NORM_Spécialité]], tbl_produits[Nom normalisé], 0))</f>
        <v>Sang et organes hématopoïétiques</v>
      </c>
      <c r="H1454">
        <f>YEAR(tbl_data[[#This Row],[Date_rapport]])</f>
        <v>2021</v>
      </c>
      <c r="I1454" t="str">
        <f>INDEX(tbl_produits[Molécule extraite], MATCH(tbl_data[[#This Row],[NORM_Spécialité]], tbl_produits[Nom normalisé], 0))</f>
        <v>Tranexamique (acide)</v>
      </c>
      <c r="J1454" s="34">
        <f>DATE(LEFT(tbl_data[[#This Row],[Date_rapport]], 4), MID(tbl_data[[#This Row],[Date_rapport]], 6, 2), RIGHT(tbl_data[[#This Row],[Date_rapport]], 2))</f>
        <v>44477</v>
      </c>
    </row>
    <row r="1455" spans="1:10" x14ac:dyDescent="0.2">
      <c r="A1455" s="28" t="s">
        <v>368</v>
      </c>
      <c r="B1455" t="s">
        <v>6</v>
      </c>
      <c r="C1455" s="28" t="s">
        <v>329</v>
      </c>
      <c r="D1455" t="s">
        <v>131</v>
      </c>
      <c r="E1455" t="s">
        <v>329</v>
      </c>
      <c r="F1455" t="str">
        <f>INDEX(tbl_produits[Nom normalisé], MATCH(tbl_data[[#This Row],[Spécialité]], tbl_produits[Nom original], 0))</f>
        <v>ETOMIDATE LIPURO 20 mg/10 ml, émulsion injectable</v>
      </c>
      <c r="G1455" t="str">
        <f>INDEX(tbl_produits[Classe nom], MATCH(tbl_data[[#This Row],[NORM_Spécialité]], tbl_produits[Nom normalisé], 0))</f>
        <v>Système nerveux</v>
      </c>
      <c r="H1455">
        <f>YEAR(tbl_data[[#This Row],[Date_rapport]])</f>
        <v>2021</v>
      </c>
      <c r="I1455" t="str">
        <f>INDEX(tbl_produits[Molécule extraite], MATCH(tbl_data[[#This Row],[NORM_Spécialité]], tbl_produits[Nom normalisé], 0))</f>
        <v>Etomidate</v>
      </c>
      <c r="J1455" s="34">
        <f>DATE(LEFT(tbl_data[[#This Row],[Date_rapport]], 4), MID(tbl_data[[#This Row],[Date_rapport]], 6, 2), RIGHT(tbl_data[[#This Row],[Date_rapport]], 2))</f>
        <v>44477</v>
      </c>
    </row>
    <row r="1456" spans="1:10" x14ac:dyDescent="0.2">
      <c r="A1456" s="28" t="s">
        <v>368</v>
      </c>
      <c r="B1456" t="s">
        <v>3</v>
      </c>
      <c r="C1456" s="28" t="s">
        <v>250</v>
      </c>
      <c r="D1456" t="s">
        <v>251</v>
      </c>
      <c r="E1456" t="s">
        <v>2</v>
      </c>
      <c r="F1456" t="str">
        <f>INDEX(tbl_produits[Nom normalisé], MATCH(tbl_data[[#This Row],[Spécialité]], tbl_produits[Nom original], 0))</f>
        <v>TRANDATE 5 mg/ml, solution injectable</v>
      </c>
      <c r="G1456" t="str">
        <f>INDEX(tbl_produits[Classe nom], MATCH(tbl_data[[#This Row],[NORM_Spécialité]], tbl_produits[Nom normalisé], 0))</f>
        <v>Système cardiovasculaire</v>
      </c>
      <c r="H1456">
        <f>YEAR(tbl_data[[#This Row],[Date_rapport]])</f>
        <v>2021</v>
      </c>
      <c r="I1456" t="str">
        <f>INDEX(tbl_produits[Molécule extraite], MATCH(tbl_data[[#This Row],[NORM_Spécialité]], tbl_produits[Nom normalisé], 0))</f>
        <v>Labétalol (chlorhydrate de)</v>
      </c>
      <c r="J1456" s="34">
        <f>DATE(LEFT(tbl_data[[#This Row],[Date_rapport]], 4), MID(tbl_data[[#This Row],[Date_rapport]], 6, 2), RIGHT(tbl_data[[#This Row],[Date_rapport]], 2))</f>
        <v>44477</v>
      </c>
    </row>
    <row r="1457" spans="1:10" x14ac:dyDescent="0.2">
      <c r="A1457" s="28" t="s">
        <v>368</v>
      </c>
      <c r="B1457" t="s">
        <v>3</v>
      </c>
      <c r="C1457" s="28" t="s">
        <v>254</v>
      </c>
      <c r="D1457" t="s">
        <v>255</v>
      </c>
      <c r="E1457" t="s">
        <v>2</v>
      </c>
      <c r="F1457" t="str">
        <f>INDEX(tbl_produits[Nom normalisé], MATCH(tbl_data[[#This Row],[Spécialité]], tbl_produits[Nom original], 0))</f>
        <v>BREVIBLOC 10 mg/ml,  solution pour perfusion (poche de 250 ml)</v>
      </c>
      <c r="G1457" t="str">
        <f>INDEX(tbl_produits[Classe nom], MATCH(tbl_data[[#This Row],[NORM_Spécialité]], tbl_produits[Nom normalisé], 0))</f>
        <v>Système cardiovasculaire</v>
      </c>
      <c r="H1457">
        <f>YEAR(tbl_data[[#This Row],[Date_rapport]])</f>
        <v>2021</v>
      </c>
      <c r="I1457" t="str">
        <f>INDEX(tbl_produits[Molécule extraite], MATCH(tbl_data[[#This Row],[NORM_Spécialité]], tbl_produits[Nom normalisé], 0))</f>
        <v>Esmolol (chlorhydrate d')</v>
      </c>
      <c r="J1457" s="34">
        <f>DATE(LEFT(tbl_data[[#This Row],[Date_rapport]], 4), MID(tbl_data[[#This Row],[Date_rapport]], 6, 2), RIGHT(tbl_data[[#This Row],[Date_rapport]], 2))</f>
        <v>44477</v>
      </c>
    </row>
    <row r="1458" spans="1:10" x14ac:dyDescent="0.2">
      <c r="A1458" s="28" t="s">
        <v>368</v>
      </c>
      <c r="B1458" t="s">
        <v>11</v>
      </c>
      <c r="C1458" s="28" t="s">
        <v>257</v>
      </c>
      <c r="D1458" t="s">
        <v>258</v>
      </c>
      <c r="E1458" t="s">
        <v>2</v>
      </c>
      <c r="F1458" t="str">
        <f>INDEX(tbl_produits[Nom normalisé], MATCH(tbl_data[[#This Row],[Spécialité]], tbl_produits[Nom original], 0))</f>
        <v>MEXILETINE AP-HP 200 mg, gélule - Mise à disposition de NAMUSCLA 167 mg, gélule</v>
      </c>
      <c r="G1458" t="str">
        <f>INDEX(tbl_produits[Classe nom], MATCH(tbl_data[[#This Row],[NORM_Spécialité]], tbl_produits[Nom normalisé], 0))</f>
        <v>Système cardiovasculaire</v>
      </c>
      <c r="H1458">
        <f>YEAR(tbl_data[[#This Row],[Date_rapport]])</f>
        <v>2021</v>
      </c>
      <c r="I1458" t="str">
        <f>INDEX(tbl_produits[Molécule extraite], MATCH(tbl_data[[#This Row],[NORM_Spécialité]], tbl_produits[Nom normalisé], 0))</f>
        <v>Mexilétine</v>
      </c>
      <c r="J1458" s="34">
        <f>DATE(LEFT(tbl_data[[#This Row],[Date_rapport]], 4), MID(tbl_data[[#This Row],[Date_rapport]], 6, 2), RIGHT(tbl_data[[#This Row],[Date_rapport]], 2))</f>
        <v>44477</v>
      </c>
    </row>
    <row r="1459" spans="1:10" x14ac:dyDescent="0.2">
      <c r="A1459" s="28" t="s">
        <v>368</v>
      </c>
      <c r="B1459" t="s">
        <v>6</v>
      </c>
      <c r="C1459" s="28" t="s">
        <v>259</v>
      </c>
      <c r="D1459" t="s">
        <v>166</v>
      </c>
      <c r="E1459" t="s">
        <v>259</v>
      </c>
      <c r="F1459" t="str">
        <f>INDEX(tbl_produits[Nom normalisé], MATCH(tbl_data[[#This Row],[Spécialité]], tbl_produits[Nom original], 0))</f>
        <v>PEDIAVEN AP-HP NOUVEAU-NE 2, solution pour perfusion, poche bicompartimentée de 250 ml</v>
      </c>
      <c r="G1459" t="str">
        <f>INDEX(tbl_produits[Classe nom], MATCH(tbl_data[[#This Row],[NORM_Spécialité]], tbl_produits[Nom normalisé], 0))</f>
        <v>Sang et organes hématopoïétiques</v>
      </c>
      <c r="H1459">
        <f>YEAR(tbl_data[[#This Row],[Date_rapport]])</f>
        <v>2021</v>
      </c>
      <c r="I1459" t="str">
        <f>INDEX(tbl_produits[Molécule extraite], MATCH(tbl_data[[#This Row],[NORM_Spécialité]], tbl_produits[Nom normalisé], 0))</f>
        <v>Mélange nutritif</v>
      </c>
      <c r="J1459" s="34">
        <f>DATE(LEFT(tbl_data[[#This Row],[Date_rapport]], 4), MID(tbl_data[[#This Row],[Date_rapport]], 6, 2), RIGHT(tbl_data[[#This Row],[Date_rapport]], 2))</f>
        <v>44477</v>
      </c>
    </row>
    <row r="1460" spans="1:10" x14ac:dyDescent="0.2">
      <c r="A1460" s="28" t="s">
        <v>368</v>
      </c>
      <c r="B1460" t="s">
        <v>6</v>
      </c>
      <c r="C1460" s="28" t="s">
        <v>259</v>
      </c>
      <c r="D1460" t="s">
        <v>168</v>
      </c>
      <c r="E1460" t="s">
        <v>259</v>
      </c>
      <c r="F1460" t="str">
        <f>INDEX(tbl_produits[Nom normalisé], MATCH(tbl_data[[#This Row],[Spécialité]], tbl_produits[Nom original], 0))</f>
        <v>PEDIAVEN AP-HP G20, solution pour perfusion, poche bicompartimentée de 1000 ml</v>
      </c>
      <c r="G1460" t="str">
        <f>INDEX(tbl_produits[Classe nom], MATCH(tbl_data[[#This Row],[NORM_Spécialité]], tbl_produits[Nom normalisé], 0))</f>
        <v>Sang et organes hématopoïétiques</v>
      </c>
      <c r="H1460">
        <f>YEAR(tbl_data[[#This Row],[Date_rapport]])</f>
        <v>2021</v>
      </c>
      <c r="I1460" t="str">
        <f>INDEX(tbl_produits[Molécule extraite], MATCH(tbl_data[[#This Row],[NORM_Spécialité]], tbl_produits[Nom normalisé], 0))</f>
        <v>Mélange nutritif</v>
      </c>
      <c r="J1460" s="34">
        <f>DATE(LEFT(tbl_data[[#This Row],[Date_rapport]], 4), MID(tbl_data[[#This Row],[Date_rapport]], 6, 2), RIGHT(tbl_data[[#This Row],[Date_rapport]], 2))</f>
        <v>44477</v>
      </c>
    </row>
    <row r="1461" spans="1:10" x14ac:dyDescent="0.2">
      <c r="A1461" s="28" t="s">
        <v>368</v>
      </c>
      <c r="B1461" t="s">
        <v>6</v>
      </c>
      <c r="C1461" s="28" t="s">
        <v>260</v>
      </c>
      <c r="D1461" t="s">
        <v>156</v>
      </c>
      <c r="E1461" t="s">
        <v>1618</v>
      </c>
      <c r="F1461" t="str">
        <f>INDEX(tbl_produits[Nom normalisé], MATCH(tbl_data[[#This Row],[Spécialité]], tbl_produits[Nom original], 0))</f>
        <v>LEVOTHYROX 88, 112 et 137 microgrammes, comprimé sécable</v>
      </c>
      <c r="G1461" t="str">
        <f>INDEX(tbl_produits[Classe nom], MATCH(tbl_data[[#This Row],[NORM_Spécialité]], tbl_produits[Nom normalisé], 0))</f>
        <v>Hormones systémiques sauf hormones sexuelles et insulines</v>
      </c>
      <c r="H1461">
        <f>YEAR(tbl_data[[#This Row],[Date_rapport]])</f>
        <v>2021</v>
      </c>
      <c r="I1461" t="str">
        <f>INDEX(tbl_produits[Molécule extraite], MATCH(tbl_data[[#This Row],[NORM_Spécialité]], tbl_produits[Nom normalisé], 0))</f>
        <v>Lévothyroxine sodique</v>
      </c>
      <c r="J1461" s="34">
        <f>DATE(LEFT(tbl_data[[#This Row],[Date_rapport]], 4), MID(tbl_data[[#This Row],[Date_rapport]], 6, 2), RIGHT(tbl_data[[#This Row],[Date_rapport]], 2))</f>
        <v>44477</v>
      </c>
    </row>
    <row r="1462" spans="1:10" x14ac:dyDescent="0.2">
      <c r="A1462" s="28" t="s">
        <v>368</v>
      </c>
      <c r="B1462" t="s">
        <v>6</v>
      </c>
      <c r="C1462" s="28" t="s">
        <v>267</v>
      </c>
      <c r="D1462" t="s">
        <v>268</v>
      </c>
      <c r="E1462" t="s">
        <v>267</v>
      </c>
      <c r="F1462" t="str">
        <f>INDEX(tbl_produits[Nom normalisé], MATCH(tbl_data[[#This Row],[Spécialité]], tbl_produits[Nom original], 0))</f>
        <v>TARGRETIN 75 mg, capsule molle</v>
      </c>
      <c r="G1462" t="str">
        <f>INDEX(tbl_produits[Classe nom], MATCH(tbl_data[[#This Row],[NORM_Spécialité]], tbl_produits[Nom normalisé], 0))</f>
        <v>Antinéoplasiques et immunomodulateurs</v>
      </c>
      <c r="H1462">
        <f>YEAR(tbl_data[[#This Row],[Date_rapport]])</f>
        <v>2021</v>
      </c>
      <c r="I1462" t="str">
        <f>INDEX(tbl_produits[Molécule extraite], MATCH(tbl_data[[#This Row],[NORM_Spécialité]], tbl_produits[Nom normalisé], 0))</f>
        <v>Bexarotène</v>
      </c>
      <c r="J1462" s="34">
        <f>DATE(LEFT(tbl_data[[#This Row],[Date_rapport]], 4), MID(tbl_data[[#This Row],[Date_rapport]], 6, 2), RIGHT(tbl_data[[#This Row],[Date_rapport]], 2))</f>
        <v>44477</v>
      </c>
    </row>
    <row r="1463" spans="1:10" x14ac:dyDescent="0.2">
      <c r="A1463" s="28" t="s">
        <v>368</v>
      </c>
      <c r="B1463" t="s">
        <v>3</v>
      </c>
      <c r="C1463" s="28" t="s">
        <v>267</v>
      </c>
      <c r="D1463" t="s">
        <v>61</v>
      </c>
      <c r="E1463" t="s">
        <v>2</v>
      </c>
      <c r="F1463" t="str">
        <f>INDEX(tbl_produits[Nom normalisé], MATCH(tbl_data[[#This Row],[Spécialité]], tbl_produits[Nom original], 0))</f>
        <v>BCG Medac, poudre et solvant pour suspension pour administration intra-vésicale</v>
      </c>
      <c r="G1463" t="str">
        <f>INDEX(tbl_produits[Classe nom], MATCH(tbl_data[[#This Row],[NORM_Spécialité]], tbl_produits[Nom normalisé], 0))</f>
        <v>Antinéoplasiques et immunomodulateurs</v>
      </c>
      <c r="H1463">
        <f>YEAR(tbl_data[[#This Row],[Date_rapport]])</f>
        <v>2021</v>
      </c>
      <c r="I1463" t="str">
        <f>INDEX(tbl_produits[Molécule extraite], MATCH(tbl_data[[#This Row],[NORM_Spécialité]], tbl_produits[Nom normalisé], 0))</f>
        <v>Bactérie BCG lyophilisée</v>
      </c>
      <c r="J1463" s="34">
        <f>DATE(LEFT(tbl_data[[#This Row],[Date_rapport]], 4), MID(tbl_data[[#This Row],[Date_rapport]], 6, 2), RIGHT(tbl_data[[#This Row],[Date_rapport]], 2))</f>
        <v>44477</v>
      </c>
    </row>
    <row r="1464" spans="1:10" x14ac:dyDescent="0.2">
      <c r="A1464" s="28" t="s">
        <v>368</v>
      </c>
      <c r="B1464" t="s">
        <v>6</v>
      </c>
      <c r="C1464" s="28" t="s">
        <v>272</v>
      </c>
      <c r="D1464" t="s">
        <v>273</v>
      </c>
      <c r="E1464" t="s">
        <v>282</v>
      </c>
      <c r="F1464" t="str">
        <f>INDEX(tbl_produits[Nom normalisé], MATCH(tbl_data[[#This Row],[Spécialité]], tbl_produits[Nom original], 0))</f>
        <v>SIGNIFOR 30 mg, poudre et solvant pour suspension injectable</v>
      </c>
      <c r="G1464" t="str">
        <f>INDEX(tbl_produits[Classe nom], MATCH(tbl_data[[#This Row],[NORM_Spécialité]], tbl_produits[Nom normalisé], 0))</f>
        <v>Hormones systémiques sauf hormones sexuelles et insulines</v>
      </c>
      <c r="H1464">
        <f>YEAR(tbl_data[[#This Row],[Date_rapport]])</f>
        <v>2021</v>
      </c>
      <c r="I1464" t="str">
        <f>INDEX(tbl_produits[Molécule extraite], MATCH(tbl_data[[#This Row],[NORM_Spécialité]], tbl_produits[Nom normalisé], 0))</f>
        <v>Pasiréotide</v>
      </c>
      <c r="J1464" s="34">
        <f>DATE(LEFT(tbl_data[[#This Row],[Date_rapport]], 4), MID(tbl_data[[#This Row],[Date_rapport]], 6, 2), RIGHT(tbl_data[[#This Row],[Date_rapport]], 2))</f>
        <v>44477</v>
      </c>
    </row>
    <row r="1465" spans="1:10" x14ac:dyDescent="0.2">
      <c r="A1465" s="28" t="s">
        <v>368</v>
      </c>
      <c r="B1465" t="s">
        <v>6</v>
      </c>
      <c r="C1465" s="28" t="s">
        <v>274</v>
      </c>
      <c r="D1465" t="s">
        <v>245</v>
      </c>
      <c r="E1465" t="s">
        <v>275</v>
      </c>
      <c r="F1465" t="str">
        <f>INDEX(tbl_produits[Nom normalisé], MATCH(tbl_data[[#This Row],[Spécialité]], tbl_produits[Nom original], 0))</f>
        <v>TOBI 300 mg/5 ml,  solution pour inhalation par nébuliseur</v>
      </c>
      <c r="G1465" t="str">
        <f>INDEX(tbl_produits[Classe nom], MATCH(tbl_data[[#This Row],[NORM_Spécialité]], tbl_produits[Nom normalisé], 0))</f>
        <v>Anti-infectieux à usage systémique</v>
      </c>
      <c r="H1465">
        <f>YEAR(tbl_data[[#This Row],[Date_rapport]])</f>
        <v>2021</v>
      </c>
      <c r="I1465" t="str">
        <f>INDEX(tbl_produits[Molécule extraite], MATCH(tbl_data[[#This Row],[NORM_Spécialité]], tbl_produits[Nom normalisé], 0))</f>
        <v>Tobramycine</v>
      </c>
      <c r="J1465" s="34">
        <f>DATE(LEFT(tbl_data[[#This Row],[Date_rapport]], 4), MID(tbl_data[[#This Row],[Date_rapport]], 6, 2), RIGHT(tbl_data[[#This Row],[Date_rapport]], 2))</f>
        <v>44477</v>
      </c>
    </row>
    <row r="1466" spans="1:10" x14ac:dyDescent="0.2">
      <c r="A1466" s="28" t="s">
        <v>368</v>
      </c>
      <c r="B1466" t="s">
        <v>9</v>
      </c>
      <c r="C1466" s="28" t="s">
        <v>275</v>
      </c>
      <c r="D1466" t="s">
        <v>276</v>
      </c>
      <c r="E1466" t="s">
        <v>2</v>
      </c>
      <c r="F1466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1466" t="str">
        <f>INDEX(tbl_produits[Classe nom], MATCH(tbl_data[[#This Row],[NORM_Spécialité]], tbl_produits[Nom normalisé], 0))</f>
        <v>Anti-infectieux à usage systémique</v>
      </c>
      <c r="H1466">
        <f>YEAR(tbl_data[[#This Row],[Date_rapport]])</f>
        <v>2021</v>
      </c>
      <c r="I1466" t="str">
        <f>INDEX(tbl_produits[Molécule extraite], MATCH(tbl_data[[#This Row],[NORM_Spécialité]], tbl_produits[Nom normalisé], 0))</f>
        <v>Immunoglobuline humaine normale (IgG)</v>
      </c>
      <c r="J1466" s="34">
        <f>DATE(LEFT(tbl_data[[#This Row],[Date_rapport]], 4), MID(tbl_data[[#This Row],[Date_rapport]], 6, 2), RIGHT(tbl_data[[#This Row],[Date_rapport]], 2))</f>
        <v>44477</v>
      </c>
    </row>
    <row r="1467" spans="1:10" x14ac:dyDescent="0.2">
      <c r="A1467" s="28" t="s">
        <v>368</v>
      </c>
      <c r="B1467" t="s">
        <v>11</v>
      </c>
      <c r="C1467" s="28" t="s">
        <v>275</v>
      </c>
      <c r="D1467" t="s">
        <v>277</v>
      </c>
      <c r="E1467" t="s">
        <v>2</v>
      </c>
      <c r="F1467" t="str">
        <f>INDEX(tbl_produits[Nom normalisé], MATCH(tbl_data[[#This Row],[Spécialité]], tbl_produits[Nom original], 0))</f>
        <v>NEUROBLOC 5000 U/ml,  solution injectable</v>
      </c>
      <c r="G1467" t="str">
        <f>INDEX(tbl_produits[Classe nom], MATCH(tbl_data[[#This Row],[NORM_Spécialité]], tbl_produits[Nom normalisé], 0))</f>
        <v xml:space="preserve">Système musculo-squelettique </v>
      </c>
      <c r="H1467">
        <f>YEAR(tbl_data[[#This Row],[Date_rapport]])</f>
        <v>2021</v>
      </c>
      <c r="I1467" t="str">
        <f>INDEX(tbl_produits[Molécule extraite], MATCH(tbl_data[[#This Row],[NORM_Spécialité]], tbl_produits[Nom normalisé], 0))</f>
        <v>Toxine botulique de type B</v>
      </c>
      <c r="J1467" s="34">
        <f>DATE(LEFT(tbl_data[[#This Row],[Date_rapport]], 4), MID(tbl_data[[#This Row],[Date_rapport]], 6, 2), RIGHT(tbl_data[[#This Row],[Date_rapport]], 2))</f>
        <v>44477</v>
      </c>
    </row>
    <row r="1468" spans="1:10" x14ac:dyDescent="0.2">
      <c r="A1468" s="28" t="s">
        <v>368</v>
      </c>
      <c r="B1468" t="s">
        <v>9</v>
      </c>
      <c r="C1468" s="28" t="s">
        <v>280</v>
      </c>
      <c r="D1468" t="s">
        <v>226</v>
      </c>
      <c r="E1468" t="s">
        <v>2</v>
      </c>
      <c r="F1468" t="str">
        <f>INDEX(tbl_produits[Nom normalisé], MATCH(tbl_data[[#This Row],[Spécialité]], tbl_produits[Nom original], 0))</f>
        <v>CLAMOXYL 1g, poudre pour solution injectable/pour perfusion (IM-IV)</v>
      </c>
      <c r="G1468" t="str">
        <f>INDEX(tbl_produits[Classe nom], MATCH(tbl_data[[#This Row],[NORM_Spécialité]], tbl_produits[Nom normalisé], 0))</f>
        <v>Anti-infectieux à usage systémique</v>
      </c>
      <c r="H1468">
        <f>YEAR(tbl_data[[#This Row],[Date_rapport]])</f>
        <v>2021</v>
      </c>
      <c r="I1468" t="str">
        <f>INDEX(tbl_produits[Molécule extraite], MATCH(tbl_data[[#This Row],[NORM_Spécialité]], tbl_produits[Nom normalisé], 0))</f>
        <v>Amoxicilline</v>
      </c>
      <c r="J1468" s="34">
        <f>DATE(LEFT(tbl_data[[#This Row],[Date_rapport]], 4), MID(tbl_data[[#This Row],[Date_rapport]], 6, 2), RIGHT(tbl_data[[#This Row],[Date_rapport]], 2))</f>
        <v>44477</v>
      </c>
    </row>
    <row r="1469" spans="1:10" x14ac:dyDescent="0.2">
      <c r="A1469" s="28" t="s">
        <v>368</v>
      </c>
      <c r="B1469" t="s">
        <v>3</v>
      </c>
      <c r="C1469" s="28" t="s">
        <v>280</v>
      </c>
      <c r="D1469" t="s">
        <v>220</v>
      </c>
      <c r="E1469" t="s">
        <v>2</v>
      </c>
      <c r="F1469" t="str">
        <f>INDEX(tbl_produits[Nom normalisé], MATCH(tbl_data[[#This Row],[Spécialité]], tbl_produits[Nom original], 0))</f>
        <v>VISUDYNE 15 mg  poudre pour solution pour perfusion</v>
      </c>
      <c r="G1469" t="str">
        <f>INDEX(tbl_produits[Classe nom], MATCH(tbl_data[[#This Row],[NORM_Spécialité]], tbl_produits[Nom normalisé], 0))</f>
        <v>Organes sensoriels</v>
      </c>
      <c r="H1469">
        <f>YEAR(tbl_data[[#This Row],[Date_rapport]])</f>
        <v>2021</v>
      </c>
      <c r="I1469" t="str">
        <f>INDEX(tbl_produits[Molécule extraite], MATCH(tbl_data[[#This Row],[NORM_Spécialité]], tbl_produits[Nom normalisé], 0))</f>
        <v>Vertéporfine </v>
      </c>
      <c r="J1469" s="34">
        <f>DATE(LEFT(tbl_data[[#This Row],[Date_rapport]], 4), MID(tbl_data[[#This Row],[Date_rapport]], 6, 2), RIGHT(tbl_data[[#This Row],[Date_rapport]], 2))</f>
        <v>44477</v>
      </c>
    </row>
    <row r="1470" spans="1:10" x14ac:dyDescent="0.2">
      <c r="A1470" s="28" t="s">
        <v>368</v>
      </c>
      <c r="B1470" t="s">
        <v>3</v>
      </c>
      <c r="C1470" s="28" t="s">
        <v>282</v>
      </c>
      <c r="D1470" t="s">
        <v>239</v>
      </c>
      <c r="E1470" t="s">
        <v>2</v>
      </c>
      <c r="F1470" t="str">
        <f>INDEX(tbl_produits[Nom normalisé], MATCH(tbl_data[[#This Row],[Spécialité]], tbl_produits[Nom original], 0))</f>
        <v>VORICONAZOLE OHRE PHARMA 200 mg, poudre pour solution pour perfusion</v>
      </c>
      <c r="G1470" t="str">
        <f>INDEX(tbl_produits[Classe nom], MATCH(tbl_data[[#This Row],[NORM_Spécialité]], tbl_produits[Nom normalisé], 0))</f>
        <v>Anti-infectieux à usage systémique</v>
      </c>
      <c r="H1470">
        <f>YEAR(tbl_data[[#This Row],[Date_rapport]])</f>
        <v>2021</v>
      </c>
      <c r="I1470" t="str">
        <f>INDEX(tbl_produits[Molécule extraite], MATCH(tbl_data[[#This Row],[NORM_Spécialité]], tbl_produits[Nom normalisé], 0))</f>
        <v>Voriconazole</v>
      </c>
      <c r="J1470" s="34">
        <f>DATE(LEFT(tbl_data[[#This Row],[Date_rapport]], 4), MID(tbl_data[[#This Row],[Date_rapport]], 6, 2), RIGHT(tbl_data[[#This Row],[Date_rapport]], 2))</f>
        <v>44477</v>
      </c>
    </row>
    <row r="1471" spans="1:10" x14ac:dyDescent="0.2">
      <c r="A1471" s="28" t="s">
        <v>368</v>
      </c>
      <c r="B1471" t="s">
        <v>9</v>
      </c>
      <c r="C1471" s="28" t="s">
        <v>282</v>
      </c>
      <c r="D1471" t="s">
        <v>240</v>
      </c>
      <c r="E1471" t="s">
        <v>2</v>
      </c>
      <c r="F1471" t="str">
        <f>INDEX(tbl_produits[Nom normalisé], MATCH(tbl_data[[#This Row],[Spécialité]], tbl_produits[Nom original], 0))</f>
        <v>PROPRANOLOL ACETLAB 5 mg/5 mL, solution injectable</v>
      </c>
      <c r="G1471" t="str">
        <f>INDEX(tbl_produits[Classe nom], MATCH(tbl_data[[#This Row],[NORM_Spécialité]], tbl_produits[Nom normalisé], 0))</f>
        <v>Système cardiovasculaire</v>
      </c>
      <c r="H1471">
        <f>YEAR(tbl_data[[#This Row],[Date_rapport]])</f>
        <v>2021</v>
      </c>
      <c r="I1471" t="str">
        <f>INDEX(tbl_produits[Molécule extraite], MATCH(tbl_data[[#This Row],[NORM_Spécialité]], tbl_produits[Nom normalisé], 0))</f>
        <v>Propranolol</v>
      </c>
      <c r="J1471" s="34">
        <f>DATE(LEFT(tbl_data[[#This Row],[Date_rapport]], 4), MID(tbl_data[[#This Row],[Date_rapport]], 6, 2), RIGHT(tbl_data[[#This Row],[Date_rapport]], 2))</f>
        <v>44477</v>
      </c>
    </row>
    <row r="1472" spans="1:10" x14ac:dyDescent="0.2">
      <c r="A1472" s="28" t="s">
        <v>368</v>
      </c>
      <c r="B1472" t="s">
        <v>9</v>
      </c>
      <c r="C1472" s="28" t="s">
        <v>282</v>
      </c>
      <c r="D1472" t="s">
        <v>193</v>
      </c>
      <c r="E1472" t="s">
        <v>2</v>
      </c>
      <c r="F1472" t="str">
        <f>INDEX(tbl_produits[Nom normalisé], MATCH(tbl_data[[#This Row],[Spécialité]], tbl_produits[Nom original], 0))</f>
        <v>RESITUNE 75 mg  Comprimé gastro-résistant Flacon de 30 et Flacon de 90</v>
      </c>
      <c r="G1472" t="str">
        <f>INDEX(tbl_produits[Classe nom], MATCH(tbl_data[[#This Row],[NORM_Spécialité]], tbl_produits[Nom normalisé], 0))</f>
        <v>Sang et organes hématopoïétiques</v>
      </c>
      <c r="H1472">
        <f>YEAR(tbl_data[[#This Row],[Date_rapport]])</f>
        <v>2021</v>
      </c>
      <c r="I1472" t="str">
        <f>INDEX(tbl_produits[Molécule extraite], MATCH(tbl_data[[#This Row],[NORM_Spécialité]], tbl_produits[Nom normalisé], 0))</f>
        <v>Acide acétylsalicylique</v>
      </c>
      <c r="J1472" s="34">
        <f>DATE(LEFT(tbl_data[[#This Row],[Date_rapport]], 4), MID(tbl_data[[#This Row],[Date_rapport]], 6, 2), RIGHT(tbl_data[[#This Row],[Date_rapport]], 2))</f>
        <v>44477</v>
      </c>
    </row>
    <row r="1473" spans="1:10" x14ac:dyDescent="0.2">
      <c r="A1473" s="28" t="s">
        <v>368</v>
      </c>
      <c r="B1473" t="s">
        <v>9</v>
      </c>
      <c r="C1473" s="28" t="s">
        <v>282</v>
      </c>
      <c r="D1473" t="s">
        <v>179</v>
      </c>
      <c r="E1473" t="s">
        <v>2</v>
      </c>
      <c r="F1473" t="str">
        <f>INDEX(tbl_produits[Nom normalisé], MATCH(tbl_data[[#This Row],[Spécialité]], tbl_produits[Nom original], 0))</f>
        <v>RESITUNE 100 mg  Comprimé gastro-résistant Flacon de 30 et Flacon de 90</v>
      </c>
      <c r="G1473" t="str">
        <f>INDEX(tbl_produits[Classe nom], MATCH(tbl_data[[#This Row],[NORM_Spécialité]], tbl_produits[Nom normalisé], 0))</f>
        <v>Sang et organes hématopoïétiques</v>
      </c>
      <c r="H1473">
        <f>YEAR(tbl_data[[#This Row],[Date_rapport]])</f>
        <v>2021</v>
      </c>
      <c r="I1473" t="str">
        <f>INDEX(tbl_produits[Molécule extraite], MATCH(tbl_data[[#This Row],[NORM_Spécialité]], tbl_produits[Nom normalisé], 0))</f>
        <v>Acide acétylsalicylique</v>
      </c>
      <c r="J1473" s="34">
        <f>DATE(LEFT(tbl_data[[#This Row],[Date_rapport]], 4), MID(tbl_data[[#This Row],[Date_rapport]], 6, 2), RIGHT(tbl_data[[#This Row],[Date_rapport]], 2))</f>
        <v>44477</v>
      </c>
    </row>
    <row r="1474" spans="1:10" x14ac:dyDescent="0.2">
      <c r="A1474" s="28" t="s">
        <v>368</v>
      </c>
      <c r="B1474" t="s">
        <v>6</v>
      </c>
      <c r="C1474" s="28" t="s">
        <v>283</v>
      </c>
      <c r="D1474" t="s">
        <v>128</v>
      </c>
      <c r="E1474" t="s">
        <v>2</v>
      </c>
      <c r="F1474" t="str">
        <f>INDEX(tbl_produits[Nom normalisé], MATCH(tbl_data[[#This Row],[Spécialité]], tbl_produits[Nom original], 0))</f>
        <v>CIPROFLOXACINE ARROW 500mg  comprimé pelliculé</v>
      </c>
      <c r="G1474" t="str">
        <f>INDEX(tbl_produits[Classe nom], MATCH(tbl_data[[#This Row],[NORM_Spécialité]], tbl_produits[Nom normalisé], 0))</f>
        <v>Anti-infectieux à usage systémique</v>
      </c>
      <c r="H1474">
        <f>YEAR(tbl_data[[#This Row],[Date_rapport]])</f>
        <v>2021</v>
      </c>
      <c r="I1474" t="str">
        <f>INDEX(tbl_produits[Molécule extraite], MATCH(tbl_data[[#This Row],[NORM_Spécialité]], tbl_produits[Nom normalisé], 0))</f>
        <v>Ciprofloxacine</v>
      </c>
      <c r="J1474" s="34">
        <f>DATE(LEFT(tbl_data[[#This Row],[Date_rapport]], 4), MID(tbl_data[[#This Row],[Date_rapport]], 6, 2), RIGHT(tbl_data[[#This Row],[Date_rapport]], 2))</f>
        <v>44477</v>
      </c>
    </row>
    <row r="1475" spans="1:10" x14ac:dyDescent="0.2">
      <c r="A1475" s="28" t="s">
        <v>368</v>
      </c>
      <c r="B1475" t="s">
        <v>6</v>
      </c>
      <c r="C1475" s="28" t="s">
        <v>284</v>
      </c>
      <c r="D1475" t="s">
        <v>13</v>
      </c>
      <c r="E1475" t="s">
        <v>1550</v>
      </c>
      <c r="F1475" t="str">
        <f>INDEX(tbl_produits[Nom normalisé], MATCH(tbl_data[[#This Row],[Spécialité]], tbl_produits[Nom original], 0))</f>
        <v>DIGIFAB 40 mg  poudre pour solution pour perfusion</v>
      </c>
      <c r="G1475" t="str">
        <f>INDEX(tbl_produits[Classe nom], MATCH(tbl_data[[#This Row],[NORM_Spécialité]], tbl_produits[Nom normalisé], 0))</f>
        <v>Divers</v>
      </c>
      <c r="H1475">
        <f>YEAR(tbl_data[[#This Row],[Date_rapport]])</f>
        <v>2021</v>
      </c>
      <c r="I1475" t="str">
        <f>INDEX(tbl_produits[Molécule extraite], MATCH(tbl_data[[#This Row],[NORM_Spécialité]], tbl_produits[Nom normalisé], 0))</f>
        <v>Fragments Fab antidigoxine (ovins)</v>
      </c>
      <c r="J1475" s="34">
        <f>DATE(LEFT(tbl_data[[#This Row],[Date_rapport]], 4), MID(tbl_data[[#This Row],[Date_rapport]], 6, 2), RIGHT(tbl_data[[#This Row],[Date_rapport]], 2))</f>
        <v>44477</v>
      </c>
    </row>
    <row r="1476" spans="1:10" x14ac:dyDescent="0.2">
      <c r="A1476" s="28" t="s">
        <v>368</v>
      </c>
      <c r="B1476" t="s">
        <v>11</v>
      </c>
      <c r="C1476" s="28" t="s">
        <v>284</v>
      </c>
      <c r="D1476" t="s">
        <v>12</v>
      </c>
      <c r="E1476" t="s">
        <v>2</v>
      </c>
      <c r="F1476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1476" t="str">
        <f>INDEX(tbl_produits[Classe nom], MATCH(tbl_data[[#This Row],[NORM_Spécialité]], tbl_produits[Nom normalisé], 0))</f>
        <v>Divers</v>
      </c>
      <c r="H1476">
        <f>YEAR(tbl_data[[#This Row],[Date_rapport]])</f>
        <v>2021</v>
      </c>
      <c r="I1476" t="str">
        <f>INDEX(tbl_produits[Molécule extraite], MATCH(tbl_data[[#This Row],[NORM_Spécialité]], tbl_produits[Nom normalisé], 0))</f>
        <v>Fragment Fab d’immunoglobuline antidigitalique ovin</v>
      </c>
      <c r="J1476" s="34">
        <f>DATE(LEFT(tbl_data[[#This Row],[Date_rapport]], 4), MID(tbl_data[[#This Row],[Date_rapport]], 6, 2), RIGHT(tbl_data[[#This Row],[Date_rapport]], 2))</f>
        <v>44477</v>
      </c>
    </row>
    <row r="1477" spans="1:10" x14ac:dyDescent="0.2">
      <c r="A1477" s="28" t="s">
        <v>368</v>
      </c>
      <c r="B1477" t="s">
        <v>3</v>
      </c>
      <c r="C1477" s="28" t="s">
        <v>285</v>
      </c>
      <c r="D1477" t="s">
        <v>96</v>
      </c>
      <c r="E1477" t="s">
        <v>2</v>
      </c>
      <c r="F1477" t="str">
        <f>INDEX(tbl_produits[Nom normalisé], MATCH(tbl_data[[#This Row],[Spécialité]], tbl_produits[Nom original], 0))</f>
        <v>PENTACARINAT 300 mg, poudre pour aérosol et pour usage parentéral</v>
      </c>
      <c r="G1477" t="str">
        <f>INDEX(tbl_produits[Classe nom], MATCH(tbl_data[[#This Row],[NORM_Spécialité]], tbl_produits[Nom normalisé], 0))</f>
        <v>Antiparasitaires, insecticides et répulsifs</v>
      </c>
      <c r="H1477">
        <f>YEAR(tbl_data[[#This Row],[Date_rapport]])</f>
        <v>2021</v>
      </c>
      <c r="I1477" t="str">
        <f>INDEX(tbl_produits[Molécule extraite], MATCH(tbl_data[[#This Row],[NORM_Spécialité]], tbl_produits[Nom normalisé], 0))</f>
        <v>Pentamidine (isétionate de) </v>
      </c>
      <c r="J1477" s="34">
        <f>DATE(LEFT(tbl_data[[#This Row],[Date_rapport]], 4), MID(tbl_data[[#This Row],[Date_rapport]], 6, 2), RIGHT(tbl_data[[#This Row],[Date_rapport]], 2))</f>
        <v>44477</v>
      </c>
    </row>
    <row r="1478" spans="1:10" x14ac:dyDescent="0.2">
      <c r="A1478" s="28" t="s">
        <v>368</v>
      </c>
      <c r="B1478" t="s">
        <v>6</v>
      </c>
      <c r="C1478" s="28" t="s">
        <v>286</v>
      </c>
      <c r="D1478" t="s">
        <v>197</v>
      </c>
      <c r="E1478" t="s">
        <v>286</v>
      </c>
      <c r="F1478" t="str">
        <f>INDEX(tbl_produits[Nom normalisé], MATCH(tbl_data[[#This Row],[Spécialité]], tbl_produits[Nom original], 0))</f>
        <v>UN-ALFA 2 microgrammes/1 ml, solution injectable IV en ampoule</v>
      </c>
      <c r="G1478" t="str">
        <f>INDEX(tbl_produits[Classe nom], MATCH(tbl_data[[#This Row],[NORM_Spécialité]], tbl_produits[Nom normalisé], 0))</f>
        <v>Voies digestives et métabolisme</v>
      </c>
      <c r="H1478">
        <f>YEAR(tbl_data[[#This Row],[Date_rapport]])</f>
        <v>2021</v>
      </c>
      <c r="I1478" t="str">
        <f>INDEX(tbl_produits[Molécule extraite], MATCH(tbl_data[[#This Row],[NORM_Spécialité]], tbl_produits[Nom normalisé], 0))</f>
        <v>Alfacalcidol </v>
      </c>
      <c r="J1478" s="34">
        <f>DATE(LEFT(tbl_data[[#This Row],[Date_rapport]], 4), MID(tbl_data[[#This Row],[Date_rapport]], 6, 2), RIGHT(tbl_data[[#This Row],[Date_rapport]], 2))</f>
        <v>44477</v>
      </c>
    </row>
    <row r="1479" spans="1:10" x14ac:dyDescent="0.2">
      <c r="A1479" s="28" t="s">
        <v>368</v>
      </c>
      <c r="B1479" t="s">
        <v>3</v>
      </c>
      <c r="C1479" s="28" t="s">
        <v>287</v>
      </c>
      <c r="D1479" t="s">
        <v>248</v>
      </c>
      <c r="E1479" t="s">
        <v>2</v>
      </c>
      <c r="F1479" t="str">
        <f>INDEX(tbl_produits[Nom normalisé], MATCH(tbl_data[[#This Row],[Spécialité]], tbl_produits[Nom original], 0))</f>
        <v>SEMAP 20 mg, comprimé</v>
      </c>
      <c r="G1479" t="str">
        <f>INDEX(tbl_produits[Classe nom], MATCH(tbl_data[[#This Row],[NORM_Spécialité]], tbl_produits[Nom normalisé], 0))</f>
        <v>Système nerveux</v>
      </c>
      <c r="H1479">
        <f>YEAR(tbl_data[[#This Row],[Date_rapport]])</f>
        <v>2021</v>
      </c>
      <c r="I1479" t="str">
        <f>INDEX(tbl_produits[Molécule extraite], MATCH(tbl_data[[#This Row],[NORM_Spécialité]], tbl_produits[Nom normalisé], 0))</f>
        <v>Penfluridol</v>
      </c>
      <c r="J1479" s="34">
        <f>DATE(LEFT(tbl_data[[#This Row],[Date_rapport]], 4), MID(tbl_data[[#This Row],[Date_rapport]], 6, 2), RIGHT(tbl_data[[#This Row],[Date_rapport]], 2))</f>
        <v>44477</v>
      </c>
    </row>
    <row r="1480" spans="1:10" x14ac:dyDescent="0.2">
      <c r="A1480" s="28" t="s">
        <v>368</v>
      </c>
      <c r="B1480" t="s">
        <v>3</v>
      </c>
      <c r="C1480" s="28" t="s">
        <v>289</v>
      </c>
      <c r="D1480" t="s">
        <v>238</v>
      </c>
      <c r="E1480" t="s">
        <v>2</v>
      </c>
      <c r="F1480" t="str">
        <f>INDEX(tbl_produits[Nom normalisé], MATCH(tbl_data[[#This Row],[Spécialité]], tbl_produits[Nom original], 0))</f>
        <v>SOLUMEDROL 40 mg/2ml  lyophilisat et solution pour usage parentéral</v>
      </c>
      <c r="G1480" t="str">
        <f>INDEX(tbl_produits[Classe nom], MATCH(tbl_data[[#This Row],[NORM_Spécialité]], tbl_produits[Nom normalisé], 0))</f>
        <v>Hormones systémiques sauf hormones sexuelles et insulines</v>
      </c>
      <c r="H1480">
        <f>YEAR(tbl_data[[#This Row],[Date_rapport]])</f>
        <v>2021</v>
      </c>
      <c r="I1480" t="str">
        <f>INDEX(tbl_produits[Molécule extraite], MATCH(tbl_data[[#This Row],[NORM_Spécialité]], tbl_produits[Nom normalisé], 0))</f>
        <v>Méthylprednisolone (hydrogénosuccinate de)</v>
      </c>
      <c r="J1480" s="34">
        <f>DATE(LEFT(tbl_data[[#This Row],[Date_rapport]], 4), MID(tbl_data[[#This Row],[Date_rapport]], 6, 2), RIGHT(tbl_data[[#This Row],[Date_rapport]], 2))</f>
        <v>44477</v>
      </c>
    </row>
    <row r="1481" spans="1:10" x14ac:dyDescent="0.2">
      <c r="A1481" s="28" t="s">
        <v>368</v>
      </c>
      <c r="B1481" t="s">
        <v>3</v>
      </c>
      <c r="C1481" s="28" t="s">
        <v>289</v>
      </c>
      <c r="D1481" t="s">
        <v>237</v>
      </c>
      <c r="E1481" t="s">
        <v>2</v>
      </c>
      <c r="F1481" t="str">
        <f>INDEX(tbl_produits[Nom normalisé], MATCH(tbl_data[[#This Row],[Spécialité]], tbl_produits[Nom original], 0))</f>
        <v>URAPIDIL 100 mg/20 ml, solution injectable</v>
      </c>
      <c r="G1481" t="str">
        <f>INDEX(tbl_produits[Classe nom], MATCH(tbl_data[[#This Row],[NORM_Spécialité]], tbl_produits[Nom normalisé], 0))</f>
        <v>Système cardiovasculaire</v>
      </c>
      <c r="H1481">
        <f>YEAR(tbl_data[[#This Row],[Date_rapport]])</f>
        <v>2021</v>
      </c>
      <c r="I1481" t="str">
        <f>INDEX(tbl_produits[Molécule extraite], MATCH(tbl_data[[#This Row],[NORM_Spécialité]], tbl_produits[Nom normalisé], 0))</f>
        <v>Uradipil</v>
      </c>
      <c r="J1481" s="34">
        <f>DATE(LEFT(tbl_data[[#This Row],[Date_rapport]], 4), MID(tbl_data[[#This Row],[Date_rapport]], 6, 2), RIGHT(tbl_data[[#This Row],[Date_rapport]], 2))</f>
        <v>44477</v>
      </c>
    </row>
    <row r="1482" spans="1:10" x14ac:dyDescent="0.2">
      <c r="A1482" s="28" t="s">
        <v>368</v>
      </c>
      <c r="B1482" t="s">
        <v>11</v>
      </c>
      <c r="C1482" s="28" t="s">
        <v>290</v>
      </c>
      <c r="D1482" t="s">
        <v>125</v>
      </c>
      <c r="E1482" t="s">
        <v>2</v>
      </c>
      <c r="F1482" t="str">
        <f>INDEX(tbl_produits[Nom normalisé], MATCH(tbl_data[[#This Row],[Spécialité]], tbl_produits[Nom original], 0))</f>
        <v>IOBENGUANE (131I) pour thérapie CIS bio international 370 MBq/mL, solution pour perfusion</v>
      </c>
      <c r="G1482" t="str">
        <f>INDEX(tbl_produits[Classe nom], MATCH(tbl_data[[#This Row],[NORM_Spécialité]], tbl_produits[Nom normalisé], 0))</f>
        <v>Divers</v>
      </c>
      <c r="H1482">
        <f>YEAR(tbl_data[[#This Row],[Date_rapport]])</f>
        <v>2021</v>
      </c>
      <c r="I1482" t="str">
        <f>INDEX(tbl_produits[Molécule extraite], MATCH(tbl_data[[#This Row],[NORM_Spécialité]], tbl_produits[Nom normalisé], 0))</f>
        <v>Iobenguane (131I)</v>
      </c>
      <c r="J1482" s="34">
        <f>DATE(LEFT(tbl_data[[#This Row],[Date_rapport]], 4), MID(tbl_data[[#This Row],[Date_rapport]], 6, 2), RIGHT(tbl_data[[#This Row],[Date_rapport]], 2))</f>
        <v>44477</v>
      </c>
    </row>
    <row r="1483" spans="1:10" x14ac:dyDescent="0.2">
      <c r="A1483" s="28" t="s">
        <v>368</v>
      </c>
      <c r="B1483" t="s">
        <v>9</v>
      </c>
      <c r="C1483" s="28" t="s">
        <v>291</v>
      </c>
      <c r="D1483" t="s">
        <v>137</v>
      </c>
      <c r="E1483" t="s">
        <v>2</v>
      </c>
      <c r="F1483" t="str">
        <f>INDEX(tbl_produits[Nom normalisé], MATCH(tbl_data[[#This Row],[Spécialité]], tbl_produits[Nom original], 0))</f>
        <v>TOPIRAMATE  50 mg MYLAN, comprimé pelliculé- TOPIRAMATE 100 mg MYLAN, comprimé pelliculé</v>
      </c>
      <c r="G1483" t="str">
        <f>INDEX(tbl_produits[Classe nom], MATCH(tbl_data[[#This Row],[NORM_Spécialité]], tbl_produits[Nom normalisé], 0))</f>
        <v>Système nerveux</v>
      </c>
      <c r="H1483">
        <f>YEAR(tbl_data[[#This Row],[Date_rapport]])</f>
        <v>2021</v>
      </c>
      <c r="I1483" t="str">
        <f>INDEX(tbl_produits[Molécule extraite], MATCH(tbl_data[[#This Row],[NORM_Spécialité]], tbl_produits[Nom normalisé], 0))</f>
        <v>Topiramate</v>
      </c>
      <c r="J1483" s="34">
        <f>DATE(LEFT(tbl_data[[#This Row],[Date_rapport]], 4), MID(tbl_data[[#This Row],[Date_rapport]], 6, 2), RIGHT(tbl_data[[#This Row],[Date_rapport]], 2))</f>
        <v>44477</v>
      </c>
    </row>
    <row r="1484" spans="1:10" x14ac:dyDescent="0.2">
      <c r="A1484" s="28" t="s">
        <v>368</v>
      </c>
      <c r="B1484" t="s">
        <v>3</v>
      </c>
      <c r="C1484" s="28" t="s">
        <v>294</v>
      </c>
      <c r="D1484" t="s">
        <v>211</v>
      </c>
      <c r="E1484" t="s">
        <v>2</v>
      </c>
      <c r="F1484" t="str">
        <f>INDEX(tbl_produits[Nom normalisé], MATCH(tbl_data[[#This Row],[Spécialité]], tbl_produits[Nom original], 0))</f>
        <v>BLEOMYCINE BELLON 15 mg, poudre pour solution injectable</v>
      </c>
      <c r="G1484" t="str">
        <f>INDEX(tbl_produits[Classe nom], MATCH(tbl_data[[#This Row],[NORM_Spécialité]], tbl_produits[Nom normalisé], 0))</f>
        <v>Antinéoplasiques et immunomodulateurs</v>
      </c>
      <c r="H1484">
        <f>YEAR(tbl_data[[#This Row],[Date_rapport]])</f>
        <v>2021</v>
      </c>
      <c r="I1484" t="str">
        <f>INDEX(tbl_produits[Molécule extraite], MATCH(tbl_data[[#This Row],[NORM_Spécialité]], tbl_produits[Nom normalisé], 0))</f>
        <v>Bléomycine (sulfate de)</v>
      </c>
      <c r="J1484" s="34">
        <f>DATE(LEFT(tbl_data[[#This Row],[Date_rapport]], 4), MID(tbl_data[[#This Row],[Date_rapport]], 6, 2), RIGHT(tbl_data[[#This Row],[Date_rapport]], 2))</f>
        <v>44477</v>
      </c>
    </row>
    <row r="1485" spans="1:10" x14ac:dyDescent="0.2">
      <c r="A1485" s="28" t="s">
        <v>368</v>
      </c>
      <c r="B1485" t="s">
        <v>11</v>
      </c>
      <c r="C1485" s="28" t="s">
        <v>294</v>
      </c>
      <c r="D1485" t="s">
        <v>232</v>
      </c>
      <c r="E1485" t="s">
        <v>2</v>
      </c>
      <c r="F1485" t="str">
        <f>INDEX(tbl_produits[Nom normalisé], MATCH(tbl_data[[#This Row],[Spécialité]], tbl_produits[Nom original], 0))</f>
        <v>MINIRIN 0,1 mg/ml solution pour administration endonasale</v>
      </c>
      <c r="G1485" t="str">
        <f>INDEX(tbl_produits[Classe nom], MATCH(tbl_data[[#This Row],[NORM_Spécialité]], tbl_produits[Nom normalisé], 0))</f>
        <v>Hormones systémiques sauf hormones sexuelles et insulines</v>
      </c>
      <c r="H1485">
        <f>YEAR(tbl_data[[#This Row],[Date_rapport]])</f>
        <v>2021</v>
      </c>
      <c r="I1485" t="str">
        <f>INDEX(tbl_produits[Molécule extraite], MATCH(tbl_data[[#This Row],[NORM_Spécialité]], tbl_produits[Nom normalisé], 0))</f>
        <v>Desmopressine</v>
      </c>
      <c r="J1485" s="34">
        <f>DATE(LEFT(tbl_data[[#This Row],[Date_rapport]], 4), MID(tbl_data[[#This Row],[Date_rapport]], 6, 2), RIGHT(tbl_data[[#This Row],[Date_rapport]], 2))</f>
        <v>44477</v>
      </c>
    </row>
    <row r="1486" spans="1:10" x14ac:dyDescent="0.2">
      <c r="A1486" s="28" t="s">
        <v>368</v>
      </c>
      <c r="B1486" t="s">
        <v>9</v>
      </c>
      <c r="C1486" s="28" t="s">
        <v>296</v>
      </c>
      <c r="D1486" t="s">
        <v>74</v>
      </c>
      <c r="E1486" t="s">
        <v>2</v>
      </c>
      <c r="F1486" t="str">
        <f>INDEX(tbl_produits[Nom normalisé], MATCH(tbl_data[[#This Row],[Spécialité]], tbl_produits[Nom original], 0))</f>
        <v>HEPATATE poudre pour solution injectable . Trousse pour la préparation radiopharmaceutique</v>
      </c>
      <c r="G1486" t="str">
        <f>INDEX(tbl_produits[Classe nom], MATCH(tbl_data[[#This Row],[NORM_Spécialité]], tbl_produits[Nom normalisé], 0))</f>
        <v>Divers</v>
      </c>
      <c r="H1486">
        <f>YEAR(tbl_data[[#This Row],[Date_rapport]])</f>
        <v>2021</v>
      </c>
      <c r="I1486" t="str">
        <f>INDEX(tbl_produits[Molécule extraite], MATCH(tbl_data[[#This Row],[NORM_Spécialité]], tbl_produits[Nom normalisé], 0))</f>
        <v>N/A</v>
      </c>
      <c r="J1486" s="34">
        <f>DATE(LEFT(tbl_data[[#This Row],[Date_rapport]], 4), MID(tbl_data[[#This Row],[Date_rapport]], 6, 2), RIGHT(tbl_data[[#This Row],[Date_rapport]], 2))</f>
        <v>44477</v>
      </c>
    </row>
    <row r="1487" spans="1:10" x14ac:dyDescent="0.2">
      <c r="A1487" s="28" t="s">
        <v>368</v>
      </c>
      <c r="B1487" t="s">
        <v>3</v>
      </c>
      <c r="C1487" s="28" t="s">
        <v>296</v>
      </c>
      <c r="D1487" t="s">
        <v>4</v>
      </c>
      <c r="E1487" t="s">
        <v>2</v>
      </c>
      <c r="F1487" t="str">
        <f>INDEX(tbl_produits[Nom normalisé], MATCH(tbl_data[[#This Row],[Spécialité]], tbl_produits[Nom original], 0))</f>
        <v>ALKONATREM   150 mg, gélule</v>
      </c>
      <c r="G1487" t="str">
        <f>INDEX(tbl_produits[Classe nom], MATCH(tbl_data[[#This Row],[NORM_Spécialité]], tbl_produits[Nom normalisé], 0))</f>
        <v>Anti-infectieux à usage systémique</v>
      </c>
      <c r="H1487">
        <f>YEAR(tbl_data[[#This Row],[Date_rapport]])</f>
        <v>2021</v>
      </c>
      <c r="I1487" t="str">
        <f>INDEX(tbl_produits[Molécule extraite], MATCH(tbl_data[[#This Row],[NORM_Spécialité]], tbl_produits[Nom normalisé], 0))</f>
        <v>Chlorhydrate de déméclocycline</v>
      </c>
      <c r="J1487" s="34">
        <f>DATE(LEFT(tbl_data[[#This Row],[Date_rapport]], 4), MID(tbl_data[[#This Row],[Date_rapport]], 6, 2), RIGHT(tbl_data[[#This Row],[Date_rapport]], 2))</f>
        <v>44477</v>
      </c>
    </row>
    <row r="1488" spans="1:10" x14ac:dyDescent="0.2">
      <c r="A1488" s="28" t="s">
        <v>368</v>
      </c>
      <c r="B1488" t="s">
        <v>6</v>
      </c>
      <c r="C1488" s="28" t="s">
        <v>297</v>
      </c>
      <c r="D1488" t="s">
        <v>224</v>
      </c>
      <c r="E1488" t="s">
        <v>298</v>
      </c>
      <c r="F1488" t="str">
        <f>INDEX(tbl_produits[Nom normalisé], MATCH(tbl_data[[#This Row],[Spécialité]], tbl_produits[Nom original], 0))</f>
        <v>INVANZ 1 G, poudre pour solution à diluer pour perfusion</v>
      </c>
      <c r="G1488" t="str">
        <f>INDEX(tbl_produits[Classe nom], MATCH(tbl_data[[#This Row],[NORM_Spécialité]], tbl_produits[Nom normalisé], 0))</f>
        <v>Anti-infectieux à usage systémique</v>
      </c>
      <c r="H1488">
        <f>YEAR(tbl_data[[#This Row],[Date_rapport]])</f>
        <v>2021</v>
      </c>
      <c r="I1488" t="str">
        <f>INDEX(tbl_produits[Molécule extraite], MATCH(tbl_data[[#This Row],[NORM_Spécialité]], tbl_produits[Nom normalisé], 0))</f>
        <v>Ertapénem</v>
      </c>
      <c r="J1488" s="34">
        <f>DATE(LEFT(tbl_data[[#This Row],[Date_rapport]], 4), MID(tbl_data[[#This Row],[Date_rapport]], 6, 2), RIGHT(tbl_data[[#This Row],[Date_rapport]], 2))</f>
        <v>44477</v>
      </c>
    </row>
    <row r="1489" spans="1:10" x14ac:dyDescent="0.2">
      <c r="A1489" s="28" t="s">
        <v>368</v>
      </c>
      <c r="B1489" t="s">
        <v>6</v>
      </c>
      <c r="C1489" s="28" t="s">
        <v>297</v>
      </c>
      <c r="D1489" t="s">
        <v>171</v>
      </c>
      <c r="E1489" t="s">
        <v>297</v>
      </c>
      <c r="F1489" t="str">
        <f>INDEX(tbl_produits[Nom normalisé], MATCH(tbl_data[[#This Row],[Spécialité]], tbl_produits[Nom original], 0))</f>
        <v>DIAZEPAM  5 mg et 10 mg comprimé</v>
      </c>
      <c r="G1489" t="str">
        <f>INDEX(tbl_produits[Classe nom], MATCH(tbl_data[[#This Row],[NORM_Spécialité]], tbl_produits[Nom normalisé], 0))</f>
        <v>Système nerveux</v>
      </c>
      <c r="H1489">
        <f>YEAR(tbl_data[[#This Row],[Date_rapport]])</f>
        <v>2021</v>
      </c>
      <c r="I1489" t="str">
        <f>INDEX(tbl_produits[Molécule extraite], MATCH(tbl_data[[#This Row],[NORM_Spécialité]], tbl_produits[Nom normalisé], 0))</f>
        <v>Diazépam</v>
      </c>
      <c r="J1489" s="34">
        <f>DATE(LEFT(tbl_data[[#This Row],[Date_rapport]], 4), MID(tbl_data[[#This Row],[Date_rapport]], 6, 2), RIGHT(tbl_data[[#This Row],[Date_rapport]], 2))</f>
        <v>44477</v>
      </c>
    </row>
    <row r="1490" spans="1:10" x14ac:dyDescent="0.2">
      <c r="A1490" s="28" t="s">
        <v>368</v>
      </c>
      <c r="B1490" t="s">
        <v>3</v>
      </c>
      <c r="C1490" s="28" t="s">
        <v>300</v>
      </c>
      <c r="D1490" t="s">
        <v>230</v>
      </c>
      <c r="E1490" t="s">
        <v>2</v>
      </c>
      <c r="F1490" t="str">
        <f>INDEX(tbl_produits[Nom normalisé], MATCH(tbl_data[[#This Row],[Spécialité]], tbl_produits[Nom original], 0))</f>
        <v>ZONISAMIDE MYLAN 100 mg, gélule</v>
      </c>
      <c r="G1490" t="str">
        <f>INDEX(tbl_produits[Classe nom], MATCH(tbl_data[[#This Row],[NORM_Spécialité]], tbl_produits[Nom normalisé], 0))</f>
        <v>Système nerveux</v>
      </c>
      <c r="H1490">
        <f>YEAR(tbl_data[[#This Row],[Date_rapport]])</f>
        <v>2021</v>
      </c>
      <c r="I1490" t="str">
        <f>INDEX(tbl_produits[Molécule extraite], MATCH(tbl_data[[#This Row],[NORM_Spécialité]], tbl_produits[Nom normalisé], 0))</f>
        <v>Zonisamide</v>
      </c>
      <c r="J1490" s="34">
        <f>DATE(LEFT(tbl_data[[#This Row],[Date_rapport]], 4), MID(tbl_data[[#This Row],[Date_rapport]], 6, 2), RIGHT(tbl_data[[#This Row],[Date_rapport]], 2))</f>
        <v>44477</v>
      </c>
    </row>
    <row r="1491" spans="1:10" x14ac:dyDescent="0.2">
      <c r="A1491" s="28" t="s">
        <v>368</v>
      </c>
      <c r="B1491" t="s">
        <v>3</v>
      </c>
      <c r="C1491" s="28" t="s">
        <v>300</v>
      </c>
      <c r="D1491" t="s">
        <v>116</v>
      </c>
      <c r="E1491" t="s">
        <v>2</v>
      </c>
      <c r="F1491" t="str">
        <f>INDEX(tbl_produits[Nom normalisé], MATCH(tbl_data[[#This Row],[Spécialité]], tbl_produits[Nom original], 0))</f>
        <v>ZEVALIN 1,6 mg/ml, trousse pour préparations radiopharmaceutiques pour perfusion</v>
      </c>
      <c r="G1491" t="str">
        <f>INDEX(tbl_produits[Classe nom], MATCH(tbl_data[[#This Row],[NORM_Spécialité]], tbl_produits[Nom normalisé], 0))</f>
        <v>Antinéoplasiques et immunomodulateurs</v>
      </c>
      <c r="H1491">
        <f>YEAR(tbl_data[[#This Row],[Date_rapport]])</f>
        <v>2021</v>
      </c>
      <c r="I1491" t="str">
        <f>INDEX(tbl_produits[Molécule extraite], MATCH(tbl_data[[#This Row],[NORM_Spécialité]], tbl_produits[Nom normalisé], 0))</f>
        <v>Ibritumomab tiuxétan</v>
      </c>
      <c r="J1491" s="34">
        <f>DATE(LEFT(tbl_data[[#This Row],[Date_rapport]], 4), MID(tbl_data[[#This Row],[Date_rapport]], 6, 2), RIGHT(tbl_data[[#This Row],[Date_rapport]], 2))</f>
        <v>44477</v>
      </c>
    </row>
    <row r="1492" spans="1:10" x14ac:dyDescent="0.2">
      <c r="A1492" s="28" t="s">
        <v>368</v>
      </c>
      <c r="B1492" t="s">
        <v>9</v>
      </c>
      <c r="C1492" s="28" t="s">
        <v>300</v>
      </c>
      <c r="D1492" t="s">
        <v>48</v>
      </c>
      <c r="E1492" t="s">
        <v>2</v>
      </c>
      <c r="F1492" t="str">
        <f>INDEX(tbl_produits[Nom normalisé], MATCH(tbl_data[[#This Row],[Spécialité]], tbl_produits[Nom original], 0))</f>
        <v>ZENTEL 400 mg, comprimé</v>
      </c>
      <c r="G1492" t="str">
        <f>INDEX(tbl_produits[Classe nom], MATCH(tbl_data[[#This Row],[NORM_Spécialité]], tbl_produits[Nom normalisé], 0))</f>
        <v>Antiparasitaires, insecticides et répulsifs</v>
      </c>
      <c r="H1492">
        <f>YEAR(tbl_data[[#This Row],[Date_rapport]])</f>
        <v>2021</v>
      </c>
      <c r="I1492" t="str">
        <f>INDEX(tbl_produits[Molécule extraite], MATCH(tbl_data[[#This Row],[NORM_Spécialité]], tbl_produits[Nom normalisé], 0))</f>
        <v>Albendazole</v>
      </c>
      <c r="J1492" s="34">
        <f>DATE(LEFT(tbl_data[[#This Row],[Date_rapport]], 4), MID(tbl_data[[#This Row],[Date_rapport]], 6, 2), RIGHT(tbl_data[[#This Row],[Date_rapport]], 2))</f>
        <v>44477</v>
      </c>
    </row>
    <row r="1493" spans="1:10" x14ac:dyDescent="0.2">
      <c r="A1493" s="28" t="s">
        <v>368</v>
      </c>
      <c r="B1493" t="s">
        <v>3</v>
      </c>
      <c r="C1493" s="28" t="s">
        <v>300</v>
      </c>
      <c r="D1493" t="s">
        <v>95</v>
      </c>
      <c r="E1493" t="s">
        <v>2</v>
      </c>
      <c r="F1493" t="str">
        <f>INDEX(tbl_produits[Nom normalisé], MATCH(tbl_data[[#This Row],[Spécialité]], tbl_produits[Nom original], 0))</f>
        <v>VITRAKVI 20 mg/ml, solution buvable flacon de 100 ml</v>
      </c>
      <c r="G1493" t="str">
        <f>INDEX(tbl_produits[Classe nom], MATCH(tbl_data[[#This Row],[NORM_Spécialité]], tbl_produits[Nom normalisé], 0))</f>
        <v>Antinéoplasiques et immunomodulateurs</v>
      </c>
      <c r="H1493">
        <f>YEAR(tbl_data[[#This Row],[Date_rapport]])</f>
        <v>2021</v>
      </c>
      <c r="I1493" t="str">
        <f>INDEX(tbl_produits[Molécule extraite], MATCH(tbl_data[[#This Row],[NORM_Spécialité]], tbl_produits[Nom normalisé], 0))</f>
        <v>Larotrectinib</v>
      </c>
      <c r="J1493" s="34">
        <f>DATE(LEFT(tbl_data[[#This Row],[Date_rapport]], 4), MID(tbl_data[[#This Row],[Date_rapport]], 6, 2), RIGHT(tbl_data[[#This Row],[Date_rapport]], 2))</f>
        <v>44477</v>
      </c>
    </row>
    <row r="1494" spans="1:10" x14ac:dyDescent="0.2">
      <c r="A1494" s="28" t="s">
        <v>368</v>
      </c>
      <c r="B1494" t="s">
        <v>9</v>
      </c>
      <c r="C1494" s="28" t="s">
        <v>300</v>
      </c>
      <c r="D1494" t="s">
        <v>201</v>
      </c>
      <c r="E1494" t="s">
        <v>2</v>
      </c>
      <c r="F1494" t="str">
        <f>INDEX(tbl_produits[Nom normalisé], MATCH(tbl_data[[#This Row],[Spécialité]], tbl_produits[Nom original], 0))</f>
        <v>VENIN de guêpe Polistes spp 550 microgrammes, poudre pour solution injectable</v>
      </c>
      <c r="G1494" t="str">
        <f>INDEX(tbl_produits[Classe nom], MATCH(tbl_data[[#This Row],[NORM_Spécialité]], tbl_produits[Nom normalisé], 0))</f>
        <v>Divers</v>
      </c>
      <c r="H1494">
        <f>YEAR(tbl_data[[#This Row],[Date_rapport]])</f>
        <v>2021</v>
      </c>
      <c r="I1494" t="str">
        <f>INDEX(tbl_produits[Molécule extraite], MATCH(tbl_data[[#This Row],[NORM_Spécialité]], tbl_produits[Nom normalisé], 0))</f>
        <v>Venin de guêpe</v>
      </c>
      <c r="J1494" s="34">
        <f>DATE(LEFT(tbl_data[[#This Row],[Date_rapport]], 4), MID(tbl_data[[#This Row],[Date_rapport]], 6, 2), RIGHT(tbl_data[[#This Row],[Date_rapport]], 2))</f>
        <v>44477</v>
      </c>
    </row>
    <row r="1495" spans="1:10" x14ac:dyDescent="0.2">
      <c r="A1495" s="28" t="s">
        <v>368</v>
      </c>
      <c r="B1495" t="s">
        <v>6</v>
      </c>
      <c r="C1495" s="28" t="s">
        <v>300</v>
      </c>
      <c r="D1495" t="s">
        <v>59</v>
      </c>
      <c r="E1495" t="s">
        <v>1574</v>
      </c>
      <c r="F1495" t="str">
        <f>INDEX(tbl_produits[Nom normalisé], MATCH(tbl_data[[#This Row],[Spécialité]], tbl_produits[Nom original], 0))</f>
        <v>VEDROP 50mg/ml  solution buvable flacon de 20 ml et de 60 ml</v>
      </c>
      <c r="G1495" t="str">
        <f>INDEX(tbl_produits[Classe nom], MATCH(tbl_data[[#This Row],[NORM_Spécialité]], tbl_produits[Nom normalisé], 0))</f>
        <v>Voies digestives et métabolisme</v>
      </c>
      <c r="H1495">
        <f>YEAR(tbl_data[[#This Row],[Date_rapport]])</f>
        <v>2021</v>
      </c>
      <c r="I1495" t="str">
        <f>INDEX(tbl_produits[Molécule extraite], MATCH(tbl_data[[#This Row],[NORM_Spécialité]], tbl_produits[Nom normalisé], 0))</f>
        <v>Tocophérol</v>
      </c>
      <c r="J1495" s="34">
        <f>DATE(LEFT(tbl_data[[#This Row],[Date_rapport]], 4), MID(tbl_data[[#This Row],[Date_rapport]], 6, 2), RIGHT(tbl_data[[#This Row],[Date_rapport]], 2))</f>
        <v>44477</v>
      </c>
    </row>
    <row r="1496" spans="1:10" x14ac:dyDescent="0.2">
      <c r="A1496" s="28" t="s">
        <v>368</v>
      </c>
      <c r="B1496" t="s">
        <v>3</v>
      </c>
      <c r="C1496" s="28" t="s">
        <v>300</v>
      </c>
      <c r="D1496" t="s">
        <v>153</v>
      </c>
      <c r="E1496" t="s">
        <v>2</v>
      </c>
      <c r="F1496" t="str">
        <f>INDEX(tbl_produits[Nom normalisé], MATCH(tbl_data[[#This Row],[Spécialité]], tbl_produits[Nom original], 0))</f>
        <v>VECTARION injectable, lyophilisat et solution pour préparation injectable</v>
      </c>
      <c r="G1496" t="str">
        <f>INDEX(tbl_produits[Classe nom], MATCH(tbl_data[[#This Row],[NORM_Spécialité]], tbl_produits[Nom normalisé], 0))</f>
        <v>Système respiratoire</v>
      </c>
      <c r="H1496">
        <f>YEAR(tbl_data[[#This Row],[Date_rapport]])</f>
        <v>2021</v>
      </c>
      <c r="I1496" t="str">
        <f>INDEX(tbl_produits[Molécule extraite], MATCH(tbl_data[[#This Row],[NORM_Spécialité]], tbl_produits[Nom normalisé], 0))</f>
        <v>Almitrine (mésilate d')</v>
      </c>
      <c r="J1496" s="34">
        <f>DATE(LEFT(tbl_data[[#This Row],[Date_rapport]], 4), MID(tbl_data[[#This Row],[Date_rapport]], 6, 2), RIGHT(tbl_data[[#This Row],[Date_rapport]], 2))</f>
        <v>44477</v>
      </c>
    </row>
    <row r="1497" spans="1:10" x14ac:dyDescent="0.2">
      <c r="A1497" s="28" t="s">
        <v>368</v>
      </c>
      <c r="B1497" t="s">
        <v>3</v>
      </c>
      <c r="C1497" s="28" t="s">
        <v>300</v>
      </c>
      <c r="D1497" t="s">
        <v>70</v>
      </c>
      <c r="E1497" t="s">
        <v>2</v>
      </c>
      <c r="F1497" t="str">
        <f>INDEX(tbl_produits[Nom normalisé], MATCH(tbl_data[[#This Row],[Spécialité]], tbl_produits[Nom original], 0))</f>
        <v>VAMINOLACT solution pour perfusion en flacon de verre de 100 ml</v>
      </c>
      <c r="G1497" t="str">
        <f>INDEX(tbl_produits[Classe nom], MATCH(tbl_data[[#This Row],[NORM_Spécialité]], tbl_produits[Nom normalisé], 0))</f>
        <v>Sang et organes hématopoïétiques</v>
      </c>
      <c r="H1497">
        <f>YEAR(tbl_data[[#This Row],[Date_rapport]])</f>
        <v>2021</v>
      </c>
      <c r="I1497" t="str">
        <f>INDEX(tbl_produits[Molécule extraite], MATCH(tbl_data[[#This Row],[NORM_Spécialité]], tbl_produits[Nom normalisé], 0))</f>
        <v>Alanine / Arginine / Acide aspartique / …</v>
      </c>
      <c r="J1497" s="34">
        <f>DATE(LEFT(tbl_data[[#This Row],[Date_rapport]], 4), MID(tbl_data[[#This Row],[Date_rapport]], 6, 2), RIGHT(tbl_data[[#This Row],[Date_rapport]], 2))</f>
        <v>44477</v>
      </c>
    </row>
    <row r="1498" spans="1:10" x14ac:dyDescent="0.2">
      <c r="A1498" s="28" t="s">
        <v>368</v>
      </c>
      <c r="B1498" t="s">
        <v>3</v>
      </c>
      <c r="C1498" s="28" t="s">
        <v>300</v>
      </c>
      <c r="D1498" t="s">
        <v>71</v>
      </c>
      <c r="E1498" t="s">
        <v>2</v>
      </c>
      <c r="F1498" t="str">
        <f>INDEX(tbl_produits[Nom normalisé], MATCH(tbl_data[[#This Row],[Spécialité]], tbl_produits[Nom original], 0))</f>
        <v>VAMINOLACT solution pour perfusion en flacon de verre de 1000 ml</v>
      </c>
      <c r="G1498" t="str">
        <f>INDEX(tbl_produits[Classe nom], MATCH(tbl_data[[#This Row],[NORM_Spécialité]], tbl_produits[Nom normalisé], 0))</f>
        <v>Sang et organes hématopoïétiques</v>
      </c>
      <c r="H1498">
        <f>YEAR(tbl_data[[#This Row],[Date_rapport]])</f>
        <v>2021</v>
      </c>
      <c r="I1498" t="str">
        <f>INDEX(tbl_produits[Molécule extraite], MATCH(tbl_data[[#This Row],[NORM_Spécialité]], tbl_produits[Nom normalisé], 0))</f>
        <v>Alanine / Arginine / Acide aspartique / …</v>
      </c>
      <c r="J1498" s="34">
        <f>DATE(LEFT(tbl_data[[#This Row],[Date_rapport]], 4), MID(tbl_data[[#This Row],[Date_rapport]], 6, 2), RIGHT(tbl_data[[#This Row],[Date_rapport]], 2))</f>
        <v>44477</v>
      </c>
    </row>
    <row r="1499" spans="1:10" x14ac:dyDescent="0.2">
      <c r="A1499" s="28" t="s">
        <v>368</v>
      </c>
      <c r="B1499" t="s">
        <v>11</v>
      </c>
      <c r="C1499" s="28" t="s">
        <v>300</v>
      </c>
      <c r="D1499" t="s">
        <v>150</v>
      </c>
      <c r="E1499" t="s">
        <v>2</v>
      </c>
      <c r="F1499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1499" t="str">
        <f>INDEX(tbl_produits[Classe nom], MATCH(tbl_data[[#This Row],[NORM_Spécialité]], tbl_produits[Nom normalisé], 0))</f>
        <v>Anti-infectieux à usage systémique</v>
      </c>
      <c r="H1499">
        <f>YEAR(tbl_data[[#This Row],[Date_rapport]])</f>
        <v>2021</v>
      </c>
      <c r="I1499" t="str">
        <f>INDEX(tbl_produits[Molécule extraite], MATCH(tbl_data[[#This Row],[NORM_Spécialité]], tbl_produits[Nom normalisé], 0))</f>
        <v>Ampicilline sodique / sulbactam sodique</v>
      </c>
      <c r="J1499" s="34">
        <f>DATE(LEFT(tbl_data[[#This Row],[Date_rapport]], 4), MID(tbl_data[[#This Row],[Date_rapport]], 6, 2), RIGHT(tbl_data[[#This Row],[Date_rapport]], 2))</f>
        <v>44477</v>
      </c>
    </row>
    <row r="1500" spans="1:10" x14ac:dyDescent="0.2">
      <c r="A1500" s="28" t="s">
        <v>368</v>
      </c>
      <c r="B1500" t="s">
        <v>9</v>
      </c>
      <c r="C1500" s="28" t="s">
        <v>300</v>
      </c>
      <c r="D1500" t="s">
        <v>157</v>
      </c>
      <c r="E1500" t="s">
        <v>2</v>
      </c>
      <c r="F1500" t="str">
        <f>INDEX(tbl_produits[Nom normalisé], MATCH(tbl_data[[#This Row],[Spécialité]], tbl_produits[Nom original], 0))</f>
        <v>TRACRIUM 250 mg/25 ml, solution injectable - flacon de 25 ml</v>
      </c>
      <c r="G1500" t="str">
        <f>INDEX(tbl_produits[Classe nom], MATCH(tbl_data[[#This Row],[NORM_Spécialité]], tbl_produits[Nom normalisé], 0))</f>
        <v xml:space="preserve">Système musculo-squelettique </v>
      </c>
      <c r="H1500">
        <f>YEAR(tbl_data[[#This Row],[Date_rapport]])</f>
        <v>2021</v>
      </c>
      <c r="I1500" t="str">
        <f>INDEX(tbl_produits[Molécule extraite], MATCH(tbl_data[[#This Row],[NORM_Spécialité]], tbl_produits[Nom normalisé], 0))</f>
        <v>Atracurium</v>
      </c>
      <c r="J1500" s="34">
        <f>DATE(LEFT(tbl_data[[#This Row],[Date_rapport]], 4), MID(tbl_data[[#This Row],[Date_rapport]], 6, 2), RIGHT(tbl_data[[#This Row],[Date_rapport]], 2))</f>
        <v>44477</v>
      </c>
    </row>
    <row r="1501" spans="1:10" x14ac:dyDescent="0.2">
      <c r="A1501" s="28" t="s">
        <v>368</v>
      </c>
      <c r="B1501" t="s">
        <v>9</v>
      </c>
      <c r="C1501" s="28" t="s">
        <v>300</v>
      </c>
      <c r="D1501" t="s">
        <v>229</v>
      </c>
      <c r="E1501" t="s">
        <v>2</v>
      </c>
      <c r="F1501" t="str">
        <f>INDEX(tbl_produits[Nom normalisé], MATCH(tbl_data[[#This Row],[Spécialité]], tbl_produits[Nom original], 0))</f>
        <v>TOPIRAMATE SANDOZ 100 mg, comprimé pelliculé</v>
      </c>
      <c r="G1501" t="str">
        <f>INDEX(tbl_produits[Classe nom], MATCH(tbl_data[[#This Row],[NORM_Spécialité]], tbl_produits[Nom normalisé], 0))</f>
        <v>Système nerveux</v>
      </c>
      <c r="H1501">
        <f>YEAR(tbl_data[[#This Row],[Date_rapport]])</f>
        <v>2021</v>
      </c>
      <c r="I1501" t="str">
        <f>INDEX(tbl_produits[Molécule extraite], MATCH(tbl_data[[#This Row],[NORM_Spécialité]], tbl_produits[Nom normalisé], 0))</f>
        <v>Topiramate</v>
      </c>
      <c r="J1501" s="34">
        <f>DATE(LEFT(tbl_data[[#This Row],[Date_rapport]], 4), MID(tbl_data[[#This Row],[Date_rapport]], 6, 2), RIGHT(tbl_data[[#This Row],[Date_rapport]], 2))</f>
        <v>44477</v>
      </c>
    </row>
    <row r="1502" spans="1:10" x14ac:dyDescent="0.2">
      <c r="A1502" s="28" t="s">
        <v>368</v>
      </c>
      <c r="B1502" t="s">
        <v>6</v>
      </c>
      <c r="C1502" s="28" t="s">
        <v>300</v>
      </c>
      <c r="D1502" t="s">
        <v>27</v>
      </c>
      <c r="E1502" t="s">
        <v>1557</v>
      </c>
      <c r="F1502" t="str">
        <f>INDEX(tbl_produits[Nom normalisé], MATCH(tbl_data[[#This Row],[Spécialité]], tbl_produits[Nom original], 0))</f>
        <v>TOBI PODHALER 28 mg, poudre pour inhalation en gélule</v>
      </c>
      <c r="G1502" t="str">
        <f>INDEX(tbl_produits[Classe nom], MATCH(tbl_data[[#This Row],[NORM_Spécialité]], tbl_produits[Nom normalisé], 0))</f>
        <v>Anti-infectieux à usage systémique</v>
      </c>
      <c r="H1502">
        <f>YEAR(tbl_data[[#This Row],[Date_rapport]])</f>
        <v>2021</v>
      </c>
      <c r="I1502" t="str">
        <f>INDEX(tbl_produits[Molécule extraite], MATCH(tbl_data[[#This Row],[NORM_Spécialité]], tbl_produits[Nom normalisé], 0))</f>
        <v>Tobramycine</v>
      </c>
      <c r="J1502" s="34">
        <f>DATE(LEFT(tbl_data[[#This Row],[Date_rapport]], 4), MID(tbl_data[[#This Row],[Date_rapport]], 6, 2), RIGHT(tbl_data[[#This Row],[Date_rapport]], 2))</f>
        <v>44477</v>
      </c>
    </row>
    <row r="1503" spans="1:10" x14ac:dyDescent="0.2">
      <c r="A1503" s="28" t="s">
        <v>368</v>
      </c>
      <c r="B1503" t="s">
        <v>6</v>
      </c>
      <c r="C1503" s="28" t="s">
        <v>300</v>
      </c>
      <c r="D1503" t="s">
        <v>123</v>
      </c>
      <c r="E1503" t="s">
        <v>1598</v>
      </c>
      <c r="F1503" t="str">
        <f>INDEX(tbl_produits[Nom normalisé], MATCH(tbl_data[[#This Row],[Spécialité]], tbl_produits[Nom original], 0))</f>
        <v>THYROZOL  5 mg,10 mg et 20 mg</v>
      </c>
      <c r="G1503" t="str">
        <f>INDEX(tbl_produits[Classe nom], MATCH(tbl_data[[#This Row],[NORM_Spécialité]], tbl_produits[Nom normalisé], 0))</f>
        <v>Hormones systémiques sauf hormones sexuelles et insulines</v>
      </c>
      <c r="H1503">
        <f>YEAR(tbl_data[[#This Row],[Date_rapport]])</f>
        <v>2021</v>
      </c>
      <c r="I1503" t="str">
        <f>INDEX(tbl_produits[Molécule extraite], MATCH(tbl_data[[#This Row],[NORM_Spécialité]], tbl_produits[Nom normalisé], 0))</f>
        <v>Thiamazole</v>
      </c>
      <c r="J1503" s="34">
        <f>DATE(LEFT(tbl_data[[#This Row],[Date_rapport]], 4), MID(tbl_data[[#This Row],[Date_rapport]], 6, 2), RIGHT(tbl_data[[#This Row],[Date_rapport]], 2))</f>
        <v>44477</v>
      </c>
    </row>
    <row r="1504" spans="1:10" x14ac:dyDescent="0.2">
      <c r="A1504" s="28" t="s">
        <v>368</v>
      </c>
      <c r="B1504" t="s">
        <v>3</v>
      </c>
      <c r="C1504" s="28" t="s">
        <v>300</v>
      </c>
      <c r="D1504" t="s">
        <v>82</v>
      </c>
      <c r="E1504" t="s">
        <v>2</v>
      </c>
      <c r="F1504" t="str">
        <f>INDEX(tbl_produits[Nom normalisé], MATCH(tbl_data[[#This Row],[Spécialité]], tbl_produits[Nom original], 0))</f>
        <v>THIOPENTAL MEDIPHA 500 mg et 1 g, poudre pour solution injectable</v>
      </c>
      <c r="G1504" t="str">
        <f>INDEX(tbl_produits[Classe nom], MATCH(tbl_data[[#This Row],[NORM_Spécialité]], tbl_produits[Nom normalisé], 0))</f>
        <v>Système nerveux</v>
      </c>
      <c r="H1504">
        <f>YEAR(tbl_data[[#This Row],[Date_rapport]])</f>
        <v>2021</v>
      </c>
      <c r="I1504" t="str">
        <f>INDEX(tbl_produits[Molécule extraite], MATCH(tbl_data[[#This Row],[NORM_Spécialité]], tbl_produits[Nom normalisé], 0))</f>
        <v>Thiopenthal</v>
      </c>
      <c r="J1504" s="34">
        <f>DATE(LEFT(tbl_data[[#This Row],[Date_rapport]], 4), MID(tbl_data[[#This Row],[Date_rapport]], 6, 2), RIGHT(tbl_data[[#This Row],[Date_rapport]], 2))</f>
        <v>44477</v>
      </c>
    </row>
    <row r="1505" spans="1:10" x14ac:dyDescent="0.2">
      <c r="A1505" s="28" t="s">
        <v>368</v>
      </c>
      <c r="B1505" t="s">
        <v>6</v>
      </c>
      <c r="C1505" s="28" t="s">
        <v>300</v>
      </c>
      <c r="D1505" t="s">
        <v>139</v>
      </c>
      <c r="E1505" t="s">
        <v>1601</v>
      </c>
      <c r="F1505" t="str">
        <f>INDEX(tbl_produits[Nom normalisé], MATCH(tbl_data[[#This Row],[Spécialité]], tbl_produits[Nom original], 0))</f>
        <v>TERCIAN 50 mg/5 ml, solution injectable en ampoule</v>
      </c>
      <c r="G1505" t="str">
        <f>INDEX(tbl_produits[Classe nom], MATCH(tbl_data[[#This Row],[NORM_Spécialité]], tbl_produits[Nom normalisé], 0))</f>
        <v>Système nerveux</v>
      </c>
      <c r="H1505">
        <f>YEAR(tbl_data[[#This Row],[Date_rapport]])</f>
        <v>2021</v>
      </c>
      <c r="I1505" t="str">
        <f>INDEX(tbl_produits[Molécule extraite], MATCH(tbl_data[[#This Row],[NORM_Spécialité]], tbl_produits[Nom normalisé], 0))</f>
        <v>Cyamémazine</v>
      </c>
      <c r="J1505" s="34">
        <f>DATE(LEFT(tbl_data[[#This Row],[Date_rapport]], 4), MID(tbl_data[[#This Row],[Date_rapport]], 6, 2), RIGHT(tbl_data[[#This Row],[Date_rapport]], 2))</f>
        <v>44477</v>
      </c>
    </row>
    <row r="1506" spans="1:10" x14ac:dyDescent="0.2">
      <c r="A1506" s="28" t="s">
        <v>368</v>
      </c>
      <c r="B1506" t="s">
        <v>11</v>
      </c>
      <c r="C1506" s="28" t="s">
        <v>300</v>
      </c>
      <c r="D1506" t="s">
        <v>92</v>
      </c>
      <c r="E1506" t="s">
        <v>2</v>
      </c>
      <c r="F1506" t="str">
        <f>INDEX(tbl_produits[Nom normalisé], MATCH(tbl_data[[#This Row],[Spécialité]], tbl_produits[Nom original], 0))</f>
        <v>SURGESTONE, comprimé de 0,125 mg, 0,250 mg et 0,500 mg</v>
      </c>
      <c r="G1506" t="str">
        <f>INDEX(tbl_produits[Classe nom], MATCH(tbl_data[[#This Row],[NORM_Spécialité]], tbl_produits[Nom normalisé], 0))</f>
        <v>Système génito-urinaire et hormones sexuelles</v>
      </c>
      <c r="H1506">
        <f>YEAR(tbl_data[[#This Row],[Date_rapport]])</f>
        <v>2021</v>
      </c>
      <c r="I1506" t="str">
        <f>INDEX(tbl_produits[Molécule extraite], MATCH(tbl_data[[#This Row],[NORM_Spécialité]], tbl_produits[Nom normalisé], 0))</f>
        <v>Promégestone</v>
      </c>
      <c r="J1506" s="34">
        <f>DATE(LEFT(tbl_data[[#This Row],[Date_rapport]], 4), MID(tbl_data[[#This Row],[Date_rapport]], 6, 2), RIGHT(tbl_data[[#This Row],[Date_rapport]], 2))</f>
        <v>44477</v>
      </c>
    </row>
    <row r="1507" spans="1:10" x14ac:dyDescent="0.2">
      <c r="A1507" s="28" t="s">
        <v>368</v>
      </c>
      <c r="B1507" t="s">
        <v>3</v>
      </c>
      <c r="C1507" s="28" t="s">
        <v>300</v>
      </c>
      <c r="D1507" t="s">
        <v>194</v>
      </c>
      <c r="E1507" t="s">
        <v>2</v>
      </c>
      <c r="F1507" t="str">
        <f>INDEX(tbl_produits[Nom normalisé], MATCH(tbl_data[[#This Row],[Spécialité]], tbl_produits[Nom original], 0))</f>
        <v>SPÉCIALITÉS SPIRONOLACTONE ALTIZIDE  25 mg/15 mg, comprimé pelliculé sécable</v>
      </c>
      <c r="G1507" t="str">
        <f>INDEX(tbl_produits[Classe nom], MATCH(tbl_data[[#This Row],[NORM_Spécialité]], tbl_produits[Nom normalisé], 0))</f>
        <v>Système cardiovasculaire</v>
      </c>
      <c r="H1507">
        <f>YEAR(tbl_data[[#This Row],[Date_rapport]])</f>
        <v>2021</v>
      </c>
      <c r="I1507" t="str">
        <f>INDEX(tbl_produits[Molécule extraite], MATCH(tbl_data[[#This Row],[NORM_Spécialité]], tbl_produits[Nom normalisé], 0))</f>
        <v>Spironolactone / altizide</v>
      </c>
      <c r="J1507" s="34">
        <f>DATE(LEFT(tbl_data[[#This Row],[Date_rapport]], 4), MID(tbl_data[[#This Row],[Date_rapport]], 6, 2), RIGHT(tbl_data[[#This Row],[Date_rapport]], 2))</f>
        <v>44477</v>
      </c>
    </row>
    <row r="1508" spans="1:10" x14ac:dyDescent="0.2">
      <c r="A1508" s="28" t="s">
        <v>368</v>
      </c>
      <c r="B1508" t="s">
        <v>3</v>
      </c>
      <c r="C1508" s="28" t="s">
        <v>300</v>
      </c>
      <c r="D1508" t="s">
        <v>15</v>
      </c>
      <c r="E1508" t="s">
        <v>2</v>
      </c>
      <c r="F1508" t="str">
        <f>INDEX(tbl_produits[Nom normalisé], MATCH(tbl_data[[#This Row],[Spécialité]], tbl_produits[Nom original], 0))</f>
        <v>SPÉCIALITÉS à base de Valsartan  seul ou en association avec l’hydrochlorothiazide</v>
      </c>
      <c r="G1508" t="str">
        <f>INDEX(tbl_produits[Classe nom], MATCH(tbl_data[[#This Row],[NORM_Spécialité]], tbl_produits[Nom normalisé], 0))</f>
        <v>Système cardiovasculaire</v>
      </c>
      <c r="H1508">
        <f>YEAR(tbl_data[[#This Row],[Date_rapport]])</f>
        <v>2021</v>
      </c>
      <c r="I1508" t="str">
        <f>INDEX(tbl_produits[Molécule extraite], MATCH(tbl_data[[#This Row],[NORM_Spécialité]], tbl_produits[Nom normalisé], 0))</f>
        <v>Valsartan</v>
      </c>
      <c r="J1508" s="34">
        <f>DATE(LEFT(tbl_data[[#This Row],[Date_rapport]], 4), MID(tbl_data[[#This Row],[Date_rapport]], 6, 2), RIGHT(tbl_data[[#This Row],[Date_rapport]], 2))</f>
        <v>44477</v>
      </c>
    </row>
    <row r="1509" spans="1:10" x14ac:dyDescent="0.2">
      <c r="A1509" s="28" t="s">
        <v>368</v>
      </c>
      <c r="B1509" t="s">
        <v>6</v>
      </c>
      <c r="C1509" s="28" t="s">
        <v>300</v>
      </c>
      <c r="D1509" t="s">
        <v>84</v>
      </c>
      <c r="E1509" t="s">
        <v>1583</v>
      </c>
      <c r="F1509" t="str">
        <f>INDEX(tbl_produits[Nom normalisé], MATCH(tbl_data[[#This Row],[Spécialité]], tbl_produits[Nom original], 0))</f>
        <v>SOLUMEDROL 120 mg/2 ml, lyophilisat et solution pour usage parentéral</v>
      </c>
      <c r="G1509" t="str">
        <f>INDEX(tbl_produits[Classe nom], MATCH(tbl_data[[#This Row],[NORM_Spécialité]], tbl_produits[Nom normalisé], 0))</f>
        <v>Hormones systémiques sauf hormones sexuelles et insulines</v>
      </c>
      <c r="H1509">
        <f>YEAR(tbl_data[[#This Row],[Date_rapport]])</f>
        <v>2021</v>
      </c>
      <c r="I1509" t="str">
        <f>INDEX(tbl_produits[Molécule extraite], MATCH(tbl_data[[#This Row],[NORM_Spécialité]], tbl_produits[Nom normalisé], 0))</f>
        <v>Méthylprednisolone (hydrogénosuccinate de)</v>
      </c>
      <c r="J1509" s="34">
        <f>DATE(LEFT(tbl_data[[#This Row],[Date_rapport]], 4), MID(tbl_data[[#This Row],[Date_rapport]], 6, 2), RIGHT(tbl_data[[#This Row],[Date_rapport]], 2))</f>
        <v>44477</v>
      </c>
    </row>
    <row r="1510" spans="1:10" x14ac:dyDescent="0.2">
      <c r="A1510" s="28" t="s">
        <v>368</v>
      </c>
      <c r="B1510" t="s">
        <v>6</v>
      </c>
      <c r="C1510" s="28" t="s">
        <v>300</v>
      </c>
      <c r="D1510" t="s">
        <v>162</v>
      </c>
      <c r="E1510" t="s">
        <v>1608</v>
      </c>
      <c r="F1510" t="str">
        <f>INDEX(tbl_produits[Nom normalisé], MATCH(tbl_data[[#This Row],[Spécialité]], tbl_produits[Nom original], 0))</f>
        <v>SOLUDACTONE 200 mg, lyophilisat et solution pour usage parentéral</v>
      </c>
      <c r="G1510" t="str">
        <f>INDEX(tbl_produits[Classe nom], MATCH(tbl_data[[#This Row],[NORM_Spécialité]], tbl_produits[Nom normalisé], 0))</f>
        <v>Hormones systémiques sauf hormones sexuelles et insulines</v>
      </c>
      <c r="H1510">
        <f>YEAR(tbl_data[[#This Row],[Date_rapport]])</f>
        <v>2021</v>
      </c>
      <c r="I1510" t="str">
        <f>INDEX(tbl_produits[Molécule extraite], MATCH(tbl_data[[#This Row],[NORM_Spécialité]], tbl_produits[Nom normalisé], 0))</f>
        <v>Méthylprednisolone (hydrogénosuccinate de)</v>
      </c>
      <c r="J1510" s="34">
        <f>DATE(LEFT(tbl_data[[#This Row],[Date_rapport]], 4), MID(tbl_data[[#This Row],[Date_rapport]], 6, 2), RIGHT(tbl_data[[#This Row],[Date_rapport]], 2))</f>
        <v>44477</v>
      </c>
    </row>
    <row r="1511" spans="1:10" x14ac:dyDescent="0.2">
      <c r="A1511" s="28" t="s">
        <v>368</v>
      </c>
      <c r="B1511" t="s">
        <v>6</v>
      </c>
      <c r="C1511" s="28" t="s">
        <v>300</v>
      </c>
      <c r="D1511" t="s">
        <v>87</v>
      </c>
      <c r="E1511" t="s">
        <v>1585</v>
      </c>
      <c r="F1511" t="str">
        <f>INDEX(tbl_produits[Nom normalisé], MATCH(tbl_data[[#This Row],[Spécialité]], tbl_produits[Nom original], 0))</f>
        <v>SKIACOL 0,5 % collyre, flacon de 0,5ml</v>
      </c>
      <c r="G1511" t="str">
        <f>INDEX(tbl_produits[Classe nom], MATCH(tbl_data[[#This Row],[NORM_Spécialité]], tbl_produits[Nom normalisé], 0))</f>
        <v>Organes sensoriels</v>
      </c>
      <c r="H1511">
        <f>YEAR(tbl_data[[#This Row],[Date_rapport]])</f>
        <v>2021</v>
      </c>
      <c r="I1511" t="str">
        <f>INDEX(tbl_produits[Molécule extraite], MATCH(tbl_data[[#This Row],[NORM_Spécialité]], tbl_produits[Nom normalisé], 0))</f>
        <v>Cyclopentolate (chlorhydrate de)</v>
      </c>
      <c r="J1511" s="34">
        <f>DATE(LEFT(tbl_data[[#This Row],[Date_rapport]], 4), MID(tbl_data[[#This Row],[Date_rapport]], 6, 2), RIGHT(tbl_data[[#This Row],[Date_rapport]], 2))</f>
        <v>44477</v>
      </c>
    </row>
    <row r="1512" spans="1:10" x14ac:dyDescent="0.2">
      <c r="A1512" s="28" t="s">
        <v>368</v>
      </c>
      <c r="B1512" t="s">
        <v>3</v>
      </c>
      <c r="C1512" s="28" t="s">
        <v>300</v>
      </c>
      <c r="D1512" t="s">
        <v>17</v>
      </c>
      <c r="E1512" t="s">
        <v>2</v>
      </c>
      <c r="F1512" t="str">
        <f>INDEX(tbl_produits[Nom normalisé], MATCH(tbl_data[[#This Row],[Spécialité]], tbl_produits[Nom original], 0))</f>
        <v>SINEMET LP 200 mg/50 mg, comprimé à libération prolongée</v>
      </c>
      <c r="G1512" t="str">
        <f>INDEX(tbl_produits[Classe nom], MATCH(tbl_data[[#This Row],[NORM_Spécialité]], tbl_produits[Nom normalisé], 0))</f>
        <v>Système nerveux</v>
      </c>
      <c r="H1512">
        <f>YEAR(tbl_data[[#This Row],[Date_rapport]])</f>
        <v>2021</v>
      </c>
      <c r="I1512" t="str">
        <f>INDEX(tbl_produits[Molécule extraite], MATCH(tbl_data[[#This Row],[NORM_Spécialité]], tbl_produits[Nom normalisé], 0))</f>
        <v>Levodopa / Carbidopa</v>
      </c>
      <c r="J1512" s="34">
        <f>DATE(LEFT(tbl_data[[#This Row],[Date_rapport]], 4), MID(tbl_data[[#This Row],[Date_rapport]], 6, 2), RIGHT(tbl_data[[#This Row],[Date_rapport]], 2))</f>
        <v>44477</v>
      </c>
    </row>
    <row r="1513" spans="1:10" x14ac:dyDescent="0.2">
      <c r="A1513" s="28" t="s">
        <v>368</v>
      </c>
      <c r="B1513" t="s">
        <v>6</v>
      </c>
      <c r="C1513" s="28" t="s">
        <v>300</v>
      </c>
      <c r="D1513" t="s">
        <v>148</v>
      </c>
      <c r="E1513" t="s">
        <v>1605</v>
      </c>
      <c r="F1513" t="str">
        <f>INDEX(tbl_produits[Nom normalisé], MATCH(tbl_data[[#This Row],[Spécialité]], tbl_produits[Nom original], 0))</f>
        <v>SINEMET LP 100 mg/25 mg, comprimé à libération prolongée</v>
      </c>
      <c r="G1513" t="str">
        <f>INDEX(tbl_produits[Classe nom], MATCH(tbl_data[[#This Row],[NORM_Spécialité]], tbl_produits[Nom normalisé], 0))</f>
        <v>Système nerveux</v>
      </c>
      <c r="H1513">
        <f>YEAR(tbl_data[[#This Row],[Date_rapport]])</f>
        <v>2021</v>
      </c>
      <c r="I1513" t="str">
        <f>INDEX(tbl_produits[Molécule extraite], MATCH(tbl_data[[#This Row],[NORM_Spécialité]], tbl_produits[Nom normalisé], 0))</f>
        <v>Levodopa / Carbidopa</v>
      </c>
      <c r="J1513" s="34">
        <f>DATE(LEFT(tbl_data[[#This Row],[Date_rapport]], 4), MID(tbl_data[[#This Row],[Date_rapport]], 6, 2), RIGHT(tbl_data[[#This Row],[Date_rapport]], 2))</f>
        <v>44477</v>
      </c>
    </row>
    <row r="1514" spans="1:10" x14ac:dyDescent="0.2">
      <c r="A1514" s="28" t="s">
        <v>368</v>
      </c>
      <c r="B1514" t="s">
        <v>6</v>
      </c>
      <c r="C1514" s="28" t="s">
        <v>300</v>
      </c>
      <c r="D1514" t="s">
        <v>38</v>
      </c>
      <c r="E1514" t="s">
        <v>1565</v>
      </c>
      <c r="F1514" t="str">
        <f>INDEX(tbl_produits[Nom normalisé], MATCH(tbl_data[[#This Row],[Spécialité]], tbl_produits[Nom original], 0))</f>
        <v>SIKLOS 100 mg, comprimé pelliculé - SIKLOS 1000 mg, comprimé pelliculé sécable</v>
      </c>
      <c r="G1514" t="str">
        <f>INDEX(tbl_produits[Classe nom], MATCH(tbl_data[[#This Row],[NORM_Spécialité]], tbl_produits[Nom normalisé], 0))</f>
        <v>Antinéoplasiques et immunomodulateurs</v>
      </c>
      <c r="H1514">
        <f>YEAR(tbl_data[[#This Row],[Date_rapport]])</f>
        <v>2021</v>
      </c>
      <c r="I1514" t="str">
        <f>INDEX(tbl_produits[Molécule extraite], MATCH(tbl_data[[#This Row],[NORM_Spécialité]], tbl_produits[Nom normalisé], 0))</f>
        <v>Hydroxycarbamide</v>
      </c>
      <c r="J1514" s="34">
        <f>DATE(LEFT(tbl_data[[#This Row],[Date_rapport]], 4), MID(tbl_data[[#This Row],[Date_rapport]], 6, 2), RIGHT(tbl_data[[#This Row],[Date_rapport]], 2))</f>
        <v>44477</v>
      </c>
    </row>
    <row r="1515" spans="1:10" x14ac:dyDescent="0.2">
      <c r="A1515" s="28" t="s">
        <v>368</v>
      </c>
      <c r="B1515" t="s">
        <v>6</v>
      </c>
      <c r="C1515" s="28" t="s">
        <v>300</v>
      </c>
      <c r="D1515" t="s">
        <v>46</v>
      </c>
      <c r="E1515" t="s">
        <v>1568</v>
      </c>
      <c r="F1515" t="str">
        <f>INDEX(tbl_produits[Nom normalisé], MATCH(tbl_data[[#This Row],[Spécialité]], tbl_produits[Nom original], 0))</f>
        <v>SCOPODERM TTS  1 mg/72 heures, dispositif transdermique</v>
      </c>
      <c r="G1515" t="str">
        <f>INDEX(tbl_produits[Classe nom], MATCH(tbl_data[[#This Row],[NORM_Spécialité]], tbl_produits[Nom normalisé], 0))</f>
        <v>Voies digestives et métabolisme</v>
      </c>
      <c r="H1515">
        <f>YEAR(tbl_data[[#This Row],[Date_rapport]])</f>
        <v>2021</v>
      </c>
      <c r="I1515" t="str">
        <f>INDEX(tbl_produits[Molécule extraite], MATCH(tbl_data[[#This Row],[NORM_Spécialité]], tbl_produits[Nom normalisé], 0))</f>
        <v>Scopolamine</v>
      </c>
      <c r="J1515" s="34">
        <f>DATE(LEFT(tbl_data[[#This Row],[Date_rapport]], 4), MID(tbl_data[[#This Row],[Date_rapport]], 6, 2), RIGHT(tbl_data[[#This Row],[Date_rapport]], 2))</f>
        <v>44477</v>
      </c>
    </row>
    <row r="1516" spans="1:10" x14ac:dyDescent="0.2">
      <c r="A1516" s="28" t="s">
        <v>368</v>
      </c>
      <c r="B1516" t="s">
        <v>3</v>
      </c>
      <c r="C1516" s="28" t="s">
        <v>300</v>
      </c>
      <c r="D1516" t="s">
        <v>112</v>
      </c>
      <c r="E1516" t="s">
        <v>2</v>
      </c>
      <c r="F1516" t="str">
        <f>INDEX(tbl_produits[Nom normalisé], MATCH(tbl_data[[#This Row],[Spécialité]], tbl_produits[Nom original], 0))</f>
        <v>ROPINIROLE MYLAN 0,5 mg  comprimé pelliculé</v>
      </c>
      <c r="G1516" t="str">
        <f>INDEX(tbl_produits[Classe nom], MATCH(tbl_data[[#This Row],[NORM_Spécialité]], tbl_produits[Nom normalisé], 0))</f>
        <v>Système nerveux</v>
      </c>
      <c r="H1516">
        <f>YEAR(tbl_data[[#This Row],[Date_rapport]])</f>
        <v>2021</v>
      </c>
      <c r="I1516" t="str">
        <f>INDEX(tbl_produits[Molécule extraite], MATCH(tbl_data[[#This Row],[NORM_Spécialité]], tbl_produits[Nom normalisé], 0))</f>
        <v>Ropinirole</v>
      </c>
      <c r="J1516" s="34">
        <f>DATE(LEFT(tbl_data[[#This Row],[Date_rapport]], 4), MID(tbl_data[[#This Row],[Date_rapport]], 6, 2), RIGHT(tbl_data[[#This Row],[Date_rapport]], 2))</f>
        <v>44477</v>
      </c>
    </row>
    <row r="1517" spans="1:10" x14ac:dyDescent="0.2">
      <c r="A1517" s="28" t="s">
        <v>368</v>
      </c>
      <c r="B1517" t="s">
        <v>6</v>
      </c>
      <c r="C1517" s="28" t="s">
        <v>300</v>
      </c>
      <c r="D1517" t="s">
        <v>142</v>
      </c>
      <c r="E1517" t="s">
        <v>1602</v>
      </c>
      <c r="F1517" t="str">
        <f>INDEX(tbl_produits[Nom normalisé], MATCH(tbl_data[[#This Row],[Spécialité]], tbl_produits[Nom original], 0))</f>
        <v>RILUTEK 50 mg comprimés pelliculés</v>
      </c>
      <c r="G1517" t="str">
        <f>INDEX(tbl_produits[Classe nom], MATCH(tbl_data[[#This Row],[NORM_Spécialité]], tbl_produits[Nom normalisé], 0))</f>
        <v>Système nerveux</v>
      </c>
      <c r="H1517">
        <f>YEAR(tbl_data[[#This Row],[Date_rapport]])</f>
        <v>2021</v>
      </c>
      <c r="I1517" t="str">
        <f>INDEX(tbl_produits[Molécule extraite], MATCH(tbl_data[[#This Row],[NORM_Spécialité]], tbl_produits[Nom normalisé], 0))</f>
        <v>Riluzole</v>
      </c>
      <c r="J1517" s="34">
        <f>DATE(LEFT(tbl_data[[#This Row],[Date_rapport]], 4), MID(tbl_data[[#This Row],[Date_rapport]], 6, 2), RIGHT(tbl_data[[#This Row],[Date_rapport]], 2))</f>
        <v>44477</v>
      </c>
    </row>
    <row r="1518" spans="1:10" x14ac:dyDescent="0.2">
      <c r="A1518" s="28" t="s">
        <v>368</v>
      </c>
      <c r="B1518" t="s">
        <v>6</v>
      </c>
      <c r="C1518" s="28" t="s">
        <v>300</v>
      </c>
      <c r="D1518" t="s">
        <v>143</v>
      </c>
      <c r="E1518" t="s">
        <v>1603</v>
      </c>
      <c r="F1518" t="str">
        <f>INDEX(tbl_produits[Nom normalisé], MATCH(tbl_data[[#This Row],[Spécialité]], tbl_produits[Nom original], 0))</f>
        <v>RIFATER, comprimé enrobé</v>
      </c>
      <c r="G1518" t="str">
        <f>INDEX(tbl_produits[Classe nom], MATCH(tbl_data[[#This Row],[NORM_Spécialité]], tbl_produits[Nom normalisé], 0))</f>
        <v>Anti-infectieux à usage systémique</v>
      </c>
      <c r="H1518">
        <f>YEAR(tbl_data[[#This Row],[Date_rapport]])</f>
        <v>2021</v>
      </c>
      <c r="I1518" t="str">
        <f>INDEX(tbl_produits[Molécule extraite], MATCH(tbl_data[[#This Row],[NORM_Spécialité]], tbl_produits[Nom normalisé], 0))</f>
        <v>Isoniazide / pyrazinamid / rifampicine</v>
      </c>
      <c r="J1518" s="34">
        <f>DATE(LEFT(tbl_data[[#This Row],[Date_rapport]], 4), MID(tbl_data[[#This Row],[Date_rapport]], 6, 2), RIGHT(tbl_data[[#This Row],[Date_rapport]], 2))</f>
        <v>44477</v>
      </c>
    </row>
    <row r="1519" spans="1:10" x14ac:dyDescent="0.2">
      <c r="A1519" s="28" t="s">
        <v>368</v>
      </c>
      <c r="B1519" t="s">
        <v>9</v>
      </c>
      <c r="C1519" s="28" t="s">
        <v>300</v>
      </c>
      <c r="D1519" t="s">
        <v>102</v>
      </c>
      <c r="E1519" t="s">
        <v>2</v>
      </c>
      <c r="F1519" t="str">
        <f>INDEX(tbl_produits[Nom normalisé], MATCH(tbl_data[[#This Row],[Spécialité]], tbl_produits[Nom original], 0))</f>
        <v>RIFADINE 2 %, suspension buvable</v>
      </c>
      <c r="G1519" t="str">
        <f>INDEX(tbl_produits[Classe nom], MATCH(tbl_data[[#This Row],[NORM_Spécialité]], tbl_produits[Nom normalisé], 0))</f>
        <v>Anti-infectieux à usage systémique</v>
      </c>
      <c r="H1519">
        <f>YEAR(tbl_data[[#This Row],[Date_rapport]])</f>
        <v>2021</v>
      </c>
      <c r="I1519" t="str">
        <f>INDEX(tbl_produits[Molécule extraite], MATCH(tbl_data[[#This Row],[NORM_Spécialité]], tbl_produits[Nom normalisé], 0))</f>
        <v>Rifampicine sodique</v>
      </c>
      <c r="J1519" s="34">
        <f>DATE(LEFT(tbl_data[[#This Row],[Date_rapport]], 4), MID(tbl_data[[#This Row],[Date_rapport]], 6, 2), RIGHT(tbl_data[[#This Row],[Date_rapport]], 2))</f>
        <v>44477</v>
      </c>
    </row>
    <row r="1520" spans="1:10" x14ac:dyDescent="0.2">
      <c r="A1520" s="28" t="s">
        <v>368</v>
      </c>
      <c r="B1520" t="s">
        <v>6</v>
      </c>
      <c r="C1520" s="28" t="s">
        <v>300</v>
      </c>
      <c r="D1520" t="s">
        <v>195</v>
      </c>
      <c r="E1520" t="s">
        <v>1614</v>
      </c>
      <c r="F1520" t="str">
        <f>INDEX(tbl_produits[Nom normalisé], MATCH(tbl_data[[#This Row],[Spécialité]], tbl_produits[Nom original], 0))</f>
        <v>REBETOL 40 mg/ml, solution buvable</v>
      </c>
      <c r="G1520" t="str">
        <f>INDEX(tbl_produits[Classe nom], MATCH(tbl_data[[#This Row],[NORM_Spécialité]], tbl_produits[Nom normalisé], 0))</f>
        <v>Anti-infectieux à usage systémique</v>
      </c>
      <c r="H1520">
        <f>YEAR(tbl_data[[#This Row],[Date_rapport]])</f>
        <v>2021</v>
      </c>
      <c r="I1520" t="str">
        <f>INDEX(tbl_produits[Molécule extraite], MATCH(tbl_data[[#This Row],[NORM_Spécialité]], tbl_produits[Nom normalisé], 0))</f>
        <v>Ribavirine</v>
      </c>
      <c r="J1520" s="34">
        <f>DATE(LEFT(tbl_data[[#This Row],[Date_rapport]], 4), MID(tbl_data[[#This Row],[Date_rapport]], 6, 2), RIGHT(tbl_data[[#This Row],[Date_rapport]], 2))</f>
        <v>44477</v>
      </c>
    </row>
    <row r="1521" spans="1:10" x14ac:dyDescent="0.2">
      <c r="A1521" s="28" t="s">
        <v>368</v>
      </c>
      <c r="B1521" t="s">
        <v>6</v>
      </c>
      <c r="C1521" s="28" t="s">
        <v>300</v>
      </c>
      <c r="D1521" t="s">
        <v>109</v>
      </c>
      <c r="E1521" t="s">
        <v>1567</v>
      </c>
      <c r="F1521" t="str">
        <f>INDEX(tbl_produits[Nom normalisé], MATCH(tbl_data[[#This Row],[Spécialité]], tbl_produits[Nom original], 0))</f>
        <v>QUITAXON 50 mg, comprimé pelliculé sécable</v>
      </c>
      <c r="G1521" t="str">
        <f>INDEX(tbl_produits[Classe nom], MATCH(tbl_data[[#This Row],[NORM_Spécialité]], tbl_produits[Nom normalisé], 0))</f>
        <v>Système nerveux</v>
      </c>
      <c r="H1521">
        <f>YEAR(tbl_data[[#This Row],[Date_rapport]])</f>
        <v>2021</v>
      </c>
      <c r="I1521" t="str">
        <f>INDEX(tbl_produits[Molécule extraite], MATCH(tbl_data[[#This Row],[NORM_Spécialité]], tbl_produits[Nom normalisé], 0))</f>
        <v>Quétiapine</v>
      </c>
      <c r="J1521" s="34">
        <f>DATE(LEFT(tbl_data[[#This Row],[Date_rapport]], 4), MID(tbl_data[[#This Row],[Date_rapport]], 6, 2), RIGHT(tbl_data[[#This Row],[Date_rapport]], 2))</f>
        <v>44477</v>
      </c>
    </row>
    <row r="1522" spans="1:10" x14ac:dyDescent="0.2">
      <c r="A1522" s="28" t="s">
        <v>368</v>
      </c>
      <c r="B1522" t="s">
        <v>6</v>
      </c>
      <c r="C1522" s="28" t="s">
        <v>300</v>
      </c>
      <c r="D1522" t="s">
        <v>124</v>
      </c>
      <c r="E1522" t="s">
        <v>1556</v>
      </c>
      <c r="F1522" t="str">
        <f>INDEX(tbl_produits[Nom normalisé], MATCH(tbl_data[[#This Row],[Spécialité]], tbl_produits[Nom original], 0))</f>
        <v>PROPOFOL FRESENIUS 10 mg/ml, émulsion injectable ou pour perfusion (flacon de 50 ml)</v>
      </c>
      <c r="G1522" t="str">
        <f>INDEX(tbl_produits[Classe nom], MATCH(tbl_data[[#This Row],[NORM_Spécialité]], tbl_produits[Nom normalisé], 0))</f>
        <v>Système nerveux</v>
      </c>
      <c r="H1522">
        <f>YEAR(tbl_data[[#This Row],[Date_rapport]])</f>
        <v>2021</v>
      </c>
      <c r="I1522" t="str">
        <f>INDEX(tbl_produits[Molécule extraite], MATCH(tbl_data[[#This Row],[NORM_Spécialité]], tbl_produits[Nom normalisé], 0))</f>
        <v>Propofol</v>
      </c>
      <c r="J1522" s="34">
        <f>DATE(LEFT(tbl_data[[#This Row],[Date_rapport]], 4), MID(tbl_data[[#This Row],[Date_rapport]], 6, 2), RIGHT(tbl_data[[#This Row],[Date_rapport]], 2))</f>
        <v>44477</v>
      </c>
    </row>
    <row r="1523" spans="1:10" x14ac:dyDescent="0.2">
      <c r="A1523" s="28" t="s">
        <v>368</v>
      </c>
      <c r="B1523" t="s">
        <v>6</v>
      </c>
      <c r="C1523" s="28" t="s">
        <v>300</v>
      </c>
      <c r="D1523" t="s">
        <v>34</v>
      </c>
      <c r="E1523" t="s">
        <v>1562</v>
      </c>
      <c r="F1523" t="str">
        <f>INDEX(tbl_produits[Nom normalisé], MATCH(tbl_data[[#This Row],[Spécialité]], tbl_produits[Nom original], 0))</f>
        <v>PROLEUKIN 18 millions U.I., poudre pour solution injectable</v>
      </c>
      <c r="G1523" t="str">
        <f>INDEX(tbl_produits[Classe nom], MATCH(tbl_data[[#This Row],[NORM_Spécialité]], tbl_produits[Nom normalisé], 0))</f>
        <v>Antinéoplasiques et immunomodulateurs</v>
      </c>
      <c r="H1523">
        <f>YEAR(tbl_data[[#This Row],[Date_rapport]])</f>
        <v>2021</v>
      </c>
      <c r="I1523" t="str">
        <f>INDEX(tbl_produits[Molécule extraite], MATCH(tbl_data[[#This Row],[NORM_Spécialité]], tbl_produits[Nom normalisé], 0))</f>
        <v>Aldesleukine</v>
      </c>
      <c r="J1523" s="34">
        <f>DATE(LEFT(tbl_data[[#This Row],[Date_rapport]], 4), MID(tbl_data[[#This Row],[Date_rapport]], 6, 2), RIGHT(tbl_data[[#This Row],[Date_rapport]], 2))</f>
        <v>44477</v>
      </c>
    </row>
    <row r="1524" spans="1:10" x14ac:dyDescent="0.2">
      <c r="A1524" s="28" t="s">
        <v>368</v>
      </c>
      <c r="B1524" t="s">
        <v>9</v>
      </c>
      <c r="C1524" s="28" t="s">
        <v>300</v>
      </c>
      <c r="D1524" t="s">
        <v>190</v>
      </c>
      <c r="E1524" t="s">
        <v>2</v>
      </c>
      <c r="F1524" t="str">
        <f>INDEX(tbl_produits[Nom normalisé], MATCH(tbl_data[[#This Row],[Spécialité]], tbl_produits[Nom original], 0))</f>
        <v>PROGESTERONE RETARD PHARLON 500 mg/2 ml, solution injectable IM en ampoule</v>
      </c>
      <c r="G1524" t="str">
        <f>INDEX(tbl_produits[Classe nom], MATCH(tbl_data[[#This Row],[NORM_Spécialité]], tbl_produits[Nom normalisé], 0))</f>
        <v>Système génito-urinaire et hormones sexuelles</v>
      </c>
      <c r="H1524">
        <f>YEAR(tbl_data[[#This Row],[Date_rapport]])</f>
        <v>2021</v>
      </c>
      <c r="I1524" t="str">
        <f>INDEX(tbl_produits[Molécule extraite], MATCH(tbl_data[[#This Row],[NORM_Spécialité]], tbl_produits[Nom normalisé], 0))</f>
        <v>Progestérone</v>
      </c>
      <c r="J1524" s="34">
        <f>DATE(LEFT(tbl_data[[#This Row],[Date_rapport]], 4), MID(tbl_data[[#This Row],[Date_rapport]], 6, 2), RIGHT(tbl_data[[#This Row],[Date_rapport]], 2))</f>
        <v>44477</v>
      </c>
    </row>
    <row r="1525" spans="1:10" x14ac:dyDescent="0.2">
      <c r="A1525" s="28" t="s">
        <v>368</v>
      </c>
      <c r="B1525" t="s">
        <v>6</v>
      </c>
      <c r="C1525" s="28" t="s">
        <v>300</v>
      </c>
      <c r="D1525" t="s">
        <v>90</v>
      </c>
      <c r="E1525" t="s">
        <v>1587</v>
      </c>
      <c r="F1525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1525" t="str">
        <f>INDEX(tbl_produits[Classe nom], MATCH(tbl_data[[#This Row],[NORM_Spécialité]], tbl_produits[Nom normalisé], 0))</f>
        <v>Système nerveux</v>
      </c>
      <c r="H1525">
        <f>YEAR(tbl_data[[#This Row],[Date_rapport]])</f>
        <v>2021</v>
      </c>
      <c r="I1525" t="str">
        <f>INDEX(tbl_produits[Molécule extraite], MATCH(tbl_data[[#This Row],[NORM_Spécialité]], tbl_produits[Nom normalisé], 0))</f>
        <v>Éthanol</v>
      </c>
      <c r="J1525" s="34">
        <f>DATE(LEFT(tbl_data[[#This Row],[Date_rapport]], 4), MID(tbl_data[[#This Row],[Date_rapport]], 6, 2), RIGHT(tbl_data[[#This Row],[Date_rapport]], 2))</f>
        <v>44477</v>
      </c>
    </row>
    <row r="1526" spans="1:10" x14ac:dyDescent="0.2">
      <c r="A1526" s="28" t="s">
        <v>368</v>
      </c>
      <c r="B1526" t="s">
        <v>6</v>
      </c>
      <c r="C1526" s="28" t="s">
        <v>300</v>
      </c>
      <c r="D1526" t="s">
        <v>122</v>
      </c>
      <c r="E1526" t="s">
        <v>1597</v>
      </c>
      <c r="F1526" t="str">
        <f>INDEX(tbl_produits[Nom normalisé], MATCH(tbl_data[[#This Row],[Spécialité]], tbl_produits[Nom original], 0))</f>
        <v>PLEGISOL, solution cardioplégique pour voie intracoronaire en poche</v>
      </c>
      <c r="G1526" t="str">
        <f>INDEX(tbl_produits[Classe nom], MATCH(tbl_data[[#This Row],[NORM_Spécialité]], tbl_produits[Nom normalisé], 0))</f>
        <v>Sang et organes hématopoïétiques</v>
      </c>
      <c r="H1526">
        <f>YEAR(tbl_data[[#This Row],[Date_rapport]])</f>
        <v>2021</v>
      </c>
      <c r="I1526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1526" s="34">
        <f>DATE(LEFT(tbl_data[[#This Row],[Date_rapport]], 4), MID(tbl_data[[#This Row],[Date_rapport]], 6, 2), RIGHT(tbl_data[[#This Row],[Date_rapport]], 2))</f>
        <v>44477</v>
      </c>
    </row>
    <row r="1527" spans="1:10" x14ac:dyDescent="0.2">
      <c r="A1527" s="28" t="s">
        <v>368</v>
      </c>
      <c r="B1527" t="s">
        <v>6</v>
      </c>
      <c r="C1527" s="28" t="s">
        <v>300</v>
      </c>
      <c r="D1527" t="s">
        <v>50</v>
      </c>
      <c r="E1527" t="s">
        <v>1571</v>
      </c>
      <c r="F1527" t="str">
        <f>INDEX(tbl_produits[Nom normalisé], MATCH(tbl_data[[#This Row],[Spécialité]], tbl_produits[Nom original], 0))</f>
        <v>PLASMION  - Solution pour perfusion</v>
      </c>
      <c r="G1527" t="str">
        <f>INDEX(tbl_produits[Classe nom], MATCH(tbl_data[[#This Row],[NORM_Spécialité]], tbl_produits[Nom normalisé], 0))</f>
        <v>Sang et organes hématopoïétiques</v>
      </c>
      <c r="H1527">
        <f>YEAR(tbl_data[[#This Row],[Date_rapport]])</f>
        <v>2021</v>
      </c>
      <c r="I1527" t="str">
        <f>INDEX(tbl_produits[Molécule extraite], MATCH(tbl_data[[#This Row],[NORM_Spécialité]], tbl_produits[Nom normalisé], 0))</f>
        <v>N/A</v>
      </c>
      <c r="J1527" s="34">
        <f>DATE(LEFT(tbl_data[[#This Row],[Date_rapport]], 4), MID(tbl_data[[#This Row],[Date_rapport]], 6, 2), RIGHT(tbl_data[[#This Row],[Date_rapport]], 2))</f>
        <v>44477</v>
      </c>
    </row>
    <row r="1528" spans="1:10" x14ac:dyDescent="0.2">
      <c r="A1528" s="28" t="s">
        <v>368</v>
      </c>
      <c r="B1528" t="s">
        <v>6</v>
      </c>
      <c r="C1528" s="28" t="s">
        <v>300</v>
      </c>
      <c r="D1528" t="s">
        <v>57</v>
      </c>
      <c r="E1528" t="s">
        <v>1573</v>
      </c>
      <c r="F1528" t="str">
        <f>INDEX(tbl_produits[Nom normalisé], MATCH(tbl_data[[#This Row],[Spécialité]], tbl_produits[Nom original], 0))</f>
        <v>PILOCARPINE 2 POUR CENT FAURE, collyre en solution en récipient unidose</v>
      </c>
      <c r="G1528" t="str">
        <f>INDEX(tbl_produits[Classe nom], MATCH(tbl_data[[#This Row],[NORM_Spécialité]], tbl_produits[Nom normalisé], 0))</f>
        <v>Organes sensoriels</v>
      </c>
      <c r="H1528">
        <f>YEAR(tbl_data[[#This Row],[Date_rapport]])</f>
        <v>2021</v>
      </c>
      <c r="I1528" t="str">
        <f>INDEX(tbl_produits[Molécule extraite], MATCH(tbl_data[[#This Row],[NORM_Spécialité]], tbl_produits[Nom normalisé], 0))</f>
        <v>Pilocarpine</v>
      </c>
      <c r="J1528" s="34">
        <f>DATE(LEFT(tbl_data[[#This Row],[Date_rapport]], 4), MID(tbl_data[[#This Row],[Date_rapport]], 6, 2), RIGHT(tbl_data[[#This Row],[Date_rapport]], 2))</f>
        <v>44477</v>
      </c>
    </row>
    <row r="1529" spans="1:10" x14ac:dyDescent="0.2">
      <c r="A1529" s="28" t="s">
        <v>368</v>
      </c>
      <c r="B1529" t="s">
        <v>6</v>
      </c>
      <c r="C1529" s="28" t="s">
        <v>300</v>
      </c>
      <c r="D1529" t="s">
        <v>56</v>
      </c>
      <c r="E1529" t="s">
        <v>1573</v>
      </c>
      <c r="F1529" t="str">
        <f>INDEX(tbl_produits[Nom normalisé], MATCH(tbl_data[[#This Row],[Spécialité]], tbl_produits[Nom original], 0))</f>
        <v>PILOCARPINE 1 POUR CENT FAURE, collyre en solution en récipient unidose</v>
      </c>
      <c r="G1529" t="str">
        <f>INDEX(tbl_produits[Classe nom], MATCH(tbl_data[[#This Row],[NORM_Spécialité]], tbl_produits[Nom normalisé], 0))</f>
        <v>Organes sensoriels</v>
      </c>
      <c r="H1529">
        <f>YEAR(tbl_data[[#This Row],[Date_rapport]])</f>
        <v>2021</v>
      </c>
      <c r="I1529" t="str">
        <f>INDEX(tbl_produits[Molécule extraite], MATCH(tbl_data[[#This Row],[NORM_Spécialité]], tbl_produits[Nom normalisé], 0))</f>
        <v>Pilocarpine</v>
      </c>
      <c r="J1529" s="34">
        <f>DATE(LEFT(tbl_data[[#This Row],[Date_rapport]], 4), MID(tbl_data[[#This Row],[Date_rapport]], 6, 2), RIGHT(tbl_data[[#This Row],[Date_rapport]], 2))</f>
        <v>44477</v>
      </c>
    </row>
    <row r="1530" spans="1:10" x14ac:dyDescent="0.2">
      <c r="A1530" s="28" t="s">
        <v>368</v>
      </c>
      <c r="B1530" t="s">
        <v>3</v>
      </c>
      <c r="C1530" s="28" t="s">
        <v>300</v>
      </c>
      <c r="D1530" t="s">
        <v>94</v>
      </c>
      <c r="E1530" t="s">
        <v>2</v>
      </c>
      <c r="F1530" t="str">
        <f>INDEX(tbl_produits[Nom normalisé], MATCH(tbl_data[[#This Row],[Spécialité]], tbl_produits[Nom original], 0))</f>
        <v>PEMETREXED FRESENIUS KABI flacon de 100 mg, poudre pour solution à diluer pour perfusion</v>
      </c>
      <c r="G1530" t="str">
        <f>INDEX(tbl_produits[Classe nom], MATCH(tbl_data[[#This Row],[NORM_Spécialité]], tbl_produits[Nom normalisé], 0))</f>
        <v>Antinéoplasiques et immunomodulateurs</v>
      </c>
      <c r="H1530">
        <f>YEAR(tbl_data[[#This Row],[Date_rapport]])</f>
        <v>2021</v>
      </c>
      <c r="I1530" t="str">
        <f>INDEX(tbl_produits[Molécule extraite], MATCH(tbl_data[[#This Row],[NORM_Spécialité]], tbl_produits[Nom normalisé], 0))</f>
        <v>Pémétrexed</v>
      </c>
      <c r="J1530" s="34">
        <f>DATE(LEFT(tbl_data[[#This Row],[Date_rapport]], 4), MID(tbl_data[[#This Row],[Date_rapport]], 6, 2), RIGHT(tbl_data[[#This Row],[Date_rapport]], 2))</f>
        <v>44477</v>
      </c>
    </row>
    <row r="1531" spans="1:10" x14ac:dyDescent="0.2">
      <c r="A1531" s="28" t="s">
        <v>368</v>
      </c>
      <c r="B1531" t="s">
        <v>3</v>
      </c>
      <c r="C1531" s="28" t="s">
        <v>300</v>
      </c>
      <c r="D1531" t="s">
        <v>39</v>
      </c>
      <c r="E1531" t="s">
        <v>2</v>
      </c>
      <c r="F1531" t="str">
        <f>INDEX(tbl_produits[Nom normalisé], MATCH(tbl_data[[#This Row],[Spécialité]], tbl_produits[Nom original], 0))</f>
        <v>PEMETREXED FRESENIUS KABI  flacon de 500 mg Poudre pour solution à diluer pour perfusion</v>
      </c>
      <c r="G1531" t="str">
        <f>INDEX(tbl_produits[Classe nom], MATCH(tbl_data[[#This Row],[NORM_Spécialité]], tbl_produits[Nom normalisé], 0))</f>
        <v>Antinéoplasiques et immunomodulateurs</v>
      </c>
      <c r="H1531">
        <f>YEAR(tbl_data[[#This Row],[Date_rapport]])</f>
        <v>2021</v>
      </c>
      <c r="I1531" t="str">
        <f>INDEX(tbl_produits[Molécule extraite], MATCH(tbl_data[[#This Row],[NORM_Spécialité]], tbl_produits[Nom normalisé], 0))</f>
        <v>Pémétrexed</v>
      </c>
      <c r="J1531" s="34">
        <f>DATE(LEFT(tbl_data[[#This Row],[Date_rapport]], 4), MID(tbl_data[[#This Row],[Date_rapport]], 6, 2), RIGHT(tbl_data[[#This Row],[Date_rapport]], 2))</f>
        <v>44477</v>
      </c>
    </row>
    <row r="1532" spans="1:10" x14ac:dyDescent="0.2">
      <c r="A1532" s="28" t="s">
        <v>368</v>
      </c>
      <c r="B1532" t="s">
        <v>6</v>
      </c>
      <c r="C1532" s="28" t="s">
        <v>300</v>
      </c>
      <c r="D1532" t="s">
        <v>69</v>
      </c>
      <c r="E1532" t="s">
        <v>1579</v>
      </c>
      <c r="F1532" t="str">
        <f>INDEX(tbl_produits[Nom normalisé], MATCH(tbl_data[[#This Row],[Spécialité]], tbl_produits[Nom original], 0))</f>
        <v>PAMIDRONATE DE SODIUM HOSPIRA 9 mg/ml, solution à diluer pour perfusion, boîte de 1 flacon de 10 ml</v>
      </c>
      <c r="G1532" t="str">
        <f>INDEX(tbl_produits[Classe nom], MATCH(tbl_data[[#This Row],[NORM_Spécialité]], tbl_produits[Nom normalisé], 0))</f>
        <v xml:space="preserve">Système musculo-squelettique </v>
      </c>
      <c r="H1532">
        <f>YEAR(tbl_data[[#This Row],[Date_rapport]])</f>
        <v>2021</v>
      </c>
      <c r="I1532" t="str">
        <f>INDEX(tbl_produits[Molécule extraite], MATCH(tbl_data[[#This Row],[NORM_Spécialité]], tbl_produits[Nom normalisé], 0))</f>
        <v>Pamidronate de sodium</v>
      </c>
      <c r="J1532" s="34">
        <f>DATE(LEFT(tbl_data[[#This Row],[Date_rapport]], 4), MID(tbl_data[[#This Row],[Date_rapport]], 6, 2), RIGHT(tbl_data[[#This Row],[Date_rapport]], 2))</f>
        <v>44477</v>
      </c>
    </row>
    <row r="1533" spans="1:10" x14ac:dyDescent="0.2">
      <c r="A1533" s="28" t="s">
        <v>368</v>
      </c>
      <c r="B1533" t="s">
        <v>3</v>
      </c>
      <c r="C1533" s="28" t="s">
        <v>300</v>
      </c>
      <c r="D1533" t="s">
        <v>73</v>
      </c>
      <c r="E1533" t="s">
        <v>2</v>
      </c>
      <c r="F1533" t="str">
        <f>INDEX(tbl_produits[Nom normalisé], MATCH(tbl_data[[#This Row],[Spécialité]], tbl_produits[Nom original], 0))</f>
        <v>PACLITAXEL KABI 6 mg/ml, solution à diluer pour perfusion</v>
      </c>
      <c r="G1533" t="str">
        <f>INDEX(tbl_produits[Classe nom], MATCH(tbl_data[[#This Row],[NORM_Spécialité]], tbl_produits[Nom normalisé], 0))</f>
        <v>Antinéoplasiques et immunomodulateurs</v>
      </c>
      <c r="H1533">
        <f>YEAR(tbl_data[[#This Row],[Date_rapport]])</f>
        <v>2021</v>
      </c>
      <c r="I1533" t="str">
        <f>INDEX(tbl_produits[Molécule extraite], MATCH(tbl_data[[#This Row],[NORM_Spécialité]], tbl_produits[Nom normalisé], 0))</f>
        <v>Paclitaxel</v>
      </c>
      <c r="J1533" s="34">
        <f>DATE(LEFT(tbl_data[[#This Row],[Date_rapport]], 4), MID(tbl_data[[#This Row],[Date_rapport]], 6, 2), RIGHT(tbl_data[[#This Row],[Date_rapport]], 2))</f>
        <v>44477</v>
      </c>
    </row>
    <row r="1534" spans="1:10" x14ac:dyDescent="0.2">
      <c r="A1534" s="28" t="s">
        <v>368</v>
      </c>
      <c r="B1534" t="s">
        <v>6</v>
      </c>
      <c r="C1534" s="28" t="s">
        <v>300</v>
      </c>
      <c r="D1534" t="s">
        <v>86</v>
      </c>
      <c r="E1534" t="s">
        <v>1584</v>
      </c>
      <c r="F1534" t="str">
        <f>INDEX(tbl_produits[Nom normalisé], MATCH(tbl_data[[#This Row],[Spécialité]], tbl_produits[Nom original], 0))</f>
        <v>PACLITAXEL EBEWE 6 mg/ml, solution à diluer pour perfusion</v>
      </c>
      <c r="G1534" t="str">
        <f>INDEX(tbl_produits[Classe nom], MATCH(tbl_data[[#This Row],[NORM_Spécialité]], tbl_produits[Nom normalisé], 0))</f>
        <v>Antinéoplasiques et immunomodulateurs</v>
      </c>
      <c r="H1534">
        <f>YEAR(tbl_data[[#This Row],[Date_rapport]])</f>
        <v>2021</v>
      </c>
      <c r="I1534" t="str">
        <f>INDEX(tbl_produits[Molécule extraite], MATCH(tbl_data[[#This Row],[NORM_Spécialité]], tbl_produits[Nom normalisé], 0))</f>
        <v>Paclitaxel</v>
      </c>
      <c r="J1534" s="34">
        <f>DATE(LEFT(tbl_data[[#This Row],[Date_rapport]], 4), MID(tbl_data[[#This Row],[Date_rapport]], 6, 2), RIGHT(tbl_data[[#This Row],[Date_rapport]], 2))</f>
        <v>44477</v>
      </c>
    </row>
    <row r="1535" spans="1:10" x14ac:dyDescent="0.2">
      <c r="A1535" s="28" t="s">
        <v>368</v>
      </c>
      <c r="B1535" t="s">
        <v>6</v>
      </c>
      <c r="C1535" s="28" t="s">
        <v>300</v>
      </c>
      <c r="D1535" t="s">
        <v>60</v>
      </c>
      <c r="E1535" t="s">
        <v>1575</v>
      </c>
      <c r="F1535" t="str">
        <f>INDEX(tbl_produits[Nom normalisé], MATCH(tbl_data[[#This Row],[Spécialité]], tbl_produits[Nom original], 0))</f>
        <v>ONDANSETRON KABI 2 mg/ml  solution injectable</v>
      </c>
      <c r="G1535" t="str">
        <f>INDEX(tbl_produits[Classe nom], MATCH(tbl_data[[#This Row],[NORM_Spécialité]], tbl_produits[Nom normalisé], 0))</f>
        <v>Voies digestives et métabolisme</v>
      </c>
      <c r="H1535">
        <f>YEAR(tbl_data[[#This Row],[Date_rapport]])</f>
        <v>2021</v>
      </c>
      <c r="I1535" t="str">
        <f>INDEX(tbl_produits[Molécule extraite], MATCH(tbl_data[[#This Row],[NORM_Spécialité]], tbl_produits[Nom normalisé], 0))</f>
        <v>Ondansétron</v>
      </c>
      <c r="J1535" s="34">
        <f>DATE(LEFT(tbl_data[[#This Row],[Date_rapport]], 4), MID(tbl_data[[#This Row],[Date_rapport]], 6, 2), RIGHT(tbl_data[[#This Row],[Date_rapport]], 2))</f>
        <v>44477</v>
      </c>
    </row>
    <row r="1536" spans="1:10" x14ac:dyDescent="0.2">
      <c r="A1536" s="28" t="s">
        <v>368</v>
      </c>
      <c r="B1536" t="s">
        <v>6</v>
      </c>
      <c r="C1536" s="28" t="s">
        <v>300</v>
      </c>
      <c r="D1536" t="s">
        <v>136</v>
      </c>
      <c r="E1536" t="s">
        <v>1600</v>
      </c>
      <c r="F1536" t="str">
        <f>INDEX(tbl_produits[Nom normalisé], MATCH(tbl_data[[#This Row],[Spécialité]], tbl_produits[Nom original], 0))</f>
        <v>ONDANSETRON ACCORD 2 mg/ml  solution injectable</v>
      </c>
      <c r="G1536" t="str">
        <f>INDEX(tbl_produits[Classe nom], MATCH(tbl_data[[#This Row],[NORM_Spécialité]], tbl_produits[Nom normalisé], 0))</f>
        <v>Voies digestives et métabolisme</v>
      </c>
      <c r="H1536">
        <f>YEAR(tbl_data[[#This Row],[Date_rapport]])</f>
        <v>2021</v>
      </c>
      <c r="I1536" t="str">
        <f>INDEX(tbl_produits[Molécule extraite], MATCH(tbl_data[[#This Row],[NORM_Spécialité]], tbl_produits[Nom normalisé], 0))</f>
        <v>Ondansétron</v>
      </c>
      <c r="J1536" s="34">
        <f>DATE(LEFT(tbl_data[[#This Row],[Date_rapport]], 4), MID(tbl_data[[#This Row],[Date_rapport]], 6, 2), RIGHT(tbl_data[[#This Row],[Date_rapport]], 2))</f>
        <v>44477</v>
      </c>
    </row>
    <row r="1537" spans="1:10" x14ac:dyDescent="0.2">
      <c r="A1537" s="28" t="s">
        <v>368</v>
      </c>
      <c r="B1537" t="s">
        <v>6</v>
      </c>
      <c r="C1537" s="28" t="s">
        <v>300</v>
      </c>
      <c r="D1537" t="s">
        <v>28</v>
      </c>
      <c r="E1537" t="s">
        <v>1558</v>
      </c>
      <c r="F1537" t="str">
        <f>INDEX(tbl_produits[Nom normalisé], MATCH(tbl_data[[#This Row],[Spécialité]], tbl_produits[Nom original], 0))</f>
        <v>OCTREOTIDE HOSPIRA 500 microgrammes/1 ml, solution injectable</v>
      </c>
      <c r="G1537" t="str">
        <f>INDEX(tbl_produits[Classe nom], MATCH(tbl_data[[#This Row],[NORM_Spécialité]], tbl_produits[Nom normalisé], 0))</f>
        <v>Hormones systémiques sauf hormones sexuelles et insulines</v>
      </c>
      <c r="H1537">
        <f>YEAR(tbl_data[[#This Row],[Date_rapport]])</f>
        <v>2021</v>
      </c>
      <c r="I1537" t="str">
        <f>INDEX(tbl_produits[Molécule extraite], MATCH(tbl_data[[#This Row],[NORM_Spécialité]], tbl_produits[Nom normalisé], 0))</f>
        <v>Octréotide</v>
      </c>
      <c r="J1537" s="34">
        <f>DATE(LEFT(tbl_data[[#This Row],[Date_rapport]], 4), MID(tbl_data[[#This Row],[Date_rapport]], 6, 2), RIGHT(tbl_data[[#This Row],[Date_rapport]], 2))</f>
        <v>44477</v>
      </c>
    </row>
    <row r="1538" spans="1:10" x14ac:dyDescent="0.2">
      <c r="A1538" s="28" t="s">
        <v>368</v>
      </c>
      <c r="B1538" t="s">
        <v>3</v>
      </c>
      <c r="C1538" s="28" t="s">
        <v>300</v>
      </c>
      <c r="D1538" t="s">
        <v>100</v>
      </c>
      <c r="E1538" t="s">
        <v>2</v>
      </c>
      <c r="F1538" t="str">
        <f>INDEX(tbl_produits[Nom normalisé], MATCH(tbl_data[[#This Row],[Spécialité]], tbl_produits[Nom original], 0))</f>
        <v>OCTIM 150 microgrammes/dose, solution pour pulvérisation nasale</v>
      </c>
      <c r="G1538" t="str">
        <f>INDEX(tbl_produits[Classe nom], MATCH(tbl_data[[#This Row],[NORM_Spécialité]], tbl_produits[Nom normalisé], 0))</f>
        <v>Hormones systémiques sauf hormones sexuelles et insulines</v>
      </c>
      <c r="H1538">
        <f>YEAR(tbl_data[[#This Row],[Date_rapport]])</f>
        <v>2021</v>
      </c>
      <c r="I1538" t="str">
        <f>INDEX(tbl_produits[Molécule extraite], MATCH(tbl_data[[#This Row],[NORM_Spécialité]], tbl_produits[Nom normalisé], 0))</f>
        <v>Desmopressine</v>
      </c>
      <c r="J1538" s="34">
        <f>DATE(LEFT(tbl_data[[#This Row],[Date_rapport]], 4), MID(tbl_data[[#This Row],[Date_rapport]], 6, 2), RIGHT(tbl_data[[#This Row],[Date_rapport]], 2))</f>
        <v>44477</v>
      </c>
    </row>
    <row r="1539" spans="1:10" x14ac:dyDescent="0.2">
      <c r="A1539" s="28" t="s">
        <v>368</v>
      </c>
      <c r="B1539" t="s">
        <v>9</v>
      </c>
      <c r="C1539" s="28" t="s">
        <v>300</v>
      </c>
      <c r="D1539" t="s">
        <v>14</v>
      </c>
      <c r="E1539" t="s">
        <v>2</v>
      </c>
      <c r="F1539" t="str">
        <f>INDEX(tbl_produits[Nom normalisé], MATCH(tbl_data[[#This Row],[Spécialité]], tbl_produits[Nom original], 0))</f>
        <v>OCTAGAM  100 mg/ml et 50 mg/ml, solution pour perfusion</v>
      </c>
      <c r="G1539" t="str">
        <f>INDEX(tbl_produits[Classe nom], MATCH(tbl_data[[#This Row],[NORM_Spécialité]], tbl_produits[Nom normalisé], 0))</f>
        <v>Anti-infectieux à usage systémique</v>
      </c>
      <c r="H1539">
        <f>YEAR(tbl_data[[#This Row],[Date_rapport]])</f>
        <v>2021</v>
      </c>
      <c r="I1539" t="str">
        <f>INDEX(tbl_produits[Molécule extraite], MATCH(tbl_data[[#This Row],[NORM_Spécialité]], tbl_produits[Nom normalisé], 0))</f>
        <v>Immunoglobuline humaine normale</v>
      </c>
      <c r="J1539" s="34">
        <f>DATE(LEFT(tbl_data[[#This Row],[Date_rapport]], 4), MID(tbl_data[[#This Row],[Date_rapport]], 6, 2), RIGHT(tbl_data[[#This Row],[Date_rapport]], 2))</f>
        <v>44477</v>
      </c>
    </row>
    <row r="1540" spans="1:10" x14ac:dyDescent="0.2">
      <c r="A1540" s="28" t="s">
        <v>368</v>
      </c>
      <c r="B1540" t="s">
        <v>3</v>
      </c>
      <c r="C1540" s="28" t="s">
        <v>300</v>
      </c>
      <c r="D1540" t="s">
        <v>170</v>
      </c>
      <c r="E1540" t="s">
        <v>2</v>
      </c>
      <c r="F1540" t="str">
        <f>INDEX(tbl_produits[Nom normalisé], MATCH(tbl_data[[#This Row],[Spécialité]], tbl_produits[Nom original], 0))</f>
        <v>OCTAFIX 100 UI/ml, poudre et solvant pour solution injectable</v>
      </c>
      <c r="G1540" t="str">
        <f>INDEX(tbl_produits[Classe nom], MATCH(tbl_data[[#This Row],[NORM_Spécialité]], tbl_produits[Nom normalisé], 0))</f>
        <v>Sang et organes hématopoïétiques</v>
      </c>
      <c r="H1540">
        <f>YEAR(tbl_data[[#This Row],[Date_rapport]])</f>
        <v>2021</v>
      </c>
      <c r="I1540" t="str">
        <f>INDEX(tbl_produits[Molécule extraite], MATCH(tbl_data[[#This Row],[NORM_Spécialité]], tbl_produits[Nom normalisé], 0))</f>
        <v>Facteur VIII de coagulation humain</v>
      </c>
      <c r="J1540" s="34">
        <f>DATE(LEFT(tbl_data[[#This Row],[Date_rapport]], 4), MID(tbl_data[[#This Row],[Date_rapport]], 6, 2), RIGHT(tbl_data[[#This Row],[Date_rapport]], 2))</f>
        <v>44477</v>
      </c>
    </row>
    <row r="1541" spans="1:10" x14ac:dyDescent="0.2">
      <c r="A1541" s="28" t="s">
        <v>368</v>
      </c>
      <c r="B1541" t="s">
        <v>9</v>
      </c>
      <c r="C1541" s="28" t="s">
        <v>300</v>
      </c>
      <c r="D1541" t="s">
        <v>114</v>
      </c>
      <c r="E1541" t="s">
        <v>2</v>
      </c>
      <c r="F1541" t="str">
        <f>INDEX(tbl_produits[Nom normalisé], MATCH(tbl_data[[#This Row],[Spécialité]], tbl_produits[Nom original], 0))</f>
        <v>NULOJIX 250 mg, poudre pour solution à diluer pour perfusion</v>
      </c>
      <c r="G1541" t="str">
        <f>INDEX(tbl_produits[Classe nom], MATCH(tbl_data[[#This Row],[NORM_Spécialité]], tbl_produits[Nom normalisé], 0))</f>
        <v>Antinéoplasiques et immunomodulateurs</v>
      </c>
      <c r="H1541">
        <f>YEAR(tbl_data[[#This Row],[Date_rapport]])</f>
        <v>2021</v>
      </c>
      <c r="I1541" t="str">
        <f>INDEX(tbl_produits[Molécule extraite], MATCH(tbl_data[[#This Row],[NORM_Spécialité]], tbl_produits[Nom normalisé], 0))</f>
        <v>Bélatacept</v>
      </c>
      <c r="J1541" s="34">
        <f>DATE(LEFT(tbl_data[[#This Row],[Date_rapport]], 4), MID(tbl_data[[#This Row],[Date_rapport]], 6, 2), RIGHT(tbl_data[[#This Row],[Date_rapport]], 2))</f>
        <v>44477</v>
      </c>
    </row>
    <row r="1542" spans="1:10" x14ac:dyDescent="0.2">
      <c r="A1542" s="28" t="s">
        <v>368</v>
      </c>
      <c r="B1542" t="s">
        <v>6</v>
      </c>
      <c r="C1542" s="28" t="s">
        <v>300</v>
      </c>
      <c r="D1542" t="s">
        <v>138</v>
      </c>
      <c r="E1542" t="s">
        <v>1601</v>
      </c>
      <c r="F1542" t="str">
        <f>INDEX(tbl_produits[Nom normalisé], MATCH(tbl_data[[#This Row],[Spécialité]], tbl_produits[Nom original], 0))</f>
        <v>NOZINAN 25 mg/ml, solution injectable en ampoule (I.M.)</v>
      </c>
      <c r="G1542" t="str">
        <f>INDEX(tbl_produits[Classe nom], MATCH(tbl_data[[#This Row],[NORM_Spécialité]], tbl_produits[Nom normalisé], 0))</f>
        <v>Système nerveux</v>
      </c>
      <c r="H1542">
        <f>YEAR(tbl_data[[#This Row],[Date_rapport]])</f>
        <v>2021</v>
      </c>
      <c r="I1542" t="str">
        <f>INDEX(tbl_produits[Molécule extraite], MATCH(tbl_data[[#This Row],[NORM_Spécialité]], tbl_produits[Nom normalisé], 0))</f>
        <v>Lévomépromazine (chlorhydrate de)</v>
      </c>
      <c r="J1542" s="34">
        <f>DATE(LEFT(tbl_data[[#This Row],[Date_rapport]], 4), MID(tbl_data[[#This Row],[Date_rapport]], 6, 2), RIGHT(tbl_data[[#This Row],[Date_rapport]], 2))</f>
        <v>44477</v>
      </c>
    </row>
    <row r="1543" spans="1:10" x14ac:dyDescent="0.2">
      <c r="A1543" s="28" t="s">
        <v>368</v>
      </c>
      <c r="B1543" t="s">
        <v>6</v>
      </c>
      <c r="C1543" s="28" t="s">
        <v>300</v>
      </c>
      <c r="D1543" t="s">
        <v>89</v>
      </c>
      <c r="E1543" t="s">
        <v>1586</v>
      </c>
      <c r="F1543" t="str">
        <f>INDEX(tbl_produits[Nom normalisé], MATCH(tbl_data[[#This Row],[Spécialité]], tbl_produits[Nom original], 0))</f>
        <v>NOXAFIL 40 mg/ml, suspension buvable</v>
      </c>
      <c r="G1543" t="str">
        <f>INDEX(tbl_produits[Classe nom], MATCH(tbl_data[[#This Row],[NORM_Spécialité]], tbl_produits[Nom normalisé], 0))</f>
        <v>Anti-infectieux à usage systémique</v>
      </c>
      <c r="H1543">
        <f>YEAR(tbl_data[[#This Row],[Date_rapport]])</f>
        <v>2021</v>
      </c>
      <c r="I1543" t="str">
        <f>INDEX(tbl_produits[Molécule extraite], MATCH(tbl_data[[#This Row],[NORM_Spécialité]], tbl_produits[Nom normalisé], 0))</f>
        <v>Posaconazole</v>
      </c>
      <c r="J1543" s="34">
        <f>DATE(LEFT(tbl_data[[#This Row],[Date_rapport]], 4), MID(tbl_data[[#This Row],[Date_rapport]], 6, 2), RIGHT(tbl_data[[#This Row],[Date_rapport]], 2))</f>
        <v>44477</v>
      </c>
    </row>
    <row r="1544" spans="1:10" x14ac:dyDescent="0.2">
      <c r="A1544" s="28" t="s">
        <v>368</v>
      </c>
      <c r="B1544" t="s">
        <v>6</v>
      </c>
      <c r="C1544" s="28" t="s">
        <v>300</v>
      </c>
      <c r="D1544" t="s">
        <v>42</v>
      </c>
      <c r="E1544" t="s">
        <v>1567</v>
      </c>
      <c r="F1544" t="str">
        <f>INDEX(tbl_produits[Nom normalisé], MATCH(tbl_data[[#This Row],[Spécialité]], tbl_produits[Nom original], 0))</f>
        <v>NAROPEINE 2 mg/ml, solution injectable en ampoule</v>
      </c>
      <c r="G1544" t="str">
        <f>INDEX(tbl_produits[Classe nom], MATCH(tbl_data[[#This Row],[NORM_Spécialité]], tbl_produits[Nom normalisé], 0))</f>
        <v>Système nerveux</v>
      </c>
      <c r="H1544">
        <f>YEAR(tbl_data[[#This Row],[Date_rapport]])</f>
        <v>2021</v>
      </c>
      <c r="I1544" t="str">
        <f>INDEX(tbl_produits[Molécule extraite], MATCH(tbl_data[[#This Row],[NORM_Spécialité]], tbl_produits[Nom normalisé], 0))</f>
        <v>Ropivacaïne (chlorhydrate de)</v>
      </c>
      <c r="J1544" s="34">
        <f>DATE(LEFT(tbl_data[[#This Row],[Date_rapport]], 4), MID(tbl_data[[#This Row],[Date_rapport]], 6, 2), RIGHT(tbl_data[[#This Row],[Date_rapport]], 2))</f>
        <v>44477</v>
      </c>
    </row>
    <row r="1545" spans="1:10" x14ac:dyDescent="0.2">
      <c r="A1545" s="28" t="s">
        <v>368</v>
      </c>
      <c r="B1545" t="s">
        <v>6</v>
      </c>
      <c r="C1545" s="28" t="s">
        <v>300</v>
      </c>
      <c r="D1545" t="s">
        <v>55</v>
      </c>
      <c r="E1545" t="s">
        <v>1572</v>
      </c>
      <c r="F1545" t="str">
        <f>INDEX(tbl_produits[Nom normalisé], MATCH(tbl_data[[#This Row],[Spécialité]], tbl_produits[Nom original], 0))</f>
        <v>NANOCIS 0,24 mg  trousse pour préparation radiopharmaceutique</v>
      </c>
      <c r="G1545" t="str">
        <f>INDEX(tbl_produits[Classe nom], MATCH(tbl_data[[#This Row],[NORM_Spécialité]], tbl_produits[Nom normalisé], 0))</f>
        <v>Divers</v>
      </c>
      <c r="H1545">
        <f>YEAR(tbl_data[[#This Row],[Date_rapport]])</f>
        <v>2021</v>
      </c>
      <c r="I1545" t="str">
        <f>INDEX(tbl_produits[Molécule extraite], MATCH(tbl_data[[#This Row],[NORM_Spécialité]], tbl_produits[Nom normalisé], 0))</f>
        <v>Rhénium (heptasulfure de)</v>
      </c>
      <c r="J1545" s="34">
        <f>DATE(LEFT(tbl_data[[#This Row],[Date_rapport]], 4), MID(tbl_data[[#This Row],[Date_rapport]], 6, 2), RIGHT(tbl_data[[#This Row],[Date_rapport]], 2))</f>
        <v>44477</v>
      </c>
    </row>
    <row r="1546" spans="1:10" x14ac:dyDescent="0.2">
      <c r="A1546" s="28" t="s">
        <v>368</v>
      </c>
      <c r="B1546" t="s">
        <v>6</v>
      </c>
      <c r="C1546" s="28" t="s">
        <v>300</v>
      </c>
      <c r="D1546" t="s">
        <v>20</v>
      </c>
      <c r="E1546" t="s">
        <v>1551</v>
      </c>
      <c r="F1546" t="str">
        <f>INDEX(tbl_produits[Nom normalisé], MATCH(tbl_data[[#This Row],[Spécialité]], tbl_produits[Nom original], 0))</f>
        <v>MYSOLINE 250 mg, comprimé sécable</v>
      </c>
      <c r="G1546" t="str">
        <f>INDEX(tbl_produits[Classe nom], MATCH(tbl_data[[#This Row],[NORM_Spécialité]], tbl_produits[Nom normalisé], 0))</f>
        <v>Système nerveux</v>
      </c>
      <c r="H1546">
        <f>YEAR(tbl_data[[#This Row],[Date_rapport]])</f>
        <v>2021</v>
      </c>
      <c r="I1546" t="str">
        <f>INDEX(tbl_produits[Molécule extraite], MATCH(tbl_data[[#This Row],[NORM_Spécialité]], tbl_produits[Nom normalisé], 0))</f>
        <v>Primidone</v>
      </c>
      <c r="J1546" s="34">
        <f>DATE(LEFT(tbl_data[[#This Row],[Date_rapport]], 4), MID(tbl_data[[#This Row],[Date_rapport]], 6, 2), RIGHT(tbl_data[[#This Row],[Date_rapport]], 2))</f>
        <v>44477</v>
      </c>
    </row>
    <row r="1547" spans="1:10" x14ac:dyDescent="0.2">
      <c r="A1547" s="28" t="s">
        <v>368</v>
      </c>
      <c r="B1547" t="s">
        <v>6</v>
      </c>
      <c r="C1547" s="28" t="s">
        <v>300</v>
      </c>
      <c r="D1547" t="s">
        <v>49</v>
      </c>
      <c r="E1547" t="s">
        <v>1570</v>
      </c>
      <c r="F1547" t="str">
        <f>INDEX(tbl_produits[Nom normalisé], MATCH(tbl_data[[#This Row],[Spécialité]], tbl_produits[Nom original], 0))</f>
        <v>MOZOBIL 20mg/ml  solution injectable, boite de 1 flacon</v>
      </c>
      <c r="G1547" t="str">
        <f>INDEX(tbl_produits[Classe nom], MATCH(tbl_data[[#This Row],[NORM_Spécialité]], tbl_produits[Nom normalisé], 0))</f>
        <v>Antinéoplasiques et immunomodulateurs</v>
      </c>
      <c r="H1547">
        <f>YEAR(tbl_data[[#This Row],[Date_rapport]])</f>
        <v>2021</v>
      </c>
      <c r="I1547" t="str">
        <f>INDEX(tbl_produits[Molécule extraite], MATCH(tbl_data[[#This Row],[NORM_Spécialité]], tbl_produits[Nom normalisé], 0))</f>
        <v>Plérixafor</v>
      </c>
      <c r="J1547" s="34">
        <f>DATE(LEFT(tbl_data[[#This Row],[Date_rapport]], 4), MID(tbl_data[[#This Row],[Date_rapport]], 6, 2), RIGHT(tbl_data[[#This Row],[Date_rapport]], 2))</f>
        <v>44477</v>
      </c>
    </row>
    <row r="1548" spans="1:10" x14ac:dyDescent="0.2">
      <c r="A1548" s="28" t="s">
        <v>368</v>
      </c>
      <c r="B1548" t="s">
        <v>3</v>
      </c>
      <c r="C1548" s="28" t="s">
        <v>300</v>
      </c>
      <c r="D1548" t="s">
        <v>208</v>
      </c>
      <c r="E1548" t="s">
        <v>2</v>
      </c>
      <c r="F1548" t="str">
        <f>INDEX(tbl_produits[Nom normalisé], MATCH(tbl_data[[#This Row],[Spécialité]], tbl_produits[Nom original], 0))</f>
        <v>MITOMYCINE ACCORD 10 mg, poudre pour solution injectable/ pour perfusion ou voie intravésicale</v>
      </c>
      <c r="G1548" t="str">
        <f>INDEX(tbl_produits[Classe nom], MATCH(tbl_data[[#This Row],[NORM_Spécialité]], tbl_produits[Nom normalisé], 0))</f>
        <v>Antinéoplasiques et immunomodulateurs</v>
      </c>
      <c r="H1548">
        <f>YEAR(tbl_data[[#This Row],[Date_rapport]])</f>
        <v>2021</v>
      </c>
      <c r="I1548" t="str">
        <f>INDEX(tbl_produits[Molécule extraite], MATCH(tbl_data[[#This Row],[NORM_Spécialité]], tbl_produits[Nom normalisé], 0))</f>
        <v>Mitomycine</v>
      </c>
      <c r="J1548" s="34">
        <f>DATE(LEFT(tbl_data[[#This Row],[Date_rapport]], 4), MID(tbl_data[[#This Row],[Date_rapport]], 6, 2), RIGHT(tbl_data[[#This Row],[Date_rapport]], 2))</f>
        <v>44477</v>
      </c>
    </row>
    <row r="1549" spans="1:10" x14ac:dyDescent="0.2">
      <c r="A1549" s="28" t="s">
        <v>368</v>
      </c>
      <c r="B1549" t="s">
        <v>3</v>
      </c>
      <c r="C1549" s="28" t="s">
        <v>300</v>
      </c>
      <c r="D1549" t="s">
        <v>16</v>
      </c>
      <c r="E1549" t="s">
        <v>2</v>
      </c>
      <c r="F1549" t="str">
        <f>INDEX(tbl_produits[Nom normalisé], MATCH(tbl_data[[#This Row],[Spécialité]], tbl_produits[Nom original], 0))</f>
        <v>MIOCHOLE 20 mg, poudre et solvant pour solution intraoculaire</v>
      </c>
      <c r="G1549" t="str">
        <f>INDEX(tbl_produits[Classe nom], MATCH(tbl_data[[#This Row],[NORM_Spécialité]], tbl_produits[Nom normalisé], 0))</f>
        <v>Organes sensoriels</v>
      </c>
      <c r="H1549">
        <f>YEAR(tbl_data[[#This Row],[Date_rapport]])</f>
        <v>2021</v>
      </c>
      <c r="I1549" t="str">
        <f>INDEX(tbl_produits[Molécule extraite], MATCH(tbl_data[[#This Row],[NORM_Spécialité]], tbl_produits[Nom normalisé], 0))</f>
        <v>Chlorure d'acétylcholine</v>
      </c>
      <c r="J1549" s="34">
        <f>DATE(LEFT(tbl_data[[#This Row],[Date_rapport]], 4), MID(tbl_data[[#This Row],[Date_rapport]], 6, 2), RIGHT(tbl_data[[#This Row],[Date_rapport]], 2))</f>
        <v>44477</v>
      </c>
    </row>
    <row r="1550" spans="1:10" x14ac:dyDescent="0.2">
      <c r="A1550" s="28" t="s">
        <v>368</v>
      </c>
      <c r="B1550" t="s">
        <v>3</v>
      </c>
      <c r="C1550" s="28" t="s">
        <v>300</v>
      </c>
      <c r="D1550" t="s">
        <v>58</v>
      </c>
      <c r="E1550" t="s">
        <v>2</v>
      </c>
      <c r="F1550" t="str">
        <f>INDEX(tbl_produits[Nom normalisé], MATCH(tbl_data[[#This Row],[Spécialité]], tbl_produits[Nom original], 0))</f>
        <v>MINIRIN Spray 10 microgrammes par dose, solution endonasale en flacon</v>
      </c>
      <c r="G1550" t="str">
        <f>INDEX(tbl_produits[Classe nom], MATCH(tbl_data[[#This Row],[NORM_Spécialité]], tbl_produits[Nom normalisé], 0))</f>
        <v>Hormones systémiques sauf hormones sexuelles et insulines</v>
      </c>
      <c r="H1550">
        <f>YEAR(tbl_data[[#This Row],[Date_rapport]])</f>
        <v>2021</v>
      </c>
      <c r="I1550" t="str">
        <f>INDEX(tbl_produits[Molécule extraite], MATCH(tbl_data[[#This Row],[NORM_Spécialité]], tbl_produits[Nom normalisé], 0))</f>
        <v>Desmopressine</v>
      </c>
      <c r="J1550" s="34">
        <f>DATE(LEFT(tbl_data[[#This Row],[Date_rapport]], 4), MID(tbl_data[[#This Row],[Date_rapport]], 6, 2), RIGHT(tbl_data[[#This Row],[Date_rapport]], 2))</f>
        <v>44477</v>
      </c>
    </row>
    <row r="1551" spans="1:10" x14ac:dyDescent="0.2">
      <c r="A1551" s="28" t="s">
        <v>368</v>
      </c>
      <c r="B1551" t="s">
        <v>9</v>
      </c>
      <c r="C1551" s="28" t="s">
        <v>300</v>
      </c>
      <c r="D1551" t="s">
        <v>97</v>
      </c>
      <c r="E1551" t="s">
        <v>2</v>
      </c>
      <c r="F1551" t="str">
        <f>INDEX(tbl_produits[Nom normalisé], MATCH(tbl_data[[#This Row],[Spécialité]], tbl_produits[Nom original], 0))</f>
        <v>MINIRIN SPRAY / MINIRIN et MINIRINMELT</v>
      </c>
      <c r="G1551" t="str">
        <f>INDEX(tbl_produits[Classe nom], MATCH(tbl_data[[#This Row],[NORM_Spécialité]], tbl_produits[Nom normalisé], 0))</f>
        <v>Hormones systémiques sauf hormones sexuelles et insulines</v>
      </c>
      <c r="H1551">
        <f>YEAR(tbl_data[[#This Row],[Date_rapport]])</f>
        <v>2021</v>
      </c>
      <c r="I1551" t="str">
        <f>INDEX(tbl_produits[Molécule extraite], MATCH(tbl_data[[#This Row],[NORM_Spécialité]], tbl_produits[Nom normalisé], 0))</f>
        <v>Desmopressine</v>
      </c>
      <c r="J1551" s="34">
        <f>DATE(LEFT(tbl_data[[#This Row],[Date_rapport]], 4), MID(tbl_data[[#This Row],[Date_rapport]], 6, 2), RIGHT(tbl_data[[#This Row],[Date_rapport]], 2))</f>
        <v>44477</v>
      </c>
    </row>
    <row r="1552" spans="1:10" x14ac:dyDescent="0.2">
      <c r="A1552" s="28" t="s">
        <v>368</v>
      </c>
      <c r="B1552" t="s">
        <v>9</v>
      </c>
      <c r="C1552" s="28" t="s">
        <v>300</v>
      </c>
      <c r="D1552" t="s">
        <v>213</v>
      </c>
      <c r="E1552" t="s">
        <v>2</v>
      </c>
      <c r="F1552" t="str">
        <f>INDEX(tbl_produits[Nom normalisé], MATCH(tbl_data[[#This Row],[Spécialité]], tbl_produits[Nom original], 0))</f>
        <v>MIANSERINE (produits à base de)</v>
      </c>
      <c r="G1552" t="str">
        <f>INDEX(tbl_produits[Classe nom], MATCH(tbl_data[[#This Row],[NORM_Spécialité]], tbl_produits[Nom normalisé], 0))</f>
        <v>Système nerveux</v>
      </c>
      <c r="H1552">
        <f>YEAR(tbl_data[[#This Row],[Date_rapport]])</f>
        <v>2021</v>
      </c>
      <c r="I1552" t="str">
        <f>INDEX(tbl_produits[Molécule extraite], MATCH(tbl_data[[#This Row],[NORM_Spécialité]], tbl_produits[Nom normalisé], 0))</f>
        <v>Miansérine</v>
      </c>
      <c r="J1552" s="34">
        <f>DATE(LEFT(tbl_data[[#This Row],[Date_rapport]], 4), MID(tbl_data[[#This Row],[Date_rapport]], 6, 2), RIGHT(tbl_data[[#This Row],[Date_rapport]], 2))</f>
        <v>44477</v>
      </c>
    </row>
    <row r="1553" spans="1:10" x14ac:dyDescent="0.2">
      <c r="A1553" s="28" t="s">
        <v>368</v>
      </c>
      <c r="B1553" t="s">
        <v>6</v>
      </c>
      <c r="C1553" s="28" t="s">
        <v>300</v>
      </c>
      <c r="D1553" t="s">
        <v>99</v>
      </c>
      <c r="E1553" t="s">
        <v>1589</v>
      </c>
      <c r="F1553" t="str">
        <f>INDEX(tbl_produits[Nom normalisé], MATCH(tbl_data[[#This Row],[Spécialité]], tbl_produits[Nom original], 0))</f>
        <v>METHOTREXATE BIODIM 25 mg/1 mL, solution injectable</v>
      </c>
      <c r="G1553" t="str">
        <f>INDEX(tbl_produits[Classe nom], MATCH(tbl_data[[#This Row],[NORM_Spécialité]], tbl_produits[Nom normalisé], 0))</f>
        <v>Antinéoplasiques et immunomodulateurs</v>
      </c>
      <c r="H1553">
        <f>YEAR(tbl_data[[#This Row],[Date_rapport]])</f>
        <v>2021</v>
      </c>
      <c r="I1553" t="str">
        <f>INDEX(tbl_produits[Molécule extraite], MATCH(tbl_data[[#This Row],[NORM_Spécialité]], tbl_produits[Nom normalisé], 0))</f>
        <v>Méthotrexate</v>
      </c>
      <c r="J1553" s="34">
        <f>DATE(LEFT(tbl_data[[#This Row],[Date_rapport]], 4), MID(tbl_data[[#This Row],[Date_rapport]], 6, 2), RIGHT(tbl_data[[#This Row],[Date_rapport]], 2))</f>
        <v>44477</v>
      </c>
    </row>
    <row r="1554" spans="1:10" x14ac:dyDescent="0.2">
      <c r="A1554" s="28" t="s">
        <v>368</v>
      </c>
      <c r="B1554" t="s">
        <v>9</v>
      </c>
      <c r="C1554" s="28" t="s">
        <v>300</v>
      </c>
      <c r="D1554" t="s">
        <v>129</v>
      </c>
      <c r="E1554" t="s">
        <v>2</v>
      </c>
      <c r="F1554" t="str">
        <f>INDEX(tbl_produits[Nom normalisé], MATCH(tbl_data[[#This Row],[Spécialité]], tbl_produits[Nom original], 0))</f>
        <v>LYTOS 520 mg, comprimé pelliculé</v>
      </c>
      <c r="G1554" t="str">
        <f>INDEX(tbl_produits[Classe nom], MATCH(tbl_data[[#This Row],[NORM_Spécialité]], tbl_produits[Nom normalisé], 0))</f>
        <v xml:space="preserve">Système musculo-squelettique </v>
      </c>
      <c r="H1554">
        <f>YEAR(tbl_data[[#This Row],[Date_rapport]])</f>
        <v>2021</v>
      </c>
      <c r="I1554" t="str">
        <f>INDEX(tbl_produits[Molécule extraite], MATCH(tbl_data[[#This Row],[NORM_Spécialité]], tbl_produits[Nom normalisé], 0))</f>
        <v>Clodronate de sodium</v>
      </c>
      <c r="J1554" s="34">
        <f>DATE(LEFT(tbl_data[[#This Row],[Date_rapport]], 4), MID(tbl_data[[#This Row],[Date_rapport]], 6, 2), RIGHT(tbl_data[[#This Row],[Date_rapport]], 2))</f>
        <v>44477</v>
      </c>
    </row>
    <row r="1555" spans="1:10" x14ac:dyDescent="0.2">
      <c r="A1555" s="28" t="s">
        <v>368</v>
      </c>
      <c r="B1555" t="s">
        <v>11</v>
      </c>
      <c r="C1555" s="28" t="s">
        <v>300</v>
      </c>
      <c r="D1555" t="s">
        <v>119</v>
      </c>
      <c r="E1555" t="s">
        <v>2</v>
      </c>
      <c r="F1555" t="str">
        <f>INDEX(tbl_produits[Nom normalisé], MATCH(tbl_data[[#This Row],[Spécialité]], tbl_produits[Nom original], 0))</f>
        <v>LYNPARZA 50 mg, gélule</v>
      </c>
      <c r="G1555" t="str">
        <f>INDEX(tbl_produits[Classe nom], MATCH(tbl_data[[#This Row],[NORM_Spécialité]], tbl_produits[Nom normalisé], 0))</f>
        <v>Antinéoplasiques et immunomodulateurs</v>
      </c>
      <c r="H1555">
        <f>YEAR(tbl_data[[#This Row],[Date_rapport]])</f>
        <v>2021</v>
      </c>
      <c r="I1555" t="str">
        <f>INDEX(tbl_produits[Molécule extraite], MATCH(tbl_data[[#This Row],[NORM_Spécialité]], tbl_produits[Nom normalisé], 0))</f>
        <v>Olaparib</v>
      </c>
      <c r="J1555" s="34">
        <f>DATE(LEFT(tbl_data[[#This Row],[Date_rapport]], 4), MID(tbl_data[[#This Row],[Date_rapport]], 6, 2), RIGHT(tbl_data[[#This Row],[Date_rapport]], 2))</f>
        <v>44477</v>
      </c>
    </row>
    <row r="1556" spans="1:10" x14ac:dyDescent="0.2">
      <c r="A1556" s="28" t="s">
        <v>368</v>
      </c>
      <c r="B1556" t="s">
        <v>6</v>
      </c>
      <c r="C1556" s="28" t="s">
        <v>300</v>
      </c>
      <c r="D1556" t="s">
        <v>33</v>
      </c>
      <c r="E1556" t="s">
        <v>1561</v>
      </c>
      <c r="F1556" t="str">
        <f>INDEX(tbl_produits[Nom normalisé], MATCH(tbl_data[[#This Row],[Spécialité]], tbl_produits[Nom original], 0))</f>
        <v>LEVODOPA CARBIDOPA TEVA LP 200 mg/50 mg, comprimé à libération prolongée</v>
      </c>
      <c r="G1556" t="str">
        <f>INDEX(tbl_produits[Classe nom], MATCH(tbl_data[[#This Row],[NORM_Spécialité]], tbl_produits[Nom normalisé], 0))</f>
        <v>Système nerveux</v>
      </c>
      <c r="H1556">
        <f>YEAR(tbl_data[[#This Row],[Date_rapport]])</f>
        <v>2021</v>
      </c>
      <c r="I1556" t="str">
        <f>INDEX(tbl_produits[Molécule extraite], MATCH(tbl_data[[#This Row],[NORM_Spécialité]], tbl_produits[Nom normalisé], 0))</f>
        <v>Lévodopa / bensérazide base</v>
      </c>
      <c r="J1556" s="34">
        <f>DATE(LEFT(tbl_data[[#This Row],[Date_rapport]], 4), MID(tbl_data[[#This Row],[Date_rapport]], 6, 2), RIGHT(tbl_data[[#This Row],[Date_rapport]], 2))</f>
        <v>44477</v>
      </c>
    </row>
    <row r="1557" spans="1:10" x14ac:dyDescent="0.2">
      <c r="A1557" s="28" t="s">
        <v>368</v>
      </c>
      <c r="B1557" t="s">
        <v>6</v>
      </c>
      <c r="C1557" s="28" t="s">
        <v>300</v>
      </c>
      <c r="D1557" t="s">
        <v>36</v>
      </c>
      <c r="E1557" t="s">
        <v>1564</v>
      </c>
      <c r="F1557" t="str">
        <f>INDEX(tbl_produits[Nom normalisé], MATCH(tbl_data[[#This Row],[Spécialité]], tbl_produits[Nom original], 0))</f>
        <v>LEPTICUR 10 mg, comprimé</v>
      </c>
      <c r="G1557" t="str">
        <f>INDEX(tbl_produits[Classe nom], MATCH(tbl_data[[#This Row],[NORM_Spécialité]], tbl_produits[Nom normalisé], 0))</f>
        <v>Système nerveux</v>
      </c>
      <c r="H1557">
        <f>YEAR(tbl_data[[#This Row],[Date_rapport]])</f>
        <v>2021</v>
      </c>
      <c r="I1557" t="str">
        <f>INDEX(tbl_produits[Molécule extraite], MATCH(tbl_data[[#This Row],[NORM_Spécialité]], tbl_produits[Nom normalisé], 0))</f>
        <v>Tropatépine</v>
      </c>
      <c r="J1557" s="34">
        <f>DATE(LEFT(tbl_data[[#This Row],[Date_rapport]], 4), MID(tbl_data[[#This Row],[Date_rapport]], 6, 2), RIGHT(tbl_data[[#This Row],[Date_rapport]], 2))</f>
        <v>44477</v>
      </c>
    </row>
    <row r="1558" spans="1:10" x14ac:dyDescent="0.2">
      <c r="A1558" s="28" t="s">
        <v>368</v>
      </c>
      <c r="B1558" t="s">
        <v>6</v>
      </c>
      <c r="C1558" s="28" t="s">
        <v>300</v>
      </c>
      <c r="D1558" t="s">
        <v>140</v>
      </c>
      <c r="E1558" t="s">
        <v>1601</v>
      </c>
      <c r="F1558" t="str">
        <f>INDEX(tbl_produits[Nom normalisé], MATCH(tbl_data[[#This Row],[Spécialité]], tbl_produits[Nom original], 0))</f>
        <v>LARGACTIL 25 mg/5 ml, solution injectable en ampoule</v>
      </c>
      <c r="G1558" t="str">
        <f>INDEX(tbl_produits[Classe nom], MATCH(tbl_data[[#This Row],[NORM_Spécialité]], tbl_produits[Nom normalisé], 0))</f>
        <v>Système nerveux</v>
      </c>
      <c r="H1558">
        <f>YEAR(tbl_data[[#This Row],[Date_rapport]])</f>
        <v>2021</v>
      </c>
      <c r="I1558" t="str">
        <f>INDEX(tbl_produits[Molécule extraite], MATCH(tbl_data[[#This Row],[NORM_Spécialité]], tbl_produits[Nom normalisé], 0))</f>
        <v>Chlorpromazine</v>
      </c>
      <c r="J1558" s="34">
        <f>DATE(LEFT(tbl_data[[#This Row],[Date_rapport]], 4), MID(tbl_data[[#This Row],[Date_rapport]], 6, 2), RIGHT(tbl_data[[#This Row],[Date_rapport]], 2))</f>
        <v>44477</v>
      </c>
    </row>
    <row r="1559" spans="1:10" x14ac:dyDescent="0.2">
      <c r="A1559" s="28" t="s">
        <v>368</v>
      </c>
      <c r="B1559" t="s">
        <v>6</v>
      </c>
      <c r="C1559" s="28" t="s">
        <v>300</v>
      </c>
      <c r="D1559" t="s">
        <v>51</v>
      </c>
      <c r="E1559" t="s">
        <v>1565</v>
      </c>
      <c r="F1559" t="str">
        <f>INDEX(tbl_produits[Nom normalisé], MATCH(tbl_data[[#This Row],[Spécialité]], tbl_produits[Nom original], 0))</f>
        <v>LANVIS 40 mg  comprimé sécable</v>
      </c>
      <c r="G1559" t="str">
        <f>INDEX(tbl_produits[Classe nom], MATCH(tbl_data[[#This Row],[NORM_Spécialité]], tbl_produits[Nom normalisé], 0))</f>
        <v>Antinéoplasiques et immunomodulateurs</v>
      </c>
      <c r="H1559">
        <f>YEAR(tbl_data[[#This Row],[Date_rapport]])</f>
        <v>2021</v>
      </c>
      <c r="I1559" t="str">
        <f>INDEX(tbl_produits[Molécule extraite], MATCH(tbl_data[[#This Row],[NORM_Spécialité]], tbl_produits[Nom normalisé], 0))</f>
        <v>Thioguanine</v>
      </c>
      <c r="J1559" s="34">
        <f>DATE(LEFT(tbl_data[[#This Row],[Date_rapport]], 4), MID(tbl_data[[#This Row],[Date_rapport]], 6, 2), RIGHT(tbl_data[[#This Row],[Date_rapport]], 2))</f>
        <v>44477</v>
      </c>
    </row>
    <row r="1560" spans="1:10" x14ac:dyDescent="0.2">
      <c r="A1560" s="28" t="s">
        <v>368</v>
      </c>
      <c r="B1560" t="s">
        <v>11</v>
      </c>
      <c r="C1560" s="28" t="s">
        <v>300</v>
      </c>
      <c r="D1560" t="s">
        <v>127</v>
      </c>
      <c r="E1560" t="s">
        <v>2</v>
      </c>
      <c r="F1560" t="str">
        <f>INDEX(tbl_produits[Nom normalisé], MATCH(tbl_data[[#This Row],[Spécialité]], tbl_produits[Nom original], 0))</f>
        <v>KIDROLASE 10 000 U.I., poudre et solvant pour solution injectable</v>
      </c>
      <c r="G1560" t="str">
        <f>INDEX(tbl_produits[Classe nom], MATCH(tbl_data[[#This Row],[NORM_Spécialité]], tbl_produits[Nom normalisé], 0))</f>
        <v>Antinéoplasiques et immunomodulateurs</v>
      </c>
      <c r="H1560">
        <f>YEAR(tbl_data[[#This Row],[Date_rapport]])</f>
        <v>2021</v>
      </c>
      <c r="I1560" t="str">
        <f>INDEX(tbl_produits[Molécule extraite], MATCH(tbl_data[[#This Row],[NORM_Spécialité]], tbl_produits[Nom normalisé], 0))</f>
        <v>L-asparaginase</v>
      </c>
      <c r="J1560" s="34">
        <f>DATE(LEFT(tbl_data[[#This Row],[Date_rapport]], 4), MID(tbl_data[[#This Row],[Date_rapport]], 6, 2), RIGHT(tbl_data[[#This Row],[Date_rapport]], 2))</f>
        <v>44477</v>
      </c>
    </row>
    <row r="1561" spans="1:10" x14ac:dyDescent="0.2">
      <c r="A1561" s="28" t="s">
        <v>368</v>
      </c>
      <c r="B1561" t="s">
        <v>6</v>
      </c>
      <c r="C1561" s="28" t="s">
        <v>300</v>
      </c>
      <c r="D1561" t="s">
        <v>41</v>
      </c>
      <c r="E1561" t="s">
        <v>1566</v>
      </c>
      <c r="F1561" t="str">
        <f>INDEX(tbl_produits[Nom normalisé], MATCH(tbl_data[[#This Row],[Spécialité]], tbl_produits[Nom original], 0))</f>
        <v>KALETRA  (80 mg + 20 mg)/ml, solution buvable - 100 mg/25 mg et 200 mg/50 mg, comprimé pelliculé</v>
      </c>
      <c r="G1561" t="str">
        <f>INDEX(tbl_produits[Classe nom], MATCH(tbl_data[[#This Row],[NORM_Spécialité]], tbl_produits[Nom normalisé], 0))</f>
        <v>Anti-infectieux à usage systémique</v>
      </c>
      <c r="H1561">
        <f>YEAR(tbl_data[[#This Row],[Date_rapport]])</f>
        <v>2021</v>
      </c>
      <c r="I1561" t="str">
        <f>INDEX(tbl_produits[Molécule extraite], MATCH(tbl_data[[#This Row],[NORM_Spécialité]], tbl_produits[Nom normalisé], 0))</f>
        <v>Lopinavir/Ritonavir</v>
      </c>
      <c r="J1561" s="34">
        <f>DATE(LEFT(tbl_data[[#This Row],[Date_rapport]], 4), MID(tbl_data[[#This Row],[Date_rapport]], 6, 2), RIGHT(tbl_data[[#This Row],[Date_rapport]], 2))</f>
        <v>44477</v>
      </c>
    </row>
    <row r="1562" spans="1:10" x14ac:dyDescent="0.2">
      <c r="A1562" s="28" t="s">
        <v>368</v>
      </c>
      <c r="B1562" t="s">
        <v>6</v>
      </c>
      <c r="C1562" s="28" t="s">
        <v>300</v>
      </c>
      <c r="D1562" t="s">
        <v>24</v>
      </c>
      <c r="E1562" t="s">
        <v>1554</v>
      </c>
      <c r="F1562" t="str">
        <f>INDEX(tbl_produits[Nom normalisé], MATCH(tbl_data[[#This Row],[Spécialité]], tbl_produits[Nom original], 0))</f>
        <v>JINARC 15 mg, comprimés</v>
      </c>
      <c r="G1562" t="str">
        <f>INDEX(tbl_produits[Classe nom], MATCH(tbl_data[[#This Row],[NORM_Spécialité]], tbl_produits[Nom normalisé], 0))</f>
        <v>Système cardiovasculaire</v>
      </c>
      <c r="H1562">
        <f>YEAR(tbl_data[[#This Row],[Date_rapport]])</f>
        <v>2021</v>
      </c>
      <c r="I1562" t="str">
        <f>INDEX(tbl_produits[Molécule extraite], MATCH(tbl_data[[#This Row],[NORM_Spécialité]], tbl_produits[Nom normalisé], 0))</f>
        <v>Tolvaptan</v>
      </c>
      <c r="J1562" s="34">
        <f>DATE(LEFT(tbl_data[[#This Row],[Date_rapport]], 4), MID(tbl_data[[#This Row],[Date_rapport]], 6, 2), RIGHT(tbl_data[[#This Row],[Date_rapport]], 2))</f>
        <v>44477</v>
      </c>
    </row>
    <row r="1563" spans="1:10" x14ac:dyDescent="0.2">
      <c r="A1563" s="28" t="s">
        <v>368</v>
      </c>
      <c r="B1563" t="s">
        <v>11</v>
      </c>
      <c r="C1563" s="28" t="s">
        <v>300</v>
      </c>
      <c r="D1563" t="s">
        <v>130</v>
      </c>
      <c r="E1563" t="s">
        <v>2</v>
      </c>
      <c r="F1563" t="str">
        <f>INDEX(tbl_produits[Nom normalisé], MATCH(tbl_data[[#This Row],[Spécialité]], tbl_produits[Nom original], 0))</f>
        <v>IODURE (131I) DE SODIUM 111 MBq/mL, solution injectable</v>
      </c>
      <c r="G1563" t="str">
        <f>INDEX(tbl_produits[Classe nom], MATCH(tbl_data[[#This Row],[NORM_Spécialité]], tbl_produits[Nom normalisé], 0))</f>
        <v>Divers</v>
      </c>
      <c r="H1563">
        <f>YEAR(tbl_data[[#This Row],[Date_rapport]])</f>
        <v>2021</v>
      </c>
      <c r="I1563" t="str">
        <f>INDEX(tbl_produits[Molécule extraite], MATCH(tbl_data[[#This Row],[NORM_Spécialité]], tbl_produits[Nom normalisé], 0))</f>
        <v>Iodure (131I) de sodium</v>
      </c>
      <c r="J1563" s="34">
        <f>DATE(LEFT(tbl_data[[#This Row],[Date_rapport]], 4), MID(tbl_data[[#This Row],[Date_rapport]], 6, 2), RIGHT(tbl_data[[#This Row],[Date_rapport]], 2))</f>
        <v>44477</v>
      </c>
    </row>
    <row r="1564" spans="1:10" x14ac:dyDescent="0.2">
      <c r="A1564" s="28" t="s">
        <v>368</v>
      </c>
      <c r="B1564" t="s">
        <v>6</v>
      </c>
      <c r="C1564" s="28" t="s">
        <v>300</v>
      </c>
      <c r="D1564" t="s">
        <v>145</v>
      </c>
      <c r="E1564" t="s">
        <v>1604</v>
      </c>
      <c r="F1564" t="str">
        <f>INDEX(tbl_produits[Nom normalisé], MATCH(tbl_data[[#This Row],[Spécialité]], tbl_produits[Nom original], 0))</f>
        <v>HYQVIA 100 mg/ml, solution pour perfusion par voie sous-cutanée</v>
      </c>
      <c r="G1564" t="str">
        <f>INDEX(tbl_produits[Classe nom], MATCH(tbl_data[[#This Row],[NORM_Spécialité]], tbl_produits[Nom normalisé], 0))</f>
        <v>Anti-infectieux à usage systémique</v>
      </c>
      <c r="H1564">
        <f>YEAR(tbl_data[[#This Row],[Date_rapport]])</f>
        <v>2021</v>
      </c>
      <c r="I1564" t="str">
        <f>INDEX(tbl_produits[Molécule extraite], MATCH(tbl_data[[#This Row],[NORM_Spécialité]], tbl_produits[Nom normalisé], 0))</f>
        <v>Immunoglobuline humaine normale</v>
      </c>
      <c r="J1564" s="34">
        <f>DATE(LEFT(tbl_data[[#This Row],[Date_rapport]], 4), MID(tbl_data[[#This Row],[Date_rapport]], 6, 2), RIGHT(tbl_data[[#This Row],[Date_rapport]], 2))</f>
        <v>44477</v>
      </c>
    </row>
    <row r="1565" spans="1:10" x14ac:dyDescent="0.2">
      <c r="A1565" s="28" t="s">
        <v>368</v>
      </c>
      <c r="B1565" t="s">
        <v>3</v>
      </c>
      <c r="C1565" s="28" t="s">
        <v>300</v>
      </c>
      <c r="D1565" t="s">
        <v>209</v>
      </c>
      <c r="E1565" t="s">
        <v>2</v>
      </c>
      <c r="F1565" t="str">
        <f>INDEX(tbl_produits[Nom normalisé], MATCH(tbl_data[[#This Row],[Spécialité]], tbl_produits[Nom original], 0))</f>
        <v>HYCAMTIN 0,25mg, gélule</v>
      </c>
      <c r="G1565" t="str">
        <f>INDEX(tbl_produits[Classe nom], MATCH(tbl_data[[#This Row],[NORM_Spécialité]], tbl_produits[Nom normalisé], 0))</f>
        <v>Antinéoplasiques et immunomodulateurs</v>
      </c>
      <c r="H1565">
        <f>YEAR(tbl_data[[#This Row],[Date_rapport]])</f>
        <v>2021</v>
      </c>
      <c r="I1565" t="str">
        <f>INDEX(tbl_produits[Molécule extraite], MATCH(tbl_data[[#This Row],[NORM_Spécialité]], tbl_produits[Nom normalisé], 0))</f>
        <v>Topotécane (chlorhydrate de)</v>
      </c>
      <c r="J1565" s="34">
        <f>DATE(LEFT(tbl_data[[#This Row],[Date_rapport]], 4), MID(tbl_data[[#This Row],[Date_rapport]], 6, 2), RIGHT(tbl_data[[#This Row],[Date_rapport]], 2))</f>
        <v>44477</v>
      </c>
    </row>
    <row r="1566" spans="1:10" x14ac:dyDescent="0.2">
      <c r="A1566" s="28" t="s">
        <v>368</v>
      </c>
      <c r="B1566" t="s">
        <v>6</v>
      </c>
      <c r="C1566" s="28" t="s">
        <v>300</v>
      </c>
      <c r="D1566" t="s">
        <v>44</v>
      </c>
      <c r="E1566" t="s">
        <v>1568</v>
      </c>
      <c r="F1566" t="str">
        <f>INDEX(tbl_produits[Nom normalisé], MATCH(tbl_data[[#This Row],[Spécialité]], tbl_produits[Nom original], 0))</f>
        <v>HEXATRIONE 2 POUR CENT, suspension injectable (intra-articulaire)</v>
      </c>
      <c r="G1566" t="str">
        <f>INDEX(tbl_produits[Classe nom], MATCH(tbl_data[[#This Row],[NORM_Spécialité]], tbl_produits[Nom normalisé], 0))</f>
        <v>Hormones systémiques sauf hormones sexuelles et insulines</v>
      </c>
      <c r="H1566">
        <f>YEAR(tbl_data[[#This Row],[Date_rapport]])</f>
        <v>2021</v>
      </c>
      <c r="I1566" t="str">
        <f>INDEX(tbl_produits[Molécule extraite], MATCH(tbl_data[[#This Row],[NORM_Spécialité]], tbl_produits[Nom normalisé], 0))</f>
        <v>Hexacetonide de triamcinolone</v>
      </c>
      <c r="J1566" s="34">
        <f>DATE(LEFT(tbl_data[[#This Row],[Date_rapport]], 4), MID(tbl_data[[#This Row],[Date_rapport]], 6, 2), RIGHT(tbl_data[[#This Row],[Date_rapport]], 2))</f>
        <v>44477</v>
      </c>
    </row>
    <row r="1567" spans="1:10" x14ac:dyDescent="0.2">
      <c r="A1567" s="28" t="s">
        <v>368</v>
      </c>
      <c r="B1567" t="s">
        <v>6</v>
      </c>
      <c r="C1567" s="28" t="s">
        <v>300</v>
      </c>
      <c r="D1567" t="s">
        <v>117</v>
      </c>
      <c r="E1567" t="s">
        <v>1594</v>
      </c>
      <c r="F1567" t="str">
        <f>INDEX(tbl_produits[Nom normalisé], MATCH(tbl_data[[#This Row],[Spécialité]], tbl_produits[Nom original], 0))</f>
        <v>HEXASTAT 100 mg, gélule (altrétamine)</v>
      </c>
      <c r="G1567" t="str">
        <f>INDEX(tbl_produits[Classe nom], MATCH(tbl_data[[#This Row],[NORM_Spécialité]], tbl_produits[Nom normalisé], 0))</f>
        <v>Antinéoplasiques et immunomodulateurs</v>
      </c>
      <c r="H1567">
        <f>YEAR(tbl_data[[#This Row],[Date_rapport]])</f>
        <v>2021</v>
      </c>
      <c r="I1567" t="str">
        <f>INDEX(tbl_produits[Molécule extraite], MATCH(tbl_data[[#This Row],[NORM_Spécialité]], tbl_produits[Nom normalisé], 0))</f>
        <v>Altrétamine</v>
      </c>
      <c r="J1567" s="34">
        <f>DATE(LEFT(tbl_data[[#This Row],[Date_rapport]], 4), MID(tbl_data[[#This Row],[Date_rapport]], 6, 2), RIGHT(tbl_data[[#This Row],[Date_rapport]], 2))</f>
        <v>44477</v>
      </c>
    </row>
    <row r="1568" spans="1:10" x14ac:dyDescent="0.2">
      <c r="A1568" s="28" t="s">
        <v>368</v>
      </c>
      <c r="B1568" t="s">
        <v>6</v>
      </c>
      <c r="C1568" s="28" t="s">
        <v>300</v>
      </c>
      <c r="D1568" t="s">
        <v>104</v>
      </c>
      <c r="E1568" t="s">
        <v>1591</v>
      </c>
      <c r="F1568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1568" t="str">
        <f>INDEX(tbl_produits[Classe nom], MATCH(tbl_data[[#This Row],[NORM_Spécialité]], tbl_produits[Nom normalisé], 0))</f>
        <v>Hormones systémiques sauf hormones sexuelles et insulines</v>
      </c>
      <c r="H1568">
        <f>YEAR(tbl_data[[#This Row],[Date_rapport]])</f>
        <v>2021</v>
      </c>
      <c r="I1568" t="str">
        <f>INDEX(tbl_produits[Molécule extraite], MATCH(tbl_data[[#This Row],[NORM_Spécialité]], tbl_produits[Nom normalisé], 0))</f>
        <v>Somatropine</v>
      </c>
      <c r="J1568" s="34">
        <f>DATE(LEFT(tbl_data[[#This Row],[Date_rapport]], 4), MID(tbl_data[[#This Row],[Date_rapport]], 6, 2), RIGHT(tbl_data[[#This Row],[Date_rapport]], 2))</f>
        <v>44477</v>
      </c>
    </row>
    <row r="1569" spans="1:10" x14ac:dyDescent="0.2">
      <c r="A1569" s="28" t="s">
        <v>368</v>
      </c>
      <c r="B1569" t="s">
        <v>6</v>
      </c>
      <c r="C1569" s="28" t="s">
        <v>300</v>
      </c>
      <c r="D1569" t="s">
        <v>45</v>
      </c>
      <c r="E1569" t="s">
        <v>1569</v>
      </c>
      <c r="F1569" t="str">
        <f>INDEX(tbl_produits[Nom normalisé], MATCH(tbl_data[[#This Row],[Spécialité]], tbl_produits[Nom original], 0))</f>
        <v>GABITRIL 10 mg, comprimé pelliculé</v>
      </c>
      <c r="G1569" t="str">
        <f>INDEX(tbl_produits[Classe nom], MATCH(tbl_data[[#This Row],[NORM_Spécialité]], tbl_produits[Nom normalisé], 0))</f>
        <v>Système nerveux</v>
      </c>
      <c r="H1569">
        <f>YEAR(tbl_data[[#This Row],[Date_rapport]])</f>
        <v>2021</v>
      </c>
      <c r="I1569" t="str">
        <f>INDEX(tbl_produits[Molécule extraite], MATCH(tbl_data[[#This Row],[NORM_Spécialité]], tbl_produits[Nom normalisé], 0))</f>
        <v>Tiagabine hydrochloride monohydrate</v>
      </c>
      <c r="J1569" s="34">
        <f>DATE(LEFT(tbl_data[[#This Row],[Date_rapport]], 4), MID(tbl_data[[#This Row],[Date_rapport]], 6, 2), RIGHT(tbl_data[[#This Row],[Date_rapport]], 2))</f>
        <v>44477</v>
      </c>
    </row>
    <row r="1570" spans="1:10" x14ac:dyDescent="0.2">
      <c r="A1570" s="28" t="s">
        <v>368</v>
      </c>
      <c r="B1570" t="s">
        <v>6</v>
      </c>
      <c r="C1570" s="28" t="s">
        <v>300</v>
      </c>
      <c r="D1570" t="s">
        <v>79</v>
      </c>
      <c r="E1570" t="s">
        <v>1581</v>
      </c>
      <c r="F1570" t="str">
        <f>INDEX(tbl_produits[Nom normalisé], MATCH(tbl_data[[#This Row],[Spécialité]], tbl_produits[Nom original], 0))</f>
        <v>FURADANTINE 50 mg, gélule</v>
      </c>
      <c r="G1570" t="str">
        <f>INDEX(tbl_produits[Classe nom], MATCH(tbl_data[[#This Row],[NORM_Spécialité]], tbl_produits[Nom normalisé], 0))</f>
        <v>Anti-infectieux à usage systémique</v>
      </c>
      <c r="H1570">
        <f>YEAR(tbl_data[[#This Row],[Date_rapport]])</f>
        <v>2021</v>
      </c>
      <c r="I1570" t="str">
        <f>INDEX(tbl_produits[Molécule extraite], MATCH(tbl_data[[#This Row],[NORM_Spécialité]], tbl_produits[Nom normalisé], 0))</f>
        <v>Nitrofurantoïne</v>
      </c>
      <c r="J1570" s="34">
        <f>DATE(LEFT(tbl_data[[#This Row],[Date_rapport]], 4), MID(tbl_data[[#This Row],[Date_rapport]], 6, 2), RIGHT(tbl_data[[#This Row],[Date_rapport]], 2))</f>
        <v>44477</v>
      </c>
    </row>
    <row r="1571" spans="1:10" x14ac:dyDescent="0.2">
      <c r="A1571" s="28" t="s">
        <v>368</v>
      </c>
      <c r="B1571" t="s">
        <v>6</v>
      </c>
      <c r="C1571" s="28" t="s">
        <v>300</v>
      </c>
      <c r="D1571" t="s">
        <v>175</v>
      </c>
      <c r="E1571" t="s">
        <v>1611</v>
      </c>
      <c r="F1571" t="str">
        <f>INDEX(tbl_produits[Nom normalisé], MATCH(tbl_data[[#This Row],[Spécialité]], tbl_produits[Nom original], 0))</f>
        <v>FOSFOCINE 1 g et 4 g I.V., poudre pour solution pour perfusion</v>
      </c>
      <c r="G1571" t="str">
        <f>INDEX(tbl_produits[Classe nom], MATCH(tbl_data[[#This Row],[NORM_Spécialité]], tbl_produits[Nom normalisé], 0))</f>
        <v>Anti-infectieux à usage systémique</v>
      </c>
      <c r="H1571">
        <f>YEAR(tbl_data[[#This Row],[Date_rapport]])</f>
        <v>2021</v>
      </c>
      <c r="I1571" t="str">
        <f>INDEX(tbl_produits[Molécule extraite], MATCH(tbl_data[[#This Row],[NORM_Spécialité]], tbl_produits[Nom normalisé], 0))</f>
        <v>Fosfomycine</v>
      </c>
      <c r="J1571" s="34">
        <f>DATE(LEFT(tbl_data[[#This Row],[Date_rapport]], 4), MID(tbl_data[[#This Row],[Date_rapport]], 6, 2), RIGHT(tbl_data[[#This Row],[Date_rapport]], 2))</f>
        <v>44477</v>
      </c>
    </row>
    <row r="1572" spans="1:10" x14ac:dyDescent="0.2">
      <c r="A1572" s="28" t="s">
        <v>368</v>
      </c>
      <c r="B1572" t="s">
        <v>6</v>
      </c>
      <c r="C1572" s="28" t="s">
        <v>300</v>
      </c>
      <c r="D1572" t="s">
        <v>31</v>
      </c>
      <c r="E1572" t="s">
        <v>1560</v>
      </c>
      <c r="F1572" t="str">
        <f>INDEX(tbl_produits[Nom normalisé], MATCH(tbl_data[[#This Row],[Spécialité]], tbl_produits[Nom original], 0))</f>
        <v>FORMULE CP1A AP-HP  solution pour perfusion cardioplégique, flacon de 500 ml</v>
      </c>
      <c r="G1572" t="str">
        <f>INDEX(tbl_produits[Classe nom], MATCH(tbl_data[[#This Row],[NORM_Spécialité]], tbl_produits[Nom normalisé], 0))</f>
        <v>Système nerveux</v>
      </c>
      <c r="H1572">
        <f>YEAR(tbl_data[[#This Row],[Date_rapport]])</f>
        <v>2021</v>
      </c>
      <c r="I1572" t="str">
        <f>INDEX(tbl_produits[Molécule extraite], MATCH(tbl_data[[#This Row],[NORM_Spécialité]], tbl_produits[Nom normalisé], 0))</f>
        <v>N/A</v>
      </c>
      <c r="J1572" s="34">
        <f>DATE(LEFT(tbl_data[[#This Row],[Date_rapport]], 4), MID(tbl_data[[#This Row],[Date_rapport]], 6, 2), RIGHT(tbl_data[[#This Row],[Date_rapport]], 2))</f>
        <v>44477</v>
      </c>
    </row>
    <row r="1573" spans="1:10" x14ac:dyDescent="0.2">
      <c r="A1573" s="28" t="s">
        <v>368</v>
      </c>
      <c r="B1573" t="s">
        <v>6</v>
      </c>
      <c r="C1573" s="28" t="s">
        <v>300</v>
      </c>
      <c r="D1573" t="s">
        <v>133</v>
      </c>
      <c r="E1573" t="s">
        <v>1599</v>
      </c>
      <c r="F1573" t="str">
        <f>INDEX(tbl_produits[Nom normalisé], MATCH(tbl_data[[#This Row],[Spécialité]], tbl_produits[Nom original], 0))</f>
        <v>FOMÉPIZOLE AP-HP 5 mg/mL, solution à diluer pour perfusion, ampoule de 20 mL</v>
      </c>
      <c r="G1573" t="str">
        <f>INDEX(tbl_produits[Classe nom], MATCH(tbl_data[[#This Row],[NORM_Spécialité]], tbl_produits[Nom normalisé], 0))</f>
        <v>Divers</v>
      </c>
      <c r="H1573">
        <f>YEAR(tbl_data[[#This Row],[Date_rapport]])</f>
        <v>2021</v>
      </c>
      <c r="I1573" t="str">
        <f>INDEX(tbl_produits[Molécule extraite], MATCH(tbl_data[[#This Row],[NORM_Spécialité]], tbl_produits[Nom normalisé], 0))</f>
        <v>Fomépizole (sulfate de)</v>
      </c>
      <c r="J1573" s="34">
        <f>DATE(LEFT(tbl_data[[#This Row],[Date_rapport]], 4), MID(tbl_data[[#This Row],[Date_rapport]], 6, 2), RIGHT(tbl_data[[#This Row],[Date_rapport]], 2))</f>
        <v>44477</v>
      </c>
    </row>
    <row r="1574" spans="1:10" x14ac:dyDescent="0.2">
      <c r="A1574" s="28" t="s">
        <v>368</v>
      </c>
      <c r="B1574" t="s">
        <v>3</v>
      </c>
      <c r="C1574" s="28" t="s">
        <v>300</v>
      </c>
      <c r="D1574" t="s">
        <v>172</v>
      </c>
      <c r="E1574" t="s">
        <v>2</v>
      </c>
      <c r="F1574" t="str">
        <f>INDEX(tbl_produits[Nom normalisé], MATCH(tbl_data[[#This Row],[Spécialité]], tbl_produits[Nom original], 0))</f>
        <v>FIRDAPSE 10 mg  comprimé</v>
      </c>
      <c r="G1574" t="str">
        <f>INDEX(tbl_produits[Classe nom], MATCH(tbl_data[[#This Row],[NORM_Spécialité]], tbl_produits[Nom normalisé], 0))</f>
        <v>Système nerveux</v>
      </c>
      <c r="H1574">
        <f>YEAR(tbl_data[[#This Row],[Date_rapport]])</f>
        <v>2021</v>
      </c>
      <c r="I1574" t="str">
        <f>INDEX(tbl_produits[Molécule extraite], MATCH(tbl_data[[#This Row],[NORM_Spécialité]], tbl_produits[Nom normalisé], 0))</f>
        <v>Amifampridine (phosphate d')</v>
      </c>
      <c r="J1574" s="34">
        <f>DATE(LEFT(tbl_data[[#This Row],[Date_rapport]], 4), MID(tbl_data[[#This Row],[Date_rapport]], 6, 2), RIGHT(tbl_data[[#This Row],[Date_rapport]], 2))</f>
        <v>44477</v>
      </c>
    </row>
    <row r="1575" spans="1:10" x14ac:dyDescent="0.2">
      <c r="A1575" s="28" t="s">
        <v>368</v>
      </c>
      <c r="B1575" t="s">
        <v>3</v>
      </c>
      <c r="C1575" s="28" t="s">
        <v>300</v>
      </c>
      <c r="D1575" t="s">
        <v>19</v>
      </c>
      <c r="E1575" t="s">
        <v>2</v>
      </c>
      <c r="F1575" t="str">
        <f>INDEX(tbl_produits[Nom normalisé], MATCH(tbl_data[[#This Row],[Spécialité]], tbl_produits[Nom original], 0))</f>
        <v>FERRIPROX 100 mg/ml, solution buvable</v>
      </c>
      <c r="G1575" t="str">
        <f>INDEX(tbl_produits[Classe nom], MATCH(tbl_data[[#This Row],[NORM_Spécialité]], tbl_produits[Nom normalisé], 0))</f>
        <v>Divers</v>
      </c>
      <c r="H1575">
        <f>YEAR(tbl_data[[#This Row],[Date_rapport]])</f>
        <v>2021</v>
      </c>
      <c r="I1575" t="str">
        <f>INDEX(tbl_produits[Molécule extraite], MATCH(tbl_data[[#This Row],[NORM_Spécialité]], tbl_produits[Nom normalisé], 0))</f>
        <v>Défériprone</v>
      </c>
      <c r="J1575" s="34">
        <f>DATE(LEFT(tbl_data[[#This Row],[Date_rapport]], 4), MID(tbl_data[[#This Row],[Date_rapport]], 6, 2), RIGHT(tbl_data[[#This Row],[Date_rapport]], 2))</f>
        <v>44477</v>
      </c>
    </row>
    <row r="1576" spans="1:10" x14ac:dyDescent="0.2">
      <c r="A1576" s="28" t="s">
        <v>368</v>
      </c>
      <c r="B1576" t="s">
        <v>11</v>
      </c>
      <c r="C1576" s="28" t="s">
        <v>300</v>
      </c>
      <c r="D1576" t="s">
        <v>169</v>
      </c>
      <c r="E1576" t="s">
        <v>2</v>
      </c>
      <c r="F1576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1576" t="str">
        <f>INDEX(tbl_produits[Classe nom], MATCH(tbl_data[[#This Row],[NORM_Spécialité]], tbl_produits[Nom normalisé], 0))</f>
        <v>Sang et organes hématopoïétiques</v>
      </c>
      <c r="H1576">
        <f>YEAR(tbl_data[[#This Row],[Date_rapport]])</f>
        <v>2021</v>
      </c>
      <c r="I1576" t="str">
        <f>INDEX(tbl_produits[Molécule extraite], MATCH(tbl_data[[#This Row],[NORM_Spécialité]], tbl_produits[Nom normalisé], 0))</f>
        <v>Icodextrine</v>
      </c>
      <c r="J1576" s="34">
        <f>DATE(LEFT(tbl_data[[#This Row],[Date_rapport]], 4), MID(tbl_data[[#This Row],[Date_rapport]], 6, 2), RIGHT(tbl_data[[#This Row],[Date_rapport]], 2))</f>
        <v>44477</v>
      </c>
    </row>
    <row r="1577" spans="1:10" x14ac:dyDescent="0.2">
      <c r="A1577" s="28" t="s">
        <v>368</v>
      </c>
      <c r="B1577" t="s">
        <v>9</v>
      </c>
      <c r="C1577" s="28" t="s">
        <v>300</v>
      </c>
      <c r="D1577" t="s">
        <v>219</v>
      </c>
      <c r="E1577" t="s">
        <v>2</v>
      </c>
      <c r="F1577" t="str">
        <f>INDEX(tbl_produits[Nom normalisé], MATCH(tbl_data[[#This Row],[Spécialité]], tbl_produits[Nom original], 0))</f>
        <v>ERWINASE 10 000 UI/flacon, poudre pour solution pour injection - Arrêt de distribution</v>
      </c>
      <c r="G1577" t="str">
        <f>INDEX(tbl_produits[Classe nom], MATCH(tbl_data[[#This Row],[NORM_Spécialité]], tbl_produits[Nom normalisé], 0))</f>
        <v>Antinéoplasiques et immunomodulateurs</v>
      </c>
      <c r="H1577">
        <f>YEAR(tbl_data[[#This Row],[Date_rapport]])</f>
        <v>2021</v>
      </c>
      <c r="I1577" t="str">
        <f>INDEX(tbl_produits[Molécule extraite], MATCH(tbl_data[[#This Row],[NORM_Spécialité]], tbl_produits[Nom normalisé], 0))</f>
        <v>L-asparaginase</v>
      </c>
      <c r="J1577" s="34">
        <f>DATE(LEFT(tbl_data[[#This Row],[Date_rapport]], 4), MID(tbl_data[[#This Row],[Date_rapport]], 6, 2), RIGHT(tbl_data[[#This Row],[Date_rapport]], 2))</f>
        <v>44477</v>
      </c>
    </row>
    <row r="1578" spans="1:10" x14ac:dyDescent="0.2">
      <c r="A1578" s="28" t="s">
        <v>368</v>
      </c>
      <c r="B1578" t="s">
        <v>6</v>
      </c>
      <c r="C1578" s="28" t="s">
        <v>300</v>
      </c>
      <c r="D1578" t="s">
        <v>91</v>
      </c>
      <c r="E1578" t="s">
        <v>1588</v>
      </c>
      <c r="F1578" t="str">
        <f>INDEX(tbl_produits[Nom normalisé], MATCH(tbl_data[[#This Row],[Spécialité]], tbl_produits[Nom original], 0))</f>
        <v>ELMIRON 100 mg , gélule</v>
      </c>
      <c r="G1578" t="str">
        <f>INDEX(tbl_produits[Classe nom], MATCH(tbl_data[[#This Row],[NORM_Spécialité]], tbl_produits[Nom normalisé], 0))</f>
        <v>Système génito-urinaire et hormones sexuelles</v>
      </c>
      <c r="H1578">
        <f>YEAR(tbl_data[[#This Row],[Date_rapport]])</f>
        <v>2021</v>
      </c>
      <c r="I1578" t="str">
        <f>INDEX(tbl_produits[Molécule extraite], MATCH(tbl_data[[#This Row],[NORM_Spécialité]], tbl_produits[Nom normalisé], 0))</f>
        <v>Pentosane polysulfate sodique</v>
      </c>
      <c r="J1578" s="34">
        <f>DATE(LEFT(tbl_data[[#This Row],[Date_rapport]], 4), MID(tbl_data[[#This Row],[Date_rapport]], 6, 2), RIGHT(tbl_data[[#This Row],[Date_rapport]], 2))</f>
        <v>44477</v>
      </c>
    </row>
    <row r="1579" spans="1:10" x14ac:dyDescent="0.2">
      <c r="A1579" s="28" t="s">
        <v>368</v>
      </c>
      <c r="B1579" t="s">
        <v>9</v>
      </c>
      <c r="C1579" s="28" t="s">
        <v>300</v>
      </c>
      <c r="D1579" t="s">
        <v>199</v>
      </c>
      <c r="E1579" t="s">
        <v>2</v>
      </c>
      <c r="F1579" t="str">
        <f>INDEX(tbl_produits[Nom normalisé], MATCH(tbl_data[[#This Row],[Spécialité]], tbl_produits[Nom original], 0))</f>
        <v>EFFORTIL  5 mg comprimé et EFFORTIL solution buvable</v>
      </c>
      <c r="G1579" t="str">
        <f>INDEX(tbl_produits[Classe nom], MATCH(tbl_data[[#This Row],[NORM_Spécialité]], tbl_produits[Nom normalisé], 0))</f>
        <v>Système cardiovasculaire</v>
      </c>
      <c r="H1579">
        <f>YEAR(tbl_data[[#This Row],[Date_rapport]])</f>
        <v>2021</v>
      </c>
      <c r="I1579" t="str">
        <f>INDEX(tbl_produits[Molécule extraite], MATCH(tbl_data[[#This Row],[NORM_Spécialité]], tbl_produits[Nom normalisé], 0))</f>
        <v>Étiléfrine</v>
      </c>
      <c r="J1579" s="34">
        <f>DATE(LEFT(tbl_data[[#This Row],[Date_rapport]], 4), MID(tbl_data[[#This Row],[Date_rapport]], 6, 2), RIGHT(tbl_data[[#This Row],[Date_rapport]], 2))</f>
        <v>44477</v>
      </c>
    </row>
    <row r="1580" spans="1:10" x14ac:dyDescent="0.2">
      <c r="A1580" s="28" t="s">
        <v>368</v>
      </c>
      <c r="B1580" t="s">
        <v>3</v>
      </c>
      <c r="C1580" s="28" t="s">
        <v>300</v>
      </c>
      <c r="D1580" t="s">
        <v>141</v>
      </c>
      <c r="E1580" t="s">
        <v>2</v>
      </c>
      <c r="F1580" t="str">
        <f>INDEX(tbl_produits[Nom normalisé], MATCH(tbl_data[[#This Row],[Spécialité]], tbl_produits[Nom original], 0))</f>
        <v>EAU pour préparations injectables en poche de 250 ml, 500 ml et 1 000 ml</v>
      </c>
      <c r="G1580" t="str">
        <f>INDEX(tbl_produits[Classe nom], MATCH(tbl_data[[#This Row],[NORM_Spécialité]], tbl_produits[Nom normalisé], 0))</f>
        <v>Divers</v>
      </c>
      <c r="H1580">
        <f>YEAR(tbl_data[[#This Row],[Date_rapport]])</f>
        <v>2021</v>
      </c>
      <c r="I1580" t="str">
        <f>INDEX(tbl_produits[Molécule extraite], MATCH(tbl_data[[#This Row],[NORM_Spécialité]], tbl_produits[Nom normalisé], 0))</f>
        <v>Eau</v>
      </c>
      <c r="J1580" s="34">
        <f>DATE(LEFT(tbl_data[[#This Row],[Date_rapport]], 4), MID(tbl_data[[#This Row],[Date_rapport]], 6, 2), RIGHT(tbl_data[[#This Row],[Date_rapport]], 2))</f>
        <v>44477</v>
      </c>
    </row>
    <row r="1581" spans="1:10" x14ac:dyDescent="0.2">
      <c r="A1581" s="28" t="s">
        <v>368</v>
      </c>
      <c r="B1581" t="s">
        <v>6</v>
      </c>
      <c r="C1581" s="28" t="s">
        <v>300</v>
      </c>
      <c r="D1581" t="s">
        <v>147</v>
      </c>
      <c r="E1581" t="s">
        <v>1604</v>
      </c>
      <c r="F1581" t="str">
        <f>INDEX(tbl_produits[Nom normalisé], MATCH(tbl_data[[#This Row],[Spécialité]], tbl_produits[Nom original], 0))</f>
        <v>DOCETAXEL HOSPIRA 10 mg/ml, solution à diluer pour perfusion</v>
      </c>
      <c r="G1581" t="str">
        <f>INDEX(tbl_produits[Classe nom], MATCH(tbl_data[[#This Row],[NORM_Spécialité]], tbl_produits[Nom normalisé], 0))</f>
        <v>Antinéoplasiques et immunomodulateurs</v>
      </c>
      <c r="H1581">
        <f>YEAR(tbl_data[[#This Row],[Date_rapport]])</f>
        <v>2021</v>
      </c>
      <c r="I1581" t="str">
        <f>INDEX(tbl_produits[Molécule extraite], MATCH(tbl_data[[#This Row],[NORM_Spécialité]], tbl_produits[Nom normalisé], 0))</f>
        <v>Docétaxel</v>
      </c>
      <c r="J1581" s="34">
        <f>DATE(LEFT(tbl_data[[#This Row],[Date_rapport]], 4), MID(tbl_data[[#This Row],[Date_rapport]], 6, 2), RIGHT(tbl_data[[#This Row],[Date_rapport]], 2))</f>
        <v>44477</v>
      </c>
    </row>
    <row r="1582" spans="1:10" x14ac:dyDescent="0.2">
      <c r="A1582" s="28" t="s">
        <v>368</v>
      </c>
      <c r="B1582" t="s">
        <v>6</v>
      </c>
      <c r="C1582" s="28" t="s">
        <v>300</v>
      </c>
      <c r="D1582" t="s">
        <v>165</v>
      </c>
      <c r="E1582" t="s">
        <v>1610</v>
      </c>
      <c r="F1582" t="str">
        <f>INDEX(tbl_produits[Nom normalisé], MATCH(tbl_data[[#This Row],[Spécialité]], tbl_produits[Nom original], 0))</f>
        <v>DOBUTAMINE PANPHARMA 250 mg/20 ml, solution à diluer pour perfusion</v>
      </c>
      <c r="G1582" t="str">
        <f>INDEX(tbl_produits[Classe nom], MATCH(tbl_data[[#This Row],[NORM_Spécialité]], tbl_produits[Nom normalisé], 0))</f>
        <v>Système cardiovasculaire</v>
      </c>
      <c r="H1582">
        <f>YEAR(tbl_data[[#This Row],[Date_rapport]])</f>
        <v>2021</v>
      </c>
      <c r="I1582" t="str">
        <f>INDEX(tbl_produits[Molécule extraite], MATCH(tbl_data[[#This Row],[NORM_Spécialité]], tbl_produits[Nom normalisé], 0))</f>
        <v>Dobutamine</v>
      </c>
      <c r="J1582" s="34">
        <f>DATE(LEFT(tbl_data[[#This Row],[Date_rapport]], 4), MID(tbl_data[[#This Row],[Date_rapport]], 6, 2), RIGHT(tbl_data[[#This Row],[Date_rapport]], 2))</f>
        <v>44477</v>
      </c>
    </row>
    <row r="1583" spans="1:10" x14ac:dyDescent="0.2">
      <c r="A1583" s="28" t="s">
        <v>368</v>
      </c>
      <c r="B1583" t="s">
        <v>6</v>
      </c>
      <c r="C1583" s="28" t="s">
        <v>300</v>
      </c>
      <c r="D1583" t="s">
        <v>25</v>
      </c>
      <c r="E1583" t="s">
        <v>1555</v>
      </c>
      <c r="F1583" t="str">
        <f>INDEX(tbl_produits[Nom normalisé], MATCH(tbl_data[[#This Row],[Spécialité]], tbl_produits[Nom original], 0))</f>
        <v>DIPROSTENE, suspension injectable en seringue pré-remplie</v>
      </c>
      <c r="G1583" t="str">
        <f>INDEX(tbl_produits[Classe nom], MATCH(tbl_data[[#This Row],[NORM_Spécialité]], tbl_produits[Nom normalisé], 0))</f>
        <v>Hormones systémiques sauf hormones sexuelles et insulines</v>
      </c>
      <c r="H1583">
        <f>YEAR(tbl_data[[#This Row],[Date_rapport]])</f>
        <v>2021</v>
      </c>
      <c r="I1583" t="str">
        <f>INDEX(tbl_produits[Molécule extraite], MATCH(tbl_data[[#This Row],[NORM_Spécialité]], tbl_produits[Nom normalisé], 0))</f>
        <v>Bétaméthasone (dipropionate de), bétaméthasone (phosphate sodique de)</v>
      </c>
      <c r="J1583" s="34">
        <f>DATE(LEFT(tbl_data[[#This Row],[Date_rapport]], 4), MID(tbl_data[[#This Row],[Date_rapport]], 6, 2), RIGHT(tbl_data[[#This Row],[Date_rapport]], 2))</f>
        <v>44477</v>
      </c>
    </row>
    <row r="1584" spans="1:10" x14ac:dyDescent="0.2">
      <c r="A1584" s="28" t="s">
        <v>368</v>
      </c>
      <c r="B1584" t="s">
        <v>6</v>
      </c>
      <c r="C1584" s="28" t="s">
        <v>300</v>
      </c>
      <c r="D1584" t="s">
        <v>161</v>
      </c>
      <c r="E1584" t="s">
        <v>1607</v>
      </c>
      <c r="F1584" t="str">
        <f>INDEX(tbl_produits[Nom normalisé], MATCH(tbl_data[[#This Row],[Spécialité]], tbl_produits[Nom original], 0))</f>
        <v>DIPIPERON 40 mg/ml, solution buvable en gouttes</v>
      </c>
      <c r="G1584" t="str">
        <f>INDEX(tbl_produits[Classe nom], MATCH(tbl_data[[#This Row],[NORM_Spécialité]], tbl_produits[Nom normalisé], 0))</f>
        <v>Système nerveux</v>
      </c>
      <c r="H1584">
        <f>YEAR(tbl_data[[#This Row],[Date_rapport]])</f>
        <v>2021</v>
      </c>
      <c r="I1584" t="str">
        <f>INDEX(tbl_produits[Molécule extraite], MATCH(tbl_data[[#This Row],[NORM_Spécialité]], tbl_produits[Nom normalisé], 0))</f>
        <v>Pipampérone</v>
      </c>
      <c r="J1584" s="34">
        <f>DATE(LEFT(tbl_data[[#This Row],[Date_rapport]], 4), MID(tbl_data[[#This Row],[Date_rapport]], 6, 2), RIGHT(tbl_data[[#This Row],[Date_rapport]], 2))</f>
        <v>44477</v>
      </c>
    </row>
    <row r="1585" spans="1:10" x14ac:dyDescent="0.2">
      <c r="A1585" s="28" t="s">
        <v>368</v>
      </c>
      <c r="B1585" t="s">
        <v>9</v>
      </c>
      <c r="C1585" s="28" t="s">
        <v>300</v>
      </c>
      <c r="D1585" t="s">
        <v>85</v>
      </c>
      <c r="E1585" t="s">
        <v>2</v>
      </c>
      <c r="F1585" t="str">
        <f>INDEX(tbl_produits[Nom normalisé], MATCH(tbl_data[[#This Row],[Spécialité]], tbl_produits[Nom original], 0))</f>
        <v>DIAMOX 500 mg, poudre et solvant pour préparation injectable</v>
      </c>
      <c r="G1585" t="str">
        <f>INDEX(tbl_produits[Classe nom], MATCH(tbl_data[[#This Row],[NORM_Spécialité]], tbl_produits[Nom normalisé], 0))</f>
        <v>Organes sensoriels</v>
      </c>
      <c r="H1585">
        <f>YEAR(tbl_data[[#This Row],[Date_rapport]])</f>
        <v>2021</v>
      </c>
      <c r="I1585" t="str">
        <f>INDEX(tbl_produits[Molécule extraite], MATCH(tbl_data[[#This Row],[NORM_Spécialité]], tbl_produits[Nom normalisé], 0))</f>
        <v>Acétazolamide</v>
      </c>
      <c r="J1585" s="34">
        <f>DATE(LEFT(tbl_data[[#This Row],[Date_rapport]], 4), MID(tbl_data[[#This Row],[Date_rapport]], 6, 2), RIGHT(tbl_data[[#This Row],[Date_rapport]], 2))</f>
        <v>44477</v>
      </c>
    </row>
    <row r="1586" spans="1:10" x14ac:dyDescent="0.2">
      <c r="A1586" s="28" t="s">
        <v>368</v>
      </c>
      <c r="B1586" t="s">
        <v>9</v>
      </c>
      <c r="C1586" s="28" t="s">
        <v>300</v>
      </c>
      <c r="D1586" t="s">
        <v>10</v>
      </c>
      <c r="E1586" t="s">
        <v>2</v>
      </c>
      <c r="F1586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1586" t="str">
        <f>INDEX(tbl_produits[Classe nom], MATCH(tbl_data[[#This Row],[NORM_Spécialité]], tbl_produits[Nom normalisé], 0))</f>
        <v>Hormones systémiques sauf hormones sexuelles et insulines</v>
      </c>
      <c r="H1586">
        <f>YEAR(tbl_data[[#This Row],[Date_rapport]])</f>
        <v>2021</v>
      </c>
      <c r="I1586" t="str">
        <f>INDEX(tbl_produits[Molécule extraite], MATCH(tbl_data[[#This Row],[NORM_Spécialité]], tbl_produits[Nom normalisé], 0))</f>
        <v>Dexaméthasone (phosphate sodique de)</v>
      </c>
      <c r="J1586" s="34">
        <f>DATE(LEFT(tbl_data[[#This Row],[Date_rapport]], 4), MID(tbl_data[[#This Row],[Date_rapport]], 6, 2), RIGHT(tbl_data[[#This Row],[Date_rapport]], 2))</f>
        <v>44477</v>
      </c>
    </row>
    <row r="1587" spans="1:10" x14ac:dyDescent="0.2">
      <c r="A1587" s="28" t="s">
        <v>368</v>
      </c>
      <c r="B1587" t="s">
        <v>3</v>
      </c>
      <c r="C1587" s="28" t="s">
        <v>300</v>
      </c>
      <c r="D1587" t="s">
        <v>67</v>
      </c>
      <c r="E1587" t="s">
        <v>2</v>
      </c>
      <c r="F1587" t="str">
        <f>INDEX(tbl_produits[Nom normalisé], MATCH(tbl_data[[#This Row],[Spécialité]], tbl_produits[Nom original], 0))</f>
        <v>DEPO PRODASONE 500mg  suspension injectable</v>
      </c>
      <c r="G1587" t="str">
        <f>INDEX(tbl_produits[Classe nom], MATCH(tbl_data[[#This Row],[NORM_Spécialité]], tbl_produits[Nom normalisé], 0))</f>
        <v>Système génito-urinaire et hormones sexuelles</v>
      </c>
      <c r="H1587">
        <f>YEAR(tbl_data[[#This Row],[Date_rapport]])</f>
        <v>2021</v>
      </c>
      <c r="I1587" t="str">
        <f>INDEX(tbl_produits[Molécule extraite], MATCH(tbl_data[[#This Row],[NORM_Spécialité]], tbl_produits[Nom normalisé], 0))</f>
        <v>Acétate de médroxyprogestérone</v>
      </c>
      <c r="J1587" s="34">
        <f>DATE(LEFT(tbl_data[[#This Row],[Date_rapport]], 4), MID(tbl_data[[#This Row],[Date_rapport]], 6, 2), RIGHT(tbl_data[[#This Row],[Date_rapport]], 2))</f>
        <v>44477</v>
      </c>
    </row>
    <row r="1588" spans="1:10" x14ac:dyDescent="0.2">
      <c r="A1588" s="28" t="s">
        <v>368</v>
      </c>
      <c r="B1588" t="s">
        <v>6</v>
      </c>
      <c r="C1588" s="28" t="s">
        <v>300</v>
      </c>
      <c r="D1588" t="s">
        <v>54</v>
      </c>
      <c r="E1588" t="s">
        <v>1572</v>
      </c>
      <c r="F1588" t="str">
        <f>INDEX(tbl_produits[Nom normalisé], MATCH(tbl_data[[#This Row],[Spécialité]], tbl_produits[Nom original], 0))</f>
        <v>DEPAKINE CHRONO 500 mg, comprimé pelliculé sécable à libération prolongée</v>
      </c>
      <c r="G1588" t="str">
        <f>INDEX(tbl_produits[Classe nom], MATCH(tbl_data[[#This Row],[NORM_Spécialité]], tbl_produits[Nom normalisé], 0))</f>
        <v>Système nerveux</v>
      </c>
      <c r="H1588">
        <f>YEAR(tbl_data[[#This Row],[Date_rapport]])</f>
        <v>2021</v>
      </c>
      <c r="I1588" t="str">
        <f>INDEX(tbl_produits[Molécule extraite], MATCH(tbl_data[[#This Row],[NORM_Spécialité]], tbl_produits[Nom normalisé], 0))</f>
        <v>Valproate de sodium</v>
      </c>
      <c r="J1588" s="34">
        <f>DATE(LEFT(tbl_data[[#This Row],[Date_rapport]], 4), MID(tbl_data[[#This Row],[Date_rapport]], 6, 2), RIGHT(tbl_data[[#This Row],[Date_rapport]], 2))</f>
        <v>44477</v>
      </c>
    </row>
    <row r="1589" spans="1:10" x14ac:dyDescent="0.2">
      <c r="A1589" s="28" t="s">
        <v>368</v>
      </c>
      <c r="B1589" t="s">
        <v>9</v>
      </c>
      <c r="C1589" s="28" t="s">
        <v>300</v>
      </c>
      <c r="D1589" t="s">
        <v>68</v>
      </c>
      <c r="E1589" t="s">
        <v>2</v>
      </c>
      <c r="F1589" t="str">
        <f>INDEX(tbl_produits[Nom normalisé], MATCH(tbl_data[[#This Row],[Spécialité]], tbl_produits[Nom original], 0))</f>
        <v>CREON 25 000 U, gélule gastro-résistante</v>
      </c>
      <c r="G1589" t="str">
        <f>INDEX(tbl_produits[Classe nom], MATCH(tbl_data[[#This Row],[NORM_Spécialité]], tbl_produits[Nom normalisé], 0))</f>
        <v>Voies digestives et métabolisme</v>
      </c>
      <c r="H1589">
        <f>YEAR(tbl_data[[#This Row],[Date_rapport]])</f>
        <v>2021</v>
      </c>
      <c r="I1589" t="str">
        <f>INDEX(tbl_produits[Molécule extraite], MATCH(tbl_data[[#This Row],[NORM_Spécialité]], tbl_produits[Nom normalisé], 0))</f>
        <v>Pancréatine</v>
      </c>
      <c r="J1589" s="34">
        <f>DATE(LEFT(tbl_data[[#This Row],[Date_rapport]], 4), MID(tbl_data[[#This Row],[Date_rapport]], 6, 2), RIGHT(tbl_data[[#This Row],[Date_rapport]], 2))</f>
        <v>44477</v>
      </c>
    </row>
    <row r="1590" spans="1:10" x14ac:dyDescent="0.2">
      <c r="A1590" s="28" t="s">
        <v>368</v>
      </c>
      <c r="B1590" t="s">
        <v>6</v>
      </c>
      <c r="C1590" s="28" t="s">
        <v>300</v>
      </c>
      <c r="D1590" t="s">
        <v>26</v>
      </c>
      <c r="E1590" t="s">
        <v>1556</v>
      </c>
      <c r="F1590" t="str">
        <f>INDEX(tbl_produits[Nom normalisé], MATCH(tbl_data[[#This Row],[Spécialité]], tbl_produits[Nom original], 0))</f>
        <v>CORDARONE 150 mg/3 ml, solution injectable en ampoule</v>
      </c>
      <c r="G1590" t="str">
        <f>INDEX(tbl_produits[Classe nom], MATCH(tbl_data[[#This Row],[NORM_Spécialité]], tbl_produits[Nom normalisé], 0))</f>
        <v>Système cardiovasculaire</v>
      </c>
      <c r="H1590">
        <f>YEAR(tbl_data[[#This Row],[Date_rapport]])</f>
        <v>2021</v>
      </c>
      <c r="I1590" t="str">
        <f>INDEX(tbl_produits[Molécule extraite], MATCH(tbl_data[[#This Row],[NORM_Spécialité]], tbl_produits[Nom normalisé], 0))</f>
        <v>Amiodarone</v>
      </c>
      <c r="J1590" s="34">
        <f>DATE(LEFT(tbl_data[[#This Row],[Date_rapport]], 4), MID(tbl_data[[#This Row],[Date_rapport]], 6, 2), RIGHT(tbl_data[[#This Row],[Date_rapport]], 2))</f>
        <v>44477</v>
      </c>
    </row>
    <row r="1591" spans="1:10" x14ac:dyDescent="0.2">
      <c r="A1591" s="28" t="s">
        <v>368</v>
      </c>
      <c r="B1591" t="s">
        <v>3</v>
      </c>
      <c r="C1591" s="28" t="s">
        <v>300</v>
      </c>
      <c r="D1591" t="s">
        <v>149</v>
      </c>
      <c r="E1591" t="s">
        <v>2</v>
      </c>
      <c r="F1591" t="str">
        <f>INDEX(tbl_produits[Nom normalisé], MATCH(tbl_data[[#This Row],[Spécialité]], tbl_produits[Nom original], 0))</f>
        <v>COMTAN 200 mg comprimé pelliculé, boîte de 60</v>
      </c>
      <c r="G1591" t="str">
        <f>INDEX(tbl_produits[Classe nom], MATCH(tbl_data[[#This Row],[NORM_Spécialité]], tbl_produits[Nom normalisé], 0))</f>
        <v>Système nerveux</v>
      </c>
      <c r="H1591">
        <f>YEAR(tbl_data[[#This Row],[Date_rapport]])</f>
        <v>2021</v>
      </c>
      <c r="I1591" t="str">
        <f>INDEX(tbl_produits[Molécule extraite], MATCH(tbl_data[[#This Row],[NORM_Spécialité]], tbl_produits[Nom normalisé], 0))</f>
        <v>Entacapone</v>
      </c>
      <c r="J1591" s="34">
        <f>DATE(LEFT(tbl_data[[#This Row],[Date_rapport]], 4), MID(tbl_data[[#This Row],[Date_rapport]], 6, 2), RIGHT(tbl_data[[#This Row],[Date_rapport]], 2))</f>
        <v>44477</v>
      </c>
    </row>
    <row r="1592" spans="1:10" x14ac:dyDescent="0.2">
      <c r="A1592" s="28" t="s">
        <v>368</v>
      </c>
      <c r="B1592" t="s">
        <v>6</v>
      </c>
      <c r="C1592" s="28" t="s">
        <v>300</v>
      </c>
      <c r="D1592" t="s">
        <v>202</v>
      </c>
      <c r="E1592" t="s">
        <v>1615</v>
      </c>
      <c r="F1592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1592" t="str">
        <f>INDEX(tbl_produits[Classe nom], MATCH(tbl_data[[#This Row],[NORM_Spécialité]], tbl_produits[Nom normalisé], 0))</f>
        <v>Système nerveux</v>
      </c>
      <c r="H1592">
        <f>YEAR(tbl_data[[#This Row],[Date_rapport]])</f>
        <v>2021</v>
      </c>
      <c r="I1592" t="str">
        <f>INDEX(tbl_produits[Molécule extraite], MATCH(tbl_data[[#This Row],[NORM_Spécialité]], tbl_produits[Nom normalisé], 0))</f>
        <v>Entacapone</v>
      </c>
      <c r="J1592" s="34">
        <f>DATE(LEFT(tbl_data[[#This Row],[Date_rapport]], 4), MID(tbl_data[[#This Row],[Date_rapport]], 6, 2), RIGHT(tbl_data[[#This Row],[Date_rapport]], 2))</f>
        <v>44477</v>
      </c>
    </row>
    <row r="1593" spans="1:10" x14ac:dyDescent="0.2">
      <c r="A1593" s="28" t="s">
        <v>368</v>
      </c>
      <c r="B1593" t="s">
        <v>9</v>
      </c>
      <c r="C1593" s="28" t="s">
        <v>300</v>
      </c>
      <c r="D1593" t="s">
        <v>106</v>
      </c>
      <c r="E1593" t="s">
        <v>2</v>
      </c>
      <c r="F1593" t="str">
        <f>INDEX(tbl_produits[Nom normalisé], MATCH(tbl_data[[#This Row],[Spécialité]], tbl_produits[Nom original], 0))</f>
        <v>COLCHIMAX, comprimé pelliculé sécable</v>
      </c>
      <c r="G1593" t="str">
        <f>INDEX(tbl_produits[Classe nom], MATCH(tbl_data[[#This Row],[NORM_Spécialité]], tbl_produits[Nom normalisé], 0))</f>
        <v xml:space="preserve">Système musculo-squelettique </v>
      </c>
      <c r="H1593">
        <f>YEAR(tbl_data[[#This Row],[Date_rapport]])</f>
        <v>2021</v>
      </c>
      <c r="I1593" t="str">
        <f>INDEX(tbl_produits[Molécule extraite], MATCH(tbl_data[[#This Row],[NORM_Spécialité]], tbl_produits[Nom normalisé], 0))</f>
        <v>Colchicine/Opium/Tiémonium méthylsulfate</v>
      </c>
      <c r="J1593" s="34">
        <f>DATE(LEFT(tbl_data[[#This Row],[Date_rapport]], 4), MID(tbl_data[[#This Row],[Date_rapport]], 6, 2), RIGHT(tbl_data[[#This Row],[Date_rapport]], 2))</f>
        <v>44477</v>
      </c>
    </row>
    <row r="1594" spans="1:10" x14ac:dyDescent="0.2">
      <c r="A1594" s="28" t="s">
        <v>368</v>
      </c>
      <c r="B1594" t="s">
        <v>6</v>
      </c>
      <c r="C1594" s="28" t="s">
        <v>300</v>
      </c>
      <c r="D1594" t="s">
        <v>22</v>
      </c>
      <c r="E1594" t="s">
        <v>1552</v>
      </c>
      <c r="F1594" t="str">
        <f>INDEX(tbl_produits[Nom normalisé], MATCH(tbl_data[[#This Row],[Spécialité]], tbl_produits[Nom original], 0))</f>
        <v>CLOTTAFACT 1,5 g/100 ml, poudre et solvant pour solution injectable</v>
      </c>
      <c r="G1594" t="str">
        <f>INDEX(tbl_produits[Classe nom], MATCH(tbl_data[[#This Row],[NORM_Spécialité]], tbl_produits[Nom normalisé], 0))</f>
        <v>Sang et organes hématopoïétiques</v>
      </c>
      <c r="H1594">
        <f>YEAR(tbl_data[[#This Row],[Date_rapport]])</f>
        <v>2021</v>
      </c>
      <c r="I1594" t="str">
        <f>INDEX(tbl_produits[Molécule extraite], MATCH(tbl_data[[#This Row],[NORM_Spécialité]], tbl_produits[Nom normalisé], 0))</f>
        <v>Facteur XI de coagulation</v>
      </c>
      <c r="J1594" s="34">
        <f>DATE(LEFT(tbl_data[[#This Row],[Date_rapport]], 4), MID(tbl_data[[#This Row],[Date_rapport]], 6, 2), RIGHT(tbl_data[[#This Row],[Date_rapport]], 2))</f>
        <v>44477</v>
      </c>
    </row>
    <row r="1595" spans="1:10" x14ac:dyDescent="0.2">
      <c r="A1595" s="28" t="s">
        <v>368</v>
      </c>
      <c r="B1595" t="s">
        <v>3</v>
      </c>
      <c r="C1595" s="28" t="s">
        <v>300</v>
      </c>
      <c r="D1595" t="s">
        <v>8</v>
      </c>
      <c r="E1595" t="s">
        <v>2</v>
      </c>
      <c r="F1595" t="str">
        <f>INDEX(tbl_produits[Nom normalisé], MATCH(tbl_data[[#This Row],[Spécialité]], tbl_produits[Nom original], 0))</f>
        <v>CLAVENTIN, poudre pour solution injectable (I.V.) /TIMENTIN 3,1g, poudre pour solution injectable</v>
      </c>
      <c r="G1595" t="str">
        <f>INDEX(tbl_produits[Classe nom], MATCH(tbl_data[[#This Row],[NORM_Spécialité]], tbl_produits[Nom normalisé], 0))</f>
        <v>Anti-infectieux à usage systémique</v>
      </c>
      <c r="H1595">
        <f>YEAR(tbl_data[[#This Row],[Date_rapport]])</f>
        <v>2021</v>
      </c>
      <c r="I1595" t="str">
        <f>INDEX(tbl_produits[Molécule extraite], MATCH(tbl_data[[#This Row],[NORM_Spécialité]], tbl_produits[Nom normalisé], 0))</f>
        <v>Ticarcilline/acide clavulanique</v>
      </c>
      <c r="J1595" s="34">
        <f>DATE(LEFT(tbl_data[[#This Row],[Date_rapport]], 4), MID(tbl_data[[#This Row],[Date_rapport]], 6, 2), RIGHT(tbl_data[[#This Row],[Date_rapport]], 2))</f>
        <v>44477</v>
      </c>
    </row>
    <row r="1596" spans="1:10" x14ac:dyDescent="0.2">
      <c r="A1596" s="28" t="s">
        <v>368</v>
      </c>
      <c r="B1596" t="s">
        <v>3</v>
      </c>
      <c r="C1596" s="28" t="s">
        <v>300</v>
      </c>
      <c r="D1596" t="s">
        <v>65</v>
      </c>
      <c r="E1596" t="s">
        <v>2</v>
      </c>
      <c r="F1596" t="str">
        <f>INDEX(tbl_produits[Nom normalisé], MATCH(tbl_data[[#This Row],[Spécialité]], tbl_produits[Nom original], 0))</f>
        <v>CISATRACURIUM MYLAN 2 mg/ml, solution injectable ou pour perfusion, ampoule de 10 ml</v>
      </c>
      <c r="G1596" t="str">
        <f>INDEX(tbl_produits[Classe nom], MATCH(tbl_data[[#This Row],[NORM_Spécialité]], tbl_produits[Nom normalisé], 0))</f>
        <v xml:space="preserve">Système musculo-squelettique </v>
      </c>
      <c r="H1596">
        <f>YEAR(tbl_data[[#This Row],[Date_rapport]])</f>
        <v>2021</v>
      </c>
      <c r="I1596" t="str">
        <f>INDEX(tbl_produits[Molécule extraite], MATCH(tbl_data[[#This Row],[NORM_Spécialité]], tbl_produits[Nom normalisé], 0))</f>
        <v>CISATRACURIUM</v>
      </c>
      <c r="J1596" s="34">
        <f>DATE(LEFT(tbl_data[[#This Row],[Date_rapport]], 4), MID(tbl_data[[#This Row],[Date_rapport]], 6, 2), RIGHT(tbl_data[[#This Row],[Date_rapport]], 2))</f>
        <v>44477</v>
      </c>
    </row>
    <row r="1597" spans="1:10" x14ac:dyDescent="0.2">
      <c r="A1597" s="28" t="s">
        <v>368</v>
      </c>
      <c r="B1597" t="s">
        <v>3</v>
      </c>
      <c r="C1597" s="28" t="s">
        <v>300</v>
      </c>
      <c r="D1597" t="s">
        <v>88</v>
      </c>
      <c r="E1597" t="s">
        <v>2</v>
      </c>
      <c r="F1597" t="str">
        <f>INDEX(tbl_produits[Nom normalisé], MATCH(tbl_data[[#This Row],[Spécialité]], tbl_produits[Nom original], 0))</f>
        <v>CIMETIDINE ARROW 200 mg  comprimé effervescent</v>
      </c>
      <c r="G1597" t="str">
        <f>INDEX(tbl_produits[Classe nom], MATCH(tbl_data[[#This Row],[NORM_Spécialité]], tbl_produits[Nom normalisé], 0))</f>
        <v>Voies digestives et métabolisme</v>
      </c>
      <c r="H1597">
        <f>YEAR(tbl_data[[#This Row],[Date_rapport]])</f>
        <v>2021</v>
      </c>
      <c r="I1597" t="str">
        <f>INDEX(tbl_produits[Molécule extraite], MATCH(tbl_data[[#This Row],[NORM_Spécialité]], tbl_produits[Nom normalisé], 0))</f>
        <v>Cimétidine</v>
      </c>
      <c r="J1597" s="34">
        <f>DATE(LEFT(tbl_data[[#This Row],[Date_rapport]], 4), MID(tbl_data[[#This Row],[Date_rapport]], 6, 2), RIGHT(tbl_data[[#This Row],[Date_rapport]], 2))</f>
        <v>44477</v>
      </c>
    </row>
    <row r="1598" spans="1:10" x14ac:dyDescent="0.2">
      <c r="A1598" s="28" t="s">
        <v>368</v>
      </c>
      <c r="B1598" t="s">
        <v>9</v>
      </c>
      <c r="C1598" s="28" t="s">
        <v>300</v>
      </c>
      <c r="D1598" t="s">
        <v>107</v>
      </c>
      <c r="E1598" t="s">
        <v>2</v>
      </c>
      <c r="F1598" t="str">
        <f>INDEX(tbl_produits[Nom normalisé], MATCH(tbl_data[[#This Row],[Spécialité]], tbl_produits[Nom original], 0))</f>
        <v>CIMETIDINE 200 mg  comprimé effervescent</v>
      </c>
      <c r="G1598" t="str">
        <f>INDEX(tbl_produits[Classe nom], MATCH(tbl_data[[#This Row],[NORM_Spécialité]], tbl_produits[Nom normalisé], 0))</f>
        <v>Voies digestives et métabolisme</v>
      </c>
      <c r="H1598">
        <f>YEAR(tbl_data[[#This Row],[Date_rapport]])</f>
        <v>2021</v>
      </c>
      <c r="I1598" t="str">
        <f>INDEX(tbl_produits[Molécule extraite], MATCH(tbl_data[[#This Row],[NORM_Spécialité]], tbl_produits[Nom normalisé], 0))</f>
        <v>Cimétidine</v>
      </c>
      <c r="J1598" s="34">
        <f>DATE(LEFT(tbl_data[[#This Row],[Date_rapport]], 4), MID(tbl_data[[#This Row],[Date_rapport]], 6, 2), RIGHT(tbl_data[[#This Row],[Date_rapport]], 2))</f>
        <v>44477</v>
      </c>
    </row>
    <row r="1599" spans="1:10" x14ac:dyDescent="0.2">
      <c r="A1599" s="28" t="s">
        <v>368</v>
      </c>
      <c r="B1599" t="s">
        <v>3</v>
      </c>
      <c r="C1599" s="28" t="s">
        <v>300</v>
      </c>
      <c r="D1599" t="s">
        <v>228</v>
      </c>
      <c r="E1599" t="s">
        <v>2</v>
      </c>
      <c r="F1599" t="str">
        <f>INDEX(tbl_produits[Nom normalisé], MATCH(tbl_data[[#This Row],[Spécialité]], tbl_produits[Nom original], 0))</f>
        <v>CHLORHYDRATE DE PROCAINE LAVOISIER 10 et 20 mg/ml, solution injectable</v>
      </c>
      <c r="G1599" t="str">
        <f>INDEX(tbl_produits[Classe nom], MATCH(tbl_data[[#This Row],[NORM_Spécialité]], tbl_produits[Nom normalisé], 0))</f>
        <v>Système nerveux</v>
      </c>
      <c r="H1599">
        <f>YEAR(tbl_data[[#This Row],[Date_rapport]])</f>
        <v>2021</v>
      </c>
      <c r="I1599" t="str">
        <f>INDEX(tbl_produits[Molécule extraite], MATCH(tbl_data[[#This Row],[NORM_Spécialité]], tbl_produits[Nom normalisé], 0))</f>
        <v>Procaïne</v>
      </c>
      <c r="J1599" s="34">
        <f>DATE(LEFT(tbl_data[[#This Row],[Date_rapport]], 4), MID(tbl_data[[#This Row],[Date_rapport]], 6, 2), RIGHT(tbl_data[[#This Row],[Date_rapport]], 2))</f>
        <v>44477</v>
      </c>
    </row>
    <row r="1600" spans="1:10" x14ac:dyDescent="0.2">
      <c r="A1600" s="28" t="s">
        <v>368</v>
      </c>
      <c r="B1600" t="s">
        <v>11</v>
      </c>
      <c r="C1600" s="28" t="s">
        <v>300</v>
      </c>
      <c r="D1600" t="s">
        <v>185</v>
      </c>
      <c r="E1600" t="s">
        <v>2</v>
      </c>
      <c r="F1600" t="str">
        <f>INDEX(tbl_produits[Nom normalisé], MATCH(tbl_data[[#This Row],[Spécialité]], tbl_produits[Nom original], 0))</f>
        <v>CELLTOP 25 mg, capsule molle</v>
      </c>
      <c r="G1600" t="str">
        <f>INDEX(tbl_produits[Classe nom], MATCH(tbl_data[[#This Row],[NORM_Spécialité]], tbl_produits[Nom normalisé], 0))</f>
        <v>Antinéoplasiques et immunomodulateurs</v>
      </c>
      <c r="H1600">
        <f>YEAR(tbl_data[[#This Row],[Date_rapport]])</f>
        <v>2021</v>
      </c>
      <c r="I1600" t="str">
        <f>INDEX(tbl_produits[Molécule extraite], MATCH(tbl_data[[#This Row],[NORM_Spécialité]], tbl_produits[Nom normalisé], 0))</f>
        <v>Etoposide</v>
      </c>
      <c r="J1600" s="34">
        <f>DATE(LEFT(tbl_data[[#This Row],[Date_rapport]], 4), MID(tbl_data[[#This Row],[Date_rapport]], 6, 2), RIGHT(tbl_data[[#This Row],[Date_rapport]], 2))</f>
        <v>44477</v>
      </c>
    </row>
    <row r="1601" spans="1:10" x14ac:dyDescent="0.2">
      <c r="A1601" s="28" t="s">
        <v>368</v>
      </c>
      <c r="B1601" t="s">
        <v>6</v>
      </c>
      <c r="C1601" s="28" t="s">
        <v>300</v>
      </c>
      <c r="D1601" t="s">
        <v>23</v>
      </c>
      <c r="E1601" t="s">
        <v>1553</v>
      </c>
      <c r="F1601" t="str">
        <f>INDEX(tbl_produits[Nom normalisé], MATCH(tbl_data[[#This Row],[Spécialité]], tbl_produits[Nom original], 0))</f>
        <v>BURINEX 2 mg/4 ml IV, solution injectable en ampoule</v>
      </c>
      <c r="G1601" t="str">
        <f>INDEX(tbl_produits[Classe nom], MATCH(tbl_data[[#This Row],[NORM_Spécialité]], tbl_produits[Nom normalisé], 0))</f>
        <v>Système cardiovasculaire</v>
      </c>
      <c r="H1601">
        <f>YEAR(tbl_data[[#This Row],[Date_rapport]])</f>
        <v>2021</v>
      </c>
      <c r="I1601" t="str">
        <f>INDEX(tbl_produits[Molécule extraite], MATCH(tbl_data[[#This Row],[NORM_Spécialité]], tbl_produits[Nom normalisé], 0))</f>
        <v>Bumétanide</v>
      </c>
      <c r="J1601" s="34">
        <f>DATE(LEFT(tbl_data[[#This Row],[Date_rapport]], 4), MID(tbl_data[[#This Row],[Date_rapport]], 6, 2), RIGHT(tbl_data[[#This Row],[Date_rapport]], 2))</f>
        <v>44477</v>
      </c>
    </row>
    <row r="1602" spans="1:10" x14ac:dyDescent="0.2">
      <c r="A1602" s="28" t="s">
        <v>368</v>
      </c>
      <c r="B1602" t="s">
        <v>6</v>
      </c>
      <c r="C1602" s="28" t="s">
        <v>300</v>
      </c>
      <c r="D1602" t="s">
        <v>83</v>
      </c>
      <c r="E1602" t="s">
        <v>1582</v>
      </c>
      <c r="F1602" t="str">
        <f>INDEX(tbl_produits[Nom normalisé], MATCH(tbl_data[[#This Row],[Spécialité]], tbl_produits[Nom original], 0))</f>
        <v>BETAFERON 250 microgrammes/ml, poudre et solvant pour solution injectable</v>
      </c>
      <c r="G1602" t="str">
        <f>INDEX(tbl_produits[Classe nom], MATCH(tbl_data[[#This Row],[NORM_Spécialité]], tbl_produits[Nom normalisé], 0))</f>
        <v>Antinéoplasiques et immunomodulateurs</v>
      </c>
      <c r="H1602">
        <f>YEAR(tbl_data[[#This Row],[Date_rapport]])</f>
        <v>2021</v>
      </c>
      <c r="I1602" t="str">
        <f>INDEX(tbl_produits[Molécule extraite], MATCH(tbl_data[[#This Row],[NORM_Spécialité]], tbl_produits[Nom normalisé], 0))</f>
        <v>Interféron bêta-1b</v>
      </c>
      <c r="J1602" s="34">
        <f>DATE(LEFT(tbl_data[[#This Row],[Date_rapport]], 4), MID(tbl_data[[#This Row],[Date_rapport]], 6, 2), RIGHT(tbl_data[[#This Row],[Date_rapport]], 2))</f>
        <v>44477</v>
      </c>
    </row>
    <row r="1603" spans="1:10" x14ac:dyDescent="0.2">
      <c r="A1603" s="28" t="s">
        <v>368</v>
      </c>
      <c r="B1603" t="s">
        <v>6</v>
      </c>
      <c r="C1603" s="28" t="s">
        <v>300</v>
      </c>
      <c r="D1603" t="s">
        <v>78</v>
      </c>
      <c r="E1603" t="s">
        <v>1580</v>
      </c>
      <c r="F1603" t="str">
        <f>INDEX(tbl_produits[Nom normalisé], MATCH(tbl_data[[#This Row],[Spécialité]], tbl_produits[Nom original], 0))</f>
        <v>BETAFACT 100 UI/mL, poudre et solvant pour solution injectable (Format 500 UI)</v>
      </c>
      <c r="G1603" t="str">
        <f>INDEX(tbl_produits[Classe nom], MATCH(tbl_data[[#This Row],[NORM_Spécialité]], tbl_produits[Nom normalisé], 0))</f>
        <v>Sang et organes hématopoïétiques</v>
      </c>
      <c r="H1603">
        <f>YEAR(tbl_data[[#This Row],[Date_rapport]])</f>
        <v>2021</v>
      </c>
      <c r="I1603" t="str">
        <f>INDEX(tbl_produits[Molécule extraite], MATCH(tbl_data[[#This Row],[NORM_Spécialité]], tbl_produits[Nom normalisé], 0))</f>
        <v>Facteur IX de coagulation</v>
      </c>
      <c r="J1603" s="34">
        <f>DATE(LEFT(tbl_data[[#This Row],[Date_rapport]], 4), MID(tbl_data[[#This Row],[Date_rapport]], 6, 2), RIGHT(tbl_data[[#This Row],[Date_rapport]], 2))</f>
        <v>44477</v>
      </c>
    </row>
    <row r="1604" spans="1:10" x14ac:dyDescent="0.2">
      <c r="A1604" s="28" t="s">
        <v>368</v>
      </c>
      <c r="B1604" t="s">
        <v>6</v>
      </c>
      <c r="C1604" s="28" t="s">
        <v>300</v>
      </c>
      <c r="D1604" t="s">
        <v>101</v>
      </c>
      <c r="E1604" t="s">
        <v>1590</v>
      </c>
      <c r="F1604" t="str">
        <f>INDEX(tbl_produits[Nom normalisé], MATCH(tbl_data[[#This Row],[Spécialité]], tbl_produits[Nom original], 0))</f>
        <v>BENDAMUSTINE REDDY PHARMA 180 mg/4 ml, solution concentrée à diluer pour solution pour perfusion</v>
      </c>
      <c r="G1604" t="str">
        <f>INDEX(tbl_produits[Classe nom], MATCH(tbl_data[[#This Row],[NORM_Spécialité]], tbl_produits[Nom normalisé], 0))</f>
        <v>Antinéoplasiques et immunomodulateurs</v>
      </c>
      <c r="H1604">
        <f>YEAR(tbl_data[[#This Row],[Date_rapport]])</f>
        <v>2021</v>
      </c>
      <c r="I1604" t="str">
        <f>INDEX(tbl_produits[Molécule extraite], MATCH(tbl_data[[#This Row],[NORM_Spécialité]], tbl_produits[Nom normalisé], 0))</f>
        <v>Bendamustine</v>
      </c>
      <c r="J1604" s="34">
        <f>DATE(LEFT(tbl_data[[#This Row],[Date_rapport]], 4), MID(tbl_data[[#This Row],[Date_rapport]], 6, 2), RIGHT(tbl_data[[#This Row],[Date_rapport]], 2))</f>
        <v>44477</v>
      </c>
    </row>
    <row r="1605" spans="1:10" x14ac:dyDescent="0.2">
      <c r="A1605" s="28" t="s">
        <v>368</v>
      </c>
      <c r="B1605" t="s">
        <v>6</v>
      </c>
      <c r="C1605" s="28" t="s">
        <v>300</v>
      </c>
      <c r="D1605" t="s">
        <v>103</v>
      </c>
      <c r="E1605" t="s">
        <v>1591</v>
      </c>
      <c r="F1605" t="str">
        <f>INDEX(tbl_produits[Nom normalisé], MATCH(tbl_data[[#This Row],[Spécialité]], tbl_produits[Nom original], 0))</f>
        <v>BASDENE 25 mg, comprimé</v>
      </c>
      <c r="G1605" t="str">
        <f>INDEX(tbl_produits[Classe nom], MATCH(tbl_data[[#This Row],[NORM_Spécialité]], tbl_produits[Nom normalisé], 0))</f>
        <v>Système respiratoire</v>
      </c>
      <c r="H1605">
        <f>YEAR(tbl_data[[#This Row],[Date_rapport]])</f>
        <v>2021</v>
      </c>
      <c r="I1605" t="str">
        <f>INDEX(tbl_produits[Molécule extraite], MATCH(tbl_data[[#This Row],[NORM_Spécialité]], tbl_produits[Nom normalisé], 0))</f>
        <v>Alimemazine</v>
      </c>
      <c r="J1605" s="34">
        <f>DATE(LEFT(tbl_data[[#This Row],[Date_rapport]], 4), MID(tbl_data[[#This Row],[Date_rapport]], 6, 2), RIGHT(tbl_data[[#This Row],[Date_rapport]], 2))</f>
        <v>44477</v>
      </c>
    </row>
    <row r="1606" spans="1:10" x14ac:dyDescent="0.2">
      <c r="A1606" s="28" t="s">
        <v>368</v>
      </c>
      <c r="B1606" t="s">
        <v>6</v>
      </c>
      <c r="C1606" s="28" t="s">
        <v>300</v>
      </c>
      <c r="D1606" t="s">
        <v>163</v>
      </c>
      <c r="E1606" t="s">
        <v>1609</v>
      </c>
      <c r="F1606" t="str">
        <f>INDEX(tbl_produits[Nom normalisé], MATCH(tbl_data[[#This Row],[Spécialité]], tbl_produits[Nom original], 0))</f>
        <v>BACTRIM, comprimé</v>
      </c>
      <c r="G1606" t="str">
        <f>INDEX(tbl_produits[Classe nom], MATCH(tbl_data[[#This Row],[NORM_Spécialité]], tbl_produits[Nom normalisé], 0))</f>
        <v>Anti-infectieux à usage systémique</v>
      </c>
      <c r="H1606">
        <f>YEAR(tbl_data[[#This Row],[Date_rapport]])</f>
        <v>2021</v>
      </c>
      <c r="I1606" t="str">
        <f>INDEX(tbl_produits[Molécule extraite], MATCH(tbl_data[[#This Row],[NORM_Spécialité]], tbl_produits[Nom normalisé], 0))</f>
        <v>Sulfaméthoxazole / Triméthoprime</v>
      </c>
      <c r="J1606" s="34">
        <f>DATE(LEFT(tbl_data[[#This Row],[Date_rapport]], 4), MID(tbl_data[[#This Row],[Date_rapport]], 6, 2), RIGHT(tbl_data[[#This Row],[Date_rapport]], 2))</f>
        <v>44477</v>
      </c>
    </row>
    <row r="1607" spans="1:10" x14ac:dyDescent="0.2">
      <c r="A1607" s="28" t="s">
        <v>368</v>
      </c>
      <c r="B1607" t="s">
        <v>11</v>
      </c>
      <c r="C1607" s="28" t="s">
        <v>300</v>
      </c>
      <c r="D1607" t="s">
        <v>126</v>
      </c>
      <c r="E1607" t="s">
        <v>2</v>
      </c>
      <c r="F1607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1607" t="str">
        <f>INDEX(tbl_produits[Classe nom], MATCH(tbl_data[[#This Row],[NORM_Spécialité]], tbl_produits[Nom normalisé], 0))</f>
        <v>Anti-infectieux à usage systémique</v>
      </c>
      <c r="H1607">
        <f>YEAR(tbl_data[[#This Row],[Date_rapport]])</f>
        <v>2021</v>
      </c>
      <c r="I1607" t="str">
        <f>INDEX(tbl_produits[Molécule extraite], MATCH(tbl_data[[#This Row],[NORM_Spécialité]], tbl_produits[Nom normalisé], 0))</f>
        <v>Aztréonam</v>
      </c>
      <c r="J1607" s="34">
        <f>DATE(LEFT(tbl_data[[#This Row],[Date_rapport]], 4), MID(tbl_data[[#This Row],[Date_rapport]], 6, 2), RIGHT(tbl_data[[#This Row],[Date_rapport]], 2))</f>
        <v>44477</v>
      </c>
    </row>
    <row r="1608" spans="1:10" x14ac:dyDescent="0.2">
      <c r="A1608" s="28" t="s">
        <v>368</v>
      </c>
      <c r="B1608" t="s">
        <v>6</v>
      </c>
      <c r="C1608" s="28" t="s">
        <v>300</v>
      </c>
      <c r="D1608" t="s">
        <v>174</v>
      </c>
      <c r="E1608" t="s">
        <v>1578</v>
      </c>
      <c r="F1608" t="str">
        <f>INDEX(tbl_produits[Nom normalisé], MATCH(tbl_data[[#This Row],[Spécialité]], tbl_produits[Nom original], 0))</f>
        <v>AZACTAM 1g poudre et solution pour usage parentéral</v>
      </c>
      <c r="G1608" t="str">
        <f>INDEX(tbl_produits[Classe nom], MATCH(tbl_data[[#This Row],[NORM_Spécialité]], tbl_produits[Nom normalisé], 0))</f>
        <v>Anti-infectieux à usage systémique</v>
      </c>
      <c r="H1608">
        <f>YEAR(tbl_data[[#This Row],[Date_rapport]])</f>
        <v>2021</v>
      </c>
      <c r="I1608" t="str">
        <f>INDEX(tbl_produits[Molécule extraite], MATCH(tbl_data[[#This Row],[NORM_Spécialité]], tbl_produits[Nom normalisé], 0))</f>
        <v>Aztréonam</v>
      </c>
      <c r="J1608" s="34">
        <f>DATE(LEFT(tbl_data[[#This Row],[Date_rapport]], 4), MID(tbl_data[[#This Row],[Date_rapport]], 6, 2), RIGHT(tbl_data[[#This Row],[Date_rapport]], 2))</f>
        <v>44477</v>
      </c>
    </row>
    <row r="1609" spans="1:10" x14ac:dyDescent="0.2">
      <c r="A1609" s="28" t="s">
        <v>368</v>
      </c>
      <c r="B1609" t="s">
        <v>6</v>
      </c>
      <c r="C1609" s="28" t="s">
        <v>300</v>
      </c>
      <c r="D1609" t="s">
        <v>105</v>
      </c>
      <c r="E1609" t="s">
        <v>1592</v>
      </c>
      <c r="F1609" t="str">
        <f>INDEX(tbl_produits[Nom normalisé], MATCH(tbl_data[[#This Row],[Spécialité]], tbl_produits[Nom original], 0))</f>
        <v>ARTANE 0,4%, solution buvable en goutte</v>
      </c>
      <c r="G1609" t="str">
        <f>INDEX(tbl_produits[Classe nom], MATCH(tbl_data[[#This Row],[NORM_Spécialité]], tbl_produits[Nom normalisé], 0))</f>
        <v>Système nerveux</v>
      </c>
      <c r="H1609">
        <f>YEAR(tbl_data[[#This Row],[Date_rapport]])</f>
        <v>2021</v>
      </c>
      <c r="I1609" t="str">
        <f>INDEX(tbl_produits[Molécule extraite], MATCH(tbl_data[[#This Row],[NORM_Spécialité]], tbl_produits[Nom normalisé], 0))</f>
        <v>Chlorhydrate de trihexyphénidyle</v>
      </c>
      <c r="J1609" s="34">
        <f>DATE(LEFT(tbl_data[[#This Row],[Date_rapport]], 4), MID(tbl_data[[#This Row],[Date_rapport]], 6, 2), RIGHT(tbl_data[[#This Row],[Date_rapport]], 2))</f>
        <v>44477</v>
      </c>
    </row>
    <row r="1610" spans="1:10" x14ac:dyDescent="0.2">
      <c r="A1610" s="28" t="s">
        <v>368</v>
      </c>
      <c r="B1610" t="s">
        <v>6</v>
      </c>
      <c r="C1610" s="28" t="s">
        <v>300</v>
      </c>
      <c r="D1610" t="s">
        <v>29</v>
      </c>
      <c r="E1610" t="s">
        <v>1559</v>
      </c>
      <c r="F1610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1610" t="str">
        <f>INDEX(tbl_produits[Classe nom], MATCH(tbl_data[[#This Row],[NORM_Spécialité]], tbl_produits[Nom normalisé], 0))</f>
        <v>Sang et organes hématopoïétiques</v>
      </c>
      <c r="H1610">
        <f>YEAR(tbl_data[[#This Row],[Date_rapport]])</f>
        <v>2021</v>
      </c>
      <c r="I1610" t="str">
        <f>INDEX(tbl_produits[Molécule extraite], MATCH(tbl_data[[#This Row],[NORM_Spécialité]], tbl_produits[Nom normalisé], 0))</f>
        <v>Arginine</v>
      </c>
      <c r="J1610" s="34">
        <f>DATE(LEFT(tbl_data[[#This Row],[Date_rapport]], 4), MID(tbl_data[[#This Row],[Date_rapport]], 6, 2), RIGHT(tbl_data[[#This Row],[Date_rapport]], 2))</f>
        <v>44477</v>
      </c>
    </row>
    <row r="1611" spans="1:10" x14ac:dyDescent="0.2">
      <c r="A1611" s="28" t="s">
        <v>368</v>
      </c>
      <c r="B1611" t="s">
        <v>6</v>
      </c>
      <c r="C1611" s="28" t="s">
        <v>300</v>
      </c>
      <c r="D1611" t="s">
        <v>115</v>
      </c>
      <c r="E1611" t="s">
        <v>1568</v>
      </c>
      <c r="F1611" t="str">
        <f>INDEX(tbl_produits[Nom normalisé], MATCH(tbl_data[[#This Row],[Spécialité]], tbl_produits[Nom original], 0))</f>
        <v>ARACYTINE 100 mg, poudre et solvant pour solution injectable</v>
      </c>
      <c r="G1611" t="str">
        <f>INDEX(tbl_produits[Classe nom], MATCH(tbl_data[[#This Row],[NORM_Spécialité]], tbl_produits[Nom normalisé], 0))</f>
        <v>Antinéoplasiques et immunomodulateurs</v>
      </c>
      <c r="H1611">
        <f>YEAR(tbl_data[[#This Row],[Date_rapport]])</f>
        <v>2021</v>
      </c>
      <c r="I1611" t="str">
        <f>INDEX(tbl_produits[Molécule extraite], MATCH(tbl_data[[#This Row],[NORM_Spécialité]], tbl_produits[Nom normalisé], 0))</f>
        <v>Cytarabine</v>
      </c>
      <c r="J1611" s="34">
        <f>DATE(LEFT(tbl_data[[#This Row],[Date_rapport]], 4), MID(tbl_data[[#This Row],[Date_rapport]], 6, 2), RIGHT(tbl_data[[#This Row],[Date_rapport]], 2))</f>
        <v>44477</v>
      </c>
    </row>
    <row r="1612" spans="1:10" x14ac:dyDescent="0.2">
      <c r="A1612" s="28" t="s">
        <v>368</v>
      </c>
      <c r="B1612" t="s">
        <v>3</v>
      </c>
      <c r="C1612" s="28" t="s">
        <v>300</v>
      </c>
      <c r="D1612" t="s">
        <v>77</v>
      </c>
      <c r="E1612" t="s">
        <v>2</v>
      </c>
      <c r="F1612" t="str">
        <f>INDEX(tbl_produits[Nom normalisé], MATCH(tbl_data[[#This Row],[Spécialité]], tbl_produits[Nom original], 0))</f>
        <v>ANSATIPINE 150 mg, gélule</v>
      </c>
      <c r="G1612" t="str">
        <f>INDEX(tbl_produits[Classe nom], MATCH(tbl_data[[#This Row],[NORM_Spécialité]], tbl_produits[Nom normalisé], 0))</f>
        <v>Anti-infectieux à usage systémique</v>
      </c>
      <c r="H1612">
        <f>YEAR(tbl_data[[#This Row],[Date_rapport]])</f>
        <v>2021</v>
      </c>
      <c r="I1612" t="str">
        <f>INDEX(tbl_produits[Molécule extraite], MATCH(tbl_data[[#This Row],[NORM_Spécialité]], tbl_produits[Nom normalisé], 0))</f>
        <v>Rifabutine</v>
      </c>
      <c r="J1612" s="34">
        <f>DATE(LEFT(tbl_data[[#This Row],[Date_rapport]], 4), MID(tbl_data[[#This Row],[Date_rapport]], 6, 2), RIGHT(tbl_data[[#This Row],[Date_rapport]], 2))</f>
        <v>44477</v>
      </c>
    </row>
    <row r="1613" spans="1:10" x14ac:dyDescent="0.2">
      <c r="A1613" s="28" t="s">
        <v>368</v>
      </c>
      <c r="B1613" t="s">
        <v>9</v>
      </c>
      <c r="C1613" s="28" t="s">
        <v>300</v>
      </c>
      <c r="D1613" t="s">
        <v>132</v>
      </c>
      <c r="E1613" t="s">
        <v>2</v>
      </c>
      <c r="F1613" t="str">
        <f>INDEX(tbl_produits[Nom normalisé], MATCH(tbl_data[[#This Row],[Spécialité]], tbl_produits[Nom original], 0))</f>
        <v>ANCOTIL 1 pour cent, solution pour perfusion</v>
      </c>
      <c r="G1613" t="str">
        <f>INDEX(tbl_produits[Classe nom], MATCH(tbl_data[[#This Row],[NORM_Spécialité]], tbl_produits[Nom normalisé], 0))</f>
        <v>Anti-infectieux à usage systémique</v>
      </c>
      <c r="H1613">
        <f>YEAR(tbl_data[[#This Row],[Date_rapport]])</f>
        <v>2021</v>
      </c>
      <c r="I1613" t="str">
        <f>INDEX(tbl_produits[Molécule extraite], MATCH(tbl_data[[#This Row],[NORM_Spécialité]], tbl_produits[Nom normalisé], 0))</f>
        <v>Flucytosine</v>
      </c>
      <c r="J1613" s="34">
        <f>DATE(LEFT(tbl_data[[#This Row],[Date_rapport]], 4), MID(tbl_data[[#This Row],[Date_rapport]], 6, 2), RIGHT(tbl_data[[#This Row],[Date_rapport]], 2))</f>
        <v>44477</v>
      </c>
    </row>
    <row r="1614" spans="1:10" x14ac:dyDescent="0.2">
      <c r="A1614" s="28" t="s">
        <v>368</v>
      </c>
      <c r="B1614" t="s">
        <v>6</v>
      </c>
      <c r="C1614" s="28" t="s">
        <v>300</v>
      </c>
      <c r="D1614" t="s">
        <v>121</v>
      </c>
      <c r="E1614" t="s">
        <v>1596</v>
      </c>
      <c r="F1614" t="str">
        <f>INDEX(tbl_produits[Nom normalisé], MATCH(tbl_data[[#This Row],[Spécialité]], tbl_produits[Nom original], 0))</f>
        <v>ANANDRON 150 mg, comprimé</v>
      </c>
      <c r="G1614" t="str">
        <f>INDEX(tbl_produits[Classe nom], MATCH(tbl_data[[#This Row],[NORM_Spécialité]], tbl_produits[Nom normalisé], 0))</f>
        <v>Antinéoplasiques et immunomodulateurs</v>
      </c>
      <c r="H1614">
        <f>YEAR(tbl_data[[#This Row],[Date_rapport]])</f>
        <v>2021</v>
      </c>
      <c r="I1614" t="str">
        <f>INDEX(tbl_produits[Molécule extraite], MATCH(tbl_data[[#This Row],[NORM_Spécialité]], tbl_produits[Nom normalisé], 0))</f>
        <v>Nilutamide</v>
      </c>
      <c r="J1614" s="34">
        <f>DATE(LEFT(tbl_data[[#This Row],[Date_rapport]], 4), MID(tbl_data[[#This Row],[Date_rapport]], 6, 2), RIGHT(tbl_data[[#This Row],[Date_rapport]], 2))</f>
        <v>44477</v>
      </c>
    </row>
    <row r="1615" spans="1:10" x14ac:dyDescent="0.2">
      <c r="A1615" s="28" t="s">
        <v>368</v>
      </c>
      <c r="B1615" t="s">
        <v>6</v>
      </c>
      <c r="C1615" s="28" t="s">
        <v>300</v>
      </c>
      <c r="D1615" t="s">
        <v>188</v>
      </c>
      <c r="E1615" t="s">
        <v>1613</v>
      </c>
      <c r="F1615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1615" t="str">
        <f>INDEX(tbl_produits[Classe nom], MATCH(tbl_data[[#This Row],[NORM_Spécialité]], tbl_produits[Nom normalisé], 0))</f>
        <v>Anti-infectieux à usage systémique</v>
      </c>
      <c r="H1615">
        <f>YEAR(tbl_data[[#This Row],[Date_rapport]])</f>
        <v>2021</v>
      </c>
      <c r="I1615" t="str">
        <f>INDEX(tbl_produits[Molécule extraite], MATCH(tbl_data[[#This Row],[NORM_Spécialité]], tbl_produits[Nom normalisé], 0))</f>
        <v>Amoxicilline / acide clavulanique</v>
      </c>
      <c r="J1615" s="34">
        <f>DATE(LEFT(tbl_data[[#This Row],[Date_rapport]], 4), MID(tbl_data[[#This Row],[Date_rapport]], 6, 2), RIGHT(tbl_data[[#This Row],[Date_rapport]], 2))</f>
        <v>44477</v>
      </c>
    </row>
    <row r="1616" spans="1:10" x14ac:dyDescent="0.2">
      <c r="A1616" s="28" t="s">
        <v>368</v>
      </c>
      <c r="B1616" t="s">
        <v>9</v>
      </c>
      <c r="C1616" s="28" t="s">
        <v>300</v>
      </c>
      <c r="D1616" t="s">
        <v>66</v>
      </c>
      <c r="E1616" t="s">
        <v>2</v>
      </c>
      <c r="F1616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1616" t="str">
        <f>INDEX(tbl_produits[Classe nom], MATCH(tbl_data[[#This Row],[NORM_Spécialité]], tbl_produits[Nom normalisé], 0))</f>
        <v>Anti-infectieux à usage systémique</v>
      </c>
      <c r="H1616">
        <f>YEAR(tbl_data[[#This Row],[Date_rapport]])</f>
        <v>2021</v>
      </c>
      <c r="I1616" t="str">
        <f>INDEX(tbl_produits[Molécule extraite], MATCH(tbl_data[[#This Row],[NORM_Spécialité]], tbl_produits[Nom normalisé], 0))</f>
        <v>Amoxicilline</v>
      </c>
      <c r="J1616" s="34">
        <f>DATE(LEFT(tbl_data[[#This Row],[Date_rapport]], 4), MID(tbl_data[[#This Row],[Date_rapport]], 6, 2), RIGHT(tbl_data[[#This Row],[Date_rapport]], 2))</f>
        <v>44477</v>
      </c>
    </row>
    <row r="1617" spans="1:10" x14ac:dyDescent="0.2">
      <c r="A1617" s="28" t="s">
        <v>368</v>
      </c>
      <c r="B1617" t="s">
        <v>11</v>
      </c>
      <c r="C1617" s="28" t="s">
        <v>300</v>
      </c>
      <c r="D1617" t="s">
        <v>146</v>
      </c>
      <c r="E1617" t="s">
        <v>2</v>
      </c>
      <c r="F1617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1617" t="str">
        <f>INDEX(tbl_produits[Classe nom], MATCH(tbl_data[[#This Row],[NORM_Spécialité]], tbl_produits[Nom normalisé], 0))</f>
        <v>Antinéoplasiques et immunomodulateurs</v>
      </c>
      <c r="H1617">
        <f>YEAR(tbl_data[[#This Row],[Date_rapport]])</f>
        <v>2021</v>
      </c>
      <c r="I1617" t="str">
        <f>INDEX(tbl_produits[Molécule extraite], MATCH(tbl_data[[#This Row],[NORM_Spécialité]], tbl_produits[Nom normalisé], 0))</f>
        <v>Mitomycine</v>
      </c>
      <c r="J1617" s="34">
        <f>DATE(LEFT(tbl_data[[#This Row],[Date_rapport]], 4), MID(tbl_data[[#This Row],[Date_rapport]], 6, 2), RIGHT(tbl_data[[#This Row],[Date_rapport]], 2))</f>
        <v>44477</v>
      </c>
    </row>
    <row r="1618" spans="1:10" x14ac:dyDescent="0.2">
      <c r="A1618" s="28" t="s">
        <v>368</v>
      </c>
      <c r="B1618" t="s">
        <v>3</v>
      </c>
      <c r="C1618" s="28" t="s">
        <v>300</v>
      </c>
      <c r="D1618" t="s">
        <v>111</v>
      </c>
      <c r="E1618" t="s">
        <v>2</v>
      </c>
      <c r="F1618" t="str">
        <f>INDEX(tbl_produits[Nom normalisé], MATCH(tbl_data[[#This Row],[Spécialité]], tbl_produits[Nom original], 0))</f>
        <v>ALYOSTAL VENIN DE GUEPE POLISTES 110 et 550 microgrammes, poudre et solvant pour solution injectable</v>
      </c>
      <c r="G1618" t="str">
        <f>INDEX(tbl_produits[Classe nom], MATCH(tbl_data[[#This Row],[NORM_Spécialité]], tbl_produits[Nom normalisé], 0))</f>
        <v>Divers</v>
      </c>
      <c r="H1618">
        <f>YEAR(tbl_data[[#This Row],[Date_rapport]])</f>
        <v>2021</v>
      </c>
      <c r="I1618" t="str">
        <f>INDEX(tbl_produits[Molécule extraite], MATCH(tbl_data[[#This Row],[NORM_Spécialité]], tbl_produits[Nom normalisé], 0))</f>
        <v>Guêpe Polistes (venin de)</v>
      </c>
      <c r="J1618" s="34">
        <f>DATE(LEFT(tbl_data[[#This Row],[Date_rapport]], 4), MID(tbl_data[[#This Row],[Date_rapport]], 6, 2), RIGHT(tbl_data[[#This Row],[Date_rapport]], 2))</f>
        <v>44477</v>
      </c>
    </row>
    <row r="1619" spans="1:10" x14ac:dyDescent="0.2">
      <c r="A1619" s="28" t="s">
        <v>368</v>
      </c>
      <c r="B1619" t="s">
        <v>3</v>
      </c>
      <c r="C1619" s="28" t="s">
        <v>300</v>
      </c>
      <c r="D1619" t="s">
        <v>5</v>
      </c>
      <c r="E1619" t="s">
        <v>2</v>
      </c>
      <c r="F1619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1619" t="str">
        <f>INDEX(tbl_produits[Classe nom], MATCH(tbl_data[[#This Row],[NORM_Spécialité]], tbl_produits[Nom normalisé], 0))</f>
        <v>Divers</v>
      </c>
      <c r="H1619">
        <f>YEAR(tbl_data[[#This Row],[Date_rapport]])</f>
        <v>2021</v>
      </c>
      <c r="I1619" t="str">
        <f>INDEX(tbl_produits[Molécule extraite], MATCH(tbl_data[[#This Row],[NORM_Spécialité]], tbl_produits[Nom normalisé], 0))</f>
        <v>Abeille (venin d')</v>
      </c>
      <c r="J1619" s="34">
        <f>DATE(LEFT(tbl_data[[#This Row],[Date_rapport]], 4), MID(tbl_data[[#This Row],[Date_rapport]], 6, 2), RIGHT(tbl_data[[#This Row],[Date_rapport]], 2))</f>
        <v>44477</v>
      </c>
    </row>
    <row r="1620" spans="1:10" x14ac:dyDescent="0.2">
      <c r="A1620" s="28" t="s">
        <v>368</v>
      </c>
      <c r="B1620" t="s">
        <v>6</v>
      </c>
      <c r="C1620" s="28" t="s">
        <v>300</v>
      </c>
      <c r="D1620" t="s">
        <v>186</v>
      </c>
      <c r="E1620" t="s">
        <v>1612</v>
      </c>
      <c r="F1620" t="str">
        <f>INDEX(tbl_produits[Nom normalisé], MATCH(tbl_data[[#This Row],[Spécialité]], tbl_produits[Nom original], 0))</f>
        <v>ALUNBRIG 30 mg , comprimé pelliculé</v>
      </c>
      <c r="G1620" t="str">
        <f>INDEX(tbl_produits[Classe nom], MATCH(tbl_data[[#This Row],[NORM_Spécialité]], tbl_produits[Nom normalisé], 0))</f>
        <v>Antinéoplasiques et immunomodulateurs</v>
      </c>
      <c r="H1620">
        <f>YEAR(tbl_data[[#This Row],[Date_rapport]])</f>
        <v>2021</v>
      </c>
      <c r="I1620" t="str">
        <f>INDEX(tbl_produits[Molécule extraite], MATCH(tbl_data[[#This Row],[NORM_Spécialité]], tbl_produits[Nom normalisé], 0))</f>
        <v>Brigatinib</v>
      </c>
      <c r="J1620" s="34">
        <f>DATE(LEFT(tbl_data[[#This Row],[Date_rapport]], 4), MID(tbl_data[[#This Row],[Date_rapport]], 6, 2), RIGHT(tbl_data[[#This Row],[Date_rapport]], 2))</f>
        <v>44477</v>
      </c>
    </row>
    <row r="1621" spans="1:10" x14ac:dyDescent="0.2">
      <c r="A1621" s="28" t="s">
        <v>368</v>
      </c>
      <c r="B1621" t="s">
        <v>9</v>
      </c>
      <c r="C1621" s="28" t="s">
        <v>300</v>
      </c>
      <c r="D1621" t="s">
        <v>200</v>
      </c>
      <c r="E1621" t="s">
        <v>2</v>
      </c>
      <c r="F1621" t="str">
        <f>INDEX(tbl_produits[Nom normalisé], MATCH(tbl_data[[#This Row],[Spécialité]], tbl_produits[Nom original], 0))</f>
        <v>AKYNZEO 300 mg/0,5 mg , gélule</v>
      </c>
      <c r="G1621" t="str">
        <f>INDEX(tbl_produits[Classe nom], MATCH(tbl_data[[#This Row],[NORM_Spécialité]], tbl_produits[Nom normalisé], 0))</f>
        <v>Voies digestives et métabolisme</v>
      </c>
      <c r="H1621">
        <f>YEAR(tbl_data[[#This Row],[Date_rapport]])</f>
        <v>2021</v>
      </c>
      <c r="I1621" t="str">
        <f>INDEX(tbl_produits[Molécule extraite], MATCH(tbl_data[[#This Row],[NORM_Spécialité]], tbl_produits[Nom normalisé], 0))</f>
        <v>Netupitant/Palonosetron</v>
      </c>
      <c r="J1621" s="34">
        <f>DATE(LEFT(tbl_data[[#This Row],[Date_rapport]], 4), MID(tbl_data[[#This Row],[Date_rapport]], 6, 2), RIGHT(tbl_data[[#This Row],[Date_rapport]], 2))</f>
        <v>44477</v>
      </c>
    </row>
    <row r="1622" spans="1:10" x14ac:dyDescent="0.2">
      <c r="A1622" s="28" t="s">
        <v>368</v>
      </c>
      <c r="B1622" t="s">
        <v>3</v>
      </c>
      <c r="C1622" s="28" t="s">
        <v>300</v>
      </c>
      <c r="D1622" t="s">
        <v>43</v>
      </c>
      <c r="E1622" t="s">
        <v>2</v>
      </c>
      <c r="F1622" t="str">
        <f>INDEX(tbl_produits[Nom normalisé], MATCH(tbl_data[[#This Row],[Spécialité]], tbl_produits[Nom original], 0))</f>
        <v>ACIDES AMINES POUR LEUCINOSE DECOMPENSEE AP-HP, solution pour perfusion</v>
      </c>
      <c r="G1622" t="str">
        <f>INDEX(tbl_produits[Classe nom], MATCH(tbl_data[[#This Row],[NORM_Spécialité]], tbl_produits[Nom normalisé], 0))</f>
        <v>Sang et organes hématopoïétiques</v>
      </c>
      <c r="H1622">
        <f>YEAR(tbl_data[[#This Row],[Date_rapport]])</f>
        <v>2021</v>
      </c>
      <c r="I1622" t="str">
        <f>INDEX(tbl_produits[Molécule extraite], MATCH(tbl_data[[#This Row],[NORM_Spécialité]], tbl_produits[Nom normalisé], 0))</f>
        <v>Acides aminés</v>
      </c>
      <c r="J1622" s="34">
        <f>DATE(LEFT(tbl_data[[#This Row],[Date_rapport]], 4), MID(tbl_data[[#This Row],[Date_rapport]], 6, 2), RIGHT(tbl_data[[#This Row],[Date_rapport]], 2))</f>
        <v>44477</v>
      </c>
    </row>
    <row r="1623" spans="1:10" x14ac:dyDescent="0.2">
      <c r="A1623" s="28" t="s">
        <v>390</v>
      </c>
      <c r="B1623" t="s">
        <v>9</v>
      </c>
      <c r="C1623" s="28" t="s">
        <v>390</v>
      </c>
      <c r="D1623" t="s">
        <v>220</v>
      </c>
      <c r="E1623" t="s">
        <v>2</v>
      </c>
      <c r="F1623" t="str">
        <f>INDEX(tbl_produits[Nom normalisé], MATCH(tbl_data[[#This Row],[Spécialité]], tbl_produits[Nom original], 0))</f>
        <v>VISUDYNE 15 mg  poudre pour solution pour perfusion</v>
      </c>
      <c r="G1623" t="str">
        <f>INDEX(tbl_produits[Classe nom], MATCH(tbl_data[[#This Row],[NORM_Spécialité]], tbl_produits[Nom normalisé], 0))</f>
        <v>Organes sensoriels</v>
      </c>
      <c r="H1623">
        <f>YEAR(tbl_data[[#This Row],[Date_rapport]])</f>
        <v>2021</v>
      </c>
      <c r="I1623" t="str">
        <f>INDEX(tbl_produits[Molécule extraite], MATCH(tbl_data[[#This Row],[NORM_Spécialité]], tbl_produits[Nom normalisé], 0))</f>
        <v>Vertéporfine </v>
      </c>
      <c r="J1623" s="34">
        <f>DATE(LEFT(tbl_data[[#This Row],[Date_rapport]], 4), MID(tbl_data[[#This Row],[Date_rapport]], 6, 2), RIGHT(tbl_data[[#This Row],[Date_rapport]], 2))</f>
        <v>44510</v>
      </c>
    </row>
    <row r="1624" spans="1:10" x14ac:dyDescent="0.2">
      <c r="A1624" s="28" t="s">
        <v>390</v>
      </c>
      <c r="B1624" t="s">
        <v>3</v>
      </c>
      <c r="C1624" s="28" t="s">
        <v>390</v>
      </c>
      <c r="D1624" t="s">
        <v>391</v>
      </c>
      <c r="E1624" t="s">
        <v>2</v>
      </c>
      <c r="F1624" t="str">
        <f>INDEX(tbl_produits[Nom normalisé], MATCH(tbl_data[[#This Row],[Spécialité]], tbl_produits[Nom original], 0))</f>
        <v>KEVZARA 150 mg, solution injectable en seringue préremplie et solution injectable en stylo prérempli</v>
      </c>
      <c r="G1624" t="str">
        <f>INDEX(tbl_produits[Classe nom], MATCH(tbl_data[[#This Row],[NORM_Spécialité]], tbl_produits[Nom normalisé], 0))</f>
        <v>Antinéoplasiques et immunomodulateurs</v>
      </c>
      <c r="H1624">
        <f>YEAR(tbl_data[[#This Row],[Date_rapport]])</f>
        <v>2021</v>
      </c>
      <c r="I1624" t="str">
        <f>INDEX(tbl_produits[Molécule extraite], MATCH(tbl_data[[#This Row],[NORM_Spécialité]], tbl_produits[Nom normalisé], 0))</f>
        <v>Sarilumab</v>
      </c>
      <c r="J1624" s="34">
        <f>DATE(LEFT(tbl_data[[#This Row],[Date_rapport]], 4), MID(tbl_data[[#This Row],[Date_rapport]], 6, 2), RIGHT(tbl_data[[#This Row],[Date_rapport]], 2))</f>
        <v>44510</v>
      </c>
    </row>
    <row r="1625" spans="1:10" x14ac:dyDescent="0.2">
      <c r="A1625" s="28" t="s">
        <v>390</v>
      </c>
      <c r="B1625" t="s">
        <v>9</v>
      </c>
      <c r="C1625" s="28" t="s">
        <v>392</v>
      </c>
      <c r="D1625" t="s">
        <v>302</v>
      </c>
      <c r="E1625" t="s">
        <v>2</v>
      </c>
      <c r="F1625" t="str">
        <f>INDEX(tbl_produits[Nom normalisé], MATCH(tbl_data[[#This Row],[Spécialité]], tbl_produits[Nom original], 0))</f>
        <v>ZIRABEV 25 mg/ml, solution à diluer pour perfusion</v>
      </c>
      <c r="G1625" t="str">
        <f>INDEX(tbl_produits[Classe nom], MATCH(tbl_data[[#This Row],[NORM_Spécialité]], tbl_produits[Nom normalisé], 0))</f>
        <v>Antinéoplasiques et immunomodulateurs</v>
      </c>
      <c r="H1625">
        <f>YEAR(tbl_data[[#This Row],[Date_rapport]])</f>
        <v>2021</v>
      </c>
      <c r="I1625" t="str">
        <f>INDEX(tbl_produits[Molécule extraite], MATCH(tbl_data[[#This Row],[NORM_Spécialité]], tbl_produits[Nom normalisé], 0))</f>
        <v>Bévacizumab</v>
      </c>
      <c r="J1625" s="34">
        <f>DATE(LEFT(tbl_data[[#This Row],[Date_rapport]], 4), MID(tbl_data[[#This Row],[Date_rapport]], 6, 2), RIGHT(tbl_data[[#This Row],[Date_rapport]], 2))</f>
        <v>44510</v>
      </c>
    </row>
    <row r="1626" spans="1:10" x14ac:dyDescent="0.2">
      <c r="A1626" s="28" t="s">
        <v>390</v>
      </c>
      <c r="B1626" t="s">
        <v>9</v>
      </c>
      <c r="C1626" s="28" t="s">
        <v>393</v>
      </c>
      <c r="D1626" t="s">
        <v>394</v>
      </c>
      <c r="E1626" t="s">
        <v>2</v>
      </c>
      <c r="F1626" t="str">
        <f>INDEX(tbl_produits[Nom normalisé], MATCH(tbl_data[[#This Row],[Spécialité]], tbl_produits[Nom original], 0))</f>
        <v>RESPREEZA 1000 mg, 4000 mg, 5000 mg, poudre et solvant pour solution injectable/perfusion</v>
      </c>
      <c r="G1626" t="str">
        <f>INDEX(tbl_produits[Classe nom], MATCH(tbl_data[[#This Row],[NORM_Spécialité]], tbl_produits[Nom normalisé], 0))</f>
        <v>Sang et organes hématopoïétiques</v>
      </c>
      <c r="H1626">
        <f>YEAR(tbl_data[[#This Row],[Date_rapport]])</f>
        <v>2021</v>
      </c>
      <c r="I1626" t="str">
        <f>INDEX(tbl_produits[Molécule extraite], MATCH(tbl_data[[#This Row],[NORM_Spécialité]], tbl_produits[Nom normalisé], 0))</f>
        <v>Alpha-1 antitrypsine</v>
      </c>
      <c r="J1626" s="34">
        <f>DATE(LEFT(tbl_data[[#This Row],[Date_rapport]], 4), MID(tbl_data[[#This Row],[Date_rapport]], 6, 2), RIGHT(tbl_data[[#This Row],[Date_rapport]], 2))</f>
        <v>44510</v>
      </c>
    </row>
    <row r="1627" spans="1:10" x14ac:dyDescent="0.2">
      <c r="A1627" s="28" t="s">
        <v>390</v>
      </c>
      <c r="B1627" t="s">
        <v>9</v>
      </c>
      <c r="C1627" s="28" t="s">
        <v>393</v>
      </c>
      <c r="D1627" t="s">
        <v>370</v>
      </c>
      <c r="E1627" t="s">
        <v>2</v>
      </c>
      <c r="F1627" t="str">
        <f>INDEX(tbl_produits[Nom normalisé], MATCH(tbl_data[[#This Row],[Spécialité]], tbl_produits[Nom original], 0))</f>
        <v>ATRACURIUM Hospira 10 mg/ml, solution injectable</v>
      </c>
      <c r="G1627" t="str">
        <f>INDEX(tbl_produits[Classe nom], MATCH(tbl_data[[#This Row],[NORM_Spécialité]], tbl_produits[Nom normalisé], 0))</f>
        <v xml:space="preserve">Système musculo-squelettique </v>
      </c>
      <c r="H1627">
        <f>YEAR(tbl_data[[#This Row],[Date_rapport]])</f>
        <v>2021</v>
      </c>
      <c r="I1627" t="str">
        <f>INDEX(tbl_produits[Molécule extraite], MATCH(tbl_data[[#This Row],[NORM_Spécialité]], tbl_produits[Nom normalisé], 0))</f>
        <v>Atracurium</v>
      </c>
      <c r="J1627" s="34">
        <f>DATE(LEFT(tbl_data[[#This Row],[Date_rapport]], 4), MID(tbl_data[[#This Row],[Date_rapport]], 6, 2), RIGHT(tbl_data[[#This Row],[Date_rapport]], 2))</f>
        <v>44510</v>
      </c>
    </row>
    <row r="1628" spans="1:10" x14ac:dyDescent="0.2">
      <c r="A1628" s="28" t="s">
        <v>390</v>
      </c>
      <c r="B1628" t="s">
        <v>9</v>
      </c>
      <c r="C1628" s="28" t="s">
        <v>393</v>
      </c>
      <c r="D1628" t="s">
        <v>372</v>
      </c>
      <c r="E1628" t="s">
        <v>2</v>
      </c>
      <c r="F1628" t="str">
        <f>INDEX(tbl_produits[Nom normalisé], MATCH(tbl_data[[#This Row],[Spécialité]], tbl_produits[Nom original], 0))</f>
        <v>NOVORAPID PUMPCART 100 unités/ml, solution injectable en cartouche</v>
      </c>
      <c r="G1628" t="str">
        <f>INDEX(tbl_produits[Classe nom], MATCH(tbl_data[[#This Row],[NORM_Spécialité]], tbl_produits[Nom normalisé], 0))</f>
        <v>Voies digestives et métabolisme</v>
      </c>
      <c r="H1628">
        <f>YEAR(tbl_data[[#This Row],[Date_rapport]])</f>
        <v>2021</v>
      </c>
      <c r="I1628" t="str">
        <f>INDEX(tbl_produits[Molécule extraite], MATCH(tbl_data[[#This Row],[NORM_Spécialité]], tbl_produits[Nom normalisé], 0))</f>
        <v>Insuline (Aspartate)</v>
      </c>
      <c r="J1628" s="34">
        <f>DATE(LEFT(tbl_data[[#This Row],[Date_rapport]], 4), MID(tbl_data[[#This Row],[Date_rapport]], 6, 2), RIGHT(tbl_data[[#This Row],[Date_rapport]], 2))</f>
        <v>44510</v>
      </c>
    </row>
    <row r="1629" spans="1:10" x14ac:dyDescent="0.2">
      <c r="A1629" s="28" t="s">
        <v>390</v>
      </c>
      <c r="B1629" t="s">
        <v>3</v>
      </c>
      <c r="C1629" s="28" t="s">
        <v>393</v>
      </c>
      <c r="D1629" t="s">
        <v>395</v>
      </c>
      <c r="E1629" t="s">
        <v>2</v>
      </c>
      <c r="F1629" t="str">
        <f>INDEX(tbl_produits[Nom normalisé], MATCH(tbl_data[[#This Row],[Spécialité]], tbl_produits[Nom original], 0))</f>
        <v>VIALEBEX 40 mg/mL, solution pour perfusion 500mL</v>
      </c>
      <c r="G1629" t="str">
        <f>INDEX(tbl_produits[Classe nom], MATCH(tbl_data[[#This Row],[NORM_Spécialité]], tbl_produits[Nom normalisé], 0))</f>
        <v>Sang et organes hématopoïétiques</v>
      </c>
      <c r="H1629">
        <f>YEAR(tbl_data[[#This Row],[Date_rapport]])</f>
        <v>2021</v>
      </c>
      <c r="I1629" t="str">
        <f>INDEX(tbl_produits[Molécule extraite], MATCH(tbl_data[[#This Row],[NORM_Spécialité]], tbl_produits[Nom normalisé], 0))</f>
        <v>Albumine humaine</v>
      </c>
      <c r="J1629" s="34">
        <f>DATE(LEFT(tbl_data[[#This Row],[Date_rapport]], 4), MID(tbl_data[[#This Row],[Date_rapport]], 6, 2), RIGHT(tbl_data[[#This Row],[Date_rapport]], 2))</f>
        <v>44510</v>
      </c>
    </row>
    <row r="1630" spans="1:10" x14ac:dyDescent="0.2">
      <c r="A1630" s="28" t="s">
        <v>390</v>
      </c>
      <c r="B1630" t="s">
        <v>9</v>
      </c>
      <c r="C1630" s="28" t="s">
        <v>396</v>
      </c>
      <c r="D1630" t="s">
        <v>397</v>
      </c>
      <c r="E1630" t="s">
        <v>2</v>
      </c>
      <c r="F1630" t="str">
        <f>INDEX(tbl_produits[Nom normalisé], MATCH(tbl_data[[#This Row],[Spécialité]], tbl_produits[Nom original], 0))</f>
        <v>SOLUPRED 5 mg et 20 mg, comprimé orodispersible</v>
      </c>
      <c r="G1630" t="str">
        <f>INDEX(tbl_produits[Classe nom], MATCH(tbl_data[[#This Row],[NORM_Spécialité]], tbl_produits[Nom normalisé], 0))</f>
        <v>Hormones systémiques sauf hormones sexuelles et insulines</v>
      </c>
      <c r="H1630">
        <f>YEAR(tbl_data[[#This Row],[Date_rapport]])</f>
        <v>2021</v>
      </c>
      <c r="I1630" t="str">
        <f>INDEX(tbl_produits[Molécule extraite], MATCH(tbl_data[[#This Row],[NORM_Spécialité]], tbl_produits[Nom normalisé], 0))</f>
        <v>Prednisolone</v>
      </c>
      <c r="J1630" s="34">
        <f>DATE(LEFT(tbl_data[[#This Row],[Date_rapport]], 4), MID(tbl_data[[#This Row],[Date_rapport]], 6, 2), RIGHT(tbl_data[[#This Row],[Date_rapport]], 2))</f>
        <v>44510</v>
      </c>
    </row>
    <row r="1631" spans="1:10" x14ac:dyDescent="0.2">
      <c r="A1631" s="28" t="s">
        <v>390</v>
      </c>
      <c r="B1631" t="s">
        <v>9</v>
      </c>
      <c r="C1631" s="28" t="s">
        <v>396</v>
      </c>
      <c r="D1631" t="s">
        <v>398</v>
      </c>
      <c r="E1631" t="s">
        <v>2</v>
      </c>
      <c r="F1631" t="str">
        <f>INDEX(tbl_produits[Nom normalisé], MATCH(tbl_data[[#This Row],[Spécialité]], tbl_produits[Nom original], 0))</f>
        <v>PREDNISOLONE SANDOZ 20 mg, comprimé orodispersible</v>
      </c>
      <c r="G1631" t="str">
        <f>INDEX(tbl_produits[Classe nom], MATCH(tbl_data[[#This Row],[NORM_Spécialité]], tbl_produits[Nom normalisé], 0))</f>
        <v>Hormones systémiques sauf hormones sexuelles et insulines</v>
      </c>
      <c r="H1631">
        <f>YEAR(tbl_data[[#This Row],[Date_rapport]])</f>
        <v>2021</v>
      </c>
      <c r="I1631" t="str">
        <f>INDEX(tbl_produits[Molécule extraite], MATCH(tbl_data[[#This Row],[NORM_Spécialité]], tbl_produits[Nom normalisé], 0))</f>
        <v>Prednisolone (métasulfobenzoate sodique de)</v>
      </c>
      <c r="J1631" s="34">
        <f>DATE(LEFT(tbl_data[[#This Row],[Date_rapport]], 4), MID(tbl_data[[#This Row],[Date_rapport]], 6, 2), RIGHT(tbl_data[[#This Row],[Date_rapport]], 2))</f>
        <v>44510</v>
      </c>
    </row>
    <row r="1632" spans="1:10" x14ac:dyDescent="0.2">
      <c r="A1632" s="28" t="s">
        <v>390</v>
      </c>
      <c r="B1632" t="s">
        <v>9</v>
      </c>
      <c r="C1632" s="28" t="s">
        <v>396</v>
      </c>
      <c r="D1632" t="s">
        <v>399</v>
      </c>
      <c r="E1632" t="s">
        <v>2</v>
      </c>
      <c r="F1632" t="str">
        <f>INDEX(tbl_produits[Nom normalisé], MATCH(tbl_data[[#This Row],[Spécialité]], tbl_produits[Nom original], 0))</f>
        <v>PREDNISOLONE BIOGARAN 20 mg, comprimé orodispersible</v>
      </c>
      <c r="G1632" t="str">
        <f>INDEX(tbl_produits[Classe nom], MATCH(tbl_data[[#This Row],[NORM_Spécialité]], tbl_produits[Nom normalisé], 0))</f>
        <v>Hormones systémiques sauf hormones sexuelles et insulines</v>
      </c>
      <c r="H1632">
        <f>YEAR(tbl_data[[#This Row],[Date_rapport]])</f>
        <v>2021</v>
      </c>
      <c r="I1632" t="str">
        <f>INDEX(tbl_produits[Molécule extraite], MATCH(tbl_data[[#This Row],[NORM_Spécialité]], tbl_produits[Nom normalisé], 0))</f>
        <v>Prednisolone (métasulfobenzoate sodique de)</v>
      </c>
      <c r="J1632" s="34">
        <f>DATE(LEFT(tbl_data[[#This Row],[Date_rapport]], 4), MID(tbl_data[[#This Row],[Date_rapport]], 6, 2), RIGHT(tbl_data[[#This Row],[Date_rapport]], 2))</f>
        <v>44510</v>
      </c>
    </row>
    <row r="1633" spans="1:10" x14ac:dyDescent="0.2">
      <c r="A1633" s="28" t="s">
        <v>390</v>
      </c>
      <c r="B1633" t="s">
        <v>3</v>
      </c>
      <c r="C1633" s="28" t="s">
        <v>400</v>
      </c>
      <c r="D1633" t="s">
        <v>401</v>
      </c>
      <c r="E1633" t="s">
        <v>400</v>
      </c>
      <c r="F1633" t="str">
        <f>INDEX(tbl_produits[Nom normalisé], MATCH(tbl_data[[#This Row],[Spécialité]], tbl_produits[Nom original], 0))</f>
        <v>TOPOTECAN HOSPIRA 4 mg/4ml, solution à diluer pour perfusion</v>
      </c>
      <c r="G1633" t="str">
        <f>INDEX(tbl_produits[Classe nom], MATCH(tbl_data[[#This Row],[NORM_Spécialité]], tbl_produits[Nom normalisé], 0))</f>
        <v>Antinéoplasiques et immunomodulateurs</v>
      </c>
      <c r="H1633">
        <f>YEAR(tbl_data[[#This Row],[Date_rapport]])</f>
        <v>2021</v>
      </c>
      <c r="I1633" t="str">
        <f>INDEX(tbl_produits[Molécule extraite], MATCH(tbl_data[[#This Row],[NORM_Spécialité]], tbl_produits[Nom normalisé], 0))</f>
        <v>Topotécane (chlorhydrate de)</v>
      </c>
      <c r="J1633" s="34">
        <f>DATE(LEFT(tbl_data[[#This Row],[Date_rapport]], 4), MID(tbl_data[[#This Row],[Date_rapport]], 6, 2), RIGHT(tbl_data[[#This Row],[Date_rapport]], 2))</f>
        <v>44510</v>
      </c>
    </row>
    <row r="1634" spans="1:10" x14ac:dyDescent="0.2">
      <c r="A1634" s="28" t="s">
        <v>390</v>
      </c>
      <c r="B1634" t="s">
        <v>9</v>
      </c>
      <c r="C1634" s="28" t="s">
        <v>402</v>
      </c>
      <c r="D1634" t="s">
        <v>336</v>
      </c>
      <c r="E1634" t="s">
        <v>2</v>
      </c>
      <c r="F1634" t="str">
        <f>INDEX(tbl_produits[Nom normalisé], MATCH(tbl_data[[#This Row],[Spécialité]], tbl_produits[Nom original], 0))</f>
        <v>CELESTENE CHRONODOSE 5,70 mg/ml, suspension injectable</v>
      </c>
      <c r="G1634" t="str">
        <f>INDEX(tbl_produits[Classe nom], MATCH(tbl_data[[#This Row],[NORM_Spécialité]], tbl_produits[Nom normalisé], 0))</f>
        <v>Hormones systémiques sauf hormones sexuelles et insulines</v>
      </c>
      <c r="H1634">
        <f>YEAR(tbl_data[[#This Row],[Date_rapport]])</f>
        <v>2021</v>
      </c>
      <c r="I1634" t="str">
        <f>INDEX(tbl_produits[Molécule extraite], MATCH(tbl_data[[#This Row],[NORM_Spécialité]], tbl_produits[Nom normalisé], 0))</f>
        <v>Bétaméthasone</v>
      </c>
      <c r="J1634" s="34">
        <f>DATE(LEFT(tbl_data[[#This Row],[Date_rapport]], 4), MID(tbl_data[[#This Row],[Date_rapport]], 6, 2), RIGHT(tbl_data[[#This Row],[Date_rapport]], 2))</f>
        <v>44510</v>
      </c>
    </row>
    <row r="1635" spans="1:10" x14ac:dyDescent="0.2">
      <c r="A1635" s="28" t="s">
        <v>390</v>
      </c>
      <c r="B1635" t="s">
        <v>6</v>
      </c>
      <c r="C1635" s="28" t="s">
        <v>402</v>
      </c>
      <c r="D1635" t="s">
        <v>338</v>
      </c>
      <c r="E1635" t="s">
        <v>403</v>
      </c>
      <c r="F1635" t="str">
        <f>INDEX(tbl_produits[Nom normalisé], MATCH(tbl_data[[#This Row],[Spécialité]], tbl_produits[Nom original], 0))</f>
        <v>SCOPOLAMINE COOPER 0,5 mg/2 ml, solution injectable</v>
      </c>
      <c r="G1635" t="str">
        <f>INDEX(tbl_produits[Classe nom], MATCH(tbl_data[[#This Row],[NORM_Spécialité]], tbl_produits[Nom normalisé], 0))</f>
        <v>Voies digestives et métabolisme</v>
      </c>
      <c r="H1635">
        <f>YEAR(tbl_data[[#This Row],[Date_rapport]])</f>
        <v>2021</v>
      </c>
      <c r="I1635" t="str">
        <f>INDEX(tbl_produits[Molécule extraite], MATCH(tbl_data[[#This Row],[NORM_Spécialité]], tbl_produits[Nom normalisé], 0))</f>
        <v>Scopolamine</v>
      </c>
      <c r="J1635" s="34">
        <f>DATE(LEFT(tbl_data[[#This Row],[Date_rapport]], 4), MID(tbl_data[[#This Row],[Date_rapport]], 6, 2), RIGHT(tbl_data[[#This Row],[Date_rapport]], 2))</f>
        <v>44510</v>
      </c>
    </row>
    <row r="1636" spans="1:10" x14ac:dyDescent="0.2">
      <c r="A1636" s="28" t="s">
        <v>390</v>
      </c>
      <c r="B1636" t="s">
        <v>11</v>
      </c>
      <c r="C1636" s="28" t="s">
        <v>403</v>
      </c>
      <c r="D1636" t="s">
        <v>404</v>
      </c>
      <c r="E1636" t="s">
        <v>2</v>
      </c>
      <c r="F1636" t="str">
        <f>INDEX(tbl_produits[Nom normalisé], MATCH(tbl_data[[#This Row],[Spécialité]], tbl_produits[Nom original], 0))</f>
        <v>RIBAVIRINE BIOGARAN 200 mg/400 mg, comprimé pelliculé</v>
      </c>
      <c r="G1636" t="str">
        <f>INDEX(tbl_produits[Classe nom], MATCH(tbl_data[[#This Row],[NORM_Spécialité]], tbl_produits[Nom normalisé], 0))</f>
        <v>Anti-infectieux à usage systémique</v>
      </c>
      <c r="H1636">
        <f>YEAR(tbl_data[[#This Row],[Date_rapport]])</f>
        <v>2021</v>
      </c>
      <c r="I1636" t="str">
        <f>INDEX(tbl_produits[Molécule extraite], MATCH(tbl_data[[#This Row],[NORM_Spécialité]], tbl_produits[Nom normalisé], 0))</f>
        <v>Ribavirine</v>
      </c>
      <c r="J1636" s="34">
        <f>DATE(LEFT(tbl_data[[#This Row],[Date_rapport]], 4), MID(tbl_data[[#This Row],[Date_rapport]], 6, 2), RIGHT(tbl_data[[#This Row],[Date_rapport]], 2))</f>
        <v>44510</v>
      </c>
    </row>
    <row r="1637" spans="1:10" x14ac:dyDescent="0.2">
      <c r="A1637" s="28" t="s">
        <v>390</v>
      </c>
      <c r="B1637" t="s">
        <v>3</v>
      </c>
      <c r="C1637" s="28" t="s">
        <v>403</v>
      </c>
      <c r="D1637" t="s">
        <v>405</v>
      </c>
      <c r="E1637" t="s">
        <v>2</v>
      </c>
      <c r="F1637" t="str">
        <f>INDEX(tbl_produits[Nom normalisé], MATCH(tbl_data[[#This Row],[Spécialité]], tbl_produits[Nom original], 0))</f>
        <v>ACTOSOLV 600 000 UI, poudre pour solution injectable/pour perfusion</v>
      </c>
      <c r="G1637" t="str">
        <f>INDEX(tbl_produits[Classe nom], MATCH(tbl_data[[#This Row],[NORM_Spécialité]], tbl_produits[Nom normalisé], 0))</f>
        <v>Sang et organes hématopoïétiques</v>
      </c>
      <c r="H1637">
        <f>YEAR(tbl_data[[#This Row],[Date_rapport]])</f>
        <v>2021</v>
      </c>
      <c r="I1637" t="str">
        <f>INDEX(tbl_produits[Molécule extraite], MATCH(tbl_data[[#This Row],[NORM_Spécialité]], tbl_produits[Nom normalisé], 0))</f>
        <v>Urokinase</v>
      </c>
      <c r="J1637" s="34">
        <f>DATE(LEFT(tbl_data[[#This Row],[Date_rapport]], 4), MID(tbl_data[[#This Row],[Date_rapport]], 6, 2), RIGHT(tbl_data[[#This Row],[Date_rapport]], 2))</f>
        <v>44510</v>
      </c>
    </row>
    <row r="1638" spans="1:10" x14ac:dyDescent="0.2">
      <c r="A1638" s="28" t="s">
        <v>390</v>
      </c>
      <c r="B1638" t="s">
        <v>6</v>
      </c>
      <c r="C1638" s="28" t="s">
        <v>403</v>
      </c>
      <c r="D1638" t="s">
        <v>81</v>
      </c>
      <c r="E1638" t="s">
        <v>281</v>
      </c>
      <c r="F1638" t="str">
        <f>INDEX(tbl_produits[Nom normalisé], MATCH(tbl_data[[#This Row],[Spécialité]], tbl_produits[Nom original], 0))</f>
        <v>ACLOTINE 100 UI/mL , poudre et solvant pour solution injectable, format 1000 UI</v>
      </c>
      <c r="G1638" t="str">
        <f>INDEX(tbl_produits[Classe nom], MATCH(tbl_data[[#This Row],[NORM_Spécialité]], tbl_produits[Nom normalisé], 0))</f>
        <v>Sang et organes hématopoïétiques</v>
      </c>
      <c r="H1638">
        <f>YEAR(tbl_data[[#This Row],[Date_rapport]])</f>
        <v>2021</v>
      </c>
      <c r="I1638" t="str">
        <f>INDEX(tbl_produits[Molécule extraite], MATCH(tbl_data[[#This Row],[NORM_Spécialité]], tbl_produits[Nom normalisé], 0))</f>
        <v>Antithrombine humaine</v>
      </c>
      <c r="J1638" s="34">
        <f>DATE(LEFT(tbl_data[[#This Row],[Date_rapport]], 4), MID(tbl_data[[#This Row],[Date_rapport]], 6, 2), RIGHT(tbl_data[[#This Row],[Date_rapport]], 2))</f>
        <v>44510</v>
      </c>
    </row>
    <row r="1639" spans="1:10" x14ac:dyDescent="0.2">
      <c r="A1639" s="28" t="s">
        <v>390</v>
      </c>
      <c r="B1639" t="s">
        <v>3</v>
      </c>
      <c r="C1639" s="28" t="s">
        <v>406</v>
      </c>
      <c r="D1639" t="s">
        <v>407</v>
      </c>
      <c r="E1639" t="s">
        <v>2</v>
      </c>
      <c r="F1639" t="str">
        <f>INDEX(tbl_produits[Nom normalisé], MATCH(tbl_data[[#This Row],[Spécialité]], tbl_produits[Nom original], 0))</f>
        <v>RIFADINE 300 mg, gélule</v>
      </c>
      <c r="G1639" t="str">
        <f>INDEX(tbl_produits[Classe nom], MATCH(tbl_data[[#This Row],[NORM_Spécialité]], tbl_produits[Nom normalisé], 0))</f>
        <v>Anti-infectieux à usage systémique</v>
      </c>
      <c r="H1639">
        <f>YEAR(tbl_data[[#This Row],[Date_rapport]])</f>
        <v>2021</v>
      </c>
      <c r="I1639" t="str">
        <f>INDEX(tbl_produits[Molécule extraite], MATCH(tbl_data[[#This Row],[NORM_Spécialité]], tbl_produits[Nom normalisé], 0))</f>
        <v>Rifampicine sodique</v>
      </c>
      <c r="J1639" s="34">
        <f>DATE(LEFT(tbl_data[[#This Row],[Date_rapport]], 4), MID(tbl_data[[#This Row],[Date_rapport]], 6, 2), RIGHT(tbl_data[[#This Row],[Date_rapport]], 2))</f>
        <v>44510</v>
      </c>
    </row>
    <row r="1640" spans="1:10" x14ac:dyDescent="0.2">
      <c r="A1640" s="28" t="s">
        <v>390</v>
      </c>
      <c r="B1640" t="s">
        <v>6</v>
      </c>
      <c r="C1640" s="28" t="s">
        <v>408</v>
      </c>
      <c r="D1640" t="s">
        <v>118</v>
      </c>
      <c r="E1640" t="s">
        <v>408</v>
      </c>
      <c r="F1640" t="str">
        <f>INDEX(tbl_produits[Nom normalisé], MATCH(tbl_data[[#This Row],[Spécialité]], tbl_produits[Nom original], 0))</f>
        <v>ALENDRONATE 10 mg, comprimé</v>
      </c>
      <c r="G1640" t="str">
        <f>INDEX(tbl_produits[Classe nom], MATCH(tbl_data[[#This Row],[NORM_Spécialité]], tbl_produits[Nom normalisé], 0))</f>
        <v xml:space="preserve">Système musculo-squelettique </v>
      </c>
      <c r="H1640">
        <f>YEAR(tbl_data[[#This Row],[Date_rapport]])</f>
        <v>2021</v>
      </c>
      <c r="I1640" t="str">
        <f>INDEX(tbl_produits[Molécule extraite], MATCH(tbl_data[[#This Row],[NORM_Spécialité]], tbl_produits[Nom normalisé], 0))</f>
        <v>Acide alendronique</v>
      </c>
      <c r="J1640" s="34">
        <f>DATE(LEFT(tbl_data[[#This Row],[Date_rapport]], 4), MID(tbl_data[[#This Row],[Date_rapport]], 6, 2), RIGHT(tbl_data[[#This Row],[Date_rapport]], 2))</f>
        <v>44510</v>
      </c>
    </row>
    <row r="1641" spans="1:10" x14ac:dyDescent="0.2">
      <c r="A1641" s="28" t="s">
        <v>390</v>
      </c>
      <c r="B1641" t="s">
        <v>9</v>
      </c>
      <c r="C1641" s="28" t="s">
        <v>409</v>
      </c>
      <c r="D1641" t="s">
        <v>305</v>
      </c>
      <c r="E1641" t="s">
        <v>2</v>
      </c>
      <c r="F1641" t="str">
        <f>INDEX(tbl_produits[Nom normalisé], MATCH(tbl_data[[#This Row],[Spécialité]], tbl_produits[Nom original], 0))</f>
        <v>ROACTEMRA 20 mg/ml, solution à diluer pour perfusion</v>
      </c>
      <c r="G1641" t="str">
        <f>INDEX(tbl_produits[Classe nom], MATCH(tbl_data[[#This Row],[NORM_Spécialité]], tbl_produits[Nom normalisé], 0))</f>
        <v>Antinéoplasiques et immunomodulateurs</v>
      </c>
      <c r="H1641">
        <f>YEAR(tbl_data[[#This Row],[Date_rapport]])</f>
        <v>2021</v>
      </c>
      <c r="I1641" t="str">
        <f>INDEX(tbl_produits[Molécule extraite], MATCH(tbl_data[[#This Row],[NORM_Spécialité]], tbl_produits[Nom normalisé], 0))</f>
        <v>Tocilizumab</v>
      </c>
      <c r="J1641" s="34">
        <f>DATE(LEFT(tbl_data[[#This Row],[Date_rapport]], 4), MID(tbl_data[[#This Row],[Date_rapport]], 6, 2), RIGHT(tbl_data[[#This Row],[Date_rapport]], 2))</f>
        <v>44510</v>
      </c>
    </row>
    <row r="1642" spans="1:10" x14ac:dyDescent="0.2">
      <c r="A1642" s="28" t="s">
        <v>390</v>
      </c>
      <c r="B1642" t="s">
        <v>9</v>
      </c>
      <c r="C1642" s="28" t="s">
        <v>409</v>
      </c>
      <c r="D1642" t="s">
        <v>334</v>
      </c>
      <c r="E1642" t="s">
        <v>2</v>
      </c>
      <c r="F1642" t="str">
        <f>INDEX(tbl_produits[Nom normalisé], MATCH(tbl_data[[#This Row],[Spécialité]], tbl_produits[Nom original], 0))</f>
        <v>ROACTEMRA 162 mg, solution injectable en seringue préremplie</v>
      </c>
      <c r="G1642" t="str">
        <f>INDEX(tbl_produits[Classe nom], MATCH(tbl_data[[#This Row],[NORM_Spécialité]], tbl_produits[Nom normalisé], 0))</f>
        <v>Antinéoplasiques et immunomodulateurs</v>
      </c>
      <c r="H1642">
        <f>YEAR(tbl_data[[#This Row],[Date_rapport]])</f>
        <v>2021</v>
      </c>
      <c r="I1642" t="str">
        <f>INDEX(tbl_produits[Molécule extraite], MATCH(tbl_data[[#This Row],[NORM_Spécialité]], tbl_produits[Nom normalisé], 0))</f>
        <v>Tocilizumab</v>
      </c>
      <c r="J1642" s="34">
        <f>DATE(LEFT(tbl_data[[#This Row],[Date_rapport]], 4), MID(tbl_data[[#This Row],[Date_rapport]], 6, 2), RIGHT(tbl_data[[#This Row],[Date_rapport]], 2))</f>
        <v>44510</v>
      </c>
    </row>
    <row r="1643" spans="1:10" x14ac:dyDescent="0.2">
      <c r="A1643" s="28" t="s">
        <v>390</v>
      </c>
      <c r="B1643" t="s">
        <v>9</v>
      </c>
      <c r="C1643" s="28" t="s">
        <v>409</v>
      </c>
      <c r="D1643" t="s">
        <v>324</v>
      </c>
      <c r="E1643" t="s">
        <v>2</v>
      </c>
      <c r="F1643" t="str">
        <f>INDEX(tbl_produits[Nom normalisé], MATCH(tbl_data[[#This Row],[Spécialité]], tbl_produits[Nom original], 0))</f>
        <v>ROACTEMRA 162 mg,  solution injectable en stylo prérempli</v>
      </c>
      <c r="G1643" t="str">
        <f>INDEX(tbl_produits[Classe nom], MATCH(tbl_data[[#This Row],[NORM_Spécialité]], tbl_produits[Nom normalisé], 0))</f>
        <v>Antinéoplasiques et immunomodulateurs</v>
      </c>
      <c r="H1643">
        <f>YEAR(tbl_data[[#This Row],[Date_rapport]])</f>
        <v>2021</v>
      </c>
      <c r="I1643" t="str">
        <f>INDEX(tbl_produits[Molécule extraite], MATCH(tbl_data[[#This Row],[NORM_Spécialité]], tbl_produits[Nom normalisé], 0))</f>
        <v>Tocilizumab</v>
      </c>
      <c r="J1643" s="34">
        <f>DATE(LEFT(tbl_data[[#This Row],[Date_rapport]], 4), MID(tbl_data[[#This Row],[Date_rapport]], 6, 2), RIGHT(tbl_data[[#This Row],[Date_rapport]], 2))</f>
        <v>44510</v>
      </c>
    </row>
    <row r="1644" spans="1:10" x14ac:dyDescent="0.2">
      <c r="A1644" s="28" t="s">
        <v>390</v>
      </c>
      <c r="B1644" t="s">
        <v>6</v>
      </c>
      <c r="C1644" s="28" t="s">
        <v>410</v>
      </c>
      <c r="D1644" t="s">
        <v>179</v>
      </c>
      <c r="E1644" t="s">
        <v>410</v>
      </c>
      <c r="F1644" t="str">
        <f>INDEX(tbl_produits[Nom normalisé], MATCH(tbl_data[[#This Row],[Spécialité]], tbl_produits[Nom original], 0))</f>
        <v>RESITUNE 100 mg  Comprimé gastro-résistant Flacon de 30 et Flacon de 90</v>
      </c>
      <c r="G1644" t="str">
        <f>INDEX(tbl_produits[Classe nom], MATCH(tbl_data[[#This Row],[NORM_Spécialité]], tbl_produits[Nom normalisé], 0))</f>
        <v>Sang et organes hématopoïétiques</v>
      </c>
      <c r="H1644">
        <f>YEAR(tbl_data[[#This Row],[Date_rapport]])</f>
        <v>2021</v>
      </c>
      <c r="I1644" t="str">
        <f>INDEX(tbl_produits[Molécule extraite], MATCH(tbl_data[[#This Row],[NORM_Spécialité]], tbl_produits[Nom normalisé], 0))</f>
        <v>Acide acétylsalicylique</v>
      </c>
      <c r="J1644" s="34">
        <f>DATE(LEFT(tbl_data[[#This Row],[Date_rapport]], 4), MID(tbl_data[[#This Row],[Date_rapport]], 6, 2), RIGHT(tbl_data[[#This Row],[Date_rapport]], 2))</f>
        <v>44510</v>
      </c>
    </row>
    <row r="1645" spans="1:10" x14ac:dyDescent="0.2">
      <c r="A1645" s="28" t="s">
        <v>390</v>
      </c>
      <c r="B1645" t="s">
        <v>6</v>
      </c>
      <c r="C1645" s="28" t="s">
        <v>410</v>
      </c>
      <c r="D1645" t="s">
        <v>193</v>
      </c>
      <c r="E1645" t="s">
        <v>410</v>
      </c>
      <c r="F1645" t="str">
        <f>INDEX(tbl_produits[Nom normalisé], MATCH(tbl_data[[#This Row],[Spécialité]], tbl_produits[Nom original], 0))</f>
        <v>RESITUNE 75 mg  Comprimé gastro-résistant Flacon de 30 et Flacon de 90</v>
      </c>
      <c r="G1645" t="str">
        <f>INDEX(tbl_produits[Classe nom], MATCH(tbl_data[[#This Row],[NORM_Spécialité]], tbl_produits[Nom normalisé], 0))</f>
        <v>Sang et organes hématopoïétiques</v>
      </c>
      <c r="H1645">
        <f>YEAR(tbl_data[[#This Row],[Date_rapport]])</f>
        <v>2021</v>
      </c>
      <c r="I1645" t="str">
        <f>INDEX(tbl_produits[Molécule extraite], MATCH(tbl_data[[#This Row],[NORM_Spécialité]], tbl_produits[Nom normalisé], 0))</f>
        <v>Acide acétylsalicylique</v>
      </c>
      <c r="J1645" s="34">
        <f>DATE(LEFT(tbl_data[[#This Row],[Date_rapport]], 4), MID(tbl_data[[#This Row],[Date_rapport]], 6, 2), RIGHT(tbl_data[[#This Row],[Date_rapport]], 2))</f>
        <v>44510</v>
      </c>
    </row>
    <row r="1646" spans="1:10" x14ac:dyDescent="0.2">
      <c r="A1646" s="28" t="s">
        <v>390</v>
      </c>
      <c r="B1646" t="s">
        <v>9</v>
      </c>
      <c r="C1646" s="28" t="s">
        <v>410</v>
      </c>
      <c r="D1646" t="s">
        <v>321</v>
      </c>
      <c r="E1646" t="s">
        <v>2</v>
      </c>
      <c r="F1646" t="str">
        <f>INDEX(tbl_produits[Nom normalisé], MATCH(tbl_data[[#This Row],[Spécialité]], tbl_produits[Nom original], 0))</f>
        <v>VYNDAQEL 61 mg, capsule molle</v>
      </c>
      <c r="G1646" t="str">
        <f>INDEX(tbl_produits[Classe nom], MATCH(tbl_data[[#This Row],[NORM_Spécialité]], tbl_produits[Nom normalisé], 0))</f>
        <v>Système nerveux</v>
      </c>
      <c r="H1646">
        <f>YEAR(tbl_data[[#This Row],[Date_rapport]])</f>
        <v>2021</v>
      </c>
      <c r="I1646" t="str">
        <f>INDEX(tbl_produits[Molécule extraite], MATCH(tbl_data[[#This Row],[NORM_Spécialité]], tbl_produits[Nom normalisé], 0))</f>
        <v>Tafamidis</v>
      </c>
      <c r="J1646" s="34">
        <f>DATE(LEFT(tbl_data[[#This Row],[Date_rapport]], 4), MID(tbl_data[[#This Row],[Date_rapport]], 6, 2), RIGHT(tbl_data[[#This Row],[Date_rapport]], 2))</f>
        <v>44510</v>
      </c>
    </row>
    <row r="1647" spans="1:10" x14ac:dyDescent="0.2">
      <c r="A1647" s="28" t="s">
        <v>390</v>
      </c>
      <c r="B1647" t="s">
        <v>3</v>
      </c>
      <c r="C1647" s="28" t="s">
        <v>410</v>
      </c>
      <c r="D1647" t="s">
        <v>411</v>
      </c>
      <c r="E1647" t="s">
        <v>2</v>
      </c>
      <c r="F1647" t="str">
        <f>INDEX(tbl_produits[Nom normalisé], MATCH(tbl_data[[#This Row],[Spécialité]], tbl_produits[Nom original], 0))</f>
        <v>NAVELBINE 50 mg/5 ml, solution injectable en flacon</v>
      </c>
      <c r="G1647" t="str">
        <f>INDEX(tbl_produits[Classe nom], MATCH(tbl_data[[#This Row],[NORM_Spécialité]], tbl_produits[Nom normalisé], 0))</f>
        <v>Antinéoplasiques et immunomodulateurs</v>
      </c>
      <c r="H1647">
        <f>YEAR(tbl_data[[#This Row],[Date_rapport]])</f>
        <v>2021</v>
      </c>
      <c r="I1647" t="str">
        <f>INDEX(tbl_produits[Molécule extraite], MATCH(tbl_data[[#This Row],[NORM_Spécialité]], tbl_produits[Nom normalisé], 0))</f>
        <v>Vinorelbine</v>
      </c>
      <c r="J1647" s="34">
        <f>DATE(LEFT(tbl_data[[#This Row],[Date_rapport]], 4), MID(tbl_data[[#This Row],[Date_rapport]], 6, 2), RIGHT(tbl_data[[#This Row],[Date_rapport]], 2))</f>
        <v>44510</v>
      </c>
    </row>
    <row r="1648" spans="1:10" x14ac:dyDescent="0.2">
      <c r="A1648" s="28" t="s">
        <v>390</v>
      </c>
      <c r="B1648" t="s">
        <v>6</v>
      </c>
      <c r="C1648" s="28" t="s">
        <v>412</v>
      </c>
      <c r="D1648" t="s">
        <v>341</v>
      </c>
      <c r="E1648" t="s">
        <v>373</v>
      </c>
      <c r="F1648" t="str">
        <f>INDEX(tbl_produits[Nom normalisé], MATCH(tbl_data[[#This Row],[Spécialité]], tbl_produits[Nom original], 0))</f>
        <v>PARLODEL 5 mg, gélule et PARLODEL 10 mg, gélule</v>
      </c>
      <c r="G1648" t="str">
        <f>INDEX(tbl_produits[Classe nom], MATCH(tbl_data[[#This Row],[NORM_Spécialité]], tbl_produits[Nom normalisé], 0))</f>
        <v>Système nerveux</v>
      </c>
      <c r="H1648">
        <f>YEAR(tbl_data[[#This Row],[Date_rapport]])</f>
        <v>2021</v>
      </c>
      <c r="I1648" t="str">
        <f>INDEX(tbl_produits[Molécule extraite], MATCH(tbl_data[[#This Row],[NORM_Spécialité]], tbl_produits[Nom normalisé], 0))</f>
        <v>Bromocriptine (mésilate de)</v>
      </c>
      <c r="J1648" s="34">
        <f>DATE(LEFT(tbl_data[[#This Row],[Date_rapport]], 4), MID(tbl_data[[#This Row],[Date_rapport]], 6, 2), RIGHT(tbl_data[[#This Row],[Date_rapport]], 2))</f>
        <v>44510</v>
      </c>
    </row>
    <row r="1649" spans="1:10" x14ac:dyDescent="0.2">
      <c r="A1649" s="28" t="s">
        <v>390</v>
      </c>
      <c r="B1649" t="s">
        <v>6</v>
      </c>
      <c r="C1649" s="28" t="s">
        <v>413</v>
      </c>
      <c r="D1649" t="s">
        <v>346</v>
      </c>
      <c r="E1649" t="s">
        <v>413</v>
      </c>
      <c r="F1649" t="str">
        <f>INDEX(tbl_produits[Nom normalisé], MATCH(tbl_data[[#This Row],[Spécialité]], tbl_produits[Nom original], 0))</f>
        <v>BARACLUDE 1 mg, comprimé pelliculé</v>
      </c>
      <c r="G1649" t="str">
        <f>INDEX(tbl_produits[Classe nom], MATCH(tbl_data[[#This Row],[NORM_Spécialité]], tbl_produits[Nom normalisé], 0))</f>
        <v>Anti-infectieux à usage systémique</v>
      </c>
      <c r="H1649">
        <f>YEAR(tbl_data[[#This Row],[Date_rapport]])</f>
        <v>2021</v>
      </c>
      <c r="I1649" t="str">
        <f>INDEX(tbl_produits[Molécule extraite], MATCH(tbl_data[[#This Row],[NORM_Spécialité]], tbl_produits[Nom normalisé], 0))</f>
        <v>Entécavir</v>
      </c>
      <c r="J1649" s="34">
        <f>DATE(LEFT(tbl_data[[#This Row],[Date_rapport]], 4), MID(tbl_data[[#This Row],[Date_rapport]], 6, 2), RIGHT(tbl_data[[#This Row],[Date_rapport]], 2))</f>
        <v>44510</v>
      </c>
    </row>
    <row r="1650" spans="1:10" x14ac:dyDescent="0.2">
      <c r="A1650" s="28" t="s">
        <v>390</v>
      </c>
      <c r="B1650" t="s">
        <v>6</v>
      </c>
      <c r="C1650" s="28" t="s">
        <v>414</v>
      </c>
      <c r="D1650" t="s">
        <v>388</v>
      </c>
      <c r="E1650" t="s">
        <v>414</v>
      </c>
      <c r="F1650" t="str">
        <f>INDEX(tbl_produits[Nom normalisé], MATCH(tbl_data[[#This Row],[Spécialité]], tbl_produits[Nom original], 0))</f>
        <v>FIRMAGON 80 mg, poudre et solvant pour solution injectable</v>
      </c>
      <c r="G1650" t="str">
        <f>INDEX(tbl_produits[Classe nom], MATCH(tbl_data[[#This Row],[NORM_Spécialité]], tbl_produits[Nom normalisé], 0))</f>
        <v>Antinéoplasiques et immunomodulateurs</v>
      </c>
      <c r="H1650">
        <f>YEAR(tbl_data[[#This Row],[Date_rapport]])</f>
        <v>2021</v>
      </c>
      <c r="I1650" t="str">
        <f>INDEX(tbl_produits[Molécule extraite], MATCH(tbl_data[[#This Row],[NORM_Spécialité]], tbl_produits[Nom normalisé], 0))</f>
        <v>Dégarélix</v>
      </c>
      <c r="J1650" s="34">
        <f>DATE(LEFT(tbl_data[[#This Row],[Date_rapport]], 4), MID(tbl_data[[#This Row],[Date_rapport]], 6, 2), RIGHT(tbl_data[[#This Row],[Date_rapport]], 2))</f>
        <v>44510</v>
      </c>
    </row>
    <row r="1651" spans="1:10" x14ac:dyDescent="0.2">
      <c r="A1651" s="28" t="s">
        <v>390</v>
      </c>
      <c r="B1651" t="s">
        <v>6</v>
      </c>
      <c r="C1651" s="28" t="s">
        <v>415</v>
      </c>
      <c r="D1651" t="s">
        <v>352</v>
      </c>
      <c r="E1651" t="s">
        <v>2</v>
      </c>
      <c r="F1651" t="str">
        <f>INDEX(tbl_produits[Nom normalisé], MATCH(tbl_data[[#This Row],[Spécialité]], tbl_produits[Nom original], 0))</f>
        <v>IMETH 2,5 mg comprimé</v>
      </c>
      <c r="G1651" t="str">
        <f>INDEX(tbl_produits[Classe nom], MATCH(tbl_data[[#This Row],[NORM_Spécialité]], tbl_produits[Nom normalisé], 0))</f>
        <v>Antinéoplasiques et immunomodulateurs</v>
      </c>
      <c r="H1651">
        <f>YEAR(tbl_data[[#This Row],[Date_rapport]])</f>
        <v>2021</v>
      </c>
      <c r="I1651" t="str">
        <f>INDEX(tbl_produits[Molécule extraite], MATCH(tbl_data[[#This Row],[NORM_Spécialité]], tbl_produits[Nom normalisé], 0))</f>
        <v>Méthotrexate</v>
      </c>
      <c r="J1651" s="34">
        <f>DATE(LEFT(tbl_data[[#This Row],[Date_rapport]], 4), MID(tbl_data[[#This Row],[Date_rapport]], 6, 2), RIGHT(tbl_data[[#This Row],[Date_rapport]], 2))</f>
        <v>44510</v>
      </c>
    </row>
    <row r="1652" spans="1:10" x14ac:dyDescent="0.2">
      <c r="A1652" s="28" t="s">
        <v>390</v>
      </c>
      <c r="B1652" t="s">
        <v>6</v>
      </c>
      <c r="C1652" s="28" t="s">
        <v>368</v>
      </c>
      <c r="D1652" t="s">
        <v>37</v>
      </c>
      <c r="E1652" t="s">
        <v>252</v>
      </c>
      <c r="F1652" t="str">
        <f>INDEX(tbl_produits[Nom normalisé], MATCH(tbl_data[[#This Row],[Spécialité]], tbl_produits[Nom original], 0))</f>
        <v>DEPAKOTE 250 mg et 500 mg, comprimé gastro-résistant</v>
      </c>
      <c r="G1652" t="str">
        <f>INDEX(tbl_produits[Classe nom], MATCH(tbl_data[[#This Row],[NORM_Spécialité]], tbl_produits[Nom normalisé], 0))</f>
        <v>Système nerveux</v>
      </c>
      <c r="H1652">
        <f>YEAR(tbl_data[[#This Row],[Date_rapport]])</f>
        <v>2021</v>
      </c>
      <c r="I1652" t="str">
        <f>INDEX(tbl_produits[Molécule extraite], MATCH(tbl_data[[#This Row],[NORM_Spécialité]], tbl_produits[Nom normalisé], 0))</f>
        <v>Acide valproïque</v>
      </c>
      <c r="J1652" s="34">
        <f>DATE(LEFT(tbl_data[[#This Row],[Date_rapport]], 4), MID(tbl_data[[#This Row],[Date_rapport]], 6, 2), RIGHT(tbl_data[[#This Row],[Date_rapport]], 2))</f>
        <v>44510</v>
      </c>
    </row>
    <row r="1653" spans="1:10" x14ac:dyDescent="0.2">
      <c r="A1653" s="28" t="s">
        <v>390</v>
      </c>
      <c r="B1653" t="s">
        <v>9</v>
      </c>
      <c r="C1653" s="28" t="s">
        <v>373</v>
      </c>
      <c r="D1653" t="s">
        <v>374</v>
      </c>
      <c r="E1653" t="s">
        <v>2</v>
      </c>
      <c r="F1653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1653" t="str">
        <f>INDEX(tbl_produits[Classe nom], MATCH(tbl_data[[#This Row],[NORM_Spécialité]], tbl_produits[Nom normalisé], 0))</f>
        <v>Antinéoplasiques et immunomodulateurs</v>
      </c>
      <c r="H1653">
        <f>YEAR(tbl_data[[#This Row],[Date_rapport]])</f>
        <v>2021</v>
      </c>
      <c r="I1653" t="str">
        <f>INDEX(tbl_produits[Molécule extraite], MATCH(tbl_data[[#This Row],[NORM_Spécialité]], tbl_produits[Nom normalisé], 0))</f>
        <v>Vincristine</v>
      </c>
      <c r="J1653" s="34">
        <f>DATE(LEFT(tbl_data[[#This Row],[Date_rapport]], 4), MID(tbl_data[[#This Row],[Date_rapport]], 6, 2), RIGHT(tbl_data[[#This Row],[Date_rapport]], 2))</f>
        <v>44510</v>
      </c>
    </row>
    <row r="1654" spans="1:10" x14ac:dyDescent="0.2">
      <c r="A1654" s="28" t="s">
        <v>390</v>
      </c>
      <c r="B1654" t="s">
        <v>9</v>
      </c>
      <c r="C1654" s="28" t="s">
        <v>373</v>
      </c>
      <c r="D1654" t="s">
        <v>375</v>
      </c>
      <c r="E1654" t="s">
        <v>2</v>
      </c>
      <c r="F1654" t="str">
        <f>INDEX(tbl_produits[Nom normalisé], MATCH(tbl_data[[#This Row],[Spécialité]], tbl_produits[Nom original], 0))</f>
        <v>URAPIDIL STRAGEN  LP 30 mg, gélule et LP 60 mg gélule</v>
      </c>
      <c r="G1654" t="str">
        <f>INDEX(tbl_produits[Classe nom], MATCH(tbl_data[[#This Row],[NORM_Spécialité]], tbl_produits[Nom normalisé], 0))</f>
        <v>Système cardiovasculaire</v>
      </c>
      <c r="H1654">
        <f>YEAR(tbl_data[[#This Row],[Date_rapport]])</f>
        <v>2021</v>
      </c>
      <c r="I1654" t="str">
        <f>INDEX(tbl_produits[Molécule extraite], MATCH(tbl_data[[#This Row],[NORM_Spécialité]], tbl_produits[Nom normalisé], 0))</f>
        <v>Urapidil</v>
      </c>
      <c r="J1654" s="34">
        <f>DATE(LEFT(tbl_data[[#This Row],[Date_rapport]], 4), MID(tbl_data[[#This Row],[Date_rapport]], 6, 2), RIGHT(tbl_data[[#This Row],[Date_rapport]], 2))</f>
        <v>44510</v>
      </c>
    </row>
    <row r="1655" spans="1:10" x14ac:dyDescent="0.2">
      <c r="A1655" s="28" t="s">
        <v>390</v>
      </c>
      <c r="B1655" t="s">
        <v>6</v>
      </c>
      <c r="C1655" s="28" t="s">
        <v>373</v>
      </c>
      <c r="D1655" t="s">
        <v>337</v>
      </c>
      <c r="E1655" t="s">
        <v>2</v>
      </c>
      <c r="F1655" t="str">
        <f>INDEX(tbl_produits[Nom normalisé], MATCH(tbl_data[[#This Row],[Spécialité]], tbl_produits[Nom original], 0))</f>
        <v>GARDENAL 100 mg, comprimé</v>
      </c>
      <c r="G1655" t="str">
        <f>INDEX(tbl_produits[Classe nom], MATCH(tbl_data[[#This Row],[NORM_Spécialité]], tbl_produits[Nom normalisé], 0))</f>
        <v>Système nerveux</v>
      </c>
      <c r="H1655">
        <f>YEAR(tbl_data[[#This Row],[Date_rapport]])</f>
        <v>2021</v>
      </c>
      <c r="I1655" t="str">
        <f>INDEX(tbl_produits[Molécule extraite], MATCH(tbl_data[[#This Row],[NORM_Spécialité]], tbl_produits[Nom normalisé], 0))</f>
        <v>Phénobarbital sodique</v>
      </c>
      <c r="J1655" s="34">
        <f>DATE(LEFT(tbl_data[[#This Row],[Date_rapport]], 4), MID(tbl_data[[#This Row],[Date_rapport]], 6, 2), RIGHT(tbl_data[[#This Row],[Date_rapport]], 2))</f>
        <v>44510</v>
      </c>
    </row>
    <row r="1656" spans="1:10" x14ac:dyDescent="0.2">
      <c r="A1656" s="28" t="s">
        <v>390</v>
      </c>
      <c r="B1656" t="s">
        <v>3</v>
      </c>
      <c r="C1656" s="28" t="s">
        <v>373</v>
      </c>
      <c r="D1656" t="s">
        <v>376</v>
      </c>
      <c r="E1656" t="s">
        <v>2</v>
      </c>
      <c r="F1656" t="str">
        <f>INDEX(tbl_produits[Nom normalisé], MATCH(tbl_data[[#This Row],[Spécialité]], tbl_produits[Nom original], 0))</f>
        <v>EUPRESSYL LP 30 mg, gélule - EUPRESSYL LP 60 mg, gélule - MEDIATENSYL LP 30 mg, gélule - MEDIATENSYL LP 60 mg, gélule</v>
      </c>
      <c r="G1656" t="str">
        <f>INDEX(tbl_produits[Classe nom], MATCH(tbl_data[[#This Row],[NORM_Spécialité]], tbl_produits[Nom normalisé], 0))</f>
        <v>Système cardiovasculaire</v>
      </c>
      <c r="H1656">
        <f>YEAR(tbl_data[[#This Row],[Date_rapport]])</f>
        <v>2021</v>
      </c>
      <c r="I1656" t="str">
        <f>INDEX(tbl_produits[Molécule extraite], MATCH(tbl_data[[#This Row],[NORM_Spécialité]], tbl_produits[Nom normalisé], 0))</f>
        <v>Uradipil</v>
      </c>
      <c r="J1656" s="34">
        <f>DATE(LEFT(tbl_data[[#This Row],[Date_rapport]], 4), MID(tbl_data[[#This Row],[Date_rapport]], 6, 2), RIGHT(tbl_data[[#This Row],[Date_rapport]], 2))</f>
        <v>44510</v>
      </c>
    </row>
    <row r="1657" spans="1:10" x14ac:dyDescent="0.2">
      <c r="A1657" s="28" t="s">
        <v>390</v>
      </c>
      <c r="B1657" t="s">
        <v>6</v>
      </c>
      <c r="C1657" s="28" t="s">
        <v>377</v>
      </c>
      <c r="D1657" t="s">
        <v>378</v>
      </c>
      <c r="E1657" t="s">
        <v>377</v>
      </c>
      <c r="F1657" t="str">
        <f>INDEX(tbl_produits[Nom normalisé], MATCH(tbl_data[[#This Row],[Spécialité]], tbl_produits[Nom original], 0))</f>
        <v>FROVATRIPTAN TEVA 2,5 mg,  comprimé pelliculé</v>
      </c>
      <c r="G1657" t="str">
        <f>INDEX(tbl_produits[Classe nom], MATCH(tbl_data[[#This Row],[NORM_Spécialité]], tbl_produits[Nom normalisé], 0))</f>
        <v>Système nerveux</v>
      </c>
      <c r="H1657">
        <f>YEAR(tbl_data[[#This Row],[Date_rapport]])</f>
        <v>2021</v>
      </c>
      <c r="I1657" t="str">
        <f>INDEX(tbl_produits[Molécule extraite], MATCH(tbl_data[[#This Row],[NORM_Spécialité]], tbl_produits[Nom normalisé], 0))</f>
        <v>Frovatriptan</v>
      </c>
      <c r="J1657" s="34">
        <f>DATE(LEFT(tbl_data[[#This Row],[Date_rapport]], 4), MID(tbl_data[[#This Row],[Date_rapport]], 6, 2), RIGHT(tbl_data[[#This Row],[Date_rapport]], 2))</f>
        <v>44510</v>
      </c>
    </row>
    <row r="1658" spans="1:10" x14ac:dyDescent="0.2">
      <c r="A1658" s="28" t="s">
        <v>390</v>
      </c>
      <c r="B1658" t="s">
        <v>6</v>
      </c>
      <c r="C1658" s="28" t="s">
        <v>377</v>
      </c>
      <c r="D1658" t="s">
        <v>181</v>
      </c>
      <c r="E1658" t="s">
        <v>320</v>
      </c>
      <c r="F1658" t="str">
        <f>INDEX(tbl_produits[Nom normalisé], MATCH(tbl_data[[#This Row],[Spécialité]], tbl_produits[Nom original], 0))</f>
        <v>HEPARINE Choay 25 000 UI/5 ml  solution injectable</v>
      </c>
      <c r="G1658" t="str">
        <f>INDEX(tbl_produits[Classe nom], MATCH(tbl_data[[#This Row],[NORM_Spécialité]], tbl_produits[Nom normalisé], 0))</f>
        <v>Sang et organes hématopoïétiques</v>
      </c>
      <c r="H1658">
        <f>YEAR(tbl_data[[#This Row],[Date_rapport]])</f>
        <v>2021</v>
      </c>
      <c r="I1658" t="str">
        <f>INDEX(tbl_produits[Molécule extraite], MATCH(tbl_data[[#This Row],[NORM_Spécialité]], tbl_produits[Nom normalisé], 0))</f>
        <v>Héparine sodique</v>
      </c>
      <c r="J1658" s="34">
        <f>DATE(LEFT(tbl_data[[#This Row],[Date_rapport]], 4), MID(tbl_data[[#This Row],[Date_rapport]], 6, 2), RIGHT(tbl_data[[#This Row],[Date_rapport]], 2))</f>
        <v>44510</v>
      </c>
    </row>
    <row r="1659" spans="1:10" x14ac:dyDescent="0.2">
      <c r="A1659" s="28" t="s">
        <v>390</v>
      </c>
      <c r="B1659" t="s">
        <v>9</v>
      </c>
      <c r="C1659" s="28" t="s">
        <v>379</v>
      </c>
      <c r="D1659" t="s">
        <v>380</v>
      </c>
      <c r="E1659" t="s">
        <v>2</v>
      </c>
      <c r="F1659" t="str">
        <f>INDEX(tbl_produits[Nom normalisé], MATCH(tbl_data[[#This Row],[Spécialité]], tbl_produits[Nom original], 0))</f>
        <v>LYMECYCLINE ARROW 408 mg  (équivalent à 300 mg de tétracycline base), gélule</v>
      </c>
      <c r="G1659" t="str">
        <f>INDEX(tbl_produits[Classe nom], MATCH(tbl_data[[#This Row],[NORM_Spécialité]], tbl_produits[Nom normalisé], 0))</f>
        <v>Anti-infectieux à usage systémique</v>
      </c>
      <c r="H1659">
        <f>YEAR(tbl_data[[#This Row],[Date_rapport]])</f>
        <v>2021</v>
      </c>
      <c r="I1659" t="str">
        <f>INDEX(tbl_produits[Molécule extraite], MATCH(tbl_data[[#This Row],[NORM_Spécialité]], tbl_produits[Nom normalisé], 0))</f>
        <v>Lymécycline</v>
      </c>
      <c r="J1659" s="34">
        <f>DATE(LEFT(tbl_data[[#This Row],[Date_rapport]], 4), MID(tbl_data[[#This Row],[Date_rapport]], 6, 2), RIGHT(tbl_data[[#This Row],[Date_rapport]], 2))</f>
        <v>44510</v>
      </c>
    </row>
    <row r="1660" spans="1:10" x14ac:dyDescent="0.2">
      <c r="A1660" s="28" t="s">
        <v>390</v>
      </c>
      <c r="B1660" t="s">
        <v>6</v>
      </c>
      <c r="C1660" s="28" t="s">
        <v>381</v>
      </c>
      <c r="D1660" t="s">
        <v>311</v>
      </c>
      <c r="E1660" t="s">
        <v>381</v>
      </c>
      <c r="F1660" t="str">
        <f>INDEX(tbl_produits[Nom normalisé], MATCH(tbl_data[[#This Row],[Spécialité]], tbl_produits[Nom original], 0))</f>
        <v>ZYPADHERA 210 mg, poudre et solvant pour suspension injectable à libération prolongée</v>
      </c>
      <c r="G1660" t="str">
        <f>INDEX(tbl_produits[Classe nom], MATCH(tbl_data[[#This Row],[NORM_Spécialité]], tbl_produits[Nom normalisé], 0))</f>
        <v>Système nerveux</v>
      </c>
      <c r="H1660">
        <f>YEAR(tbl_data[[#This Row],[Date_rapport]])</f>
        <v>2021</v>
      </c>
      <c r="I1660" t="str">
        <f>INDEX(tbl_produits[Molécule extraite], MATCH(tbl_data[[#This Row],[NORM_Spécialité]], tbl_produits[Nom normalisé], 0))</f>
        <v>Olanzapine</v>
      </c>
      <c r="J1660" s="34">
        <f>DATE(LEFT(tbl_data[[#This Row],[Date_rapport]], 4), MID(tbl_data[[#This Row],[Date_rapport]], 6, 2), RIGHT(tbl_data[[#This Row],[Date_rapport]], 2))</f>
        <v>44510</v>
      </c>
    </row>
    <row r="1661" spans="1:10" x14ac:dyDescent="0.2">
      <c r="A1661" s="28" t="s">
        <v>390</v>
      </c>
      <c r="B1661" t="s">
        <v>3</v>
      </c>
      <c r="C1661" s="28" t="s">
        <v>381</v>
      </c>
      <c r="D1661" t="s">
        <v>382</v>
      </c>
      <c r="E1661" t="s">
        <v>2</v>
      </c>
      <c r="F1661" t="str">
        <f>INDEX(tbl_produits[Nom normalisé], MATCH(tbl_data[[#This Row],[Spécialité]], tbl_produits[Nom original], 0))</f>
        <v>TUBERTEST, solution injectable Dérivé protéinique purifié de tuberculine</v>
      </c>
      <c r="G1661" t="str">
        <f>INDEX(tbl_produits[Classe nom], MATCH(tbl_data[[#This Row],[NORM_Spécialité]], tbl_produits[Nom normalisé], 0))</f>
        <v>Divers</v>
      </c>
      <c r="H1661">
        <f>YEAR(tbl_data[[#This Row],[Date_rapport]])</f>
        <v>2021</v>
      </c>
      <c r="I1661" t="str">
        <f>INDEX(tbl_produits[Molécule extraite], MATCH(tbl_data[[#This Row],[NORM_Spécialité]], tbl_produits[Nom normalisé], 0))</f>
        <v>Tuberculine purifiée</v>
      </c>
      <c r="J1661" s="34">
        <f>DATE(LEFT(tbl_data[[#This Row],[Date_rapport]], 4), MID(tbl_data[[#This Row],[Date_rapport]], 6, 2), RIGHT(tbl_data[[#This Row],[Date_rapport]], 2))</f>
        <v>44510</v>
      </c>
    </row>
    <row r="1662" spans="1:10" x14ac:dyDescent="0.2">
      <c r="A1662" s="28" t="s">
        <v>390</v>
      </c>
      <c r="B1662" t="s">
        <v>3</v>
      </c>
      <c r="C1662" s="28" t="s">
        <v>383</v>
      </c>
      <c r="D1662" t="s">
        <v>154</v>
      </c>
      <c r="E1662" t="s">
        <v>2</v>
      </c>
      <c r="F1662" t="str">
        <f>INDEX(tbl_produits[Nom normalisé], MATCH(tbl_data[[#This Row],[Spécialité]], tbl_produits[Nom original], 0))</f>
        <v>ZERBAXA 0,1 g/0,5 g, poudre pour solution à diluer pour perfusion</v>
      </c>
      <c r="G1662" t="str">
        <f>INDEX(tbl_produits[Classe nom], MATCH(tbl_data[[#This Row],[NORM_Spécialité]], tbl_produits[Nom normalisé], 0))</f>
        <v>Anti-infectieux à usage systémique</v>
      </c>
      <c r="H1662">
        <f>YEAR(tbl_data[[#This Row],[Date_rapport]])</f>
        <v>2021</v>
      </c>
      <c r="I1662" t="str">
        <f>INDEX(tbl_produits[Molécule extraite], MATCH(tbl_data[[#This Row],[NORM_Spécialité]], tbl_produits[Nom normalisé], 0))</f>
        <v>Ceftolozane / Tazobactam</v>
      </c>
      <c r="J1662" s="34">
        <f>DATE(LEFT(tbl_data[[#This Row],[Date_rapport]], 4), MID(tbl_data[[#This Row],[Date_rapport]], 6, 2), RIGHT(tbl_data[[#This Row],[Date_rapport]], 2))</f>
        <v>44510</v>
      </c>
    </row>
    <row r="1663" spans="1:10" x14ac:dyDescent="0.2">
      <c r="A1663" s="28" t="s">
        <v>390</v>
      </c>
      <c r="B1663" t="s">
        <v>9</v>
      </c>
      <c r="C1663" s="28" t="s">
        <v>384</v>
      </c>
      <c r="D1663" t="s">
        <v>385</v>
      </c>
      <c r="E1663" t="s">
        <v>2</v>
      </c>
      <c r="F1663" t="str">
        <f>INDEX(tbl_produits[Nom normalisé], MATCH(tbl_data[[#This Row],[Spécialité]], tbl_produits[Nom original], 0))</f>
        <v>BRIDION 100 mg/ml, solution injectable - Boîte de 10 flacons de 5 mL</v>
      </c>
      <c r="G1663" t="str">
        <f>INDEX(tbl_produits[Classe nom], MATCH(tbl_data[[#This Row],[NORM_Spécialité]], tbl_produits[Nom normalisé], 0))</f>
        <v>Divers</v>
      </c>
      <c r="H1663">
        <f>YEAR(tbl_data[[#This Row],[Date_rapport]])</f>
        <v>2021</v>
      </c>
      <c r="I1663" t="str">
        <f>INDEX(tbl_produits[Molécule extraite], MATCH(tbl_data[[#This Row],[NORM_Spécialité]], tbl_produits[Nom normalisé], 0))</f>
        <v>Sugammadex</v>
      </c>
      <c r="J1663" s="34">
        <f>DATE(LEFT(tbl_data[[#This Row],[Date_rapport]], 4), MID(tbl_data[[#This Row],[Date_rapport]], 6, 2), RIGHT(tbl_data[[#This Row],[Date_rapport]], 2))</f>
        <v>44510</v>
      </c>
    </row>
    <row r="1664" spans="1:10" x14ac:dyDescent="0.2">
      <c r="A1664" s="28" t="s">
        <v>390</v>
      </c>
      <c r="B1664" t="s">
        <v>6</v>
      </c>
      <c r="C1664" s="28" t="s">
        <v>384</v>
      </c>
      <c r="D1664" t="s">
        <v>192</v>
      </c>
      <c r="E1664" t="s">
        <v>347</v>
      </c>
      <c r="F1664" t="str">
        <f>INDEX(tbl_produits[Nom normalisé], MATCH(tbl_data[[#This Row],[Spécialité]], tbl_produits[Nom original], 0))</f>
        <v>VORICONAZOLE ARROW 200 mg  poudre pour solution pour perfusion</v>
      </c>
      <c r="G1664" t="str">
        <f>INDEX(tbl_produits[Classe nom], MATCH(tbl_data[[#This Row],[NORM_Spécialité]], tbl_produits[Nom normalisé], 0))</f>
        <v>Anti-infectieux à usage systémique</v>
      </c>
      <c r="H1664">
        <f>YEAR(tbl_data[[#This Row],[Date_rapport]])</f>
        <v>2021</v>
      </c>
      <c r="I1664" t="str">
        <f>INDEX(tbl_produits[Molécule extraite], MATCH(tbl_data[[#This Row],[NORM_Spécialité]], tbl_produits[Nom normalisé], 0))</f>
        <v>Voriconazole</v>
      </c>
      <c r="J1664" s="34">
        <f>DATE(LEFT(tbl_data[[#This Row],[Date_rapport]], 4), MID(tbl_data[[#This Row],[Date_rapport]], 6, 2), RIGHT(tbl_data[[#This Row],[Date_rapport]], 2))</f>
        <v>44510</v>
      </c>
    </row>
    <row r="1665" spans="1:10" x14ac:dyDescent="0.2">
      <c r="A1665" s="28" t="s">
        <v>390</v>
      </c>
      <c r="B1665" t="s">
        <v>3</v>
      </c>
      <c r="C1665" s="28" t="s">
        <v>384</v>
      </c>
      <c r="D1665" t="s">
        <v>386</v>
      </c>
      <c r="E1665" t="s">
        <v>2</v>
      </c>
      <c r="F1665" t="str">
        <f>INDEX(tbl_produits[Nom normalisé], MATCH(tbl_data[[#This Row],[Spécialité]], tbl_produits[Nom original], 0))</f>
        <v>TRASYLOL 500 000 UIK/50 mL, solution injectable</v>
      </c>
      <c r="G1665" t="str">
        <f>INDEX(tbl_produits[Classe nom], MATCH(tbl_data[[#This Row],[NORM_Spécialité]], tbl_produits[Nom normalisé], 0))</f>
        <v>Sang et organes hématopoïétiques</v>
      </c>
      <c r="H1665">
        <f>YEAR(tbl_data[[#This Row],[Date_rapport]])</f>
        <v>2021</v>
      </c>
      <c r="I1665" t="str">
        <f>INDEX(tbl_produits[Molécule extraite], MATCH(tbl_data[[#This Row],[NORM_Spécialité]], tbl_produits[Nom normalisé], 0))</f>
        <v>Aprotinine</v>
      </c>
      <c r="J1665" s="34">
        <f>DATE(LEFT(tbl_data[[#This Row],[Date_rapport]], 4), MID(tbl_data[[#This Row],[Date_rapport]], 6, 2), RIGHT(tbl_data[[#This Row],[Date_rapport]], 2))</f>
        <v>44510</v>
      </c>
    </row>
    <row r="1666" spans="1:10" x14ac:dyDescent="0.2">
      <c r="A1666" s="28" t="s">
        <v>390</v>
      </c>
      <c r="B1666" t="s">
        <v>6</v>
      </c>
      <c r="C1666" s="28" t="s">
        <v>387</v>
      </c>
      <c r="D1666" t="s">
        <v>309</v>
      </c>
      <c r="E1666" t="s">
        <v>1633</v>
      </c>
      <c r="F1666" t="str">
        <f>INDEX(tbl_produits[Nom normalisé], MATCH(tbl_data[[#This Row],[Spécialité]], tbl_produits[Nom original], 0))</f>
        <v>ZYPADHERA 405 mg, poudre et solvant pour suspension injectable à libération prolongée</v>
      </c>
      <c r="G1666" t="str">
        <f>INDEX(tbl_produits[Classe nom], MATCH(tbl_data[[#This Row],[NORM_Spécialité]], tbl_produits[Nom normalisé], 0))</f>
        <v>Système nerveux</v>
      </c>
      <c r="H1666">
        <f>YEAR(tbl_data[[#This Row],[Date_rapport]])</f>
        <v>2021</v>
      </c>
      <c r="I1666" t="str">
        <f>INDEX(tbl_produits[Molécule extraite], MATCH(tbl_data[[#This Row],[NORM_Spécialité]], tbl_produits[Nom normalisé], 0))</f>
        <v>Olanzapine</v>
      </c>
      <c r="J1666" s="34">
        <f>DATE(LEFT(tbl_data[[#This Row],[Date_rapport]], 4), MID(tbl_data[[#This Row],[Date_rapport]], 6, 2), RIGHT(tbl_data[[#This Row],[Date_rapport]], 2))</f>
        <v>44510</v>
      </c>
    </row>
    <row r="1667" spans="1:10" x14ac:dyDescent="0.2">
      <c r="A1667" s="28" t="s">
        <v>390</v>
      </c>
      <c r="B1667" t="s">
        <v>6</v>
      </c>
      <c r="C1667" s="28" t="s">
        <v>387</v>
      </c>
      <c r="D1667" t="s">
        <v>310</v>
      </c>
      <c r="E1667" t="s">
        <v>1633</v>
      </c>
      <c r="F1667" t="str">
        <f>INDEX(tbl_produits[Nom normalisé], MATCH(tbl_data[[#This Row],[Spécialité]], tbl_produits[Nom original], 0))</f>
        <v>ZYPADHERA 300 mg, poudre et solvant pour suspension injectable à libération prolongée</v>
      </c>
      <c r="G1667" t="str">
        <f>INDEX(tbl_produits[Classe nom], MATCH(tbl_data[[#This Row],[NORM_Spécialité]], tbl_produits[Nom normalisé], 0))</f>
        <v>Système nerveux</v>
      </c>
      <c r="H1667">
        <f>YEAR(tbl_data[[#This Row],[Date_rapport]])</f>
        <v>2021</v>
      </c>
      <c r="I1667" t="str">
        <f>INDEX(tbl_produits[Molécule extraite], MATCH(tbl_data[[#This Row],[NORM_Spécialité]], tbl_produits[Nom normalisé], 0))</f>
        <v>Olanzapine</v>
      </c>
      <c r="J1667" s="34">
        <f>DATE(LEFT(tbl_data[[#This Row],[Date_rapport]], 4), MID(tbl_data[[#This Row],[Date_rapport]], 6, 2), RIGHT(tbl_data[[#This Row],[Date_rapport]], 2))</f>
        <v>44510</v>
      </c>
    </row>
    <row r="1668" spans="1:10" x14ac:dyDescent="0.2">
      <c r="A1668" s="28" t="s">
        <v>390</v>
      </c>
      <c r="B1668" t="s">
        <v>6</v>
      </c>
      <c r="C1668" s="28" t="s">
        <v>389</v>
      </c>
      <c r="D1668" t="s">
        <v>182</v>
      </c>
      <c r="E1668" t="s">
        <v>343</v>
      </c>
      <c r="F1668" t="str">
        <f>INDEX(tbl_produits[Nom normalisé], MATCH(tbl_data[[#This Row],[Spécialité]], tbl_produits[Nom original], 0))</f>
        <v>ALYOSTAL VENIN DE GUEPE VESPULA 110 et 550 microgrammes, poudre et solvant pour solution injectable</v>
      </c>
      <c r="G1668" t="str">
        <f>INDEX(tbl_produits[Classe nom], MATCH(tbl_data[[#This Row],[NORM_Spécialité]], tbl_produits[Nom normalisé], 0))</f>
        <v>Divers</v>
      </c>
      <c r="H1668">
        <f>YEAR(tbl_data[[#This Row],[Date_rapport]])</f>
        <v>2021</v>
      </c>
      <c r="I1668" t="str">
        <f>INDEX(tbl_produits[Molécule extraite], MATCH(tbl_data[[#This Row],[NORM_Spécialité]], tbl_produits[Nom normalisé], 0))</f>
        <v>Guêpe Polistes (venin de)</v>
      </c>
      <c r="J1668" s="34">
        <f>DATE(LEFT(tbl_data[[#This Row],[Date_rapport]], 4), MID(tbl_data[[#This Row],[Date_rapport]], 6, 2), RIGHT(tbl_data[[#This Row],[Date_rapport]], 2))</f>
        <v>44510</v>
      </c>
    </row>
    <row r="1669" spans="1:10" x14ac:dyDescent="0.2">
      <c r="A1669" s="28" t="s">
        <v>390</v>
      </c>
      <c r="B1669" t="s">
        <v>3</v>
      </c>
      <c r="C1669" s="28" t="s">
        <v>335</v>
      </c>
      <c r="D1669" t="s">
        <v>266</v>
      </c>
      <c r="E1669" t="s">
        <v>2</v>
      </c>
      <c r="F1669" t="str">
        <f>INDEX(tbl_produits[Nom normalisé], MATCH(tbl_data[[#This Row],[Spécialité]], tbl_produits[Nom original], 0))</f>
        <v>LINEZOLIDE Ohre Pharma 600 mg, comprimé pelliculé</v>
      </c>
      <c r="G1669" t="str">
        <f>INDEX(tbl_produits[Classe nom], MATCH(tbl_data[[#This Row],[NORM_Spécialité]], tbl_produits[Nom normalisé], 0))</f>
        <v>Anti-infectieux à usage systémique</v>
      </c>
      <c r="H1669">
        <f>YEAR(tbl_data[[#This Row],[Date_rapport]])</f>
        <v>2021</v>
      </c>
      <c r="I1669" t="str">
        <f>INDEX(tbl_produits[Molécule extraite], MATCH(tbl_data[[#This Row],[NORM_Spécialité]], tbl_produits[Nom normalisé], 0))</f>
        <v>Linézolide</v>
      </c>
      <c r="J1669" s="34">
        <f>DATE(LEFT(tbl_data[[#This Row],[Date_rapport]], 4), MID(tbl_data[[#This Row],[Date_rapport]], 6, 2), RIGHT(tbl_data[[#This Row],[Date_rapport]], 2))</f>
        <v>44510</v>
      </c>
    </row>
    <row r="1670" spans="1:10" x14ac:dyDescent="0.2">
      <c r="A1670" s="28" t="s">
        <v>390</v>
      </c>
      <c r="B1670" t="s">
        <v>9</v>
      </c>
      <c r="C1670" s="28" t="s">
        <v>335</v>
      </c>
      <c r="D1670" t="s">
        <v>159</v>
      </c>
      <c r="E1670" t="s">
        <v>2</v>
      </c>
      <c r="F1670" t="str">
        <f>INDEX(tbl_produits[Nom normalisé], MATCH(tbl_data[[#This Row],[Spécialité]], tbl_produits[Nom original], 0))</f>
        <v>NALADOR 500 microgrammes, lyophilisat pour usage parentéral</v>
      </c>
      <c r="G1670" t="str">
        <f>INDEX(tbl_produits[Classe nom], MATCH(tbl_data[[#This Row],[NORM_Spécialité]], tbl_produits[Nom normalisé], 0))</f>
        <v>Système génito-urinaire et hormones sexuelles</v>
      </c>
      <c r="H1670">
        <f>YEAR(tbl_data[[#This Row],[Date_rapport]])</f>
        <v>2021</v>
      </c>
      <c r="I1670" t="str">
        <f>INDEX(tbl_produits[Molécule extraite], MATCH(tbl_data[[#This Row],[NORM_Spécialité]], tbl_produits[Nom normalisé], 0))</f>
        <v>Sulprostone</v>
      </c>
      <c r="J1670" s="34">
        <f>DATE(LEFT(tbl_data[[#This Row],[Date_rapport]], 4), MID(tbl_data[[#This Row],[Date_rapport]], 6, 2), RIGHT(tbl_data[[#This Row],[Date_rapport]], 2))</f>
        <v>44510</v>
      </c>
    </row>
    <row r="1671" spans="1:10" x14ac:dyDescent="0.2">
      <c r="A1671" s="28" t="s">
        <v>390</v>
      </c>
      <c r="B1671" t="s">
        <v>9</v>
      </c>
      <c r="C1671" s="28" t="s">
        <v>339</v>
      </c>
      <c r="D1671" t="s">
        <v>203</v>
      </c>
      <c r="E1671" t="s">
        <v>2</v>
      </c>
      <c r="F1671" t="str">
        <f>INDEX(tbl_produits[Nom normalisé], MATCH(tbl_data[[#This Row],[Spécialité]], tbl_produits[Nom original], 0))</f>
        <v>METALYSE 10000 unités, poudre et solvant pour solution injectable</v>
      </c>
      <c r="G1671" t="str">
        <f>INDEX(tbl_produits[Classe nom], MATCH(tbl_data[[#This Row],[NORM_Spécialité]], tbl_produits[Nom normalisé], 0))</f>
        <v>Sang et organes hématopoïétiques</v>
      </c>
      <c r="H1671">
        <f>YEAR(tbl_data[[#This Row],[Date_rapport]])</f>
        <v>2021</v>
      </c>
      <c r="I1671" t="str">
        <f>INDEX(tbl_produits[Molécule extraite], MATCH(tbl_data[[#This Row],[NORM_Spécialité]], tbl_produits[Nom normalisé], 0))</f>
        <v>Ténectéplase</v>
      </c>
      <c r="J1671" s="34">
        <f>DATE(LEFT(tbl_data[[#This Row],[Date_rapport]], 4), MID(tbl_data[[#This Row],[Date_rapport]], 6, 2), RIGHT(tbl_data[[#This Row],[Date_rapport]], 2))</f>
        <v>44510</v>
      </c>
    </row>
    <row r="1672" spans="1:10" x14ac:dyDescent="0.2">
      <c r="A1672" s="28" t="s">
        <v>390</v>
      </c>
      <c r="B1672" t="s">
        <v>6</v>
      </c>
      <c r="C1672" s="28" t="s">
        <v>340</v>
      </c>
      <c r="D1672" t="s">
        <v>177</v>
      </c>
      <c r="E1672" t="s">
        <v>1621</v>
      </c>
      <c r="F1672" t="str">
        <f>INDEX(tbl_produits[Nom normalisé], MATCH(tbl_data[[#This Row],[Spécialité]], tbl_produits[Nom original], 0))</f>
        <v>ACIDE ACETYLSALICYLIQUE MYLAN 100 mg , comprimé gastro-résistant</v>
      </c>
      <c r="G1672" t="str">
        <f>INDEX(tbl_produits[Classe nom], MATCH(tbl_data[[#This Row],[NORM_Spécialité]], tbl_produits[Nom normalisé], 0))</f>
        <v>Sang et organes hématopoïétiques</v>
      </c>
      <c r="H1672">
        <f>YEAR(tbl_data[[#This Row],[Date_rapport]])</f>
        <v>2021</v>
      </c>
      <c r="I1672" t="str">
        <f>INDEX(tbl_produits[Molécule extraite], MATCH(tbl_data[[#This Row],[NORM_Spécialité]], tbl_produits[Nom normalisé], 0))</f>
        <v>Acide acétylsalicylique</v>
      </c>
      <c r="J1672" s="34">
        <f>DATE(LEFT(tbl_data[[#This Row],[Date_rapport]], 4), MID(tbl_data[[#This Row],[Date_rapport]], 6, 2), RIGHT(tbl_data[[#This Row],[Date_rapport]], 2))</f>
        <v>44510</v>
      </c>
    </row>
    <row r="1673" spans="1:10" x14ac:dyDescent="0.2">
      <c r="A1673" s="28" t="s">
        <v>390</v>
      </c>
      <c r="B1673" t="s">
        <v>6</v>
      </c>
      <c r="C1673" s="28" t="s">
        <v>340</v>
      </c>
      <c r="D1673" t="s">
        <v>32</v>
      </c>
      <c r="E1673" t="s">
        <v>1622</v>
      </c>
      <c r="F1673" t="str">
        <f>INDEX(tbl_produits[Nom normalisé], MATCH(tbl_data[[#This Row],[Spécialité]], tbl_produits[Nom original], 0))</f>
        <v>ADIAZINE 500 mg , comprimé</v>
      </c>
      <c r="G1673" t="str">
        <f>INDEX(tbl_produits[Classe nom], MATCH(tbl_data[[#This Row],[NORM_Spécialité]], tbl_produits[Nom normalisé], 0))</f>
        <v>Anti-infectieux à usage systémique</v>
      </c>
      <c r="H1673">
        <f>YEAR(tbl_data[[#This Row],[Date_rapport]])</f>
        <v>2021</v>
      </c>
      <c r="I1673" t="str">
        <f>INDEX(tbl_produits[Molécule extraite], MATCH(tbl_data[[#This Row],[NORM_Spécialité]], tbl_produits[Nom normalisé], 0))</f>
        <v>Sulfadiazine</v>
      </c>
      <c r="J1673" s="34">
        <f>DATE(LEFT(tbl_data[[#This Row],[Date_rapport]], 4), MID(tbl_data[[#This Row],[Date_rapport]], 6, 2), RIGHT(tbl_data[[#This Row],[Date_rapport]], 2))</f>
        <v>44510</v>
      </c>
    </row>
    <row r="1674" spans="1:10" x14ac:dyDescent="0.2">
      <c r="A1674" s="28" t="s">
        <v>390</v>
      </c>
      <c r="B1674" t="s">
        <v>6</v>
      </c>
      <c r="C1674" s="28" t="s">
        <v>340</v>
      </c>
      <c r="D1674" t="s">
        <v>53</v>
      </c>
      <c r="E1674" t="s">
        <v>1623</v>
      </c>
      <c r="F1674" t="str">
        <f>INDEX(tbl_produits[Nom normalisé], MATCH(tbl_data[[#This Row],[Spécialité]], tbl_produits[Nom original], 0))</f>
        <v>ALFALASTIN 33,33 mg/ml , poudre et solvant pour solution injectable</v>
      </c>
      <c r="G1674" t="str">
        <f>INDEX(tbl_produits[Classe nom], MATCH(tbl_data[[#This Row],[NORM_Spécialité]], tbl_produits[Nom normalisé], 0))</f>
        <v>Sang et organes hématopoïétiques</v>
      </c>
      <c r="H1674">
        <f>YEAR(tbl_data[[#This Row],[Date_rapport]])</f>
        <v>2021</v>
      </c>
      <c r="I1674" t="str">
        <f>INDEX(tbl_produits[Molécule extraite], MATCH(tbl_data[[#This Row],[NORM_Spécialité]], tbl_produits[Nom normalisé], 0))</f>
        <v>Alpha-1 antitrypsine</v>
      </c>
      <c r="J1674" s="34">
        <f>DATE(LEFT(tbl_data[[#This Row],[Date_rapport]], 4), MID(tbl_data[[#This Row],[Date_rapport]], 6, 2), RIGHT(tbl_data[[#This Row],[Date_rapport]], 2))</f>
        <v>44510</v>
      </c>
    </row>
    <row r="1675" spans="1:10" x14ac:dyDescent="0.2">
      <c r="A1675" s="28" t="s">
        <v>390</v>
      </c>
      <c r="B1675" t="s">
        <v>6</v>
      </c>
      <c r="C1675" s="28" t="s">
        <v>340</v>
      </c>
      <c r="D1675" t="s">
        <v>187</v>
      </c>
      <c r="E1675" t="s">
        <v>1624</v>
      </c>
      <c r="F1675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1675" t="str">
        <f>INDEX(tbl_produits[Classe nom], MATCH(tbl_data[[#This Row],[NORM_Spécialité]], tbl_produits[Nom normalisé], 0))</f>
        <v>Anti-infectieux à usage systémique</v>
      </c>
      <c r="H1675">
        <f>YEAR(tbl_data[[#This Row],[Date_rapport]])</f>
        <v>2021</v>
      </c>
      <c r="I1675" t="str">
        <f>INDEX(tbl_produits[Molécule extraite], MATCH(tbl_data[[#This Row],[NORM_Spécialité]], tbl_produits[Nom normalisé], 0))</f>
        <v>Amoxicilline / acide clavulanique</v>
      </c>
      <c r="J1675" s="34">
        <f>DATE(LEFT(tbl_data[[#This Row],[Date_rapport]], 4), MID(tbl_data[[#This Row],[Date_rapport]], 6, 2), RIGHT(tbl_data[[#This Row],[Date_rapport]], 2))</f>
        <v>44510</v>
      </c>
    </row>
    <row r="1676" spans="1:10" x14ac:dyDescent="0.2">
      <c r="A1676" s="28" t="s">
        <v>390</v>
      </c>
      <c r="B1676" t="s">
        <v>6</v>
      </c>
      <c r="C1676" s="28" t="s">
        <v>340</v>
      </c>
      <c r="D1676" t="s">
        <v>176</v>
      </c>
      <c r="E1676" t="s">
        <v>1621</v>
      </c>
      <c r="F1676" t="str">
        <f>INDEX(tbl_produits[Nom normalisé], MATCH(tbl_data[[#This Row],[Spécialité]], tbl_produits[Nom original], 0))</f>
        <v>ASPIRINE PROTECT 100 mg, comprimé gastro-résistant</v>
      </c>
      <c r="G1676" t="str">
        <f>INDEX(tbl_produits[Classe nom], MATCH(tbl_data[[#This Row],[NORM_Spécialité]], tbl_produits[Nom normalisé], 0))</f>
        <v>Sang et organes hématopoïétiques</v>
      </c>
      <c r="H1676">
        <f>YEAR(tbl_data[[#This Row],[Date_rapport]])</f>
        <v>2021</v>
      </c>
      <c r="I1676" t="str">
        <f>INDEX(tbl_produits[Molécule extraite], MATCH(tbl_data[[#This Row],[NORM_Spécialité]], tbl_produits[Nom normalisé], 0))</f>
        <v>Acide acétylsalicylique</v>
      </c>
      <c r="J1676" s="34">
        <f>DATE(LEFT(tbl_data[[#This Row],[Date_rapport]], 4), MID(tbl_data[[#This Row],[Date_rapport]], 6, 2), RIGHT(tbl_data[[#This Row],[Date_rapport]], 2))</f>
        <v>44510</v>
      </c>
    </row>
    <row r="1677" spans="1:10" x14ac:dyDescent="0.2">
      <c r="A1677" s="28" t="s">
        <v>390</v>
      </c>
      <c r="B1677" t="s">
        <v>6</v>
      </c>
      <c r="C1677" s="28" t="s">
        <v>340</v>
      </c>
      <c r="D1677" t="s">
        <v>158</v>
      </c>
      <c r="E1677" t="s">
        <v>1578</v>
      </c>
      <c r="F1677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1677" t="str">
        <f>INDEX(tbl_produits[Classe nom], MATCH(tbl_data[[#This Row],[NORM_Spécialité]], tbl_produits[Nom normalisé], 0))</f>
        <v>Anti-infectieux à usage systémique</v>
      </c>
      <c r="H1677">
        <f>YEAR(tbl_data[[#This Row],[Date_rapport]])</f>
        <v>2021</v>
      </c>
      <c r="I1677" t="str">
        <f>INDEX(tbl_produits[Molécule extraite], MATCH(tbl_data[[#This Row],[NORM_Spécialité]], tbl_produits[Nom normalisé], 0))</f>
        <v>Amoxicilline / acide clavulanique</v>
      </c>
      <c r="J1677" s="34">
        <f>DATE(LEFT(tbl_data[[#This Row],[Date_rapport]], 4), MID(tbl_data[[#This Row],[Date_rapport]], 6, 2), RIGHT(tbl_data[[#This Row],[Date_rapport]], 2))</f>
        <v>44510</v>
      </c>
    </row>
    <row r="1678" spans="1:10" x14ac:dyDescent="0.2">
      <c r="A1678" s="28" t="s">
        <v>390</v>
      </c>
      <c r="B1678" t="s">
        <v>6</v>
      </c>
      <c r="C1678" s="28" t="s">
        <v>340</v>
      </c>
      <c r="D1678" t="s">
        <v>134</v>
      </c>
      <c r="E1678" t="s">
        <v>1621</v>
      </c>
      <c r="F1678" t="str">
        <f>INDEX(tbl_produits[Nom normalisé], MATCH(tbl_data[[#This Row],[Spécialité]], tbl_produits[Nom original], 0))</f>
        <v>CYNOMEL 0,025 mg, comprimé sécable</v>
      </c>
      <c r="G1678" t="str">
        <f>INDEX(tbl_produits[Classe nom], MATCH(tbl_data[[#This Row],[NORM_Spécialité]], tbl_produits[Nom normalisé], 0))</f>
        <v>Hormones systémiques sauf hormones sexuelles et insulines</v>
      </c>
      <c r="H1678">
        <f>YEAR(tbl_data[[#This Row],[Date_rapport]])</f>
        <v>2021</v>
      </c>
      <c r="I1678" t="str">
        <f>INDEX(tbl_produits[Molécule extraite], MATCH(tbl_data[[#This Row],[NORM_Spécialité]], tbl_produits[Nom normalisé], 0))</f>
        <v>Liothyronine sodique</v>
      </c>
      <c r="J1678" s="34">
        <f>DATE(LEFT(tbl_data[[#This Row],[Date_rapport]], 4), MID(tbl_data[[#This Row],[Date_rapport]], 6, 2), RIGHT(tbl_data[[#This Row],[Date_rapport]], 2))</f>
        <v>44510</v>
      </c>
    </row>
    <row r="1679" spans="1:10" x14ac:dyDescent="0.2">
      <c r="A1679" s="28" t="s">
        <v>390</v>
      </c>
      <c r="B1679" t="s">
        <v>6</v>
      </c>
      <c r="C1679" s="28" t="s">
        <v>340</v>
      </c>
      <c r="D1679" t="s">
        <v>113</v>
      </c>
      <c r="E1679" t="s">
        <v>1571</v>
      </c>
      <c r="F1679" t="str">
        <f>INDEX(tbl_produits[Nom normalisé], MATCH(tbl_data[[#This Row],[Spécialité]], tbl_produits[Nom original], 0))</f>
        <v>DEPAMIDE 300 mg, comprimé pelliculé gastro-résistant</v>
      </c>
      <c r="G1679" t="str">
        <f>INDEX(tbl_produits[Classe nom], MATCH(tbl_data[[#This Row],[NORM_Spécialité]], tbl_produits[Nom normalisé], 0))</f>
        <v>Système nerveux</v>
      </c>
      <c r="H1679">
        <f>YEAR(tbl_data[[#This Row],[Date_rapport]])</f>
        <v>2021</v>
      </c>
      <c r="I1679" t="str">
        <f>INDEX(tbl_produits[Molécule extraite], MATCH(tbl_data[[#This Row],[NORM_Spécialité]], tbl_produits[Nom normalisé], 0))</f>
        <v>Valpromide</v>
      </c>
      <c r="J1679" s="34">
        <f>DATE(LEFT(tbl_data[[#This Row],[Date_rapport]], 4), MID(tbl_data[[#This Row],[Date_rapport]], 6, 2), RIGHT(tbl_data[[#This Row],[Date_rapport]], 2))</f>
        <v>44510</v>
      </c>
    </row>
    <row r="1680" spans="1:10" x14ac:dyDescent="0.2">
      <c r="A1680" s="28" t="s">
        <v>390</v>
      </c>
      <c r="B1680" t="s">
        <v>6</v>
      </c>
      <c r="C1680" s="28" t="s">
        <v>340</v>
      </c>
      <c r="D1680" t="s">
        <v>47</v>
      </c>
      <c r="E1680" t="s">
        <v>1625</v>
      </c>
      <c r="F1680" t="str">
        <f>INDEX(tbl_produits[Nom normalisé], MATCH(tbl_data[[#This Row],[Spécialité]], tbl_produits[Nom original], 0))</f>
        <v>DEROXAT 20mg/ 10 ml, suspension buvable</v>
      </c>
      <c r="G1680" t="str">
        <f>INDEX(tbl_produits[Classe nom], MATCH(tbl_data[[#This Row],[NORM_Spécialité]], tbl_produits[Nom normalisé], 0))</f>
        <v>Système nerveux</v>
      </c>
      <c r="H1680">
        <f>YEAR(tbl_data[[#This Row],[Date_rapport]])</f>
        <v>2021</v>
      </c>
      <c r="I1680" t="str">
        <f>INDEX(tbl_produits[Molécule extraite], MATCH(tbl_data[[#This Row],[NORM_Spécialité]], tbl_produits[Nom normalisé], 0))</f>
        <v>Paroxétine (chlorhydrate de) hémihydraté</v>
      </c>
      <c r="J1680" s="34">
        <f>DATE(LEFT(tbl_data[[#This Row],[Date_rapport]], 4), MID(tbl_data[[#This Row],[Date_rapport]], 6, 2), RIGHT(tbl_data[[#This Row],[Date_rapport]], 2))</f>
        <v>44510</v>
      </c>
    </row>
    <row r="1681" spans="1:10" x14ac:dyDescent="0.2">
      <c r="A1681" s="28" t="s">
        <v>390</v>
      </c>
      <c r="B1681" t="s">
        <v>6</v>
      </c>
      <c r="C1681" s="28" t="s">
        <v>340</v>
      </c>
      <c r="D1681" t="s">
        <v>178</v>
      </c>
      <c r="E1681" t="s">
        <v>1626</v>
      </c>
      <c r="F1681" t="str">
        <f>INDEX(tbl_produits[Nom normalisé], MATCH(tbl_data[[#This Row],[Spécialité]], tbl_produits[Nom original], 0))</f>
        <v>ESKAZOLE 400 mg, comprimé</v>
      </c>
      <c r="G1681" t="str">
        <f>INDEX(tbl_produits[Classe nom], MATCH(tbl_data[[#This Row],[NORM_Spécialité]], tbl_produits[Nom normalisé], 0))</f>
        <v>Antiparasitaires, insecticides et répulsifs</v>
      </c>
      <c r="H1681">
        <f>YEAR(tbl_data[[#This Row],[Date_rapport]])</f>
        <v>2021</v>
      </c>
      <c r="I1681" t="str">
        <f>INDEX(tbl_produits[Molécule extraite], MATCH(tbl_data[[#This Row],[NORM_Spécialité]], tbl_produits[Nom normalisé], 0))</f>
        <v>Albendazole</v>
      </c>
      <c r="J1681" s="34">
        <f>DATE(LEFT(tbl_data[[#This Row],[Date_rapport]], 4), MID(tbl_data[[#This Row],[Date_rapport]], 6, 2), RIGHT(tbl_data[[#This Row],[Date_rapport]], 2))</f>
        <v>44510</v>
      </c>
    </row>
    <row r="1682" spans="1:10" x14ac:dyDescent="0.2">
      <c r="A1682" s="28" t="s">
        <v>390</v>
      </c>
      <c r="B1682" t="s">
        <v>6</v>
      </c>
      <c r="C1682" s="28" t="s">
        <v>340</v>
      </c>
      <c r="D1682" t="s">
        <v>216</v>
      </c>
      <c r="E1682" t="s">
        <v>1627</v>
      </c>
      <c r="F1682" t="str">
        <f>INDEX(tbl_produits[Nom normalisé], MATCH(tbl_data[[#This Row],[Spécialité]], tbl_produits[Nom original], 0))</f>
        <v>LHRH FERRING 100 microgrammes/1 ml, solution injectable</v>
      </c>
      <c r="G1682" t="str">
        <f>INDEX(tbl_produits[Classe nom], MATCH(tbl_data[[#This Row],[NORM_Spécialité]], tbl_produits[Nom normalisé], 0))</f>
        <v>Divers</v>
      </c>
      <c r="H1682">
        <f>YEAR(tbl_data[[#This Row],[Date_rapport]])</f>
        <v>2021</v>
      </c>
      <c r="I1682" t="str">
        <f>INDEX(tbl_produits[Molécule extraite], MATCH(tbl_data[[#This Row],[NORM_Spécialité]], tbl_produits[Nom normalisé], 0))</f>
        <v>Acétate de gonadoréline</v>
      </c>
      <c r="J1682" s="34">
        <f>DATE(LEFT(tbl_data[[#This Row],[Date_rapport]], 4), MID(tbl_data[[#This Row],[Date_rapport]], 6, 2), RIGHT(tbl_data[[#This Row],[Date_rapport]], 2))</f>
        <v>44510</v>
      </c>
    </row>
    <row r="1683" spans="1:10" x14ac:dyDescent="0.2">
      <c r="A1683" s="28" t="s">
        <v>390</v>
      </c>
      <c r="B1683" t="s">
        <v>6</v>
      </c>
      <c r="C1683" s="28" t="s">
        <v>340</v>
      </c>
      <c r="D1683" t="s">
        <v>40</v>
      </c>
      <c r="E1683" t="s">
        <v>1628</v>
      </c>
      <c r="F1683" t="str">
        <f>INDEX(tbl_produits[Nom normalisé], MATCH(tbl_data[[#This Row],[Spécialité]], tbl_produits[Nom original], 0))</f>
        <v>PIPERACILLINE PANPHARMA 1 g et 4 g, poudre pour solution injectable (I.M., I.V.)</v>
      </c>
      <c r="G1683" t="str">
        <f>INDEX(tbl_produits[Classe nom], MATCH(tbl_data[[#This Row],[NORM_Spécialité]], tbl_produits[Nom normalisé], 0))</f>
        <v>Anti-infectieux à usage systémique</v>
      </c>
      <c r="H1683">
        <f>YEAR(tbl_data[[#This Row],[Date_rapport]])</f>
        <v>2021</v>
      </c>
      <c r="I1683" t="str">
        <f>INDEX(tbl_produits[Molécule extraite], MATCH(tbl_data[[#This Row],[NORM_Spécialité]], tbl_produits[Nom normalisé], 0))</f>
        <v>Pipéracilline</v>
      </c>
      <c r="J1683" s="34">
        <f>DATE(LEFT(tbl_data[[#This Row],[Date_rapport]], 4), MID(tbl_data[[#This Row],[Date_rapport]], 6, 2), RIGHT(tbl_data[[#This Row],[Date_rapport]], 2))</f>
        <v>44510</v>
      </c>
    </row>
    <row r="1684" spans="1:10" x14ac:dyDescent="0.2">
      <c r="A1684" s="28" t="s">
        <v>390</v>
      </c>
      <c r="B1684" t="s">
        <v>6</v>
      </c>
      <c r="C1684" s="28" t="s">
        <v>340</v>
      </c>
      <c r="D1684" t="s">
        <v>75</v>
      </c>
      <c r="E1684" t="s">
        <v>1629</v>
      </c>
      <c r="F1684" t="str">
        <f>INDEX(tbl_produits[Nom normalisé], MATCH(tbl_data[[#This Row],[Spécialité]], tbl_produits[Nom original], 0))</f>
        <v>TALOXA  600 mg comprimé, TALOXA 600 mg/5 ml suspension buvable</v>
      </c>
      <c r="G1684" t="str">
        <f>INDEX(tbl_produits[Classe nom], MATCH(tbl_data[[#This Row],[NORM_Spécialité]], tbl_produits[Nom normalisé], 0))</f>
        <v>Système nerveux</v>
      </c>
      <c r="H1684">
        <f>YEAR(tbl_data[[#This Row],[Date_rapport]])</f>
        <v>2021</v>
      </c>
      <c r="I1684" t="str">
        <f>INDEX(tbl_produits[Molécule extraite], MATCH(tbl_data[[#This Row],[NORM_Spécialité]], tbl_produits[Nom normalisé], 0))</f>
        <v>Felbamate</v>
      </c>
      <c r="J1684" s="34">
        <f>DATE(LEFT(tbl_data[[#This Row],[Date_rapport]], 4), MID(tbl_data[[#This Row],[Date_rapport]], 6, 2), RIGHT(tbl_data[[#This Row],[Date_rapport]], 2))</f>
        <v>44510</v>
      </c>
    </row>
    <row r="1685" spans="1:10" x14ac:dyDescent="0.2">
      <c r="A1685" s="28" t="s">
        <v>390</v>
      </c>
      <c r="B1685" t="s">
        <v>6</v>
      </c>
      <c r="C1685" s="28" t="s">
        <v>340</v>
      </c>
      <c r="D1685" t="s">
        <v>151</v>
      </c>
      <c r="E1685" t="s">
        <v>298</v>
      </c>
      <c r="F1685" t="str">
        <f>INDEX(tbl_produits[Nom normalisé], MATCH(tbl_data[[#This Row],[Spécialité]], tbl_produits[Nom original], 0))</f>
        <v>SPOTOF 500 mg comprimé pelliculé et EXACYL 500mg  comprimé pelliculé</v>
      </c>
      <c r="G1685" t="str">
        <f>INDEX(tbl_produits[Classe nom], MATCH(tbl_data[[#This Row],[NORM_Spécialité]], tbl_produits[Nom normalisé], 0))</f>
        <v>Sang et organes hématopoïétiques</v>
      </c>
      <c r="H1685">
        <f>YEAR(tbl_data[[#This Row],[Date_rapport]])</f>
        <v>2021</v>
      </c>
      <c r="I1685" t="str">
        <f>INDEX(tbl_produits[Molécule extraite], MATCH(tbl_data[[#This Row],[NORM_Spécialité]], tbl_produits[Nom normalisé], 0))</f>
        <v>Tranexamique (acide)</v>
      </c>
      <c r="J1685" s="34">
        <f>DATE(LEFT(tbl_data[[#This Row],[Date_rapport]], 4), MID(tbl_data[[#This Row],[Date_rapport]], 6, 2), RIGHT(tbl_data[[#This Row],[Date_rapport]], 2))</f>
        <v>44510</v>
      </c>
    </row>
    <row r="1686" spans="1:10" x14ac:dyDescent="0.2">
      <c r="A1686" s="28" t="s">
        <v>390</v>
      </c>
      <c r="B1686" t="s">
        <v>6</v>
      </c>
      <c r="C1686" s="28" t="s">
        <v>340</v>
      </c>
      <c r="D1686" t="s">
        <v>212</v>
      </c>
      <c r="E1686" t="s">
        <v>1630</v>
      </c>
      <c r="F1686" t="str">
        <f>INDEX(tbl_produits[Nom normalisé], MATCH(tbl_data[[#This Row],[Spécialité]], tbl_produits[Nom original], 0))</f>
        <v>CYAMEMAZINE 25 mg, comprimé pelliculé sécable (Spécialités à base de)</v>
      </c>
      <c r="G1686" t="str">
        <f>INDEX(tbl_produits[Classe nom], MATCH(tbl_data[[#This Row],[NORM_Spécialité]], tbl_produits[Nom normalisé], 0))</f>
        <v>Système nerveux</v>
      </c>
      <c r="H1686">
        <f>YEAR(tbl_data[[#This Row],[Date_rapport]])</f>
        <v>2021</v>
      </c>
      <c r="I1686" t="str">
        <f>INDEX(tbl_produits[Molécule extraite], MATCH(tbl_data[[#This Row],[NORM_Spécialité]], tbl_produits[Nom normalisé], 0))</f>
        <v>Cyamémazine</v>
      </c>
      <c r="J1686" s="34">
        <f>DATE(LEFT(tbl_data[[#This Row],[Date_rapport]], 4), MID(tbl_data[[#This Row],[Date_rapport]], 6, 2), RIGHT(tbl_data[[#This Row],[Date_rapport]], 2))</f>
        <v>44510</v>
      </c>
    </row>
    <row r="1687" spans="1:10" x14ac:dyDescent="0.2">
      <c r="A1687" s="28" t="s">
        <v>390</v>
      </c>
      <c r="B1687" t="s">
        <v>6</v>
      </c>
      <c r="C1687" s="28" t="s">
        <v>340</v>
      </c>
      <c r="D1687" t="s">
        <v>184</v>
      </c>
      <c r="E1687" t="s">
        <v>1630</v>
      </c>
      <c r="F1687" t="str">
        <f>INDEX(tbl_produits[Nom normalisé], MATCH(tbl_data[[#This Row],[Spécialité]], tbl_produits[Nom original], 0))</f>
        <v>PROVAMES 2 mg  comprimé pelliculé</v>
      </c>
      <c r="G1687" t="str">
        <f>INDEX(tbl_produits[Classe nom], MATCH(tbl_data[[#This Row],[NORM_Spécialité]], tbl_produits[Nom normalisé], 0))</f>
        <v>Système génito-urinaire et hormones sexuelles</v>
      </c>
      <c r="H1687">
        <f>YEAR(tbl_data[[#This Row],[Date_rapport]])</f>
        <v>2021</v>
      </c>
      <c r="I1687" t="str">
        <f>INDEX(tbl_produits[Molécule extraite], MATCH(tbl_data[[#This Row],[NORM_Spécialité]], tbl_produits[Nom normalisé], 0))</f>
        <v>Estradiol hémihydraté</v>
      </c>
      <c r="J1687" s="34">
        <f>DATE(LEFT(tbl_data[[#This Row],[Date_rapport]], 4), MID(tbl_data[[#This Row],[Date_rapport]], 6, 2), RIGHT(tbl_data[[#This Row],[Date_rapport]], 2))</f>
        <v>44510</v>
      </c>
    </row>
    <row r="1688" spans="1:10" x14ac:dyDescent="0.2">
      <c r="A1688" s="28" t="s">
        <v>390</v>
      </c>
      <c r="B1688" t="s">
        <v>6</v>
      </c>
      <c r="C1688" s="28" t="s">
        <v>340</v>
      </c>
      <c r="D1688" t="s">
        <v>223</v>
      </c>
      <c r="E1688" t="s">
        <v>288</v>
      </c>
      <c r="F1688" t="str">
        <f>INDEX(tbl_produits[Nom normalisé], MATCH(tbl_data[[#This Row],[Spécialité]], tbl_produits[Nom original], 0))</f>
        <v>AMMONAPS 500 mg, comprimé</v>
      </c>
      <c r="G1688" t="str">
        <f>INDEX(tbl_produits[Classe nom], MATCH(tbl_data[[#This Row],[NORM_Spécialité]], tbl_produits[Nom normalisé], 0))</f>
        <v>Voies digestives et métabolisme</v>
      </c>
      <c r="H1688">
        <f>YEAR(tbl_data[[#This Row],[Date_rapport]])</f>
        <v>2021</v>
      </c>
      <c r="I1688" t="str">
        <f>INDEX(tbl_produits[Molécule extraite], MATCH(tbl_data[[#This Row],[NORM_Spécialité]], tbl_produits[Nom normalisé], 0))</f>
        <v>Phénylbutyrate de sodium</v>
      </c>
      <c r="J1688" s="34">
        <f>DATE(LEFT(tbl_data[[#This Row],[Date_rapport]], 4), MID(tbl_data[[#This Row],[Date_rapport]], 6, 2), RIGHT(tbl_data[[#This Row],[Date_rapport]], 2))</f>
        <v>44510</v>
      </c>
    </row>
    <row r="1689" spans="1:10" x14ac:dyDescent="0.2">
      <c r="A1689" s="28" t="s">
        <v>390</v>
      </c>
      <c r="B1689" t="s">
        <v>6</v>
      </c>
      <c r="C1689" s="28" t="s">
        <v>340</v>
      </c>
      <c r="D1689" t="s">
        <v>246</v>
      </c>
      <c r="E1689" t="s">
        <v>1631</v>
      </c>
      <c r="F1689" t="str">
        <f>INDEX(tbl_produits[Nom normalisé], MATCH(tbl_data[[#This Row],[Spécialité]], tbl_produits[Nom original], 0))</f>
        <v>ORENCIA 125 mg, solution injectable en seringue préremplie</v>
      </c>
      <c r="G1689" t="str">
        <f>INDEX(tbl_produits[Classe nom], MATCH(tbl_data[[#This Row],[NORM_Spécialité]], tbl_produits[Nom normalisé], 0))</f>
        <v>Antinéoplasiques et immunomodulateurs</v>
      </c>
      <c r="H1689">
        <f>YEAR(tbl_data[[#This Row],[Date_rapport]])</f>
        <v>2021</v>
      </c>
      <c r="I1689" t="str">
        <f>INDEX(tbl_produits[Molécule extraite], MATCH(tbl_data[[#This Row],[NORM_Spécialité]], tbl_produits[Nom normalisé], 0))</f>
        <v>Abatacept</v>
      </c>
      <c r="J1689" s="34">
        <f>DATE(LEFT(tbl_data[[#This Row],[Date_rapport]], 4), MID(tbl_data[[#This Row],[Date_rapport]], 6, 2), RIGHT(tbl_data[[#This Row],[Date_rapport]], 2))</f>
        <v>44510</v>
      </c>
    </row>
    <row r="1690" spans="1:10" x14ac:dyDescent="0.2">
      <c r="A1690" s="28" t="s">
        <v>390</v>
      </c>
      <c r="B1690" t="s">
        <v>6</v>
      </c>
      <c r="C1690" s="28" t="s">
        <v>340</v>
      </c>
      <c r="D1690" t="s">
        <v>225</v>
      </c>
      <c r="E1690" t="s">
        <v>280</v>
      </c>
      <c r="F1690" t="str">
        <f>INDEX(tbl_produits[Nom normalisé], MATCH(tbl_data[[#This Row],[Spécialité]], tbl_produits[Nom original], 0))</f>
        <v>CLAMOXYL 500mg, poudre pour solution injectable/pour perfusion (IM-IV)</v>
      </c>
      <c r="G1690" t="str">
        <f>INDEX(tbl_produits[Classe nom], MATCH(tbl_data[[#This Row],[NORM_Spécialité]], tbl_produits[Nom normalisé], 0))</f>
        <v>Anti-infectieux à usage systémique</v>
      </c>
      <c r="H1690">
        <f>YEAR(tbl_data[[#This Row],[Date_rapport]])</f>
        <v>2021</v>
      </c>
      <c r="I1690" t="str">
        <f>INDEX(tbl_produits[Molécule extraite], MATCH(tbl_data[[#This Row],[NORM_Spécialité]], tbl_produits[Nom normalisé], 0))</f>
        <v>Amoxicilline</v>
      </c>
      <c r="J1690" s="34">
        <f>DATE(LEFT(tbl_data[[#This Row],[Date_rapport]], 4), MID(tbl_data[[#This Row],[Date_rapport]], 6, 2), RIGHT(tbl_data[[#This Row],[Date_rapport]], 2))</f>
        <v>44510</v>
      </c>
    </row>
    <row r="1691" spans="1:10" x14ac:dyDescent="0.2">
      <c r="A1691" s="28" t="s">
        <v>390</v>
      </c>
      <c r="B1691" t="s">
        <v>6</v>
      </c>
      <c r="C1691" s="28" t="s">
        <v>340</v>
      </c>
      <c r="D1691" t="s">
        <v>227</v>
      </c>
      <c r="E1691" t="s">
        <v>1632</v>
      </c>
      <c r="F1691" t="str">
        <f>INDEX(tbl_produits[Nom normalisé], MATCH(tbl_data[[#This Row],[Spécialité]], tbl_produits[Nom original], 0))</f>
        <v>CLAMOXYL 2 g, poudre pour solution injectable/ pour perfusion (IM-IV)</v>
      </c>
      <c r="G1691" t="str">
        <f>INDEX(tbl_produits[Classe nom], MATCH(tbl_data[[#This Row],[NORM_Spécialité]], tbl_produits[Nom normalisé], 0))</f>
        <v>Anti-infectieux à usage systémique</v>
      </c>
      <c r="H1691">
        <f>YEAR(tbl_data[[#This Row],[Date_rapport]])</f>
        <v>2021</v>
      </c>
      <c r="I1691" t="str">
        <f>INDEX(tbl_produits[Molécule extraite], MATCH(tbl_data[[#This Row],[NORM_Spécialité]], tbl_produits[Nom normalisé], 0))</f>
        <v>Amoxicilline</v>
      </c>
      <c r="J1691" s="34">
        <f>DATE(LEFT(tbl_data[[#This Row],[Date_rapport]], 4), MID(tbl_data[[#This Row],[Date_rapport]], 6, 2), RIGHT(tbl_data[[#This Row],[Date_rapport]], 2))</f>
        <v>44510</v>
      </c>
    </row>
    <row r="1692" spans="1:10" x14ac:dyDescent="0.2">
      <c r="A1692" s="28" t="s">
        <v>390</v>
      </c>
      <c r="B1692" t="s">
        <v>6</v>
      </c>
      <c r="C1692" s="28" t="s">
        <v>340</v>
      </c>
      <c r="D1692" t="s">
        <v>247</v>
      </c>
      <c r="E1692" t="s">
        <v>254</v>
      </c>
      <c r="F1692" t="str">
        <f>INDEX(tbl_produits[Nom normalisé], MATCH(tbl_data[[#This Row],[Spécialité]], tbl_produits[Nom original], 0))</f>
        <v>ORENCIA 125 mg, solution injectable en stylo pré-rempli</v>
      </c>
      <c r="G1692" t="str">
        <f>INDEX(tbl_produits[Classe nom], MATCH(tbl_data[[#This Row],[NORM_Spécialité]], tbl_produits[Nom normalisé], 0))</f>
        <v>Antinéoplasiques et immunomodulateurs</v>
      </c>
      <c r="H1692">
        <f>YEAR(tbl_data[[#This Row],[Date_rapport]])</f>
        <v>2021</v>
      </c>
      <c r="I1692" t="str">
        <f>INDEX(tbl_produits[Molécule extraite], MATCH(tbl_data[[#This Row],[NORM_Spécialité]], tbl_produits[Nom normalisé], 0))</f>
        <v>Abatacept</v>
      </c>
      <c r="J1692" s="34">
        <f>DATE(LEFT(tbl_data[[#This Row],[Date_rapport]], 4), MID(tbl_data[[#This Row],[Date_rapport]], 6, 2), RIGHT(tbl_data[[#This Row],[Date_rapport]], 2))</f>
        <v>44510</v>
      </c>
    </row>
    <row r="1693" spans="1:10" x14ac:dyDescent="0.2">
      <c r="A1693" s="28" t="s">
        <v>390</v>
      </c>
      <c r="B1693" t="s">
        <v>9</v>
      </c>
      <c r="C1693" s="28" t="s">
        <v>340</v>
      </c>
      <c r="D1693" t="s">
        <v>253</v>
      </c>
      <c r="E1693" t="s">
        <v>2</v>
      </c>
      <c r="F1693" t="str">
        <f>INDEX(tbl_produits[Nom normalisé], MATCH(tbl_data[[#This Row],[Spécialité]], tbl_produits[Nom original], 0))</f>
        <v>CERNEVIT, poudre pour solution injectable ou pour perfusion</v>
      </c>
      <c r="G1693" t="str">
        <f>INDEX(tbl_produits[Classe nom], MATCH(tbl_data[[#This Row],[NORM_Spécialité]], tbl_produits[Nom normalisé], 0))</f>
        <v>Sang et organes hématopoïétiques</v>
      </c>
      <c r="H1693">
        <f>YEAR(tbl_data[[#This Row],[Date_rapport]])</f>
        <v>2021</v>
      </c>
      <c r="I1693" t="str">
        <f>INDEX(tbl_produits[Molécule extraite], MATCH(tbl_data[[#This Row],[NORM_Spécialité]], tbl_produits[Nom normalisé], 0))</f>
        <v>Association de vitamines hydrosolubles et liposolubles</v>
      </c>
      <c r="J1693" s="34">
        <f>DATE(LEFT(tbl_data[[#This Row],[Date_rapport]], 4), MID(tbl_data[[#This Row],[Date_rapport]], 6, 2), RIGHT(tbl_data[[#This Row],[Date_rapport]], 2))</f>
        <v>44510</v>
      </c>
    </row>
    <row r="1694" spans="1:10" x14ac:dyDescent="0.2">
      <c r="A1694" s="28" t="s">
        <v>390</v>
      </c>
      <c r="B1694" t="s">
        <v>6</v>
      </c>
      <c r="C1694" s="28" t="s">
        <v>340</v>
      </c>
      <c r="D1694" t="s">
        <v>270</v>
      </c>
      <c r="E1694" t="s">
        <v>1619</v>
      </c>
      <c r="F1694" t="str">
        <f>INDEX(tbl_produits[Nom normalisé], MATCH(tbl_data[[#This Row],[Spécialité]], tbl_produits[Nom original], 0))</f>
        <v>PARLODEL 2,5 mg  comprimé sécable</v>
      </c>
      <c r="G1694" t="str">
        <f>INDEX(tbl_produits[Classe nom], MATCH(tbl_data[[#This Row],[NORM_Spécialité]], tbl_produits[Nom normalisé], 0))</f>
        <v>Système génito-urinaire et hormones sexuelles</v>
      </c>
      <c r="H1694">
        <f>YEAR(tbl_data[[#This Row],[Date_rapport]])</f>
        <v>2021</v>
      </c>
      <c r="I1694" t="str">
        <f>INDEX(tbl_produits[Molécule extraite], MATCH(tbl_data[[#This Row],[NORM_Spécialité]], tbl_produits[Nom normalisé], 0))</f>
        <v>Bromocriptine</v>
      </c>
      <c r="J1694" s="34">
        <f>DATE(LEFT(tbl_data[[#This Row],[Date_rapport]], 4), MID(tbl_data[[#This Row],[Date_rapport]], 6, 2), RIGHT(tbl_data[[#This Row],[Date_rapport]], 2))</f>
        <v>44510</v>
      </c>
    </row>
    <row r="1695" spans="1:10" x14ac:dyDescent="0.2">
      <c r="A1695" s="28" t="s">
        <v>390</v>
      </c>
      <c r="B1695" t="s">
        <v>6</v>
      </c>
      <c r="C1695" s="28" t="s">
        <v>345</v>
      </c>
      <c r="D1695" t="s">
        <v>173</v>
      </c>
      <c r="E1695" t="s">
        <v>360</v>
      </c>
      <c r="F1695" t="str">
        <f>INDEX(tbl_produits[Nom normalisé], MATCH(tbl_data[[#This Row],[Spécialité]], tbl_produits[Nom original], 0))</f>
        <v>DAPTOMYCINE ACCORD 350 mg, poudre pour solution injectable/pour perfusion</v>
      </c>
      <c r="G1695" t="str">
        <f>INDEX(tbl_produits[Classe nom], MATCH(tbl_data[[#This Row],[NORM_Spécialité]], tbl_produits[Nom normalisé], 0))</f>
        <v>Anti-infectieux à usage systémique</v>
      </c>
      <c r="H1695">
        <f>YEAR(tbl_data[[#This Row],[Date_rapport]])</f>
        <v>2021</v>
      </c>
      <c r="I1695" t="str">
        <f>INDEX(tbl_produits[Molécule extraite], MATCH(tbl_data[[#This Row],[NORM_Spécialité]], tbl_produits[Nom normalisé], 0))</f>
        <v>Daptomycine</v>
      </c>
      <c r="J1695" s="34">
        <f>DATE(LEFT(tbl_data[[#This Row],[Date_rapport]], 4), MID(tbl_data[[#This Row],[Date_rapport]], 6, 2), RIGHT(tbl_data[[#This Row],[Date_rapport]], 2))</f>
        <v>44510</v>
      </c>
    </row>
    <row r="1696" spans="1:10" x14ac:dyDescent="0.2">
      <c r="A1696" s="28" t="s">
        <v>390</v>
      </c>
      <c r="B1696" t="s">
        <v>6</v>
      </c>
      <c r="C1696" s="28" t="s">
        <v>347</v>
      </c>
      <c r="D1696" t="s">
        <v>319</v>
      </c>
      <c r="E1696" t="s">
        <v>349</v>
      </c>
      <c r="F1696" t="str">
        <f>INDEX(tbl_produits[Nom normalisé], MATCH(tbl_data[[#This Row],[Spécialité]], tbl_produits[Nom original], 0))</f>
        <v>VABOREM 1g/1g, poudre pour solution à diluer pour perfusion</v>
      </c>
      <c r="G1696" t="str">
        <f>INDEX(tbl_produits[Classe nom], MATCH(tbl_data[[#This Row],[NORM_Spécialité]], tbl_produits[Nom normalisé], 0))</f>
        <v>Anti-infectieux à usage systémique</v>
      </c>
      <c r="H1696">
        <f>YEAR(tbl_data[[#This Row],[Date_rapport]])</f>
        <v>2021</v>
      </c>
      <c r="I1696" t="str">
        <f>INDEX(tbl_produits[Molécule extraite], MATCH(tbl_data[[#This Row],[NORM_Spécialité]], tbl_produits[Nom normalisé], 0))</f>
        <v>Méropénem/Vaborbactam</v>
      </c>
      <c r="J1696" s="34">
        <f>DATE(LEFT(tbl_data[[#This Row],[Date_rapport]], 4), MID(tbl_data[[#This Row],[Date_rapport]], 6, 2), RIGHT(tbl_data[[#This Row],[Date_rapport]], 2))</f>
        <v>44510</v>
      </c>
    </row>
    <row r="1697" spans="1:10" x14ac:dyDescent="0.2">
      <c r="A1697" s="28" t="s">
        <v>390</v>
      </c>
      <c r="B1697" t="s">
        <v>9</v>
      </c>
      <c r="C1697" s="28" t="s">
        <v>347</v>
      </c>
      <c r="D1697" t="s">
        <v>348</v>
      </c>
      <c r="E1697" t="s">
        <v>2</v>
      </c>
      <c r="F1697" t="str">
        <f>INDEX(tbl_produits[Nom normalisé], MATCH(tbl_data[[#This Row],[Spécialité]], tbl_produits[Nom original], 0))</f>
        <v>CORVASAL 2 mg, comprimé sécable</v>
      </c>
      <c r="G1697" t="str">
        <f>INDEX(tbl_produits[Classe nom], MATCH(tbl_data[[#This Row],[NORM_Spécialité]], tbl_produits[Nom normalisé], 0))</f>
        <v>Système cardiovasculaire</v>
      </c>
      <c r="H1697">
        <f>YEAR(tbl_data[[#This Row],[Date_rapport]])</f>
        <v>2021</v>
      </c>
      <c r="I1697" t="str">
        <f>INDEX(tbl_produits[Molécule extraite], MATCH(tbl_data[[#This Row],[NORM_Spécialité]], tbl_produits[Nom normalisé], 0))</f>
        <v>Molsidomine</v>
      </c>
      <c r="J1697" s="34">
        <f>DATE(LEFT(tbl_data[[#This Row],[Date_rapport]], 4), MID(tbl_data[[#This Row],[Date_rapport]], 6, 2), RIGHT(tbl_data[[#This Row],[Date_rapport]], 2))</f>
        <v>44510</v>
      </c>
    </row>
    <row r="1698" spans="1:10" x14ac:dyDescent="0.2">
      <c r="A1698" s="28" t="s">
        <v>390</v>
      </c>
      <c r="B1698" t="s">
        <v>6</v>
      </c>
      <c r="C1698" s="28" t="s">
        <v>353</v>
      </c>
      <c r="D1698" t="s">
        <v>354</v>
      </c>
      <c r="E1698" t="s">
        <v>353</v>
      </c>
      <c r="F1698" t="str">
        <f>INDEX(tbl_produits[Nom normalisé], MATCH(tbl_data[[#This Row],[Spécialité]], tbl_produits[Nom original], 0))</f>
        <v>TALZENNA 1 mg, gélule - TALZENNA 0.5 mg, gélule</v>
      </c>
      <c r="G1698" t="str">
        <f>INDEX(tbl_produits[Classe nom], MATCH(tbl_data[[#This Row],[NORM_Spécialité]], tbl_produits[Nom normalisé], 0))</f>
        <v>Antinéoplasiques et immunomodulateurs</v>
      </c>
      <c r="H1698">
        <f>YEAR(tbl_data[[#This Row],[Date_rapport]])</f>
        <v>2021</v>
      </c>
      <c r="I1698" t="str">
        <f>INDEX(tbl_produits[Molécule extraite], MATCH(tbl_data[[#This Row],[NORM_Spécialité]], tbl_produits[Nom normalisé], 0))</f>
        <v>Talazoparib</v>
      </c>
      <c r="J1698" s="34">
        <f>DATE(LEFT(tbl_data[[#This Row],[Date_rapport]], 4), MID(tbl_data[[#This Row],[Date_rapport]], 6, 2), RIGHT(tbl_data[[#This Row],[Date_rapport]], 2))</f>
        <v>44510</v>
      </c>
    </row>
    <row r="1699" spans="1:10" x14ac:dyDescent="0.2">
      <c r="A1699" s="28" t="s">
        <v>390</v>
      </c>
      <c r="B1699" t="s">
        <v>9</v>
      </c>
      <c r="C1699" s="28" t="s">
        <v>355</v>
      </c>
      <c r="D1699" t="s">
        <v>356</v>
      </c>
      <c r="E1699" t="s">
        <v>2</v>
      </c>
      <c r="F1699" t="str">
        <f>INDEX(tbl_produits[Nom normalisé], MATCH(tbl_data[[#This Row],[Spécialité]], tbl_produits[Nom original], 0))</f>
        <v>TARKA LP 240 mg/2 mg, comprimé pelliculé à libération prolongée</v>
      </c>
      <c r="G1699" t="str">
        <f>INDEX(tbl_produits[Classe nom], MATCH(tbl_data[[#This Row],[NORM_Spécialité]], tbl_produits[Nom normalisé], 0))</f>
        <v>Système cardiovasculaire</v>
      </c>
      <c r="H1699">
        <f>YEAR(tbl_data[[#This Row],[Date_rapport]])</f>
        <v>2021</v>
      </c>
      <c r="I1699" t="str">
        <f>INDEX(tbl_produits[Molécule extraite], MATCH(tbl_data[[#This Row],[NORM_Spécialité]], tbl_produits[Nom normalisé], 0))</f>
        <v>Trandolapril/Vérapamil</v>
      </c>
      <c r="J1699" s="34">
        <f>DATE(LEFT(tbl_data[[#This Row],[Date_rapport]], 4), MID(tbl_data[[#This Row],[Date_rapport]], 6, 2), RIGHT(tbl_data[[#This Row],[Date_rapport]], 2))</f>
        <v>44510</v>
      </c>
    </row>
    <row r="1700" spans="1:10" x14ac:dyDescent="0.2">
      <c r="A1700" s="28" t="s">
        <v>390</v>
      </c>
      <c r="B1700" t="s">
        <v>9</v>
      </c>
      <c r="C1700" s="28" t="s">
        <v>355</v>
      </c>
      <c r="D1700" t="s">
        <v>357</v>
      </c>
      <c r="E1700" t="s">
        <v>2</v>
      </c>
      <c r="F1700" t="str">
        <f>INDEX(tbl_produits[Nom normalisé], MATCH(tbl_data[[#This Row],[Spécialité]], tbl_produits[Nom original], 0))</f>
        <v>TARKA LP 240 mg/4 mg, comprimé pelliculé à libération prolongée</v>
      </c>
      <c r="G1700" t="str">
        <f>INDEX(tbl_produits[Classe nom], MATCH(tbl_data[[#This Row],[NORM_Spécialité]], tbl_produits[Nom normalisé], 0))</f>
        <v>Système cardiovasculaire</v>
      </c>
      <c r="H1700">
        <f>YEAR(tbl_data[[#This Row],[Date_rapport]])</f>
        <v>2021</v>
      </c>
      <c r="I1700" t="str">
        <f>INDEX(tbl_produits[Molécule extraite], MATCH(tbl_data[[#This Row],[NORM_Spécialité]], tbl_produits[Nom normalisé], 0))</f>
        <v>Trandolapril/Vérapamil</v>
      </c>
      <c r="J1700" s="34">
        <f>DATE(LEFT(tbl_data[[#This Row],[Date_rapport]], 4), MID(tbl_data[[#This Row],[Date_rapport]], 6, 2), RIGHT(tbl_data[[#This Row],[Date_rapport]], 2))</f>
        <v>44510</v>
      </c>
    </row>
    <row r="1701" spans="1:10" x14ac:dyDescent="0.2">
      <c r="A1701" s="28" t="s">
        <v>390</v>
      </c>
      <c r="B1701" t="s">
        <v>6</v>
      </c>
      <c r="C1701" s="28" t="s">
        <v>358</v>
      </c>
      <c r="D1701" t="s">
        <v>120</v>
      </c>
      <c r="E1701" t="s">
        <v>358</v>
      </c>
      <c r="F1701" t="str">
        <f>INDEX(tbl_produits[Nom normalisé], MATCH(tbl_data[[#This Row],[Spécialité]], tbl_produits[Nom original], 0))</f>
        <v>LAROSCORBINE 1g/5ml, solution injectable</v>
      </c>
      <c r="G1701" t="str">
        <f>INDEX(tbl_produits[Classe nom], MATCH(tbl_data[[#This Row],[NORM_Spécialité]], tbl_produits[Nom normalisé], 0))</f>
        <v>Voies digestives et métabolisme</v>
      </c>
      <c r="H1701">
        <f>YEAR(tbl_data[[#This Row],[Date_rapport]])</f>
        <v>2021</v>
      </c>
      <c r="I1701" t="str">
        <f>INDEX(tbl_produits[Molécule extraite], MATCH(tbl_data[[#This Row],[NORM_Spécialité]], tbl_produits[Nom normalisé], 0))</f>
        <v>Acide ascorbique</v>
      </c>
      <c r="J1701" s="34">
        <f>DATE(LEFT(tbl_data[[#This Row],[Date_rapport]], 4), MID(tbl_data[[#This Row],[Date_rapport]], 6, 2), RIGHT(tbl_data[[#This Row],[Date_rapport]], 2))</f>
        <v>44510</v>
      </c>
    </row>
    <row r="1702" spans="1:10" x14ac:dyDescent="0.2">
      <c r="A1702" s="28" t="s">
        <v>390</v>
      </c>
      <c r="B1702" t="s">
        <v>6</v>
      </c>
      <c r="C1702" s="28" t="s">
        <v>359</v>
      </c>
      <c r="D1702" t="s">
        <v>306</v>
      </c>
      <c r="E1702" t="s">
        <v>359</v>
      </c>
      <c r="F1702" t="str">
        <f>INDEX(tbl_produits[Nom normalisé], MATCH(tbl_data[[#This Row],[Spécialité]], tbl_produits[Nom original], 0))</f>
        <v>LIKOZAM 1 mg/ml, suspension buvable</v>
      </c>
      <c r="G1702" t="str">
        <f>INDEX(tbl_produits[Classe nom], MATCH(tbl_data[[#This Row],[NORM_Spécialité]], tbl_produits[Nom normalisé], 0))</f>
        <v>Système nerveux</v>
      </c>
      <c r="H1702">
        <f>YEAR(tbl_data[[#This Row],[Date_rapport]])</f>
        <v>2021</v>
      </c>
      <c r="I1702" t="str">
        <f>INDEX(tbl_produits[Molécule extraite], MATCH(tbl_data[[#This Row],[NORM_Spécialité]], tbl_produits[Nom normalisé], 0))</f>
        <v>Clobazam</v>
      </c>
      <c r="J1702" s="34">
        <f>DATE(LEFT(tbl_data[[#This Row],[Date_rapport]], 4), MID(tbl_data[[#This Row],[Date_rapport]], 6, 2), RIGHT(tbl_data[[#This Row],[Date_rapport]], 2))</f>
        <v>44510</v>
      </c>
    </row>
    <row r="1703" spans="1:10" x14ac:dyDescent="0.2">
      <c r="A1703" s="28" t="s">
        <v>390</v>
      </c>
      <c r="B1703" t="s">
        <v>9</v>
      </c>
      <c r="C1703" s="28" t="s">
        <v>359</v>
      </c>
      <c r="D1703" t="s">
        <v>155</v>
      </c>
      <c r="E1703" t="s">
        <v>2</v>
      </c>
      <c r="F1703" t="str">
        <f>INDEX(tbl_produits[Nom normalisé], MATCH(tbl_data[[#This Row],[Spécialité]], tbl_produits[Nom original], 0))</f>
        <v>ZOPHREN 4 mg/5 ml, sirop</v>
      </c>
      <c r="G1703" t="str">
        <f>INDEX(tbl_produits[Classe nom], MATCH(tbl_data[[#This Row],[NORM_Spécialité]], tbl_produits[Nom normalisé], 0))</f>
        <v>Voies digestives et métabolisme</v>
      </c>
      <c r="H1703">
        <f>YEAR(tbl_data[[#This Row],[Date_rapport]])</f>
        <v>2021</v>
      </c>
      <c r="I1703" t="str">
        <f>INDEX(tbl_produits[Molécule extraite], MATCH(tbl_data[[#This Row],[NORM_Spécialité]], tbl_produits[Nom normalisé], 0))</f>
        <v>Ondansétron</v>
      </c>
      <c r="J1703" s="34">
        <f>DATE(LEFT(tbl_data[[#This Row],[Date_rapport]], 4), MID(tbl_data[[#This Row],[Date_rapport]], 6, 2), RIGHT(tbl_data[[#This Row],[Date_rapport]], 2))</f>
        <v>44510</v>
      </c>
    </row>
    <row r="1704" spans="1:10" x14ac:dyDescent="0.2">
      <c r="A1704" s="28" t="s">
        <v>390</v>
      </c>
      <c r="B1704" t="s">
        <v>6</v>
      </c>
      <c r="C1704" s="28" t="s">
        <v>360</v>
      </c>
      <c r="D1704" t="s">
        <v>93</v>
      </c>
      <c r="E1704" t="s">
        <v>293</v>
      </c>
      <c r="F1704" t="str">
        <f>INDEX(tbl_produits[Nom normalisé], MATCH(tbl_data[[#This Row],[Spécialité]], tbl_produits[Nom original], 0))</f>
        <v>LEVODOPA CARBIDOPA TEVA 100 mg/10 mg, comprimé sécable</v>
      </c>
      <c r="G1704" t="str">
        <f>INDEX(tbl_produits[Classe nom], MATCH(tbl_data[[#This Row],[NORM_Spécialité]], tbl_produits[Nom normalisé], 0))</f>
        <v>Système nerveux</v>
      </c>
      <c r="H1704">
        <f>YEAR(tbl_data[[#This Row],[Date_rapport]])</f>
        <v>2021</v>
      </c>
      <c r="I1704" t="str">
        <f>INDEX(tbl_produits[Molécule extraite], MATCH(tbl_data[[#This Row],[NORM_Spécialité]], tbl_produits[Nom normalisé], 0))</f>
        <v>Lévodopa / bensérazide base</v>
      </c>
      <c r="J1704" s="34">
        <f>DATE(LEFT(tbl_data[[#This Row],[Date_rapport]], 4), MID(tbl_data[[#This Row],[Date_rapport]], 6, 2), RIGHT(tbl_data[[#This Row],[Date_rapport]], 2))</f>
        <v>44510</v>
      </c>
    </row>
    <row r="1705" spans="1:10" x14ac:dyDescent="0.2">
      <c r="A1705" s="28" t="s">
        <v>390</v>
      </c>
      <c r="B1705" t="s">
        <v>3</v>
      </c>
      <c r="C1705" s="28" t="s">
        <v>360</v>
      </c>
      <c r="D1705" t="s">
        <v>361</v>
      </c>
      <c r="E1705" t="s">
        <v>2</v>
      </c>
      <c r="F1705" t="str">
        <f>INDEX(tbl_produits[Nom normalisé], MATCH(tbl_data[[#This Row],[Spécialité]], tbl_produits[Nom original], 0))</f>
        <v>DIPENTUM  250 mg comprimé et DIPENTUM 500 mg comprimé</v>
      </c>
      <c r="G1705" t="str">
        <f>INDEX(tbl_produits[Classe nom], MATCH(tbl_data[[#This Row],[NORM_Spécialité]], tbl_produits[Nom normalisé], 0))</f>
        <v>Voies digestives et métabolisme</v>
      </c>
      <c r="H1705">
        <f>YEAR(tbl_data[[#This Row],[Date_rapport]])</f>
        <v>2021</v>
      </c>
      <c r="I1705" t="str">
        <f>INDEX(tbl_produits[Molécule extraite], MATCH(tbl_data[[#This Row],[NORM_Spécialité]], tbl_produits[Nom normalisé], 0))</f>
        <v>Olsalazine sodique</v>
      </c>
      <c r="J1705" s="34">
        <f>DATE(LEFT(tbl_data[[#This Row],[Date_rapport]], 4), MID(tbl_data[[#This Row],[Date_rapport]], 6, 2), RIGHT(tbl_data[[#This Row],[Date_rapport]], 2))</f>
        <v>44510</v>
      </c>
    </row>
    <row r="1706" spans="1:10" x14ac:dyDescent="0.2">
      <c r="A1706" s="28" t="s">
        <v>390</v>
      </c>
      <c r="B1706" t="s">
        <v>9</v>
      </c>
      <c r="C1706" s="28" t="s">
        <v>360</v>
      </c>
      <c r="D1706" t="s">
        <v>362</v>
      </c>
      <c r="E1706" t="s">
        <v>2</v>
      </c>
      <c r="F1706" t="str">
        <f>INDEX(tbl_produits[Nom normalisé], MATCH(tbl_data[[#This Row],[Spécialité]], tbl_produits[Nom original], 0))</f>
        <v>LEVOBUPIVACAINE : ALTAN 0,625; 1,25; 2,5 et 5 mg/mL solution injectable/pour perfusion - Kabi 1,25 mg/ml poche 100 ml; 2,5 et 5 mg/ml 10 ml</v>
      </c>
      <c r="G1706" t="str">
        <f>INDEX(tbl_produits[Classe nom], MATCH(tbl_data[[#This Row],[NORM_Spécialité]], tbl_produits[Nom normalisé], 0))</f>
        <v>Système nerveux</v>
      </c>
      <c r="H1706">
        <f>YEAR(tbl_data[[#This Row],[Date_rapport]])</f>
        <v>2021</v>
      </c>
      <c r="I1706" t="str">
        <f>INDEX(tbl_produits[Molécule extraite], MATCH(tbl_data[[#This Row],[NORM_Spécialité]], tbl_produits[Nom normalisé], 0))</f>
        <v>Lévobupivacaïne (chlorhydrate)</v>
      </c>
      <c r="J1706" s="34">
        <f>DATE(LEFT(tbl_data[[#This Row],[Date_rapport]], 4), MID(tbl_data[[#This Row],[Date_rapport]], 6, 2), RIGHT(tbl_data[[#This Row],[Date_rapport]], 2))</f>
        <v>44510</v>
      </c>
    </row>
    <row r="1707" spans="1:10" x14ac:dyDescent="0.2">
      <c r="A1707" s="28" t="s">
        <v>390</v>
      </c>
      <c r="B1707" t="s">
        <v>6</v>
      </c>
      <c r="C1707" s="28" t="s">
        <v>363</v>
      </c>
      <c r="D1707" t="s">
        <v>63</v>
      </c>
      <c r="E1707" t="s">
        <v>363</v>
      </c>
      <c r="F1707" t="str">
        <f>INDEX(tbl_produits[Nom normalisé], MATCH(tbl_data[[#This Row],[Spécialité]], tbl_produits[Nom original], 0))</f>
        <v>EMEND 125 mg</v>
      </c>
      <c r="G1707" t="str">
        <f>INDEX(tbl_produits[Classe nom], MATCH(tbl_data[[#This Row],[NORM_Spécialité]], tbl_produits[Nom normalisé], 0))</f>
        <v>Voies digestives et métabolisme</v>
      </c>
      <c r="H1707">
        <f>YEAR(tbl_data[[#This Row],[Date_rapport]])</f>
        <v>2021</v>
      </c>
      <c r="I1707" t="str">
        <f>INDEX(tbl_produits[Molécule extraite], MATCH(tbl_data[[#This Row],[NORM_Spécialité]], tbl_produits[Nom normalisé], 0))</f>
        <v>Aprépitant</v>
      </c>
      <c r="J1707" s="34">
        <f>DATE(LEFT(tbl_data[[#This Row],[Date_rapport]], 4), MID(tbl_data[[#This Row],[Date_rapport]], 6, 2), RIGHT(tbl_data[[#This Row],[Date_rapport]], 2))</f>
        <v>44510</v>
      </c>
    </row>
    <row r="1708" spans="1:10" x14ac:dyDescent="0.2">
      <c r="A1708" s="28" t="s">
        <v>390</v>
      </c>
      <c r="B1708" t="s">
        <v>9</v>
      </c>
      <c r="C1708" s="28" t="s">
        <v>363</v>
      </c>
      <c r="D1708" t="s">
        <v>364</v>
      </c>
      <c r="E1708" t="s">
        <v>2</v>
      </c>
      <c r="F1708" t="str">
        <f>INDEX(tbl_produits[Nom normalisé], MATCH(tbl_data[[#This Row],[Spécialité]], tbl_produits[Nom original], 0))</f>
        <v>TARKA LP 180 mg/2 mg, comprimé pelliculé à libération prolongée</v>
      </c>
      <c r="G1708" t="str">
        <f>INDEX(tbl_produits[Classe nom], MATCH(tbl_data[[#This Row],[NORM_Spécialité]], tbl_produits[Nom normalisé], 0))</f>
        <v>Système cardiovasculaire</v>
      </c>
      <c r="H1708">
        <f>YEAR(tbl_data[[#This Row],[Date_rapport]])</f>
        <v>2021</v>
      </c>
      <c r="I1708" t="str">
        <f>INDEX(tbl_produits[Molécule extraite], MATCH(tbl_data[[#This Row],[NORM_Spécialité]], tbl_produits[Nom normalisé], 0))</f>
        <v>Trandolapril/Vérapamil</v>
      </c>
      <c r="J1708" s="34">
        <f>DATE(LEFT(tbl_data[[#This Row],[Date_rapport]], 4), MID(tbl_data[[#This Row],[Date_rapport]], 6, 2), RIGHT(tbl_data[[#This Row],[Date_rapport]], 2))</f>
        <v>44510</v>
      </c>
    </row>
    <row r="1709" spans="1:10" x14ac:dyDescent="0.2">
      <c r="A1709" s="28" t="s">
        <v>390</v>
      </c>
      <c r="B1709" t="s">
        <v>9</v>
      </c>
      <c r="C1709" s="28" t="s">
        <v>365</v>
      </c>
      <c r="D1709" t="s">
        <v>278</v>
      </c>
      <c r="E1709" t="s">
        <v>2</v>
      </c>
      <c r="F1709" t="str">
        <f>INDEX(tbl_produits[Nom normalisé], MATCH(tbl_data[[#This Row],[Spécialité]], tbl_produits[Nom original], 0))</f>
        <v>ISENTRESS 100 mg, granulés pour suspension buvable</v>
      </c>
      <c r="G1709" t="str">
        <f>INDEX(tbl_produits[Classe nom], MATCH(tbl_data[[#This Row],[NORM_Spécialité]], tbl_produits[Nom normalisé], 0))</f>
        <v>Anti-infectieux à usage systémique</v>
      </c>
      <c r="H1709">
        <f>YEAR(tbl_data[[#This Row],[Date_rapport]])</f>
        <v>2021</v>
      </c>
      <c r="I1709" t="str">
        <f>INDEX(tbl_produits[Molécule extraite], MATCH(tbl_data[[#This Row],[NORM_Spécialité]], tbl_produits[Nom normalisé], 0))</f>
        <v>Raltégravir</v>
      </c>
      <c r="J1709" s="34">
        <f>DATE(LEFT(tbl_data[[#This Row],[Date_rapport]], 4), MID(tbl_data[[#This Row],[Date_rapport]], 6, 2), RIGHT(tbl_data[[#This Row],[Date_rapport]], 2))</f>
        <v>44510</v>
      </c>
    </row>
    <row r="1710" spans="1:10" x14ac:dyDescent="0.2">
      <c r="A1710" s="28" t="s">
        <v>390</v>
      </c>
      <c r="B1710" t="s">
        <v>9</v>
      </c>
      <c r="C1710" s="28" t="s">
        <v>365</v>
      </c>
      <c r="D1710" t="s">
        <v>366</v>
      </c>
      <c r="E1710" t="s">
        <v>2</v>
      </c>
      <c r="F1710" t="str">
        <f>INDEX(tbl_produits[Nom normalisé], MATCH(tbl_data[[#This Row],[Spécialité]], tbl_produits[Nom original], 0))</f>
        <v>INFRACYANINE 25 mg/10 ml, poudre et solvant pour solution injectable</v>
      </c>
      <c r="G1710" t="str">
        <f>INDEX(tbl_produits[Classe nom], MATCH(tbl_data[[#This Row],[NORM_Spécialité]], tbl_produits[Nom normalisé], 0))</f>
        <v>Divers</v>
      </c>
      <c r="H1710">
        <f>YEAR(tbl_data[[#This Row],[Date_rapport]])</f>
        <v>2021</v>
      </c>
      <c r="I1710" t="str">
        <f>INDEX(tbl_produits[Molécule extraite], MATCH(tbl_data[[#This Row],[NORM_Spécialité]], tbl_produits[Nom normalisé], 0))</f>
        <v>Indocyanine verte</v>
      </c>
      <c r="J1710" s="34">
        <f>DATE(LEFT(tbl_data[[#This Row],[Date_rapport]], 4), MID(tbl_data[[#This Row],[Date_rapport]], 6, 2), RIGHT(tbl_data[[#This Row],[Date_rapport]], 2))</f>
        <v>44510</v>
      </c>
    </row>
    <row r="1711" spans="1:10" x14ac:dyDescent="0.2">
      <c r="A1711" s="28" t="s">
        <v>390</v>
      </c>
      <c r="B1711" t="s">
        <v>6</v>
      </c>
      <c r="C1711" s="28" t="s">
        <v>365</v>
      </c>
      <c r="D1711" t="s">
        <v>367</v>
      </c>
      <c r="E1711" t="s">
        <v>328</v>
      </c>
      <c r="F1711" t="str">
        <f>INDEX(tbl_produits[Nom normalisé], MATCH(tbl_data[[#This Row],[Spécialité]], tbl_produits[Nom original], 0))</f>
        <v>EXTENCILLINE 1,2 MUI et 2,4 MUI, poudre et solvant pour suspension injectable IM</v>
      </c>
      <c r="G1711" t="str">
        <f>INDEX(tbl_produits[Classe nom], MATCH(tbl_data[[#This Row],[NORM_Spécialité]], tbl_produits[Nom normalisé], 0))</f>
        <v>Anti-infectieux à usage systémique</v>
      </c>
      <c r="H1711">
        <f>YEAR(tbl_data[[#This Row],[Date_rapport]])</f>
        <v>2021</v>
      </c>
      <c r="I1711" t="str">
        <f>INDEX(tbl_produits[Molécule extraite], MATCH(tbl_data[[#This Row],[NORM_Spécialité]], tbl_produits[Nom normalisé], 0))</f>
        <v>Benzathine benzylpénicilline</v>
      </c>
      <c r="J1711" s="34">
        <f>DATE(LEFT(tbl_data[[#This Row],[Date_rapport]], 4), MID(tbl_data[[#This Row],[Date_rapport]], 6, 2), RIGHT(tbl_data[[#This Row],[Date_rapport]], 2))</f>
        <v>44510</v>
      </c>
    </row>
    <row r="1712" spans="1:10" x14ac:dyDescent="0.2">
      <c r="A1712" s="28" t="s">
        <v>390</v>
      </c>
      <c r="B1712" t="s">
        <v>6</v>
      </c>
      <c r="C1712" s="28" t="s">
        <v>304</v>
      </c>
      <c r="D1712" t="s">
        <v>98</v>
      </c>
      <c r="E1712" t="s">
        <v>1619</v>
      </c>
      <c r="F1712" t="str">
        <f>INDEX(tbl_produits[Nom normalisé], MATCH(tbl_data[[#This Row],[Spécialité]], tbl_produits[Nom original], 0))</f>
        <v>ALKERAN 50 mg/10 ml, lyophilisat et solution pour usage parentéral (I.V.)</v>
      </c>
      <c r="G1712" t="str">
        <f>INDEX(tbl_produits[Classe nom], MATCH(tbl_data[[#This Row],[NORM_Spécialité]], tbl_produits[Nom normalisé], 0))</f>
        <v>Antinéoplasiques et immunomodulateurs</v>
      </c>
      <c r="H1712">
        <f>YEAR(tbl_data[[#This Row],[Date_rapport]])</f>
        <v>2021</v>
      </c>
      <c r="I1712" t="str">
        <f>INDEX(tbl_produits[Molécule extraite], MATCH(tbl_data[[#This Row],[NORM_Spécialité]], tbl_produits[Nom normalisé], 0))</f>
        <v>Melphalan (Chlorhydrate)</v>
      </c>
      <c r="J1712" s="34">
        <f>DATE(LEFT(tbl_data[[#This Row],[Date_rapport]], 4), MID(tbl_data[[#This Row],[Date_rapport]], 6, 2), RIGHT(tbl_data[[#This Row],[Date_rapport]], 2))</f>
        <v>44510</v>
      </c>
    </row>
    <row r="1713" spans="1:10" x14ac:dyDescent="0.2">
      <c r="A1713" s="28" t="s">
        <v>390</v>
      </c>
      <c r="B1713" t="s">
        <v>6</v>
      </c>
      <c r="C1713" s="28" t="s">
        <v>307</v>
      </c>
      <c r="D1713" t="s">
        <v>167</v>
      </c>
      <c r="E1713" t="s">
        <v>1619</v>
      </c>
      <c r="F1713" t="str">
        <f>INDEX(tbl_produits[Nom normalisé], MATCH(tbl_data[[#This Row],[Spécialité]], tbl_produits[Nom original], 0))</f>
        <v>POLARAMINE 5 mg/1 ml, solution injectable</v>
      </c>
      <c r="G1713" t="str">
        <f>INDEX(tbl_produits[Classe nom], MATCH(tbl_data[[#This Row],[NORM_Spécialité]], tbl_produits[Nom normalisé], 0))</f>
        <v>Système respiratoire</v>
      </c>
      <c r="H1713">
        <f>YEAR(tbl_data[[#This Row],[Date_rapport]])</f>
        <v>2021</v>
      </c>
      <c r="I1713" t="str">
        <f>INDEX(tbl_produits[Molécule extraite], MATCH(tbl_data[[#This Row],[NORM_Spécialité]], tbl_produits[Nom normalisé], 0))</f>
        <v>Dexchlorphéniramine</v>
      </c>
      <c r="J1713" s="34">
        <f>DATE(LEFT(tbl_data[[#This Row],[Date_rapport]], 4), MID(tbl_data[[#This Row],[Date_rapport]], 6, 2), RIGHT(tbl_data[[#This Row],[Date_rapport]], 2))</f>
        <v>44510</v>
      </c>
    </row>
    <row r="1714" spans="1:10" x14ac:dyDescent="0.2">
      <c r="A1714" s="28" t="s">
        <v>390</v>
      </c>
      <c r="B1714" t="s">
        <v>6</v>
      </c>
      <c r="C1714" s="28" t="s">
        <v>307</v>
      </c>
      <c r="D1714" t="s">
        <v>308</v>
      </c>
      <c r="E1714" t="s">
        <v>1620</v>
      </c>
      <c r="F1714" t="str">
        <f>INDEX(tbl_produits[Nom normalisé], MATCH(tbl_data[[#This Row],[Spécialité]], tbl_produits[Nom original], 0))</f>
        <v>NINLARO 2,3 mg, gélule</v>
      </c>
      <c r="G1714" t="str">
        <f>INDEX(tbl_produits[Classe nom], MATCH(tbl_data[[#This Row],[NORM_Spécialité]], tbl_produits[Nom normalisé], 0))</f>
        <v>Antinéoplasiques et immunomodulateurs</v>
      </c>
      <c r="H1714">
        <f>YEAR(tbl_data[[#This Row],[Date_rapport]])</f>
        <v>2021</v>
      </c>
      <c r="I1714" t="str">
        <f>INDEX(tbl_produits[Molécule extraite], MATCH(tbl_data[[#This Row],[NORM_Spécialité]], tbl_produits[Nom normalisé], 0))</f>
        <v>Ixazomib</v>
      </c>
      <c r="J1714" s="34">
        <f>DATE(LEFT(tbl_data[[#This Row],[Date_rapport]], 4), MID(tbl_data[[#This Row],[Date_rapport]], 6, 2), RIGHT(tbl_data[[#This Row],[Date_rapport]], 2))</f>
        <v>44510</v>
      </c>
    </row>
    <row r="1715" spans="1:10" x14ac:dyDescent="0.2">
      <c r="A1715" s="28" t="s">
        <v>390</v>
      </c>
      <c r="B1715" t="s">
        <v>9</v>
      </c>
      <c r="C1715" s="28" t="s">
        <v>313</v>
      </c>
      <c r="D1715" t="s">
        <v>314</v>
      </c>
      <c r="E1715" t="s">
        <v>2</v>
      </c>
      <c r="F1715" t="str">
        <f>INDEX(tbl_produits[Nom normalisé], MATCH(tbl_data[[#This Row],[Spécialité]], tbl_produits[Nom original], 0))</f>
        <v>KARDEGIC 160 mg, poudre pour solution buvable en sachet</v>
      </c>
      <c r="G1715" t="str">
        <f>INDEX(tbl_produits[Classe nom], MATCH(tbl_data[[#This Row],[NORM_Spécialité]], tbl_produits[Nom normalisé], 0))</f>
        <v>Système nerveux</v>
      </c>
      <c r="H1715">
        <f>YEAR(tbl_data[[#This Row],[Date_rapport]])</f>
        <v>2021</v>
      </c>
      <c r="I1715" t="str">
        <f>INDEX(tbl_produits[Molécule extraite], MATCH(tbl_data[[#This Row],[NORM_Spécialité]], tbl_produits[Nom normalisé], 0))</f>
        <v>DL-lysine (acétylsalicylate de)</v>
      </c>
      <c r="J1715" s="34">
        <f>DATE(LEFT(tbl_data[[#This Row],[Date_rapport]], 4), MID(tbl_data[[#This Row],[Date_rapport]], 6, 2), RIGHT(tbl_data[[#This Row],[Date_rapport]], 2))</f>
        <v>44510</v>
      </c>
    </row>
    <row r="1716" spans="1:10" x14ac:dyDescent="0.2">
      <c r="A1716" s="28" t="s">
        <v>390</v>
      </c>
      <c r="B1716" t="s">
        <v>11</v>
      </c>
      <c r="C1716" s="28" t="s">
        <v>315</v>
      </c>
      <c r="D1716" t="s">
        <v>316</v>
      </c>
      <c r="E1716" t="s">
        <v>2</v>
      </c>
      <c r="F1716" t="str">
        <f>INDEX(tbl_produits[Nom normalisé], MATCH(tbl_data[[#This Row],[Spécialité]], tbl_produits[Nom original], 0))</f>
        <v>ACADIONE 250 mg, comprimé dragéifié</v>
      </c>
      <c r="G1716" t="str">
        <f>INDEX(tbl_produits[Classe nom], MATCH(tbl_data[[#This Row],[NORM_Spécialité]], tbl_produits[Nom normalisé], 0))</f>
        <v xml:space="preserve">Système musculo-squelettique </v>
      </c>
      <c r="H1716">
        <f>YEAR(tbl_data[[#This Row],[Date_rapport]])</f>
        <v>2021</v>
      </c>
      <c r="I1716" t="str">
        <f>INDEX(tbl_produits[Molécule extraite], MATCH(tbl_data[[#This Row],[NORM_Spécialité]], tbl_produits[Nom normalisé], 0))</f>
        <v>Tiopronine</v>
      </c>
      <c r="J1716" s="34">
        <f>DATE(LEFT(tbl_data[[#This Row],[Date_rapport]], 4), MID(tbl_data[[#This Row],[Date_rapport]], 6, 2), RIGHT(tbl_data[[#This Row],[Date_rapport]], 2))</f>
        <v>44510</v>
      </c>
    </row>
    <row r="1717" spans="1:10" x14ac:dyDescent="0.2">
      <c r="A1717" s="28" t="s">
        <v>390</v>
      </c>
      <c r="B1717" t="s">
        <v>3</v>
      </c>
      <c r="C1717" s="28" t="s">
        <v>315</v>
      </c>
      <c r="D1717" t="s">
        <v>18</v>
      </c>
      <c r="E1717" t="s">
        <v>2</v>
      </c>
      <c r="F1717" t="str">
        <f>INDEX(tbl_produits[Nom normalisé], MATCH(tbl_data[[#This Row],[Spécialité]], tbl_produits[Nom original], 0))</f>
        <v>BELUSTINE 40 mg, gélule</v>
      </c>
      <c r="G1717" t="str">
        <f>INDEX(tbl_produits[Classe nom], MATCH(tbl_data[[#This Row],[NORM_Spécialité]], tbl_produits[Nom normalisé], 0))</f>
        <v>Antinéoplasiques et immunomodulateurs</v>
      </c>
      <c r="H1717">
        <f>YEAR(tbl_data[[#This Row],[Date_rapport]])</f>
        <v>2021</v>
      </c>
      <c r="I1717" t="str">
        <f>INDEX(tbl_produits[Molécule extraite], MATCH(tbl_data[[#This Row],[NORM_Spécialité]], tbl_produits[Nom normalisé], 0))</f>
        <v>Lomustine</v>
      </c>
      <c r="J1717" s="34">
        <f>DATE(LEFT(tbl_data[[#This Row],[Date_rapport]], 4), MID(tbl_data[[#This Row],[Date_rapport]], 6, 2), RIGHT(tbl_data[[#This Row],[Date_rapport]], 2))</f>
        <v>44510</v>
      </c>
    </row>
    <row r="1718" spans="1:10" x14ac:dyDescent="0.2">
      <c r="A1718" s="28" t="s">
        <v>390</v>
      </c>
      <c r="B1718" t="s">
        <v>3</v>
      </c>
      <c r="C1718" s="28" t="s">
        <v>317</v>
      </c>
      <c r="D1718" t="s">
        <v>318</v>
      </c>
      <c r="E1718" t="s">
        <v>2</v>
      </c>
      <c r="F1718" t="str">
        <f>INDEX(tbl_produits[Nom normalisé], MATCH(tbl_data[[#This Row],[Spécialité]], tbl_produits[Nom original], 0))</f>
        <v>GARDENAL 50 mg, comprimé, boîte de 30 comprimés</v>
      </c>
      <c r="G1718" t="str">
        <f>INDEX(tbl_produits[Classe nom], MATCH(tbl_data[[#This Row],[NORM_Spécialité]], tbl_produits[Nom normalisé], 0))</f>
        <v>Système nerveux</v>
      </c>
      <c r="H1718">
        <f>YEAR(tbl_data[[#This Row],[Date_rapport]])</f>
        <v>2021</v>
      </c>
      <c r="I1718" t="str">
        <f>INDEX(tbl_produits[Molécule extraite], MATCH(tbl_data[[#This Row],[NORM_Spécialité]], tbl_produits[Nom normalisé], 0))</f>
        <v>Phénobarbital sodique</v>
      </c>
      <c r="J1718" s="34">
        <f>DATE(LEFT(tbl_data[[#This Row],[Date_rapport]], 4), MID(tbl_data[[#This Row],[Date_rapport]], 6, 2), RIGHT(tbl_data[[#This Row],[Date_rapport]], 2))</f>
        <v>44510</v>
      </c>
    </row>
    <row r="1719" spans="1:10" x14ac:dyDescent="0.2">
      <c r="A1719" s="28" t="s">
        <v>390</v>
      </c>
      <c r="B1719" t="s">
        <v>9</v>
      </c>
      <c r="C1719" s="28" t="s">
        <v>322</v>
      </c>
      <c r="D1719" t="s">
        <v>323</v>
      </c>
      <c r="E1719" t="s">
        <v>2</v>
      </c>
      <c r="F1719" t="str">
        <f>INDEX(tbl_produits[Nom normalisé], MATCH(tbl_data[[#This Row],[Spécialité]], tbl_produits[Nom original], 0))</f>
        <v>XYLOCAINE 10 mg/ml ADRENALINE 0,005 mg/ml, solution injectable</v>
      </c>
      <c r="G1719" t="str">
        <f>INDEX(tbl_produits[Classe nom], MATCH(tbl_data[[#This Row],[NORM_Spécialité]], tbl_produits[Nom normalisé], 0))</f>
        <v>Système nerveux</v>
      </c>
      <c r="H1719">
        <f>YEAR(tbl_data[[#This Row],[Date_rapport]])</f>
        <v>2021</v>
      </c>
      <c r="I1719" t="str">
        <f>INDEX(tbl_produits[Molécule extraite], MATCH(tbl_data[[#This Row],[NORM_Spécialité]], tbl_produits[Nom normalisé], 0))</f>
        <v>Adrénaline / Lidocaïne</v>
      </c>
      <c r="J1719" s="34">
        <f>DATE(LEFT(tbl_data[[#This Row],[Date_rapport]], 4), MID(tbl_data[[#This Row],[Date_rapport]], 6, 2), RIGHT(tbl_data[[#This Row],[Date_rapport]], 2))</f>
        <v>44510</v>
      </c>
    </row>
    <row r="1720" spans="1:10" x14ac:dyDescent="0.2">
      <c r="A1720" s="28" t="s">
        <v>390</v>
      </c>
      <c r="B1720" t="s">
        <v>3</v>
      </c>
      <c r="C1720" s="28" t="s">
        <v>325</v>
      </c>
      <c r="D1720" t="s">
        <v>35</v>
      </c>
      <c r="E1720" t="s">
        <v>2</v>
      </c>
      <c r="F1720" t="str">
        <f>INDEX(tbl_produits[Nom normalisé], MATCH(tbl_data[[#This Row],[Spécialité]], tbl_produits[Nom original], 0))</f>
        <v>TOMUDEX 2 mg, poudre pour solution pour perfusion</v>
      </c>
      <c r="G1720" t="str">
        <f>INDEX(tbl_produits[Classe nom], MATCH(tbl_data[[#This Row],[NORM_Spécialité]], tbl_produits[Nom normalisé], 0))</f>
        <v>Antinéoplasiques et immunomodulateurs</v>
      </c>
      <c r="H1720">
        <f>YEAR(tbl_data[[#This Row],[Date_rapport]])</f>
        <v>2021</v>
      </c>
      <c r="I1720" t="str">
        <f>INDEX(tbl_produits[Molécule extraite], MATCH(tbl_data[[#This Row],[NORM_Spécialité]], tbl_produits[Nom normalisé], 0))</f>
        <v>Raltitrexed</v>
      </c>
      <c r="J1720" s="34">
        <f>DATE(LEFT(tbl_data[[#This Row],[Date_rapport]], 4), MID(tbl_data[[#This Row],[Date_rapport]], 6, 2), RIGHT(tbl_data[[#This Row],[Date_rapport]], 2))</f>
        <v>44510</v>
      </c>
    </row>
    <row r="1721" spans="1:10" x14ac:dyDescent="0.2">
      <c r="A1721" s="28" t="s">
        <v>390</v>
      </c>
      <c r="B1721" t="s">
        <v>6</v>
      </c>
      <c r="C1721" s="28" t="s">
        <v>326</v>
      </c>
      <c r="D1721" t="s">
        <v>327</v>
      </c>
      <c r="E1721" t="s">
        <v>326</v>
      </c>
      <c r="F1721" t="str">
        <f>INDEX(tbl_produits[Nom normalisé], MATCH(tbl_data[[#This Row],[Spécialité]], tbl_produits[Nom original], 0))</f>
        <v>NOXAFIL 300 mg,  solution à diluer pour perfusion</v>
      </c>
      <c r="G1721" t="str">
        <f>INDEX(tbl_produits[Classe nom], MATCH(tbl_data[[#This Row],[NORM_Spécialité]], tbl_produits[Nom normalisé], 0))</f>
        <v>Anti-infectieux à usage systémique</v>
      </c>
      <c r="H1721">
        <f>YEAR(tbl_data[[#This Row],[Date_rapport]])</f>
        <v>2021</v>
      </c>
      <c r="I1721" t="str">
        <f>INDEX(tbl_produits[Molécule extraite], MATCH(tbl_data[[#This Row],[NORM_Spécialité]], tbl_produits[Nom normalisé], 0))</f>
        <v>Posaconazole</v>
      </c>
      <c r="J1721" s="34">
        <f>DATE(LEFT(tbl_data[[#This Row],[Date_rapport]], 4), MID(tbl_data[[#This Row],[Date_rapport]], 6, 2), RIGHT(tbl_data[[#This Row],[Date_rapport]], 2))</f>
        <v>44510</v>
      </c>
    </row>
    <row r="1722" spans="1:10" x14ac:dyDescent="0.2">
      <c r="A1722" s="28" t="s">
        <v>390</v>
      </c>
      <c r="B1722" t="s">
        <v>3</v>
      </c>
      <c r="C1722" s="28" t="s">
        <v>328</v>
      </c>
      <c r="D1722" t="s">
        <v>261</v>
      </c>
      <c r="E1722" t="s">
        <v>2</v>
      </c>
      <c r="F1722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1722" t="str">
        <f>INDEX(tbl_produits[Classe nom], MATCH(tbl_data[[#This Row],[NORM_Spécialité]], tbl_produits[Nom normalisé], 0))</f>
        <v>Système nerveux</v>
      </c>
      <c r="H1722">
        <f>YEAR(tbl_data[[#This Row],[Date_rapport]])</f>
        <v>2021</v>
      </c>
      <c r="I1722" t="str">
        <f>INDEX(tbl_produits[Molécule extraite], MATCH(tbl_data[[#This Row],[NORM_Spécialité]], tbl_produits[Nom normalisé], 0))</f>
        <v>Varenicline</v>
      </c>
      <c r="J1722" s="34">
        <f>DATE(LEFT(tbl_data[[#This Row],[Date_rapport]], 4), MID(tbl_data[[#This Row],[Date_rapport]], 6, 2), RIGHT(tbl_data[[#This Row],[Date_rapport]], 2))</f>
        <v>44510</v>
      </c>
    </row>
    <row r="1723" spans="1:10" x14ac:dyDescent="0.2">
      <c r="A1723" s="28" t="s">
        <v>390</v>
      </c>
      <c r="B1723" t="s">
        <v>3</v>
      </c>
      <c r="C1723" s="28" t="s">
        <v>329</v>
      </c>
      <c r="D1723" t="s">
        <v>330</v>
      </c>
      <c r="E1723" t="s">
        <v>2</v>
      </c>
      <c r="F1723" t="str">
        <f>INDEX(tbl_produits[Nom normalisé], MATCH(tbl_data[[#This Row],[Spécialité]], tbl_produits[Nom original], 0))</f>
        <v>JAVLOR 25 mg/ml, solution à diluer pour perfusion en flacon de 10 ml</v>
      </c>
      <c r="G1723" t="str">
        <f>INDEX(tbl_produits[Classe nom], MATCH(tbl_data[[#This Row],[NORM_Spécialité]], tbl_produits[Nom normalisé], 0))</f>
        <v>Antinéoplasiques et immunomodulateurs</v>
      </c>
      <c r="H1723">
        <f>YEAR(tbl_data[[#This Row],[Date_rapport]])</f>
        <v>2021</v>
      </c>
      <c r="I1723" t="str">
        <f>INDEX(tbl_produits[Molécule extraite], MATCH(tbl_data[[#This Row],[NORM_Spécialité]], tbl_produits[Nom normalisé], 0))</f>
        <v>Vinflunine</v>
      </c>
      <c r="J1723" s="34">
        <f>DATE(LEFT(tbl_data[[#This Row],[Date_rapport]], 4), MID(tbl_data[[#This Row],[Date_rapport]], 6, 2), RIGHT(tbl_data[[#This Row],[Date_rapport]], 2))</f>
        <v>44510</v>
      </c>
    </row>
    <row r="1724" spans="1:10" x14ac:dyDescent="0.2">
      <c r="A1724" s="28" t="s">
        <v>390</v>
      </c>
      <c r="B1724" t="s">
        <v>3</v>
      </c>
      <c r="C1724" s="28" t="s">
        <v>329</v>
      </c>
      <c r="D1724" t="s">
        <v>331</v>
      </c>
      <c r="E1724" t="s">
        <v>2</v>
      </c>
      <c r="F1724" t="str">
        <f>INDEX(tbl_produits[Nom normalisé], MATCH(tbl_data[[#This Row],[Spécialité]], tbl_produits[Nom original], 0))</f>
        <v>METHOTREXATE Viatris 100 mg/ml, solution injectable</v>
      </c>
      <c r="G1724" t="str">
        <f>INDEX(tbl_produits[Classe nom], MATCH(tbl_data[[#This Row],[NORM_Spécialité]], tbl_produits[Nom normalisé], 0))</f>
        <v>Antinéoplasiques et immunomodulateurs</v>
      </c>
      <c r="H1724">
        <f>YEAR(tbl_data[[#This Row],[Date_rapport]])</f>
        <v>2021</v>
      </c>
      <c r="I1724" t="str">
        <f>INDEX(tbl_produits[Molécule extraite], MATCH(tbl_data[[#This Row],[NORM_Spécialité]], tbl_produits[Nom normalisé], 0))</f>
        <v>Méthotrexate</v>
      </c>
      <c r="J1724" s="34">
        <f>DATE(LEFT(tbl_data[[#This Row],[Date_rapport]], 4), MID(tbl_data[[#This Row],[Date_rapport]], 6, 2), RIGHT(tbl_data[[#This Row],[Date_rapport]], 2))</f>
        <v>44510</v>
      </c>
    </row>
    <row r="1725" spans="1:10" x14ac:dyDescent="0.2">
      <c r="A1725" s="28" t="s">
        <v>390</v>
      </c>
      <c r="B1725" t="s">
        <v>3</v>
      </c>
      <c r="C1725" s="28" t="s">
        <v>329</v>
      </c>
      <c r="D1725" t="s">
        <v>332</v>
      </c>
      <c r="E1725" t="s">
        <v>2</v>
      </c>
      <c r="F1725" t="str">
        <f>INDEX(tbl_produits[Nom normalisé], MATCH(tbl_data[[#This Row],[Spécialité]], tbl_produits[Nom original], 0))</f>
        <v>EXACYL 1 g/10 ml,  solution buvable</v>
      </c>
      <c r="G1725" t="str">
        <f>INDEX(tbl_produits[Classe nom], MATCH(tbl_data[[#This Row],[NORM_Spécialité]], tbl_produits[Nom normalisé], 0))</f>
        <v>Sang et organes hématopoïétiques</v>
      </c>
      <c r="H1725">
        <f>YEAR(tbl_data[[#This Row],[Date_rapport]])</f>
        <v>2021</v>
      </c>
      <c r="I1725" t="str">
        <f>INDEX(tbl_produits[Molécule extraite], MATCH(tbl_data[[#This Row],[NORM_Spécialité]], tbl_produits[Nom normalisé], 0))</f>
        <v>Tranexamique (acide)</v>
      </c>
      <c r="J1725" s="34">
        <f>DATE(LEFT(tbl_data[[#This Row],[Date_rapport]], 4), MID(tbl_data[[#This Row],[Date_rapport]], 6, 2), RIGHT(tbl_data[[#This Row],[Date_rapport]], 2))</f>
        <v>44510</v>
      </c>
    </row>
    <row r="1726" spans="1:10" x14ac:dyDescent="0.2">
      <c r="A1726" s="28" t="s">
        <v>390</v>
      </c>
      <c r="B1726" t="s">
        <v>6</v>
      </c>
      <c r="C1726" s="28" t="s">
        <v>329</v>
      </c>
      <c r="D1726" t="s">
        <v>131</v>
      </c>
      <c r="E1726" t="s">
        <v>329</v>
      </c>
      <c r="F1726" t="str">
        <f>INDEX(tbl_produits[Nom normalisé], MATCH(tbl_data[[#This Row],[Spécialité]], tbl_produits[Nom original], 0))</f>
        <v>ETOMIDATE LIPURO 20 mg/10 ml, émulsion injectable</v>
      </c>
      <c r="G1726" t="str">
        <f>INDEX(tbl_produits[Classe nom], MATCH(tbl_data[[#This Row],[NORM_Spécialité]], tbl_produits[Nom normalisé], 0))</f>
        <v>Système nerveux</v>
      </c>
      <c r="H1726">
        <f>YEAR(tbl_data[[#This Row],[Date_rapport]])</f>
        <v>2021</v>
      </c>
      <c r="I1726" t="str">
        <f>INDEX(tbl_produits[Molécule extraite], MATCH(tbl_data[[#This Row],[NORM_Spécialité]], tbl_produits[Nom normalisé], 0))</f>
        <v>Etomidate</v>
      </c>
      <c r="J1726" s="34">
        <f>DATE(LEFT(tbl_data[[#This Row],[Date_rapport]], 4), MID(tbl_data[[#This Row],[Date_rapport]], 6, 2), RIGHT(tbl_data[[#This Row],[Date_rapport]], 2))</f>
        <v>44510</v>
      </c>
    </row>
    <row r="1727" spans="1:10" x14ac:dyDescent="0.2">
      <c r="A1727" s="28" t="s">
        <v>390</v>
      </c>
      <c r="B1727" t="s">
        <v>3</v>
      </c>
      <c r="C1727" s="28" t="s">
        <v>250</v>
      </c>
      <c r="D1727" t="s">
        <v>251</v>
      </c>
      <c r="E1727" t="s">
        <v>2</v>
      </c>
      <c r="F1727" t="str">
        <f>INDEX(tbl_produits[Nom normalisé], MATCH(tbl_data[[#This Row],[Spécialité]], tbl_produits[Nom original], 0))</f>
        <v>TRANDATE 5 mg/ml, solution injectable</v>
      </c>
      <c r="G1727" t="str">
        <f>INDEX(tbl_produits[Classe nom], MATCH(tbl_data[[#This Row],[NORM_Spécialité]], tbl_produits[Nom normalisé], 0))</f>
        <v>Système cardiovasculaire</v>
      </c>
      <c r="H1727">
        <f>YEAR(tbl_data[[#This Row],[Date_rapport]])</f>
        <v>2021</v>
      </c>
      <c r="I1727" t="str">
        <f>INDEX(tbl_produits[Molécule extraite], MATCH(tbl_data[[#This Row],[NORM_Spécialité]], tbl_produits[Nom normalisé], 0))</f>
        <v>Labétalol (chlorhydrate de)</v>
      </c>
      <c r="J1727" s="34">
        <f>DATE(LEFT(tbl_data[[#This Row],[Date_rapport]], 4), MID(tbl_data[[#This Row],[Date_rapport]], 6, 2), RIGHT(tbl_data[[#This Row],[Date_rapport]], 2))</f>
        <v>44510</v>
      </c>
    </row>
    <row r="1728" spans="1:10" x14ac:dyDescent="0.2">
      <c r="A1728" s="28" t="s">
        <v>390</v>
      </c>
      <c r="B1728" t="s">
        <v>3</v>
      </c>
      <c r="C1728" s="28" t="s">
        <v>254</v>
      </c>
      <c r="D1728" t="s">
        <v>255</v>
      </c>
      <c r="E1728" t="s">
        <v>2</v>
      </c>
      <c r="F1728" t="str">
        <f>INDEX(tbl_produits[Nom normalisé], MATCH(tbl_data[[#This Row],[Spécialité]], tbl_produits[Nom original], 0))</f>
        <v>BREVIBLOC 10 mg/ml,  solution pour perfusion (poche de 250 ml)</v>
      </c>
      <c r="G1728" t="str">
        <f>INDEX(tbl_produits[Classe nom], MATCH(tbl_data[[#This Row],[NORM_Spécialité]], tbl_produits[Nom normalisé], 0))</f>
        <v>Système cardiovasculaire</v>
      </c>
      <c r="H1728">
        <f>YEAR(tbl_data[[#This Row],[Date_rapport]])</f>
        <v>2021</v>
      </c>
      <c r="I1728" t="str">
        <f>INDEX(tbl_produits[Molécule extraite], MATCH(tbl_data[[#This Row],[NORM_Spécialité]], tbl_produits[Nom normalisé], 0))</f>
        <v>Esmolol (chlorhydrate d')</v>
      </c>
      <c r="J1728" s="34">
        <f>DATE(LEFT(tbl_data[[#This Row],[Date_rapport]], 4), MID(tbl_data[[#This Row],[Date_rapport]], 6, 2), RIGHT(tbl_data[[#This Row],[Date_rapport]], 2))</f>
        <v>44510</v>
      </c>
    </row>
    <row r="1729" spans="1:10" x14ac:dyDescent="0.2">
      <c r="A1729" s="28" t="s">
        <v>390</v>
      </c>
      <c r="B1729" t="s">
        <v>11</v>
      </c>
      <c r="C1729" s="28" t="s">
        <v>257</v>
      </c>
      <c r="D1729" t="s">
        <v>258</v>
      </c>
      <c r="E1729" t="s">
        <v>2</v>
      </c>
      <c r="F1729" t="str">
        <f>INDEX(tbl_produits[Nom normalisé], MATCH(tbl_data[[#This Row],[Spécialité]], tbl_produits[Nom original], 0))</f>
        <v>MEXILETINE AP-HP 200 mg, gélule - Mise à disposition de NAMUSCLA 167 mg, gélule</v>
      </c>
      <c r="G1729" t="str">
        <f>INDEX(tbl_produits[Classe nom], MATCH(tbl_data[[#This Row],[NORM_Spécialité]], tbl_produits[Nom normalisé], 0))</f>
        <v>Système cardiovasculaire</v>
      </c>
      <c r="H1729">
        <f>YEAR(tbl_data[[#This Row],[Date_rapport]])</f>
        <v>2021</v>
      </c>
      <c r="I1729" t="str">
        <f>INDEX(tbl_produits[Molécule extraite], MATCH(tbl_data[[#This Row],[NORM_Spécialité]], tbl_produits[Nom normalisé], 0))</f>
        <v>Mexilétine</v>
      </c>
      <c r="J1729" s="34">
        <f>DATE(LEFT(tbl_data[[#This Row],[Date_rapport]], 4), MID(tbl_data[[#This Row],[Date_rapport]], 6, 2), RIGHT(tbl_data[[#This Row],[Date_rapport]], 2))</f>
        <v>44510</v>
      </c>
    </row>
    <row r="1730" spans="1:10" x14ac:dyDescent="0.2">
      <c r="A1730" s="28" t="s">
        <v>390</v>
      </c>
      <c r="B1730" t="s">
        <v>6</v>
      </c>
      <c r="C1730" s="28" t="s">
        <v>259</v>
      </c>
      <c r="D1730" t="s">
        <v>166</v>
      </c>
      <c r="E1730" t="s">
        <v>259</v>
      </c>
      <c r="F1730" t="str">
        <f>INDEX(tbl_produits[Nom normalisé], MATCH(tbl_data[[#This Row],[Spécialité]], tbl_produits[Nom original], 0))</f>
        <v>PEDIAVEN AP-HP NOUVEAU-NE 2, solution pour perfusion, poche bicompartimentée de 250 ml</v>
      </c>
      <c r="G1730" t="str">
        <f>INDEX(tbl_produits[Classe nom], MATCH(tbl_data[[#This Row],[NORM_Spécialité]], tbl_produits[Nom normalisé], 0))</f>
        <v>Sang et organes hématopoïétiques</v>
      </c>
      <c r="H1730">
        <f>YEAR(tbl_data[[#This Row],[Date_rapport]])</f>
        <v>2021</v>
      </c>
      <c r="I1730" t="str">
        <f>INDEX(tbl_produits[Molécule extraite], MATCH(tbl_data[[#This Row],[NORM_Spécialité]], tbl_produits[Nom normalisé], 0))</f>
        <v>Mélange nutritif</v>
      </c>
      <c r="J1730" s="34">
        <f>DATE(LEFT(tbl_data[[#This Row],[Date_rapport]], 4), MID(tbl_data[[#This Row],[Date_rapport]], 6, 2), RIGHT(tbl_data[[#This Row],[Date_rapport]], 2))</f>
        <v>44510</v>
      </c>
    </row>
    <row r="1731" spans="1:10" x14ac:dyDescent="0.2">
      <c r="A1731" s="28" t="s">
        <v>390</v>
      </c>
      <c r="B1731" t="s">
        <v>6</v>
      </c>
      <c r="C1731" s="28" t="s">
        <v>259</v>
      </c>
      <c r="D1731" t="s">
        <v>168</v>
      </c>
      <c r="E1731" t="s">
        <v>259</v>
      </c>
      <c r="F1731" t="str">
        <f>INDEX(tbl_produits[Nom normalisé], MATCH(tbl_data[[#This Row],[Spécialité]], tbl_produits[Nom original], 0))</f>
        <v>PEDIAVEN AP-HP G20, solution pour perfusion, poche bicompartimentée de 1000 ml</v>
      </c>
      <c r="G1731" t="str">
        <f>INDEX(tbl_produits[Classe nom], MATCH(tbl_data[[#This Row],[NORM_Spécialité]], tbl_produits[Nom normalisé], 0))</f>
        <v>Sang et organes hématopoïétiques</v>
      </c>
      <c r="H1731">
        <f>YEAR(tbl_data[[#This Row],[Date_rapport]])</f>
        <v>2021</v>
      </c>
      <c r="I1731" t="str">
        <f>INDEX(tbl_produits[Molécule extraite], MATCH(tbl_data[[#This Row],[NORM_Spécialité]], tbl_produits[Nom normalisé], 0))</f>
        <v>Mélange nutritif</v>
      </c>
      <c r="J1731" s="34">
        <f>DATE(LEFT(tbl_data[[#This Row],[Date_rapport]], 4), MID(tbl_data[[#This Row],[Date_rapport]], 6, 2), RIGHT(tbl_data[[#This Row],[Date_rapport]], 2))</f>
        <v>44510</v>
      </c>
    </row>
    <row r="1732" spans="1:10" x14ac:dyDescent="0.2">
      <c r="A1732" s="28" t="s">
        <v>390</v>
      </c>
      <c r="B1732" t="s">
        <v>6</v>
      </c>
      <c r="C1732" s="28" t="s">
        <v>260</v>
      </c>
      <c r="D1732" t="s">
        <v>156</v>
      </c>
      <c r="E1732" t="s">
        <v>1618</v>
      </c>
      <c r="F1732" t="str">
        <f>INDEX(tbl_produits[Nom normalisé], MATCH(tbl_data[[#This Row],[Spécialité]], tbl_produits[Nom original], 0))</f>
        <v>LEVOTHYROX 88, 112 et 137 microgrammes, comprimé sécable</v>
      </c>
      <c r="G1732" t="str">
        <f>INDEX(tbl_produits[Classe nom], MATCH(tbl_data[[#This Row],[NORM_Spécialité]], tbl_produits[Nom normalisé], 0))</f>
        <v>Hormones systémiques sauf hormones sexuelles et insulines</v>
      </c>
      <c r="H1732">
        <f>YEAR(tbl_data[[#This Row],[Date_rapport]])</f>
        <v>2021</v>
      </c>
      <c r="I1732" t="str">
        <f>INDEX(tbl_produits[Molécule extraite], MATCH(tbl_data[[#This Row],[NORM_Spécialité]], tbl_produits[Nom normalisé], 0))</f>
        <v>Lévothyroxine sodique</v>
      </c>
      <c r="J1732" s="34">
        <f>DATE(LEFT(tbl_data[[#This Row],[Date_rapport]], 4), MID(tbl_data[[#This Row],[Date_rapport]], 6, 2), RIGHT(tbl_data[[#This Row],[Date_rapport]], 2))</f>
        <v>44510</v>
      </c>
    </row>
    <row r="1733" spans="1:10" x14ac:dyDescent="0.2">
      <c r="A1733" s="28" t="s">
        <v>390</v>
      </c>
      <c r="B1733" t="s">
        <v>6</v>
      </c>
      <c r="C1733" s="28" t="s">
        <v>267</v>
      </c>
      <c r="D1733" t="s">
        <v>268</v>
      </c>
      <c r="E1733" t="s">
        <v>267</v>
      </c>
      <c r="F1733" t="str">
        <f>INDEX(tbl_produits[Nom normalisé], MATCH(tbl_data[[#This Row],[Spécialité]], tbl_produits[Nom original], 0))</f>
        <v>TARGRETIN 75 mg, capsule molle</v>
      </c>
      <c r="G1733" t="str">
        <f>INDEX(tbl_produits[Classe nom], MATCH(tbl_data[[#This Row],[NORM_Spécialité]], tbl_produits[Nom normalisé], 0))</f>
        <v>Antinéoplasiques et immunomodulateurs</v>
      </c>
      <c r="H1733">
        <f>YEAR(tbl_data[[#This Row],[Date_rapport]])</f>
        <v>2021</v>
      </c>
      <c r="I1733" t="str">
        <f>INDEX(tbl_produits[Molécule extraite], MATCH(tbl_data[[#This Row],[NORM_Spécialité]], tbl_produits[Nom normalisé], 0))</f>
        <v>Bexarotène</v>
      </c>
      <c r="J1733" s="34">
        <f>DATE(LEFT(tbl_data[[#This Row],[Date_rapport]], 4), MID(tbl_data[[#This Row],[Date_rapport]], 6, 2), RIGHT(tbl_data[[#This Row],[Date_rapport]], 2))</f>
        <v>44510</v>
      </c>
    </row>
    <row r="1734" spans="1:10" x14ac:dyDescent="0.2">
      <c r="A1734" s="28" t="s">
        <v>390</v>
      </c>
      <c r="B1734" t="s">
        <v>3</v>
      </c>
      <c r="C1734" s="28" t="s">
        <v>267</v>
      </c>
      <c r="D1734" t="s">
        <v>61</v>
      </c>
      <c r="E1734" t="s">
        <v>2</v>
      </c>
      <c r="F1734" t="str">
        <f>INDEX(tbl_produits[Nom normalisé], MATCH(tbl_data[[#This Row],[Spécialité]], tbl_produits[Nom original], 0))</f>
        <v>BCG Medac, poudre et solvant pour suspension pour administration intra-vésicale</v>
      </c>
      <c r="G1734" t="str">
        <f>INDEX(tbl_produits[Classe nom], MATCH(tbl_data[[#This Row],[NORM_Spécialité]], tbl_produits[Nom normalisé], 0))</f>
        <v>Antinéoplasiques et immunomodulateurs</v>
      </c>
      <c r="H1734">
        <f>YEAR(tbl_data[[#This Row],[Date_rapport]])</f>
        <v>2021</v>
      </c>
      <c r="I1734" t="str">
        <f>INDEX(tbl_produits[Molécule extraite], MATCH(tbl_data[[#This Row],[NORM_Spécialité]], tbl_produits[Nom normalisé], 0))</f>
        <v>Bactérie BCG lyophilisée</v>
      </c>
      <c r="J1734" s="34">
        <f>DATE(LEFT(tbl_data[[#This Row],[Date_rapport]], 4), MID(tbl_data[[#This Row],[Date_rapport]], 6, 2), RIGHT(tbl_data[[#This Row],[Date_rapport]], 2))</f>
        <v>44510</v>
      </c>
    </row>
    <row r="1735" spans="1:10" x14ac:dyDescent="0.2">
      <c r="A1735" s="28" t="s">
        <v>390</v>
      </c>
      <c r="B1735" t="s">
        <v>6</v>
      </c>
      <c r="C1735" s="28" t="s">
        <v>272</v>
      </c>
      <c r="D1735" t="s">
        <v>273</v>
      </c>
      <c r="E1735" t="s">
        <v>282</v>
      </c>
      <c r="F1735" t="str">
        <f>INDEX(tbl_produits[Nom normalisé], MATCH(tbl_data[[#This Row],[Spécialité]], tbl_produits[Nom original], 0))</f>
        <v>SIGNIFOR 30 mg, poudre et solvant pour suspension injectable</v>
      </c>
      <c r="G1735" t="str">
        <f>INDEX(tbl_produits[Classe nom], MATCH(tbl_data[[#This Row],[NORM_Spécialité]], tbl_produits[Nom normalisé], 0))</f>
        <v>Hormones systémiques sauf hormones sexuelles et insulines</v>
      </c>
      <c r="H1735">
        <f>YEAR(tbl_data[[#This Row],[Date_rapport]])</f>
        <v>2021</v>
      </c>
      <c r="I1735" t="str">
        <f>INDEX(tbl_produits[Molécule extraite], MATCH(tbl_data[[#This Row],[NORM_Spécialité]], tbl_produits[Nom normalisé], 0))</f>
        <v>Pasiréotide</v>
      </c>
      <c r="J1735" s="34">
        <f>DATE(LEFT(tbl_data[[#This Row],[Date_rapport]], 4), MID(tbl_data[[#This Row],[Date_rapport]], 6, 2), RIGHT(tbl_data[[#This Row],[Date_rapport]], 2))</f>
        <v>44510</v>
      </c>
    </row>
    <row r="1736" spans="1:10" x14ac:dyDescent="0.2">
      <c r="A1736" s="28" t="s">
        <v>390</v>
      </c>
      <c r="B1736" t="s">
        <v>6</v>
      </c>
      <c r="C1736" s="28" t="s">
        <v>274</v>
      </c>
      <c r="D1736" t="s">
        <v>245</v>
      </c>
      <c r="E1736" t="s">
        <v>275</v>
      </c>
      <c r="F1736" t="str">
        <f>INDEX(tbl_produits[Nom normalisé], MATCH(tbl_data[[#This Row],[Spécialité]], tbl_produits[Nom original], 0))</f>
        <v>TOBI 300 mg/5 ml,  solution pour inhalation par nébuliseur</v>
      </c>
      <c r="G1736" t="str">
        <f>INDEX(tbl_produits[Classe nom], MATCH(tbl_data[[#This Row],[NORM_Spécialité]], tbl_produits[Nom normalisé], 0))</f>
        <v>Anti-infectieux à usage systémique</v>
      </c>
      <c r="H1736">
        <f>YEAR(tbl_data[[#This Row],[Date_rapport]])</f>
        <v>2021</v>
      </c>
      <c r="I1736" t="str">
        <f>INDEX(tbl_produits[Molécule extraite], MATCH(tbl_data[[#This Row],[NORM_Spécialité]], tbl_produits[Nom normalisé], 0))</f>
        <v>Tobramycine</v>
      </c>
      <c r="J1736" s="34">
        <f>DATE(LEFT(tbl_data[[#This Row],[Date_rapport]], 4), MID(tbl_data[[#This Row],[Date_rapport]], 6, 2), RIGHT(tbl_data[[#This Row],[Date_rapport]], 2))</f>
        <v>44510</v>
      </c>
    </row>
    <row r="1737" spans="1:10" x14ac:dyDescent="0.2">
      <c r="A1737" s="28" t="s">
        <v>390</v>
      </c>
      <c r="B1737" t="s">
        <v>9</v>
      </c>
      <c r="C1737" s="28" t="s">
        <v>275</v>
      </c>
      <c r="D1737" t="s">
        <v>276</v>
      </c>
      <c r="E1737" t="s">
        <v>2</v>
      </c>
      <c r="F1737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1737" t="str">
        <f>INDEX(tbl_produits[Classe nom], MATCH(tbl_data[[#This Row],[NORM_Spécialité]], tbl_produits[Nom normalisé], 0))</f>
        <v>Anti-infectieux à usage systémique</v>
      </c>
      <c r="H1737">
        <f>YEAR(tbl_data[[#This Row],[Date_rapport]])</f>
        <v>2021</v>
      </c>
      <c r="I1737" t="str">
        <f>INDEX(tbl_produits[Molécule extraite], MATCH(tbl_data[[#This Row],[NORM_Spécialité]], tbl_produits[Nom normalisé], 0))</f>
        <v>Immunoglobuline humaine normale (IgG)</v>
      </c>
      <c r="J1737" s="34">
        <f>DATE(LEFT(tbl_data[[#This Row],[Date_rapport]], 4), MID(tbl_data[[#This Row],[Date_rapport]], 6, 2), RIGHT(tbl_data[[#This Row],[Date_rapport]], 2))</f>
        <v>44510</v>
      </c>
    </row>
    <row r="1738" spans="1:10" x14ac:dyDescent="0.2">
      <c r="A1738" s="28" t="s">
        <v>390</v>
      </c>
      <c r="B1738" t="s">
        <v>11</v>
      </c>
      <c r="C1738" s="28" t="s">
        <v>275</v>
      </c>
      <c r="D1738" t="s">
        <v>277</v>
      </c>
      <c r="E1738" t="s">
        <v>2</v>
      </c>
      <c r="F1738" t="str">
        <f>INDEX(tbl_produits[Nom normalisé], MATCH(tbl_data[[#This Row],[Spécialité]], tbl_produits[Nom original], 0))</f>
        <v>NEUROBLOC 5000 U/ml,  solution injectable</v>
      </c>
      <c r="G1738" t="str">
        <f>INDEX(tbl_produits[Classe nom], MATCH(tbl_data[[#This Row],[NORM_Spécialité]], tbl_produits[Nom normalisé], 0))</f>
        <v xml:space="preserve">Système musculo-squelettique </v>
      </c>
      <c r="H1738">
        <f>YEAR(tbl_data[[#This Row],[Date_rapport]])</f>
        <v>2021</v>
      </c>
      <c r="I1738" t="str">
        <f>INDEX(tbl_produits[Molécule extraite], MATCH(tbl_data[[#This Row],[NORM_Spécialité]], tbl_produits[Nom normalisé], 0))</f>
        <v>Toxine botulique de type B</v>
      </c>
      <c r="J1738" s="34">
        <f>DATE(LEFT(tbl_data[[#This Row],[Date_rapport]], 4), MID(tbl_data[[#This Row],[Date_rapport]], 6, 2), RIGHT(tbl_data[[#This Row],[Date_rapport]], 2))</f>
        <v>44510</v>
      </c>
    </row>
    <row r="1739" spans="1:10" x14ac:dyDescent="0.2">
      <c r="A1739" s="28" t="s">
        <v>390</v>
      </c>
      <c r="B1739" t="s">
        <v>9</v>
      </c>
      <c r="C1739" s="28" t="s">
        <v>280</v>
      </c>
      <c r="D1739" t="s">
        <v>226</v>
      </c>
      <c r="E1739" t="s">
        <v>2</v>
      </c>
      <c r="F1739" t="str">
        <f>INDEX(tbl_produits[Nom normalisé], MATCH(tbl_data[[#This Row],[Spécialité]], tbl_produits[Nom original], 0))</f>
        <v>CLAMOXYL 1g, poudre pour solution injectable/pour perfusion (IM-IV)</v>
      </c>
      <c r="G1739" t="str">
        <f>INDEX(tbl_produits[Classe nom], MATCH(tbl_data[[#This Row],[NORM_Spécialité]], tbl_produits[Nom normalisé], 0))</f>
        <v>Anti-infectieux à usage systémique</v>
      </c>
      <c r="H1739">
        <f>YEAR(tbl_data[[#This Row],[Date_rapport]])</f>
        <v>2021</v>
      </c>
      <c r="I1739" t="str">
        <f>INDEX(tbl_produits[Molécule extraite], MATCH(tbl_data[[#This Row],[NORM_Spécialité]], tbl_produits[Nom normalisé], 0))</f>
        <v>Amoxicilline</v>
      </c>
      <c r="J1739" s="34">
        <f>DATE(LEFT(tbl_data[[#This Row],[Date_rapport]], 4), MID(tbl_data[[#This Row],[Date_rapport]], 6, 2), RIGHT(tbl_data[[#This Row],[Date_rapport]], 2))</f>
        <v>44510</v>
      </c>
    </row>
    <row r="1740" spans="1:10" x14ac:dyDescent="0.2">
      <c r="A1740" s="28" t="s">
        <v>390</v>
      </c>
      <c r="B1740" t="s">
        <v>3</v>
      </c>
      <c r="C1740" s="28" t="s">
        <v>282</v>
      </c>
      <c r="D1740" t="s">
        <v>239</v>
      </c>
      <c r="E1740" t="s">
        <v>2</v>
      </c>
      <c r="F1740" t="str">
        <f>INDEX(tbl_produits[Nom normalisé], MATCH(tbl_data[[#This Row],[Spécialité]], tbl_produits[Nom original], 0))</f>
        <v>VORICONAZOLE OHRE PHARMA 200 mg, poudre pour solution pour perfusion</v>
      </c>
      <c r="G1740" t="str">
        <f>INDEX(tbl_produits[Classe nom], MATCH(tbl_data[[#This Row],[NORM_Spécialité]], tbl_produits[Nom normalisé], 0))</f>
        <v>Anti-infectieux à usage systémique</v>
      </c>
      <c r="H1740">
        <f>YEAR(tbl_data[[#This Row],[Date_rapport]])</f>
        <v>2021</v>
      </c>
      <c r="I1740" t="str">
        <f>INDEX(tbl_produits[Molécule extraite], MATCH(tbl_data[[#This Row],[NORM_Spécialité]], tbl_produits[Nom normalisé], 0))</f>
        <v>Voriconazole</v>
      </c>
      <c r="J1740" s="34">
        <f>DATE(LEFT(tbl_data[[#This Row],[Date_rapport]], 4), MID(tbl_data[[#This Row],[Date_rapport]], 6, 2), RIGHT(tbl_data[[#This Row],[Date_rapport]], 2))</f>
        <v>44510</v>
      </c>
    </row>
    <row r="1741" spans="1:10" x14ac:dyDescent="0.2">
      <c r="A1741" s="28" t="s">
        <v>390</v>
      </c>
      <c r="B1741" t="s">
        <v>9</v>
      </c>
      <c r="C1741" s="28" t="s">
        <v>282</v>
      </c>
      <c r="D1741" t="s">
        <v>240</v>
      </c>
      <c r="E1741" t="s">
        <v>2</v>
      </c>
      <c r="F1741" t="str">
        <f>INDEX(tbl_produits[Nom normalisé], MATCH(tbl_data[[#This Row],[Spécialité]], tbl_produits[Nom original], 0))</f>
        <v>PROPRANOLOL ACETLAB 5 mg/5 mL, solution injectable</v>
      </c>
      <c r="G1741" t="str">
        <f>INDEX(tbl_produits[Classe nom], MATCH(tbl_data[[#This Row],[NORM_Spécialité]], tbl_produits[Nom normalisé], 0))</f>
        <v>Système cardiovasculaire</v>
      </c>
      <c r="H1741">
        <f>YEAR(tbl_data[[#This Row],[Date_rapport]])</f>
        <v>2021</v>
      </c>
      <c r="I1741" t="str">
        <f>INDEX(tbl_produits[Molécule extraite], MATCH(tbl_data[[#This Row],[NORM_Spécialité]], tbl_produits[Nom normalisé], 0))</f>
        <v>Propranolol</v>
      </c>
      <c r="J1741" s="34">
        <f>DATE(LEFT(tbl_data[[#This Row],[Date_rapport]], 4), MID(tbl_data[[#This Row],[Date_rapport]], 6, 2), RIGHT(tbl_data[[#This Row],[Date_rapport]], 2))</f>
        <v>44510</v>
      </c>
    </row>
    <row r="1742" spans="1:10" x14ac:dyDescent="0.2">
      <c r="A1742" s="28" t="s">
        <v>390</v>
      </c>
      <c r="B1742" t="s">
        <v>6</v>
      </c>
      <c r="C1742" s="28" t="s">
        <v>283</v>
      </c>
      <c r="D1742" t="s">
        <v>128</v>
      </c>
      <c r="E1742" t="s">
        <v>2</v>
      </c>
      <c r="F1742" t="str">
        <f>INDEX(tbl_produits[Nom normalisé], MATCH(tbl_data[[#This Row],[Spécialité]], tbl_produits[Nom original], 0))</f>
        <v>CIPROFLOXACINE ARROW 500mg  comprimé pelliculé</v>
      </c>
      <c r="G1742" t="str">
        <f>INDEX(tbl_produits[Classe nom], MATCH(tbl_data[[#This Row],[NORM_Spécialité]], tbl_produits[Nom normalisé], 0))</f>
        <v>Anti-infectieux à usage systémique</v>
      </c>
      <c r="H1742">
        <f>YEAR(tbl_data[[#This Row],[Date_rapport]])</f>
        <v>2021</v>
      </c>
      <c r="I1742" t="str">
        <f>INDEX(tbl_produits[Molécule extraite], MATCH(tbl_data[[#This Row],[NORM_Spécialité]], tbl_produits[Nom normalisé], 0))</f>
        <v>Ciprofloxacine</v>
      </c>
      <c r="J1742" s="34">
        <f>DATE(LEFT(tbl_data[[#This Row],[Date_rapport]], 4), MID(tbl_data[[#This Row],[Date_rapport]], 6, 2), RIGHT(tbl_data[[#This Row],[Date_rapport]], 2))</f>
        <v>44510</v>
      </c>
    </row>
    <row r="1743" spans="1:10" x14ac:dyDescent="0.2">
      <c r="A1743" s="28" t="s">
        <v>390</v>
      </c>
      <c r="B1743" t="s">
        <v>6</v>
      </c>
      <c r="C1743" s="28" t="s">
        <v>284</v>
      </c>
      <c r="D1743" t="s">
        <v>13</v>
      </c>
      <c r="E1743" t="s">
        <v>1550</v>
      </c>
      <c r="F1743" t="str">
        <f>INDEX(tbl_produits[Nom normalisé], MATCH(tbl_data[[#This Row],[Spécialité]], tbl_produits[Nom original], 0))</f>
        <v>DIGIFAB 40 mg  poudre pour solution pour perfusion</v>
      </c>
      <c r="G1743" t="str">
        <f>INDEX(tbl_produits[Classe nom], MATCH(tbl_data[[#This Row],[NORM_Spécialité]], tbl_produits[Nom normalisé], 0))</f>
        <v>Divers</v>
      </c>
      <c r="H1743">
        <f>YEAR(tbl_data[[#This Row],[Date_rapport]])</f>
        <v>2021</v>
      </c>
      <c r="I1743" t="str">
        <f>INDEX(tbl_produits[Molécule extraite], MATCH(tbl_data[[#This Row],[NORM_Spécialité]], tbl_produits[Nom normalisé], 0))</f>
        <v>Fragments Fab antidigoxine (ovins)</v>
      </c>
      <c r="J1743" s="34">
        <f>DATE(LEFT(tbl_data[[#This Row],[Date_rapport]], 4), MID(tbl_data[[#This Row],[Date_rapport]], 6, 2), RIGHT(tbl_data[[#This Row],[Date_rapport]], 2))</f>
        <v>44510</v>
      </c>
    </row>
    <row r="1744" spans="1:10" x14ac:dyDescent="0.2">
      <c r="A1744" s="28" t="s">
        <v>390</v>
      </c>
      <c r="B1744" t="s">
        <v>11</v>
      </c>
      <c r="C1744" s="28" t="s">
        <v>284</v>
      </c>
      <c r="D1744" t="s">
        <v>12</v>
      </c>
      <c r="E1744" t="s">
        <v>2</v>
      </c>
      <c r="F1744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1744" t="str">
        <f>INDEX(tbl_produits[Classe nom], MATCH(tbl_data[[#This Row],[NORM_Spécialité]], tbl_produits[Nom normalisé], 0))</f>
        <v>Divers</v>
      </c>
      <c r="H1744">
        <f>YEAR(tbl_data[[#This Row],[Date_rapport]])</f>
        <v>2021</v>
      </c>
      <c r="I1744" t="str">
        <f>INDEX(tbl_produits[Molécule extraite], MATCH(tbl_data[[#This Row],[NORM_Spécialité]], tbl_produits[Nom normalisé], 0))</f>
        <v>Fragment Fab d’immunoglobuline antidigitalique ovin</v>
      </c>
      <c r="J1744" s="34">
        <f>DATE(LEFT(tbl_data[[#This Row],[Date_rapport]], 4), MID(tbl_data[[#This Row],[Date_rapport]], 6, 2), RIGHT(tbl_data[[#This Row],[Date_rapport]], 2))</f>
        <v>44510</v>
      </c>
    </row>
    <row r="1745" spans="1:10" x14ac:dyDescent="0.2">
      <c r="A1745" s="28" t="s">
        <v>390</v>
      </c>
      <c r="B1745" t="s">
        <v>3</v>
      </c>
      <c r="C1745" s="28" t="s">
        <v>285</v>
      </c>
      <c r="D1745" t="s">
        <v>96</v>
      </c>
      <c r="E1745" t="s">
        <v>2</v>
      </c>
      <c r="F1745" t="str">
        <f>INDEX(tbl_produits[Nom normalisé], MATCH(tbl_data[[#This Row],[Spécialité]], tbl_produits[Nom original], 0))</f>
        <v>PENTACARINAT 300 mg, poudre pour aérosol et pour usage parentéral</v>
      </c>
      <c r="G1745" t="str">
        <f>INDEX(tbl_produits[Classe nom], MATCH(tbl_data[[#This Row],[NORM_Spécialité]], tbl_produits[Nom normalisé], 0))</f>
        <v>Antiparasitaires, insecticides et répulsifs</v>
      </c>
      <c r="H1745">
        <f>YEAR(tbl_data[[#This Row],[Date_rapport]])</f>
        <v>2021</v>
      </c>
      <c r="I1745" t="str">
        <f>INDEX(tbl_produits[Molécule extraite], MATCH(tbl_data[[#This Row],[NORM_Spécialité]], tbl_produits[Nom normalisé], 0))</f>
        <v>Pentamidine (isétionate de) </v>
      </c>
      <c r="J1745" s="34">
        <f>DATE(LEFT(tbl_data[[#This Row],[Date_rapport]], 4), MID(tbl_data[[#This Row],[Date_rapport]], 6, 2), RIGHT(tbl_data[[#This Row],[Date_rapport]], 2))</f>
        <v>44510</v>
      </c>
    </row>
    <row r="1746" spans="1:10" x14ac:dyDescent="0.2">
      <c r="A1746" s="28" t="s">
        <v>390</v>
      </c>
      <c r="B1746" t="s">
        <v>6</v>
      </c>
      <c r="C1746" s="28" t="s">
        <v>286</v>
      </c>
      <c r="D1746" t="s">
        <v>197</v>
      </c>
      <c r="E1746" t="s">
        <v>286</v>
      </c>
      <c r="F1746" t="str">
        <f>INDEX(tbl_produits[Nom normalisé], MATCH(tbl_data[[#This Row],[Spécialité]], tbl_produits[Nom original], 0))</f>
        <v>UN-ALFA 2 microgrammes/1 ml, solution injectable IV en ampoule</v>
      </c>
      <c r="G1746" t="str">
        <f>INDEX(tbl_produits[Classe nom], MATCH(tbl_data[[#This Row],[NORM_Spécialité]], tbl_produits[Nom normalisé], 0))</f>
        <v>Voies digestives et métabolisme</v>
      </c>
      <c r="H1746">
        <f>YEAR(tbl_data[[#This Row],[Date_rapport]])</f>
        <v>2021</v>
      </c>
      <c r="I1746" t="str">
        <f>INDEX(tbl_produits[Molécule extraite], MATCH(tbl_data[[#This Row],[NORM_Spécialité]], tbl_produits[Nom normalisé], 0))</f>
        <v>Alfacalcidol </v>
      </c>
      <c r="J1746" s="34">
        <f>DATE(LEFT(tbl_data[[#This Row],[Date_rapport]], 4), MID(tbl_data[[#This Row],[Date_rapport]], 6, 2), RIGHT(tbl_data[[#This Row],[Date_rapport]], 2))</f>
        <v>44510</v>
      </c>
    </row>
    <row r="1747" spans="1:10" x14ac:dyDescent="0.2">
      <c r="A1747" s="28" t="s">
        <v>390</v>
      </c>
      <c r="B1747" t="s">
        <v>3</v>
      </c>
      <c r="C1747" s="28" t="s">
        <v>287</v>
      </c>
      <c r="D1747" t="s">
        <v>248</v>
      </c>
      <c r="E1747" t="s">
        <v>2</v>
      </c>
      <c r="F1747" t="str">
        <f>INDEX(tbl_produits[Nom normalisé], MATCH(tbl_data[[#This Row],[Spécialité]], tbl_produits[Nom original], 0))</f>
        <v>SEMAP 20 mg, comprimé</v>
      </c>
      <c r="G1747" t="str">
        <f>INDEX(tbl_produits[Classe nom], MATCH(tbl_data[[#This Row],[NORM_Spécialité]], tbl_produits[Nom normalisé], 0))</f>
        <v>Système nerveux</v>
      </c>
      <c r="H1747">
        <f>YEAR(tbl_data[[#This Row],[Date_rapport]])</f>
        <v>2021</v>
      </c>
      <c r="I1747" t="str">
        <f>INDEX(tbl_produits[Molécule extraite], MATCH(tbl_data[[#This Row],[NORM_Spécialité]], tbl_produits[Nom normalisé], 0))</f>
        <v>Penfluridol</v>
      </c>
      <c r="J1747" s="34">
        <f>DATE(LEFT(tbl_data[[#This Row],[Date_rapport]], 4), MID(tbl_data[[#This Row],[Date_rapport]], 6, 2), RIGHT(tbl_data[[#This Row],[Date_rapport]], 2))</f>
        <v>44510</v>
      </c>
    </row>
    <row r="1748" spans="1:10" x14ac:dyDescent="0.2">
      <c r="A1748" s="28" t="s">
        <v>390</v>
      </c>
      <c r="B1748" t="s">
        <v>3</v>
      </c>
      <c r="C1748" s="28" t="s">
        <v>289</v>
      </c>
      <c r="D1748" t="s">
        <v>238</v>
      </c>
      <c r="E1748" t="s">
        <v>2</v>
      </c>
      <c r="F1748" t="str">
        <f>INDEX(tbl_produits[Nom normalisé], MATCH(tbl_data[[#This Row],[Spécialité]], tbl_produits[Nom original], 0))</f>
        <v>SOLUMEDROL 40 mg/2ml  lyophilisat et solution pour usage parentéral</v>
      </c>
      <c r="G1748" t="str">
        <f>INDEX(tbl_produits[Classe nom], MATCH(tbl_data[[#This Row],[NORM_Spécialité]], tbl_produits[Nom normalisé], 0))</f>
        <v>Hormones systémiques sauf hormones sexuelles et insulines</v>
      </c>
      <c r="H1748">
        <f>YEAR(tbl_data[[#This Row],[Date_rapport]])</f>
        <v>2021</v>
      </c>
      <c r="I1748" t="str">
        <f>INDEX(tbl_produits[Molécule extraite], MATCH(tbl_data[[#This Row],[NORM_Spécialité]], tbl_produits[Nom normalisé], 0))</f>
        <v>Méthylprednisolone (hydrogénosuccinate de)</v>
      </c>
      <c r="J1748" s="34">
        <f>DATE(LEFT(tbl_data[[#This Row],[Date_rapport]], 4), MID(tbl_data[[#This Row],[Date_rapport]], 6, 2), RIGHT(tbl_data[[#This Row],[Date_rapport]], 2))</f>
        <v>44510</v>
      </c>
    </row>
    <row r="1749" spans="1:10" x14ac:dyDescent="0.2">
      <c r="A1749" s="28" t="s">
        <v>390</v>
      </c>
      <c r="B1749" t="s">
        <v>3</v>
      </c>
      <c r="C1749" s="28" t="s">
        <v>289</v>
      </c>
      <c r="D1749" t="s">
        <v>237</v>
      </c>
      <c r="E1749" t="s">
        <v>2</v>
      </c>
      <c r="F1749" t="str">
        <f>INDEX(tbl_produits[Nom normalisé], MATCH(tbl_data[[#This Row],[Spécialité]], tbl_produits[Nom original], 0))</f>
        <v>URAPIDIL 100 mg/20 ml, solution injectable</v>
      </c>
      <c r="G1749" t="str">
        <f>INDEX(tbl_produits[Classe nom], MATCH(tbl_data[[#This Row],[NORM_Spécialité]], tbl_produits[Nom normalisé], 0))</f>
        <v>Système cardiovasculaire</v>
      </c>
      <c r="H1749">
        <f>YEAR(tbl_data[[#This Row],[Date_rapport]])</f>
        <v>2021</v>
      </c>
      <c r="I1749" t="str">
        <f>INDEX(tbl_produits[Molécule extraite], MATCH(tbl_data[[#This Row],[NORM_Spécialité]], tbl_produits[Nom normalisé], 0))</f>
        <v>Uradipil</v>
      </c>
      <c r="J1749" s="34">
        <f>DATE(LEFT(tbl_data[[#This Row],[Date_rapport]], 4), MID(tbl_data[[#This Row],[Date_rapport]], 6, 2), RIGHT(tbl_data[[#This Row],[Date_rapport]], 2))</f>
        <v>44510</v>
      </c>
    </row>
    <row r="1750" spans="1:10" x14ac:dyDescent="0.2">
      <c r="A1750" s="28" t="s">
        <v>390</v>
      </c>
      <c r="B1750" t="s">
        <v>11</v>
      </c>
      <c r="C1750" s="28" t="s">
        <v>290</v>
      </c>
      <c r="D1750" t="s">
        <v>125</v>
      </c>
      <c r="E1750" t="s">
        <v>2</v>
      </c>
      <c r="F1750" t="str">
        <f>INDEX(tbl_produits[Nom normalisé], MATCH(tbl_data[[#This Row],[Spécialité]], tbl_produits[Nom original], 0))</f>
        <v>IOBENGUANE (131I) pour thérapie CIS bio international 370 MBq/mL, solution pour perfusion</v>
      </c>
      <c r="G1750" t="str">
        <f>INDEX(tbl_produits[Classe nom], MATCH(tbl_data[[#This Row],[NORM_Spécialité]], tbl_produits[Nom normalisé], 0))</f>
        <v>Divers</v>
      </c>
      <c r="H1750">
        <f>YEAR(tbl_data[[#This Row],[Date_rapport]])</f>
        <v>2021</v>
      </c>
      <c r="I1750" t="str">
        <f>INDEX(tbl_produits[Molécule extraite], MATCH(tbl_data[[#This Row],[NORM_Spécialité]], tbl_produits[Nom normalisé], 0))</f>
        <v>Iobenguane (131I)</v>
      </c>
      <c r="J1750" s="34">
        <f>DATE(LEFT(tbl_data[[#This Row],[Date_rapport]], 4), MID(tbl_data[[#This Row],[Date_rapport]], 6, 2), RIGHT(tbl_data[[#This Row],[Date_rapport]], 2))</f>
        <v>44510</v>
      </c>
    </row>
    <row r="1751" spans="1:10" x14ac:dyDescent="0.2">
      <c r="A1751" s="28" t="s">
        <v>390</v>
      </c>
      <c r="B1751" t="s">
        <v>9</v>
      </c>
      <c r="C1751" s="28" t="s">
        <v>291</v>
      </c>
      <c r="D1751" t="s">
        <v>137</v>
      </c>
      <c r="E1751" t="s">
        <v>2</v>
      </c>
      <c r="F1751" t="str">
        <f>INDEX(tbl_produits[Nom normalisé], MATCH(tbl_data[[#This Row],[Spécialité]], tbl_produits[Nom original], 0))</f>
        <v>TOPIRAMATE  50 mg MYLAN, comprimé pelliculé- TOPIRAMATE 100 mg MYLAN, comprimé pelliculé</v>
      </c>
      <c r="G1751" t="str">
        <f>INDEX(tbl_produits[Classe nom], MATCH(tbl_data[[#This Row],[NORM_Spécialité]], tbl_produits[Nom normalisé], 0))</f>
        <v>Système nerveux</v>
      </c>
      <c r="H1751">
        <f>YEAR(tbl_data[[#This Row],[Date_rapport]])</f>
        <v>2021</v>
      </c>
      <c r="I1751" t="str">
        <f>INDEX(tbl_produits[Molécule extraite], MATCH(tbl_data[[#This Row],[NORM_Spécialité]], tbl_produits[Nom normalisé], 0))</f>
        <v>Topiramate</v>
      </c>
      <c r="J1751" s="34">
        <f>DATE(LEFT(tbl_data[[#This Row],[Date_rapport]], 4), MID(tbl_data[[#This Row],[Date_rapport]], 6, 2), RIGHT(tbl_data[[#This Row],[Date_rapport]], 2))</f>
        <v>44510</v>
      </c>
    </row>
    <row r="1752" spans="1:10" x14ac:dyDescent="0.2">
      <c r="A1752" s="28" t="s">
        <v>390</v>
      </c>
      <c r="B1752" t="s">
        <v>3</v>
      </c>
      <c r="C1752" s="28" t="s">
        <v>294</v>
      </c>
      <c r="D1752" t="s">
        <v>211</v>
      </c>
      <c r="E1752" t="s">
        <v>2</v>
      </c>
      <c r="F1752" t="str">
        <f>INDEX(tbl_produits[Nom normalisé], MATCH(tbl_data[[#This Row],[Spécialité]], tbl_produits[Nom original], 0))</f>
        <v>BLEOMYCINE BELLON 15 mg, poudre pour solution injectable</v>
      </c>
      <c r="G1752" t="str">
        <f>INDEX(tbl_produits[Classe nom], MATCH(tbl_data[[#This Row],[NORM_Spécialité]], tbl_produits[Nom normalisé], 0))</f>
        <v>Antinéoplasiques et immunomodulateurs</v>
      </c>
      <c r="H1752">
        <f>YEAR(tbl_data[[#This Row],[Date_rapport]])</f>
        <v>2021</v>
      </c>
      <c r="I1752" t="str">
        <f>INDEX(tbl_produits[Molécule extraite], MATCH(tbl_data[[#This Row],[NORM_Spécialité]], tbl_produits[Nom normalisé], 0))</f>
        <v>Bléomycine (sulfate de)</v>
      </c>
      <c r="J1752" s="34">
        <f>DATE(LEFT(tbl_data[[#This Row],[Date_rapport]], 4), MID(tbl_data[[#This Row],[Date_rapport]], 6, 2), RIGHT(tbl_data[[#This Row],[Date_rapport]], 2))</f>
        <v>44510</v>
      </c>
    </row>
    <row r="1753" spans="1:10" x14ac:dyDescent="0.2">
      <c r="A1753" s="28" t="s">
        <v>390</v>
      </c>
      <c r="B1753" t="s">
        <v>11</v>
      </c>
      <c r="C1753" s="28" t="s">
        <v>294</v>
      </c>
      <c r="D1753" t="s">
        <v>232</v>
      </c>
      <c r="E1753" t="s">
        <v>2</v>
      </c>
      <c r="F1753" t="str">
        <f>INDEX(tbl_produits[Nom normalisé], MATCH(tbl_data[[#This Row],[Spécialité]], tbl_produits[Nom original], 0))</f>
        <v>MINIRIN 0,1 mg/ml solution pour administration endonasale</v>
      </c>
      <c r="G1753" t="str">
        <f>INDEX(tbl_produits[Classe nom], MATCH(tbl_data[[#This Row],[NORM_Spécialité]], tbl_produits[Nom normalisé], 0))</f>
        <v>Hormones systémiques sauf hormones sexuelles et insulines</v>
      </c>
      <c r="H1753">
        <f>YEAR(tbl_data[[#This Row],[Date_rapport]])</f>
        <v>2021</v>
      </c>
      <c r="I1753" t="str">
        <f>INDEX(tbl_produits[Molécule extraite], MATCH(tbl_data[[#This Row],[NORM_Spécialité]], tbl_produits[Nom normalisé], 0))</f>
        <v>Desmopressine</v>
      </c>
      <c r="J1753" s="34">
        <f>DATE(LEFT(tbl_data[[#This Row],[Date_rapport]], 4), MID(tbl_data[[#This Row],[Date_rapport]], 6, 2), RIGHT(tbl_data[[#This Row],[Date_rapport]], 2))</f>
        <v>44510</v>
      </c>
    </row>
    <row r="1754" spans="1:10" x14ac:dyDescent="0.2">
      <c r="A1754" s="28" t="s">
        <v>390</v>
      </c>
      <c r="B1754" t="s">
        <v>9</v>
      </c>
      <c r="C1754" s="28" t="s">
        <v>296</v>
      </c>
      <c r="D1754" t="s">
        <v>74</v>
      </c>
      <c r="E1754" t="s">
        <v>2</v>
      </c>
      <c r="F1754" t="str">
        <f>INDEX(tbl_produits[Nom normalisé], MATCH(tbl_data[[#This Row],[Spécialité]], tbl_produits[Nom original], 0))</f>
        <v>HEPATATE poudre pour solution injectable . Trousse pour la préparation radiopharmaceutique</v>
      </c>
      <c r="G1754" t="str">
        <f>INDEX(tbl_produits[Classe nom], MATCH(tbl_data[[#This Row],[NORM_Spécialité]], tbl_produits[Nom normalisé], 0))</f>
        <v>Divers</v>
      </c>
      <c r="H1754">
        <f>YEAR(tbl_data[[#This Row],[Date_rapport]])</f>
        <v>2021</v>
      </c>
      <c r="I1754" t="str">
        <f>INDEX(tbl_produits[Molécule extraite], MATCH(tbl_data[[#This Row],[NORM_Spécialité]], tbl_produits[Nom normalisé], 0))</f>
        <v>N/A</v>
      </c>
      <c r="J1754" s="34">
        <f>DATE(LEFT(tbl_data[[#This Row],[Date_rapport]], 4), MID(tbl_data[[#This Row],[Date_rapport]], 6, 2), RIGHT(tbl_data[[#This Row],[Date_rapport]], 2))</f>
        <v>44510</v>
      </c>
    </row>
    <row r="1755" spans="1:10" x14ac:dyDescent="0.2">
      <c r="A1755" s="28" t="s">
        <v>390</v>
      </c>
      <c r="B1755" t="s">
        <v>3</v>
      </c>
      <c r="C1755" s="28" t="s">
        <v>296</v>
      </c>
      <c r="D1755" t="s">
        <v>4</v>
      </c>
      <c r="E1755" t="s">
        <v>2</v>
      </c>
      <c r="F1755" t="str">
        <f>INDEX(tbl_produits[Nom normalisé], MATCH(tbl_data[[#This Row],[Spécialité]], tbl_produits[Nom original], 0))</f>
        <v>ALKONATREM   150 mg, gélule</v>
      </c>
      <c r="G1755" t="str">
        <f>INDEX(tbl_produits[Classe nom], MATCH(tbl_data[[#This Row],[NORM_Spécialité]], tbl_produits[Nom normalisé], 0))</f>
        <v>Anti-infectieux à usage systémique</v>
      </c>
      <c r="H1755">
        <f>YEAR(tbl_data[[#This Row],[Date_rapport]])</f>
        <v>2021</v>
      </c>
      <c r="I1755" t="str">
        <f>INDEX(tbl_produits[Molécule extraite], MATCH(tbl_data[[#This Row],[NORM_Spécialité]], tbl_produits[Nom normalisé], 0))</f>
        <v>Chlorhydrate de déméclocycline</v>
      </c>
      <c r="J1755" s="34">
        <f>DATE(LEFT(tbl_data[[#This Row],[Date_rapport]], 4), MID(tbl_data[[#This Row],[Date_rapport]], 6, 2), RIGHT(tbl_data[[#This Row],[Date_rapport]], 2))</f>
        <v>44510</v>
      </c>
    </row>
    <row r="1756" spans="1:10" x14ac:dyDescent="0.2">
      <c r="A1756" s="28" t="s">
        <v>390</v>
      </c>
      <c r="B1756" t="s">
        <v>6</v>
      </c>
      <c r="C1756" s="28" t="s">
        <v>297</v>
      </c>
      <c r="D1756" t="s">
        <v>224</v>
      </c>
      <c r="E1756" t="s">
        <v>298</v>
      </c>
      <c r="F1756" t="str">
        <f>INDEX(tbl_produits[Nom normalisé], MATCH(tbl_data[[#This Row],[Spécialité]], tbl_produits[Nom original], 0))</f>
        <v>INVANZ 1 G, poudre pour solution à diluer pour perfusion</v>
      </c>
      <c r="G1756" t="str">
        <f>INDEX(tbl_produits[Classe nom], MATCH(tbl_data[[#This Row],[NORM_Spécialité]], tbl_produits[Nom normalisé], 0))</f>
        <v>Anti-infectieux à usage systémique</v>
      </c>
      <c r="H1756">
        <f>YEAR(tbl_data[[#This Row],[Date_rapport]])</f>
        <v>2021</v>
      </c>
      <c r="I1756" t="str">
        <f>INDEX(tbl_produits[Molécule extraite], MATCH(tbl_data[[#This Row],[NORM_Spécialité]], tbl_produits[Nom normalisé], 0))</f>
        <v>Ertapénem</v>
      </c>
      <c r="J1756" s="34">
        <f>DATE(LEFT(tbl_data[[#This Row],[Date_rapport]], 4), MID(tbl_data[[#This Row],[Date_rapport]], 6, 2), RIGHT(tbl_data[[#This Row],[Date_rapport]], 2))</f>
        <v>44510</v>
      </c>
    </row>
    <row r="1757" spans="1:10" x14ac:dyDescent="0.2">
      <c r="A1757" s="28" t="s">
        <v>390</v>
      </c>
      <c r="B1757" t="s">
        <v>6</v>
      </c>
      <c r="C1757" s="28" t="s">
        <v>297</v>
      </c>
      <c r="D1757" t="s">
        <v>171</v>
      </c>
      <c r="E1757" t="s">
        <v>297</v>
      </c>
      <c r="F1757" t="str">
        <f>INDEX(tbl_produits[Nom normalisé], MATCH(tbl_data[[#This Row],[Spécialité]], tbl_produits[Nom original], 0))</f>
        <v>DIAZEPAM  5 mg et 10 mg comprimé</v>
      </c>
      <c r="G1757" t="str">
        <f>INDEX(tbl_produits[Classe nom], MATCH(tbl_data[[#This Row],[NORM_Spécialité]], tbl_produits[Nom normalisé], 0))</f>
        <v>Système nerveux</v>
      </c>
      <c r="H1757">
        <f>YEAR(tbl_data[[#This Row],[Date_rapport]])</f>
        <v>2021</v>
      </c>
      <c r="I1757" t="str">
        <f>INDEX(tbl_produits[Molécule extraite], MATCH(tbl_data[[#This Row],[NORM_Spécialité]], tbl_produits[Nom normalisé], 0))</f>
        <v>Diazépam</v>
      </c>
      <c r="J1757" s="34">
        <f>DATE(LEFT(tbl_data[[#This Row],[Date_rapport]], 4), MID(tbl_data[[#This Row],[Date_rapport]], 6, 2), RIGHT(tbl_data[[#This Row],[Date_rapport]], 2))</f>
        <v>44510</v>
      </c>
    </row>
    <row r="1758" spans="1:10" x14ac:dyDescent="0.2">
      <c r="A1758" s="28" t="s">
        <v>390</v>
      </c>
      <c r="B1758" t="s">
        <v>3</v>
      </c>
      <c r="C1758" s="28" t="s">
        <v>300</v>
      </c>
      <c r="D1758" t="s">
        <v>230</v>
      </c>
      <c r="E1758" t="s">
        <v>2</v>
      </c>
      <c r="F1758" t="str">
        <f>INDEX(tbl_produits[Nom normalisé], MATCH(tbl_data[[#This Row],[Spécialité]], tbl_produits[Nom original], 0))</f>
        <v>ZONISAMIDE MYLAN 100 mg, gélule</v>
      </c>
      <c r="G1758" t="str">
        <f>INDEX(tbl_produits[Classe nom], MATCH(tbl_data[[#This Row],[NORM_Spécialité]], tbl_produits[Nom normalisé], 0))</f>
        <v>Système nerveux</v>
      </c>
      <c r="H1758">
        <f>YEAR(tbl_data[[#This Row],[Date_rapport]])</f>
        <v>2021</v>
      </c>
      <c r="I1758" t="str">
        <f>INDEX(tbl_produits[Molécule extraite], MATCH(tbl_data[[#This Row],[NORM_Spécialité]], tbl_produits[Nom normalisé], 0))</f>
        <v>Zonisamide</v>
      </c>
      <c r="J1758" s="34">
        <f>DATE(LEFT(tbl_data[[#This Row],[Date_rapport]], 4), MID(tbl_data[[#This Row],[Date_rapport]], 6, 2), RIGHT(tbl_data[[#This Row],[Date_rapport]], 2))</f>
        <v>44510</v>
      </c>
    </row>
    <row r="1759" spans="1:10" x14ac:dyDescent="0.2">
      <c r="A1759" s="28" t="s">
        <v>390</v>
      </c>
      <c r="B1759" t="s">
        <v>3</v>
      </c>
      <c r="C1759" s="28" t="s">
        <v>300</v>
      </c>
      <c r="D1759" t="s">
        <v>116</v>
      </c>
      <c r="E1759" t="s">
        <v>2</v>
      </c>
      <c r="F1759" t="str">
        <f>INDEX(tbl_produits[Nom normalisé], MATCH(tbl_data[[#This Row],[Spécialité]], tbl_produits[Nom original], 0))</f>
        <v>ZEVALIN 1,6 mg/ml, trousse pour préparations radiopharmaceutiques pour perfusion</v>
      </c>
      <c r="G1759" t="str">
        <f>INDEX(tbl_produits[Classe nom], MATCH(tbl_data[[#This Row],[NORM_Spécialité]], tbl_produits[Nom normalisé], 0))</f>
        <v>Antinéoplasiques et immunomodulateurs</v>
      </c>
      <c r="H1759">
        <f>YEAR(tbl_data[[#This Row],[Date_rapport]])</f>
        <v>2021</v>
      </c>
      <c r="I1759" t="str">
        <f>INDEX(tbl_produits[Molécule extraite], MATCH(tbl_data[[#This Row],[NORM_Spécialité]], tbl_produits[Nom normalisé], 0))</f>
        <v>Ibritumomab tiuxétan</v>
      </c>
      <c r="J1759" s="34">
        <f>DATE(LEFT(tbl_data[[#This Row],[Date_rapport]], 4), MID(tbl_data[[#This Row],[Date_rapport]], 6, 2), RIGHT(tbl_data[[#This Row],[Date_rapport]], 2))</f>
        <v>44510</v>
      </c>
    </row>
    <row r="1760" spans="1:10" x14ac:dyDescent="0.2">
      <c r="A1760" s="28" t="s">
        <v>390</v>
      </c>
      <c r="B1760" t="s">
        <v>9</v>
      </c>
      <c r="C1760" s="28" t="s">
        <v>300</v>
      </c>
      <c r="D1760" t="s">
        <v>48</v>
      </c>
      <c r="E1760" t="s">
        <v>2</v>
      </c>
      <c r="F1760" t="str">
        <f>INDEX(tbl_produits[Nom normalisé], MATCH(tbl_data[[#This Row],[Spécialité]], tbl_produits[Nom original], 0))</f>
        <v>ZENTEL 400 mg, comprimé</v>
      </c>
      <c r="G1760" t="str">
        <f>INDEX(tbl_produits[Classe nom], MATCH(tbl_data[[#This Row],[NORM_Spécialité]], tbl_produits[Nom normalisé], 0))</f>
        <v>Antiparasitaires, insecticides et répulsifs</v>
      </c>
      <c r="H1760">
        <f>YEAR(tbl_data[[#This Row],[Date_rapport]])</f>
        <v>2021</v>
      </c>
      <c r="I1760" t="str">
        <f>INDEX(tbl_produits[Molécule extraite], MATCH(tbl_data[[#This Row],[NORM_Spécialité]], tbl_produits[Nom normalisé], 0))</f>
        <v>Albendazole</v>
      </c>
      <c r="J1760" s="34">
        <f>DATE(LEFT(tbl_data[[#This Row],[Date_rapport]], 4), MID(tbl_data[[#This Row],[Date_rapport]], 6, 2), RIGHT(tbl_data[[#This Row],[Date_rapport]], 2))</f>
        <v>44510</v>
      </c>
    </row>
    <row r="1761" spans="1:10" x14ac:dyDescent="0.2">
      <c r="A1761" s="28" t="s">
        <v>390</v>
      </c>
      <c r="B1761" t="s">
        <v>3</v>
      </c>
      <c r="C1761" s="28" t="s">
        <v>300</v>
      </c>
      <c r="D1761" t="s">
        <v>95</v>
      </c>
      <c r="E1761" t="s">
        <v>2</v>
      </c>
      <c r="F1761" t="str">
        <f>INDEX(tbl_produits[Nom normalisé], MATCH(tbl_data[[#This Row],[Spécialité]], tbl_produits[Nom original], 0))</f>
        <v>VITRAKVI 20 mg/ml, solution buvable flacon de 100 ml</v>
      </c>
      <c r="G1761" t="str">
        <f>INDEX(tbl_produits[Classe nom], MATCH(tbl_data[[#This Row],[NORM_Spécialité]], tbl_produits[Nom normalisé], 0))</f>
        <v>Antinéoplasiques et immunomodulateurs</v>
      </c>
      <c r="H1761">
        <f>YEAR(tbl_data[[#This Row],[Date_rapport]])</f>
        <v>2021</v>
      </c>
      <c r="I1761" t="str">
        <f>INDEX(tbl_produits[Molécule extraite], MATCH(tbl_data[[#This Row],[NORM_Spécialité]], tbl_produits[Nom normalisé], 0))</f>
        <v>Larotrectinib</v>
      </c>
      <c r="J1761" s="34">
        <f>DATE(LEFT(tbl_data[[#This Row],[Date_rapport]], 4), MID(tbl_data[[#This Row],[Date_rapport]], 6, 2), RIGHT(tbl_data[[#This Row],[Date_rapport]], 2))</f>
        <v>44510</v>
      </c>
    </row>
    <row r="1762" spans="1:10" x14ac:dyDescent="0.2">
      <c r="A1762" s="28" t="s">
        <v>390</v>
      </c>
      <c r="B1762" t="s">
        <v>9</v>
      </c>
      <c r="C1762" s="28" t="s">
        <v>300</v>
      </c>
      <c r="D1762" t="s">
        <v>201</v>
      </c>
      <c r="E1762" t="s">
        <v>2</v>
      </c>
      <c r="F1762" t="str">
        <f>INDEX(tbl_produits[Nom normalisé], MATCH(tbl_data[[#This Row],[Spécialité]], tbl_produits[Nom original], 0))</f>
        <v>VENIN de guêpe Polistes spp 550 microgrammes, poudre pour solution injectable</v>
      </c>
      <c r="G1762" t="str">
        <f>INDEX(tbl_produits[Classe nom], MATCH(tbl_data[[#This Row],[NORM_Spécialité]], tbl_produits[Nom normalisé], 0))</f>
        <v>Divers</v>
      </c>
      <c r="H1762">
        <f>YEAR(tbl_data[[#This Row],[Date_rapport]])</f>
        <v>2021</v>
      </c>
      <c r="I1762" t="str">
        <f>INDEX(tbl_produits[Molécule extraite], MATCH(tbl_data[[#This Row],[NORM_Spécialité]], tbl_produits[Nom normalisé], 0))</f>
        <v>Venin de guêpe</v>
      </c>
      <c r="J1762" s="34">
        <f>DATE(LEFT(tbl_data[[#This Row],[Date_rapport]], 4), MID(tbl_data[[#This Row],[Date_rapport]], 6, 2), RIGHT(tbl_data[[#This Row],[Date_rapport]], 2))</f>
        <v>44510</v>
      </c>
    </row>
    <row r="1763" spans="1:10" x14ac:dyDescent="0.2">
      <c r="A1763" s="28" t="s">
        <v>390</v>
      </c>
      <c r="B1763" t="s">
        <v>6</v>
      </c>
      <c r="C1763" s="28" t="s">
        <v>300</v>
      </c>
      <c r="D1763" t="s">
        <v>59</v>
      </c>
      <c r="E1763" t="s">
        <v>1574</v>
      </c>
      <c r="F1763" t="str">
        <f>INDEX(tbl_produits[Nom normalisé], MATCH(tbl_data[[#This Row],[Spécialité]], tbl_produits[Nom original], 0))</f>
        <v>VEDROP 50mg/ml  solution buvable flacon de 20 ml et de 60 ml</v>
      </c>
      <c r="G1763" t="str">
        <f>INDEX(tbl_produits[Classe nom], MATCH(tbl_data[[#This Row],[NORM_Spécialité]], tbl_produits[Nom normalisé], 0))</f>
        <v>Voies digestives et métabolisme</v>
      </c>
      <c r="H1763">
        <f>YEAR(tbl_data[[#This Row],[Date_rapport]])</f>
        <v>2021</v>
      </c>
      <c r="I1763" t="str">
        <f>INDEX(tbl_produits[Molécule extraite], MATCH(tbl_data[[#This Row],[NORM_Spécialité]], tbl_produits[Nom normalisé], 0))</f>
        <v>Tocophérol</v>
      </c>
      <c r="J1763" s="34">
        <f>DATE(LEFT(tbl_data[[#This Row],[Date_rapport]], 4), MID(tbl_data[[#This Row],[Date_rapport]], 6, 2), RIGHT(tbl_data[[#This Row],[Date_rapport]], 2))</f>
        <v>44510</v>
      </c>
    </row>
    <row r="1764" spans="1:10" x14ac:dyDescent="0.2">
      <c r="A1764" s="28" t="s">
        <v>390</v>
      </c>
      <c r="B1764" t="s">
        <v>3</v>
      </c>
      <c r="C1764" s="28" t="s">
        <v>300</v>
      </c>
      <c r="D1764" t="s">
        <v>153</v>
      </c>
      <c r="E1764" t="s">
        <v>2</v>
      </c>
      <c r="F1764" t="str">
        <f>INDEX(tbl_produits[Nom normalisé], MATCH(tbl_data[[#This Row],[Spécialité]], tbl_produits[Nom original], 0))</f>
        <v>VECTARION injectable, lyophilisat et solution pour préparation injectable</v>
      </c>
      <c r="G1764" t="str">
        <f>INDEX(tbl_produits[Classe nom], MATCH(tbl_data[[#This Row],[NORM_Spécialité]], tbl_produits[Nom normalisé], 0))</f>
        <v>Système respiratoire</v>
      </c>
      <c r="H1764">
        <f>YEAR(tbl_data[[#This Row],[Date_rapport]])</f>
        <v>2021</v>
      </c>
      <c r="I1764" t="str">
        <f>INDEX(tbl_produits[Molécule extraite], MATCH(tbl_data[[#This Row],[NORM_Spécialité]], tbl_produits[Nom normalisé], 0))</f>
        <v>Almitrine (mésilate d')</v>
      </c>
      <c r="J1764" s="34">
        <f>DATE(LEFT(tbl_data[[#This Row],[Date_rapport]], 4), MID(tbl_data[[#This Row],[Date_rapport]], 6, 2), RIGHT(tbl_data[[#This Row],[Date_rapport]], 2))</f>
        <v>44510</v>
      </c>
    </row>
    <row r="1765" spans="1:10" x14ac:dyDescent="0.2">
      <c r="A1765" s="28" t="s">
        <v>390</v>
      </c>
      <c r="B1765" t="s">
        <v>3</v>
      </c>
      <c r="C1765" s="28" t="s">
        <v>300</v>
      </c>
      <c r="D1765" t="s">
        <v>70</v>
      </c>
      <c r="E1765" t="s">
        <v>2</v>
      </c>
      <c r="F1765" t="str">
        <f>INDEX(tbl_produits[Nom normalisé], MATCH(tbl_data[[#This Row],[Spécialité]], tbl_produits[Nom original], 0))</f>
        <v>VAMINOLACT solution pour perfusion en flacon de verre de 100 ml</v>
      </c>
      <c r="G1765" t="str">
        <f>INDEX(tbl_produits[Classe nom], MATCH(tbl_data[[#This Row],[NORM_Spécialité]], tbl_produits[Nom normalisé], 0))</f>
        <v>Sang et organes hématopoïétiques</v>
      </c>
      <c r="H1765">
        <f>YEAR(tbl_data[[#This Row],[Date_rapport]])</f>
        <v>2021</v>
      </c>
      <c r="I1765" t="str">
        <f>INDEX(tbl_produits[Molécule extraite], MATCH(tbl_data[[#This Row],[NORM_Spécialité]], tbl_produits[Nom normalisé], 0))</f>
        <v>Alanine / Arginine / Acide aspartique / …</v>
      </c>
      <c r="J1765" s="34">
        <f>DATE(LEFT(tbl_data[[#This Row],[Date_rapport]], 4), MID(tbl_data[[#This Row],[Date_rapport]], 6, 2), RIGHT(tbl_data[[#This Row],[Date_rapport]], 2))</f>
        <v>44510</v>
      </c>
    </row>
    <row r="1766" spans="1:10" x14ac:dyDescent="0.2">
      <c r="A1766" s="28" t="s">
        <v>390</v>
      </c>
      <c r="B1766" t="s">
        <v>3</v>
      </c>
      <c r="C1766" s="28" t="s">
        <v>300</v>
      </c>
      <c r="D1766" t="s">
        <v>71</v>
      </c>
      <c r="E1766" t="s">
        <v>2</v>
      </c>
      <c r="F1766" t="str">
        <f>INDEX(tbl_produits[Nom normalisé], MATCH(tbl_data[[#This Row],[Spécialité]], tbl_produits[Nom original], 0))</f>
        <v>VAMINOLACT solution pour perfusion en flacon de verre de 1000 ml</v>
      </c>
      <c r="G1766" t="str">
        <f>INDEX(tbl_produits[Classe nom], MATCH(tbl_data[[#This Row],[NORM_Spécialité]], tbl_produits[Nom normalisé], 0))</f>
        <v>Sang et organes hématopoïétiques</v>
      </c>
      <c r="H1766">
        <f>YEAR(tbl_data[[#This Row],[Date_rapport]])</f>
        <v>2021</v>
      </c>
      <c r="I1766" t="str">
        <f>INDEX(tbl_produits[Molécule extraite], MATCH(tbl_data[[#This Row],[NORM_Spécialité]], tbl_produits[Nom normalisé], 0))</f>
        <v>Alanine / Arginine / Acide aspartique / …</v>
      </c>
      <c r="J1766" s="34">
        <f>DATE(LEFT(tbl_data[[#This Row],[Date_rapport]], 4), MID(tbl_data[[#This Row],[Date_rapport]], 6, 2), RIGHT(tbl_data[[#This Row],[Date_rapport]], 2))</f>
        <v>44510</v>
      </c>
    </row>
    <row r="1767" spans="1:10" x14ac:dyDescent="0.2">
      <c r="A1767" s="28" t="s">
        <v>390</v>
      </c>
      <c r="B1767" t="s">
        <v>11</v>
      </c>
      <c r="C1767" s="28" t="s">
        <v>300</v>
      </c>
      <c r="D1767" t="s">
        <v>150</v>
      </c>
      <c r="E1767" t="s">
        <v>2</v>
      </c>
      <c r="F1767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1767" t="str">
        <f>INDEX(tbl_produits[Classe nom], MATCH(tbl_data[[#This Row],[NORM_Spécialité]], tbl_produits[Nom normalisé], 0))</f>
        <v>Anti-infectieux à usage systémique</v>
      </c>
      <c r="H1767">
        <f>YEAR(tbl_data[[#This Row],[Date_rapport]])</f>
        <v>2021</v>
      </c>
      <c r="I1767" t="str">
        <f>INDEX(tbl_produits[Molécule extraite], MATCH(tbl_data[[#This Row],[NORM_Spécialité]], tbl_produits[Nom normalisé], 0))</f>
        <v>Ampicilline sodique / sulbactam sodique</v>
      </c>
      <c r="J1767" s="34">
        <f>DATE(LEFT(tbl_data[[#This Row],[Date_rapport]], 4), MID(tbl_data[[#This Row],[Date_rapport]], 6, 2), RIGHT(tbl_data[[#This Row],[Date_rapport]], 2))</f>
        <v>44510</v>
      </c>
    </row>
    <row r="1768" spans="1:10" x14ac:dyDescent="0.2">
      <c r="A1768" s="28" t="s">
        <v>390</v>
      </c>
      <c r="B1768" t="s">
        <v>9</v>
      </c>
      <c r="C1768" s="28" t="s">
        <v>300</v>
      </c>
      <c r="D1768" t="s">
        <v>157</v>
      </c>
      <c r="E1768" t="s">
        <v>2</v>
      </c>
      <c r="F1768" t="str">
        <f>INDEX(tbl_produits[Nom normalisé], MATCH(tbl_data[[#This Row],[Spécialité]], tbl_produits[Nom original], 0))</f>
        <v>TRACRIUM 250 mg/25 ml, solution injectable - flacon de 25 ml</v>
      </c>
      <c r="G1768" t="str">
        <f>INDEX(tbl_produits[Classe nom], MATCH(tbl_data[[#This Row],[NORM_Spécialité]], tbl_produits[Nom normalisé], 0))</f>
        <v xml:space="preserve">Système musculo-squelettique </v>
      </c>
      <c r="H1768">
        <f>YEAR(tbl_data[[#This Row],[Date_rapport]])</f>
        <v>2021</v>
      </c>
      <c r="I1768" t="str">
        <f>INDEX(tbl_produits[Molécule extraite], MATCH(tbl_data[[#This Row],[NORM_Spécialité]], tbl_produits[Nom normalisé], 0))</f>
        <v>Atracurium</v>
      </c>
      <c r="J1768" s="34">
        <f>DATE(LEFT(tbl_data[[#This Row],[Date_rapport]], 4), MID(tbl_data[[#This Row],[Date_rapport]], 6, 2), RIGHT(tbl_data[[#This Row],[Date_rapport]], 2))</f>
        <v>44510</v>
      </c>
    </row>
    <row r="1769" spans="1:10" x14ac:dyDescent="0.2">
      <c r="A1769" s="28" t="s">
        <v>390</v>
      </c>
      <c r="B1769" t="s">
        <v>9</v>
      </c>
      <c r="C1769" s="28" t="s">
        <v>300</v>
      </c>
      <c r="D1769" t="s">
        <v>229</v>
      </c>
      <c r="E1769" t="s">
        <v>2</v>
      </c>
      <c r="F1769" t="str">
        <f>INDEX(tbl_produits[Nom normalisé], MATCH(tbl_data[[#This Row],[Spécialité]], tbl_produits[Nom original], 0))</f>
        <v>TOPIRAMATE SANDOZ 100 mg, comprimé pelliculé</v>
      </c>
      <c r="G1769" t="str">
        <f>INDEX(tbl_produits[Classe nom], MATCH(tbl_data[[#This Row],[NORM_Spécialité]], tbl_produits[Nom normalisé], 0))</f>
        <v>Système nerveux</v>
      </c>
      <c r="H1769">
        <f>YEAR(tbl_data[[#This Row],[Date_rapport]])</f>
        <v>2021</v>
      </c>
      <c r="I1769" t="str">
        <f>INDEX(tbl_produits[Molécule extraite], MATCH(tbl_data[[#This Row],[NORM_Spécialité]], tbl_produits[Nom normalisé], 0))</f>
        <v>Topiramate</v>
      </c>
      <c r="J1769" s="34">
        <f>DATE(LEFT(tbl_data[[#This Row],[Date_rapport]], 4), MID(tbl_data[[#This Row],[Date_rapport]], 6, 2), RIGHT(tbl_data[[#This Row],[Date_rapport]], 2))</f>
        <v>44510</v>
      </c>
    </row>
    <row r="1770" spans="1:10" x14ac:dyDescent="0.2">
      <c r="A1770" s="28" t="s">
        <v>390</v>
      </c>
      <c r="B1770" t="s">
        <v>6</v>
      </c>
      <c r="C1770" s="28" t="s">
        <v>300</v>
      </c>
      <c r="D1770" t="s">
        <v>27</v>
      </c>
      <c r="E1770" t="s">
        <v>1557</v>
      </c>
      <c r="F1770" t="str">
        <f>INDEX(tbl_produits[Nom normalisé], MATCH(tbl_data[[#This Row],[Spécialité]], tbl_produits[Nom original], 0))</f>
        <v>TOBI PODHALER 28 mg, poudre pour inhalation en gélule</v>
      </c>
      <c r="G1770" t="str">
        <f>INDEX(tbl_produits[Classe nom], MATCH(tbl_data[[#This Row],[NORM_Spécialité]], tbl_produits[Nom normalisé], 0))</f>
        <v>Anti-infectieux à usage systémique</v>
      </c>
      <c r="H1770">
        <f>YEAR(tbl_data[[#This Row],[Date_rapport]])</f>
        <v>2021</v>
      </c>
      <c r="I1770" t="str">
        <f>INDEX(tbl_produits[Molécule extraite], MATCH(tbl_data[[#This Row],[NORM_Spécialité]], tbl_produits[Nom normalisé], 0))</f>
        <v>Tobramycine</v>
      </c>
      <c r="J1770" s="34">
        <f>DATE(LEFT(tbl_data[[#This Row],[Date_rapport]], 4), MID(tbl_data[[#This Row],[Date_rapport]], 6, 2), RIGHT(tbl_data[[#This Row],[Date_rapport]], 2))</f>
        <v>44510</v>
      </c>
    </row>
    <row r="1771" spans="1:10" x14ac:dyDescent="0.2">
      <c r="A1771" s="28" t="s">
        <v>390</v>
      </c>
      <c r="B1771" t="s">
        <v>6</v>
      </c>
      <c r="C1771" s="28" t="s">
        <v>300</v>
      </c>
      <c r="D1771" t="s">
        <v>123</v>
      </c>
      <c r="E1771" t="s">
        <v>1598</v>
      </c>
      <c r="F1771" t="str">
        <f>INDEX(tbl_produits[Nom normalisé], MATCH(tbl_data[[#This Row],[Spécialité]], tbl_produits[Nom original], 0))</f>
        <v>THYROZOL  5 mg,10 mg et 20 mg</v>
      </c>
      <c r="G1771" t="str">
        <f>INDEX(tbl_produits[Classe nom], MATCH(tbl_data[[#This Row],[NORM_Spécialité]], tbl_produits[Nom normalisé], 0))</f>
        <v>Hormones systémiques sauf hormones sexuelles et insulines</v>
      </c>
      <c r="H1771">
        <f>YEAR(tbl_data[[#This Row],[Date_rapport]])</f>
        <v>2021</v>
      </c>
      <c r="I1771" t="str">
        <f>INDEX(tbl_produits[Molécule extraite], MATCH(tbl_data[[#This Row],[NORM_Spécialité]], tbl_produits[Nom normalisé], 0))</f>
        <v>Thiamazole</v>
      </c>
      <c r="J1771" s="34">
        <f>DATE(LEFT(tbl_data[[#This Row],[Date_rapport]], 4), MID(tbl_data[[#This Row],[Date_rapport]], 6, 2), RIGHT(tbl_data[[#This Row],[Date_rapport]], 2))</f>
        <v>44510</v>
      </c>
    </row>
    <row r="1772" spans="1:10" x14ac:dyDescent="0.2">
      <c r="A1772" s="28" t="s">
        <v>390</v>
      </c>
      <c r="B1772" t="s">
        <v>3</v>
      </c>
      <c r="C1772" s="28" t="s">
        <v>300</v>
      </c>
      <c r="D1772" t="s">
        <v>82</v>
      </c>
      <c r="E1772" t="s">
        <v>2</v>
      </c>
      <c r="F1772" t="str">
        <f>INDEX(tbl_produits[Nom normalisé], MATCH(tbl_data[[#This Row],[Spécialité]], tbl_produits[Nom original], 0))</f>
        <v>THIOPENTAL MEDIPHA 500 mg et 1 g, poudre pour solution injectable</v>
      </c>
      <c r="G1772" t="str">
        <f>INDEX(tbl_produits[Classe nom], MATCH(tbl_data[[#This Row],[NORM_Spécialité]], tbl_produits[Nom normalisé], 0))</f>
        <v>Système nerveux</v>
      </c>
      <c r="H1772">
        <f>YEAR(tbl_data[[#This Row],[Date_rapport]])</f>
        <v>2021</v>
      </c>
      <c r="I1772" t="str">
        <f>INDEX(tbl_produits[Molécule extraite], MATCH(tbl_data[[#This Row],[NORM_Spécialité]], tbl_produits[Nom normalisé], 0))</f>
        <v>Thiopenthal</v>
      </c>
      <c r="J1772" s="34">
        <f>DATE(LEFT(tbl_data[[#This Row],[Date_rapport]], 4), MID(tbl_data[[#This Row],[Date_rapport]], 6, 2), RIGHT(tbl_data[[#This Row],[Date_rapport]], 2))</f>
        <v>44510</v>
      </c>
    </row>
    <row r="1773" spans="1:10" x14ac:dyDescent="0.2">
      <c r="A1773" s="28" t="s">
        <v>390</v>
      </c>
      <c r="B1773" t="s">
        <v>6</v>
      </c>
      <c r="C1773" s="28" t="s">
        <v>300</v>
      </c>
      <c r="D1773" t="s">
        <v>139</v>
      </c>
      <c r="E1773" t="s">
        <v>1601</v>
      </c>
      <c r="F1773" t="str">
        <f>INDEX(tbl_produits[Nom normalisé], MATCH(tbl_data[[#This Row],[Spécialité]], tbl_produits[Nom original], 0))</f>
        <v>TERCIAN 50 mg/5 ml, solution injectable en ampoule</v>
      </c>
      <c r="G1773" t="str">
        <f>INDEX(tbl_produits[Classe nom], MATCH(tbl_data[[#This Row],[NORM_Spécialité]], tbl_produits[Nom normalisé], 0))</f>
        <v>Système nerveux</v>
      </c>
      <c r="H1773">
        <f>YEAR(tbl_data[[#This Row],[Date_rapport]])</f>
        <v>2021</v>
      </c>
      <c r="I1773" t="str">
        <f>INDEX(tbl_produits[Molécule extraite], MATCH(tbl_data[[#This Row],[NORM_Spécialité]], tbl_produits[Nom normalisé], 0))</f>
        <v>Cyamémazine</v>
      </c>
      <c r="J1773" s="34">
        <f>DATE(LEFT(tbl_data[[#This Row],[Date_rapport]], 4), MID(tbl_data[[#This Row],[Date_rapport]], 6, 2), RIGHT(tbl_data[[#This Row],[Date_rapport]], 2))</f>
        <v>44510</v>
      </c>
    </row>
    <row r="1774" spans="1:10" x14ac:dyDescent="0.2">
      <c r="A1774" s="28" t="s">
        <v>390</v>
      </c>
      <c r="B1774" t="s">
        <v>11</v>
      </c>
      <c r="C1774" s="28" t="s">
        <v>300</v>
      </c>
      <c r="D1774" t="s">
        <v>92</v>
      </c>
      <c r="E1774" t="s">
        <v>2</v>
      </c>
      <c r="F1774" t="str">
        <f>INDEX(tbl_produits[Nom normalisé], MATCH(tbl_data[[#This Row],[Spécialité]], tbl_produits[Nom original], 0))</f>
        <v>SURGESTONE, comprimé de 0,125 mg, 0,250 mg et 0,500 mg</v>
      </c>
      <c r="G1774" t="str">
        <f>INDEX(tbl_produits[Classe nom], MATCH(tbl_data[[#This Row],[NORM_Spécialité]], tbl_produits[Nom normalisé], 0))</f>
        <v>Système génito-urinaire et hormones sexuelles</v>
      </c>
      <c r="H1774">
        <f>YEAR(tbl_data[[#This Row],[Date_rapport]])</f>
        <v>2021</v>
      </c>
      <c r="I1774" t="str">
        <f>INDEX(tbl_produits[Molécule extraite], MATCH(tbl_data[[#This Row],[NORM_Spécialité]], tbl_produits[Nom normalisé], 0))</f>
        <v>Promégestone</v>
      </c>
      <c r="J1774" s="34">
        <f>DATE(LEFT(tbl_data[[#This Row],[Date_rapport]], 4), MID(tbl_data[[#This Row],[Date_rapport]], 6, 2), RIGHT(tbl_data[[#This Row],[Date_rapport]], 2))</f>
        <v>44510</v>
      </c>
    </row>
    <row r="1775" spans="1:10" x14ac:dyDescent="0.2">
      <c r="A1775" s="28" t="s">
        <v>390</v>
      </c>
      <c r="B1775" t="s">
        <v>3</v>
      </c>
      <c r="C1775" s="28" t="s">
        <v>300</v>
      </c>
      <c r="D1775" t="s">
        <v>194</v>
      </c>
      <c r="E1775" t="s">
        <v>2</v>
      </c>
      <c r="F1775" t="str">
        <f>INDEX(tbl_produits[Nom normalisé], MATCH(tbl_data[[#This Row],[Spécialité]], tbl_produits[Nom original], 0))</f>
        <v>SPÉCIALITÉS SPIRONOLACTONE ALTIZIDE  25 mg/15 mg, comprimé pelliculé sécable</v>
      </c>
      <c r="G1775" t="str">
        <f>INDEX(tbl_produits[Classe nom], MATCH(tbl_data[[#This Row],[NORM_Spécialité]], tbl_produits[Nom normalisé], 0))</f>
        <v>Système cardiovasculaire</v>
      </c>
      <c r="H1775">
        <f>YEAR(tbl_data[[#This Row],[Date_rapport]])</f>
        <v>2021</v>
      </c>
      <c r="I1775" t="str">
        <f>INDEX(tbl_produits[Molécule extraite], MATCH(tbl_data[[#This Row],[NORM_Spécialité]], tbl_produits[Nom normalisé], 0))</f>
        <v>Spironolactone / altizide</v>
      </c>
      <c r="J1775" s="34">
        <f>DATE(LEFT(tbl_data[[#This Row],[Date_rapport]], 4), MID(tbl_data[[#This Row],[Date_rapport]], 6, 2), RIGHT(tbl_data[[#This Row],[Date_rapport]], 2))</f>
        <v>44510</v>
      </c>
    </row>
    <row r="1776" spans="1:10" x14ac:dyDescent="0.2">
      <c r="A1776" s="28" t="s">
        <v>390</v>
      </c>
      <c r="B1776" t="s">
        <v>3</v>
      </c>
      <c r="C1776" s="28" t="s">
        <v>300</v>
      </c>
      <c r="D1776" t="s">
        <v>15</v>
      </c>
      <c r="E1776" t="s">
        <v>2</v>
      </c>
      <c r="F1776" t="str">
        <f>INDEX(tbl_produits[Nom normalisé], MATCH(tbl_data[[#This Row],[Spécialité]], tbl_produits[Nom original], 0))</f>
        <v>SPÉCIALITÉS à base de Valsartan  seul ou en association avec l’hydrochlorothiazide</v>
      </c>
      <c r="G1776" t="str">
        <f>INDEX(tbl_produits[Classe nom], MATCH(tbl_data[[#This Row],[NORM_Spécialité]], tbl_produits[Nom normalisé], 0))</f>
        <v>Système cardiovasculaire</v>
      </c>
      <c r="H1776">
        <f>YEAR(tbl_data[[#This Row],[Date_rapport]])</f>
        <v>2021</v>
      </c>
      <c r="I1776" t="str">
        <f>INDEX(tbl_produits[Molécule extraite], MATCH(tbl_data[[#This Row],[NORM_Spécialité]], tbl_produits[Nom normalisé], 0))</f>
        <v>Valsartan</v>
      </c>
      <c r="J1776" s="34">
        <f>DATE(LEFT(tbl_data[[#This Row],[Date_rapport]], 4), MID(tbl_data[[#This Row],[Date_rapport]], 6, 2), RIGHT(tbl_data[[#This Row],[Date_rapport]], 2))</f>
        <v>44510</v>
      </c>
    </row>
    <row r="1777" spans="1:10" x14ac:dyDescent="0.2">
      <c r="A1777" s="28" t="s">
        <v>390</v>
      </c>
      <c r="B1777" t="s">
        <v>6</v>
      </c>
      <c r="C1777" s="28" t="s">
        <v>300</v>
      </c>
      <c r="D1777" t="s">
        <v>84</v>
      </c>
      <c r="E1777" t="s">
        <v>1583</v>
      </c>
      <c r="F1777" t="str">
        <f>INDEX(tbl_produits[Nom normalisé], MATCH(tbl_data[[#This Row],[Spécialité]], tbl_produits[Nom original], 0))</f>
        <v>SOLUMEDROL 120 mg/2 ml, lyophilisat et solution pour usage parentéral</v>
      </c>
      <c r="G1777" t="str">
        <f>INDEX(tbl_produits[Classe nom], MATCH(tbl_data[[#This Row],[NORM_Spécialité]], tbl_produits[Nom normalisé], 0))</f>
        <v>Hormones systémiques sauf hormones sexuelles et insulines</v>
      </c>
      <c r="H1777">
        <f>YEAR(tbl_data[[#This Row],[Date_rapport]])</f>
        <v>2021</v>
      </c>
      <c r="I1777" t="str">
        <f>INDEX(tbl_produits[Molécule extraite], MATCH(tbl_data[[#This Row],[NORM_Spécialité]], tbl_produits[Nom normalisé], 0))</f>
        <v>Méthylprednisolone (hydrogénosuccinate de)</v>
      </c>
      <c r="J1777" s="34">
        <f>DATE(LEFT(tbl_data[[#This Row],[Date_rapport]], 4), MID(tbl_data[[#This Row],[Date_rapport]], 6, 2), RIGHT(tbl_data[[#This Row],[Date_rapport]], 2))</f>
        <v>44510</v>
      </c>
    </row>
    <row r="1778" spans="1:10" x14ac:dyDescent="0.2">
      <c r="A1778" s="28" t="s">
        <v>390</v>
      </c>
      <c r="B1778" t="s">
        <v>6</v>
      </c>
      <c r="C1778" s="28" t="s">
        <v>300</v>
      </c>
      <c r="D1778" t="s">
        <v>162</v>
      </c>
      <c r="E1778" t="s">
        <v>1608</v>
      </c>
      <c r="F1778" t="str">
        <f>INDEX(tbl_produits[Nom normalisé], MATCH(tbl_data[[#This Row],[Spécialité]], tbl_produits[Nom original], 0))</f>
        <v>SOLUDACTONE 200 mg, lyophilisat et solution pour usage parentéral</v>
      </c>
      <c r="G1778" t="str">
        <f>INDEX(tbl_produits[Classe nom], MATCH(tbl_data[[#This Row],[NORM_Spécialité]], tbl_produits[Nom normalisé], 0))</f>
        <v>Hormones systémiques sauf hormones sexuelles et insulines</v>
      </c>
      <c r="H1778">
        <f>YEAR(tbl_data[[#This Row],[Date_rapport]])</f>
        <v>2021</v>
      </c>
      <c r="I1778" t="str">
        <f>INDEX(tbl_produits[Molécule extraite], MATCH(tbl_data[[#This Row],[NORM_Spécialité]], tbl_produits[Nom normalisé], 0))</f>
        <v>Méthylprednisolone (hydrogénosuccinate de)</v>
      </c>
      <c r="J1778" s="34">
        <f>DATE(LEFT(tbl_data[[#This Row],[Date_rapport]], 4), MID(tbl_data[[#This Row],[Date_rapport]], 6, 2), RIGHT(tbl_data[[#This Row],[Date_rapport]], 2))</f>
        <v>44510</v>
      </c>
    </row>
    <row r="1779" spans="1:10" x14ac:dyDescent="0.2">
      <c r="A1779" s="28" t="s">
        <v>390</v>
      </c>
      <c r="B1779" t="s">
        <v>6</v>
      </c>
      <c r="C1779" s="28" t="s">
        <v>300</v>
      </c>
      <c r="D1779" t="s">
        <v>87</v>
      </c>
      <c r="E1779" t="s">
        <v>1585</v>
      </c>
      <c r="F1779" t="str">
        <f>INDEX(tbl_produits[Nom normalisé], MATCH(tbl_data[[#This Row],[Spécialité]], tbl_produits[Nom original], 0))</f>
        <v>SKIACOL 0,5 % collyre, flacon de 0,5ml</v>
      </c>
      <c r="G1779" t="str">
        <f>INDEX(tbl_produits[Classe nom], MATCH(tbl_data[[#This Row],[NORM_Spécialité]], tbl_produits[Nom normalisé], 0))</f>
        <v>Organes sensoriels</v>
      </c>
      <c r="H1779">
        <f>YEAR(tbl_data[[#This Row],[Date_rapport]])</f>
        <v>2021</v>
      </c>
      <c r="I1779" t="str">
        <f>INDEX(tbl_produits[Molécule extraite], MATCH(tbl_data[[#This Row],[NORM_Spécialité]], tbl_produits[Nom normalisé], 0))</f>
        <v>Cyclopentolate (chlorhydrate de)</v>
      </c>
      <c r="J1779" s="34">
        <f>DATE(LEFT(tbl_data[[#This Row],[Date_rapport]], 4), MID(tbl_data[[#This Row],[Date_rapport]], 6, 2), RIGHT(tbl_data[[#This Row],[Date_rapport]], 2))</f>
        <v>44510</v>
      </c>
    </row>
    <row r="1780" spans="1:10" x14ac:dyDescent="0.2">
      <c r="A1780" s="28" t="s">
        <v>390</v>
      </c>
      <c r="B1780" t="s">
        <v>3</v>
      </c>
      <c r="C1780" s="28" t="s">
        <v>300</v>
      </c>
      <c r="D1780" t="s">
        <v>17</v>
      </c>
      <c r="E1780" t="s">
        <v>2</v>
      </c>
      <c r="F1780" t="str">
        <f>INDEX(tbl_produits[Nom normalisé], MATCH(tbl_data[[#This Row],[Spécialité]], tbl_produits[Nom original], 0))</f>
        <v>SINEMET LP 200 mg/50 mg, comprimé à libération prolongée</v>
      </c>
      <c r="G1780" t="str">
        <f>INDEX(tbl_produits[Classe nom], MATCH(tbl_data[[#This Row],[NORM_Spécialité]], tbl_produits[Nom normalisé], 0))</f>
        <v>Système nerveux</v>
      </c>
      <c r="H1780">
        <f>YEAR(tbl_data[[#This Row],[Date_rapport]])</f>
        <v>2021</v>
      </c>
      <c r="I1780" t="str">
        <f>INDEX(tbl_produits[Molécule extraite], MATCH(tbl_data[[#This Row],[NORM_Spécialité]], tbl_produits[Nom normalisé], 0))</f>
        <v>Levodopa / Carbidopa</v>
      </c>
      <c r="J1780" s="34">
        <f>DATE(LEFT(tbl_data[[#This Row],[Date_rapport]], 4), MID(tbl_data[[#This Row],[Date_rapport]], 6, 2), RIGHT(tbl_data[[#This Row],[Date_rapport]], 2))</f>
        <v>44510</v>
      </c>
    </row>
    <row r="1781" spans="1:10" x14ac:dyDescent="0.2">
      <c r="A1781" s="28" t="s">
        <v>390</v>
      </c>
      <c r="B1781" t="s">
        <v>6</v>
      </c>
      <c r="C1781" s="28" t="s">
        <v>300</v>
      </c>
      <c r="D1781" t="s">
        <v>148</v>
      </c>
      <c r="E1781" t="s">
        <v>1605</v>
      </c>
      <c r="F1781" t="str">
        <f>INDEX(tbl_produits[Nom normalisé], MATCH(tbl_data[[#This Row],[Spécialité]], tbl_produits[Nom original], 0))</f>
        <v>SINEMET LP 100 mg/25 mg, comprimé à libération prolongée</v>
      </c>
      <c r="G1781" t="str">
        <f>INDEX(tbl_produits[Classe nom], MATCH(tbl_data[[#This Row],[NORM_Spécialité]], tbl_produits[Nom normalisé], 0))</f>
        <v>Système nerveux</v>
      </c>
      <c r="H1781">
        <f>YEAR(tbl_data[[#This Row],[Date_rapport]])</f>
        <v>2021</v>
      </c>
      <c r="I1781" t="str">
        <f>INDEX(tbl_produits[Molécule extraite], MATCH(tbl_data[[#This Row],[NORM_Spécialité]], tbl_produits[Nom normalisé], 0))</f>
        <v>Levodopa / Carbidopa</v>
      </c>
      <c r="J1781" s="34">
        <f>DATE(LEFT(tbl_data[[#This Row],[Date_rapport]], 4), MID(tbl_data[[#This Row],[Date_rapport]], 6, 2), RIGHT(tbl_data[[#This Row],[Date_rapport]], 2))</f>
        <v>44510</v>
      </c>
    </row>
    <row r="1782" spans="1:10" x14ac:dyDescent="0.2">
      <c r="A1782" s="28" t="s">
        <v>390</v>
      </c>
      <c r="B1782" t="s">
        <v>6</v>
      </c>
      <c r="C1782" s="28" t="s">
        <v>300</v>
      </c>
      <c r="D1782" t="s">
        <v>38</v>
      </c>
      <c r="E1782" t="s">
        <v>1565</v>
      </c>
      <c r="F1782" t="str">
        <f>INDEX(tbl_produits[Nom normalisé], MATCH(tbl_data[[#This Row],[Spécialité]], tbl_produits[Nom original], 0))</f>
        <v>SIKLOS 100 mg, comprimé pelliculé - SIKLOS 1000 mg, comprimé pelliculé sécable</v>
      </c>
      <c r="G1782" t="str">
        <f>INDEX(tbl_produits[Classe nom], MATCH(tbl_data[[#This Row],[NORM_Spécialité]], tbl_produits[Nom normalisé], 0))</f>
        <v>Antinéoplasiques et immunomodulateurs</v>
      </c>
      <c r="H1782">
        <f>YEAR(tbl_data[[#This Row],[Date_rapport]])</f>
        <v>2021</v>
      </c>
      <c r="I1782" t="str">
        <f>INDEX(tbl_produits[Molécule extraite], MATCH(tbl_data[[#This Row],[NORM_Spécialité]], tbl_produits[Nom normalisé], 0))</f>
        <v>Hydroxycarbamide</v>
      </c>
      <c r="J1782" s="34">
        <f>DATE(LEFT(tbl_data[[#This Row],[Date_rapport]], 4), MID(tbl_data[[#This Row],[Date_rapport]], 6, 2), RIGHT(tbl_data[[#This Row],[Date_rapport]], 2))</f>
        <v>44510</v>
      </c>
    </row>
    <row r="1783" spans="1:10" x14ac:dyDescent="0.2">
      <c r="A1783" s="28" t="s">
        <v>390</v>
      </c>
      <c r="B1783" t="s">
        <v>6</v>
      </c>
      <c r="C1783" s="28" t="s">
        <v>300</v>
      </c>
      <c r="D1783" t="s">
        <v>46</v>
      </c>
      <c r="E1783" t="s">
        <v>1568</v>
      </c>
      <c r="F1783" t="str">
        <f>INDEX(tbl_produits[Nom normalisé], MATCH(tbl_data[[#This Row],[Spécialité]], tbl_produits[Nom original], 0))</f>
        <v>SCOPODERM TTS  1 mg/72 heures, dispositif transdermique</v>
      </c>
      <c r="G1783" t="str">
        <f>INDEX(tbl_produits[Classe nom], MATCH(tbl_data[[#This Row],[NORM_Spécialité]], tbl_produits[Nom normalisé], 0))</f>
        <v>Voies digestives et métabolisme</v>
      </c>
      <c r="H1783">
        <f>YEAR(tbl_data[[#This Row],[Date_rapport]])</f>
        <v>2021</v>
      </c>
      <c r="I1783" t="str">
        <f>INDEX(tbl_produits[Molécule extraite], MATCH(tbl_data[[#This Row],[NORM_Spécialité]], tbl_produits[Nom normalisé], 0))</f>
        <v>Scopolamine</v>
      </c>
      <c r="J1783" s="34">
        <f>DATE(LEFT(tbl_data[[#This Row],[Date_rapport]], 4), MID(tbl_data[[#This Row],[Date_rapport]], 6, 2), RIGHT(tbl_data[[#This Row],[Date_rapport]], 2))</f>
        <v>44510</v>
      </c>
    </row>
    <row r="1784" spans="1:10" x14ac:dyDescent="0.2">
      <c r="A1784" s="28" t="s">
        <v>390</v>
      </c>
      <c r="B1784" t="s">
        <v>3</v>
      </c>
      <c r="C1784" s="28" t="s">
        <v>300</v>
      </c>
      <c r="D1784" t="s">
        <v>112</v>
      </c>
      <c r="E1784" t="s">
        <v>2</v>
      </c>
      <c r="F1784" t="str">
        <f>INDEX(tbl_produits[Nom normalisé], MATCH(tbl_data[[#This Row],[Spécialité]], tbl_produits[Nom original], 0))</f>
        <v>ROPINIROLE MYLAN 0,5 mg  comprimé pelliculé</v>
      </c>
      <c r="G1784" t="str">
        <f>INDEX(tbl_produits[Classe nom], MATCH(tbl_data[[#This Row],[NORM_Spécialité]], tbl_produits[Nom normalisé], 0))</f>
        <v>Système nerveux</v>
      </c>
      <c r="H1784">
        <f>YEAR(tbl_data[[#This Row],[Date_rapport]])</f>
        <v>2021</v>
      </c>
      <c r="I1784" t="str">
        <f>INDEX(tbl_produits[Molécule extraite], MATCH(tbl_data[[#This Row],[NORM_Spécialité]], tbl_produits[Nom normalisé], 0))</f>
        <v>Ropinirole</v>
      </c>
      <c r="J1784" s="34">
        <f>DATE(LEFT(tbl_data[[#This Row],[Date_rapport]], 4), MID(tbl_data[[#This Row],[Date_rapport]], 6, 2), RIGHT(tbl_data[[#This Row],[Date_rapport]], 2))</f>
        <v>44510</v>
      </c>
    </row>
    <row r="1785" spans="1:10" x14ac:dyDescent="0.2">
      <c r="A1785" s="28" t="s">
        <v>390</v>
      </c>
      <c r="B1785" t="s">
        <v>6</v>
      </c>
      <c r="C1785" s="28" t="s">
        <v>300</v>
      </c>
      <c r="D1785" t="s">
        <v>142</v>
      </c>
      <c r="E1785" t="s">
        <v>1602</v>
      </c>
      <c r="F1785" t="str">
        <f>INDEX(tbl_produits[Nom normalisé], MATCH(tbl_data[[#This Row],[Spécialité]], tbl_produits[Nom original], 0))</f>
        <v>RILUTEK 50 mg comprimés pelliculés</v>
      </c>
      <c r="G1785" t="str">
        <f>INDEX(tbl_produits[Classe nom], MATCH(tbl_data[[#This Row],[NORM_Spécialité]], tbl_produits[Nom normalisé], 0))</f>
        <v>Système nerveux</v>
      </c>
      <c r="H1785">
        <f>YEAR(tbl_data[[#This Row],[Date_rapport]])</f>
        <v>2021</v>
      </c>
      <c r="I1785" t="str">
        <f>INDEX(tbl_produits[Molécule extraite], MATCH(tbl_data[[#This Row],[NORM_Spécialité]], tbl_produits[Nom normalisé], 0))</f>
        <v>Riluzole</v>
      </c>
      <c r="J1785" s="34">
        <f>DATE(LEFT(tbl_data[[#This Row],[Date_rapport]], 4), MID(tbl_data[[#This Row],[Date_rapport]], 6, 2), RIGHT(tbl_data[[#This Row],[Date_rapport]], 2))</f>
        <v>44510</v>
      </c>
    </row>
    <row r="1786" spans="1:10" x14ac:dyDescent="0.2">
      <c r="A1786" s="28" t="s">
        <v>390</v>
      </c>
      <c r="B1786" t="s">
        <v>6</v>
      </c>
      <c r="C1786" s="28" t="s">
        <v>300</v>
      </c>
      <c r="D1786" t="s">
        <v>143</v>
      </c>
      <c r="E1786" t="s">
        <v>1603</v>
      </c>
      <c r="F1786" t="str">
        <f>INDEX(tbl_produits[Nom normalisé], MATCH(tbl_data[[#This Row],[Spécialité]], tbl_produits[Nom original], 0))</f>
        <v>RIFATER, comprimé enrobé</v>
      </c>
      <c r="G1786" t="str">
        <f>INDEX(tbl_produits[Classe nom], MATCH(tbl_data[[#This Row],[NORM_Spécialité]], tbl_produits[Nom normalisé], 0))</f>
        <v>Anti-infectieux à usage systémique</v>
      </c>
      <c r="H1786">
        <f>YEAR(tbl_data[[#This Row],[Date_rapport]])</f>
        <v>2021</v>
      </c>
      <c r="I1786" t="str">
        <f>INDEX(tbl_produits[Molécule extraite], MATCH(tbl_data[[#This Row],[NORM_Spécialité]], tbl_produits[Nom normalisé], 0))</f>
        <v>Isoniazide / pyrazinamid / rifampicine</v>
      </c>
      <c r="J1786" s="34">
        <f>DATE(LEFT(tbl_data[[#This Row],[Date_rapport]], 4), MID(tbl_data[[#This Row],[Date_rapport]], 6, 2), RIGHT(tbl_data[[#This Row],[Date_rapport]], 2))</f>
        <v>44510</v>
      </c>
    </row>
    <row r="1787" spans="1:10" x14ac:dyDescent="0.2">
      <c r="A1787" s="28" t="s">
        <v>390</v>
      </c>
      <c r="B1787" t="s">
        <v>9</v>
      </c>
      <c r="C1787" s="28" t="s">
        <v>300</v>
      </c>
      <c r="D1787" t="s">
        <v>102</v>
      </c>
      <c r="E1787" t="s">
        <v>2</v>
      </c>
      <c r="F1787" t="str">
        <f>INDEX(tbl_produits[Nom normalisé], MATCH(tbl_data[[#This Row],[Spécialité]], tbl_produits[Nom original], 0))</f>
        <v>RIFADINE 2 %, suspension buvable</v>
      </c>
      <c r="G1787" t="str">
        <f>INDEX(tbl_produits[Classe nom], MATCH(tbl_data[[#This Row],[NORM_Spécialité]], tbl_produits[Nom normalisé], 0))</f>
        <v>Anti-infectieux à usage systémique</v>
      </c>
      <c r="H1787">
        <f>YEAR(tbl_data[[#This Row],[Date_rapport]])</f>
        <v>2021</v>
      </c>
      <c r="I1787" t="str">
        <f>INDEX(tbl_produits[Molécule extraite], MATCH(tbl_data[[#This Row],[NORM_Spécialité]], tbl_produits[Nom normalisé], 0))</f>
        <v>Rifampicine sodique</v>
      </c>
      <c r="J1787" s="34">
        <f>DATE(LEFT(tbl_data[[#This Row],[Date_rapport]], 4), MID(tbl_data[[#This Row],[Date_rapport]], 6, 2), RIGHT(tbl_data[[#This Row],[Date_rapport]], 2))</f>
        <v>44510</v>
      </c>
    </row>
    <row r="1788" spans="1:10" x14ac:dyDescent="0.2">
      <c r="A1788" s="28" t="s">
        <v>390</v>
      </c>
      <c r="B1788" t="s">
        <v>6</v>
      </c>
      <c r="C1788" s="28" t="s">
        <v>300</v>
      </c>
      <c r="D1788" t="s">
        <v>195</v>
      </c>
      <c r="E1788" t="s">
        <v>1614</v>
      </c>
      <c r="F1788" t="str">
        <f>INDEX(tbl_produits[Nom normalisé], MATCH(tbl_data[[#This Row],[Spécialité]], tbl_produits[Nom original], 0))</f>
        <v>REBETOL 40 mg/ml, solution buvable</v>
      </c>
      <c r="G1788" t="str">
        <f>INDEX(tbl_produits[Classe nom], MATCH(tbl_data[[#This Row],[NORM_Spécialité]], tbl_produits[Nom normalisé], 0))</f>
        <v>Anti-infectieux à usage systémique</v>
      </c>
      <c r="H1788">
        <f>YEAR(tbl_data[[#This Row],[Date_rapport]])</f>
        <v>2021</v>
      </c>
      <c r="I1788" t="str">
        <f>INDEX(tbl_produits[Molécule extraite], MATCH(tbl_data[[#This Row],[NORM_Spécialité]], tbl_produits[Nom normalisé], 0))</f>
        <v>Ribavirine</v>
      </c>
      <c r="J1788" s="34">
        <f>DATE(LEFT(tbl_data[[#This Row],[Date_rapport]], 4), MID(tbl_data[[#This Row],[Date_rapport]], 6, 2), RIGHT(tbl_data[[#This Row],[Date_rapport]], 2))</f>
        <v>44510</v>
      </c>
    </row>
    <row r="1789" spans="1:10" x14ac:dyDescent="0.2">
      <c r="A1789" s="28" t="s">
        <v>390</v>
      </c>
      <c r="B1789" t="s">
        <v>6</v>
      </c>
      <c r="C1789" s="28" t="s">
        <v>300</v>
      </c>
      <c r="D1789" t="s">
        <v>109</v>
      </c>
      <c r="E1789" t="s">
        <v>1567</v>
      </c>
      <c r="F1789" t="str">
        <f>INDEX(tbl_produits[Nom normalisé], MATCH(tbl_data[[#This Row],[Spécialité]], tbl_produits[Nom original], 0))</f>
        <v>QUITAXON 50 mg, comprimé pelliculé sécable</v>
      </c>
      <c r="G1789" t="str">
        <f>INDEX(tbl_produits[Classe nom], MATCH(tbl_data[[#This Row],[NORM_Spécialité]], tbl_produits[Nom normalisé], 0))</f>
        <v>Système nerveux</v>
      </c>
      <c r="H1789">
        <f>YEAR(tbl_data[[#This Row],[Date_rapport]])</f>
        <v>2021</v>
      </c>
      <c r="I1789" t="str">
        <f>INDEX(tbl_produits[Molécule extraite], MATCH(tbl_data[[#This Row],[NORM_Spécialité]], tbl_produits[Nom normalisé], 0))</f>
        <v>Quétiapine</v>
      </c>
      <c r="J1789" s="34">
        <f>DATE(LEFT(tbl_data[[#This Row],[Date_rapport]], 4), MID(tbl_data[[#This Row],[Date_rapport]], 6, 2), RIGHT(tbl_data[[#This Row],[Date_rapport]], 2))</f>
        <v>44510</v>
      </c>
    </row>
    <row r="1790" spans="1:10" x14ac:dyDescent="0.2">
      <c r="A1790" s="28" t="s">
        <v>390</v>
      </c>
      <c r="B1790" t="s">
        <v>6</v>
      </c>
      <c r="C1790" s="28" t="s">
        <v>300</v>
      </c>
      <c r="D1790" t="s">
        <v>124</v>
      </c>
      <c r="E1790" t="s">
        <v>1556</v>
      </c>
      <c r="F1790" t="str">
        <f>INDEX(tbl_produits[Nom normalisé], MATCH(tbl_data[[#This Row],[Spécialité]], tbl_produits[Nom original], 0))</f>
        <v>PROPOFOL FRESENIUS 10 mg/ml, émulsion injectable ou pour perfusion (flacon de 50 ml)</v>
      </c>
      <c r="G1790" t="str">
        <f>INDEX(tbl_produits[Classe nom], MATCH(tbl_data[[#This Row],[NORM_Spécialité]], tbl_produits[Nom normalisé], 0))</f>
        <v>Système nerveux</v>
      </c>
      <c r="H1790">
        <f>YEAR(tbl_data[[#This Row],[Date_rapport]])</f>
        <v>2021</v>
      </c>
      <c r="I1790" t="str">
        <f>INDEX(tbl_produits[Molécule extraite], MATCH(tbl_data[[#This Row],[NORM_Spécialité]], tbl_produits[Nom normalisé], 0))</f>
        <v>Propofol</v>
      </c>
      <c r="J1790" s="34">
        <f>DATE(LEFT(tbl_data[[#This Row],[Date_rapport]], 4), MID(tbl_data[[#This Row],[Date_rapport]], 6, 2), RIGHT(tbl_data[[#This Row],[Date_rapport]], 2))</f>
        <v>44510</v>
      </c>
    </row>
    <row r="1791" spans="1:10" x14ac:dyDescent="0.2">
      <c r="A1791" s="28" t="s">
        <v>390</v>
      </c>
      <c r="B1791" t="s">
        <v>6</v>
      </c>
      <c r="C1791" s="28" t="s">
        <v>300</v>
      </c>
      <c r="D1791" t="s">
        <v>34</v>
      </c>
      <c r="E1791" t="s">
        <v>1562</v>
      </c>
      <c r="F1791" t="str">
        <f>INDEX(tbl_produits[Nom normalisé], MATCH(tbl_data[[#This Row],[Spécialité]], tbl_produits[Nom original], 0))</f>
        <v>PROLEUKIN 18 millions U.I., poudre pour solution injectable</v>
      </c>
      <c r="G1791" t="str">
        <f>INDEX(tbl_produits[Classe nom], MATCH(tbl_data[[#This Row],[NORM_Spécialité]], tbl_produits[Nom normalisé], 0))</f>
        <v>Antinéoplasiques et immunomodulateurs</v>
      </c>
      <c r="H1791">
        <f>YEAR(tbl_data[[#This Row],[Date_rapport]])</f>
        <v>2021</v>
      </c>
      <c r="I1791" t="str">
        <f>INDEX(tbl_produits[Molécule extraite], MATCH(tbl_data[[#This Row],[NORM_Spécialité]], tbl_produits[Nom normalisé], 0))</f>
        <v>Aldesleukine</v>
      </c>
      <c r="J1791" s="34">
        <f>DATE(LEFT(tbl_data[[#This Row],[Date_rapport]], 4), MID(tbl_data[[#This Row],[Date_rapport]], 6, 2), RIGHT(tbl_data[[#This Row],[Date_rapport]], 2))</f>
        <v>44510</v>
      </c>
    </row>
    <row r="1792" spans="1:10" x14ac:dyDescent="0.2">
      <c r="A1792" s="28" t="s">
        <v>390</v>
      </c>
      <c r="B1792" t="s">
        <v>9</v>
      </c>
      <c r="C1792" s="28" t="s">
        <v>300</v>
      </c>
      <c r="D1792" t="s">
        <v>190</v>
      </c>
      <c r="E1792" t="s">
        <v>2</v>
      </c>
      <c r="F1792" t="str">
        <f>INDEX(tbl_produits[Nom normalisé], MATCH(tbl_data[[#This Row],[Spécialité]], tbl_produits[Nom original], 0))</f>
        <v>PROGESTERONE RETARD PHARLON 500 mg/2 ml, solution injectable IM en ampoule</v>
      </c>
      <c r="G1792" t="str">
        <f>INDEX(tbl_produits[Classe nom], MATCH(tbl_data[[#This Row],[NORM_Spécialité]], tbl_produits[Nom normalisé], 0))</f>
        <v>Système génito-urinaire et hormones sexuelles</v>
      </c>
      <c r="H1792">
        <f>YEAR(tbl_data[[#This Row],[Date_rapport]])</f>
        <v>2021</v>
      </c>
      <c r="I1792" t="str">
        <f>INDEX(tbl_produits[Molécule extraite], MATCH(tbl_data[[#This Row],[NORM_Spécialité]], tbl_produits[Nom normalisé], 0))</f>
        <v>Progestérone</v>
      </c>
      <c r="J1792" s="34">
        <f>DATE(LEFT(tbl_data[[#This Row],[Date_rapport]], 4), MID(tbl_data[[#This Row],[Date_rapport]], 6, 2), RIGHT(tbl_data[[#This Row],[Date_rapport]], 2))</f>
        <v>44510</v>
      </c>
    </row>
    <row r="1793" spans="1:10" x14ac:dyDescent="0.2">
      <c r="A1793" s="28" t="s">
        <v>390</v>
      </c>
      <c r="B1793" t="s">
        <v>6</v>
      </c>
      <c r="C1793" s="28" t="s">
        <v>300</v>
      </c>
      <c r="D1793" t="s">
        <v>90</v>
      </c>
      <c r="E1793" t="s">
        <v>1587</v>
      </c>
      <c r="F1793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1793" t="str">
        <f>INDEX(tbl_produits[Classe nom], MATCH(tbl_data[[#This Row],[NORM_Spécialité]], tbl_produits[Nom normalisé], 0))</f>
        <v>Système nerveux</v>
      </c>
      <c r="H1793">
        <f>YEAR(tbl_data[[#This Row],[Date_rapport]])</f>
        <v>2021</v>
      </c>
      <c r="I1793" t="str">
        <f>INDEX(tbl_produits[Molécule extraite], MATCH(tbl_data[[#This Row],[NORM_Spécialité]], tbl_produits[Nom normalisé], 0))</f>
        <v>Éthanol</v>
      </c>
      <c r="J1793" s="34">
        <f>DATE(LEFT(tbl_data[[#This Row],[Date_rapport]], 4), MID(tbl_data[[#This Row],[Date_rapport]], 6, 2), RIGHT(tbl_data[[#This Row],[Date_rapport]], 2))</f>
        <v>44510</v>
      </c>
    </row>
    <row r="1794" spans="1:10" x14ac:dyDescent="0.2">
      <c r="A1794" s="28" t="s">
        <v>390</v>
      </c>
      <c r="B1794" t="s">
        <v>6</v>
      </c>
      <c r="C1794" s="28" t="s">
        <v>300</v>
      </c>
      <c r="D1794" t="s">
        <v>122</v>
      </c>
      <c r="E1794" t="s">
        <v>1597</v>
      </c>
      <c r="F1794" t="str">
        <f>INDEX(tbl_produits[Nom normalisé], MATCH(tbl_data[[#This Row],[Spécialité]], tbl_produits[Nom original], 0))</f>
        <v>PLEGISOL, solution cardioplégique pour voie intracoronaire en poche</v>
      </c>
      <c r="G1794" t="str">
        <f>INDEX(tbl_produits[Classe nom], MATCH(tbl_data[[#This Row],[NORM_Spécialité]], tbl_produits[Nom normalisé], 0))</f>
        <v>Sang et organes hématopoïétiques</v>
      </c>
      <c r="H1794">
        <f>YEAR(tbl_data[[#This Row],[Date_rapport]])</f>
        <v>2021</v>
      </c>
      <c r="I1794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1794" s="34">
        <f>DATE(LEFT(tbl_data[[#This Row],[Date_rapport]], 4), MID(tbl_data[[#This Row],[Date_rapport]], 6, 2), RIGHT(tbl_data[[#This Row],[Date_rapport]], 2))</f>
        <v>44510</v>
      </c>
    </row>
    <row r="1795" spans="1:10" x14ac:dyDescent="0.2">
      <c r="A1795" s="28" t="s">
        <v>390</v>
      </c>
      <c r="B1795" t="s">
        <v>6</v>
      </c>
      <c r="C1795" s="28" t="s">
        <v>300</v>
      </c>
      <c r="D1795" t="s">
        <v>50</v>
      </c>
      <c r="E1795" t="s">
        <v>1571</v>
      </c>
      <c r="F1795" t="str">
        <f>INDEX(tbl_produits[Nom normalisé], MATCH(tbl_data[[#This Row],[Spécialité]], tbl_produits[Nom original], 0))</f>
        <v>PLASMION  - Solution pour perfusion</v>
      </c>
      <c r="G1795" t="str">
        <f>INDEX(tbl_produits[Classe nom], MATCH(tbl_data[[#This Row],[NORM_Spécialité]], tbl_produits[Nom normalisé], 0))</f>
        <v>Sang et organes hématopoïétiques</v>
      </c>
      <c r="H1795">
        <f>YEAR(tbl_data[[#This Row],[Date_rapport]])</f>
        <v>2021</v>
      </c>
      <c r="I1795" t="str">
        <f>INDEX(tbl_produits[Molécule extraite], MATCH(tbl_data[[#This Row],[NORM_Spécialité]], tbl_produits[Nom normalisé], 0))</f>
        <v>N/A</v>
      </c>
      <c r="J1795" s="34">
        <f>DATE(LEFT(tbl_data[[#This Row],[Date_rapport]], 4), MID(tbl_data[[#This Row],[Date_rapport]], 6, 2), RIGHT(tbl_data[[#This Row],[Date_rapport]], 2))</f>
        <v>44510</v>
      </c>
    </row>
    <row r="1796" spans="1:10" x14ac:dyDescent="0.2">
      <c r="A1796" s="28" t="s">
        <v>390</v>
      </c>
      <c r="B1796" t="s">
        <v>6</v>
      </c>
      <c r="C1796" s="28" t="s">
        <v>300</v>
      </c>
      <c r="D1796" t="s">
        <v>57</v>
      </c>
      <c r="E1796" t="s">
        <v>1573</v>
      </c>
      <c r="F1796" t="str">
        <f>INDEX(tbl_produits[Nom normalisé], MATCH(tbl_data[[#This Row],[Spécialité]], tbl_produits[Nom original], 0))</f>
        <v>PILOCARPINE 2 POUR CENT FAURE, collyre en solution en récipient unidose</v>
      </c>
      <c r="G1796" t="str">
        <f>INDEX(tbl_produits[Classe nom], MATCH(tbl_data[[#This Row],[NORM_Spécialité]], tbl_produits[Nom normalisé], 0))</f>
        <v>Organes sensoriels</v>
      </c>
      <c r="H1796">
        <f>YEAR(tbl_data[[#This Row],[Date_rapport]])</f>
        <v>2021</v>
      </c>
      <c r="I1796" t="str">
        <f>INDEX(tbl_produits[Molécule extraite], MATCH(tbl_data[[#This Row],[NORM_Spécialité]], tbl_produits[Nom normalisé], 0))</f>
        <v>Pilocarpine</v>
      </c>
      <c r="J1796" s="34">
        <f>DATE(LEFT(tbl_data[[#This Row],[Date_rapport]], 4), MID(tbl_data[[#This Row],[Date_rapport]], 6, 2), RIGHT(tbl_data[[#This Row],[Date_rapport]], 2))</f>
        <v>44510</v>
      </c>
    </row>
    <row r="1797" spans="1:10" x14ac:dyDescent="0.2">
      <c r="A1797" s="28" t="s">
        <v>390</v>
      </c>
      <c r="B1797" t="s">
        <v>6</v>
      </c>
      <c r="C1797" s="28" t="s">
        <v>300</v>
      </c>
      <c r="D1797" t="s">
        <v>56</v>
      </c>
      <c r="E1797" t="s">
        <v>1573</v>
      </c>
      <c r="F1797" t="str">
        <f>INDEX(tbl_produits[Nom normalisé], MATCH(tbl_data[[#This Row],[Spécialité]], tbl_produits[Nom original], 0))</f>
        <v>PILOCARPINE 1 POUR CENT FAURE, collyre en solution en récipient unidose</v>
      </c>
      <c r="G1797" t="str">
        <f>INDEX(tbl_produits[Classe nom], MATCH(tbl_data[[#This Row],[NORM_Spécialité]], tbl_produits[Nom normalisé], 0))</f>
        <v>Organes sensoriels</v>
      </c>
      <c r="H1797">
        <f>YEAR(tbl_data[[#This Row],[Date_rapport]])</f>
        <v>2021</v>
      </c>
      <c r="I1797" t="str">
        <f>INDEX(tbl_produits[Molécule extraite], MATCH(tbl_data[[#This Row],[NORM_Spécialité]], tbl_produits[Nom normalisé], 0))</f>
        <v>Pilocarpine</v>
      </c>
      <c r="J1797" s="34">
        <f>DATE(LEFT(tbl_data[[#This Row],[Date_rapport]], 4), MID(tbl_data[[#This Row],[Date_rapport]], 6, 2), RIGHT(tbl_data[[#This Row],[Date_rapport]], 2))</f>
        <v>44510</v>
      </c>
    </row>
    <row r="1798" spans="1:10" x14ac:dyDescent="0.2">
      <c r="A1798" s="28" t="s">
        <v>390</v>
      </c>
      <c r="B1798" t="s">
        <v>3</v>
      </c>
      <c r="C1798" s="28" t="s">
        <v>300</v>
      </c>
      <c r="D1798" t="s">
        <v>94</v>
      </c>
      <c r="E1798" t="s">
        <v>2</v>
      </c>
      <c r="F1798" t="str">
        <f>INDEX(tbl_produits[Nom normalisé], MATCH(tbl_data[[#This Row],[Spécialité]], tbl_produits[Nom original], 0))</f>
        <v>PEMETREXED FRESENIUS KABI flacon de 100 mg, poudre pour solution à diluer pour perfusion</v>
      </c>
      <c r="G1798" t="str">
        <f>INDEX(tbl_produits[Classe nom], MATCH(tbl_data[[#This Row],[NORM_Spécialité]], tbl_produits[Nom normalisé], 0))</f>
        <v>Antinéoplasiques et immunomodulateurs</v>
      </c>
      <c r="H1798">
        <f>YEAR(tbl_data[[#This Row],[Date_rapport]])</f>
        <v>2021</v>
      </c>
      <c r="I1798" t="str">
        <f>INDEX(tbl_produits[Molécule extraite], MATCH(tbl_data[[#This Row],[NORM_Spécialité]], tbl_produits[Nom normalisé], 0))</f>
        <v>Pémétrexed</v>
      </c>
      <c r="J1798" s="34">
        <f>DATE(LEFT(tbl_data[[#This Row],[Date_rapport]], 4), MID(tbl_data[[#This Row],[Date_rapport]], 6, 2), RIGHT(tbl_data[[#This Row],[Date_rapport]], 2))</f>
        <v>44510</v>
      </c>
    </row>
    <row r="1799" spans="1:10" x14ac:dyDescent="0.2">
      <c r="A1799" s="28" t="s">
        <v>390</v>
      </c>
      <c r="B1799" t="s">
        <v>3</v>
      </c>
      <c r="C1799" s="28" t="s">
        <v>300</v>
      </c>
      <c r="D1799" t="s">
        <v>39</v>
      </c>
      <c r="E1799" t="s">
        <v>2</v>
      </c>
      <c r="F1799" t="str">
        <f>INDEX(tbl_produits[Nom normalisé], MATCH(tbl_data[[#This Row],[Spécialité]], tbl_produits[Nom original], 0))</f>
        <v>PEMETREXED FRESENIUS KABI  flacon de 500 mg Poudre pour solution à diluer pour perfusion</v>
      </c>
      <c r="G1799" t="str">
        <f>INDEX(tbl_produits[Classe nom], MATCH(tbl_data[[#This Row],[NORM_Spécialité]], tbl_produits[Nom normalisé], 0))</f>
        <v>Antinéoplasiques et immunomodulateurs</v>
      </c>
      <c r="H1799">
        <f>YEAR(tbl_data[[#This Row],[Date_rapport]])</f>
        <v>2021</v>
      </c>
      <c r="I1799" t="str">
        <f>INDEX(tbl_produits[Molécule extraite], MATCH(tbl_data[[#This Row],[NORM_Spécialité]], tbl_produits[Nom normalisé], 0))</f>
        <v>Pémétrexed</v>
      </c>
      <c r="J1799" s="34">
        <f>DATE(LEFT(tbl_data[[#This Row],[Date_rapport]], 4), MID(tbl_data[[#This Row],[Date_rapport]], 6, 2), RIGHT(tbl_data[[#This Row],[Date_rapport]], 2))</f>
        <v>44510</v>
      </c>
    </row>
    <row r="1800" spans="1:10" x14ac:dyDescent="0.2">
      <c r="A1800" s="28" t="s">
        <v>390</v>
      </c>
      <c r="B1800" t="s">
        <v>6</v>
      </c>
      <c r="C1800" s="28" t="s">
        <v>300</v>
      </c>
      <c r="D1800" t="s">
        <v>69</v>
      </c>
      <c r="E1800" t="s">
        <v>1579</v>
      </c>
      <c r="F1800" t="str">
        <f>INDEX(tbl_produits[Nom normalisé], MATCH(tbl_data[[#This Row],[Spécialité]], tbl_produits[Nom original], 0))</f>
        <v>PAMIDRONATE DE SODIUM HOSPIRA 9 mg/ml, solution à diluer pour perfusion, boîte de 1 flacon de 10 ml</v>
      </c>
      <c r="G1800" t="str">
        <f>INDEX(tbl_produits[Classe nom], MATCH(tbl_data[[#This Row],[NORM_Spécialité]], tbl_produits[Nom normalisé], 0))</f>
        <v xml:space="preserve">Système musculo-squelettique </v>
      </c>
      <c r="H1800">
        <f>YEAR(tbl_data[[#This Row],[Date_rapport]])</f>
        <v>2021</v>
      </c>
      <c r="I1800" t="str">
        <f>INDEX(tbl_produits[Molécule extraite], MATCH(tbl_data[[#This Row],[NORM_Spécialité]], tbl_produits[Nom normalisé], 0))</f>
        <v>Pamidronate de sodium</v>
      </c>
      <c r="J1800" s="34">
        <f>DATE(LEFT(tbl_data[[#This Row],[Date_rapport]], 4), MID(tbl_data[[#This Row],[Date_rapport]], 6, 2), RIGHT(tbl_data[[#This Row],[Date_rapport]], 2))</f>
        <v>44510</v>
      </c>
    </row>
    <row r="1801" spans="1:10" x14ac:dyDescent="0.2">
      <c r="A1801" s="28" t="s">
        <v>390</v>
      </c>
      <c r="B1801" t="s">
        <v>3</v>
      </c>
      <c r="C1801" s="28" t="s">
        <v>300</v>
      </c>
      <c r="D1801" t="s">
        <v>73</v>
      </c>
      <c r="E1801" t="s">
        <v>2</v>
      </c>
      <c r="F1801" t="str">
        <f>INDEX(tbl_produits[Nom normalisé], MATCH(tbl_data[[#This Row],[Spécialité]], tbl_produits[Nom original], 0))</f>
        <v>PACLITAXEL KABI 6 mg/ml, solution à diluer pour perfusion</v>
      </c>
      <c r="G1801" t="str">
        <f>INDEX(tbl_produits[Classe nom], MATCH(tbl_data[[#This Row],[NORM_Spécialité]], tbl_produits[Nom normalisé], 0))</f>
        <v>Antinéoplasiques et immunomodulateurs</v>
      </c>
      <c r="H1801">
        <f>YEAR(tbl_data[[#This Row],[Date_rapport]])</f>
        <v>2021</v>
      </c>
      <c r="I1801" t="str">
        <f>INDEX(tbl_produits[Molécule extraite], MATCH(tbl_data[[#This Row],[NORM_Spécialité]], tbl_produits[Nom normalisé], 0))</f>
        <v>Paclitaxel</v>
      </c>
      <c r="J1801" s="34">
        <f>DATE(LEFT(tbl_data[[#This Row],[Date_rapport]], 4), MID(tbl_data[[#This Row],[Date_rapport]], 6, 2), RIGHT(tbl_data[[#This Row],[Date_rapport]], 2))</f>
        <v>44510</v>
      </c>
    </row>
    <row r="1802" spans="1:10" x14ac:dyDescent="0.2">
      <c r="A1802" s="28" t="s">
        <v>390</v>
      </c>
      <c r="B1802" t="s">
        <v>6</v>
      </c>
      <c r="C1802" s="28" t="s">
        <v>300</v>
      </c>
      <c r="D1802" t="s">
        <v>86</v>
      </c>
      <c r="E1802" t="s">
        <v>1584</v>
      </c>
      <c r="F1802" t="str">
        <f>INDEX(tbl_produits[Nom normalisé], MATCH(tbl_data[[#This Row],[Spécialité]], tbl_produits[Nom original], 0))</f>
        <v>PACLITAXEL EBEWE 6 mg/ml, solution à diluer pour perfusion</v>
      </c>
      <c r="G1802" t="str">
        <f>INDEX(tbl_produits[Classe nom], MATCH(tbl_data[[#This Row],[NORM_Spécialité]], tbl_produits[Nom normalisé], 0))</f>
        <v>Antinéoplasiques et immunomodulateurs</v>
      </c>
      <c r="H1802">
        <f>YEAR(tbl_data[[#This Row],[Date_rapport]])</f>
        <v>2021</v>
      </c>
      <c r="I1802" t="str">
        <f>INDEX(tbl_produits[Molécule extraite], MATCH(tbl_data[[#This Row],[NORM_Spécialité]], tbl_produits[Nom normalisé], 0))</f>
        <v>Paclitaxel</v>
      </c>
      <c r="J1802" s="34">
        <f>DATE(LEFT(tbl_data[[#This Row],[Date_rapport]], 4), MID(tbl_data[[#This Row],[Date_rapport]], 6, 2), RIGHT(tbl_data[[#This Row],[Date_rapport]], 2))</f>
        <v>44510</v>
      </c>
    </row>
    <row r="1803" spans="1:10" x14ac:dyDescent="0.2">
      <c r="A1803" s="28" t="s">
        <v>390</v>
      </c>
      <c r="B1803" t="s">
        <v>6</v>
      </c>
      <c r="C1803" s="28" t="s">
        <v>300</v>
      </c>
      <c r="D1803" t="s">
        <v>60</v>
      </c>
      <c r="E1803" t="s">
        <v>1575</v>
      </c>
      <c r="F1803" t="str">
        <f>INDEX(tbl_produits[Nom normalisé], MATCH(tbl_data[[#This Row],[Spécialité]], tbl_produits[Nom original], 0))</f>
        <v>ONDANSETRON KABI 2 mg/ml  solution injectable</v>
      </c>
      <c r="G1803" t="str">
        <f>INDEX(tbl_produits[Classe nom], MATCH(tbl_data[[#This Row],[NORM_Spécialité]], tbl_produits[Nom normalisé], 0))</f>
        <v>Voies digestives et métabolisme</v>
      </c>
      <c r="H1803">
        <f>YEAR(tbl_data[[#This Row],[Date_rapport]])</f>
        <v>2021</v>
      </c>
      <c r="I1803" t="str">
        <f>INDEX(tbl_produits[Molécule extraite], MATCH(tbl_data[[#This Row],[NORM_Spécialité]], tbl_produits[Nom normalisé], 0))</f>
        <v>Ondansétron</v>
      </c>
      <c r="J1803" s="34">
        <f>DATE(LEFT(tbl_data[[#This Row],[Date_rapport]], 4), MID(tbl_data[[#This Row],[Date_rapport]], 6, 2), RIGHT(tbl_data[[#This Row],[Date_rapport]], 2))</f>
        <v>44510</v>
      </c>
    </row>
    <row r="1804" spans="1:10" x14ac:dyDescent="0.2">
      <c r="A1804" s="28" t="s">
        <v>390</v>
      </c>
      <c r="B1804" t="s">
        <v>6</v>
      </c>
      <c r="C1804" s="28" t="s">
        <v>300</v>
      </c>
      <c r="D1804" t="s">
        <v>136</v>
      </c>
      <c r="E1804" t="s">
        <v>1600</v>
      </c>
      <c r="F1804" t="str">
        <f>INDEX(tbl_produits[Nom normalisé], MATCH(tbl_data[[#This Row],[Spécialité]], tbl_produits[Nom original], 0))</f>
        <v>ONDANSETRON ACCORD 2 mg/ml  solution injectable</v>
      </c>
      <c r="G1804" t="str">
        <f>INDEX(tbl_produits[Classe nom], MATCH(tbl_data[[#This Row],[NORM_Spécialité]], tbl_produits[Nom normalisé], 0))</f>
        <v>Voies digestives et métabolisme</v>
      </c>
      <c r="H1804">
        <f>YEAR(tbl_data[[#This Row],[Date_rapport]])</f>
        <v>2021</v>
      </c>
      <c r="I1804" t="str">
        <f>INDEX(tbl_produits[Molécule extraite], MATCH(tbl_data[[#This Row],[NORM_Spécialité]], tbl_produits[Nom normalisé], 0))</f>
        <v>Ondansétron</v>
      </c>
      <c r="J1804" s="34">
        <f>DATE(LEFT(tbl_data[[#This Row],[Date_rapport]], 4), MID(tbl_data[[#This Row],[Date_rapport]], 6, 2), RIGHT(tbl_data[[#This Row],[Date_rapport]], 2))</f>
        <v>44510</v>
      </c>
    </row>
    <row r="1805" spans="1:10" x14ac:dyDescent="0.2">
      <c r="A1805" s="28" t="s">
        <v>390</v>
      </c>
      <c r="B1805" t="s">
        <v>6</v>
      </c>
      <c r="C1805" s="28" t="s">
        <v>300</v>
      </c>
      <c r="D1805" t="s">
        <v>28</v>
      </c>
      <c r="E1805" t="s">
        <v>1558</v>
      </c>
      <c r="F1805" t="str">
        <f>INDEX(tbl_produits[Nom normalisé], MATCH(tbl_data[[#This Row],[Spécialité]], tbl_produits[Nom original], 0))</f>
        <v>OCTREOTIDE HOSPIRA 500 microgrammes/1 ml, solution injectable</v>
      </c>
      <c r="G1805" t="str">
        <f>INDEX(tbl_produits[Classe nom], MATCH(tbl_data[[#This Row],[NORM_Spécialité]], tbl_produits[Nom normalisé], 0))</f>
        <v>Hormones systémiques sauf hormones sexuelles et insulines</v>
      </c>
      <c r="H1805">
        <f>YEAR(tbl_data[[#This Row],[Date_rapport]])</f>
        <v>2021</v>
      </c>
      <c r="I1805" t="str">
        <f>INDEX(tbl_produits[Molécule extraite], MATCH(tbl_data[[#This Row],[NORM_Spécialité]], tbl_produits[Nom normalisé], 0))</f>
        <v>Octréotide</v>
      </c>
      <c r="J1805" s="34">
        <f>DATE(LEFT(tbl_data[[#This Row],[Date_rapport]], 4), MID(tbl_data[[#This Row],[Date_rapport]], 6, 2), RIGHT(tbl_data[[#This Row],[Date_rapport]], 2))</f>
        <v>44510</v>
      </c>
    </row>
    <row r="1806" spans="1:10" x14ac:dyDescent="0.2">
      <c r="A1806" s="28" t="s">
        <v>390</v>
      </c>
      <c r="B1806" t="s">
        <v>3</v>
      </c>
      <c r="C1806" s="28" t="s">
        <v>300</v>
      </c>
      <c r="D1806" t="s">
        <v>100</v>
      </c>
      <c r="E1806" t="s">
        <v>2</v>
      </c>
      <c r="F1806" t="str">
        <f>INDEX(tbl_produits[Nom normalisé], MATCH(tbl_data[[#This Row],[Spécialité]], tbl_produits[Nom original], 0))</f>
        <v>OCTIM 150 microgrammes/dose, solution pour pulvérisation nasale</v>
      </c>
      <c r="G1806" t="str">
        <f>INDEX(tbl_produits[Classe nom], MATCH(tbl_data[[#This Row],[NORM_Spécialité]], tbl_produits[Nom normalisé], 0))</f>
        <v>Hormones systémiques sauf hormones sexuelles et insulines</v>
      </c>
      <c r="H1806">
        <f>YEAR(tbl_data[[#This Row],[Date_rapport]])</f>
        <v>2021</v>
      </c>
      <c r="I1806" t="str">
        <f>INDEX(tbl_produits[Molécule extraite], MATCH(tbl_data[[#This Row],[NORM_Spécialité]], tbl_produits[Nom normalisé], 0))</f>
        <v>Desmopressine</v>
      </c>
      <c r="J1806" s="34">
        <f>DATE(LEFT(tbl_data[[#This Row],[Date_rapport]], 4), MID(tbl_data[[#This Row],[Date_rapport]], 6, 2), RIGHT(tbl_data[[#This Row],[Date_rapport]], 2))</f>
        <v>44510</v>
      </c>
    </row>
    <row r="1807" spans="1:10" x14ac:dyDescent="0.2">
      <c r="A1807" s="28" t="s">
        <v>390</v>
      </c>
      <c r="B1807" t="s">
        <v>9</v>
      </c>
      <c r="C1807" s="28" t="s">
        <v>300</v>
      </c>
      <c r="D1807" t="s">
        <v>14</v>
      </c>
      <c r="E1807" t="s">
        <v>2</v>
      </c>
      <c r="F1807" t="str">
        <f>INDEX(tbl_produits[Nom normalisé], MATCH(tbl_data[[#This Row],[Spécialité]], tbl_produits[Nom original], 0))</f>
        <v>OCTAGAM  100 mg/ml et 50 mg/ml, solution pour perfusion</v>
      </c>
      <c r="G1807" t="str">
        <f>INDEX(tbl_produits[Classe nom], MATCH(tbl_data[[#This Row],[NORM_Spécialité]], tbl_produits[Nom normalisé], 0))</f>
        <v>Anti-infectieux à usage systémique</v>
      </c>
      <c r="H1807">
        <f>YEAR(tbl_data[[#This Row],[Date_rapport]])</f>
        <v>2021</v>
      </c>
      <c r="I1807" t="str">
        <f>INDEX(tbl_produits[Molécule extraite], MATCH(tbl_data[[#This Row],[NORM_Spécialité]], tbl_produits[Nom normalisé], 0))</f>
        <v>Immunoglobuline humaine normale</v>
      </c>
      <c r="J1807" s="34">
        <f>DATE(LEFT(tbl_data[[#This Row],[Date_rapport]], 4), MID(tbl_data[[#This Row],[Date_rapport]], 6, 2), RIGHT(tbl_data[[#This Row],[Date_rapport]], 2))</f>
        <v>44510</v>
      </c>
    </row>
    <row r="1808" spans="1:10" x14ac:dyDescent="0.2">
      <c r="A1808" s="28" t="s">
        <v>390</v>
      </c>
      <c r="B1808" t="s">
        <v>3</v>
      </c>
      <c r="C1808" s="28" t="s">
        <v>300</v>
      </c>
      <c r="D1808" t="s">
        <v>170</v>
      </c>
      <c r="E1808" t="s">
        <v>2</v>
      </c>
      <c r="F1808" t="str">
        <f>INDEX(tbl_produits[Nom normalisé], MATCH(tbl_data[[#This Row],[Spécialité]], tbl_produits[Nom original], 0))</f>
        <v>OCTAFIX 100 UI/ml, poudre et solvant pour solution injectable</v>
      </c>
      <c r="G1808" t="str">
        <f>INDEX(tbl_produits[Classe nom], MATCH(tbl_data[[#This Row],[NORM_Spécialité]], tbl_produits[Nom normalisé], 0))</f>
        <v>Sang et organes hématopoïétiques</v>
      </c>
      <c r="H1808">
        <f>YEAR(tbl_data[[#This Row],[Date_rapport]])</f>
        <v>2021</v>
      </c>
      <c r="I1808" t="str">
        <f>INDEX(tbl_produits[Molécule extraite], MATCH(tbl_data[[#This Row],[NORM_Spécialité]], tbl_produits[Nom normalisé], 0))</f>
        <v>Facteur VIII de coagulation humain</v>
      </c>
      <c r="J1808" s="34">
        <f>DATE(LEFT(tbl_data[[#This Row],[Date_rapport]], 4), MID(tbl_data[[#This Row],[Date_rapport]], 6, 2), RIGHT(tbl_data[[#This Row],[Date_rapport]], 2))</f>
        <v>44510</v>
      </c>
    </row>
    <row r="1809" spans="1:10" x14ac:dyDescent="0.2">
      <c r="A1809" s="28" t="s">
        <v>390</v>
      </c>
      <c r="B1809" t="s">
        <v>9</v>
      </c>
      <c r="C1809" s="28" t="s">
        <v>300</v>
      </c>
      <c r="D1809" t="s">
        <v>114</v>
      </c>
      <c r="E1809" t="s">
        <v>2</v>
      </c>
      <c r="F1809" t="str">
        <f>INDEX(tbl_produits[Nom normalisé], MATCH(tbl_data[[#This Row],[Spécialité]], tbl_produits[Nom original], 0))</f>
        <v>NULOJIX 250 mg, poudre pour solution à diluer pour perfusion</v>
      </c>
      <c r="G1809" t="str">
        <f>INDEX(tbl_produits[Classe nom], MATCH(tbl_data[[#This Row],[NORM_Spécialité]], tbl_produits[Nom normalisé], 0))</f>
        <v>Antinéoplasiques et immunomodulateurs</v>
      </c>
      <c r="H1809">
        <f>YEAR(tbl_data[[#This Row],[Date_rapport]])</f>
        <v>2021</v>
      </c>
      <c r="I1809" t="str">
        <f>INDEX(tbl_produits[Molécule extraite], MATCH(tbl_data[[#This Row],[NORM_Spécialité]], tbl_produits[Nom normalisé], 0))</f>
        <v>Bélatacept</v>
      </c>
      <c r="J1809" s="34">
        <f>DATE(LEFT(tbl_data[[#This Row],[Date_rapport]], 4), MID(tbl_data[[#This Row],[Date_rapport]], 6, 2), RIGHT(tbl_data[[#This Row],[Date_rapport]], 2))</f>
        <v>44510</v>
      </c>
    </row>
    <row r="1810" spans="1:10" x14ac:dyDescent="0.2">
      <c r="A1810" s="28" t="s">
        <v>390</v>
      </c>
      <c r="B1810" t="s">
        <v>6</v>
      </c>
      <c r="C1810" s="28" t="s">
        <v>300</v>
      </c>
      <c r="D1810" t="s">
        <v>138</v>
      </c>
      <c r="E1810" t="s">
        <v>1601</v>
      </c>
      <c r="F1810" t="str">
        <f>INDEX(tbl_produits[Nom normalisé], MATCH(tbl_data[[#This Row],[Spécialité]], tbl_produits[Nom original], 0))</f>
        <v>NOZINAN 25 mg/ml, solution injectable en ampoule (I.M.)</v>
      </c>
      <c r="G1810" t="str">
        <f>INDEX(tbl_produits[Classe nom], MATCH(tbl_data[[#This Row],[NORM_Spécialité]], tbl_produits[Nom normalisé], 0))</f>
        <v>Système nerveux</v>
      </c>
      <c r="H1810">
        <f>YEAR(tbl_data[[#This Row],[Date_rapport]])</f>
        <v>2021</v>
      </c>
      <c r="I1810" t="str">
        <f>INDEX(tbl_produits[Molécule extraite], MATCH(tbl_data[[#This Row],[NORM_Spécialité]], tbl_produits[Nom normalisé], 0))</f>
        <v>Lévomépromazine (chlorhydrate de)</v>
      </c>
      <c r="J1810" s="34">
        <f>DATE(LEFT(tbl_data[[#This Row],[Date_rapport]], 4), MID(tbl_data[[#This Row],[Date_rapport]], 6, 2), RIGHT(tbl_data[[#This Row],[Date_rapport]], 2))</f>
        <v>44510</v>
      </c>
    </row>
    <row r="1811" spans="1:10" x14ac:dyDescent="0.2">
      <c r="A1811" s="28" t="s">
        <v>390</v>
      </c>
      <c r="B1811" t="s">
        <v>6</v>
      </c>
      <c r="C1811" s="28" t="s">
        <v>300</v>
      </c>
      <c r="D1811" t="s">
        <v>89</v>
      </c>
      <c r="E1811" t="s">
        <v>1586</v>
      </c>
      <c r="F1811" t="str">
        <f>INDEX(tbl_produits[Nom normalisé], MATCH(tbl_data[[#This Row],[Spécialité]], tbl_produits[Nom original], 0))</f>
        <v>NOXAFIL 40 mg/ml, suspension buvable</v>
      </c>
      <c r="G1811" t="str">
        <f>INDEX(tbl_produits[Classe nom], MATCH(tbl_data[[#This Row],[NORM_Spécialité]], tbl_produits[Nom normalisé], 0))</f>
        <v>Anti-infectieux à usage systémique</v>
      </c>
      <c r="H1811">
        <f>YEAR(tbl_data[[#This Row],[Date_rapport]])</f>
        <v>2021</v>
      </c>
      <c r="I1811" t="str">
        <f>INDEX(tbl_produits[Molécule extraite], MATCH(tbl_data[[#This Row],[NORM_Spécialité]], tbl_produits[Nom normalisé], 0))</f>
        <v>Posaconazole</v>
      </c>
      <c r="J1811" s="34">
        <f>DATE(LEFT(tbl_data[[#This Row],[Date_rapport]], 4), MID(tbl_data[[#This Row],[Date_rapport]], 6, 2), RIGHT(tbl_data[[#This Row],[Date_rapport]], 2))</f>
        <v>44510</v>
      </c>
    </row>
    <row r="1812" spans="1:10" x14ac:dyDescent="0.2">
      <c r="A1812" s="28" t="s">
        <v>390</v>
      </c>
      <c r="B1812" t="s">
        <v>6</v>
      </c>
      <c r="C1812" s="28" t="s">
        <v>300</v>
      </c>
      <c r="D1812" t="s">
        <v>42</v>
      </c>
      <c r="E1812" t="s">
        <v>1567</v>
      </c>
      <c r="F1812" t="str">
        <f>INDEX(tbl_produits[Nom normalisé], MATCH(tbl_data[[#This Row],[Spécialité]], tbl_produits[Nom original], 0))</f>
        <v>NAROPEINE 2 mg/ml, solution injectable en ampoule</v>
      </c>
      <c r="G1812" t="str">
        <f>INDEX(tbl_produits[Classe nom], MATCH(tbl_data[[#This Row],[NORM_Spécialité]], tbl_produits[Nom normalisé], 0))</f>
        <v>Système nerveux</v>
      </c>
      <c r="H1812">
        <f>YEAR(tbl_data[[#This Row],[Date_rapport]])</f>
        <v>2021</v>
      </c>
      <c r="I1812" t="str">
        <f>INDEX(tbl_produits[Molécule extraite], MATCH(tbl_data[[#This Row],[NORM_Spécialité]], tbl_produits[Nom normalisé], 0))</f>
        <v>Ropivacaïne (chlorhydrate de)</v>
      </c>
      <c r="J1812" s="34">
        <f>DATE(LEFT(tbl_data[[#This Row],[Date_rapport]], 4), MID(tbl_data[[#This Row],[Date_rapport]], 6, 2), RIGHT(tbl_data[[#This Row],[Date_rapport]], 2))</f>
        <v>44510</v>
      </c>
    </row>
    <row r="1813" spans="1:10" x14ac:dyDescent="0.2">
      <c r="A1813" s="28" t="s">
        <v>390</v>
      </c>
      <c r="B1813" t="s">
        <v>6</v>
      </c>
      <c r="C1813" s="28" t="s">
        <v>300</v>
      </c>
      <c r="D1813" t="s">
        <v>55</v>
      </c>
      <c r="E1813" t="s">
        <v>1572</v>
      </c>
      <c r="F1813" t="str">
        <f>INDEX(tbl_produits[Nom normalisé], MATCH(tbl_data[[#This Row],[Spécialité]], tbl_produits[Nom original], 0))</f>
        <v>NANOCIS 0,24 mg  trousse pour préparation radiopharmaceutique</v>
      </c>
      <c r="G1813" t="str">
        <f>INDEX(tbl_produits[Classe nom], MATCH(tbl_data[[#This Row],[NORM_Spécialité]], tbl_produits[Nom normalisé], 0))</f>
        <v>Divers</v>
      </c>
      <c r="H1813">
        <f>YEAR(tbl_data[[#This Row],[Date_rapport]])</f>
        <v>2021</v>
      </c>
      <c r="I1813" t="str">
        <f>INDEX(tbl_produits[Molécule extraite], MATCH(tbl_data[[#This Row],[NORM_Spécialité]], tbl_produits[Nom normalisé], 0))</f>
        <v>Rhénium (heptasulfure de)</v>
      </c>
      <c r="J1813" s="34">
        <f>DATE(LEFT(tbl_data[[#This Row],[Date_rapport]], 4), MID(tbl_data[[#This Row],[Date_rapport]], 6, 2), RIGHT(tbl_data[[#This Row],[Date_rapport]], 2))</f>
        <v>44510</v>
      </c>
    </row>
    <row r="1814" spans="1:10" x14ac:dyDescent="0.2">
      <c r="A1814" s="28" t="s">
        <v>390</v>
      </c>
      <c r="B1814" t="s">
        <v>6</v>
      </c>
      <c r="C1814" s="28" t="s">
        <v>300</v>
      </c>
      <c r="D1814" t="s">
        <v>20</v>
      </c>
      <c r="E1814" t="s">
        <v>1551</v>
      </c>
      <c r="F1814" t="str">
        <f>INDEX(tbl_produits[Nom normalisé], MATCH(tbl_data[[#This Row],[Spécialité]], tbl_produits[Nom original], 0))</f>
        <v>MYSOLINE 250 mg, comprimé sécable</v>
      </c>
      <c r="G1814" t="str">
        <f>INDEX(tbl_produits[Classe nom], MATCH(tbl_data[[#This Row],[NORM_Spécialité]], tbl_produits[Nom normalisé], 0))</f>
        <v>Système nerveux</v>
      </c>
      <c r="H1814">
        <f>YEAR(tbl_data[[#This Row],[Date_rapport]])</f>
        <v>2021</v>
      </c>
      <c r="I1814" t="str">
        <f>INDEX(tbl_produits[Molécule extraite], MATCH(tbl_data[[#This Row],[NORM_Spécialité]], tbl_produits[Nom normalisé], 0))</f>
        <v>Primidone</v>
      </c>
      <c r="J1814" s="34">
        <f>DATE(LEFT(tbl_data[[#This Row],[Date_rapport]], 4), MID(tbl_data[[#This Row],[Date_rapport]], 6, 2), RIGHT(tbl_data[[#This Row],[Date_rapport]], 2))</f>
        <v>44510</v>
      </c>
    </row>
    <row r="1815" spans="1:10" x14ac:dyDescent="0.2">
      <c r="A1815" s="28" t="s">
        <v>390</v>
      </c>
      <c r="B1815" t="s">
        <v>6</v>
      </c>
      <c r="C1815" s="28" t="s">
        <v>300</v>
      </c>
      <c r="D1815" t="s">
        <v>49</v>
      </c>
      <c r="E1815" t="s">
        <v>1570</v>
      </c>
      <c r="F1815" t="str">
        <f>INDEX(tbl_produits[Nom normalisé], MATCH(tbl_data[[#This Row],[Spécialité]], tbl_produits[Nom original], 0))</f>
        <v>MOZOBIL 20mg/ml  solution injectable, boite de 1 flacon</v>
      </c>
      <c r="G1815" t="str">
        <f>INDEX(tbl_produits[Classe nom], MATCH(tbl_data[[#This Row],[NORM_Spécialité]], tbl_produits[Nom normalisé], 0))</f>
        <v>Antinéoplasiques et immunomodulateurs</v>
      </c>
      <c r="H1815">
        <f>YEAR(tbl_data[[#This Row],[Date_rapport]])</f>
        <v>2021</v>
      </c>
      <c r="I1815" t="str">
        <f>INDEX(tbl_produits[Molécule extraite], MATCH(tbl_data[[#This Row],[NORM_Spécialité]], tbl_produits[Nom normalisé], 0))</f>
        <v>Plérixafor</v>
      </c>
      <c r="J1815" s="34">
        <f>DATE(LEFT(tbl_data[[#This Row],[Date_rapport]], 4), MID(tbl_data[[#This Row],[Date_rapport]], 6, 2), RIGHT(tbl_data[[#This Row],[Date_rapport]], 2))</f>
        <v>44510</v>
      </c>
    </row>
    <row r="1816" spans="1:10" x14ac:dyDescent="0.2">
      <c r="A1816" s="28" t="s">
        <v>390</v>
      </c>
      <c r="B1816" t="s">
        <v>3</v>
      </c>
      <c r="C1816" s="28" t="s">
        <v>300</v>
      </c>
      <c r="D1816" t="s">
        <v>208</v>
      </c>
      <c r="E1816" t="s">
        <v>2</v>
      </c>
      <c r="F1816" t="str">
        <f>INDEX(tbl_produits[Nom normalisé], MATCH(tbl_data[[#This Row],[Spécialité]], tbl_produits[Nom original], 0))</f>
        <v>MITOMYCINE ACCORD 10 mg, poudre pour solution injectable/ pour perfusion ou voie intravésicale</v>
      </c>
      <c r="G1816" t="str">
        <f>INDEX(tbl_produits[Classe nom], MATCH(tbl_data[[#This Row],[NORM_Spécialité]], tbl_produits[Nom normalisé], 0))</f>
        <v>Antinéoplasiques et immunomodulateurs</v>
      </c>
      <c r="H1816">
        <f>YEAR(tbl_data[[#This Row],[Date_rapport]])</f>
        <v>2021</v>
      </c>
      <c r="I1816" t="str">
        <f>INDEX(tbl_produits[Molécule extraite], MATCH(tbl_data[[#This Row],[NORM_Spécialité]], tbl_produits[Nom normalisé], 0))</f>
        <v>Mitomycine</v>
      </c>
      <c r="J1816" s="34">
        <f>DATE(LEFT(tbl_data[[#This Row],[Date_rapport]], 4), MID(tbl_data[[#This Row],[Date_rapport]], 6, 2), RIGHT(tbl_data[[#This Row],[Date_rapport]], 2))</f>
        <v>44510</v>
      </c>
    </row>
    <row r="1817" spans="1:10" x14ac:dyDescent="0.2">
      <c r="A1817" s="28" t="s">
        <v>390</v>
      </c>
      <c r="B1817" t="s">
        <v>3</v>
      </c>
      <c r="C1817" s="28" t="s">
        <v>300</v>
      </c>
      <c r="D1817" t="s">
        <v>16</v>
      </c>
      <c r="E1817" t="s">
        <v>2</v>
      </c>
      <c r="F1817" t="str">
        <f>INDEX(tbl_produits[Nom normalisé], MATCH(tbl_data[[#This Row],[Spécialité]], tbl_produits[Nom original], 0))</f>
        <v>MIOCHOLE 20 mg, poudre et solvant pour solution intraoculaire</v>
      </c>
      <c r="G1817" t="str">
        <f>INDEX(tbl_produits[Classe nom], MATCH(tbl_data[[#This Row],[NORM_Spécialité]], tbl_produits[Nom normalisé], 0))</f>
        <v>Organes sensoriels</v>
      </c>
      <c r="H1817">
        <f>YEAR(tbl_data[[#This Row],[Date_rapport]])</f>
        <v>2021</v>
      </c>
      <c r="I1817" t="str">
        <f>INDEX(tbl_produits[Molécule extraite], MATCH(tbl_data[[#This Row],[NORM_Spécialité]], tbl_produits[Nom normalisé], 0))</f>
        <v>Chlorure d'acétylcholine</v>
      </c>
      <c r="J1817" s="34">
        <f>DATE(LEFT(tbl_data[[#This Row],[Date_rapport]], 4), MID(tbl_data[[#This Row],[Date_rapport]], 6, 2), RIGHT(tbl_data[[#This Row],[Date_rapport]], 2))</f>
        <v>44510</v>
      </c>
    </row>
    <row r="1818" spans="1:10" x14ac:dyDescent="0.2">
      <c r="A1818" s="28" t="s">
        <v>390</v>
      </c>
      <c r="B1818" t="s">
        <v>3</v>
      </c>
      <c r="C1818" s="28" t="s">
        <v>300</v>
      </c>
      <c r="D1818" t="s">
        <v>58</v>
      </c>
      <c r="E1818" t="s">
        <v>2</v>
      </c>
      <c r="F1818" t="str">
        <f>INDEX(tbl_produits[Nom normalisé], MATCH(tbl_data[[#This Row],[Spécialité]], tbl_produits[Nom original], 0))</f>
        <v>MINIRIN Spray 10 microgrammes par dose, solution endonasale en flacon</v>
      </c>
      <c r="G1818" t="str">
        <f>INDEX(tbl_produits[Classe nom], MATCH(tbl_data[[#This Row],[NORM_Spécialité]], tbl_produits[Nom normalisé], 0))</f>
        <v>Hormones systémiques sauf hormones sexuelles et insulines</v>
      </c>
      <c r="H1818">
        <f>YEAR(tbl_data[[#This Row],[Date_rapport]])</f>
        <v>2021</v>
      </c>
      <c r="I1818" t="str">
        <f>INDEX(tbl_produits[Molécule extraite], MATCH(tbl_data[[#This Row],[NORM_Spécialité]], tbl_produits[Nom normalisé], 0))</f>
        <v>Desmopressine</v>
      </c>
      <c r="J1818" s="34">
        <f>DATE(LEFT(tbl_data[[#This Row],[Date_rapport]], 4), MID(tbl_data[[#This Row],[Date_rapport]], 6, 2), RIGHT(tbl_data[[#This Row],[Date_rapport]], 2))</f>
        <v>44510</v>
      </c>
    </row>
    <row r="1819" spans="1:10" x14ac:dyDescent="0.2">
      <c r="A1819" s="28" t="s">
        <v>390</v>
      </c>
      <c r="B1819" t="s">
        <v>9</v>
      </c>
      <c r="C1819" s="28" t="s">
        <v>300</v>
      </c>
      <c r="D1819" t="s">
        <v>97</v>
      </c>
      <c r="E1819" t="s">
        <v>2</v>
      </c>
      <c r="F1819" t="str">
        <f>INDEX(tbl_produits[Nom normalisé], MATCH(tbl_data[[#This Row],[Spécialité]], tbl_produits[Nom original], 0))</f>
        <v>MINIRIN SPRAY / MINIRIN et MINIRINMELT</v>
      </c>
      <c r="G1819" t="str">
        <f>INDEX(tbl_produits[Classe nom], MATCH(tbl_data[[#This Row],[NORM_Spécialité]], tbl_produits[Nom normalisé], 0))</f>
        <v>Hormones systémiques sauf hormones sexuelles et insulines</v>
      </c>
      <c r="H1819">
        <f>YEAR(tbl_data[[#This Row],[Date_rapport]])</f>
        <v>2021</v>
      </c>
      <c r="I1819" t="str">
        <f>INDEX(tbl_produits[Molécule extraite], MATCH(tbl_data[[#This Row],[NORM_Spécialité]], tbl_produits[Nom normalisé], 0))</f>
        <v>Desmopressine</v>
      </c>
      <c r="J1819" s="34">
        <f>DATE(LEFT(tbl_data[[#This Row],[Date_rapport]], 4), MID(tbl_data[[#This Row],[Date_rapport]], 6, 2), RIGHT(tbl_data[[#This Row],[Date_rapport]], 2))</f>
        <v>44510</v>
      </c>
    </row>
    <row r="1820" spans="1:10" x14ac:dyDescent="0.2">
      <c r="A1820" s="28" t="s">
        <v>390</v>
      </c>
      <c r="B1820" t="s">
        <v>9</v>
      </c>
      <c r="C1820" s="28" t="s">
        <v>300</v>
      </c>
      <c r="D1820" t="s">
        <v>213</v>
      </c>
      <c r="E1820" t="s">
        <v>2</v>
      </c>
      <c r="F1820" t="str">
        <f>INDEX(tbl_produits[Nom normalisé], MATCH(tbl_data[[#This Row],[Spécialité]], tbl_produits[Nom original], 0))</f>
        <v>MIANSERINE (produits à base de)</v>
      </c>
      <c r="G1820" t="str">
        <f>INDEX(tbl_produits[Classe nom], MATCH(tbl_data[[#This Row],[NORM_Spécialité]], tbl_produits[Nom normalisé], 0))</f>
        <v>Système nerveux</v>
      </c>
      <c r="H1820">
        <f>YEAR(tbl_data[[#This Row],[Date_rapport]])</f>
        <v>2021</v>
      </c>
      <c r="I1820" t="str">
        <f>INDEX(tbl_produits[Molécule extraite], MATCH(tbl_data[[#This Row],[NORM_Spécialité]], tbl_produits[Nom normalisé], 0))</f>
        <v>Miansérine</v>
      </c>
      <c r="J1820" s="34">
        <f>DATE(LEFT(tbl_data[[#This Row],[Date_rapport]], 4), MID(tbl_data[[#This Row],[Date_rapport]], 6, 2), RIGHT(tbl_data[[#This Row],[Date_rapport]], 2))</f>
        <v>44510</v>
      </c>
    </row>
    <row r="1821" spans="1:10" x14ac:dyDescent="0.2">
      <c r="A1821" s="28" t="s">
        <v>390</v>
      </c>
      <c r="B1821" t="s">
        <v>6</v>
      </c>
      <c r="C1821" s="28" t="s">
        <v>300</v>
      </c>
      <c r="D1821" t="s">
        <v>99</v>
      </c>
      <c r="E1821" t="s">
        <v>1589</v>
      </c>
      <c r="F1821" t="str">
        <f>INDEX(tbl_produits[Nom normalisé], MATCH(tbl_data[[#This Row],[Spécialité]], tbl_produits[Nom original], 0))</f>
        <v>METHOTREXATE BIODIM 25 mg/1 mL, solution injectable</v>
      </c>
      <c r="G1821" t="str">
        <f>INDEX(tbl_produits[Classe nom], MATCH(tbl_data[[#This Row],[NORM_Spécialité]], tbl_produits[Nom normalisé], 0))</f>
        <v>Antinéoplasiques et immunomodulateurs</v>
      </c>
      <c r="H1821">
        <f>YEAR(tbl_data[[#This Row],[Date_rapport]])</f>
        <v>2021</v>
      </c>
      <c r="I1821" t="str">
        <f>INDEX(tbl_produits[Molécule extraite], MATCH(tbl_data[[#This Row],[NORM_Spécialité]], tbl_produits[Nom normalisé], 0))</f>
        <v>Méthotrexate</v>
      </c>
      <c r="J1821" s="34">
        <f>DATE(LEFT(tbl_data[[#This Row],[Date_rapport]], 4), MID(tbl_data[[#This Row],[Date_rapport]], 6, 2), RIGHT(tbl_data[[#This Row],[Date_rapport]], 2))</f>
        <v>44510</v>
      </c>
    </row>
    <row r="1822" spans="1:10" x14ac:dyDescent="0.2">
      <c r="A1822" s="28" t="s">
        <v>390</v>
      </c>
      <c r="B1822" t="s">
        <v>9</v>
      </c>
      <c r="C1822" s="28" t="s">
        <v>300</v>
      </c>
      <c r="D1822" t="s">
        <v>129</v>
      </c>
      <c r="E1822" t="s">
        <v>2</v>
      </c>
      <c r="F1822" t="str">
        <f>INDEX(tbl_produits[Nom normalisé], MATCH(tbl_data[[#This Row],[Spécialité]], tbl_produits[Nom original], 0))</f>
        <v>LYTOS 520 mg, comprimé pelliculé</v>
      </c>
      <c r="G1822" t="str">
        <f>INDEX(tbl_produits[Classe nom], MATCH(tbl_data[[#This Row],[NORM_Spécialité]], tbl_produits[Nom normalisé], 0))</f>
        <v xml:space="preserve">Système musculo-squelettique </v>
      </c>
      <c r="H1822">
        <f>YEAR(tbl_data[[#This Row],[Date_rapport]])</f>
        <v>2021</v>
      </c>
      <c r="I1822" t="str">
        <f>INDEX(tbl_produits[Molécule extraite], MATCH(tbl_data[[#This Row],[NORM_Spécialité]], tbl_produits[Nom normalisé], 0))</f>
        <v>Clodronate de sodium</v>
      </c>
      <c r="J1822" s="34">
        <f>DATE(LEFT(tbl_data[[#This Row],[Date_rapport]], 4), MID(tbl_data[[#This Row],[Date_rapport]], 6, 2), RIGHT(tbl_data[[#This Row],[Date_rapport]], 2))</f>
        <v>44510</v>
      </c>
    </row>
    <row r="1823" spans="1:10" x14ac:dyDescent="0.2">
      <c r="A1823" s="28" t="s">
        <v>390</v>
      </c>
      <c r="B1823" t="s">
        <v>11</v>
      </c>
      <c r="C1823" s="28" t="s">
        <v>300</v>
      </c>
      <c r="D1823" t="s">
        <v>119</v>
      </c>
      <c r="E1823" t="s">
        <v>2</v>
      </c>
      <c r="F1823" t="str">
        <f>INDEX(tbl_produits[Nom normalisé], MATCH(tbl_data[[#This Row],[Spécialité]], tbl_produits[Nom original], 0))</f>
        <v>LYNPARZA 50 mg, gélule</v>
      </c>
      <c r="G1823" t="str">
        <f>INDEX(tbl_produits[Classe nom], MATCH(tbl_data[[#This Row],[NORM_Spécialité]], tbl_produits[Nom normalisé], 0))</f>
        <v>Antinéoplasiques et immunomodulateurs</v>
      </c>
      <c r="H1823">
        <f>YEAR(tbl_data[[#This Row],[Date_rapport]])</f>
        <v>2021</v>
      </c>
      <c r="I1823" t="str">
        <f>INDEX(tbl_produits[Molécule extraite], MATCH(tbl_data[[#This Row],[NORM_Spécialité]], tbl_produits[Nom normalisé], 0))</f>
        <v>Olaparib</v>
      </c>
      <c r="J1823" s="34">
        <f>DATE(LEFT(tbl_data[[#This Row],[Date_rapport]], 4), MID(tbl_data[[#This Row],[Date_rapport]], 6, 2), RIGHT(tbl_data[[#This Row],[Date_rapport]], 2))</f>
        <v>44510</v>
      </c>
    </row>
    <row r="1824" spans="1:10" x14ac:dyDescent="0.2">
      <c r="A1824" s="28" t="s">
        <v>390</v>
      </c>
      <c r="B1824" t="s">
        <v>6</v>
      </c>
      <c r="C1824" s="28" t="s">
        <v>300</v>
      </c>
      <c r="D1824" t="s">
        <v>33</v>
      </c>
      <c r="E1824" t="s">
        <v>1561</v>
      </c>
      <c r="F1824" t="str">
        <f>INDEX(tbl_produits[Nom normalisé], MATCH(tbl_data[[#This Row],[Spécialité]], tbl_produits[Nom original], 0))</f>
        <v>LEVODOPA CARBIDOPA TEVA LP 200 mg/50 mg, comprimé à libération prolongée</v>
      </c>
      <c r="G1824" t="str">
        <f>INDEX(tbl_produits[Classe nom], MATCH(tbl_data[[#This Row],[NORM_Spécialité]], tbl_produits[Nom normalisé], 0))</f>
        <v>Système nerveux</v>
      </c>
      <c r="H1824">
        <f>YEAR(tbl_data[[#This Row],[Date_rapport]])</f>
        <v>2021</v>
      </c>
      <c r="I1824" t="str">
        <f>INDEX(tbl_produits[Molécule extraite], MATCH(tbl_data[[#This Row],[NORM_Spécialité]], tbl_produits[Nom normalisé], 0))</f>
        <v>Lévodopa / bensérazide base</v>
      </c>
      <c r="J1824" s="34">
        <f>DATE(LEFT(tbl_data[[#This Row],[Date_rapport]], 4), MID(tbl_data[[#This Row],[Date_rapport]], 6, 2), RIGHT(tbl_data[[#This Row],[Date_rapport]], 2))</f>
        <v>44510</v>
      </c>
    </row>
    <row r="1825" spans="1:10" x14ac:dyDescent="0.2">
      <c r="A1825" s="28" t="s">
        <v>390</v>
      </c>
      <c r="B1825" t="s">
        <v>6</v>
      </c>
      <c r="C1825" s="28" t="s">
        <v>300</v>
      </c>
      <c r="D1825" t="s">
        <v>36</v>
      </c>
      <c r="E1825" t="s">
        <v>1564</v>
      </c>
      <c r="F1825" t="str">
        <f>INDEX(tbl_produits[Nom normalisé], MATCH(tbl_data[[#This Row],[Spécialité]], tbl_produits[Nom original], 0))</f>
        <v>LEPTICUR 10 mg, comprimé</v>
      </c>
      <c r="G1825" t="str">
        <f>INDEX(tbl_produits[Classe nom], MATCH(tbl_data[[#This Row],[NORM_Spécialité]], tbl_produits[Nom normalisé], 0))</f>
        <v>Système nerveux</v>
      </c>
      <c r="H1825">
        <f>YEAR(tbl_data[[#This Row],[Date_rapport]])</f>
        <v>2021</v>
      </c>
      <c r="I1825" t="str">
        <f>INDEX(tbl_produits[Molécule extraite], MATCH(tbl_data[[#This Row],[NORM_Spécialité]], tbl_produits[Nom normalisé], 0))</f>
        <v>Tropatépine</v>
      </c>
      <c r="J1825" s="34">
        <f>DATE(LEFT(tbl_data[[#This Row],[Date_rapport]], 4), MID(tbl_data[[#This Row],[Date_rapport]], 6, 2), RIGHT(tbl_data[[#This Row],[Date_rapport]], 2))</f>
        <v>44510</v>
      </c>
    </row>
    <row r="1826" spans="1:10" x14ac:dyDescent="0.2">
      <c r="A1826" s="28" t="s">
        <v>390</v>
      </c>
      <c r="B1826" t="s">
        <v>6</v>
      </c>
      <c r="C1826" s="28" t="s">
        <v>300</v>
      </c>
      <c r="D1826" t="s">
        <v>140</v>
      </c>
      <c r="E1826" t="s">
        <v>1601</v>
      </c>
      <c r="F1826" t="str">
        <f>INDEX(tbl_produits[Nom normalisé], MATCH(tbl_data[[#This Row],[Spécialité]], tbl_produits[Nom original], 0))</f>
        <v>LARGACTIL 25 mg/5 ml, solution injectable en ampoule</v>
      </c>
      <c r="G1826" t="str">
        <f>INDEX(tbl_produits[Classe nom], MATCH(tbl_data[[#This Row],[NORM_Spécialité]], tbl_produits[Nom normalisé], 0))</f>
        <v>Système nerveux</v>
      </c>
      <c r="H1826">
        <f>YEAR(tbl_data[[#This Row],[Date_rapport]])</f>
        <v>2021</v>
      </c>
      <c r="I1826" t="str">
        <f>INDEX(tbl_produits[Molécule extraite], MATCH(tbl_data[[#This Row],[NORM_Spécialité]], tbl_produits[Nom normalisé], 0))</f>
        <v>Chlorpromazine</v>
      </c>
      <c r="J1826" s="34">
        <f>DATE(LEFT(tbl_data[[#This Row],[Date_rapport]], 4), MID(tbl_data[[#This Row],[Date_rapport]], 6, 2), RIGHT(tbl_data[[#This Row],[Date_rapport]], 2))</f>
        <v>44510</v>
      </c>
    </row>
    <row r="1827" spans="1:10" x14ac:dyDescent="0.2">
      <c r="A1827" s="28" t="s">
        <v>390</v>
      </c>
      <c r="B1827" t="s">
        <v>6</v>
      </c>
      <c r="C1827" s="28" t="s">
        <v>300</v>
      </c>
      <c r="D1827" t="s">
        <v>51</v>
      </c>
      <c r="E1827" t="s">
        <v>1565</v>
      </c>
      <c r="F1827" t="str">
        <f>INDEX(tbl_produits[Nom normalisé], MATCH(tbl_data[[#This Row],[Spécialité]], tbl_produits[Nom original], 0))</f>
        <v>LANVIS 40 mg  comprimé sécable</v>
      </c>
      <c r="G1827" t="str">
        <f>INDEX(tbl_produits[Classe nom], MATCH(tbl_data[[#This Row],[NORM_Spécialité]], tbl_produits[Nom normalisé], 0))</f>
        <v>Antinéoplasiques et immunomodulateurs</v>
      </c>
      <c r="H1827">
        <f>YEAR(tbl_data[[#This Row],[Date_rapport]])</f>
        <v>2021</v>
      </c>
      <c r="I1827" t="str">
        <f>INDEX(tbl_produits[Molécule extraite], MATCH(tbl_data[[#This Row],[NORM_Spécialité]], tbl_produits[Nom normalisé], 0))</f>
        <v>Thioguanine</v>
      </c>
      <c r="J1827" s="34">
        <f>DATE(LEFT(tbl_data[[#This Row],[Date_rapport]], 4), MID(tbl_data[[#This Row],[Date_rapport]], 6, 2), RIGHT(tbl_data[[#This Row],[Date_rapport]], 2))</f>
        <v>44510</v>
      </c>
    </row>
    <row r="1828" spans="1:10" x14ac:dyDescent="0.2">
      <c r="A1828" s="28" t="s">
        <v>390</v>
      </c>
      <c r="B1828" t="s">
        <v>11</v>
      </c>
      <c r="C1828" s="28" t="s">
        <v>300</v>
      </c>
      <c r="D1828" t="s">
        <v>127</v>
      </c>
      <c r="E1828" t="s">
        <v>2</v>
      </c>
      <c r="F1828" t="str">
        <f>INDEX(tbl_produits[Nom normalisé], MATCH(tbl_data[[#This Row],[Spécialité]], tbl_produits[Nom original], 0))</f>
        <v>KIDROLASE 10 000 U.I., poudre et solvant pour solution injectable</v>
      </c>
      <c r="G1828" t="str">
        <f>INDEX(tbl_produits[Classe nom], MATCH(tbl_data[[#This Row],[NORM_Spécialité]], tbl_produits[Nom normalisé], 0))</f>
        <v>Antinéoplasiques et immunomodulateurs</v>
      </c>
      <c r="H1828">
        <f>YEAR(tbl_data[[#This Row],[Date_rapport]])</f>
        <v>2021</v>
      </c>
      <c r="I1828" t="str">
        <f>INDEX(tbl_produits[Molécule extraite], MATCH(tbl_data[[#This Row],[NORM_Spécialité]], tbl_produits[Nom normalisé], 0))</f>
        <v>L-asparaginase</v>
      </c>
      <c r="J1828" s="34">
        <f>DATE(LEFT(tbl_data[[#This Row],[Date_rapport]], 4), MID(tbl_data[[#This Row],[Date_rapport]], 6, 2), RIGHT(tbl_data[[#This Row],[Date_rapport]], 2))</f>
        <v>44510</v>
      </c>
    </row>
    <row r="1829" spans="1:10" x14ac:dyDescent="0.2">
      <c r="A1829" s="28" t="s">
        <v>390</v>
      </c>
      <c r="B1829" t="s">
        <v>6</v>
      </c>
      <c r="C1829" s="28" t="s">
        <v>300</v>
      </c>
      <c r="D1829" t="s">
        <v>41</v>
      </c>
      <c r="E1829" t="s">
        <v>1566</v>
      </c>
      <c r="F1829" t="str">
        <f>INDEX(tbl_produits[Nom normalisé], MATCH(tbl_data[[#This Row],[Spécialité]], tbl_produits[Nom original], 0))</f>
        <v>KALETRA  (80 mg + 20 mg)/ml, solution buvable - 100 mg/25 mg et 200 mg/50 mg, comprimé pelliculé</v>
      </c>
      <c r="G1829" t="str">
        <f>INDEX(tbl_produits[Classe nom], MATCH(tbl_data[[#This Row],[NORM_Spécialité]], tbl_produits[Nom normalisé], 0))</f>
        <v>Anti-infectieux à usage systémique</v>
      </c>
      <c r="H1829">
        <f>YEAR(tbl_data[[#This Row],[Date_rapport]])</f>
        <v>2021</v>
      </c>
      <c r="I1829" t="str">
        <f>INDEX(tbl_produits[Molécule extraite], MATCH(tbl_data[[#This Row],[NORM_Spécialité]], tbl_produits[Nom normalisé], 0))</f>
        <v>Lopinavir/Ritonavir</v>
      </c>
      <c r="J1829" s="34">
        <f>DATE(LEFT(tbl_data[[#This Row],[Date_rapport]], 4), MID(tbl_data[[#This Row],[Date_rapport]], 6, 2), RIGHT(tbl_data[[#This Row],[Date_rapport]], 2))</f>
        <v>44510</v>
      </c>
    </row>
    <row r="1830" spans="1:10" x14ac:dyDescent="0.2">
      <c r="A1830" s="28" t="s">
        <v>390</v>
      </c>
      <c r="B1830" t="s">
        <v>6</v>
      </c>
      <c r="C1830" s="28" t="s">
        <v>300</v>
      </c>
      <c r="D1830" t="s">
        <v>24</v>
      </c>
      <c r="E1830" t="s">
        <v>1554</v>
      </c>
      <c r="F1830" t="str">
        <f>INDEX(tbl_produits[Nom normalisé], MATCH(tbl_data[[#This Row],[Spécialité]], tbl_produits[Nom original], 0))</f>
        <v>JINARC 15 mg, comprimés</v>
      </c>
      <c r="G1830" t="str">
        <f>INDEX(tbl_produits[Classe nom], MATCH(tbl_data[[#This Row],[NORM_Spécialité]], tbl_produits[Nom normalisé], 0))</f>
        <v>Système cardiovasculaire</v>
      </c>
      <c r="H1830">
        <f>YEAR(tbl_data[[#This Row],[Date_rapport]])</f>
        <v>2021</v>
      </c>
      <c r="I1830" t="str">
        <f>INDEX(tbl_produits[Molécule extraite], MATCH(tbl_data[[#This Row],[NORM_Spécialité]], tbl_produits[Nom normalisé], 0))</f>
        <v>Tolvaptan</v>
      </c>
      <c r="J1830" s="34">
        <f>DATE(LEFT(tbl_data[[#This Row],[Date_rapport]], 4), MID(tbl_data[[#This Row],[Date_rapport]], 6, 2), RIGHT(tbl_data[[#This Row],[Date_rapport]], 2))</f>
        <v>44510</v>
      </c>
    </row>
    <row r="1831" spans="1:10" x14ac:dyDescent="0.2">
      <c r="A1831" s="28" t="s">
        <v>390</v>
      </c>
      <c r="B1831" t="s">
        <v>11</v>
      </c>
      <c r="C1831" s="28" t="s">
        <v>300</v>
      </c>
      <c r="D1831" t="s">
        <v>130</v>
      </c>
      <c r="E1831" t="s">
        <v>2</v>
      </c>
      <c r="F1831" t="str">
        <f>INDEX(tbl_produits[Nom normalisé], MATCH(tbl_data[[#This Row],[Spécialité]], tbl_produits[Nom original], 0))</f>
        <v>IODURE (131I) DE SODIUM 111 MBq/mL, solution injectable</v>
      </c>
      <c r="G1831" t="str">
        <f>INDEX(tbl_produits[Classe nom], MATCH(tbl_data[[#This Row],[NORM_Spécialité]], tbl_produits[Nom normalisé], 0))</f>
        <v>Divers</v>
      </c>
      <c r="H1831">
        <f>YEAR(tbl_data[[#This Row],[Date_rapport]])</f>
        <v>2021</v>
      </c>
      <c r="I1831" t="str">
        <f>INDEX(tbl_produits[Molécule extraite], MATCH(tbl_data[[#This Row],[NORM_Spécialité]], tbl_produits[Nom normalisé], 0))</f>
        <v>Iodure (131I) de sodium</v>
      </c>
      <c r="J1831" s="34">
        <f>DATE(LEFT(tbl_data[[#This Row],[Date_rapport]], 4), MID(tbl_data[[#This Row],[Date_rapport]], 6, 2), RIGHT(tbl_data[[#This Row],[Date_rapport]], 2))</f>
        <v>44510</v>
      </c>
    </row>
    <row r="1832" spans="1:10" x14ac:dyDescent="0.2">
      <c r="A1832" s="28" t="s">
        <v>390</v>
      </c>
      <c r="B1832" t="s">
        <v>6</v>
      </c>
      <c r="C1832" s="28" t="s">
        <v>300</v>
      </c>
      <c r="D1832" t="s">
        <v>145</v>
      </c>
      <c r="E1832" t="s">
        <v>1604</v>
      </c>
      <c r="F1832" t="str">
        <f>INDEX(tbl_produits[Nom normalisé], MATCH(tbl_data[[#This Row],[Spécialité]], tbl_produits[Nom original], 0))</f>
        <v>HYQVIA 100 mg/ml, solution pour perfusion par voie sous-cutanée</v>
      </c>
      <c r="G1832" t="str">
        <f>INDEX(tbl_produits[Classe nom], MATCH(tbl_data[[#This Row],[NORM_Spécialité]], tbl_produits[Nom normalisé], 0))</f>
        <v>Anti-infectieux à usage systémique</v>
      </c>
      <c r="H1832">
        <f>YEAR(tbl_data[[#This Row],[Date_rapport]])</f>
        <v>2021</v>
      </c>
      <c r="I1832" t="str">
        <f>INDEX(tbl_produits[Molécule extraite], MATCH(tbl_data[[#This Row],[NORM_Spécialité]], tbl_produits[Nom normalisé], 0))</f>
        <v>Immunoglobuline humaine normale</v>
      </c>
      <c r="J1832" s="34">
        <f>DATE(LEFT(tbl_data[[#This Row],[Date_rapport]], 4), MID(tbl_data[[#This Row],[Date_rapport]], 6, 2), RIGHT(tbl_data[[#This Row],[Date_rapport]], 2))</f>
        <v>44510</v>
      </c>
    </row>
    <row r="1833" spans="1:10" x14ac:dyDescent="0.2">
      <c r="A1833" s="28" t="s">
        <v>390</v>
      </c>
      <c r="B1833" t="s">
        <v>3</v>
      </c>
      <c r="C1833" s="28" t="s">
        <v>300</v>
      </c>
      <c r="D1833" t="s">
        <v>209</v>
      </c>
      <c r="E1833" t="s">
        <v>2</v>
      </c>
      <c r="F1833" t="str">
        <f>INDEX(tbl_produits[Nom normalisé], MATCH(tbl_data[[#This Row],[Spécialité]], tbl_produits[Nom original], 0))</f>
        <v>HYCAMTIN 0,25mg, gélule</v>
      </c>
      <c r="G1833" t="str">
        <f>INDEX(tbl_produits[Classe nom], MATCH(tbl_data[[#This Row],[NORM_Spécialité]], tbl_produits[Nom normalisé], 0))</f>
        <v>Antinéoplasiques et immunomodulateurs</v>
      </c>
      <c r="H1833">
        <f>YEAR(tbl_data[[#This Row],[Date_rapport]])</f>
        <v>2021</v>
      </c>
      <c r="I1833" t="str">
        <f>INDEX(tbl_produits[Molécule extraite], MATCH(tbl_data[[#This Row],[NORM_Spécialité]], tbl_produits[Nom normalisé], 0))</f>
        <v>Topotécane (chlorhydrate de)</v>
      </c>
      <c r="J1833" s="34">
        <f>DATE(LEFT(tbl_data[[#This Row],[Date_rapport]], 4), MID(tbl_data[[#This Row],[Date_rapport]], 6, 2), RIGHT(tbl_data[[#This Row],[Date_rapport]], 2))</f>
        <v>44510</v>
      </c>
    </row>
    <row r="1834" spans="1:10" x14ac:dyDescent="0.2">
      <c r="A1834" s="28" t="s">
        <v>390</v>
      </c>
      <c r="B1834" t="s">
        <v>6</v>
      </c>
      <c r="C1834" s="28" t="s">
        <v>300</v>
      </c>
      <c r="D1834" t="s">
        <v>44</v>
      </c>
      <c r="E1834" t="s">
        <v>1568</v>
      </c>
      <c r="F1834" t="str">
        <f>INDEX(tbl_produits[Nom normalisé], MATCH(tbl_data[[#This Row],[Spécialité]], tbl_produits[Nom original], 0))</f>
        <v>HEXATRIONE 2 POUR CENT, suspension injectable (intra-articulaire)</v>
      </c>
      <c r="G1834" t="str">
        <f>INDEX(tbl_produits[Classe nom], MATCH(tbl_data[[#This Row],[NORM_Spécialité]], tbl_produits[Nom normalisé], 0))</f>
        <v>Hormones systémiques sauf hormones sexuelles et insulines</v>
      </c>
      <c r="H1834">
        <f>YEAR(tbl_data[[#This Row],[Date_rapport]])</f>
        <v>2021</v>
      </c>
      <c r="I1834" t="str">
        <f>INDEX(tbl_produits[Molécule extraite], MATCH(tbl_data[[#This Row],[NORM_Spécialité]], tbl_produits[Nom normalisé], 0))</f>
        <v>Hexacetonide de triamcinolone</v>
      </c>
      <c r="J1834" s="34">
        <f>DATE(LEFT(tbl_data[[#This Row],[Date_rapport]], 4), MID(tbl_data[[#This Row],[Date_rapport]], 6, 2), RIGHT(tbl_data[[#This Row],[Date_rapport]], 2))</f>
        <v>44510</v>
      </c>
    </row>
    <row r="1835" spans="1:10" x14ac:dyDescent="0.2">
      <c r="A1835" s="28" t="s">
        <v>390</v>
      </c>
      <c r="B1835" t="s">
        <v>6</v>
      </c>
      <c r="C1835" s="28" t="s">
        <v>300</v>
      </c>
      <c r="D1835" t="s">
        <v>117</v>
      </c>
      <c r="E1835" t="s">
        <v>1594</v>
      </c>
      <c r="F1835" t="str">
        <f>INDEX(tbl_produits[Nom normalisé], MATCH(tbl_data[[#This Row],[Spécialité]], tbl_produits[Nom original], 0))</f>
        <v>HEXASTAT 100 mg, gélule (altrétamine)</v>
      </c>
      <c r="G1835" t="str">
        <f>INDEX(tbl_produits[Classe nom], MATCH(tbl_data[[#This Row],[NORM_Spécialité]], tbl_produits[Nom normalisé], 0))</f>
        <v>Antinéoplasiques et immunomodulateurs</v>
      </c>
      <c r="H1835">
        <f>YEAR(tbl_data[[#This Row],[Date_rapport]])</f>
        <v>2021</v>
      </c>
      <c r="I1835" t="str">
        <f>INDEX(tbl_produits[Molécule extraite], MATCH(tbl_data[[#This Row],[NORM_Spécialité]], tbl_produits[Nom normalisé], 0))</f>
        <v>Altrétamine</v>
      </c>
      <c r="J1835" s="34">
        <f>DATE(LEFT(tbl_data[[#This Row],[Date_rapport]], 4), MID(tbl_data[[#This Row],[Date_rapport]], 6, 2), RIGHT(tbl_data[[#This Row],[Date_rapport]], 2))</f>
        <v>44510</v>
      </c>
    </row>
    <row r="1836" spans="1:10" x14ac:dyDescent="0.2">
      <c r="A1836" s="28" t="s">
        <v>390</v>
      </c>
      <c r="B1836" t="s">
        <v>6</v>
      </c>
      <c r="C1836" s="28" t="s">
        <v>300</v>
      </c>
      <c r="D1836" t="s">
        <v>104</v>
      </c>
      <c r="E1836" t="s">
        <v>1591</v>
      </c>
      <c r="F1836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1836" t="str">
        <f>INDEX(tbl_produits[Classe nom], MATCH(tbl_data[[#This Row],[NORM_Spécialité]], tbl_produits[Nom normalisé], 0))</f>
        <v>Hormones systémiques sauf hormones sexuelles et insulines</v>
      </c>
      <c r="H1836">
        <f>YEAR(tbl_data[[#This Row],[Date_rapport]])</f>
        <v>2021</v>
      </c>
      <c r="I1836" t="str">
        <f>INDEX(tbl_produits[Molécule extraite], MATCH(tbl_data[[#This Row],[NORM_Spécialité]], tbl_produits[Nom normalisé], 0))</f>
        <v>Somatropine</v>
      </c>
      <c r="J1836" s="34">
        <f>DATE(LEFT(tbl_data[[#This Row],[Date_rapport]], 4), MID(tbl_data[[#This Row],[Date_rapport]], 6, 2), RIGHT(tbl_data[[#This Row],[Date_rapport]], 2))</f>
        <v>44510</v>
      </c>
    </row>
    <row r="1837" spans="1:10" x14ac:dyDescent="0.2">
      <c r="A1837" s="28" t="s">
        <v>390</v>
      </c>
      <c r="B1837" t="s">
        <v>6</v>
      </c>
      <c r="C1837" s="28" t="s">
        <v>300</v>
      </c>
      <c r="D1837" t="s">
        <v>45</v>
      </c>
      <c r="E1837" t="s">
        <v>1569</v>
      </c>
      <c r="F1837" t="str">
        <f>INDEX(tbl_produits[Nom normalisé], MATCH(tbl_data[[#This Row],[Spécialité]], tbl_produits[Nom original], 0))</f>
        <v>GABITRIL 10 mg, comprimé pelliculé</v>
      </c>
      <c r="G1837" t="str">
        <f>INDEX(tbl_produits[Classe nom], MATCH(tbl_data[[#This Row],[NORM_Spécialité]], tbl_produits[Nom normalisé], 0))</f>
        <v>Système nerveux</v>
      </c>
      <c r="H1837">
        <f>YEAR(tbl_data[[#This Row],[Date_rapport]])</f>
        <v>2021</v>
      </c>
      <c r="I1837" t="str">
        <f>INDEX(tbl_produits[Molécule extraite], MATCH(tbl_data[[#This Row],[NORM_Spécialité]], tbl_produits[Nom normalisé], 0))</f>
        <v>Tiagabine hydrochloride monohydrate</v>
      </c>
      <c r="J1837" s="34">
        <f>DATE(LEFT(tbl_data[[#This Row],[Date_rapport]], 4), MID(tbl_data[[#This Row],[Date_rapport]], 6, 2), RIGHT(tbl_data[[#This Row],[Date_rapport]], 2))</f>
        <v>44510</v>
      </c>
    </row>
    <row r="1838" spans="1:10" x14ac:dyDescent="0.2">
      <c r="A1838" s="28" t="s">
        <v>390</v>
      </c>
      <c r="B1838" t="s">
        <v>6</v>
      </c>
      <c r="C1838" s="28" t="s">
        <v>300</v>
      </c>
      <c r="D1838" t="s">
        <v>79</v>
      </c>
      <c r="E1838" t="s">
        <v>1581</v>
      </c>
      <c r="F1838" t="str">
        <f>INDEX(tbl_produits[Nom normalisé], MATCH(tbl_data[[#This Row],[Spécialité]], tbl_produits[Nom original], 0))</f>
        <v>FURADANTINE 50 mg, gélule</v>
      </c>
      <c r="G1838" t="str">
        <f>INDEX(tbl_produits[Classe nom], MATCH(tbl_data[[#This Row],[NORM_Spécialité]], tbl_produits[Nom normalisé], 0))</f>
        <v>Anti-infectieux à usage systémique</v>
      </c>
      <c r="H1838">
        <f>YEAR(tbl_data[[#This Row],[Date_rapport]])</f>
        <v>2021</v>
      </c>
      <c r="I1838" t="str">
        <f>INDEX(tbl_produits[Molécule extraite], MATCH(tbl_data[[#This Row],[NORM_Spécialité]], tbl_produits[Nom normalisé], 0))</f>
        <v>Nitrofurantoïne</v>
      </c>
      <c r="J1838" s="34">
        <f>DATE(LEFT(tbl_data[[#This Row],[Date_rapport]], 4), MID(tbl_data[[#This Row],[Date_rapport]], 6, 2), RIGHT(tbl_data[[#This Row],[Date_rapport]], 2))</f>
        <v>44510</v>
      </c>
    </row>
    <row r="1839" spans="1:10" x14ac:dyDescent="0.2">
      <c r="A1839" s="28" t="s">
        <v>390</v>
      </c>
      <c r="B1839" t="s">
        <v>6</v>
      </c>
      <c r="C1839" s="28" t="s">
        <v>300</v>
      </c>
      <c r="D1839" t="s">
        <v>175</v>
      </c>
      <c r="E1839" t="s">
        <v>1611</v>
      </c>
      <c r="F1839" t="str">
        <f>INDEX(tbl_produits[Nom normalisé], MATCH(tbl_data[[#This Row],[Spécialité]], tbl_produits[Nom original], 0))</f>
        <v>FOSFOCINE 1 g et 4 g I.V., poudre pour solution pour perfusion</v>
      </c>
      <c r="G1839" t="str">
        <f>INDEX(tbl_produits[Classe nom], MATCH(tbl_data[[#This Row],[NORM_Spécialité]], tbl_produits[Nom normalisé], 0))</f>
        <v>Anti-infectieux à usage systémique</v>
      </c>
      <c r="H1839">
        <f>YEAR(tbl_data[[#This Row],[Date_rapport]])</f>
        <v>2021</v>
      </c>
      <c r="I1839" t="str">
        <f>INDEX(tbl_produits[Molécule extraite], MATCH(tbl_data[[#This Row],[NORM_Spécialité]], tbl_produits[Nom normalisé], 0))</f>
        <v>Fosfomycine</v>
      </c>
      <c r="J1839" s="34">
        <f>DATE(LEFT(tbl_data[[#This Row],[Date_rapport]], 4), MID(tbl_data[[#This Row],[Date_rapport]], 6, 2), RIGHT(tbl_data[[#This Row],[Date_rapport]], 2))</f>
        <v>44510</v>
      </c>
    </row>
    <row r="1840" spans="1:10" x14ac:dyDescent="0.2">
      <c r="A1840" s="28" t="s">
        <v>390</v>
      </c>
      <c r="B1840" t="s">
        <v>6</v>
      </c>
      <c r="C1840" s="28" t="s">
        <v>300</v>
      </c>
      <c r="D1840" t="s">
        <v>31</v>
      </c>
      <c r="E1840" t="s">
        <v>1560</v>
      </c>
      <c r="F1840" t="str">
        <f>INDEX(tbl_produits[Nom normalisé], MATCH(tbl_data[[#This Row],[Spécialité]], tbl_produits[Nom original], 0))</f>
        <v>FORMULE CP1A AP-HP  solution pour perfusion cardioplégique, flacon de 500 ml</v>
      </c>
      <c r="G1840" t="str">
        <f>INDEX(tbl_produits[Classe nom], MATCH(tbl_data[[#This Row],[NORM_Spécialité]], tbl_produits[Nom normalisé], 0))</f>
        <v>Système nerveux</v>
      </c>
      <c r="H1840">
        <f>YEAR(tbl_data[[#This Row],[Date_rapport]])</f>
        <v>2021</v>
      </c>
      <c r="I1840" t="str">
        <f>INDEX(tbl_produits[Molécule extraite], MATCH(tbl_data[[#This Row],[NORM_Spécialité]], tbl_produits[Nom normalisé], 0))</f>
        <v>N/A</v>
      </c>
      <c r="J1840" s="34">
        <f>DATE(LEFT(tbl_data[[#This Row],[Date_rapport]], 4), MID(tbl_data[[#This Row],[Date_rapport]], 6, 2), RIGHT(tbl_data[[#This Row],[Date_rapport]], 2))</f>
        <v>44510</v>
      </c>
    </row>
    <row r="1841" spans="1:10" x14ac:dyDescent="0.2">
      <c r="A1841" s="28" t="s">
        <v>390</v>
      </c>
      <c r="B1841" t="s">
        <v>6</v>
      </c>
      <c r="C1841" s="28" t="s">
        <v>300</v>
      </c>
      <c r="D1841" t="s">
        <v>133</v>
      </c>
      <c r="E1841" t="s">
        <v>1599</v>
      </c>
      <c r="F1841" t="str">
        <f>INDEX(tbl_produits[Nom normalisé], MATCH(tbl_data[[#This Row],[Spécialité]], tbl_produits[Nom original], 0))</f>
        <v>FOMÉPIZOLE AP-HP 5 mg/mL, solution à diluer pour perfusion, ampoule de 20 mL</v>
      </c>
      <c r="G1841" t="str">
        <f>INDEX(tbl_produits[Classe nom], MATCH(tbl_data[[#This Row],[NORM_Spécialité]], tbl_produits[Nom normalisé], 0))</f>
        <v>Divers</v>
      </c>
      <c r="H1841">
        <f>YEAR(tbl_data[[#This Row],[Date_rapport]])</f>
        <v>2021</v>
      </c>
      <c r="I1841" t="str">
        <f>INDEX(tbl_produits[Molécule extraite], MATCH(tbl_data[[#This Row],[NORM_Spécialité]], tbl_produits[Nom normalisé], 0))</f>
        <v>Fomépizole (sulfate de)</v>
      </c>
      <c r="J1841" s="34">
        <f>DATE(LEFT(tbl_data[[#This Row],[Date_rapport]], 4), MID(tbl_data[[#This Row],[Date_rapport]], 6, 2), RIGHT(tbl_data[[#This Row],[Date_rapport]], 2))</f>
        <v>44510</v>
      </c>
    </row>
    <row r="1842" spans="1:10" x14ac:dyDescent="0.2">
      <c r="A1842" s="28" t="s">
        <v>390</v>
      </c>
      <c r="B1842" t="s">
        <v>3</v>
      </c>
      <c r="C1842" s="28" t="s">
        <v>300</v>
      </c>
      <c r="D1842" t="s">
        <v>172</v>
      </c>
      <c r="E1842" t="s">
        <v>2</v>
      </c>
      <c r="F1842" t="str">
        <f>INDEX(tbl_produits[Nom normalisé], MATCH(tbl_data[[#This Row],[Spécialité]], tbl_produits[Nom original], 0))</f>
        <v>FIRDAPSE 10 mg  comprimé</v>
      </c>
      <c r="G1842" t="str">
        <f>INDEX(tbl_produits[Classe nom], MATCH(tbl_data[[#This Row],[NORM_Spécialité]], tbl_produits[Nom normalisé], 0))</f>
        <v>Système nerveux</v>
      </c>
      <c r="H1842">
        <f>YEAR(tbl_data[[#This Row],[Date_rapport]])</f>
        <v>2021</v>
      </c>
      <c r="I1842" t="str">
        <f>INDEX(tbl_produits[Molécule extraite], MATCH(tbl_data[[#This Row],[NORM_Spécialité]], tbl_produits[Nom normalisé], 0))</f>
        <v>Amifampridine (phosphate d')</v>
      </c>
      <c r="J1842" s="34">
        <f>DATE(LEFT(tbl_data[[#This Row],[Date_rapport]], 4), MID(tbl_data[[#This Row],[Date_rapport]], 6, 2), RIGHT(tbl_data[[#This Row],[Date_rapport]], 2))</f>
        <v>44510</v>
      </c>
    </row>
    <row r="1843" spans="1:10" x14ac:dyDescent="0.2">
      <c r="A1843" s="28" t="s">
        <v>390</v>
      </c>
      <c r="B1843" t="s">
        <v>3</v>
      </c>
      <c r="C1843" s="28" t="s">
        <v>300</v>
      </c>
      <c r="D1843" t="s">
        <v>19</v>
      </c>
      <c r="E1843" t="s">
        <v>2</v>
      </c>
      <c r="F1843" t="str">
        <f>INDEX(tbl_produits[Nom normalisé], MATCH(tbl_data[[#This Row],[Spécialité]], tbl_produits[Nom original], 0))</f>
        <v>FERRIPROX 100 mg/ml, solution buvable</v>
      </c>
      <c r="G1843" t="str">
        <f>INDEX(tbl_produits[Classe nom], MATCH(tbl_data[[#This Row],[NORM_Spécialité]], tbl_produits[Nom normalisé], 0))</f>
        <v>Divers</v>
      </c>
      <c r="H1843">
        <f>YEAR(tbl_data[[#This Row],[Date_rapport]])</f>
        <v>2021</v>
      </c>
      <c r="I1843" t="str">
        <f>INDEX(tbl_produits[Molécule extraite], MATCH(tbl_data[[#This Row],[NORM_Spécialité]], tbl_produits[Nom normalisé], 0))</f>
        <v>Défériprone</v>
      </c>
      <c r="J1843" s="34">
        <f>DATE(LEFT(tbl_data[[#This Row],[Date_rapport]], 4), MID(tbl_data[[#This Row],[Date_rapport]], 6, 2), RIGHT(tbl_data[[#This Row],[Date_rapport]], 2))</f>
        <v>44510</v>
      </c>
    </row>
    <row r="1844" spans="1:10" x14ac:dyDescent="0.2">
      <c r="A1844" s="28" t="s">
        <v>390</v>
      </c>
      <c r="B1844" t="s">
        <v>11</v>
      </c>
      <c r="C1844" s="28" t="s">
        <v>300</v>
      </c>
      <c r="D1844" t="s">
        <v>169</v>
      </c>
      <c r="E1844" t="s">
        <v>2</v>
      </c>
      <c r="F1844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1844" t="str">
        <f>INDEX(tbl_produits[Classe nom], MATCH(tbl_data[[#This Row],[NORM_Spécialité]], tbl_produits[Nom normalisé], 0))</f>
        <v>Sang et organes hématopoïétiques</v>
      </c>
      <c r="H1844">
        <f>YEAR(tbl_data[[#This Row],[Date_rapport]])</f>
        <v>2021</v>
      </c>
      <c r="I1844" t="str">
        <f>INDEX(tbl_produits[Molécule extraite], MATCH(tbl_data[[#This Row],[NORM_Spécialité]], tbl_produits[Nom normalisé], 0))</f>
        <v>Icodextrine</v>
      </c>
      <c r="J1844" s="34">
        <f>DATE(LEFT(tbl_data[[#This Row],[Date_rapport]], 4), MID(tbl_data[[#This Row],[Date_rapport]], 6, 2), RIGHT(tbl_data[[#This Row],[Date_rapport]], 2))</f>
        <v>44510</v>
      </c>
    </row>
    <row r="1845" spans="1:10" x14ac:dyDescent="0.2">
      <c r="A1845" s="28" t="s">
        <v>390</v>
      </c>
      <c r="B1845" t="s">
        <v>9</v>
      </c>
      <c r="C1845" s="28" t="s">
        <v>300</v>
      </c>
      <c r="D1845" t="s">
        <v>219</v>
      </c>
      <c r="E1845" t="s">
        <v>2</v>
      </c>
      <c r="F1845" t="str">
        <f>INDEX(tbl_produits[Nom normalisé], MATCH(tbl_data[[#This Row],[Spécialité]], tbl_produits[Nom original], 0))</f>
        <v>ERWINASE 10 000 UI/flacon, poudre pour solution pour injection - Arrêt de distribution</v>
      </c>
      <c r="G1845" t="str">
        <f>INDEX(tbl_produits[Classe nom], MATCH(tbl_data[[#This Row],[NORM_Spécialité]], tbl_produits[Nom normalisé], 0))</f>
        <v>Antinéoplasiques et immunomodulateurs</v>
      </c>
      <c r="H1845">
        <f>YEAR(tbl_data[[#This Row],[Date_rapport]])</f>
        <v>2021</v>
      </c>
      <c r="I1845" t="str">
        <f>INDEX(tbl_produits[Molécule extraite], MATCH(tbl_data[[#This Row],[NORM_Spécialité]], tbl_produits[Nom normalisé], 0))</f>
        <v>L-asparaginase</v>
      </c>
      <c r="J1845" s="34">
        <f>DATE(LEFT(tbl_data[[#This Row],[Date_rapport]], 4), MID(tbl_data[[#This Row],[Date_rapport]], 6, 2), RIGHT(tbl_data[[#This Row],[Date_rapport]], 2))</f>
        <v>44510</v>
      </c>
    </row>
    <row r="1846" spans="1:10" x14ac:dyDescent="0.2">
      <c r="A1846" s="28" t="s">
        <v>390</v>
      </c>
      <c r="B1846" t="s">
        <v>6</v>
      </c>
      <c r="C1846" s="28" t="s">
        <v>300</v>
      </c>
      <c r="D1846" t="s">
        <v>91</v>
      </c>
      <c r="E1846" t="s">
        <v>1588</v>
      </c>
      <c r="F1846" t="str">
        <f>INDEX(tbl_produits[Nom normalisé], MATCH(tbl_data[[#This Row],[Spécialité]], tbl_produits[Nom original], 0))</f>
        <v>ELMIRON 100 mg , gélule</v>
      </c>
      <c r="G1846" t="str">
        <f>INDEX(tbl_produits[Classe nom], MATCH(tbl_data[[#This Row],[NORM_Spécialité]], tbl_produits[Nom normalisé], 0))</f>
        <v>Système génito-urinaire et hormones sexuelles</v>
      </c>
      <c r="H1846">
        <f>YEAR(tbl_data[[#This Row],[Date_rapport]])</f>
        <v>2021</v>
      </c>
      <c r="I1846" t="str">
        <f>INDEX(tbl_produits[Molécule extraite], MATCH(tbl_data[[#This Row],[NORM_Spécialité]], tbl_produits[Nom normalisé], 0))</f>
        <v>Pentosane polysulfate sodique</v>
      </c>
      <c r="J1846" s="34">
        <f>DATE(LEFT(tbl_data[[#This Row],[Date_rapport]], 4), MID(tbl_data[[#This Row],[Date_rapport]], 6, 2), RIGHT(tbl_data[[#This Row],[Date_rapport]], 2))</f>
        <v>44510</v>
      </c>
    </row>
    <row r="1847" spans="1:10" x14ac:dyDescent="0.2">
      <c r="A1847" s="28" t="s">
        <v>390</v>
      </c>
      <c r="B1847" t="s">
        <v>9</v>
      </c>
      <c r="C1847" s="28" t="s">
        <v>300</v>
      </c>
      <c r="D1847" t="s">
        <v>199</v>
      </c>
      <c r="E1847" t="s">
        <v>2</v>
      </c>
      <c r="F1847" t="str">
        <f>INDEX(tbl_produits[Nom normalisé], MATCH(tbl_data[[#This Row],[Spécialité]], tbl_produits[Nom original], 0))</f>
        <v>EFFORTIL  5 mg comprimé et EFFORTIL solution buvable</v>
      </c>
      <c r="G1847" t="str">
        <f>INDEX(tbl_produits[Classe nom], MATCH(tbl_data[[#This Row],[NORM_Spécialité]], tbl_produits[Nom normalisé], 0))</f>
        <v>Système cardiovasculaire</v>
      </c>
      <c r="H1847">
        <f>YEAR(tbl_data[[#This Row],[Date_rapport]])</f>
        <v>2021</v>
      </c>
      <c r="I1847" t="str">
        <f>INDEX(tbl_produits[Molécule extraite], MATCH(tbl_data[[#This Row],[NORM_Spécialité]], tbl_produits[Nom normalisé], 0))</f>
        <v>Étiléfrine</v>
      </c>
      <c r="J1847" s="34">
        <f>DATE(LEFT(tbl_data[[#This Row],[Date_rapport]], 4), MID(tbl_data[[#This Row],[Date_rapport]], 6, 2), RIGHT(tbl_data[[#This Row],[Date_rapport]], 2))</f>
        <v>44510</v>
      </c>
    </row>
    <row r="1848" spans="1:10" x14ac:dyDescent="0.2">
      <c r="A1848" s="28" t="s">
        <v>390</v>
      </c>
      <c r="B1848" t="s">
        <v>3</v>
      </c>
      <c r="C1848" s="28" t="s">
        <v>300</v>
      </c>
      <c r="D1848" t="s">
        <v>141</v>
      </c>
      <c r="E1848" t="s">
        <v>2</v>
      </c>
      <c r="F1848" t="str">
        <f>INDEX(tbl_produits[Nom normalisé], MATCH(tbl_data[[#This Row],[Spécialité]], tbl_produits[Nom original], 0))</f>
        <v>EAU pour préparations injectables en poche de 250 ml, 500 ml et 1 000 ml</v>
      </c>
      <c r="G1848" t="str">
        <f>INDEX(tbl_produits[Classe nom], MATCH(tbl_data[[#This Row],[NORM_Spécialité]], tbl_produits[Nom normalisé], 0))</f>
        <v>Divers</v>
      </c>
      <c r="H1848">
        <f>YEAR(tbl_data[[#This Row],[Date_rapport]])</f>
        <v>2021</v>
      </c>
      <c r="I1848" t="str">
        <f>INDEX(tbl_produits[Molécule extraite], MATCH(tbl_data[[#This Row],[NORM_Spécialité]], tbl_produits[Nom normalisé], 0))</f>
        <v>Eau</v>
      </c>
      <c r="J1848" s="34">
        <f>DATE(LEFT(tbl_data[[#This Row],[Date_rapport]], 4), MID(tbl_data[[#This Row],[Date_rapport]], 6, 2), RIGHT(tbl_data[[#This Row],[Date_rapport]], 2))</f>
        <v>44510</v>
      </c>
    </row>
    <row r="1849" spans="1:10" x14ac:dyDescent="0.2">
      <c r="A1849" s="28" t="s">
        <v>390</v>
      </c>
      <c r="B1849" t="s">
        <v>6</v>
      </c>
      <c r="C1849" s="28" t="s">
        <v>300</v>
      </c>
      <c r="D1849" t="s">
        <v>147</v>
      </c>
      <c r="E1849" t="s">
        <v>1604</v>
      </c>
      <c r="F1849" t="str">
        <f>INDEX(tbl_produits[Nom normalisé], MATCH(tbl_data[[#This Row],[Spécialité]], tbl_produits[Nom original], 0))</f>
        <v>DOCETAXEL HOSPIRA 10 mg/ml, solution à diluer pour perfusion</v>
      </c>
      <c r="G1849" t="str">
        <f>INDEX(tbl_produits[Classe nom], MATCH(tbl_data[[#This Row],[NORM_Spécialité]], tbl_produits[Nom normalisé], 0))</f>
        <v>Antinéoplasiques et immunomodulateurs</v>
      </c>
      <c r="H1849">
        <f>YEAR(tbl_data[[#This Row],[Date_rapport]])</f>
        <v>2021</v>
      </c>
      <c r="I1849" t="str">
        <f>INDEX(tbl_produits[Molécule extraite], MATCH(tbl_data[[#This Row],[NORM_Spécialité]], tbl_produits[Nom normalisé], 0))</f>
        <v>Docétaxel</v>
      </c>
      <c r="J1849" s="34">
        <f>DATE(LEFT(tbl_data[[#This Row],[Date_rapport]], 4), MID(tbl_data[[#This Row],[Date_rapport]], 6, 2), RIGHT(tbl_data[[#This Row],[Date_rapport]], 2))</f>
        <v>44510</v>
      </c>
    </row>
    <row r="1850" spans="1:10" x14ac:dyDescent="0.2">
      <c r="A1850" s="28" t="s">
        <v>390</v>
      </c>
      <c r="B1850" t="s">
        <v>6</v>
      </c>
      <c r="C1850" s="28" t="s">
        <v>300</v>
      </c>
      <c r="D1850" t="s">
        <v>165</v>
      </c>
      <c r="E1850" t="s">
        <v>1610</v>
      </c>
      <c r="F1850" t="str">
        <f>INDEX(tbl_produits[Nom normalisé], MATCH(tbl_data[[#This Row],[Spécialité]], tbl_produits[Nom original], 0))</f>
        <v>DOBUTAMINE PANPHARMA 250 mg/20 ml, solution à diluer pour perfusion</v>
      </c>
      <c r="G1850" t="str">
        <f>INDEX(tbl_produits[Classe nom], MATCH(tbl_data[[#This Row],[NORM_Spécialité]], tbl_produits[Nom normalisé], 0))</f>
        <v>Système cardiovasculaire</v>
      </c>
      <c r="H1850">
        <f>YEAR(tbl_data[[#This Row],[Date_rapport]])</f>
        <v>2021</v>
      </c>
      <c r="I1850" t="str">
        <f>INDEX(tbl_produits[Molécule extraite], MATCH(tbl_data[[#This Row],[NORM_Spécialité]], tbl_produits[Nom normalisé], 0))</f>
        <v>Dobutamine</v>
      </c>
      <c r="J1850" s="34">
        <f>DATE(LEFT(tbl_data[[#This Row],[Date_rapport]], 4), MID(tbl_data[[#This Row],[Date_rapport]], 6, 2), RIGHT(tbl_data[[#This Row],[Date_rapport]], 2))</f>
        <v>44510</v>
      </c>
    </row>
    <row r="1851" spans="1:10" x14ac:dyDescent="0.2">
      <c r="A1851" s="28" t="s">
        <v>390</v>
      </c>
      <c r="B1851" t="s">
        <v>6</v>
      </c>
      <c r="C1851" s="28" t="s">
        <v>300</v>
      </c>
      <c r="D1851" t="s">
        <v>25</v>
      </c>
      <c r="E1851" t="s">
        <v>1555</v>
      </c>
      <c r="F1851" t="str">
        <f>INDEX(tbl_produits[Nom normalisé], MATCH(tbl_data[[#This Row],[Spécialité]], tbl_produits[Nom original], 0))</f>
        <v>DIPROSTENE, suspension injectable en seringue pré-remplie</v>
      </c>
      <c r="G1851" t="str">
        <f>INDEX(tbl_produits[Classe nom], MATCH(tbl_data[[#This Row],[NORM_Spécialité]], tbl_produits[Nom normalisé], 0))</f>
        <v>Hormones systémiques sauf hormones sexuelles et insulines</v>
      </c>
      <c r="H1851">
        <f>YEAR(tbl_data[[#This Row],[Date_rapport]])</f>
        <v>2021</v>
      </c>
      <c r="I1851" t="str">
        <f>INDEX(tbl_produits[Molécule extraite], MATCH(tbl_data[[#This Row],[NORM_Spécialité]], tbl_produits[Nom normalisé], 0))</f>
        <v>Bétaméthasone (dipropionate de), bétaméthasone (phosphate sodique de)</v>
      </c>
      <c r="J1851" s="34">
        <f>DATE(LEFT(tbl_data[[#This Row],[Date_rapport]], 4), MID(tbl_data[[#This Row],[Date_rapport]], 6, 2), RIGHT(tbl_data[[#This Row],[Date_rapport]], 2))</f>
        <v>44510</v>
      </c>
    </row>
    <row r="1852" spans="1:10" x14ac:dyDescent="0.2">
      <c r="A1852" s="28" t="s">
        <v>390</v>
      </c>
      <c r="B1852" t="s">
        <v>6</v>
      </c>
      <c r="C1852" s="28" t="s">
        <v>300</v>
      </c>
      <c r="D1852" t="s">
        <v>161</v>
      </c>
      <c r="E1852" t="s">
        <v>1607</v>
      </c>
      <c r="F1852" t="str">
        <f>INDEX(tbl_produits[Nom normalisé], MATCH(tbl_data[[#This Row],[Spécialité]], tbl_produits[Nom original], 0))</f>
        <v>DIPIPERON 40 mg/ml, solution buvable en gouttes</v>
      </c>
      <c r="G1852" t="str">
        <f>INDEX(tbl_produits[Classe nom], MATCH(tbl_data[[#This Row],[NORM_Spécialité]], tbl_produits[Nom normalisé], 0))</f>
        <v>Système nerveux</v>
      </c>
      <c r="H1852">
        <f>YEAR(tbl_data[[#This Row],[Date_rapport]])</f>
        <v>2021</v>
      </c>
      <c r="I1852" t="str">
        <f>INDEX(tbl_produits[Molécule extraite], MATCH(tbl_data[[#This Row],[NORM_Spécialité]], tbl_produits[Nom normalisé], 0))</f>
        <v>Pipampérone</v>
      </c>
      <c r="J1852" s="34">
        <f>DATE(LEFT(tbl_data[[#This Row],[Date_rapport]], 4), MID(tbl_data[[#This Row],[Date_rapport]], 6, 2), RIGHT(tbl_data[[#This Row],[Date_rapport]], 2))</f>
        <v>44510</v>
      </c>
    </row>
    <row r="1853" spans="1:10" x14ac:dyDescent="0.2">
      <c r="A1853" s="28" t="s">
        <v>390</v>
      </c>
      <c r="B1853" t="s">
        <v>9</v>
      </c>
      <c r="C1853" s="28" t="s">
        <v>300</v>
      </c>
      <c r="D1853" t="s">
        <v>85</v>
      </c>
      <c r="E1853" t="s">
        <v>2</v>
      </c>
      <c r="F1853" t="str">
        <f>INDEX(tbl_produits[Nom normalisé], MATCH(tbl_data[[#This Row],[Spécialité]], tbl_produits[Nom original], 0))</f>
        <v>DIAMOX 500 mg, poudre et solvant pour préparation injectable</v>
      </c>
      <c r="G1853" t="str">
        <f>INDEX(tbl_produits[Classe nom], MATCH(tbl_data[[#This Row],[NORM_Spécialité]], tbl_produits[Nom normalisé], 0))</f>
        <v>Organes sensoriels</v>
      </c>
      <c r="H1853">
        <f>YEAR(tbl_data[[#This Row],[Date_rapport]])</f>
        <v>2021</v>
      </c>
      <c r="I1853" t="str">
        <f>INDEX(tbl_produits[Molécule extraite], MATCH(tbl_data[[#This Row],[NORM_Spécialité]], tbl_produits[Nom normalisé], 0))</f>
        <v>Acétazolamide</v>
      </c>
      <c r="J1853" s="34">
        <f>DATE(LEFT(tbl_data[[#This Row],[Date_rapport]], 4), MID(tbl_data[[#This Row],[Date_rapport]], 6, 2), RIGHT(tbl_data[[#This Row],[Date_rapport]], 2))</f>
        <v>44510</v>
      </c>
    </row>
    <row r="1854" spans="1:10" x14ac:dyDescent="0.2">
      <c r="A1854" s="28" t="s">
        <v>390</v>
      </c>
      <c r="B1854" t="s">
        <v>9</v>
      </c>
      <c r="C1854" s="28" t="s">
        <v>300</v>
      </c>
      <c r="D1854" t="s">
        <v>10</v>
      </c>
      <c r="E1854" t="s">
        <v>2</v>
      </c>
      <c r="F1854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1854" t="str">
        <f>INDEX(tbl_produits[Classe nom], MATCH(tbl_data[[#This Row],[NORM_Spécialité]], tbl_produits[Nom normalisé], 0))</f>
        <v>Hormones systémiques sauf hormones sexuelles et insulines</v>
      </c>
      <c r="H1854">
        <f>YEAR(tbl_data[[#This Row],[Date_rapport]])</f>
        <v>2021</v>
      </c>
      <c r="I1854" t="str">
        <f>INDEX(tbl_produits[Molécule extraite], MATCH(tbl_data[[#This Row],[NORM_Spécialité]], tbl_produits[Nom normalisé], 0))</f>
        <v>Dexaméthasone (phosphate sodique de)</v>
      </c>
      <c r="J1854" s="34">
        <f>DATE(LEFT(tbl_data[[#This Row],[Date_rapport]], 4), MID(tbl_data[[#This Row],[Date_rapport]], 6, 2), RIGHT(tbl_data[[#This Row],[Date_rapport]], 2))</f>
        <v>44510</v>
      </c>
    </row>
    <row r="1855" spans="1:10" x14ac:dyDescent="0.2">
      <c r="A1855" s="28" t="s">
        <v>390</v>
      </c>
      <c r="B1855" t="s">
        <v>3</v>
      </c>
      <c r="C1855" s="28" t="s">
        <v>300</v>
      </c>
      <c r="D1855" t="s">
        <v>67</v>
      </c>
      <c r="E1855" t="s">
        <v>2</v>
      </c>
      <c r="F1855" t="str">
        <f>INDEX(tbl_produits[Nom normalisé], MATCH(tbl_data[[#This Row],[Spécialité]], tbl_produits[Nom original], 0))</f>
        <v>DEPO PRODASONE 500mg  suspension injectable</v>
      </c>
      <c r="G1855" t="str">
        <f>INDEX(tbl_produits[Classe nom], MATCH(tbl_data[[#This Row],[NORM_Spécialité]], tbl_produits[Nom normalisé], 0))</f>
        <v>Système génito-urinaire et hormones sexuelles</v>
      </c>
      <c r="H1855">
        <f>YEAR(tbl_data[[#This Row],[Date_rapport]])</f>
        <v>2021</v>
      </c>
      <c r="I1855" t="str">
        <f>INDEX(tbl_produits[Molécule extraite], MATCH(tbl_data[[#This Row],[NORM_Spécialité]], tbl_produits[Nom normalisé], 0))</f>
        <v>Acétate de médroxyprogestérone</v>
      </c>
      <c r="J1855" s="34">
        <f>DATE(LEFT(tbl_data[[#This Row],[Date_rapport]], 4), MID(tbl_data[[#This Row],[Date_rapport]], 6, 2), RIGHT(tbl_data[[#This Row],[Date_rapport]], 2))</f>
        <v>44510</v>
      </c>
    </row>
    <row r="1856" spans="1:10" x14ac:dyDescent="0.2">
      <c r="A1856" s="28" t="s">
        <v>390</v>
      </c>
      <c r="B1856" t="s">
        <v>6</v>
      </c>
      <c r="C1856" s="28" t="s">
        <v>300</v>
      </c>
      <c r="D1856" t="s">
        <v>54</v>
      </c>
      <c r="E1856" t="s">
        <v>1572</v>
      </c>
      <c r="F1856" t="str">
        <f>INDEX(tbl_produits[Nom normalisé], MATCH(tbl_data[[#This Row],[Spécialité]], tbl_produits[Nom original], 0))</f>
        <v>DEPAKINE CHRONO 500 mg, comprimé pelliculé sécable à libération prolongée</v>
      </c>
      <c r="G1856" t="str">
        <f>INDEX(tbl_produits[Classe nom], MATCH(tbl_data[[#This Row],[NORM_Spécialité]], tbl_produits[Nom normalisé], 0))</f>
        <v>Système nerveux</v>
      </c>
      <c r="H1856">
        <f>YEAR(tbl_data[[#This Row],[Date_rapport]])</f>
        <v>2021</v>
      </c>
      <c r="I1856" t="str">
        <f>INDEX(tbl_produits[Molécule extraite], MATCH(tbl_data[[#This Row],[NORM_Spécialité]], tbl_produits[Nom normalisé], 0))</f>
        <v>Valproate de sodium</v>
      </c>
      <c r="J1856" s="34">
        <f>DATE(LEFT(tbl_data[[#This Row],[Date_rapport]], 4), MID(tbl_data[[#This Row],[Date_rapport]], 6, 2), RIGHT(tbl_data[[#This Row],[Date_rapport]], 2))</f>
        <v>44510</v>
      </c>
    </row>
    <row r="1857" spans="1:10" x14ac:dyDescent="0.2">
      <c r="A1857" s="28" t="s">
        <v>390</v>
      </c>
      <c r="B1857" t="s">
        <v>9</v>
      </c>
      <c r="C1857" s="28" t="s">
        <v>300</v>
      </c>
      <c r="D1857" t="s">
        <v>68</v>
      </c>
      <c r="E1857" t="s">
        <v>2</v>
      </c>
      <c r="F1857" t="str">
        <f>INDEX(tbl_produits[Nom normalisé], MATCH(tbl_data[[#This Row],[Spécialité]], tbl_produits[Nom original], 0))</f>
        <v>CREON 25 000 U, gélule gastro-résistante</v>
      </c>
      <c r="G1857" t="str">
        <f>INDEX(tbl_produits[Classe nom], MATCH(tbl_data[[#This Row],[NORM_Spécialité]], tbl_produits[Nom normalisé], 0))</f>
        <v>Voies digestives et métabolisme</v>
      </c>
      <c r="H1857">
        <f>YEAR(tbl_data[[#This Row],[Date_rapport]])</f>
        <v>2021</v>
      </c>
      <c r="I1857" t="str">
        <f>INDEX(tbl_produits[Molécule extraite], MATCH(tbl_data[[#This Row],[NORM_Spécialité]], tbl_produits[Nom normalisé], 0))</f>
        <v>Pancréatine</v>
      </c>
      <c r="J1857" s="34">
        <f>DATE(LEFT(tbl_data[[#This Row],[Date_rapport]], 4), MID(tbl_data[[#This Row],[Date_rapport]], 6, 2), RIGHT(tbl_data[[#This Row],[Date_rapport]], 2))</f>
        <v>44510</v>
      </c>
    </row>
    <row r="1858" spans="1:10" x14ac:dyDescent="0.2">
      <c r="A1858" s="28" t="s">
        <v>390</v>
      </c>
      <c r="B1858" t="s">
        <v>6</v>
      </c>
      <c r="C1858" s="28" t="s">
        <v>300</v>
      </c>
      <c r="D1858" t="s">
        <v>26</v>
      </c>
      <c r="E1858" t="s">
        <v>1556</v>
      </c>
      <c r="F1858" t="str">
        <f>INDEX(tbl_produits[Nom normalisé], MATCH(tbl_data[[#This Row],[Spécialité]], tbl_produits[Nom original], 0))</f>
        <v>CORDARONE 150 mg/3 ml, solution injectable en ampoule</v>
      </c>
      <c r="G1858" t="str">
        <f>INDEX(tbl_produits[Classe nom], MATCH(tbl_data[[#This Row],[NORM_Spécialité]], tbl_produits[Nom normalisé], 0))</f>
        <v>Système cardiovasculaire</v>
      </c>
      <c r="H1858">
        <f>YEAR(tbl_data[[#This Row],[Date_rapport]])</f>
        <v>2021</v>
      </c>
      <c r="I1858" t="str">
        <f>INDEX(tbl_produits[Molécule extraite], MATCH(tbl_data[[#This Row],[NORM_Spécialité]], tbl_produits[Nom normalisé], 0))</f>
        <v>Amiodarone</v>
      </c>
      <c r="J1858" s="34">
        <f>DATE(LEFT(tbl_data[[#This Row],[Date_rapport]], 4), MID(tbl_data[[#This Row],[Date_rapport]], 6, 2), RIGHT(tbl_data[[#This Row],[Date_rapport]], 2))</f>
        <v>44510</v>
      </c>
    </row>
    <row r="1859" spans="1:10" x14ac:dyDescent="0.2">
      <c r="A1859" s="28" t="s">
        <v>390</v>
      </c>
      <c r="B1859" t="s">
        <v>3</v>
      </c>
      <c r="C1859" s="28" t="s">
        <v>300</v>
      </c>
      <c r="D1859" t="s">
        <v>149</v>
      </c>
      <c r="E1859" t="s">
        <v>2</v>
      </c>
      <c r="F1859" t="str">
        <f>INDEX(tbl_produits[Nom normalisé], MATCH(tbl_data[[#This Row],[Spécialité]], tbl_produits[Nom original], 0))</f>
        <v>COMTAN 200 mg comprimé pelliculé, boîte de 60</v>
      </c>
      <c r="G1859" t="str">
        <f>INDEX(tbl_produits[Classe nom], MATCH(tbl_data[[#This Row],[NORM_Spécialité]], tbl_produits[Nom normalisé], 0))</f>
        <v>Système nerveux</v>
      </c>
      <c r="H1859">
        <f>YEAR(tbl_data[[#This Row],[Date_rapport]])</f>
        <v>2021</v>
      </c>
      <c r="I1859" t="str">
        <f>INDEX(tbl_produits[Molécule extraite], MATCH(tbl_data[[#This Row],[NORM_Spécialité]], tbl_produits[Nom normalisé], 0))</f>
        <v>Entacapone</v>
      </c>
      <c r="J1859" s="34">
        <f>DATE(LEFT(tbl_data[[#This Row],[Date_rapport]], 4), MID(tbl_data[[#This Row],[Date_rapport]], 6, 2), RIGHT(tbl_data[[#This Row],[Date_rapport]], 2))</f>
        <v>44510</v>
      </c>
    </row>
    <row r="1860" spans="1:10" x14ac:dyDescent="0.2">
      <c r="A1860" s="28" t="s">
        <v>390</v>
      </c>
      <c r="B1860" t="s">
        <v>6</v>
      </c>
      <c r="C1860" s="28" t="s">
        <v>300</v>
      </c>
      <c r="D1860" t="s">
        <v>202</v>
      </c>
      <c r="E1860" t="s">
        <v>1615</v>
      </c>
      <c r="F1860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1860" t="str">
        <f>INDEX(tbl_produits[Classe nom], MATCH(tbl_data[[#This Row],[NORM_Spécialité]], tbl_produits[Nom normalisé], 0))</f>
        <v>Système nerveux</v>
      </c>
      <c r="H1860">
        <f>YEAR(tbl_data[[#This Row],[Date_rapport]])</f>
        <v>2021</v>
      </c>
      <c r="I1860" t="str">
        <f>INDEX(tbl_produits[Molécule extraite], MATCH(tbl_data[[#This Row],[NORM_Spécialité]], tbl_produits[Nom normalisé], 0))</f>
        <v>Entacapone</v>
      </c>
      <c r="J1860" s="34">
        <f>DATE(LEFT(tbl_data[[#This Row],[Date_rapport]], 4), MID(tbl_data[[#This Row],[Date_rapport]], 6, 2), RIGHT(tbl_data[[#This Row],[Date_rapport]], 2))</f>
        <v>44510</v>
      </c>
    </row>
    <row r="1861" spans="1:10" x14ac:dyDescent="0.2">
      <c r="A1861" s="28" t="s">
        <v>390</v>
      </c>
      <c r="B1861" t="s">
        <v>9</v>
      </c>
      <c r="C1861" s="28" t="s">
        <v>300</v>
      </c>
      <c r="D1861" t="s">
        <v>106</v>
      </c>
      <c r="E1861" t="s">
        <v>2</v>
      </c>
      <c r="F1861" t="str">
        <f>INDEX(tbl_produits[Nom normalisé], MATCH(tbl_data[[#This Row],[Spécialité]], tbl_produits[Nom original], 0))</f>
        <v>COLCHIMAX, comprimé pelliculé sécable</v>
      </c>
      <c r="G1861" t="str">
        <f>INDEX(tbl_produits[Classe nom], MATCH(tbl_data[[#This Row],[NORM_Spécialité]], tbl_produits[Nom normalisé], 0))</f>
        <v xml:space="preserve">Système musculo-squelettique </v>
      </c>
      <c r="H1861">
        <f>YEAR(tbl_data[[#This Row],[Date_rapport]])</f>
        <v>2021</v>
      </c>
      <c r="I1861" t="str">
        <f>INDEX(tbl_produits[Molécule extraite], MATCH(tbl_data[[#This Row],[NORM_Spécialité]], tbl_produits[Nom normalisé], 0))</f>
        <v>Colchicine/Opium/Tiémonium méthylsulfate</v>
      </c>
      <c r="J1861" s="34">
        <f>DATE(LEFT(tbl_data[[#This Row],[Date_rapport]], 4), MID(tbl_data[[#This Row],[Date_rapport]], 6, 2), RIGHT(tbl_data[[#This Row],[Date_rapport]], 2))</f>
        <v>44510</v>
      </c>
    </row>
    <row r="1862" spans="1:10" x14ac:dyDescent="0.2">
      <c r="A1862" s="28" t="s">
        <v>390</v>
      </c>
      <c r="B1862" t="s">
        <v>6</v>
      </c>
      <c r="C1862" s="28" t="s">
        <v>300</v>
      </c>
      <c r="D1862" t="s">
        <v>22</v>
      </c>
      <c r="E1862" t="s">
        <v>1552</v>
      </c>
      <c r="F1862" t="str">
        <f>INDEX(tbl_produits[Nom normalisé], MATCH(tbl_data[[#This Row],[Spécialité]], tbl_produits[Nom original], 0))</f>
        <v>CLOTTAFACT 1,5 g/100 ml, poudre et solvant pour solution injectable</v>
      </c>
      <c r="G1862" t="str">
        <f>INDEX(tbl_produits[Classe nom], MATCH(tbl_data[[#This Row],[NORM_Spécialité]], tbl_produits[Nom normalisé], 0))</f>
        <v>Sang et organes hématopoïétiques</v>
      </c>
      <c r="H1862">
        <f>YEAR(tbl_data[[#This Row],[Date_rapport]])</f>
        <v>2021</v>
      </c>
      <c r="I1862" t="str">
        <f>INDEX(tbl_produits[Molécule extraite], MATCH(tbl_data[[#This Row],[NORM_Spécialité]], tbl_produits[Nom normalisé], 0))</f>
        <v>Facteur XI de coagulation</v>
      </c>
      <c r="J1862" s="34">
        <f>DATE(LEFT(tbl_data[[#This Row],[Date_rapport]], 4), MID(tbl_data[[#This Row],[Date_rapport]], 6, 2), RIGHT(tbl_data[[#This Row],[Date_rapport]], 2))</f>
        <v>44510</v>
      </c>
    </row>
    <row r="1863" spans="1:10" x14ac:dyDescent="0.2">
      <c r="A1863" s="28" t="s">
        <v>390</v>
      </c>
      <c r="B1863" t="s">
        <v>3</v>
      </c>
      <c r="C1863" s="28" t="s">
        <v>300</v>
      </c>
      <c r="D1863" t="s">
        <v>8</v>
      </c>
      <c r="E1863" t="s">
        <v>2</v>
      </c>
      <c r="F1863" t="str">
        <f>INDEX(tbl_produits[Nom normalisé], MATCH(tbl_data[[#This Row],[Spécialité]], tbl_produits[Nom original], 0))</f>
        <v>CLAVENTIN, poudre pour solution injectable (I.V.) /TIMENTIN 3,1g, poudre pour solution injectable</v>
      </c>
      <c r="G1863" t="str">
        <f>INDEX(tbl_produits[Classe nom], MATCH(tbl_data[[#This Row],[NORM_Spécialité]], tbl_produits[Nom normalisé], 0))</f>
        <v>Anti-infectieux à usage systémique</v>
      </c>
      <c r="H1863">
        <f>YEAR(tbl_data[[#This Row],[Date_rapport]])</f>
        <v>2021</v>
      </c>
      <c r="I1863" t="str">
        <f>INDEX(tbl_produits[Molécule extraite], MATCH(tbl_data[[#This Row],[NORM_Spécialité]], tbl_produits[Nom normalisé], 0))</f>
        <v>Ticarcilline/acide clavulanique</v>
      </c>
      <c r="J1863" s="34">
        <f>DATE(LEFT(tbl_data[[#This Row],[Date_rapport]], 4), MID(tbl_data[[#This Row],[Date_rapport]], 6, 2), RIGHT(tbl_data[[#This Row],[Date_rapport]], 2))</f>
        <v>44510</v>
      </c>
    </row>
    <row r="1864" spans="1:10" x14ac:dyDescent="0.2">
      <c r="A1864" s="28" t="s">
        <v>390</v>
      </c>
      <c r="B1864" t="s">
        <v>3</v>
      </c>
      <c r="C1864" s="28" t="s">
        <v>300</v>
      </c>
      <c r="D1864" t="s">
        <v>65</v>
      </c>
      <c r="E1864" t="s">
        <v>2</v>
      </c>
      <c r="F1864" t="str">
        <f>INDEX(tbl_produits[Nom normalisé], MATCH(tbl_data[[#This Row],[Spécialité]], tbl_produits[Nom original], 0))</f>
        <v>CISATRACURIUM MYLAN 2 mg/ml, solution injectable ou pour perfusion, ampoule de 10 ml</v>
      </c>
      <c r="G1864" t="str">
        <f>INDEX(tbl_produits[Classe nom], MATCH(tbl_data[[#This Row],[NORM_Spécialité]], tbl_produits[Nom normalisé], 0))</f>
        <v xml:space="preserve">Système musculo-squelettique </v>
      </c>
      <c r="H1864">
        <f>YEAR(tbl_data[[#This Row],[Date_rapport]])</f>
        <v>2021</v>
      </c>
      <c r="I1864" t="str">
        <f>INDEX(tbl_produits[Molécule extraite], MATCH(tbl_data[[#This Row],[NORM_Spécialité]], tbl_produits[Nom normalisé], 0))</f>
        <v>CISATRACURIUM</v>
      </c>
      <c r="J1864" s="34">
        <f>DATE(LEFT(tbl_data[[#This Row],[Date_rapport]], 4), MID(tbl_data[[#This Row],[Date_rapport]], 6, 2), RIGHT(tbl_data[[#This Row],[Date_rapport]], 2))</f>
        <v>44510</v>
      </c>
    </row>
    <row r="1865" spans="1:10" x14ac:dyDescent="0.2">
      <c r="A1865" s="28" t="s">
        <v>390</v>
      </c>
      <c r="B1865" t="s">
        <v>3</v>
      </c>
      <c r="C1865" s="28" t="s">
        <v>300</v>
      </c>
      <c r="D1865" t="s">
        <v>88</v>
      </c>
      <c r="E1865" t="s">
        <v>2</v>
      </c>
      <c r="F1865" t="str">
        <f>INDEX(tbl_produits[Nom normalisé], MATCH(tbl_data[[#This Row],[Spécialité]], tbl_produits[Nom original], 0))</f>
        <v>CIMETIDINE ARROW 200 mg  comprimé effervescent</v>
      </c>
      <c r="G1865" t="str">
        <f>INDEX(tbl_produits[Classe nom], MATCH(tbl_data[[#This Row],[NORM_Spécialité]], tbl_produits[Nom normalisé], 0))</f>
        <v>Voies digestives et métabolisme</v>
      </c>
      <c r="H1865">
        <f>YEAR(tbl_data[[#This Row],[Date_rapport]])</f>
        <v>2021</v>
      </c>
      <c r="I1865" t="str">
        <f>INDEX(tbl_produits[Molécule extraite], MATCH(tbl_data[[#This Row],[NORM_Spécialité]], tbl_produits[Nom normalisé], 0))</f>
        <v>Cimétidine</v>
      </c>
      <c r="J1865" s="34">
        <f>DATE(LEFT(tbl_data[[#This Row],[Date_rapport]], 4), MID(tbl_data[[#This Row],[Date_rapport]], 6, 2), RIGHT(tbl_data[[#This Row],[Date_rapport]], 2))</f>
        <v>44510</v>
      </c>
    </row>
    <row r="1866" spans="1:10" x14ac:dyDescent="0.2">
      <c r="A1866" s="28" t="s">
        <v>390</v>
      </c>
      <c r="B1866" t="s">
        <v>9</v>
      </c>
      <c r="C1866" s="28" t="s">
        <v>300</v>
      </c>
      <c r="D1866" t="s">
        <v>107</v>
      </c>
      <c r="E1866" t="s">
        <v>2</v>
      </c>
      <c r="F1866" t="str">
        <f>INDEX(tbl_produits[Nom normalisé], MATCH(tbl_data[[#This Row],[Spécialité]], tbl_produits[Nom original], 0))</f>
        <v>CIMETIDINE 200 mg  comprimé effervescent</v>
      </c>
      <c r="G1866" t="str">
        <f>INDEX(tbl_produits[Classe nom], MATCH(tbl_data[[#This Row],[NORM_Spécialité]], tbl_produits[Nom normalisé], 0))</f>
        <v>Voies digestives et métabolisme</v>
      </c>
      <c r="H1866">
        <f>YEAR(tbl_data[[#This Row],[Date_rapport]])</f>
        <v>2021</v>
      </c>
      <c r="I1866" t="str">
        <f>INDEX(tbl_produits[Molécule extraite], MATCH(tbl_data[[#This Row],[NORM_Spécialité]], tbl_produits[Nom normalisé], 0))</f>
        <v>Cimétidine</v>
      </c>
      <c r="J1866" s="34">
        <f>DATE(LEFT(tbl_data[[#This Row],[Date_rapport]], 4), MID(tbl_data[[#This Row],[Date_rapport]], 6, 2), RIGHT(tbl_data[[#This Row],[Date_rapport]], 2))</f>
        <v>44510</v>
      </c>
    </row>
    <row r="1867" spans="1:10" x14ac:dyDescent="0.2">
      <c r="A1867" s="28" t="s">
        <v>390</v>
      </c>
      <c r="B1867" t="s">
        <v>3</v>
      </c>
      <c r="C1867" s="28" t="s">
        <v>300</v>
      </c>
      <c r="D1867" t="s">
        <v>228</v>
      </c>
      <c r="E1867" t="s">
        <v>2</v>
      </c>
      <c r="F1867" t="str">
        <f>INDEX(tbl_produits[Nom normalisé], MATCH(tbl_data[[#This Row],[Spécialité]], tbl_produits[Nom original], 0))</f>
        <v>CHLORHYDRATE DE PROCAINE LAVOISIER 10 et 20 mg/ml, solution injectable</v>
      </c>
      <c r="G1867" t="str">
        <f>INDEX(tbl_produits[Classe nom], MATCH(tbl_data[[#This Row],[NORM_Spécialité]], tbl_produits[Nom normalisé], 0))</f>
        <v>Système nerveux</v>
      </c>
      <c r="H1867">
        <f>YEAR(tbl_data[[#This Row],[Date_rapport]])</f>
        <v>2021</v>
      </c>
      <c r="I1867" t="str">
        <f>INDEX(tbl_produits[Molécule extraite], MATCH(tbl_data[[#This Row],[NORM_Spécialité]], tbl_produits[Nom normalisé], 0))</f>
        <v>Procaïne</v>
      </c>
      <c r="J1867" s="34">
        <f>DATE(LEFT(tbl_data[[#This Row],[Date_rapport]], 4), MID(tbl_data[[#This Row],[Date_rapport]], 6, 2), RIGHT(tbl_data[[#This Row],[Date_rapport]], 2))</f>
        <v>44510</v>
      </c>
    </row>
    <row r="1868" spans="1:10" x14ac:dyDescent="0.2">
      <c r="A1868" s="28" t="s">
        <v>390</v>
      </c>
      <c r="B1868" t="s">
        <v>11</v>
      </c>
      <c r="C1868" s="28" t="s">
        <v>300</v>
      </c>
      <c r="D1868" t="s">
        <v>185</v>
      </c>
      <c r="E1868" t="s">
        <v>2</v>
      </c>
      <c r="F1868" t="str">
        <f>INDEX(tbl_produits[Nom normalisé], MATCH(tbl_data[[#This Row],[Spécialité]], tbl_produits[Nom original], 0))</f>
        <v>CELLTOP 25 mg, capsule molle</v>
      </c>
      <c r="G1868" t="str">
        <f>INDEX(tbl_produits[Classe nom], MATCH(tbl_data[[#This Row],[NORM_Spécialité]], tbl_produits[Nom normalisé], 0))</f>
        <v>Antinéoplasiques et immunomodulateurs</v>
      </c>
      <c r="H1868">
        <f>YEAR(tbl_data[[#This Row],[Date_rapport]])</f>
        <v>2021</v>
      </c>
      <c r="I1868" t="str">
        <f>INDEX(tbl_produits[Molécule extraite], MATCH(tbl_data[[#This Row],[NORM_Spécialité]], tbl_produits[Nom normalisé], 0))</f>
        <v>Etoposide</v>
      </c>
      <c r="J1868" s="34">
        <f>DATE(LEFT(tbl_data[[#This Row],[Date_rapport]], 4), MID(tbl_data[[#This Row],[Date_rapport]], 6, 2), RIGHT(tbl_data[[#This Row],[Date_rapport]], 2))</f>
        <v>44510</v>
      </c>
    </row>
    <row r="1869" spans="1:10" x14ac:dyDescent="0.2">
      <c r="A1869" s="28" t="s">
        <v>390</v>
      </c>
      <c r="B1869" t="s">
        <v>6</v>
      </c>
      <c r="C1869" s="28" t="s">
        <v>300</v>
      </c>
      <c r="D1869" t="s">
        <v>23</v>
      </c>
      <c r="E1869" t="s">
        <v>1553</v>
      </c>
      <c r="F1869" t="str">
        <f>INDEX(tbl_produits[Nom normalisé], MATCH(tbl_data[[#This Row],[Spécialité]], tbl_produits[Nom original], 0))</f>
        <v>BURINEX 2 mg/4 ml IV, solution injectable en ampoule</v>
      </c>
      <c r="G1869" t="str">
        <f>INDEX(tbl_produits[Classe nom], MATCH(tbl_data[[#This Row],[NORM_Spécialité]], tbl_produits[Nom normalisé], 0))</f>
        <v>Système cardiovasculaire</v>
      </c>
      <c r="H1869">
        <f>YEAR(tbl_data[[#This Row],[Date_rapport]])</f>
        <v>2021</v>
      </c>
      <c r="I1869" t="str">
        <f>INDEX(tbl_produits[Molécule extraite], MATCH(tbl_data[[#This Row],[NORM_Spécialité]], tbl_produits[Nom normalisé], 0))</f>
        <v>Bumétanide</v>
      </c>
      <c r="J1869" s="34">
        <f>DATE(LEFT(tbl_data[[#This Row],[Date_rapport]], 4), MID(tbl_data[[#This Row],[Date_rapport]], 6, 2), RIGHT(tbl_data[[#This Row],[Date_rapport]], 2))</f>
        <v>44510</v>
      </c>
    </row>
    <row r="1870" spans="1:10" x14ac:dyDescent="0.2">
      <c r="A1870" s="28" t="s">
        <v>390</v>
      </c>
      <c r="B1870" t="s">
        <v>6</v>
      </c>
      <c r="C1870" s="28" t="s">
        <v>300</v>
      </c>
      <c r="D1870" t="s">
        <v>83</v>
      </c>
      <c r="E1870" t="s">
        <v>1582</v>
      </c>
      <c r="F1870" t="str">
        <f>INDEX(tbl_produits[Nom normalisé], MATCH(tbl_data[[#This Row],[Spécialité]], tbl_produits[Nom original], 0))</f>
        <v>BETAFERON 250 microgrammes/ml, poudre et solvant pour solution injectable</v>
      </c>
      <c r="G1870" t="str">
        <f>INDEX(tbl_produits[Classe nom], MATCH(tbl_data[[#This Row],[NORM_Spécialité]], tbl_produits[Nom normalisé], 0))</f>
        <v>Antinéoplasiques et immunomodulateurs</v>
      </c>
      <c r="H1870">
        <f>YEAR(tbl_data[[#This Row],[Date_rapport]])</f>
        <v>2021</v>
      </c>
      <c r="I1870" t="str">
        <f>INDEX(tbl_produits[Molécule extraite], MATCH(tbl_data[[#This Row],[NORM_Spécialité]], tbl_produits[Nom normalisé], 0))</f>
        <v>Interféron bêta-1b</v>
      </c>
      <c r="J1870" s="34">
        <f>DATE(LEFT(tbl_data[[#This Row],[Date_rapport]], 4), MID(tbl_data[[#This Row],[Date_rapport]], 6, 2), RIGHT(tbl_data[[#This Row],[Date_rapport]], 2))</f>
        <v>44510</v>
      </c>
    </row>
    <row r="1871" spans="1:10" x14ac:dyDescent="0.2">
      <c r="A1871" s="28" t="s">
        <v>390</v>
      </c>
      <c r="B1871" t="s">
        <v>6</v>
      </c>
      <c r="C1871" s="28" t="s">
        <v>300</v>
      </c>
      <c r="D1871" t="s">
        <v>78</v>
      </c>
      <c r="E1871" t="s">
        <v>1580</v>
      </c>
      <c r="F1871" t="str">
        <f>INDEX(tbl_produits[Nom normalisé], MATCH(tbl_data[[#This Row],[Spécialité]], tbl_produits[Nom original], 0))</f>
        <v>BETAFACT 100 UI/mL, poudre et solvant pour solution injectable (Format 500 UI)</v>
      </c>
      <c r="G1871" t="str">
        <f>INDEX(tbl_produits[Classe nom], MATCH(tbl_data[[#This Row],[NORM_Spécialité]], tbl_produits[Nom normalisé], 0))</f>
        <v>Sang et organes hématopoïétiques</v>
      </c>
      <c r="H1871">
        <f>YEAR(tbl_data[[#This Row],[Date_rapport]])</f>
        <v>2021</v>
      </c>
      <c r="I1871" t="str">
        <f>INDEX(tbl_produits[Molécule extraite], MATCH(tbl_data[[#This Row],[NORM_Spécialité]], tbl_produits[Nom normalisé], 0))</f>
        <v>Facteur IX de coagulation</v>
      </c>
      <c r="J1871" s="34">
        <f>DATE(LEFT(tbl_data[[#This Row],[Date_rapport]], 4), MID(tbl_data[[#This Row],[Date_rapport]], 6, 2), RIGHT(tbl_data[[#This Row],[Date_rapport]], 2))</f>
        <v>44510</v>
      </c>
    </row>
    <row r="1872" spans="1:10" x14ac:dyDescent="0.2">
      <c r="A1872" s="28" t="s">
        <v>390</v>
      </c>
      <c r="B1872" t="s">
        <v>6</v>
      </c>
      <c r="C1872" s="28" t="s">
        <v>300</v>
      </c>
      <c r="D1872" t="s">
        <v>101</v>
      </c>
      <c r="E1872" t="s">
        <v>1590</v>
      </c>
      <c r="F1872" t="str">
        <f>INDEX(tbl_produits[Nom normalisé], MATCH(tbl_data[[#This Row],[Spécialité]], tbl_produits[Nom original], 0))</f>
        <v>BENDAMUSTINE REDDY PHARMA 180 mg/4 ml, solution concentrée à diluer pour solution pour perfusion</v>
      </c>
      <c r="G1872" t="str">
        <f>INDEX(tbl_produits[Classe nom], MATCH(tbl_data[[#This Row],[NORM_Spécialité]], tbl_produits[Nom normalisé], 0))</f>
        <v>Antinéoplasiques et immunomodulateurs</v>
      </c>
      <c r="H1872">
        <f>YEAR(tbl_data[[#This Row],[Date_rapport]])</f>
        <v>2021</v>
      </c>
      <c r="I1872" t="str">
        <f>INDEX(tbl_produits[Molécule extraite], MATCH(tbl_data[[#This Row],[NORM_Spécialité]], tbl_produits[Nom normalisé], 0))</f>
        <v>Bendamustine</v>
      </c>
      <c r="J1872" s="34">
        <f>DATE(LEFT(tbl_data[[#This Row],[Date_rapport]], 4), MID(tbl_data[[#This Row],[Date_rapport]], 6, 2), RIGHT(tbl_data[[#This Row],[Date_rapport]], 2))</f>
        <v>44510</v>
      </c>
    </row>
    <row r="1873" spans="1:10" x14ac:dyDescent="0.2">
      <c r="A1873" s="28" t="s">
        <v>390</v>
      </c>
      <c r="B1873" t="s">
        <v>6</v>
      </c>
      <c r="C1873" s="28" t="s">
        <v>300</v>
      </c>
      <c r="D1873" t="s">
        <v>103</v>
      </c>
      <c r="E1873" t="s">
        <v>1591</v>
      </c>
      <c r="F1873" t="str">
        <f>INDEX(tbl_produits[Nom normalisé], MATCH(tbl_data[[#This Row],[Spécialité]], tbl_produits[Nom original], 0))</f>
        <v>BASDENE 25 mg, comprimé</v>
      </c>
      <c r="G1873" t="str">
        <f>INDEX(tbl_produits[Classe nom], MATCH(tbl_data[[#This Row],[NORM_Spécialité]], tbl_produits[Nom normalisé], 0))</f>
        <v>Système respiratoire</v>
      </c>
      <c r="H1873">
        <f>YEAR(tbl_data[[#This Row],[Date_rapport]])</f>
        <v>2021</v>
      </c>
      <c r="I1873" t="str">
        <f>INDEX(tbl_produits[Molécule extraite], MATCH(tbl_data[[#This Row],[NORM_Spécialité]], tbl_produits[Nom normalisé], 0))</f>
        <v>Alimemazine</v>
      </c>
      <c r="J1873" s="34">
        <f>DATE(LEFT(tbl_data[[#This Row],[Date_rapport]], 4), MID(tbl_data[[#This Row],[Date_rapport]], 6, 2), RIGHT(tbl_data[[#This Row],[Date_rapport]], 2))</f>
        <v>44510</v>
      </c>
    </row>
    <row r="1874" spans="1:10" x14ac:dyDescent="0.2">
      <c r="A1874" s="28" t="s">
        <v>390</v>
      </c>
      <c r="B1874" t="s">
        <v>6</v>
      </c>
      <c r="C1874" s="28" t="s">
        <v>300</v>
      </c>
      <c r="D1874" t="s">
        <v>163</v>
      </c>
      <c r="E1874" t="s">
        <v>1609</v>
      </c>
      <c r="F1874" t="str">
        <f>INDEX(tbl_produits[Nom normalisé], MATCH(tbl_data[[#This Row],[Spécialité]], tbl_produits[Nom original], 0))</f>
        <v>BACTRIM, comprimé</v>
      </c>
      <c r="G1874" t="str">
        <f>INDEX(tbl_produits[Classe nom], MATCH(tbl_data[[#This Row],[NORM_Spécialité]], tbl_produits[Nom normalisé], 0))</f>
        <v>Anti-infectieux à usage systémique</v>
      </c>
      <c r="H1874">
        <f>YEAR(tbl_data[[#This Row],[Date_rapport]])</f>
        <v>2021</v>
      </c>
      <c r="I1874" t="str">
        <f>INDEX(tbl_produits[Molécule extraite], MATCH(tbl_data[[#This Row],[NORM_Spécialité]], tbl_produits[Nom normalisé], 0))</f>
        <v>Sulfaméthoxazole / Triméthoprime</v>
      </c>
      <c r="J1874" s="34">
        <f>DATE(LEFT(tbl_data[[#This Row],[Date_rapport]], 4), MID(tbl_data[[#This Row],[Date_rapport]], 6, 2), RIGHT(tbl_data[[#This Row],[Date_rapport]], 2))</f>
        <v>44510</v>
      </c>
    </row>
    <row r="1875" spans="1:10" x14ac:dyDescent="0.2">
      <c r="A1875" s="28" t="s">
        <v>390</v>
      </c>
      <c r="B1875" t="s">
        <v>11</v>
      </c>
      <c r="C1875" s="28" t="s">
        <v>300</v>
      </c>
      <c r="D1875" t="s">
        <v>126</v>
      </c>
      <c r="E1875" t="s">
        <v>2</v>
      </c>
      <c r="F1875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1875" t="str">
        <f>INDEX(tbl_produits[Classe nom], MATCH(tbl_data[[#This Row],[NORM_Spécialité]], tbl_produits[Nom normalisé], 0))</f>
        <v>Anti-infectieux à usage systémique</v>
      </c>
      <c r="H1875">
        <f>YEAR(tbl_data[[#This Row],[Date_rapport]])</f>
        <v>2021</v>
      </c>
      <c r="I1875" t="str">
        <f>INDEX(tbl_produits[Molécule extraite], MATCH(tbl_data[[#This Row],[NORM_Spécialité]], tbl_produits[Nom normalisé], 0))</f>
        <v>Aztréonam</v>
      </c>
      <c r="J1875" s="34">
        <f>DATE(LEFT(tbl_data[[#This Row],[Date_rapport]], 4), MID(tbl_data[[#This Row],[Date_rapport]], 6, 2), RIGHT(tbl_data[[#This Row],[Date_rapport]], 2))</f>
        <v>44510</v>
      </c>
    </row>
    <row r="1876" spans="1:10" x14ac:dyDescent="0.2">
      <c r="A1876" s="28" t="s">
        <v>390</v>
      </c>
      <c r="B1876" t="s">
        <v>6</v>
      </c>
      <c r="C1876" s="28" t="s">
        <v>300</v>
      </c>
      <c r="D1876" t="s">
        <v>174</v>
      </c>
      <c r="E1876" t="s">
        <v>1578</v>
      </c>
      <c r="F1876" t="str">
        <f>INDEX(tbl_produits[Nom normalisé], MATCH(tbl_data[[#This Row],[Spécialité]], tbl_produits[Nom original], 0))</f>
        <v>AZACTAM 1g poudre et solution pour usage parentéral</v>
      </c>
      <c r="G1876" t="str">
        <f>INDEX(tbl_produits[Classe nom], MATCH(tbl_data[[#This Row],[NORM_Spécialité]], tbl_produits[Nom normalisé], 0))</f>
        <v>Anti-infectieux à usage systémique</v>
      </c>
      <c r="H1876">
        <f>YEAR(tbl_data[[#This Row],[Date_rapport]])</f>
        <v>2021</v>
      </c>
      <c r="I1876" t="str">
        <f>INDEX(tbl_produits[Molécule extraite], MATCH(tbl_data[[#This Row],[NORM_Spécialité]], tbl_produits[Nom normalisé], 0))</f>
        <v>Aztréonam</v>
      </c>
      <c r="J1876" s="34">
        <f>DATE(LEFT(tbl_data[[#This Row],[Date_rapport]], 4), MID(tbl_data[[#This Row],[Date_rapport]], 6, 2), RIGHT(tbl_data[[#This Row],[Date_rapport]], 2))</f>
        <v>44510</v>
      </c>
    </row>
    <row r="1877" spans="1:10" x14ac:dyDescent="0.2">
      <c r="A1877" s="28" t="s">
        <v>390</v>
      </c>
      <c r="B1877" t="s">
        <v>6</v>
      </c>
      <c r="C1877" s="28" t="s">
        <v>300</v>
      </c>
      <c r="D1877" t="s">
        <v>105</v>
      </c>
      <c r="E1877" t="s">
        <v>1592</v>
      </c>
      <c r="F1877" t="str">
        <f>INDEX(tbl_produits[Nom normalisé], MATCH(tbl_data[[#This Row],[Spécialité]], tbl_produits[Nom original], 0))</f>
        <v>ARTANE 0,4%, solution buvable en goutte</v>
      </c>
      <c r="G1877" t="str">
        <f>INDEX(tbl_produits[Classe nom], MATCH(tbl_data[[#This Row],[NORM_Spécialité]], tbl_produits[Nom normalisé], 0))</f>
        <v>Système nerveux</v>
      </c>
      <c r="H1877">
        <f>YEAR(tbl_data[[#This Row],[Date_rapport]])</f>
        <v>2021</v>
      </c>
      <c r="I1877" t="str">
        <f>INDEX(tbl_produits[Molécule extraite], MATCH(tbl_data[[#This Row],[NORM_Spécialité]], tbl_produits[Nom normalisé], 0))</f>
        <v>Chlorhydrate de trihexyphénidyle</v>
      </c>
      <c r="J1877" s="34">
        <f>DATE(LEFT(tbl_data[[#This Row],[Date_rapport]], 4), MID(tbl_data[[#This Row],[Date_rapport]], 6, 2), RIGHT(tbl_data[[#This Row],[Date_rapport]], 2))</f>
        <v>44510</v>
      </c>
    </row>
    <row r="1878" spans="1:10" x14ac:dyDescent="0.2">
      <c r="A1878" s="28" t="s">
        <v>390</v>
      </c>
      <c r="B1878" t="s">
        <v>6</v>
      </c>
      <c r="C1878" s="28" t="s">
        <v>300</v>
      </c>
      <c r="D1878" t="s">
        <v>29</v>
      </c>
      <c r="E1878" t="s">
        <v>1559</v>
      </c>
      <c r="F1878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1878" t="str">
        <f>INDEX(tbl_produits[Classe nom], MATCH(tbl_data[[#This Row],[NORM_Spécialité]], tbl_produits[Nom normalisé], 0))</f>
        <v>Sang et organes hématopoïétiques</v>
      </c>
      <c r="H1878">
        <f>YEAR(tbl_data[[#This Row],[Date_rapport]])</f>
        <v>2021</v>
      </c>
      <c r="I1878" t="str">
        <f>INDEX(tbl_produits[Molécule extraite], MATCH(tbl_data[[#This Row],[NORM_Spécialité]], tbl_produits[Nom normalisé], 0))</f>
        <v>Arginine</v>
      </c>
      <c r="J1878" s="34">
        <f>DATE(LEFT(tbl_data[[#This Row],[Date_rapport]], 4), MID(tbl_data[[#This Row],[Date_rapport]], 6, 2), RIGHT(tbl_data[[#This Row],[Date_rapport]], 2))</f>
        <v>44510</v>
      </c>
    </row>
    <row r="1879" spans="1:10" x14ac:dyDescent="0.2">
      <c r="A1879" s="28" t="s">
        <v>390</v>
      </c>
      <c r="B1879" t="s">
        <v>6</v>
      </c>
      <c r="C1879" s="28" t="s">
        <v>300</v>
      </c>
      <c r="D1879" t="s">
        <v>115</v>
      </c>
      <c r="E1879" t="s">
        <v>1568</v>
      </c>
      <c r="F1879" t="str">
        <f>INDEX(tbl_produits[Nom normalisé], MATCH(tbl_data[[#This Row],[Spécialité]], tbl_produits[Nom original], 0))</f>
        <v>ARACYTINE 100 mg, poudre et solvant pour solution injectable</v>
      </c>
      <c r="G1879" t="str">
        <f>INDEX(tbl_produits[Classe nom], MATCH(tbl_data[[#This Row],[NORM_Spécialité]], tbl_produits[Nom normalisé], 0))</f>
        <v>Antinéoplasiques et immunomodulateurs</v>
      </c>
      <c r="H1879">
        <f>YEAR(tbl_data[[#This Row],[Date_rapport]])</f>
        <v>2021</v>
      </c>
      <c r="I1879" t="str">
        <f>INDEX(tbl_produits[Molécule extraite], MATCH(tbl_data[[#This Row],[NORM_Spécialité]], tbl_produits[Nom normalisé], 0))</f>
        <v>Cytarabine</v>
      </c>
      <c r="J1879" s="34">
        <f>DATE(LEFT(tbl_data[[#This Row],[Date_rapport]], 4), MID(tbl_data[[#This Row],[Date_rapport]], 6, 2), RIGHT(tbl_data[[#This Row],[Date_rapport]], 2))</f>
        <v>44510</v>
      </c>
    </row>
    <row r="1880" spans="1:10" x14ac:dyDescent="0.2">
      <c r="A1880" s="28" t="s">
        <v>390</v>
      </c>
      <c r="B1880" t="s">
        <v>3</v>
      </c>
      <c r="C1880" s="28" t="s">
        <v>300</v>
      </c>
      <c r="D1880" t="s">
        <v>77</v>
      </c>
      <c r="E1880" t="s">
        <v>2</v>
      </c>
      <c r="F1880" t="str">
        <f>INDEX(tbl_produits[Nom normalisé], MATCH(tbl_data[[#This Row],[Spécialité]], tbl_produits[Nom original], 0))</f>
        <v>ANSATIPINE 150 mg, gélule</v>
      </c>
      <c r="G1880" t="str">
        <f>INDEX(tbl_produits[Classe nom], MATCH(tbl_data[[#This Row],[NORM_Spécialité]], tbl_produits[Nom normalisé], 0))</f>
        <v>Anti-infectieux à usage systémique</v>
      </c>
      <c r="H1880">
        <f>YEAR(tbl_data[[#This Row],[Date_rapport]])</f>
        <v>2021</v>
      </c>
      <c r="I1880" t="str">
        <f>INDEX(tbl_produits[Molécule extraite], MATCH(tbl_data[[#This Row],[NORM_Spécialité]], tbl_produits[Nom normalisé], 0))</f>
        <v>Rifabutine</v>
      </c>
      <c r="J1880" s="34">
        <f>DATE(LEFT(tbl_data[[#This Row],[Date_rapport]], 4), MID(tbl_data[[#This Row],[Date_rapport]], 6, 2), RIGHT(tbl_data[[#This Row],[Date_rapport]], 2))</f>
        <v>44510</v>
      </c>
    </row>
    <row r="1881" spans="1:10" x14ac:dyDescent="0.2">
      <c r="A1881" s="28" t="s">
        <v>390</v>
      </c>
      <c r="B1881" t="s">
        <v>9</v>
      </c>
      <c r="C1881" s="28" t="s">
        <v>300</v>
      </c>
      <c r="D1881" t="s">
        <v>132</v>
      </c>
      <c r="E1881" t="s">
        <v>2</v>
      </c>
      <c r="F1881" t="str">
        <f>INDEX(tbl_produits[Nom normalisé], MATCH(tbl_data[[#This Row],[Spécialité]], tbl_produits[Nom original], 0))</f>
        <v>ANCOTIL 1 pour cent, solution pour perfusion</v>
      </c>
      <c r="G1881" t="str">
        <f>INDEX(tbl_produits[Classe nom], MATCH(tbl_data[[#This Row],[NORM_Spécialité]], tbl_produits[Nom normalisé], 0))</f>
        <v>Anti-infectieux à usage systémique</v>
      </c>
      <c r="H1881">
        <f>YEAR(tbl_data[[#This Row],[Date_rapport]])</f>
        <v>2021</v>
      </c>
      <c r="I1881" t="str">
        <f>INDEX(tbl_produits[Molécule extraite], MATCH(tbl_data[[#This Row],[NORM_Spécialité]], tbl_produits[Nom normalisé], 0))</f>
        <v>Flucytosine</v>
      </c>
      <c r="J1881" s="34">
        <f>DATE(LEFT(tbl_data[[#This Row],[Date_rapport]], 4), MID(tbl_data[[#This Row],[Date_rapport]], 6, 2), RIGHT(tbl_data[[#This Row],[Date_rapport]], 2))</f>
        <v>44510</v>
      </c>
    </row>
    <row r="1882" spans="1:10" x14ac:dyDescent="0.2">
      <c r="A1882" s="28" t="s">
        <v>390</v>
      </c>
      <c r="B1882" t="s">
        <v>6</v>
      </c>
      <c r="C1882" s="28" t="s">
        <v>300</v>
      </c>
      <c r="D1882" t="s">
        <v>121</v>
      </c>
      <c r="E1882" t="s">
        <v>1596</v>
      </c>
      <c r="F1882" t="str">
        <f>INDEX(tbl_produits[Nom normalisé], MATCH(tbl_data[[#This Row],[Spécialité]], tbl_produits[Nom original], 0))</f>
        <v>ANANDRON 150 mg, comprimé</v>
      </c>
      <c r="G1882" t="str">
        <f>INDEX(tbl_produits[Classe nom], MATCH(tbl_data[[#This Row],[NORM_Spécialité]], tbl_produits[Nom normalisé], 0))</f>
        <v>Antinéoplasiques et immunomodulateurs</v>
      </c>
      <c r="H1882">
        <f>YEAR(tbl_data[[#This Row],[Date_rapport]])</f>
        <v>2021</v>
      </c>
      <c r="I1882" t="str">
        <f>INDEX(tbl_produits[Molécule extraite], MATCH(tbl_data[[#This Row],[NORM_Spécialité]], tbl_produits[Nom normalisé], 0))</f>
        <v>Nilutamide</v>
      </c>
      <c r="J1882" s="34">
        <f>DATE(LEFT(tbl_data[[#This Row],[Date_rapport]], 4), MID(tbl_data[[#This Row],[Date_rapport]], 6, 2), RIGHT(tbl_data[[#This Row],[Date_rapport]], 2))</f>
        <v>44510</v>
      </c>
    </row>
    <row r="1883" spans="1:10" x14ac:dyDescent="0.2">
      <c r="A1883" s="28" t="s">
        <v>390</v>
      </c>
      <c r="B1883" t="s">
        <v>6</v>
      </c>
      <c r="C1883" s="28" t="s">
        <v>300</v>
      </c>
      <c r="D1883" t="s">
        <v>188</v>
      </c>
      <c r="E1883" t="s">
        <v>1613</v>
      </c>
      <c r="F1883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1883" t="str">
        <f>INDEX(tbl_produits[Classe nom], MATCH(tbl_data[[#This Row],[NORM_Spécialité]], tbl_produits[Nom normalisé], 0))</f>
        <v>Anti-infectieux à usage systémique</v>
      </c>
      <c r="H1883">
        <f>YEAR(tbl_data[[#This Row],[Date_rapport]])</f>
        <v>2021</v>
      </c>
      <c r="I1883" t="str">
        <f>INDEX(tbl_produits[Molécule extraite], MATCH(tbl_data[[#This Row],[NORM_Spécialité]], tbl_produits[Nom normalisé], 0))</f>
        <v>Amoxicilline / acide clavulanique</v>
      </c>
      <c r="J1883" s="34">
        <f>DATE(LEFT(tbl_data[[#This Row],[Date_rapport]], 4), MID(tbl_data[[#This Row],[Date_rapport]], 6, 2), RIGHT(tbl_data[[#This Row],[Date_rapport]], 2))</f>
        <v>44510</v>
      </c>
    </row>
    <row r="1884" spans="1:10" x14ac:dyDescent="0.2">
      <c r="A1884" s="28" t="s">
        <v>390</v>
      </c>
      <c r="B1884" t="s">
        <v>9</v>
      </c>
      <c r="C1884" s="28" t="s">
        <v>300</v>
      </c>
      <c r="D1884" t="s">
        <v>66</v>
      </c>
      <c r="E1884" t="s">
        <v>2</v>
      </c>
      <c r="F1884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1884" t="str">
        <f>INDEX(tbl_produits[Classe nom], MATCH(tbl_data[[#This Row],[NORM_Spécialité]], tbl_produits[Nom normalisé], 0))</f>
        <v>Anti-infectieux à usage systémique</v>
      </c>
      <c r="H1884">
        <f>YEAR(tbl_data[[#This Row],[Date_rapport]])</f>
        <v>2021</v>
      </c>
      <c r="I1884" t="str">
        <f>INDEX(tbl_produits[Molécule extraite], MATCH(tbl_data[[#This Row],[NORM_Spécialité]], tbl_produits[Nom normalisé], 0))</f>
        <v>Amoxicilline</v>
      </c>
      <c r="J1884" s="34">
        <f>DATE(LEFT(tbl_data[[#This Row],[Date_rapport]], 4), MID(tbl_data[[#This Row],[Date_rapport]], 6, 2), RIGHT(tbl_data[[#This Row],[Date_rapport]], 2))</f>
        <v>44510</v>
      </c>
    </row>
    <row r="1885" spans="1:10" x14ac:dyDescent="0.2">
      <c r="A1885" s="28" t="s">
        <v>390</v>
      </c>
      <c r="B1885" t="s">
        <v>11</v>
      </c>
      <c r="C1885" s="28" t="s">
        <v>300</v>
      </c>
      <c r="D1885" t="s">
        <v>146</v>
      </c>
      <c r="E1885" t="s">
        <v>2</v>
      </c>
      <c r="F1885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1885" t="str">
        <f>INDEX(tbl_produits[Classe nom], MATCH(tbl_data[[#This Row],[NORM_Spécialité]], tbl_produits[Nom normalisé], 0))</f>
        <v>Antinéoplasiques et immunomodulateurs</v>
      </c>
      <c r="H1885">
        <f>YEAR(tbl_data[[#This Row],[Date_rapport]])</f>
        <v>2021</v>
      </c>
      <c r="I1885" t="str">
        <f>INDEX(tbl_produits[Molécule extraite], MATCH(tbl_data[[#This Row],[NORM_Spécialité]], tbl_produits[Nom normalisé], 0))</f>
        <v>Mitomycine</v>
      </c>
      <c r="J1885" s="34">
        <f>DATE(LEFT(tbl_data[[#This Row],[Date_rapport]], 4), MID(tbl_data[[#This Row],[Date_rapport]], 6, 2), RIGHT(tbl_data[[#This Row],[Date_rapport]], 2))</f>
        <v>44510</v>
      </c>
    </row>
    <row r="1886" spans="1:10" x14ac:dyDescent="0.2">
      <c r="A1886" s="28" t="s">
        <v>390</v>
      </c>
      <c r="B1886" t="s">
        <v>3</v>
      </c>
      <c r="C1886" s="28" t="s">
        <v>300</v>
      </c>
      <c r="D1886" t="s">
        <v>111</v>
      </c>
      <c r="E1886" t="s">
        <v>2</v>
      </c>
      <c r="F1886" t="str">
        <f>INDEX(tbl_produits[Nom normalisé], MATCH(tbl_data[[#This Row],[Spécialité]], tbl_produits[Nom original], 0))</f>
        <v>ALYOSTAL VENIN DE GUEPE POLISTES 110 et 550 microgrammes, poudre et solvant pour solution injectable</v>
      </c>
      <c r="G1886" t="str">
        <f>INDEX(tbl_produits[Classe nom], MATCH(tbl_data[[#This Row],[NORM_Spécialité]], tbl_produits[Nom normalisé], 0))</f>
        <v>Divers</v>
      </c>
      <c r="H1886">
        <f>YEAR(tbl_data[[#This Row],[Date_rapport]])</f>
        <v>2021</v>
      </c>
      <c r="I1886" t="str">
        <f>INDEX(tbl_produits[Molécule extraite], MATCH(tbl_data[[#This Row],[NORM_Spécialité]], tbl_produits[Nom normalisé], 0))</f>
        <v>Guêpe Polistes (venin de)</v>
      </c>
      <c r="J1886" s="34">
        <f>DATE(LEFT(tbl_data[[#This Row],[Date_rapport]], 4), MID(tbl_data[[#This Row],[Date_rapport]], 6, 2), RIGHT(tbl_data[[#This Row],[Date_rapport]], 2))</f>
        <v>44510</v>
      </c>
    </row>
    <row r="1887" spans="1:10" x14ac:dyDescent="0.2">
      <c r="A1887" s="28" t="s">
        <v>390</v>
      </c>
      <c r="B1887" t="s">
        <v>3</v>
      </c>
      <c r="C1887" s="28" t="s">
        <v>300</v>
      </c>
      <c r="D1887" t="s">
        <v>5</v>
      </c>
      <c r="E1887" t="s">
        <v>2</v>
      </c>
      <c r="F1887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1887" t="str">
        <f>INDEX(tbl_produits[Classe nom], MATCH(tbl_data[[#This Row],[NORM_Spécialité]], tbl_produits[Nom normalisé], 0))</f>
        <v>Divers</v>
      </c>
      <c r="H1887">
        <f>YEAR(tbl_data[[#This Row],[Date_rapport]])</f>
        <v>2021</v>
      </c>
      <c r="I1887" t="str">
        <f>INDEX(tbl_produits[Molécule extraite], MATCH(tbl_data[[#This Row],[NORM_Spécialité]], tbl_produits[Nom normalisé], 0))</f>
        <v>Abeille (venin d')</v>
      </c>
      <c r="J1887" s="34">
        <f>DATE(LEFT(tbl_data[[#This Row],[Date_rapport]], 4), MID(tbl_data[[#This Row],[Date_rapport]], 6, 2), RIGHT(tbl_data[[#This Row],[Date_rapport]], 2))</f>
        <v>44510</v>
      </c>
    </row>
    <row r="1888" spans="1:10" x14ac:dyDescent="0.2">
      <c r="A1888" s="28" t="s">
        <v>390</v>
      </c>
      <c r="B1888" t="s">
        <v>6</v>
      </c>
      <c r="C1888" s="28" t="s">
        <v>300</v>
      </c>
      <c r="D1888" t="s">
        <v>186</v>
      </c>
      <c r="E1888" t="s">
        <v>1612</v>
      </c>
      <c r="F1888" t="str">
        <f>INDEX(tbl_produits[Nom normalisé], MATCH(tbl_data[[#This Row],[Spécialité]], tbl_produits[Nom original], 0))</f>
        <v>ALUNBRIG 30 mg , comprimé pelliculé</v>
      </c>
      <c r="G1888" t="str">
        <f>INDEX(tbl_produits[Classe nom], MATCH(tbl_data[[#This Row],[NORM_Spécialité]], tbl_produits[Nom normalisé], 0))</f>
        <v>Antinéoplasiques et immunomodulateurs</v>
      </c>
      <c r="H1888">
        <f>YEAR(tbl_data[[#This Row],[Date_rapport]])</f>
        <v>2021</v>
      </c>
      <c r="I1888" t="str">
        <f>INDEX(tbl_produits[Molécule extraite], MATCH(tbl_data[[#This Row],[NORM_Spécialité]], tbl_produits[Nom normalisé], 0))</f>
        <v>Brigatinib</v>
      </c>
      <c r="J1888" s="34">
        <f>DATE(LEFT(tbl_data[[#This Row],[Date_rapport]], 4), MID(tbl_data[[#This Row],[Date_rapport]], 6, 2), RIGHT(tbl_data[[#This Row],[Date_rapport]], 2))</f>
        <v>44510</v>
      </c>
    </row>
    <row r="1889" spans="1:10" x14ac:dyDescent="0.2">
      <c r="A1889" s="28" t="s">
        <v>390</v>
      </c>
      <c r="B1889" t="s">
        <v>9</v>
      </c>
      <c r="C1889" s="28" t="s">
        <v>300</v>
      </c>
      <c r="D1889" t="s">
        <v>200</v>
      </c>
      <c r="E1889" t="s">
        <v>2</v>
      </c>
      <c r="F1889" t="str">
        <f>INDEX(tbl_produits[Nom normalisé], MATCH(tbl_data[[#This Row],[Spécialité]], tbl_produits[Nom original], 0))</f>
        <v>AKYNZEO 300 mg/0,5 mg , gélule</v>
      </c>
      <c r="G1889" t="str">
        <f>INDEX(tbl_produits[Classe nom], MATCH(tbl_data[[#This Row],[NORM_Spécialité]], tbl_produits[Nom normalisé], 0))</f>
        <v>Voies digestives et métabolisme</v>
      </c>
      <c r="H1889">
        <f>YEAR(tbl_data[[#This Row],[Date_rapport]])</f>
        <v>2021</v>
      </c>
      <c r="I1889" t="str">
        <f>INDEX(tbl_produits[Molécule extraite], MATCH(tbl_data[[#This Row],[NORM_Spécialité]], tbl_produits[Nom normalisé], 0))</f>
        <v>Netupitant/Palonosetron</v>
      </c>
      <c r="J1889" s="34">
        <f>DATE(LEFT(tbl_data[[#This Row],[Date_rapport]], 4), MID(tbl_data[[#This Row],[Date_rapport]], 6, 2), RIGHT(tbl_data[[#This Row],[Date_rapport]], 2))</f>
        <v>44510</v>
      </c>
    </row>
    <row r="1890" spans="1:10" x14ac:dyDescent="0.2">
      <c r="A1890" s="28" t="s">
        <v>390</v>
      </c>
      <c r="B1890" t="s">
        <v>3</v>
      </c>
      <c r="C1890" s="28" t="s">
        <v>300</v>
      </c>
      <c r="D1890" t="s">
        <v>43</v>
      </c>
      <c r="E1890" t="s">
        <v>2</v>
      </c>
      <c r="F1890" t="str">
        <f>INDEX(tbl_produits[Nom normalisé], MATCH(tbl_data[[#This Row],[Spécialité]], tbl_produits[Nom original], 0))</f>
        <v>ACIDES AMINES POUR LEUCINOSE DECOMPENSEE AP-HP, solution pour perfusion</v>
      </c>
      <c r="G1890" t="str">
        <f>INDEX(tbl_produits[Classe nom], MATCH(tbl_data[[#This Row],[NORM_Spécialité]], tbl_produits[Nom normalisé], 0))</f>
        <v>Sang et organes hématopoïétiques</v>
      </c>
      <c r="H1890">
        <f>YEAR(tbl_data[[#This Row],[Date_rapport]])</f>
        <v>2021</v>
      </c>
      <c r="I1890" t="str">
        <f>INDEX(tbl_produits[Molécule extraite], MATCH(tbl_data[[#This Row],[NORM_Spécialité]], tbl_produits[Nom normalisé], 0))</f>
        <v>Acides aminés</v>
      </c>
      <c r="J1890" s="34">
        <f>DATE(LEFT(tbl_data[[#This Row],[Date_rapport]], 4), MID(tbl_data[[#This Row],[Date_rapport]], 6, 2), RIGHT(tbl_data[[#This Row],[Date_rapport]], 2))</f>
        <v>44510</v>
      </c>
    </row>
    <row r="1891" spans="1:10" x14ac:dyDescent="0.2">
      <c r="A1891" s="28" t="s">
        <v>2030</v>
      </c>
      <c r="B1891" t="s">
        <v>3</v>
      </c>
      <c r="C1891" s="28" t="s">
        <v>416</v>
      </c>
      <c r="D1891" t="s">
        <v>376</v>
      </c>
      <c r="E1891" t="s">
        <v>2</v>
      </c>
      <c r="F1891" t="str">
        <f>INDEX(tbl_produits[Nom normalisé], MATCH(tbl_data[[#This Row],[Spécialité]], tbl_produits[Nom original], 0))</f>
        <v>EUPRESSYL LP 30 mg, gélule - EUPRESSYL LP 60 mg, gélule - MEDIATENSYL LP 30 mg, gélule - MEDIATENSYL LP 60 mg, gélule</v>
      </c>
      <c r="G1891" t="str">
        <f>INDEX(tbl_produits[Classe nom], MATCH(tbl_data[[#This Row],[NORM_Spécialité]], tbl_produits[Nom normalisé], 0))</f>
        <v>Système cardiovasculaire</v>
      </c>
      <c r="H1891">
        <f>YEAR(tbl_data[[#This Row],[Date_rapport]])</f>
        <v>2021</v>
      </c>
      <c r="I1891" t="str">
        <f>INDEX(tbl_produits[Molécule extraite], MATCH(tbl_data[[#This Row],[NORM_Spécialité]], tbl_produits[Nom normalisé], 0))</f>
        <v>Uradipil</v>
      </c>
      <c r="J1891" s="34">
        <f>DATE(LEFT(tbl_data[[#This Row],[Date_rapport]], 4), MID(tbl_data[[#This Row],[Date_rapport]], 6, 2), RIGHT(tbl_data[[#This Row],[Date_rapport]], 2))</f>
        <v>44535</v>
      </c>
    </row>
    <row r="1892" spans="1:10" x14ac:dyDescent="0.2">
      <c r="A1892" s="28" t="s">
        <v>2030</v>
      </c>
      <c r="B1892" t="s">
        <v>9</v>
      </c>
      <c r="C1892" s="28" t="s">
        <v>416</v>
      </c>
      <c r="D1892" t="s">
        <v>375</v>
      </c>
      <c r="E1892" t="s">
        <v>2</v>
      </c>
      <c r="F1892" t="str">
        <f>INDEX(tbl_produits[Nom normalisé], MATCH(tbl_data[[#This Row],[Spécialité]], tbl_produits[Nom original], 0))</f>
        <v>URAPIDIL STRAGEN  LP 30 mg, gélule et LP 60 mg gélule</v>
      </c>
      <c r="G1892" t="str">
        <f>INDEX(tbl_produits[Classe nom], MATCH(tbl_data[[#This Row],[NORM_Spécialité]], tbl_produits[Nom normalisé], 0))</f>
        <v>Système cardiovasculaire</v>
      </c>
      <c r="H1892">
        <f>YEAR(tbl_data[[#This Row],[Date_rapport]])</f>
        <v>2021</v>
      </c>
      <c r="I1892" t="str">
        <f>INDEX(tbl_produits[Molécule extraite], MATCH(tbl_data[[#This Row],[NORM_Spécialité]], tbl_produits[Nom normalisé], 0))</f>
        <v>Urapidil</v>
      </c>
      <c r="J1892" s="34">
        <f>DATE(LEFT(tbl_data[[#This Row],[Date_rapport]], 4), MID(tbl_data[[#This Row],[Date_rapport]], 6, 2), RIGHT(tbl_data[[#This Row],[Date_rapport]], 2))</f>
        <v>44535</v>
      </c>
    </row>
    <row r="1893" spans="1:10" x14ac:dyDescent="0.2">
      <c r="A1893" s="28" t="s">
        <v>2030</v>
      </c>
      <c r="B1893" t="s">
        <v>11</v>
      </c>
      <c r="C1893" s="28" t="s">
        <v>416</v>
      </c>
      <c r="D1893" t="s">
        <v>108</v>
      </c>
      <c r="E1893" t="s">
        <v>2</v>
      </c>
      <c r="F1893" t="str">
        <f>INDEX(tbl_produits[Nom normalisé], MATCH(tbl_data[[#This Row],[Spécialité]], tbl_produits[Nom original], 0))</f>
        <v>GAMMANORM 165 mg/ml, immunoglobuline humaine normale pour injection sous-cutanée</v>
      </c>
      <c r="G1893" t="str">
        <f>INDEX(tbl_produits[Classe nom], MATCH(tbl_data[[#This Row],[NORM_Spécialité]], tbl_produits[Nom normalisé], 0))</f>
        <v>Anti-infectieux à usage systémique</v>
      </c>
      <c r="H1893">
        <f>YEAR(tbl_data[[#This Row],[Date_rapport]])</f>
        <v>2021</v>
      </c>
      <c r="I1893" t="str">
        <f>INDEX(tbl_produits[Molécule extraite], MATCH(tbl_data[[#This Row],[NORM_Spécialité]], tbl_produits[Nom normalisé], 0))</f>
        <v>Immunoglobuline humaine normale</v>
      </c>
      <c r="J1893" s="34">
        <f>DATE(LEFT(tbl_data[[#This Row],[Date_rapport]], 4), MID(tbl_data[[#This Row],[Date_rapport]], 6, 2), RIGHT(tbl_data[[#This Row],[Date_rapport]], 2))</f>
        <v>44535</v>
      </c>
    </row>
    <row r="1894" spans="1:10" x14ac:dyDescent="0.2">
      <c r="A1894" s="28" t="s">
        <v>2030</v>
      </c>
      <c r="B1894" t="s">
        <v>3</v>
      </c>
      <c r="C1894" s="28" t="s">
        <v>417</v>
      </c>
      <c r="D1894" t="s">
        <v>418</v>
      </c>
      <c r="E1894" t="s">
        <v>2</v>
      </c>
      <c r="F1894" t="str">
        <f>INDEX(tbl_produits[Nom normalisé], MATCH(tbl_data[[#This Row],[Spécialité]], tbl_produits[Nom original], 0))</f>
        <v>KEVZARA 150 mg, solution injectable en seringue préremplie</v>
      </c>
      <c r="G1894" t="str">
        <f>INDEX(tbl_produits[Classe nom], MATCH(tbl_data[[#This Row],[NORM_Spécialité]], tbl_produits[Nom normalisé], 0))</f>
        <v>Antinéoplasiques et immunomodulateurs</v>
      </c>
      <c r="H1894">
        <f>YEAR(tbl_data[[#This Row],[Date_rapport]])</f>
        <v>2021</v>
      </c>
      <c r="I1894" t="str">
        <f>INDEX(tbl_produits[Molécule extraite], MATCH(tbl_data[[#This Row],[NORM_Spécialité]], tbl_produits[Nom normalisé], 0))</f>
        <v>Sarilumab</v>
      </c>
      <c r="J1894" s="34">
        <f>DATE(LEFT(tbl_data[[#This Row],[Date_rapport]], 4), MID(tbl_data[[#This Row],[Date_rapport]], 6, 2), RIGHT(tbl_data[[#This Row],[Date_rapport]], 2))</f>
        <v>44535</v>
      </c>
    </row>
    <row r="1895" spans="1:10" x14ac:dyDescent="0.2">
      <c r="A1895" s="28" t="s">
        <v>2030</v>
      </c>
      <c r="B1895" t="s">
        <v>3</v>
      </c>
      <c r="C1895" s="28" t="s">
        <v>419</v>
      </c>
      <c r="D1895" t="s">
        <v>420</v>
      </c>
      <c r="E1895" t="s">
        <v>2</v>
      </c>
      <c r="F1895" t="str">
        <f>INDEX(tbl_produits[Nom normalisé], MATCH(tbl_data[[#This Row],[Spécialité]], tbl_produits[Nom original], 0))</f>
        <v>MORPHINE (SULFATE) LAVOISIER 20 mg/ml, solution injectable</v>
      </c>
      <c r="G1895" t="str">
        <f>INDEX(tbl_produits[Classe nom], MATCH(tbl_data[[#This Row],[NORM_Spécialité]], tbl_produits[Nom normalisé], 0))</f>
        <v>Système nerveux</v>
      </c>
      <c r="H1895">
        <f>YEAR(tbl_data[[#This Row],[Date_rapport]])</f>
        <v>2021</v>
      </c>
      <c r="I1895" t="str">
        <f>INDEX(tbl_produits[Molécule extraite], MATCH(tbl_data[[#This Row],[NORM_Spécialité]], tbl_produits[Nom normalisé], 0))</f>
        <v>Morphine (sulfate)</v>
      </c>
      <c r="J1895" s="34">
        <f>DATE(LEFT(tbl_data[[#This Row],[Date_rapport]], 4), MID(tbl_data[[#This Row],[Date_rapport]], 6, 2), RIGHT(tbl_data[[#This Row],[Date_rapport]], 2))</f>
        <v>44535</v>
      </c>
    </row>
    <row r="1896" spans="1:10" x14ac:dyDescent="0.2">
      <c r="A1896" s="28" t="s">
        <v>2030</v>
      </c>
      <c r="B1896" t="s">
        <v>3</v>
      </c>
      <c r="C1896" s="28" t="s">
        <v>419</v>
      </c>
      <c r="D1896" t="s">
        <v>421</v>
      </c>
      <c r="E1896" t="s">
        <v>2</v>
      </c>
      <c r="F1896" t="str">
        <f>INDEX(tbl_produits[Nom normalisé], MATCH(tbl_data[[#This Row],[Spécialité]], tbl_produits[Nom original], 0))</f>
        <v>MORPHINE (SULFATE) LAVOISIER 50 mg/ml, solution injectable</v>
      </c>
      <c r="G1896" t="str">
        <f>INDEX(tbl_produits[Classe nom], MATCH(tbl_data[[#This Row],[NORM_Spécialité]], tbl_produits[Nom normalisé], 0))</f>
        <v>Système nerveux</v>
      </c>
      <c r="H1896">
        <f>YEAR(tbl_data[[#This Row],[Date_rapport]])</f>
        <v>2021</v>
      </c>
      <c r="I1896" t="str">
        <f>INDEX(tbl_produits[Molécule extraite], MATCH(tbl_data[[#This Row],[NORM_Spécialité]], tbl_produits[Nom normalisé], 0))</f>
        <v>Morphine (sulfate)</v>
      </c>
      <c r="J1896" s="34">
        <f>DATE(LEFT(tbl_data[[#This Row],[Date_rapport]], 4), MID(tbl_data[[#This Row],[Date_rapport]], 6, 2), RIGHT(tbl_data[[#This Row],[Date_rapport]], 2))</f>
        <v>44535</v>
      </c>
    </row>
    <row r="1897" spans="1:10" x14ac:dyDescent="0.2">
      <c r="A1897" s="28" t="s">
        <v>2030</v>
      </c>
      <c r="B1897" t="s">
        <v>9</v>
      </c>
      <c r="C1897" s="28" t="s">
        <v>419</v>
      </c>
      <c r="D1897" t="s">
        <v>247</v>
      </c>
      <c r="E1897" t="s">
        <v>2</v>
      </c>
      <c r="F1897" t="str">
        <f>INDEX(tbl_produits[Nom normalisé], MATCH(tbl_data[[#This Row],[Spécialité]], tbl_produits[Nom original], 0))</f>
        <v>ORENCIA 125 mg, solution injectable en stylo pré-rempli</v>
      </c>
      <c r="G1897" t="str">
        <f>INDEX(tbl_produits[Classe nom], MATCH(tbl_data[[#This Row],[NORM_Spécialité]], tbl_produits[Nom normalisé], 0))</f>
        <v>Antinéoplasiques et immunomodulateurs</v>
      </c>
      <c r="H1897">
        <f>YEAR(tbl_data[[#This Row],[Date_rapport]])</f>
        <v>2021</v>
      </c>
      <c r="I1897" t="str">
        <f>INDEX(tbl_produits[Molécule extraite], MATCH(tbl_data[[#This Row],[NORM_Spécialité]], tbl_produits[Nom normalisé], 0))</f>
        <v>Abatacept</v>
      </c>
      <c r="J1897" s="34">
        <f>DATE(LEFT(tbl_data[[#This Row],[Date_rapport]], 4), MID(tbl_data[[#This Row],[Date_rapport]], 6, 2), RIGHT(tbl_data[[#This Row],[Date_rapport]], 2))</f>
        <v>44535</v>
      </c>
    </row>
    <row r="1898" spans="1:10" x14ac:dyDescent="0.2">
      <c r="A1898" s="28" t="s">
        <v>2030</v>
      </c>
      <c r="B1898" t="s">
        <v>9</v>
      </c>
      <c r="C1898" s="28" t="s">
        <v>422</v>
      </c>
      <c r="D1898" t="s">
        <v>423</v>
      </c>
      <c r="E1898" t="s">
        <v>2</v>
      </c>
      <c r="F1898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1898" t="str">
        <f>INDEX(tbl_produits[Classe nom], MATCH(tbl_data[[#This Row],[NORM_Spécialité]], tbl_produits[Nom normalisé], 0))</f>
        <v>Sang et organes hématopoïétiques</v>
      </c>
      <c r="H1898">
        <f>YEAR(tbl_data[[#This Row],[Date_rapport]])</f>
        <v>2021</v>
      </c>
      <c r="I1898" t="str">
        <f>INDEX(tbl_produits[Molécule extraite], MATCH(tbl_data[[#This Row],[NORM_Spécialité]], tbl_produits[Nom normalisé], 0))</f>
        <v>Chlorure de magnésium</v>
      </c>
      <c r="J1898" s="34">
        <f>DATE(LEFT(tbl_data[[#This Row],[Date_rapport]], 4), MID(tbl_data[[#This Row],[Date_rapport]], 6, 2), RIGHT(tbl_data[[#This Row],[Date_rapport]], 2))</f>
        <v>44535</v>
      </c>
    </row>
    <row r="1899" spans="1:10" x14ac:dyDescent="0.2">
      <c r="A1899" s="28" t="s">
        <v>2030</v>
      </c>
      <c r="B1899" t="s">
        <v>3</v>
      </c>
      <c r="C1899" s="28" t="s">
        <v>422</v>
      </c>
      <c r="D1899" t="s">
        <v>424</v>
      </c>
      <c r="E1899" t="s">
        <v>2</v>
      </c>
      <c r="F1899" t="str">
        <f>INDEX(tbl_produits[Nom normalisé], MATCH(tbl_data[[#This Row],[Spécialité]], tbl_produits[Nom original], 0))</f>
        <v>SULFATE DE MAGNESIUM LAVOISIER 15 POUR CENT (0,15 g/ml), solution injectable (I.V.) en ampoule – ampoule verre de 10 ml</v>
      </c>
      <c r="G1899" t="str">
        <f>INDEX(tbl_produits[Classe nom], MATCH(tbl_data[[#This Row],[NORM_Spécialité]], tbl_produits[Nom normalisé], 0))</f>
        <v>Voies digestives et métabolisme</v>
      </c>
      <c r="H1899">
        <f>YEAR(tbl_data[[#This Row],[Date_rapport]])</f>
        <v>2021</v>
      </c>
      <c r="I1899" t="str">
        <f>INDEX(tbl_produits[Molécule extraite], MATCH(tbl_data[[#This Row],[NORM_Spécialité]], tbl_produits[Nom normalisé], 0))</f>
        <v>Magnésium (Sulfate de)</v>
      </c>
      <c r="J1899" s="34">
        <f>DATE(LEFT(tbl_data[[#This Row],[Date_rapport]], 4), MID(tbl_data[[#This Row],[Date_rapport]], 6, 2), RIGHT(tbl_data[[#This Row],[Date_rapport]], 2))</f>
        <v>44535</v>
      </c>
    </row>
    <row r="1900" spans="1:10" x14ac:dyDescent="0.2">
      <c r="A1900" s="28" t="s">
        <v>2030</v>
      </c>
      <c r="B1900" t="s">
        <v>9</v>
      </c>
      <c r="C1900" s="28" t="s">
        <v>422</v>
      </c>
      <c r="D1900" t="s">
        <v>394</v>
      </c>
      <c r="E1900" t="s">
        <v>2</v>
      </c>
      <c r="F1900" t="str">
        <f>INDEX(tbl_produits[Nom normalisé], MATCH(tbl_data[[#This Row],[Spécialité]], tbl_produits[Nom original], 0))</f>
        <v>RESPREEZA 1000 mg, 4000 mg, 5000 mg, poudre et solvant pour solution injectable/perfusion</v>
      </c>
      <c r="G1900" t="str">
        <f>INDEX(tbl_produits[Classe nom], MATCH(tbl_data[[#This Row],[NORM_Spécialité]], tbl_produits[Nom normalisé], 0))</f>
        <v>Sang et organes hématopoïétiques</v>
      </c>
      <c r="H1900">
        <f>YEAR(tbl_data[[#This Row],[Date_rapport]])</f>
        <v>2021</v>
      </c>
      <c r="I1900" t="str">
        <f>INDEX(tbl_produits[Molécule extraite], MATCH(tbl_data[[#This Row],[NORM_Spécialité]], tbl_produits[Nom normalisé], 0))</f>
        <v>Alpha-1 antitrypsine</v>
      </c>
      <c r="J1900" s="34">
        <f>DATE(LEFT(tbl_data[[#This Row],[Date_rapport]], 4), MID(tbl_data[[#This Row],[Date_rapport]], 6, 2), RIGHT(tbl_data[[#This Row],[Date_rapport]], 2))</f>
        <v>44535</v>
      </c>
    </row>
    <row r="1901" spans="1:10" x14ac:dyDescent="0.2">
      <c r="A1901" s="28" t="s">
        <v>2030</v>
      </c>
      <c r="B1901" t="s">
        <v>6</v>
      </c>
      <c r="C1901" s="28" t="s">
        <v>422</v>
      </c>
      <c r="D1901" t="s">
        <v>53</v>
      </c>
      <c r="E1901" t="s">
        <v>428</v>
      </c>
      <c r="F1901" t="str">
        <f>INDEX(tbl_produits[Nom normalisé], MATCH(tbl_data[[#This Row],[Spécialité]], tbl_produits[Nom original], 0))</f>
        <v>ALFALASTIN 33,33 mg/ml , poudre et solvant pour solution injectable</v>
      </c>
      <c r="G1901" t="str">
        <f>INDEX(tbl_produits[Classe nom], MATCH(tbl_data[[#This Row],[NORM_Spécialité]], tbl_produits[Nom normalisé], 0))</f>
        <v>Sang et organes hématopoïétiques</v>
      </c>
      <c r="H1901">
        <f>YEAR(tbl_data[[#This Row],[Date_rapport]])</f>
        <v>2021</v>
      </c>
      <c r="I1901" t="str">
        <f>INDEX(tbl_produits[Molécule extraite], MATCH(tbl_data[[#This Row],[NORM_Spécialité]], tbl_produits[Nom normalisé], 0))</f>
        <v>Alpha-1 antitrypsine</v>
      </c>
      <c r="J1901" s="34">
        <f>DATE(LEFT(tbl_data[[#This Row],[Date_rapport]], 4), MID(tbl_data[[#This Row],[Date_rapport]], 6, 2), RIGHT(tbl_data[[#This Row],[Date_rapport]], 2))</f>
        <v>44535</v>
      </c>
    </row>
    <row r="1902" spans="1:10" x14ac:dyDescent="0.2">
      <c r="A1902" s="28" t="s">
        <v>2030</v>
      </c>
      <c r="B1902" t="s">
        <v>3</v>
      </c>
      <c r="C1902" s="28" t="s">
        <v>422</v>
      </c>
      <c r="D1902" t="s">
        <v>425</v>
      </c>
      <c r="E1902" t="s">
        <v>2</v>
      </c>
      <c r="F1902" t="str">
        <f>INDEX(tbl_produits[Nom normalisé], MATCH(tbl_data[[#This Row],[Spécialité]], tbl_produits[Nom original], 0))</f>
        <v>JAVLOR 25 mg/ml, solution à diluer pour perfusion</v>
      </c>
      <c r="G1902" t="str">
        <f>INDEX(tbl_produits[Classe nom], MATCH(tbl_data[[#This Row],[NORM_Spécialité]], tbl_produits[Nom normalisé], 0))</f>
        <v>Antinéoplasiques et immunomodulateurs</v>
      </c>
      <c r="H1902">
        <f>YEAR(tbl_data[[#This Row],[Date_rapport]])</f>
        <v>2021</v>
      </c>
      <c r="I1902" t="str">
        <f>INDEX(tbl_produits[Molécule extraite], MATCH(tbl_data[[#This Row],[NORM_Spécialité]], tbl_produits[Nom normalisé], 0))</f>
        <v>Vinflunine</v>
      </c>
      <c r="J1902" s="34">
        <f>DATE(LEFT(tbl_data[[#This Row],[Date_rapport]], 4), MID(tbl_data[[#This Row],[Date_rapport]], 6, 2), RIGHT(tbl_data[[#This Row],[Date_rapport]], 2))</f>
        <v>44535</v>
      </c>
    </row>
    <row r="1903" spans="1:10" x14ac:dyDescent="0.2">
      <c r="A1903" s="28" t="s">
        <v>2030</v>
      </c>
      <c r="B1903" t="s">
        <v>3</v>
      </c>
      <c r="C1903" s="28" t="s">
        <v>422</v>
      </c>
      <c r="D1903" t="s">
        <v>426</v>
      </c>
      <c r="E1903" t="s">
        <v>2</v>
      </c>
      <c r="F1903" t="str">
        <f>INDEX(tbl_produits[Nom normalisé], MATCH(tbl_data[[#This Row],[Spécialité]], tbl_produits[Nom original], 0))</f>
        <v>GLUCOSE 30% Lavoisier, solution injectable en ampoule de verre de 10 ml</v>
      </c>
      <c r="G1903" t="str">
        <f>INDEX(tbl_produits[Classe nom], MATCH(tbl_data[[#This Row],[NORM_Spécialité]], tbl_produits[Nom normalisé], 0))</f>
        <v>Voies digestives et métabolisme</v>
      </c>
      <c r="H1903">
        <f>YEAR(tbl_data[[#This Row],[Date_rapport]])</f>
        <v>2021</v>
      </c>
      <c r="I1903" t="str">
        <f>INDEX(tbl_produits[Molécule extraite], MATCH(tbl_data[[#This Row],[NORM_Spécialité]], tbl_produits[Nom normalisé], 0))</f>
        <v>Glucose monohydraté</v>
      </c>
      <c r="J1903" s="34">
        <f>DATE(LEFT(tbl_data[[#This Row],[Date_rapport]], 4), MID(tbl_data[[#This Row],[Date_rapport]], 6, 2), RIGHT(tbl_data[[#This Row],[Date_rapport]], 2))</f>
        <v>44535</v>
      </c>
    </row>
    <row r="1904" spans="1:10" x14ac:dyDescent="0.2">
      <c r="A1904" s="28" t="s">
        <v>2030</v>
      </c>
      <c r="B1904" t="s">
        <v>3</v>
      </c>
      <c r="C1904" s="28" t="s">
        <v>422</v>
      </c>
      <c r="D1904" t="s">
        <v>427</v>
      </c>
      <c r="E1904" t="s">
        <v>2</v>
      </c>
      <c r="F1904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1904" t="str">
        <f>INDEX(tbl_produits[Classe nom], MATCH(tbl_data[[#This Row],[NORM_Spécialité]], tbl_produits[Nom normalisé], 0))</f>
        <v>Voies digestives et métabolisme</v>
      </c>
      <c r="H1904">
        <f>YEAR(tbl_data[[#This Row],[Date_rapport]])</f>
        <v>2021</v>
      </c>
      <c r="I1904" t="str">
        <f>INDEX(tbl_produits[Molécule extraite], MATCH(tbl_data[[#This Row],[NORM_Spécialité]], tbl_produits[Nom normalisé], 0))</f>
        <v>Potassium (chlorure de)</v>
      </c>
      <c r="J1904" s="34">
        <f>DATE(LEFT(tbl_data[[#This Row],[Date_rapport]], 4), MID(tbl_data[[#This Row],[Date_rapport]], 6, 2), RIGHT(tbl_data[[#This Row],[Date_rapport]], 2))</f>
        <v>44535</v>
      </c>
    </row>
    <row r="1905" spans="1:10" x14ac:dyDescent="0.2">
      <c r="A1905" s="28" t="s">
        <v>2030</v>
      </c>
      <c r="B1905" t="s">
        <v>6</v>
      </c>
      <c r="C1905" s="28" t="s">
        <v>428</v>
      </c>
      <c r="D1905" t="s">
        <v>190</v>
      </c>
      <c r="E1905" t="s">
        <v>428</v>
      </c>
      <c r="F1905" t="str">
        <f>INDEX(tbl_produits[Nom normalisé], MATCH(tbl_data[[#This Row],[Spécialité]], tbl_produits[Nom original], 0))</f>
        <v>PROGESTERONE RETARD PHARLON 500 mg/2 ml, solution injectable IM en ampoule</v>
      </c>
      <c r="G1905" t="str">
        <f>INDEX(tbl_produits[Classe nom], MATCH(tbl_data[[#This Row],[NORM_Spécialité]], tbl_produits[Nom normalisé], 0))</f>
        <v>Système génito-urinaire et hormones sexuelles</v>
      </c>
      <c r="H1905">
        <f>YEAR(tbl_data[[#This Row],[Date_rapport]])</f>
        <v>2021</v>
      </c>
      <c r="I1905" t="str">
        <f>INDEX(tbl_produits[Molécule extraite], MATCH(tbl_data[[#This Row],[NORM_Spécialité]], tbl_produits[Nom normalisé], 0))</f>
        <v>Progestérone</v>
      </c>
      <c r="J1905" s="34">
        <f>DATE(LEFT(tbl_data[[#This Row],[Date_rapport]], 4), MID(tbl_data[[#This Row],[Date_rapport]], 6, 2), RIGHT(tbl_data[[#This Row],[Date_rapport]], 2))</f>
        <v>44535</v>
      </c>
    </row>
    <row r="1906" spans="1:10" x14ac:dyDescent="0.2">
      <c r="A1906" s="28" t="s">
        <v>2030</v>
      </c>
      <c r="B1906" t="s">
        <v>6</v>
      </c>
      <c r="C1906" s="28" t="s">
        <v>429</v>
      </c>
      <c r="D1906" t="s">
        <v>278</v>
      </c>
      <c r="E1906" t="s">
        <v>343</v>
      </c>
      <c r="F1906" t="str">
        <f>INDEX(tbl_produits[Nom normalisé], MATCH(tbl_data[[#This Row],[Spécialité]], tbl_produits[Nom original], 0))</f>
        <v>ISENTRESS 100 mg, granulés pour suspension buvable</v>
      </c>
      <c r="G1906" t="str">
        <f>INDEX(tbl_produits[Classe nom], MATCH(tbl_data[[#This Row],[NORM_Spécialité]], tbl_produits[Nom normalisé], 0))</f>
        <v>Anti-infectieux à usage systémique</v>
      </c>
      <c r="H1906">
        <f>YEAR(tbl_data[[#This Row],[Date_rapport]])</f>
        <v>2021</v>
      </c>
      <c r="I1906" t="str">
        <f>INDEX(tbl_produits[Molécule extraite], MATCH(tbl_data[[#This Row],[NORM_Spécialité]], tbl_produits[Nom normalisé], 0))</f>
        <v>Raltégravir</v>
      </c>
      <c r="J1906" s="34">
        <f>DATE(LEFT(tbl_data[[#This Row],[Date_rapport]], 4), MID(tbl_data[[#This Row],[Date_rapport]], 6, 2), RIGHT(tbl_data[[#This Row],[Date_rapport]], 2))</f>
        <v>44535</v>
      </c>
    </row>
    <row r="1907" spans="1:10" x14ac:dyDescent="0.2">
      <c r="A1907" s="28" t="s">
        <v>2030</v>
      </c>
      <c r="B1907" t="s">
        <v>9</v>
      </c>
      <c r="C1907" s="28" t="s">
        <v>429</v>
      </c>
      <c r="D1907" t="s">
        <v>348</v>
      </c>
      <c r="E1907" t="s">
        <v>2</v>
      </c>
      <c r="F1907" t="str">
        <f>INDEX(tbl_produits[Nom normalisé], MATCH(tbl_data[[#This Row],[Spécialité]], tbl_produits[Nom original], 0))</f>
        <v>CORVASAL 2 mg, comprimé sécable</v>
      </c>
      <c r="G1907" t="str">
        <f>INDEX(tbl_produits[Classe nom], MATCH(tbl_data[[#This Row],[NORM_Spécialité]], tbl_produits[Nom normalisé], 0))</f>
        <v>Système cardiovasculaire</v>
      </c>
      <c r="H1907">
        <f>YEAR(tbl_data[[#This Row],[Date_rapport]])</f>
        <v>2021</v>
      </c>
      <c r="I1907" t="str">
        <f>INDEX(tbl_produits[Molécule extraite], MATCH(tbl_data[[#This Row],[NORM_Spécialité]], tbl_produits[Nom normalisé], 0))</f>
        <v>Molsidomine</v>
      </c>
      <c r="J1907" s="34">
        <f>DATE(LEFT(tbl_data[[#This Row],[Date_rapport]], 4), MID(tbl_data[[#This Row],[Date_rapport]], 6, 2), RIGHT(tbl_data[[#This Row],[Date_rapport]], 2))</f>
        <v>44535</v>
      </c>
    </row>
    <row r="1908" spans="1:10" x14ac:dyDescent="0.2">
      <c r="A1908" s="28" t="s">
        <v>2030</v>
      </c>
      <c r="B1908" t="s">
        <v>9</v>
      </c>
      <c r="C1908" s="28" t="s">
        <v>430</v>
      </c>
      <c r="D1908" t="s">
        <v>431</v>
      </c>
      <c r="E1908" t="s">
        <v>2</v>
      </c>
      <c r="F1908" t="str">
        <f>INDEX(tbl_produits[Nom normalisé], MATCH(tbl_data[[#This Row],[Spécialité]], tbl_produits[Nom original], 0))</f>
        <v>TIGREAT 2,5 mg, comprimés pelliculés</v>
      </c>
      <c r="G1908" t="str">
        <f>INDEX(tbl_produits[Classe nom], MATCH(tbl_data[[#This Row],[NORM_Spécialité]], tbl_produits[Nom normalisé], 0))</f>
        <v>Anti-infectieux à usage systémique</v>
      </c>
      <c r="H1908">
        <f>YEAR(tbl_data[[#This Row],[Date_rapport]])</f>
        <v>2021</v>
      </c>
      <c r="I1908" t="str">
        <f>INDEX(tbl_produits[Molécule extraite], MATCH(tbl_data[[#This Row],[NORM_Spécialité]], tbl_produits[Nom normalisé], 0))</f>
        <v>Tigécycline</v>
      </c>
      <c r="J1908" s="34">
        <f>DATE(LEFT(tbl_data[[#This Row],[Date_rapport]], 4), MID(tbl_data[[#This Row],[Date_rapport]], 6, 2), RIGHT(tbl_data[[#This Row],[Date_rapport]], 2))</f>
        <v>44535</v>
      </c>
    </row>
    <row r="1909" spans="1:10" x14ac:dyDescent="0.2">
      <c r="A1909" s="28" t="s">
        <v>2030</v>
      </c>
      <c r="B1909" t="s">
        <v>11</v>
      </c>
      <c r="C1909" s="28" t="s">
        <v>430</v>
      </c>
      <c r="D1909" t="s">
        <v>404</v>
      </c>
      <c r="E1909" t="s">
        <v>2</v>
      </c>
      <c r="F1909" t="str">
        <f>INDEX(tbl_produits[Nom normalisé], MATCH(tbl_data[[#This Row],[Spécialité]], tbl_produits[Nom original], 0))</f>
        <v>RIBAVIRINE BIOGARAN 200 mg/400 mg, comprimé pelliculé</v>
      </c>
      <c r="G1909" t="str">
        <f>INDEX(tbl_produits[Classe nom], MATCH(tbl_data[[#This Row],[NORM_Spécialité]], tbl_produits[Nom normalisé], 0))</f>
        <v>Anti-infectieux à usage systémique</v>
      </c>
      <c r="H1909">
        <f>YEAR(tbl_data[[#This Row],[Date_rapport]])</f>
        <v>2021</v>
      </c>
      <c r="I1909" t="str">
        <f>INDEX(tbl_produits[Molécule extraite], MATCH(tbl_data[[#This Row],[NORM_Spécialité]], tbl_produits[Nom normalisé], 0))</f>
        <v>Ribavirine</v>
      </c>
      <c r="J1909" s="34">
        <f>DATE(LEFT(tbl_data[[#This Row],[Date_rapport]], 4), MID(tbl_data[[#This Row],[Date_rapport]], 6, 2), RIGHT(tbl_data[[#This Row],[Date_rapport]], 2))</f>
        <v>44535</v>
      </c>
    </row>
    <row r="1910" spans="1:10" x14ac:dyDescent="0.2">
      <c r="A1910" s="28" t="s">
        <v>2030</v>
      </c>
      <c r="B1910" t="s">
        <v>6</v>
      </c>
      <c r="C1910" s="28" t="s">
        <v>432</v>
      </c>
      <c r="D1910" t="s">
        <v>239</v>
      </c>
      <c r="E1910" t="s">
        <v>377</v>
      </c>
      <c r="F1910" t="str">
        <f>INDEX(tbl_produits[Nom normalisé], MATCH(tbl_data[[#This Row],[Spécialité]], tbl_produits[Nom original], 0))</f>
        <v>VORICONAZOLE OHRE PHARMA 200 mg, poudre pour solution pour perfusion</v>
      </c>
      <c r="G1910" t="str">
        <f>INDEX(tbl_produits[Classe nom], MATCH(tbl_data[[#This Row],[NORM_Spécialité]], tbl_produits[Nom normalisé], 0))</f>
        <v>Anti-infectieux à usage systémique</v>
      </c>
      <c r="H1910">
        <f>YEAR(tbl_data[[#This Row],[Date_rapport]])</f>
        <v>2021</v>
      </c>
      <c r="I1910" t="str">
        <f>INDEX(tbl_produits[Molécule extraite], MATCH(tbl_data[[#This Row],[NORM_Spécialité]], tbl_produits[Nom normalisé], 0))</f>
        <v>Voriconazole</v>
      </c>
      <c r="J1910" s="34">
        <f>DATE(LEFT(tbl_data[[#This Row],[Date_rapport]], 4), MID(tbl_data[[#This Row],[Date_rapport]], 6, 2), RIGHT(tbl_data[[#This Row],[Date_rapport]], 2))</f>
        <v>44535</v>
      </c>
    </row>
    <row r="1911" spans="1:10" x14ac:dyDescent="0.2">
      <c r="A1911" s="28" t="s">
        <v>2030</v>
      </c>
      <c r="B1911" t="s">
        <v>9</v>
      </c>
      <c r="C1911" s="28" t="s">
        <v>432</v>
      </c>
      <c r="D1911" t="s">
        <v>433</v>
      </c>
      <c r="E1911" t="s">
        <v>2</v>
      </c>
      <c r="F1911" t="str">
        <f>INDEX(tbl_produits[Nom normalisé], MATCH(tbl_data[[#This Row],[Spécialité]], tbl_produits[Nom original], 0))</f>
        <v>BRICANYL 0,5 mg/1 ml, solution injectable en ampoule</v>
      </c>
      <c r="G1911" t="str">
        <f>INDEX(tbl_produits[Classe nom], MATCH(tbl_data[[#This Row],[NORM_Spécialité]], tbl_produits[Nom normalisé], 0))</f>
        <v>Système respiratoire</v>
      </c>
      <c r="H1911">
        <f>YEAR(tbl_data[[#This Row],[Date_rapport]])</f>
        <v>2021</v>
      </c>
      <c r="I1911" t="str">
        <f>INDEX(tbl_produits[Molécule extraite], MATCH(tbl_data[[#This Row],[NORM_Spécialité]], tbl_produits[Nom normalisé], 0))</f>
        <v>Terbutaline</v>
      </c>
      <c r="J1911" s="34">
        <f>DATE(LEFT(tbl_data[[#This Row],[Date_rapport]], 4), MID(tbl_data[[#This Row],[Date_rapport]], 6, 2), RIGHT(tbl_data[[#This Row],[Date_rapport]], 2))</f>
        <v>44535</v>
      </c>
    </row>
    <row r="1912" spans="1:10" x14ac:dyDescent="0.2">
      <c r="A1912" s="28" t="s">
        <v>2030</v>
      </c>
      <c r="B1912" t="s">
        <v>3</v>
      </c>
      <c r="C1912" s="28" t="s">
        <v>434</v>
      </c>
      <c r="D1912" t="s">
        <v>411</v>
      </c>
      <c r="E1912" t="s">
        <v>2</v>
      </c>
      <c r="F1912" t="str">
        <f>INDEX(tbl_produits[Nom normalisé], MATCH(tbl_data[[#This Row],[Spécialité]], tbl_produits[Nom original], 0))</f>
        <v>NAVELBINE 50 mg/5 ml, solution injectable en flacon</v>
      </c>
      <c r="G1912" t="str">
        <f>INDEX(tbl_produits[Classe nom], MATCH(tbl_data[[#This Row],[NORM_Spécialité]], tbl_produits[Nom normalisé], 0))</f>
        <v>Antinéoplasiques et immunomodulateurs</v>
      </c>
      <c r="H1912">
        <f>YEAR(tbl_data[[#This Row],[Date_rapport]])</f>
        <v>2021</v>
      </c>
      <c r="I1912" t="str">
        <f>INDEX(tbl_produits[Molécule extraite], MATCH(tbl_data[[#This Row],[NORM_Spécialité]], tbl_produits[Nom normalisé], 0))</f>
        <v>Vinorelbine</v>
      </c>
      <c r="J1912" s="34">
        <f>DATE(LEFT(tbl_data[[#This Row],[Date_rapport]], 4), MID(tbl_data[[#This Row],[Date_rapport]], 6, 2), RIGHT(tbl_data[[#This Row],[Date_rapport]], 2))</f>
        <v>44535</v>
      </c>
    </row>
    <row r="1913" spans="1:10" x14ac:dyDescent="0.2">
      <c r="A1913" s="28" t="s">
        <v>2030</v>
      </c>
      <c r="B1913" t="s">
        <v>9</v>
      </c>
      <c r="C1913" s="28" t="s">
        <v>435</v>
      </c>
      <c r="D1913" t="s">
        <v>28</v>
      </c>
      <c r="E1913" t="s">
        <v>493</v>
      </c>
      <c r="F1913" t="str">
        <f>INDEX(tbl_produits[Nom normalisé], MATCH(tbl_data[[#This Row],[Spécialité]], tbl_produits[Nom original], 0))</f>
        <v>OCTREOTIDE HOSPIRA 500 microgrammes/1 ml, solution injectable</v>
      </c>
      <c r="G1913" t="str">
        <f>INDEX(tbl_produits[Classe nom], MATCH(tbl_data[[#This Row],[NORM_Spécialité]], tbl_produits[Nom normalisé], 0))</f>
        <v>Hormones systémiques sauf hormones sexuelles et insulines</v>
      </c>
      <c r="H1913">
        <f>YEAR(tbl_data[[#This Row],[Date_rapport]])</f>
        <v>2021</v>
      </c>
      <c r="I1913" t="str">
        <f>INDEX(tbl_produits[Molécule extraite], MATCH(tbl_data[[#This Row],[NORM_Spécialité]], tbl_produits[Nom normalisé], 0))</f>
        <v>Octréotide</v>
      </c>
      <c r="J1913" s="34">
        <f>DATE(LEFT(tbl_data[[#This Row],[Date_rapport]], 4), MID(tbl_data[[#This Row],[Date_rapport]], 6, 2), RIGHT(tbl_data[[#This Row],[Date_rapport]], 2))</f>
        <v>44535</v>
      </c>
    </row>
    <row r="1914" spans="1:10" x14ac:dyDescent="0.2">
      <c r="A1914" s="28" t="s">
        <v>2030</v>
      </c>
      <c r="B1914" t="s">
        <v>9</v>
      </c>
      <c r="C1914" s="28" t="s">
        <v>390</v>
      </c>
      <c r="D1914" t="s">
        <v>220</v>
      </c>
      <c r="E1914" t="s">
        <v>2</v>
      </c>
      <c r="F1914" t="str">
        <f>INDEX(tbl_produits[Nom normalisé], MATCH(tbl_data[[#This Row],[Spécialité]], tbl_produits[Nom original], 0))</f>
        <v>VISUDYNE 15 mg  poudre pour solution pour perfusion</v>
      </c>
      <c r="G1914" t="str">
        <f>INDEX(tbl_produits[Classe nom], MATCH(tbl_data[[#This Row],[NORM_Spécialité]], tbl_produits[Nom normalisé], 0))</f>
        <v>Organes sensoriels</v>
      </c>
      <c r="H1914">
        <f>YEAR(tbl_data[[#This Row],[Date_rapport]])</f>
        <v>2021</v>
      </c>
      <c r="I1914" t="str">
        <f>INDEX(tbl_produits[Molécule extraite], MATCH(tbl_data[[#This Row],[NORM_Spécialité]], tbl_produits[Nom normalisé], 0))</f>
        <v>Vertéporfine </v>
      </c>
      <c r="J1914" s="34">
        <f>DATE(LEFT(tbl_data[[#This Row],[Date_rapport]], 4), MID(tbl_data[[#This Row],[Date_rapport]], 6, 2), RIGHT(tbl_data[[#This Row],[Date_rapport]], 2))</f>
        <v>44535</v>
      </c>
    </row>
    <row r="1915" spans="1:10" x14ac:dyDescent="0.2">
      <c r="A1915" s="28" t="s">
        <v>2030</v>
      </c>
      <c r="B1915" t="s">
        <v>9</v>
      </c>
      <c r="C1915" s="28" t="s">
        <v>392</v>
      </c>
      <c r="D1915" t="s">
        <v>302</v>
      </c>
      <c r="E1915" t="s">
        <v>2</v>
      </c>
      <c r="F1915" t="str">
        <f>INDEX(tbl_produits[Nom normalisé], MATCH(tbl_data[[#This Row],[Spécialité]], tbl_produits[Nom original], 0))</f>
        <v>ZIRABEV 25 mg/ml, solution à diluer pour perfusion</v>
      </c>
      <c r="G1915" t="str">
        <f>INDEX(tbl_produits[Classe nom], MATCH(tbl_data[[#This Row],[NORM_Spécialité]], tbl_produits[Nom normalisé], 0))</f>
        <v>Antinéoplasiques et immunomodulateurs</v>
      </c>
      <c r="H1915">
        <f>YEAR(tbl_data[[#This Row],[Date_rapport]])</f>
        <v>2021</v>
      </c>
      <c r="I1915" t="str">
        <f>INDEX(tbl_produits[Molécule extraite], MATCH(tbl_data[[#This Row],[NORM_Spécialité]], tbl_produits[Nom normalisé], 0))</f>
        <v>Bévacizumab</v>
      </c>
      <c r="J1915" s="34">
        <f>DATE(LEFT(tbl_data[[#This Row],[Date_rapport]], 4), MID(tbl_data[[#This Row],[Date_rapport]], 6, 2), RIGHT(tbl_data[[#This Row],[Date_rapport]], 2))</f>
        <v>44535</v>
      </c>
    </row>
    <row r="1916" spans="1:10" x14ac:dyDescent="0.2">
      <c r="A1916" s="28" t="s">
        <v>2030</v>
      </c>
      <c r="B1916" t="s">
        <v>9</v>
      </c>
      <c r="C1916" s="28" t="s">
        <v>393</v>
      </c>
      <c r="D1916" t="s">
        <v>370</v>
      </c>
      <c r="E1916" t="s">
        <v>2</v>
      </c>
      <c r="F1916" t="str">
        <f>INDEX(tbl_produits[Nom normalisé], MATCH(tbl_data[[#This Row],[Spécialité]], tbl_produits[Nom original], 0))</f>
        <v>ATRACURIUM Hospira 10 mg/ml, solution injectable</v>
      </c>
      <c r="G1916" t="str">
        <f>INDEX(tbl_produits[Classe nom], MATCH(tbl_data[[#This Row],[NORM_Spécialité]], tbl_produits[Nom normalisé], 0))</f>
        <v xml:space="preserve">Système musculo-squelettique </v>
      </c>
      <c r="H1916">
        <f>YEAR(tbl_data[[#This Row],[Date_rapport]])</f>
        <v>2021</v>
      </c>
      <c r="I1916" t="str">
        <f>INDEX(tbl_produits[Molécule extraite], MATCH(tbl_data[[#This Row],[NORM_Spécialité]], tbl_produits[Nom normalisé], 0))</f>
        <v>Atracurium</v>
      </c>
      <c r="J1916" s="34">
        <f>DATE(LEFT(tbl_data[[#This Row],[Date_rapport]], 4), MID(tbl_data[[#This Row],[Date_rapport]], 6, 2), RIGHT(tbl_data[[#This Row],[Date_rapport]], 2))</f>
        <v>44535</v>
      </c>
    </row>
    <row r="1917" spans="1:10" x14ac:dyDescent="0.2">
      <c r="A1917" s="28" t="s">
        <v>2030</v>
      </c>
      <c r="B1917" t="s">
        <v>9</v>
      </c>
      <c r="C1917" s="28" t="s">
        <v>393</v>
      </c>
      <c r="D1917" t="s">
        <v>372</v>
      </c>
      <c r="E1917" t="s">
        <v>2</v>
      </c>
      <c r="F1917" t="str">
        <f>INDEX(tbl_produits[Nom normalisé], MATCH(tbl_data[[#This Row],[Spécialité]], tbl_produits[Nom original], 0))</f>
        <v>NOVORAPID PUMPCART 100 unités/ml, solution injectable en cartouche</v>
      </c>
      <c r="G1917" t="str">
        <f>INDEX(tbl_produits[Classe nom], MATCH(tbl_data[[#This Row],[NORM_Spécialité]], tbl_produits[Nom normalisé], 0))</f>
        <v>Voies digestives et métabolisme</v>
      </c>
      <c r="H1917">
        <f>YEAR(tbl_data[[#This Row],[Date_rapport]])</f>
        <v>2021</v>
      </c>
      <c r="I1917" t="str">
        <f>INDEX(tbl_produits[Molécule extraite], MATCH(tbl_data[[#This Row],[NORM_Spécialité]], tbl_produits[Nom normalisé], 0))</f>
        <v>Insuline (Aspartate)</v>
      </c>
      <c r="J1917" s="34">
        <f>DATE(LEFT(tbl_data[[#This Row],[Date_rapport]], 4), MID(tbl_data[[#This Row],[Date_rapport]], 6, 2), RIGHT(tbl_data[[#This Row],[Date_rapport]], 2))</f>
        <v>44535</v>
      </c>
    </row>
    <row r="1918" spans="1:10" x14ac:dyDescent="0.2">
      <c r="A1918" s="28" t="s">
        <v>2030</v>
      </c>
      <c r="B1918" t="s">
        <v>3</v>
      </c>
      <c r="C1918" s="28" t="s">
        <v>393</v>
      </c>
      <c r="D1918" t="s">
        <v>395</v>
      </c>
      <c r="E1918" t="s">
        <v>2</v>
      </c>
      <c r="F1918" t="str">
        <f>INDEX(tbl_produits[Nom normalisé], MATCH(tbl_data[[#This Row],[Spécialité]], tbl_produits[Nom original], 0))</f>
        <v>VIALEBEX 40 mg/mL, solution pour perfusion 500mL</v>
      </c>
      <c r="G1918" t="str">
        <f>INDEX(tbl_produits[Classe nom], MATCH(tbl_data[[#This Row],[NORM_Spécialité]], tbl_produits[Nom normalisé], 0))</f>
        <v>Sang et organes hématopoïétiques</v>
      </c>
      <c r="H1918">
        <f>YEAR(tbl_data[[#This Row],[Date_rapport]])</f>
        <v>2021</v>
      </c>
      <c r="I1918" t="str">
        <f>INDEX(tbl_produits[Molécule extraite], MATCH(tbl_data[[#This Row],[NORM_Spécialité]], tbl_produits[Nom normalisé], 0))</f>
        <v>Albumine humaine</v>
      </c>
      <c r="J1918" s="34">
        <f>DATE(LEFT(tbl_data[[#This Row],[Date_rapport]], 4), MID(tbl_data[[#This Row],[Date_rapport]], 6, 2), RIGHT(tbl_data[[#This Row],[Date_rapport]], 2))</f>
        <v>44535</v>
      </c>
    </row>
    <row r="1919" spans="1:10" x14ac:dyDescent="0.2">
      <c r="A1919" s="28" t="s">
        <v>2030</v>
      </c>
      <c r="B1919" t="s">
        <v>9</v>
      </c>
      <c r="C1919" s="28" t="s">
        <v>396</v>
      </c>
      <c r="D1919" t="s">
        <v>397</v>
      </c>
      <c r="E1919" t="s">
        <v>2</v>
      </c>
      <c r="F1919" t="str">
        <f>INDEX(tbl_produits[Nom normalisé], MATCH(tbl_data[[#This Row],[Spécialité]], tbl_produits[Nom original], 0))</f>
        <v>SOLUPRED 5 mg et 20 mg, comprimé orodispersible</v>
      </c>
      <c r="G1919" t="str">
        <f>INDEX(tbl_produits[Classe nom], MATCH(tbl_data[[#This Row],[NORM_Spécialité]], tbl_produits[Nom normalisé], 0))</f>
        <v>Hormones systémiques sauf hormones sexuelles et insulines</v>
      </c>
      <c r="H1919">
        <f>YEAR(tbl_data[[#This Row],[Date_rapport]])</f>
        <v>2021</v>
      </c>
      <c r="I1919" t="str">
        <f>INDEX(tbl_produits[Molécule extraite], MATCH(tbl_data[[#This Row],[NORM_Spécialité]], tbl_produits[Nom normalisé], 0))</f>
        <v>Prednisolone</v>
      </c>
      <c r="J1919" s="34">
        <f>DATE(LEFT(tbl_data[[#This Row],[Date_rapport]], 4), MID(tbl_data[[#This Row],[Date_rapport]], 6, 2), RIGHT(tbl_data[[#This Row],[Date_rapport]], 2))</f>
        <v>44535</v>
      </c>
    </row>
    <row r="1920" spans="1:10" x14ac:dyDescent="0.2">
      <c r="A1920" s="28" t="s">
        <v>2030</v>
      </c>
      <c r="B1920" t="s">
        <v>9</v>
      </c>
      <c r="C1920" s="28" t="s">
        <v>396</v>
      </c>
      <c r="D1920" t="s">
        <v>398</v>
      </c>
      <c r="E1920" t="s">
        <v>2</v>
      </c>
      <c r="F1920" t="str">
        <f>INDEX(tbl_produits[Nom normalisé], MATCH(tbl_data[[#This Row],[Spécialité]], tbl_produits[Nom original], 0))</f>
        <v>PREDNISOLONE SANDOZ 20 mg, comprimé orodispersible</v>
      </c>
      <c r="G1920" t="str">
        <f>INDEX(tbl_produits[Classe nom], MATCH(tbl_data[[#This Row],[NORM_Spécialité]], tbl_produits[Nom normalisé], 0))</f>
        <v>Hormones systémiques sauf hormones sexuelles et insulines</v>
      </c>
      <c r="H1920">
        <f>YEAR(tbl_data[[#This Row],[Date_rapport]])</f>
        <v>2021</v>
      </c>
      <c r="I1920" t="str">
        <f>INDEX(tbl_produits[Molécule extraite], MATCH(tbl_data[[#This Row],[NORM_Spécialité]], tbl_produits[Nom normalisé], 0))</f>
        <v>Prednisolone (métasulfobenzoate sodique de)</v>
      </c>
      <c r="J1920" s="34">
        <f>DATE(LEFT(tbl_data[[#This Row],[Date_rapport]], 4), MID(tbl_data[[#This Row],[Date_rapport]], 6, 2), RIGHT(tbl_data[[#This Row],[Date_rapport]], 2))</f>
        <v>44535</v>
      </c>
    </row>
    <row r="1921" spans="1:10" x14ac:dyDescent="0.2">
      <c r="A1921" s="28" t="s">
        <v>2030</v>
      </c>
      <c r="B1921" t="s">
        <v>9</v>
      </c>
      <c r="C1921" s="28" t="s">
        <v>396</v>
      </c>
      <c r="D1921" t="s">
        <v>399</v>
      </c>
      <c r="E1921" t="s">
        <v>2</v>
      </c>
      <c r="F1921" t="str">
        <f>INDEX(tbl_produits[Nom normalisé], MATCH(tbl_data[[#This Row],[Spécialité]], tbl_produits[Nom original], 0))</f>
        <v>PREDNISOLONE BIOGARAN 20 mg, comprimé orodispersible</v>
      </c>
      <c r="G1921" t="str">
        <f>INDEX(tbl_produits[Classe nom], MATCH(tbl_data[[#This Row],[NORM_Spécialité]], tbl_produits[Nom normalisé], 0))</f>
        <v>Hormones systémiques sauf hormones sexuelles et insulines</v>
      </c>
      <c r="H1921">
        <f>YEAR(tbl_data[[#This Row],[Date_rapport]])</f>
        <v>2021</v>
      </c>
      <c r="I1921" t="str">
        <f>INDEX(tbl_produits[Molécule extraite], MATCH(tbl_data[[#This Row],[NORM_Spécialité]], tbl_produits[Nom normalisé], 0))</f>
        <v>Prednisolone (métasulfobenzoate sodique de)</v>
      </c>
      <c r="J1921" s="34">
        <f>DATE(LEFT(tbl_data[[#This Row],[Date_rapport]], 4), MID(tbl_data[[#This Row],[Date_rapport]], 6, 2), RIGHT(tbl_data[[#This Row],[Date_rapport]], 2))</f>
        <v>44535</v>
      </c>
    </row>
    <row r="1922" spans="1:10" x14ac:dyDescent="0.2">
      <c r="A1922" s="28" t="s">
        <v>2030</v>
      </c>
      <c r="B1922" t="s">
        <v>3</v>
      </c>
      <c r="C1922" s="28" t="s">
        <v>400</v>
      </c>
      <c r="D1922" t="s">
        <v>401</v>
      </c>
      <c r="E1922" t="s">
        <v>400</v>
      </c>
      <c r="F1922" t="str">
        <f>INDEX(tbl_produits[Nom normalisé], MATCH(tbl_data[[#This Row],[Spécialité]], tbl_produits[Nom original], 0))</f>
        <v>TOPOTECAN HOSPIRA 4 mg/4ml, solution à diluer pour perfusion</v>
      </c>
      <c r="G1922" t="str">
        <f>INDEX(tbl_produits[Classe nom], MATCH(tbl_data[[#This Row],[NORM_Spécialité]], tbl_produits[Nom normalisé], 0))</f>
        <v>Antinéoplasiques et immunomodulateurs</v>
      </c>
      <c r="H1922">
        <f>YEAR(tbl_data[[#This Row],[Date_rapport]])</f>
        <v>2021</v>
      </c>
      <c r="I1922" t="str">
        <f>INDEX(tbl_produits[Molécule extraite], MATCH(tbl_data[[#This Row],[NORM_Spécialité]], tbl_produits[Nom normalisé], 0))</f>
        <v>Topotécane (chlorhydrate de)</v>
      </c>
      <c r="J1922" s="34">
        <f>DATE(LEFT(tbl_data[[#This Row],[Date_rapport]], 4), MID(tbl_data[[#This Row],[Date_rapport]], 6, 2), RIGHT(tbl_data[[#This Row],[Date_rapport]], 2))</f>
        <v>44535</v>
      </c>
    </row>
    <row r="1923" spans="1:10" x14ac:dyDescent="0.2">
      <c r="A1923" s="28" t="s">
        <v>2030</v>
      </c>
      <c r="B1923" t="s">
        <v>9</v>
      </c>
      <c r="C1923" s="28" t="s">
        <v>402</v>
      </c>
      <c r="D1923" t="s">
        <v>336</v>
      </c>
      <c r="E1923" t="s">
        <v>2</v>
      </c>
      <c r="F1923" t="str">
        <f>INDEX(tbl_produits[Nom normalisé], MATCH(tbl_data[[#This Row],[Spécialité]], tbl_produits[Nom original], 0))</f>
        <v>CELESTENE CHRONODOSE 5,70 mg/ml, suspension injectable</v>
      </c>
      <c r="G1923" t="str">
        <f>INDEX(tbl_produits[Classe nom], MATCH(tbl_data[[#This Row],[NORM_Spécialité]], tbl_produits[Nom normalisé], 0))</f>
        <v>Hormones systémiques sauf hormones sexuelles et insulines</v>
      </c>
      <c r="H1923">
        <f>YEAR(tbl_data[[#This Row],[Date_rapport]])</f>
        <v>2021</v>
      </c>
      <c r="I1923" t="str">
        <f>INDEX(tbl_produits[Molécule extraite], MATCH(tbl_data[[#This Row],[NORM_Spécialité]], tbl_produits[Nom normalisé], 0))</f>
        <v>Bétaméthasone</v>
      </c>
      <c r="J1923" s="34">
        <f>DATE(LEFT(tbl_data[[#This Row],[Date_rapport]], 4), MID(tbl_data[[#This Row],[Date_rapport]], 6, 2), RIGHT(tbl_data[[#This Row],[Date_rapport]], 2))</f>
        <v>44535</v>
      </c>
    </row>
    <row r="1924" spans="1:10" x14ac:dyDescent="0.2">
      <c r="A1924" s="28" t="s">
        <v>2030</v>
      </c>
      <c r="B1924" t="s">
        <v>6</v>
      </c>
      <c r="C1924" s="28" t="s">
        <v>402</v>
      </c>
      <c r="D1924" t="s">
        <v>338</v>
      </c>
      <c r="E1924" t="s">
        <v>403</v>
      </c>
      <c r="F1924" t="str">
        <f>INDEX(tbl_produits[Nom normalisé], MATCH(tbl_data[[#This Row],[Spécialité]], tbl_produits[Nom original], 0))</f>
        <v>SCOPOLAMINE COOPER 0,5 mg/2 ml, solution injectable</v>
      </c>
      <c r="G1924" t="str">
        <f>INDEX(tbl_produits[Classe nom], MATCH(tbl_data[[#This Row],[NORM_Spécialité]], tbl_produits[Nom normalisé], 0))</f>
        <v>Voies digestives et métabolisme</v>
      </c>
      <c r="H1924">
        <f>YEAR(tbl_data[[#This Row],[Date_rapport]])</f>
        <v>2021</v>
      </c>
      <c r="I1924" t="str">
        <f>INDEX(tbl_produits[Molécule extraite], MATCH(tbl_data[[#This Row],[NORM_Spécialité]], tbl_produits[Nom normalisé], 0))</f>
        <v>Scopolamine</v>
      </c>
      <c r="J1924" s="34">
        <f>DATE(LEFT(tbl_data[[#This Row],[Date_rapport]], 4), MID(tbl_data[[#This Row],[Date_rapport]], 6, 2), RIGHT(tbl_data[[#This Row],[Date_rapport]], 2))</f>
        <v>44535</v>
      </c>
    </row>
    <row r="1925" spans="1:10" x14ac:dyDescent="0.2">
      <c r="A1925" s="28" t="s">
        <v>2030</v>
      </c>
      <c r="B1925" t="s">
        <v>3</v>
      </c>
      <c r="C1925" s="28" t="s">
        <v>403</v>
      </c>
      <c r="D1925" t="s">
        <v>405</v>
      </c>
      <c r="E1925" t="s">
        <v>2</v>
      </c>
      <c r="F1925" t="str">
        <f>INDEX(tbl_produits[Nom normalisé], MATCH(tbl_data[[#This Row],[Spécialité]], tbl_produits[Nom original], 0))</f>
        <v>ACTOSOLV 600 000 UI, poudre pour solution injectable/pour perfusion</v>
      </c>
      <c r="G1925" t="str">
        <f>INDEX(tbl_produits[Classe nom], MATCH(tbl_data[[#This Row],[NORM_Spécialité]], tbl_produits[Nom normalisé], 0))</f>
        <v>Sang et organes hématopoïétiques</v>
      </c>
      <c r="H1925">
        <f>YEAR(tbl_data[[#This Row],[Date_rapport]])</f>
        <v>2021</v>
      </c>
      <c r="I1925" t="str">
        <f>INDEX(tbl_produits[Molécule extraite], MATCH(tbl_data[[#This Row],[NORM_Spécialité]], tbl_produits[Nom normalisé], 0))</f>
        <v>Urokinase</v>
      </c>
      <c r="J1925" s="34">
        <f>DATE(LEFT(tbl_data[[#This Row],[Date_rapport]], 4), MID(tbl_data[[#This Row],[Date_rapport]], 6, 2), RIGHT(tbl_data[[#This Row],[Date_rapport]], 2))</f>
        <v>44535</v>
      </c>
    </row>
    <row r="1926" spans="1:10" x14ac:dyDescent="0.2">
      <c r="A1926" s="28" t="s">
        <v>2030</v>
      </c>
      <c r="B1926" t="s">
        <v>6</v>
      </c>
      <c r="C1926" s="28" t="s">
        <v>403</v>
      </c>
      <c r="D1926" t="s">
        <v>81</v>
      </c>
      <c r="E1926" t="s">
        <v>281</v>
      </c>
      <c r="F1926" t="str">
        <f>INDEX(tbl_produits[Nom normalisé], MATCH(tbl_data[[#This Row],[Spécialité]], tbl_produits[Nom original], 0))</f>
        <v>ACLOTINE 100 UI/mL , poudre et solvant pour solution injectable, format 1000 UI</v>
      </c>
      <c r="G1926" t="str">
        <f>INDEX(tbl_produits[Classe nom], MATCH(tbl_data[[#This Row],[NORM_Spécialité]], tbl_produits[Nom normalisé], 0))</f>
        <v>Sang et organes hématopoïétiques</v>
      </c>
      <c r="H1926">
        <f>YEAR(tbl_data[[#This Row],[Date_rapport]])</f>
        <v>2021</v>
      </c>
      <c r="I1926" t="str">
        <f>INDEX(tbl_produits[Molécule extraite], MATCH(tbl_data[[#This Row],[NORM_Spécialité]], tbl_produits[Nom normalisé], 0))</f>
        <v>Antithrombine humaine</v>
      </c>
      <c r="J1926" s="34">
        <f>DATE(LEFT(tbl_data[[#This Row],[Date_rapport]], 4), MID(tbl_data[[#This Row],[Date_rapport]], 6, 2), RIGHT(tbl_data[[#This Row],[Date_rapport]], 2))</f>
        <v>44535</v>
      </c>
    </row>
    <row r="1927" spans="1:10" x14ac:dyDescent="0.2">
      <c r="A1927" s="28" t="s">
        <v>2030</v>
      </c>
      <c r="B1927" t="s">
        <v>3</v>
      </c>
      <c r="C1927" s="28" t="s">
        <v>406</v>
      </c>
      <c r="D1927" t="s">
        <v>407</v>
      </c>
      <c r="E1927" t="s">
        <v>2</v>
      </c>
      <c r="F1927" t="str">
        <f>INDEX(tbl_produits[Nom normalisé], MATCH(tbl_data[[#This Row],[Spécialité]], tbl_produits[Nom original], 0))</f>
        <v>RIFADINE 300 mg, gélule</v>
      </c>
      <c r="G1927" t="str">
        <f>INDEX(tbl_produits[Classe nom], MATCH(tbl_data[[#This Row],[NORM_Spécialité]], tbl_produits[Nom normalisé], 0))</f>
        <v>Anti-infectieux à usage systémique</v>
      </c>
      <c r="H1927">
        <f>YEAR(tbl_data[[#This Row],[Date_rapport]])</f>
        <v>2021</v>
      </c>
      <c r="I1927" t="str">
        <f>INDEX(tbl_produits[Molécule extraite], MATCH(tbl_data[[#This Row],[NORM_Spécialité]], tbl_produits[Nom normalisé], 0))</f>
        <v>Rifampicine sodique</v>
      </c>
      <c r="J1927" s="34">
        <f>DATE(LEFT(tbl_data[[#This Row],[Date_rapport]], 4), MID(tbl_data[[#This Row],[Date_rapport]], 6, 2), RIGHT(tbl_data[[#This Row],[Date_rapport]], 2))</f>
        <v>44535</v>
      </c>
    </row>
    <row r="1928" spans="1:10" x14ac:dyDescent="0.2">
      <c r="A1928" s="28" t="s">
        <v>2030</v>
      </c>
      <c r="B1928" t="s">
        <v>6</v>
      </c>
      <c r="C1928" s="28" t="s">
        <v>408</v>
      </c>
      <c r="D1928" t="s">
        <v>118</v>
      </c>
      <c r="E1928" t="s">
        <v>408</v>
      </c>
      <c r="F1928" t="str">
        <f>INDEX(tbl_produits[Nom normalisé], MATCH(tbl_data[[#This Row],[Spécialité]], tbl_produits[Nom original], 0))</f>
        <v>ALENDRONATE 10 mg, comprimé</v>
      </c>
      <c r="G1928" t="str">
        <f>INDEX(tbl_produits[Classe nom], MATCH(tbl_data[[#This Row],[NORM_Spécialité]], tbl_produits[Nom normalisé], 0))</f>
        <v xml:space="preserve">Système musculo-squelettique </v>
      </c>
      <c r="H1928">
        <f>YEAR(tbl_data[[#This Row],[Date_rapport]])</f>
        <v>2021</v>
      </c>
      <c r="I1928" t="str">
        <f>INDEX(tbl_produits[Molécule extraite], MATCH(tbl_data[[#This Row],[NORM_Spécialité]], tbl_produits[Nom normalisé], 0))</f>
        <v>Acide alendronique</v>
      </c>
      <c r="J1928" s="34">
        <f>DATE(LEFT(tbl_data[[#This Row],[Date_rapport]], 4), MID(tbl_data[[#This Row],[Date_rapport]], 6, 2), RIGHT(tbl_data[[#This Row],[Date_rapport]], 2))</f>
        <v>44535</v>
      </c>
    </row>
    <row r="1929" spans="1:10" x14ac:dyDescent="0.2">
      <c r="A1929" s="28" t="s">
        <v>2030</v>
      </c>
      <c r="B1929" t="s">
        <v>9</v>
      </c>
      <c r="C1929" s="28" t="s">
        <v>409</v>
      </c>
      <c r="D1929" t="s">
        <v>305</v>
      </c>
      <c r="E1929" t="s">
        <v>2</v>
      </c>
      <c r="F1929" t="str">
        <f>INDEX(tbl_produits[Nom normalisé], MATCH(tbl_data[[#This Row],[Spécialité]], tbl_produits[Nom original], 0))</f>
        <v>ROACTEMRA 20 mg/ml, solution à diluer pour perfusion</v>
      </c>
      <c r="G1929" t="str">
        <f>INDEX(tbl_produits[Classe nom], MATCH(tbl_data[[#This Row],[NORM_Spécialité]], tbl_produits[Nom normalisé], 0))</f>
        <v>Antinéoplasiques et immunomodulateurs</v>
      </c>
      <c r="H1929">
        <f>YEAR(tbl_data[[#This Row],[Date_rapport]])</f>
        <v>2021</v>
      </c>
      <c r="I1929" t="str">
        <f>INDEX(tbl_produits[Molécule extraite], MATCH(tbl_data[[#This Row],[NORM_Spécialité]], tbl_produits[Nom normalisé], 0))</f>
        <v>Tocilizumab</v>
      </c>
      <c r="J1929" s="34">
        <f>DATE(LEFT(tbl_data[[#This Row],[Date_rapport]], 4), MID(tbl_data[[#This Row],[Date_rapport]], 6, 2), RIGHT(tbl_data[[#This Row],[Date_rapport]], 2))</f>
        <v>44535</v>
      </c>
    </row>
    <row r="1930" spans="1:10" x14ac:dyDescent="0.2">
      <c r="A1930" s="28" t="s">
        <v>2030</v>
      </c>
      <c r="B1930" t="s">
        <v>9</v>
      </c>
      <c r="C1930" s="28" t="s">
        <v>409</v>
      </c>
      <c r="D1930" t="s">
        <v>334</v>
      </c>
      <c r="E1930" t="s">
        <v>2</v>
      </c>
      <c r="F1930" t="str">
        <f>INDEX(tbl_produits[Nom normalisé], MATCH(tbl_data[[#This Row],[Spécialité]], tbl_produits[Nom original], 0))</f>
        <v>ROACTEMRA 162 mg, solution injectable en seringue préremplie</v>
      </c>
      <c r="G1930" t="str">
        <f>INDEX(tbl_produits[Classe nom], MATCH(tbl_data[[#This Row],[NORM_Spécialité]], tbl_produits[Nom normalisé], 0))</f>
        <v>Antinéoplasiques et immunomodulateurs</v>
      </c>
      <c r="H1930">
        <f>YEAR(tbl_data[[#This Row],[Date_rapport]])</f>
        <v>2021</v>
      </c>
      <c r="I1930" t="str">
        <f>INDEX(tbl_produits[Molécule extraite], MATCH(tbl_data[[#This Row],[NORM_Spécialité]], tbl_produits[Nom normalisé], 0))</f>
        <v>Tocilizumab</v>
      </c>
      <c r="J1930" s="34">
        <f>DATE(LEFT(tbl_data[[#This Row],[Date_rapport]], 4), MID(tbl_data[[#This Row],[Date_rapport]], 6, 2), RIGHT(tbl_data[[#This Row],[Date_rapport]], 2))</f>
        <v>44535</v>
      </c>
    </row>
    <row r="1931" spans="1:10" x14ac:dyDescent="0.2">
      <c r="A1931" s="28" t="s">
        <v>2030</v>
      </c>
      <c r="B1931" t="s">
        <v>9</v>
      </c>
      <c r="C1931" s="28" t="s">
        <v>409</v>
      </c>
      <c r="D1931" t="s">
        <v>324</v>
      </c>
      <c r="E1931" t="s">
        <v>2</v>
      </c>
      <c r="F1931" t="str">
        <f>INDEX(tbl_produits[Nom normalisé], MATCH(tbl_data[[#This Row],[Spécialité]], tbl_produits[Nom original], 0))</f>
        <v>ROACTEMRA 162 mg,  solution injectable en stylo prérempli</v>
      </c>
      <c r="G1931" t="str">
        <f>INDEX(tbl_produits[Classe nom], MATCH(tbl_data[[#This Row],[NORM_Spécialité]], tbl_produits[Nom normalisé], 0))</f>
        <v>Antinéoplasiques et immunomodulateurs</v>
      </c>
      <c r="H1931">
        <f>YEAR(tbl_data[[#This Row],[Date_rapport]])</f>
        <v>2021</v>
      </c>
      <c r="I1931" t="str">
        <f>INDEX(tbl_produits[Molécule extraite], MATCH(tbl_data[[#This Row],[NORM_Spécialité]], tbl_produits[Nom normalisé], 0))</f>
        <v>Tocilizumab</v>
      </c>
      <c r="J1931" s="34">
        <f>DATE(LEFT(tbl_data[[#This Row],[Date_rapport]], 4), MID(tbl_data[[#This Row],[Date_rapport]], 6, 2), RIGHT(tbl_data[[#This Row],[Date_rapport]], 2))</f>
        <v>44535</v>
      </c>
    </row>
    <row r="1932" spans="1:10" x14ac:dyDescent="0.2">
      <c r="A1932" s="28" t="s">
        <v>2030</v>
      </c>
      <c r="B1932" t="s">
        <v>6</v>
      </c>
      <c r="C1932" s="28" t="s">
        <v>410</v>
      </c>
      <c r="D1932" t="s">
        <v>179</v>
      </c>
      <c r="E1932" t="s">
        <v>410</v>
      </c>
      <c r="F1932" t="str">
        <f>INDEX(tbl_produits[Nom normalisé], MATCH(tbl_data[[#This Row],[Spécialité]], tbl_produits[Nom original], 0))</f>
        <v>RESITUNE 100 mg  Comprimé gastro-résistant Flacon de 30 et Flacon de 90</v>
      </c>
      <c r="G1932" t="str">
        <f>INDEX(tbl_produits[Classe nom], MATCH(tbl_data[[#This Row],[NORM_Spécialité]], tbl_produits[Nom normalisé], 0))</f>
        <v>Sang et organes hématopoïétiques</v>
      </c>
      <c r="H1932">
        <f>YEAR(tbl_data[[#This Row],[Date_rapport]])</f>
        <v>2021</v>
      </c>
      <c r="I1932" t="str">
        <f>INDEX(tbl_produits[Molécule extraite], MATCH(tbl_data[[#This Row],[NORM_Spécialité]], tbl_produits[Nom normalisé], 0))</f>
        <v>Acide acétylsalicylique</v>
      </c>
      <c r="J1932" s="34">
        <f>DATE(LEFT(tbl_data[[#This Row],[Date_rapport]], 4), MID(tbl_data[[#This Row],[Date_rapport]], 6, 2), RIGHT(tbl_data[[#This Row],[Date_rapport]], 2))</f>
        <v>44535</v>
      </c>
    </row>
    <row r="1933" spans="1:10" x14ac:dyDescent="0.2">
      <c r="A1933" s="28" t="s">
        <v>2030</v>
      </c>
      <c r="B1933" t="s">
        <v>6</v>
      </c>
      <c r="C1933" s="28" t="s">
        <v>410</v>
      </c>
      <c r="D1933" t="s">
        <v>193</v>
      </c>
      <c r="E1933" t="s">
        <v>410</v>
      </c>
      <c r="F1933" t="str">
        <f>INDEX(tbl_produits[Nom normalisé], MATCH(tbl_data[[#This Row],[Spécialité]], tbl_produits[Nom original], 0))</f>
        <v>RESITUNE 75 mg  Comprimé gastro-résistant Flacon de 30 et Flacon de 90</v>
      </c>
      <c r="G1933" t="str">
        <f>INDEX(tbl_produits[Classe nom], MATCH(tbl_data[[#This Row],[NORM_Spécialité]], tbl_produits[Nom normalisé], 0))</f>
        <v>Sang et organes hématopoïétiques</v>
      </c>
      <c r="H1933">
        <f>YEAR(tbl_data[[#This Row],[Date_rapport]])</f>
        <v>2021</v>
      </c>
      <c r="I1933" t="str">
        <f>INDEX(tbl_produits[Molécule extraite], MATCH(tbl_data[[#This Row],[NORM_Spécialité]], tbl_produits[Nom normalisé], 0))</f>
        <v>Acide acétylsalicylique</v>
      </c>
      <c r="J1933" s="34">
        <f>DATE(LEFT(tbl_data[[#This Row],[Date_rapport]], 4), MID(tbl_data[[#This Row],[Date_rapport]], 6, 2), RIGHT(tbl_data[[#This Row],[Date_rapport]], 2))</f>
        <v>44535</v>
      </c>
    </row>
    <row r="1934" spans="1:10" x14ac:dyDescent="0.2">
      <c r="A1934" s="28" t="s">
        <v>2030</v>
      </c>
      <c r="B1934" t="s">
        <v>9</v>
      </c>
      <c r="C1934" s="28" t="s">
        <v>410</v>
      </c>
      <c r="D1934" t="s">
        <v>321</v>
      </c>
      <c r="E1934" t="s">
        <v>2</v>
      </c>
      <c r="F1934" t="str">
        <f>INDEX(tbl_produits[Nom normalisé], MATCH(tbl_data[[#This Row],[Spécialité]], tbl_produits[Nom original], 0))</f>
        <v>VYNDAQEL 61 mg, capsule molle</v>
      </c>
      <c r="G1934" t="str">
        <f>INDEX(tbl_produits[Classe nom], MATCH(tbl_data[[#This Row],[NORM_Spécialité]], tbl_produits[Nom normalisé], 0))</f>
        <v>Système nerveux</v>
      </c>
      <c r="H1934">
        <f>YEAR(tbl_data[[#This Row],[Date_rapport]])</f>
        <v>2021</v>
      </c>
      <c r="I1934" t="str">
        <f>INDEX(tbl_produits[Molécule extraite], MATCH(tbl_data[[#This Row],[NORM_Spécialité]], tbl_produits[Nom normalisé], 0))</f>
        <v>Tafamidis</v>
      </c>
      <c r="J1934" s="34">
        <f>DATE(LEFT(tbl_data[[#This Row],[Date_rapport]], 4), MID(tbl_data[[#This Row],[Date_rapport]], 6, 2), RIGHT(tbl_data[[#This Row],[Date_rapport]], 2))</f>
        <v>44535</v>
      </c>
    </row>
    <row r="1935" spans="1:10" x14ac:dyDescent="0.2">
      <c r="A1935" s="28" t="s">
        <v>2030</v>
      </c>
      <c r="B1935" t="s">
        <v>6</v>
      </c>
      <c r="C1935" s="28" t="s">
        <v>412</v>
      </c>
      <c r="D1935" t="s">
        <v>341</v>
      </c>
      <c r="E1935" t="s">
        <v>373</v>
      </c>
      <c r="F1935" t="str">
        <f>INDEX(tbl_produits[Nom normalisé], MATCH(tbl_data[[#This Row],[Spécialité]], tbl_produits[Nom original], 0))</f>
        <v>PARLODEL 5 mg, gélule et PARLODEL 10 mg, gélule</v>
      </c>
      <c r="G1935" t="str">
        <f>INDEX(tbl_produits[Classe nom], MATCH(tbl_data[[#This Row],[NORM_Spécialité]], tbl_produits[Nom normalisé], 0))</f>
        <v>Système nerveux</v>
      </c>
      <c r="H1935">
        <f>YEAR(tbl_data[[#This Row],[Date_rapport]])</f>
        <v>2021</v>
      </c>
      <c r="I1935" t="str">
        <f>INDEX(tbl_produits[Molécule extraite], MATCH(tbl_data[[#This Row],[NORM_Spécialité]], tbl_produits[Nom normalisé], 0))</f>
        <v>Bromocriptine (mésilate de)</v>
      </c>
      <c r="J1935" s="34">
        <f>DATE(LEFT(tbl_data[[#This Row],[Date_rapport]], 4), MID(tbl_data[[#This Row],[Date_rapport]], 6, 2), RIGHT(tbl_data[[#This Row],[Date_rapport]], 2))</f>
        <v>44535</v>
      </c>
    </row>
    <row r="1936" spans="1:10" x14ac:dyDescent="0.2">
      <c r="A1936" s="28" t="s">
        <v>2030</v>
      </c>
      <c r="B1936" t="s">
        <v>6</v>
      </c>
      <c r="C1936" s="28" t="s">
        <v>413</v>
      </c>
      <c r="D1936" t="s">
        <v>346</v>
      </c>
      <c r="E1936" t="s">
        <v>413</v>
      </c>
      <c r="F1936" t="str">
        <f>INDEX(tbl_produits[Nom normalisé], MATCH(tbl_data[[#This Row],[Spécialité]], tbl_produits[Nom original], 0))</f>
        <v>BARACLUDE 1 mg, comprimé pelliculé</v>
      </c>
      <c r="G1936" t="str">
        <f>INDEX(tbl_produits[Classe nom], MATCH(tbl_data[[#This Row],[NORM_Spécialité]], tbl_produits[Nom normalisé], 0))</f>
        <v>Anti-infectieux à usage systémique</v>
      </c>
      <c r="H1936">
        <f>YEAR(tbl_data[[#This Row],[Date_rapport]])</f>
        <v>2021</v>
      </c>
      <c r="I1936" t="str">
        <f>INDEX(tbl_produits[Molécule extraite], MATCH(tbl_data[[#This Row],[NORM_Spécialité]], tbl_produits[Nom normalisé], 0))</f>
        <v>Entécavir</v>
      </c>
      <c r="J1936" s="34">
        <f>DATE(LEFT(tbl_data[[#This Row],[Date_rapport]], 4), MID(tbl_data[[#This Row],[Date_rapport]], 6, 2), RIGHT(tbl_data[[#This Row],[Date_rapport]], 2))</f>
        <v>44535</v>
      </c>
    </row>
    <row r="1937" spans="1:10" x14ac:dyDescent="0.2">
      <c r="A1937" s="28" t="s">
        <v>2030</v>
      </c>
      <c r="B1937" t="s">
        <v>6</v>
      </c>
      <c r="C1937" s="28" t="s">
        <v>414</v>
      </c>
      <c r="D1937" t="s">
        <v>388</v>
      </c>
      <c r="E1937" t="s">
        <v>414</v>
      </c>
      <c r="F1937" t="str">
        <f>INDEX(tbl_produits[Nom normalisé], MATCH(tbl_data[[#This Row],[Spécialité]], tbl_produits[Nom original], 0))</f>
        <v>FIRMAGON 80 mg, poudre et solvant pour solution injectable</v>
      </c>
      <c r="G1937" t="str">
        <f>INDEX(tbl_produits[Classe nom], MATCH(tbl_data[[#This Row],[NORM_Spécialité]], tbl_produits[Nom normalisé], 0))</f>
        <v>Antinéoplasiques et immunomodulateurs</v>
      </c>
      <c r="H1937">
        <f>YEAR(tbl_data[[#This Row],[Date_rapport]])</f>
        <v>2021</v>
      </c>
      <c r="I1937" t="str">
        <f>INDEX(tbl_produits[Molécule extraite], MATCH(tbl_data[[#This Row],[NORM_Spécialité]], tbl_produits[Nom normalisé], 0))</f>
        <v>Dégarélix</v>
      </c>
      <c r="J1937" s="34">
        <f>DATE(LEFT(tbl_data[[#This Row],[Date_rapport]], 4), MID(tbl_data[[#This Row],[Date_rapport]], 6, 2), RIGHT(tbl_data[[#This Row],[Date_rapport]], 2))</f>
        <v>44535</v>
      </c>
    </row>
    <row r="1938" spans="1:10" x14ac:dyDescent="0.2">
      <c r="A1938" s="28" t="s">
        <v>2030</v>
      </c>
      <c r="B1938" t="s">
        <v>6</v>
      </c>
      <c r="C1938" s="28" t="s">
        <v>415</v>
      </c>
      <c r="D1938" t="s">
        <v>352</v>
      </c>
      <c r="E1938" t="s">
        <v>2</v>
      </c>
      <c r="F1938" t="str">
        <f>INDEX(tbl_produits[Nom normalisé], MATCH(tbl_data[[#This Row],[Spécialité]], tbl_produits[Nom original], 0))</f>
        <v>IMETH 2,5 mg comprimé</v>
      </c>
      <c r="G1938" t="str">
        <f>INDEX(tbl_produits[Classe nom], MATCH(tbl_data[[#This Row],[NORM_Spécialité]], tbl_produits[Nom normalisé], 0))</f>
        <v>Antinéoplasiques et immunomodulateurs</v>
      </c>
      <c r="H1938">
        <f>YEAR(tbl_data[[#This Row],[Date_rapport]])</f>
        <v>2021</v>
      </c>
      <c r="I1938" t="str">
        <f>INDEX(tbl_produits[Molécule extraite], MATCH(tbl_data[[#This Row],[NORM_Spécialité]], tbl_produits[Nom normalisé], 0))</f>
        <v>Méthotrexate</v>
      </c>
      <c r="J1938" s="34">
        <f>DATE(LEFT(tbl_data[[#This Row],[Date_rapport]], 4), MID(tbl_data[[#This Row],[Date_rapport]], 6, 2), RIGHT(tbl_data[[#This Row],[Date_rapport]], 2))</f>
        <v>44535</v>
      </c>
    </row>
    <row r="1939" spans="1:10" x14ac:dyDescent="0.2">
      <c r="A1939" s="28" t="s">
        <v>2030</v>
      </c>
      <c r="B1939" t="s">
        <v>6</v>
      </c>
      <c r="C1939" s="28" t="s">
        <v>368</v>
      </c>
      <c r="D1939" t="s">
        <v>37</v>
      </c>
      <c r="E1939" t="s">
        <v>252</v>
      </c>
      <c r="F1939" t="str">
        <f>INDEX(tbl_produits[Nom normalisé], MATCH(tbl_data[[#This Row],[Spécialité]], tbl_produits[Nom original], 0))</f>
        <v>DEPAKOTE 250 mg et 500 mg, comprimé gastro-résistant</v>
      </c>
      <c r="G1939" t="str">
        <f>INDEX(tbl_produits[Classe nom], MATCH(tbl_data[[#This Row],[NORM_Spécialité]], tbl_produits[Nom normalisé], 0))</f>
        <v>Système nerveux</v>
      </c>
      <c r="H1939">
        <f>YEAR(tbl_data[[#This Row],[Date_rapport]])</f>
        <v>2021</v>
      </c>
      <c r="I1939" t="str">
        <f>INDEX(tbl_produits[Molécule extraite], MATCH(tbl_data[[#This Row],[NORM_Spécialité]], tbl_produits[Nom normalisé], 0))</f>
        <v>Acide valproïque</v>
      </c>
      <c r="J1939" s="34">
        <f>DATE(LEFT(tbl_data[[#This Row],[Date_rapport]], 4), MID(tbl_data[[#This Row],[Date_rapport]], 6, 2), RIGHT(tbl_data[[#This Row],[Date_rapport]], 2))</f>
        <v>44535</v>
      </c>
    </row>
    <row r="1940" spans="1:10" x14ac:dyDescent="0.2">
      <c r="A1940" s="28" t="s">
        <v>2030</v>
      </c>
      <c r="B1940" t="s">
        <v>9</v>
      </c>
      <c r="C1940" s="28" t="s">
        <v>373</v>
      </c>
      <c r="D1940" t="s">
        <v>374</v>
      </c>
      <c r="E1940" t="s">
        <v>2</v>
      </c>
      <c r="F1940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1940" t="str">
        <f>INDEX(tbl_produits[Classe nom], MATCH(tbl_data[[#This Row],[NORM_Spécialité]], tbl_produits[Nom normalisé], 0))</f>
        <v>Antinéoplasiques et immunomodulateurs</v>
      </c>
      <c r="H1940">
        <f>YEAR(tbl_data[[#This Row],[Date_rapport]])</f>
        <v>2021</v>
      </c>
      <c r="I1940" t="str">
        <f>INDEX(tbl_produits[Molécule extraite], MATCH(tbl_data[[#This Row],[NORM_Spécialité]], tbl_produits[Nom normalisé], 0))</f>
        <v>Vincristine</v>
      </c>
      <c r="J1940" s="34">
        <f>DATE(LEFT(tbl_data[[#This Row],[Date_rapport]], 4), MID(tbl_data[[#This Row],[Date_rapport]], 6, 2), RIGHT(tbl_data[[#This Row],[Date_rapport]], 2))</f>
        <v>44535</v>
      </c>
    </row>
    <row r="1941" spans="1:10" x14ac:dyDescent="0.2">
      <c r="A1941" s="28" t="s">
        <v>2030</v>
      </c>
      <c r="B1941" t="s">
        <v>6</v>
      </c>
      <c r="C1941" s="28" t="s">
        <v>373</v>
      </c>
      <c r="D1941" t="s">
        <v>337</v>
      </c>
      <c r="E1941" t="s">
        <v>2</v>
      </c>
      <c r="F1941" t="str">
        <f>INDEX(tbl_produits[Nom normalisé], MATCH(tbl_data[[#This Row],[Spécialité]], tbl_produits[Nom original], 0))</f>
        <v>GARDENAL 100 mg, comprimé</v>
      </c>
      <c r="G1941" t="str">
        <f>INDEX(tbl_produits[Classe nom], MATCH(tbl_data[[#This Row],[NORM_Spécialité]], tbl_produits[Nom normalisé], 0))</f>
        <v>Système nerveux</v>
      </c>
      <c r="H1941">
        <f>YEAR(tbl_data[[#This Row],[Date_rapport]])</f>
        <v>2021</v>
      </c>
      <c r="I1941" t="str">
        <f>INDEX(tbl_produits[Molécule extraite], MATCH(tbl_data[[#This Row],[NORM_Spécialité]], tbl_produits[Nom normalisé], 0))</f>
        <v>Phénobarbital sodique</v>
      </c>
      <c r="J1941" s="34">
        <f>DATE(LEFT(tbl_data[[#This Row],[Date_rapport]], 4), MID(tbl_data[[#This Row],[Date_rapport]], 6, 2), RIGHT(tbl_data[[#This Row],[Date_rapport]], 2))</f>
        <v>44535</v>
      </c>
    </row>
    <row r="1942" spans="1:10" x14ac:dyDescent="0.2">
      <c r="A1942" s="28" t="s">
        <v>2030</v>
      </c>
      <c r="B1942" t="s">
        <v>6</v>
      </c>
      <c r="C1942" s="28" t="s">
        <v>377</v>
      </c>
      <c r="D1942" t="s">
        <v>378</v>
      </c>
      <c r="E1942" t="s">
        <v>377</v>
      </c>
      <c r="F1942" t="str">
        <f>INDEX(tbl_produits[Nom normalisé], MATCH(tbl_data[[#This Row],[Spécialité]], tbl_produits[Nom original], 0))</f>
        <v>FROVATRIPTAN TEVA 2,5 mg,  comprimé pelliculé</v>
      </c>
      <c r="G1942" t="str">
        <f>INDEX(tbl_produits[Classe nom], MATCH(tbl_data[[#This Row],[NORM_Spécialité]], tbl_produits[Nom normalisé], 0))</f>
        <v>Système nerveux</v>
      </c>
      <c r="H1942">
        <f>YEAR(tbl_data[[#This Row],[Date_rapport]])</f>
        <v>2021</v>
      </c>
      <c r="I1942" t="str">
        <f>INDEX(tbl_produits[Molécule extraite], MATCH(tbl_data[[#This Row],[NORM_Spécialité]], tbl_produits[Nom normalisé], 0))</f>
        <v>Frovatriptan</v>
      </c>
      <c r="J1942" s="34">
        <f>DATE(LEFT(tbl_data[[#This Row],[Date_rapport]], 4), MID(tbl_data[[#This Row],[Date_rapport]], 6, 2), RIGHT(tbl_data[[#This Row],[Date_rapport]], 2))</f>
        <v>44535</v>
      </c>
    </row>
    <row r="1943" spans="1:10" x14ac:dyDescent="0.2">
      <c r="A1943" s="28" t="s">
        <v>2030</v>
      </c>
      <c r="B1943" t="s">
        <v>6</v>
      </c>
      <c r="C1943" s="28" t="s">
        <v>377</v>
      </c>
      <c r="D1943" t="s">
        <v>181</v>
      </c>
      <c r="E1943" t="s">
        <v>320</v>
      </c>
      <c r="F1943" t="str">
        <f>INDEX(tbl_produits[Nom normalisé], MATCH(tbl_data[[#This Row],[Spécialité]], tbl_produits[Nom original], 0))</f>
        <v>HEPARINE Choay 25 000 UI/5 ml  solution injectable</v>
      </c>
      <c r="G1943" t="str">
        <f>INDEX(tbl_produits[Classe nom], MATCH(tbl_data[[#This Row],[NORM_Spécialité]], tbl_produits[Nom normalisé], 0))</f>
        <v>Sang et organes hématopoïétiques</v>
      </c>
      <c r="H1943">
        <f>YEAR(tbl_data[[#This Row],[Date_rapport]])</f>
        <v>2021</v>
      </c>
      <c r="I1943" t="str">
        <f>INDEX(tbl_produits[Molécule extraite], MATCH(tbl_data[[#This Row],[NORM_Spécialité]], tbl_produits[Nom normalisé], 0))</f>
        <v>Héparine sodique</v>
      </c>
      <c r="J1943" s="34">
        <f>DATE(LEFT(tbl_data[[#This Row],[Date_rapport]], 4), MID(tbl_data[[#This Row],[Date_rapport]], 6, 2), RIGHT(tbl_data[[#This Row],[Date_rapport]], 2))</f>
        <v>44535</v>
      </c>
    </row>
    <row r="1944" spans="1:10" x14ac:dyDescent="0.2">
      <c r="A1944" s="28" t="s">
        <v>2030</v>
      </c>
      <c r="B1944" t="s">
        <v>9</v>
      </c>
      <c r="C1944" s="28" t="s">
        <v>379</v>
      </c>
      <c r="D1944" t="s">
        <v>380</v>
      </c>
      <c r="E1944" t="s">
        <v>2</v>
      </c>
      <c r="F1944" t="str">
        <f>INDEX(tbl_produits[Nom normalisé], MATCH(tbl_data[[#This Row],[Spécialité]], tbl_produits[Nom original], 0))</f>
        <v>LYMECYCLINE ARROW 408 mg  (équivalent à 300 mg de tétracycline base), gélule</v>
      </c>
      <c r="G1944" t="str">
        <f>INDEX(tbl_produits[Classe nom], MATCH(tbl_data[[#This Row],[NORM_Spécialité]], tbl_produits[Nom normalisé], 0))</f>
        <v>Anti-infectieux à usage systémique</v>
      </c>
      <c r="H1944">
        <f>YEAR(tbl_data[[#This Row],[Date_rapport]])</f>
        <v>2021</v>
      </c>
      <c r="I1944" t="str">
        <f>INDEX(tbl_produits[Molécule extraite], MATCH(tbl_data[[#This Row],[NORM_Spécialité]], tbl_produits[Nom normalisé], 0))</f>
        <v>Lymécycline</v>
      </c>
      <c r="J1944" s="34">
        <f>DATE(LEFT(tbl_data[[#This Row],[Date_rapport]], 4), MID(tbl_data[[#This Row],[Date_rapport]], 6, 2), RIGHT(tbl_data[[#This Row],[Date_rapport]], 2))</f>
        <v>44535</v>
      </c>
    </row>
    <row r="1945" spans="1:10" x14ac:dyDescent="0.2">
      <c r="A1945" s="28" t="s">
        <v>2030</v>
      </c>
      <c r="B1945" t="s">
        <v>6</v>
      </c>
      <c r="C1945" s="28" t="s">
        <v>381</v>
      </c>
      <c r="D1945" t="s">
        <v>311</v>
      </c>
      <c r="E1945" t="s">
        <v>381</v>
      </c>
      <c r="F1945" t="str">
        <f>INDEX(tbl_produits[Nom normalisé], MATCH(tbl_data[[#This Row],[Spécialité]], tbl_produits[Nom original], 0))</f>
        <v>ZYPADHERA 210 mg, poudre et solvant pour suspension injectable à libération prolongée</v>
      </c>
      <c r="G1945" t="str">
        <f>INDEX(tbl_produits[Classe nom], MATCH(tbl_data[[#This Row],[NORM_Spécialité]], tbl_produits[Nom normalisé], 0))</f>
        <v>Système nerveux</v>
      </c>
      <c r="H1945">
        <f>YEAR(tbl_data[[#This Row],[Date_rapport]])</f>
        <v>2021</v>
      </c>
      <c r="I1945" t="str">
        <f>INDEX(tbl_produits[Molécule extraite], MATCH(tbl_data[[#This Row],[NORM_Spécialité]], tbl_produits[Nom normalisé], 0))</f>
        <v>Olanzapine</v>
      </c>
      <c r="J1945" s="34">
        <f>DATE(LEFT(tbl_data[[#This Row],[Date_rapport]], 4), MID(tbl_data[[#This Row],[Date_rapport]], 6, 2), RIGHT(tbl_data[[#This Row],[Date_rapport]], 2))</f>
        <v>44535</v>
      </c>
    </row>
    <row r="1946" spans="1:10" x14ac:dyDescent="0.2">
      <c r="A1946" s="28" t="s">
        <v>2030</v>
      </c>
      <c r="B1946" t="s">
        <v>3</v>
      </c>
      <c r="C1946" s="28" t="s">
        <v>381</v>
      </c>
      <c r="D1946" t="s">
        <v>382</v>
      </c>
      <c r="E1946" t="s">
        <v>2</v>
      </c>
      <c r="F1946" t="str">
        <f>INDEX(tbl_produits[Nom normalisé], MATCH(tbl_data[[#This Row],[Spécialité]], tbl_produits[Nom original], 0))</f>
        <v>TUBERTEST, solution injectable Dérivé protéinique purifié de tuberculine</v>
      </c>
      <c r="G1946" t="str">
        <f>INDEX(tbl_produits[Classe nom], MATCH(tbl_data[[#This Row],[NORM_Spécialité]], tbl_produits[Nom normalisé], 0))</f>
        <v>Divers</v>
      </c>
      <c r="H1946">
        <f>YEAR(tbl_data[[#This Row],[Date_rapport]])</f>
        <v>2021</v>
      </c>
      <c r="I1946" t="str">
        <f>INDEX(tbl_produits[Molécule extraite], MATCH(tbl_data[[#This Row],[NORM_Spécialité]], tbl_produits[Nom normalisé], 0))</f>
        <v>Tuberculine purifiée</v>
      </c>
      <c r="J1946" s="34">
        <f>DATE(LEFT(tbl_data[[#This Row],[Date_rapport]], 4), MID(tbl_data[[#This Row],[Date_rapport]], 6, 2), RIGHT(tbl_data[[#This Row],[Date_rapport]], 2))</f>
        <v>44535</v>
      </c>
    </row>
    <row r="1947" spans="1:10" x14ac:dyDescent="0.2">
      <c r="A1947" s="28" t="s">
        <v>2030</v>
      </c>
      <c r="B1947" t="s">
        <v>3</v>
      </c>
      <c r="C1947" s="28" t="s">
        <v>383</v>
      </c>
      <c r="D1947" t="s">
        <v>154</v>
      </c>
      <c r="E1947" t="s">
        <v>2</v>
      </c>
      <c r="F1947" t="str">
        <f>INDEX(tbl_produits[Nom normalisé], MATCH(tbl_data[[#This Row],[Spécialité]], tbl_produits[Nom original], 0))</f>
        <v>ZERBAXA 0,1 g/0,5 g, poudre pour solution à diluer pour perfusion</v>
      </c>
      <c r="G1947" t="str">
        <f>INDEX(tbl_produits[Classe nom], MATCH(tbl_data[[#This Row],[NORM_Spécialité]], tbl_produits[Nom normalisé], 0))</f>
        <v>Anti-infectieux à usage systémique</v>
      </c>
      <c r="H1947">
        <f>YEAR(tbl_data[[#This Row],[Date_rapport]])</f>
        <v>2021</v>
      </c>
      <c r="I1947" t="str">
        <f>INDEX(tbl_produits[Molécule extraite], MATCH(tbl_data[[#This Row],[NORM_Spécialité]], tbl_produits[Nom normalisé], 0))</f>
        <v>Ceftolozane / Tazobactam</v>
      </c>
      <c r="J1947" s="34">
        <f>DATE(LEFT(tbl_data[[#This Row],[Date_rapport]], 4), MID(tbl_data[[#This Row],[Date_rapport]], 6, 2), RIGHT(tbl_data[[#This Row],[Date_rapport]], 2))</f>
        <v>44535</v>
      </c>
    </row>
    <row r="1948" spans="1:10" x14ac:dyDescent="0.2">
      <c r="A1948" s="28" t="s">
        <v>2030</v>
      </c>
      <c r="B1948" t="s">
        <v>9</v>
      </c>
      <c r="C1948" s="28" t="s">
        <v>384</v>
      </c>
      <c r="D1948" t="s">
        <v>385</v>
      </c>
      <c r="E1948" t="s">
        <v>2</v>
      </c>
      <c r="F1948" t="str">
        <f>INDEX(tbl_produits[Nom normalisé], MATCH(tbl_data[[#This Row],[Spécialité]], tbl_produits[Nom original], 0))</f>
        <v>BRIDION 100 mg/ml, solution injectable - Boîte de 10 flacons de 5 mL</v>
      </c>
      <c r="G1948" t="str">
        <f>INDEX(tbl_produits[Classe nom], MATCH(tbl_data[[#This Row],[NORM_Spécialité]], tbl_produits[Nom normalisé], 0))</f>
        <v>Divers</v>
      </c>
      <c r="H1948">
        <f>YEAR(tbl_data[[#This Row],[Date_rapport]])</f>
        <v>2021</v>
      </c>
      <c r="I1948" t="str">
        <f>INDEX(tbl_produits[Molécule extraite], MATCH(tbl_data[[#This Row],[NORM_Spécialité]], tbl_produits[Nom normalisé], 0))</f>
        <v>Sugammadex</v>
      </c>
      <c r="J1948" s="34">
        <f>DATE(LEFT(tbl_data[[#This Row],[Date_rapport]], 4), MID(tbl_data[[#This Row],[Date_rapport]], 6, 2), RIGHT(tbl_data[[#This Row],[Date_rapport]], 2))</f>
        <v>44535</v>
      </c>
    </row>
    <row r="1949" spans="1:10" x14ac:dyDescent="0.2">
      <c r="A1949" s="28" t="s">
        <v>2030</v>
      </c>
      <c r="B1949" t="s">
        <v>6</v>
      </c>
      <c r="C1949" s="28" t="s">
        <v>384</v>
      </c>
      <c r="D1949" t="s">
        <v>192</v>
      </c>
      <c r="E1949" t="s">
        <v>347</v>
      </c>
      <c r="F1949" t="str">
        <f>INDEX(tbl_produits[Nom normalisé], MATCH(tbl_data[[#This Row],[Spécialité]], tbl_produits[Nom original], 0))</f>
        <v>VORICONAZOLE ARROW 200 mg  poudre pour solution pour perfusion</v>
      </c>
      <c r="G1949" t="str">
        <f>INDEX(tbl_produits[Classe nom], MATCH(tbl_data[[#This Row],[NORM_Spécialité]], tbl_produits[Nom normalisé], 0))</f>
        <v>Anti-infectieux à usage systémique</v>
      </c>
      <c r="H1949">
        <f>YEAR(tbl_data[[#This Row],[Date_rapport]])</f>
        <v>2021</v>
      </c>
      <c r="I1949" t="str">
        <f>INDEX(tbl_produits[Molécule extraite], MATCH(tbl_data[[#This Row],[NORM_Spécialité]], tbl_produits[Nom normalisé], 0))</f>
        <v>Voriconazole</v>
      </c>
      <c r="J1949" s="34">
        <f>DATE(LEFT(tbl_data[[#This Row],[Date_rapport]], 4), MID(tbl_data[[#This Row],[Date_rapport]], 6, 2), RIGHT(tbl_data[[#This Row],[Date_rapport]], 2))</f>
        <v>44535</v>
      </c>
    </row>
    <row r="1950" spans="1:10" x14ac:dyDescent="0.2">
      <c r="A1950" s="28" t="s">
        <v>2030</v>
      </c>
      <c r="B1950" t="s">
        <v>3</v>
      </c>
      <c r="C1950" s="28" t="s">
        <v>384</v>
      </c>
      <c r="D1950" t="s">
        <v>386</v>
      </c>
      <c r="E1950" t="s">
        <v>2</v>
      </c>
      <c r="F1950" t="str">
        <f>INDEX(tbl_produits[Nom normalisé], MATCH(tbl_data[[#This Row],[Spécialité]], tbl_produits[Nom original], 0))</f>
        <v>TRASYLOL 500 000 UIK/50 mL, solution injectable</v>
      </c>
      <c r="G1950" t="str">
        <f>INDEX(tbl_produits[Classe nom], MATCH(tbl_data[[#This Row],[NORM_Spécialité]], tbl_produits[Nom normalisé], 0))</f>
        <v>Sang et organes hématopoïétiques</v>
      </c>
      <c r="H1950">
        <f>YEAR(tbl_data[[#This Row],[Date_rapport]])</f>
        <v>2021</v>
      </c>
      <c r="I1950" t="str">
        <f>INDEX(tbl_produits[Molécule extraite], MATCH(tbl_data[[#This Row],[NORM_Spécialité]], tbl_produits[Nom normalisé], 0))</f>
        <v>Aprotinine</v>
      </c>
      <c r="J1950" s="34">
        <f>DATE(LEFT(tbl_data[[#This Row],[Date_rapport]], 4), MID(tbl_data[[#This Row],[Date_rapport]], 6, 2), RIGHT(tbl_data[[#This Row],[Date_rapport]], 2))</f>
        <v>44535</v>
      </c>
    </row>
    <row r="1951" spans="1:10" x14ac:dyDescent="0.2">
      <c r="A1951" s="28" t="s">
        <v>2030</v>
      </c>
      <c r="B1951" t="s">
        <v>6</v>
      </c>
      <c r="C1951" s="28" t="s">
        <v>387</v>
      </c>
      <c r="D1951" t="s">
        <v>309</v>
      </c>
      <c r="E1951" t="s">
        <v>1633</v>
      </c>
      <c r="F1951" t="str">
        <f>INDEX(tbl_produits[Nom normalisé], MATCH(tbl_data[[#This Row],[Spécialité]], tbl_produits[Nom original], 0))</f>
        <v>ZYPADHERA 405 mg, poudre et solvant pour suspension injectable à libération prolongée</v>
      </c>
      <c r="G1951" t="str">
        <f>INDEX(tbl_produits[Classe nom], MATCH(tbl_data[[#This Row],[NORM_Spécialité]], tbl_produits[Nom normalisé], 0))</f>
        <v>Système nerveux</v>
      </c>
      <c r="H1951">
        <f>YEAR(tbl_data[[#This Row],[Date_rapport]])</f>
        <v>2021</v>
      </c>
      <c r="I1951" t="str">
        <f>INDEX(tbl_produits[Molécule extraite], MATCH(tbl_data[[#This Row],[NORM_Spécialité]], tbl_produits[Nom normalisé], 0))</f>
        <v>Olanzapine</v>
      </c>
      <c r="J1951" s="34">
        <f>DATE(LEFT(tbl_data[[#This Row],[Date_rapport]], 4), MID(tbl_data[[#This Row],[Date_rapport]], 6, 2), RIGHT(tbl_data[[#This Row],[Date_rapport]], 2))</f>
        <v>44535</v>
      </c>
    </row>
    <row r="1952" spans="1:10" x14ac:dyDescent="0.2">
      <c r="A1952" s="28" t="s">
        <v>2030</v>
      </c>
      <c r="B1952" t="s">
        <v>6</v>
      </c>
      <c r="C1952" s="28" t="s">
        <v>387</v>
      </c>
      <c r="D1952" t="s">
        <v>310</v>
      </c>
      <c r="E1952" t="s">
        <v>1633</v>
      </c>
      <c r="F1952" t="str">
        <f>INDEX(tbl_produits[Nom normalisé], MATCH(tbl_data[[#This Row],[Spécialité]], tbl_produits[Nom original], 0))</f>
        <v>ZYPADHERA 300 mg, poudre et solvant pour suspension injectable à libération prolongée</v>
      </c>
      <c r="G1952" t="str">
        <f>INDEX(tbl_produits[Classe nom], MATCH(tbl_data[[#This Row],[NORM_Spécialité]], tbl_produits[Nom normalisé], 0))</f>
        <v>Système nerveux</v>
      </c>
      <c r="H1952">
        <f>YEAR(tbl_data[[#This Row],[Date_rapport]])</f>
        <v>2021</v>
      </c>
      <c r="I1952" t="str">
        <f>INDEX(tbl_produits[Molécule extraite], MATCH(tbl_data[[#This Row],[NORM_Spécialité]], tbl_produits[Nom normalisé], 0))</f>
        <v>Olanzapine</v>
      </c>
      <c r="J1952" s="34">
        <f>DATE(LEFT(tbl_data[[#This Row],[Date_rapport]], 4), MID(tbl_data[[#This Row],[Date_rapport]], 6, 2), RIGHT(tbl_data[[#This Row],[Date_rapport]], 2))</f>
        <v>44535</v>
      </c>
    </row>
    <row r="1953" spans="1:10" x14ac:dyDescent="0.2">
      <c r="A1953" s="28" t="s">
        <v>2030</v>
      </c>
      <c r="B1953" t="s">
        <v>6</v>
      </c>
      <c r="C1953" s="28" t="s">
        <v>389</v>
      </c>
      <c r="D1953" t="s">
        <v>182</v>
      </c>
      <c r="E1953" t="s">
        <v>343</v>
      </c>
      <c r="F1953" t="str">
        <f>INDEX(tbl_produits[Nom normalisé], MATCH(tbl_data[[#This Row],[Spécialité]], tbl_produits[Nom original], 0))</f>
        <v>ALYOSTAL VENIN DE GUEPE VESPULA 110 et 550 microgrammes, poudre et solvant pour solution injectable</v>
      </c>
      <c r="G1953" t="str">
        <f>INDEX(tbl_produits[Classe nom], MATCH(tbl_data[[#This Row],[NORM_Spécialité]], tbl_produits[Nom normalisé], 0))</f>
        <v>Divers</v>
      </c>
      <c r="H1953">
        <f>YEAR(tbl_data[[#This Row],[Date_rapport]])</f>
        <v>2021</v>
      </c>
      <c r="I1953" t="str">
        <f>INDEX(tbl_produits[Molécule extraite], MATCH(tbl_data[[#This Row],[NORM_Spécialité]], tbl_produits[Nom normalisé], 0))</f>
        <v>Guêpe Polistes (venin de)</v>
      </c>
      <c r="J1953" s="34">
        <f>DATE(LEFT(tbl_data[[#This Row],[Date_rapport]], 4), MID(tbl_data[[#This Row],[Date_rapport]], 6, 2), RIGHT(tbl_data[[#This Row],[Date_rapport]], 2))</f>
        <v>44535</v>
      </c>
    </row>
    <row r="1954" spans="1:10" x14ac:dyDescent="0.2">
      <c r="A1954" s="28" t="s">
        <v>2030</v>
      </c>
      <c r="B1954" t="s">
        <v>3</v>
      </c>
      <c r="C1954" s="28" t="s">
        <v>335</v>
      </c>
      <c r="D1954" t="s">
        <v>266</v>
      </c>
      <c r="E1954" t="s">
        <v>2</v>
      </c>
      <c r="F1954" t="str">
        <f>INDEX(tbl_produits[Nom normalisé], MATCH(tbl_data[[#This Row],[Spécialité]], tbl_produits[Nom original], 0))</f>
        <v>LINEZOLIDE Ohre Pharma 600 mg, comprimé pelliculé</v>
      </c>
      <c r="G1954" t="str">
        <f>INDEX(tbl_produits[Classe nom], MATCH(tbl_data[[#This Row],[NORM_Spécialité]], tbl_produits[Nom normalisé], 0))</f>
        <v>Anti-infectieux à usage systémique</v>
      </c>
      <c r="H1954">
        <f>YEAR(tbl_data[[#This Row],[Date_rapport]])</f>
        <v>2021</v>
      </c>
      <c r="I1954" t="str">
        <f>INDEX(tbl_produits[Molécule extraite], MATCH(tbl_data[[#This Row],[NORM_Spécialité]], tbl_produits[Nom normalisé], 0))</f>
        <v>Linézolide</v>
      </c>
      <c r="J1954" s="34">
        <f>DATE(LEFT(tbl_data[[#This Row],[Date_rapport]], 4), MID(tbl_data[[#This Row],[Date_rapport]], 6, 2), RIGHT(tbl_data[[#This Row],[Date_rapport]], 2))</f>
        <v>44535</v>
      </c>
    </row>
    <row r="1955" spans="1:10" x14ac:dyDescent="0.2">
      <c r="A1955" s="28" t="s">
        <v>2030</v>
      </c>
      <c r="B1955" t="s">
        <v>9</v>
      </c>
      <c r="C1955" s="28" t="s">
        <v>335</v>
      </c>
      <c r="D1955" t="s">
        <v>159</v>
      </c>
      <c r="E1955" t="s">
        <v>2</v>
      </c>
      <c r="F1955" t="str">
        <f>INDEX(tbl_produits[Nom normalisé], MATCH(tbl_data[[#This Row],[Spécialité]], tbl_produits[Nom original], 0))</f>
        <v>NALADOR 500 microgrammes, lyophilisat pour usage parentéral</v>
      </c>
      <c r="G1955" t="str">
        <f>INDEX(tbl_produits[Classe nom], MATCH(tbl_data[[#This Row],[NORM_Spécialité]], tbl_produits[Nom normalisé], 0))</f>
        <v>Système génito-urinaire et hormones sexuelles</v>
      </c>
      <c r="H1955">
        <f>YEAR(tbl_data[[#This Row],[Date_rapport]])</f>
        <v>2021</v>
      </c>
      <c r="I1955" t="str">
        <f>INDEX(tbl_produits[Molécule extraite], MATCH(tbl_data[[#This Row],[NORM_Spécialité]], tbl_produits[Nom normalisé], 0))</f>
        <v>Sulprostone</v>
      </c>
      <c r="J1955" s="34">
        <f>DATE(LEFT(tbl_data[[#This Row],[Date_rapport]], 4), MID(tbl_data[[#This Row],[Date_rapport]], 6, 2), RIGHT(tbl_data[[#This Row],[Date_rapport]], 2))</f>
        <v>44535</v>
      </c>
    </row>
    <row r="1956" spans="1:10" x14ac:dyDescent="0.2">
      <c r="A1956" s="28" t="s">
        <v>2030</v>
      </c>
      <c r="B1956" t="s">
        <v>9</v>
      </c>
      <c r="C1956" s="28" t="s">
        <v>339</v>
      </c>
      <c r="D1956" t="s">
        <v>203</v>
      </c>
      <c r="E1956" t="s">
        <v>2</v>
      </c>
      <c r="F1956" t="str">
        <f>INDEX(tbl_produits[Nom normalisé], MATCH(tbl_data[[#This Row],[Spécialité]], tbl_produits[Nom original], 0))</f>
        <v>METALYSE 10000 unités, poudre et solvant pour solution injectable</v>
      </c>
      <c r="G1956" t="str">
        <f>INDEX(tbl_produits[Classe nom], MATCH(tbl_data[[#This Row],[NORM_Spécialité]], tbl_produits[Nom normalisé], 0))</f>
        <v>Sang et organes hématopoïétiques</v>
      </c>
      <c r="H1956">
        <f>YEAR(tbl_data[[#This Row],[Date_rapport]])</f>
        <v>2021</v>
      </c>
      <c r="I1956" t="str">
        <f>INDEX(tbl_produits[Molécule extraite], MATCH(tbl_data[[#This Row],[NORM_Spécialité]], tbl_produits[Nom normalisé], 0))</f>
        <v>Ténectéplase</v>
      </c>
      <c r="J1956" s="34">
        <f>DATE(LEFT(tbl_data[[#This Row],[Date_rapport]], 4), MID(tbl_data[[#This Row],[Date_rapport]], 6, 2), RIGHT(tbl_data[[#This Row],[Date_rapport]], 2))</f>
        <v>44535</v>
      </c>
    </row>
    <row r="1957" spans="1:10" x14ac:dyDescent="0.2">
      <c r="A1957" s="28" t="s">
        <v>2030</v>
      </c>
      <c r="B1957" t="s">
        <v>6</v>
      </c>
      <c r="C1957" s="28" t="s">
        <v>340</v>
      </c>
      <c r="D1957" t="s">
        <v>177</v>
      </c>
      <c r="E1957" t="s">
        <v>1621</v>
      </c>
      <c r="F1957" t="str">
        <f>INDEX(tbl_produits[Nom normalisé], MATCH(tbl_data[[#This Row],[Spécialité]], tbl_produits[Nom original], 0))</f>
        <v>ACIDE ACETYLSALICYLIQUE MYLAN 100 mg , comprimé gastro-résistant</v>
      </c>
      <c r="G1957" t="str">
        <f>INDEX(tbl_produits[Classe nom], MATCH(tbl_data[[#This Row],[NORM_Spécialité]], tbl_produits[Nom normalisé], 0))</f>
        <v>Sang et organes hématopoïétiques</v>
      </c>
      <c r="H1957">
        <f>YEAR(tbl_data[[#This Row],[Date_rapport]])</f>
        <v>2021</v>
      </c>
      <c r="I1957" t="str">
        <f>INDEX(tbl_produits[Molécule extraite], MATCH(tbl_data[[#This Row],[NORM_Spécialité]], tbl_produits[Nom normalisé], 0))</f>
        <v>Acide acétylsalicylique</v>
      </c>
      <c r="J1957" s="34">
        <f>DATE(LEFT(tbl_data[[#This Row],[Date_rapport]], 4), MID(tbl_data[[#This Row],[Date_rapport]], 6, 2), RIGHT(tbl_data[[#This Row],[Date_rapport]], 2))</f>
        <v>44535</v>
      </c>
    </row>
    <row r="1958" spans="1:10" x14ac:dyDescent="0.2">
      <c r="A1958" s="28" t="s">
        <v>2030</v>
      </c>
      <c r="B1958" t="s">
        <v>6</v>
      </c>
      <c r="C1958" s="28" t="s">
        <v>340</v>
      </c>
      <c r="D1958" t="s">
        <v>32</v>
      </c>
      <c r="E1958" t="s">
        <v>1622</v>
      </c>
      <c r="F1958" t="str">
        <f>INDEX(tbl_produits[Nom normalisé], MATCH(tbl_data[[#This Row],[Spécialité]], tbl_produits[Nom original], 0))</f>
        <v>ADIAZINE 500 mg , comprimé</v>
      </c>
      <c r="G1958" t="str">
        <f>INDEX(tbl_produits[Classe nom], MATCH(tbl_data[[#This Row],[NORM_Spécialité]], tbl_produits[Nom normalisé], 0))</f>
        <v>Anti-infectieux à usage systémique</v>
      </c>
      <c r="H1958">
        <f>YEAR(tbl_data[[#This Row],[Date_rapport]])</f>
        <v>2021</v>
      </c>
      <c r="I1958" t="str">
        <f>INDEX(tbl_produits[Molécule extraite], MATCH(tbl_data[[#This Row],[NORM_Spécialité]], tbl_produits[Nom normalisé], 0))</f>
        <v>Sulfadiazine</v>
      </c>
      <c r="J1958" s="34">
        <f>DATE(LEFT(tbl_data[[#This Row],[Date_rapport]], 4), MID(tbl_data[[#This Row],[Date_rapport]], 6, 2), RIGHT(tbl_data[[#This Row],[Date_rapport]], 2))</f>
        <v>44535</v>
      </c>
    </row>
    <row r="1959" spans="1:10" x14ac:dyDescent="0.2">
      <c r="A1959" s="28" t="s">
        <v>2030</v>
      </c>
      <c r="B1959" t="s">
        <v>6</v>
      </c>
      <c r="C1959" s="28" t="s">
        <v>340</v>
      </c>
      <c r="D1959" t="s">
        <v>187</v>
      </c>
      <c r="E1959" t="s">
        <v>1624</v>
      </c>
      <c r="F1959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1959" t="str">
        <f>INDEX(tbl_produits[Classe nom], MATCH(tbl_data[[#This Row],[NORM_Spécialité]], tbl_produits[Nom normalisé], 0))</f>
        <v>Anti-infectieux à usage systémique</v>
      </c>
      <c r="H1959">
        <f>YEAR(tbl_data[[#This Row],[Date_rapport]])</f>
        <v>2021</v>
      </c>
      <c r="I1959" t="str">
        <f>INDEX(tbl_produits[Molécule extraite], MATCH(tbl_data[[#This Row],[NORM_Spécialité]], tbl_produits[Nom normalisé], 0))</f>
        <v>Amoxicilline / acide clavulanique</v>
      </c>
      <c r="J1959" s="34">
        <f>DATE(LEFT(tbl_data[[#This Row],[Date_rapport]], 4), MID(tbl_data[[#This Row],[Date_rapport]], 6, 2), RIGHT(tbl_data[[#This Row],[Date_rapport]], 2))</f>
        <v>44535</v>
      </c>
    </row>
    <row r="1960" spans="1:10" x14ac:dyDescent="0.2">
      <c r="A1960" s="28" t="s">
        <v>2030</v>
      </c>
      <c r="B1960" t="s">
        <v>6</v>
      </c>
      <c r="C1960" s="28" t="s">
        <v>340</v>
      </c>
      <c r="D1960" t="s">
        <v>176</v>
      </c>
      <c r="E1960" t="s">
        <v>1621</v>
      </c>
      <c r="F1960" t="str">
        <f>INDEX(tbl_produits[Nom normalisé], MATCH(tbl_data[[#This Row],[Spécialité]], tbl_produits[Nom original], 0))</f>
        <v>ASPIRINE PROTECT 100 mg, comprimé gastro-résistant</v>
      </c>
      <c r="G1960" t="str">
        <f>INDEX(tbl_produits[Classe nom], MATCH(tbl_data[[#This Row],[NORM_Spécialité]], tbl_produits[Nom normalisé], 0))</f>
        <v>Sang et organes hématopoïétiques</v>
      </c>
      <c r="H1960">
        <f>YEAR(tbl_data[[#This Row],[Date_rapport]])</f>
        <v>2021</v>
      </c>
      <c r="I1960" t="str">
        <f>INDEX(tbl_produits[Molécule extraite], MATCH(tbl_data[[#This Row],[NORM_Spécialité]], tbl_produits[Nom normalisé], 0))</f>
        <v>Acide acétylsalicylique</v>
      </c>
      <c r="J1960" s="34">
        <f>DATE(LEFT(tbl_data[[#This Row],[Date_rapport]], 4), MID(tbl_data[[#This Row],[Date_rapport]], 6, 2), RIGHT(tbl_data[[#This Row],[Date_rapport]], 2))</f>
        <v>44535</v>
      </c>
    </row>
    <row r="1961" spans="1:10" x14ac:dyDescent="0.2">
      <c r="A1961" s="28" t="s">
        <v>2030</v>
      </c>
      <c r="B1961" t="s">
        <v>6</v>
      </c>
      <c r="C1961" s="28" t="s">
        <v>340</v>
      </c>
      <c r="D1961" t="s">
        <v>158</v>
      </c>
      <c r="E1961" t="s">
        <v>1578</v>
      </c>
      <c r="F1961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1961" t="str">
        <f>INDEX(tbl_produits[Classe nom], MATCH(tbl_data[[#This Row],[NORM_Spécialité]], tbl_produits[Nom normalisé], 0))</f>
        <v>Anti-infectieux à usage systémique</v>
      </c>
      <c r="H1961">
        <f>YEAR(tbl_data[[#This Row],[Date_rapport]])</f>
        <v>2021</v>
      </c>
      <c r="I1961" t="str">
        <f>INDEX(tbl_produits[Molécule extraite], MATCH(tbl_data[[#This Row],[NORM_Spécialité]], tbl_produits[Nom normalisé], 0))</f>
        <v>Amoxicilline / acide clavulanique</v>
      </c>
      <c r="J1961" s="34">
        <f>DATE(LEFT(tbl_data[[#This Row],[Date_rapport]], 4), MID(tbl_data[[#This Row],[Date_rapport]], 6, 2), RIGHT(tbl_data[[#This Row],[Date_rapport]], 2))</f>
        <v>44535</v>
      </c>
    </row>
    <row r="1962" spans="1:10" x14ac:dyDescent="0.2">
      <c r="A1962" s="28" t="s">
        <v>2030</v>
      </c>
      <c r="B1962" t="s">
        <v>6</v>
      </c>
      <c r="C1962" s="28" t="s">
        <v>340</v>
      </c>
      <c r="D1962" t="s">
        <v>134</v>
      </c>
      <c r="E1962" t="s">
        <v>1621</v>
      </c>
      <c r="F1962" t="str">
        <f>INDEX(tbl_produits[Nom normalisé], MATCH(tbl_data[[#This Row],[Spécialité]], tbl_produits[Nom original], 0))</f>
        <v>CYNOMEL 0,025 mg, comprimé sécable</v>
      </c>
      <c r="G1962" t="str">
        <f>INDEX(tbl_produits[Classe nom], MATCH(tbl_data[[#This Row],[NORM_Spécialité]], tbl_produits[Nom normalisé], 0))</f>
        <v>Hormones systémiques sauf hormones sexuelles et insulines</v>
      </c>
      <c r="H1962">
        <f>YEAR(tbl_data[[#This Row],[Date_rapport]])</f>
        <v>2021</v>
      </c>
      <c r="I1962" t="str">
        <f>INDEX(tbl_produits[Molécule extraite], MATCH(tbl_data[[#This Row],[NORM_Spécialité]], tbl_produits[Nom normalisé], 0))</f>
        <v>Liothyronine sodique</v>
      </c>
      <c r="J1962" s="34">
        <f>DATE(LEFT(tbl_data[[#This Row],[Date_rapport]], 4), MID(tbl_data[[#This Row],[Date_rapport]], 6, 2), RIGHT(tbl_data[[#This Row],[Date_rapport]], 2))</f>
        <v>44535</v>
      </c>
    </row>
    <row r="1963" spans="1:10" x14ac:dyDescent="0.2">
      <c r="A1963" s="28" t="s">
        <v>2030</v>
      </c>
      <c r="B1963" t="s">
        <v>6</v>
      </c>
      <c r="C1963" s="28" t="s">
        <v>340</v>
      </c>
      <c r="D1963" t="s">
        <v>113</v>
      </c>
      <c r="E1963" t="s">
        <v>1571</v>
      </c>
      <c r="F1963" t="str">
        <f>INDEX(tbl_produits[Nom normalisé], MATCH(tbl_data[[#This Row],[Spécialité]], tbl_produits[Nom original], 0))</f>
        <v>DEPAMIDE 300 mg, comprimé pelliculé gastro-résistant</v>
      </c>
      <c r="G1963" t="str">
        <f>INDEX(tbl_produits[Classe nom], MATCH(tbl_data[[#This Row],[NORM_Spécialité]], tbl_produits[Nom normalisé], 0))</f>
        <v>Système nerveux</v>
      </c>
      <c r="H1963">
        <f>YEAR(tbl_data[[#This Row],[Date_rapport]])</f>
        <v>2021</v>
      </c>
      <c r="I1963" t="str">
        <f>INDEX(tbl_produits[Molécule extraite], MATCH(tbl_data[[#This Row],[NORM_Spécialité]], tbl_produits[Nom normalisé], 0))</f>
        <v>Valpromide</v>
      </c>
      <c r="J1963" s="34">
        <f>DATE(LEFT(tbl_data[[#This Row],[Date_rapport]], 4), MID(tbl_data[[#This Row],[Date_rapport]], 6, 2), RIGHT(tbl_data[[#This Row],[Date_rapport]], 2))</f>
        <v>44535</v>
      </c>
    </row>
    <row r="1964" spans="1:10" x14ac:dyDescent="0.2">
      <c r="A1964" s="28" t="s">
        <v>2030</v>
      </c>
      <c r="B1964" t="s">
        <v>6</v>
      </c>
      <c r="C1964" s="28" t="s">
        <v>340</v>
      </c>
      <c r="D1964" t="s">
        <v>47</v>
      </c>
      <c r="E1964" t="s">
        <v>1625</v>
      </c>
      <c r="F1964" t="str">
        <f>INDEX(tbl_produits[Nom normalisé], MATCH(tbl_data[[#This Row],[Spécialité]], tbl_produits[Nom original], 0))</f>
        <v>DEROXAT 20mg/ 10 ml, suspension buvable</v>
      </c>
      <c r="G1964" t="str">
        <f>INDEX(tbl_produits[Classe nom], MATCH(tbl_data[[#This Row],[NORM_Spécialité]], tbl_produits[Nom normalisé], 0))</f>
        <v>Système nerveux</v>
      </c>
      <c r="H1964">
        <f>YEAR(tbl_data[[#This Row],[Date_rapport]])</f>
        <v>2021</v>
      </c>
      <c r="I1964" t="str">
        <f>INDEX(tbl_produits[Molécule extraite], MATCH(tbl_data[[#This Row],[NORM_Spécialité]], tbl_produits[Nom normalisé], 0))</f>
        <v>Paroxétine (chlorhydrate de) hémihydraté</v>
      </c>
      <c r="J1964" s="34">
        <f>DATE(LEFT(tbl_data[[#This Row],[Date_rapport]], 4), MID(tbl_data[[#This Row],[Date_rapport]], 6, 2), RIGHT(tbl_data[[#This Row],[Date_rapport]], 2))</f>
        <v>44535</v>
      </c>
    </row>
    <row r="1965" spans="1:10" x14ac:dyDescent="0.2">
      <c r="A1965" s="28" t="s">
        <v>2030</v>
      </c>
      <c r="B1965" t="s">
        <v>6</v>
      </c>
      <c r="C1965" s="28" t="s">
        <v>340</v>
      </c>
      <c r="D1965" t="s">
        <v>178</v>
      </c>
      <c r="E1965" t="s">
        <v>1626</v>
      </c>
      <c r="F1965" t="str">
        <f>INDEX(tbl_produits[Nom normalisé], MATCH(tbl_data[[#This Row],[Spécialité]], tbl_produits[Nom original], 0))</f>
        <v>ESKAZOLE 400 mg, comprimé</v>
      </c>
      <c r="G1965" t="str">
        <f>INDEX(tbl_produits[Classe nom], MATCH(tbl_data[[#This Row],[NORM_Spécialité]], tbl_produits[Nom normalisé], 0))</f>
        <v>Antiparasitaires, insecticides et répulsifs</v>
      </c>
      <c r="H1965">
        <f>YEAR(tbl_data[[#This Row],[Date_rapport]])</f>
        <v>2021</v>
      </c>
      <c r="I1965" t="str">
        <f>INDEX(tbl_produits[Molécule extraite], MATCH(tbl_data[[#This Row],[NORM_Spécialité]], tbl_produits[Nom normalisé], 0))</f>
        <v>Albendazole</v>
      </c>
      <c r="J1965" s="34">
        <f>DATE(LEFT(tbl_data[[#This Row],[Date_rapport]], 4), MID(tbl_data[[#This Row],[Date_rapport]], 6, 2), RIGHT(tbl_data[[#This Row],[Date_rapport]], 2))</f>
        <v>44535</v>
      </c>
    </row>
    <row r="1966" spans="1:10" x14ac:dyDescent="0.2">
      <c r="A1966" s="28" t="s">
        <v>2030</v>
      </c>
      <c r="B1966" t="s">
        <v>6</v>
      </c>
      <c r="C1966" s="28" t="s">
        <v>340</v>
      </c>
      <c r="D1966" t="s">
        <v>216</v>
      </c>
      <c r="E1966" t="s">
        <v>1627</v>
      </c>
      <c r="F1966" t="str">
        <f>INDEX(tbl_produits[Nom normalisé], MATCH(tbl_data[[#This Row],[Spécialité]], tbl_produits[Nom original], 0))</f>
        <v>LHRH FERRING 100 microgrammes/1 ml, solution injectable</v>
      </c>
      <c r="G1966" t="str">
        <f>INDEX(tbl_produits[Classe nom], MATCH(tbl_data[[#This Row],[NORM_Spécialité]], tbl_produits[Nom normalisé], 0))</f>
        <v>Divers</v>
      </c>
      <c r="H1966">
        <f>YEAR(tbl_data[[#This Row],[Date_rapport]])</f>
        <v>2021</v>
      </c>
      <c r="I1966" t="str">
        <f>INDEX(tbl_produits[Molécule extraite], MATCH(tbl_data[[#This Row],[NORM_Spécialité]], tbl_produits[Nom normalisé], 0))</f>
        <v>Acétate de gonadoréline</v>
      </c>
      <c r="J1966" s="34">
        <f>DATE(LEFT(tbl_data[[#This Row],[Date_rapport]], 4), MID(tbl_data[[#This Row],[Date_rapport]], 6, 2), RIGHT(tbl_data[[#This Row],[Date_rapport]], 2))</f>
        <v>44535</v>
      </c>
    </row>
    <row r="1967" spans="1:10" x14ac:dyDescent="0.2">
      <c r="A1967" s="28" t="s">
        <v>2030</v>
      </c>
      <c r="B1967" t="s">
        <v>6</v>
      </c>
      <c r="C1967" s="28" t="s">
        <v>340</v>
      </c>
      <c r="D1967" t="s">
        <v>40</v>
      </c>
      <c r="E1967" t="s">
        <v>1628</v>
      </c>
      <c r="F1967" t="str">
        <f>INDEX(tbl_produits[Nom normalisé], MATCH(tbl_data[[#This Row],[Spécialité]], tbl_produits[Nom original], 0))</f>
        <v>PIPERACILLINE PANPHARMA 1 g et 4 g, poudre pour solution injectable (I.M., I.V.)</v>
      </c>
      <c r="G1967" t="str">
        <f>INDEX(tbl_produits[Classe nom], MATCH(tbl_data[[#This Row],[NORM_Spécialité]], tbl_produits[Nom normalisé], 0))</f>
        <v>Anti-infectieux à usage systémique</v>
      </c>
      <c r="H1967">
        <f>YEAR(tbl_data[[#This Row],[Date_rapport]])</f>
        <v>2021</v>
      </c>
      <c r="I1967" t="str">
        <f>INDEX(tbl_produits[Molécule extraite], MATCH(tbl_data[[#This Row],[NORM_Spécialité]], tbl_produits[Nom normalisé], 0))</f>
        <v>Pipéracilline</v>
      </c>
      <c r="J1967" s="34">
        <f>DATE(LEFT(tbl_data[[#This Row],[Date_rapport]], 4), MID(tbl_data[[#This Row],[Date_rapport]], 6, 2), RIGHT(tbl_data[[#This Row],[Date_rapport]], 2))</f>
        <v>44535</v>
      </c>
    </row>
    <row r="1968" spans="1:10" x14ac:dyDescent="0.2">
      <c r="A1968" s="28" t="s">
        <v>2030</v>
      </c>
      <c r="B1968" t="s">
        <v>6</v>
      </c>
      <c r="C1968" s="28" t="s">
        <v>340</v>
      </c>
      <c r="D1968" t="s">
        <v>75</v>
      </c>
      <c r="E1968" t="s">
        <v>1629</v>
      </c>
      <c r="F1968" t="str">
        <f>INDEX(tbl_produits[Nom normalisé], MATCH(tbl_data[[#This Row],[Spécialité]], tbl_produits[Nom original], 0))</f>
        <v>TALOXA  600 mg comprimé, TALOXA 600 mg/5 ml suspension buvable</v>
      </c>
      <c r="G1968" t="str">
        <f>INDEX(tbl_produits[Classe nom], MATCH(tbl_data[[#This Row],[NORM_Spécialité]], tbl_produits[Nom normalisé], 0))</f>
        <v>Système nerveux</v>
      </c>
      <c r="H1968">
        <f>YEAR(tbl_data[[#This Row],[Date_rapport]])</f>
        <v>2021</v>
      </c>
      <c r="I1968" t="str">
        <f>INDEX(tbl_produits[Molécule extraite], MATCH(tbl_data[[#This Row],[NORM_Spécialité]], tbl_produits[Nom normalisé], 0))</f>
        <v>Felbamate</v>
      </c>
      <c r="J1968" s="34">
        <f>DATE(LEFT(tbl_data[[#This Row],[Date_rapport]], 4), MID(tbl_data[[#This Row],[Date_rapport]], 6, 2), RIGHT(tbl_data[[#This Row],[Date_rapport]], 2))</f>
        <v>44535</v>
      </c>
    </row>
    <row r="1969" spans="1:10" x14ac:dyDescent="0.2">
      <c r="A1969" s="28" t="s">
        <v>2030</v>
      </c>
      <c r="B1969" t="s">
        <v>6</v>
      </c>
      <c r="C1969" s="28" t="s">
        <v>340</v>
      </c>
      <c r="D1969" t="s">
        <v>151</v>
      </c>
      <c r="E1969" t="s">
        <v>298</v>
      </c>
      <c r="F1969" t="str">
        <f>INDEX(tbl_produits[Nom normalisé], MATCH(tbl_data[[#This Row],[Spécialité]], tbl_produits[Nom original], 0))</f>
        <v>SPOTOF 500 mg comprimé pelliculé et EXACYL 500mg  comprimé pelliculé</v>
      </c>
      <c r="G1969" t="str">
        <f>INDEX(tbl_produits[Classe nom], MATCH(tbl_data[[#This Row],[NORM_Spécialité]], tbl_produits[Nom normalisé], 0))</f>
        <v>Sang et organes hématopoïétiques</v>
      </c>
      <c r="H1969">
        <f>YEAR(tbl_data[[#This Row],[Date_rapport]])</f>
        <v>2021</v>
      </c>
      <c r="I1969" t="str">
        <f>INDEX(tbl_produits[Molécule extraite], MATCH(tbl_data[[#This Row],[NORM_Spécialité]], tbl_produits[Nom normalisé], 0))</f>
        <v>Tranexamique (acide)</v>
      </c>
      <c r="J1969" s="34">
        <f>DATE(LEFT(tbl_data[[#This Row],[Date_rapport]], 4), MID(tbl_data[[#This Row],[Date_rapport]], 6, 2), RIGHT(tbl_data[[#This Row],[Date_rapport]], 2))</f>
        <v>44535</v>
      </c>
    </row>
    <row r="1970" spans="1:10" x14ac:dyDescent="0.2">
      <c r="A1970" s="28" t="s">
        <v>2030</v>
      </c>
      <c r="B1970" t="s">
        <v>6</v>
      </c>
      <c r="C1970" s="28" t="s">
        <v>340</v>
      </c>
      <c r="D1970" t="s">
        <v>212</v>
      </c>
      <c r="E1970" t="s">
        <v>1630</v>
      </c>
      <c r="F1970" t="str">
        <f>INDEX(tbl_produits[Nom normalisé], MATCH(tbl_data[[#This Row],[Spécialité]], tbl_produits[Nom original], 0))</f>
        <v>CYAMEMAZINE 25 mg, comprimé pelliculé sécable (Spécialités à base de)</v>
      </c>
      <c r="G1970" t="str">
        <f>INDEX(tbl_produits[Classe nom], MATCH(tbl_data[[#This Row],[NORM_Spécialité]], tbl_produits[Nom normalisé], 0))</f>
        <v>Système nerveux</v>
      </c>
      <c r="H1970">
        <f>YEAR(tbl_data[[#This Row],[Date_rapport]])</f>
        <v>2021</v>
      </c>
      <c r="I1970" t="str">
        <f>INDEX(tbl_produits[Molécule extraite], MATCH(tbl_data[[#This Row],[NORM_Spécialité]], tbl_produits[Nom normalisé], 0))</f>
        <v>Cyamémazine</v>
      </c>
      <c r="J1970" s="34">
        <f>DATE(LEFT(tbl_data[[#This Row],[Date_rapport]], 4), MID(tbl_data[[#This Row],[Date_rapport]], 6, 2), RIGHT(tbl_data[[#This Row],[Date_rapport]], 2))</f>
        <v>44535</v>
      </c>
    </row>
    <row r="1971" spans="1:10" x14ac:dyDescent="0.2">
      <c r="A1971" s="28" t="s">
        <v>2030</v>
      </c>
      <c r="B1971" t="s">
        <v>6</v>
      </c>
      <c r="C1971" s="28" t="s">
        <v>340</v>
      </c>
      <c r="D1971" t="s">
        <v>184</v>
      </c>
      <c r="E1971" t="s">
        <v>1630</v>
      </c>
      <c r="F1971" t="str">
        <f>INDEX(tbl_produits[Nom normalisé], MATCH(tbl_data[[#This Row],[Spécialité]], tbl_produits[Nom original], 0))</f>
        <v>PROVAMES 2 mg  comprimé pelliculé</v>
      </c>
      <c r="G1971" t="str">
        <f>INDEX(tbl_produits[Classe nom], MATCH(tbl_data[[#This Row],[NORM_Spécialité]], tbl_produits[Nom normalisé], 0))</f>
        <v>Système génito-urinaire et hormones sexuelles</v>
      </c>
      <c r="H1971">
        <f>YEAR(tbl_data[[#This Row],[Date_rapport]])</f>
        <v>2021</v>
      </c>
      <c r="I1971" t="str">
        <f>INDEX(tbl_produits[Molécule extraite], MATCH(tbl_data[[#This Row],[NORM_Spécialité]], tbl_produits[Nom normalisé], 0))</f>
        <v>Estradiol hémihydraté</v>
      </c>
      <c r="J1971" s="34">
        <f>DATE(LEFT(tbl_data[[#This Row],[Date_rapport]], 4), MID(tbl_data[[#This Row],[Date_rapport]], 6, 2), RIGHT(tbl_data[[#This Row],[Date_rapport]], 2))</f>
        <v>44535</v>
      </c>
    </row>
    <row r="1972" spans="1:10" x14ac:dyDescent="0.2">
      <c r="A1972" s="28" t="s">
        <v>2030</v>
      </c>
      <c r="B1972" t="s">
        <v>6</v>
      </c>
      <c r="C1972" s="28" t="s">
        <v>340</v>
      </c>
      <c r="D1972" t="s">
        <v>223</v>
      </c>
      <c r="E1972" t="s">
        <v>288</v>
      </c>
      <c r="F1972" t="str">
        <f>INDEX(tbl_produits[Nom normalisé], MATCH(tbl_data[[#This Row],[Spécialité]], tbl_produits[Nom original], 0))</f>
        <v>AMMONAPS 500 mg, comprimé</v>
      </c>
      <c r="G1972" t="str">
        <f>INDEX(tbl_produits[Classe nom], MATCH(tbl_data[[#This Row],[NORM_Spécialité]], tbl_produits[Nom normalisé], 0))</f>
        <v>Voies digestives et métabolisme</v>
      </c>
      <c r="H1972">
        <f>YEAR(tbl_data[[#This Row],[Date_rapport]])</f>
        <v>2021</v>
      </c>
      <c r="I1972" t="str">
        <f>INDEX(tbl_produits[Molécule extraite], MATCH(tbl_data[[#This Row],[NORM_Spécialité]], tbl_produits[Nom normalisé], 0))</f>
        <v>Phénylbutyrate de sodium</v>
      </c>
      <c r="J1972" s="34">
        <f>DATE(LEFT(tbl_data[[#This Row],[Date_rapport]], 4), MID(tbl_data[[#This Row],[Date_rapport]], 6, 2), RIGHT(tbl_data[[#This Row],[Date_rapport]], 2))</f>
        <v>44535</v>
      </c>
    </row>
    <row r="1973" spans="1:10" x14ac:dyDescent="0.2">
      <c r="A1973" s="28" t="s">
        <v>2030</v>
      </c>
      <c r="B1973" t="s">
        <v>6</v>
      </c>
      <c r="C1973" s="28" t="s">
        <v>340</v>
      </c>
      <c r="D1973" t="s">
        <v>246</v>
      </c>
      <c r="E1973" t="s">
        <v>1631</v>
      </c>
      <c r="F1973" t="str">
        <f>INDEX(tbl_produits[Nom normalisé], MATCH(tbl_data[[#This Row],[Spécialité]], tbl_produits[Nom original], 0))</f>
        <v>ORENCIA 125 mg, solution injectable en seringue préremplie</v>
      </c>
      <c r="G1973" t="str">
        <f>INDEX(tbl_produits[Classe nom], MATCH(tbl_data[[#This Row],[NORM_Spécialité]], tbl_produits[Nom normalisé], 0))</f>
        <v>Antinéoplasiques et immunomodulateurs</v>
      </c>
      <c r="H1973">
        <f>YEAR(tbl_data[[#This Row],[Date_rapport]])</f>
        <v>2021</v>
      </c>
      <c r="I1973" t="str">
        <f>INDEX(tbl_produits[Molécule extraite], MATCH(tbl_data[[#This Row],[NORM_Spécialité]], tbl_produits[Nom normalisé], 0))</f>
        <v>Abatacept</v>
      </c>
      <c r="J1973" s="34">
        <f>DATE(LEFT(tbl_data[[#This Row],[Date_rapport]], 4), MID(tbl_data[[#This Row],[Date_rapport]], 6, 2), RIGHT(tbl_data[[#This Row],[Date_rapport]], 2))</f>
        <v>44535</v>
      </c>
    </row>
    <row r="1974" spans="1:10" x14ac:dyDescent="0.2">
      <c r="A1974" s="28" t="s">
        <v>2030</v>
      </c>
      <c r="B1974" t="s">
        <v>6</v>
      </c>
      <c r="C1974" s="28" t="s">
        <v>340</v>
      </c>
      <c r="D1974" t="s">
        <v>225</v>
      </c>
      <c r="E1974" t="s">
        <v>280</v>
      </c>
      <c r="F1974" t="str">
        <f>INDEX(tbl_produits[Nom normalisé], MATCH(tbl_data[[#This Row],[Spécialité]], tbl_produits[Nom original], 0))</f>
        <v>CLAMOXYL 500mg, poudre pour solution injectable/pour perfusion (IM-IV)</v>
      </c>
      <c r="G1974" t="str">
        <f>INDEX(tbl_produits[Classe nom], MATCH(tbl_data[[#This Row],[NORM_Spécialité]], tbl_produits[Nom normalisé], 0))</f>
        <v>Anti-infectieux à usage systémique</v>
      </c>
      <c r="H1974">
        <f>YEAR(tbl_data[[#This Row],[Date_rapport]])</f>
        <v>2021</v>
      </c>
      <c r="I1974" t="str">
        <f>INDEX(tbl_produits[Molécule extraite], MATCH(tbl_data[[#This Row],[NORM_Spécialité]], tbl_produits[Nom normalisé], 0))</f>
        <v>Amoxicilline</v>
      </c>
      <c r="J1974" s="34">
        <f>DATE(LEFT(tbl_data[[#This Row],[Date_rapport]], 4), MID(tbl_data[[#This Row],[Date_rapport]], 6, 2), RIGHT(tbl_data[[#This Row],[Date_rapport]], 2))</f>
        <v>44535</v>
      </c>
    </row>
    <row r="1975" spans="1:10" x14ac:dyDescent="0.2">
      <c r="A1975" s="28" t="s">
        <v>2030</v>
      </c>
      <c r="B1975" t="s">
        <v>6</v>
      </c>
      <c r="C1975" s="28" t="s">
        <v>340</v>
      </c>
      <c r="D1975" t="s">
        <v>227</v>
      </c>
      <c r="E1975" t="s">
        <v>1632</v>
      </c>
      <c r="F1975" t="str">
        <f>INDEX(tbl_produits[Nom normalisé], MATCH(tbl_data[[#This Row],[Spécialité]], tbl_produits[Nom original], 0))</f>
        <v>CLAMOXYL 2 g, poudre pour solution injectable/ pour perfusion (IM-IV)</v>
      </c>
      <c r="G1975" t="str">
        <f>INDEX(tbl_produits[Classe nom], MATCH(tbl_data[[#This Row],[NORM_Spécialité]], tbl_produits[Nom normalisé], 0))</f>
        <v>Anti-infectieux à usage systémique</v>
      </c>
      <c r="H1975">
        <f>YEAR(tbl_data[[#This Row],[Date_rapport]])</f>
        <v>2021</v>
      </c>
      <c r="I1975" t="str">
        <f>INDEX(tbl_produits[Molécule extraite], MATCH(tbl_data[[#This Row],[NORM_Spécialité]], tbl_produits[Nom normalisé], 0))</f>
        <v>Amoxicilline</v>
      </c>
      <c r="J1975" s="34">
        <f>DATE(LEFT(tbl_data[[#This Row],[Date_rapport]], 4), MID(tbl_data[[#This Row],[Date_rapport]], 6, 2), RIGHT(tbl_data[[#This Row],[Date_rapport]], 2))</f>
        <v>44535</v>
      </c>
    </row>
    <row r="1976" spans="1:10" x14ac:dyDescent="0.2">
      <c r="A1976" s="28" t="s">
        <v>2030</v>
      </c>
      <c r="B1976" t="s">
        <v>9</v>
      </c>
      <c r="C1976" s="28" t="s">
        <v>340</v>
      </c>
      <c r="D1976" t="s">
        <v>253</v>
      </c>
      <c r="E1976" t="s">
        <v>2</v>
      </c>
      <c r="F1976" t="str">
        <f>INDEX(tbl_produits[Nom normalisé], MATCH(tbl_data[[#This Row],[Spécialité]], tbl_produits[Nom original], 0))</f>
        <v>CERNEVIT, poudre pour solution injectable ou pour perfusion</v>
      </c>
      <c r="G1976" t="str">
        <f>INDEX(tbl_produits[Classe nom], MATCH(tbl_data[[#This Row],[NORM_Spécialité]], tbl_produits[Nom normalisé], 0))</f>
        <v>Sang et organes hématopoïétiques</v>
      </c>
      <c r="H1976">
        <f>YEAR(tbl_data[[#This Row],[Date_rapport]])</f>
        <v>2021</v>
      </c>
      <c r="I1976" t="str">
        <f>INDEX(tbl_produits[Molécule extraite], MATCH(tbl_data[[#This Row],[NORM_Spécialité]], tbl_produits[Nom normalisé], 0))</f>
        <v>Association de vitamines hydrosolubles et liposolubles</v>
      </c>
      <c r="J1976" s="34">
        <f>DATE(LEFT(tbl_data[[#This Row],[Date_rapport]], 4), MID(tbl_data[[#This Row],[Date_rapport]], 6, 2), RIGHT(tbl_data[[#This Row],[Date_rapport]], 2))</f>
        <v>44535</v>
      </c>
    </row>
    <row r="1977" spans="1:10" x14ac:dyDescent="0.2">
      <c r="A1977" s="28" t="s">
        <v>2030</v>
      </c>
      <c r="B1977" t="s">
        <v>6</v>
      </c>
      <c r="C1977" s="28" t="s">
        <v>340</v>
      </c>
      <c r="D1977" t="s">
        <v>270</v>
      </c>
      <c r="E1977" t="s">
        <v>1619</v>
      </c>
      <c r="F1977" t="str">
        <f>INDEX(tbl_produits[Nom normalisé], MATCH(tbl_data[[#This Row],[Spécialité]], tbl_produits[Nom original], 0))</f>
        <v>PARLODEL 2,5 mg  comprimé sécable</v>
      </c>
      <c r="G1977" t="str">
        <f>INDEX(tbl_produits[Classe nom], MATCH(tbl_data[[#This Row],[NORM_Spécialité]], tbl_produits[Nom normalisé], 0))</f>
        <v>Système génito-urinaire et hormones sexuelles</v>
      </c>
      <c r="H1977">
        <f>YEAR(tbl_data[[#This Row],[Date_rapport]])</f>
        <v>2021</v>
      </c>
      <c r="I1977" t="str">
        <f>INDEX(tbl_produits[Molécule extraite], MATCH(tbl_data[[#This Row],[NORM_Spécialité]], tbl_produits[Nom normalisé], 0))</f>
        <v>Bromocriptine</v>
      </c>
      <c r="J1977" s="34">
        <f>DATE(LEFT(tbl_data[[#This Row],[Date_rapport]], 4), MID(tbl_data[[#This Row],[Date_rapport]], 6, 2), RIGHT(tbl_data[[#This Row],[Date_rapport]], 2))</f>
        <v>44535</v>
      </c>
    </row>
    <row r="1978" spans="1:10" x14ac:dyDescent="0.2">
      <c r="A1978" s="28" t="s">
        <v>2030</v>
      </c>
      <c r="B1978" t="s">
        <v>6</v>
      </c>
      <c r="C1978" s="28" t="s">
        <v>345</v>
      </c>
      <c r="D1978" t="s">
        <v>173</v>
      </c>
      <c r="E1978" t="s">
        <v>360</v>
      </c>
      <c r="F1978" t="str">
        <f>INDEX(tbl_produits[Nom normalisé], MATCH(tbl_data[[#This Row],[Spécialité]], tbl_produits[Nom original], 0))</f>
        <v>DAPTOMYCINE ACCORD 350 mg, poudre pour solution injectable/pour perfusion</v>
      </c>
      <c r="G1978" t="str">
        <f>INDEX(tbl_produits[Classe nom], MATCH(tbl_data[[#This Row],[NORM_Spécialité]], tbl_produits[Nom normalisé], 0))</f>
        <v>Anti-infectieux à usage systémique</v>
      </c>
      <c r="H1978">
        <f>YEAR(tbl_data[[#This Row],[Date_rapport]])</f>
        <v>2021</v>
      </c>
      <c r="I1978" t="str">
        <f>INDEX(tbl_produits[Molécule extraite], MATCH(tbl_data[[#This Row],[NORM_Spécialité]], tbl_produits[Nom normalisé], 0))</f>
        <v>Daptomycine</v>
      </c>
      <c r="J1978" s="34">
        <f>DATE(LEFT(tbl_data[[#This Row],[Date_rapport]], 4), MID(tbl_data[[#This Row],[Date_rapport]], 6, 2), RIGHT(tbl_data[[#This Row],[Date_rapport]], 2))</f>
        <v>44535</v>
      </c>
    </row>
    <row r="1979" spans="1:10" x14ac:dyDescent="0.2">
      <c r="A1979" s="28" t="s">
        <v>2030</v>
      </c>
      <c r="B1979" t="s">
        <v>6</v>
      </c>
      <c r="C1979" s="28" t="s">
        <v>347</v>
      </c>
      <c r="D1979" t="s">
        <v>319</v>
      </c>
      <c r="E1979" t="s">
        <v>349</v>
      </c>
      <c r="F1979" t="str">
        <f>INDEX(tbl_produits[Nom normalisé], MATCH(tbl_data[[#This Row],[Spécialité]], tbl_produits[Nom original], 0))</f>
        <v>VABOREM 1g/1g, poudre pour solution à diluer pour perfusion</v>
      </c>
      <c r="G1979" t="str">
        <f>INDEX(tbl_produits[Classe nom], MATCH(tbl_data[[#This Row],[NORM_Spécialité]], tbl_produits[Nom normalisé], 0))</f>
        <v>Anti-infectieux à usage systémique</v>
      </c>
      <c r="H1979">
        <f>YEAR(tbl_data[[#This Row],[Date_rapport]])</f>
        <v>2021</v>
      </c>
      <c r="I1979" t="str">
        <f>INDEX(tbl_produits[Molécule extraite], MATCH(tbl_data[[#This Row],[NORM_Spécialité]], tbl_produits[Nom normalisé], 0))</f>
        <v>Méropénem/Vaborbactam</v>
      </c>
      <c r="J1979" s="34">
        <f>DATE(LEFT(tbl_data[[#This Row],[Date_rapport]], 4), MID(tbl_data[[#This Row],[Date_rapport]], 6, 2), RIGHT(tbl_data[[#This Row],[Date_rapport]], 2))</f>
        <v>44535</v>
      </c>
    </row>
    <row r="1980" spans="1:10" x14ac:dyDescent="0.2">
      <c r="A1980" s="28" t="s">
        <v>2030</v>
      </c>
      <c r="B1980" t="s">
        <v>6</v>
      </c>
      <c r="C1980" s="28" t="s">
        <v>353</v>
      </c>
      <c r="D1980" t="s">
        <v>354</v>
      </c>
      <c r="E1980" t="s">
        <v>353</v>
      </c>
      <c r="F1980" t="str">
        <f>INDEX(tbl_produits[Nom normalisé], MATCH(tbl_data[[#This Row],[Spécialité]], tbl_produits[Nom original], 0))</f>
        <v>TALZENNA 1 mg, gélule - TALZENNA 0.5 mg, gélule</v>
      </c>
      <c r="G1980" t="str">
        <f>INDEX(tbl_produits[Classe nom], MATCH(tbl_data[[#This Row],[NORM_Spécialité]], tbl_produits[Nom normalisé], 0))</f>
        <v>Antinéoplasiques et immunomodulateurs</v>
      </c>
      <c r="H1980">
        <f>YEAR(tbl_data[[#This Row],[Date_rapport]])</f>
        <v>2021</v>
      </c>
      <c r="I1980" t="str">
        <f>INDEX(tbl_produits[Molécule extraite], MATCH(tbl_data[[#This Row],[NORM_Spécialité]], tbl_produits[Nom normalisé], 0))</f>
        <v>Talazoparib</v>
      </c>
      <c r="J1980" s="34">
        <f>DATE(LEFT(tbl_data[[#This Row],[Date_rapport]], 4), MID(tbl_data[[#This Row],[Date_rapport]], 6, 2), RIGHT(tbl_data[[#This Row],[Date_rapport]], 2))</f>
        <v>44535</v>
      </c>
    </row>
    <row r="1981" spans="1:10" x14ac:dyDescent="0.2">
      <c r="A1981" s="28" t="s">
        <v>2030</v>
      </c>
      <c r="B1981" t="s">
        <v>9</v>
      </c>
      <c r="C1981" s="28" t="s">
        <v>355</v>
      </c>
      <c r="D1981" t="s">
        <v>356</v>
      </c>
      <c r="E1981" t="s">
        <v>2</v>
      </c>
      <c r="F1981" t="str">
        <f>INDEX(tbl_produits[Nom normalisé], MATCH(tbl_data[[#This Row],[Spécialité]], tbl_produits[Nom original], 0))</f>
        <v>TARKA LP 240 mg/2 mg, comprimé pelliculé à libération prolongée</v>
      </c>
      <c r="G1981" t="str">
        <f>INDEX(tbl_produits[Classe nom], MATCH(tbl_data[[#This Row],[NORM_Spécialité]], tbl_produits[Nom normalisé], 0))</f>
        <v>Système cardiovasculaire</v>
      </c>
      <c r="H1981">
        <f>YEAR(tbl_data[[#This Row],[Date_rapport]])</f>
        <v>2021</v>
      </c>
      <c r="I1981" t="str">
        <f>INDEX(tbl_produits[Molécule extraite], MATCH(tbl_data[[#This Row],[NORM_Spécialité]], tbl_produits[Nom normalisé], 0))</f>
        <v>Trandolapril/Vérapamil</v>
      </c>
      <c r="J1981" s="34">
        <f>DATE(LEFT(tbl_data[[#This Row],[Date_rapport]], 4), MID(tbl_data[[#This Row],[Date_rapport]], 6, 2), RIGHT(tbl_data[[#This Row],[Date_rapport]], 2))</f>
        <v>44535</v>
      </c>
    </row>
    <row r="1982" spans="1:10" x14ac:dyDescent="0.2">
      <c r="A1982" s="28" t="s">
        <v>2030</v>
      </c>
      <c r="B1982" t="s">
        <v>9</v>
      </c>
      <c r="C1982" s="28" t="s">
        <v>355</v>
      </c>
      <c r="D1982" t="s">
        <v>357</v>
      </c>
      <c r="E1982" t="s">
        <v>2</v>
      </c>
      <c r="F1982" t="str">
        <f>INDEX(tbl_produits[Nom normalisé], MATCH(tbl_data[[#This Row],[Spécialité]], tbl_produits[Nom original], 0))</f>
        <v>TARKA LP 240 mg/4 mg, comprimé pelliculé à libération prolongée</v>
      </c>
      <c r="G1982" t="str">
        <f>INDEX(tbl_produits[Classe nom], MATCH(tbl_data[[#This Row],[NORM_Spécialité]], tbl_produits[Nom normalisé], 0))</f>
        <v>Système cardiovasculaire</v>
      </c>
      <c r="H1982">
        <f>YEAR(tbl_data[[#This Row],[Date_rapport]])</f>
        <v>2021</v>
      </c>
      <c r="I1982" t="str">
        <f>INDEX(tbl_produits[Molécule extraite], MATCH(tbl_data[[#This Row],[NORM_Spécialité]], tbl_produits[Nom normalisé], 0))</f>
        <v>Trandolapril/Vérapamil</v>
      </c>
      <c r="J1982" s="34">
        <f>DATE(LEFT(tbl_data[[#This Row],[Date_rapport]], 4), MID(tbl_data[[#This Row],[Date_rapport]], 6, 2), RIGHT(tbl_data[[#This Row],[Date_rapport]], 2))</f>
        <v>44535</v>
      </c>
    </row>
    <row r="1983" spans="1:10" x14ac:dyDescent="0.2">
      <c r="A1983" s="28" t="s">
        <v>2030</v>
      </c>
      <c r="B1983" t="s">
        <v>6</v>
      </c>
      <c r="C1983" s="28" t="s">
        <v>358</v>
      </c>
      <c r="D1983" t="s">
        <v>120</v>
      </c>
      <c r="E1983" t="s">
        <v>358</v>
      </c>
      <c r="F1983" t="str">
        <f>INDEX(tbl_produits[Nom normalisé], MATCH(tbl_data[[#This Row],[Spécialité]], tbl_produits[Nom original], 0))</f>
        <v>LAROSCORBINE 1g/5ml, solution injectable</v>
      </c>
      <c r="G1983" t="str">
        <f>INDEX(tbl_produits[Classe nom], MATCH(tbl_data[[#This Row],[NORM_Spécialité]], tbl_produits[Nom normalisé], 0))</f>
        <v>Voies digestives et métabolisme</v>
      </c>
      <c r="H1983">
        <f>YEAR(tbl_data[[#This Row],[Date_rapport]])</f>
        <v>2021</v>
      </c>
      <c r="I1983" t="str">
        <f>INDEX(tbl_produits[Molécule extraite], MATCH(tbl_data[[#This Row],[NORM_Spécialité]], tbl_produits[Nom normalisé], 0))</f>
        <v>Acide ascorbique</v>
      </c>
      <c r="J1983" s="34">
        <f>DATE(LEFT(tbl_data[[#This Row],[Date_rapport]], 4), MID(tbl_data[[#This Row],[Date_rapport]], 6, 2), RIGHT(tbl_data[[#This Row],[Date_rapport]], 2))</f>
        <v>44535</v>
      </c>
    </row>
    <row r="1984" spans="1:10" x14ac:dyDescent="0.2">
      <c r="A1984" s="28" t="s">
        <v>2030</v>
      </c>
      <c r="B1984" t="s">
        <v>6</v>
      </c>
      <c r="C1984" s="28" t="s">
        <v>359</v>
      </c>
      <c r="D1984" t="s">
        <v>306</v>
      </c>
      <c r="E1984" t="s">
        <v>359</v>
      </c>
      <c r="F1984" t="str">
        <f>INDEX(tbl_produits[Nom normalisé], MATCH(tbl_data[[#This Row],[Spécialité]], tbl_produits[Nom original], 0))</f>
        <v>LIKOZAM 1 mg/ml, suspension buvable</v>
      </c>
      <c r="G1984" t="str">
        <f>INDEX(tbl_produits[Classe nom], MATCH(tbl_data[[#This Row],[NORM_Spécialité]], tbl_produits[Nom normalisé], 0))</f>
        <v>Système nerveux</v>
      </c>
      <c r="H1984">
        <f>YEAR(tbl_data[[#This Row],[Date_rapport]])</f>
        <v>2021</v>
      </c>
      <c r="I1984" t="str">
        <f>INDEX(tbl_produits[Molécule extraite], MATCH(tbl_data[[#This Row],[NORM_Spécialité]], tbl_produits[Nom normalisé], 0))</f>
        <v>Clobazam</v>
      </c>
      <c r="J1984" s="34">
        <f>DATE(LEFT(tbl_data[[#This Row],[Date_rapport]], 4), MID(tbl_data[[#This Row],[Date_rapport]], 6, 2), RIGHT(tbl_data[[#This Row],[Date_rapport]], 2))</f>
        <v>44535</v>
      </c>
    </row>
    <row r="1985" spans="1:10" x14ac:dyDescent="0.2">
      <c r="A1985" s="28" t="s">
        <v>2030</v>
      </c>
      <c r="B1985" t="s">
        <v>9</v>
      </c>
      <c r="C1985" s="28" t="s">
        <v>359</v>
      </c>
      <c r="D1985" t="s">
        <v>155</v>
      </c>
      <c r="E1985" t="s">
        <v>2</v>
      </c>
      <c r="F1985" t="str">
        <f>INDEX(tbl_produits[Nom normalisé], MATCH(tbl_data[[#This Row],[Spécialité]], tbl_produits[Nom original], 0))</f>
        <v>ZOPHREN 4 mg/5 ml, sirop</v>
      </c>
      <c r="G1985" t="str">
        <f>INDEX(tbl_produits[Classe nom], MATCH(tbl_data[[#This Row],[NORM_Spécialité]], tbl_produits[Nom normalisé], 0))</f>
        <v>Voies digestives et métabolisme</v>
      </c>
      <c r="H1985">
        <f>YEAR(tbl_data[[#This Row],[Date_rapport]])</f>
        <v>2021</v>
      </c>
      <c r="I1985" t="str">
        <f>INDEX(tbl_produits[Molécule extraite], MATCH(tbl_data[[#This Row],[NORM_Spécialité]], tbl_produits[Nom normalisé], 0))</f>
        <v>Ondansétron</v>
      </c>
      <c r="J1985" s="34">
        <f>DATE(LEFT(tbl_data[[#This Row],[Date_rapport]], 4), MID(tbl_data[[#This Row],[Date_rapport]], 6, 2), RIGHT(tbl_data[[#This Row],[Date_rapport]], 2))</f>
        <v>44535</v>
      </c>
    </row>
    <row r="1986" spans="1:10" x14ac:dyDescent="0.2">
      <c r="A1986" s="28" t="s">
        <v>2030</v>
      </c>
      <c r="B1986" t="s">
        <v>6</v>
      </c>
      <c r="C1986" s="28" t="s">
        <v>360</v>
      </c>
      <c r="D1986" t="s">
        <v>93</v>
      </c>
      <c r="E1986" t="s">
        <v>293</v>
      </c>
      <c r="F1986" t="str">
        <f>INDEX(tbl_produits[Nom normalisé], MATCH(tbl_data[[#This Row],[Spécialité]], tbl_produits[Nom original], 0))</f>
        <v>LEVODOPA CARBIDOPA TEVA 100 mg/10 mg, comprimé sécable</v>
      </c>
      <c r="G1986" t="str">
        <f>INDEX(tbl_produits[Classe nom], MATCH(tbl_data[[#This Row],[NORM_Spécialité]], tbl_produits[Nom normalisé], 0))</f>
        <v>Système nerveux</v>
      </c>
      <c r="H1986">
        <f>YEAR(tbl_data[[#This Row],[Date_rapport]])</f>
        <v>2021</v>
      </c>
      <c r="I1986" t="str">
        <f>INDEX(tbl_produits[Molécule extraite], MATCH(tbl_data[[#This Row],[NORM_Spécialité]], tbl_produits[Nom normalisé], 0))</f>
        <v>Lévodopa / bensérazide base</v>
      </c>
      <c r="J1986" s="34">
        <f>DATE(LEFT(tbl_data[[#This Row],[Date_rapport]], 4), MID(tbl_data[[#This Row],[Date_rapport]], 6, 2), RIGHT(tbl_data[[#This Row],[Date_rapport]], 2))</f>
        <v>44535</v>
      </c>
    </row>
    <row r="1987" spans="1:10" x14ac:dyDescent="0.2">
      <c r="A1987" s="28" t="s">
        <v>2030</v>
      </c>
      <c r="B1987" t="s">
        <v>3</v>
      </c>
      <c r="C1987" s="28" t="s">
        <v>360</v>
      </c>
      <c r="D1987" t="s">
        <v>361</v>
      </c>
      <c r="E1987" t="s">
        <v>2</v>
      </c>
      <c r="F1987" t="str">
        <f>INDEX(tbl_produits[Nom normalisé], MATCH(tbl_data[[#This Row],[Spécialité]], tbl_produits[Nom original], 0))</f>
        <v>DIPENTUM  250 mg comprimé et DIPENTUM 500 mg comprimé</v>
      </c>
      <c r="G1987" t="str">
        <f>INDEX(tbl_produits[Classe nom], MATCH(tbl_data[[#This Row],[NORM_Spécialité]], tbl_produits[Nom normalisé], 0))</f>
        <v>Voies digestives et métabolisme</v>
      </c>
      <c r="H1987">
        <f>YEAR(tbl_data[[#This Row],[Date_rapport]])</f>
        <v>2021</v>
      </c>
      <c r="I1987" t="str">
        <f>INDEX(tbl_produits[Molécule extraite], MATCH(tbl_data[[#This Row],[NORM_Spécialité]], tbl_produits[Nom normalisé], 0))</f>
        <v>Olsalazine sodique</v>
      </c>
      <c r="J1987" s="34">
        <f>DATE(LEFT(tbl_data[[#This Row],[Date_rapport]], 4), MID(tbl_data[[#This Row],[Date_rapport]], 6, 2), RIGHT(tbl_data[[#This Row],[Date_rapport]], 2))</f>
        <v>44535</v>
      </c>
    </row>
    <row r="1988" spans="1:10" x14ac:dyDescent="0.2">
      <c r="A1988" s="28" t="s">
        <v>2030</v>
      </c>
      <c r="B1988" t="s">
        <v>9</v>
      </c>
      <c r="C1988" s="28" t="s">
        <v>360</v>
      </c>
      <c r="D1988" t="s">
        <v>362</v>
      </c>
      <c r="E1988" t="s">
        <v>2</v>
      </c>
      <c r="F1988" t="str">
        <f>INDEX(tbl_produits[Nom normalisé], MATCH(tbl_data[[#This Row],[Spécialité]], tbl_produits[Nom original], 0))</f>
        <v>LEVOBUPIVACAINE : ALTAN 0,625; 1,25; 2,5 et 5 mg/mL solution injectable/pour perfusion - Kabi 1,25 mg/ml poche 100 ml; 2,5 et 5 mg/ml 10 ml</v>
      </c>
      <c r="G1988" t="str">
        <f>INDEX(tbl_produits[Classe nom], MATCH(tbl_data[[#This Row],[NORM_Spécialité]], tbl_produits[Nom normalisé], 0))</f>
        <v>Système nerveux</v>
      </c>
      <c r="H1988">
        <f>YEAR(tbl_data[[#This Row],[Date_rapport]])</f>
        <v>2021</v>
      </c>
      <c r="I1988" t="str">
        <f>INDEX(tbl_produits[Molécule extraite], MATCH(tbl_data[[#This Row],[NORM_Spécialité]], tbl_produits[Nom normalisé], 0))</f>
        <v>Lévobupivacaïne (chlorhydrate)</v>
      </c>
      <c r="J1988" s="34">
        <f>DATE(LEFT(tbl_data[[#This Row],[Date_rapport]], 4), MID(tbl_data[[#This Row],[Date_rapport]], 6, 2), RIGHT(tbl_data[[#This Row],[Date_rapport]], 2))</f>
        <v>44535</v>
      </c>
    </row>
    <row r="1989" spans="1:10" x14ac:dyDescent="0.2">
      <c r="A1989" s="28" t="s">
        <v>2030</v>
      </c>
      <c r="B1989" t="s">
        <v>6</v>
      </c>
      <c r="C1989" s="28" t="s">
        <v>363</v>
      </c>
      <c r="D1989" t="s">
        <v>63</v>
      </c>
      <c r="E1989" t="s">
        <v>363</v>
      </c>
      <c r="F1989" t="str">
        <f>INDEX(tbl_produits[Nom normalisé], MATCH(tbl_data[[#This Row],[Spécialité]], tbl_produits[Nom original], 0))</f>
        <v>EMEND 125 mg</v>
      </c>
      <c r="G1989" t="str">
        <f>INDEX(tbl_produits[Classe nom], MATCH(tbl_data[[#This Row],[NORM_Spécialité]], tbl_produits[Nom normalisé], 0))</f>
        <v>Voies digestives et métabolisme</v>
      </c>
      <c r="H1989">
        <f>YEAR(tbl_data[[#This Row],[Date_rapport]])</f>
        <v>2021</v>
      </c>
      <c r="I1989" t="str">
        <f>INDEX(tbl_produits[Molécule extraite], MATCH(tbl_data[[#This Row],[NORM_Spécialité]], tbl_produits[Nom normalisé], 0))</f>
        <v>Aprépitant</v>
      </c>
      <c r="J1989" s="34">
        <f>DATE(LEFT(tbl_data[[#This Row],[Date_rapport]], 4), MID(tbl_data[[#This Row],[Date_rapport]], 6, 2), RIGHT(tbl_data[[#This Row],[Date_rapport]], 2))</f>
        <v>44535</v>
      </c>
    </row>
    <row r="1990" spans="1:10" x14ac:dyDescent="0.2">
      <c r="A1990" s="28" t="s">
        <v>2030</v>
      </c>
      <c r="B1990" t="s">
        <v>9</v>
      </c>
      <c r="C1990" s="28" t="s">
        <v>363</v>
      </c>
      <c r="D1990" t="s">
        <v>364</v>
      </c>
      <c r="E1990" t="s">
        <v>2</v>
      </c>
      <c r="F1990" t="str">
        <f>INDEX(tbl_produits[Nom normalisé], MATCH(tbl_data[[#This Row],[Spécialité]], tbl_produits[Nom original], 0))</f>
        <v>TARKA LP 180 mg/2 mg, comprimé pelliculé à libération prolongée</v>
      </c>
      <c r="G1990" t="str">
        <f>INDEX(tbl_produits[Classe nom], MATCH(tbl_data[[#This Row],[NORM_Spécialité]], tbl_produits[Nom normalisé], 0))</f>
        <v>Système cardiovasculaire</v>
      </c>
      <c r="H1990">
        <f>YEAR(tbl_data[[#This Row],[Date_rapport]])</f>
        <v>2021</v>
      </c>
      <c r="I1990" t="str">
        <f>INDEX(tbl_produits[Molécule extraite], MATCH(tbl_data[[#This Row],[NORM_Spécialité]], tbl_produits[Nom normalisé], 0))</f>
        <v>Trandolapril/Vérapamil</v>
      </c>
      <c r="J1990" s="34">
        <f>DATE(LEFT(tbl_data[[#This Row],[Date_rapport]], 4), MID(tbl_data[[#This Row],[Date_rapport]], 6, 2), RIGHT(tbl_data[[#This Row],[Date_rapport]], 2))</f>
        <v>44535</v>
      </c>
    </row>
    <row r="1991" spans="1:10" x14ac:dyDescent="0.2">
      <c r="A1991" s="28" t="s">
        <v>2030</v>
      </c>
      <c r="B1991" t="s">
        <v>9</v>
      </c>
      <c r="C1991" s="28" t="s">
        <v>365</v>
      </c>
      <c r="D1991" t="s">
        <v>366</v>
      </c>
      <c r="E1991" t="s">
        <v>2</v>
      </c>
      <c r="F1991" t="str">
        <f>INDEX(tbl_produits[Nom normalisé], MATCH(tbl_data[[#This Row],[Spécialité]], tbl_produits[Nom original], 0))</f>
        <v>INFRACYANINE 25 mg/10 ml, poudre et solvant pour solution injectable</v>
      </c>
      <c r="G1991" t="str">
        <f>INDEX(tbl_produits[Classe nom], MATCH(tbl_data[[#This Row],[NORM_Spécialité]], tbl_produits[Nom normalisé], 0))</f>
        <v>Divers</v>
      </c>
      <c r="H1991">
        <f>YEAR(tbl_data[[#This Row],[Date_rapport]])</f>
        <v>2021</v>
      </c>
      <c r="I1991" t="str">
        <f>INDEX(tbl_produits[Molécule extraite], MATCH(tbl_data[[#This Row],[NORM_Spécialité]], tbl_produits[Nom normalisé], 0))</f>
        <v>Indocyanine verte</v>
      </c>
      <c r="J1991" s="34">
        <f>DATE(LEFT(tbl_data[[#This Row],[Date_rapport]], 4), MID(tbl_data[[#This Row],[Date_rapport]], 6, 2), RIGHT(tbl_data[[#This Row],[Date_rapport]], 2))</f>
        <v>44535</v>
      </c>
    </row>
    <row r="1992" spans="1:10" x14ac:dyDescent="0.2">
      <c r="A1992" s="28" t="s">
        <v>2030</v>
      </c>
      <c r="B1992" t="s">
        <v>6</v>
      </c>
      <c r="C1992" s="28" t="s">
        <v>365</v>
      </c>
      <c r="D1992" t="s">
        <v>367</v>
      </c>
      <c r="E1992" t="s">
        <v>328</v>
      </c>
      <c r="F1992" t="str">
        <f>INDEX(tbl_produits[Nom normalisé], MATCH(tbl_data[[#This Row],[Spécialité]], tbl_produits[Nom original], 0))</f>
        <v>EXTENCILLINE 1,2 MUI et 2,4 MUI, poudre et solvant pour suspension injectable IM</v>
      </c>
      <c r="G1992" t="str">
        <f>INDEX(tbl_produits[Classe nom], MATCH(tbl_data[[#This Row],[NORM_Spécialité]], tbl_produits[Nom normalisé], 0))</f>
        <v>Anti-infectieux à usage systémique</v>
      </c>
      <c r="H1992">
        <f>YEAR(tbl_data[[#This Row],[Date_rapport]])</f>
        <v>2021</v>
      </c>
      <c r="I1992" t="str">
        <f>INDEX(tbl_produits[Molécule extraite], MATCH(tbl_data[[#This Row],[NORM_Spécialité]], tbl_produits[Nom normalisé], 0))</f>
        <v>Benzathine benzylpénicilline</v>
      </c>
      <c r="J1992" s="34">
        <f>DATE(LEFT(tbl_data[[#This Row],[Date_rapport]], 4), MID(tbl_data[[#This Row],[Date_rapport]], 6, 2), RIGHT(tbl_data[[#This Row],[Date_rapport]], 2))</f>
        <v>44535</v>
      </c>
    </row>
    <row r="1993" spans="1:10" x14ac:dyDescent="0.2">
      <c r="A1993" s="28" t="s">
        <v>2030</v>
      </c>
      <c r="B1993" t="s">
        <v>6</v>
      </c>
      <c r="C1993" s="28" t="s">
        <v>304</v>
      </c>
      <c r="D1993" t="s">
        <v>98</v>
      </c>
      <c r="E1993" t="s">
        <v>1619</v>
      </c>
      <c r="F1993" t="str">
        <f>INDEX(tbl_produits[Nom normalisé], MATCH(tbl_data[[#This Row],[Spécialité]], tbl_produits[Nom original], 0))</f>
        <v>ALKERAN 50 mg/10 ml, lyophilisat et solution pour usage parentéral (I.V.)</v>
      </c>
      <c r="G1993" t="str">
        <f>INDEX(tbl_produits[Classe nom], MATCH(tbl_data[[#This Row],[NORM_Spécialité]], tbl_produits[Nom normalisé], 0))</f>
        <v>Antinéoplasiques et immunomodulateurs</v>
      </c>
      <c r="H1993">
        <f>YEAR(tbl_data[[#This Row],[Date_rapport]])</f>
        <v>2021</v>
      </c>
      <c r="I1993" t="str">
        <f>INDEX(tbl_produits[Molécule extraite], MATCH(tbl_data[[#This Row],[NORM_Spécialité]], tbl_produits[Nom normalisé], 0))</f>
        <v>Melphalan (Chlorhydrate)</v>
      </c>
      <c r="J1993" s="34">
        <f>DATE(LEFT(tbl_data[[#This Row],[Date_rapport]], 4), MID(tbl_data[[#This Row],[Date_rapport]], 6, 2), RIGHT(tbl_data[[#This Row],[Date_rapport]], 2))</f>
        <v>44535</v>
      </c>
    </row>
    <row r="1994" spans="1:10" x14ac:dyDescent="0.2">
      <c r="A1994" s="28" t="s">
        <v>2030</v>
      </c>
      <c r="B1994" t="s">
        <v>6</v>
      </c>
      <c r="C1994" s="28" t="s">
        <v>307</v>
      </c>
      <c r="D1994" t="s">
        <v>167</v>
      </c>
      <c r="E1994" t="s">
        <v>1619</v>
      </c>
      <c r="F1994" t="str">
        <f>INDEX(tbl_produits[Nom normalisé], MATCH(tbl_data[[#This Row],[Spécialité]], tbl_produits[Nom original], 0))</f>
        <v>POLARAMINE 5 mg/1 ml, solution injectable</v>
      </c>
      <c r="G1994" t="str">
        <f>INDEX(tbl_produits[Classe nom], MATCH(tbl_data[[#This Row],[NORM_Spécialité]], tbl_produits[Nom normalisé], 0))</f>
        <v>Système respiratoire</v>
      </c>
      <c r="H1994">
        <f>YEAR(tbl_data[[#This Row],[Date_rapport]])</f>
        <v>2021</v>
      </c>
      <c r="I1994" t="str">
        <f>INDEX(tbl_produits[Molécule extraite], MATCH(tbl_data[[#This Row],[NORM_Spécialité]], tbl_produits[Nom normalisé], 0))</f>
        <v>Dexchlorphéniramine</v>
      </c>
      <c r="J1994" s="34">
        <f>DATE(LEFT(tbl_data[[#This Row],[Date_rapport]], 4), MID(tbl_data[[#This Row],[Date_rapport]], 6, 2), RIGHT(tbl_data[[#This Row],[Date_rapport]], 2))</f>
        <v>44535</v>
      </c>
    </row>
    <row r="1995" spans="1:10" x14ac:dyDescent="0.2">
      <c r="A1995" s="28" t="s">
        <v>2030</v>
      </c>
      <c r="B1995" t="s">
        <v>6</v>
      </c>
      <c r="C1995" s="28" t="s">
        <v>307</v>
      </c>
      <c r="D1995" t="s">
        <v>308</v>
      </c>
      <c r="E1995" t="s">
        <v>1620</v>
      </c>
      <c r="F1995" t="str">
        <f>INDEX(tbl_produits[Nom normalisé], MATCH(tbl_data[[#This Row],[Spécialité]], tbl_produits[Nom original], 0))</f>
        <v>NINLARO 2,3 mg, gélule</v>
      </c>
      <c r="G1995" t="str">
        <f>INDEX(tbl_produits[Classe nom], MATCH(tbl_data[[#This Row],[NORM_Spécialité]], tbl_produits[Nom normalisé], 0))</f>
        <v>Antinéoplasiques et immunomodulateurs</v>
      </c>
      <c r="H1995">
        <f>YEAR(tbl_data[[#This Row],[Date_rapport]])</f>
        <v>2021</v>
      </c>
      <c r="I1995" t="str">
        <f>INDEX(tbl_produits[Molécule extraite], MATCH(tbl_data[[#This Row],[NORM_Spécialité]], tbl_produits[Nom normalisé], 0))</f>
        <v>Ixazomib</v>
      </c>
      <c r="J1995" s="34">
        <f>DATE(LEFT(tbl_data[[#This Row],[Date_rapport]], 4), MID(tbl_data[[#This Row],[Date_rapport]], 6, 2), RIGHT(tbl_data[[#This Row],[Date_rapport]], 2))</f>
        <v>44535</v>
      </c>
    </row>
    <row r="1996" spans="1:10" x14ac:dyDescent="0.2">
      <c r="A1996" s="28" t="s">
        <v>2030</v>
      </c>
      <c r="B1996" t="s">
        <v>9</v>
      </c>
      <c r="C1996" s="28" t="s">
        <v>313</v>
      </c>
      <c r="D1996" t="s">
        <v>314</v>
      </c>
      <c r="E1996" t="s">
        <v>2</v>
      </c>
      <c r="F1996" t="str">
        <f>INDEX(tbl_produits[Nom normalisé], MATCH(tbl_data[[#This Row],[Spécialité]], tbl_produits[Nom original], 0))</f>
        <v>KARDEGIC 160 mg, poudre pour solution buvable en sachet</v>
      </c>
      <c r="G1996" t="str">
        <f>INDEX(tbl_produits[Classe nom], MATCH(tbl_data[[#This Row],[NORM_Spécialité]], tbl_produits[Nom normalisé], 0))</f>
        <v>Système nerveux</v>
      </c>
      <c r="H1996">
        <f>YEAR(tbl_data[[#This Row],[Date_rapport]])</f>
        <v>2021</v>
      </c>
      <c r="I1996" t="str">
        <f>INDEX(tbl_produits[Molécule extraite], MATCH(tbl_data[[#This Row],[NORM_Spécialité]], tbl_produits[Nom normalisé], 0))</f>
        <v>DL-lysine (acétylsalicylate de)</v>
      </c>
      <c r="J1996" s="34">
        <f>DATE(LEFT(tbl_data[[#This Row],[Date_rapport]], 4), MID(tbl_data[[#This Row],[Date_rapport]], 6, 2), RIGHT(tbl_data[[#This Row],[Date_rapport]], 2))</f>
        <v>44535</v>
      </c>
    </row>
    <row r="1997" spans="1:10" x14ac:dyDescent="0.2">
      <c r="A1997" s="28" t="s">
        <v>2030</v>
      </c>
      <c r="B1997" t="s">
        <v>11</v>
      </c>
      <c r="C1997" s="28" t="s">
        <v>315</v>
      </c>
      <c r="D1997" t="s">
        <v>316</v>
      </c>
      <c r="E1997" t="s">
        <v>2</v>
      </c>
      <c r="F1997" t="str">
        <f>INDEX(tbl_produits[Nom normalisé], MATCH(tbl_data[[#This Row],[Spécialité]], tbl_produits[Nom original], 0))</f>
        <v>ACADIONE 250 mg, comprimé dragéifié</v>
      </c>
      <c r="G1997" t="str">
        <f>INDEX(tbl_produits[Classe nom], MATCH(tbl_data[[#This Row],[NORM_Spécialité]], tbl_produits[Nom normalisé], 0))</f>
        <v xml:space="preserve">Système musculo-squelettique </v>
      </c>
      <c r="H1997">
        <f>YEAR(tbl_data[[#This Row],[Date_rapport]])</f>
        <v>2021</v>
      </c>
      <c r="I1997" t="str">
        <f>INDEX(tbl_produits[Molécule extraite], MATCH(tbl_data[[#This Row],[NORM_Spécialité]], tbl_produits[Nom normalisé], 0))</f>
        <v>Tiopronine</v>
      </c>
      <c r="J1997" s="34">
        <f>DATE(LEFT(tbl_data[[#This Row],[Date_rapport]], 4), MID(tbl_data[[#This Row],[Date_rapport]], 6, 2), RIGHT(tbl_data[[#This Row],[Date_rapport]], 2))</f>
        <v>44535</v>
      </c>
    </row>
    <row r="1998" spans="1:10" x14ac:dyDescent="0.2">
      <c r="A1998" s="28" t="s">
        <v>2030</v>
      </c>
      <c r="B1998" t="s">
        <v>3</v>
      </c>
      <c r="C1998" s="28" t="s">
        <v>315</v>
      </c>
      <c r="D1998" t="s">
        <v>18</v>
      </c>
      <c r="E1998" t="s">
        <v>2</v>
      </c>
      <c r="F1998" t="str">
        <f>INDEX(tbl_produits[Nom normalisé], MATCH(tbl_data[[#This Row],[Spécialité]], tbl_produits[Nom original], 0))</f>
        <v>BELUSTINE 40 mg, gélule</v>
      </c>
      <c r="G1998" t="str">
        <f>INDEX(tbl_produits[Classe nom], MATCH(tbl_data[[#This Row],[NORM_Spécialité]], tbl_produits[Nom normalisé], 0))</f>
        <v>Antinéoplasiques et immunomodulateurs</v>
      </c>
      <c r="H1998">
        <f>YEAR(tbl_data[[#This Row],[Date_rapport]])</f>
        <v>2021</v>
      </c>
      <c r="I1998" t="str">
        <f>INDEX(tbl_produits[Molécule extraite], MATCH(tbl_data[[#This Row],[NORM_Spécialité]], tbl_produits[Nom normalisé], 0))</f>
        <v>Lomustine</v>
      </c>
      <c r="J1998" s="34">
        <f>DATE(LEFT(tbl_data[[#This Row],[Date_rapport]], 4), MID(tbl_data[[#This Row],[Date_rapport]], 6, 2), RIGHT(tbl_data[[#This Row],[Date_rapport]], 2))</f>
        <v>44535</v>
      </c>
    </row>
    <row r="1999" spans="1:10" x14ac:dyDescent="0.2">
      <c r="A1999" s="28" t="s">
        <v>2030</v>
      </c>
      <c r="B1999" t="s">
        <v>3</v>
      </c>
      <c r="C1999" s="28" t="s">
        <v>317</v>
      </c>
      <c r="D1999" t="s">
        <v>318</v>
      </c>
      <c r="E1999" t="s">
        <v>2</v>
      </c>
      <c r="F1999" t="str">
        <f>INDEX(tbl_produits[Nom normalisé], MATCH(tbl_data[[#This Row],[Spécialité]], tbl_produits[Nom original], 0))</f>
        <v>GARDENAL 50 mg, comprimé, boîte de 30 comprimés</v>
      </c>
      <c r="G1999" t="str">
        <f>INDEX(tbl_produits[Classe nom], MATCH(tbl_data[[#This Row],[NORM_Spécialité]], tbl_produits[Nom normalisé], 0))</f>
        <v>Système nerveux</v>
      </c>
      <c r="H1999">
        <f>YEAR(tbl_data[[#This Row],[Date_rapport]])</f>
        <v>2021</v>
      </c>
      <c r="I1999" t="str">
        <f>INDEX(tbl_produits[Molécule extraite], MATCH(tbl_data[[#This Row],[NORM_Spécialité]], tbl_produits[Nom normalisé], 0))</f>
        <v>Phénobarbital sodique</v>
      </c>
      <c r="J1999" s="34">
        <f>DATE(LEFT(tbl_data[[#This Row],[Date_rapport]], 4), MID(tbl_data[[#This Row],[Date_rapport]], 6, 2), RIGHT(tbl_data[[#This Row],[Date_rapport]], 2))</f>
        <v>44535</v>
      </c>
    </row>
    <row r="2000" spans="1:10" x14ac:dyDescent="0.2">
      <c r="A2000" s="28" t="s">
        <v>2030</v>
      </c>
      <c r="B2000" t="s">
        <v>9</v>
      </c>
      <c r="C2000" s="28" t="s">
        <v>322</v>
      </c>
      <c r="D2000" t="s">
        <v>323</v>
      </c>
      <c r="E2000" t="s">
        <v>2</v>
      </c>
      <c r="F2000" t="str">
        <f>INDEX(tbl_produits[Nom normalisé], MATCH(tbl_data[[#This Row],[Spécialité]], tbl_produits[Nom original], 0))</f>
        <v>XYLOCAINE 10 mg/ml ADRENALINE 0,005 mg/ml, solution injectable</v>
      </c>
      <c r="G2000" t="str">
        <f>INDEX(tbl_produits[Classe nom], MATCH(tbl_data[[#This Row],[NORM_Spécialité]], tbl_produits[Nom normalisé], 0))</f>
        <v>Système nerveux</v>
      </c>
      <c r="H2000">
        <f>YEAR(tbl_data[[#This Row],[Date_rapport]])</f>
        <v>2021</v>
      </c>
      <c r="I2000" t="str">
        <f>INDEX(tbl_produits[Molécule extraite], MATCH(tbl_data[[#This Row],[NORM_Spécialité]], tbl_produits[Nom normalisé], 0))</f>
        <v>Adrénaline / Lidocaïne</v>
      </c>
      <c r="J2000" s="34">
        <f>DATE(LEFT(tbl_data[[#This Row],[Date_rapport]], 4), MID(tbl_data[[#This Row],[Date_rapport]], 6, 2), RIGHT(tbl_data[[#This Row],[Date_rapport]], 2))</f>
        <v>44535</v>
      </c>
    </row>
    <row r="2001" spans="1:10" x14ac:dyDescent="0.2">
      <c r="A2001" s="28" t="s">
        <v>2030</v>
      </c>
      <c r="B2001" t="s">
        <v>3</v>
      </c>
      <c r="C2001" s="28" t="s">
        <v>325</v>
      </c>
      <c r="D2001" t="s">
        <v>35</v>
      </c>
      <c r="E2001" t="s">
        <v>2</v>
      </c>
      <c r="F2001" t="str">
        <f>INDEX(tbl_produits[Nom normalisé], MATCH(tbl_data[[#This Row],[Spécialité]], tbl_produits[Nom original], 0))</f>
        <v>TOMUDEX 2 mg, poudre pour solution pour perfusion</v>
      </c>
      <c r="G2001" t="str">
        <f>INDEX(tbl_produits[Classe nom], MATCH(tbl_data[[#This Row],[NORM_Spécialité]], tbl_produits[Nom normalisé], 0))</f>
        <v>Antinéoplasiques et immunomodulateurs</v>
      </c>
      <c r="H2001">
        <f>YEAR(tbl_data[[#This Row],[Date_rapport]])</f>
        <v>2021</v>
      </c>
      <c r="I2001" t="str">
        <f>INDEX(tbl_produits[Molécule extraite], MATCH(tbl_data[[#This Row],[NORM_Spécialité]], tbl_produits[Nom normalisé], 0))</f>
        <v>Raltitrexed</v>
      </c>
      <c r="J2001" s="34">
        <f>DATE(LEFT(tbl_data[[#This Row],[Date_rapport]], 4), MID(tbl_data[[#This Row],[Date_rapport]], 6, 2), RIGHT(tbl_data[[#This Row],[Date_rapport]], 2))</f>
        <v>44535</v>
      </c>
    </row>
    <row r="2002" spans="1:10" x14ac:dyDescent="0.2">
      <c r="A2002" s="28" t="s">
        <v>2030</v>
      </c>
      <c r="B2002" t="s">
        <v>6</v>
      </c>
      <c r="C2002" s="28" t="s">
        <v>326</v>
      </c>
      <c r="D2002" t="s">
        <v>327</v>
      </c>
      <c r="E2002" t="s">
        <v>326</v>
      </c>
      <c r="F2002" t="str">
        <f>INDEX(tbl_produits[Nom normalisé], MATCH(tbl_data[[#This Row],[Spécialité]], tbl_produits[Nom original], 0))</f>
        <v>NOXAFIL 300 mg,  solution à diluer pour perfusion</v>
      </c>
      <c r="G2002" t="str">
        <f>INDEX(tbl_produits[Classe nom], MATCH(tbl_data[[#This Row],[NORM_Spécialité]], tbl_produits[Nom normalisé], 0))</f>
        <v>Anti-infectieux à usage systémique</v>
      </c>
      <c r="H2002">
        <f>YEAR(tbl_data[[#This Row],[Date_rapport]])</f>
        <v>2021</v>
      </c>
      <c r="I2002" t="str">
        <f>INDEX(tbl_produits[Molécule extraite], MATCH(tbl_data[[#This Row],[NORM_Spécialité]], tbl_produits[Nom normalisé], 0))</f>
        <v>Posaconazole</v>
      </c>
      <c r="J2002" s="34">
        <f>DATE(LEFT(tbl_data[[#This Row],[Date_rapport]], 4), MID(tbl_data[[#This Row],[Date_rapport]], 6, 2), RIGHT(tbl_data[[#This Row],[Date_rapport]], 2))</f>
        <v>44535</v>
      </c>
    </row>
    <row r="2003" spans="1:10" x14ac:dyDescent="0.2">
      <c r="A2003" s="28" t="s">
        <v>2030</v>
      </c>
      <c r="B2003" t="s">
        <v>3</v>
      </c>
      <c r="C2003" s="28" t="s">
        <v>328</v>
      </c>
      <c r="D2003" t="s">
        <v>261</v>
      </c>
      <c r="E2003" t="s">
        <v>2</v>
      </c>
      <c r="F2003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2003" t="str">
        <f>INDEX(tbl_produits[Classe nom], MATCH(tbl_data[[#This Row],[NORM_Spécialité]], tbl_produits[Nom normalisé], 0))</f>
        <v>Système nerveux</v>
      </c>
      <c r="H2003">
        <f>YEAR(tbl_data[[#This Row],[Date_rapport]])</f>
        <v>2021</v>
      </c>
      <c r="I2003" t="str">
        <f>INDEX(tbl_produits[Molécule extraite], MATCH(tbl_data[[#This Row],[NORM_Spécialité]], tbl_produits[Nom normalisé], 0))</f>
        <v>Varenicline</v>
      </c>
      <c r="J2003" s="34">
        <f>DATE(LEFT(tbl_data[[#This Row],[Date_rapport]], 4), MID(tbl_data[[#This Row],[Date_rapport]], 6, 2), RIGHT(tbl_data[[#This Row],[Date_rapport]], 2))</f>
        <v>44535</v>
      </c>
    </row>
    <row r="2004" spans="1:10" x14ac:dyDescent="0.2">
      <c r="A2004" s="28" t="s">
        <v>2030</v>
      </c>
      <c r="B2004" t="s">
        <v>3</v>
      </c>
      <c r="C2004" s="28" t="s">
        <v>329</v>
      </c>
      <c r="D2004" t="s">
        <v>331</v>
      </c>
      <c r="E2004" t="s">
        <v>2</v>
      </c>
      <c r="F2004" t="str">
        <f>INDEX(tbl_produits[Nom normalisé], MATCH(tbl_data[[#This Row],[Spécialité]], tbl_produits[Nom original], 0))</f>
        <v>METHOTREXATE Viatris 100 mg/ml, solution injectable</v>
      </c>
      <c r="G2004" t="str">
        <f>INDEX(tbl_produits[Classe nom], MATCH(tbl_data[[#This Row],[NORM_Spécialité]], tbl_produits[Nom normalisé], 0))</f>
        <v>Antinéoplasiques et immunomodulateurs</v>
      </c>
      <c r="H2004">
        <f>YEAR(tbl_data[[#This Row],[Date_rapport]])</f>
        <v>2021</v>
      </c>
      <c r="I2004" t="str">
        <f>INDEX(tbl_produits[Molécule extraite], MATCH(tbl_data[[#This Row],[NORM_Spécialité]], tbl_produits[Nom normalisé], 0))</f>
        <v>Méthotrexate</v>
      </c>
      <c r="J2004" s="34">
        <f>DATE(LEFT(tbl_data[[#This Row],[Date_rapport]], 4), MID(tbl_data[[#This Row],[Date_rapport]], 6, 2), RIGHT(tbl_data[[#This Row],[Date_rapport]], 2))</f>
        <v>44535</v>
      </c>
    </row>
    <row r="2005" spans="1:10" x14ac:dyDescent="0.2">
      <c r="A2005" s="28" t="s">
        <v>2030</v>
      </c>
      <c r="B2005" t="s">
        <v>3</v>
      </c>
      <c r="C2005" s="28" t="s">
        <v>329</v>
      </c>
      <c r="D2005" t="s">
        <v>332</v>
      </c>
      <c r="E2005" t="s">
        <v>2</v>
      </c>
      <c r="F2005" t="str">
        <f>INDEX(tbl_produits[Nom normalisé], MATCH(tbl_data[[#This Row],[Spécialité]], tbl_produits[Nom original], 0))</f>
        <v>EXACYL 1 g/10 ml,  solution buvable</v>
      </c>
      <c r="G2005" t="str">
        <f>INDEX(tbl_produits[Classe nom], MATCH(tbl_data[[#This Row],[NORM_Spécialité]], tbl_produits[Nom normalisé], 0))</f>
        <v>Sang et organes hématopoïétiques</v>
      </c>
      <c r="H2005">
        <f>YEAR(tbl_data[[#This Row],[Date_rapport]])</f>
        <v>2021</v>
      </c>
      <c r="I2005" t="str">
        <f>INDEX(tbl_produits[Molécule extraite], MATCH(tbl_data[[#This Row],[NORM_Spécialité]], tbl_produits[Nom normalisé], 0))</f>
        <v>Tranexamique (acide)</v>
      </c>
      <c r="J2005" s="34">
        <f>DATE(LEFT(tbl_data[[#This Row],[Date_rapport]], 4), MID(tbl_data[[#This Row],[Date_rapport]], 6, 2), RIGHT(tbl_data[[#This Row],[Date_rapport]], 2))</f>
        <v>44535</v>
      </c>
    </row>
    <row r="2006" spans="1:10" x14ac:dyDescent="0.2">
      <c r="A2006" s="28" t="s">
        <v>2030</v>
      </c>
      <c r="B2006" t="s">
        <v>6</v>
      </c>
      <c r="C2006" s="28" t="s">
        <v>329</v>
      </c>
      <c r="D2006" t="s">
        <v>131</v>
      </c>
      <c r="E2006" t="s">
        <v>329</v>
      </c>
      <c r="F2006" t="str">
        <f>INDEX(tbl_produits[Nom normalisé], MATCH(tbl_data[[#This Row],[Spécialité]], tbl_produits[Nom original], 0))</f>
        <v>ETOMIDATE LIPURO 20 mg/10 ml, émulsion injectable</v>
      </c>
      <c r="G2006" t="str">
        <f>INDEX(tbl_produits[Classe nom], MATCH(tbl_data[[#This Row],[NORM_Spécialité]], tbl_produits[Nom normalisé], 0))</f>
        <v>Système nerveux</v>
      </c>
      <c r="H2006">
        <f>YEAR(tbl_data[[#This Row],[Date_rapport]])</f>
        <v>2021</v>
      </c>
      <c r="I2006" t="str">
        <f>INDEX(tbl_produits[Molécule extraite], MATCH(tbl_data[[#This Row],[NORM_Spécialité]], tbl_produits[Nom normalisé], 0))</f>
        <v>Etomidate</v>
      </c>
      <c r="J2006" s="34">
        <f>DATE(LEFT(tbl_data[[#This Row],[Date_rapport]], 4), MID(tbl_data[[#This Row],[Date_rapport]], 6, 2), RIGHT(tbl_data[[#This Row],[Date_rapport]], 2))</f>
        <v>44535</v>
      </c>
    </row>
    <row r="2007" spans="1:10" x14ac:dyDescent="0.2">
      <c r="A2007" s="28" t="s">
        <v>2030</v>
      </c>
      <c r="B2007" t="s">
        <v>3</v>
      </c>
      <c r="C2007" s="28" t="s">
        <v>250</v>
      </c>
      <c r="D2007" t="s">
        <v>251</v>
      </c>
      <c r="E2007" t="s">
        <v>2</v>
      </c>
      <c r="F2007" t="str">
        <f>INDEX(tbl_produits[Nom normalisé], MATCH(tbl_data[[#This Row],[Spécialité]], tbl_produits[Nom original], 0))</f>
        <v>TRANDATE 5 mg/ml, solution injectable</v>
      </c>
      <c r="G2007" t="str">
        <f>INDEX(tbl_produits[Classe nom], MATCH(tbl_data[[#This Row],[NORM_Spécialité]], tbl_produits[Nom normalisé], 0))</f>
        <v>Système cardiovasculaire</v>
      </c>
      <c r="H2007">
        <f>YEAR(tbl_data[[#This Row],[Date_rapport]])</f>
        <v>2021</v>
      </c>
      <c r="I2007" t="str">
        <f>INDEX(tbl_produits[Molécule extraite], MATCH(tbl_data[[#This Row],[NORM_Spécialité]], tbl_produits[Nom normalisé], 0))</f>
        <v>Labétalol (chlorhydrate de)</v>
      </c>
      <c r="J2007" s="34">
        <f>DATE(LEFT(tbl_data[[#This Row],[Date_rapport]], 4), MID(tbl_data[[#This Row],[Date_rapport]], 6, 2), RIGHT(tbl_data[[#This Row],[Date_rapport]], 2))</f>
        <v>44535</v>
      </c>
    </row>
    <row r="2008" spans="1:10" x14ac:dyDescent="0.2">
      <c r="A2008" s="28" t="s">
        <v>2030</v>
      </c>
      <c r="B2008" t="s">
        <v>3</v>
      </c>
      <c r="C2008" s="28" t="s">
        <v>254</v>
      </c>
      <c r="D2008" t="s">
        <v>255</v>
      </c>
      <c r="E2008" t="s">
        <v>2</v>
      </c>
      <c r="F2008" t="str">
        <f>INDEX(tbl_produits[Nom normalisé], MATCH(tbl_data[[#This Row],[Spécialité]], tbl_produits[Nom original], 0))</f>
        <v>BREVIBLOC 10 mg/ml,  solution pour perfusion (poche de 250 ml)</v>
      </c>
      <c r="G2008" t="str">
        <f>INDEX(tbl_produits[Classe nom], MATCH(tbl_data[[#This Row],[NORM_Spécialité]], tbl_produits[Nom normalisé], 0))</f>
        <v>Système cardiovasculaire</v>
      </c>
      <c r="H2008">
        <f>YEAR(tbl_data[[#This Row],[Date_rapport]])</f>
        <v>2021</v>
      </c>
      <c r="I2008" t="str">
        <f>INDEX(tbl_produits[Molécule extraite], MATCH(tbl_data[[#This Row],[NORM_Spécialité]], tbl_produits[Nom normalisé], 0))</f>
        <v>Esmolol (chlorhydrate d')</v>
      </c>
      <c r="J2008" s="34">
        <f>DATE(LEFT(tbl_data[[#This Row],[Date_rapport]], 4), MID(tbl_data[[#This Row],[Date_rapport]], 6, 2), RIGHT(tbl_data[[#This Row],[Date_rapport]], 2))</f>
        <v>44535</v>
      </c>
    </row>
    <row r="2009" spans="1:10" x14ac:dyDescent="0.2">
      <c r="A2009" s="28" t="s">
        <v>2030</v>
      </c>
      <c r="B2009" t="s">
        <v>11</v>
      </c>
      <c r="C2009" s="28" t="s">
        <v>257</v>
      </c>
      <c r="D2009" t="s">
        <v>258</v>
      </c>
      <c r="E2009" t="s">
        <v>2</v>
      </c>
      <c r="F2009" t="str">
        <f>INDEX(tbl_produits[Nom normalisé], MATCH(tbl_data[[#This Row],[Spécialité]], tbl_produits[Nom original], 0))</f>
        <v>MEXILETINE AP-HP 200 mg, gélule - Mise à disposition de NAMUSCLA 167 mg, gélule</v>
      </c>
      <c r="G2009" t="str">
        <f>INDEX(tbl_produits[Classe nom], MATCH(tbl_data[[#This Row],[NORM_Spécialité]], tbl_produits[Nom normalisé], 0))</f>
        <v>Système cardiovasculaire</v>
      </c>
      <c r="H2009">
        <f>YEAR(tbl_data[[#This Row],[Date_rapport]])</f>
        <v>2021</v>
      </c>
      <c r="I2009" t="str">
        <f>INDEX(tbl_produits[Molécule extraite], MATCH(tbl_data[[#This Row],[NORM_Spécialité]], tbl_produits[Nom normalisé], 0))</f>
        <v>Mexilétine</v>
      </c>
      <c r="J2009" s="34">
        <f>DATE(LEFT(tbl_data[[#This Row],[Date_rapport]], 4), MID(tbl_data[[#This Row],[Date_rapport]], 6, 2), RIGHT(tbl_data[[#This Row],[Date_rapport]], 2))</f>
        <v>44535</v>
      </c>
    </row>
    <row r="2010" spans="1:10" x14ac:dyDescent="0.2">
      <c r="A2010" s="28" t="s">
        <v>2030</v>
      </c>
      <c r="B2010" t="s">
        <v>6</v>
      </c>
      <c r="C2010" s="28" t="s">
        <v>259</v>
      </c>
      <c r="D2010" t="s">
        <v>166</v>
      </c>
      <c r="E2010" t="s">
        <v>259</v>
      </c>
      <c r="F2010" t="str">
        <f>INDEX(tbl_produits[Nom normalisé], MATCH(tbl_data[[#This Row],[Spécialité]], tbl_produits[Nom original], 0))</f>
        <v>PEDIAVEN AP-HP NOUVEAU-NE 2, solution pour perfusion, poche bicompartimentée de 250 ml</v>
      </c>
      <c r="G2010" t="str">
        <f>INDEX(tbl_produits[Classe nom], MATCH(tbl_data[[#This Row],[NORM_Spécialité]], tbl_produits[Nom normalisé], 0))</f>
        <v>Sang et organes hématopoïétiques</v>
      </c>
      <c r="H2010">
        <f>YEAR(tbl_data[[#This Row],[Date_rapport]])</f>
        <v>2021</v>
      </c>
      <c r="I2010" t="str">
        <f>INDEX(tbl_produits[Molécule extraite], MATCH(tbl_data[[#This Row],[NORM_Spécialité]], tbl_produits[Nom normalisé], 0))</f>
        <v>Mélange nutritif</v>
      </c>
      <c r="J2010" s="34">
        <f>DATE(LEFT(tbl_data[[#This Row],[Date_rapport]], 4), MID(tbl_data[[#This Row],[Date_rapport]], 6, 2), RIGHT(tbl_data[[#This Row],[Date_rapport]], 2))</f>
        <v>44535</v>
      </c>
    </row>
    <row r="2011" spans="1:10" x14ac:dyDescent="0.2">
      <c r="A2011" s="28" t="s">
        <v>2030</v>
      </c>
      <c r="B2011" t="s">
        <v>6</v>
      </c>
      <c r="C2011" s="28" t="s">
        <v>259</v>
      </c>
      <c r="D2011" t="s">
        <v>168</v>
      </c>
      <c r="E2011" t="s">
        <v>259</v>
      </c>
      <c r="F2011" t="str">
        <f>INDEX(tbl_produits[Nom normalisé], MATCH(tbl_data[[#This Row],[Spécialité]], tbl_produits[Nom original], 0))</f>
        <v>PEDIAVEN AP-HP G20, solution pour perfusion, poche bicompartimentée de 1000 ml</v>
      </c>
      <c r="G2011" t="str">
        <f>INDEX(tbl_produits[Classe nom], MATCH(tbl_data[[#This Row],[NORM_Spécialité]], tbl_produits[Nom normalisé], 0))</f>
        <v>Sang et organes hématopoïétiques</v>
      </c>
      <c r="H2011">
        <f>YEAR(tbl_data[[#This Row],[Date_rapport]])</f>
        <v>2021</v>
      </c>
      <c r="I2011" t="str">
        <f>INDEX(tbl_produits[Molécule extraite], MATCH(tbl_data[[#This Row],[NORM_Spécialité]], tbl_produits[Nom normalisé], 0))</f>
        <v>Mélange nutritif</v>
      </c>
      <c r="J2011" s="34">
        <f>DATE(LEFT(tbl_data[[#This Row],[Date_rapport]], 4), MID(tbl_data[[#This Row],[Date_rapport]], 6, 2), RIGHT(tbl_data[[#This Row],[Date_rapport]], 2))</f>
        <v>44535</v>
      </c>
    </row>
    <row r="2012" spans="1:10" x14ac:dyDescent="0.2">
      <c r="A2012" s="28" t="s">
        <v>2030</v>
      </c>
      <c r="B2012" t="s">
        <v>6</v>
      </c>
      <c r="C2012" s="28" t="s">
        <v>260</v>
      </c>
      <c r="D2012" t="s">
        <v>156</v>
      </c>
      <c r="E2012" t="s">
        <v>1618</v>
      </c>
      <c r="F2012" t="str">
        <f>INDEX(tbl_produits[Nom normalisé], MATCH(tbl_data[[#This Row],[Spécialité]], tbl_produits[Nom original], 0))</f>
        <v>LEVOTHYROX 88, 112 et 137 microgrammes, comprimé sécable</v>
      </c>
      <c r="G2012" t="str">
        <f>INDEX(tbl_produits[Classe nom], MATCH(tbl_data[[#This Row],[NORM_Spécialité]], tbl_produits[Nom normalisé], 0))</f>
        <v>Hormones systémiques sauf hormones sexuelles et insulines</v>
      </c>
      <c r="H2012">
        <f>YEAR(tbl_data[[#This Row],[Date_rapport]])</f>
        <v>2021</v>
      </c>
      <c r="I2012" t="str">
        <f>INDEX(tbl_produits[Molécule extraite], MATCH(tbl_data[[#This Row],[NORM_Spécialité]], tbl_produits[Nom normalisé], 0))</f>
        <v>Lévothyroxine sodique</v>
      </c>
      <c r="J2012" s="34">
        <f>DATE(LEFT(tbl_data[[#This Row],[Date_rapport]], 4), MID(tbl_data[[#This Row],[Date_rapport]], 6, 2), RIGHT(tbl_data[[#This Row],[Date_rapport]], 2))</f>
        <v>44535</v>
      </c>
    </row>
    <row r="2013" spans="1:10" x14ac:dyDescent="0.2">
      <c r="A2013" s="28" t="s">
        <v>2030</v>
      </c>
      <c r="B2013" t="s">
        <v>6</v>
      </c>
      <c r="C2013" s="28" t="s">
        <v>267</v>
      </c>
      <c r="D2013" t="s">
        <v>268</v>
      </c>
      <c r="E2013" t="s">
        <v>267</v>
      </c>
      <c r="F2013" t="str">
        <f>INDEX(tbl_produits[Nom normalisé], MATCH(tbl_data[[#This Row],[Spécialité]], tbl_produits[Nom original], 0))</f>
        <v>TARGRETIN 75 mg, capsule molle</v>
      </c>
      <c r="G2013" t="str">
        <f>INDEX(tbl_produits[Classe nom], MATCH(tbl_data[[#This Row],[NORM_Spécialité]], tbl_produits[Nom normalisé], 0))</f>
        <v>Antinéoplasiques et immunomodulateurs</v>
      </c>
      <c r="H2013">
        <f>YEAR(tbl_data[[#This Row],[Date_rapport]])</f>
        <v>2021</v>
      </c>
      <c r="I2013" t="str">
        <f>INDEX(tbl_produits[Molécule extraite], MATCH(tbl_data[[#This Row],[NORM_Spécialité]], tbl_produits[Nom normalisé], 0))</f>
        <v>Bexarotène</v>
      </c>
      <c r="J2013" s="34">
        <f>DATE(LEFT(tbl_data[[#This Row],[Date_rapport]], 4), MID(tbl_data[[#This Row],[Date_rapport]], 6, 2), RIGHT(tbl_data[[#This Row],[Date_rapport]], 2))</f>
        <v>44535</v>
      </c>
    </row>
    <row r="2014" spans="1:10" x14ac:dyDescent="0.2">
      <c r="A2014" s="28" t="s">
        <v>2030</v>
      </c>
      <c r="B2014" t="s">
        <v>3</v>
      </c>
      <c r="C2014" s="28" t="s">
        <v>267</v>
      </c>
      <c r="D2014" t="s">
        <v>61</v>
      </c>
      <c r="E2014" t="s">
        <v>2</v>
      </c>
      <c r="F2014" t="str">
        <f>INDEX(tbl_produits[Nom normalisé], MATCH(tbl_data[[#This Row],[Spécialité]], tbl_produits[Nom original], 0))</f>
        <v>BCG Medac, poudre et solvant pour suspension pour administration intra-vésicale</v>
      </c>
      <c r="G2014" t="str">
        <f>INDEX(tbl_produits[Classe nom], MATCH(tbl_data[[#This Row],[NORM_Spécialité]], tbl_produits[Nom normalisé], 0))</f>
        <v>Antinéoplasiques et immunomodulateurs</v>
      </c>
      <c r="H2014">
        <f>YEAR(tbl_data[[#This Row],[Date_rapport]])</f>
        <v>2021</v>
      </c>
      <c r="I2014" t="str">
        <f>INDEX(tbl_produits[Molécule extraite], MATCH(tbl_data[[#This Row],[NORM_Spécialité]], tbl_produits[Nom normalisé], 0))</f>
        <v>Bactérie BCG lyophilisée</v>
      </c>
      <c r="J2014" s="34">
        <f>DATE(LEFT(tbl_data[[#This Row],[Date_rapport]], 4), MID(tbl_data[[#This Row],[Date_rapport]], 6, 2), RIGHT(tbl_data[[#This Row],[Date_rapport]], 2))</f>
        <v>44535</v>
      </c>
    </row>
    <row r="2015" spans="1:10" x14ac:dyDescent="0.2">
      <c r="A2015" s="28" t="s">
        <v>2030</v>
      </c>
      <c r="B2015" t="s">
        <v>6</v>
      </c>
      <c r="C2015" s="28" t="s">
        <v>272</v>
      </c>
      <c r="D2015" t="s">
        <v>273</v>
      </c>
      <c r="E2015" t="s">
        <v>282</v>
      </c>
      <c r="F2015" t="str">
        <f>INDEX(tbl_produits[Nom normalisé], MATCH(tbl_data[[#This Row],[Spécialité]], tbl_produits[Nom original], 0))</f>
        <v>SIGNIFOR 30 mg, poudre et solvant pour suspension injectable</v>
      </c>
      <c r="G2015" t="str">
        <f>INDEX(tbl_produits[Classe nom], MATCH(tbl_data[[#This Row],[NORM_Spécialité]], tbl_produits[Nom normalisé], 0))</f>
        <v>Hormones systémiques sauf hormones sexuelles et insulines</v>
      </c>
      <c r="H2015">
        <f>YEAR(tbl_data[[#This Row],[Date_rapport]])</f>
        <v>2021</v>
      </c>
      <c r="I2015" t="str">
        <f>INDEX(tbl_produits[Molécule extraite], MATCH(tbl_data[[#This Row],[NORM_Spécialité]], tbl_produits[Nom normalisé], 0))</f>
        <v>Pasiréotide</v>
      </c>
      <c r="J2015" s="34">
        <f>DATE(LEFT(tbl_data[[#This Row],[Date_rapport]], 4), MID(tbl_data[[#This Row],[Date_rapport]], 6, 2), RIGHT(tbl_data[[#This Row],[Date_rapport]], 2))</f>
        <v>44535</v>
      </c>
    </row>
    <row r="2016" spans="1:10" x14ac:dyDescent="0.2">
      <c r="A2016" s="28" t="s">
        <v>2030</v>
      </c>
      <c r="B2016" t="s">
        <v>6</v>
      </c>
      <c r="C2016" s="28" t="s">
        <v>274</v>
      </c>
      <c r="D2016" t="s">
        <v>245</v>
      </c>
      <c r="E2016" t="s">
        <v>275</v>
      </c>
      <c r="F2016" t="str">
        <f>INDEX(tbl_produits[Nom normalisé], MATCH(tbl_data[[#This Row],[Spécialité]], tbl_produits[Nom original], 0))</f>
        <v>TOBI 300 mg/5 ml,  solution pour inhalation par nébuliseur</v>
      </c>
      <c r="G2016" t="str">
        <f>INDEX(tbl_produits[Classe nom], MATCH(tbl_data[[#This Row],[NORM_Spécialité]], tbl_produits[Nom normalisé], 0))</f>
        <v>Anti-infectieux à usage systémique</v>
      </c>
      <c r="H2016">
        <f>YEAR(tbl_data[[#This Row],[Date_rapport]])</f>
        <v>2021</v>
      </c>
      <c r="I2016" t="str">
        <f>INDEX(tbl_produits[Molécule extraite], MATCH(tbl_data[[#This Row],[NORM_Spécialité]], tbl_produits[Nom normalisé], 0))</f>
        <v>Tobramycine</v>
      </c>
      <c r="J2016" s="34">
        <f>DATE(LEFT(tbl_data[[#This Row],[Date_rapport]], 4), MID(tbl_data[[#This Row],[Date_rapport]], 6, 2), RIGHT(tbl_data[[#This Row],[Date_rapport]], 2))</f>
        <v>44535</v>
      </c>
    </row>
    <row r="2017" spans="1:10" x14ac:dyDescent="0.2">
      <c r="A2017" s="28" t="s">
        <v>2030</v>
      </c>
      <c r="B2017" t="s">
        <v>9</v>
      </c>
      <c r="C2017" s="28" t="s">
        <v>275</v>
      </c>
      <c r="D2017" t="s">
        <v>276</v>
      </c>
      <c r="E2017" t="s">
        <v>2</v>
      </c>
      <c r="F2017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2017" t="str">
        <f>INDEX(tbl_produits[Classe nom], MATCH(tbl_data[[#This Row],[NORM_Spécialité]], tbl_produits[Nom normalisé], 0))</f>
        <v>Anti-infectieux à usage systémique</v>
      </c>
      <c r="H2017">
        <f>YEAR(tbl_data[[#This Row],[Date_rapport]])</f>
        <v>2021</v>
      </c>
      <c r="I2017" t="str">
        <f>INDEX(tbl_produits[Molécule extraite], MATCH(tbl_data[[#This Row],[NORM_Spécialité]], tbl_produits[Nom normalisé], 0))</f>
        <v>Immunoglobuline humaine normale (IgG)</v>
      </c>
      <c r="J2017" s="34">
        <f>DATE(LEFT(tbl_data[[#This Row],[Date_rapport]], 4), MID(tbl_data[[#This Row],[Date_rapport]], 6, 2), RIGHT(tbl_data[[#This Row],[Date_rapport]], 2))</f>
        <v>44535</v>
      </c>
    </row>
    <row r="2018" spans="1:10" x14ac:dyDescent="0.2">
      <c r="A2018" s="28" t="s">
        <v>2030</v>
      </c>
      <c r="B2018" t="s">
        <v>11</v>
      </c>
      <c r="C2018" s="28" t="s">
        <v>275</v>
      </c>
      <c r="D2018" t="s">
        <v>277</v>
      </c>
      <c r="E2018" t="s">
        <v>2</v>
      </c>
      <c r="F2018" t="str">
        <f>INDEX(tbl_produits[Nom normalisé], MATCH(tbl_data[[#This Row],[Spécialité]], tbl_produits[Nom original], 0))</f>
        <v>NEUROBLOC 5000 U/ml,  solution injectable</v>
      </c>
      <c r="G2018" t="str">
        <f>INDEX(tbl_produits[Classe nom], MATCH(tbl_data[[#This Row],[NORM_Spécialité]], tbl_produits[Nom normalisé], 0))</f>
        <v xml:space="preserve">Système musculo-squelettique </v>
      </c>
      <c r="H2018">
        <f>YEAR(tbl_data[[#This Row],[Date_rapport]])</f>
        <v>2021</v>
      </c>
      <c r="I2018" t="str">
        <f>INDEX(tbl_produits[Molécule extraite], MATCH(tbl_data[[#This Row],[NORM_Spécialité]], tbl_produits[Nom normalisé], 0))</f>
        <v>Toxine botulique de type B</v>
      </c>
      <c r="J2018" s="34">
        <f>DATE(LEFT(tbl_data[[#This Row],[Date_rapport]], 4), MID(tbl_data[[#This Row],[Date_rapport]], 6, 2), RIGHT(tbl_data[[#This Row],[Date_rapport]], 2))</f>
        <v>44535</v>
      </c>
    </row>
    <row r="2019" spans="1:10" x14ac:dyDescent="0.2">
      <c r="A2019" s="28" t="s">
        <v>2030</v>
      </c>
      <c r="B2019" t="s">
        <v>9</v>
      </c>
      <c r="C2019" s="28" t="s">
        <v>280</v>
      </c>
      <c r="D2019" t="s">
        <v>226</v>
      </c>
      <c r="E2019" t="s">
        <v>2</v>
      </c>
      <c r="F2019" t="str">
        <f>INDEX(tbl_produits[Nom normalisé], MATCH(tbl_data[[#This Row],[Spécialité]], tbl_produits[Nom original], 0))</f>
        <v>CLAMOXYL 1g, poudre pour solution injectable/pour perfusion (IM-IV)</v>
      </c>
      <c r="G2019" t="str">
        <f>INDEX(tbl_produits[Classe nom], MATCH(tbl_data[[#This Row],[NORM_Spécialité]], tbl_produits[Nom normalisé], 0))</f>
        <v>Anti-infectieux à usage systémique</v>
      </c>
      <c r="H2019">
        <f>YEAR(tbl_data[[#This Row],[Date_rapport]])</f>
        <v>2021</v>
      </c>
      <c r="I2019" t="str">
        <f>INDEX(tbl_produits[Molécule extraite], MATCH(tbl_data[[#This Row],[NORM_Spécialité]], tbl_produits[Nom normalisé], 0))</f>
        <v>Amoxicilline</v>
      </c>
      <c r="J2019" s="34">
        <f>DATE(LEFT(tbl_data[[#This Row],[Date_rapport]], 4), MID(tbl_data[[#This Row],[Date_rapport]], 6, 2), RIGHT(tbl_data[[#This Row],[Date_rapport]], 2))</f>
        <v>44535</v>
      </c>
    </row>
    <row r="2020" spans="1:10" x14ac:dyDescent="0.2">
      <c r="A2020" s="28" t="s">
        <v>2030</v>
      </c>
      <c r="B2020" t="s">
        <v>9</v>
      </c>
      <c r="C2020" s="28" t="s">
        <v>282</v>
      </c>
      <c r="D2020" t="s">
        <v>240</v>
      </c>
      <c r="E2020" t="s">
        <v>2</v>
      </c>
      <c r="F2020" t="str">
        <f>INDEX(tbl_produits[Nom normalisé], MATCH(tbl_data[[#This Row],[Spécialité]], tbl_produits[Nom original], 0))</f>
        <v>PROPRANOLOL ACETLAB 5 mg/5 mL, solution injectable</v>
      </c>
      <c r="G2020" t="str">
        <f>INDEX(tbl_produits[Classe nom], MATCH(tbl_data[[#This Row],[NORM_Spécialité]], tbl_produits[Nom normalisé], 0))</f>
        <v>Système cardiovasculaire</v>
      </c>
      <c r="H2020">
        <f>YEAR(tbl_data[[#This Row],[Date_rapport]])</f>
        <v>2021</v>
      </c>
      <c r="I2020" t="str">
        <f>INDEX(tbl_produits[Molécule extraite], MATCH(tbl_data[[#This Row],[NORM_Spécialité]], tbl_produits[Nom normalisé], 0))</f>
        <v>Propranolol</v>
      </c>
      <c r="J2020" s="34">
        <f>DATE(LEFT(tbl_data[[#This Row],[Date_rapport]], 4), MID(tbl_data[[#This Row],[Date_rapport]], 6, 2), RIGHT(tbl_data[[#This Row],[Date_rapport]], 2))</f>
        <v>44535</v>
      </c>
    </row>
    <row r="2021" spans="1:10" x14ac:dyDescent="0.2">
      <c r="A2021" s="28" t="s">
        <v>2030</v>
      </c>
      <c r="B2021" t="s">
        <v>6</v>
      </c>
      <c r="C2021" s="28" t="s">
        <v>283</v>
      </c>
      <c r="D2021" t="s">
        <v>128</v>
      </c>
      <c r="E2021" t="s">
        <v>2</v>
      </c>
      <c r="F2021" t="str">
        <f>INDEX(tbl_produits[Nom normalisé], MATCH(tbl_data[[#This Row],[Spécialité]], tbl_produits[Nom original], 0))</f>
        <v>CIPROFLOXACINE ARROW 500mg  comprimé pelliculé</v>
      </c>
      <c r="G2021" t="str">
        <f>INDEX(tbl_produits[Classe nom], MATCH(tbl_data[[#This Row],[NORM_Spécialité]], tbl_produits[Nom normalisé], 0))</f>
        <v>Anti-infectieux à usage systémique</v>
      </c>
      <c r="H2021">
        <f>YEAR(tbl_data[[#This Row],[Date_rapport]])</f>
        <v>2021</v>
      </c>
      <c r="I2021" t="str">
        <f>INDEX(tbl_produits[Molécule extraite], MATCH(tbl_data[[#This Row],[NORM_Spécialité]], tbl_produits[Nom normalisé], 0))</f>
        <v>Ciprofloxacine</v>
      </c>
      <c r="J2021" s="34">
        <f>DATE(LEFT(tbl_data[[#This Row],[Date_rapport]], 4), MID(tbl_data[[#This Row],[Date_rapport]], 6, 2), RIGHT(tbl_data[[#This Row],[Date_rapport]], 2))</f>
        <v>44535</v>
      </c>
    </row>
    <row r="2022" spans="1:10" x14ac:dyDescent="0.2">
      <c r="A2022" s="28" t="s">
        <v>2030</v>
      </c>
      <c r="B2022" t="s">
        <v>6</v>
      </c>
      <c r="C2022" s="28" t="s">
        <v>284</v>
      </c>
      <c r="D2022" t="s">
        <v>13</v>
      </c>
      <c r="E2022" t="s">
        <v>1550</v>
      </c>
      <c r="F2022" t="str">
        <f>INDEX(tbl_produits[Nom normalisé], MATCH(tbl_data[[#This Row],[Spécialité]], tbl_produits[Nom original], 0))</f>
        <v>DIGIFAB 40 mg  poudre pour solution pour perfusion</v>
      </c>
      <c r="G2022" t="str">
        <f>INDEX(tbl_produits[Classe nom], MATCH(tbl_data[[#This Row],[NORM_Spécialité]], tbl_produits[Nom normalisé], 0))</f>
        <v>Divers</v>
      </c>
      <c r="H2022">
        <f>YEAR(tbl_data[[#This Row],[Date_rapport]])</f>
        <v>2021</v>
      </c>
      <c r="I2022" t="str">
        <f>INDEX(tbl_produits[Molécule extraite], MATCH(tbl_data[[#This Row],[NORM_Spécialité]], tbl_produits[Nom normalisé], 0))</f>
        <v>Fragments Fab antidigoxine (ovins)</v>
      </c>
      <c r="J2022" s="34">
        <f>DATE(LEFT(tbl_data[[#This Row],[Date_rapport]], 4), MID(tbl_data[[#This Row],[Date_rapport]], 6, 2), RIGHT(tbl_data[[#This Row],[Date_rapport]], 2))</f>
        <v>44535</v>
      </c>
    </row>
    <row r="2023" spans="1:10" x14ac:dyDescent="0.2">
      <c r="A2023" s="28" t="s">
        <v>2030</v>
      </c>
      <c r="B2023" t="s">
        <v>11</v>
      </c>
      <c r="C2023" s="28" t="s">
        <v>284</v>
      </c>
      <c r="D2023" t="s">
        <v>12</v>
      </c>
      <c r="E2023" t="s">
        <v>2</v>
      </c>
      <c r="F2023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2023" t="str">
        <f>INDEX(tbl_produits[Classe nom], MATCH(tbl_data[[#This Row],[NORM_Spécialité]], tbl_produits[Nom normalisé], 0))</f>
        <v>Divers</v>
      </c>
      <c r="H2023">
        <f>YEAR(tbl_data[[#This Row],[Date_rapport]])</f>
        <v>2021</v>
      </c>
      <c r="I2023" t="str">
        <f>INDEX(tbl_produits[Molécule extraite], MATCH(tbl_data[[#This Row],[NORM_Spécialité]], tbl_produits[Nom normalisé], 0))</f>
        <v>Fragment Fab d’immunoglobuline antidigitalique ovin</v>
      </c>
      <c r="J2023" s="34">
        <f>DATE(LEFT(tbl_data[[#This Row],[Date_rapport]], 4), MID(tbl_data[[#This Row],[Date_rapport]], 6, 2), RIGHT(tbl_data[[#This Row],[Date_rapport]], 2))</f>
        <v>44535</v>
      </c>
    </row>
    <row r="2024" spans="1:10" x14ac:dyDescent="0.2">
      <c r="A2024" s="28" t="s">
        <v>2030</v>
      </c>
      <c r="B2024" t="s">
        <v>3</v>
      </c>
      <c r="C2024" s="28" t="s">
        <v>285</v>
      </c>
      <c r="D2024" t="s">
        <v>96</v>
      </c>
      <c r="E2024" t="s">
        <v>2</v>
      </c>
      <c r="F2024" t="str">
        <f>INDEX(tbl_produits[Nom normalisé], MATCH(tbl_data[[#This Row],[Spécialité]], tbl_produits[Nom original], 0))</f>
        <v>PENTACARINAT 300 mg, poudre pour aérosol et pour usage parentéral</v>
      </c>
      <c r="G2024" t="str">
        <f>INDEX(tbl_produits[Classe nom], MATCH(tbl_data[[#This Row],[NORM_Spécialité]], tbl_produits[Nom normalisé], 0))</f>
        <v>Antiparasitaires, insecticides et répulsifs</v>
      </c>
      <c r="H2024">
        <f>YEAR(tbl_data[[#This Row],[Date_rapport]])</f>
        <v>2021</v>
      </c>
      <c r="I2024" t="str">
        <f>INDEX(tbl_produits[Molécule extraite], MATCH(tbl_data[[#This Row],[NORM_Spécialité]], tbl_produits[Nom normalisé], 0))</f>
        <v>Pentamidine (isétionate de) </v>
      </c>
      <c r="J2024" s="34">
        <f>DATE(LEFT(tbl_data[[#This Row],[Date_rapport]], 4), MID(tbl_data[[#This Row],[Date_rapport]], 6, 2), RIGHT(tbl_data[[#This Row],[Date_rapport]], 2))</f>
        <v>44535</v>
      </c>
    </row>
    <row r="2025" spans="1:10" x14ac:dyDescent="0.2">
      <c r="A2025" s="28" t="s">
        <v>2030</v>
      </c>
      <c r="B2025" t="s">
        <v>6</v>
      </c>
      <c r="C2025" s="28" t="s">
        <v>286</v>
      </c>
      <c r="D2025" t="s">
        <v>197</v>
      </c>
      <c r="E2025" t="s">
        <v>286</v>
      </c>
      <c r="F2025" t="str">
        <f>INDEX(tbl_produits[Nom normalisé], MATCH(tbl_data[[#This Row],[Spécialité]], tbl_produits[Nom original], 0))</f>
        <v>UN-ALFA 2 microgrammes/1 ml, solution injectable IV en ampoule</v>
      </c>
      <c r="G2025" t="str">
        <f>INDEX(tbl_produits[Classe nom], MATCH(tbl_data[[#This Row],[NORM_Spécialité]], tbl_produits[Nom normalisé], 0))</f>
        <v>Voies digestives et métabolisme</v>
      </c>
      <c r="H2025">
        <f>YEAR(tbl_data[[#This Row],[Date_rapport]])</f>
        <v>2021</v>
      </c>
      <c r="I2025" t="str">
        <f>INDEX(tbl_produits[Molécule extraite], MATCH(tbl_data[[#This Row],[NORM_Spécialité]], tbl_produits[Nom normalisé], 0))</f>
        <v>Alfacalcidol </v>
      </c>
      <c r="J2025" s="34">
        <f>DATE(LEFT(tbl_data[[#This Row],[Date_rapport]], 4), MID(tbl_data[[#This Row],[Date_rapport]], 6, 2), RIGHT(tbl_data[[#This Row],[Date_rapport]], 2))</f>
        <v>44535</v>
      </c>
    </row>
    <row r="2026" spans="1:10" x14ac:dyDescent="0.2">
      <c r="A2026" s="28" t="s">
        <v>2030</v>
      </c>
      <c r="B2026" t="s">
        <v>3</v>
      </c>
      <c r="C2026" s="28" t="s">
        <v>287</v>
      </c>
      <c r="D2026" t="s">
        <v>248</v>
      </c>
      <c r="E2026" t="s">
        <v>2</v>
      </c>
      <c r="F2026" t="str">
        <f>INDEX(tbl_produits[Nom normalisé], MATCH(tbl_data[[#This Row],[Spécialité]], tbl_produits[Nom original], 0))</f>
        <v>SEMAP 20 mg, comprimé</v>
      </c>
      <c r="G2026" t="str">
        <f>INDEX(tbl_produits[Classe nom], MATCH(tbl_data[[#This Row],[NORM_Spécialité]], tbl_produits[Nom normalisé], 0))</f>
        <v>Système nerveux</v>
      </c>
      <c r="H2026">
        <f>YEAR(tbl_data[[#This Row],[Date_rapport]])</f>
        <v>2021</v>
      </c>
      <c r="I2026" t="str">
        <f>INDEX(tbl_produits[Molécule extraite], MATCH(tbl_data[[#This Row],[NORM_Spécialité]], tbl_produits[Nom normalisé], 0))</f>
        <v>Penfluridol</v>
      </c>
      <c r="J2026" s="34">
        <f>DATE(LEFT(tbl_data[[#This Row],[Date_rapport]], 4), MID(tbl_data[[#This Row],[Date_rapport]], 6, 2), RIGHT(tbl_data[[#This Row],[Date_rapport]], 2))</f>
        <v>44535</v>
      </c>
    </row>
    <row r="2027" spans="1:10" x14ac:dyDescent="0.2">
      <c r="A2027" s="28" t="s">
        <v>2030</v>
      </c>
      <c r="B2027" t="s">
        <v>3</v>
      </c>
      <c r="C2027" s="28" t="s">
        <v>289</v>
      </c>
      <c r="D2027" t="s">
        <v>238</v>
      </c>
      <c r="E2027" t="s">
        <v>2</v>
      </c>
      <c r="F2027" t="str">
        <f>INDEX(tbl_produits[Nom normalisé], MATCH(tbl_data[[#This Row],[Spécialité]], tbl_produits[Nom original], 0))</f>
        <v>SOLUMEDROL 40 mg/2ml  lyophilisat et solution pour usage parentéral</v>
      </c>
      <c r="G2027" t="str">
        <f>INDEX(tbl_produits[Classe nom], MATCH(tbl_data[[#This Row],[NORM_Spécialité]], tbl_produits[Nom normalisé], 0))</f>
        <v>Hormones systémiques sauf hormones sexuelles et insulines</v>
      </c>
      <c r="H2027">
        <f>YEAR(tbl_data[[#This Row],[Date_rapport]])</f>
        <v>2021</v>
      </c>
      <c r="I2027" t="str">
        <f>INDEX(tbl_produits[Molécule extraite], MATCH(tbl_data[[#This Row],[NORM_Spécialité]], tbl_produits[Nom normalisé], 0))</f>
        <v>Méthylprednisolone (hydrogénosuccinate de)</v>
      </c>
      <c r="J2027" s="34">
        <f>DATE(LEFT(tbl_data[[#This Row],[Date_rapport]], 4), MID(tbl_data[[#This Row],[Date_rapport]], 6, 2), RIGHT(tbl_data[[#This Row],[Date_rapport]], 2))</f>
        <v>44535</v>
      </c>
    </row>
    <row r="2028" spans="1:10" x14ac:dyDescent="0.2">
      <c r="A2028" s="28" t="s">
        <v>2030</v>
      </c>
      <c r="B2028" t="s">
        <v>3</v>
      </c>
      <c r="C2028" s="28" t="s">
        <v>289</v>
      </c>
      <c r="D2028" t="s">
        <v>237</v>
      </c>
      <c r="E2028" t="s">
        <v>2</v>
      </c>
      <c r="F2028" t="str">
        <f>INDEX(tbl_produits[Nom normalisé], MATCH(tbl_data[[#This Row],[Spécialité]], tbl_produits[Nom original], 0))</f>
        <v>URAPIDIL 100 mg/20 ml, solution injectable</v>
      </c>
      <c r="G2028" t="str">
        <f>INDEX(tbl_produits[Classe nom], MATCH(tbl_data[[#This Row],[NORM_Spécialité]], tbl_produits[Nom normalisé], 0))</f>
        <v>Système cardiovasculaire</v>
      </c>
      <c r="H2028">
        <f>YEAR(tbl_data[[#This Row],[Date_rapport]])</f>
        <v>2021</v>
      </c>
      <c r="I2028" t="str">
        <f>INDEX(tbl_produits[Molécule extraite], MATCH(tbl_data[[#This Row],[NORM_Spécialité]], tbl_produits[Nom normalisé], 0))</f>
        <v>Uradipil</v>
      </c>
      <c r="J2028" s="34">
        <f>DATE(LEFT(tbl_data[[#This Row],[Date_rapport]], 4), MID(tbl_data[[#This Row],[Date_rapport]], 6, 2), RIGHT(tbl_data[[#This Row],[Date_rapport]], 2))</f>
        <v>44535</v>
      </c>
    </row>
    <row r="2029" spans="1:10" x14ac:dyDescent="0.2">
      <c r="A2029" s="28" t="s">
        <v>2030</v>
      </c>
      <c r="B2029" t="s">
        <v>11</v>
      </c>
      <c r="C2029" s="28" t="s">
        <v>290</v>
      </c>
      <c r="D2029" t="s">
        <v>125</v>
      </c>
      <c r="E2029" t="s">
        <v>2</v>
      </c>
      <c r="F2029" t="str">
        <f>INDEX(tbl_produits[Nom normalisé], MATCH(tbl_data[[#This Row],[Spécialité]], tbl_produits[Nom original], 0))</f>
        <v>IOBENGUANE (131I) pour thérapie CIS bio international 370 MBq/mL, solution pour perfusion</v>
      </c>
      <c r="G2029" t="str">
        <f>INDEX(tbl_produits[Classe nom], MATCH(tbl_data[[#This Row],[NORM_Spécialité]], tbl_produits[Nom normalisé], 0))</f>
        <v>Divers</v>
      </c>
      <c r="H2029">
        <f>YEAR(tbl_data[[#This Row],[Date_rapport]])</f>
        <v>2021</v>
      </c>
      <c r="I2029" t="str">
        <f>INDEX(tbl_produits[Molécule extraite], MATCH(tbl_data[[#This Row],[NORM_Spécialité]], tbl_produits[Nom normalisé], 0))</f>
        <v>Iobenguane (131I)</v>
      </c>
      <c r="J2029" s="34">
        <f>DATE(LEFT(tbl_data[[#This Row],[Date_rapport]], 4), MID(tbl_data[[#This Row],[Date_rapport]], 6, 2), RIGHT(tbl_data[[#This Row],[Date_rapport]], 2))</f>
        <v>44535</v>
      </c>
    </row>
    <row r="2030" spans="1:10" x14ac:dyDescent="0.2">
      <c r="A2030" s="28" t="s">
        <v>2030</v>
      </c>
      <c r="B2030" t="s">
        <v>9</v>
      </c>
      <c r="C2030" s="28" t="s">
        <v>291</v>
      </c>
      <c r="D2030" t="s">
        <v>137</v>
      </c>
      <c r="E2030" t="s">
        <v>2</v>
      </c>
      <c r="F2030" t="str">
        <f>INDEX(tbl_produits[Nom normalisé], MATCH(tbl_data[[#This Row],[Spécialité]], tbl_produits[Nom original], 0))</f>
        <v>TOPIRAMATE  50 mg MYLAN, comprimé pelliculé- TOPIRAMATE 100 mg MYLAN, comprimé pelliculé</v>
      </c>
      <c r="G2030" t="str">
        <f>INDEX(tbl_produits[Classe nom], MATCH(tbl_data[[#This Row],[NORM_Spécialité]], tbl_produits[Nom normalisé], 0))</f>
        <v>Système nerveux</v>
      </c>
      <c r="H2030">
        <f>YEAR(tbl_data[[#This Row],[Date_rapport]])</f>
        <v>2021</v>
      </c>
      <c r="I2030" t="str">
        <f>INDEX(tbl_produits[Molécule extraite], MATCH(tbl_data[[#This Row],[NORM_Spécialité]], tbl_produits[Nom normalisé], 0))</f>
        <v>Topiramate</v>
      </c>
      <c r="J2030" s="34">
        <f>DATE(LEFT(tbl_data[[#This Row],[Date_rapport]], 4), MID(tbl_data[[#This Row],[Date_rapport]], 6, 2), RIGHT(tbl_data[[#This Row],[Date_rapport]], 2))</f>
        <v>44535</v>
      </c>
    </row>
    <row r="2031" spans="1:10" x14ac:dyDescent="0.2">
      <c r="A2031" s="28" t="s">
        <v>2030</v>
      </c>
      <c r="B2031" t="s">
        <v>3</v>
      </c>
      <c r="C2031" s="28" t="s">
        <v>294</v>
      </c>
      <c r="D2031" t="s">
        <v>211</v>
      </c>
      <c r="E2031" t="s">
        <v>2</v>
      </c>
      <c r="F2031" t="str">
        <f>INDEX(tbl_produits[Nom normalisé], MATCH(tbl_data[[#This Row],[Spécialité]], tbl_produits[Nom original], 0))</f>
        <v>BLEOMYCINE BELLON 15 mg, poudre pour solution injectable</v>
      </c>
      <c r="G2031" t="str">
        <f>INDEX(tbl_produits[Classe nom], MATCH(tbl_data[[#This Row],[NORM_Spécialité]], tbl_produits[Nom normalisé], 0))</f>
        <v>Antinéoplasiques et immunomodulateurs</v>
      </c>
      <c r="H2031">
        <f>YEAR(tbl_data[[#This Row],[Date_rapport]])</f>
        <v>2021</v>
      </c>
      <c r="I2031" t="str">
        <f>INDEX(tbl_produits[Molécule extraite], MATCH(tbl_data[[#This Row],[NORM_Spécialité]], tbl_produits[Nom normalisé], 0))</f>
        <v>Bléomycine (sulfate de)</v>
      </c>
      <c r="J2031" s="34">
        <f>DATE(LEFT(tbl_data[[#This Row],[Date_rapport]], 4), MID(tbl_data[[#This Row],[Date_rapport]], 6, 2), RIGHT(tbl_data[[#This Row],[Date_rapport]], 2))</f>
        <v>44535</v>
      </c>
    </row>
    <row r="2032" spans="1:10" x14ac:dyDescent="0.2">
      <c r="A2032" s="28" t="s">
        <v>2030</v>
      </c>
      <c r="B2032" t="s">
        <v>11</v>
      </c>
      <c r="C2032" s="28" t="s">
        <v>294</v>
      </c>
      <c r="D2032" t="s">
        <v>232</v>
      </c>
      <c r="E2032" t="s">
        <v>2</v>
      </c>
      <c r="F2032" t="str">
        <f>INDEX(tbl_produits[Nom normalisé], MATCH(tbl_data[[#This Row],[Spécialité]], tbl_produits[Nom original], 0))</f>
        <v>MINIRIN 0,1 mg/ml solution pour administration endonasale</v>
      </c>
      <c r="G2032" t="str">
        <f>INDEX(tbl_produits[Classe nom], MATCH(tbl_data[[#This Row],[NORM_Spécialité]], tbl_produits[Nom normalisé], 0))</f>
        <v>Hormones systémiques sauf hormones sexuelles et insulines</v>
      </c>
      <c r="H2032">
        <f>YEAR(tbl_data[[#This Row],[Date_rapport]])</f>
        <v>2021</v>
      </c>
      <c r="I2032" t="str">
        <f>INDEX(tbl_produits[Molécule extraite], MATCH(tbl_data[[#This Row],[NORM_Spécialité]], tbl_produits[Nom normalisé], 0))</f>
        <v>Desmopressine</v>
      </c>
      <c r="J2032" s="34">
        <f>DATE(LEFT(tbl_data[[#This Row],[Date_rapport]], 4), MID(tbl_data[[#This Row],[Date_rapport]], 6, 2), RIGHT(tbl_data[[#This Row],[Date_rapport]], 2))</f>
        <v>44535</v>
      </c>
    </row>
    <row r="2033" spans="1:10" x14ac:dyDescent="0.2">
      <c r="A2033" s="28" t="s">
        <v>2030</v>
      </c>
      <c r="B2033" t="s">
        <v>9</v>
      </c>
      <c r="C2033" s="28" t="s">
        <v>296</v>
      </c>
      <c r="D2033" t="s">
        <v>74</v>
      </c>
      <c r="E2033" t="s">
        <v>2</v>
      </c>
      <c r="F2033" t="str">
        <f>INDEX(tbl_produits[Nom normalisé], MATCH(tbl_data[[#This Row],[Spécialité]], tbl_produits[Nom original], 0))</f>
        <v>HEPATATE poudre pour solution injectable . Trousse pour la préparation radiopharmaceutique</v>
      </c>
      <c r="G2033" t="str">
        <f>INDEX(tbl_produits[Classe nom], MATCH(tbl_data[[#This Row],[NORM_Spécialité]], tbl_produits[Nom normalisé], 0))</f>
        <v>Divers</v>
      </c>
      <c r="H2033">
        <f>YEAR(tbl_data[[#This Row],[Date_rapport]])</f>
        <v>2021</v>
      </c>
      <c r="I2033" t="str">
        <f>INDEX(tbl_produits[Molécule extraite], MATCH(tbl_data[[#This Row],[NORM_Spécialité]], tbl_produits[Nom normalisé], 0))</f>
        <v>N/A</v>
      </c>
      <c r="J2033" s="34">
        <f>DATE(LEFT(tbl_data[[#This Row],[Date_rapport]], 4), MID(tbl_data[[#This Row],[Date_rapport]], 6, 2), RIGHT(tbl_data[[#This Row],[Date_rapport]], 2))</f>
        <v>44535</v>
      </c>
    </row>
    <row r="2034" spans="1:10" x14ac:dyDescent="0.2">
      <c r="A2034" s="28" t="s">
        <v>2030</v>
      </c>
      <c r="B2034" t="s">
        <v>3</v>
      </c>
      <c r="C2034" s="28" t="s">
        <v>296</v>
      </c>
      <c r="D2034" t="s">
        <v>4</v>
      </c>
      <c r="E2034" t="s">
        <v>2</v>
      </c>
      <c r="F2034" t="str">
        <f>INDEX(tbl_produits[Nom normalisé], MATCH(tbl_data[[#This Row],[Spécialité]], tbl_produits[Nom original], 0))</f>
        <v>ALKONATREM   150 mg, gélule</v>
      </c>
      <c r="G2034" t="str">
        <f>INDEX(tbl_produits[Classe nom], MATCH(tbl_data[[#This Row],[NORM_Spécialité]], tbl_produits[Nom normalisé], 0))</f>
        <v>Anti-infectieux à usage systémique</v>
      </c>
      <c r="H2034">
        <f>YEAR(tbl_data[[#This Row],[Date_rapport]])</f>
        <v>2021</v>
      </c>
      <c r="I2034" t="str">
        <f>INDEX(tbl_produits[Molécule extraite], MATCH(tbl_data[[#This Row],[NORM_Spécialité]], tbl_produits[Nom normalisé], 0))</f>
        <v>Chlorhydrate de déméclocycline</v>
      </c>
      <c r="J2034" s="34">
        <f>DATE(LEFT(tbl_data[[#This Row],[Date_rapport]], 4), MID(tbl_data[[#This Row],[Date_rapport]], 6, 2), RIGHT(tbl_data[[#This Row],[Date_rapport]], 2))</f>
        <v>44535</v>
      </c>
    </row>
    <row r="2035" spans="1:10" x14ac:dyDescent="0.2">
      <c r="A2035" s="28" t="s">
        <v>2030</v>
      </c>
      <c r="B2035" t="s">
        <v>6</v>
      </c>
      <c r="C2035" s="28" t="s">
        <v>297</v>
      </c>
      <c r="D2035" t="s">
        <v>224</v>
      </c>
      <c r="E2035" t="s">
        <v>298</v>
      </c>
      <c r="F2035" t="str">
        <f>INDEX(tbl_produits[Nom normalisé], MATCH(tbl_data[[#This Row],[Spécialité]], tbl_produits[Nom original], 0))</f>
        <v>INVANZ 1 G, poudre pour solution à diluer pour perfusion</v>
      </c>
      <c r="G2035" t="str">
        <f>INDEX(tbl_produits[Classe nom], MATCH(tbl_data[[#This Row],[NORM_Spécialité]], tbl_produits[Nom normalisé], 0))</f>
        <v>Anti-infectieux à usage systémique</v>
      </c>
      <c r="H2035">
        <f>YEAR(tbl_data[[#This Row],[Date_rapport]])</f>
        <v>2021</v>
      </c>
      <c r="I2035" t="str">
        <f>INDEX(tbl_produits[Molécule extraite], MATCH(tbl_data[[#This Row],[NORM_Spécialité]], tbl_produits[Nom normalisé], 0))</f>
        <v>Ertapénem</v>
      </c>
      <c r="J2035" s="34">
        <f>DATE(LEFT(tbl_data[[#This Row],[Date_rapport]], 4), MID(tbl_data[[#This Row],[Date_rapport]], 6, 2), RIGHT(tbl_data[[#This Row],[Date_rapport]], 2))</f>
        <v>44535</v>
      </c>
    </row>
    <row r="2036" spans="1:10" x14ac:dyDescent="0.2">
      <c r="A2036" s="28" t="s">
        <v>2030</v>
      </c>
      <c r="B2036" t="s">
        <v>6</v>
      </c>
      <c r="C2036" s="28" t="s">
        <v>297</v>
      </c>
      <c r="D2036" t="s">
        <v>171</v>
      </c>
      <c r="E2036" t="s">
        <v>297</v>
      </c>
      <c r="F2036" t="str">
        <f>INDEX(tbl_produits[Nom normalisé], MATCH(tbl_data[[#This Row],[Spécialité]], tbl_produits[Nom original], 0))</f>
        <v>DIAZEPAM  5 mg et 10 mg comprimé</v>
      </c>
      <c r="G2036" t="str">
        <f>INDEX(tbl_produits[Classe nom], MATCH(tbl_data[[#This Row],[NORM_Spécialité]], tbl_produits[Nom normalisé], 0))</f>
        <v>Système nerveux</v>
      </c>
      <c r="H2036">
        <f>YEAR(tbl_data[[#This Row],[Date_rapport]])</f>
        <v>2021</v>
      </c>
      <c r="I2036" t="str">
        <f>INDEX(tbl_produits[Molécule extraite], MATCH(tbl_data[[#This Row],[NORM_Spécialité]], tbl_produits[Nom normalisé], 0))</f>
        <v>Diazépam</v>
      </c>
      <c r="J2036" s="34">
        <f>DATE(LEFT(tbl_data[[#This Row],[Date_rapport]], 4), MID(tbl_data[[#This Row],[Date_rapport]], 6, 2), RIGHT(tbl_data[[#This Row],[Date_rapport]], 2))</f>
        <v>44535</v>
      </c>
    </row>
    <row r="2037" spans="1:10" x14ac:dyDescent="0.2">
      <c r="A2037" s="28" t="s">
        <v>2030</v>
      </c>
      <c r="B2037" t="s">
        <v>3</v>
      </c>
      <c r="C2037" s="28" t="s">
        <v>300</v>
      </c>
      <c r="D2037" t="s">
        <v>230</v>
      </c>
      <c r="E2037" t="s">
        <v>2</v>
      </c>
      <c r="F2037" t="str">
        <f>INDEX(tbl_produits[Nom normalisé], MATCH(tbl_data[[#This Row],[Spécialité]], tbl_produits[Nom original], 0))</f>
        <v>ZONISAMIDE MYLAN 100 mg, gélule</v>
      </c>
      <c r="G2037" t="str">
        <f>INDEX(tbl_produits[Classe nom], MATCH(tbl_data[[#This Row],[NORM_Spécialité]], tbl_produits[Nom normalisé], 0))</f>
        <v>Système nerveux</v>
      </c>
      <c r="H2037">
        <f>YEAR(tbl_data[[#This Row],[Date_rapport]])</f>
        <v>2021</v>
      </c>
      <c r="I2037" t="str">
        <f>INDEX(tbl_produits[Molécule extraite], MATCH(tbl_data[[#This Row],[NORM_Spécialité]], tbl_produits[Nom normalisé], 0))</f>
        <v>Zonisamide</v>
      </c>
      <c r="J2037" s="34">
        <f>DATE(LEFT(tbl_data[[#This Row],[Date_rapport]], 4), MID(tbl_data[[#This Row],[Date_rapport]], 6, 2), RIGHT(tbl_data[[#This Row],[Date_rapport]], 2))</f>
        <v>44535</v>
      </c>
    </row>
    <row r="2038" spans="1:10" x14ac:dyDescent="0.2">
      <c r="A2038" s="28" t="s">
        <v>2030</v>
      </c>
      <c r="B2038" t="s">
        <v>3</v>
      </c>
      <c r="C2038" s="28" t="s">
        <v>300</v>
      </c>
      <c r="D2038" t="s">
        <v>116</v>
      </c>
      <c r="E2038" t="s">
        <v>2</v>
      </c>
      <c r="F2038" t="str">
        <f>INDEX(tbl_produits[Nom normalisé], MATCH(tbl_data[[#This Row],[Spécialité]], tbl_produits[Nom original], 0))</f>
        <v>ZEVALIN 1,6 mg/ml, trousse pour préparations radiopharmaceutiques pour perfusion</v>
      </c>
      <c r="G2038" t="str">
        <f>INDEX(tbl_produits[Classe nom], MATCH(tbl_data[[#This Row],[NORM_Spécialité]], tbl_produits[Nom normalisé], 0))</f>
        <v>Antinéoplasiques et immunomodulateurs</v>
      </c>
      <c r="H2038">
        <f>YEAR(tbl_data[[#This Row],[Date_rapport]])</f>
        <v>2021</v>
      </c>
      <c r="I2038" t="str">
        <f>INDEX(tbl_produits[Molécule extraite], MATCH(tbl_data[[#This Row],[NORM_Spécialité]], tbl_produits[Nom normalisé], 0))</f>
        <v>Ibritumomab tiuxétan</v>
      </c>
      <c r="J2038" s="34">
        <f>DATE(LEFT(tbl_data[[#This Row],[Date_rapport]], 4), MID(tbl_data[[#This Row],[Date_rapport]], 6, 2), RIGHT(tbl_data[[#This Row],[Date_rapport]], 2))</f>
        <v>44535</v>
      </c>
    </row>
    <row r="2039" spans="1:10" x14ac:dyDescent="0.2">
      <c r="A2039" s="28" t="s">
        <v>2030</v>
      </c>
      <c r="B2039" t="s">
        <v>9</v>
      </c>
      <c r="C2039" s="28" t="s">
        <v>300</v>
      </c>
      <c r="D2039" t="s">
        <v>48</v>
      </c>
      <c r="E2039" t="s">
        <v>2</v>
      </c>
      <c r="F2039" t="str">
        <f>INDEX(tbl_produits[Nom normalisé], MATCH(tbl_data[[#This Row],[Spécialité]], tbl_produits[Nom original], 0))</f>
        <v>ZENTEL 400 mg, comprimé</v>
      </c>
      <c r="G2039" t="str">
        <f>INDEX(tbl_produits[Classe nom], MATCH(tbl_data[[#This Row],[NORM_Spécialité]], tbl_produits[Nom normalisé], 0))</f>
        <v>Antiparasitaires, insecticides et répulsifs</v>
      </c>
      <c r="H2039">
        <f>YEAR(tbl_data[[#This Row],[Date_rapport]])</f>
        <v>2021</v>
      </c>
      <c r="I2039" t="str">
        <f>INDEX(tbl_produits[Molécule extraite], MATCH(tbl_data[[#This Row],[NORM_Spécialité]], tbl_produits[Nom normalisé], 0))</f>
        <v>Albendazole</v>
      </c>
      <c r="J2039" s="34">
        <f>DATE(LEFT(tbl_data[[#This Row],[Date_rapport]], 4), MID(tbl_data[[#This Row],[Date_rapport]], 6, 2), RIGHT(tbl_data[[#This Row],[Date_rapport]], 2))</f>
        <v>44535</v>
      </c>
    </row>
    <row r="2040" spans="1:10" x14ac:dyDescent="0.2">
      <c r="A2040" s="28" t="s">
        <v>2030</v>
      </c>
      <c r="B2040" t="s">
        <v>3</v>
      </c>
      <c r="C2040" s="28" t="s">
        <v>300</v>
      </c>
      <c r="D2040" t="s">
        <v>95</v>
      </c>
      <c r="E2040" t="s">
        <v>2</v>
      </c>
      <c r="F2040" t="str">
        <f>INDEX(tbl_produits[Nom normalisé], MATCH(tbl_data[[#This Row],[Spécialité]], tbl_produits[Nom original], 0))</f>
        <v>VITRAKVI 20 mg/ml, solution buvable flacon de 100 ml</v>
      </c>
      <c r="G2040" t="str">
        <f>INDEX(tbl_produits[Classe nom], MATCH(tbl_data[[#This Row],[NORM_Spécialité]], tbl_produits[Nom normalisé], 0))</f>
        <v>Antinéoplasiques et immunomodulateurs</v>
      </c>
      <c r="H2040">
        <f>YEAR(tbl_data[[#This Row],[Date_rapport]])</f>
        <v>2021</v>
      </c>
      <c r="I2040" t="str">
        <f>INDEX(tbl_produits[Molécule extraite], MATCH(tbl_data[[#This Row],[NORM_Spécialité]], tbl_produits[Nom normalisé], 0))</f>
        <v>Larotrectinib</v>
      </c>
      <c r="J2040" s="34">
        <f>DATE(LEFT(tbl_data[[#This Row],[Date_rapport]], 4), MID(tbl_data[[#This Row],[Date_rapport]], 6, 2), RIGHT(tbl_data[[#This Row],[Date_rapport]], 2))</f>
        <v>44535</v>
      </c>
    </row>
    <row r="2041" spans="1:10" x14ac:dyDescent="0.2">
      <c r="A2041" s="28" t="s">
        <v>2030</v>
      </c>
      <c r="B2041" t="s">
        <v>9</v>
      </c>
      <c r="C2041" s="28" t="s">
        <v>300</v>
      </c>
      <c r="D2041" t="s">
        <v>201</v>
      </c>
      <c r="E2041" t="s">
        <v>2</v>
      </c>
      <c r="F2041" t="str">
        <f>INDEX(tbl_produits[Nom normalisé], MATCH(tbl_data[[#This Row],[Spécialité]], tbl_produits[Nom original], 0))</f>
        <v>VENIN de guêpe Polistes spp 550 microgrammes, poudre pour solution injectable</v>
      </c>
      <c r="G2041" t="str">
        <f>INDEX(tbl_produits[Classe nom], MATCH(tbl_data[[#This Row],[NORM_Spécialité]], tbl_produits[Nom normalisé], 0))</f>
        <v>Divers</v>
      </c>
      <c r="H2041">
        <f>YEAR(tbl_data[[#This Row],[Date_rapport]])</f>
        <v>2021</v>
      </c>
      <c r="I2041" t="str">
        <f>INDEX(tbl_produits[Molécule extraite], MATCH(tbl_data[[#This Row],[NORM_Spécialité]], tbl_produits[Nom normalisé], 0))</f>
        <v>Venin de guêpe</v>
      </c>
      <c r="J2041" s="34">
        <f>DATE(LEFT(tbl_data[[#This Row],[Date_rapport]], 4), MID(tbl_data[[#This Row],[Date_rapport]], 6, 2), RIGHT(tbl_data[[#This Row],[Date_rapport]], 2))</f>
        <v>44535</v>
      </c>
    </row>
    <row r="2042" spans="1:10" x14ac:dyDescent="0.2">
      <c r="A2042" s="28" t="s">
        <v>2030</v>
      </c>
      <c r="B2042" t="s">
        <v>6</v>
      </c>
      <c r="C2042" s="28" t="s">
        <v>300</v>
      </c>
      <c r="D2042" t="s">
        <v>59</v>
      </c>
      <c r="E2042" t="s">
        <v>1574</v>
      </c>
      <c r="F2042" t="str">
        <f>INDEX(tbl_produits[Nom normalisé], MATCH(tbl_data[[#This Row],[Spécialité]], tbl_produits[Nom original], 0))</f>
        <v>VEDROP 50mg/ml  solution buvable flacon de 20 ml et de 60 ml</v>
      </c>
      <c r="G2042" t="str">
        <f>INDEX(tbl_produits[Classe nom], MATCH(tbl_data[[#This Row],[NORM_Spécialité]], tbl_produits[Nom normalisé], 0))</f>
        <v>Voies digestives et métabolisme</v>
      </c>
      <c r="H2042">
        <f>YEAR(tbl_data[[#This Row],[Date_rapport]])</f>
        <v>2021</v>
      </c>
      <c r="I2042" t="str">
        <f>INDEX(tbl_produits[Molécule extraite], MATCH(tbl_data[[#This Row],[NORM_Spécialité]], tbl_produits[Nom normalisé], 0))</f>
        <v>Tocophérol</v>
      </c>
      <c r="J2042" s="34">
        <f>DATE(LEFT(tbl_data[[#This Row],[Date_rapport]], 4), MID(tbl_data[[#This Row],[Date_rapport]], 6, 2), RIGHT(tbl_data[[#This Row],[Date_rapport]], 2))</f>
        <v>44535</v>
      </c>
    </row>
    <row r="2043" spans="1:10" x14ac:dyDescent="0.2">
      <c r="A2043" s="28" t="s">
        <v>2030</v>
      </c>
      <c r="B2043" t="s">
        <v>3</v>
      </c>
      <c r="C2043" s="28" t="s">
        <v>300</v>
      </c>
      <c r="D2043" t="s">
        <v>153</v>
      </c>
      <c r="E2043" t="s">
        <v>2</v>
      </c>
      <c r="F2043" t="str">
        <f>INDEX(tbl_produits[Nom normalisé], MATCH(tbl_data[[#This Row],[Spécialité]], tbl_produits[Nom original], 0))</f>
        <v>VECTARION injectable, lyophilisat et solution pour préparation injectable</v>
      </c>
      <c r="G2043" t="str">
        <f>INDEX(tbl_produits[Classe nom], MATCH(tbl_data[[#This Row],[NORM_Spécialité]], tbl_produits[Nom normalisé], 0))</f>
        <v>Système respiratoire</v>
      </c>
      <c r="H2043">
        <f>YEAR(tbl_data[[#This Row],[Date_rapport]])</f>
        <v>2021</v>
      </c>
      <c r="I2043" t="str">
        <f>INDEX(tbl_produits[Molécule extraite], MATCH(tbl_data[[#This Row],[NORM_Spécialité]], tbl_produits[Nom normalisé], 0))</f>
        <v>Almitrine (mésilate d')</v>
      </c>
      <c r="J2043" s="34">
        <f>DATE(LEFT(tbl_data[[#This Row],[Date_rapport]], 4), MID(tbl_data[[#This Row],[Date_rapport]], 6, 2), RIGHT(tbl_data[[#This Row],[Date_rapport]], 2))</f>
        <v>44535</v>
      </c>
    </row>
    <row r="2044" spans="1:10" x14ac:dyDescent="0.2">
      <c r="A2044" s="28" t="s">
        <v>2030</v>
      </c>
      <c r="B2044" t="s">
        <v>3</v>
      </c>
      <c r="C2044" s="28" t="s">
        <v>300</v>
      </c>
      <c r="D2044" t="s">
        <v>70</v>
      </c>
      <c r="E2044" t="s">
        <v>2</v>
      </c>
      <c r="F2044" t="str">
        <f>INDEX(tbl_produits[Nom normalisé], MATCH(tbl_data[[#This Row],[Spécialité]], tbl_produits[Nom original], 0))</f>
        <v>VAMINOLACT solution pour perfusion en flacon de verre de 100 ml</v>
      </c>
      <c r="G2044" t="str">
        <f>INDEX(tbl_produits[Classe nom], MATCH(tbl_data[[#This Row],[NORM_Spécialité]], tbl_produits[Nom normalisé], 0))</f>
        <v>Sang et organes hématopoïétiques</v>
      </c>
      <c r="H2044">
        <f>YEAR(tbl_data[[#This Row],[Date_rapport]])</f>
        <v>2021</v>
      </c>
      <c r="I2044" t="str">
        <f>INDEX(tbl_produits[Molécule extraite], MATCH(tbl_data[[#This Row],[NORM_Spécialité]], tbl_produits[Nom normalisé], 0))</f>
        <v>Alanine / Arginine / Acide aspartique / …</v>
      </c>
      <c r="J2044" s="34">
        <f>DATE(LEFT(tbl_data[[#This Row],[Date_rapport]], 4), MID(tbl_data[[#This Row],[Date_rapport]], 6, 2), RIGHT(tbl_data[[#This Row],[Date_rapport]], 2))</f>
        <v>44535</v>
      </c>
    </row>
    <row r="2045" spans="1:10" x14ac:dyDescent="0.2">
      <c r="A2045" s="28" t="s">
        <v>2030</v>
      </c>
      <c r="B2045" t="s">
        <v>3</v>
      </c>
      <c r="C2045" s="28" t="s">
        <v>300</v>
      </c>
      <c r="D2045" t="s">
        <v>71</v>
      </c>
      <c r="E2045" t="s">
        <v>2</v>
      </c>
      <c r="F2045" t="str">
        <f>INDEX(tbl_produits[Nom normalisé], MATCH(tbl_data[[#This Row],[Spécialité]], tbl_produits[Nom original], 0))</f>
        <v>VAMINOLACT solution pour perfusion en flacon de verre de 1000 ml</v>
      </c>
      <c r="G2045" t="str">
        <f>INDEX(tbl_produits[Classe nom], MATCH(tbl_data[[#This Row],[NORM_Spécialité]], tbl_produits[Nom normalisé], 0))</f>
        <v>Sang et organes hématopoïétiques</v>
      </c>
      <c r="H2045">
        <f>YEAR(tbl_data[[#This Row],[Date_rapport]])</f>
        <v>2021</v>
      </c>
      <c r="I2045" t="str">
        <f>INDEX(tbl_produits[Molécule extraite], MATCH(tbl_data[[#This Row],[NORM_Spécialité]], tbl_produits[Nom normalisé], 0))</f>
        <v>Alanine / Arginine / Acide aspartique / …</v>
      </c>
      <c r="J2045" s="34">
        <f>DATE(LEFT(tbl_data[[#This Row],[Date_rapport]], 4), MID(tbl_data[[#This Row],[Date_rapport]], 6, 2), RIGHT(tbl_data[[#This Row],[Date_rapport]], 2))</f>
        <v>44535</v>
      </c>
    </row>
    <row r="2046" spans="1:10" x14ac:dyDescent="0.2">
      <c r="A2046" s="28" t="s">
        <v>2030</v>
      </c>
      <c r="B2046" t="s">
        <v>11</v>
      </c>
      <c r="C2046" s="28" t="s">
        <v>300</v>
      </c>
      <c r="D2046" t="s">
        <v>150</v>
      </c>
      <c r="E2046" t="s">
        <v>2</v>
      </c>
      <c r="F2046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2046" t="str">
        <f>INDEX(tbl_produits[Classe nom], MATCH(tbl_data[[#This Row],[NORM_Spécialité]], tbl_produits[Nom normalisé], 0))</f>
        <v>Anti-infectieux à usage systémique</v>
      </c>
      <c r="H2046">
        <f>YEAR(tbl_data[[#This Row],[Date_rapport]])</f>
        <v>2021</v>
      </c>
      <c r="I2046" t="str">
        <f>INDEX(tbl_produits[Molécule extraite], MATCH(tbl_data[[#This Row],[NORM_Spécialité]], tbl_produits[Nom normalisé], 0))</f>
        <v>Ampicilline sodique / sulbactam sodique</v>
      </c>
      <c r="J2046" s="34">
        <f>DATE(LEFT(tbl_data[[#This Row],[Date_rapport]], 4), MID(tbl_data[[#This Row],[Date_rapport]], 6, 2), RIGHT(tbl_data[[#This Row],[Date_rapport]], 2))</f>
        <v>44535</v>
      </c>
    </row>
    <row r="2047" spans="1:10" x14ac:dyDescent="0.2">
      <c r="A2047" s="28" t="s">
        <v>2030</v>
      </c>
      <c r="B2047" t="s">
        <v>9</v>
      </c>
      <c r="C2047" s="28" t="s">
        <v>300</v>
      </c>
      <c r="D2047" t="s">
        <v>157</v>
      </c>
      <c r="E2047" t="s">
        <v>2</v>
      </c>
      <c r="F2047" t="str">
        <f>INDEX(tbl_produits[Nom normalisé], MATCH(tbl_data[[#This Row],[Spécialité]], tbl_produits[Nom original], 0))</f>
        <v>TRACRIUM 250 mg/25 ml, solution injectable - flacon de 25 ml</v>
      </c>
      <c r="G2047" t="str">
        <f>INDEX(tbl_produits[Classe nom], MATCH(tbl_data[[#This Row],[NORM_Spécialité]], tbl_produits[Nom normalisé], 0))</f>
        <v xml:space="preserve">Système musculo-squelettique </v>
      </c>
      <c r="H2047">
        <f>YEAR(tbl_data[[#This Row],[Date_rapport]])</f>
        <v>2021</v>
      </c>
      <c r="I2047" t="str">
        <f>INDEX(tbl_produits[Molécule extraite], MATCH(tbl_data[[#This Row],[NORM_Spécialité]], tbl_produits[Nom normalisé], 0))</f>
        <v>Atracurium</v>
      </c>
      <c r="J2047" s="34">
        <f>DATE(LEFT(tbl_data[[#This Row],[Date_rapport]], 4), MID(tbl_data[[#This Row],[Date_rapport]], 6, 2), RIGHT(tbl_data[[#This Row],[Date_rapport]], 2))</f>
        <v>44535</v>
      </c>
    </row>
    <row r="2048" spans="1:10" x14ac:dyDescent="0.2">
      <c r="A2048" s="28" t="s">
        <v>2030</v>
      </c>
      <c r="B2048" t="s">
        <v>9</v>
      </c>
      <c r="C2048" s="28" t="s">
        <v>300</v>
      </c>
      <c r="D2048" t="s">
        <v>229</v>
      </c>
      <c r="E2048" t="s">
        <v>2</v>
      </c>
      <c r="F2048" t="str">
        <f>INDEX(tbl_produits[Nom normalisé], MATCH(tbl_data[[#This Row],[Spécialité]], tbl_produits[Nom original], 0))</f>
        <v>TOPIRAMATE SANDOZ 100 mg, comprimé pelliculé</v>
      </c>
      <c r="G2048" t="str">
        <f>INDEX(tbl_produits[Classe nom], MATCH(tbl_data[[#This Row],[NORM_Spécialité]], tbl_produits[Nom normalisé], 0))</f>
        <v>Système nerveux</v>
      </c>
      <c r="H2048">
        <f>YEAR(tbl_data[[#This Row],[Date_rapport]])</f>
        <v>2021</v>
      </c>
      <c r="I2048" t="str">
        <f>INDEX(tbl_produits[Molécule extraite], MATCH(tbl_data[[#This Row],[NORM_Spécialité]], tbl_produits[Nom normalisé], 0))</f>
        <v>Topiramate</v>
      </c>
      <c r="J2048" s="34">
        <f>DATE(LEFT(tbl_data[[#This Row],[Date_rapport]], 4), MID(tbl_data[[#This Row],[Date_rapport]], 6, 2), RIGHT(tbl_data[[#This Row],[Date_rapport]], 2))</f>
        <v>44535</v>
      </c>
    </row>
    <row r="2049" spans="1:10" x14ac:dyDescent="0.2">
      <c r="A2049" s="28" t="s">
        <v>2030</v>
      </c>
      <c r="B2049" t="s">
        <v>6</v>
      </c>
      <c r="C2049" s="28" t="s">
        <v>300</v>
      </c>
      <c r="D2049" t="s">
        <v>27</v>
      </c>
      <c r="E2049" t="s">
        <v>1557</v>
      </c>
      <c r="F2049" t="str">
        <f>INDEX(tbl_produits[Nom normalisé], MATCH(tbl_data[[#This Row],[Spécialité]], tbl_produits[Nom original], 0))</f>
        <v>TOBI PODHALER 28 mg, poudre pour inhalation en gélule</v>
      </c>
      <c r="G2049" t="str">
        <f>INDEX(tbl_produits[Classe nom], MATCH(tbl_data[[#This Row],[NORM_Spécialité]], tbl_produits[Nom normalisé], 0))</f>
        <v>Anti-infectieux à usage systémique</v>
      </c>
      <c r="H2049">
        <f>YEAR(tbl_data[[#This Row],[Date_rapport]])</f>
        <v>2021</v>
      </c>
      <c r="I2049" t="str">
        <f>INDEX(tbl_produits[Molécule extraite], MATCH(tbl_data[[#This Row],[NORM_Spécialité]], tbl_produits[Nom normalisé], 0))</f>
        <v>Tobramycine</v>
      </c>
      <c r="J2049" s="34">
        <f>DATE(LEFT(tbl_data[[#This Row],[Date_rapport]], 4), MID(tbl_data[[#This Row],[Date_rapport]], 6, 2), RIGHT(tbl_data[[#This Row],[Date_rapport]], 2))</f>
        <v>44535</v>
      </c>
    </row>
    <row r="2050" spans="1:10" x14ac:dyDescent="0.2">
      <c r="A2050" s="28" t="s">
        <v>2030</v>
      </c>
      <c r="B2050" t="s">
        <v>6</v>
      </c>
      <c r="C2050" s="28" t="s">
        <v>300</v>
      </c>
      <c r="D2050" t="s">
        <v>123</v>
      </c>
      <c r="E2050" t="s">
        <v>1598</v>
      </c>
      <c r="F2050" t="str">
        <f>INDEX(tbl_produits[Nom normalisé], MATCH(tbl_data[[#This Row],[Spécialité]], tbl_produits[Nom original], 0))</f>
        <v>THYROZOL  5 mg,10 mg et 20 mg</v>
      </c>
      <c r="G2050" t="str">
        <f>INDEX(tbl_produits[Classe nom], MATCH(tbl_data[[#This Row],[NORM_Spécialité]], tbl_produits[Nom normalisé], 0))</f>
        <v>Hormones systémiques sauf hormones sexuelles et insulines</v>
      </c>
      <c r="H2050">
        <f>YEAR(tbl_data[[#This Row],[Date_rapport]])</f>
        <v>2021</v>
      </c>
      <c r="I2050" t="str">
        <f>INDEX(tbl_produits[Molécule extraite], MATCH(tbl_data[[#This Row],[NORM_Spécialité]], tbl_produits[Nom normalisé], 0))</f>
        <v>Thiamazole</v>
      </c>
      <c r="J2050" s="34">
        <f>DATE(LEFT(tbl_data[[#This Row],[Date_rapport]], 4), MID(tbl_data[[#This Row],[Date_rapport]], 6, 2), RIGHT(tbl_data[[#This Row],[Date_rapport]], 2))</f>
        <v>44535</v>
      </c>
    </row>
    <row r="2051" spans="1:10" x14ac:dyDescent="0.2">
      <c r="A2051" s="28" t="s">
        <v>2030</v>
      </c>
      <c r="B2051" t="s">
        <v>3</v>
      </c>
      <c r="C2051" s="28" t="s">
        <v>300</v>
      </c>
      <c r="D2051" t="s">
        <v>82</v>
      </c>
      <c r="E2051" t="s">
        <v>2</v>
      </c>
      <c r="F2051" t="str">
        <f>INDEX(tbl_produits[Nom normalisé], MATCH(tbl_data[[#This Row],[Spécialité]], tbl_produits[Nom original], 0))</f>
        <v>THIOPENTAL MEDIPHA 500 mg et 1 g, poudre pour solution injectable</v>
      </c>
      <c r="G2051" t="str">
        <f>INDEX(tbl_produits[Classe nom], MATCH(tbl_data[[#This Row],[NORM_Spécialité]], tbl_produits[Nom normalisé], 0))</f>
        <v>Système nerveux</v>
      </c>
      <c r="H2051">
        <f>YEAR(tbl_data[[#This Row],[Date_rapport]])</f>
        <v>2021</v>
      </c>
      <c r="I2051" t="str">
        <f>INDEX(tbl_produits[Molécule extraite], MATCH(tbl_data[[#This Row],[NORM_Spécialité]], tbl_produits[Nom normalisé], 0))</f>
        <v>Thiopenthal</v>
      </c>
      <c r="J2051" s="34">
        <f>DATE(LEFT(tbl_data[[#This Row],[Date_rapport]], 4), MID(tbl_data[[#This Row],[Date_rapport]], 6, 2), RIGHT(tbl_data[[#This Row],[Date_rapport]], 2))</f>
        <v>44535</v>
      </c>
    </row>
    <row r="2052" spans="1:10" x14ac:dyDescent="0.2">
      <c r="A2052" s="28" t="s">
        <v>2030</v>
      </c>
      <c r="B2052" t="s">
        <v>6</v>
      </c>
      <c r="C2052" s="28" t="s">
        <v>300</v>
      </c>
      <c r="D2052" t="s">
        <v>139</v>
      </c>
      <c r="E2052" t="s">
        <v>1601</v>
      </c>
      <c r="F2052" t="str">
        <f>INDEX(tbl_produits[Nom normalisé], MATCH(tbl_data[[#This Row],[Spécialité]], tbl_produits[Nom original], 0))</f>
        <v>TERCIAN 50 mg/5 ml, solution injectable en ampoule</v>
      </c>
      <c r="G2052" t="str">
        <f>INDEX(tbl_produits[Classe nom], MATCH(tbl_data[[#This Row],[NORM_Spécialité]], tbl_produits[Nom normalisé], 0))</f>
        <v>Système nerveux</v>
      </c>
      <c r="H2052">
        <f>YEAR(tbl_data[[#This Row],[Date_rapport]])</f>
        <v>2021</v>
      </c>
      <c r="I2052" t="str">
        <f>INDEX(tbl_produits[Molécule extraite], MATCH(tbl_data[[#This Row],[NORM_Spécialité]], tbl_produits[Nom normalisé], 0))</f>
        <v>Cyamémazine</v>
      </c>
      <c r="J2052" s="34">
        <f>DATE(LEFT(tbl_data[[#This Row],[Date_rapport]], 4), MID(tbl_data[[#This Row],[Date_rapport]], 6, 2), RIGHT(tbl_data[[#This Row],[Date_rapport]], 2))</f>
        <v>44535</v>
      </c>
    </row>
    <row r="2053" spans="1:10" x14ac:dyDescent="0.2">
      <c r="A2053" s="28" t="s">
        <v>2030</v>
      </c>
      <c r="B2053" t="s">
        <v>11</v>
      </c>
      <c r="C2053" s="28" t="s">
        <v>300</v>
      </c>
      <c r="D2053" t="s">
        <v>92</v>
      </c>
      <c r="E2053" t="s">
        <v>2</v>
      </c>
      <c r="F2053" t="str">
        <f>INDEX(tbl_produits[Nom normalisé], MATCH(tbl_data[[#This Row],[Spécialité]], tbl_produits[Nom original], 0))</f>
        <v>SURGESTONE, comprimé de 0,125 mg, 0,250 mg et 0,500 mg</v>
      </c>
      <c r="G2053" t="str">
        <f>INDEX(tbl_produits[Classe nom], MATCH(tbl_data[[#This Row],[NORM_Spécialité]], tbl_produits[Nom normalisé], 0))</f>
        <v>Système génito-urinaire et hormones sexuelles</v>
      </c>
      <c r="H2053">
        <f>YEAR(tbl_data[[#This Row],[Date_rapport]])</f>
        <v>2021</v>
      </c>
      <c r="I2053" t="str">
        <f>INDEX(tbl_produits[Molécule extraite], MATCH(tbl_data[[#This Row],[NORM_Spécialité]], tbl_produits[Nom normalisé], 0))</f>
        <v>Promégestone</v>
      </c>
      <c r="J2053" s="34">
        <f>DATE(LEFT(tbl_data[[#This Row],[Date_rapport]], 4), MID(tbl_data[[#This Row],[Date_rapport]], 6, 2), RIGHT(tbl_data[[#This Row],[Date_rapport]], 2))</f>
        <v>44535</v>
      </c>
    </row>
    <row r="2054" spans="1:10" x14ac:dyDescent="0.2">
      <c r="A2054" s="28" t="s">
        <v>2030</v>
      </c>
      <c r="B2054" t="s">
        <v>3</v>
      </c>
      <c r="C2054" s="28" t="s">
        <v>300</v>
      </c>
      <c r="D2054" t="s">
        <v>194</v>
      </c>
      <c r="E2054" t="s">
        <v>2</v>
      </c>
      <c r="F2054" t="str">
        <f>INDEX(tbl_produits[Nom normalisé], MATCH(tbl_data[[#This Row],[Spécialité]], tbl_produits[Nom original], 0))</f>
        <v>SPÉCIALITÉS SPIRONOLACTONE ALTIZIDE  25 mg/15 mg, comprimé pelliculé sécable</v>
      </c>
      <c r="G2054" t="str">
        <f>INDEX(tbl_produits[Classe nom], MATCH(tbl_data[[#This Row],[NORM_Spécialité]], tbl_produits[Nom normalisé], 0))</f>
        <v>Système cardiovasculaire</v>
      </c>
      <c r="H2054">
        <f>YEAR(tbl_data[[#This Row],[Date_rapport]])</f>
        <v>2021</v>
      </c>
      <c r="I2054" t="str">
        <f>INDEX(tbl_produits[Molécule extraite], MATCH(tbl_data[[#This Row],[NORM_Spécialité]], tbl_produits[Nom normalisé], 0))</f>
        <v>Spironolactone / altizide</v>
      </c>
      <c r="J2054" s="34">
        <f>DATE(LEFT(tbl_data[[#This Row],[Date_rapport]], 4), MID(tbl_data[[#This Row],[Date_rapport]], 6, 2), RIGHT(tbl_data[[#This Row],[Date_rapport]], 2))</f>
        <v>44535</v>
      </c>
    </row>
    <row r="2055" spans="1:10" x14ac:dyDescent="0.2">
      <c r="A2055" s="28" t="s">
        <v>2030</v>
      </c>
      <c r="B2055" t="s">
        <v>3</v>
      </c>
      <c r="C2055" s="28" t="s">
        <v>300</v>
      </c>
      <c r="D2055" t="s">
        <v>15</v>
      </c>
      <c r="E2055" t="s">
        <v>2</v>
      </c>
      <c r="F2055" t="str">
        <f>INDEX(tbl_produits[Nom normalisé], MATCH(tbl_data[[#This Row],[Spécialité]], tbl_produits[Nom original], 0))</f>
        <v>SPÉCIALITÉS à base de Valsartan  seul ou en association avec l’hydrochlorothiazide</v>
      </c>
      <c r="G2055" t="str">
        <f>INDEX(tbl_produits[Classe nom], MATCH(tbl_data[[#This Row],[NORM_Spécialité]], tbl_produits[Nom normalisé], 0))</f>
        <v>Système cardiovasculaire</v>
      </c>
      <c r="H2055">
        <f>YEAR(tbl_data[[#This Row],[Date_rapport]])</f>
        <v>2021</v>
      </c>
      <c r="I2055" t="str">
        <f>INDEX(tbl_produits[Molécule extraite], MATCH(tbl_data[[#This Row],[NORM_Spécialité]], tbl_produits[Nom normalisé], 0))</f>
        <v>Valsartan</v>
      </c>
      <c r="J2055" s="34">
        <f>DATE(LEFT(tbl_data[[#This Row],[Date_rapport]], 4), MID(tbl_data[[#This Row],[Date_rapport]], 6, 2), RIGHT(tbl_data[[#This Row],[Date_rapport]], 2))</f>
        <v>44535</v>
      </c>
    </row>
    <row r="2056" spans="1:10" x14ac:dyDescent="0.2">
      <c r="A2056" s="28" t="s">
        <v>2030</v>
      </c>
      <c r="B2056" t="s">
        <v>6</v>
      </c>
      <c r="C2056" s="28" t="s">
        <v>300</v>
      </c>
      <c r="D2056" t="s">
        <v>84</v>
      </c>
      <c r="E2056" t="s">
        <v>1583</v>
      </c>
      <c r="F2056" t="str">
        <f>INDEX(tbl_produits[Nom normalisé], MATCH(tbl_data[[#This Row],[Spécialité]], tbl_produits[Nom original], 0))</f>
        <v>SOLUMEDROL 120 mg/2 ml, lyophilisat et solution pour usage parentéral</v>
      </c>
      <c r="G2056" t="str">
        <f>INDEX(tbl_produits[Classe nom], MATCH(tbl_data[[#This Row],[NORM_Spécialité]], tbl_produits[Nom normalisé], 0))</f>
        <v>Hormones systémiques sauf hormones sexuelles et insulines</v>
      </c>
      <c r="H2056">
        <f>YEAR(tbl_data[[#This Row],[Date_rapport]])</f>
        <v>2021</v>
      </c>
      <c r="I2056" t="str">
        <f>INDEX(tbl_produits[Molécule extraite], MATCH(tbl_data[[#This Row],[NORM_Spécialité]], tbl_produits[Nom normalisé], 0))</f>
        <v>Méthylprednisolone (hydrogénosuccinate de)</v>
      </c>
      <c r="J2056" s="34">
        <f>DATE(LEFT(tbl_data[[#This Row],[Date_rapport]], 4), MID(tbl_data[[#This Row],[Date_rapport]], 6, 2), RIGHT(tbl_data[[#This Row],[Date_rapport]], 2))</f>
        <v>44535</v>
      </c>
    </row>
    <row r="2057" spans="1:10" x14ac:dyDescent="0.2">
      <c r="A2057" s="28" t="s">
        <v>2030</v>
      </c>
      <c r="B2057" t="s">
        <v>6</v>
      </c>
      <c r="C2057" s="28" t="s">
        <v>300</v>
      </c>
      <c r="D2057" t="s">
        <v>162</v>
      </c>
      <c r="E2057" t="s">
        <v>1608</v>
      </c>
      <c r="F2057" t="str">
        <f>INDEX(tbl_produits[Nom normalisé], MATCH(tbl_data[[#This Row],[Spécialité]], tbl_produits[Nom original], 0))</f>
        <v>SOLUDACTONE 200 mg, lyophilisat et solution pour usage parentéral</v>
      </c>
      <c r="G2057" t="str">
        <f>INDEX(tbl_produits[Classe nom], MATCH(tbl_data[[#This Row],[NORM_Spécialité]], tbl_produits[Nom normalisé], 0))</f>
        <v>Hormones systémiques sauf hormones sexuelles et insulines</v>
      </c>
      <c r="H2057">
        <f>YEAR(tbl_data[[#This Row],[Date_rapport]])</f>
        <v>2021</v>
      </c>
      <c r="I2057" t="str">
        <f>INDEX(tbl_produits[Molécule extraite], MATCH(tbl_data[[#This Row],[NORM_Spécialité]], tbl_produits[Nom normalisé], 0))</f>
        <v>Méthylprednisolone (hydrogénosuccinate de)</v>
      </c>
      <c r="J2057" s="34">
        <f>DATE(LEFT(tbl_data[[#This Row],[Date_rapport]], 4), MID(tbl_data[[#This Row],[Date_rapport]], 6, 2), RIGHT(tbl_data[[#This Row],[Date_rapport]], 2))</f>
        <v>44535</v>
      </c>
    </row>
    <row r="2058" spans="1:10" x14ac:dyDescent="0.2">
      <c r="A2058" s="28" t="s">
        <v>2030</v>
      </c>
      <c r="B2058" t="s">
        <v>6</v>
      </c>
      <c r="C2058" s="28" t="s">
        <v>300</v>
      </c>
      <c r="D2058" t="s">
        <v>87</v>
      </c>
      <c r="E2058" t="s">
        <v>1585</v>
      </c>
      <c r="F2058" t="str">
        <f>INDEX(tbl_produits[Nom normalisé], MATCH(tbl_data[[#This Row],[Spécialité]], tbl_produits[Nom original], 0))</f>
        <v>SKIACOL 0,5 % collyre, flacon de 0,5ml</v>
      </c>
      <c r="G2058" t="str">
        <f>INDEX(tbl_produits[Classe nom], MATCH(tbl_data[[#This Row],[NORM_Spécialité]], tbl_produits[Nom normalisé], 0))</f>
        <v>Organes sensoriels</v>
      </c>
      <c r="H2058">
        <f>YEAR(tbl_data[[#This Row],[Date_rapport]])</f>
        <v>2021</v>
      </c>
      <c r="I2058" t="str">
        <f>INDEX(tbl_produits[Molécule extraite], MATCH(tbl_data[[#This Row],[NORM_Spécialité]], tbl_produits[Nom normalisé], 0))</f>
        <v>Cyclopentolate (chlorhydrate de)</v>
      </c>
      <c r="J2058" s="34">
        <f>DATE(LEFT(tbl_data[[#This Row],[Date_rapport]], 4), MID(tbl_data[[#This Row],[Date_rapport]], 6, 2), RIGHT(tbl_data[[#This Row],[Date_rapport]], 2))</f>
        <v>44535</v>
      </c>
    </row>
    <row r="2059" spans="1:10" x14ac:dyDescent="0.2">
      <c r="A2059" s="28" t="s">
        <v>2030</v>
      </c>
      <c r="B2059" t="s">
        <v>3</v>
      </c>
      <c r="C2059" s="28" t="s">
        <v>300</v>
      </c>
      <c r="D2059" t="s">
        <v>17</v>
      </c>
      <c r="E2059" t="s">
        <v>2</v>
      </c>
      <c r="F2059" t="str">
        <f>INDEX(tbl_produits[Nom normalisé], MATCH(tbl_data[[#This Row],[Spécialité]], tbl_produits[Nom original], 0))</f>
        <v>SINEMET LP 200 mg/50 mg, comprimé à libération prolongée</v>
      </c>
      <c r="G2059" t="str">
        <f>INDEX(tbl_produits[Classe nom], MATCH(tbl_data[[#This Row],[NORM_Spécialité]], tbl_produits[Nom normalisé], 0))</f>
        <v>Système nerveux</v>
      </c>
      <c r="H2059">
        <f>YEAR(tbl_data[[#This Row],[Date_rapport]])</f>
        <v>2021</v>
      </c>
      <c r="I2059" t="str">
        <f>INDEX(tbl_produits[Molécule extraite], MATCH(tbl_data[[#This Row],[NORM_Spécialité]], tbl_produits[Nom normalisé], 0))</f>
        <v>Levodopa / Carbidopa</v>
      </c>
      <c r="J2059" s="34">
        <f>DATE(LEFT(tbl_data[[#This Row],[Date_rapport]], 4), MID(tbl_data[[#This Row],[Date_rapport]], 6, 2), RIGHT(tbl_data[[#This Row],[Date_rapport]], 2))</f>
        <v>44535</v>
      </c>
    </row>
    <row r="2060" spans="1:10" x14ac:dyDescent="0.2">
      <c r="A2060" s="28" t="s">
        <v>2030</v>
      </c>
      <c r="B2060" t="s">
        <v>6</v>
      </c>
      <c r="C2060" s="28" t="s">
        <v>300</v>
      </c>
      <c r="D2060" t="s">
        <v>148</v>
      </c>
      <c r="E2060" t="s">
        <v>1605</v>
      </c>
      <c r="F2060" t="str">
        <f>INDEX(tbl_produits[Nom normalisé], MATCH(tbl_data[[#This Row],[Spécialité]], tbl_produits[Nom original], 0))</f>
        <v>SINEMET LP 100 mg/25 mg, comprimé à libération prolongée</v>
      </c>
      <c r="G2060" t="str">
        <f>INDEX(tbl_produits[Classe nom], MATCH(tbl_data[[#This Row],[NORM_Spécialité]], tbl_produits[Nom normalisé], 0))</f>
        <v>Système nerveux</v>
      </c>
      <c r="H2060">
        <f>YEAR(tbl_data[[#This Row],[Date_rapport]])</f>
        <v>2021</v>
      </c>
      <c r="I2060" t="str">
        <f>INDEX(tbl_produits[Molécule extraite], MATCH(tbl_data[[#This Row],[NORM_Spécialité]], tbl_produits[Nom normalisé], 0))</f>
        <v>Levodopa / Carbidopa</v>
      </c>
      <c r="J2060" s="34">
        <f>DATE(LEFT(tbl_data[[#This Row],[Date_rapport]], 4), MID(tbl_data[[#This Row],[Date_rapport]], 6, 2), RIGHT(tbl_data[[#This Row],[Date_rapport]], 2))</f>
        <v>44535</v>
      </c>
    </row>
    <row r="2061" spans="1:10" x14ac:dyDescent="0.2">
      <c r="A2061" s="28" t="s">
        <v>2030</v>
      </c>
      <c r="B2061" t="s">
        <v>6</v>
      </c>
      <c r="C2061" s="28" t="s">
        <v>300</v>
      </c>
      <c r="D2061" t="s">
        <v>38</v>
      </c>
      <c r="E2061" t="s">
        <v>1565</v>
      </c>
      <c r="F2061" t="str">
        <f>INDEX(tbl_produits[Nom normalisé], MATCH(tbl_data[[#This Row],[Spécialité]], tbl_produits[Nom original], 0))</f>
        <v>SIKLOS 100 mg, comprimé pelliculé - SIKLOS 1000 mg, comprimé pelliculé sécable</v>
      </c>
      <c r="G2061" t="str">
        <f>INDEX(tbl_produits[Classe nom], MATCH(tbl_data[[#This Row],[NORM_Spécialité]], tbl_produits[Nom normalisé], 0))</f>
        <v>Antinéoplasiques et immunomodulateurs</v>
      </c>
      <c r="H2061">
        <f>YEAR(tbl_data[[#This Row],[Date_rapport]])</f>
        <v>2021</v>
      </c>
      <c r="I2061" t="str">
        <f>INDEX(tbl_produits[Molécule extraite], MATCH(tbl_data[[#This Row],[NORM_Spécialité]], tbl_produits[Nom normalisé], 0))</f>
        <v>Hydroxycarbamide</v>
      </c>
      <c r="J2061" s="34">
        <f>DATE(LEFT(tbl_data[[#This Row],[Date_rapport]], 4), MID(tbl_data[[#This Row],[Date_rapport]], 6, 2), RIGHT(tbl_data[[#This Row],[Date_rapport]], 2))</f>
        <v>44535</v>
      </c>
    </row>
    <row r="2062" spans="1:10" x14ac:dyDescent="0.2">
      <c r="A2062" s="28" t="s">
        <v>2030</v>
      </c>
      <c r="B2062" t="s">
        <v>6</v>
      </c>
      <c r="C2062" s="28" t="s">
        <v>300</v>
      </c>
      <c r="D2062" t="s">
        <v>46</v>
      </c>
      <c r="E2062" t="s">
        <v>1568</v>
      </c>
      <c r="F2062" t="str">
        <f>INDEX(tbl_produits[Nom normalisé], MATCH(tbl_data[[#This Row],[Spécialité]], tbl_produits[Nom original], 0))</f>
        <v>SCOPODERM TTS  1 mg/72 heures, dispositif transdermique</v>
      </c>
      <c r="G2062" t="str">
        <f>INDEX(tbl_produits[Classe nom], MATCH(tbl_data[[#This Row],[NORM_Spécialité]], tbl_produits[Nom normalisé], 0))</f>
        <v>Voies digestives et métabolisme</v>
      </c>
      <c r="H2062">
        <f>YEAR(tbl_data[[#This Row],[Date_rapport]])</f>
        <v>2021</v>
      </c>
      <c r="I2062" t="str">
        <f>INDEX(tbl_produits[Molécule extraite], MATCH(tbl_data[[#This Row],[NORM_Spécialité]], tbl_produits[Nom normalisé], 0))</f>
        <v>Scopolamine</v>
      </c>
      <c r="J2062" s="34">
        <f>DATE(LEFT(tbl_data[[#This Row],[Date_rapport]], 4), MID(tbl_data[[#This Row],[Date_rapport]], 6, 2), RIGHT(tbl_data[[#This Row],[Date_rapport]], 2))</f>
        <v>44535</v>
      </c>
    </row>
    <row r="2063" spans="1:10" x14ac:dyDescent="0.2">
      <c r="A2063" s="28" t="s">
        <v>2030</v>
      </c>
      <c r="B2063" t="s">
        <v>3</v>
      </c>
      <c r="C2063" s="28" t="s">
        <v>300</v>
      </c>
      <c r="D2063" t="s">
        <v>112</v>
      </c>
      <c r="E2063" t="s">
        <v>2</v>
      </c>
      <c r="F2063" t="str">
        <f>INDEX(tbl_produits[Nom normalisé], MATCH(tbl_data[[#This Row],[Spécialité]], tbl_produits[Nom original], 0))</f>
        <v>ROPINIROLE MYLAN 0,5 mg  comprimé pelliculé</v>
      </c>
      <c r="G2063" t="str">
        <f>INDEX(tbl_produits[Classe nom], MATCH(tbl_data[[#This Row],[NORM_Spécialité]], tbl_produits[Nom normalisé], 0))</f>
        <v>Système nerveux</v>
      </c>
      <c r="H2063">
        <f>YEAR(tbl_data[[#This Row],[Date_rapport]])</f>
        <v>2021</v>
      </c>
      <c r="I2063" t="str">
        <f>INDEX(tbl_produits[Molécule extraite], MATCH(tbl_data[[#This Row],[NORM_Spécialité]], tbl_produits[Nom normalisé], 0))</f>
        <v>Ropinirole</v>
      </c>
      <c r="J2063" s="34">
        <f>DATE(LEFT(tbl_data[[#This Row],[Date_rapport]], 4), MID(tbl_data[[#This Row],[Date_rapport]], 6, 2), RIGHT(tbl_data[[#This Row],[Date_rapport]], 2))</f>
        <v>44535</v>
      </c>
    </row>
    <row r="2064" spans="1:10" x14ac:dyDescent="0.2">
      <c r="A2064" s="28" t="s">
        <v>2030</v>
      </c>
      <c r="B2064" t="s">
        <v>6</v>
      </c>
      <c r="C2064" s="28" t="s">
        <v>300</v>
      </c>
      <c r="D2064" t="s">
        <v>142</v>
      </c>
      <c r="E2064" t="s">
        <v>1602</v>
      </c>
      <c r="F2064" t="str">
        <f>INDEX(tbl_produits[Nom normalisé], MATCH(tbl_data[[#This Row],[Spécialité]], tbl_produits[Nom original], 0))</f>
        <v>RILUTEK 50 mg comprimés pelliculés</v>
      </c>
      <c r="G2064" t="str">
        <f>INDEX(tbl_produits[Classe nom], MATCH(tbl_data[[#This Row],[NORM_Spécialité]], tbl_produits[Nom normalisé], 0))</f>
        <v>Système nerveux</v>
      </c>
      <c r="H2064">
        <f>YEAR(tbl_data[[#This Row],[Date_rapport]])</f>
        <v>2021</v>
      </c>
      <c r="I2064" t="str">
        <f>INDEX(tbl_produits[Molécule extraite], MATCH(tbl_data[[#This Row],[NORM_Spécialité]], tbl_produits[Nom normalisé], 0))</f>
        <v>Riluzole</v>
      </c>
      <c r="J2064" s="34">
        <f>DATE(LEFT(tbl_data[[#This Row],[Date_rapport]], 4), MID(tbl_data[[#This Row],[Date_rapport]], 6, 2), RIGHT(tbl_data[[#This Row],[Date_rapport]], 2))</f>
        <v>44535</v>
      </c>
    </row>
    <row r="2065" spans="1:10" x14ac:dyDescent="0.2">
      <c r="A2065" s="28" t="s">
        <v>2030</v>
      </c>
      <c r="B2065" t="s">
        <v>6</v>
      </c>
      <c r="C2065" s="28" t="s">
        <v>300</v>
      </c>
      <c r="D2065" t="s">
        <v>143</v>
      </c>
      <c r="E2065" t="s">
        <v>1603</v>
      </c>
      <c r="F2065" t="str">
        <f>INDEX(tbl_produits[Nom normalisé], MATCH(tbl_data[[#This Row],[Spécialité]], tbl_produits[Nom original], 0))</f>
        <v>RIFATER, comprimé enrobé</v>
      </c>
      <c r="G2065" t="str">
        <f>INDEX(tbl_produits[Classe nom], MATCH(tbl_data[[#This Row],[NORM_Spécialité]], tbl_produits[Nom normalisé], 0))</f>
        <v>Anti-infectieux à usage systémique</v>
      </c>
      <c r="H2065">
        <f>YEAR(tbl_data[[#This Row],[Date_rapport]])</f>
        <v>2021</v>
      </c>
      <c r="I2065" t="str">
        <f>INDEX(tbl_produits[Molécule extraite], MATCH(tbl_data[[#This Row],[NORM_Spécialité]], tbl_produits[Nom normalisé], 0))</f>
        <v>Isoniazide / pyrazinamid / rifampicine</v>
      </c>
      <c r="J2065" s="34">
        <f>DATE(LEFT(tbl_data[[#This Row],[Date_rapport]], 4), MID(tbl_data[[#This Row],[Date_rapport]], 6, 2), RIGHT(tbl_data[[#This Row],[Date_rapport]], 2))</f>
        <v>44535</v>
      </c>
    </row>
    <row r="2066" spans="1:10" x14ac:dyDescent="0.2">
      <c r="A2066" s="28" t="s">
        <v>2030</v>
      </c>
      <c r="B2066" t="s">
        <v>9</v>
      </c>
      <c r="C2066" s="28" t="s">
        <v>300</v>
      </c>
      <c r="D2066" t="s">
        <v>102</v>
      </c>
      <c r="E2066" t="s">
        <v>2</v>
      </c>
      <c r="F2066" t="str">
        <f>INDEX(tbl_produits[Nom normalisé], MATCH(tbl_data[[#This Row],[Spécialité]], tbl_produits[Nom original], 0))</f>
        <v>RIFADINE 2 %, suspension buvable</v>
      </c>
      <c r="G2066" t="str">
        <f>INDEX(tbl_produits[Classe nom], MATCH(tbl_data[[#This Row],[NORM_Spécialité]], tbl_produits[Nom normalisé], 0))</f>
        <v>Anti-infectieux à usage systémique</v>
      </c>
      <c r="H2066">
        <f>YEAR(tbl_data[[#This Row],[Date_rapport]])</f>
        <v>2021</v>
      </c>
      <c r="I2066" t="str">
        <f>INDEX(tbl_produits[Molécule extraite], MATCH(tbl_data[[#This Row],[NORM_Spécialité]], tbl_produits[Nom normalisé], 0))</f>
        <v>Rifampicine sodique</v>
      </c>
      <c r="J2066" s="34">
        <f>DATE(LEFT(tbl_data[[#This Row],[Date_rapport]], 4), MID(tbl_data[[#This Row],[Date_rapport]], 6, 2), RIGHT(tbl_data[[#This Row],[Date_rapport]], 2))</f>
        <v>44535</v>
      </c>
    </row>
    <row r="2067" spans="1:10" x14ac:dyDescent="0.2">
      <c r="A2067" s="28" t="s">
        <v>2030</v>
      </c>
      <c r="B2067" t="s">
        <v>6</v>
      </c>
      <c r="C2067" s="28" t="s">
        <v>300</v>
      </c>
      <c r="D2067" t="s">
        <v>195</v>
      </c>
      <c r="E2067" t="s">
        <v>1614</v>
      </c>
      <c r="F2067" t="str">
        <f>INDEX(tbl_produits[Nom normalisé], MATCH(tbl_data[[#This Row],[Spécialité]], tbl_produits[Nom original], 0))</f>
        <v>REBETOL 40 mg/ml, solution buvable</v>
      </c>
      <c r="G2067" t="str">
        <f>INDEX(tbl_produits[Classe nom], MATCH(tbl_data[[#This Row],[NORM_Spécialité]], tbl_produits[Nom normalisé], 0))</f>
        <v>Anti-infectieux à usage systémique</v>
      </c>
      <c r="H2067">
        <f>YEAR(tbl_data[[#This Row],[Date_rapport]])</f>
        <v>2021</v>
      </c>
      <c r="I2067" t="str">
        <f>INDEX(tbl_produits[Molécule extraite], MATCH(tbl_data[[#This Row],[NORM_Spécialité]], tbl_produits[Nom normalisé], 0))</f>
        <v>Ribavirine</v>
      </c>
      <c r="J2067" s="34">
        <f>DATE(LEFT(tbl_data[[#This Row],[Date_rapport]], 4), MID(tbl_data[[#This Row],[Date_rapport]], 6, 2), RIGHT(tbl_data[[#This Row],[Date_rapport]], 2))</f>
        <v>44535</v>
      </c>
    </row>
    <row r="2068" spans="1:10" x14ac:dyDescent="0.2">
      <c r="A2068" s="28" t="s">
        <v>2030</v>
      </c>
      <c r="B2068" t="s">
        <v>6</v>
      </c>
      <c r="C2068" s="28" t="s">
        <v>300</v>
      </c>
      <c r="D2068" t="s">
        <v>109</v>
      </c>
      <c r="E2068" t="s">
        <v>1567</v>
      </c>
      <c r="F2068" t="str">
        <f>INDEX(tbl_produits[Nom normalisé], MATCH(tbl_data[[#This Row],[Spécialité]], tbl_produits[Nom original], 0))</f>
        <v>QUITAXON 50 mg, comprimé pelliculé sécable</v>
      </c>
      <c r="G2068" t="str">
        <f>INDEX(tbl_produits[Classe nom], MATCH(tbl_data[[#This Row],[NORM_Spécialité]], tbl_produits[Nom normalisé], 0))</f>
        <v>Système nerveux</v>
      </c>
      <c r="H2068">
        <f>YEAR(tbl_data[[#This Row],[Date_rapport]])</f>
        <v>2021</v>
      </c>
      <c r="I2068" t="str">
        <f>INDEX(tbl_produits[Molécule extraite], MATCH(tbl_data[[#This Row],[NORM_Spécialité]], tbl_produits[Nom normalisé], 0))</f>
        <v>Quétiapine</v>
      </c>
      <c r="J2068" s="34">
        <f>DATE(LEFT(tbl_data[[#This Row],[Date_rapport]], 4), MID(tbl_data[[#This Row],[Date_rapport]], 6, 2), RIGHT(tbl_data[[#This Row],[Date_rapport]], 2))</f>
        <v>44535</v>
      </c>
    </row>
    <row r="2069" spans="1:10" x14ac:dyDescent="0.2">
      <c r="A2069" s="28" t="s">
        <v>2030</v>
      </c>
      <c r="B2069" t="s">
        <v>6</v>
      </c>
      <c r="C2069" s="28" t="s">
        <v>300</v>
      </c>
      <c r="D2069" t="s">
        <v>124</v>
      </c>
      <c r="E2069" t="s">
        <v>1556</v>
      </c>
      <c r="F2069" t="str">
        <f>INDEX(tbl_produits[Nom normalisé], MATCH(tbl_data[[#This Row],[Spécialité]], tbl_produits[Nom original], 0))</f>
        <v>PROPOFOL FRESENIUS 10 mg/ml, émulsion injectable ou pour perfusion (flacon de 50 ml)</v>
      </c>
      <c r="G2069" t="str">
        <f>INDEX(tbl_produits[Classe nom], MATCH(tbl_data[[#This Row],[NORM_Spécialité]], tbl_produits[Nom normalisé], 0))</f>
        <v>Système nerveux</v>
      </c>
      <c r="H2069">
        <f>YEAR(tbl_data[[#This Row],[Date_rapport]])</f>
        <v>2021</v>
      </c>
      <c r="I2069" t="str">
        <f>INDEX(tbl_produits[Molécule extraite], MATCH(tbl_data[[#This Row],[NORM_Spécialité]], tbl_produits[Nom normalisé], 0))</f>
        <v>Propofol</v>
      </c>
      <c r="J2069" s="34">
        <f>DATE(LEFT(tbl_data[[#This Row],[Date_rapport]], 4), MID(tbl_data[[#This Row],[Date_rapport]], 6, 2), RIGHT(tbl_data[[#This Row],[Date_rapport]], 2))</f>
        <v>44535</v>
      </c>
    </row>
    <row r="2070" spans="1:10" x14ac:dyDescent="0.2">
      <c r="A2070" s="28" t="s">
        <v>2030</v>
      </c>
      <c r="B2070" t="s">
        <v>6</v>
      </c>
      <c r="C2070" s="28" t="s">
        <v>300</v>
      </c>
      <c r="D2070" t="s">
        <v>34</v>
      </c>
      <c r="E2070" t="s">
        <v>1562</v>
      </c>
      <c r="F2070" t="str">
        <f>INDEX(tbl_produits[Nom normalisé], MATCH(tbl_data[[#This Row],[Spécialité]], tbl_produits[Nom original], 0))</f>
        <v>PROLEUKIN 18 millions U.I., poudre pour solution injectable</v>
      </c>
      <c r="G2070" t="str">
        <f>INDEX(tbl_produits[Classe nom], MATCH(tbl_data[[#This Row],[NORM_Spécialité]], tbl_produits[Nom normalisé], 0))</f>
        <v>Antinéoplasiques et immunomodulateurs</v>
      </c>
      <c r="H2070">
        <f>YEAR(tbl_data[[#This Row],[Date_rapport]])</f>
        <v>2021</v>
      </c>
      <c r="I2070" t="str">
        <f>INDEX(tbl_produits[Molécule extraite], MATCH(tbl_data[[#This Row],[NORM_Spécialité]], tbl_produits[Nom normalisé], 0))</f>
        <v>Aldesleukine</v>
      </c>
      <c r="J2070" s="34">
        <f>DATE(LEFT(tbl_data[[#This Row],[Date_rapport]], 4), MID(tbl_data[[#This Row],[Date_rapport]], 6, 2), RIGHT(tbl_data[[#This Row],[Date_rapport]], 2))</f>
        <v>44535</v>
      </c>
    </row>
    <row r="2071" spans="1:10" x14ac:dyDescent="0.2">
      <c r="A2071" s="28" t="s">
        <v>2030</v>
      </c>
      <c r="B2071" t="s">
        <v>6</v>
      </c>
      <c r="C2071" s="28" t="s">
        <v>300</v>
      </c>
      <c r="D2071" t="s">
        <v>90</v>
      </c>
      <c r="E2071" t="s">
        <v>1587</v>
      </c>
      <c r="F2071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2071" t="str">
        <f>INDEX(tbl_produits[Classe nom], MATCH(tbl_data[[#This Row],[NORM_Spécialité]], tbl_produits[Nom normalisé], 0))</f>
        <v>Système nerveux</v>
      </c>
      <c r="H2071">
        <f>YEAR(tbl_data[[#This Row],[Date_rapport]])</f>
        <v>2021</v>
      </c>
      <c r="I2071" t="str">
        <f>INDEX(tbl_produits[Molécule extraite], MATCH(tbl_data[[#This Row],[NORM_Spécialité]], tbl_produits[Nom normalisé], 0))</f>
        <v>Éthanol</v>
      </c>
      <c r="J2071" s="34">
        <f>DATE(LEFT(tbl_data[[#This Row],[Date_rapport]], 4), MID(tbl_data[[#This Row],[Date_rapport]], 6, 2), RIGHT(tbl_data[[#This Row],[Date_rapport]], 2))</f>
        <v>44535</v>
      </c>
    </row>
    <row r="2072" spans="1:10" x14ac:dyDescent="0.2">
      <c r="A2072" s="28" t="s">
        <v>2030</v>
      </c>
      <c r="B2072" t="s">
        <v>6</v>
      </c>
      <c r="C2072" s="28" t="s">
        <v>300</v>
      </c>
      <c r="D2072" t="s">
        <v>122</v>
      </c>
      <c r="E2072" t="s">
        <v>1597</v>
      </c>
      <c r="F2072" t="str">
        <f>INDEX(tbl_produits[Nom normalisé], MATCH(tbl_data[[#This Row],[Spécialité]], tbl_produits[Nom original], 0))</f>
        <v>PLEGISOL, solution cardioplégique pour voie intracoronaire en poche</v>
      </c>
      <c r="G2072" t="str">
        <f>INDEX(tbl_produits[Classe nom], MATCH(tbl_data[[#This Row],[NORM_Spécialité]], tbl_produits[Nom normalisé], 0))</f>
        <v>Sang et organes hématopoïétiques</v>
      </c>
      <c r="H2072">
        <f>YEAR(tbl_data[[#This Row],[Date_rapport]])</f>
        <v>2021</v>
      </c>
      <c r="I2072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2072" s="34">
        <f>DATE(LEFT(tbl_data[[#This Row],[Date_rapport]], 4), MID(tbl_data[[#This Row],[Date_rapport]], 6, 2), RIGHT(tbl_data[[#This Row],[Date_rapport]], 2))</f>
        <v>44535</v>
      </c>
    </row>
    <row r="2073" spans="1:10" x14ac:dyDescent="0.2">
      <c r="A2073" s="28" t="s">
        <v>2030</v>
      </c>
      <c r="B2073" t="s">
        <v>6</v>
      </c>
      <c r="C2073" s="28" t="s">
        <v>300</v>
      </c>
      <c r="D2073" t="s">
        <v>50</v>
      </c>
      <c r="E2073" t="s">
        <v>1571</v>
      </c>
      <c r="F2073" t="str">
        <f>INDEX(tbl_produits[Nom normalisé], MATCH(tbl_data[[#This Row],[Spécialité]], tbl_produits[Nom original], 0))</f>
        <v>PLASMION  - Solution pour perfusion</v>
      </c>
      <c r="G2073" t="str">
        <f>INDEX(tbl_produits[Classe nom], MATCH(tbl_data[[#This Row],[NORM_Spécialité]], tbl_produits[Nom normalisé], 0))</f>
        <v>Sang et organes hématopoïétiques</v>
      </c>
      <c r="H2073">
        <f>YEAR(tbl_data[[#This Row],[Date_rapport]])</f>
        <v>2021</v>
      </c>
      <c r="I2073" t="str">
        <f>INDEX(tbl_produits[Molécule extraite], MATCH(tbl_data[[#This Row],[NORM_Spécialité]], tbl_produits[Nom normalisé], 0))</f>
        <v>N/A</v>
      </c>
      <c r="J2073" s="34">
        <f>DATE(LEFT(tbl_data[[#This Row],[Date_rapport]], 4), MID(tbl_data[[#This Row],[Date_rapport]], 6, 2), RIGHT(tbl_data[[#This Row],[Date_rapport]], 2))</f>
        <v>44535</v>
      </c>
    </row>
    <row r="2074" spans="1:10" x14ac:dyDescent="0.2">
      <c r="A2074" s="28" t="s">
        <v>2030</v>
      </c>
      <c r="B2074" t="s">
        <v>6</v>
      </c>
      <c r="C2074" s="28" t="s">
        <v>300</v>
      </c>
      <c r="D2074" t="s">
        <v>57</v>
      </c>
      <c r="E2074" t="s">
        <v>1573</v>
      </c>
      <c r="F2074" t="str">
        <f>INDEX(tbl_produits[Nom normalisé], MATCH(tbl_data[[#This Row],[Spécialité]], tbl_produits[Nom original], 0))</f>
        <v>PILOCARPINE 2 POUR CENT FAURE, collyre en solution en récipient unidose</v>
      </c>
      <c r="G2074" t="str">
        <f>INDEX(tbl_produits[Classe nom], MATCH(tbl_data[[#This Row],[NORM_Spécialité]], tbl_produits[Nom normalisé], 0))</f>
        <v>Organes sensoriels</v>
      </c>
      <c r="H2074">
        <f>YEAR(tbl_data[[#This Row],[Date_rapport]])</f>
        <v>2021</v>
      </c>
      <c r="I2074" t="str">
        <f>INDEX(tbl_produits[Molécule extraite], MATCH(tbl_data[[#This Row],[NORM_Spécialité]], tbl_produits[Nom normalisé], 0))</f>
        <v>Pilocarpine</v>
      </c>
      <c r="J2074" s="34">
        <f>DATE(LEFT(tbl_data[[#This Row],[Date_rapport]], 4), MID(tbl_data[[#This Row],[Date_rapport]], 6, 2), RIGHT(tbl_data[[#This Row],[Date_rapport]], 2))</f>
        <v>44535</v>
      </c>
    </row>
    <row r="2075" spans="1:10" x14ac:dyDescent="0.2">
      <c r="A2075" s="28" t="s">
        <v>2030</v>
      </c>
      <c r="B2075" t="s">
        <v>6</v>
      </c>
      <c r="C2075" s="28" t="s">
        <v>300</v>
      </c>
      <c r="D2075" t="s">
        <v>56</v>
      </c>
      <c r="E2075" t="s">
        <v>1573</v>
      </c>
      <c r="F2075" t="str">
        <f>INDEX(tbl_produits[Nom normalisé], MATCH(tbl_data[[#This Row],[Spécialité]], tbl_produits[Nom original], 0))</f>
        <v>PILOCARPINE 1 POUR CENT FAURE, collyre en solution en récipient unidose</v>
      </c>
      <c r="G2075" t="str">
        <f>INDEX(tbl_produits[Classe nom], MATCH(tbl_data[[#This Row],[NORM_Spécialité]], tbl_produits[Nom normalisé], 0))</f>
        <v>Organes sensoriels</v>
      </c>
      <c r="H2075">
        <f>YEAR(tbl_data[[#This Row],[Date_rapport]])</f>
        <v>2021</v>
      </c>
      <c r="I2075" t="str">
        <f>INDEX(tbl_produits[Molécule extraite], MATCH(tbl_data[[#This Row],[NORM_Spécialité]], tbl_produits[Nom normalisé], 0))</f>
        <v>Pilocarpine</v>
      </c>
      <c r="J2075" s="34">
        <f>DATE(LEFT(tbl_data[[#This Row],[Date_rapport]], 4), MID(tbl_data[[#This Row],[Date_rapport]], 6, 2), RIGHT(tbl_data[[#This Row],[Date_rapport]], 2))</f>
        <v>44535</v>
      </c>
    </row>
    <row r="2076" spans="1:10" x14ac:dyDescent="0.2">
      <c r="A2076" s="28" t="s">
        <v>2030</v>
      </c>
      <c r="B2076" t="s">
        <v>3</v>
      </c>
      <c r="C2076" s="28" t="s">
        <v>300</v>
      </c>
      <c r="D2076" t="s">
        <v>94</v>
      </c>
      <c r="E2076" t="s">
        <v>2</v>
      </c>
      <c r="F2076" t="str">
        <f>INDEX(tbl_produits[Nom normalisé], MATCH(tbl_data[[#This Row],[Spécialité]], tbl_produits[Nom original], 0))</f>
        <v>PEMETREXED FRESENIUS KABI flacon de 100 mg, poudre pour solution à diluer pour perfusion</v>
      </c>
      <c r="G2076" t="str">
        <f>INDEX(tbl_produits[Classe nom], MATCH(tbl_data[[#This Row],[NORM_Spécialité]], tbl_produits[Nom normalisé], 0))</f>
        <v>Antinéoplasiques et immunomodulateurs</v>
      </c>
      <c r="H2076">
        <f>YEAR(tbl_data[[#This Row],[Date_rapport]])</f>
        <v>2021</v>
      </c>
      <c r="I2076" t="str">
        <f>INDEX(tbl_produits[Molécule extraite], MATCH(tbl_data[[#This Row],[NORM_Spécialité]], tbl_produits[Nom normalisé], 0))</f>
        <v>Pémétrexed</v>
      </c>
      <c r="J2076" s="34">
        <f>DATE(LEFT(tbl_data[[#This Row],[Date_rapport]], 4), MID(tbl_data[[#This Row],[Date_rapport]], 6, 2), RIGHT(tbl_data[[#This Row],[Date_rapport]], 2))</f>
        <v>44535</v>
      </c>
    </row>
    <row r="2077" spans="1:10" x14ac:dyDescent="0.2">
      <c r="A2077" s="28" t="s">
        <v>2030</v>
      </c>
      <c r="B2077" t="s">
        <v>3</v>
      </c>
      <c r="C2077" s="28" t="s">
        <v>300</v>
      </c>
      <c r="D2077" t="s">
        <v>39</v>
      </c>
      <c r="E2077" t="s">
        <v>2</v>
      </c>
      <c r="F2077" t="str">
        <f>INDEX(tbl_produits[Nom normalisé], MATCH(tbl_data[[#This Row],[Spécialité]], tbl_produits[Nom original], 0))</f>
        <v>PEMETREXED FRESENIUS KABI  flacon de 500 mg Poudre pour solution à diluer pour perfusion</v>
      </c>
      <c r="G2077" t="str">
        <f>INDEX(tbl_produits[Classe nom], MATCH(tbl_data[[#This Row],[NORM_Spécialité]], tbl_produits[Nom normalisé], 0))</f>
        <v>Antinéoplasiques et immunomodulateurs</v>
      </c>
      <c r="H2077">
        <f>YEAR(tbl_data[[#This Row],[Date_rapport]])</f>
        <v>2021</v>
      </c>
      <c r="I2077" t="str">
        <f>INDEX(tbl_produits[Molécule extraite], MATCH(tbl_data[[#This Row],[NORM_Spécialité]], tbl_produits[Nom normalisé], 0))</f>
        <v>Pémétrexed</v>
      </c>
      <c r="J2077" s="34">
        <f>DATE(LEFT(tbl_data[[#This Row],[Date_rapport]], 4), MID(tbl_data[[#This Row],[Date_rapport]], 6, 2), RIGHT(tbl_data[[#This Row],[Date_rapport]], 2))</f>
        <v>44535</v>
      </c>
    </row>
    <row r="2078" spans="1:10" x14ac:dyDescent="0.2">
      <c r="A2078" s="28" t="s">
        <v>2030</v>
      </c>
      <c r="B2078" t="s">
        <v>6</v>
      </c>
      <c r="C2078" s="28" t="s">
        <v>300</v>
      </c>
      <c r="D2078" t="s">
        <v>69</v>
      </c>
      <c r="E2078" t="s">
        <v>1579</v>
      </c>
      <c r="F2078" t="str">
        <f>INDEX(tbl_produits[Nom normalisé], MATCH(tbl_data[[#This Row],[Spécialité]], tbl_produits[Nom original], 0))</f>
        <v>PAMIDRONATE DE SODIUM HOSPIRA 9 mg/ml, solution à diluer pour perfusion, boîte de 1 flacon de 10 ml</v>
      </c>
      <c r="G2078" t="str">
        <f>INDEX(tbl_produits[Classe nom], MATCH(tbl_data[[#This Row],[NORM_Spécialité]], tbl_produits[Nom normalisé], 0))</f>
        <v xml:space="preserve">Système musculo-squelettique </v>
      </c>
      <c r="H2078">
        <f>YEAR(tbl_data[[#This Row],[Date_rapport]])</f>
        <v>2021</v>
      </c>
      <c r="I2078" t="str">
        <f>INDEX(tbl_produits[Molécule extraite], MATCH(tbl_data[[#This Row],[NORM_Spécialité]], tbl_produits[Nom normalisé], 0))</f>
        <v>Pamidronate de sodium</v>
      </c>
      <c r="J2078" s="34">
        <f>DATE(LEFT(tbl_data[[#This Row],[Date_rapport]], 4), MID(tbl_data[[#This Row],[Date_rapport]], 6, 2), RIGHT(tbl_data[[#This Row],[Date_rapport]], 2))</f>
        <v>44535</v>
      </c>
    </row>
    <row r="2079" spans="1:10" x14ac:dyDescent="0.2">
      <c r="A2079" s="28" t="s">
        <v>2030</v>
      </c>
      <c r="B2079" t="s">
        <v>6</v>
      </c>
      <c r="C2079" s="28" t="s">
        <v>300</v>
      </c>
      <c r="D2079" t="s">
        <v>86</v>
      </c>
      <c r="E2079" t="s">
        <v>1584</v>
      </c>
      <c r="F2079" t="str">
        <f>INDEX(tbl_produits[Nom normalisé], MATCH(tbl_data[[#This Row],[Spécialité]], tbl_produits[Nom original], 0))</f>
        <v>PACLITAXEL EBEWE 6 mg/ml, solution à diluer pour perfusion</v>
      </c>
      <c r="G2079" t="str">
        <f>INDEX(tbl_produits[Classe nom], MATCH(tbl_data[[#This Row],[NORM_Spécialité]], tbl_produits[Nom normalisé], 0))</f>
        <v>Antinéoplasiques et immunomodulateurs</v>
      </c>
      <c r="H2079">
        <f>YEAR(tbl_data[[#This Row],[Date_rapport]])</f>
        <v>2021</v>
      </c>
      <c r="I2079" t="str">
        <f>INDEX(tbl_produits[Molécule extraite], MATCH(tbl_data[[#This Row],[NORM_Spécialité]], tbl_produits[Nom normalisé], 0))</f>
        <v>Paclitaxel</v>
      </c>
      <c r="J2079" s="34">
        <f>DATE(LEFT(tbl_data[[#This Row],[Date_rapport]], 4), MID(tbl_data[[#This Row],[Date_rapport]], 6, 2), RIGHT(tbl_data[[#This Row],[Date_rapport]], 2))</f>
        <v>44535</v>
      </c>
    </row>
    <row r="2080" spans="1:10" x14ac:dyDescent="0.2">
      <c r="A2080" s="28" t="s">
        <v>2030</v>
      </c>
      <c r="B2080" t="s">
        <v>6</v>
      </c>
      <c r="C2080" s="28" t="s">
        <v>300</v>
      </c>
      <c r="D2080" t="s">
        <v>60</v>
      </c>
      <c r="E2080" t="s">
        <v>1575</v>
      </c>
      <c r="F2080" t="str">
        <f>INDEX(tbl_produits[Nom normalisé], MATCH(tbl_data[[#This Row],[Spécialité]], tbl_produits[Nom original], 0))</f>
        <v>ONDANSETRON KABI 2 mg/ml  solution injectable</v>
      </c>
      <c r="G2080" t="str">
        <f>INDEX(tbl_produits[Classe nom], MATCH(tbl_data[[#This Row],[NORM_Spécialité]], tbl_produits[Nom normalisé], 0))</f>
        <v>Voies digestives et métabolisme</v>
      </c>
      <c r="H2080">
        <f>YEAR(tbl_data[[#This Row],[Date_rapport]])</f>
        <v>2021</v>
      </c>
      <c r="I2080" t="str">
        <f>INDEX(tbl_produits[Molécule extraite], MATCH(tbl_data[[#This Row],[NORM_Spécialité]], tbl_produits[Nom normalisé], 0))</f>
        <v>Ondansétron</v>
      </c>
      <c r="J2080" s="34">
        <f>DATE(LEFT(tbl_data[[#This Row],[Date_rapport]], 4), MID(tbl_data[[#This Row],[Date_rapport]], 6, 2), RIGHT(tbl_data[[#This Row],[Date_rapport]], 2))</f>
        <v>44535</v>
      </c>
    </row>
    <row r="2081" spans="1:10" x14ac:dyDescent="0.2">
      <c r="A2081" s="28" t="s">
        <v>2030</v>
      </c>
      <c r="B2081" t="s">
        <v>6</v>
      </c>
      <c r="C2081" s="28" t="s">
        <v>300</v>
      </c>
      <c r="D2081" t="s">
        <v>136</v>
      </c>
      <c r="E2081" t="s">
        <v>1600</v>
      </c>
      <c r="F2081" t="str">
        <f>INDEX(tbl_produits[Nom normalisé], MATCH(tbl_data[[#This Row],[Spécialité]], tbl_produits[Nom original], 0))</f>
        <v>ONDANSETRON ACCORD 2 mg/ml  solution injectable</v>
      </c>
      <c r="G2081" t="str">
        <f>INDEX(tbl_produits[Classe nom], MATCH(tbl_data[[#This Row],[NORM_Spécialité]], tbl_produits[Nom normalisé], 0))</f>
        <v>Voies digestives et métabolisme</v>
      </c>
      <c r="H2081">
        <f>YEAR(tbl_data[[#This Row],[Date_rapport]])</f>
        <v>2021</v>
      </c>
      <c r="I2081" t="str">
        <f>INDEX(tbl_produits[Molécule extraite], MATCH(tbl_data[[#This Row],[NORM_Spécialité]], tbl_produits[Nom normalisé], 0))</f>
        <v>Ondansétron</v>
      </c>
      <c r="J2081" s="34">
        <f>DATE(LEFT(tbl_data[[#This Row],[Date_rapport]], 4), MID(tbl_data[[#This Row],[Date_rapport]], 6, 2), RIGHT(tbl_data[[#This Row],[Date_rapport]], 2))</f>
        <v>44535</v>
      </c>
    </row>
    <row r="2082" spans="1:10" x14ac:dyDescent="0.2">
      <c r="A2082" s="28" t="s">
        <v>2030</v>
      </c>
      <c r="B2082" t="s">
        <v>3</v>
      </c>
      <c r="C2082" s="28" t="s">
        <v>300</v>
      </c>
      <c r="D2082" t="s">
        <v>100</v>
      </c>
      <c r="E2082" t="s">
        <v>2</v>
      </c>
      <c r="F2082" t="str">
        <f>INDEX(tbl_produits[Nom normalisé], MATCH(tbl_data[[#This Row],[Spécialité]], tbl_produits[Nom original], 0))</f>
        <v>OCTIM 150 microgrammes/dose, solution pour pulvérisation nasale</v>
      </c>
      <c r="G2082" t="str">
        <f>INDEX(tbl_produits[Classe nom], MATCH(tbl_data[[#This Row],[NORM_Spécialité]], tbl_produits[Nom normalisé], 0))</f>
        <v>Hormones systémiques sauf hormones sexuelles et insulines</v>
      </c>
      <c r="H2082">
        <f>YEAR(tbl_data[[#This Row],[Date_rapport]])</f>
        <v>2021</v>
      </c>
      <c r="I2082" t="str">
        <f>INDEX(tbl_produits[Molécule extraite], MATCH(tbl_data[[#This Row],[NORM_Spécialité]], tbl_produits[Nom normalisé], 0))</f>
        <v>Desmopressine</v>
      </c>
      <c r="J2082" s="34">
        <f>DATE(LEFT(tbl_data[[#This Row],[Date_rapport]], 4), MID(tbl_data[[#This Row],[Date_rapport]], 6, 2), RIGHT(tbl_data[[#This Row],[Date_rapport]], 2))</f>
        <v>44535</v>
      </c>
    </row>
    <row r="2083" spans="1:10" x14ac:dyDescent="0.2">
      <c r="A2083" s="28" t="s">
        <v>2030</v>
      </c>
      <c r="B2083" t="s">
        <v>9</v>
      </c>
      <c r="C2083" s="28" t="s">
        <v>300</v>
      </c>
      <c r="D2083" t="s">
        <v>14</v>
      </c>
      <c r="E2083" t="s">
        <v>2</v>
      </c>
      <c r="F2083" t="str">
        <f>INDEX(tbl_produits[Nom normalisé], MATCH(tbl_data[[#This Row],[Spécialité]], tbl_produits[Nom original], 0))</f>
        <v>OCTAGAM  100 mg/ml et 50 mg/ml, solution pour perfusion</v>
      </c>
      <c r="G2083" t="str">
        <f>INDEX(tbl_produits[Classe nom], MATCH(tbl_data[[#This Row],[NORM_Spécialité]], tbl_produits[Nom normalisé], 0))</f>
        <v>Anti-infectieux à usage systémique</v>
      </c>
      <c r="H2083">
        <f>YEAR(tbl_data[[#This Row],[Date_rapport]])</f>
        <v>2021</v>
      </c>
      <c r="I2083" t="str">
        <f>INDEX(tbl_produits[Molécule extraite], MATCH(tbl_data[[#This Row],[NORM_Spécialité]], tbl_produits[Nom normalisé], 0))</f>
        <v>Immunoglobuline humaine normale</v>
      </c>
      <c r="J2083" s="34">
        <f>DATE(LEFT(tbl_data[[#This Row],[Date_rapport]], 4), MID(tbl_data[[#This Row],[Date_rapport]], 6, 2), RIGHT(tbl_data[[#This Row],[Date_rapport]], 2))</f>
        <v>44535</v>
      </c>
    </row>
    <row r="2084" spans="1:10" x14ac:dyDescent="0.2">
      <c r="A2084" s="28" t="s">
        <v>2030</v>
      </c>
      <c r="B2084" t="s">
        <v>3</v>
      </c>
      <c r="C2084" s="28" t="s">
        <v>300</v>
      </c>
      <c r="D2084" t="s">
        <v>170</v>
      </c>
      <c r="E2084" t="s">
        <v>2</v>
      </c>
      <c r="F2084" t="str">
        <f>INDEX(tbl_produits[Nom normalisé], MATCH(tbl_data[[#This Row],[Spécialité]], tbl_produits[Nom original], 0))</f>
        <v>OCTAFIX 100 UI/ml, poudre et solvant pour solution injectable</v>
      </c>
      <c r="G2084" t="str">
        <f>INDEX(tbl_produits[Classe nom], MATCH(tbl_data[[#This Row],[NORM_Spécialité]], tbl_produits[Nom normalisé], 0))</f>
        <v>Sang et organes hématopoïétiques</v>
      </c>
      <c r="H2084">
        <f>YEAR(tbl_data[[#This Row],[Date_rapport]])</f>
        <v>2021</v>
      </c>
      <c r="I2084" t="str">
        <f>INDEX(tbl_produits[Molécule extraite], MATCH(tbl_data[[#This Row],[NORM_Spécialité]], tbl_produits[Nom normalisé], 0))</f>
        <v>Facteur VIII de coagulation humain</v>
      </c>
      <c r="J2084" s="34">
        <f>DATE(LEFT(tbl_data[[#This Row],[Date_rapport]], 4), MID(tbl_data[[#This Row],[Date_rapport]], 6, 2), RIGHT(tbl_data[[#This Row],[Date_rapport]], 2))</f>
        <v>44535</v>
      </c>
    </row>
    <row r="2085" spans="1:10" x14ac:dyDescent="0.2">
      <c r="A2085" s="28" t="s">
        <v>2030</v>
      </c>
      <c r="B2085" t="s">
        <v>9</v>
      </c>
      <c r="C2085" s="28" t="s">
        <v>300</v>
      </c>
      <c r="D2085" t="s">
        <v>114</v>
      </c>
      <c r="E2085" t="s">
        <v>2</v>
      </c>
      <c r="F2085" t="str">
        <f>INDEX(tbl_produits[Nom normalisé], MATCH(tbl_data[[#This Row],[Spécialité]], tbl_produits[Nom original], 0))</f>
        <v>NULOJIX 250 mg, poudre pour solution à diluer pour perfusion</v>
      </c>
      <c r="G2085" t="str">
        <f>INDEX(tbl_produits[Classe nom], MATCH(tbl_data[[#This Row],[NORM_Spécialité]], tbl_produits[Nom normalisé], 0))</f>
        <v>Antinéoplasiques et immunomodulateurs</v>
      </c>
      <c r="H2085">
        <f>YEAR(tbl_data[[#This Row],[Date_rapport]])</f>
        <v>2021</v>
      </c>
      <c r="I2085" t="str">
        <f>INDEX(tbl_produits[Molécule extraite], MATCH(tbl_data[[#This Row],[NORM_Spécialité]], tbl_produits[Nom normalisé], 0))</f>
        <v>Bélatacept</v>
      </c>
      <c r="J2085" s="34">
        <f>DATE(LEFT(tbl_data[[#This Row],[Date_rapport]], 4), MID(tbl_data[[#This Row],[Date_rapport]], 6, 2), RIGHT(tbl_data[[#This Row],[Date_rapport]], 2))</f>
        <v>44535</v>
      </c>
    </row>
    <row r="2086" spans="1:10" x14ac:dyDescent="0.2">
      <c r="A2086" s="28" t="s">
        <v>2030</v>
      </c>
      <c r="B2086" t="s">
        <v>6</v>
      </c>
      <c r="C2086" s="28" t="s">
        <v>300</v>
      </c>
      <c r="D2086" t="s">
        <v>138</v>
      </c>
      <c r="E2086" t="s">
        <v>1601</v>
      </c>
      <c r="F2086" t="str">
        <f>INDEX(tbl_produits[Nom normalisé], MATCH(tbl_data[[#This Row],[Spécialité]], tbl_produits[Nom original], 0))</f>
        <v>NOZINAN 25 mg/ml, solution injectable en ampoule (I.M.)</v>
      </c>
      <c r="G2086" t="str">
        <f>INDEX(tbl_produits[Classe nom], MATCH(tbl_data[[#This Row],[NORM_Spécialité]], tbl_produits[Nom normalisé], 0))</f>
        <v>Système nerveux</v>
      </c>
      <c r="H2086">
        <f>YEAR(tbl_data[[#This Row],[Date_rapport]])</f>
        <v>2021</v>
      </c>
      <c r="I2086" t="str">
        <f>INDEX(tbl_produits[Molécule extraite], MATCH(tbl_data[[#This Row],[NORM_Spécialité]], tbl_produits[Nom normalisé], 0))</f>
        <v>Lévomépromazine (chlorhydrate de)</v>
      </c>
      <c r="J2086" s="34">
        <f>DATE(LEFT(tbl_data[[#This Row],[Date_rapport]], 4), MID(tbl_data[[#This Row],[Date_rapport]], 6, 2), RIGHT(tbl_data[[#This Row],[Date_rapport]], 2))</f>
        <v>44535</v>
      </c>
    </row>
    <row r="2087" spans="1:10" x14ac:dyDescent="0.2">
      <c r="A2087" s="28" t="s">
        <v>2030</v>
      </c>
      <c r="B2087" t="s">
        <v>6</v>
      </c>
      <c r="C2087" s="28" t="s">
        <v>300</v>
      </c>
      <c r="D2087" t="s">
        <v>89</v>
      </c>
      <c r="E2087" t="s">
        <v>1586</v>
      </c>
      <c r="F2087" t="str">
        <f>INDEX(tbl_produits[Nom normalisé], MATCH(tbl_data[[#This Row],[Spécialité]], tbl_produits[Nom original], 0))</f>
        <v>NOXAFIL 40 mg/ml, suspension buvable</v>
      </c>
      <c r="G2087" t="str">
        <f>INDEX(tbl_produits[Classe nom], MATCH(tbl_data[[#This Row],[NORM_Spécialité]], tbl_produits[Nom normalisé], 0))</f>
        <v>Anti-infectieux à usage systémique</v>
      </c>
      <c r="H2087">
        <f>YEAR(tbl_data[[#This Row],[Date_rapport]])</f>
        <v>2021</v>
      </c>
      <c r="I2087" t="str">
        <f>INDEX(tbl_produits[Molécule extraite], MATCH(tbl_data[[#This Row],[NORM_Spécialité]], tbl_produits[Nom normalisé], 0))</f>
        <v>Posaconazole</v>
      </c>
      <c r="J2087" s="34">
        <f>DATE(LEFT(tbl_data[[#This Row],[Date_rapport]], 4), MID(tbl_data[[#This Row],[Date_rapport]], 6, 2), RIGHT(tbl_data[[#This Row],[Date_rapport]], 2))</f>
        <v>44535</v>
      </c>
    </row>
    <row r="2088" spans="1:10" x14ac:dyDescent="0.2">
      <c r="A2088" s="28" t="s">
        <v>2030</v>
      </c>
      <c r="B2088" t="s">
        <v>6</v>
      </c>
      <c r="C2088" s="28" t="s">
        <v>300</v>
      </c>
      <c r="D2088" t="s">
        <v>42</v>
      </c>
      <c r="E2088" t="s">
        <v>1567</v>
      </c>
      <c r="F2088" t="str">
        <f>INDEX(tbl_produits[Nom normalisé], MATCH(tbl_data[[#This Row],[Spécialité]], tbl_produits[Nom original], 0))</f>
        <v>NAROPEINE 2 mg/ml, solution injectable en ampoule</v>
      </c>
      <c r="G2088" t="str">
        <f>INDEX(tbl_produits[Classe nom], MATCH(tbl_data[[#This Row],[NORM_Spécialité]], tbl_produits[Nom normalisé], 0))</f>
        <v>Système nerveux</v>
      </c>
      <c r="H2088">
        <f>YEAR(tbl_data[[#This Row],[Date_rapport]])</f>
        <v>2021</v>
      </c>
      <c r="I2088" t="str">
        <f>INDEX(tbl_produits[Molécule extraite], MATCH(tbl_data[[#This Row],[NORM_Spécialité]], tbl_produits[Nom normalisé], 0))</f>
        <v>Ropivacaïne (chlorhydrate de)</v>
      </c>
      <c r="J2088" s="34">
        <f>DATE(LEFT(tbl_data[[#This Row],[Date_rapport]], 4), MID(tbl_data[[#This Row],[Date_rapport]], 6, 2), RIGHT(tbl_data[[#This Row],[Date_rapport]], 2))</f>
        <v>44535</v>
      </c>
    </row>
    <row r="2089" spans="1:10" x14ac:dyDescent="0.2">
      <c r="A2089" s="28" t="s">
        <v>2030</v>
      </c>
      <c r="B2089" t="s">
        <v>6</v>
      </c>
      <c r="C2089" s="28" t="s">
        <v>300</v>
      </c>
      <c r="D2089" t="s">
        <v>55</v>
      </c>
      <c r="E2089" t="s">
        <v>1572</v>
      </c>
      <c r="F2089" t="str">
        <f>INDEX(tbl_produits[Nom normalisé], MATCH(tbl_data[[#This Row],[Spécialité]], tbl_produits[Nom original], 0))</f>
        <v>NANOCIS 0,24 mg  trousse pour préparation radiopharmaceutique</v>
      </c>
      <c r="G2089" t="str">
        <f>INDEX(tbl_produits[Classe nom], MATCH(tbl_data[[#This Row],[NORM_Spécialité]], tbl_produits[Nom normalisé], 0))</f>
        <v>Divers</v>
      </c>
      <c r="H2089">
        <f>YEAR(tbl_data[[#This Row],[Date_rapport]])</f>
        <v>2021</v>
      </c>
      <c r="I2089" t="str">
        <f>INDEX(tbl_produits[Molécule extraite], MATCH(tbl_data[[#This Row],[NORM_Spécialité]], tbl_produits[Nom normalisé], 0))</f>
        <v>Rhénium (heptasulfure de)</v>
      </c>
      <c r="J2089" s="34">
        <f>DATE(LEFT(tbl_data[[#This Row],[Date_rapport]], 4), MID(tbl_data[[#This Row],[Date_rapport]], 6, 2), RIGHT(tbl_data[[#This Row],[Date_rapport]], 2))</f>
        <v>44535</v>
      </c>
    </row>
    <row r="2090" spans="1:10" x14ac:dyDescent="0.2">
      <c r="A2090" s="28" t="s">
        <v>2030</v>
      </c>
      <c r="B2090" t="s">
        <v>6</v>
      </c>
      <c r="C2090" s="28" t="s">
        <v>300</v>
      </c>
      <c r="D2090" t="s">
        <v>20</v>
      </c>
      <c r="E2090" t="s">
        <v>1551</v>
      </c>
      <c r="F2090" t="str">
        <f>INDEX(tbl_produits[Nom normalisé], MATCH(tbl_data[[#This Row],[Spécialité]], tbl_produits[Nom original], 0))</f>
        <v>MYSOLINE 250 mg, comprimé sécable</v>
      </c>
      <c r="G2090" t="str">
        <f>INDEX(tbl_produits[Classe nom], MATCH(tbl_data[[#This Row],[NORM_Spécialité]], tbl_produits[Nom normalisé], 0))</f>
        <v>Système nerveux</v>
      </c>
      <c r="H2090">
        <f>YEAR(tbl_data[[#This Row],[Date_rapport]])</f>
        <v>2021</v>
      </c>
      <c r="I2090" t="str">
        <f>INDEX(tbl_produits[Molécule extraite], MATCH(tbl_data[[#This Row],[NORM_Spécialité]], tbl_produits[Nom normalisé], 0))</f>
        <v>Primidone</v>
      </c>
      <c r="J2090" s="34">
        <f>DATE(LEFT(tbl_data[[#This Row],[Date_rapport]], 4), MID(tbl_data[[#This Row],[Date_rapport]], 6, 2), RIGHT(tbl_data[[#This Row],[Date_rapport]], 2))</f>
        <v>44535</v>
      </c>
    </row>
    <row r="2091" spans="1:10" x14ac:dyDescent="0.2">
      <c r="A2091" s="28" t="s">
        <v>2030</v>
      </c>
      <c r="B2091" t="s">
        <v>6</v>
      </c>
      <c r="C2091" s="28" t="s">
        <v>300</v>
      </c>
      <c r="D2091" t="s">
        <v>49</v>
      </c>
      <c r="E2091" t="s">
        <v>1570</v>
      </c>
      <c r="F2091" t="str">
        <f>INDEX(tbl_produits[Nom normalisé], MATCH(tbl_data[[#This Row],[Spécialité]], tbl_produits[Nom original], 0))</f>
        <v>MOZOBIL 20mg/ml  solution injectable, boite de 1 flacon</v>
      </c>
      <c r="G2091" t="str">
        <f>INDEX(tbl_produits[Classe nom], MATCH(tbl_data[[#This Row],[NORM_Spécialité]], tbl_produits[Nom normalisé], 0))</f>
        <v>Antinéoplasiques et immunomodulateurs</v>
      </c>
      <c r="H2091">
        <f>YEAR(tbl_data[[#This Row],[Date_rapport]])</f>
        <v>2021</v>
      </c>
      <c r="I2091" t="str">
        <f>INDEX(tbl_produits[Molécule extraite], MATCH(tbl_data[[#This Row],[NORM_Spécialité]], tbl_produits[Nom normalisé], 0))</f>
        <v>Plérixafor</v>
      </c>
      <c r="J2091" s="34">
        <f>DATE(LEFT(tbl_data[[#This Row],[Date_rapport]], 4), MID(tbl_data[[#This Row],[Date_rapport]], 6, 2), RIGHT(tbl_data[[#This Row],[Date_rapport]], 2))</f>
        <v>44535</v>
      </c>
    </row>
    <row r="2092" spans="1:10" x14ac:dyDescent="0.2">
      <c r="A2092" s="28" t="s">
        <v>2030</v>
      </c>
      <c r="B2092" t="s">
        <v>3</v>
      </c>
      <c r="C2092" s="28" t="s">
        <v>300</v>
      </c>
      <c r="D2092" t="s">
        <v>208</v>
      </c>
      <c r="E2092" t="s">
        <v>2</v>
      </c>
      <c r="F2092" t="str">
        <f>INDEX(tbl_produits[Nom normalisé], MATCH(tbl_data[[#This Row],[Spécialité]], tbl_produits[Nom original], 0))</f>
        <v>MITOMYCINE ACCORD 10 mg, poudre pour solution injectable/ pour perfusion ou voie intravésicale</v>
      </c>
      <c r="G2092" t="str">
        <f>INDEX(tbl_produits[Classe nom], MATCH(tbl_data[[#This Row],[NORM_Spécialité]], tbl_produits[Nom normalisé], 0))</f>
        <v>Antinéoplasiques et immunomodulateurs</v>
      </c>
      <c r="H2092">
        <f>YEAR(tbl_data[[#This Row],[Date_rapport]])</f>
        <v>2021</v>
      </c>
      <c r="I2092" t="str">
        <f>INDEX(tbl_produits[Molécule extraite], MATCH(tbl_data[[#This Row],[NORM_Spécialité]], tbl_produits[Nom normalisé], 0))</f>
        <v>Mitomycine</v>
      </c>
      <c r="J2092" s="34">
        <f>DATE(LEFT(tbl_data[[#This Row],[Date_rapport]], 4), MID(tbl_data[[#This Row],[Date_rapport]], 6, 2), RIGHT(tbl_data[[#This Row],[Date_rapport]], 2))</f>
        <v>44535</v>
      </c>
    </row>
    <row r="2093" spans="1:10" x14ac:dyDescent="0.2">
      <c r="A2093" s="28" t="s">
        <v>2030</v>
      </c>
      <c r="B2093" t="s">
        <v>3</v>
      </c>
      <c r="C2093" s="28" t="s">
        <v>300</v>
      </c>
      <c r="D2093" t="s">
        <v>16</v>
      </c>
      <c r="E2093" t="s">
        <v>2</v>
      </c>
      <c r="F2093" t="str">
        <f>INDEX(tbl_produits[Nom normalisé], MATCH(tbl_data[[#This Row],[Spécialité]], tbl_produits[Nom original], 0))</f>
        <v>MIOCHOLE 20 mg, poudre et solvant pour solution intraoculaire</v>
      </c>
      <c r="G2093" t="str">
        <f>INDEX(tbl_produits[Classe nom], MATCH(tbl_data[[#This Row],[NORM_Spécialité]], tbl_produits[Nom normalisé], 0))</f>
        <v>Organes sensoriels</v>
      </c>
      <c r="H2093">
        <f>YEAR(tbl_data[[#This Row],[Date_rapport]])</f>
        <v>2021</v>
      </c>
      <c r="I2093" t="str">
        <f>INDEX(tbl_produits[Molécule extraite], MATCH(tbl_data[[#This Row],[NORM_Spécialité]], tbl_produits[Nom normalisé], 0))</f>
        <v>Chlorure d'acétylcholine</v>
      </c>
      <c r="J2093" s="34">
        <f>DATE(LEFT(tbl_data[[#This Row],[Date_rapport]], 4), MID(tbl_data[[#This Row],[Date_rapport]], 6, 2), RIGHT(tbl_data[[#This Row],[Date_rapport]], 2))</f>
        <v>44535</v>
      </c>
    </row>
    <row r="2094" spans="1:10" x14ac:dyDescent="0.2">
      <c r="A2094" s="28" t="s">
        <v>2030</v>
      </c>
      <c r="B2094" t="s">
        <v>3</v>
      </c>
      <c r="C2094" s="28" t="s">
        <v>300</v>
      </c>
      <c r="D2094" t="s">
        <v>58</v>
      </c>
      <c r="E2094" t="s">
        <v>2</v>
      </c>
      <c r="F2094" t="str">
        <f>INDEX(tbl_produits[Nom normalisé], MATCH(tbl_data[[#This Row],[Spécialité]], tbl_produits[Nom original], 0))</f>
        <v>MINIRIN Spray 10 microgrammes par dose, solution endonasale en flacon</v>
      </c>
      <c r="G2094" t="str">
        <f>INDEX(tbl_produits[Classe nom], MATCH(tbl_data[[#This Row],[NORM_Spécialité]], tbl_produits[Nom normalisé], 0))</f>
        <v>Hormones systémiques sauf hormones sexuelles et insulines</v>
      </c>
      <c r="H2094">
        <f>YEAR(tbl_data[[#This Row],[Date_rapport]])</f>
        <v>2021</v>
      </c>
      <c r="I2094" t="str">
        <f>INDEX(tbl_produits[Molécule extraite], MATCH(tbl_data[[#This Row],[NORM_Spécialité]], tbl_produits[Nom normalisé], 0))</f>
        <v>Desmopressine</v>
      </c>
      <c r="J2094" s="34">
        <f>DATE(LEFT(tbl_data[[#This Row],[Date_rapport]], 4), MID(tbl_data[[#This Row],[Date_rapport]], 6, 2), RIGHT(tbl_data[[#This Row],[Date_rapport]], 2))</f>
        <v>44535</v>
      </c>
    </row>
    <row r="2095" spans="1:10" x14ac:dyDescent="0.2">
      <c r="A2095" s="28" t="s">
        <v>2030</v>
      </c>
      <c r="B2095" t="s">
        <v>9</v>
      </c>
      <c r="C2095" s="28" t="s">
        <v>300</v>
      </c>
      <c r="D2095" t="s">
        <v>97</v>
      </c>
      <c r="E2095" t="s">
        <v>2</v>
      </c>
      <c r="F2095" t="str">
        <f>INDEX(tbl_produits[Nom normalisé], MATCH(tbl_data[[#This Row],[Spécialité]], tbl_produits[Nom original], 0))</f>
        <v>MINIRIN SPRAY / MINIRIN et MINIRINMELT</v>
      </c>
      <c r="G2095" t="str">
        <f>INDEX(tbl_produits[Classe nom], MATCH(tbl_data[[#This Row],[NORM_Spécialité]], tbl_produits[Nom normalisé], 0))</f>
        <v>Hormones systémiques sauf hormones sexuelles et insulines</v>
      </c>
      <c r="H2095">
        <f>YEAR(tbl_data[[#This Row],[Date_rapport]])</f>
        <v>2021</v>
      </c>
      <c r="I2095" t="str">
        <f>INDEX(tbl_produits[Molécule extraite], MATCH(tbl_data[[#This Row],[NORM_Spécialité]], tbl_produits[Nom normalisé], 0))</f>
        <v>Desmopressine</v>
      </c>
      <c r="J2095" s="34">
        <f>DATE(LEFT(tbl_data[[#This Row],[Date_rapport]], 4), MID(tbl_data[[#This Row],[Date_rapport]], 6, 2), RIGHT(tbl_data[[#This Row],[Date_rapport]], 2))</f>
        <v>44535</v>
      </c>
    </row>
    <row r="2096" spans="1:10" x14ac:dyDescent="0.2">
      <c r="A2096" s="28" t="s">
        <v>2030</v>
      </c>
      <c r="B2096" t="s">
        <v>9</v>
      </c>
      <c r="C2096" s="28" t="s">
        <v>300</v>
      </c>
      <c r="D2096" t="s">
        <v>213</v>
      </c>
      <c r="E2096" t="s">
        <v>2</v>
      </c>
      <c r="F2096" t="str">
        <f>INDEX(tbl_produits[Nom normalisé], MATCH(tbl_data[[#This Row],[Spécialité]], tbl_produits[Nom original], 0))</f>
        <v>MIANSERINE (produits à base de)</v>
      </c>
      <c r="G2096" t="str">
        <f>INDEX(tbl_produits[Classe nom], MATCH(tbl_data[[#This Row],[NORM_Spécialité]], tbl_produits[Nom normalisé], 0))</f>
        <v>Système nerveux</v>
      </c>
      <c r="H2096">
        <f>YEAR(tbl_data[[#This Row],[Date_rapport]])</f>
        <v>2021</v>
      </c>
      <c r="I2096" t="str">
        <f>INDEX(tbl_produits[Molécule extraite], MATCH(tbl_data[[#This Row],[NORM_Spécialité]], tbl_produits[Nom normalisé], 0))</f>
        <v>Miansérine</v>
      </c>
      <c r="J2096" s="34">
        <f>DATE(LEFT(tbl_data[[#This Row],[Date_rapport]], 4), MID(tbl_data[[#This Row],[Date_rapport]], 6, 2), RIGHT(tbl_data[[#This Row],[Date_rapport]], 2))</f>
        <v>44535</v>
      </c>
    </row>
    <row r="2097" spans="1:10" x14ac:dyDescent="0.2">
      <c r="A2097" s="28" t="s">
        <v>2030</v>
      </c>
      <c r="B2097" t="s">
        <v>6</v>
      </c>
      <c r="C2097" s="28" t="s">
        <v>300</v>
      </c>
      <c r="D2097" t="s">
        <v>99</v>
      </c>
      <c r="E2097" t="s">
        <v>1589</v>
      </c>
      <c r="F2097" t="str">
        <f>INDEX(tbl_produits[Nom normalisé], MATCH(tbl_data[[#This Row],[Spécialité]], tbl_produits[Nom original], 0))</f>
        <v>METHOTREXATE BIODIM 25 mg/1 mL, solution injectable</v>
      </c>
      <c r="G2097" t="str">
        <f>INDEX(tbl_produits[Classe nom], MATCH(tbl_data[[#This Row],[NORM_Spécialité]], tbl_produits[Nom normalisé], 0))</f>
        <v>Antinéoplasiques et immunomodulateurs</v>
      </c>
      <c r="H2097">
        <f>YEAR(tbl_data[[#This Row],[Date_rapport]])</f>
        <v>2021</v>
      </c>
      <c r="I2097" t="str">
        <f>INDEX(tbl_produits[Molécule extraite], MATCH(tbl_data[[#This Row],[NORM_Spécialité]], tbl_produits[Nom normalisé], 0))</f>
        <v>Méthotrexate</v>
      </c>
      <c r="J2097" s="34">
        <f>DATE(LEFT(tbl_data[[#This Row],[Date_rapport]], 4), MID(tbl_data[[#This Row],[Date_rapport]], 6, 2), RIGHT(tbl_data[[#This Row],[Date_rapport]], 2))</f>
        <v>44535</v>
      </c>
    </row>
    <row r="2098" spans="1:10" x14ac:dyDescent="0.2">
      <c r="A2098" s="28" t="s">
        <v>2030</v>
      </c>
      <c r="B2098" t="s">
        <v>9</v>
      </c>
      <c r="C2098" s="28" t="s">
        <v>300</v>
      </c>
      <c r="D2098" t="s">
        <v>129</v>
      </c>
      <c r="E2098" t="s">
        <v>2</v>
      </c>
      <c r="F2098" t="str">
        <f>INDEX(tbl_produits[Nom normalisé], MATCH(tbl_data[[#This Row],[Spécialité]], tbl_produits[Nom original], 0))</f>
        <v>LYTOS 520 mg, comprimé pelliculé</v>
      </c>
      <c r="G2098" t="str">
        <f>INDEX(tbl_produits[Classe nom], MATCH(tbl_data[[#This Row],[NORM_Spécialité]], tbl_produits[Nom normalisé], 0))</f>
        <v xml:space="preserve">Système musculo-squelettique </v>
      </c>
      <c r="H2098">
        <f>YEAR(tbl_data[[#This Row],[Date_rapport]])</f>
        <v>2021</v>
      </c>
      <c r="I2098" t="str">
        <f>INDEX(tbl_produits[Molécule extraite], MATCH(tbl_data[[#This Row],[NORM_Spécialité]], tbl_produits[Nom normalisé], 0))</f>
        <v>Clodronate de sodium</v>
      </c>
      <c r="J2098" s="34">
        <f>DATE(LEFT(tbl_data[[#This Row],[Date_rapport]], 4), MID(tbl_data[[#This Row],[Date_rapport]], 6, 2), RIGHT(tbl_data[[#This Row],[Date_rapport]], 2))</f>
        <v>44535</v>
      </c>
    </row>
    <row r="2099" spans="1:10" x14ac:dyDescent="0.2">
      <c r="A2099" s="28" t="s">
        <v>2030</v>
      </c>
      <c r="B2099" t="s">
        <v>11</v>
      </c>
      <c r="C2099" s="28" t="s">
        <v>300</v>
      </c>
      <c r="D2099" t="s">
        <v>119</v>
      </c>
      <c r="E2099" t="s">
        <v>2</v>
      </c>
      <c r="F2099" t="str">
        <f>INDEX(tbl_produits[Nom normalisé], MATCH(tbl_data[[#This Row],[Spécialité]], tbl_produits[Nom original], 0))</f>
        <v>LYNPARZA 50 mg, gélule</v>
      </c>
      <c r="G2099" t="str">
        <f>INDEX(tbl_produits[Classe nom], MATCH(tbl_data[[#This Row],[NORM_Spécialité]], tbl_produits[Nom normalisé], 0))</f>
        <v>Antinéoplasiques et immunomodulateurs</v>
      </c>
      <c r="H2099">
        <f>YEAR(tbl_data[[#This Row],[Date_rapport]])</f>
        <v>2021</v>
      </c>
      <c r="I2099" t="str">
        <f>INDEX(tbl_produits[Molécule extraite], MATCH(tbl_data[[#This Row],[NORM_Spécialité]], tbl_produits[Nom normalisé], 0))</f>
        <v>Olaparib</v>
      </c>
      <c r="J2099" s="34">
        <f>DATE(LEFT(tbl_data[[#This Row],[Date_rapport]], 4), MID(tbl_data[[#This Row],[Date_rapport]], 6, 2), RIGHT(tbl_data[[#This Row],[Date_rapport]], 2))</f>
        <v>44535</v>
      </c>
    </row>
    <row r="2100" spans="1:10" x14ac:dyDescent="0.2">
      <c r="A2100" s="28" t="s">
        <v>2030</v>
      </c>
      <c r="B2100" t="s">
        <v>6</v>
      </c>
      <c r="C2100" s="28" t="s">
        <v>300</v>
      </c>
      <c r="D2100" t="s">
        <v>33</v>
      </c>
      <c r="E2100" t="s">
        <v>1561</v>
      </c>
      <c r="F2100" t="str">
        <f>INDEX(tbl_produits[Nom normalisé], MATCH(tbl_data[[#This Row],[Spécialité]], tbl_produits[Nom original], 0))</f>
        <v>LEVODOPA CARBIDOPA TEVA LP 200 mg/50 mg, comprimé à libération prolongée</v>
      </c>
      <c r="G2100" t="str">
        <f>INDEX(tbl_produits[Classe nom], MATCH(tbl_data[[#This Row],[NORM_Spécialité]], tbl_produits[Nom normalisé], 0))</f>
        <v>Système nerveux</v>
      </c>
      <c r="H2100">
        <f>YEAR(tbl_data[[#This Row],[Date_rapport]])</f>
        <v>2021</v>
      </c>
      <c r="I2100" t="str">
        <f>INDEX(tbl_produits[Molécule extraite], MATCH(tbl_data[[#This Row],[NORM_Spécialité]], tbl_produits[Nom normalisé], 0))</f>
        <v>Lévodopa / bensérazide base</v>
      </c>
      <c r="J2100" s="34">
        <f>DATE(LEFT(tbl_data[[#This Row],[Date_rapport]], 4), MID(tbl_data[[#This Row],[Date_rapport]], 6, 2), RIGHT(tbl_data[[#This Row],[Date_rapport]], 2))</f>
        <v>44535</v>
      </c>
    </row>
    <row r="2101" spans="1:10" x14ac:dyDescent="0.2">
      <c r="A2101" s="28" t="s">
        <v>2030</v>
      </c>
      <c r="B2101" t="s">
        <v>6</v>
      </c>
      <c r="C2101" s="28" t="s">
        <v>300</v>
      </c>
      <c r="D2101" t="s">
        <v>36</v>
      </c>
      <c r="E2101" t="s">
        <v>1564</v>
      </c>
      <c r="F2101" t="str">
        <f>INDEX(tbl_produits[Nom normalisé], MATCH(tbl_data[[#This Row],[Spécialité]], tbl_produits[Nom original], 0))</f>
        <v>LEPTICUR 10 mg, comprimé</v>
      </c>
      <c r="G2101" t="str">
        <f>INDEX(tbl_produits[Classe nom], MATCH(tbl_data[[#This Row],[NORM_Spécialité]], tbl_produits[Nom normalisé], 0))</f>
        <v>Système nerveux</v>
      </c>
      <c r="H2101">
        <f>YEAR(tbl_data[[#This Row],[Date_rapport]])</f>
        <v>2021</v>
      </c>
      <c r="I2101" t="str">
        <f>INDEX(tbl_produits[Molécule extraite], MATCH(tbl_data[[#This Row],[NORM_Spécialité]], tbl_produits[Nom normalisé], 0))</f>
        <v>Tropatépine</v>
      </c>
      <c r="J2101" s="34">
        <f>DATE(LEFT(tbl_data[[#This Row],[Date_rapport]], 4), MID(tbl_data[[#This Row],[Date_rapport]], 6, 2), RIGHT(tbl_data[[#This Row],[Date_rapport]], 2))</f>
        <v>44535</v>
      </c>
    </row>
    <row r="2102" spans="1:10" x14ac:dyDescent="0.2">
      <c r="A2102" s="28" t="s">
        <v>2030</v>
      </c>
      <c r="B2102" t="s">
        <v>6</v>
      </c>
      <c r="C2102" s="28" t="s">
        <v>300</v>
      </c>
      <c r="D2102" t="s">
        <v>140</v>
      </c>
      <c r="E2102" t="s">
        <v>1601</v>
      </c>
      <c r="F2102" t="str">
        <f>INDEX(tbl_produits[Nom normalisé], MATCH(tbl_data[[#This Row],[Spécialité]], tbl_produits[Nom original], 0))</f>
        <v>LARGACTIL 25 mg/5 ml, solution injectable en ampoule</v>
      </c>
      <c r="G2102" t="str">
        <f>INDEX(tbl_produits[Classe nom], MATCH(tbl_data[[#This Row],[NORM_Spécialité]], tbl_produits[Nom normalisé], 0))</f>
        <v>Système nerveux</v>
      </c>
      <c r="H2102">
        <f>YEAR(tbl_data[[#This Row],[Date_rapport]])</f>
        <v>2021</v>
      </c>
      <c r="I2102" t="str">
        <f>INDEX(tbl_produits[Molécule extraite], MATCH(tbl_data[[#This Row],[NORM_Spécialité]], tbl_produits[Nom normalisé], 0))</f>
        <v>Chlorpromazine</v>
      </c>
      <c r="J2102" s="34">
        <f>DATE(LEFT(tbl_data[[#This Row],[Date_rapport]], 4), MID(tbl_data[[#This Row],[Date_rapport]], 6, 2), RIGHT(tbl_data[[#This Row],[Date_rapport]], 2))</f>
        <v>44535</v>
      </c>
    </row>
    <row r="2103" spans="1:10" x14ac:dyDescent="0.2">
      <c r="A2103" s="28" t="s">
        <v>2030</v>
      </c>
      <c r="B2103" t="s">
        <v>6</v>
      </c>
      <c r="C2103" s="28" t="s">
        <v>300</v>
      </c>
      <c r="D2103" t="s">
        <v>51</v>
      </c>
      <c r="E2103" t="s">
        <v>1565</v>
      </c>
      <c r="F2103" t="str">
        <f>INDEX(tbl_produits[Nom normalisé], MATCH(tbl_data[[#This Row],[Spécialité]], tbl_produits[Nom original], 0))</f>
        <v>LANVIS 40 mg  comprimé sécable</v>
      </c>
      <c r="G2103" t="str">
        <f>INDEX(tbl_produits[Classe nom], MATCH(tbl_data[[#This Row],[NORM_Spécialité]], tbl_produits[Nom normalisé], 0))</f>
        <v>Antinéoplasiques et immunomodulateurs</v>
      </c>
      <c r="H2103">
        <f>YEAR(tbl_data[[#This Row],[Date_rapport]])</f>
        <v>2021</v>
      </c>
      <c r="I2103" t="str">
        <f>INDEX(tbl_produits[Molécule extraite], MATCH(tbl_data[[#This Row],[NORM_Spécialité]], tbl_produits[Nom normalisé], 0))</f>
        <v>Thioguanine</v>
      </c>
      <c r="J2103" s="34">
        <f>DATE(LEFT(tbl_data[[#This Row],[Date_rapport]], 4), MID(tbl_data[[#This Row],[Date_rapport]], 6, 2), RIGHT(tbl_data[[#This Row],[Date_rapport]], 2))</f>
        <v>44535</v>
      </c>
    </row>
    <row r="2104" spans="1:10" x14ac:dyDescent="0.2">
      <c r="A2104" s="28" t="s">
        <v>2030</v>
      </c>
      <c r="B2104" t="s">
        <v>11</v>
      </c>
      <c r="C2104" s="28" t="s">
        <v>300</v>
      </c>
      <c r="D2104" t="s">
        <v>127</v>
      </c>
      <c r="E2104" t="s">
        <v>2</v>
      </c>
      <c r="F2104" t="str">
        <f>INDEX(tbl_produits[Nom normalisé], MATCH(tbl_data[[#This Row],[Spécialité]], tbl_produits[Nom original], 0))</f>
        <v>KIDROLASE 10 000 U.I., poudre et solvant pour solution injectable</v>
      </c>
      <c r="G2104" t="str">
        <f>INDEX(tbl_produits[Classe nom], MATCH(tbl_data[[#This Row],[NORM_Spécialité]], tbl_produits[Nom normalisé], 0))</f>
        <v>Antinéoplasiques et immunomodulateurs</v>
      </c>
      <c r="H2104">
        <f>YEAR(tbl_data[[#This Row],[Date_rapport]])</f>
        <v>2021</v>
      </c>
      <c r="I2104" t="str">
        <f>INDEX(tbl_produits[Molécule extraite], MATCH(tbl_data[[#This Row],[NORM_Spécialité]], tbl_produits[Nom normalisé], 0))</f>
        <v>L-asparaginase</v>
      </c>
      <c r="J2104" s="34">
        <f>DATE(LEFT(tbl_data[[#This Row],[Date_rapport]], 4), MID(tbl_data[[#This Row],[Date_rapport]], 6, 2), RIGHT(tbl_data[[#This Row],[Date_rapport]], 2))</f>
        <v>44535</v>
      </c>
    </row>
    <row r="2105" spans="1:10" x14ac:dyDescent="0.2">
      <c r="A2105" s="28" t="s">
        <v>2030</v>
      </c>
      <c r="B2105" t="s">
        <v>6</v>
      </c>
      <c r="C2105" s="28" t="s">
        <v>300</v>
      </c>
      <c r="D2105" t="s">
        <v>41</v>
      </c>
      <c r="E2105" t="s">
        <v>1566</v>
      </c>
      <c r="F2105" t="str">
        <f>INDEX(tbl_produits[Nom normalisé], MATCH(tbl_data[[#This Row],[Spécialité]], tbl_produits[Nom original], 0))</f>
        <v>KALETRA  (80 mg + 20 mg)/ml, solution buvable - 100 mg/25 mg et 200 mg/50 mg, comprimé pelliculé</v>
      </c>
      <c r="G2105" t="str">
        <f>INDEX(tbl_produits[Classe nom], MATCH(tbl_data[[#This Row],[NORM_Spécialité]], tbl_produits[Nom normalisé], 0))</f>
        <v>Anti-infectieux à usage systémique</v>
      </c>
      <c r="H2105">
        <f>YEAR(tbl_data[[#This Row],[Date_rapport]])</f>
        <v>2021</v>
      </c>
      <c r="I2105" t="str">
        <f>INDEX(tbl_produits[Molécule extraite], MATCH(tbl_data[[#This Row],[NORM_Spécialité]], tbl_produits[Nom normalisé], 0))</f>
        <v>Lopinavir/Ritonavir</v>
      </c>
      <c r="J2105" s="34">
        <f>DATE(LEFT(tbl_data[[#This Row],[Date_rapport]], 4), MID(tbl_data[[#This Row],[Date_rapport]], 6, 2), RIGHT(tbl_data[[#This Row],[Date_rapport]], 2))</f>
        <v>44535</v>
      </c>
    </row>
    <row r="2106" spans="1:10" x14ac:dyDescent="0.2">
      <c r="A2106" s="28" t="s">
        <v>2030</v>
      </c>
      <c r="B2106" t="s">
        <v>6</v>
      </c>
      <c r="C2106" s="28" t="s">
        <v>300</v>
      </c>
      <c r="D2106" t="s">
        <v>24</v>
      </c>
      <c r="E2106" t="s">
        <v>1554</v>
      </c>
      <c r="F2106" t="str">
        <f>INDEX(tbl_produits[Nom normalisé], MATCH(tbl_data[[#This Row],[Spécialité]], tbl_produits[Nom original], 0))</f>
        <v>JINARC 15 mg, comprimés</v>
      </c>
      <c r="G2106" t="str">
        <f>INDEX(tbl_produits[Classe nom], MATCH(tbl_data[[#This Row],[NORM_Spécialité]], tbl_produits[Nom normalisé], 0))</f>
        <v>Système cardiovasculaire</v>
      </c>
      <c r="H2106">
        <f>YEAR(tbl_data[[#This Row],[Date_rapport]])</f>
        <v>2021</v>
      </c>
      <c r="I2106" t="str">
        <f>INDEX(tbl_produits[Molécule extraite], MATCH(tbl_data[[#This Row],[NORM_Spécialité]], tbl_produits[Nom normalisé], 0))</f>
        <v>Tolvaptan</v>
      </c>
      <c r="J2106" s="34">
        <f>DATE(LEFT(tbl_data[[#This Row],[Date_rapport]], 4), MID(tbl_data[[#This Row],[Date_rapport]], 6, 2), RIGHT(tbl_data[[#This Row],[Date_rapport]], 2))</f>
        <v>44535</v>
      </c>
    </row>
    <row r="2107" spans="1:10" x14ac:dyDescent="0.2">
      <c r="A2107" s="28" t="s">
        <v>2030</v>
      </c>
      <c r="B2107" t="s">
        <v>11</v>
      </c>
      <c r="C2107" s="28" t="s">
        <v>300</v>
      </c>
      <c r="D2107" t="s">
        <v>130</v>
      </c>
      <c r="E2107" t="s">
        <v>2</v>
      </c>
      <c r="F2107" t="str">
        <f>INDEX(tbl_produits[Nom normalisé], MATCH(tbl_data[[#This Row],[Spécialité]], tbl_produits[Nom original], 0))</f>
        <v>IODURE (131I) DE SODIUM 111 MBq/mL, solution injectable</v>
      </c>
      <c r="G2107" t="str">
        <f>INDEX(tbl_produits[Classe nom], MATCH(tbl_data[[#This Row],[NORM_Spécialité]], tbl_produits[Nom normalisé], 0))</f>
        <v>Divers</v>
      </c>
      <c r="H2107">
        <f>YEAR(tbl_data[[#This Row],[Date_rapport]])</f>
        <v>2021</v>
      </c>
      <c r="I2107" t="str">
        <f>INDEX(tbl_produits[Molécule extraite], MATCH(tbl_data[[#This Row],[NORM_Spécialité]], tbl_produits[Nom normalisé], 0))</f>
        <v>Iodure (131I) de sodium</v>
      </c>
      <c r="J2107" s="34">
        <f>DATE(LEFT(tbl_data[[#This Row],[Date_rapport]], 4), MID(tbl_data[[#This Row],[Date_rapport]], 6, 2), RIGHT(tbl_data[[#This Row],[Date_rapport]], 2))</f>
        <v>44535</v>
      </c>
    </row>
    <row r="2108" spans="1:10" x14ac:dyDescent="0.2">
      <c r="A2108" s="28" t="s">
        <v>2030</v>
      </c>
      <c r="B2108" t="s">
        <v>6</v>
      </c>
      <c r="C2108" s="28" t="s">
        <v>300</v>
      </c>
      <c r="D2108" t="s">
        <v>145</v>
      </c>
      <c r="E2108" t="s">
        <v>1604</v>
      </c>
      <c r="F2108" t="str">
        <f>INDEX(tbl_produits[Nom normalisé], MATCH(tbl_data[[#This Row],[Spécialité]], tbl_produits[Nom original], 0))</f>
        <v>HYQVIA 100 mg/ml, solution pour perfusion par voie sous-cutanée</v>
      </c>
      <c r="G2108" t="str">
        <f>INDEX(tbl_produits[Classe nom], MATCH(tbl_data[[#This Row],[NORM_Spécialité]], tbl_produits[Nom normalisé], 0))</f>
        <v>Anti-infectieux à usage systémique</v>
      </c>
      <c r="H2108">
        <f>YEAR(tbl_data[[#This Row],[Date_rapport]])</f>
        <v>2021</v>
      </c>
      <c r="I2108" t="str">
        <f>INDEX(tbl_produits[Molécule extraite], MATCH(tbl_data[[#This Row],[NORM_Spécialité]], tbl_produits[Nom normalisé], 0))</f>
        <v>Immunoglobuline humaine normale</v>
      </c>
      <c r="J2108" s="34">
        <f>DATE(LEFT(tbl_data[[#This Row],[Date_rapport]], 4), MID(tbl_data[[#This Row],[Date_rapport]], 6, 2), RIGHT(tbl_data[[#This Row],[Date_rapport]], 2))</f>
        <v>44535</v>
      </c>
    </row>
    <row r="2109" spans="1:10" x14ac:dyDescent="0.2">
      <c r="A2109" s="28" t="s">
        <v>2030</v>
      </c>
      <c r="B2109" t="s">
        <v>3</v>
      </c>
      <c r="C2109" s="28" t="s">
        <v>300</v>
      </c>
      <c r="D2109" t="s">
        <v>209</v>
      </c>
      <c r="E2109" t="s">
        <v>2</v>
      </c>
      <c r="F2109" t="str">
        <f>INDEX(tbl_produits[Nom normalisé], MATCH(tbl_data[[#This Row],[Spécialité]], tbl_produits[Nom original], 0))</f>
        <v>HYCAMTIN 0,25mg, gélule</v>
      </c>
      <c r="G2109" t="str">
        <f>INDEX(tbl_produits[Classe nom], MATCH(tbl_data[[#This Row],[NORM_Spécialité]], tbl_produits[Nom normalisé], 0))</f>
        <v>Antinéoplasiques et immunomodulateurs</v>
      </c>
      <c r="H2109">
        <f>YEAR(tbl_data[[#This Row],[Date_rapport]])</f>
        <v>2021</v>
      </c>
      <c r="I2109" t="str">
        <f>INDEX(tbl_produits[Molécule extraite], MATCH(tbl_data[[#This Row],[NORM_Spécialité]], tbl_produits[Nom normalisé], 0))</f>
        <v>Topotécane (chlorhydrate de)</v>
      </c>
      <c r="J2109" s="34">
        <f>DATE(LEFT(tbl_data[[#This Row],[Date_rapport]], 4), MID(tbl_data[[#This Row],[Date_rapport]], 6, 2), RIGHT(tbl_data[[#This Row],[Date_rapport]], 2))</f>
        <v>44535</v>
      </c>
    </row>
    <row r="2110" spans="1:10" x14ac:dyDescent="0.2">
      <c r="A2110" s="28" t="s">
        <v>2030</v>
      </c>
      <c r="B2110" t="s">
        <v>6</v>
      </c>
      <c r="C2110" s="28" t="s">
        <v>300</v>
      </c>
      <c r="D2110" t="s">
        <v>44</v>
      </c>
      <c r="E2110" t="s">
        <v>1568</v>
      </c>
      <c r="F2110" t="str">
        <f>INDEX(tbl_produits[Nom normalisé], MATCH(tbl_data[[#This Row],[Spécialité]], tbl_produits[Nom original], 0))</f>
        <v>HEXATRIONE 2 POUR CENT, suspension injectable (intra-articulaire)</v>
      </c>
      <c r="G2110" t="str">
        <f>INDEX(tbl_produits[Classe nom], MATCH(tbl_data[[#This Row],[NORM_Spécialité]], tbl_produits[Nom normalisé], 0))</f>
        <v>Hormones systémiques sauf hormones sexuelles et insulines</v>
      </c>
      <c r="H2110">
        <f>YEAR(tbl_data[[#This Row],[Date_rapport]])</f>
        <v>2021</v>
      </c>
      <c r="I2110" t="str">
        <f>INDEX(tbl_produits[Molécule extraite], MATCH(tbl_data[[#This Row],[NORM_Spécialité]], tbl_produits[Nom normalisé], 0))</f>
        <v>Hexacetonide de triamcinolone</v>
      </c>
      <c r="J2110" s="34">
        <f>DATE(LEFT(tbl_data[[#This Row],[Date_rapport]], 4), MID(tbl_data[[#This Row],[Date_rapport]], 6, 2), RIGHT(tbl_data[[#This Row],[Date_rapport]], 2))</f>
        <v>44535</v>
      </c>
    </row>
    <row r="2111" spans="1:10" x14ac:dyDescent="0.2">
      <c r="A2111" s="28" t="s">
        <v>2030</v>
      </c>
      <c r="B2111" t="s">
        <v>6</v>
      </c>
      <c r="C2111" s="28" t="s">
        <v>300</v>
      </c>
      <c r="D2111" t="s">
        <v>117</v>
      </c>
      <c r="E2111" t="s">
        <v>1594</v>
      </c>
      <c r="F2111" t="str">
        <f>INDEX(tbl_produits[Nom normalisé], MATCH(tbl_data[[#This Row],[Spécialité]], tbl_produits[Nom original], 0))</f>
        <v>HEXASTAT 100 mg, gélule (altrétamine)</v>
      </c>
      <c r="G2111" t="str">
        <f>INDEX(tbl_produits[Classe nom], MATCH(tbl_data[[#This Row],[NORM_Spécialité]], tbl_produits[Nom normalisé], 0))</f>
        <v>Antinéoplasiques et immunomodulateurs</v>
      </c>
      <c r="H2111">
        <f>YEAR(tbl_data[[#This Row],[Date_rapport]])</f>
        <v>2021</v>
      </c>
      <c r="I2111" t="str">
        <f>INDEX(tbl_produits[Molécule extraite], MATCH(tbl_data[[#This Row],[NORM_Spécialité]], tbl_produits[Nom normalisé], 0))</f>
        <v>Altrétamine</v>
      </c>
      <c r="J2111" s="34">
        <f>DATE(LEFT(tbl_data[[#This Row],[Date_rapport]], 4), MID(tbl_data[[#This Row],[Date_rapport]], 6, 2), RIGHT(tbl_data[[#This Row],[Date_rapport]], 2))</f>
        <v>44535</v>
      </c>
    </row>
    <row r="2112" spans="1:10" x14ac:dyDescent="0.2">
      <c r="A2112" s="28" t="s">
        <v>2030</v>
      </c>
      <c r="B2112" t="s">
        <v>6</v>
      </c>
      <c r="C2112" s="28" t="s">
        <v>300</v>
      </c>
      <c r="D2112" t="s">
        <v>104</v>
      </c>
      <c r="E2112" t="s">
        <v>1591</v>
      </c>
      <c r="F2112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2112" t="str">
        <f>INDEX(tbl_produits[Classe nom], MATCH(tbl_data[[#This Row],[NORM_Spécialité]], tbl_produits[Nom normalisé], 0))</f>
        <v>Hormones systémiques sauf hormones sexuelles et insulines</v>
      </c>
      <c r="H2112">
        <f>YEAR(tbl_data[[#This Row],[Date_rapport]])</f>
        <v>2021</v>
      </c>
      <c r="I2112" t="str">
        <f>INDEX(tbl_produits[Molécule extraite], MATCH(tbl_data[[#This Row],[NORM_Spécialité]], tbl_produits[Nom normalisé], 0))</f>
        <v>Somatropine</v>
      </c>
      <c r="J2112" s="34">
        <f>DATE(LEFT(tbl_data[[#This Row],[Date_rapport]], 4), MID(tbl_data[[#This Row],[Date_rapport]], 6, 2), RIGHT(tbl_data[[#This Row],[Date_rapport]], 2))</f>
        <v>44535</v>
      </c>
    </row>
    <row r="2113" spans="1:10" x14ac:dyDescent="0.2">
      <c r="A2113" s="28" t="s">
        <v>2030</v>
      </c>
      <c r="B2113" t="s">
        <v>6</v>
      </c>
      <c r="C2113" s="28" t="s">
        <v>300</v>
      </c>
      <c r="D2113" t="s">
        <v>45</v>
      </c>
      <c r="E2113" t="s">
        <v>1569</v>
      </c>
      <c r="F2113" t="str">
        <f>INDEX(tbl_produits[Nom normalisé], MATCH(tbl_data[[#This Row],[Spécialité]], tbl_produits[Nom original], 0))</f>
        <v>GABITRIL 10 mg, comprimé pelliculé</v>
      </c>
      <c r="G2113" t="str">
        <f>INDEX(tbl_produits[Classe nom], MATCH(tbl_data[[#This Row],[NORM_Spécialité]], tbl_produits[Nom normalisé], 0))</f>
        <v>Système nerveux</v>
      </c>
      <c r="H2113">
        <f>YEAR(tbl_data[[#This Row],[Date_rapport]])</f>
        <v>2021</v>
      </c>
      <c r="I2113" t="str">
        <f>INDEX(tbl_produits[Molécule extraite], MATCH(tbl_data[[#This Row],[NORM_Spécialité]], tbl_produits[Nom normalisé], 0))</f>
        <v>Tiagabine hydrochloride monohydrate</v>
      </c>
      <c r="J2113" s="34">
        <f>DATE(LEFT(tbl_data[[#This Row],[Date_rapport]], 4), MID(tbl_data[[#This Row],[Date_rapport]], 6, 2), RIGHT(tbl_data[[#This Row],[Date_rapport]], 2))</f>
        <v>44535</v>
      </c>
    </row>
    <row r="2114" spans="1:10" x14ac:dyDescent="0.2">
      <c r="A2114" s="28" t="s">
        <v>2030</v>
      </c>
      <c r="B2114" t="s">
        <v>6</v>
      </c>
      <c r="C2114" s="28" t="s">
        <v>300</v>
      </c>
      <c r="D2114" t="s">
        <v>79</v>
      </c>
      <c r="E2114" t="s">
        <v>1581</v>
      </c>
      <c r="F2114" t="str">
        <f>INDEX(tbl_produits[Nom normalisé], MATCH(tbl_data[[#This Row],[Spécialité]], tbl_produits[Nom original], 0))</f>
        <v>FURADANTINE 50 mg, gélule</v>
      </c>
      <c r="G2114" t="str">
        <f>INDEX(tbl_produits[Classe nom], MATCH(tbl_data[[#This Row],[NORM_Spécialité]], tbl_produits[Nom normalisé], 0))</f>
        <v>Anti-infectieux à usage systémique</v>
      </c>
      <c r="H2114">
        <f>YEAR(tbl_data[[#This Row],[Date_rapport]])</f>
        <v>2021</v>
      </c>
      <c r="I2114" t="str">
        <f>INDEX(tbl_produits[Molécule extraite], MATCH(tbl_data[[#This Row],[NORM_Spécialité]], tbl_produits[Nom normalisé], 0))</f>
        <v>Nitrofurantoïne</v>
      </c>
      <c r="J2114" s="34">
        <f>DATE(LEFT(tbl_data[[#This Row],[Date_rapport]], 4), MID(tbl_data[[#This Row],[Date_rapport]], 6, 2), RIGHT(tbl_data[[#This Row],[Date_rapport]], 2))</f>
        <v>44535</v>
      </c>
    </row>
    <row r="2115" spans="1:10" x14ac:dyDescent="0.2">
      <c r="A2115" s="28" t="s">
        <v>2030</v>
      </c>
      <c r="B2115" t="s">
        <v>6</v>
      </c>
      <c r="C2115" s="28" t="s">
        <v>300</v>
      </c>
      <c r="D2115" t="s">
        <v>175</v>
      </c>
      <c r="E2115" t="s">
        <v>1611</v>
      </c>
      <c r="F2115" t="str">
        <f>INDEX(tbl_produits[Nom normalisé], MATCH(tbl_data[[#This Row],[Spécialité]], tbl_produits[Nom original], 0))</f>
        <v>FOSFOCINE 1 g et 4 g I.V., poudre pour solution pour perfusion</v>
      </c>
      <c r="G2115" t="str">
        <f>INDEX(tbl_produits[Classe nom], MATCH(tbl_data[[#This Row],[NORM_Spécialité]], tbl_produits[Nom normalisé], 0))</f>
        <v>Anti-infectieux à usage systémique</v>
      </c>
      <c r="H2115">
        <f>YEAR(tbl_data[[#This Row],[Date_rapport]])</f>
        <v>2021</v>
      </c>
      <c r="I2115" t="str">
        <f>INDEX(tbl_produits[Molécule extraite], MATCH(tbl_data[[#This Row],[NORM_Spécialité]], tbl_produits[Nom normalisé], 0))</f>
        <v>Fosfomycine</v>
      </c>
      <c r="J2115" s="34">
        <f>DATE(LEFT(tbl_data[[#This Row],[Date_rapport]], 4), MID(tbl_data[[#This Row],[Date_rapport]], 6, 2), RIGHT(tbl_data[[#This Row],[Date_rapport]], 2))</f>
        <v>44535</v>
      </c>
    </row>
    <row r="2116" spans="1:10" x14ac:dyDescent="0.2">
      <c r="A2116" s="28" t="s">
        <v>2030</v>
      </c>
      <c r="B2116" t="s">
        <v>6</v>
      </c>
      <c r="C2116" s="28" t="s">
        <v>300</v>
      </c>
      <c r="D2116" t="s">
        <v>31</v>
      </c>
      <c r="E2116" t="s">
        <v>1560</v>
      </c>
      <c r="F2116" t="str">
        <f>INDEX(tbl_produits[Nom normalisé], MATCH(tbl_data[[#This Row],[Spécialité]], tbl_produits[Nom original], 0))</f>
        <v>FORMULE CP1A AP-HP  solution pour perfusion cardioplégique, flacon de 500 ml</v>
      </c>
      <c r="G2116" t="str">
        <f>INDEX(tbl_produits[Classe nom], MATCH(tbl_data[[#This Row],[NORM_Spécialité]], tbl_produits[Nom normalisé], 0))</f>
        <v>Système nerveux</v>
      </c>
      <c r="H2116">
        <f>YEAR(tbl_data[[#This Row],[Date_rapport]])</f>
        <v>2021</v>
      </c>
      <c r="I2116" t="str">
        <f>INDEX(tbl_produits[Molécule extraite], MATCH(tbl_data[[#This Row],[NORM_Spécialité]], tbl_produits[Nom normalisé], 0))</f>
        <v>N/A</v>
      </c>
      <c r="J2116" s="34">
        <f>DATE(LEFT(tbl_data[[#This Row],[Date_rapport]], 4), MID(tbl_data[[#This Row],[Date_rapport]], 6, 2), RIGHT(tbl_data[[#This Row],[Date_rapport]], 2))</f>
        <v>44535</v>
      </c>
    </row>
    <row r="2117" spans="1:10" x14ac:dyDescent="0.2">
      <c r="A2117" s="28" t="s">
        <v>2030</v>
      </c>
      <c r="B2117" t="s">
        <v>6</v>
      </c>
      <c r="C2117" s="28" t="s">
        <v>300</v>
      </c>
      <c r="D2117" t="s">
        <v>133</v>
      </c>
      <c r="E2117" t="s">
        <v>1599</v>
      </c>
      <c r="F2117" t="str">
        <f>INDEX(tbl_produits[Nom normalisé], MATCH(tbl_data[[#This Row],[Spécialité]], tbl_produits[Nom original], 0))</f>
        <v>FOMÉPIZOLE AP-HP 5 mg/mL, solution à diluer pour perfusion, ampoule de 20 mL</v>
      </c>
      <c r="G2117" t="str">
        <f>INDEX(tbl_produits[Classe nom], MATCH(tbl_data[[#This Row],[NORM_Spécialité]], tbl_produits[Nom normalisé], 0))</f>
        <v>Divers</v>
      </c>
      <c r="H2117">
        <f>YEAR(tbl_data[[#This Row],[Date_rapport]])</f>
        <v>2021</v>
      </c>
      <c r="I2117" t="str">
        <f>INDEX(tbl_produits[Molécule extraite], MATCH(tbl_data[[#This Row],[NORM_Spécialité]], tbl_produits[Nom normalisé], 0))</f>
        <v>Fomépizole (sulfate de)</v>
      </c>
      <c r="J2117" s="34">
        <f>DATE(LEFT(tbl_data[[#This Row],[Date_rapport]], 4), MID(tbl_data[[#This Row],[Date_rapport]], 6, 2), RIGHT(tbl_data[[#This Row],[Date_rapport]], 2))</f>
        <v>44535</v>
      </c>
    </row>
    <row r="2118" spans="1:10" x14ac:dyDescent="0.2">
      <c r="A2118" s="28" t="s">
        <v>2030</v>
      </c>
      <c r="B2118" t="s">
        <v>3</v>
      </c>
      <c r="C2118" s="28" t="s">
        <v>300</v>
      </c>
      <c r="D2118" t="s">
        <v>172</v>
      </c>
      <c r="E2118" t="s">
        <v>2</v>
      </c>
      <c r="F2118" t="str">
        <f>INDEX(tbl_produits[Nom normalisé], MATCH(tbl_data[[#This Row],[Spécialité]], tbl_produits[Nom original], 0))</f>
        <v>FIRDAPSE 10 mg  comprimé</v>
      </c>
      <c r="G2118" t="str">
        <f>INDEX(tbl_produits[Classe nom], MATCH(tbl_data[[#This Row],[NORM_Spécialité]], tbl_produits[Nom normalisé], 0))</f>
        <v>Système nerveux</v>
      </c>
      <c r="H2118">
        <f>YEAR(tbl_data[[#This Row],[Date_rapport]])</f>
        <v>2021</v>
      </c>
      <c r="I2118" t="str">
        <f>INDEX(tbl_produits[Molécule extraite], MATCH(tbl_data[[#This Row],[NORM_Spécialité]], tbl_produits[Nom normalisé], 0))</f>
        <v>Amifampridine (phosphate d')</v>
      </c>
      <c r="J2118" s="34">
        <f>DATE(LEFT(tbl_data[[#This Row],[Date_rapport]], 4), MID(tbl_data[[#This Row],[Date_rapport]], 6, 2), RIGHT(tbl_data[[#This Row],[Date_rapport]], 2))</f>
        <v>44535</v>
      </c>
    </row>
    <row r="2119" spans="1:10" x14ac:dyDescent="0.2">
      <c r="A2119" s="28" t="s">
        <v>2030</v>
      </c>
      <c r="B2119" t="s">
        <v>3</v>
      </c>
      <c r="C2119" s="28" t="s">
        <v>300</v>
      </c>
      <c r="D2119" t="s">
        <v>19</v>
      </c>
      <c r="E2119" t="s">
        <v>2</v>
      </c>
      <c r="F2119" t="str">
        <f>INDEX(tbl_produits[Nom normalisé], MATCH(tbl_data[[#This Row],[Spécialité]], tbl_produits[Nom original], 0))</f>
        <v>FERRIPROX 100 mg/ml, solution buvable</v>
      </c>
      <c r="G2119" t="str">
        <f>INDEX(tbl_produits[Classe nom], MATCH(tbl_data[[#This Row],[NORM_Spécialité]], tbl_produits[Nom normalisé], 0))</f>
        <v>Divers</v>
      </c>
      <c r="H2119">
        <f>YEAR(tbl_data[[#This Row],[Date_rapport]])</f>
        <v>2021</v>
      </c>
      <c r="I2119" t="str">
        <f>INDEX(tbl_produits[Molécule extraite], MATCH(tbl_data[[#This Row],[NORM_Spécialité]], tbl_produits[Nom normalisé], 0))</f>
        <v>Défériprone</v>
      </c>
      <c r="J2119" s="34">
        <f>DATE(LEFT(tbl_data[[#This Row],[Date_rapport]], 4), MID(tbl_data[[#This Row],[Date_rapport]], 6, 2), RIGHT(tbl_data[[#This Row],[Date_rapport]], 2))</f>
        <v>44535</v>
      </c>
    </row>
    <row r="2120" spans="1:10" x14ac:dyDescent="0.2">
      <c r="A2120" s="28" t="s">
        <v>2030</v>
      </c>
      <c r="B2120" t="s">
        <v>11</v>
      </c>
      <c r="C2120" s="28" t="s">
        <v>300</v>
      </c>
      <c r="D2120" t="s">
        <v>169</v>
      </c>
      <c r="E2120" t="s">
        <v>2</v>
      </c>
      <c r="F2120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2120" t="str">
        <f>INDEX(tbl_produits[Classe nom], MATCH(tbl_data[[#This Row],[NORM_Spécialité]], tbl_produits[Nom normalisé], 0))</f>
        <v>Sang et organes hématopoïétiques</v>
      </c>
      <c r="H2120">
        <f>YEAR(tbl_data[[#This Row],[Date_rapport]])</f>
        <v>2021</v>
      </c>
      <c r="I2120" t="str">
        <f>INDEX(tbl_produits[Molécule extraite], MATCH(tbl_data[[#This Row],[NORM_Spécialité]], tbl_produits[Nom normalisé], 0))</f>
        <v>Icodextrine</v>
      </c>
      <c r="J2120" s="34">
        <f>DATE(LEFT(tbl_data[[#This Row],[Date_rapport]], 4), MID(tbl_data[[#This Row],[Date_rapport]], 6, 2), RIGHT(tbl_data[[#This Row],[Date_rapport]], 2))</f>
        <v>44535</v>
      </c>
    </row>
    <row r="2121" spans="1:10" x14ac:dyDescent="0.2">
      <c r="A2121" s="28" t="s">
        <v>2030</v>
      </c>
      <c r="B2121" t="s">
        <v>9</v>
      </c>
      <c r="C2121" s="28" t="s">
        <v>300</v>
      </c>
      <c r="D2121" t="s">
        <v>219</v>
      </c>
      <c r="E2121" t="s">
        <v>2</v>
      </c>
      <c r="F2121" t="str">
        <f>INDEX(tbl_produits[Nom normalisé], MATCH(tbl_data[[#This Row],[Spécialité]], tbl_produits[Nom original], 0))</f>
        <v>ERWINASE 10 000 UI/flacon, poudre pour solution pour injection - Arrêt de distribution</v>
      </c>
      <c r="G2121" t="str">
        <f>INDEX(tbl_produits[Classe nom], MATCH(tbl_data[[#This Row],[NORM_Spécialité]], tbl_produits[Nom normalisé], 0))</f>
        <v>Antinéoplasiques et immunomodulateurs</v>
      </c>
      <c r="H2121">
        <f>YEAR(tbl_data[[#This Row],[Date_rapport]])</f>
        <v>2021</v>
      </c>
      <c r="I2121" t="str">
        <f>INDEX(tbl_produits[Molécule extraite], MATCH(tbl_data[[#This Row],[NORM_Spécialité]], tbl_produits[Nom normalisé], 0))</f>
        <v>L-asparaginase</v>
      </c>
      <c r="J2121" s="34">
        <f>DATE(LEFT(tbl_data[[#This Row],[Date_rapport]], 4), MID(tbl_data[[#This Row],[Date_rapport]], 6, 2), RIGHT(tbl_data[[#This Row],[Date_rapport]], 2))</f>
        <v>44535</v>
      </c>
    </row>
    <row r="2122" spans="1:10" x14ac:dyDescent="0.2">
      <c r="A2122" s="28" t="s">
        <v>2030</v>
      </c>
      <c r="B2122" t="s">
        <v>6</v>
      </c>
      <c r="C2122" s="28" t="s">
        <v>300</v>
      </c>
      <c r="D2122" t="s">
        <v>91</v>
      </c>
      <c r="E2122" t="s">
        <v>1588</v>
      </c>
      <c r="F2122" t="str">
        <f>INDEX(tbl_produits[Nom normalisé], MATCH(tbl_data[[#This Row],[Spécialité]], tbl_produits[Nom original], 0))</f>
        <v>ELMIRON 100 mg , gélule</v>
      </c>
      <c r="G2122" t="str">
        <f>INDEX(tbl_produits[Classe nom], MATCH(tbl_data[[#This Row],[NORM_Spécialité]], tbl_produits[Nom normalisé], 0))</f>
        <v>Système génito-urinaire et hormones sexuelles</v>
      </c>
      <c r="H2122">
        <f>YEAR(tbl_data[[#This Row],[Date_rapport]])</f>
        <v>2021</v>
      </c>
      <c r="I2122" t="str">
        <f>INDEX(tbl_produits[Molécule extraite], MATCH(tbl_data[[#This Row],[NORM_Spécialité]], tbl_produits[Nom normalisé], 0))</f>
        <v>Pentosane polysulfate sodique</v>
      </c>
      <c r="J2122" s="34">
        <f>DATE(LEFT(tbl_data[[#This Row],[Date_rapport]], 4), MID(tbl_data[[#This Row],[Date_rapport]], 6, 2), RIGHT(tbl_data[[#This Row],[Date_rapport]], 2))</f>
        <v>44535</v>
      </c>
    </row>
    <row r="2123" spans="1:10" x14ac:dyDescent="0.2">
      <c r="A2123" s="28" t="s">
        <v>2030</v>
      </c>
      <c r="B2123" t="s">
        <v>9</v>
      </c>
      <c r="C2123" s="28" t="s">
        <v>300</v>
      </c>
      <c r="D2123" t="s">
        <v>199</v>
      </c>
      <c r="E2123" t="s">
        <v>2</v>
      </c>
      <c r="F2123" t="str">
        <f>INDEX(tbl_produits[Nom normalisé], MATCH(tbl_data[[#This Row],[Spécialité]], tbl_produits[Nom original], 0))</f>
        <v>EFFORTIL  5 mg comprimé et EFFORTIL solution buvable</v>
      </c>
      <c r="G2123" t="str">
        <f>INDEX(tbl_produits[Classe nom], MATCH(tbl_data[[#This Row],[NORM_Spécialité]], tbl_produits[Nom normalisé], 0))</f>
        <v>Système cardiovasculaire</v>
      </c>
      <c r="H2123">
        <f>YEAR(tbl_data[[#This Row],[Date_rapport]])</f>
        <v>2021</v>
      </c>
      <c r="I2123" t="str">
        <f>INDEX(tbl_produits[Molécule extraite], MATCH(tbl_data[[#This Row],[NORM_Spécialité]], tbl_produits[Nom normalisé], 0))</f>
        <v>Étiléfrine</v>
      </c>
      <c r="J2123" s="34">
        <f>DATE(LEFT(tbl_data[[#This Row],[Date_rapport]], 4), MID(tbl_data[[#This Row],[Date_rapport]], 6, 2), RIGHT(tbl_data[[#This Row],[Date_rapport]], 2))</f>
        <v>44535</v>
      </c>
    </row>
    <row r="2124" spans="1:10" x14ac:dyDescent="0.2">
      <c r="A2124" s="28" t="s">
        <v>2030</v>
      </c>
      <c r="B2124" t="s">
        <v>3</v>
      </c>
      <c r="C2124" s="28" t="s">
        <v>300</v>
      </c>
      <c r="D2124" t="s">
        <v>141</v>
      </c>
      <c r="E2124" t="s">
        <v>2</v>
      </c>
      <c r="F2124" t="str">
        <f>INDEX(tbl_produits[Nom normalisé], MATCH(tbl_data[[#This Row],[Spécialité]], tbl_produits[Nom original], 0))</f>
        <v>EAU pour préparations injectables en poche de 250 ml, 500 ml et 1 000 ml</v>
      </c>
      <c r="G2124" t="str">
        <f>INDEX(tbl_produits[Classe nom], MATCH(tbl_data[[#This Row],[NORM_Spécialité]], tbl_produits[Nom normalisé], 0))</f>
        <v>Divers</v>
      </c>
      <c r="H2124">
        <f>YEAR(tbl_data[[#This Row],[Date_rapport]])</f>
        <v>2021</v>
      </c>
      <c r="I2124" t="str">
        <f>INDEX(tbl_produits[Molécule extraite], MATCH(tbl_data[[#This Row],[NORM_Spécialité]], tbl_produits[Nom normalisé], 0))</f>
        <v>Eau</v>
      </c>
      <c r="J2124" s="34">
        <f>DATE(LEFT(tbl_data[[#This Row],[Date_rapport]], 4), MID(tbl_data[[#This Row],[Date_rapport]], 6, 2), RIGHT(tbl_data[[#This Row],[Date_rapport]], 2))</f>
        <v>44535</v>
      </c>
    </row>
    <row r="2125" spans="1:10" x14ac:dyDescent="0.2">
      <c r="A2125" s="28" t="s">
        <v>2030</v>
      </c>
      <c r="B2125" t="s">
        <v>6</v>
      </c>
      <c r="C2125" s="28" t="s">
        <v>300</v>
      </c>
      <c r="D2125" t="s">
        <v>147</v>
      </c>
      <c r="E2125" t="s">
        <v>1604</v>
      </c>
      <c r="F2125" t="str">
        <f>INDEX(tbl_produits[Nom normalisé], MATCH(tbl_data[[#This Row],[Spécialité]], tbl_produits[Nom original], 0))</f>
        <v>DOCETAXEL HOSPIRA 10 mg/ml, solution à diluer pour perfusion</v>
      </c>
      <c r="G2125" t="str">
        <f>INDEX(tbl_produits[Classe nom], MATCH(tbl_data[[#This Row],[NORM_Spécialité]], tbl_produits[Nom normalisé], 0))</f>
        <v>Antinéoplasiques et immunomodulateurs</v>
      </c>
      <c r="H2125">
        <f>YEAR(tbl_data[[#This Row],[Date_rapport]])</f>
        <v>2021</v>
      </c>
      <c r="I2125" t="str">
        <f>INDEX(tbl_produits[Molécule extraite], MATCH(tbl_data[[#This Row],[NORM_Spécialité]], tbl_produits[Nom normalisé], 0))</f>
        <v>Docétaxel</v>
      </c>
      <c r="J2125" s="34">
        <f>DATE(LEFT(tbl_data[[#This Row],[Date_rapport]], 4), MID(tbl_data[[#This Row],[Date_rapport]], 6, 2), RIGHT(tbl_data[[#This Row],[Date_rapport]], 2))</f>
        <v>44535</v>
      </c>
    </row>
    <row r="2126" spans="1:10" x14ac:dyDescent="0.2">
      <c r="A2126" s="28" t="s">
        <v>2030</v>
      </c>
      <c r="B2126" t="s">
        <v>6</v>
      </c>
      <c r="C2126" s="28" t="s">
        <v>300</v>
      </c>
      <c r="D2126" t="s">
        <v>165</v>
      </c>
      <c r="E2126" t="s">
        <v>1610</v>
      </c>
      <c r="F2126" t="str">
        <f>INDEX(tbl_produits[Nom normalisé], MATCH(tbl_data[[#This Row],[Spécialité]], tbl_produits[Nom original], 0))</f>
        <v>DOBUTAMINE PANPHARMA 250 mg/20 ml, solution à diluer pour perfusion</v>
      </c>
      <c r="G2126" t="str">
        <f>INDEX(tbl_produits[Classe nom], MATCH(tbl_data[[#This Row],[NORM_Spécialité]], tbl_produits[Nom normalisé], 0))</f>
        <v>Système cardiovasculaire</v>
      </c>
      <c r="H2126">
        <f>YEAR(tbl_data[[#This Row],[Date_rapport]])</f>
        <v>2021</v>
      </c>
      <c r="I2126" t="str">
        <f>INDEX(tbl_produits[Molécule extraite], MATCH(tbl_data[[#This Row],[NORM_Spécialité]], tbl_produits[Nom normalisé], 0))</f>
        <v>Dobutamine</v>
      </c>
      <c r="J2126" s="34">
        <f>DATE(LEFT(tbl_data[[#This Row],[Date_rapport]], 4), MID(tbl_data[[#This Row],[Date_rapport]], 6, 2), RIGHT(tbl_data[[#This Row],[Date_rapport]], 2))</f>
        <v>44535</v>
      </c>
    </row>
    <row r="2127" spans="1:10" x14ac:dyDescent="0.2">
      <c r="A2127" s="28" t="s">
        <v>2030</v>
      </c>
      <c r="B2127" t="s">
        <v>6</v>
      </c>
      <c r="C2127" s="28" t="s">
        <v>300</v>
      </c>
      <c r="D2127" t="s">
        <v>25</v>
      </c>
      <c r="E2127" t="s">
        <v>1555</v>
      </c>
      <c r="F2127" t="str">
        <f>INDEX(tbl_produits[Nom normalisé], MATCH(tbl_data[[#This Row],[Spécialité]], tbl_produits[Nom original], 0))</f>
        <v>DIPROSTENE, suspension injectable en seringue pré-remplie</v>
      </c>
      <c r="G2127" t="str">
        <f>INDEX(tbl_produits[Classe nom], MATCH(tbl_data[[#This Row],[NORM_Spécialité]], tbl_produits[Nom normalisé], 0))</f>
        <v>Hormones systémiques sauf hormones sexuelles et insulines</v>
      </c>
      <c r="H2127">
        <f>YEAR(tbl_data[[#This Row],[Date_rapport]])</f>
        <v>2021</v>
      </c>
      <c r="I2127" t="str">
        <f>INDEX(tbl_produits[Molécule extraite], MATCH(tbl_data[[#This Row],[NORM_Spécialité]], tbl_produits[Nom normalisé], 0))</f>
        <v>Bétaméthasone (dipropionate de), bétaméthasone (phosphate sodique de)</v>
      </c>
      <c r="J2127" s="34">
        <f>DATE(LEFT(tbl_data[[#This Row],[Date_rapport]], 4), MID(tbl_data[[#This Row],[Date_rapport]], 6, 2), RIGHT(tbl_data[[#This Row],[Date_rapport]], 2))</f>
        <v>44535</v>
      </c>
    </row>
    <row r="2128" spans="1:10" x14ac:dyDescent="0.2">
      <c r="A2128" s="28" t="s">
        <v>2030</v>
      </c>
      <c r="B2128" t="s">
        <v>6</v>
      </c>
      <c r="C2128" s="28" t="s">
        <v>300</v>
      </c>
      <c r="D2128" t="s">
        <v>161</v>
      </c>
      <c r="E2128" t="s">
        <v>1607</v>
      </c>
      <c r="F2128" t="str">
        <f>INDEX(tbl_produits[Nom normalisé], MATCH(tbl_data[[#This Row],[Spécialité]], tbl_produits[Nom original], 0))</f>
        <v>DIPIPERON 40 mg/ml, solution buvable en gouttes</v>
      </c>
      <c r="G2128" t="str">
        <f>INDEX(tbl_produits[Classe nom], MATCH(tbl_data[[#This Row],[NORM_Spécialité]], tbl_produits[Nom normalisé], 0))</f>
        <v>Système nerveux</v>
      </c>
      <c r="H2128">
        <f>YEAR(tbl_data[[#This Row],[Date_rapport]])</f>
        <v>2021</v>
      </c>
      <c r="I2128" t="str">
        <f>INDEX(tbl_produits[Molécule extraite], MATCH(tbl_data[[#This Row],[NORM_Spécialité]], tbl_produits[Nom normalisé], 0))</f>
        <v>Pipampérone</v>
      </c>
      <c r="J2128" s="34">
        <f>DATE(LEFT(tbl_data[[#This Row],[Date_rapport]], 4), MID(tbl_data[[#This Row],[Date_rapport]], 6, 2), RIGHT(tbl_data[[#This Row],[Date_rapport]], 2))</f>
        <v>44535</v>
      </c>
    </row>
    <row r="2129" spans="1:10" x14ac:dyDescent="0.2">
      <c r="A2129" s="28" t="s">
        <v>2030</v>
      </c>
      <c r="B2129" t="s">
        <v>9</v>
      </c>
      <c r="C2129" s="28" t="s">
        <v>300</v>
      </c>
      <c r="D2129" t="s">
        <v>85</v>
      </c>
      <c r="E2129" t="s">
        <v>2</v>
      </c>
      <c r="F2129" t="str">
        <f>INDEX(tbl_produits[Nom normalisé], MATCH(tbl_data[[#This Row],[Spécialité]], tbl_produits[Nom original], 0))</f>
        <v>DIAMOX 500 mg, poudre et solvant pour préparation injectable</v>
      </c>
      <c r="G2129" t="str">
        <f>INDEX(tbl_produits[Classe nom], MATCH(tbl_data[[#This Row],[NORM_Spécialité]], tbl_produits[Nom normalisé], 0))</f>
        <v>Organes sensoriels</v>
      </c>
      <c r="H2129">
        <f>YEAR(tbl_data[[#This Row],[Date_rapport]])</f>
        <v>2021</v>
      </c>
      <c r="I2129" t="str">
        <f>INDEX(tbl_produits[Molécule extraite], MATCH(tbl_data[[#This Row],[NORM_Spécialité]], tbl_produits[Nom normalisé], 0))</f>
        <v>Acétazolamide</v>
      </c>
      <c r="J2129" s="34">
        <f>DATE(LEFT(tbl_data[[#This Row],[Date_rapport]], 4), MID(tbl_data[[#This Row],[Date_rapport]], 6, 2), RIGHT(tbl_data[[#This Row],[Date_rapport]], 2))</f>
        <v>44535</v>
      </c>
    </row>
    <row r="2130" spans="1:10" x14ac:dyDescent="0.2">
      <c r="A2130" s="28" t="s">
        <v>2030</v>
      </c>
      <c r="B2130" t="s">
        <v>9</v>
      </c>
      <c r="C2130" s="28" t="s">
        <v>300</v>
      </c>
      <c r="D2130" t="s">
        <v>10</v>
      </c>
      <c r="E2130" t="s">
        <v>2</v>
      </c>
      <c r="F2130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2130" t="str">
        <f>INDEX(tbl_produits[Classe nom], MATCH(tbl_data[[#This Row],[NORM_Spécialité]], tbl_produits[Nom normalisé], 0))</f>
        <v>Hormones systémiques sauf hormones sexuelles et insulines</v>
      </c>
      <c r="H2130">
        <f>YEAR(tbl_data[[#This Row],[Date_rapport]])</f>
        <v>2021</v>
      </c>
      <c r="I2130" t="str">
        <f>INDEX(tbl_produits[Molécule extraite], MATCH(tbl_data[[#This Row],[NORM_Spécialité]], tbl_produits[Nom normalisé], 0))</f>
        <v>Dexaméthasone (phosphate sodique de)</v>
      </c>
      <c r="J2130" s="34">
        <f>DATE(LEFT(tbl_data[[#This Row],[Date_rapport]], 4), MID(tbl_data[[#This Row],[Date_rapport]], 6, 2), RIGHT(tbl_data[[#This Row],[Date_rapport]], 2))</f>
        <v>44535</v>
      </c>
    </row>
    <row r="2131" spans="1:10" x14ac:dyDescent="0.2">
      <c r="A2131" s="28" t="s">
        <v>2030</v>
      </c>
      <c r="B2131" t="s">
        <v>3</v>
      </c>
      <c r="C2131" s="28" t="s">
        <v>300</v>
      </c>
      <c r="D2131" t="s">
        <v>67</v>
      </c>
      <c r="E2131" t="s">
        <v>2</v>
      </c>
      <c r="F2131" t="str">
        <f>INDEX(tbl_produits[Nom normalisé], MATCH(tbl_data[[#This Row],[Spécialité]], tbl_produits[Nom original], 0))</f>
        <v>DEPO PRODASONE 500mg  suspension injectable</v>
      </c>
      <c r="G2131" t="str">
        <f>INDEX(tbl_produits[Classe nom], MATCH(tbl_data[[#This Row],[NORM_Spécialité]], tbl_produits[Nom normalisé], 0))</f>
        <v>Système génito-urinaire et hormones sexuelles</v>
      </c>
      <c r="H2131">
        <f>YEAR(tbl_data[[#This Row],[Date_rapport]])</f>
        <v>2021</v>
      </c>
      <c r="I2131" t="str">
        <f>INDEX(tbl_produits[Molécule extraite], MATCH(tbl_data[[#This Row],[NORM_Spécialité]], tbl_produits[Nom normalisé], 0))</f>
        <v>Acétate de médroxyprogestérone</v>
      </c>
      <c r="J2131" s="34">
        <f>DATE(LEFT(tbl_data[[#This Row],[Date_rapport]], 4), MID(tbl_data[[#This Row],[Date_rapport]], 6, 2), RIGHT(tbl_data[[#This Row],[Date_rapport]], 2))</f>
        <v>44535</v>
      </c>
    </row>
    <row r="2132" spans="1:10" x14ac:dyDescent="0.2">
      <c r="A2132" s="28" t="s">
        <v>2030</v>
      </c>
      <c r="B2132" t="s">
        <v>6</v>
      </c>
      <c r="C2132" s="28" t="s">
        <v>300</v>
      </c>
      <c r="D2132" t="s">
        <v>54</v>
      </c>
      <c r="E2132" t="s">
        <v>1572</v>
      </c>
      <c r="F2132" t="str">
        <f>INDEX(tbl_produits[Nom normalisé], MATCH(tbl_data[[#This Row],[Spécialité]], tbl_produits[Nom original], 0))</f>
        <v>DEPAKINE CHRONO 500 mg, comprimé pelliculé sécable à libération prolongée</v>
      </c>
      <c r="G2132" t="str">
        <f>INDEX(tbl_produits[Classe nom], MATCH(tbl_data[[#This Row],[NORM_Spécialité]], tbl_produits[Nom normalisé], 0))</f>
        <v>Système nerveux</v>
      </c>
      <c r="H2132">
        <f>YEAR(tbl_data[[#This Row],[Date_rapport]])</f>
        <v>2021</v>
      </c>
      <c r="I2132" t="str">
        <f>INDEX(tbl_produits[Molécule extraite], MATCH(tbl_data[[#This Row],[NORM_Spécialité]], tbl_produits[Nom normalisé], 0))</f>
        <v>Valproate de sodium</v>
      </c>
      <c r="J2132" s="34">
        <f>DATE(LEFT(tbl_data[[#This Row],[Date_rapport]], 4), MID(tbl_data[[#This Row],[Date_rapport]], 6, 2), RIGHT(tbl_data[[#This Row],[Date_rapport]], 2))</f>
        <v>44535</v>
      </c>
    </row>
    <row r="2133" spans="1:10" x14ac:dyDescent="0.2">
      <c r="A2133" s="28" t="s">
        <v>2030</v>
      </c>
      <c r="B2133" t="s">
        <v>9</v>
      </c>
      <c r="C2133" s="28" t="s">
        <v>300</v>
      </c>
      <c r="D2133" t="s">
        <v>68</v>
      </c>
      <c r="E2133" t="s">
        <v>2</v>
      </c>
      <c r="F2133" t="str">
        <f>INDEX(tbl_produits[Nom normalisé], MATCH(tbl_data[[#This Row],[Spécialité]], tbl_produits[Nom original], 0))</f>
        <v>CREON 25 000 U, gélule gastro-résistante</v>
      </c>
      <c r="G2133" t="str">
        <f>INDEX(tbl_produits[Classe nom], MATCH(tbl_data[[#This Row],[NORM_Spécialité]], tbl_produits[Nom normalisé], 0))</f>
        <v>Voies digestives et métabolisme</v>
      </c>
      <c r="H2133">
        <f>YEAR(tbl_data[[#This Row],[Date_rapport]])</f>
        <v>2021</v>
      </c>
      <c r="I2133" t="str">
        <f>INDEX(tbl_produits[Molécule extraite], MATCH(tbl_data[[#This Row],[NORM_Spécialité]], tbl_produits[Nom normalisé], 0))</f>
        <v>Pancréatine</v>
      </c>
      <c r="J2133" s="34">
        <f>DATE(LEFT(tbl_data[[#This Row],[Date_rapport]], 4), MID(tbl_data[[#This Row],[Date_rapport]], 6, 2), RIGHT(tbl_data[[#This Row],[Date_rapport]], 2))</f>
        <v>44535</v>
      </c>
    </row>
    <row r="2134" spans="1:10" x14ac:dyDescent="0.2">
      <c r="A2134" s="28" t="s">
        <v>2030</v>
      </c>
      <c r="B2134" t="s">
        <v>6</v>
      </c>
      <c r="C2134" s="28" t="s">
        <v>300</v>
      </c>
      <c r="D2134" t="s">
        <v>26</v>
      </c>
      <c r="E2134" t="s">
        <v>1556</v>
      </c>
      <c r="F2134" t="str">
        <f>INDEX(tbl_produits[Nom normalisé], MATCH(tbl_data[[#This Row],[Spécialité]], tbl_produits[Nom original], 0))</f>
        <v>CORDARONE 150 mg/3 ml, solution injectable en ampoule</v>
      </c>
      <c r="G2134" t="str">
        <f>INDEX(tbl_produits[Classe nom], MATCH(tbl_data[[#This Row],[NORM_Spécialité]], tbl_produits[Nom normalisé], 0))</f>
        <v>Système cardiovasculaire</v>
      </c>
      <c r="H2134">
        <f>YEAR(tbl_data[[#This Row],[Date_rapport]])</f>
        <v>2021</v>
      </c>
      <c r="I2134" t="str">
        <f>INDEX(tbl_produits[Molécule extraite], MATCH(tbl_data[[#This Row],[NORM_Spécialité]], tbl_produits[Nom normalisé], 0))</f>
        <v>Amiodarone</v>
      </c>
      <c r="J2134" s="34">
        <f>DATE(LEFT(tbl_data[[#This Row],[Date_rapport]], 4), MID(tbl_data[[#This Row],[Date_rapport]], 6, 2), RIGHT(tbl_data[[#This Row],[Date_rapport]], 2))</f>
        <v>44535</v>
      </c>
    </row>
    <row r="2135" spans="1:10" x14ac:dyDescent="0.2">
      <c r="A2135" s="28" t="s">
        <v>2030</v>
      </c>
      <c r="B2135" t="s">
        <v>3</v>
      </c>
      <c r="C2135" s="28" t="s">
        <v>300</v>
      </c>
      <c r="D2135" t="s">
        <v>149</v>
      </c>
      <c r="E2135" t="s">
        <v>2</v>
      </c>
      <c r="F2135" t="str">
        <f>INDEX(tbl_produits[Nom normalisé], MATCH(tbl_data[[#This Row],[Spécialité]], tbl_produits[Nom original], 0))</f>
        <v>COMTAN 200 mg comprimé pelliculé, boîte de 60</v>
      </c>
      <c r="G2135" t="str">
        <f>INDEX(tbl_produits[Classe nom], MATCH(tbl_data[[#This Row],[NORM_Spécialité]], tbl_produits[Nom normalisé], 0))</f>
        <v>Système nerveux</v>
      </c>
      <c r="H2135">
        <f>YEAR(tbl_data[[#This Row],[Date_rapport]])</f>
        <v>2021</v>
      </c>
      <c r="I2135" t="str">
        <f>INDEX(tbl_produits[Molécule extraite], MATCH(tbl_data[[#This Row],[NORM_Spécialité]], tbl_produits[Nom normalisé], 0))</f>
        <v>Entacapone</v>
      </c>
      <c r="J2135" s="34">
        <f>DATE(LEFT(tbl_data[[#This Row],[Date_rapport]], 4), MID(tbl_data[[#This Row],[Date_rapport]], 6, 2), RIGHT(tbl_data[[#This Row],[Date_rapport]], 2))</f>
        <v>44535</v>
      </c>
    </row>
    <row r="2136" spans="1:10" x14ac:dyDescent="0.2">
      <c r="A2136" s="28" t="s">
        <v>2030</v>
      </c>
      <c r="B2136" t="s">
        <v>6</v>
      </c>
      <c r="C2136" s="28" t="s">
        <v>300</v>
      </c>
      <c r="D2136" t="s">
        <v>202</v>
      </c>
      <c r="E2136" t="s">
        <v>1615</v>
      </c>
      <c r="F2136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2136" t="str">
        <f>INDEX(tbl_produits[Classe nom], MATCH(tbl_data[[#This Row],[NORM_Spécialité]], tbl_produits[Nom normalisé], 0))</f>
        <v>Système nerveux</v>
      </c>
      <c r="H2136">
        <f>YEAR(tbl_data[[#This Row],[Date_rapport]])</f>
        <v>2021</v>
      </c>
      <c r="I2136" t="str">
        <f>INDEX(tbl_produits[Molécule extraite], MATCH(tbl_data[[#This Row],[NORM_Spécialité]], tbl_produits[Nom normalisé], 0))</f>
        <v>Entacapone</v>
      </c>
      <c r="J2136" s="34">
        <f>DATE(LEFT(tbl_data[[#This Row],[Date_rapport]], 4), MID(tbl_data[[#This Row],[Date_rapport]], 6, 2), RIGHT(tbl_data[[#This Row],[Date_rapport]], 2))</f>
        <v>44535</v>
      </c>
    </row>
    <row r="2137" spans="1:10" x14ac:dyDescent="0.2">
      <c r="A2137" s="28" t="s">
        <v>2030</v>
      </c>
      <c r="B2137" t="s">
        <v>9</v>
      </c>
      <c r="C2137" s="28" t="s">
        <v>300</v>
      </c>
      <c r="D2137" t="s">
        <v>106</v>
      </c>
      <c r="E2137" t="s">
        <v>2</v>
      </c>
      <c r="F2137" t="str">
        <f>INDEX(tbl_produits[Nom normalisé], MATCH(tbl_data[[#This Row],[Spécialité]], tbl_produits[Nom original], 0))</f>
        <v>COLCHIMAX, comprimé pelliculé sécable</v>
      </c>
      <c r="G2137" t="str">
        <f>INDEX(tbl_produits[Classe nom], MATCH(tbl_data[[#This Row],[NORM_Spécialité]], tbl_produits[Nom normalisé], 0))</f>
        <v xml:space="preserve">Système musculo-squelettique </v>
      </c>
      <c r="H2137">
        <f>YEAR(tbl_data[[#This Row],[Date_rapport]])</f>
        <v>2021</v>
      </c>
      <c r="I2137" t="str">
        <f>INDEX(tbl_produits[Molécule extraite], MATCH(tbl_data[[#This Row],[NORM_Spécialité]], tbl_produits[Nom normalisé], 0))</f>
        <v>Colchicine/Opium/Tiémonium méthylsulfate</v>
      </c>
      <c r="J2137" s="34">
        <f>DATE(LEFT(tbl_data[[#This Row],[Date_rapport]], 4), MID(tbl_data[[#This Row],[Date_rapport]], 6, 2), RIGHT(tbl_data[[#This Row],[Date_rapport]], 2))</f>
        <v>44535</v>
      </c>
    </row>
    <row r="2138" spans="1:10" x14ac:dyDescent="0.2">
      <c r="A2138" s="28" t="s">
        <v>2030</v>
      </c>
      <c r="B2138" t="s">
        <v>6</v>
      </c>
      <c r="C2138" s="28" t="s">
        <v>300</v>
      </c>
      <c r="D2138" t="s">
        <v>22</v>
      </c>
      <c r="E2138" t="s">
        <v>1552</v>
      </c>
      <c r="F2138" t="str">
        <f>INDEX(tbl_produits[Nom normalisé], MATCH(tbl_data[[#This Row],[Spécialité]], tbl_produits[Nom original], 0))</f>
        <v>CLOTTAFACT 1,5 g/100 ml, poudre et solvant pour solution injectable</v>
      </c>
      <c r="G2138" t="str">
        <f>INDEX(tbl_produits[Classe nom], MATCH(tbl_data[[#This Row],[NORM_Spécialité]], tbl_produits[Nom normalisé], 0))</f>
        <v>Sang et organes hématopoïétiques</v>
      </c>
      <c r="H2138">
        <f>YEAR(tbl_data[[#This Row],[Date_rapport]])</f>
        <v>2021</v>
      </c>
      <c r="I2138" t="str">
        <f>INDEX(tbl_produits[Molécule extraite], MATCH(tbl_data[[#This Row],[NORM_Spécialité]], tbl_produits[Nom normalisé], 0))</f>
        <v>Facteur XI de coagulation</v>
      </c>
      <c r="J2138" s="34">
        <f>DATE(LEFT(tbl_data[[#This Row],[Date_rapport]], 4), MID(tbl_data[[#This Row],[Date_rapport]], 6, 2), RIGHT(tbl_data[[#This Row],[Date_rapport]], 2))</f>
        <v>44535</v>
      </c>
    </row>
    <row r="2139" spans="1:10" x14ac:dyDescent="0.2">
      <c r="A2139" s="28" t="s">
        <v>2030</v>
      </c>
      <c r="B2139" t="s">
        <v>3</v>
      </c>
      <c r="C2139" s="28" t="s">
        <v>300</v>
      </c>
      <c r="D2139" t="s">
        <v>8</v>
      </c>
      <c r="E2139" t="s">
        <v>2</v>
      </c>
      <c r="F2139" t="str">
        <f>INDEX(tbl_produits[Nom normalisé], MATCH(tbl_data[[#This Row],[Spécialité]], tbl_produits[Nom original], 0))</f>
        <v>CLAVENTIN, poudre pour solution injectable (I.V.) /TIMENTIN 3,1g, poudre pour solution injectable</v>
      </c>
      <c r="G2139" t="str">
        <f>INDEX(tbl_produits[Classe nom], MATCH(tbl_data[[#This Row],[NORM_Spécialité]], tbl_produits[Nom normalisé], 0))</f>
        <v>Anti-infectieux à usage systémique</v>
      </c>
      <c r="H2139">
        <f>YEAR(tbl_data[[#This Row],[Date_rapport]])</f>
        <v>2021</v>
      </c>
      <c r="I2139" t="str">
        <f>INDEX(tbl_produits[Molécule extraite], MATCH(tbl_data[[#This Row],[NORM_Spécialité]], tbl_produits[Nom normalisé], 0))</f>
        <v>Ticarcilline/acide clavulanique</v>
      </c>
      <c r="J2139" s="34">
        <f>DATE(LEFT(tbl_data[[#This Row],[Date_rapport]], 4), MID(tbl_data[[#This Row],[Date_rapport]], 6, 2), RIGHT(tbl_data[[#This Row],[Date_rapport]], 2))</f>
        <v>44535</v>
      </c>
    </row>
    <row r="2140" spans="1:10" x14ac:dyDescent="0.2">
      <c r="A2140" s="28" t="s">
        <v>2030</v>
      </c>
      <c r="B2140" t="s">
        <v>3</v>
      </c>
      <c r="C2140" s="28" t="s">
        <v>300</v>
      </c>
      <c r="D2140" t="s">
        <v>65</v>
      </c>
      <c r="E2140" t="s">
        <v>2</v>
      </c>
      <c r="F2140" t="str">
        <f>INDEX(tbl_produits[Nom normalisé], MATCH(tbl_data[[#This Row],[Spécialité]], tbl_produits[Nom original], 0))</f>
        <v>CISATRACURIUM MYLAN 2 mg/ml, solution injectable ou pour perfusion, ampoule de 10 ml</v>
      </c>
      <c r="G2140" t="str">
        <f>INDEX(tbl_produits[Classe nom], MATCH(tbl_data[[#This Row],[NORM_Spécialité]], tbl_produits[Nom normalisé], 0))</f>
        <v xml:space="preserve">Système musculo-squelettique </v>
      </c>
      <c r="H2140">
        <f>YEAR(tbl_data[[#This Row],[Date_rapport]])</f>
        <v>2021</v>
      </c>
      <c r="I2140" t="str">
        <f>INDEX(tbl_produits[Molécule extraite], MATCH(tbl_data[[#This Row],[NORM_Spécialité]], tbl_produits[Nom normalisé], 0))</f>
        <v>CISATRACURIUM</v>
      </c>
      <c r="J2140" s="34">
        <f>DATE(LEFT(tbl_data[[#This Row],[Date_rapport]], 4), MID(tbl_data[[#This Row],[Date_rapport]], 6, 2), RIGHT(tbl_data[[#This Row],[Date_rapport]], 2))</f>
        <v>44535</v>
      </c>
    </row>
    <row r="2141" spans="1:10" x14ac:dyDescent="0.2">
      <c r="A2141" s="28" t="s">
        <v>2030</v>
      </c>
      <c r="B2141" t="s">
        <v>3</v>
      </c>
      <c r="C2141" s="28" t="s">
        <v>300</v>
      </c>
      <c r="D2141" t="s">
        <v>88</v>
      </c>
      <c r="E2141" t="s">
        <v>2</v>
      </c>
      <c r="F2141" t="str">
        <f>INDEX(tbl_produits[Nom normalisé], MATCH(tbl_data[[#This Row],[Spécialité]], tbl_produits[Nom original], 0))</f>
        <v>CIMETIDINE ARROW 200 mg  comprimé effervescent</v>
      </c>
      <c r="G2141" t="str">
        <f>INDEX(tbl_produits[Classe nom], MATCH(tbl_data[[#This Row],[NORM_Spécialité]], tbl_produits[Nom normalisé], 0))</f>
        <v>Voies digestives et métabolisme</v>
      </c>
      <c r="H2141">
        <f>YEAR(tbl_data[[#This Row],[Date_rapport]])</f>
        <v>2021</v>
      </c>
      <c r="I2141" t="str">
        <f>INDEX(tbl_produits[Molécule extraite], MATCH(tbl_data[[#This Row],[NORM_Spécialité]], tbl_produits[Nom normalisé], 0))</f>
        <v>Cimétidine</v>
      </c>
      <c r="J2141" s="34">
        <f>DATE(LEFT(tbl_data[[#This Row],[Date_rapport]], 4), MID(tbl_data[[#This Row],[Date_rapport]], 6, 2), RIGHT(tbl_data[[#This Row],[Date_rapport]], 2))</f>
        <v>44535</v>
      </c>
    </row>
    <row r="2142" spans="1:10" x14ac:dyDescent="0.2">
      <c r="A2142" s="28" t="s">
        <v>2030</v>
      </c>
      <c r="B2142" t="s">
        <v>9</v>
      </c>
      <c r="C2142" s="28" t="s">
        <v>300</v>
      </c>
      <c r="D2142" t="s">
        <v>107</v>
      </c>
      <c r="E2142" t="s">
        <v>2</v>
      </c>
      <c r="F2142" t="str">
        <f>INDEX(tbl_produits[Nom normalisé], MATCH(tbl_data[[#This Row],[Spécialité]], tbl_produits[Nom original], 0))</f>
        <v>CIMETIDINE 200 mg  comprimé effervescent</v>
      </c>
      <c r="G2142" t="str">
        <f>INDEX(tbl_produits[Classe nom], MATCH(tbl_data[[#This Row],[NORM_Spécialité]], tbl_produits[Nom normalisé], 0))</f>
        <v>Voies digestives et métabolisme</v>
      </c>
      <c r="H2142">
        <f>YEAR(tbl_data[[#This Row],[Date_rapport]])</f>
        <v>2021</v>
      </c>
      <c r="I2142" t="str">
        <f>INDEX(tbl_produits[Molécule extraite], MATCH(tbl_data[[#This Row],[NORM_Spécialité]], tbl_produits[Nom normalisé], 0))</f>
        <v>Cimétidine</v>
      </c>
      <c r="J2142" s="34">
        <f>DATE(LEFT(tbl_data[[#This Row],[Date_rapport]], 4), MID(tbl_data[[#This Row],[Date_rapport]], 6, 2), RIGHT(tbl_data[[#This Row],[Date_rapport]], 2))</f>
        <v>44535</v>
      </c>
    </row>
    <row r="2143" spans="1:10" x14ac:dyDescent="0.2">
      <c r="A2143" s="28" t="s">
        <v>2030</v>
      </c>
      <c r="B2143" t="s">
        <v>3</v>
      </c>
      <c r="C2143" s="28" t="s">
        <v>300</v>
      </c>
      <c r="D2143" t="s">
        <v>228</v>
      </c>
      <c r="E2143" t="s">
        <v>2</v>
      </c>
      <c r="F2143" t="str">
        <f>INDEX(tbl_produits[Nom normalisé], MATCH(tbl_data[[#This Row],[Spécialité]], tbl_produits[Nom original], 0))</f>
        <v>CHLORHYDRATE DE PROCAINE LAVOISIER 10 et 20 mg/ml, solution injectable</v>
      </c>
      <c r="G2143" t="str">
        <f>INDEX(tbl_produits[Classe nom], MATCH(tbl_data[[#This Row],[NORM_Spécialité]], tbl_produits[Nom normalisé], 0))</f>
        <v>Système nerveux</v>
      </c>
      <c r="H2143">
        <f>YEAR(tbl_data[[#This Row],[Date_rapport]])</f>
        <v>2021</v>
      </c>
      <c r="I2143" t="str">
        <f>INDEX(tbl_produits[Molécule extraite], MATCH(tbl_data[[#This Row],[NORM_Spécialité]], tbl_produits[Nom normalisé], 0))</f>
        <v>Procaïne</v>
      </c>
      <c r="J2143" s="34">
        <f>DATE(LEFT(tbl_data[[#This Row],[Date_rapport]], 4), MID(tbl_data[[#This Row],[Date_rapport]], 6, 2), RIGHT(tbl_data[[#This Row],[Date_rapport]], 2))</f>
        <v>44535</v>
      </c>
    </row>
    <row r="2144" spans="1:10" x14ac:dyDescent="0.2">
      <c r="A2144" s="28" t="s">
        <v>2030</v>
      </c>
      <c r="B2144" t="s">
        <v>11</v>
      </c>
      <c r="C2144" s="28" t="s">
        <v>300</v>
      </c>
      <c r="D2144" t="s">
        <v>185</v>
      </c>
      <c r="E2144" t="s">
        <v>2</v>
      </c>
      <c r="F2144" t="str">
        <f>INDEX(tbl_produits[Nom normalisé], MATCH(tbl_data[[#This Row],[Spécialité]], tbl_produits[Nom original], 0))</f>
        <v>CELLTOP 25 mg, capsule molle</v>
      </c>
      <c r="G2144" t="str">
        <f>INDEX(tbl_produits[Classe nom], MATCH(tbl_data[[#This Row],[NORM_Spécialité]], tbl_produits[Nom normalisé], 0))</f>
        <v>Antinéoplasiques et immunomodulateurs</v>
      </c>
      <c r="H2144">
        <f>YEAR(tbl_data[[#This Row],[Date_rapport]])</f>
        <v>2021</v>
      </c>
      <c r="I2144" t="str">
        <f>INDEX(tbl_produits[Molécule extraite], MATCH(tbl_data[[#This Row],[NORM_Spécialité]], tbl_produits[Nom normalisé], 0))</f>
        <v>Etoposide</v>
      </c>
      <c r="J2144" s="34">
        <f>DATE(LEFT(tbl_data[[#This Row],[Date_rapport]], 4), MID(tbl_data[[#This Row],[Date_rapport]], 6, 2), RIGHT(tbl_data[[#This Row],[Date_rapport]], 2))</f>
        <v>44535</v>
      </c>
    </row>
    <row r="2145" spans="1:10" x14ac:dyDescent="0.2">
      <c r="A2145" s="28" t="s">
        <v>2030</v>
      </c>
      <c r="B2145" t="s">
        <v>6</v>
      </c>
      <c r="C2145" s="28" t="s">
        <v>300</v>
      </c>
      <c r="D2145" t="s">
        <v>23</v>
      </c>
      <c r="E2145" t="s">
        <v>1553</v>
      </c>
      <c r="F2145" t="str">
        <f>INDEX(tbl_produits[Nom normalisé], MATCH(tbl_data[[#This Row],[Spécialité]], tbl_produits[Nom original], 0))</f>
        <v>BURINEX 2 mg/4 ml IV, solution injectable en ampoule</v>
      </c>
      <c r="G2145" t="str">
        <f>INDEX(tbl_produits[Classe nom], MATCH(tbl_data[[#This Row],[NORM_Spécialité]], tbl_produits[Nom normalisé], 0))</f>
        <v>Système cardiovasculaire</v>
      </c>
      <c r="H2145">
        <f>YEAR(tbl_data[[#This Row],[Date_rapport]])</f>
        <v>2021</v>
      </c>
      <c r="I2145" t="str">
        <f>INDEX(tbl_produits[Molécule extraite], MATCH(tbl_data[[#This Row],[NORM_Spécialité]], tbl_produits[Nom normalisé], 0))</f>
        <v>Bumétanide</v>
      </c>
      <c r="J2145" s="34">
        <f>DATE(LEFT(tbl_data[[#This Row],[Date_rapport]], 4), MID(tbl_data[[#This Row],[Date_rapport]], 6, 2), RIGHT(tbl_data[[#This Row],[Date_rapport]], 2))</f>
        <v>44535</v>
      </c>
    </row>
    <row r="2146" spans="1:10" x14ac:dyDescent="0.2">
      <c r="A2146" s="28" t="s">
        <v>2030</v>
      </c>
      <c r="B2146" t="s">
        <v>6</v>
      </c>
      <c r="C2146" s="28" t="s">
        <v>300</v>
      </c>
      <c r="D2146" t="s">
        <v>83</v>
      </c>
      <c r="E2146" t="s">
        <v>1582</v>
      </c>
      <c r="F2146" t="str">
        <f>INDEX(tbl_produits[Nom normalisé], MATCH(tbl_data[[#This Row],[Spécialité]], tbl_produits[Nom original], 0))</f>
        <v>BETAFERON 250 microgrammes/ml, poudre et solvant pour solution injectable</v>
      </c>
      <c r="G2146" t="str">
        <f>INDEX(tbl_produits[Classe nom], MATCH(tbl_data[[#This Row],[NORM_Spécialité]], tbl_produits[Nom normalisé], 0))</f>
        <v>Antinéoplasiques et immunomodulateurs</v>
      </c>
      <c r="H2146">
        <f>YEAR(tbl_data[[#This Row],[Date_rapport]])</f>
        <v>2021</v>
      </c>
      <c r="I2146" t="str">
        <f>INDEX(tbl_produits[Molécule extraite], MATCH(tbl_data[[#This Row],[NORM_Spécialité]], tbl_produits[Nom normalisé], 0))</f>
        <v>Interféron bêta-1b</v>
      </c>
      <c r="J2146" s="34">
        <f>DATE(LEFT(tbl_data[[#This Row],[Date_rapport]], 4), MID(tbl_data[[#This Row],[Date_rapport]], 6, 2), RIGHT(tbl_data[[#This Row],[Date_rapport]], 2))</f>
        <v>44535</v>
      </c>
    </row>
    <row r="2147" spans="1:10" x14ac:dyDescent="0.2">
      <c r="A2147" s="28" t="s">
        <v>2030</v>
      </c>
      <c r="B2147" t="s">
        <v>6</v>
      </c>
      <c r="C2147" s="28" t="s">
        <v>300</v>
      </c>
      <c r="D2147" t="s">
        <v>78</v>
      </c>
      <c r="E2147" t="s">
        <v>1580</v>
      </c>
      <c r="F2147" t="str">
        <f>INDEX(tbl_produits[Nom normalisé], MATCH(tbl_data[[#This Row],[Spécialité]], tbl_produits[Nom original], 0))</f>
        <v>BETAFACT 100 UI/mL, poudre et solvant pour solution injectable (Format 500 UI)</v>
      </c>
      <c r="G2147" t="str">
        <f>INDEX(tbl_produits[Classe nom], MATCH(tbl_data[[#This Row],[NORM_Spécialité]], tbl_produits[Nom normalisé], 0))</f>
        <v>Sang et organes hématopoïétiques</v>
      </c>
      <c r="H2147">
        <f>YEAR(tbl_data[[#This Row],[Date_rapport]])</f>
        <v>2021</v>
      </c>
      <c r="I2147" t="str">
        <f>INDEX(tbl_produits[Molécule extraite], MATCH(tbl_data[[#This Row],[NORM_Spécialité]], tbl_produits[Nom normalisé], 0))</f>
        <v>Facteur IX de coagulation</v>
      </c>
      <c r="J2147" s="34">
        <f>DATE(LEFT(tbl_data[[#This Row],[Date_rapport]], 4), MID(tbl_data[[#This Row],[Date_rapport]], 6, 2), RIGHT(tbl_data[[#This Row],[Date_rapport]], 2))</f>
        <v>44535</v>
      </c>
    </row>
    <row r="2148" spans="1:10" x14ac:dyDescent="0.2">
      <c r="A2148" s="28" t="s">
        <v>2030</v>
      </c>
      <c r="B2148" t="s">
        <v>6</v>
      </c>
      <c r="C2148" s="28" t="s">
        <v>300</v>
      </c>
      <c r="D2148" t="s">
        <v>101</v>
      </c>
      <c r="E2148" t="s">
        <v>1590</v>
      </c>
      <c r="F2148" t="str">
        <f>INDEX(tbl_produits[Nom normalisé], MATCH(tbl_data[[#This Row],[Spécialité]], tbl_produits[Nom original], 0))</f>
        <v>BENDAMUSTINE REDDY PHARMA 180 mg/4 ml, solution concentrée à diluer pour solution pour perfusion</v>
      </c>
      <c r="G2148" t="str">
        <f>INDEX(tbl_produits[Classe nom], MATCH(tbl_data[[#This Row],[NORM_Spécialité]], tbl_produits[Nom normalisé], 0))</f>
        <v>Antinéoplasiques et immunomodulateurs</v>
      </c>
      <c r="H2148">
        <f>YEAR(tbl_data[[#This Row],[Date_rapport]])</f>
        <v>2021</v>
      </c>
      <c r="I2148" t="str">
        <f>INDEX(tbl_produits[Molécule extraite], MATCH(tbl_data[[#This Row],[NORM_Spécialité]], tbl_produits[Nom normalisé], 0))</f>
        <v>Bendamustine</v>
      </c>
      <c r="J2148" s="34">
        <f>DATE(LEFT(tbl_data[[#This Row],[Date_rapport]], 4), MID(tbl_data[[#This Row],[Date_rapport]], 6, 2), RIGHT(tbl_data[[#This Row],[Date_rapport]], 2))</f>
        <v>44535</v>
      </c>
    </row>
    <row r="2149" spans="1:10" x14ac:dyDescent="0.2">
      <c r="A2149" s="28" t="s">
        <v>2030</v>
      </c>
      <c r="B2149" t="s">
        <v>6</v>
      </c>
      <c r="C2149" s="28" t="s">
        <v>300</v>
      </c>
      <c r="D2149" t="s">
        <v>103</v>
      </c>
      <c r="E2149" t="s">
        <v>1591</v>
      </c>
      <c r="F2149" t="str">
        <f>INDEX(tbl_produits[Nom normalisé], MATCH(tbl_data[[#This Row],[Spécialité]], tbl_produits[Nom original], 0))</f>
        <v>BASDENE 25 mg, comprimé</v>
      </c>
      <c r="G2149" t="str">
        <f>INDEX(tbl_produits[Classe nom], MATCH(tbl_data[[#This Row],[NORM_Spécialité]], tbl_produits[Nom normalisé], 0))</f>
        <v>Système respiratoire</v>
      </c>
      <c r="H2149">
        <f>YEAR(tbl_data[[#This Row],[Date_rapport]])</f>
        <v>2021</v>
      </c>
      <c r="I2149" t="str">
        <f>INDEX(tbl_produits[Molécule extraite], MATCH(tbl_data[[#This Row],[NORM_Spécialité]], tbl_produits[Nom normalisé], 0))</f>
        <v>Alimemazine</v>
      </c>
      <c r="J2149" s="34">
        <f>DATE(LEFT(tbl_data[[#This Row],[Date_rapport]], 4), MID(tbl_data[[#This Row],[Date_rapport]], 6, 2), RIGHT(tbl_data[[#This Row],[Date_rapport]], 2))</f>
        <v>44535</v>
      </c>
    </row>
    <row r="2150" spans="1:10" x14ac:dyDescent="0.2">
      <c r="A2150" s="28" t="s">
        <v>2030</v>
      </c>
      <c r="B2150" t="s">
        <v>6</v>
      </c>
      <c r="C2150" s="28" t="s">
        <v>300</v>
      </c>
      <c r="D2150" t="s">
        <v>163</v>
      </c>
      <c r="E2150" t="s">
        <v>1609</v>
      </c>
      <c r="F2150" t="str">
        <f>INDEX(tbl_produits[Nom normalisé], MATCH(tbl_data[[#This Row],[Spécialité]], tbl_produits[Nom original], 0))</f>
        <v>BACTRIM, comprimé</v>
      </c>
      <c r="G2150" t="str">
        <f>INDEX(tbl_produits[Classe nom], MATCH(tbl_data[[#This Row],[NORM_Spécialité]], tbl_produits[Nom normalisé], 0))</f>
        <v>Anti-infectieux à usage systémique</v>
      </c>
      <c r="H2150">
        <f>YEAR(tbl_data[[#This Row],[Date_rapport]])</f>
        <v>2021</v>
      </c>
      <c r="I2150" t="str">
        <f>INDEX(tbl_produits[Molécule extraite], MATCH(tbl_data[[#This Row],[NORM_Spécialité]], tbl_produits[Nom normalisé], 0))</f>
        <v>Sulfaméthoxazole / Triméthoprime</v>
      </c>
      <c r="J2150" s="34">
        <f>DATE(LEFT(tbl_data[[#This Row],[Date_rapport]], 4), MID(tbl_data[[#This Row],[Date_rapport]], 6, 2), RIGHT(tbl_data[[#This Row],[Date_rapport]], 2))</f>
        <v>44535</v>
      </c>
    </row>
    <row r="2151" spans="1:10" x14ac:dyDescent="0.2">
      <c r="A2151" s="28" t="s">
        <v>2030</v>
      </c>
      <c r="B2151" t="s">
        <v>11</v>
      </c>
      <c r="C2151" s="28" t="s">
        <v>300</v>
      </c>
      <c r="D2151" t="s">
        <v>126</v>
      </c>
      <c r="E2151" t="s">
        <v>2</v>
      </c>
      <c r="F2151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2151" t="str">
        <f>INDEX(tbl_produits[Classe nom], MATCH(tbl_data[[#This Row],[NORM_Spécialité]], tbl_produits[Nom normalisé], 0))</f>
        <v>Anti-infectieux à usage systémique</v>
      </c>
      <c r="H2151">
        <f>YEAR(tbl_data[[#This Row],[Date_rapport]])</f>
        <v>2021</v>
      </c>
      <c r="I2151" t="str">
        <f>INDEX(tbl_produits[Molécule extraite], MATCH(tbl_data[[#This Row],[NORM_Spécialité]], tbl_produits[Nom normalisé], 0))</f>
        <v>Aztréonam</v>
      </c>
      <c r="J2151" s="34">
        <f>DATE(LEFT(tbl_data[[#This Row],[Date_rapport]], 4), MID(tbl_data[[#This Row],[Date_rapport]], 6, 2), RIGHT(tbl_data[[#This Row],[Date_rapport]], 2))</f>
        <v>44535</v>
      </c>
    </row>
    <row r="2152" spans="1:10" x14ac:dyDescent="0.2">
      <c r="A2152" s="28" t="s">
        <v>2030</v>
      </c>
      <c r="B2152" t="s">
        <v>6</v>
      </c>
      <c r="C2152" s="28" t="s">
        <v>300</v>
      </c>
      <c r="D2152" t="s">
        <v>174</v>
      </c>
      <c r="E2152" t="s">
        <v>1578</v>
      </c>
      <c r="F2152" t="str">
        <f>INDEX(tbl_produits[Nom normalisé], MATCH(tbl_data[[#This Row],[Spécialité]], tbl_produits[Nom original], 0))</f>
        <v>AZACTAM 1g poudre et solution pour usage parentéral</v>
      </c>
      <c r="G2152" t="str">
        <f>INDEX(tbl_produits[Classe nom], MATCH(tbl_data[[#This Row],[NORM_Spécialité]], tbl_produits[Nom normalisé], 0))</f>
        <v>Anti-infectieux à usage systémique</v>
      </c>
      <c r="H2152">
        <f>YEAR(tbl_data[[#This Row],[Date_rapport]])</f>
        <v>2021</v>
      </c>
      <c r="I2152" t="str">
        <f>INDEX(tbl_produits[Molécule extraite], MATCH(tbl_data[[#This Row],[NORM_Spécialité]], tbl_produits[Nom normalisé], 0))</f>
        <v>Aztréonam</v>
      </c>
      <c r="J2152" s="34">
        <f>DATE(LEFT(tbl_data[[#This Row],[Date_rapport]], 4), MID(tbl_data[[#This Row],[Date_rapport]], 6, 2), RIGHT(tbl_data[[#This Row],[Date_rapport]], 2))</f>
        <v>44535</v>
      </c>
    </row>
    <row r="2153" spans="1:10" x14ac:dyDescent="0.2">
      <c r="A2153" s="28" t="s">
        <v>2030</v>
      </c>
      <c r="B2153" t="s">
        <v>6</v>
      </c>
      <c r="C2153" s="28" t="s">
        <v>300</v>
      </c>
      <c r="D2153" t="s">
        <v>105</v>
      </c>
      <c r="E2153" t="s">
        <v>1592</v>
      </c>
      <c r="F2153" t="str">
        <f>INDEX(tbl_produits[Nom normalisé], MATCH(tbl_data[[#This Row],[Spécialité]], tbl_produits[Nom original], 0))</f>
        <v>ARTANE 0,4%, solution buvable en goutte</v>
      </c>
      <c r="G2153" t="str">
        <f>INDEX(tbl_produits[Classe nom], MATCH(tbl_data[[#This Row],[NORM_Spécialité]], tbl_produits[Nom normalisé], 0))</f>
        <v>Système nerveux</v>
      </c>
      <c r="H2153">
        <f>YEAR(tbl_data[[#This Row],[Date_rapport]])</f>
        <v>2021</v>
      </c>
      <c r="I2153" t="str">
        <f>INDEX(tbl_produits[Molécule extraite], MATCH(tbl_data[[#This Row],[NORM_Spécialité]], tbl_produits[Nom normalisé], 0))</f>
        <v>Chlorhydrate de trihexyphénidyle</v>
      </c>
      <c r="J2153" s="34">
        <f>DATE(LEFT(tbl_data[[#This Row],[Date_rapport]], 4), MID(tbl_data[[#This Row],[Date_rapport]], 6, 2), RIGHT(tbl_data[[#This Row],[Date_rapport]], 2))</f>
        <v>44535</v>
      </c>
    </row>
    <row r="2154" spans="1:10" x14ac:dyDescent="0.2">
      <c r="A2154" s="28" t="s">
        <v>2030</v>
      </c>
      <c r="B2154" t="s">
        <v>6</v>
      </c>
      <c r="C2154" s="28" t="s">
        <v>300</v>
      </c>
      <c r="D2154" t="s">
        <v>29</v>
      </c>
      <c r="E2154" t="s">
        <v>1559</v>
      </c>
      <c r="F2154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2154" t="str">
        <f>INDEX(tbl_produits[Classe nom], MATCH(tbl_data[[#This Row],[NORM_Spécialité]], tbl_produits[Nom normalisé], 0))</f>
        <v>Sang et organes hématopoïétiques</v>
      </c>
      <c r="H2154">
        <f>YEAR(tbl_data[[#This Row],[Date_rapport]])</f>
        <v>2021</v>
      </c>
      <c r="I2154" t="str">
        <f>INDEX(tbl_produits[Molécule extraite], MATCH(tbl_data[[#This Row],[NORM_Spécialité]], tbl_produits[Nom normalisé], 0))</f>
        <v>Arginine</v>
      </c>
      <c r="J2154" s="34">
        <f>DATE(LEFT(tbl_data[[#This Row],[Date_rapport]], 4), MID(tbl_data[[#This Row],[Date_rapport]], 6, 2), RIGHT(tbl_data[[#This Row],[Date_rapport]], 2))</f>
        <v>44535</v>
      </c>
    </row>
    <row r="2155" spans="1:10" x14ac:dyDescent="0.2">
      <c r="A2155" s="28" t="s">
        <v>2030</v>
      </c>
      <c r="B2155" t="s">
        <v>6</v>
      </c>
      <c r="C2155" s="28" t="s">
        <v>300</v>
      </c>
      <c r="D2155" t="s">
        <v>115</v>
      </c>
      <c r="E2155" t="s">
        <v>1568</v>
      </c>
      <c r="F2155" t="str">
        <f>INDEX(tbl_produits[Nom normalisé], MATCH(tbl_data[[#This Row],[Spécialité]], tbl_produits[Nom original], 0))</f>
        <v>ARACYTINE 100 mg, poudre et solvant pour solution injectable</v>
      </c>
      <c r="G2155" t="str">
        <f>INDEX(tbl_produits[Classe nom], MATCH(tbl_data[[#This Row],[NORM_Spécialité]], tbl_produits[Nom normalisé], 0))</f>
        <v>Antinéoplasiques et immunomodulateurs</v>
      </c>
      <c r="H2155">
        <f>YEAR(tbl_data[[#This Row],[Date_rapport]])</f>
        <v>2021</v>
      </c>
      <c r="I2155" t="str">
        <f>INDEX(tbl_produits[Molécule extraite], MATCH(tbl_data[[#This Row],[NORM_Spécialité]], tbl_produits[Nom normalisé], 0))</f>
        <v>Cytarabine</v>
      </c>
      <c r="J2155" s="34">
        <f>DATE(LEFT(tbl_data[[#This Row],[Date_rapport]], 4), MID(tbl_data[[#This Row],[Date_rapport]], 6, 2), RIGHT(tbl_data[[#This Row],[Date_rapport]], 2))</f>
        <v>44535</v>
      </c>
    </row>
    <row r="2156" spans="1:10" x14ac:dyDescent="0.2">
      <c r="A2156" s="28" t="s">
        <v>2030</v>
      </c>
      <c r="B2156" t="s">
        <v>3</v>
      </c>
      <c r="C2156" s="28" t="s">
        <v>300</v>
      </c>
      <c r="D2156" t="s">
        <v>77</v>
      </c>
      <c r="E2156" t="s">
        <v>2</v>
      </c>
      <c r="F2156" t="str">
        <f>INDEX(tbl_produits[Nom normalisé], MATCH(tbl_data[[#This Row],[Spécialité]], tbl_produits[Nom original], 0))</f>
        <v>ANSATIPINE 150 mg, gélule</v>
      </c>
      <c r="G2156" t="str">
        <f>INDEX(tbl_produits[Classe nom], MATCH(tbl_data[[#This Row],[NORM_Spécialité]], tbl_produits[Nom normalisé], 0))</f>
        <v>Anti-infectieux à usage systémique</v>
      </c>
      <c r="H2156">
        <f>YEAR(tbl_data[[#This Row],[Date_rapport]])</f>
        <v>2021</v>
      </c>
      <c r="I2156" t="str">
        <f>INDEX(tbl_produits[Molécule extraite], MATCH(tbl_data[[#This Row],[NORM_Spécialité]], tbl_produits[Nom normalisé], 0))</f>
        <v>Rifabutine</v>
      </c>
      <c r="J2156" s="34">
        <f>DATE(LEFT(tbl_data[[#This Row],[Date_rapport]], 4), MID(tbl_data[[#This Row],[Date_rapport]], 6, 2), RIGHT(tbl_data[[#This Row],[Date_rapport]], 2))</f>
        <v>44535</v>
      </c>
    </row>
    <row r="2157" spans="1:10" x14ac:dyDescent="0.2">
      <c r="A2157" s="28" t="s">
        <v>2030</v>
      </c>
      <c r="B2157" t="s">
        <v>9</v>
      </c>
      <c r="C2157" s="28" t="s">
        <v>300</v>
      </c>
      <c r="D2157" t="s">
        <v>132</v>
      </c>
      <c r="E2157" t="s">
        <v>2</v>
      </c>
      <c r="F2157" t="str">
        <f>INDEX(tbl_produits[Nom normalisé], MATCH(tbl_data[[#This Row],[Spécialité]], tbl_produits[Nom original], 0))</f>
        <v>ANCOTIL 1 pour cent, solution pour perfusion</v>
      </c>
      <c r="G2157" t="str">
        <f>INDEX(tbl_produits[Classe nom], MATCH(tbl_data[[#This Row],[NORM_Spécialité]], tbl_produits[Nom normalisé], 0))</f>
        <v>Anti-infectieux à usage systémique</v>
      </c>
      <c r="H2157">
        <f>YEAR(tbl_data[[#This Row],[Date_rapport]])</f>
        <v>2021</v>
      </c>
      <c r="I2157" t="str">
        <f>INDEX(tbl_produits[Molécule extraite], MATCH(tbl_data[[#This Row],[NORM_Spécialité]], tbl_produits[Nom normalisé], 0))</f>
        <v>Flucytosine</v>
      </c>
      <c r="J2157" s="34">
        <f>DATE(LEFT(tbl_data[[#This Row],[Date_rapport]], 4), MID(tbl_data[[#This Row],[Date_rapport]], 6, 2), RIGHT(tbl_data[[#This Row],[Date_rapport]], 2))</f>
        <v>44535</v>
      </c>
    </row>
    <row r="2158" spans="1:10" x14ac:dyDescent="0.2">
      <c r="A2158" s="28" t="s">
        <v>2030</v>
      </c>
      <c r="B2158" t="s">
        <v>6</v>
      </c>
      <c r="C2158" s="28" t="s">
        <v>300</v>
      </c>
      <c r="D2158" t="s">
        <v>121</v>
      </c>
      <c r="E2158" t="s">
        <v>1596</v>
      </c>
      <c r="F2158" t="str">
        <f>INDEX(tbl_produits[Nom normalisé], MATCH(tbl_data[[#This Row],[Spécialité]], tbl_produits[Nom original], 0))</f>
        <v>ANANDRON 150 mg, comprimé</v>
      </c>
      <c r="G2158" t="str">
        <f>INDEX(tbl_produits[Classe nom], MATCH(tbl_data[[#This Row],[NORM_Spécialité]], tbl_produits[Nom normalisé], 0))</f>
        <v>Antinéoplasiques et immunomodulateurs</v>
      </c>
      <c r="H2158">
        <f>YEAR(tbl_data[[#This Row],[Date_rapport]])</f>
        <v>2021</v>
      </c>
      <c r="I2158" t="str">
        <f>INDEX(tbl_produits[Molécule extraite], MATCH(tbl_data[[#This Row],[NORM_Spécialité]], tbl_produits[Nom normalisé], 0))</f>
        <v>Nilutamide</v>
      </c>
      <c r="J2158" s="34">
        <f>DATE(LEFT(tbl_data[[#This Row],[Date_rapport]], 4), MID(tbl_data[[#This Row],[Date_rapport]], 6, 2), RIGHT(tbl_data[[#This Row],[Date_rapport]], 2))</f>
        <v>44535</v>
      </c>
    </row>
    <row r="2159" spans="1:10" x14ac:dyDescent="0.2">
      <c r="A2159" s="28" t="s">
        <v>2030</v>
      </c>
      <c r="B2159" t="s">
        <v>6</v>
      </c>
      <c r="C2159" s="28" t="s">
        <v>300</v>
      </c>
      <c r="D2159" t="s">
        <v>188</v>
      </c>
      <c r="E2159" t="s">
        <v>1613</v>
      </c>
      <c r="F2159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2159" t="str">
        <f>INDEX(tbl_produits[Classe nom], MATCH(tbl_data[[#This Row],[NORM_Spécialité]], tbl_produits[Nom normalisé], 0))</f>
        <v>Anti-infectieux à usage systémique</v>
      </c>
      <c r="H2159">
        <f>YEAR(tbl_data[[#This Row],[Date_rapport]])</f>
        <v>2021</v>
      </c>
      <c r="I2159" t="str">
        <f>INDEX(tbl_produits[Molécule extraite], MATCH(tbl_data[[#This Row],[NORM_Spécialité]], tbl_produits[Nom normalisé], 0))</f>
        <v>Amoxicilline / acide clavulanique</v>
      </c>
      <c r="J2159" s="34">
        <f>DATE(LEFT(tbl_data[[#This Row],[Date_rapport]], 4), MID(tbl_data[[#This Row],[Date_rapport]], 6, 2), RIGHT(tbl_data[[#This Row],[Date_rapport]], 2))</f>
        <v>44535</v>
      </c>
    </row>
    <row r="2160" spans="1:10" x14ac:dyDescent="0.2">
      <c r="A2160" s="28" t="s">
        <v>2030</v>
      </c>
      <c r="B2160" t="s">
        <v>9</v>
      </c>
      <c r="C2160" s="28" t="s">
        <v>300</v>
      </c>
      <c r="D2160" t="s">
        <v>66</v>
      </c>
      <c r="E2160" t="s">
        <v>2</v>
      </c>
      <c r="F2160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2160" t="str">
        <f>INDEX(tbl_produits[Classe nom], MATCH(tbl_data[[#This Row],[NORM_Spécialité]], tbl_produits[Nom normalisé], 0))</f>
        <v>Anti-infectieux à usage systémique</v>
      </c>
      <c r="H2160">
        <f>YEAR(tbl_data[[#This Row],[Date_rapport]])</f>
        <v>2021</v>
      </c>
      <c r="I2160" t="str">
        <f>INDEX(tbl_produits[Molécule extraite], MATCH(tbl_data[[#This Row],[NORM_Spécialité]], tbl_produits[Nom normalisé], 0))</f>
        <v>Amoxicilline</v>
      </c>
      <c r="J2160" s="34">
        <f>DATE(LEFT(tbl_data[[#This Row],[Date_rapport]], 4), MID(tbl_data[[#This Row],[Date_rapport]], 6, 2), RIGHT(tbl_data[[#This Row],[Date_rapport]], 2))</f>
        <v>44535</v>
      </c>
    </row>
    <row r="2161" spans="1:10" x14ac:dyDescent="0.2">
      <c r="A2161" s="28" t="s">
        <v>2030</v>
      </c>
      <c r="B2161" t="s">
        <v>11</v>
      </c>
      <c r="C2161" s="28" t="s">
        <v>300</v>
      </c>
      <c r="D2161" t="s">
        <v>146</v>
      </c>
      <c r="E2161" t="s">
        <v>2</v>
      </c>
      <c r="F2161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2161" t="str">
        <f>INDEX(tbl_produits[Classe nom], MATCH(tbl_data[[#This Row],[NORM_Spécialité]], tbl_produits[Nom normalisé], 0))</f>
        <v>Antinéoplasiques et immunomodulateurs</v>
      </c>
      <c r="H2161">
        <f>YEAR(tbl_data[[#This Row],[Date_rapport]])</f>
        <v>2021</v>
      </c>
      <c r="I2161" t="str">
        <f>INDEX(tbl_produits[Molécule extraite], MATCH(tbl_data[[#This Row],[NORM_Spécialité]], tbl_produits[Nom normalisé], 0))</f>
        <v>Mitomycine</v>
      </c>
      <c r="J2161" s="34">
        <f>DATE(LEFT(tbl_data[[#This Row],[Date_rapport]], 4), MID(tbl_data[[#This Row],[Date_rapport]], 6, 2), RIGHT(tbl_data[[#This Row],[Date_rapport]], 2))</f>
        <v>44535</v>
      </c>
    </row>
    <row r="2162" spans="1:10" x14ac:dyDescent="0.2">
      <c r="A2162" s="28" t="s">
        <v>2030</v>
      </c>
      <c r="B2162" t="s">
        <v>3</v>
      </c>
      <c r="C2162" s="28" t="s">
        <v>300</v>
      </c>
      <c r="D2162" t="s">
        <v>111</v>
      </c>
      <c r="E2162" t="s">
        <v>2</v>
      </c>
      <c r="F2162" t="str">
        <f>INDEX(tbl_produits[Nom normalisé], MATCH(tbl_data[[#This Row],[Spécialité]], tbl_produits[Nom original], 0))</f>
        <v>ALYOSTAL VENIN DE GUEPE POLISTES 110 et 550 microgrammes, poudre et solvant pour solution injectable</v>
      </c>
      <c r="G2162" t="str">
        <f>INDEX(tbl_produits[Classe nom], MATCH(tbl_data[[#This Row],[NORM_Spécialité]], tbl_produits[Nom normalisé], 0))</f>
        <v>Divers</v>
      </c>
      <c r="H2162">
        <f>YEAR(tbl_data[[#This Row],[Date_rapport]])</f>
        <v>2021</v>
      </c>
      <c r="I2162" t="str">
        <f>INDEX(tbl_produits[Molécule extraite], MATCH(tbl_data[[#This Row],[NORM_Spécialité]], tbl_produits[Nom normalisé], 0))</f>
        <v>Guêpe Polistes (venin de)</v>
      </c>
      <c r="J2162" s="34">
        <f>DATE(LEFT(tbl_data[[#This Row],[Date_rapport]], 4), MID(tbl_data[[#This Row],[Date_rapport]], 6, 2), RIGHT(tbl_data[[#This Row],[Date_rapport]], 2))</f>
        <v>44535</v>
      </c>
    </row>
    <row r="2163" spans="1:10" x14ac:dyDescent="0.2">
      <c r="A2163" s="28" t="s">
        <v>2030</v>
      </c>
      <c r="B2163" t="s">
        <v>3</v>
      </c>
      <c r="C2163" s="28" t="s">
        <v>300</v>
      </c>
      <c r="D2163" t="s">
        <v>5</v>
      </c>
      <c r="E2163" t="s">
        <v>2</v>
      </c>
      <c r="F2163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2163" t="str">
        <f>INDEX(tbl_produits[Classe nom], MATCH(tbl_data[[#This Row],[NORM_Spécialité]], tbl_produits[Nom normalisé], 0))</f>
        <v>Divers</v>
      </c>
      <c r="H2163">
        <f>YEAR(tbl_data[[#This Row],[Date_rapport]])</f>
        <v>2021</v>
      </c>
      <c r="I2163" t="str">
        <f>INDEX(tbl_produits[Molécule extraite], MATCH(tbl_data[[#This Row],[NORM_Spécialité]], tbl_produits[Nom normalisé], 0))</f>
        <v>Abeille (venin d')</v>
      </c>
      <c r="J2163" s="34">
        <f>DATE(LEFT(tbl_data[[#This Row],[Date_rapport]], 4), MID(tbl_data[[#This Row],[Date_rapport]], 6, 2), RIGHT(tbl_data[[#This Row],[Date_rapport]], 2))</f>
        <v>44535</v>
      </c>
    </row>
    <row r="2164" spans="1:10" x14ac:dyDescent="0.2">
      <c r="A2164" s="28" t="s">
        <v>2030</v>
      </c>
      <c r="B2164" t="s">
        <v>6</v>
      </c>
      <c r="C2164" s="28" t="s">
        <v>300</v>
      </c>
      <c r="D2164" t="s">
        <v>186</v>
      </c>
      <c r="E2164" t="s">
        <v>1612</v>
      </c>
      <c r="F2164" t="str">
        <f>INDEX(tbl_produits[Nom normalisé], MATCH(tbl_data[[#This Row],[Spécialité]], tbl_produits[Nom original], 0))</f>
        <v>ALUNBRIG 30 mg , comprimé pelliculé</v>
      </c>
      <c r="G2164" t="str">
        <f>INDEX(tbl_produits[Classe nom], MATCH(tbl_data[[#This Row],[NORM_Spécialité]], tbl_produits[Nom normalisé], 0))</f>
        <v>Antinéoplasiques et immunomodulateurs</v>
      </c>
      <c r="H2164">
        <f>YEAR(tbl_data[[#This Row],[Date_rapport]])</f>
        <v>2021</v>
      </c>
      <c r="I2164" t="str">
        <f>INDEX(tbl_produits[Molécule extraite], MATCH(tbl_data[[#This Row],[NORM_Spécialité]], tbl_produits[Nom normalisé], 0))</f>
        <v>Brigatinib</v>
      </c>
      <c r="J2164" s="34">
        <f>DATE(LEFT(tbl_data[[#This Row],[Date_rapport]], 4), MID(tbl_data[[#This Row],[Date_rapport]], 6, 2), RIGHT(tbl_data[[#This Row],[Date_rapport]], 2))</f>
        <v>44535</v>
      </c>
    </row>
    <row r="2165" spans="1:10" x14ac:dyDescent="0.2">
      <c r="A2165" s="28" t="s">
        <v>2030</v>
      </c>
      <c r="B2165" t="s">
        <v>9</v>
      </c>
      <c r="C2165" s="28" t="s">
        <v>300</v>
      </c>
      <c r="D2165" t="s">
        <v>200</v>
      </c>
      <c r="E2165" t="s">
        <v>2</v>
      </c>
      <c r="F2165" t="str">
        <f>INDEX(tbl_produits[Nom normalisé], MATCH(tbl_data[[#This Row],[Spécialité]], tbl_produits[Nom original], 0))</f>
        <v>AKYNZEO 300 mg/0,5 mg , gélule</v>
      </c>
      <c r="G2165" t="str">
        <f>INDEX(tbl_produits[Classe nom], MATCH(tbl_data[[#This Row],[NORM_Spécialité]], tbl_produits[Nom normalisé], 0))</f>
        <v>Voies digestives et métabolisme</v>
      </c>
      <c r="H2165">
        <f>YEAR(tbl_data[[#This Row],[Date_rapport]])</f>
        <v>2021</v>
      </c>
      <c r="I2165" t="str">
        <f>INDEX(tbl_produits[Molécule extraite], MATCH(tbl_data[[#This Row],[NORM_Spécialité]], tbl_produits[Nom normalisé], 0))</f>
        <v>Netupitant/Palonosetron</v>
      </c>
      <c r="J2165" s="34">
        <f>DATE(LEFT(tbl_data[[#This Row],[Date_rapport]], 4), MID(tbl_data[[#This Row],[Date_rapport]], 6, 2), RIGHT(tbl_data[[#This Row],[Date_rapport]], 2))</f>
        <v>44535</v>
      </c>
    </row>
    <row r="2166" spans="1:10" x14ac:dyDescent="0.2">
      <c r="A2166" s="28" t="s">
        <v>2030</v>
      </c>
      <c r="B2166" t="s">
        <v>3</v>
      </c>
      <c r="C2166" s="28" t="s">
        <v>300</v>
      </c>
      <c r="D2166" t="s">
        <v>43</v>
      </c>
      <c r="E2166" t="s">
        <v>2</v>
      </c>
      <c r="F2166" t="str">
        <f>INDEX(tbl_produits[Nom normalisé], MATCH(tbl_data[[#This Row],[Spécialité]], tbl_produits[Nom original], 0))</f>
        <v>ACIDES AMINES POUR LEUCINOSE DECOMPENSEE AP-HP, solution pour perfusion</v>
      </c>
      <c r="G2166" t="str">
        <f>INDEX(tbl_produits[Classe nom], MATCH(tbl_data[[#This Row],[NORM_Spécialité]], tbl_produits[Nom normalisé], 0))</f>
        <v>Sang et organes hématopoïétiques</v>
      </c>
      <c r="H2166">
        <f>YEAR(tbl_data[[#This Row],[Date_rapport]])</f>
        <v>2021</v>
      </c>
      <c r="I2166" t="str">
        <f>INDEX(tbl_produits[Molécule extraite], MATCH(tbl_data[[#This Row],[NORM_Spécialité]], tbl_produits[Nom normalisé], 0))</f>
        <v>Acides aminés</v>
      </c>
      <c r="J2166" s="34">
        <f>DATE(LEFT(tbl_data[[#This Row],[Date_rapport]], 4), MID(tbl_data[[#This Row],[Date_rapport]], 6, 2), RIGHT(tbl_data[[#This Row],[Date_rapport]], 2))</f>
        <v>44535</v>
      </c>
    </row>
    <row r="2167" spans="1:10" x14ac:dyDescent="0.2">
      <c r="A2167" s="28" t="s">
        <v>2031</v>
      </c>
      <c r="B2167" t="s">
        <v>9</v>
      </c>
      <c r="C2167" s="28" t="s">
        <v>436</v>
      </c>
      <c r="D2167" t="s">
        <v>437</v>
      </c>
      <c r="E2167" t="s">
        <v>2</v>
      </c>
      <c r="F2167" t="str">
        <f>INDEX(tbl_produits[Nom normalisé], MATCH(tbl_data[[#This Row],[Spécialité]], tbl_produits[Nom original], 0))</f>
        <v>TACHOSIL, matrice pour collage tissulaire</v>
      </c>
      <c r="G2167" t="str">
        <f>INDEX(tbl_produits[Classe nom], MATCH(tbl_data[[#This Row],[NORM_Spécialité]], tbl_produits[Nom normalisé], 0))</f>
        <v>Sang et organes hématopoïétiques</v>
      </c>
      <c r="H2167">
        <f>YEAR(tbl_data[[#This Row],[Date_rapport]])</f>
        <v>2022</v>
      </c>
      <c r="I2167" t="str">
        <f>INDEX(tbl_produits[Molécule extraite], MATCH(tbl_data[[#This Row],[NORM_Spécialité]], tbl_produits[Nom normalisé], 0))</f>
        <v>Fibrinogène/Thrombine</v>
      </c>
      <c r="J2167" s="34">
        <f>DATE(LEFT(tbl_data[[#This Row],[Date_rapport]], 4), MID(tbl_data[[#This Row],[Date_rapport]], 6, 2), RIGHT(tbl_data[[#This Row],[Date_rapport]], 2))</f>
        <v>44585</v>
      </c>
    </row>
    <row r="2168" spans="1:10" x14ac:dyDescent="0.2">
      <c r="A2168" s="28" t="s">
        <v>2031</v>
      </c>
      <c r="B2168" t="s">
        <v>9</v>
      </c>
      <c r="C2168" s="28" t="s">
        <v>438</v>
      </c>
      <c r="D2168" t="s">
        <v>439</v>
      </c>
      <c r="E2168" t="s">
        <v>2</v>
      </c>
      <c r="F2168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2168" t="str">
        <f>INDEX(tbl_produits[Classe nom], MATCH(tbl_data[[#This Row],[NORM_Spécialité]], tbl_produits[Nom normalisé], 0))</f>
        <v>Anti-infectieux à usage systémique</v>
      </c>
      <c r="H2168">
        <f>YEAR(tbl_data[[#This Row],[Date_rapport]])</f>
        <v>2022</v>
      </c>
      <c r="I2168" t="str">
        <f>INDEX(tbl_produits[Molécule extraite], MATCH(tbl_data[[#This Row],[NORM_Spécialité]], tbl_produits[Nom normalisé], 0))</f>
        <v>Azithromycine</v>
      </c>
      <c r="J2168" s="34">
        <f>DATE(LEFT(tbl_data[[#This Row],[Date_rapport]], 4), MID(tbl_data[[#This Row],[Date_rapport]], 6, 2), RIGHT(tbl_data[[#This Row],[Date_rapport]], 2))</f>
        <v>44585</v>
      </c>
    </row>
    <row r="2169" spans="1:10" x14ac:dyDescent="0.2">
      <c r="A2169" s="28" t="s">
        <v>2031</v>
      </c>
      <c r="B2169" t="s">
        <v>9</v>
      </c>
      <c r="C2169" s="28" t="s">
        <v>438</v>
      </c>
      <c r="D2169" t="s">
        <v>440</v>
      </c>
      <c r="E2169" t="s">
        <v>2</v>
      </c>
      <c r="F2169" t="str">
        <f>INDEX(tbl_produits[Nom normalisé], MATCH(tbl_data[[#This Row],[Spécialité]], tbl_produits[Nom original], 0))</f>
        <v>CORVASAL 2 mg et 4 mg, comprimé, Molsidomine 2 mg et 4 mg, comprimé</v>
      </c>
      <c r="G2169" t="str">
        <f>INDEX(tbl_produits[Classe nom], MATCH(tbl_data[[#This Row],[NORM_Spécialité]], tbl_produits[Nom normalisé], 0))</f>
        <v>Système cardiovasculaire</v>
      </c>
      <c r="H2169">
        <f>YEAR(tbl_data[[#This Row],[Date_rapport]])</f>
        <v>2022</v>
      </c>
      <c r="I2169" t="str">
        <f>INDEX(tbl_produits[Molécule extraite], MATCH(tbl_data[[#This Row],[NORM_Spécialité]], tbl_produits[Nom normalisé], 0))</f>
        <v>Molsidomine</v>
      </c>
      <c r="J2169" s="34">
        <f>DATE(LEFT(tbl_data[[#This Row],[Date_rapport]], 4), MID(tbl_data[[#This Row],[Date_rapport]], 6, 2), RIGHT(tbl_data[[#This Row],[Date_rapport]], 2))</f>
        <v>44585</v>
      </c>
    </row>
    <row r="2170" spans="1:10" x14ac:dyDescent="0.2">
      <c r="A2170" s="28" t="s">
        <v>2031</v>
      </c>
      <c r="B2170" t="s">
        <v>6</v>
      </c>
      <c r="C2170" s="28" t="s">
        <v>438</v>
      </c>
      <c r="D2170" t="s">
        <v>441</v>
      </c>
      <c r="E2170" t="s">
        <v>285</v>
      </c>
      <c r="F2170" t="str">
        <f>INDEX(tbl_produits[Nom normalisé], MATCH(tbl_data[[#This Row],[Spécialité]], tbl_produits[Nom original], 0))</f>
        <v>PENTACARINAT 300 mg, poudre pour aérosol et pour usage parentéral</v>
      </c>
      <c r="G2170" t="str">
        <f>INDEX(tbl_produits[Classe nom], MATCH(tbl_data[[#This Row],[NORM_Spécialité]], tbl_produits[Nom normalisé], 0))</f>
        <v>Antiparasitaires, insecticides et répulsifs</v>
      </c>
      <c r="H2170">
        <f>YEAR(tbl_data[[#This Row],[Date_rapport]])</f>
        <v>2022</v>
      </c>
      <c r="I2170" t="str">
        <f>INDEX(tbl_produits[Molécule extraite], MATCH(tbl_data[[#This Row],[NORM_Spécialité]], tbl_produits[Nom normalisé], 0))</f>
        <v>Pentamidine (isétionate de) </v>
      </c>
      <c r="J2170" s="34">
        <f>DATE(LEFT(tbl_data[[#This Row],[Date_rapport]], 4), MID(tbl_data[[#This Row],[Date_rapport]], 6, 2), RIGHT(tbl_data[[#This Row],[Date_rapport]], 2))</f>
        <v>44585</v>
      </c>
    </row>
    <row r="2171" spans="1:10" x14ac:dyDescent="0.2">
      <c r="A2171" s="28" t="s">
        <v>2031</v>
      </c>
      <c r="B2171" t="s">
        <v>3</v>
      </c>
      <c r="C2171" s="28" t="s">
        <v>442</v>
      </c>
      <c r="D2171" t="s">
        <v>443</v>
      </c>
      <c r="E2171" t="s">
        <v>2</v>
      </c>
      <c r="F2171" t="str">
        <f>INDEX(tbl_produits[Nom normalisé], MATCH(tbl_data[[#This Row],[Spécialité]], tbl_produits[Nom original], 0))</f>
        <v>THERACAP 131, Iodure (131I) de sodium pour thérapie, gélule</v>
      </c>
      <c r="G2171" t="str">
        <f>INDEX(tbl_produits[Classe nom], MATCH(tbl_data[[#This Row],[NORM_Spécialité]], tbl_produits[Nom normalisé], 0))</f>
        <v>Divers</v>
      </c>
      <c r="H2171">
        <f>YEAR(tbl_data[[#This Row],[Date_rapport]])</f>
        <v>2022</v>
      </c>
      <c r="I2171" t="str">
        <f>INDEX(tbl_produits[Molécule extraite], MATCH(tbl_data[[#This Row],[NORM_Spécialité]], tbl_produits[Nom normalisé], 0))</f>
        <v>Iodure (131I) de sodium</v>
      </c>
      <c r="J2171" s="34">
        <f>DATE(LEFT(tbl_data[[#This Row],[Date_rapport]], 4), MID(tbl_data[[#This Row],[Date_rapport]], 6, 2), RIGHT(tbl_data[[#This Row],[Date_rapport]], 2))</f>
        <v>44585</v>
      </c>
    </row>
    <row r="2172" spans="1:10" x14ac:dyDescent="0.2">
      <c r="A2172" s="28" t="s">
        <v>2031</v>
      </c>
      <c r="B2172" t="s">
        <v>3</v>
      </c>
      <c r="C2172" s="28" t="s">
        <v>442</v>
      </c>
      <c r="D2172" t="s">
        <v>444</v>
      </c>
      <c r="E2172" t="s">
        <v>2</v>
      </c>
      <c r="F2172" t="str">
        <f>INDEX(tbl_produits[Nom normalisé], MATCH(tbl_data[[#This Row],[Spécialité]], tbl_produits[Nom original], 0))</f>
        <v>IODURE (131I) de sodium pour therapie curiumpharma, gélule</v>
      </c>
      <c r="G2172" t="str">
        <f>INDEX(tbl_produits[Classe nom], MATCH(tbl_data[[#This Row],[NORM_Spécialité]], tbl_produits[Nom normalisé], 0))</f>
        <v>Divers</v>
      </c>
      <c r="H2172">
        <f>YEAR(tbl_data[[#This Row],[Date_rapport]])</f>
        <v>2022</v>
      </c>
      <c r="I2172" t="str">
        <f>INDEX(tbl_produits[Molécule extraite], MATCH(tbl_data[[#This Row],[NORM_Spécialité]], tbl_produits[Nom normalisé], 0))</f>
        <v>Iodure (131I) de sodium</v>
      </c>
      <c r="J2172" s="34">
        <f>DATE(LEFT(tbl_data[[#This Row],[Date_rapport]], 4), MID(tbl_data[[#This Row],[Date_rapport]], 6, 2), RIGHT(tbl_data[[#This Row],[Date_rapport]], 2))</f>
        <v>44585</v>
      </c>
    </row>
    <row r="2173" spans="1:10" x14ac:dyDescent="0.2">
      <c r="A2173" s="28" t="s">
        <v>2031</v>
      </c>
      <c r="B2173" t="s">
        <v>9</v>
      </c>
      <c r="C2173" s="28" t="s">
        <v>442</v>
      </c>
      <c r="D2173" t="s">
        <v>445</v>
      </c>
      <c r="E2173" t="s">
        <v>2</v>
      </c>
      <c r="F2173" t="str">
        <f>INDEX(tbl_produits[Nom normalisé], MATCH(tbl_data[[#This Row],[Spécialité]], tbl_produits[Nom original], 0))</f>
        <v>ATRACURIUM Hospira 10 mg/ml, solution injectable</v>
      </c>
      <c r="G2173" t="str">
        <f>INDEX(tbl_produits[Classe nom], MATCH(tbl_data[[#This Row],[NORM_Spécialité]], tbl_produits[Nom normalisé], 0))</f>
        <v xml:space="preserve">Système musculo-squelettique </v>
      </c>
      <c r="H2173">
        <f>YEAR(tbl_data[[#This Row],[Date_rapport]])</f>
        <v>2022</v>
      </c>
      <c r="I2173" t="str">
        <f>INDEX(tbl_produits[Molécule extraite], MATCH(tbl_data[[#This Row],[NORM_Spécialité]], tbl_produits[Nom normalisé], 0))</f>
        <v>Atracurium</v>
      </c>
      <c r="J2173" s="34">
        <f>DATE(LEFT(tbl_data[[#This Row],[Date_rapport]], 4), MID(tbl_data[[#This Row],[Date_rapport]], 6, 2), RIGHT(tbl_data[[#This Row],[Date_rapport]], 2))</f>
        <v>44585</v>
      </c>
    </row>
    <row r="2174" spans="1:10" x14ac:dyDescent="0.2">
      <c r="A2174" s="28" t="s">
        <v>2031</v>
      </c>
      <c r="B2174" t="s">
        <v>9</v>
      </c>
      <c r="C2174" s="28" t="s">
        <v>442</v>
      </c>
      <c r="D2174" t="s">
        <v>446</v>
      </c>
      <c r="E2174" t="s">
        <v>2</v>
      </c>
      <c r="F2174" t="str">
        <f>INDEX(tbl_produits[Nom normalisé], MATCH(tbl_data[[#This Row],[Spécialité]], tbl_produits[Nom original], 0))</f>
        <v>BENZOATE de Sodium AP-HP 1 g - 10 mL, solution à diluer pour perfusion</v>
      </c>
      <c r="G2174" t="str">
        <f>INDEX(tbl_produits[Classe nom], MATCH(tbl_data[[#This Row],[NORM_Spécialité]], tbl_produits[Nom normalisé], 0))</f>
        <v>Système nerveux</v>
      </c>
      <c r="H2174">
        <f>YEAR(tbl_data[[#This Row],[Date_rapport]])</f>
        <v>2022</v>
      </c>
      <c r="I2174" t="str">
        <f>INDEX(tbl_produits[Molécule extraite], MATCH(tbl_data[[#This Row],[NORM_Spécialité]], tbl_produits[Nom normalisé], 0))</f>
        <v>Benzoate de sodium</v>
      </c>
      <c r="J2174" s="34">
        <f>DATE(LEFT(tbl_data[[#This Row],[Date_rapport]], 4), MID(tbl_data[[#This Row],[Date_rapport]], 6, 2), RIGHT(tbl_data[[#This Row],[Date_rapport]], 2))</f>
        <v>44585</v>
      </c>
    </row>
    <row r="2175" spans="1:10" x14ac:dyDescent="0.2">
      <c r="A2175" s="28" t="s">
        <v>2031</v>
      </c>
      <c r="B2175" t="s">
        <v>9</v>
      </c>
      <c r="C2175" s="28" t="s">
        <v>447</v>
      </c>
      <c r="D2175" t="s">
        <v>374</v>
      </c>
      <c r="E2175" t="s">
        <v>2</v>
      </c>
      <c r="F2175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2175" t="str">
        <f>INDEX(tbl_produits[Classe nom], MATCH(tbl_data[[#This Row],[NORM_Spécialité]], tbl_produits[Nom normalisé], 0))</f>
        <v>Antinéoplasiques et immunomodulateurs</v>
      </c>
      <c r="H2175">
        <f>YEAR(tbl_data[[#This Row],[Date_rapport]])</f>
        <v>2022</v>
      </c>
      <c r="I2175" t="str">
        <f>INDEX(tbl_produits[Molécule extraite], MATCH(tbl_data[[#This Row],[NORM_Spécialité]], tbl_produits[Nom normalisé], 0))</f>
        <v>Vincristine</v>
      </c>
      <c r="J2175" s="34">
        <f>DATE(LEFT(tbl_data[[#This Row],[Date_rapport]], 4), MID(tbl_data[[#This Row],[Date_rapport]], 6, 2), RIGHT(tbl_data[[#This Row],[Date_rapport]], 2))</f>
        <v>44585</v>
      </c>
    </row>
    <row r="2176" spans="1:10" x14ac:dyDescent="0.2">
      <c r="A2176" s="28" t="s">
        <v>2031</v>
      </c>
      <c r="B2176" t="s">
        <v>9</v>
      </c>
      <c r="C2176" s="28" t="s">
        <v>448</v>
      </c>
      <c r="D2176" t="s">
        <v>449</v>
      </c>
      <c r="E2176" t="s">
        <v>2</v>
      </c>
      <c r="F2176" t="str">
        <f>INDEX(tbl_produits[Nom normalisé], MATCH(tbl_data[[#This Row],[Spécialité]], tbl_produits[Nom original], 0))</f>
        <v>NULOJIX 250 mg, poudre pour solution à diluer pour perfusion</v>
      </c>
      <c r="G2176" t="str">
        <f>INDEX(tbl_produits[Classe nom], MATCH(tbl_data[[#This Row],[NORM_Spécialité]], tbl_produits[Nom normalisé], 0))</f>
        <v>Antinéoplasiques et immunomodulateurs</v>
      </c>
      <c r="H2176">
        <f>YEAR(tbl_data[[#This Row],[Date_rapport]])</f>
        <v>2022</v>
      </c>
      <c r="I2176" t="str">
        <f>INDEX(tbl_produits[Molécule extraite], MATCH(tbl_data[[#This Row],[NORM_Spécialité]], tbl_produits[Nom normalisé], 0))</f>
        <v>Bélatacept</v>
      </c>
      <c r="J2176" s="34">
        <f>DATE(LEFT(tbl_data[[#This Row],[Date_rapport]], 4), MID(tbl_data[[#This Row],[Date_rapport]], 6, 2), RIGHT(tbl_data[[#This Row],[Date_rapport]], 2))</f>
        <v>44585</v>
      </c>
    </row>
    <row r="2177" spans="1:10" x14ac:dyDescent="0.2">
      <c r="A2177" s="28" t="s">
        <v>2031</v>
      </c>
      <c r="B2177" t="s">
        <v>6</v>
      </c>
      <c r="C2177" s="28" t="s">
        <v>448</v>
      </c>
      <c r="D2177" t="s">
        <v>450</v>
      </c>
      <c r="E2177" t="s">
        <v>448</v>
      </c>
      <c r="F2177" t="str">
        <f>INDEX(tbl_produits[Nom normalisé], MATCH(tbl_data[[#This Row],[Spécialité]], tbl_produits[Nom original], 0))</f>
        <v>LYMECYCLINE ARROW 408 mg  (équivalent à 300 mg de tétracycline base), gélule</v>
      </c>
      <c r="G2177" t="str">
        <f>INDEX(tbl_produits[Classe nom], MATCH(tbl_data[[#This Row],[NORM_Spécialité]], tbl_produits[Nom normalisé], 0))</f>
        <v>Anti-infectieux à usage systémique</v>
      </c>
      <c r="H2177">
        <f>YEAR(tbl_data[[#This Row],[Date_rapport]])</f>
        <v>2022</v>
      </c>
      <c r="I2177" t="str">
        <f>INDEX(tbl_produits[Molécule extraite], MATCH(tbl_data[[#This Row],[NORM_Spécialité]], tbl_produits[Nom normalisé], 0))</f>
        <v>Lymécycline</v>
      </c>
      <c r="J2177" s="34">
        <f>DATE(LEFT(tbl_data[[#This Row],[Date_rapport]], 4), MID(tbl_data[[#This Row],[Date_rapport]], 6, 2), RIGHT(tbl_data[[#This Row],[Date_rapport]], 2))</f>
        <v>44585</v>
      </c>
    </row>
    <row r="2178" spans="1:10" x14ac:dyDescent="0.2">
      <c r="A2178" s="28" t="s">
        <v>2031</v>
      </c>
      <c r="B2178" t="s">
        <v>6</v>
      </c>
      <c r="C2178" s="28" t="s">
        <v>448</v>
      </c>
      <c r="D2178" t="s">
        <v>451</v>
      </c>
      <c r="E2178" t="s">
        <v>456</v>
      </c>
      <c r="F2178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2178" t="str">
        <f>INDEX(tbl_produits[Classe nom], MATCH(tbl_data[[#This Row],[NORM_Spécialité]], tbl_produits[Nom normalisé], 0))</f>
        <v>Sang et organes hématopoïétiques</v>
      </c>
      <c r="H2178">
        <f>YEAR(tbl_data[[#This Row],[Date_rapport]])</f>
        <v>2022</v>
      </c>
      <c r="I2178" t="str">
        <f>INDEX(tbl_produits[Molécule extraite], MATCH(tbl_data[[#This Row],[NORM_Spécialité]], tbl_produits[Nom normalisé], 0))</f>
        <v>Chlorure de magnésium</v>
      </c>
      <c r="J2178" s="34">
        <f>DATE(LEFT(tbl_data[[#This Row],[Date_rapport]], 4), MID(tbl_data[[#This Row],[Date_rapport]], 6, 2), RIGHT(tbl_data[[#This Row],[Date_rapport]], 2))</f>
        <v>44585</v>
      </c>
    </row>
    <row r="2179" spans="1:10" x14ac:dyDescent="0.2">
      <c r="A2179" s="28" t="s">
        <v>2031</v>
      </c>
      <c r="B2179" t="s">
        <v>6</v>
      </c>
      <c r="C2179" s="28" t="s">
        <v>452</v>
      </c>
      <c r="D2179" t="s">
        <v>453</v>
      </c>
      <c r="E2179" t="s">
        <v>452</v>
      </c>
      <c r="F2179" t="str">
        <f>INDEX(tbl_produits[Nom normalisé], MATCH(tbl_data[[#This Row],[Spécialité]], tbl_produits[Nom original], 0))</f>
        <v>KEVZARA 150 mg, solution injectable en seringue préremplie</v>
      </c>
      <c r="G2179" t="str">
        <f>INDEX(tbl_produits[Classe nom], MATCH(tbl_data[[#This Row],[NORM_Spécialité]], tbl_produits[Nom normalisé], 0))</f>
        <v>Antinéoplasiques et immunomodulateurs</v>
      </c>
      <c r="H2179">
        <f>YEAR(tbl_data[[#This Row],[Date_rapport]])</f>
        <v>2022</v>
      </c>
      <c r="I2179" t="str">
        <f>INDEX(tbl_produits[Molécule extraite], MATCH(tbl_data[[#This Row],[NORM_Spécialité]], tbl_produits[Nom normalisé], 0))</f>
        <v>Sarilumab</v>
      </c>
      <c r="J2179" s="34">
        <f>DATE(LEFT(tbl_data[[#This Row],[Date_rapport]], 4), MID(tbl_data[[#This Row],[Date_rapport]], 6, 2), RIGHT(tbl_data[[#This Row],[Date_rapport]], 2))</f>
        <v>44585</v>
      </c>
    </row>
    <row r="2180" spans="1:10" x14ac:dyDescent="0.2">
      <c r="A2180" s="28" t="s">
        <v>2031</v>
      </c>
      <c r="B2180" t="s">
        <v>6</v>
      </c>
      <c r="C2180" s="28" t="s">
        <v>452</v>
      </c>
      <c r="D2180" t="s">
        <v>454</v>
      </c>
      <c r="E2180" t="s">
        <v>452</v>
      </c>
      <c r="F2180" t="str">
        <f>INDEX(tbl_produits[Nom normalisé], MATCH(tbl_data[[#This Row],[Spécialité]], tbl_produits[Nom original], 0))</f>
        <v>MORPHINE (SULFATE) LAVOISIER 20 mg/ml, solution injectable</v>
      </c>
      <c r="G2180" t="str">
        <f>INDEX(tbl_produits[Classe nom], MATCH(tbl_data[[#This Row],[NORM_Spécialité]], tbl_produits[Nom normalisé], 0))</f>
        <v>Système nerveux</v>
      </c>
      <c r="H2180">
        <f>YEAR(tbl_data[[#This Row],[Date_rapport]])</f>
        <v>2022</v>
      </c>
      <c r="I2180" t="str">
        <f>INDEX(tbl_produits[Molécule extraite], MATCH(tbl_data[[#This Row],[NORM_Spécialité]], tbl_produits[Nom normalisé], 0))</f>
        <v>Morphine (sulfate)</v>
      </c>
      <c r="J2180" s="34">
        <f>DATE(LEFT(tbl_data[[#This Row],[Date_rapport]], 4), MID(tbl_data[[#This Row],[Date_rapport]], 6, 2), RIGHT(tbl_data[[#This Row],[Date_rapport]], 2))</f>
        <v>44585</v>
      </c>
    </row>
    <row r="2181" spans="1:10" x14ac:dyDescent="0.2">
      <c r="A2181" s="28" t="s">
        <v>2031</v>
      </c>
      <c r="B2181" t="s">
        <v>6</v>
      </c>
      <c r="C2181" s="28" t="s">
        <v>452</v>
      </c>
      <c r="D2181" t="s">
        <v>455</v>
      </c>
      <c r="E2181" t="s">
        <v>452</v>
      </c>
      <c r="F2181" t="str">
        <f>INDEX(tbl_produits[Nom normalisé], MATCH(tbl_data[[#This Row],[Spécialité]], tbl_produits[Nom original], 0))</f>
        <v>MORPHINE (SULFATE) LAVOISIER 50 mg/ml, solution injectable</v>
      </c>
      <c r="G2181" t="str">
        <f>INDEX(tbl_produits[Classe nom], MATCH(tbl_data[[#This Row],[NORM_Spécialité]], tbl_produits[Nom normalisé], 0))</f>
        <v>Système nerveux</v>
      </c>
      <c r="H2181">
        <f>YEAR(tbl_data[[#This Row],[Date_rapport]])</f>
        <v>2022</v>
      </c>
      <c r="I2181" t="str">
        <f>INDEX(tbl_produits[Molécule extraite], MATCH(tbl_data[[#This Row],[NORM_Spécialité]], tbl_produits[Nom normalisé], 0))</f>
        <v>Morphine (sulfate)</v>
      </c>
      <c r="J2181" s="34">
        <f>DATE(LEFT(tbl_data[[#This Row],[Date_rapport]], 4), MID(tbl_data[[#This Row],[Date_rapport]], 6, 2), RIGHT(tbl_data[[#This Row],[Date_rapport]], 2))</f>
        <v>44585</v>
      </c>
    </row>
    <row r="2182" spans="1:10" x14ac:dyDescent="0.2">
      <c r="A2182" s="28" t="s">
        <v>2031</v>
      </c>
      <c r="B2182" t="s">
        <v>6</v>
      </c>
      <c r="C2182" s="28" t="s">
        <v>456</v>
      </c>
      <c r="D2182" t="s">
        <v>457</v>
      </c>
      <c r="E2182" t="s">
        <v>456</v>
      </c>
      <c r="F2182" t="str">
        <f>INDEX(tbl_produits[Nom normalisé], MATCH(tbl_data[[#This Row],[Spécialité]], tbl_produits[Nom original], 0))</f>
        <v>GARDENAL 50 mg, comprimé, boîte de 30 comprimés</v>
      </c>
      <c r="G2182" t="str">
        <f>INDEX(tbl_produits[Classe nom], MATCH(tbl_data[[#This Row],[NORM_Spécialité]], tbl_produits[Nom normalisé], 0))</f>
        <v>Système nerveux</v>
      </c>
      <c r="H2182">
        <f>YEAR(tbl_data[[#This Row],[Date_rapport]])</f>
        <v>2022</v>
      </c>
      <c r="I2182" t="str">
        <f>INDEX(tbl_produits[Molécule extraite], MATCH(tbl_data[[#This Row],[NORM_Spécialité]], tbl_produits[Nom normalisé], 0))</f>
        <v>Phénobarbital sodique</v>
      </c>
      <c r="J2182" s="34">
        <f>DATE(LEFT(tbl_data[[#This Row],[Date_rapport]], 4), MID(tbl_data[[#This Row],[Date_rapport]], 6, 2), RIGHT(tbl_data[[#This Row],[Date_rapport]], 2))</f>
        <v>44585</v>
      </c>
    </row>
    <row r="2183" spans="1:10" x14ac:dyDescent="0.2">
      <c r="A2183" s="28" t="s">
        <v>2031</v>
      </c>
      <c r="B2183" t="s">
        <v>3</v>
      </c>
      <c r="C2183" s="28" t="s">
        <v>458</v>
      </c>
      <c r="D2183" t="s">
        <v>459</v>
      </c>
      <c r="E2183" t="s">
        <v>2</v>
      </c>
      <c r="F2183" t="str">
        <f>INDEX(tbl_produits[Nom normalisé], MATCH(tbl_data[[#This Row],[Spécialité]], tbl_produits[Nom original], 0))</f>
        <v>CLAMOXYL 500mg, poudre pour solution injectable/pour perfusion (IM-IV)</v>
      </c>
      <c r="G2183" t="str">
        <f>INDEX(tbl_produits[Classe nom], MATCH(tbl_data[[#This Row],[NORM_Spécialité]], tbl_produits[Nom normalisé], 0))</f>
        <v>Anti-infectieux à usage systémique</v>
      </c>
      <c r="H2183">
        <f>YEAR(tbl_data[[#This Row],[Date_rapport]])</f>
        <v>2022</v>
      </c>
      <c r="I2183" t="str">
        <f>INDEX(tbl_produits[Molécule extraite], MATCH(tbl_data[[#This Row],[NORM_Spécialité]], tbl_produits[Nom normalisé], 0))</f>
        <v>Amoxicilline</v>
      </c>
      <c r="J2183" s="34">
        <f>DATE(LEFT(tbl_data[[#This Row],[Date_rapport]], 4), MID(tbl_data[[#This Row],[Date_rapport]], 6, 2), RIGHT(tbl_data[[#This Row],[Date_rapport]], 2))</f>
        <v>44585</v>
      </c>
    </row>
    <row r="2184" spans="1:10" x14ac:dyDescent="0.2">
      <c r="A2184" s="28" t="s">
        <v>2031</v>
      </c>
      <c r="B2184" t="s">
        <v>9</v>
      </c>
      <c r="C2184" s="28" t="s">
        <v>460</v>
      </c>
      <c r="D2184" t="s">
        <v>461</v>
      </c>
      <c r="E2184" t="s">
        <v>2</v>
      </c>
      <c r="F2184" t="str">
        <f>INDEX(tbl_produits[Nom normalisé], MATCH(tbl_data[[#This Row],[Spécialité]], tbl_produits[Nom original], 0))</f>
        <v>BCG Medac, poudre et solvant pour suspension pour administration intra-vésicale</v>
      </c>
      <c r="G2184" t="str">
        <f>INDEX(tbl_produits[Classe nom], MATCH(tbl_data[[#This Row],[NORM_Spécialité]], tbl_produits[Nom normalisé], 0))</f>
        <v>Antinéoplasiques et immunomodulateurs</v>
      </c>
      <c r="H2184">
        <f>YEAR(tbl_data[[#This Row],[Date_rapport]])</f>
        <v>2022</v>
      </c>
      <c r="I2184" t="str">
        <f>INDEX(tbl_produits[Molécule extraite], MATCH(tbl_data[[#This Row],[NORM_Spécialité]], tbl_produits[Nom normalisé], 0))</f>
        <v>Bactérie BCG lyophilisée</v>
      </c>
      <c r="J2184" s="34">
        <f>DATE(LEFT(tbl_data[[#This Row],[Date_rapport]], 4), MID(tbl_data[[#This Row],[Date_rapport]], 6, 2), RIGHT(tbl_data[[#This Row],[Date_rapport]], 2))</f>
        <v>44585</v>
      </c>
    </row>
    <row r="2185" spans="1:10" x14ac:dyDescent="0.2">
      <c r="A2185" s="28" t="s">
        <v>2031</v>
      </c>
      <c r="B2185" t="s">
        <v>3</v>
      </c>
      <c r="C2185" s="28" t="s">
        <v>462</v>
      </c>
      <c r="D2185" t="s">
        <v>240</v>
      </c>
      <c r="E2185" t="s">
        <v>708</v>
      </c>
      <c r="F2185" t="str">
        <f>INDEX(tbl_produits[Nom normalisé], MATCH(tbl_data[[#This Row],[Spécialité]], tbl_produits[Nom original], 0))</f>
        <v>PROPRANOLOL ACETLAB 5 mg/5 mL, solution injectable</v>
      </c>
      <c r="G2185" t="str">
        <f>INDEX(tbl_produits[Classe nom], MATCH(tbl_data[[#This Row],[NORM_Spécialité]], tbl_produits[Nom normalisé], 0))</f>
        <v>Système cardiovasculaire</v>
      </c>
      <c r="H2185">
        <f>YEAR(tbl_data[[#This Row],[Date_rapport]])</f>
        <v>2022</v>
      </c>
      <c r="I2185" t="str">
        <f>INDEX(tbl_produits[Molécule extraite], MATCH(tbl_data[[#This Row],[NORM_Spécialité]], tbl_produits[Nom normalisé], 0))</f>
        <v>Propranolol</v>
      </c>
      <c r="J2185" s="34">
        <f>DATE(LEFT(tbl_data[[#This Row],[Date_rapport]], 4), MID(tbl_data[[#This Row],[Date_rapport]], 6, 2), RIGHT(tbl_data[[#This Row],[Date_rapport]], 2))</f>
        <v>44585</v>
      </c>
    </row>
    <row r="2186" spans="1:10" x14ac:dyDescent="0.2">
      <c r="A2186" s="28" t="s">
        <v>2031</v>
      </c>
      <c r="B2186" t="s">
        <v>6</v>
      </c>
      <c r="C2186" s="28" t="s">
        <v>462</v>
      </c>
      <c r="D2186" t="s">
        <v>463</v>
      </c>
      <c r="E2186" t="s">
        <v>464</v>
      </c>
      <c r="F2186" t="str">
        <f>INDEX(tbl_produits[Nom normalisé], MATCH(tbl_data[[#This Row],[Spécialité]], tbl_produits[Nom original], 0))</f>
        <v>VIALEBEX 40 mg/mL, solution pour perfusion 500mL</v>
      </c>
      <c r="G2186" t="str">
        <f>INDEX(tbl_produits[Classe nom], MATCH(tbl_data[[#This Row],[NORM_Spécialité]], tbl_produits[Nom normalisé], 0))</f>
        <v>Sang et organes hématopoïétiques</v>
      </c>
      <c r="H2186">
        <f>YEAR(tbl_data[[#This Row],[Date_rapport]])</f>
        <v>2022</v>
      </c>
      <c r="I2186" t="str">
        <f>INDEX(tbl_produits[Molécule extraite], MATCH(tbl_data[[#This Row],[NORM_Spécialité]], tbl_produits[Nom normalisé], 0))</f>
        <v>Albumine humaine</v>
      </c>
      <c r="J2186" s="34">
        <f>DATE(LEFT(tbl_data[[#This Row],[Date_rapport]], 4), MID(tbl_data[[#This Row],[Date_rapport]], 6, 2), RIGHT(tbl_data[[#This Row],[Date_rapport]], 2))</f>
        <v>44585</v>
      </c>
    </row>
    <row r="2187" spans="1:10" x14ac:dyDescent="0.2">
      <c r="A2187" s="28" t="s">
        <v>2031</v>
      </c>
      <c r="B2187" t="s">
        <v>9</v>
      </c>
      <c r="C2187" s="28" t="s">
        <v>464</v>
      </c>
      <c r="D2187" t="s">
        <v>394</v>
      </c>
      <c r="E2187" t="s">
        <v>2</v>
      </c>
      <c r="F2187" t="str">
        <f>INDEX(tbl_produits[Nom normalisé], MATCH(tbl_data[[#This Row],[Spécialité]], tbl_produits[Nom original], 0))</f>
        <v>RESPREEZA 1000 mg, 4000 mg, 5000 mg, poudre et solvant pour solution injectable/perfusion</v>
      </c>
      <c r="G2187" t="str">
        <f>INDEX(tbl_produits[Classe nom], MATCH(tbl_data[[#This Row],[NORM_Spécialité]], tbl_produits[Nom normalisé], 0))</f>
        <v>Sang et organes hématopoïétiques</v>
      </c>
      <c r="H2187">
        <f>YEAR(tbl_data[[#This Row],[Date_rapport]])</f>
        <v>2022</v>
      </c>
      <c r="I2187" t="str">
        <f>INDEX(tbl_produits[Molécule extraite], MATCH(tbl_data[[#This Row],[NORM_Spécialité]], tbl_produits[Nom normalisé], 0))</f>
        <v>Alpha-1 antitrypsine</v>
      </c>
      <c r="J2187" s="34">
        <f>DATE(LEFT(tbl_data[[#This Row],[Date_rapport]], 4), MID(tbl_data[[#This Row],[Date_rapport]], 6, 2), RIGHT(tbl_data[[#This Row],[Date_rapport]], 2))</f>
        <v>44585</v>
      </c>
    </row>
    <row r="2188" spans="1:10" x14ac:dyDescent="0.2">
      <c r="A2188" s="28" t="s">
        <v>2031</v>
      </c>
      <c r="B2188" t="s">
        <v>3</v>
      </c>
      <c r="C2188" s="28" t="s">
        <v>465</v>
      </c>
      <c r="D2188" t="s">
        <v>153</v>
      </c>
      <c r="E2188" t="s">
        <v>2</v>
      </c>
      <c r="F2188" t="str">
        <f>INDEX(tbl_produits[Nom normalisé], MATCH(tbl_data[[#This Row],[Spécialité]], tbl_produits[Nom original], 0))</f>
        <v>VECTARION injectable, lyophilisat et solution pour préparation injectable</v>
      </c>
      <c r="G2188" t="str">
        <f>INDEX(tbl_produits[Classe nom], MATCH(tbl_data[[#This Row],[NORM_Spécialité]], tbl_produits[Nom normalisé], 0))</f>
        <v>Système respiratoire</v>
      </c>
      <c r="H2188">
        <f>YEAR(tbl_data[[#This Row],[Date_rapport]])</f>
        <v>2022</v>
      </c>
      <c r="I2188" t="str">
        <f>INDEX(tbl_produits[Molécule extraite], MATCH(tbl_data[[#This Row],[NORM_Spécialité]], tbl_produits[Nom normalisé], 0))</f>
        <v>Almitrine (mésilate d')</v>
      </c>
      <c r="J2188" s="34">
        <f>DATE(LEFT(tbl_data[[#This Row],[Date_rapport]], 4), MID(tbl_data[[#This Row],[Date_rapport]], 6, 2), RIGHT(tbl_data[[#This Row],[Date_rapport]], 2))</f>
        <v>44585</v>
      </c>
    </row>
    <row r="2189" spans="1:10" x14ac:dyDescent="0.2">
      <c r="A2189" s="28" t="s">
        <v>2031</v>
      </c>
      <c r="B2189" t="s">
        <v>6</v>
      </c>
      <c r="C2189" s="28" t="s">
        <v>465</v>
      </c>
      <c r="D2189" t="s">
        <v>28</v>
      </c>
      <c r="E2189" t="s">
        <v>1634</v>
      </c>
      <c r="F2189" t="str">
        <f>INDEX(tbl_produits[Nom normalisé], MATCH(tbl_data[[#This Row],[Spécialité]], tbl_produits[Nom original], 0))</f>
        <v>OCTREOTIDE HOSPIRA 500 microgrammes/1 ml, solution injectable</v>
      </c>
      <c r="G2189" t="str">
        <f>INDEX(tbl_produits[Classe nom], MATCH(tbl_data[[#This Row],[NORM_Spécialité]], tbl_produits[Nom normalisé], 0))</f>
        <v>Hormones systémiques sauf hormones sexuelles et insulines</v>
      </c>
      <c r="H2189">
        <f>YEAR(tbl_data[[#This Row],[Date_rapport]])</f>
        <v>2022</v>
      </c>
      <c r="I2189" t="str">
        <f>INDEX(tbl_produits[Molécule extraite], MATCH(tbl_data[[#This Row],[NORM_Spécialité]], tbl_produits[Nom normalisé], 0))</f>
        <v>Octréotide</v>
      </c>
      <c r="J2189" s="34">
        <f>DATE(LEFT(tbl_data[[#This Row],[Date_rapport]], 4), MID(tbl_data[[#This Row],[Date_rapport]], 6, 2), RIGHT(tbl_data[[#This Row],[Date_rapport]], 2))</f>
        <v>44585</v>
      </c>
    </row>
    <row r="2190" spans="1:10" x14ac:dyDescent="0.2">
      <c r="A2190" s="28" t="s">
        <v>2031</v>
      </c>
      <c r="B2190" t="s">
        <v>9</v>
      </c>
      <c r="C2190" s="28" t="s">
        <v>466</v>
      </c>
      <c r="D2190" t="s">
        <v>467</v>
      </c>
      <c r="E2190" t="s">
        <v>2</v>
      </c>
      <c r="F2190" t="str">
        <f>INDEX(tbl_produits[Nom normalisé], MATCH(tbl_data[[#This Row],[Spécialité]], tbl_produits[Nom original], 0))</f>
        <v>KARDEGIC 500 mg/5 ml, poudre pour solution injectable</v>
      </c>
      <c r="G2190" t="str">
        <f>INDEX(tbl_produits[Classe nom], MATCH(tbl_data[[#This Row],[NORM_Spécialité]], tbl_produits[Nom normalisé], 0))</f>
        <v>Système nerveux</v>
      </c>
      <c r="H2190">
        <f>YEAR(tbl_data[[#This Row],[Date_rapport]])</f>
        <v>2022</v>
      </c>
      <c r="I2190" t="str">
        <f>INDEX(tbl_produits[Molécule extraite], MATCH(tbl_data[[#This Row],[NORM_Spécialité]], tbl_produits[Nom normalisé], 0))</f>
        <v>DL-lysine (acétylsalicylate de)</v>
      </c>
      <c r="J2190" s="34">
        <f>DATE(LEFT(tbl_data[[#This Row],[Date_rapport]], 4), MID(tbl_data[[#This Row],[Date_rapport]], 6, 2), RIGHT(tbl_data[[#This Row],[Date_rapport]], 2))</f>
        <v>44585</v>
      </c>
    </row>
    <row r="2191" spans="1:10" x14ac:dyDescent="0.2">
      <c r="A2191" s="28" t="s">
        <v>2031</v>
      </c>
      <c r="B2191" t="s">
        <v>9</v>
      </c>
      <c r="C2191" s="28" t="s">
        <v>468</v>
      </c>
      <c r="D2191" t="s">
        <v>469</v>
      </c>
      <c r="E2191" t="s">
        <v>2</v>
      </c>
      <c r="F2191" t="str">
        <f>INDEX(tbl_produits[Nom normalisé], MATCH(tbl_data[[#This Row],[Spécialité]], tbl_produits[Nom original], 0))</f>
        <v>THERASOLV 100 000 UI, poudre pour solution injectable/pour perfusion</v>
      </c>
      <c r="G2191" t="str">
        <f>INDEX(tbl_produits[Classe nom], MATCH(tbl_data[[#This Row],[NORM_Spécialité]], tbl_produits[Nom normalisé], 0))</f>
        <v>Sang et organes hématopoïétiques</v>
      </c>
      <c r="H2191">
        <f>YEAR(tbl_data[[#This Row],[Date_rapport]])</f>
        <v>2022</v>
      </c>
      <c r="I2191" t="str">
        <f>INDEX(tbl_produits[Molécule extraite], MATCH(tbl_data[[#This Row],[NORM_Spécialité]], tbl_produits[Nom normalisé], 0))</f>
        <v>Urokinase</v>
      </c>
      <c r="J2191" s="34">
        <f>DATE(LEFT(tbl_data[[#This Row],[Date_rapport]], 4), MID(tbl_data[[#This Row],[Date_rapport]], 6, 2), RIGHT(tbl_data[[#This Row],[Date_rapport]], 2))</f>
        <v>44585</v>
      </c>
    </row>
    <row r="2192" spans="1:10" x14ac:dyDescent="0.2">
      <c r="A2192" s="28" t="s">
        <v>2031</v>
      </c>
      <c r="B2192" t="s">
        <v>6</v>
      </c>
      <c r="C2192" s="28" t="s">
        <v>470</v>
      </c>
      <c r="D2192" t="s">
        <v>336</v>
      </c>
      <c r="E2192" t="s">
        <v>2</v>
      </c>
      <c r="F2192" t="str">
        <f>INDEX(tbl_produits[Nom normalisé], MATCH(tbl_data[[#This Row],[Spécialité]], tbl_produits[Nom original], 0))</f>
        <v>CELESTENE CHRONODOSE 5,70 mg/ml, suspension injectable</v>
      </c>
      <c r="G2192" t="str">
        <f>INDEX(tbl_produits[Classe nom], MATCH(tbl_data[[#This Row],[NORM_Spécialité]], tbl_produits[Nom normalisé], 0))</f>
        <v>Hormones systémiques sauf hormones sexuelles et insulines</v>
      </c>
      <c r="H2192">
        <f>YEAR(tbl_data[[#This Row],[Date_rapport]])</f>
        <v>2022</v>
      </c>
      <c r="I2192" t="str">
        <f>INDEX(tbl_produits[Molécule extraite], MATCH(tbl_data[[#This Row],[NORM_Spécialité]], tbl_produits[Nom normalisé], 0))</f>
        <v>Bétaméthasone</v>
      </c>
      <c r="J2192" s="34">
        <f>DATE(LEFT(tbl_data[[#This Row],[Date_rapport]], 4), MID(tbl_data[[#This Row],[Date_rapport]], 6, 2), RIGHT(tbl_data[[#This Row],[Date_rapport]], 2))</f>
        <v>44585</v>
      </c>
    </row>
    <row r="2193" spans="1:10" x14ac:dyDescent="0.2">
      <c r="A2193" s="28" t="s">
        <v>2031</v>
      </c>
      <c r="B2193" t="s">
        <v>11</v>
      </c>
      <c r="C2193" s="28" t="s">
        <v>471</v>
      </c>
      <c r="D2193" t="s">
        <v>472</v>
      </c>
      <c r="E2193" t="s">
        <v>2</v>
      </c>
      <c r="F2193" t="str">
        <f>INDEX(tbl_produits[Nom normalisé], MATCH(tbl_data[[#This Row],[Spécialité]], tbl_produits[Nom original], 0))</f>
        <v>REBETOL 40 mg/ml, solution buvable</v>
      </c>
      <c r="G2193" t="str">
        <f>INDEX(tbl_produits[Classe nom], MATCH(tbl_data[[#This Row],[NORM_Spécialité]], tbl_produits[Nom normalisé], 0))</f>
        <v>Anti-infectieux à usage systémique</v>
      </c>
      <c r="H2193">
        <f>YEAR(tbl_data[[#This Row],[Date_rapport]])</f>
        <v>2022</v>
      </c>
      <c r="I2193" t="str">
        <f>INDEX(tbl_produits[Molécule extraite], MATCH(tbl_data[[#This Row],[NORM_Spécialité]], tbl_produits[Nom normalisé], 0))</f>
        <v>Ribavirine</v>
      </c>
      <c r="J2193" s="34">
        <f>DATE(LEFT(tbl_data[[#This Row],[Date_rapport]], 4), MID(tbl_data[[#This Row],[Date_rapport]], 6, 2), RIGHT(tbl_data[[#This Row],[Date_rapport]], 2))</f>
        <v>44585</v>
      </c>
    </row>
    <row r="2194" spans="1:10" x14ac:dyDescent="0.2">
      <c r="A2194" s="28" t="s">
        <v>2031</v>
      </c>
      <c r="B2194" t="s">
        <v>9</v>
      </c>
      <c r="C2194" s="28" t="s">
        <v>471</v>
      </c>
      <c r="D2194" t="s">
        <v>473</v>
      </c>
      <c r="E2194" t="s">
        <v>2</v>
      </c>
      <c r="F2194" t="str">
        <f>INDEX(tbl_produits[Nom normalisé], MATCH(tbl_data[[#This Row],[Spécialité]], tbl_produits[Nom original], 0))</f>
        <v>ASPEGIC injectable 500 mg/5 ml, poudre et solution pour usage parentéral</v>
      </c>
      <c r="G2194" t="str">
        <f>INDEX(tbl_produits[Classe nom], MATCH(tbl_data[[#This Row],[NORM_Spécialité]], tbl_produits[Nom normalisé], 0))</f>
        <v>Sang et organes hématopoïétiques</v>
      </c>
      <c r="H2194">
        <f>YEAR(tbl_data[[#This Row],[Date_rapport]])</f>
        <v>2022</v>
      </c>
      <c r="I2194" t="str">
        <f>INDEX(tbl_produits[Molécule extraite], MATCH(tbl_data[[#This Row],[NORM_Spécialité]], tbl_produits[Nom normalisé], 0))</f>
        <v>Acétylsalicylate de lysine</v>
      </c>
      <c r="J2194" s="34">
        <f>DATE(LEFT(tbl_data[[#This Row],[Date_rapport]], 4), MID(tbl_data[[#This Row],[Date_rapport]], 6, 2), RIGHT(tbl_data[[#This Row],[Date_rapport]], 2))</f>
        <v>44585</v>
      </c>
    </row>
    <row r="2195" spans="1:10" x14ac:dyDescent="0.2">
      <c r="A2195" s="28" t="s">
        <v>2031</v>
      </c>
      <c r="B2195" t="s">
        <v>9</v>
      </c>
      <c r="C2195" s="28" t="s">
        <v>474</v>
      </c>
      <c r="D2195" t="s">
        <v>475</v>
      </c>
      <c r="E2195" t="s">
        <v>2</v>
      </c>
      <c r="F2195" t="str">
        <f>INDEX(tbl_produits[Nom normalisé], MATCH(tbl_data[[#This Row],[Spécialité]], tbl_produits[Nom original], 0))</f>
        <v>VOGALENE 0,1 %, solution buvable en flacon</v>
      </c>
      <c r="G2195" t="str">
        <f>INDEX(tbl_produits[Classe nom], MATCH(tbl_data[[#This Row],[NORM_Spécialité]], tbl_produits[Nom normalisé], 0))</f>
        <v>Voies digestives et métabolisme</v>
      </c>
      <c r="H2195">
        <f>YEAR(tbl_data[[#This Row],[Date_rapport]])</f>
        <v>2022</v>
      </c>
      <c r="I2195" t="str">
        <f>INDEX(tbl_produits[Molécule extraite], MATCH(tbl_data[[#This Row],[NORM_Spécialité]], tbl_produits[Nom normalisé], 0))</f>
        <v>Métopimazine</v>
      </c>
      <c r="J2195" s="34">
        <f>DATE(LEFT(tbl_data[[#This Row],[Date_rapport]], 4), MID(tbl_data[[#This Row],[Date_rapport]], 6, 2), RIGHT(tbl_data[[#This Row],[Date_rapport]], 2))</f>
        <v>44585</v>
      </c>
    </row>
    <row r="2196" spans="1:10" x14ac:dyDescent="0.2">
      <c r="A2196" s="28" t="s">
        <v>2031</v>
      </c>
      <c r="B2196" t="s">
        <v>11</v>
      </c>
      <c r="C2196" s="28" t="s">
        <v>476</v>
      </c>
      <c r="D2196" t="s">
        <v>477</v>
      </c>
      <c r="E2196" t="s">
        <v>2</v>
      </c>
      <c r="F2196" t="str">
        <f>INDEX(tbl_produits[Nom normalisé], MATCH(tbl_data[[#This Row],[Spécialité]], tbl_produits[Nom original], 0))</f>
        <v>GAMMANORM 165 mg/ml, immunoglobuline humaine normale pour injection sous-cutanée</v>
      </c>
      <c r="G2196" t="str">
        <f>INDEX(tbl_produits[Classe nom], MATCH(tbl_data[[#This Row],[NORM_Spécialité]], tbl_produits[Nom normalisé], 0))</f>
        <v>Anti-infectieux à usage systémique</v>
      </c>
      <c r="H2196">
        <f>YEAR(tbl_data[[#This Row],[Date_rapport]])</f>
        <v>2022</v>
      </c>
      <c r="I2196" t="str">
        <f>INDEX(tbl_produits[Molécule extraite], MATCH(tbl_data[[#This Row],[NORM_Spécialité]], tbl_produits[Nom normalisé], 0))</f>
        <v>Immunoglobuline humaine normale</v>
      </c>
      <c r="J2196" s="34">
        <f>DATE(LEFT(tbl_data[[#This Row],[Date_rapport]], 4), MID(tbl_data[[#This Row],[Date_rapport]], 6, 2), RIGHT(tbl_data[[#This Row],[Date_rapport]], 2))</f>
        <v>44585</v>
      </c>
    </row>
    <row r="2197" spans="1:10" x14ac:dyDescent="0.2">
      <c r="A2197" s="28" t="s">
        <v>2031</v>
      </c>
      <c r="B2197" t="s">
        <v>9</v>
      </c>
      <c r="C2197" s="28" t="s">
        <v>478</v>
      </c>
      <c r="D2197" t="s">
        <v>479</v>
      </c>
      <c r="E2197" t="s">
        <v>2</v>
      </c>
      <c r="F2197" t="str">
        <f>INDEX(tbl_produits[Nom normalisé], MATCH(tbl_data[[#This Row],[Spécialité]], tbl_produits[Nom original], 0))</f>
        <v>TEICOPLANINE MYLAN 100 mg ET 200 mg, poudre pour solution injectable/pour perfusion ou solution buvable</v>
      </c>
      <c r="G2197" t="str">
        <f>INDEX(tbl_produits[Classe nom], MATCH(tbl_data[[#This Row],[NORM_Spécialité]], tbl_produits[Nom normalisé], 0))</f>
        <v>Anti-infectieux à usage systémique</v>
      </c>
      <c r="H2197">
        <f>YEAR(tbl_data[[#This Row],[Date_rapport]])</f>
        <v>2022</v>
      </c>
      <c r="I2197" t="str">
        <f>INDEX(tbl_produits[Molécule extraite], MATCH(tbl_data[[#This Row],[NORM_Spécialité]], tbl_produits[Nom normalisé], 0))</f>
        <v>Téicoplanine</v>
      </c>
      <c r="J2197" s="34">
        <f>DATE(LEFT(tbl_data[[#This Row],[Date_rapport]], 4), MID(tbl_data[[#This Row],[Date_rapport]], 6, 2), RIGHT(tbl_data[[#This Row],[Date_rapport]], 2))</f>
        <v>44585</v>
      </c>
    </row>
    <row r="2198" spans="1:10" x14ac:dyDescent="0.2">
      <c r="A2198" s="28" t="s">
        <v>2031</v>
      </c>
      <c r="B2198" t="s">
        <v>9</v>
      </c>
      <c r="C2198" s="28" t="s">
        <v>478</v>
      </c>
      <c r="D2198" t="s">
        <v>480</v>
      </c>
      <c r="E2198" t="s">
        <v>2</v>
      </c>
      <c r="F2198" t="str">
        <f>INDEX(tbl_produits[Nom normalisé], MATCH(tbl_data[[#This Row],[Spécialité]], tbl_produits[Nom original], 0))</f>
        <v>SECTRAL 40 mg/ml, solution buvable en flacon</v>
      </c>
      <c r="G2198" t="str">
        <f>INDEX(tbl_produits[Classe nom], MATCH(tbl_data[[#This Row],[NORM_Spécialité]], tbl_produits[Nom normalisé], 0))</f>
        <v>Système cardiovasculaire</v>
      </c>
      <c r="H2198">
        <f>YEAR(tbl_data[[#This Row],[Date_rapport]])</f>
        <v>2022</v>
      </c>
      <c r="I2198" t="str">
        <f>INDEX(tbl_produits[Molécule extraite], MATCH(tbl_data[[#This Row],[NORM_Spécialité]], tbl_produits[Nom normalisé], 0))</f>
        <v>Acébutolol</v>
      </c>
      <c r="J2198" s="34">
        <f>DATE(LEFT(tbl_data[[#This Row],[Date_rapport]], 4), MID(tbl_data[[#This Row],[Date_rapport]], 6, 2), RIGHT(tbl_data[[#This Row],[Date_rapport]], 2))</f>
        <v>44585</v>
      </c>
    </row>
    <row r="2199" spans="1:10" x14ac:dyDescent="0.2">
      <c r="A2199" s="28" t="s">
        <v>2031</v>
      </c>
      <c r="B2199" t="s">
        <v>9</v>
      </c>
      <c r="C2199" s="28" t="s">
        <v>481</v>
      </c>
      <c r="D2199" t="s">
        <v>203</v>
      </c>
      <c r="E2199" t="s">
        <v>2</v>
      </c>
      <c r="F2199" t="str">
        <f>INDEX(tbl_produits[Nom normalisé], MATCH(tbl_data[[#This Row],[Spécialité]], tbl_produits[Nom original], 0))</f>
        <v>METALYSE 10000 unités, poudre et solvant pour solution injectable</v>
      </c>
      <c r="G2199" t="str">
        <f>INDEX(tbl_produits[Classe nom], MATCH(tbl_data[[#This Row],[NORM_Spécialité]], tbl_produits[Nom normalisé], 0))</f>
        <v>Sang et organes hématopoïétiques</v>
      </c>
      <c r="H2199">
        <f>YEAR(tbl_data[[#This Row],[Date_rapport]])</f>
        <v>2022</v>
      </c>
      <c r="I2199" t="str">
        <f>INDEX(tbl_produits[Molécule extraite], MATCH(tbl_data[[#This Row],[NORM_Spécialité]], tbl_produits[Nom normalisé], 0))</f>
        <v>Ténectéplase</v>
      </c>
      <c r="J2199" s="34">
        <f>DATE(LEFT(tbl_data[[#This Row],[Date_rapport]], 4), MID(tbl_data[[#This Row],[Date_rapport]], 6, 2), RIGHT(tbl_data[[#This Row],[Date_rapport]], 2))</f>
        <v>44585</v>
      </c>
    </row>
    <row r="2200" spans="1:10" x14ac:dyDescent="0.2">
      <c r="A2200" s="28" t="s">
        <v>2031</v>
      </c>
      <c r="B2200" t="s">
        <v>9</v>
      </c>
      <c r="C2200" s="28" t="s">
        <v>481</v>
      </c>
      <c r="D2200" t="s">
        <v>482</v>
      </c>
      <c r="E2200" t="s">
        <v>2</v>
      </c>
      <c r="F2200" t="str">
        <f>INDEX(tbl_produits[Nom normalisé], MATCH(tbl_data[[#This Row],[Spécialité]], tbl_produits[Nom original], 0))</f>
        <v>GABAPENTINE 100 mg, 300 mg, 400 mg, 600 mg, 800 mg, comprimé pelliculé</v>
      </c>
      <c r="G2200" t="str">
        <f>INDEX(tbl_produits[Classe nom], MATCH(tbl_data[[#This Row],[NORM_Spécialité]], tbl_produits[Nom normalisé], 0))</f>
        <v>Système nerveux</v>
      </c>
      <c r="H2200">
        <f>YEAR(tbl_data[[#This Row],[Date_rapport]])</f>
        <v>2022</v>
      </c>
      <c r="I2200" t="str">
        <f>INDEX(tbl_produits[Molécule extraite], MATCH(tbl_data[[#This Row],[NORM_Spécialité]], tbl_produits[Nom normalisé], 0))</f>
        <v>Gabapentine</v>
      </c>
      <c r="J2200" s="34">
        <f>DATE(LEFT(tbl_data[[#This Row],[Date_rapport]], 4), MID(tbl_data[[#This Row],[Date_rapport]], 6, 2), RIGHT(tbl_data[[#This Row],[Date_rapport]], 2))</f>
        <v>44585</v>
      </c>
    </row>
    <row r="2201" spans="1:10" x14ac:dyDescent="0.2">
      <c r="A2201" s="28" t="s">
        <v>2031</v>
      </c>
      <c r="B2201" t="s">
        <v>3</v>
      </c>
      <c r="C2201" s="28" t="s">
        <v>481</v>
      </c>
      <c r="D2201" t="s">
        <v>411</v>
      </c>
      <c r="E2201" t="s">
        <v>2</v>
      </c>
      <c r="F2201" t="str">
        <f>INDEX(tbl_produits[Nom normalisé], MATCH(tbl_data[[#This Row],[Spécialité]], tbl_produits[Nom original], 0))</f>
        <v>NAVELBINE 50 mg/5 ml, solution injectable en flacon</v>
      </c>
      <c r="G2201" t="str">
        <f>INDEX(tbl_produits[Classe nom], MATCH(tbl_data[[#This Row],[NORM_Spécialité]], tbl_produits[Nom normalisé], 0))</f>
        <v>Antinéoplasiques et immunomodulateurs</v>
      </c>
      <c r="H2201">
        <f>YEAR(tbl_data[[#This Row],[Date_rapport]])</f>
        <v>2022</v>
      </c>
      <c r="I2201" t="str">
        <f>INDEX(tbl_produits[Molécule extraite], MATCH(tbl_data[[#This Row],[NORM_Spécialité]], tbl_produits[Nom normalisé], 0))</f>
        <v>Vinorelbine</v>
      </c>
      <c r="J2201" s="34">
        <f>DATE(LEFT(tbl_data[[#This Row],[Date_rapport]], 4), MID(tbl_data[[#This Row],[Date_rapport]], 6, 2), RIGHT(tbl_data[[#This Row],[Date_rapport]], 2))</f>
        <v>44585</v>
      </c>
    </row>
    <row r="2202" spans="1:10" x14ac:dyDescent="0.2">
      <c r="A2202" s="28" t="s">
        <v>2031</v>
      </c>
      <c r="B2202" t="s">
        <v>3</v>
      </c>
      <c r="C2202" s="28" t="s">
        <v>483</v>
      </c>
      <c r="D2202" t="s">
        <v>484</v>
      </c>
      <c r="E2202" t="s">
        <v>2</v>
      </c>
      <c r="F2202" t="str">
        <f>INDEX(tbl_produits[Nom normalisé], MATCH(tbl_data[[#This Row],[Spécialité]], tbl_produits[Nom original], 0))</f>
        <v>XYLOCAINE 20 mg/ml ADRENALINE 0,005 mg/ml, solution injectable</v>
      </c>
      <c r="G2202" t="str">
        <f>INDEX(tbl_produits[Classe nom], MATCH(tbl_data[[#This Row],[NORM_Spécialité]], tbl_produits[Nom normalisé], 0))</f>
        <v>Système nerveux</v>
      </c>
      <c r="H2202">
        <f>YEAR(tbl_data[[#This Row],[Date_rapport]])</f>
        <v>2022</v>
      </c>
      <c r="I2202" t="str">
        <f>INDEX(tbl_produits[Molécule extraite], MATCH(tbl_data[[#This Row],[NORM_Spécialité]], tbl_produits[Nom normalisé], 0))</f>
        <v>Adrénaline / Lidocaïne</v>
      </c>
      <c r="J2202" s="34">
        <f>DATE(LEFT(tbl_data[[#This Row],[Date_rapport]], 4), MID(tbl_data[[#This Row],[Date_rapport]], 6, 2), RIGHT(tbl_data[[#This Row],[Date_rapport]], 2))</f>
        <v>44585</v>
      </c>
    </row>
    <row r="2203" spans="1:10" x14ac:dyDescent="0.2">
      <c r="A2203" s="28" t="s">
        <v>2031</v>
      </c>
      <c r="B2203" t="s">
        <v>9</v>
      </c>
      <c r="C2203" s="28" t="s">
        <v>485</v>
      </c>
      <c r="D2203" t="s">
        <v>486</v>
      </c>
      <c r="E2203" t="s">
        <v>2</v>
      </c>
      <c r="F2203" t="str">
        <f>INDEX(tbl_produits[Nom normalisé], MATCH(tbl_data[[#This Row],[Spécialité]], tbl_produits[Nom original], 0))</f>
        <v>CLAMOXYL 1g, poudre pour solution injectable/pour perfusion (IM-IV)</v>
      </c>
      <c r="G2203" t="str">
        <f>INDEX(tbl_produits[Classe nom], MATCH(tbl_data[[#This Row],[NORM_Spécialité]], tbl_produits[Nom normalisé], 0))</f>
        <v>Anti-infectieux à usage systémique</v>
      </c>
      <c r="H2203">
        <f>YEAR(tbl_data[[#This Row],[Date_rapport]])</f>
        <v>2022</v>
      </c>
      <c r="I2203" t="str">
        <f>INDEX(tbl_produits[Molécule extraite], MATCH(tbl_data[[#This Row],[NORM_Spécialité]], tbl_produits[Nom normalisé], 0))</f>
        <v>Amoxicilline</v>
      </c>
      <c r="J2203" s="34">
        <f>DATE(LEFT(tbl_data[[#This Row],[Date_rapport]], 4), MID(tbl_data[[#This Row],[Date_rapport]], 6, 2), RIGHT(tbl_data[[#This Row],[Date_rapport]], 2))</f>
        <v>44585</v>
      </c>
    </row>
    <row r="2204" spans="1:10" x14ac:dyDescent="0.2">
      <c r="A2204" s="28" t="s">
        <v>2031</v>
      </c>
      <c r="B2204" t="s">
        <v>3</v>
      </c>
      <c r="C2204" s="28" t="s">
        <v>485</v>
      </c>
      <c r="D2204" t="s">
        <v>487</v>
      </c>
      <c r="E2204" t="s">
        <v>2</v>
      </c>
      <c r="F2204" t="str">
        <f>INDEX(tbl_produits[Nom normalisé], MATCH(tbl_data[[#This Row],[Spécialité]], tbl_produits[Nom original], 0))</f>
        <v>FARMORUBICINE 50 mg, poudre pour solution pour perfusion</v>
      </c>
      <c r="G2204" t="str">
        <f>INDEX(tbl_produits[Classe nom], MATCH(tbl_data[[#This Row],[NORM_Spécialité]], tbl_produits[Nom normalisé], 0))</f>
        <v>Antinéoplasiques et immunomodulateurs</v>
      </c>
      <c r="H2204">
        <f>YEAR(tbl_data[[#This Row],[Date_rapport]])</f>
        <v>2022</v>
      </c>
      <c r="I2204" t="str">
        <f>INDEX(tbl_produits[Molécule extraite], MATCH(tbl_data[[#This Row],[NORM_Spécialité]], tbl_produits[Nom normalisé], 0))</f>
        <v>Epirubicine (Chlorhydrate)</v>
      </c>
      <c r="J2204" s="34">
        <f>DATE(LEFT(tbl_data[[#This Row],[Date_rapport]], 4), MID(tbl_data[[#This Row],[Date_rapport]], 6, 2), RIGHT(tbl_data[[#This Row],[Date_rapport]], 2))</f>
        <v>44585</v>
      </c>
    </row>
    <row r="2205" spans="1:10" x14ac:dyDescent="0.2">
      <c r="A2205" s="28" t="s">
        <v>2031</v>
      </c>
      <c r="B2205" t="s">
        <v>3</v>
      </c>
      <c r="C2205" s="28" t="s">
        <v>488</v>
      </c>
      <c r="D2205" t="s">
        <v>376</v>
      </c>
      <c r="E2205" t="s">
        <v>2</v>
      </c>
      <c r="F2205" t="str">
        <f>INDEX(tbl_produits[Nom normalisé], MATCH(tbl_data[[#This Row],[Spécialité]], tbl_produits[Nom original], 0))</f>
        <v>EUPRESSYL LP 30 mg, gélule - EUPRESSYL LP 60 mg, gélule - MEDIATENSYL LP 30 mg, gélule - MEDIATENSYL LP 60 mg, gélule</v>
      </c>
      <c r="G2205" t="str">
        <f>INDEX(tbl_produits[Classe nom], MATCH(tbl_data[[#This Row],[NORM_Spécialité]], tbl_produits[Nom normalisé], 0))</f>
        <v>Système cardiovasculaire</v>
      </c>
      <c r="H2205">
        <f>YEAR(tbl_data[[#This Row],[Date_rapport]])</f>
        <v>2022</v>
      </c>
      <c r="I2205" t="str">
        <f>INDEX(tbl_produits[Molécule extraite], MATCH(tbl_data[[#This Row],[NORM_Spécialité]], tbl_produits[Nom normalisé], 0))</f>
        <v>Uradipil</v>
      </c>
      <c r="J2205" s="34">
        <f>DATE(LEFT(tbl_data[[#This Row],[Date_rapport]], 4), MID(tbl_data[[#This Row],[Date_rapport]], 6, 2), RIGHT(tbl_data[[#This Row],[Date_rapport]], 2))</f>
        <v>44585</v>
      </c>
    </row>
    <row r="2206" spans="1:10" x14ac:dyDescent="0.2">
      <c r="A2206" s="28" t="s">
        <v>2031</v>
      </c>
      <c r="B2206" t="s">
        <v>9</v>
      </c>
      <c r="C2206" s="28" t="s">
        <v>488</v>
      </c>
      <c r="D2206" t="s">
        <v>375</v>
      </c>
      <c r="E2206" t="s">
        <v>2</v>
      </c>
      <c r="F2206" t="str">
        <f>INDEX(tbl_produits[Nom normalisé], MATCH(tbl_data[[#This Row],[Spécialité]], tbl_produits[Nom original], 0))</f>
        <v>URAPIDIL STRAGEN  LP 30 mg, gélule et LP 60 mg gélule</v>
      </c>
      <c r="G2206" t="str">
        <f>INDEX(tbl_produits[Classe nom], MATCH(tbl_data[[#This Row],[NORM_Spécialité]], tbl_produits[Nom normalisé], 0))</f>
        <v>Système cardiovasculaire</v>
      </c>
      <c r="H2206">
        <f>YEAR(tbl_data[[#This Row],[Date_rapport]])</f>
        <v>2022</v>
      </c>
      <c r="I2206" t="str">
        <f>INDEX(tbl_produits[Molécule extraite], MATCH(tbl_data[[#This Row],[NORM_Spécialité]], tbl_produits[Nom normalisé], 0))</f>
        <v>Urapidil</v>
      </c>
      <c r="J2206" s="34">
        <f>DATE(LEFT(tbl_data[[#This Row],[Date_rapport]], 4), MID(tbl_data[[#This Row],[Date_rapport]], 6, 2), RIGHT(tbl_data[[#This Row],[Date_rapport]], 2))</f>
        <v>44585</v>
      </c>
    </row>
    <row r="2207" spans="1:10" x14ac:dyDescent="0.2">
      <c r="A2207" s="28" t="s">
        <v>2031</v>
      </c>
      <c r="B2207" t="s">
        <v>9</v>
      </c>
      <c r="C2207" s="28" t="s">
        <v>488</v>
      </c>
      <c r="D2207" t="s">
        <v>302</v>
      </c>
      <c r="E2207" t="s">
        <v>2</v>
      </c>
      <c r="F2207" t="str">
        <f>INDEX(tbl_produits[Nom normalisé], MATCH(tbl_data[[#This Row],[Spécialité]], tbl_produits[Nom original], 0))</f>
        <v>ZIRABEV 25 mg/ml, solution à diluer pour perfusion</v>
      </c>
      <c r="G2207" t="str">
        <f>INDEX(tbl_produits[Classe nom], MATCH(tbl_data[[#This Row],[NORM_Spécialité]], tbl_produits[Nom normalisé], 0))</f>
        <v>Antinéoplasiques et immunomodulateurs</v>
      </c>
      <c r="H2207">
        <f>YEAR(tbl_data[[#This Row],[Date_rapport]])</f>
        <v>2022</v>
      </c>
      <c r="I2207" t="str">
        <f>INDEX(tbl_produits[Molécule extraite], MATCH(tbl_data[[#This Row],[NORM_Spécialité]], tbl_produits[Nom normalisé], 0))</f>
        <v>Bévacizumab</v>
      </c>
      <c r="J2207" s="34">
        <f>DATE(LEFT(tbl_data[[#This Row],[Date_rapport]], 4), MID(tbl_data[[#This Row],[Date_rapport]], 6, 2), RIGHT(tbl_data[[#This Row],[Date_rapport]], 2))</f>
        <v>44585</v>
      </c>
    </row>
    <row r="2208" spans="1:10" x14ac:dyDescent="0.2">
      <c r="A2208" s="28" t="s">
        <v>2031</v>
      </c>
      <c r="B2208" t="s">
        <v>3</v>
      </c>
      <c r="C2208" s="28" t="s">
        <v>489</v>
      </c>
      <c r="D2208" t="s">
        <v>490</v>
      </c>
      <c r="E2208" t="s">
        <v>2</v>
      </c>
      <c r="F2208" t="str">
        <f>INDEX(tbl_produits[Nom normalisé], MATCH(tbl_data[[#This Row],[Spécialité]], tbl_produits[Nom original], 0))</f>
        <v>METHOTREXATE Mylan 25 mg/ml, solution injectable, 10 flacons de 20 ml et METHOTREXATE MYLAN 100 mg/ml, solution injectable, 10 flacons de 10 ml</v>
      </c>
      <c r="G2208" t="str">
        <f>INDEX(tbl_produits[Classe nom], MATCH(tbl_data[[#This Row],[NORM_Spécialité]], tbl_produits[Nom normalisé], 0))</f>
        <v>Antinéoplasiques et immunomodulateurs</v>
      </c>
      <c r="H2208">
        <f>YEAR(tbl_data[[#This Row],[Date_rapport]])</f>
        <v>2022</v>
      </c>
      <c r="I2208" t="str">
        <f>INDEX(tbl_produits[Molécule extraite], MATCH(tbl_data[[#This Row],[NORM_Spécialité]], tbl_produits[Nom normalisé], 0))</f>
        <v>Méthotrexate</v>
      </c>
      <c r="J2208" s="34">
        <f>DATE(LEFT(tbl_data[[#This Row],[Date_rapport]], 4), MID(tbl_data[[#This Row],[Date_rapport]], 6, 2), RIGHT(tbl_data[[#This Row],[Date_rapport]], 2))</f>
        <v>44585</v>
      </c>
    </row>
    <row r="2209" spans="1:10" x14ac:dyDescent="0.2">
      <c r="A2209" s="28" t="s">
        <v>2031</v>
      </c>
      <c r="B2209" t="s">
        <v>3</v>
      </c>
      <c r="C2209" s="28" t="s">
        <v>489</v>
      </c>
      <c r="D2209" t="s">
        <v>491</v>
      </c>
      <c r="E2209" t="s">
        <v>2</v>
      </c>
      <c r="F2209" t="str">
        <f>INDEX(tbl_produits[Nom normalisé], MATCH(tbl_data[[#This Row],[Spécialité]], tbl_produits[Nom original], 0))</f>
        <v>CHLORURE DE POTASSIUM LAVOISIER 20 % (0,20 g/ml), solution à diluer pour perfusion</v>
      </c>
      <c r="G2209" t="str">
        <f>INDEX(tbl_produits[Classe nom], MATCH(tbl_data[[#This Row],[NORM_Spécialité]], tbl_produits[Nom normalisé], 0))</f>
        <v>Voies digestives et métabolisme</v>
      </c>
      <c r="H2209">
        <f>YEAR(tbl_data[[#This Row],[Date_rapport]])</f>
        <v>2022</v>
      </c>
      <c r="I2209" t="str">
        <f>INDEX(tbl_produits[Molécule extraite], MATCH(tbl_data[[#This Row],[NORM_Spécialité]], tbl_produits[Nom normalisé], 0))</f>
        <v>Potassium (chlorure de)</v>
      </c>
      <c r="J2209" s="34">
        <f>DATE(LEFT(tbl_data[[#This Row],[Date_rapport]], 4), MID(tbl_data[[#This Row],[Date_rapport]], 6, 2), RIGHT(tbl_data[[#This Row],[Date_rapport]], 2))</f>
        <v>44585</v>
      </c>
    </row>
    <row r="2210" spans="1:10" x14ac:dyDescent="0.2">
      <c r="A2210" s="28" t="s">
        <v>2031</v>
      </c>
      <c r="B2210" t="s">
        <v>3</v>
      </c>
      <c r="C2210" s="28" t="s">
        <v>489</v>
      </c>
      <c r="D2210" t="s">
        <v>492</v>
      </c>
      <c r="E2210" t="s">
        <v>2</v>
      </c>
      <c r="F2210" t="str">
        <f>INDEX(tbl_produits[Nom normalisé], MATCH(tbl_data[[#This Row],[Spécialité]], tbl_produits[Nom original], 0))</f>
        <v>ACTOSOLV 100 000 UI et 600 000 UI, poudre pour solution injectable / pour perfusion</v>
      </c>
      <c r="G2210" t="str">
        <f>INDEX(tbl_produits[Classe nom], MATCH(tbl_data[[#This Row],[NORM_Spécialité]], tbl_produits[Nom normalisé], 0))</f>
        <v>Sang et organes hématopoïétiques</v>
      </c>
      <c r="H2210">
        <f>YEAR(tbl_data[[#This Row],[Date_rapport]])</f>
        <v>2022</v>
      </c>
      <c r="I2210" t="str">
        <f>INDEX(tbl_produits[Molécule extraite], MATCH(tbl_data[[#This Row],[NORM_Spécialité]], tbl_produits[Nom normalisé], 0))</f>
        <v>Urokinase</v>
      </c>
      <c r="J2210" s="34">
        <f>DATE(LEFT(tbl_data[[#This Row],[Date_rapport]], 4), MID(tbl_data[[#This Row],[Date_rapport]], 6, 2), RIGHT(tbl_data[[#This Row],[Date_rapport]], 2))</f>
        <v>44585</v>
      </c>
    </row>
    <row r="2211" spans="1:10" x14ac:dyDescent="0.2">
      <c r="A2211" s="28" t="s">
        <v>2031</v>
      </c>
      <c r="B2211" t="s">
        <v>3</v>
      </c>
      <c r="C2211" s="28" t="s">
        <v>493</v>
      </c>
      <c r="D2211" t="s">
        <v>182</v>
      </c>
      <c r="E2211" t="s">
        <v>343</v>
      </c>
      <c r="F2211" t="str">
        <f>INDEX(tbl_produits[Nom normalisé], MATCH(tbl_data[[#This Row],[Spécialité]], tbl_produits[Nom original], 0))</f>
        <v>ALYOSTAL VENIN DE GUEPE VESPULA 110 et 550 microgrammes, poudre et solvant pour solution injectable</v>
      </c>
      <c r="G2211" t="str">
        <f>INDEX(tbl_produits[Classe nom], MATCH(tbl_data[[#This Row],[NORM_Spécialité]], tbl_produits[Nom normalisé], 0))</f>
        <v>Divers</v>
      </c>
      <c r="H2211">
        <f>YEAR(tbl_data[[#This Row],[Date_rapport]])</f>
        <v>2022</v>
      </c>
      <c r="I2211" t="str">
        <f>INDEX(tbl_produits[Molécule extraite], MATCH(tbl_data[[#This Row],[NORM_Spécialité]], tbl_produits[Nom normalisé], 0))</f>
        <v>Guêpe Polistes (venin de)</v>
      </c>
      <c r="J2211" s="34">
        <f>DATE(LEFT(tbl_data[[#This Row],[Date_rapport]], 4), MID(tbl_data[[#This Row],[Date_rapport]], 6, 2), RIGHT(tbl_data[[#This Row],[Date_rapport]], 2))</f>
        <v>44585</v>
      </c>
    </row>
    <row r="2212" spans="1:10" x14ac:dyDescent="0.2">
      <c r="A2212" s="28" t="s">
        <v>2031</v>
      </c>
      <c r="B2212" t="s">
        <v>9</v>
      </c>
      <c r="C2212" s="28" t="s">
        <v>419</v>
      </c>
      <c r="D2212" t="s">
        <v>247</v>
      </c>
      <c r="E2212" t="s">
        <v>2</v>
      </c>
      <c r="F2212" t="str">
        <f>INDEX(tbl_produits[Nom normalisé], MATCH(tbl_data[[#This Row],[Spécialité]], tbl_produits[Nom original], 0))</f>
        <v>ORENCIA 125 mg, solution injectable en stylo pré-rempli</v>
      </c>
      <c r="G2212" t="str">
        <f>INDEX(tbl_produits[Classe nom], MATCH(tbl_data[[#This Row],[NORM_Spécialité]], tbl_produits[Nom normalisé], 0))</f>
        <v>Antinéoplasiques et immunomodulateurs</v>
      </c>
      <c r="H2212">
        <f>YEAR(tbl_data[[#This Row],[Date_rapport]])</f>
        <v>2022</v>
      </c>
      <c r="I2212" t="str">
        <f>INDEX(tbl_produits[Molécule extraite], MATCH(tbl_data[[#This Row],[NORM_Spécialité]], tbl_produits[Nom normalisé], 0))</f>
        <v>Abatacept</v>
      </c>
      <c r="J2212" s="34">
        <f>DATE(LEFT(tbl_data[[#This Row],[Date_rapport]], 4), MID(tbl_data[[#This Row],[Date_rapport]], 6, 2), RIGHT(tbl_data[[#This Row],[Date_rapport]], 2))</f>
        <v>44585</v>
      </c>
    </row>
    <row r="2213" spans="1:10" x14ac:dyDescent="0.2">
      <c r="A2213" s="28" t="s">
        <v>2031</v>
      </c>
      <c r="B2213" t="s">
        <v>3</v>
      </c>
      <c r="C2213" s="28" t="s">
        <v>422</v>
      </c>
      <c r="D2213" t="s">
        <v>424</v>
      </c>
      <c r="E2213" t="s">
        <v>2</v>
      </c>
      <c r="F2213" t="str">
        <f>INDEX(tbl_produits[Nom normalisé], MATCH(tbl_data[[#This Row],[Spécialité]], tbl_produits[Nom original], 0))</f>
        <v>SULFATE DE MAGNESIUM LAVOISIER 15 POUR CENT (0,15 g/ml), solution injectable (I.V.) en ampoule – ampoule verre de 10 ml</v>
      </c>
      <c r="G2213" t="str">
        <f>INDEX(tbl_produits[Classe nom], MATCH(tbl_data[[#This Row],[NORM_Spécialité]], tbl_produits[Nom normalisé], 0))</f>
        <v>Voies digestives et métabolisme</v>
      </c>
      <c r="H2213">
        <f>YEAR(tbl_data[[#This Row],[Date_rapport]])</f>
        <v>2022</v>
      </c>
      <c r="I2213" t="str">
        <f>INDEX(tbl_produits[Molécule extraite], MATCH(tbl_data[[#This Row],[NORM_Spécialité]], tbl_produits[Nom normalisé], 0))</f>
        <v>Magnésium (Sulfate de)</v>
      </c>
      <c r="J2213" s="34">
        <f>DATE(LEFT(tbl_data[[#This Row],[Date_rapport]], 4), MID(tbl_data[[#This Row],[Date_rapport]], 6, 2), RIGHT(tbl_data[[#This Row],[Date_rapport]], 2))</f>
        <v>44585</v>
      </c>
    </row>
    <row r="2214" spans="1:10" x14ac:dyDescent="0.2">
      <c r="A2214" s="28" t="s">
        <v>2031</v>
      </c>
      <c r="B2214" t="s">
        <v>6</v>
      </c>
      <c r="C2214" s="28" t="s">
        <v>422</v>
      </c>
      <c r="D2214" t="s">
        <v>53</v>
      </c>
      <c r="E2214" t="s">
        <v>428</v>
      </c>
      <c r="F2214" t="str">
        <f>INDEX(tbl_produits[Nom normalisé], MATCH(tbl_data[[#This Row],[Spécialité]], tbl_produits[Nom original], 0))</f>
        <v>ALFALASTIN 33,33 mg/ml , poudre et solvant pour solution injectable</v>
      </c>
      <c r="G2214" t="str">
        <f>INDEX(tbl_produits[Classe nom], MATCH(tbl_data[[#This Row],[NORM_Spécialité]], tbl_produits[Nom normalisé], 0))</f>
        <v>Sang et organes hématopoïétiques</v>
      </c>
      <c r="H2214">
        <f>YEAR(tbl_data[[#This Row],[Date_rapport]])</f>
        <v>2022</v>
      </c>
      <c r="I2214" t="str">
        <f>INDEX(tbl_produits[Molécule extraite], MATCH(tbl_data[[#This Row],[NORM_Spécialité]], tbl_produits[Nom normalisé], 0))</f>
        <v>Alpha-1 antitrypsine</v>
      </c>
      <c r="J2214" s="34">
        <f>DATE(LEFT(tbl_data[[#This Row],[Date_rapport]], 4), MID(tbl_data[[#This Row],[Date_rapport]], 6, 2), RIGHT(tbl_data[[#This Row],[Date_rapport]], 2))</f>
        <v>44585</v>
      </c>
    </row>
    <row r="2215" spans="1:10" x14ac:dyDescent="0.2">
      <c r="A2215" s="28" t="s">
        <v>2031</v>
      </c>
      <c r="B2215" t="s">
        <v>3</v>
      </c>
      <c r="C2215" s="28" t="s">
        <v>422</v>
      </c>
      <c r="D2215" t="s">
        <v>425</v>
      </c>
      <c r="E2215" t="s">
        <v>2</v>
      </c>
      <c r="F2215" t="str">
        <f>INDEX(tbl_produits[Nom normalisé], MATCH(tbl_data[[#This Row],[Spécialité]], tbl_produits[Nom original], 0))</f>
        <v>JAVLOR 25 mg/ml, solution à diluer pour perfusion</v>
      </c>
      <c r="G2215" t="str">
        <f>INDEX(tbl_produits[Classe nom], MATCH(tbl_data[[#This Row],[NORM_Spécialité]], tbl_produits[Nom normalisé], 0))</f>
        <v>Antinéoplasiques et immunomodulateurs</v>
      </c>
      <c r="H2215">
        <f>YEAR(tbl_data[[#This Row],[Date_rapport]])</f>
        <v>2022</v>
      </c>
      <c r="I2215" t="str">
        <f>INDEX(tbl_produits[Molécule extraite], MATCH(tbl_data[[#This Row],[NORM_Spécialité]], tbl_produits[Nom normalisé], 0))</f>
        <v>Vinflunine</v>
      </c>
      <c r="J2215" s="34">
        <f>DATE(LEFT(tbl_data[[#This Row],[Date_rapport]], 4), MID(tbl_data[[#This Row],[Date_rapport]], 6, 2), RIGHT(tbl_data[[#This Row],[Date_rapport]], 2))</f>
        <v>44585</v>
      </c>
    </row>
    <row r="2216" spans="1:10" x14ac:dyDescent="0.2">
      <c r="A2216" s="28" t="s">
        <v>2031</v>
      </c>
      <c r="B2216" t="s">
        <v>3</v>
      </c>
      <c r="C2216" s="28" t="s">
        <v>422</v>
      </c>
      <c r="D2216" t="s">
        <v>426</v>
      </c>
      <c r="E2216" t="s">
        <v>2</v>
      </c>
      <c r="F2216" t="str">
        <f>INDEX(tbl_produits[Nom normalisé], MATCH(tbl_data[[#This Row],[Spécialité]], tbl_produits[Nom original], 0))</f>
        <v>GLUCOSE 30% Lavoisier, solution injectable en ampoule de verre de 10 ml</v>
      </c>
      <c r="G2216" t="str">
        <f>INDEX(tbl_produits[Classe nom], MATCH(tbl_data[[#This Row],[NORM_Spécialité]], tbl_produits[Nom normalisé], 0))</f>
        <v>Voies digestives et métabolisme</v>
      </c>
      <c r="H2216">
        <f>YEAR(tbl_data[[#This Row],[Date_rapport]])</f>
        <v>2022</v>
      </c>
      <c r="I2216" t="str">
        <f>INDEX(tbl_produits[Molécule extraite], MATCH(tbl_data[[#This Row],[NORM_Spécialité]], tbl_produits[Nom normalisé], 0))</f>
        <v>Glucose monohydraté</v>
      </c>
      <c r="J2216" s="34">
        <f>DATE(LEFT(tbl_data[[#This Row],[Date_rapport]], 4), MID(tbl_data[[#This Row],[Date_rapport]], 6, 2), RIGHT(tbl_data[[#This Row],[Date_rapport]], 2))</f>
        <v>44585</v>
      </c>
    </row>
    <row r="2217" spans="1:10" x14ac:dyDescent="0.2">
      <c r="A2217" s="28" t="s">
        <v>2031</v>
      </c>
      <c r="B2217" t="s">
        <v>3</v>
      </c>
      <c r="C2217" s="28" t="s">
        <v>422</v>
      </c>
      <c r="D2217" t="s">
        <v>427</v>
      </c>
      <c r="E2217" t="s">
        <v>2</v>
      </c>
      <c r="F2217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2217" t="str">
        <f>INDEX(tbl_produits[Classe nom], MATCH(tbl_data[[#This Row],[NORM_Spécialité]], tbl_produits[Nom normalisé], 0))</f>
        <v>Voies digestives et métabolisme</v>
      </c>
      <c r="H2217">
        <f>YEAR(tbl_data[[#This Row],[Date_rapport]])</f>
        <v>2022</v>
      </c>
      <c r="I2217" t="str">
        <f>INDEX(tbl_produits[Molécule extraite], MATCH(tbl_data[[#This Row],[NORM_Spécialité]], tbl_produits[Nom normalisé], 0))</f>
        <v>Potassium (chlorure de)</v>
      </c>
      <c r="J2217" s="34">
        <f>DATE(LEFT(tbl_data[[#This Row],[Date_rapport]], 4), MID(tbl_data[[#This Row],[Date_rapport]], 6, 2), RIGHT(tbl_data[[#This Row],[Date_rapport]], 2))</f>
        <v>44585</v>
      </c>
    </row>
    <row r="2218" spans="1:10" x14ac:dyDescent="0.2">
      <c r="A2218" s="28" t="s">
        <v>2031</v>
      </c>
      <c r="B2218" t="s">
        <v>6</v>
      </c>
      <c r="C2218" s="28" t="s">
        <v>428</v>
      </c>
      <c r="D2218" t="s">
        <v>190</v>
      </c>
      <c r="E2218" t="s">
        <v>428</v>
      </c>
      <c r="F2218" t="str">
        <f>INDEX(tbl_produits[Nom normalisé], MATCH(tbl_data[[#This Row],[Spécialité]], tbl_produits[Nom original], 0))</f>
        <v>PROGESTERONE RETARD PHARLON 500 mg/2 ml, solution injectable IM en ampoule</v>
      </c>
      <c r="G2218" t="str">
        <f>INDEX(tbl_produits[Classe nom], MATCH(tbl_data[[#This Row],[NORM_Spécialité]], tbl_produits[Nom normalisé], 0))</f>
        <v>Système génito-urinaire et hormones sexuelles</v>
      </c>
      <c r="H2218">
        <f>YEAR(tbl_data[[#This Row],[Date_rapport]])</f>
        <v>2022</v>
      </c>
      <c r="I2218" t="str">
        <f>INDEX(tbl_produits[Molécule extraite], MATCH(tbl_data[[#This Row],[NORM_Spécialité]], tbl_produits[Nom normalisé], 0))</f>
        <v>Progestérone</v>
      </c>
      <c r="J2218" s="34">
        <f>DATE(LEFT(tbl_data[[#This Row],[Date_rapport]], 4), MID(tbl_data[[#This Row],[Date_rapport]], 6, 2), RIGHT(tbl_data[[#This Row],[Date_rapport]], 2))</f>
        <v>44585</v>
      </c>
    </row>
    <row r="2219" spans="1:10" x14ac:dyDescent="0.2">
      <c r="A2219" s="28" t="s">
        <v>2031</v>
      </c>
      <c r="B2219" t="s">
        <v>6</v>
      </c>
      <c r="C2219" s="28" t="s">
        <v>429</v>
      </c>
      <c r="D2219" t="s">
        <v>278</v>
      </c>
      <c r="E2219" t="s">
        <v>343</v>
      </c>
      <c r="F2219" t="str">
        <f>INDEX(tbl_produits[Nom normalisé], MATCH(tbl_data[[#This Row],[Spécialité]], tbl_produits[Nom original], 0))</f>
        <v>ISENTRESS 100 mg, granulés pour suspension buvable</v>
      </c>
      <c r="G2219" t="str">
        <f>INDEX(tbl_produits[Classe nom], MATCH(tbl_data[[#This Row],[NORM_Spécialité]], tbl_produits[Nom normalisé], 0))</f>
        <v>Anti-infectieux à usage systémique</v>
      </c>
      <c r="H2219">
        <f>YEAR(tbl_data[[#This Row],[Date_rapport]])</f>
        <v>2022</v>
      </c>
      <c r="I2219" t="str">
        <f>INDEX(tbl_produits[Molécule extraite], MATCH(tbl_data[[#This Row],[NORM_Spécialité]], tbl_produits[Nom normalisé], 0))</f>
        <v>Raltégravir</v>
      </c>
      <c r="J2219" s="34">
        <f>DATE(LEFT(tbl_data[[#This Row],[Date_rapport]], 4), MID(tbl_data[[#This Row],[Date_rapport]], 6, 2), RIGHT(tbl_data[[#This Row],[Date_rapport]], 2))</f>
        <v>44585</v>
      </c>
    </row>
    <row r="2220" spans="1:10" x14ac:dyDescent="0.2">
      <c r="A2220" s="28" t="s">
        <v>2031</v>
      </c>
      <c r="B2220" t="s">
        <v>9</v>
      </c>
      <c r="C2220" s="28" t="s">
        <v>430</v>
      </c>
      <c r="D2220" t="s">
        <v>431</v>
      </c>
      <c r="E2220" t="s">
        <v>2</v>
      </c>
      <c r="F2220" t="str">
        <f>INDEX(tbl_produits[Nom normalisé], MATCH(tbl_data[[#This Row],[Spécialité]], tbl_produits[Nom original], 0))</f>
        <v>TIGREAT 2,5 mg, comprimés pelliculés</v>
      </c>
      <c r="G2220" t="str">
        <f>INDEX(tbl_produits[Classe nom], MATCH(tbl_data[[#This Row],[NORM_Spécialité]], tbl_produits[Nom normalisé], 0))</f>
        <v>Anti-infectieux à usage systémique</v>
      </c>
      <c r="H2220">
        <f>YEAR(tbl_data[[#This Row],[Date_rapport]])</f>
        <v>2022</v>
      </c>
      <c r="I2220" t="str">
        <f>INDEX(tbl_produits[Molécule extraite], MATCH(tbl_data[[#This Row],[NORM_Spécialité]], tbl_produits[Nom normalisé], 0))</f>
        <v>Tigécycline</v>
      </c>
      <c r="J2220" s="34">
        <f>DATE(LEFT(tbl_data[[#This Row],[Date_rapport]], 4), MID(tbl_data[[#This Row],[Date_rapport]], 6, 2), RIGHT(tbl_data[[#This Row],[Date_rapport]], 2))</f>
        <v>44585</v>
      </c>
    </row>
    <row r="2221" spans="1:10" x14ac:dyDescent="0.2">
      <c r="A2221" s="28" t="s">
        <v>2031</v>
      </c>
      <c r="B2221" t="s">
        <v>11</v>
      </c>
      <c r="C2221" s="28" t="s">
        <v>430</v>
      </c>
      <c r="D2221" t="s">
        <v>404</v>
      </c>
      <c r="E2221" t="s">
        <v>2</v>
      </c>
      <c r="F2221" t="str">
        <f>INDEX(tbl_produits[Nom normalisé], MATCH(tbl_data[[#This Row],[Spécialité]], tbl_produits[Nom original], 0))</f>
        <v>RIBAVIRINE BIOGARAN 200 mg/400 mg, comprimé pelliculé</v>
      </c>
      <c r="G2221" t="str">
        <f>INDEX(tbl_produits[Classe nom], MATCH(tbl_data[[#This Row],[NORM_Spécialité]], tbl_produits[Nom normalisé], 0))</f>
        <v>Anti-infectieux à usage systémique</v>
      </c>
      <c r="H2221">
        <f>YEAR(tbl_data[[#This Row],[Date_rapport]])</f>
        <v>2022</v>
      </c>
      <c r="I2221" t="str">
        <f>INDEX(tbl_produits[Molécule extraite], MATCH(tbl_data[[#This Row],[NORM_Spécialité]], tbl_produits[Nom normalisé], 0))</f>
        <v>Ribavirine</v>
      </c>
      <c r="J2221" s="34">
        <f>DATE(LEFT(tbl_data[[#This Row],[Date_rapport]], 4), MID(tbl_data[[#This Row],[Date_rapport]], 6, 2), RIGHT(tbl_data[[#This Row],[Date_rapport]], 2))</f>
        <v>44585</v>
      </c>
    </row>
    <row r="2222" spans="1:10" x14ac:dyDescent="0.2">
      <c r="A2222" s="28" t="s">
        <v>2031</v>
      </c>
      <c r="B2222" t="s">
        <v>6</v>
      </c>
      <c r="C2222" s="28" t="s">
        <v>432</v>
      </c>
      <c r="D2222" t="s">
        <v>239</v>
      </c>
      <c r="E2222" t="s">
        <v>377</v>
      </c>
      <c r="F2222" t="str">
        <f>INDEX(tbl_produits[Nom normalisé], MATCH(tbl_data[[#This Row],[Spécialité]], tbl_produits[Nom original], 0))</f>
        <v>VORICONAZOLE OHRE PHARMA 200 mg, poudre pour solution pour perfusion</v>
      </c>
      <c r="G2222" t="str">
        <f>INDEX(tbl_produits[Classe nom], MATCH(tbl_data[[#This Row],[NORM_Spécialité]], tbl_produits[Nom normalisé], 0))</f>
        <v>Anti-infectieux à usage systémique</v>
      </c>
      <c r="H2222">
        <f>YEAR(tbl_data[[#This Row],[Date_rapport]])</f>
        <v>2022</v>
      </c>
      <c r="I2222" t="str">
        <f>INDEX(tbl_produits[Molécule extraite], MATCH(tbl_data[[#This Row],[NORM_Spécialité]], tbl_produits[Nom normalisé], 0))</f>
        <v>Voriconazole</v>
      </c>
      <c r="J2222" s="34">
        <f>DATE(LEFT(tbl_data[[#This Row],[Date_rapport]], 4), MID(tbl_data[[#This Row],[Date_rapport]], 6, 2), RIGHT(tbl_data[[#This Row],[Date_rapport]], 2))</f>
        <v>44585</v>
      </c>
    </row>
    <row r="2223" spans="1:10" x14ac:dyDescent="0.2">
      <c r="A2223" s="28" t="s">
        <v>2031</v>
      </c>
      <c r="B2223" t="s">
        <v>9</v>
      </c>
      <c r="C2223" s="28" t="s">
        <v>432</v>
      </c>
      <c r="D2223" t="s">
        <v>433</v>
      </c>
      <c r="E2223" t="s">
        <v>2</v>
      </c>
      <c r="F2223" t="str">
        <f>INDEX(tbl_produits[Nom normalisé], MATCH(tbl_data[[#This Row],[Spécialité]], tbl_produits[Nom original], 0))</f>
        <v>BRICANYL 0,5 mg/1 ml, solution injectable en ampoule</v>
      </c>
      <c r="G2223" t="str">
        <f>INDEX(tbl_produits[Classe nom], MATCH(tbl_data[[#This Row],[NORM_Spécialité]], tbl_produits[Nom normalisé], 0))</f>
        <v>Système respiratoire</v>
      </c>
      <c r="H2223">
        <f>YEAR(tbl_data[[#This Row],[Date_rapport]])</f>
        <v>2022</v>
      </c>
      <c r="I2223" t="str">
        <f>INDEX(tbl_produits[Molécule extraite], MATCH(tbl_data[[#This Row],[NORM_Spécialité]], tbl_produits[Nom normalisé], 0))</f>
        <v>Terbutaline</v>
      </c>
      <c r="J2223" s="34">
        <f>DATE(LEFT(tbl_data[[#This Row],[Date_rapport]], 4), MID(tbl_data[[#This Row],[Date_rapport]], 6, 2), RIGHT(tbl_data[[#This Row],[Date_rapport]], 2))</f>
        <v>44585</v>
      </c>
    </row>
    <row r="2224" spans="1:10" x14ac:dyDescent="0.2">
      <c r="A2224" s="28" t="s">
        <v>2031</v>
      </c>
      <c r="B2224" t="s">
        <v>9</v>
      </c>
      <c r="C2224" s="28" t="s">
        <v>390</v>
      </c>
      <c r="D2224" t="s">
        <v>220</v>
      </c>
      <c r="E2224" t="s">
        <v>2</v>
      </c>
      <c r="F2224" t="str">
        <f>INDEX(tbl_produits[Nom normalisé], MATCH(tbl_data[[#This Row],[Spécialité]], tbl_produits[Nom original], 0))</f>
        <v>VISUDYNE 15 mg  poudre pour solution pour perfusion</v>
      </c>
      <c r="G2224" t="str">
        <f>INDEX(tbl_produits[Classe nom], MATCH(tbl_data[[#This Row],[NORM_Spécialité]], tbl_produits[Nom normalisé], 0))</f>
        <v>Organes sensoriels</v>
      </c>
      <c r="H2224">
        <f>YEAR(tbl_data[[#This Row],[Date_rapport]])</f>
        <v>2022</v>
      </c>
      <c r="I2224" t="str">
        <f>INDEX(tbl_produits[Molécule extraite], MATCH(tbl_data[[#This Row],[NORM_Spécialité]], tbl_produits[Nom normalisé], 0))</f>
        <v>Vertéporfine </v>
      </c>
      <c r="J2224" s="34">
        <f>DATE(LEFT(tbl_data[[#This Row],[Date_rapport]], 4), MID(tbl_data[[#This Row],[Date_rapport]], 6, 2), RIGHT(tbl_data[[#This Row],[Date_rapport]], 2))</f>
        <v>44585</v>
      </c>
    </row>
    <row r="2225" spans="1:10" x14ac:dyDescent="0.2">
      <c r="A2225" s="28" t="s">
        <v>2031</v>
      </c>
      <c r="B2225" t="s">
        <v>9</v>
      </c>
      <c r="C2225" s="28" t="s">
        <v>393</v>
      </c>
      <c r="D2225" t="s">
        <v>372</v>
      </c>
      <c r="E2225" t="s">
        <v>2</v>
      </c>
      <c r="F2225" t="str">
        <f>INDEX(tbl_produits[Nom normalisé], MATCH(tbl_data[[#This Row],[Spécialité]], tbl_produits[Nom original], 0))</f>
        <v>NOVORAPID PUMPCART 100 unités/ml, solution injectable en cartouche</v>
      </c>
      <c r="G2225" t="str">
        <f>INDEX(tbl_produits[Classe nom], MATCH(tbl_data[[#This Row],[NORM_Spécialité]], tbl_produits[Nom normalisé], 0))</f>
        <v>Voies digestives et métabolisme</v>
      </c>
      <c r="H2225">
        <f>YEAR(tbl_data[[#This Row],[Date_rapport]])</f>
        <v>2022</v>
      </c>
      <c r="I2225" t="str">
        <f>INDEX(tbl_produits[Molécule extraite], MATCH(tbl_data[[#This Row],[NORM_Spécialité]], tbl_produits[Nom normalisé], 0))</f>
        <v>Insuline (Aspartate)</v>
      </c>
      <c r="J2225" s="34">
        <f>DATE(LEFT(tbl_data[[#This Row],[Date_rapport]], 4), MID(tbl_data[[#This Row],[Date_rapport]], 6, 2), RIGHT(tbl_data[[#This Row],[Date_rapport]], 2))</f>
        <v>44585</v>
      </c>
    </row>
    <row r="2226" spans="1:10" x14ac:dyDescent="0.2">
      <c r="A2226" s="28" t="s">
        <v>2031</v>
      </c>
      <c r="B2226" t="s">
        <v>9</v>
      </c>
      <c r="C2226" s="28" t="s">
        <v>396</v>
      </c>
      <c r="D2226" t="s">
        <v>397</v>
      </c>
      <c r="E2226" t="s">
        <v>2</v>
      </c>
      <c r="F2226" t="str">
        <f>INDEX(tbl_produits[Nom normalisé], MATCH(tbl_data[[#This Row],[Spécialité]], tbl_produits[Nom original], 0))</f>
        <v>SOLUPRED 5 mg et 20 mg, comprimé orodispersible</v>
      </c>
      <c r="G2226" t="str">
        <f>INDEX(tbl_produits[Classe nom], MATCH(tbl_data[[#This Row],[NORM_Spécialité]], tbl_produits[Nom normalisé], 0))</f>
        <v>Hormones systémiques sauf hormones sexuelles et insulines</v>
      </c>
      <c r="H2226">
        <f>YEAR(tbl_data[[#This Row],[Date_rapport]])</f>
        <v>2022</v>
      </c>
      <c r="I2226" t="str">
        <f>INDEX(tbl_produits[Molécule extraite], MATCH(tbl_data[[#This Row],[NORM_Spécialité]], tbl_produits[Nom normalisé], 0))</f>
        <v>Prednisolone</v>
      </c>
      <c r="J2226" s="34">
        <f>DATE(LEFT(tbl_data[[#This Row],[Date_rapport]], 4), MID(tbl_data[[#This Row],[Date_rapport]], 6, 2), RIGHT(tbl_data[[#This Row],[Date_rapport]], 2))</f>
        <v>44585</v>
      </c>
    </row>
    <row r="2227" spans="1:10" x14ac:dyDescent="0.2">
      <c r="A2227" s="28" t="s">
        <v>2031</v>
      </c>
      <c r="B2227" t="s">
        <v>9</v>
      </c>
      <c r="C2227" s="28" t="s">
        <v>396</v>
      </c>
      <c r="D2227" t="s">
        <v>398</v>
      </c>
      <c r="E2227" t="s">
        <v>2</v>
      </c>
      <c r="F2227" t="str">
        <f>INDEX(tbl_produits[Nom normalisé], MATCH(tbl_data[[#This Row],[Spécialité]], tbl_produits[Nom original], 0))</f>
        <v>PREDNISOLONE SANDOZ 20 mg, comprimé orodispersible</v>
      </c>
      <c r="G2227" t="str">
        <f>INDEX(tbl_produits[Classe nom], MATCH(tbl_data[[#This Row],[NORM_Spécialité]], tbl_produits[Nom normalisé], 0))</f>
        <v>Hormones systémiques sauf hormones sexuelles et insulines</v>
      </c>
      <c r="H2227">
        <f>YEAR(tbl_data[[#This Row],[Date_rapport]])</f>
        <v>2022</v>
      </c>
      <c r="I2227" t="str">
        <f>INDEX(tbl_produits[Molécule extraite], MATCH(tbl_data[[#This Row],[NORM_Spécialité]], tbl_produits[Nom normalisé], 0))</f>
        <v>Prednisolone (métasulfobenzoate sodique de)</v>
      </c>
      <c r="J2227" s="34">
        <f>DATE(LEFT(tbl_data[[#This Row],[Date_rapport]], 4), MID(tbl_data[[#This Row],[Date_rapport]], 6, 2), RIGHT(tbl_data[[#This Row],[Date_rapport]], 2))</f>
        <v>44585</v>
      </c>
    </row>
    <row r="2228" spans="1:10" x14ac:dyDescent="0.2">
      <c r="A2228" s="28" t="s">
        <v>2031</v>
      </c>
      <c r="B2228" t="s">
        <v>9</v>
      </c>
      <c r="C2228" s="28" t="s">
        <v>396</v>
      </c>
      <c r="D2228" t="s">
        <v>399</v>
      </c>
      <c r="E2228" t="s">
        <v>2</v>
      </c>
      <c r="F2228" t="str">
        <f>INDEX(tbl_produits[Nom normalisé], MATCH(tbl_data[[#This Row],[Spécialité]], tbl_produits[Nom original], 0))</f>
        <v>PREDNISOLONE BIOGARAN 20 mg, comprimé orodispersible</v>
      </c>
      <c r="G2228" t="str">
        <f>INDEX(tbl_produits[Classe nom], MATCH(tbl_data[[#This Row],[NORM_Spécialité]], tbl_produits[Nom normalisé], 0))</f>
        <v>Hormones systémiques sauf hormones sexuelles et insulines</v>
      </c>
      <c r="H2228">
        <f>YEAR(tbl_data[[#This Row],[Date_rapport]])</f>
        <v>2022</v>
      </c>
      <c r="I2228" t="str">
        <f>INDEX(tbl_produits[Molécule extraite], MATCH(tbl_data[[#This Row],[NORM_Spécialité]], tbl_produits[Nom normalisé], 0))</f>
        <v>Prednisolone (métasulfobenzoate sodique de)</v>
      </c>
      <c r="J2228" s="34">
        <f>DATE(LEFT(tbl_data[[#This Row],[Date_rapport]], 4), MID(tbl_data[[#This Row],[Date_rapport]], 6, 2), RIGHT(tbl_data[[#This Row],[Date_rapport]], 2))</f>
        <v>44585</v>
      </c>
    </row>
    <row r="2229" spans="1:10" x14ac:dyDescent="0.2">
      <c r="A2229" s="28" t="s">
        <v>2031</v>
      </c>
      <c r="B2229" t="s">
        <v>3</v>
      </c>
      <c r="C2229" s="28" t="s">
        <v>400</v>
      </c>
      <c r="D2229" t="s">
        <v>401</v>
      </c>
      <c r="E2229" t="s">
        <v>400</v>
      </c>
      <c r="F2229" t="str">
        <f>INDEX(tbl_produits[Nom normalisé], MATCH(tbl_data[[#This Row],[Spécialité]], tbl_produits[Nom original], 0))</f>
        <v>TOPOTECAN HOSPIRA 4 mg/4ml, solution à diluer pour perfusion</v>
      </c>
      <c r="G2229" t="str">
        <f>INDEX(tbl_produits[Classe nom], MATCH(tbl_data[[#This Row],[NORM_Spécialité]], tbl_produits[Nom normalisé], 0))</f>
        <v>Antinéoplasiques et immunomodulateurs</v>
      </c>
      <c r="H2229">
        <f>YEAR(tbl_data[[#This Row],[Date_rapport]])</f>
        <v>2022</v>
      </c>
      <c r="I2229" t="str">
        <f>INDEX(tbl_produits[Molécule extraite], MATCH(tbl_data[[#This Row],[NORM_Spécialité]], tbl_produits[Nom normalisé], 0))</f>
        <v>Topotécane (chlorhydrate de)</v>
      </c>
      <c r="J2229" s="34">
        <f>DATE(LEFT(tbl_data[[#This Row],[Date_rapport]], 4), MID(tbl_data[[#This Row],[Date_rapport]], 6, 2), RIGHT(tbl_data[[#This Row],[Date_rapport]], 2))</f>
        <v>44585</v>
      </c>
    </row>
    <row r="2230" spans="1:10" x14ac:dyDescent="0.2">
      <c r="A2230" s="28" t="s">
        <v>2031</v>
      </c>
      <c r="B2230" t="s">
        <v>6</v>
      </c>
      <c r="C2230" s="28" t="s">
        <v>402</v>
      </c>
      <c r="D2230" t="s">
        <v>338</v>
      </c>
      <c r="E2230" t="s">
        <v>403</v>
      </c>
      <c r="F2230" t="str">
        <f>INDEX(tbl_produits[Nom normalisé], MATCH(tbl_data[[#This Row],[Spécialité]], tbl_produits[Nom original], 0))</f>
        <v>SCOPOLAMINE COOPER 0,5 mg/2 ml, solution injectable</v>
      </c>
      <c r="G2230" t="str">
        <f>INDEX(tbl_produits[Classe nom], MATCH(tbl_data[[#This Row],[NORM_Spécialité]], tbl_produits[Nom normalisé], 0))</f>
        <v>Voies digestives et métabolisme</v>
      </c>
      <c r="H2230">
        <f>YEAR(tbl_data[[#This Row],[Date_rapport]])</f>
        <v>2022</v>
      </c>
      <c r="I2230" t="str">
        <f>INDEX(tbl_produits[Molécule extraite], MATCH(tbl_data[[#This Row],[NORM_Spécialité]], tbl_produits[Nom normalisé], 0))</f>
        <v>Scopolamine</v>
      </c>
      <c r="J2230" s="34">
        <f>DATE(LEFT(tbl_data[[#This Row],[Date_rapport]], 4), MID(tbl_data[[#This Row],[Date_rapport]], 6, 2), RIGHT(tbl_data[[#This Row],[Date_rapport]], 2))</f>
        <v>44585</v>
      </c>
    </row>
    <row r="2231" spans="1:10" x14ac:dyDescent="0.2">
      <c r="A2231" s="28" t="s">
        <v>2031</v>
      </c>
      <c r="B2231" t="s">
        <v>6</v>
      </c>
      <c r="C2231" s="28" t="s">
        <v>403</v>
      </c>
      <c r="D2231" t="s">
        <v>81</v>
      </c>
      <c r="E2231" t="s">
        <v>281</v>
      </c>
      <c r="F2231" t="str">
        <f>INDEX(tbl_produits[Nom normalisé], MATCH(tbl_data[[#This Row],[Spécialité]], tbl_produits[Nom original], 0))</f>
        <v>ACLOTINE 100 UI/mL , poudre et solvant pour solution injectable, format 1000 UI</v>
      </c>
      <c r="G2231" t="str">
        <f>INDEX(tbl_produits[Classe nom], MATCH(tbl_data[[#This Row],[NORM_Spécialité]], tbl_produits[Nom normalisé], 0))</f>
        <v>Sang et organes hématopoïétiques</v>
      </c>
      <c r="H2231">
        <f>YEAR(tbl_data[[#This Row],[Date_rapport]])</f>
        <v>2022</v>
      </c>
      <c r="I2231" t="str">
        <f>INDEX(tbl_produits[Molécule extraite], MATCH(tbl_data[[#This Row],[NORM_Spécialité]], tbl_produits[Nom normalisé], 0))</f>
        <v>Antithrombine humaine</v>
      </c>
      <c r="J2231" s="34">
        <f>DATE(LEFT(tbl_data[[#This Row],[Date_rapport]], 4), MID(tbl_data[[#This Row],[Date_rapport]], 6, 2), RIGHT(tbl_data[[#This Row],[Date_rapport]], 2))</f>
        <v>44585</v>
      </c>
    </row>
    <row r="2232" spans="1:10" x14ac:dyDescent="0.2">
      <c r="A2232" s="28" t="s">
        <v>2031</v>
      </c>
      <c r="B2232" t="s">
        <v>3</v>
      </c>
      <c r="C2232" s="28" t="s">
        <v>406</v>
      </c>
      <c r="D2232" t="s">
        <v>407</v>
      </c>
      <c r="E2232" t="s">
        <v>2</v>
      </c>
      <c r="F2232" t="str">
        <f>INDEX(tbl_produits[Nom normalisé], MATCH(tbl_data[[#This Row],[Spécialité]], tbl_produits[Nom original], 0))</f>
        <v>RIFADINE 300 mg, gélule</v>
      </c>
      <c r="G2232" t="str">
        <f>INDEX(tbl_produits[Classe nom], MATCH(tbl_data[[#This Row],[NORM_Spécialité]], tbl_produits[Nom normalisé], 0))</f>
        <v>Anti-infectieux à usage systémique</v>
      </c>
      <c r="H2232">
        <f>YEAR(tbl_data[[#This Row],[Date_rapport]])</f>
        <v>2022</v>
      </c>
      <c r="I2232" t="str">
        <f>INDEX(tbl_produits[Molécule extraite], MATCH(tbl_data[[#This Row],[NORM_Spécialité]], tbl_produits[Nom normalisé], 0))</f>
        <v>Rifampicine sodique</v>
      </c>
      <c r="J2232" s="34">
        <f>DATE(LEFT(tbl_data[[#This Row],[Date_rapport]], 4), MID(tbl_data[[#This Row],[Date_rapport]], 6, 2), RIGHT(tbl_data[[#This Row],[Date_rapport]], 2))</f>
        <v>44585</v>
      </c>
    </row>
    <row r="2233" spans="1:10" x14ac:dyDescent="0.2">
      <c r="A2233" s="28" t="s">
        <v>2031</v>
      </c>
      <c r="B2233" t="s">
        <v>6</v>
      </c>
      <c r="C2233" s="28" t="s">
        <v>408</v>
      </c>
      <c r="D2233" t="s">
        <v>118</v>
      </c>
      <c r="E2233" t="s">
        <v>408</v>
      </c>
      <c r="F2233" t="str">
        <f>INDEX(tbl_produits[Nom normalisé], MATCH(tbl_data[[#This Row],[Spécialité]], tbl_produits[Nom original], 0))</f>
        <v>ALENDRONATE 10 mg, comprimé</v>
      </c>
      <c r="G2233" t="str">
        <f>INDEX(tbl_produits[Classe nom], MATCH(tbl_data[[#This Row],[NORM_Spécialité]], tbl_produits[Nom normalisé], 0))</f>
        <v xml:space="preserve">Système musculo-squelettique </v>
      </c>
      <c r="H2233">
        <f>YEAR(tbl_data[[#This Row],[Date_rapport]])</f>
        <v>2022</v>
      </c>
      <c r="I2233" t="str">
        <f>INDEX(tbl_produits[Molécule extraite], MATCH(tbl_data[[#This Row],[NORM_Spécialité]], tbl_produits[Nom normalisé], 0))</f>
        <v>Acide alendronique</v>
      </c>
      <c r="J2233" s="34">
        <f>DATE(LEFT(tbl_data[[#This Row],[Date_rapport]], 4), MID(tbl_data[[#This Row],[Date_rapport]], 6, 2), RIGHT(tbl_data[[#This Row],[Date_rapport]], 2))</f>
        <v>44585</v>
      </c>
    </row>
    <row r="2234" spans="1:10" x14ac:dyDescent="0.2">
      <c r="A2234" s="28" t="s">
        <v>2031</v>
      </c>
      <c r="B2234" t="s">
        <v>9</v>
      </c>
      <c r="C2234" s="28" t="s">
        <v>409</v>
      </c>
      <c r="D2234" t="s">
        <v>305</v>
      </c>
      <c r="E2234" t="s">
        <v>2</v>
      </c>
      <c r="F2234" t="str">
        <f>INDEX(tbl_produits[Nom normalisé], MATCH(tbl_data[[#This Row],[Spécialité]], tbl_produits[Nom original], 0))</f>
        <v>ROACTEMRA 20 mg/ml, solution à diluer pour perfusion</v>
      </c>
      <c r="G2234" t="str">
        <f>INDEX(tbl_produits[Classe nom], MATCH(tbl_data[[#This Row],[NORM_Spécialité]], tbl_produits[Nom normalisé], 0))</f>
        <v>Antinéoplasiques et immunomodulateurs</v>
      </c>
      <c r="H2234">
        <f>YEAR(tbl_data[[#This Row],[Date_rapport]])</f>
        <v>2022</v>
      </c>
      <c r="I2234" t="str">
        <f>INDEX(tbl_produits[Molécule extraite], MATCH(tbl_data[[#This Row],[NORM_Spécialité]], tbl_produits[Nom normalisé], 0))</f>
        <v>Tocilizumab</v>
      </c>
      <c r="J2234" s="34">
        <f>DATE(LEFT(tbl_data[[#This Row],[Date_rapport]], 4), MID(tbl_data[[#This Row],[Date_rapport]], 6, 2), RIGHT(tbl_data[[#This Row],[Date_rapport]], 2))</f>
        <v>44585</v>
      </c>
    </row>
    <row r="2235" spans="1:10" x14ac:dyDescent="0.2">
      <c r="A2235" s="28" t="s">
        <v>2031</v>
      </c>
      <c r="B2235" t="s">
        <v>9</v>
      </c>
      <c r="C2235" s="28" t="s">
        <v>409</v>
      </c>
      <c r="D2235" t="s">
        <v>334</v>
      </c>
      <c r="E2235" t="s">
        <v>2</v>
      </c>
      <c r="F2235" t="str">
        <f>INDEX(tbl_produits[Nom normalisé], MATCH(tbl_data[[#This Row],[Spécialité]], tbl_produits[Nom original], 0))</f>
        <v>ROACTEMRA 162 mg, solution injectable en seringue préremplie</v>
      </c>
      <c r="G2235" t="str">
        <f>INDEX(tbl_produits[Classe nom], MATCH(tbl_data[[#This Row],[NORM_Spécialité]], tbl_produits[Nom normalisé], 0))</f>
        <v>Antinéoplasiques et immunomodulateurs</v>
      </c>
      <c r="H2235">
        <f>YEAR(tbl_data[[#This Row],[Date_rapport]])</f>
        <v>2022</v>
      </c>
      <c r="I2235" t="str">
        <f>INDEX(tbl_produits[Molécule extraite], MATCH(tbl_data[[#This Row],[NORM_Spécialité]], tbl_produits[Nom normalisé], 0))</f>
        <v>Tocilizumab</v>
      </c>
      <c r="J2235" s="34">
        <f>DATE(LEFT(tbl_data[[#This Row],[Date_rapport]], 4), MID(tbl_data[[#This Row],[Date_rapport]], 6, 2), RIGHT(tbl_data[[#This Row],[Date_rapport]], 2))</f>
        <v>44585</v>
      </c>
    </row>
    <row r="2236" spans="1:10" x14ac:dyDescent="0.2">
      <c r="A2236" s="28" t="s">
        <v>2031</v>
      </c>
      <c r="B2236" t="s">
        <v>9</v>
      </c>
      <c r="C2236" s="28" t="s">
        <v>409</v>
      </c>
      <c r="D2236" t="s">
        <v>324</v>
      </c>
      <c r="E2236" t="s">
        <v>2</v>
      </c>
      <c r="F2236" t="str">
        <f>INDEX(tbl_produits[Nom normalisé], MATCH(tbl_data[[#This Row],[Spécialité]], tbl_produits[Nom original], 0))</f>
        <v>ROACTEMRA 162 mg,  solution injectable en stylo prérempli</v>
      </c>
      <c r="G2236" t="str">
        <f>INDEX(tbl_produits[Classe nom], MATCH(tbl_data[[#This Row],[NORM_Spécialité]], tbl_produits[Nom normalisé], 0))</f>
        <v>Antinéoplasiques et immunomodulateurs</v>
      </c>
      <c r="H2236">
        <f>YEAR(tbl_data[[#This Row],[Date_rapport]])</f>
        <v>2022</v>
      </c>
      <c r="I2236" t="str">
        <f>INDEX(tbl_produits[Molécule extraite], MATCH(tbl_data[[#This Row],[NORM_Spécialité]], tbl_produits[Nom normalisé], 0))</f>
        <v>Tocilizumab</v>
      </c>
      <c r="J2236" s="34">
        <f>DATE(LEFT(tbl_data[[#This Row],[Date_rapport]], 4), MID(tbl_data[[#This Row],[Date_rapport]], 6, 2), RIGHT(tbl_data[[#This Row],[Date_rapport]], 2))</f>
        <v>44585</v>
      </c>
    </row>
    <row r="2237" spans="1:10" x14ac:dyDescent="0.2">
      <c r="A2237" s="28" t="s">
        <v>2031</v>
      </c>
      <c r="B2237" t="s">
        <v>6</v>
      </c>
      <c r="C2237" s="28" t="s">
        <v>410</v>
      </c>
      <c r="D2237" t="s">
        <v>179</v>
      </c>
      <c r="E2237" t="s">
        <v>410</v>
      </c>
      <c r="F2237" t="str">
        <f>INDEX(tbl_produits[Nom normalisé], MATCH(tbl_data[[#This Row],[Spécialité]], tbl_produits[Nom original], 0))</f>
        <v>RESITUNE 100 mg  Comprimé gastro-résistant Flacon de 30 et Flacon de 90</v>
      </c>
      <c r="G2237" t="str">
        <f>INDEX(tbl_produits[Classe nom], MATCH(tbl_data[[#This Row],[NORM_Spécialité]], tbl_produits[Nom normalisé], 0))</f>
        <v>Sang et organes hématopoïétiques</v>
      </c>
      <c r="H2237">
        <f>YEAR(tbl_data[[#This Row],[Date_rapport]])</f>
        <v>2022</v>
      </c>
      <c r="I2237" t="str">
        <f>INDEX(tbl_produits[Molécule extraite], MATCH(tbl_data[[#This Row],[NORM_Spécialité]], tbl_produits[Nom normalisé], 0))</f>
        <v>Acide acétylsalicylique</v>
      </c>
      <c r="J2237" s="34">
        <f>DATE(LEFT(tbl_data[[#This Row],[Date_rapport]], 4), MID(tbl_data[[#This Row],[Date_rapport]], 6, 2), RIGHT(tbl_data[[#This Row],[Date_rapport]], 2))</f>
        <v>44585</v>
      </c>
    </row>
    <row r="2238" spans="1:10" x14ac:dyDescent="0.2">
      <c r="A2238" s="28" t="s">
        <v>2031</v>
      </c>
      <c r="B2238" t="s">
        <v>6</v>
      </c>
      <c r="C2238" s="28" t="s">
        <v>410</v>
      </c>
      <c r="D2238" t="s">
        <v>193</v>
      </c>
      <c r="E2238" t="s">
        <v>410</v>
      </c>
      <c r="F2238" t="str">
        <f>INDEX(tbl_produits[Nom normalisé], MATCH(tbl_data[[#This Row],[Spécialité]], tbl_produits[Nom original], 0))</f>
        <v>RESITUNE 75 mg  Comprimé gastro-résistant Flacon de 30 et Flacon de 90</v>
      </c>
      <c r="G2238" t="str">
        <f>INDEX(tbl_produits[Classe nom], MATCH(tbl_data[[#This Row],[NORM_Spécialité]], tbl_produits[Nom normalisé], 0))</f>
        <v>Sang et organes hématopoïétiques</v>
      </c>
      <c r="H2238">
        <f>YEAR(tbl_data[[#This Row],[Date_rapport]])</f>
        <v>2022</v>
      </c>
      <c r="I2238" t="str">
        <f>INDEX(tbl_produits[Molécule extraite], MATCH(tbl_data[[#This Row],[NORM_Spécialité]], tbl_produits[Nom normalisé], 0))</f>
        <v>Acide acétylsalicylique</v>
      </c>
      <c r="J2238" s="34">
        <f>DATE(LEFT(tbl_data[[#This Row],[Date_rapport]], 4), MID(tbl_data[[#This Row],[Date_rapport]], 6, 2), RIGHT(tbl_data[[#This Row],[Date_rapport]], 2))</f>
        <v>44585</v>
      </c>
    </row>
    <row r="2239" spans="1:10" x14ac:dyDescent="0.2">
      <c r="A2239" s="28" t="s">
        <v>2031</v>
      </c>
      <c r="B2239" t="s">
        <v>9</v>
      </c>
      <c r="C2239" s="28" t="s">
        <v>410</v>
      </c>
      <c r="D2239" t="s">
        <v>321</v>
      </c>
      <c r="E2239" t="s">
        <v>2</v>
      </c>
      <c r="F2239" t="str">
        <f>INDEX(tbl_produits[Nom normalisé], MATCH(tbl_data[[#This Row],[Spécialité]], tbl_produits[Nom original], 0))</f>
        <v>VYNDAQEL 61 mg, capsule molle</v>
      </c>
      <c r="G2239" t="str">
        <f>INDEX(tbl_produits[Classe nom], MATCH(tbl_data[[#This Row],[NORM_Spécialité]], tbl_produits[Nom normalisé], 0))</f>
        <v>Système nerveux</v>
      </c>
      <c r="H2239">
        <f>YEAR(tbl_data[[#This Row],[Date_rapport]])</f>
        <v>2022</v>
      </c>
      <c r="I2239" t="str">
        <f>INDEX(tbl_produits[Molécule extraite], MATCH(tbl_data[[#This Row],[NORM_Spécialité]], tbl_produits[Nom normalisé], 0))</f>
        <v>Tafamidis</v>
      </c>
      <c r="J2239" s="34">
        <f>DATE(LEFT(tbl_data[[#This Row],[Date_rapport]], 4), MID(tbl_data[[#This Row],[Date_rapport]], 6, 2), RIGHT(tbl_data[[#This Row],[Date_rapport]], 2))</f>
        <v>44585</v>
      </c>
    </row>
    <row r="2240" spans="1:10" x14ac:dyDescent="0.2">
      <c r="A2240" s="28" t="s">
        <v>2031</v>
      </c>
      <c r="B2240" t="s">
        <v>6</v>
      </c>
      <c r="C2240" s="28" t="s">
        <v>412</v>
      </c>
      <c r="D2240" t="s">
        <v>341</v>
      </c>
      <c r="E2240" t="s">
        <v>373</v>
      </c>
      <c r="F2240" t="str">
        <f>INDEX(tbl_produits[Nom normalisé], MATCH(tbl_data[[#This Row],[Spécialité]], tbl_produits[Nom original], 0))</f>
        <v>PARLODEL 5 mg, gélule et PARLODEL 10 mg, gélule</v>
      </c>
      <c r="G2240" t="str">
        <f>INDEX(tbl_produits[Classe nom], MATCH(tbl_data[[#This Row],[NORM_Spécialité]], tbl_produits[Nom normalisé], 0))</f>
        <v>Système nerveux</v>
      </c>
      <c r="H2240">
        <f>YEAR(tbl_data[[#This Row],[Date_rapport]])</f>
        <v>2022</v>
      </c>
      <c r="I2240" t="str">
        <f>INDEX(tbl_produits[Molécule extraite], MATCH(tbl_data[[#This Row],[NORM_Spécialité]], tbl_produits[Nom normalisé], 0))</f>
        <v>Bromocriptine (mésilate de)</v>
      </c>
      <c r="J2240" s="34">
        <f>DATE(LEFT(tbl_data[[#This Row],[Date_rapport]], 4), MID(tbl_data[[#This Row],[Date_rapport]], 6, 2), RIGHT(tbl_data[[#This Row],[Date_rapport]], 2))</f>
        <v>44585</v>
      </c>
    </row>
    <row r="2241" spans="1:10" x14ac:dyDescent="0.2">
      <c r="A2241" s="28" t="s">
        <v>2031</v>
      </c>
      <c r="B2241" t="s">
        <v>6</v>
      </c>
      <c r="C2241" s="28" t="s">
        <v>413</v>
      </c>
      <c r="D2241" t="s">
        <v>346</v>
      </c>
      <c r="E2241" t="s">
        <v>413</v>
      </c>
      <c r="F2241" t="str">
        <f>INDEX(tbl_produits[Nom normalisé], MATCH(tbl_data[[#This Row],[Spécialité]], tbl_produits[Nom original], 0))</f>
        <v>BARACLUDE 1 mg, comprimé pelliculé</v>
      </c>
      <c r="G2241" t="str">
        <f>INDEX(tbl_produits[Classe nom], MATCH(tbl_data[[#This Row],[NORM_Spécialité]], tbl_produits[Nom normalisé], 0))</f>
        <v>Anti-infectieux à usage systémique</v>
      </c>
      <c r="H2241">
        <f>YEAR(tbl_data[[#This Row],[Date_rapport]])</f>
        <v>2022</v>
      </c>
      <c r="I2241" t="str">
        <f>INDEX(tbl_produits[Molécule extraite], MATCH(tbl_data[[#This Row],[NORM_Spécialité]], tbl_produits[Nom normalisé], 0))</f>
        <v>Entécavir</v>
      </c>
      <c r="J2241" s="34">
        <f>DATE(LEFT(tbl_data[[#This Row],[Date_rapport]], 4), MID(tbl_data[[#This Row],[Date_rapport]], 6, 2), RIGHT(tbl_data[[#This Row],[Date_rapport]], 2))</f>
        <v>44585</v>
      </c>
    </row>
    <row r="2242" spans="1:10" x14ac:dyDescent="0.2">
      <c r="A2242" s="28" t="s">
        <v>2031</v>
      </c>
      <c r="B2242" t="s">
        <v>6</v>
      </c>
      <c r="C2242" s="28" t="s">
        <v>414</v>
      </c>
      <c r="D2242" t="s">
        <v>388</v>
      </c>
      <c r="E2242" t="s">
        <v>414</v>
      </c>
      <c r="F2242" t="str">
        <f>INDEX(tbl_produits[Nom normalisé], MATCH(tbl_data[[#This Row],[Spécialité]], tbl_produits[Nom original], 0))</f>
        <v>FIRMAGON 80 mg, poudre et solvant pour solution injectable</v>
      </c>
      <c r="G2242" t="str">
        <f>INDEX(tbl_produits[Classe nom], MATCH(tbl_data[[#This Row],[NORM_Spécialité]], tbl_produits[Nom normalisé], 0))</f>
        <v>Antinéoplasiques et immunomodulateurs</v>
      </c>
      <c r="H2242">
        <f>YEAR(tbl_data[[#This Row],[Date_rapport]])</f>
        <v>2022</v>
      </c>
      <c r="I2242" t="str">
        <f>INDEX(tbl_produits[Molécule extraite], MATCH(tbl_data[[#This Row],[NORM_Spécialité]], tbl_produits[Nom normalisé], 0))</f>
        <v>Dégarélix</v>
      </c>
      <c r="J2242" s="34">
        <f>DATE(LEFT(tbl_data[[#This Row],[Date_rapport]], 4), MID(tbl_data[[#This Row],[Date_rapport]], 6, 2), RIGHT(tbl_data[[#This Row],[Date_rapport]], 2))</f>
        <v>44585</v>
      </c>
    </row>
    <row r="2243" spans="1:10" x14ac:dyDescent="0.2">
      <c r="A2243" s="28" t="s">
        <v>2031</v>
      </c>
      <c r="B2243" t="s">
        <v>6</v>
      </c>
      <c r="C2243" s="28" t="s">
        <v>415</v>
      </c>
      <c r="D2243" t="s">
        <v>352</v>
      </c>
      <c r="E2243" t="s">
        <v>2</v>
      </c>
      <c r="F2243" t="str">
        <f>INDEX(tbl_produits[Nom normalisé], MATCH(tbl_data[[#This Row],[Spécialité]], tbl_produits[Nom original], 0))</f>
        <v>IMETH 2,5 mg comprimé</v>
      </c>
      <c r="G2243" t="str">
        <f>INDEX(tbl_produits[Classe nom], MATCH(tbl_data[[#This Row],[NORM_Spécialité]], tbl_produits[Nom normalisé], 0))</f>
        <v>Antinéoplasiques et immunomodulateurs</v>
      </c>
      <c r="H2243">
        <f>YEAR(tbl_data[[#This Row],[Date_rapport]])</f>
        <v>2022</v>
      </c>
      <c r="I2243" t="str">
        <f>INDEX(tbl_produits[Molécule extraite], MATCH(tbl_data[[#This Row],[NORM_Spécialité]], tbl_produits[Nom normalisé], 0))</f>
        <v>Méthotrexate</v>
      </c>
      <c r="J2243" s="34">
        <f>DATE(LEFT(tbl_data[[#This Row],[Date_rapport]], 4), MID(tbl_data[[#This Row],[Date_rapport]], 6, 2), RIGHT(tbl_data[[#This Row],[Date_rapport]], 2))</f>
        <v>44585</v>
      </c>
    </row>
    <row r="2244" spans="1:10" x14ac:dyDescent="0.2">
      <c r="A2244" s="28" t="s">
        <v>2031</v>
      </c>
      <c r="B2244" t="s">
        <v>6</v>
      </c>
      <c r="C2244" s="28" t="s">
        <v>368</v>
      </c>
      <c r="D2244" t="s">
        <v>37</v>
      </c>
      <c r="E2244" t="s">
        <v>252</v>
      </c>
      <c r="F2244" t="str">
        <f>INDEX(tbl_produits[Nom normalisé], MATCH(tbl_data[[#This Row],[Spécialité]], tbl_produits[Nom original], 0))</f>
        <v>DEPAKOTE 250 mg et 500 mg, comprimé gastro-résistant</v>
      </c>
      <c r="G2244" t="str">
        <f>INDEX(tbl_produits[Classe nom], MATCH(tbl_data[[#This Row],[NORM_Spécialité]], tbl_produits[Nom normalisé], 0))</f>
        <v>Système nerveux</v>
      </c>
      <c r="H2244">
        <f>YEAR(tbl_data[[#This Row],[Date_rapport]])</f>
        <v>2022</v>
      </c>
      <c r="I2244" t="str">
        <f>INDEX(tbl_produits[Molécule extraite], MATCH(tbl_data[[#This Row],[NORM_Spécialité]], tbl_produits[Nom normalisé], 0))</f>
        <v>Acide valproïque</v>
      </c>
      <c r="J2244" s="34">
        <f>DATE(LEFT(tbl_data[[#This Row],[Date_rapport]], 4), MID(tbl_data[[#This Row],[Date_rapport]], 6, 2), RIGHT(tbl_data[[#This Row],[Date_rapport]], 2))</f>
        <v>44585</v>
      </c>
    </row>
    <row r="2245" spans="1:10" x14ac:dyDescent="0.2">
      <c r="A2245" s="28" t="s">
        <v>2031</v>
      </c>
      <c r="B2245" t="s">
        <v>6</v>
      </c>
      <c r="C2245" s="28" t="s">
        <v>373</v>
      </c>
      <c r="D2245" t="s">
        <v>337</v>
      </c>
      <c r="E2245" t="s">
        <v>2</v>
      </c>
      <c r="F2245" t="str">
        <f>INDEX(tbl_produits[Nom normalisé], MATCH(tbl_data[[#This Row],[Spécialité]], tbl_produits[Nom original], 0))</f>
        <v>GARDENAL 100 mg, comprimé</v>
      </c>
      <c r="G2245" t="str">
        <f>INDEX(tbl_produits[Classe nom], MATCH(tbl_data[[#This Row],[NORM_Spécialité]], tbl_produits[Nom normalisé], 0))</f>
        <v>Système nerveux</v>
      </c>
      <c r="H2245">
        <f>YEAR(tbl_data[[#This Row],[Date_rapport]])</f>
        <v>2022</v>
      </c>
      <c r="I2245" t="str">
        <f>INDEX(tbl_produits[Molécule extraite], MATCH(tbl_data[[#This Row],[NORM_Spécialité]], tbl_produits[Nom normalisé], 0))</f>
        <v>Phénobarbital sodique</v>
      </c>
      <c r="J2245" s="34">
        <f>DATE(LEFT(tbl_data[[#This Row],[Date_rapport]], 4), MID(tbl_data[[#This Row],[Date_rapport]], 6, 2), RIGHT(tbl_data[[#This Row],[Date_rapport]], 2))</f>
        <v>44585</v>
      </c>
    </row>
    <row r="2246" spans="1:10" x14ac:dyDescent="0.2">
      <c r="A2246" s="28" t="s">
        <v>2031</v>
      </c>
      <c r="B2246" t="s">
        <v>6</v>
      </c>
      <c r="C2246" s="28" t="s">
        <v>377</v>
      </c>
      <c r="D2246" t="s">
        <v>378</v>
      </c>
      <c r="E2246" t="s">
        <v>377</v>
      </c>
      <c r="F2246" t="str">
        <f>INDEX(tbl_produits[Nom normalisé], MATCH(tbl_data[[#This Row],[Spécialité]], tbl_produits[Nom original], 0))</f>
        <v>FROVATRIPTAN TEVA 2,5 mg,  comprimé pelliculé</v>
      </c>
      <c r="G2246" t="str">
        <f>INDEX(tbl_produits[Classe nom], MATCH(tbl_data[[#This Row],[NORM_Spécialité]], tbl_produits[Nom normalisé], 0))</f>
        <v>Système nerveux</v>
      </c>
      <c r="H2246">
        <f>YEAR(tbl_data[[#This Row],[Date_rapport]])</f>
        <v>2022</v>
      </c>
      <c r="I2246" t="str">
        <f>INDEX(tbl_produits[Molécule extraite], MATCH(tbl_data[[#This Row],[NORM_Spécialité]], tbl_produits[Nom normalisé], 0))</f>
        <v>Frovatriptan</v>
      </c>
      <c r="J2246" s="34">
        <f>DATE(LEFT(tbl_data[[#This Row],[Date_rapport]], 4), MID(tbl_data[[#This Row],[Date_rapport]], 6, 2), RIGHT(tbl_data[[#This Row],[Date_rapport]], 2))</f>
        <v>44585</v>
      </c>
    </row>
    <row r="2247" spans="1:10" x14ac:dyDescent="0.2">
      <c r="A2247" s="28" t="s">
        <v>2031</v>
      </c>
      <c r="B2247" t="s">
        <v>6</v>
      </c>
      <c r="C2247" s="28" t="s">
        <v>377</v>
      </c>
      <c r="D2247" t="s">
        <v>181</v>
      </c>
      <c r="E2247" t="s">
        <v>320</v>
      </c>
      <c r="F2247" t="str">
        <f>INDEX(tbl_produits[Nom normalisé], MATCH(tbl_data[[#This Row],[Spécialité]], tbl_produits[Nom original], 0))</f>
        <v>HEPARINE Choay 25 000 UI/5 ml  solution injectable</v>
      </c>
      <c r="G2247" t="str">
        <f>INDEX(tbl_produits[Classe nom], MATCH(tbl_data[[#This Row],[NORM_Spécialité]], tbl_produits[Nom normalisé], 0))</f>
        <v>Sang et organes hématopoïétiques</v>
      </c>
      <c r="H2247">
        <f>YEAR(tbl_data[[#This Row],[Date_rapport]])</f>
        <v>2022</v>
      </c>
      <c r="I2247" t="str">
        <f>INDEX(tbl_produits[Molécule extraite], MATCH(tbl_data[[#This Row],[NORM_Spécialité]], tbl_produits[Nom normalisé], 0))</f>
        <v>Héparine sodique</v>
      </c>
      <c r="J2247" s="34">
        <f>DATE(LEFT(tbl_data[[#This Row],[Date_rapport]], 4), MID(tbl_data[[#This Row],[Date_rapport]], 6, 2), RIGHT(tbl_data[[#This Row],[Date_rapport]], 2))</f>
        <v>44585</v>
      </c>
    </row>
    <row r="2248" spans="1:10" x14ac:dyDescent="0.2">
      <c r="A2248" s="28" t="s">
        <v>2031</v>
      </c>
      <c r="B2248" t="s">
        <v>6</v>
      </c>
      <c r="C2248" s="28" t="s">
        <v>381</v>
      </c>
      <c r="D2248" t="s">
        <v>311</v>
      </c>
      <c r="E2248" t="s">
        <v>381</v>
      </c>
      <c r="F2248" t="str">
        <f>INDEX(tbl_produits[Nom normalisé], MATCH(tbl_data[[#This Row],[Spécialité]], tbl_produits[Nom original], 0))</f>
        <v>ZYPADHERA 210 mg, poudre et solvant pour suspension injectable à libération prolongée</v>
      </c>
      <c r="G2248" t="str">
        <f>INDEX(tbl_produits[Classe nom], MATCH(tbl_data[[#This Row],[NORM_Spécialité]], tbl_produits[Nom normalisé], 0))</f>
        <v>Système nerveux</v>
      </c>
      <c r="H2248">
        <f>YEAR(tbl_data[[#This Row],[Date_rapport]])</f>
        <v>2022</v>
      </c>
      <c r="I2248" t="str">
        <f>INDEX(tbl_produits[Molécule extraite], MATCH(tbl_data[[#This Row],[NORM_Spécialité]], tbl_produits[Nom normalisé], 0))</f>
        <v>Olanzapine</v>
      </c>
      <c r="J2248" s="34">
        <f>DATE(LEFT(tbl_data[[#This Row],[Date_rapport]], 4), MID(tbl_data[[#This Row],[Date_rapport]], 6, 2), RIGHT(tbl_data[[#This Row],[Date_rapport]], 2))</f>
        <v>44585</v>
      </c>
    </row>
    <row r="2249" spans="1:10" x14ac:dyDescent="0.2">
      <c r="A2249" s="28" t="s">
        <v>2031</v>
      </c>
      <c r="B2249" t="s">
        <v>3</v>
      </c>
      <c r="C2249" s="28" t="s">
        <v>381</v>
      </c>
      <c r="D2249" t="s">
        <v>382</v>
      </c>
      <c r="E2249" t="s">
        <v>2</v>
      </c>
      <c r="F2249" t="str">
        <f>INDEX(tbl_produits[Nom normalisé], MATCH(tbl_data[[#This Row],[Spécialité]], tbl_produits[Nom original], 0))</f>
        <v>TUBERTEST, solution injectable Dérivé protéinique purifié de tuberculine</v>
      </c>
      <c r="G2249" t="str">
        <f>INDEX(tbl_produits[Classe nom], MATCH(tbl_data[[#This Row],[NORM_Spécialité]], tbl_produits[Nom normalisé], 0))</f>
        <v>Divers</v>
      </c>
      <c r="H2249">
        <f>YEAR(tbl_data[[#This Row],[Date_rapport]])</f>
        <v>2022</v>
      </c>
      <c r="I2249" t="str">
        <f>INDEX(tbl_produits[Molécule extraite], MATCH(tbl_data[[#This Row],[NORM_Spécialité]], tbl_produits[Nom normalisé], 0))</f>
        <v>Tuberculine purifiée</v>
      </c>
      <c r="J2249" s="34">
        <f>DATE(LEFT(tbl_data[[#This Row],[Date_rapport]], 4), MID(tbl_data[[#This Row],[Date_rapport]], 6, 2), RIGHT(tbl_data[[#This Row],[Date_rapport]], 2))</f>
        <v>44585</v>
      </c>
    </row>
    <row r="2250" spans="1:10" x14ac:dyDescent="0.2">
      <c r="A2250" s="28" t="s">
        <v>2031</v>
      </c>
      <c r="B2250" t="s">
        <v>3</v>
      </c>
      <c r="C2250" s="28" t="s">
        <v>383</v>
      </c>
      <c r="D2250" t="s">
        <v>154</v>
      </c>
      <c r="E2250" t="s">
        <v>2</v>
      </c>
      <c r="F2250" t="str">
        <f>INDEX(tbl_produits[Nom normalisé], MATCH(tbl_data[[#This Row],[Spécialité]], tbl_produits[Nom original], 0))</f>
        <v>ZERBAXA 0,1 g/0,5 g, poudre pour solution à diluer pour perfusion</v>
      </c>
      <c r="G2250" t="str">
        <f>INDEX(tbl_produits[Classe nom], MATCH(tbl_data[[#This Row],[NORM_Spécialité]], tbl_produits[Nom normalisé], 0))</f>
        <v>Anti-infectieux à usage systémique</v>
      </c>
      <c r="H2250">
        <f>YEAR(tbl_data[[#This Row],[Date_rapport]])</f>
        <v>2022</v>
      </c>
      <c r="I2250" t="str">
        <f>INDEX(tbl_produits[Molécule extraite], MATCH(tbl_data[[#This Row],[NORM_Spécialité]], tbl_produits[Nom normalisé], 0))</f>
        <v>Ceftolozane / Tazobactam</v>
      </c>
      <c r="J2250" s="34">
        <f>DATE(LEFT(tbl_data[[#This Row],[Date_rapport]], 4), MID(tbl_data[[#This Row],[Date_rapport]], 6, 2), RIGHT(tbl_data[[#This Row],[Date_rapport]], 2))</f>
        <v>44585</v>
      </c>
    </row>
    <row r="2251" spans="1:10" x14ac:dyDescent="0.2">
      <c r="A2251" s="28" t="s">
        <v>2031</v>
      </c>
      <c r="B2251" t="s">
        <v>9</v>
      </c>
      <c r="C2251" s="28" t="s">
        <v>384</v>
      </c>
      <c r="D2251" t="s">
        <v>385</v>
      </c>
      <c r="E2251" t="s">
        <v>2</v>
      </c>
      <c r="F2251" t="str">
        <f>INDEX(tbl_produits[Nom normalisé], MATCH(tbl_data[[#This Row],[Spécialité]], tbl_produits[Nom original], 0))</f>
        <v>BRIDION 100 mg/ml, solution injectable - Boîte de 10 flacons de 5 mL</v>
      </c>
      <c r="G2251" t="str">
        <f>INDEX(tbl_produits[Classe nom], MATCH(tbl_data[[#This Row],[NORM_Spécialité]], tbl_produits[Nom normalisé], 0))</f>
        <v>Divers</v>
      </c>
      <c r="H2251">
        <f>YEAR(tbl_data[[#This Row],[Date_rapport]])</f>
        <v>2022</v>
      </c>
      <c r="I2251" t="str">
        <f>INDEX(tbl_produits[Molécule extraite], MATCH(tbl_data[[#This Row],[NORM_Spécialité]], tbl_produits[Nom normalisé], 0))</f>
        <v>Sugammadex</v>
      </c>
      <c r="J2251" s="34">
        <f>DATE(LEFT(tbl_data[[#This Row],[Date_rapport]], 4), MID(tbl_data[[#This Row],[Date_rapport]], 6, 2), RIGHT(tbl_data[[#This Row],[Date_rapport]], 2))</f>
        <v>44585</v>
      </c>
    </row>
    <row r="2252" spans="1:10" x14ac:dyDescent="0.2">
      <c r="A2252" s="28" t="s">
        <v>2031</v>
      </c>
      <c r="B2252" t="s">
        <v>6</v>
      </c>
      <c r="C2252" s="28" t="s">
        <v>384</v>
      </c>
      <c r="D2252" t="s">
        <v>192</v>
      </c>
      <c r="E2252" t="s">
        <v>347</v>
      </c>
      <c r="F2252" t="str">
        <f>INDEX(tbl_produits[Nom normalisé], MATCH(tbl_data[[#This Row],[Spécialité]], tbl_produits[Nom original], 0))</f>
        <v>VORICONAZOLE ARROW 200 mg  poudre pour solution pour perfusion</v>
      </c>
      <c r="G2252" t="str">
        <f>INDEX(tbl_produits[Classe nom], MATCH(tbl_data[[#This Row],[NORM_Spécialité]], tbl_produits[Nom normalisé], 0))</f>
        <v>Anti-infectieux à usage systémique</v>
      </c>
      <c r="H2252">
        <f>YEAR(tbl_data[[#This Row],[Date_rapport]])</f>
        <v>2022</v>
      </c>
      <c r="I2252" t="str">
        <f>INDEX(tbl_produits[Molécule extraite], MATCH(tbl_data[[#This Row],[NORM_Spécialité]], tbl_produits[Nom normalisé], 0))</f>
        <v>Voriconazole</v>
      </c>
      <c r="J2252" s="34">
        <f>DATE(LEFT(tbl_data[[#This Row],[Date_rapport]], 4), MID(tbl_data[[#This Row],[Date_rapport]], 6, 2), RIGHT(tbl_data[[#This Row],[Date_rapport]], 2))</f>
        <v>44585</v>
      </c>
    </row>
    <row r="2253" spans="1:10" x14ac:dyDescent="0.2">
      <c r="A2253" s="28" t="s">
        <v>2031</v>
      </c>
      <c r="B2253" t="s">
        <v>3</v>
      </c>
      <c r="C2253" s="28" t="s">
        <v>384</v>
      </c>
      <c r="D2253" t="s">
        <v>386</v>
      </c>
      <c r="E2253" t="s">
        <v>2</v>
      </c>
      <c r="F2253" t="str">
        <f>INDEX(tbl_produits[Nom normalisé], MATCH(tbl_data[[#This Row],[Spécialité]], tbl_produits[Nom original], 0))</f>
        <v>TRASYLOL 500 000 UIK/50 mL, solution injectable</v>
      </c>
      <c r="G2253" t="str">
        <f>INDEX(tbl_produits[Classe nom], MATCH(tbl_data[[#This Row],[NORM_Spécialité]], tbl_produits[Nom normalisé], 0))</f>
        <v>Sang et organes hématopoïétiques</v>
      </c>
      <c r="H2253">
        <f>YEAR(tbl_data[[#This Row],[Date_rapport]])</f>
        <v>2022</v>
      </c>
      <c r="I2253" t="str">
        <f>INDEX(tbl_produits[Molécule extraite], MATCH(tbl_data[[#This Row],[NORM_Spécialité]], tbl_produits[Nom normalisé], 0))</f>
        <v>Aprotinine</v>
      </c>
      <c r="J2253" s="34">
        <f>DATE(LEFT(tbl_data[[#This Row],[Date_rapport]], 4), MID(tbl_data[[#This Row],[Date_rapport]], 6, 2), RIGHT(tbl_data[[#This Row],[Date_rapport]], 2))</f>
        <v>44585</v>
      </c>
    </row>
    <row r="2254" spans="1:10" x14ac:dyDescent="0.2">
      <c r="A2254" s="28" t="s">
        <v>2031</v>
      </c>
      <c r="B2254" t="s">
        <v>6</v>
      </c>
      <c r="C2254" s="28" t="s">
        <v>387</v>
      </c>
      <c r="D2254" t="s">
        <v>309</v>
      </c>
      <c r="E2254" t="s">
        <v>1633</v>
      </c>
      <c r="F2254" t="str">
        <f>INDEX(tbl_produits[Nom normalisé], MATCH(tbl_data[[#This Row],[Spécialité]], tbl_produits[Nom original], 0))</f>
        <v>ZYPADHERA 405 mg, poudre et solvant pour suspension injectable à libération prolongée</v>
      </c>
      <c r="G2254" t="str">
        <f>INDEX(tbl_produits[Classe nom], MATCH(tbl_data[[#This Row],[NORM_Spécialité]], tbl_produits[Nom normalisé], 0))</f>
        <v>Système nerveux</v>
      </c>
      <c r="H2254">
        <f>YEAR(tbl_data[[#This Row],[Date_rapport]])</f>
        <v>2022</v>
      </c>
      <c r="I2254" t="str">
        <f>INDEX(tbl_produits[Molécule extraite], MATCH(tbl_data[[#This Row],[NORM_Spécialité]], tbl_produits[Nom normalisé], 0))</f>
        <v>Olanzapine</v>
      </c>
      <c r="J2254" s="34">
        <f>DATE(LEFT(tbl_data[[#This Row],[Date_rapport]], 4), MID(tbl_data[[#This Row],[Date_rapport]], 6, 2), RIGHT(tbl_data[[#This Row],[Date_rapport]], 2))</f>
        <v>44585</v>
      </c>
    </row>
    <row r="2255" spans="1:10" x14ac:dyDescent="0.2">
      <c r="A2255" s="28" t="s">
        <v>2031</v>
      </c>
      <c r="B2255" t="s">
        <v>6</v>
      </c>
      <c r="C2255" s="28" t="s">
        <v>387</v>
      </c>
      <c r="D2255" t="s">
        <v>310</v>
      </c>
      <c r="E2255" t="s">
        <v>1633</v>
      </c>
      <c r="F2255" t="str">
        <f>INDEX(tbl_produits[Nom normalisé], MATCH(tbl_data[[#This Row],[Spécialité]], tbl_produits[Nom original], 0))</f>
        <v>ZYPADHERA 300 mg, poudre et solvant pour suspension injectable à libération prolongée</v>
      </c>
      <c r="G2255" t="str">
        <f>INDEX(tbl_produits[Classe nom], MATCH(tbl_data[[#This Row],[NORM_Spécialité]], tbl_produits[Nom normalisé], 0))</f>
        <v>Système nerveux</v>
      </c>
      <c r="H2255">
        <f>YEAR(tbl_data[[#This Row],[Date_rapport]])</f>
        <v>2022</v>
      </c>
      <c r="I2255" t="str">
        <f>INDEX(tbl_produits[Molécule extraite], MATCH(tbl_data[[#This Row],[NORM_Spécialité]], tbl_produits[Nom normalisé], 0))</f>
        <v>Olanzapine</v>
      </c>
      <c r="J2255" s="34">
        <f>DATE(LEFT(tbl_data[[#This Row],[Date_rapport]], 4), MID(tbl_data[[#This Row],[Date_rapport]], 6, 2), RIGHT(tbl_data[[#This Row],[Date_rapport]], 2))</f>
        <v>44585</v>
      </c>
    </row>
    <row r="2256" spans="1:10" x14ac:dyDescent="0.2">
      <c r="A2256" s="28" t="s">
        <v>2031</v>
      </c>
      <c r="B2256" t="s">
        <v>3</v>
      </c>
      <c r="C2256" s="28" t="s">
        <v>335</v>
      </c>
      <c r="D2256" t="s">
        <v>266</v>
      </c>
      <c r="E2256" t="s">
        <v>2</v>
      </c>
      <c r="F2256" t="str">
        <f>INDEX(tbl_produits[Nom normalisé], MATCH(tbl_data[[#This Row],[Spécialité]], tbl_produits[Nom original], 0))</f>
        <v>LINEZOLIDE Ohre Pharma 600 mg, comprimé pelliculé</v>
      </c>
      <c r="G2256" t="str">
        <f>INDEX(tbl_produits[Classe nom], MATCH(tbl_data[[#This Row],[NORM_Spécialité]], tbl_produits[Nom normalisé], 0))</f>
        <v>Anti-infectieux à usage systémique</v>
      </c>
      <c r="H2256">
        <f>YEAR(tbl_data[[#This Row],[Date_rapport]])</f>
        <v>2022</v>
      </c>
      <c r="I2256" t="str">
        <f>INDEX(tbl_produits[Molécule extraite], MATCH(tbl_data[[#This Row],[NORM_Spécialité]], tbl_produits[Nom normalisé], 0))</f>
        <v>Linézolide</v>
      </c>
      <c r="J2256" s="34">
        <f>DATE(LEFT(tbl_data[[#This Row],[Date_rapport]], 4), MID(tbl_data[[#This Row],[Date_rapport]], 6, 2), RIGHT(tbl_data[[#This Row],[Date_rapport]], 2))</f>
        <v>44585</v>
      </c>
    </row>
    <row r="2257" spans="1:10" x14ac:dyDescent="0.2">
      <c r="A2257" s="28" t="s">
        <v>2031</v>
      </c>
      <c r="B2257" t="s">
        <v>9</v>
      </c>
      <c r="C2257" s="28" t="s">
        <v>335</v>
      </c>
      <c r="D2257" t="s">
        <v>159</v>
      </c>
      <c r="E2257" t="s">
        <v>2</v>
      </c>
      <c r="F2257" t="str">
        <f>INDEX(tbl_produits[Nom normalisé], MATCH(tbl_data[[#This Row],[Spécialité]], tbl_produits[Nom original], 0))</f>
        <v>NALADOR 500 microgrammes, lyophilisat pour usage parentéral</v>
      </c>
      <c r="G2257" t="str">
        <f>INDEX(tbl_produits[Classe nom], MATCH(tbl_data[[#This Row],[NORM_Spécialité]], tbl_produits[Nom normalisé], 0))</f>
        <v>Système génito-urinaire et hormones sexuelles</v>
      </c>
      <c r="H2257">
        <f>YEAR(tbl_data[[#This Row],[Date_rapport]])</f>
        <v>2022</v>
      </c>
      <c r="I2257" t="str">
        <f>INDEX(tbl_produits[Molécule extraite], MATCH(tbl_data[[#This Row],[NORM_Spécialité]], tbl_produits[Nom normalisé], 0))</f>
        <v>Sulprostone</v>
      </c>
      <c r="J2257" s="34">
        <f>DATE(LEFT(tbl_data[[#This Row],[Date_rapport]], 4), MID(tbl_data[[#This Row],[Date_rapport]], 6, 2), RIGHT(tbl_data[[#This Row],[Date_rapport]], 2))</f>
        <v>44585</v>
      </c>
    </row>
    <row r="2258" spans="1:10" x14ac:dyDescent="0.2">
      <c r="A2258" s="28" t="s">
        <v>2031</v>
      </c>
      <c r="B2258" t="s">
        <v>6</v>
      </c>
      <c r="C2258" s="28" t="s">
        <v>340</v>
      </c>
      <c r="D2258" t="s">
        <v>177</v>
      </c>
      <c r="E2258" t="s">
        <v>1621</v>
      </c>
      <c r="F2258" t="str">
        <f>INDEX(tbl_produits[Nom normalisé], MATCH(tbl_data[[#This Row],[Spécialité]], tbl_produits[Nom original], 0))</f>
        <v>ACIDE ACETYLSALICYLIQUE MYLAN 100 mg , comprimé gastro-résistant</v>
      </c>
      <c r="G2258" t="str">
        <f>INDEX(tbl_produits[Classe nom], MATCH(tbl_data[[#This Row],[NORM_Spécialité]], tbl_produits[Nom normalisé], 0))</f>
        <v>Sang et organes hématopoïétiques</v>
      </c>
      <c r="H2258">
        <f>YEAR(tbl_data[[#This Row],[Date_rapport]])</f>
        <v>2022</v>
      </c>
      <c r="I2258" t="str">
        <f>INDEX(tbl_produits[Molécule extraite], MATCH(tbl_data[[#This Row],[NORM_Spécialité]], tbl_produits[Nom normalisé], 0))</f>
        <v>Acide acétylsalicylique</v>
      </c>
      <c r="J2258" s="34">
        <f>DATE(LEFT(tbl_data[[#This Row],[Date_rapport]], 4), MID(tbl_data[[#This Row],[Date_rapport]], 6, 2), RIGHT(tbl_data[[#This Row],[Date_rapport]], 2))</f>
        <v>44585</v>
      </c>
    </row>
    <row r="2259" spans="1:10" x14ac:dyDescent="0.2">
      <c r="A2259" s="28" t="s">
        <v>2031</v>
      </c>
      <c r="B2259" t="s">
        <v>6</v>
      </c>
      <c r="C2259" s="28" t="s">
        <v>340</v>
      </c>
      <c r="D2259" t="s">
        <v>32</v>
      </c>
      <c r="E2259" t="s">
        <v>1622</v>
      </c>
      <c r="F2259" t="str">
        <f>INDEX(tbl_produits[Nom normalisé], MATCH(tbl_data[[#This Row],[Spécialité]], tbl_produits[Nom original], 0))</f>
        <v>ADIAZINE 500 mg , comprimé</v>
      </c>
      <c r="G2259" t="str">
        <f>INDEX(tbl_produits[Classe nom], MATCH(tbl_data[[#This Row],[NORM_Spécialité]], tbl_produits[Nom normalisé], 0))</f>
        <v>Anti-infectieux à usage systémique</v>
      </c>
      <c r="H2259">
        <f>YEAR(tbl_data[[#This Row],[Date_rapport]])</f>
        <v>2022</v>
      </c>
      <c r="I2259" t="str">
        <f>INDEX(tbl_produits[Molécule extraite], MATCH(tbl_data[[#This Row],[NORM_Spécialité]], tbl_produits[Nom normalisé], 0))</f>
        <v>Sulfadiazine</v>
      </c>
      <c r="J2259" s="34">
        <f>DATE(LEFT(tbl_data[[#This Row],[Date_rapport]], 4), MID(tbl_data[[#This Row],[Date_rapport]], 6, 2), RIGHT(tbl_data[[#This Row],[Date_rapport]], 2))</f>
        <v>44585</v>
      </c>
    </row>
    <row r="2260" spans="1:10" x14ac:dyDescent="0.2">
      <c r="A2260" s="28" t="s">
        <v>2031</v>
      </c>
      <c r="B2260" t="s">
        <v>6</v>
      </c>
      <c r="C2260" s="28" t="s">
        <v>340</v>
      </c>
      <c r="D2260" t="s">
        <v>187</v>
      </c>
      <c r="E2260" t="s">
        <v>1624</v>
      </c>
      <c r="F2260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2260" t="str">
        <f>INDEX(tbl_produits[Classe nom], MATCH(tbl_data[[#This Row],[NORM_Spécialité]], tbl_produits[Nom normalisé], 0))</f>
        <v>Anti-infectieux à usage systémique</v>
      </c>
      <c r="H2260">
        <f>YEAR(tbl_data[[#This Row],[Date_rapport]])</f>
        <v>2022</v>
      </c>
      <c r="I2260" t="str">
        <f>INDEX(tbl_produits[Molécule extraite], MATCH(tbl_data[[#This Row],[NORM_Spécialité]], tbl_produits[Nom normalisé], 0))</f>
        <v>Amoxicilline / acide clavulanique</v>
      </c>
      <c r="J2260" s="34">
        <f>DATE(LEFT(tbl_data[[#This Row],[Date_rapport]], 4), MID(tbl_data[[#This Row],[Date_rapport]], 6, 2), RIGHT(tbl_data[[#This Row],[Date_rapport]], 2))</f>
        <v>44585</v>
      </c>
    </row>
    <row r="2261" spans="1:10" x14ac:dyDescent="0.2">
      <c r="A2261" s="28" t="s">
        <v>2031</v>
      </c>
      <c r="B2261" t="s">
        <v>6</v>
      </c>
      <c r="C2261" s="28" t="s">
        <v>340</v>
      </c>
      <c r="D2261" t="s">
        <v>176</v>
      </c>
      <c r="E2261" t="s">
        <v>1621</v>
      </c>
      <c r="F2261" t="str">
        <f>INDEX(tbl_produits[Nom normalisé], MATCH(tbl_data[[#This Row],[Spécialité]], tbl_produits[Nom original], 0))</f>
        <v>ASPIRINE PROTECT 100 mg, comprimé gastro-résistant</v>
      </c>
      <c r="G2261" t="str">
        <f>INDEX(tbl_produits[Classe nom], MATCH(tbl_data[[#This Row],[NORM_Spécialité]], tbl_produits[Nom normalisé], 0))</f>
        <v>Sang et organes hématopoïétiques</v>
      </c>
      <c r="H2261">
        <f>YEAR(tbl_data[[#This Row],[Date_rapport]])</f>
        <v>2022</v>
      </c>
      <c r="I2261" t="str">
        <f>INDEX(tbl_produits[Molécule extraite], MATCH(tbl_data[[#This Row],[NORM_Spécialité]], tbl_produits[Nom normalisé], 0))</f>
        <v>Acide acétylsalicylique</v>
      </c>
      <c r="J2261" s="34">
        <f>DATE(LEFT(tbl_data[[#This Row],[Date_rapport]], 4), MID(tbl_data[[#This Row],[Date_rapport]], 6, 2), RIGHT(tbl_data[[#This Row],[Date_rapport]], 2))</f>
        <v>44585</v>
      </c>
    </row>
    <row r="2262" spans="1:10" x14ac:dyDescent="0.2">
      <c r="A2262" s="28" t="s">
        <v>2031</v>
      </c>
      <c r="B2262" t="s">
        <v>6</v>
      </c>
      <c r="C2262" s="28" t="s">
        <v>340</v>
      </c>
      <c r="D2262" t="s">
        <v>158</v>
      </c>
      <c r="E2262" t="s">
        <v>1578</v>
      </c>
      <c r="F2262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2262" t="str">
        <f>INDEX(tbl_produits[Classe nom], MATCH(tbl_data[[#This Row],[NORM_Spécialité]], tbl_produits[Nom normalisé], 0))</f>
        <v>Anti-infectieux à usage systémique</v>
      </c>
      <c r="H2262">
        <f>YEAR(tbl_data[[#This Row],[Date_rapport]])</f>
        <v>2022</v>
      </c>
      <c r="I2262" t="str">
        <f>INDEX(tbl_produits[Molécule extraite], MATCH(tbl_data[[#This Row],[NORM_Spécialité]], tbl_produits[Nom normalisé], 0))</f>
        <v>Amoxicilline / acide clavulanique</v>
      </c>
      <c r="J2262" s="34">
        <f>DATE(LEFT(tbl_data[[#This Row],[Date_rapport]], 4), MID(tbl_data[[#This Row],[Date_rapport]], 6, 2), RIGHT(tbl_data[[#This Row],[Date_rapport]], 2))</f>
        <v>44585</v>
      </c>
    </row>
    <row r="2263" spans="1:10" x14ac:dyDescent="0.2">
      <c r="A2263" s="28" t="s">
        <v>2031</v>
      </c>
      <c r="B2263" t="s">
        <v>6</v>
      </c>
      <c r="C2263" s="28" t="s">
        <v>340</v>
      </c>
      <c r="D2263" t="s">
        <v>134</v>
      </c>
      <c r="E2263" t="s">
        <v>1621</v>
      </c>
      <c r="F2263" t="str">
        <f>INDEX(tbl_produits[Nom normalisé], MATCH(tbl_data[[#This Row],[Spécialité]], tbl_produits[Nom original], 0))</f>
        <v>CYNOMEL 0,025 mg, comprimé sécable</v>
      </c>
      <c r="G2263" t="str">
        <f>INDEX(tbl_produits[Classe nom], MATCH(tbl_data[[#This Row],[NORM_Spécialité]], tbl_produits[Nom normalisé], 0))</f>
        <v>Hormones systémiques sauf hormones sexuelles et insulines</v>
      </c>
      <c r="H2263">
        <f>YEAR(tbl_data[[#This Row],[Date_rapport]])</f>
        <v>2022</v>
      </c>
      <c r="I2263" t="str">
        <f>INDEX(tbl_produits[Molécule extraite], MATCH(tbl_data[[#This Row],[NORM_Spécialité]], tbl_produits[Nom normalisé], 0))</f>
        <v>Liothyronine sodique</v>
      </c>
      <c r="J2263" s="34">
        <f>DATE(LEFT(tbl_data[[#This Row],[Date_rapport]], 4), MID(tbl_data[[#This Row],[Date_rapport]], 6, 2), RIGHT(tbl_data[[#This Row],[Date_rapport]], 2))</f>
        <v>44585</v>
      </c>
    </row>
    <row r="2264" spans="1:10" x14ac:dyDescent="0.2">
      <c r="A2264" s="28" t="s">
        <v>2031</v>
      </c>
      <c r="B2264" t="s">
        <v>6</v>
      </c>
      <c r="C2264" s="28" t="s">
        <v>340</v>
      </c>
      <c r="D2264" t="s">
        <v>113</v>
      </c>
      <c r="E2264" t="s">
        <v>1571</v>
      </c>
      <c r="F2264" t="str">
        <f>INDEX(tbl_produits[Nom normalisé], MATCH(tbl_data[[#This Row],[Spécialité]], tbl_produits[Nom original], 0))</f>
        <v>DEPAMIDE 300 mg, comprimé pelliculé gastro-résistant</v>
      </c>
      <c r="G2264" t="str">
        <f>INDEX(tbl_produits[Classe nom], MATCH(tbl_data[[#This Row],[NORM_Spécialité]], tbl_produits[Nom normalisé], 0))</f>
        <v>Système nerveux</v>
      </c>
      <c r="H2264">
        <f>YEAR(tbl_data[[#This Row],[Date_rapport]])</f>
        <v>2022</v>
      </c>
      <c r="I2264" t="str">
        <f>INDEX(tbl_produits[Molécule extraite], MATCH(tbl_data[[#This Row],[NORM_Spécialité]], tbl_produits[Nom normalisé], 0))</f>
        <v>Valpromide</v>
      </c>
      <c r="J2264" s="34">
        <f>DATE(LEFT(tbl_data[[#This Row],[Date_rapport]], 4), MID(tbl_data[[#This Row],[Date_rapport]], 6, 2), RIGHT(tbl_data[[#This Row],[Date_rapport]], 2))</f>
        <v>44585</v>
      </c>
    </row>
    <row r="2265" spans="1:10" x14ac:dyDescent="0.2">
      <c r="A2265" s="28" t="s">
        <v>2031</v>
      </c>
      <c r="B2265" t="s">
        <v>6</v>
      </c>
      <c r="C2265" s="28" t="s">
        <v>340</v>
      </c>
      <c r="D2265" t="s">
        <v>47</v>
      </c>
      <c r="E2265" t="s">
        <v>1625</v>
      </c>
      <c r="F2265" t="str">
        <f>INDEX(tbl_produits[Nom normalisé], MATCH(tbl_data[[#This Row],[Spécialité]], tbl_produits[Nom original], 0))</f>
        <v>DEROXAT 20mg/ 10 ml, suspension buvable</v>
      </c>
      <c r="G2265" t="str">
        <f>INDEX(tbl_produits[Classe nom], MATCH(tbl_data[[#This Row],[NORM_Spécialité]], tbl_produits[Nom normalisé], 0))</f>
        <v>Système nerveux</v>
      </c>
      <c r="H2265">
        <f>YEAR(tbl_data[[#This Row],[Date_rapport]])</f>
        <v>2022</v>
      </c>
      <c r="I2265" t="str">
        <f>INDEX(tbl_produits[Molécule extraite], MATCH(tbl_data[[#This Row],[NORM_Spécialité]], tbl_produits[Nom normalisé], 0))</f>
        <v>Paroxétine (chlorhydrate de) hémihydraté</v>
      </c>
      <c r="J2265" s="34">
        <f>DATE(LEFT(tbl_data[[#This Row],[Date_rapport]], 4), MID(tbl_data[[#This Row],[Date_rapport]], 6, 2), RIGHT(tbl_data[[#This Row],[Date_rapport]], 2))</f>
        <v>44585</v>
      </c>
    </row>
    <row r="2266" spans="1:10" x14ac:dyDescent="0.2">
      <c r="A2266" s="28" t="s">
        <v>2031</v>
      </c>
      <c r="B2266" t="s">
        <v>6</v>
      </c>
      <c r="C2266" s="28" t="s">
        <v>340</v>
      </c>
      <c r="D2266" t="s">
        <v>178</v>
      </c>
      <c r="E2266" t="s">
        <v>1626</v>
      </c>
      <c r="F2266" t="str">
        <f>INDEX(tbl_produits[Nom normalisé], MATCH(tbl_data[[#This Row],[Spécialité]], tbl_produits[Nom original], 0))</f>
        <v>ESKAZOLE 400 mg, comprimé</v>
      </c>
      <c r="G2266" t="str">
        <f>INDEX(tbl_produits[Classe nom], MATCH(tbl_data[[#This Row],[NORM_Spécialité]], tbl_produits[Nom normalisé], 0))</f>
        <v>Antiparasitaires, insecticides et répulsifs</v>
      </c>
      <c r="H2266">
        <f>YEAR(tbl_data[[#This Row],[Date_rapport]])</f>
        <v>2022</v>
      </c>
      <c r="I2266" t="str">
        <f>INDEX(tbl_produits[Molécule extraite], MATCH(tbl_data[[#This Row],[NORM_Spécialité]], tbl_produits[Nom normalisé], 0))</f>
        <v>Albendazole</v>
      </c>
      <c r="J2266" s="34">
        <f>DATE(LEFT(tbl_data[[#This Row],[Date_rapport]], 4), MID(tbl_data[[#This Row],[Date_rapport]], 6, 2), RIGHT(tbl_data[[#This Row],[Date_rapport]], 2))</f>
        <v>44585</v>
      </c>
    </row>
    <row r="2267" spans="1:10" x14ac:dyDescent="0.2">
      <c r="A2267" s="28" t="s">
        <v>2031</v>
      </c>
      <c r="B2267" t="s">
        <v>6</v>
      </c>
      <c r="C2267" s="28" t="s">
        <v>340</v>
      </c>
      <c r="D2267" t="s">
        <v>216</v>
      </c>
      <c r="E2267" t="s">
        <v>1627</v>
      </c>
      <c r="F2267" t="str">
        <f>INDEX(tbl_produits[Nom normalisé], MATCH(tbl_data[[#This Row],[Spécialité]], tbl_produits[Nom original], 0))</f>
        <v>LHRH FERRING 100 microgrammes/1 ml, solution injectable</v>
      </c>
      <c r="G2267" t="str">
        <f>INDEX(tbl_produits[Classe nom], MATCH(tbl_data[[#This Row],[NORM_Spécialité]], tbl_produits[Nom normalisé], 0))</f>
        <v>Divers</v>
      </c>
      <c r="H2267">
        <f>YEAR(tbl_data[[#This Row],[Date_rapport]])</f>
        <v>2022</v>
      </c>
      <c r="I2267" t="str">
        <f>INDEX(tbl_produits[Molécule extraite], MATCH(tbl_data[[#This Row],[NORM_Spécialité]], tbl_produits[Nom normalisé], 0))</f>
        <v>Acétate de gonadoréline</v>
      </c>
      <c r="J2267" s="34">
        <f>DATE(LEFT(tbl_data[[#This Row],[Date_rapport]], 4), MID(tbl_data[[#This Row],[Date_rapport]], 6, 2), RIGHT(tbl_data[[#This Row],[Date_rapport]], 2))</f>
        <v>44585</v>
      </c>
    </row>
    <row r="2268" spans="1:10" x14ac:dyDescent="0.2">
      <c r="A2268" s="28" t="s">
        <v>2031</v>
      </c>
      <c r="B2268" t="s">
        <v>6</v>
      </c>
      <c r="C2268" s="28" t="s">
        <v>340</v>
      </c>
      <c r="D2268" t="s">
        <v>40</v>
      </c>
      <c r="E2268" t="s">
        <v>1628</v>
      </c>
      <c r="F2268" t="str">
        <f>INDEX(tbl_produits[Nom normalisé], MATCH(tbl_data[[#This Row],[Spécialité]], tbl_produits[Nom original], 0))</f>
        <v>PIPERACILLINE PANPHARMA 1 g et 4 g, poudre pour solution injectable (I.M., I.V.)</v>
      </c>
      <c r="G2268" t="str">
        <f>INDEX(tbl_produits[Classe nom], MATCH(tbl_data[[#This Row],[NORM_Spécialité]], tbl_produits[Nom normalisé], 0))</f>
        <v>Anti-infectieux à usage systémique</v>
      </c>
      <c r="H2268">
        <f>YEAR(tbl_data[[#This Row],[Date_rapport]])</f>
        <v>2022</v>
      </c>
      <c r="I2268" t="str">
        <f>INDEX(tbl_produits[Molécule extraite], MATCH(tbl_data[[#This Row],[NORM_Spécialité]], tbl_produits[Nom normalisé], 0))</f>
        <v>Pipéracilline</v>
      </c>
      <c r="J2268" s="34">
        <f>DATE(LEFT(tbl_data[[#This Row],[Date_rapport]], 4), MID(tbl_data[[#This Row],[Date_rapport]], 6, 2), RIGHT(tbl_data[[#This Row],[Date_rapport]], 2))</f>
        <v>44585</v>
      </c>
    </row>
    <row r="2269" spans="1:10" x14ac:dyDescent="0.2">
      <c r="A2269" s="28" t="s">
        <v>2031</v>
      </c>
      <c r="B2269" t="s">
        <v>6</v>
      </c>
      <c r="C2269" s="28" t="s">
        <v>340</v>
      </c>
      <c r="D2269" t="s">
        <v>75</v>
      </c>
      <c r="E2269" t="s">
        <v>1629</v>
      </c>
      <c r="F2269" t="str">
        <f>INDEX(tbl_produits[Nom normalisé], MATCH(tbl_data[[#This Row],[Spécialité]], tbl_produits[Nom original], 0))</f>
        <v>TALOXA  600 mg comprimé, TALOXA 600 mg/5 ml suspension buvable</v>
      </c>
      <c r="G2269" t="str">
        <f>INDEX(tbl_produits[Classe nom], MATCH(tbl_data[[#This Row],[NORM_Spécialité]], tbl_produits[Nom normalisé], 0))</f>
        <v>Système nerveux</v>
      </c>
      <c r="H2269">
        <f>YEAR(tbl_data[[#This Row],[Date_rapport]])</f>
        <v>2022</v>
      </c>
      <c r="I2269" t="str">
        <f>INDEX(tbl_produits[Molécule extraite], MATCH(tbl_data[[#This Row],[NORM_Spécialité]], tbl_produits[Nom normalisé], 0))</f>
        <v>Felbamate</v>
      </c>
      <c r="J2269" s="34">
        <f>DATE(LEFT(tbl_data[[#This Row],[Date_rapport]], 4), MID(tbl_data[[#This Row],[Date_rapport]], 6, 2), RIGHT(tbl_data[[#This Row],[Date_rapport]], 2))</f>
        <v>44585</v>
      </c>
    </row>
    <row r="2270" spans="1:10" x14ac:dyDescent="0.2">
      <c r="A2270" s="28" t="s">
        <v>2031</v>
      </c>
      <c r="B2270" t="s">
        <v>6</v>
      </c>
      <c r="C2270" s="28" t="s">
        <v>340</v>
      </c>
      <c r="D2270" t="s">
        <v>151</v>
      </c>
      <c r="E2270" t="s">
        <v>298</v>
      </c>
      <c r="F2270" t="str">
        <f>INDEX(tbl_produits[Nom normalisé], MATCH(tbl_data[[#This Row],[Spécialité]], tbl_produits[Nom original], 0))</f>
        <v>SPOTOF 500 mg comprimé pelliculé et EXACYL 500mg  comprimé pelliculé</v>
      </c>
      <c r="G2270" t="str">
        <f>INDEX(tbl_produits[Classe nom], MATCH(tbl_data[[#This Row],[NORM_Spécialité]], tbl_produits[Nom normalisé], 0))</f>
        <v>Sang et organes hématopoïétiques</v>
      </c>
      <c r="H2270">
        <f>YEAR(tbl_data[[#This Row],[Date_rapport]])</f>
        <v>2022</v>
      </c>
      <c r="I2270" t="str">
        <f>INDEX(tbl_produits[Molécule extraite], MATCH(tbl_data[[#This Row],[NORM_Spécialité]], tbl_produits[Nom normalisé], 0))</f>
        <v>Tranexamique (acide)</v>
      </c>
      <c r="J2270" s="34">
        <f>DATE(LEFT(tbl_data[[#This Row],[Date_rapport]], 4), MID(tbl_data[[#This Row],[Date_rapport]], 6, 2), RIGHT(tbl_data[[#This Row],[Date_rapport]], 2))</f>
        <v>44585</v>
      </c>
    </row>
    <row r="2271" spans="1:10" x14ac:dyDescent="0.2">
      <c r="A2271" s="28" t="s">
        <v>2031</v>
      </c>
      <c r="B2271" t="s">
        <v>6</v>
      </c>
      <c r="C2271" s="28" t="s">
        <v>340</v>
      </c>
      <c r="D2271" t="s">
        <v>212</v>
      </c>
      <c r="E2271" t="s">
        <v>1630</v>
      </c>
      <c r="F2271" t="str">
        <f>INDEX(tbl_produits[Nom normalisé], MATCH(tbl_data[[#This Row],[Spécialité]], tbl_produits[Nom original], 0))</f>
        <v>CYAMEMAZINE 25 mg, comprimé pelliculé sécable (Spécialités à base de)</v>
      </c>
      <c r="G2271" t="str">
        <f>INDEX(tbl_produits[Classe nom], MATCH(tbl_data[[#This Row],[NORM_Spécialité]], tbl_produits[Nom normalisé], 0))</f>
        <v>Système nerveux</v>
      </c>
      <c r="H2271">
        <f>YEAR(tbl_data[[#This Row],[Date_rapport]])</f>
        <v>2022</v>
      </c>
      <c r="I2271" t="str">
        <f>INDEX(tbl_produits[Molécule extraite], MATCH(tbl_data[[#This Row],[NORM_Spécialité]], tbl_produits[Nom normalisé], 0))</f>
        <v>Cyamémazine</v>
      </c>
      <c r="J2271" s="34">
        <f>DATE(LEFT(tbl_data[[#This Row],[Date_rapport]], 4), MID(tbl_data[[#This Row],[Date_rapport]], 6, 2), RIGHT(tbl_data[[#This Row],[Date_rapport]], 2))</f>
        <v>44585</v>
      </c>
    </row>
    <row r="2272" spans="1:10" x14ac:dyDescent="0.2">
      <c r="A2272" s="28" t="s">
        <v>2031</v>
      </c>
      <c r="B2272" t="s">
        <v>6</v>
      </c>
      <c r="C2272" s="28" t="s">
        <v>340</v>
      </c>
      <c r="D2272" t="s">
        <v>184</v>
      </c>
      <c r="E2272" t="s">
        <v>1630</v>
      </c>
      <c r="F2272" t="str">
        <f>INDEX(tbl_produits[Nom normalisé], MATCH(tbl_data[[#This Row],[Spécialité]], tbl_produits[Nom original], 0))</f>
        <v>PROVAMES 2 mg  comprimé pelliculé</v>
      </c>
      <c r="G2272" t="str">
        <f>INDEX(tbl_produits[Classe nom], MATCH(tbl_data[[#This Row],[NORM_Spécialité]], tbl_produits[Nom normalisé], 0))</f>
        <v>Système génito-urinaire et hormones sexuelles</v>
      </c>
      <c r="H2272">
        <f>YEAR(tbl_data[[#This Row],[Date_rapport]])</f>
        <v>2022</v>
      </c>
      <c r="I2272" t="str">
        <f>INDEX(tbl_produits[Molécule extraite], MATCH(tbl_data[[#This Row],[NORM_Spécialité]], tbl_produits[Nom normalisé], 0))</f>
        <v>Estradiol hémihydraté</v>
      </c>
      <c r="J2272" s="34">
        <f>DATE(LEFT(tbl_data[[#This Row],[Date_rapport]], 4), MID(tbl_data[[#This Row],[Date_rapport]], 6, 2), RIGHT(tbl_data[[#This Row],[Date_rapport]], 2))</f>
        <v>44585</v>
      </c>
    </row>
    <row r="2273" spans="1:10" x14ac:dyDescent="0.2">
      <c r="A2273" s="28" t="s">
        <v>2031</v>
      </c>
      <c r="B2273" t="s">
        <v>6</v>
      </c>
      <c r="C2273" s="28" t="s">
        <v>340</v>
      </c>
      <c r="D2273" t="s">
        <v>223</v>
      </c>
      <c r="E2273" t="s">
        <v>288</v>
      </c>
      <c r="F2273" t="str">
        <f>INDEX(tbl_produits[Nom normalisé], MATCH(tbl_data[[#This Row],[Spécialité]], tbl_produits[Nom original], 0))</f>
        <v>AMMONAPS 500 mg, comprimé</v>
      </c>
      <c r="G2273" t="str">
        <f>INDEX(tbl_produits[Classe nom], MATCH(tbl_data[[#This Row],[NORM_Spécialité]], tbl_produits[Nom normalisé], 0))</f>
        <v>Voies digestives et métabolisme</v>
      </c>
      <c r="H2273">
        <f>YEAR(tbl_data[[#This Row],[Date_rapport]])</f>
        <v>2022</v>
      </c>
      <c r="I2273" t="str">
        <f>INDEX(tbl_produits[Molécule extraite], MATCH(tbl_data[[#This Row],[NORM_Spécialité]], tbl_produits[Nom normalisé], 0))</f>
        <v>Phénylbutyrate de sodium</v>
      </c>
      <c r="J2273" s="34">
        <f>DATE(LEFT(tbl_data[[#This Row],[Date_rapport]], 4), MID(tbl_data[[#This Row],[Date_rapport]], 6, 2), RIGHT(tbl_data[[#This Row],[Date_rapport]], 2))</f>
        <v>44585</v>
      </c>
    </row>
    <row r="2274" spans="1:10" x14ac:dyDescent="0.2">
      <c r="A2274" s="28" t="s">
        <v>2031</v>
      </c>
      <c r="B2274" t="s">
        <v>6</v>
      </c>
      <c r="C2274" s="28" t="s">
        <v>340</v>
      </c>
      <c r="D2274" t="s">
        <v>246</v>
      </c>
      <c r="E2274" t="s">
        <v>1631</v>
      </c>
      <c r="F2274" t="str">
        <f>INDEX(tbl_produits[Nom normalisé], MATCH(tbl_data[[#This Row],[Spécialité]], tbl_produits[Nom original], 0))</f>
        <v>ORENCIA 125 mg, solution injectable en seringue préremplie</v>
      </c>
      <c r="G2274" t="str">
        <f>INDEX(tbl_produits[Classe nom], MATCH(tbl_data[[#This Row],[NORM_Spécialité]], tbl_produits[Nom normalisé], 0))</f>
        <v>Antinéoplasiques et immunomodulateurs</v>
      </c>
      <c r="H2274">
        <f>YEAR(tbl_data[[#This Row],[Date_rapport]])</f>
        <v>2022</v>
      </c>
      <c r="I2274" t="str">
        <f>INDEX(tbl_produits[Molécule extraite], MATCH(tbl_data[[#This Row],[NORM_Spécialité]], tbl_produits[Nom normalisé], 0))</f>
        <v>Abatacept</v>
      </c>
      <c r="J2274" s="34">
        <f>DATE(LEFT(tbl_data[[#This Row],[Date_rapport]], 4), MID(tbl_data[[#This Row],[Date_rapport]], 6, 2), RIGHT(tbl_data[[#This Row],[Date_rapport]], 2))</f>
        <v>44585</v>
      </c>
    </row>
    <row r="2275" spans="1:10" x14ac:dyDescent="0.2">
      <c r="A2275" s="28" t="s">
        <v>2031</v>
      </c>
      <c r="B2275" t="s">
        <v>6</v>
      </c>
      <c r="C2275" s="28" t="s">
        <v>340</v>
      </c>
      <c r="D2275" t="s">
        <v>227</v>
      </c>
      <c r="E2275" t="s">
        <v>1632</v>
      </c>
      <c r="F2275" t="str">
        <f>INDEX(tbl_produits[Nom normalisé], MATCH(tbl_data[[#This Row],[Spécialité]], tbl_produits[Nom original], 0))</f>
        <v>CLAMOXYL 2 g, poudre pour solution injectable/ pour perfusion (IM-IV)</v>
      </c>
      <c r="G2275" t="str">
        <f>INDEX(tbl_produits[Classe nom], MATCH(tbl_data[[#This Row],[NORM_Spécialité]], tbl_produits[Nom normalisé], 0))</f>
        <v>Anti-infectieux à usage systémique</v>
      </c>
      <c r="H2275">
        <f>YEAR(tbl_data[[#This Row],[Date_rapport]])</f>
        <v>2022</v>
      </c>
      <c r="I2275" t="str">
        <f>INDEX(tbl_produits[Molécule extraite], MATCH(tbl_data[[#This Row],[NORM_Spécialité]], tbl_produits[Nom normalisé], 0))</f>
        <v>Amoxicilline</v>
      </c>
      <c r="J2275" s="34">
        <f>DATE(LEFT(tbl_data[[#This Row],[Date_rapport]], 4), MID(tbl_data[[#This Row],[Date_rapport]], 6, 2), RIGHT(tbl_data[[#This Row],[Date_rapport]], 2))</f>
        <v>44585</v>
      </c>
    </row>
    <row r="2276" spans="1:10" x14ac:dyDescent="0.2">
      <c r="A2276" s="28" t="s">
        <v>2031</v>
      </c>
      <c r="B2276" t="s">
        <v>9</v>
      </c>
      <c r="C2276" s="28" t="s">
        <v>340</v>
      </c>
      <c r="D2276" t="s">
        <v>253</v>
      </c>
      <c r="E2276" t="s">
        <v>2</v>
      </c>
      <c r="F2276" t="str">
        <f>INDEX(tbl_produits[Nom normalisé], MATCH(tbl_data[[#This Row],[Spécialité]], tbl_produits[Nom original], 0))</f>
        <v>CERNEVIT, poudre pour solution injectable ou pour perfusion</v>
      </c>
      <c r="G2276" t="str">
        <f>INDEX(tbl_produits[Classe nom], MATCH(tbl_data[[#This Row],[NORM_Spécialité]], tbl_produits[Nom normalisé], 0))</f>
        <v>Sang et organes hématopoïétiques</v>
      </c>
      <c r="H2276">
        <f>YEAR(tbl_data[[#This Row],[Date_rapport]])</f>
        <v>2022</v>
      </c>
      <c r="I2276" t="str">
        <f>INDEX(tbl_produits[Molécule extraite], MATCH(tbl_data[[#This Row],[NORM_Spécialité]], tbl_produits[Nom normalisé], 0))</f>
        <v>Association de vitamines hydrosolubles et liposolubles</v>
      </c>
      <c r="J2276" s="34">
        <f>DATE(LEFT(tbl_data[[#This Row],[Date_rapport]], 4), MID(tbl_data[[#This Row],[Date_rapport]], 6, 2), RIGHT(tbl_data[[#This Row],[Date_rapport]], 2))</f>
        <v>44585</v>
      </c>
    </row>
    <row r="2277" spans="1:10" x14ac:dyDescent="0.2">
      <c r="A2277" s="28" t="s">
        <v>2031</v>
      </c>
      <c r="B2277" t="s">
        <v>6</v>
      </c>
      <c r="C2277" s="28" t="s">
        <v>340</v>
      </c>
      <c r="D2277" t="s">
        <v>270</v>
      </c>
      <c r="E2277" t="s">
        <v>1619</v>
      </c>
      <c r="F2277" t="str">
        <f>INDEX(tbl_produits[Nom normalisé], MATCH(tbl_data[[#This Row],[Spécialité]], tbl_produits[Nom original], 0))</f>
        <v>PARLODEL 2,5 mg  comprimé sécable</v>
      </c>
      <c r="G2277" t="str">
        <f>INDEX(tbl_produits[Classe nom], MATCH(tbl_data[[#This Row],[NORM_Spécialité]], tbl_produits[Nom normalisé], 0))</f>
        <v>Système génito-urinaire et hormones sexuelles</v>
      </c>
      <c r="H2277">
        <f>YEAR(tbl_data[[#This Row],[Date_rapport]])</f>
        <v>2022</v>
      </c>
      <c r="I2277" t="str">
        <f>INDEX(tbl_produits[Molécule extraite], MATCH(tbl_data[[#This Row],[NORM_Spécialité]], tbl_produits[Nom normalisé], 0))</f>
        <v>Bromocriptine</v>
      </c>
      <c r="J2277" s="34">
        <f>DATE(LEFT(tbl_data[[#This Row],[Date_rapport]], 4), MID(tbl_data[[#This Row],[Date_rapport]], 6, 2), RIGHT(tbl_data[[#This Row],[Date_rapport]], 2))</f>
        <v>44585</v>
      </c>
    </row>
    <row r="2278" spans="1:10" x14ac:dyDescent="0.2">
      <c r="A2278" s="28" t="s">
        <v>2031</v>
      </c>
      <c r="B2278" t="s">
        <v>6</v>
      </c>
      <c r="C2278" s="28" t="s">
        <v>345</v>
      </c>
      <c r="D2278" t="s">
        <v>173</v>
      </c>
      <c r="E2278" t="s">
        <v>360</v>
      </c>
      <c r="F2278" t="str">
        <f>INDEX(tbl_produits[Nom normalisé], MATCH(tbl_data[[#This Row],[Spécialité]], tbl_produits[Nom original], 0))</f>
        <v>DAPTOMYCINE ACCORD 350 mg, poudre pour solution injectable/pour perfusion</v>
      </c>
      <c r="G2278" t="str">
        <f>INDEX(tbl_produits[Classe nom], MATCH(tbl_data[[#This Row],[NORM_Spécialité]], tbl_produits[Nom normalisé], 0))</f>
        <v>Anti-infectieux à usage systémique</v>
      </c>
      <c r="H2278">
        <f>YEAR(tbl_data[[#This Row],[Date_rapport]])</f>
        <v>2022</v>
      </c>
      <c r="I2278" t="str">
        <f>INDEX(tbl_produits[Molécule extraite], MATCH(tbl_data[[#This Row],[NORM_Spécialité]], tbl_produits[Nom normalisé], 0))</f>
        <v>Daptomycine</v>
      </c>
      <c r="J2278" s="34">
        <f>DATE(LEFT(tbl_data[[#This Row],[Date_rapport]], 4), MID(tbl_data[[#This Row],[Date_rapport]], 6, 2), RIGHT(tbl_data[[#This Row],[Date_rapport]], 2))</f>
        <v>44585</v>
      </c>
    </row>
    <row r="2279" spans="1:10" x14ac:dyDescent="0.2">
      <c r="A2279" s="28" t="s">
        <v>2031</v>
      </c>
      <c r="B2279" t="s">
        <v>6</v>
      </c>
      <c r="C2279" s="28" t="s">
        <v>347</v>
      </c>
      <c r="D2279" t="s">
        <v>319</v>
      </c>
      <c r="E2279" t="s">
        <v>349</v>
      </c>
      <c r="F2279" t="str">
        <f>INDEX(tbl_produits[Nom normalisé], MATCH(tbl_data[[#This Row],[Spécialité]], tbl_produits[Nom original], 0))</f>
        <v>VABOREM 1g/1g, poudre pour solution à diluer pour perfusion</v>
      </c>
      <c r="G2279" t="str">
        <f>INDEX(tbl_produits[Classe nom], MATCH(tbl_data[[#This Row],[NORM_Spécialité]], tbl_produits[Nom normalisé], 0))</f>
        <v>Anti-infectieux à usage systémique</v>
      </c>
      <c r="H2279">
        <f>YEAR(tbl_data[[#This Row],[Date_rapport]])</f>
        <v>2022</v>
      </c>
      <c r="I2279" t="str">
        <f>INDEX(tbl_produits[Molécule extraite], MATCH(tbl_data[[#This Row],[NORM_Spécialité]], tbl_produits[Nom normalisé], 0))</f>
        <v>Méropénem/Vaborbactam</v>
      </c>
      <c r="J2279" s="34">
        <f>DATE(LEFT(tbl_data[[#This Row],[Date_rapport]], 4), MID(tbl_data[[#This Row],[Date_rapport]], 6, 2), RIGHT(tbl_data[[#This Row],[Date_rapport]], 2))</f>
        <v>44585</v>
      </c>
    </row>
    <row r="2280" spans="1:10" x14ac:dyDescent="0.2">
      <c r="A2280" s="28" t="s">
        <v>2031</v>
      </c>
      <c r="B2280" t="s">
        <v>6</v>
      </c>
      <c r="C2280" s="28" t="s">
        <v>353</v>
      </c>
      <c r="D2280" t="s">
        <v>354</v>
      </c>
      <c r="E2280" t="s">
        <v>353</v>
      </c>
      <c r="F2280" t="str">
        <f>INDEX(tbl_produits[Nom normalisé], MATCH(tbl_data[[#This Row],[Spécialité]], tbl_produits[Nom original], 0))</f>
        <v>TALZENNA 1 mg, gélule - TALZENNA 0.5 mg, gélule</v>
      </c>
      <c r="G2280" t="str">
        <f>INDEX(tbl_produits[Classe nom], MATCH(tbl_data[[#This Row],[NORM_Spécialité]], tbl_produits[Nom normalisé], 0))</f>
        <v>Antinéoplasiques et immunomodulateurs</v>
      </c>
      <c r="H2280">
        <f>YEAR(tbl_data[[#This Row],[Date_rapport]])</f>
        <v>2022</v>
      </c>
      <c r="I2280" t="str">
        <f>INDEX(tbl_produits[Molécule extraite], MATCH(tbl_data[[#This Row],[NORM_Spécialité]], tbl_produits[Nom normalisé], 0))</f>
        <v>Talazoparib</v>
      </c>
      <c r="J2280" s="34">
        <f>DATE(LEFT(tbl_data[[#This Row],[Date_rapport]], 4), MID(tbl_data[[#This Row],[Date_rapport]], 6, 2), RIGHT(tbl_data[[#This Row],[Date_rapport]], 2))</f>
        <v>44585</v>
      </c>
    </row>
    <row r="2281" spans="1:10" x14ac:dyDescent="0.2">
      <c r="A2281" s="28" t="s">
        <v>2031</v>
      </c>
      <c r="B2281" t="s">
        <v>9</v>
      </c>
      <c r="C2281" s="28" t="s">
        <v>355</v>
      </c>
      <c r="D2281" t="s">
        <v>356</v>
      </c>
      <c r="E2281" t="s">
        <v>2</v>
      </c>
      <c r="F2281" t="str">
        <f>INDEX(tbl_produits[Nom normalisé], MATCH(tbl_data[[#This Row],[Spécialité]], tbl_produits[Nom original], 0))</f>
        <v>TARKA LP 240 mg/2 mg, comprimé pelliculé à libération prolongée</v>
      </c>
      <c r="G2281" t="str">
        <f>INDEX(tbl_produits[Classe nom], MATCH(tbl_data[[#This Row],[NORM_Spécialité]], tbl_produits[Nom normalisé], 0))</f>
        <v>Système cardiovasculaire</v>
      </c>
      <c r="H2281">
        <f>YEAR(tbl_data[[#This Row],[Date_rapport]])</f>
        <v>2022</v>
      </c>
      <c r="I2281" t="str">
        <f>INDEX(tbl_produits[Molécule extraite], MATCH(tbl_data[[#This Row],[NORM_Spécialité]], tbl_produits[Nom normalisé], 0))</f>
        <v>Trandolapril/Vérapamil</v>
      </c>
      <c r="J2281" s="34">
        <f>DATE(LEFT(tbl_data[[#This Row],[Date_rapport]], 4), MID(tbl_data[[#This Row],[Date_rapport]], 6, 2), RIGHT(tbl_data[[#This Row],[Date_rapport]], 2))</f>
        <v>44585</v>
      </c>
    </row>
    <row r="2282" spans="1:10" x14ac:dyDescent="0.2">
      <c r="A2282" s="28" t="s">
        <v>2031</v>
      </c>
      <c r="B2282" t="s">
        <v>9</v>
      </c>
      <c r="C2282" s="28" t="s">
        <v>355</v>
      </c>
      <c r="D2282" t="s">
        <v>357</v>
      </c>
      <c r="E2282" t="s">
        <v>2</v>
      </c>
      <c r="F2282" t="str">
        <f>INDEX(tbl_produits[Nom normalisé], MATCH(tbl_data[[#This Row],[Spécialité]], tbl_produits[Nom original], 0))</f>
        <v>TARKA LP 240 mg/4 mg, comprimé pelliculé à libération prolongée</v>
      </c>
      <c r="G2282" t="str">
        <f>INDEX(tbl_produits[Classe nom], MATCH(tbl_data[[#This Row],[NORM_Spécialité]], tbl_produits[Nom normalisé], 0))</f>
        <v>Système cardiovasculaire</v>
      </c>
      <c r="H2282">
        <f>YEAR(tbl_data[[#This Row],[Date_rapport]])</f>
        <v>2022</v>
      </c>
      <c r="I2282" t="str">
        <f>INDEX(tbl_produits[Molécule extraite], MATCH(tbl_data[[#This Row],[NORM_Spécialité]], tbl_produits[Nom normalisé], 0))</f>
        <v>Trandolapril/Vérapamil</v>
      </c>
      <c r="J2282" s="34">
        <f>DATE(LEFT(tbl_data[[#This Row],[Date_rapport]], 4), MID(tbl_data[[#This Row],[Date_rapport]], 6, 2), RIGHT(tbl_data[[#This Row],[Date_rapport]], 2))</f>
        <v>44585</v>
      </c>
    </row>
    <row r="2283" spans="1:10" x14ac:dyDescent="0.2">
      <c r="A2283" s="28" t="s">
        <v>2031</v>
      </c>
      <c r="B2283" t="s">
        <v>6</v>
      </c>
      <c r="C2283" s="28" t="s">
        <v>358</v>
      </c>
      <c r="D2283" t="s">
        <v>120</v>
      </c>
      <c r="E2283" t="s">
        <v>358</v>
      </c>
      <c r="F2283" t="str">
        <f>INDEX(tbl_produits[Nom normalisé], MATCH(tbl_data[[#This Row],[Spécialité]], tbl_produits[Nom original], 0))</f>
        <v>LAROSCORBINE 1g/5ml, solution injectable</v>
      </c>
      <c r="G2283" t="str">
        <f>INDEX(tbl_produits[Classe nom], MATCH(tbl_data[[#This Row],[NORM_Spécialité]], tbl_produits[Nom normalisé], 0))</f>
        <v>Voies digestives et métabolisme</v>
      </c>
      <c r="H2283">
        <f>YEAR(tbl_data[[#This Row],[Date_rapport]])</f>
        <v>2022</v>
      </c>
      <c r="I2283" t="str">
        <f>INDEX(tbl_produits[Molécule extraite], MATCH(tbl_data[[#This Row],[NORM_Spécialité]], tbl_produits[Nom normalisé], 0))</f>
        <v>Acide ascorbique</v>
      </c>
      <c r="J2283" s="34">
        <f>DATE(LEFT(tbl_data[[#This Row],[Date_rapport]], 4), MID(tbl_data[[#This Row],[Date_rapport]], 6, 2), RIGHT(tbl_data[[#This Row],[Date_rapport]], 2))</f>
        <v>44585</v>
      </c>
    </row>
    <row r="2284" spans="1:10" x14ac:dyDescent="0.2">
      <c r="A2284" s="28" t="s">
        <v>2031</v>
      </c>
      <c r="B2284" t="s">
        <v>6</v>
      </c>
      <c r="C2284" s="28" t="s">
        <v>359</v>
      </c>
      <c r="D2284" t="s">
        <v>306</v>
      </c>
      <c r="E2284" t="s">
        <v>359</v>
      </c>
      <c r="F2284" t="str">
        <f>INDEX(tbl_produits[Nom normalisé], MATCH(tbl_data[[#This Row],[Spécialité]], tbl_produits[Nom original], 0))</f>
        <v>LIKOZAM 1 mg/ml, suspension buvable</v>
      </c>
      <c r="G2284" t="str">
        <f>INDEX(tbl_produits[Classe nom], MATCH(tbl_data[[#This Row],[NORM_Spécialité]], tbl_produits[Nom normalisé], 0))</f>
        <v>Système nerveux</v>
      </c>
      <c r="H2284">
        <f>YEAR(tbl_data[[#This Row],[Date_rapport]])</f>
        <v>2022</v>
      </c>
      <c r="I2284" t="str">
        <f>INDEX(tbl_produits[Molécule extraite], MATCH(tbl_data[[#This Row],[NORM_Spécialité]], tbl_produits[Nom normalisé], 0))</f>
        <v>Clobazam</v>
      </c>
      <c r="J2284" s="34">
        <f>DATE(LEFT(tbl_data[[#This Row],[Date_rapport]], 4), MID(tbl_data[[#This Row],[Date_rapport]], 6, 2), RIGHT(tbl_data[[#This Row],[Date_rapport]], 2))</f>
        <v>44585</v>
      </c>
    </row>
    <row r="2285" spans="1:10" x14ac:dyDescent="0.2">
      <c r="A2285" s="28" t="s">
        <v>2031</v>
      </c>
      <c r="B2285" t="s">
        <v>9</v>
      </c>
      <c r="C2285" s="28" t="s">
        <v>359</v>
      </c>
      <c r="D2285" t="s">
        <v>155</v>
      </c>
      <c r="E2285" t="s">
        <v>2</v>
      </c>
      <c r="F2285" t="str">
        <f>INDEX(tbl_produits[Nom normalisé], MATCH(tbl_data[[#This Row],[Spécialité]], tbl_produits[Nom original], 0))</f>
        <v>ZOPHREN 4 mg/5 ml, sirop</v>
      </c>
      <c r="G2285" t="str">
        <f>INDEX(tbl_produits[Classe nom], MATCH(tbl_data[[#This Row],[NORM_Spécialité]], tbl_produits[Nom normalisé], 0))</f>
        <v>Voies digestives et métabolisme</v>
      </c>
      <c r="H2285">
        <f>YEAR(tbl_data[[#This Row],[Date_rapport]])</f>
        <v>2022</v>
      </c>
      <c r="I2285" t="str">
        <f>INDEX(tbl_produits[Molécule extraite], MATCH(tbl_data[[#This Row],[NORM_Spécialité]], tbl_produits[Nom normalisé], 0))</f>
        <v>Ondansétron</v>
      </c>
      <c r="J2285" s="34">
        <f>DATE(LEFT(tbl_data[[#This Row],[Date_rapport]], 4), MID(tbl_data[[#This Row],[Date_rapport]], 6, 2), RIGHT(tbl_data[[#This Row],[Date_rapport]], 2))</f>
        <v>44585</v>
      </c>
    </row>
    <row r="2286" spans="1:10" x14ac:dyDescent="0.2">
      <c r="A2286" s="28" t="s">
        <v>2031</v>
      </c>
      <c r="B2286" t="s">
        <v>6</v>
      </c>
      <c r="C2286" s="28" t="s">
        <v>360</v>
      </c>
      <c r="D2286" t="s">
        <v>93</v>
      </c>
      <c r="E2286" t="s">
        <v>293</v>
      </c>
      <c r="F2286" t="str">
        <f>INDEX(tbl_produits[Nom normalisé], MATCH(tbl_data[[#This Row],[Spécialité]], tbl_produits[Nom original], 0))</f>
        <v>LEVODOPA CARBIDOPA TEVA 100 mg/10 mg, comprimé sécable</v>
      </c>
      <c r="G2286" t="str">
        <f>INDEX(tbl_produits[Classe nom], MATCH(tbl_data[[#This Row],[NORM_Spécialité]], tbl_produits[Nom normalisé], 0))</f>
        <v>Système nerveux</v>
      </c>
      <c r="H2286">
        <f>YEAR(tbl_data[[#This Row],[Date_rapport]])</f>
        <v>2022</v>
      </c>
      <c r="I2286" t="str">
        <f>INDEX(tbl_produits[Molécule extraite], MATCH(tbl_data[[#This Row],[NORM_Spécialité]], tbl_produits[Nom normalisé], 0))</f>
        <v>Lévodopa / bensérazide base</v>
      </c>
      <c r="J2286" s="34">
        <f>DATE(LEFT(tbl_data[[#This Row],[Date_rapport]], 4), MID(tbl_data[[#This Row],[Date_rapport]], 6, 2), RIGHT(tbl_data[[#This Row],[Date_rapport]], 2))</f>
        <v>44585</v>
      </c>
    </row>
    <row r="2287" spans="1:10" x14ac:dyDescent="0.2">
      <c r="A2287" s="28" t="s">
        <v>2031</v>
      </c>
      <c r="B2287" t="s">
        <v>3</v>
      </c>
      <c r="C2287" s="28" t="s">
        <v>360</v>
      </c>
      <c r="D2287" t="s">
        <v>361</v>
      </c>
      <c r="E2287" t="s">
        <v>2</v>
      </c>
      <c r="F2287" t="str">
        <f>INDEX(tbl_produits[Nom normalisé], MATCH(tbl_data[[#This Row],[Spécialité]], tbl_produits[Nom original], 0))</f>
        <v>DIPENTUM  250 mg comprimé et DIPENTUM 500 mg comprimé</v>
      </c>
      <c r="G2287" t="str">
        <f>INDEX(tbl_produits[Classe nom], MATCH(tbl_data[[#This Row],[NORM_Spécialité]], tbl_produits[Nom normalisé], 0))</f>
        <v>Voies digestives et métabolisme</v>
      </c>
      <c r="H2287">
        <f>YEAR(tbl_data[[#This Row],[Date_rapport]])</f>
        <v>2022</v>
      </c>
      <c r="I2287" t="str">
        <f>INDEX(tbl_produits[Molécule extraite], MATCH(tbl_data[[#This Row],[NORM_Spécialité]], tbl_produits[Nom normalisé], 0))</f>
        <v>Olsalazine sodique</v>
      </c>
      <c r="J2287" s="34">
        <f>DATE(LEFT(tbl_data[[#This Row],[Date_rapport]], 4), MID(tbl_data[[#This Row],[Date_rapport]], 6, 2), RIGHT(tbl_data[[#This Row],[Date_rapport]], 2))</f>
        <v>44585</v>
      </c>
    </row>
    <row r="2288" spans="1:10" x14ac:dyDescent="0.2">
      <c r="A2288" s="28" t="s">
        <v>2031</v>
      </c>
      <c r="B2288" t="s">
        <v>9</v>
      </c>
      <c r="C2288" s="28" t="s">
        <v>360</v>
      </c>
      <c r="D2288" t="s">
        <v>362</v>
      </c>
      <c r="E2288" t="s">
        <v>2</v>
      </c>
      <c r="F2288" t="str">
        <f>INDEX(tbl_produits[Nom normalisé], MATCH(tbl_data[[#This Row],[Spécialité]], tbl_produits[Nom original], 0))</f>
        <v>LEVOBUPIVACAINE : ALTAN 0,625; 1,25; 2,5 et 5 mg/mL solution injectable/pour perfusion - Kabi 1,25 mg/ml poche 100 ml; 2,5 et 5 mg/ml 10 ml</v>
      </c>
      <c r="G2288" t="str">
        <f>INDEX(tbl_produits[Classe nom], MATCH(tbl_data[[#This Row],[NORM_Spécialité]], tbl_produits[Nom normalisé], 0))</f>
        <v>Système nerveux</v>
      </c>
      <c r="H2288">
        <f>YEAR(tbl_data[[#This Row],[Date_rapport]])</f>
        <v>2022</v>
      </c>
      <c r="I2288" t="str">
        <f>INDEX(tbl_produits[Molécule extraite], MATCH(tbl_data[[#This Row],[NORM_Spécialité]], tbl_produits[Nom normalisé], 0))</f>
        <v>Lévobupivacaïne (chlorhydrate)</v>
      </c>
      <c r="J2288" s="34">
        <f>DATE(LEFT(tbl_data[[#This Row],[Date_rapport]], 4), MID(tbl_data[[#This Row],[Date_rapport]], 6, 2), RIGHT(tbl_data[[#This Row],[Date_rapport]], 2))</f>
        <v>44585</v>
      </c>
    </row>
    <row r="2289" spans="1:10" x14ac:dyDescent="0.2">
      <c r="A2289" s="28" t="s">
        <v>2031</v>
      </c>
      <c r="B2289" t="s">
        <v>6</v>
      </c>
      <c r="C2289" s="28" t="s">
        <v>363</v>
      </c>
      <c r="D2289" t="s">
        <v>63</v>
      </c>
      <c r="E2289" t="s">
        <v>363</v>
      </c>
      <c r="F2289" t="str">
        <f>INDEX(tbl_produits[Nom normalisé], MATCH(tbl_data[[#This Row],[Spécialité]], tbl_produits[Nom original], 0))</f>
        <v>EMEND 125 mg</v>
      </c>
      <c r="G2289" t="str">
        <f>INDEX(tbl_produits[Classe nom], MATCH(tbl_data[[#This Row],[NORM_Spécialité]], tbl_produits[Nom normalisé], 0))</f>
        <v>Voies digestives et métabolisme</v>
      </c>
      <c r="H2289">
        <f>YEAR(tbl_data[[#This Row],[Date_rapport]])</f>
        <v>2022</v>
      </c>
      <c r="I2289" t="str">
        <f>INDEX(tbl_produits[Molécule extraite], MATCH(tbl_data[[#This Row],[NORM_Spécialité]], tbl_produits[Nom normalisé], 0))</f>
        <v>Aprépitant</v>
      </c>
      <c r="J2289" s="34">
        <f>DATE(LEFT(tbl_data[[#This Row],[Date_rapport]], 4), MID(tbl_data[[#This Row],[Date_rapport]], 6, 2), RIGHT(tbl_data[[#This Row],[Date_rapport]], 2))</f>
        <v>44585</v>
      </c>
    </row>
    <row r="2290" spans="1:10" x14ac:dyDescent="0.2">
      <c r="A2290" s="28" t="s">
        <v>2031</v>
      </c>
      <c r="B2290" t="s">
        <v>9</v>
      </c>
      <c r="C2290" s="28" t="s">
        <v>363</v>
      </c>
      <c r="D2290" t="s">
        <v>364</v>
      </c>
      <c r="E2290" t="s">
        <v>2</v>
      </c>
      <c r="F2290" t="str">
        <f>INDEX(tbl_produits[Nom normalisé], MATCH(tbl_data[[#This Row],[Spécialité]], tbl_produits[Nom original], 0))</f>
        <v>TARKA LP 180 mg/2 mg, comprimé pelliculé à libération prolongée</v>
      </c>
      <c r="G2290" t="str">
        <f>INDEX(tbl_produits[Classe nom], MATCH(tbl_data[[#This Row],[NORM_Spécialité]], tbl_produits[Nom normalisé], 0))</f>
        <v>Système cardiovasculaire</v>
      </c>
      <c r="H2290">
        <f>YEAR(tbl_data[[#This Row],[Date_rapport]])</f>
        <v>2022</v>
      </c>
      <c r="I2290" t="str">
        <f>INDEX(tbl_produits[Molécule extraite], MATCH(tbl_data[[#This Row],[NORM_Spécialité]], tbl_produits[Nom normalisé], 0))</f>
        <v>Trandolapril/Vérapamil</v>
      </c>
      <c r="J2290" s="34">
        <f>DATE(LEFT(tbl_data[[#This Row],[Date_rapport]], 4), MID(tbl_data[[#This Row],[Date_rapport]], 6, 2), RIGHT(tbl_data[[#This Row],[Date_rapport]], 2))</f>
        <v>44585</v>
      </c>
    </row>
    <row r="2291" spans="1:10" x14ac:dyDescent="0.2">
      <c r="A2291" s="28" t="s">
        <v>2031</v>
      </c>
      <c r="B2291" t="s">
        <v>9</v>
      </c>
      <c r="C2291" s="28" t="s">
        <v>365</v>
      </c>
      <c r="D2291" t="s">
        <v>366</v>
      </c>
      <c r="E2291" t="s">
        <v>2</v>
      </c>
      <c r="F2291" t="str">
        <f>INDEX(tbl_produits[Nom normalisé], MATCH(tbl_data[[#This Row],[Spécialité]], tbl_produits[Nom original], 0))</f>
        <v>INFRACYANINE 25 mg/10 ml, poudre et solvant pour solution injectable</v>
      </c>
      <c r="G2291" t="str">
        <f>INDEX(tbl_produits[Classe nom], MATCH(tbl_data[[#This Row],[NORM_Spécialité]], tbl_produits[Nom normalisé], 0))</f>
        <v>Divers</v>
      </c>
      <c r="H2291">
        <f>YEAR(tbl_data[[#This Row],[Date_rapport]])</f>
        <v>2022</v>
      </c>
      <c r="I2291" t="str">
        <f>INDEX(tbl_produits[Molécule extraite], MATCH(tbl_data[[#This Row],[NORM_Spécialité]], tbl_produits[Nom normalisé], 0))</f>
        <v>Indocyanine verte</v>
      </c>
      <c r="J2291" s="34">
        <f>DATE(LEFT(tbl_data[[#This Row],[Date_rapport]], 4), MID(tbl_data[[#This Row],[Date_rapport]], 6, 2), RIGHT(tbl_data[[#This Row],[Date_rapport]], 2))</f>
        <v>44585</v>
      </c>
    </row>
    <row r="2292" spans="1:10" x14ac:dyDescent="0.2">
      <c r="A2292" s="28" t="s">
        <v>2031</v>
      </c>
      <c r="B2292" t="s">
        <v>6</v>
      </c>
      <c r="C2292" s="28" t="s">
        <v>365</v>
      </c>
      <c r="D2292" t="s">
        <v>367</v>
      </c>
      <c r="E2292" t="s">
        <v>328</v>
      </c>
      <c r="F2292" t="str">
        <f>INDEX(tbl_produits[Nom normalisé], MATCH(tbl_data[[#This Row],[Spécialité]], tbl_produits[Nom original], 0))</f>
        <v>EXTENCILLINE 1,2 MUI et 2,4 MUI, poudre et solvant pour suspension injectable IM</v>
      </c>
      <c r="G2292" t="str">
        <f>INDEX(tbl_produits[Classe nom], MATCH(tbl_data[[#This Row],[NORM_Spécialité]], tbl_produits[Nom normalisé], 0))</f>
        <v>Anti-infectieux à usage systémique</v>
      </c>
      <c r="H2292">
        <f>YEAR(tbl_data[[#This Row],[Date_rapport]])</f>
        <v>2022</v>
      </c>
      <c r="I2292" t="str">
        <f>INDEX(tbl_produits[Molécule extraite], MATCH(tbl_data[[#This Row],[NORM_Spécialité]], tbl_produits[Nom normalisé], 0))</f>
        <v>Benzathine benzylpénicilline</v>
      </c>
      <c r="J2292" s="34">
        <f>DATE(LEFT(tbl_data[[#This Row],[Date_rapport]], 4), MID(tbl_data[[#This Row],[Date_rapport]], 6, 2), RIGHT(tbl_data[[#This Row],[Date_rapport]], 2))</f>
        <v>44585</v>
      </c>
    </row>
    <row r="2293" spans="1:10" x14ac:dyDescent="0.2">
      <c r="A2293" s="28" t="s">
        <v>2031</v>
      </c>
      <c r="B2293" t="s">
        <v>6</v>
      </c>
      <c r="C2293" s="28" t="s">
        <v>304</v>
      </c>
      <c r="D2293" t="s">
        <v>98</v>
      </c>
      <c r="E2293" t="s">
        <v>1619</v>
      </c>
      <c r="F2293" t="str">
        <f>INDEX(tbl_produits[Nom normalisé], MATCH(tbl_data[[#This Row],[Spécialité]], tbl_produits[Nom original], 0))</f>
        <v>ALKERAN 50 mg/10 ml, lyophilisat et solution pour usage parentéral (I.V.)</v>
      </c>
      <c r="G2293" t="str">
        <f>INDEX(tbl_produits[Classe nom], MATCH(tbl_data[[#This Row],[NORM_Spécialité]], tbl_produits[Nom normalisé], 0))</f>
        <v>Antinéoplasiques et immunomodulateurs</v>
      </c>
      <c r="H2293">
        <f>YEAR(tbl_data[[#This Row],[Date_rapport]])</f>
        <v>2022</v>
      </c>
      <c r="I2293" t="str">
        <f>INDEX(tbl_produits[Molécule extraite], MATCH(tbl_data[[#This Row],[NORM_Spécialité]], tbl_produits[Nom normalisé], 0))</f>
        <v>Melphalan (Chlorhydrate)</v>
      </c>
      <c r="J2293" s="34">
        <f>DATE(LEFT(tbl_data[[#This Row],[Date_rapport]], 4), MID(tbl_data[[#This Row],[Date_rapport]], 6, 2), RIGHT(tbl_data[[#This Row],[Date_rapport]], 2))</f>
        <v>44585</v>
      </c>
    </row>
    <row r="2294" spans="1:10" x14ac:dyDescent="0.2">
      <c r="A2294" s="28" t="s">
        <v>2031</v>
      </c>
      <c r="B2294" t="s">
        <v>6</v>
      </c>
      <c r="C2294" s="28" t="s">
        <v>307</v>
      </c>
      <c r="D2294" t="s">
        <v>167</v>
      </c>
      <c r="E2294" t="s">
        <v>1619</v>
      </c>
      <c r="F2294" t="str">
        <f>INDEX(tbl_produits[Nom normalisé], MATCH(tbl_data[[#This Row],[Spécialité]], tbl_produits[Nom original], 0))</f>
        <v>POLARAMINE 5 mg/1 ml, solution injectable</v>
      </c>
      <c r="G2294" t="str">
        <f>INDEX(tbl_produits[Classe nom], MATCH(tbl_data[[#This Row],[NORM_Spécialité]], tbl_produits[Nom normalisé], 0))</f>
        <v>Système respiratoire</v>
      </c>
      <c r="H2294">
        <f>YEAR(tbl_data[[#This Row],[Date_rapport]])</f>
        <v>2022</v>
      </c>
      <c r="I2294" t="str">
        <f>INDEX(tbl_produits[Molécule extraite], MATCH(tbl_data[[#This Row],[NORM_Spécialité]], tbl_produits[Nom normalisé], 0))</f>
        <v>Dexchlorphéniramine</v>
      </c>
      <c r="J2294" s="34">
        <f>DATE(LEFT(tbl_data[[#This Row],[Date_rapport]], 4), MID(tbl_data[[#This Row],[Date_rapport]], 6, 2), RIGHT(tbl_data[[#This Row],[Date_rapport]], 2))</f>
        <v>44585</v>
      </c>
    </row>
    <row r="2295" spans="1:10" x14ac:dyDescent="0.2">
      <c r="A2295" s="28" t="s">
        <v>2031</v>
      </c>
      <c r="B2295" t="s">
        <v>6</v>
      </c>
      <c r="C2295" s="28" t="s">
        <v>307</v>
      </c>
      <c r="D2295" t="s">
        <v>308</v>
      </c>
      <c r="E2295" t="s">
        <v>1620</v>
      </c>
      <c r="F2295" t="str">
        <f>INDEX(tbl_produits[Nom normalisé], MATCH(tbl_data[[#This Row],[Spécialité]], tbl_produits[Nom original], 0))</f>
        <v>NINLARO 2,3 mg, gélule</v>
      </c>
      <c r="G2295" t="str">
        <f>INDEX(tbl_produits[Classe nom], MATCH(tbl_data[[#This Row],[NORM_Spécialité]], tbl_produits[Nom normalisé], 0))</f>
        <v>Antinéoplasiques et immunomodulateurs</v>
      </c>
      <c r="H2295">
        <f>YEAR(tbl_data[[#This Row],[Date_rapport]])</f>
        <v>2022</v>
      </c>
      <c r="I2295" t="str">
        <f>INDEX(tbl_produits[Molécule extraite], MATCH(tbl_data[[#This Row],[NORM_Spécialité]], tbl_produits[Nom normalisé], 0))</f>
        <v>Ixazomib</v>
      </c>
      <c r="J2295" s="34">
        <f>DATE(LEFT(tbl_data[[#This Row],[Date_rapport]], 4), MID(tbl_data[[#This Row],[Date_rapport]], 6, 2), RIGHT(tbl_data[[#This Row],[Date_rapport]], 2))</f>
        <v>44585</v>
      </c>
    </row>
    <row r="2296" spans="1:10" x14ac:dyDescent="0.2">
      <c r="A2296" s="28" t="s">
        <v>2031</v>
      </c>
      <c r="B2296" t="s">
        <v>9</v>
      </c>
      <c r="C2296" s="28" t="s">
        <v>313</v>
      </c>
      <c r="D2296" t="s">
        <v>314</v>
      </c>
      <c r="E2296" t="s">
        <v>2</v>
      </c>
      <c r="F2296" t="str">
        <f>INDEX(tbl_produits[Nom normalisé], MATCH(tbl_data[[#This Row],[Spécialité]], tbl_produits[Nom original], 0))</f>
        <v>KARDEGIC 160 mg, poudre pour solution buvable en sachet</v>
      </c>
      <c r="G2296" t="str">
        <f>INDEX(tbl_produits[Classe nom], MATCH(tbl_data[[#This Row],[NORM_Spécialité]], tbl_produits[Nom normalisé], 0))</f>
        <v>Système nerveux</v>
      </c>
      <c r="H2296">
        <f>YEAR(tbl_data[[#This Row],[Date_rapport]])</f>
        <v>2022</v>
      </c>
      <c r="I2296" t="str">
        <f>INDEX(tbl_produits[Molécule extraite], MATCH(tbl_data[[#This Row],[NORM_Spécialité]], tbl_produits[Nom normalisé], 0))</f>
        <v>DL-lysine (acétylsalicylate de)</v>
      </c>
      <c r="J2296" s="34">
        <f>DATE(LEFT(tbl_data[[#This Row],[Date_rapport]], 4), MID(tbl_data[[#This Row],[Date_rapport]], 6, 2), RIGHT(tbl_data[[#This Row],[Date_rapport]], 2))</f>
        <v>44585</v>
      </c>
    </row>
    <row r="2297" spans="1:10" x14ac:dyDescent="0.2">
      <c r="A2297" s="28" t="s">
        <v>2031</v>
      </c>
      <c r="B2297" t="s">
        <v>11</v>
      </c>
      <c r="C2297" s="28" t="s">
        <v>315</v>
      </c>
      <c r="D2297" t="s">
        <v>316</v>
      </c>
      <c r="E2297" t="s">
        <v>2</v>
      </c>
      <c r="F2297" t="str">
        <f>INDEX(tbl_produits[Nom normalisé], MATCH(tbl_data[[#This Row],[Spécialité]], tbl_produits[Nom original], 0))</f>
        <v>ACADIONE 250 mg, comprimé dragéifié</v>
      </c>
      <c r="G2297" t="str">
        <f>INDEX(tbl_produits[Classe nom], MATCH(tbl_data[[#This Row],[NORM_Spécialité]], tbl_produits[Nom normalisé], 0))</f>
        <v xml:space="preserve">Système musculo-squelettique </v>
      </c>
      <c r="H2297">
        <f>YEAR(tbl_data[[#This Row],[Date_rapport]])</f>
        <v>2022</v>
      </c>
      <c r="I2297" t="str">
        <f>INDEX(tbl_produits[Molécule extraite], MATCH(tbl_data[[#This Row],[NORM_Spécialité]], tbl_produits[Nom normalisé], 0))</f>
        <v>Tiopronine</v>
      </c>
      <c r="J2297" s="34">
        <f>DATE(LEFT(tbl_data[[#This Row],[Date_rapport]], 4), MID(tbl_data[[#This Row],[Date_rapport]], 6, 2), RIGHT(tbl_data[[#This Row],[Date_rapport]], 2))</f>
        <v>44585</v>
      </c>
    </row>
    <row r="2298" spans="1:10" x14ac:dyDescent="0.2">
      <c r="A2298" s="28" t="s">
        <v>2031</v>
      </c>
      <c r="B2298" t="s">
        <v>3</v>
      </c>
      <c r="C2298" s="28" t="s">
        <v>315</v>
      </c>
      <c r="D2298" t="s">
        <v>18</v>
      </c>
      <c r="E2298" t="s">
        <v>2</v>
      </c>
      <c r="F2298" t="str">
        <f>INDEX(tbl_produits[Nom normalisé], MATCH(tbl_data[[#This Row],[Spécialité]], tbl_produits[Nom original], 0))</f>
        <v>BELUSTINE 40 mg, gélule</v>
      </c>
      <c r="G2298" t="str">
        <f>INDEX(tbl_produits[Classe nom], MATCH(tbl_data[[#This Row],[NORM_Spécialité]], tbl_produits[Nom normalisé], 0))</f>
        <v>Antinéoplasiques et immunomodulateurs</v>
      </c>
      <c r="H2298">
        <f>YEAR(tbl_data[[#This Row],[Date_rapport]])</f>
        <v>2022</v>
      </c>
      <c r="I2298" t="str">
        <f>INDEX(tbl_produits[Molécule extraite], MATCH(tbl_data[[#This Row],[NORM_Spécialité]], tbl_produits[Nom normalisé], 0))</f>
        <v>Lomustine</v>
      </c>
      <c r="J2298" s="34">
        <f>DATE(LEFT(tbl_data[[#This Row],[Date_rapport]], 4), MID(tbl_data[[#This Row],[Date_rapport]], 6, 2), RIGHT(tbl_data[[#This Row],[Date_rapport]], 2))</f>
        <v>44585</v>
      </c>
    </row>
    <row r="2299" spans="1:10" x14ac:dyDescent="0.2">
      <c r="A2299" s="28" t="s">
        <v>2031</v>
      </c>
      <c r="B2299" t="s">
        <v>3</v>
      </c>
      <c r="C2299" s="28" t="s">
        <v>325</v>
      </c>
      <c r="D2299" t="s">
        <v>35</v>
      </c>
      <c r="E2299" t="s">
        <v>2</v>
      </c>
      <c r="F2299" t="str">
        <f>INDEX(tbl_produits[Nom normalisé], MATCH(tbl_data[[#This Row],[Spécialité]], tbl_produits[Nom original], 0))</f>
        <v>TOMUDEX 2 mg, poudre pour solution pour perfusion</v>
      </c>
      <c r="G2299" t="str">
        <f>INDEX(tbl_produits[Classe nom], MATCH(tbl_data[[#This Row],[NORM_Spécialité]], tbl_produits[Nom normalisé], 0))</f>
        <v>Antinéoplasiques et immunomodulateurs</v>
      </c>
      <c r="H2299">
        <f>YEAR(tbl_data[[#This Row],[Date_rapport]])</f>
        <v>2022</v>
      </c>
      <c r="I2299" t="str">
        <f>INDEX(tbl_produits[Molécule extraite], MATCH(tbl_data[[#This Row],[NORM_Spécialité]], tbl_produits[Nom normalisé], 0))</f>
        <v>Raltitrexed</v>
      </c>
      <c r="J2299" s="34">
        <f>DATE(LEFT(tbl_data[[#This Row],[Date_rapport]], 4), MID(tbl_data[[#This Row],[Date_rapport]], 6, 2), RIGHT(tbl_data[[#This Row],[Date_rapport]], 2))</f>
        <v>44585</v>
      </c>
    </row>
    <row r="2300" spans="1:10" x14ac:dyDescent="0.2">
      <c r="A2300" s="28" t="s">
        <v>2031</v>
      </c>
      <c r="B2300" t="s">
        <v>6</v>
      </c>
      <c r="C2300" s="28" t="s">
        <v>326</v>
      </c>
      <c r="D2300" t="s">
        <v>327</v>
      </c>
      <c r="E2300" t="s">
        <v>326</v>
      </c>
      <c r="F2300" t="str">
        <f>INDEX(tbl_produits[Nom normalisé], MATCH(tbl_data[[#This Row],[Spécialité]], tbl_produits[Nom original], 0))</f>
        <v>NOXAFIL 300 mg,  solution à diluer pour perfusion</v>
      </c>
      <c r="G2300" t="str">
        <f>INDEX(tbl_produits[Classe nom], MATCH(tbl_data[[#This Row],[NORM_Spécialité]], tbl_produits[Nom normalisé], 0))</f>
        <v>Anti-infectieux à usage systémique</v>
      </c>
      <c r="H2300">
        <f>YEAR(tbl_data[[#This Row],[Date_rapport]])</f>
        <v>2022</v>
      </c>
      <c r="I2300" t="str">
        <f>INDEX(tbl_produits[Molécule extraite], MATCH(tbl_data[[#This Row],[NORM_Spécialité]], tbl_produits[Nom normalisé], 0))</f>
        <v>Posaconazole</v>
      </c>
      <c r="J2300" s="34">
        <f>DATE(LEFT(tbl_data[[#This Row],[Date_rapport]], 4), MID(tbl_data[[#This Row],[Date_rapport]], 6, 2), RIGHT(tbl_data[[#This Row],[Date_rapport]], 2))</f>
        <v>44585</v>
      </c>
    </row>
    <row r="2301" spans="1:10" x14ac:dyDescent="0.2">
      <c r="A2301" s="28" t="s">
        <v>2031</v>
      </c>
      <c r="B2301" t="s">
        <v>3</v>
      </c>
      <c r="C2301" s="28" t="s">
        <v>328</v>
      </c>
      <c r="D2301" t="s">
        <v>261</v>
      </c>
      <c r="E2301" t="s">
        <v>2</v>
      </c>
      <c r="F2301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2301" t="str">
        <f>INDEX(tbl_produits[Classe nom], MATCH(tbl_data[[#This Row],[NORM_Spécialité]], tbl_produits[Nom normalisé], 0))</f>
        <v>Système nerveux</v>
      </c>
      <c r="H2301">
        <f>YEAR(tbl_data[[#This Row],[Date_rapport]])</f>
        <v>2022</v>
      </c>
      <c r="I2301" t="str">
        <f>INDEX(tbl_produits[Molécule extraite], MATCH(tbl_data[[#This Row],[NORM_Spécialité]], tbl_produits[Nom normalisé], 0))</f>
        <v>Varenicline</v>
      </c>
      <c r="J2301" s="34">
        <f>DATE(LEFT(tbl_data[[#This Row],[Date_rapport]], 4), MID(tbl_data[[#This Row],[Date_rapport]], 6, 2), RIGHT(tbl_data[[#This Row],[Date_rapport]], 2))</f>
        <v>44585</v>
      </c>
    </row>
    <row r="2302" spans="1:10" x14ac:dyDescent="0.2">
      <c r="A2302" s="28" t="s">
        <v>2031</v>
      </c>
      <c r="B2302" t="s">
        <v>3</v>
      </c>
      <c r="C2302" s="28" t="s">
        <v>329</v>
      </c>
      <c r="D2302" t="s">
        <v>332</v>
      </c>
      <c r="E2302" t="s">
        <v>2</v>
      </c>
      <c r="F2302" t="str">
        <f>INDEX(tbl_produits[Nom normalisé], MATCH(tbl_data[[#This Row],[Spécialité]], tbl_produits[Nom original], 0))</f>
        <v>EXACYL 1 g/10 ml,  solution buvable</v>
      </c>
      <c r="G2302" t="str">
        <f>INDEX(tbl_produits[Classe nom], MATCH(tbl_data[[#This Row],[NORM_Spécialité]], tbl_produits[Nom normalisé], 0))</f>
        <v>Sang et organes hématopoïétiques</v>
      </c>
      <c r="H2302">
        <f>YEAR(tbl_data[[#This Row],[Date_rapport]])</f>
        <v>2022</v>
      </c>
      <c r="I2302" t="str">
        <f>INDEX(tbl_produits[Molécule extraite], MATCH(tbl_data[[#This Row],[NORM_Spécialité]], tbl_produits[Nom normalisé], 0))</f>
        <v>Tranexamique (acide)</v>
      </c>
      <c r="J2302" s="34">
        <f>DATE(LEFT(tbl_data[[#This Row],[Date_rapport]], 4), MID(tbl_data[[#This Row],[Date_rapport]], 6, 2), RIGHT(tbl_data[[#This Row],[Date_rapport]], 2))</f>
        <v>44585</v>
      </c>
    </row>
    <row r="2303" spans="1:10" x14ac:dyDescent="0.2">
      <c r="A2303" s="28" t="s">
        <v>2031</v>
      </c>
      <c r="B2303" t="s">
        <v>6</v>
      </c>
      <c r="C2303" s="28" t="s">
        <v>329</v>
      </c>
      <c r="D2303" t="s">
        <v>131</v>
      </c>
      <c r="E2303" t="s">
        <v>329</v>
      </c>
      <c r="F2303" t="str">
        <f>INDEX(tbl_produits[Nom normalisé], MATCH(tbl_data[[#This Row],[Spécialité]], tbl_produits[Nom original], 0))</f>
        <v>ETOMIDATE LIPURO 20 mg/10 ml, émulsion injectable</v>
      </c>
      <c r="G2303" t="str">
        <f>INDEX(tbl_produits[Classe nom], MATCH(tbl_data[[#This Row],[NORM_Spécialité]], tbl_produits[Nom normalisé], 0))</f>
        <v>Système nerveux</v>
      </c>
      <c r="H2303">
        <f>YEAR(tbl_data[[#This Row],[Date_rapport]])</f>
        <v>2022</v>
      </c>
      <c r="I2303" t="str">
        <f>INDEX(tbl_produits[Molécule extraite], MATCH(tbl_data[[#This Row],[NORM_Spécialité]], tbl_produits[Nom normalisé], 0))</f>
        <v>Etomidate</v>
      </c>
      <c r="J2303" s="34">
        <f>DATE(LEFT(tbl_data[[#This Row],[Date_rapport]], 4), MID(tbl_data[[#This Row],[Date_rapport]], 6, 2), RIGHT(tbl_data[[#This Row],[Date_rapport]], 2))</f>
        <v>44585</v>
      </c>
    </row>
    <row r="2304" spans="1:10" x14ac:dyDescent="0.2">
      <c r="A2304" s="28" t="s">
        <v>2031</v>
      </c>
      <c r="B2304" t="s">
        <v>3</v>
      </c>
      <c r="C2304" s="28" t="s">
        <v>250</v>
      </c>
      <c r="D2304" t="s">
        <v>251</v>
      </c>
      <c r="E2304" t="s">
        <v>2</v>
      </c>
      <c r="F2304" t="str">
        <f>INDEX(tbl_produits[Nom normalisé], MATCH(tbl_data[[#This Row],[Spécialité]], tbl_produits[Nom original], 0))</f>
        <v>TRANDATE 5 mg/ml, solution injectable</v>
      </c>
      <c r="G2304" t="str">
        <f>INDEX(tbl_produits[Classe nom], MATCH(tbl_data[[#This Row],[NORM_Spécialité]], tbl_produits[Nom normalisé], 0))</f>
        <v>Système cardiovasculaire</v>
      </c>
      <c r="H2304">
        <f>YEAR(tbl_data[[#This Row],[Date_rapport]])</f>
        <v>2022</v>
      </c>
      <c r="I2304" t="str">
        <f>INDEX(tbl_produits[Molécule extraite], MATCH(tbl_data[[#This Row],[NORM_Spécialité]], tbl_produits[Nom normalisé], 0))</f>
        <v>Labétalol (chlorhydrate de)</v>
      </c>
      <c r="J2304" s="34">
        <f>DATE(LEFT(tbl_data[[#This Row],[Date_rapport]], 4), MID(tbl_data[[#This Row],[Date_rapport]], 6, 2), RIGHT(tbl_data[[#This Row],[Date_rapport]], 2))</f>
        <v>44585</v>
      </c>
    </row>
    <row r="2305" spans="1:10" x14ac:dyDescent="0.2">
      <c r="A2305" s="28" t="s">
        <v>2031</v>
      </c>
      <c r="B2305" t="s">
        <v>3</v>
      </c>
      <c r="C2305" s="28" t="s">
        <v>254</v>
      </c>
      <c r="D2305" t="s">
        <v>255</v>
      </c>
      <c r="E2305" t="s">
        <v>2</v>
      </c>
      <c r="F2305" t="str">
        <f>INDEX(tbl_produits[Nom normalisé], MATCH(tbl_data[[#This Row],[Spécialité]], tbl_produits[Nom original], 0))</f>
        <v>BREVIBLOC 10 mg/ml,  solution pour perfusion (poche de 250 ml)</v>
      </c>
      <c r="G2305" t="str">
        <f>INDEX(tbl_produits[Classe nom], MATCH(tbl_data[[#This Row],[NORM_Spécialité]], tbl_produits[Nom normalisé], 0))</f>
        <v>Système cardiovasculaire</v>
      </c>
      <c r="H2305">
        <f>YEAR(tbl_data[[#This Row],[Date_rapport]])</f>
        <v>2022</v>
      </c>
      <c r="I2305" t="str">
        <f>INDEX(tbl_produits[Molécule extraite], MATCH(tbl_data[[#This Row],[NORM_Spécialité]], tbl_produits[Nom normalisé], 0))</f>
        <v>Esmolol (chlorhydrate d')</v>
      </c>
      <c r="J2305" s="34">
        <f>DATE(LEFT(tbl_data[[#This Row],[Date_rapport]], 4), MID(tbl_data[[#This Row],[Date_rapport]], 6, 2), RIGHT(tbl_data[[#This Row],[Date_rapport]], 2))</f>
        <v>44585</v>
      </c>
    </row>
    <row r="2306" spans="1:10" x14ac:dyDescent="0.2">
      <c r="A2306" s="28" t="s">
        <v>2031</v>
      </c>
      <c r="B2306" t="s">
        <v>11</v>
      </c>
      <c r="C2306" s="28" t="s">
        <v>257</v>
      </c>
      <c r="D2306" t="s">
        <v>258</v>
      </c>
      <c r="E2306" t="s">
        <v>2</v>
      </c>
      <c r="F2306" t="str">
        <f>INDEX(tbl_produits[Nom normalisé], MATCH(tbl_data[[#This Row],[Spécialité]], tbl_produits[Nom original], 0))</f>
        <v>MEXILETINE AP-HP 200 mg, gélule - Mise à disposition de NAMUSCLA 167 mg, gélule</v>
      </c>
      <c r="G2306" t="str">
        <f>INDEX(tbl_produits[Classe nom], MATCH(tbl_data[[#This Row],[NORM_Spécialité]], tbl_produits[Nom normalisé], 0))</f>
        <v>Système cardiovasculaire</v>
      </c>
      <c r="H2306">
        <f>YEAR(tbl_data[[#This Row],[Date_rapport]])</f>
        <v>2022</v>
      </c>
      <c r="I2306" t="str">
        <f>INDEX(tbl_produits[Molécule extraite], MATCH(tbl_data[[#This Row],[NORM_Spécialité]], tbl_produits[Nom normalisé], 0))</f>
        <v>Mexilétine</v>
      </c>
      <c r="J2306" s="34">
        <f>DATE(LEFT(tbl_data[[#This Row],[Date_rapport]], 4), MID(tbl_data[[#This Row],[Date_rapport]], 6, 2), RIGHT(tbl_data[[#This Row],[Date_rapport]], 2))</f>
        <v>44585</v>
      </c>
    </row>
    <row r="2307" spans="1:10" x14ac:dyDescent="0.2">
      <c r="A2307" s="28" t="s">
        <v>2031</v>
      </c>
      <c r="B2307" t="s">
        <v>6</v>
      </c>
      <c r="C2307" s="28" t="s">
        <v>259</v>
      </c>
      <c r="D2307" t="s">
        <v>166</v>
      </c>
      <c r="E2307" t="s">
        <v>259</v>
      </c>
      <c r="F2307" t="str">
        <f>INDEX(tbl_produits[Nom normalisé], MATCH(tbl_data[[#This Row],[Spécialité]], tbl_produits[Nom original], 0))</f>
        <v>PEDIAVEN AP-HP NOUVEAU-NE 2, solution pour perfusion, poche bicompartimentée de 250 ml</v>
      </c>
      <c r="G2307" t="str">
        <f>INDEX(tbl_produits[Classe nom], MATCH(tbl_data[[#This Row],[NORM_Spécialité]], tbl_produits[Nom normalisé], 0))</f>
        <v>Sang et organes hématopoïétiques</v>
      </c>
      <c r="H2307">
        <f>YEAR(tbl_data[[#This Row],[Date_rapport]])</f>
        <v>2022</v>
      </c>
      <c r="I2307" t="str">
        <f>INDEX(tbl_produits[Molécule extraite], MATCH(tbl_data[[#This Row],[NORM_Spécialité]], tbl_produits[Nom normalisé], 0))</f>
        <v>Mélange nutritif</v>
      </c>
      <c r="J2307" s="34">
        <f>DATE(LEFT(tbl_data[[#This Row],[Date_rapport]], 4), MID(tbl_data[[#This Row],[Date_rapport]], 6, 2), RIGHT(tbl_data[[#This Row],[Date_rapport]], 2))</f>
        <v>44585</v>
      </c>
    </row>
    <row r="2308" spans="1:10" x14ac:dyDescent="0.2">
      <c r="A2308" s="28" t="s">
        <v>2031</v>
      </c>
      <c r="B2308" t="s">
        <v>6</v>
      </c>
      <c r="C2308" s="28" t="s">
        <v>259</v>
      </c>
      <c r="D2308" t="s">
        <v>168</v>
      </c>
      <c r="E2308" t="s">
        <v>259</v>
      </c>
      <c r="F2308" t="str">
        <f>INDEX(tbl_produits[Nom normalisé], MATCH(tbl_data[[#This Row],[Spécialité]], tbl_produits[Nom original], 0))</f>
        <v>PEDIAVEN AP-HP G20, solution pour perfusion, poche bicompartimentée de 1000 ml</v>
      </c>
      <c r="G2308" t="str">
        <f>INDEX(tbl_produits[Classe nom], MATCH(tbl_data[[#This Row],[NORM_Spécialité]], tbl_produits[Nom normalisé], 0))</f>
        <v>Sang et organes hématopoïétiques</v>
      </c>
      <c r="H2308">
        <f>YEAR(tbl_data[[#This Row],[Date_rapport]])</f>
        <v>2022</v>
      </c>
      <c r="I2308" t="str">
        <f>INDEX(tbl_produits[Molécule extraite], MATCH(tbl_data[[#This Row],[NORM_Spécialité]], tbl_produits[Nom normalisé], 0))</f>
        <v>Mélange nutritif</v>
      </c>
      <c r="J2308" s="34">
        <f>DATE(LEFT(tbl_data[[#This Row],[Date_rapport]], 4), MID(tbl_data[[#This Row],[Date_rapport]], 6, 2), RIGHT(tbl_data[[#This Row],[Date_rapport]], 2))</f>
        <v>44585</v>
      </c>
    </row>
    <row r="2309" spans="1:10" x14ac:dyDescent="0.2">
      <c r="A2309" s="28" t="s">
        <v>2031</v>
      </c>
      <c r="B2309" t="s">
        <v>6</v>
      </c>
      <c r="C2309" s="28" t="s">
        <v>260</v>
      </c>
      <c r="D2309" t="s">
        <v>156</v>
      </c>
      <c r="E2309" t="s">
        <v>1618</v>
      </c>
      <c r="F2309" t="str">
        <f>INDEX(tbl_produits[Nom normalisé], MATCH(tbl_data[[#This Row],[Spécialité]], tbl_produits[Nom original], 0))</f>
        <v>LEVOTHYROX 88, 112 et 137 microgrammes, comprimé sécable</v>
      </c>
      <c r="G2309" t="str">
        <f>INDEX(tbl_produits[Classe nom], MATCH(tbl_data[[#This Row],[NORM_Spécialité]], tbl_produits[Nom normalisé], 0))</f>
        <v>Hormones systémiques sauf hormones sexuelles et insulines</v>
      </c>
      <c r="H2309">
        <f>YEAR(tbl_data[[#This Row],[Date_rapport]])</f>
        <v>2022</v>
      </c>
      <c r="I2309" t="str">
        <f>INDEX(tbl_produits[Molécule extraite], MATCH(tbl_data[[#This Row],[NORM_Spécialité]], tbl_produits[Nom normalisé], 0))</f>
        <v>Lévothyroxine sodique</v>
      </c>
      <c r="J2309" s="34">
        <f>DATE(LEFT(tbl_data[[#This Row],[Date_rapport]], 4), MID(tbl_data[[#This Row],[Date_rapport]], 6, 2), RIGHT(tbl_data[[#This Row],[Date_rapport]], 2))</f>
        <v>44585</v>
      </c>
    </row>
    <row r="2310" spans="1:10" x14ac:dyDescent="0.2">
      <c r="A2310" s="28" t="s">
        <v>2031</v>
      </c>
      <c r="B2310" t="s">
        <v>6</v>
      </c>
      <c r="C2310" s="28" t="s">
        <v>267</v>
      </c>
      <c r="D2310" t="s">
        <v>268</v>
      </c>
      <c r="E2310" t="s">
        <v>267</v>
      </c>
      <c r="F2310" t="str">
        <f>INDEX(tbl_produits[Nom normalisé], MATCH(tbl_data[[#This Row],[Spécialité]], tbl_produits[Nom original], 0))</f>
        <v>TARGRETIN 75 mg, capsule molle</v>
      </c>
      <c r="G2310" t="str">
        <f>INDEX(tbl_produits[Classe nom], MATCH(tbl_data[[#This Row],[NORM_Spécialité]], tbl_produits[Nom normalisé], 0))</f>
        <v>Antinéoplasiques et immunomodulateurs</v>
      </c>
      <c r="H2310">
        <f>YEAR(tbl_data[[#This Row],[Date_rapport]])</f>
        <v>2022</v>
      </c>
      <c r="I2310" t="str">
        <f>INDEX(tbl_produits[Molécule extraite], MATCH(tbl_data[[#This Row],[NORM_Spécialité]], tbl_produits[Nom normalisé], 0))</f>
        <v>Bexarotène</v>
      </c>
      <c r="J2310" s="34">
        <f>DATE(LEFT(tbl_data[[#This Row],[Date_rapport]], 4), MID(tbl_data[[#This Row],[Date_rapport]], 6, 2), RIGHT(tbl_data[[#This Row],[Date_rapport]], 2))</f>
        <v>44585</v>
      </c>
    </row>
    <row r="2311" spans="1:10" x14ac:dyDescent="0.2">
      <c r="A2311" s="28" t="s">
        <v>2031</v>
      </c>
      <c r="B2311" t="s">
        <v>6</v>
      </c>
      <c r="C2311" s="28" t="s">
        <v>272</v>
      </c>
      <c r="D2311" t="s">
        <v>273</v>
      </c>
      <c r="E2311" t="s">
        <v>282</v>
      </c>
      <c r="F2311" t="str">
        <f>INDEX(tbl_produits[Nom normalisé], MATCH(tbl_data[[#This Row],[Spécialité]], tbl_produits[Nom original], 0))</f>
        <v>SIGNIFOR 30 mg, poudre et solvant pour suspension injectable</v>
      </c>
      <c r="G2311" t="str">
        <f>INDEX(tbl_produits[Classe nom], MATCH(tbl_data[[#This Row],[NORM_Spécialité]], tbl_produits[Nom normalisé], 0))</f>
        <v>Hormones systémiques sauf hormones sexuelles et insulines</v>
      </c>
      <c r="H2311">
        <f>YEAR(tbl_data[[#This Row],[Date_rapport]])</f>
        <v>2022</v>
      </c>
      <c r="I2311" t="str">
        <f>INDEX(tbl_produits[Molécule extraite], MATCH(tbl_data[[#This Row],[NORM_Spécialité]], tbl_produits[Nom normalisé], 0))</f>
        <v>Pasiréotide</v>
      </c>
      <c r="J2311" s="34">
        <f>DATE(LEFT(tbl_data[[#This Row],[Date_rapport]], 4), MID(tbl_data[[#This Row],[Date_rapport]], 6, 2), RIGHT(tbl_data[[#This Row],[Date_rapport]], 2))</f>
        <v>44585</v>
      </c>
    </row>
    <row r="2312" spans="1:10" x14ac:dyDescent="0.2">
      <c r="A2312" s="28" t="s">
        <v>2031</v>
      </c>
      <c r="B2312" t="s">
        <v>6</v>
      </c>
      <c r="C2312" s="28" t="s">
        <v>274</v>
      </c>
      <c r="D2312" t="s">
        <v>245</v>
      </c>
      <c r="E2312" t="s">
        <v>275</v>
      </c>
      <c r="F2312" t="str">
        <f>INDEX(tbl_produits[Nom normalisé], MATCH(tbl_data[[#This Row],[Spécialité]], tbl_produits[Nom original], 0))</f>
        <v>TOBI 300 mg/5 ml,  solution pour inhalation par nébuliseur</v>
      </c>
      <c r="G2312" t="str">
        <f>INDEX(tbl_produits[Classe nom], MATCH(tbl_data[[#This Row],[NORM_Spécialité]], tbl_produits[Nom normalisé], 0))</f>
        <v>Anti-infectieux à usage systémique</v>
      </c>
      <c r="H2312">
        <f>YEAR(tbl_data[[#This Row],[Date_rapport]])</f>
        <v>2022</v>
      </c>
      <c r="I2312" t="str">
        <f>INDEX(tbl_produits[Molécule extraite], MATCH(tbl_data[[#This Row],[NORM_Spécialité]], tbl_produits[Nom normalisé], 0))</f>
        <v>Tobramycine</v>
      </c>
      <c r="J2312" s="34">
        <f>DATE(LEFT(tbl_data[[#This Row],[Date_rapport]], 4), MID(tbl_data[[#This Row],[Date_rapport]], 6, 2), RIGHT(tbl_data[[#This Row],[Date_rapport]], 2))</f>
        <v>44585</v>
      </c>
    </row>
    <row r="2313" spans="1:10" x14ac:dyDescent="0.2">
      <c r="A2313" s="28" t="s">
        <v>2031</v>
      </c>
      <c r="B2313" t="s">
        <v>9</v>
      </c>
      <c r="C2313" s="28" t="s">
        <v>275</v>
      </c>
      <c r="D2313" t="s">
        <v>276</v>
      </c>
      <c r="E2313" t="s">
        <v>2</v>
      </c>
      <c r="F2313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2313" t="str">
        <f>INDEX(tbl_produits[Classe nom], MATCH(tbl_data[[#This Row],[NORM_Spécialité]], tbl_produits[Nom normalisé], 0))</f>
        <v>Anti-infectieux à usage systémique</v>
      </c>
      <c r="H2313">
        <f>YEAR(tbl_data[[#This Row],[Date_rapport]])</f>
        <v>2022</v>
      </c>
      <c r="I2313" t="str">
        <f>INDEX(tbl_produits[Molécule extraite], MATCH(tbl_data[[#This Row],[NORM_Spécialité]], tbl_produits[Nom normalisé], 0))</f>
        <v>Immunoglobuline humaine normale (IgG)</v>
      </c>
      <c r="J2313" s="34">
        <f>DATE(LEFT(tbl_data[[#This Row],[Date_rapport]], 4), MID(tbl_data[[#This Row],[Date_rapport]], 6, 2), RIGHT(tbl_data[[#This Row],[Date_rapport]], 2))</f>
        <v>44585</v>
      </c>
    </row>
    <row r="2314" spans="1:10" x14ac:dyDescent="0.2">
      <c r="A2314" s="28" t="s">
        <v>2031</v>
      </c>
      <c r="B2314" t="s">
        <v>11</v>
      </c>
      <c r="C2314" s="28" t="s">
        <v>275</v>
      </c>
      <c r="D2314" t="s">
        <v>277</v>
      </c>
      <c r="E2314" t="s">
        <v>2</v>
      </c>
      <c r="F2314" t="str">
        <f>INDEX(tbl_produits[Nom normalisé], MATCH(tbl_data[[#This Row],[Spécialité]], tbl_produits[Nom original], 0))</f>
        <v>NEUROBLOC 5000 U/ml,  solution injectable</v>
      </c>
      <c r="G2314" t="str">
        <f>INDEX(tbl_produits[Classe nom], MATCH(tbl_data[[#This Row],[NORM_Spécialité]], tbl_produits[Nom normalisé], 0))</f>
        <v xml:space="preserve">Système musculo-squelettique </v>
      </c>
      <c r="H2314">
        <f>YEAR(tbl_data[[#This Row],[Date_rapport]])</f>
        <v>2022</v>
      </c>
      <c r="I2314" t="str">
        <f>INDEX(tbl_produits[Molécule extraite], MATCH(tbl_data[[#This Row],[NORM_Spécialité]], tbl_produits[Nom normalisé], 0))</f>
        <v>Toxine botulique de type B</v>
      </c>
      <c r="J2314" s="34">
        <f>DATE(LEFT(tbl_data[[#This Row],[Date_rapport]], 4), MID(tbl_data[[#This Row],[Date_rapport]], 6, 2), RIGHT(tbl_data[[#This Row],[Date_rapport]], 2))</f>
        <v>44585</v>
      </c>
    </row>
    <row r="2315" spans="1:10" x14ac:dyDescent="0.2">
      <c r="A2315" s="28" t="s">
        <v>2031</v>
      </c>
      <c r="B2315" t="s">
        <v>6</v>
      </c>
      <c r="C2315" s="28" t="s">
        <v>283</v>
      </c>
      <c r="D2315" t="s">
        <v>128</v>
      </c>
      <c r="E2315" t="s">
        <v>2</v>
      </c>
      <c r="F2315" t="str">
        <f>INDEX(tbl_produits[Nom normalisé], MATCH(tbl_data[[#This Row],[Spécialité]], tbl_produits[Nom original], 0))</f>
        <v>CIPROFLOXACINE ARROW 500mg  comprimé pelliculé</v>
      </c>
      <c r="G2315" t="str">
        <f>INDEX(tbl_produits[Classe nom], MATCH(tbl_data[[#This Row],[NORM_Spécialité]], tbl_produits[Nom normalisé], 0))</f>
        <v>Anti-infectieux à usage systémique</v>
      </c>
      <c r="H2315">
        <f>YEAR(tbl_data[[#This Row],[Date_rapport]])</f>
        <v>2022</v>
      </c>
      <c r="I2315" t="str">
        <f>INDEX(tbl_produits[Molécule extraite], MATCH(tbl_data[[#This Row],[NORM_Spécialité]], tbl_produits[Nom normalisé], 0))</f>
        <v>Ciprofloxacine</v>
      </c>
      <c r="J2315" s="34">
        <f>DATE(LEFT(tbl_data[[#This Row],[Date_rapport]], 4), MID(tbl_data[[#This Row],[Date_rapport]], 6, 2), RIGHT(tbl_data[[#This Row],[Date_rapport]], 2))</f>
        <v>44585</v>
      </c>
    </row>
    <row r="2316" spans="1:10" x14ac:dyDescent="0.2">
      <c r="A2316" s="28" t="s">
        <v>2031</v>
      </c>
      <c r="B2316" t="s">
        <v>6</v>
      </c>
      <c r="C2316" s="28" t="s">
        <v>284</v>
      </c>
      <c r="D2316" t="s">
        <v>13</v>
      </c>
      <c r="E2316" t="s">
        <v>1550</v>
      </c>
      <c r="F2316" t="str">
        <f>INDEX(tbl_produits[Nom normalisé], MATCH(tbl_data[[#This Row],[Spécialité]], tbl_produits[Nom original], 0))</f>
        <v>DIGIFAB 40 mg  poudre pour solution pour perfusion</v>
      </c>
      <c r="G2316" t="str">
        <f>INDEX(tbl_produits[Classe nom], MATCH(tbl_data[[#This Row],[NORM_Spécialité]], tbl_produits[Nom normalisé], 0))</f>
        <v>Divers</v>
      </c>
      <c r="H2316">
        <f>YEAR(tbl_data[[#This Row],[Date_rapport]])</f>
        <v>2022</v>
      </c>
      <c r="I2316" t="str">
        <f>INDEX(tbl_produits[Molécule extraite], MATCH(tbl_data[[#This Row],[NORM_Spécialité]], tbl_produits[Nom normalisé], 0))</f>
        <v>Fragments Fab antidigoxine (ovins)</v>
      </c>
      <c r="J2316" s="34">
        <f>DATE(LEFT(tbl_data[[#This Row],[Date_rapport]], 4), MID(tbl_data[[#This Row],[Date_rapport]], 6, 2), RIGHT(tbl_data[[#This Row],[Date_rapport]], 2))</f>
        <v>44585</v>
      </c>
    </row>
    <row r="2317" spans="1:10" x14ac:dyDescent="0.2">
      <c r="A2317" s="28" t="s">
        <v>2031</v>
      </c>
      <c r="B2317" t="s">
        <v>11</v>
      </c>
      <c r="C2317" s="28" t="s">
        <v>284</v>
      </c>
      <c r="D2317" t="s">
        <v>12</v>
      </c>
      <c r="E2317" t="s">
        <v>2</v>
      </c>
      <c r="F2317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2317" t="str">
        <f>INDEX(tbl_produits[Classe nom], MATCH(tbl_data[[#This Row],[NORM_Spécialité]], tbl_produits[Nom normalisé], 0))</f>
        <v>Divers</v>
      </c>
      <c r="H2317">
        <f>YEAR(tbl_data[[#This Row],[Date_rapport]])</f>
        <v>2022</v>
      </c>
      <c r="I2317" t="str">
        <f>INDEX(tbl_produits[Molécule extraite], MATCH(tbl_data[[#This Row],[NORM_Spécialité]], tbl_produits[Nom normalisé], 0))</f>
        <v>Fragment Fab d’immunoglobuline antidigitalique ovin</v>
      </c>
      <c r="J2317" s="34">
        <f>DATE(LEFT(tbl_data[[#This Row],[Date_rapport]], 4), MID(tbl_data[[#This Row],[Date_rapport]], 6, 2), RIGHT(tbl_data[[#This Row],[Date_rapport]], 2))</f>
        <v>44585</v>
      </c>
    </row>
    <row r="2318" spans="1:10" x14ac:dyDescent="0.2">
      <c r="A2318" s="28" t="s">
        <v>2031</v>
      </c>
      <c r="B2318" t="s">
        <v>6</v>
      </c>
      <c r="C2318" s="28" t="s">
        <v>286</v>
      </c>
      <c r="D2318" t="s">
        <v>197</v>
      </c>
      <c r="E2318" t="s">
        <v>286</v>
      </c>
      <c r="F2318" t="str">
        <f>INDEX(tbl_produits[Nom normalisé], MATCH(tbl_data[[#This Row],[Spécialité]], tbl_produits[Nom original], 0))</f>
        <v>UN-ALFA 2 microgrammes/1 ml, solution injectable IV en ampoule</v>
      </c>
      <c r="G2318" t="str">
        <f>INDEX(tbl_produits[Classe nom], MATCH(tbl_data[[#This Row],[NORM_Spécialité]], tbl_produits[Nom normalisé], 0))</f>
        <v>Voies digestives et métabolisme</v>
      </c>
      <c r="H2318">
        <f>YEAR(tbl_data[[#This Row],[Date_rapport]])</f>
        <v>2022</v>
      </c>
      <c r="I2318" t="str">
        <f>INDEX(tbl_produits[Molécule extraite], MATCH(tbl_data[[#This Row],[NORM_Spécialité]], tbl_produits[Nom normalisé], 0))</f>
        <v>Alfacalcidol </v>
      </c>
      <c r="J2318" s="34">
        <f>DATE(LEFT(tbl_data[[#This Row],[Date_rapport]], 4), MID(tbl_data[[#This Row],[Date_rapport]], 6, 2), RIGHT(tbl_data[[#This Row],[Date_rapport]], 2))</f>
        <v>44585</v>
      </c>
    </row>
    <row r="2319" spans="1:10" x14ac:dyDescent="0.2">
      <c r="A2319" s="28" t="s">
        <v>2031</v>
      </c>
      <c r="B2319" t="s">
        <v>3</v>
      </c>
      <c r="C2319" s="28" t="s">
        <v>287</v>
      </c>
      <c r="D2319" t="s">
        <v>248</v>
      </c>
      <c r="E2319" t="s">
        <v>2</v>
      </c>
      <c r="F2319" t="str">
        <f>INDEX(tbl_produits[Nom normalisé], MATCH(tbl_data[[#This Row],[Spécialité]], tbl_produits[Nom original], 0))</f>
        <v>SEMAP 20 mg, comprimé</v>
      </c>
      <c r="G2319" t="str">
        <f>INDEX(tbl_produits[Classe nom], MATCH(tbl_data[[#This Row],[NORM_Spécialité]], tbl_produits[Nom normalisé], 0))</f>
        <v>Système nerveux</v>
      </c>
      <c r="H2319">
        <f>YEAR(tbl_data[[#This Row],[Date_rapport]])</f>
        <v>2022</v>
      </c>
      <c r="I2319" t="str">
        <f>INDEX(tbl_produits[Molécule extraite], MATCH(tbl_data[[#This Row],[NORM_Spécialité]], tbl_produits[Nom normalisé], 0))</f>
        <v>Penfluridol</v>
      </c>
      <c r="J2319" s="34">
        <f>DATE(LEFT(tbl_data[[#This Row],[Date_rapport]], 4), MID(tbl_data[[#This Row],[Date_rapport]], 6, 2), RIGHT(tbl_data[[#This Row],[Date_rapport]], 2))</f>
        <v>44585</v>
      </c>
    </row>
    <row r="2320" spans="1:10" x14ac:dyDescent="0.2">
      <c r="A2320" s="28" t="s">
        <v>2031</v>
      </c>
      <c r="B2320" t="s">
        <v>3</v>
      </c>
      <c r="C2320" s="28" t="s">
        <v>289</v>
      </c>
      <c r="D2320" t="s">
        <v>238</v>
      </c>
      <c r="E2320" t="s">
        <v>2</v>
      </c>
      <c r="F2320" t="str">
        <f>INDEX(tbl_produits[Nom normalisé], MATCH(tbl_data[[#This Row],[Spécialité]], tbl_produits[Nom original], 0))</f>
        <v>SOLUMEDROL 40 mg/2ml  lyophilisat et solution pour usage parentéral</v>
      </c>
      <c r="G2320" t="str">
        <f>INDEX(tbl_produits[Classe nom], MATCH(tbl_data[[#This Row],[NORM_Spécialité]], tbl_produits[Nom normalisé], 0))</f>
        <v>Hormones systémiques sauf hormones sexuelles et insulines</v>
      </c>
      <c r="H2320">
        <f>YEAR(tbl_data[[#This Row],[Date_rapport]])</f>
        <v>2022</v>
      </c>
      <c r="I2320" t="str">
        <f>INDEX(tbl_produits[Molécule extraite], MATCH(tbl_data[[#This Row],[NORM_Spécialité]], tbl_produits[Nom normalisé], 0))</f>
        <v>Méthylprednisolone (hydrogénosuccinate de)</v>
      </c>
      <c r="J2320" s="34">
        <f>DATE(LEFT(tbl_data[[#This Row],[Date_rapport]], 4), MID(tbl_data[[#This Row],[Date_rapport]], 6, 2), RIGHT(tbl_data[[#This Row],[Date_rapport]], 2))</f>
        <v>44585</v>
      </c>
    </row>
    <row r="2321" spans="1:10" x14ac:dyDescent="0.2">
      <c r="A2321" s="28" t="s">
        <v>2031</v>
      </c>
      <c r="B2321" t="s">
        <v>3</v>
      </c>
      <c r="C2321" s="28" t="s">
        <v>289</v>
      </c>
      <c r="D2321" t="s">
        <v>237</v>
      </c>
      <c r="E2321" t="s">
        <v>2</v>
      </c>
      <c r="F2321" t="str">
        <f>INDEX(tbl_produits[Nom normalisé], MATCH(tbl_data[[#This Row],[Spécialité]], tbl_produits[Nom original], 0))</f>
        <v>URAPIDIL 100 mg/20 ml, solution injectable</v>
      </c>
      <c r="G2321" t="str">
        <f>INDEX(tbl_produits[Classe nom], MATCH(tbl_data[[#This Row],[NORM_Spécialité]], tbl_produits[Nom normalisé], 0))</f>
        <v>Système cardiovasculaire</v>
      </c>
      <c r="H2321">
        <f>YEAR(tbl_data[[#This Row],[Date_rapport]])</f>
        <v>2022</v>
      </c>
      <c r="I2321" t="str">
        <f>INDEX(tbl_produits[Molécule extraite], MATCH(tbl_data[[#This Row],[NORM_Spécialité]], tbl_produits[Nom normalisé], 0))</f>
        <v>Uradipil</v>
      </c>
      <c r="J2321" s="34">
        <f>DATE(LEFT(tbl_data[[#This Row],[Date_rapport]], 4), MID(tbl_data[[#This Row],[Date_rapport]], 6, 2), RIGHT(tbl_data[[#This Row],[Date_rapport]], 2))</f>
        <v>44585</v>
      </c>
    </row>
    <row r="2322" spans="1:10" x14ac:dyDescent="0.2">
      <c r="A2322" s="28" t="s">
        <v>2031</v>
      </c>
      <c r="B2322" t="s">
        <v>11</v>
      </c>
      <c r="C2322" s="28" t="s">
        <v>290</v>
      </c>
      <c r="D2322" t="s">
        <v>125</v>
      </c>
      <c r="E2322" t="s">
        <v>2</v>
      </c>
      <c r="F2322" t="str">
        <f>INDEX(tbl_produits[Nom normalisé], MATCH(tbl_data[[#This Row],[Spécialité]], tbl_produits[Nom original], 0))</f>
        <v>IOBENGUANE (131I) pour thérapie CIS bio international 370 MBq/mL, solution pour perfusion</v>
      </c>
      <c r="G2322" t="str">
        <f>INDEX(tbl_produits[Classe nom], MATCH(tbl_data[[#This Row],[NORM_Spécialité]], tbl_produits[Nom normalisé], 0))</f>
        <v>Divers</v>
      </c>
      <c r="H2322">
        <f>YEAR(tbl_data[[#This Row],[Date_rapport]])</f>
        <v>2022</v>
      </c>
      <c r="I2322" t="str">
        <f>INDEX(tbl_produits[Molécule extraite], MATCH(tbl_data[[#This Row],[NORM_Spécialité]], tbl_produits[Nom normalisé], 0))</f>
        <v>Iobenguane (131I)</v>
      </c>
      <c r="J2322" s="34">
        <f>DATE(LEFT(tbl_data[[#This Row],[Date_rapport]], 4), MID(tbl_data[[#This Row],[Date_rapport]], 6, 2), RIGHT(tbl_data[[#This Row],[Date_rapport]], 2))</f>
        <v>44585</v>
      </c>
    </row>
    <row r="2323" spans="1:10" x14ac:dyDescent="0.2">
      <c r="A2323" s="28" t="s">
        <v>2031</v>
      </c>
      <c r="B2323" t="s">
        <v>9</v>
      </c>
      <c r="C2323" s="28" t="s">
        <v>291</v>
      </c>
      <c r="D2323" t="s">
        <v>137</v>
      </c>
      <c r="E2323" t="s">
        <v>2</v>
      </c>
      <c r="F2323" t="str">
        <f>INDEX(tbl_produits[Nom normalisé], MATCH(tbl_data[[#This Row],[Spécialité]], tbl_produits[Nom original], 0))</f>
        <v>TOPIRAMATE  50 mg MYLAN, comprimé pelliculé- TOPIRAMATE 100 mg MYLAN, comprimé pelliculé</v>
      </c>
      <c r="G2323" t="str">
        <f>INDEX(tbl_produits[Classe nom], MATCH(tbl_data[[#This Row],[NORM_Spécialité]], tbl_produits[Nom normalisé], 0))</f>
        <v>Système nerveux</v>
      </c>
      <c r="H2323">
        <f>YEAR(tbl_data[[#This Row],[Date_rapport]])</f>
        <v>2022</v>
      </c>
      <c r="I2323" t="str">
        <f>INDEX(tbl_produits[Molécule extraite], MATCH(tbl_data[[#This Row],[NORM_Spécialité]], tbl_produits[Nom normalisé], 0))</f>
        <v>Topiramate</v>
      </c>
      <c r="J2323" s="34">
        <f>DATE(LEFT(tbl_data[[#This Row],[Date_rapport]], 4), MID(tbl_data[[#This Row],[Date_rapport]], 6, 2), RIGHT(tbl_data[[#This Row],[Date_rapport]], 2))</f>
        <v>44585</v>
      </c>
    </row>
    <row r="2324" spans="1:10" x14ac:dyDescent="0.2">
      <c r="A2324" s="28" t="s">
        <v>2031</v>
      </c>
      <c r="B2324" t="s">
        <v>3</v>
      </c>
      <c r="C2324" s="28" t="s">
        <v>294</v>
      </c>
      <c r="D2324" t="s">
        <v>211</v>
      </c>
      <c r="E2324" t="s">
        <v>2</v>
      </c>
      <c r="F2324" t="str">
        <f>INDEX(tbl_produits[Nom normalisé], MATCH(tbl_data[[#This Row],[Spécialité]], tbl_produits[Nom original], 0))</f>
        <v>BLEOMYCINE BELLON 15 mg, poudre pour solution injectable</v>
      </c>
      <c r="G2324" t="str">
        <f>INDEX(tbl_produits[Classe nom], MATCH(tbl_data[[#This Row],[NORM_Spécialité]], tbl_produits[Nom normalisé], 0))</f>
        <v>Antinéoplasiques et immunomodulateurs</v>
      </c>
      <c r="H2324">
        <f>YEAR(tbl_data[[#This Row],[Date_rapport]])</f>
        <v>2022</v>
      </c>
      <c r="I2324" t="str">
        <f>INDEX(tbl_produits[Molécule extraite], MATCH(tbl_data[[#This Row],[NORM_Spécialité]], tbl_produits[Nom normalisé], 0))</f>
        <v>Bléomycine (sulfate de)</v>
      </c>
      <c r="J2324" s="34">
        <f>DATE(LEFT(tbl_data[[#This Row],[Date_rapport]], 4), MID(tbl_data[[#This Row],[Date_rapport]], 6, 2), RIGHT(tbl_data[[#This Row],[Date_rapport]], 2))</f>
        <v>44585</v>
      </c>
    </row>
    <row r="2325" spans="1:10" x14ac:dyDescent="0.2">
      <c r="A2325" s="28" t="s">
        <v>2031</v>
      </c>
      <c r="B2325" t="s">
        <v>11</v>
      </c>
      <c r="C2325" s="28" t="s">
        <v>294</v>
      </c>
      <c r="D2325" t="s">
        <v>232</v>
      </c>
      <c r="E2325" t="s">
        <v>2</v>
      </c>
      <c r="F2325" t="str">
        <f>INDEX(tbl_produits[Nom normalisé], MATCH(tbl_data[[#This Row],[Spécialité]], tbl_produits[Nom original], 0))</f>
        <v>MINIRIN 0,1 mg/ml solution pour administration endonasale</v>
      </c>
      <c r="G2325" t="str">
        <f>INDEX(tbl_produits[Classe nom], MATCH(tbl_data[[#This Row],[NORM_Spécialité]], tbl_produits[Nom normalisé], 0))</f>
        <v>Hormones systémiques sauf hormones sexuelles et insulines</v>
      </c>
      <c r="H2325">
        <f>YEAR(tbl_data[[#This Row],[Date_rapport]])</f>
        <v>2022</v>
      </c>
      <c r="I2325" t="str">
        <f>INDEX(tbl_produits[Molécule extraite], MATCH(tbl_data[[#This Row],[NORM_Spécialité]], tbl_produits[Nom normalisé], 0))</f>
        <v>Desmopressine</v>
      </c>
      <c r="J2325" s="34">
        <f>DATE(LEFT(tbl_data[[#This Row],[Date_rapport]], 4), MID(tbl_data[[#This Row],[Date_rapport]], 6, 2), RIGHT(tbl_data[[#This Row],[Date_rapport]], 2))</f>
        <v>44585</v>
      </c>
    </row>
    <row r="2326" spans="1:10" x14ac:dyDescent="0.2">
      <c r="A2326" s="28" t="s">
        <v>2031</v>
      </c>
      <c r="B2326" t="s">
        <v>9</v>
      </c>
      <c r="C2326" s="28" t="s">
        <v>296</v>
      </c>
      <c r="D2326" t="s">
        <v>74</v>
      </c>
      <c r="E2326" t="s">
        <v>2</v>
      </c>
      <c r="F2326" t="str">
        <f>INDEX(tbl_produits[Nom normalisé], MATCH(tbl_data[[#This Row],[Spécialité]], tbl_produits[Nom original], 0))</f>
        <v>HEPATATE poudre pour solution injectable . Trousse pour la préparation radiopharmaceutique</v>
      </c>
      <c r="G2326" t="str">
        <f>INDEX(tbl_produits[Classe nom], MATCH(tbl_data[[#This Row],[NORM_Spécialité]], tbl_produits[Nom normalisé], 0))</f>
        <v>Divers</v>
      </c>
      <c r="H2326">
        <f>YEAR(tbl_data[[#This Row],[Date_rapport]])</f>
        <v>2022</v>
      </c>
      <c r="I2326" t="str">
        <f>INDEX(tbl_produits[Molécule extraite], MATCH(tbl_data[[#This Row],[NORM_Spécialité]], tbl_produits[Nom normalisé], 0))</f>
        <v>N/A</v>
      </c>
      <c r="J2326" s="34">
        <f>DATE(LEFT(tbl_data[[#This Row],[Date_rapport]], 4), MID(tbl_data[[#This Row],[Date_rapport]], 6, 2), RIGHT(tbl_data[[#This Row],[Date_rapport]], 2))</f>
        <v>44585</v>
      </c>
    </row>
    <row r="2327" spans="1:10" x14ac:dyDescent="0.2">
      <c r="A2327" s="28" t="s">
        <v>2031</v>
      </c>
      <c r="B2327" t="s">
        <v>3</v>
      </c>
      <c r="C2327" s="28" t="s">
        <v>296</v>
      </c>
      <c r="D2327" t="s">
        <v>4</v>
      </c>
      <c r="E2327" t="s">
        <v>2</v>
      </c>
      <c r="F2327" t="str">
        <f>INDEX(tbl_produits[Nom normalisé], MATCH(tbl_data[[#This Row],[Spécialité]], tbl_produits[Nom original], 0))</f>
        <v>ALKONATREM   150 mg, gélule</v>
      </c>
      <c r="G2327" t="str">
        <f>INDEX(tbl_produits[Classe nom], MATCH(tbl_data[[#This Row],[NORM_Spécialité]], tbl_produits[Nom normalisé], 0))</f>
        <v>Anti-infectieux à usage systémique</v>
      </c>
      <c r="H2327">
        <f>YEAR(tbl_data[[#This Row],[Date_rapport]])</f>
        <v>2022</v>
      </c>
      <c r="I2327" t="str">
        <f>INDEX(tbl_produits[Molécule extraite], MATCH(tbl_data[[#This Row],[NORM_Spécialité]], tbl_produits[Nom normalisé], 0))</f>
        <v>Chlorhydrate de déméclocycline</v>
      </c>
      <c r="J2327" s="34">
        <f>DATE(LEFT(tbl_data[[#This Row],[Date_rapport]], 4), MID(tbl_data[[#This Row],[Date_rapport]], 6, 2), RIGHT(tbl_data[[#This Row],[Date_rapport]], 2))</f>
        <v>44585</v>
      </c>
    </row>
    <row r="2328" spans="1:10" x14ac:dyDescent="0.2">
      <c r="A2328" s="28" t="s">
        <v>2031</v>
      </c>
      <c r="B2328" t="s">
        <v>6</v>
      </c>
      <c r="C2328" s="28" t="s">
        <v>297</v>
      </c>
      <c r="D2328" t="s">
        <v>224</v>
      </c>
      <c r="E2328" t="s">
        <v>298</v>
      </c>
      <c r="F2328" t="str">
        <f>INDEX(tbl_produits[Nom normalisé], MATCH(tbl_data[[#This Row],[Spécialité]], tbl_produits[Nom original], 0))</f>
        <v>INVANZ 1 G, poudre pour solution à diluer pour perfusion</v>
      </c>
      <c r="G2328" t="str">
        <f>INDEX(tbl_produits[Classe nom], MATCH(tbl_data[[#This Row],[NORM_Spécialité]], tbl_produits[Nom normalisé], 0))</f>
        <v>Anti-infectieux à usage systémique</v>
      </c>
      <c r="H2328">
        <f>YEAR(tbl_data[[#This Row],[Date_rapport]])</f>
        <v>2022</v>
      </c>
      <c r="I2328" t="str">
        <f>INDEX(tbl_produits[Molécule extraite], MATCH(tbl_data[[#This Row],[NORM_Spécialité]], tbl_produits[Nom normalisé], 0))</f>
        <v>Ertapénem</v>
      </c>
      <c r="J2328" s="34">
        <f>DATE(LEFT(tbl_data[[#This Row],[Date_rapport]], 4), MID(tbl_data[[#This Row],[Date_rapport]], 6, 2), RIGHT(tbl_data[[#This Row],[Date_rapport]], 2))</f>
        <v>44585</v>
      </c>
    </row>
    <row r="2329" spans="1:10" x14ac:dyDescent="0.2">
      <c r="A2329" s="28" t="s">
        <v>2031</v>
      </c>
      <c r="B2329" t="s">
        <v>6</v>
      </c>
      <c r="C2329" s="28" t="s">
        <v>297</v>
      </c>
      <c r="D2329" t="s">
        <v>171</v>
      </c>
      <c r="E2329" t="s">
        <v>297</v>
      </c>
      <c r="F2329" t="str">
        <f>INDEX(tbl_produits[Nom normalisé], MATCH(tbl_data[[#This Row],[Spécialité]], tbl_produits[Nom original], 0))</f>
        <v>DIAZEPAM  5 mg et 10 mg comprimé</v>
      </c>
      <c r="G2329" t="str">
        <f>INDEX(tbl_produits[Classe nom], MATCH(tbl_data[[#This Row],[NORM_Spécialité]], tbl_produits[Nom normalisé], 0))</f>
        <v>Système nerveux</v>
      </c>
      <c r="H2329">
        <f>YEAR(tbl_data[[#This Row],[Date_rapport]])</f>
        <v>2022</v>
      </c>
      <c r="I2329" t="str">
        <f>INDEX(tbl_produits[Molécule extraite], MATCH(tbl_data[[#This Row],[NORM_Spécialité]], tbl_produits[Nom normalisé], 0))</f>
        <v>Diazépam</v>
      </c>
      <c r="J2329" s="34">
        <f>DATE(LEFT(tbl_data[[#This Row],[Date_rapport]], 4), MID(tbl_data[[#This Row],[Date_rapport]], 6, 2), RIGHT(tbl_data[[#This Row],[Date_rapport]], 2))</f>
        <v>44585</v>
      </c>
    </row>
    <row r="2330" spans="1:10" x14ac:dyDescent="0.2">
      <c r="A2330" s="28" t="s">
        <v>2031</v>
      </c>
      <c r="B2330" t="s">
        <v>3</v>
      </c>
      <c r="C2330" s="28" t="s">
        <v>300</v>
      </c>
      <c r="D2330" t="s">
        <v>230</v>
      </c>
      <c r="E2330" t="s">
        <v>2</v>
      </c>
      <c r="F2330" t="str">
        <f>INDEX(tbl_produits[Nom normalisé], MATCH(tbl_data[[#This Row],[Spécialité]], tbl_produits[Nom original], 0))</f>
        <v>ZONISAMIDE MYLAN 100 mg, gélule</v>
      </c>
      <c r="G2330" t="str">
        <f>INDEX(tbl_produits[Classe nom], MATCH(tbl_data[[#This Row],[NORM_Spécialité]], tbl_produits[Nom normalisé], 0))</f>
        <v>Système nerveux</v>
      </c>
      <c r="H2330">
        <f>YEAR(tbl_data[[#This Row],[Date_rapport]])</f>
        <v>2022</v>
      </c>
      <c r="I2330" t="str">
        <f>INDEX(tbl_produits[Molécule extraite], MATCH(tbl_data[[#This Row],[NORM_Spécialité]], tbl_produits[Nom normalisé], 0))</f>
        <v>Zonisamide</v>
      </c>
      <c r="J2330" s="34">
        <f>DATE(LEFT(tbl_data[[#This Row],[Date_rapport]], 4), MID(tbl_data[[#This Row],[Date_rapport]], 6, 2), RIGHT(tbl_data[[#This Row],[Date_rapport]], 2))</f>
        <v>44585</v>
      </c>
    </row>
    <row r="2331" spans="1:10" x14ac:dyDescent="0.2">
      <c r="A2331" s="28" t="s">
        <v>2031</v>
      </c>
      <c r="B2331" t="s">
        <v>3</v>
      </c>
      <c r="C2331" s="28" t="s">
        <v>300</v>
      </c>
      <c r="D2331" t="s">
        <v>116</v>
      </c>
      <c r="E2331" t="s">
        <v>2</v>
      </c>
      <c r="F2331" t="str">
        <f>INDEX(tbl_produits[Nom normalisé], MATCH(tbl_data[[#This Row],[Spécialité]], tbl_produits[Nom original], 0))</f>
        <v>ZEVALIN 1,6 mg/ml, trousse pour préparations radiopharmaceutiques pour perfusion</v>
      </c>
      <c r="G2331" t="str">
        <f>INDEX(tbl_produits[Classe nom], MATCH(tbl_data[[#This Row],[NORM_Spécialité]], tbl_produits[Nom normalisé], 0))</f>
        <v>Antinéoplasiques et immunomodulateurs</v>
      </c>
      <c r="H2331">
        <f>YEAR(tbl_data[[#This Row],[Date_rapport]])</f>
        <v>2022</v>
      </c>
      <c r="I2331" t="str">
        <f>INDEX(tbl_produits[Molécule extraite], MATCH(tbl_data[[#This Row],[NORM_Spécialité]], tbl_produits[Nom normalisé], 0))</f>
        <v>Ibritumomab tiuxétan</v>
      </c>
      <c r="J2331" s="34">
        <f>DATE(LEFT(tbl_data[[#This Row],[Date_rapport]], 4), MID(tbl_data[[#This Row],[Date_rapport]], 6, 2), RIGHT(tbl_data[[#This Row],[Date_rapport]], 2))</f>
        <v>44585</v>
      </c>
    </row>
    <row r="2332" spans="1:10" x14ac:dyDescent="0.2">
      <c r="A2332" s="28" t="s">
        <v>2031</v>
      </c>
      <c r="B2332" t="s">
        <v>9</v>
      </c>
      <c r="C2332" s="28" t="s">
        <v>300</v>
      </c>
      <c r="D2332" t="s">
        <v>48</v>
      </c>
      <c r="E2332" t="s">
        <v>2</v>
      </c>
      <c r="F2332" t="str">
        <f>INDEX(tbl_produits[Nom normalisé], MATCH(tbl_data[[#This Row],[Spécialité]], tbl_produits[Nom original], 0))</f>
        <v>ZENTEL 400 mg, comprimé</v>
      </c>
      <c r="G2332" t="str">
        <f>INDEX(tbl_produits[Classe nom], MATCH(tbl_data[[#This Row],[NORM_Spécialité]], tbl_produits[Nom normalisé], 0))</f>
        <v>Antiparasitaires, insecticides et répulsifs</v>
      </c>
      <c r="H2332">
        <f>YEAR(tbl_data[[#This Row],[Date_rapport]])</f>
        <v>2022</v>
      </c>
      <c r="I2332" t="str">
        <f>INDEX(tbl_produits[Molécule extraite], MATCH(tbl_data[[#This Row],[NORM_Spécialité]], tbl_produits[Nom normalisé], 0))</f>
        <v>Albendazole</v>
      </c>
      <c r="J2332" s="34">
        <f>DATE(LEFT(tbl_data[[#This Row],[Date_rapport]], 4), MID(tbl_data[[#This Row],[Date_rapport]], 6, 2), RIGHT(tbl_data[[#This Row],[Date_rapport]], 2))</f>
        <v>44585</v>
      </c>
    </row>
    <row r="2333" spans="1:10" x14ac:dyDescent="0.2">
      <c r="A2333" s="28" t="s">
        <v>2031</v>
      </c>
      <c r="B2333" t="s">
        <v>3</v>
      </c>
      <c r="C2333" s="28" t="s">
        <v>300</v>
      </c>
      <c r="D2333" t="s">
        <v>95</v>
      </c>
      <c r="E2333" t="s">
        <v>2</v>
      </c>
      <c r="F2333" t="str">
        <f>INDEX(tbl_produits[Nom normalisé], MATCH(tbl_data[[#This Row],[Spécialité]], tbl_produits[Nom original], 0))</f>
        <v>VITRAKVI 20 mg/ml, solution buvable flacon de 100 ml</v>
      </c>
      <c r="G2333" t="str">
        <f>INDEX(tbl_produits[Classe nom], MATCH(tbl_data[[#This Row],[NORM_Spécialité]], tbl_produits[Nom normalisé], 0))</f>
        <v>Antinéoplasiques et immunomodulateurs</v>
      </c>
      <c r="H2333">
        <f>YEAR(tbl_data[[#This Row],[Date_rapport]])</f>
        <v>2022</v>
      </c>
      <c r="I2333" t="str">
        <f>INDEX(tbl_produits[Molécule extraite], MATCH(tbl_data[[#This Row],[NORM_Spécialité]], tbl_produits[Nom normalisé], 0))</f>
        <v>Larotrectinib</v>
      </c>
      <c r="J2333" s="34">
        <f>DATE(LEFT(tbl_data[[#This Row],[Date_rapport]], 4), MID(tbl_data[[#This Row],[Date_rapport]], 6, 2), RIGHT(tbl_data[[#This Row],[Date_rapport]], 2))</f>
        <v>44585</v>
      </c>
    </row>
    <row r="2334" spans="1:10" x14ac:dyDescent="0.2">
      <c r="A2334" s="28" t="s">
        <v>2031</v>
      </c>
      <c r="B2334" t="s">
        <v>6</v>
      </c>
      <c r="C2334" s="28" t="s">
        <v>300</v>
      </c>
      <c r="D2334" t="s">
        <v>59</v>
      </c>
      <c r="E2334" t="s">
        <v>1574</v>
      </c>
      <c r="F2334" t="str">
        <f>INDEX(tbl_produits[Nom normalisé], MATCH(tbl_data[[#This Row],[Spécialité]], tbl_produits[Nom original], 0))</f>
        <v>VEDROP 50mg/ml  solution buvable flacon de 20 ml et de 60 ml</v>
      </c>
      <c r="G2334" t="str">
        <f>INDEX(tbl_produits[Classe nom], MATCH(tbl_data[[#This Row],[NORM_Spécialité]], tbl_produits[Nom normalisé], 0))</f>
        <v>Voies digestives et métabolisme</v>
      </c>
      <c r="H2334">
        <f>YEAR(tbl_data[[#This Row],[Date_rapport]])</f>
        <v>2022</v>
      </c>
      <c r="I2334" t="str">
        <f>INDEX(tbl_produits[Molécule extraite], MATCH(tbl_data[[#This Row],[NORM_Spécialité]], tbl_produits[Nom normalisé], 0))</f>
        <v>Tocophérol</v>
      </c>
      <c r="J2334" s="34">
        <f>DATE(LEFT(tbl_data[[#This Row],[Date_rapport]], 4), MID(tbl_data[[#This Row],[Date_rapport]], 6, 2), RIGHT(tbl_data[[#This Row],[Date_rapport]], 2))</f>
        <v>44585</v>
      </c>
    </row>
    <row r="2335" spans="1:10" x14ac:dyDescent="0.2">
      <c r="A2335" s="28" t="s">
        <v>2031</v>
      </c>
      <c r="B2335" t="s">
        <v>3</v>
      </c>
      <c r="C2335" s="28" t="s">
        <v>300</v>
      </c>
      <c r="D2335" t="s">
        <v>70</v>
      </c>
      <c r="E2335" t="s">
        <v>2</v>
      </c>
      <c r="F2335" t="str">
        <f>INDEX(tbl_produits[Nom normalisé], MATCH(tbl_data[[#This Row],[Spécialité]], tbl_produits[Nom original], 0))</f>
        <v>VAMINOLACT solution pour perfusion en flacon de verre de 100 ml</v>
      </c>
      <c r="G2335" t="str">
        <f>INDEX(tbl_produits[Classe nom], MATCH(tbl_data[[#This Row],[NORM_Spécialité]], tbl_produits[Nom normalisé], 0))</f>
        <v>Sang et organes hématopoïétiques</v>
      </c>
      <c r="H2335">
        <f>YEAR(tbl_data[[#This Row],[Date_rapport]])</f>
        <v>2022</v>
      </c>
      <c r="I2335" t="str">
        <f>INDEX(tbl_produits[Molécule extraite], MATCH(tbl_data[[#This Row],[NORM_Spécialité]], tbl_produits[Nom normalisé], 0))</f>
        <v>Alanine / Arginine / Acide aspartique / …</v>
      </c>
      <c r="J2335" s="34">
        <f>DATE(LEFT(tbl_data[[#This Row],[Date_rapport]], 4), MID(tbl_data[[#This Row],[Date_rapport]], 6, 2), RIGHT(tbl_data[[#This Row],[Date_rapport]], 2))</f>
        <v>44585</v>
      </c>
    </row>
    <row r="2336" spans="1:10" x14ac:dyDescent="0.2">
      <c r="A2336" s="28" t="s">
        <v>2031</v>
      </c>
      <c r="B2336" t="s">
        <v>3</v>
      </c>
      <c r="C2336" s="28" t="s">
        <v>300</v>
      </c>
      <c r="D2336" t="s">
        <v>71</v>
      </c>
      <c r="E2336" t="s">
        <v>2</v>
      </c>
      <c r="F2336" t="str">
        <f>INDEX(tbl_produits[Nom normalisé], MATCH(tbl_data[[#This Row],[Spécialité]], tbl_produits[Nom original], 0))</f>
        <v>VAMINOLACT solution pour perfusion en flacon de verre de 1000 ml</v>
      </c>
      <c r="G2336" t="str">
        <f>INDEX(tbl_produits[Classe nom], MATCH(tbl_data[[#This Row],[NORM_Spécialité]], tbl_produits[Nom normalisé], 0))</f>
        <v>Sang et organes hématopoïétiques</v>
      </c>
      <c r="H2336">
        <f>YEAR(tbl_data[[#This Row],[Date_rapport]])</f>
        <v>2022</v>
      </c>
      <c r="I2336" t="str">
        <f>INDEX(tbl_produits[Molécule extraite], MATCH(tbl_data[[#This Row],[NORM_Spécialité]], tbl_produits[Nom normalisé], 0))</f>
        <v>Alanine / Arginine / Acide aspartique / …</v>
      </c>
      <c r="J2336" s="34">
        <f>DATE(LEFT(tbl_data[[#This Row],[Date_rapport]], 4), MID(tbl_data[[#This Row],[Date_rapport]], 6, 2), RIGHT(tbl_data[[#This Row],[Date_rapport]], 2))</f>
        <v>44585</v>
      </c>
    </row>
    <row r="2337" spans="1:10" x14ac:dyDescent="0.2">
      <c r="A2337" s="28" t="s">
        <v>2031</v>
      </c>
      <c r="B2337" t="s">
        <v>11</v>
      </c>
      <c r="C2337" s="28" t="s">
        <v>300</v>
      </c>
      <c r="D2337" t="s">
        <v>150</v>
      </c>
      <c r="E2337" t="s">
        <v>2</v>
      </c>
      <c r="F2337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2337" t="str">
        <f>INDEX(tbl_produits[Classe nom], MATCH(tbl_data[[#This Row],[NORM_Spécialité]], tbl_produits[Nom normalisé], 0))</f>
        <v>Anti-infectieux à usage systémique</v>
      </c>
      <c r="H2337">
        <f>YEAR(tbl_data[[#This Row],[Date_rapport]])</f>
        <v>2022</v>
      </c>
      <c r="I2337" t="str">
        <f>INDEX(tbl_produits[Molécule extraite], MATCH(tbl_data[[#This Row],[NORM_Spécialité]], tbl_produits[Nom normalisé], 0))</f>
        <v>Ampicilline sodique / sulbactam sodique</v>
      </c>
      <c r="J2337" s="34">
        <f>DATE(LEFT(tbl_data[[#This Row],[Date_rapport]], 4), MID(tbl_data[[#This Row],[Date_rapport]], 6, 2), RIGHT(tbl_data[[#This Row],[Date_rapport]], 2))</f>
        <v>44585</v>
      </c>
    </row>
    <row r="2338" spans="1:10" x14ac:dyDescent="0.2">
      <c r="A2338" s="28" t="s">
        <v>2031</v>
      </c>
      <c r="B2338" t="s">
        <v>9</v>
      </c>
      <c r="C2338" s="28" t="s">
        <v>300</v>
      </c>
      <c r="D2338" t="s">
        <v>157</v>
      </c>
      <c r="E2338" t="s">
        <v>2</v>
      </c>
      <c r="F2338" t="str">
        <f>INDEX(tbl_produits[Nom normalisé], MATCH(tbl_data[[#This Row],[Spécialité]], tbl_produits[Nom original], 0))</f>
        <v>TRACRIUM 250 mg/25 ml, solution injectable - flacon de 25 ml</v>
      </c>
      <c r="G2338" t="str">
        <f>INDEX(tbl_produits[Classe nom], MATCH(tbl_data[[#This Row],[NORM_Spécialité]], tbl_produits[Nom normalisé], 0))</f>
        <v xml:space="preserve">Système musculo-squelettique </v>
      </c>
      <c r="H2338">
        <f>YEAR(tbl_data[[#This Row],[Date_rapport]])</f>
        <v>2022</v>
      </c>
      <c r="I2338" t="str">
        <f>INDEX(tbl_produits[Molécule extraite], MATCH(tbl_data[[#This Row],[NORM_Spécialité]], tbl_produits[Nom normalisé], 0))</f>
        <v>Atracurium</v>
      </c>
      <c r="J2338" s="34">
        <f>DATE(LEFT(tbl_data[[#This Row],[Date_rapport]], 4), MID(tbl_data[[#This Row],[Date_rapport]], 6, 2), RIGHT(tbl_data[[#This Row],[Date_rapport]], 2))</f>
        <v>44585</v>
      </c>
    </row>
    <row r="2339" spans="1:10" x14ac:dyDescent="0.2">
      <c r="A2339" s="28" t="s">
        <v>2031</v>
      </c>
      <c r="B2339" t="s">
        <v>9</v>
      </c>
      <c r="C2339" s="28" t="s">
        <v>300</v>
      </c>
      <c r="D2339" t="s">
        <v>229</v>
      </c>
      <c r="E2339" t="s">
        <v>2</v>
      </c>
      <c r="F2339" t="str">
        <f>INDEX(tbl_produits[Nom normalisé], MATCH(tbl_data[[#This Row],[Spécialité]], tbl_produits[Nom original], 0))</f>
        <v>TOPIRAMATE SANDOZ 100 mg, comprimé pelliculé</v>
      </c>
      <c r="G2339" t="str">
        <f>INDEX(tbl_produits[Classe nom], MATCH(tbl_data[[#This Row],[NORM_Spécialité]], tbl_produits[Nom normalisé], 0))</f>
        <v>Système nerveux</v>
      </c>
      <c r="H2339">
        <f>YEAR(tbl_data[[#This Row],[Date_rapport]])</f>
        <v>2022</v>
      </c>
      <c r="I2339" t="str">
        <f>INDEX(tbl_produits[Molécule extraite], MATCH(tbl_data[[#This Row],[NORM_Spécialité]], tbl_produits[Nom normalisé], 0))</f>
        <v>Topiramate</v>
      </c>
      <c r="J2339" s="34">
        <f>DATE(LEFT(tbl_data[[#This Row],[Date_rapport]], 4), MID(tbl_data[[#This Row],[Date_rapport]], 6, 2), RIGHT(tbl_data[[#This Row],[Date_rapport]], 2))</f>
        <v>44585</v>
      </c>
    </row>
    <row r="2340" spans="1:10" x14ac:dyDescent="0.2">
      <c r="A2340" s="28" t="s">
        <v>2031</v>
      </c>
      <c r="B2340" t="s">
        <v>6</v>
      </c>
      <c r="C2340" s="28" t="s">
        <v>300</v>
      </c>
      <c r="D2340" t="s">
        <v>27</v>
      </c>
      <c r="E2340" t="s">
        <v>1557</v>
      </c>
      <c r="F2340" t="str">
        <f>INDEX(tbl_produits[Nom normalisé], MATCH(tbl_data[[#This Row],[Spécialité]], tbl_produits[Nom original], 0))</f>
        <v>TOBI PODHALER 28 mg, poudre pour inhalation en gélule</v>
      </c>
      <c r="G2340" t="str">
        <f>INDEX(tbl_produits[Classe nom], MATCH(tbl_data[[#This Row],[NORM_Spécialité]], tbl_produits[Nom normalisé], 0))</f>
        <v>Anti-infectieux à usage systémique</v>
      </c>
      <c r="H2340">
        <f>YEAR(tbl_data[[#This Row],[Date_rapport]])</f>
        <v>2022</v>
      </c>
      <c r="I2340" t="str">
        <f>INDEX(tbl_produits[Molécule extraite], MATCH(tbl_data[[#This Row],[NORM_Spécialité]], tbl_produits[Nom normalisé], 0))</f>
        <v>Tobramycine</v>
      </c>
      <c r="J2340" s="34">
        <f>DATE(LEFT(tbl_data[[#This Row],[Date_rapport]], 4), MID(tbl_data[[#This Row],[Date_rapport]], 6, 2), RIGHT(tbl_data[[#This Row],[Date_rapport]], 2))</f>
        <v>44585</v>
      </c>
    </row>
    <row r="2341" spans="1:10" x14ac:dyDescent="0.2">
      <c r="A2341" s="28" t="s">
        <v>2031</v>
      </c>
      <c r="B2341" t="s">
        <v>6</v>
      </c>
      <c r="C2341" s="28" t="s">
        <v>300</v>
      </c>
      <c r="D2341" t="s">
        <v>123</v>
      </c>
      <c r="E2341" t="s">
        <v>1598</v>
      </c>
      <c r="F2341" t="str">
        <f>INDEX(tbl_produits[Nom normalisé], MATCH(tbl_data[[#This Row],[Spécialité]], tbl_produits[Nom original], 0))</f>
        <v>THYROZOL  5 mg,10 mg et 20 mg</v>
      </c>
      <c r="G2341" t="str">
        <f>INDEX(tbl_produits[Classe nom], MATCH(tbl_data[[#This Row],[NORM_Spécialité]], tbl_produits[Nom normalisé], 0))</f>
        <v>Hormones systémiques sauf hormones sexuelles et insulines</v>
      </c>
      <c r="H2341">
        <f>YEAR(tbl_data[[#This Row],[Date_rapport]])</f>
        <v>2022</v>
      </c>
      <c r="I2341" t="str">
        <f>INDEX(tbl_produits[Molécule extraite], MATCH(tbl_data[[#This Row],[NORM_Spécialité]], tbl_produits[Nom normalisé], 0))</f>
        <v>Thiamazole</v>
      </c>
      <c r="J2341" s="34">
        <f>DATE(LEFT(tbl_data[[#This Row],[Date_rapport]], 4), MID(tbl_data[[#This Row],[Date_rapport]], 6, 2), RIGHT(tbl_data[[#This Row],[Date_rapport]], 2))</f>
        <v>44585</v>
      </c>
    </row>
    <row r="2342" spans="1:10" x14ac:dyDescent="0.2">
      <c r="A2342" s="28" t="s">
        <v>2031</v>
      </c>
      <c r="B2342" t="s">
        <v>3</v>
      </c>
      <c r="C2342" s="28" t="s">
        <v>300</v>
      </c>
      <c r="D2342" t="s">
        <v>82</v>
      </c>
      <c r="E2342" t="s">
        <v>2</v>
      </c>
      <c r="F2342" t="str">
        <f>INDEX(tbl_produits[Nom normalisé], MATCH(tbl_data[[#This Row],[Spécialité]], tbl_produits[Nom original], 0))</f>
        <v>THIOPENTAL MEDIPHA 500 mg et 1 g, poudre pour solution injectable</v>
      </c>
      <c r="G2342" t="str">
        <f>INDEX(tbl_produits[Classe nom], MATCH(tbl_data[[#This Row],[NORM_Spécialité]], tbl_produits[Nom normalisé], 0))</f>
        <v>Système nerveux</v>
      </c>
      <c r="H2342">
        <f>YEAR(tbl_data[[#This Row],[Date_rapport]])</f>
        <v>2022</v>
      </c>
      <c r="I2342" t="str">
        <f>INDEX(tbl_produits[Molécule extraite], MATCH(tbl_data[[#This Row],[NORM_Spécialité]], tbl_produits[Nom normalisé], 0))</f>
        <v>Thiopenthal</v>
      </c>
      <c r="J2342" s="34">
        <f>DATE(LEFT(tbl_data[[#This Row],[Date_rapport]], 4), MID(tbl_data[[#This Row],[Date_rapport]], 6, 2), RIGHT(tbl_data[[#This Row],[Date_rapport]], 2))</f>
        <v>44585</v>
      </c>
    </row>
    <row r="2343" spans="1:10" x14ac:dyDescent="0.2">
      <c r="A2343" s="28" t="s">
        <v>2031</v>
      </c>
      <c r="B2343" t="s">
        <v>6</v>
      </c>
      <c r="C2343" s="28" t="s">
        <v>300</v>
      </c>
      <c r="D2343" t="s">
        <v>139</v>
      </c>
      <c r="E2343" t="s">
        <v>1601</v>
      </c>
      <c r="F2343" t="str">
        <f>INDEX(tbl_produits[Nom normalisé], MATCH(tbl_data[[#This Row],[Spécialité]], tbl_produits[Nom original], 0))</f>
        <v>TERCIAN 50 mg/5 ml, solution injectable en ampoule</v>
      </c>
      <c r="G2343" t="str">
        <f>INDEX(tbl_produits[Classe nom], MATCH(tbl_data[[#This Row],[NORM_Spécialité]], tbl_produits[Nom normalisé], 0))</f>
        <v>Système nerveux</v>
      </c>
      <c r="H2343">
        <f>YEAR(tbl_data[[#This Row],[Date_rapport]])</f>
        <v>2022</v>
      </c>
      <c r="I2343" t="str">
        <f>INDEX(tbl_produits[Molécule extraite], MATCH(tbl_data[[#This Row],[NORM_Spécialité]], tbl_produits[Nom normalisé], 0))</f>
        <v>Cyamémazine</v>
      </c>
      <c r="J2343" s="34">
        <f>DATE(LEFT(tbl_data[[#This Row],[Date_rapport]], 4), MID(tbl_data[[#This Row],[Date_rapport]], 6, 2), RIGHT(tbl_data[[#This Row],[Date_rapport]], 2))</f>
        <v>44585</v>
      </c>
    </row>
    <row r="2344" spans="1:10" x14ac:dyDescent="0.2">
      <c r="A2344" s="28" t="s">
        <v>2031</v>
      </c>
      <c r="B2344" t="s">
        <v>11</v>
      </c>
      <c r="C2344" s="28" t="s">
        <v>300</v>
      </c>
      <c r="D2344" t="s">
        <v>92</v>
      </c>
      <c r="E2344" t="s">
        <v>2</v>
      </c>
      <c r="F2344" t="str">
        <f>INDEX(tbl_produits[Nom normalisé], MATCH(tbl_data[[#This Row],[Spécialité]], tbl_produits[Nom original], 0))</f>
        <v>SURGESTONE, comprimé de 0,125 mg, 0,250 mg et 0,500 mg</v>
      </c>
      <c r="G2344" t="str">
        <f>INDEX(tbl_produits[Classe nom], MATCH(tbl_data[[#This Row],[NORM_Spécialité]], tbl_produits[Nom normalisé], 0))</f>
        <v>Système génito-urinaire et hormones sexuelles</v>
      </c>
      <c r="H2344">
        <f>YEAR(tbl_data[[#This Row],[Date_rapport]])</f>
        <v>2022</v>
      </c>
      <c r="I2344" t="str">
        <f>INDEX(tbl_produits[Molécule extraite], MATCH(tbl_data[[#This Row],[NORM_Spécialité]], tbl_produits[Nom normalisé], 0))</f>
        <v>Promégestone</v>
      </c>
      <c r="J2344" s="34">
        <f>DATE(LEFT(tbl_data[[#This Row],[Date_rapport]], 4), MID(tbl_data[[#This Row],[Date_rapport]], 6, 2), RIGHT(tbl_data[[#This Row],[Date_rapport]], 2))</f>
        <v>44585</v>
      </c>
    </row>
    <row r="2345" spans="1:10" x14ac:dyDescent="0.2">
      <c r="A2345" s="28" t="s">
        <v>2031</v>
      </c>
      <c r="B2345" t="s">
        <v>3</v>
      </c>
      <c r="C2345" s="28" t="s">
        <v>300</v>
      </c>
      <c r="D2345" t="s">
        <v>194</v>
      </c>
      <c r="E2345" t="s">
        <v>2</v>
      </c>
      <c r="F2345" t="str">
        <f>INDEX(tbl_produits[Nom normalisé], MATCH(tbl_data[[#This Row],[Spécialité]], tbl_produits[Nom original], 0))</f>
        <v>SPÉCIALITÉS SPIRONOLACTONE ALTIZIDE  25 mg/15 mg, comprimé pelliculé sécable</v>
      </c>
      <c r="G2345" t="str">
        <f>INDEX(tbl_produits[Classe nom], MATCH(tbl_data[[#This Row],[NORM_Spécialité]], tbl_produits[Nom normalisé], 0))</f>
        <v>Système cardiovasculaire</v>
      </c>
      <c r="H2345">
        <f>YEAR(tbl_data[[#This Row],[Date_rapport]])</f>
        <v>2022</v>
      </c>
      <c r="I2345" t="str">
        <f>INDEX(tbl_produits[Molécule extraite], MATCH(tbl_data[[#This Row],[NORM_Spécialité]], tbl_produits[Nom normalisé], 0))</f>
        <v>Spironolactone / altizide</v>
      </c>
      <c r="J2345" s="34">
        <f>DATE(LEFT(tbl_data[[#This Row],[Date_rapport]], 4), MID(tbl_data[[#This Row],[Date_rapport]], 6, 2), RIGHT(tbl_data[[#This Row],[Date_rapport]], 2))</f>
        <v>44585</v>
      </c>
    </row>
    <row r="2346" spans="1:10" x14ac:dyDescent="0.2">
      <c r="A2346" s="28" t="s">
        <v>2031</v>
      </c>
      <c r="B2346" t="s">
        <v>3</v>
      </c>
      <c r="C2346" s="28" t="s">
        <v>300</v>
      </c>
      <c r="D2346" t="s">
        <v>15</v>
      </c>
      <c r="E2346" t="s">
        <v>2</v>
      </c>
      <c r="F2346" t="str">
        <f>INDEX(tbl_produits[Nom normalisé], MATCH(tbl_data[[#This Row],[Spécialité]], tbl_produits[Nom original], 0))</f>
        <v>SPÉCIALITÉS à base de Valsartan  seul ou en association avec l’hydrochlorothiazide</v>
      </c>
      <c r="G2346" t="str">
        <f>INDEX(tbl_produits[Classe nom], MATCH(tbl_data[[#This Row],[NORM_Spécialité]], tbl_produits[Nom normalisé], 0))</f>
        <v>Système cardiovasculaire</v>
      </c>
      <c r="H2346">
        <f>YEAR(tbl_data[[#This Row],[Date_rapport]])</f>
        <v>2022</v>
      </c>
      <c r="I2346" t="str">
        <f>INDEX(tbl_produits[Molécule extraite], MATCH(tbl_data[[#This Row],[NORM_Spécialité]], tbl_produits[Nom normalisé], 0))</f>
        <v>Valsartan</v>
      </c>
      <c r="J2346" s="34">
        <f>DATE(LEFT(tbl_data[[#This Row],[Date_rapport]], 4), MID(tbl_data[[#This Row],[Date_rapport]], 6, 2), RIGHT(tbl_data[[#This Row],[Date_rapport]], 2))</f>
        <v>44585</v>
      </c>
    </row>
    <row r="2347" spans="1:10" x14ac:dyDescent="0.2">
      <c r="A2347" s="28" t="s">
        <v>2031</v>
      </c>
      <c r="B2347" t="s">
        <v>6</v>
      </c>
      <c r="C2347" s="28" t="s">
        <v>300</v>
      </c>
      <c r="D2347" t="s">
        <v>84</v>
      </c>
      <c r="E2347" t="s">
        <v>1583</v>
      </c>
      <c r="F2347" t="str">
        <f>INDEX(tbl_produits[Nom normalisé], MATCH(tbl_data[[#This Row],[Spécialité]], tbl_produits[Nom original], 0))</f>
        <v>SOLUMEDROL 120 mg/2 ml, lyophilisat et solution pour usage parentéral</v>
      </c>
      <c r="G2347" t="str">
        <f>INDEX(tbl_produits[Classe nom], MATCH(tbl_data[[#This Row],[NORM_Spécialité]], tbl_produits[Nom normalisé], 0))</f>
        <v>Hormones systémiques sauf hormones sexuelles et insulines</v>
      </c>
      <c r="H2347">
        <f>YEAR(tbl_data[[#This Row],[Date_rapport]])</f>
        <v>2022</v>
      </c>
      <c r="I2347" t="str">
        <f>INDEX(tbl_produits[Molécule extraite], MATCH(tbl_data[[#This Row],[NORM_Spécialité]], tbl_produits[Nom normalisé], 0))</f>
        <v>Méthylprednisolone (hydrogénosuccinate de)</v>
      </c>
      <c r="J2347" s="34">
        <f>DATE(LEFT(tbl_data[[#This Row],[Date_rapport]], 4), MID(tbl_data[[#This Row],[Date_rapport]], 6, 2), RIGHT(tbl_data[[#This Row],[Date_rapport]], 2))</f>
        <v>44585</v>
      </c>
    </row>
    <row r="2348" spans="1:10" x14ac:dyDescent="0.2">
      <c r="A2348" s="28" t="s">
        <v>2031</v>
      </c>
      <c r="B2348" t="s">
        <v>6</v>
      </c>
      <c r="C2348" s="28" t="s">
        <v>300</v>
      </c>
      <c r="D2348" t="s">
        <v>162</v>
      </c>
      <c r="E2348" t="s">
        <v>1608</v>
      </c>
      <c r="F2348" t="str">
        <f>INDEX(tbl_produits[Nom normalisé], MATCH(tbl_data[[#This Row],[Spécialité]], tbl_produits[Nom original], 0))</f>
        <v>SOLUDACTONE 200 mg, lyophilisat et solution pour usage parentéral</v>
      </c>
      <c r="G2348" t="str">
        <f>INDEX(tbl_produits[Classe nom], MATCH(tbl_data[[#This Row],[NORM_Spécialité]], tbl_produits[Nom normalisé], 0))</f>
        <v>Hormones systémiques sauf hormones sexuelles et insulines</v>
      </c>
      <c r="H2348">
        <f>YEAR(tbl_data[[#This Row],[Date_rapport]])</f>
        <v>2022</v>
      </c>
      <c r="I2348" t="str">
        <f>INDEX(tbl_produits[Molécule extraite], MATCH(tbl_data[[#This Row],[NORM_Spécialité]], tbl_produits[Nom normalisé], 0))</f>
        <v>Méthylprednisolone (hydrogénosuccinate de)</v>
      </c>
      <c r="J2348" s="34">
        <f>DATE(LEFT(tbl_data[[#This Row],[Date_rapport]], 4), MID(tbl_data[[#This Row],[Date_rapport]], 6, 2), RIGHT(tbl_data[[#This Row],[Date_rapport]], 2))</f>
        <v>44585</v>
      </c>
    </row>
    <row r="2349" spans="1:10" x14ac:dyDescent="0.2">
      <c r="A2349" s="28" t="s">
        <v>2031</v>
      </c>
      <c r="B2349" t="s">
        <v>6</v>
      </c>
      <c r="C2349" s="28" t="s">
        <v>300</v>
      </c>
      <c r="D2349" t="s">
        <v>87</v>
      </c>
      <c r="E2349" t="s">
        <v>1585</v>
      </c>
      <c r="F2349" t="str">
        <f>INDEX(tbl_produits[Nom normalisé], MATCH(tbl_data[[#This Row],[Spécialité]], tbl_produits[Nom original], 0))</f>
        <v>SKIACOL 0,5 % collyre, flacon de 0,5ml</v>
      </c>
      <c r="G2349" t="str">
        <f>INDEX(tbl_produits[Classe nom], MATCH(tbl_data[[#This Row],[NORM_Spécialité]], tbl_produits[Nom normalisé], 0))</f>
        <v>Organes sensoriels</v>
      </c>
      <c r="H2349">
        <f>YEAR(tbl_data[[#This Row],[Date_rapport]])</f>
        <v>2022</v>
      </c>
      <c r="I2349" t="str">
        <f>INDEX(tbl_produits[Molécule extraite], MATCH(tbl_data[[#This Row],[NORM_Spécialité]], tbl_produits[Nom normalisé], 0))</f>
        <v>Cyclopentolate (chlorhydrate de)</v>
      </c>
      <c r="J2349" s="34">
        <f>DATE(LEFT(tbl_data[[#This Row],[Date_rapport]], 4), MID(tbl_data[[#This Row],[Date_rapport]], 6, 2), RIGHT(tbl_data[[#This Row],[Date_rapport]], 2))</f>
        <v>44585</v>
      </c>
    </row>
    <row r="2350" spans="1:10" x14ac:dyDescent="0.2">
      <c r="A2350" s="28" t="s">
        <v>2031</v>
      </c>
      <c r="B2350" t="s">
        <v>3</v>
      </c>
      <c r="C2350" s="28" t="s">
        <v>300</v>
      </c>
      <c r="D2350" t="s">
        <v>17</v>
      </c>
      <c r="E2350" t="s">
        <v>2</v>
      </c>
      <c r="F2350" t="str">
        <f>INDEX(tbl_produits[Nom normalisé], MATCH(tbl_data[[#This Row],[Spécialité]], tbl_produits[Nom original], 0))</f>
        <v>SINEMET LP 200 mg/50 mg, comprimé à libération prolongée</v>
      </c>
      <c r="G2350" t="str">
        <f>INDEX(tbl_produits[Classe nom], MATCH(tbl_data[[#This Row],[NORM_Spécialité]], tbl_produits[Nom normalisé], 0))</f>
        <v>Système nerveux</v>
      </c>
      <c r="H2350">
        <f>YEAR(tbl_data[[#This Row],[Date_rapport]])</f>
        <v>2022</v>
      </c>
      <c r="I2350" t="str">
        <f>INDEX(tbl_produits[Molécule extraite], MATCH(tbl_data[[#This Row],[NORM_Spécialité]], tbl_produits[Nom normalisé], 0))</f>
        <v>Levodopa / Carbidopa</v>
      </c>
      <c r="J2350" s="34">
        <f>DATE(LEFT(tbl_data[[#This Row],[Date_rapport]], 4), MID(tbl_data[[#This Row],[Date_rapport]], 6, 2), RIGHT(tbl_data[[#This Row],[Date_rapport]], 2))</f>
        <v>44585</v>
      </c>
    </row>
    <row r="2351" spans="1:10" x14ac:dyDescent="0.2">
      <c r="A2351" s="28" t="s">
        <v>2031</v>
      </c>
      <c r="B2351" t="s">
        <v>6</v>
      </c>
      <c r="C2351" s="28" t="s">
        <v>300</v>
      </c>
      <c r="D2351" t="s">
        <v>148</v>
      </c>
      <c r="E2351" t="s">
        <v>1605</v>
      </c>
      <c r="F2351" t="str">
        <f>INDEX(tbl_produits[Nom normalisé], MATCH(tbl_data[[#This Row],[Spécialité]], tbl_produits[Nom original], 0))</f>
        <v>SINEMET LP 100 mg/25 mg, comprimé à libération prolongée</v>
      </c>
      <c r="G2351" t="str">
        <f>INDEX(tbl_produits[Classe nom], MATCH(tbl_data[[#This Row],[NORM_Spécialité]], tbl_produits[Nom normalisé], 0))</f>
        <v>Système nerveux</v>
      </c>
      <c r="H2351">
        <f>YEAR(tbl_data[[#This Row],[Date_rapport]])</f>
        <v>2022</v>
      </c>
      <c r="I2351" t="str">
        <f>INDEX(tbl_produits[Molécule extraite], MATCH(tbl_data[[#This Row],[NORM_Spécialité]], tbl_produits[Nom normalisé], 0))</f>
        <v>Levodopa / Carbidopa</v>
      </c>
      <c r="J2351" s="34">
        <f>DATE(LEFT(tbl_data[[#This Row],[Date_rapport]], 4), MID(tbl_data[[#This Row],[Date_rapport]], 6, 2), RIGHT(tbl_data[[#This Row],[Date_rapport]], 2))</f>
        <v>44585</v>
      </c>
    </row>
    <row r="2352" spans="1:10" x14ac:dyDescent="0.2">
      <c r="A2352" s="28" t="s">
        <v>2031</v>
      </c>
      <c r="B2352" t="s">
        <v>6</v>
      </c>
      <c r="C2352" s="28" t="s">
        <v>300</v>
      </c>
      <c r="D2352" t="s">
        <v>38</v>
      </c>
      <c r="E2352" t="s">
        <v>1565</v>
      </c>
      <c r="F2352" t="str">
        <f>INDEX(tbl_produits[Nom normalisé], MATCH(tbl_data[[#This Row],[Spécialité]], tbl_produits[Nom original], 0))</f>
        <v>SIKLOS 100 mg, comprimé pelliculé - SIKLOS 1000 mg, comprimé pelliculé sécable</v>
      </c>
      <c r="G2352" t="str">
        <f>INDEX(tbl_produits[Classe nom], MATCH(tbl_data[[#This Row],[NORM_Spécialité]], tbl_produits[Nom normalisé], 0))</f>
        <v>Antinéoplasiques et immunomodulateurs</v>
      </c>
      <c r="H2352">
        <f>YEAR(tbl_data[[#This Row],[Date_rapport]])</f>
        <v>2022</v>
      </c>
      <c r="I2352" t="str">
        <f>INDEX(tbl_produits[Molécule extraite], MATCH(tbl_data[[#This Row],[NORM_Spécialité]], tbl_produits[Nom normalisé], 0))</f>
        <v>Hydroxycarbamide</v>
      </c>
      <c r="J2352" s="34">
        <f>DATE(LEFT(tbl_data[[#This Row],[Date_rapport]], 4), MID(tbl_data[[#This Row],[Date_rapport]], 6, 2), RIGHT(tbl_data[[#This Row],[Date_rapport]], 2))</f>
        <v>44585</v>
      </c>
    </row>
    <row r="2353" spans="1:10" x14ac:dyDescent="0.2">
      <c r="A2353" s="28" t="s">
        <v>2031</v>
      </c>
      <c r="B2353" t="s">
        <v>6</v>
      </c>
      <c r="C2353" s="28" t="s">
        <v>300</v>
      </c>
      <c r="D2353" t="s">
        <v>46</v>
      </c>
      <c r="E2353" t="s">
        <v>1568</v>
      </c>
      <c r="F2353" t="str">
        <f>INDEX(tbl_produits[Nom normalisé], MATCH(tbl_data[[#This Row],[Spécialité]], tbl_produits[Nom original], 0))</f>
        <v>SCOPODERM TTS  1 mg/72 heures, dispositif transdermique</v>
      </c>
      <c r="G2353" t="str">
        <f>INDEX(tbl_produits[Classe nom], MATCH(tbl_data[[#This Row],[NORM_Spécialité]], tbl_produits[Nom normalisé], 0))</f>
        <v>Voies digestives et métabolisme</v>
      </c>
      <c r="H2353">
        <f>YEAR(tbl_data[[#This Row],[Date_rapport]])</f>
        <v>2022</v>
      </c>
      <c r="I2353" t="str">
        <f>INDEX(tbl_produits[Molécule extraite], MATCH(tbl_data[[#This Row],[NORM_Spécialité]], tbl_produits[Nom normalisé], 0))</f>
        <v>Scopolamine</v>
      </c>
      <c r="J2353" s="34">
        <f>DATE(LEFT(tbl_data[[#This Row],[Date_rapport]], 4), MID(tbl_data[[#This Row],[Date_rapport]], 6, 2), RIGHT(tbl_data[[#This Row],[Date_rapport]], 2))</f>
        <v>44585</v>
      </c>
    </row>
    <row r="2354" spans="1:10" x14ac:dyDescent="0.2">
      <c r="A2354" s="28" t="s">
        <v>2031</v>
      </c>
      <c r="B2354" t="s">
        <v>3</v>
      </c>
      <c r="C2354" s="28" t="s">
        <v>300</v>
      </c>
      <c r="D2354" t="s">
        <v>112</v>
      </c>
      <c r="E2354" t="s">
        <v>2</v>
      </c>
      <c r="F2354" t="str">
        <f>INDEX(tbl_produits[Nom normalisé], MATCH(tbl_data[[#This Row],[Spécialité]], tbl_produits[Nom original], 0))</f>
        <v>ROPINIROLE MYLAN 0,5 mg  comprimé pelliculé</v>
      </c>
      <c r="G2354" t="str">
        <f>INDEX(tbl_produits[Classe nom], MATCH(tbl_data[[#This Row],[NORM_Spécialité]], tbl_produits[Nom normalisé], 0))</f>
        <v>Système nerveux</v>
      </c>
      <c r="H2354">
        <f>YEAR(tbl_data[[#This Row],[Date_rapport]])</f>
        <v>2022</v>
      </c>
      <c r="I2354" t="str">
        <f>INDEX(tbl_produits[Molécule extraite], MATCH(tbl_data[[#This Row],[NORM_Spécialité]], tbl_produits[Nom normalisé], 0))</f>
        <v>Ropinirole</v>
      </c>
      <c r="J2354" s="34">
        <f>DATE(LEFT(tbl_data[[#This Row],[Date_rapport]], 4), MID(tbl_data[[#This Row],[Date_rapport]], 6, 2), RIGHT(tbl_data[[#This Row],[Date_rapport]], 2))</f>
        <v>44585</v>
      </c>
    </row>
    <row r="2355" spans="1:10" x14ac:dyDescent="0.2">
      <c r="A2355" s="28" t="s">
        <v>2031</v>
      </c>
      <c r="B2355" t="s">
        <v>6</v>
      </c>
      <c r="C2355" s="28" t="s">
        <v>300</v>
      </c>
      <c r="D2355" t="s">
        <v>142</v>
      </c>
      <c r="E2355" t="s">
        <v>1602</v>
      </c>
      <c r="F2355" t="str">
        <f>INDEX(tbl_produits[Nom normalisé], MATCH(tbl_data[[#This Row],[Spécialité]], tbl_produits[Nom original], 0))</f>
        <v>RILUTEK 50 mg comprimés pelliculés</v>
      </c>
      <c r="G2355" t="str">
        <f>INDEX(tbl_produits[Classe nom], MATCH(tbl_data[[#This Row],[NORM_Spécialité]], tbl_produits[Nom normalisé], 0))</f>
        <v>Système nerveux</v>
      </c>
      <c r="H2355">
        <f>YEAR(tbl_data[[#This Row],[Date_rapport]])</f>
        <v>2022</v>
      </c>
      <c r="I2355" t="str">
        <f>INDEX(tbl_produits[Molécule extraite], MATCH(tbl_data[[#This Row],[NORM_Spécialité]], tbl_produits[Nom normalisé], 0))</f>
        <v>Riluzole</v>
      </c>
      <c r="J2355" s="34">
        <f>DATE(LEFT(tbl_data[[#This Row],[Date_rapport]], 4), MID(tbl_data[[#This Row],[Date_rapport]], 6, 2), RIGHT(tbl_data[[#This Row],[Date_rapport]], 2))</f>
        <v>44585</v>
      </c>
    </row>
    <row r="2356" spans="1:10" x14ac:dyDescent="0.2">
      <c r="A2356" s="28" t="s">
        <v>2031</v>
      </c>
      <c r="B2356" t="s">
        <v>6</v>
      </c>
      <c r="C2356" s="28" t="s">
        <v>300</v>
      </c>
      <c r="D2356" t="s">
        <v>143</v>
      </c>
      <c r="E2356" t="s">
        <v>1603</v>
      </c>
      <c r="F2356" t="str">
        <f>INDEX(tbl_produits[Nom normalisé], MATCH(tbl_data[[#This Row],[Spécialité]], tbl_produits[Nom original], 0))</f>
        <v>RIFATER, comprimé enrobé</v>
      </c>
      <c r="G2356" t="str">
        <f>INDEX(tbl_produits[Classe nom], MATCH(tbl_data[[#This Row],[NORM_Spécialité]], tbl_produits[Nom normalisé], 0))</f>
        <v>Anti-infectieux à usage systémique</v>
      </c>
      <c r="H2356">
        <f>YEAR(tbl_data[[#This Row],[Date_rapport]])</f>
        <v>2022</v>
      </c>
      <c r="I2356" t="str">
        <f>INDEX(tbl_produits[Molécule extraite], MATCH(tbl_data[[#This Row],[NORM_Spécialité]], tbl_produits[Nom normalisé], 0))</f>
        <v>Isoniazide / pyrazinamid / rifampicine</v>
      </c>
      <c r="J2356" s="34">
        <f>DATE(LEFT(tbl_data[[#This Row],[Date_rapport]], 4), MID(tbl_data[[#This Row],[Date_rapport]], 6, 2), RIGHT(tbl_data[[#This Row],[Date_rapport]], 2))</f>
        <v>44585</v>
      </c>
    </row>
    <row r="2357" spans="1:10" x14ac:dyDescent="0.2">
      <c r="A2357" s="28" t="s">
        <v>2031</v>
      </c>
      <c r="B2357" t="s">
        <v>9</v>
      </c>
      <c r="C2357" s="28" t="s">
        <v>300</v>
      </c>
      <c r="D2357" t="s">
        <v>102</v>
      </c>
      <c r="E2357" t="s">
        <v>2</v>
      </c>
      <c r="F2357" t="str">
        <f>INDEX(tbl_produits[Nom normalisé], MATCH(tbl_data[[#This Row],[Spécialité]], tbl_produits[Nom original], 0))</f>
        <v>RIFADINE 2 %, suspension buvable</v>
      </c>
      <c r="G2357" t="str">
        <f>INDEX(tbl_produits[Classe nom], MATCH(tbl_data[[#This Row],[NORM_Spécialité]], tbl_produits[Nom normalisé], 0))</f>
        <v>Anti-infectieux à usage systémique</v>
      </c>
      <c r="H2357">
        <f>YEAR(tbl_data[[#This Row],[Date_rapport]])</f>
        <v>2022</v>
      </c>
      <c r="I2357" t="str">
        <f>INDEX(tbl_produits[Molécule extraite], MATCH(tbl_data[[#This Row],[NORM_Spécialité]], tbl_produits[Nom normalisé], 0))</f>
        <v>Rifampicine sodique</v>
      </c>
      <c r="J2357" s="34">
        <f>DATE(LEFT(tbl_data[[#This Row],[Date_rapport]], 4), MID(tbl_data[[#This Row],[Date_rapport]], 6, 2), RIGHT(tbl_data[[#This Row],[Date_rapport]], 2))</f>
        <v>44585</v>
      </c>
    </row>
    <row r="2358" spans="1:10" x14ac:dyDescent="0.2">
      <c r="A2358" s="28" t="s">
        <v>2031</v>
      </c>
      <c r="B2358" t="s">
        <v>6</v>
      </c>
      <c r="C2358" s="28" t="s">
        <v>300</v>
      </c>
      <c r="D2358" t="s">
        <v>109</v>
      </c>
      <c r="E2358" t="s">
        <v>1567</v>
      </c>
      <c r="F2358" t="str">
        <f>INDEX(tbl_produits[Nom normalisé], MATCH(tbl_data[[#This Row],[Spécialité]], tbl_produits[Nom original], 0))</f>
        <v>QUITAXON 50 mg, comprimé pelliculé sécable</v>
      </c>
      <c r="G2358" t="str">
        <f>INDEX(tbl_produits[Classe nom], MATCH(tbl_data[[#This Row],[NORM_Spécialité]], tbl_produits[Nom normalisé], 0))</f>
        <v>Système nerveux</v>
      </c>
      <c r="H2358">
        <f>YEAR(tbl_data[[#This Row],[Date_rapport]])</f>
        <v>2022</v>
      </c>
      <c r="I2358" t="str">
        <f>INDEX(tbl_produits[Molécule extraite], MATCH(tbl_data[[#This Row],[NORM_Spécialité]], tbl_produits[Nom normalisé], 0))</f>
        <v>Quétiapine</v>
      </c>
      <c r="J2358" s="34">
        <f>DATE(LEFT(tbl_data[[#This Row],[Date_rapport]], 4), MID(tbl_data[[#This Row],[Date_rapport]], 6, 2), RIGHT(tbl_data[[#This Row],[Date_rapport]], 2))</f>
        <v>44585</v>
      </c>
    </row>
    <row r="2359" spans="1:10" x14ac:dyDescent="0.2">
      <c r="A2359" s="28" t="s">
        <v>2031</v>
      </c>
      <c r="B2359" t="s">
        <v>6</v>
      </c>
      <c r="C2359" s="28" t="s">
        <v>300</v>
      </c>
      <c r="D2359" t="s">
        <v>124</v>
      </c>
      <c r="E2359" t="s">
        <v>1556</v>
      </c>
      <c r="F2359" t="str">
        <f>INDEX(tbl_produits[Nom normalisé], MATCH(tbl_data[[#This Row],[Spécialité]], tbl_produits[Nom original], 0))</f>
        <v>PROPOFOL FRESENIUS 10 mg/ml, émulsion injectable ou pour perfusion (flacon de 50 ml)</v>
      </c>
      <c r="G2359" t="str">
        <f>INDEX(tbl_produits[Classe nom], MATCH(tbl_data[[#This Row],[NORM_Spécialité]], tbl_produits[Nom normalisé], 0))</f>
        <v>Système nerveux</v>
      </c>
      <c r="H2359">
        <f>YEAR(tbl_data[[#This Row],[Date_rapport]])</f>
        <v>2022</v>
      </c>
      <c r="I2359" t="str">
        <f>INDEX(tbl_produits[Molécule extraite], MATCH(tbl_data[[#This Row],[NORM_Spécialité]], tbl_produits[Nom normalisé], 0))</f>
        <v>Propofol</v>
      </c>
      <c r="J2359" s="34">
        <f>DATE(LEFT(tbl_data[[#This Row],[Date_rapport]], 4), MID(tbl_data[[#This Row],[Date_rapport]], 6, 2), RIGHT(tbl_data[[#This Row],[Date_rapport]], 2))</f>
        <v>44585</v>
      </c>
    </row>
    <row r="2360" spans="1:10" x14ac:dyDescent="0.2">
      <c r="A2360" s="28" t="s">
        <v>2031</v>
      </c>
      <c r="B2360" t="s">
        <v>6</v>
      </c>
      <c r="C2360" s="28" t="s">
        <v>300</v>
      </c>
      <c r="D2360" t="s">
        <v>34</v>
      </c>
      <c r="E2360" t="s">
        <v>1562</v>
      </c>
      <c r="F2360" t="str">
        <f>INDEX(tbl_produits[Nom normalisé], MATCH(tbl_data[[#This Row],[Spécialité]], tbl_produits[Nom original], 0))</f>
        <v>PROLEUKIN 18 millions U.I., poudre pour solution injectable</v>
      </c>
      <c r="G2360" t="str">
        <f>INDEX(tbl_produits[Classe nom], MATCH(tbl_data[[#This Row],[NORM_Spécialité]], tbl_produits[Nom normalisé], 0))</f>
        <v>Antinéoplasiques et immunomodulateurs</v>
      </c>
      <c r="H2360">
        <f>YEAR(tbl_data[[#This Row],[Date_rapport]])</f>
        <v>2022</v>
      </c>
      <c r="I2360" t="str">
        <f>INDEX(tbl_produits[Molécule extraite], MATCH(tbl_data[[#This Row],[NORM_Spécialité]], tbl_produits[Nom normalisé], 0))</f>
        <v>Aldesleukine</v>
      </c>
      <c r="J2360" s="34">
        <f>DATE(LEFT(tbl_data[[#This Row],[Date_rapport]], 4), MID(tbl_data[[#This Row],[Date_rapport]], 6, 2), RIGHT(tbl_data[[#This Row],[Date_rapport]], 2))</f>
        <v>44585</v>
      </c>
    </row>
    <row r="2361" spans="1:10" x14ac:dyDescent="0.2">
      <c r="A2361" s="28" t="s">
        <v>2031</v>
      </c>
      <c r="B2361" t="s">
        <v>6</v>
      </c>
      <c r="C2361" s="28" t="s">
        <v>300</v>
      </c>
      <c r="D2361" t="s">
        <v>90</v>
      </c>
      <c r="E2361" t="s">
        <v>1587</v>
      </c>
      <c r="F2361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2361" t="str">
        <f>INDEX(tbl_produits[Classe nom], MATCH(tbl_data[[#This Row],[NORM_Spécialité]], tbl_produits[Nom normalisé], 0))</f>
        <v>Système nerveux</v>
      </c>
      <c r="H2361">
        <f>YEAR(tbl_data[[#This Row],[Date_rapport]])</f>
        <v>2022</v>
      </c>
      <c r="I2361" t="str">
        <f>INDEX(tbl_produits[Molécule extraite], MATCH(tbl_data[[#This Row],[NORM_Spécialité]], tbl_produits[Nom normalisé], 0))</f>
        <v>Éthanol</v>
      </c>
      <c r="J2361" s="34">
        <f>DATE(LEFT(tbl_data[[#This Row],[Date_rapport]], 4), MID(tbl_data[[#This Row],[Date_rapport]], 6, 2), RIGHT(tbl_data[[#This Row],[Date_rapport]], 2))</f>
        <v>44585</v>
      </c>
    </row>
    <row r="2362" spans="1:10" x14ac:dyDescent="0.2">
      <c r="A2362" s="28" t="s">
        <v>2031</v>
      </c>
      <c r="B2362" t="s">
        <v>6</v>
      </c>
      <c r="C2362" s="28" t="s">
        <v>300</v>
      </c>
      <c r="D2362" t="s">
        <v>122</v>
      </c>
      <c r="E2362" t="s">
        <v>1597</v>
      </c>
      <c r="F2362" t="str">
        <f>INDEX(tbl_produits[Nom normalisé], MATCH(tbl_data[[#This Row],[Spécialité]], tbl_produits[Nom original], 0))</f>
        <v>PLEGISOL, solution cardioplégique pour voie intracoronaire en poche</v>
      </c>
      <c r="G2362" t="str">
        <f>INDEX(tbl_produits[Classe nom], MATCH(tbl_data[[#This Row],[NORM_Spécialité]], tbl_produits[Nom normalisé], 0))</f>
        <v>Sang et organes hématopoïétiques</v>
      </c>
      <c r="H2362">
        <f>YEAR(tbl_data[[#This Row],[Date_rapport]])</f>
        <v>2022</v>
      </c>
      <c r="I2362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2362" s="34">
        <f>DATE(LEFT(tbl_data[[#This Row],[Date_rapport]], 4), MID(tbl_data[[#This Row],[Date_rapport]], 6, 2), RIGHT(tbl_data[[#This Row],[Date_rapport]], 2))</f>
        <v>44585</v>
      </c>
    </row>
    <row r="2363" spans="1:10" x14ac:dyDescent="0.2">
      <c r="A2363" s="28" t="s">
        <v>2031</v>
      </c>
      <c r="B2363" t="s">
        <v>6</v>
      </c>
      <c r="C2363" s="28" t="s">
        <v>300</v>
      </c>
      <c r="D2363" t="s">
        <v>50</v>
      </c>
      <c r="E2363" t="s">
        <v>1571</v>
      </c>
      <c r="F2363" t="str">
        <f>INDEX(tbl_produits[Nom normalisé], MATCH(tbl_data[[#This Row],[Spécialité]], tbl_produits[Nom original], 0))</f>
        <v>PLASMION  - Solution pour perfusion</v>
      </c>
      <c r="G2363" t="str">
        <f>INDEX(tbl_produits[Classe nom], MATCH(tbl_data[[#This Row],[NORM_Spécialité]], tbl_produits[Nom normalisé], 0))</f>
        <v>Sang et organes hématopoïétiques</v>
      </c>
      <c r="H2363">
        <f>YEAR(tbl_data[[#This Row],[Date_rapport]])</f>
        <v>2022</v>
      </c>
      <c r="I2363" t="str">
        <f>INDEX(tbl_produits[Molécule extraite], MATCH(tbl_data[[#This Row],[NORM_Spécialité]], tbl_produits[Nom normalisé], 0))</f>
        <v>N/A</v>
      </c>
      <c r="J2363" s="34">
        <f>DATE(LEFT(tbl_data[[#This Row],[Date_rapport]], 4), MID(tbl_data[[#This Row],[Date_rapport]], 6, 2), RIGHT(tbl_data[[#This Row],[Date_rapport]], 2))</f>
        <v>44585</v>
      </c>
    </row>
    <row r="2364" spans="1:10" x14ac:dyDescent="0.2">
      <c r="A2364" s="28" t="s">
        <v>2031</v>
      </c>
      <c r="B2364" t="s">
        <v>6</v>
      </c>
      <c r="C2364" s="28" t="s">
        <v>300</v>
      </c>
      <c r="D2364" t="s">
        <v>57</v>
      </c>
      <c r="E2364" t="s">
        <v>1573</v>
      </c>
      <c r="F2364" t="str">
        <f>INDEX(tbl_produits[Nom normalisé], MATCH(tbl_data[[#This Row],[Spécialité]], tbl_produits[Nom original], 0))</f>
        <v>PILOCARPINE 2 POUR CENT FAURE, collyre en solution en récipient unidose</v>
      </c>
      <c r="G2364" t="str">
        <f>INDEX(tbl_produits[Classe nom], MATCH(tbl_data[[#This Row],[NORM_Spécialité]], tbl_produits[Nom normalisé], 0))</f>
        <v>Organes sensoriels</v>
      </c>
      <c r="H2364">
        <f>YEAR(tbl_data[[#This Row],[Date_rapport]])</f>
        <v>2022</v>
      </c>
      <c r="I2364" t="str">
        <f>INDEX(tbl_produits[Molécule extraite], MATCH(tbl_data[[#This Row],[NORM_Spécialité]], tbl_produits[Nom normalisé], 0))</f>
        <v>Pilocarpine</v>
      </c>
      <c r="J2364" s="34">
        <f>DATE(LEFT(tbl_data[[#This Row],[Date_rapport]], 4), MID(tbl_data[[#This Row],[Date_rapport]], 6, 2), RIGHT(tbl_data[[#This Row],[Date_rapport]], 2))</f>
        <v>44585</v>
      </c>
    </row>
    <row r="2365" spans="1:10" x14ac:dyDescent="0.2">
      <c r="A2365" s="28" t="s">
        <v>2031</v>
      </c>
      <c r="B2365" t="s">
        <v>6</v>
      </c>
      <c r="C2365" s="28" t="s">
        <v>300</v>
      </c>
      <c r="D2365" t="s">
        <v>56</v>
      </c>
      <c r="E2365" t="s">
        <v>1573</v>
      </c>
      <c r="F2365" t="str">
        <f>INDEX(tbl_produits[Nom normalisé], MATCH(tbl_data[[#This Row],[Spécialité]], tbl_produits[Nom original], 0))</f>
        <v>PILOCARPINE 1 POUR CENT FAURE, collyre en solution en récipient unidose</v>
      </c>
      <c r="G2365" t="str">
        <f>INDEX(tbl_produits[Classe nom], MATCH(tbl_data[[#This Row],[NORM_Spécialité]], tbl_produits[Nom normalisé], 0))</f>
        <v>Organes sensoriels</v>
      </c>
      <c r="H2365">
        <f>YEAR(tbl_data[[#This Row],[Date_rapport]])</f>
        <v>2022</v>
      </c>
      <c r="I2365" t="str">
        <f>INDEX(tbl_produits[Molécule extraite], MATCH(tbl_data[[#This Row],[NORM_Spécialité]], tbl_produits[Nom normalisé], 0))</f>
        <v>Pilocarpine</v>
      </c>
      <c r="J2365" s="34">
        <f>DATE(LEFT(tbl_data[[#This Row],[Date_rapport]], 4), MID(tbl_data[[#This Row],[Date_rapport]], 6, 2), RIGHT(tbl_data[[#This Row],[Date_rapport]], 2))</f>
        <v>44585</v>
      </c>
    </row>
    <row r="2366" spans="1:10" x14ac:dyDescent="0.2">
      <c r="A2366" s="28" t="s">
        <v>2031</v>
      </c>
      <c r="B2366" t="s">
        <v>3</v>
      </c>
      <c r="C2366" s="28" t="s">
        <v>300</v>
      </c>
      <c r="D2366" t="s">
        <v>94</v>
      </c>
      <c r="E2366" t="s">
        <v>2</v>
      </c>
      <c r="F2366" t="str">
        <f>INDEX(tbl_produits[Nom normalisé], MATCH(tbl_data[[#This Row],[Spécialité]], tbl_produits[Nom original], 0))</f>
        <v>PEMETREXED FRESENIUS KABI flacon de 100 mg, poudre pour solution à diluer pour perfusion</v>
      </c>
      <c r="G2366" t="str">
        <f>INDEX(tbl_produits[Classe nom], MATCH(tbl_data[[#This Row],[NORM_Spécialité]], tbl_produits[Nom normalisé], 0))</f>
        <v>Antinéoplasiques et immunomodulateurs</v>
      </c>
      <c r="H2366">
        <f>YEAR(tbl_data[[#This Row],[Date_rapport]])</f>
        <v>2022</v>
      </c>
      <c r="I2366" t="str">
        <f>INDEX(tbl_produits[Molécule extraite], MATCH(tbl_data[[#This Row],[NORM_Spécialité]], tbl_produits[Nom normalisé], 0))</f>
        <v>Pémétrexed</v>
      </c>
      <c r="J2366" s="34">
        <f>DATE(LEFT(tbl_data[[#This Row],[Date_rapport]], 4), MID(tbl_data[[#This Row],[Date_rapport]], 6, 2), RIGHT(tbl_data[[#This Row],[Date_rapport]], 2))</f>
        <v>44585</v>
      </c>
    </row>
    <row r="2367" spans="1:10" x14ac:dyDescent="0.2">
      <c r="A2367" s="28" t="s">
        <v>2031</v>
      </c>
      <c r="B2367" t="s">
        <v>3</v>
      </c>
      <c r="C2367" s="28" t="s">
        <v>300</v>
      </c>
      <c r="D2367" t="s">
        <v>39</v>
      </c>
      <c r="E2367" t="s">
        <v>2</v>
      </c>
      <c r="F2367" t="str">
        <f>INDEX(tbl_produits[Nom normalisé], MATCH(tbl_data[[#This Row],[Spécialité]], tbl_produits[Nom original], 0))</f>
        <v>PEMETREXED FRESENIUS KABI  flacon de 500 mg Poudre pour solution à diluer pour perfusion</v>
      </c>
      <c r="G2367" t="str">
        <f>INDEX(tbl_produits[Classe nom], MATCH(tbl_data[[#This Row],[NORM_Spécialité]], tbl_produits[Nom normalisé], 0))</f>
        <v>Antinéoplasiques et immunomodulateurs</v>
      </c>
      <c r="H2367">
        <f>YEAR(tbl_data[[#This Row],[Date_rapport]])</f>
        <v>2022</v>
      </c>
      <c r="I2367" t="str">
        <f>INDEX(tbl_produits[Molécule extraite], MATCH(tbl_data[[#This Row],[NORM_Spécialité]], tbl_produits[Nom normalisé], 0))</f>
        <v>Pémétrexed</v>
      </c>
      <c r="J2367" s="34">
        <f>DATE(LEFT(tbl_data[[#This Row],[Date_rapport]], 4), MID(tbl_data[[#This Row],[Date_rapport]], 6, 2), RIGHT(tbl_data[[#This Row],[Date_rapport]], 2))</f>
        <v>44585</v>
      </c>
    </row>
    <row r="2368" spans="1:10" x14ac:dyDescent="0.2">
      <c r="A2368" s="28" t="s">
        <v>2031</v>
      </c>
      <c r="B2368" t="s">
        <v>6</v>
      </c>
      <c r="C2368" s="28" t="s">
        <v>300</v>
      </c>
      <c r="D2368" t="s">
        <v>69</v>
      </c>
      <c r="E2368" t="s">
        <v>1579</v>
      </c>
      <c r="F2368" t="str">
        <f>INDEX(tbl_produits[Nom normalisé], MATCH(tbl_data[[#This Row],[Spécialité]], tbl_produits[Nom original], 0))</f>
        <v>PAMIDRONATE DE SODIUM HOSPIRA 9 mg/ml, solution à diluer pour perfusion, boîte de 1 flacon de 10 ml</v>
      </c>
      <c r="G2368" t="str">
        <f>INDEX(tbl_produits[Classe nom], MATCH(tbl_data[[#This Row],[NORM_Spécialité]], tbl_produits[Nom normalisé], 0))</f>
        <v xml:space="preserve">Système musculo-squelettique </v>
      </c>
      <c r="H2368">
        <f>YEAR(tbl_data[[#This Row],[Date_rapport]])</f>
        <v>2022</v>
      </c>
      <c r="I2368" t="str">
        <f>INDEX(tbl_produits[Molécule extraite], MATCH(tbl_data[[#This Row],[NORM_Spécialité]], tbl_produits[Nom normalisé], 0))</f>
        <v>Pamidronate de sodium</v>
      </c>
      <c r="J2368" s="34">
        <f>DATE(LEFT(tbl_data[[#This Row],[Date_rapport]], 4), MID(tbl_data[[#This Row],[Date_rapport]], 6, 2), RIGHT(tbl_data[[#This Row],[Date_rapport]], 2))</f>
        <v>44585</v>
      </c>
    </row>
    <row r="2369" spans="1:10" x14ac:dyDescent="0.2">
      <c r="A2369" s="28" t="s">
        <v>2031</v>
      </c>
      <c r="B2369" t="s">
        <v>6</v>
      </c>
      <c r="C2369" s="28" t="s">
        <v>300</v>
      </c>
      <c r="D2369" t="s">
        <v>86</v>
      </c>
      <c r="E2369" t="s">
        <v>1584</v>
      </c>
      <c r="F2369" t="str">
        <f>INDEX(tbl_produits[Nom normalisé], MATCH(tbl_data[[#This Row],[Spécialité]], tbl_produits[Nom original], 0))</f>
        <v>PACLITAXEL EBEWE 6 mg/ml, solution à diluer pour perfusion</v>
      </c>
      <c r="G2369" t="str">
        <f>INDEX(tbl_produits[Classe nom], MATCH(tbl_data[[#This Row],[NORM_Spécialité]], tbl_produits[Nom normalisé], 0))</f>
        <v>Antinéoplasiques et immunomodulateurs</v>
      </c>
      <c r="H2369">
        <f>YEAR(tbl_data[[#This Row],[Date_rapport]])</f>
        <v>2022</v>
      </c>
      <c r="I2369" t="str">
        <f>INDEX(tbl_produits[Molécule extraite], MATCH(tbl_data[[#This Row],[NORM_Spécialité]], tbl_produits[Nom normalisé], 0))</f>
        <v>Paclitaxel</v>
      </c>
      <c r="J2369" s="34">
        <f>DATE(LEFT(tbl_data[[#This Row],[Date_rapport]], 4), MID(tbl_data[[#This Row],[Date_rapport]], 6, 2), RIGHT(tbl_data[[#This Row],[Date_rapport]], 2))</f>
        <v>44585</v>
      </c>
    </row>
    <row r="2370" spans="1:10" x14ac:dyDescent="0.2">
      <c r="A2370" s="28" t="s">
        <v>2031</v>
      </c>
      <c r="B2370" t="s">
        <v>6</v>
      </c>
      <c r="C2370" s="28" t="s">
        <v>300</v>
      </c>
      <c r="D2370" t="s">
        <v>60</v>
      </c>
      <c r="E2370" t="s">
        <v>1575</v>
      </c>
      <c r="F2370" t="str">
        <f>INDEX(tbl_produits[Nom normalisé], MATCH(tbl_data[[#This Row],[Spécialité]], tbl_produits[Nom original], 0))</f>
        <v>ONDANSETRON KABI 2 mg/ml  solution injectable</v>
      </c>
      <c r="G2370" t="str">
        <f>INDEX(tbl_produits[Classe nom], MATCH(tbl_data[[#This Row],[NORM_Spécialité]], tbl_produits[Nom normalisé], 0))</f>
        <v>Voies digestives et métabolisme</v>
      </c>
      <c r="H2370">
        <f>YEAR(tbl_data[[#This Row],[Date_rapport]])</f>
        <v>2022</v>
      </c>
      <c r="I2370" t="str">
        <f>INDEX(tbl_produits[Molécule extraite], MATCH(tbl_data[[#This Row],[NORM_Spécialité]], tbl_produits[Nom normalisé], 0))</f>
        <v>Ondansétron</v>
      </c>
      <c r="J2370" s="34">
        <f>DATE(LEFT(tbl_data[[#This Row],[Date_rapport]], 4), MID(tbl_data[[#This Row],[Date_rapport]], 6, 2), RIGHT(tbl_data[[#This Row],[Date_rapport]], 2))</f>
        <v>44585</v>
      </c>
    </row>
    <row r="2371" spans="1:10" x14ac:dyDescent="0.2">
      <c r="A2371" s="28" t="s">
        <v>2031</v>
      </c>
      <c r="B2371" t="s">
        <v>6</v>
      </c>
      <c r="C2371" s="28" t="s">
        <v>300</v>
      </c>
      <c r="D2371" t="s">
        <v>136</v>
      </c>
      <c r="E2371" t="s">
        <v>1600</v>
      </c>
      <c r="F2371" t="str">
        <f>INDEX(tbl_produits[Nom normalisé], MATCH(tbl_data[[#This Row],[Spécialité]], tbl_produits[Nom original], 0))</f>
        <v>ONDANSETRON ACCORD 2 mg/ml  solution injectable</v>
      </c>
      <c r="G2371" t="str">
        <f>INDEX(tbl_produits[Classe nom], MATCH(tbl_data[[#This Row],[NORM_Spécialité]], tbl_produits[Nom normalisé], 0))</f>
        <v>Voies digestives et métabolisme</v>
      </c>
      <c r="H2371">
        <f>YEAR(tbl_data[[#This Row],[Date_rapport]])</f>
        <v>2022</v>
      </c>
      <c r="I2371" t="str">
        <f>INDEX(tbl_produits[Molécule extraite], MATCH(tbl_data[[#This Row],[NORM_Spécialité]], tbl_produits[Nom normalisé], 0))</f>
        <v>Ondansétron</v>
      </c>
      <c r="J2371" s="34">
        <f>DATE(LEFT(tbl_data[[#This Row],[Date_rapport]], 4), MID(tbl_data[[#This Row],[Date_rapport]], 6, 2), RIGHT(tbl_data[[#This Row],[Date_rapport]], 2))</f>
        <v>44585</v>
      </c>
    </row>
    <row r="2372" spans="1:10" x14ac:dyDescent="0.2">
      <c r="A2372" s="28" t="s">
        <v>2031</v>
      </c>
      <c r="B2372" t="s">
        <v>3</v>
      </c>
      <c r="C2372" s="28" t="s">
        <v>300</v>
      </c>
      <c r="D2372" t="s">
        <v>100</v>
      </c>
      <c r="E2372" t="s">
        <v>2</v>
      </c>
      <c r="F2372" t="str">
        <f>INDEX(tbl_produits[Nom normalisé], MATCH(tbl_data[[#This Row],[Spécialité]], tbl_produits[Nom original], 0))</f>
        <v>OCTIM 150 microgrammes/dose, solution pour pulvérisation nasale</v>
      </c>
      <c r="G2372" t="str">
        <f>INDEX(tbl_produits[Classe nom], MATCH(tbl_data[[#This Row],[NORM_Spécialité]], tbl_produits[Nom normalisé], 0))</f>
        <v>Hormones systémiques sauf hormones sexuelles et insulines</v>
      </c>
      <c r="H2372">
        <f>YEAR(tbl_data[[#This Row],[Date_rapport]])</f>
        <v>2022</v>
      </c>
      <c r="I2372" t="str">
        <f>INDEX(tbl_produits[Molécule extraite], MATCH(tbl_data[[#This Row],[NORM_Spécialité]], tbl_produits[Nom normalisé], 0))</f>
        <v>Desmopressine</v>
      </c>
      <c r="J2372" s="34">
        <f>DATE(LEFT(tbl_data[[#This Row],[Date_rapport]], 4), MID(tbl_data[[#This Row],[Date_rapport]], 6, 2), RIGHT(tbl_data[[#This Row],[Date_rapport]], 2))</f>
        <v>44585</v>
      </c>
    </row>
    <row r="2373" spans="1:10" x14ac:dyDescent="0.2">
      <c r="A2373" s="28" t="s">
        <v>2031</v>
      </c>
      <c r="B2373" t="s">
        <v>9</v>
      </c>
      <c r="C2373" s="28" t="s">
        <v>300</v>
      </c>
      <c r="D2373" t="s">
        <v>14</v>
      </c>
      <c r="E2373" t="s">
        <v>2</v>
      </c>
      <c r="F2373" t="str">
        <f>INDEX(tbl_produits[Nom normalisé], MATCH(tbl_data[[#This Row],[Spécialité]], tbl_produits[Nom original], 0))</f>
        <v>OCTAGAM  100 mg/ml et 50 mg/ml, solution pour perfusion</v>
      </c>
      <c r="G2373" t="str">
        <f>INDEX(tbl_produits[Classe nom], MATCH(tbl_data[[#This Row],[NORM_Spécialité]], tbl_produits[Nom normalisé], 0))</f>
        <v>Anti-infectieux à usage systémique</v>
      </c>
      <c r="H2373">
        <f>YEAR(tbl_data[[#This Row],[Date_rapport]])</f>
        <v>2022</v>
      </c>
      <c r="I2373" t="str">
        <f>INDEX(tbl_produits[Molécule extraite], MATCH(tbl_data[[#This Row],[NORM_Spécialité]], tbl_produits[Nom normalisé], 0))</f>
        <v>Immunoglobuline humaine normale</v>
      </c>
      <c r="J2373" s="34">
        <f>DATE(LEFT(tbl_data[[#This Row],[Date_rapport]], 4), MID(tbl_data[[#This Row],[Date_rapport]], 6, 2), RIGHT(tbl_data[[#This Row],[Date_rapport]], 2))</f>
        <v>44585</v>
      </c>
    </row>
    <row r="2374" spans="1:10" x14ac:dyDescent="0.2">
      <c r="A2374" s="28" t="s">
        <v>2031</v>
      </c>
      <c r="B2374" t="s">
        <v>3</v>
      </c>
      <c r="C2374" s="28" t="s">
        <v>300</v>
      </c>
      <c r="D2374" t="s">
        <v>170</v>
      </c>
      <c r="E2374" t="s">
        <v>2</v>
      </c>
      <c r="F2374" t="str">
        <f>INDEX(tbl_produits[Nom normalisé], MATCH(tbl_data[[#This Row],[Spécialité]], tbl_produits[Nom original], 0))</f>
        <v>OCTAFIX 100 UI/ml, poudre et solvant pour solution injectable</v>
      </c>
      <c r="G2374" t="str">
        <f>INDEX(tbl_produits[Classe nom], MATCH(tbl_data[[#This Row],[NORM_Spécialité]], tbl_produits[Nom normalisé], 0))</f>
        <v>Sang et organes hématopoïétiques</v>
      </c>
      <c r="H2374">
        <f>YEAR(tbl_data[[#This Row],[Date_rapport]])</f>
        <v>2022</v>
      </c>
      <c r="I2374" t="str">
        <f>INDEX(tbl_produits[Molécule extraite], MATCH(tbl_data[[#This Row],[NORM_Spécialité]], tbl_produits[Nom normalisé], 0))</f>
        <v>Facteur VIII de coagulation humain</v>
      </c>
      <c r="J2374" s="34">
        <f>DATE(LEFT(tbl_data[[#This Row],[Date_rapport]], 4), MID(tbl_data[[#This Row],[Date_rapport]], 6, 2), RIGHT(tbl_data[[#This Row],[Date_rapport]], 2))</f>
        <v>44585</v>
      </c>
    </row>
    <row r="2375" spans="1:10" x14ac:dyDescent="0.2">
      <c r="A2375" s="28" t="s">
        <v>2031</v>
      </c>
      <c r="B2375" t="s">
        <v>6</v>
      </c>
      <c r="C2375" s="28" t="s">
        <v>300</v>
      </c>
      <c r="D2375" t="s">
        <v>138</v>
      </c>
      <c r="E2375" t="s">
        <v>1601</v>
      </c>
      <c r="F2375" t="str">
        <f>INDEX(tbl_produits[Nom normalisé], MATCH(tbl_data[[#This Row],[Spécialité]], tbl_produits[Nom original], 0))</f>
        <v>NOZINAN 25 mg/ml, solution injectable en ampoule (I.M.)</v>
      </c>
      <c r="G2375" t="str">
        <f>INDEX(tbl_produits[Classe nom], MATCH(tbl_data[[#This Row],[NORM_Spécialité]], tbl_produits[Nom normalisé], 0))</f>
        <v>Système nerveux</v>
      </c>
      <c r="H2375">
        <f>YEAR(tbl_data[[#This Row],[Date_rapport]])</f>
        <v>2022</v>
      </c>
      <c r="I2375" t="str">
        <f>INDEX(tbl_produits[Molécule extraite], MATCH(tbl_data[[#This Row],[NORM_Spécialité]], tbl_produits[Nom normalisé], 0))</f>
        <v>Lévomépromazine (chlorhydrate de)</v>
      </c>
      <c r="J2375" s="34">
        <f>DATE(LEFT(tbl_data[[#This Row],[Date_rapport]], 4), MID(tbl_data[[#This Row],[Date_rapport]], 6, 2), RIGHT(tbl_data[[#This Row],[Date_rapport]], 2))</f>
        <v>44585</v>
      </c>
    </row>
    <row r="2376" spans="1:10" x14ac:dyDescent="0.2">
      <c r="A2376" s="28" t="s">
        <v>2031</v>
      </c>
      <c r="B2376" t="s">
        <v>6</v>
      </c>
      <c r="C2376" s="28" t="s">
        <v>300</v>
      </c>
      <c r="D2376" t="s">
        <v>89</v>
      </c>
      <c r="E2376" t="s">
        <v>1586</v>
      </c>
      <c r="F2376" t="str">
        <f>INDEX(tbl_produits[Nom normalisé], MATCH(tbl_data[[#This Row],[Spécialité]], tbl_produits[Nom original], 0))</f>
        <v>NOXAFIL 40 mg/ml, suspension buvable</v>
      </c>
      <c r="G2376" t="str">
        <f>INDEX(tbl_produits[Classe nom], MATCH(tbl_data[[#This Row],[NORM_Spécialité]], tbl_produits[Nom normalisé], 0))</f>
        <v>Anti-infectieux à usage systémique</v>
      </c>
      <c r="H2376">
        <f>YEAR(tbl_data[[#This Row],[Date_rapport]])</f>
        <v>2022</v>
      </c>
      <c r="I2376" t="str">
        <f>INDEX(tbl_produits[Molécule extraite], MATCH(tbl_data[[#This Row],[NORM_Spécialité]], tbl_produits[Nom normalisé], 0))</f>
        <v>Posaconazole</v>
      </c>
      <c r="J2376" s="34">
        <f>DATE(LEFT(tbl_data[[#This Row],[Date_rapport]], 4), MID(tbl_data[[#This Row],[Date_rapport]], 6, 2), RIGHT(tbl_data[[#This Row],[Date_rapport]], 2))</f>
        <v>44585</v>
      </c>
    </row>
    <row r="2377" spans="1:10" x14ac:dyDescent="0.2">
      <c r="A2377" s="28" t="s">
        <v>2031</v>
      </c>
      <c r="B2377" t="s">
        <v>6</v>
      </c>
      <c r="C2377" s="28" t="s">
        <v>300</v>
      </c>
      <c r="D2377" t="s">
        <v>42</v>
      </c>
      <c r="E2377" t="s">
        <v>1567</v>
      </c>
      <c r="F2377" t="str">
        <f>INDEX(tbl_produits[Nom normalisé], MATCH(tbl_data[[#This Row],[Spécialité]], tbl_produits[Nom original], 0))</f>
        <v>NAROPEINE 2 mg/ml, solution injectable en ampoule</v>
      </c>
      <c r="G2377" t="str">
        <f>INDEX(tbl_produits[Classe nom], MATCH(tbl_data[[#This Row],[NORM_Spécialité]], tbl_produits[Nom normalisé], 0))</f>
        <v>Système nerveux</v>
      </c>
      <c r="H2377">
        <f>YEAR(tbl_data[[#This Row],[Date_rapport]])</f>
        <v>2022</v>
      </c>
      <c r="I2377" t="str">
        <f>INDEX(tbl_produits[Molécule extraite], MATCH(tbl_data[[#This Row],[NORM_Spécialité]], tbl_produits[Nom normalisé], 0))</f>
        <v>Ropivacaïne (chlorhydrate de)</v>
      </c>
      <c r="J2377" s="34">
        <f>DATE(LEFT(tbl_data[[#This Row],[Date_rapport]], 4), MID(tbl_data[[#This Row],[Date_rapport]], 6, 2), RIGHT(tbl_data[[#This Row],[Date_rapport]], 2))</f>
        <v>44585</v>
      </c>
    </row>
    <row r="2378" spans="1:10" x14ac:dyDescent="0.2">
      <c r="A2378" s="28" t="s">
        <v>2031</v>
      </c>
      <c r="B2378" t="s">
        <v>6</v>
      </c>
      <c r="C2378" s="28" t="s">
        <v>300</v>
      </c>
      <c r="D2378" t="s">
        <v>55</v>
      </c>
      <c r="E2378" t="s">
        <v>1572</v>
      </c>
      <c r="F2378" t="str">
        <f>INDEX(tbl_produits[Nom normalisé], MATCH(tbl_data[[#This Row],[Spécialité]], tbl_produits[Nom original], 0))</f>
        <v>NANOCIS 0,24 mg  trousse pour préparation radiopharmaceutique</v>
      </c>
      <c r="G2378" t="str">
        <f>INDEX(tbl_produits[Classe nom], MATCH(tbl_data[[#This Row],[NORM_Spécialité]], tbl_produits[Nom normalisé], 0))</f>
        <v>Divers</v>
      </c>
      <c r="H2378">
        <f>YEAR(tbl_data[[#This Row],[Date_rapport]])</f>
        <v>2022</v>
      </c>
      <c r="I2378" t="str">
        <f>INDEX(tbl_produits[Molécule extraite], MATCH(tbl_data[[#This Row],[NORM_Spécialité]], tbl_produits[Nom normalisé], 0))</f>
        <v>Rhénium (heptasulfure de)</v>
      </c>
      <c r="J2378" s="34">
        <f>DATE(LEFT(tbl_data[[#This Row],[Date_rapport]], 4), MID(tbl_data[[#This Row],[Date_rapport]], 6, 2), RIGHT(tbl_data[[#This Row],[Date_rapport]], 2))</f>
        <v>44585</v>
      </c>
    </row>
    <row r="2379" spans="1:10" x14ac:dyDescent="0.2">
      <c r="A2379" s="28" t="s">
        <v>2031</v>
      </c>
      <c r="B2379" t="s">
        <v>6</v>
      </c>
      <c r="C2379" s="28" t="s">
        <v>300</v>
      </c>
      <c r="D2379" t="s">
        <v>20</v>
      </c>
      <c r="E2379" t="s">
        <v>1551</v>
      </c>
      <c r="F2379" t="str">
        <f>INDEX(tbl_produits[Nom normalisé], MATCH(tbl_data[[#This Row],[Spécialité]], tbl_produits[Nom original], 0))</f>
        <v>MYSOLINE 250 mg, comprimé sécable</v>
      </c>
      <c r="G2379" t="str">
        <f>INDEX(tbl_produits[Classe nom], MATCH(tbl_data[[#This Row],[NORM_Spécialité]], tbl_produits[Nom normalisé], 0))</f>
        <v>Système nerveux</v>
      </c>
      <c r="H2379">
        <f>YEAR(tbl_data[[#This Row],[Date_rapport]])</f>
        <v>2022</v>
      </c>
      <c r="I2379" t="str">
        <f>INDEX(tbl_produits[Molécule extraite], MATCH(tbl_data[[#This Row],[NORM_Spécialité]], tbl_produits[Nom normalisé], 0))</f>
        <v>Primidone</v>
      </c>
      <c r="J2379" s="34">
        <f>DATE(LEFT(tbl_data[[#This Row],[Date_rapport]], 4), MID(tbl_data[[#This Row],[Date_rapport]], 6, 2), RIGHT(tbl_data[[#This Row],[Date_rapport]], 2))</f>
        <v>44585</v>
      </c>
    </row>
    <row r="2380" spans="1:10" x14ac:dyDescent="0.2">
      <c r="A2380" s="28" t="s">
        <v>2031</v>
      </c>
      <c r="B2380" t="s">
        <v>6</v>
      </c>
      <c r="C2380" s="28" t="s">
        <v>300</v>
      </c>
      <c r="D2380" t="s">
        <v>49</v>
      </c>
      <c r="E2380" t="s">
        <v>1570</v>
      </c>
      <c r="F2380" t="str">
        <f>INDEX(tbl_produits[Nom normalisé], MATCH(tbl_data[[#This Row],[Spécialité]], tbl_produits[Nom original], 0))</f>
        <v>MOZOBIL 20mg/ml  solution injectable, boite de 1 flacon</v>
      </c>
      <c r="G2380" t="str">
        <f>INDEX(tbl_produits[Classe nom], MATCH(tbl_data[[#This Row],[NORM_Spécialité]], tbl_produits[Nom normalisé], 0))</f>
        <v>Antinéoplasiques et immunomodulateurs</v>
      </c>
      <c r="H2380">
        <f>YEAR(tbl_data[[#This Row],[Date_rapport]])</f>
        <v>2022</v>
      </c>
      <c r="I2380" t="str">
        <f>INDEX(tbl_produits[Molécule extraite], MATCH(tbl_data[[#This Row],[NORM_Spécialité]], tbl_produits[Nom normalisé], 0))</f>
        <v>Plérixafor</v>
      </c>
      <c r="J2380" s="34">
        <f>DATE(LEFT(tbl_data[[#This Row],[Date_rapport]], 4), MID(tbl_data[[#This Row],[Date_rapport]], 6, 2), RIGHT(tbl_data[[#This Row],[Date_rapport]], 2))</f>
        <v>44585</v>
      </c>
    </row>
    <row r="2381" spans="1:10" x14ac:dyDescent="0.2">
      <c r="A2381" s="28" t="s">
        <v>2031</v>
      </c>
      <c r="B2381" t="s">
        <v>3</v>
      </c>
      <c r="C2381" s="28" t="s">
        <v>300</v>
      </c>
      <c r="D2381" t="s">
        <v>208</v>
      </c>
      <c r="E2381" t="s">
        <v>2</v>
      </c>
      <c r="F2381" t="str">
        <f>INDEX(tbl_produits[Nom normalisé], MATCH(tbl_data[[#This Row],[Spécialité]], tbl_produits[Nom original], 0))</f>
        <v>MITOMYCINE ACCORD 10 mg, poudre pour solution injectable/ pour perfusion ou voie intravésicale</v>
      </c>
      <c r="G2381" t="str">
        <f>INDEX(tbl_produits[Classe nom], MATCH(tbl_data[[#This Row],[NORM_Spécialité]], tbl_produits[Nom normalisé], 0))</f>
        <v>Antinéoplasiques et immunomodulateurs</v>
      </c>
      <c r="H2381">
        <f>YEAR(tbl_data[[#This Row],[Date_rapport]])</f>
        <v>2022</v>
      </c>
      <c r="I2381" t="str">
        <f>INDEX(tbl_produits[Molécule extraite], MATCH(tbl_data[[#This Row],[NORM_Spécialité]], tbl_produits[Nom normalisé], 0))</f>
        <v>Mitomycine</v>
      </c>
      <c r="J2381" s="34">
        <f>DATE(LEFT(tbl_data[[#This Row],[Date_rapport]], 4), MID(tbl_data[[#This Row],[Date_rapport]], 6, 2), RIGHT(tbl_data[[#This Row],[Date_rapport]], 2))</f>
        <v>44585</v>
      </c>
    </row>
    <row r="2382" spans="1:10" x14ac:dyDescent="0.2">
      <c r="A2382" s="28" t="s">
        <v>2031</v>
      </c>
      <c r="B2382" t="s">
        <v>3</v>
      </c>
      <c r="C2382" s="28" t="s">
        <v>300</v>
      </c>
      <c r="D2382" t="s">
        <v>16</v>
      </c>
      <c r="E2382" t="s">
        <v>2</v>
      </c>
      <c r="F2382" t="str">
        <f>INDEX(tbl_produits[Nom normalisé], MATCH(tbl_data[[#This Row],[Spécialité]], tbl_produits[Nom original], 0))</f>
        <v>MIOCHOLE 20 mg, poudre et solvant pour solution intraoculaire</v>
      </c>
      <c r="G2382" t="str">
        <f>INDEX(tbl_produits[Classe nom], MATCH(tbl_data[[#This Row],[NORM_Spécialité]], tbl_produits[Nom normalisé], 0))</f>
        <v>Organes sensoriels</v>
      </c>
      <c r="H2382">
        <f>YEAR(tbl_data[[#This Row],[Date_rapport]])</f>
        <v>2022</v>
      </c>
      <c r="I2382" t="str">
        <f>INDEX(tbl_produits[Molécule extraite], MATCH(tbl_data[[#This Row],[NORM_Spécialité]], tbl_produits[Nom normalisé], 0))</f>
        <v>Chlorure d'acétylcholine</v>
      </c>
      <c r="J2382" s="34">
        <f>DATE(LEFT(tbl_data[[#This Row],[Date_rapport]], 4), MID(tbl_data[[#This Row],[Date_rapport]], 6, 2), RIGHT(tbl_data[[#This Row],[Date_rapport]], 2))</f>
        <v>44585</v>
      </c>
    </row>
    <row r="2383" spans="1:10" x14ac:dyDescent="0.2">
      <c r="A2383" s="28" t="s">
        <v>2031</v>
      </c>
      <c r="B2383" t="s">
        <v>3</v>
      </c>
      <c r="C2383" s="28" t="s">
        <v>300</v>
      </c>
      <c r="D2383" t="s">
        <v>58</v>
      </c>
      <c r="E2383" t="s">
        <v>2</v>
      </c>
      <c r="F2383" t="str">
        <f>INDEX(tbl_produits[Nom normalisé], MATCH(tbl_data[[#This Row],[Spécialité]], tbl_produits[Nom original], 0))</f>
        <v>MINIRIN Spray 10 microgrammes par dose, solution endonasale en flacon</v>
      </c>
      <c r="G2383" t="str">
        <f>INDEX(tbl_produits[Classe nom], MATCH(tbl_data[[#This Row],[NORM_Spécialité]], tbl_produits[Nom normalisé], 0))</f>
        <v>Hormones systémiques sauf hormones sexuelles et insulines</v>
      </c>
      <c r="H2383">
        <f>YEAR(tbl_data[[#This Row],[Date_rapport]])</f>
        <v>2022</v>
      </c>
      <c r="I2383" t="str">
        <f>INDEX(tbl_produits[Molécule extraite], MATCH(tbl_data[[#This Row],[NORM_Spécialité]], tbl_produits[Nom normalisé], 0))</f>
        <v>Desmopressine</v>
      </c>
      <c r="J2383" s="34">
        <f>DATE(LEFT(tbl_data[[#This Row],[Date_rapport]], 4), MID(tbl_data[[#This Row],[Date_rapport]], 6, 2), RIGHT(tbl_data[[#This Row],[Date_rapport]], 2))</f>
        <v>44585</v>
      </c>
    </row>
    <row r="2384" spans="1:10" x14ac:dyDescent="0.2">
      <c r="A2384" s="28" t="s">
        <v>2031</v>
      </c>
      <c r="B2384" t="s">
        <v>9</v>
      </c>
      <c r="C2384" s="28" t="s">
        <v>300</v>
      </c>
      <c r="D2384" t="s">
        <v>97</v>
      </c>
      <c r="E2384" t="s">
        <v>2</v>
      </c>
      <c r="F2384" t="str">
        <f>INDEX(tbl_produits[Nom normalisé], MATCH(tbl_data[[#This Row],[Spécialité]], tbl_produits[Nom original], 0))</f>
        <v>MINIRIN SPRAY / MINIRIN et MINIRINMELT</v>
      </c>
      <c r="G2384" t="str">
        <f>INDEX(tbl_produits[Classe nom], MATCH(tbl_data[[#This Row],[NORM_Spécialité]], tbl_produits[Nom normalisé], 0))</f>
        <v>Hormones systémiques sauf hormones sexuelles et insulines</v>
      </c>
      <c r="H2384">
        <f>YEAR(tbl_data[[#This Row],[Date_rapport]])</f>
        <v>2022</v>
      </c>
      <c r="I2384" t="str">
        <f>INDEX(tbl_produits[Molécule extraite], MATCH(tbl_data[[#This Row],[NORM_Spécialité]], tbl_produits[Nom normalisé], 0))</f>
        <v>Desmopressine</v>
      </c>
      <c r="J2384" s="34">
        <f>DATE(LEFT(tbl_data[[#This Row],[Date_rapport]], 4), MID(tbl_data[[#This Row],[Date_rapport]], 6, 2), RIGHT(tbl_data[[#This Row],[Date_rapport]], 2))</f>
        <v>44585</v>
      </c>
    </row>
    <row r="2385" spans="1:10" x14ac:dyDescent="0.2">
      <c r="A2385" s="28" t="s">
        <v>2031</v>
      </c>
      <c r="B2385" t="s">
        <v>9</v>
      </c>
      <c r="C2385" s="28" t="s">
        <v>300</v>
      </c>
      <c r="D2385" t="s">
        <v>213</v>
      </c>
      <c r="E2385" t="s">
        <v>2</v>
      </c>
      <c r="F2385" t="str">
        <f>INDEX(tbl_produits[Nom normalisé], MATCH(tbl_data[[#This Row],[Spécialité]], tbl_produits[Nom original], 0))</f>
        <v>MIANSERINE (produits à base de)</v>
      </c>
      <c r="G2385" t="str">
        <f>INDEX(tbl_produits[Classe nom], MATCH(tbl_data[[#This Row],[NORM_Spécialité]], tbl_produits[Nom normalisé], 0))</f>
        <v>Système nerveux</v>
      </c>
      <c r="H2385">
        <f>YEAR(tbl_data[[#This Row],[Date_rapport]])</f>
        <v>2022</v>
      </c>
      <c r="I2385" t="str">
        <f>INDEX(tbl_produits[Molécule extraite], MATCH(tbl_data[[#This Row],[NORM_Spécialité]], tbl_produits[Nom normalisé], 0))</f>
        <v>Miansérine</v>
      </c>
      <c r="J2385" s="34">
        <f>DATE(LEFT(tbl_data[[#This Row],[Date_rapport]], 4), MID(tbl_data[[#This Row],[Date_rapport]], 6, 2), RIGHT(tbl_data[[#This Row],[Date_rapport]], 2))</f>
        <v>44585</v>
      </c>
    </row>
    <row r="2386" spans="1:10" x14ac:dyDescent="0.2">
      <c r="A2386" s="28" t="s">
        <v>2031</v>
      </c>
      <c r="B2386" t="s">
        <v>6</v>
      </c>
      <c r="C2386" s="28" t="s">
        <v>300</v>
      </c>
      <c r="D2386" t="s">
        <v>99</v>
      </c>
      <c r="E2386" t="s">
        <v>1589</v>
      </c>
      <c r="F2386" t="str">
        <f>INDEX(tbl_produits[Nom normalisé], MATCH(tbl_data[[#This Row],[Spécialité]], tbl_produits[Nom original], 0))</f>
        <v>METHOTREXATE BIODIM 25 mg/1 mL, solution injectable</v>
      </c>
      <c r="G2386" t="str">
        <f>INDEX(tbl_produits[Classe nom], MATCH(tbl_data[[#This Row],[NORM_Spécialité]], tbl_produits[Nom normalisé], 0))</f>
        <v>Antinéoplasiques et immunomodulateurs</v>
      </c>
      <c r="H2386">
        <f>YEAR(tbl_data[[#This Row],[Date_rapport]])</f>
        <v>2022</v>
      </c>
      <c r="I2386" t="str">
        <f>INDEX(tbl_produits[Molécule extraite], MATCH(tbl_data[[#This Row],[NORM_Spécialité]], tbl_produits[Nom normalisé], 0))</f>
        <v>Méthotrexate</v>
      </c>
      <c r="J2386" s="34">
        <f>DATE(LEFT(tbl_data[[#This Row],[Date_rapport]], 4), MID(tbl_data[[#This Row],[Date_rapport]], 6, 2), RIGHT(tbl_data[[#This Row],[Date_rapport]], 2))</f>
        <v>44585</v>
      </c>
    </row>
    <row r="2387" spans="1:10" x14ac:dyDescent="0.2">
      <c r="A2387" s="28" t="s">
        <v>2031</v>
      </c>
      <c r="B2387" t="s">
        <v>9</v>
      </c>
      <c r="C2387" s="28" t="s">
        <v>300</v>
      </c>
      <c r="D2387" t="s">
        <v>129</v>
      </c>
      <c r="E2387" t="s">
        <v>2</v>
      </c>
      <c r="F2387" t="str">
        <f>INDEX(tbl_produits[Nom normalisé], MATCH(tbl_data[[#This Row],[Spécialité]], tbl_produits[Nom original], 0))</f>
        <v>LYTOS 520 mg, comprimé pelliculé</v>
      </c>
      <c r="G2387" t="str">
        <f>INDEX(tbl_produits[Classe nom], MATCH(tbl_data[[#This Row],[NORM_Spécialité]], tbl_produits[Nom normalisé], 0))</f>
        <v xml:space="preserve">Système musculo-squelettique </v>
      </c>
      <c r="H2387">
        <f>YEAR(tbl_data[[#This Row],[Date_rapport]])</f>
        <v>2022</v>
      </c>
      <c r="I2387" t="str">
        <f>INDEX(tbl_produits[Molécule extraite], MATCH(tbl_data[[#This Row],[NORM_Spécialité]], tbl_produits[Nom normalisé], 0))</f>
        <v>Clodronate de sodium</v>
      </c>
      <c r="J2387" s="34">
        <f>DATE(LEFT(tbl_data[[#This Row],[Date_rapport]], 4), MID(tbl_data[[#This Row],[Date_rapport]], 6, 2), RIGHT(tbl_data[[#This Row],[Date_rapport]], 2))</f>
        <v>44585</v>
      </c>
    </row>
    <row r="2388" spans="1:10" x14ac:dyDescent="0.2">
      <c r="A2388" s="28" t="s">
        <v>2031</v>
      </c>
      <c r="B2388" t="s">
        <v>11</v>
      </c>
      <c r="C2388" s="28" t="s">
        <v>300</v>
      </c>
      <c r="D2388" t="s">
        <v>119</v>
      </c>
      <c r="E2388" t="s">
        <v>2</v>
      </c>
      <c r="F2388" t="str">
        <f>INDEX(tbl_produits[Nom normalisé], MATCH(tbl_data[[#This Row],[Spécialité]], tbl_produits[Nom original], 0))</f>
        <v>LYNPARZA 50 mg, gélule</v>
      </c>
      <c r="G2388" t="str">
        <f>INDEX(tbl_produits[Classe nom], MATCH(tbl_data[[#This Row],[NORM_Spécialité]], tbl_produits[Nom normalisé], 0))</f>
        <v>Antinéoplasiques et immunomodulateurs</v>
      </c>
      <c r="H2388">
        <f>YEAR(tbl_data[[#This Row],[Date_rapport]])</f>
        <v>2022</v>
      </c>
      <c r="I2388" t="str">
        <f>INDEX(tbl_produits[Molécule extraite], MATCH(tbl_data[[#This Row],[NORM_Spécialité]], tbl_produits[Nom normalisé], 0))</f>
        <v>Olaparib</v>
      </c>
      <c r="J2388" s="34">
        <f>DATE(LEFT(tbl_data[[#This Row],[Date_rapport]], 4), MID(tbl_data[[#This Row],[Date_rapport]], 6, 2), RIGHT(tbl_data[[#This Row],[Date_rapport]], 2))</f>
        <v>44585</v>
      </c>
    </row>
    <row r="2389" spans="1:10" x14ac:dyDescent="0.2">
      <c r="A2389" s="28" t="s">
        <v>2031</v>
      </c>
      <c r="B2389" t="s">
        <v>6</v>
      </c>
      <c r="C2389" s="28" t="s">
        <v>300</v>
      </c>
      <c r="D2389" t="s">
        <v>33</v>
      </c>
      <c r="E2389" t="s">
        <v>1561</v>
      </c>
      <c r="F2389" t="str">
        <f>INDEX(tbl_produits[Nom normalisé], MATCH(tbl_data[[#This Row],[Spécialité]], tbl_produits[Nom original], 0))</f>
        <v>LEVODOPA CARBIDOPA TEVA LP 200 mg/50 mg, comprimé à libération prolongée</v>
      </c>
      <c r="G2389" t="str">
        <f>INDEX(tbl_produits[Classe nom], MATCH(tbl_data[[#This Row],[NORM_Spécialité]], tbl_produits[Nom normalisé], 0))</f>
        <v>Système nerveux</v>
      </c>
      <c r="H2389">
        <f>YEAR(tbl_data[[#This Row],[Date_rapport]])</f>
        <v>2022</v>
      </c>
      <c r="I2389" t="str">
        <f>INDEX(tbl_produits[Molécule extraite], MATCH(tbl_data[[#This Row],[NORM_Spécialité]], tbl_produits[Nom normalisé], 0))</f>
        <v>Lévodopa / bensérazide base</v>
      </c>
      <c r="J2389" s="34">
        <f>DATE(LEFT(tbl_data[[#This Row],[Date_rapport]], 4), MID(tbl_data[[#This Row],[Date_rapport]], 6, 2), RIGHT(tbl_data[[#This Row],[Date_rapport]], 2))</f>
        <v>44585</v>
      </c>
    </row>
    <row r="2390" spans="1:10" x14ac:dyDescent="0.2">
      <c r="A2390" s="28" t="s">
        <v>2031</v>
      </c>
      <c r="B2390" t="s">
        <v>6</v>
      </c>
      <c r="C2390" s="28" t="s">
        <v>300</v>
      </c>
      <c r="D2390" t="s">
        <v>36</v>
      </c>
      <c r="E2390" t="s">
        <v>1564</v>
      </c>
      <c r="F2390" t="str">
        <f>INDEX(tbl_produits[Nom normalisé], MATCH(tbl_data[[#This Row],[Spécialité]], tbl_produits[Nom original], 0))</f>
        <v>LEPTICUR 10 mg, comprimé</v>
      </c>
      <c r="G2390" t="str">
        <f>INDEX(tbl_produits[Classe nom], MATCH(tbl_data[[#This Row],[NORM_Spécialité]], tbl_produits[Nom normalisé], 0))</f>
        <v>Système nerveux</v>
      </c>
      <c r="H2390">
        <f>YEAR(tbl_data[[#This Row],[Date_rapport]])</f>
        <v>2022</v>
      </c>
      <c r="I2390" t="str">
        <f>INDEX(tbl_produits[Molécule extraite], MATCH(tbl_data[[#This Row],[NORM_Spécialité]], tbl_produits[Nom normalisé], 0))</f>
        <v>Tropatépine</v>
      </c>
      <c r="J2390" s="34">
        <f>DATE(LEFT(tbl_data[[#This Row],[Date_rapport]], 4), MID(tbl_data[[#This Row],[Date_rapport]], 6, 2), RIGHT(tbl_data[[#This Row],[Date_rapport]], 2))</f>
        <v>44585</v>
      </c>
    </row>
    <row r="2391" spans="1:10" x14ac:dyDescent="0.2">
      <c r="A2391" s="28" t="s">
        <v>2031</v>
      </c>
      <c r="B2391" t="s">
        <v>6</v>
      </c>
      <c r="C2391" s="28" t="s">
        <v>300</v>
      </c>
      <c r="D2391" t="s">
        <v>140</v>
      </c>
      <c r="E2391" t="s">
        <v>1601</v>
      </c>
      <c r="F2391" t="str">
        <f>INDEX(tbl_produits[Nom normalisé], MATCH(tbl_data[[#This Row],[Spécialité]], tbl_produits[Nom original], 0))</f>
        <v>LARGACTIL 25 mg/5 ml, solution injectable en ampoule</v>
      </c>
      <c r="G2391" t="str">
        <f>INDEX(tbl_produits[Classe nom], MATCH(tbl_data[[#This Row],[NORM_Spécialité]], tbl_produits[Nom normalisé], 0))</f>
        <v>Système nerveux</v>
      </c>
      <c r="H2391">
        <f>YEAR(tbl_data[[#This Row],[Date_rapport]])</f>
        <v>2022</v>
      </c>
      <c r="I2391" t="str">
        <f>INDEX(tbl_produits[Molécule extraite], MATCH(tbl_data[[#This Row],[NORM_Spécialité]], tbl_produits[Nom normalisé], 0))</f>
        <v>Chlorpromazine</v>
      </c>
      <c r="J2391" s="34">
        <f>DATE(LEFT(tbl_data[[#This Row],[Date_rapport]], 4), MID(tbl_data[[#This Row],[Date_rapport]], 6, 2), RIGHT(tbl_data[[#This Row],[Date_rapport]], 2))</f>
        <v>44585</v>
      </c>
    </row>
    <row r="2392" spans="1:10" x14ac:dyDescent="0.2">
      <c r="A2392" s="28" t="s">
        <v>2031</v>
      </c>
      <c r="B2392" t="s">
        <v>6</v>
      </c>
      <c r="C2392" s="28" t="s">
        <v>300</v>
      </c>
      <c r="D2392" t="s">
        <v>51</v>
      </c>
      <c r="E2392" t="s">
        <v>1565</v>
      </c>
      <c r="F2392" t="str">
        <f>INDEX(tbl_produits[Nom normalisé], MATCH(tbl_data[[#This Row],[Spécialité]], tbl_produits[Nom original], 0))</f>
        <v>LANVIS 40 mg  comprimé sécable</v>
      </c>
      <c r="G2392" t="str">
        <f>INDEX(tbl_produits[Classe nom], MATCH(tbl_data[[#This Row],[NORM_Spécialité]], tbl_produits[Nom normalisé], 0))</f>
        <v>Antinéoplasiques et immunomodulateurs</v>
      </c>
      <c r="H2392">
        <f>YEAR(tbl_data[[#This Row],[Date_rapport]])</f>
        <v>2022</v>
      </c>
      <c r="I2392" t="str">
        <f>INDEX(tbl_produits[Molécule extraite], MATCH(tbl_data[[#This Row],[NORM_Spécialité]], tbl_produits[Nom normalisé], 0))</f>
        <v>Thioguanine</v>
      </c>
      <c r="J2392" s="34">
        <f>DATE(LEFT(tbl_data[[#This Row],[Date_rapport]], 4), MID(tbl_data[[#This Row],[Date_rapport]], 6, 2), RIGHT(tbl_data[[#This Row],[Date_rapport]], 2))</f>
        <v>44585</v>
      </c>
    </row>
    <row r="2393" spans="1:10" x14ac:dyDescent="0.2">
      <c r="A2393" s="28" t="s">
        <v>2031</v>
      </c>
      <c r="B2393" t="s">
        <v>11</v>
      </c>
      <c r="C2393" s="28" t="s">
        <v>300</v>
      </c>
      <c r="D2393" t="s">
        <v>127</v>
      </c>
      <c r="E2393" t="s">
        <v>2</v>
      </c>
      <c r="F2393" t="str">
        <f>INDEX(tbl_produits[Nom normalisé], MATCH(tbl_data[[#This Row],[Spécialité]], tbl_produits[Nom original], 0))</f>
        <v>KIDROLASE 10 000 U.I., poudre et solvant pour solution injectable</v>
      </c>
      <c r="G2393" t="str">
        <f>INDEX(tbl_produits[Classe nom], MATCH(tbl_data[[#This Row],[NORM_Spécialité]], tbl_produits[Nom normalisé], 0))</f>
        <v>Antinéoplasiques et immunomodulateurs</v>
      </c>
      <c r="H2393">
        <f>YEAR(tbl_data[[#This Row],[Date_rapport]])</f>
        <v>2022</v>
      </c>
      <c r="I2393" t="str">
        <f>INDEX(tbl_produits[Molécule extraite], MATCH(tbl_data[[#This Row],[NORM_Spécialité]], tbl_produits[Nom normalisé], 0))</f>
        <v>L-asparaginase</v>
      </c>
      <c r="J2393" s="34">
        <f>DATE(LEFT(tbl_data[[#This Row],[Date_rapport]], 4), MID(tbl_data[[#This Row],[Date_rapport]], 6, 2), RIGHT(tbl_data[[#This Row],[Date_rapport]], 2))</f>
        <v>44585</v>
      </c>
    </row>
    <row r="2394" spans="1:10" x14ac:dyDescent="0.2">
      <c r="A2394" s="28" t="s">
        <v>2031</v>
      </c>
      <c r="B2394" t="s">
        <v>6</v>
      </c>
      <c r="C2394" s="28" t="s">
        <v>300</v>
      </c>
      <c r="D2394" t="s">
        <v>41</v>
      </c>
      <c r="E2394" t="s">
        <v>1566</v>
      </c>
      <c r="F2394" t="str">
        <f>INDEX(tbl_produits[Nom normalisé], MATCH(tbl_data[[#This Row],[Spécialité]], tbl_produits[Nom original], 0))</f>
        <v>KALETRA  (80 mg + 20 mg)/ml, solution buvable - 100 mg/25 mg et 200 mg/50 mg, comprimé pelliculé</v>
      </c>
      <c r="G2394" t="str">
        <f>INDEX(tbl_produits[Classe nom], MATCH(tbl_data[[#This Row],[NORM_Spécialité]], tbl_produits[Nom normalisé], 0))</f>
        <v>Anti-infectieux à usage systémique</v>
      </c>
      <c r="H2394">
        <f>YEAR(tbl_data[[#This Row],[Date_rapport]])</f>
        <v>2022</v>
      </c>
      <c r="I2394" t="str">
        <f>INDEX(tbl_produits[Molécule extraite], MATCH(tbl_data[[#This Row],[NORM_Spécialité]], tbl_produits[Nom normalisé], 0))</f>
        <v>Lopinavir/Ritonavir</v>
      </c>
      <c r="J2394" s="34">
        <f>DATE(LEFT(tbl_data[[#This Row],[Date_rapport]], 4), MID(tbl_data[[#This Row],[Date_rapport]], 6, 2), RIGHT(tbl_data[[#This Row],[Date_rapport]], 2))</f>
        <v>44585</v>
      </c>
    </row>
    <row r="2395" spans="1:10" x14ac:dyDescent="0.2">
      <c r="A2395" s="28" t="s">
        <v>2031</v>
      </c>
      <c r="B2395" t="s">
        <v>6</v>
      </c>
      <c r="C2395" s="28" t="s">
        <v>300</v>
      </c>
      <c r="D2395" t="s">
        <v>24</v>
      </c>
      <c r="E2395" t="s">
        <v>1554</v>
      </c>
      <c r="F2395" t="str">
        <f>INDEX(tbl_produits[Nom normalisé], MATCH(tbl_data[[#This Row],[Spécialité]], tbl_produits[Nom original], 0))</f>
        <v>JINARC 15 mg, comprimés</v>
      </c>
      <c r="G2395" t="str">
        <f>INDEX(tbl_produits[Classe nom], MATCH(tbl_data[[#This Row],[NORM_Spécialité]], tbl_produits[Nom normalisé], 0))</f>
        <v>Système cardiovasculaire</v>
      </c>
      <c r="H2395">
        <f>YEAR(tbl_data[[#This Row],[Date_rapport]])</f>
        <v>2022</v>
      </c>
      <c r="I2395" t="str">
        <f>INDEX(tbl_produits[Molécule extraite], MATCH(tbl_data[[#This Row],[NORM_Spécialité]], tbl_produits[Nom normalisé], 0))</f>
        <v>Tolvaptan</v>
      </c>
      <c r="J2395" s="34">
        <f>DATE(LEFT(tbl_data[[#This Row],[Date_rapport]], 4), MID(tbl_data[[#This Row],[Date_rapport]], 6, 2), RIGHT(tbl_data[[#This Row],[Date_rapport]], 2))</f>
        <v>44585</v>
      </c>
    </row>
    <row r="2396" spans="1:10" x14ac:dyDescent="0.2">
      <c r="A2396" s="28" t="s">
        <v>2031</v>
      </c>
      <c r="B2396" t="s">
        <v>11</v>
      </c>
      <c r="C2396" s="28" t="s">
        <v>300</v>
      </c>
      <c r="D2396" t="s">
        <v>130</v>
      </c>
      <c r="E2396" t="s">
        <v>2</v>
      </c>
      <c r="F2396" t="str">
        <f>INDEX(tbl_produits[Nom normalisé], MATCH(tbl_data[[#This Row],[Spécialité]], tbl_produits[Nom original], 0))</f>
        <v>IODURE (131I) DE SODIUM 111 MBq/mL, solution injectable</v>
      </c>
      <c r="G2396" t="str">
        <f>INDEX(tbl_produits[Classe nom], MATCH(tbl_data[[#This Row],[NORM_Spécialité]], tbl_produits[Nom normalisé], 0))</f>
        <v>Divers</v>
      </c>
      <c r="H2396">
        <f>YEAR(tbl_data[[#This Row],[Date_rapport]])</f>
        <v>2022</v>
      </c>
      <c r="I2396" t="str">
        <f>INDEX(tbl_produits[Molécule extraite], MATCH(tbl_data[[#This Row],[NORM_Spécialité]], tbl_produits[Nom normalisé], 0))</f>
        <v>Iodure (131I) de sodium</v>
      </c>
      <c r="J2396" s="34">
        <f>DATE(LEFT(tbl_data[[#This Row],[Date_rapport]], 4), MID(tbl_data[[#This Row],[Date_rapport]], 6, 2), RIGHT(tbl_data[[#This Row],[Date_rapport]], 2))</f>
        <v>44585</v>
      </c>
    </row>
    <row r="2397" spans="1:10" x14ac:dyDescent="0.2">
      <c r="A2397" s="28" t="s">
        <v>2031</v>
      </c>
      <c r="B2397" t="s">
        <v>6</v>
      </c>
      <c r="C2397" s="28" t="s">
        <v>300</v>
      </c>
      <c r="D2397" t="s">
        <v>145</v>
      </c>
      <c r="E2397" t="s">
        <v>1604</v>
      </c>
      <c r="F2397" t="str">
        <f>INDEX(tbl_produits[Nom normalisé], MATCH(tbl_data[[#This Row],[Spécialité]], tbl_produits[Nom original], 0))</f>
        <v>HYQVIA 100 mg/ml, solution pour perfusion par voie sous-cutanée</v>
      </c>
      <c r="G2397" t="str">
        <f>INDEX(tbl_produits[Classe nom], MATCH(tbl_data[[#This Row],[NORM_Spécialité]], tbl_produits[Nom normalisé], 0))</f>
        <v>Anti-infectieux à usage systémique</v>
      </c>
      <c r="H2397">
        <f>YEAR(tbl_data[[#This Row],[Date_rapport]])</f>
        <v>2022</v>
      </c>
      <c r="I2397" t="str">
        <f>INDEX(tbl_produits[Molécule extraite], MATCH(tbl_data[[#This Row],[NORM_Spécialité]], tbl_produits[Nom normalisé], 0))</f>
        <v>Immunoglobuline humaine normale</v>
      </c>
      <c r="J2397" s="34">
        <f>DATE(LEFT(tbl_data[[#This Row],[Date_rapport]], 4), MID(tbl_data[[#This Row],[Date_rapport]], 6, 2), RIGHT(tbl_data[[#This Row],[Date_rapport]], 2))</f>
        <v>44585</v>
      </c>
    </row>
    <row r="2398" spans="1:10" x14ac:dyDescent="0.2">
      <c r="A2398" s="28" t="s">
        <v>2031</v>
      </c>
      <c r="B2398" t="s">
        <v>3</v>
      </c>
      <c r="C2398" s="28" t="s">
        <v>300</v>
      </c>
      <c r="D2398" t="s">
        <v>209</v>
      </c>
      <c r="E2398" t="s">
        <v>2</v>
      </c>
      <c r="F2398" t="str">
        <f>INDEX(tbl_produits[Nom normalisé], MATCH(tbl_data[[#This Row],[Spécialité]], tbl_produits[Nom original], 0))</f>
        <v>HYCAMTIN 0,25mg, gélule</v>
      </c>
      <c r="G2398" t="str">
        <f>INDEX(tbl_produits[Classe nom], MATCH(tbl_data[[#This Row],[NORM_Spécialité]], tbl_produits[Nom normalisé], 0))</f>
        <v>Antinéoplasiques et immunomodulateurs</v>
      </c>
      <c r="H2398">
        <f>YEAR(tbl_data[[#This Row],[Date_rapport]])</f>
        <v>2022</v>
      </c>
      <c r="I2398" t="str">
        <f>INDEX(tbl_produits[Molécule extraite], MATCH(tbl_data[[#This Row],[NORM_Spécialité]], tbl_produits[Nom normalisé], 0))</f>
        <v>Topotécane (chlorhydrate de)</v>
      </c>
      <c r="J2398" s="34">
        <f>DATE(LEFT(tbl_data[[#This Row],[Date_rapport]], 4), MID(tbl_data[[#This Row],[Date_rapport]], 6, 2), RIGHT(tbl_data[[#This Row],[Date_rapport]], 2))</f>
        <v>44585</v>
      </c>
    </row>
    <row r="2399" spans="1:10" x14ac:dyDescent="0.2">
      <c r="A2399" s="28" t="s">
        <v>2031</v>
      </c>
      <c r="B2399" t="s">
        <v>6</v>
      </c>
      <c r="C2399" s="28" t="s">
        <v>300</v>
      </c>
      <c r="D2399" t="s">
        <v>44</v>
      </c>
      <c r="E2399" t="s">
        <v>1568</v>
      </c>
      <c r="F2399" t="str">
        <f>INDEX(tbl_produits[Nom normalisé], MATCH(tbl_data[[#This Row],[Spécialité]], tbl_produits[Nom original], 0))</f>
        <v>HEXATRIONE 2 POUR CENT, suspension injectable (intra-articulaire)</v>
      </c>
      <c r="G2399" t="str">
        <f>INDEX(tbl_produits[Classe nom], MATCH(tbl_data[[#This Row],[NORM_Spécialité]], tbl_produits[Nom normalisé], 0))</f>
        <v>Hormones systémiques sauf hormones sexuelles et insulines</v>
      </c>
      <c r="H2399">
        <f>YEAR(tbl_data[[#This Row],[Date_rapport]])</f>
        <v>2022</v>
      </c>
      <c r="I2399" t="str">
        <f>INDEX(tbl_produits[Molécule extraite], MATCH(tbl_data[[#This Row],[NORM_Spécialité]], tbl_produits[Nom normalisé], 0))</f>
        <v>Hexacetonide de triamcinolone</v>
      </c>
      <c r="J2399" s="34">
        <f>DATE(LEFT(tbl_data[[#This Row],[Date_rapport]], 4), MID(tbl_data[[#This Row],[Date_rapport]], 6, 2), RIGHT(tbl_data[[#This Row],[Date_rapport]], 2))</f>
        <v>44585</v>
      </c>
    </row>
    <row r="2400" spans="1:10" x14ac:dyDescent="0.2">
      <c r="A2400" s="28" t="s">
        <v>2031</v>
      </c>
      <c r="B2400" t="s">
        <v>6</v>
      </c>
      <c r="C2400" s="28" t="s">
        <v>300</v>
      </c>
      <c r="D2400" t="s">
        <v>117</v>
      </c>
      <c r="E2400" t="s">
        <v>1594</v>
      </c>
      <c r="F2400" t="str">
        <f>INDEX(tbl_produits[Nom normalisé], MATCH(tbl_data[[#This Row],[Spécialité]], tbl_produits[Nom original], 0))</f>
        <v>HEXASTAT 100 mg, gélule (altrétamine)</v>
      </c>
      <c r="G2400" t="str">
        <f>INDEX(tbl_produits[Classe nom], MATCH(tbl_data[[#This Row],[NORM_Spécialité]], tbl_produits[Nom normalisé], 0))</f>
        <v>Antinéoplasiques et immunomodulateurs</v>
      </c>
      <c r="H2400">
        <f>YEAR(tbl_data[[#This Row],[Date_rapport]])</f>
        <v>2022</v>
      </c>
      <c r="I2400" t="str">
        <f>INDEX(tbl_produits[Molécule extraite], MATCH(tbl_data[[#This Row],[NORM_Spécialité]], tbl_produits[Nom normalisé], 0))</f>
        <v>Altrétamine</v>
      </c>
      <c r="J2400" s="34">
        <f>DATE(LEFT(tbl_data[[#This Row],[Date_rapport]], 4), MID(tbl_data[[#This Row],[Date_rapport]], 6, 2), RIGHT(tbl_data[[#This Row],[Date_rapport]], 2))</f>
        <v>44585</v>
      </c>
    </row>
    <row r="2401" spans="1:10" x14ac:dyDescent="0.2">
      <c r="A2401" s="28" t="s">
        <v>2031</v>
      </c>
      <c r="B2401" t="s">
        <v>6</v>
      </c>
      <c r="C2401" s="28" t="s">
        <v>300</v>
      </c>
      <c r="D2401" t="s">
        <v>104</v>
      </c>
      <c r="E2401" t="s">
        <v>1591</v>
      </c>
      <c r="F2401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2401" t="str">
        <f>INDEX(tbl_produits[Classe nom], MATCH(tbl_data[[#This Row],[NORM_Spécialité]], tbl_produits[Nom normalisé], 0))</f>
        <v>Hormones systémiques sauf hormones sexuelles et insulines</v>
      </c>
      <c r="H2401">
        <f>YEAR(tbl_data[[#This Row],[Date_rapport]])</f>
        <v>2022</v>
      </c>
      <c r="I2401" t="str">
        <f>INDEX(tbl_produits[Molécule extraite], MATCH(tbl_data[[#This Row],[NORM_Spécialité]], tbl_produits[Nom normalisé], 0))</f>
        <v>Somatropine</v>
      </c>
      <c r="J2401" s="34">
        <f>DATE(LEFT(tbl_data[[#This Row],[Date_rapport]], 4), MID(tbl_data[[#This Row],[Date_rapport]], 6, 2), RIGHT(tbl_data[[#This Row],[Date_rapport]], 2))</f>
        <v>44585</v>
      </c>
    </row>
    <row r="2402" spans="1:10" x14ac:dyDescent="0.2">
      <c r="A2402" s="28" t="s">
        <v>2031</v>
      </c>
      <c r="B2402" t="s">
        <v>6</v>
      </c>
      <c r="C2402" s="28" t="s">
        <v>300</v>
      </c>
      <c r="D2402" t="s">
        <v>45</v>
      </c>
      <c r="E2402" t="s">
        <v>1569</v>
      </c>
      <c r="F2402" t="str">
        <f>INDEX(tbl_produits[Nom normalisé], MATCH(tbl_data[[#This Row],[Spécialité]], tbl_produits[Nom original], 0))</f>
        <v>GABITRIL 10 mg, comprimé pelliculé</v>
      </c>
      <c r="G2402" t="str">
        <f>INDEX(tbl_produits[Classe nom], MATCH(tbl_data[[#This Row],[NORM_Spécialité]], tbl_produits[Nom normalisé], 0))</f>
        <v>Système nerveux</v>
      </c>
      <c r="H2402">
        <f>YEAR(tbl_data[[#This Row],[Date_rapport]])</f>
        <v>2022</v>
      </c>
      <c r="I2402" t="str">
        <f>INDEX(tbl_produits[Molécule extraite], MATCH(tbl_data[[#This Row],[NORM_Spécialité]], tbl_produits[Nom normalisé], 0))</f>
        <v>Tiagabine hydrochloride monohydrate</v>
      </c>
      <c r="J2402" s="34">
        <f>DATE(LEFT(tbl_data[[#This Row],[Date_rapport]], 4), MID(tbl_data[[#This Row],[Date_rapport]], 6, 2), RIGHT(tbl_data[[#This Row],[Date_rapport]], 2))</f>
        <v>44585</v>
      </c>
    </row>
    <row r="2403" spans="1:10" x14ac:dyDescent="0.2">
      <c r="A2403" s="28" t="s">
        <v>2031</v>
      </c>
      <c r="B2403" t="s">
        <v>6</v>
      </c>
      <c r="C2403" s="28" t="s">
        <v>300</v>
      </c>
      <c r="D2403" t="s">
        <v>79</v>
      </c>
      <c r="E2403" t="s">
        <v>1581</v>
      </c>
      <c r="F2403" t="str">
        <f>INDEX(tbl_produits[Nom normalisé], MATCH(tbl_data[[#This Row],[Spécialité]], tbl_produits[Nom original], 0))</f>
        <v>FURADANTINE 50 mg, gélule</v>
      </c>
      <c r="G2403" t="str">
        <f>INDEX(tbl_produits[Classe nom], MATCH(tbl_data[[#This Row],[NORM_Spécialité]], tbl_produits[Nom normalisé], 0))</f>
        <v>Anti-infectieux à usage systémique</v>
      </c>
      <c r="H2403">
        <f>YEAR(tbl_data[[#This Row],[Date_rapport]])</f>
        <v>2022</v>
      </c>
      <c r="I2403" t="str">
        <f>INDEX(tbl_produits[Molécule extraite], MATCH(tbl_data[[#This Row],[NORM_Spécialité]], tbl_produits[Nom normalisé], 0))</f>
        <v>Nitrofurantoïne</v>
      </c>
      <c r="J2403" s="34">
        <f>DATE(LEFT(tbl_data[[#This Row],[Date_rapport]], 4), MID(tbl_data[[#This Row],[Date_rapport]], 6, 2), RIGHT(tbl_data[[#This Row],[Date_rapport]], 2))</f>
        <v>44585</v>
      </c>
    </row>
    <row r="2404" spans="1:10" x14ac:dyDescent="0.2">
      <c r="A2404" s="28" t="s">
        <v>2031</v>
      </c>
      <c r="B2404" t="s">
        <v>6</v>
      </c>
      <c r="C2404" s="28" t="s">
        <v>300</v>
      </c>
      <c r="D2404" t="s">
        <v>175</v>
      </c>
      <c r="E2404" t="s">
        <v>1611</v>
      </c>
      <c r="F2404" t="str">
        <f>INDEX(tbl_produits[Nom normalisé], MATCH(tbl_data[[#This Row],[Spécialité]], tbl_produits[Nom original], 0))</f>
        <v>FOSFOCINE 1 g et 4 g I.V., poudre pour solution pour perfusion</v>
      </c>
      <c r="G2404" t="str">
        <f>INDEX(tbl_produits[Classe nom], MATCH(tbl_data[[#This Row],[NORM_Spécialité]], tbl_produits[Nom normalisé], 0))</f>
        <v>Anti-infectieux à usage systémique</v>
      </c>
      <c r="H2404">
        <f>YEAR(tbl_data[[#This Row],[Date_rapport]])</f>
        <v>2022</v>
      </c>
      <c r="I2404" t="str">
        <f>INDEX(tbl_produits[Molécule extraite], MATCH(tbl_data[[#This Row],[NORM_Spécialité]], tbl_produits[Nom normalisé], 0))</f>
        <v>Fosfomycine</v>
      </c>
      <c r="J2404" s="34">
        <f>DATE(LEFT(tbl_data[[#This Row],[Date_rapport]], 4), MID(tbl_data[[#This Row],[Date_rapport]], 6, 2), RIGHT(tbl_data[[#This Row],[Date_rapport]], 2))</f>
        <v>44585</v>
      </c>
    </row>
    <row r="2405" spans="1:10" x14ac:dyDescent="0.2">
      <c r="A2405" s="28" t="s">
        <v>2031</v>
      </c>
      <c r="B2405" t="s">
        <v>6</v>
      </c>
      <c r="C2405" s="28" t="s">
        <v>300</v>
      </c>
      <c r="D2405" t="s">
        <v>31</v>
      </c>
      <c r="E2405" t="s">
        <v>1560</v>
      </c>
      <c r="F2405" t="str">
        <f>INDEX(tbl_produits[Nom normalisé], MATCH(tbl_data[[#This Row],[Spécialité]], tbl_produits[Nom original], 0))</f>
        <v>FORMULE CP1A AP-HP  solution pour perfusion cardioplégique, flacon de 500 ml</v>
      </c>
      <c r="G2405" t="str">
        <f>INDEX(tbl_produits[Classe nom], MATCH(tbl_data[[#This Row],[NORM_Spécialité]], tbl_produits[Nom normalisé], 0))</f>
        <v>Système nerveux</v>
      </c>
      <c r="H2405">
        <f>YEAR(tbl_data[[#This Row],[Date_rapport]])</f>
        <v>2022</v>
      </c>
      <c r="I2405" t="str">
        <f>INDEX(tbl_produits[Molécule extraite], MATCH(tbl_data[[#This Row],[NORM_Spécialité]], tbl_produits[Nom normalisé], 0))</f>
        <v>N/A</v>
      </c>
      <c r="J2405" s="34">
        <f>DATE(LEFT(tbl_data[[#This Row],[Date_rapport]], 4), MID(tbl_data[[#This Row],[Date_rapport]], 6, 2), RIGHT(tbl_data[[#This Row],[Date_rapport]], 2))</f>
        <v>44585</v>
      </c>
    </row>
    <row r="2406" spans="1:10" x14ac:dyDescent="0.2">
      <c r="A2406" s="28" t="s">
        <v>2031</v>
      </c>
      <c r="B2406" t="s">
        <v>6</v>
      </c>
      <c r="C2406" s="28" t="s">
        <v>300</v>
      </c>
      <c r="D2406" t="s">
        <v>133</v>
      </c>
      <c r="E2406" t="s">
        <v>1599</v>
      </c>
      <c r="F2406" t="str">
        <f>INDEX(tbl_produits[Nom normalisé], MATCH(tbl_data[[#This Row],[Spécialité]], tbl_produits[Nom original], 0))</f>
        <v>FOMÉPIZOLE AP-HP 5 mg/mL, solution à diluer pour perfusion, ampoule de 20 mL</v>
      </c>
      <c r="G2406" t="str">
        <f>INDEX(tbl_produits[Classe nom], MATCH(tbl_data[[#This Row],[NORM_Spécialité]], tbl_produits[Nom normalisé], 0))</f>
        <v>Divers</v>
      </c>
      <c r="H2406">
        <f>YEAR(tbl_data[[#This Row],[Date_rapport]])</f>
        <v>2022</v>
      </c>
      <c r="I2406" t="str">
        <f>INDEX(tbl_produits[Molécule extraite], MATCH(tbl_data[[#This Row],[NORM_Spécialité]], tbl_produits[Nom normalisé], 0))</f>
        <v>Fomépizole (sulfate de)</v>
      </c>
      <c r="J2406" s="34">
        <f>DATE(LEFT(tbl_data[[#This Row],[Date_rapport]], 4), MID(tbl_data[[#This Row],[Date_rapport]], 6, 2), RIGHT(tbl_data[[#This Row],[Date_rapport]], 2))</f>
        <v>44585</v>
      </c>
    </row>
    <row r="2407" spans="1:10" x14ac:dyDescent="0.2">
      <c r="A2407" s="28" t="s">
        <v>2031</v>
      </c>
      <c r="B2407" t="s">
        <v>3</v>
      </c>
      <c r="C2407" s="28" t="s">
        <v>300</v>
      </c>
      <c r="D2407" t="s">
        <v>172</v>
      </c>
      <c r="E2407" t="s">
        <v>2</v>
      </c>
      <c r="F2407" t="str">
        <f>INDEX(tbl_produits[Nom normalisé], MATCH(tbl_data[[#This Row],[Spécialité]], tbl_produits[Nom original], 0))</f>
        <v>FIRDAPSE 10 mg  comprimé</v>
      </c>
      <c r="G2407" t="str">
        <f>INDEX(tbl_produits[Classe nom], MATCH(tbl_data[[#This Row],[NORM_Spécialité]], tbl_produits[Nom normalisé], 0))</f>
        <v>Système nerveux</v>
      </c>
      <c r="H2407">
        <f>YEAR(tbl_data[[#This Row],[Date_rapport]])</f>
        <v>2022</v>
      </c>
      <c r="I2407" t="str">
        <f>INDEX(tbl_produits[Molécule extraite], MATCH(tbl_data[[#This Row],[NORM_Spécialité]], tbl_produits[Nom normalisé], 0))</f>
        <v>Amifampridine (phosphate d')</v>
      </c>
      <c r="J2407" s="34">
        <f>DATE(LEFT(tbl_data[[#This Row],[Date_rapport]], 4), MID(tbl_data[[#This Row],[Date_rapport]], 6, 2), RIGHT(tbl_data[[#This Row],[Date_rapport]], 2))</f>
        <v>44585</v>
      </c>
    </row>
    <row r="2408" spans="1:10" x14ac:dyDescent="0.2">
      <c r="A2408" s="28" t="s">
        <v>2031</v>
      </c>
      <c r="B2408" t="s">
        <v>3</v>
      </c>
      <c r="C2408" s="28" t="s">
        <v>300</v>
      </c>
      <c r="D2408" t="s">
        <v>19</v>
      </c>
      <c r="E2408" t="s">
        <v>2</v>
      </c>
      <c r="F2408" t="str">
        <f>INDEX(tbl_produits[Nom normalisé], MATCH(tbl_data[[#This Row],[Spécialité]], tbl_produits[Nom original], 0))</f>
        <v>FERRIPROX 100 mg/ml, solution buvable</v>
      </c>
      <c r="G2408" t="str">
        <f>INDEX(tbl_produits[Classe nom], MATCH(tbl_data[[#This Row],[NORM_Spécialité]], tbl_produits[Nom normalisé], 0))</f>
        <v>Divers</v>
      </c>
      <c r="H2408">
        <f>YEAR(tbl_data[[#This Row],[Date_rapport]])</f>
        <v>2022</v>
      </c>
      <c r="I2408" t="str">
        <f>INDEX(tbl_produits[Molécule extraite], MATCH(tbl_data[[#This Row],[NORM_Spécialité]], tbl_produits[Nom normalisé], 0))</f>
        <v>Défériprone</v>
      </c>
      <c r="J2408" s="34">
        <f>DATE(LEFT(tbl_data[[#This Row],[Date_rapport]], 4), MID(tbl_data[[#This Row],[Date_rapport]], 6, 2), RIGHT(tbl_data[[#This Row],[Date_rapport]], 2))</f>
        <v>44585</v>
      </c>
    </row>
    <row r="2409" spans="1:10" x14ac:dyDescent="0.2">
      <c r="A2409" s="28" t="s">
        <v>2031</v>
      </c>
      <c r="B2409" t="s">
        <v>11</v>
      </c>
      <c r="C2409" s="28" t="s">
        <v>300</v>
      </c>
      <c r="D2409" t="s">
        <v>169</v>
      </c>
      <c r="E2409" t="s">
        <v>2</v>
      </c>
      <c r="F2409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2409" t="str">
        <f>INDEX(tbl_produits[Classe nom], MATCH(tbl_data[[#This Row],[NORM_Spécialité]], tbl_produits[Nom normalisé], 0))</f>
        <v>Sang et organes hématopoïétiques</v>
      </c>
      <c r="H2409">
        <f>YEAR(tbl_data[[#This Row],[Date_rapport]])</f>
        <v>2022</v>
      </c>
      <c r="I2409" t="str">
        <f>INDEX(tbl_produits[Molécule extraite], MATCH(tbl_data[[#This Row],[NORM_Spécialité]], tbl_produits[Nom normalisé], 0))</f>
        <v>Icodextrine</v>
      </c>
      <c r="J2409" s="34">
        <f>DATE(LEFT(tbl_data[[#This Row],[Date_rapport]], 4), MID(tbl_data[[#This Row],[Date_rapport]], 6, 2), RIGHT(tbl_data[[#This Row],[Date_rapport]], 2))</f>
        <v>44585</v>
      </c>
    </row>
    <row r="2410" spans="1:10" x14ac:dyDescent="0.2">
      <c r="A2410" s="28" t="s">
        <v>2031</v>
      </c>
      <c r="B2410" t="s">
        <v>9</v>
      </c>
      <c r="C2410" s="28" t="s">
        <v>300</v>
      </c>
      <c r="D2410" t="s">
        <v>219</v>
      </c>
      <c r="E2410" t="s">
        <v>2</v>
      </c>
      <c r="F2410" t="str">
        <f>INDEX(tbl_produits[Nom normalisé], MATCH(tbl_data[[#This Row],[Spécialité]], tbl_produits[Nom original], 0))</f>
        <v>ERWINASE 10 000 UI/flacon, poudre pour solution pour injection - Arrêt de distribution</v>
      </c>
      <c r="G2410" t="str">
        <f>INDEX(tbl_produits[Classe nom], MATCH(tbl_data[[#This Row],[NORM_Spécialité]], tbl_produits[Nom normalisé], 0))</f>
        <v>Antinéoplasiques et immunomodulateurs</v>
      </c>
      <c r="H2410">
        <f>YEAR(tbl_data[[#This Row],[Date_rapport]])</f>
        <v>2022</v>
      </c>
      <c r="I2410" t="str">
        <f>INDEX(tbl_produits[Molécule extraite], MATCH(tbl_data[[#This Row],[NORM_Spécialité]], tbl_produits[Nom normalisé], 0))</f>
        <v>L-asparaginase</v>
      </c>
      <c r="J2410" s="34">
        <f>DATE(LEFT(tbl_data[[#This Row],[Date_rapport]], 4), MID(tbl_data[[#This Row],[Date_rapport]], 6, 2), RIGHT(tbl_data[[#This Row],[Date_rapport]], 2))</f>
        <v>44585</v>
      </c>
    </row>
    <row r="2411" spans="1:10" x14ac:dyDescent="0.2">
      <c r="A2411" s="28" t="s">
        <v>2031</v>
      </c>
      <c r="B2411" t="s">
        <v>6</v>
      </c>
      <c r="C2411" s="28" t="s">
        <v>300</v>
      </c>
      <c r="D2411" t="s">
        <v>91</v>
      </c>
      <c r="E2411" t="s">
        <v>1588</v>
      </c>
      <c r="F2411" t="str">
        <f>INDEX(tbl_produits[Nom normalisé], MATCH(tbl_data[[#This Row],[Spécialité]], tbl_produits[Nom original], 0))</f>
        <v>ELMIRON 100 mg , gélule</v>
      </c>
      <c r="G2411" t="str">
        <f>INDEX(tbl_produits[Classe nom], MATCH(tbl_data[[#This Row],[NORM_Spécialité]], tbl_produits[Nom normalisé], 0))</f>
        <v>Système génito-urinaire et hormones sexuelles</v>
      </c>
      <c r="H2411">
        <f>YEAR(tbl_data[[#This Row],[Date_rapport]])</f>
        <v>2022</v>
      </c>
      <c r="I2411" t="str">
        <f>INDEX(tbl_produits[Molécule extraite], MATCH(tbl_data[[#This Row],[NORM_Spécialité]], tbl_produits[Nom normalisé], 0))</f>
        <v>Pentosane polysulfate sodique</v>
      </c>
      <c r="J2411" s="34">
        <f>DATE(LEFT(tbl_data[[#This Row],[Date_rapport]], 4), MID(tbl_data[[#This Row],[Date_rapport]], 6, 2), RIGHT(tbl_data[[#This Row],[Date_rapport]], 2))</f>
        <v>44585</v>
      </c>
    </row>
    <row r="2412" spans="1:10" x14ac:dyDescent="0.2">
      <c r="A2412" s="28" t="s">
        <v>2031</v>
      </c>
      <c r="B2412" t="s">
        <v>9</v>
      </c>
      <c r="C2412" s="28" t="s">
        <v>300</v>
      </c>
      <c r="D2412" t="s">
        <v>199</v>
      </c>
      <c r="E2412" t="s">
        <v>2</v>
      </c>
      <c r="F2412" t="str">
        <f>INDEX(tbl_produits[Nom normalisé], MATCH(tbl_data[[#This Row],[Spécialité]], tbl_produits[Nom original], 0))</f>
        <v>EFFORTIL  5 mg comprimé et EFFORTIL solution buvable</v>
      </c>
      <c r="G2412" t="str">
        <f>INDEX(tbl_produits[Classe nom], MATCH(tbl_data[[#This Row],[NORM_Spécialité]], tbl_produits[Nom normalisé], 0))</f>
        <v>Système cardiovasculaire</v>
      </c>
      <c r="H2412">
        <f>YEAR(tbl_data[[#This Row],[Date_rapport]])</f>
        <v>2022</v>
      </c>
      <c r="I2412" t="str">
        <f>INDEX(tbl_produits[Molécule extraite], MATCH(tbl_data[[#This Row],[NORM_Spécialité]], tbl_produits[Nom normalisé], 0))</f>
        <v>Étiléfrine</v>
      </c>
      <c r="J2412" s="34">
        <f>DATE(LEFT(tbl_data[[#This Row],[Date_rapport]], 4), MID(tbl_data[[#This Row],[Date_rapport]], 6, 2), RIGHT(tbl_data[[#This Row],[Date_rapport]], 2))</f>
        <v>44585</v>
      </c>
    </row>
    <row r="2413" spans="1:10" x14ac:dyDescent="0.2">
      <c r="A2413" s="28" t="s">
        <v>2031</v>
      </c>
      <c r="B2413" t="s">
        <v>3</v>
      </c>
      <c r="C2413" s="28" t="s">
        <v>300</v>
      </c>
      <c r="D2413" t="s">
        <v>141</v>
      </c>
      <c r="E2413" t="s">
        <v>2</v>
      </c>
      <c r="F2413" t="str">
        <f>INDEX(tbl_produits[Nom normalisé], MATCH(tbl_data[[#This Row],[Spécialité]], tbl_produits[Nom original], 0))</f>
        <v>EAU pour préparations injectables en poche de 250 ml, 500 ml et 1 000 ml</v>
      </c>
      <c r="G2413" t="str">
        <f>INDEX(tbl_produits[Classe nom], MATCH(tbl_data[[#This Row],[NORM_Spécialité]], tbl_produits[Nom normalisé], 0))</f>
        <v>Divers</v>
      </c>
      <c r="H2413">
        <f>YEAR(tbl_data[[#This Row],[Date_rapport]])</f>
        <v>2022</v>
      </c>
      <c r="I2413" t="str">
        <f>INDEX(tbl_produits[Molécule extraite], MATCH(tbl_data[[#This Row],[NORM_Spécialité]], tbl_produits[Nom normalisé], 0))</f>
        <v>Eau</v>
      </c>
      <c r="J2413" s="34">
        <f>DATE(LEFT(tbl_data[[#This Row],[Date_rapport]], 4), MID(tbl_data[[#This Row],[Date_rapport]], 6, 2), RIGHT(tbl_data[[#This Row],[Date_rapport]], 2))</f>
        <v>44585</v>
      </c>
    </row>
    <row r="2414" spans="1:10" x14ac:dyDescent="0.2">
      <c r="A2414" s="28" t="s">
        <v>2031</v>
      </c>
      <c r="B2414" t="s">
        <v>6</v>
      </c>
      <c r="C2414" s="28" t="s">
        <v>300</v>
      </c>
      <c r="D2414" t="s">
        <v>147</v>
      </c>
      <c r="E2414" t="s">
        <v>1604</v>
      </c>
      <c r="F2414" t="str">
        <f>INDEX(tbl_produits[Nom normalisé], MATCH(tbl_data[[#This Row],[Spécialité]], tbl_produits[Nom original], 0))</f>
        <v>DOCETAXEL HOSPIRA 10 mg/ml, solution à diluer pour perfusion</v>
      </c>
      <c r="G2414" t="str">
        <f>INDEX(tbl_produits[Classe nom], MATCH(tbl_data[[#This Row],[NORM_Spécialité]], tbl_produits[Nom normalisé], 0))</f>
        <v>Antinéoplasiques et immunomodulateurs</v>
      </c>
      <c r="H2414">
        <f>YEAR(tbl_data[[#This Row],[Date_rapport]])</f>
        <v>2022</v>
      </c>
      <c r="I2414" t="str">
        <f>INDEX(tbl_produits[Molécule extraite], MATCH(tbl_data[[#This Row],[NORM_Spécialité]], tbl_produits[Nom normalisé], 0))</f>
        <v>Docétaxel</v>
      </c>
      <c r="J2414" s="34">
        <f>DATE(LEFT(tbl_data[[#This Row],[Date_rapport]], 4), MID(tbl_data[[#This Row],[Date_rapport]], 6, 2), RIGHT(tbl_data[[#This Row],[Date_rapport]], 2))</f>
        <v>44585</v>
      </c>
    </row>
    <row r="2415" spans="1:10" x14ac:dyDescent="0.2">
      <c r="A2415" s="28" t="s">
        <v>2031</v>
      </c>
      <c r="B2415" t="s">
        <v>6</v>
      </c>
      <c r="C2415" s="28" t="s">
        <v>300</v>
      </c>
      <c r="D2415" t="s">
        <v>165</v>
      </c>
      <c r="E2415" t="s">
        <v>1610</v>
      </c>
      <c r="F2415" t="str">
        <f>INDEX(tbl_produits[Nom normalisé], MATCH(tbl_data[[#This Row],[Spécialité]], tbl_produits[Nom original], 0))</f>
        <v>DOBUTAMINE PANPHARMA 250 mg/20 ml, solution à diluer pour perfusion</v>
      </c>
      <c r="G2415" t="str">
        <f>INDEX(tbl_produits[Classe nom], MATCH(tbl_data[[#This Row],[NORM_Spécialité]], tbl_produits[Nom normalisé], 0))</f>
        <v>Système cardiovasculaire</v>
      </c>
      <c r="H2415">
        <f>YEAR(tbl_data[[#This Row],[Date_rapport]])</f>
        <v>2022</v>
      </c>
      <c r="I2415" t="str">
        <f>INDEX(tbl_produits[Molécule extraite], MATCH(tbl_data[[#This Row],[NORM_Spécialité]], tbl_produits[Nom normalisé], 0))</f>
        <v>Dobutamine</v>
      </c>
      <c r="J2415" s="34">
        <f>DATE(LEFT(tbl_data[[#This Row],[Date_rapport]], 4), MID(tbl_data[[#This Row],[Date_rapport]], 6, 2), RIGHT(tbl_data[[#This Row],[Date_rapport]], 2))</f>
        <v>44585</v>
      </c>
    </row>
    <row r="2416" spans="1:10" x14ac:dyDescent="0.2">
      <c r="A2416" s="28" t="s">
        <v>2031</v>
      </c>
      <c r="B2416" t="s">
        <v>6</v>
      </c>
      <c r="C2416" s="28" t="s">
        <v>300</v>
      </c>
      <c r="D2416" t="s">
        <v>25</v>
      </c>
      <c r="E2416" t="s">
        <v>1555</v>
      </c>
      <c r="F2416" t="str">
        <f>INDEX(tbl_produits[Nom normalisé], MATCH(tbl_data[[#This Row],[Spécialité]], tbl_produits[Nom original], 0))</f>
        <v>DIPROSTENE, suspension injectable en seringue pré-remplie</v>
      </c>
      <c r="G2416" t="str">
        <f>INDEX(tbl_produits[Classe nom], MATCH(tbl_data[[#This Row],[NORM_Spécialité]], tbl_produits[Nom normalisé], 0))</f>
        <v>Hormones systémiques sauf hormones sexuelles et insulines</v>
      </c>
      <c r="H2416">
        <f>YEAR(tbl_data[[#This Row],[Date_rapport]])</f>
        <v>2022</v>
      </c>
      <c r="I2416" t="str">
        <f>INDEX(tbl_produits[Molécule extraite], MATCH(tbl_data[[#This Row],[NORM_Spécialité]], tbl_produits[Nom normalisé], 0))</f>
        <v>Bétaméthasone (dipropionate de), bétaméthasone (phosphate sodique de)</v>
      </c>
      <c r="J2416" s="34">
        <f>DATE(LEFT(tbl_data[[#This Row],[Date_rapport]], 4), MID(tbl_data[[#This Row],[Date_rapport]], 6, 2), RIGHT(tbl_data[[#This Row],[Date_rapport]], 2))</f>
        <v>44585</v>
      </c>
    </row>
    <row r="2417" spans="1:10" x14ac:dyDescent="0.2">
      <c r="A2417" s="28" t="s">
        <v>2031</v>
      </c>
      <c r="B2417" t="s">
        <v>6</v>
      </c>
      <c r="C2417" s="28" t="s">
        <v>300</v>
      </c>
      <c r="D2417" t="s">
        <v>161</v>
      </c>
      <c r="E2417" t="s">
        <v>1607</v>
      </c>
      <c r="F2417" t="str">
        <f>INDEX(tbl_produits[Nom normalisé], MATCH(tbl_data[[#This Row],[Spécialité]], tbl_produits[Nom original], 0))</f>
        <v>DIPIPERON 40 mg/ml, solution buvable en gouttes</v>
      </c>
      <c r="G2417" t="str">
        <f>INDEX(tbl_produits[Classe nom], MATCH(tbl_data[[#This Row],[NORM_Spécialité]], tbl_produits[Nom normalisé], 0))</f>
        <v>Système nerveux</v>
      </c>
      <c r="H2417">
        <f>YEAR(tbl_data[[#This Row],[Date_rapport]])</f>
        <v>2022</v>
      </c>
      <c r="I2417" t="str">
        <f>INDEX(tbl_produits[Molécule extraite], MATCH(tbl_data[[#This Row],[NORM_Spécialité]], tbl_produits[Nom normalisé], 0))</f>
        <v>Pipampérone</v>
      </c>
      <c r="J2417" s="34">
        <f>DATE(LEFT(tbl_data[[#This Row],[Date_rapport]], 4), MID(tbl_data[[#This Row],[Date_rapport]], 6, 2), RIGHT(tbl_data[[#This Row],[Date_rapport]], 2))</f>
        <v>44585</v>
      </c>
    </row>
    <row r="2418" spans="1:10" x14ac:dyDescent="0.2">
      <c r="A2418" s="28" t="s">
        <v>2031</v>
      </c>
      <c r="B2418" t="s">
        <v>9</v>
      </c>
      <c r="C2418" s="28" t="s">
        <v>300</v>
      </c>
      <c r="D2418" t="s">
        <v>85</v>
      </c>
      <c r="E2418" t="s">
        <v>2</v>
      </c>
      <c r="F2418" t="str">
        <f>INDEX(tbl_produits[Nom normalisé], MATCH(tbl_data[[#This Row],[Spécialité]], tbl_produits[Nom original], 0))</f>
        <v>DIAMOX 500 mg, poudre et solvant pour préparation injectable</v>
      </c>
      <c r="G2418" t="str">
        <f>INDEX(tbl_produits[Classe nom], MATCH(tbl_data[[#This Row],[NORM_Spécialité]], tbl_produits[Nom normalisé], 0))</f>
        <v>Organes sensoriels</v>
      </c>
      <c r="H2418">
        <f>YEAR(tbl_data[[#This Row],[Date_rapport]])</f>
        <v>2022</v>
      </c>
      <c r="I2418" t="str">
        <f>INDEX(tbl_produits[Molécule extraite], MATCH(tbl_data[[#This Row],[NORM_Spécialité]], tbl_produits[Nom normalisé], 0))</f>
        <v>Acétazolamide</v>
      </c>
      <c r="J2418" s="34">
        <f>DATE(LEFT(tbl_data[[#This Row],[Date_rapport]], 4), MID(tbl_data[[#This Row],[Date_rapport]], 6, 2), RIGHT(tbl_data[[#This Row],[Date_rapport]], 2))</f>
        <v>44585</v>
      </c>
    </row>
    <row r="2419" spans="1:10" x14ac:dyDescent="0.2">
      <c r="A2419" s="28" t="s">
        <v>2031</v>
      </c>
      <c r="B2419" t="s">
        <v>9</v>
      </c>
      <c r="C2419" s="28" t="s">
        <v>300</v>
      </c>
      <c r="D2419" t="s">
        <v>10</v>
      </c>
      <c r="E2419" t="s">
        <v>2</v>
      </c>
      <c r="F2419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2419" t="str">
        <f>INDEX(tbl_produits[Classe nom], MATCH(tbl_data[[#This Row],[NORM_Spécialité]], tbl_produits[Nom normalisé], 0))</f>
        <v>Hormones systémiques sauf hormones sexuelles et insulines</v>
      </c>
      <c r="H2419">
        <f>YEAR(tbl_data[[#This Row],[Date_rapport]])</f>
        <v>2022</v>
      </c>
      <c r="I2419" t="str">
        <f>INDEX(tbl_produits[Molécule extraite], MATCH(tbl_data[[#This Row],[NORM_Spécialité]], tbl_produits[Nom normalisé], 0))</f>
        <v>Dexaméthasone (phosphate sodique de)</v>
      </c>
      <c r="J2419" s="34">
        <f>DATE(LEFT(tbl_data[[#This Row],[Date_rapport]], 4), MID(tbl_data[[#This Row],[Date_rapport]], 6, 2), RIGHT(tbl_data[[#This Row],[Date_rapport]], 2))</f>
        <v>44585</v>
      </c>
    </row>
    <row r="2420" spans="1:10" x14ac:dyDescent="0.2">
      <c r="A2420" s="28" t="s">
        <v>2031</v>
      </c>
      <c r="B2420" t="s">
        <v>3</v>
      </c>
      <c r="C2420" s="28" t="s">
        <v>300</v>
      </c>
      <c r="D2420" t="s">
        <v>67</v>
      </c>
      <c r="E2420" t="s">
        <v>2</v>
      </c>
      <c r="F2420" t="str">
        <f>INDEX(tbl_produits[Nom normalisé], MATCH(tbl_data[[#This Row],[Spécialité]], tbl_produits[Nom original], 0))</f>
        <v>DEPO PRODASONE 500mg  suspension injectable</v>
      </c>
      <c r="G2420" t="str">
        <f>INDEX(tbl_produits[Classe nom], MATCH(tbl_data[[#This Row],[NORM_Spécialité]], tbl_produits[Nom normalisé], 0))</f>
        <v>Système génito-urinaire et hormones sexuelles</v>
      </c>
      <c r="H2420">
        <f>YEAR(tbl_data[[#This Row],[Date_rapport]])</f>
        <v>2022</v>
      </c>
      <c r="I2420" t="str">
        <f>INDEX(tbl_produits[Molécule extraite], MATCH(tbl_data[[#This Row],[NORM_Spécialité]], tbl_produits[Nom normalisé], 0))</f>
        <v>Acétate de médroxyprogestérone</v>
      </c>
      <c r="J2420" s="34">
        <f>DATE(LEFT(tbl_data[[#This Row],[Date_rapport]], 4), MID(tbl_data[[#This Row],[Date_rapport]], 6, 2), RIGHT(tbl_data[[#This Row],[Date_rapport]], 2))</f>
        <v>44585</v>
      </c>
    </row>
    <row r="2421" spans="1:10" x14ac:dyDescent="0.2">
      <c r="A2421" s="28" t="s">
        <v>2031</v>
      </c>
      <c r="B2421" t="s">
        <v>6</v>
      </c>
      <c r="C2421" s="28" t="s">
        <v>300</v>
      </c>
      <c r="D2421" t="s">
        <v>54</v>
      </c>
      <c r="E2421" t="s">
        <v>1572</v>
      </c>
      <c r="F2421" t="str">
        <f>INDEX(tbl_produits[Nom normalisé], MATCH(tbl_data[[#This Row],[Spécialité]], tbl_produits[Nom original], 0))</f>
        <v>DEPAKINE CHRONO 500 mg, comprimé pelliculé sécable à libération prolongée</v>
      </c>
      <c r="G2421" t="str">
        <f>INDEX(tbl_produits[Classe nom], MATCH(tbl_data[[#This Row],[NORM_Spécialité]], tbl_produits[Nom normalisé], 0))</f>
        <v>Système nerveux</v>
      </c>
      <c r="H2421">
        <f>YEAR(tbl_data[[#This Row],[Date_rapport]])</f>
        <v>2022</v>
      </c>
      <c r="I2421" t="str">
        <f>INDEX(tbl_produits[Molécule extraite], MATCH(tbl_data[[#This Row],[NORM_Spécialité]], tbl_produits[Nom normalisé], 0))</f>
        <v>Valproate de sodium</v>
      </c>
      <c r="J2421" s="34">
        <f>DATE(LEFT(tbl_data[[#This Row],[Date_rapport]], 4), MID(tbl_data[[#This Row],[Date_rapport]], 6, 2), RIGHT(tbl_data[[#This Row],[Date_rapport]], 2))</f>
        <v>44585</v>
      </c>
    </row>
    <row r="2422" spans="1:10" x14ac:dyDescent="0.2">
      <c r="A2422" s="28" t="s">
        <v>2031</v>
      </c>
      <c r="B2422" t="s">
        <v>9</v>
      </c>
      <c r="C2422" s="28" t="s">
        <v>300</v>
      </c>
      <c r="D2422" t="s">
        <v>68</v>
      </c>
      <c r="E2422" t="s">
        <v>2</v>
      </c>
      <c r="F2422" t="str">
        <f>INDEX(tbl_produits[Nom normalisé], MATCH(tbl_data[[#This Row],[Spécialité]], tbl_produits[Nom original], 0))</f>
        <v>CREON 25 000 U, gélule gastro-résistante</v>
      </c>
      <c r="G2422" t="str">
        <f>INDEX(tbl_produits[Classe nom], MATCH(tbl_data[[#This Row],[NORM_Spécialité]], tbl_produits[Nom normalisé], 0))</f>
        <v>Voies digestives et métabolisme</v>
      </c>
      <c r="H2422">
        <f>YEAR(tbl_data[[#This Row],[Date_rapport]])</f>
        <v>2022</v>
      </c>
      <c r="I2422" t="str">
        <f>INDEX(tbl_produits[Molécule extraite], MATCH(tbl_data[[#This Row],[NORM_Spécialité]], tbl_produits[Nom normalisé], 0))</f>
        <v>Pancréatine</v>
      </c>
      <c r="J2422" s="34">
        <f>DATE(LEFT(tbl_data[[#This Row],[Date_rapport]], 4), MID(tbl_data[[#This Row],[Date_rapport]], 6, 2), RIGHT(tbl_data[[#This Row],[Date_rapport]], 2))</f>
        <v>44585</v>
      </c>
    </row>
    <row r="2423" spans="1:10" x14ac:dyDescent="0.2">
      <c r="A2423" s="28" t="s">
        <v>2031</v>
      </c>
      <c r="B2423" t="s">
        <v>6</v>
      </c>
      <c r="C2423" s="28" t="s">
        <v>300</v>
      </c>
      <c r="D2423" t="s">
        <v>26</v>
      </c>
      <c r="E2423" t="s">
        <v>1556</v>
      </c>
      <c r="F2423" t="str">
        <f>INDEX(tbl_produits[Nom normalisé], MATCH(tbl_data[[#This Row],[Spécialité]], tbl_produits[Nom original], 0))</f>
        <v>CORDARONE 150 mg/3 ml, solution injectable en ampoule</v>
      </c>
      <c r="G2423" t="str">
        <f>INDEX(tbl_produits[Classe nom], MATCH(tbl_data[[#This Row],[NORM_Spécialité]], tbl_produits[Nom normalisé], 0))</f>
        <v>Système cardiovasculaire</v>
      </c>
      <c r="H2423">
        <f>YEAR(tbl_data[[#This Row],[Date_rapport]])</f>
        <v>2022</v>
      </c>
      <c r="I2423" t="str">
        <f>INDEX(tbl_produits[Molécule extraite], MATCH(tbl_data[[#This Row],[NORM_Spécialité]], tbl_produits[Nom normalisé], 0))</f>
        <v>Amiodarone</v>
      </c>
      <c r="J2423" s="34">
        <f>DATE(LEFT(tbl_data[[#This Row],[Date_rapport]], 4), MID(tbl_data[[#This Row],[Date_rapport]], 6, 2), RIGHT(tbl_data[[#This Row],[Date_rapport]], 2))</f>
        <v>44585</v>
      </c>
    </row>
    <row r="2424" spans="1:10" x14ac:dyDescent="0.2">
      <c r="A2424" s="28" t="s">
        <v>2031</v>
      </c>
      <c r="B2424" t="s">
        <v>3</v>
      </c>
      <c r="C2424" s="28" t="s">
        <v>300</v>
      </c>
      <c r="D2424" t="s">
        <v>149</v>
      </c>
      <c r="E2424" t="s">
        <v>2</v>
      </c>
      <c r="F2424" t="str">
        <f>INDEX(tbl_produits[Nom normalisé], MATCH(tbl_data[[#This Row],[Spécialité]], tbl_produits[Nom original], 0))</f>
        <v>COMTAN 200 mg comprimé pelliculé, boîte de 60</v>
      </c>
      <c r="G2424" t="str">
        <f>INDEX(tbl_produits[Classe nom], MATCH(tbl_data[[#This Row],[NORM_Spécialité]], tbl_produits[Nom normalisé], 0))</f>
        <v>Système nerveux</v>
      </c>
      <c r="H2424">
        <f>YEAR(tbl_data[[#This Row],[Date_rapport]])</f>
        <v>2022</v>
      </c>
      <c r="I2424" t="str">
        <f>INDEX(tbl_produits[Molécule extraite], MATCH(tbl_data[[#This Row],[NORM_Spécialité]], tbl_produits[Nom normalisé], 0))</f>
        <v>Entacapone</v>
      </c>
      <c r="J2424" s="34">
        <f>DATE(LEFT(tbl_data[[#This Row],[Date_rapport]], 4), MID(tbl_data[[#This Row],[Date_rapport]], 6, 2), RIGHT(tbl_data[[#This Row],[Date_rapport]], 2))</f>
        <v>44585</v>
      </c>
    </row>
    <row r="2425" spans="1:10" x14ac:dyDescent="0.2">
      <c r="A2425" s="28" t="s">
        <v>2031</v>
      </c>
      <c r="B2425" t="s">
        <v>6</v>
      </c>
      <c r="C2425" s="28" t="s">
        <v>300</v>
      </c>
      <c r="D2425" t="s">
        <v>202</v>
      </c>
      <c r="E2425" t="s">
        <v>1615</v>
      </c>
      <c r="F2425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2425" t="str">
        <f>INDEX(tbl_produits[Classe nom], MATCH(tbl_data[[#This Row],[NORM_Spécialité]], tbl_produits[Nom normalisé], 0))</f>
        <v>Système nerveux</v>
      </c>
      <c r="H2425">
        <f>YEAR(tbl_data[[#This Row],[Date_rapport]])</f>
        <v>2022</v>
      </c>
      <c r="I2425" t="str">
        <f>INDEX(tbl_produits[Molécule extraite], MATCH(tbl_data[[#This Row],[NORM_Spécialité]], tbl_produits[Nom normalisé], 0))</f>
        <v>Entacapone</v>
      </c>
      <c r="J2425" s="34">
        <f>DATE(LEFT(tbl_data[[#This Row],[Date_rapport]], 4), MID(tbl_data[[#This Row],[Date_rapport]], 6, 2), RIGHT(tbl_data[[#This Row],[Date_rapport]], 2))</f>
        <v>44585</v>
      </c>
    </row>
    <row r="2426" spans="1:10" x14ac:dyDescent="0.2">
      <c r="A2426" s="28" t="s">
        <v>2031</v>
      </c>
      <c r="B2426" t="s">
        <v>9</v>
      </c>
      <c r="C2426" s="28" t="s">
        <v>300</v>
      </c>
      <c r="D2426" t="s">
        <v>106</v>
      </c>
      <c r="E2426" t="s">
        <v>2</v>
      </c>
      <c r="F2426" t="str">
        <f>INDEX(tbl_produits[Nom normalisé], MATCH(tbl_data[[#This Row],[Spécialité]], tbl_produits[Nom original], 0))</f>
        <v>COLCHIMAX, comprimé pelliculé sécable</v>
      </c>
      <c r="G2426" t="str">
        <f>INDEX(tbl_produits[Classe nom], MATCH(tbl_data[[#This Row],[NORM_Spécialité]], tbl_produits[Nom normalisé], 0))</f>
        <v xml:space="preserve">Système musculo-squelettique </v>
      </c>
      <c r="H2426">
        <f>YEAR(tbl_data[[#This Row],[Date_rapport]])</f>
        <v>2022</v>
      </c>
      <c r="I2426" t="str">
        <f>INDEX(tbl_produits[Molécule extraite], MATCH(tbl_data[[#This Row],[NORM_Spécialité]], tbl_produits[Nom normalisé], 0))</f>
        <v>Colchicine/Opium/Tiémonium méthylsulfate</v>
      </c>
      <c r="J2426" s="34">
        <f>DATE(LEFT(tbl_data[[#This Row],[Date_rapport]], 4), MID(tbl_data[[#This Row],[Date_rapport]], 6, 2), RIGHT(tbl_data[[#This Row],[Date_rapport]], 2))</f>
        <v>44585</v>
      </c>
    </row>
    <row r="2427" spans="1:10" x14ac:dyDescent="0.2">
      <c r="A2427" s="28" t="s">
        <v>2031</v>
      </c>
      <c r="B2427" t="s">
        <v>6</v>
      </c>
      <c r="C2427" s="28" t="s">
        <v>300</v>
      </c>
      <c r="D2427" t="s">
        <v>22</v>
      </c>
      <c r="E2427" t="s">
        <v>1552</v>
      </c>
      <c r="F2427" t="str">
        <f>INDEX(tbl_produits[Nom normalisé], MATCH(tbl_data[[#This Row],[Spécialité]], tbl_produits[Nom original], 0))</f>
        <v>CLOTTAFACT 1,5 g/100 ml, poudre et solvant pour solution injectable</v>
      </c>
      <c r="G2427" t="str">
        <f>INDEX(tbl_produits[Classe nom], MATCH(tbl_data[[#This Row],[NORM_Spécialité]], tbl_produits[Nom normalisé], 0))</f>
        <v>Sang et organes hématopoïétiques</v>
      </c>
      <c r="H2427">
        <f>YEAR(tbl_data[[#This Row],[Date_rapport]])</f>
        <v>2022</v>
      </c>
      <c r="I2427" t="str">
        <f>INDEX(tbl_produits[Molécule extraite], MATCH(tbl_data[[#This Row],[NORM_Spécialité]], tbl_produits[Nom normalisé], 0))</f>
        <v>Facteur XI de coagulation</v>
      </c>
      <c r="J2427" s="34">
        <f>DATE(LEFT(tbl_data[[#This Row],[Date_rapport]], 4), MID(tbl_data[[#This Row],[Date_rapport]], 6, 2), RIGHT(tbl_data[[#This Row],[Date_rapport]], 2))</f>
        <v>44585</v>
      </c>
    </row>
    <row r="2428" spans="1:10" x14ac:dyDescent="0.2">
      <c r="A2428" s="28" t="s">
        <v>2031</v>
      </c>
      <c r="B2428" t="s">
        <v>3</v>
      </c>
      <c r="C2428" s="28" t="s">
        <v>300</v>
      </c>
      <c r="D2428" t="s">
        <v>8</v>
      </c>
      <c r="E2428" t="s">
        <v>2</v>
      </c>
      <c r="F2428" t="str">
        <f>INDEX(tbl_produits[Nom normalisé], MATCH(tbl_data[[#This Row],[Spécialité]], tbl_produits[Nom original], 0))</f>
        <v>CLAVENTIN, poudre pour solution injectable (I.V.) /TIMENTIN 3,1g, poudre pour solution injectable</v>
      </c>
      <c r="G2428" t="str">
        <f>INDEX(tbl_produits[Classe nom], MATCH(tbl_data[[#This Row],[NORM_Spécialité]], tbl_produits[Nom normalisé], 0))</f>
        <v>Anti-infectieux à usage systémique</v>
      </c>
      <c r="H2428">
        <f>YEAR(tbl_data[[#This Row],[Date_rapport]])</f>
        <v>2022</v>
      </c>
      <c r="I2428" t="str">
        <f>INDEX(tbl_produits[Molécule extraite], MATCH(tbl_data[[#This Row],[NORM_Spécialité]], tbl_produits[Nom normalisé], 0))</f>
        <v>Ticarcilline/acide clavulanique</v>
      </c>
      <c r="J2428" s="34">
        <f>DATE(LEFT(tbl_data[[#This Row],[Date_rapport]], 4), MID(tbl_data[[#This Row],[Date_rapport]], 6, 2), RIGHT(tbl_data[[#This Row],[Date_rapport]], 2))</f>
        <v>44585</v>
      </c>
    </row>
    <row r="2429" spans="1:10" x14ac:dyDescent="0.2">
      <c r="A2429" s="28" t="s">
        <v>2031</v>
      </c>
      <c r="B2429" t="s">
        <v>3</v>
      </c>
      <c r="C2429" s="28" t="s">
        <v>300</v>
      </c>
      <c r="D2429" t="s">
        <v>65</v>
      </c>
      <c r="E2429" t="s">
        <v>2</v>
      </c>
      <c r="F2429" t="str">
        <f>INDEX(tbl_produits[Nom normalisé], MATCH(tbl_data[[#This Row],[Spécialité]], tbl_produits[Nom original], 0))</f>
        <v>CISATRACURIUM MYLAN 2 mg/ml, solution injectable ou pour perfusion, ampoule de 10 ml</v>
      </c>
      <c r="G2429" t="str">
        <f>INDEX(tbl_produits[Classe nom], MATCH(tbl_data[[#This Row],[NORM_Spécialité]], tbl_produits[Nom normalisé], 0))</f>
        <v xml:space="preserve">Système musculo-squelettique </v>
      </c>
      <c r="H2429">
        <f>YEAR(tbl_data[[#This Row],[Date_rapport]])</f>
        <v>2022</v>
      </c>
      <c r="I2429" t="str">
        <f>INDEX(tbl_produits[Molécule extraite], MATCH(tbl_data[[#This Row],[NORM_Spécialité]], tbl_produits[Nom normalisé], 0))</f>
        <v>CISATRACURIUM</v>
      </c>
      <c r="J2429" s="34">
        <f>DATE(LEFT(tbl_data[[#This Row],[Date_rapport]], 4), MID(tbl_data[[#This Row],[Date_rapport]], 6, 2), RIGHT(tbl_data[[#This Row],[Date_rapport]], 2))</f>
        <v>44585</v>
      </c>
    </row>
    <row r="2430" spans="1:10" x14ac:dyDescent="0.2">
      <c r="A2430" s="28" t="s">
        <v>2031</v>
      </c>
      <c r="B2430" t="s">
        <v>3</v>
      </c>
      <c r="C2430" s="28" t="s">
        <v>300</v>
      </c>
      <c r="D2430" t="s">
        <v>88</v>
      </c>
      <c r="E2430" t="s">
        <v>2</v>
      </c>
      <c r="F2430" t="str">
        <f>INDEX(tbl_produits[Nom normalisé], MATCH(tbl_data[[#This Row],[Spécialité]], tbl_produits[Nom original], 0))</f>
        <v>CIMETIDINE ARROW 200 mg  comprimé effervescent</v>
      </c>
      <c r="G2430" t="str">
        <f>INDEX(tbl_produits[Classe nom], MATCH(tbl_data[[#This Row],[NORM_Spécialité]], tbl_produits[Nom normalisé], 0))</f>
        <v>Voies digestives et métabolisme</v>
      </c>
      <c r="H2430">
        <f>YEAR(tbl_data[[#This Row],[Date_rapport]])</f>
        <v>2022</v>
      </c>
      <c r="I2430" t="str">
        <f>INDEX(tbl_produits[Molécule extraite], MATCH(tbl_data[[#This Row],[NORM_Spécialité]], tbl_produits[Nom normalisé], 0))</f>
        <v>Cimétidine</v>
      </c>
      <c r="J2430" s="34">
        <f>DATE(LEFT(tbl_data[[#This Row],[Date_rapport]], 4), MID(tbl_data[[#This Row],[Date_rapport]], 6, 2), RIGHT(tbl_data[[#This Row],[Date_rapport]], 2))</f>
        <v>44585</v>
      </c>
    </row>
    <row r="2431" spans="1:10" x14ac:dyDescent="0.2">
      <c r="A2431" s="28" t="s">
        <v>2031</v>
      </c>
      <c r="B2431" t="s">
        <v>9</v>
      </c>
      <c r="C2431" s="28" t="s">
        <v>300</v>
      </c>
      <c r="D2431" t="s">
        <v>107</v>
      </c>
      <c r="E2431" t="s">
        <v>2</v>
      </c>
      <c r="F2431" t="str">
        <f>INDEX(tbl_produits[Nom normalisé], MATCH(tbl_data[[#This Row],[Spécialité]], tbl_produits[Nom original], 0))</f>
        <v>CIMETIDINE 200 mg  comprimé effervescent</v>
      </c>
      <c r="G2431" t="str">
        <f>INDEX(tbl_produits[Classe nom], MATCH(tbl_data[[#This Row],[NORM_Spécialité]], tbl_produits[Nom normalisé], 0))</f>
        <v>Voies digestives et métabolisme</v>
      </c>
      <c r="H2431">
        <f>YEAR(tbl_data[[#This Row],[Date_rapport]])</f>
        <v>2022</v>
      </c>
      <c r="I2431" t="str">
        <f>INDEX(tbl_produits[Molécule extraite], MATCH(tbl_data[[#This Row],[NORM_Spécialité]], tbl_produits[Nom normalisé], 0))</f>
        <v>Cimétidine</v>
      </c>
      <c r="J2431" s="34">
        <f>DATE(LEFT(tbl_data[[#This Row],[Date_rapport]], 4), MID(tbl_data[[#This Row],[Date_rapport]], 6, 2), RIGHT(tbl_data[[#This Row],[Date_rapport]], 2))</f>
        <v>44585</v>
      </c>
    </row>
    <row r="2432" spans="1:10" x14ac:dyDescent="0.2">
      <c r="A2432" s="28" t="s">
        <v>2031</v>
      </c>
      <c r="B2432" t="s">
        <v>3</v>
      </c>
      <c r="C2432" s="28" t="s">
        <v>300</v>
      </c>
      <c r="D2432" t="s">
        <v>228</v>
      </c>
      <c r="E2432" t="s">
        <v>2</v>
      </c>
      <c r="F2432" t="str">
        <f>INDEX(tbl_produits[Nom normalisé], MATCH(tbl_data[[#This Row],[Spécialité]], tbl_produits[Nom original], 0))</f>
        <v>CHLORHYDRATE DE PROCAINE LAVOISIER 10 et 20 mg/ml, solution injectable</v>
      </c>
      <c r="G2432" t="str">
        <f>INDEX(tbl_produits[Classe nom], MATCH(tbl_data[[#This Row],[NORM_Spécialité]], tbl_produits[Nom normalisé], 0))</f>
        <v>Système nerveux</v>
      </c>
      <c r="H2432">
        <f>YEAR(tbl_data[[#This Row],[Date_rapport]])</f>
        <v>2022</v>
      </c>
      <c r="I2432" t="str">
        <f>INDEX(tbl_produits[Molécule extraite], MATCH(tbl_data[[#This Row],[NORM_Spécialité]], tbl_produits[Nom normalisé], 0))</f>
        <v>Procaïne</v>
      </c>
      <c r="J2432" s="34">
        <f>DATE(LEFT(tbl_data[[#This Row],[Date_rapport]], 4), MID(tbl_data[[#This Row],[Date_rapport]], 6, 2), RIGHT(tbl_data[[#This Row],[Date_rapport]], 2))</f>
        <v>44585</v>
      </c>
    </row>
    <row r="2433" spans="1:10" x14ac:dyDescent="0.2">
      <c r="A2433" s="28" t="s">
        <v>2031</v>
      </c>
      <c r="B2433" t="s">
        <v>11</v>
      </c>
      <c r="C2433" s="28" t="s">
        <v>300</v>
      </c>
      <c r="D2433" t="s">
        <v>185</v>
      </c>
      <c r="E2433" t="s">
        <v>2</v>
      </c>
      <c r="F2433" t="str">
        <f>INDEX(tbl_produits[Nom normalisé], MATCH(tbl_data[[#This Row],[Spécialité]], tbl_produits[Nom original], 0))</f>
        <v>CELLTOP 25 mg, capsule molle</v>
      </c>
      <c r="G2433" t="str">
        <f>INDEX(tbl_produits[Classe nom], MATCH(tbl_data[[#This Row],[NORM_Spécialité]], tbl_produits[Nom normalisé], 0))</f>
        <v>Antinéoplasiques et immunomodulateurs</v>
      </c>
      <c r="H2433">
        <f>YEAR(tbl_data[[#This Row],[Date_rapport]])</f>
        <v>2022</v>
      </c>
      <c r="I2433" t="str">
        <f>INDEX(tbl_produits[Molécule extraite], MATCH(tbl_data[[#This Row],[NORM_Spécialité]], tbl_produits[Nom normalisé], 0))</f>
        <v>Etoposide</v>
      </c>
      <c r="J2433" s="34">
        <f>DATE(LEFT(tbl_data[[#This Row],[Date_rapport]], 4), MID(tbl_data[[#This Row],[Date_rapport]], 6, 2), RIGHT(tbl_data[[#This Row],[Date_rapport]], 2))</f>
        <v>44585</v>
      </c>
    </row>
    <row r="2434" spans="1:10" x14ac:dyDescent="0.2">
      <c r="A2434" s="28" t="s">
        <v>2031</v>
      </c>
      <c r="B2434" t="s">
        <v>6</v>
      </c>
      <c r="C2434" s="28" t="s">
        <v>300</v>
      </c>
      <c r="D2434" t="s">
        <v>23</v>
      </c>
      <c r="E2434" t="s">
        <v>1553</v>
      </c>
      <c r="F2434" t="str">
        <f>INDEX(tbl_produits[Nom normalisé], MATCH(tbl_data[[#This Row],[Spécialité]], tbl_produits[Nom original], 0))</f>
        <v>BURINEX 2 mg/4 ml IV, solution injectable en ampoule</v>
      </c>
      <c r="G2434" t="str">
        <f>INDEX(tbl_produits[Classe nom], MATCH(tbl_data[[#This Row],[NORM_Spécialité]], tbl_produits[Nom normalisé], 0))</f>
        <v>Système cardiovasculaire</v>
      </c>
      <c r="H2434">
        <f>YEAR(tbl_data[[#This Row],[Date_rapport]])</f>
        <v>2022</v>
      </c>
      <c r="I2434" t="str">
        <f>INDEX(tbl_produits[Molécule extraite], MATCH(tbl_data[[#This Row],[NORM_Spécialité]], tbl_produits[Nom normalisé], 0))</f>
        <v>Bumétanide</v>
      </c>
      <c r="J2434" s="34">
        <f>DATE(LEFT(tbl_data[[#This Row],[Date_rapport]], 4), MID(tbl_data[[#This Row],[Date_rapport]], 6, 2), RIGHT(tbl_data[[#This Row],[Date_rapport]], 2))</f>
        <v>44585</v>
      </c>
    </row>
    <row r="2435" spans="1:10" x14ac:dyDescent="0.2">
      <c r="A2435" s="28" t="s">
        <v>2031</v>
      </c>
      <c r="B2435" t="s">
        <v>6</v>
      </c>
      <c r="C2435" s="28" t="s">
        <v>300</v>
      </c>
      <c r="D2435" t="s">
        <v>83</v>
      </c>
      <c r="E2435" t="s">
        <v>1582</v>
      </c>
      <c r="F2435" t="str">
        <f>INDEX(tbl_produits[Nom normalisé], MATCH(tbl_data[[#This Row],[Spécialité]], tbl_produits[Nom original], 0))</f>
        <v>BETAFERON 250 microgrammes/ml, poudre et solvant pour solution injectable</v>
      </c>
      <c r="G2435" t="str">
        <f>INDEX(tbl_produits[Classe nom], MATCH(tbl_data[[#This Row],[NORM_Spécialité]], tbl_produits[Nom normalisé], 0))</f>
        <v>Antinéoplasiques et immunomodulateurs</v>
      </c>
      <c r="H2435">
        <f>YEAR(tbl_data[[#This Row],[Date_rapport]])</f>
        <v>2022</v>
      </c>
      <c r="I2435" t="str">
        <f>INDEX(tbl_produits[Molécule extraite], MATCH(tbl_data[[#This Row],[NORM_Spécialité]], tbl_produits[Nom normalisé], 0))</f>
        <v>Interféron bêta-1b</v>
      </c>
      <c r="J2435" s="34">
        <f>DATE(LEFT(tbl_data[[#This Row],[Date_rapport]], 4), MID(tbl_data[[#This Row],[Date_rapport]], 6, 2), RIGHT(tbl_data[[#This Row],[Date_rapport]], 2))</f>
        <v>44585</v>
      </c>
    </row>
    <row r="2436" spans="1:10" x14ac:dyDescent="0.2">
      <c r="A2436" s="28" t="s">
        <v>2031</v>
      </c>
      <c r="B2436" t="s">
        <v>6</v>
      </c>
      <c r="C2436" s="28" t="s">
        <v>300</v>
      </c>
      <c r="D2436" t="s">
        <v>78</v>
      </c>
      <c r="E2436" t="s">
        <v>1580</v>
      </c>
      <c r="F2436" t="str">
        <f>INDEX(tbl_produits[Nom normalisé], MATCH(tbl_data[[#This Row],[Spécialité]], tbl_produits[Nom original], 0))</f>
        <v>BETAFACT 100 UI/mL, poudre et solvant pour solution injectable (Format 500 UI)</v>
      </c>
      <c r="G2436" t="str">
        <f>INDEX(tbl_produits[Classe nom], MATCH(tbl_data[[#This Row],[NORM_Spécialité]], tbl_produits[Nom normalisé], 0))</f>
        <v>Sang et organes hématopoïétiques</v>
      </c>
      <c r="H2436">
        <f>YEAR(tbl_data[[#This Row],[Date_rapport]])</f>
        <v>2022</v>
      </c>
      <c r="I2436" t="str">
        <f>INDEX(tbl_produits[Molécule extraite], MATCH(tbl_data[[#This Row],[NORM_Spécialité]], tbl_produits[Nom normalisé], 0))</f>
        <v>Facteur IX de coagulation</v>
      </c>
      <c r="J2436" s="34">
        <f>DATE(LEFT(tbl_data[[#This Row],[Date_rapport]], 4), MID(tbl_data[[#This Row],[Date_rapport]], 6, 2), RIGHT(tbl_data[[#This Row],[Date_rapport]], 2))</f>
        <v>44585</v>
      </c>
    </row>
    <row r="2437" spans="1:10" x14ac:dyDescent="0.2">
      <c r="A2437" s="28" t="s">
        <v>2031</v>
      </c>
      <c r="B2437" t="s">
        <v>6</v>
      </c>
      <c r="C2437" s="28" t="s">
        <v>300</v>
      </c>
      <c r="D2437" t="s">
        <v>101</v>
      </c>
      <c r="E2437" t="s">
        <v>1590</v>
      </c>
      <c r="F2437" t="str">
        <f>INDEX(tbl_produits[Nom normalisé], MATCH(tbl_data[[#This Row],[Spécialité]], tbl_produits[Nom original], 0))</f>
        <v>BENDAMUSTINE REDDY PHARMA 180 mg/4 ml, solution concentrée à diluer pour solution pour perfusion</v>
      </c>
      <c r="G2437" t="str">
        <f>INDEX(tbl_produits[Classe nom], MATCH(tbl_data[[#This Row],[NORM_Spécialité]], tbl_produits[Nom normalisé], 0))</f>
        <v>Antinéoplasiques et immunomodulateurs</v>
      </c>
      <c r="H2437">
        <f>YEAR(tbl_data[[#This Row],[Date_rapport]])</f>
        <v>2022</v>
      </c>
      <c r="I2437" t="str">
        <f>INDEX(tbl_produits[Molécule extraite], MATCH(tbl_data[[#This Row],[NORM_Spécialité]], tbl_produits[Nom normalisé], 0))</f>
        <v>Bendamustine</v>
      </c>
      <c r="J2437" s="34">
        <f>DATE(LEFT(tbl_data[[#This Row],[Date_rapport]], 4), MID(tbl_data[[#This Row],[Date_rapport]], 6, 2), RIGHT(tbl_data[[#This Row],[Date_rapport]], 2))</f>
        <v>44585</v>
      </c>
    </row>
    <row r="2438" spans="1:10" x14ac:dyDescent="0.2">
      <c r="A2438" s="28" t="s">
        <v>2031</v>
      </c>
      <c r="B2438" t="s">
        <v>6</v>
      </c>
      <c r="C2438" s="28" t="s">
        <v>300</v>
      </c>
      <c r="D2438" t="s">
        <v>103</v>
      </c>
      <c r="E2438" t="s">
        <v>1591</v>
      </c>
      <c r="F2438" t="str">
        <f>INDEX(tbl_produits[Nom normalisé], MATCH(tbl_data[[#This Row],[Spécialité]], tbl_produits[Nom original], 0))</f>
        <v>BASDENE 25 mg, comprimé</v>
      </c>
      <c r="G2438" t="str">
        <f>INDEX(tbl_produits[Classe nom], MATCH(tbl_data[[#This Row],[NORM_Spécialité]], tbl_produits[Nom normalisé], 0))</f>
        <v>Système respiratoire</v>
      </c>
      <c r="H2438">
        <f>YEAR(tbl_data[[#This Row],[Date_rapport]])</f>
        <v>2022</v>
      </c>
      <c r="I2438" t="str">
        <f>INDEX(tbl_produits[Molécule extraite], MATCH(tbl_data[[#This Row],[NORM_Spécialité]], tbl_produits[Nom normalisé], 0))</f>
        <v>Alimemazine</v>
      </c>
      <c r="J2438" s="34">
        <f>DATE(LEFT(tbl_data[[#This Row],[Date_rapport]], 4), MID(tbl_data[[#This Row],[Date_rapport]], 6, 2), RIGHT(tbl_data[[#This Row],[Date_rapport]], 2))</f>
        <v>44585</v>
      </c>
    </row>
    <row r="2439" spans="1:10" x14ac:dyDescent="0.2">
      <c r="A2439" s="28" t="s">
        <v>2031</v>
      </c>
      <c r="B2439" t="s">
        <v>6</v>
      </c>
      <c r="C2439" s="28" t="s">
        <v>300</v>
      </c>
      <c r="D2439" t="s">
        <v>163</v>
      </c>
      <c r="E2439" t="s">
        <v>1609</v>
      </c>
      <c r="F2439" t="str">
        <f>INDEX(tbl_produits[Nom normalisé], MATCH(tbl_data[[#This Row],[Spécialité]], tbl_produits[Nom original], 0))</f>
        <v>BACTRIM, comprimé</v>
      </c>
      <c r="G2439" t="str">
        <f>INDEX(tbl_produits[Classe nom], MATCH(tbl_data[[#This Row],[NORM_Spécialité]], tbl_produits[Nom normalisé], 0))</f>
        <v>Anti-infectieux à usage systémique</v>
      </c>
      <c r="H2439">
        <f>YEAR(tbl_data[[#This Row],[Date_rapport]])</f>
        <v>2022</v>
      </c>
      <c r="I2439" t="str">
        <f>INDEX(tbl_produits[Molécule extraite], MATCH(tbl_data[[#This Row],[NORM_Spécialité]], tbl_produits[Nom normalisé], 0))</f>
        <v>Sulfaméthoxazole / Triméthoprime</v>
      </c>
      <c r="J2439" s="34">
        <f>DATE(LEFT(tbl_data[[#This Row],[Date_rapport]], 4), MID(tbl_data[[#This Row],[Date_rapport]], 6, 2), RIGHT(tbl_data[[#This Row],[Date_rapport]], 2))</f>
        <v>44585</v>
      </c>
    </row>
    <row r="2440" spans="1:10" x14ac:dyDescent="0.2">
      <c r="A2440" s="28" t="s">
        <v>2031</v>
      </c>
      <c r="B2440" t="s">
        <v>11</v>
      </c>
      <c r="C2440" s="28" t="s">
        <v>300</v>
      </c>
      <c r="D2440" t="s">
        <v>126</v>
      </c>
      <c r="E2440" t="s">
        <v>2</v>
      </c>
      <c r="F2440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2440" t="str">
        <f>INDEX(tbl_produits[Classe nom], MATCH(tbl_data[[#This Row],[NORM_Spécialité]], tbl_produits[Nom normalisé], 0))</f>
        <v>Anti-infectieux à usage systémique</v>
      </c>
      <c r="H2440">
        <f>YEAR(tbl_data[[#This Row],[Date_rapport]])</f>
        <v>2022</v>
      </c>
      <c r="I2440" t="str">
        <f>INDEX(tbl_produits[Molécule extraite], MATCH(tbl_data[[#This Row],[NORM_Spécialité]], tbl_produits[Nom normalisé], 0))</f>
        <v>Aztréonam</v>
      </c>
      <c r="J2440" s="34">
        <f>DATE(LEFT(tbl_data[[#This Row],[Date_rapport]], 4), MID(tbl_data[[#This Row],[Date_rapport]], 6, 2), RIGHT(tbl_data[[#This Row],[Date_rapport]], 2))</f>
        <v>44585</v>
      </c>
    </row>
    <row r="2441" spans="1:10" x14ac:dyDescent="0.2">
      <c r="A2441" s="28" t="s">
        <v>2031</v>
      </c>
      <c r="B2441" t="s">
        <v>6</v>
      </c>
      <c r="C2441" s="28" t="s">
        <v>300</v>
      </c>
      <c r="D2441" t="s">
        <v>174</v>
      </c>
      <c r="E2441" t="s">
        <v>1578</v>
      </c>
      <c r="F2441" t="str">
        <f>INDEX(tbl_produits[Nom normalisé], MATCH(tbl_data[[#This Row],[Spécialité]], tbl_produits[Nom original], 0))</f>
        <v>AZACTAM 1g poudre et solution pour usage parentéral</v>
      </c>
      <c r="G2441" t="str">
        <f>INDEX(tbl_produits[Classe nom], MATCH(tbl_data[[#This Row],[NORM_Spécialité]], tbl_produits[Nom normalisé], 0))</f>
        <v>Anti-infectieux à usage systémique</v>
      </c>
      <c r="H2441">
        <f>YEAR(tbl_data[[#This Row],[Date_rapport]])</f>
        <v>2022</v>
      </c>
      <c r="I2441" t="str">
        <f>INDEX(tbl_produits[Molécule extraite], MATCH(tbl_data[[#This Row],[NORM_Spécialité]], tbl_produits[Nom normalisé], 0))</f>
        <v>Aztréonam</v>
      </c>
      <c r="J2441" s="34">
        <f>DATE(LEFT(tbl_data[[#This Row],[Date_rapport]], 4), MID(tbl_data[[#This Row],[Date_rapport]], 6, 2), RIGHT(tbl_data[[#This Row],[Date_rapport]], 2))</f>
        <v>44585</v>
      </c>
    </row>
    <row r="2442" spans="1:10" x14ac:dyDescent="0.2">
      <c r="A2442" s="28" t="s">
        <v>2031</v>
      </c>
      <c r="B2442" t="s">
        <v>6</v>
      </c>
      <c r="C2442" s="28" t="s">
        <v>300</v>
      </c>
      <c r="D2442" t="s">
        <v>105</v>
      </c>
      <c r="E2442" t="s">
        <v>1592</v>
      </c>
      <c r="F2442" t="str">
        <f>INDEX(tbl_produits[Nom normalisé], MATCH(tbl_data[[#This Row],[Spécialité]], tbl_produits[Nom original], 0))</f>
        <v>ARTANE 0,4%, solution buvable en goutte</v>
      </c>
      <c r="G2442" t="str">
        <f>INDEX(tbl_produits[Classe nom], MATCH(tbl_data[[#This Row],[NORM_Spécialité]], tbl_produits[Nom normalisé], 0))</f>
        <v>Système nerveux</v>
      </c>
      <c r="H2442">
        <f>YEAR(tbl_data[[#This Row],[Date_rapport]])</f>
        <v>2022</v>
      </c>
      <c r="I2442" t="str">
        <f>INDEX(tbl_produits[Molécule extraite], MATCH(tbl_data[[#This Row],[NORM_Spécialité]], tbl_produits[Nom normalisé], 0))</f>
        <v>Chlorhydrate de trihexyphénidyle</v>
      </c>
      <c r="J2442" s="34">
        <f>DATE(LEFT(tbl_data[[#This Row],[Date_rapport]], 4), MID(tbl_data[[#This Row],[Date_rapport]], 6, 2), RIGHT(tbl_data[[#This Row],[Date_rapport]], 2))</f>
        <v>44585</v>
      </c>
    </row>
    <row r="2443" spans="1:10" x14ac:dyDescent="0.2">
      <c r="A2443" s="28" t="s">
        <v>2031</v>
      </c>
      <c r="B2443" t="s">
        <v>6</v>
      </c>
      <c r="C2443" s="28" t="s">
        <v>300</v>
      </c>
      <c r="D2443" t="s">
        <v>29</v>
      </c>
      <c r="E2443" t="s">
        <v>1559</v>
      </c>
      <c r="F2443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2443" t="str">
        <f>INDEX(tbl_produits[Classe nom], MATCH(tbl_data[[#This Row],[NORM_Spécialité]], tbl_produits[Nom normalisé], 0))</f>
        <v>Sang et organes hématopoïétiques</v>
      </c>
      <c r="H2443">
        <f>YEAR(tbl_data[[#This Row],[Date_rapport]])</f>
        <v>2022</v>
      </c>
      <c r="I2443" t="str">
        <f>INDEX(tbl_produits[Molécule extraite], MATCH(tbl_data[[#This Row],[NORM_Spécialité]], tbl_produits[Nom normalisé], 0))</f>
        <v>Arginine</v>
      </c>
      <c r="J2443" s="34">
        <f>DATE(LEFT(tbl_data[[#This Row],[Date_rapport]], 4), MID(tbl_data[[#This Row],[Date_rapport]], 6, 2), RIGHT(tbl_data[[#This Row],[Date_rapport]], 2))</f>
        <v>44585</v>
      </c>
    </row>
    <row r="2444" spans="1:10" x14ac:dyDescent="0.2">
      <c r="A2444" s="28" t="s">
        <v>2031</v>
      </c>
      <c r="B2444" t="s">
        <v>6</v>
      </c>
      <c r="C2444" s="28" t="s">
        <v>300</v>
      </c>
      <c r="D2444" t="s">
        <v>115</v>
      </c>
      <c r="E2444" t="s">
        <v>1568</v>
      </c>
      <c r="F2444" t="str">
        <f>INDEX(tbl_produits[Nom normalisé], MATCH(tbl_data[[#This Row],[Spécialité]], tbl_produits[Nom original], 0))</f>
        <v>ARACYTINE 100 mg, poudre et solvant pour solution injectable</v>
      </c>
      <c r="G2444" t="str">
        <f>INDEX(tbl_produits[Classe nom], MATCH(tbl_data[[#This Row],[NORM_Spécialité]], tbl_produits[Nom normalisé], 0))</f>
        <v>Antinéoplasiques et immunomodulateurs</v>
      </c>
      <c r="H2444">
        <f>YEAR(tbl_data[[#This Row],[Date_rapport]])</f>
        <v>2022</v>
      </c>
      <c r="I2444" t="str">
        <f>INDEX(tbl_produits[Molécule extraite], MATCH(tbl_data[[#This Row],[NORM_Spécialité]], tbl_produits[Nom normalisé], 0))</f>
        <v>Cytarabine</v>
      </c>
      <c r="J2444" s="34">
        <f>DATE(LEFT(tbl_data[[#This Row],[Date_rapport]], 4), MID(tbl_data[[#This Row],[Date_rapport]], 6, 2), RIGHT(tbl_data[[#This Row],[Date_rapport]], 2))</f>
        <v>44585</v>
      </c>
    </row>
    <row r="2445" spans="1:10" x14ac:dyDescent="0.2">
      <c r="A2445" s="28" t="s">
        <v>2031</v>
      </c>
      <c r="B2445" t="s">
        <v>3</v>
      </c>
      <c r="C2445" s="28" t="s">
        <v>300</v>
      </c>
      <c r="D2445" t="s">
        <v>77</v>
      </c>
      <c r="E2445" t="s">
        <v>2</v>
      </c>
      <c r="F2445" t="str">
        <f>INDEX(tbl_produits[Nom normalisé], MATCH(tbl_data[[#This Row],[Spécialité]], tbl_produits[Nom original], 0))</f>
        <v>ANSATIPINE 150 mg, gélule</v>
      </c>
      <c r="G2445" t="str">
        <f>INDEX(tbl_produits[Classe nom], MATCH(tbl_data[[#This Row],[NORM_Spécialité]], tbl_produits[Nom normalisé], 0))</f>
        <v>Anti-infectieux à usage systémique</v>
      </c>
      <c r="H2445">
        <f>YEAR(tbl_data[[#This Row],[Date_rapport]])</f>
        <v>2022</v>
      </c>
      <c r="I2445" t="str">
        <f>INDEX(tbl_produits[Molécule extraite], MATCH(tbl_data[[#This Row],[NORM_Spécialité]], tbl_produits[Nom normalisé], 0))</f>
        <v>Rifabutine</v>
      </c>
      <c r="J2445" s="34">
        <f>DATE(LEFT(tbl_data[[#This Row],[Date_rapport]], 4), MID(tbl_data[[#This Row],[Date_rapport]], 6, 2), RIGHT(tbl_data[[#This Row],[Date_rapport]], 2))</f>
        <v>44585</v>
      </c>
    </row>
    <row r="2446" spans="1:10" x14ac:dyDescent="0.2">
      <c r="A2446" s="28" t="s">
        <v>2031</v>
      </c>
      <c r="B2446" t="s">
        <v>9</v>
      </c>
      <c r="C2446" s="28" t="s">
        <v>300</v>
      </c>
      <c r="D2446" t="s">
        <v>132</v>
      </c>
      <c r="E2446" t="s">
        <v>2</v>
      </c>
      <c r="F2446" t="str">
        <f>INDEX(tbl_produits[Nom normalisé], MATCH(tbl_data[[#This Row],[Spécialité]], tbl_produits[Nom original], 0))</f>
        <v>ANCOTIL 1 pour cent, solution pour perfusion</v>
      </c>
      <c r="G2446" t="str">
        <f>INDEX(tbl_produits[Classe nom], MATCH(tbl_data[[#This Row],[NORM_Spécialité]], tbl_produits[Nom normalisé], 0))</f>
        <v>Anti-infectieux à usage systémique</v>
      </c>
      <c r="H2446">
        <f>YEAR(tbl_data[[#This Row],[Date_rapport]])</f>
        <v>2022</v>
      </c>
      <c r="I2446" t="str">
        <f>INDEX(tbl_produits[Molécule extraite], MATCH(tbl_data[[#This Row],[NORM_Spécialité]], tbl_produits[Nom normalisé], 0))</f>
        <v>Flucytosine</v>
      </c>
      <c r="J2446" s="34">
        <f>DATE(LEFT(tbl_data[[#This Row],[Date_rapport]], 4), MID(tbl_data[[#This Row],[Date_rapport]], 6, 2), RIGHT(tbl_data[[#This Row],[Date_rapport]], 2))</f>
        <v>44585</v>
      </c>
    </row>
    <row r="2447" spans="1:10" x14ac:dyDescent="0.2">
      <c r="A2447" s="28" t="s">
        <v>2031</v>
      </c>
      <c r="B2447" t="s">
        <v>6</v>
      </c>
      <c r="C2447" s="28" t="s">
        <v>300</v>
      </c>
      <c r="D2447" t="s">
        <v>121</v>
      </c>
      <c r="E2447" t="s">
        <v>1596</v>
      </c>
      <c r="F2447" t="str">
        <f>INDEX(tbl_produits[Nom normalisé], MATCH(tbl_data[[#This Row],[Spécialité]], tbl_produits[Nom original], 0))</f>
        <v>ANANDRON 150 mg, comprimé</v>
      </c>
      <c r="G2447" t="str">
        <f>INDEX(tbl_produits[Classe nom], MATCH(tbl_data[[#This Row],[NORM_Spécialité]], tbl_produits[Nom normalisé], 0))</f>
        <v>Antinéoplasiques et immunomodulateurs</v>
      </c>
      <c r="H2447">
        <f>YEAR(tbl_data[[#This Row],[Date_rapport]])</f>
        <v>2022</v>
      </c>
      <c r="I2447" t="str">
        <f>INDEX(tbl_produits[Molécule extraite], MATCH(tbl_data[[#This Row],[NORM_Spécialité]], tbl_produits[Nom normalisé], 0))</f>
        <v>Nilutamide</v>
      </c>
      <c r="J2447" s="34">
        <f>DATE(LEFT(tbl_data[[#This Row],[Date_rapport]], 4), MID(tbl_data[[#This Row],[Date_rapport]], 6, 2), RIGHT(tbl_data[[#This Row],[Date_rapport]], 2))</f>
        <v>44585</v>
      </c>
    </row>
    <row r="2448" spans="1:10" x14ac:dyDescent="0.2">
      <c r="A2448" s="28" t="s">
        <v>2031</v>
      </c>
      <c r="B2448" t="s">
        <v>6</v>
      </c>
      <c r="C2448" s="28" t="s">
        <v>300</v>
      </c>
      <c r="D2448" t="s">
        <v>188</v>
      </c>
      <c r="E2448" t="s">
        <v>1613</v>
      </c>
      <c r="F2448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2448" t="str">
        <f>INDEX(tbl_produits[Classe nom], MATCH(tbl_data[[#This Row],[NORM_Spécialité]], tbl_produits[Nom normalisé], 0))</f>
        <v>Anti-infectieux à usage systémique</v>
      </c>
      <c r="H2448">
        <f>YEAR(tbl_data[[#This Row],[Date_rapport]])</f>
        <v>2022</v>
      </c>
      <c r="I2448" t="str">
        <f>INDEX(tbl_produits[Molécule extraite], MATCH(tbl_data[[#This Row],[NORM_Spécialité]], tbl_produits[Nom normalisé], 0))</f>
        <v>Amoxicilline / acide clavulanique</v>
      </c>
      <c r="J2448" s="34">
        <f>DATE(LEFT(tbl_data[[#This Row],[Date_rapport]], 4), MID(tbl_data[[#This Row],[Date_rapport]], 6, 2), RIGHT(tbl_data[[#This Row],[Date_rapport]], 2))</f>
        <v>44585</v>
      </c>
    </row>
    <row r="2449" spans="1:10" x14ac:dyDescent="0.2">
      <c r="A2449" s="28" t="s">
        <v>2031</v>
      </c>
      <c r="B2449" t="s">
        <v>9</v>
      </c>
      <c r="C2449" s="28" t="s">
        <v>300</v>
      </c>
      <c r="D2449" t="s">
        <v>66</v>
      </c>
      <c r="E2449" t="s">
        <v>2</v>
      </c>
      <c r="F2449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2449" t="str">
        <f>INDEX(tbl_produits[Classe nom], MATCH(tbl_data[[#This Row],[NORM_Spécialité]], tbl_produits[Nom normalisé], 0))</f>
        <v>Anti-infectieux à usage systémique</v>
      </c>
      <c r="H2449">
        <f>YEAR(tbl_data[[#This Row],[Date_rapport]])</f>
        <v>2022</v>
      </c>
      <c r="I2449" t="str">
        <f>INDEX(tbl_produits[Molécule extraite], MATCH(tbl_data[[#This Row],[NORM_Spécialité]], tbl_produits[Nom normalisé], 0))</f>
        <v>Amoxicilline</v>
      </c>
      <c r="J2449" s="34">
        <f>DATE(LEFT(tbl_data[[#This Row],[Date_rapport]], 4), MID(tbl_data[[#This Row],[Date_rapport]], 6, 2), RIGHT(tbl_data[[#This Row],[Date_rapport]], 2))</f>
        <v>44585</v>
      </c>
    </row>
    <row r="2450" spans="1:10" x14ac:dyDescent="0.2">
      <c r="A2450" s="28" t="s">
        <v>2031</v>
      </c>
      <c r="B2450" t="s">
        <v>11</v>
      </c>
      <c r="C2450" s="28" t="s">
        <v>300</v>
      </c>
      <c r="D2450" t="s">
        <v>146</v>
      </c>
      <c r="E2450" t="s">
        <v>2</v>
      </c>
      <c r="F2450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2450" t="str">
        <f>INDEX(tbl_produits[Classe nom], MATCH(tbl_data[[#This Row],[NORM_Spécialité]], tbl_produits[Nom normalisé], 0))</f>
        <v>Antinéoplasiques et immunomodulateurs</v>
      </c>
      <c r="H2450">
        <f>YEAR(tbl_data[[#This Row],[Date_rapport]])</f>
        <v>2022</v>
      </c>
      <c r="I2450" t="str">
        <f>INDEX(tbl_produits[Molécule extraite], MATCH(tbl_data[[#This Row],[NORM_Spécialité]], tbl_produits[Nom normalisé], 0))</f>
        <v>Mitomycine</v>
      </c>
      <c r="J2450" s="34">
        <f>DATE(LEFT(tbl_data[[#This Row],[Date_rapport]], 4), MID(tbl_data[[#This Row],[Date_rapport]], 6, 2), RIGHT(tbl_data[[#This Row],[Date_rapport]], 2))</f>
        <v>44585</v>
      </c>
    </row>
    <row r="2451" spans="1:10" x14ac:dyDescent="0.2">
      <c r="A2451" s="28" t="s">
        <v>2031</v>
      </c>
      <c r="B2451" t="s">
        <v>3</v>
      </c>
      <c r="C2451" s="28" t="s">
        <v>300</v>
      </c>
      <c r="D2451" t="s">
        <v>111</v>
      </c>
      <c r="E2451" t="s">
        <v>2</v>
      </c>
      <c r="F2451" t="str">
        <f>INDEX(tbl_produits[Nom normalisé], MATCH(tbl_data[[#This Row],[Spécialité]], tbl_produits[Nom original], 0))</f>
        <v>ALYOSTAL VENIN DE GUEPE POLISTES 110 et 550 microgrammes, poudre et solvant pour solution injectable</v>
      </c>
      <c r="G2451" t="str">
        <f>INDEX(tbl_produits[Classe nom], MATCH(tbl_data[[#This Row],[NORM_Spécialité]], tbl_produits[Nom normalisé], 0))</f>
        <v>Divers</v>
      </c>
      <c r="H2451">
        <f>YEAR(tbl_data[[#This Row],[Date_rapport]])</f>
        <v>2022</v>
      </c>
      <c r="I2451" t="str">
        <f>INDEX(tbl_produits[Molécule extraite], MATCH(tbl_data[[#This Row],[NORM_Spécialité]], tbl_produits[Nom normalisé], 0))</f>
        <v>Guêpe Polistes (venin de)</v>
      </c>
      <c r="J2451" s="34">
        <f>DATE(LEFT(tbl_data[[#This Row],[Date_rapport]], 4), MID(tbl_data[[#This Row],[Date_rapport]], 6, 2), RIGHT(tbl_data[[#This Row],[Date_rapport]], 2))</f>
        <v>44585</v>
      </c>
    </row>
    <row r="2452" spans="1:10" x14ac:dyDescent="0.2">
      <c r="A2452" s="28" t="s">
        <v>2031</v>
      </c>
      <c r="B2452" t="s">
        <v>3</v>
      </c>
      <c r="C2452" s="28" t="s">
        <v>300</v>
      </c>
      <c r="D2452" t="s">
        <v>5</v>
      </c>
      <c r="E2452" t="s">
        <v>2</v>
      </c>
      <c r="F2452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2452" t="str">
        <f>INDEX(tbl_produits[Classe nom], MATCH(tbl_data[[#This Row],[NORM_Spécialité]], tbl_produits[Nom normalisé], 0))</f>
        <v>Divers</v>
      </c>
      <c r="H2452">
        <f>YEAR(tbl_data[[#This Row],[Date_rapport]])</f>
        <v>2022</v>
      </c>
      <c r="I2452" t="str">
        <f>INDEX(tbl_produits[Molécule extraite], MATCH(tbl_data[[#This Row],[NORM_Spécialité]], tbl_produits[Nom normalisé], 0))</f>
        <v>Abeille (venin d')</v>
      </c>
      <c r="J2452" s="34">
        <f>DATE(LEFT(tbl_data[[#This Row],[Date_rapport]], 4), MID(tbl_data[[#This Row],[Date_rapport]], 6, 2), RIGHT(tbl_data[[#This Row],[Date_rapport]], 2))</f>
        <v>44585</v>
      </c>
    </row>
    <row r="2453" spans="1:10" x14ac:dyDescent="0.2">
      <c r="A2453" s="28" t="s">
        <v>2031</v>
      </c>
      <c r="B2453" t="s">
        <v>6</v>
      </c>
      <c r="C2453" s="28" t="s">
        <v>300</v>
      </c>
      <c r="D2453" t="s">
        <v>186</v>
      </c>
      <c r="E2453" t="s">
        <v>1612</v>
      </c>
      <c r="F2453" t="str">
        <f>INDEX(tbl_produits[Nom normalisé], MATCH(tbl_data[[#This Row],[Spécialité]], tbl_produits[Nom original], 0))</f>
        <v>ALUNBRIG 30 mg , comprimé pelliculé</v>
      </c>
      <c r="G2453" t="str">
        <f>INDEX(tbl_produits[Classe nom], MATCH(tbl_data[[#This Row],[NORM_Spécialité]], tbl_produits[Nom normalisé], 0))</f>
        <v>Antinéoplasiques et immunomodulateurs</v>
      </c>
      <c r="H2453">
        <f>YEAR(tbl_data[[#This Row],[Date_rapport]])</f>
        <v>2022</v>
      </c>
      <c r="I2453" t="str">
        <f>INDEX(tbl_produits[Molécule extraite], MATCH(tbl_data[[#This Row],[NORM_Spécialité]], tbl_produits[Nom normalisé], 0))</f>
        <v>Brigatinib</v>
      </c>
      <c r="J2453" s="34">
        <f>DATE(LEFT(tbl_data[[#This Row],[Date_rapport]], 4), MID(tbl_data[[#This Row],[Date_rapport]], 6, 2), RIGHT(tbl_data[[#This Row],[Date_rapport]], 2))</f>
        <v>44585</v>
      </c>
    </row>
    <row r="2454" spans="1:10" x14ac:dyDescent="0.2">
      <c r="A2454" s="28" t="s">
        <v>2031</v>
      </c>
      <c r="B2454" t="s">
        <v>9</v>
      </c>
      <c r="C2454" s="28" t="s">
        <v>300</v>
      </c>
      <c r="D2454" t="s">
        <v>200</v>
      </c>
      <c r="E2454" t="s">
        <v>2</v>
      </c>
      <c r="F2454" t="str">
        <f>INDEX(tbl_produits[Nom normalisé], MATCH(tbl_data[[#This Row],[Spécialité]], tbl_produits[Nom original], 0))</f>
        <v>AKYNZEO 300 mg/0,5 mg , gélule</v>
      </c>
      <c r="G2454" t="str">
        <f>INDEX(tbl_produits[Classe nom], MATCH(tbl_data[[#This Row],[NORM_Spécialité]], tbl_produits[Nom normalisé], 0))</f>
        <v>Voies digestives et métabolisme</v>
      </c>
      <c r="H2454">
        <f>YEAR(tbl_data[[#This Row],[Date_rapport]])</f>
        <v>2022</v>
      </c>
      <c r="I2454" t="str">
        <f>INDEX(tbl_produits[Molécule extraite], MATCH(tbl_data[[#This Row],[NORM_Spécialité]], tbl_produits[Nom normalisé], 0))</f>
        <v>Netupitant/Palonosetron</v>
      </c>
      <c r="J2454" s="34">
        <f>DATE(LEFT(tbl_data[[#This Row],[Date_rapport]], 4), MID(tbl_data[[#This Row],[Date_rapport]], 6, 2), RIGHT(tbl_data[[#This Row],[Date_rapport]], 2))</f>
        <v>44585</v>
      </c>
    </row>
    <row r="2455" spans="1:10" x14ac:dyDescent="0.2">
      <c r="A2455" s="28" t="s">
        <v>2031</v>
      </c>
      <c r="B2455" t="s">
        <v>3</v>
      </c>
      <c r="C2455" s="28" t="s">
        <v>300</v>
      </c>
      <c r="D2455" t="s">
        <v>43</v>
      </c>
      <c r="E2455" t="s">
        <v>2</v>
      </c>
      <c r="F2455" t="str">
        <f>INDEX(tbl_produits[Nom normalisé], MATCH(tbl_data[[#This Row],[Spécialité]], tbl_produits[Nom original], 0))</f>
        <v>ACIDES AMINES POUR LEUCINOSE DECOMPENSEE AP-HP, solution pour perfusion</v>
      </c>
      <c r="G2455" t="str">
        <f>INDEX(tbl_produits[Classe nom], MATCH(tbl_data[[#This Row],[NORM_Spécialité]], tbl_produits[Nom normalisé], 0))</f>
        <v>Sang et organes hématopoïétiques</v>
      </c>
      <c r="H2455">
        <f>YEAR(tbl_data[[#This Row],[Date_rapport]])</f>
        <v>2022</v>
      </c>
      <c r="I2455" t="str">
        <f>INDEX(tbl_produits[Molécule extraite], MATCH(tbl_data[[#This Row],[NORM_Spécialité]], tbl_produits[Nom normalisé], 0))</f>
        <v>Acides aminés</v>
      </c>
      <c r="J2455" s="34">
        <f>DATE(LEFT(tbl_data[[#This Row],[Date_rapport]], 4), MID(tbl_data[[#This Row],[Date_rapport]], 6, 2), RIGHT(tbl_data[[#This Row],[Date_rapport]], 2))</f>
        <v>44585</v>
      </c>
    </row>
    <row r="2456" spans="1:10" x14ac:dyDescent="0.2">
      <c r="A2456" s="28" t="s">
        <v>2032</v>
      </c>
      <c r="B2456" t="s">
        <v>9</v>
      </c>
      <c r="C2456" s="28" t="s">
        <v>494</v>
      </c>
      <c r="D2456" t="s">
        <v>495</v>
      </c>
      <c r="E2456" t="s">
        <v>2</v>
      </c>
      <c r="F2456" t="str">
        <f>INDEX(tbl_produits[Nom normalisé], MATCH(tbl_data[[#This Row],[Spécialité]], tbl_produits[Nom original], 0))</f>
        <v>KARDEGIC 500 mg/5 ml, poudre pour solution injectable</v>
      </c>
      <c r="G2456" t="str">
        <f>INDEX(tbl_produits[Classe nom], MATCH(tbl_data[[#This Row],[NORM_Spécialité]], tbl_produits[Nom normalisé], 0))</f>
        <v>Système nerveux</v>
      </c>
      <c r="H2456">
        <f>YEAR(tbl_data[[#This Row],[Date_rapport]])</f>
        <v>2022</v>
      </c>
      <c r="I2456" t="str">
        <f>INDEX(tbl_produits[Molécule extraite], MATCH(tbl_data[[#This Row],[NORM_Spécialité]], tbl_produits[Nom normalisé], 0))</f>
        <v>DL-lysine (acétylsalicylate de)</v>
      </c>
      <c r="J2456" s="34">
        <f>DATE(LEFT(tbl_data[[#This Row],[Date_rapport]], 4), MID(tbl_data[[#This Row],[Date_rapport]], 6, 2), RIGHT(tbl_data[[#This Row],[Date_rapport]], 2))</f>
        <v>44599</v>
      </c>
    </row>
    <row r="2457" spans="1:10" x14ac:dyDescent="0.2">
      <c r="A2457" s="28" t="s">
        <v>2032</v>
      </c>
      <c r="B2457" t="s">
        <v>3</v>
      </c>
      <c r="C2457" s="28" t="s">
        <v>494</v>
      </c>
      <c r="D2457" t="s">
        <v>496</v>
      </c>
      <c r="E2457" t="s">
        <v>2</v>
      </c>
      <c r="F2457" t="str">
        <f>INDEX(tbl_produits[Nom normalisé], MATCH(tbl_data[[#This Row],[Spécialité]], tbl_produits[Nom original], 0))</f>
        <v>JAVLOR 25 mg/ml, solution à diluer pour perfusion en flacon de 2 ml</v>
      </c>
      <c r="G2457" t="str">
        <f>INDEX(tbl_produits[Classe nom], MATCH(tbl_data[[#This Row],[NORM_Spécialité]], tbl_produits[Nom normalisé], 0))</f>
        <v>Antinéoplasiques et immunomodulateurs</v>
      </c>
      <c r="H2457">
        <f>YEAR(tbl_data[[#This Row],[Date_rapport]])</f>
        <v>2022</v>
      </c>
      <c r="I2457" t="str">
        <f>INDEX(tbl_produits[Molécule extraite], MATCH(tbl_data[[#This Row],[NORM_Spécialité]], tbl_produits[Nom normalisé], 0))</f>
        <v>Vinflunine</v>
      </c>
      <c r="J2457" s="34">
        <f>DATE(LEFT(tbl_data[[#This Row],[Date_rapport]], 4), MID(tbl_data[[#This Row],[Date_rapport]], 6, 2), RIGHT(tbl_data[[#This Row],[Date_rapport]], 2))</f>
        <v>44599</v>
      </c>
    </row>
    <row r="2458" spans="1:10" x14ac:dyDescent="0.2">
      <c r="A2458" s="28" t="s">
        <v>2032</v>
      </c>
      <c r="B2458" t="s">
        <v>3</v>
      </c>
      <c r="C2458" s="28" t="s">
        <v>494</v>
      </c>
      <c r="D2458" t="s">
        <v>497</v>
      </c>
      <c r="E2458" t="s">
        <v>2</v>
      </c>
      <c r="F2458" t="str">
        <f>INDEX(tbl_produits[Nom normalisé], MATCH(tbl_data[[#This Row],[Spécialité]], tbl_produits[Nom original], 0))</f>
        <v>ERWINASE 10 000 UI/flacon, poudre pour solution pour injection</v>
      </c>
      <c r="G2458" t="str">
        <f>INDEX(tbl_produits[Classe nom], MATCH(tbl_data[[#This Row],[NORM_Spécialité]], tbl_produits[Nom normalisé], 0))</f>
        <v>Antinéoplasiques et immunomodulateurs</v>
      </c>
      <c r="H2458">
        <f>YEAR(tbl_data[[#This Row],[Date_rapport]])</f>
        <v>2022</v>
      </c>
      <c r="I2458" t="str">
        <f>INDEX(tbl_produits[Molécule extraite], MATCH(tbl_data[[#This Row],[NORM_Spécialité]], tbl_produits[Nom normalisé], 0))</f>
        <v>L-asparaginase</v>
      </c>
      <c r="J2458" s="34">
        <f>DATE(LEFT(tbl_data[[#This Row],[Date_rapport]], 4), MID(tbl_data[[#This Row],[Date_rapport]], 6, 2), RIGHT(tbl_data[[#This Row],[Date_rapport]], 2))</f>
        <v>44599</v>
      </c>
    </row>
    <row r="2459" spans="1:10" x14ac:dyDescent="0.2">
      <c r="A2459" s="28" t="s">
        <v>2032</v>
      </c>
      <c r="B2459" t="s">
        <v>6</v>
      </c>
      <c r="C2459" s="28" t="s">
        <v>494</v>
      </c>
      <c r="D2459" t="s">
        <v>498</v>
      </c>
      <c r="E2459" t="s">
        <v>494</v>
      </c>
      <c r="F2459" t="str">
        <f>INDEX(tbl_produits[Nom normalisé], MATCH(tbl_data[[#This Row],[Spécialité]], tbl_produits[Nom original], 0))</f>
        <v>NALADOR 500 microgrammes, lyophilisat pour usage parentéral</v>
      </c>
      <c r="G2459" t="str">
        <f>INDEX(tbl_produits[Classe nom], MATCH(tbl_data[[#This Row],[NORM_Spécialité]], tbl_produits[Nom normalisé], 0))</f>
        <v>Système génito-urinaire et hormones sexuelles</v>
      </c>
      <c r="H2459">
        <f>YEAR(tbl_data[[#This Row],[Date_rapport]])</f>
        <v>2022</v>
      </c>
      <c r="I2459" t="str">
        <f>INDEX(tbl_produits[Molécule extraite], MATCH(tbl_data[[#This Row],[NORM_Spécialité]], tbl_produits[Nom normalisé], 0))</f>
        <v>Sulprostone</v>
      </c>
      <c r="J2459" s="34">
        <f>DATE(LEFT(tbl_data[[#This Row],[Date_rapport]], 4), MID(tbl_data[[#This Row],[Date_rapport]], 6, 2), RIGHT(tbl_data[[#This Row],[Date_rapport]], 2))</f>
        <v>44599</v>
      </c>
    </row>
    <row r="2460" spans="1:10" x14ac:dyDescent="0.2">
      <c r="A2460" s="28" t="s">
        <v>2032</v>
      </c>
      <c r="B2460" t="s">
        <v>9</v>
      </c>
      <c r="C2460" s="28" t="s">
        <v>494</v>
      </c>
      <c r="D2460" t="s">
        <v>499</v>
      </c>
      <c r="E2460" t="s">
        <v>2</v>
      </c>
      <c r="F2460" t="str">
        <f>INDEX(tbl_produits[Nom normalisé], MATCH(tbl_data[[#This Row],[Spécialité]], tbl_produits[Nom original], 0))</f>
        <v>TACHOSIL, matrice pour collage tissulaire</v>
      </c>
      <c r="G2460" t="str">
        <f>INDEX(tbl_produits[Classe nom], MATCH(tbl_data[[#This Row],[NORM_Spécialité]], tbl_produits[Nom normalisé], 0))</f>
        <v>Sang et organes hématopoïétiques</v>
      </c>
      <c r="H2460">
        <f>YEAR(tbl_data[[#This Row],[Date_rapport]])</f>
        <v>2022</v>
      </c>
      <c r="I2460" t="str">
        <f>INDEX(tbl_produits[Molécule extraite], MATCH(tbl_data[[#This Row],[NORM_Spécialité]], tbl_produits[Nom normalisé], 0))</f>
        <v>Fibrinogène/Thrombine</v>
      </c>
      <c r="J2460" s="34">
        <f>DATE(LEFT(tbl_data[[#This Row],[Date_rapport]], 4), MID(tbl_data[[#This Row],[Date_rapport]], 6, 2), RIGHT(tbl_data[[#This Row],[Date_rapport]], 2))</f>
        <v>44599</v>
      </c>
    </row>
    <row r="2461" spans="1:10" x14ac:dyDescent="0.2">
      <c r="A2461" s="28" t="s">
        <v>2032</v>
      </c>
      <c r="B2461" t="s">
        <v>9</v>
      </c>
      <c r="C2461" s="28" t="s">
        <v>500</v>
      </c>
      <c r="D2461" t="s">
        <v>443</v>
      </c>
      <c r="E2461" t="s">
        <v>2</v>
      </c>
      <c r="F2461" t="str">
        <f>INDEX(tbl_produits[Nom normalisé], MATCH(tbl_data[[#This Row],[Spécialité]], tbl_produits[Nom original], 0))</f>
        <v>THERACAP 131, Iodure (131I) de sodium pour thérapie, gélule</v>
      </c>
      <c r="G2461" t="str">
        <f>INDEX(tbl_produits[Classe nom], MATCH(tbl_data[[#This Row],[NORM_Spécialité]], tbl_produits[Nom normalisé], 0))</f>
        <v>Divers</v>
      </c>
      <c r="H2461">
        <f>YEAR(tbl_data[[#This Row],[Date_rapport]])</f>
        <v>2022</v>
      </c>
      <c r="I2461" t="str">
        <f>INDEX(tbl_produits[Molécule extraite], MATCH(tbl_data[[#This Row],[NORM_Spécialité]], tbl_produits[Nom normalisé], 0))</f>
        <v>Iodure (131I) de sodium</v>
      </c>
      <c r="J2461" s="34">
        <f>DATE(LEFT(tbl_data[[#This Row],[Date_rapport]], 4), MID(tbl_data[[#This Row],[Date_rapport]], 6, 2), RIGHT(tbl_data[[#This Row],[Date_rapport]], 2))</f>
        <v>44599</v>
      </c>
    </row>
    <row r="2462" spans="1:10" x14ac:dyDescent="0.2">
      <c r="A2462" s="28" t="s">
        <v>2032</v>
      </c>
      <c r="B2462" t="s">
        <v>9</v>
      </c>
      <c r="C2462" s="28" t="s">
        <v>500</v>
      </c>
      <c r="D2462" t="s">
        <v>501</v>
      </c>
      <c r="E2462" t="s">
        <v>2</v>
      </c>
      <c r="F2462" t="str">
        <f>INDEX(tbl_produits[Nom normalisé], MATCH(tbl_data[[#This Row],[Spécialité]], tbl_produits[Nom original], 0))</f>
        <v>OCTREOTIDE Hospira 50 microgrammes/1 ml - 100 microgrammes/1 ml - 500 microgrammes/1 ml, solution injectable</v>
      </c>
      <c r="G2462" t="str">
        <f>INDEX(tbl_produits[Classe nom], MATCH(tbl_data[[#This Row],[NORM_Spécialité]], tbl_produits[Nom normalisé], 0))</f>
        <v>Hormones systémiques sauf hormones sexuelles et insulines</v>
      </c>
      <c r="H2462">
        <f>YEAR(tbl_data[[#This Row],[Date_rapport]])</f>
        <v>2022</v>
      </c>
      <c r="I2462" t="str">
        <f>INDEX(tbl_produits[Molécule extraite], MATCH(tbl_data[[#This Row],[NORM_Spécialité]], tbl_produits[Nom normalisé], 0))</f>
        <v>Octréotide</v>
      </c>
      <c r="J2462" s="34">
        <f>DATE(LEFT(tbl_data[[#This Row],[Date_rapport]], 4), MID(tbl_data[[#This Row],[Date_rapport]], 6, 2), RIGHT(tbl_data[[#This Row],[Date_rapport]], 2))</f>
        <v>44599</v>
      </c>
    </row>
    <row r="2463" spans="1:10" x14ac:dyDescent="0.2">
      <c r="A2463" s="28" t="s">
        <v>2032</v>
      </c>
      <c r="B2463" t="s">
        <v>6</v>
      </c>
      <c r="C2463" s="28" t="s">
        <v>500</v>
      </c>
      <c r="D2463" t="s">
        <v>502</v>
      </c>
      <c r="E2463" t="s">
        <v>500</v>
      </c>
      <c r="F2463" t="str">
        <f>INDEX(tbl_produits[Nom normalisé], MATCH(tbl_data[[#This Row],[Spécialité]], tbl_produits[Nom original], 0))</f>
        <v>METHOTREXATE Mylan, solution injectable</v>
      </c>
      <c r="G2463" t="str">
        <f>INDEX(tbl_produits[Classe nom], MATCH(tbl_data[[#This Row],[NORM_Spécialité]], tbl_produits[Nom normalisé], 0))</f>
        <v>Antinéoplasiques et immunomodulateurs</v>
      </c>
      <c r="H2463">
        <f>YEAR(tbl_data[[#This Row],[Date_rapport]])</f>
        <v>2022</v>
      </c>
      <c r="I2463" t="str">
        <f>INDEX(tbl_produits[Molécule extraite], MATCH(tbl_data[[#This Row],[NORM_Spécialité]], tbl_produits[Nom normalisé], 0))</f>
        <v>Méthotrexate</v>
      </c>
      <c r="J2463" s="34">
        <f>DATE(LEFT(tbl_data[[#This Row],[Date_rapport]], 4), MID(tbl_data[[#This Row],[Date_rapport]], 6, 2), RIGHT(tbl_data[[#This Row],[Date_rapport]], 2))</f>
        <v>44599</v>
      </c>
    </row>
    <row r="2464" spans="1:10" x14ac:dyDescent="0.2">
      <c r="A2464" s="28" t="s">
        <v>2032</v>
      </c>
      <c r="B2464" t="s">
        <v>9</v>
      </c>
      <c r="C2464" s="28" t="s">
        <v>503</v>
      </c>
      <c r="D2464" t="s">
        <v>444</v>
      </c>
      <c r="E2464" t="s">
        <v>2</v>
      </c>
      <c r="F2464" t="str">
        <f>INDEX(tbl_produits[Nom normalisé], MATCH(tbl_data[[#This Row],[Spécialité]], tbl_produits[Nom original], 0))</f>
        <v>IODURE (131I) de sodium pour therapie curiumpharma, gélule</v>
      </c>
      <c r="G2464" t="str">
        <f>INDEX(tbl_produits[Classe nom], MATCH(tbl_data[[#This Row],[NORM_Spécialité]], tbl_produits[Nom normalisé], 0))</f>
        <v>Divers</v>
      </c>
      <c r="H2464">
        <f>YEAR(tbl_data[[#This Row],[Date_rapport]])</f>
        <v>2022</v>
      </c>
      <c r="I2464" t="str">
        <f>INDEX(tbl_produits[Molécule extraite], MATCH(tbl_data[[#This Row],[NORM_Spécialité]], tbl_produits[Nom normalisé], 0))</f>
        <v>Iodure (131I) de sodium</v>
      </c>
      <c r="J2464" s="34">
        <f>DATE(LEFT(tbl_data[[#This Row],[Date_rapport]], 4), MID(tbl_data[[#This Row],[Date_rapport]], 6, 2), RIGHT(tbl_data[[#This Row],[Date_rapport]], 2))</f>
        <v>44599</v>
      </c>
    </row>
    <row r="2465" spans="1:10" x14ac:dyDescent="0.2">
      <c r="A2465" s="28" t="s">
        <v>2032</v>
      </c>
      <c r="B2465" t="s">
        <v>9</v>
      </c>
      <c r="C2465" s="28" t="s">
        <v>504</v>
      </c>
      <c r="D2465" t="s">
        <v>505</v>
      </c>
      <c r="E2465" t="s">
        <v>2</v>
      </c>
      <c r="F2465" t="str">
        <f>INDEX(tbl_produits[Nom normalisé], MATCH(tbl_data[[#This Row],[Spécialité]], tbl_produits[Nom original], 0))</f>
        <v>XEPLION 100 mg, suspension injectable à libération prolongée</v>
      </c>
      <c r="G2465" t="str">
        <f>INDEX(tbl_produits[Classe nom], MATCH(tbl_data[[#This Row],[NORM_Spécialité]], tbl_produits[Nom normalisé], 0))</f>
        <v>Système nerveux</v>
      </c>
      <c r="H2465">
        <f>YEAR(tbl_data[[#This Row],[Date_rapport]])</f>
        <v>2022</v>
      </c>
      <c r="I2465" t="str">
        <f>INDEX(tbl_produits[Molécule extraite], MATCH(tbl_data[[#This Row],[NORM_Spécialité]], tbl_produits[Nom normalisé], 0))</f>
        <v>Palipéridone</v>
      </c>
      <c r="J2465" s="34">
        <f>DATE(LEFT(tbl_data[[#This Row],[Date_rapport]], 4), MID(tbl_data[[#This Row],[Date_rapport]], 6, 2), RIGHT(tbl_data[[#This Row],[Date_rapport]], 2))</f>
        <v>44599</v>
      </c>
    </row>
    <row r="2466" spans="1:10" x14ac:dyDescent="0.2">
      <c r="A2466" s="28" t="s">
        <v>2032</v>
      </c>
      <c r="B2466" t="s">
        <v>6</v>
      </c>
      <c r="C2466" s="28" t="s">
        <v>504</v>
      </c>
      <c r="D2466" t="s">
        <v>506</v>
      </c>
      <c r="E2466" t="s">
        <v>504</v>
      </c>
      <c r="F2466" t="str">
        <f>INDEX(tbl_produits[Nom normalisé], MATCH(tbl_data[[#This Row],[Spécialité]], tbl_produits[Nom original], 0))</f>
        <v>TRANDATE 5 mg/ml, solution injectable</v>
      </c>
      <c r="G2466" t="str">
        <f>INDEX(tbl_produits[Classe nom], MATCH(tbl_data[[#This Row],[NORM_Spécialité]], tbl_produits[Nom normalisé], 0))</f>
        <v>Système cardiovasculaire</v>
      </c>
      <c r="H2466">
        <f>YEAR(tbl_data[[#This Row],[Date_rapport]])</f>
        <v>2022</v>
      </c>
      <c r="I2466" t="str">
        <f>INDEX(tbl_produits[Molécule extraite], MATCH(tbl_data[[#This Row],[NORM_Spécialité]], tbl_produits[Nom normalisé], 0))</f>
        <v>Labétalol (chlorhydrate de)</v>
      </c>
      <c r="J2466" s="34">
        <f>DATE(LEFT(tbl_data[[#This Row],[Date_rapport]], 4), MID(tbl_data[[#This Row],[Date_rapport]], 6, 2), RIGHT(tbl_data[[#This Row],[Date_rapport]], 2))</f>
        <v>44599</v>
      </c>
    </row>
    <row r="2467" spans="1:10" x14ac:dyDescent="0.2">
      <c r="A2467" s="28" t="s">
        <v>2032</v>
      </c>
      <c r="B2467" t="s">
        <v>9</v>
      </c>
      <c r="C2467" s="28" t="s">
        <v>507</v>
      </c>
      <c r="D2467" t="s">
        <v>508</v>
      </c>
      <c r="E2467" t="s">
        <v>2</v>
      </c>
      <c r="F2467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2467" t="str">
        <f>INDEX(tbl_produits[Classe nom], MATCH(tbl_data[[#This Row],[NORM_Spécialité]], tbl_produits[Nom normalisé], 0))</f>
        <v>Système cardiovasculaire</v>
      </c>
      <c r="H2467">
        <f>YEAR(tbl_data[[#This Row],[Date_rapport]])</f>
        <v>2022</v>
      </c>
      <c r="I2467" t="str">
        <f>INDEX(tbl_produits[Molécule extraite], MATCH(tbl_data[[#This Row],[NORM_Spécialité]], tbl_produits[Nom normalisé], 0))</f>
        <v>Urapidil</v>
      </c>
      <c r="J2467" s="34">
        <f>DATE(LEFT(tbl_data[[#This Row],[Date_rapport]], 4), MID(tbl_data[[#This Row],[Date_rapport]], 6, 2), RIGHT(tbl_data[[#This Row],[Date_rapport]], 2))</f>
        <v>44599</v>
      </c>
    </row>
    <row r="2468" spans="1:10" x14ac:dyDescent="0.2">
      <c r="A2468" s="28" t="s">
        <v>2032</v>
      </c>
      <c r="B2468" t="s">
        <v>9</v>
      </c>
      <c r="C2468" s="28" t="s">
        <v>507</v>
      </c>
      <c r="D2468" t="s">
        <v>509</v>
      </c>
      <c r="E2468" t="s">
        <v>2</v>
      </c>
      <c r="F2468" t="str">
        <f>INDEX(tbl_produits[Nom normalisé], MATCH(tbl_data[[#This Row],[Spécialité]], tbl_produits[Nom original], 0))</f>
        <v>SUCCIAPTAL 200 mg, gélule</v>
      </c>
      <c r="G2468" t="str">
        <f>INDEX(tbl_produits[Classe nom], MATCH(tbl_data[[#This Row],[NORM_Spécialité]], tbl_produits[Nom normalisé], 0))</f>
        <v>Anti-infectieux à usage systémique</v>
      </c>
      <c r="H2468">
        <f>YEAR(tbl_data[[#This Row],[Date_rapport]])</f>
        <v>2022</v>
      </c>
      <c r="I2468" t="str">
        <f>INDEX(tbl_produits[Molécule extraite], MATCH(tbl_data[[#This Row],[NORM_Spécialité]], tbl_produits[Nom normalisé], 0))</f>
        <v>Succinylsulfathiazole</v>
      </c>
      <c r="J2468" s="34">
        <f>DATE(LEFT(tbl_data[[#This Row],[Date_rapport]], 4), MID(tbl_data[[#This Row],[Date_rapport]], 6, 2), RIGHT(tbl_data[[#This Row],[Date_rapport]], 2))</f>
        <v>44599</v>
      </c>
    </row>
    <row r="2469" spans="1:10" x14ac:dyDescent="0.2">
      <c r="A2469" s="28" t="s">
        <v>2032</v>
      </c>
      <c r="B2469" t="s">
        <v>6</v>
      </c>
      <c r="C2469" s="28" t="s">
        <v>510</v>
      </c>
      <c r="D2469" t="s">
        <v>511</v>
      </c>
      <c r="E2469" t="s">
        <v>510</v>
      </c>
      <c r="F2469" t="str">
        <f>INDEX(tbl_produits[Nom normalisé], MATCH(tbl_data[[#This Row],[Spécialité]], tbl_produits[Nom original], 0))</f>
        <v>TUBERTEST, solution injectable Dérivé protéinique purifié de tuberculine</v>
      </c>
      <c r="G2469" t="str">
        <f>INDEX(tbl_produits[Classe nom], MATCH(tbl_data[[#This Row],[NORM_Spécialité]], tbl_produits[Nom normalisé], 0))</f>
        <v>Divers</v>
      </c>
      <c r="H2469">
        <f>YEAR(tbl_data[[#This Row],[Date_rapport]])</f>
        <v>2022</v>
      </c>
      <c r="I2469" t="str">
        <f>INDEX(tbl_produits[Molécule extraite], MATCH(tbl_data[[#This Row],[NORM_Spécialité]], tbl_produits[Nom normalisé], 0))</f>
        <v>Tuberculine purifiée</v>
      </c>
      <c r="J2469" s="34">
        <f>DATE(LEFT(tbl_data[[#This Row],[Date_rapport]], 4), MID(tbl_data[[#This Row],[Date_rapport]], 6, 2), RIGHT(tbl_data[[#This Row],[Date_rapport]], 2))</f>
        <v>44599</v>
      </c>
    </row>
    <row r="2470" spans="1:10" x14ac:dyDescent="0.2">
      <c r="A2470" s="28" t="s">
        <v>2032</v>
      </c>
      <c r="B2470" t="s">
        <v>9</v>
      </c>
      <c r="C2470" s="28" t="s">
        <v>510</v>
      </c>
      <c r="D2470" t="s">
        <v>512</v>
      </c>
      <c r="E2470" t="s">
        <v>2</v>
      </c>
      <c r="F2470" t="str">
        <f>INDEX(tbl_produits[Nom normalisé], MATCH(tbl_data[[#This Row],[Spécialité]], tbl_produits[Nom original], 0))</f>
        <v>PLASMALYTE Viaflo, solution pour perfusion</v>
      </c>
      <c r="G2470" t="str">
        <f>INDEX(tbl_produits[Classe nom], MATCH(tbl_data[[#This Row],[NORM_Spécialité]], tbl_produits[Nom normalisé], 0))</f>
        <v>Sang et organes hématopoïétiques</v>
      </c>
      <c r="H2470">
        <f>YEAR(tbl_data[[#This Row],[Date_rapport]])</f>
        <v>2022</v>
      </c>
      <c r="I2470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2470" s="34">
        <f>DATE(LEFT(tbl_data[[#This Row],[Date_rapport]], 4), MID(tbl_data[[#This Row],[Date_rapport]], 6, 2), RIGHT(tbl_data[[#This Row],[Date_rapport]], 2))</f>
        <v>44599</v>
      </c>
    </row>
    <row r="2471" spans="1:10" x14ac:dyDescent="0.2">
      <c r="A2471" s="28" t="s">
        <v>2032</v>
      </c>
      <c r="B2471" t="s">
        <v>9</v>
      </c>
      <c r="C2471" s="28" t="s">
        <v>510</v>
      </c>
      <c r="D2471" t="s">
        <v>513</v>
      </c>
      <c r="E2471" t="s">
        <v>259</v>
      </c>
      <c r="F2471" t="str">
        <f>INDEX(tbl_produits[Nom normalisé], MATCH(tbl_data[[#This Row],[Spécialité]], tbl_produits[Nom original], 0))</f>
        <v>PEDIAVEN AP-HP nouveau-né 2, solution pour perfusion, poche bicompartimentée de 250 ml</v>
      </c>
      <c r="G2471" t="str">
        <f>INDEX(tbl_produits[Classe nom], MATCH(tbl_data[[#This Row],[NORM_Spécialité]], tbl_produits[Nom normalisé], 0))</f>
        <v>Sang et organes hématopoïétiques</v>
      </c>
      <c r="H2471">
        <f>YEAR(tbl_data[[#This Row],[Date_rapport]])</f>
        <v>2022</v>
      </c>
      <c r="I2471" t="str">
        <f>INDEX(tbl_produits[Molécule extraite], MATCH(tbl_data[[#This Row],[NORM_Spécialité]], tbl_produits[Nom normalisé], 0))</f>
        <v>Mélange nutritif</v>
      </c>
      <c r="J2471" s="34">
        <f>DATE(LEFT(tbl_data[[#This Row],[Date_rapport]], 4), MID(tbl_data[[#This Row],[Date_rapport]], 6, 2), RIGHT(tbl_data[[#This Row],[Date_rapport]], 2))</f>
        <v>44599</v>
      </c>
    </row>
    <row r="2472" spans="1:10" x14ac:dyDescent="0.2">
      <c r="A2472" s="28" t="s">
        <v>2032</v>
      </c>
      <c r="B2472" t="s">
        <v>6</v>
      </c>
      <c r="C2472" s="28" t="s">
        <v>514</v>
      </c>
      <c r="D2472" t="s">
        <v>515</v>
      </c>
      <c r="E2472" t="s">
        <v>2</v>
      </c>
      <c r="F2472" t="str">
        <f>INDEX(tbl_produits[Nom normalisé], MATCH(tbl_data[[#This Row],[Spécialité]], tbl_produits[Nom original], 0))</f>
        <v>COLCHIMAX, comprimé pelliculé sécable</v>
      </c>
      <c r="G2472" t="str">
        <f>INDEX(tbl_produits[Classe nom], MATCH(tbl_data[[#This Row],[NORM_Spécialité]], tbl_produits[Nom normalisé], 0))</f>
        <v xml:space="preserve">Système musculo-squelettique </v>
      </c>
      <c r="H2472">
        <f>YEAR(tbl_data[[#This Row],[Date_rapport]])</f>
        <v>2022</v>
      </c>
      <c r="I2472" t="str">
        <f>INDEX(tbl_produits[Molécule extraite], MATCH(tbl_data[[#This Row],[NORM_Spécialité]], tbl_produits[Nom normalisé], 0))</f>
        <v>Colchicine/Opium/Tiémonium méthylsulfate</v>
      </c>
      <c r="J2472" s="34">
        <f>DATE(LEFT(tbl_data[[#This Row],[Date_rapport]], 4), MID(tbl_data[[#This Row],[Date_rapport]], 6, 2), RIGHT(tbl_data[[#This Row],[Date_rapport]], 2))</f>
        <v>44599</v>
      </c>
    </row>
    <row r="2473" spans="1:10" x14ac:dyDescent="0.2">
      <c r="A2473" s="28" t="s">
        <v>2032</v>
      </c>
      <c r="B2473" t="s">
        <v>9</v>
      </c>
      <c r="C2473" s="28" t="s">
        <v>438</v>
      </c>
      <c r="D2473" t="s">
        <v>439</v>
      </c>
      <c r="E2473" t="s">
        <v>2</v>
      </c>
      <c r="F2473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2473" t="str">
        <f>INDEX(tbl_produits[Classe nom], MATCH(tbl_data[[#This Row],[NORM_Spécialité]], tbl_produits[Nom normalisé], 0))</f>
        <v>Anti-infectieux à usage systémique</v>
      </c>
      <c r="H2473">
        <f>YEAR(tbl_data[[#This Row],[Date_rapport]])</f>
        <v>2022</v>
      </c>
      <c r="I2473" t="str">
        <f>INDEX(tbl_produits[Molécule extraite], MATCH(tbl_data[[#This Row],[NORM_Spécialité]], tbl_produits[Nom normalisé], 0))</f>
        <v>Azithromycine</v>
      </c>
      <c r="J2473" s="34">
        <f>DATE(LEFT(tbl_data[[#This Row],[Date_rapport]], 4), MID(tbl_data[[#This Row],[Date_rapport]], 6, 2), RIGHT(tbl_data[[#This Row],[Date_rapport]], 2))</f>
        <v>44599</v>
      </c>
    </row>
    <row r="2474" spans="1:10" x14ac:dyDescent="0.2">
      <c r="A2474" s="28" t="s">
        <v>2032</v>
      </c>
      <c r="B2474" t="s">
        <v>9</v>
      </c>
      <c r="C2474" s="28" t="s">
        <v>438</v>
      </c>
      <c r="D2474" t="s">
        <v>440</v>
      </c>
      <c r="E2474" t="s">
        <v>2</v>
      </c>
      <c r="F2474" t="str">
        <f>INDEX(tbl_produits[Nom normalisé], MATCH(tbl_data[[#This Row],[Spécialité]], tbl_produits[Nom original], 0))</f>
        <v>CORVASAL 2 mg et 4 mg, comprimé, Molsidomine 2 mg et 4 mg, comprimé</v>
      </c>
      <c r="G2474" t="str">
        <f>INDEX(tbl_produits[Classe nom], MATCH(tbl_data[[#This Row],[NORM_Spécialité]], tbl_produits[Nom normalisé], 0))</f>
        <v>Système cardiovasculaire</v>
      </c>
      <c r="H2474">
        <f>YEAR(tbl_data[[#This Row],[Date_rapport]])</f>
        <v>2022</v>
      </c>
      <c r="I2474" t="str">
        <f>INDEX(tbl_produits[Molécule extraite], MATCH(tbl_data[[#This Row],[NORM_Spécialité]], tbl_produits[Nom normalisé], 0))</f>
        <v>Molsidomine</v>
      </c>
      <c r="J2474" s="34">
        <f>DATE(LEFT(tbl_data[[#This Row],[Date_rapport]], 4), MID(tbl_data[[#This Row],[Date_rapport]], 6, 2), RIGHT(tbl_data[[#This Row],[Date_rapport]], 2))</f>
        <v>44599</v>
      </c>
    </row>
    <row r="2475" spans="1:10" x14ac:dyDescent="0.2">
      <c r="A2475" s="28" t="s">
        <v>2032</v>
      </c>
      <c r="B2475" t="s">
        <v>6</v>
      </c>
      <c r="C2475" s="28" t="s">
        <v>438</v>
      </c>
      <c r="D2475" t="s">
        <v>441</v>
      </c>
      <c r="E2475" t="s">
        <v>285</v>
      </c>
      <c r="F2475" t="str">
        <f>INDEX(tbl_produits[Nom normalisé], MATCH(tbl_data[[#This Row],[Spécialité]], tbl_produits[Nom original], 0))</f>
        <v>PENTACARINAT 300 mg, poudre pour aérosol et pour usage parentéral</v>
      </c>
      <c r="G2475" t="str">
        <f>INDEX(tbl_produits[Classe nom], MATCH(tbl_data[[#This Row],[NORM_Spécialité]], tbl_produits[Nom normalisé], 0))</f>
        <v>Antiparasitaires, insecticides et répulsifs</v>
      </c>
      <c r="H2475">
        <f>YEAR(tbl_data[[#This Row],[Date_rapport]])</f>
        <v>2022</v>
      </c>
      <c r="I2475" t="str">
        <f>INDEX(tbl_produits[Molécule extraite], MATCH(tbl_data[[#This Row],[NORM_Spécialité]], tbl_produits[Nom normalisé], 0))</f>
        <v>Pentamidine (isétionate de) </v>
      </c>
      <c r="J2475" s="34">
        <f>DATE(LEFT(tbl_data[[#This Row],[Date_rapport]], 4), MID(tbl_data[[#This Row],[Date_rapport]], 6, 2), RIGHT(tbl_data[[#This Row],[Date_rapport]], 2))</f>
        <v>44599</v>
      </c>
    </row>
    <row r="2476" spans="1:10" x14ac:dyDescent="0.2">
      <c r="A2476" s="28" t="s">
        <v>2032</v>
      </c>
      <c r="B2476" t="s">
        <v>9</v>
      </c>
      <c r="C2476" s="28" t="s">
        <v>442</v>
      </c>
      <c r="D2476" t="s">
        <v>445</v>
      </c>
      <c r="E2476" t="s">
        <v>2</v>
      </c>
      <c r="F2476" t="str">
        <f>INDEX(tbl_produits[Nom normalisé], MATCH(tbl_data[[#This Row],[Spécialité]], tbl_produits[Nom original], 0))</f>
        <v>ATRACURIUM Hospira 10 mg/ml, solution injectable</v>
      </c>
      <c r="G2476" t="str">
        <f>INDEX(tbl_produits[Classe nom], MATCH(tbl_data[[#This Row],[NORM_Spécialité]], tbl_produits[Nom normalisé], 0))</f>
        <v xml:space="preserve">Système musculo-squelettique </v>
      </c>
      <c r="H2476">
        <f>YEAR(tbl_data[[#This Row],[Date_rapport]])</f>
        <v>2022</v>
      </c>
      <c r="I2476" t="str">
        <f>INDEX(tbl_produits[Molécule extraite], MATCH(tbl_data[[#This Row],[NORM_Spécialité]], tbl_produits[Nom normalisé], 0))</f>
        <v>Atracurium</v>
      </c>
      <c r="J2476" s="34">
        <f>DATE(LEFT(tbl_data[[#This Row],[Date_rapport]], 4), MID(tbl_data[[#This Row],[Date_rapport]], 6, 2), RIGHT(tbl_data[[#This Row],[Date_rapport]], 2))</f>
        <v>44599</v>
      </c>
    </row>
    <row r="2477" spans="1:10" x14ac:dyDescent="0.2">
      <c r="A2477" s="28" t="s">
        <v>2032</v>
      </c>
      <c r="B2477" t="s">
        <v>9</v>
      </c>
      <c r="C2477" s="28" t="s">
        <v>442</v>
      </c>
      <c r="D2477" t="s">
        <v>446</v>
      </c>
      <c r="E2477" t="s">
        <v>2</v>
      </c>
      <c r="F2477" t="str">
        <f>INDEX(tbl_produits[Nom normalisé], MATCH(tbl_data[[#This Row],[Spécialité]], tbl_produits[Nom original], 0))</f>
        <v>BENZOATE de Sodium AP-HP 1 g - 10 mL, solution à diluer pour perfusion</v>
      </c>
      <c r="G2477" t="str">
        <f>INDEX(tbl_produits[Classe nom], MATCH(tbl_data[[#This Row],[NORM_Spécialité]], tbl_produits[Nom normalisé], 0))</f>
        <v>Système nerveux</v>
      </c>
      <c r="H2477">
        <f>YEAR(tbl_data[[#This Row],[Date_rapport]])</f>
        <v>2022</v>
      </c>
      <c r="I2477" t="str">
        <f>INDEX(tbl_produits[Molécule extraite], MATCH(tbl_data[[#This Row],[NORM_Spécialité]], tbl_produits[Nom normalisé], 0))</f>
        <v>Benzoate de sodium</v>
      </c>
      <c r="J2477" s="34">
        <f>DATE(LEFT(tbl_data[[#This Row],[Date_rapport]], 4), MID(tbl_data[[#This Row],[Date_rapport]], 6, 2), RIGHT(tbl_data[[#This Row],[Date_rapport]], 2))</f>
        <v>44599</v>
      </c>
    </row>
    <row r="2478" spans="1:10" x14ac:dyDescent="0.2">
      <c r="A2478" s="28" t="s">
        <v>2032</v>
      </c>
      <c r="B2478" t="s">
        <v>9</v>
      </c>
      <c r="C2478" s="28" t="s">
        <v>447</v>
      </c>
      <c r="D2478" t="s">
        <v>374</v>
      </c>
      <c r="E2478" t="s">
        <v>2</v>
      </c>
      <c r="F2478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2478" t="str">
        <f>INDEX(tbl_produits[Classe nom], MATCH(tbl_data[[#This Row],[NORM_Spécialité]], tbl_produits[Nom normalisé], 0))</f>
        <v>Antinéoplasiques et immunomodulateurs</v>
      </c>
      <c r="H2478">
        <f>YEAR(tbl_data[[#This Row],[Date_rapport]])</f>
        <v>2022</v>
      </c>
      <c r="I2478" t="str">
        <f>INDEX(tbl_produits[Molécule extraite], MATCH(tbl_data[[#This Row],[NORM_Spécialité]], tbl_produits[Nom normalisé], 0))</f>
        <v>Vincristine</v>
      </c>
      <c r="J2478" s="34">
        <f>DATE(LEFT(tbl_data[[#This Row],[Date_rapport]], 4), MID(tbl_data[[#This Row],[Date_rapport]], 6, 2), RIGHT(tbl_data[[#This Row],[Date_rapport]], 2))</f>
        <v>44599</v>
      </c>
    </row>
    <row r="2479" spans="1:10" x14ac:dyDescent="0.2">
      <c r="A2479" s="28" t="s">
        <v>2032</v>
      </c>
      <c r="B2479" t="s">
        <v>9</v>
      </c>
      <c r="C2479" s="28" t="s">
        <v>448</v>
      </c>
      <c r="D2479" t="s">
        <v>449</v>
      </c>
      <c r="E2479" t="s">
        <v>2</v>
      </c>
      <c r="F2479" t="str">
        <f>INDEX(tbl_produits[Nom normalisé], MATCH(tbl_data[[#This Row],[Spécialité]], tbl_produits[Nom original], 0))</f>
        <v>NULOJIX 250 mg, poudre pour solution à diluer pour perfusion</v>
      </c>
      <c r="G2479" t="str">
        <f>INDEX(tbl_produits[Classe nom], MATCH(tbl_data[[#This Row],[NORM_Spécialité]], tbl_produits[Nom normalisé], 0))</f>
        <v>Antinéoplasiques et immunomodulateurs</v>
      </c>
      <c r="H2479">
        <f>YEAR(tbl_data[[#This Row],[Date_rapport]])</f>
        <v>2022</v>
      </c>
      <c r="I2479" t="str">
        <f>INDEX(tbl_produits[Molécule extraite], MATCH(tbl_data[[#This Row],[NORM_Spécialité]], tbl_produits[Nom normalisé], 0))</f>
        <v>Bélatacept</v>
      </c>
      <c r="J2479" s="34">
        <f>DATE(LEFT(tbl_data[[#This Row],[Date_rapport]], 4), MID(tbl_data[[#This Row],[Date_rapport]], 6, 2), RIGHT(tbl_data[[#This Row],[Date_rapport]], 2))</f>
        <v>44599</v>
      </c>
    </row>
    <row r="2480" spans="1:10" x14ac:dyDescent="0.2">
      <c r="A2480" s="28" t="s">
        <v>2032</v>
      </c>
      <c r="B2480" t="s">
        <v>6</v>
      </c>
      <c r="C2480" s="28" t="s">
        <v>448</v>
      </c>
      <c r="D2480" t="s">
        <v>450</v>
      </c>
      <c r="E2480" t="s">
        <v>448</v>
      </c>
      <c r="F2480" t="str">
        <f>INDEX(tbl_produits[Nom normalisé], MATCH(tbl_data[[#This Row],[Spécialité]], tbl_produits[Nom original], 0))</f>
        <v>LYMECYCLINE ARROW 408 mg  (équivalent à 300 mg de tétracycline base), gélule</v>
      </c>
      <c r="G2480" t="str">
        <f>INDEX(tbl_produits[Classe nom], MATCH(tbl_data[[#This Row],[NORM_Spécialité]], tbl_produits[Nom normalisé], 0))</f>
        <v>Anti-infectieux à usage systémique</v>
      </c>
      <c r="H2480">
        <f>YEAR(tbl_data[[#This Row],[Date_rapport]])</f>
        <v>2022</v>
      </c>
      <c r="I2480" t="str">
        <f>INDEX(tbl_produits[Molécule extraite], MATCH(tbl_data[[#This Row],[NORM_Spécialité]], tbl_produits[Nom normalisé], 0))</f>
        <v>Lymécycline</v>
      </c>
      <c r="J2480" s="34">
        <f>DATE(LEFT(tbl_data[[#This Row],[Date_rapport]], 4), MID(tbl_data[[#This Row],[Date_rapport]], 6, 2), RIGHT(tbl_data[[#This Row],[Date_rapport]], 2))</f>
        <v>44599</v>
      </c>
    </row>
    <row r="2481" spans="1:10" x14ac:dyDescent="0.2">
      <c r="A2481" s="28" t="s">
        <v>2032</v>
      </c>
      <c r="B2481" t="s">
        <v>6</v>
      </c>
      <c r="C2481" s="28" t="s">
        <v>448</v>
      </c>
      <c r="D2481" t="s">
        <v>451</v>
      </c>
      <c r="E2481" t="s">
        <v>456</v>
      </c>
      <c r="F2481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2481" t="str">
        <f>INDEX(tbl_produits[Classe nom], MATCH(tbl_data[[#This Row],[NORM_Spécialité]], tbl_produits[Nom normalisé], 0))</f>
        <v>Sang et organes hématopoïétiques</v>
      </c>
      <c r="H2481">
        <f>YEAR(tbl_data[[#This Row],[Date_rapport]])</f>
        <v>2022</v>
      </c>
      <c r="I2481" t="str">
        <f>INDEX(tbl_produits[Molécule extraite], MATCH(tbl_data[[#This Row],[NORM_Spécialité]], tbl_produits[Nom normalisé], 0))</f>
        <v>Chlorure de magnésium</v>
      </c>
      <c r="J2481" s="34">
        <f>DATE(LEFT(tbl_data[[#This Row],[Date_rapport]], 4), MID(tbl_data[[#This Row],[Date_rapport]], 6, 2), RIGHT(tbl_data[[#This Row],[Date_rapport]], 2))</f>
        <v>44599</v>
      </c>
    </row>
    <row r="2482" spans="1:10" x14ac:dyDescent="0.2">
      <c r="A2482" s="28" t="s">
        <v>2032</v>
      </c>
      <c r="B2482" t="s">
        <v>6</v>
      </c>
      <c r="C2482" s="28" t="s">
        <v>452</v>
      </c>
      <c r="D2482" t="s">
        <v>453</v>
      </c>
      <c r="E2482" t="s">
        <v>452</v>
      </c>
      <c r="F2482" t="str">
        <f>INDEX(tbl_produits[Nom normalisé], MATCH(tbl_data[[#This Row],[Spécialité]], tbl_produits[Nom original], 0))</f>
        <v>KEVZARA 150 mg, solution injectable en seringue préremplie</v>
      </c>
      <c r="G2482" t="str">
        <f>INDEX(tbl_produits[Classe nom], MATCH(tbl_data[[#This Row],[NORM_Spécialité]], tbl_produits[Nom normalisé], 0))</f>
        <v>Antinéoplasiques et immunomodulateurs</v>
      </c>
      <c r="H2482">
        <f>YEAR(tbl_data[[#This Row],[Date_rapport]])</f>
        <v>2022</v>
      </c>
      <c r="I2482" t="str">
        <f>INDEX(tbl_produits[Molécule extraite], MATCH(tbl_data[[#This Row],[NORM_Spécialité]], tbl_produits[Nom normalisé], 0))</f>
        <v>Sarilumab</v>
      </c>
      <c r="J2482" s="34">
        <f>DATE(LEFT(tbl_data[[#This Row],[Date_rapport]], 4), MID(tbl_data[[#This Row],[Date_rapport]], 6, 2), RIGHT(tbl_data[[#This Row],[Date_rapport]], 2))</f>
        <v>44599</v>
      </c>
    </row>
    <row r="2483" spans="1:10" x14ac:dyDescent="0.2">
      <c r="A2483" s="28" t="s">
        <v>2032</v>
      </c>
      <c r="B2483" t="s">
        <v>6</v>
      </c>
      <c r="C2483" s="28" t="s">
        <v>452</v>
      </c>
      <c r="D2483" t="s">
        <v>454</v>
      </c>
      <c r="E2483" t="s">
        <v>452</v>
      </c>
      <c r="F2483" t="str">
        <f>INDEX(tbl_produits[Nom normalisé], MATCH(tbl_data[[#This Row],[Spécialité]], tbl_produits[Nom original], 0))</f>
        <v>MORPHINE (SULFATE) LAVOISIER 20 mg/ml, solution injectable</v>
      </c>
      <c r="G2483" t="str">
        <f>INDEX(tbl_produits[Classe nom], MATCH(tbl_data[[#This Row],[NORM_Spécialité]], tbl_produits[Nom normalisé], 0))</f>
        <v>Système nerveux</v>
      </c>
      <c r="H2483">
        <f>YEAR(tbl_data[[#This Row],[Date_rapport]])</f>
        <v>2022</v>
      </c>
      <c r="I2483" t="str">
        <f>INDEX(tbl_produits[Molécule extraite], MATCH(tbl_data[[#This Row],[NORM_Spécialité]], tbl_produits[Nom normalisé], 0))</f>
        <v>Morphine (sulfate)</v>
      </c>
      <c r="J2483" s="34">
        <f>DATE(LEFT(tbl_data[[#This Row],[Date_rapport]], 4), MID(tbl_data[[#This Row],[Date_rapport]], 6, 2), RIGHT(tbl_data[[#This Row],[Date_rapport]], 2))</f>
        <v>44599</v>
      </c>
    </row>
    <row r="2484" spans="1:10" x14ac:dyDescent="0.2">
      <c r="A2484" s="28" t="s">
        <v>2032</v>
      </c>
      <c r="B2484" t="s">
        <v>6</v>
      </c>
      <c r="C2484" s="28" t="s">
        <v>452</v>
      </c>
      <c r="D2484" t="s">
        <v>455</v>
      </c>
      <c r="E2484" t="s">
        <v>452</v>
      </c>
      <c r="F2484" t="str">
        <f>INDEX(tbl_produits[Nom normalisé], MATCH(tbl_data[[#This Row],[Spécialité]], tbl_produits[Nom original], 0))</f>
        <v>MORPHINE (SULFATE) LAVOISIER 50 mg/ml, solution injectable</v>
      </c>
      <c r="G2484" t="str">
        <f>INDEX(tbl_produits[Classe nom], MATCH(tbl_data[[#This Row],[NORM_Spécialité]], tbl_produits[Nom normalisé], 0))</f>
        <v>Système nerveux</v>
      </c>
      <c r="H2484">
        <f>YEAR(tbl_data[[#This Row],[Date_rapport]])</f>
        <v>2022</v>
      </c>
      <c r="I2484" t="str">
        <f>INDEX(tbl_produits[Molécule extraite], MATCH(tbl_data[[#This Row],[NORM_Spécialité]], tbl_produits[Nom normalisé], 0))</f>
        <v>Morphine (sulfate)</v>
      </c>
      <c r="J2484" s="34">
        <f>DATE(LEFT(tbl_data[[#This Row],[Date_rapport]], 4), MID(tbl_data[[#This Row],[Date_rapport]], 6, 2), RIGHT(tbl_data[[#This Row],[Date_rapport]], 2))</f>
        <v>44599</v>
      </c>
    </row>
    <row r="2485" spans="1:10" x14ac:dyDescent="0.2">
      <c r="A2485" s="28" t="s">
        <v>2032</v>
      </c>
      <c r="B2485" t="s">
        <v>6</v>
      </c>
      <c r="C2485" s="28" t="s">
        <v>456</v>
      </c>
      <c r="D2485" t="s">
        <v>457</v>
      </c>
      <c r="E2485" t="s">
        <v>456</v>
      </c>
      <c r="F2485" t="str">
        <f>INDEX(tbl_produits[Nom normalisé], MATCH(tbl_data[[#This Row],[Spécialité]], tbl_produits[Nom original], 0))</f>
        <v>GARDENAL 50 mg, comprimé, boîte de 30 comprimés</v>
      </c>
      <c r="G2485" t="str">
        <f>INDEX(tbl_produits[Classe nom], MATCH(tbl_data[[#This Row],[NORM_Spécialité]], tbl_produits[Nom normalisé], 0))</f>
        <v>Système nerveux</v>
      </c>
      <c r="H2485">
        <f>YEAR(tbl_data[[#This Row],[Date_rapport]])</f>
        <v>2022</v>
      </c>
      <c r="I2485" t="str">
        <f>INDEX(tbl_produits[Molécule extraite], MATCH(tbl_data[[#This Row],[NORM_Spécialité]], tbl_produits[Nom normalisé], 0))</f>
        <v>Phénobarbital sodique</v>
      </c>
      <c r="J2485" s="34">
        <f>DATE(LEFT(tbl_data[[#This Row],[Date_rapport]], 4), MID(tbl_data[[#This Row],[Date_rapport]], 6, 2), RIGHT(tbl_data[[#This Row],[Date_rapport]], 2))</f>
        <v>44599</v>
      </c>
    </row>
    <row r="2486" spans="1:10" x14ac:dyDescent="0.2">
      <c r="A2486" s="28" t="s">
        <v>2032</v>
      </c>
      <c r="B2486" t="s">
        <v>3</v>
      </c>
      <c r="C2486" s="28" t="s">
        <v>458</v>
      </c>
      <c r="D2486" t="s">
        <v>459</v>
      </c>
      <c r="E2486" t="s">
        <v>2</v>
      </c>
      <c r="F2486" t="str">
        <f>INDEX(tbl_produits[Nom normalisé], MATCH(tbl_data[[#This Row],[Spécialité]], tbl_produits[Nom original], 0))</f>
        <v>CLAMOXYL 500mg, poudre pour solution injectable/pour perfusion (IM-IV)</v>
      </c>
      <c r="G2486" t="str">
        <f>INDEX(tbl_produits[Classe nom], MATCH(tbl_data[[#This Row],[NORM_Spécialité]], tbl_produits[Nom normalisé], 0))</f>
        <v>Anti-infectieux à usage systémique</v>
      </c>
      <c r="H2486">
        <f>YEAR(tbl_data[[#This Row],[Date_rapport]])</f>
        <v>2022</v>
      </c>
      <c r="I2486" t="str">
        <f>INDEX(tbl_produits[Molécule extraite], MATCH(tbl_data[[#This Row],[NORM_Spécialité]], tbl_produits[Nom normalisé], 0))</f>
        <v>Amoxicilline</v>
      </c>
      <c r="J2486" s="34">
        <f>DATE(LEFT(tbl_data[[#This Row],[Date_rapport]], 4), MID(tbl_data[[#This Row],[Date_rapport]], 6, 2), RIGHT(tbl_data[[#This Row],[Date_rapport]], 2))</f>
        <v>44599</v>
      </c>
    </row>
    <row r="2487" spans="1:10" x14ac:dyDescent="0.2">
      <c r="A2487" s="28" t="s">
        <v>2032</v>
      </c>
      <c r="B2487" t="s">
        <v>9</v>
      </c>
      <c r="C2487" s="28" t="s">
        <v>460</v>
      </c>
      <c r="D2487" t="s">
        <v>461</v>
      </c>
      <c r="E2487" t="s">
        <v>2</v>
      </c>
      <c r="F2487" t="str">
        <f>INDEX(tbl_produits[Nom normalisé], MATCH(tbl_data[[#This Row],[Spécialité]], tbl_produits[Nom original], 0))</f>
        <v>BCG Medac, poudre et solvant pour suspension pour administration intra-vésicale</v>
      </c>
      <c r="G2487" t="str">
        <f>INDEX(tbl_produits[Classe nom], MATCH(tbl_data[[#This Row],[NORM_Spécialité]], tbl_produits[Nom normalisé], 0))</f>
        <v>Antinéoplasiques et immunomodulateurs</v>
      </c>
      <c r="H2487">
        <f>YEAR(tbl_data[[#This Row],[Date_rapport]])</f>
        <v>2022</v>
      </c>
      <c r="I2487" t="str">
        <f>INDEX(tbl_produits[Molécule extraite], MATCH(tbl_data[[#This Row],[NORM_Spécialité]], tbl_produits[Nom normalisé], 0))</f>
        <v>Bactérie BCG lyophilisée</v>
      </c>
      <c r="J2487" s="34">
        <f>DATE(LEFT(tbl_data[[#This Row],[Date_rapport]], 4), MID(tbl_data[[#This Row],[Date_rapport]], 6, 2), RIGHT(tbl_data[[#This Row],[Date_rapport]], 2))</f>
        <v>44599</v>
      </c>
    </row>
    <row r="2488" spans="1:10" x14ac:dyDescent="0.2">
      <c r="A2488" s="28" t="s">
        <v>2032</v>
      </c>
      <c r="B2488" t="s">
        <v>3</v>
      </c>
      <c r="C2488" s="28" t="s">
        <v>462</v>
      </c>
      <c r="D2488" t="s">
        <v>240</v>
      </c>
      <c r="E2488" t="s">
        <v>708</v>
      </c>
      <c r="F2488" t="str">
        <f>INDEX(tbl_produits[Nom normalisé], MATCH(tbl_data[[#This Row],[Spécialité]], tbl_produits[Nom original], 0))</f>
        <v>PROPRANOLOL ACETLAB 5 mg/5 mL, solution injectable</v>
      </c>
      <c r="G2488" t="str">
        <f>INDEX(tbl_produits[Classe nom], MATCH(tbl_data[[#This Row],[NORM_Spécialité]], tbl_produits[Nom normalisé], 0))</f>
        <v>Système cardiovasculaire</v>
      </c>
      <c r="H2488">
        <f>YEAR(tbl_data[[#This Row],[Date_rapport]])</f>
        <v>2022</v>
      </c>
      <c r="I2488" t="str">
        <f>INDEX(tbl_produits[Molécule extraite], MATCH(tbl_data[[#This Row],[NORM_Spécialité]], tbl_produits[Nom normalisé], 0))</f>
        <v>Propranolol</v>
      </c>
      <c r="J2488" s="34">
        <f>DATE(LEFT(tbl_data[[#This Row],[Date_rapport]], 4), MID(tbl_data[[#This Row],[Date_rapport]], 6, 2), RIGHT(tbl_data[[#This Row],[Date_rapport]], 2))</f>
        <v>44599</v>
      </c>
    </row>
    <row r="2489" spans="1:10" x14ac:dyDescent="0.2">
      <c r="A2489" s="28" t="s">
        <v>2032</v>
      </c>
      <c r="B2489" t="s">
        <v>6</v>
      </c>
      <c r="C2489" s="28" t="s">
        <v>462</v>
      </c>
      <c r="D2489" t="s">
        <v>463</v>
      </c>
      <c r="E2489" t="s">
        <v>464</v>
      </c>
      <c r="F2489" t="str">
        <f>INDEX(tbl_produits[Nom normalisé], MATCH(tbl_data[[#This Row],[Spécialité]], tbl_produits[Nom original], 0))</f>
        <v>VIALEBEX 40 mg/mL, solution pour perfusion 500mL</v>
      </c>
      <c r="G2489" t="str">
        <f>INDEX(tbl_produits[Classe nom], MATCH(tbl_data[[#This Row],[NORM_Spécialité]], tbl_produits[Nom normalisé], 0))</f>
        <v>Sang et organes hématopoïétiques</v>
      </c>
      <c r="H2489">
        <f>YEAR(tbl_data[[#This Row],[Date_rapport]])</f>
        <v>2022</v>
      </c>
      <c r="I2489" t="str">
        <f>INDEX(tbl_produits[Molécule extraite], MATCH(tbl_data[[#This Row],[NORM_Spécialité]], tbl_produits[Nom normalisé], 0))</f>
        <v>Albumine humaine</v>
      </c>
      <c r="J2489" s="34">
        <f>DATE(LEFT(tbl_data[[#This Row],[Date_rapport]], 4), MID(tbl_data[[#This Row],[Date_rapport]], 6, 2), RIGHT(tbl_data[[#This Row],[Date_rapport]], 2))</f>
        <v>44599</v>
      </c>
    </row>
    <row r="2490" spans="1:10" x14ac:dyDescent="0.2">
      <c r="A2490" s="28" t="s">
        <v>2032</v>
      </c>
      <c r="B2490" t="s">
        <v>9</v>
      </c>
      <c r="C2490" s="28" t="s">
        <v>464</v>
      </c>
      <c r="D2490" t="s">
        <v>394</v>
      </c>
      <c r="E2490" t="s">
        <v>2</v>
      </c>
      <c r="F2490" t="str">
        <f>INDEX(tbl_produits[Nom normalisé], MATCH(tbl_data[[#This Row],[Spécialité]], tbl_produits[Nom original], 0))</f>
        <v>RESPREEZA 1000 mg, 4000 mg, 5000 mg, poudre et solvant pour solution injectable/perfusion</v>
      </c>
      <c r="G2490" t="str">
        <f>INDEX(tbl_produits[Classe nom], MATCH(tbl_data[[#This Row],[NORM_Spécialité]], tbl_produits[Nom normalisé], 0))</f>
        <v>Sang et organes hématopoïétiques</v>
      </c>
      <c r="H2490">
        <f>YEAR(tbl_data[[#This Row],[Date_rapport]])</f>
        <v>2022</v>
      </c>
      <c r="I2490" t="str">
        <f>INDEX(tbl_produits[Molécule extraite], MATCH(tbl_data[[#This Row],[NORM_Spécialité]], tbl_produits[Nom normalisé], 0))</f>
        <v>Alpha-1 antitrypsine</v>
      </c>
      <c r="J2490" s="34">
        <f>DATE(LEFT(tbl_data[[#This Row],[Date_rapport]], 4), MID(tbl_data[[#This Row],[Date_rapport]], 6, 2), RIGHT(tbl_data[[#This Row],[Date_rapport]], 2))</f>
        <v>44599</v>
      </c>
    </row>
    <row r="2491" spans="1:10" x14ac:dyDescent="0.2">
      <c r="A2491" s="28" t="s">
        <v>2032</v>
      </c>
      <c r="B2491" t="s">
        <v>3</v>
      </c>
      <c r="C2491" s="28" t="s">
        <v>465</v>
      </c>
      <c r="D2491" t="s">
        <v>153</v>
      </c>
      <c r="E2491" t="s">
        <v>2</v>
      </c>
      <c r="F2491" t="str">
        <f>INDEX(tbl_produits[Nom normalisé], MATCH(tbl_data[[#This Row],[Spécialité]], tbl_produits[Nom original], 0))</f>
        <v>VECTARION injectable, lyophilisat et solution pour préparation injectable</v>
      </c>
      <c r="G2491" t="str">
        <f>INDEX(tbl_produits[Classe nom], MATCH(tbl_data[[#This Row],[NORM_Spécialité]], tbl_produits[Nom normalisé], 0))</f>
        <v>Système respiratoire</v>
      </c>
      <c r="H2491">
        <f>YEAR(tbl_data[[#This Row],[Date_rapport]])</f>
        <v>2022</v>
      </c>
      <c r="I2491" t="str">
        <f>INDEX(tbl_produits[Molécule extraite], MATCH(tbl_data[[#This Row],[NORM_Spécialité]], tbl_produits[Nom normalisé], 0))</f>
        <v>Almitrine (mésilate d')</v>
      </c>
      <c r="J2491" s="34">
        <f>DATE(LEFT(tbl_data[[#This Row],[Date_rapport]], 4), MID(tbl_data[[#This Row],[Date_rapport]], 6, 2), RIGHT(tbl_data[[#This Row],[Date_rapport]], 2))</f>
        <v>44599</v>
      </c>
    </row>
    <row r="2492" spans="1:10" x14ac:dyDescent="0.2">
      <c r="A2492" s="28" t="s">
        <v>2032</v>
      </c>
      <c r="B2492" t="s">
        <v>9</v>
      </c>
      <c r="C2492" s="28" t="s">
        <v>468</v>
      </c>
      <c r="D2492" t="s">
        <v>469</v>
      </c>
      <c r="E2492" t="s">
        <v>2</v>
      </c>
      <c r="F2492" t="str">
        <f>INDEX(tbl_produits[Nom normalisé], MATCH(tbl_data[[#This Row],[Spécialité]], tbl_produits[Nom original], 0))</f>
        <v>THERASOLV 100 000 UI, poudre pour solution injectable/pour perfusion</v>
      </c>
      <c r="G2492" t="str">
        <f>INDEX(tbl_produits[Classe nom], MATCH(tbl_data[[#This Row],[NORM_Spécialité]], tbl_produits[Nom normalisé], 0))</f>
        <v>Sang et organes hématopoïétiques</v>
      </c>
      <c r="H2492">
        <f>YEAR(tbl_data[[#This Row],[Date_rapport]])</f>
        <v>2022</v>
      </c>
      <c r="I2492" t="str">
        <f>INDEX(tbl_produits[Molécule extraite], MATCH(tbl_data[[#This Row],[NORM_Spécialité]], tbl_produits[Nom normalisé], 0))</f>
        <v>Urokinase</v>
      </c>
      <c r="J2492" s="34">
        <f>DATE(LEFT(tbl_data[[#This Row],[Date_rapport]], 4), MID(tbl_data[[#This Row],[Date_rapport]], 6, 2), RIGHT(tbl_data[[#This Row],[Date_rapport]], 2))</f>
        <v>44599</v>
      </c>
    </row>
    <row r="2493" spans="1:10" x14ac:dyDescent="0.2">
      <c r="A2493" s="28" t="s">
        <v>2032</v>
      </c>
      <c r="B2493" t="s">
        <v>6</v>
      </c>
      <c r="C2493" s="28" t="s">
        <v>470</v>
      </c>
      <c r="D2493" t="s">
        <v>336</v>
      </c>
      <c r="E2493" t="s">
        <v>2</v>
      </c>
      <c r="F2493" t="str">
        <f>INDEX(tbl_produits[Nom normalisé], MATCH(tbl_data[[#This Row],[Spécialité]], tbl_produits[Nom original], 0))</f>
        <v>CELESTENE CHRONODOSE 5,70 mg/ml, suspension injectable</v>
      </c>
      <c r="G2493" t="str">
        <f>INDEX(tbl_produits[Classe nom], MATCH(tbl_data[[#This Row],[NORM_Spécialité]], tbl_produits[Nom normalisé], 0))</f>
        <v>Hormones systémiques sauf hormones sexuelles et insulines</v>
      </c>
      <c r="H2493">
        <f>YEAR(tbl_data[[#This Row],[Date_rapport]])</f>
        <v>2022</v>
      </c>
      <c r="I2493" t="str">
        <f>INDEX(tbl_produits[Molécule extraite], MATCH(tbl_data[[#This Row],[NORM_Spécialité]], tbl_produits[Nom normalisé], 0))</f>
        <v>Bétaméthasone</v>
      </c>
      <c r="J2493" s="34">
        <f>DATE(LEFT(tbl_data[[#This Row],[Date_rapport]], 4), MID(tbl_data[[#This Row],[Date_rapport]], 6, 2), RIGHT(tbl_data[[#This Row],[Date_rapport]], 2))</f>
        <v>44599</v>
      </c>
    </row>
    <row r="2494" spans="1:10" x14ac:dyDescent="0.2">
      <c r="A2494" s="28" t="s">
        <v>2032</v>
      </c>
      <c r="B2494" t="s">
        <v>11</v>
      </c>
      <c r="C2494" s="28" t="s">
        <v>471</v>
      </c>
      <c r="D2494" t="s">
        <v>472</v>
      </c>
      <c r="E2494" t="s">
        <v>2</v>
      </c>
      <c r="F2494" t="str">
        <f>INDEX(tbl_produits[Nom normalisé], MATCH(tbl_data[[#This Row],[Spécialité]], tbl_produits[Nom original], 0))</f>
        <v>REBETOL 40 mg/ml, solution buvable</v>
      </c>
      <c r="G2494" t="str">
        <f>INDEX(tbl_produits[Classe nom], MATCH(tbl_data[[#This Row],[NORM_Spécialité]], tbl_produits[Nom normalisé], 0))</f>
        <v>Anti-infectieux à usage systémique</v>
      </c>
      <c r="H2494">
        <f>YEAR(tbl_data[[#This Row],[Date_rapport]])</f>
        <v>2022</v>
      </c>
      <c r="I2494" t="str">
        <f>INDEX(tbl_produits[Molécule extraite], MATCH(tbl_data[[#This Row],[NORM_Spécialité]], tbl_produits[Nom normalisé], 0))</f>
        <v>Ribavirine</v>
      </c>
      <c r="J2494" s="34">
        <f>DATE(LEFT(tbl_data[[#This Row],[Date_rapport]], 4), MID(tbl_data[[#This Row],[Date_rapport]], 6, 2), RIGHT(tbl_data[[#This Row],[Date_rapport]], 2))</f>
        <v>44599</v>
      </c>
    </row>
    <row r="2495" spans="1:10" x14ac:dyDescent="0.2">
      <c r="A2495" s="28" t="s">
        <v>2032</v>
      </c>
      <c r="B2495" t="s">
        <v>9</v>
      </c>
      <c r="C2495" s="28" t="s">
        <v>471</v>
      </c>
      <c r="D2495" t="s">
        <v>473</v>
      </c>
      <c r="E2495" t="s">
        <v>2</v>
      </c>
      <c r="F2495" t="str">
        <f>INDEX(tbl_produits[Nom normalisé], MATCH(tbl_data[[#This Row],[Spécialité]], tbl_produits[Nom original], 0))</f>
        <v>ASPEGIC injectable 500 mg/5 ml, poudre et solution pour usage parentéral</v>
      </c>
      <c r="G2495" t="str">
        <f>INDEX(tbl_produits[Classe nom], MATCH(tbl_data[[#This Row],[NORM_Spécialité]], tbl_produits[Nom normalisé], 0))</f>
        <v>Sang et organes hématopoïétiques</v>
      </c>
      <c r="H2495">
        <f>YEAR(tbl_data[[#This Row],[Date_rapport]])</f>
        <v>2022</v>
      </c>
      <c r="I2495" t="str">
        <f>INDEX(tbl_produits[Molécule extraite], MATCH(tbl_data[[#This Row],[NORM_Spécialité]], tbl_produits[Nom normalisé], 0))</f>
        <v>Acétylsalicylate de lysine</v>
      </c>
      <c r="J2495" s="34">
        <f>DATE(LEFT(tbl_data[[#This Row],[Date_rapport]], 4), MID(tbl_data[[#This Row],[Date_rapport]], 6, 2), RIGHT(tbl_data[[#This Row],[Date_rapport]], 2))</f>
        <v>44599</v>
      </c>
    </row>
    <row r="2496" spans="1:10" x14ac:dyDescent="0.2">
      <c r="A2496" s="28" t="s">
        <v>2032</v>
      </c>
      <c r="B2496" t="s">
        <v>9</v>
      </c>
      <c r="C2496" s="28" t="s">
        <v>474</v>
      </c>
      <c r="D2496" t="s">
        <v>475</v>
      </c>
      <c r="E2496" t="s">
        <v>2</v>
      </c>
      <c r="F2496" t="str">
        <f>INDEX(tbl_produits[Nom normalisé], MATCH(tbl_data[[#This Row],[Spécialité]], tbl_produits[Nom original], 0))</f>
        <v>VOGALENE 0,1 %, solution buvable en flacon</v>
      </c>
      <c r="G2496" t="str">
        <f>INDEX(tbl_produits[Classe nom], MATCH(tbl_data[[#This Row],[NORM_Spécialité]], tbl_produits[Nom normalisé], 0))</f>
        <v>Voies digestives et métabolisme</v>
      </c>
      <c r="H2496">
        <f>YEAR(tbl_data[[#This Row],[Date_rapport]])</f>
        <v>2022</v>
      </c>
      <c r="I2496" t="str">
        <f>INDEX(tbl_produits[Molécule extraite], MATCH(tbl_data[[#This Row],[NORM_Spécialité]], tbl_produits[Nom normalisé], 0))</f>
        <v>Métopimazine</v>
      </c>
      <c r="J2496" s="34">
        <f>DATE(LEFT(tbl_data[[#This Row],[Date_rapport]], 4), MID(tbl_data[[#This Row],[Date_rapport]], 6, 2), RIGHT(tbl_data[[#This Row],[Date_rapport]], 2))</f>
        <v>44599</v>
      </c>
    </row>
    <row r="2497" spans="1:10" x14ac:dyDescent="0.2">
      <c r="A2497" s="28" t="s">
        <v>2032</v>
      </c>
      <c r="B2497" t="s">
        <v>11</v>
      </c>
      <c r="C2497" s="28" t="s">
        <v>476</v>
      </c>
      <c r="D2497" t="s">
        <v>477</v>
      </c>
      <c r="E2497" t="s">
        <v>2</v>
      </c>
      <c r="F2497" t="str">
        <f>INDEX(tbl_produits[Nom normalisé], MATCH(tbl_data[[#This Row],[Spécialité]], tbl_produits[Nom original], 0))</f>
        <v>GAMMANORM 165 mg/ml, immunoglobuline humaine normale pour injection sous-cutanée</v>
      </c>
      <c r="G2497" t="str">
        <f>INDEX(tbl_produits[Classe nom], MATCH(tbl_data[[#This Row],[NORM_Spécialité]], tbl_produits[Nom normalisé], 0))</f>
        <v>Anti-infectieux à usage systémique</v>
      </c>
      <c r="H2497">
        <f>YEAR(tbl_data[[#This Row],[Date_rapport]])</f>
        <v>2022</v>
      </c>
      <c r="I2497" t="str">
        <f>INDEX(tbl_produits[Molécule extraite], MATCH(tbl_data[[#This Row],[NORM_Spécialité]], tbl_produits[Nom normalisé], 0))</f>
        <v>Immunoglobuline humaine normale</v>
      </c>
      <c r="J2497" s="34">
        <f>DATE(LEFT(tbl_data[[#This Row],[Date_rapport]], 4), MID(tbl_data[[#This Row],[Date_rapport]], 6, 2), RIGHT(tbl_data[[#This Row],[Date_rapport]], 2))</f>
        <v>44599</v>
      </c>
    </row>
    <row r="2498" spans="1:10" x14ac:dyDescent="0.2">
      <c r="A2498" s="28" t="s">
        <v>2032</v>
      </c>
      <c r="B2498" t="s">
        <v>9</v>
      </c>
      <c r="C2498" s="28" t="s">
        <v>478</v>
      </c>
      <c r="D2498" t="s">
        <v>479</v>
      </c>
      <c r="E2498" t="s">
        <v>2</v>
      </c>
      <c r="F2498" t="str">
        <f>INDEX(tbl_produits[Nom normalisé], MATCH(tbl_data[[#This Row],[Spécialité]], tbl_produits[Nom original], 0))</f>
        <v>TEICOPLANINE MYLAN 100 mg ET 200 mg, poudre pour solution injectable/pour perfusion ou solution buvable</v>
      </c>
      <c r="G2498" t="str">
        <f>INDEX(tbl_produits[Classe nom], MATCH(tbl_data[[#This Row],[NORM_Spécialité]], tbl_produits[Nom normalisé], 0))</f>
        <v>Anti-infectieux à usage systémique</v>
      </c>
      <c r="H2498">
        <f>YEAR(tbl_data[[#This Row],[Date_rapport]])</f>
        <v>2022</v>
      </c>
      <c r="I2498" t="str">
        <f>INDEX(tbl_produits[Molécule extraite], MATCH(tbl_data[[#This Row],[NORM_Spécialité]], tbl_produits[Nom normalisé], 0))</f>
        <v>Téicoplanine</v>
      </c>
      <c r="J2498" s="34">
        <f>DATE(LEFT(tbl_data[[#This Row],[Date_rapport]], 4), MID(tbl_data[[#This Row],[Date_rapport]], 6, 2), RIGHT(tbl_data[[#This Row],[Date_rapport]], 2))</f>
        <v>44599</v>
      </c>
    </row>
    <row r="2499" spans="1:10" x14ac:dyDescent="0.2">
      <c r="A2499" s="28" t="s">
        <v>2032</v>
      </c>
      <c r="B2499" t="s">
        <v>9</v>
      </c>
      <c r="C2499" s="28" t="s">
        <v>478</v>
      </c>
      <c r="D2499" t="s">
        <v>480</v>
      </c>
      <c r="E2499" t="s">
        <v>2</v>
      </c>
      <c r="F2499" t="str">
        <f>INDEX(tbl_produits[Nom normalisé], MATCH(tbl_data[[#This Row],[Spécialité]], tbl_produits[Nom original], 0))</f>
        <v>SECTRAL 40 mg/ml, solution buvable en flacon</v>
      </c>
      <c r="G2499" t="str">
        <f>INDEX(tbl_produits[Classe nom], MATCH(tbl_data[[#This Row],[NORM_Spécialité]], tbl_produits[Nom normalisé], 0))</f>
        <v>Système cardiovasculaire</v>
      </c>
      <c r="H2499">
        <f>YEAR(tbl_data[[#This Row],[Date_rapport]])</f>
        <v>2022</v>
      </c>
      <c r="I2499" t="str">
        <f>INDEX(tbl_produits[Molécule extraite], MATCH(tbl_data[[#This Row],[NORM_Spécialité]], tbl_produits[Nom normalisé], 0))</f>
        <v>Acébutolol</v>
      </c>
      <c r="J2499" s="34">
        <f>DATE(LEFT(tbl_data[[#This Row],[Date_rapport]], 4), MID(tbl_data[[#This Row],[Date_rapport]], 6, 2), RIGHT(tbl_data[[#This Row],[Date_rapport]], 2))</f>
        <v>44599</v>
      </c>
    </row>
    <row r="2500" spans="1:10" x14ac:dyDescent="0.2">
      <c r="A2500" s="28" t="s">
        <v>2032</v>
      </c>
      <c r="B2500" t="s">
        <v>9</v>
      </c>
      <c r="C2500" s="28" t="s">
        <v>481</v>
      </c>
      <c r="D2500" t="s">
        <v>203</v>
      </c>
      <c r="E2500" t="s">
        <v>2</v>
      </c>
      <c r="F2500" t="str">
        <f>INDEX(tbl_produits[Nom normalisé], MATCH(tbl_data[[#This Row],[Spécialité]], tbl_produits[Nom original], 0))</f>
        <v>METALYSE 10000 unités, poudre et solvant pour solution injectable</v>
      </c>
      <c r="G2500" t="str">
        <f>INDEX(tbl_produits[Classe nom], MATCH(tbl_data[[#This Row],[NORM_Spécialité]], tbl_produits[Nom normalisé], 0))</f>
        <v>Sang et organes hématopoïétiques</v>
      </c>
      <c r="H2500">
        <f>YEAR(tbl_data[[#This Row],[Date_rapport]])</f>
        <v>2022</v>
      </c>
      <c r="I2500" t="str">
        <f>INDEX(tbl_produits[Molécule extraite], MATCH(tbl_data[[#This Row],[NORM_Spécialité]], tbl_produits[Nom normalisé], 0))</f>
        <v>Ténectéplase</v>
      </c>
      <c r="J2500" s="34">
        <f>DATE(LEFT(tbl_data[[#This Row],[Date_rapport]], 4), MID(tbl_data[[#This Row],[Date_rapport]], 6, 2), RIGHT(tbl_data[[#This Row],[Date_rapport]], 2))</f>
        <v>44599</v>
      </c>
    </row>
    <row r="2501" spans="1:10" x14ac:dyDescent="0.2">
      <c r="A2501" s="28" t="s">
        <v>2032</v>
      </c>
      <c r="B2501" t="s">
        <v>9</v>
      </c>
      <c r="C2501" s="28" t="s">
        <v>481</v>
      </c>
      <c r="D2501" t="s">
        <v>482</v>
      </c>
      <c r="E2501" t="s">
        <v>2</v>
      </c>
      <c r="F2501" t="str">
        <f>INDEX(tbl_produits[Nom normalisé], MATCH(tbl_data[[#This Row],[Spécialité]], tbl_produits[Nom original], 0))</f>
        <v>GABAPENTINE 100 mg, 300 mg, 400 mg, 600 mg, 800 mg, comprimé pelliculé</v>
      </c>
      <c r="G2501" t="str">
        <f>INDEX(tbl_produits[Classe nom], MATCH(tbl_data[[#This Row],[NORM_Spécialité]], tbl_produits[Nom normalisé], 0))</f>
        <v>Système nerveux</v>
      </c>
      <c r="H2501">
        <f>YEAR(tbl_data[[#This Row],[Date_rapport]])</f>
        <v>2022</v>
      </c>
      <c r="I2501" t="str">
        <f>INDEX(tbl_produits[Molécule extraite], MATCH(tbl_data[[#This Row],[NORM_Spécialité]], tbl_produits[Nom normalisé], 0))</f>
        <v>Gabapentine</v>
      </c>
      <c r="J2501" s="34">
        <f>DATE(LEFT(tbl_data[[#This Row],[Date_rapport]], 4), MID(tbl_data[[#This Row],[Date_rapport]], 6, 2), RIGHT(tbl_data[[#This Row],[Date_rapport]], 2))</f>
        <v>44599</v>
      </c>
    </row>
    <row r="2502" spans="1:10" x14ac:dyDescent="0.2">
      <c r="A2502" s="28" t="s">
        <v>2032</v>
      </c>
      <c r="B2502" t="s">
        <v>3</v>
      </c>
      <c r="C2502" s="28" t="s">
        <v>481</v>
      </c>
      <c r="D2502" t="s">
        <v>411</v>
      </c>
      <c r="E2502" t="s">
        <v>2</v>
      </c>
      <c r="F2502" t="str">
        <f>INDEX(tbl_produits[Nom normalisé], MATCH(tbl_data[[#This Row],[Spécialité]], tbl_produits[Nom original], 0))</f>
        <v>NAVELBINE 50 mg/5 ml, solution injectable en flacon</v>
      </c>
      <c r="G2502" t="str">
        <f>INDEX(tbl_produits[Classe nom], MATCH(tbl_data[[#This Row],[NORM_Spécialité]], tbl_produits[Nom normalisé], 0))</f>
        <v>Antinéoplasiques et immunomodulateurs</v>
      </c>
      <c r="H2502">
        <f>YEAR(tbl_data[[#This Row],[Date_rapport]])</f>
        <v>2022</v>
      </c>
      <c r="I2502" t="str">
        <f>INDEX(tbl_produits[Molécule extraite], MATCH(tbl_data[[#This Row],[NORM_Spécialité]], tbl_produits[Nom normalisé], 0))</f>
        <v>Vinorelbine</v>
      </c>
      <c r="J2502" s="34">
        <f>DATE(LEFT(tbl_data[[#This Row],[Date_rapport]], 4), MID(tbl_data[[#This Row],[Date_rapport]], 6, 2), RIGHT(tbl_data[[#This Row],[Date_rapport]], 2))</f>
        <v>44599</v>
      </c>
    </row>
    <row r="2503" spans="1:10" x14ac:dyDescent="0.2">
      <c r="A2503" s="28" t="s">
        <v>2032</v>
      </c>
      <c r="B2503" t="s">
        <v>3</v>
      </c>
      <c r="C2503" s="28" t="s">
        <v>483</v>
      </c>
      <c r="D2503" t="s">
        <v>484</v>
      </c>
      <c r="E2503" t="s">
        <v>2</v>
      </c>
      <c r="F2503" t="str">
        <f>INDEX(tbl_produits[Nom normalisé], MATCH(tbl_data[[#This Row],[Spécialité]], tbl_produits[Nom original], 0))</f>
        <v>XYLOCAINE 20 mg/ml ADRENALINE 0,005 mg/ml, solution injectable</v>
      </c>
      <c r="G2503" t="str">
        <f>INDEX(tbl_produits[Classe nom], MATCH(tbl_data[[#This Row],[NORM_Spécialité]], tbl_produits[Nom normalisé], 0))</f>
        <v>Système nerveux</v>
      </c>
      <c r="H2503">
        <f>YEAR(tbl_data[[#This Row],[Date_rapport]])</f>
        <v>2022</v>
      </c>
      <c r="I2503" t="str">
        <f>INDEX(tbl_produits[Molécule extraite], MATCH(tbl_data[[#This Row],[NORM_Spécialité]], tbl_produits[Nom normalisé], 0))</f>
        <v>Adrénaline / Lidocaïne</v>
      </c>
      <c r="J2503" s="34">
        <f>DATE(LEFT(tbl_data[[#This Row],[Date_rapport]], 4), MID(tbl_data[[#This Row],[Date_rapport]], 6, 2), RIGHT(tbl_data[[#This Row],[Date_rapport]], 2))</f>
        <v>44599</v>
      </c>
    </row>
    <row r="2504" spans="1:10" x14ac:dyDescent="0.2">
      <c r="A2504" s="28" t="s">
        <v>2032</v>
      </c>
      <c r="B2504" t="s">
        <v>9</v>
      </c>
      <c r="C2504" s="28" t="s">
        <v>485</v>
      </c>
      <c r="D2504" t="s">
        <v>486</v>
      </c>
      <c r="E2504" t="s">
        <v>2</v>
      </c>
      <c r="F2504" t="str">
        <f>INDEX(tbl_produits[Nom normalisé], MATCH(tbl_data[[#This Row],[Spécialité]], tbl_produits[Nom original], 0))</f>
        <v>CLAMOXYL 1g, poudre pour solution injectable/pour perfusion (IM-IV)</v>
      </c>
      <c r="G2504" t="str">
        <f>INDEX(tbl_produits[Classe nom], MATCH(tbl_data[[#This Row],[NORM_Spécialité]], tbl_produits[Nom normalisé], 0))</f>
        <v>Anti-infectieux à usage systémique</v>
      </c>
      <c r="H2504">
        <f>YEAR(tbl_data[[#This Row],[Date_rapport]])</f>
        <v>2022</v>
      </c>
      <c r="I2504" t="str">
        <f>INDEX(tbl_produits[Molécule extraite], MATCH(tbl_data[[#This Row],[NORM_Spécialité]], tbl_produits[Nom normalisé], 0))</f>
        <v>Amoxicilline</v>
      </c>
      <c r="J2504" s="34">
        <f>DATE(LEFT(tbl_data[[#This Row],[Date_rapport]], 4), MID(tbl_data[[#This Row],[Date_rapport]], 6, 2), RIGHT(tbl_data[[#This Row],[Date_rapport]], 2))</f>
        <v>44599</v>
      </c>
    </row>
    <row r="2505" spans="1:10" x14ac:dyDescent="0.2">
      <c r="A2505" s="28" t="s">
        <v>2032</v>
      </c>
      <c r="B2505" t="s">
        <v>3</v>
      </c>
      <c r="C2505" s="28" t="s">
        <v>485</v>
      </c>
      <c r="D2505" t="s">
        <v>487</v>
      </c>
      <c r="E2505" t="s">
        <v>2</v>
      </c>
      <c r="F2505" t="str">
        <f>INDEX(tbl_produits[Nom normalisé], MATCH(tbl_data[[#This Row],[Spécialité]], tbl_produits[Nom original], 0))</f>
        <v>FARMORUBICINE 50 mg, poudre pour solution pour perfusion</v>
      </c>
      <c r="G2505" t="str">
        <f>INDEX(tbl_produits[Classe nom], MATCH(tbl_data[[#This Row],[NORM_Spécialité]], tbl_produits[Nom normalisé], 0))</f>
        <v>Antinéoplasiques et immunomodulateurs</v>
      </c>
      <c r="H2505">
        <f>YEAR(tbl_data[[#This Row],[Date_rapport]])</f>
        <v>2022</v>
      </c>
      <c r="I2505" t="str">
        <f>INDEX(tbl_produits[Molécule extraite], MATCH(tbl_data[[#This Row],[NORM_Spécialité]], tbl_produits[Nom normalisé], 0))</f>
        <v>Epirubicine (Chlorhydrate)</v>
      </c>
      <c r="J2505" s="34">
        <f>DATE(LEFT(tbl_data[[#This Row],[Date_rapport]], 4), MID(tbl_data[[#This Row],[Date_rapport]], 6, 2), RIGHT(tbl_data[[#This Row],[Date_rapport]], 2))</f>
        <v>44599</v>
      </c>
    </row>
    <row r="2506" spans="1:10" x14ac:dyDescent="0.2">
      <c r="A2506" s="28" t="s">
        <v>2032</v>
      </c>
      <c r="B2506" t="s">
        <v>3</v>
      </c>
      <c r="C2506" s="28" t="s">
        <v>488</v>
      </c>
      <c r="D2506" t="s">
        <v>376</v>
      </c>
      <c r="E2506" t="s">
        <v>2</v>
      </c>
      <c r="F2506" t="str">
        <f>INDEX(tbl_produits[Nom normalisé], MATCH(tbl_data[[#This Row],[Spécialité]], tbl_produits[Nom original], 0))</f>
        <v>EUPRESSYL LP 30 mg, gélule - EUPRESSYL LP 60 mg, gélule - MEDIATENSYL LP 30 mg, gélule - MEDIATENSYL LP 60 mg, gélule</v>
      </c>
      <c r="G2506" t="str">
        <f>INDEX(tbl_produits[Classe nom], MATCH(tbl_data[[#This Row],[NORM_Spécialité]], tbl_produits[Nom normalisé], 0))</f>
        <v>Système cardiovasculaire</v>
      </c>
      <c r="H2506">
        <f>YEAR(tbl_data[[#This Row],[Date_rapport]])</f>
        <v>2022</v>
      </c>
      <c r="I2506" t="str">
        <f>INDEX(tbl_produits[Molécule extraite], MATCH(tbl_data[[#This Row],[NORM_Spécialité]], tbl_produits[Nom normalisé], 0))</f>
        <v>Uradipil</v>
      </c>
      <c r="J2506" s="34">
        <f>DATE(LEFT(tbl_data[[#This Row],[Date_rapport]], 4), MID(tbl_data[[#This Row],[Date_rapport]], 6, 2), RIGHT(tbl_data[[#This Row],[Date_rapport]], 2))</f>
        <v>44599</v>
      </c>
    </row>
    <row r="2507" spans="1:10" x14ac:dyDescent="0.2">
      <c r="A2507" s="28" t="s">
        <v>2032</v>
      </c>
      <c r="B2507" t="s">
        <v>9</v>
      </c>
      <c r="C2507" s="28" t="s">
        <v>488</v>
      </c>
      <c r="D2507" t="s">
        <v>302</v>
      </c>
      <c r="E2507" t="s">
        <v>2</v>
      </c>
      <c r="F2507" t="str">
        <f>INDEX(tbl_produits[Nom normalisé], MATCH(tbl_data[[#This Row],[Spécialité]], tbl_produits[Nom original], 0))</f>
        <v>ZIRABEV 25 mg/ml, solution à diluer pour perfusion</v>
      </c>
      <c r="G2507" t="str">
        <f>INDEX(tbl_produits[Classe nom], MATCH(tbl_data[[#This Row],[NORM_Spécialité]], tbl_produits[Nom normalisé], 0))</f>
        <v>Antinéoplasiques et immunomodulateurs</v>
      </c>
      <c r="H2507">
        <f>YEAR(tbl_data[[#This Row],[Date_rapport]])</f>
        <v>2022</v>
      </c>
      <c r="I2507" t="str">
        <f>INDEX(tbl_produits[Molécule extraite], MATCH(tbl_data[[#This Row],[NORM_Spécialité]], tbl_produits[Nom normalisé], 0))</f>
        <v>Bévacizumab</v>
      </c>
      <c r="J2507" s="34">
        <f>DATE(LEFT(tbl_data[[#This Row],[Date_rapport]], 4), MID(tbl_data[[#This Row],[Date_rapport]], 6, 2), RIGHT(tbl_data[[#This Row],[Date_rapport]], 2))</f>
        <v>44599</v>
      </c>
    </row>
    <row r="2508" spans="1:10" x14ac:dyDescent="0.2">
      <c r="A2508" s="28" t="s">
        <v>2032</v>
      </c>
      <c r="B2508" t="s">
        <v>3</v>
      </c>
      <c r="C2508" s="28" t="s">
        <v>489</v>
      </c>
      <c r="D2508" t="s">
        <v>491</v>
      </c>
      <c r="E2508" t="s">
        <v>2</v>
      </c>
      <c r="F2508" t="str">
        <f>INDEX(tbl_produits[Nom normalisé], MATCH(tbl_data[[#This Row],[Spécialité]], tbl_produits[Nom original], 0))</f>
        <v>CHLORURE DE POTASSIUM LAVOISIER 20 % (0,20 g/ml), solution à diluer pour perfusion</v>
      </c>
      <c r="G2508" t="str">
        <f>INDEX(tbl_produits[Classe nom], MATCH(tbl_data[[#This Row],[NORM_Spécialité]], tbl_produits[Nom normalisé], 0))</f>
        <v>Voies digestives et métabolisme</v>
      </c>
      <c r="H2508">
        <f>YEAR(tbl_data[[#This Row],[Date_rapport]])</f>
        <v>2022</v>
      </c>
      <c r="I2508" t="str">
        <f>INDEX(tbl_produits[Molécule extraite], MATCH(tbl_data[[#This Row],[NORM_Spécialité]], tbl_produits[Nom normalisé], 0))</f>
        <v>Potassium (chlorure de)</v>
      </c>
      <c r="J2508" s="34">
        <f>DATE(LEFT(tbl_data[[#This Row],[Date_rapport]], 4), MID(tbl_data[[#This Row],[Date_rapport]], 6, 2), RIGHT(tbl_data[[#This Row],[Date_rapport]], 2))</f>
        <v>44599</v>
      </c>
    </row>
    <row r="2509" spans="1:10" x14ac:dyDescent="0.2">
      <c r="A2509" s="28" t="s">
        <v>2032</v>
      </c>
      <c r="B2509" t="s">
        <v>3</v>
      </c>
      <c r="C2509" s="28" t="s">
        <v>489</v>
      </c>
      <c r="D2509" t="s">
        <v>492</v>
      </c>
      <c r="E2509" t="s">
        <v>2</v>
      </c>
      <c r="F2509" t="str">
        <f>INDEX(tbl_produits[Nom normalisé], MATCH(tbl_data[[#This Row],[Spécialité]], tbl_produits[Nom original], 0))</f>
        <v>ACTOSOLV 100 000 UI et 600 000 UI, poudre pour solution injectable / pour perfusion</v>
      </c>
      <c r="G2509" t="str">
        <f>INDEX(tbl_produits[Classe nom], MATCH(tbl_data[[#This Row],[NORM_Spécialité]], tbl_produits[Nom normalisé], 0))</f>
        <v>Sang et organes hématopoïétiques</v>
      </c>
      <c r="H2509">
        <f>YEAR(tbl_data[[#This Row],[Date_rapport]])</f>
        <v>2022</v>
      </c>
      <c r="I2509" t="str">
        <f>INDEX(tbl_produits[Molécule extraite], MATCH(tbl_data[[#This Row],[NORM_Spécialité]], tbl_produits[Nom normalisé], 0))</f>
        <v>Urokinase</v>
      </c>
      <c r="J2509" s="34">
        <f>DATE(LEFT(tbl_data[[#This Row],[Date_rapport]], 4), MID(tbl_data[[#This Row],[Date_rapport]], 6, 2), RIGHT(tbl_data[[#This Row],[Date_rapport]], 2))</f>
        <v>44599</v>
      </c>
    </row>
    <row r="2510" spans="1:10" x14ac:dyDescent="0.2">
      <c r="A2510" s="28" t="s">
        <v>2032</v>
      </c>
      <c r="B2510" t="s">
        <v>3</v>
      </c>
      <c r="C2510" s="28" t="s">
        <v>493</v>
      </c>
      <c r="D2510" t="s">
        <v>182</v>
      </c>
      <c r="E2510" t="s">
        <v>343</v>
      </c>
      <c r="F2510" t="str">
        <f>INDEX(tbl_produits[Nom normalisé], MATCH(tbl_data[[#This Row],[Spécialité]], tbl_produits[Nom original], 0))</f>
        <v>ALYOSTAL VENIN DE GUEPE VESPULA 110 et 550 microgrammes, poudre et solvant pour solution injectable</v>
      </c>
      <c r="G2510" t="str">
        <f>INDEX(tbl_produits[Classe nom], MATCH(tbl_data[[#This Row],[NORM_Spécialité]], tbl_produits[Nom normalisé], 0))</f>
        <v>Divers</v>
      </c>
      <c r="H2510">
        <f>YEAR(tbl_data[[#This Row],[Date_rapport]])</f>
        <v>2022</v>
      </c>
      <c r="I2510" t="str">
        <f>INDEX(tbl_produits[Molécule extraite], MATCH(tbl_data[[#This Row],[NORM_Spécialité]], tbl_produits[Nom normalisé], 0))</f>
        <v>Guêpe Polistes (venin de)</v>
      </c>
      <c r="J2510" s="34">
        <f>DATE(LEFT(tbl_data[[#This Row],[Date_rapport]], 4), MID(tbl_data[[#This Row],[Date_rapport]], 6, 2), RIGHT(tbl_data[[#This Row],[Date_rapport]], 2))</f>
        <v>44599</v>
      </c>
    </row>
    <row r="2511" spans="1:10" x14ac:dyDescent="0.2">
      <c r="A2511" s="28" t="s">
        <v>2032</v>
      </c>
      <c r="B2511" t="s">
        <v>9</v>
      </c>
      <c r="C2511" s="28" t="s">
        <v>419</v>
      </c>
      <c r="D2511" t="s">
        <v>247</v>
      </c>
      <c r="E2511" t="s">
        <v>2</v>
      </c>
      <c r="F2511" t="str">
        <f>INDEX(tbl_produits[Nom normalisé], MATCH(tbl_data[[#This Row],[Spécialité]], tbl_produits[Nom original], 0))</f>
        <v>ORENCIA 125 mg, solution injectable en stylo pré-rempli</v>
      </c>
      <c r="G2511" t="str">
        <f>INDEX(tbl_produits[Classe nom], MATCH(tbl_data[[#This Row],[NORM_Spécialité]], tbl_produits[Nom normalisé], 0))</f>
        <v>Antinéoplasiques et immunomodulateurs</v>
      </c>
      <c r="H2511">
        <f>YEAR(tbl_data[[#This Row],[Date_rapport]])</f>
        <v>2022</v>
      </c>
      <c r="I2511" t="str">
        <f>INDEX(tbl_produits[Molécule extraite], MATCH(tbl_data[[#This Row],[NORM_Spécialité]], tbl_produits[Nom normalisé], 0))</f>
        <v>Abatacept</v>
      </c>
      <c r="J2511" s="34">
        <f>DATE(LEFT(tbl_data[[#This Row],[Date_rapport]], 4), MID(tbl_data[[#This Row],[Date_rapport]], 6, 2), RIGHT(tbl_data[[#This Row],[Date_rapport]], 2))</f>
        <v>44599</v>
      </c>
    </row>
    <row r="2512" spans="1:10" x14ac:dyDescent="0.2">
      <c r="A2512" s="28" t="s">
        <v>2032</v>
      </c>
      <c r="B2512" t="s">
        <v>3</v>
      </c>
      <c r="C2512" s="28" t="s">
        <v>422</v>
      </c>
      <c r="D2512" t="s">
        <v>424</v>
      </c>
      <c r="E2512" t="s">
        <v>2</v>
      </c>
      <c r="F2512" t="str">
        <f>INDEX(tbl_produits[Nom normalisé], MATCH(tbl_data[[#This Row],[Spécialité]], tbl_produits[Nom original], 0))</f>
        <v>SULFATE DE MAGNESIUM LAVOISIER 15 POUR CENT (0,15 g/ml), solution injectable (I.V.) en ampoule – ampoule verre de 10 ml</v>
      </c>
      <c r="G2512" t="str">
        <f>INDEX(tbl_produits[Classe nom], MATCH(tbl_data[[#This Row],[NORM_Spécialité]], tbl_produits[Nom normalisé], 0))</f>
        <v>Voies digestives et métabolisme</v>
      </c>
      <c r="H2512">
        <f>YEAR(tbl_data[[#This Row],[Date_rapport]])</f>
        <v>2022</v>
      </c>
      <c r="I2512" t="str">
        <f>INDEX(tbl_produits[Molécule extraite], MATCH(tbl_data[[#This Row],[NORM_Spécialité]], tbl_produits[Nom normalisé], 0))</f>
        <v>Magnésium (Sulfate de)</v>
      </c>
      <c r="J2512" s="34">
        <f>DATE(LEFT(tbl_data[[#This Row],[Date_rapport]], 4), MID(tbl_data[[#This Row],[Date_rapport]], 6, 2), RIGHT(tbl_data[[#This Row],[Date_rapport]], 2))</f>
        <v>44599</v>
      </c>
    </row>
    <row r="2513" spans="1:10" x14ac:dyDescent="0.2">
      <c r="A2513" s="28" t="s">
        <v>2032</v>
      </c>
      <c r="B2513" t="s">
        <v>6</v>
      </c>
      <c r="C2513" s="28" t="s">
        <v>422</v>
      </c>
      <c r="D2513" t="s">
        <v>53</v>
      </c>
      <c r="E2513" t="s">
        <v>428</v>
      </c>
      <c r="F2513" t="str">
        <f>INDEX(tbl_produits[Nom normalisé], MATCH(tbl_data[[#This Row],[Spécialité]], tbl_produits[Nom original], 0))</f>
        <v>ALFALASTIN 33,33 mg/ml , poudre et solvant pour solution injectable</v>
      </c>
      <c r="G2513" t="str">
        <f>INDEX(tbl_produits[Classe nom], MATCH(tbl_data[[#This Row],[NORM_Spécialité]], tbl_produits[Nom normalisé], 0))</f>
        <v>Sang et organes hématopoïétiques</v>
      </c>
      <c r="H2513">
        <f>YEAR(tbl_data[[#This Row],[Date_rapport]])</f>
        <v>2022</v>
      </c>
      <c r="I2513" t="str">
        <f>INDEX(tbl_produits[Molécule extraite], MATCH(tbl_data[[#This Row],[NORM_Spécialité]], tbl_produits[Nom normalisé], 0))</f>
        <v>Alpha-1 antitrypsine</v>
      </c>
      <c r="J2513" s="34">
        <f>DATE(LEFT(tbl_data[[#This Row],[Date_rapport]], 4), MID(tbl_data[[#This Row],[Date_rapport]], 6, 2), RIGHT(tbl_data[[#This Row],[Date_rapport]], 2))</f>
        <v>44599</v>
      </c>
    </row>
    <row r="2514" spans="1:10" x14ac:dyDescent="0.2">
      <c r="A2514" s="28" t="s">
        <v>2032</v>
      </c>
      <c r="B2514" t="s">
        <v>3</v>
      </c>
      <c r="C2514" s="28" t="s">
        <v>422</v>
      </c>
      <c r="D2514" t="s">
        <v>426</v>
      </c>
      <c r="E2514" t="s">
        <v>2</v>
      </c>
      <c r="F2514" t="str">
        <f>INDEX(tbl_produits[Nom normalisé], MATCH(tbl_data[[#This Row],[Spécialité]], tbl_produits[Nom original], 0))</f>
        <v>GLUCOSE 30% Lavoisier, solution injectable en ampoule de verre de 10 ml</v>
      </c>
      <c r="G2514" t="str">
        <f>INDEX(tbl_produits[Classe nom], MATCH(tbl_data[[#This Row],[NORM_Spécialité]], tbl_produits[Nom normalisé], 0))</f>
        <v>Voies digestives et métabolisme</v>
      </c>
      <c r="H2514">
        <f>YEAR(tbl_data[[#This Row],[Date_rapport]])</f>
        <v>2022</v>
      </c>
      <c r="I2514" t="str">
        <f>INDEX(tbl_produits[Molécule extraite], MATCH(tbl_data[[#This Row],[NORM_Spécialité]], tbl_produits[Nom normalisé], 0))</f>
        <v>Glucose monohydraté</v>
      </c>
      <c r="J2514" s="34">
        <f>DATE(LEFT(tbl_data[[#This Row],[Date_rapport]], 4), MID(tbl_data[[#This Row],[Date_rapport]], 6, 2), RIGHT(tbl_data[[#This Row],[Date_rapport]], 2))</f>
        <v>44599</v>
      </c>
    </row>
    <row r="2515" spans="1:10" x14ac:dyDescent="0.2">
      <c r="A2515" s="28" t="s">
        <v>2032</v>
      </c>
      <c r="B2515" t="s">
        <v>3</v>
      </c>
      <c r="C2515" s="28" t="s">
        <v>422</v>
      </c>
      <c r="D2515" t="s">
        <v>427</v>
      </c>
      <c r="E2515" t="s">
        <v>2</v>
      </c>
      <c r="F2515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2515" t="str">
        <f>INDEX(tbl_produits[Classe nom], MATCH(tbl_data[[#This Row],[NORM_Spécialité]], tbl_produits[Nom normalisé], 0))</f>
        <v>Voies digestives et métabolisme</v>
      </c>
      <c r="H2515">
        <f>YEAR(tbl_data[[#This Row],[Date_rapport]])</f>
        <v>2022</v>
      </c>
      <c r="I2515" t="str">
        <f>INDEX(tbl_produits[Molécule extraite], MATCH(tbl_data[[#This Row],[NORM_Spécialité]], tbl_produits[Nom normalisé], 0))</f>
        <v>Potassium (chlorure de)</v>
      </c>
      <c r="J2515" s="34">
        <f>DATE(LEFT(tbl_data[[#This Row],[Date_rapport]], 4), MID(tbl_data[[#This Row],[Date_rapport]], 6, 2), RIGHT(tbl_data[[#This Row],[Date_rapport]], 2))</f>
        <v>44599</v>
      </c>
    </row>
    <row r="2516" spans="1:10" x14ac:dyDescent="0.2">
      <c r="A2516" s="28" t="s">
        <v>2032</v>
      </c>
      <c r="B2516" t="s">
        <v>6</v>
      </c>
      <c r="C2516" s="28" t="s">
        <v>428</v>
      </c>
      <c r="D2516" t="s">
        <v>190</v>
      </c>
      <c r="E2516" t="s">
        <v>428</v>
      </c>
      <c r="F2516" t="str">
        <f>INDEX(tbl_produits[Nom normalisé], MATCH(tbl_data[[#This Row],[Spécialité]], tbl_produits[Nom original], 0))</f>
        <v>PROGESTERONE RETARD PHARLON 500 mg/2 ml, solution injectable IM en ampoule</v>
      </c>
      <c r="G2516" t="str">
        <f>INDEX(tbl_produits[Classe nom], MATCH(tbl_data[[#This Row],[NORM_Spécialité]], tbl_produits[Nom normalisé], 0))</f>
        <v>Système génito-urinaire et hormones sexuelles</v>
      </c>
      <c r="H2516">
        <f>YEAR(tbl_data[[#This Row],[Date_rapport]])</f>
        <v>2022</v>
      </c>
      <c r="I2516" t="str">
        <f>INDEX(tbl_produits[Molécule extraite], MATCH(tbl_data[[#This Row],[NORM_Spécialité]], tbl_produits[Nom normalisé], 0))</f>
        <v>Progestérone</v>
      </c>
      <c r="J2516" s="34">
        <f>DATE(LEFT(tbl_data[[#This Row],[Date_rapport]], 4), MID(tbl_data[[#This Row],[Date_rapport]], 6, 2), RIGHT(tbl_data[[#This Row],[Date_rapport]], 2))</f>
        <v>44599</v>
      </c>
    </row>
    <row r="2517" spans="1:10" x14ac:dyDescent="0.2">
      <c r="A2517" s="28" t="s">
        <v>2032</v>
      </c>
      <c r="B2517" t="s">
        <v>6</v>
      </c>
      <c r="C2517" s="28" t="s">
        <v>429</v>
      </c>
      <c r="D2517" t="s">
        <v>278</v>
      </c>
      <c r="E2517" t="s">
        <v>343</v>
      </c>
      <c r="F2517" t="str">
        <f>INDEX(tbl_produits[Nom normalisé], MATCH(tbl_data[[#This Row],[Spécialité]], tbl_produits[Nom original], 0))</f>
        <v>ISENTRESS 100 mg, granulés pour suspension buvable</v>
      </c>
      <c r="G2517" t="str">
        <f>INDEX(tbl_produits[Classe nom], MATCH(tbl_data[[#This Row],[NORM_Spécialité]], tbl_produits[Nom normalisé], 0))</f>
        <v>Anti-infectieux à usage systémique</v>
      </c>
      <c r="H2517">
        <f>YEAR(tbl_data[[#This Row],[Date_rapport]])</f>
        <v>2022</v>
      </c>
      <c r="I2517" t="str">
        <f>INDEX(tbl_produits[Molécule extraite], MATCH(tbl_data[[#This Row],[NORM_Spécialité]], tbl_produits[Nom normalisé], 0))</f>
        <v>Raltégravir</v>
      </c>
      <c r="J2517" s="34">
        <f>DATE(LEFT(tbl_data[[#This Row],[Date_rapport]], 4), MID(tbl_data[[#This Row],[Date_rapport]], 6, 2), RIGHT(tbl_data[[#This Row],[Date_rapport]], 2))</f>
        <v>44599</v>
      </c>
    </row>
    <row r="2518" spans="1:10" x14ac:dyDescent="0.2">
      <c r="A2518" s="28" t="s">
        <v>2032</v>
      </c>
      <c r="B2518" t="s">
        <v>9</v>
      </c>
      <c r="C2518" s="28" t="s">
        <v>430</v>
      </c>
      <c r="D2518" t="s">
        <v>431</v>
      </c>
      <c r="E2518" t="s">
        <v>2</v>
      </c>
      <c r="F2518" t="str">
        <f>INDEX(tbl_produits[Nom normalisé], MATCH(tbl_data[[#This Row],[Spécialité]], tbl_produits[Nom original], 0))</f>
        <v>TIGREAT 2,5 mg, comprimés pelliculés</v>
      </c>
      <c r="G2518" t="str">
        <f>INDEX(tbl_produits[Classe nom], MATCH(tbl_data[[#This Row],[NORM_Spécialité]], tbl_produits[Nom normalisé], 0))</f>
        <v>Anti-infectieux à usage systémique</v>
      </c>
      <c r="H2518">
        <f>YEAR(tbl_data[[#This Row],[Date_rapport]])</f>
        <v>2022</v>
      </c>
      <c r="I2518" t="str">
        <f>INDEX(tbl_produits[Molécule extraite], MATCH(tbl_data[[#This Row],[NORM_Spécialité]], tbl_produits[Nom normalisé], 0))</f>
        <v>Tigécycline</v>
      </c>
      <c r="J2518" s="34">
        <f>DATE(LEFT(tbl_data[[#This Row],[Date_rapport]], 4), MID(tbl_data[[#This Row],[Date_rapport]], 6, 2), RIGHT(tbl_data[[#This Row],[Date_rapport]], 2))</f>
        <v>44599</v>
      </c>
    </row>
    <row r="2519" spans="1:10" x14ac:dyDescent="0.2">
      <c r="A2519" s="28" t="s">
        <v>2032</v>
      </c>
      <c r="B2519" t="s">
        <v>11</v>
      </c>
      <c r="C2519" s="28" t="s">
        <v>430</v>
      </c>
      <c r="D2519" t="s">
        <v>404</v>
      </c>
      <c r="E2519" t="s">
        <v>2</v>
      </c>
      <c r="F2519" t="str">
        <f>INDEX(tbl_produits[Nom normalisé], MATCH(tbl_data[[#This Row],[Spécialité]], tbl_produits[Nom original], 0))</f>
        <v>RIBAVIRINE BIOGARAN 200 mg/400 mg, comprimé pelliculé</v>
      </c>
      <c r="G2519" t="str">
        <f>INDEX(tbl_produits[Classe nom], MATCH(tbl_data[[#This Row],[NORM_Spécialité]], tbl_produits[Nom normalisé], 0))</f>
        <v>Anti-infectieux à usage systémique</v>
      </c>
      <c r="H2519">
        <f>YEAR(tbl_data[[#This Row],[Date_rapport]])</f>
        <v>2022</v>
      </c>
      <c r="I2519" t="str">
        <f>INDEX(tbl_produits[Molécule extraite], MATCH(tbl_data[[#This Row],[NORM_Spécialité]], tbl_produits[Nom normalisé], 0))</f>
        <v>Ribavirine</v>
      </c>
      <c r="J2519" s="34">
        <f>DATE(LEFT(tbl_data[[#This Row],[Date_rapport]], 4), MID(tbl_data[[#This Row],[Date_rapport]], 6, 2), RIGHT(tbl_data[[#This Row],[Date_rapport]], 2))</f>
        <v>44599</v>
      </c>
    </row>
    <row r="2520" spans="1:10" x14ac:dyDescent="0.2">
      <c r="A2520" s="28" t="s">
        <v>2032</v>
      </c>
      <c r="B2520" t="s">
        <v>6</v>
      </c>
      <c r="C2520" s="28" t="s">
        <v>432</v>
      </c>
      <c r="D2520" t="s">
        <v>239</v>
      </c>
      <c r="E2520" t="s">
        <v>377</v>
      </c>
      <c r="F2520" t="str">
        <f>INDEX(tbl_produits[Nom normalisé], MATCH(tbl_data[[#This Row],[Spécialité]], tbl_produits[Nom original], 0))</f>
        <v>VORICONAZOLE OHRE PHARMA 200 mg, poudre pour solution pour perfusion</v>
      </c>
      <c r="G2520" t="str">
        <f>INDEX(tbl_produits[Classe nom], MATCH(tbl_data[[#This Row],[NORM_Spécialité]], tbl_produits[Nom normalisé], 0))</f>
        <v>Anti-infectieux à usage systémique</v>
      </c>
      <c r="H2520">
        <f>YEAR(tbl_data[[#This Row],[Date_rapport]])</f>
        <v>2022</v>
      </c>
      <c r="I2520" t="str">
        <f>INDEX(tbl_produits[Molécule extraite], MATCH(tbl_data[[#This Row],[NORM_Spécialité]], tbl_produits[Nom normalisé], 0))</f>
        <v>Voriconazole</v>
      </c>
      <c r="J2520" s="34">
        <f>DATE(LEFT(tbl_data[[#This Row],[Date_rapport]], 4), MID(tbl_data[[#This Row],[Date_rapport]], 6, 2), RIGHT(tbl_data[[#This Row],[Date_rapport]], 2))</f>
        <v>44599</v>
      </c>
    </row>
    <row r="2521" spans="1:10" x14ac:dyDescent="0.2">
      <c r="A2521" s="28" t="s">
        <v>2032</v>
      </c>
      <c r="B2521" t="s">
        <v>9</v>
      </c>
      <c r="C2521" s="28" t="s">
        <v>432</v>
      </c>
      <c r="D2521" t="s">
        <v>433</v>
      </c>
      <c r="E2521" t="s">
        <v>2</v>
      </c>
      <c r="F2521" t="str">
        <f>INDEX(tbl_produits[Nom normalisé], MATCH(tbl_data[[#This Row],[Spécialité]], tbl_produits[Nom original], 0))</f>
        <v>BRICANYL 0,5 mg/1 ml, solution injectable en ampoule</v>
      </c>
      <c r="G2521" t="str">
        <f>INDEX(tbl_produits[Classe nom], MATCH(tbl_data[[#This Row],[NORM_Spécialité]], tbl_produits[Nom normalisé], 0))</f>
        <v>Système respiratoire</v>
      </c>
      <c r="H2521">
        <f>YEAR(tbl_data[[#This Row],[Date_rapport]])</f>
        <v>2022</v>
      </c>
      <c r="I2521" t="str">
        <f>INDEX(tbl_produits[Molécule extraite], MATCH(tbl_data[[#This Row],[NORM_Spécialité]], tbl_produits[Nom normalisé], 0))</f>
        <v>Terbutaline</v>
      </c>
      <c r="J2521" s="34">
        <f>DATE(LEFT(tbl_data[[#This Row],[Date_rapport]], 4), MID(tbl_data[[#This Row],[Date_rapport]], 6, 2), RIGHT(tbl_data[[#This Row],[Date_rapport]], 2))</f>
        <v>44599</v>
      </c>
    </row>
    <row r="2522" spans="1:10" x14ac:dyDescent="0.2">
      <c r="A2522" s="28" t="s">
        <v>2032</v>
      </c>
      <c r="B2522" t="s">
        <v>9</v>
      </c>
      <c r="C2522" s="28" t="s">
        <v>390</v>
      </c>
      <c r="D2522" t="s">
        <v>220</v>
      </c>
      <c r="E2522" t="s">
        <v>2</v>
      </c>
      <c r="F2522" t="str">
        <f>INDEX(tbl_produits[Nom normalisé], MATCH(tbl_data[[#This Row],[Spécialité]], tbl_produits[Nom original], 0))</f>
        <v>VISUDYNE 15 mg  poudre pour solution pour perfusion</v>
      </c>
      <c r="G2522" t="str">
        <f>INDEX(tbl_produits[Classe nom], MATCH(tbl_data[[#This Row],[NORM_Spécialité]], tbl_produits[Nom normalisé], 0))</f>
        <v>Organes sensoriels</v>
      </c>
      <c r="H2522">
        <f>YEAR(tbl_data[[#This Row],[Date_rapport]])</f>
        <v>2022</v>
      </c>
      <c r="I2522" t="str">
        <f>INDEX(tbl_produits[Molécule extraite], MATCH(tbl_data[[#This Row],[NORM_Spécialité]], tbl_produits[Nom normalisé], 0))</f>
        <v>Vertéporfine </v>
      </c>
      <c r="J2522" s="34">
        <f>DATE(LEFT(tbl_data[[#This Row],[Date_rapport]], 4), MID(tbl_data[[#This Row],[Date_rapport]], 6, 2), RIGHT(tbl_data[[#This Row],[Date_rapport]], 2))</f>
        <v>44599</v>
      </c>
    </row>
    <row r="2523" spans="1:10" x14ac:dyDescent="0.2">
      <c r="A2523" s="28" t="s">
        <v>2032</v>
      </c>
      <c r="B2523" t="s">
        <v>9</v>
      </c>
      <c r="C2523" s="28" t="s">
        <v>393</v>
      </c>
      <c r="D2523" t="s">
        <v>372</v>
      </c>
      <c r="E2523" t="s">
        <v>2</v>
      </c>
      <c r="F2523" t="str">
        <f>INDEX(tbl_produits[Nom normalisé], MATCH(tbl_data[[#This Row],[Spécialité]], tbl_produits[Nom original], 0))</f>
        <v>NOVORAPID PUMPCART 100 unités/ml, solution injectable en cartouche</v>
      </c>
      <c r="G2523" t="str">
        <f>INDEX(tbl_produits[Classe nom], MATCH(tbl_data[[#This Row],[NORM_Spécialité]], tbl_produits[Nom normalisé], 0))</f>
        <v>Voies digestives et métabolisme</v>
      </c>
      <c r="H2523">
        <f>YEAR(tbl_data[[#This Row],[Date_rapport]])</f>
        <v>2022</v>
      </c>
      <c r="I2523" t="str">
        <f>INDEX(tbl_produits[Molécule extraite], MATCH(tbl_data[[#This Row],[NORM_Spécialité]], tbl_produits[Nom normalisé], 0))</f>
        <v>Insuline (Aspartate)</v>
      </c>
      <c r="J2523" s="34">
        <f>DATE(LEFT(tbl_data[[#This Row],[Date_rapport]], 4), MID(tbl_data[[#This Row],[Date_rapport]], 6, 2), RIGHT(tbl_data[[#This Row],[Date_rapport]], 2))</f>
        <v>44599</v>
      </c>
    </row>
    <row r="2524" spans="1:10" x14ac:dyDescent="0.2">
      <c r="A2524" s="28" t="s">
        <v>2032</v>
      </c>
      <c r="B2524" t="s">
        <v>9</v>
      </c>
      <c r="C2524" s="28" t="s">
        <v>396</v>
      </c>
      <c r="D2524" t="s">
        <v>397</v>
      </c>
      <c r="E2524" t="s">
        <v>2</v>
      </c>
      <c r="F2524" t="str">
        <f>INDEX(tbl_produits[Nom normalisé], MATCH(tbl_data[[#This Row],[Spécialité]], tbl_produits[Nom original], 0))</f>
        <v>SOLUPRED 5 mg et 20 mg, comprimé orodispersible</v>
      </c>
      <c r="G2524" t="str">
        <f>INDEX(tbl_produits[Classe nom], MATCH(tbl_data[[#This Row],[NORM_Spécialité]], tbl_produits[Nom normalisé], 0))</f>
        <v>Hormones systémiques sauf hormones sexuelles et insulines</v>
      </c>
      <c r="H2524">
        <f>YEAR(tbl_data[[#This Row],[Date_rapport]])</f>
        <v>2022</v>
      </c>
      <c r="I2524" t="str">
        <f>INDEX(tbl_produits[Molécule extraite], MATCH(tbl_data[[#This Row],[NORM_Spécialité]], tbl_produits[Nom normalisé], 0))</f>
        <v>Prednisolone</v>
      </c>
      <c r="J2524" s="34">
        <f>DATE(LEFT(tbl_data[[#This Row],[Date_rapport]], 4), MID(tbl_data[[#This Row],[Date_rapport]], 6, 2), RIGHT(tbl_data[[#This Row],[Date_rapport]], 2))</f>
        <v>44599</v>
      </c>
    </row>
    <row r="2525" spans="1:10" x14ac:dyDescent="0.2">
      <c r="A2525" s="28" t="s">
        <v>2032</v>
      </c>
      <c r="B2525" t="s">
        <v>9</v>
      </c>
      <c r="C2525" s="28" t="s">
        <v>396</v>
      </c>
      <c r="D2525" t="s">
        <v>398</v>
      </c>
      <c r="E2525" t="s">
        <v>2</v>
      </c>
      <c r="F2525" t="str">
        <f>INDEX(tbl_produits[Nom normalisé], MATCH(tbl_data[[#This Row],[Spécialité]], tbl_produits[Nom original], 0))</f>
        <v>PREDNISOLONE SANDOZ 20 mg, comprimé orodispersible</v>
      </c>
      <c r="G2525" t="str">
        <f>INDEX(tbl_produits[Classe nom], MATCH(tbl_data[[#This Row],[NORM_Spécialité]], tbl_produits[Nom normalisé], 0))</f>
        <v>Hormones systémiques sauf hormones sexuelles et insulines</v>
      </c>
      <c r="H2525">
        <f>YEAR(tbl_data[[#This Row],[Date_rapport]])</f>
        <v>2022</v>
      </c>
      <c r="I2525" t="str">
        <f>INDEX(tbl_produits[Molécule extraite], MATCH(tbl_data[[#This Row],[NORM_Spécialité]], tbl_produits[Nom normalisé], 0))</f>
        <v>Prednisolone (métasulfobenzoate sodique de)</v>
      </c>
      <c r="J2525" s="34">
        <f>DATE(LEFT(tbl_data[[#This Row],[Date_rapport]], 4), MID(tbl_data[[#This Row],[Date_rapport]], 6, 2), RIGHT(tbl_data[[#This Row],[Date_rapport]], 2))</f>
        <v>44599</v>
      </c>
    </row>
    <row r="2526" spans="1:10" x14ac:dyDescent="0.2">
      <c r="A2526" s="28" t="s">
        <v>2032</v>
      </c>
      <c r="B2526" t="s">
        <v>9</v>
      </c>
      <c r="C2526" s="28" t="s">
        <v>396</v>
      </c>
      <c r="D2526" t="s">
        <v>399</v>
      </c>
      <c r="E2526" t="s">
        <v>2</v>
      </c>
      <c r="F2526" t="str">
        <f>INDEX(tbl_produits[Nom normalisé], MATCH(tbl_data[[#This Row],[Spécialité]], tbl_produits[Nom original], 0))</f>
        <v>PREDNISOLONE BIOGARAN 20 mg, comprimé orodispersible</v>
      </c>
      <c r="G2526" t="str">
        <f>INDEX(tbl_produits[Classe nom], MATCH(tbl_data[[#This Row],[NORM_Spécialité]], tbl_produits[Nom normalisé], 0))</f>
        <v>Hormones systémiques sauf hormones sexuelles et insulines</v>
      </c>
      <c r="H2526">
        <f>YEAR(tbl_data[[#This Row],[Date_rapport]])</f>
        <v>2022</v>
      </c>
      <c r="I2526" t="str">
        <f>INDEX(tbl_produits[Molécule extraite], MATCH(tbl_data[[#This Row],[NORM_Spécialité]], tbl_produits[Nom normalisé], 0))</f>
        <v>Prednisolone (métasulfobenzoate sodique de)</v>
      </c>
      <c r="J2526" s="34">
        <f>DATE(LEFT(tbl_data[[#This Row],[Date_rapport]], 4), MID(tbl_data[[#This Row],[Date_rapport]], 6, 2), RIGHT(tbl_data[[#This Row],[Date_rapport]], 2))</f>
        <v>44599</v>
      </c>
    </row>
    <row r="2527" spans="1:10" x14ac:dyDescent="0.2">
      <c r="A2527" s="28" t="s">
        <v>2032</v>
      </c>
      <c r="B2527" t="s">
        <v>3</v>
      </c>
      <c r="C2527" s="28" t="s">
        <v>400</v>
      </c>
      <c r="D2527" t="s">
        <v>401</v>
      </c>
      <c r="E2527" t="s">
        <v>400</v>
      </c>
      <c r="F2527" t="str">
        <f>INDEX(tbl_produits[Nom normalisé], MATCH(tbl_data[[#This Row],[Spécialité]], tbl_produits[Nom original], 0))</f>
        <v>TOPOTECAN HOSPIRA 4 mg/4ml, solution à diluer pour perfusion</v>
      </c>
      <c r="G2527" t="str">
        <f>INDEX(tbl_produits[Classe nom], MATCH(tbl_data[[#This Row],[NORM_Spécialité]], tbl_produits[Nom normalisé], 0))</f>
        <v>Antinéoplasiques et immunomodulateurs</v>
      </c>
      <c r="H2527">
        <f>YEAR(tbl_data[[#This Row],[Date_rapport]])</f>
        <v>2022</v>
      </c>
      <c r="I2527" t="str">
        <f>INDEX(tbl_produits[Molécule extraite], MATCH(tbl_data[[#This Row],[NORM_Spécialité]], tbl_produits[Nom normalisé], 0))</f>
        <v>Topotécane (chlorhydrate de)</v>
      </c>
      <c r="J2527" s="34">
        <f>DATE(LEFT(tbl_data[[#This Row],[Date_rapport]], 4), MID(tbl_data[[#This Row],[Date_rapport]], 6, 2), RIGHT(tbl_data[[#This Row],[Date_rapport]], 2))</f>
        <v>44599</v>
      </c>
    </row>
    <row r="2528" spans="1:10" x14ac:dyDescent="0.2">
      <c r="A2528" s="28" t="s">
        <v>2032</v>
      </c>
      <c r="B2528" t="s">
        <v>6</v>
      </c>
      <c r="C2528" s="28" t="s">
        <v>402</v>
      </c>
      <c r="D2528" t="s">
        <v>338</v>
      </c>
      <c r="E2528" t="s">
        <v>403</v>
      </c>
      <c r="F2528" t="str">
        <f>INDEX(tbl_produits[Nom normalisé], MATCH(tbl_data[[#This Row],[Spécialité]], tbl_produits[Nom original], 0))</f>
        <v>SCOPOLAMINE COOPER 0,5 mg/2 ml, solution injectable</v>
      </c>
      <c r="G2528" t="str">
        <f>INDEX(tbl_produits[Classe nom], MATCH(tbl_data[[#This Row],[NORM_Spécialité]], tbl_produits[Nom normalisé], 0))</f>
        <v>Voies digestives et métabolisme</v>
      </c>
      <c r="H2528">
        <f>YEAR(tbl_data[[#This Row],[Date_rapport]])</f>
        <v>2022</v>
      </c>
      <c r="I2528" t="str">
        <f>INDEX(tbl_produits[Molécule extraite], MATCH(tbl_data[[#This Row],[NORM_Spécialité]], tbl_produits[Nom normalisé], 0))</f>
        <v>Scopolamine</v>
      </c>
      <c r="J2528" s="34">
        <f>DATE(LEFT(tbl_data[[#This Row],[Date_rapport]], 4), MID(tbl_data[[#This Row],[Date_rapport]], 6, 2), RIGHT(tbl_data[[#This Row],[Date_rapport]], 2))</f>
        <v>44599</v>
      </c>
    </row>
    <row r="2529" spans="1:10" x14ac:dyDescent="0.2">
      <c r="A2529" s="28" t="s">
        <v>2032</v>
      </c>
      <c r="B2529" t="s">
        <v>6</v>
      </c>
      <c r="C2529" s="28" t="s">
        <v>403</v>
      </c>
      <c r="D2529" t="s">
        <v>81</v>
      </c>
      <c r="E2529" t="s">
        <v>281</v>
      </c>
      <c r="F2529" t="str">
        <f>INDEX(tbl_produits[Nom normalisé], MATCH(tbl_data[[#This Row],[Spécialité]], tbl_produits[Nom original], 0))</f>
        <v>ACLOTINE 100 UI/mL , poudre et solvant pour solution injectable, format 1000 UI</v>
      </c>
      <c r="G2529" t="str">
        <f>INDEX(tbl_produits[Classe nom], MATCH(tbl_data[[#This Row],[NORM_Spécialité]], tbl_produits[Nom normalisé], 0))</f>
        <v>Sang et organes hématopoïétiques</v>
      </c>
      <c r="H2529">
        <f>YEAR(tbl_data[[#This Row],[Date_rapport]])</f>
        <v>2022</v>
      </c>
      <c r="I2529" t="str">
        <f>INDEX(tbl_produits[Molécule extraite], MATCH(tbl_data[[#This Row],[NORM_Spécialité]], tbl_produits[Nom normalisé], 0))</f>
        <v>Antithrombine humaine</v>
      </c>
      <c r="J2529" s="34">
        <f>DATE(LEFT(tbl_data[[#This Row],[Date_rapport]], 4), MID(tbl_data[[#This Row],[Date_rapport]], 6, 2), RIGHT(tbl_data[[#This Row],[Date_rapport]], 2))</f>
        <v>44599</v>
      </c>
    </row>
    <row r="2530" spans="1:10" x14ac:dyDescent="0.2">
      <c r="A2530" s="28" t="s">
        <v>2032</v>
      </c>
      <c r="B2530" t="s">
        <v>3</v>
      </c>
      <c r="C2530" s="28" t="s">
        <v>406</v>
      </c>
      <c r="D2530" t="s">
        <v>407</v>
      </c>
      <c r="E2530" t="s">
        <v>2</v>
      </c>
      <c r="F2530" t="str">
        <f>INDEX(tbl_produits[Nom normalisé], MATCH(tbl_data[[#This Row],[Spécialité]], tbl_produits[Nom original], 0))</f>
        <v>RIFADINE 300 mg, gélule</v>
      </c>
      <c r="G2530" t="str">
        <f>INDEX(tbl_produits[Classe nom], MATCH(tbl_data[[#This Row],[NORM_Spécialité]], tbl_produits[Nom normalisé], 0))</f>
        <v>Anti-infectieux à usage systémique</v>
      </c>
      <c r="H2530">
        <f>YEAR(tbl_data[[#This Row],[Date_rapport]])</f>
        <v>2022</v>
      </c>
      <c r="I2530" t="str">
        <f>INDEX(tbl_produits[Molécule extraite], MATCH(tbl_data[[#This Row],[NORM_Spécialité]], tbl_produits[Nom normalisé], 0))</f>
        <v>Rifampicine sodique</v>
      </c>
      <c r="J2530" s="34">
        <f>DATE(LEFT(tbl_data[[#This Row],[Date_rapport]], 4), MID(tbl_data[[#This Row],[Date_rapport]], 6, 2), RIGHT(tbl_data[[#This Row],[Date_rapport]], 2))</f>
        <v>44599</v>
      </c>
    </row>
    <row r="2531" spans="1:10" x14ac:dyDescent="0.2">
      <c r="A2531" s="28" t="s">
        <v>2032</v>
      </c>
      <c r="B2531" t="s">
        <v>6</v>
      </c>
      <c r="C2531" s="28" t="s">
        <v>408</v>
      </c>
      <c r="D2531" t="s">
        <v>118</v>
      </c>
      <c r="E2531" t="s">
        <v>408</v>
      </c>
      <c r="F2531" t="str">
        <f>INDEX(tbl_produits[Nom normalisé], MATCH(tbl_data[[#This Row],[Spécialité]], tbl_produits[Nom original], 0))</f>
        <v>ALENDRONATE 10 mg, comprimé</v>
      </c>
      <c r="G2531" t="str">
        <f>INDEX(tbl_produits[Classe nom], MATCH(tbl_data[[#This Row],[NORM_Spécialité]], tbl_produits[Nom normalisé], 0))</f>
        <v xml:space="preserve">Système musculo-squelettique </v>
      </c>
      <c r="H2531">
        <f>YEAR(tbl_data[[#This Row],[Date_rapport]])</f>
        <v>2022</v>
      </c>
      <c r="I2531" t="str">
        <f>INDEX(tbl_produits[Molécule extraite], MATCH(tbl_data[[#This Row],[NORM_Spécialité]], tbl_produits[Nom normalisé], 0))</f>
        <v>Acide alendronique</v>
      </c>
      <c r="J2531" s="34">
        <f>DATE(LEFT(tbl_data[[#This Row],[Date_rapport]], 4), MID(tbl_data[[#This Row],[Date_rapport]], 6, 2), RIGHT(tbl_data[[#This Row],[Date_rapport]], 2))</f>
        <v>44599</v>
      </c>
    </row>
    <row r="2532" spans="1:10" x14ac:dyDescent="0.2">
      <c r="A2532" s="28" t="s">
        <v>2032</v>
      </c>
      <c r="B2532" t="s">
        <v>9</v>
      </c>
      <c r="C2532" s="28" t="s">
        <v>409</v>
      </c>
      <c r="D2532" t="s">
        <v>305</v>
      </c>
      <c r="E2532" t="s">
        <v>2</v>
      </c>
      <c r="F2532" t="str">
        <f>INDEX(tbl_produits[Nom normalisé], MATCH(tbl_data[[#This Row],[Spécialité]], tbl_produits[Nom original], 0))</f>
        <v>ROACTEMRA 20 mg/ml, solution à diluer pour perfusion</v>
      </c>
      <c r="G2532" t="str">
        <f>INDEX(tbl_produits[Classe nom], MATCH(tbl_data[[#This Row],[NORM_Spécialité]], tbl_produits[Nom normalisé], 0))</f>
        <v>Antinéoplasiques et immunomodulateurs</v>
      </c>
      <c r="H2532">
        <f>YEAR(tbl_data[[#This Row],[Date_rapport]])</f>
        <v>2022</v>
      </c>
      <c r="I2532" t="str">
        <f>INDEX(tbl_produits[Molécule extraite], MATCH(tbl_data[[#This Row],[NORM_Spécialité]], tbl_produits[Nom normalisé], 0))</f>
        <v>Tocilizumab</v>
      </c>
      <c r="J2532" s="34">
        <f>DATE(LEFT(tbl_data[[#This Row],[Date_rapport]], 4), MID(tbl_data[[#This Row],[Date_rapport]], 6, 2), RIGHT(tbl_data[[#This Row],[Date_rapport]], 2))</f>
        <v>44599</v>
      </c>
    </row>
    <row r="2533" spans="1:10" x14ac:dyDescent="0.2">
      <c r="A2533" s="28" t="s">
        <v>2032</v>
      </c>
      <c r="B2533" t="s">
        <v>9</v>
      </c>
      <c r="C2533" s="28" t="s">
        <v>409</v>
      </c>
      <c r="D2533" t="s">
        <v>334</v>
      </c>
      <c r="E2533" t="s">
        <v>2</v>
      </c>
      <c r="F2533" t="str">
        <f>INDEX(tbl_produits[Nom normalisé], MATCH(tbl_data[[#This Row],[Spécialité]], tbl_produits[Nom original], 0))</f>
        <v>ROACTEMRA 162 mg, solution injectable en seringue préremplie</v>
      </c>
      <c r="G2533" t="str">
        <f>INDEX(tbl_produits[Classe nom], MATCH(tbl_data[[#This Row],[NORM_Spécialité]], tbl_produits[Nom normalisé], 0))</f>
        <v>Antinéoplasiques et immunomodulateurs</v>
      </c>
      <c r="H2533">
        <f>YEAR(tbl_data[[#This Row],[Date_rapport]])</f>
        <v>2022</v>
      </c>
      <c r="I2533" t="str">
        <f>INDEX(tbl_produits[Molécule extraite], MATCH(tbl_data[[#This Row],[NORM_Spécialité]], tbl_produits[Nom normalisé], 0))</f>
        <v>Tocilizumab</v>
      </c>
      <c r="J2533" s="34">
        <f>DATE(LEFT(tbl_data[[#This Row],[Date_rapport]], 4), MID(tbl_data[[#This Row],[Date_rapport]], 6, 2), RIGHT(tbl_data[[#This Row],[Date_rapport]], 2))</f>
        <v>44599</v>
      </c>
    </row>
    <row r="2534" spans="1:10" x14ac:dyDescent="0.2">
      <c r="A2534" s="28" t="s">
        <v>2032</v>
      </c>
      <c r="B2534" t="s">
        <v>9</v>
      </c>
      <c r="C2534" s="28" t="s">
        <v>409</v>
      </c>
      <c r="D2534" t="s">
        <v>324</v>
      </c>
      <c r="E2534" t="s">
        <v>2</v>
      </c>
      <c r="F2534" t="str">
        <f>INDEX(tbl_produits[Nom normalisé], MATCH(tbl_data[[#This Row],[Spécialité]], tbl_produits[Nom original], 0))</f>
        <v>ROACTEMRA 162 mg,  solution injectable en stylo prérempli</v>
      </c>
      <c r="G2534" t="str">
        <f>INDEX(tbl_produits[Classe nom], MATCH(tbl_data[[#This Row],[NORM_Spécialité]], tbl_produits[Nom normalisé], 0))</f>
        <v>Antinéoplasiques et immunomodulateurs</v>
      </c>
      <c r="H2534">
        <f>YEAR(tbl_data[[#This Row],[Date_rapport]])</f>
        <v>2022</v>
      </c>
      <c r="I2534" t="str">
        <f>INDEX(tbl_produits[Molécule extraite], MATCH(tbl_data[[#This Row],[NORM_Spécialité]], tbl_produits[Nom normalisé], 0))</f>
        <v>Tocilizumab</v>
      </c>
      <c r="J2534" s="34">
        <f>DATE(LEFT(tbl_data[[#This Row],[Date_rapport]], 4), MID(tbl_data[[#This Row],[Date_rapport]], 6, 2), RIGHT(tbl_data[[#This Row],[Date_rapport]], 2))</f>
        <v>44599</v>
      </c>
    </row>
    <row r="2535" spans="1:10" x14ac:dyDescent="0.2">
      <c r="A2535" s="28" t="s">
        <v>2032</v>
      </c>
      <c r="B2535" t="s">
        <v>6</v>
      </c>
      <c r="C2535" s="28" t="s">
        <v>410</v>
      </c>
      <c r="D2535" t="s">
        <v>179</v>
      </c>
      <c r="E2535" t="s">
        <v>410</v>
      </c>
      <c r="F2535" t="str">
        <f>INDEX(tbl_produits[Nom normalisé], MATCH(tbl_data[[#This Row],[Spécialité]], tbl_produits[Nom original], 0))</f>
        <v>RESITUNE 100 mg  Comprimé gastro-résistant Flacon de 30 et Flacon de 90</v>
      </c>
      <c r="G2535" t="str">
        <f>INDEX(tbl_produits[Classe nom], MATCH(tbl_data[[#This Row],[NORM_Spécialité]], tbl_produits[Nom normalisé], 0))</f>
        <v>Sang et organes hématopoïétiques</v>
      </c>
      <c r="H2535">
        <f>YEAR(tbl_data[[#This Row],[Date_rapport]])</f>
        <v>2022</v>
      </c>
      <c r="I2535" t="str">
        <f>INDEX(tbl_produits[Molécule extraite], MATCH(tbl_data[[#This Row],[NORM_Spécialité]], tbl_produits[Nom normalisé], 0))</f>
        <v>Acide acétylsalicylique</v>
      </c>
      <c r="J2535" s="34">
        <f>DATE(LEFT(tbl_data[[#This Row],[Date_rapport]], 4), MID(tbl_data[[#This Row],[Date_rapport]], 6, 2), RIGHT(tbl_data[[#This Row],[Date_rapport]], 2))</f>
        <v>44599</v>
      </c>
    </row>
    <row r="2536" spans="1:10" x14ac:dyDescent="0.2">
      <c r="A2536" s="28" t="s">
        <v>2032</v>
      </c>
      <c r="B2536" t="s">
        <v>6</v>
      </c>
      <c r="C2536" s="28" t="s">
        <v>410</v>
      </c>
      <c r="D2536" t="s">
        <v>193</v>
      </c>
      <c r="E2536" t="s">
        <v>410</v>
      </c>
      <c r="F2536" t="str">
        <f>INDEX(tbl_produits[Nom normalisé], MATCH(tbl_data[[#This Row],[Spécialité]], tbl_produits[Nom original], 0))</f>
        <v>RESITUNE 75 mg  Comprimé gastro-résistant Flacon de 30 et Flacon de 90</v>
      </c>
      <c r="G2536" t="str">
        <f>INDEX(tbl_produits[Classe nom], MATCH(tbl_data[[#This Row],[NORM_Spécialité]], tbl_produits[Nom normalisé], 0))</f>
        <v>Sang et organes hématopoïétiques</v>
      </c>
      <c r="H2536">
        <f>YEAR(tbl_data[[#This Row],[Date_rapport]])</f>
        <v>2022</v>
      </c>
      <c r="I2536" t="str">
        <f>INDEX(tbl_produits[Molécule extraite], MATCH(tbl_data[[#This Row],[NORM_Spécialité]], tbl_produits[Nom normalisé], 0))</f>
        <v>Acide acétylsalicylique</v>
      </c>
      <c r="J2536" s="34">
        <f>DATE(LEFT(tbl_data[[#This Row],[Date_rapport]], 4), MID(tbl_data[[#This Row],[Date_rapport]], 6, 2), RIGHT(tbl_data[[#This Row],[Date_rapport]], 2))</f>
        <v>44599</v>
      </c>
    </row>
    <row r="2537" spans="1:10" x14ac:dyDescent="0.2">
      <c r="A2537" s="28" t="s">
        <v>2032</v>
      </c>
      <c r="B2537" t="s">
        <v>9</v>
      </c>
      <c r="C2537" s="28" t="s">
        <v>410</v>
      </c>
      <c r="D2537" t="s">
        <v>321</v>
      </c>
      <c r="E2537" t="s">
        <v>2</v>
      </c>
      <c r="F2537" t="str">
        <f>INDEX(tbl_produits[Nom normalisé], MATCH(tbl_data[[#This Row],[Spécialité]], tbl_produits[Nom original], 0))</f>
        <v>VYNDAQEL 61 mg, capsule molle</v>
      </c>
      <c r="G2537" t="str">
        <f>INDEX(tbl_produits[Classe nom], MATCH(tbl_data[[#This Row],[NORM_Spécialité]], tbl_produits[Nom normalisé], 0))</f>
        <v>Système nerveux</v>
      </c>
      <c r="H2537">
        <f>YEAR(tbl_data[[#This Row],[Date_rapport]])</f>
        <v>2022</v>
      </c>
      <c r="I2537" t="str">
        <f>INDEX(tbl_produits[Molécule extraite], MATCH(tbl_data[[#This Row],[NORM_Spécialité]], tbl_produits[Nom normalisé], 0))</f>
        <v>Tafamidis</v>
      </c>
      <c r="J2537" s="34">
        <f>DATE(LEFT(tbl_data[[#This Row],[Date_rapport]], 4), MID(tbl_data[[#This Row],[Date_rapport]], 6, 2), RIGHT(tbl_data[[#This Row],[Date_rapport]], 2))</f>
        <v>44599</v>
      </c>
    </row>
    <row r="2538" spans="1:10" x14ac:dyDescent="0.2">
      <c r="A2538" s="28" t="s">
        <v>2032</v>
      </c>
      <c r="B2538" t="s">
        <v>6</v>
      </c>
      <c r="C2538" s="28" t="s">
        <v>412</v>
      </c>
      <c r="D2538" t="s">
        <v>341</v>
      </c>
      <c r="E2538" t="s">
        <v>373</v>
      </c>
      <c r="F2538" t="str">
        <f>INDEX(tbl_produits[Nom normalisé], MATCH(tbl_data[[#This Row],[Spécialité]], tbl_produits[Nom original], 0))</f>
        <v>PARLODEL 5 mg, gélule et PARLODEL 10 mg, gélule</v>
      </c>
      <c r="G2538" t="str">
        <f>INDEX(tbl_produits[Classe nom], MATCH(tbl_data[[#This Row],[NORM_Spécialité]], tbl_produits[Nom normalisé], 0))</f>
        <v>Système nerveux</v>
      </c>
      <c r="H2538">
        <f>YEAR(tbl_data[[#This Row],[Date_rapport]])</f>
        <v>2022</v>
      </c>
      <c r="I2538" t="str">
        <f>INDEX(tbl_produits[Molécule extraite], MATCH(tbl_data[[#This Row],[NORM_Spécialité]], tbl_produits[Nom normalisé], 0))</f>
        <v>Bromocriptine (mésilate de)</v>
      </c>
      <c r="J2538" s="34">
        <f>DATE(LEFT(tbl_data[[#This Row],[Date_rapport]], 4), MID(tbl_data[[#This Row],[Date_rapport]], 6, 2), RIGHT(tbl_data[[#This Row],[Date_rapport]], 2))</f>
        <v>44599</v>
      </c>
    </row>
    <row r="2539" spans="1:10" x14ac:dyDescent="0.2">
      <c r="A2539" s="28" t="s">
        <v>2032</v>
      </c>
      <c r="B2539" t="s">
        <v>6</v>
      </c>
      <c r="C2539" s="28" t="s">
        <v>413</v>
      </c>
      <c r="D2539" t="s">
        <v>346</v>
      </c>
      <c r="E2539" t="s">
        <v>413</v>
      </c>
      <c r="F2539" t="str">
        <f>INDEX(tbl_produits[Nom normalisé], MATCH(tbl_data[[#This Row],[Spécialité]], tbl_produits[Nom original], 0))</f>
        <v>BARACLUDE 1 mg, comprimé pelliculé</v>
      </c>
      <c r="G2539" t="str">
        <f>INDEX(tbl_produits[Classe nom], MATCH(tbl_data[[#This Row],[NORM_Spécialité]], tbl_produits[Nom normalisé], 0))</f>
        <v>Anti-infectieux à usage systémique</v>
      </c>
      <c r="H2539">
        <f>YEAR(tbl_data[[#This Row],[Date_rapport]])</f>
        <v>2022</v>
      </c>
      <c r="I2539" t="str">
        <f>INDEX(tbl_produits[Molécule extraite], MATCH(tbl_data[[#This Row],[NORM_Spécialité]], tbl_produits[Nom normalisé], 0))</f>
        <v>Entécavir</v>
      </c>
      <c r="J2539" s="34">
        <f>DATE(LEFT(tbl_data[[#This Row],[Date_rapport]], 4), MID(tbl_data[[#This Row],[Date_rapport]], 6, 2), RIGHT(tbl_data[[#This Row],[Date_rapport]], 2))</f>
        <v>44599</v>
      </c>
    </row>
    <row r="2540" spans="1:10" x14ac:dyDescent="0.2">
      <c r="A2540" s="28" t="s">
        <v>2032</v>
      </c>
      <c r="B2540" t="s">
        <v>6</v>
      </c>
      <c r="C2540" s="28" t="s">
        <v>414</v>
      </c>
      <c r="D2540" t="s">
        <v>388</v>
      </c>
      <c r="E2540" t="s">
        <v>414</v>
      </c>
      <c r="F2540" t="str">
        <f>INDEX(tbl_produits[Nom normalisé], MATCH(tbl_data[[#This Row],[Spécialité]], tbl_produits[Nom original], 0))</f>
        <v>FIRMAGON 80 mg, poudre et solvant pour solution injectable</v>
      </c>
      <c r="G2540" t="str">
        <f>INDEX(tbl_produits[Classe nom], MATCH(tbl_data[[#This Row],[NORM_Spécialité]], tbl_produits[Nom normalisé], 0))</f>
        <v>Antinéoplasiques et immunomodulateurs</v>
      </c>
      <c r="H2540">
        <f>YEAR(tbl_data[[#This Row],[Date_rapport]])</f>
        <v>2022</v>
      </c>
      <c r="I2540" t="str">
        <f>INDEX(tbl_produits[Molécule extraite], MATCH(tbl_data[[#This Row],[NORM_Spécialité]], tbl_produits[Nom normalisé], 0))</f>
        <v>Dégarélix</v>
      </c>
      <c r="J2540" s="34">
        <f>DATE(LEFT(tbl_data[[#This Row],[Date_rapport]], 4), MID(tbl_data[[#This Row],[Date_rapport]], 6, 2), RIGHT(tbl_data[[#This Row],[Date_rapport]], 2))</f>
        <v>44599</v>
      </c>
    </row>
    <row r="2541" spans="1:10" x14ac:dyDescent="0.2">
      <c r="A2541" s="28" t="s">
        <v>2032</v>
      </c>
      <c r="B2541" t="s">
        <v>6</v>
      </c>
      <c r="C2541" s="28" t="s">
        <v>415</v>
      </c>
      <c r="D2541" t="s">
        <v>352</v>
      </c>
      <c r="E2541" t="s">
        <v>2</v>
      </c>
      <c r="F2541" t="str">
        <f>INDEX(tbl_produits[Nom normalisé], MATCH(tbl_data[[#This Row],[Spécialité]], tbl_produits[Nom original], 0))</f>
        <v>IMETH 2,5 mg comprimé</v>
      </c>
      <c r="G2541" t="str">
        <f>INDEX(tbl_produits[Classe nom], MATCH(tbl_data[[#This Row],[NORM_Spécialité]], tbl_produits[Nom normalisé], 0))</f>
        <v>Antinéoplasiques et immunomodulateurs</v>
      </c>
      <c r="H2541">
        <f>YEAR(tbl_data[[#This Row],[Date_rapport]])</f>
        <v>2022</v>
      </c>
      <c r="I2541" t="str">
        <f>INDEX(tbl_produits[Molécule extraite], MATCH(tbl_data[[#This Row],[NORM_Spécialité]], tbl_produits[Nom normalisé], 0))</f>
        <v>Méthotrexate</v>
      </c>
      <c r="J2541" s="34">
        <f>DATE(LEFT(tbl_data[[#This Row],[Date_rapport]], 4), MID(tbl_data[[#This Row],[Date_rapport]], 6, 2), RIGHT(tbl_data[[#This Row],[Date_rapport]], 2))</f>
        <v>44599</v>
      </c>
    </row>
    <row r="2542" spans="1:10" x14ac:dyDescent="0.2">
      <c r="A2542" s="28" t="s">
        <v>2032</v>
      </c>
      <c r="B2542" t="s">
        <v>6</v>
      </c>
      <c r="C2542" s="28" t="s">
        <v>368</v>
      </c>
      <c r="D2542" t="s">
        <v>37</v>
      </c>
      <c r="E2542" t="s">
        <v>252</v>
      </c>
      <c r="F2542" t="str">
        <f>INDEX(tbl_produits[Nom normalisé], MATCH(tbl_data[[#This Row],[Spécialité]], tbl_produits[Nom original], 0))</f>
        <v>DEPAKOTE 250 mg et 500 mg, comprimé gastro-résistant</v>
      </c>
      <c r="G2542" t="str">
        <f>INDEX(tbl_produits[Classe nom], MATCH(tbl_data[[#This Row],[NORM_Spécialité]], tbl_produits[Nom normalisé], 0))</f>
        <v>Système nerveux</v>
      </c>
      <c r="H2542">
        <f>YEAR(tbl_data[[#This Row],[Date_rapport]])</f>
        <v>2022</v>
      </c>
      <c r="I2542" t="str">
        <f>INDEX(tbl_produits[Molécule extraite], MATCH(tbl_data[[#This Row],[NORM_Spécialité]], tbl_produits[Nom normalisé], 0))</f>
        <v>Acide valproïque</v>
      </c>
      <c r="J2542" s="34">
        <f>DATE(LEFT(tbl_data[[#This Row],[Date_rapport]], 4), MID(tbl_data[[#This Row],[Date_rapport]], 6, 2), RIGHT(tbl_data[[#This Row],[Date_rapport]], 2))</f>
        <v>44599</v>
      </c>
    </row>
    <row r="2543" spans="1:10" x14ac:dyDescent="0.2">
      <c r="A2543" s="28" t="s">
        <v>2032</v>
      </c>
      <c r="B2543" t="s">
        <v>6</v>
      </c>
      <c r="C2543" s="28" t="s">
        <v>373</v>
      </c>
      <c r="D2543" t="s">
        <v>337</v>
      </c>
      <c r="E2543" t="s">
        <v>2</v>
      </c>
      <c r="F2543" t="str">
        <f>INDEX(tbl_produits[Nom normalisé], MATCH(tbl_data[[#This Row],[Spécialité]], tbl_produits[Nom original], 0))</f>
        <v>GARDENAL 100 mg, comprimé</v>
      </c>
      <c r="G2543" t="str">
        <f>INDEX(tbl_produits[Classe nom], MATCH(tbl_data[[#This Row],[NORM_Spécialité]], tbl_produits[Nom normalisé], 0))</f>
        <v>Système nerveux</v>
      </c>
      <c r="H2543">
        <f>YEAR(tbl_data[[#This Row],[Date_rapport]])</f>
        <v>2022</v>
      </c>
      <c r="I2543" t="str">
        <f>INDEX(tbl_produits[Molécule extraite], MATCH(tbl_data[[#This Row],[NORM_Spécialité]], tbl_produits[Nom normalisé], 0))</f>
        <v>Phénobarbital sodique</v>
      </c>
      <c r="J2543" s="34">
        <f>DATE(LEFT(tbl_data[[#This Row],[Date_rapport]], 4), MID(tbl_data[[#This Row],[Date_rapport]], 6, 2), RIGHT(tbl_data[[#This Row],[Date_rapport]], 2))</f>
        <v>44599</v>
      </c>
    </row>
    <row r="2544" spans="1:10" x14ac:dyDescent="0.2">
      <c r="A2544" s="28" t="s">
        <v>2032</v>
      </c>
      <c r="B2544" t="s">
        <v>6</v>
      </c>
      <c r="C2544" s="28" t="s">
        <v>377</v>
      </c>
      <c r="D2544" t="s">
        <v>378</v>
      </c>
      <c r="E2544" t="s">
        <v>377</v>
      </c>
      <c r="F2544" t="str">
        <f>INDEX(tbl_produits[Nom normalisé], MATCH(tbl_data[[#This Row],[Spécialité]], tbl_produits[Nom original], 0))</f>
        <v>FROVATRIPTAN TEVA 2,5 mg,  comprimé pelliculé</v>
      </c>
      <c r="G2544" t="str">
        <f>INDEX(tbl_produits[Classe nom], MATCH(tbl_data[[#This Row],[NORM_Spécialité]], tbl_produits[Nom normalisé], 0))</f>
        <v>Système nerveux</v>
      </c>
      <c r="H2544">
        <f>YEAR(tbl_data[[#This Row],[Date_rapport]])</f>
        <v>2022</v>
      </c>
      <c r="I2544" t="str">
        <f>INDEX(tbl_produits[Molécule extraite], MATCH(tbl_data[[#This Row],[NORM_Spécialité]], tbl_produits[Nom normalisé], 0))</f>
        <v>Frovatriptan</v>
      </c>
      <c r="J2544" s="34">
        <f>DATE(LEFT(tbl_data[[#This Row],[Date_rapport]], 4), MID(tbl_data[[#This Row],[Date_rapport]], 6, 2), RIGHT(tbl_data[[#This Row],[Date_rapport]], 2))</f>
        <v>44599</v>
      </c>
    </row>
    <row r="2545" spans="1:10" x14ac:dyDescent="0.2">
      <c r="A2545" s="28" t="s">
        <v>2032</v>
      </c>
      <c r="B2545" t="s">
        <v>6</v>
      </c>
      <c r="C2545" s="28" t="s">
        <v>377</v>
      </c>
      <c r="D2545" t="s">
        <v>181</v>
      </c>
      <c r="E2545" t="s">
        <v>320</v>
      </c>
      <c r="F2545" t="str">
        <f>INDEX(tbl_produits[Nom normalisé], MATCH(tbl_data[[#This Row],[Spécialité]], tbl_produits[Nom original], 0))</f>
        <v>HEPARINE Choay 25 000 UI/5 ml  solution injectable</v>
      </c>
      <c r="G2545" t="str">
        <f>INDEX(tbl_produits[Classe nom], MATCH(tbl_data[[#This Row],[NORM_Spécialité]], tbl_produits[Nom normalisé], 0))</f>
        <v>Sang et organes hématopoïétiques</v>
      </c>
      <c r="H2545">
        <f>YEAR(tbl_data[[#This Row],[Date_rapport]])</f>
        <v>2022</v>
      </c>
      <c r="I2545" t="str">
        <f>INDEX(tbl_produits[Molécule extraite], MATCH(tbl_data[[#This Row],[NORM_Spécialité]], tbl_produits[Nom normalisé], 0))</f>
        <v>Héparine sodique</v>
      </c>
      <c r="J2545" s="34">
        <f>DATE(LEFT(tbl_data[[#This Row],[Date_rapport]], 4), MID(tbl_data[[#This Row],[Date_rapport]], 6, 2), RIGHT(tbl_data[[#This Row],[Date_rapport]], 2))</f>
        <v>44599</v>
      </c>
    </row>
    <row r="2546" spans="1:10" x14ac:dyDescent="0.2">
      <c r="A2546" s="28" t="s">
        <v>2032</v>
      </c>
      <c r="B2546" t="s">
        <v>6</v>
      </c>
      <c r="C2546" s="28" t="s">
        <v>381</v>
      </c>
      <c r="D2546" t="s">
        <v>311</v>
      </c>
      <c r="E2546" t="s">
        <v>381</v>
      </c>
      <c r="F2546" t="str">
        <f>INDEX(tbl_produits[Nom normalisé], MATCH(tbl_data[[#This Row],[Spécialité]], tbl_produits[Nom original], 0))</f>
        <v>ZYPADHERA 210 mg, poudre et solvant pour suspension injectable à libération prolongée</v>
      </c>
      <c r="G2546" t="str">
        <f>INDEX(tbl_produits[Classe nom], MATCH(tbl_data[[#This Row],[NORM_Spécialité]], tbl_produits[Nom normalisé], 0))</f>
        <v>Système nerveux</v>
      </c>
      <c r="H2546">
        <f>YEAR(tbl_data[[#This Row],[Date_rapport]])</f>
        <v>2022</v>
      </c>
      <c r="I2546" t="str">
        <f>INDEX(tbl_produits[Molécule extraite], MATCH(tbl_data[[#This Row],[NORM_Spécialité]], tbl_produits[Nom normalisé], 0))</f>
        <v>Olanzapine</v>
      </c>
      <c r="J2546" s="34">
        <f>DATE(LEFT(tbl_data[[#This Row],[Date_rapport]], 4), MID(tbl_data[[#This Row],[Date_rapport]], 6, 2), RIGHT(tbl_data[[#This Row],[Date_rapport]], 2))</f>
        <v>44599</v>
      </c>
    </row>
    <row r="2547" spans="1:10" x14ac:dyDescent="0.2">
      <c r="A2547" s="28" t="s">
        <v>2032</v>
      </c>
      <c r="B2547" t="s">
        <v>3</v>
      </c>
      <c r="C2547" s="28" t="s">
        <v>383</v>
      </c>
      <c r="D2547" t="s">
        <v>154</v>
      </c>
      <c r="E2547" t="s">
        <v>2</v>
      </c>
      <c r="F2547" t="str">
        <f>INDEX(tbl_produits[Nom normalisé], MATCH(tbl_data[[#This Row],[Spécialité]], tbl_produits[Nom original], 0))</f>
        <v>ZERBAXA 0,1 g/0,5 g, poudre pour solution à diluer pour perfusion</v>
      </c>
      <c r="G2547" t="str">
        <f>INDEX(tbl_produits[Classe nom], MATCH(tbl_data[[#This Row],[NORM_Spécialité]], tbl_produits[Nom normalisé], 0))</f>
        <v>Anti-infectieux à usage systémique</v>
      </c>
      <c r="H2547">
        <f>YEAR(tbl_data[[#This Row],[Date_rapport]])</f>
        <v>2022</v>
      </c>
      <c r="I2547" t="str">
        <f>INDEX(tbl_produits[Molécule extraite], MATCH(tbl_data[[#This Row],[NORM_Spécialité]], tbl_produits[Nom normalisé], 0))</f>
        <v>Ceftolozane / Tazobactam</v>
      </c>
      <c r="J2547" s="34">
        <f>DATE(LEFT(tbl_data[[#This Row],[Date_rapport]], 4), MID(tbl_data[[#This Row],[Date_rapport]], 6, 2), RIGHT(tbl_data[[#This Row],[Date_rapport]], 2))</f>
        <v>44599</v>
      </c>
    </row>
    <row r="2548" spans="1:10" x14ac:dyDescent="0.2">
      <c r="A2548" s="28" t="s">
        <v>2032</v>
      </c>
      <c r="B2548" t="s">
        <v>9</v>
      </c>
      <c r="C2548" s="28" t="s">
        <v>384</v>
      </c>
      <c r="D2548" t="s">
        <v>385</v>
      </c>
      <c r="E2548" t="s">
        <v>2</v>
      </c>
      <c r="F2548" t="str">
        <f>INDEX(tbl_produits[Nom normalisé], MATCH(tbl_data[[#This Row],[Spécialité]], tbl_produits[Nom original], 0))</f>
        <v>BRIDION 100 mg/ml, solution injectable - Boîte de 10 flacons de 5 mL</v>
      </c>
      <c r="G2548" t="str">
        <f>INDEX(tbl_produits[Classe nom], MATCH(tbl_data[[#This Row],[NORM_Spécialité]], tbl_produits[Nom normalisé], 0))</f>
        <v>Divers</v>
      </c>
      <c r="H2548">
        <f>YEAR(tbl_data[[#This Row],[Date_rapport]])</f>
        <v>2022</v>
      </c>
      <c r="I2548" t="str">
        <f>INDEX(tbl_produits[Molécule extraite], MATCH(tbl_data[[#This Row],[NORM_Spécialité]], tbl_produits[Nom normalisé], 0))</f>
        <v>Sugammadex</v>
      </c>
      <c r="J2548" s="34">
        <f>DATE(LEFT(tbl_data[[#This Row],[Date_rapport]], 4), MID(tbl_data[[#This Row],[Date_rapport]], 6, 2), RIGHT(tbl_data[[#This Row],[Date_rapport]], 2))</f>
        <v>44599</v>
      </c>
    </row>
    <row r="2549" spans="1:10" x14ac:dyDescent="0.2">
      <c r="A2549" s="28" t="s">
        <v>2032</v>
      </c>
      <c r="B2549" t="s">
        <v>6</v>
      </c>
      <c r="C2549" s="28" t="s">
        <v>384</v>
      </c>
      <c r="D2549" t="s">
        <v>192</v>
      </c>
      <c r="E2549" t="s">
        <v>347</v>
      </c>
      <c r="F2549" t="str">
        <f>INDEX(tbl_produits[Nom normalisé], MATCH(tbl_data[[#This Row],[Spécialité]], tbl_produits[Nom original], 0))</f>
        <v>VORICONAZOLE ARROW 200 mg  poudre pour solution pour perfusion</v>
      </c>
      <c r="G2549" t="str">
        <f>INDEX(tbl_produits[Classe nom], MATCH(tbl_data[[#This Row],[NORM_Spécialité]], tbl_produits[Nom normalisé], 0))</f>
        <v>Anti-infectieux à usage systémique</v>
      </c>
      <c r="H2549">
        <f>YEAR(tbl_data[[#This Row],[Date_rapport]])</f>
        <v>2022</v>
      </c>
      <c r="I2549" t="str">
        <f>INDEX(tbl_produits[Molécule extraite], MATCH(tbl_data[[#This Row],[NORM_Spécialité]], tbl_produits[Nom normalisé], 0))</f>
        <v>Voriconazole</v>
      </c>
      <c r="J2549" s="34">
        <f>DATE(LEFT(tbl_data[[#This Row],[Date_rapport]], 4), MID(tbl_data[[#This Row],[Date_rapport]], 6, 2), RIGHT(tbl_data[[#This Row],[Date_rapport]], 2))</f>
        <v>44599</v>
      </c>
    </row>
    <row r="2550" spans="1:10" x14ac:dyDescent="0.2">
      <c r="A2550" s="28" t="s">
        <v>2032</v>
      </c>
      <c r="B2550" t="s">
        <v>3</v>
      </c>
      <c r="C2550" s="28" t="s">
        <v>384</v>
      </c>
      <c r="D2550" t="s">
        <v>386</v>
      </c>
      <c r="E2550" t="s">
        <v>2</v>
      </c>
      <c r="F2550" t="str">
        <f>INDEX(tbl_produits[Nom normalisé], MATCH(tbl_data[[#This Row],[Spécialité]], tbl_produits[Nom original], 0))</f>
        <v>TRASYLOL 500 000 UIK/50 mL, solution injectable</v>
      </c>
      <c r="G2550" t="str">
        <f>INDEX(tbl_produits[Classe nom], MATCH(tbl_data[[#This Row],[NORM_Spécialité]], tbl_produits[Nom normalisé], 0))</f>
        <v>Sang et organes hématopoïétiques</v>
      </c>
      <c r="H2550">
        <f>YEAR(tbl_data[[#This Row],[Date_rapport]])</f>
        <v>2022</v>
      </c>
      <c r="I2550" t="str">
        <f>INDEX(tbl_produits[Molécule extraite], MATCH(tbl_data[[#This Row],[NORM_Spécialité]], tbl_produits[Nom normalisé], 0))</f>
        <v>Aprotinine</v>
      </c>
      <c r="J2550" s="34">
        <f>DATE(LEFT(tbl_data[[#This Row],[Date_rapport]], 4), MID(tbl_data[[#This Row],[Date_rapport]], 6, 2), RIGHT(tbl_data[[#This Row],[Date_rapport]], 2))</f>
        <v>44599</v>
      </c>
    </row>
    <row r="2551" spans="1:10" x14ac:dyDescent="0.2">
      <c r="A2551" s="28" t="s">
        <v>2032</v>
      </c>
      <c r="B2551" t="s">
        <v>6</v>
      </c>
      <c r="C2551" s="28" t="s">
        <v>387</v>
      </c>
      <c r="D2551" t="s">
        <v>309</v>
      </c>
      <c r="E2551" t="s">
        <v>1633</v>
      </c>
      <c r="F2551" t="str">
        <f>INDEX(tbl_produits[Nom normalisé], MATCH(tbl_data[[#This Row],[Spécialité]], tbl_produits[Nom original], 0))</f>
        <v>ZYPADHERA 405 mg, poudre et solvant pour suspension injectable à libération prolongée</v>
      </c>
      <c r="G2551" t="str">
        <f>INDEX(tbl_produits[Classe nom], MATCH(tbl_data[[#This Row],[NORM_Spécialité]], tbl_produits[Nom normalisé], 0))</f>
        <v>Système nerveux</v>
      </c>
      <c r="H2551">
        <f>YEAR(tbl_data[[#This Row],[Date_rapport]])</f>
        <v>2022</v>
      </c>
      <c r="I2551" t="str">
        <f>INDEX(tbl_produits[Molécule extraite], MATCH(tbl_data[[#This Row],[NORM_Spécialité]], tbl_produits[Nom normalisé], 0))</f>
        <v>Olanzapine</v>
      </c>
      <c r="J2551" s="34">
        <f>DATE(LEFT(tbl_data[[#This Row],[Date_rapport]], 4), MID(tbl_data[[#This Row],[Date_rapport]], 6, 2), RIGHT(tbl_data[[#This Row],[Date_rapport]], 2))</f>
        <v>44599</v>
      </c>
    </row>
    <row r="2552" spans="1:10" x14ac:dyDescent="0.2">
      <c r="A2552" s="28" t="s">
        <v>2032</v>
      </c>
      <c r="B2552" t="s">
        <v>6</v>
      </c>
      <c r="C2552" s="28" t="s">
        <v>387</v>
      </c>
      <c r="D2552" t="s">
        <v>310</v>
      </c>
      <c r="E2552" t="s">
        <v>1633</v>
      </c>
      <c r="F2552" t="str">
        <f>INDEX(tbl_produits[Nom normalisé], MATCH(tbl_data[[#This Row],[Spécialité]], tbl_produits[Nom original], 0))</f>
        <v>ZYPADHERA 300 mg, poudre et solvant pour suspension injectable à libération prolongée</v>
      </c>
      <c r="G2552" t="str">
        <f>INDEX(tbl_produits[Classe nom], MATCH(tbl_data[[#This Row],[NORM_Spécialité]], tbl_produits[Nom normalisé], 0))</f>
        <v>Système nerveux</v>
      </c>
      <c r="H2552">
        <f>YEAR(tbl_data[[#This Row],[Date_rapport]])</f>
        <v>2022</v>
      </c>
      <c r="I2552" t="str">
        <f>INDEX(tbl_produits[Molécule extraite], MATCH(tbl_data[[#This Row],[NORM_Spécialité]], tbl_produits[Nom normalisé], 0))</f>
        <v>Olanzapine</v>
      </c>
      <c r="J2552" s="34">
        <f>DATE(LEFT(tbl_data[[#This Row],[Date_rapport]], 4), MID(tbl_data[[#This Row],[Date_rapport]], 6, 2), RIGHT(tbl_data[[#This Row],[Date_rapport]], 2))</f>
        <v>44599</v>
      </c>
    </row>
    <row r="2553" spans="1:10" x14ac:dyDescent="0.2">
      <c r="A2553" s="28" t="s">
        <v>2032</v>
      </c>
      <c r="B2553" t="s">
        <v>3</v>
      </c>
      <c r="C2553" s="28" t="s">
        <v>335</v>
      </c>
      <c r="D2553" t="s">
        <v>266</v>
      </c>
      <c r="E2553" t="s">
        <v>2</v>
      </c>
      <c r="F2553" t="str">
        <f>INDEX(tbl_produits[Nom normalisé], MATCH(tbl_data[[#This Row],[Spécialité]], tbl_produits[Nom original], 0))</f>
        <v>LINEZOLIDE Ohre Pharma 600 mg, comprimé pelliculé</v>
      </c>
      <c r="G2553" t="str">
        <f>INDEX(tbl_produits[Classe nom], MATCH(tbl_data[[#This Row],[NORM_Spécialité]], tbl_produits[Nom normalisé], 0))</f>
        <v>Anti-infectieux à usage systémique</v>
      </c>
      <c r="H2553">
        <f>YEAR(tbl_data[[#This Row],[Date_rapport]])</f>
        <v>2022</v>
      </c>
      <c r="I2553" t="str">
        <f>INDEX(tbl_produits[Molécule extraite], MATCH(tbl_data[[#This Row],[NORM_Spécialité]], tbl_produits[Nom normalisé], 0))</f>
        <v>Linézolide</v>
      </c>
      <c r="J2553" s="34">
        <f>DATE(LEFT(tbl_data[[#This Row],[Date_rapport]], 4), MID(tbl_data[[#This Row],[Date_rapport]], 6, 2), RIGHT(tbl_data[[#This Row],[Date_rapport]], 2))</f>
        <v>44599</v>
      </c>
    </row>
    <row r="2554" spans="1:10" x14ac:dyDescent="0.2">
      <c r="A2554" s="28" t="s">
        <v>2032</v>
      </c>
      <c r="B2554" t="s">
        <v>6</v>
      </c>
      <c r="C2554" s="28" t="s">
        <v>340</v>
      </c>
      <c r="D2554" t="s">
        <v>177</v>
      </c>
      <c r="E2554" t="s">
        <v>1621</v>
      </c>
      <c r="F2554" t="str">
        <f>INDEX(tbl_produits[Nom normalisé], MATCH(tbl_data[[#This Row],[Spécialité]], tbl_produits[Nom original], 0))</f>
        <v>ACIDE ACETYLSALICYLIQUE MYLAN 100 mg , comprimé gastro-résistant</v>
      </c>
      <c r="G2554" t="str">
        <f>INDEX(tbl_produits[Classe nom], MATCH(tbl_data[[#This Row],[NORM_Spécialité]], tbl_produits[Nom normalisé], 0))</f>
        <v>Sang et organes hématopoïétiques</v>
      </c>
      <c r="H2554">
        <f>YEAR(tbl_data[[#This Row],[Date_rapport]])</f>
        <v>2022</v>
      </c>
      <c r="I2554" t="str">
        <f>INDEX(tbl_produits[Molécule extraite], MATCH(tbl_data[[#This Row],[NORM_Spécialité]], tbl_produits[Nom normalisé], 0))</f>
        <v>Acide acétylsalicylique</v>
      </c>
      <c r="J2554" s="34">
        <f>DATE(LEFT(tbl_data[[#This Row],[Date_rapport]], 4), MID(tbl_data[[#This Row],[Date_rapport]], 6, 2), RIGHT(tbl_data[[#This Row],[Date_rapport]], 2))</f>
        <v>44599</v>
      </c>
    </row>
    <row r="2555" spans="1:10" x14ac:dyDescent="0.2">
      <c r="A2555" s="28" t="s">
        <v>2032</v>
      </c>
      <c r="B2555" t="s">
        <v>6</v>
      </c>
      <c r="C2555" s="28" t="s">
        <v>340</v>
      </c>
      <c r="D2555" t="s">
        <v>32</v>
      </c>
      <c r="E2555" t="s">
        <v>1622</v>
      </c>
      <c r="F2555" t="str">
        <f>INDEX(tbl_produits[Nom normalisé], MATCH(tbl_data[[#This Row],[Spécialité]], tbl_produits[Nom original], 0))</f>
        <v>ADIAZINE 500 mg , comprimé</v>
      </c>
      <c r="G2555" t="str">
        <f>INDEX(tbl_produits[Classe nom], MATCH(tbl_data[[#This Row],[NORM_Spécialité]], tbl_produits[Nom normalisé], 0))</f>
        <v>Anti-infectieux à usage systémique</v>
      </c>
      <c r="H2555">
        <f>YEAR(tbl_data[[#This Row],[Date_rapport]])</f>
        <v>2022</v>
      </c>
      <c r="I2555" t="str">
        <f>INDEX(tbl_produits[Molécule extraite], MATCH(tbl_data[[#This Row],[NORM_Spécialité]], tbl_produits[Nom normalisé], 0))</f>
        <v>Sulfadiazine</v>
      </c>
      <c r="J2555" s="34">
        <f>DATE(LEFT(tbl_data[[#This Row],[Date_rapport]], 4), MID(tbl_data[[#This Row],[Date_rapport]], 6, 2), RIGHT(tbl_data[[#This Row],[Date_rapport]], 2))</f>
        <v>44599</v>
      </c>
    </row>
    <row r="2556" spans="1:10" x14ac:dyDescent="0.2">
      <c r="A2556" s="28" t="s">
        <v>2032</v>
      </c>
      <c r="B2556" t="s">
        <v>6</v>
      </c>
      <c r="C2556" s="28" t="s">
        <v>340</v>
      </c>
      <c r="D2556" t="s">
        <v>187</v>
      </c>
      <c r="E2556" t="s">
        <v>1624</v>
      </c>
      <c r="F2556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2556" t="str">
        <f>INDEX(tbl_produits[Classe nom], MATCH(tbl_data[[#This Row],[NORM_Spécialité]], tbl_produits[Nom normalisé], 0))</f>
        <v>Anti-infectieux à usage systémique</v>
      </c>
      <c r="H2556">
        <f>YEAR(tbl_data[[#This Row],[Date_rapport]])</f>
        <v>2022</v>
      </c>
      <c r="I2556" t="str">
        <f>INDEX(tbl_produits[Molécule extraite], MATCH(tbl_data[[#This Row],[NORM_Spécialité]], tbl_produits[Nom normalisé], 0))</f>
        <v>Amoxicilline / acide clavulanique</v>
      </c>
      <c r="J2556" s="34">
        <f>DATE(LEFT(tbl_data[[#This Row],[Date_rapport]], 4), MID(tbl_data[[#This Row],[Date_rapport]], 6, 2), RIGHT(tbl_data[[#This Row],[Date_rapport]], 2))</f>
        <v>44599</v>
      </c>
    </row>
    <row r="2557" spans="1:10" x14ac:dyDescent="0.2">
      <c r="A2557" s="28" t="s">
        <v>2032</v>
      </c>
      <c r="B2557" t="s">
        <v>6</v>
      </c>
      <c r="C2557" s="28" t="s">
        <v>340</v>
      </c>
      <c r="D2557" t="s">
        <v>176</v>
      </c>
      <c r="E2557" t="s">
        <v>1621</v>
      </c>
      <c r="F2557" t="str">
        <f>INDEX(tbl_produits[Nom normalisé], MATCH(tbl_data[[#This Row],[Spécialité]], tbl_produits[Nom original], 0))</f>
        <v>ASPIRINE PROTECT 100 mg, comprimé gastro-résistant</v>
      </c>
      <c r="G2557" t="str">
        <f>INDEX(tbl_produits[Classe nom], MATCH(tbl_data[[#This Row],[NORM_Spécialité]], tbl_produits[Nom normalisé], 0))</f>
        <v>Sang et organes hématopoïétiques</v>
      </c>
      <c r="H2557">
        <f>YEAR(tbl_data[[#This Row],[Date_rapport]])</f>
        <v>2022</v>
      </c>
      <c r="I2557" t="str">
        <f>INDEX(tbl_produits[Molécule extraite], MATCH(tbl_data[[#This Row],[NORM_Spécialité]], tbl_produits[Nom normalisé], 0))</f>
        <v>Acide acétylsalicylique</v>
      </c>
      <c r="J2557" s="34">
        <f>DATE(LEFT(tbl_data[[#This Row],[Date_rapport]], 4), MID(tbl_data[[#This Row],[Date_rapport]], 6, 2), RIGHT(tbl_data[[#This Row],[Date_rapport]], 2))</f>
        <v>44599</v>
      </c>
    </row>
    <row r="2558" spans="1:10" x14ac:dyDescent="0.2">
      <c r="A2558" s="28" t="s">
        <v>2032</v>
      </c>
      <c r="B2558" t="s">
        <v>6</v>
      </c>
      <c r="C2558" s="28" t="s">
        <v>340</v>
      </c>
      <c r="D2558" t="s">
        <v>158</v>
      </c>
      <c r="E2558" t="s">
        <v>1578</v>
      </c>
      <c r="F2558" t="str">
        <f>INDEX(tbl_produits[Nom normalisé], MATCH(tbl_data[[#This Row],[Spécialité]], tbl_produits[Nom original], 0))</f>
        <v>AUGMENTIN  500 mg/50 mg, 2 g/200 mg ADULTES, 1 g/200 mg, poudre pour solution injectable/pour perfusion (IV)</v>
      </c>
      <c r="G2558" t="str">
        <f>INDEX(tbl_produits[Classe nom], MATCH(tbl_data[[#This Row],[NORM_Spécialité]], tbl_produits[Nom normalisé], 0))</f>
        <v>Anti-infectieux à usage systémique</v>
      </c>
      <c r="H2558">
        <f>YEAR(tbl_data[[#This Row],[Date_rapport]])</f>
        <v>2022</v>
      </c>
      <c r="I2558" t="str">
        <f>INDEX(tbl_produits[Molécule extraite], MATCH(tbl_data[[#This Row],[NORM_Spécialité]], tbl_produits[Nom normalisé], 0))</f>
        <v>Amoxicilline / acide clavulanique</v>
      </c>
      <c r="J2558" s="34">
        <f>DATE(LEFT(tbl_data[[#This Row],[Date_rapport]], 4), MID(tbl_data[[#This Row],[Date_rapport]], 6, 2), RIGHT(tbl_data[[#This Row],[Date_rapport]], 2))</f>
        <v>44599</v>
      </c>
    </row>
    <row r="2559" spans="1:10" x14ac:dyDescent="0.2">
      <c r="A2559" s="28" t="s">
        <v>2032</v>
      </c>
      <c r="B2559" t="s">
        <v>6</v>
      </c>
      <c r="C2559" s="28" t="s">
        <v>340</v>
      </c>
      <c r="D2559" t="s">
        <v>134</v>
      </c>
      <c r="E2559" t="s">
        <v>1621</v>
      </c>
      <c r="F2559" t="str">
        <f>INDEX(tbl_produits[Nom normalisé], MATCH(tbl_data[[#This Row],[Spécialité]], tbl_produits[Nom original], 0))</f>
        <v>CYNOMEL 0,025 mg, comprimé sécable</v>
      </c>
      <c r="G2559" t="str">
        <f>INDEX(tbl_produits[Classe nom], MATCH(tbl_data[[#This Row],[NORM_Spécialité]], tbl_produits[Nom normalisé], 0))</f>
        <v>Hormones systémiques sauf hormones sexuelles et insulines</v>
      </c>
      <c r="H2559">
        <f>YEAR(tbl_data[[#This Row],[Date_rapport]])</f>
        <v>2022</v>
      </c>
      <c r="I2559" t="str">
        <f>INDEX(tbl_produits[Molécule extraite], MATCH(tbl_data[[#This Row],[NORM_Spécialité]], tbl_produits[Nom normalisé], 0))</f>
        <v>Liothyronine sodique</v>
      </c>
      <c r="J2559" s="34">
        <f>DATE(LEFT(tbl_data[[#This Row],[Date_rapport]], 4), MID(tbl_data[[#This Row],[Date_rapport]], 6, 2), RIGHT(tbl_data[[#This Row],[Date_rapport]], 2))</f>
        <v>44599</v>
      </c>
    </row>
    <row r="2560" spans="1:10" x14ac:dyDescent="0.2">
      <c r="A2560" s="28" t="s">
        <v>2032</v>
      </c>
      <c r="B2560" t="s">
        <v>6</v>
      </c>
      <c r="C2560" s="28" t="s">
        <v>340</v>
      </c>
      <c r="D2560" t="s">
        <v>113</v>
      </c>
      <c r="E2560" t="s">
        <v>1571</v>
      </c>
      <c r="F2560" t="str">
        <f>INDEX(tbl_produits[Nom normalisé], MATCH(tbl_data[[#This Row],[Spécialité]], tbl_produits[Nom original], 0))</f>
        <v>DEPAMIDE 300 mg, comprimé pelliculé gastro-résistant</v>
      </c>
      <c r="G2560" t="str">
        <f>INDEX(tbl_produits[Classe nom], MATCH(tbl_data[[#This Row],[NORM_Spécialité]], tbl_produits[Nom normalisé], 0))</f>
        <v>Système nerveux</v>
      </c>
      <c r="H2560">
        <f>YEAR(tbl_data[[#This Row],[Date_rapport]])</f>
        <v>2022</v>
      </c>
      <c r="I2560" t="str">
        <f>INDEX(tbl_produits[Molécule extraite], MATCH(tbl_data[[#This Row],[NORM_Spécialité]], tbl_produits[Nom normalisé], 0))</f>
        <v>Valpromide</v>
      </c>
      <c r="J2560" s="34">
        <f>DATE(LEFT(tbl_data[[#This Row],[Date_rapport]], 4), MID(tbl_data[[#This Row],[Date_rapport]], 6, 2), RIGHT(tbl_data[[#This Row],[Date_rapport]], 2))</f>
        <v>44599</v>
      </c>
    </row>
    <row r="2561" spans="1:10" x14ac:dyDescent="0.2">
      <c r="A2561" s="28" t="s">
        <v>2032</v>
      </c>
      <c r="B2561" t="s">
        <v>6</v>
      </c>
      <c r="C2561" s="28" t="s">
        <v>340</v>
      </c>
      <c r="D2561" t="s">
        <v>47</v>
      </c>
      <c r="E2561" t="s">
        <v>1625</v>
      </c>
      <c r="F2561" t="str">
        <f>INDEX(tbl_produits[Nom normalisé], MATCH(tbl_data[[#This Row],[Spécialité]], tbl_produits[Nom original], 0))</f>
        <v>DEROXAT 20mg/ 10 ml, suspension buvable</v>
      </c>
      <c r="G2561" t="str">
        <f>INDEX(tbl_produits[Classe nom], MATCH(tbl_data[[#This Row],[NORM_Spécialité]], tbl_produits[Nom normalisé], 0))</f>
        <v>Système nerveux</v>
      </c>
      <c r="H2561">
        <f>YEAR(tbl_data[[#This Row],[Date_rapport]])</f>
        <v>2022</v>
      </c>
      <c r="I2561" t="str">
        <f>INDEX(tbl_produits[Molécule extraite], MATCH(tbl_data[[#This Row],[NORM_Spécialité]], tbl_produits[Nom normalisé], 0))</f>
        <v>Paroxétine (chlorhydrate de) hémihydraté</v>
      </c>
      <c r="J2561" s="34">
        <f>DATE(LEFT(tbl_data[[#This Row],[Date_rapport]], 4), MID(tbl_data[[#This Row],[Date_rapport]], 6, 2), RIGHT(tbl_data[[#This Row],[Date_rapport]], 2))</f>
        <v>44599</v>
      </c>
    </row>
    <row r="2562" spans="1:10" x14ac:dyDescent="0.2">
      <c r="A2562" s="28" t="s">
        <v>2032</v>
      </c>
      <c r="B2562" t="s">
        <v>6</v>
      </c>
      <c r="C2562" s="28" t="s">
        <v>340</v>
      </c>
      <c r="D2562" t="s">
        <v>178</v>
      </c>
      <c r="E2562" t="s">
        <v>1626</v>
      </c>
      <c r="F2562" t="str">
        <f>INDEX(tbl_produits[Nom normalisé], MATCH(tbl_data[[#This Row],[Spécialité]], tbl_produits[Nom original], 0))</f>
        <v>ESKAZOLE 400 mg, comprimé</v>
      </c>
      <c r="G2562" t="str">
        <f>INDEX(tbl_produits[Classe nom], MATCH(tbl_data[[#This Row],[NORM_Spécialité]], tbl_produits[Nom normalisé], 0))</f>
        <v>Antiparasitaires, insecticides et répulsifs</v>
      </c>
      <c r="H2562">
        <f>YEAR(tbl_data[[#This Row],[Date_rapport]])</f>
        <v>2022</v>
      </c>
      <c r="I2562" t="str">
        <f>INDEX(tbl_produits[Molécule extraite], MATCH(tbl_data[[#This Row],[NORM_Spécialité]], tbl_produits[Nom normalisé], 0))</f>
        <v>Albendazole</v>
      </c>
      <c r="J2562" s="34">
        <f>DATE(LEFT(tbl_data[[#This Row],[Date_rapport]], 4), MID(tbl_data[[#This Row],[Date_rapport]], 6, 2), RIGHT(tbl_data[[#This Row],[Date_rapport]], 2))</f>
        <v>44599</v>
      </c>
    </row>
    <row r="2563" spans="1:10" x14ac:dyDescent="0.2">
      <c r="A2563" s="28" t="s">
        <v>2032</v>
      </c>
      <c r="B2563" t="s">
        <v>6</v>
      </c>
      <c r="C2563" s="28" t="s">
        <v>340</v>
      </c>
      <c r="D2563" t="s">
        <v>216</v>
      </c>
      <c r="E2563" t="s">
        <v>1627</v>
      </c>
      <c r="F2563" t="str">
        <f>INDEX(tbl_produits[Nom normalisé], MATCH(tbl_data[[#This Row],[Spécialité]], tbl_produits[Nom original], 0))</f>
        <v>LHRH FERRING 100 microgrammes/1 ml, solution injectable</v>
      </c>
      <c r="G2563" t="str">
        <f>INDEX(tbl_produits[Classe nom], MATCH(tbl_data[[#This Row],[NORM_Spécialité]], tbl_produits[Nom normalisé], 0))</f>
        <v>Divers</v>
      </c>
      <c r="H2563">
        <f>YEAR(tbl_data[[#This Row],[Date_rapport]])</f>
        <v>2022</v>
      </c>
      <c r="I2563" t="str">
        <f>INDEX(tbl_produits[Molécule extraite], MATCH(tbl_data[[#This Row],[NORM_Spécialité]], tbl_produits[Nom normalisé], 0))</f>
        <v>Acétate de gonadoréline</v>
      </c>
      <c r="J2563" s="34">
        <f>DATE(LEFT(tbl_data[[#This Row],[Date_rapport]], 4), MID(tbl_data[[#This Row],[Date_rapport]], 6, 2), RIGHT(tbl_data[[#This Row],[Date_rapport]], 2))</f>
        <v>44599</v>
      </c>
    </row>
    <row r="2564" spans="1:10" x14ac:dyDescent="0.2">
      <c r="A2564" s="28" t="s">
        <v>2032</v>
      </c>
      <c r="B2564" t="s">
        <v>6</v>
      </c>
      <c r="C2564" s="28" t="s">
        <v>340</v>
      </c>
      <c r="D2564" t="s">
        <v>40</v>
      </c>
      <c r="E2564" t="s">
        <v>1628</v>
      </c>
      <c r="F2564" t="str">
        <f>INDEX(tbl_produits[Nom normalisé], MATCH(tbl_data[[#This Row],[Spécialité]], tbl_produits[Nom original], 0))</f>
        <v>PIPERACILLINE PANPHARMA 1 g et 4 g, poudre pour solution injectable (I.M., I.V.)</v>
      </c>
      <c r="G2564" t="str">
        <f>INDEX(tbl_produits[Classe nom], MATCH(tbl_data[[#This Row],[NORM_Spécialité]], tbl_produits[Nom normalisé], 0))</f>
        <v>Anti-infectieux à usage systémique</v>
      </c>
      <c r="H2564">
        <f>YEAR(tbl_data[[#This Row],[Date_rapport]])</f>
        <v>2022</v>
      </c>
      <c r="I2564" t="str">
        <f>INDEX(tbl_produits[Molécule extraite], MATCH(tbl_data[[#This Row],[NORM_Spécialité]], tbl_produits[Nom normalisé], 0))</f>
        <v>Pipéracilline</v>
      </c>
      <c r="J2564" s="34">
        <f>DATE(LEFT(tbl_data[[#This Row],[Date_rapport]], 4), MID(tbl_data[[#This Row],[Date_rapport]], 6, 2), RIGHT(tbl_data[[#This Row],[Date_rapport]], 2))</f>
        <v>44599</v>
      </c>
    </row>
    <row r="2565" spans="1:10" x14ac:dyDescent="0.2">
      <c r="A2565" s="28" t="s">
        <v>2032</v>
      </c>
      <c r="B2565" t="s">
        <v>6</v>
      </c>
      <c r="C2565" s="28" t="s">
        <v>340</v>
      </c>
      <c r="D2565" t="s">
        <v>75</v>
      </c>
      <c r="E2565" t="s">
        <v>1629</v>
      </c>
      <c r="F2565" t="str">
        <f>INDEX(tbl_produits[Nom normalisé], MATCH(tbl_data[[#This Row],[Spécialité]], tbl_produits[Nom original], 0))</f>
        <v>TALOXA  600 mg comprimé, TALOXA 600 mg/5 ml suspension buvable</v>
      </c>
      <c r="G2565" t="str">
        <f>INDEX(tbl_produits[Classe nom], MATCH(tbl_data[[#This Row],[NORM_Spécialité]], tbl_produits[Nom normalisé], 0))</f>
        <v>Système nerveux</v>
      </c>
      <c r="H2565">
        <f>YEAR(tbl_data[[#This Row],[Date_rapport]])</f>
        <v>2022</v>
      </c>
      <c r="I2565" t="str">
        <f>INDEX(tbl_produits[Molécule extraite], MATCH(tbl_data[[#This Row],[NORM_Spécialité]], tbl_produits[Nom normalisé], 0))</f>
        <v>Felbamate</v>
      </c>
      <c r="J2565" s="34">
        <f>DATE(LEFT(tbl_data[[#This Row],[Date_rapport]], 4), MID(tbl_data[[#This Row],[Date_rapport]], 6, 2), RIGHT(tbl_data[[#This Row],[Date_rapport]], 2))</f>
        <v>44599</v>
      </c>
    </row>
    <row r="2566" spans="1:10" x14ac:dyDescent="0.2">
      <c r="A2566" s="28" t="s">
        <v>2032</v>
      </c>
      <c r="B2566" t="s">
        <v>6</v>
      </c>
      <c r="C2566" s="28" t="s">
        <v>340</v>
      </c>
      <c r="D2566" t="s">
        <v>151</v>
      </c>
      <c r="E2566" t="s">
        <v>298</v>
      </c>
      <c r="F2566" t="str">
        <f>INDEX(tbl_produits[Nom normalisé], MATCH(tbl_data[[#This Row],[Spécialité]], tbl_produits[Nom original], 0))</f>
        <v>SPOTOF 500 mg comprimé pelliculé et EXACYL 500mg  comprimé pelliculé</v>
      </c>
      <c r="G2566" t="str">
        <f>INDEX(tbl_produits[Classe nom], MATCH(tbl_data[[#This Row],[NORM_Spécialité]], tbl_produits[Nom normalisé], 0))</f>
        <v>Sang et organes hématopoïétiques</v>
      </c>
      <c r="H2566">
        <f>YEAR(tbl_data[[#This Row],[Date_rapport]])</f>
        <v>2022</v>
      </c>
      <c r="I2566" t="str">
        <f>INDEX(tbl_produits[Molécule extraite], MATCH(tbl_data[[#This Row],[NORM_Spécialité]], tbl_produits[Nom normalisé], 0))</f>
        <v>Tranexamique (acide)</v>
      </c>
      <c r="J2566" s="34">
        <f>DATE(LEFT(tbl_data[[#This Row],[Date_rapport]], 4), MID(tbl_data[[#This Row],[Date_rapport]], 6, 2), RIGHT(tbl_data[[#This Row],[Date_rapport]], 2))</f>
        <v>44599</v>
      </c>
    </row>
    <row r="2567" spans="1:10" x14ac:dyDescent="0.2">
      <c r="A2567" s="28" t="s">
        <v>2032</v>
      </c>
      <c r="B2567" t="s">
        <v>6</v>
      </c>
      <c r="C2567" s="28" t="s">
        <v>340</v>
      </c>
      <c r="D2567" t="s">
        <v>212</v>
      </c>
      <c r="E2567" t="s">
        <v>1630</v>
      </c>
      <c r="F2567" t="str">
        <f>INDEX(tbl_produits[Nom normalisé], MATCH(tbl_data[[#This Row],[Spécialité]], tbl_produits[Nom original], 0))</f>
        <v>CYAMEMAZINE 25 mg, comprimé pelliculé sécable (Spécialités à base de)</v>
      </c>
      <c r="G2567" t="str">
        <f>INDEX(tbl_produits[Classe nom], MATCH(tbl_data[[#This Row],[NORM_Spécialité]], tbl_produits[Nom normalisé], 0))</f>
        <v>Système nerveux</v>
      </c>
      <c r="H2567">
        <f>YEAR(tbl_data[[#This Row],[Date_rapport]])</f>
        <v>2022</v>
      </c>
      <c r="I2567" t="str">
        <f>INDEX(tbl_produits[Molécule extraite], MATCH(tbl_data[[#This Row],[NORM_Spécialité]], tbl_produits[Nom normalisé], 0))</f>
        <v>Cyamémazine</v>
      </c>
      <c r="J2567" s="34">
        <f>DATE(LEFT(tbl_data[[#This Row],[Date_rapport]], 4), MID(tbl_data[[#This Row],[Date_rapport]], 6, 2), RIGHT(tbl_data[[#This Row],[Date_rapport]], 2))</f>
        <v>44599</v>
      </c>
    </row>
    <row r="2568" spans="1:10" x14ac:dyDescent="0.2">
      <c r="A2568" s="28" t="s">
        <v>2032</v>
      </c>
      <c r="B2568" t="s">
        <v>6</v>
      </c>
      <c r="C2568" s="28" t="s">
        <v>340</v>
      </c>
      <c r="D2568" t="s">
        <v>184</v>
      </c>
      <c r="E2568" t="s">
        <v>1630</v>
      </c>
      <c r="F2568" t="str">
        <f>INDEX(tbl_produits[Nom normalisé], MATCH(tbl_data[[#This Row],[Spécialité]], tbl_produits[Nom original], 0))</f>
        <v>PROVAMES 2 mg  comprimé pelliculé</v>
      </c>
      <c r="G2568" t="str">
        <f>INDEX(tbl_produits[Classe nom], MATCH(tbl_data[[#This Row],[NORM_Spécialité]], tbl_produits[Nom normalisé], 0))</f>
        <v>Système génito-urinaire et hormones sexuelles</v>
      </c>
      <c r="H2568">
        <f>YEAR(tbl_data[[#This Row],[Date_rapport]])</f>
        <v>2022</v>
      </c>
      <c r="I2568" t="str">
        <f>INDEX(tbl_produits[Molécule extraite], MATCH(tbl_data[[#This Row],[NORM_Spécialité]], tbl_produits[Nom normalisé], 0))</f>
        <v>Estradiol hémihydraté</v>
      </c>
      <c r="J2568" s="34">
        <f>DATE(LEFT(tbl_data[[#This Row],[Date_rapport]], 4), MID(tbl_data[[#This Row],[Date_rapport]], 6, 2), RIGHT(tbl_data[[#This Row],[Date_rapport]], 2))</f>
        <v>44599</v>
      </c>
    </row>
    <row r="2569" spans="1:10" x14ac:dyDescent="0.2">
      <c r="A2569" s="28" t="s">
        <v>2032</v>
      </c>
      <c r="B2569" t="s">
        <v>6</v>
      </c>
      <c r="C2569" s="28" t="s">
        <v>340</v>
      </c>
      <c r="D2569" t="s">
        <v>223</v>
      </c>
      <c r="E2569" t="s">
        <v>288</v>
      </c>
      <c r="F2569" t="str">
        <f>INDEX(tbl_produits[Nom normalisé], MATCH(tbl_data[[#This Row],[Spécialité]], tbl_produits[Nom original], 0))</f>
        <v>AMMONAPS 500 mg, comprimé</v>
      </c>
      <c r="G2569" t="str">
        <f>INDEX(tbl_produits[Classe nom], MATCH(tbl_data[[#This Row],[NORM_Spécialité]], tbl_produits[Nom normalisé], 0))</f>
        <v>Voies digestives et métabolisme</v>
      </c>
      <c r="H2569">
        <f>YEAR(tbl_data[[#This Row],[Date_rapport]])</f>
        <v>2022</v>
      </c>
      <c r="I2569" t="str">
        <f>INDEX(tbl_produits[Molécule extraite], MATCH(tbl_data[[#This Row],[NORM_Spécialité]], tbl_produits[Nom normalisé], 0))</f>
        <v>Phénylbutyrate de sodium</v>
      </c>
      <c r="J2569" s="34">
        <f>DATE(LEFT(tbl_data[[#This Row],[Date_rapport]], 4), MID(tbl_data[[#This Row],[Date_rapport]], 6, 2), RIGHT(tbl_data[[#This Row],[Date_rapport]], 2))</f>
        <v>44599</v>
      </c>
    </row>
    <row r="2570" spans="1:10" x14ac:dyDescent="0.2">
      <c r="A2570" s="28" t="s">
        <v>2032</v>
      </c>
      <c r="B2570" t="s">
        <v>6</v>
      </c>
      <c r="C2570" s="28" t="s">
        <v>340</v>
      </c>
      <c r="D2570" t="s">
        <v>246</v>
      </c>
      <c r="E2570" t="s">
        <v>1631</v>
      </c>
      <c r="F2570" t="str">
        <f>INDEX(tbl_produits[Nom normalisé], MATCH(tbl_data[[#This Row],[Spécialité]], tbl_produits[Nom original], 0))</f>
        <v>ORENCIA 125 mg, solution injectable en seringue préremplie</v>
      </c>
      <c r="G2570" t="str">
        <f>INDEX(tbl_produits[Classe nom], MATCH(tbl_data[[#This Row],[NORM_Spécialité]], tbl_produits[Nom normalisé], 0))</f>
        <v>Antinéoplasiques et immunomodulateurs</v>
      </c>
      <c r="H2570">
        <f>YEAR(tbl_data[[#This Row],[Date_rapport]])</f>
        <v>2022</v>
      </c>
      <c r="I2570" t="str">
        <f>INDEX(tbl_produits[Molécule extraite], MATCH(tbl_data[[#This Row],[NORM_Spécialité]], tbl_produits[Nom normalisé], 0))</f>
        <v>Abatacept</v>
      </c>
      <c r="J2570" s="34">
        <f>DATE(LEFT(tbl_data[[#This Row],[Date_rapport]], 4), MID(tbl_data[[#This Row],[Date_rapport]], 6, 2), RIGHT(tbl_data[[#This Row],[Date_rapport]], 2))</f>
        <v>44599</v>
      </c>
    </row>
    <row r="2571" spans="1:10" x14ac:dyDescent="0.2">
      <c r="A2571" s="28" t="s">
        <v>2032</v>
      </c>
      <c r="B2571" t="s">
        <v>6</v>
      </c>
      <c r="C2571" s="28" t="s">
        <v>340</v>
      </c>
      <c r="D2571" t="s">
        <v>227</v>
      </c>
      <c r="E2571" t="s">
        <v>1632</v>
      </c>
      <c r="F2571" t="str">
        <f>INDEX(tbl_produits[Nom normalisé], MATCH(tbl_data[[#This Row],[Spécialité]], tbl_produits[Nom original], 0))</f>
        <v>CLAMOXYL 2 g, poudre pour solution injectable/ pour perfusion (IM-IV)</v>
      </c>
      <c r="G2571" t="str">
        <f>INDEX(tbl_produits[Classe nom], MATCH(tbl_data[[#This Row],[NORM_Spécialité]], tbl_produits[Nom normalisé], 0))</f>
        <v>Anti-infectieux à usage systémique</v>
      </c>
      <c r="H2571">
        <f>YEAR(tbl_data[[#This Row],[Date_rapport]])</f>
        <v>2022</v>
      </c>
      <c r="I2571" t="str">
        <f>INDEX(tbl_produits[Molécule extraite], MATCH(tbl_data[[#This Row],[NORM_Spécialité]], tbl_produits[Nom normalisé], 0))</f>
        <v>Amoxicilline</v>
      </c>
      <c r="J2571" s="34">
        <f>DATE(LEFT(tbl_data[[#This Row],[Date_rapport]], 4), MID(tbl_data[[#This Row],[Date_rapport]], 6, 2), RIGHT(tbl_data[[#This Row],[Date_rapport]], 2))</f>
        <v>44599</v>
      </c>
    </row>
    <row r="2572" spans="1:10" x14ac:dyDescent="0.2">
      <c r="A2572" s="28" t="s">
        <v>2032</v>
      </c>
      <c r="B2572" t="s">
        <v>9</v>
      </c>
      <c r="C2572" s="28" t="s">
        <v>340</v>
      </c>
      <c r="D2572" t="s">
        <v>253</v>
      </c>
      <c r="E2572" t="s">
        <v>2</v>
      </c>
      <c r="F2572" t="str">
        <f>INDEX(tbl_produits[Nom normalisé], MATCH(tbl_data[[#This Row],[Spécialité]], tbl_produits[Nom original], 0))</f>
        <v>CERNEVIT, poudre pour solution injectable ou pour perfusion</v>
      </c>
      <c r="G2572" t="str">
        <f>INDEX(tbl_produits[Classe nom], MATCH(tbl_data[[#This Row],[NORM_Spécialité]], tbl_produits[Nom normalisé], 0))</f>
        <v>Sang et organes hématopoïétiques</v>
      </c>
      <c r="H2572">
        <f>YEAR(tbl_data[[#This Row],[Date_rapport]])</f>
        <v>2022</v>
      </c>
      <c r="I2572" t="str">
        <f>INDEX(tbl_produits[Molécule extraite], MATCH(tbl_data[[#This Row],[NORM_Spécialité]], tbl_produits[Nom normalisé], 0))</f>
        <v>Association de vitamines hydrosolubles et liposolubles</v>
      </c>
      <c r="J2572" s="34">
        <f>DATE(LEFT(tbl_data[[#This Row],[Date_rapport]], 4), MID(tbl_data[[#This Row],[Date_rapport]], 6, 2), RIGHT(tbl_data[[#This Row],[Date_rapport]], 2))</f>
        <v>44599</v>
      </c>
    </row>
    <row r="2573" spans="1:10" x14ac:dyDescent="0.2">
      <c r="A2573" s="28" t="s">
        <v>2032</v>
      </c>
      <c r="B2573" t="s">
        <v>6</v>
      </c>
      <c r="C2573" s="28" t="s">
        <v>340</v>
      </c>
      <c r="D2573" t="s">
        <v>270</v>
      </c>
      <c r="E2573" t="s">
        <v>1619</v>
      </c>
      <c r="F2573" t="str">
        <f>INDEX(tbl_produits[Nom normalisé], MATCH(tbl_data[[#This Row],[Spécialité]], tbl_produits[Nom original], 0))</f>
        <v>PARLODEL 2,5 mg  comprimé sécable</v>
      </c>
      <c r="G2573" t="str">
        <f>INDEX(tbl_produits[Classe nom], MATCH(tbl_data[[#This Row],[NORM_Spécialité]], tbl_produits[Nom normalisé], 0))</f>
        <v>Système génito-urinaire et hormones sexuelles</v>
      </c>
      <c r="H2573">
        <f>YEAR(tbl_data[[#This Row],[Date_rapport]])</f>
        <v>2022</v>
      </c>
      <c r="I2573" t="str">
        <f>INDEX(tbl_produits[Molécule extraite], MATCH(tbl_data[[#This Row],[NORM_Spécialité]], tbl_produits[Nom normalisé], 0))</f>
        <v>Bromocriptine</v>
      </c>
      <c r="J2573" s="34">
        <f>DATE(LEFT(tbl_data[[#This Row],[Date_rapport]], 4), MID(tbl_data[[#This Row],[Date_rapport]], 6, 2), RIGHT(tbl_data[[#This Row],[Date_rapport]], 2))</f>
        <v>44599</v>
      </c>
    </row>
    <row r="2574" spans="1:10" x14ac:dyDescent="0.2">
      <c r="A2574" s="28" t="s">
        <v>2032</v>
      </c>
      <c r="B2574" t="s">
        <v>6</v>
      </c>
      <c r="C2574" s="28" t="s">
        <v>345</v>
      </c>
      <c r="D2574" t="s">
        <v>173</v>
      </c>
      <c r="E2574" t="s">
        <v>360</v>
      </c>
      <c r="F2574" t="str">
        <f>INDEX(tbl_produits[Nom normalisé], MATCH(tbl_data[[#This Row],[Spécialité]], tbl_produits[Nom original], 0))</f>
        <v>DAPTOMYCINE ACCORD 350 mg, poudre pour solution injectable/pour perfusion</v>
      </c>
      <c r="G2574" t="str">
        <f>INDEX(tbl_produits[Classe nom], MATCH(tbl_data[[#This Row],[NORM_Spécialité]], tbl_produits[Nom normalisé], 0))</f>
        <v>Anti-infectieux à usage systémique</v>
      </c>
      <c r="H2574">
        <f>YEAR(tbl_data[[#This Row],[Date_rapport]])</f>
        <v>2022</v>
      </c>
      <c r="I2574" t="str">
        <f>INDEX(tbl_produits[Molécule extraite], MATCH(tbl_data[[#This Row],[NORM_Spécialité]], tbl_produits[Nom normalisé], 0))</f>
        <v>Daptomycine</v>
      </c>
      <c r="J2574" s="34">
        <f>DATE(LEFT(tbl_data[[#This Row],[Date_rapport]], 4), MID(tbl_data[[#This Row],[Date_rapport]], 6, 2), RIGHT(tbl_data[[#This Row],[Date_rapport]], 2))</f>
        <v>44599</v>
      </c>
    </row>
    <row r="2575" spans="1:10" x14ac:dyDescent="0.2">
      <c r="A2575" s="28" t="s">
        <v>2032</v>
      </c>
      <c r="B2575" t="s">
        <v>6</v>
      </c>
      <c r="C2575" s="28" t="s">
        <v>347</v>
      </c>
      <c r="D2575" t="s">
        <v>319</v>
      </c>
      <c r="E2575" t="s">
        <v>349</v>
      </c>
      <c r="F2575" t="str">
        <f>INDEX(tbl_produits[Nom normalisé], MATCH(tbl_data[[#This Row],[Spécialité]], tbl_produits[Nom original], 0))</f>
        <v>VABOREM 1g/1g, poudre pour solution à diluer pour perfusion</v>
      </c>
      <c r="G2575" t="str">
        <f>INDEX(tbl_produits[Classe nom], MATCH(tbl_data[[#This Row],[NORM_Spécialité]], tbl_produits[Nom normalisé], 0))</f>
        <v>Anti-infectieux à usage systémique</v>
      </c>
      <c r="H2575">
        <f>YEAR(tbl_data[[#This Row],[Date_rapport]])</f>
        <v>2022</v>
      </c>
      <c r="I2575" t="str">
        <f>INDEX(tbl_produits[Molécule extraite], MATCH(tbl_data[[#This Row],[NORM_Spécialité]], tbl_produits[Nom normalisé], 0))</f>
        <v>Méropénem/Vaborbactam</v>
      </c>
      <c r="J2575" s="34">
        <f>DATE(LEFT(tbl_data[[#This Row],[Date_rapport]], 4), MID(tbl_data[[#This Row],[Date_rapport]], 6, 2), RIGHT(tbl_data[[#This Row],[Date_rapport]], 2))</f>
        <v>44599</v>
      </c>
    </row>
    <row r="2576" spans="1:10" x14ac:dyDescent="0.2">
      <c r="A2576" s="28" t="s">
        <v>2032</v>
      </c>
      <c r="B2576" t="s">
        <v>6</v>
      </c>
      <c r="C2576" s="28" t="s">
        <v>353</v>
      </c>
      <c r="D2576" t="s">
        <v>354</v>
      </c>
      <c r="E2576" t="s">
        <v>353</v>
      </c>
      <c r="F2576" t="str">
        <f>INDEX(tbl_produits[Nom normalisé], MATCH(tbl_data[[#This Row],[Spécialité]], tbl_produits[Nom original], 0))</f>
        <v>TALZENNA 1 mg, gélule - TALZENNA 0.5 mg, gélule</v>
      </c>
      <c r="G2576" t="str">
        <f>INDEX(tbl_produits[Classe nom], MATCH(tbl_data[[#This Row],[NORM_Spécialité]], tbl_produits[Nom normalisé], 0))</f>
        <v>Antinéoplasiques et immunomodulateurs</v>
      </c>
      <c r="H2576">
        <f>YEAR(tbl_data[[#This Row],[Date_rapport]])</f>
        <v>2022</v>
      </c>
      <c r="I2576" t="str">
        <f>INDEX(tbl_produits[Molécule extraite], MATCH(tbl_data[[#This Row],[NORM_Spécialité]], tbl_produits[Nom normalisé], 0))</f>
        <v>Talazoparib</v>
      </c>
      <c r="J2576" s="34">
        <f>DATE(LEFT(tbl_data[[#This Row],[Date_rapport]], 4), MID(tbl_data[[#This Row],[Date_rapport]], 6, 2), RIGHT(tbl_data[[#This Row],[Date_rapport]], 2))</f>
        <v>44599</v>
      </c>
    </row>
    <row r="2577" spans="1:10" x14ac:dyDescent="0.2">
      <c r="A2577" s="28" t="s">
        <v>2032</v>
      </c>
      <c r="B2577" t="s">
        <v>9</v>
      </c>
      <c r="C2577" s="28" t="s">
        <v>355</v>
      </c>
      <c r="D2577" t="s">
        <v>356</v>
      </c>
      <c r="E2577" t="s">
        <v>2</v>
      </c>
      <c r="F2577" t="str">
        <f>INDEX(tbl_produits[Nom normalisé], MATCH(tbl_data[[#This Row],[Spécialité]], tbl_produits[Nom original], 0))</f>
        <v>TARKA LP 240 mg/2 mg, comprimé pelliculé à libération prolongée</v>
      </c>
      <c r="G2577" t="str">
        <f>INDEX(tbl_produits[Classe nom], MATCH(tbl_data[[#This Row],[NORM_Spécialité]], tbl_produits[Nom normalisé], 0))</f>
        <v>Système cardiovasculaire</v>
      </c>
      <c r="H2577">
        <f>YEAR(tbl_data[[#This Row],[Date_rapport]])</f>
        <v>2022</v>
      </c>
      <c r="I2577" t="str">
        <f>INDEX(tbl_produits[Molécule extraite], MATCH(tbl_data[[#This Row],[NORM_Spécialité]], tbl_produits[Nom normalisé], 0))</f>
        <v>Trandolapril/Vérapamil</v>
      </c>
      <c r="J2577" s="34">
        <f>DATE(LEFT(tbl_data[[#This Row],[Date_rapport]], 4), MID(tbl_data[[#This Row],[Date_rapport]], 6, 2), RIGHT(tbl_data[[#This Row],[Date_rapport]], 2))</f>
        <v>44599</v>
      </c>
    </row>
    <row r="2578" spans="1:10" x14ac:dyDescent="0.2">
      <c r="A2578" s="28" t="s">
        <v>2032</v>
      </c>
      <c r="B2578" t="s">
        <v>9</v>
      </c>
      <c r="C2578" s="28" t="s">
        <v>355</v>
      </c>
      <c r="D2578" t="s">
        <v>357</v>
      </c>
      <c r="E2578" t="s">
        <v>2</v>
      </c>
      <c r="F2578" t="str">
        <f>INDEX(tbl_produits[Nom normalisé], MATCH(tbl_data[[#This Row],[Spécialité]], tbl_produits[Nom original], 0))</f>
        <v>TARKA LP 240 mg/4 mg, comprimé pelliculé à libération prolongée</v>
      </c>
      <c r="G2578" t="str">
        <f>INDEX(tbl_produits[Classe nom], MATCH(tbl_data[[#This Row],[NORM_Spécialité]], tbl_produits[Nom normalisé], 0))</f>
        <v>Système cardiovasculaire</v>
      </c>
      <c r="H2578">
        <f>YEAR(tbl_data[[#This Row],[Date_rapport]])</f>
        <v>2022</v>
      </c>
      <c r="I2578" t="str">
        <f>INDEX(tbl_produits[Molécule extraite], MATCH(tbl_data[[#This Row],[NORM_Spécialité]], tbl_produits[Nom normalisé], 0))</f>
        <v>Trandolapril/Vérapamil</v>
      </c>
      <c r="J2578" s="34">
        <f>DATE(LEFT(tbl_data[[#This Row],[Date_rapport]], 4), MID(tbl_data[[#This Row],[Date_rapport]], 6, 2), RIGHT(tbl_data[[#This Row],[Date_rapport]], 2))</f>
        <v>44599</v>
      </c>
    </row>
    <row r="2579" spans="1:10" x14ac:dyDescent="0.2">
      <c r="A2579" s="28" t="s">
        <v>2032</v>
      </c>
      <c r="B2579" t="s">
        <v>6</v>
      </c>
      <c r="C2579" s="28" t="s">
        <v>358</v>
      </c>
      <c r="D2579" t="s">
        <v>120</v>
      </c>
      <c r="E2579" t="s">
        <v>358</v>
      </c>
      <c r="F2579" t="str">
        <f>INDEX(tbl_produits[Nom normalisé], MATCH(tbl_data[[#This Row],[Spécialité]], tbl_produits[Nom original], 0))</f>
        <v>LAROSCORBINE 1g/5ml, solution injectable</v>
      </c>
      <c r="G2579" t="str">
        <f>INDEX(tbl_produits[Classe nom], MATCH(tbl_data[[#This Row],[NORM_Spécialité]], tbl_produits[Nom normalisé], 0))</f>
        <v>Voies digestives et métabolisme</v>
      </c>
      <c r="H2579">
        <f>YEAR(tbl_data[[#This Row],[Date_rapport]])</f>
        <v>2022</v>
      </c>
      <c r="I2579" t="str">
        <f>INDEX(tbl_produits[Molécule extraite], MATCH(tbl_data[[#This Row],[NORM_Spécialité]], tbl_produits[Nom normalisé], 0))</f>
        <v>Acide ascorbique</v>
      </c>
      <c r="J2579" s="34">
        <f>DATE(LEFT(tbl_data[[#This Row],[Date_rapport]], 4), MID(tbl_data[[#This Row],[Date_rapport]], 6, 2), RIGHT(tbl_data[[#This Row],[Date_rapport]], 2))</f>
        <v>44599</v>
      </c>
    </row>
    <row r="2580" spans="1:10" x14ac:dyDescent="0.2">
      <c r="A2580" s="28" t="s">
        <v>2032</v>
      </c>
      <c r="B2580" t="s">
        <v>6</v>
      </c>
      <c r="C2580" s="28" t="s">
        <v>359</v>
      </c>
      <c r="D2580" t="s">
        <v>306</v>
      </c>
      <c r="E2580" t="s">
        <v>359</v>
      </c>
      <c r="F2580" t="str">
        <f>INDEX(tbl_produits[Nom normalisé], MATCH(tbl_data[[#This Row],[Spécialité]], tbl_produits[Nom original], 0))</f>
        <v>LIKOZAM 1 mg/ml, suspension buvable</v>
      </c>
      <c r="G2580" t="str">
        <f>INDEX(tbl_produits[Classe nom], MATCH(tbl_data[[#This Row],[NORM_Spécialité]], tbl_produits[Nom normalisé], 0))</f>
        <v>Système nerveux</v>
      </c>
      <c r="H2580">
        <f>YEAR(tbl_data[[#This Row],[Date_rapport]])</f>
        <v>2022</v>
      </c>
      <c r="I2580" t="str">
        <f>INDEX(tbl_produits[Molécule extraite], MATCH(tbl_data[[#This Row],[NORM_Spécialité]], tbl_produits[Nom normalisé], 0))</f>
        <v>Clobazam</v>
      </c>
      <c r="J2580" s="34">
        <f>DATE(LEFT(tbl_data[[#This Row],[Date_rapport]], 4), MID(tbl_data[[#This Row],[Date_rapport]], 6, 2), RIGHT(tbl_data[[#This Row],[Date_rapport]], 2))</f>
        <v>44599</v>
      </c>
    </row>
    <row r="2581" spans="1:10" x14ac:dyDescent="0.2">
      <c r="A2581" s="28" t="s">
        <v>2032</v>
      </c>
      <c r="B2581" t="s">
        <v>9</v>
      </c>
      <c r="C2581" s="28" t="s">
        <v>359</v>
      </c>
      <c r="D2581" t="s">
        <v>155</v>
      </c>
      <c r="E2581" t="s">
        <v>2</v>
      </c>
      <c r="F2581" t="str">
        <f>INDEX(tbl_produits[Nom normalisé], MATCH(tbl_data[[#This Row],[Spécialité]], tbl_produits[Nom original], 0))</f>
        <v>ZOPHREN 4 mg/5 ml, sirop</v>
      </c>
      <c r="G2581" t="str">
        <f>INDEX(tbl_produits[Classe nom], MATCH(tbl_data[[#This Row],[NORM_Spécialité]], tbl_produits[Nom normalisé], 0))</f>
        <v>Voies digestives et métabolisme</v>
      </c>
      <c r="H2581">
        <f>YEAR(tbl_data[[#This Row],[Date_rapport]])</f>
        <v>2022</v>
      </c>
      <c r="I2581" t="str">
        <f>INDEX(tbl_produits[Molécule extraite], MATCH(tbl_data[[#This Row],[NORM_Spécialité]], tbl_produits[Nom normalisé], 0))</f>
        <v>Ondansétron</v>
      </c>
      <c r="J2581" s="34">
        <f>DATE(LEFT(tbl_data[[#This Row],[Date_rapport]], 4), MID(tbl_data[[#This Row],[Date_rapport]], 6, 2), RIGHT(tbl_data[[#This Row],[Date_rapport]], 2))</f>
        <v>44599</v>
      </c>
    </row>
    <row r="2582" spans="1:10" x14ac:dyDescent="0.2">
      <c r="A2582" s="28" t="s">
        <v>2032</v>
      </c>
      <c r="B2582" t="s">
        <v>6</v>
      </c>
      <c r="C2582" s="28" t="s">
        <v>360</v>
      </c>
      <c r="D2582" t="s">
        <v>93</v>
      </c>
      <c r="E2582" t="s">
        <v>293</v>
      </c>
      <c r="F2582" t="str">
        <f>INDEX(tbl_produits[Nom normalisé], MATCH(tbl_data[[#This Row],[Spécialité]], tbl_produits[Nom original], 0))</f>
        <v>LEVODOPA CARBIDOPA TEVA 100 mg/10 mg, comprimé sécable</v>
      </c>
      <c r="G2582" t="str">
        <f>INDEX(tbl_produits[Classe nom], MATCH(tbl_data[[#This Row],[NORM_Spécialité]], tbl_produits[Nom normalisé], 0))</f>
        <v>Système nerveux</v>
      </c>
      <c r="H2582">
        <f>YEAR(tbl_data[[#This Row],[Date_rapport]])</f>
        <v>2022</v>
      </c>
      <c r="I2582" t="str">
        <f>INDEX(tbl_produits[Molécule extraite], MATCH(tbl_data[[#This Row],[NORM_Spécialité]], tbl_produits[Nom normalisé], 0))</f>
        <v>Lévodopa / bensérazide base</v>
      </c>
      <c r="J2582" s="34">
        <f>DATE(LEFT(tbl_data[[#This Row],[Date_rapport]], 4), MID(tbl_data[[#This Row],[Date_rapport]], 6, 2), RIGHT(tbl_data[[#This Row],[Date_rapport]], 2))</f>
        <v>44599</v>
      </c>
    </row>
    <row r="2583" spans="1:10" x14ac:dyDescent="0.2">
      <c r="A2583" s="28" t="s">
        <v>2032</v>
      </c>
      <c r="B2583" t="s">
        <v>3</v>
      </c>
      <c r="C2583" s="28" t="s">
        <v>360</v>
      </c>
      <c r="D2583" t="s">
        <v>361</v>
      </c>
      <c r="E2583" t="s">
        <v>2</v>
      </c>
      <c r="F2583" t="str">
        <f>INDEX(tbl_produits[Nom normalisé], MATCH(tbl_data[[#This Row],[Spécialité]], tbl_produits[Nom original], 0))</f>
        <v>DIPENTUM  250 mg comprimé et DIPENTUM 500 mg comprimé</v>
      </c>
      <c r="G2583" t="str">
        <f>INDEX(tbl_produits[Classe nom], MATCH(tbl_data[[#This Row],[NORM_Spécialité]], tbl_produits[Nom normalisé], 0))</f>
        <v>Voies digestives et métabolisme</v>
      </c>
      <c r="H2583">
        <f>YEAR(tbl_data[[#This Row],[Date_rapport]])</f>
        <v>2022</v>
      </c>
      <c r="I2583" t="str">
        <f>INDEX(tbl_produits[Molécule extraite], MATCH(tbl_data[[#This Row],[NORM_Spécialité]], tbl_produits[Nom normalisé], 0))</f>
        <v>Olsalazine sodique</v>
      </c>
      <c r="J2583" s="34">
        <f>DATE(LEFT(tbl_data[[#This Row],[Date_rapport]], 4), MID(tbl_data[[#This Row],[Date_rapport]], 6, 2), RIGHT(tbl_data[[#This Row],[Date_rapport]], 2))</f>
        <v>44599</v>
      </c>
    </row>
    <row r="2584" spans="1:10" x14ac:dyDescent="0.2">
      <c r="A2584" s="28" t="s">
        <v>2032</v>
      </c>
      <c r="B2584" t="s">
        <v>9</v>
      </c>
      <c r="C2584" s="28" t="s">
        <v>360</v>
      </c>
      <c r="D2584" t="s">
        <v>362</v>
      </c>
      <c r="E2584" t="s">
        <v>2</v>
      </c>
      <c r="F2584" t="str">
        <f>INDEX(tbl_produits[Nom normalisé], MATCH(tbl_data[[#This Row],[Spécialité]], tbl_produits[Nom original], 0))</f>
        <v>LEVOBUPIVACAINE : ALTAN 0,625; 1,25; 2,5 et 5 mg/mL solution injectable/pour perfusion - Kabi 1,25 mg/ml poche 100 ml; 2,5 et 5 mg/ml 10 ml</v>
      </c>
      <c r="G2584" t="str">
        <f>INDEX(tbl_produits[Classe nom], MATCH(tbl_data[[#This Row],[NORM_Spécialité]], tbl_produits[Nom normalisé], 0))</f>
        <v>Système nerveux</v>
      </c>
      <c r="H2584">
        <f>YEAR(tbl_data[[#This Row],[Date_rapport]])</f>
        <v>2022</v>
      </c>
      <c r="I2584" t="str">
        <f>INDEX(tbl_produits[Molécule extraite], MATCH(tbl_data[[#This Row],[NORM_Spécialité]], tbl_produits[Nom normalisé], 0))</f>
        <v>Lévobupivacaïne (chlorhydrate)</v>
      </c>
      <c r="J2584" s="34">
        <f>DATE(LEFT(tbl_data[[#This Row],[Date_rapport]], 4), MID(tbl_data[[#This Row],[Date_rapport]], 6, 2), RIGHT(tbl_data[[#This Row],[Date_rapport]], 2))</f>
        <v>44599</v>
      </c>
    </row>
    <row r="2585" spans="1:10" x14ac:dyDescent="0.2">
      <c r="A2585" s="28" t="s">
        <v>2032</v>
      </c>
      <c r="B2585" t="s">
        <v>6</v>
      </c>
      <c r="C2585" s="28" t="s">
        <v>363</v>
      </c>
      <c r="D2585" t="s">
        <v>63</v>
      </c>
      <c r="E2585" t="s">
        <v>363</v>
      </c>
      <c r="F2585" t="str">
        <f>INDEX(tbl_produits[Nom normalisé], MATCH(tbl_data[[#This Row],[Spécialité]], tbl_produits[Nom original], 0))</f>
        <v>EMEND 125 mg</v>
      </c>
      <c r="G2585" t="str">
        <f>INDEX(tbl_produits[Classe nom], MATCH(tbl_data[[#This Row],[NORM_Spécialité]], tbl_produits[Nom normalisé], 0))</f>
        <v>Voies digestives et métabolisme</v>
      </c>
      <c r="H2585">
        <f>YEAR(tbl_data[[#This Row],[Date_rapport]])</f>
        <v>2022</v>
      </c>
      <c r="I2585" t="str">
        <f>INDEX(tbl_produits[Molécule extraite], MATCH(tbl_data[[#This Row],[NORM_Spécialité]], tbl_produits[Nom normalisé], 0))</f>
        <v>Aprépitant</v>
      </c>
      <c r="J2585" s="34">
        <f>DATE(LEFT(tbl_data[[#This Row],[Date_rapport]], 4), MID(tbl_data[[#This Row],[Date_rapport]], 6, 2), RIGHT(tbl_data[[#This Row],[Date_rapport]], 2))</f>
        <v>44599</v>
      </c>
    </row>
    <row r="2586" spans="1:10" x14ac:dyDescent="0.2">
      <c r="A2586" s="28" t="s">
        <v>2032</v>
      </c>
      <c r="B2586" t="s">
        <v>9</v>
      </c>
      <c r="C2586" s="28" t="s">
        <v>363</v>
      </c>
      <c r="D2586" t="s">
        <v>364</v>
      </c>
      <c r="E2586" t="s">
        <v>2</v>
      </c>
      <c r="F2586" t="str">
        <f>INDEX(tbl_produits[Nom normalisé], MATCH(tbl_data[[#This Row],[Spécialité]], tbl_produits[Nom original], 0))</f>
        <v>TARKA LP 180 mg/2 mg, comprimé pelliculé à libération prolongée</v>
      </c>
      <c r="G2586" t="str">
        <f>INDEX(tbl_produits[Classe nom], MATCH(tbl_data[[#This Row],[NORM_Spécialité]], tbl_produits[Nom normalisé], 0))</f>
        <v>Système cardiovasculaire</v>
      </c>
      <c r="H2586">
        <f>YEAR(tbl_data[[#This Row],[Date_rapport]])</f>
        <v>2022</v>
      </c>
      <c r="I2586" t="str">
        <f>INDEX(tbl_produits[Molécule extraite], MATCH(tbl_data[[#This Row],[NORM_Spécialité]], tbl_produits[Nom normalisé], 0))</f>
        <v>Trandolapril/Vérapamil</v>
      </c>
      <c r="J2586" s="34">
        <f>DATE(LEFT(tbl_data[[#This Row],[Date_rapport]], 4), MID(tbl_data[[#This Row],[Date_rapport]], 6, 2), RIGHT(tbl_data[[#This Row],[Date_rapport]], 2))</f>
        <v>44599</v>
      </c>
    </row>
    <row r="2587" spans="1:10" x14ac:dyDescent="0.2">
      <c r="A2587" s="28" t="s">
        <v>2032</v>
      </c>
      <c r="B2587" t="s">
        <v>9</v>
      </c>
      <c r="C2587" s="28" t="s">
        <v>365</v>
      </c>
      <c r="D2587" t="s">
        <v>366</v>
      </c>
      <c r="E2587" t="s">
        <v>2</v>
      </c>
      <c r="F2587" t="str">
        <f>INDEX(tbl_produits[Nom normalisé], MATCH(tbl_data[[#This Row],[Spécialité]], tbl_produits[Nom original], 0))</f>
        <v>INFRACYANINE 25 mg/10 ml, poudre et solvant pour solution injectable</v>
      </c>
      <c r="G2587" t="str">
        <f>INDEX(tbl_produits[Classe nom], MATCH(tbl_data[[#This Row],[NORM_Spécialité]], tbl_produits[Nom normalisé], 0))</f>
        <v>Divers</v>
      </c>
      <c r="H2587">
        <f>YEAR(tbl_data[[#This Row],[Date_rapport]])</f>
        <v>2022</v>
      </c>
      <c r="I2587" t="str">
        <f>INDEX(tbl_produits[Molécule extraite], MATCH(tbl_data[[#This Row],[NORM_Spécialité]], tbl_produits[Nom normalisé], 0))</f>
        <v>Indocyanine verte</v>
      </c>
      <c r="J2587" s="34">
        <f>DATE(LEFT(tbl_data[[#This Row],[Date_rapport]], 4), MID(tbl_data[[#This Row],[Date_rapport]], 6, 2), RIGHT(tbl_data[[#This Row],[Date_rapport]], 2))</f>
        <v>44599</v>
      </c>
    </row>
    <row r="2588" spans="1:10" x14ac:dyDescent="0.2">
      <c r="A2588" s="28" t="s">
        <v>2032</v>
      </c>
      <c r="B2588" t="s">
        <v>6</v>
      </c>
      <c r="C2588" s="28" t="s">
        <v>365</v>
      </c>
      <c r="D2588" t="s">
        <v>367</v>
      </c>
      <c r="E2588" t="s">
        <v>328</v>
      </c>
      <c r="F2588" t="str">
        <f>INDEX(tbl_produits[Nom normalisé], MATCH(tbl_data[[#This Row],[Spécialité]], tbl_produits[Nom original], 0))</f>
        <v>EXTENCILLINE 1,2 MUI et 2,4 MUI, poudre et solvant pour suspension injectable IM</v>
      </c>
      <c r="G2588" t="str">
        <f>INDEX(tbl_produits[Classe nom], MATCH(tbl_data[[#This Row],[NORM_Spécialité]], tbl_produits[Nom normalisé], 0))</f>
        <v>Anti-infectieux à usage systémique</v>
      </c>
      <c r="H2588">
        <f>YEAR(tbl_data[[#This Row],[Date_rapport]])</f>
        <v>2022</v>
      </c>
      <c r="I2588" t="str">
        <f>INDEX(tbl_produits[Molécule extraite], MATCH(tbl_data[[#This Row],[NORM_Spécialité]], tbl_produits[Nom normalisé], 0))</f>
        <v>Benzathine benzylpénicilline</v>
      </c>
      <c r="J2588" s="34">
        <f>DATE(LEFT(tbl_data[[#This Row],[Date_rapport]], 4), MID(tbl_data[[#This Row],[Date_rapport]], 6, 2), RIGHT(tbl_data[[#This Row],[Date_rapport]], 2))</f>
        <v>44599</v>
      </c>
    </row>
    <row r="2589" spans="1:10" x14ac:dyDescent="0.2">
      <c r="A2589" s="28" t="s">
        <v>2032</v>
      </c>
      <c r="B2589" t="s">
        <v>6</v>
      </c>
      <c r="C2589" s="28" t="s">
        <v>304</v>
      </c>
      <c r="D2589" t="s">
        <v>98</v>
      </c>
      <c r="E2589" t="s">
        <v>1619</v>
      </c>
      <c r="F2589" t="str">
        <f>INDEX(tbl_produits[Nom normalisé], MATCH(tbl_data[[#This Row],[Spécialité]], tbl_produits[Nom original], 0))</f>
        <v>ALKERAN 50 mg/10 ml, lyophilisat et solution pour usage parentéral (I.V.)</v>
      </c>
      <c r="G2589" t="str">
        <f>INDEX(tbl_produits[Classe nom], MATCH(tbl_data[[#This Row],[NORM_Spécialité]], tbl_produits[Nom normalisé], 0))</f>
        <v>Antinéoplasiques et immunomodulateurs</v>
      </c>
      <c r="H2589">
        <f>YEAR(tbl_data[[#This Row],[Date_rapport]])</f>
        <v>2022</v>
      </c>
      <c r="I2589" t="str">
        <f>INDEX(tbl_produits[Molécule extraite], MATCH(tbl_data[[#This Row],[NORM_Spécialité]], tbl_produits[Nom normalisé], 0))</f>
        <v>Melphalan (Chlorhydrate)</v>
      </c>
      <c r="J2589" s="34">
        <f>DATE(LEFT(tbl_data[[#This Row],[Date_rapport]], 4), MID(tbl_data[[#This Row],[Date_rapport]], 6, 2), RIGHT(tbl_data[[#This Row],[Date_rapport]], 2))</f>
        <v>44599</v>
      </c>
    </row>
    <row r="2590" spans="1:10" x14ac:dyDescent="0.2">
      <c r="A2590" s="28" t="s">
        <v>2032</v>
      </c>
      <c r="B2590" t="s">
        <v>6</v>
      </c>
      <c r="C2590" s="28" t="s">
        <v>307</v>
      </c>
      <c r="D2590" t="s">
        <v>167</v>
      </c>
      <c r="E2590" t="s">
        <v>1619</v>
      </c>
      <c r="F2590" t="str">
        <f>INDEX(tbl_produits[Nom normalisé], MATCH(tbl_data[[#This Row],[Spécialité]], tbl_produits[Nom original], 0))</f>
        <v>POLARAMINE 5 mg/1 ml, solution injectable</v>
      </c>
      <c r="G2590" t="str">
        <f>INDEX(tbl_produits[Classe nom], MATCH(tbl_data[[#This Row],[NORM_Spécialité]], tbl_produits[Nom normalisé], 0))</f>
        <v>Système respiratoire</v>
      </c>
      <c r="H2590">
        <f>YEAR(tbl_data[[#This Row],[Date_rapport]])</f>
        <v>2022</v>
      </c>
      <c r="I2590" t="str">
        <f>INDEX(tbl_produits[Molécule extraite], MATCH(tbl_data[[#This Row],[NORM_Spécialité]], tbl_produits[Nom normalisé], 0))</f>
        <v>Dexchlorphéniramine</v>
      </c>
      <c r="J2590" s="34">
        <f>DATE(LEFT(tbl_data[[#This Row],[Date_rapport]], 4), MID(tbl_data[[#This Row],[Date_rapport]], 6, 2), RIGHT(tbl_data[[#This Row],[Date_rapport]], 2))</f>
        <v>44599</v>
      </c>
    </row>
    <row r="2591" spans="1:10" x14ac:dyDescent="0.2">
      <c r="A2591" s="28" t="s">
        <v>2032</v>
      </c>
      <c r="B2591" t="s">
        <v>6</v>
      </c>
      <c r="C2591" s="28" t="s">
        <v>307</v>
      </c>
      <c r="D2591" t="s">
        <v>308</v>
      </c>
      <c r="E2591" t="s">
        <v>1620</v>
      </c>
      <c r="F2591" t="str">
        <f>INDEX(tbl_produits[Nom normalisé], MATCH(tbl_data[[#This Row],[Spécialité]], tbl_produits[Nom original], 0))</f>
        <v>NINLARO 2,3 mg, gélule</v>
      </c>
      <c r="G2591" t="str">
        <f>INDEX(tbl_produits[Classe nom], MATCH(tbl_data[[#This Row],[NORM_Spécialité]], tbl_produits[Nom normalisé], 0))</f>
        <v>Antinéoplasiques et immunomodulateurs</v>
      </c>
      <c r="H2591">
        <f>YEAR(tbl_data[[#This Row],[Date_rapport]])</f>
        <v>2022</v>
      </c>
      <c r="I2591" t="str">
        <f>INDEX(tbl_produits[Molécule extraite], MATCH(tbl_data[[#This Row],[NORM_Spécialité]], tbl_produits[Nom normalisé], 0))</f>
        <v>Ixazomib</v>
      </c>
      <c r="J2591" s="34">
        <f>DATE(LEFT(tbl_data[[#This Row],[Date_rapport]], 4), MID(tbl_data[[#This Row],[Date_rapport]], 6, 2), RIGHT(tbl_data[[#This Row],[Date_rapport]], 2))</f>
        <v>44599</v>
      </c>
    </row>
    <row r="2592" spans="1:10" x14ac:dyDescent="0.2">
      <c r="A2592" s="28" t="s">
        <v>2032</v>
      </c>
      <c r="B2592" t="s">
        <v>9</v>
      </c>
      <c r="C2592" s="28" t="s">
        <v>313</v>
      </c>
      <c r="D2592" t="s">
        <v>314</v>
      </c>
      <c r="E2592" t="s">
        <v>2</v>
      </c>
      <c r="F2592" t="str">
        <f>INDEX(tbl_produits[Nom normalisé], MATCH(tbl_data[[#This Row],[Spécialité]], tbl_produits[Nom original], 0))</f>
        <v>KARDEGIC 160 mg, poudre pour solution buvable en sachet</v>
      </c>
      <c r="G2592" t="str">
        <f>INDEX(tbl_produits[Classe nom], MATCH(tbl_data[[#This Row],[NORM_Spécialité]], tbl_produits[Nom normalisé], 0))</f>
        <v>Système nerveux</v>
      </c>
      <c r="H2592">
        <f>YEAR(tbl_data[[#This Row],[Date_rapport]])</f>
        <v>2022</v>
      </c>
      <c r="I2592" t="str">
        <f>INDEX(tbl_produits[Molécule extraite], MATCH(tbl_data[[#This Row],[NORM_Spécialité]], tbl_produits[Nom normalisé], 0))</f>
        <v>DL-lysine (acétylsalicylate de)</v>
      </c>
      <c r="J2592" s="34">
        <f>DATE(LEFT(tbl_data[[#This Row],[Date_rapport]], 4), MID(tbl_data[[#This Row],[Date_rapport]], 6, 2), RIGHT(tbl_data[[#This Row],[Date_rapport]], 2))</f>
        <v>44599</v>
      </c>
    </row>
    <row r="2593" spans="1:10" x14ac:dyDescent="0.2">
      <c r="A2593" s="28" t="s">
        <v>2032</v>
      </c>
      <c r="B2593" t="s">
        <v>11</v>
      </c>
      <c r="C2593" s="28" t="s">
        <v>315</v>
      </c>
      <c r="D2593" t="s">
        <v>316</v>
      </c>
      <c r="E2593" t="s">
        <v>2</v>
      </c>
      <c r="F2593" t="str">
        <f>INDEX(tbl_produits[Nom normalisé], MATCH(tbl_data[[#This Row],[Spécialité]], tbl_produits[Nom original], 0))</f>
        <v>ACADIONE 250 mg, comprimé dragéifié</v>
      </c>
      <c r="G2593" t="str">
        <f>INDEX(tbl_produits[Classe nom], MATCH(tbl_data[[#This Row],[NORM_Spécialité]], tbl_produits[Nom normalisé], 0))</f>
        <v xml:space="preserve">Système musculo-squelettique </v>
      </c>
      <c r="H2593">
        <f>YEAR(tbl_data[[#This Row],[Date_rapport]])</f>
        <v>2022</v>
      </c>
      <c r="I2593" t="str">
        <f>INDEX(tbl_produits[Molécule extraite], MATCH(tbl_data[[#This Row],[NORM_Spécialité]], tbl_produits[Nom normalisé], 0))</f>
        <v>Tiopronine</v>
      </c>
      <c r="J2593" s="34">
        <f>DATE(LEFT(tbl_data[[#This Row],[Date_rapport]], 4), MID(tbl_data[[#This Row],[Date_rapport]], 6, 2), RIGHT(tbl_data[[#This Row],[Date_rapport]], 2))</f>
        <v>44599</v>
      </c>
    </row>
    <row r="2594" spans="1:10" x14ac:dyDescent="0.2">
      <c r="A2594" s="28" t="s">
        <v>2032</v>
      </c>
      <c r="B2594" t="s">
        <v>3</v>
      </c>
      <c r="C2594" s="28" t="s">
        <v>315</v>
      </c>
      <c r="D2594" t="s">
        <v>18</v>
      </c>
      <c r="E2594" t="s">
        <v>2</v>
      </c>
      <c r="F2594" t="str">
        <f>INDEX(tbl_produits[Nom normalisé], MATCH(tbl_data[[#This Row],[Spécialité]], tbl_produits[Nom original], 0))</f>
        <v>BELUSTINE 40 mg, gélule</v>
      </c>
      <c r="G2594" t="str">
        <f>INDEX(tbl_produits[Classe nom], MATCH(tbl_data[[#This Row],[NORM_Spécialité]], tbl_produits[Nom normalisé], 0))</f>
        <v>Antinéoplasiques et immunomodulateurs</v>
      </c>
      <c r="H2594">
        <f>YEAR(tbl_data[[#This Row],[Date_rapport]])</f>
        <v>2022</v>
      </c>
      <c r="I2594" t="str">
        <f>INDEX(tbl_produits[Molécule extraite], MATCH(tbl_data[[#This Row],[NORM_Spécialité]], tbl_produits[Nom normalisé], 0))</f>
        <v>Lomustine</v>
      </c>
      <c r="J2594" s="34">
        <f>DATE(LEFT(tbl_data[[#This Row],[Date_rapport]], 4), MID(tbl_data[[#This Row],[Date_rapport]], 6, 2), RIGHT(tbl_data[[#This Row],[Date_rapport]], 2))</f>
        <v>44599</v>
      </c>
    </row>
    <row r="2595" spans="1:10" x14ac:dyDescent="0.2">
      <c r="A2595" s="28" t="s">
        <v>2032</v>
      </c>
      <c r="B2595" t="s">
        <v>3</v>
      </c>
      <c r="C2595" s="28" t="s">
        <v>325</v>
      </c>
      <c r="D2595" t="s">
        <v>35</v>
      </c>
      <c r="E2595" t="s">
        <v>2</v>
      </c>
      <c r="F2595" t="str">
        <f>INDEX(tbl_produits[Nom normalisé], MATCH(tbl_data[[#This Row],[Spécialité]], tbl_produits[Nom original], 0))</f>
        <v>TOMUDEX 2 mg, poudre pour solution pour perfusion</v>
      </c>
      <c r="G2595" t="str">
        <f>INDEX(tbl_produits[Classe nom], MATCH(tbl_data[[#This Row],[NORM_Spécialité]], tbl_produits[Nom normalisé], 0))</f>
        <v>Antinéoplasiques et immunomodulateurs</v>
      </c>
      <c r="H2595">
        <f>YEAR(tbl_data[[#This Row],[Date_rapport]])</f>
        <v>2022</v>
      </c>
      <c r="I2595" t="str">
        <f>INDEX(tbl_produits[Molécule extraite], MATCH(tbl_data[[#This Row],[NORM_Spécialité]], tbl_produits[Nom normalisé], 0))</f>
        <v>Raltitrexed</v>
      </c>
      <c r="J2595" s="34">
        <f>DATE(LEFT(tbl_data[[#This Row],[Date_rapport]], 4), MID(tbl_data[[#This Row],[Date_rapport]], 6, 2), RIGHT(tbl_data[[#This Row],[Date_rapport]], 2))</f>
        <v>44599</v>
      </c>
    </row>
    <row r="2596" spans="1:10" x14ac:dyDescent="0.2">
      <c r="A2596" s="28" t="s">
        <v>2032</v>
      </c>
      <c r="B2596" t="s">
        <v>6</v>
      </c>
      <c r="C2596" s="28" t="s">
        <v>326</v>
      </c>
      <c r="D2596" t="s">
        <v>327</v>
      </c>
      <c r="E2596" t="s">
        <v>326</v>
      </c>
      <c r="F2596" t="str">
        <f>INDEX(tbl_produits[Nom normalisé], MATCH(tbl_data[[#This Row],[Spécialité]], tbl_produits[Nom original], 0))</f>
        <v>NOXAFIL 300 mg,  solution à diluer pour perfusion</v>
      </c>
      <c r="G2596" t="str">
        <f>INDEX(tbl_produits[Classe nom], MATCH(tbl_data[[#This Row],[NORM_Spécialité]], tbl_produits[Nom normalisé], 0))</f>
        <v>Anti-infectieux à usage systémique</v>
      </c>
      <c r="H2596">
        <f>YEAR(tbl_data[[#This Row],[Date_rapport]])</f>
        <v>2022</v>
      </c>
      <c r="I2596" t="str">
        <f>INDEX(tbl_produits[Molécule extraite], MATCH(tbl_data[[#This Row],[NORM_Spécialité]], tbl_produits[Nom normalisé], 0))</f>
        <v>Posaconazole</v>
      </c>
      <c r="J2596" s="34">
        <f>DATE(LEFT(tbl_data[[#This Row],[Date_rapport]], 4), MID(tbl_data[[#This Row],[Date_rapport]], 6, 2), RIGHT(tbl_data[[#This Row],[Date_rapport]], 2))</f>
        <v>44599</v>
      </c>
    </row>
    <row r="2597" spans="1:10" x14ac:dyDescent="0.2">
      <c r="A2597" s="28" t="s">
        <v>2032</v>
      </c>
      <c r="B2597" t="s">
        <v>3</v>
      </c>
      <c r="C2597" s="28" t="s">
        <v>328</v>
      </c>
      <c r="D2597" t="s">
        <v>261</v>
      </c>
      <c r="E2597" t="s">
        <v>2</v>
      </c>
      <c r="F259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2597" t="str">
        <f>INDEX(tbl_produits[Classe nom], MATCH(tbl_data[[#This Row],[NORM_Spécialité]], tbl_produits[Nom normalisé], 0))</f>
        <v>Système nerveux</v>
      </c>
      <c r="H2597">
        <f>YEAR(tbl_data[[#This Row],[Date_rapport]])</f>
        <v>2022</v>
      </c>
      <c r="I2597" t="str">
        <f>INDEX(tbl_produits[Molécule extraite], MATCH(tbl_data[[#This Row],[NORM_Spécialité]], tbl_produits[Nom normalisé], 0))</f>
        <v>Varenicline</v>
      </c>
      <c r="J2597" s="34">
        <f>DATE(LEFT(tbl_data[[#This Row],[Date_rapport]], 4), MID(tbl_data[[#This Row],[Date_rapport]], 6, 2), RIGHT(tbl_data[[#This Row],[Date_rapport]], 2))</f>
        <v>44599</v>
      </c>
    </row>
    <row r="2598" spans="1:10" x14ac:dyDescent="0.2">
      <c r="A2598" s="28" t="s">
        <v>2032</v>
      </c>
      <c r="B2598" t="s">
        <v>3</v>
      </c>
      <c r="C2598" s="28" t="s">
        <v>329</v>
      </c>
      <c r="D2598" t="s">
        <v>332</v>
      </c>
      <c r="E2598" t="s">
        <v>2</v>
      </c>
      <c r="F2598" t="str">
        <f>INDEX(tbl_produits[Nom normalisé], MATCH(tbl_data[[#This Row],[Spécialité]], tbl_produits[Nom original], 0))</f>
        <v>EXACYL 1 g/10 ml,  solution buvable</v>
      </c>
      <c r="G2598" t="str">
        <f>INDEX(tbl_produits[Classe nom], MATCH(tbl_data[[#This Row],[NORM_Spécialité]], tbl_produits[Nom normalisé], 0))</f>
        <v>Sang et organes hématopoïétiques</v>
      </c>
      <c r="H2598">
        <f>YEAR(tbl_data[[#This Row],[Date_rapport]])</f>
        <v>2022</v>
      </c>
      <c r="I2598" t="str">
        <f>INDEX(tbl_produits[Molécule extraite], MATCH(tbl_data[[#This Row],[NORM_Spécialité]], tbl_produits[Nom normalisé], 0))</f>
        <v>Tranexamique (acide)</v>
      </c>
      <c r="J2598" s="34">
        <f>DATE(LEFT(tbl_data[[#This Row],[Date_rapport]], 4), MID(tbl_data[[#This Row],[Date_rapport]], 6, 2), RIGHT(tbl_data[[#This Row],[Date_rapport]], 2))</f>
        <v>44599</v>
      </c>
    </row>
    <row r="2599" spans="1:10" x14ac:dyDescent="0.2">
      <c r="A2599" s="28" t="s">
        <v>2032</v>
      </c>
      <c r="B2599" t="s">
        <v>6</v>
      </c>
      <c r="C2599" s="28" t="s">
        <v>329</v>
      </c>
      <c r="D2599" t="s">
        <v>131</v>
      </c>
      <c r="E2599" t="s">
        <v>329</v>
      </c>
      <c r="F2599" t="str">
        <f>INDEX(tbl_produits[Nom normalisé], MATCH(tbl_data[[#This Row],[Spécialité]], tbl_produits[Nom original], 0))</f>
        <v>ETOMIDATE LIPURO 20 mg/10 ml, émulsion injectable</v>
      </c>
      <c r="G2599" t="str">
        <f>INDEX(tbl_produits[Classe nom], MATCH(tbl_data[[#This Row],[NORM_Spécialité]], tbl_produits[Nom normalisé], 0))</f>
        <v>Système nerveux</v>
      </c>
      <c r="H2599">
        <f>YEAR(tbl_data[[#This Row],[Date_rapport]])</f>
        <v>2022</v>
      </c>
      <c r="I2599" t="str">
        <f>INDEX(tbl_produits[Molécule extraite], MATCH(tbl_data[[#This Row],[NORM_Spécialité]], tbl_produits[Nom normalisé], 0))</f>
        <v>Etomidate</v>
      </c>
      <c r="J2599" s="34">
        <f>DATE(LEFT(tbl_data[[#This Row],[Date_rapport]], 4), MID(tbl_data[[#This Row],[Date_rapport]], 6, 2), RIGHT(tbl_data[[#This Row],[Date_rapport]], 2))</f>
        <v>44599</v>
      </c>
    </row>
    <row r="2600" spans="1:10" x14ac:dyDescent="0.2">
      <c r="A2600" s="28" t="s">
        <v>2032</v>
      </c>
      <c r="B2600" t="s">
        <v>3</v>
      </c>
      <c r="C2600" s="28" t="s">
        <v>254</v>
      </c>
      <c r="D2600" t="s">
        <v>255</v>
      </c>
      <c r="E2600" t="s">
        <v>2</v>
      </c>
      <c r="F2600" t="str">
        <f>INDEX(tbl_produits[Nom normalisé], MATCH(tbl_data[[#This Row],[Spécialité]], tbl_produits[Nom original], 0))</f>
        <v>BREVIBLOC 10 mg/ml,  solution pour perfusion (poche de 250 ml)</v>
      </c>
      <c r="G2600" t="str">
        <f>INDEX(tbl_produits[Classe nom], MATCH(tbl_data[[#This Row],[NORM_Spécialité]], tbl_produits[Nom normalisé], 0))</f>
        <v>Système cardiovasculaire</v>
      </c>
      <c r="H2600">
        <f>YEAR(tbl_data[[#This Row],[Date_rapport]])</f>
        <v>2022</v>
      </c>
      <c r="I2600" t="str">
        <f>INDEX(tbl_produits[Molécule extraite], MATCH(tbl_data[[#This Row],[NORM_Spécialité]], tbl_produits[Nom normalisé], 0))</f>
        <v>Esmolol (chlorhydrate d')</v>
      </c>
      <c r="J2600" s="34">
        <f>DATE(LEFT(tbl_data[[#This Row],[Date_rapport]], 4), MID(tbl_data[[#This Row],[Date_rapport]], 6, 2), RIGHT(tbl_data[[#This Row],[Date_rapport]], 2))</f>
        <v>44599</v>
      </c>
    </row>
    <row r="2601" spans="1:10" x14ac:dyDescent="0.2">
      <c r="A2601" s="28" t="s">
        <v>2032</v>
      </c>
      <c r="B2601" t="s">
        <v>11</v>
      </c>
      <c r="C2601" s="28" t="s">
        <v>257</v>
      </c>
      <c r="D2601" t="s">
        <v>258</v>
      </c>
      <c r="E2601" t="s">
        <v>2</v>
      </c>
      <c r="F2601" t="str">
        <f>INDEX(tbl_produits[Nom normalisé], MATCH(tbl_data[[#This Row],[Spécialité]], tbl_produits[Nom original], 0))</f>
        <v>MEXILETINE AP-HP 200 mg, gélule - Mise à disposition de NAMUSCLA 167 mg, gélule</v>
      </c>
      <c r="G2601" t="str">
        <f>INDEX(tbl_produits[Classe nom], MATCH(tbl_data[[#This Row],[NORM_Spécialité]], tbl_produits[Nom normalisé], 0))</f>
        <v>Système cardiovasculaire</v>
      </c>
      <c r="H2601">
        <f>YEAR(tbl_data[[#This Row],[Date_rapport]])</f>
        <v>2022</v>
      </c>
      <c r="I2601" t="str">
        <f>INDEX(tbl_produits[Molécule extraite], MATCH(tbl_data[[#This Row],[NORM_Spécialité]], tbl_produits[Nom normalisé], 0))</f>
        <v>Mexilétine</v>
      </c>
      <c r="J2601" s="34">
        <f>DATE(LEFT(tbl_data[[#This Row],[Date_rapport]], 4), MID(tbl_data[[#This Row],[Date_rapport]], 6, 2), RIGHT(tbl_data[[#This Row],[Date_rapport]], 2))</f>
        <v>44599</v>
      </c>
    </row>
    <row r="2602" spans="1:10" x14ac:dyDescent="0.2">
      <c r="A2602" s="28" t="s">
        <v>2032</v>
      </c>
      <c r="B2602" t="s">
        <v>6</v>
      </c>
      <c r="C2602" s="28" t="s">
        <v>259</v>
      </c>
      <c r="D2602" t="s">
        <v>168</v>
      </c>
      <c r="E2602" t="s">
        <v>259</v>
      </c>
      <c r="F2602" t="str">
        <f>INDEX(tbl_produits[Nom normalisé], MATCH(tbl_data[[#This Row],[Spécialité]], tbl_produits[Nom original], 0))</f>
        <v>PEDIAVEN AP-HP G20, solution pour perfusion, poche bicompartimentée de 1000 ml</v>
      </c>
      <c r="G2602" t="str">
        <f>INDEX(tbl_produits[Classe nom], MATCH(tbl_data[[#This Row],[NORM_Spécialité]], tbl_produits[Nom normalisé], 0))</f>
        <v>Sang et organes hématopoïétiques</v>
      </c>
      <c r="H2602">
        <f>YEAR(tbl_data[[#This Row],[Date_rapport]])</f>
        <v>2022</v>
      </c>
      <c r="I2602" t="str">
        <f>INDEX(tbl_produits[Molécule extraite], MATCH(tbl_data[[#This Row],[NORM_Spécialité]], tbl_produits[Nom normalisé], 0))</f>
        <v>Mélange nutritif</v>
      </c>
      <c r="J2602" s="34">
        <f>DATE(LEFT(tbl_data[[#This Row],[Date_rapport]], 4), MID(tbl_data[[#This Row],[Date_rapport]], 6, 2), RIGHT(tbl_data[[#This Row],[Date_rapport]], 2))</f>
        <v>44599</v>
      </c>
    </row>
    <row r="2603" spans="1:10" x14ac:dyDescent="0.2">
      <c r="A2603" s="28" t="s">
        <v>2032</v>
      </c>
      <c r="B2603" t="s">
        <v>6</v>
      </c>
      <c r="C2603" s="28" t="s">
        <v>260</v>
      </c>
      <c r="D2603" t="s">
        <v>156</v>
      </c>
      <c r="E2603" t="s">
        <v>1618</v>
      </c>
      <c r="F2603" t="str">
        <f>INDEX(tbl_produits[Nom normalisé], MATCH(tbl_data[[#This Row],[Spécialité]], tbl_produits[Nom original], 0))</f>
        <v>LEVOTHYROX 88, 112 et 137 microgrammes, comprimé sécable</v>
      </c>
      <c r="G2603" t="str">
        <f>INDEX(tbl_produits[Classe nom], MATCH(tbl_data[[#This Row],[NORM_Spécialité]], tbl_produits[Nom normalisé], 0))</f>
        <v>Hormones systémiques sauf hormones sexuelles et insulines</v>
      </c>
      <c r="H2603">
        <f>YEAR(tbl_data[[#This Row],[Date_rapport]])</f>
        <v>2022</v>
      </c>
      <c r="I2603" t="str">
        <f>INDEX(tbl_produits[Molécule extraite], MATCH(tbl_data[[#This Row],[NORM_Spécialité]], tbl_produits[Nom normalisé], 0))</f>
        <v>Lévothyroxine sodique</v>
      </c>
      <c r="J2603" s="34">
        <f>DATE(LEFT(tbl_data[[#This Row],[Date_rapport]], 4), MID(tbl_data[[#This Row],[Date_rapport]], 6, 2), RIGHT(tbl_data[[#This Row],[Date_rapport]], 2))</f>
        <v>44599</v>
      </c>
    </row>
    <row r="2604" spans="1:10" x14ac:dyDescent="0.2">
      <c r="A2604" s="28" t="s">
        <v>2032</v>
      </c>
      <c r="B2604" t="s">
        <v>6</v>
      </c>
      <c r="C2604" s="28" t="s">
        <v>267</v>
      </c>
      <c r="D2604" t="s">
        <v>268</v>
      </c>
      <c r="E2604" t="s">
        <v>267</v>
      </c>
      <c r="F2604" t="str">
        <f>INDEX(tbl_produits[Nom normalisé], MATCH(tbl_data[[#This Row],[Spécialité]], tbl_produits[Nom original], 0))</f>
        <v>TARGRETIN 75 mg, capsule molle</v>
      </c>
      <c r="G2604" t="str">
        <f>INDEX(tbl_produits[Classe nom], MATCH(tbl_data[[#This Row],[NORM_Spécialité]], tbl_produits[Nom normalisé], 0))</f>
        <v>Antinéoplasiques et immunomodulateurs</v>
      </c>
      <c r="H2604">
        <f>YEAR(tbl_data[[#This Row],[Date_rapport]])</f>
        <v>2022</v>
      </c>
      <c r="I2604" t="str">
        <f>INDEX(tbl_produits[Molécule extraite], MATCH(tbl_data[[#This Row],[NORM_Spécialité]], tbl_produits[Nom normalisé], 0))</f>
        <v>Bexarotène</v>
      </c>
      <c r="J2604" s="34">
        <f>DATE(LEFT(tbl_data[[#This Row],[Date_rapport]], 4), MID(tbl_data[[#This Row],[Date_rapport]], 6, 2), RIGHT(tbl_data[[#This Row],[Date_rapport]], 2))</f>
        <v>44599</v>
      </c>
    </row>
    <row r="2605" spans="1:10" x14ac:dyDescent="0.2">
      <c r="A2605" s="28" t="s">
        <v>2032</v>
      </c>
      <c r="B2605" t="s">
        <v>6</v>
      </c>
      <c r="C2605" s="28" t="s">
        <v>272</v>
      </c>
      <c r="D2605" t="s">
        <v>273</v>
      </c>
      <c r="E2605" t="s">
        <v>282</v>
      </c>
      <c r="F2605" t="str">
        <f>INDEX(tbl_produits[Nom normalisé], MATCH(tbl_data[[#This Row],[Spécialité]], tbl_produits[Nom original], 0))</f>
        <v>SIGNIFOR 30 mg, poudre et solvant pour suspension injectable</v>
      </c>
      <c r="G2605" t="str">
        <f>INDEX(tbl_produits[Classe nom], MATCH(tbl_data[[#This Row],[NORM_Spécialité]], tbl_produits[Nom normalisé], 0))</f>
        <v>Hormones systémiques sauf hormones sexuelles et insulines</v>
      </c>
      <c r="H2605">
        <f>YEAR(tbl_data[[#This Row],[Date_rapport]])</f>
        <v>2022</v>
      </c>
      <c r="I2605" t="str">
        <f>INDEX(tbl_produits[Molécule extraite], MATCH(tbl_data[[#This Row],[NORM_Spécialité]], tbl_produits[Nom normalisé], 0))</f>
        <v>Pasiréotide</v>
      </c>
      <c r="J2605" s="34">
        <f>DATE(LEFT(tbl_data[[#This Row],[Date_rapport]], 4), MID(tbl_data[[#This Row],[Date_rapport]], 6, 2), RIGHT(tbl_data[[#This Row],[Date_rapport]], 2))</f>
        <v>44599</v>
      </c>
    </row>
    <row r="2606" spans="1:10" x14ac:dyDescent="0.2">
      <c r="A2606" s="28" t="s">
        <v>2032</v>
      </c>
      <c r="B2606" t="s">
        <v>6</v>
      </c>
      <c r="C2606" s="28" t="s">
        <v>274</v>
      </c>
      <c r="D2606" t="s">
        <v>245</v>
      </c>
      <c r="E2606" t="s">
        <v>275</v>
      </c>
      <c r="F2606" t="str">
        <f>INDEX(tbl_produits[Nom normalisé], MATCH(tbl_data[[#This Row],[Spécialité]], tbl_produits[Nom original], 0))</f>
        <v>TOBI 300 mg/5 ml,  solution pour inhalation par nébuliseur</v>
      </c>
      <c r="G2606" t="str">
        <f>INDEX(tbl_produits[Classe nom], MATCH(tbl_data[[#This Row],[NORM_Spécialité]], tbl_produits[Nom normalisé], 0))</f>
        <v>Anti-infectieux à usage systémique</v>
      </c>
      <c r="H2606">
        <f>YEAR(tbl_data[[#This Row],[Date_rapport]])</f>
        <v>2022</v>
      </c>
      <c r="I2606" t="str">
        <f>INDEX(tbl_produits[Molécule extraite], MATCH(tbl_data[[#This Row],[NORM_Spécialité]], tbl_produits[Nom normalisé], 0))</f>
        <v>Tobramycine</v>
      </c>
      <c r="J2606" s="34">
        <f>DATE(LEFT(tbl_data[[#This Row],[Date_rapport]], 4), MID(tbl_data[[#This Row],[Date_rapport]], 6, 2), RIGHT(tbl_data[[#This Row],[Date_rapport]], 2))</f>
        <v>44599</v>
      </c>
    </row>
    <row r="2607" spans="1:10" x14ac:dyDescent="0.2">
      <c r="A2607" s="28" t="s">
        <v>2032</v>
      </c>
      <c r="B2607" t="s">
        <v>9</v>
      </c>
      <c r="C2607" s="28" t="s">
        <v>275</v>
      </c>
      <c r="D2607" t="s">
        <v>276</v>
      </c>
      <c r="E2607" t="s">
        <v>2</v>
      </c>
      <c r="F2607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2607" t="str">
        <f>INDEX(tbl_produits[Classe nom], MATCH(tbl_data[[#This Row],[NORM_Spécialité]], tbl_produits[Nom normalisé], 0))</f>
        <v>Anti-infectieux à usage systémique</v>
      </c>
      <c r="H2607">
        <f>YEAR(tbl_data[[#This Row],[Date_rapport]])</f>
        <v>2022</v>
      </c>
      <c r="I2607" t="str">
        <f>INDEX(tbl_produits[Molécule extraite], MATCH(tbl_data[[#This Row],[NORM_Spécialité]], tbl_produits[Nom normalisé], 0))</f>
        <v>Immunoglobuline humaine normale (IgG)</v>
      </c>
      <c r="J2607" s="34">
        <f>DATE(LEFT(tbl_data[[#This Row],[Date_rapport]], 4), MID(tbl_data[[#This Row],[Date_rapport]], 6, 2), RIGHT(tbl_data[[#This Row],[Date_rapport]], 2))</f>
        <v>44599</v>
      </c>
    </row>
    <row r="2608" spans="1:10" x14ac:dyDescent="0.2">
      <c r="A2608" s="28" t="s">
        <v>2032</v>
      </c>
      <c r="B2608" t="s">
        <v>11</v>
      </c>
      <c r="C2608" s="28" t="s">
        <v>275</v>
      </c>
      <c r="D2608" t="s">
        <v>277</v>
      </c>
      <c r="E2608" t="s">
        <v>2</v>
      </c>
      <c r="F2608" t="str">
        <f>INDEX(tbl_produits[Nom normalisé], MATCH(tbl_data[[#This Row],[Spécialité]], tbl_produits[Nom original], 0))</f>
        <v>NEUROBLOC 5000 U/ml,  solution injectable</v>
      </c>
      <c r="G2608" t="str">
        <f>INDEX(tbl_produits[Classe nom], MATCH(tbl_data[[#This Row],[NORM_Spécialité]], tbl_produits[Nom normalisé], 0))</f>
        <v xml:space="preserve">Système musculo-squelettique </v>
      </c>
      <c r="H2608">
        <f>YEAR(tbl_data[[#This Row],[Date_rapport]])</f>
        <v>2022</v>
      </c>
      <c r="I2608" t="str">
        <f>INDEX(tbl_produits[Molécule extraite], MATCH(tbl_data[[#This Row],[NORM_Spécialité]], tbl_produits[Nom normalisé], 0))</f>
        <v>Toxine botulique de type B</v>
      </c>
      <c r="J2608" s="34">
        <f>DATE(LEFT(tbl_data[[#This Row],[Date_rapport]], 4), MID(tbl_data[[#This Row],[Date_rapport]], 6, 2), RIGHT(tbl_data[[#This Row],[Date_rapport]], 2))</f>
        <v>44599</v>
      </c>
    </row>
    <row r="2609" spans="1:10" x14ac:dyDescent="0.2">
      <c r="A2609" s="28" t="s">
        <v>2032</v>
      </c>
      <c r="B2609" t="s">
        <v>6</v>
      </c>
      <c r="C2609" s="28" t="s">
        <v>283</v>
      </c>
      <c r="D2609" t="s">
        <v>128</v>
      </c>
      <c r="E2609" t="s">
        <v>2</v>
      </c>
      <c r="F2609" t="str">
        <f>INDEX(tbl_produits[Nom normalisé], MATCH(tbl_data[[#This Row],[Spécialité]], tbl_produits[Nom original], 0))</f>
        <v>CIPROFLOXACINE ARROW 500mg  comprimé pelliculé</v>
      </c>
      <c r="G2609" t="str">
        <f>INDEX(tbl_produits[Classe nom], MATCH(tbl_data[[#This Row],[NORM_Spécialité]], tbl_produits[Nom normalisé], 0))</f>
        <v>Anti-infectieux à usage systémique</v>
      </c>
      <c r="H2609">
        <f>YEAR(tbl_data[[#This Row],[Date_rapport]])</f>
        <v>2022</v>
      </c>
      <c r="I2609" t="str">
        <f>INDEX(tbl_produits[Molécule extraite], MATCH(tbl_data[[#This Row],[NORM_Spécialité]], tbl_produits[Nom normalisé], 0))</f>
        <v>Ciprofloxacine</v>
      </c>
      <c r="J2609" s="34">
        <f>DATE(LEFT(tbl_data[[#This Row],[Date_rapport]], 4), MID(tbl_data[[#This Row],[Date_rapport]], 6, 2), RIGHT(tbl_data[[#This Row],[Date_rapport]], 2))</f>
        <v>44599</v>
      </c>
    </row>
    <row r="2610" spans="1:10" x14ac:dyDescent="0.2">
      <c r="A2610" s="28" t="s">
        <v>2032</v>
      </c>
      <c r="B2610" t="s">
        <v>6</v>
      </c>
      <c r="C2610" s="28" t="s">
        <v>284</v>
      </c>
      <c r="D2610" t="s">
        <v>13</v>
      </c>
      <c r="E2610" t="s">
        <v>1550</v>
      </c>
      <c r="F2610" t="str">
        <f>INDEX(tbl_produits[Nom normalisé], MATCH(tbl_data[[#This Row],[Spécialité]], tbl_produits[Nom original], 0))</f>
        <v>DIGIFAB 40 mg  poudre pour solution pour perfusion</v>
      </c>
      <c r="G2610" t="str">
        <f>INDEX(tbl_produits[Classe nom], MATCH(tbl_data[[#This Row],[NORM_Spécialité]], tbl_produits[Nom normalisé], 0))</f>
        <v>Divers</v>
      </c>
      <c r="H2610">
        <f>YEAR(tbl_data[[#This Row],[Date_rapport]])</f>
        <v>2022</v>
      </c>
      <c r="I2610" t="str">
        <f>INDEX(tbl_produits[Molécule extraite], MATCH(tbl_data[[#This Row],[NORM_Spécialité]], tbl_produits[Nom normalisé], 0))</f>
        <v>Fragments Fab antidigoxine (ovins)</v>
      </c>
      <c r="J2610" s="34">
        <f>DATE(LEFT(tbl_data[[#This Row],[Date_rapport]], 4), MID(tbl_data[[#This Row],[Date_rapport]], 6, 2), RIGHT(tbl_data[[#This Row],[Date_rapport]], 2))</f>
        <v>44599</v>
      </c>
    </row>
    <row r="2611" spans="1:10" x14ac:dyDescent="0.2">
      <c r="A2611" s="28" t="s">
        <v>2032</v>
      </c>
      <c r="B2611" t="s">
        <v>11</v>
      </c>
      <c r="C2611" s="28" t="s">
        <v>284</v>
      </c>
      <c r="D2611" t="s">
        <v>12</v>
      </c>
      <c r="E2611" t="s">
        <v>2</v>
      </c>
      <c r="F2611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2611" t="str">
        <f>INDEX(tbl_produits[Classe nom], MATCH(tbl_data[[#This Row],[NORM_Spécialité]], tbl_produits[Nom normalisé], 0))</f>
        <v>Divers</v>
      </c>
      <c r="H2611">
        <f>YEAR(tbl_data[[#This Row],[Date_rapport]])</f>
        <v>2022</v>
      </c>
      <c r="I2611" t="str">
        <f>INDEX(tbl_produits[Molécule extraite], MATCH(tbl_data[[#This Row],[NORM_Spécialité]], tbl_produits[Nom normalisé], 0))</f>
        <v>Fragment Fab d’immunoglobuline antidigitalique ovin</v>
      </c>
      <c r="J2611" s="34">
        <f>DATE(LEFT(tbl_data[[#This Row],[Date_rapport]], 4), MID(tbl_data[[#This Row],[Date_rapport]], 6, 2), RIGHT(tbl_data[[#This Row],[Date_rapport]], 2))</f>
        <v>44599</v>
      </c>
    </row>
    <row r="2612" spans="1:10" x14ac:dyDescent="0.2">
      <c r="A2612" s="28" t="s">
        <v>2032</v>
      </c>
      <c r="B2612" t="s">
        <v>6</v>
      </c>
      <c r="C2612" s="28" t="s">
        <v>286</v>
      </c>
      <c r="D2612" t="s">
        <v>197</v>
      </c>
      <c r="E2612" t="s">
        <v>286</v>
      </c>
      <c r="F2612" t="str">
        <f>INDEX(tbl_produits[Nom normalisé], MATCH(tbl_data[[#This Row],[Spécialité]], tbl_produits[Nom original], 0))</f>
        <v>UN-ALFA 2 microgrammes/1 ml, solution injectable IV en ampoule</v>
      </c>
      <c r="G2612" t="str">
        <f>INDEX(tbl_produits[Classe nom], MATCH(tbl_data[[#This Row],[NORM_Spécialité]], tbl_produits[Nom normalisé], 0))</f>
        <v>Voies digestives et métabolisme</v>
      </c>
      <c r="H2612">
        <f>YEAR(tbl_data[[#This Row],[Date_rapport]])</f>
        <v>2022</v>
      </c>
      <c r="I2612" t="str">
        <f>INDEX(tbl_produits[Molécule extraite], MATCH(tbl_data[[#This Row],[NORM_Spécialité]], tbl_produits[Nom normalisé], 0))</f>
        <v>Alfacalcidol </v>
      </c>
      <c r="J2612" s="34">
        <f>DATE(LEFT(tbl_data[[#This Row],[Date_rapport]], 4), MID(tbl_data[[#This Row],[Date_rapport]], 6, 2), RIGHT(tbl_data[[#This Row],[Date_rapport]], 2))</f>
        <v>44599</v>
      </c>
    </row>
    <row r="2613" spans="1:10" x14ac:dyDescent="0.2">
      <c r="A2613" s="28" t="s">
        <v>2032</v>
      </c>
      <c r="B2613" t="s">
        <v>3</v>
      </c>
      <c r="C2613" s="28" t="s">
        <v>287</v>
      </c>
      <c r="D2613" t="s">
        <v>248</v>
      </c>
      <c r="E2613" t="s">
        <v>2</v>
      </c>
      <c r="F2613" t="str">
        <f>INDEX(tbl_produits[Nom normalisé], MATCH(tbl_data[[#This Row],[Spécialité]], tbl_produits[Nom original], 0))</f>
        <v>SEMAP 20 mg, comprimé</v>
      </c>
      <c r="G2613" t="str">
        <f>INDEX(tbl_produits[Classe nom], MATCH(tbl_data[[#This Row],[NORM_Spécialité]], tbl_produits[Nom normalisé], 0))</f>
        <v>Système nerveux</v>
      </c>
      <c r="H2613">
        <f>YEAR(tbl_data[[#This Row],[Date_rapport]])</f>
        <v>2022</v>
      </c>
      <c r="I2613" t="str">
        <f>INDEX(tbl_produits[Molécule extraite], MATCH(tbl_data[[#This Row],[NORM_Spécialité]], tbl_produits[Nom normalisé], 0))</f>
        <v>Penfluridol</v>
      </c>
      <c r="J2613" s="34">
        <f>DATE(LEFT(tbl_data[[#This Row],[Date_rapport]], 4), MID(tbl_data[[#This Row],[Date_rapport]], 6, 2), RIGHT(tbl_data[[#This Row],[Date_rapport]], 2))</f>
        <v>44599</v>
      </c>
    </row>
    <row r="2614" spans="1:10" x14ac:dyDescent="0.2">
      <c r="A2614" s="28" t="s">
        <v>2032</v>
      </c>
      <c r="B2614" t="s">
        <v>3</v>
      </c>
      <c r="C2614" s="28" t="s">
        <v>289</v>
      </c>
      <c r="D2614" t="s">
        <v>238</v>
      </c>
      <c r="E2614" t="s">
        <v>2</v>
      </c>
      <c r="F2614" t="str">
        <f>INDEX(tbl_produits[Nom normalisé], MATCH(tbl_data[[#This Row],[Spécialité]], tbl_produits[Nom original], 0))</f>
        <v>SOLUMEDROL 40 mg/2ml  lyophilisat et solution pour usage parentéral</v>
      </c>
      <c r="G2614" t="str">
        <f>INDEX(tbl_produits[Classe nom], MATCH(tbl_data[[#This Row],[NORM_Spécialité]], tbl_produits[Nom normalisé], 0))</f>
        <v>Hormones systémiques sauf hormones sexuelles et insulines</v>
      </c>
      <c r="H2614">
        <f>YEAR(tbl_data[[#This Row],[Date_rapport]])</f>
        <v>2022</v>
      </c>
      <c r="I2614" t="str">
        <f>INDEX(tbl_produits[Molécule extraite], MATCH(tbl_data[[#This Row],[NORM_Spécialité]], tbl_produits[Nom normalisé], 0))</f>
        <v>Méthylprednisolone (hydrogénosuccinate de)</v>
      </c>
      <c r="J2614" s="34">
        <f>DATE(LEFT(tbl_data[[#This Row],[Date_rapport]], 4), MID(tbl_data[[#This Row],[Date_rapport]], 6, 2), RIGHT(tbl_data[[#This Row],[Date_rapport]], 2))</f>
        <v>44599</v>
      </c>
    </row>
    <row r="2615" spans="1:10" x14ac:dyDescent="0.2">
      <c r="A2615" s="28" t="s">
        <v>2032</v>
      </c>
      <c r="B2615" t="s">
        <v>3</v>
      </c>
      <c r="C2615" s="28" t="s">
        <v>289</v>
      </c>
      <c r="D2615" t="s">
        <v>237</v>
      </c>
      <c r="E2615" t="s">
        <v>2</v>
      </c>
      <c r="F2615" t="str">
        <f>INDEX(tbl_produits[Nom normalisé], MATCH(tbl_data[[#This Row],[Spécialité]], tbl_produits[Nom original], 0))</f>
        <v>URAPIDIL 100 mg/20 ml, solution injectable</v>
      </c>
      <c r="G2615" t="str">
        <f>INDEX(tbl_produits[Classe nom], MATCH(tbl_data[[#This Row],[NORM_Spécialité]], tbl_produits[Nom normalisé], 0))</f>
        <v>Système cardiovasculaire</v>
      </c>
      <c r="H2615">
        <f>YEAR(tbl_data[[#This Row],[Date_rapport]])</f>
        <v>2022</v>
      </c>
      <c r="I2615" t="str">
        <f>INDEX(tbl_produits[Molécule extraite], MATCH(tbl_data[[#This Row],[NORM_Spécialité]], tbl_produits[Nom normalisé], 0))</f>
        <v>Uradipil</v>
      </c>
      <c r="J2615" s="34">
        <f>DATE(LEFT(tbl_data[[#This Row],[Date_rapport]], 4), MID(tbl_data[[#This Row],[Date_rapport]], 6, 2), RIGHT(tbl_data[[#This Row],[Date_rapport]], 2))</f>
        <v>44599</v>
      </c>
    </row>
    <row r="2616" spans="1:10" x14ac:dyDescent="0.2">
      <c r="A2616" s="28" t="s">
        <v>2032</v>
      </c>
      <c r="B2616" t="s">
        <v>11</v>
      </c>
      <c r="C2616" s="28" t="s">
        <v>290</v>
      </c>
      <c r="D2616" t="s">
        <v>125</v>
      </c>
      <c r="E2616" t="s">
        <v>2</v>
      </c>
      <c r="F2616" t="str">
        <f>INDEX(tbl_produits[Nom normalisé], MATCH(tbl_data[[#This Row],[Spécialité]], tbl_produits[Nom original], 0))</f>
        <v>IOBENGUANE (131I) pour thérapie CIS bio international 370 MBq/mL, solution pour perfusion</v>
      </c>
      <c r="G2616" t="str">
        <f>INDEX(tbl_produits[Classe nom], MATCH(tbl_data[[#This Row],[NORM_Spécialité]], tbl_produits[Nom normalisé], 0))</f>
        <v>Divers</v>
      </c>
      <c r="H2616">
        <f>YEAR(tbl_data[[#This Row],[Date_rapport]])</f>
        <v>2022</v>
      </c>
      <c r="I2616" t="str">
        <f>INDEX(tbl_produits[Molécule extraite], MATCH(tbl_data[[#This Row],[NORM_Spécialité]], tbl_produits[Nom normalisé], 0))</f>
        <v>Iobenguane (131I)</v>
      </c>
      <c r="J2616" s="34">
        <f>DATE(LEFT(tbl_data[[#This Row],[Date_rapport]], 4), MID(tbl_data[[#This Row],[Date_rapport]], 6, 2), RIGHT(tbl_data[[#This Row],[Date_rapport]], 2))</f>
        <v>44599</v>
      </c>
    </row>
    <row r="2617" spans="1:10" x14ac:dyDescent="0.2">
      <c r="A2617" s="28" t="s">
        <v>2032</v>
      </c>
      <c r="B2617" t="s">
        <v>9</v>
      </c>
      <c r="C2617" s="28" t="s">
        <v>291</v>
      </c>
      <c r="D2617" t="s">
        <v>137</v>
      </c>
      <c r="E2617" t="s">
        <v>2</v>
      </c>
      <c r="F2617" t="str">
        <f>INDEX(tbl_produits[Nom normalisé], MATCH(tbl_data[[#This Row],[Spécialité]], tbl_produits[Nom original], 0))</f>
        <v>TOPIRAMATE  50 mg MYLAN, comprimé pelliculé- TOPIRAMATE 100 mg MYLAN, comprimé pelliculé</v>
      </c>
      <c r="G2617" t="str">
        <f>INDEX(tbl_produits[Classe nom], MATCH(tbl_data[[#This Row],[NORM_Spécialité]], tbl_produits[Nom normalisé], 0))</f>
        <v>Système nerveux</v>
      </c>
      <c r="H2617">
        <f>YEAR(tbl_data[[#This Row],[Date_rapport]])</f>
        <v>2022</v>
      </c>
      <c r="I2617" t="str">
        <f>INDEX(tbl_produits[Molécule extraite], MATCH(tbl_data[[#This Row],[NORM_Spécialité]], tbl_produits[Nom normalisé], 0))</f>
        <v>Topiramate</v>
      </c>
      <c r="J2617" s="34">
        <f>DATE(LEFT(tbl_data[[#This Row],[Date_rapport]], 4), MID(tbl_data[[#This Row],[Date_rapport]], 6, 2), RIGHT(tbl_data[[#This Row],[Date_rapport]], 2))</f>
        <v>44599</v>
      </c>
    </row>
    <row r="2618" spans="1:10" x14ac:dyDescent="0.2">
      <c r="A2618" s="28" t="s">
        <v>2032</v>
      </c>
      <c r="B2618" t="s">
        <v>3</v>
      </c>
      <c r="C2618" s="28" t="s">
        <v>294</v>
      </c>
      <c r="D2618" t="s">
        <v>211</v>
      </c>
      <c r="E2618" t="s">
        <v>2</v>
      </c>
      <c r="F2618" t="str">
        <f>INDEX(tbl_produits[Nom normalisé], MATCH(tbl_data[[#This Row],[Spécialité]], tbl_produits[Nom original], 0))</f>
        <v>BLEOMYCINE BELLON 15 mg, poudre pour solution injectable</v>
      </c>
      <c r="G2618" t="str">
        <f>INDEX(tbl_produits[Classe nom], MATCH(tbl_data[[#This Row],[NORM_Spécialité]], tbl_produits[Nom normalisé], 0))</f>
        <v>Antinéoplasiques et immunomodulateurs</v>
      </c>
      <c r="H2618">
        <f>YEAR(tbl_data[[#This Row],[Date_rapport]])</f>
        <v>2022</v>
      </c>
      <c r="I2618" t="str">
        <f>INDEX(tbl_produits[Molécule extraite], MATCH(tbl_data[[#This Row],[NORM_Spécialité]], tbl_produits[Nom normalisé], 0))</f>
        <v>Bléomycine (sulfate de)</v>
      </c>
      <c r="J2618" s="34">
        <f>DATE(LEFT(tbl_data[[#This Row],[Date_rapport]], 4), MID(tbl_data[[#This Row],[Date_rapport]], 6, 2), RIGHT(tbl_data[[#This Row],[Date_rapport]], 2))</f>
        <v>44599</v>
      </c>
    </row>
    <row r="2619" spans="1:10" x14ac:dyDescent="0.2">
      <c r="A2619" s="28" t="s">
        <v>2032</v>
      </c>
      <c r="B2619" t="s">
        <v>11</v>
      </c>
      <c r="C2619" s="28" t="s">
        <v>294</v>
      </c>
      <c r="D2619" t="s">
        <v>232</v>
      </c>
      <c r="E2619" t="s">
        <v>2</v>
      </c>
      <c r="F2619" t="str">
        <f>INDEX(tbl_produits[Nom normalisé], MATCH(tbl_data[[#This Row],[Spécialité]], tbl_produits[Nom original], 0))</f>
        <v>MINIRIN 0,1 mg/ml solution pour administration endonasale</v>
      </c>
      <c r="G2619" t="str">
        <f>INDEX(tbl_produits[Classe nom], MATCH(tbl_data[[#This Row],[NORM_Spécialité]], tbl_produits[Nom normalisé], 0))</f>
        <v>Hormones systémiques sauf hormones sexuelles et insulines</v>
      </c>
      <c r="H2619">
        <f>YEAR(tbl_data[[#This Row],[Date_rapport]])</f>
        <v>2022</v>
      </c>
      <c r="I2619" t="str">
        <f>INDEX(tbl_produits[Molécule extraite], MATCH(tbl_data[[#This Row],[NORM_Spécialité]], tbl_produits[Nom normalisé], 0))</f>
        <v>Desmopressine</v>
      </c>
      <c r="J2619" s="34">
        <f>DATE(LEFT(tbl_data[[#This Row],[Date_rapport]], 4), MID(tbl_data[[#This Row],[Date_rapport]], 6, 2), RIGHT(tbl_data[[#This Row],[Date_rapport]], 2))</f>
        <v>44599</v>
      </c>
    </row>
    <row r="2620" spans="1:10" x14ac:dyDescent="0.2">
      <c r="A2620" s="28" t="s">
        <v>2032</v>
      </c>
      <c r="B2620" t="s">
        <v>9</v>
      </c>
      <c r="C2620" s="28" t="s">
        <v>296</v>
      </c>
      <c r="D2620" t="s">
        <v>74</v>
      </c>
      <c r="E2620" t="s">
        <v>2</v>
      </c>
      <c r="F2620" t="str">
        <f>INDEX(tbl_produits[Nom normalisé], MATCH(tbl_data[[#This Row],[Spécialité]], tbl_produits[Nom original], 0))</f>
        <v>HEPATATE poudre pour solution injectable . Trousse pour la préparation radiopharmaceutique</v>
      </c>
      <c r="G2620" t="str">
        <f>INDEX(tbl_produits[Classe nom], MATCH(tbl_data[[#This Row],[NORM_Spécialité]], tbl_produits[Nom normalisé], 0))</f>
        <v>Divers</v>
      </c>
      <c r="H2620">
        <f>YEAR(tbl_data[[#This Row],[Date_rapport]])</f>
        <v>2022</v>
      </c>
      <c r="I2620" t="str">
        <f>INDEX(tbl_produits[Molécule extraite], MATCH(tbl_data[[#This Row],[NORM_Spécialité]], tbl_produits[Nom normalisé], 0))</f>
        <v>N/A</v>
      </c>
      <c r="J2620" s="34">
        <f>DATE(LEFT(tbl_data[[#This Row],[Date_rapport]], 4), MID(tbl_data[[#This Row],[Date_rapport]], 6, 2), RIGHT(tbl_data[[#This Row],[Date_rapport]], 2))</f>
        <v>44599</v>
      </c>
    </row>
    <row r="2621" spans="1:10" x14ac:dyDescent="0.2">
      <c r="A2621" s="28" t="s">
        <v>2032</v>
      </c>
      <c r="B2621" t="s">
        <v>3</v>
      </c>
      <c r="C2621" s="28" t="s">
        <v>296</v>
      </c>
      <c r="D2621" t="s">
        <v>4</v>
      </c>
      <c r="E2621" t="s">
        <v>2</v>
      </c>
      <c r="F2621" t="str">
        <f>INDEX(tbl_produits[Nom normalisé], MATCH(tbl_data[[#This Row],[Spécialité]], tbl_produits[Nom original], 0))</f>
        <v>ALKONATREM   150 mg, gélule</v>
      </c>
      <c r="G2621" t="str">
        <f>INDEX(tbl_produits[Classe nom], MATCH(tbl_data[[#This Row],[NORM_Spécialité]], tbl_produits[Nom normalisé], 0))</f>
        <v>Anti-infectieux à usage systémique</v>
      </c>
      <c r="H2621">
        <f>YEAR(tbl_data[[#This Row],[Date_rapport]])</f>
        <v>2022</v>
      </c>
      <c r="I2621" t="str">
        <f>INDEX(tbl_produits[Molécule extraite], MATCH(tbl_data[[#This Row],[NORM_Spécialité]], tbl_produits[Nom normalisé], 0))</f>
        <v>Chlorhydrate de déméclocycline</v>
      </c>
      <c r="J2621" s="34">
        <f>DATE(LEFT(tbl_data[[#This Row],[Date_rapport]], 4), MID(tbl_data[[#This Row],[Date_rapport]], 6, 2), RIGHT(tbl_data[[#This Row],[Date_rapport]], 2))</f>
        <v>44599</v>
      </c>
    </row>
    <row r="2622" spans="1:10" x14ac:dyDescent="0.2">
      <c r="A2622" s="28" t="s">
        <v>2032</v>
      </c>
      <c r="B2622" t="s">
        <v>6</v>
      </c>
      <c r="C2622" s="28" t="s">
        <v>297</v>
      </c>
      <c r="D2622" t="s">
        <v>224</v>
      </c>
      <c r="E2622" t="s">
        <v>298</v>
      </c>
      <c r="F2622" t="str">
        <f>INDEX(tbl_produits[Nom normalisé], MATCH(tbl_data[[#This Row],[Spécialité]], tbl_produits[Nom original], 0))</f>
        <v>INVANZ 1 G, poudre pour solution à diluer pour perfusion</v>
      </c>
      <c r="G2622" t="str">
        <f>INDEX(tbl_produits[Classe nom], MATCH(tbl_data[[#This Row],[NORM_Spécialité]], tbl_produits[Nom normalisé], 0))</f>
        <v>Anti-infectieux à usage systémique</v>
      </c>
      <c r="H2622">
        <f>YEAR(tbl_data[[#This Row],[Date_rapport]])</f>
        <v>2022</v>
      </c>
      <c r="I2622" t="str">
        <f>INDEX(tbl_produits[Molécule extraite], MATCH(tbl_data[[#This Row],[NORM_Spécialité]], tbl_produits[Nom normalisé], 0))</f>
        <v>Ertapénem</v>
      </c>
      <c r="J2622" s="34">
        <f>DATE(LEFT(tbl_data[[#This Row],[Date_rapport]], 4), MID(tbl_data[[#This Row],[Date_rapport]], 6, 2), RIGHT(tbl_data[[#This Row],[Date_rapport]], 2))</f>
        <v>44599</v>
      </c>
    </row>
    <row r="2623" spans="1:10" x14ac:dyDescent="0.2">
      <c r="A2623" s="28" t="s">
        <v>2032</v>
      </c>
      <c r="B2623" t="s">
        <v>6</v>
      </c>
      <c r="C2623" s="28" t="s">
        <v>297</v>
      </c>
      <c r="D2623" t="s">
        <v>171</v>
      </c>
      <c r="E2623" t="s">
        <v>297</v>
      </c>
      <c r="F2623" t="str">
        <f>INDEX(tbl_produits[Nom normalisé], MATCH(tbl_data[[#This Row],[Spécialité]], tbl_produits[Nom original], 0))</f>
        <v>DIAZEPAM  5 mg et 10 mg comprimé</v>
      </c>
      <c r="G2623" t="str">
        <f>INDEX(tbl_produits[Classe nom], MATCH(tbl_data[[#This Row],[NORM_Spécialité]], tbl_produits[Nom normalisé], 0))</f>
        <v>Système nerveux</v>
      </c>
      <c r="H2623">
        <f>YEAR(tbl_data[[#This Row],[Date_rapport]])</f>
        <v>2022</v>
      </c>
      <c r="I2623" t="str">
        <f>INDEX(tbl_produits[Molécule extraite], MATCH(tbl_data[[#This Row],[NORM_Spécialité]], tbl_produits[Nom normalisé], 0))</f>
        <v>Diazépam</v>
      </c>
      <c r="J2623" s="34">
        <f>DATE(LEFT(tbl_data[[#This Row],[Date_rapport]], 4), MID(tbl_data[[#This Row],[Date_rapport]], 6, 2), RIGHT(tbl_data[[#This Row],[Date_rapport]], 2))</f>
        <v>44599</v>
      </c>
    </row>
    <row r="2624" spans="1:10" x14ac:dyDescent="0.2">
      <c r="A2624" s="28" t="s">
        <v>2032</v>
      </c>
      <c r="B2624" t="s">
        <v>3</v>
      </c>
      <c r="C2624" s="28" t="s">
        <v>300</v>
      </c>
      <c r="D2624" t="s">
        <v>230</v>
      </c>
      <c r="E2624" t="s">
        <v>2</v>
      </c>
      <c r="F2624" t="str">
        <f>INDEX(tbl_produits[Nom normalisé], MATCH(tbl_data[[#This Row],[Spécialité]], tbl_produits[Nom original], 0))</f>
        <v>ZONISAMIDE MYLAN 100 mg, gélule</v>
      </c>
      <c r="G2624" t="str">
        <f>INDEX(tbl_produits[Classe nom], MATCH(tbl_data[[#This Row],[NORM_Spécialité]], tbl_produits[Nom normalisé], 0))</f>
        <v>Système nerveux</v>
      </c>
      <c r="H2624">
        <f>YEAR(tbl_data[[#This Row],[Date_rapport]])</f>
        <v>2022</v>
      </c>
      <c r="I2624" t="str">
        <f>INDEX(tbl_produits[Molécule extraite], MATCH(tbl_data[[#This Row],[NORM_Spécialité]], tbl_produits[Nom normalisé], 0))</f>
        <v>Zonisamide</v>
      </c>
      <c r="J2624" s="34">
        <f>DATE(LEFT(tbl_data[[#This Row],[Date_rapport]], 4), MID(tbl_data[[#This Row],[Date_rapport]], 6, 2), RIGHT(tbl_data[[#This Row],[Date_rapport]], 2))</f>
        <v>44599</v>
      </c>
    </row>
    <row r="2625" spans="1:10" x14ac:dyDescent="0.2">
      <c r="A2625" s="28" t="s">
        <v>2032</v>
      </c>
      <c r="B2625" t="s">
        <v>3</v>
      </c>
      <c r="C2625" s="28" t="s">
        <v>300</v>
      </c>
      <c r="D2625" t="s">
        <v>116</v>
      </c>
      <c r="E2625" t="s">
        <v>2</v>
      </c>
      <c r="F2625" t="str">
        <f>INDEX(tbl_produits[Nom normalisé], MATCH(tbl_data[[#This Row],[Spécialité]], tbl_produits[Nom original], 0))</f>
        <v>ZEVALIN 1,6 mg/ml, trousse pour préparations radiopharmaceutiques pour perfusion</v>
      </c>
      <c r="G2625" t="str">
        <f>INDEX(tbl_produits[Classe nom], MATCH(tbl_data[[#This Row],[NORM_Spécialité]], tbl_produits[Nom normalisé], 0))</f>
        <v>Antinéoplasiques et immunomodulateurs</v>
      </c>
      <c r="H2625">
        <f>YEAR(tbl_data[[#This Row],[Date_rapport]])</f>
        <v>2022</v>
      </c>
      <c r="I2625" t="str">
        <f>INDEX(tbl_produits[Molécule extraite], MATCH(tbl_data[[#This Row],[NORM_Spécialité]], tbl_produits[Nom normalisé], 0))</f>
        <v>Ibritumomab tiuxétan</v>
      </c>
      <c r="J2625" s="34">
        <f>DATE(LEFT(tbl_data[[#This Row],[Date_rapport]], 4), MID(tbl_data[[#This Row],[Date_rapport]], 6, 2), RIGHT(tbl_data[[#This Row],[Date_rapport]], 2))</f>
        <v>44599</v>
      </c>
    </row>
    <row r="2626" spans="1:10" x14ac:dyDescent="0.2">
      <c r="A2626" s="28" t="s">
        <v>2032</v>
      </c>
      <c r="B2626" t="s">
        <v>9</v>
      </c>
      <c r="C2626" s="28" t="s">
        <v>300</v>
      </c>
      <c r="D2626" t="s">
        <v>48</v>
      </c>
      <c r="E2626" t="s">
        <v>2</v>
      </c>
      <c r="F2626" t="str">
        <f>INDEX(tbl_produits[Nom normalisé], MATCH(tbl_data[[#This Row],[Spécialité]], tbl_produits[Nom original], 0))</f>
        <v>ZENTEL 400 mg, comprimé</v>
      </c>
      <c r="G2626" t="str">
        <f>INDEX(tbl_produits[Classe nom], MATCH(tbl_data[[#This Row],[NORM_Spécialité]], tbl_produits[Nom normalisé], 0))</f>
        <v>Antiparasitaires, insecticides et répulsifs</v>
      </c>
      <c r="H2626">
        <f>YEAR(tbl_data[[#This Row],[Date_rapport]])</f>
        <v>2022</v>
      </c>
      <c r="I2626" t="str">
        <f>INDEX(tbl_produits[Molécule extraite], MATCH(tbl_data[[#This Row],[NORM_Spécialité]], tbl_produits[Nom normalisé], 0))</f>
        <v>Albendazole</v>
      </c>
      <c r="J2626" s="34">
        <f>DATE(LEFT(tbl_data[[#This Row],[Date_rapport]], 4), MID(tbl_data[[#This Row],[Date_rapport]], 6, 2), RIGHT(tbl_data[[#This Row],[Date_rapport]], 2))</f>
        <v>44599</v>
      </c>
    </row>
    <row r="2627" spans="1:10" x14ac:dyDescent="0.2">
      <c r="A2627" s="28" t="s">
        <v>2032</v>
      </c>
      <c r="B2627" t="s">
        <v>3</v>
      </c>
      <c r="C2627" s="28" t="s">
        <v>300</v>
      </c>
      <c r="D2627" t="s">
        <v>95</v>
      </c>
      <c r="E2627" t="s">
        <v>2</v>
      </c>
      <c r="F2627" t="str">
        <f>INDEX(tbl_produits[Nom normalisé], MATCH(tbl_data[[#This Row],[Spécialité]], tbl_produits[Nom original], 0))</f>
        <v>VITRAKVI 20 mg/ml, solution buvable flacon de 100 ml</v>
      </c>
      <c r="G2627" t="str">
        <f>INDEX(tbl_produits[Classe nom], MATCH(tbl_data[[#This Row],[NORM_Spécialité]], tbl_produits[Nom normalisé], 0))</f>
        <v>Antinéoplasiques et immunomodulateurs</v>
      </c>
      <c r="H2627">
        <f>YEAR(tbl_data[[#This Row],[Date_rapport]])</f>
        <v>2022</v>
      </c>
      <c r="I2627" t="str">
        <f>INDEX(tbl_produits[Molécule extraite], MATCH(tbl_data[[#This Row],[NORM_Spécialité]], tbl_produits[Nom normalisé], 0))</f>
        <v>Larotrectinib</v>
      </c>
      <c r="J2627" s="34">
        <f>DATE(LEFT(tbl_data[[#This Row],[Date_rapport]], 4), MID(tbl_data[[#This Row],[Date_rapport]], 6, 2), RIGHT(tbl_data[[#This Row],[Date_rapport]], 2))</f>
        <v>44599</v>
      </c>
    </row>
    <row r="2628" spans="1:10" x14ac:dyDescent="0.2">
      <c r="A2628" s="28" t="s">
        <v>2032</v>
      </c>
      <c r="B2628" t="s">
        <v>6</v>
      </c>
      <c r="C2628" s="28" t="s">
        <v>300</v>
      </c>
      <c r="D2628" t="s">
        <v>59</v>
      </c>
      <c r="E2628" t="s">
        <v>1574</v>
      </c>
      <c r="F2628" t="str">
        <f>INDEX(tbl_produits[Nom normalisé], MATCH(tbl_data[[#This Row],[Spécialité]], tbl_produits[Nom original], 0))</f>
        <v>VEDROP 50mg/ml  solution buvable flacon de 20 ml et de 60 ml</v>
      </c>
      <c r="G2628" t="str">
        <f>INDEX(tbl_produits[Classe nom], MATCH(tbl_data[[#This Row],[NORM_Spécialité]], tbl_produits[Nom normalisé], 0))</f>
        <v>Voies digestives et métabolisme</v>
      </c>
      <c r="H2628">
        <f>YEAR(tbl_data[[#This Row],[Date_rapport]])</f>
        <v>2022</v>
      </c>
      <c r="I2628" t="str">
        <f>INDEX(tbl_produits[Molécule extraite], MATCH(tbl_data[[#This Row],[NORM_Spécialité]], tbl_produits[Nom normalisé], 0))</f>
        <v>Tocophérol</v>
      </c>
      <c r="J2628" s="34">
        <f>DATE(LEFT(tbl_data[[#This Row],[Date_rapport]], 4), MID(tbl_data[[#This Row],[Date_rapport]], 6, 2), RIGHT(tbl_data[[#This Row],[Date_rapport]], 2))</f>
        <v>44599</v>
      </c>
    </row>
    <row r="2629" spans="1:10" x14ac:dyDescent="0.2">
      <c r="A2629" s="28" t="s">
        <v>2032</v>
      </c>
      <c r="B2629" t="s">
        <v>3</v>
      </c>
      <c r="C2629" s="28" t="s">
        <v>300</v>
      </c>
      <c r="D2629" t="s">
        <v>70</v>
      </c>
      <c r="E2629" t="s">
        <v>2</v>
      </c>
      <c r="F2629" t="str">
        <f>INDEX(tbl_produits[Nom normalisé], MATCH(tbl_data[[#This Row],[Spécialité]], tbl_produits[Nom original], 0))</f>
        <v>VAMINOLACT solution pour perfusion en flacon de verre de 100 ml</v>
      </c>
      <c r="G2629" t="str">
        <f>INDEX(tbl_produits[Classe nom], MATCH(tbl_data[[#This Row],[NORM_Spécialité]], tbl_produits[Nom normalisé], 0))</f>
        <v>Sang et organes hématopoïétiques</v>
      </c>
      <c r="H2629">
        <f>YEAR(tbl_data[[#This Row],[Date_rapport]])</f>
        <v>2022</v>
      </c>
      <c r="I2629" t="str">
        <f>INDEX(tbl_produits[Molécule extraite], MATCH(tbl_data[[#This Row],[NORM_Spécialité]], tbl_produits[Nom normalisé], 0))</f>
        <v>Alanine / Arginine / Acide aspartique / …</v>
      </c>
      <c r="J2629" s="34">
        <f>DATE(LEFT(tbl_data[[#This Row],[Date_rapport]], 4), MID(tbl_data[[#This Row],[Date_rapport]], 6, 2), RIGHT(tbl_data[[#This Row],[Date_rapport]], 2))</f>
        <v>44599</v>
      </c>
    </row>
    <row r="2630" spans="1:10" x14ac:dyDescent="0.2">
      <c r="A2630" s="28" t="s">
        <v>2032</v>
      </c>
      <c r="B2630" t="s">
        <v>3</v>
      </c>
      <c r="C2630" s="28" t="s">
        <v>300</v>
      </c>
      <c r="D2630" t="s">
        <v>71</v>
      </c>
      <c r="E2630" t="s">
        <v>2</v>
      </c>
      <c r="F2630" t="str">
        <f>INDEX(tbl_produits[Nom normalisé], MATCH(tbl_data[[#This Row],[Spécialité]], tbl_produits[Nom original], 0))</f>
        <v>VAMINOLACT solution pour perfusion en flacon de verre de 1000 ml</v>
      </c>
      <c r="G2630" t="str">
        <f>INDEX(tbl_produits[Classe nom], MATCH(tbl_data[[#This Row],[NORM_Spécialité]], tbl_produits[Nom normalisé], 0))</f>
        <v>Sang et organes hématopoïétiques</v>
      </c>
      <c r="H2630">
        <f>YEAR(tbl_data[[#This Row],[Date_rapport]])</f>
        <v>2022</v>
      </c>
      <c r="I2630" t="str">
        <f>INDEX(tbl_produits[Molécule extraite], MATCH(tbl_data[[#This Row],[NORM_Spécialité]], tbl_produits[Nom normalisé], 0))</f>
        <v>Alanine / Arginine / Acide aspartique / …</v>
      </c>
      <c r="J2630" s="34">
        <f>DATE(LEFT(tbl_data[[#This Row],[Date_rapport]], 4), MID(tbl_data[[#This Row],[Date_rapport]], 6, 2), RIGHT(tbl_data[[#This Row],[Date_rapport]], 2))</f>
        <v>44599</v>
      </c>
    </row>
    <row r="2631" spans="1:10" x14ac:dyDescent="0.2">
      <c r="A2631" s="28" t="s">
        <v>2032</v>
      </c>
      <c r="B2631" t="s">
        <v>11</v>
      </c>
      <c r="C2631" s="28" t="s">
        <v>300</v>
      </c>
      <c r="D2631" t="s">
        <v>150</v>
      </c>
      <c r="E2631" t="s">
        <v>2</v>
      </c>
      <c r="F2631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2631" t="str">
        <f>INDEX(tbl_produits[Classe nom], MATCH(tbl_data[[#This Row],[NORM_Spécialité]], tbl_produits[Nom normalisé], 0))</f>
        <v>Anti-infectieux à usage systémique</v>
      </c>
      <c r="H2631">
        <f>YEAR(tbl_data[[#This Row],[Date_rapport]])</f>
        <v>2022</v>
      </c>
      <c r="I2631" t="str">
        <f>INDEX(tbl_produits[Molécule extraite], MATCH(tbl_data[[#This Row],[NORM_Spécialité]], tbl_produits[Nom normalisé], 0))</f>
        <v>Ampicilline sodique / sulbactam sodique</v>
      </c>
      <c r="J2631" s="34">
        <f>DATE(LEFT(tbl_data[[#This Row],[Date_rapport]], 4), MID(tbl_data[[#This Row],[Date_rapport]], 6, 2), RIGHT(tbl_data[[#This Row],[Date_rapport]], 2))</f>
        <v>44599</v>
      </c>
    </row>
    <row r="2632" spans="1:10" x14ac:dyDescent="0.2">
      <c r="A2632" s="28" t="s">
        <v>2032</v>
      </c>
      <c r="B2632" t="s">
        <v>9</v>
      </c>
      <c r="C2632" s="28" t="s">
        <v>300</v>
      </c>
      <c r="D2632" t="s">
        <v>157</v>
      </c>
      <c r="E2632" t="s">
        <v>2</v>
      </c>
      <c r="F2632" t="str">
        <f>INDEX(tbl_produits[Nom normalisé], MATCH(tbl_data[[#This Row],[Spécialité]], tbl_produits[Nom original], 0))</f>
        <v>TRACRIUM 250 mg/25 ml, solution injectable - flacon de 25 ml</v>
      </c>
      <c r="G2632" t="str">
        <f>INDEX(tbl_produits[Classe nom], MATCH(tbl_data[[#This Row],[NORM_Spécialité]], tbl_produits[Nom normalisé], 0))</f>
        <v xml:space="preserve">Système musculo-squelettique </v>
      </c>
      <c r="H2632">
        <f>YEAR(tbl_data[[#This Row],[Date_rapport]])</f>
        <v>2022</v>
      </c>
      <c r="I2632" t="str">
        <f>INDEX(tbl_produits[Molécule extraite], MATCH(tbl_data[[#This Row],[NORM_Spécialité]], tbl_produits[Nom normalisé], 0))</f>
        <v>Atracurium</v>
      </c>
      <c r="J2632" s="34">
        <f>DATE(LEFT(tbl_data[[#This Row],[Date_rapport]], 4), MID(tbl_data[[#This Row],[Date_rapport]], 6, 2), RIGHT(tbl_data[[#This Row],[Date_rapport]], 2))</f>
        <v>44599</v>
      </c>
    </row>
    <row r="2633" spans="1:10" x14ac:dyDescent="0.2">
      <c r="A2633" s="28" t="s">
        <v>2032</v>
      </c>
      <c r="B2633" t="s">
        <v>9</v>
      </c>
      <c r="C2633" s="28" t="s">
        <v>300</v>
      </c>
      <c r="D2633" t="s">
        <v>229</v>
      </c>
      <c r="E2633" t="s">
        <v>2</v>
      </c>
      <c r="F2633" t="str">
        <f>INDEX(tbl_produits[Nom normalisé], MATCH(tbl_data[[#This Row],[Spécialité]], tbl_produits[Nom original], 0))</f>
        <v>TOPIRAMATE SANDOZ 100 mg, comprimé pelliculé</v>
      </c>
      <c r="G2633" t="str">
        <f>INDEX(tbl_produits[Classe nom], MATCH(tbl_data[[#This Row],[NORM_Spécialité]], tbl_produits[Nom normalisé], 0))</f>
        <v>Système nerveux</v>
      </c>
      <c r="H2633">
        <f>YEAR(tbl_data[[#This Row],[Date_rapport]])</f>
        <v>2022</v>
      </c>
      <c r="I2633" t="str">
        <f>INDEX(tbl_produits[Molécule extraite], MATCH(tbl_data[[#This Row],[NORM_Spécialité]], tbl_produits[Nom normalisé], 0))</f>
        <v>Topiramate</v>
      </c>
      <c r="J2633" s="34">
        <f>DATE(LEFT(tbl_data[[#This Row],[Date_rapport]], 4), MID(tbl_data[[#This Row],[Date_rapport]], 6, 2), RIGHT(tbl_data[[#This Row],[Date_rapport]], 2))</f>
        <v>44599</v>
      </c>
    </row>
    <row r="2634" spans="1:10" x14ac:dyDescent="0.2">
      <c r="A2634" s="28" t="s">
        <v>2032</v>
      </c>
      <c r="B2634" t="s">
        <v>6</v>
      </c>
      <c r="C2634" s="28" t="s">
        <v>300</v>
      </c>
      <c r="D2634" t="s">
        <v>27</v>
      </c>
      <c r="E2634" t="s">
        <v>1557</v>
      </c>
      <c r="F2634" t="str">
        <f>INDEX(tbl_produits[Nom normalisé], MATCH(tbl_data[[#This Row],[Spécialité]], tbl_produits[Nom original], 0))</f>
        <v>TOBI PODHALER 28 mg, poudre pour inhalation en gélule</v>
      </c>
      <c r="G2634" t="str">
        <f>INDEX(tbl_produits[Classe nom], MATCH(tbl_data[[#This Row],[NORM_Spécialité]], tbl_produits[Nom normalisé], 0))</f>
        <v>Anti-infectieux à usage systémique</v>
      </c>
      <c r="H2634">
        <f>YEAR(tbl_data[[#This Row],[Date_rapport]])</f>
        <v>2022</v>
      </c>
      <c r="I2634" t="str">
        <f>INDEX(tbl_produits[Molécule extraite], MATCH(tbl_data[[#This Row],[NORM_Spécialité]], tbl_produits[Nom normalisé], 0))</f>
        <v>Tobramycine</v>
      </c>
      <c r="J2634" s="34">
        <f>DATE(LEFT(tbl_data[[#This Row],[Date_rapport]], 4), MID(tbl_data[[#This Row],[Date_rapport]], 6, 2), RIGHT(tbl_data[[#This Row],[Date_rapport]], 2))</f>
        <v>44599</v>
      </c>
    </row>
    <row r="2635" spans="1:10" x14ac:dyDescent="0.2">
      <c r="A2635" s="28" t="s">
        <v>2032</v>
      </c>
      <c r="B2635" t="s">
        <v>6</v>
      </c>
      <c r="C2635" s="28" t="s">
        <v>300</v>
      </c>
      <c r="D2635" t="s">
        <v>123</v>
      </c>
      <c r="E2635" t="s">
        <v>1598</v>
      </c>
      <c r="F2635" t="str">
        <f>INDEX(tbl_produits[Nom normalisé], MATCH(tbl_data[[#This Row],[Spécialité]], tbl_produits[Nom original], 0))</f>
        <v>THYROZOL  5 mg,10 mg et 20 mg</v>
      </c>
      <c r="G2635" t="str">
        <f>INDEX(tbl_produits[Classe nom], MATCH(tbl_data[[#This Row],[NORM_Spécialité]], tbl_produits[Nom normalisé], 0))</f>
        <v>Hormones systémiques sauf hormones sexuelles et insulines</v>
      </c>
      <c r="H2635">
        <f>YEAR(tbl_data[[#This Row],[Date_rapport]])</f>
        <v>2022</v>
      </c>
      <c r="I2635" t="str">
        <f>INDEX(tbl_produits[Molécule extraite], MATCH(tbl_data[[#This Row],[NORM_Spécialité]], tbl_produits[Nom normalisé], 0))</f>
        <v>Thiamazole</v>
      </c>
      <c r="J2635" s="34">
        <f>DATE(LEFT(tbl_data[[#This Row],[Date_rapport]], 4), MID(tbl_data[[#This Row],[Date_rapport]], 6, 2), RIGHT(tbl_data[[#This Row],[Date_rapport]], 2))</f>
        <v>44599</v>
      </c>
    </row>
    <row r="2636" spans="1:10" x14ac:dyDescent="0.2">
      <c r="A2636" s="28" t="s">
        <v>2032</v>
      </c>
      <c r="B2636" t="s">
        <v>3</v>
      </c>
      <c r="C2636" s="28" t="s">
        <v>300</v>
      </c>
      <c r="D2636" t="s">
        <v>82</v>
      </c>
      <c r="E2636" t="s">
        <v>2</v>
      </c>
      <c r="F2636" t="str">
        <f>INDEX(tbl_produits[Nom normalisé], MATCH(tbl_data[[#This Row],[Spécialité]], tbl_produits[Nom original], 0))</f>
        <v>THIOPENTAL MEDIPHA 500 mg et 1 g, poudre pour solution injectable</v>
      </c>
      <c r="G2636" t="str">
        <f>INDEX(tbl_produits[Classe nom], MATCH(tbl_data[[#This Row],[NORM_Spécialité]], tbl_produits[Nom normalisé], 0))</f>
        <v>Système nerveux</v>
      </c>
      <c r="H2636">
        <f>YEAR(tbl_data[[#This Row],[Date_rapport]])</f>
        <v>2022</v>
      </c>
      <c r="I2636" t="str">
        <f>INDEX(tbl_produits[Molécule extraite], MATCH(tbl_data[[#This Row],[NORM_Spécialité]], tbl_produits[Nom normalisé], 0))</f>
        <v>Thiopenthal</v>
      </c>
      <c r="J2636" s="34">
        <f>DATE(LEFT(tbl_data[[#This Row],[Date_rapport]], 4), MID(tbl_data[[#This Row],[Date_rapport]], 6, 2), RIGHT(tbl_data[[#This Row],[Date_rapport]], 2))</f>
        <v>44599</v>
      </c>
    </row>
    <row r="2637" spans="1:10" x14ac:dyDescent="0.2">
      <c r="A2637" s="28" t="s">
        <v>2032</v>
      </c>
      <c r="B2637" t="s">
        <v>6</v>
      </c>
      <c r="C2637" s="28" t="s">
        <v>300</v>
      </c>
      <c r="D2637" t="s">
        <v>139</v>
      </c>
      <c r="E2637" t="s">
        <v>1601</v>
      </c>
      <c r="F2637" t="str">
        <f>INDEX(tbl_produits[Nom normalisé], MATCH(tbl_data[[#This Row],[Spécialité]], tbl_produits[Nom original], 0))</f>
        <v>TERCIAN 50 mg/5 ml, solution injectable en ampoule</v>
      </c>
      <c r="G2637" t="str">
        <f>INDEX(tbl_produits[Classe nom], MATCH(tbl_data[[#This Row],[NORM_Spécialité]], tbl_produits[Nom normalisé], 0))</f>
        <v>Système nerveux</v>
      </c>
      <c r="H2637">
        <f>YEAR(tbl_data[[#This Row],[Date_rapport]])</f>
        <v>2022</v>
      </c>
      <c r="I2637" t="str">
        <f>INDEX(tbl_produits[Molécule extraite], MATCH(tbl_data[[#This Row],[NORM_Spécialité]], tbl_produits[Nom normalisé], 0))</f>
        <v>Cyamémazine</v>
      </c>
      <c r="J2637" s="34">
        <f>DATE(LEFT(tbl_data[[#This Row],[Date_rapport]], 4), MID(tbl_data[[#This Row],[Date_rapport]], 6, 2), RIGHT(tbl_data[[#This Row],[Date_rapport]], 2))</f>
        <v>44599</v>
      </c>
    </row>
    <row r="2638" spans="1:10" x14ac:dyDescent="0.2">
      <c r="A2638" s="28" t="s">
        <v>2032</v>
      </c>
      <c r="B2638" t="s">
        <v>11</v>
      </c>
      <c r="C2638" s="28" t="s">
        <v>300</v>
      </c>
      <c r="D2638" t="s">
        <v>92</v>
      </c>
      <c r="E2638" t="s">
        <v>2</v>
      </c>
      <c r="F2638" t="str">
        <f>INDEX(tbl_produits[Nom normalisé], MATCH(tbl_data[[#This Row],[Spécialité]], tbl_produits[Nom original], 0))</f>
        <v>SURGESTONE, comprimé de 0,125 mg, 0,250 mg et 0,500 mg</v>
      </c>
      <c r="G2638" t="str">
        <f>INDEX(tbl_produits[Classe nom], MATCH(tbl_data[[#This Row],[NORM_Spécialité]], tbl_produits[Nom normalisé], 0))</f>
        <v>Système génito-urinaire et hormones sexuelles</v>
      </c>
      <c r="H2638">
        <f>YEAR(tbl_data[[#This Row],[Date_rapport]])</f>
        <v>2022</v>
      </c>
      <c r="I2638" t="str">
        <f>INDEX(tbl_produits[Molécule extraite], MATCH(tbl_data[[#This Row],[NORM_Spécialité]], tbl_produits[Nom normalisé], 0))</f>
        <v>Promégestone</v>
      </c>
      <c r="J2638" s="34">
        <f>DATE(LEFT(tbl_data[[#This Row],[Date_rapport]], 4), MID(tbl_data[[#This Row],[Date_rapport]], 6, 2), RIGHT(tbl_data[[#This Row],[Date_rapport]], 2))</f>
        <v>44599</v>
      </c>
    </row>
    <row r="2639" spans="1:10" x14ac:dyDescent="0.2">
      <c r="A2639" s="28" t="s">
        <v>2032</v>
      </c>
      <c r="B2639" t="s">
        <v>3</v>
      </c>
      <c r="C2639" s="28" t="s">
        <v>300</v>
      </c>
      <c r="D2639" t="s">
        <v>194</v>
      </c>
      <c r="E2639" t="s">
        <v>2</v>
      </c>
      <c r="F2639" t="str">
        <f>INDEX(tbl_produits[Nom normalisé], MATCH(tbl_data[[#This Row],[Spécialité]], tbl_produits[Nom original], 0))</f>
        <v>SPÉCIALITÉS SPIRONOLACTONE ALTIZIDE  25 mg/15 mg, comprimé pelliculé sécable</v>
      </c>
      <c r="G2639" t="str">
        <f>INDEX(tbl_produits[Classe nom], MATCH(tbl_data[[#This Row],[NORM_Spécialité]], tbl_produits[Nom normalisé], 0))</f>
        <v>Système cardiovasculaire</v>
      </c>
      <c r="H2639">
        <f>YEAR(tbl_data[[#This Row],[Date_rapport]])</f>
        <v>2022</v>
      </c>
      <c r="I2639" t="str">
        <f>INDEX(tbl_produits[Molécule extraite], MATCH(tbl_data[[#This Row],[NORM_Spécialité]], tbl_produits[Nom normalisé], 0))</f>
        <v>Spironolactone / altizide</v>
      </c>
      <c r="J2639" s="34">
        <f>DATE(LEFT(tbl_data[[#This Row],[Date_rapport]], 4), MID(tbl_data[[#This Row],[Date_rapport]], 6, 2), RIGHT(tbl_data[[#This Row],[Date_rapport]], 2))</f>
        <v>44599</v>
      </c>
    </row>
    <row r="2640" spans="1:10" x14ac:dyDescent="0.2">
      <c r="A2640" s="28" t="s">
        <v>2032</v>
      </c>
      <c r="B2640" t="s">
        <v>3</v>
      </c>
      <c r="C2640" s="28" t="s">
        <v>300</v>
      </c>
      <c r="D2640" t="s">
        <v>15</v>
      </c>
      <c r="E2640" t="s">
        <v>2</v>
      </c>
      <c r="F2640" t="str">
        <f>INDEX(tbl_produits[Nom normalisé], MATCH(tbl_data[[#This Row],[Spécialité]], tbl_produits[Nom original], 0))</f>
        <v>SPÉCIALITÉS à base de Valsartan  seul ou en association avec l’hydrochlorothiazide</v>
      </c>
      <c r="G2640" t="str">
        <f>INDEX(tbl_produits[Classe nom], MATCH(tbl_data[[#This Row],[NORM_Spécialité]], tbl_produits[Nom normalisé], 0))</f>
        <v>Système cardiovasculaire</v>
      </c>
      <c r="H2640">
        <f>YEAR(tbl_data[[#This Row],[Date_rapport]])</f>
        <v>2022</v>
      </c>
      <c r="I2640" t="str">
        <f>INDEX(tbl_produits[Molécule extraite], MATCH(tbl_data[[#This Row],[NORM_Spécialité]], tbl_produits[Nom normalisé], 0))</f>
        <v>Valsartan</v>
      </c>
      <c r="J2640" s="34">
        <f>DATE(LEFT(tbl_data[[#This Row],[Date_rapport]], 4), MID(tbl_data[[#This Row],[Date_rapport]], 6, 2), RIGHT(tbl_data[[#This Row],[Date_rapport]], 2))</f>
        <v>44599</v>
      </c>
    </row>
    <row r="2641" spans="1:10" x14ac:dyDescent="0.2">
      <c r="A2641" s="28" t="s">
        <v>2032</v>
      </c>
      <c r="B2641" t="s">
        <v>6</v>
      </c>
      <c r="C2641" s="28" t="s">
        <v>300</v>
      </c>
      <c r="D2641" t="s">
        <v>84</v>
      </c>
      <c r="E2641" t="s">
        <v>1583</v>
      </c>
      <c r="F2641" t="str">
        <f>INDEX(tbl_produits[Nom normalisé], MATCH(tbl_data[[#This Row],[Spécialité]], tbl_produits[Nom original], 0))</f>
        <v>SOLUMEDROL 120 mg/2 ml, lyophilisat et solution pour usage parentéral</v>
      </c>
      <c r="G2641" t="str">
        <f>INDEX(tbl_produits[Classe nom], MATCH(tbl_data[[#This Row],[NORM_Spécialité]], tbl_produits[Nom normalisé], 0))</f>
        <v>Hormones systémiques sauf hormones sexuelles et insulines</v>
      </c>
      <c r="H2641">
        <f>YEAR(tbl_data[[#This Row],[Date_rapport]])</f>
        <v>2022</v>
      </c>
      <c r="I2641" t="str">
        <f>INDEX(tbl_produits[Molécule extraite], MATCH(tbl_data[[#This Row],[NORM_Spécialité]], tbl_produits[Nom normalisé], 0))</f>
        <v>Méthylprednisolone (hydrogénosuccinate de)</v>
      </c>
      <c r="J2641" s="34">
        <f>DATE(LEFT(tbl_data[[#This Row],[Date_rapport]], 4), MID(tbl_data[[#This Row],[Date_rapport]], 6, 2), RIGHT(tbl_data[[#This Row],[Date_rapport]], 2))</f>
        <v>44599</v>
      </c>
    </row>
    <row r="2642" spans="1:10" x14ac:dyDescent="0.2">
      <c r="A2642" s="28" t="s">
        <v>2032</v>
      </c>
      <c r="B2642" t="s">
        <v>6</v>
      </c>
      <c r="C2642" s="28" t="s">
        <v>300</v>
      </c>
      <c r="D2642" t="s">
        <v>162</v>
      </c>
      <c r="E2642" t="s">
        <v>1608</v>
      </c>
      <c r="F2642" t="str">
        <f>INDEX(tbl_produits[Nom normalisé], MATCH(tbl_data[[#This Row],[Spécialité]], tbl_produits[Nom original], 0))</f>
        <v>SOLUDACTONE 200 mg, lyophilisat et solution pour usage parentéral</v>
      </c>
      <c r="G2642" t="str">
        <f>INDEX(tbl_produits[Classe nom], MATCH(tbl_data[[#This Row],[NORM_Spécialité]], tbl_produits[Nom normalisé], 0))</f>
        <v>Hormones systémiques sauf hormones sexuelles et insulines</v>
      </c>
      <c r="H2642">
        <f>YEAR(tbl_data[[#This Row],[Date_rapport]])</f>
        <v>2022</v>
      </c>
      <c r="I2642" t="str">
        <f>INDEX(tbl_produits[Molécule extraite], MATCH(tbl_data[[#This Row],[NORM_Spécialité]], tbl_produits[Nom normalisé], 0))</f>
        <v>Méthylprednisolone (hydrogénosuccinate de)</v>
      </c>
      <c r="J2642" s="34">
        <f>DATE(LEFT(tbl_data[[#This Row],[Date_rapport]], 4), MID(tbl_data[[#This Row],[Date_rapport]], 6, 2), RIGHT(tbl_data[[#This Row],[Date_rapport]], 2))</f>
        <v>44599</v>
      </c>
    </row>
    <row r="2643" spans="1:10" x14ac:dyDescent="0.2">
      <c r="A2643" s="28" t="s">
        <v>2032</v>
      </c>
      <c r="B2643" t="s">
        <v>6</v>
      </c>
      <c r="C2643" s="28" t="s">
        <v>300</v>
      </c>
      <c r="D2643" t="s">
        <v>87</v>
      </c>
      <c r="E2643" t="s">
        <v>1585</v>
      </c>
      <c r="F2643" t="str">
        <f>INDEX(tbl_produits[Nom normalisé], MATCH(tbl_data[[#This Row],[Spécialité]], tbl_produits[Nom original], 0))</f>
        <v>SKIACOL 0,5 % collyre, flacon de 0,5ml</v>
      </c>
      <c r="G2643" t="str">
        <f>INDEX(tbl_produits[Classe nom], MATCH(tbl_data[[#This Row],[NORM_Spécialité]], tbl_produits[Nom normalisé], 0))</f>
        <v>Organes sensoriels</v>
      </c>
      <c r="H2643">
        <f>YEAR(tbl_data[[#This Row],[Date_rapport]])</f>
        <v>2022</v>
      </c>
      <c r="I2643" t="str">
        <f>INDEX(tbl_produits[Molécule extraite], MATCH(tbl_data[[#This Row],[NORM_Spécialité]], tbl_produits[Nom normalisé], 0))</f>
        <v>Cyclopentolate (chlorhydrate de)</v>
      </c>
      <c r="J2643" s="34">
        <f>DATE(LEFT(tbl_data[[#This Row],[Date_rapport]], 4), MID(tbl_data[[#This Row],[Date_rapport]], 6, 2), RIGHT(tbl_data[[#This Row],[Date_rapport]], 2))</f>
        <v>44599</v>
      </c>
    </row>
    <row r="2644" spans="1:10" x14ac:dyDescent="0.2">
      <c r="A2644" s="28" t="s">
        <v>2032</v>
      </c>
      <c r="B2644" t="s">
        <v>3</v>
      </c>
      <c r="C2644" s="28" t="s">
        <v>300</v>
      </c>
      <c r="D2644" t="s">
        <v>17</v>
      </c>
      <c r="E2644" t="s">
        <v>2</v>
      </c>
      <c r="F2644" t="str">
        <f>INDEX(tbl_produits[Nom normalisé], MATCH(tbl_data[[#This Row],[Spécialité]], tbl_produits[Nom original], 0))</f>
        <v>SINEMET LP 200 mg/50 mg, comprimé à libération prolongée</v>
      </c>
      <c r="G2644" t="str">
        <f>INDEX(tbl_produits[Classe nom], MATCH(tbl_data[[#This Row],[NORM_Spécialité]], tbl_produits[Nom normalisé], 0))</f>
        <v>Système nerveux</v>
      </c>
      <c r="H2644">
        <f>YEAR(tbl_data[[#This Row],[Date_rapport]])</f>
        <v>2022</v>
      </c>
      <c r="I2644" t="str">
        <f>INDEX(tbl_produits[Molécule extraite], MATCH(tbl_data[[#This Row],[NORM_Spécialité]], tbl_produits[Nom normalisé], 0))</f>
        <v>Levodopa / Carbidopa</v>
      </c>
      <c r="J2644" s="34">
        <f>DATE(LEFT(tbl_data[[#This Row],[Date_rapport]], 4), MID(tbl_data[[#This Row],[Date_rapport]], 6, 2), RIGHT(tbl_data[[#This Row],[Date_rapport]], 2))</f>
        <v>44599</v>
      </c>
    </row>
    <row r="2645" spans="1:10" x14ac:dyDescent="0.2">
      <c r="A2645" s="28" t="s">
        <v>2032</v>
      </c>
      <c r="B2645" t="s">
        <v>6</v>
      </c>
      <c r="C2645" s="28" t="s">
        <v>300</v>
      </c>
      <c r="D2645" t="s">
        <v>148</v>
      </c>
      <c r="E2645" t="s">
        <v>1605</v>
      </c>
      <c r="F2645" t="str">
        <f>INDEX(tbl_produits[Nom normalisé], MATCH(tbl_data[[#This Row],[Spécialité]], tbl_produits[Nom original], 0))</f>
        <v>SINEMET LP 100 mg/25 mg, comprimé à libération prolongée</v>
      </c>
      <c r="G2645" t="str">
        <f>INDEX(tbl_produits[Classe nom], MATCH(tbl_data[[#This Row],[NORM_Spécialité]], tbl_produits[Nom normalisé], 0))</f>
        <v>Système nerveux</v>
      </c>
      <c r="H2645">
        <f>YEAR(tbl_data[[#This Row],[Date_rapport]])</f>
        <v>2022</v>
      </c>
      <c r="I2645" t="str">
        <f>INDEX(tbl_produits[Molécule extraite], MATCH(tbl_data[[#This Row],[NORM_Spécialité]], tbl_produits[Nom normalisé], 0))</f>
        <v>Levodopa / Carbidopa</v>
      </c>
      <c r="J2645" s="34">
        <f>DATE(LEFT(tbl_data[[#This Row],[Date_rapport]], 4), MID(tbl_data[[#This Row],[Date_rapport]], 6, 2), RIGHT(tbl_data[[#This Row],[Date_rapport]], 2))</f>
        <v>44599</v>
      </c>
    </row>
    <row r="2646" spans="1:10" x14ac:dyDescent="0.2">
      <c r="A2646" s="28" t="s">
        <v>2032</v>
      </c>
      <c r="B2646" t="s">
        <v>6</v>
      </c>
      <c r="C2646" s="28" t="s">
        <v>300</v>
      </c>
      <c r="D2646" t="s">
        <v>38</v>
      </c>
      <c r="E2646" t="s">
        <v>1565</v>
      </c>
      <c r="F2646" t="str">
        <f>INDEX(tbl_produits[Nom normalisé], MATCH(tbl_data[[#This Row],[Spécialité]], tbl_produits[Nom original], 0))</f>
        <v>SIKLOS 100 mg, comprimé pelliculé - SIKLOS 1000 mg, comprimé pelliculé sécable</v>
      </c>
      <c r="G2646" t="str">
        <f>INDEX(tbl_produits[Classe nom], MATCH(tbl_data[[#This Row],[NORM_Spécialité]], tbl_produits[Nom normalisé], 0))</f>
        <v>Antinéoplasiques et immunomodulateurs</v>
      </c>
      <c r="H2646">
        <f>YEAR(tbl_data[[#This Row],[Date_rapport]])</f>
        <v>2022</v>
      </c>
      <c r="I2646" t="str">
        <f>INDEX(tbl_produits[Molécule extraite], MATCH(tbl_data[[#This Row],[NORM_Spécialité]], tbl_produits[Nom normalisé], 0))</f>
        <v>Hydroxycarbamide</v>
      </c>
      <c r="J2646" s="34">
        <f>DATE(LEFT(tbl_data[[#This Row],[Date_rapport]], 4), MID(tbl_data[[#This Row],[Date_rapport]], 6, 2), RIGHT(tbl_data[[#This Row],[Date_rapport]], 2))</f>
        <v>44599</v>
      </c>
    </row>
    <row r="2647" spans="1:10" x14ac:dyDescent="0.2">
      <c r="A2647" s="28" t="s">
        <v>2032</v>
      </c>
      <c r="B2647" t="s">
        <v>6</v>
      </c>
      <c r="C2647" s="28" t="s">
        <v>300</v>
      </c>
      <c r="D2647" t="s">
        <v>46</v>
      </c>
      <c r="E2647" t="s">
        <v>1568</v>
      </c>
      <c r="F2647" t="str">
        <f>INDEX(tbl_produits[Nom normalisé], MATCH(tbl_data[[#This Row],[Spécialité]], tbl_produits[Nom original], 0))</f>
        <v>SCOPODERM TTS  1 mg/72 heures, dispositif transdermique</v>
      </c>
      <c r="G2647" t="str">
        <f>INDEX(tbl_produits[Classe nom], MATCH(tbl_data[[#This Row],[NORM_Spécialité]], tbl_produits[Nom normalisé], 0))</f>
        <v>Voies digestives et métabolisme</v>
      </c>
      <c r="H2647">
        <f>YEAR(tbl_data[[#This Row],[Date_rapport]])</f>
        <v>2022</v>
      </c>
      <c r="I2647" t="str">
        <f>INDEX(tbl_produits[Molécule extraite], MATCH(tbl_data[[#This Row],[NORM_Spécialité]], tbl_produits[Nom normalisé], 0))</f>
        <v>Scopolamine</v>
      </c>
      <c r="J2647" s="34">
        <f>DATE(LEFT(tbl_data[[#This Row],[Date_rapport]], 4), MID(tbl_data[[#This Row],[Date_rapport]], 6, 2), RIGHT(tbl_data[[#This Row],[Date_rapport]], 2))</f>
        <v>44599</v>
      </c>
    </row>
    <row r="2648" spans="1:10" x14ac:dyDescent="0.2">
      <c r="A2648" s="28" t="s">
        <v>2032</v>
      </c>
      <c r="B2648" t="s">
        <v>3</v>
      </c>
      <c r="C2648" s="28" t="s">
        <v>300</v>
      </c>
      <c r="D2648" t="s">
        <v>112</v>
      </c>
      <c r="E2648" t="s">
        <v>2</v>
      </c>
      <c r="F2648" t="str">
        <f>INDEX(tbl_produits[Nom normalisé], MATCH(tbl_data[[#This Row],[Spécialité]], tbl_produits[Nom original], 0))</f>
        <v>ROPINIROLE MYLAN 0,5 mg  comprimé pelliculé</v>
      </c>
      <c r="G2648" t="str">
        <f>INDEX(tbl_produits[Classe nom], MATCH(tbl_data[[#This Row],[NORM_Spécialité]], tbl_produits[Nom normalisé], 0))</f>
        <v>Système nerveux</v>
      </c>
      <c r="H2648">
        <f>YEAR(tbl_data[[#This Row],[Date_rapport]])</f>
        <v>2022</v>
      </c>
      <c r="I2648" t="str">
        <f>INDEX(tbl_produits[Molécule extraite], MATCH(tbl_data[[#This Row],[NORM_Spécialité]], tbl_produits[Nom normalisé], 0))</f>
        <v>Ropinirole</v>
      </c>
      <c r="J2648" s="34">
        <f>DATE(LEFT(tbl_data[[#This Row],[Date_rapport]], 4), MID(tbl_data[[#This Row],[Date_rapport]], 6, 2), RIGHT(tbl_data[[#This Row],[Date_rapport]], 2))</f>
        <v>44599</v>
      </c>
    </row>
    <row r="2649" spans="1:10" x14ac:dyDescent="0.2">
      <c r="A2649" s="28" t="s">
        <v>2032</v>
      </c>
      <c r="B2649" t="s">
        <v>6</v>
      </c>
      <c r="C2649" s="28" t="s">
        <v>300</v>
      </c>
      <c r="D2649" t="s">
        <v>142</v>
      </c>
      <c r="E2649" t="s">
        <v>1602</v>
      </c>
      <c r="F2649" t="str">
        <f>INDEX(tbl_produits[Nom normalisé], MATCH(tbl_data[[#This Row],[Spécialité]], tbl_produits[Nom original], 0))</f>
        <v>RILUTEK 50 mg comprimés pelliculés</v>
      </c>
      <c r="G2649" t="str">
        <f>INDEX(tbl_produits[Classe nom], MATCH(tbl_data[[#This Row],[NORM_Spécialité]], tbl_produits[Nom normalisé], 0))</f>
        <v>Système nerveux</v>
      </c>
      <c r="H2649">
        <f>YEAR(tbl_data[[#This Row],[Date_rapport]])</f>
        <v>2022</v>
      </c>
      <c r="I2649" t="str">
        <f>INDEX(tbl_produits[Molécule extraite], MATCH(tbl_data[[#This Row],[NORM_Spécialité]], tbl_produits[Nom normalisé], 0))</f>
        <v>Riluzole</v>
      </c>
      <c r="J2649" s="34">
        <f>DATE(LEFT(tbl_data[[#This Row],[Date_rapport]], 4), MID(tbl_data[[#This Row],[Date_rapport]], 6, 2), RIGHT(tbl_data[[#This Row],[Date_rapport]], 2))</f>
        <v>44599</v>
      </c>
    </row>
    <row r="2650" spans="1:10" x14ac:dyDescent="0.2">
      <c r="A2650" s="28" t="s">
        <v>2032</v>
      </c>
      <c r="B2650" t="s">
        <v>6</v>
      </c>
      <c r="C2650" s="28" t="s">
        <v>300</v>
      </c>
      <c r="D2650" t="s">
        <v>143</v>
      </c>
      <c r="E2650" t="s">
        <v>1603</v>
      </c>
      <c r="F2650" t="str">
        <f>INDEX(tbl_produits[Nom normalisé], MATCH(tbl_data[[#This Row],[Spécialité]], tbl_produits[Nom original], 0))</f>
        <v>RIFATER, comprimé enrobé</v>
      </c>
      <c r="G2650" t="str">
        <f>INDEX(tbl_produits[Classe nom], MATCH(tbl_data[[#This Row],[NORM_Spécialité]], tbl_produits[Nom normalisé], 0))</f>
        <v>Anti-infectieux à usage systémique</v>
      </c>
      <c r="H2650">
        <f>YEAR(tbl_data[[#This Row],[Date_rapport]])</f>
        <v>2022</v>
      </c>
      <c r="I2650" t="str">
        <f>INDEX(tbl_produits[Molécule extraite], MATCH(tbl_data[[#This Row],[NORM_Spécialité]], tbl_produits[Nom normalisé], 0))</f>
        <v>Isoniazide / pyrazinamid / rifampicine</v>
      </c>
      <c r="J2650" s="34">
        <f>DATE(LEFT(tbl_data[[#This Row],[Date_rapport]], 4), MID(tbl_data[[#This Row],[Date_rapport]], 6, 2), RIGHT(tbl_data[[#This Row],[Date_rapport]], 2))</f>
        <v>44599</v>
      </c>
    </row>
    <row r="2651" spans="1:10" x14ac:dyDescent="0.2">
      <c r="A2651" s="28" t="s">
        <v>2032</v>
      </c>
      <c r="B2651" t="s">
        <v>9</v>
      </c>
      <c r="C2651" s="28" t="s">
        <v>300</v>
      </c>
      <c r="D2651" t="s">
        <v>102</v>
      </c>
      <c r="E2651" t="s">
        <v>2</v>
      </c>
      <c r="F2651" t="str">
        <f>INDEX(tbl_produits[Nom normalisé], MATCH(tbl_data[[#This Row],[Spécialité]], tbl_produits[Nom original], 0))</f>
        <v>RIFADINE 2 %, suspension buvable</v>
      </c>
      <c r="G2651" t="str">
        <f>INDEX(tbl_produits[Classe nom], MATCH(tbl_data[[#This Row],[NORM_Spécialité]], tbl_produits[Nom normalisé], 0))</f>
        <v>Anti-infectieux à usage systémique</v>
      </c>
      <c r="H2651">
        <f>YEAR(tbl_data[[#This Row],[Date_rapport]])</f>
        <v>2022</v>
      </c>
      <c r="I2651" t="str">
        <f>INDEX(tbl_produits[Molécule extraite], MATCH(tbl_data[[#This Row],[NORM_Spécialité]], tbl_produits[Nom normalisé], 0))</f>
        <v>Rifampicine sodique</v>
      </c>
      <c r="J2651" s="34">
        <f>DATE(LEFT(tbl_data[[#This Row],[Date_rapport]], 4), MID(tbl_data[[#This Row],[Date_rapport]], 6, 2), RIGHT(tbl_data[[#This Row],[Date_rapport]], 2))</f>
        <v>44599</v>
      </c>
    </row>
    <row r="2652" spans="1:10" x14ac:dyDescent="0.2">
      <c r="A2652" s="28" t="s">
        <v>2032</v>
      </c>
      <c r="B2652" t="s">
        <v>6</v>
      </c>
      <c r="C2652" s="28" t="s">
        <v>300</v>
      </c>
      <c r="D2652" t="s">
        <v>109</v>
      </c>
      <c r="E2652" t="s">
        <v>1567</v>
      </c>
      <c r="F2652" t="str">
        <f>INDEX(tbl_produits[Nom normalisé], MATCH(tbl_data[[#This Row],[Spécialité]], tbl_produits[Nom original], 0))</f>
        <v>QUITAXON 50 mg, comprimé pelliculé sécable</v>
      </c>
      <c r="G2652" t="str">
        <f>INDEX(tbl_produits[Classe nom], MATCH(tbl_data[[#This Row],[NORM_Spécialité]], tbl_produits[Nom normalisé], 0))</f>
        <v>Système nerveux</v>
      </c>
      <c r="H2652">
        <f>YEAR(tbl_data[[#This Row],[Date_rapport]])</f>
        <v>2022</v>
      </c>
      <c r="I2652" t="str">
        <f>INDEX(tbl_produits[Molécule extraite], MATCH(tbl_data[[#This Row],[NORM_Spécialité]], tbl_produits[Nom normalisé], 0))</f>
        <v>Quétiapine</v>
      </c>
      <c r="J2652" s="34">
        <f>DATE(LEFT(tbl_data[[#This Row],[Date_rapport]], 4), MID(tbl_data[[#This Row],[Date_rapport]], 6, 2), RIGHT(tbl_data[[#This Row],[Date_rapport]], 2))</f>
        <v>44599</v>
      </c>
    </row>
    <row r="2653" spans="1:10" x14ac:dyDescent="0.2">
      <c r="A2653" s="28" t="s">
        <v>2032</v>
      </c>
      <c r="B2653" t="s">
        <v>6</v>
      </c>
      <c r="C2653" s="28" t="s">
        <v>300</v>
      </c>
      <c r="D2653" t="s">
        <v>124</v>
      </c>
      <c r="E2653" t="s">
        <v>1556</v>
      </c>
      <c r="F2653" t="str">
        <f>INDEX(tbl_produits[Nom normalisé], MATCH(tbl_data[[#This Row],[Spécialité]], tbl_produits[Nom original], 0))</f>
        <v>PROPOFOL FRESENIUS 10 mg/ml, émulsion injectable ou pour perfusion (flacon de 50 ml)</v>
      </c>
      <c r="G2653" t="str">
        <f>INDEX(tbl_produits[Classe nom], MATCH(tbl_data[[#This Row],[NORM_Spécialité]], tbl_produits[Nom normalisé], 0))</f>
        <v>Système nerveux</v>
      </c>
      <c r="H2653">
        <f>YEAR(tbl_data[[#This Row],[Date_rapport]])</f>
        <v>2022</v>
      </c>
      <c r="I2653" t="str">
        <f>INDEX(tbl_produits[Molécule extraite], MATCH(tbl_data[[#This Row],[NORM_Spécialité]], tbl_produits[Nom normalisé], 0))</f>
        <v>Propofol</v>
      </c>
      <c r="J2653" s="34">
        <f>DATE(LEFT(tbl_data[[#This Row],[Date_rapport]], 4), MID(tbl_data[[#This Row],[Date_rapport]], 6, 2), RIGHT(tbl_data[[#This Row],[Date_rapport]], 2))</f>
        <v>44599</v>
      </c>
    </row>
    <row r="2654" spans="1:10" x14ac:dyDescent="0.2">
      <c r="A2654" s="28" t="s">
        <v>2032</v>
      </c>
      <c r="B2654" t="s">
        <v>6</v>
      </c>
      <c r="C2654" s="28" t="s">
        <v>300</v>
      </c>
      <c r="D2654" t="s">
        <v>34</v>
      </c>
      <c r="E2654" t="s">
        <v>1562</v>
      </c>
      <c r="F2654" t="str">
        <f>INDEX(tbl_produits[Nom normalisé], MATCH(tbl_data[[#This Row],[Spécialité]], tbl_produits[Nom original], 0))</f>
        <v>PROLEUKIN 18 millions U.I., poudre pour solution injectable</v>
      </c>
      <c r="G2654" t="str">
        <f>INDEX(tbl_produits[Classe nom], MATCH(tbl_data[[#This Row],[NORM_Spécialité]], tbl_produits[Nom normalisé], 0))</f>
        <v>Antinéoplasiques et immunomodulateurs</v>
      </c>
      <c r="H2654">
        <f>YEAR(tbl_data[[#This Row],[Date_rapport]])</f>
        <v>2022</v>
      </c>
      <c r="I2654" t="str">
        <f>INDEX(tbl_produits[Molécule extraite], MATCH(tbl_data[[#This Row],[NORM_Spécialité]], tbl_produits[Nom normalisé], 0))</f>
        <v>Aldesleukine</v>
      </c>
      <c r="J2654" s="34">
        <f>DATE(LEFT(tbl_data[[#This Row],[Date_rapport]], 4), MID(tbl_data[[#This Row],[Date_rapport]], 6, 2), RIGHT(tbl_data[[#This Row],[Date_rapport]], 2))</f>
        <v>44599</v>
      </c>
    </row>
    <row r="2655" spans="1:10" x14ac:dyDescent="0.2">
      <c r="A2655" s="28" t="s">
        <v>2032</v>
      </c>
      <c r="B2655" t="s">
        <v>6</v>
      </c>
      <c r="C2655" s="28" t="s">
        <v>300</v>
      </c>
      <c r="D2655" t="s">
        <v>90</v>
      </c>
      <c r="E2655" t="s">
        <v>1587</v>
      </c>
      <c r="F2655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2655" t="str">
        <f>INDEX(tbl_produits[Classe nom], MATCH(tbl_data[[#This Row],[NORM_Spécialité]], tbl_produits[Nom normalisé], 0))</f>
        <v>Système nerveux</v>
      </c>
      <c r="H2655">
        <f>YEAR(tbl_data[[#This Row],[Date_rapport]])</f>
        <v>2022</v>
      </c>
      <c r="I2655" t="str">
        <f>INDEX(tbl_produits[Molécule extraite], MATCH(tbl_data[[#This Row],[NORM_Spécialité]], tbl_produits[Nom normalisé], 0))</f>
        <v>Éthanol</v>
      </c>
      <c r="J2655" s="34">
        <f>DATE(LEFT(tbl_data[[#This Row],[Date_rapport]], 4), MID(tbl_data[[#This Row],[Date_rapport]], 6, 2), RIGHT(tbl_data[[#This Row],[Date_rapport]], 2))</f>
        <v>44599</v>
      </c>
    </row>
    <row r="2656" spans="1:10" x14ac:dyDescent="0.2">
      <c r="A2656" s="28" t="s">
        <v>2032</v>
      </c>
      <c r="B2656" t="s">
        <v>6</v>
      </c>
      <c r="C2656" s="28" t="s">
        <v>300</v>
      </c>
      <c r="D2656" t="s">
        <v>122</v>
      </c>
      <c r="E2656" t="s">
        <v>1597</v>
      </c>
      <c r="F2656" t="str">
        <f>INDEX(tbl_produits[Nom normalisé], MATCH(tbl_data[[#This Row],[Spécialité]], tbl_produits[Nom original], 0))</f>
        <v>PLEGISOL, solution cardioplégique pour voie intracoronaire en poche</v>
      </c>
      <c r="G2656" t="str">
        <f>INDEX(tbl_produits[Classe nom], MATCH(tbl_data[[#This Row],[NORM_Spécialité]], tbl_produits[Nom normalisé], 0))</f>
        <v>Sang et organes hématopoïétiques</v>
      </c>
      <c r="H2656">
        <f>YEAR(tbl_data[[#This Row],[Date_rapport]])</f>
        <v>2022</v>
      </c>
      <c r="I2656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2656" s="34">
        <f>DATE(LEFT(tbl_data[[#This Row],[Date_rapport]], 4), MID(tbl_data[[#This Row],[Date_rapport]], 6, 2), RIGHT(tbl_data[[#This Row],[Date_rapport]], 2))</f>
        <v>44599</v>
      </c>
    </row>
    <row r="2657" spans="1:10" x14ac:dyDescent="0.2">
      <c r="A2657" s="28" t="s">
        <v>2032</v>
      </c>
      <c r="B2657" t="s">
        <v>6</v>
      </c>
      <c r="C2657" s="28" t="s">
        <v>300</v>
      </c>
      <c r="D2657" t="s">
        <v>50</v>
      </c>
      <c r="E2657" t="s">
        <v>1571</v>
      </c>
      <c r="F2657" t="str">
        <f>INDEX(tbl_produits[Nom normalisé], MATCH(tbl_data[[#This Row],[Spécialité]], tbl_produits[Nom original], 0))</f>
        <v>PLASMION  - Solution pour perfusion</v>
      </c>
      <c r="G2657" t="str">
        <f>INDEX(tbl_produits[Classe nom], MATCH(tbl_data[[#This Row],[NORM_Spécialité]], tbl_produits[Nom normalisé], 0))</f>
        <v>Sang et organes hématopoïétiques</v>
      </c>
      <c r="H2657">
        <f>YEAR(tbl_data[[#This Row],[Date_rapport]])</f>
        <v>2022</v>
      </c>
      <c r="I2657" t="str">
        <f>INDEX(tbl_produits[Molécule extraite], MATCH(tbl_data[[#This Row],[NORM_Spécialité]], tbl_produits[Nom normalisé], 0))</f>
        <v>N/A</v>
      </c>
      <c r="J2657" s="34">
        <f>DATE(LEFT(tbl_data[[#This Row],[Date_rapport]], 4), MID(tbl_data[[#This Row],[Date_rapport]], 6, 2), RIGHT(tbl_data[[#This Row],[Date_rapport]], 2))</f>
        <v>44599</v>
      </c>
    </row>
    <row r="2658" spans="1:10" x14ac:dyDescent="0.2">
      <c r="A2658" s="28" t="s">
        <v>2032</v>
      </c>
      <c r="B2658" t="s">
        <v>6</v>
      </c>
      <c r="C2658" s="28" t="s">
        <v>300</v>
      </c>
      <c r="D2658" t="s">
        <v>57</v>
      </c>
      <c r="E2658" t="s">
        <v>1573</v>
      </c>
      <c r="F2658" t="str">
        <f>INDEX(tbl_produits[Nom normalisé], MATCH(tbl_data[[#This Row],[Spécialité]], tbl_produits[Nom original], 0))</f>
        <v>PILOCARPINE 2 POUR CENT FAURE, collyre en solution en récipient unidose</v>
      </c>
      <c r="G2658" t="str">
        <f>INDEX(tbl_produits[Classe nom], MATCH(tbl_data[[#This Row],[NORM_Spécialité]], tbl_produits[Nom normalisé], 0))</f>
        <v>Organes sensoriels</v>
      </c>
      <c r="H2658">
        <f>YEAR(tbl_data[[#This Row],[Date_rapport]])</f>
        <v>2022</v>
      </c>
      <c r="I2658" t="str">
        <f>INDEX(tbl_produits[Molécule extraite], MATCH(tbl_data[[#This Row],[NORM_Spécialité]], tbl_produits[Nom normalisé], 0))</f>
        <v>Pilocarpine</v>
      </c>
      <c r="J2658" s="34">
        <f>DATE(LEFT(tbl_data[[#This Row],[Date_rapport]], 4), MID(tbl_data[[#This Row],[Date_rapport]], 6, 2), RIGHT(tbl_data[[#This Row],[Date_rapport]], 2))</f>
        <v>44599</v>
      </c>
    </row>
    <row r="2659" spans="1:10" x14ac:dyDescent="0.2">
      <c r="A2659" s="28" t="s">
        <v>2032</v>
      </c>
      <c r="B2659" t="s">
        <v>6</v>
      </c>
      <c r="C2659" s="28" t="s">
        <v>300</v>
      </c>
      <c r="D2659" t="s">
        <v>56</v>
      </c>
      <c r="E2659" t="s">
        <v>1573</v>
      </c>
      <c r="F2659" t="str">
        <f>INDEX(tbl_produits[Nom normalisé], MATCH(tbl_data[[#This Row],[Spécialité]], tbl_produits[Nom original], 0))</f>
        <v>PILOCARPINE 1 POUR CENT FAURE, collyre en solution en récipient unidose</v>
      </c>
      <c r="G2659" t="str">
        <f>INDEX(tbl_produits[Classe nom], MATCH(tbl_data[[#This Row],[NORM_Spécialité]], tbl_produits[Nom normalisé], 0))</f>
        <v>Organes sensoriels</v>
      </c>
      <c r="H2659">
        <f>YEAR(tbl_data[[#This Row],[Date_rapport]])</f>
        <v>2022</v>
      </c>
      <c r="I2659" t="str">
        <f>INDEX(tbl_produits[Molécule extraite], MATCH(tbl_data[[#This Row],[NORM_Spécialité]], tbl_produits[Nom normalisé], 0))</f>
        <v>Pilocarpine</v>
      </c>
      <c r="J2659" s="34">
        <f>DATE(LEFT(tbl_data[[#This Row],[Date_rapport]], 4), MID(tbl_data[[#This Row],[Date_rapport]], 6, 2), RIGHT(tbl_data[[#This Row],[Date_rapport]], 2))</f>
        <v>44599</v>
      </c>
    </row>
    <row r="2660" spans="1:10" x14ac:dyDescent="0.2">
      <c r="A2660" s="28" t="s">
        <v>2032</v>
      </c>
      <c r="B2660" t="s">
        <v>3</v>
      </c>
      <c r="C2660" s="28" t="s">
        <v>300</v>
      </c>
      <c r="D2660" t="s">
        <v>94</v>
      </c>
      <c r="E2660" t="s">
        <v>2</v>
      </c>
      <c r="F2660" t="str">
        <f>INDEX(tbl_produits[Nom normalisé], MATCH(tbl_data[[#This Row],[Spécialité]], tbl_produits[Nom original], 0))</f>
        <v>PEMETREXED FRESENIUS KABI flacon de 100 mg, poudre pour solution à diluer pour perfusion</v>
      </c>
      <c r="G2660" t="str">
        <f>INDEX(tbl_produits[Classe nom], MATCH(tbl_data[[#This Row],[NORM_Spécialité]], tbl_produits[Nom normalisé], 0))</f>
        <v>Antinéoplasiques et immunomodulateurs</v>
      </c>
      <c r="H2660">
        <f>YEAR(tbl_data[[#This Row],[Date_rapport]])</f>
        <v>2022</v>
      </c>
      <c r="I2660" t="str">
        <f>INDEX(tbl_produits[Molécule extraite], MATCH(tbl_data[[#This Row],[NORM_Spécialité]], tbl_produits[Nom normalisé], 0))</f>
        <v>Pémétrexed</v>
      </c>
      <c r="J2660" s="34">
        <f>DATE(LEFT(tbl_data[[#This Row],[Date_rapport]], 4), MID(tbl_data[[#This Row],[Date_rapport]], 6, 2), RIGHT(tbl_data[[#This Row],[Date_rapport]], 2))</f>
        <v>44599</v>
      </c>
    </row>
    <row r="2661" spans="1:10" x14ac:dyDescent="0.2">
      <c r="A2661" s="28" t="s">
        <v>2032</v>
      </c>
      <c r="B2661" t="s">
        <v>3</v>
      </c>
      <c r="C2661" s="28" t="s">
        <v>300</v>
      </c>
      <c r="D2661" t="s">
        <v>39</v>
      </c>
      <c r="E2661" t="s">
        <v>2</v>
      </c>
      <c r="F2661" t="str">
        <f>INDEX(tbl_produits[Nom normalisé], MATCH(tbl_data[[#This Row],[Spécialité]], tbl_produits[Nom original], 0))</f>
        <v>PEMETREXED FRESENIUS KABI  flacon de 500 mg Poudre pour solution à diluer pour perfusion</v>
      </c>
      <c r="G2661" t="str">
        <f>INDEX(tbl_produits[Classe nom], MATCH(tbl_data[[#This Row],[NORM_Spécialité]], tbl_produits[Nom normalisé], 0))</f>
        <v>Antinéoplasiques et immunomodulateurs</v>
      </c>
      <c r="H2661">
        <f>YEAR(tbl_data[[#This Row],[Date_rapport]])</f>
        <v>2022</v>
      </c>
      <c r="I2661" t="str">
        <f>INDEX(tbl_produits[Molécule extraite], MATCH(tbl_data[[#This Row],[NORM_Spécialité]], tbl_produits[Nom normalisé], 0))</f>
        <v>Pémétrexed</v>
      </c>
      <c r="J2661" s="34">
        <f>DATE(LEFT(tbl_data[[#This Row],[Date_rapport]], 4), MID(tbl_data[[#This Row],[Date_rapport]], 6, 2), RIGHT(tbl_data[[#This Row],[Date_rapport]], 2))</f>
        <v>44599</v>
      </c>
    </row>
    <row r="2662" spans="1:10" x14ac:dyDescent="0.2">
      <c r="A2662" s="28" t="s">
        <v>2032</v>
      </c>
      <c r="B2662" t="s">
        <v>6</v>
      </c>
      <c r="C2662" s="28" t="s">
        <v>300</v>
      </c>
      <c r="D2662" t="s">
        <v>69</v>
      </c>
      <c r="E2662" t="s">
        <v>1579</v>
      </c>
      <c r="F2662" t="str">
        <f>INDEX(tbl_produits[Nom normalisé], MATCH(tbl_data[[#This Row],[Spécialité]], tbl_produits[Nom original], 0))</f>
        <v>PAMIDRONATE DE SODIUM HOSPIRA 9 mg/ml, solution à diluer pour perfusion, boîte de 1 flacon de 10 ml</v>
      </c>
      <c r="G2662" t="str">
        <f>INDEX(tbl_produits[Classe nom], MATCH(tbl_data[[#This Row],[NORM_Spécialité]], tbl_produits[Nom normalisé], 0))</f>
        <v xml:space="preserve">Système musculo-squelettique </v>
      </c>
      <c r="H2662">
        <f>YEAR(tbl_data[[#This Row],[Date_rapport]])</f>
        <v>2022</v>
      </c>
      <c r="I2662" t="str">
        <f>INDEX(tbl_produits[Molécule extraite], MATCH(tbl_data[[#This Row],[NORM_Spécialité]], tbl_produits[Nom normalisé], 0))</f>
        <v>Pamidronate de sodium</v>
      </c>
      <c r="J2662" s="34">
        <f>DATE(LEFT(tbl_data[[#This Row],[Date_rapport]], 4), MID(tbl_data[[#This Row],[Date_rapport]], 6, 2), RIGHT(tbl_data[[#This Row],[Date_rapport]], 2))</f>
        <v>44599</v>
      </c>
    </row>
    <row r="2663" spans="1:10" x14ac:dyDescent="0.2">
      <c r="A2663" s="28" t="s">
        <v>2032</v>
      </c>
      <c r="B2663" t="s">
        <v>6</v>
      </c>
      <c r="C2663" s="28" t="s">
        <v>300</v>
      </c>
      <c r="D2663" t="s">
        <v>86</v>
      </c>
      <c r="E2663" t="s">
        <v>1584</v>
      </c>
      <c r="F2663" t="str">
        <f>INDEX(tbl_produits[Nom normalisé], MATCH(tbl_data[[#This Row],[Spécialité]], tbl_produits[Nom original], 0))</f>
        <v>PACLITAXEL EBEWE 6 mg/ml, solution à diluer pour perfusion</v>
      </c>
      <c r="G2663" t="str">
        <f>INDEX(tbl_produits[Classe nom], MATCH(tbl_data[[#This Row],[NORM_Spécialité]], tbl_produits[Nom normalisé], 0))</f>
        <v>Antinéoplasiques et immunomodulateurs</v>
      </c>
      <c r="H2663">
        <f>YEAR(tbl_data[[#This Row],[Date_rapport]])</f>
        <v>2022</v>
      </c>
      <c r="I2663" t="str">
        <f>INDEX(tbl_produits[Molécule extraite], MATCH(tbl_data[[#This Row],[NORM_Spécialité]], tbl_produits[Nom normalisé], 0))</f>
        <v>Paclitaxel</v>
      </c>
      <c r="J2663" s="34">
        <f>DATE(LEFT(tbl_data[[#This Row],[Date_rapport]], 4), MID(tbl_data[[#This Row],[Date_rapport]], 6, 2), RIGHT(tbl_data[[#This Row],[Date_rapport]], 2))</f>
        <v>44599</v>
      </c>
    </row>
    <row r="2664" spans="1:10" x14ac:dyDescent="0.2">
      <c r="A2664" s="28" t="s">
        <v>2032</v>
      </c>
      <c r="B2664" t="s">
        <v>6</v>
      </c>
      <c r="C2664" s="28" t="s">
        <v>300</v>
      </c>
      <c r="D2664" t="s">
        <v>60</v>
      </c>
      <c r="E2664" t="s">
        <v>1575</v>
      </c>
      <c r="F2664" t="str">
        <f>INDEX(tbl_produits[Nom normalisé], MATCH(tbl_data[[#This Row],[Spécialité]], tbl_produits[Nom original], 0))</f>
        <v>ONDANSETRON KABI 2 mg/ml  solution injectable</v>
      </c>
      <c r="G2664" t="str">
        <f>INDEX(tbl_produits[Classe nom], MATCH(tbl_data[[#This Row],[NORM_Spécialité]], tbl_produits[Nom normalisé], 0))</f>
        <v>Voies digestives et métabolisme</v>
      </c>
      <c r="H2664">
        <f>YEAR(tbl_data[[#This Row],[Date_rapport]])</f>
        <v>2022</v>
      </c>
      <c r="I2664" t="str">
        <f>INDEX(tbl_produits[Molécule extraite], MATCH(tbl_data[[#This Row],[NORM_Spécialité]], tbl_produits[Nom normalisé], 0))</f>
        <v>Ondansétron</v>
      </c>
      <c r="J2664" s="34">
        <f>DATE(LEFT(tbl_data[[#This Row],[Date_rapport]], 4), MID(tbl_data[[#This Row],[Date_rapport]], 6, 2), RIGHT(tbl_data[[#This Row],[Date_rapport]], 2))</f>
        <v>44599</v>
      </c>
    </row>
    <row r="2665" spans="1:10" x14ac:dyDescent="0.2">
      <c r="A2665" s="28" t="s">
        <v>2032</v>
      </c>
      <c r="B2665" t="s">
        <v>6</v>
      </c>
      <c r="C2665" s="28" t="s">
        <v>300</v>
      </c>
      <c r="D2665" t="s">
        <v>136</v>
      </c>
      <c r="E2665" t="s">
        <v>1600</v>
      </c>
      <c r="F2665" t="str">
        <f>INDEX(tbl_produits[Nom normalisé], MATCH(tbl_data[[#This Row],[Spécialité]], tbl_produits[Nom original], 0))</f>
        <v>ONDANSETRON ACCORD 2 mg/ml  solution injectable</v>
      </c>
      <c r="G2665" t="str">
        <f>INDEX(tbl_produits[Classe nom], MATCH(tbl_data[[#This Row],[NORM_Spécialité]], tbl_produits[Nom normalisé], 0))</f>
        <v>Voies digestives et métabolisme</v>
      </c>
      <c r="H2665">
        <f>YEAR(tbl_data[[#This Row],[Date_rapport]])</f>
        <v>2022</v>
      </c>
      <c r="I2665" t="str">
        <f>INDEX(tbl_produits[Molécule extraite], MATCH(tbl_data[[#This Row],[NORM_Spécialité]], tbl_produits[Nom normalisé], 0))</f>
        <v>Ondansétron</v>
      </c>
      <c r="J2665" s="34">
        <f>DATE(LEFT(tbl_data[[#This Row],[Date_rapport]], 4), MID(tbl_data[[#This Row],[Date_rapport]], 6, 2), RIGHT(tbl_data[[#This Row],[Date_rapport]], 2))</f>
        <v>44599</v>
      </c>
    </row>
    <row r="2666" spans="1:10" x14ac:dyDescent="0.2">
      <c r="A2666" s="28" t="s">
        <v>2032</v>
      </c>
      <c r="B2666" t="s">
        <v>3</v>
      </c>
      <c r="C2666" s="28" t="s">
        <v>300</v>
      </c>
      <c r="D2666" t="s">
        <v>100</v>
      </c>
      <c r="E2666" t="s">
        <v>2</v>
      </c>
      <c r="F2666" t="str">
        <f>INDEX(tbl_produits[Nom normalisé], MATCH(tbl_data[[#This Row],[Spécialité]], tbl_produits[Nom original], 0))</f>
        <v>OCTIM 150 microgrammes/dose, solution pour pulvérisation nasale</v>
      </c>
      <c r="G2666" t="str">
        <f>INDEX(tbl_produits[Classe nom], MATCH(tbl_data[[#This Row],[NORM_Spécialité]], tbl_produits[Nom normalisé], 0))</f>
        <v>Hormones systémiques sauf hormones sexuelles et insulines</v>
      </c>
      <c r="H2666">
        <f>YEAR(tbl_data[[#This Row],[Date_rapport]])</f>
        <v>2022</v>
      </c>
      <c r="I2666" t="str">
        <f>INDEX(tbl_produits[Molécule extraite], MATCH(tbl_data[[#This Row],[NORM_Spécialité]], tbl_produits[Nom normalisé], 0))</f>
        <v>Desmopressine</v>
      </c>
      <c r="J2666" s="34">
        <f>DATE(LEFT(tbl_data[[#This Row],[Date_rapport]], 4), MID(tbl_data[[#This Row],[Date_rapport]], 6, 2), RIGHT(tbl_data[[#This Row],[Date_rapport]], 2))</f>
        <v>44599</v>
      </c>
    </row>
    <row r="2667" spans="1:10" x14ac:dyDescent="0.2">
      <c r="A2667" s="28" t="s">
        <v>2032</v>
      </c>
      <c r="B2667" t="s">
        <v>9</v>
      </c>
      <c r="C2667" s="28" t="s">
        <v>300</v>
      </c>
      <c r="D2667" t="s">
        <v>14</v>
      </c>
      <c r="E2667" t="s">
        <v>2</v>
      </c>
      <c r="F2667" t="str">
        <f>INDEX(tbl_produits[Nom normalisé], MATCH(tbl_data[[#This Row],[Spécialité]], tbl_produits[Nom original], 0))</f>
        <v>OCTAGAM  100 mg/ml et 50 mg/ml, solution pour perfusion</v>
      </c>
      <c r="G2667" t="str">
        <f>INDEX(tbl_produits[Classe nom], MATCH(tbl_data[[#This Row],[NORM_Spécialité]], tbl_produits[Nom normalisé], 0))</f>
        <v>Anti-infectieux à usage systémique</v>
      </c>
      <c r="H2667">
        <f>YEAR(tbl_data[[#This Row],[Date_rapport]])</f>
        <v>2022</v>
      </c>
      <c r="I2667" t="str">
        <f>INDEX(tbl_produits[Molécule extraite], MATCH(tbl_data[[#This Row],[NORM_Spécialité]], tbl_produits[Nom normalisé], 0))</f>
        <v>Immunoglobuline humaine normale</v>
      </c>
      <c r="J2667" s="34">
        <f>DATE(LEFT(tbl_data[[#This Row],[Date_rapport]], 4), MID(tbl_data[[#This Row],[Date_rapport]], 6, 2), RIGHT(tbl_data[[#This Row],[Date_rapport]], 2))</f>
        <v>44599</v>
      </c>
    </row>
    <row r="2668" spans="1:10" x14ac:dyDescent="0.2">
      <c r="A2668" s="28" t="s">
        <v>2032</v>
      </c>
      <c r="B2668" t="s">
        <v>3</v>
      </c>
      <c r="C2668" s="28" t="s">
        <v>300</v>
      </c>
      <c r="D2668" t="s">
        <v>170</v>
      </c>
      <c r="E2668" t="s">
        <v>2</v>
      </c>
      <c r="F2668" t="str">
        <f>INDEX(tbl_produits[Nom normalisé], MATCH(tbl_data[[#This Row],[Spécialité]], tbl_produits[Nom original], 0))</f>
        <v>OCTAFIX 100 UI/ml, poudre et solvant pour solution injectable</v>
      </c>
      <c r="G2668" t="str">
        <f>INDEX(tbl_produits[Classe nom], MATCH(tbl_data[[#This Row],[NORM_Spécialité]], tbl_produits[Nom normalisé], 0))</f>
        <v>Sang et organes hématopoïétiques</v>
      </c>
      <c r="H2668">
        <f>YEAR(tbl_data[[#This Row],[Date_rapport]])</f>
        <v>2022</v>
      </c>
      <c r="I2668" t="str">
        <f>INDEX(tbl_produits[Molécule extraite], MATCH(tbl_data[[#This Row],[NORM_Spécialité]], tbl_produits[Nom normalisé], 0))</f>
        <v>Facteur VIII de coagulation humain</v>
      </c>
      <c r="J2668" s="34">
        <f>DATE(LEFT(tbl_data[[#This Row],[Date_rapport]], 4), MID(tbl_data[[#This Row],[Date_rapport]], 6, 2), RIGHT(tbl_data[[#This Row],[Date_rapport]], 2))</f>
        <v>44599</v>
      </c>
    </row>
    <row r="2669" spans="1:10" x14ac:dyDescent="0.2">
      <c r="A2669" s="28" t="s">
        <v>2032</v>
      </c>
      <c r="B2669" t="s">
        <v>6</v>
      </c>
      <c r="C2669" s="28" t="s">
        <v>300</v>
      </c>
      <c r="D2669" t="s">
        <v>138</v>
      </c>
      <c r="E2669" t="s">
        <v>1601</v>
      </c>
      <c r="F2669" t="str">
        <f>INDEX(tbl_produits[Nom normalisé], MATCH(tbl_data[[#This Row],[Spécialité]], tbl_produits[Nom original], 0))</f>
        <v>NOZINAN 25 mg/ml, solution injectable en ampoule (I.M.)</v>
      </c>
      <c r="G2669" t="str">
        <f>INDEX(tbl_produits[Classe nom], MATCH(tbl_data[[#This Row],[NORM_Spécialité]], tbl_produits[Nom normalisé], 0))</f>
        <v>Système nerveux</v>
      </c>
      <c r="H2669">
        <f>YEAR(tbl_data[[#This Row],[Date_rapport]])</f>
        <v>2022</v>
      </c>
      <c r="I2669" t="str">
        <f>INDEX(tbl_produits[Molécule extraite], MATCH(tbl_data[[#This Row],[NORM_Spécialité]], tbl_produits[Nom normalisé], 0))</f>
        <v>Lévomépromazine (chlorhydrate de)</v>
      </c>
      <c r="J2669" s="34">
        <f>DATE(LEFT(tbl_data[[#This Row],[Date_rapport]], 4), MID(tbl_data[[#This Row],[Date_rapport]], 6, 2), RIGHT(tbl_data[[#This Row],[Date_rapport]], 2))</f>
        <v>44599</v>
      </c>
    </row>
    <row r="2670" spans="1:10" x14ac:dyDescent="0.2">
      <c r="A2670" s="28" t="s">
        <v>2032</v>
      </c>
      <c r="B2670" t="s">
        <v>6</v>
      </c>
      <c r="C2670" s="28" t="s">
        <v>300</v>
      </c>
      <c r="D2670" t="s">
        <v>89</v>
      </c>
      <c r="E2670" t="s">
        <v>1586</v>
      </c>
      <c r="F2670" t="str">
        <f>INDEX(tbl_produits[Nom normalisé], MATCH(tbl_data[[#This Row],[Spécialité]], tbl_produits[Nom original], 0))</f>
        <v>NOXAFIL 40 mg/ml, suspension buvable</v>
      </c>
      <c r="G2670" t="str">
        <f>INDEX(tbl_produits[Classe nom], MATCH(tbl_data[[#This Row],[NORM_Spécialité]], tbl_produits[Nom normalisé], 0))</f>
        <v>Anti-infectieux à usage systémique</v>
      </c>
      <c r="H2670">
        <f>YEAR(tbl_data[[#This Row],[Date_rapport]])</f>
        <v>2022</v>
      </c>
      <c r="I2670" t="str">
        <f>INDEX(tbl_produits[Molécule extraite], MATCH(tbl_data[[#This Row],[NORM_Spécialité]], tbl_produits[Nom normalisé], 0))</f>
        <v>Posaconazole</v>
      </c>
      <c r="J2670" s="34">
        <f>DATE(LEFT(tbl_data[[#This Row],[Date_rapport]], 4), MID(tbl_data[[#This Row],[Date_rapport]], 6, 2), RIGHT(tbl_data[[#This Row],[Date_rapport]], 2))</f>
        <v>44599</v>
      </c>
    </row>
    <row r="2671" spans="1:10" x14ac:dyDescent="0.2">
      <c r="A2671" s="28" t="s">
        <v>2032</v>
      </c>
      <c r="B2671" t="s">
        <v>6</v>
      </c>
      <c r="C2671" s="28" t="s">
        <v>300</v>
      </c>
      <c r="D2671" t="s">
        <v>42</v>
      </c>
      <c r="E2671" t="s">
        <v>1567</v>
      </c>
      <c r="F2671" t="str">
        <f>INDEX(tbl_produits[Nom normalisé], MATCH(tbl_data[[#This Row],[Spécialité]], tbl_produits[Nom original], 0))</f>
        <v>NAROPEINE 2 mg/ml, solution injectable en ampoule</v>
      </c>
      <c r="G2671" t="str">
        <f>INDEX(tbl_produits[Classe nom], MATCH(tbl_data[[#This Row],[NORM_Spécialité]], tbl_produits[Nom normalisé], 0))</f>
        <v>Système nerveux</v>
      </c>
      <c r="H2671">
        <f>YEAR(tbl_data[[#This Row],[Date_rapport]])</f>
        <v>2022</v>
      </c>
      <c r="I2671" t="str">
        <f>INDEX(tbl_produits[Molécule extraite], MATCH(tbl_data[[#This Row],[NORM_Spécialité]], tbl_produits[Nom normalisé], 0))</f>
        <v>Ropivacaïne (chlorhydrate de)</v>
      </c>
      <c r="J2671" s="34">
        <f>DATE(LEFT(tbl_data[[#This Row],[Date_rapport]], 4), MID(tbl_data[[#This Row],[Date_rapport]], 6, 2), RIGHT(tbl_data[[#This Row],[Date_rapport]], 2))</f>
        <v>44599</v>
      </c>
    </row>
    <row r="2672" spans="1:10" x14ac:dyDescent="0.2">
      <c r="A2672" s="28" t="s">
        <v>2032</v>
      </c>
      <c r="B2672" t="s">
        <v>6</v>
      </c>
      <c r="C2672" s="28" t="s">
        <v>300</v>
      </c>
      <c r="D2672" t="s">
        <v>55</v>
      </c>
      <c r="E2672" t="s">
        <v>1572</v>
      </c>
      <c r="F2672" t="str">
        <f>INDEX(tbl_produits[Nom normalisé], MATCH(tbl_data[[#This Row],[Spécialité]], tbl_produits[Nom original], 0))</f>
        <v>NANOCIS 0,24 mg  trousse pour préparation radiopharmaceutique</v>
      </c>
      <c r="G2672" t="str">
        <f>INDEX(tbl_produits[Classe nom], MATCH(tbl_data[[#This Row],[NORM_Spécialité]], tbl_produits[Nom normalisé], 0))</f>
        <v>Divers</v>
      </c>
      <c r="H2672">
        <f>YEAR(tbl_data[[#This Row],[Date_rapport]])</f>
        <v>2022</v>
      </c>
      <c r="I2672" t="str">
        <f>INDEX(tbl_produits[Molécule extraite], MATCH(tbl_data[[#This Row],[NORM_Spécialité]], tbl_produits[Nom normalisé], 0))</f>
        <v>Rhénium (heptasulfure de)</v>
      </c>
      <c r="J2672" s="34">
        <f>DATE(LEFT(tbl_data[[#This Row],[Date_rapport]], 4), MID(tbl_data[[#This Row],[Date_rapport]], 6, 2), RIGHT(tbl_data[[#This Row],[Date_rapport]], 2))</f>
        <v>44599</v>
      </c>
    </row>
    <row r="2673" spans="1:10" x14ac:dyDescent="0.2">
      <c r="A2673" s="28" t="s">
        <v>2032</v>
      </c>
      <c r="B2673" t="s">
        <v>6</v>
      </c>
      <c r="C2673" s="28" t="s">
        <v>300</v>
      </c>
      <c r="D2673" t="s">
        <v>20</v>
      </c>
      <c r="E2673" t="s">
        <v>1551</v>
      </c>
      <c r="F2673" t="str">
        <f>INDEX(tbl_produits[Nom normalisé], MATCH(tbl_data[[#This Row],[Spécialité]], tbl_produits[Nom original], 0))</f>
        <v>MYSOLINE 250 mg, comprimé sécable</v>
      </c>
      <c r="G2673" t="str">
        <f>INDEX(tbl_produits[Classe nom], MATCH(tbl_data[[#This Row],[NORM_Spécialité]], tbl_produits[Nom normalisé], 0))</f>
        <v>Système nerveux</v>
      </c>
      <c r="H2673">
        <f>YEAR(tbl_data[[#This Row],[Date_rapport]])</f>
        <v>2022</v>
      </c>
      <c r="I2673" t="str">
        <f>INDEX(tbl_produits[Molécule extraite], MATCH(tbl_data[[#This Row],[NORM_Spécialité]], tbl_produits[Nom normalisé], 0))</f>
        <v>Primidone</v>
      </c>
      <c r="J2673" s="34">
        <f>DATE(LEFT(tbl_data[[#This Row],[Date_rapport]], 4), MID(tbl_data[[#This Row],[Date_rapport]], 6, 2), RIGHT(tbl_data[[#This Row],[Date_rapport]], 2))</f>
        <v>44599</v>
      </c>
    </row>
    <row r="2674" spans="1:10" x14ac:dyDescent="0.2">
      <c r="A2674" s="28" t="s">
        <v>2032</v>
      </c>
      <c r="B2674" t="s">
        <v>6</v>
      </c>
      <c r="C2674" s="28" t="s">
        <v>300</v>
      </c>
      <c r="D2674" t="s">
        <v>49</v>
      </c>
      <c r="E2674" t="s">
        <v>1570</v>
      </c>
      <c r="F2674" t="str">
        <f>INDEX(tbl_produits[Nom normalisé], MATCH(tbl_data[[#This Row],[Spécialité]], tbl_produits[Nom original], 0))</f>
        <v>MOZOBIL 20mg/ml  solution injectable, boite de 1 flacon</v>
      </c>
      <c r="G2674" t="str">
        <f>INDEX(tbl_produits[Classe nom], MATCH(tbl_data[[#This Row],[NORM_Spécialité]], tbl_produits[Nom normalisé], 0))</f>
        <v>Antinéoplasiques et immunomodulateurs</v>
      </c>
      <c r="H2674">
        <f>YEAR(tbl_data[[#This Row],[Date_rapport]])</f>
        <v>2022</v>
      </c>
      <c r="I2674" t="str">
        <f>INDEX(tbl_produits[Molécule extraite], MATCH(tbl_data[[#This Row],[NORM_Spécialité]], tbl_produits[Nom normalisé], 0))</f>
        <v>Plérixafor</v>
      </c>
      <c r="J2674" s="34">
        <f>DATE(LEFT(tbl_data[[#This Row],[Date_rapport]], 4), MID(tbl_data[[#This Row],[Date_rapport]], 6, 2), RIGHT(tbl_data[[#This Row],[Date_rapport]], 2))</f>
        <v>44599</v>
      </c>
    </row>
    <row r="2675" spans="1:10" x14ac:dyDescent="0.2">
      <c r="A2675" s="28" t="s">
        <v>2032</v>
      </c>
      <c r="B2675" t="s">
        <v>3</v>
      </c>
      <c r="C2675" s="28" t="s">
        <v>300</v>
      </c>
      <c r="D2675" t="s">
        <v>208</v>
      </c>
      <c r="E2675" t="s">
        <v>2</v>
      </c>
      <c r="F2675" t="str">
        <f>INDEX(tbl_produits[Nom normalisé], MATCH(tbl_data[[#This Row],[Spécialité]], tbl_produits[Nom original], 0))</f>
        <v>MITOMYCINE ACCORD 10 mg, poudre pour solution injectable/ pour perfusion ou voie intravésicale</v>
      </c>
      <c r="G2675" t="str">
        <f>INDEX(tbl_produits[Classe nom], MATCH(tbl_data[[#This Row],[NORM_Spécialité]], tbl_produits[Nom normalisé], 0))</f>
        <v>Antinéoplasiques et immunomodulateurs</v>
      </c>
      <c r="H2675">
        <f>YEAR(tbl_data[[#This Row],[Date_rapport]])</f>
        <v>2022</v>
      </c>
      <c r="I2675" t="str">
        <f>INDEX(tbl_produits[Molécule extraite], MATCH(tbl_data[[#This Row],[NORM_Spécialité]], tbl_produits[Nom normalisé], 0))</f>
        <v>Mitomycine</v>
      </c>
      <c r="J2675" s="34">
        <f>DATE(LEFT(tbl_data[[#This Row],[Date_rapport]], 4), MID(tbl_data[[#This Row],[Date_rapport]], 6, 2), RIGHT(tbl_data[[#This Row],[Date_rapport]], 2))</f>
        <v>44599</v>
      </c>
    </row>
    <row r="2676" spans="1:10" x14ac:dyDescent="0.2">
      <c r="A2676" s="28" t="s">
        <v>2032</v>
      </c>
      <c r="B2676" t="s">
        <v>3</v>
      </c>
      <c r="C2676" s="28" t="s">
        <v>300</v>
      </c>
      <c r="D2676" t="s">
        <v>16</v>
      </c>
      <c r="E2676" t="s">
        <v>2</v>
      </c>
      <c r="F2676" t="str">
        <f>INDEX(tbl_produits[Nom normalisé], MATCH(tbl_data[[#This Row],[Spécialité]], tbl_produits[Nom original], 0))</f>
        <v>MIOCHOLE 20 mg, poudre et solvant pour solution intraoculaire</v>
      </c>
      <c r="G2676" t="str">
        <f>INDEX(tbl_produits[Classe nom], MATCH(tbl_data[[#This Row],[NORM_Spécialité]], tbl_produits[Nom normalisé], 0))</f>
        <v>Organes sensoriels</v>
      </c>
      <c r="H2676">
        <f>YEAR(tbl_data[[#This Row],[Date_rapport]])</f>
        <v>2022</v>
      </c>
      <c r="I2676" t="str">
        <f>INDEX(tbl_produits[Molécule extraite], MATCH(tbl_data[[#This Row],[NORM_Spécialité]], tbl_produits[Nom normalisé], 0))</f>
        <v>Chlorure d'acétylcholine</v>
      </c>
      <c r="J2676" s="34">
        <f>DATE(LEFT(tbl_data[[#This Row],[Date_rapport]], 4), MID(tbl_data[[#This Row],[Date_rapport]], 6, 2), RIGHT(tbl_data[[#This Row],[Date_rapport]], 2))</f>
        <v>44599</v>
      </c>
    </row>
    <row r="2677" spans="1:10" x14ac:dyDescent="0.2">
      <c r="A2677" s="28" t="s">
        <v>2032</v>
      </c>
      <c r="B2677" t="s">
        <v>3</v>
      </c>
      <c r="C2677" s="28" t="s">
        <v>300</v>
      </c>
      <c r="D2677" t="s">
        <v>58</v>
      </c>
      <c r="E2677" t="s">
        <v>2</v>
      </c>
      <c r="F2677" t="str">
        <f>INDEX(tbl_produits[Nom normalisé], MATCH(tbl_data[[#This Row],[Spécialité]], tbl_produits[Nom original], 0))</f>
        <v>MINIRIN Spray 10 microgrammes par dose, solution endonasale en flacon</v>
      </c>
      <c r="G2677" t="str">
        <f>INDEX(tbl_produits[Classe nom], MATCH(tbl_data[[#This Row],[NORM_Spécialité]], tbl_produits[Nom normalisé], 0))</f>
        <v>Hormones systémiques sauf hormones sexuelles et insulines</v>
      </c>
      <c r="H2677">
        <f>YEAR(tbl_data[[#This Row],[Date_rapport]])</f>
        <v>2022</v>
      </c>
      <c r="I2677" t="str">
        <f>INDEX(tbl_produits[Molécule extraite], MATCH(tbl_data[[#This Row],[NORM_Spécialité]], tbl_produits[Nom normalisé], 0))</f>
        <v>Desmopressine</v>
      </c>
      <c r="J2677" s="34">
        <f>DATE(LEFT(tbl_data[[#This Row],[Date_rapport]], 4), MID(tbl_data[[#This Row],[Date_rapport]], 6, 2), RIGHT(tbl_data[[#This Row],[Date_rapport]], 2))</f>
        <v>44599</v>
      </c>
    </row>
    <row r="2678" spans="1:10" x14ac:dyDescent="0.2">
      <c r="A2678" s="28" t="s">
        <v>2032</v>
      </c>
      <c r="B2678" t="s">
        <v>9</v>
      </c>
      <c r="C2678" s="28" t="s">
        <v>300</v>
      </c>
      <c r="D2678" t="s">
        <v>97</v>
      </c>
      <c r="E2678" t="s">
        <v>2</v>
      </c>
      <c r="F2678" t="str">
        <f>INDEX(tbl_produits[Nom normalisé], MATCH(tbl_data[[#This Row],[Spécialité]], tbl_produits[Nom original], 0))</f>
        <v>MINIRIN SPRAY / MINIRIN et MINIRINMELT</v>
      </c>
      <c r="G2678" t="str">
        <f>INDEX(tbl_produits[Classe nom], MATCH(tbl_data[[#This Row],[NORM_Spécialité]], tbl_produits[Nom normalisé], 0))</f>
        <v>Hormones systémiques sauf hormones sexuelles et insulines</v>
      </c>
      <c r="H2678">
        <f>YEAR(tbl_data[[#This Row],[Date_rapport]])</f>
        <v>2022</v>
      </c>
      <c r="I2678" t="str">
        <f>INDEX(tbl_produits[Molécule extraite], MATCH(tbl_data[[#This Row],[NORM_Spécialité]], tbl_produits[Nom normalisé], 0))</f>
        <v>Desmopressine</v>
      </c>
      <c r="J2678" s="34">
        <f>DATE(LEFT(tbl_data[[#This Row],[Date_rapport]], 4), MID(tbl_data[[#This Row],[Date_rapport]], 6, 2), RIGHT(tbl_data[[#This Row],[Date_rapport]], 2))</f>
        <v>44599</v>
      </c>
    </row>
    <row r="2679" spans="1:10" x14ac:dyDescent="0.2">
      <c r="A2679" s="28" t="s">
        <v>2032</v>
      </c>
      <c r="B2679" t="s">
        <v>9</v>
      </c>
      <c r="C2679" s="28" t="s">
        <v>300</v>
      </c>
      <c r="D2679" t="s">
        <v>213</v>
      </c>
      <c r="E2679" t="s">
        <v>2</v>
      </c>
      <c r="F2679" t="str">
        <f>INDEX(tbl_produits[Nom normalisé], MATCH(tbl_data[[#This Row],[Spécialité]], tbl_produits[Nom original], 0))</f>
        <v>MIANSERINE (produits à base de)</v>
      </c>
      <c r="G2679" t="str">
        <f>INDEX(tbl_produits[Classe nom], MATCH(tbl_data[[#This Row],[NORM_Spécialité]], tbl_produits[Nom normalisé], 0))</f>
        <v>Système nerveux</v>
      </c>
      <c r="H2679">
        <f>YEAR(tbl_data[[#This Row],[Date_rapport]])</f>
        <v>2022</v>
      </c>
      <c r="I2679" t="str">
        <f>INDEX(tbl_produits[Molécule extraite], MATCH(tbl_data[[#This Row],[NORM_Spécialité]], tbl_produits[Nom normalisé], 0))</f>
        <v>Miansérine</v>
      </c>
      <c r="J2679" s="34">
        <f>DATE(LEFT(tbl_data[[#This Row],[Date_rapport]], 4), MID(tbl_data[[#This Row],[Date_rapport]], 6, 2), RIGHT(tbl_data[[#This Row],[Date_rapport]], 2))</f>
        <v>44599</v>
      </c>
    </row>
    <row r="2680" spans="1:10" x14ac:dyDescent="0.2">
      <c r="A2680" s="28" t="s">
        <v>2032</v>
      </c>
      <c r="B2680" t="s">
        <v>6</v>
      </c>
      <c r="C2680" s="28" t="s">
        <v>300</v>
      </c>
      <c r="D2680" t="s">
        <v>99</v>
      </c>
      <c r="E2680" t="s">
        <v>1589</v>
      </c>
      <c r="F2680" t="str">
        <f>INDEX(tbl_produits[Nom normalisé], MATCH(tbl_data[[#This Row],[Spécialité]], tbl_produits[Nom original], 0))</f>
        <v>METHOTREXATE BIODIM 25 mg/1 mL, solution injectable</v>
      </c>
      <c r="G2680" t="str">
        <f>INDEX(tbl_produits[Classe nom], MATCH(tbl_data[[#This Row],[NORM_Spécialité]], tbl_produits[Nom normalisé], 0))</f>
        <v>Antinéoplasiques et immunomodulateurs</v>
      </c>
      <c r="H2680">
        <f>YEAR(tbl_data[[#This Row],[Date_rapport]])</f>
        <v>2022</v>
      </c>
      <c r="I2680" t="str">
        <f>INDEX(tbl_produits[Molécule extraite], MATCH(tbl_data[[#This Row],[NORM_Spécialité]], tbl_produits[Nom normalisé], 0))</f>
        <v>Méthotrexate</v>
      </c>
      <c r="J2680" s="34">
        <f>DATE(LEFT(tbl_data[[#This Row],[Date_rapport]], 4), MID(tbl_data[[#This Row],[Date_rapport]], 6, 2), RIGHT(tbl_data[[#This Row],[Date_rapport]], 2))</f>
        <v>44599</v>
      </c>
    </row>
    <row r="2681" spans="1:10" x14ac:dyDescent="0.2">
      <c r="A2681" s="28" t="s">
        <v>2032</v>
      </c>
      <c r="B2681" t="s">
        <v>9</v>
      </c>
      <c r="C2681" s="28" t="s">
        <v>300</v>
      </c>
      <c r="D2681" t="s">
        <v>129</v>
      </c>
      <c r="E2681" t="s">
        <v>2</v>
      </c>
      <c r="F2681" t="str">
        <f>INDEX(tbl_produits[Nom normalisé], MATCH(tbl_data[[#This Row],[Spécialité]], tbl_produits[Nom original], 0))</f>
        <v>LYTOS 520 mg, comprimé pelliculé</v>
      </c>
      <c r="G2681" t="str">
        <f>INDEX(tbl_produits[Classe nom], MATCH(tbl_data[[#This Row],[NORM_Spécialité]], tbl_produits[Nom normalisé], 0))</f>
        <v xml:space="preserve">Système musculo-squelettique </v>
      </c>
      <c r="H2681">
        <f>YEAR(tbl_data[[#This Row],[Date_rapport]])</f>
        <v>2022</v>
      </c>
      <c r="I2681" t="str">
        <f>INDEX(tbl_produits[Molécule extraite], MATCH(tbl_data[[#This Row],[NORM_Spécialité]], tbl_produits[Nom normalisé], 0))</f>
        <v>Clodronate de sodium</v>
      </c>
      <c r="J2681" s="34">
        <f>DATE(LEFT(tbl_data[[#This Row],[Date_rapport]], 4), MID(tbl_data[[#This Row],[Date_rapport]], 6, 2), RIGHT(tbl_data[[#This Row],[Date_rapport]], 2))</f>
        <v>44599</v>
      </c>
    </row>
    <row r="2682" spans="1:10" x14ac:dyDescent="0.2">
      <c r="A2682" s="28" t="s">
        <v>2032</v>
      </c>
      <c r="B2682" t="s">
        <v>11</v>
      </c>
      <c r="C2682" s="28" t="s">
        <v>300</v>
      </c>
      <c r="D2682" t="s">
        <v>119</v>
      </c>
      <c r="E2682" t="s">
        <v>2</v>
      </c>
      <c r="F2682" t="str">
        <f>INDEX(tbl_produits[Nom normalisé], MATCH(tbl_data[[#This Row],[Spécialité]], tbl_produits[Nom original], 0))</f>
        <v>LYNPARZA 50 mg, gélule</v>
      </c>
      <c r="G2682" t="str">
        <f>INDEX(tbl_produits[Classe nom], MATCH(tbl_data[[#This Row],[NORM_Spécialité]], tbl_produits[Nom normalisé], 0))</f>
        <v>Antinéoplasiques et immunomodulateurs</v>
      </c>
      <c r="H2682">
        <f>YEAR(tbl_data[[#This Row],[Date_rapport]])</f>
        <v>2022</v>
      </c>
      <c r="I2682" t="str">
        <f>INDEX(tbl_produits[Molécule extraite], MATCH(tbl_data[[#This Row],[NORM_Spécialité]], tbl_produits[Nom normalisé], 0))</f>
        <v>Olaparib</v>
      </c>
      <c r="J2682" s="34">
        <f>DATE(LEFT(tbl_data[[#This Row],[Date_rapport]], 4), MID(tbl_data[[#This Row],[Date_rapport]], 6, 2), RIGHT(tbl_data[[#This Row],[Date_rapport]], 2))</f>
        <v>44599</v>
      </c>
    </row>
    <row r="2683" spans="1:10" x14ac:dyDescent="0.2">
      <c r="A2683" s="28" t="s">
        <v>2032</v>
      </c>
      <c r="B2683" t="s">
        <v>6</v>
      </c>
      <c r="C2683" s="28" t="s">
        <v>300</v>
      </c>
      <c r="D2683" t="s">
        <v>33</v>
      </c>
      <c r="E2683" t="s">
        <v>1561</v>
      </c>
      <c r="F2683" t="str">
        <f>INDEX(tbl_produits[Nom normalisé], MATCH(tbl_data[[#This Row],[Spécialité]], tbl_produits[Nom original], 0))</f>
        <v>LEVODOPA CARBIDOPA TEVA LP 200 mg/50 mg, comprimé à libération prolongée</v>
      </c>
      <c r="G2683" t="str">
        <f>INDEX(tbl_produits[Classe nom], MATCH(tbl_data[[#This Row],[NORM_Spécialité]], tbl_produits[Nom normalisé], 0))</f>
        <v>Système nerveux</v>
      </c>
      <c r="H2683">
        <f>YEAR(tbl_data[[#This Row],[Date_rapport]])</f>
        <v>2022</v>
      </c>
      <c r="I2683" t="str">
        <f>INDEX(tbl_produits[Molécule extraite], MATCH(tbl_data[[#This Row],[NORM_Spécialité]], tbl_produits[Nom normalisé], 0))</f>
        <v>Lévodopa / bensérazide base</v>
      </c>
      <c r="J2683" s="34">
        <f>DATE(LEFT(tbl_data[[#This Row],[Date_rapport]], 4), MID(tbl_data[[#This Row],[Date_rapport]], 6, 2), RIGHT(tbl_data[[#This Row],[Date_rapport]], 2))</f>
        <v>44599</v>
      </c>
    </row>
    <row r="2684" spans="1:10" x14ac:dyDescent="0.2">
      <c r="A2684" s="28" t="s">
        <v>2032</v>
      </c>
      <c r="B2684" t="s">
        <v>6</v>
      </c>
      <c r="C2684" s="28" t="s">
        <v>300</v>
      </c>
      <c r="D2684" t="s">
        <v>36</v>
      </c>
      <c r="E2684" t="s">
        <v>1564</v>
      </c>
      <c r="F2684" t="str">
        <f>INDEX(tbl_produits[Nom normalisé], MATCH(tbl_data[[#This Row],[Spécialité]], tbl_produits[Nom original], 0))</f>
        <v>LEPTICUR 10 mg, comprimé</v>
      </c>
      <c r="G2684" t="str">
        <f>INDEX(tbl_produits[Classe nom], MATCH(tbl_data[[#This Row],[NORM_Spécialité]], tbl_produits[Nom normalisé], 0))</f>
        <v>Système nerveux</v>
      </c>
      <c r="H2684">
        <f>YEAR(tbl_data[[#This Row],[Date_rapport]])</f>
        <v>2022</v>
      </c>
      <c r="I2684" t="str">
        <f>INDEX(tbl_produits[Molécule extraite], MATCH(tbl_data[[#This Row],[NORM_Spécialité]], tbl_produits[Nom normalisé], 0))</f>
        <v>Tropatépine</v>
      </c>
      <c r="J2684" s="34">
        <f>DATE(LEFT(tbl_data[[#This Row],[Date_rapport]], 4), MID(tbl_data[[#This Row],[Date_rapport]], 6, 2), RIGHT(tbl_data[[#This Row],[Date_rapport]], 2))</f>
        <v>44599</v>
      </c>
    </row>
    <row r="2685" spans="1:10" x14ac:dyDescent="0.2">
      <c r="A2685" s="28" t="s">
        <v>2032</v>
      </c>
      <c r="B2685" t="s">
        <v>6</v>
      </c>
      <c r="C2685" s="28" t="s">
        <v>300</v>
      </c>
      <c r="D2685" t="s">
        <v>140</v>
      </c>
      <c r="E2685" t="s">
        <v>1601</v>
      </c>
      <c r="F2685" t="str">
        <f>INDEX(tbl_produits[Nom normalisé], MATCH(tbl_data[[#This Row],[Spécialité]], tbl_produits[Nom original], 0))</f>
        <v>LARGACTIL 25 mg/5 ml, solution injectable en ampoule</v>
      </c>
      <c r="G2685" t="str">
        <f>INDEX(tbl_produits[Classe nom], MATCH(tbl_data[[#This Row],[NORM_Spécialité]], tbl_produits[Nom normalisé], 0))</f>
        <v>Système nerveux</v>
      </c>
      <c r="H2685">
        <f>YEAR(tbl_data[[#This Row],[Date_rapport]])</f>
        <v>2022</v>
      </c>
      <c r="I2685" t="str">
        <f>INDEX(tbl_produits[Molécule extraite], MATCH(tbl_data[[#This Row],[NORM_Spécialité]], tbl_produits[Nom normalisé], 0))</f>
        <v>Chlorpromazine</v>
      </c>
      <c r="J2685" s="34">
        <f>DATE(LEFT(tbl_data[[#This Row],[Date_rapport]], 4), MID(tbl_data[[#This Row],[Date_rapport]], 6, 2), RIGHT(tbl_data[[#This Row],[Date_rapport]], 2))</f>
        <v>44599</v>
      </c>
    </row>
    <row r="2686" spans="1:10" x14ac:dyDescent="0.2">
      <c r="A2686" s="28" t="s">
        <v>2032</v>
      </c>
      <c r="B2686" t="s">
        <v>6</v>
      </c>
      <c r="C2686" s="28" t="s">
        <v>300</v>
      </c>
      <c r="D2686" t="s">
        <v>51</v>
      </c>
      <c r="E2686" t="s">
        <v>1565</v>
      </c>
      <c r="F2686" t="str">
        <f>INDEX(tbl_produits[Nom normalisé], MATCH(tbl_data[[#This Row],[Spécialité]], tbl_produits[Nom original], 0))</f>
        <v>LANVIS 40 mg  comprimé sécable</v>
      </c>
      <c r="G2686" t="str">
        <f>INDEX(tbl_produits[Classe nom], MATCH(tbl_data[[#This Row],[NORM_Spécialité]], tbl_produits[Nom normalisé], 0))</f>
        <v>Antinéoplasiques et immunomodulateurs</v>
      </c>
      <c r="H2686">
        <f>YEAR(tbl_data[[#This Row],[Date_rapport]])</f>
        <v>2022</v>
      </c>
      <c r="I2686" t="str">
        <f>INDEX(tbl_produits[Molécule extraite], MATCH(tbl_data[[#This Row],[NORM_Spécialité]], tbl_produits[Nom normalisé], 0))</f>
        <v>Thioguanine</v>
      </c>
      <c r="J2686" s="34">
        <f>DATE(LEFT(tbl_data[[#This Row],[Date_rapport]], 4), MID(tbl_data[[#This Row],[Date_rapport]], 6, 2), RIGHT(tbl_data[[#This Row],[Date_rapport]], 2))</f>
        <v>44599</v>
      </c>
    </row>
    <row r="2687" spans="1:10" x14ac:dyDescent="0.2">
      <c r="A2687" s="28" t="s">
        <v>2032</v>
      </c>
      <c r="B2687" t="s">
        <v>11</v>
      </c>
      <c r="C2687" s="28" t="s">
        <v>300</v>
      </c>
      <c r="D2687" t="s">
        <v>127</v>
      </c>
      <c r="E2687" t="s">
        <v>2</v>
      </c>
      <c r="F2687" t="str">
        <f>INDEX(tbl_produits[Nom normalisé], MATCH(tbl_data[[#This Row],[Spécialité]], tbl_produits[Nom original], 0))</f>
        <v>KIDROLASE 10 000 U.I., poudre et solvant pour solution injectable</v>
      </c>
      <c r="G2687" t="str">
        <f>INDEX(tbl_produits[Classe nom], MATCH(tbl_data[[#This Row],[NORM_Spécialité]], tbl_produits[Nom normalisé], 0))</f>
        <v>Antinéoplasiques et immunomodulateurs</v>
      </c>
      <c r="H2687">
        <f>YEAR(tbl_data[[#This Row],[Date_rapport]])</f>
        <v>2022</v>
      </c>
      <c r="I2687" t="str">
        <f>INDEX(tbl_produits[Molécule extraite], MATCH(tbl_data[[#This Row],[NORM_Spécialité]], tbl_produits[Nom normalisé], 0))</f>
        <v>L-asparaginase</v>
      </c>
      <c r="J2687" s="34">
        <f>DATE(LEFT(tbl_data[[#This Row],[Date_rapport]], 4), MID(tbl_data[[#This Row],[Date_rapport]], 6, 2), RIGHT(tbl_data[[#This Row],[Date_rapport]], 2))</f>
        <v>44599</v>
      </c>
    </row>
    <row r="2688" spans="1:10" x14ac:dyDescent="0.2">
      <c r="A2688" s="28" t="s">
        <v>2032</v>
      </c>
      <c r="B2688" t="s">
        <v>6</v>
      </c>
      <c r="C2688" s="28" t="s">
        <v>300</v>
      </c>
      <c r="D2688" t="s">
        <v>41</v>
      </c>
      <c r="E2688" t="s">
        <v>1566</v>
      </c>
      <c r="F2688" t="str">
        <f>INDEX(tbl_produits[Nom normalisé], MATCH(tbl_data[[#This Row],[Spécialité]], tbl_produits[Nom original], 0))</f>
        <v>KALETRA  (80 mg + 20 mg)/ml, solution buvable - 100 mg/25 mg et 200 mg/50 mg, comprimé pelliculé</v>
      </c>
      <c r="G2688" t="str">
        <f>INDEX(tbl_produits[Classe nom], MATCH(tbl_data[[#This Row],[NORM_Spécialité]], tbl_produits[Nom normalisé], 0))</f>
        <v>Anti-infectieux à usage systémique</v>
      </c>
      <c r="H2688">
        <f>YEAR(tbl_data[[#This Row],[Date_rapport]])</f>
        <v>2022</v>
      </c>
      <c r="I2688" t="str">
        <f>INDEX(tbl_produits[Molécule extraite], MATCH(tbl_data[[#This Row],[NORM_Spécialité]], tbl_produits[Nom normalisé], 0))</f>
        <v>Lopinavir/Ritonavir</v>
      </c>
      <c r="J2688" s="34">
        <f>DATE(LEFT(tbl_data[[#This Row],[Date_rapport]], 4), MID(tbl_data[[#This Row],[Date_rapport]], 6, 2), RIGHT(tbl_data[[#This Row],[Date_rapport]], 2))</f>
        <v>44599</v>
      </c>
    </row>
    <row r="2689" spans="1:10" x14ac:dyDescent="0.2">
      <c r="A2689" s="28" t="s">
        <v>2032</v>
      </c>
      <c r="B2689" t="s">
        <v>6</v>
      </c>
      <c r="C2689" s="28" t="s">
        <v>300</v>
      </c>
      <c r="D2689" t="s">
        <v>24</v>
      </c>
      <c r="E2689" t="s">
        <v>1554</v>
      </c>
      <c r="F2689" t="str">
        <f>INDEX(tbl_produits[Nom normalisé], MATCH(tbl_data[[#This Row],[Spécialité]], tbl_produits[Nom original], 0))</f>
        <v>JINARC 15 mg, comprimés</v>
      </c>
      <c r="G2689" t="str">
        <f>INDEX(tbl_produits[Classe nom], MATCH(tbl_data[[#This Row],[NORM_Spécialité]], tbl_produits[Nom normalisé], 0))</f>
        <v>Système cardiovasculaire</v>
      </c>
      <c r="H2689">
        <f>YEAR(tbl_data[[#This Row],[Date_rapport]])</f>
        <v>2022</v>
      </c>
      <c r="I2689" t="str">
        <f>INDEX(tbl_produits[Molécule extraite], MATCH(tbl_data[[#This Row],[NORM_Spécialité]], tbl_produits[Nom normalisé], 0))</f>
        <v>Tolvaptan</v>
      </c>
      <c r="J2689" s="34">
        <f>DATE(LEFT(tbl_data[[#This Row],[Date_rapport]], 4), MID(tbl_data[[#This Row],[Date_rapport]], 6, 2), RIGHT(tbl_data[[#This Row],[Date_rapport]], 2))</f>
        <v>44599</v>
      </c>
    </row>
    <row r="2690" spans="1:10" x14ac:dyDescent="0.2">
      <c r="A2690" s="28" t="s">
        <v>2032</v>
      </c>
      <c r="B2690" t="s">
        <v>11</v>
      </c>
      <c r="C2690" s="28" t="s">
        <v>300</v>
      </c>
      <c r="D2690" t="s">
        <v>130</v>
      </c>
      <c r="E2690" t="s">
        <v>2</v>
      </c>
      <c r="F2690" t="str">
        <f>INDEX(tbl_produits[Nom normalisé], MATCH(tbl_data[[#This Row],[Spécialité]], tbl_produits[Nom original], 0))</f>
        <v>IODURE (131I) DE SODIUM 111 MBq/mL, solution injectable</v>
      </c>
      <c r="G2690" t="str">
        <f>INDEX(tbl_produits[Classe nom], MATCH(tbl_data[[#This Row],[NORM_Spécialité]], tbl_produits[Nom normalisé], 0))</f>
        <v>Divers</v>
      </c>
      <c r="H2690">
        <f>YEAR(tbl_data[[#This Row],[Date_rapport]])</f>
        <v>2022</v>
      </c>
      <c r="I2690" t="str">
        <f>INDEX(tbl_produits[Molécule extraite], MATCH(tbl_data[[#This Row],[NORM_Spécialité]], tbl_produits[Nom normalisé], 0))</f>
        <v>Iodure (131I) de sodium</v>
      </c>
      <c r="J2690" s="34">
        <f>DATE(LEFT(tbl_data[[#This Row],[Date_rapport]], 4), MID(tbl_data[[#This Row],[Date_rapport]], 6, 2), RIGHT(tbl_data[[#This Row],[Date_rapport]], 2))</f>
        <v>44599</v>
      </c>
    </row>
    <row r="2691" spans="1:10" x14ac:dyDescent="0.2">
      <c r="A2691" s="28" t="s">
        <v>2032</v>
      </c>
      <c r="B2691" t="s">
        <v>6</v>
      </c>
      <c r="C2691" s="28" t="s">
        <v>300</v>
      </c>
      <c r="D2691" t="s">
        <v>145</v>
      </c>
      <c r="E2691" t="s">
        <v>1604</v>
      </c>
      <c r="F2691" t="str">
        <f>INDEX(tbl_produits[Nom normalisé], MATCH(tbl_data[[#This Row],[Spécialité]], tbl_produits[Nom original], 0))</f>
        <v>HYQVIA 100 mg/ml, solution pour perfusion par voie sous-cutanée</v>
      </c>
      <c r="G2691" t="str">
        <f>INDEX(tbl_produits[Classe nom], MATCH(tbl_data[[#This Row],[NORM_Spécialité]], tbl_produits[Nom normalisé], 0))</f>
        <v>Anti-infectieux à usage systémique</v>
      </c>
      <c r="H2691">
        <f>YEAR(tbl_data[[#This Row],[Date_rapport]])</f>
        <v>2022</v>
      </c>
      <c r="I2691" t="str">
        <f>INDEX(tbl_produits[Molécule extraite], MATCH(tbl_data[[#This Row],[NORM_Spécialité]], tbl_produits[Nom normalisé], 0))</f>
        <v>Immunoglobuline humaine normale</v>
      </c>
      <c r="J2691" s="34">
        <f>DATE(LEFT(tbl_data[[#This Row],[Date_rapport]], 4), MID(tbl_data[[#This Row],[Date_rapport]], 6, 2), RIGHT(tbl_data[[#This Row],[Date_rapport]], 2))</f>
        <v>44599</v>
      </c>
    </row>
    <row r="2692" spans="1:10" x14ac:dyDescent="0.2">
      <c r="A2692" s="28" t="s">
        <v>2032</v>
      </c>
      <c r="B2692" t="s">
        <v>3</v>
      </c>
      <c r="C2692" s="28" t="s">
        <v>300</v>
      </c>
      <c r="D2692" t="s">
        <v>209</v>
      </c>
      <c r="E2692" t="s">
        <v>2</v>
      </c>
      <c r="F2692" t="str">
        <f>INDEX(tbl_produits[Nom normalisé], MATCH(tbl_data[[#This Row],[Spécialité]], tbl_produits[Nom original], 0))</f>
        <v>HYCAMTIN 0,25mg, gélule</v>
      </c>
      <c r="G2692" t="str">
        <f>INDEX(tbl_produits[Classe nom], MATCH(tbl_data[[#This Row],[NORM_Spécialité]], tbl_produits[Nom normalisé], 0))</f>
        <v>Antinéoplasiques et immunomodulateurs</v>
      </c>
      <c r="H2692">
        <f>YEAR(tbl_data[[#This Row],[Date_rapport]])</f>
        <v>2022</v>
      </c>
      <c r="I2692" t="str">
        <f>INDEX(tbl_produits[Molécule extraite], MATCH(tbl_data[[#This Row],[NORM_Spécialité]], tbl_produits[Nom normalisé], 0))</f>
        <v>Topotécane (chlorhydrate de)</v>
      </c>
      <c r="J2692" s="34">
        <f>DATE(LEFT(tbl_data[[#This Row],[Date_rapport]], 4), MID(tbl_data[[#This Row],[Date_rapport]], 6, 2), RIGHT(tbl_data[[#This Row],[Date_rapport]], 2))</f>
        <v>44599</v>
      </c>
    </row>
    <row r="2693" spans="1:10" x14ac:dyDescent="0.2">
      <c r="A2693" s="28" t="s">
        <v>2032</v>
      </c>
      <c r="B2693" t="s">
        <v>6</v>
      </c>
      <c r="C2693" s="28" t="s">
        <v>300</v>
      </c>
      <c r="D2693" t="s">
        <v>44</v>
      </c>
      <c r="E2693" t="s">
        <v>1568</v>
      </c>
      <c r="F2693" t="str">
        <f>INDEX(tbl_produits[Nom normalisé], MATCH(tbl_data[[#This Row],[Spécialité]], tbl_produits[Nom original], 0))</f>
        <v>HEXATRIONE 2 POUR CENT, suspension injectable (intra-articulaire)</v>
      </c>
      <c r="G2693" t="str">
        <f>INDEX(tbl_produits[Classe nom], MATCH(tbl_data[[#This Row],[NORM_Spécialité]], tbl_produits[Nom normalisé], 0))</f>
        <v>Hormones systémiques sauf hormones sexuelles et insulines</v>
      </c>
      <c r="H2693">
        <f>YEAR(tbl_data[[#This Row],[Date_rapport]])</f>
        <v>2022</v>
      </c>
      <c r="I2693" t="str">
        <f>INDEX(tbl_produits[Molécule extraite], MATCH(tbl_data[[#This Row],[NORM_Spécialité]], tbl_produits[Nom normalisé], 0))</f>
        <v>Hexacetonide de triamcinolone</v>
      </c>
      <c r="J2693" s="34">
        <f>DATE(LEFT(tbl_data[[#This Row],[Date_rapport]], 4), MID(tbl_data[[#This Row],[Date_rapport]], 6, 2), RIGHT(tbl_data[[#This Row],[Date_rapport]], 2))</f>
        <v>44599</v>
      </c>
    </row>
    <row r="2694" spans="1:10" x14ac:dyDescent="0.2">
      <c r="A2694" s="28" t="s">
        <v>2032</v>
      </c>
      <c r="B2694" t="s">
        <v>6</v>
      </c>
      <c r="C2694" s="28" t="s">
        <v>300</v>
      </c>
      <c r="D2694" t="s">
        <v>117</v>
      </c>
      <c r="E2694" t="s">
        <v>1594</v>
      </c>
      <c r="F2694" t="str">
        <f>INDEX(tbl_produits[Nom normalisé], MATCH(tbl_data[[#This Row],[Spécialité]], tbl_produits[Nom original], 0))</f>
        <v>HEXASTAT 100 mg, gélule (altrétamine)</v>
      </c>
      <c r="G2694" t="str">
        <f>INDEX(tbl_produits[Classe nom], MATCH(tbl_data[[#This Row],[NORM_Spécialité]], tbl_produits[Nom normalisé], 0))</f>
        <v>Antinéoplasiques et immunomodulateurs</v>
      </c>
      <c r="H2694">
        <f>YEAR(tbl_data[[#This Row],[Date_rapport]])</f>
        <v>2022</v>
      </c>
      <c r="I2694" t="str">
        <f>INDEX(tbl_produits[Molécule extraite], MATCH(tbl_data[[#This Row],[NORM_Spécialité]], tbl_produits[Nom normalisé], 0))</f>
        <v>Altrétamine</v>
      </c>
      <c r="J2694" s="34">
        <f>DATE(LEFT(tbl_data[[#This Row],[Date_rapport]], 4), MID(tbl_data[[#This Row],[Date_rapport]], 6, 2), RIGHT(tbl_data[[#This Row],[Date_rapport]], 2))</f>
        <v>44599</v>
      </c>
    </row>
    <row r="2695" spans="1:10" x14ac:dyDescent="0.2">
      <c r="A2695" s="28" t="s">
        <v>2032</v>
      </c>
      <c r="B2695" t="s">
        <v>6</v>
      </c>
      <c r="C2695" s="28" t="s">
        <v>300</v>
      </c>
      <c r="D2695" t="s">
        <v>104</v>
      </c>
      <c r="E2695" t="s">
        <v>1591</v>
      </c>
      <c r="F2695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2695" t="str">
        <f>INDEX(tbl_produits[Classe nom], MATCH(tbl_data[[#This Row],[NORM_Spécialité]], tbl_produits[Nom normalisé], 0))</f>
        <v>Hormones systémiques sauf hormones sexuelles et insulines</v>
      </c>
      <c r="H2695">
        <f>YEAR(tbl_data[[#This Row],[Date_rapport]])</f>
        <v>2022</v>
      </c>
      <c r="I2695" t="str">
        <f>INDEX(tbl_produits[Molécule extraite], MATCH(tbl_data[[#This Row],[NORM_Spécialité]], tbl_produits[Nom normalisé], 0))</f>
        <v>Somatropine</v>
      </c>
      <c r="J2695" s="34">
        <f>DATE(LEFT(tbl_data[[#This Row],[Date_rapport]], 4), MID(tbl_data[[#This Row],[Date_rapport]], 6, 2), RIGHT(tbl_data[[#This Row],[Date_rapport]], 2))</f>
        <v>44599</v>
      </c>
    </row>
    <row r="2696" spans="1:10" x14ac:dyDescent="0.2">
      <c r="A2696" s="28" t="s">
        <v>2032</v>
      </c>
      <c r="B2696" t="s">
        <v>6</v>
      </c>
      <c r="C2696" s="28" t="s">
        <v>300</v>
      </c>
      <c r="D2696" t="s">
        <v>45</v>
      </c>
      <c r="E2696" t="s">
        <v>1569</v>
      </c>
      <c r="F2696" t="str">
        <f>INDEX(tbl_produits[Nom normalisé], MATCH(tbl_data[[#This Row],[Spécialité]], tbl_produits[Nom original], 0))</f>
        <v>GABITRIL 10 mg, comprimé pelliculé</v>
      </c>
      <c r="G2696" t="str">
        <f>INDEX(tbl_produits[Classe nom], MATCH(tbl_data[[#This Row],[NORM_Spécialité]], tbl_produits[Nom normalisé], 0))</f>
        <v>Système nerveux</v>
      </c>
      <c r="H2696">
        <f>YEAR(tbl_data[[#This Row],[Date_rapport]])</f>
        <v>2022</v>
      </c>
      <c r="I2696" t="str">
        <f>INDEX(tbl_produits[Molécule extraite], MATCH(tbl_data[[#This Row],[NORM_Spécialité]], tbl_produits[Nom normalisé], 0))</f>
        <v>Tiagabine hydrochloride monohydrate</v>
      </c>
      <c r="J2696" s="34">
        <f>DATE(LEFT(tbl_data[[#This Row],[Date_rapport]], 4), MID(tbl_data[[#This Row],[Date_rapport]], 6, 2), RIGHT(tbl_data[[#This Row],[Date_rapport]], 2))</f>
        <v>44599</v>
      </c>
    </row>
    <row r="2697" spans="1:10" x14ac:dyDescent="0.2">
      <c r="A2697" s="28" t="s">
        <v>2032</v>
      </c>
      <c r="B2697" t="s">
        <v>6</v>
      </c>
      <c r="C2697" s="28" t="s">
        <v>300</v>
      </c>
      <c r="D2697" t="s">
        <v>79</v>
      </c>
      <c r="E2697" t="s">
        <v>1581</v>
      </c>
      <c r="F2697" t="str">
        <f>INDEX(tbl_produits[Nom normalisé], MATCH(tbl_data[[#This Row],[Spécialité]], tbl_produits[Nom original], 0))</f>
        <v>FURADANTINE 50 mg, gélule</v>
      </c>
      <c r="G2697" t="str">
        <f>INDEX(tbl_produits[Classe nom], MATCH(tbl_data[[#This Row],[NORM_Spécialité]], tbl_produits[Nom normalisé], 0))</f>
        <v>Anti-infectieux à usage systémique</v>
      </c>
      <c r="H2697">
        <f>YEAR(tbl_data[[#This Row],[Date_rapport]])</f>
        <v>2022</v>
      </c>
      <c r="I2697" t="str">
        <f>INDEX(tbl_produits[Molécule extraite], MATCH(tbl_data[[#This Row],[NORM_Spécialité]], tbl_produits[Nom normalisé], 0))</f>
        <v>Nitrofurantoïne</v>
      </c>
      <c r="J2697" s="34">
        <f>DATE(LEFT(tbl_data[[#This Row],[Date_rapport]], 4), MID(tbl_data[[#This Row],[Date_rapport]], 6, 2), RIGHT(tbl_data[[#This Row],[Date_rapport]], 2))</f>
        <v>44599</v>
      </c>
    </row>
    <row r="2698" spans="1:10" x14ac:dyDescent="0.2">
      <c r="A2698" s="28" t="s">
        <v>2032</v>
      </c>
      <c r="B2698" t="s">
        <v>6</v>
      </c>
      <c r="C2698" s="28" t="s">
        <v>300</v>
      </c>
      <c r="D2698" t="s">
        <v>175</v>
      </c>
      <c r="E2698" t="s">
        <v>1611</v>
      </c>
      <c r="F2698" t="str">
        <f>INDEX(tbl_produits[Nom normalisé], MATCH(tbl_data[[#This Row],[Spécialité]], tbl_produits[Nom original], 0))</f>
        <v>FOSFOCINE 1 g et 4 g I.V., poudre pour solution pour perfusion</v>
      </c>
      <c r="G2698" t="str">
        <f>INDEX(tbl_produits[Classe nom], MATCH(tbl_data[[#This Row],[NORM_Spécialité]], tbl_produits[Nom normalisé], 0))</f>
        <v>Anti-infectieux à usage systémique</v>
      </c>
      <c r="H2698">
        <f>YEAR(tbl_data[[#This Row],[Date_rapport]])</f>
        <v>2022</v>
      </c>
      <c r="I2698" t="str">
        <f>INDEX(tbl_produits[Molécule extraite], MATCH(tbl_data[[#This Row],[NORM_Spécialité]], tbl_produits[Nom normalisé], 0))</f>
        <v>Fosfomycine</v>
      </c>
      <c r="J2698" s="34">
        <f>DATE(LEFT(tbl_data[[#This Row],[Date_rapport]], 4), MID(tbl_data[[#This Row],[Date_rapport]], 6, 2), RIGHT(tbl_data[[#This Row],[Date_rapport]], 2))</f>
        <v>44599</v>
      </c>
    </row>
    <row r="2699" spans="1:10" x14ac:dyDescent="0.2">
      <c r="A2699" s="28" t="s">
        <v>2032</v>
      </c>
      <c r="B2699" t="s">
        <v>6</v>
      </c>
      <c r="C2699" s="28" t="s">
        <v>300</v>
      </c>
      <c r="D2699" t="s">
        <v>31</v>
      </c>
      <c r="E2699" t="s">
        <v>1560</v>
      </c>
      <c r="F2699" t="str">
        <f>INDEX(tbl_produits[Nom normalisé], MATCH(tbl_data[[#This Row],[Spécialité]], tbl_produits[Nom original], 0))</f>
        <v>FORMULE CP1A AP-HP  solution pour perfusion cardioplégique, flacon de 500 ml</v>
      </c>
      <c r="G2699" t="str">
        <f>INDEX(tbl_produits[Classe nom], MATCH(tbl_data[[#This Row],[NORM_Spécialité]], tbl_produits[Nom normalisé], 0))</f>
        <v>Système nerveux</v>
      </c>
      <c r="H2699">
        <f>YEAR(tbl_data[[#This Row],[Date_rapport]])</f>
        <v>2022</v>
      </c>
      <c r="I2699" t="str">
        <f>INDEX(tbl_produits[Molécule extraite], MATCH(tbl_data[[#This Row],[NORM_Spécialité]], tbl_produits[Nom normalisé], 0))</f>
        <v>N/A</v>
      </c>
      <c r="J2699" s="34">
        <f>DATE(LEFT(tbl_data[[#This Row],[Date_rapport]], 4), MID(tbl_data[[#This Row],[Date_rapport]], 6, 2), RIGHT(tbl_data[[#This Row],[Date_rapport]], 2))</f>
        <v>44599</v>
      </c>
    </row>
    <row r="2700" spans="1:10" x14ac:dyDescent="0.2">
      <c r="A2700" s="28" t="s">
        <v>2032</v>
      </c>
      <c r="B2700" t="s">
        <v>6</v>
      </c>
      <c r="C2700" s="28" t="s">
        <v>300</v>
      </c>
      <c r="D2700" t="s">
        <v>133</v>
      </c>
      <c r="E2700" t="s">
        <v>1599</v>
      </c>
      <c r="F2700" t="str">
        <f>INDEX(tbl_produits[Nom normalisé], MATCH(tbl_data[[#This Row],[Spécialité]], tbl_produits[Nom original], 0))</f>
        <v>FOMÉPIZOLE AP-HP 5 mg/mL, solution à diluer pour perfusion, ampoule de 20 mL</v>
      </c>
      <c r="G2700" t="str">
        <f>INDEX(tbl_produits[Classe nom], MATCH(tbl_data[[#This Row],[NORM_Spécialité]], tbl_produits[Nom normalisé], 0))</f>
        <v>Divers</v>
      </c>
      <c r="H2700">
        <f>YEAR(tbl_data[[#This Row],[Date_rapport]])</f>
        <v>2022</v>
      </c>
      <c r="I2700" t="str">
        <f>INDEX(tbl_produits[Molécule extraite], MATCH(tbl_data[[#This Row],[NORM_Spécialité]], tbl_produits[Nom normalisé], 0))</f>
        <v>Fomépizole (sulfate de)</v>
      </c>
      <c r="J2700" s="34">
        <f>DATE(LEFT(tbl_data[[#This Row],[Date_rapport]], 4), MID(tbl_data[[#This Row],[Date_rapport]], 6, 2), RIGHT(tbl_data[[#This Row],[Date_rapport]], 2))</f>
        <v>44599</v>
      </c>
    </row>
    <row r="2701" spans="1:10" x14ac:dyDescent="0.2">
      <c r="A2701" s="28" t="s">
        <v>2032</v>
      </c>
      <c r="B2701" t="s">
        <v>3</v>
      </c>
      <c r="C2701" s="28" t="s">
        <v>300</v>
      </c>
      <c r="D2701" t="s">
        <v>172</v>
      </c>
      <c r="E2701" t="s">
        <v>2</v>
      </c>
      <c r="F2701" t="str">
        <f>INDEX(tbl_produits[Nom normalisé], MATCH(tbl_data[[#This Row],[Spécialité]], tbl_produits[Nom original], 0))</f>
        <v>FIRDAPSE 10 mg  comprimé</v>
      </c>
      <c r="G2701" t="str">
        <f>INDEX(tbl_produits[Classe nom], MATCH(tbl_data[[#This Row],[NORM_Spécialité]], tbl_produits[Nom normalisé], 0))</f>
        <v>Système nerveux</v>
      </c>
      <c r="H2701">
        <f>YEAR(tbl_data[[#This Row],[Date_rapport]])</f>
        <v>2022</v>
      </c>
      <c r="I2701" t="str">
        <f>INDEX(tbl_produits[Molécule extraite], MATCH(tbl_data[[#This Row],[NORM_Spécialité]], tbl_produits[Nom normalisé], 0))</f>
        <v>Amifampridine (phosphate d')</v>
      </c>
      <c r="J2701" s="34">
        <f>DATE(LEFT(tbl_data[[#This Row],[Date_rapport]], 4), MID(tbl_data[[#This Row],[Date_rapport]], 6, 2), RIGHT(tbl_data[[#This Row],[Date_rapport]], 2))</f>
        <v>44599</v>
      </c>
    </row>
    <row r="2702" spans="1:10" x14ac:dyDescent="0.2">
      <c r="A2702" s="28" t="s">
        <v>2032</v>
      </c>
      <c r="B2702" t="s">
        <v>3</v>
      </c>
      <c r="C2702" s="28" t="s">
        <v>300</v>
      </c>
      <c r="D2702" t="s">
        <v>19</v>
      </c>
      <c r="E2702" t="s">
        <v>2</v>
      </c>
      <c r="F2702" t="str">
        <f>INDEX(tbl_produits[Nom normalisé], MATCH(tbl_data[[#This Row],[Spécialité]], tbl_produits[Nom original], 0))</f>
        <v>FERRIPROX 100 mg/ml, solution buvable</v>
      </c>
      <c r="G2702" t="str">
        <f>INDEX(tbl_produits[Classe nom], MATCH(tbl_data[[#This Row],[NORM_Spécialité]], tbl_produits[Nom normalisé], 0))</f>
        <v>Divers</v>
      </c>
      <c r="H2702">
        <f>YEAR(tbl_data[[#This Row],[Date_rapport]])</f>
        <v>2022</v>
      </c>
      <c r="I2702" t="str">
        <f>INDEX(tbl_produits[Molécule extraite], MATCH(tbl_data[[#This Row],[NORM_Spécialité]], tbl_produits[Nom normalisé], 0))</f>
        <v>Défériprone</v>
      </c>
      <c r="J2702" s="34">
        <f>DATE(LEFT(tbl_data[[#This Row],[Date_rapport]], 4), MID(tbl_data[[#This Row],[Date_rapport]], 6, 2), RIGHT(tbl_data[[#This Row],[Date_rapport]], 2))</f>
        <v>44599</v>
      </c>
    </row>
    <row r="2703" spans="1:10" x14ac:dyDescent="0.2">
      <c r="A2703" s="28" t="s">
        <v>2032</v>
      </c>
      <c r="B2703" t="s">
        <v>11</v>
      </c>
      <c r="C2703" s="28" t="s">
        <v>300</v>
      </c>
      <c r="D2703" t="s">
        <v>169</v>
      </c>
      <c r="E2703" t="s">
        <v>2</v>
      </c>
      <c r="F2703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2703" t="str">
        <f>INDEX(tbl_produits[Classe nom], MATCH(tbl_data[[#This Row],[NORM_Spécialité]], tbl_produits[Nom normalisé], 0))</f>
        <v>Sang et organes hématopoïétiques</v>
      </c>
      <c r="H2703">
        <f>YEAR(tbl_data[[#This Row],[Date_rapport]])</f>
        <v>2022</v>
      </c>
      <c r="I2703" t="str">
        <f>INDEX(tbl_produits[Molécule extraite], MATCH(tbl_data[[#This Row],[NORM_Spécialité]], tbl_produits[Nom normalisé], 0))</f>
        <v>Icodextrine</v>
      </c>
      <c r="J2703" s="34">
        <f>DATE(LEFT(tbl_data[[#This Row],[Date_rapport]], 4), MID(tbl_data[[#This Row],[Date_rapport]], 6, 2), RIGHT(tbl_data[[#This Row],[Date_rapport]], 2))</f>
        <v>44599</v>
      </c>
    </row>
    <row r="2704" spans="1:10" x14ac:dyDescent="0.2">
      <c r="A2704" s="28" t="s">
        <v>2032</v>
      </c>
      <c r="B2704" t="s">
        <v>6</v>
      </c>
      <c r="C2704" s="28" t="s">
        <v>300</v>
      </c>
      <c r="D2704" t="s">
        <v>91</v>
      </c>
      <c r="E2704" t="s">
        <v>1588</v>
      </c>
      <c r="F2704" t="str">
        <f>INDEX(tbl_produits[Nom normalisé], MATCH(tbl_data[[#This Row],[Spécialité]], tbl_produits[Nom original], 0))</f>
        <v>ELMIRON 100 mg , gélule</v>
      </c>
      <c r="G2704" t="str">
        <f>INDEX(tbl_produits[Classe nom], MATCH(tbl_data[[#This Row],[NORM_Spécialité]], tbl_produits[Nom normalisé], 0))</f>
        <v>Système génito-urinaire et hormones sexuelles</v>
      </c>
      <c r="H2704">
        <f>YEAR(tbl_data[[#This Row],[Date_rapport]])</f>
        <v>2022</v>
      </c>
      <c r="I2704" t="str">
        <f>INDEX(tbl_produits[Molécule extraite], MATCH(tbl_data[[#This Row],[NORM_Spécialité]], tbl_produits[Nom normalisé], 0))</f>
        <v>Pentosane polysulfate sodique</v>
      </c>
      <c r="J2704" s="34">
        <f>DATE(LEFT(tbl_data[[#This Row],[Date_rapport]], 4), MID(tbl_data[[#This Row],[Date_rapport]], 6, 2), RIGHT(tbl_data[[#This Row],[Date_rapport]], 2))</f>
        <v>44599</v>
      </c>
    </row>
    <row r="2705" spans="1:10" x14ac:dyDescent="0.2">
      <c r="A2705" s="28" t="s">
        <v>2032</v>
      </c>
      <c r="B2705" t="s">
        <v>9</v>
      </c>
      <c r="C2705" s="28" t="s">
        <v>300</v>
      </c>
      <c r="D2705" t="s">
        <v>199</v>
      </c>
      <c r="E2705" t="s">
        <v>2</v>
      </c>
      <c r="F2705" t="str">
        <f>INDEX(tbl_produits[Nom normalisé], MATCH(tbl_data[[#This Row],[Spécialité]], tbl_produits[Nom original], 0))</f>
        <v>EFFORTIL  5 mg comprimé et EFFORTIL solution buvable</v>
      </c>
      <c r="G2705" t="str">
        <f>INDEX(tbl_produits[Classe nom], MATCH(tbl_data[[#This Row],[NORM_Spécialité]], tbl_produits[Nom normalisé], 0))</f>
        <v>Système cardiovasculaire</v>
      </c>
      <c r="H2705">
        <f>YEAR(tbl_data[[#This Row],[Date_rapport]])</f>
        <v>2022</v>
      </c>
      <c r="I2705" t="str">
        <f>INDEX(tbl_produits[Molécule extraite], MATCH(tbl_data[[#This Row],[NORM_Spécialité]], tbl_produits[Nom normalisé], 0))</f>
        <v>Étiléfrine</v>
      </c>
      <c r="J2705" s="34">
        <f>DATE(LEFT(tbl_data[[#This Row],[Date_rapport]], 4), MID(tbl_data[[#This Row],[Date_rapport]], 6, 2), RIGHT(tbl_data[[#This Row],[Date_rapport]], 2))</f>
        <v>44599</v>
      </c>
    </row>
    <row r="2706" spans="1:10" x14ac:dyDescent="0.2">
      <c r="A2706" s="28" t="s">
        <v>2032</v>
      </c>
      <c r="B2706" t="s">
        <v>3</v>
      </c>
      <c r="C2706" s="28" t="s">
        <v>300</v>
      </c>
      <c r="D2706" t="s">
        <v>141</v>
      </c>
      <c r="E2706" t="s">
        <v>2</v>
      </c>
      <c r="F2706" t="str">
        <f>INDEX(tbl_produits[Nom normalisé], MATCH(tbl_data[[#This Row],[Spécialité]], tbl_produits[Nom original], 0))</f>
        <v>EAU pour préparations injectables en poche de 250 ml, 500 ml et 1 000 ml</v>
      </c>
      <c r="G2706" t="str">
        <f>INDEX(tbl_produits[Classe nom], MATCH(tbl_data[[#This Row],[NORM_Spécialité]], tbl_produits[Nom normalisé], 0))</f>
        <v>Divers</v>
      </c>
      <c r="H2706">
        <f>YEAR(tbl_data[[#This Row],[Date_rapport]])</f>
        <v>2022</v>
      </c>
      <c r="I2706" t="str">
        <f>INDEX(tbl_produits[Molécule extraite], MATCH(tbl_data[[#This Row],[NORM_Spécialité]], tbl_produits[Nom normalisé], 0))</f>
        <v>Eau</v>
      </c>
      <c r="J2706" s="34">
        <f>DATE(LEFT(tbl_data[[#This Row],[Date_rapport]], 4), MID(tbl_data[[#This Row],[Date_rapport]], 6, 2), RIGHT(tbl_data[[#This Row],[Date_rapport]], 2))</f>
        <v>44599</v>
      </c>
    </row>
    <row r="2707" spans="1:10" x14ac:dyDescent="0.2">
      <c r="A2707" s="28" t="s">
        <v>2032</v>
      </c>
      <c r="B2707" t="s">
        <v>6</v>
      </c>
      <c r="C2707" s="28" t="s">
        <v>300</v>
      </c>
      <c r="D2707" t="s">
        <v>147</v>
      </c>
      <c r="E2707" t="s">
        <v>1604</v>
      </c>
      <c r="F2707" t="str">
        <f>INDEX(tbl_produits[Nom normalisé], MATCH(tbl_data[[#This Row],[Spécialité]], tbl_produits[Nom original], 0))</f>
        <v>DOCETAXEL HOSPIRA 10 mg/ml, solution à diluer pour perfusion</v>
      </c>
      <c r="G2707" t="str">
        <f>INDEX(tbl_produits[Classe nom], MATCH(tbl_data[[#This Row],[NORM_Spécialité]], tbl_produits[Nom normalisé], 0))</f>
        <v>Antinéoplasiques et immunomodulateurs</v>
      </c>
      <c r="H2707">
        <f>YEAR(tbl_data[[#This Row],[Date_rapport]])</f>
        <v>2022</v>
      </c>
      <c r="I2707" t="str">
        <f>INDEX(tbl_produits[Molécule extraite], MATCH(tbl_data[[#This Row],[NORM_Spécialité]], tbl_produits[Nom normalisé], 0))</f>
        <v>Docétaxel</v>
      </c>
      <c r="J2707" s="34">
        <f>DATE(LEFT(tbl_data[[#This Row],[Date_rapport]], 4), MID(tbl_data[[#This Row],[Date_rapport]], 6, 2), RIGHT(tbl_data[[#This Row],[Date_rapport]], 2))</f>
        <v>44599</v>
      </c>
    </row>
    <row r="2708" spans="1:10" x14ac:dyDescent="0.2">
      <c r="A2708" s="28" t="s">
        <v>2032</v>
      </c>
      <c r="B2708" t="s">
        <v>6</v>
      </c>
      <c r="C2708" s="28" t="s">
        <v>300</v>
      </c>
      <c r="D2708" t="s">
        <v>165</v>
      </c>
      <c r="E2708" t="s">
        <v>1610</v>
      </c>
      <c r="F2708" t="str">
        <f>INDEX(tbl_produits[Nom normalisé], MATCH(tbl_data[[#This Row],[Spécialité]], tbl_produits[Nom original], 0))</f>
        <v>DOBUTAMINE PANPHARMA 250 mg/20 ml, solution à diluer pour perfusion</v>
      </c>
      <c r="G2708" t="str">
        <f>INDEX(tbl_produits[Classe nom], MATCH(tbl_data[[#This Row],[NORM_Spécialité]], tbl_produits[Nom normalisé], 0))</f>
        <v>Système cardiovasculaire</v>
      </c>
      <c r="H2708">
        <f>YEAR(tbl_data[[#This Row],[Date_rapport]])</f>
        <v>2022</v>
      </c>
      <c r="I2708" t="str">
        <f>INDEX(tbl_produits[Molécule extraite], MATCH(tbl_data[[#This Row],[NORM_Spécialité]], tbl_produits[Nom normalisé], 0))</f>
        <v>Dobutamine</v>
      </c>
      <c r="J2708" s="34">
        <f>DATE(LEFT(tbl_data[[#This Row],[Date_rapport]], 4), MID(tbl_data[[#This Row],[Date_rapport]], 6, 2), RIGHT(tbl_data[[#This Row],[Date_rapport]], 2))</f>
        <v>44599</v>
      </c>
    </row>
    <row r="2709" spans="1:10" x14ac:dyDescent="0.2">
      <c r="A2709" s="28" t="s">
        <v>2032</v>
      </c>
      <c r="B2709" t="s">
        <v>6</v>
      </c>
      <c r="C2709" s="28" t="s">
        <v>300</v>
      </c>
      <c r="D2709" t="s">
        <v>25</v>
      </c>
      <c r="E2709" t="s">
        <v>1555</v>
      </c>
      <c r="F2709" t="str">
        <f>INDEX(tbl_produits[Nom normalisé], MATCH(tbl_data[[#This Row],[Spécialité]], tbl_produits[Nom original], 0))</f>
        <v>DIPROSTENE, suspension injectable en seringue pré-remplie</v>
      </c>
      <c r="G2709" t="str">
        <f>INDEX(tbl_produits[Classe nom], MATCH(tbl_data[[#This Row],[NORM_Spécialité]], tbl_produits[Nom normalisé], 0))</f>
        <v>Hormones systémiques sauf hormones sexuelles et insulines</v>
      </c>
      <c r="H2709">
        <f>YEAR(tbl_data[[#This Row],[Date_rapport]])</f>
        <v>2022</v>
      </c>
      <c r="I2709" t="str">
        <f>INDEX(tbl_produits[Molécule extraite], MATCH(tbl_data[[#This Row],[NORM_Spécialité]], tbl_produits[Nom normalisé], 0))</f>
        <v>Bétaméthasone (dipropionate de), bétaméthasone (phosphate sodique de)</v>
      </c>
      <c r="J2709" s="34">
        <f>DATE(LEFT(tbl_data[[#This Row],[Date_rapport]], 4), MID(tbl_data[[#This Row],[Date_rapport]], 6, 2), RIGHT(tbl_data[[#This Row],[Date_rapport]], 2))</f>
        <v>44599</v>
      </c>
    </row>
    <row r="2710" spans="1:10" x14ac:dyDescent="0.2">
      <c r="A2710" s="28" t="s">
        <v>2032</v>
      </c>
      <c r="B2710" t="s">
        <v>6</v>
      </c>
      <c r="C2710" s="28" t="s">
        <v>300</v>
      </c>
      <c r="D2710" t="s">
        <v>161</v>
      </c>
      <c r="E2710" t="s">
        <v>1607</v>
      </c>
      <c r="F2710" t="str">
        <f>INDEX(tbl_produits[Nom normalisé], MATCH(tbl_data[[#This Row],[Spécialité]], tbl_produits[Nom original], 0))</f>
        <v>DIPIPERON 40 mg/ml, solution buvable en gouttes</v>
      </c>
      <c r="G2710" t="str">
        <f>INDEX(tbl_produits[Classe nom], MATCH(tbl_data[[#This Row],[NORM_Spécialité]], tbl_produits[Nom normalisé], 0))</f>
        <v>Système nerveux</v>
      </c>
      <c r="H2710">
        <f>YEAR(tbl_data[[#This Row],[Date_rapport]])</f>
        <v>2022</v>
      </c>
      <c r="I2710" t="str">
        <f>INDEX(tbl_produits[Molécule extraite], MATCH(tbl_data[[#This Row],[NORM_Spécialité]], tbl_produits[Nom normalisé], 0))</f>
        <v>Pipampérone</v>
      </c>
      <c r="J2710" s="34">
        <f>DATE(LEFT(tbl_data[[#This Row],[Date_rapport]], 4), MID(tbl_data[[#This Row],[Date_rapport]], 6, 2), RIGHT(tbl_data[[#This Row],[Date_rapport]], 2))</f>
        <v>44599</v>
      </c>
    </row>
    <row r="2711" spans="1:10" x14ac:dyDescent="0.2">
      <c r="A2711" s="28" t="s">
        <v>2032</v>
      </c>
      <c r="B2711" t="s">
        <v>9</v>
      </c>
      <c r="C2711" s="28" t="s">
        <v>300</v>
      </c>
      <c r="D2711" t="s">
        <v>85</v>
      </c>
      <c r="E2711" t="s">
        <v>2</v>
      </c>
      <c r="F2711" t="str">
        <f>INDEX(tbl_produits[Nom normalisé], MATCH(tbl_data[[#This Row],[Spécialité]], tbl_produits[Nom original], 0))</f>
        <v>DIAMOX 500 mg, poudre et solvant pour préparation injectable</v>
      </c>
      <c r="G2711" t="str">
        <f>INDEX(tbl_produits[Classe nom], MATCH(tbl_data[[#This Row],[NORM_Spécialité]], tbl_produits[Nom normalisé], 0))</f>
        <v>Organes sensoriels</v>
      </c>
      <c r="H2711">
        <f>YEAR(tbl_data[[#This Row],[Date_rapport]])</f>
        <v>2022</v>
      </c>
      <c r="I2711" t="str">
        <f>INDEX(tbl_produits[Molécule extraite], MATCH(tbl_data[[#This Row],[NORM_Spécialité]], tbl_produits[Nom normalisé], 0))</f>
        <v>Acétazolamide</v>
      </c>
      <c r="J2711" s="34">
        <f>DATE(LEFT(tbl_data[[#This Row],[Date_rapport]], 4), MID(tbl_data[[#This Row],[Date_rapport]], 6, 2), RIGHT(tbl_data[[#This Row],[Date_rapport]], 2))</f>
        <v>44599</v>
      </c>
    </row>
    <row r="2712" spans="1:10" x14ac:dyDescent="0.2">
      <c r="A2712" s="28" t="s">
        <v>2032</v>
      </c>
      <c r="B2712" t="s">
        <v>9</v>
      </c>
      <c r="C2712" s="28" t="s">
        <v>300</v>
      </c>
      <c r="D2712" t="s">
        <v>10</v>
      </c>
      <c r="E2712" t="s">
        <v>2</v>
      </c>
      <c r="F2712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2712" t="str">
        <f>INDEX(tbl_produits[Classe nom], MATCH(tbl_data[[#This Row],[NORM_Spécialité]], tbl_produits[Nom normalisé], 0))</f>
        <v>Hormones systémiques sauf hormones sexuelles et insulines</v>
      </c>
      <c r="H2712">
        <f>YEAR(tbl_data[[#This Row],[Date_rapport]])</f>
        <v>2022</v>
      </c>
      <c r="I2712" t="str">
        <f>INDEX(tbl_produits[Molécule extraite], MATCH(tbl_data[[#This Row],[NORM_Spécialité]], tbl_produits[Nom normalisé], 0))</f>
        <v>Dexaméthasone (phosphate sodique de)</v>
      </c>
      <c r="J2712" s="34">
        <f>DATE(LEFT(tbl_data[[#This Row],[Date_rapport]], 4), MID(tbl_data[[#This Row],[Date_rapport]], 6, 2), RIGHT(tbl_data[[#This Row],[Date_rapport]], 2))</f>
        <v>44599</v>
      </c>
    </row>
    <row r="2713" spans="1:10" x14ac:dyDescent="0.2">
      <c r="A2713" s="28" t="s">
        <v>2032</v>
      </c>
      <c r="B2713" t="s">
        <v>3</v>
      </c>
      <c r="C2713" s="28" t="s">
        <v>300</v>
      </c>
      <c r="D2713" t="s">
        <v>67</v>
      </c>
      <c r="E2713" t="s">
        <v>2</v>
      </c>
      <c r="F2713" t="str">
        <f>INDEX(tbl_produits[Nom normalisé], MATCH(tbl_data[[#This Row],[Spécialité]], tbl_produits[Nom original], 0))</f>
        <v>DEPO PRODASONE 500mg  suspension injectable</v>
      </c>
      <c r="G2713" t="str">
        <f>INDEX(tbl_produits[Classe nom], MATCH(tbl_data[[#This Row],[NORM_Spécialité]], tbl_produits[Nom normalisé], 0))</f>
        <v>Système génito-urinaire et hormones sexuelles</v>
      </c>
      <c r="H2713">
        <f>YEAR(tbl_data[[#This Row],[Date_rapport]])</f>
        <v>2022</v>
      </c>
      <c r="I2713" t="str">
        <f>INDEX(tbl_produits[Molécule extraite], MATCH(tbl_data[[#This Row],[NORM_Spécialité]], tbl_produits[Nom normalisé], 0))</f>
        <v>Acétate de médroxyprogestérone</v>
      </c>
      <c r="J2713" s="34">
        <f>DATE(LEFT(tbl_data[[#This Row],[Date_rapport]], 4), MID(tbl_data[[#This Row],[Date_rapport]], 6, 2), RIGHT(tbl_data[[#This Row],[Date_rapport]], 2))</f>
        <v>44599</v>
      </c>
    </row>
    <row r="2714" spans="1:10" x14ac:dyDescent="0.2">
      <c r="A2714" s="28" t="s">
        <v>2032</v>
      </c>
      <c r="B2714" t="s">
        <v>6</v>
      </c>
      <c r="C2714" s="28" t="s">
        <v>300</v>
      </c>
      <c r="D2714" t="s">
        <v>54</v>
      </c>
      <c r="E2714" t="s">
        <v>1572</v>
      </c>
      <c r="F2714" t="str">
        <f>INDEX(tbl_produits[Nom normalisé], MATCH(tbl_data[[#This Row],[Spécialité]], tbl_produits[Nom original], 0))</f>
        <v>DEPAKINE CHRONO 500 mg, comprimé pelliculé sécable à libération prolongée</v>
      </c>
      <c r="G2714" t="str">
        <f>INDEX(tbl_produits[Classe nom], MATCH(tbl_data[[#This Row],[NORM_Spécialité]], tbl_produits[Nom normalisé], 0))</f>
        <v>Système nerveux</v>
      </c>
      <c r="H2714">
        <f>YEAR(tbl_data[[#This Row],[Date_rapport]])</f>
        <v>2022</v>
      </c>
      <c r="I2714" t="str">
        <f>INDEX(tbl_produits[Molécule extraite], MATCH(tbl_data[[#This Row],[NORM_Spécialité]], tbl_produits[Nom normalisé], 0))</f>
        <v>Valproate de sodium</v>
      </c>
      <c r="J2714" s="34">
        <f>DATE(LEFT(tbl_data[[#This Row],[Date_rapport]], 4), MID(tbl_data[[#This Row],[Date_rapport]], 6, 2), RIGHT(tbl_data[[#This Row],[Date_rapport]], 2))</f>
        <v>44599</v>
      </c>
    </row>
    <row r="2715" spans="1:10" x14ac:dyDescent="0.2">
      <c r="A2715" s="28" t="s">
        <v>2032</v>
      </c>
      <c r="B2715" t="s">
        <v>9</v>
      </c>
      <c r="C2715" s="28" t="s">
        <v>300</v>
      </c>
      <c r="D2715" t="s">
        <v>68</v>
      </c>
      <c r="E2715" t="s">
        <v>2</v>
      </c>
      <c r="F2715" t="str">
        <f>INDEX(tbl_produits[Nom normalisé], MATCH(tbl_data[[#This Row],[Spécialité]], tbl_produits[Nom original], 0))</f>
        <v>CREON 25 000 U, gélule gastro-résistante</v>
      </c>
      <c r="G2715" t="str">
        <f>INDEX(tbl_produits[Classe nom], MATCH(tbl_data[[#This Row],[NORM_Spécialité]], tbl_produits[Nom normalisé], 0))</f>
        <v>Voies digestives et métabolisme</v>
      </c>
      <c r="H2715">
        <f>YEAR(tbl_data[[#This Row],[Date_rapport]])</f>
        <v>2022</v>
      </c>
      <c r="I2715" t="str">
        <f>INDEX(tbl_produits[Molécule extraite], MATCH(tbl_data[[#This Row],[NORM_Spécialité]], tbl_produits[Nom normalisé], 0))</f>
        <v>Pancréatine</v>
      </c>
      <c r="J2715" s="34">
        <f>DATE(LEFT(tbl_data[[#This Row],[Date_rapport]], 4), MID(tbl_data[[#This Row],[Date_rapport]], 6, 2), RIGHT(tbl_data[[#This Row],[Date_rapport]], 2))</f>
        <v>44599</v>
      </c>
    </row>
    <row r="2716" spans="1:10" x14ac:dyDescent="0.2">
      <c r="A2716" s="28" t="s">
        <v>2032</v>
      </c>
      <c r="B2716" t="s">
        <v>6</v>
      </c>
      <c r="C2716" s="28" t="s">
        <v>300</v>
      </c>
      <c r="D2716" t="s">
        <v>26</v>
      </c>
      <c r="E2716" t="s">
        <v>1556</v>
      </c>
      <c r="F2716" t="str">
        <f>INDEX(tbl_produits[Nom normalisé], MATCH(tbl_data[[#This Row],[Spécialité]], tbl_produits[Nom original], 0))</f>
        <v>CORDARONE 150 mg/3 ml, solution injectable en ampoule</v>
      </c>
      <c r="G2716" t="str">
        <f>INDEX(tbl_produits[Classe nom], MATCH(tbl_data[[#This Row],[NORM_Spécialité]], tbl_produits[Nom normalisé], 0))</f>
        <v>Système cardiovasculaire</v>
      </c>
      <c r="H2716">
        <f>YEAR(tbl_data[[#This Row],[Date_rapport]])</f>
        <v>2022</v>
      </c>
      <c r="I2716" t="str">
        <f>INDEX(tbl_produits[Molécule extraite], MATCH(tbl_data[[#This Row],[NORM_Spécialité]], tbl_produits[Nom normalisé], 0))</f>
        <v>Amiodarone</v>
      </c>
      <c r="J2716" s="34">
        <f>DATE(LEFT(tbl_data[[#This Row],[Date_rapport]], 4), MID(tbl_data[[#This Row],[Date_rapport]], 6, 2), RIGHT(tbl_data[[#This Row],[Date_rapport]], 2))</f>
        <v>44599</v>
      </c>
    </row>
    <row r="2717" spans="1:10" x14ac:dyDescent="0.2">
      <c r="A2717" s="28" t="s">
        <v>2032</v>
      </c>
      <c r="B2717" t="s">
        <v>3</v>
      </c>
      <c r="C2717" s="28" t="s">
        <v>300</v>
      </c>
      <c r="D2717" t="s">
        <v>149</v>
      </c>
      <c r="E2717" t="s">
        <v>2</v>
      </c>
      <c r="F2717" t="str">
        <f>INDEX(tbl_produits[Nom normalisé], MATCH(tbl_data[[#This Row],[Spécialité]], tbl_produits[Nom original], 0))</f>
        <v>COMTAN 200 mg comprimé pelliculé, boîte de 60</v>
      </c>
      <c r="G2717" t="str">
        <f>INDEX(tbl_produits[Classe nom], MATCH(tbl_data[[#This Row],[NORM_Spécialité]], tbl_produits[Nom normalisé], 0))</f>
        <v>Système nerveux</v>
      </c>
      <c r="H2717">
        <f>YEAR(tbl_data[[#This Row],[Date_rapport]])</f>
        <v>2022</v>
      </c>
      <c r="I2717" t="str">
        <f>INDEX(tbl_produits[Molécule extraite], MATCH(tbl_data[[#This Row],[NORM_Spécialité]], tbl_produits[Nom normalisé], 0))</f>
        <v>Entacapone</v>
      </c>
      <c r="J2717" s="34">
        <f>DATE(LEFT(tbl_data[[#This Row],[Date_rapport]], 4), MID(tbl_data[[#This Row],[Date_rapport]], 6, 2), RIGHT(tbl_data[[#This Row],[Date_rapport]], 2))</f>
        <v>44599</v>
      </c>
    </row>
    <row r="2718" spans="1:10" x14ac:dyDescent="0.2">
      <c r="A2718" s="28" t="s">
        <v>2032</v>
      </c>
      <c r="B2718" t="s">
        <v>6</v>
      </c>
      <c r="C2718" s="28" t="s">
        <v>300</v>
      </c>
      <c r="D2718" t="s">
        <v>202</v>
      </c>
      <c r="E2718" t="s">
        <v>1615</v>
      </c>
      <c r="F2718" t="str">
        <f>INDEX(tbl_produits[Nom normalisé], MATCH(tbl_data[[#This Row],[Spécialité]], tbl_produits[Nom original], 0))</f>
        <v>COMTAN 200 mg comprimé pelliculé, boîte de 100 ENTACAPONE MYLAN 200 mg, comprimé pelliculé, boîte de 60 et boîte de 100</v>
      </c>
      <c r="G2718" t="str">
        <f>INDEX(tbl_produits[Classe nom], MATCH(tbl_data[[#This Row],[NORM_Spécialité]], tbl_produits[Nom normalisé], 0))</f>
        <v>Système nerveux</v>
      </c>
      <c r="H2718">
        <f>YEAR(tbl_data[[#This Row],[Date_rapport]])</f>
        <v>2022</v>
      </c>
      <c r="I2718" t="str">
        <f>INDEX(tbl_produits[Molécule extraite], MATCH(tbl_data[[#This Row],[NORM_Spécialité]], tbl_produits[Nom normalisé], 0))</f>
        <v>Entacapone</v>
      </c>
      <c r="J2718" s="34">
        <f>DATE(LEFT(tbl_data[[#This Row],[Date_rapport]], 4), MID(tbl_data[[#This Row],[Date_rapport]], 6, 2), RIGHT(tbl_data[[#This Row],[Date_rapport]], 2))</f>
        <v>44599</v>
      </c>
    </row>
    <row r="2719" spans="1:10" x14ac:dyDescent="0.2">
      <c r="A2719" s="28" t="s">
        <v>2032</v>
      </c>
      <c r="B2719" t="s">
        <v>6</v>
      </c>
      <c r="C2719" s="28" t="s">
        <v>300</v>
      </c>
      <c r="D2719" t="s">
        <v>22</v>
      </c>
      <c r="E2719" t="s">
        <v>1552</v>
      </c>
      <c r="F2719" t="str">
        <f>INDEX(tbl_produits[Nom normalisé], MATCH(tbl_data[[#This Row],[Spécialité]], tbl_produits[Nom original], 0))</f>
        <v>CLOTTAFACT 1,5 g/100 ml, poudre et solvant pour solution injectable</v>
      </c>
      <c r="G2719" t="str">
        <f>INDEX(tbl_produits[Classe nom], MATCH(tbl_data[[#This Row],[NORM_Spécialité]], tbl_produits[Nom normalisé], 0))</f>
        <v>Sang et organes hématopoïétiques</v>
      </c>
      <c r="H2719">
        <f>YEAR(tbl_data[[#This Row],[Date_rapport]])</f>
        <v>2022</v>
      </c>
      <c r="I2719" t="str">
        <f>INDEX(tbl_produits[Molécule extraite], MATCH(tbl_data[[#This Row],[NORM_Spécialité]], tbl_produits[Nom normalisé], 0))</f>
        <v>Facteur XI de coagulation</v>
      </c>
      <c r="J2719" s="34">
        <f>DATE(LEFT(tbl_data[[#This Row],[Date_rapport]], 4), MID(tbl_data[[#This Row],[Date_rapport]], 6, 2), RIGHT(tbl_data[[#This Row],[Date_rapport]], 2))</f>
        <v>44599</v>
      </c>
    </row>
    <row r="2720" spans="1:10" x14ac:dyDescent="0.2">
      <c r="A2720" s="28" t="s">
        <v>2032</v>
      </c>
      <c r="B2720" t="s">
        <v>3</v>
      </c>
      <c r="C2720" s="28" t="s">
        <v>300</v>
      </c>
      <c r="D2720" t="s">
        <v>8</v>
      </c>
      <c r="E2720" t="s">
        <v>2</v>
      </c>
      <c r="F2720" t="str">
        <f>INDEX(tbl_produits[Nom normalisé], MATCH(tbl_data[[#This Row],[Spécialité]], tbl_produits[Nom original], 0))</f>
        <v>CLAVENTIN, poudre pour solution injectable (I.V.) /TIMENTIN 3,1g, poudre pour solution injectable</v>
      </c>
      <c r="G2720" t="str">
        <f>INDEX(tbl_produits[Classe nom], MATCH(tbl_data[[#This Row],[NORM_Spécialité]], tbl_produits[Nom normalisé], 0))</f>
        <v>Anti-infectieux à usage systémique</v>
      </c>
      <c r="H2720">
        <f>YEAR(tbl_data[[#This Row],[Date_rapport]])</f>
        <v>2022</v>
      </c>
      <c r="I2720" t="str">
        <f>INDEX(tbl_produits[Molécule extraite], MATCH(tbl_data[[#This Row],[NORM_Spécialité]], tbl_produits[Nom normalisé], 0))</f>
        <v>Ticarcilline/acide clavulanique</v>
      </c>
      <c r="J2720" s="34">
        <f>DATE(LEFT(tbl_data[[#This Row],[Date_rapport]], 4), MID(tbl_data[[#This Row],[Date_rapport]], 6, 2), RIGHT(tbl_data[[#This Row],[Date_rapport]], 2))</f>
        <v>44599</v>
      </c>
    </row>
    <row r="2721" spans="1:10" x14ac:dyDescent="0.2">
      <c r="A2721" s="28" t="s">
        <v>2032</v>
      </c>
      <c r="B2721" t="s">
        <v>3</v>
      </c>
      <c r="C2721" s="28" t="s">
        <v>300</v>
      </c>
      <c r="D2721" t="s">
        <v>65</v>
      </c>
      <c r="E2721" t="s">
        <v>2</v>
      </c>
      <c r="F2721" t="str">
        <f>INDEX(tbl_produits[Nom normalisé], MATCH(tbl_data[[#This Row],[Spécialité]], tbl_produits[Nom original], 0))</f>
        <v>CISATRACURIUM MYLAN 2 mg/ml, solution injectable ou pour perfusion, ampoule de 10 ml</v>
      </c>
      <c r="G2721" t="str">
        <f>INDEX(tbl_produits[Classe nom], MATCH(tbl_data[[#This Row],[NORM_Spécialité]], tbl_produits[Nom normalisé], 0))</f>
        <v xml:space="preserve">Système musculo-squelettique </v>
      </c>
      <c r="H2721">
        <f>YEAR(tbl_data[[#This Row],[Date_rapport]])</f>
        <v>2022</v>
      </c>
      <c r="I2721" t="str">
        <f>INDEX(tbl_produits[Molécule extraite], MATCH(tbl_data[[#This Row],[NORM_Spécialité]], tbl_produits[Nom normalisé], 0))</f>
        <v>CISATRACURIUM</v>
      </c>
      <c r="J2721" s="34">
        <f>DATE(LEFT(tbl_data[[#This Row],[Date_rapport]], 4), MID(tbl_data[[#This Row],[Date_rapport]], 6, 2), RIGHT(tbl_data[[#This Row],[Date_rapport]], 2))</f>
        <v>44599</v>
      </c>
    </row>
    <row r="2722" spans="1:10" x14ac:dyDescent="0.2">
      <c r="A2722" s="28" t="s">
        <v>2032</v>
      </c>
      <c r="B2722" t="s">
        <v>3</v>
      </c>
      <c r="C2722" s="28" t="s">
        <v>300</v>
      </c>
      <c r="D2722" t="s">
        <v>88</v>
      </c>
      <c r="E2722" t="s">
        <v>2</v>
      </c>
      <c r="F2722" t="str">
        <f>INDEX(tbl_produits[Nom normalisé], MATCH(tbl_data[[#This Row],[Spécialité]], tbl_produits[Nom original], 0))</f>
        <v>CIMETIDINE ARROW 200 mg  comprimé effervescent</v>
      </c>
      <c r="G2722" t="str">
        <f>INDEX(tbl_produits[Classe nom], MATCH(tbl_data[[#This Row],[NORM_Spécialité]], tbl_produits[Nom normalisé], 0))</f>
        <v>Voies digestives et métabolisme</v>
      </c>
      <c r="H2722">
        <f>YEAR(tbl_data[[#This Row],[Date_rapport]])</f>
        <v>2022</v>
      </c>
      <c r="I2722" t="str">
        <f>INDEX(tbl_produits[Molécule extraite], MATCH(tbl_data[[#This Row],[NORM_Spécialité]], tbl_produits[Nom normalisé], 0))</f>
        <v>Cimétidine</v>
      </c>
      <c r="J2722" s="34">
        <f>DATE(LEFT(tbl_data[[#This Row],[Date_rapport]], 4), MID(tbl_data[[#This Row],[Date_rapport]], 6, 2), RIGHT(tbl_data[[#This Row],[Date_rapport]], 2))</f>
        <v>44599</v>
      </c>
    </row>
    <row r="2723" spans="1:10" x14ac:dyDescent="0.2">
      <c r="A2723" s="28" t="s">
        <v>2032</v>
      </c>
      <c r="B2723" t="s">
        <v>9</v>
      </c>
      <c r="C2723" s="28" t="s">
        <v>300</v>
      </c>
      <c r="D2723" t="s">
        <v>107</v>
      </c>
      <c r="E2723" t="s">
        <v>2</v>
      </c>
      <c r="F2723" t="str">
        <f>INDEX(tbl_produits[Nom normalisé], MATCH(tbl_data[[#This Row],[Spécialité]], tbl_produits[Nom original], 0))</f>
        <v>CIMETIDINE 200 mg  comprimé effervescent</v>
      </c>
      <c r="G2723" t="str">
        <f>INDEX(tbl_produits[Classe nom], MATCH(tbl_data[[#This Row],[NORM_Spécialité]], tbl_produits[Nom normalisé], 0))</f>
        <v>Voies digestives et métabolisme</v>
      </c>
      <c r="H2723">
        <f>YEAR(tbl_data[[#This Row],[Date_rapport]])</f>
        <v>2022</v>
      </c>
      <c r="I2723" t="str">
        <f>INDEX(tbl_produits[Molécule extraite], MATCH(tbl_data[[#This Row],[NORM_Spécialité]], tbl_produits[Nom normalisé], 0))</f>
        <v>Cimétidine</v>
      </c>
      <c r="J2723" s="34">
        <f>DATE(LEFT(tbl_data[[#This Row],[Date_rapport]], 4), MID(tbl_data[[#This Row],[Date_rapport]], 6, 2), RIGHT(tbl_data[[#This Row],[Date_rapport]], 2))</f>
        <v>44599</v>
      </c>
    </row>
    <row r="2724" spans="1:10" x14ac:dyDescent="0.2">
      <c r="A2724" s="28" t="s">
        <v>2032</v>
      </c>
      <c r="B2724" t="s">
        <v>3</v>
      </c>
      <c r="C2724" s="28" t="s">
        <v>300</v>
      </c>
      <c r="D2724" t="s">
        <v>228</v>
      </c>
      <c r="E2724" t="s">
        <v>2</v>
      </c>
      <c r="F2724" t="str">
        <f>INDEX(tbl_produits[Nom normalisé], MATCH(tbl_data[[#This Row],[Spécialité]], tbl_produits[Nom original], 0))</f>
        <v>CHLORHYDRATE DE PROCAINE LAVOISIER 10 et 20 mg/ml, solution injectable</v>
      </c>
      <c r="G2724" t="str">
        <f>INDEX(tbl_produits[Classe nom], MATCH(tbl_data[[#This Row],[NORM_Spécialité]], tbl_produits[Nom normalisé], 0))</f>
        <v>Système nerveux</v>
      </c>
      <c r="H2724">
        <f>YEAR(tbl_data[[#This Row],[Date_rapport]])</f>
        <v>2022</v>
      </c>
      <c r="I2724" t="str">
        <f>INDEX(tbl_produits[Molécule extraite], MATCH(tbl_data[[#This Row],[NORM_Spécialité]], tbl_produits[Nom normalisé], 0))</f>
        <v>Procaïne</v>
      </c>
      <c r="J2724" s="34">
        <f>DATE(LEFT(tbl_data[[#This Row],[Date_rapport]], 4), MID(tbl_data[[#This Row],[Date_rapport]], 6, 2), RIGHT(tbl_data[[#This Row],[Date_rapport]], 2))</f>
        <v>44599</v>
      </c>
    </row>
    <row r="2725" spans="1:10" x14ac:dyDescent="0.2">
      <c r="A2725" s="28" t="s">
        <v>2032</v>
      </c>
      <c r="B2725" t="s">
        <v>11</v>
      </c>
      <c r="C2725" s="28" t="s">
        <v>300</v>
      </c>
      <c r="D2725" t="s">
        <v>185</v>
      </c>
      <c r="E2725" t="s">
        <v>2</v>
      </c>
      <c r="F2725" t="str">
        <f>INDEX(tbl_produits[Nom normalisé], MATCH(tbl_data[[#This Row],[Spécialité]], tbl_produits[Nom original], 0))</f>
        <v>CELLTOP 25 mg, capsule molle</v>
      </c>
      <c r="G2725" t="str">
        <f>INDEX(tbl_produits[Classe nom], MATCH(tbl_data[[#This Row],[NORM_Spécialité]], tbl_produits[Nom normalisé], 0))</f>
        <v>Antinéoplasiques et immunomodulateurs</v>
      </c>
      <c r="H2725">
        <f>YEAR(tbl_data[[#This Row],[Date_rapport]])</f>
        <v>2022</v>
      </c>
      <c r="I2725" t="str">
        <f>INDEX(tbl_produits[Molécule extraite], MATCH(tbl_data[[#This Row],[NORM_Spécialité]], tbl_produits[Nom normalisé], 0))</f>
        <v>Etoposide</v>
      </c>
      <c r="J2725" s="34">
        <f>DATE(LEFT(tbl_data[[#This Row],[Date_rapport]], 4), MID(tbl_data[[#This Row],[Date_rapport]], 6, 2), RIGHT(tbl_data[[#This Row],[Date_rapport]], 2))</f>
        <v>44599</v>
      </c>
    </row>
    <row r="2726" spans="1:10" x14ac:dyDescent="0.2">
      <c r="A2726" s="28" t="s">
        <v>2032</v>
      </c>
      <c r="B2726" t="s">
        <v>6</v>
      </c>
      <c r="C2726" s="28" t="s">
        <v>300</v>
      </c>
      <c r="D2726" t="s">
        <v>23</v>
      </c>
      <c r="E2726" t="s">
        <v>1553</v>
      </c>
      <c r="F2726" t="str">
        <f>INDEX(tbl_produits[Nom normalisé], MATCH(tbl_data[[#This Row],[Spécialité]], tbl_produits[Nom original], 0))</f>
        <v>BURINEX 2 mg/4 ml IV, solution injectable en ampoule</v>
      </c>
      <c r="G2726" t="str">
        <f>INDEX(tbl_produits[Classe nom], MATCH(tbl_data[[#This Row],[NORM_Spécialité]], tbl_produits[Nom normalisé], 0))</f>
        <v>Système cardiovasculaire</v>
      </c>
      <c r="H2726">
        <f>YEAR(tbl_data[[#This Row],[Date_rapport]])</f>
        <v>2022</v>
      </c>
      <c r="I2726" t="str">
        <f>INDEX(tbl_produits[Molécule extraite], MATCH(tbl_data[[#This Row],[NORM_Spécialité]], tbl_produits[Nom normalisé], 0))</f>
        <v>Bumétanide</v>
      </c>
      <c r="J2726" s="34">
        <f>DATE(LEFT(tbl_data[[#This Row],[Date_rapport]], 4), MID(tbl_data[[#This Row],[Date_rapport]], 6, 2), RIGHT(tbl_data[[#This Row],[Date_rapport]], 2))</f>
        <v>44599</v>
      </c>
    </row>
    <row r="2727" spans="1:10" x14ac:dyDescent="0.2">
      <c r="A2727" s="28" t="s">
        <v>2032</v>
      </c>
      <c r="B2727" t="s">
        <v>6</v>
      </c>
      <c r="C2727" s="28" t="s">
        <v>300</v>
      </c>
      <c r="D2727" t="s">
        <v>83</v>
      </c>
      <c r="E2727" t="s">
        <v>1582</v>
      </c>
      <c r="F2727" t="str">
        <f>INDEX(tbl_produits[Nom normalisé], MATCH(tbl_data[[#This Row],[Spécialité]], tbl_produits[Nom original], 0))</f>
        <v>BETAFERON 250 microgrammes/ml, poudre et solvant pour solution injectable</v>
      </c>
      <c r="G2727" t="str">
        <f>INDEX(tbl_produits[Classe nom], MATCH(tbl_data[[#This Row],[NORM_Spécialité]], tbl_produits[Nom normalisé], 0))</f>
        <v>Antinéoplasiques et immunomodulateurs</v>
      </c>
      <c r="H2727">
        <f>YEAR(tbl_data[[#This Row],[Date_rapport]])</f>
        <v>2022</v>
      </c>
      <c r="I2727" t="str">
        <f>INDEX(tbl_produits[Molécule extraite], MATCH(tbl_data[[#This Row],[NORM_Spécialité]], tbl_produits[Nom normalisé], 0))</f>
        <v>Interféron bêta-1b</v>
      </c>
      <c r="J2727" s="34">
        <f>DATE(LEFT(tbl_data[[#This Row],[Date_rapport]], 4), MID(tbl_data[[#This Row],[Date_rapport]], 6, 2), RIGHT(tbl_data[[#This Row],[Date_rapport]], 2))</f>
        <v>44599</v>
      </c>
    </row>
    <row r="2728" spans="1:10" x14ac:dyDescent="0.2">
      <c r="A2728" s="28" t="s">
        <v>2032</v>
      </c>
      <c r="B2728" t="s">
        <v>6</v>
      </c>
      <c r="C2728" s="28" t="s">
        <v>300</v>
      </c>
      <c r="D2728" t="s">
        <v>78</v>
      </c>
      <c r="E2728" t="s">
        <v>1580</v>
      </c>
      <c r="F2728" t="str">
        <f>INDEX(tbl_produits[Nom normalisé], MATCH(tbl_data[[#This Row],[Spécialité]], tbl_produits[Nom original], 0))</f>
        <v>BETAFACT 100 UI/mL, poudre et solvant pour solution injectable (Format 500 UI)</v>
      </c>
      <c r="G2728" t="str">
        <f>INDEX(tbl_produits[Classe nom], MATCH(tbl_data[[#This Row],[NORM_Spécialité]], tbl_produits[Nom normalisé], 0))</f>
        <v>Sang et organes hématopoïétiques</v>
      </c>
      <c r="H2728">
        <f>YEAR(tbl_data[[#This Row],[Date_rapport]])</f>
        <v>2022</v>
      </c>
      <c r="I2728" t="str">
        <f>INDEX(tbl_produits[Molécule extraite], MATCH(tbl_data[[#This Row],[NORM_Spécialité]], tbl_produits[Nom normalisé], 0))</f>
        <v>Facteur IX de coagulation</v>
      </c>
      <c r="J2728" s="34">
        <f>DATE(LEFT(tbl_data[[#This Row],[Date_rapport]], 4), MID(tbl_data[[#This Row],[Date_rapport]], 6, 2), RIGHT(tbl_data[[#This Row],[Date_rapport]], 2))</f>
        <v>44599</v>
      </c>
    </row>
    <row r="2729" spans="1:10" x14ac:dyDescent="0.2">
      <c r="A2729" s="28" t="s">
        <v>2032</v>
      </c>
      <c r="B2729" t="s">
        <v>6</v>
      </c>
      <c r="C2729" s="28" t="s">
        <v>300</v>
      </c>
      <c r="D2729" t="s">
        <v>101</v>
      </c>
      <c r="E2729" t="s">
        <v>1590</v>
      </c>
      <c r="F2729" t="str">
        <f>INDEX(tbl_produits[Nom normalisé], MATCH(tbl_data[[#This Row],[Spécialité]], tbl_produits[Nom original], 0))</f>
        <v>BENDAMUSTINE REDDY PHARMA 180 mg/4 ml, solution concentrée à diluer pour solution pour perfusion</v>
      </c>
      <c r="G2729" t="str">
        <f>INDEX(tbl_produits[Classe nom], MATCH(tbl_data[[#This Row],[NORM_Spécialité]], tbl_produits[Nom normalisé], 0))</f>
        <v>Antinéoplasiques et immunomodulateurs</v>
      </c>
      <c r="H2729">
        <f>YEAR(tbl_data[[#This Row],[Date_rapport]])</f>
        <v>2022</v>
      </c>
      <c r="I2729" t="str">
        <f>INDEX(tbl_produits[Molécule extraite], MATCH(tbl_data[[#This Row],[NORM_Spécialité]], tbl_produits[Nom normalisé], 0))</f>
        <v>Bendamustine</v>
      </c>
      <c r="J2729" s="34">
        <f>DATE(LEFT(tbl_data[[#This Row],[Date_rapport]], 4), MID(tbl_data[[#This Row],[Date_rapport]], 6, 2), RIGHT(tbl_data[[#This Row],[Date_rapport]], 2))</f>
        <v>44599</v>
      </c>
    </row>
    <row r="2730" spans="1:10" x14ac:dyDescent="0.2">
      <c r="A2730" s="28" t="s">
        <v>2032</v>
      </c>
      <c r="B2730" t="s">
        <v>6</v>
      </c>
      <c r="C2730" s="28" t="s">
        <v>300</v>
      </c>
      <c r="D2730" t="s">
        <v>103</v>
      </c>
      <c r="E2730" t="s">
        <v>1591</v>
      </c>
      <c r="F2730" t="str">
        <f>INDEX(tbl_produits[Nom normalisé], MATCH(tbl_data[[#This Row],[Spécialité]], tbl_produits[Nom original], 0))</f>
        <v>BASDENE 25 mg, comprimé</v>
      </c>
      <c r="G2730" t="str">
        <f>INDEX(tbl_produits[Classe nom], MATCH(tbl_data[[#This Row],[NORM_Spécialité]], tbl_produits[Nom normalisé], 0))</f>
        <v>Système respiratoire</v>
      </c>
      <c r="H2730">
        <f>YEAR(tbl_data[[#This Row],[Date_rapport]])</f>
        <v>2022</v>
      </c>
      <c r="I2730" t="str">
        <f>INDEX(tbl_produits[Molécule extraite], MATCH(tbl_data[[#This Row],[NORM_Spécialité]], tbl_produits[Nom normalisé], 0))</f>
        <v>Alimemazine</v>
      </c>
      <c r="J2730" s="34">
        <f>DATE(LEFT(tbl_data[[#This Row],[Date_rapport]], 4), MID(tbl_data[[#This Row],[Date_rapport]], 6, 2), RIGHT(tbl_data[[#This Row],[Date_rapport]], 2))</f>
        <v>44599</v>
      </c>
    </row>
    <row r="2731" spans="1:10" x14ac:dyDescent="0.2">
      <c r="A2731" s="28" t="s">
        <v>2032</v>
      </c>
      <c r="B2731" t="s">
        <v>6</v>
      </c>
      <c r="C2731" s="28" t="s">
        <v>300</v>
      </c>
      <c r="D2731" t="s">
        <v>163</v>
      </c>
      <c r="E2731" t="s">
        <v>1609</v>
      </c>
      <c r="F2731" t="str">
        <f>INDEX(tbl_produits[Nom normalisé], MATCH(tbl_data[[#This Row],[Spécialité]], tbl_produits[Nom original], 0))</f>
        <v>BACTRIM, comprimé</v>
      </c>
      <c r="G2731" t="str">
        <f>INDEX(tbl_produits[Classe nom], MATCH(tbl_data[[#This Row],[NORM_Spécialité]], tbl_produits[Nom normalisé], 0))</f>
        <v>Anti-infectieux à usage systémique</v>
      </c>
      <c r="H2731">
        <f>YEAR(tbl_data[[#This Row],[Date_rapport]])</f>
        <v>2022</v>
      </c>
      <c r="I2731" t="str">
        <f>INDEX(tbl_produits[Molécule extraite], MATCH(tbl_data[[#This Row],[NORM_Spécialité]], tbl_produits[Nom normalisé], 0))</f>
        <v>Sulfaméthoxazole / Triméthoprime</v>
      </c>
      <c r="J2731" s="34">
        <f>DATE(LEFT(tbl_data[[#This Row],[Date_rapport]], 4), MID(tbl_data[[#This Row],[Date_rapport]], 6, 2), RIGHT(tbl_data[[#This Row],[Date_rapport]], 2))</f>
        <v>44599</v>
      </c>
    </row>
    <row r="2732" spans="1:10" x14ac:dyDescent="0.2">
      <c r="A2732" s="28" t="s">
        <v>2032</v>
      </c>
      <c r="B2732" t="s">
        <v>11</v>
      </c>
      <c r="C2732" s="28" t="s">
        <v>300</v>
      </c>
      <c r="D2732" t="s">
        <v>126</v>
      </c>
      <c r="E2732" t="s">
        <v>2</v>
      </c>
      <c r="F2732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2732" t="str">
        <f>INDEX(tbl_produits[Classe nom], MATCH(tbl_data[[#This Row],[NORM_Spécialité]], tbl_produits[Nom normalisé], 0))</f>
        <v>Anti-infectieux à usage systémique</v>
      </c>
      <c r="H2732">
        <f>YEAR(tbl_data[[#This Row],[Date_rapport]])</f>
        <v>2022</v>
      </c>
      <c r="I2732" t="str">
        <f>INDEX(tbl_produits[Molécule extraite], MATCH(tbl_data[[#This Row],[NORM_Spécialité]], tbl_produits[Nom normalisé], 0))</f>
        <v>Aztréonam</v>
      </c>
      <c r="J2732" s="34">
        <f>DATE(LEFT(tbl_data[[#This Row],[Date_rapport]], 4), MID(tbl_data[[#This Row],[Date_rapport]], 6, 2), RIGHT(tbl_data[[#This Row],[Date_rapport]], 2))</f>
        <v>44599</v>
      </c>
    </row>
    <row r="2733" spans="1:10" x14ac:dyDescent="0.2">
      <c r="A2733" s="28" t="s">
        <v>2032</v>
      </c>
      <c r="B2733" t="s">
        <v>6</v>
      </c>
      <c r="C2733" s="28" t="s">
        <v>300</v>
      </c>
      <c r="D2733" t="s">
        <v>174</v>
      </c>
      <c r="E2733" t="s">
        <v>1578</v>
      </c>
      <c r="F2733" t="str">
        <f>INDEX(tbl_produits[Nom normalisé], MATCH(tbl_data[[#This Row],[Spécialité]], tbl_produits[Nom original], 0))</f>
        <v>AZACTAM 1g poudre et solution pour usage parentéral</v>
      </c>
      <c r="G2733" t="str">
        <f>INDEX(tbl_produits[Classe nom], MATCH(tbl_data[[#This Row],[NORM_Spécialité]], tbl_produits[Nom normalisé], 0))</f>
        <v>Anti-infectieux à usage systémique</v>
      </c>
      <c r="H2733">
        <f>YEAR(tbl_data[[#This Row],[Date_rapport]])</f>
        <v>2022</v>
      </c>
      <c r="I2733" t="str">
        <f>INDEX(tbl_produits[Molécule extraite], MATCH(tbl_data[[#This Row],[NORM_Spécialité]], tbl_produits[Nom normalisé], 0))</f>
        <v>Aztréonam</v>
      </c>
      <c r="J2733" s="34">
        <f>DATE(LEFT(tbl_data[[#This Row],[Date_rapport]], 4), MID(tbl_data[[#This Row],[Date_rapport]], 6, 2), RIGHT(tbl_data[[#This Row],[Date_rapport]], 2))</f>
        <v>44599</v>
      </c>
    </row>
    <row r="2734" spans="1:10" x14ac:dyDescent="0.2">
      <c r="A2734" s="28" t="s">
        <v>2032</v>
      </c>
      <c r="B2734" t="s">
        <v>6</v>
      </c>
      <c r="C2734" s="28" t="s">
        <v>300</v>
      </c>
      <c r="D2734" t="s">
        <v>105</v>
      </c>
      <c r="E2734" t="s">
        <v>1592</v>
      </c>
      <c r="F2734" t="str">
        <f>INDEX(tbl_produits[Nom normalisé], MATCH(tbl_data[[#This Row],[Spécialité]], tbl_produits[Nom original], 0))</f>
        <v>ARTANE 0,4%, solution buvable en goutte</v>
      </c>
      <c r="G2734" t="str">
        <f>INDEX(tbl_produits[Classe nom], MATCH(tbl_data[[#This Row],[NORM_Spécialité]], tbl_produits[Nom normalisé], 0))</f>
        <v>Système nerveux</v>
      </c>
      <c r="H2734">
        <f>YEAR(tbl_data[[#This Row],[Date_rapport]])</f>
        <v>2022</v>
      </c>
      <c r="I2734" t="str">
        <f>INDEX(tbl_produits[Molécule extraite], MATCH(tbl_data[[#This Row],[NORM_Spécialité]], tbl_produits[Nom normalisé], 0))</f>
        <v>Chlorhydrate de trihexyphénidyle</v>
      </c>
      <c r="J2734" s="34">
        <f>DATE(LEFT(tbl_data[[#This Row],[Date_rapport]], 4), MID(tbl_data[[#This Row],[Date_rapport]], 6, 2), RIGHT(tbl_data[[#This Row],[Date_rapport]], 2))</f>
        <v>44599</v>
      </c>
    </row>
    <row r="2735" spans="1:10" x14ac:dyDescent="0.2">
      <c r="A2735" s="28" t="s">
        <v>2032</v>
      </c>
      <c r="B2735" t="s">
        <v>6</v>
      </c>
      <c r="C2735" s="28" t="s">
        <v>300</v>
      </c>
      <c r="D2735" t="s">
        <v>29</v>
      </c>
      <c r="E2735" t="s">
        <v>1559</v>
      </c>
      <c r="F2735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2735" t="str">
        <f>INDEX(tbl_produits[Classe nom], MATCH(tbl_data[[#This Row],[NORM_Spécialité]], tbl_produits[Nom normalisé], 0))</f>
        <v>Sang et organes hématopoïétiques</v>
      </c>
      <c r="H2735">
        <f>YEAR(tbl_data[[#This Row],[Date_rapport]])</f>
        <v>2022</v>
      </c>
      <c r="I2735" t="str">
        <f>INDEX(tbl_produits[Molécule extraite], MATCH(tbl_data[[#This Row],[NORM_Spécialité]], tbl_produits[Nom normalisé], 0))</f>
        <v>Arginine</v>
      </c>
      <c r="J2735" s="34">
        <f>DATE(LEFT(tbl_data[[#This Row],[Date_rapport]], 4), MID(tbl_data[[#This Row],[Date_rapport]], 6, 2), RIGHT(tbl_data[[#This Row],[Date_rapport]], 2))</f>
        <v>44599</v>
      </c>
    </row>
    <row r="2736" spans="1:10" x14ac:dyDescent="0.2">
      <c r="A2736" s="28" t="s">
        <v>2032</v>
      </c>
      <c r="B2736" t="s">
        <v>6</v>
      </c>
      <c r="C2736" s="28" t="s">
        <v>300</v>
      </c>
      <c r="D2736" t="s">
        <v>115</v>
      </c>
      <c r="E2736" t="s">
        <v>1568</v>
      </c>
      <c r="F2736" t="str">
        <f>INDEX(tbl_produits[Nom normalisé], MATCH(tbl_data[[#This Row],[Spécialité]], tbl_produits[Nom original], 0))</f>
        <v>ARACYTINE 100 mg, poudre et solvant pour solution injectable</v>
      </c>
      <c r="G2736" t="str">
        <f>INDEX(tbl_produits[Classe nom], MATCH(tbl_data[[#This Row],[NORM_Spécialité]], tbl_produits[Nom normalisé], 0))</f>
        <v>Antinéoplasiques et immunomodulateurs</v>
      </c>
      <c r="H2736">
        <f>YEAR(tbl_data[[#This Row],[Date_rapport]])</f>
        <v>2022</v>
      </c>
      <c r="I2736" t="str">
        <f>INDEX(tbl_produits[Molécule extraite], MATCH(tbl_data[[#This Row],[NORM_Spécialité]], tbl_produits[Nom normalisé], 0))</f>
        <v>Cytarabine</v>
      </c>
      <c r="J2736" s="34">
        <f>DATE(LEFT(tbl_data[[#This Row],[Date_rapport]], 4), MID(tbl_data[[#This Row],[Date_rapport]], 6, 2), RIGHT(tbl_data[[#This Row],[Date_rapport]], 2))</f>
        <v>44599</v>
      </c>
    </row>
    <row r="2737" spans="1:10" x14ac:dyDescent="0.2">
      <c r="A2737" s="28" t="s">
        <v>2032</v>
      </c>
      <c r="B2737" t="s">
        <v>3</v>
      </c>
      <c r="C2737" s="28" t="s">
        <v>300</v>
      </c>
      <c r="D2737" t="s">
        <v>77</v>
      </c>
      <c r="E2737" t="s">
        <v>2</v>
      </c>
      <c r="F2737" t="str">
        <f>INDEX(tbl_produits[Nom normalisé], MATCH(tbl_data[[#This Row],[Spécialité]], tbl_produits[Nom original], 0))</f>
        <v>ANSATIPINE 150 mg, gélule</v>
      </c>
      <c r="G2737" t="str">
        <f>INDEX(tbl_produits[Classe nom], MATCH(tbl_data[[#This Row],[NORM_Spécialité]], tbl_produits[Nom normalisé], 0))</f>
        <v>Anti-infectieux à usage systémique</v>
      </c>
      <c r="H2737">
        <f>YEAR(tbl_data[[#This Row],[Date_rapport]])</f>
        <v>2022</v>
      </c>
      <c r="I2737" t="str">
        <f>INDEX(tbl_produits[Molécule extraite], MATCH(tbl_data[[#This Row],[NORM_Spécialité]], tbl_produits[Nom normalisé], 0))</f>
        <v>Rifabutine</v>
      </c>
      <c r="J2737" s="34">
        <f>DATE(LEFT(tbl_data[[#This Row],[Date_rapport]], 4), MID(tbl_data[[#This Row],[Date_rapport]], 6, 2), RIGHT(tbl_data[[#This Row],[Date_rapport]], 2))</f>
        <v>44599</v>
      </c>
    </row>
    <row r="2738" spans="1:10" x14ac:dyDescent="0.2">
      <c r="A2738" s="28" t="s">
        <v>2032</v>
      </c>
      <c r="B2738" t="s">
        <v>9</v>
      </c>
      <c r="C2738" s="28" t="s">
        <v>300</v>
      </c>
      <c r="D2738" t="s">
        <v>132</v>
      </c>
      <c r="E2738" t="s">
        <v>2</v>
      </c>
      <c r="F2738" t="str">
        <f>INDEX(tbl_produits[Nom normalisé], MATCH(tbl_data[[#This Row],[Spécialité]], tbl_produits[Nom original], 0))</f>
        <v>ANCOTIL 1 pour cent, solution pour perfusion</v>
      </c>
      <c r="G2738" t="str">
        <f>INDEX(tbl_produits[Classe nom], MATCH(tbl_data[[#This Row],[NORM_Spécialité]], tbl_produits[Nom normalisé], 0))</f>
        <v>Anti-infectieux à usage systémique</v>
      </c>
      <c r="H2738">
        <f>YEAR(tbl_data[[#This Row],[Date_rapport]])</f>
        <v>2022</v>
      </c>
      <c r="I2738" t="str">
        <f>INDEX(tbl_produits[Molécule extraite], MATCH(tbl_data[[#This Row],[NORM_Spécialité]], tbl_produits[Nom normalisé], 0))</f>
        <v>Flucytosine</v>
      </c>
      <c r="J2738" s="34">
        <f>DATE(LEFT(tbl_data[[#This Row],[Date_rapport]], 4), MID(tbl_data[[#This Row],[Date_rapport]], 6, 2), RIGHT(tbl_data[[#This Row],[Date_rapport]], 2))</f>
        <v>44599</v>
      </c>
    </row>
    <row r="2739" spans="1:10" x14ac:dyDescent="0.2">
      <c r="A2739" s="28" t="s">
        <v>2032</v>
      </c>
      <c r="B2739" t="s">
        <v>6</v>
      </c>
      <c r="C2739" s="28" t="s">
        <v>300</v>
      </c>
      <c r="D2739" t="s">
        <v>121</v>
      </c>
      <c r="E2739" t="s">
        <v>1596</v>
      </c>
      <c r="F2739" t="str">
        <f>INDEX(tbl_produits[Nom normalisé], MATCH(tbl_data[[#This Row],[Spécialité]], tbl_produits[Nom original], 0))</f>
        <v>ANANDRON 150 mg, comprimé</v>
      </c>
      <c r="G2739" t="str">
        <f>INDEX(tbl_produits[Classe nom], MATCH(tbl_data[[#This Row],[NORM_Spécialité]], tbl_produits[Nom normalisé], 0))</f>
        <v>Antinéoplasiques et immunomodulateurs</v>
      </c>
      <c r="H2739">
        <f>YEAR(tbl_data[[#This Row],[Date_rapport]])</f>
        <v>2022</v>
      </c>
      <c r="I2739" t="str">
        <f>INDEX(tbl_produits[Molécule extraite], MATCH(tbl_data[[#This Row],[NORM_Spécialité]], tbl_produits[Nom normalisé], 0))</f>
        <v>Nilutamide</v>
      </c>
      <c r="J2739" s="34">
        <f>DATE(LEFT(tbl_data[[#This Row],[Date_rapport]], 4), MID(tbl_data[[#This Row],[Date_rapport]], 6, 2), RIGHT(tbl_data[[#This Row],[Date_rapport]], 2))</f>
        <v>44599</v>
      </c>
    </row>
    <row r="2740" spans="1:10" x14ac:dyDescent="0.2">
      <c r="A2740" s="28" t="s">
        <v>2032</v>
      </c>
      <c r="B2740" t="s">
        <v>6</v>
      </c>
      <c r="C2740" s="28" t="s">
        <v>300</v>
      </c>
      <c r="D2740" t="s">
        <v>188</v>
      </c>
      <c r="E2740" t="s">
        <v>1613</v>
      </c>
      <c r="F2740" t="str">
        <f>INDEX(tbl_produits[Nom normalisé], MATCH(tbl_data[[#This Row],[Spécialité]], tbl_produits[Nom original], 0))</f>
        <v>AMOXICILLINE/ACIDE CLAVULANIQUE SANDOZ 500 mg/50 mg, AMOXICILLINE/ACIDE CLAVULANIQUE SANDOZ 2 g/200 mg ADULTES, AMOXICILLINE/ACIDE CLAVULANIQUE SANDOZ 1 g/200 mg , poudre pour solution injectable/pour perfusion (I.V.)</v>
      </c>
      <c r="G2740" t="str">
        <f>INDEX(tbl_produits[Classe nom], MATCH(tbl_data[[#This Row],[NORM_Spécialité]], tbl_produits[Nom normalisé], 0))</f>
        <v>Anti-infectieux à usage systémique</v>
      </c>
      <c r="H2740">
        <f>YEAR(tbl_data[[#This Row],[Date_rapport]])</f>
        <v>2022</v>
      </c>
      <c r="I2740" t="str">
        <f>INDEX(tbl_produits[Molécule extraite], MATCH(tbl_data[[#This Row],[NORM_Spécialité]], tbl_produits[Nom normalisé], 0))</f>
        <v>Amoxicilline / acide clavulanique</v>
      </c>
      <c r="J2740" s="34">
        <f>DATE(LEFT(tbl_data[[#This Row],[Date_rapport]], 4), MID(tbl_data[[#This Row],[Date_rapport]], 6, 2), RIGHT(tbl_data[[#This Row],[Date_rapport]], 2))</f>
        <v>44599</v>
      </c>
    </row>
    <row r="2741" spans="1:10" x14ac:dyDescent="0.2">
      <c r="A2741" s="28" t="s">
        <v>2032</v>
      </c>
      <c r="B2741" t="s">
        <v>9</v>
      </c>
      <c r="C2741" s="28" t="s">
        <v>300</v>
      </c>
      <c r="D2741" t="s">
        <v>66</v>
      </c>
      <c r="E2741" t="s">
        <v>2</v>
      </c>
      <c r="F2741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2741" t="str">
        <f>INDEX(tbl_produits[Classe nom], MATCH(tbl_data[[#This Row],[NORM_Spécialité]], tbl_produits[Nom normalisé], 0))</f>
        <v>Anti-infectieux à usage systémique</v>
      </c>
      <c r="H2741">
        <f>YEAR(tbl_data[[#This Row],[Date_rapport]])</f>
        <v>2022</v>
      </c>
      <c r="I2741" t="str">
        <f>INDEX(tbl_produits[Molécule extraite], MATCH(tbl_data[[#This Row],[NORM_Spécialité]], tbl_produits[Nom normalisé], 0))</f>
        <v>Amoxicilline</v>
      </c>
      <c r="J2741" s="34">
        <f>DATE(LEFT(tbl_data[[#This Row],[Date_rapport]], 4), MID(tbl_data[[#This Row],[Date_rapport]], 6, 2), RIGHT(tbl_data[[#This Row],[Date_rapport]], 2))</f>
        <v>44599</v>
      </c>
    </row>
    <row r="2742" spans="1:10" x14ac:dyDescent="0.2">
      <c r="A2742" s="28" t="s">
        <v>2032</v>
      </c>
      <c r="B2742" t="s">
        <v>11</v>
      </c>
      <c r="C2742" s="28" t="s">
        <v>300</v>
      </c>
      <c r="D2742" t="s">
        <v>146</v>
      </c>
      <c r="E2742" t="s">
        <v>2</v>
      </c>
      <c r="F2742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2742" t="str">
        <f>INDEX(tbl_produits[Classe nom], MATCH(tbl_data[[#This Row],[NORM_Spécialité]], tbl_produits[Nom normalisé], 0))</f>
        <v>Antinéoplasiques et immunomodulateurs</v>
      </c>
      <c r="H2742">
        <f>YEAR(tbl_data[[#This Row],[Date_rapport]])</f>
        <v>2022</v>
      </c>
      <c r="I2742" t="str">
        <f>INDEX(tbl_produits[Molécule extraite], MATCH(tbl_data[[#This Row],[NORM_Spécialité]], tbl_produits[Nom normalisé], 0))</f>
        <v>Mitomycine</v>
      </c>
      <c r="J2742" s="34">
        <f>DATE(LEFT(tbl_data[[#This Row],[Date_rapport]], 4), MID(tbl_data[[#This Row],[Date_rapport]], 6, 2), RIGHT(tbl_data[[#This Row],[Date_rapport]], 2))</f>
        <v>44599</v>
      </c>
    </row>
    <row r="2743" spans="1:10" x14ac:dyDescent="0.2">
      <c r="A2743" s="28" t="s">
        <v>2032</v>
      </c>
      <c r="B2743" t="s">
        <v>3</v>
      </c>
      <c r="C2743" s="28" t="s">
        <v>300</v>
      </c>
      <c r="D2743" t="s">
        <v>111</v>
      </c>
      <c r="E2743" t="s">
        <v>2</v>
      </c>
      <c r="F2743" t="str">
        <f>INDEX(tbl_produits[Nom normalisé], MATCH(tbl_data[[#This Row],[Spécialité]], tbl_produits[Nom original], 0))</f>
        <v>ALYOSTAL VENIN DE GUEPE POLISTES 110 et 550 microgrammes, poudre et solvant pour solution injectable</v>
      </c>
      <c r="G2743" t="str">
        <f>INDEX(tbl_produits[Classe nom], MATCH(tbl_data[[#This Row],[NORM_Spécialité]], tbl_produits[Nom normalisé], 0))</f>
        <v>Divers</v>
      </c>
      <c r="H2743">
        <f>YEAR(tbl_data[[#This Row],[Date_rapport]])</f>
        <v>2022</v>
      </c>
      <c r="I2743" t="str">
        <f>INDEX(tbl_produits[Molécule extraite], MATCH(tbl_data[[#This Row],[NORM_Spécialité]], tbl_produits[Nom normalisé], 0))</f>
        <v>Guêpe Polistes (venin de)</v>
      </c>
      <c r="J2743" s="34">
        <f>DATE(LEFT(tbl_data[[#This Row],[Date_rapport]], 4), MID(tbl_data[[#This Row],[Date_rapport]], 6, 2), RIGHT(tbl_data[[#This Row],[Date_rapport]], 2))</f>
        <v>44599</v>
      </c>
    </row>
    <row r="2744" spans="1:10" x14ac:dyDescent="0.2">
      <c r="A2744" s="28" t="s">
        <v>2032</v>
      </c>
      <c r="B2744" t="s">
        <v>3</v>
      </c>
      <c r="C2744" s="28" t="s">
        <v>300</v>
      </c>
      <c r="D2744" t="s">
        <v>5</v>
      </c>
      <c r="E2744" t="s">
        <v>2</v>
      </c>
      <c r="F2744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2744" t="str">
        <f>INDEX(tbl_produits[Classe nom], MATCH(tbl_data[[#This Row],[NORM_Spécialité]], tbl_produits[Nom normalisé], 0))</f>
        <v>Divers</v>
      </c>
      <c r="H2744">
        <f>YEAR(tbl_data[[#This Row],[Date_rapport]])</f>
        <v>2022</v>
      </c>
      <c r="I2744" t="str">
        <f>INDEX(tbl_produits[Molécule extraite], MATCH(tbl_data[[#This Row],[NORM_Spécialité]], tbl_produits[Nom normalisé], 0))</f>
        <v>Abeille (venin d')</v>
      </c>
      <c r="J2744" s="34">
        <f>DATE(LEFT(tbl_data[[#This Row],[Date_rapport]], 4), MID(tbl_data[[#This Row],[Date_rapport]], 6, 2), RIGHT(tbl_data[[#This Row],[Date_rapport]], 2))</f>
        <v>44599</v>
      </c>
    </row>
    <row r="2745" spans="1:10" x14ac:dyDescent="0.2">
      <c r="A2745" s="28" t="s">
        <v>2032</v>
      </c>
      <c r="B2745" t="s">
        <v>6</v>
      </c>
      <c r="C2745" s="28" t="s">
        <v>300</v>
      </c>
      <c r="D2745" t="s">
        <v>186</v>
      </c>
      <c r="E2745" t="s">
        <v>1612</v>
      </c>
      <c r="F2745" t="str">
        <f>INDEX(tbl_produits[Nom normalisé], MATCH(tbl_data[[#This Row],[Spécialité]], tbl_produits[Nom original], 0))</f>
        <v>ALUNBRIG 30 mg , comprimé pelliculé</v>
      </c>
      <c r="G2745" t="str">
        <f>INDEX(tbl_produits[Classe nom], MATCH(tbl_data[[#This Row],[NORM_Spécialité]], tbl_produits[Nom normalisé], 0))</f>
        <v>Antinéoplasiques et immunomodulateurs</v>
      </c>
      <c r="H2745">
        <f>YEAR(tbl_data[[#This Row],[Date_rapport]])</f>
        <v>2022</v>
      </c>
      <c r="I2745" t="str">
        <f>INDEX(tbl_produits[Molécule extraite], MATCH(tbl_data[[#This Row],[NORM_Spécialité]], tbl_produits[Nom normalisé], 0))</f>
        <v>Brigatinib</v>
      </c>
      <c r="J2745" s="34">
        <f>DATE(LEFT(tbl_data[[#This Row],[Date_rapport]], 4), MID(tbl_data[[#This Row],[Date_rapport]], 6, 2), RIGHT(tbl_data[[#This Row],[Date_rapport]], 2))</f>
        <v>44599</v>
      </c>
    </row>
    <row r="2746" spans="1:10" x14ac:dyDescent="0.2">
      <c r="A2746" s="28" t="s">
        <v>2032</v>
      </c>
      <c r="B2746" t="s">
        <v>9</v>
      </c>
      <c r="C2746" s="28" t="s">
        <v>300</v>
      </c>
      <c r="D2746" t="s">
        <v>200</v>
      </c>
      <c r="E2746" t="s">
        <v>2</v>
      </c>
      <c r="F2746" t="str">
        <f>INDEX(tbl_produits[Nom normalisé], MATCH(tbl_data[[#This Row],[Spécialité]], tbl_produits[Nom original], 0))</f>
        <v>AKYNZEO 300 mg/0,5 mg , gélule</v>
      </c>
      <c r="G2746" t="str">
        <f>INDEX(tbl_produits[Classe nom], MATCH(tbl_data[[#This Row],[NORM_Spécialité]], tbl_produits[Nom normalisé], 0))</f>
        <v>Voies digestives et métabolisme</v>
      </c>
      <c r="H2746">
        <f>YEAR(tbl_data[[#This Row],[Date_rapport]])</f>
        <v>2022</v>
      </c>
      <c r="I2746" t="str">
        <f>INDEX(tbl_produits[Molécule extraite], MATCH(tbl_data[[#This Row],[NORM_Spécialité]], tbl_produits[Nom normalisé], 0))</f>
        <v>Netupitant/Palonosetron</v>
      </c>
      <c r="J2746" s="34">
        <f>DATE(LEFT(tbl_data[[#This Row],[Date_rapport]], 4), MID(tbl_data[[#This Row],[Date_rapport]], 6, 2), RIGHT(tbl_data[[#This Row],[Date_rapport]], 2))</f>
        <v>44599</v>
      </c>
    </row>
    <row r="2747" spans="1:10" x14ac:dyDescent="0.2">
      <c r="A2747" s="28" t="s">
        <v>2032</v>
      </c>
      <c r="B2747" t="s">
        <v>3</v>
      </c>
      <c r="C2747" s="28" t="s">
        <v>300</v>
      </c>
      <c r="D2747" t="s">
        <v>43</v>
      </c>
      <c r="E2747" t="s">
        <v>2</v>
      </c>
      <c r="F2747" t="str">
        <f>INDEX(tbl_produits[Nom normalisé], MATCH(tbl_data[[#This Row],[Spécialité]], tbl_produits[Nom original], 0))</f>
        <v>ACIDES AMINES POUR LEUCINOSE DECOMPENSEE AP-HP, solution pour perfusion</v>
      </c>
      <c r="G2747" t="str">
        <f>INDEX(tbl_produits[Classe nom], MATCH(tbl_data[[#This Row],[NORM_Spécialité]], tbl_produits[Nom normalisé], 0))</f>
        <v>Sang et organes hématopoïétiques</v>
      </c>
      <c r="H2747">
        <f>YEAR(tbl_data[[#This Row],[Date_rapport]])</f>
        <v>2022</v>
      </c>
      <c r="I2747" t="str">
        <f>INDEX(tbl_produits[Molécule extraite], MATCH(tbl_data[[#This Row],[NORM_Spécialité]], tbl_produits[Nom normalisé], 0))</f>
        <v>Acides aminés</v>
      </c>
      <c r="J2747" s="34">
        <f>DATE(LEFT(tbl_data[[#This Row],[Date_rapport]], 4), MID(tbl_data[[#This Row],[Date_rapport]], 6, 2), RIGHT(tbl_data[[#This Row],[Date_rapport]], 2))</f>
        <v>44599</v>
      </c>
    </row>
    <row r="2748" spans="1:10" x14ac:dyDescent="0.2">
      <c r="A2748" s="28" t="s">
        <v>516</v>
      </c>
      <c r="B2748" t="s">
        <v>6</v>
      </c>
      <c r="C2748" s="28" t="s">
        <v>516</v>
      </c>
      <c r="D2748" t="s">
        <v>517</v>
      </c>
      <c r="E2748" t="s">
        <v>527</v>
      </c>
      <c r="F2748" t="str">
        <f>INDEX(tbl_produits[Nom normalisé], MATCH(tbl_data[[#This Row],[Spécialité]], tbl_produits[Nom original], 0))</f>
        <v>VERKAZIA 1 mg/ml, collyre en émulsion</v>
      </c>
      <c r="G2748" t="str">
        <f>INDEX(tbl_produits[Classe nom], MATCH(tbl_data[[#This Row],[NORM_Spécialité]], tbl_produits[Nom normalisé], 0))</f>
        <v>Antinéoplasiques et immunomodulateurs</v>
      </c>
      <c r="H2748">
        <f>YEAR(tbl_data[[#This Row],[Date_rapport]])</f>
        <v>2022</v>
      </c>
      <c r="I2748" t="str">
        <f>INDEX(tbl_produits[Molécule extraite], MATCH(tbl_data[[#This Row],[NORM_Spécialité]], tbl_produits[Nom normalisé], 0))</f>
        <v>Ciclosporine</v>
      </c>
      <c r="J2748" s="34">
        <f>DATE(LEFT(tbl_data[[#This Row],[Date_rapport]], 4), MID(tbl_data[[#This Row],[Date_rapport]], 6, 2), RIGHT(tbl_data[[#This Row],[Date_rapport]], 2))</f>
        <v>44656</v>
      </c>
    </row>
    <row r="2749" spans="1:10" x14ac:dyDescent="0.2">
      <c r="A2749" s="28" t="s">
        <v>516</v>
      </c>
      <c r="B2749" t="s">
        <v>6</v>
      </c>
      <c r="C2749" s="28" t="s">
        <v>516</v>
      </c>
      <c r="D2749" t="s">
        <v>518</v>
      </c>
      <c r="E2749" t="s">
        <v>1632</v>
      </c>
      <c r="F2749" t="str">
        <f>INDEX(tbl_produits[Nom normalisé], MATCH(tbl_data[[#This Row],[Spécialité]], tbl_produits[Nom original], 0))</f>
        <v xml:space="preserve">XYLLOMAC 2 g, poudre pour solution injectable/ pour perfusion (IV) (anciennement Clamoxyl 2g) </v>
      </c>
      <c r="G2749" t="str">
        <f>INDEX(tbl_produits[Classe nom], MATCH(tbl_data[[#This Row],[NORM_Spécialité]], tbl_produits[Nom normalisé], 0))</f>
        <v>Anti-infectieux à usage systémique</v>
      </c>
      <c r="H2749">
        <f>YEAR(tbl_data[[#This Row],[Date_rapport]])</f>
        <v>2022</v>
      </c>
      <c r="I2749" t="str">
        <f>INDEX(tbl_produits[Molécule extraite], MATCH(tbl_data[[#This Row],[NORM_Spécialité]], tbl_produits[Nom normalisé], 0))</f>
        <v>Amoxicilline</v>
      </c>
      <c r="J2749" s="34">
        <f>DATE(LEFT(tbl_data[[#This Row],[Date_rapport]], 4), MID(tbl_data[[#This Row],[Date_rapport]], 6, 2), RIGHT(tbl_data[[#This Row],[Date_rapport]], 2))</f>
        <v>44656</v>
      </c>
    </row>
    <row r="2750" spans="1:10" x14ac:dyDescent="0.2">
      <c r="A2750" s="28" t="s">
        <v>516</v>
      </c>
      <c r="B2750" t="s">
        <v>3</v>
      </c>
      <c r="C2750" s="28" t="s">
        <v>516</v>
      </c>
      <c r="D2750" t="s">
        <v>519</v>
      </c>
      <c r="E2750" t="s">
        <v>2</v>
      </c>
      <c r="F2750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2750" t="str">
        <f>INDEX(tbl_produits[Classe nom], MATCH(tbl_data[[#This Row],[NORM_Spécialité]], tbl_produits[Nom normalisé], 0))</f>
        <v>Anti-infectieux à usage systémique</v>
      </c>
      <c r="H2750">
        <f>YEAR(tbl_data[[#This Row],[Date_rapport]])</f>
        <v>2022</v>
      </c>
      <c r="I2750" t="str">
        <f>INDEX(tbl_produits[Molécule extraite], MATCH(tbl_data[[#This Row],[NORM_Spécialité]], tbl_produits[Nom normalisé], 0))</f>
        <v>Amoxicilline</v>
      </c>
      <c r="J2750" s="34">
        <f>DATE(LEFT(tbl_data[[#This Row],[Date_rapport]], 4), MID(tbl_data[[#This Row],[Date_rapport]], 6, 2), RIGHT(tbl_data[[#This Row],[Date_rapport]], 2))</f>
        <v>44656</v>
      </c>
    </row>
    <row r="2751" spans="1:10" x14ac:dyDescent="0.2">
      <c r="A2751" s="28" t="s">
        <v>516</v>
      </c>
      <c r="B2751" t="s">
        <v>9</v>
      </c>
      <c r="C2751" s="28" t="s">
        <v>520</v>
      </c>
      <c r="D2751" t="s">
        <v>521</v>
      </c>
      <c r="E2751" t="s">
        <v>2</v>
      </c>
      <c r="F2751" t="str">
        <f>INDEX(tbl_produits[Nom normalisé], MATCH(tbl_data[[#This Row],[Spécialité]], tbl_produits[Nom original], 0))</f>
        <v>ULTRAVIST 370 (370 mg d'Iode/mL), solution injectable en seringue préremplie pour injecteur automatique</v>
      </c>
      <c r="G2751" t="str">
        <f>INDEX(tbl_produits[Classe nom], MATCH(tbl_data[[#This Row],[NORM_Spécialité]], tbl_produits[Nom normalisé], 0))</f>
        <v>Divers</v>
      </c>
      <c r="H2751">
        <f>YEAR(tbl_data[[#This Row],[Date_rapport]])</f>
        <v>2022</v>
      </c>
      <c r="I2751" t="str">
        <f>INDEX(tbl_produits[Molécule extraite], MATCH(tbl_data[[#This Row],[NORM_Spécialité]], tbl_produits[Nom normalisé], 0))</f>
        <v>Iopromide</v>
      </c>
      <c r="J2751" s="34">
        <f>DATE(LEFT(tbl_data[[#This Row],[Date_rapport]], 4), MID(tbl_data[[#This Row],[Date_rapport]], 6, 2), RIGHT(tbl_data[[#This Row],[Date_rapport]], 2))</f>
        <v>44656</v>
      </c>
    </row>
    <row r="2752" spans="1:10" x14ac:dyDescent="0.2">
      <c r="A2752" s="28" t="s">
        <v>516</v>
      </c>
      <c r="B2752" t="s">
        <v>3</v>
      </c>
      <c r="C2752" s="28" t="s">
        <v>522</v>
      </c>
      <c r="D2752" t="s">
        <v>523</v>
      </c>
      <c r="E2752" t="s">
        <v>2</v>
      </c>
      <c r="F2752" t="str">
        <f>INDEX(tbl_produits[Nom normalisé], MATCH(tbl_data[[#This Row],[Spécialité]], tbl_produits[Nom original], 0))</f>
        <v>MELADININE 0,1 pour cent, solution pour application locale</v>
      </c>
      <c r="G2752" t="str">
        <f>INDEX(tbl_produits[Classe nom], MATCH(tbl_data[[#This Row],[NORM_Spécialité]], tbl_produits[Nom normalisé], 0))</f>
        <v>Antinéoplasiques et immunomodulateurs</v>
      </c>
      <c r="H2752">
        <f>YEAR(tbl_data[[#This Row],[Date_rapport]])</f>
        <v>2022</v>
      </c>
      <c r="I2752" t="str">
        <f>INDEX(tbl_produits[Molécule extraite], MATCH(tbl_data[[#This Row],[NORM_Spécialité]], tbl_produits[Nom normalisé], 0))</f>
        <v>Méthoxsalène</v>
      </c>
      <c r="J2752" s="34">
        <f>DATE(LEFT(tbl_data[[#This Row],[Date_rapport]], 4), MID(tbl_data[[#This Row],[Date_rapport]], 6, 2), RIGHT(tbl_data[[#This Row],[Date_rapport]], 2))</f>
        <v>44656</v>
      </c>
    </row>
    <row r="2753" spans="1:10" x14ac:dyDescent="0.2">
      <c r="A2753" s="28" t="s">
        <v>516</v>
      </c>
      <c r="B2753" t="s">
        <v>6</v>
      </c>
      <c r="C2753" s="28" t="s">
        <v>524</v>
      </c>
      <c r="D2753" t="s">
        <v>525</v>
      </c>
      <c r="E2753" t="s">
        <v>524</v>
      </c>
      <c r="F2753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2753" t="str">
        <f>INDEX(tbl_produits[Classe nom], MATCH(tbl_data[[#This Row],[NORM_Spécialité]], tbl_produits[Nom normalisé], 0))</f>
        <v>Anti-infectieux à usage systémique</v>
      </c>
      <c r="H2753">
        <f>YEAR(tbl_data[[#This Row],[Date_rapport]])</f>
        <v>2022</v>
      </c>
      <c r="I2753" t="str">
        <f>INDEX(tbl_produits[Molécule extraite], MATCH(tbl_data[[#This Row],[NORM_Spécialité]], tbl_produits[Nom normalisé], 0))</f>
        <v>Amoxicilline / acide clavulanique</v>
      </c>
      <c r="J2753" s="34">
        <f>DATE(LEFT(tbl_data[[#This Row],[Date_rapport]], 4), MID(tbl_data[[#This Row],[Date_rapport]], 6, 2), RIGHT(tbl_data[[#This Row],[Date_rapport]], 2))</f>
        <v>44656</v>
      </c>
    </row>
    <row r="2754" spans="1:10" x14ac:dyDescent="0.2">
      <c r="A2754" s="28" t="s">
        <v>516</v>
      </c>
      <c r="B2754" t="s">
        <v>9</v>
      </c>
      <c r="C2754" s="28" t="s">
        <v>524</v>
      </c>
      <c r="D2754" t="s">
        <v>526</v>
      </c>
      <c r="E2754" t="s">
        <v>2</v>
      </c>
      <c r="F2754" t="str">
        <f>INDEX(tbl_produits[Nom normalisé], MATCH(tbl_data[[#This Row],[Spécialité]], tbl_produits[Nom original], 0))</f>
        <v xml:space="preserve">REVATIO 10 mg/ml, poudre pour suspension buvable </v>
      </c>
      <c r="G2754" t="str">
        <f>INDEX(tbl_produits[Classe nom], MATCH(tbl_data[[#This Row],[NORM_Spécialité]], tbl_produits[Nom normalisé], 0))</f>
        <v>Système génito-urinaire et hormones sexuelles</v>
      </c>
      <c r="H2754">
        <f>YEAR(tbl_data[[#This Row],[Date_rapport]])</f>
        <v>2022</v>
      </c>
      <c r="I2754" t="str">
        <f>INDEX(tbl_produits[Molécule extraite], MATCH(tbl_data[[#This Row],[NORM_Spécialité]], tbl_produits[Nom normalisé], 0))</f>
        <v>Sildénafil (citrate de)</v>
      </c>
      <c r="J2754" s="34">
        <f>DATE(LEFT(tbl_data[[#This Row],[Date_rapport]], 4), MID(tbl_data[[#This Row],[Date_rapport]], 6, 2), RIGHT(tbl_data[[#This Row],[Date_rapport]], 2))</f>
        <v>44656</v>
      </c>
    </row>
    <row r="2755" spans="1:10" x14ac:dyDescent="0.2">
      <c r="A2755" s="28" t="s">
        <v>516</v>
      </c>
      <c r="B2755" t="s">
        <v>9</v>
      </c>
      <c r="C2755" s="28" t="s">
        <v>527</v>
      </c>
      <c r="D2755" t="s">
        <v>528</v>
      </c>
      <c r="E2755" t="s">
        <v>2</v>
      </c>
      <c r="F2755" t="str">
        <f>INDEX(tbl_produits[Nom normalisé], MATCH(tbl_data[[#This Row],[Spécialité]], tbl_produits[Nom original], 0))</f>
        <v>ORENCIA 125 mg, solution injectable en stylo prérempli et en seringue préremplie - Abatacept</v>
      </c>
      <c r="G2755" t="str">
        <f>INDEX(tbl_produits[Classe nom], MATCH(tbl_data[[#This Row],[NORM_Spécialité]], tbl_produits[Nom normalisé], 0))</f>
        <v>Antinéoplasiques et immunomodulateurs</v>
      </c>
      <c r="H2755">
        <f>YEAR(tbl_data[[#This Row],[Date_rapport]])</f>
        <v>2022</v>
      </c>
      <c r="I2755" t="str">
        <f>INDEX(tbl_produits[Molécule extraite], MATCH(tbl_data[[#This Row],[NORM_Spécialité]], tbl_produits[Nom normalisé], 0))</f>
        <v>Abatacept</v>
      </c>
      <c r="J2755" s="34">
        <f>DATE(LEFT(tbl_data[[#This Row],[Date_rapport]], 4), MID(tbl_data[[#This Row],[Date_rapport]], 6, 2), RIGHT(tbl_data[[#This Row],[Date_rapport]], 2))</f>
        <v>44656</v>
      </c>
    </row>
    <row r="2756" spans="1:10" x14ac:dyDescent="0.2">
      <c r="A2756" s="28" t="s">
        <v>516</v>
      </c>
      <c r="B2756" t="s">
        <v>3</v>
      </c>
      <c r="C2756" s="28" t="s">
        <v>527</v>
      </c>
      <c r="D2756" t="s">
        <v>529</v>
      </c>
      <c r="E2756" t="s">
        <v>2</v>
      </c>
      <c r="F2756" t="str">
        <f>INDEX(tbl_produits[Nom normalisé], MATCH(tbl_data[[#This Row],[Spécialité]], tbl_produits[Nom original], 0))</f>
        <v>CLAMOXYL 500mg, poudre pour solution injectable/pour perfusion (IM-IV)</v>
      </c>
      <c r="G2756" t="str">
        <f>INDEX(tbl_produits[Classe nom], MATCH(tbl_data[[#This Row],[NORM_Spécialité]], tbl_produits[Nom normalisé], 0))</f>
        <v>Anti-infectieux à usage systémique</v>
      </c>
      <c r="H2756">
        <f>YEAR(tbl_data[[#This Row],[Date_rapport]])</f>
        <v>2022</v>
      </c>
      <c r="I2756" t="str">
        <f>INDEX(tbl_produits[Molécule extraite], MATCH(tbl_data[[#This Row],[NORM_Spécialité]], tbl_produits[Nom normalisé], 0))</f>
        <v>Amoxicilline</v>
      </c>
      <c r="J2756" s="34">
        <f>DATE(LEFT(tbl_data[[#This Row],[Date_rapport]], 4), MID(tbl_data[[#This Row],[Date_rapport]], 6, 2), RIGHT(tbl_data[[#This Row],[Date_rapport]], 2))</f>
        <v>44656</v>
      </c>
    </row>
    <row r="2757" spans="1:10" x14ac:dyDescent="0.2">
      <c r="A2757" s="28" t="s">
        <v>516</v>
      </c>
      <c r="B2757" t="s">
        <v>9</v>
      </c>
      <c r="C2757" s="28" t="s">
        <v>527</v>
      </c>
      <c r="D2757" t="s">
        <v>530</v>
      </c>
      <c r="E2757" t="s">
        <v>2</v>
      </c>
      <c r="F2757" t="str">
        <f>INDEX(tbl_produits[Nom normalisé], MATCH(tbl_data[[#This Row],[Spécialité]], tbl_produits[Nom original], 0))</f>
        <v>CERNEVIT, poudre pour solution injectable ou pour perfusion</v>
      </c>
      <c r="G2757" t="str">
        <f>INDEX(tbl_produits[Classe nom], MATCH(tbl_data[[#This Row],[NORM_Spécialité]], tbl_produits[Nom normalisé], 0))</f>
        <v>Sang et organes hématopoïétiques</v>
      </c>
      <c r="H2757">
        <f>YEAR(tbl_data[[#This Row],[Date_rapport]])</f>
        <v>2022</v>
      </c>
      <c r="I2757" t="str">
        <f>INDEX(tbl_produits[Molécule extraite], MATCH(tbl_data[[#This Row],[NORM_Spécialité]], tbl_produits[Nom normalisé], 0))</f>
        <v>Association de vitamines hydrosolubles et liposolubles</v>
      </c>
      <c r="J2757" s="34">
        <f>DATE(LEFT(tbl_data[[#This Row],[Date_rapport]], 4), MID(tbl_data[[#This Row],[Date_rapport]], 6, 2), RIGHT(tbl_data[[#This Row],[Date_rapport]], 2))</f>
        <v>44656</v>
      </c>
    </row>
    <row r="2758" spans="1:10" x14ac:dyDescent="0.2">
      <c r="A2758" s="28" t="s">
        <v>516</v>
      </c>
      <c r="B2758" t="s">
        <v>9</v>
      </c>
      <c r="C2758" s="28" t="s">
        <v>531</v>
      </c>
      <c r="D2758" t="s">
        <v>532</v>
      </c>
      <c r="E2758" t="s">
        <v>2</v>
      </c>
      <c r="F2758" t="str">
        <f>INDEX(tbl_produits[Nom normalisé], MATCH(tbl_data[[#This Row],[Spécialité]], tbl_produits[Nom original], 0))</f>
        <v>MYOZIME 50 mg, poudre pour solution à diluer pour perfusion</v>
      </c>
      <c r="G2758" t="str">
        <f>INDEX(tbl_produits[Classe nom], MATCH(tbl_data[[#This Row],[NORM_Spécialité]], tbl_produits[Nom normalisé], 0))</f>
        <v>Voies digestives et métabolisme</v>
      </c>
      <c r="H2758">
        <f>YEAR(tbl_data[[#This Row],[Date_rapport]])</f>
        <v>2022</v>
      </c>
      <c r="I2758" t="str">
        <f>INDEX(tbl_produits[Molécule extraite], MATCH(tbl_data[[#This Row],[NORM_Spécialité]], tbl_produits[Nom normalisé], 0))</f>
        <v>Alglucosidase alfa</v>
      </c>
      <c r="J2758" s="34">
        <f>DATE(LEFT(tbl_data[[#This Row],[Date_rapport]], 4), MID(tbl_data[[#This Row],[Date_rapport]], 6, 2), RIGHT(tbl_data[[#This Row],[Date_rapport]], 2))</f>
        <v>44656</v>
      </c>
    </row>
    <row r="2759" spans="1:10" x14ac:dyDescent="0.2">
      <c r="A2759" s="28" t="s">
        <v>516</v>
      </c>
      <c r="B2759" t="s">
        <v>9</v>
      </c>
      <c r="C2759" s="28" t="s">
        <v>531</v>
      </c>
      <c r="D2759" t="s">
        <v>533</v>
      </c>
      <c r="E2759" t="s">
        <v>2</v>
      </c>
      <c r="F2759" t="str">
        <f>INDEX(tbl_produits[Nom normalisé], MATCH(tbl_data[[#This Row],[Spécialité]], tbl_produits[Nom original], 0))</f>
        <v>TEICOPLANINE Mylan 400 mg, poudre pour solution injectable/pour perfusion ou solution buvable - Viatris Santé</v>
      </c>
      <c r="G2759" t="str">
        <f>INDEX(tbl_produits[Classe nom], MATCH(tbl_data[[#This Row],[NORM_Spécialité]], tbl_produits[Nom normalisé], 0))</f>
        <v>Anti-infectieux à usage systémique</v>
      </c>
      <c r="H2759">
        <f>YEAR(tbl_data[[#This Row],[Date_rapport]])</f>
        <v>2022</v>
      </c>
      <c r="I2759" t="str">
        <f>INDEX(tbl_produits[Molécule extraite], MATCH(tbl_data[[#This Row],[NORM_Spécialité]], tbl_produits[Nom normalisé], 0))</f>
        <v>Téicoplanine</v>
      </c>
      <c r="J2759" s="34">
        <f>DATE(LEFT(tbl_data[[#This Row],[Date_rapport]], 4), MID(tbl_data[[#This Row],[Date_rapport]], 6, 2), RIGHT(tbl_data[[#This Row],[Date_rapport]], 2))</f>
        <v>44656</v>
      </c>
    </row>
    <row r="2760" spans="1:10" x14ac:dyDescent="0.2">
      <c r="A2760" s="28" t="s">
        <v>516</v>
      </c>
      <c r="B2760" t="s">
        <v>6</v>
      </c>
      <c r="C2760" s="28" t="s">
        <v>531</v>
      </c>
      <c r="D2760" t="s">
        <v>534</v>
      </c>
      <c r="E2760" t="s">
        <v>541</v>
      </c>
      <c r="F2760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2760" t="str">
        <f>INDEX(tbl_produits[Classe nom], MATCH(tbl_data[[#This Row],[NORM_Spécialité]], tbl_produits[Nom normalisé], 0))</f>
        <v>Sang et organes hématopoïétiques</v>
      </c>
      <c r="H2760">
        <f>YEAR(tbl_data[[#This Row],[Date_rapport]])</f>
        <v>2022</v>
      </c>
      <c r="I2760" t="str">
        <f>INDEX(tbl_produits[Molécule extraite], MATCH(tbl_data[[#This Row],[NORM_Spécialité]], tbl_produits[Nom normalisé], 0))</f>
        <v>Mélange nutritif</v>
      </c>
      <c r="J2760" s="34">
        <f>DATE(LEFT(tbl_data[[#This Row],[Date_rapport]], 4), MID(tbl_data[[#This Row],[Date_rapport]], 6, 2), RIGHT(tbl_data[[#This Row],[Date_rapport]], 2))</f>
        <v>44656</v>
      </c>
    </row>
    <row r="2761" spans="1:10" x14ac:dyDescent="0.2">
      <c r="A2761" s="28" t="s">
        <v>516</v>
      </c>
      <c r="B2761" t="s">
        <v>9</v>
      </c>
      <c r="C2761" s="28" t="s">
        <v>535</v>
      </c>
      <c r="D2761" t="s">
        <v>536</v>
      </c>
      <c r="E2761" t="s">
        <v>2</v>
      </c>
      <c r="F2761" t="str">
        <f>INDEX(tbl_produits[Nom normalisé], MATCH(tbl_data[[#This Row],[Spécialité]], tbl_produits[Nom original], 0))</f>
        <v xml:space="preserve">GILENYA 0,25 mg, gélule </v>
      </c>
      <c r="G2761" t="str">
        <f>INDEX(tbl_produits[Classe nom], MATCH(tbl_data[[#This Row],[NORM_Spécialité]], tbl_produits[Nom normalisé], 0))</f>
        <v>Antinéoplasiques et immunomodulateurs</v>
      </c>
      <c r="H2761">
        <f>YEAR(tbl_data[[#This Row],[Date_rapport]])</f>
        <v>2022</v>
      </c>
      <c r="I2761" t="str">
        <f>INDEX(tbl_produits[Molécule extraite], MATCH(tbl_data[[#This Row],[NORM_Spécialité]], tbl_produits[Nom normalisé], 0))</f>
        <v>Fingolimod (chlorhydrate de)</v>
      </c>
      <c r="J2761" s="34">
        <f>DATE(LEFT(tbl_data[[#This Row],[Date_rapport]], 4), MID(tbl_data[[#This Row],[Date_rapport]], 6, 2), RIGHT(tbl_data[[#This Row],[Date_rapport]], 2))</f>
        <v>44656</v>
      </c>
    </row>
    <row r="2762" spans="1:10" x14ac:dyDescent="0.2">
      <c r="A2762" s="28" t="s">
        <v>516</v>
      </c>
      <c r="B2762" t="s">
        <v>3</v>
      </c>
      <c r="C2762" s="28" t="s">
        <v>535</v>
      </c>
      <c r="D2762" t="s">
        <v>537</v>
      </c>
      <c r="E2762" t="s">
        <v>2</v>
      </c>
      <c r="F2762" t="str">
        <f>INDEX(tbl_produits[Nom normalisé], MATCH(tbl_data[[#This Row],[Spécialité]], tbl_produits[Nom original], 0))</f>
        <v>QUINIMAX 125 mg, comprimé pelliculé sécable</v>
      </c>
      <c r="G2762" t="str">
        <f>INDEX(tbl_produits[Classe nom], MATCH(tbl_data[[#This Row],[NORM_Spécialité]], tbl_produits[Nom normalisé], 0))</f>
        <v>Antiparasitaires, insecticides et répulsifs</v>
      </c>
      <c r="H2762">
        <f>YEAR(tbl_data[[#This Row],[Date_rapport]])</f>
        <v>2022</v>
      </c>
      <c r="I2762" t="str">
        <f>INDEX(tbl_produits[Molécule extraite], MATCH(tbl_data[[#This Row],[NORM_Spécialité]], tbl_produits[Nom normalisé], 0))</f>
        <v>Quinine / quinidine / cinchonine / cinchonidine</v>
      </c>
      <c r="J2762" s="34">
        <f>DATE(LEFT(tbl_data[[#This Row],[Date_rapport]], 4), MID(tbl_data[[#This Row],[Date_rapport]], 6, 2), RIGHT(tbl_data[[#This Row],[Date_rapport]], 2))</f>
        <v>44656</v>
      </c>
    </row>
    <row r="2763" spans="1:10" x14ac:dyDescent="0.2">
      <c r="A2763" s="28" t="s">
        <v>516</v>
      </c>
      <c r="B2763" t="s">
        <v>3</v>
      </c>
      <c r="C2763" s="28" t="s">
        <v>535</v>
      </c>
      <c r="D2763" t="s">
        <v>538</v>
      </c>
      <c r="E2763" t="s">
        <v>2</v>
      </c>
      <c r="F2763" t="str">
        <f>INDEX(tbl_produits[Nom normalisé], MATCH(tbl_data[[#This Row],[Spécialité]], tbl_produits[Nom original], 0))</f>
        <v>AMOXICILLINE / ACIDE CLAVULANIQUE Sandoz 500 mg/50 mg, 1 g/200 mg, 2 g/200 mg , poudre pour solution injectable/pour perfusion (I.V.)</v>
      </c>
      <c r="G2763" t="str">
        <f>INDEX(tbl_produits[Classe nom], MATCH(tbl_data[[#This Row],[NORM_Spécialité]], tbl_produits[Nom normalisé], 0))</f>
        <v>Anti-infectieux à usage systémique</v>
      </c>
      <c r="H2763">
        <f>YEAR(tbl_data[[#This Row],[Date_rapport]])</f>
        <v>2022</v>
      </c>
      <c r="I2763" t="str">
        <f>INDEX(tbl_produits[Molécule extraite], MATCH(tbl_data[[#This Row],[NORM_Spécialité]], tbl_produits[Nom normalisé], 0))</f>
        <v>Amoxicilline / acide clavulanique</v>
      </c>
      <c r="J2763" s="34">
        <f>DATE(LEFT(tbl_data[[#This Row],[Date_rapport]], 4), MID(tbl_data[[#This Row],[Date_rapport]], 6, 2), RIGHT(tbl_data[[#This Row],[Date_rapport]], 2))</f>
        <v>44656</v>
      </c>
    </row>
    <row r="2764" spans="1:10" x14ac:dyDescent="0.2">
      <c r="A2764" s="28" t="s">
        <v>516</v>
      </c>
      <c r="B2764" t="s">
        <v>9</v>
      </c>
      <c r="C2764" s="28" t="s">
        <v>535</v>
      </c>
      <c r="D2764" t="s">
        <v>539</v>
      </c>
      <c r="E2764" t="s">
        <v>2</v>
      </c>
      <c r="F2764" t="str">
        <f>INDEX(tbl_produits[Nom normalisé], MATCH(tbl_data[[#This Row],[Spécialité]], tbl_produits[Nom original], 0))</f>
        <v>METALYSE 10000 unités, poudre et solvant pour solution injectable</v>
      </c>
      <c r="G2764" t="str">
        <f>INDEX(tbl_produits[Classe nom], MATCH(tbl_data[[#This Row],[NORM_Spécialité]], tbl_produits[Nom normalisé], 0))</f>
        <v>Sang et organes hématopoïétiques</v>
      </c>
      <c r="H2764">
        <f>YEAR(tbl_data[[#This Row],[Date_rapport]])</f>
        <v>2022</v>
      </c>
      <c r="I2764" t="str">
        <f>INDEX(tbl_produits[Molécule extraite], MATCH(tbl_data[[#This Row],[NORM_Spécialité]], tbl_produits[Nom normalisé], 0))</f>
        <v>Ténectéplase</v>
      </c>
      <c r="J2764" s="34">
        <f>DATE(LEFT(tbl_data[[#This Row],[Date_rapport]], 4), MID(tbl_data[[#This Row],[Date_rapport]], 6, 2), RIGHT(tbl_data[[#This Row],[Date_rapport]], 2))</f>
        <v>44656</v>
      </c>
    </row>
    <row r="2765" spans="1:10" x14ac:dyDescent="0.2">
      <c r="A2765" s="28" t="s">
        <v>516</v>
      </c>
      <c r="B2765" t="s">
        <v>9</v>
      </c>
      <c r="C2765" s="28" t="s">
        <v>535</v>
      </c>
      <c r="D2765" t="s">
        <v>540</v>
      </c>
      <c r="E2765" t="s">
        <v>2</v>
      </c>
      <c r="F2765" t="str">
        <f>INDEX(tbl_produits[Nom normalisé], MATCH(tbl_data[[#This Row],[Spécialité]], tbl_produits[Nom original], 0))</f>
        <v>ACTILYSE 10, 20, 50 mg , poudre pour solution injectable et perfusion</v>
      </c>
      <c r="G2765" t="str">
        <f>INDEX(tbl_produits[Classe nom], MATCH(tbl_data[[#This Row],[NORM_Spécialité]], tbl_produits[Nom normalisé], 0))</f>
        <v>Sang et organes hématopoïétiques</v>
      </c>
      <c r="H2765">
        <f>YEAR(tbl_data[[#This Row],[Date_rapport]])</f>
        <v>2022</v>
      </c>
      <c r="I2765" t="str">
        <f>INDEX(tbl_produits[Molécule extraite], MATCH(tbl_data[[#This Row],[NORM_Spécialité]], tbl_produits[Nom normalisé], 0))</f>
        <v>Altéplase</v>
      </c>
      <c r="J2765" s="34">
        <f>DATE(LEFT(tbl_data[[#This Row],[Date_rapport]], 4), MID(tbl_data[[#This Row],[Date_rapport]], 6, 2), RIGHT(tbl_data[[#This Row],[Date_rapport]], 2))</f>
        <v>44656</v>
      </c>
    </row>
    <row r="2766" spans="1:10" x14ac:dyDescent="0.2">
      <c r="A2766" s="28" t="s">
        <v>516</v>
      </c>
      <c r="B2766" t="s">
        <v>9</v>
      </c>
      <c r="C2766" s="28" t="s">
        <v>541</v>
      </c>
      <c r="D2766" t="s">
        <v>542</v>
      </c>
      <c r="E2766" t="s">
        <v>1540</v>
      </c>
      <c r="F2766" t="str">
        <f>INDEX(tbl_produits[Nom normalisé], MATCH(tbl_data[[#This Row],[Spécialité]], tbl_produits[Nom original], 0))</f>
        <v>ACTILYSE 2 mg, poudre pour solution injectable et perfusion</v>
      </c>
      <c r="G2766" t="str">
        <f>INDEX(tbl_produits[Classe nom], MATCH(tbl_data[[#This Row],[NORM_Spécialité]], tbl_produits[Nom normalisé], 0))</f>
        <v>Sang et organes hématopoïétiques</v>
      </c>
      <c r="H2766">
        <f>YEAR(tbl_data[[#This Row],[Date_rapport]])</f>
        <v>2022</v>
      </c>
      <c r="I2766" t="str">
        <f>INDEX(tbl_produits[Molécule extraite], MATCH(tbl_data[[#This Row],[NORM_Spécialité]], tbl_produits[Nom normalisé], 0))</f>
        <v>Altéplase</v>
      </c>
      <c r="J2766" s="34">
        <f>DATE(LEFT(tbl_data[[#This Row],[Date_rapport]], 4), MID(tbl_data[[#This Row],[Date_rapport]], 6, 2), RIGHT(tbl_data[[#This Row],[Date_rapport]], 2))</f>
        <v>44656</v>
      </c>
    </row>
    <row r="2767" spans="1:10" x14ac:dyDescent="0.2">
      <c r="A2767" s="28" t="s">
        <v>516</v>
      </c>
      <c r="B2767" t="s">
        <v>6</v>
      </c>
      <c r="C2767" s="28" t="s">
        <v>541</v>
      </c>
      <c r="D2767" t="s">
        <v>15</v>
      </c>
      <c r="E2767" t="s">
        <v>1635</v>
      </c>
      <c r="F2767" t="str">
        <f>INDEX(tbl_produits[Nom normalisé], MATCH(tbl_data[[#This Row],[Spécialité]], tbl_produits[Nom original], 0))</f>
        <v>SPÉCIALITÉS à base de Valsartan  seul ou en association avec l’hydrochlorothiazide</v>
      </c>
      <c r="G2767" t="str">
        <f>INDEX(tbl_produits[Classe nom], MATCH(tbl_data[[#This Row],[NORM_Spécialité]], tbl_produits[Nom normalisé], 0))</f>
        <v>Système cardiovasculaire</v>
      </c>
      <c r="H2767">
        <f>YEAR(tbl_data[[#This Row],[Date_rapport]])</f>
        <v>2022</v>
      </c>
      <c r="I2767" t="str">
        <f>INDEX(tbl_produits[Molécule extraite], MATCH(tbl_data[[#This Row],[NORM_Spécialité]], tbl_produits[Nom normalisé], 0))</f>
        <v>Valsartan</v>
      </c>
      <c r="J2767" s="34">
        <f>DATE(LEFT(tbl_data[[#This Row],[Date_rapport]], 4), MID(tbl_data[[#This Row],[Date_rapport]], 6, 2), RIGHT(tbl_data[[#This Row],[Date_rapport]], 2))</f>
        <v>44656</v>
      </c>
    </row>
    <row r="2768" spans="1:10" x14ac:dyDescent="0.2">
      <c r="A2768" s="28" t="s">
        <v>516</v>
      </c>
      <c r="B2768" t="s">
        <v>6</v>
      </c>
      <c r="C2768" s="28" t="s">
        <v>543</v>
      </c>
      <c r="D2768" t="s">
        <v>544</v>
      </c>
      <c r="E2768" t="s">
        <v>565</v>
      </c>
      <c r="F2768" t="str">
        <f>INDEX(tbl_produits[Nom normalisé], MATCH(tbl_data[[#This Row],[Spécialité]], tbl_produits[Nom original], 0))</f>
        <v>RYTHMODAN 100 mg, gélule</v>
      </c>
      <c r="G2768" t="str">
        <f>INDEX(tbl_produits[Classe nom], MATCH(tbl_data[[#This Row],[NORM_Spécialité]], tbl_produits[Nom normalisé], 0))</f>
        <v>Système cardiovasculaire</v>
      </c>
      <c r="H2768">
        <f>YEAR(tbl_data[[#This Row],[Date_rapport]])</f>
        <v>2022</v>
      </c>
      <c r="I2768" t="str">
        <f>INDEX(tbl_produits[Molécule extraite], MATCH(tbl_data[[#This Row],[NORM_Spécialité]], tbl_produits[Nom normalisé], 0))</f>
        <v>Disopyramide (phosphate de)</v>
      </c>
      <c r="J2768" s="34">
        <f>DATE(LEFT(tbl_data[[#This Row],[Date_rapport]], 4), MID(tbl_data[[#This Row],[Date_rapport]], 6, 2), RIGHT(tbl_data[[#This Row],[Date_rapport]], 2))</f>
        <v>44656</v>
      </c>
    </row>
    <row r="2769" spans="1:10" x14ac:dyDescent="0.2">
      <c r="A2769" s="28" t="s">
        <v>516</v>
      </c>
      <c r="B2769" t="s">
        <v>3</v>
      </c>
      <c r="C2769" s="28" t="s">
        <v>543</v>
      </c>
      <c r="D2769" t="s">
        <v>545</v>
      </c>
      <c r="E2769" t="s">
        <v>2</v>
      </c>
      <c r="F2769" t="str">
        <f>INDEX(tbl_produits[Nom normalisé], MATCH(tbl_data[[#This Row],[Spécialité]], tbl_produits[Nom original], 0))</f>
        <v>DILANTIN 250 mg/5 ml, solution injectable</v>
      </c>
      <c r="G2769" t="str">
        <f>INDEX(tbl_produits[Classe nom], MATCH(tbl_data[[#This Row],[NORM_Spécialité]], tbl_produits[Nom normalisé], 0))</f>
        <v>Système nerveux</v>
      </c>
      <c r="H2769">
        <f>YEAR(tbl_data[[#This Row],[Date_rapport]])</f>
        <v>2022</v>
      </c>
      <c r="I2769" t="str">
        <f>INDEX(tbl_produits[Molécule extraite], MATCH(tbl_data[[#This Row],[NORM_Spécialité]], tbl_produits[Nom normalisé], 0))</f>
        <v>Phénytoïne</v>
      </c>
      <c r="J2769" s="34">
        <f>DATE(LEFT(tbl_data[[#This Row],[Date_rapport]], 4), MID(tbl_data[[#This Row],[Date_rapport]], 6, 2), RIGHT(tbl_data[[#This Row],[Date_rapport]], 2))</f>
        <v>44656</v>
      </c>
    </row>
    <row r="2770" spans="1:10" x14ac:dyDescent="0.2">
      <c r="A2770" s="28" t="s">
        <v>516</v>
      </c>
      <c r="B2770" t="s">
        <v>6</v>
      </c>
      <c r="C2770" s="28" t="s">
        <v>546</v>
      </c>
      <c r="D2770" t="s">
        <v>547</v>
      </c>
      <c r="E2770" t="s">
        <v>546</v>
      </c>
      <c r="F2770" t="str">
        <f>INDEX(tbl_produits[Nom normalisé], MATCH(tbl_data[[#This Row],[Spécialité]], tbl_produits[Nom original], 0))</f>
        <v>XYLOCAINE 20 mg/ml ADRENALINE 0,005 mg/ml, solution injectable</v>
      </c>
      <c r="G2770" t="str">
        <f>INDEX(tbl_produits[Classe nom], MATCH(tbl_data[[#This Row],[NORM_Spécialité]], tbl_produits[Nom normalisé], 0))</f>
        <v>Système nerveux</v>
      </c>
      <c r="H2770">
        <f>YEAR(tbl_data[[#This Row],[Date_rapport]])</f>
        <v>2022</v>
      </c>
      <c r="I2770" t="str">
        <f>INDEX(tbl_produits[Molécule extraite], MATCH(tbl_data[[#This Row],[NORM_Spécialité]], tbl_produits[Nom normalisé], 0))</f>
        <v>Adrénaline / Lidocaïne</v>
      </c>
      <c r="J2770" s="34">
        <f>DATE(LEFT(tbl_data[[#This Row],[Date_rapport]], 4), MID(tbl_data[[#This Row],[Date_rapport]], 6, 2), RIGHT(tbl_data[[#This Row],[Date_rapport]], 2))</f>
        <v>44656</v>
      </c>
    </row>
    <row r="2771" spans="1:10" x14ac:dyDescent="0.2">
      <c r="A2771" s="28" t="s">
        <v>516</v>
      </c>
      <c r="B2771" t="s">
        <v>9</v>
      </c>
      <c r="C2771" s="28" t="s">
        <v>546</v>
      </c>
      <c r="D2771" t="s">
        <v>548</v>
      </c>
      <c r="E2771" t="s">
        <v>2</v>
      </c>
      <c r="F2771" t="str">
        <f>INDEX(tbl_produits[Nom normalisé], MATCH(tbl_data[[#This Row],[Spécialité]], tbl_produits[Nom original], 0))</f>
        <v>URAPIDIL  LP  30 mg - 60 mg, gélule à libération prolongée (Spécialités à base de) - Cheplapharm - Stragen</v>
      </c>
      <c r="G2771" t="str">
        <f>INDEX(tbl_produits[Classe nom], MATCH(tbl_data[[#This Row],[NORM_Spécialité]], tbl_produits[Nom normalisé], 0))</f>
        <v>Système cardiovasculaire</v>
      </c>
      <c r="H2771">
        <f>YEAR(tbl_data[[#This Row],[Date_rapport]])</f>
        <v>2022</v>
      </c>
      <c r="I2771" t="str">
        <f>INDEX(tbl_produits[Molécule extraite], MATCH(tbl_data[[#This Row],[NORM_Spécialité]], tbl_produits[Nom normalisé], 0))</f>
        <v>Urapidil</v>
      </c>
      <c r="J2771" s="34">
        <f>DATE(LEFT(tbl_data[[#This Row],[Date_rapport]], 4), MID(tbl_data[[#This Row],[Date_rapport]], 6, 2), RIGHT(tbl_data[[#This Row],[Date_rapport]], 2))</f>
        <v>44656</v>
      </c>
    </row>
    <row r="2772" spans="1:10" x14ac:dyDescent="0.2">
      <c r="A2772" s="28" t="s">
        <v>516</v>
      </c>
      <c r="B2772" t="s">
        <v>3</v>
      </c>
      <c r="C2772" s="28" t="s">
        <v>549</v>
      </c>
      <c r="D2772" t="s">
        <v>550</v>
      </c>
      <c r="E2772" t="s">
        <v>2</v>
      </c>
      <c r="F2772" t="str">
        <f>INDEX(tbl_produits[Nom normalisé], MATCH(tbl_data[[#This Row],[Spécialité]], tbl_produits[Nom original], 0))</f>
        <v>TRESIBA 200 unités/ml, solution injectable en stylo prérempli</v>
      </c>
      <c r="G2772" t="str">
        <f>INDEX(tbl_produits[Classe nom], MATCH(tbl_data[[#This Row],[NORM_Spécialité]], tbl_produits[Nom normalisé], 0))</f>
        <v>Voies digestives et métabolisme</v>
      </c>
      <c r="H2772">
        <f>YEAR(tbl_data[[#This Row],[Date_rapport]])</f>
        <v>2022</v>
      </c>
      <c r="I2772" t="str">
        <f>INDEX(tbl_produits[Molécule extraite], MATCH(tbl_data[[#This Row],[NORM_Spécialité]], tbl_produits[Nom normalisé], 0))</f>
        <v>Insuline dégludec</v>
      </c>
      <c r="J2772" s="34">
        <f>DATE(LEFT(tbl_data[[#This Row],[Date_rapport]], 4), MID(tbl_data[[#This Row],[Date_rapport]], 6, 2), RIGHT(tbl_data[[#This Row],[Date_rapport]], 2))</f>
        <v>44656</v>
      </c>
    </row>
    <row r="2773" spans="1:10" x14ac:dyDescent="0.2">
      <c r="A2773" s="28" t="s">
        <v>516</v>
      </c>
      <c r="B2773" t="s">
        <v>6</v>
      </c>
      <c r="C2773" s="28" t="s">
        <v>549</v>
      </c>
      <c r="D2773" t="s">
        <v>551</v>
      </c>
      <c r="E2773" t="s">
        <v>2</v>
      </c>
      <c r="F2773" t="str">
        <f>INDEX(tbl_produits[Nom normalisé], MATCH(tbl_data[[#This Row],[Spécialité]], tbl_produits[Nom original], 0))</f>
        <v>FARMORUBICINE 50 mg, poudre pour solution pour perfusion</v>
      </c>
      <c r="G2773" t="str">
        <f>INDEX(tbl_produits[Classe nom], MATCH(tbl_data[[#This Row],[NORM_Spécialité]], tbl_produits[Nom normalisé], 0))</f>
        <v>Antinéoplasiques et immunomodulateurs</v>
      </c>
      <c r="H2773">
        <f>YEAR(tbl_data[[#This Row],[Date_rapport]])</f>
        <v>2022</v>
      </c>
      <c r="I2773" t="str">
        <f>INDEX(tbl_produits[Molécule extraite], MATCH(tbl_data[[#This Row],[NORM_Spécialité]], tbl_produits[Nom normalisé], 0))</f>
        <v>Epirubicine (Chlorhydrate)</v>
      </c>
      <c r="J2773" s="34">
        <f>DATE(LEFT(tbl_data[[#This Row],[Date_rapport]], 4), MID(tbl_data[[#This Row],[Date_rapport]], 6, 2), RIGHT(tbl_data[[#This Row],[Date_rapport]], 2))</f>
        <v>44656</v>
      </c>
    </row>
    <row r="2774" spans="1:10" x14ac:dyDescent="0.2">
      <c r="A2774" s="28" t="s">
        <v>516</v>
      </c>
      <c r="B2774" t="s">
        <v>3</v>
      </c>
      <c r="C2774" s="28" t="s">
        <v>552</v>
      </c>
      <c r="D2774" t="s">
        <v>553</v>
      </c>
      <c r="E2774" t="s">
        <v>2</v>
      </c>
      <c r="F2774" t="str">
        <f>INDEX(tbl_produits[Nom normalisé], MATCH(tbl_data[[#This Row],[Spécialité]], tbl_produits[Nom original], 0))</f>
        <v>VALIUM 1 pour cent, solution buvable en gouttes</v>
      </c>
      <c r="G2774" t="str">
        <f>INDEX(tbl_produits[Classe nom], MATCH(tbl_data[[#This Row],[NORM_Spécialité]], tbl_produits[Nom normalisé], 0))</f>
        <v>Système nerveux</v>
      </c>
      <c r="H2774">
        <f>YEAR(tbl_data[[#This Row],[Date_rapport]])</f>
        <v>2022</v>
      </c>
      <c r="I2774" t="str">
        <f>INDEX(tbl_produits[Molécule extraite], MATCH(tbl_data[[#This Row],[NORM_Spécialité]], tbl_produits[Nom normalisé], 0))</f>
        <v>Diazepam</v>
      </c>
      <c r="J2774" s="34">
        <f>DATE(LEFT(tbl_data[[#This Row],[Date_rapport]], 4), MID(tbl_data[[#This Row],[Date_rapport]], 6, 2), RIGHT(tbl_data[[#This Row],[Date_rapport]], 2))</f>
        <v>44656</v>
      </c>
    </row>
    <row r="2775" spans="1:10" x14ac:dyDescent="0.2">
      <c r="A2775" s="28" t="s">
        <v>516</v>
      </c>
      <c r="B2775" t="s">
        <v>3</v>
      </c>
      <c r="C2775" s="28" t="s">
        <v>554</v>
      </c>
      <c r="D2775" t="s">
        <v>555</v>
      </c>
      <c r="E2775" t="s">
        <v>2</v>
      </c>
      <c r="F2775" t="str">
        <f>INDEX(tbl_produits[Nom normalisé], MATCH(tbl_data[[#This Row],[Spécialité]], tbl_produits[Nom original], 0))</f>
        <v>LINEZOLIDE Arrow 600 mg,  comprimé pelliculé - Arrow</v>
      </c>
      <c r="G2775" t="str">
        <f>INDEX(tbl_produits[Classe nom], MATCH(tbl_data[[#This Row],[NORM_Spécialité]], tbl_produits[Nom normalisé], 0))</f>
        <v>Anti-infectieux à usage systémique</v>
      </c>
      <c r="H2775">
        <f>YEAR(tbl_data[[#This Row],[Date_rapport]])</f>
        <v>2022</v>
      </c>
      <c r="I2775" t="str">
        <f>INDEX(tbl_produits[Molécule extraite], MATCH(tbl_data[[#This Row],[NORM_Spécialité]], tbl_produits[Nom normalisé], 0))</f>
        <v>Linézolide</v>
      </c>
      <c r="J2775" s="34">
        <f>DATE(LEFT(tbl_data[[#This Row],[Date_rapport]], 4), MID(tbl_data[[#This Row],[Date_rapport]], 6, 2), RIGHT(tbl_data[[#This Row],[Date_rapport]], 2))</f>
        <v>44656</v>
      </c>
    </row>
    <row r="2776" spans="1:10" x14ac:dyDescent="0.2">
      <c r="A2776" s="28" t="s">
        <v>516</v>
      </c>
      <c r="B2776" t="s">
        <v>3</v>
      </c>
      <c r="C2776" s="28" t="s">
        <v>554</v>
      </c>
      <c r="D2776" t="s">
        <v>556</v>
      </c>
      <c r="E2776" t="s">
        <v>2</v>
      </c>
      <c r="F2776" t="str">
        <f>INDEX(tbl_produits[Nom normalisé], MATCH(tbl_data[[#This Row],[Spécialité]], tbl_produits[Nom original], 0))</f>
        <v>LINEZOLIDE Ohre Pharma 600 mg, comprimé pelliculé</v>
      </c>
      <c r="G2776" t="str">
        <f>INDEX(tbl_produits[Classe nom], MATCH(tbl_data[[#This Row],[NORM_Spécialité]], tbl_produits[Nom normalisé], 0))</f>
        <v>Anti-infectieux à usage systémique</v>
      </c>
      <c r="H2776">
        <f>YEAR(tbl_data[[#This Row],[Date_rapport]])</f>
        <v>2022</v>
      </c>
      <c r="I2776" t="str">
        <f>INDEX(tbl_produits[Molécule extraite], MATCH(tbl_data[[#This Row],[NORM_Spécialité]], tbl_produits[Nom normalisé], 0))</f>
        <v>Linézolide</v>
      </c>
      <c r="J2776" s="34">
        <f>DATE(LEFT(tbl_data[[#This Row],[Date_rapport]], 4), MID(tbl_data[[#This Row],[Date_rapport]], 6, 2), RIGHT(tbl_data[[#This Row],[Date_rapport]], 2))</f>
        <v>44656</v>
      </c>
    </row>
    <row r="2777" spans="1:10" x14ac:dyDescent="0.2">
      <c r="A2777" s="28" t="s">
        <v>516</v>
      </c>
      <c r="B2777" t="s">
        <v>6</v>
      </c>
      <c r="C2777" s="28" t="s">
        <v>557</v>
      </c>
      <c r="D2777" t="s">
        <v>558</v>
      </c>
      <c r="E2777" t="s">
        <v>563</v>
      </c>
      <c r="F2777" t="str">
        <f>INDEX(tbl_produits[Nom normalisé], MATCH(tbl_data[[#This Row],[Spécialité]], tbl_produits[Nom original], 0))</f>
        <v>VOGALENE 0,1 %, solution buvable en flacon</v>
      </c>
      <c r="G2777" t="str">
        <f>INDEX(tbl_produits[Classe nom], MATCH(tbl_data[[#This Row],[NORM_Spécialité]], tbl_produits[Nom normalisé], 0))</f>
        <v>Voies digestives et métabolisme</v>
      </c>
      <c r="H2777">
        <f>YEAR(tbl_data[[#This Row],[Date_rapport]])</f>
        <v>2022</v>
      </c>
      <c r="I2777" t="str">
        <f>INDEX(tbl_produits[Molécule extraite], MATCH(tbl_data[[#This Row],[NORM_Spécialité]], tbl_produits[Nom normalisé], 0))</f>
        <v>Métopimazine</v>
      </c>
      <c r="J2777" s="34">
        <f>DATE(LEFT(tbl_data[[#This Row],[Date_rapport]], 4), MID(tbl_data[[#This Row],[Date_rapport]], 6, 2), RIGHT(tbl_data[[#This Row],[Date_rapport]], 2))</f>
        <v>44656</v>
      </c>
    </row>
    <row r="2778" spans="1:10" x14ac:dyDescent="0.2">
      <c r="A2778" s="28" t="s">
        <v>516</v>
      </c>
      <c r="B2778" t="s">
        <v>6</v>
      </c>
      <c r="C2778" s="28" t="s">
        <v>557</v>
      </c>
      <c r="D2778" t="s">
        <v>559</v>
      </c>
      <c r="E2778" t="s">
        <v>563</v>
      </c>
      <c r="F2778" t="str">
        <f>INDEX(tbl_produits[Nom normalisé], MATCH(tbl_data[[#This Row],[Spécialité]], tbl_produits[Nom original], 0))</f>
        <v>SECTRAL 40 mg/ml, solution buvable en flacon</v>
      </c>
      <c r="G2778" t="str">
        <f>INDEX(tbl_produits[Classe nom], MATCH(tbl_data[[#This Row],[NORM_Spécialité]], tbl_produits[Nom normalisé], 0))</f>
        <v>Système cardiovasculaire</v>
      </c>
      <c r="H2778">
        <f>YEAR(tbl_data[[#This Row],[Date_rapport]])</f>
        <v>2022</v>
      </c>
      <c r="I2778" t="str">
        <f>INDEX(tbl_produits[Molécule extraite], MATCH(tbl_data[[#This Row],[NORM_Spécialité]], tbl_produits[Nom normalisé], 0))</f>
        <v>Acébutolol</v>
      </c>
      <c r="J2778" s="34">
        <f>DATE(LEFT(tbl_data[[#This Row],[Date_rapport]], 4), MID(tbl_data[[#This Row],[Date_rapport]], 6, 2), RIGHT(tbl_data[[#This Row],[Date_rapport]], 2))</f>
        <v>44656</v>
      </c>
    </row>
    <row r="2779" spans="1:10" x14ac:dyDescent="0.2">
      <c r="A2779" s="28" t="s">
        <v>516</v>
      </c>
      <c r="B2779" t="s">
        <v>6</v>
      </c>
      <c r="C2779" s="28" t="s">
        <v>560</v>
      </c>
      <c r="D2779" t="s">
        <v>561</v>
      </c>
      <c r="E2779" t="s">
        <v>577</v>
      </c>
      <c r="F2779" t="str">
        <f>INDEX(tbl_produits[Nom normalisé], MATCH(tbl_data[[#This Row],[Spécialité]], tbl_produits[Nom original], 0))</f>
        <v>XEPLION 100 mg, suspension injectable à libération prolongée</v>
      </c>
      <c r="G2779" t="str">
        <f>INDEX(tbl_produits[Classe nom], MATCH(tbl_data[[#This Row],[NORM_Spécialité]], tbl_produits[Nom normalisé], 0))</f>
        <v>Système nerveux</v>
      </c>
      <c r="H2779">
        <f>YEAR(tbl_data[[#This Row],[Date_rapport]])</f>
        <v>2022</v>
      </c>
      <c r="I2779" t="str">
        <f>INDEX(tbl_produits[Molécule extraite], MATCH(tbl_data[[#This Row],[NORM_Spécialité]], tbl_produits[Nom normalisé], 0))</f>
        <v>Palipéridone</v>
      </c>
      <c r="J2779" s="34">
        <f>DATE(LEFT(tbl_data[[#This Row],[Date_rapport]], 4), MID(tbl_data[[#This Row],[Date_rapport]], 6, 2), RIGHT(tbl_data[[#This Row],[Date_rapport]], 2))</f>
        <v>44656</v>
      </c>
    </row>
    <row r="2780" spans="1:10" x14ac:dyDescent="0.2">
      <c r="A2780" s="28" t="s">
        <v>516</v>
      </c>
      <c r="B2780" t="s">
        <v>9</v>
      </c>
      <c r="C2780" s="28" t="s">
        <v>560</v>
      </c>
      <c r="D2780" t="s">
        <v>562</v>
      </c>
      <c r="E2780" t="s">
        <v>2</v>
      </c>
      <c r="F2780" t="str">
        <f>INDEX(tbl_produits[Nom normalisé], MATCH(tbl_data[[#This Row],[Spécialité]], tbl_produits[Nom original], 0))</f>
        <v>KARDEGIC 75 mg, poudre pour solution buvable en sachet-dose</v>
      </c>
      <c r="G2780" t="str">
        <f>INDEX(tbl_produits[Classe nom], MATCH(tbl_data[[#This Row],[NORM_Spécialité]], tbl_produits[Nom normalisé], 0))</f>
        <v>Système nerveux</v>
      </c>
      <c r="H2780">
        <f>YEAR(tbl_data[[#This Row],[Date_rapport]])</f>
        <v>2022</v>
      </c>
      <c r="I2780" t="str">
        <f>INDEX(tbl_produits[Molécule extraite], MATCH(tbl_data[[#This Row],[NORM_Spécialité]], tbl_produits[Nom normalisé], 0))</f>
        <v>DL-lysine (acétylsalicylate de)</v>
      </c>
      <c r="J2780" s="34">
        <f>DATE(LEFT(tbl_data[[#This Row],[Date_rapport]], 4), MID(tbl_data[[#This Row],[Date_rapport]], 6, 2), RIGHT(tbl_data[[#This Row],[Date_rapport]], 2))</f>
        <v>44656</v>
      </c>
    </row>
    <row r="2781" spans="1:10" x14ac:dyDescent="0.2">
      <c r="A2781" s="28" t="s">
        <v>516</v>
      </c>
      <c r="B2781" t="s">
        <v>9</v>
      </c>
      <c r="C2781" s="28" t="s">
        <v>563</v>
      </c>
      <c r="D2781" t="s">
        <v>564</v>
      </c>
      <c r="E2781" t="s">
        <v>2</v>
      </c>
      <c r="F2781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2781" t="str">
        <f>INDEX(tbl_produits[Classe nom], MATCH(tbl_data[[#This Row],[NORM_Spécialité]], tbl_produits[Nom normalisé], 0))</f>
        <v>Système respiratoire</v>
      </c>
      <c r="H2781">
        <f>YEAR(tbl_data[[#This Row],[Date_rapport]])</f>
        <v>2022</v>
      </c>
      <c r="I2781" t="str">
        <f>INDEX(tbl_produits[Molécule extraite], MATCH(tbl_data[[#This Row],[NORM_Spécialité]], tbl_produits[Nom normalisé], 0))</f>
        <v>Ipratropium</v>
      </c>
      <c r="J2781" s="34">
        <f>DATE(LEFT(tbl_data[[#This Row],[Date_rapport]], 4), MID(tbl_data[[#This Row],[Date_rapport]], 6, 2), RIGHT(tbl_data[[#This Row],[Date_rapport]], 2))</f>
        <v>44656</v>
      </c>
    </row>
    <row r="2782" spans="1:10" x14ac:dyDescent="0.2">
      <c r="A2782" s="28" t="s">
        <v>516</v>
      </c>
      <c r="B2782" t="s">
        <v>6</v>
      </c>
      <c r="C2782" s="28" t="s">
        <v>565</v>
      </c>
      <c r="D2782" t="s">
        <v>566</v>
      </c>
      <c r="E2782" t="s">
        <v>565</v>
      </c>
      <c r="F2782" t="str">
        <f>INDEX(tbl_produits[Nom normalisé], MATCH(tbl_data[[#This Row],[Spécialité]], tbl_produits[Nom original], 0))</f>
        <v>SUCCIAPTAL 200 mg, gélule</v>
      </c>
      <c r="G2782" t="str">
        <f>INDEX(tbl_produits[Classe nom], MATCH(tbl_data[[#This Row],[NORM_Spécialité]], tbl_produits[Nom normalisé], 0))</f>
        <v>Anti-infectieux à usage systémique</v>
      </c>
      <c r="H2782">
        <f>YEAR(tbl_data[[#This Row],[Date_rapport]])</f>
        <v>2022</v>
      </c>
      <c r="I2782" t="str">
        <f>INDEX(tbl_produits[Molécule extraite], MATCH(tbl_data[[#This Row],[NORM_Spécialité]], tbl_produits[Nom normalisé], 0))</f>
        <v>Succinylsulfathiazole</v>
      </c>
      <c r="J2782" s="34">
        <f>DATE(LEFT(tbl_data[[#This Row],[Date_rapport]], 4), MID(tbl_data[[#This Row],[Date_rapport]], 6, 2), RIGHT(tbl_data[[#This Row],[Date_rapport]], 2))</f>
        <v>44656</v>
      </c>
    </row>
    <row r="2783" spans="1:10" x14ac:dyDescent="0.2">
      <c r="A2783" s="28" t="s">
        <v>516</v>
      </c>
      <c r="B2783" t="s">
        <v>9</v>
      </c>
      <c r="C2783" s="28" t="s">
        <v>567</v>
      </c>
      <c r="D2783" t="s">
        <v>568</v>
      </c>
      <c r="E2783" t="s">
        <v>2</v>
      </c>
      <c r="F2783" t="str">
        <f>INDEX(tbl_produits[Nom normalisé], MATCH(tbl_data[[#This Row],[Spécialité]], tbl_produits[Nom original], 0))</f>
        <v>SIVEXTRO 200 mg, comprimé pelliculé</v>
      </c>
      <c r="G2783" t="str">
        <f>INDEX(tbl_produits[Classe nom], MATCH(tbl_data[[#This Row],[NORM_Spécialité]], tbl_produits[Nom normalisé], 0))</f>
        <v>Anti-infectieux à usage systémique</v>
      </c>
      <c r="H2783">
        <f>YEAR(tbl_data[[#This Row],[Date_rapport]])</f>
        <v>2022</v>
      </c>
      <c r="I2783" t="str">
        <f>INDEX(tbl_produits[Molécule extraite], MATCH(tbl_data[[#This Row],[NORM_Spécialité]], tbl_produits[Nom normalisé], 0))</f>
        <v>Tédizolid (phosphate de)</v>
      </c>
      <c r="J2783" s="34">
        <f>DATE(LEFT(tbl_data[[#This Row],[Date_rapport]], 4), MID(tbl_data[[#This Row],[Date_rapport]], 6, 2), RIGHT(tbl_data[[#This Row],[Date_rapport]], 2))</f>
        <v>44656</v>
      </c>
    </row>
    <row r="2784" spans="1:10" x14ac:dyDescent="0.2">
      <c r="A2784" s="28" t="s">
        <v>516</v>
      </c>
      <c r="B2784" t="s">
        <v>3</v>
      </c>
      <c r="C2784" s="28" t="s">
        <v>567</v>
      </c>
      <c r="D2784" t="s">
        <v>569</v>
      </c>
      <c r="E2784" t="s">
        <v>2</v>
      </c>
      <c r="F2784" t="str">
        <f>INDEX(tbl_produits[Nom normalisé], MATCH(tbl_data[[#This Row],[Spécialité]], tbl_produits[Nom original], 0))</f>
        <v>PLEGISOL, solution cardioplégique pour voie intracoronaire en poche</v>
      </c>
      <c r="G2784" t="str">
        <f>INDEX(tbl_produits[Classe nom], MATCH(tbl_data[[#This Row],[NORM_Spécialité]], tbl_produits[Nom normalisé], 0))</f>
        <v>Sang et organes hématopoïétiques</v>
      </c>
      <c r="H2784">
        <f>YEAR(tbl_data[[#This Row],[Date_rapport]])</f>
        <v>2022</v>
      </c>
      <c r="I2784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2784" s="34">
        <f>DATE(LEFT(tbl_data[[#This Row],[Date_rapport]], 4), MID(tbl_data[[#This Row],[Date_rapport]], 6, 2), RIGHT(tbl_data[[#This Row],[Date_rapport]], 2))</f>
        <v>44656</v>
      </c>
    </row>
    <row r="2785" spans="1:10" x14ac:dyDescent="0.2">
      <c r="A2785" s="28" t="s">
        <v>516</v>
      </c>
      <c r="B2785" t="s">
        <v>6</v>
      </c>
      <c r="C2785" s="28" t="s">
        <v>570</v>
      </c>
      <c r="D2785" t="s">
        <v>571</v>
      </c>
      <c r="E2785" t="s">
        <v>570</v>
      </c>
      <c r="F2785" t="str">
        <f>INDEX(tbl_produits[Nom normalisé], MATCH(tbl_data[[#This Row],[Spécialité]], tbl_produits[Nom original], 0))</f>
        <v>MEGACE 160 mg, comprimé</v>
      </c>
      <c r="G2785" t="str">
        <f>INDEX(tbl_produits[Classe nom], MATCH(tbl_data[[#This Row],[NORM_Spécialité]], tbl_produits[Nom normalisé], 0))</f>
        <v>Antinéoplasiques et immunomodulateurs</v>
      </c>
      <c r="H2785">
        <f>YEAR(tbl_data[[#This Row],[Date_rapport]])</f>
        <v>2022</v>
      </c>
      <c r="I2785" t="str">
        <f>INDEX(tbl_produits[Molécule extraite], MATCH(tbl_data[[#This Row],[NORM_Spécialité]], tbl_produits[Nom normalisé], 0))</f>
        <v>Acétate de mégestrol</v>
      </c>
      <c r="J2785" s="34">
        <f>DATE(LEFT(tbl_data[[#This Row],[Date_rapport]], 4), MID(tbl_data[[#This Row],[Date_rapport]], 6, 2), RIGHT(tbl_data[[#This Row],[Date_rapport]], 2))</f>
        <v>44656</v>
      </c>
    </row>
    <row r="2786" spans="1:10" x14ac:dyDescent="0.2">
      <c r="A2786" s="28" t="s">
        <v>516</v>
      </c>
      <c r="B2786" t="s">
        <v>6</v>
      </c>
      <c r="C2786" s="28" t="s">
        <v>572</v>
      </c>
      <c r="D2786" t="s">
        <v>573</v>
      </c>
      <c r="E2786" t="s">
        <v>572</v>
      </c>
      <c r="F2786" t="str">
        <f>INDEX(tbl_produits[Nom normalisé], MATCH(tbl_data[[#This Row],[Spécialité]], tbl_produits[Nom original], 0))</f>
        <v>GABAPENTINE 100 mg, 300 mg, 400 mg, 600 mg, 800 mg, comprimé pelliculé</v>
      </c>
      <c r="G2786" t="str">
        <f>INDEX(tbl_produits[Classe nom], MATCH(tbl_data[[#This Row],[NORM_Spécialité]], tbl_produits[Nom normalisé], 0))</f>
        <v>Système nerveux</v>
      </c>
      <c r="H2786">
        <f>YEAR(tbl_data[[#This Row],[Date_rapport]])</f>
        <v>2022</v>
      </c>
      <c r="I2786" t="str">
        <f>INDEX(tbl_produits[Molécule extraite], MATCH(tbl_data[[#This Row],[NORM_Spécialité]], tbl_produits[Nom normalisé], 0))</f>
        <v>Gabapentine</v>
      </c>
      <c r="J2786" s="34">
        <f>DATE(LEFT(tbl_data[[#This Row],[Date_rapport]], 4), MID(tbl_data[[#This Row],[Date_rapport]], 6, 2), RIGHT(tbl_data[[#This Row],[Date_rapport]], 2))</f>
        <v>44656</v>
      </c>
    </row>
    <row r="2787" spans="1:10" x14ac:dyDescent="0.2">
      <c r="A2787" s="28" t="s">
        <v>516</v>
      </c>
      <c r="B2787" t="s">
        <v>9</v>
      </c>
      <c r="C2787" s="28" t="s">
        <v>574</v>
      </c>
      <c r="D2787" t="s">
        <v>445</v>
      </c>
      <c r="E2787" t="s">
        <v>2</v>
      </c>
      <c r="F2787" t="str">
        <f>INDEX(tbl_produits[Nom normalisé], MATCH(tbl_data[[#This Row],[Spécialité]], tbl_produits[Nom original], 0))</f>
        <v>ATRACURIUM Hospira 10 mg/ml, solution injectable</v>
      </c>
      <c r="G2787" t="str">
        <f>INDEX(tbl_produits[Classe nom], MATCH(tbl_data[[#This Row],[NORM_Spécialité]], tbl_produits[Nom normalisé], 0))</f>
        <v xml:space="preserve">Système musculo-squelettique </v>
      </c>
      <c r="H2787">
        <f>YEAR(tbl_data[[#This Row],[Date_rapport]])</f>
        <v>2022</v>
      </c>
      <c r="I2787" t="str">
        <f>INDEX(tbl_produits[Molécule extraite], MATCH(tbl_data[[#This Row],[NORM_Spécialité]], tbl_produits[Nom normalisé], 0))</f>
        <v>Atracurium</v>
      </c>
      <c r="J2787" s="34">
        <f>DATE(LEFT(tbl_data[[#This Row],[Date_rapport]], 4), MID(tbl_data[[#This Row],[Date_rapport]], 6, 2), RIGHT(tbl_data[[#This Row],[Date_rapport]], 2))</f>
        <v>44656</v>
      </c>
    </row>
    <row r="2788" spans="1:10" x14ac:dyDescent="0.2">
      <c r="A2788" s="28" t="s">
        <v>516</v>
      </c>
      <c r="B2788" t="s">
        <v>9</v>
      </c>
      <c r="C2788" s="28" t="s">
        <v>575</v>
      </c>
      <c r="D2788" t="s">
        <v>576</v>
      </c>
      <c r="E2788" t="s">
        <v>2</v>
      </c>
      <c r="F2788" t="str">
        <f>INDEX(tbl_produits[Nom normalisé], MATCH(tbl_data[[#This Row],[Spécialité]], tbl_produits[Nom original], 0))</f>
        <v>LIKOZAM 1 mg/ml, suspension buvable</v>
      </c>
      <c r="G2788" t="str">
        <f>INDEX(tbl_produits[Classe nom], MATCH(tbl_data[[#This Row],[NORM_Spécialité]], tbl_produits[Nom normalisé], 0))</f>
        <v>Système nerveux</v>
      </c>
      <c r="H2788">
        <f>YEAR(tbl_data[[#This Row],[Date_rapport]])</f>
        <v>2022</v>
      </c>
      <c r="I2788" t="str">
        <f>INDEX(tbl_produits[Molécule extraite], MATCH(tbl_data[[#This Row],[NORM_Spécialité]], tbl_produits[Nom normalisé], 0))</f>
        <v>Clobazam</v>
      </c>
      <c r="J2788" s="34">
        <f>DATE(LEFT(tbl_data[[#This Row],[Date_rapport]], 4), MID(tbl_data[[#This Row],[Date_rapport]], 6, 2), RIGHT(tbl_data[[#This Row],[Date_rapport]], 2))</f>
        <v>44656</v>
      </c>
    </row>
    <row r="2789" spans="1:10" x14ac:dyDescent="0.2">
      <c r="A2789" s="28" t="s">
        <v>516</v>
      </c>
      <c r="B2789" t="s">
        <v>9</v>
      </c>
      <c r="C2789" s="28" t="s">
        <v>577</v>
      </c>
      <c r="D2789" t="s">
        <v>578</v>
      </c>
      <c r="E2789" t="s">
        <v>2</v>
      </c>
      <c r="F2789" t="str">
        <f>INDEX(tbl_produits[Nom normalisé], MATCH(tbl_data[[#This Row],[Spécialité]], tbl_produits[Nom original], 0))</f>
        <v>SPÉCIALITÉS à base de Cefpodoxime  40 mg/5 ml suspension buvable et Cefpodoxime 100 mg cp</v>
      </c>
      <c r="G2789" t="str">
        <f>INDEX(tbl_produits[Classe nom], MATCH(tbl_data[[#This Row],[NORM_Spécialité]], tbl_produits[Nom normalisé], 0))</f>
        <v>Anti-infectieux à usage systémique</v>
      </c>
      <c r="H2789">
        <f>YEAR(tbl_data[[#This Row],[Date_rapport]])</f>
        <v>2022</v>
      </c>
      <c r="I2789" t="str">
        <f>INDEX(tbl_produits[Molécule extraite], MATCH(tbl_data[[#This Row],[NORM_Spécialité]], tbl_produits[Nom normalisé], 0))</f>
        <v>Cefpodoxime</v>
      </c>
      <c r="J2789" s="34">
        <f>DATE(LEFT(tbl_data[[#This Row],[Date_rapport]], 4), MID(tbl_data[[#This Row],[Date_rapport]], 6, 2), RIGHT(tbl_data[[#This Row],[Date_rapport]], 2))</f>
        <v>44656</v>
      </c>
    </row>
    <row r="2790" spans="1:10" x14ac:dyDescent="0.2">
      <c r="A2790" s="28" t="s">
        <v>516</v>
      </c>
      <c r="B2790" t="s">
        <v>6</v>
      </c>
      <c r="C2790" s="28" t="s">
        <v>577</v>
      </c>
      <c r="D2790" t="s">
        <v>499</v>
      </c>
      <c r="E2790" t="s">
        <v>577</v>
      </c>
      <c r="F2790" t="str">
        <f>INDEX(tbl_produits[Nom normalisé], MATCH(tbl_data[[#This Row],[Spécialité]], tbl_produits[Nom original], 0))</f>
        <v>TACHOSIL, matrice pour collage tissulaire</v>
      </c>
      <c r="G2790" t="str">
        <f>INDEX(tbl_produits[Classe nom], MATCH(tbl_data[[#This Row],[NORM_Spécialité]], tbl_produits[Nom normalisé], 0))</f>
        <v>Sang et organes hématopoïétiques</v>
      </c>
      <c r="H2790">
        <f>YEAR(tbl_data[[#This Row],[Date_rapport]])</f>
        <v>2022</v>
      </c>
      <c r="I2790" t="str">
        <f>INDEX(tbl_produits[Molécule extraite], MATCH(tbl_data[[#This Row],[NORM_Spécialité]], tbl_produits[Nom normalisé], 0))</f>
        <v>Fibrinogène/Thrombine</v>
      </c>
      <c r="J2790" s="34">
        <f>DATE(LEFT(tbl_data[[#This Row],[Date_rapport]], 4), MID(tbl_data[[#This Row],[Date_rapport]], 6, 2), RIGHT(tbl_data[[#This Row],[Date_rapport]], 2))</f>
        <v>44656</v>
      </c>
    </row>
    <row r="2791" spans="1:10" x14ac:dyDescent="0.2">
      <c r="A2791" s="28" t="s">
        <v>516</v>
      </c>
      <c r="B2791" t="s">
        <v>3</v>
      </c>
      <c r="C2791" s="28" t="s">
        <v>579</v>
      </c>
      <c r="D2791" t="s">
        <v>580</v>
      </c>
      <c r="E2791" t="s">
        <v>2</v>
      </c>
      <c r="F2791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2791" t="str">
        <f>INDEX(tbl_produits[Classe nom], MATCH(tbl_data[[#This Row],[NORM_Spécialité]], tbl_produits[Nom normalisé], 0))</f>
        <v>Système nerveux</v>
      </c>
      <c r="H2791">
        <f>YEAR(tbl_data[[#This Row],[Date_rapport]])</f>
        <v>2022</v>
      </c>
      <c r="I2791" t="str">
        <f>INDEX(tbl_produits[Molécule extraite], MATCH(tbl_data[[#This Row],[NORM_Spécialité]], tbl_produits[Nom normalisé], 0))</f>
        <v>Ropivacaïne (chlorhydrate de)</v>
      </c>
      <c r="J2791" s="34">
        <f>DATE(LEFT(tbl_data[[#This Row],[Date_rapport]], 4), MID(tbl_data[[#This Row],[Date_rapport]], 6, 2), RIGHT(tbl_data[[#This Row],[Date_rapport]], 2))</f>
        <v>44656</v>
      </c>
    </row>
    <row r="2792" spans="1:10" x14ac:dyDescent="0.2">
      <c r="A2792" s="28" t="s">
        <v>516</v>
      </c>
      <c r="B2792" t="s">
        <v>3</v>
      </c>
      <c r="C2792" s="28" t="s">
        <v>579</v>
      </c>
      <c r="D2792" t="s">
        <v>581</v>
      </c>
      <c r="E2792" t="s">
        <v>2</v>
      </c>
      <c r="F2792" t="str">
        <f>INDEX(tbl_produits[Nom normalisé], MATCH(tbl_data[[#This Row],[Spécialité]], tbl_produits[Nom original], 0))</f>
        <v>ZOPHREN 4 mg/5 ml, sirop</v>
      </c>
      <c r="G2792" t="str">
        <f>INDEX(tbl_produits[Classe nom], MATCH(tbl_data[[#This Row],[NORM_Spécialité]], tbl_produits[Nom normalisé], 0))</f>
        <v>Voies digestives et métabolisme</v>
      </c>
      <c r="H2792">
        <f>YEAR(tbl_data[[#This Row],[Date_rapport]])</f>
        <v>2022</v>
      </c>
      <c r="I2792" t="str">
        <f>INDEX(tbl_produits[Molécule extraite], MATCH(tbl_data[[#This Row],[NORM_Spécialité]], tbl_produits[Nom normalisé], 0))</f>
        <v>Ondansétron</v>
      </c>
      <c r="J2792" s="34">
        <f>DATE(LEFT(tbl_data[[#This Row],[Date_rapport]], 4), MID(tbl_data[[#This Row],[Date_rapport]], 6, 2), RIGHT(tbl_data[[#This Row],[Date_rapport]], 2))</f>
        <v>44656</v>
      </c>
    </row>
    <row r="2793" spans="1:10" x14ac:dyDescent="0.2">
      <c r="A2793" s="28" t="s">
        <v>516</v>
      </c>
      <c r="B2793" t="s">
        <v>9</v>
      </c>
      <c r="C2793" s="28" t="s">
        <v>582</v>
      </c>
      <c r="D2793" t="s">
        <v>583</v>
      </c>
      <c r="E2793" t="s">
        <v>2</v>
      </c>
      <c r="F2793" t="str">
        <f>INDEX(tbl_produits[Nom normalisé], MATCH(tbl_data[[#This Row],[Spécialité]], tbl_produits[Nom original], 0))</f>
        <v>LYRICA 20 mg/ml, solution buvable</v>
      </c>
      <c r="G2793" t="str">
        <f>INDEX(tbl_produits[Classe nom], MATCH(tbl_data[[#This Row],[NORM_Spécialité]], tbl_produits[Nom normalisé], 0))</f>
        <v>Système nerveux</v>
      </c>
      <c r="H2793">
        <f>YEAR(tbl_data[[#This Row],[Date_rapport]])</f>
        <v>2022</v>
      </c>
      <c r="I2793" t="str">
        <f>INDEX(tbl_produits[Molécule extraite], MATCH(tbl_data[[#This Row],[NORM_Spécialité]], tbl_produits[Nom normalisé], 0))</f>
        <v>Prégabaline</v>
      </c>
      <c r="J2793" s="34">
        <f>DATE(LEFT(tbl_data[[#This Row],[Date_rapport]], 4), MID(tbl_data[[#This Row],[Date_rapport]], 6, 2), RIGHT(tbl_data[[#This Row],[Date_rapport]], 2))</f>
        <v>44656</v>
      </c>
    </row>
    <row r="2794" spans="1:10" x14ac:dyDescent="0.2">
      <c r="A2794" s="28" t="s">
        <v>516</v>
      </c>
      <c r="B2794" t="s">
        <v>3</v>
      </c>
      <c r="C2794" s="28" t="s">
        <v>584</v>
      </c>
      <c r="D2794" t="s">
        <v>585</v>
      </c>
      <c r="E2794" t="s">
        <v>2</v>
      </c>
      <c r="F2794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2794" t="str">
        <f>INDEX(tbl_produits[Classe nom], MATCH(tbl_data[[#This Row],[NORM_Spécialité]], tbl_produits[Nom normalisé], 0))</f>
        <v>Système nerveux</v>
      </c>
      <c r="H2794">
        <f>YEAR(tbl_data[[#This Row],[Date_rapport]])</f>
        <v>2022</v>
      </c>
      <c r="I2794" t="str">
        <f>INDEX(tbl_produits[Molécule extraite], MATCH(tbl_data[[#This Row],[NORM_Spécialité]], tbl_produits[Nom normalisé], 0))</f>
        <v>Lévobupivacaïne (chlorhydrate de)</v>
      </c>
      <c r="J2794" s="34">
        <f>DATE(LEFT(tbl_data[[#This Row],[Date_rapport]], 4), MID(tbl_data[[#This Row],[Date_rapport]], 6, 2), RIGHT(tbl_data[[#This Row],[Date_rapport]], 2))</f>
        <v>44656</v>
      </c>
    </row>
    <row r="2795" spans="1:10" x14ac:dyDescent="0.2">
      <c r="A2795" s="28" t="s">
        <v>516</v>
      </c>
      <c r="B2795" t="s">
        <v>9</v>
      </c>
      <c r="C2795" s="28" t="s">
        <v>584</v>
      </c>
      <c r="D2795" t="s">
        <v>443</v>
      </c>
      <c r="E2795" t="s">
        <v>2</v>
      </c>
      <c r="F2795" t="str">
        <f>INDEX(tbl_produits[Nom normalisé], MATCH(tbl_data[[#This Row],[Spécialité]], tbl_produits[Nom original], 0))</f>
        <v>THERACAP 131, Iodure (131I) de sodium pour thérapie, gélule</v>
      </c>
      <c r="G2795" t="str">
        <f>INDEX(tbl_produits[Classe nom], MATCH(tbl_data[[#This Row],[NORM_Spécialité]], tbl_produits[Nom normalisé], 0))</f>
        <v>Divers</v>
      </c>
      <c r="H2795">
        <f>YEAR(tbl_data[[#This Row],[Date_rapport]])</f>
        <v>2022</v>
      </c>
      <c r="I2795" t="str">
        <f>INDEX(tbl_produits[Molécule extraite], MATCH(tbl_data[[#This Row],[NORM_Spécialité]], tbl_produits[Nom normalisé], 0))</f>
        <v>Iodure (131I) de sodium</v>
      </c>
      <c r="J2795" s="34">
        <f>DATE(LEFT(tbl_data[[#This Row],[Date_rapport]], 4), MID(tbl_data[[#This Row],[Date_rapport]], 6, 2), RIGHT(tbl_data[[#This Row],[Date_rapport]], 2))</f>
        <v>44656</v>
      </c>
    </row>
    <row r="2796" spans="1:10" x14ac:dyDescent="0.2">
      <c r="A2796" s="28" t="s">
        <v>516</v>
      </c>
      <c r="B2796" t="s">
        <v>9</v>
      </c>
      <c r="C2796" s="28" t="s">
        <v>586</v>
      </c>
      <c r="D2796" t="s">
        <v>587</v>
      </c>
      <c r="E2796" t="s">
        <v>2</v>
      </c>
      <c r="F2796" t="str">
        <f>INDEX(tbl_produits[Nom normalisé], MATCH(tbl_data[[#This Row],[Spécialité]], tbl_produits[Nom original], 0))</f>
        <v>ELVORINE, solution injectable (tous dosages)</v>
      </c>
      <c r="G2796" t="str">
        <f>INDEX(tbl_produits[Classe nom], MATCH(tbl_data[[#This Row],[NORM_Spécialité]], tbl_produits[Nom normalisé], 0))</f>
        <v>Divers</v>
      </c>
      <c r="H2796">
        <f>YEAR(tbl_data[[#This Row],[Date_rapport]])</f>
        <v>2022</v>
      </c>
      <c r="I2796" t="str">
        <f>INDEX(tbl_produits[Molécule extraite], MATCH(tbl_data[[#This Row],[NORM_Spécialité]], tbl_produits[Nom normalisé], 0))</f>
        <v>Lévofolinate de calcium</v>
      </c>
      <c r="J2796" s="34">
        <f>DATE(LEFT(tbl_data[[#This Row],[Date_rapport]], 4), MID(tbl_data[[#This Row],[Date_rapport]], 6, 2), RIGHT(tbl_data[[#This Row],[Date_rapport]], 2))</f>
        <v>44656</v>
      </c>
    </row>
    <row r="2797" spans="1:10" x14ac:dyDescent="0.2">
      <c r="A2797" s="28" t="s">
        <v>516</v>
      </c>
      <c r="B2797" t="s">
        <v>9</v>
      </c>
      <c r="C2797" s="28" t="s">
        <v>586</v>
      </c>
      <c r="D2797" t="s">
        <v>588</v>
      </c>
      <c r="E2797" t="s">
        <v>2</v>
      </c>
      <c r="F2797" t="str">
        <f>INDEX(tbl_produits[Nom normalisé], MATCH(tbl_data[[#This Row],[Spécialité]], tbl_produits[Nom original], 0))</f>
        <v>ASPEGIC injectable 500 mg/5 ml, poudre et solution pour usage parentéral</v>
      </c>
      <c r="G2797" t="str">
        <f>INDEX(tbl_produits[Classe nom], MATCH(tbl_data[[#This Row],[NORM_Spécialité]], tbl_produits[Nom normalisé], 0))</f>
        <v>Sang et organes hématopoïétiques</v>
      </c>
      <c r="H2797">
        <f>YEAR(tbl_data[[#This Row],[Date_rapport]])</f>
        <v>2022</v>
      </c>
      <c r="I2797" t="str">
        <f>INDEX(tbl_produits[Molécule extraite], MATCH(tbl_data[[#This Row],[NORM_Spécialité]], tbl_produits[Nom normalisé], 0))</f>
        <v>Acétylsalicylate de lysine</v>
      </c>
      <c r="J2797" s="34">
        <f>DATE(LEFT(tbl_data[[#This Row],[Date_rapport]], 4), MID(tbl_data[[#This Row],[Date_rapport]], 6, 2), RIGHT(tbl_data[[#This Row],[Date_rapport]], 2))</f>
        <v>44656</v>
      </c>
    </row>
    <row r="2798" spans="1:10" x14ac:dyDescent="0.2">
      <c r="A2798" s="28" t="s">
        <v>516</v>
      </c>
      <c r="B2798" t="s">
        <v>3</v>
      </c>
      <c r="C2798" s="28" t="s">
        <v>589</v>
      </c>
      <c r="D2798" t="s">
        <v>512</v>
      </c>
      <c r="E2798" t="s">
        <v>2</v>
      </c>
      <c r="F2798" t="str">
        <f>INDEX(tbl_produits[Nom normalisé], MATCH(tbl_data[[#This Row],[Spécialité]], tbl_produits[Nom original], 0))</f>
        <v>PLASMALYTE Viaflo, solution pour perfusion</v>
      </c>
      <c r="G2798" t="str">
        <f>INDEX(tbl_produits[Classe nom], MATCH(tbl_data[[#This Row],[NORM_Spécialité]], tbl_produits[Nom normalisé], 0))</f>
        <v>Sang et organes hématopoïétiques</v>
      </c>
      <c r="H2798">
        <f>YEAR(tbl_data[[#This Row],[Date_rapport]])</f>
        <v>2022</v>
      </c>
      <c r="I2798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2798" s="34">
        <f>DATE(LEFT(tbl_data[[#This Row],[Date_rapport]], 4), MID(tbl_data[[#This Row],[Date_rapport]], 6, 2), RIGHT(tbl_data[[#This Row],[Date_rapport]], 2))</f>
        <v>44656</v>
      </c>
    </row>
    <row r="2799" spans="1:10" x14ac:dyDescent="0.2">
      <c r="A2799" s="28" t="s">
        <v>516</v>
      </c>
      <c r="B2799" t="s">
        <v>9</v>
      </c>
      <c r="C2799" s="28" t="s">
        <v>590</v>
      </c>
      <c r="D2799" t="s">
        <v>495</v>
      </c>
      <c r="E2799" t="s">
        <v>2</v>
      </c>
      <c r="F2799" t="str">
        <f>INDEX(tbl_produits[Nom normalisé], MATCH(tbl_data[[#This Row],[Spécialité]], tbl_produits[Nom original], 0))</f>
        <v>KARDEGIC 500 mg/5 ml, poudre pour solution injectable</v>
      </c>
      <c r="G2799" t="str">
        <f>INDEX(tbl_produits[Classe nom], MATCH(tbl_data[[#This Row],[NORM_Spécialité]], tbl_produits[Nom normalisé], 0))</f>
        <v>Système nerveux</v>
      </c>
      <c r="H2799">
        <f>YEAR(tbl_data[[#This Row],[Date_rapport]])</f>
        <v>2022</v>
      </c>
      <c r="I2799" t="str">
        <f>INDEX(tbl_produits[Molécule extraite], MATCH(tbl_data[[#This Row],[NORM_Spécialité]], tbl_produits[Nom normalisé], 0))</f>
        <v>DL-lysine (acétylsalicylate de)</v>
      </c>
      <c r="J2799" s="34">
        <f>DATE(LEFT(tbl_data[[#This Row],[Date_rapport]], 4), MID(tbl_data[[#This Row],[Date_rapport]], 6, 2), RIGHT(tbl_data[[#This Row],[Date_rapport]], 2))</f>
        <v>44656</v>
      </c>
    </row>
    <row r="2800" spans="1:10" x14ac:dyDescent="0.2">
      <c r="A2800" s="28" t="s">
        <v>516</v>
      </c>
      <c r="B2800" t="s">
        <v>3</v>
      </c>
      <c r="C2800" s="28" t="s">
        <v>591</v>
      </c>
      <c r="D2800" t="s">
        <v>592</v>
      </c>
      <c r="E2800" t="s">
        <v>2</v>
      </c>
      <c r="F2800" t="str">
        <f>INDEX(tbl_produits[Nom normalisé], MATCH(tbl_data[[#This Row],[Spécialité]], tbl_produits[Nom original], 0))</f>
        <v>ROPIVACAINE Kabi 2 mg/ml, solution pour perfusion en poche de 200 ml et de 100 ml</v>
      </c>
      <c r="G2800" t="str">
        <f>INDEX(tbl_produits[Classe nom], MATCH(tbl_data[[#This Row],[NORM_Spécialité]], tbl_produits[Nom normalisé], 0))</f>
        <v>Système nerveux</v>
      </c>
      <c r="H2800">
        <f>YEAR(tbl_data[[#This Row],[Date_rapport]])</f>
        <v>2022</v>
      </c>
      <c r="I2800" t="str">
        <f>INDEX(tbl_produits[Molécule extraite], MATCH(tbl_data[[#This Row],[NORM_Spécialité]], tbl_produits[Nom normalisé], 0))</f>
        <v>Ropivacaïne (chlorhydrate de)</v>
      </c>
      <c r="J2800" s="34">
        <f>DATE(LEFT(tbl_data[[#This Row],[Date_rapport]], 4), MID(tbl_data[[#This Row],[Date_rapport]], 6, 2), RIGHT(tbl_data[[#This Row],[Date_rapport]], 2))</f>
        <v>44656</v>
      </c>
    </row>
    <row r="2801" spans="1:10" x14ac:dyDescent="0.2">
      <c r="A2801" s="28" t="s">
        <v>516</v>
      </c>
      <c r="B2801" t="s">
        <v>6</v>
      </c>
      <c r="C2801" s="28" t="s">
        <v>593</v>
      </c>
      <c r="D2801" t="s">
        <v>461</v>
      </c>
      <c r="E2801" t="s">
        <v>593</v>
      </c>
      <c r="F2801" t="str">
        <f>INDEX(tbl_produits[Nom normalisé], MATCH(tbl_data[[#This Row],[Spécialité]], tbl_produits[Nom original], 0))</f>
        <v>BCG Medac, poudre et solvant pour suspension pour administration intra-vésicale</v>
      </c>
      <c r="G2801" t="str">
        <f>INDEX(tbl_produits[Classe nom], MATCH(tbl_data[[#This Row],[NORM_Spécialité]], tbl_produits[Nom normalisé], 0))</f>
        <v>Antinéoplasiques et immunomodulateurs</v>
      </c>
      <c r="H2801">
        <f>YEAR(tbl_data[[#This Row],[Date_rapport]])</f>
        <v>2022</v>
      </c>
      <c r="I2801" t="str">
        <f>INDEX(tbl_produits[Molécule extraite], MATCH(tbl_data[[#This Row],[NORM_Spécialité]], tbl_produits[Nom normalisé], 0))</f>
        <v>Bactérie BCG lyophilisée</v>
      </c>
      <c r="J2801" s="34">
        <f>DATE(LEFT(tbl_data[[#This Row],[Date_rapport]], 4), MID(tbl_data[[#This Row],[Date_rapport]], 6, 2), RIGHT(tbl_data[[#This Row],[Date_rapport]], 2))</f>
        <v>44656</v>
      </c>
    </row>
    <row r="2802" spans="1:10" x14ac:dyDescent="0.2">
      <c r="A2802" s="28" t="s">
        <v>516</v>
      </c>
      <c r="B2802" t="s">
        <v>6</v>
      </c>
      <c r="C2802" s="28" t="s">
        <v>593</v>
      </c>
      <c r="D2802" t="s">
        <v>594</v>
      </c>
      <c r="E2802" t="s">
        <v>595</v>
      </c>
      <c r="F2802" t="str">
        <f>INDEX(tbl_produits[Nom normalisé], MATCH(tbl_data[[#This Row],[Spécialité]], tbl_produits[Nom original], 0))</f>
        <v>ZERBAXA 0,1 g/0,5 g, poudre pour solution à diluer pour perfusion</v>
      </c>
      <c r="G2802" t="str">
        <f>INDEX(tbl_produits[Classe nom], MATCH(tbl_data[[#This Row],[NORM_Spécialité]], tbl_produits[Nom normalisé], 0))</f>
        <v>Anti-infectieux à usage systémique</v>
      </c>
      <c r="H2802">
        <f>YEAR(tbl_data[[#This Row],[Date_rapport]])</f>
        <v>2022</v>
      </c>
      <c r="I2802" t="str">
        <f>INDEX(tbl_produits[Molécule extraite], MATCH(tbl_data[[#This Row],[NORM_Spécialité]], tbl_produits[Nom normalisé], 0))</f>
        <v>Ceftolozane / Tazobactam</v>
      </c>
      <c r="J2802" s="34">
        <f>DATE(LEFT(tbl_data[[#This Row],[Date_rapport]], 4), MID(tbl_data[[#This Row],[Date_rapport]], 6, 2), RIGHT(tbl_data[[#This Row],[Date_rapport]], 2))</f>
        <v>44656</v>
      </c>
    </row>
    <row r="2803" spans="1:10" x14ac:dyDescent="0.2">
      <c r="A2803" s="28" t="s">
        <v>516</v>
      </c>
      <c r="B2803" t="s">
        <v>11</v>
      </c>
      <c r="C2803" s="28" t="s">
        <v>595</v>
      </c>
      <c r="D2803" t="s">
        <v>596</v>
      </c>
      <c r="E2803" t="s">
        <v>2</v>
      </c>
      <c r="F2803" t="str">
        <f>INDEX(tbl_produits[Nom normalisé], MATCH(tbl_data[[#This Row],[Spécialité]], tbl_produits[Nom original], 0))</f>
        <v>REBETOL 40 mg/ml, solution buvable</v>
      </c>
      <c r="G2803" t="str">
        <f>INDEX(tbl_produits[Classe nom], MATCH(tbl_data[[#This Row],[NORM_Spécialité]], tbl_produits[Nom normalisé], 0))</f>
        <v>Anti-infectieux à usage systémique</v>
      </c>
      <c r="H2803">
        <f>YEAR(tbl_data[[#This Row],[Date_rapport]])</f>
        <v>2022</v>
      </c>
      <c r="I2803" t="str">
        <f>INDEX(tbl_produits[Molécule extraite], MATCH(tbl_data[[#This Row],[NORM_Spécialité]], tbl_produits[Nom normalisé], 0))</f>
        <v>Ribavirine</v>
      </c>
      <c r="J2803" s="34">
        <f>DATE(LEFT(tbl_data[[#This Row],[Date_rapport]], 4), MID(tbl_data[[#This Row],[Date_rapport]], 6, 2), RIGHT(tbl_data[[#This Row],[Date_rapport]], 2))</f>
        <v>44656</v>
      </c>
    </row>
    <row r="2804" spans="1:10" x14ac:dyDescent="0.2">
      <c r="A2804" s="28" t="s">
        <v>516</v>
      </c>
      <c r="B2804" t="s">
        <v>6</v>
      </c>
      <c r="C2804" s="28" t="s">
        <v>595</v>
      </c>
      <c r="D2804" t="s">
        <v>597</v>
      </c>
      <c r="E2804" t="s">
        <v>1604</v>
      </c>
      <c r="F2804" t="str">
        <f>INDEX(tbl_produits[Nom normalisé], MATCH(tbl_data[[#This Row],[Spécialité]], tbl_produits[Nom original], 0))</f>
        <v>HYQVIA 100 mg/ml, solution pour perfusion par voie sous-cutanée</v>
      </c>
      <c r="G2804" t="str">
        <f>INDEX(tbl_produits[Classe nom], MATCH(tbl_data[[#This Row],[NORM_Spécialité]], tbl_produits[Nom normalisé], 0))</f>
        <v>Anti-infectieux à usage systémique</v>
      </c>
      <c r="H2804">
        <f>YEAR(tbl_data[[#This Row],[Date_rapport]])</f>
        <v>2022</v>
      </c>
      <c r="I2804" t="str">
        <f>INDEX(tbl_produits[Molécule extraite], MATCH(tbl_data[[#This Row],[NORM_Spécialité]], tbl_produits[Nom normalisé], 0))</f>
        <v>Immunoglobuline humaine normale</v>
      </c>
      <c r="J2804" s="34">
        <f>DATE(LEFT(tbl_data[[#This Row],[Date_rapport]], 4), MID(tbl_data[[#This Row],[Date_rapport]], 6, 2), RIGHT(tbl_data[[#This Row],[Date_rapport]], 2))</f>
        <v>44656</v>
      </c>
    </row>
    <row r="2805" spans="1:10" x14ac:dyDescent="0.2">
      <c r="A2805" s="28" t="s">
        <v>516</v>
      </c>
      <c r="B2805" t="s">
        <v>6</v>
      </c>
      <c r="C2805" s="28" t="s">
        <v>598</v>
      </c>
      <c r="D2805" t="s">
        <v>446</v>
      </c>
      <c r="E2805" t="s">
        <v>598</v>
      </c>
      <c r="F2805" t="str">
        <f>INDEX(tbl_produits[Nom normalisé], MATCH(tbl_data[[#This Row],[Spécialité]], tbl_produits[Nom original], 0))</f>
        <v>BENZOATE de Sodium AP-HP 1 g - 10 mL, solution à diluer pour perfusion</v>
      </c>
      <c r="G2805" t="str">
        <f>INDEX(tbl_produits[Classe nom], MATCH(tbl_data[[#This Row],[NORM_Spécialité]], tbl_produits[Nom normalisé], 0))</f>
        <v>Système nerveux</v>
      </c>
      <c r="H2805">
        <f>YEAR(tbl_data[[#This Row],[Date_rapport]])</f>
        <v>2022</v>
      </c>
      <c r="I2805" t="str">
        <f>INDEX(tbl_produits[Molécule extraite], MATCH(tbl_data[[#This Row],[NORM_Spécialité]], tbl_produits[Nom normalisé], 0))</f>
        <v>Benzoate de sodium</v>
      </c>
      <c r="J2805" s="34">
        <f>DATE(LEFT(tbl_data[[#This Row],[Date_rapport]], 4), MID(tbl_data[[#This Row],[Date_rapport]], 6, 2), RIGHT(tbl_data[[#This Row],[Date_rapport]], 2))</f>
        <v>44656</v>
      </c>
    </row>
    <row r="2806" spans="1:10" x14ac:dyDescent="0.2">
      <c r="A2806" s="28" t="s">
        <v>516</v>
      </c>
      <c r="B2806" t="s">
        <v>6</v>
      </c>
      <c r="C2806" s="28" t="s">
        <v>598</v>
      </c>
      <c r="D2806" t="s">
        <v>599</v>
      </c>
      <c r="E2806" t="s">
        <v>2</v>
      </c>
      <c r="F2806" t="str">
        <f>INDEX(tbl_produits[Nom normalisé], MATCH(tbl_data[[#This Row],[Spécialité]], tbl_produits[Nom original], 0))</f>
        <v>TEGELINE 50 mg/mL, poudre et solvant pour solution pour perfusion, format 2,5 g</v>
      </c>
      <c r="G2806" t="str">
        <f>INDEX(tbl_produits[Classe nom], MATCH(tbl_data[[#This Row],[NORM_Spécialité]], tbl_produits[Nom normalisé], 0))</f>
        <v>Anti-infectieux à usage systémique</v>
      </c>
      <c r="H2806">
        <f>YEAR(tbl_data[[#This Row],[Date_rapport]])</f>
        <v>2022</v>
      </c>
      <c r="I2806" t="str">
        <f>INDEX(tbl_produits[Molécule extraite], MATCH(tbl_data[[#This Row],[NORM_Spécialité]], tbl_produits[Nom normalisé], 0))</f>
        <v>Immunoglobuline humaine normale</v>
      </c>
      <c r="J2806" s="34">
        <f>DATE(LEFT(tbl_data[[#This Row],[Date_rapport]], 4), MID(tbl_data[[#This Row],[Date_rapport]], 6, 2), RIGHT(tbl_data[[#This Row],[Date_rapport]], 2))</f>
        <v>44656</v>
      </c>
    </row>
    <row r="2807" spans="1:10" x14ac:dyDescent="0.2">
      <c r="A2807" s="28" t="s">
        <v>516</v>
      </c>
      <c r="B2807" t="s">
        <v>9</v>
      </c>
      <c r="C2807" s="28" t="s">
        <v>600</v>
      </c>
      <c r="D2807" t="s">
        <v>601</v>
      </c>
      <c r="E2807" t="s">
        <v>2</v>
      </c>
      <c r="F2807" t="str">
        <f>INDEX(tbl_produits[Nom normalisé], MATCH(tbl_data[[#This Row],[Spécialité]], tbl_produits[Nom original], 0))</f>
        <v>VISUDYNE 15 mg  poudre pour solution pour perfusion</v>
      </c>
      <c r="G2807" t="str">
        <f>INDEX(tbl_produits[Classe nom], MATCH(tbl_data[[#This Row],[NORM_Spécialité]], tbl_produits[Nom normalisé], 0))</f>
        <v>Organes sensoriels</v>
      </c>
      <c r="H2807">
        <f>YEAR(tbl_data[[#This Row],[Date_rapport]])</f>
        <v>2022</v>
      </c>
      <c r="I2807" t="str">
        <f>INDEX(tbl_produits[Molécule extraite], MATCH(tbl_data[[#This Row],[NORM_Spécialité]], tbl_produits[Nom normalisé], 0))</f>
        <v>Vertéporfine </v>
      </c>
      <c r="J2807" s="34">
        <f>DATE(LEFT(tbl_data[[#This Row],[Date_rapport]], 4), MID(tbl_data[[#This Row],[Date_rapport]], 6, 2), RIGHT(tbl_data[[#This Row],[Date_rapport]], 2))</f>
        <v>44656</v>
      </c>
    </row>
    <row r="2808" spans="1:10" x14ac:dyDescent="0.2">
      <c r="A2808" s="28" t="s">
        <v>516</v>
      </c>
      <c r="B2808" t="s">
        <v>9</v>
      </c>
      <c r="C2808" s="28" t="s">
        <v>600</v>
      </c>
      <c r="D2808" t="s">
        <v>602</v>
      </c>
      <c r="E2808" t="s">
        <v>2</v>
      </c>
      <c r="F2808" t="str">
        <f>INDEX(tbl_produits[Nom normalisé], MATCH(tbl_data[[#This Row],[Spécialité]], tbl_produits[Nom original], 0))</f>
        <v>TOPOTECAN HOSPIRA 4 mg/4ml, solution à diluer pour perfusion</v>
      </c>
      <c r="G2808" t="str">
        <f>INDEX(tbl_produits[Classe nom], MATCH(tbl_data[[#This Row],[NORM_Spécialité]], tbl_produits[Nom normalisé], 0))</f>
        <v>Antinéoplasiques et immunomodulateurs</v>
      </c>
      <c r="H2808">
        <f>YEAR(tbl_data[[#This Row],[Date_rapport]])</f>
        <v>2022</v>
      </c>
      <c r="I2808" t="str">
        <f>INDEX(tbl_produits[Molécule extraite], MATCH(tbl_data[[#This Row],[NORM_Spécialité]], tbl_produits[Nom normalisé], 0))</f>
        <v>Topotécane (chlorhydrate de)</v>
      </c>
      <c r="J2808" s="34">
        <f>DATE(LEFT(tbl_data[[#This Row],[Date_rapport]], 4), MID(tbl_data[[#This Row],[Date_rapport]], 6, 2), RIGHT(tbl_data[[#This Row],[Date_rapport]], 2))</f>
        <v>44656</v>
      </c>
    </row>
    <row r="2809" spans="1:10" x14ac:dyDescent="0.2">
      <c r="A2809" s="28" t="s">
        <v>516</v>
      </c>
      <c r="B2809" t="s">
        <v>3</v>
      </c>
      <c r="C2809" s="28" t="s">
        <v>494</v>
      </c>
      <c r="D2809" t="s">
        <v>496</v>
      </c>
      <c r="E2809" t="s">
        <v>2</v>
      </c>
      <c r="F2809" t="str">
        <f>INDEX(tbl_produits[Nom normalisé], MATCH(tbl_data[[#This Row],[Spécialité]], tbl_produits[Nom original], 0))</f>
        <v>JAVLOR 25 mg/ml, solution à diluer pour perfusion en flacon de 2 ml</v>
      </c>
      <c r="G2809" t="str">
        <f>INDEX(tbl_produits[Classe nom], MATCH(tbl_data[[#This Row],[NORM_Spécialité]], tbl_produits[Nom normalisé], 0))</f>
        <v>Antinéoplasiques et immunomodulateurs</v>
      </c>
      <c r="H2809">
        <f>YEAR(tbl_data[[#This Row],[Date_rapport]])</f>
        <v>2022</v>
      </c>
      <c r="I2809" t="str">
        <f>INDEX(tbl_produits[Molécule extraite], MATCH(tbl_data[[#This Row],[NORM_Spécialité]], tbl_produits[Nom normalisé], 0))</f>
        <v>Vinflunine</v>
      </c>
      <c r="J2809" s="34">
        <f>DATE(LEFT(tbl_data[[#This Row],[Date_rapport]], 4), MID(tbl_data[[#This Row],[Date_rapport]], 6, 2), RIGHT(tbl_data[[#This Row],[Date_rapport]], 2))</f>
        <v>44656</v>
      </c>
    </row>
    <row r="2810" spans="1:10" x14ac:dyDescent="0.2">
      <c r="A2810" s="28" t="s">
        <v>516</v>
      </c>
      <c r="B2810" t="s">
        <v>3</v>
      </c>
      <c r="C2810" s="28" t="s">
        <v>494</v>
      </c>
      <c r="D2810" t="s">
        <v>497</v>
      </c>
      <c r="E2810" t="s">
        <v>2</v>
      </c>
      <c r="F2810" t="str">
        <f>INDEX(tbl_produits[Nom normalisé], MATCH(tbl_data[[#This Row],[Spécialité]], tbl_produits[Nom original], 0))</f>
        <v>ERWINASE 10 000 UI/flacon, poudre pour solution pour injection</v>
      </c>
      <c r="G2810" t="str">
        <f>INDEX(tbl_produits[Classe nom], MATCH(tbl_data[[#This Row],[NORM_Spécialité]], tbl_produits[Nom normalisé], 0))</f>
        <v>Antinéoplasiques et immunomodulateurs</v>
      </c>
      <c r="H2810">
        <f>YEAR(tbl_data[[#This Row],[Date_rapport]])</f>
        <v>2022</v>
      </c>
      <c r="I2810" t="str">
        <f>INDEX(tbl_produits[Molécule extraite], MATCH(tbl_data[[#This Row],[NORM_Spécialité]], tbl_produits[Nom normalisé], 0))</f>
        <v>L-asparaginase</v>
      </c>
      <c r="J2810" s="34">
        <f>DATE(LEFT(tbl_data[[#This Row],[Date_rapport]], 4), MID(tbl_data[[#This Row],[Date_rapport]], 6, 2), RIGHT(tbl_data[[#This Row],[Date_rapport]], 2))</f>
        <v>44656</v>
      </c>
    </row>
    <row r="2811" spans="1:10" x14ac:dyDescent="0.2">
      <c r="A2811" s="28" t="s">
        <v>516</v>
      </c>
      <c r="B2811" t="s">
        <v>6</v>
      </c>
      <c r="C2811" s="28" t="s">
        <v>494</v>
      </c>
      <c r="D2811" t="s">
        <v>498</v>
      </c>
      <c r="E2811" t="s">
        <v>494</v>
      </c>
      <c r="F2811" t="str">
        <f>INDEX(tbl_produits[Nom normalisé], MATCH(tbl_data[[#This Row],[Spécialité]], tbl_produits[Nom original], 0))</f>
        <v>NALADOR 500 microgrammes, lyophilisat pour usage parentéral</v>
      </c>
      <c r="G2811" t="str">
        <f>INDEX(tbl_produits[Classe nom], MATCH(tbl_data[[#This Row],[NORM_Spécialité]], tbl_produits[Nom normalisé], 0))</f>
        <v>Système génito-urinaire et hormones sexuelles</v>
      </c>
      <c r="H2811">
        <f>YEAR(tbl_data[[#This Row],[Date_rapport]])</f>
        <v>2022</v>
      </c>
      <c r="I2811" t="str">
        <f>INDEX(tbl_produits[Molécule extraite], MATCH(tbl_data[[#This Row],[NORM_Spécialité]], tbl_produits[Nom normalisé], 0))</f>
        <v>Sulprostone</v>
      </c>
      <c r="J2811" s="34">
        <f>DATE(LEFT(tbl_data[[#This Row],[Date_rapport]], 4), MID(tbl_data[[#This Row],[Date_rapport]], 6, 2), RIGHT(tbl_data[[#This Row],[Date_rapport]], 2))</f>
        <v>44656</v>
      </c>
    </row>
    <row r="2812" spans="1:10" x14ac:dyDescent="0.2">
      <c r="A2812" s="28" t="s">
        <v>516</v>
      </c>
      <c r="B2812" t="s">
        <v>9</v>
      </c>
      <c r="C2812" s="28" t="s">
        <v>500</v>
      </c>
      <c r="D2812" t="s">
        <v>501</v>
      </c>
      <c r="E2812" t="s">
        <v>2</v>
      </c>
      <c r="F2812" t="str">
        <f>INDEX(tbl_produits[Nom normalisé], MATCH(tbl_data[[#This Row],[Spécialité]], tbl_produits[Nom original], 0))</f>
        <v>OCTREOTIDE Hospira 50 microgrammes/1 ml - 100 microgrammes/1 ml - 500 microgrammes/1 ml, solution injectable</v>
      </c>
      <c r="G2812" t="str">
        <f>INDEX(tbl_produits[Classe nom], MATCH(tbl_data[[#This Row],[NORM_Spécialité]], tbl_produits[Nom normalisé], 0))</f>
        <v>Hormones systémiques sauf hormones sexuelles et insulines</v>
      </c>
      <c r="H2812">
        <f>YEAR(tbl_data[[#This Row],[Date_rapport]])</f>
        <v>2022</v>
      </c>
      <c r="I2812" t="str">
        <f>INDEX(tbl_produits[Molécule extraite], MATCH(tbl_data[[#This Row],[NORM_Spécialité]], tbl_produits[Nom normalisé], 0))</f>
        <v>Octréotide</v>
      </c>
      <c r="J2812" s="34">
        <f>DATE(LEFT(tbl_data[[#This Row],[Date_rapport]], 4), MID(tbl_data[[#This Row],[Date_rapport]], 6, 2), RIGHT(tbl_data[[#This Row],[Date_rapport]], 2))</f>
        <v>44656</v>
      </c>
    </row>
    <row r="2813" spans="1:10" x14ac:dyDescent="0.2">
      <c r="A2813" s="28" t="s">
        <v>516</v>
      </c>
      <c r="B2813" t="s">
        <v>6</v>
      </c>
      <c r="C2813" s="28" t="s">
        <v>500</v>
      </c>
      <c r="D2813" t="s">
        <v>502</v>
      </c>
      <c r="E2813" t="s">
        <v>500</v>
      </c>
      <c r="F2813" t="str">
        <f>INDEX(tbl_produits[Nom normalisé], MATCH(tbl_data[[#This Row],[Spécialité]], tbl_produits[Nom original], 0))</f>
        <v>METHOTREXATE Mylan, solution injectable</v>
      </c>
      <c r="G2813" t="str">
        <f>INDEX(tbl_produits[Classe nom], MATCH(tbl_data[[#This Row],[NORM_Spécialité]], tbl_produits[Nom normalisé], 0))</f>
        <v>Antinéoplasiques et immunomodulateurs</v>
      </c>
      <c r="H2813">
        <f>YEAR(tbl_data[[#This Row],[Date_rapport]])</f>
        <v>2022</v>
      </c>
      <c r="I2813" t="str">
        <f>INDEX(tbl_produits[Molécule extraite], MATCH(tbl_data[[#This Row],[NORM_Spécialité]], tbl_produits[Nom normalisé], 0))</f>
        <v>Méthotrexate</v>
      </c>
      <c r="J2813" s="34">
        <f>DATE(LEFT(tbl_data[[#This Row],[Date_rapport]], 4), MID(tbl_data[[#This Row],[Date_rapport]], 6, 2), RIGHT(tbl_data[[#This Row],[Date_rapport]], 2))</f>
        <v>44656</v>
      </c>
    </row>
    <row r="2814" spans="1:10" x14ac:dyDescent="0.2">
      <c r="A2814" s="28" t="s">
        <v>516</v>
      </c>
      <c r="B2814" t="s">
        <v>9</v>
      </c>
      <c r="C2814" s="28" t="s">
        <v>503</v>
      </c>
      <c r="D2814" t="s">
        <v>444</v>
      </c>
      <c r="E2814" t="s">
        <v>2</v>
      </c>
      <c r="F2814" t="str">
        <f>INDEX(tbl_produits[Nom normalisé], MATCH(tbl_data[[#This Row],[Spécialité]], tbl_produits[Nom original], 0))</f>
        <v>IODURE (131I) de sodium pour therapie curiumpharma, gélule</v>
      </c>
      <c r="G2814" t="str">
        <f>INDEX(tbl_produits[Classe nom], MATCH(tbl_data[[#This Row],[NORM_Spécialité]], tbl_produits[Nom normalisé], 0))</f>
        <v>Divers</v>
      </c>
      <c r="H2814">
        <f>YEAR(tbl_data[[#This Row],[Date_rapport]])</f>
        <v>2022</v>
      </c>
      <c r="I2814" t="str">
        <f>INDEX(tbl_produits[Molécule extraite], MATCH(tbl_data[[#This Row],[NORM_Spécialité]], tbl_produits[Nom normalisé], 0))</f>
        <v>Iodure (131I) de sodium</v>
      </c>
      <c r="J2814" s="34">
        <f>DATE(LEFT(tbl_data[[#This Row],[Date_rapport]], 4), MID(tbl_data[[#This Row],[Date_rapport]], 6, 2), RIGHT(tbl_data[[#This Row],[Date_rapport]], 2))</f>
        <v>44656</v>
      </c>
    </row>
    <row r="2815" spans="1:10" x14ac:dyDescent="0.2">
      <c r="A2815" s="28" t="s">
        <v>516</v>
      </c>
      <c r="B2815" t="s">
        <v>6</v>
      </c>
      <c r="C2815" s="28" t="s">
        <v>504</v>
      </c>
      <c r="D2815" t="s">
        <v>506</v>
      </c>
      <c r="E2815" t="s">
        <v>504</v>
      </c>
      <c r="F2815" t="str">
        <f>INDEX(tbl_produits[Nom normalisé], MATCH(tbl_data[[#This Row],[Spécialité]], tbl_produits[Nom original], 0))</f>
        <v>TRANDATE 5 mg/ml, solution injectable</v>
      </c>
      <c r="G2815" t="str">
        <f>INDEX(tbl_produits[Classe nom], MATCH(tbl_data[[#This Row],[NORM_Spécialité]], tbl_produits[Nom normalisé], 0))</f>
        <v>Système cardiovasculaire</v>
      </c>
      <c r="H2815">
        <f>YEAR(tbl_data[[#This Row],[Date_rapport]])</f>
        <v>2022</v>
      </c>
      <c r="I2815" t="str">
        <f>INDEX(tbl_produits[Molécule extraite], MATCH(tbl_data[[#This Row],[NORM_Spécialité]], tbl_produits[Nom normalisé], 0))</f>
        <v>Labétalol (chlorhydrate de)</v>
      </c>
      <c r="J2815" s="34">
        <f>DATE(LEFT(tbl_data[[#This Row],[Date_rapport]], 4), MID(tbl_data[[#This Row],[Date_rapport]], 6, 2), RIGHT(tbl_data[[#This Row],[Date_rapport]], 2))</f>
        <v>44656</v>
      </c>
    </row>
    <row r="2816" spans="1:10" x14ac:dyDescent="0.2">
      <c r="A2816" s="28" t="s">
        <v>516</v>
      </c>
      <c r="B2816" t="s">
        <v>6</v>
      </c>
      <c r="C2816" s="28" t="s">
        <v>510</v>
      </c>
      <c r="D2816" t="s">
        <v>511</v>
      </c>
      <c r="E2816" t="s">
        <v>510</v>
      </c>
      <c r="F2816" t="str">
        <f>INDEX(tbl_produits[Nom normalisé], MATCH(tbl_data[[#This Row],[Spécialité]], tbl_produits[Nom original], 0))</f>
        <v>TUBERTEST, solution injectable Dérivé protéinique purifié de tuberculine</v>
      </c>
      <c r="G2816" t="str">
        <f>INDEX(tbl_produits[Classe nom], MATCH(tbl_data[[#This Row],[NORM_Spécialité]], tbl_produits[Nom normalisé], 0))</f>
        <v>Divers</v>
      </c>
      <c r="H2816">
        <f>YEAR(tbl_data[[#This Row],[Date_rapport]])</f>
        <v>2022</v>
      </c>
      <c r="I2816" t="str">
        <f>INDEX(tbl_produits[Molécule extraite], MATCH(tbl_data[[#This Row],[NORM_Spécialité]], tbl_produits[Nom normalisé], 0))</f>
        <v>Tuberculine purifiée</v>
      </c>
      <c r="J2816" s="34">
        <f>DATE(LEFT(tbl_data[[#This Row],[Date_rapport]], 4), MID(tbl_data[[#This Row],[Date_rapport]], 6, 2), RIGHT(tbl_data[[#This Row],[Date_rapport]], 2))</f>
        <v>44656</v>
      </c>
    </row>
    <row r="2817" spans="1:10" x14ac:dyDescent="0.2">
      <c r="A2817" s="28" t="s">
        <v>516</v>
      </c>
      <c r="B2817" t="s">
        <v>6</v>
      </c>
      <c r="C2817" s="28" t="s">
        <v>514</v>
      </c>
      <c r="D2817" t="s">
        <v>515</v>
      </c>
      <c r="E2817" t="s">
        <v>2</v>
      </c>
      <c r="F2817" t="str">
        <f>INDEX(tbl_produits[Nom normalisé], MATCH(tbl_data[[#This Row],[Spécialité]], tbl_produits[Nom original], 0))</f>
        <v>COLCHIMAX, comprimé pelliculé sécable</v>
      </c>
      <c r="G2817" t="str">
        <f>INDEX(tbl_produits[Classe nom], MATCH(tbl_data[[#This Row],[NORM_Spécialité]], tbl_produits[Nom normalisé], 0))</f>
        <v xml:space="preserve">Système musculo-squelettique </v>
      </c>
      <c r="H2817">
        <f>YEAR(tbl_data[[#This Row],[Date_rapport]])</f>
        <v>2022</v>
      </c>
      <c r="I2817" t="str">
        <f>INDEX(tbl_produits[Molécule extraite], MATCH(tbl_data[[#This Row],[NORM_Spécialité]], tbl_produits[Nom normalisé], 0))</f>
        <v>Colchicine/Opium/Tiémonium méthylsulfate</v>
      </c>
      <c r="J2817" s="34">
        <f>DATE(LEFT(tbl_data[[#This Row],[Date_rapport]], 4), MID(tbl_data[[#This Row],[Date_rapport]], 6, 2), RIGHT(tbl_data[[#This Row],[Date_rapport]], 2))</f>
        <v>44656</v>
      </c>
    </row>
    <row r="2818" spans="1:10" x14ac:dyDescent="0.2">
      <c r="A2818" s="28" t="s">
        <v>516</v>
      </c>
      <c r="B2818" t="s">
        <v>9</v>
      </c>
      <c r="C2818" s="28" t="s">
        <v>438</v>
      </c>
      <c r="D2818" t="s">
        <v>439</v>
      </c>
      <c r="E2818" t="s">
        <v>2</v>
      </c>
      <c r="F2818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2818" t="str">
        <f>INDEX(tbl_produits[Classe nom], MATCH(tbl_data[[#This Row],[NORM_Spécialité]], tbl_produits[Nom normalisé], 0))</f>
        <v>Anti-infectieux à usage systémique</v>
      </c>
      <c r="H2818">
        <f>YEAR(tbl_data[[#This Row],[Date_rapport]])</f>
        <v>2022</v>
      </c>
      <c r="I2818" t="str">
        <f>INDEX(tbl_produits[Molécule extraite], MATCH(tbl_data[[#This Row],[NORM_Spécialité]], tbl_produits[Nom normalisé], 0))</f>
        <v>Azithromycine</v>
      </c>
      <c r="J2818" s="34">
        <f>DATE(LEFT(tbl_data[[#This Row],[Date_rapport]], 4), MID(tbl_data[[#This Row],[Date_rapport]], 6, 2), RIGHT(tbl_data[[#This Row],[Date_rapport]], 2))</f>
        <v>44656</v>
      </c>
    </row>
    <row r="2819" spans="1:10" x14ac:dyDescent="0.2">
      <c r="A2819" s="28" t="s">
        <v>516</v>
      </c>
      <c r="B2819" t="s">
        <v>9</v>
      </c>
      <c r="C2819" s="28" t="s">
        <v>438</v>
      </c>
      <c r="D2819" t="s">
        <v>440</v>
      </c>
      <c r="E2819" t="s">
        <v>2</v>
      </c>
      <c r="F2819" t="str">
        <f>INDEX(tbl_produits[Nom normalisé], MATCH(tbl_data[[#This Row],[Spécialité]], tbl_produits[Nom original], 0))</f>
        <v>CORVASAL 2 mg et 4 mg, comprimé, Molsidomine 2 mg et 4 mg, comprimé</v>
      </c>
      <c r="G2819" t="str">
        <f>INDEX(tbl_produits[Classe nom], MATCH(tbl_data[[#This Row],[NORM_Spécialité]], tbl_produits[Nom normalisé], 0))</f>
        <v>Système cardiovasculaire</v>
      </c>
      <c r="H2819">
        <f>YEAR(tbl_data[[#This Row],[Date_rapport]])</f>
        <v>2022</v>
      </c>
      <c r="I2819" t="str">
        <f>INDEX(tbl_produits[Molécule extraite], MATCH(tbl_data[[#This Row],[NORM_Spécialité]], tbl_produits[Nom normalisé], 0))</f>
        <v>Molsidomine</v>
      </c>
      <c r="J2819" s="34">
        <f>DATE(LEFT(tbl_data[[#This Row],[Date_rapport]], 4), MID(tbl_data[[#This Row],[Date_rapport]], 6, 2), RIGHT(tbl_data[[#This Row],[Date_rapport]], 2))</f>
        <v>44656</v>
      </c>
    </row>
    <row r="2820" spans="1:10" x14ac:dyDescent="0.2">
      <c r="A2820" s="28" t="s">
        <v>516</v>
      </c>
      <c r="B2820" t="s">
        <v>6</v>
      </c>
      <c r="C2820" s="28" t="s">
        <v>438</v>
      </c>
      <c r="D2820" t="s">
        <v>441</v>
      </c>
      <c r="E2820" t="s">
        <v>285</v>
      </c>
      <c r="F2820" t="str">
        <f>INDEX(tbl_produits[Nom normalisé], MATCH(tbl_data[[#This Row],[Spécialité]], tbl_produits[Nom original], 0))</f>
        <v>PENTACARINAT 300 mg, poudre pour aérosol et pour usage parentéral</v>
      </c>
      <c r="G2820" t="str">
        <f>INDEX(tbl_produits[Classe nom], MATCH(tbl_data[[#This Row],[NORM_Spécialité]], tbl_produits[Nom normalisé], 0))</f>
        <v>Antiparasitaires, insecticides et répulsifs</v>
      </c>
      <c r="H2820">
        <f>YEAR(tbl_data[[#This Row],[Date_rapport]])</f>
        <v>2022</v>
      </c>
      <c r="I2820" t="str">
        <f>INDEX(tbl_produits[Molécule extraite], MATCH(tbl_data[[#This Row],[NORM_Spécialité]], tbl_produits[Nom normalisé], 0))</f>
        <v>Pentamidine (isétionate de) </v>
      </c>
      <c r="J2820" s="34">
        <f>DATE(LEFT(tbl_data[[#This Row],[Date_rapport]], 4), MID(tbl_data[[#This Row],[Date_rapport]], 6, 2), RIGHT(tbl_data[[#This Row],[Date_rapport]], 2))</f>
        <v>44656</v>
      </c>
    </row>
    <row r="2821" spans="1:10" x14ac:dyDescent="0.2">
      <c r="A2821" s="28" t="s">
        <v>516</v>
      </c>
      <c r="B2821" t="s">
        <v>9</v>
      </c>
      <c r="C2821" s="28" t="s">
        <v>447</v>
      </c>
      <c r="D2821" t="s">
        <v>374</v>
      </c>
      <c r="E2821" t="s">
        <v>2</v>
      </c>
      <c r="F2821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2821" t="str">
        <f>INDEX(tbl_produits[Classe nom], MATCH(tbl_data[[#This Row],[NORM_Spécialité]], tbl_produits[Nom normalisé], 0))</f>
        <v>Antinéoplasiques et immunomodulateurs</v>
      </c>
      <c r="H2821">
        <f>YEAR(tbl_data[[#This Row],[Date_rapport]])</f>
        <v>2022</v>
      </c>
      <c r="I2821" t="str">
        <f>INDEX(tbl_produits[Molécule extraite], MATCH(tbl_data[[#This Row],[NORM_Spécialité]], tbl_produits[Nom normalisé], 0))</f>
        <v>Vincristine</v>
      </c>
      <c r="J2821" s="34">
        <f>DATE(LEFT(tbl_data[[#This Row],[Date_rapport]], 4), MID(tbl_data[[#This Row],[Date_rapport]], 6, 2), RIGHT(tbl_data[[#This Row],[Date_rapport]], 2))</f>
        <v>44656</v>
      </c>
    </row>
    <row r="2822" spans="1:10" x14ac:dyDescent="0.2">
      <c r="A2822" s="28" t="s">
        <v>516</v>
      </c>
      <c r="B2822" t="s">
        <v>9</v>
      </c>
      <c r="C2822" s="28" t="s">
        <v>448</v>
      </c>
      <c r="D2822" t="s">
        <v>449</v>
      </c>
      <c r="E2822" t="s">
        <v>2</v>
      </c>
      <c r="F2822" t="str">
        <f>INDEX(tbl_produits[Nom normalisé], MATCH(tbl_data[[#This Row],[Spécialité]], tbl_produits[Nom original], 0))</f>
        <v>NULOJIX 250 mg, poudre pour solution à diluer pour perfusion</v>
      </c>
      <c r="G2822" t="str">
        <f>INDEX(tbl_produits[Classe nom], MATCH(tbl_data[[#This Row],[NORM_Spécialité]], tbl_produits[Nom normalisé], 0))</f>
        <v>Antinéoplasiques et immunomodulateurs</v>
      </c>
      <c r="H2822">
        <f>YEAR(tbl_data[[#This Row],[Date_rapport]])</f>
        <v>2022</v>
      </c>
      <c r="I2822" t="str">
        <f>INDEX(tbl_produits[Molécule extraite], MATCH(tbl_data[[#This Row],[NORM_Spécialité]], tbl_produits[Nom normalisé], 0))</f>
        <v>Bélatacept</v>
      </c>
      <c r="J2822" s="34">
        <f>DATE(LEFT(tbl_data[[#This Row],[Date_rapport]], 4), MID(tbl_data[[#This Row],[Date_rapport]], 6, 2), RIGHT(tbl_data[[#This Row],[Date_rapport]], 2))</f>
        <v>44656</v>
      </c>
    </row>
    <row r="2823" spans="1:10" x14ac:dyDescent="0.2">
      <c r="A2823" s="28" t="s">
        <v>516</v>
      </c>
      <c r="B2823" t="s">
        <v>6</v>
      </c>
      <c r="C2823" s="28" t="s">
        <v>448</v>
      </c>
      <c r="D2823" t="s">
        <v>450</v>
      </c>
      <c r="E2823" t="s">
        <v>448</v>
      </c>
      <c r="F2823" t="str">
        <f>INDEX(tbl_produits[Nom normalisé], MATCH(tbl_data[[#This Row],[Spécialité]], tbl_produits[Nom original], 0))</f>
        <v>LYMECYCLINE ARROW 408 mg  (équivalent à 300 mg de tétracycline base), gélule</v>
      </c>
      <c r="G2823" t="str">
        <f>INDEX(tbl_produits[Classe nom], MATCH(tbl_data[[#This Row],[NORM_Spécialité]], tbl_produits[Nom normalisé], 0))</f>
        <v>Anti-infectieux à usage systémique</v>
      </c>
      <c r="H2823">
        <f>YEAR(tbl_data[[#This Row],[Date_rapport]])</f>
        <v>2022</v>
      </c>
      <c r="I2823" t="str">
        <f>INDEX(tbl_produits[Molécule extraite], MATCH(tbl_data[[#This Row],[NORM_Spécialité]], tbl_produits[Nom normalisé], 0))</f>
        <v>Lymécycline</v>
      </c>
      <c r="J2823" s="34">
        <f>DATE(LEFT(tbl_data[[#This Row],[Date_rapport]], 4), MID(tbl_data[[#This Row],[Date_rapport]], 6, 2), RIGHT(tbl_data[[#This Row],[Date_rapport]], 2))</f>
        <v>44656</v>
      </c>
    </row>
    <row r="2824" spans="1:10" x14ac:dyDescent="0.2">
      <c r="A2824" s="28" t="s">
        <v>516</v>
      </c>
      <c r="B2824" t="s">
        <v>6</v>
      </c>
      <c r="C2824" s="28" t="s">
        <v>448</v>
      </c>
      <c r="D2824" t="s">
        <v>451</v>
      </c>
      <c r="E2824" t="s">
        <v>456</v>
      </c>
      <c r="F2824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2824" t="str">
        <f>INDEX(tbl_produits[Classe nom], MATCH(tbl_data[[#This Row],[NORM_Spécialité]], tbl_produits[Nom normalisé], 0))</f>
        <v>Sang et organes hématopoïétiques</v>
      </c>
      <c r="H2824">
        <f>YEAR(tbl_data[[#This Row],[Date_rapport]])</f>
        <v>2022</v>
      </c>
      <c r="I2824" t="str">
        <f>INDEX(tbl_produits[Molécule extraite], MATCH(tbl_data[[#This Row],[NORM_Spécialité]], tbl_produits[Nom normalisé], 0))</f>
        <v>Chlorure de magnésium</v>
      </c>
      <c r="J2824" s="34">
        <f>DATE(LEFT(tbl_data[[#This Row],[Date_rapport]], 4), MID(tbl_data[[#This Row],[Date_rapport]], 6, 2), RIGHT(tbl_data[[#This Row],[Date_rapport]], 2))</f>
        <v>44656</v>
      </c>
    </row>
    <row r="2825" spans="1:10" x14ac:dyDescent="0.2">
      <c r="A2825" s="28" t="s">
        <v>516</v>
      </c>
      <c r="B2825" t="s">
        <v>6</v>
      </c>
      <c r="C2825" s="28" t="s">
        <v>452</v>
      </c>
      <c r="D2825" t="s">
        <v>453</v>
      </c>
      <c r="E2825" t="s">
        <v>452</v>
      </c>
      <c r="F2825" t="str">
        <f>INDEX(tbl_produits[Nom normalisé], MATCH(tbl_data[[#This Row],[Spécialité]], tbl_produits[Nom original], 0))</f>
        <v>KEVZARA 150 mg, solution injectable en seringue préremplie</v>
      </c>
      <c r="G2825" t="str">
        <f>INDEX(tbl_produits[Classe nom], MATCH(tbl_data[[#This Row],[NORM_Spécialité]], tbl_produits[Nom normalisé], 0))</f>
        <v>Antinéoplasiques et immunomodulateurs</v>
      </c>
      <c r="H2825">
        <f>YEAR(tbl_data[[#This Row],[Date_rapport]])</f>
        <v>2022</v>
      </c>
      <c r="I2825" t="str">
        <f>INDEX(tbl_produits[Molécule extraite], MATCH(tbl_data[[#This Row],[NORM_Spécialité]], tbl_produits[Nom normalisé], 0))</f>
        <v>Sarilumab</v>
      </c>
      <c r="J2825" s="34">
        <f>DATE(LEFT(tbl_data[[#This Row],[Date_rapport]], 4), MID(tbl_data[[#This Row],[Date_rapport]], 6, 2), RIGHT(tbl_data[[#This Row],[Date_rapport]], 2))</f>
        <v>44656</v>
      </c>
    </row>
    <row r="2826" spans="1:10" x14ac:dyDescent="0.2">
      <c r="A2826" s="28" t="s">
        <v>516</v>
      </c>
      <c r="B2826" t="s">
        <v>6</v>
      </c>
      <c r="C2826" s="28" t="s">
        <v>452</v>
      </c>
      <c r="D2826" t="s">
        <v>454</v>
      </c>
      <c r="E2826" t="s">
        <v>452</v>
      </c>
      <c r="F2826" t="str">
        <f>INDEX(tbl_produits[Nom normalisé], MATCH(tbl_data[[#This Row],[Spécialité]], tbl_produits[Nom original], 0))</f>
        <v>MORPHINE (SULFATE) LAVOISIER 20 mg/ml, solution injectable</v>
      </c>
      <c r="G2826" t="str">
        <f>INDEX(tbl_produits[Classe nom], MATCH(tbl_data[[#This Row],[NORM_Spécialité]], tbl_produits[Nom normalisé], 0))</f>
        <v>Système nerveux</v>
      </c>
      <c r="H2826">
        <f>YEAR(tbl_data[[#This Row],[Date_rapport]])</f>
        <v>2022</v>
      </c>
      <c r="I2826" t="str">
        <f>INDEX(tbl_produits[Molécule extraite], MATCH(tbl_data[[#This Row],[NORM_Spécialité]], tbl_produits[Nom normalisé], 0))</f>
        <v>Morphine (sulfate)</v>
      </c>
      <c r="J2826" s="34">
        <f>DATE(LEFT(tbl_data[[#This Row],[Date_rapport]], 4), MID(tbl_data[[#This Row],[Date_rapport]], 6, 2), RIGHT(tbl_data[[#This Row],[Date_rapport]], 2))</f>
        <v>44656</v>
      </c>
    </row>
    <row r="2827" spans="1:10" x14ac:dyDescent="0.2">
      <c r="A2827" s="28" t="s">
        <v>516</v>
      </c>
      <c r="B2827" t="s">
        <v>6</v>
      </c>
      <c r="C2827" s="28" t="s">
        <v>452</v>
      </c>
      <c r="D2827" t="s">
        <v>455</v>
      </c>
      <c r="E2827" t="s">
        <v>452</v>
      </c>
      <c r="F2827" t="str">
        <f>INDEX(tbl_produits[Nom normalisé], MATCH(tbl_data[[#This Row],[Spécialité]], tbl_produits[Nom original], 0))</f>
        <v>MORPHINE (SULFATE) LAVOISIER 50 mg/ml, solution injectable</v>
      </c>
      <c r="G2827" t="str">
        <f>INDEX(tbl_produits[Classe nom], MATCH(tbl_data[[#This Row],[NORM_Spécialité]], tbl_produits[Nom normalisé], 0))</f>
        <v>Système nerveux</v>
      </c>
      <c r="H2827">
        <f>YEAR(tbl_data[[#This Row],[Date_rapport]])</f>
        <v>2022</v>
      </c>
      <c r="I2827" t="str">
        <f>INDEX(tbl_produits[Molécule extraite], MATCH(tbl_data[[#This Row],[NORM_Spécialité]], tbl_produits[Nom normalisé], 0))</f>
        <v>Morphine (sulfate)</v>
      </c>
      <c r="J2827" s="34">
        <f>DATE(LEFT(tbl_data[[#This Row],[Date_rapport]], 4), MID(tbl_data[[#This Row],[Date_rapport]], 6, 2), RIGHT(tbl_data[[#This Row],[Date_rapport]], 2))</f>
        <v>44656</v>
      </c>
    </row>
    <row r="2828" spans="1:10" x14ac:dyDescent="0.2">
      <c r="A2828" s="28" t="s">
        <v>516</v>
      </c>
      <c r="B2828" t="s">
        <v>6</v>
      </c>
      <c r="C2828" s="28" t="s">
        <v>456</v>
      </c>
      <c r="D2828" t="s">
        <v>457</v>
      </c>
      <c r="E2828" t="s">
        <v>456</v>
      </c>
      <c r="F2828" t="str">
        <f>INDEX(tbl_produits[Nom normalisé], MATCH(tbl_data[[#This Row],[Spécialité]], tbl_produits[Nom original], 0))</f>
        <v>GARDENAL 50 mg, comprimé, boîte de 30 comprimés</v>
      </c>
      <c r="G2828" t="str">
        <f>INDEX(tbl_produits[Classe nom], MATCH(tbl_data[[#This Row],[NORM_Spécialité]], tbl_produits[Nom normalisé], 0))</f>
        <v>Système nerveux</v>
      </c>
      <c r="H2828">
        <f>YEAR(tbl_data[[#This Row],[Date_rapport]])</f>
        <v>2022</v>
      </c>
      <c r="I2828" t="str">
        <f>INDEX(tbl_produits[Molécule extraite], MATCH(tbl_data[[#This Row],[NORM_Spécialité]], tbl_produits[Nom normalisé], 0))</f>
        <v>Phénobarbital sodique</v>
      </c>
      <c r="J2828" s="34">
        <f>DATE(LEFT(tbl_data[[#This Row],[Date_rapport]], 4), MID(tbl_data[[#This Row],[Date_rapport]], 6, 2), RIGHT(tbl_data[[#This Row],[Date_rapport]], 2))</f>
        <v>44656</v>
      </c>
    </row>
    <row r="2829" spans="1:10" x14ac:dyDescent="0.2">
      <c r="A2829" s="28" t="s">
        <v>516</v>
      </c>
      <c r="B2829" t="s">
        <v>3</v>
      </c>
      <c r="C2829" s="28" t="s">
        <v>462</v>
      </c>
      <c r="D2829" t="s">
        <v>240</v>
      </c>
      <c r="E2829" t="s">
        <v>708</v>
      </c>
      <c r="F2829" t="str">
        <f>INDEX(tbl_produits[Nom normalisé], MATCH(tbl_data[[#This Row],[Spécialité]], tbl_produits[Nom original], 0))</f>
        <v>PROPRANOLOL ACETLAB 5 mg/5 mL, solution injectable</v>
      </c>
      <c r="G2829" t="str">
        <f>INDEX(tbl_produits[Classe nom], MATCH(tbl_data[[#This Row],[NORM_Spécialité]], tbl_produits[Nom normalisé], 0))</f>
        <v>Système cardiovasculaire</v>
      </c>
      <c r="H2829">
        <f>YEAR(tbl_data[[#This Row],[Date_rapport]])</f>
        <v>2022</v>
      </c>
      <c r="I2829" t="str">
        <f>INDEX(tbl_produits[Molécule extraite], MATCH(tbl_data[[#This Row],[NORM_Spécialité]], tbl_produits[Nom normalisé], 0))</f>
        <v>Propranolol</v>
      </c>
      <c r="J2829" s="34">
        <f>DATE(LEFT(tbl_data[[#This Row],[Date_rapport]], 4), MID(tbl_data[[#This Row],[Date_rapport]], 6, 2), RIGHT(tbl_data[[#This Row],[Date_rapport]], 2))</f>
        <v>44656</v>
      </c>
    </row>
    <row r="2830" spans="1:10" x14ac:dyDescent="0.2">
      <c r="A2830" s="28" t="s">
        <v>516</v>
      </c>
      <c r="B2830" t="s">
        <v>6</v>
      </c>
      <c r="C2830" s="28" t="s">
        <v>462</v>
      </c>
      <c r="D2830" t="s">
        <v>463</v>
      </c>
      <c r="E2830" t="s">
        <v>464</v>
      </c>
      <c r="F2830" t="str">
        <f>INDEX(tbl_produits[Nom normalisé], MATCH(tbl_data[[#This Row],[Spécialité]], tbl_produits[Nom original], 0))</f>
        <v>VIALEBEX 40 mg/mL, solution pour perfusion 500mL</v>
      </c>
      <c r="G2830" t="str">
        <f>INDEX(tbl_produits[Classe nom], MATCH(tbl_data[[#This Row],[NORM_Spécialité]], tbl_produits[Nom normalisé], 0))</f>
        <v>Sang et organes hématopoïétiques</v>
      </c>
      <c r="H2830">
        <f>YEAR(tbl_data[[#This Row],[Date_rapport]])</f>
        <v>2022</v>
      </c>
      <c r="I2830" t="str">
        <f>INDEX(tbl_produits[Molécule extraite], MATCH(tbl_data[[#This Row],[NORM_Spécialité]], tbl_produits[Nom normalisé], 0))</f>
        <v>Albumine humaine</v>
      </c>
      <c r="J2830" s="34">
        <f>DATE(LEFT(tbl_data[[#This Row],[Date_rapport]], 4), MID(tbl_data[[#This Row],[Date_rapport]], 6, 2), RIGHT(tbl_data[[#This Row],[Date_rapport]], 2))</f>
        <v>44656</v>
      </c>
    </row>
    <row r="2831" spans="1:10" x14ac:dyDescent="0.2">
      <c r="A2831" s="28" t="s">
        <v>516</v>
      </c>
      <c r="B2831" t="s">
        <v>9</v>
      </c>
      <c r="C2831" s="28" t="s">
        <v>464</v>
      </c>
      <c r="D2831" t="s">
        <v>394</v>
      </c>
      <c r="E2831" t="s">
        <v>2</v>
      </c>
      <c r="F2831" t="str">
        <f>INDEX(tbl_produits[Nom normalisé], MATCH(tbl_data[[#This Row],[Spécialité]], tbl_produits[Nom original], 0))</f>
        <v>RESPREEZA 1000 mg, 4000 mg, 5000 mg, poudre et solvant pour solution injectable/perfusion</v>
      </c>
      <c r="G2831" t="str">
        <f>INDEX(tbl_produits[Classe nom], MATCH(tbl_data[[#This Row],[NORM_Spécialité]], tbl_produits[Nom normalisé], 0))</f>
        <v>Sang et organes hématopoïétiques</v>
      </c>
      <c r="H2831">
        <f>YEAR(tbl_data[[#This Row],[Date_rapport]])</f>
        <v>2022</v>
      </c>
      <c r="I2831" t="str">
        <f>INDEX(tbl_produits[Molécule extraite], MATCH(tbl_data[[#This Row],[NORM_Spécialité]], tbl_produits[Nom normalisé], 0))</f>
        <v>Alpha-1 antitrypsine</v>
      </c>
      <c r="J2831" s="34">
        <f>DATE(LEFT(tbl_data[[#This Row],[Date_rapport]], 4), MID(tbl_data[[#This Row],[Date_rapport]], 6, 2), RIGHT(tbl_data[[#This Row],[Date_rapport]], 2))</f>
        <v>44656</v>
      </c>
    </row>
    <row r="2832" spans="1:10" x14ac:dyDescent="0.2">
      <c r="A2832" s="28" t="s">
        <v>516</v>
      </c>
      <c r="B2832" t="s">
        <v>3</v>
      </c>
      <c r="C2832" s="28" t="s">
        <v>465</v>
      </c>
      <c r="D2832" t="s">
        <v>153</v>
      </c>
      <c r="E2832" t="s">
        <v>2</v>
      </c>
      <c r="F2832" t="str">
        <f>INDEX(tbl_produits[Nom normalisé], MATCH(tbl_data[[#This Row],[Spécialité]], tbl_produits[Nom original], 0))</f>
        <v>VECTARION injectable, lyophilisat et solution pour préparation injectable</v>
      </c>
      <c r="G2832" t="str">
        <f>INDEX(tbl_produits[Classe nom], MATCH(tbl_data[[#This Row],[NORM_Spécialité]], tbl_produits[Nom normalisé], 0))</f>
        <v>Système respiratoire</v>
      </c>
      <c r="H2832">
        <f>YEAR(tbl_data[[#This Row],[Date_rapport]])</f>
        <v>2022</v>
      </c>
      <c r="I2832" t="str">
        <f>INDEX(tbl_produits[Molécule extraite], MATCH(tbl_data[[#This Row],[NORM_Spécialité]], tbl_produits[Nom normalisé], 0))</f>
        <v>Almitrine (mésilate d')</v>
      </c>
      <c r="J2832" s="34">
        <f>DATE(LEFT(tbl_data[[#This Row],[Date_rapport]], 4), MID(tbl_data[[#This Row],[Date_rapport]], 6, 2), RIGHT(tbl_data[[#This Row],[Date_rapport]], 2))</f>
        <v>44656</v>
      </c>
    </row>
    <row r="2833" spans="1:10" x14ac:dyDescent="0.2">
      <c r="A2833" s="28" t="s">
        <v>516</v>
      </c>
      <c r="B2833" t="s">
        <v>9</v>
      </c>
      <c r="C2833" s="28" t="s">
        <v>468</v>
      </c>
      <c r="D2833" t="s">
        <v>469</v>
      </c>
      <c r="E2833" t="s">
        <v>2</v>
      </c>
      <c r="F2833" t="str">
        <f>INDEX(tbl_produits[Nom normalisé], MATCH(tbl_data[[#This Row],[Spécialité]], tbl_produits[Nom original], 0))</f>
        <v>THERASOLV 100 000 UI, poudre pour solution injectable/pour perfusion</v>
      </c>
      <c r="G2833" t="str">
        <f>INDEX(tbl_produits[Classe nom], MATCH(tbl_data[[#This Row],[NORM_Spécialité]], tbl_produits[Nom normalisé], 0))</f>
        <v>Sang et organes hématopoïétiques</v>
      </c>
      <c r="H2833">
        <f>YEAR(tbl_data[[#This Row],[Date_rapport]])</f>
        <v>2022</v>
      </c>
      <c r="I2833" t="str">
        <f>INDEX(tbl_produits[Molécule extraite], MATCH(tbl_data[[#This Row],[NORM_Spécialité]], tbl_produits[Nom normalisé], 0))</f>
        <v>Urokinase</v>
      </c>
      <c r="J2833" s="34">
        <f>DATE(LEFT(tbl_data[[#This Row],[Date_rapport]], 4), MID(tbl_data[[#This Row],[Date_rapport]], 6, 2), RIGHT(tbl_data[[#This Row],[Date_rapport]], 2))</f>
        <v>44656</v>
      </c>
    </row>
    <row r="2834" spans="1:10" x14ac:dyDescent="0.2">
      <c r="A2834" s="28" t="s">
        <v>516</v>
      </c>
      <c r="B2834" t="s">
        <v>6</v>
      </c>
      <c r="C2834" s="28" t="s">
        <v>470</v>
      </c>
      <c r="D2834" t="s">
        <v>336</v>
      </c>
      <c r="E2834" t="s">
        <v>2</v>
      </c>
      <c r="F2834" t="str">
        <f>INDEX(tbl_produits[Nom normalisé], MATCH(tbl_data[[#This Row],[Spécialité]], tbl_produits[Nom original], 0))</f>
        <v>CELESTENE CHRONODOSE 5,70 mg/ml, suspension injectable</v>
      </c>
      <c r="G2834" t="str">
        <f>INDEX(tbl_produits[Classe nom], MATCH(tbl_data[[#This Row],[NORM_Spécialité]], tbl_produits[Nom normalisé], 0))</f>
        <v>Hormones systémiques sauf hormones sexuelles et insulines</v>
      </c>
      <c r="H2834">
        <f>YEAR(tbl_data[[#This Row],[Date_rapport]])</f>
        <v>2022</v>
      </c>
      <c r="I2834" t="str">
        <f>INDEX(tbl_produits[Molécule extraite], MATCH(tbl_data[[#This Row],[NORM_Spécialité]], tbl_produits[Nom normalisé], 0))</f>
        <v>Bétaméthasone</v>
      </c>
      <c r="J2834" s="34">
        <f>DATE(LEFT(tbl_data[[#This Row],[Date_rapport]], 4), MID(tbl_data[[#This Row],[Date_rapport]], 6, 2), RIGHT(tbl_data[[#This Row],[Date_rapport]], 2))</f>
        <v>44656</v>
      </c>
    </row>
    <row r="2835" spans="1:10" x14ac:dyDescent="0.2">
      <c r="A2835" s="28" t="s">
        <v>516</v>
      </c>
      <c r="B2835" t="s">
        <v>11</v>
      </c>
      <c r="C2835" s="28" t="s">
        <v>476</v>
      </c>
      <c r="D2835" t="s">
        <v>477</v>
      </c>
      <c r="E2835" t="s">
        <v>2</v>
      </c>
      <c r="F2835" t="str">
        <f>INDEX(tbl_produits[Nom normalisé], MATCH(tbl_data[[#This Row],[Spécialité]], tbl_produits[Nom original], 0))</f>
        <v>GAMMANORM 165 mg/ml, immunoglobuline humaine normale pour injection sous-cutanée</v>
      </c>
      <c r="G2835" t="str">
        <f>INDEX(tbl_produits[Classe nom], MATCH(tbl_data[[#This Row],[NORM_Spécialité]], tbl_produits[Nom normalisé], 0))</f>
        <v>Anti-infectieux à usage systémique</v>
      </c>
      <c r="H2835">
        <f>YEAR(tbl_data[[#This Row],[Date_rapport]])</f>
        <v>2022</v>
      </c>
      <c r="I2835" t="str">
        <f>INDEX(tbl_produits[Molécule extraite], MATCH(tbl_data[[#This Row],[NORM_Spécialité]], tbl_produits[Nom normalisé], 0))</f>
        <v>Immunoglobuline humaine normale</v>
      </c>
      <c r="J2835" s="34">
        <f>DATE(LEFT(tbl_data[[#This Row],[Date_rapport]], 4), MID(tbl_data[[#This Row],[Date_rapport]], 6, 2), RIGHT(tbl_data[[#This Row],[Date_rapport]], 2))</f>
        <v>44656</v>
      </c>
    </row>
    <row r="2836" spans="1:10" x14ac:dyDescent="0.2">
      <c r="A2836" s="28" t="s">
        <v>516</v>
      </c>
      <c r="B2836" t="s">
        <v>3</v>
      </c>
      <c r="C2836" s="28" t="s">
        <v>481</v>
      </c>
      <c r="D2836" t="s">
        <v>411</v>
      </c>
      <c r="E2836" t="s">
        <v>2</v>
      </c>
      <c r="F2836" t="str">
        <f>INDEX(tbl_produits[Nom normalisé], MATCH(tbl_data[[#This Row],[Spécialité]], tbl_produits[Nom original], 0))</f>
        <v>NAVELBINE 50 mg/5 ml, solution injectable en flacon</v>
      </c>
      <c r="G2836" t="str">
        <f>INDEX(tbl_produits[Classe nom], MATCH(tbl_data[[#This Row],[NORM_Spécialité]], tbl_produits[Nom normalisé], 0))</f>
        <v>Antinéoplasiques et immunomodulateurs</v>
      </c>
      <c r="H2836">
        <f>YEAR(tbl_data[[#This Row],[Date_rapport]])</f>
        <v>2022</v>
      </c>
      <c r="I2836" t="str">
        <f>INDEX(tbl_produits[Molécule extraite], MATCH(tbl_data[[#This Row],[NORM_Spécialité]], tbl_produits[Nom normalisé], 0))</f>
        <v>Vinorelbine</v>
      </c>
      <c r="J2836" s="34">
        <f>DATE(LEFT(tbl_data[[#This Row],[Date_rapport]], 4), MID(tbl_data[[#This Row],[Date_rapport]], 6, 2), RIGHT(tbl_data[[#This Row],[Date_rapport]], 2))</f>
        <v>44656</v>
      </c>
    </row>
    <row r="2837" spans="1:10" x14ac:dyDescent="0.2">
      <c r="A2837" s="28" t="s">
        <v>516</v>
      </c>
      <c r="B2837" t="s">
        <v>9</v>
      </c>
      <c r="C2837" s="28" t="s">
        <v>488</v>
      </c>
      <c r="D2837" t="s">
        <v>302</v>
      </c>
      <c r="E2837" t="s">
        <v>2</v>
      </c>
      <c r="F2837" t="str">
        <f>INDEX(tbl_produits[Nom normalisé], MATCH(tbl_data[[#This Row],[Spécialité]], tbl_produits[Nom original], 0))</f>
        <v>ZIRABEV 25 mg/ml, solution à diluer pour perfusion</v>
      </c>
      <c r="G2837" t="str">
        <f>INDEX(tbl_produits[Classe nom], MATCH(tbl_data[[#This Row],[NORM_Spécialité]], tbl_produits[Nom normalisé], 0))</f>
        <v>Antinéoplasiques et immunomodulateurs</v>
      </c>
      <c r="H2837">
        <f>YEAR(tbl_data[[#This Row],[Date_rapport]])</f>
        <v>2022</v>
      </c>
      <c r="I2837" t="str">
        <f>INDEX(tbl_produits[Molécule extraite], MATCH(tbl_data[[#This Row],[NORM_Spécialité]], tbl_produits[Nom normalisé], 0))</f>
        <v>Bévacizumab</v>
      </c>
      <c r="J2837" s="34">
        <f>DATE(LEFT(tbl_data[[#This Row],[Date_rapport]], 4), MID(tbl_data[[#This Row],[Date_rapport]], 6, 2), RIGHT(tbl_data[[#This Row],[Date_rapport]], 2))</f>
        <v>44656</v>
      </c>
    </row>
    <row r="2838" spans="1:10" x14ac:dyDescent="0.2">
      <c r="A2838" s="28" t="s">
        <v>516</v>
      </c>
      <c r="B2838" t="s">
        <v>3</v>
      </c>
      <c r="C2838" s="28" t="s">
        <v>489</v>
      </c>
      <c r="D2838" t="s">
        <v>491</v>
      </c>
      <c r="E2838" t="s">
        <v>2</v>
      </c>
      <c r="F2838" t="str">
        <f>INDEX(tbl_produits[Nom normalisé], MATCH(tbl_data[[#This Row],[Spécialité]], tbl_produits[Nom original], 0))</f>
        <v>CHLORURE DE POTASSIUM LAVOISIER 20 % (0,20 g/ml), solution à diluer pour perfusion</v>
      </c>
      <c r="G2838" t="str">
        <f>INDEX(tbl_produits[Classe nom], MATCH(tbl_data[[#This Row],[NORM_Spécialité]], tbl_produits[Nom normalisé], 0))</f>
        <v>Voies digestives et métabolisme</v>
      </c>
      <c r="H2838">
        <f>YEAR(tbl_data[[#This Row],[Date_rapport]])</f>
        <v>2022</v>
      </c>
      <c r="I2838" t="str">
        <f>INDEX(tbl_produits[Molécule extraite], MATCH(tbl_data[[#This Row],[NORM_Spécialité]], tbl_produits[Nom normalisé], 0))</f>
        <v>Potassium (chlorure de)</v>
      </c>
      <c r="J2838" s="34">
        <f>DATE(LEFT(tbl_data[[#This Row],[Date_rapport]], 4), MID(tbl_data[[#This Row],[Date_rapport]], 6, 2), RIGHT(tbl_data[[#This Row],[Date_rapport]], 2))</f>
        <v>44656</v>
      </c>
    </row>
    <row r="2839" spans="1:10" x14ac:dyDescent="0.2">
      <c r="A2839" s="28" t="s">
        <v>516</v>
      </c>
      <c r="B2839" t="s">
        <v>3</v>
      </c>
      <c r="C2839" s="28" t="s">
        <v>489</v>
      </c>
      <c r="D2839" t="s">
        <v>492</v>
      </c>
      <c r="E2839" t="s">
        <v>2</v>
      </c>
      <c r="F2839" t="str">
        <f>INDEX(tbl_produits[Nom normalisé], MATCH(tbl_data[[#This Row],[Spécialité]], tbl_produits[Nom original], 0))</f>
        <v>ACTOSOLV 100 000 UI et 600 000 UI, poudre pour solution injectable / pour perfusion</v>
      </c>
      <c r="G2839" t="str">
        <f>INDEX(tbl_produits[Classe nom], MATCH(tbl_data[[#This Row],[NORM_Spécialité]], tbl_produits[Nom normalisé], 0))</f>
        <v>Sang et organes hématopoïétiques</v>
      </c>
      <c r="H2839">
        <f>YEAR(tbl_data[[#This Row],[Date_rapport]])</f>
        <v>2022</v>
      </c>
      <c r="I2839" t="str">
        <f>INDEX(tbl_produits[Molécule extraite], MATCH(tbl_data[[#This Row],[NORM_Spécialité]], tbl_produits[Nom normalisé], 0))</f>
        <v>Urokinase</v>
      </c>
      <c r="J2839" s="34">
        <f>DATE(LEFT(tbl_data[[#This Row],[Date_rapport]], 4), MID(tbl_data[[#This Row],[Date_rapport]], 6, 2), RIGHT(tbl_data[[#This Row],[Date_rapport]], 2))</f>
        <v>44656</v>
      </c>
    </row>
    <row r="2840" spans="1:10" x14ac:dyDescent="0.2">
      <c r="A2840" s="28" t="s">
        <v>516</v>
      </c>
      <c r="B2840" t="s">
        <v>3</v>
      </c>
      <c r="C2840" s="28" t="s">
        <v>493</v>
      </c>
      <c r="D2840" t="s">
        <v>182</v>
      </c>
      <c r="E2840" t="s">
        <v>343</v>
      </c>
      <c r="F2840" t="str">
        <f>INDEX(tbl_produits[Nom normalisé], MATCH(tbl_data[[#This Row],[Spécialité]], tbl_produits[Nom original], 0))</f>
        <v>ALYOSTAL VENIN DE GUEPE VESPULA 110 et 550 microgrammes, poudre et solvant pour solution injectable</v>
      </c>
      <c r="G2840" t="str">
        <f>INDEX(tbl_produits[Classe nom], MATCH(tbl_data[[#This Row],[NORM_Spécialité]], tbl_produits[Nom normalisé], 0))</f>
        <v>Divers</v>
      </c>
      <c r="H2840">
        <f>YEAR(tbl_data[[#This Row],[Date_rapport]])</f>
        <v>2022</v>
      </c>
      <c r="I2840" t="str">
        <f>INDEX(tbl_produits[Molécule extraite], MATCH(tbl_data[[#This Row],[NORM_Spécialité]], tbl_produits[Nom normalisé], 0))</f>
        <v>Guêpe Polistes (venin de)</v>
      </c>
      <c r="J2840" s="34">
        <f>DATE(LEFT(tbl_data[[#This Row],[Date_rapport]], 4), MID(tbl_data[[#This Row],[Date_rapport]], 6, 2), RIGHT(tbl_data[[#This Row],[Date_rapport]], 2))</f>
        <v>44656</v>
      </c>
    </row>
    <row r="2841" spans="1:10" x14ac:dyDescent="0.2">
      <c r="A2841" s="28" t="s">
        <v>516</v>
      </c>
      <c r="B2841" t="s">
        <v>3</v>
      </c>
      <c r="C2841" s="28" t="s">
        <v>422</v>
      </c>
      <c r="D2841" t="s">
        <v>424</v>
      </c>
      <c r="E2841" t="s">
        <v>2</v>
      </c>
      <c r="F2841" t="str">
        <f>INDEX(tbl_produits[Nom normalisé], MATCH(tbl_data[[#This Row],[Spécialité]], tbl_produits[Nom original], 0))</f>
        <v>SULFATE DE MAGNESIUM LAVOISIER 15 POUR CENT (0,15 g/ml), solution injectable (I.V.) en ampoule – ampoule verre de 10 ml</v>
      </c>
      <c r="G2841" t="str">
        <f>INDEX(tbl_produits[Classe nom], MATCH(tbl_data[[#This Row],[NORM_Spécialité]], tbl_produits[Nom normalisé], 0))</f>
        <v>Voies digestives et métabolisme</v>
      </c>
      <c r="H2841">
        <f>YEAR(tbl_data[[#This Row],[Date_rapport]])</f>
        <v>2022</v>
      </c>
      <c r="I2841" t="str">
        <f>INDEX(tbl_produits[Molécule extraite], MATCH(tbl_data[[#This Row],[NORM_Spécialité]], tbl_produits[Nom normalisé], 0))</f>
        <v>Magnésium (Sulfate de)</v>
      </c>
      <c r="J2841" s="34">
        <f>DATE(LEFT(tbl_data[[#This Row],[Date_rapport]], 4), MID(tbl_data[[#This Row],[Date_rapport]], 6, 2), RIGHT(tbl_data[[#This Row],[Date_rapport]], 2))</f>
        <v>44656</v>
      </c>
    </row>
    <row r="2842" spans="1:10" x14ac:dyDescent="0.2">
      <c r="A2842" s="28" t="s">
        <v>516</v>
      </c>
      <c r="B2842" t="s">
        <v>6</v>
      </c>
      <c r="C2842" s="28" t="s">
        <v>422</v>
      </c>
      <c r="D2842" t="s">
        <v>53</v>
      </c>
      <c r="E2842" t="s">
        <v>428</v>
      </c>
      <c r="F2842" t="str">
        <f>INDEX(tbl_produits[Nom normalisé], MATCH(tbl_data[[#This Row],[Spécialité]], tbl_produits[Nom original], 0))</f>
        <v>ALFALASTIN 33,33 mg/ml , poudre et solvant pour solution injectable</v>
      </c>
      <c r="G2842" t="str">
        <f>INDEX(tbl_produits[Classe nom], MATCH(tbl_data[[#This Row],[NORM_Spécialité]], tbl_produits[Nom normalisé], 0))</f>
        <v>Sang et organes hématopoïétiques</v>
      </c>
      <c r="H2842">
        <f>YEAR(tbl_data[[#This Row],[Date_rapport]])</f>
        <v>2022</v>
      </c>
      <c r="I2842" t="str">
        <f>INDEX(tbl_produits[Molécule extraite], MATCH(tbl_data[[#This Row],[NORM_Spécialité]], tbl_produits[Nom normalisé], 0))</f>
        <v>Alpha-1 antitrypsine</v>
      </c>
      <c r="J2842" s="34">
        <f>DATE(LEFT(tbl_data[[#This Row],[Date_rapport]], 4), MID(tbl_data[[#This Row],[Date_rapport]], 6, 2), RIGHT(tbl_data[[#This Row],[Date_rapport]], 2))</f>
        <v>44656</v>
      </c>
    </row>
    <row r="2843" spans="1:10" x14ac:dyDescent="0.2">
      <c r="A2843" s="28" t="s">
        <v>516</v>
      </c>
      <c r="B2843" t="s">
        <v>3</v>
      </c>
      <c r="C2843" s="28" t="s">
        <v>422</v>
      </c>
      <c r="D2843" t="s">
        <v>426</v>
      </c>
      <c r="E2843" t="s">
        <v>2</v>
      </c>
      <c r="F2843" t="str">
        <f>INDEX(tbl_produits[Nom normalisé], MATCH(tbl_data[[#This Row],[Spécialité]], tbl_produits[Nom original], 0))</f>
        <v>GLUCOSE 30% Lavoisier, solution injectable en ampoule de verre de 10 ml</v>
      </c>
      <c r="G2843" t="str">
        <f>INDEX(tbl_produits[Classe nom], MATCH(tbl_data[[#This Row],[NORM_Spécialité]], tbl_produits[Nom normalisé], 0))</f>
        <v>Voies digestives et métabolisme</v>
      </c>
      <c r="H2843">
        <f>YEAR(tbl_data[[#This Row],[Date_rapport]])</f>
        <v>2022</v>
      </c>
      <c r="I2843" t="str">
        <f>INDEX(tbl_produits[Molécule extraite], MATCH(tbl_data[[#This Row],[NORM_Spécialité]], tbl_produits[Nom normalisé], 0))</f>
        <v>Glucose monohydraté</v>
      </c>
      <c r="J2843" s="34">
        <f>DATE(LEFT(tbl_data[[#This Row],[Date_rapport]], 4), MID(tbl_data[[#This Row],[Date_rapport]], 6, 2), RIGHT(tbl_data[[#This Row],[Date_rapport]], 2))</f>
        <v>44656</v>
      </c>
    </row>
    <row r="2844" spans="1:10" x14ac:dyDescent="0.2">
      <c r="A2844" s="28" t="s">
        <v>516</v>
      </c>
      <c r="B2844" t="s">
        <v>3</v>
      </c>
      <c r="C2844" s="28" t="s">
        <v>422</v>
      </c>
      <c r="D2844" t="s">
        <v>427</v>
      </c>
      <c r="E2844" t="s">
        <v>2</v>
      </c>
      <c r="F2844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2844" t="str">
        <f>INDEX(tbl_produits[Classe nom], MATCH(tbl_data[[#This Row],[NORM_Spécialité]], tbl_produits[Nom normalisé], 0))</f>
        <v>Voies digestives et métabolisme</v>
      </c>
      <c r="H2844">
        <f>YEAR(tbl_data[[#This Row],[Date_rapport]])</f>
        <v>2022</v>
      </c>
      <c r="I2844" t="str">
        <f>INDEX(tbl_produits[Molécule extraite], MATCH(tbl_data[[#This Row],[NORM_Spécialité]], tbl_produits[Nom normalisé], 0))</f>
        <v>Potassium (chlorure de)</v>
      </c>
      <c r="J2844" s="34">
        <f>DATE(LEFT(tbl_data[[#This Row],[Date_rapport]], 4), MID(tbl_data[[#This Row],[Date_rapport]], 6, 2), RIGHT(tbl_data[[#This Row],[Date_rapport]], 2))</f>
        <v>44656</v>
      </c>
    </row>
    <row r="2845" spans="1:10" x14ac:dyDescent="0.2">
      <c r="A2845" s="28" t="s">
        <v>516</v>
      </c>
      <c r="B2845" t="s">
        <v>6</v>
      </c>
      <c r="C2845" s="28" t="s">
        <v>428</v>
      </c>
      <c r="D2845" t="s">
        <v>190</v>
      </c>
      <c r="E2845" t="s">
        <v>428</v>
      </c>
      <c r="F2845" t="str">
        <f>INDEX(tbl_produits[Nom normalisé], MATCH(tbl_data[[#This Row],[Spécialité]], tbl_produits[Nom original], 0))</f>
        <v>PROGESTERONE RETARD PHARLON 500 mg/2 ml, solution injectable IM en ampoule</v>
      </c>
      <c r="G2845" t="str">
        <f>INDEX(tbl_produits[Classe nom], MATCH(tbl_data[[#This Row],[NORM_Spécialité]], tbl_produits[Nom normalisé], 0))</f>
        <v>Système génito-urinaire et hormones sexuelles</v>
      </c>
      <c r="H2845">
        <f>YEAR(tbl_data[[#This Row],[Date_rapport]])</f>
        <v>2022</v>
      </c>
      <c r="I2845" t="str">
        <f>INDEX(tbl_produits[Molécule extraite], MATCH(tbl_data[[#This Row],[NORM_Spécialité]], tbl_produits[Nom normalisé], 0))</f>
        <v>Progestérone</v>
      </c>
      <c r="J2845" s="34">
        <f>DATE(LEFT(tbl_data[[#This Row],[Date_rapport]], 4), MID(tbl_data[[#This Row],[Date_rapport]], 6, 2), RIGHT(tbl_data[[#This Row],[Date_rapport]], 2))</f>
        <v>44656</v>
      </c>
    </row>
    <row r="2846" spans="1:10" x14ac:dyDescent="0.2">
      <c r="A2846" s="28" t="s">
        <v>516</v>
      </c>
      <c r="B2846" t="s">
        <v>6</v>
      </c>
      <c r="C2846" s="28" t="s">
        <v>429</v>
      </c>
      <c r="D2846" t="s">
        <v>278</v>
      </c>
      <c r="E2846" t="s">
        <v>343</v>
      </c>
      <c r="F2846" t="str">
        <f>INDEX(tbl_produits[Nom normalisé], MATCH(tbl_data[[#This Row],[Spécialité]], tbl_produits[Nom original], 0))</f>
        <v>ISENTRESS 100 mg, granulés pour suspension buvable</v>
      </c>
      <c r="G2846" t="str">
        <f>INDEX(tbl_produits[Classe nom], MATCH(tbl_data[[#This Row],[NORM_Spécialité]], tbl_produits[Nom normalisé], 0))</f>
        <v>Anti-infectieux à usage systémique</v>
      </c>
      <c r="H2846">
        <f>YEAR(tbl_data[[#This Row],[Date_rapport]])</f>
        <v>2022</v>
      </c>
      <c r="I2846" t="str">
        <f>INDEX(tbl_produits[Molécule extraite], MATCH(tbl_data[[#This Row],[NORM_Spécialité]], tbl_produits[Nom normalisé], 0))</f>
        <v>Raltégravir</v>
      </c>
      <c r="J2846" s="34">
        <f>DATE(LEFT(tbl_data[[#This Row],[Date_rapport]], 4), MID(tbl_data[[#This Row],[Date_rapport]], 6, 2), RIGHT(tbl_data[[#This Row],[Date_rapport]], 2))</f>
        <v>44656</v>
      </c>
    </row>
    <row r="2847" spans="1:10" x14ac:dyDescent="0.2">
      <c r="A2847" s="28" t="s">
        <v>516</v>
      </c>
      <c r="B2847" t="s">
        <v>9</v>
      </c>
      <c r="C2847" s="28" t="s">
        <v>430</v>
      </c>
      <c r="D2847" t="s">
        <v>431</v>
      </c>
      <c r="E2847" t="s">
        <v>2</v>
      </c>
      <c r="F2847" t="str">
        <f>INDEX(tbl_produits[Nom normalisé], MATCH(tbl_data[[#This Row],[Spécialité]], tbl_produits[Nom original], 0))</f>
        <v>TIGREAT 2,5 mg, comprimés pelliculés</v>
      </c>
      <c r="G2847" t="str">
        <f>INDEX(tbl_produits[Classe nom], MATCH(tbl_data[[#This Row],[NORM_Spécialité]], tbl_produits[Nom normalisé], 0))</f>
        <v>Anti-infectieux à usage systémique</v>
      </c>
      <c r="H2847">
        <f>YEAR(tbl_data[[#This Row],[Date_rapport]])</f>
        <v>2022</v>
      </c>
      <c r="I2847" t="str">
        <f>INDEX(tbl_produits[Molécule extraite], MATCH(tbl_data[[#This Row],[NORM_Spécialité]], tbl_produits[Nom normalisé], 0))</f>
        <v>Tigécycline</v>
      </c>
      <c r="J2847" s="34">
        <f>DATE(LEFT(tbl_data[[#This Row],[Date_rapport]], 4), MID(tbl_data[[#This Row],[Date_rapport]], 6, 2), RIGHT(tbl_data[[#This Row],[Date_rapport]], 2))</f>
        <v>44656</v>
      </c>
    </row>
    <row r="2848" spans="1:10" x14ac:dyDescent="0.2">
      <c r="A2848" s="28" t="s">
        <v>516</v>
      </c>
      <c r="B2848" t="s">
        <v>11</v>
      </c>
      <c r="C2848" s="28" t="s">
        <v>430</v>
      </c>
      <c r="D2848" t="s">
        <v>404</v>
      </c>
      <c r="E2848" t="s">
        <v>2</v>
      </c>
      <c r="F2848" t="str">
        <f>INDEX(tbl_produits[Nom normalisé], MATCH(tbl_data[[#This Row],[Spécialité]], tbl_produits[Nom original], 0))</f>
        <v>RIBAVIRINE BIOGARAN 200 mg/400 mg, comprimé pelliculé</v>
      </c>
      <c r="G2848" t="str">
        <f>INDEX(tbl_produits[Classe nom], MATCH(tbl_data[[#This Row],[NORM_Spécialité]], tbl_produits[Nom normalisé], 0))</f>
        <v>Anti-infectieux à usage systémique</v>
      </c>
      <c r="H2848">
        <f>YEAR(tbl_data[[#This Row],[Date_rapport]])</f>
        <v>2022</v>
      </c>
      <c r="I2848" t="str">
        <f>INDEX(tbl_produits[Molécule extraite], MATCH(tbl_data[[#This Row],[NORM_Spécialité]], tbl_produits[Nom normalisé], 0))</f>
        <v>Ribavirine</v>
      </c>
      <c r="J2848" s="34">
        <f>DATE(LEFT(tbl_data[[#This Row],[Date_rapport]], 4), MID(tbl_data[[#This Row],[Date_rapport]], 6, 2), RIGHT(tbl_data[[#This Row],[Date_rapport]], 2))</f>
        <v>44656</v>
      </c>
    </row>
    <row r="2849" spans="1:10" x14ac:dyDescent="0.2">
      <c r="A2849" s="28" t="s">
        <v>516</v>
      </c>
      <c r="B2849" t="s">
        <v>6</v>
      </c>
      <c r="C2849" s="28" t="s">
        <v>432</v>
      </c>
      <c r="D2849" t="s">
        <v>239</v>
      </c>
      <c r="E2849" t="s">
        <v>377</v>
      </c>
      <c r="F2849" t="str">
        <f>INDEX(tbl_produits[Nom normalisé], MATCH(tbl_data[[#This Row],[Spécialité]], tbl_produits[Nom original], 0))</f>
        <v>VORICONAZOLE OHRE PHARMA 200 mg, poudre pour solution pour perfusion</v>
      </c>
      <c r="G2849" t="str">
        <f>INDEX(tbl_produits[Classe nom], MATCH(tbl_data[[#This Row],[NORM_Spécialité]], tbl_produits[Nom normalisé], 0))</f>
        <v>Anti-infectieux à usage systémique</v>
      </c>
      <c r="H2849">
        <f>YEAR(tbl_data[[#This Row],[Date_rapport]])</f>
        <v>2022</v>
      </c>
      <c r="I2849" t="str">
        <f>INDEX(tbl_produits[Molécule extraite], MATCH(tbl_data[[#This Row],[NORM_Spécialité]], tbl_produits[Nom normalisé], 0))</f>
        <v>Voriconazole</v>
      </c>
      <c r="J2849" s="34">
        <f>DATE(LEFT(tbl_data[[#This Row],[Date_rapport]], 4), MID(tbl_data[[#This Row],[Date_rapport]], 6, 2), RIGHT(tbl_data[[#This Row],[Date_rapport]], 2))</f>
        <v>44656</v>
      </c>
    </row>
    <row r="2850" spans="1:10" x14ac:dyDescent="0.2">
      <c r="A2850" s="28" t="s">
        <v>516</v>
      </c>
      <c r="B2850" t="s">
        <v>9</v>
      </c>
      <c r="C2850" s="28" t="s">
        <v>432</v>
      </c>
      <c r="D2850" t="s">
        <v>433</v>
      </c>
      <c r="E2850" t="s">
        <v>2</v>
      </c>
      <c r="F2850" t="str">
        <f>INDEX(tbl_produits[Nom normalisé], MATCH(tbl_data[[#This Row],[Spécialité]], tbl_produits[Nom original], 0))</f>
        <v>BRICANYL 0,5 mg/1 ml, solution injectable en ampoule</v>
      </c>
      <c r="G2850" t="str">
        <f>INDEX(tbl_produits[Classe nom], MATCH(tbl_data[[#This Row],[NORM_Spécialité]], tbl_produits[Nom normalisé], 0))</f>
        <v>Système respiratoire</v>
      </c>
      <c r="H2850">
        <f>YEAR(tbl_data[[#This Row],[Date_rapport]])</f>
        <v>2022</v>
      </c>
      <c r="I2850" t="str">
        <f>INDEX(tbl_produits[Molécule extraite], MATCH(tbl_data[[#This Row],[NORM_Spécialité]], tbl_produits[Nom normalisé], 0))</f>
        <v>Terbutaline</v>
      </c>
      <c r="J2850" s="34">
        <f>DATE(LEFT(tbl_data[[#This Row],[Date_rapport]], 4), MID(tbl_data[[#This Row],[Date_rapport]], 6, 2), RIGHT(tbl_data[[#This Row],[Date_rapport]], 2))</f>
        <v>44656</v>
      </c>
    </row>
    <row r="2851" spans="1:10" x14ac:dyDescent="0.2">
      <c r="A2851" s="28" t="s">
        <v>516</v>
      </c>
      <c r="B2851" t="s">
        <v>9</v>
      </c>
      <c r="C2851" s="28" t="s">
        <v>393</v>
      </c>
      <c r="D2851" t="s">
        <v>372</v>
      </c>
      <c r="E2851" t="s">
        <v>2</v>
      </c>
      <c r="F2851" t="str">
        <f>INDEX(tbl_produits[Nom normalisé], MATCH(tbl_data[[#This Row],[Spécialité]], tbl_produits[Nom original], 0))</f>
        <v>NOVORAPID PUMPCART 100 unités/ml, solution injectable en cartouche</v>
      </c>
      <c r="G2851" t="str">
        <f>INDEX(tbl_produits[Classe nom], MATCH(tbl_data[[#This Row],[NORM_Spécialité]], tbl_produits[Nom normalisé], 0))</f>
        <v>Voies digestives et métabolisme</v>
      </c>
      <c r="H2851">
        <f>YEAR(tbl_data[[#This Row],[Date_rapport]])</f>
        <v>2022</v>
      </c>
      <c r="I2851" t="str">
        <f>INDEX(tbl_produits[Molécule extraite], MATCH(tbl_data[[#This Row],[NORM_Spécialité]], tbl_produits[Nom normalisé], 0))</f>
        <v>Insuline (Aspartate)</v>
      </c>
      <c r="J2851" s="34">
        <f>DATE(LEFT(tbl_data[[#This Row],[Date_rapport]], 4), MID(tbl_data[[#This Row],[Date_rapport]], 6, 2), RIGHT(tbl_data[[#This Row],[Date_rapport]], 2))</f>
        <v>44656</v>
      </c>
    </row>
    <row r="2852" spans="1:10" x14ac:dyDescent="0.2">
      <c r="A2852" s="28" t="s">
        <v>516</v>
      </c>
      <c r="B2852" t="s">
        <v>9</v>
      </c>
      <c r="C2852" s="28" t="s">
        <v>396</v>
      </c>
      <c r="D2852" t="s">
        <v>397</v>
      </c>
      <c r="E2852" t="s">
        <v>2</v>
      </c>
      <c r="F2852" t="str">
        <f>INDEX(tbl_produits[Nom normalisé], MATCH(tbl_data[[#This Row],[Spécialité]], tbl_produits[Nom original], 0))</f>
        <v>SOLUPRED 5 mg et 20 mg, comprimé orodispersible</v>
      </c>
      <c r="G2852" t="str">
        <f>INDEX(tbl_produits[Classe nom], MATCH(tbl_data[[#This Row],[NORM_Spécialité]], tbl_produits[Nom normalisé], 0))</f>
        <v>Hormones systémiques sauf hormones sexuelles et insulines</v>
      </c>
      <c r="H2852">
        <f>YEAR(tbl_data[[#This Row],[Date_rapport]])</f>
        <v>2022</v>
      </c>
      <c r="I2852" t="str">
        <f>INDEX(tbl_produits[Molécule extraite], MATCH(tbl_data[[#This Row],[NORM_Spécialité]], tbl_produits[Nom normalisé], 0))</f>
        <v>Prednisolone</v>
      </c>
      <c r="J2852" s="34">
        <f>DATE(LEFT(tbl_data[[#This Row],[Date_rapport]], 4), MID(tbl_data[[#This Row],[Date_rapport]], 6, 2), RIGHT(tbl_data[[#This Row],[Date_rapport]], 2))</f>
        <v>44656</v>
      </c>
    </row>
    <row r="2853" spans="1:10" x14ac:dyDescent="0.2">
      <c r="A2853" s="28" t="s">
        <v>516</v>
      </c>
      <c r="B2853" t="s">
        <v>9</v>
      </c>
      <c r="C2853" s="28" t="s">
        <v>396</v>
      </c>
      <c r="D2853" t="s">
        <v>398</v>
      </c>
      <c r="E2853" t="s">
        <v>2</v>
      </c>
      <c r="F2853" t="str">
        <f>INDEX(tbl_produits[Nom normalisé], MATCH(tbl_data[[#This Row],[Spécialité]], tbl_produits[Nom original], 0))</f>
        <v>PREDNISOLONE SANDOZ 20 mg, comprimé orodispersible</v>
      </c>
      <c r="G2853" t="str">
        <f>INDEX(tbl_produits[Classe nom], MATCH(tbl_data[[#This Row],[NORM_Spécialité]], tbl_produits[Nom normalisé], 0))</f>
        <v>Hormones systémiques sauf hormones sexuelles et insulines</v>
      </c>
      <c r="H2853">
        <f>YEAR(tbl_data[[#This Row],[Date_rapport]])</f>
        <v>2022</v>
      </c>
      <c r="I2853" t="str">
        <f>INDEX(tbl_produits[Molécule extraite], MATCH(tbl_data[[#This Row],[NORM_Spécialité]], tbl_produits[Nom normalisé], 0))</f>
        <v>Prednisolone (métasulfobenzoate sodique de)</v>
      </c>
      <c r="J2853" s="34">
        <f>DATE(LEFT(tbl_data[[#This Row],[Date_rapport]], 4), MID(tbl_data[[#This Row],[Date_rapport]], 6, 2), RIGHT(tbl_data[[#This Row],[Date_rapport]], 2))</f>
        <v>44656</v>
      </c>
    </row>
    <row r="2854" spans="1:10" x14ac:dyDescent="0.2">
      <c r="A2854" s="28" t="s">
        <v>516</v>
      </c>
      <c r="B2854" t="s">
        <v>9</v>
      </c>
      <c r="C2854" s="28" t="s">
        <v>396</v>
      </c>
      <c r="D2854" t="s">
        <v>399</v>
      </c>
      <c r="E2854" t="s">
        <v>2</v>
      </c>
      <c r="F2854" t="str">
        <f>INDEX(tbl_produits[Nom normalisé], MATCH(tbl_data[[#This Row],[Spécialité]], tbl_produits[Nom original], 0))</f>
        <v>PREDNISOLONE BIOGARAN 20 mg, comprimé orodispersible</v>
      </c>
      <c r="G2854" t="str">
        <f>INDEX(tbl_produits[Classe nom], MATCH(tbl_data[[#This Row],[NORM_Spécialité]], tbl_produits[Nom normalisé], 0))</f>
        <v>Hormones systémiques sauf hormones sexuelles et insulines</v>
      </c>
      <c r="H2854">
        <f>YEAR(tbl_data[[#This Row],[Date_rapport]])</f>
        <v>2022</v>
      </c>
      <c r="I2854" t="str">
        <f>INDEX(tbl_produits[Molécule extraite], MATCH(tbl_data[[#This Row],[NORM_Spécialité]], tbl_produits[Nom normalisé], 0))</f>
        <v>Prednisolone (métasulfobenzoate sodique de)</v>
      </c>
      <c r="J2854" s="34">
        <f>DATE(LEFT(tbl_data[[#This Row],[Date_rapport]], 4), MID(tbl_data[[#This Row],[Date_rapport]], 6, 2), RIGHT(tbl_data[[#This Row],[Date_rapport]], 2))</f>
        <v>44656</v>
      </c>
    </row>
    <row r="2855" spans="1:10" x14ac:dyDescent="0.2">
      <c r="A2855" s="28" t="s">
        <v>516</v>
      </c>
      <c r="B2855" t="s">
        <v>6</v>
      </c>
      <c r="C2855" s="28" t="s">
        <v>402</v>
      </c>
      <c r="D2855" t="s">
        <v>338</v>
      </c>
      <c r="E2855" t="s">
        <v>403</v>
      </c>
      <c r="F2855" t="str">
        <f>INDEX(tbl_produits[Nom normalisé], MATCH(tbl_data[[#This Row],[Spécialité]], tbl_produits[Nom original], 0))</f>
        <v>SCOPOLAMINE COOPER 0,5 mg/2 ml, solution injectable</v>
      </c>
      <c r="G2855" t="str">
        <f>INDEX(tbl_produits[Classe nom], MATCH(tbl_data[[#This Row],[NORM_Spécialité]], tbl_produits[Nom normalisé], 0))</f>
        <v>Voies digestives et métabolisme</v>
      </c>
      <c r="H2855">
        <f>YEAR(tbl_data[[#This Row],[Date_rapport]])</f>
        <v>2022</v>
      </c>
      <c r="I2855" t="str">
        <f>INDEX(tbl_produits[Molécule extraite], MATCH(tbl_data[[#This Row],[NORM_Spécialité]], tbl_produits[Nom normalisé], 0))</f>
        <v>Scopolamine</v>
      </c>
      <c r="J2855" s="34">
        <f>DATE(LEFT(tbl_data[[#This Row],[Date_rapport]], 4), MID(tbl_data[[#This Row],[Date_rapport]], 6, 2), RIGHT(tbl_data[[#This Row],[Date_rapport]], 2))</f>
        <v>44656</v>
      </c>
    </row>
    <row r="2856" spans="1:10" x14ac:dyDescent="0.2">
      <c r="A2856" s="28" t="s">
        <v>516</v>
      </c>
      <c r="B2856" t="s">
        <v>6</v>
      </c>
      <c r="C2856" s="28" t="s">
        <v>403</v>
      </c>
      <c r="D2856" t="s">
        <v>81</v>
      </c>
      <c r="E2856" t="s">
        <v>281</v>
      </c>
      <c r="F2856" t="str">
        <f>INDEX(tbl_produits[Nom normalisé], MATCH(tbl_data[[#This Row],[Spécialité]], tbl_produits[Nom original], 0))</f>
        <v>ACLOTINE 100 UI/mL , poudre et solvant pour solution injectable, format 1000 UI</v>
      </c>
      <c r="G2856" t="str">
        <f>INDEX(tbl_produits[Classe nom], MATCH(tbl_data[[#This Row],[NORM_Spécialité]], tbl_produits[Nom normalisé], 0))</f>
        <v>Sang et organes hématopoïétiques</v>
      </c>
      <c r="H2856">
        <f>YEAR(tbl_data[[#This Row],[Date_rapport]])</f>
        <v>2022</v>
      </c>
      <c r="I2856" t="str">
        <f>INDEX(tbl_produits[Molécule extraite], MATCH(tbl_data[[#This Row],[NORM_Spécialité]], tbl_produits[Nom normalisé], 0))</f>
        <v>Antithrombine humaine</v>
      </c>
      <c r="J2856" s="34">
        <f>DATE(LEFT(tbl_data[[#This Row],[Date_rapport]], 4), MID(tbl_data[[#This Row],[Date_rapport]], 6, 2), RIGHT(tbl_data[[#This Row],[Date_rapport]], 2))</f>
        <v>44656</v>
      </c>
    </row>
    <row r="2857" spans="1:10" x14ac:dyDescent="0.2">
      <c r="A2857" s="28" t="s">
        <v>516</v>
      </c>
      <c r="B2857" t="s">
        <v>3</v>
      </c>
      <c r="C2857" s="28" t="s">
        <v>406</v>
      </c>
      <c r="D2857" t="s">
        <v>407</v>
      </c>
      <c r="E2857" t="s">
        <v>2</v>
      </c>
      <c r="F2857" t="str">
        <f>INDEX(tbl_produits[Nom normalisé], MATCH(tbl_data[[#This Row],[Spécialité]], tbl_produits[Nom original], 0))</f>
        <v>RIFADINE 300 mg, gélule</v>
      </c>
      <c r="G2857" t="str">
        <f>INDEX(tbl_produits[Classe nom], MATCH(tbl_data[[#This Row],[NORM_Spécialité]], tbl_produits[Nom normalisé], 0))</f>
        <v>Anti-infectieux à usage systémique</v>
      </c>
      <c r="H2857">
        <f>YEAR(tbl_data[[#This Row],[Date_rapport]])</f>
        <v>2022</v>
      </c>
      <c r="I2857" t="str">
        <f>INDEX(tbl_produits[Molécule extraite], MATCH(tbl_data[[#This Row],[NORM_Spécialité]], tbl_produits[Nom normalisé], 0))</f>
        <v>Rifampicine sodique</v>
      </c>
      <c r="J2857" s="34">
        <f>DATE(LEFT(tbl_data[[#This Row],[Date_rapport]], 4), MID(tbl_data[[#This Row],[Date_rapport]], 6, 2), RIGHT(tbl_data[[#This Row],[Date_rapport]], 2))</f>
        <v>44656</v>
      </c>
    </row>
    <row r="2858" spans="1:10" x14ac:dyDescent="0.2">
      <c r="A2858" s="28" t="s">
        <v>516</v>
      </c>
      <c r="B2858" t="s">
        <v>6</v>
      </c>
      <c r="C2858" s="28" t="s">
        <v>408</v>
      </c>
      <c r="D2858" t="s">
        <v>118</v>
      </c>
      <c r="E2858" t="s">
        <v>408</v>
      </c>
      <c r="F2858" t="str">
        <f>INDEX(tbl_produits[Nom normalisé], MATCH(tbl_data[[#This Row],[Spécialité]], tbl_produits[Nom original], 0))</f>
        <v>ALENDRONATE 10 mg, comprimé</v>
      </c>
      <c r="G2858" t="str">
        <f>INDEX(tbl_produits[Classe nom], MATCH(tbl_data[[#This Row],[NORM_Spécialité]], tbl_produits[Nom normalisé], 0))</f>
        <v xml:space="preserve">Système musculo-squelettique </v>
      </c>
      <c r="H2858">
        <f>YEAR(tbl_data[[#This Row],[Date_rapport]])</f>
        <v>2022</v>
      </c>
      <c r="I2858" t="str">
        <f>INDEX(tbl_produits[Molécule extraite], MATCH(tbl_data[[#This Row],[NORM_Spécialité]], tbl_produits[Nom normalisé], 0))</f>
        <v>Acide alendronique</v>
      </c>
      <c r="J2858" s="34">
        <f>DATE(LEFT(tbl_data[[#This Row],[Date_rapport]], 4), MID(tbl_data[[#This Row],[Date_rapport]], 6, 2), RIGHT(tbl_data[[#This Row],[Date_rapport]], 2))</f>
        <v>44656</v>
      </c>
    </row>
    <row r="2859" spans="1:10" x14ac:dyDescent="0.2">
      <c r="A2859" s="28" t="s">
        <v>516</v>
      </c>
      <c r="B2859" t="s">
        <v>9</v>
      </c>
      <c r="C2859" s="28" t="s">
        <v>409</v>
      </c>
      <c r="D2859" t="s">
        <v>305</v>
      </c>
      <c r="E2859" t="s">
        <v>2</v>
      </c>
      <c r="F2859" t="str">
        <f>INDEX(tbl_produits[Nom normalisé], MATCH(tbl_data[[#This Row],[Spécialité]], tbl_produits[Nom original], 0))</f>
        <v>ROACTEMRA 20 mg/ml, solution à diluer pour perfusion</v>
      </c>
      <c r="G2859" t="str">
        <f>INDEX(tbl_produits[Classe nom], MATCH(tbl_data[[#This Row],[NORM_Spécialité]], tbl_produits[Nom normalisé], 0))</f>
        <v>Antinéoplasiques et immunomodulateurs</v>
      </c>
      <c r="H2859">
        <f>YEAR(tbl_data[[#This Row],[Date_rapport]])</f>
        <v>2022</v>
      </c>
      <c r="I2859" t="str">
        <f>INDEX(tbl_produits[Molécule extraite], MATCH(tbl_data[[#This Row],[NORM_Spécialité]], tbl_produits[Nom normalisé], 0))</f>
        <v>Tocilizumab</v>
      </c>
      <c r="J2859" s="34">
        <f>DATE(LEFT(tbl_data[[#This Row],[Date_rapport]], 4), MID(tbl_data[[#This Row],[Date_rapport]], 6, 2), RIGHT(tbl_data[[#This Row],[Date_rapport]], 2))</f>
        <v>44656</v>
      </c>
    </row>
    <row r="2860" spans="1:10" x14ac:dyDescent="0.2">
      <c r="A2860" s="28" t="s">
        <v>516</v>
      </c>
      <c r="B2860" t="s">
        <v>9</v>
      </c>
      <c r="C2860" s="28" t="s">
        <v>409</v>
      </c>
      <c r="D2860" t="s">
        <v>334</v>
      </c>
      <c r="E2860" t="s">
        <v>2</v>
      </c>
      <c r="F2860" t="str">
        <f>INDEX(tbl_produits[Nom normalisé], MATCH(tbl_data[[#This Row],[Spécialité]], tbl_produits[Nom original], 0))</f>
        <v>ROACTEMRA 162 mg, solution injectable en seringue préremplie</v>
      </c>
      <c r="G2860" t="str">
        <f>INDEX(tbl_produits[Classe nom], MATCH(tbl_data[[#This Row],[NORM_Spécialité]], tbl_produits[Nom normalisé], 0))</f>
        <v>Antinéoplasiques et immunomodulateurs</v>
      </c>
      <c r="H2860">
        <f>YEAR(tbl_data[[#This Row],[Date_rapport]])</f>
        <v>2022</v>
      </c>
      <c r="I2860" t="str">
        <f>INDEX(tbl_produits[Molécule extraite], MATCH(tbl_data[[#This Row],[NORM_Spécialité]], tbl_produits[Nom normalisé], 0))</f>
        <v>Tocilizumab</v>
      </c>
      <c r="J2860" s="34">
        <f>DATE(LEFT(tbl_data[[#This Row],[Date_rapport]], 4), MID(tbl_data[[#This Row],[Date_rapport]], 6, 2), RIGHT(tbl_data[[#This Row],[Date_rapport]], 2))</f>
        <v>44656</v>
      </c>
    </row>
    <row r="2861" spans="1:10" x14ac:dyDescent="0.2">
      <c r="A2861" s="28" t="s">
        <v>516</v>
      </c>
      <c r="B2861" t="s">
        <v>9</v>
      </c>
      <c r="C2861" s="28" t="s">
        <v>409</v>
      </c>
      <c r="D2861" t="s">
        <v>324</v>
      </c>
      <c r="E2861" t="s">
        <v>2</v>
      </c>
      <c r="F2861" t="str">
        <f>INDEX(tbl_produits[Nom normalisé], MATCH(tbl_data[[#This Row],[Spécialité]], tbl_produits[Nom original], 0))</f>
        <v>ROACTEMRA 162 mg,  solution injectable en stylo prérempli</v>
      </c>
      <c r="G2861" t="str">
        <f>INDEX(tbl_produits[Classe nom], MATCH(tbl_data[[#This Row],[NORM_Spécialité]], tbl_produits[Nom normalisé], 0))</f>
        <v>Antinéoplasiques et immunomodulateurs</v>
      </c>
      <c r="H2861">
        <f>YEAR(tbl_data[[#This Row],[Date_rapport]])</f>
        <v>2022</v>
      </c>
      <c r="I2861" t="str">
        <f>INDEX(tbl_produits[Molécule extraite], MATCH(tbl_data[[#This Row],[NORM_Spécialité]], tbl_produits[Nom normalisé], 0))</f>
        <v>Tocilizumab</v>
      </c>
      <c r="J2861" s="34">
        <f>DATE(LEFT(tbl_data[[#This Row],[Date_rapport]], 4), MID(tbl_data[[#This Row],[Date_rapport]], 6, 2), RIGHT(tbl_data[[#This Row],[Date_rapport]], 2))</f>
        <v>44656</v>
      </c>
    </row>
    <row r="2862" spans="1:10" x14ac:dyDescent="0.2">
      <c r="A2862" s="28" t="s">
        <v>516</v>
      </c>
      <c r="B2862" t="s">
        <v>6</v>
      </c>
      <c r="C2862" s="28" t="s">
        <v>410</v>
      </c>
      <c r="D2862" t="s">
        <v>179</v>
      </c>
      <c r="E2862" t="s">
        <v>410</v>
      </c>
      <c r="F2862" t="str">
        <f>INDEX(tbl_produits[Nom normalisé], MATCH(tbl_data[[#This Row],[Spécialité]], tbl_produits[Nom original], 0))</f>
        <v>RESITUNE 100 mg  Comprimé gastro-résistant Flacon de 30 et Flacon de 90</v>
      </c>
      <c r="G2862" t="str">
        <f>INDEX(tbl_produits[Classe nom], MATCH(tbl_data[[#This Row],[NORM_Spécialité]], tbl_produits[Nom normalisé], 0))</f>
        <v>Sang et organes hématopoïétiques</v>
      </c>
      <c r="H2862">
        <f>YEAR(tbl_data[[#This Row],[Date_rapport]])</f>
        <v>2022</v>
      </c>
      <c r="I2862" t="str">
        <f>INDEX(tbl_produits[Molécule extraite], MATCH(tbl_data[[#This Row],[NORM_Spécialité]], tbl_produits[Nom normalisé], 0))</f>
        <v>Acide acétylsalicylique</v>
      </c>
      <c r="J2862" s="34">
        <f>DATE(LEFT(tbl_data[[#This Row],[Date_rapport]], 4), MID(tbl_data[[#This Row],[Date_rapport]], 6, 2), RIGHT(tbl_data[[#This Row],[Date_rapport]], 2))</f>
        <v>44656</v>
      </c>
    </row>
    <row r="2863" spans="1:10" x14ac:dyDescent="0.2">
      <c r="A2863" s="28" t="s">
        <v>516</v>
      </c>
      <c r="B2863" t="s">
        <v>6</v>
      </c>
      <c r="C2863" s="28" t="s">
        <v>410</v>
      </c>
      <c r="D2863" t="s">
        <v>193</v>
      </c>
      <c r="E2863" t="s">
        <v>410</v>
      </c>
      <c r="F2863" t="str">
        <f>INDEX(tbl_produits[Nom normalisé], MATCH(tbl_data[[#This Row],[Spécialité]], tbl_produits[Nom original], 0))</f>
        <v>RESITUNE 75 mg  Comprimé gastro-résistant Flacon de 30 et Flacon de 90</v>
      </c>
      <c r="G2863" t="str">
        <f>INDEX(tbl_produits[Classe nom], MATCH(tbl_data[[#This Row],[NORM_Spécialité]], tbl_produits[Nom normalisé], 0))</f>
        <v>Sang et organes hématopoïétiques</v>
      </c>
      <c r="H2863">
        <f>YEAR(tbl_data[[#This Row],[Date_rapport]])</f>
        <v>2022</v>
      </c>
      <c r="I2863" t="str">
        <f>INDEX(tbl_produits[Molécule extraite], MATCH(tbl_data[[#This Row],[NORM_Spécialité]], tbl_produits[Nom normalisé], 0))</f>
        <v>Acide acétylsalicylique</v>
      </c>
      <c r="J2863" s="34">
        <f>DATE(LEFT(tbl_data[[#This Row],[Date_rapport]], 4), MID(tbl_data[[#This Row],[Date_rapport]], 6, 2), RIGHT(tbl_data[[#This Row],[Date_rapport]], 2))</f>
        <v>44656</v>
      </c>
    </row>
    <row r="2864" spans="1:10" x14ac:dyDescent="0.2">
      <c r="A2864" s="28" t="s">
        <v>516</v>
      </c>
      <c r="B2864" t="s">
        <v>9</v>
      </c>
      <c r="C2864" s="28" t="s">
        <v>410</v>
      </c>
      <c r="D2864" t="s">
        <v>321</v>
      </c>
      <c r="E2864" t="s">
        <v>2</v>
      </c>
      <c r="F2864" t="str">
        <f>INDEX(tbl_produits[Nom normalisé], MATCH(tbl_data[[#This Row],[Spécialité]], tbl_produits[Nom original], 0))</f>
        <v>VYNDAQEL 61 mg, capsule molle</v>
      </c>
      <c r="G2864" t="str">
        <f>INDEX(tbl_produits[Classe nom], MATCH(tbl_data[[#This Row],[NORM_Spécialité]], tbl_produits[Nom normalisé], 0))</f>
        <v>Système nerveux</v>
      </c>
      <c r="H2864">
        <f>YEAR(tbl_data[[#This Row],[Date_rapport]])</f>
        <v>2022</v>
      </c>
      <c r="I2864" t="str">
        <f>INDEX(tbl_produits[Molécule extraite], MATCH(tbl_data[[#This Row],[NORM_Spécialité]], tbl_produits[Nom normalisé], 0))</f>
        <v>Tafamidis</v>
      </c>
      <c r="J2864" s="34">
        <f>DATE(LEFT(tbl_data[[#This Row],[Date_rapport]], 4), MID(tbl_data[[#This Row],[Date_rapport]], 6, 2), RIGHT(tbl_data[[#This Row],[Date_rapport]], 2))</f>
        <v>44656</v>
      </c>
    </row>
    <row r="2865" spans="1:10" x14ac:dyDescent="0.2">
      <c r="A2865" s="28" t="s">
        <v>516</v>
      </c>
      <c r="B2865" t="s">
        <v>6</v>
      </c>
      <c r="C2865" s="28" t="s">
        <v>412</v>
      </c>
      <c r="D2865" t="s">
        <v>341</v>
      </c>
      <c r="E2865" t="s">
        <v>373</v>
      </c>
      <c r="F2865" t="str">
        <f>INDEX(tbl_produits[Nom normalisé], MATCH(tbl_data[[#This Row],[Spécialité]], tbl_produits[Nom original], 0))</f>
        <v>PARLODEL 5 mg, gélule et PARLODEL 10 mg, gélule</v>
      </c>
      <c r="G2865" t="str">
        <f>INDEX(tbl_produits[Classe nom], MATCH(tbl_data[[#This Row],[NORM_Spécialité]], tbl_produits[Nom normalisé], 0))</f>
        <v>Système nerveux</v>
      </c>
      <c r="H2865">
        <f>YEAR(tbl_data[[#This Row],[Date_rapport]])</f>
        <v>2022</v>
      </c>
      <c r="I2865" t="str">
        <f>INDEX(tbl_produits[Molécule extraite], MATCH(tbl_data[[#This Row],[NORM_Spécialité]], tbl_produits[Nom normalisé], 0))</f>
        <v>Bromocriptine (mésilate de)</v>
      </c>
      <c r="J2865" s="34">
        <f>DATE(LEFT(tbl_data[[#This Row],[Date_rapport]], 4), MID(tbl_data[[#This Row],[Date_rapport]], 6, 2), RIGHT(tbl_data[[#This Row],[Date_rapport]], 2))</f>
        <v>44656</v>
      </c>
    </row>
    <row r="2866" spans="1:10" x14ac:dyDescent="0.2">
      <c r="A2866" s="28" t="s">
        <v>516</v>
      </c>
      <c r="B2866" t="s">
        <v>6</v>
      </c>
      <c r="C2866" s="28" t="s">
        <v>413</v>
      </c>
      <c r="D2866" t="s">
        <v>346</v>
      </c>
      <c r="E2866" t="s">
        <v>413</v>
      </c>
      <c r="F2866" t="str">
        <f>INDEX(tbl_produits[Nom normalisé], MATCH(tbl_data[[#This Row],[Spécialité]], tbl_produits[Nom original], 0))</f>
        <v>BARACLUDE 1 mg, comprimé pelliculé</v>
      </c>
      <c r="G2866" t="str">
        <f>INDEX(tbl_produits[Classe nom], MATCH(tbl_data[[#This Row],[NORM_Spécialité]], tbl_produits[Nom normalisé], 0))</f>
        <v>Anti-infectieux à usage systémique</v>
      </c>
      <c r="H2866">
        <f>YEAR(tbl_data[[#This Row],[Date_rapport]])</f>
        <v>2022</v>
      </c>
      <c r="I2866" t="str">
        <f>INDEX(tbl_produits[Molécule extraite], MATCH(tbl_data[[#This Row],[NORM_Spécialité]], tbl_produits[Nom normalisé], 0))</f>
        <v>Entécavir</v>
      </c>
      <c r="J2866" s="34">
        <f>DATE(LEFT(tbl_data[[#This Row],[Date_rapport]], 4), MID(tbl_data[[#This Row],[Date_rapport]], 6, 2), RIGHT(tbl_data[[#This Row],[Date_rapport]], 2))</f>
        <v>44656</v>
      </c>
    </row>
    <row r="2867" spans="1:10" x14ac:dyDescent="0.2">
      <c r="A2867" s="28" t="s">
        <v>516</v>
      </c>
      <c r="B2867" t="s">
        <v>6</v>
      </c>
      <c r="C2867" s="28" t="s">
        <v>414</v>
      </c>
      <c r="D2867" t="s">
        <v>388</v>
      </c>
      <c r="E2867" t="s">
        <v>414</v>
      </c>
      <c r="F2867" t="str">
        <f>INDEX(tbl_produits[Nom normalisé], MATCH(tbl_data[[#This Row],[Spécialité]], tbl_produits[Nom original], 0))</f>
        <v>FIRMAGON 80 mg, poudre et solvant pour solution injectable</v>
      </c>
      <c r="G2867" t="str">
        <f>INDEX(tbl_produits[Classe nom], MATCH(tbl_data[[#This Row],[NORM_Spécialité]], tbl_produits[Nom normalisé], 0))</f>
        <v>Antinéoplasiques et immunomodulateurs</v>
      </c>
      <c r="H2867">
        <f>YEAR(tbl_data[[#This Row],[Date_rapport]])</f>
        <v>2022</v>
      </c>
      <c r="I2867" t="str">
        <f>INDEX(tbl_produits[Molécule extraite], MATCH(tbl_data[[#This Row],[NORM_Spécialité]], tbl_produits[Nom normalisé], 0))</f>
        <v>Dégarélix</v>
      </c>
      <c r="J2867" s="34">
        <f>DATE(LEFT(tbl_data[[#This Row],[Date_rapport]], 4), MID(tbl_data[[#This Row],[Date_rapport]], 6, 2), RIGHT(tbl_data[[#This Row],[Date_rapport]], 2))</f>
        <v>44656</v>
      </c>
    </row>
    <row r="2868" spans="1:10" x14ac:dyDescent="0.2">
      <c r="A2868" s="28" t="s">
        <v>516</v>
      </c>
      <c r="B2868" t="s">
        <v>6</v>
      </c>
      <c r="C2868" s="28" t="s">
        <v>368</v>
      </c>
      <c r="D2868" t="s">
        <v>37</v>
      </c>
      <c r="E2868" t="s">
        <v>252</v>
      </c>
      <c r="F2868" t="str">
        <f>INDEX(tbl_produits[Nom normalisé], MATCH(tbl_data[[#This Row],[Spécialité]], tbl_produits[Nom original], 0))</f>
        <v>DEPAKOTE 250 mg et 500 mg, comprimé gastro-résistant</v>
      </c>
      <c r="G2868" t="str">
        <f>INDEX(tbl_produits[Classe nom], MATCH(tbl_data[[#This Row],[NORM_Spécialité]], tbl_produits[Nom normalisé], 0))</f>
        <v>Système nerveux</v>
      </c>
      <c r="H2868">
        <f>YEAR(tbl_data[[#This Row],[Date_rapport]])</f>
        <v>2022</v>
      </c>
      <c r="I2868" t="str">
        <f>INDEX(tbl_produits[Molécule extraite], MATCH(tbl_data[[#This Row],[NORM_Spécialité]], tbl_produits[Nom normalisé], 0))</f>
        <v>Acide valproïque</v>
      </c>
      <c r="J2868" s="34">
        <f>DATE(LEFT(tbl_data[[#This Row],[Date_rapport]], 4), MID(tbl_data[[#This Row],[Date_rapport]], 6, 2), RIGHT(tbl_data[[#This Row],[Date_rapport]], 2))</f>
        <v>44656</v>
      </c>
    </row>
    <row r="2869" spans="1:10" x14ac:dyDescent="0.2">
      <c r="A2869" s="28" t="s">
        <v>516</v>
      </c>
      <c r="B2869" t="s">
        <v>6</v>
      </c>
      <c r="C2869" s="28" t="s">
        <v>373</v>
      </c>
      <c r="D2869" t="s">
        <v>337</v>
      </c>
      <c r="E2869" t="s">
        <v>2</v>
      </c>
      <c r="F2869" t="str">
        <f>INDEX(tbl_produits[Nom normalisé], MATCH(tbl_data[[#This Row],[Spécialité]], tbl_produits[Nom original], 0))</f>
        <v>GARDENAL 100 mg, comprimé</v>
      </c>
      <c r="G2869" t="str">
        <f>INDEX(tbl_produits[Classe nom], MATCH(tbl_data[[#This Row],[NORM_Spécialité]], tbl_produits[Nom normalisé], 0))</f>
        <v>Système nerveux</v>
      </c>
      <c r="H2869">
        <f>YEAR(tbl_data[[#This Row],[Date_rapport]])</f>
        <v>2022</v>
      </c>
      <c r="I2869" t="str">
        <f>INDEX(tbl_produits[Molécule extraite], MATCH(tbl_data[[#This Row],[NORM_Spécialité]], tbl_produits[Nom normalisé], 0))</f>
        <v>Phénobarbital sodique</v>
      </c>
      <c r="J2869" s="34">
        <f>DATE(LEFT(tbl_data[[#This Row],[Date_rapport]], 4), MID(tbl_data[[#This Row],[Date_rapport]], 6, 2), RIGHT(tbl_data[[#This Row],[Date_rapport]], 2))</f>
        <v>44656</v>
      </c>
    </row>
    <row r="2870" spans="1:10" x14ac:dyDescent="0.2">
      <c r="A2870" s="28" t="s">
        <v>516</v>
      </c>
      <c r="B2870" t="s">
        <v>6</v>
      </c>
      <c r="C2870" s="28" t="s">
        <v>377</v>
      </c>
      <c r="D2870" t="s">
        <v>378</v>
      </c>
      <c r="E2870" t="s">
        <v>377</v>
      </c>
      <c r="F2870" t="str">
        <f>INDEX(tbl_produits[Nom normalisé], MATCH(tbl_data[[#This Row],[Spécialité]], tbl_produits[Nom original], 0))</f>
        <v>FROVATRIPTAN TEVA 2,5 mg,  comprimé pelliculé</v>
      </c>
      <c r="G2870" t="str">
        <f>INDEX(tbl_produits[Classe nom], MATCH(tbl_data[[#This Row],[NORM_Spécialité]], tbl_produits[Nom normalisé], 0))</f>
        <v>Système nerveux</v>
      </c>
      <c r="H2870">
        <f>YEAR(tbl_data[[#This Row],[Date_rapport]])</f>
        <v>2022</v>
      </c>
      <c r="I2870" t="str">
        <f>INDEX(tbl_produits[Molécule extraite], MATCH(tbl_data[[#This Row],[NORM_Spécialité]], tbl_produits[Nom normalisé], 0))</f>
        <v>Frovatriptan</v>
      </c>
      <c r="J2870" s="34">
        <f>DATE(LEFT(tbl_data[[#This Row],[Date_rapport]], 4), MID(tbl_data[[#This Row],[Date_rapport]], 6, 2), RIGHT(tbl_data[[#This Row],[Date_rapport]], 2))</f>
        <v>44656</v>
      </c>
    </row>
    <row r="2871" spans="1:10" x14ac:dyDescent="0.2">
      <c r="A2871" s="28" t="s">
        <v>516</v>
      </c>
      <c r="B2871" t="s">
        <v>6</v>
      </c>
      <c r="C2871" s="28" t="s">
        <v>377</v>
      </c>
      <c r="D2871" t="s">
        <v>181</v>
      </c>
      <c r="E2871" t="s">
        <v>320</v>
      </c>
      <c r="F2871" t="str">
        <f>INDEX(tbl_produits[Nom normalisé], MATCH(tbl_data[[#This Row],[Spécialité]], tbl_produits[Nom original], 0))</f>
        <v>HEPARINE Choay 25 000 UI/5 ml  solution injectable</v>
      </c>
      <c r="G2871" t="str">
        <f>INDEX(tbl_produits[Classe nom], MATCH(tbl_data[[#This Row],[NORM_Spécialité]], tbl_produits[Nom normalisé], 0))</f>
        <v>Sang et organes hématopoïétiques</v>
      </c>
      <c r="H2871">
        <f>YEAR(tbl_data[[#This Row],[Date_rapport]])</f>
        <v>2022</v>
      </c>
      <c r="I2871" t="str">
        <f>INDEX(tbl_produits[Molécule extraite], MATCH(tbl_data[[#This Row],[NORM_Spécialité]], tbl_produits[Nom normalisé], 0))</f>
        <v>Héparine sodique</v>
      </c>
      <c r="J2871" s="34">
        <f>DATE(LEFT(tbl_data[[#This Row],[Date_rapport]], 4), MID(tbl_data[[#This Row],[Date_rapport]], 6, 2), RIGHT(tbl_data[[#This Row],[Date_rapport]], 2))</f>
        <v>44656</v>
      </c>
    </row>
    <row r="2872" spans="1:10" x14ac:dyDescent="0.2">
      <c r="A2872" s="28" t="s">
        <v>516</v>
      </c>
      <c r="B2872" t="s">
        <v>6</v>
      </c>
      <c r="C2872" s="28" t="s">
        <v>381</v>
      </c>
      <c r="D2872" t="s">
        <v>311</v>
      </c>
      <c r="E2872" t="s">
        <v>381</v>
      </c>
      <c r="F2872" t="str">
        <f>INDEX(tbl_produits[Nom normalisé], MATCH(tbl_data[[#This Row],[Spécialité]], tbl_produits[Nom original], 0))</f>
        <v>ZYPADHERA 210 mg, poudre et solvant pour suspension injectable à libération prolongée</v>
      </c>
      <c r="G2872" t="str">
        <f>INDEX(tbl_produits[Classe nom], MATCH(tbl_data[[#This Row],[NORM_Spécialité]], tbl_produits[Nom normalisé], 0))</f>
        <v>Système nerveux</v>
      </c>
      <c r="H2872">
        <f>YEAR(tbl_data[[#This Row],[Date_rapport]])</f>
        <v>2022</v>
      </c>
      <c r="I2872" t="str">
        <f>INDEX(tbl_produits[Molécule extraite], MATCH(tbl_data[[#This Row],[NORM_Spécialité]], tbl_produits[Nom normalisé], 0))</f>
        <v>Olanzapine</v>
      </c>
      <c r="J2872" s="34">
        <f>DATE(LEFT(tbl_data[[#This Row],[Date_rapport]], 4), MID(tbl_data[[#This Row],[Date_rapport]], 6, 2), RIGHT(tbl_data[[#This Row],[Date_rapport]], 2))</f>
        <v>44656</v>
      </c>
    </row>
    <row r="2873" spans="1:10" x14ac:dyDescent="0.2">
      <c r="A2873" s="28" t="s">
        <v>516</v>
      </c>
      <c r="B2873" t="s">
        <v>9</v>
      </c>
      <c r="C2873" s="28" t="s">
        <v>384</v>
      </c>
      <c r="D2873" t="s">
        <v>385</v>
      </c>
      <c r="E2873" t="s">
        <v>2</v>
      </c>
      <c r="F2873" t="str">
        <f>INDEX(tbl_produits[Nom normalisé], MATCH(tbl_data[[#This Row],[Spécialité]], tbl_produits[Nom original], 0))</f>
        <v>BRIDION 100 mg/ml, solution injectable - Boîte de 10 flacons de 5 mL</v>
      </c>
      <c r="G2873" t="str">
        <f>INDEX(tbl_produits[Classe nom], MATCH(tbl_data[[#This Row],[NORM_Spécialité]], tbl_produits[Nom normalisé], 0))</f>
        <v>Divers</v>
      </c>
      <c r="H2873">
        <f>YEAR(tbl_data[[#This Row],[Date_rapport]])</f>
        <v>2022</v>
      </c>
      <c r="I2873" t="str">
        <f>INDEX(tbl_produits[Molécule extraite], MATCH(tbl_data[[#This Row],[NORM_Spécialité]], tbl_produits[Nom normalisé], 0))</f>
        <v>Sugammadex</v>
      </c>
      <c r="J2873" s="34">
        <f>DATE(LEFT(tbl_data[[#This Row],[Date_rapport]], 4), MID(tbl_data[[#This Row],[Date_rapport]], 6, 2), RIGHT(tbl_data[[#This Row],[Date_rapport]], 2))</f>
        <v>44656</v>
      </c>
    </row>
    <row r="2874" spans="1:10" x14ac:dyDescent="0.2">
      <c r="A2874" s="28" t="s">
        <v>516</v>
      </c>
      <c r="B2874" t="s">
        <v>6</v>
      </c>
      <c r="C2874" s="28" t="s">
        <v>384</v>
      </c>
      <c r="D2874" t="s">
        <v>192</v>
      </c>
      <c r="E2874" t="s">
        <v>347</v>
      </c>
      <c r="F2874" t="str">
        <f>INDEX(tbl_produits[Nom normalisé], MATCH(tbl_data[[#This Row],[Spécialité]], tbl_produits[Nom original], 0))</f>
        <v>VORICONAZOLE ARROW 200 mg  poudre pour solution pour perfusion</v>
      </c>
      <c r="G2874" t="str">
        <f>INDEX(tbl_produits[Classe nom], MATCH(tbl_data[[#This Row],[NORM_Spécialité]], tbl_produits[Nom normalisé], 0))</f>
        <v>Anti-infectieux à usage systémique</v>
      </c>
      <c r="H2874">
        <f>YEAR(tbl_data[[#This Row],[Date_rapport]])</f>
        <v>2022</v>
      </c>
      <c r="I2874" t="str">
        <f>INDEX(tbl_produits[Molécule extraite], MATCH(tbl_data[[#This Row],[NORM_Spécialité]], tbl_produits[Nom normalisé], 0))</f>
        <v>Voriconazole</v>
      </c>
      <c r="J2874" s="34">
        <f>DATE(LEFT(tbl_data[[#This Row],[Date_rapport]], 4), MID(tbl_data[[#This Row],[Date_rapport]], 6, 2), RIGHT(tbl_data[[#This Row],[Date_rapport]], 2))</f>
        <v>44656</v>
      </c>
    </row>
    <row r="2875" spans="1:10" x14ac:dyDescent="0.2">
      <c r="A2875" s="28" t="s">
        <v>516</v>
      </c>
      <c r="B2875" t="s">
        <v>3</v>
      </c>
      <c r="C2875" s="28" t="s">
        <v>384</v>
      </c>
      <c r="D2875" t="s">
        <v>386</v>
      </c>
      <c r="E2875" t="s">
        <v>2</v>
      </c>
      <c r="F2875" t="str">
        <f>INDEX(tbl_produits[Nom normalisé], MATCH(tbl_data[[#This Row],[Spécialité]], tbl_produits[Nom original], 0))</f>
        <v>TRASYLOL 500 000 UIK/50 mL, solution injectable</v>
      </c>
      <c r="G2875" t="str">
        <f>INDEX(tbl_produits[Classe nom], MATCH(tbl_data[[#This Row],[NORM_Spécialité]], tbl_produits[Nom normalisé], 0))</f>
        <v>Sang et organes hématopoïétiques</v>
      </c>
      <c r="H2875">
        <f>YEAR(tbl_data[[#This Row],[Date_rapport]])</f>
        <v>2022</v>
      </c>
      <c r="I2875" t="str">
        <f>INDEX(tbl_produits[Molécule extraite], MATCH(tbl_data[[#This Row],[NORM_Spécialité]], tbl_produits[Nom normalisé], 0))</f>
        <v>Aprotinine</v>
      </c>
      <c r="J2875" s="34">
        <f>DATE(LEFT(tbl_data[[#This Row],[Date_rapport]], 4), MID(tbl_data[[#This Row],[Date_rapport]], 6, 2), RIGHT(tbl_data[[#This Row],[Date_rapport]], 2))</f>
        <v>44656</v>
      </c>
    </row>
    <row r="2876" spans="1:10" x14ac:dyDescent="0.2">
      <c r="A2876" s="28" t="s">
        <v>516</v>
      </c>
      <c r="B2876" t="s">
        <v>6</v>
      </c>
      <c r="C2876" s="28" t="s">
        <v>387</v>
      </c>
      <c r="D2876" t="s">
        <v>309</v>
      </c>
      <c r="E2876" t="s">
        <v>1633</v>
      </c>
      <c r="F2876" t="str">
        <f>INDEX(tbl_produits[Nom normalisé], MATCH(tbl_data[[#This Row],[Spécialité]], tbl_produits[Nom original], 0))</f>
        <v>ZYPADHERA 405 mg, poudre et solvant pour suspension injectable à libération prolongée</v>
      </c>
      <c r="G2876" t="str">
        <f>INDEX(tbl_produits[Classe nom], MATCH(tbl_data[[#This Row],[NORM_Spécialité]], tbl_produits[Nom normalisé], 0))</f>
        <v>Système nerveux</v>
      </c>
      <c r="H2876">
        <f>YEAR(tbl_data[[#This Row],[Date_rapport]])</f>
        <v>2022</v>
      </c>
      <c r="I2876" t="str">
        <f>INDEX(tbl_produits[Molécule extraite], MATCH(tbl_data[[#This Row],[NORM_Spécialité]], tbl_produits[Nom normalisé], 0))</f>
        <v>Olanzapine</v>
      </c>
      <c r="J2876" s="34">
        <f>DATE(LEFT(tbl_data[[#This Row],[Date_rapport]], 4), MID(tbl_data[[#This Row],[Date_rapport]], 6, 2), RIGHT(tbl_data[[#This Row],[Date_rapport]], 2))</f>
        <v>44656</v>
      </c>
    </row>
    <row r="2877" spans="1:10" x14ac:dyDescent="0.2">
      <c r="A2877" s="28" t="s">
        <v>516</v>
      </c>
      <c r="B2877" t="s">
        <v>6</v>
      </c>
      <c r="C2877" s="28" t="s">
        <v>387</v>
      </c>
      <c r="D2877" t="s">
        <v>310</v>
      </c>
      <c r="E2877" t="s">
        <v>1633</v>
      </c>
      <c r="F2877" t="str">
        <f>INDEX(tbl_produits[Nom normalisé], MATCH(tbl_data[[#This Row],[Spécialité]], tbl_produits[Nom original], 0))</f>
        <v>ZYPADHERA 300 mg, poudre et solvant pour suspension injectable à libération prolongée</v>
      </c>
      <c r="G2877" t="str">
        <f>INDEX(tbl_produits[Classe nom], MATCH(tbl_data[[#This Row],[NORM_Spécialité]], tbl_produits[Nom normalisé], 0))</f>
        <v>Système nerveux</v>
      </c>
      <c r="H2877">
        <f>YEAR(tbl_data[[#This Row],[Date_rapport]])</f>
        <v>2022</v>
      </c>
      <c r="I2877" t="str">
        <f>INDEX(tbl_produits[Molécule extraite], MATCH(tbl_data[[#This Row],[NORM_Spécialité]], tbl_produits[Nom normalisé], 0))</f>
        <v>Olanzapine</v>
      </c>
      <c r="J2877" s="34">
        <f>DATE(LEFT(tbl_data[[#This Row],[Date_rapport]], 4), MID(tbl_data[[#This Row],[Date_rapport]], 6, 2), RIGHT(tbl_data[[#This Row],[Date_rapport]], 2))</f>
        <v>44656</v>
      </c>
    </row>
    <row r="2878" spans="1:10" x14ac:dyDescent="0.2">
      <c r="A2878" s="28" t="s">
        <v>516</v>
      </c>
      <c r="B2878" t="s">
        <v>6</v>
      </c>
      <c r="C2878" s="28" t="s">
        <v>340</v>
      </c>
      <c r="D2878" t="s">
        <v>177</v>
      </c>
      <c r="E2878" t="s">
        <v>1621</v>
      </c>
      <c r="F2878" t="str">
        <f>INDEX(tbl_produits[Nom normalisé], MATCH(tbl_data[[#This Row],[Spécialité]], tbl_produits[Nom original], 0))</f>
        <v>ACIDE ACETYLSALICYLIQUE MYLAN 100 mg , comprimé gastro-résistant</v>
      </c>
      <c r="G2878" t="str">
        <f>INDEX(tbl_produits[Classe nom], MATCH(tbl_data[[#This Row],[NORM_Spécialité]], tbl_produits[Nom normalisé], 0))</f>
        <v>Sang et organes hématopoïétiques</v>
      </c>
      <c r="H2878">
        <f>YEAR(tbl_data[[#This Row],[Date_rapport]])</f>
        <v>2022</v>
      </c>
      <c r="I2878" t="str">
        <f>INDEX(tbl_produits[Molécule extraite], MATCH(tbl_data[[#This Row],[NORM_Spécialité]], tbl_produits[Nom normalisé], 0))</f>
        <v>Acide acétylsalicylique</v>
      </c>
      <c r="J2878" s="34">
        <f>DATE(LEFT(tbl_data[[#This Row],[Date_rapport]], 4), MID(tbl_data[[#This Row],[Date_rapport]], 6, 2), RIGHT(tbl_data[[#This Row],[Date_rapport]], 2))</f>
        <v>44656</v>
      </c>
    </row>
    <row r="2879" spans="1:10" x14ac:dyDescent="0.2">
      <c r="A2879" s="28" t="s">
        <v>516</v>
      </c>
      <c r="B2879" t="s">
        <v>6</v>
      </c>
      <c r="C2879" s="28" t="s">
        <v>340</v>
      </c>
      <c r="D2879" t="s">
        <v>32</v>
      </c>
      <c r="E2879" t="s">
        <v>1622</v>
      </c>
      <c r="F2879" t="str">
        <f>INDEX(tbl_produits[Nom normalisé], MATCH(tbl_data[[#This Row],[Spécialité]], tbl_produits[Nom original], 0))</f>
        <v>ADIAZINE 500 mg , comprimé</v>
      </c>
      <c r="G2879" t="str">
        <f>INDEX(tbl_produits[Classe nom], MATCH(tbl_data[[#This Row],[NORM_Spécialité]], tbl_produits[Nom normalisé], 0))</f>
        <v>Anti-infectieux à usage systémique</v>
      </c>
      <c r="H2879">
        <f>YEAR(tbl_data[[#This Row],[Date_rapport]])</f>
        <v>2022</v>
      </c>
      <c r="I2879" t="str">
        <f>INDEX(tbl_produits[Molécule extraite], MATCH(tbl_data[[#This Row],[NORM_Spécialité]], tbl_produits[Nom normalisé], 0))</f>
        <v>Sulfadiazine</v>
      </c>
      <c r="J2879" s="34">
        <f>DATE(LEFT(tbl_data[[#This Row],[Date_rapport]], 4), MID(tbl_data[[#This Row],[Date_rapport]], 6, 2), RIGHT(tbl_data[[#This Row],[Date_rapport]], 2))</f>
        <v>44656</v>
      </c>
    </row>
    <row r="2880" spans="1:10" x14ac:dyDescent="0.2">
      <c r="A2880" s="28" t="s">
        <v>516</v>
      </c>
      <c r="B2880" t="s">
        <v>6</v>
      </c>
      <c r="C2880" s="28" t="s">
        <v>340</v>
      </c>
      <c r="D2880" t="s">
        <v>187</v>
      </c>
      <c r="E2880" t="s">
        <v>1624</v>
      </c>
      <c r="F2880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2880" t="str">
        <f>INDEX(tbl_produits[Classe nom], MATCH(tbl_data[[#This Row],[NORM_Spécialité]], tbl_produits[Nom normalisé], 0))</f>
        <v>Anti-infectieux à usage systémique</v>
      </c>
      <c r="H2880">
        <f>YEAR(tbl_data[[#This Row],[Date_rapport]])</f>
        <v>2022</v>
      </c>
      <c r="I2880" t="str">
        <f>INDEX(tbl_produits[Molécule extraite], MATCH(tbl_data[[#This Row],[NORM_Spécialité]], tbl_produits[Nom normalisé], 0))</f>
        <v>Amoxicilline / acide clavulanique</v>
      </c>
      <c r="J2880" s="34">
        <f>DATE(LEFT(tbl_data[[#This Row],[Date_rapport]], 4), MID(tbl_data[[#This Row],[Date_rapport]], 6, 2), RIGHT(tbl_data[[#This Row],[Date_rapport]], 2))</f>
        <v>44656</v>
      </c>
    </row>
    <row r="2881" spans="1:10" x14ac:dyDescent="0.2">
      <c r="A2881" s="28" t="s">
        <v>516</v>
      </c>
      <c r="B2881" t="s">
        <v>6</v>
      </c>
      <c r="C2881" s="28" t="s">
        <v>340</v>
      </c>
      <c r="D2881" t="s">
        <v>176</v>
      </c>
      <c r="E2881" t="s">
        <v>1621</v>
      </c>
      <c r="F2881" t="str">
        <f>INDEX(tbl_produits[Nom normalisé], MATCH(tbl_data[[#This Row],[Spécialité]], tbl_produits[Nom original], 0))</f>
        <v>ASPIRINE PROTECT 100 mg, comprimé gastro-résistant</v>
      </c>
      <c r="G2881" t="str">
        <f>INDEX(tbl_produits[Classe nom], MATCH(tbl_data[[#This Row],[NORM_Spécialité]], tbl_produits[Nom normalisé], 0))</f>
        <v>Sang et organes hématopoïétiques</v>
      </c>
      <c r="H2881">
        <f>YEAR(tbl_data[[#This Row],[Date_rapport]])</f>
        <v>2022</v>
      </c>
      <c r="I2881" t="str">
        <f>INDEX(tbl_produits[Molécule extraite], MATCH(tbl_data[[#This Row],[NORM_Spécialité]], tbl_produits[Nom normalisé], 0))</f>
        <v>Acide acétylsalicylique</v>
      </c>
      <c r="J2881" s="34">
        <f>DATE(LEFT(tbl_data[[#This Row],[Date_rapport]], 4), MID(tbl_data[[#This Row],[Date_rapport]], 6, 2), RIGHT(tbl_data[[#This Row],[Date_rapport]], 2))</f>
        <v>44656</v>
      </c>
    </row>
    <row r="2882" spans="1:10" x14ac:dyDescent="0.2">
      <c r="A2882" s="28" t="s">
        <v>516</v>
      </c>
      <c r="B2882" t="s">
        <v>6</v>
      </c>
      <c r="C2882" s="28" t="s">
        <v>340</v>
      </c>
      <c r="D2882" t="s">
        <v>134</v>
      </c>
      <c r="E2882" t="s">
        <v>1621</v>
      </c>
      <c r="F2882" t="str">
        <f>INDEX(tbl_produits[Nom normalisé], MATCH(tbl_data[[#This Row],[Spécialité]], tbl_produits[Nom original], 0))</f>
        <v>CYNOMEL 0,025 mg, comprimé sécable</v>
      </c>
      <c r="G2882" t="str">
        <f>INDEX(tbl_produits[Classe nom], MATCH(tbl_data[[#This Row],[NORM_Spécialité]], tbl_produits[Nom normalisé], 0))</f>
        <v>Hormones systémiques sauf hormones sexuelles et insulines</v>
      </c>
      <c r="H2882">
        <f>YEAR(tbl_data[[#This Row],[Date_rapport]])</f>
        <v>2022</v>
      </c>
      <c r="I2882" t="str">
        <f>INDEX(tbl_produits[Molécule extraite], MATCH(tbl_data[[#This Row],[NORM_Spécialité]], tbl_produits[Nom normalisé], 0))</f>
        <v>Liothyronine sodique</v>
      </c>
      <c r="J2882" s="34">
        <f>DATE(LEFT(tbl_data[[#This Row],[Date_rapport]], 4), MID(tbl_data[[#This Row],[Date_rapport]], 6, 2), RIGHT(tbl_data[[#This Row],[Date_rapport]], 2))</f>
        <v>44656</v>
      </c>
    </row>
    <row r="2883" spans="1:10" x14ac:dyDescent="0.2">
      <c r="A2883" s="28" t="s">
        <v>516</v>
      </c>
      <c r="B2883" t="s">
        <v>6</v>
      </c>
      <c r="C2883" s="28" t="s">
        <v>340</v>
      </c>
      <c r="D2883" t="s">
        <v>113</v>
      </c>
      <c r="E2883" t="s">
        <v>1571</v>
      </c>
      <c r="F2883" t="str">
        <f>INDEX(tbl_produits[Nom normalisé], MATCH(tbl_data[[#This Row],[Spécialité]], tbl_produits[Nom original], 0))</f>
        <v>DEPAMIDE 300 mg, comprimé pelliculé gastro-résistant</v>
      </c>
      <c r="G2883" t="str">
        <f>INDEX(tbl_produits[Classe nom], MATCH(tbl_data[[#This Row],[NORM_Spécialité]], tbl_produits[Nom normalisé], 0))</f>
        <v>Système nerveux</v>
      </c>
      <c r="H2883">
        <f>YEAR(tbl_data[[#This Row],[Date_rapport]])</f>
        <v>2022</v>
      </c>
      <c r="I2883" t="str">
        <f>INDEX(tbl_produits[Molécule extraite], MATCH(tbl_data[[#This Row],[NORM_Spécialité]], tbl_produits[Nom normalisé], 0))</f>
        <v>Valpromide</v>
      </c>
      <c r="J2883" s="34">
        <f>DATE(LEFT(tbl_data[[#This Row],[Date_rapport]], 4), MID(tbl_data[[#This Row],[Date_rapport]], 6, 2), RIGHT(tbl_data[[#This Row],[Date_rapport]], 2))</f>
        <v>44656</v>
      </c>
    </row>
    <row r="2884" spans="1:10" x14ac:dyDescent="0.2">
      <c r="A2884" s="28" t="s">
        <v>516</v>
      </c>
      <c r="B2884" t="s">
        <v>6</v>
      </c>
      <c r="C2884" s="28" t="s">
        <v>340</v>
      </c>
      <c r="D2884" t="s">
        <v>47</v>
      </c>
      <c r="E2884" t="s">
        <v>1625</v>
      </c>
      <c r="F2884" t="str">
        <f>INDEX(tbl_produits[Nom normalisé], MATCH(tbl_data[[#This Row],[Spécialité]], tbl_produits[Nom original], 0))</f>
        <v>DEROXAT 20mg/ 10 ml, suspension buvable</v>
      </c>
      <c r="G2884" t="str">
        <f>INDEX(tbl_produits[Classe nom], MATCH(tbl_data[[#This Row],[NORM_Spécialité]], tbl_produits[Nom normalisé], 0))</f>
        <v>Système nerveux</v>
      </c>
      <c r="H2884">
        <f>YEAR(tbl_data[[#This Row],[Date_rapport]])</f>
        <v>2022</v>
      </c>
      <c r="I2884" t="str">
        <f>INDEX(tbl_produits[Molécule extraite], MATCH(tbl_data[[#This Row],[NORM_Spécialité]], tbl_produits[Nom normalisé], 0))</f>
        <v>Paroxétine (chlorhydrate de) hémihydraté</v>
      </c>
      <c r="J2884" s="34">
        <f>DATE(LEFT(tbl_data[[#This Row],[Date_rapport]], 4), MID(tbl_data[[#This Row],[Date_rapport]], 6, 2), RIGHT(tbl_data[[#This Row],[Date_rapport]], 2))</f>
        <v>44656</v>
      </c>
    </row>
    <row r="2885" spans="1:10" x14ac:dyDescent="0.2">
      <c r="A2885" s="28" t="s">
        <v>516</v>
      </c>
      <c r="B2885" t="s">
        <v>6</v>
      </c>
      <c r="C2885" s="28" t="s">
        <v>340</v>
      </c>
      <c r="D2885" t="s">
        <v>178</v>
      </c>
      <c r="E2885" t="s">
        <v>1626</v>
      </c>
      <c r="F2885" t="str">
        <f>INDEX(tbl_produits[Nom normalisé], MATCH(tbl_data[[#This Row],[Spécialité]], tbl_produits[Nom original], 0))</f>
        <v>ESKAZOLE 400 mg, comprimé</v>
      </c>
      <c r="G2885" t="str">
        <f>INDEX(tbl_produits[Classe nom], MATCH(tbl_data[[#This Row],[NORM_Spécialité]], tbl_produits[Nom normalisé], 0))</f>
        <v>Antiparasitaires, insecticides et répulsifs</v>
      </c>
      <c r="H2885">
        <f>YEAR(tbl_data[[#This Row],[Date_rapport]])</f>
        <v>2022</v>
      </c>
      <c r="I2885" t="str">
        <f>INDEX(tbl_produits[Molécule extraite], MATCH(tbl_data[[#This Row],[NORM_Spécialité]], tbl_produits[Nom normalisé], 0))</f>
        <v>Albendazole</v>
      </c>
      <c r="J2885" s="34">
        <f>DATE(LEFT(tbl_data[[#This Row],[Date_rapport]], 4), MID(tbl_data[[#This Row],[Date_rapport]], 6, 2), RIGHT(tbl_data[[#This Row],[Date_rapport]], 2))</f>
        <v>44656</v>
      </c>
    </row>
    <row r="2886" spans="1:10" x14ac:dyDescent="0.2">
      <c r="A2886" s="28" t="s">
        <v>516</v>
      </c>
      <c r="B2886" t="s">
        <v>6</v>
      </c>
      <c r="C2886" s="28" t="s">
        <v>340</v>
      </c>
      <c r="D2886" t="s">
        <v>216</v>
      </c>
      <c r="E2886" t="s">
        <v>1627</v>
      </c>
      <c r="F2886" t="str">
        <f>INDEX(tbl_produits[Nom normalisé], MATCH(tbl_data[[#This Row],[Spécialité]], tbl_produits[Nom original], 0))</f>
        <v>LHRH FERRING 100 microgrammes/1 ml, solution injectable</v>
      </c>
      <c r="G2886" t="str">
        <f>INDEX(tbl_produits[Classe nom], MATCH(tbl_data[[#This Row],[NORM_Spécialité]], tbl_produits[Nom normalisé], 0))</f>
        <v>Divers</v>
      </c>
      <c r="H2886">
        <f>YEAR(tbl_data[[#This Row],[Date_rapport]])</f>
        <v>2022</v>
      </c>
      <c r="I2886" t="str">
        <f>INDEX(tbl_produits[Molécule extraite], MATCH(tbl_data[[#This Row],[NORM_Spécialité]], tbl_produits[Nom normalisé], 0))</f>
        <v>Acétate de gonadoréline</v>
      </c>
      <c r="J2886" s="34">
        <f>DATE(LEFT(tbl_data[[#This Row],[Date_rapport]], 4), MID(tbl_data[[#This Row],[Date_rapport]], 6, 2), RIGHT(tbl_data[[#This Row],[Date_rapport]], 2))</f>
        <v>44656</v>
      </c>
    </row>
    <row r="2887" spans="1:10" x14ac:dyDescent="0.2">
      <c r="A2887" s="28" t="s">
        <v>516</v>
      </c>
      <c r="B2887" t="s">
        <v>6</v>
      </c>
      <c r="C2887" s="28" t="s">
        <v>340</v>
      </c>
      <c r="D2887" t="s">
        <v>40</v>
      </c>
      <c r="E2887" t="s">
        <v>1628</v>
      </c>
      <c r="F2887" t="str">
        <f>INDEX(tbl_produits[Nom normalisé], MATCH(tbl_data[[#This Row],[Spécialité]], tbl_produits[Nom original], 0))</f>
        <v>PIPERACILLINE PANPHARMA 1 g et 4 g, poudre pour solution injectable (I.M., I.V.)</v>
      </c>
      <c r="G2887" t="str">
        <f>INDEX(tbl_produits[Classe nom], MATCH(tbl_data[[#This Row],[NORM_Spécialité]], tbl_produits[Nom normalisé], 0))</f>
        <v>Anti-infectieux à usage systémique</v>
      </c>
      <c r="H2887">
        <f>YEAR(tbl_data[[#This Row],[Date_rapport]])</f>
        <v>2022</v>
      </c>
      <c r="I2887" t="str">
        <f>INDEX(tbl_produits[Molécule extraite], MATCH(tbl_data[[#This Row],[NORM_Spécialité]], tbl_produits[Nom normalisé], 0))</f>
        <v>Pipéracilline</v>
      </c>
      <c r="J2887" s="34">
        <f>DATE(LEFT(tbl_data[[#This Row],[Date_rapport]], 4), MID(tbl_data[[#This Row],[Date_rapport]], 6, 2), RIGHT(tbl_data[[#This Row],[Date_rapport]], 2))</f>
        <v>44656</v>
      </c>
    </row>
    <row r="2888" spans="1:10" x14ac:dyDescent="0.2">
      <c r="A2888" s="28" t="s">
        <v>516</v>
      </c>
      <c r="B2888" t="s">
        <v>6</v>
      </c>
      <c r="C2888" s="28" t="s">
        <v>340</v>
      </c>
      <c r="D2888" t="s">
        <v>75</v>
      </c>
      <c r="E2888" t="s">
        <v>1629</v>
      </c>
      <c r="F2888" t="str">
        <f>INDEX(tbl_produits[Nom normalisé], MATCH(tbl_data[[#This Row],[Spécialité]], tbl_produits[Nom original], 0))</f>
        <v>TALOXA  600 mg comprimé, TALOXA 600 mg/5 ml suspension buvable</v>
      </c>
      <c r="G2888" t="str">
        <f>INDEX(tbl_produits[Classe nom], MATCH(tbl_data[[#This Row],[NORM_Spécialité]], tbl_produits[Nom normalisé], 0))</f>
        <v>Système nerveux</v>
      </c>
      <c r="H2888">
        <f>YEAR(tbl_data[[#This Row],[Date_rapport]])</f>
        <v>2022</v>
      </c>
      <c r="I2888" t="str">
        <f>INDEX(tbl_produits[Molécule extraite], MATCH(tbl_data[[#This Row],[NORM_Spécialité]], tbl_produits[Nom normalisé], 0))</f>
        <v>Felbamate</v>
      </c>
      <c r="J2888" s="34">
        <f>DATE(LEFT(tbl_data[[#This Row],[Date_rapport]], 4), MID(tbl_data[[#This Row],[Date_rapport]], 6, 2), RIGHT(tbl_data[[#This Row],[Date_rapport]], 2))</f>
        <v>44656</v>
      </c>
    </row>
    <row r="2889" spans="1:10" x14ac:dyDescent="0.2">
      <c r="A2889" s="28" t="s">
        <v>516</v>
      </c>
      <c r="B2889" t="s">
        <v>6</v>
      </c>
      <c r="C2889" s="28" t="s">
        <v>340</v>
      </c>
      <c r="D2889" t="s">
        <v>151</v>
      </c>
      <c r="E2889" t="s">
        <v>298</v>
      </c>
      <c r="F2889" t="str">
        <f>INDEX(tbl_produits[Nom normalisé], MATCH(tbl_data[[#This Row],[Spécialité]], tbl_produits[Nom original], 0))</f>
        <v>SPOTOF 500 mg comprimé pelliculé et EXACYL 500mg  comprimé pelliculé</v>
      </c>
      <c r="G2889" t="str">
        <f>INDEX(tbl_produits[Classe nom], MATCH(tbl_data[[#This Row],[NORM_Spécialité]], tbl_produits[Nom normalisé], 0))</f>
        <v>Sang et organes hématopoïétiques</v>
      </c>
      <c r="H2889">
        <f>YEAR(tbl_data[[#This Row],[Date_rapport]])</f>
        <v>2022</v>
      </c>
      <c r="I2889" t="str">
        <f>INDEX(tbl_produits[Molécule extraite], MATCH(tbl_data[[#This Row],[NORM_Spécialité]], tbl_produits[Nom normalisé], 0))</f>
        <v>Tranexamique (acide)</v>
      </c>
      <c r="J2889" s="34">
        <f>DATE(LEFT(tbl_data[[#This Row],[Date_rapport]], 4), MID(tbl_data[[#This Row],[Date_rapport]], 6, 2), RIGHT(tbl_data[[#This Row],[Date_rapport]], 2))</f>
        <v>44656</v>
      </c>
    </row>
    <row r="2890" spans="1:10" x14ac:dyDescent="0.2">
      <c r="A2890" s="28" t="s">
        <v>516</v>
      </c>
      <c r="B2890" t="s">
        <v>6</v>
      </c>
      <c r="C2890" s="28" t="s">
        <v>340</v>
      </c>
      <c r="D2890" t="s">
        <v>212</v>
      </c>
      <c r="E2890" t="s">
        <v>1630</v>
      </c>
      <c r="F2890" t="str">
        <f>INDEX(tbl_produits[Nom normalisé], MATCH(tbl_data[[#This Row],[Spécialité]], tbl_produits[Nom original], 0))</f>
        <v>CYAMEMAZINE 25 mg, comprimé pelliculé sécable (Spécialités à base de)</v>
      </c>
      <c r="G2890" t="str">
        <f>INDEX(tbl_produits[Classe nom], MATCH(tbl_data[[#This Row],[NORM_Spécialité]], tbl_produits[Nom normalisé], 0))</f>
        <v>Système nerveux</v>
      </c>
      <c r="H2890">
        <f>YEAR(tbl_data[[#This Row],[Date_rapport]])</f>
        <v>2022</v>
      </c>
      <c r="I2890" t="str">
        <f>INDEX(tbl_produits[Molécule extraite], MATCH(tbl_data[[#This Row],[NORM_Spécialité]], tbl_produits[Nom normalisé], 0))</f>
        <v>Cyamémazine</v>
      </c>
      <c r="J2890" s="34">
        <f>DATE(LEFT(tbl_data[[#This Row],[Date_rapport]], 4), MID(tbl_data[[#This Row],[Date_rapport]], 6, 2), RIGHT(tbl_data[[#This Row],[Date_rapport]], 2))</f>
        <v>44656</v>
      </c>
    </row>
    <row r="2891" spans="1:10" x14ac:dyDescent="0.2">
      <c r="A2891" s="28" t="s">
        <v>516</v>
      </c>
      <c r="B2891" t="s">
        <v>6</v>
      </c>
      <c r="C2891" s="28" t="s">
        <v>340</v>
      </c>
      <c r="D2891" t="s">
        <v>184</v>
      </c>
      <c r="E2891" t="s">
        <v>1630</v>
      </c>
      <c r="F2891" t="str">
        <f>INDEX(tbl_produits[Nom normalisé], MATCH(tbl_data[[#This Row],[Spécialité]], tbl_produits[Nom original], 0))</f>
        <v>PROVAMES 2 mg  comprimé pelliculé</v>
      </c>
      <c r="G2891" t="str">
        <f>INDEX(tbl_produits[Classe nom], MATCH(tbl_data[[#This Row],[NORM_Spécialité]], tbl_produits[Nom normalisé], 0))</f>
        <v>Système génito-urinaire et hormones sexuelles</v>
      </c>
      <c r="H2891">
        <f>YEAR(tbl_data[[#This Row],[Date_rapport]])</f>
        <v>2022</v>
      </c>
      <c r="I2891" t="str">
        <f>INDEX(tbl_produits[Molécule extraite], MATCH(tbl_data[[#This Row],[NORM_Spécialité]], tbl_produits[Nom normalisé], 0))</f>
        <v>Estradiol hémihydraté</v>
      </c>
      <c r="J2891" s="34">
        <f>DATE(LEFT(tbl_data[[#This Row],[Date_rapport]], 4), MID(tbl_data[[#This Row],[Date_rapport]], 6, 2), RIGHT(tbl_data[[#This Row],[Date_rapport]], 2))</f>
        <v>44656</v>
      </c>
    </row>
    <row r="2892" spans="1:10" x14ac:dyDescent="0.2">
      <c r="A2892" s="28" t="s">
        <v>516</v>
      </c>
      <c r="B2892" t="s">
        <v>6</v>
      </c>
      <c r="C2892" s="28" t="s">
        <v>340</v>
      </c>
      <c r="D2892" t="s">
        <v>223</v>
      </c>
      <c r="E2892" t="s">
        <v>288</v>
      </c>
      <c r="F2892" t="str">
        <f>INDEX(tbl_produits[Nom normalisé], MATCH(tbl_data[[#This Row],[Spécialité]], tbl_produits[Nom original], 0))</f>
        <v>AMMONAPS 500 mg, comprimé</v>
      </c>
      <c r="G2892" t="str">
        <f>INDEX(tbl_produits[Classe nom], MATCH(tbl_data[[#This Row],[NORM_Spécialité]], tbl_produits[Nom normalisé], 0))</f>
        <v>Voies digestives et métabolisme</v>
      </c>
      <c r="H2892">
        <f>YEAR(tbl_data[[#This Row],[Date_rapport]])</f>
        <v>2022</v>
      </c>
      <c r="I2892" t="str">
        <f>INDEX(tbl_produits[Molécule extraite], MATCH(tbl_data[[#This Row],[NORM_Spécialité]], tbl_produits[Nom normalisé], 0))</f>
        <v>Phénylbutyrate de sodium</v>
      </c>
      <c r="J2892" s="34">
        <f>DATE(LEFT(tbl_data[[#This Row],[Date_rapport]], 4), MID(tbl_data[[#This Row],[Date_rapport]], 6, 2), RIGHT(tbl_data[[#This Row],[Date_rapport]], 2))</f>
        <v>44656</v>
      </c>
    </row>
    <row r="2893" spans="1:10" x14ac:dyDescent="0.2">
      <c r="A2893" s="28" t="s">
        <v>516</v>
      </c>
      <c r="B2893" t="s">
        <v>6</v>
      </c>
      <c r="C2893" s="28" t="s">
        <v>340</v>
      </c>
      <c r="D2893" t="s">
        <v>270</v>
      </c>
      <c r="E2893" t="s">
        <v>1619</v>
      </c>
      <c r="F2893" t="str">
        <f>INDEX(tbl_produits[Nom normalisé], MATCH(tbl_data[[#This Row],[Spécialité]], tbl_produits[Nom original], 0))</f>
        <v>PARLODEL 2,5 mg  comprimé sécable</v>
      </c>
      <c r="G2893" t="str">
        <f>INDEX(tbl_produits[Classe nom], MATCH(tbl_data[[#This Row],[NORM_Spécialité]], tbl_produits[Nom normalisé], 0))</f>
        <v>Système génito-urinaire et hormones sexuelles</v>
      </c>
      <c r="H2893">
        <f>YEAR(tbl_data[[#This Row],[Date_rapport]])</f>
        <v>2022</v>
      </c>
      <c r="I2893" t="str">
        <f>INDEX(tbl_produits[Molécule extraite], MATCH(tbl_data[[#This Row],[NORM_Spécialité]], tbl_produits[Nom normalisé], 0))</f>
        <v>Bromocriptine</v>
      </c>
      <c r="J2893" s="34">
        <f>DATE(LEFT(tbl_data[[#This Row],[Date_rapport]], 4), MID(tbl_data[[#This Row],[Date_rapport]], 6, 2), RIGHT(tbl_data[[#This Row],[Date_rapport]], 2))</f>
        <v>44656</v>
      </c>
    </row>
    <row r="2894" spans="1:10" x14ac:dyDescent="0.2">
      <c r="A2894" s="28" t="s">
        <v>516</v>
      </c>
      <c r="B2894" t="s">
        <v>6</v>
      </c>
      <c r="C2894" s="28" t="s">
        <v>345</v>
      </c>
      <c r="D2894" t="s">
        <v>173</v>
      </c>
      <c r="E2894" t="s">
        <v>360</v>
      </c>
      <c r="F2894" t="str">
        <f>INDEX(tbl_produits[Nom normalisé], MATCH(tbl_data[[#This Row],[Spécialité]], tbl_produits[Nom original], 0))</f>
        <v>DAPTOMYCINE ACCORD 350 mg, poudre pour solution injectable/pour perfusion</v>
      </c>
      <c r="G2894" t="str">
        <f>INDEX(tbl_produits[Classe nom], MATCH(tbl_data[[#This Row],[NORM_Spécialité]], tbl_produits[Nom normalisé], 0))</f>
        <v>Anti-infectieux à usage systémique</v>
      </c>
      <c r="H2894">
        <f>YEAR(tbl_data[[#This Row],[Date_rapport]])</f>
        <v>2022</v>
      </c>
      <c r="I2894" t="str">
        <f>INDEX(tbl_produits[Molécule extraite], MATCH(tbl_data[[#This Row],[NORM_Spécialité]], tbl_produits[Nom normalisé], 0))</f>
        <v>Daptomycine</v>
      </c>
      <c r="J2894" s="34">
        <f>DATE(LEFT(tbl_data[[#This Row],[Date_rapport]], 4), MID(tbl_data[[#This Row],[Date_rapport]], 6, 2), RIGHT(tbl_data[[#This Row],[Date_rapport]], 2))</f>
        <v>44656</v>
      </c>
    </row>
    <row r="2895" spans="1:10" x14ac:dyDescent="0.2">
      <c r="A2895" s="28" t="s">
        <v>516</v>
      </c>
      <c r="B2895" t="s">
        <v>6</v>
      </c>
      <c r="C2895" s="28" t="s">
        <v>347</v>
      </c>
      <c r="D2895" t="s">
        <v>319</v>
      </c>
      <c r="E2895" t="s">
        <v>349</v>
      </c>
      <c r="F2895" t="str">
        <f>INDEX(tbl_produits[Nom normalisé], MATCH(tbl_data[[#This Row],[Spécialité]], tbl_produits[Nom original], 0))</f>
        <v>VABOREM 1g/1g, poudre pour solution à diluer pour perfusion</v>
      </c>
      <c r="G2895" t="str">
        <f>INDEX(tbl_produits[Classe nom], MATCH(tbl_data[[#This Row],[NORM_Spécialité]], tbl_produits[Nom normalisé], 0))</f>
        <v>Anti-infectieux à usage systémique</v>
      </c>
      <c r="H2895">
        <f>YEAR(tbl_data[[#This Row],[Date_rapport]])</f>
        <v>2022</v>
      </c>
      <c r="I2895" t="str">
        <f>INDEX(tbl_produits[Molécule extraite], MATCH(tbl_data[[#This Row],[NORM_Spécialité]], tbl_produits[Nom normalisé], 0))</f>
        <v>Méropénem/Vaborbactam</v>
      </c>
      <c r="J2895" s="34">
        <f>DATE(LEFT(tbl_data[[#This Row],[Date_rapport]], 4), MID(tbl_data[[#This Row],[Date_rapport]], 6, 2), RIGHT(tbl_data[[#This Row],[Date_rapport]], 2))</f>
        <v>44656</v>
      </c>
    </row>
    <row r="2896" spans="1:10" x14ac:dyDescent="0.2">
      <c r="A2896" s="28" t="s">
        <v>516</v>
      </c>
      <c r="B2896" t="s">
        <v>6</v>
      </c>
      <c r="C2896" s="28" t="s">
        <v>353</v>
      </c>
      <c r="D2896" t="s">
        <v>354</v>
      </c>
      <c r="E2896" t="s">
        <v>353</v>
      </c>
      <c r="F2896" t="str">
        <f>INDEX(tbl_produits[Nom normalisé], MATCH(tbl_data[[#This Row],[Spécialité]], tbl_produits[Nom original], 0))</f>
        <v>TALZENNA 1 mg, gélule - TALZENNA 0.5 mg, gélule</v>
      </c>
      <c r="G2896" t="str">
        <f>INDEX(tbl_produits[Classe nom], MATCH(tbl_data[[#This Row],[NORM_Spécialité]], tbl_produits[Nom normalisé], 0))</f>
        <v>Antinéoplasiques et immunomodulateurs</v>
      </c>
      <c r="H2896">
        <f>YEAR(tbl_data[[#This Row],[Date_rapport]])</f>
        <v>2022</v>
      </c>
      <c r="I2896" t="str">
        <f>INDEX(tbl_produits[Molécule extraite], MATCH(tbl_data[[#This Row],[NORM_Spécialité]], tbl_produits[Nom normalisé], 0))</f>
        <v>Talazoparib</v>
      </c>
      <c r="J2896" s="34">
        <f>DATE(LEFT(tbl_data[[#This Row],[Date_rapport]], 4), MID(tbl_data[[#This Row],[Date_rapport]], 6, 2), RIGHT(tbl_data[[#This Row],[Date_rapport]], 2))</f>
        <v>44656</v>
      </c>
    </row>
    <row r="2897" spans="1:10" x14ac:dyDescent="0.2">
      <c r="A2897" s="28" t="s">
        <v>516</v>
      </c>
      <c r="B2897" t="s">
        <v>9</v>
      </c>
      <c r="C2897" s="28" t="s">
        <v>355</v>
      </c>
      <c r="D2897" t="s">
        <v>356</v>
      </c>
      <c r="E2897" t="s">
        <v>2</v>
      </c>
      <c r="F2897" t="str">
        <f>INDEX(tbl_produits[Nom normalisé], MATCH(tbl_data[[#This Row],[Spécialité]], tbl_produits[Nom original], 0))</f>
        <v>TARKA LP 240 mg/2 mg, comprimé pelliculé à libération prolongée</v>
      </c>
      <c r="G2897" t="str">
        <f>INDEX(tbl_produits[Classe nom], MATCH(tbl_data[[#This Row],[NORM_Spécialité]], tbl_produits[Nom normalisé], 0))</f>
        <v>Système cardiovasculaire</v>
      </c>
      <c r="H2897">
        <f>YEAR(tbl_data[[#This Row],[Date_rapport]])</f>
        <v>2022</v>
      </c>
      <c r="I2897" t="str">
        <f>INDEX(tbl_produits[Molécule extraite], MATCH(tbl_data[[#This Row],[NORM_Spécialité]], tbl_produits[Nom normalisé], 0))</f>
        <v>Trandolapril/Vérapamil</v>
      </c>
      <c r="J2897" s="34">
        <f>DATE(LEFT(tbl_data[[#This Row],[Date_rapport]], 4), MID(tbl_data[[#This Row],[Date_rapport]], 6, 2), RIGHT(tbl_data[[#This Row],[Date_rapport]], 2))</f>
        <v>44656</v>
      </c>
    </row>
    <row r="2898" spans="1:10" x14ac:dyDescent="0.2">
      <c r="A2898" s="28" t="s">
        <v>516</v>
      </c>
      <c r="B2898" t="s">
        <v>9</v>
      </c>
      <c r="C2898" s="28" t="s">
        <v>355</v>
      </c>
      <c r="D2898" t="s">
        <v>357</v>
      </c>
      <c r="E2898" t="s">
        <v>2</v>
      </c>
      <c r="F2898" t="str">
        <f>INDEX(tbl_produits[Nom normalisé], MATCH(tbl_data[[#This Row],[Spécialité]], tbl_produits[Nom original], 0))</f>
        <v>TARKA LP 240 mg/4 mg, comprimé pelliculé à libération prolongée</v>
      </c>
      <c r="G2898" t="str">
        <f>INDEX(tbl_produits[Classe nom], MATCH(tbl_data[[#This Row],[NORM_Spécialité]], tbl_produits[Nom normalisé], 0))</f>
        <v>Système cardiovasculaire</v>
      </c>
      <c r="H2898">
        <f>YEAR(tbl_data[[#This Row],[Date_rapport]])</f>
        <v>2022</v>
      </c>
      <c r="I2898" t="str">
        <f>INDEX(tbl_produits[Molécule extraite], MATCH(tbl_data[[#This Row],[NORM_Spécialité]], tbl_produits[Nom normalisé], 0))</f>
        <v>Trandolapril/Vérapamil</v>
      </c>
      <c r="J2898" s="34">
        <f>DATE(LEFT(tbl_data[[#This Row],[Date_rapport]], 4), MID(tbl_data[[#This Row],[Date_rapport]], 6, 2), RIGHT(tbl_data[[#This Row],[Date_rapport]], 2))</f>
        <v>44656</v>
      </c>
    </row>
    <row r="2899" spans="1:10" x14ac:dyDescent="0.2">
      <c r="A2899" s="28" t="s">
        <v>516</v>
      </c>
      <c r="B2899" t="s">
        <v>6</v>
      </c>
      <c r="C2899" s="28" t="s">
        <v>358</v>
      </c>
      <c r="D2899" t="s">
        <v>120</v>
      </c>
      <c r="E2899" t="s">
        <v>358</v>
      </c>
      <c r="F2899" t="str">
        <f>INDEX(tbl_produits[Nom normalisé], MATCH(tbl_data[[#This Row],[Spécialité]], tbl_produits[Nom original], 0))</f>
        <v>LAROSCORBINE 1g/5ml, solution injectable</v>
      </c>
      <c r="G2899" t="str">
        <f>INDEX(tbl_produits[Classe nom], MATCH(tbl_data[[#This Row],[NORM_Spécialité]], tbl_produits[Nom normalisé], 0))</f>
        <v>Voies digestives et métabolisme</v>
      </c>
      <c r="H2899">
        <f>YEAR(tbl_data[[#This Row],[Date_rapport]])</f>
        <v>2022</v>
      </c>
      <c r="I2899" t="str">
        <f>INDEX(tbl_produits[Molécule extraite], MATCH(tbl_data[[#This Row],[NORM_Spécialité]], tbl_produits[Nom normalisé], 0))</f>
        <v>Acide ascorbique</v>
      </c>
      <c r="J2899" s="34">
        <f>DATE(LEFT(tbl_data[[#This Row],[Date_rapport]], 4), MID(tbl_data[[#This Row],[Date_rapport]], 6, 2), RIGHT(tbl_data[[#This Row],[Date_rapport]], 2))</f>
        <v>44656</v>
      </c>
    </row>
    <row r="2900" spans="1:10" x14ac:dyDescent="0.2">
      <c r="A2900" s="28" t="s">
        <v>516</v>
      </c>
      <c r="B2900" t="s">
        <v>6</v>
      </c>
      <c r="C2900" s="28" t="s">
        <v>360</v>
      </c>
      <c r="D2900" t="s">
        <v>93</v>
      </c>
      <c r="E2900" t="s">
        <v>293</v>
      </c>
      <c r="F2900" t="str">
        <f>INDEX(tbl_produits[Nom normalisé], MATCH(tbl_data[[#This Row],[Spécialité]], tbl_produits[Nom original], 0))</f>
        <v>LEVODOPA CARBIDOPA TEVA 100 mg/10 mg, comprimé sécable</v>
      </c>
      <c r="G2900" t="str">
        <f>INDEX(tbl_produits[Classe nom], MATCH(tbl_data[[#This Row],[NORM_Spécialité]], tbl_produits[Nom normalisé], 0))</f>
        <v>Système nerveux</v>
      </c>
      <c r="H2900">
        <f>YEAR(tbl_data[[#This Row],[Date_rapport]])</f>
        <v>2022</v>
      </c>
      <c r="I2900" t="str">
        <f>INDEX(tbl_produits[Molécule extraite], MATCH(tbl_data[[#This Row],[NORM_Spécialité]], tbl_produits[Nom normalisé], 0))</f>
        <v>Lévodopa / bensérazide base</v>
      </c>
      <c r="J2900" s="34">
        <f>DATE(LEFT(tbl_data[[#This Row],[Date_rapport]], 4), MID(tbl_data[[#This Row],[Date_rapport]], 6, 2), RIGHT(tbl_data[[#This Row],[Date_rapport]], 2))</f>
        <v>44656</v>
      </c>
    </row>
    <row r="2901" spans="1:10" x14ac:dyDescent="0.2">
      <c r="A2901" s="28" t="s">
        <v>516</v>
      </c>
      <c r="B2901" t="s">
        <v>3</v>
      </c>
      <c r="C2901" s="28" t="s">
        <v>360</v>
      </c>
      <c r="D2901" t="s">
        <v>361</v>
      </c>
      <c r="E2901" t="s">
        <v>2</v>
      </c>
      <c r="F2901" t="str">
        <f>INDEX(tbl_produits[Nom normalisé], MATCH(tbl_data[[#This Row],[Spécialité]], tbl_produits[Nom original], 0))</f>
        <v>DIPENTUM  250 mg comprimé et DIPENTUM 500 mg comprimé</v>
      </c>
      <c r="G2901" t="str">
        <f>INDEX(tbl_produits[Classe nom], MATCH(tbl_data[[#This Row],[NORM_Spécialité]], tbl_produits[Nom normalisé], 0))</f>
        <v>Voies digestives et métabolisme</v>
      </c>
      <c r="H2901">
        <f>YEAR(tbl_data[[#This Row],[Date_rapport]])</f>
        <v>2022</v>
      </c>
      <c r="I2901" t="str">
        <f>INDEX(tbl_produits[Molécule extraite], MATCH(tbl_data[[#This Row],[NORM_Spécialité]], tbl_produits[Nom normalisé], 0))</f>
        <v>Olsalazine sodique</v>
      </c>
      <c r="J2901" s="34">
        <f>DATE(LEFT(tbl_data[[#This Row],[Date_rapport]], 4), MID(tbl_data[[#This Row],[Date_rapport]], 6, 2), RIGHT(tbl_data[[#This Row],[Date_rapport]], 2))</f>
        <v>44656</v>
      </c>
    </row>
    <row r="2902" spans="1:10" x14ac:dyDescent="0.2">
      <c r="A2902" s="28" t="s">
        <v>516</v>
      </c>
      <c r="B2902" t="s">
        <v>6</v>
      </c>
      <c r="C2902" s="28" t="s">
        <v>363</v>
      </c>
      <c r="D2902" t="s">
        <v>63</v>
      </c>
      <c r="E2902" t="s">
        <v>363</v>
      </c>
      <c r="F2902" t="str">
        <f>INDEX(tbl_produits[Nom normalisé], MATCH(tbl_data[[#This Row],[Spécialité]], tbl_produits[Nom original], 0))</f>
        <v>EMEND 125 mg</v>
      </c>
      <c r="G2902" t="str">
        <f>INDEX(tbl_produits[Classe nom], MATCH(tbl_data[[#This Row],[NORM_Spécialité]], tbl_produits[Nom normalisé], 0))</f>
        <v>Voies digestives et métabolisme</v>
      </c>
      <c r="H2902">
        <f>YEAR(tbl_data[[#This Row],[Date_rapport]])</f>
        <v>2022</v>
      </c>
      <c r="I2902" t="str">
        <f>INDEX(tbl_produits[Molécule extraite], MATCH(tbl_data[[#This Row],[NORM_Spécialité]], tbl_produits[Nom normalisé], 0))</f>
        <v>Aprépitant</v>
      </c>
      <c r="J2902" s="34">
        <f>DATE(LEFT(tbl_data[[#This Row],[Date_rapport]], 4), MID(tbl_data[[#This Row],[Date_rapport]], 6, 2), RIGHT(tbl_data[[#This Row],[Date_rapport]], 2))</f>
        <v>44656</v>
      </c>
    </row>
    <row r="2903" spans="1:10" x14ac:dyDescent="0.2">
      <c r="A2903" s="28" t="s">
        <v>516</v>
      </c>
      <c r="B2903" t="s">
        <v>9</v>
      </c>
      <c r="C2903" s="28" t="s">
        <v>363</v>
      </c>
      <c r="D2903" t="s">
        <v>364</v>
      </c>
      <c r="E2903" t="s">
        <v>2</v>
      </c>
      <c r="F2903" t="str">
        <f>INDEX(tbl_produits[Nom normalisé], MATCH(tbl_data[[#This Row],[Spécialité]], tbl_produits[Nom original], 0))</f>
        <v>TARKA LP 180 mg/2 mg, comprimé pelliculé à libération prolongée</v>
      </c>
      <c r="G2903" t="str">
        <f>INDEX(tbl_produits[Classe nom], MATCH(tbl_data[[#This Row],[NORM_Spécialité]], tbl_produits[Nom normalisé], 0))</f>
        <v>Système cardiovasculaire</v>
      </c>
      <c r="H2903">
        <f>YEAR(tbl_data[[#This Row],[Date_rapport]])</f>
        <v>2022</v>
      </c>
      <c r="I2903" t="str">
        <f>INDEX(tbl_produits[Molécule extraite], MATCH(tbl_data[[#This Row],[NORM_Spécialité]], tbl_produits[Nom normalisé], 0))</f>
        <v>Trandolapril/Vérapamil</v>
      </c>
      <c r="J2903" s="34">
        <f>DATE(LEFT(tbl_data[[#This Row],[Date_rapport]], 4), MID(tbl_data[[#This Row],[Date_rapport]], 6, 2), RIGHT(tbl_data[[#This Row],[Date_rapport]], 2))</f>
        <v>44656</v>
      </c>
    </row>
    <row r="2904" spans="1:10" x14ac:dyDescent="0.2">
      <c r="A2904" s="28" t="s">
        <v>516</v>
      </c>
      <c r="B2904" t="s">
        <v>9</v>
      </c>
      <c r="C2904" s="28" t="s">
        <v>365</v>
      </c>
      <c r="D2904" t="s">
        <v>366</v>
      </c>
      <c r="E2904" t="s">
        <v>2</v>
      </c>
      <c r="F2904" t="str">
        <f>INDEX(tbl_produits[Nom normalisé], MATCH(tbl_data[[#This Row],[Spécialité]], tbl_produits[Nom original], 0))</f>
        <v>INFRACYANINE 25 mg/10 ml, poudre et solvant pour solution injectable</v>
      </c>
      <c r="G2904" t="str">
        <f>INDEX(tbl_produits[Classe nom], MATCH(tbl_data[[#This Row],[NORM_Spécialité]], tbl_produits[Nom normalisé], 0))</f>
        <v>Divers</v>
      </c>
      <c r="H2904">
        <f>YEAR(tbl_data[[#This Row],[Date_rapport]])</f>
        <v>2022</v>
      </c>
      <c r="I2904" t="str">
        <f>INDEX(tbl_produits[Molécule extraite], MATCH(tbl_data[[#This Row],[NORM_Spécialité]], tbl_produits[Nom normalisé], 0))</f>
        <v>Indocyanine verte</v>
      </c>
      <c r="J2904" s="34">
        <f>DATE(LEFT(tbl_data[[#This Row],[Date_rapport]], 4), MID(tbl_data[[#This Row],[Date_rapport]], 6, 2), RIGHT(tbl_data[[#This Row],[Date_rapport]], 2))</f>
        <v>44656</v>
      </c>
    </row>
    <row r="2905" spans="1:10" x14ac:dyDescent="0.2">
      <c r="A2905" s="28" t="s">
        <v>516</v>
      </c>
      <c r="B2905" t="s">
        <v>6</v>
      </c>
      <c r="C2905" s="28" t="s">
        <v>365</v>
      </c>
      <c r="D2905" t="s">
        <v>367</v>
      </c>
      <c r="E2905" t="s">
        <v>328</v>
      </c>
      <c r="F2905" t="str">
        <f>INDEX(tbl_produits[Nom normalisé], MATCH(tbl_data[[#This Row],[Spécialité]], tbl_produits[Nom original], 0))</f>
        <v>EXTENCILLINE 1,2 MUI et 2,4 MUI, poudre et solvant pour suspension injectable IM</v>
      </c>
      <c r="G2905" t="str">
        <f>INDEX(tbl_produits[Classe nom], MATCH(tbl_data[[#This Row],[NORM_Spécialité]], tbl_produits[Nom normalisé], 0))</f>
        <v>Anti-infectieux à usage systémique</v>
      </c>
      <c r="H2905">
        <f>YEAR(tbl_data[[#This Row],[Date_rapport]])</f>
        <v>2022</v>
      </c>
      <c r="I2905" t="str">
        <f>INDEX(tbl_produits[Molécule extraite], MATCH(tbl_data[[#This Row],[NORM_Spécialité]], tbl_produits[Nom normalisé], 0))</f>
        <v>Benzathine benzylpénicilline</v>
      </c>
      <c r="J2905" s="34">
        <f>DATE(LEFT(tbl_data[[#This Row],[Date_rapport]], 4), MID(tbl_data[[#This Row],[Date_rapport]], 6, 2), RIGHT(tbl_data[[#This Row],[Date_rapport]], 2))</f>
        <v>44656</v>
      </c>
    </row>
    <row r="2906" spans="1:10" x14ac:dyDescent="0.2">
      <c r="A2906" s="28" t="s">
        <v>516</v>
      </c>
      <c r="B2906" t="s">
        <v>6</v>
      </c>
      <c r="C2906" s="28" t="s">
        <v>304</v>
      </c>
      <c r="D2906" t="s">
        <v>98</v>
      </c>
      <c r="E2906" t="s">
        <v>1619</v>
      </c>
      <c r="F2906" t="str">
        <f>INDEX(tbl_produits[Nom normalisé], MATCH(tbl_data[[#This Row],[Spécialité]], tbl_produits[Nom original], 0))</f>
        <v>ALKERAN 50 mg/10 ml, lyophilisat et solution pour usage parentéral (I.V.)</v>
      </c>
      <c r="G2906" t="str">
        <f>INDEX(tbl_produits[Classe nom], MATCH(tbl_data[[#This Row],[NORM_Spécialité]], tbl_produits[Nom normalisé], 0))</f>
        <v>Antinéoplasiques et immunomodulateurs</v>
      </c>
      <c r="H2906">
        <f>YEAR(tbl_data[[#This Row],[Date_rapport]])</f>
        <v>2022</v>
      </c>
      <c r="I2906" t="str">
        <f>INDEX(tbl_produits[Molécule extraite], MATCH(tbl_data[[#This Row],[NORM_Spécialité]], tbl_produits[Nom normalisé], 0))</f>
        <v>Melphalan (Chlorhydrate)</v>
      </c>
      <c r="J2906" s="34">
        <f>DATE(LEFT(tbl_data[[#This Row],[Date_rapport]], 4), MID(tbl_data[[#This Row],[Date_rapport]], 6, 2), RIGHT(tbl_data[[#This Row],[Date_rapport]], 2))</f>
        <v>44656</v>
      </c>
    </row>
    <row r="2907" spans="1:10" x14ac:dyDescent="0.2">
      <c r="A2907" s="28" t="s">
        <v>516</v>
      </c>
      <c r="B2907" t="s">
        <v>6</v>
      </c>
      <c r="C2907" s="28" t="s">
        <v>307</v>
      </c>
      <c r="D2907" t="s">
        <v>167</v>
      </c>
      <c r="E2907" t="s">
        <v>1619</v>
      </c>
      <c r="F2907" t="str">
        <f>INDEX(tbl_produits[Nom normalisé], MATCH(tbl_data[[#This Row],[Spécialité]], tbl_produits[Nom original], 0))</f>
        <v>POLARAMINE 5 mg/1 ml, solution injectable</v>
      </c>
      <c r="G2907" t="str">
        <f>INDEX(tbl_produits[Classe nom], MATCH(tbl_data[[#This Row],[NORM_Spécialité]], tbl_produits[Nom normalisé], 0))</f>
        <v>Système respiratoire</v>
      </c>
      <c r="H2907">
        <f>YEAR(tbl_data[[#This Row],[Date_rapport]])</f>
        <v>2022</v>
      </c>
      <c r="I2907" t="str">
        <f>INDEX(tbl_produits[Molécule extraite], MATCH(tbl_data[[#This Row],[NORM_Spécialité]], tbl_produits[Nom normalisé], 0))</f>
        <v>Dexchlorphéniramine</v>
      </c>
      <c r="J2907" s="34">
        <f>DATE(LEFT(tbl_data[[#This Row],[Date_rapport]], 4), MID(tbl_data[[#This Row],[Date_rapport]], 6, 2), RIGHT(tbl_data[[#This Row],[Date_rapport]], 2))</f>
        <v>44656</v>
      </c>
    </row>
    <row r="2908" spans="1:10" x14ac:dyDescent="0.2">
      <c r="A2908" s="28" t="s">
        <v>516</v>
      </c>
      <c r="B2908" t="s">
        <v>6</v>
      </c>
      <c r="C2908" s="28" t="s">
        <v>307</v>
      </c>
      <c r="D2908" t="s">
        <v>308</v>
      </c>
      <c r="E2908" t="s">
        <v>1620</v>
      </c>
      <c r="F2908" t="str">
        <f>INDEX(tbl_produits[Nom normalisé], MATCH(tbl_data[[#This Row],[Spécialité]], tbl_produits[Nom original], 0))</f>
        <v>NINLARO 2,3 mg, gélule</v>
      </c>
      <c r="G2908" t="str">
        <f>INDEX(tbl_produits[Classe nom], MATCH(tbl_data[[#This Row],[NORM_Spécialité]], tbl_produits[Nom normalisé], 0))</f>
        <v>Antinéoplasiques et immunomodulateurs</v>
      </c>
      <c r="H2908">
        <f>YEAR(tbl_data[[#This Row],[Date_rapport]])</f>
        <v>2022</v>
      </c>
      <c r="I2908" t="str">
        <f>INDEX(tbl_produits[Molécule extraite], MATCH(tbl_data[[#This Row],[NORM_Spécialité]], tbl_produits[Nom normalisé], 0))</f>
        <v>Ixazomib</v>
      </c>
      <c r="J2908" s="34">
        <f>DATE(LEFT(tbl_data[[#This Row],[Date_rapport]], 4), MID(tbl_data[[#This Row],[Date_rapport]], 6, 2), RIGHT(tbl_data[[#This Row],[Date_rapport]], 2))</f>
        <v>44656</v>
      </c>
    </row>
    <row r="2909" spans="1:10" x14ac:dyDescent="0.2">
      <c r="A2909" s="28" t="s">
        <v>516</v>
      </c>
      <c r="B2909" t="s">
        <v>9</v>
      </c>
      <c r="C2909" s="28" t="s">
        <v>313</v>
      </c>
      <c r="D2909" t="s">
        <v>314</v>
      </c>
      <c r="E2909" t="s">
        <v>2</v>
      </c>
      <c r="F2909" t="str">
        <f>INDEX(tbl_produits[Nom normalisé], MATCH(tbl_data[[#This Row],[Spécialité]], tbl_produits[Nom original], 0))</f>
        <v>KARDEGIC 160 mg, poudre pour solution buvable en sachet</v>
      </c>
      <c r="G2909" t="str">
        <f>INDEX(tbl_produits[Classe nom], MATCH(tbl_data[[#This Row],[NORM_Spécialité]], tbl_produits[Nom normalisé], 0))</f>
        <v>Système nerveux</v>
      </c>
      <c r="H2909">
        <f>YEAR(tbl_data[[#This Row],[Date_rapport]])</f>
        <v>2022</v>
      </c>
      <c r="I2909" t="str">
        <f>INDEX(tbl_produits[Molécule extraite], MATCH(tbl_data[[#This Row],[NORM_Spécialité]], tbl_produits[Nom normalisé], 0))</f>
        <v>DL-lysine (acétylsalicylate de)</v>
      </c>
      <c r="J2909" s="34">
        <f>DATE(LEFT(tbl_data[[#This Row],[Date_rapport]], 4), MID(tbl_data[[#This Row],[Date_rapport]], 6, 2), RIGHT(tbl_data[[#This Row],[Date_rapport]], 2))</f>
        <v>44656</v>
      </c>
    </row>
    <row r="2910" spans="1:10" x14ac:dyDescent="0.2">
      <c r="A2910" s="28" t="s">
        <v>516</v>
      </c>
      <c r="B2910" t="s">
        <v>11</v>
      </c>
      <c r="C2910" s="28" t="s">
        <v>315</v>
      </c>
      <c r="D2910" t="s">
        <v>316</v>
      </c>
      <c r="E2910" t="s">
        <v>2</v>
      </c>
      <c r="F2910" t="str">
        <f>INDEX(tbl_produits[Nom normalisé], MATCH(tbl_data[[#This Row],[Spécialité]], tbl_produits[Nom original], 0))</f>
        <v>ACADIONE 250 mg, comprimé dragéifié</v>
      </c>
      <c r="G2910" t="str">
        <f>INDEX(tbl_produits[Classe nom], MATCH(tbl_data[[#This Row],[NORM_Spécialité]], tbl_produits[Nom normalisé], 0))</f>
        <v xml:space="preserve">Système musculo-squelettique </v>
      </c>
      <c r="H2910">
        <f>YEAR(tbl_data[[#This Row],[Date_rapport]])</f>
        <v>2022</v>
      </c>
      <c r="I2910" t="str">
        <f>INDEX(tbl_produits[Molécule extraite], MATCH(tbl_data[[#This Row],[NORM_Spécialité]], tbl_produits[Nom normalisé], 0))</f>
        <v>Tiopronine</v>
      </c>
      <c r="J2910" s="34">
        <f>DATE(LEFT(tbl_data[[#This Row],[Date_rapport]], 4), MID(tbl_data[[#This Row],[Date_rapport]], 6, 2), RIGHT(tbl_data[[#This Row],[Date_rapport]], 2))</f>
        <v>44656</v>
      </c>
    </row>
    <row r="2911" spans="1:10" x14ac:dyDescent="0.2">
      <c r="A2911" s="28" t="s">
        <v>516</v>
      </c>
      <c r="B2911" t="s">
        <v>3</v>
      </c>
      <c r="C2911" s="28" t="s">
        <v>315</v>
      </c>
      <c r="D2911" t="s">
        <v>18</v>
      </c>
      <c r="E2911" t="s">
        <v>2</v>
      </c>
      <c r="F2911" t="str">
        <f>INDEX(tbl_produits[Nom normalisé], MATCH(tbl_data[[#This Row],[Spécialité]], tbl_produits[Nom original], 0))</f>
        <v>BELUSTINE 40 mg, gélule</v>
      </c>
      <c r="G2911" t="str">
        <f>INDEX(tbl_produits[Classe nom], MATCH(tbl_data[[#This Row],[NORM_Spécialité]], tbl_produits[Nom normalisé], 0))</f>
        <v>Antinéoplasiques et immunomodulateurs</v>
      </c>
      <c r="H2911">
        <f>YEAR(tbl_data[[#This Row],[Date_rapport]])</f>
        <v>2022</v>
      </c>
      <c r="I2911" t="str">
        <f>INDEX(tbl_produits[Molécule extraite], MATCH(tbl_data[[#This Row],[NORM_Spécialité]], tbl_produits[Nom normalisé], 0))</f>
        <v>Lomustine</v>
      </c>
      <c r="J2911" s="34">
        <f>DATE(LEFT(tbl_data[[#This Row],[Date_rapport]], 4), MID(tbl_data[[#This Row],[Date_rapport]], 6, 2), RIGHT(tbl_data[[#This Row],[Date_rapport]], 2))</f>
        <v>44656</v>
      </c>
    </row>
    <row r="2912" spans="1:10" x14ac:dyDescent="0.2">
      <c r="A2912" s="28" t="s">
        <v>516</v>
      </c>
      <c r="B2912" t="s">
        <v>3</v>
      </c>
      <c r="C2912" s="28" t="s">
        <v>325</v>
      </c>
      <c r="D2912" t="s">
        <v>35</v>
      </c>
      <c r="E2912" t="s">
        <v>2</v>
      </c>
      <c r="F2912" t="str">
        <f>INDEX(tbl_produits[Nom normalisé], MATCH(tbl_data[[#This Row],[Spécialité]], tbl_produits[Nom original], 0))</f>
        <v>TOMUDEX 2 mg, poudre pour solution pour perfusion</v>
      </c>
      <c r="G2912" t="str">
        <f>INDEX(tbl_produits[Classe nom], MATCH(tbl_data[[#This Row],[NORM_Spécialité]], tbl_produits[Nom normalisé], 0))</f>
        <v>Antinéoplasiques et immunomodulateurs</v>
      </c>
      <c r="H2912">
        <f>YEAR(tbl_data[[#This Row],[Date_rapport]])</f>
        <v>2022</v>
      </c>
      <c r="I2912" t="str">
        <f>INDEX(tbl_produits[Molécule extraite], MATCH(tbl_data[[#This Row],[NORM_Spécialité]], tbl_produits[Nom normalisé], 0))</f>
        <v>Raltitrexed</v>
      </c>
      <c r="J2912" s="34">
        <f>DATE(LEFT(tbl_data[[#This Row],[Date_rapport]], 4), MID(tbl_data[[#This Row],[Date_rapport]], 6, 2), RIGHT(tbl_data[[#This Row],[Date_rapport]], 2))</f>
        <v>44656</v>
      </c>
    </row>
    <row r="2913" spans="1:10" x14ac:dyDescent="0.2">
      <c r="A2913" s="28" t="s">
        <v>516</v>
      </c>
      <c r="B2913" t="s">
        <v>6</v>
      </c>
      <c r="C2913" s="28" t="s">
        <v>326</v>
      </c>
      <c r="D2913" t="s">
        <v>327</v>
      </c>
      <c r="E2913" t="s">
        <v>326</v>
      </c>
      <c r="F2913" t="str">
        <f>INDEX(tbl_produits[Nom normalisé], MATCH(tbl_data[[#This Row],[Spécialité]], tbl_produits[Nom original], 0))</f>
        <v>NOXAFIL 300 mg,  solution à diluer pour perfusion</v>
      </c>
      <c r="G2913" t="str">
        <f>INDEX(tbl_produits[Classe nom], MATCH(tbl_data[[#This Row],[NORM_Spécialité]], tbl_produits[Nom normalisé], 0))</f>
        <v>Anti-infectieux à usage systémique</v>
      </c>
      <c r="H2913">
        <f>YEAR(tbl_data[[#This Row],[Date_rapport]])</f>
        <v>2022</v>
      </c>
      <c r="I2913" t="str">
        <f>INDEX(tbl_produits[Molécule extraite], MATCH(tbl_data[[#This Row],[NORM_Spécialité]], tbl_produits[Nom normalisé], 0))</f>
        <v>Posaconazole</v>
      </c>
      <c r="J2913" s="34">
        <f>DATE(LEFT(tbl_data[[#This Row],[Date_rapport]], 4), MID(tbl_data[[#This Row],[Date_rapport]], 6, 2), RIGHT(tbl_data[[#This Row],[Date_rapport]], 2))</f>
        <v>44656</v>
      </c>
    </row>
    <row r="2914" spans="1:10" x14ac:dyDescent="0.2">
      <c r="A2914" s="28" t="s">
        <v>516</v>
      </c>
      <c r="B2914" t="s">
        <v>3</v>
      </c>
      <c r="C2914" s="28" t="s">
        <v>328</v>
      </c>
      <c r="D2914" t="s">
        <v>261</v>
      </c>
      <c r="E2914" t="s">
        <v>2</v>
      </c>
      <c r="F2914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2914" t="str">
        <f>INDEX(tbl_produits[Classe nom], MATCH(tbl_data[[#This Row],[NORM_Spécialité]], tbl_produits[Nom normalisé], 0))</f>
        <v>Système nerveux</v>
      </c>
      <c r="H2914">
        <f>YEAR(tbl_data[[#This Row],[Date_rapport]])</f>
        <v>2022</v>
      </c>
      <c r="I2914" t="str">
        <f>INDEX(tbl_produits[Molécule extraite], MATCH(tbl_data[[#This Row],[NORM_Spécialité]], tbl_produits[Nom normalisé], 0))</f>
        <v>Varenicline</v>
      </c>
      <c r="J2914" s="34">
        <f>DATE(LEFT(tbl_data[[#This Row],[Date_rapport]], 4), MID(tbl_data[[#This Row],[Date_rapport]], 6, 2), RIGHT(tbl_data[[#This Row],[Date_rapport]], 2))</f>
        <v>44656</v>
      </c>
    </row>
    <row r="2915" spans="1:10" x14ac:dyDescent="0.2">
      <c r="A2915" s="28" t="s">
        <v>516</v>
      </c>
      <c r="B2915" t="s">
        <v>3</v>
      </c>
      <c r="C2915" s="28" t="s">
        <v>329</v>
      </c>
      <c r="D2915" t="s">
        <v>332</v>
      </c>
      <c r="E2915" t="s">
        <v>2</v>
      </c>
      <c r="F2915" t="str">
        <f>INDEX(tbl_produits[Nom normalisé], MATCH(tbl_data[[#This Row],[Spécialité]], tbl_produits[Nom original], 0))</f>
        <v>EXACYL 1 g/10 ml,  solution buvable</v>
      </c>
      <c r="G2915" t="str">
        <f>INDEX(tbl_produits[Classe nom], MATCH(tbl_data[[#This Row],[NORM_Spécialité]], tbl_produits[Nom normalisé], 0))</f>
        <v>Sang et organes hématopoïétiques</v>
      </c>
      <c r="H2915">
        <f>YEAR(tbl_data[[#This Row],[Date_rapport]])</f>
        <v>2022</v>
      </c>
      <c r="I2915" t="str">
        <f>INDEX(tbl_produits[Molécule extraite], MATCH(tbl_data[[#This Row],[NORM_Spécialité]], tbl_produits[Nom normalisé], 0))</f>
        <v>Tranexamique (acide)</v>
      </c>
      <c r="J2915" s="34">
        <f>DATE(LEFT(tbl_data[[#This Row],[Date_rapport]], 4), MID(tbl_data[[#This Row],[Date_rapport]], 6, 2), RIGHT(tbl_data[[#This Row],[Date_rapport]], 2))</f>
        <v>44656</v>
      </c>
    </row>
    <row r="2916" spans="1:10" x14ac:dyDescent="0.2">
      <c r="A2916" s="28" t="s">
        <v>516</v>
      </c>
      <c r="B2916" t="s">
        <v>6</v>
      </c>
      <c r="C2916" s="28" t="s">
        <v>329</v>
      </c>
      <c r="D2916" t="s">
        <v>131</v>
      </c>
      <c r="E2916" t="s">
        <v>329</v>
      </c>
      <c r="F2916" t="str">
        <f>INDEX(tbl_produits[Nom normalisé], MATCH(tbl_data[[#This Row],[Spécialité]], tbl_produits[Nom original], 0))</f>
        <v>ETOMIDATE LIPURO 20 mg/10 ml, émulsion injectable</v>
      </c>
      <c r="G2916" t="str">
        <f>INDEX(tbl_produits[Classe nom], MATCH(tbl_data[[#This Row],[NORM_Spécialité]], tbl_produits[Nom normalisé], 0))</f>
        <v>Système nerveux</v>
      </c>
      <c r="H2916">
        <f>YEAR(tbl_data[[#This Row],[Date_rapport]])</f>
        <v>2022</v>
      </c>
      <c r="I2916" t="str">
        <f>INDEX(tbl_produits[Molécule extraite], MATCH(tbl_data[[#This Row],[NORM_Spécialité]], tbl_produits[Nom normalisé], 0))</f>
        <v>Etomidate</v>
      </c>
      <c r="J2916" s="34">
        <f>DATE(LEFT(tbl_data[[#This Row],[Date_rapport]], 4), MID(tbl_data[[#This Row],[Date_rapport]], 6, 2), RIGHT(tbl_data[[#This Row],[Date_rapport]], 2))</f>
        <v>44656</v>
      </c>
    </row>
    <row r="2917" spans="1:10" x14ac:dyDescent="0.2">
      <c r="A2917" s="28" t="s">
        <v>516</v>
      </c>
      <c r="B2917" t="s">
        <v>3</v>
      </c>
      <c r="C2917" s="28" t="s">
        <v>254</v>
      </c>
      <c r="D2917" t="s">
        <v>255</v>
      </c>
      <c r="E2917" t="s">
        <v>2</v>
      </c>
      <c r="F2917" t="str">
        <f>INDEX(tbl_produits[Nom normalisé], MATCH(tbl_data[[#This Row],[Spécialité]], tbl_produits[Nom original], 0))</f>
        <v>BREVIBLOC 10 mg/ml,  solution pour perfusion (poche de 250 ml)</v>
      </c>
      <c r="G2917" t="str">
        <f>INDEX(tbl_produits[Classe nom], MATCH(tbl_data[[#This Row],[NORM_Spécialité]], tbl_produits[Nom normalisé], 0))</f>
        <v>Système cardiovasculaire</v>
      </c>
      <c r="H2917">
        <f>YEAR(tbl_data[[#This Row],[Date_rapport]])</f>
        <v>2022</v>
      </c>
      <c r="I2917" t="str">
        <f>INDEX(tbl_produits[Molécule extraite], MATCH(tbl_data[[#This Row],[NORM_Spécialité]], tbl_produits[Nom normalisé], 0))</f>
        <v>Esmolol (chlorhydrate d')</v>
      </c>
      <c r="J2917" s="34">
        <f>DATE(LEFT(tbl_data[[#This Row],[Date_rapport]], 4), MID(tbl_data[[#This Row],[Date_rapport]], 6, 2), RIGHT(tbl_data[[#This Row],[Date_rapport]], 2))</f>
        <v>44656</v>
      </c>
    </row>
    <row r="2918" spans="1:10" x14ac:dyDescent="0.2">
      <c r="A2918" s="28" t="s">
        <v>516</v>
      </c>
      <c r="B2918" t="s">
        <v>11</v>
      </c>
      <c r="C2918" s="28" t="s">
        <v>257</v>
      </c>
      <c r="D2918" t="s">
        <v>258</v>
      </c>
      <c r="E2918" t="s">
        <v>2</v>
      </c>
      <c r="F2918" t="str">
        <f>INDEX(tbl_produits[Nom normalisé], MATCH(tbl_data[[#This Row],[Spécialité]], tbl_produits[Nom original], 0))</f>
        <v>MEXILETINE AP-HP 200 mg, gélule - Mise à disposition de NAMUSCLA 167 mg, gélule</v>
      </c>
      <c r="G2918" t="str">
        <f>INDEX(tbl_produits[Classe nom], MATCH(tbl_data[[#This Row],[NORM_Spécialité]], tbl_produits[Nom normalisé], 0))</f>
        <v>Système cardiovasculaire</v>
      </c>
      <c r="H2918">
        <f>YEAR(tbl_data[[#This Row],[Date_rapport]])</f>
        <v>2022</v>
      </c>
      <c r="I2918" t="str">
        <f>INDEX(tbl_produits[Molécule extraite], MATCH(tbl_data[[#This Row],[NORM_Spécialité]], tbl_produits[Nom normalisé], 0))</f>
        <v>Mexilétine</v>
      </c>
      <c r="J2918" s="34">
        <f>DATE(LEFT(tbl_data[[#This Row],[Date_rapport]], 4), MID(tbl_data[[#This Row],[Date_rapport]], 6, 2), RIGHT(tbl_data[[#This Row],[Date_rapport]], 2))</f>
        <v>44656</v>
      </c>
    </row>
    <row r="2919" spans="1:10" x14ac:dyDescent="0.2">
      <c r="A2919" s="28" t="s">
        <v>516</v>
      </c>
      <c r="B2919" t="s">
        <v>6</v>
      </c>
      <c r="C2919" s="28" t="s">
        <v>259</v>
      </c>
      <c r="D2919" t="s">
        <v>168</v>
      </c>
      <c r="E2919" t="s">
        <v>259</v>
      </c>
      <c r="F2919" t="str">
        <f>INDEX(tbl_produits[Nom normalisé], MATCH(tbl_data[[#This Row],[Spécialité]], tbl_produits[Nom original], 0))</f>
        <v>PEDIAVEN AP-HP G20, solution pour perfusion, poche bicompartimentée de 1000 ml</v>
      </c>
      <c r="G2919" t="str">
        <f>INDEX(tbl_produits[Classe nom], MATCH(tbl_data[[#This Row],[NORM_Spécialité]], tbl_produits[Nom normalisé], 0))</f>
        <v>Sang et organes hématopoïétiques</v>
      </c>
      <c r="H2919">
        <f>YEAR(tbl_data[[#This Row],[Date_rapport]])</f>
        <v>2022</v>
      </c>
      <c r="I2919" t="str">
        <f>INDEX(tbl_produits[Molécule extraite], MATCH(tbl_data[[#This Row],[NORM_Spécialité]], tbl_produits[Nom normalisé], 0))</f>
        <v>Mélange nutritif</v>
      </c>
      <c r="J2919" s="34">
        <f>DATE(LEFT(tbl_data[[#This Row],[Date_rapport]], 4), MID(tbl_data[[#This Row],[Date_rapport]], 6, 2), RIGHT(tbl_data[[#This Row],[Date_rapport]], 2))</f>
        <v>44656</v>
      </c>
    </row>
    <row r="2920" spans="1:10" x14ac:dyDescent="0.2">
      <c r="A2920" s="28" t="s">
        <v>516</v>
      </c>
      <c r="B2920" t="s">
        <v>6</v>
      </c>
      <c r="C2920" s="28" t="s">
        <v>260</v>
      </c>
      <c r="D2920" t="s">
        <v>156</v>
      </c>
      <c r="E2920" t="s">
        <v>1618</v>
      </c>
      <c r="F2920" t="str">
        <f>INDEX(tbl_produits[Nom normalisé], MATCH(tbl_data[[#This Row],[Spécialité]], tbl_produits[Nom original], 0))</f>
        <v>LEVOTHYROX 88, 112 et 137 microgrammes, comprimé sécable</v>
      </c>
      <c r="G2920" t="str">
        <f>INDEX(tbl_produits[Classe nom], MATCH(tbl_data[[#This Row],[NORM_Spécialité]], tbl_produits[Nom normalisé], 0))</f>
        <v>Hormones systémiques sauf hormones sexuelles et insulines</v>
      </c>
      <c r="H2920">
        <f>YEAR(tbl_data[[#This Row],[Date_rapport]])</f>
        <v>2022</v>
      </c>
      <c r="I2920" t="str">
        <f>INDEX(tbl_produits[Molécule extraite], MATCH(tbl_data[[#This Row],[NORM_Spécialité]], tbl_produits[Nom normalisé], 0))</f>
        <v>Lévothyroxine sodique</v>
      </c>
      <c r="J2920" s="34">
        <f>DATE(LEFT(tbl_data[[#This Row],[Date_rapport]], 4), MID(tbl_data[[#This Row],[Date_rapport]], 6, 2), RIGHT(tbl_data[[#This Row],[Date_rapport]], 2))</f>
        <v>44656</v>
      </c>
    </row>
    <row r="2921" spans="1:10" x14ac:dyDescent="0.2">
      <c r="A2921" s="28" t="s">
        <v>516</v>
      </c>
      <c r="B2921" t="s">
        <v>6</v>
      </c>
      <c r="C2921" s="28" t="s">
        <v>267</v>
      </c>
      <c r="D2921" t="s">
        <v>268</v>
      </c>
      <c r="E2921" t="s">
        <v>267</v>
      </c>
      <c r="F2921" t="str">
        <f>INDEX(tbl_produits[Nom normalisé], MATCH(tbl_data[[#This Row],[Spécialité]], tbl_produits[Nom original], 0))</f>
        <v>TARGRETIN 75 mg, capsule molle</v>
      </c>
      <c r="G2921" t="str">
        <f>INDEX(tbl_produits[Classe nom], MATCH(tbl_data[[#This Row],[NORM_Spécialité]], tbl_produits[Nom normalisé], 0))</f>
        <v>Antinéoplasiques et immunomodulateurs</v>
      </c>
      <c r="H2921">
        <f>YEAR(tbl_data[[#This Row],[Date_rapport]])</f>
        <v>2022</v>
      </c>
      <c r="I2921" t="str">
        <f>INDEX(tbl_produits[Molécule extraite], MATCH(tbl_data[[#This Row],[NORM_Spécialité]], tbl_produits[Nom normalisé], 0))</f>
        <v>Bexarotène</v>
      </c>
      <c r="J2921" s="34">
        <f>DATE(LEFT(tbl_data[[#This Row],[Date_rapport]], 4), MID(tbl_data[[#This Row],[Date_rapport]], 6, 2), RIGHT(tbl_data[[#This Row],[Date_rapport]], 2))</f>
        <v>44656</v>
      </c>
    </row>
    <row r="2922" spans="1:10" x14ac:dyDescent="0.2">
      <c r="A2922" s="28" t="s">
        <v>516</v>
      </c>
      <c r="B2922" t="s">
        <v>6</v>
      </c>
      <c r="C2922" s="28" t="s">
        <v>274</v>
      </c>
      <c r="D2922" t="s">
        <v>245</v>
      </c>
      <c r="E2922" t="s">
        <v>275</v>
      </c>
      <c r="F2922" t="str">
        <f>INDEX(tbl_produits[Nom normalisé], MATCH(tbl_data[[#This Row],[Spécialité]], tbl_produits[Nom original], 0))</f>
        <v>TOBI 300 mg/5 ml,  solution pour inhalation par nébuliseur</v>
      </c>
      <c r="G2922" t="str">
        <f>INDEX(tbl_produits[Classe nom], MATCH(tbl_data[[#This Row],[NORM_Spécialité]], tbl_produits[Nom normalisé], 0))</f>
        <v>Anti-infectieux à usage systémique</v>
      </c>
      <c r="H2922">
        <f>YEAR(tbl_data[[#This Row],[Date_rapport]])</f>
        <v>2022</v>
      </c>
      <c r="I2922" t="str">
        <f>INDEX(tbl_produits[Molécule extraite], MATCH(tbl_data[[#This Row],[NORM_Spécialité]], tbl_produits[Nom normalisé], 0))</f>
        <v>Tobramycine</v>
      </c>
      <c r="J2922" s="34">
        <f>DATE(LEFT(tbl_data[[#This Row],[Date_rapport]], 4), MID(tbl_data[[#This Row],[Date_rapport]], 6, 2), RIGHT(tbl_data[[#This Row],[Date_rapport]], 2))</f>
        <v>44656</v>
      </c>
    </row>
    <row r="2923" spans="1:10" x14ac:dyDescent="0.2">
      <c r="A2923" s="28" t="s">
        <v>516</v>
      </c>
      <c r="B2923" t="s">
        <v>9</v>
      </c>
      <c r="C2923" s="28" t="s">
        <v>275</v>
      </c>
      <c r="D2923" t="s">
        <v>276</v>
      </c>
      <c r="E2923" t="s">
        <v>2</v>
      </c>
      <c r="F2923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2923" t="str">
        <f>INDEX(tbl_produits[Classe nom], MATCH(tbl_data[[#This Row],[NORM_Spécialité]], tbl_produits[Nom normalisé], 0))</f>
        <v>Anti-infectieux à usage systémique</v>
      </c>
      <c r="H2923">
        <f>YEAR(tbl_data[[#This Row],[Date_rapport]])</f>
        <v>2022</v>
      </c>
      <c r="I2923" t="str">
        <f>INDEX(tbl_produits[Molécule extraite], MATCH(tbl_data[[#This Row],[NORM_Spécialité]], tbl_produits[Nom normalisé], 0))</f>
        <v>Immunoglobuline humaine normale (IgG)</v>
      </c>
      <c r="J2923" s="34">
        <f>DATE(LEFT(tbl_data[[#This Row],[Date_rapport]], 4), MID(tbl_data[[#This Row],[Date_rapport]], 6, 2), RIGHT(tbl_data[[#This Row],[Date_rapport]], 2))</f>
        <v>44656</v>
      </c>
    </row>
    <row r="2924" spans="1:10" x14ac:dyDescent="0.2">
      <c r="A2924" s="28" t="s">
        <v>516</v>
      </c>
      <c r="B2924" t="s">
        <v>11</v>
      </c>
      <c r="C2924" s="28" t="s">
        <v>275</v>
      </c>
      <c r="D2924" t="s">
        <v>277</v>
      </c>
      <c r="E2924" t="s">
        <v>2</v>
      </c>
      <c r="F2924" t="str">
        <f>INDEX(tbl_produits[Nom normalisé], MATCH(tbl_data[[#This Row],[Spécialité]], tbl_produits[Nom original], 0))</f>
        <v>NEUROBLOC 5000 U/ml,  solution injectable</v>
      </c>
      <c r="G2924" t="str">
        <f>INDEX(tbl_produits[Classe nom], MATCH(tbl_data[[#This Row],[NORM_Spécialité]], tbl_produits[Nom normalisé], 0))</f>
        <v xml:space="preserve">Système musculo-squelettique </v>
      </c>
      <c r="H2924">
        <f>YEAR(tbl_data[[#This Row],[Date_rapport]])</f>
        <v>2022</v>
      </c>
      <c r="I2924" t="str">
        <f>INDEX(tbl_produits[Molécule extraite], MATCH(tbl_data[[#This Row],[NORM_Spécialité]], tbl_produits[Nom normalisé], 0))</f>
        <v>Toxine botulique de type B</v>
      </c>
      <c r="J2924" s="34">
        <f>DATE(LEFT(tbl_data[[#This Row],[Date_rapport]], 4), MID(tbl_data[[#This Row],[Date_rapport]], 6, 2), RIGHT(tbl_data[[#This Row],[Date_rapport]], 2))</f>
        <v>44656</v>
      </c>
    </row>
    <row r="2925" spans="1:10" x14ac:dyDescent="0.2">
      <c r="A2925" s="28" t="s">
        <v>516</v>
      </c>
      <c r="B2925" t="s">
        <v>6</v>
      </c>
      <c r="C2925" s="28" t="s">
        <v>283</v>
      </c>
      <c r="D2925" t="s">
        <v>128</v>
      </c>
      <c r="E2925" t="s">
        <v>2</v>
      </c>
      <c r="F2925" t="str">
        <f>INDEX(tbl_produits[Nom normalisé], MATCH(tbl_data[[#This Row],[Spécialité]], tbl_produits[Nom original], 0))</f>
        <v>CIPROFLOXACINE ARROW 500mg  comprimé pelliculé</v>
      </c>
      <c r="G2925" t="str">
        <f>INDEX(tbl_produits[Classe nom], MATCH(tbl_data[[#This Row],[NORM_Spécialité]], tbl_produits[Nom normalisé], 0))</f>
        <v>Anti-infectieux à usage systémique</v>
      </c>
      <c r="H2925">
        <f>YEAR(tbl_data[[#This Row],[Date_rapport]])</f>
        <v>2022</v>
      </c>
      <c r="I2925" t="str">
        <f>INDEX(tbl_produits[Molécule extraite], MATCH(tbl_data[[#This Row],[NORM_Spécialité]], tbl_produits[Nom normalisé], 0))</f>
        <v>Ciprofloxacine</v>
      </c>
      <c r="J2925" s="34">
        <f>DATE(LEFT(tbl_data[[#This Row],[Date_rapport]], 4), MID(tbl_data[[#This Row],[Date_rapport]], 6, 2), RIGHT(tbl_data[[#This Row],[Date_rapport]], 2))</f>
        <v>44656</v>
      </c>
    </row>
    <row r="2926" spans="1:10" x14ac:dyDescent="0.2">
      <c r="A2926" s="28" t="s">
        <v>516</v>
      </c>
      <c r="B2926" t="s">
        <v>6</v>
      </c>
      <c r="C2926" s="28" t="s">
        <v>284</v>
      </c>
      <c r="D2926" t="s">
        <v>13</v>
      </c>
      <c r="E2926" t="s">
        <v>1550</v>
      </c>
      <c r="F2926" t="str">
        <f>INDEX(tbl_produits[Nom normalisé], MATCH(tbl_data[[#This Row],[Spécialité]], tbl_produits[Nom original], 0))</f>
        <v>DIGIFAB 40 mg  poudre pour solution pour perfusion</v>
      </c>
      <c r="G2926" t="str">
        <f>INDEX(tbl_produits[Classe nom], MATCH(tbl_data[[#This Row],[NORM_Spécialité]], tbl_produits[Nom normalisé], 0))</f>
        <v>Divers</v>
      </c>
      <c r="H2926">
        <f>YEAR(tbl_data[[#This Row],[Date_rapport]])</f>
        <v>2022</v>
      </c>
      <c r="I2926" t="str">
        <f>INDEX(tbl_produits[Molécule extraite], MATCH(tbl_data[[#This Row],[NORM_Spécialité]], tbl_produits[Nom normalisé], 0))</f>
        <v>Fragments Fab antidigoxine (ovins)</v>
      </c>
      <c r="J2926" s="34">
        <f>DATE(LEFT(tbl_data[[#This Row],[Date_rapport]], 4), MID(tbl_data[[#This Row],[Date_rapport]], 6, 2), RIGHT(tbl_data[[#This Row],[Date_rapport]], 2))</f>
        <v>44656</v>
      </c>
    </row>
    <row r="2927" spans="1:10" x14ac:dyDescent="0.2">
      <c r="A2927" s="28" t="s">
        <v>516</v>
      </c>
      <c r="B2927" t="s">
        <v>11</v>
      </c>
      <c r="C2927" s="28" t="s">
        <v>284</v>
      </c>
      <c r="D2927" t="s">
        <v>12</v>
      </c>
      <c r="E2927" t="s">
        <v>2</v>
      </c>
      <c r="F2927" t="str">
        <f>INDEX(tbl_produits[Nom normalisé], MATCH(tbl_data[[#This Row],[Spécialité]], tbl_produits[Nom original], 0))</f>
        <v>DIGIDOT 80mg, poudre pour solution pour perfusion (Fragment Fab d’immunoglobuline antidigitalique ovin)</v>
      </c>
      <c r="G2927" t="str">
        <f>INDEX(tbl_produits[Classe nom], MATCH(tbl_data[[#This Row],[NORM_Spécialité]], tbl_produits[Nom normalisé], 0))</f>
        <v>Divers</v>
      </c>
      <c r="H2927">
        <f>YEAR(tbl_data[[#This Row],[Date_rapport]])</f>
        <v>2022</v>
      </c>
      <c r="I2927" t="str">
        <f>INDEX(tbl_produits[Molécule extraite], MATCH(tbl_data[[#This Row],[NORM_Spécialité]], tbl_produits[Nom normalisé], 0))</f>
        <v>Fragment Fab d’immunoglobuline antidigitalique ovin</v>
      </c>
      <c r="J2927" s="34">
        <f>DATE(LEFT(tbl_data[[#This Row],[Date_rapport]], 4), MID(tbl_data[[#This Row],[Date_rapport]], 6, 2), RIGHT(tbl_data[[#This Row],[Date_rapport]], 2))</f>
        <v>44656</v>
      </c>
    </row>
    <row r="2928" spans="1:10" x14ac:dyDescent="0.2">
      <c r="A2928" s="28" t="s">
        <v>516</v>
      </c>
      <c r="B2928" t="s">
        <v>6</v>
      </c>
      <c r="C2928" s="28" t="s">
        <v>286</v>
      </c>
      <c r="D2928" t="s">
        <v>197</v>
      </c>
      <c r="E2928" t="s">
        <v>286</v>
      </c>
      <c r="F2928" t="str">
        <f>INDEX(tbl_produits[Nom normalisé], MATCH(tbl_data[[#This Row],[Spécialité]], tbl_produits[Nom original], 0))</f>
        <v>UN-ALFA 2 microgrammes/1 ml, solution injectable IV en ampoule</v>
      </c>
      <c r="G2928" t="str">
        <f>INDEX(tbl_produits[Classe nom], MATCH(tbl_data[[#This Row],[NORM_Spécialité]], tbl_produits[Nom normalisé], 0))</f>
        <v>Voies digestives et métabolisme</v>
      </c>
      <c r="H2928">
        <f>YEAR(tbl_data[[#This Row],[Date_rapport]])</f>
        <v>2022</v>
      </c>
      <c r="I2928" t="str">
        <f>INDEX(tbl_produits[Molécule extraite], MATCH(tbl_data[[#This Row],[NORM_Spécialité]], tbl_produits[Nom normalisé], 0))</f>
        <v>Alfacalcidol </v>
      </c>
      <c r="J2928" s="34">
        <f>DATE(LEFT(tbl_data[[#This Row],[Date_rapport]], 4), MID(tbl_data[[#This Row],[Date_rapport]], 6, 2), RIGHT(tbl_data[[#This Row],[Date_rapport]], 2))</f>
        <v>44656</v>
      </c>
    </row>
    <row r="2929" spans="1:10" x14ac:dyDescent="0.2">
      <c r="A2929" s="28" t="s">
        <v>516</v>
      </c>
      <c r="B2929" t="s">
        <v>3</v>
      </c>
      <c r="C2929" s="28" t="s">
        <v>287</v>
      </c>
      <c r="D2929" t="s">
        <v>248</v>
      </c>
      <c r="E2929" t="s">
        <v>2</v>
      </c>
      <c r="F2929" t="str">
        <f>INDEX(tbl_produits[Nom normalisé], MATCH(tbl_data[[#This Row],[Spécialité]], tbl_produits[Nom original], 0))</f>
        <v>SEMAP 20 mg, comprimé</v>
      </c>
      <c r="G2929" t="str">
        <f>INDEX(tbl_produits[Classe nom], MATCH(tbl_data[[#This Row],[NORM_Spécialité]], tbl_produits[Nom normalisé], 0))</f>
        <v>Système nerveux</v>
      </c>
      <c r="H2929">
        <f>YEAR(tbl_data[[#This Row],[Date_rapport]])</f>
        <v>2022</v>
      </c>
      <c r="I2929" t="str">
        <f>INDEX(tbl_produits[Molécule extraite], MATCH(tbl_data[[#This Row],[NORM_Spécialité]], tbl_produits[Nom normalisé], 0))</f>
        <v>Penfluridol</v>
      </c>
      <c r="J2929" s="34">
        <f>DATE(LEFT(tbl_data[[#This Row],[Date_rapport]], 4), MID(tbl_data[[#This Row],[Date_rapport]], 6, 2), RIGHT(tbl_data[[#This Row],[Date_rapport]], 2))</f>
        <v>44656</v>
      </c>
    </row>
    <row r="2930" spans="1:10" x14ac:dyDescent="0.2">
      <c r="A2930" s="28" t="s">
        <v>516</v>
      </c>
      <c r="B2930" t="s">
        <v>3</v>
      </c>
      <c r="C2930" s="28" t="s">
        <v>289</v>
      </c>
      <c r="D2930" t="s">
        <v>238</v>
      </c>
      <c r="E2930" t="s">
        <v>2</v>
      </c>
      <c r="F2930" t="str">
        <f>INDEX(tbl_produits[Nom normalisé], MATCH(tbl_data[[#This Row],[Spécialité]], tbl_produits[Nom original], 0))</f>
        <v>SOLUMEDROL 40 mg/2ml  lyophilisat et solution pour usage parentéral</v>
      </c>
      <c r="G2930" t="str">
        <f>INDEX(tbl_produits[Classe nom], MATCH(tbl_data[[#This Row],[NORM_Spécialité]], tbl_produits[Nom normalisé], 0))</f>
        <v>Hormones systémiques sauf hormones sexuelles et insulines</v>
      </c>
      <c r="H2930">
        <f>YEAR(tbl_data[[#This Row],[Date_rapport]])</f>
        <v>2022</v>
      </c>
      <c r="I2930" t="str">
        <f>INDEX(tbl_produits[Molécule extraite], MATCH(tbl_data[[#This Row],[NORM_Spécialité]], tbl_produits[Nom normalisé], 0))</f>
        <v>Méthylprednisolone (hydrogénosuccinate de)</v>
      </c>
      <c r="J2930" s="34">
        <f>DATE(LEFT(tbl_data[[#This Row],[Date_rapport]], 4), MID(tbl_data[[#This Row],[Date_rapport]], 6, 2), RIGHT(tbl_data[[#This Row],[Date_rapport]], 2))</f>
        <v>44656</v>
      </c>
    </row>
    <row r="2931" spans="1:10" x14ac:dyDescent="0.2">
      <c r="A2931" s="28" t="s">
        <v>516</v>
      </c>
      <c r="B2931" t="s">
        <v>3</v>
      </c>
      <c r="C2931" s="28" t="s">
        <v>289</v>
      </c>
      <c r="D2931" t="s">
        <v>237</v>
      </c>
      <c r="E2931" t="s">
        <v>2</v>
      </c>
      <c r="F2931" t="str">
        <f>INDEX(tbl_produits[Nom normalisé], MATCH(tbl_data[[#This Row],[Spécialité]], tbl_produits[Nom original], 0))</f>
        <v>URAPIDIL 100 mg/20 ml, solution injectable</v>
      </c>
      <c r="G2931" t="str">
        <f>INDEX(tbl_produits[Classe nom], MATCH(tbl_data[[#This Row],[NORM_Spécialité]], tbl_produits[Nom normalisé], 0))</f>
        <v>Système cardiovasculaire</v>
      </c>
      <c r="H2931">
        <f>YEAR(tbl_data[[#This Row],[Date_rapport]])</f>
        <v>2022</v>
      </c>
      <c r="I2931" t="str">
        <f>INDEX(tbl_produits[Molécule extraite], MATCH(tbl_data[[#This Row],[NORM_Spécialité]], tbl_produits[Nom normalisé], 0))</f>
        <v>Uradipil</v>
      </c>
      <c r="J2931" s="34">
        <f>DATE(LEFT(tbl_data[[#This Row],[Date_rapport]], 4), MID(tbl_data[[#This Row],[Date_rapport]], 6, 2), RIGHT(tbl_data[[#This Row],[Date_rapport]], 2))</f>
        <v>44656</v>
      </c>
    </row>
    <row r="2932" spans="1:10" x14ac:dyDescent="0.2">
      <c r="A2932" s="28" t="s">
        <v>516</v>
      </c>
      <c r="B2932" t="s">
        <v>11</v>
      </c>
      <c r="C2932" s="28" t="s">
        <v>290</v>
      </c>
      <c r="D2932" t="s">
        <v>125</v>
      </c>
      <c r="E2932" t="s">
        <v>2</v>
      </c>
      <c r="F2932" t="str">
        <f>INDEX(tbl_produits[Nom normalisé], MATCH(tbl_data[[#This Row],[Spécialité]], tbl_produits[Nom original], 0))</f>
        <v>IOBENGUANE (131I) pour thérapie CIS bio international 370 MBq/mL, solution pour perfusion</v>
      </c>
      <c r="G2932" t="str">
        <f>INDEX(tbl_produits[Classe nom], MATCH(tbl_data[[#This Row],[NORM_Spécialité]], tbl_produits[Nom normalisé], 0))</f>
        <v>Divers</v>
      </c>
      <c r="H2932">
        <f>YEAR(tbl_data[[#This Row],[Date_rapport]])</f>
        <v>2022</v>
      </c>
      <c r="I2932" t="str">
        <f>INDEX(tbl_produits[Molécule extraite], MATCH(tbl_data[[#This Row],[NORM_Spécialité]], tbl_produits[Nom normalisé], 0))</f>
        <v>Iobenguane (131I)</v>
      </c>
      <c r="J2932" s="34">
        <f>DATE(LEFT(tbl_data[[#This Row],[Date_rapport]], 4), MID(tbl_data[[#This Row],[Date_rapport]], 6, 2), RIGHT(tbl_data[[#This Row],[Date_rapport]], 2))</f>
        <v>44656</v>
      </c>
    </row>
    <row r="2933" spans="1:10" x14ac:dyDescent="0.2">
      <c r="A2933" s="28" t="s">
        <v>516</v>
      </c>
      <c r="B2933" t="s">
        <v>9</v>
      </c>
      <c r="C2933" s="28" t="s">
        <v>291</v>
      </c>
      <c r="D2933" t="s">
        <v>137</v>
      </c>
      <c r="E2933" t="s">
        <v>2</v>
      </c>
      <c r="F2933" t="str">
        <f>INDEX(tbl_produits[Nom normalisé], MATCH(tbl_data[[#This Row],[Spécialité]], tbl_produits[Nom original], 0))</f>
        <v>TOPIRAMATE  50 mg MYLAN, comprimé pelliculé- TOPIRAMATE 100 mg MYLAN, comprimé pelliculé</v>
      </c>
      <c r="G2933" t="str">
        <f>INDEX(tbl_produits[Classe nom], MATCH(tbl_data[[#This Row],[NORM_Spécialité]], tbl_produits[Nom normalisé], 0))</f>
        <v>Système nerveux</v>
      </c>
      <c r="H2933">
        <f>YEAR(tbl_data[[#This Row],[Date_rapport]])</f>
        <v>2022</v>
      </c>
      <c r="I2933" t="str">
        <f>INDEX(tbl_produits[Molécule extraite], MATCH(tbl_data[[#This Row],[NORM_Spécialité]], tbl_produits[Nom normalisé], 0))</f>
        <v>Topiramate</v>
      </c>
      <c r="J2933" s="34">
        <f>DATE(LEFT(tbl_data[[#This Row],[Date_rapport]], 4), MID(tbl_data[[#This Row],[Date_rapport]], 6, 2), RIGHT(tbl_data[[#This Row],[Date_rapport]], 2))</f>
        <v>44656</v>
      </c>
    </row>
    <row r="2934" spans="1:10" x14ac:dyDescent="0.2">
      <c r="A2934" s="28" t="s">
        <v>516</v>
      </c>
      <c r="B2934" t="s">
        <v>3</v>
      </c>
      <c r="C2934" s="28" t="s">
        <v>294</v>
      </c>
      <c r="D2934" t="s">
        <v>211</v>
      </c>
      <c r="E2934" t="s">
        <v>2</v>
      </c>
      <c r="F2934" t="str">
        <f>INDEX(tbl_produits[Nom normalisé], MATCH(tbl_data[[#This Row],[Spécialité]], tbl_produits[Nom original], 0))</f>
        <v>BLEOMYCINE BELLON 15 mg, poudre pour solution injectable</v>
      </c>
      <c r="G2934" t="str">
        <f>INDEX(tbl_produits[Classe nom], MATCH(tbl_data[[#This Row],[NORM_Spécialité]], tbl_produits[Nom normalisé], 0))</f>
        <v>Antinéoplasiques et immunomodulateurs</v>
      </c>
      <c r="H2934">
        <f>YEAR(tbl_data[[#This Row],[Date_rapport]])</f>
        <v>2022</v>
      </c>
      <c r="I2934" t="str">
        <f>INDEX(tbl_produits[Molécule extraite], MATCH(tbl_data[[#This Row],[NORM_Spécialité]], tbl_produits[Nom normalisé], 0))</f>
        <v>Bléomycine (sulfate de)</v>
      </c>
      <c r="J2934" s="34">
        <f>DATE(LEFT(tbl_data[[#This Row],[Date_rapport]], 4), MID(tbl_data[[#This Row],[Date_rapport]], 6, 2), RIGHT(tbl_data[[#This Row],[Date_rapport]], 2))</f>
        <v>44656</v>
      </c>
    </row>
    <row r="2935" spans="1:10" x14ac:dyDescent="0.2">
      <c r="A2935" s="28" t="s">
        <v>516</v>
      </c>
      <c r="B2935" t="s">
        <v>11</v>
      </c>
      <c r="C2935" s="28" t="s">
        <v>294</v>
      </c>
      <c r="D2935" t="s">
        <v>232</v>
      </c>
      <c r="E2935" t="s">
        <v>2</v>
      </c>
      <c r="F2935" t="str">
        <f>INDEX(tbl_produits[Nom normalisé], MATCH(tbl_data[[#This Row],[Spécialité]], tbl_produits[Nom original], 0))</f>
        <v>MINIRIN 0,1 mg/ml solution pour administration endonasale</v>
      </c>
      <c r="G2935" t="str">
        <f>INDEX(tbl_produits[Classe nom], MATCH(tbl_data[[#This Row],[NORM_Spécialité]], tbl_produits[Nom normalisé], 0))</f>
        <v>Hormones systémiques sauf hormones sexuelles et insulines</v>
      </c>
      <c r="H2935">
        <f>YEAR(tbl_data[[#This Row],[Date_rapport]])</f>
        <v>2022</v>
      </c>
      <c r="I2935" t="str">
        <f>INDEX(tbl_produits[Molécule extraite], MATCH(tbl_data[[#This Row],[NORM_Spécialité]], tbl_produits[Nom normalisé], 0))</f>
        <v>Desmopressine</v>
      </c>
      <c r="J2935" s="34">
        <f>DATE(LEFT(tbl_data[[#This Row],[Date_rapport]], 4), MID(tbl_data[[#This Row],[Date_rapport]], 6, 2), RIGHT(tbl_data[[#This Row],[Date_rapport]], 2))</f>
        <v>44656</v>
      </c>
    </row>
    <row r="2936" spans="1:10" x14ac:dyDescent="0.2">
      <c r="A2936" s="28" t="s">
        <v>516</v>
      </c>
      <c r="B2936" t="s">
        <v>9</v>
      </c>
      <c r="C2936" s="28" t="s">
        <v>296</v>
      </c>
      <c r="D2936" t="s">
        <v>74</v>
      </c>
      <c r="E2936" t="s">
        <v>2</v>
      </c>
      <c r="F2936" t="str">
        <f>INDEX(tbl_produits[Nom normalisé], MATCH(tbl_data[[#This Row],[Spécialité]], tbl_produits[Nom original], 0))</f>
        <v>HEPATATE poudre pour solution injectable . Trousse pour la préparation radiopharmaceutique</v>
      </c>
      <c r="G2936" t="str">
        <f>INDEX(tbl_produits[Classe nom], MATCH(tbl_data[[#This Row],[NORM_Spécialité]], tbl_produits[Nom normalisé], 0))</f>
        <v>Divers</v>
      </c>
      <c r="H2936">
        <f>YEAR(tbl_data[[#This Row],[Date_rapport]])</f>
        <v>2022</v>
      </c>
      <c r="I2936" t="str">
        <f>INDEX(tbl_produits[Molécule extraite], MATCH(tbl_data[[#This Row],[NORM_Spécialité]], tbl_produits[Nom normalisé], 0))</f>
        <v>N/A</v>
      </c>
      <c r="J2936" s="34">
        <f>DATE(LEFT(tbl_data[[#This Row],[Date_rapport]], 4), MID(tbl_data[[#This Row],[Date_rapport]], 6, 2), RIGHT(tbl_data[[#This Row],[Date_rapport]], 2))</f>
        <v>44656</v>
      </c>
    </row>
    <row r="2937" spans="1:10" x14ac:dyDescent="0.2">
      <c r="A2937" s="28" t="s">
        <v>516</v>
      </c>
      <c r="B2937" t="s">
        <v>3</v>
      </c>
      <c r="C2937" s="28" t="s">
        <v>296</v>
      </c>
      <c r="D2937" t="s">
        <v>4</v>
      </c>
      <c r="E2937" t="s">
        <v>2</v>
      </c>
      <c r="F2937" t="str">
        <f>INDEX(tbl_produits[Nom normalisé], MATCH(tbl_data[[#This Row],[Spécialité]], tbl_produits[Nom original], 0))</f>
        <v>ALKONATREM   150 mg, gélule</v>
      </c>
      <c r="G2937" t="str">
        <f>INDEX(tbl_produits[Classe nom], MATCH(tbl_data[[#This Row],[NORM_Spécialité]], tbl_produits[Nom normalisé], 0))</f>
        <v>Anti-infectieux à usage systémique</v>
      </c>
      <c r="H2937">
        <f>YEAR(tbl_data[[#This Row],[Date_rapport]])</f>
        <v>2022</v>
      </c>
      <c r="I2937" t="str">
        <f>INDEX(tbl_produits[Molécule extraite], MATCH(tbl_data[[#This Row],[NORM_Spécialité]], tbl_produits[Nom normalisé], 0))</f>
        <v>Chlorhydrate de déméclocycline</v>
      </c>
      <c r="J2937" s="34">
        <f>DATE(LEFT(tbl_data[[#This Row],[Date_rapport]], 4), MID(tbl_data[[#This Row],[Date_rapport]], 6, 2), RIGHT(tbl_data[[#This Row],[Date_rapport]], 2))</f>
        <v>44656</v>
      </c>
    </row>
    <row r="2938" spans="1:10" x14ac:dyDescent="0.2">
      <c r="A2938" s="28" t="s">
        <v>516</v>
      </c>
      <c r="B2938" t="s">
        <v>6</v>
      </c>
      <c r="C2938" s="28" t="s">
        <v>297</v>
      </c>
      <c r="D2938" t="s">
        <v>224</v>
      </c>
      <c r="E2938" t="s">
        <v>298</v>
      </c>
      <c r="F2938" t="str">
        <f>INDEX(tbl_produits[Nom normalisé], MATCH(tbl_data[[#This Row],[Spécialité]], tbl_produits[Nom original], 0))</f>
        <v>INVANZ 1 G, poudre pour solution à diluer pour perfusion</v>
      </c>
      <c r="G2938" t="str">
        <f>INDEX(tbl_produits[Classe nom], MATCH(tbl_data[[#This Row],[NORM_Spécialité]], tbl_produits[Nom normalisé], 0))</f>
        <v>Anti-infectieux à usage systémique</v>
      </c>
      <c r="H2938">
        <f>YEAR(tbl_data[[#This Row],[Date_rapport]])</f>
        <v>2022</v>
      </c>
      <c r="I2938" t="str">
        <f>INDEX(tbl_produits[Molécule extraite], MATCH(tbl_data[[#This Row],[NORM_Spécialité]], tbl_produits[Nom normalisé], 0))</f>
        <v>Ertapénem</v>
      </c>
      <c r="J2938" s="34">
        <f>DATE(LEFT(tbl_data[[#This Row],[Date_rapport]], 4), MID(tbl_data[[#This Row],[Date_rapport]], 6, 2), RIGHT(tbl_data[[#This Row],[Date_rapport]], 2))</f>
        <v>44656</v>
      </c>
    </row>
    <row r="2939" spans="1:10" x14ac:dyDescent="0.2">
      <c r="A2939" s="28" t="s">
        <v>516</v>
      </c>
      <c r="B2939" t="s">
        <v>6</v>
      </c>
      <c r="C2939" s="28" t="s">
        <v>297</v>
      </c>
      <c r="D2939" t="s">
        <v>171</v>
      </c>
      <c r="E2939" t="s">
        <v>297</v>
      </c>
      <c r="F2939" t="str">
        <f>INDEX(tbl_produits[Nom normalisé], MATCH(tbl_data[[#This Row],[Spécialité]], tbl_produits[Nom original], 0))</f>
        <v>DIAZEPAM  5 mg et 10 mg comprimé</v>
      </c>
      <c r="G2939" t="str">
        <f>INDEX(tbl_produits[Classe nom], MATCH(tbl_data[[#This Row],[NORM_Spécialité]], tbl_produits[Nom normalisé], 0))</f>
        <v>Système nerveux</v>
      </c>
      <c r="H2939">
        <f>YEAR(tbl_data[[#This Row],[Date_rapport]])</f>
        <v>2022</v>
      </c>
      <c r="I2939" t="str">
        <f>INDEX(tbl_produits[Molécule extraite], MATCH(tbl_data[[#This Row],[NORM_Spécialité]], tbl_produits[Nom normalisé], 0))</f>
        <v>Diazépam</v>
      </c>
      <c r="J2939" s="34">
        <f>DATE(LEFT(tbl_data[[#This Row],[Date_rapport]], 4), MID(tbl_data[[#This Row],[Date_rapport]], 6, 2), RIGHT(tbl_data[[#This Row],[Date_rapport]], 2))</f>
        <v>44656</v>
      </c>
    </row>
    <row r="2940" spans="1:10" x14ac:dyDescent="0.2">
      <c r="A2940" s="28" t="s">
        <v>516</v>
      </c>
      <c r="B2940" t="s">
        <v>3</v>
      </c>
      <c r="C2940" s="28" t="s">
        <v>300</v>
      </c>
      <c r="D2940" t="s">
        <v>230</v>
      </c>
      <c r="E2940" t="s">
        <v>2</v>
      </c>
      <c r="F2940" t="str">
        <f>INDEX(tbl_produits[Nom normalisé], MATCH(tbl_data[[#This Row],[Spécialité]], tbl_produits[Nom original], 0))</f>
        <v>ZONISAMIDE MYLAN 100 mg, gélule</v>
      </c>
      <c r="G2940" t="str">
        <f>INDEX(tbl_produits[Classe nom], MATCH(tbl_data[[#This Row],[NORM_Spécialité]], tbl_produits[Nom normalisé], 0))</f>
        <v>Système nerveux</v>
      </c>
      <c r="H2940">
        <f>YEAR(tbl_data[[#This Row],[Date_rapport]])</f>
        <v>2022</v>
      </c>
      <c r="I2940" t="str">
        <f>INDEX(tbl_produits[Molécule extraite], MATCH(tbl_data[[#This Row],[NORM_Spécialité]], tbl_produits[Nom normalisé], 0))</f>
        <v>Zonisamide</v>
      </c>
      <c r="J2940" s="34">
        <f>DATE(LEFT(tbl_data[[#This Row],[Date_rapport]], 4), MID(tbl_data[[#This Row],[Date_rapport]], 6, 2), RIGHT(tbl_data[[#This Row],[Date_rapport]], 2))</f>
        <v>44656</v>
      </c>
    </row>
    <row r="2941" spans="1:10" x14ac:dyDescent="0.2">
      <c r="A2941" s="28" t="s">
        <v>516</v>
      </c>
      <c r="B2941" t="s">
        <v>3</v>
      </c>
      <c r="C2941" s="28" t="s">
        <v>300</v>
      </c>
      <c r="D2941" t="s">
        <v>116</v>
      </c>
      <c r="E2941" t="s">
        <v>2</v>
      </c>
      <c r="F2941" t="str">
        <f>INDEX(tbl_produits[Nom normalisé], MATCH(tbl_data[[#This Row],[Spécialité]], tbl_produits[Nom original], 0))</f>
        <v>ZEVALIN 1,6 mg/ml, trousse pour préparations radiopharmaceutiques pour perfusion</v>
      </c>
      <c r="G2941" t="str">
        <f>INDEX(tbl_produits[Classe nom], MATCH(tbl_data[[#This Row],[NORM_Spécialité]], tbl_produits[Nom normalisé], 0))</f>
        <v>Antinéoplasiques et immunomodulateurs</v>
      </c>
      <c r="H2941">
        <f>YEAR(tbl_data[[#This Row],[Date_rapport]])</f>
        <v>2022</v>
      </c>
      <c r="I2941" t="str">
        <f>INDEX(tbl_produits[Molécule extraite], MATCH(tbl_data[[#This Row],[NORM_Spécialité]], tbl_produits[Nom normalisé], 0))</f>
        <v>Ibritumomab tiuxétan</v>
      </c>
      <c r="J2941" s="34">
        <f>DATE(LEFT(tbl_data[[#This Row],[Date_rapport]], 4), MID(tbl_data[[#This Row],[Date_rapport]], 6, 2), RIGHT(tbl_data[[#This Row],[Date_rapport]], 2))</f>
        <v>44656</v>
      </c>
    </row>
    <row r="2942" spans="1:10" x14ac:dyDescent="0.2">
      <c r="A2942" s="28" t="s">
        <v>516</v>
      </c>
      <c r="B2942" t="s">
        <v>9</v>
      </c>
      <c r="C2942" s="28" t="s">
        <v>300</v>
      </c>
      <c r="D2942" t="s">
        <v>48</v>
      </c>
      <c r="E2942" t="s">
        <v>2</v>
      </c>
      <c r="F2942" t="str">
        <f>INDEX(tbl_produits[Nom normalisé], MATCH(tbl_data[[#This Row],[Spécialité]], tbl_produits[Nom original], 0))</f>
        <v>ZENTEL 400 mg, comprimé</v>
      </c>
      <c r="G2942" t="str">
        <f>INDEX(tbl_produits[Classe nom], MATCH(tbl_data[[#This Row],[NORM_Spécialité]], tbl_produits[Nom normalisé], 0))</f>
        <v>Antiparasitaires, insecticides et répulsifs</v>
      </c>
      <c r="H2942">
        <f>YEAR(tbl_data[[#This Row],[Date_rapport]])</f>
        <v>2022</v>
      </c>
      <c r="I2942" t="str">
        <f>INDEX(tbl_produits[Molécule extraite], MATCH(tbl_data[[#This Row],[NORM_Spécialité]], tbl_produits[Nom normalisé], 0))</f>
        <v>Albendazole</v>
      </c>
      <c r="J2942" s="34">
        <f>DATE(LEFT(tbl_data[[#This Row],[Date_rapport]], 4), MID(tbl_data[[#This Row],[Date_rapport]], 6, 2), RIGHT(tbl_data[[#This Row],[Date_rapport]], 2))</f>
        <v>44656</v>
      </c>
    </row>
    <row r="2943" spans="1:10" x14ac:dyDescent="0.2">
      <c r="A2943" s="28" t="s">
        <v>516</v>
      </c>
      <c r="B2943" t="s">
        <v>3</v>
      </c>
      <c r="C2943" s="28" t="s">
        <v>300</v>
      </c>
      <c r="D2943" t="s">
        <v>95</v>
      </c>
      <c r="E2943" t="s">
        <v>2</v>
      </c>
      <c r="F2943" t="str">
        <f>INDEX(tbl_produits[Nom normalisé], MATCH(tbl_data[[#This Row],[Spécialité]], tbl_produits[Nom original], 0))</f>
        <v>VITRAKVI 20 mg/ml, solution buvable flacon de 100 ml</v>
      </c>
      <c r="G2943" t="str">
        <f>INDEX(tbl_produits[Classe nom], MATCH(tbl_data[[#This Row],[NORM_Spécialité]], tbl_produits[Nom normalisé], 0))</f>
        <v>Antinéoplasiques et immunomodulateurs</v>
      </c>
      <c r="H2943">
        <f>YEAR(tbl_data[[#This Row],[Date_rapport]])</f>
        <v>2022</v>
      </c>
      <c r="I2943" t="str">
        <f>INDEX(tbl_produits[Molécule extraite], MATCH(tbl_data[[#This Row],[NORM_Spécialité]], tbl_produits[Nom normalisé], 0))</f>
        <v>Larotrectinib</v>
      </c>
      <c r="J2943" s="34">
        <f>DATE(LEFT(tbl_data[[#This Row],[Date_rapport]], 4), MID(tbl_data[[#This Row],[Date_rapport]], 6, 2), RIGHT(tbl_data[[#This Row],[Date_rapport]], 2))</f>
        <v>44656</v>
      </c>
    </row>
    <row r="2944" spans="1:10" x14ac:dyDescent="0.2">
      <c r="A2944" s="28" t="s">
        <v>516</v>
      </c>
      <c r="B2944" t="s">
        <v>6</v>
      </c>
      <c r="C2944" s="28" t="s">
        <v>300</v>
      </c>
      <c r="D2944" t="s">
        <v>59</v>
      </c>
      <c r="E2944" t="s">
        <v>1574</v>
      </c>
      <c r="F2944" t="str">
        <f>INDEX(tbl_produits[Nom normalisé], MATCH(tbl_data[[#This Row],[Spécialité]], tbl_produits[Nom original], 0))</f>
        <v>VEDROP 50mg/ml  solution buvable flacon de 20 ml et de 60 ml</v>
      </c>
      <c r="G2944" t="str">
        <f>INDEX(tbl_produits[Classe nom], MATCH(tbl_data[[#This Row],[NORM_Spécialité]], tbl_produits[Nom normalisé], 0))</f>
        <v>Voies digestives et métabolisme</v>
      </c>
      <c r="H2944">
        <f>YEAR(tbl_data[[#This Row],[Date_rapport]])</f>
        <v>2022</v>
      </c>
      <c r="I2944" t="str">
        <f>INDEX(tbl_produits[Molécule extraite], MATCH(tbl_data[[#This Row],[NORM_Spécialité]], tbl_produits[Nom normalisé], 0))</f>
        <v>Tocophérol</v>
      </c>
      <c r="J2944" s="34">
        <f>DATE(LEFT(tbl_data[[#This Row],[Date_rapport]], 4), MID(tbl_data[[#This Row],[Date_rapport]], 6, 2), RIGHT(tbl_data[[#This Row],[Date_rapport]], 2))</f>
        <v>44656</v>
      </c>
    </row>
    <row r="2945" spans="1:10" x14ac:dyDescent="0.2">
      <c r="A2945" s="28" t="s">
        <v>516</v>
      </c>
      <c r="B2945" t="s">
        <v>3</v>
      </c>
      <c r="C2945" s="28" t="s">
        <v>300</v>
      </c>
      <c r="D2945" t="s">
        <v>70</v>
      </c>
      <c r="E2945" t="s">
        <v>2</v>
      </c>
      <c r="F2945" t="str">
        <f>INDEX(tbl_produits[Nom normalisé], MATCH(tbl_data[[#This Row],[Spécialité]], tbl_produits[Nom original], 0))</f>
        <v>VAMINOLACT solution pour perfusion en flacon de verre de 100 ml</v>
      </c>
      <c r="G2945" t="str">
        <f>INDEX(tbl_produits[Classe nom], MATCH(tbl_data[[#This Row],[NORM_Spécialité]], tbl_produits[Nom normalisé], 0))</f>
        <v>Sang et organes hématopoïétiques</v>
      </c>
      <c r="H2945">
        <f>YEAR(tbl_data[[#This Row],[Date_rapport]])</f>
        <v>2022</v>
      </c>
      <c r="I2945" t="str">
        <f>INDEX(tbl_produits[Molécule extraite], MATCH(tbl_data[[#This Row],[NORM_Spécialité]], tbl_produits[Nom normalisé], 0))</f>
        <v>Alanine / Arginine / Acide aspartique / …</v>
      </c>
      <c r="J2945" s="34">
        <f>DATE(LEFT(tbl_data[[#This Row],[Date_rapport]], 4), MID(tbl_data[[#This Row],[Date_rapport]], 6, 2), RIGHT(tbl_data[[#This Row],[Date_rapport]], 2))</f>
        <v>44656</v>
      </c>
    </row>
    <row r="2946" spans="1:10" x14ac:dyDescent="0.2">
      <c r="A2946" s="28" t="s">
        <v>516</v>
      </c>
      <c r="B2946" t="s">
        <v>3</v>
      </c>
      <c r="C2946" s="28" t="s">
        <v>300</v>
      </c>
      <c r="D2946" t="s">
        <v>71</v>
      </c>
      <c r="E2946" t="s">
        <v>2</v>
      </c>
      <c r="F2946" t="str">
        <f>INDEX(tbl_produits[Nom normalisé], MATCH(tbl_data[[#This Row],[Spécialité]], tbl_produits[Nom original], 0))</f>
        <v>VAMINOLACT solution pour perfusion en flacon de verre de 1000 ml</v>
      </c>
      <c r="G2946" t="str">
        <f>INDEX(tbl_produits[Classe nom], MATCH(tbl_data[[#This Row],[NORM_Spécialité]], tbl_produits[Nom normalisé], 0))</f>
        <v>Sang et organes hématopoïétiques</v>
      </c>
      <c r="H2946">
        <f>YEAR(tbl_data[[#This Row],[Date_rapport]])</f>
        <v>2022</v>
      </c>
      <c r="I2946" t="str">
        <f>INDEX(tbl_produits[Molécule extraite], MATCH(tbl_data[[#This Row],[NORM_Spécialité]], tbl_produits[Nom normalisé], 0))</f>
        <v>Alanine / Arginine / Acide aspartique / …</v>
      </c>
      <c r="J2946" s="34">
        <f>DATE(LEFT(tbl_data[[#This Row],[Date_rapport]], 4), MID(tbl_data[[#This Row],[Date_rapport]], 6, 2), RIGHT(tbl_data[[#This Row],[Date_rapport]], 2))</f>
        <v>44656</v>
      </c>
    </row>
    <row r="2947" spans="1:10" x14ac:dyDescent="0.2">
      <c r="A2947" s="28" t="s">
        <v>516</v>
      </c>
      <c r="B2947" t="s">
        <v>11</v>
      </c>
      <c r="C2947" s="28" t="s">
        <v>300</v>
      </c>
      <c r="D2947" t="s">
        <v>150</v>
      </c>
      <c r="E2947" t="s">
        <v>2</v>
      </c>
      <c r="F2947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2947" t="str">
        <f>INDEX(tbl_produits[Classe nom], MATCH(tbl_data[[#This Row],[NORM_Spécialité]], tbl_produits[Nom normalisé], 0))</f>
        <v>Anti-infectieux à usage systémique</v>
      </c>
      <c r="H2947">
        <f>YEAR(tbl_data[[#This Row],[Date_rapport]])</f>
        <v>2022</v>
      </c>
      <c r="I2947" t="str">
        <f>INDEX(tbl_produits[Molécule extraite], MATCH(tbl_data[[#This Row],[NORM_Spécialité]], tbl_produits[Nom normalisé], 0))</f>
        <v>Ampicilline sodique / sulbactam sodique</v>
      </c>
      <c r="J2947" s="34">
        <f>DATE(LEFT(tbl_data[[#This Row],[Date_rapport]], 4), MID(tbl_data[[#This Row],[Date_rapport]], 6, 2), RIGHT(tbl_data[[#This Row],[Date_rapport]], 2))</f>
        <v>44656</v>
      </c>
    </row>
    <row r="2948" spans="1:10" x14ac:dyDescent="0.2">
      <c r="A2948" s="28" t="s">
        <v>516</v>
      </c>
      <c r="B2948" t="s">
        <v>9</v>
      </c>
      <c r="C2948" s="28" t="s">
        <v>300</v>
      </c>
      <c r="D2948" t="s">
        <v>229</v>
      </c>
      <c r="E2948" t="s">
        <v>2</v>
      </c>
      <c r="F2948" t="str">
        <f>INDEX(tbl_produits[Nom normalisé], MATCH(tbl_data[[#This Row],[Spécialité]], tbl_produits[Nom original], 0))</f>
        <v>TOPIRAMATE SANDOZ 100 mg, comprimé pelliculé</v>
      </c>
      <c r="G2948" t="str">
        <f>INDEX(tbl_produits[Classe nom], MATCH(tbl_data[[#This Row],[NORM_Spécialité]], tbl_produits[Nom normalisé], 0))</f>
        <v>Système nerveux</v>
      </c>
      <c r="H2948">
        <f>YEAR(tbl_data[[#This Row],[Date_rapport]])</f>
        <v>2022</v>
      </c>
      <c r="I2948" t="str">
        <f>INDEX(tbl_produits[Molécule extraite], MATCH(tbl_data[[#This Row],[NORM_Spécialité]], tbl_produits[Nom normalisé], 0))</f>
        <v>Topiramate</v>
      </c>
      <c r="J2948" s="34">
        <f>DATE(LEFT(tbl_data[[#This Row],[Date_rapport]], 4), MID(tbl_data[[#This Row],[Date_rapport]], 6, 2), RIGHT(tbl_data[[#This Row],[Date_rapport]], 2))</f>
        <v>44656</v>
      </c>
    </row>
    <row r="2949" spans="1:10" x14ac:dyDescent="0.2">
      <c r="A2949" s="28" t="s">
        <v>516</v>
      </c>
      <c r="B2949" t="s">
        <v>6</v>
      </c>
      <c r="C2949" s="28" t="s">
        <v>300</v>
      </c>
      <c r="D2949" t="s">
        <v>27</v>
      </c>
      <c r="E2949" t="s">
        <v>1557</v>
      </c>
      <c r="F2949" t="str">
        <f>INDEX(tbl_produits[Nom normalisé], MATCH(tbl_data[[#This Row],[Spécialité]], tbl_produits[Nom original], 0))</f>
        <v>TOBI PODHALER 28 mg, poudre pour inhalation en gélule</v>
      </c>
      <c r="G2949" t="str">
        <f>INDEX(tbl_produits[Classe nom], MATCH(tbl_data[[#This Row],[NORM_Spécialité]], tbl_produits[Nom normalisé], 0))</f>
        <v>Anti-infectieux à usage systémique</v>
      </c>
      <c r="H2949">
        <f>YEAR(tbl_data[[#This Row],[Date_rapport]])</f>
        <v>2022</v>
      </c>
      <c r="I2949" t="str">
        <f>INDEX(tbl_produits[Molécule extraite], MATCH(tbl_data[[#This Row],[NORM_Spécialité]], tbl_produits[Nom normalisé], 0))</f>
        <v>Tobramycine</v>
      </c>
      <c r="J2949" s="34">
        <f>DATE(LEFT(tbl_data[[#This Row],[Date_rapport]], 4), MID(tbl_data[[#This Row],[Date_rapport]], 6, 2), RIGHT(tbl_data[[#This Row],[Date_rapport]], 2))</f>
        <v>44656</v>
      </c>
    </row>
    <row r="2950" spans="1:10" x14ac:dyDescent="0.2">
      <c r="A2950" s="28" t="s">
        <v>516</v>
      </c>
      <c r="B2950" t="s">
        <v>6</v>
      </c>
      <c r="C2950" s="28" t="s">
        <v>300</v>
      </c>
      <c r="D2950" t="s">
        <v>123</v>
      </c>
      <c r="E2950" t="s">
        <v>1598</v>
      </c>
      <c r="F2950" t="str">
        <f>INDEX(tbl_produits[Nom normalisé], MATCH(tbl_data[[#This Row],[Spécialité]], tbl_produits[Nom original], 0))</f>
        <v>THYROZOL  5 mg,10 mg et 20 mg</v>
      </c>
      <c r="G2950" t="str">
        <f>INDEX(tbl_produits[Classe nom], MATCH(tbl_data[[#This Row],[NORM_Spécialité]], tbl_produits[Nom normalisé], 0))</f>
        <v>Hormones systémiques sauf hormones sexuelles et insulines</v>
      </c>
      <c r="H2950">
        <f>YEAR(tbl_data[[#This Row],[Date_rapport]])</f>
        <v>2022</v>
      </c>
      <c r="I2950" t="str">
        <f>INDEX(tbl_produits[Molécule extraite], MATCH(tbl_data[[#This Row],[NORM_Spécialité]], tbl_produits[Nom normalisé], 0))</f>
        <v>Thiamazole</v>
      </c>
      <c r="J2950" s="34">
        <f>DATE(LEFT(tbl_data[[#This Row],[Date_rapport]], 4), MID(tbl_data[[#This Row],[Date_rapport]], 6, 2), RIGHT(tbl_data[[#This Row],[Date_rapport]], 2))</f>
        <v>44656</v>
      </c>
    </row>
    <row r="2951" spans="1:10" x14ac:dyDescent="0.2">
      <c r="A2951" s="28" t="s">
        <v>516</v>
      </c>
      <c r="B2951" t="s">
        <v>3</v>
      </c>
      <c r="C2951" s="28" t="s">
        <v>300</v>
      </c>
      <c r="D2951" t="s">
        <v>82</v>
      </c>
      <c r="E2951" t="s">
        <v>2</v>
      </c>
      <c r="F2951" t="str">
        <f>INDEX(tbl_produits[Nom normalisé], MATCH(tbl_data[[#This Row],[Spécialité]], tbl_produits[Nom original], 0))</f>
        <v>THIOPENTAL MEDIPHA 500 mg et 1 g, poudre pour solution injectable</v>
      </c>
      <c r="G2951" t="str">
        <f>INDEX(tbl_produits[Classe nom], MATCH(tbl_data[[#This Row],[NORM_Spécialité]], tbl_produits[Nom normalisé], 0))</f>
        <v>Système nerveux</v>
      </c>
      <c r="H2951">
        <f>YEAR(tbl_data[[#This Row],[Date_rapport]])</f>
        <v>2022</v>
      </c>
      <c r="I2951" t="str">
        <f>INDEX(tbl_produits[Molécule extraite], MATCH(tbl_data[[#This Row],[NORM_Spécialité]], tbl_produits[Nom normalisé], 0))</f>
        <v>Thiopenthal</v>
      </c>
      <c r="J2951" s="34">
        <f>DATE(LEFT(tbl_data[[#This Row],[Date_rapport]], 4), MID(tbl_data[[#This Row],[Date_rapport]], 6, 2), RIGHT(tbl_data[[#This Row],[Date_rapport]], 2))</f>
        <v>44656</v>
      </c>
    </row>
    <row r="2952" spans="1:10" x14ac:dyDescent="0.2">
      <c r="A2952" s="28" t="s">
        <v>516</v>
      </c>
      <c r="B2952" t="s">
        <v>6</v>
      </c>
      <c r="C2952" s="28" t="s">
        <v>300</v>
      </c>
      <c r="D2952" t="s">
        <v>139</v>
      </c>
      <c r="E2952" t="s">
        <v>1601</v>
      </c>
      <c r="F2952" t="str">
        <f>INDEX(tbl_produits[Nom normalisé], MATCH(tbl_data[[#This Row],[Spécialité]], tbl_produits[Nom original], 0))</f>
        <v>TERCIAN 50 mg/5 ml, solution injectable en ampoule</v>
      </c>
      <c r="G2952" t="str">
        <f>INDEX(tbl_produits[Classe nom], MATCH(tbl_data[[#This Row],[NORM_Spécialité]], tbl_produits[Nom normalisé], 0))</f>
        <v>Système nerveux</v>
      </c>
      <c r="H2952">
        <f>YEAR(tbl_data[[#This Row],[Date_rapport]])</f>
        <v>2022</v>
      </c>
      <c r="I2952" t="str">
        <f>INDEX(tbl_produits[Molécule extraite], MATCH(tbl_data[[#This Row],[NORM_Spécialité]], tbl_produits[Nom normalisé], 0))</f>
        <v>Cyamémazine</v>
      </c>
      <c r="J2952" s="34">
        <f>DATE(LEFT(tbl_data[[#This Row],[Date_rapport]], 4), MID(tbl_data[[#This Row],[Date_rapport]], 6, 2), RIGHT(tbl_data[[#This Row],[Date_rapport]], 2))</f>
        <v>44656</v>
      </c>
    </row>
    <row r="2953" spans="1:10" x14ac:dyDescent="0.2">
      <c r="A2953" s="28" t="s">
        <v>516</v>
      </c>
      <c r="B2953" t="s">
        <v>11</v>
      </c>
      <c r="C2953" s="28" t="s">
        <v>300</v>
      </c>
      <c r="D2953" t="s">
        <v>92</v>
      </c>
      <c r="E2953" t="s">
        <v>2</v>
      </c>
      <c r="F2953" t="str">
        <f>INDEX(tbl_produits[Nom normalisé], MATCH(tbl_data[[#This Row],[Spécialité]], tbl_produits[Nom original], 0))</f>
        <v>SURGESTONE, comprimé de 0,125 mg, 0,250 mg et 0,500 mg</v>
      </c>
      <c r="G2953" t="str">
        <f>INDEX(tbl_produits[Classe nom], MATCH(tbl_data[[#This Row],[NORM_Spécialité]], tbl_produits[Nom normalisé], 0))</f>
        <v>Système génito-urinaire et hormones sexuelles</v>
      </c>
      <c r="H2953">
        <f>YEAR(tbl_data[[#This Row],[Date_rapport]])</f>
        <v>2022</v>
      </c>
      <c r="I2953" t="str">
        <f>INDEX(tbl_produits[Molécule extraite], MATCH(tbl_data[[#This Row],[NORM_Spécialité]], tbl_produits[Nom normalisé], 0))</f>
        <v>Promégestone</v>
      </c>
      <c r="J2953" s="34">
        <f>DATE(LEFT(tbl_data[[#This Row],[Date_rapport]], 4), MID(tbl_data[[#This Row],[Date_rapport]], 6, 2), RIGHT(tbl_data[[#This Row],[Date_rapport]], 2))</f>
        <v>44656</v>
      </c>
    </row>
    <row r="2954" spans="1:10" x14ac:dyDescent="0.2">
      <c r="A2954" s="28" t="s">
        <v>516</v>
      </c>
      <c r="B2954" t="s">
        <v>3</v>
      </c>
      <c r="C2954" s="28" t="s">
        <v>300</v>
      </c>
      <c r="D2954" t="s">
        <v>194</v>
      </c>
      <c r="E2954" t="s">
        <v>2</v>
      </c>
      <c r="F2954" t="str">
        <f>INDEX(tbl_produits[Nom normalisé], MATCH(tbl_data[[#This Row],[Spécialité]], tbl_produits[Nom original], 0))</f>
        <v>SPÉCIALITÉS SPIRONOLACTONE ALTIZIDE  25 mg/15 mg, comprimé pelliculé sécable</v>
      </c>
      <c r="G2954" t="str">
        <f>INDEX(tbl_produits[Classe nom], MATCH(tbl_data[[#This Row],[NORM_Spécialité]], tbl_produits[Nom normalisé], 0))</f>
        <v>Système cardiovasculaire</v>
      </c>
      <c r="H2954">
        <f>YEAR(tbl_data[[#This Row],[Date_rapport]])</f>
        <v>2022</v>
      </c>
      <c r="I2954" t="str">
        <f>INDEX(tbl_produits[Molécule extraite], MATCH(tbl_data[[#This Row],[NORM_Spécialité]], tbl_produits[Nom normalisé], 0))</f>
        <v>Spironolactone / altizide</v>
      </c>
      <c r="J2954" s="34">
        <f>DATE(LEFT(tbl_data[[#This Row],[Date_rapport]], 4), MID(tbl_data[[#This Row],[Date_rapport]], 6, 2), RIGHT(tbl_data[[#This Row],[Date_rapport]], 2))</f>
        <v>44656</v>
      </c>
    </row>
    <row r="2955" spans="1:10" x14ac:dyDescent="0.2">
      <c r="A2955" s="28" t="s">
        <v>516</v>
      </c>
      <c r="B2955" t="s">
        <v>6</v>
      </c>
      <c r="C2955" s="28" t="s">
        <v>300</v>
      </c>
      <c r="D2955" t="s">
        <v>84</v>
      </c>
      <c r="E2955" t="s">
        <v>1583</v>
      </c>
      <c r="F2955" t="str">
        <f>INDEX(tbl_produits[Nom normalisé], MATCH(tbl_data[[#This Row],[Spécialité]], tbl_produits[Nom original], 0))</f>
        <v>SOLUMEDROL 120 mg/2 ml, lyophilisat et solution pour usage parentéral</v>
      </c>
      <c r="G2955" t="str">
        <f>INDEX(tbl_produits[Classe nom], MATCH(tbl_data[[#This Row],[NORM_Spécialité]], tbl_produits[Nom normalisé], 0))</f>
        <v>Hormones systémiques sauf hormones sexuelles et insulines</v>
      </c>
      <c r="H2955">
        <f>YEAR(tbl_data[[#This Row],[Date_rapport]])</f>
        <v>2022</v>
      </c>
      <c r="I2955" t="str">
        <f>INDEX(tbl_produits[Molécule extraite], MATCH(tbl_data[[#This Row],[NORM_Spécialité]], tbl_produits[Nom normalisé], 0))</f>
        <v>Méthylprednisolone (hydrogénosuccinate de)</v>
      </c>
      <c r="J2955" s="34">
        <f>DATE(LEFT(tbl_data[[#This Row],[Date_rapport]], 4), MID(tbl_data[[#This Row],[Date_rapport]], 6, 2), RIGHT(tbl_data[[#This Row],[Date_rapport]], 2))</f>
        <v>44656</v>
      </c>
    </row>
    <row r="2956" spans="1:10" x14ac:dyDescent="0.2">
      <c r="A2956" s="28" t="s">
        <v>516</v>
      </c>
      <c r="B2956" t="s">
        <v>6</v>
      </c>
      <c r="C2956" s="28" t="s">
        <v>300</v>
      </c>
      <c r="D2956" t="s">
        <v>162</v>
      </c>
      <c r="E2956" t="s">
        <v>1608</v>
      </c>
      <c r="F2956" t="str">
        <f>INDEX(tbl_produits[Nom normalisé], MATCH(tbl_data[[#This Row],[Spécialité]], tbl_produits[Nom original], 0))</f>
        <v>SOLUDACTONE 200 mg, lyophilisat et solution pour usage parentéral</v>
      </c>
      <c r="G2956" t="str">
        <f>INDEX(tbl_produits[Classe nom], MATCH(tbl_data[[#This Row],[NORM_Spécialité]], tbl_produits[Nom normalisé], 0))</f>
        <v>Hormones systémiques sauf hormones sexuelles et insulines</v>
      </c>
      <c r="H2956">
        <f>YEAR(tbl_data[[#This Row],[Date_rapport]])</f>
        <v>2022</v>
      </c>
      <c r="I2956" t="str">
        <f>INDEX(tbl_produits[Molécule extraite], MATCH(tbl_data[[#This Row],[NORM_Spécialité]], tbl_produits[Nom normalisé], 0))</f>
        <v>Méthylprednisolone (hydrogénosuccinate de)</v>
      </c>
      <c r="J2956" s="34">
        <f>DATE(LEFT(tbl_data[[#This Row],[Date_rapport]], 4), MID(tbl_data[[#This Row],[Date_rapport]], 6, 2), RIGHT(tbl_data[[#This Row],[Date_rapport]], 2))</f>
        <v>44656</v>
      </c>
    </row>
    <row r="2957" spans="1:10" x14ac:dyDescent="0.2">
      <c r="A2957" s="28" t="s">
        <v>516</v>
      </c>
      <c r="B2957" t="s">
        <v>6</v>
      </c>
      <c r="C2957" s="28" t="s">
        <v>300</v>
      </c>
      <c r="D2957" t="s">
        <v>87</v>
      </c>
      <c r="E2957" t="s">
        <v>1585</v>
      </c>
      <c r="F2957" t="str">
        <f>INDEX(tbl_produits[Nom normalisé], MATCH(tbl_data[[#This Row],[Spécialité]], tbl_produits[Nom original], 0))</f>
        <v>SKIACOL 0,5 % collyre, flacon de 0,5ml</v>
      </c>
      <c r="G2957" t="str">
        <f>INDEX(tbl_produits[Classe nom], MATCH(tbl_data[[#This Row],[NORM_Spécialité]], tbl_produits[Nom normalisé], 0))</f>
        <v>Organes sensoriels</v>
      </c>
      <c r="H2957">
        <f>YEAR(tbl_data[[#This Row],[Date_rapport]])</f>
        <v>2022</v>
      </c>
      <c r="I2957" t="str">
        <f>INDEX(tbl_produits[Molécule extraite], MATCH(tbl_data[[#This Row],[NORM_Spécialité]], tbl_produits[Nom normalisé], 0))</f>
        <v>Cyclopentolate (chlorhydrate de)</v>
      </c>
      <c r="J2957" s="34">
        <f>DATE(LEFT(tbl_data[[#This Row],[Date_rapport]], 4), MID(tbl_data[[#This Row],[Date_rapport]], 6, 2), RIGHT(tbl_data[[#This Row],[Date_rapport]], 2))</f>
        <v>44656</v>
      </c>
    </row>
    <row r="2958" spans="1:10" x14ac:dyDescent="0.2">
      <c r="A2958" s="28" t="s">
        <v>516</v>
      </c>
      <c r="B2958" t="s">
        <v>3</v>
      </c>
      <c r="C2958" s="28" t="s">
        <v>300</v>
      </c>
      <c r="D2958" t="s">
        <v>17</v>
      </c>
      <c r="E2958" t="s">
        <v>2</v>
      </c>
      <c r="F2958" t="str">
        <f>INDEX(tbl_produits[Nom normalisé], MATCH(tbl_data[[#This Row],[Spécialité]], tbl_produits[Nom original], 0))</f>
        <v>SINEMET LP 200 mg/50 mg, comprimé à libération prolongée</v>
      </c>
      <c r="G2958" t="str">
        <f>INDEX(tbl_produits[Classe nom], MATCH(tbl_data[[#This Row],[NORM_Spécialité]], tbl_produits[Nom normalisé], 0))</f>
        <v>Système nerveux</v>
      </c>
      <c r="H2958">
        <f>YEAR(tbl_data[[#This Row],[Date_rapport]])</f>
        <v>2022</v>
      </c>
      <c r="I2958" t="str">
        <f>INDEX(tbl_produits[Molécule extraite], MATCH(tbl_data[[#This Row],[NORM_Spécialité]], tbl_produits[Nom normalisé], 0))</f>
        <v>Levodopa / Carbidopa</v>
      </c>
      <c r="J2958" s="34">
        <f>DATE(LEFT(tbl_data[[#This Row],[Date_rapport]], 4), MID(tbl_data[[#This Row],[Date_rapport]], 6, 2), RIGHT(tbl_data[[#This Row],[Date_rapport]], 2))</f>
        <v>44656</v>
      </c>
    </row>
    <row r="2959" spans="1:10" x14ac:dyDescent="0.2">
      <c r="A2959" s="28" t="s">
        <v>516</v>
      </c>
      <c r="B2959" t="s">
        <v>6</v>
      </c>
      <c r="C2959" s="28" t="s">
        <v>300</v>
      </c>
      <c r="D2959" t="s">
        <v>148</v>
      </c>
      <c r="E2959" t="s">
        <v>1605</v>
      </c>
      <c r="F2959" t="str">
        <f>INDEX(tbl_produits[Nom normalisé], MATCH(tbl_data[[#This Row],[Spécialité]], tbl_produits[Nom original], 0))</f>
        <v>SINEMET LP 100 mg/25 mg, comprimé à libération prolongée</v>
      </c>
      <c r="G2959" t="str">
        <f>INDEX(tbl_produits[Classe nom], MATCH(tbl_data[[#This Row],[NORM_Spécialité]], tbl_produits[Nom normalisé], 0))</f>
        <v>Système nerveux</v>
      </c>
      <c r="H2959">
        <f>YEAR(tbl_data[[#This Row],[Date_rapport]])</f>
        <v>2022</v>
      </c>
      <c r="I2959" t="str">
        <f>INDEX(tbl_produits[Molécule extraite], MATCH(tbl_data[[#This Row],[NORM_Spécialité]], tbl_produits[Nom normalisé], 0))</f>
        <v>Levodopa / Carbidopa</v>
      </c>
      <c r="J2959" s="34">
        <f>DATE(LEFT(tbl_data[[#This Row],[Date_rapport]], 4), MID(tbl_data[[#This Row],[Date_rapport]], 6, 2), RIGHT(tbl_data[[#This Row],[Date_rapport]], 2))</f>
        <v>44656</v>
      </c>
    </row>
    <row r="2960" spans="1:10" x14ac:dyDescent="0.2">
      <c r="A2960" s="28" t="s">
        <v>516</v>
      </c>
      <c r="B2960" t="s">
        <v>6</v>
      </c>
      <c r="C2960" s="28" t="s">
        <v>300</v>
      </c>
      <c r="D2960" t="s">
        <v>38</v>
      </c>
      <c r="E2960" t="s">
        <v>1565</v>
      </c>
      <c r="F2960" t="str">
        <f>INDEX(tbl_produits[Nom normalisé], MATCH(tbl_data[[#This Row],[Spécialité]], tbl_produits[Nom original], 0))</f>
        <v>SIKLOS 100 mg, comprimé pelliculé - SIKLOS 1000 mg, comprimé pelliculé sécable</v>
      </c>
      <c r="G2960" t="str">
        <f>INDEX(tbl_produits[Classe nom], MATCH(tbl_data[[#This Row],[NORM_Spécialité]], tbl_produits[Nom normalisé], 0))</f>
        <v>Antinéoplasiques et immunomodulateurs</v>
      </c>
      <c r="H2960">
        <f>YEAR(tbl_data[[#This Row],[Date_rapport]])</f>
        <v>2022</v>
      </c>
      <c r="I2960" t="str">
        <f>INDEX(tbl_produits[Molécule extraite], MATCH(tbl_data[[#This Row],[NORM_Spécialité]], tbl_produits[Nom normalisé], 0))</f>
        <v>Hydroxycarbamide</v>
      </c>
      <c r="J2960" s="34">
        <f>DATE(LEFT(tbl_data[[#This Row],[Date_rapport]], 4), MID(tbl_data[[#This Row],[Date_rapport]], 6, 2), RIGHT(tbl_data[[#This Row],[Date_rapport]], 2))</f>
        <v>44656</v>
      </c>
    </row>
    <row r="2961" spans="1:10" x14ac:dyDescent="0.2">
      <c r="A2961" s="28" t="s">
        <v>516</v>
      </c>
      <c r="B2961" t="s">
        <v>6</v>
      </c>
      <c r="C2961" s="28" t="s">
        <v>300</v>
      </c>
      <c r="D2961" t="s">
        <v>46</v>
      </c>
      <c r="E2961" t="s">
        <v>1568</v>
      </c>
      <c r="F2961" t="str">
        <f>INDEX(tbl_produits[Nom normalisé], MATCH(tbl_data[[#This Row],[Spécialité]], tbl_produits[Nom original], 0))</f>
        <v>SCOPODERM TTS  1 mg/72 heures, dispositif transdermique</v>
      </c>
      <c r="G2961" t="str">
        <f>INDEX(tbl_produits[Classe nom], MATCH(tbl_data[[#This Row],[NORM_Spécialité]], tbl_produits[Nom normalisé], 0))</f>
        <v>Voies digestives et métabolisme</v>
      </c>
      <c r="H2961">
        <f>YEAR(tbl_data[[#This Row],[Date_rapport]])</f>
        <v>2022</v>
      </c>
      <c r="I2961" t="str">
        <f>INDEX(tbl_produits[Molécule extraite], MATCH(tbl_data[[#This Row],[NORM_Spécialité]], tbl_produits[Nom normalisé], 0))</f>
        <v>Scopolamine</v>
      </c>
      <c r="J2961" s="34">
        <f>DATE(LEFT(tbl_data[[#This Row],[Date_rapport]], 4), MID(tbl_data[[#This Row],[Date_rapport]], 6, 2), RIGHT(tbl_data[[#This Row],[Date_rapport]], 2))</f>
        <v>44656</v>
      </c>
    </row>
    <row r="2962" spans="1:10" x14ac:dyDescent="0.2">
      <c r="A2962" s="28" t="s">
        <v>516</v>
      </c>
      <c r="B2962" t="s">
        <v>3</v>
      </c>
      <c r="C2962" s="28" t="s">
        <v>300</v>
      </c>
      <c r="D2962" t="s">
        <v>112</v>
      </c>
      <c r="E2962" t="s">
        <v>2</v>
      </c>
      <c r="F2962" t="str">
        <f>INDEX(tbl_produits[Nom normalisé], MATCH(tbl_data[[#This Row],[Spécialité]], tbl_produits[Nom original], 0))</f>
        <v>ROPINIROLE MYLAN 0,5 mg  comprimé pelliculé</v>
      </c>
      <c r="G2962" t="str">
        <f>INDEX(tbl_produits[Classe nom], MATCH(tbl_data[[#This Row],[NORM_Spécialité]], tbl_produits[Nom normalisé], 0))</f>
        <v>Système nerveux</v>
      </c>
      <c r="H2962">
        <f>YEAR(tbl_data[[#This Row],[Date_rapport]])</f>
        <v>2022</v>
      </c>
      <c r="I2962" t="str">
        <f>INDEX(tbl_produits[Molécule extraite], MATCH(tbl_data[[#This Row],[NORM_Spécialité]], tbl_produits[Nom normalisé], 0))</f>
        <v>Ropinirole</v>
      </c>
      <c r="J2962" s="34">
        <f>DATE(LEFT(tbl_data[[#This Row],[Date_rapport]], 4), MID(tbl_data[[#This Row],[Date_rapport]], 6, 2), RIGHT(tbl_data[[#This Row],[Date_rapport]], 2))</f>
        <v>44656</v>
      </c>
    </row>
    <row r="2963" spans="1:10" x14ac:dyDescent="0.2">
      <c r="A2963" s="28" t="s">
        <v>516</v>
      </c>
      <c r="B2963" t="s">
        <v>6</v>
      </c>
      <c r="C2963" s="28" t="s">
        <v>300</v>
      </c>
      <c r="D2963" t="s">
        <v>142</v>
      </c>
      <c r="E2963" t="s">
        <v>1602</v>
      </c>
      <c r="F2963" t="str">
        <f>INDEX(tbl_produits[Nom normalisé], MATCH(tbl_data[[#This Row],[Spécialité]], tbl_produits[Nom original], 0))</f>
        <v>RILUTEK 50 mg comprimés pelliculés</v>
      </c>
      <c r="G2963" t="str">
        <f>INDEX(tbl_produits[Classe nom], MATCH(tbl_data[[#This Row],[NORM_Spécialité]], tbl_produits[Nom normalisé], 0))</f>
        <v>Système nerveux</v>
      </c>
      <c r="H2963">
        <f>YEAR(tbl_data[[#This Row],[Date_rapport]])</f>
        <v>2022</v>
      </c>
      <c r="I2963" t="str">
        <f>INDEX(tbl_produits[Molécule extraite], MATCH(tbl_data[[#This Row],[NORM_Spécialité]], tbl_produits[Nom normalisé], 0))</f>
        <v>Riluzole</v>
      </c>
      <c r="J2963" s="34">
        <f>DATE(LEFT(tbl_data[[#This Row],[Date_rapport]], 4), MID(tbl_data[[#This Row],[Date_rapport]], 6, 2), RIGHT(tbl_data[[#This Row],[Date_rapport]], 2))</f>
        <v>44656</v>
      </c>
    </row>
    <row r="2964" spans="1:10" x14ac:dyDescent="0.2">
      <c r="A2964" s="28" t="s">
        <v>516</v>
      </c>
      <c r="B2964" t="s">
        <v>6</v>
      </c>
      <c r="C2964" s="28" t="s">
        <v>300</v>
      </c>
      <c r="D2964" t="s">
        <v>143</v>
      </c>
      <c r="E2964" t="s">
        <v>1603</v>
      </c>
      <c r="F2964" t="str">
        <f>INDEX(tbl_produits[Nom normalisé], MATCH(tbl_data[[#This Row],[Spécialité]], tbl_produits[Nom original], 0))</f>
        <v>RIFATER, comprimé enrobé</v>
      </c>
      <c r="G2964" t="str">
        <f>INDEX(tbl_produits[Classe nom], MATCH(tbl_data[[#This Row],[NORM_Spécialité]], tbl_produits[Nom normalisé], 0))</f>
        <v>Anti-infectieux à usage systémique</v>
      </c>
      <c r="H2964">
        <f>YEAR(tbl_data[[#This Row],[Date_rapport]])</f>
        <v>2022</v>
      </c>
      <c r="I2964" t="str">
        <f>INDEX(tbl_produits[Molécule extraite], MATCH(tbl_data[[#This Row],[NORM_Spécialité]], tbl_produits[Nom normalisé], 0))</f>
        <v>Isoniazide / pyrazinamid / rifampicine</v>
      </c>
      <c r="J2964" s="34">
        <f>DATE(LEFT(tbl_data[[#This Row],[Date_rapport]], 4), MID(tbl_data[[#This Row],[Date_rapport]], 6, 2), RIGHT(tbl_data[[#This Row],[Date_rapport]], 2))</f>
        <v>44656</v>
      </c>
    </row>
    <row r="2965" spans="1:10" x14ac:dyDescent="0.2">
      <c r="A2965" s="28" t="s">
        <v>516</v>
      </c>
      <c r="B2965" t="s">
        <v>9</v>
      </c>
      <c r="C2965" s="28" t="s">
        <v>300</v>
      </c>
      <c r="D2965" t="s">
        <v>102</v>
      </c>
      <c r="E2965" t="s">
        <v>2</v>
      </c>
      <c r="F2965" t="str">
        <f>INDEX(tbl_produits[Nom normalisé], MATCH(tbl_data[[#This Row],[Spécialité]], tbl_produits[Nom original], 0))</f>
        <v>RIFADINE 2 %, suspension buvable</v>
      </c>
      <c r="G2965" t="str">
        <f>INDEX(tbl_produits[Classe nom], MATCH(tbl_data[[#This Row],[NORM_Spécialité]], tbl_produits[Nom normalisé], 0))</f>
        <v>Anti-infectieux à usage systémique</v>
      </c>
      <c r="H2965">
        <f>YEAR(tbl_data[[#This Row],[Date_rapport]])</f>
        <v>2022</v>
      </c>
      <c r="I2965" t="str">
        <f>INDEX(tbl_produits[Molécule extraite], MATCH(tbl_data[[#This Row],[NORM_Spécialité]], tbl_produits[Nom normalisé], 0))</f>
        <v>Rifampicine sodique</v>
      </c>
      <c r="J2965" s="34">
        <f>DATE(LEFT(tbl_data[[#This Row],[Date_rapport]], 4), MID(tbl_data[[#This Row],[Date_rapport]], 6, 2), RIGHT(tbl_data[[#This Row],[Date_rapport]], 2))</f>
        <v>44656</v>
      </c>
    </row>
    <row r="2966" spans="1:10" x14ac:dyDescent="0.2">
      <c r="A2966" s="28" t="s">
        <v>516</v>
      </c>
      <c r="B2966" t="s">
        <v>6</v>
      </c>
      <c r="C2966" s="28" t="s">
        <v>300</v>
      </c>
      <c r="D2966" t="s">
        <v>109</v>
      </c>
      <c r="E2966" t="s">
        <v>1567</v>
      </c>
      <c r="F2966" t="str">
        <f>INDEX(tbl_produits[Nom normalisé], MATCH(tbl_data[[#This Row],[Spécialité]], tbl_produits[Nom original], 0))</f>
        <v>QUITAXON 50 mg, comprimé pelliculé sécable</v>
      </c>
      <c r="G2966" t="str">
        <f>INDEX(tbl_produits[Classe nom], MATCH(tbl_data[[#This Row],[NORM_Spécialité]], tbl_produits[Nom normalisé], 0))</f>
        <v>Système nerveux</v>
      </c>
      <c r="H2966">
        <f>YEAR(tbl_data[[#This Row],[Date_rapport]])</f>
        <v>2022</v>
      </c>
      <c r="I2966" t="str">
        <f>INDEX(tbl_produits[Molécule extraite], MATCH(tbl_data[[#This Row],[NORM_Spécialité]], tbl_produits[Nom normalisé], 0))</f>
        <v>Quétiapine</v>
      </c>
      <c r="J2966" s="34">
        <f>DATE(LEFT(tbl_data[[#This Row],[Date_rapport]], 4), MID(tbl_data[[#This Row],[Date_rapport]], 6, 2), RIGHT(tbl_data[[#This Row],[Date_rapport]], 2))</f>
        <v>44656</v>
      </c>
    </row>
    <row r="2967" spans="1:10" x14ac:dyDescent="0.2">
      <c r="A2967" s="28" t="s">
        <v>516</v>
      </c>
      <c r="B2967" t="s">
        <v>6</v>
      </c>
      <c r="C2967" s="28" t="s">
        <v>300</v>
      </c>
      <c r="D2967" t="s">
        <v>124</v>
      </c>
      <c r="E2967" t="s">
        <v>1556</v>
      </c>
      <c r="F2967" t="str">
        <f>INDEX(tbl_produits[Nom normalisé], MATCH(tbl_data[[#This Row],[Spécialité]], tbl_produits[Nom original], 0))</f>
        <v>PROPOFOL FRESENIUS 10 mg/ml, émulsion injectable ou pour perfusion (flacon de 50 ml)</v>
      </c>
      <c r="G2967" t="str">
        <f>INDEX(tbl_produits[Classe nom], MATCH(tbl_data[[#This Row],[NORM_Spécialité]], tbl_produits[Nom normalisé], 0))</f>
        <v>Système nerveux</v>
      </c>
      <c r="H2967">
        <f>YEAR(tbl_data[[#This Row],[Date_rapport]])</f>
        <v>2022</v>
      </c>
      <c r="I2967" t="str">
        <f>INDEX(tbl_produits[Molécule extraite], MATCH(tbl_data[[#This Row],[NORM_Spécialité]], tbl_produits[Nom normalisé], 0))</f>
        <v>Propofol</v>
      </c>
      <c r="J2967" s="34">
        <f>DATE(LEFT(tbl_data[[#This Row],[Date_rapport]], 4), MID(tbl_data[[#This Row],[Date_rapport]], 6, 2), RIGHT(tbl_data[[#This Row],[Date_rapport]], 2))</f>
        <v>44656</v>
      </c>
    </row>
    <row r="2968" spans="1:10" x14ac:dyDescent="0.2">
      <c r="A2968" s="28" t="s">
        <v>516</v>
      </c>
      <c r="B2968" t="s">
        <v>6</v>
      </c>
      <c r="C2968" s="28" t="s">
        <v>300</v>
      </c>
      <c r="D2968" t="s">
        <v>34</v>
      </c>
      <c r="E2968" t="s">
        <v>1562</v>
      </c>
      <c r="F2968" t="str">
        <f>INDEX(tbl_produits[Nom normalisé], MATCH(tbl_data[[#This Row],[Spécialité]], tbl_produits[Nom original], 0))</f>
        <v>PROLEUKIN 18 millions U.I., poudre pour solution injectable</v>
      </c>
      <c r="G2968" t="str">
        <f>INDEX(tbl_produits[Classe nom], MATCH(tbl_data[[#This Row],[NORM_Spécialité]], tbl_produits[Nom normalisé], 0))</f>
        <v>Antinéoplasiques et immunomodulateurs</v>
      </c>
      <c r="H2968">
        <f>YEAR(tbl_data[[#This Row],[Date_rapport]])</f>
        <v>2022</v>
      </c>
      <c r="I2968" t="str">
        <f>INDEX(tbl_produits[Molécule extraite], MATCH(tbl_data[[#This Row],[NORM_Spécialité]], tbl_produits[Nom normalisé], 0))</f>
        <v>Aldesleukine</v>
      </c>
      <c r="J2968" s="34">
        <f>DATE(LEFT(tbl_data[[#This Row],[Date_rapport]], 4), MID(tbl_data[[#This Row],[Date_rapport]], 6, 2), RIGHT(tbl_data[[#This Row],[Date_rapport]], 2))</f>
        <v>44656</v>
      </c>
    </row>
    <row r="2969" spans="1:10" x14ac:dyDescent="0.2">
      <c r="A2969" s="28" t="s">
        <v>516</v>
      </c>
      <c r="B2969" t="s">
        <v>6</v>
      </c>
      <c r="C2969" s="28" t="s">
        <v>300</v>
      </c>
      <c r="D2969" t="s">
        <v>90</v>
      </c>
      <c r="E2969" t="s">
        <v>1587</v>
      </c>
      <c r="F2969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2969" t="str">
        <f>INDEX(tbl_produits[Classe nom], MATCH(tbl_data[[#This Row],[NORM_Spécialité]], tbl_produits[Nom normalisé], 0))</f>
        <v>Système nerveux</v>
      </c>
      <c r="H2969">
        <f>YEAR(tbl_data[[#This Row],[Date_rapport]])</f>
        <v>2022</v>
      </c>
      <c r="I2969" t="str">
        <f>INDEX(tbl_produits[Molécule extraite], MATCH(tbl_data[[#This Row],[NORM_Spécialité]], tbl_produits[Nom normalisé], 0))</f>
        <v>Éthanol</v>
      </c>
      <c r="J2969" s="34">
        <f>DATE(LEFT(tbl_data[[#This Row],[Date_rapport]], 4), MID(tbl_data[[#This Row],[Date_rapport]], 6, 2), RIGHT(tbl_data[[#This Row],[Date_rapport]], 2))</f>
        <v>44656</v>
      </c>
    </row>
    <row r="2970" spans="1:10" x14ac:dyDescent="0.2">
      <c r="A2970" s="28" t="s">
        <v>516</v>
      </c>
      <c r="B2970" t="s">
        <v>6</v>
      </c>
      <c r="C2970" s="28" t="s">
        <v>300</v>
      </c>
      <c r="D2970" t="s">
        <v>50</v>
      </c>
      <c r="E2970" t="s">
        <v>1571</v>
      </c>
      <c r="F2970" t="str">
        <f>INDEX(tbl_produits[Nom normalisé], MATCH(tbl_data[[#This Row],[Spécialité]], tbl_produits[Nom original], 0))</f>
        <v>PLASMION  - Solution pour perfusion</v>
      </c>
      <c r="G2970" t="str">
        <f>INDEX(tbl_produits[Classe nom], MATCH(tbl_data[[#This Row],[NORM_Spécialité]], tbl_produits[Nom normalisé], 0))</f>
        <v>Sang et organes hématopoïétiques</v>
      </c>
      <c r="H2970">
        <f>YEAR(tbl_data[[#This Row],[Date_rapport]])</f>
        <v>2022</v>
      </c>
      <c r="I2970" t="str">
        <f>INDEX(tbl_produits[Molécule extraite], MATCH(tbl_data[[#This Row],[NORM_Spécialité]], tbl_produits[Nom normalisé], 0))</f>
        <v>N/A</v>
      </c>
      <c r="J2970" s="34">
        <f>DATE(LEFT(tbl_data[[#This Row],[Date_rapport]], 4), MID(tbl_data[[#This Row],[Date_rapport]], 6, 2), RIGHT(tbl_data[[#This Row],[Date_rapport]], 2))</f>
        <v>44656</v>
      </c>
    </row>
    <row r="2971" spans="1:10" x14ac:dyDescent="0.2">
      <c r="A2971" s="28" t="s">
        <v>516</v>
      </c>
      <c r="B2971" t="s">
        <v>6</v>
      </c>
      <c r="C2971" s="28" t="s">
        <v>300</v>
      </c>
      <c r="D2971" t="s">
        <v>57</v>
      </c>
      <c r="E2971" t="s">
        <v>1573</v>
      </c>
      <c r="F2971" t="str">
        <f>INDEX(tbl_produits[Nom normalisé], MATCH(tbl_data[[#This Row],[Spécialité]], tbl_produits[Nom original], 0))</f>
        <v>PILOCARPINE 2 POUR CENT FAURE, collyre en solution en récipient unidose</v>
      </c>
      <c r="G2971" t="str">
        <f>INDEX(tbl_produits[Classe nom], MATCH(tbl_data[[#This Row],[NORM_Spécialité]], tbl_produits[Nom normalisé], 0))</f>
        <v>Organes sensoriels</v>
      </c>
      <c r="H2971">
        <f>YEAR(tbl_data[[#This Row],[Date_rapport]])</f>
        <v>2022</v>
      </c>
      <c r="I2971" t="str">
        <f>INDEX(tbl_produits[Molécule extraite], MATCH(tbl_data[[#This Row],[NORM_Spécialité]], tbl_produits[Nom normalisé], 0))</f>
        <v>Pilocarpine</v>
      </c>
      <c r="J2971" s="34">
        <f>DATE(LEFT(tbl_data[[#This Row],[Date_rapport]], 4), MID(tbl_data[[#This Row],[Date_rapport]], 6, 2), RIGHT(tbl_data[[#This Row],[Date_rapport]], 2))</f>
        <v>44656</v>
      </c>
    </row>
    <row r="2972" spans="1:10" x14ac:dyDescent="0.2">
      <c r="A2972" s="28" t="s">
        <v>516</v>
      </c>
      <c r="B2972" t="s">
        <v>6</v>
      </c>
      <c r="C2972" s="28" t="s">
        <v>300</v>
      </c>
      <c r="D2972" t="s">
        <v>56</v>
      </c>
      <c r="E2972" t="s">
        <v>1573</v>
      </c>
      <c r="F2972" t="str">
        <f>INDEX(tbl_produits[Nom normalisé], MATCH(tbl_data[[#This Row],[Spécialité]], tbl_produits[Nom original], 0))</f>
        <v>PILOCARPINE 1 POUR CENT FAURE, collyre en solution en récipient unidose</v>
      </c>
      <c r="G2972" t="str">
        <f>INDEX(tbl_produits[Classe nom], MATCH(tbl_data[[#This Row],[NORM_Spécialité]], tbl_produits[Nom normalisé], 0))</f>
        <v>Organes sensoriels</v>
      </c>
      <c r="H2972">
        <f>YEAR(tbl_data[[#This Row],[Date_rapport]])</f>
        <v>2022</v>
      </c>
      <c r="I2972" t="str">
        <f>INDEX(tbl_produits[Molécule extraite], MATCH(tbl_data[[#This Row],[NORM_Spécialité]], tbl_produits[Nom normalisé], 0))</f>
        <v>Pilocarpine</v>
      </c>
      <c r="J2972" s="34">
        <f>DATE(LEFT(tbl_data[[#This Row],[Date_rapport]], 4), MID(tbl_data[[#This Row],[Date_rapport]], 6, 2), RIGHT(tbl_data[[#This Row],[Date_rapport]], 2))</f>
        <v>44656</v>
      </c>
    </row>
    <row r="2973" spans="1:10" x14ac:dyDescent="0.2">
      <c r="A2973" s="28" t="s">
        <v>516</v>
      </c>
      <c r="B2973" t="s">
        <v>3</v>
      </c>
      <c r="C2973" s="28" t="s">
        <v>300</v>
      </c>
      <c r="D2973" t="s">
        <v>94</v>
      </c>
      <c r="E2973" t="s">
        <v>2</v>
      </c>
      <c r="F2973" t="str">
        <f>INDEX(tbl_produits[Nom normalisé], MATCH(tbl_data[[#This Row],[Spécialité]], tbl_produits[Nom original], 0))</f>
        <v>PEMETREXED FRESENIUS KABI flacon de 100 mg, poudre pour solution à diluer pour perfusion</v>
      </c>
      <c r="G2973" t="str">
        <f>INDEX(tbl_produits[Classe nom], MATCH(tbl_data[[#This Row],[NORM_Spécialité]], tbl_produits[Nom normalisé], 0))</f>
        <v>Antinéoplasiques et immunomodulateurs</v>
      </c>
      <c r="H2973">
        <f>YEAR(tbl_data[[#This Row],[Date_rapport]])</f>
        <v>2022</v>
      </c>
      <c r="I2973" t="str">
        <f>INDEX(tbl_produits[Molécule extraite], MATCH(tbl_data[[#This Row],[NORM_Spécialité]], tbl_produits[Nom normalisé], 0))</f>
        <v>Pémétrexed</v>
      </c>
      <c r="J2973" s="34">
        <f>DATE(LEFT(tbl_data[[#This Row],[Date_rapport]], 4), MID(tbl_data[[#This Row],[Date_rapport]], 6, 2), RIGHT(tbl_data[[#This Row],[Date_rapport]], 2))</f>
        <v>44656</v>
      </c>
    </row>
    <row r="2974" spans="1:10" x14ac:dyDescent="0.2">
      <c r="A2974" s="28" t="s">
        <v>516</v>
      </c>
      <c r="B2974" t="s">
        <v>3</v>
      </c>
      <c r="C2974" s="28" t="s">
        <v>300</v>
      </c>
      <c r="D2974" t="s">
        <v>39</v>
      </c>
      <c r="E2974" t="s">
        <v>2</v>
      </c>
      <c r="F2974" t="str">
        <f>INDEX(tbl_produits[Nom normalisé], MATCH(tbl_data[[#This Row],[Spécialité]], tbl_produits[Nom original], 0))</f>
        <v>PEMETREXED FRESENIUS KABI  flacon de 500 mg Poudre pour solution à diluer pour perfusion</v>
      </c>
      <c r="G2974" t="str">
        <f>INDEX(tbl_produits[Classe nom], MATCH(tbl_data[[#This Row],[NORM_Spécialité]], tbl_produits[Nom normalisé], 0))</f>
        <v>Antinéoplasiques et immunomodulateurs</v>
      </c>
      <c r="H2974">
        <f>YEAR(tbl_data[[#This Row],[Date_rapport]])</f>
        <v>2022</v>
      </c>
      <c r="I2974" t="str">
        <f>INDEX(tbl_produits[Molécule extraite], MATCH(tbl_data[[#This Row],[NORM_Spécialité]], tbl_produits[Nom normalisé], 0))</f>
        <v>Pémétrexed</v>
      </c>
      <c r="J2974" s="34">
        <f>DATE(LEFT(tbl_data[[#This Row],[Date_rapport]], 4), MID(tbl_data[[#This Row],[Date_rapport]], 6, 2), RIGHT(tbl_data[[#This Row],[Date_rapport]], 2))</f>
        <v>44656</v>
      </c>
    </row>
    <row r="2975" spans="1:10" x14ac:dyDescent="0.2">
      <c r="A2975" s="28" t="s">
        <v>516</v>
      </c>
      <c r="B2975" t="s">
        <v>6</v>
      </c>
      <c r="C2975" s="28" t="s">
        <v>300</v>
      </c>
      <c r="D2975" t="s">
        <v>69</v>
      </c>
      <c r="E2975" t="s">
        <v>1579</v>
      </c>
      <c r="F2975" t="str">
        <f>INDEX(tbl_produits[Nom normalisé], MATCH(tbl_data[[#This Row],[Spécialité]], tbl_produits[Nom original], 0))</f>
        <v>PAMIDRONATE DE SODIUM HOSPIRA 9 mg/ml, solution à diluer pour perfusion, boîte de 1 flacon de 10 ml</v>
      </c>
      <c r="G2975" t="str">
        <f>INDEX(tbl_produits[Classe nom], MATCH(tbl_data[[#This Row],[NORM_Spécialité]], tbl_produits[Nom normalisé], 0))</f>
        <v xml:space="preserve">Système musculo-squelettique </v>
      </c>
      <c r="H2975">
        <f>YEAR(tbl_data[[#This Row],[Date_rapport]])</f>
        <v>2022</v>
      </c>
      <c r="I2975" t="str">
        <f>INDEX(tbl_produits[Molécule extraite], MATCH(tbl_data[[#This Row],[NORM_Spécialité]], tbl_produits[Nom normalisé], 0))</f>
        <v>Pamidronate de sodium</v>
      </c>
      <c r="J2975" s="34">
        <f>DATE(LEFT(tbl_data[[#This Row],[Date_rapport]], 4), MID(tbl_data[[#This Row],[Date_rapport]], 6, 2), RIGHT(tbl_data[[#This Row],[Date_rapport]], 2))</f>
        <v>44656</v>
      </c>
    </row>
    <row r="2976" spans="1:10" x14ac:dyDescent="0.2">
      <c r="A2976" s="28" t="s">
        <v>516</v>
      </c>
      <c r="B2976" t="s">
        <v>6</v>
      </c>
      <c r="C2976" s="28" t="s">
        <v>300</v>
      </c>
      <c r="D2976" t="s">
        <v>86</v>
      </c>
      <c r="E2976" t="s">
        <v>1584</v>
      </c>
      <c r="F2976" t="str">
        <f>INDEX(tbl_produits[Nom normalisé], MATCH(tbl_data[[#This Row],[Spécialité]], tbl_produits[Nom original], 0))</f>
        <v>PACLITAXEL EBEWE 6 mg/ml, solution à diluer pour perfusion</v>
      </c>
      <c r="G2976" t="str">
        <f>INDEX(tbl_produits[Classe nom], MATCH(tbl_data[[#This Row],[NORM_Spécialité]], tbl_produits[Nom normalisé], 0))</f>
        <v>Antinéoplasiques et immunomodulateurs</v>
      </c>
      <c r="H2976">
        <f>YEAR(tbl_data[[#This Row],[Date_rapport]])</f>
        <v>2022</v>
      </c>
      <c r="I2976" t="str">
        <f>INDEX(tbl_produits[Molécule extraite], MATCH(tbl_data[[#This Row],[NORM_Spécialité]], tbl_produits[Nom normalisé], 0))</f>
        <v>Paclitaxel</v>
      </c>
      <c r="J2976" s="34">
        <f>DATE(LEFT(tbl_data[[#This Row],[Date_rapport]], 4), MID(tbl_data[[#This Row],[Date_rapport]], 6, 2), RIGHT(tbl_data[[#This Row],[Date_rapport]], 2))</f>
        <v>44656</v>
      </c>
    </row>
    <row r="2977" spans="1:10" x14ac:dyDescent="0.2">
      <c r="A2977" s="28" t="s">
        <v>516</v>
      </c>
      <c r="B2977" t="s">
        <v>6</v>
      </c>
      <c r="C2977" s="28" t="s">
        <v>300</v>
      </c>
      <c r="D2977" t="s">
        <v>60</v>
      </c>
      <c r="E2977" t="s">
        <v>1575</v>
      </c>
      <c r="F2977" t="str">
        <f>INDEX(tbl_produits[Nom normalisé], MATCH(tbl_data[[#This Row],[Spécialité]], tbl_produits[Nom original], 0))</f>
        <v>ONDANSETRON KABI 2 mg/ml  solution injectable</v>
      </c>
      <c r="G2977" t="str">
        <f>INDEX(tbl_produits[Classe nom], MATCH(tbl_data[[#This Row],[NORM_Spécialité]], tbl_produits[Nom normalisé], 0))</f>
        <v>Voies digestives et métabolisme</v>
      </c>
      <c r="H2977">
        <f>YEAR(tbl_data[[#This Row],[Date_rapport]])</f>
        <v>2022</v>
      </c>
      <c r="I2977" t="str">
        <f>INDEX(tbl_produits[Molécule extraite], MATCH(tbl_data[[#This Row],[NORM_Spécialité]], tbl_produits[Nom normalisé], 0))</f>
        <v>Ondansétron</v>
      </c>
      <c r="J2977" s="34">
        <f>DATE(LEFT(tbl_data[[#This Row],[Date_rapport]], 4), MID(tbl_data[[#This Row],[Date_rapport]], 6, 2), RIGHT(tbl_data[[#This Row],[Date_rapport]], 2))</f>
        <v>44656</v>
      </c>
    </row>
    <row r="2978" spans="1:10" x14ac:dyDescent="0.2">
      <c r="A2978" s="28" t="s">
        <v>516</v>
      </c>
      <c r="B2978" t="s">
        <v>6</v>
      </c>
      <c r="C2978" s="28" t="s">
        <v>300</v>
      </c>
      <c r="D2978" t="s">
        <v>136</v>
      </c>
      <c r="E2978" t="s">
        <v>1600</v>
      </c>
      <c r="F2978" t="str">
        <f>INDEX(tbl_produits[Nom normalisé], MATCH(tbl_data[[#This Row],[Spécialité]], tbl_produits[Nom original], 0))</f>
        <v>ONDANSETRON ACCORD 2 mg/ml  solution injectable</v>
      </c>
      <c r="G2978" t="str">
        <f>INDEX(tbl_produits[Classe nom], MATCH(tbl_data[[#This Row],[NORM_Spécialité]], tbl_produits[Nom normalisé], 0))</f>
        <v>Voies digestives et métabolisme</v>
      </c>
      <c r="H2978">
        <f>YEAR(tbl_data[[#This Row],[Date_rapport]])</f>
        <v>2022</v>
      </c>
      <c r="I2978" t="str">
        <f>INDEX(tbl_produits[Molécule extraite], MATCH(tbl_data[[#This Row],[NORM_Spécialité]], tbl_produits[Nom normalisé], 0))</f>
        <v>Ondansétron</v>
      </c>
      <c r="J2978" s="34">
        <f>DATE(LEFT(tbl_data[[#This Row],[Date_rapport]], 4), MID(tbl_data[[#This Row],[Date_rapport]], 6, 2), RIGHT(tbl_data[[#This Row],[Date_rapport]], 2))</f>
        <v>44656</v>
      </c>
    </row>
    <row r="2979" spans="1:10" x14ac:dyDescent="0.2">
      <c r="A2979" s="28" t="s">
        <v>516</v>
      </c>
      <c r="B2979" t="s">
        <v>3</v>
      </c>
      <c r="C2979" s="28" t="s">
        <v>300</v>
      </c>
      <c r="D2979" t="s">
        <v>100</v>
      </c>
      <c r="E2979" t="s">
        <v>2</v>
      </c>
      <c r="F2979" t="str">
        <f>INDEX(tbl_produits[Nom normalisé], MATCH(tbl_data[[#This Row],[Spécialité]], tbl_produits[Nom original], 0))</f>
        <v>OCTIM 150 microgrammes/dose, solution pour pulvérisation nasale</v>
      </c>
      <c r="G2979" t="str">
        <f>INDEX(tbl_produits[Classe nom], MATCH(tbl_data[[#This Row],[NORM_Spécialité]], tbl_produits[Nom normalisé], 0))</f>
        <v>Hormones systémiques sauf hormones sexuelles et insulines</v>
      </c>
      <c r="H2979">
        <f>YEAR(tbl_data[[#This Row],[Date_rapport]])</f>
        <v>2022</v>
      </c>
      <c r="I2979" t="str">
        <f>INDEX(tbl_produits[Molécule extraite], MATCH(tbl_data[[#This Row],[NORM_Spécialité]], tbl_produits[Nom normalisé], 0))</f>
        <v>Desmopressine</v>
      </c>
      <c r="J2979" s="34">
        <f>DATE(LEFT(tbl_data[[#This Row],[Date_rapport]], 4), MID(tbl_data[[#This Row],[Date_rapport]], 6, 2), RIGHT(tbl_data[[#This Row],[Date_rapport]], 2))</f>
        <v>44656</v>
      </c>
    </row>
    <row r="2980" spans="1:10" x14ac:dyDescent="0.2">
      <c r="A2980" s="28" t="s">
        <v>516</v>
      </c>
      <c r="B2980" t="s">
        <v>9</v>
      </c>
      <c r="C2980" s="28" t="s">
        <v>300</v>
      </c>
      <c r="D2980" t="s">
        <v>14</v>
      </c>
      <c r="E2980" t="s">
        <v>2</v>
      </c>
      <c r="F2980" t="str">
        <f>INDEX(tbl_produits[Nom normalisé], MATCH(tbl_data[[#This Row],[Spécialité]], tbl_produits[Nom original], 0))</f>
        <v>OCTAGAM  100 mg/ml et 50 mg/ml, solution pour perfusion</v>
      </c>
      <c r="G2980" t="str">
        <f>INDEX(tbl_produits[Classe nom], MATCH(tbl_data[[#This Row],[NORM_Spécialité]], tbl_produits[Nom normalisé], 0))</f>
        <v>Anti-infectieux à usage systémique</v>
      </c>
      <c r="H2980">
        <f>YEAR(tbl_data[[#This Row],[Date_rapport]])</f>
        <v>2022</v>
      </c>
      <c r="I2980" t="str">
        <f>INDEX(tbl_produits[Molécule extraite], MATCH(tbl_data[[#This Row],[NORM_Spécialité]], tbl_produits[Nom normalisé], 0))</f>
        <v>Immunoglobuline humaine normale</v>
      </c>
      <c r="J2980" s="34">
        <f>DATE(LEFT(tbl_data[[#This Row],[Date_rapport]], 4), MID(tbl_data[[#This Row],[Date_rapport]], 6, 2), RIGHT(tbl_data[[#This Row],[Date_rapport]], 2))</f>
        <v>44656</v>
      </c>
    </row>
    <row r="2981" spans="1:10" x14ac:dyDescent="0.2">
      <c r="A2981" s="28" t="s">
        <v>516</v>
      </c>
      <c r="B2981" t="s">
        <v>3</v>
      </c>
      <c r="C2981" s="28" t="s">
        <v>300</v>
      </c>
      <c r="D2981" t="s">
        <v>170</v>
      </c>
      <c r="E2981" t="s">
        <v>2</v>
      </c>
      <c r="F2981" t="str">
        <f>INDEX(tbl_produits[Nom normalisé], MATCH(tbl_data[[#This Row],[Spécialité]], tbl_produits[Nom original], 0))</f>
        <v>OCTAFIX 100 UI/ml, poudre et solvant pour solution injectable</v>
      </c>
      <c r="G2981" t="str">
        <f>INDEX(tbl_produits[Classe nom], MATCH(tbl_data[[#This Row],[NORM_Spécialité]], tbl_produits[Nom normalisé], 0))</f>
        <v>Sang et organes hématopoïétiques</v>
      </c>
      <c r="H2981">
        <f>YEAR(tbl_data[[#This Row],[Date_rapport]])</f>
        <v>2022</v>
      </c>
      <c r="I2981" t="str">
        <f>INDEX(tbl_produits[Molécule extraite], MATCH(tbl_data[[#This Row],[NORM_Spécialité]], tbl_produits[Nom normalisé], 0))</f>
        <v>Facteur VIII de coagulation humain</v>
      </c>
      <c r="J2981" s="34">
        <f>DATE(LEFT(tbl_data[[#This Row],[Date_rapport]], 4), MID(tbl_data[[#This Row],[Date_rapport]], 6, 2), RIGHT(tbl_data[[#This Row],[Date_rapport]], 2))</f>
        <v>44656</v>
      </c>
    </row>
    <row r="2982" spans="1:10" x14ac:dyDescent="0.2">
      <c r="A2982" s="28" t="s">
        <v>516</v>
      </c>
      <c r="B2982" t="s">
        <v>6</v>
      </c>
      <c r="C2982" s="28" t="s">
        <v>300</v>
      </c>
      <c r="D2982" t="s">
        <v>138</v>
      </c>
      <c r="E2982" t="s">
        <v>1601</v>
      </c>
      <c r="F2982" t="str">
        <f>INDEX(tbl_produits[Nom normalisé], MATCH(tbl_data[[#This Row],[Spécialité]], tbl_produits[Nom original], 0))</f>
        <v>NOZINAN 25 mg/ml, solution injectable en ampoule (I.M.)</v>
      </c>
      <c r="G2982" t="str">
        <f>INDEX(tbl_produits[Classe nom], MATCH(tbl_data[[#This Row],[NORM_Spécialité]], tbl_produits[Nom normalisé], 0))</f>
        <v>Système nerveux</v>
      </c>
      <c r="H2982">
        <f>YEAR(tbl_data[[#This Row],[Date_rapport]])</f>
        <v>2022</v>
      </c>
      <c r="I2982" t="str">
        <f>INDEX(tbl_produits[Molécule extraite], MATCH(tbl_data[[#This Row],[NORM_Spécialité]], tbl_produits[Nom normalisé], 0))</f>
        <v>Lévomépromazine (chlorhydrate de)</v>
      </c>
      <c r="J2982" s="34">
        <f>DATE(LEFT(tbl_data[[#This Row],[Date_rapport]], 4), MID(tbl_data[[#This Row],[Date_rapport]], 6, 2), RIGHT(tbl_data[[#This Row],[Date_rapport]], 2))</f>
        <v>44656</v>
      </c>
    </row>
    <row r="2983" spans="1:10" x14ac:dyDescent="0.2">
      <c r="A2983" s="28" t="s">
        <v>516</v>
      </c>
      <c r="B2983" t="s">
        <v>6</v>
      </c>
      <c r="C2983" s="28" t="s">
        <v>300</v>
      </c>
      <c r="D2983" t="s">
        <v>89</v>
      </c>
      <c r="E2983" t="s">
        <v>1586</v>
      </c>
      <c r="F2983" t="str">
        <f>INDEX(tbl_produits[Nom normalisé], MATCH(tbl_data[[#This Row],[Spécialité]], tbl_produits[Nom original], 0))</f>
        <v>NOXAFIL 40 mg/ml, suspension buvable</v>
      </c>
      <c r="G2983" t="str">
        <f>INDEX(tbl_produits[Classe nom], MATCH(tbl_data[[#This Row],[NORM_Spécialité]], tbl_produits[Nom normalisé], 0))</f>
        <v>Anti-infectieux à usage systémique</v>
      </c>
      <c r="H2983">
        <f>YEAR(tbl_data[[#This Row],[Date_rapport]])</f>
        <v>2022</v>
      </c>
      <c r="I2983" t="str">
        <f>INDEX(tbl_produits[Molécule extraite], MATCH(tbl_data[[#This Row],[NORM_Spécialité]], tbl_produits[Nom normalisé], 0))</f>
        <v>Posaconazole</v>
      </c>
      <c r="J2983" s="34">
        <f>DATE(LEFT(tbl_data[[#This Row],[Date_rapport]], 4), MID(tbl_data[[#This Row],[Date_rapport]], 6, 2), RIGHT(tbl_data[[#This Row],[Date_rapport]], 2))</f>
        <v>44656</v>
      </c>
    </row>
    <row r="2984" spans="1:10" x14ac:dyDescent="0.2">
      <c r="A2984" s="28" t="s">
        <v>516</v>
      </c>
      <c r="B2984" t="s">
        <v>6</v>
      </c>
      <c r="C2984" s="28" t="s">
        <v>300</v>
      </c>
      <c r="D2984" t="s">
        <v>42</v>
      </c>
      <c r="E2984" t="s">
        <v>1567</v>
      </c>
      <c r="F2984" t="str">
        <f>INDEX(tbl_produits[Nom normalisé], MATCH(tbl_data[[#This Row],[Spécialité]], tbl_produits[Nom original], 0))</f>
        <v>NAROPEINE 2 mg/ml, solution injectable en ampoule</v>
      </c>
      <c r="G2984" t="str">
        <f>INDEX(tbl_produits[Classe nom], MATCH(tbl_data[[#This Row],[NORM_Spécialité]], tbl_produits[Nom normalisé], 0))</f>
        <v>Système nerveux</v>
      </c>
      <c r="H2984">
        <f>YEAR(tbl_data[[#This Row],[Date_rapport]])</f>
        <v>2022</v>
      </c>
      <c r="I2984" t="str">
        <f>INDEX(tbl_produits[Molécule extraite], MATCH(tbl_data[[#This Row],[NORM_Spécialité]], tbl_produits[Nom normalisé], 0))</f>
        <v>Ropivacaïne (chlorhydrate de)</v>
      </c>
      <c r="J2984" s="34">
        <f>DATE(LEFT(tbl_data[[#This Row],[Date_rapport]], 4), MID(tbl_data[[#This Row],[Date_rapport]], 6, 2), RIGHT(tbl_data[[#This Row],[Date_rapport]], 2))</f>
        <v>44656</v>
      </c>
    </row>
    <row r="2985" spans="1:10" x14ac:dyDescent="0.2">
      <c r="A2985" s="28" t="s">
        <v>516</v>
      </c>
      <c r="B2985" t="s">
        <v>6</v>
      </c>
      <c r="C2985" s="28" t="s">
        <v>300</v>
      </c>
      <c r="D2985" t="s">
        <v>55</v>
      </c>
      <c r="E2985" t="s">
        <v>1572</v>
      </c>
      <c r="F2985" t="str">
        <f>INDEX(tbl_produits[Nom normalisé], MATCH(tbl_data[[#This Row],[Spécialité]], tbl_produits[Nom original], 0))</f>
        <v>NANOCIS 0,24 mg  trousse pour préparation radiopharmaceutique</v>
      </c>
      <c r="G2985" t="str">
        <f>INDEX(tbl_produits[Classe nom], MATCH(tbl_data[[#This Row],[NORM_Spécialité]], tbl_produits[Nom normalisé], 0))</f>
        <v>Divers</v>
      </c>
      <c r="H2985">
        <f>YEAR(tbl_data[[#This Row],[Date_rapport]])</f>
        <v>2022</v>
      </c>
      <c r="I2985" t="str">
        <f>INDEX(tbl_produits[Molécule extraite], MATCH(tbl_data[[#This Row],[NORM_Spécialité]], tbl_produits[Nom normalisé], 0))</f>
        <v>Rhénium (heptasulfure de)</v>
      </c>
      <c r="J2985" s="34">
        <f>DATE(LEFT(tbl_data[[#This Row],[Date_rapport]], 4), MID(tbl_data[[#This Row],[Date_rapport]], 6, 2), RIGHT(tbl_data[[#This Row],[Date_rapport]], 2))</f>
        <v>44656</v>
      </c>
    </row>
    <row r="2986" spans="1:10" x14ac:dyDescent="0.2">
      <c r="A2986" s="28" t="s">
        <v>516</v>
      </c>
      <c r="B2986" t="s">
        <v>6</v>
      </c>
      <c r="C2986" s="28" t="s">
        <v>300</v>
      </c>
      <c r="D2986" t="s">
        <v>20</v>
      </c>
      <c r="E2986" t="s">
        <v>1551</v>
      </c>
      <c r="F2986" t="str">
        <f>INDEX(tbl_produits[Nom normalisé], MATCH(tbl_data[[#This Row],[Spécialité]], tbl_produits[Nom original], 0))</f>
        <v>MYSOLINE 250 mg, comprimé sécable</v>
      </c>
      <c r="G2986" t="str">
        <f>INDEX(tbl_produits[Classe nom], MATCH(tbl_data[[#This Row],[NORM_Spécialité]], tbl_produits[Nom normalisé], 0))</f>
        <v>Système nerveux</v>
      </c>
      <c r="H2986">
        <f>YEAR(tbl_data[[#This Row],[Date_rapport]])</f>
        <v>2022</v>
      </c>
      <c r="I2986" t="str">
        <f>INDEX(tbl_produits[Molécule extraite], MATCH(tbl_data[[#This Row],[NORM_Spécialité]], tbl_produits[Nom normalisé], 0))</f>
        <v>Primidone</v>
      </c>
      <c r="J2986" s="34">
        <f>DATE(LEFT(tbl_data[[#This Row],[Date_rapport]], 4), MID(tbl_data[[#This Row],[Date_rapport]], 6, 2), RIGHT(tbl_data[[#This Row],[Date_rapport]], 2))</f>
        <v>44656</v>
      </c>
    </row>
    <row r="2987" spans="1:10" x14ac:dyDescent="0.2">
      <c r="A2987" s="28" t="s">
        <v>516</v>
      </c>
      <c r="B2987" t="s">
        <v>6</v>
      </c>
      <c r="C2987" s="28" t="s">
        <v>300</v>
      </c>
      <c r="D2987" t="s">
        <v>49</v>
      </c>
      <c r="E2987" t="s">
        <v>1570</v>
      </c>
      <c r="F2987" t="str">
        <f>INDEX(tbl_produits[Nom normalisé], MATCH(tbl_data[[#This Row],[Spécialité]], tbl_produits[Nom original], 0))</f>
        <v>MOZOBIL 20mg/ml  solution injectable, boite de 1 flacon</v>
      </c>
      <c r="G2987" t="str">
        <f>INDEX(tbl_produits[Classe nom], MATCH(tbl_data[[#This Row],[NORM_Spécialité]], tbl_produits[Nom normalisé], 0))</f>
        <v>Antinéoplasiques et immunomodulateurs</v>
      </c>
      <c r="H2987">
        <f>YEAR(tbl_data[[#This Row],[Date_rapport]])</f>
        <v>2022</v>
      </c>
      <c r="I2987" t="str">
        <f>INDEX(tbl_produits[Molécule extraite], MATCH(tbl_data[[#This Row],[NORM_Spécialité]], tbl_produits[Nom normalisé], 0))</f>
        <v>Plérixafor</v>
      </c>
      <c r="J2987" s="34">
        <f>DATE(LEFT(tbl_data[[#This Row],[Date_rapport]], 4), MID(tbl_data[[#This Row],[Date_rapport]], 6, 2), RIGHT(tbl_data[[#This Row],[Date_rapport]], 2))</f>
        <v>44656</v>
      </c>
    </row>
    <row r="2988" spans="1:10" x14ac:dyDescent="0.2">
      <c r="A2988" s="28" t="s">
        <v>516</v>
      </c>
      <c r="B2988" t="s">
        <v>3</v>
      </c>
      <c r="C2988" s="28" t="s">
        <v>300</v>
      </c>
      <c r="D2988" t="s">
        <v>16</v>
      </c>
      <c r="E2988" t="s">
        <v>2</v>
      </c>
      <c r="F2988" t="str">
        <f>INDEX(tbl_produits[Nom normalisé], MATCH(tbl_data[[#This Row],[Spécialité]], tbl_produits[Nom original], 0))</f>
        <v>MIOCHOLE 20 mg, poudre et solvant pour solution intraoculaire</v>
      </c>
      <c r="G2988" t="str">
        <f>INDEX(tbl_produits[Classe nom], MATCH(tbl_data[[#This Row],[NORM_Spécialité]], tbl_produits[Nom normalisé], 0))</f>
        <v>Organes sensoriels</v>
      </c>
      <c r="H2988">
        <f>YEAR(tbl_data[[#This Row],[Date_rapport]])</f>
        <v>2022</v>
      </c>
      <c r="I2988" t="str">
        <f>INDEX(tbl_produits[Molécule extraite], MATCH(tbl_data[[#This Row],[NORM_Spécialité]], tbl_produits[Nom normalisé], 0))</f>
        <v>Chlorure d'acétylcholine</v>
      </c>
      <c r="J2988" s="34">
        <f>DATE(LEFT(tbl_data[[#This Row],[Date_rapport]], 4), MID(tbl_data[[#This Row],[Date_rapport]], 6, 2), RIGHT(tbl_data[[#This Row],[Date_rapport]], 2))</f>
        <v>44656</v>
      </c>
    </row>
    <row r="2989" spans="1:10" x14ac:dyDescent="0.2">
      <c r="A2989" s="28" t="s">
        <v>516</v>
      </c>
      <c r="B2989" t="s">
        <v>3</v>
      </c>
      <c r="C2989" s="28" t="s">
        <v>300</v>
      </c>
      <c r="D2989" t="s">
        <v>58</v>
      </c>
      <c r="E2989" t="s">
        <v>2</v>
      </c>
      <c r="F2989" t="str">
        <f>INDEX(tbl_produits[Nom normalisé], MATCH(tbl_data[[#This Row],[Spécialité]], tbl_produits[Nom original], 0))</f>
        <v>MINIRIN Spray 10 microgrammes par dose, solution endonasale en flacon</v>
      </c>
      <c r="G2989" t="str">
        <f>INDEX(tbl_produits[Classe nom], MATCH(tbl_data[[#This Row],[NORM_Spécialité]], tbl_produits[Nom normalisé], 0))</f>
        <v>Hormones systémiques sauf hormones sexuelles et insulines</v>
      </c>
      <c r="H2989">
        <f>YEAR(tbl_data[[#This Row],[Date_rapport]])</f>
        <v>2022</v>
      </c>
      <c r="I2989" t="str">
        <f>INDEX(tbl_produits[Molécule extraite], MATCH(tbl_data[[#This Row],[NORM_Spécialité]], tbl_produits[Nom normalisé], 0))</f>
        <v>Desmopressine</v>
      </c>
      <c r="J2989" s="34">
        <f>DATE(LEFT(tbl_data[[#This Row],[Date_rapport]], 4), MID(tbl_data[[#This Row],[Date_rapport]], 6, 2), RIGHT(tbl_data[[#This Row],[Date_rapport]], 2))</f>
        <v>44656</v>
      </c>
    </row>
    <row r="2990" spans="1:10" x14ac:dyDescent="0.2">
      <c r="A2990" s="28" t="s">
        <v>516</v>
      </c>
      <c r="B2990" t="s">
        <v>9</v>
      </c>
      <c r="C2990" s="28" t="s">
        <v>300</v>
      </c>
      <c r="D2990" t="s">
        <v>97</v>
      </c>
      <c r="E2990" t="s">
        <v>2</v>
      </c>
      <c r="F2990" t="str">
        <f>INDEX(tbl_produits[Nom normalisé], MATCH(tbl_data[[#This Row],[Spécialité]], tbl_produits[Nom original], 0))</f>
        <v>MINIRIN SPRAY / MINIRIN et MINIRINMELT</v>
      </c>
      <c r="G2990" t="str">
        <f>INDEX(tbl_produits[Classe nom], MATCH(tbl_data[[#This Row],[NORM_Spécialité]], tbl_produits[Nom normalisé], 0))</f>
        <v>Hormones systémiques sauf hormones sexuelles et insulines</v>
      </c>
      <c r="H2990">
        <f>YEAR(tbl_data[[#This Row],[Date_rapport]])</f>
        <v>2022</v>
      </c>
      <c r="I2990" t="str">
        <f>INDEX(tbl_produits[Molécule extraite], MATCH(tbl_data[[#This Row],[NORM_Spécialité]], tbl_produits[Nom normalisé], 0))</f>
        <v>Desmopressine</v>
      </c>
      <c r="J2990" s="34">
        <f>DATE(LEFT(tbl_data[[#This Row],[Date_rapport]], 4), MID(tbl_data[[#This Row],[Date_rapport]], 6, 2), RIGHT(tbl_data[[#This Row],[Date_rapport]], 2))</f>
        <v>44656</v>
      </c>
    </row>
    <row r="2991" spans="1:10" x14ac:dyDescent="0.2">
      <c r="A2991" s="28" t="s">
        <v>516</v>
      </c>
      <c r="B2991" t="s">
        <v>9</v>
      </c>
      <c r="C2991" s="28" t="s">
        <v>300</v>
      </c>
      <c r="D2991" t="s">
        <v>213</v>
      </c>
      <c r="E2991" t="s">
        <v>2</v>
      </c>
      <c r="F2991" t="str">
        <f>INDEX(tbl_produits[Nom normalisé], MATCH(tbl_data[[#This Row],[Spécialité]], tbl_produits[Nom original], 0))</f>
        <v>MIANSERINE (produits à base de)</v>
      </c>
      <c r="G2991" t="str">
        <f>INDEX(tbl_produits[Classe nom], MATCH(tbl_data[[#This Row],[NORM_Spécialité]], tbl_produits[Nom normalisé], 0))</f>
        <v>Système nerveux</v>
      </c>
      <c r="H2991">
        <f>YEAR(tbl_data[[#This Row],[Date_rapport]])</f>
        <v>2022</v>
      </c>
      <c r="I2991" t="str">
        <f>INDEX(tbl_produits[Molécule extraite], MATCH(tbl_data[[#This Row],[NORM_Spécialité]], tbl_produits[Nom normalisé], 0))</f>
        <v>Miansérine</v>
      </c>
      <c r="J2991" s="34">
        <f>DATE(LEFT(tbl_data[[#This Row],[Date_rapport]], 4), MID(tbl_data[[#This Row],[Date_rapport]], 6, 2), RIGHT(tbl_data[[#This Row],[Date_rapport]], 2))</f>
        <v>44656</v>
      </c>
    </row>
    <row r="2992" spans="1:10" x14ac:dyDescent="0.2">
      <c r="A2992" s="28" t="s">
        <v>516</v>
      </c>
      <c r="B2992" t="s">
        <v>6</v>
      </c>
      <c r="C2992" s="28" t="s">
        <v>300</v>
      </c>
      <c r="D2992" t="s">
        <v>99</v>
      </c>
      <c r="E2992" t="s">
        <v>1589</v>
      </c>
      <c r="F2992" t="str">
        <f>INDEX(tbl_produits[Nom normalisé], MATCH(tbl_data[[#This Row],[Spécialité]], tbl_produits[Nom original], 0))</f>
        <v>METHOTREXATE BIODIM 25 mg/1 mL, solution injectable</v>
      </c>
      <c r="G2992" t="str">
        <f>INDEX(tbl_produits[Classe nom], MATCH(tbl_data[[#This Row],[NORM_Spécialité]], tbl_produits[Nom normalisé], 0))</f>
        <v>Antinéoplasiques et immunomodulateurs</v>
      </c>
      <c r="H2992">
        <f>YEAR(tbl_data[[#This Row],[Date_rapport]])</f>
        <v>2022</v>
      </c>
      <c r="I2992" t="str">
        <f>INDEX(tbl_produits[Molécule extraite], MATCH(tbl_data[[#This Row],[NORM_Spécialité]], tbl_produits[Nom normalisé], 0))</f>
        <v>Méthotrexate</v>
      </c>
      <c r="J2992" s="34">
        <f>DATE(LEFT(tbl_data[[#This Row],[Date_rapport]], 4), MID(tbl_data[[#This Row],[Date_rapport]], 6, 2), RIGHT(tbl_data[[#This Row],[Date_rapport]], 2))</f>
        <v>44656</v>
      </c>
    </row>
    <row r="2993" spans="1:10" x14ac:dyDescent="0.2">
      <c r="A2993" s="28" t="s">
        <v>516</v>
      </c>
      <c r="B2993" t="s">
        <v>9</v>
      </c>
      <c r="C2993" s="28" t="s">
        <v>300</v>
      </c>
      <c r="D2993" t="s">
        <v>129</v>
      </c>
      <c r="E2993" t="s">
        <v>2</v>
      </c>
      <c r="F2993" t="str">
        <f>INDEX(tbl_produits[Nom normalisé], MATCH(tbl_data[[#This Row],[Spécialité]], tbl_produits[Nom original], 0))</f>
        <v>LYTOS 520 mg, comprimé pelliculé</v>
      </c>
      <c r="G2993" t="str">
        <f>INDEX(tbl_produits[Classe nom], MATCH(tbl_data[[#This Row],[NORM_Spécialité]], tbl_produits[Nom normalisé], 0))</f>
        <v xml:space="preserve">Système musculo-squelettique </v>
      </c>
      <c r="H2993">
        <f>YEAR(tbl_data[[#This Row],[Date_rapport]])</f>
        <v>2022</v>
      </c>
      <c r="I2993" t="str">
        <f>INDEX(tbl_produits[Molécule extraite], MATCH(tbl_data[[#This Row],[NORM_Spécialité]], tbl_produits[Nom normalisé], 0))</f>
        <v>Clodronate de sodium</v>
      </c>
      <c r="J2993" s="34">
        <f>DATE(LEFT(tbl_data[[#This Row],[Date_rapport]], 4), MID(tbl_data[[#This Row],[Date_rapport]], 6, 2), RIGHT(tbl_data[[#This Row],[Date_rapport]], 2))</f>
        <v>44656</v>
      </c>
    </row>
    <row r="2994" spans="1:10" x14ac:dyDescent="0.2">
      <c r="A2994" s="28" t="s">
        <v>516</v>
      </c>
      <c r="B2994" t="s">
        <v>11</v>
      </c>
      <c r="C2994" s="28" t="s">
        <v>300</v>
      </c>
      <c r="D2994" t="s">
        <v>119</v>
      </c>
      <c r="E2994" t="s">
        <v>2</v>
      </c>
      <c r="F2994" t="str">
        <f>INDEX(tbl_produits[Nom normalisé], MATCH(tbl_data[[#This Row],[Spécialité]], tbl_produits[Nom original], 0))</f>
        <v>LYNPARZA 50 mg, gélule</v>
      </c>
      <c r="G2994" t="str">
        <f>INDEX(tbl_produits[Classe nom], MATCH(tbl_data[[#This Row],[NORM_Spécialité]], tbl_produits[Nom normalisé], 0))</f>
        <v>Antinéoplasiques et immunomodulateurs</v>
      </c>
      <c r="H2994">
        <f>YEAR(tbl_data[[#This Row],[Date_rapport]])</f>
        <v>2022</v>
      </c>
      <c r="I2994" t="str">
        <f>INDEX(tbl_produits[Molécule extraite], MATCH(tbl_data[[#This Row],[NORM_Spécialité]], tbl_produits[Nom normalisé], 0))</f>
        <v>Olaparib</v>
      </c>
      <c r="J2994" s="34">
        <f>DATE(LEFT(tbl_data[[#This Row],[Date_rapport]], 4), MID(tbl_data[[#This Row],[Date_rapport]], 6, 2), RIGHT(tbl_data[[#This Row],[Date_rapport]], 2))</f>
        <v>44656</v>
      </c>
    </row>
    <row r="2995" spans="1:10" x14ac:dyDescent="0.2">
      <c r="A2995" s="28" t="s">
        <v>516</v>
      </c>
      <c r="B2995" t="s">
        <v>6</v>
      </c>
      <c r="C2995" s="28" t="s">
        <v>300</v>
      </c>
      <c r="D2995" t="s">
        <v>33</v>
      </c>
      <c r="E2995" t="s">
        <v>1561</v>
      </c>
      <c r="F2995" t="str">
        <f>INDEX(tbl_produits[Nom normalisé], MATCH(tbl_data[[#This Row],[Spécialité]], tbl_produits[Nom original], 0))</f>
        <v>LEVODOPA CARBIDOPA TEVA LP 200 mg/50 mg, comprimé à libération prolongée</v>
      </c>
      <c r="G2995" t="str">
        <f>INDEX(tbl_produits[Classe nom], MATCH(tbl_data[[#This Row],[NORM_Spécialité]], tbl_produits[Nom normalisé], 0))</f>
        <v>Système nerveux</v>
      </c>
      <c r="H2995">
        <f>YEAR(tbl_data[[#This Row],[Date_rapport]])</f>
        <v>2022</v>
      </c>
      <c r="I2995" t="str">
        <f>INDEX(tbl_produits[Molécule extraite], MATCH(tbl_data[[#This Row],[NORM_Spécialité]], tbl_produits[Nom normalisé], 0))</f>
        <v>Lévodopa / bensérazide base</v>
      </c>
      <c r="J2995" s="34">
        <f>DATE(LEFT(tbl_data[[#This Row],[Date_rapport]], 4), MID(tbl_data[[#This Row],[Date_rapport]], 6, 2), RIGHT(tbl_data[[#This Row],[Date_rapport]], 2))</f>
        <v>44656</v>
      </c>
    </row>
    <row r="2996" spans="1:10" x14ac:dyDescent="0.2">
      <c r="A2996" s="28" t="s">
        <v>516</v>
      </c>
      <c r="B2996" t="s">
        <v>6</v>
      </c>
      <c r="C2996" s="28" t="s">
        <v>300</v>
      </c>
      <c r="D2996" t="s">
        <v>36</v>
      </c>
      <c r="E2996" t="s">
        <v>1564</v>
      </c>
      <c r="F2996" t="str">
        <f>INDEX(tbl_produits[Nom normalisé], MATCH(tbl_data[[#This Row],[Spécialité]], tbl_produits[Nom original], 0))</f>
        <v>LEPTICUR 10 mg, comprimé</v>
      </c>
      <c r="G2996" t="str">
        <f>INDEX(tbl_produits[Classe nom], MATCH(tbl_data[[#This Row],[NORM_Spécialité]], tbl_produits[Nom normalisé], 0))</f>
        <v>Système nerveux</v>
      </c>
      <c r="H2996">
        <f>YEAR(tbl_data[[#This Row],[Date_rapport]])</f>
        <v>2022</v>
      </c>
      <c r="I2996" t="str">
        <f>INDEX(tbl_produits[Molécule extraite], MATCH(tbl_data[[#This Row],[NORM_Spécialité]], tbl_produits[Nom normalisé], 0))</f>
        <v>Tropatépine</v>
      </c>
      <c r="J2996" s="34">
        <f>DATE(LEFT(tbl_data[[#This Row],[Date_rapport]], 4), MID(tbl_data[[#This Row],[Date_rapport]], 6, 2), RIGHT(tbl_data[[#This Row],[Date_rapport]], 2))</f>
        <v>44656</v>
      </c>
    </row>
    <row r="2997" spans="1:10" x14ac:dyDescent="0.2">
      <c r="A2997" s="28" t="s">
        <v>516</v>
      </c>
      <c r="B2997" t="s">
        <v>6</v>
      </c>
      <c r="C2997" s="28" t="s">
        <v>300</v>
      </c>
      <c r="D2997" t="s">
        <v>140</v>
      </c>
      <c r="E2997" t="s">
        <v>1601</v>
      </c>
      <c r="F2997" t="str">
        <f>INDEX(tbl_produits[Nom normalisé], MATCH(tbl_data[[#This Row],[Spécialité]], tbl_produits[Nom original], 0))</f>
        <v>LARGACTIL 25 mg/5 ml, solution injectable en ampoule</v>
      </c>
      <c r="G2997" t="str">
        <f>INDEX(tbl_produits[Classe nom], MATCH(tbl_data[[#This Row],[NORM_Spécialité]], tbl_produits[Nom normalisé], 0))</f>
        <v>Système nerveux</v>
      </c>
      <c r="H2997">
        <f>YEAR(tbl_data[[#This Row],[Date_rapport]])</f>
        <v>2022</v>
      </c>
      <c r="I2997" t="str">
        <f>INDEX(tbl_produits[Molécule extraite], MATCH(tbl_data[[#This Row],[NORM_Spécialité]], tbl_produits[Nom normalisé], 0))</f>
        <v>Chlorpromazine</v>
      </c>
      <c r="J2997" s="34">
        <f>DATE(LEFT(tbl_data[[#This Row],[Date_rapport]], 4), MID(tbl_data[[#This Row],[Date_rapport]], 6, 2), RIGHT(tbl_data[[#This Row],[Date_rapport]], 2))</f>
        <v>44656</v>
      </c>
    </row>
    <row r="2998" spans="1:10" x14ac:dyDescent="0.2">
      <c r="A2998" s="28" t="s">
        <v>516</v>
      </c>
      <c r="B2998" t="s">
        <v>6</v>
      </c>
      <c r="C2998" s="28" t="s">
        <v>300</v>
      </c>
      <c r="D2998" t="s">
        <v>51</v>
      </c>
      <c r="E2998" t="s">
        <v>1565</v>
      </c>
      <c r="F2998" t="str">
        <f>INDEX(tbl_produits[Nom normalisé], MATCH(tbl_data[[#This Row],[Spécialité]], tbl_produits[Nom original], 0))</f>
        <v>LANVIS 40 mg  comprimé sécable</v>
      </c>
      <c r="G2998" t="str">
        <f>INDEX(tbl_produits[Classe nom], MATCH(tbl_data[[#This Row],[NORM_Spécialité]], tbl_produits[Nom normalisé], 0))</f>
        <v>Antinéoplasiques et immunomodulateurs</v>
      </c>
      <c r="H2998">
        <f>YEAR(tbl_data[[#This Row],[Date_rapport]])</f>
        <v>2022</v>
      </c>
      <c r="I2998" t="str">
        <f>INDEX(tbl_produits[Molécule extraite], MATCH(tbl_data[[#This Row],[NORM_Spécialité]], tbl_produits[Nom normalisé], 0))</f>
        <v>Thioguanine</v>
      </c>
      <c r="J2998" s="34">
        <f>DATE(LEFT(tbl_data[[#This Row],[Date_rapport]], 4), MID(tbl_data[[#This Row],[Date_rapport]], 6, 2), RIGHT(tbl_data[[#This Row],[Date_rapport]], 2))</f>
        <v>44656</v>
      </c>
    </row>
    <row r="2999" spans="1:10" x14ac:dyDescent="0.2">
      <c r="A2999" s="28" t="s">
        <v>516</v>
      </c>
      <c r="B2999" t="s">
        <v>11</v>
      </c>
      <c r="C2999" s="28" t="s">
        <v>300</v>
      </c>
      <c r="D2999" t="s">
        <v>127</v>
      </c>
      <c r="E2999" t="s">
        <v>2</v>
      </c>
      <c r="F2999" t="str">
        <f>INDEX(tbl_produits[Nom normalisé], MATCH(tbl_data[[#This Row],[Spécialité]], tbl_produits[Nom original], 0))</f>
        <v>KIDROLASE 10 000 U.I., poudre et solvant pour solution injectable</v>
      </c>
      <c r="G2999" t="str">
        <f>INDEX(tbl_produits[Classe nom], MATCH(tbl_data[[#This Row],[NORM_Spécialité]], tbl_produits[Nom normalisé], 0))</f>
        <v>Antinéoplasiques et immunomodulateurs</v>
      </c>
      <c r="H2999">
        <f>YEAR(tbl_data[[#This Row],[Date_rapport]])</f>
        <v>2022</v>
      </c>
      <c r="I2999" t="str">
        <f>INDEX(tbl_produits[Molécule extraite], MATCH(tbl_data[[#This Row],[NORM_Spécialité]], tbl_produits[Nom normalisé], 0))</f>
        <v>L-asparaginase</v>
      </c>
      <c r="J2999" s="34">
        <f>DATE(LEFT(tbl_data[[#This Row],[Date_rapport]], 4), MID(tbl_data[[#This Row],[Date_rapport]], 6, 2), RIGHT(tbl_data[[#This Row],[Date_rapport]], 2))</f>
        <v>44656</v>
      </c>
    </row>
    <row r="3000" spans="1:10" x14ac:dyDescent="0.2">
      <c r="A3000" s="28" t="s">
        <v>516</v>
      </c>
      <c r="B3000" t="s">
        <v>6</v>
      </c>
      <c r="C3000" s="28" t="s">
        <v>300</v>
      </c>
      <c r="D3000" t="s">
        <v>41</v>
      </c>
      <c r="E3000" t="s">
        <v>1566</v>
      </c>
      <c r="F3000" t="str">
        <f>INDEX(tbl_produits[Nom normalisé], MATCH(tbl_data[[#This Row],[Spécialité]], tbl_produits[Nom original], 0))</f>
        <v>KALETRA  (80 mg + 20 mg)/ml, solution buvable - 100 mg/25 mg et 200 mg/50 mg, comprimé pelliculé</v>
      </c>
      <c r="G3000" t="str">
        <f>INDEX(tbl_produits[Classe nom], MATCH(tbl_data[[#This Row],[NORM_Spécialité]], tbl_produits[Nom normalisé], 0))</f>
        <v>Anti-infectieux à usage systémique</v>
      </c>
      <c r="H3000">
        <f>YEAR(tbl_data[[#This Row],[Date_rapport]])</f>
        <v>2022</v>
      </c>
      <c r="I3000" t="str">
        <f>INDEX(tbl_produits[Molécule extraite], MATCH(tbl_data[[#This Row],[NORM_Spécialité]], tbl_produits[Nom normalisé], 0))</f>
        <v>Lopinavir/Ritonavir</v>
      </c>
      <c r="J3000" s="34">
        <f>DATE(LEFT(tbl_data[[#This Row],[Date_rapport]], 4), MID(tbl_data[[#This Row],[Date_rapport]], 6, 2), RIGHT(tbl_data[[#This Row],[Date_rapport]], 2))</f>
        <v>44656</v>
      </c>
    </row>
    <row r="3001" spans="1:10" x14ac:dyDescent="0.2">
      <c r="A3001" s="28" t="s">
        <v>516</v>
      </c>
      <c r="B3001" t="s">
        <v>6</v>
      </c>
      <c r="C3001" s="28" t="s">
        <v>300</v>
      </c>
      <c r="D3001" t="s">
        <v>24</v>
      </c>
      <c r="E3001" t="s">
        <v>1554</v>
      </c>
      <c r="F3001" t="str">
        <f>INDEX(tbl_produits[Nom normalisé], MATCH(tbl_data[[#This Row],[Spécialité]], tbl_produits[Nom original], 0))</f>
        <v>JINARC 15 mg, comprimés</v>
      </c>
      <c r="G3001" t="str">
        <f>INDEX(tbl_produits[Classe nom], MATCH(tbl_data[[#This Row],[NORM_Spécialité]], tbl_produits[Nom normalisé], 0))</f>
        <v>Système cardiovasculaire</v>
      </c>
      <c r="H3001">
        <f>YEAR(tbl_data[[#This Row],[Date_rapport]])</f>
        <v>2022</v>
      </c>
      <c r="I3001" t="str">
        <f>INDEX(tbl_produits[Molécule extraite], MATCH(tbl_data[[#This Row],[NORM_Spécialité]], tbl_produits[Nom normalisé], 0))</f>
        <v>Tolvaptan</v>
      </c>
      <c r="J3001" s="34">
        <f>DATE(LEFT(tbl_data[[#This Row],[Date_rapport]], 4), MID(tbl_data[[#This Row],[Date_rapport]], 6, 2), RIGHT(tbl_data[[#This Row],[Date_rapport]], 2))</f>
        <v>44656</v>
      </c>
    </row>
    <row r="3002" spans="1:10" x14ac:dyDescent="0.2">
      <c r="A3002" s="28" t="s">
        <v>516</v>
      </c>
      <c r="B3002" t="s">
        <v>11</v>
      </c>
      <c r="C3002" s="28" t="s">
        <v>300</v>
      </c>
      <c r="D3002" t="s">
        <v>130</v>
      </c>
      <c r="E3002" t="s">
        <v>2</v>
      </c>
      <c r="F3002" t="str">
        <f>INDEX(tbl_produits[Nom normalisé], MATCH(tbl_data[[#This Row],[Spécialité]], tbl_produits[Nom original], 0))</f>
        <v>IODURE (131I) DE SODIUM 111 MBq/mL, solution injectable</v>
      </c>
      <c r="G3002" t="str">
        <f>INDEX(tbl_produits[Classe nom], MATCH(tbl_data[[#This Row],[NORM_Spécialité]], tbl_produits[Nom normalisé], 0))</f>
        <v>Divers</v>
      </c>
      <c r="H3002">
        <f>YEAR(tbl_data[[#This Row],[Date_rapport]])</f>
        <v>2022</v>
      </c>
      <c r="I3002" t="str">
        <f>INDEX(tbl_produits[Molécule extraite], MATCH(tbl_data[[#This Row],[NORM_Spécialité]], tbl_produits[Nom normalisé], 0))</f>
        <v>Iodure (131I) de sodium</v>
      </c>
      <c r="J3002" s="34">
        <f>DATE(LEFT(tbl_data[[#This Row],[Date_rapport]], 4), MID(tbl_data[[#This Row],[Date_rapport]], 6, 2), RIGHT(tbl_data[[#This Row],[Date_rapport]], 2))</f>
        <v>44656</v>
      </c>
    </row>
    <row r="3003" spans="1:10" x14ac:dyDescent="0.2">
      <c r="A3003" s="28" t="s">
        <v>516</v>
      </c>
      <c r="B3003" t="s">
        <v>3</v>
      </c>
      <c r="C3003" s="28" t="s">
        <v>300</v>
      </c>
      <c r="D3003" t="s">
        <v>209</v>
      </c>
      <c r="E3003" t="s">
        <v>2</v>
      </c>
      <c r="F3003" t="str">
        <f>INDEX(tbl_produits[Nom normalisé], MATCH(tbl_data[[#This Row],[Spécialité]], tbl_produits[Nom original], 0))</f>
        <v>HYCAMTIN 0,25mg, gélule</v>
      </c>
      <c r="G3003" t="str">
        <f>INDEX(tbl_produits[Classe nom], MATCH(tbl_data[[#This Row],[NORM_Spécialité]], tbl_produits[Nom normalisé], 0))</f>
        <v>Antinéoplasiques et immunomodulateurs</v>
      </c>
      <c r="H3003">
        <f>YEAR(tbl_data[[#This Row],[Date_rapport]])</f>
        <v>2022</v>
      </c>
      <c r="I3003" t="str">
        <f>INDEX(tbl_produits[Molécule extraite], MATCH(tbl_data[[#This Row],[NORM_Spécialité]], tbl_produits[Nom normalisé], 0))</f>
        <v>Topotécane (chlorhydrate de)</v>
      </c>
      <c r="J3003" s="34">
        <f>DATE(LEFT(tbl_data[[#This Row],[Date_rapport]], 4), MID(tbl_data[[#This Row],[Date_rapport]], 6, 2), RIGHT(tbl_data[[#This Row],[Date_rapport]], 2))</f>
        <v>44656</v>
      </c>
    </row>
    <row r="3004" spans="1:10" x14ac:dyDescent="0.2">
      <c r="A3004" s="28" t="s">
        <v>516</v>
      </c>
      <c r="B3004" t="s">
        <v>6</v>
      </c>
      <c r="C3004" s="28" t="s">
        <v>300</v>
      </c>
      <c r="D3004" t="s">
        <v>44</v>
      </c>
      <c r="E3004" t="s">
        <v>1568</v>
      </c>
      <c r="F3004" t="str">
        <f>INDEX(tbl_produits[Nom normalisé], MATCH(tbl_data[[#This Row],[Spécialité]], tbl_produits[Nom original], 0))</f>
        <v>HEXATRIONE 2 POUR CENT, suspension injectable (intra-articulaire)</v>
      </c>
      <c r="G3004" t="str">
        <f>INDEX(tbl_produits[Classe nom], MATCH(tbl_data[[#This Row],[NORM_Spécialité]], tbl_produits[Nom normalisé], 0))</f>
        <v>Hormones systémiques sauf hormones sexuelles et insulines</v>
      </c>
      <c r="H3004">
        <f>YEAR(tbl_data[[#This Row],[Date_rapport]])</f>
        <v>2022</v>
      </c>
      <c r="I3004" t="str">
        <f>INDEX(tbl_produits[Molécule extraite], MATCH(tbl_data[[#This Row],[NORM_Spécialité]], tbl_produits[Nom normalisé], 0))</f>
        <v>Hexacetonide de triamcinolone</v>
      </c>
      <c r="J3004" s="34">
        <f>DATE(LEFT(tbl_data[[#This Row],[Date_rapport]], 4), MID(tbl_data[[#This Row],[Date_rapport]], 6, 2), RIGHT(tbl_data[[#This Row],[Date_rapport]], 2))</f>
        <v>44656</v>
      </c>
    </row>
    <row r="3005" spans="1:10" x14ac:dyDescent="0.2">
      <c r="A3005" s="28" t="s">
        <v>516</v>
      </c>
      <c r="B3005" t="s">
        <v>6</v>
      </c>
      <c r="C3005" s="28" t="s">
        <v>300</v>
      </c>
      <c r="D3005" t="s">
        <v>117</v>
      </c>
      <c r="E3005" t="s">
        <v>1594</v>
      </c>
      <c r="F3005" t="str">
        <f>INDEX(tbl_produits[Nom normalisé], MATCH(tbl_data[[#This Row],[Spécialité]], tbl_produits[Nom original], 0))</f>
        <v>HEXASTAT 100 mg, gélule (altrétamine)</v>
      </c>
      <c r="G3005" t="str">
        <f>INDEX(tbl_produits[Classe nom], MATCH(tbl_data[[#This Row],[NORM_Spécialité]], tbl_produits[Nom normalisé], 0))</f>
        <v>Antinéoplasiques et immunomodulateurs</v>
      </c>
      <c r="H3005">
        <f>YEAR(tbl_data[[#This Row],[Date_rapport]])</f>
        <v>2022</v>
      </c>
      <c r="I3005" t="str">
        <f>INDEX(tbl_produits[Molécule extraite], MATCH(tbl_data[[#This Row],[NORM_Spécialité]], tbl_produits[Nom normalisé], 0))</f>
        <v>Altrétamine</v>
      </c>
      <c r="J3005" s="34">
        <f>DATE(LEFT(tbl_data[[#This Row],[Date_rapport]], 4), MID(tbl_data[[#This Row],[Date_rapport]], 6, 2), RIGHT(tbl_data[[#This Row],[Date_rapport]], 2))</f>
        <v>44656</v>
      </c>
    </row>
    <row r="3006" spans="1:10" x14ac:dyDescent="0.2">
      <c r="A3006" s="28" t="s">
        <v>516</v>
      </c>
      <c r="B3006" t="s">
        <v>6</v>
      </c>
      <c r="C3006" s="28" t="s">
        <v>300</v>
      </c>
      <c r="D3006" t="s">
        <v>104</v>
      </c>
      <c r="E3006" t="s">
        <v>1591</v>
      </c>
      <c r="F3006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3006" t="str">
        <f>INDEX(tbl_produits[Classe nom], MATCH(tbl_data[[#This Row],[NORM_Spécialité]], tbl_produits[Nom normalisé], 0))</f>
        <v>Hormones systémiques sauf hormones sexuelles et insulines</v>
      </c>
      <c r="H3006">
        <f>YEAR(tbl_data[[#This Row],[Date_rapport]])</f>
        <v>2022</v>
      </c>
      <c r="I3006" t="str">
        <f>INDEX(tbl_produits[Molécule extraite], MATCH(tbl_data[[#This Row],[NORM_Spécialité]], tbl_produits[Nom normalisé], 0))</f>
        <v>Somatropine</v>
      </c>
      <c r="J3006" s="34">
        <f>DATE(LEFT(tbl_data[[#This Row],[Date_rapport]], 4), MID(tbl_data[[#This Row],[Date_rapport]], 6, 2), RIGHT(tbl_data[[#This Row],[Date_rapport]], 2))</f>
        <v>44656</v>
      </c>
    </row>
    <row r="3007" spans="1:10" x14ac:dyDescent="0.2">
      <c r="A3007" s="28" t="s">
        <v>516</v>
      </c>
      <c r="B3007" t="s">
        <v>6</v>
      </c>
      <c r="C3007" s="28" t="s">
        <v>300</v>
      </c>
      <c r="D3007" t="s">
        <v>45</v>
      </c>
      <c r="E3007" t="s">
        <v>1569</v>
      </c>
      <c r="F3007" t="str">
        <f>INDEX(tbl_produits[Nom normalisé], MATCH(tbl_data[[#This Row],[Spécialité]], tbl_produits[Nom original], 0))</f>
        <v>GABITRIL 10 mg, comprimé pelliculé</v>
      </c>
      <c r="G3007" t="str">
        <f>INDEX(tbl_produits[Classe nom], MATCH(tbl_data[[#This Row],[NORM_Spécialité]], tbl_produits[Nom normalisé], 0))</f>
        <v>Système nerveux</v>
      </c>
      <c r="H3007">
        <f>YEAR(tbl_data[[#This Row],[Date_rapport]])</f>
        <v>2022</v>
      </c>
      <c r="I3007" t="str">
        <f>INDEX(tbl_produits[Molécule extraite], MATCH(tbl_data[[#This Row],[NORM_Spécialité]], tbl_produits[Nom normalisé], 0))</f>
        <v>Tiagabine hydrochloride monohydrate</v>
      </c>
      <c r="J3007" s="34">
        <f>DATE(LEFT(tbl_data[[#This Row],[Date_rapport]], 4), MID(tbl_data[[#This Row],[Date_rapport]], 6, 2), RIGHT(tbl_data[[#This Row],[Date_rapport]], 2))</f>
        <v>44656</v>
      </c>
    </row>
    <row r="3008" spans="1:10" x14ac:dyDescent="0.2">
      <c r="A3008" s="28" t="s">
        <v>516</v>
      </c>
      <c r="B3008" t="s">
        <v>6</v>
      </c>
      <c r="C3008" s="28" t="s">
        <v>300</v>
      </c>
      <c r="D3008" t="s">
        <v>79</v>
      </c>
      <c r="E3008" t="s">
        <v>1581</v>
      </c>
      <c r="F3008" t="str">
        <f>INDEX(tbl_produits[Nom normalisé], MATCH(tbl_data[[#This Row],[Spécialité]], tbl_produits[Nom original], 0))</f>
        <v>FURADANTINE 50 mg, gélule</v>
      </c>
      <c r="G3008" t="str">
        <f>INDEX(tbl_produits[Classe nom], MATCH(tbl_data[[#This Row],[NORM_Spécialité]], tbl_produits[Nom normalisé], 0))</f>
        <v>Anti-infectieux à usage systémique</v>
      </c>
      <c r="H3008">
        <f>YEAR(tbl_data[[#This Row],[Date_rapport]])</f>
        <v>2022</v>
      </c>
      <c r="I3008" t="str">
        <f>INDEX(tbl_produits[Molécule extraite], MATCH(tbl_data[[#This Row],[NORM_Spécialité]], tbl_produits[Nom normalisé], 0))</f>
        <v>Nitrofurantoïne</v>
      </c>
      <c r="J3008" s="34">
        <f>DATE(LEFT(tbl_data[[#This Row],[Date_rapport]], 4), MID(tbl_data[[#This Row],[Date_rapport]], 6, 2), RIGHT(tbl_data[[#This Row],[Date_rapport]], 2))</f>
        <v>44656</v>
      </c>
    </row>
    <row r="3009" spans="1:10" x14ac:dyDescent="0.2">
      <c r="A3009" s="28" t="s">
        <v>516</v>
      </c>
      <c r="B3009" t="s">
        <v>6</v>
      </c>
      <c r="C3009" s="28" t="s">
        <v>300</v>
      </c>
      <c r="D3009" t="s">
        <v>175</v>
      </c>
      <c r="E3009" t="s">
        <v>1611</v>
      </c>
      <c r="F3009" t="str">
        <f>INDEX(tbl_produits[Nom normalisé], MATCH(tbl_data[[#This Row],[Spécialité]], tbl_produits[Nom original], 0))</f>
        <v>FOSFOCINE 1 g et 4 g I.V., poudre pour solution pour perfusion</v>
      </c>
      <c r="G3009" t="str">
        <f>INDEX(tbl_produits[Classe nom], MATCH(tbl_data[[#This Row],[NORM_Spécialité]], tbl_produits[Nom normalisé], 0))</f>
        <v>Anti-infectieux à usage systémique</v>
      </c>
      <c r="H3009">
        <f>YEAR(tbl_data[[#This Row],[Date_rapport]])</f>
        <v>2022</v>
      </c>
      <c r="I3009" t="str">
        <f>INDEX(tbl_produits[Molécule extraite], MATCH(tbl_data[[#This Row],[NORM_Spécialité]], tbl_produits[Nom normalisé], 0))</f>
        <v>Fosfomycine</v>
      </c>
      <c r="J3009" s="34">
        <f>DATE(LEFT(tbl_data[[#This Row],[Date_rapport]], 4), MID(tbl_data[[#This Row],[Date_rapport]], 6, 2), RIGHT(tbl_data[[#This Row],[Date_rapport]], 2))</f>
        <v>44656</v>
      </c>
    </row>
    <row r="3010" spans="1:10" x14ac:dyDescent="0.2">
      <c r="A3010" s="28" t="s">
        <v>516</v>
      </c>
      <c r="B3010" t="s">
        <v>6</v>
      </c>
      <c r="C3010" s="28" t="s">
        <v>300</v>
      </c>
      <c r="D3010" t="s">
        <v>31</v>
      </c>
      <c r="E3010" t="s">
        <v>1560</v>
      </c>
      <c r="F3010" t="str">
        <f>INDEX(tbl_produits[Nom normalisé], MATCH(tbl_data[[#This Row],[Spécialité]], tbl_produits[Nom original], 0))</f>
        <v>FORMULE CP1A AP-HP  solution pour perfusion cardioplégique, flacon de 500 ml</v>
      </c>
      <c r="G3010" t="str">
        <f>INDEX(tbl_produits[Classe nom], MATCH(tbl_data[[#This Row],[NORM_Spécialité]], tbl_produits[Nom normalisé], 0))</f>
        <v>Système nerveux</v>
      </c>
      <c r="H3010">
        <f>YEAR(tbl_data[[#This Row],[Date_rapport]])</f>
        <v>2022</v>
      </c>
      <c r="I3010" t="str">
        <f>INDEX(tbl_produits[Molécule extraite], MATCH(tbl_data[[#This Row],[NORM_Spécialité]], tbl_produits[Nom normalisé], 0))</f>
        <v>N/A</v>
      </c>
      <c r="J3010" s="34">
        <f>DATE(LEFT(tbl_data[[#This Row],[Date_rapport]], 4), MID(tbl_data[[#This Row],[Date_rapport]], 6, 2), RIGHT(tbl_data[[#This Row],[Date_rapport]], 2))</f>
        <v>44656</v>
      </c>
    </row>
    <row r="3011" spans="1:10" x14ac:dyDescent="0.2">
      <c r="A3011" s="28" t="s">
        <v>516</v>
      </c>
      <c r="B3011" t="s">
        <v>6</v>
      </c>
      <c r="C3011" s="28" t="s">
        <v>300</v>
      </c>
      <c r="D3011" t="s">
        <v>133</v>
      </c>
      <c r="E3011" t="s">
        <v>1599</v>
      </c>
      <c r="F3011" t="str">
        <f>INDEX(tbl_produits[Nom normalisé], MATCH(tbl_data[[#This Row],[Spécialité]], tbl_produits[Nom original], 0))</f>
        <v>FOMÉPIZOLE AP-HP 5 mg/mL, solution à diluer pour perfusion, ampoule de 20 mL</v>
      </c>
      <c r="G3011" t="str">
        <f>INDEX(tbl_produits[Classe nom], MATCH(tbl_data[[#This Row],[NORM_Spécialité]], tbl_produits[Nom normalisé], 0))</f>
        <v>Divers</v>
      </c>
      <c r="H3011">
        <f>YEAR(tbl_data[[#This Row],[Date_rapport]])</f>
        <v>2022</v>
      </c>
      <c r="I3011" t="str">
        <f>INDEX(tbl_produits[Molécule extraite], MATCH(tbl_data[[#This Row],[NORM_Spécialité]], tbl_produits[Nom normalisé], 0))</f>
        <v>Fomépizole (sulfate de)</v>
      </c>
      <c r="J3011" s="34">
        <f>DATE(LEFT(tbl_data[[#This Row],[Date_rapport]], 4), MID(tbl_data[[#This Row],[Date_rapport]], 6, 2), RIGHT(tbl_data[[#This Row],[Date_rapport]], 2))</f>
        <v>44656</v>
      </c>
    </row>
    <row r="3012" spans="1:10" x14ac:dyDescent="0.2">
      <c r="A3012" s="28" t="s">
        <v>516</v>
      </c>
      <c r="B3012" t="s">
        <v>3</v>
      </c>
      <c r="C3012" s="28" t="s">
        <v>300</v>
      </c>
      <c r="D3012" t="s">
        <v>172</v>
      </c>
      <c r="E3012" t="s">
        <v>2</v>
      </c>
      <c r="F3012" t="str">
        <f>INDEX(tbl_produits[Nom normalisé], MATCH(tbl_data[[#This Row],[Spécialité]], tbl_produits[Nom original], 0))</f>
        <v>FIRDAPSE 10 mg  comprimé</v>
      </c>
      <c r="G3012" t="str">
        <f>INDEX(tbl_produits[Classe nom], MATCH(tbl_data[[#This Row],[NORM_Spécialité]], tbl_produits[Nom normalisé], 0))</f>
        <v>Système nerveux</v>
      </c>
      <c r="H3012">
        <f>YEAR(tbl_data[[#This Row],[Date_rapport]])</f>
        <v>2022</v>
      </c>
      <c r="I3012" t="str">
        <f>INDEX(tbl_produits[Molécule extraite], MATCH(tbl_data[[#This Row],[NORM_Spécialité]], tbl_produits[Nom normalisé], 0))</f>
        <v>Amifampridine (phosphate d')</v>
      </c>
      <c r="J3012" s="34">
        <f>DATE(LEFT(tbl_data[[#This Row],[Date_rapport]], 4), MID(tbl_data[[#This Row],[Date_rapport]], 6, 2), RIGHT(tbl_data[[#This Row],[Date_rapport]], 2))</f>
        <v>44656</v>
      </c>
    </row>
    <row r="3013" spans="1:10" x14ac:dyDescent="0.2">
      <c r="A3013" s="28" t="s">
        <v>516</v>
      </c>
      <c r="B3013" t="s">
        <v>3</v>
      </c>
      <c r="C3013" s="28" t="s">
        <v>300</v>
      </c>
      <c r="D3013" t="s">
        <v>19</v>
      </c>
      <c r="E3013" t="s">
        <v>2</v>
      </c>
      <c r="F3013" t="str">
        <f>INDEX(tbl_produits[Nom normalisé], MATCH(tbl_data[[#This Row],[Spécialité]], tbl_produits[Nom original], 0))</f>
        <v>FERRIPROX 100 mg/ml, solution buvable</v>
      </c>
      <c r="G3013" t="str">
        <f>INDEX(tbl_produits[Classe nom], MATCH(tbl_data[[#This Row],[NORM_Spécialité]], tbl_produits[Nom normalisé], 0))</f>
        <v>Divers</v>
      </c>
      <c r="H3013">
        <f>YEAR(tbl_data[[#This Row],[Date_rapport]])</f>
        <v>2022</v>
      </c>
      <c r="I3013" t="str">
        <f>INDEX(tbl_produits[Molécule extraite], MATCH(tbl_data[[#This Row],[NORM_Spécialité]], tbl_produits[Nom normalisé], 0))</f>
        <v>Défériprone</v>
      </c>
      <c r="J3013" s="34">
        <f>DATE(LEFT(tbl_data[[#This Row],[Date_rapport]], 4), MID(tbl_data[[#This Row],[Date_rapport]], 6, 2), RIGHT(tbl_data[[#This Row],[Date_rapport]], 2))</f>
        <v>44656</v>
      </c>
    </row>
    <row r="3014" spans="1:10" x14ac:dyDescent="0.2">
      <c r="A3014" s="28" t="s">
        <v>516</v>
      </c>
      <c r="B3014" t="s">
        <v>11</v>
      </c>
      <c r="C3014" s="28" t="s">
        <v>300</v>
      </c>
      <c r="D3014" t="s">
        <v>169</v>
      </c>
      <c r="E3014" t="s">
        <v>2</v>
      </c>
      <c r="F3014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3014" t="str">
        <f>INDEX(tbl_produits[Classe nom], MATCH(tbl_data[[#This Row],[NORM_Spécialité]], tbl_produits[Nom normalisé], 0))</f>
        <v>Sang et organes hématopoïétiques</v>
      </c>
      <c r="H3014">
        <f>YEAR(tbl_data[[#This Row],[Date_rapport]])</f>
        <v>2022</v>
      </c>
      <c r="I3014" t="str">
        <f>INDEX(tbl_produits[Molécule extraite], MATCH(tbl_data[[#This Row],[NORM_Spécialité]], tbl_produits[Nom normalisé], 0))</f>
        <v>Icodextrine</v>
      </c>
      <c r="J3014" s="34">
        <f>DATE(LEFT(tbl_data[[#This Row],[Date_rapport]], 4), MID(tbl_data[[#This Row],[Date_rapport]], 6, 2), RIGHT(tbl_data[[#This Row],[Date_rapport]], 2))</f>
        <v>44656</v>
      </c>
    </row>
    <row r="3015" spans="1:10" x14ac:dyDescent="0.2">
      <c r="A3015" s="28" t="s">
        <v>516</v>
      </c>
      <c r="B3015" t="s">
        <v>6</v>
      </c>
      <c r="C3015" s="28" t="s">
        <v>300</v>
      </c>
      <c r="D3015" t="s">
        <v>91</v>
      </c>
      <c r="E3015" t="s">
        <v>1588</v>
      </c>
      <c r="F3015" t="str">
        <f>INDEX(tbl_produits[Nom normalisé], MATCH(tbl_data[[#This Row],[Spécialité]], tbl_produits[Nom original], 0))</f>
        <v>ELMIRON 100 mg , gélule</v>
      </c>
      <c r="G3015" t="str">
        <f>INDEX(tbl_produits[Classe nom], MATCH(tbl_data[[#This Row],[NORM_Spécialité]], tbl_produits[Nom normalisé], 0))</f>
        <v>Système génito-urinaire et hormones sexuelles</v>
      </c>
      <c r="H3015">
        <f>YEAR(tbl_data[[#This Row],[Date_rapport]])</f>
        <v>2022</v>
      </c>
      <c r="I3015" t="str">
        <f>INDEX(tbl_produits[Molécule extraite], MATCH(tbl_data[[#This Row],[NORM_Spécialité]], tbl_produits[Nom normalisé], 0))</f>
        <v>Pentosane polysulfate sodique</v>
      </c>
      <c r="J3015" s="34">
        <f>DATE(LEFT(tbl_data[[#This Row],[Date_rapport]], 4), MID(tbl_data[[#This Row],[Date_rapport]], 6, 2), RIGHT(tbl_data[[#This Row],[Date_rapport]], 2))</f>
        <v>44656</v>
      </c>
    </row>
    <row r="3016" spans="1:10" x14ac:dyDescent="0.2">
      <c r="A3016" s="28" t="s">
        <v>516</v>
      </c>
      <c r="B3016" t="s">
        <v>9</v>
      </c>
      <c r="C3016" s="28" t="s">
        <v>300</v>
      </c>
      <c r="D3016" t="s">
        <v>199</v>
      </c>
      <c r="E3016" t="s">
        <v>2</v>
      </c>
      <c r="F3016" t="str">
        <f>INDEX(tbl_produits[Nom normalisé], MATCH(tbl_data[[#This Row],[Spécialité]], tbl_produits[Nom original], 0))</f>
        <v>EFFORTIL  5 mg comprimé et EFFORTIL solution buvable</v>
      </c>
      <c r="G3016" t="str">
        <f>INDEX(tbl_produits[Classe nom], MATCH(tbl_data[[#This Row],[NORM_Spécialité]], tbl_produits[Nom normalisé], 0))</f>
        <v>Système cardiovasculaire</v>
      </c>
      <c r="H3016">
        <f>YEAR(tbl_data[[#This Row],[Date_rapport]])</f>
        <v>2022</v>
      </c>
      <c r="I3016" t="str">
        <f>INDEX(tbl_produits[Molécule extraite], MATCH(tbl_data[[#This Row],[NORM_Spécialité]], tbl_produits[Nom normalisé], 0))</f>
        <v>Étiléfrine</v>
      </c>
      <c r="J3016" s="34">
        <f>DATE(LEFT(tbl_data[[#This Row],[Date_rapport]], 4), MID(tbl_data[[#This Row],[Date_rapport]], 6, 2), RIGHT(tbl_data[[#This Row],[Date_rapport]], 2))</f>
        <v>44656</v>
      </c>
    </row>
    <row r="3017" spans="1:10" x14ac:dyDescent="0.2">
      <c r="A3017" s="28" t="s">
        <v>516</v>
      </c>
      <c r="B3017" t="s">
        <v>3</v>
      </c>
      <c r="C3017" s="28" t="s">
        <v>300</v>
      </c>
      <c r="D3017" t="s">
        <v>141</v>
      </c>
      <c r="E3017" t="s">
        <v>2</v>
      </c>
      <c r="F3017" t="str">
        <f>INDEX(tbl_produits[Nom normalisé], MATCH(tbl_data[[#This Row],[Spécialité]], tbl_produits[Nom original], 0))</f>
        <v>EAU pour préparations injectables en poche de 250 ml, 500 ml et 1 000 ml</v>
      </c>
      <c r="G3017" t="str">
        <f>INDEX(tbl_produits[Classe nom], MATCH(tbl_data[[#This Row],[NORM_Spécialité]], tbl_produits[Nom normalisé], 0))</f>
        <v>Divers</v>
      </c>
      <c r="H3017">
        <f>YEAR(tbl_data[[#This Row],[Date_rapport]])</f>
        <v>2022</v>
      </c>
      <c r="I3017" t="str">
        <f>INDEX(tbl_produits[Molécule extraite], MATCH(tbl_data[[#This Row],[NORM_Spécialité]], tbl_produits[Nom normalisé], 0))</f>
        <v>Eau</v>
      </c>
      <c r="J3017" s="34">
        <f>DATE(LEFT(tbl_data[[#This Row],[Date_rapport]], 4), MID(tbl_data[[#This Row],[Date_rapport]], 6, 2), RIGHT(tbl_data[[#This Row],[Date_rapport]], 2))</f>
        <v>44656</v>
      </c>
    </row>
    <row r="3018" spans="1:10" x14ac:dyDescent="0.2">
      <c r="A3018" s="28" t="s">
        <v>516</v>
      </c>
      <c r="B3018" t="s">
        <v>6</v>
      </c>
      <c r="C3018" s="28" t="s">
        <v>300</v>
      </c>
      <c r="D3018" t="s">
        <v>147</v>
      </c>
      <c r="E3018" t="s">
        <v>1604</v>
      </c>
      <c r="F3018" t="str">
        <f>INDEX(tbl_produits[Nom normalisé], MATCH(tbl_data[[#This Row],[Spécialité]], tbl_produits[Nom original], 0))</f>
        <v>DOCETAXEL HOSPIRA 10 mg/ml, solution à diluer pour perfusion</v>
      </c>
      <c r="G3018" t="str">
        <f>INDEX(tbl_produits[Classe nom], MATCH(tbl_data[[#This Row],[NORM_Spécialité]], tbl_produits[Nom normalisé], 0))</f>
        <v>Antinéoplasiques et immunomodulateurs</v>
      </c>
      <c r="H3018">
        <f>YEAR(tbl_data[[#This Row],[Date_rapport]])</f>
        <v>2022</v>
      </c>
      <c r="I3018" t="str">
        <f>INDEX(tbl_produits[Molécule extraite], MATCH(tbl_data[[#This Row],[NORM_Spécialité]], tbl_produits[Nom normalisé], 0))</f>
        <v>Docétaxel</v>
      </c>
      <c r="J3018" s="34">
        <f>DATE(LEFT(tbl_data[[#This Row],[Date_rapport]], 4), MID(tbl_data[[#This Row],[Date_rapport]], 6, 2), RIGHT(tbl_data[[#This Row],[Date_rapport]], 2))</f>
        <v>44656</v>
      </c>
    </row>
    <row r="3019" spans="1:10" x14ac:dyDescent="0.2">
      <c r="A3019" s="28" t="s">
        <v>516</v>
      </c>
      <c r="B3019" t="s">
        <v>6</v>
      </c>
      <c r="C3019" s="28" t="s">
        <v>300</v>
      </c>
      <c r="D3019" t="s">
        <v>165</v>
      </c>
      <c r="E3019" t="s">
        <v>1610</v>
      </c>
      <c r="F3019" t="str">
        <f>INDEX(tbl_produits[Nom normalisé], MATCH(tbl_data[[#This Row],[Spécialité]], tbl_produits[Nom original], 0))</f>
        <v>DOBUTAMINE PANPHARMA 250 mg/20 ml, solution à diluer pour perfusion</v>
      </c>
      <c r="G3019" t="str">
        <f>INDEX(tbl_produits[Classe nom], MATCH(tbl_data[[#This Row],[NORM_Spécialité]], tbl_produits[Nom normalisé], 0))</f>
        <v>Système cardiovasculaire</v>
      </c>
      <c r="H3019">
        <f>YEAR(tbl_data[[#This Row],[Date_rapport]])</f>
        <v>2022</v>
      </c>
      <c r="I3019" t="str">
        <f>INDEX(tbl_produits[Molécule extraite], MATCH(tbl_data[[#This Row],[NORM_Spécialité]], tbl_produits[Nom normalisé], 0))</f>
        <v>Dobutamine</v>
      </c>
      <c r="J3019" s="34">
        <f>DATE(LEFT(tbl_data[[#This Row],[Date_rapport]], 4), MID(tbl_data[[#This Row],[Date_rapport]], 6, 2), RIGHT(tbl_data[[#This Row],[Date_rapport]], 2))</f>
        <v>44656</v>
      </c>
    </row>
    <row r="3020" spans="1:10" x14ac:dyDescent="0.2">
      <c r="A3020" s="28" t="s">
        <v>516</v>
      </c>
      <c r="B3020" t="s">
        <v>6</v>
      </c>
      <c r="C3020" s="28" t="s">
        <v>300</v>
      </c>
      <c r="D3020" t="s">
        <v>25</v>
      </c>
      <c r="E3020" t="s">
        <v>1555</v>
      </c>
      <c r="F3020" t="str">
        <f>INDEX(tbl_produits[Nom normalisé], MATCH(tbl_data[[#This Row],[Spécialité]], tbl_produits[Nom original], 0))</f>
        <v>DIPROSTENE, suspension injectable en seringue pré-remplie</v>
      </c>
      <c r="G3020" t="str">
        <f>INDEX(tbl_produits[Classe nom], MATCH(tbl_data[[#This Row],[NORM_Spécialité]], tbl_produits[Nom normalisé], 0))</f>
        <v>Hormones systémiques sauf hormones sexuelles et insulines</v>
      </c>
      <c r="H3020">
        <f>YEAR(tbl_data[[#This Row],[Date_rapport]])</f>
        <v>2022</v>
      </c>
      <c r="I3020" t="str">
        <f>INDEX(tbl_produits[Molécule extraite], MATCH(tbl_data[[#This Row],[NORM_Spécialité]], tbl_produits[Nom normalisé], 0))</f>
        <v>Bétaméthasone (dipropionate de), bétaméthasone (phosphate sodique de)</v>
      </c>
      <c r="J3020" s="34">
        <f>DATE(LEFT(tbl_data[[#This Row],[Date_rapport]], 4), MID(tbl_data[[#This Row],[Date_rapport]], 6, 2), RIGHT(tbl_data[[#This Row],[Date_rapport]], 2))</f>
        <v>44656</v>
      </c>
    </row>
    <row r="3021" spans="1:10" x14ac:dyDescent="0.2">
      <c r="A3021" s="28" t="s">
        <v>516</v>
      </c>
      <c r="B3021" t="s">
        <v>6</v>
      </c>
      <c r="C3021" s="28" t="s">
        <v>300</v>
      </c>
      <c r="D3021" t="s">
        <v>161</v>
      </c>
      <c r="E3021" t="s">
        <v>1607</v>
      </c>
      <c r="F3021" t="str">
        <f>INDEX(tbl_produits[Nom normalisé], MATCH(tbl_data[[#This Row],[Spécialité]], tbl_produits[Nom original], 0))</f>
        <v>DIPIPERON 40 mg/ml, solution buvable en gouttes</v>
      </c>
      <c r="G3021" t="str">
        <f>INDEX(tbl_produits[Classe nom], MATCH(tbl_data[[#This Row],[NORM_Spécialité]], tbl_produits[Nom normalisé], 0))</f>
        <v>Système nerveux</v>
      </c>
      <c r="H3021">
        <f>YEAR(tbl_data[[#This Row],[Date_rapport]])</f>
        <v>2022</v>
      </c>
      <c r="I3021" t="str">
        <f>INDEX(tbl_produits[Molécule extraite], MATCH(tbl_data[[#This Row],[NORM_Spécialité]], tbl_produits[Nom normalisé], 0))</f>
        <v>Pipampérone</v>
      </c>
      <c r="J3021" s="34">
        <f>DATE(LEFT(tbl_data[[#This Row],[Date_rapport]], 4), MID(tbl_data[[#This Row],[Date_rapport]], 6, 2), RIGHT(tbl_data[[#This Row],[Date_rapport]], 2))</f>
        <v>44656</v>
      </c>
    </row>
    <row r="3022" spans="1:10" x14ac:dyDescent="0.2">
      <c r="A3022" s="28" t="s">
        <v>516</v>
      </c>
      <c r="B3022" t="s">
        <v>9</v>
      </c>
      <c r="C3022" s="28" t="s">
        <v>300</v>
      </c>
      <c r="D3022" t="s">
        <v>85</v>
      </c>
      <c r="E3022" t="s">
        <v>2</v>
      </c>
      <c r="F3022" t="str">
        <f>INDEX(tbl_produits[Nom normalisé], MATCH(tbl_data[[#This Row],[Spécialité]], tbl_produits[Nom original], 0))</f>
        <v>DIAMOX 500 mg, poudre et solvant pour préparation injectable</v>
      </c>
      <c r="G3022" t="str">
        <f>INDEX(tbl_produits[Classe nom], MATCH(tbl_data[[#This Row],[NORM_Spécialité]], tbl_produits[Nom normalisé], 0))</f>
        <v>Organes sensoriels</v>
      </c>
      <c r="H3022">
        <f>YEAR(tbl_data[[#This Row],[Date_rapport]])</f>
        <v>2022</v>
      </c>
      <c r="I3022" t="str">
        <f>INDEX(tbl_produits[Molécule extraite], MATCH(tbl_data[[#This Row],[NORM_Spécialité]], tbl_produits[Nom normalisé], 0))</f>
        <v>Acétazolamide</v>
      </c>
      <c r="J3022" s="34">
        <f>DATE(LEFT(tbl_data[[#This Row],[Date_rapport]], 4), MID(tbl_data[[#This Row],[Date_rapport]], 6, 2), RIGHT(tbl_data[[#This Row],[Date_rapport]], 2))</f>
        <v>44656</v>
      </c>
    </row>
    <row r="3023" spans="1:10" x14ac:dyDescent="0.2">
      <c r="A3023" s="28" t="s">
        <v>516</v>
      </c>
      <c r="B3023" t="s">
        <v>9</v>
      </c>
      <c r="C3023" s="28" t="s">
        <v>300</v>
      </c>
      <c r="D3023" t="s">
        <v>10</v>
      </c>
      <c r="E3023" t="s">
        <v>2</v>
      </c>
      <c r="F3023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3023" t="str">
        <f>INDEX(tbl_produits[Classe nom], MATCH(tbl_data[[#This Row],[NORM_Spécialité]], tbl_produits[Nom normalisé], 0))</f>
        <v>Hormones systémiques sauf hormones sexuelles et insulines</v>
      </c>
      <c r="H3023">
        <f>YEAR(tbl_data[[#This Row],[Date_rapport]])</f>
        <v>2022</v>
      </c>
      <c r="I3023" t="str">
        <f>INDEX(tbl_produits[Molécule extraite], MATCH(tbl_data[[#This Row],[NORM_Spécialité]], tbl_produits[Nom normalisé], 0))</f>
        <v>Dexaméthasone (phosphate sodique de)</v>
      </c>
      <c r="J3023" s="34">
        <f>DATE(LEFT(tbl_data[[#This Row],[Date_rapport]], 4), MID(tbl_data[[#This Row],[Date_rapport]], 6, 2), RIGHT(tbl_data[[#This Row],[Date_rapport]], 2))</f>
        <v>44656</v>
      </c>
    </row>
    <row r="3024" spans="1:10" x14ac:dyDescent="0.2">
      <c r="A3024" s="28" t="s">
        <v>516</v>
      </c>
      <c r="B3024" t="s">
        <v>3</v>
      </c>
      <c r="C3024" s="28" t="s">
        <v>300</v>
      </c>
      <c r="D3024" t="s">
        <v>67</v>
      </c>
      <c r="E3024" t="s">
        <v>2</v>
      </c>
      <c r="F3024" t="str">
        <f>INDEX(tbl_produits[Nom normalisé], MATCH(tbl_data[[#This Row],[Spécialité]], tbl_produits[Nom original], 0))</f>
        <v>DEPO PRODASONE 500mg  suspension injectable</v>
      </c>
      <c r="G3024" t="str">
        <f>INDEX(tbl_produits[Classe nom], MATCH(tbl_data[[#This Row],[NORM_Spécialité]], tbl_produits[Nom normalisé], 0))</f>
        <v>Système génito-urinaire et hormones sexuelles</v>
      </c>
      <c r="H3024">
        <f>YEAR(tbl_data[[#This Row],[Date_rapport]])</f>
        <v>2022</v>
      </c>
      <c r="I3024" t="str">
        <f>INDEX(tbl_produits[Molécule extraite], MATCH(tbl_data[[#This Row],[NORM_Spécialité]], tbl_produits[Nom normalisé], 0))</f>
        <v>Acétate de médroxyprogestérone</v>
      </c>
      <c r="J3024" s="34">
        <f>DATE(LEFT(tbl_data[[#This Row],[Date_rapport]], 4), MID(tbl_data[[#This Row],[Date_rapport]], 6, 2), RIGHT(tbl_data[[#This Row],[Date_rapport]], 2))</f>
        <v>44656</v>
      </c>
    </row>
    <row r="3025" spans="1:10" x14ac:dyDescent="0.2">
      <c r="A3025" s="28" t="s">
        <v>516</v>
      </c>
      <c r="B3025" t="s">
        <v>6</v>
      </c>
      <c r="C3025" s="28" t="s">
        <v>300</v>
      </c>
      <c r="D3025" t="s">
        <v>54</v>
      </c>
      <c r="E3025" t="s">
        <v>1572</v>
      </c>
      <c r="F3025" t="str">
        <f>INDEX(tbl_produits[Nom normalisé], MATCH(tbl_data[[#This Row],[Spécialité]], tbl_produits[Nom original], 0))</f>
        <v>DEPAKINE CHRONO 500 mg, comprimé pelliculé sécable à libération prolongée</v>
      </c>
      <c r="G3025" t="str">
        <f>INDEX(tbl_produits[Classe nom], MATCH(tbl_data[[#This Row],[NORM_Spécialité]], tbl_produits[Nom normalisé], 0))</f>
        <v>Système nerveux</v>
      </c>
      <c r="H3025">
        <f>YEAR(tbl_data[[#This Row],[Date_rapport]])</f>
        <v>2022</v>
      </c>
      <c r="I3025" t="str">
        <f>INDEX(tbl_produits[Molécule extraite], MATCH(tbl_data[[#This Row],[NORM_Spécialité]], tbl_produits[Nom normalisé], 0))</f>
        <v>Valproate de sodium</v>
      </c>
      <c r="J3025" s="34">
        <f>DATE(LEFT(tbl_data[[#This Row],[Date_rapport]], 4), MID(tbl_data[[#This Row],[Date_rapport]], 6, 2), RIGHT(tbl_data[[#This Row],[Date_rapport]], 2))</f>
        <v>44656</v>
      </c>
    </row>
    <row r="3026" spans="1:10" x14ac:dyDescent="0.2">
      <c r="A3026" s="28" t="s">
        <v>516</v>
      </c>
      <c r="B3026" t="s">
        <v>9</v>
      </c>
      <c r="C3026" s="28" t="s">
        <v>300</v>
      </c>
      <c r="D3026" t="s">
        <v>68</v>
      </c>
      <c r="E3026" t="s">
        <v>2</v>
      </c>
      <c r="F3026" t="str">
        <f>INDEX(tbl_produits[Nom normalisé], MATCH(tbl_data[[#This Row],[Spécialité]], tbl_produits[Nom original], 0))</f>
        <v>CREON 25 000 U, gélule gastro-résistante</v>
      </c>
      <c r="G3026" t="str">
        <f>INDEX(tbl_produits[Classe nom], MATCH(tbl_data[[#This Row],[NORM_Spécialité]], tbl_produits[Nom normalisé], 0))</f>
        <v>Voies digestives et métabolisme</v>
      </c>
      <c r="H3026">
        <f>YEAR(tbl_data[[#This Row],[Date_rapport]])</f>
        <v>2022</v>
      </c>
      <c r="I3026" t="str">
        <f>INDEX(tbl_produits[Molécule extraite], MATCH(tbl_data[[#This Row],[NORM_Spécialité]], tbl_produits[Nom normalisé], 0))</f>
        <v>Pancréatine</v>
      </c>
      <c r="J3026" s="34">
        <f>DATE(LEFT(tbl_data[[#This Row],[Date_rapport]], 4), MID(tbl_data[[#This Row],[Date_rapport]], 6, 2), RIGHT(tbl_data[[#This Row],[Date_rapport]], 2))</f>
        <v>44656</v>
      </c>
    </row>
    <row r="3027" spans="1:10" x14ac:dyDescent="0.2">
      <c r="A3027" s="28" t="s">
        <v>516</v>
      </c>
      <c r="B3027" t="s">
        <v>6</v>
      </c>
      <c r="C3027" s="28" t="s">
        <v>300</v>
      </c>
      <c r="D3027" t="s">
        <v>26</v>
      </c>
      <c r="E3027" t="s">
        <v>1556</v>
      </c>
      <c r="F3027" t="str">
        <f>INDEX(tbl_produits[Nom normalisé], MATCH(tbl_data[[#This Row],[Spécialité]], tbl_produits[Nom original], 0))</f>
        <v>CORDARONE 150 mg/3 ml, solution injectable en ampoule</v>
      </c>
      <c r="G3027" t="str">
        <f>INDEX(tbl_produits[Classe nom], MATCH(tbl_data[[#This Row],[NORM_Spécialité]], tbl_produits[Nom normalisé], 0))</f>
        <v>Système cardiovasculaire</v>
      </c>
      <c r="H3027">
        <f>YEAR(tbl_data[[#This Row],[Date_rapport]])</f>
        <v>2022</v>
      </c>
      <c r="I3027" t="str">
        <f>INDEX(tbl_produits[Molécule extraite], MATCH(tbl_data[[#This Row],[NORM_Spécialité]], tbl_produits[Nom normalisé], 0))</f>
        <v>Amiodarone</v>
      </c>
      <c r="J3027" s="34">
        <f>DATE(LEFT(tbl_data[[#This Row],[Date_rapport]], 4), MID(tbl_data[[#This Row],[Date_rapport]], 6, 2), RIGHT(tbl_data[[#This Row],[Date_rapport]], 2))</f>
        <v>44656</v>
      </c>
    </row>
    <row r="3028" spans="1:10" x14ac:dyDescent="0.2">
      <c r="A3028" s="28" t="s">
        <v>516</v>
      </c>
      <c r="B3028" t="s">
        <v>6</v>
      </c>
      <c r="C3028" s="28" t="s">
        <v>300</v>
      </c>
      <c r="D3028" t="s">
        <v>22</v>
      </c>
      <c r="E3028" t="s">
        <v>1552</v>
      </c>
      <c r="F3028" t="str">
        <f>INDEX(tbl_produits[Nom normalisé], MATCH(tbl_data[[#This Row],[Spécialité]], tbl_produits[Nom original], 0))</f>
        <v>CLOTTAFACT 1,5 g/100 ml, poudre et solvant pour solution injectable</v>
      </c>
      <c r="G3028" t="str">
        <f>INDEX(tbl_produits[Classe nom], MATCH(tbl_data[[#This Row],[NORM_Spécialité]], tbl_produits[Nom normalisé], 0))</f>
        <v>Sang et organes hématopoïétiques</v>
      </c>
      <c r="H3028">
        <f>YEAR(tbl_data[[#This Row],[Date_rapport]])</f>
        <v>2022</v>
      </c>
      <c r="I3028" t="str">
        <f>INDEX(tbl_produits[Molécule extraite], MATCH(tbl_data[[#This Row],[NORM_Spécialité]], tbl_produits[Nom normalisé], 0))</f>
        <v>Facteur XI de coagulation</v>
      </c>
      <c r="J3028" s="34">
        <f>DATE(LEFT(tbl_data[[#This Row],[Date_rapport]], 4), MID(tbl_data[[#This Row],[Date_rapport]], 6, 2), RIGHT(tbl_data[[#This Row],[Date_rapport]], 2))</f>
        <v>44656</v>
      </c>
    </row>
    <row r="3029" spans="1:10" x14ac:dyDescent="0.2">
      <c r="A3029" s="28" t="s">
        <v>516</v>
      </c>
      <c r="B3029" t="s">
        <v>3</v>
      </c>
      <c r="C3029" s="28" t="s">
        <v>300</v>
      </c>
      <c r="D3029" t="s">
        <v>8</v>
      </c>
      <c r="E3029" t="s">
        <v>2</v>
      </c>
      <c r="F3029" t="str">
        <f>INDEX(tbl_produits[Nom normalisé], MATCH(tbl_data[[#This Row],[Spécialité]], tbl_produits[Nom original], 0))</f>
        <v>CLAVENTIN, poudre pour solution injectable (I.V.) /TIMENTIN 3,1g, poudre pour solution injectable</v>
      </c>
      <c r="G3029" t="str">
        <f>INDEX(tbl_produits[Classe nom], MATCH(tbl_data[[#This Row],[NORM_Spécialité]], tbl_produits[Nom normalisé], 0))</f>
        <v>Anti-infectieux à usage systémique</v>
      </c>
      <c r="H3029">
        <f>YEAR(tbl_data[[#This Row],[Date_rapport]])</f>
        <v>2022</v>
      </c>
      <c r="I3029" t="str">
        <f>INDEX(tbl_produits[Molécule extraite], MATCH(tbl_data[[#This Row],[NORM_Spécialité]], tbl_produits[Nom normalisé], 0))</f>
        <v>Ticarcilline/acide clavulanique</v>
      </c>
      <c r="J3029" s="34">
        <f>DATE(LEFT(tbl_data[[#This Row],[Date_rapport]], 4), MID(tbl_data[[#This Row],[Date_rapport]], 6, 2), RIGHT(tbl_data[[#This Row],[Date_rapport]], 2))</f>
        <v>44656</v>
      </c>
    </row>
    <row r="3030" spans="1:10" x14ac:dyDescent="0.2">
      <c r="A3030" s="28" t="s">
        <v>516</v>
      </c>
      <c r="B3030" t="s">
        <v>3</v>
      </c>
      <c r="C3030" s="28" t="s">
        <v>300</v>
      </c>
      <c r="D3030" t="s">
        <v>88</v>
      </c>
      <c r="E3030" t="s">
        <v>2</v>
      </c>
      <c r="F3030" t="str">
        <f>INDEX(tbl_produits[Nom normalisé], MATCH(tbl_data[[#This Row],[Spécialité]], tbl_produits[Nom original], 0))</f>
        <v>CIMETIDINE ARROW 200 mg  comprimé effervescent</v>
      </c>
      <c r="G3030" t="str">
        <f>INDEX(tbl_produits[Classe nom], MATCH(tbl_data[[#This Row],[NORM_Spécialité]], tbl_produits[Nom normalisé], 0))</f>
        <v>Voies digestives et métabolisme</v>
      </c>
      <c r="H3030">
        <f>YEAR(tbl_data[[#This Row],[Date_rapport]])</f>
        <v>2022</v>
      </c>
      <c r="I3030" t="str">
        <f>INDEX(tbl_produits[Molécule extraite], MATCH(tbl_data[[#This Row],[NORM_Spécialité]], tbl_produits[Nom normalisé], 0))</f>
        <v>Cimétidine</v>
      </c>
      <c r="J3030" s="34">
        <f>DATE(LEFT(tbl_data[[#This Row],[Date_rapport]], 4), MID(tbl_data[[#This Row],[Date_rapport]], 6, 2), RIGHT(tbl_data[[#This Row],[Date_rapport]], 2))</f>
        <v>44656</v>
      </c>
    </row>
    <row r="3031" spans="1:10" x14ac:dyDescent="0.2">
      <c r="A3031" s="28" t="s">
        <v>516</v>
      </c>
      <c r="B3031" t="s">
        <v>9</v>
      </c>
      <c r="C3031" s="28" t="s">
        <v>300</v>
      </c>
      <c r="D3031" t="s">
        <v>107</v>
      </c>
      <c r="E3031" t="s">
        <v>2</v>
      </c>
      <c r="F3031" t="str">
        <f>INDEX(tbl_produits[Nom normalisé], MATCH(tbl_data[[#This Row],[Spécialité]], tbl_produits[Nom original], 0))</f>
        <v>CIMETIDINE 200 mg  comprimé effervescent</v>
      </c>
      <c r="G3031" t="str">
        <f>INDEX(tbl_produits[Classe nom], MATCH(tbl_data[[#This Row],[NORM_Spécialité]], tbl_produits[Nom normalisé], 0))</f>
        <v>Voies digestives et métabolisme</v>
      </c>
      <c r="H3031">
        <f>YEAR(tbl_data[[#This Row],[Date_rapport]])</f>
        <v>2022</v>
      </c>
      <c r="I3031" t="str">
        <f>INDEX(tbl_produits[Molécule extraite], MATCH(tbl_data[[#This Row],[NORM_Spécialité]], tbl_produits[Nom normalisé], 0))</f>
        <v>Cimétidine</v>
      </c>
      <c r="J3031" s="34">
        <f>DATE(LEFT(tbl_data[[#This Row],[Date_rapport]], 4), MID(tbl_data[[#This Row],[Date_rapport]], 6, 2), RIGHT(tbl_data[[#This Row],[Date_rapport]], 2))</f>
        <v>44656</v>
      </c>
    </row>
    <row r="3032" spans="1:10" x14ac:dyDescent="0.2">
      <c r="A3032" s="28" t="s">
        <v>516</v>
      </c>
      <c r="B3032" t="s">
        <v>11</v>
      </c>
      <c r="C3032" s="28" t="s">
        <v>300</v>
      </c>
      <c r="D3032" t="s">
        <v>185</v>
      </c>
      <c r="E3032" t="s">
        <v>2</v>
      </c>
      <c r="F3032" t="str">
        <f>INDEX(tbl_produits[Nom normalisé], MATCH(tbl_data[[#This Row],[Spécialité]], tbl_produits[Nom original], 0))</f>
        <v>CELLTOP 25 mg, capsule molle</v>
      </c>
      <c r="G3032" t="str">
        <f>INDEX(tbl_produits[Classe nom], MATCH(tbl_data[[#This Row],[NORM_Spécialité]], tbl_produits[Nom normalisé], 0))</f>
        <v>Antinéoplasiques et immunomodulateurs</v>
      </c>
      <c r="H3032">
        <f>YEAR(tbl_data[[#This Row],[Date_rapport]])</f>
        <v>2022</v>
      </c>
      <c r="I3032" t="str">
        <f>INDEX(tbl_produits[Molécule extraite], MATCH(tbl_data[[#This Row],[NORM_Spécialité]], tbl_produits[Nom normalisé], 0))</f>
        <v>Etoposide</v>
      </c>
      <c r="J3032" s="34">
        <f>DATE(LEFT(tbl_data[[#This Row],[Date_rapport]], 4), MID(tbl_data[[#This Row],[Date_rapport]], 6, 2), RIGHT(tbl_data[[#This Row],[Date_rapport]], 2))</f>
        <v>44656</v>
      </c>
    </row>
    <row r="3033" spans="1:10" x14ac:dyDescent="0.2">
      <c r="A3033" s="28" t="s">
        <v>516</v>
      </c>
      <c r="B3033" t="s">
        <v>6</v>
      </c>
      <c r="C3033" s="28" t="s">
        <v>300</v>
      </c>
      <c r="D3033" t="s">
        <v>23</v>
      </c>
      <c r="E3033" t="s">
        <v>1553</v>
      </c>
      <c r="F3033" t="str">
        <f>INDEX(tbl_produits[Nom normalisé], MATCH(tbl_data[[#This Row],[Spécialité]], tbl_produits[Nom original], 0))</f>
        <v>BURINEX 2 mg/4 ml IV, solution injectable en ampoule</v>
      </c>
      <c r="G3033" t="str">
        <f>INDEX(tbl_produits[Classe nom], MATCH(tbl_data[[#This Row],[NORM_Spécialité]], tbl_produits[Nom normalisé], 0))</f>
        <v>Système cardiovasculaire</v>
      </c>
      <c r="H3033">
        <f>YEAR(tbl_data[[#This Row],[Date_rapport]])</f>
        <v>2022</v>
      </c>
      <c r="I3033" t="str">
        <f>INDEX(tbl_produits[Molécule extraite], MATCH(tbl_data[[#This Row],[NORM_Spécialité]], tbl_produits[Nom normalisé], 0))</f>
        <v>Bumétanide</v>
      </c>
      <c r="J3033" s="34">
        <f>DATE(LEFT(tbl_data[[#This Row],[Date_rapport]], 4), MID(tbl_data[[#This Row],[Date_rapport]], 6, 2), RIGHT(tbl_data[[#This Row],[Date_rapport]], 2))</f>
        <v>44656</v>
      </c>
    </row>
    <row r="3034" spans="1:10" x14ac:dyDescent="0.2">
      <c r="A3034" s="28" t="s">
        <v>516</v>
      </c>
      <c r="B3034" t="s">
        <v>6</v>
      </c>
      <c r="C3034" s="28" t="s">
        <v>300</v>
      </c>
      <c r="D3034" t="s">
        <v>83</v>
      </c>
      <c r="E3034" t="s">
        <v>1582</v>
      </c>
      <c r="F3034" t="str">
        <f>INDEX(tbl_produits[Nom normalisé], MATCH(tbl_data[[#This Row],[Spécialité]], tbl_produits[Nom original], 0))</f>
        <v>BETAFERON 250 microgrammes/ml, poudre et solvant pour solution injectable</v>
      </c>
      <c r="G3034" t="str">
        <f>INDEX(tbl_produits[Classe nom], MATCH(tbl_data[[#This Row],[NORM_Spécialité]], tbl_produits[Nom normalisé], 0))</f>
        <v>Antinéoplasiques et immunomodulateurs</v>
      </c>
      <c r="H3034">
        <f>YEAR(tbl_data[[#This Row],[Date_rapport]])</f>
        <v>2022</v>
      </c>
      <c r="I3034" t="str">
        <f>INDEX(tbl_produits[Molécule extraite], MATCH(tbl_data[[#This Row],[NORM_Spécialité]], tbl_produits[Nom normalisé], 0))</f>
        <v>Interféron bêta-1b</v>
      </c>
      <c r="J3034" s="34">
        <f>DATE(LEFT(tbl_data[[#This Row],[Date_rapport]], 4), MID(tbl_data[[#This Row],[Date_rapport]], 6, 2), RIGHT(tbl_data[[#This Row],[Date_rapport]], 2))</f>
        <v>44656</v>
      </c>
    </row>
    <row r="3035" spans="1:10" x14ac:dyDescent="0.2">
      <c r="A3035" s="28" t="s">
        <v>516</v>
      </c>
      <c r="B3035" t="s">
        <v>6</v>
      </c>
      <c r="C3035" s="28" t="s">
        <v>300</v>
      </c>
      <c r="D3035" t="s">
        <v>78</v>
      </c>
      <c r="E3035" t="s">
        <v>1580</v>
      </c>
      <c r="F3035" t="str">
        <f>INDEX(tbl_produits[Nom normalisé], MATCH(tbl_data[[#This Row],[Spécialité]], tbl_produits[Nom original], 0))</f>
        <v>BETAFACT 100 UI/mL, poudre et solvant pour solution injectable (Format 500 UI)</v>
      </c>
      <c r="G3035" t="str">
        <f>INDEX(tbl_produits[Classe nom], MATCH(tbl_data[[#This Row],[NORM_Spécialité]], tbl_produits[Nom normalisé], 0))</f>
        <v>Sang et organes hématopoïétiques</v>
      </c>
      <c r="H3035">
        <f>YEAR(tbl_data[[#This Row],[Date_rapport]])</f>
        <v>2022</v>
      </c>
      <c r="I3035" t="str">
        <f>INDEX(tbl_produits[Molécule extraite], MATCH(tbl_data[[#This Row],[NORM_Spécialité]], tbl_produits[Nom normalisé], 0))</f>
        <v>Facteur IX de coagulation</v>
      </c>
      <c r="J3035" s="34">
        <f>DATE(LEFT(tbl_data[[#This Row],[Date_rapport]], 4), MID(tbl_data[[#This Row],[Date_rapport]], 6, 2), RIGHT(tbl_data[[#This Row],[Date_rapport]], 2))</f>
        <v>44656</v>
      </c>
    </row>
    <row r="3036" spans="1:10" x14ac:dyDescent="0.2">
      <c r="A3036" s="28" t="s">
        <v>516</v>
      </c>
      <c r="B3036" t="s">
        <v>6</v>
      </c>
      <c r="C3036" s="28" t="s">
        <v>300</v>
      </c>
      <c r="D3036" t="s">
        <v>101</v>
      </c>
      <c r="E3036" t="s">
        <v>1590</v>
      </c>
      <c r="F3036" t="str">
        <f>INDEX(tbl_produits[Nom normalisé], MATCH(tbl_data[[#This Row],[Spécialité]], tbl_produits[Nom original], 0))</f>
        <v>BENDAMUSTINE REDDY PHARMA 180 mg/4 ml, solution concentrée à diluer pour solution pour perfusion</v>
      </c>
      <c r="G3036" t="str">
        <f>INDEX(tbl_produits[Classe nom], MATCH(tbl_data[[#This Row],[NORM_Spécialité]], tbl_produits[Nom normalisé], 0))</f>
        <v>Antinéoplasiques et immunomodulateurs</v>
      </c>
      <c r="H3036">
        <f>YEAR(tbl_data[[#This Row],[Date_rapport]])</f>
        <v>2022</v>
      </c>
      <c r="I3036" t="str">
        <f>INDEX(tbl_produits[Molécule extraite], MATCH(tbl_data[[#This Row],[NORM_Spécialité]], tbl_produits[Nom normalisé], 0))</f>
        <v>Bendamustine</v>
      </c>
      <c r="J3036" s="34">
        <f>DATE(LEFT(tbl_data[[#This Row],[Date_rapport]], 4), MID(tbl_data[[#This Row],[Date_rapport]], 6, 2), RIGHT(tbl_data[[#This Row],[Date_rapport]], 2))</f>
        <v>44656</v>
      </c>
    </row>
    <row r="3037" spans="1:10" x14ac:dyDescent="0.2">
      <c r="A3037" s="28" t="s">
        <v>516</v>
      </c>
      <c r="B3037" t="s">
        <v>6</v>
      </c>
      <c r="C3037" s="28" t="s">
        <v>300</v>
      </c>
      <c r="D3037" t="s">
        <v>103</v>
      </c>
      <c r="E3037" t="s">
        <v>1591</v>
      </c>
      <c r="F3037" t="str">
        <f>INDEX(tbl_produits[Nom normalisé], MATCH(tbl_data[[#This Row],[Spécialité]], tbl_produits[Nom original], 0))</f>
        <v>BASDENE 25 mg, comprimé</v>
      </c>
      <c r="G3037" t="str">
        <f>INDEX(tbl_produits[Classe nom], MATCH(tbl_data[[#This Row],[NORM_Spécialité]], tbl_produits[Nom normalisé], 0))</f>
        <v>Système respiratoire</v>
      </c>
      <c r="H3037">
        <f>YEAR(tbl_data[[#This Row],[Date_rapport]])</f>
        <v>2022</v>
      </c>
      <c r="I3037" t="str">
        <f>INDEX(tbl_produits[Molécule extraite], MATCH(tbl_data[[#This Row],[NORM_Spécialité]], tbl_produits[Nom normalisé], 0))</f>
        <v>Alimemazine</v>
      </c>
      <c r="J3037" s="34">
        <f>DATE(LEFT(tbl_data[[#This Row],[Date_rapport]], 4), MID(tbl_data[[#This Row],[Date_rapport]], 6, 2), RIGHT(tbl_data[[#This Row],[Date_rapport]], 2))</f>
        <v>44656</v>
      </c>
    </row>
    <row r="3038" spans="1:10" x14ac:dyDescent="0.2">
      <c r="A3038" s="28" t="s">
        <v>516</v>
      </c>
      <c r="B3038" t="s">
        <v>6</v>
      </c>
      <c r="C3038" s="28" t="s">
        <v>300</v>
      </c>
      <c r="D3038" t="s">
        <v>163</v>
      </c>
      <c r="E3038" t="s">
        <v>1609</v>
      </c>
      <c r="F3038" t="str">
        <f>INDEX(tbl_produits[Nom normalisé], MATCH(tbl_data[[#This Row],[Spécialité]], tbl_produits[Nom original], 0))</f>
        <v>BACTRIM, comprimé</v>
      </c>
      <c r="G3038" t="str">
        <f>INDEX(tbl_produits[Classe nom], MATCH(tbl_data[[#This Row],[NORM_Spécialité]], tbl_produits[Nom normalisé], 0))</f>
        <v>Anti-infectieux à usage systémique</v>
      </c>
      <c r="H3038">
        <f>YEAR(tbl_data[[#This Row],[Date_rapport]])</f>
        <v>2022</v>
      </c>
      <c r="I3038" t="str">
        <f>INDEX(tbl_produits[Molécule extraite], MATCH(tbl_data[[#This Row],[NORM_Spécialité]], tbl_produits[Nom normalisé], 0))</f>
        <v>Sulfaméthoxazole / Triméthoprime</v>
      </c>
      <c r="J3038" s="34">
        <f>DATE(LEFT(tbl_data[[#This Row],[Date_rapport]], 4), MID(tbl_data[[#This Row],[Date_rapport]], 6, 2), RIGHT(tbl_data[[#This Row],[Date_rapport]], 2))</f>
        <v>44656</v>
      </c>
    </row>
    <row r="3039" spans="1:10" x14ac:dyDescent="0.2">
      <c r="A3039" s="28" t="s">
        <v>516</v>
      </c>
      <c r="B3039" t="s">
        <v>11</v>
      </c>
      <c r="C3039" s="28" t="s">
        <v>300</v>
      </c>
      <c r="D3039" t="s">
        <v>126</v>
      </c>
      <c r="E3039" t="s">
        <v>2</v>
      </c>
      <c r="F3039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3039" t="str">
        <f>INDEX(tbl_produits[Classe nom], MATCH(tbl_data[[#This Row],[NORM_Spécialité]], tbl_produits[Nom normalisé], 0))</f>
        <v>Anti-infectieux à usage systémique</v>
      </c>
      <c r="H3039">
        <f>YEAR(tbl_data[[#This Row],[Date_rapport]])</f>
        <v>2022</v>
      </c>
      <c r="I3039" t="str">
        <f>INDEX(tbl_produits[Molécule extraite], MATCH(tbl_data[[#This Row],[NORM_Spécialité]], tbl_produits[Nom normalisé], 0))</f>
        <v>Aztréonam</v>
      </c>
      <c r="J3039" s="34">
        <f>DATE(LEFT(tbl_data[[#This Row],[Date_rapport]], 4), MID(tbl_data[[#This Row],[Date_rapport]], 6, 2), RIGHT(tbl_data[[#This Row],[Date_rapport]], 2))</f>
        <v>44656</v>
      </c>
    </row>
    <row r="3040" spans="1:10" x14ac:dyDescent="0.2">
      <c r="A3040" s="28" t="s">
        <v>516</v>
      </c>
      <c r="B3040" t="s">
        <v>6</v>
      </c>
      <c r="C3040" s="28" t="s">
        <v>300</v>
      </c>
      <c r="D3040" t="s">
        <v>174</v>
      </c>
      <c r="E3040" t="s">
        <v>1578</v>
      </c>
      <c r="F3040" t="str">
        <f>INDEX(tbl_produits[Nom normalisé], MATCH(tbl_data[[#This Row],[Spécialité]], tbl_produits[Nom original], 0))</f>
        <v>AZACTAM 1g poudre et solution pour usage parentéral</v>
      </c>
      <c r="G3040" t="str">
        <f>INDEX(tbl_produits[Classe nom], MATCH(tbl_data[[#This Row],[NORM_Spécialité]], tbl_produits[Nom normalisé], 0))</f>
        <v>Anti-infectieux à usage systémique</v>
      </c>
      <c r="H3040">
        <f>YEAR(tbl_data[[#This Row],[Date_rapport]])</f>
        <v>2022</v>
      </c>
      <c r="I3040" t="str">
        <f>INDEX(tbl_produits[Molécule extraite], MATCH(tbl_data[[#This Row],[NORM_Spécialité]], tbl_produits[Nom normalisé], 0))</f>
        <v>Aztréonam</v>
      </c>
      <c r="J3040" s="34">
        <f>DATE(LEFT(tbl_data[[#This Row],[Date_rapport]], 4), MID(tbl_data[[#This Row],[Date_rapport]], 6, 2), RIGHT(tbl_data[[#This Row],[Date_rapport]], 2))</f>
        <v>44656</v>
      </c>
    </row>
    <row r="3041" spans="1:10" x14ac:dyDescent="0.2">
      <c r="A3041" s="28" t="s">
        <v>516</v>
      </c>
      <c r="B3041" t="s">
        <v>6</v>
      </c>
      <c r="C3041" s="28" t="s">
        <v>300</v>
      </c>
      <c r="D3041" t="s">
        <v>105</v>
      </c>
      <c r="E3041" t="s">
        <v>1592</v>
      </c>
      <c r="F3041" t="str">
        <f>INDEX(tbl_produits[Nom normalisé], MATCH(tbl_data[[#This Row],[Spécialité]], tbl_produits[Nom original], 0))</f>
        <v>ARTANE 0,4%, solution buvable en goutte</v>
      </c>
      <c r="G3041" t="str">
        <f>INDEX(tbl_produits[Classe nom], MATCH(tbl_data[[#This Row],[NORM_Spécialité]], tbl_produits[Nom normalisé], 0))</f>
        <v>Système nerveux</v>
      </c>
      <c r="H3041">
        <f>YEAR(tbl_data[[#This Row],[Date_rapport]])</f>
        <v>2022</v>
      </c>
      <c r="I3041" t="str">
        <f>INDEX(tbl_produits[Molécule extraite], MATCH(tbl_data[[#This Row],[NORM_Spécialité]], tbl_produits[Nom normalisé], 0))</f>
        <v>Chlorhydrate de trihexyphénidyle</v>
      </c>
      <c r="J3041" s="34">
        <f>DATE(LEFT(tbl_data[[#This Row],[Date_rapport]], 4), MID(tbl_data[[#This Row],[Date_rapport]], 6, 2), RIGHT(tbl_data[[#This Row],[Date_rapport]], 2))</f>
        <v>44656</v>
      </c>
    </row>
    <row r="3042" spans="1:10" x14ac:dyDescent="0.2">
      <c r="A3042" s="28" t="s">
        <v>516</v>
      </c>
      <c r="B3042" t="s">
        <v>6</v>
      </c>
      <c r="C3042" s="28" t="s">
        <v>300</v>
      </c>
      <c r="D3042" t="s">
        <v>29</v>
      </c>
      <c r="E3042" t="s">
        <v>1559</v>
      </c>
      <c r="F3042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3042" t="str">
        <f>INDEX(tbl_produits[Classe nom], MATCH(tbl_data[[#This Row],[NORM_Spécialité]], tbl_produits[Nom normalisé], 0))</f>
        <v>Sang et organes hématopoïétiques</v>
      </c>
      <c r="H3042">
        <f>YEAR(tbl_data[[#This Row],[Date_rapport]])</f>
        <v>2022</v>
      </c>
      <c r="I3042" t="str">
        <f>INDEX(tbl_produits[Molécule extraite], MATCH(tbl_data[[#This Row],[NORM_Spécialité]], tbl_produits[Nom normalisé], 0))</f>
        <v>Arginine</v>
      </c>
      <c r="J3042" s="34">
        <f>DATE(LEFT(tbl_data[[#This Row],[Date_rapport]], 4), MID(tbl_data[[#This Row],[Date_rapport]], 6, 2), RIGHT(tbl_data[[#This Row],[Date_rapport]], 2))</f>
        <v>44656</v>
      </c>
    </row>
    <row r="3043" spans="1:10" x14ac:dyDescent="0.2">
      <c r="A3043" s="28" t="s">
        <v>516</v>
      </c>
      <c r="B3043" t="s">
        <v>6</v>
      </c>
      <c r="C3043" s="28" t="s">
        <v>300</v>
      </c>
      <c r="D3043" t="s">
        <v>115</v>
      </c>
      <c r="E3043" t="s">
        <v>1568</v>
      </c>
      <c r="F3043" t="str">
        <f>INDEX(tbl_produits[Nom normalisé], MATCH(tbl_data[[#This Row],[Spécialité]], tbl_produits[Nom original], 0))</f>
        <v>ARACYTINE 100 mg, poudre et solvant pour solution injectable</v>
      </c>
      <c r="G3043" t="str">
        <f>INDEX(tbl_produits[Classe nom], MATCH(tbl_data[[#This Row],[NORM_Spécialité]], tbl_produits[Nom normalisé], 0))</f>
        <v>Antinéoplasiques et immunomodulateurs</v>
      </c>
      <c r="H3043">
        <f>YEAR(tbl_data[[#This Row],[Date_rapport]])</f>
        <v>2022</v>
      </c>
      <c r="I3043" t="str">
        <f>INDEX(tbl_produits[Molécule extraite], MATCH(tbl_data[[#This Row],[NORM_Spécialité]], tbl_produits[Nom normalisé], 0))</f>
        <v>Cytarabine</v>
      </c>
      <c r="J3043" s="34">
        <f>DATE(LEFT(tbl_data[[#This Row],[Date_rapport]], 4), MID(tbl_data[[#This Row],[Date_rapport]], 6, 2), RIGHT(tbl_data[[#This Row],[Date_rapport]], 2))</f>
        <v>44656</v>
      </c>
    </row>
    <row r="3044" spans="1:10" x14ac:dyDescent="0.2">
      <c r="A3044" s="28" t="s">
        <v>516</v>
      </c>
      <c r="B3044" t="s">
        <v>3</v>
      </c>
      <c r="C3044" s="28" t="s">
        <v>300</v>
      </c>
      <c r="D3044" t="s">
        <v>77</v>
      </c>
      <c r="E3044" t="s">
        <v>2</v>
      </c>
      <c r="F3044" t="str">
        <f>INDEX(tbl_produits[Nom normalisé], MATCH(tbl_data[[#This Row],[Spécialité]], tbl_produits[Nom original], 0))</f>
        <v>ANSATIPINE 150 mg, gélule</v>
      </c>
      <c r="G3044" t="str">
        <f>INDEX(tbl_produits[Classe nom], MATCH(tbl_data[[#This Row],[NORM_Spécialité]], tbl_produits[Nom normalisé], 0))</f>
        <v>Anti-infectieux à usage systémique</v>
      </c>
      <c r="H3044">
        <f>YEAR(tbl_data[[#This Row],[Date_rapport]])</f>
        <v>2022</v>
      </c>
      <c r="I3044" t="str">
        <f>INDEX(tbl_produits[Molécule extraite], MATCH(tbl_data[[#This Row],[NORM_Spécialité]], tbl_produits[Nom normalisé], 0))</f>
        <v>Rifabutine</v>
      </c>
      <c r="J3044" s="34">
        <f>DATE(LEFT(tbl_data[[#This Row],[Date_rapport]], 4), MID(tbl_data[[#This Row],[Date_rapport]], 6, 2), RIGHT(tbl_data[[#This Row],[Date_rapport]], 2))</f>
        <v>44656</v>
      </c>
    </row>
    <row r="3045" spans="1:10" x14ac:dyDescent="0.2">
      <c r="A3045" s="28" t="s">
        <v>516</v>
      </c>
      <c r="B3045" t="s">
        <v>9</v>
      </c>
      <c r="C3045" s="28" t="s">
        <v>300</v>
      </c>
      <c r="D3045" t="s">
        <v>132</v>
      </c>
      <c r="E3045" t="s">
        <v>2</v>
      </c>
      <c r="F3045" t="str">
        <f>INDEX(tbl_produits[Nom normalisé], MATCH(tbl_data[[#This Row],[Spécialité]], tbl_produits[Nom original], 0))</f>
        <v>ANCOTIL 1 pour cent, solution pour perfusion</v>
      </c>
      <c r="G3045" t="str">
        <f>INDEX(tbl_produits[Classe nom], MATCH(tbl_data[[#This Row],[NORM_Spécialité]], tbl_produits[Nom normalisé], 0))</f>
        <v>Anti-infectieux à usage systémique</v>
      </c>
      <c r="H3045">
        <f>YEAR(tbl_data[[#This Row],[Date_rapport]])</f>
        <v>2022</v>
      </c>
      <c r="I3045" t="str">
        <f>INDEX(tbl_produits[Molécule extraite], MATCH(tbl_data[[#This Row],[NORM_Spécialité]], tbl_produits[Nom normalisé], 0))</f>
        <v>Flucytosine</v>
      </c>
      <c r="J3045" s="34">
        <f>DATE(LEFT(tbl_data[[#This Row],[Date_rapport]], 4), MID(tbl_data[[#This Row],[Date_rapport]], 6, 2), RIGHT(tbl_data[[#This Row],[Date_rapport]], 2))</f>
        <v>44656</v>
      </c>
    </row>
    <row r="3046" spans="1:10" x14ac:dyDescent="0.2">
      <c r="A3046" s="28" t="s">
        <v>516</v>
      </c>
      <c r="B3046" t="s">
        <v>6</v>
      </c>
      <c r="C3046" s="28" t="s">
        <v>300</v>
      </c>
      <c r="D3046" t="s">
        <v>121</v>
      </c>
      <c r="E3046" t="s">
        <v>1596</v>
      </c>
      <c r="F3046" t="str">
        <f>INDEX(tbl_produits[Nom normalisé], MATCH(tbl_data[[#This Row],[Spécialité]], tbl_produits[Nom original], 0))</f>
        <v>ANANDRON 150 mg, comprimé</v>
      </c>
      <c r="G3046" t="str">
        <f>INDEX(tbl_produits[Classe nom], MATCH(tbl_data[[#This Row],[NORM_Spécialité]], tbl_produits[Nom normalisé], 0))</f>
        <v>Antinéoplasiques et immunomodulateurs</v>
      </c>
      <c r="H3046">
        <f>YEAR(tbl_data[[#This Row],[Date_rapport]])</f>
        <v>2022</v>
      </c>
      <c r="I3046" t="str">
        <f>INDEX(tbl_produits[Molécule extraite], MATCH(tbl_data[[#This Row],[NORM_Spécialité]], tbl_produits[Nom normalisé], 0))</f>
        <v>Nilutamide</v>
      </c>
      <c r="J3046" s="34">
        <f>DATE(LEFT(tbl_data[[#This Row],[Date_rapport]], 4), MID(tbl_data[[#This Row],[Date_rapport]], 6, 2), RIGHT(tbl_data[[#This Row],[Date_rapport]], 2))</f>
        <v>44656</v>
      </c>
    </row>
    <row r="3047" spans="1:10" x14ac:dyDescent="0.2">
      <c r="A3047" s="28" t="s">
        <v>516</v>
      </c>
      <c r="B3047" t="s">
        <v>9</v>
      </c>
      <c r="C3047" s="28" t="s">
        <v>300</v>
      </c>
      <c r="D3047" t="s">
        <v>66</v>
      </c>
      <c r="E3047" t="s">
        <v>2</v>
      </c>
      <c r="F3047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3047" t="str">
        <f>INDEX(tbl_produits[Classe nom], MATCH(tbl_data[[#This Row],[NORM_Spécialité]], tbl_produits[Nom normalisé], 0))</f>
        <v>Anti-infectieux à usage systémique</v>
      </c>
      <c r="H3047">
        <f>YEAR(tbl_data[[#This Row],[Date_rapport]])</f>
        <v>2022</v>
      </c>
      <c r="I3047" t="str">
        <f>INDEX(tbl_produits[Molécule extraite], MATCH(tbl_data[[#This Row],[NORM_Spécialité]], tbl_produits[Nom normalisé], 0))</f>
        <v>Amoxicilline</v>
      </c>
      <c r="J3047" s="34">
        <f>DATE(LEFT(tbl_data[[#This Row],[Date_rapport]], 4), MID(tbl_data[[#This Row],[Date_rapport]], 6, 2), RIGHT(tbl_data[[#This Row],[Date_rapport]], 2))</f>
        <v>44656</v>
      </c>
    </row>
    <row r="3048" spans="1:10" x14ac:dyDescent="0.2">
      <c r="A3048" s="28" t="s">
        <v>516</v>
      </c>
      <c r="B3048" t="s">
        <v>11</v>
      </c>
      <c r="C3048" s="28" t="s">
        <v>300</v>
      </c>
      <c r="D3048" t="s">
        <v>146</v>
      </c>
      <c r="E3048" t="s">
        <v>2</v>
      </c>
      <c r="F3048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3048" t="str">
        <f>INDEX(tbl_produits[Classe nom], MATCH(tbl_data[[#This Row],[NORM_Spécialité]], tbl_produits[Nom normalisé], 0))</f>
        <v>Antinéoplasiques et immunomodulateurs</v>
      </c>
      <c r="H3048">
        <f>YEAR(tbl_data[[#This Row],[Date_rapport]])</f>
        <v>2022</v>
      </c>
      <c r="I3048" t="str">
        <f>INDEX(tbl_produits[Molécule extraite], MATCH(tbl_data[[#This Row],[NORM_Spécialité]], tbl_produits[Nom normalisé], 0))</f>
        <v>Mitomycine</v>
      </c>
      <c r="J3048" s="34">
        <f>DATE(LEFT(tbl_data[[#This Row],[Date_rapport]], 4), MID(tbl_data[[#This Row],[Date_rapport]], 6, 2), RIGHT(tbl_data[[#This Row],[Date_rapport]], 2))</f>
        <v>44656</v>
      </c>
    </row>
    <row r="3049" spans="1:10" x14ac:dyDescent="0.2">
      <c r="A3049" s="28" t="s">
        <v>516</v>
      </c>
      <c r="B3049" t="s">
        <v>3</v>
      </c>
      <c r="C3049" s="28" t="s">
        <v>300</v>
      </c>
      <c r="D3049" t="s">
        <v>111</v>
      </c>
      <c r="E3049" t="s">
        <v>2</v>
      </c>
      <c r="F3049" t="str">
        <f>INDEX(tbl_produits[Nom normalisé], MATCH(tbl_data[[#This Row],[Spécialité]], tbl_produits[Nom original], 0))</f>
        <v>ALYOSTAL VENIN DE GUEPE POLISTES 110 et 550 microgrammes, poudre et solvant pour solution injectable</v>
      </c>
      <c r="G3049" t="str">
        <f>INDEX(tbl_produits[Classe nom], MATCH(tbl_data[[#This Row],[NORM_Spécialité]], tbl_produits[Nom normalisé], 0))</f>
        <v>Divers</v>
      </c>
      <c r="H3049">
        <f>YEAR(tbl_data[[#This Row],[Date_rapport]])</f>
        <v>2022</v>
      </c>
      <c r="I3049" t="str">
        <f>INDEX(tbl_produits[Molécule extraite], MATCH(tbl_data[[#This Row],[NORM_Spécialité]], tbl_produits[Nom normalisé], 0))</f>
        <v>Guêpe Polistes (venin de)</v>
      </c>
      <c r="J3049" s="34">
        <f>DATE(LEFT(tbl_data[[#This Row],[Date_rapport]], 4), MID(tbl_data[[#This Row],[Date_rapport]], 6, 2), RIGHT(tbl_data[[#This Row],[Date_rapport]], 2))</f>
        <v>44656</v>
      </c>
    </row>
    <row r="3050" spans="1:10" x14ac:dyDescent="0.2">
      <c r="A3050" s="28" t="s">
        <v>516</v>
      </c>
      <c r="B3050" t="s">
        <v>3</v>
      </c>
      <c r="C3050" s="28" t="s">
        <v>300</v>
      </c>
      <c r="D3050" t="s">
        <v>5</v>
      </c>
      <c r="E3050" t="s">
        <v>2</v>
      </c>
      <c r="F3050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3050" t="str">
        <f>INDEX(tbl_produits[Classe nom], MATCH(tbl_data[[#This Row],[NORM_Spécialité]], tbl_produits[Nom normalisé], 0))</f>
        <v>Divers</v>
      </c>
      <c r="H3050">
        <f>YEAR(tbl_data[[#This Row],[Date_rapport]])</f>
        <v>2022</v>
      </c>
      <c r="I3050" t="str">
        <f>INDEX(tbl_produits[Molécule extraite], MATCH(tbl_data[[#This Row],[NORM_Spécialité]], tbl_produits[Nom normalisé], 0))</f>
        <v>Abeille (venin d')</v>
      </c>
      <c r="J3050" s="34">
        <f>DATE(LEFT(tbl_data[[#This Row],[Date_rapport]], 4), MID(tbl_data[[#This Row],[Date_rapport]], 6, 2), RIGHT(tbl_data[[#This Row],[Date_rapport]], 2))</f>
        <v>44656</v>
      </c>
    </row>
    <row r="3051" spans="1:10" x14ac:dyDescent="0.2">
      <c r="A3051" s="28" t="s">
        <v>516</v>
      </c>
      <c r="B3051" t="s">
        <v>6</v>
      </c>
      <c r="C3051" s="28" t="s">
        <v>300</v>
      </c>
      <c r="D3051" t="s">
        <v>186</v>
      </c>
      <c r="E3051" t="s">
        <v>1612</v>
      </c>
      <c r="F3051" t="str">
        <f>INDEX(tbl_produits[Nom normalisé], MATCH(tbl_data[[#This Row],[Spécialité]], tbl_produits[Nom original], 0))</f>
        <v>ALUNBRIG 30 mg , comprimé pelliculé</v>
      </c>
      <c r="G3051" t="str">
        <f>INDEX(tbl_produits[Classe nom], MATCH(tbl_data[[#This Row],[NORM_Spécialité]], tbl_produits[Nom normalisé], 0))</f>
        <v>Antinéoplasiques et immunomodulateurs</v>
      </c>
      <c r="H3051">
        <f>YEAR(tbl_data[[#This Row],[Date_rapport]])</f>
        <v>2022</v>
      </c>
      <c r="I3051" t="str">
        <f>INDEX(tbl_produits[Molécule extraite], MATCH(tbl_data[[#This Row],[NORM_Spécialité]], tbl_produits[Nom normalisé], 0))</f>
        <v>Brigatinib</v>
      </c>
      <c r="J3051" s="34">
        <f>DATE(LEFT(tbl_data[[#This Row],[Date_rapport]], 4), MID(tbl_data[[#This Row],[Date_rapport]], 6, 2), RIGHT(tbl_data[[#This Row],[Date_rapport]], 2))</f>
        <v>44656</v>
      </c>
    </row>
    <row r="3052" spans="1:10" x14ac:dyDescent="0.2">
      <c r="A3052" s="28" t="s">
        <v>516</v>
      </c>
      <c r="B3052" t="s">
        <v>3</v>
      </c>
      <c r="C3052" s="28" t="s">
        <v>300</v>
      </c>
      <c r="D3052" t="s">
        <v>43</v>
      </c>
      <c r="E3052" t="s">
        <v>2</v>
      </c>
      <c r="F3052" t="str">
        <f>INDEX(tbl_produits[Nom normalisé], MATCH(tbl_data[[#This Row],[Spécialité]], tbl_produits[Nom original], 0))</f>
        <v>ACIDES AMINES POUR LEUCINOSE DECOMPENSEE AP-HP, solution pour perfusion</v>
      </c>
      <c r="G3052" t="str">
        <f>INDEX(tbl_produits[Classe nom], MATCH(tbl_data[[#This Row],[NORM_Spécialité]], tbl_produits[Nom normalisé], 0))</f>
        <v>Sang et organes hématopoïétiques</v>
      </c>
      <c r="H3052">
        <f>YEAR(tbl_data[[#This Row],[Date_rapport]])</f>
        <v>2022</v>
      </c>
      <c r="I3052" t="str">
        <f>INDEX(tbl_produits[Molécule extraite], MATCH(tbl_data[[#This Row],[NORM_Spécialité]], tbl_produits[Nom normalisé], 0))</f>
        <v>Acides aminés</v>
      </c>
      <c r="J3052" s="34">
        <f>DATE(LEFT(tbl_data[[#This Row],[Date_rapport]], 4), MID(tbl_data[[#This Row],[Date_rapport]], 6, 2), RIGHT(tbl_data[[#This Row],[Date_rapport]], 2))</f>
        <v>44656</v>
      </c>
    </row>
    <row r="3053" spans="1:10" x14ac:dyDescent="0.2">
      <c r="A3053" s="28" t="s">
        <v>2033</v>
      </c>
      <c r="B3053" t="s">
        <v>6</v>
      </c>
      <c r="C3053" s="28" t="s">
        <v>603</v>
      </c>
      <c r="D3053" t="s">
        <v>604</v>
      </c>
      <c r="E3053" t="s">
        <v>603</v>
      </c>
      <c r="F3053" t="str">
        <f>INDEX(tbl_produits[Nom normalisé], MATCH(tbl_data[[#This Row],[Spécialité]], tbl_produits[Nom original], 0))</f>
        <v xml:space="preserve">SPÉCIALITÉS à base de Cefpodoxime 40 mg/5 ml suspension buvable et Cefpodoxime 100 mg cp </v>
      </c>
      <c r="G3053" t="str">
        <f>INDEX(tbl_produits[Classe nom], MATCH(tbl_data[[#This Row],[NORM_Spécialité]], tbl_produits[Nom normalisé], 0))</f>
        <v>Anti-infectieux à usage systémique</v>
      </c>
      <c r="H3053">
        <f>YEAR(tbl_data[[#This Row],[Date_rapport]])</f>
        <v>2022</v>
      </c>
      <c r="I3053" t="str">
        <f>INDEX(tbl_produits[Molécule extraite], MATCH(tbl_data[[#This Row],[NORM_Spécialité]], tbl_produits[Nom normalisé], 0))</f>
        <v>Cefpodoxime</v>
      </c>
      <c r="J3053" s="34">
        <f>DATE(LEFT(tbl_data[[#This Row],[Date_rapport]], 4), MID(tbl_data[[#This Row],[Date_rapport]], 6, 2), RIGHT(tbl_data[[#This Row],[Date_rapport]], 2))</f>
        <v>44682</v>
      </c>
    </row>
    <row r="3054" spans="1:10" x14ac:dyDescent="0.2">
      <c r="A3054" s="28" t="s">
        <v>2033</v>
      </c>
      <c r="B3054" t="s">
        <v>6</v>
      </c>
      <c r="C3054" s="28" t="s">
        <v>603</v>
      </c>
      <c r="D3054" t="s">
        <v>605</v>
      </c>
      <c r="E3054" t="s">
        <v>639</v>
      </c>
      <c r="F3054" t="str">
        <f>INDEX(tbl_produits[Nom normalisé], MATCH(tbl_data[[#This Row],[Spécialité]], tbl_produits[Nom original], 0))</f>
        <v xml:space="preserve">GILENYA 0,25 mg, gélule </v>
      </c>
      <c r="G3054" t="str">
        <f>INDEX(tbl_produits[Classe nom], MATCH(tbl_data[[#This Row],[NORM_Spécialité]], tbl_produits[Nom normalisé], 0))</f>
        <v>Antinéoplasiques et immunomodulateurs</v>
      </c>
      <c r="H3054">
        <f>YEAR(tbl_data[[#This Row],[Date_rapport]])</f>
        <v>2022</v>
      </c>
      <c r="I3054" t="str">
        <f>INDEX(tbl_produits[Molécule extraite], MATCH(tbl_data[[#This Row],[NORM_Spécialité]], tbl_produits[Nom normalisé], 0))</f>
        <v>Fingolimod (chlorhydrate de)</v>
      </c>
      <c r="J3054" s="34">
        <f>DATE(LEFT(tbl_data[[#This Row],[Date_rapport]], 4), MID(tbl_data[[#This Row],[Date_rapport]], 6, 2), RIGHT(tbl_data[[#This Row],[Date_rapport]], 2))</f>
        <v>44682</v>
      </c>
    </row>
    <row r="3055" spans="1:10" x14ac:dyDescent="0.2">
      <c r="A3055" s="28" t="s">
        <v>2033</v>
      </c>
      <c r="B3055" t="s">
        <v>3</v>
      </c>
      <c r="C3055" s="28" t="s">
        <v>603</v>
      </c>
      <c r="D3055" t="s">
        <v>606</v>
      </c>
      <c r="E3055" t="s">
        <v>2</v>
      </c>
      <c r="F3055" t="str">
        <f>INDEX(tbl_produits[Nom normalisé], MATCH(tbl_data[[#This Row],[Spécialité]], tbl_produits[Nom original], 0))</f>
        <v>RAPAMUNE 1 mg/ml, solution buvable</v>
      </c>
      <c r="G3055" t="str">
        <f>INDEX(tbl_produits[Classe nom], MATCH(tbl_data[[#This Row],[NORM_Spécialité]], tbl_produits[Nom normalisé], 0))</f>
        <v>Antinéoplasiques et immunomodulateurs</v>
      </c>
      <c r="H3055">
        <f>YEAR(tbl_data[[#This Row],[Date_rapport]])</f>
        <v>2022</v>
      </c>
      <c r="I3055" t="str">
        <f>INDEX(tbl_produits[Molécule extraite], MATCH(tbl_data[[#This Row],[NORM_Spécialité]], tbl_produits[Nom normalisé], 0))</f>
        <v>Sirolimus</v>
      </c>
      <c r="J3055" s="34">
        <f>DATE(LEFT(tbl_data[[#This Row],[Date_rapport]], 4), MID(tbl_data[[#This Row],[Date_rapport]], 6, 2), RIGHT(tbl_data[[#This Row],[Date_rapport]], 2))</f>
        <v>44682</v>
      </c>
    </row>
    <row r="3056" spans="1:10" x14ac:dyDescent="0.2">
      <c r="A3056" s="28" t="s">
        <v>2033</v>
      </c>
      <c r="B3056" t="s">
        <v>3</v>
      </c>
      <c r="C3056" s="28" t="s">
        <v>603</v>
      </c>
      <c r="D3056" t="s">
        <v>607</v>
      </c>
      <c r="E3056" t="s">
        <v>2</v>
      </c>
      <c r="F3056" t="str">
        <f>INDEX(tbl_produits[Nom normalisé], MATCH(tbl_data[[#This Row],[Spécialité]], tbl_produits[Nom original], 0))</f>
        <v>ACUITEL 5 mg et 20 mg, comprimé enrobé sécable</v>
      </c>
      <c r="G3056" t="str">
        <f>INDEX(tbl_produits[Classe nom], MATCH(tbl_data[[#This Row],[NORM_Spécialité]], tbl_produits[Nom normalisé], 0))</f>
        <v>Système cardiovasculaire</v>
      </c>
      <c r="H3056">
        <f>YEAR(tbl_data[[#This Row],[Date_rapport]])</f>
        <v>2022</v>
      </c>
      <c r="I3056" t="str">
        <f>INDEX(tbl_produits[Molécule extraite], MATCH(tbl_data[[#This Row],[NORM_Spécialité]], tbl_produits[Nom normalisé], 0))</f>
        <v>Chlorhydrate de quinapril</v>
      </c>
      <c r="J3056" s="34">
        <f>DATE(LEFT(tbl_data[[#This Row],[Date_rapport]], 4), MID(tbl_data[[#This Row],[Date_rapport]], 6, 2), RIGHT(tbl_data[[#This Row],[Date_rapport]], 2))</f>
        <v>44682</v>
      </c>
    </row>
    <row r="3057" spans="1:10" x14ac:dyDescent="0.2">
      <c r="A3057" s="28" t="s">
        <v>2033</v>
      </c>
      <c r="B3057" t="s">
        <v>9</v>
      </c>
      <c r="C3057" s="28" t="s">
        <v>608</v>
      </c>
      <c r="D3057" t="s">
        <v>609</v>
      </c>
      <c r="E3057" t="s">
        <v>2</v>
      </c>
      <c r="F3057" t="str">
        <f>INDEX(tbl_produits[Nom normalisé], MATCH(tbl_data[[#This Row],[Spécialité]], tbl_produits[Nom original], 0))</f>
        <v>MUPHORAN, poudre et solution pour usage parentéral à diluer (perfusion)</v>
      </c>
      <c r="G3057" t="str">
        <f>INDEX(tbl_produits[Classe nom], MATCH(tbl_data[[#This Row],[NORM_Spécialité]], tbl_produits[Nom normalisé], 0))</f>
        <v>Antinéoplasiques et immunomodulateurs</v>
      </c>
      <c r="H3057">
        <f>YEAR(tbl_data[[#This Row],[Date_rapport]])</f>
        <v>2022</v>
      </c>
      <c r="I3057" t="str">
        <f>INDEX(tbl_produits[Molécule extraite], MATCH(tbl_data[[#This Row],[NORM_Spécialité]], tbl_produits[Nom normalisé], 0))</f>
        <v>Fotémustine</v>
      </c>
      <c r="J3057" s="34">
        <f>DATE(LEFT(tbl_data[[#This Row],[Date_rapport]], 4), MID(tbl_data[[#This Row],[Date_rapport]], 6, 2), RIGHT(tbl_data[[#This Row],[Date_rapport]], 2))</f>
        <v>44682</v>
      </c>
    </row>
    <row r="3058" spans="1:10" x14ac:dyDescent="0.2">
      <c r="A3058" s="28" t="s">
        <v>2033</v>
      </c>
      <c r="B3058" t="s">
        <v>3</v>
      </c>
      <c r="C3058" s="28" t="s">
        <v>608</v>
      </c>
      <c r="D3058" t="s">
        <v>610</v>
      </c>
      <c r="E3058" t="s">
        <v>2</v>
      </c>
      <c r="F3058" t="str">
        <f>INDEX(tbl_produits[Nom normalisé], MATCH(tbl_data[[#This Row],[Spécialité]], tbl_produits[Nom original], 0))</f>
        <v>KEVZARA 200 mg, solution injectable en stylo prérempli</v>
      </c>
      <c r="G3058" t="str">
        <f>INDEX(tbl_produits[Classe nom], MATCH(tbl_data[[#This Row],[NORM_Spécialité]], tbl_produits[Nom normalisé], 0))</f>
        <v>Antinéoplasiques et immunomodulateurs</v>
      </c>
      <c r="H3058">
        <f>YEAR(tbl_data[[#This Row],[Date_rapport]])</f>
        <v>2022</v>
      </c>
      <c r="I3058" t="str">
        <f>INDEX(tbl_produits[Molécule extraite], MATCH(tbl_data[[#This Row],[NORM_Spécialité]], tbl_produits[Nom normalisé], 0))</f>
        <v>Sarilumab</v>
      </c>
      <c r="J3058" s="34">
        <f>DATE(LEFT(tbl_data[[#This Row],[Date_rapport]], 4), MID(tbl_data[[#This Row],[Date_rapport]], 6, 2), RIGHT(tbl_data[[#This Row],[Date_rapport]], 2))</f>
        <v>44682</v>
      </c>
    </row>
    <row r="3059" spans="1:10" x14ac:dyDescent="0.2">
      <c r="A3059" s="28" t="s">
        <v>2033</v>
      </c>
      <c r="B3059" t="s">
        <v>9</v>
      </c>
      <c r="C3059" s="28" t="s">
        <v>608</v>
      </c>
      <c r="D3059" t="s">
        <v>611</v>
      </c>
      <c r="E3059" t="s">
        <v>2</v>
      </c>
      <c r="F3059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3059" t="str">
        <f>INDEX(tbl_produits[Classe nom], MATCH(tbl_data[[#This Row],[NORM_Spécialité]], tbl_produits[Nom normalisé], 0))</f>
        <v>Système nerveux</v>
      </c>
      <c r="H3059">
        <f>YEAR(tbl_data[[#This Row],[Date_rapport]])</f>
        <v>2022</v>
      </c>
      <c r="I3059" t="str">
        <f>INDEX(tbl_produits[Molécule extraite], MATCH(tbl_data[[#This Row],[NORM_Spécialité]], tbl_produits[Nom normalisé], 0))</f>
        <v>Rémifentanil (chlorhydrate de)</v>
      </c>
      <c r="J3059" s="34">
        <f>DATE(LEFT(tbl_data[[#This Row],[Date_rapport]], 4), MID(tbl_data[[#This Row],[Date_rapport]], 6, 2), RIGHT(tbl_data[[#This Row],[Date_rapport]], 2))</f>
        <v>44682</v>
      </c>
    </row>
    <row r="3060" spans="1:10" x14ac:dyDescent="0.2">
      <c r="A3060" s="28" t="s">
        <v>2033</v>
      </c>
      <c r="B3060" t="s">
        <v>3</v>
      </c>
      <c r="C3060" s="28" t="s">
        <v>608</v>
      </c>
      <c r="D3060" t="s">
        <v>612</v>
      </c>
      <c r="E3060" t="s">
        <v>2</v>
      </c>
      <c r="F3060" t="str">
        <f>INDEX(tbl_produits[Nom normalisé], MATCH(tbl_data[[#This Row],[Spécialité]], tbl_produits[Nom original], 0))</f>
        <v>ZOPHREN 4 mg/5 ml, sirop</v>
      </c>
      <c r="G3060" t="str">
        <f>INDEX(tbl_produits[Classe nom], MATCH(tbl_data[[#This Row],[NORM_Spécialité]], tbl_produits[Nom normalisé], 0))</f>
        <v>Voies digestives et métabolisme</v>
      </c>
      <c r="H3060">
        <f>YEAR(tbl_data[[#This Row],[Date_rapport]])</f>
        <v>2022</v>
      </c>
      <c r="I3060" t="str">
        <f>INDEX(tbl_produits[Molécule extraite], MATCH(tbl_data[[#This Row],[NORM_Spécialité]], tbl_produits[Nom normalisé], 0))</f>
        <v>Ondansétron</v>
      </c>
      <c r="J3060" s="34">
        <f>DATE(LEFT(tbl_data[[#This Row],[Date_rapport]], 4), MID(tbl_data[[#This Row],[Date_rapport]], 6, 2), RIGHT(tbl_data[[#This Row],[Date_rapport]], 2))</f>
        <v>44682</v>
      </c>
    </row>
    <row r="3061" spans="1:10" x14ac:dyDescent="0.2">
      <c r="A3061" s="28" t="s">
        <v>2033</v>
      </c>
      <c r="B3061" t="s">
        <v>9</v>
      </c>
      <c r="C3061" s="28" t="s">
        <v>613</v>
      </c>
      <c r="D3061" t="s">
        <v>614</v>
      </c>
      <c r="E3061" t="s">
        <v>2</v>
      </c>
      <c r="F3061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3061" t="str">
        <f>INDEX(tbl_produits[Classe nom], MATCH(tbl_data[[#This Row],[NORM_Spécialité]], tbl_produits[Nom normalisé], 0))</f>
        <v>Système cardiovasculaire</v>
      </c>
      <c r="H3061">
        <f>YEAR(tbl_data[[#This Row],[Date_rapport]])</f>
        <v>2022</v>
      </c>
      <c r="I3061" t="str">
        <f>INDEX(tbl_produits[Molécule extraite], MATCH(tbl_data[[#This Row],[NORM_Spécialité]], tbl_produits[Nom normalisé], 0))</f>
        <v>Urapidil</v>
      </c>
      <c r="J3061" s="34">
        <f>DATE(LEFT(tbl_data[[#This Row],[Date_rapport]], 4), MID(tbl_data[[#This Row],[Date_rapport]], 6, 2), RIGHT(tbl_data[[#This Row],[Date_rapport]], 2))</f>
        <v>44682</v>
      </c>
    </row>
    <row r="3062" spans="1:10" x14ac:dyDescent="0.2">
      <c r="A3062" s="28" t="s">
        <v>2033</v>
      </c>
      <c r="B3062" t="s">
        <v>6</v>
      </c>
      <c r="C3062" s="28" t="s">
        <v>615</v>
      </c>
      <c r="D3062" t="s">
        <v>616</v>
      </c>
      <c r="E3062" t="s">
        <v>615</v>
      </c>
      <c r="F3062" t="str">
        <f>INDEX(tbl_produits[Nom normalisé], MATCH(tbl_data[[#This Row],[Spécialité]], tbl_produits[Nom original], 0))</f>
        <v>LIKOZAM 1 mg/ml, suspension buvable</v>
      </c>
      <c r="G3062" t="str">
        <f>INDEX(tbl_produits[Classe nom], MATCH(tbl_data[[#This Row],[NORM_Spécialité]], tbl_produits[Nom normalisé], 0))</f>
        <v>Système nerveux</v>
      </c>
      <c r="H3062">
        <f>YEAR(tbl_data[[#This Row],[Date_rapport]])</f>
        <v>2022</v>
      </c>
      <c r="I3062" t="str">
        <f>INDEX(tbl_produits[Molécule extraite], MATCH(tbl_data[[#This Row],[NORM_Spécialité]], tbl_produits[Nom normalisé], 0))</f>
        <v>Clobazam</v>
      </c>
      <c r="J3062" s="34">
        <f>DATE(LEFT(tbl_data[[#This Row],[Date_rapport]], 4), MID(tbl_data[[#This Row],[Date_rapport]], 6, 2), RIGHT(tbl_data[[#This Row],[Date_rapport]], 2))</f>
        <v>44682</v>
      </c>
    </row>
    <row r="3063" spans="1:10" x14ac:dyDescent="0.2">
      <c r="A3063" s="28" t="s">
        <v>2033</v>
      </c>
      <c r="B3063" t="s">
        <v>11</v>
      </c>
      <c r="C3063" s="28" t="s">
        <v>617</v>
      </c>
      <c r="D3063" t="s">
        <v>618</v>
      </c>
      <c r="E3063" t="s">
        <v>2</v>
      </c>
      <c r="F3063" t="str">
        <f>INDEX(tbl_produits[Nom normalisé], MATCH(tbl_data[[#This Row],[Spécialité]], tbl_produits[Nom original], 0))</f>
        <v>DIGIDOT 80mg, poudre pour solution pour perfusion (Digifab importation)</v>
      </c>
      <c r="G3063" t="str">
        <f>INDEX(tbl_produits[Classe nom], MATCH(tbl_data[[#This Row],[NORM_Spécialité]], tbl_produits[Nom normalisé], 0))</f>
        <v>Divers</v>
      </c>
      <c r="H3063">
        <f>YEAR(tbl_data[[#This Row],[Date_rapport]])</f>
        <v>2022</v>
      </c>
      <c r="I3063" t="str">
        <f>INDEX(tbl_produits[Molécule extraite], MATCH(tbl_data[[#This Row],[NORM_Spécialité]], tbl_produits[Nom normalisé], 0))</f>
        <v>Fragment Fab d’immunoglobuline antidigitalique ovin</v>
      </c>
      <c r="J3063" s="34">
        <f>DATE(LEFT(tbl_data[[#This Row],[Date_rapport]], 4), MID(tbl_data[[#This Row],[Date_rapport]], 6, 2), RIGHT(tbl_data[[#This Row],[Date_rapport]], 2))</f>
        <v>44682</v>
      </c>
    </row>
    <row r="3064" spans="1:10" x14ac:dyDescent="0.2">
      <c r="A3064" s="28" t="s">
        <v>2033</v>
      </c>
      <c r="B3064" t="s">
        <v>3</v>
      </c>
      <c r="C3064" s="28" t="s">
        <v>617</v>
      </c>
      <c r="D3064" t="s">
        <v>619</v>
      </c>
      <c r="E3064" t="s">
        <v>2</v>
      </c>
      <c r="F3064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3064" t="str">
        <f>INDEX(tbl_produits[Classe nom], MATCH(tbl_data[[#This Row],[NORM_Spécialité]], tbl_produits[Nom normalisé], 0))</f>
        <v>Système nerveux</v>
      </c>
      <c r="H3064">
        <f>YEAR(tbl_data[[#This Row],[Date_rapport]])</f>
        <v>2022</v>
      </c>
      <c r="I3064" t="str">
        <f>INDEX(tbl_produits[Molécule extraite], MATCH(tbl_data[[#This Row],[NORM_Spécialité]], tbl_produits[Nom normalisé], 0))</f>
        <v>Ropivacaïne (chlorhydrate de)</v>
      </c>
      <c r="J3064" s="34">
        <f>DATE(LEFT(tbl_data[[#This Row],[Date_rapport]], 4), MID(tbl_data[[#This Row],[Date_rapport]], 6, 2), RIGHT(tbl_data[[#This Row],[Date_rapport]], 2))</f>
        <v>44682</v>
      </c>
    </row>
    <row r="3065" spans="1:10" x14ac:dyDescent="0.2">
      <c r="A3065" s="28" t="s">
        <v>2033</v>
      </c>
      <c r="B3065" t="s">
        <v>9</v>
      </c>
      <c r="C3065" s="28" t="s">
        <v>617</v>
      </c>
      <c r="D3065" t="s">
        <v>620</v>
      </c>
      <c r="E3065" t="s">
        <v>2</v>
      </c>
      <c r="F3065" t="str">
        <f>INDEX(tbl_produits[Nom normalisé], MATCH(tbl_data[[#This Row],[Spécialité]], tbl_produits[Nom original], 0))</f>
        <v>VALIUM 1 pour cent, solution buvable en gouttes</v>
      </c>
      <c r="G3065" t="str">
        <f>INDEX(tbl_produits[Classe nom], MATCH(tbl_data[[#This Row],[NORM_Spécialité]], tbl_produits[Nom normalisé], 0))</f>
        <v>Système nerveux</v>
      </c>
      <c r="H3065">
        <f>YEAR(tbl_data[[#This Row],[Date_rapport]])</f>
        <v>2022</v>
      </c>
      <c r="I3065" t="str">
        <f>INDEX(tbl_produits[Molécule extraite], MATCH(tbl_data[[#This Row],[NORM_Spécialité]], tbl_produits[Nom normalisé], 0))</f>
        <v>Diazepam</v>
      </c>
      <c r="J3065" s="34">
        <f>DATE(LEFT(tbl_data[[#This Row],[Date_rapport]], 4), MID(tbl_data[[#This Row],[Date_rapport]], 6, 2), RIGHT(tbl_data[[#This Row],[Date_rapport]], 2))</f>
        <v>44682</v>
      </c>
    </row>
    <row r="3066" spans="1:10" x14ac:dyDescent="0.2">
      <c r="A3066" s="28" t="s">
        <v>2033</v>
      </c>
      <c r="B3066" t="s">
        <v>3</v>
      </c>
      <c r="C3066" s="28" t="s">
        <v>621</v>
      </c>
      <c r="D3066" t="s">
        <v>622</v>
      </c>
      <c r="E3066" t="s">
        <v>2</v>
      </c>
      <c r="F3066" t="str">
        <f>INDEX(tbl_produits[Nom normalisé], MATCH(tbl_data[[#This Row],[Spécialité]], tbl_produits[Nom original], 0))</f>
        <v>EXFORGE HCT, 10 mg, 160 mg, 12,5 mg, comprimé pelliculé</v>
      </c>
      <c r="G3066" t="str">
        <f>INDEX(tbl_produits[Classe nom], MATCH(tbl_data[[#This Row],[NORM_Spécialité]], tbl_produits[Nom normalisé], 0))</f>
        <v>Système cardiovasculaire</v>
      </c>
      <c r="H3066">
        <f>YEAR(tbl_data[[#This Row],[Date_rapport]])</f>
        <v>2022</v>
      </c>
      <c r="I3066" t="str">
        <f>INDEX(tbl_produits[Molécule extraite], MATCH(tbl_data[[#This Row],[NORM_Spécialité]], tbl_produits[Nom normalisé], 0))</f>
        <v>Bésilate d’amlodipine / Hydrochlorothiazide / Valsartan</v>
      </c>
      <c r="J3066" s="34">
        <f>DATE(LEFT(tbl_data[[#This Row],[Date_rapport]], 4), MID(tbl_data[[#This Row],[Date_rapport]], 6, 2), RIGHT(tbl_data[[#This Row],[Date_rapport]], 2))</f>
        <v>44682</v>
      </c>
    </row>
    <row r="3067" spans="1:10" x14ac:dyDescent="0.2">
      <c r="A3067" s="28" t="s">
        <v>2033</v>
      </c>
      <c r="B3067" t="s">
        <v>6</v>
      </c>
      <c r="C3067" s="28" t="s">
        <v>621</v>
      </c>
      <c r="D3067" t="s">
        <v>623</v>
      </c>
      <c r="E3067" t="s">
        <v>624</v>
      </c>
      <c r="F3067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3067" t="str">
        <f>INDEX(tbl_produits[Classe nom], MATCH(tbl_data[[#This Row],[NORM_Spécialité]], tbl_produits[Nom normalisé], 0))</f>
        <v>Anti-infectieux à usage systémique</v>
      </c>
      <c r="H3067">
        <f>YEAR(tbl_data[[#This Row],[Date_rapport]])</f>
        <v>2022</v>
      </c>
      <c r="I3067" t="str">
        <f>INDEX(tbl_produits[Molécule extraite], MATCH(tbl_data[[#This Row],[NORM_Spécialité]], tbl_produits[Nom normalisé], 0))</f>
        <v>Amoxicilline</v>
      </c>
      <c r="J3067" s="34">
        <f>DATE(LEFT(tbl_data[[#This Row],[Date_rapport]], 4), MID(tbl_data[[#This Row],[Date_rapport]], 6, 2), RIGHT(tbl_data[[#This Row],[Date_rapport]], 2))</f>
        <v>44682</v>
      </c>
    </row>
    <row r="3068" spans="1:10" x14ac:dyDescent="0.2">
      <c r="A3068" s="28" t="s">
        <v>2033</v>
      </c>
      <c r="B3068" t="s">
        <v>9</v>
      </c>
      <c r="C3068" s="28" t="s">
        <v>624</v>
      </c>
      <c r="D3068" t="s">
        <v>625</v>
      </c>
      <c r="E3068" t="s">
        <v>2</v>
      </c>
      <c r="F3068" t="str">
        <f>INDEX(tbl_produits[Nom normalisé], MATCH(tbl_data[[#This Row],[Spécialité]], tbl_produits[Nom original], 0))</f>
        <v xml:space="preserve">ROPIVACAINE 2 mg/ml, solution pour perfusion en poche et en ampoules </v>
      </c>
      <c r="G3068" t="str">
        <f>INDEX(tbl_produits[Classe nom], MATCH(tbl_data[[#This Row],[NORM_Spécialité]], tbl_produits[Nom normalisé], 0))</f>
        <v>Système nerveux</v>
      </c>
      <c r="H3068">
        <f>YEAR(tbl_data[[#This Row],[Date_rapport]])</f>
        <v>2022</v>
      </c>
      <c r="I3068" t="str">
        <f>INDEX(tbl_produits[Molécule extraite], MATCH(tbl_data[[#This Row],[NORM_Spécialité]], tbl_produits[Nom normalisé], 0))</f>
        <v>Ropivacaïne (chlorhydrate de)</v>
      </c>
      <c r="J3068" s="34">
        <f>DATE(LEFT(tbl_data[[#This Row],[Date_rapport]], 4), MID(tbl_data[[#This Row],[Date_rapport]], 6, 2), RIGHT(tbl_data[[#This Row],[Date_rapport]], 2))</f>
        <v>44682</v>
      </c>
    </row>
    <row r="3069" spans="1:10" x14ac:dyDescent="0.2">
      <c r="A3069" s="28" t="s">
        <v>2033</v>
      </c>
      <c r="B3069" t="s">
        <v>3</v>
      </c>
      <c r="C3069" s="28" t="s">
        <v>624</v>
      </c>
      <c r="D3069" t="s">
        <v>626</v>
      </c>
      <c r="E3069" t="s">
        <v>2</v>
      </c>
      <c r="F3069" t="str">
        <f>INDEX(tbl_produits[Nom normalisé], MATCH(tbl_data[[#This Row],[Spécialité]], tbl_produits[Nom original], 0))</f>
        <v>OZIDIA 5 mg, comprimé à libération prolongée</v>
      </c>
      <c r="G3069" t="str">
        <f>INDEX(tbl_produits[Classe nom], MATCH(tbl_data[[#This Row],[NORM_Spécialité]], tbl_produits[Nom normalisé], 0))</f>
        <v>Voies digestives et métabolisme</v>
      </c>
      <c r="H3069">
        <f>YEAR(tbl_data[[#This Row],[Date_rapport]])</f>
        <v>2022</v>
      </c>
      <c r="I3069" t="str">
        <f>INDEX(tbl_produits[Molécule extraite], MATCH(tbl_data[[#This Row],[NORM_Spécialité]], tbl_produits[Nom normalisé], 0))</f>
        <v>Glipizide</v>
      </c>
      <c r="J3069" s="34">
        <f>DATE(LEFT(tbl_data[[#This Row],[Date_rapport]], 4), MID(tbl_data[[#This Row],[Date_rapport]], 6, 2), RIGHT(tbl_data[[#This Row],[Date_rapport]], 2))</f>
        <v>44682</v>
      </c>
    </row>
    <row r="3070" spans="1:10" x14ac:dyDescent="0.2">
      <c r="A3070" s="28" t="s">
        <v>2033</v>
      </c>
      <c r="B3070" t="s">
        <v>3</v>
      </c>
      <c r="C3070" s="28" t="s">
        <v>624</v>
      </c>
      <c r="D3070" t="s">
        <v>627</v>
      </c>
      <c r="E3070" t="s">
        <v>2</v>
      </c>
      <c r="F3070" t="str">
        <f>INDEX(tbl_produits[Nom normalisé], MATCH(tbl_data[[#This Row],[Spécialité]], tbl_produits[Nom original], 0))</f>
        <v>OZIDIA 10 mg, comprimé à libération prolongée</v>
      </c>
      <c r="G3070" t="str">
        <f>INDEX(tbl_produits[Classe nom], MATCH(tbl_data[[#This Row],[NORM_Spécialité]], tbl_produits[Nom normalisé], 0))</f>
        <v>Voies digestives et métabolisme</v>
      </c>
      <c r="H3070">
        <f>YEAR(tbl_data[[#This Row],[Date_rapport]])</f>
        <v>2022</v>
      </c>
      <c r="I3070" t="str">
        <f>INDEX(tbl_produits[Molécule extraite], MATCH(tbl_data[[#This Row],[NORM_Spécialité]], tbl_produits[Nom normalisé], 0))</f>
        <v>Glipizide</v>
      </c>
      <c r="J3070" s="34">
        <f>DATE(LEFT(tbl_data[[#This Row],[Date_rapport]], 4), MID(tbl_data[[#This Row],[Date_rapport]], 6, 2), RIGHT(tbl_data[[#This Row],[Date_rapport]], 2))</f>
        <v>44682</v>
      </c>
    </row>
    <row r="3071" spans="1:10" x14ac:dyDescent="0.2">
      <c r="A3071" s="28" t="s">
        <v>2033</v>
      </c>
      <c r="B3071" t="s">
        <v>3</v>
      </c>
      <c r="C3071" s="28" t="s">
        <v>628</v>
      </c>
      <c r="D3071" t="s">
        <v>629</v>
      </c>
      <c r="E3071" t="s">
        <v>2</v>
      </c>
      <c r="F3071" t="str">
        <f>INDEX(tbl_produits[Nom normalisé], MATCH(tbl_data[[#This Row],[Spécialité]], tbl_produits[Nom original], 0))</f>
        <v>ROPIVACAINE Kabi 2 mg/ml, solution pour perfusion en poche de 200 ml et de 100 ml</v>
      </c>
      <c r="G3071" t="str">
        <f>INDEX(tbl_produits[Classe nom], MATCH(tbl_data[[#This Row],[NORM_Spécialité]], tbl_produits[Nom normalisé], 0))</f>
        <v>Système nerveux</v>
      </c>
      <c r="H3071">
        <f>YEAR(tbl_data[[#This Row],[Date_rapport]])</f>
        <v>2022</v>
      </c>
      <c r="I3071" t="str">
        <f>INDEX(tbl_produits[Molécule extraite], MATCH(tbl_data[[#This Row],[NORM_Spécialité]], tbl_produits[Nom normalisé], 0))</f>
        <v>Ropivacaïne (chlorhydrate de)</v>
      </c>
      <c r="J3071" s="34">
        <f>DATE(LEFT(tbl_data[[#This Row],[Date_rapport]], 4), MID(tbl_data[[#This Row],[Date_rapport]], 6, 2), RIGHT(tbl_data[[#This Row],[Date_rapport]], 2))</f>
        <v>44682</v>
      </c>
    </row>
    <row r="3072" spans="1:10" x14ac:dyDescent="0.2">
      <c r="A3072" s="28" t="s">
        <v>2033</v>
      </c>
      <c r="B3072" t="s">
        <v>9</v>
      </c>
      <c r="C3072" s="28" t="s">
        <v>628</v>
      </c>
      <c r="D3072" t="s">
        <v>630</v>
      </c>
      <c r="E3072" t="s">
        <v>2</v>
      </c>
      <c r="F3072" t="str">
        <f>INDEX(tbl_produits[Nom normalisé], MATCH(tbl_data[[#This Row],[Spécialité]], tbl_produits[Nom original], 0))</f>
        <v>CRESEMBA 200 mg, poudre pour solution à diluer pour perfusion</v>
      </c>
      <c r="G3072" t="str">
        <f>INDEX(tbl_produits[Classe nom], MATCH(tbl_data[[#This Row],[NORM_Spécialité]], tbl_produits[Nom normalisé], 0))</f>
        <v>Anti-infectieux à usage systémique</v>
      </c>
      <c r="H3072">
        <f>YEAR(tbl_data[[#This Row],[Date_rapport]])</f>
        <v>2022</v>
      </c>
      <c r="I3072" t="str">
        <f>INDEX(tbl_produits[Molécule extraite], MATCH(tbl_data[[#This Row],[NORM_Spécialité]], tbl_produits[Nom normalisé], 0))</f>
        <v>Isavuconazonium (sulfate d')</v>
      </c>
      <c r="J3072" s="34">
        <f>DATE(LEFT(tbl_data[[#This Row],[Date_rapport]], 4), MID(tbl_data[[#This Row],[Date_rapport]], 6, 2), RIGHT(tbl_data[[#This Row],[Date_rapport]], 2))</f>
        <v>44682</v>
      </c>
    </row>
    <row r="3073" spans="1:10" x14ac:dyDescent="0.2">
      <c r="A3073" s="28" t="s">
        <v>2033</v>
      </c>
      <c r="B3073" t="s">
        <v>9</v>
      </c>
      <c r="C3073" s="28" t="s">
        <v>628</v>
      </c>
      <c r="D3073" t="s">
        <v>631</v>
      </c>
      <c r="E3073" t="s">
        <v>2</v>
      </c>
      <c r="F3073" t="str">
        <f>INDEX(tbl_produits[Nom normalisé], MATCH(tbl_data[[#This Row],[Spécialité]], tbl_produits[Nom original], 0))</f>
        <v>BAQSIMI 3 mg, poudre nasale en récipient unidose</v>
      </c>
      <c r="G3073" t="str">
        <f>INDEX(tbl_produits[Classe nom], MATCH(tbl_data[[#This Row],[NORM_Spécialité]], tbl_produits[Nom normalisé], 0))</f>
        <v>Hormones systémiques sauf hormones sexuelles et insulines</v>
      </c>
      <c r="H3073">
        <f>YEAR(tbl_data[[#This Row],[Date_rapport]])</f>
        <v>2022</v>
      </c>
      <c r="I3073" t="str">
        <f>INDEX(tbl_produits[Molécule extraite], MATCH(tbl_data[[#This Row],[NORM_Spécialité]], tbl_produits[Nom normalisé], 0))</f>
        <v>Glucagon</v>
      </c>
      <c r="J3073" s="34">
        <f>DATE(LEFT(tbl_data[[#This Row],[Date_rapport]], 4), MID(tbl_data[[#This Row],[Date_rapport]], 6, 2), RIGHT(tbl_data[[#This Row],[Date_rapport]], 2))</f>
        <v>44682</v>
      </c>
    </row>
    <row r="3074" spans="1:10" x14ac:dyDescent="0.2">
      <c r="A3074" s="28" t="s">
        <v>2033</v>
      </c>
      <c r="B3074" t="s">
        <v>6</v>
      </c>
      <c r="C3074" s="28" t="s">
        <v>632</v>
      </c>
      <c r="D3074" t="s">
        <v>633</v>
      </c>
      <c r="E3074" t="s">
        <v>632</v>
      </c>
      <c r="F3074" t="str">
        <f>INDEX(tbl_produits[Nom normalisé], MATCH(tbl_data[[#This Row],[Spécialité]], tbl_produits[Nom original], 0))</f>
        <v>THERACAP 131, Iodure (131I) de sodium pour thérapie, gélule</v>
      </c>
      <c r="G3074" t="str">
        <f>INDEX(tbl_produits[Classe nom], MATCH(tbl_data[[#This Row],[NORM_Spécialité]], tbl_produits[Nom normalisé], 0))</f>
        <v>Divers</v>
      </c>
      <c r="H3074">
        <f>YEAR(tbl_data[[#This Row],[Date_rapport]])</f>
        <v>2022</v>
      </c>
      <c r="I3074" t="str">
        <f>INDEX(tbl_produits[Molécule extraite], MATCH(tbl_data[[#This Row],[NORM_Spécialité]], tbl_produits[Nom normalisé], 0))</f>
        <v>Iodure (131I) de sodium</v>
      </c>
      <c r="J3074" s="34">
        <f>DATE(LEFT(tbl_data[[#This Row],[Date_rapport]], 4), MID(tbl_data[[#This Row],[Date_rapport]], 6, 2), RIGHT(tbl_data[[#This Row],[Date_rapport]], 2))</f>
        <v>44682</v>
      </c>
    </row>
    <row r="3075" spans="1:10" x14ac:dyDescent="0.2">
      <c r="A3075" s="28" t="s">
        <v>2033</v>
      </c>
      <c r="B3075" t="s">
        <v>9</v>
      </c>
      <c r="C3075" s="28" t="s">
        <v>634</v>
      </c>
      <c r="D3075" t="s">
        <v>635</v>
      </c>
      <c r="E3075" t="s">
        <v>2</v>
      </c>
      <c r="F3075" t="str">
        <f>INDEX(tbl_produits[Nom normalisé], MATCH(tbl_data[[#This Row],[Spécialité]], tbl_produits[Nom original], 0))</f>
        <v>TENORMINE 5 mg/10 ml, solution injectable IV en ampoule</v>
      </c>
      <c r="G3075" t="str">
        <f>INDEX(tbl_produits[Classe nom], MATCH(tbl_data[[#This Row],[NORM_Spécialité]], tbl_produits[Nom normalisé], 0))</f>
        <v>Système cardiovasculaire</v>
      </c>
      <c r="H3075">
        <f>YEAR(tbl_data[[#This Row],[Date_rapport]])</f>
        <v>2022</v>
      </c>
      <c r="I3075" t="str">
        <f>INDEX(tbl_produits[Molécule extraite], MATCH(tbl_data[[#This Row],[NORM_Spécialité]], tbl_produits[Nom normalisé], 0))</f>
        <v>Aténolol</v>
      </c>
      <c r="J3075" s="34">
        <f>DATE(LEFT(tbl_data[[#This Row],[Date_rapport]], 4), MID(tbl_data[[#This Row],[Date_rapport]], 6, 2), RIGHT(tbl_data[[#This Row],[Date_rapport]], 2))</f>
        <v>44682</v>
      </c>
    </row>
    <row r="3076" spans="1:10" x14ac:dyDescent="0.2">
      <c r="A3076" s="28" t="s">
        <v>2033</v>
      </c>
      <c r="B3076" t="s">
        <v>9</v>
      </c>
      <c r="C3076" s="28" t="s">
        <v>634</v>
      </c>
      <c r="D3076" t="s">
        <v>636</v>
      </c>
      <c r="E3076" t="s">
        <v>2</v>
      </c>
      <c r="F3076" t="str">
        <f>INDEX(tbl_produits[Nom normalisé], MATCH(tbl_data[[#This Row],[Spécialité]], tbl_produits[Nom original], 0))</f>
        <v>GARDENAL 200 mg/4 ml, poudre et solvant pour solution injectable</v>
      </c>
      <c r="G3076" t="str">
        <f>INDEX(tbl_produits[Classe nom], MATCH(tbl_data[[#This Row],[NORM_Spécialité]], tbl_produits[Nom normalisé], 0))</f>
        <v>Système nerveux</v>
      </c>
      <c r="H3076">
        <f>YEAR(tbl_data[[#This Row],[Date_rapport]])</f>
        <v>2022</v>
      </c>
      <c r="I3076" t="str">
        <f>INDEX(tbl_produits[Molécule extraite], MATCH(tbl_data[[#This Row],[NORM_Spécialité]], tbl_produits[Nom normalisé], 0))</f>
        <v>Phénobarbital sodique</v>
      </c>
      <c r="J3076" s="34">
        <f>DATE(LEFT(tbl_data[[#This Row],[Date_rapport]], 4), MID(tbl_data[[#This Row],[Date_rapport]], 6, 2), RIGHT(tbl_data[[#This Row],[Date_rapport]], 2))</f>
        <v>44682</v>
      </c>
    </row>
    <row r="3077" spans="1:10" x14ac:dyDescent="0.2">
      <c r="A3077" s="28" t="s">
        <v>2033</v>
      </c>
      <c r="B3077" t="s">
        <v>6</v>
      </c>
      <c r="C3077" s="28" t="s">
        <v>634</v>
      </c>
      <c r="D3077" t="s">
        <v>637</v>
      </c>
      <c r="E3077" t="s">
        <v>624</v>
      </c>
      <c r="F3077" t="str">
        <f>INDEX(tbl_produits[Nom normalisé], MATCH(tbl_data[[#This Row],[Spécialité]], tbl_produits[Nom original], 0))</f>
        <v>TRASYLOL 500 000 UIK/50 mL, solution injectable</v>
      </c>
      <c r="G3077" t="str">
        <f>INDEX(tbl_produits[Classe nom], MATCH(tbl_data[[#This Row],[NORM_Spécialité]], tbl_produits[Nom normalisé], 0))</f>
        <v>Sang et organes hématopoïétiques</v>
      </c>
      <c r="H3077">
        <f>YEAR(tbl_data[[#This Row],[Date_rapport]])</f>
        <v>2022</v>
      </c>
      <c r="I3077" t="str">
        <f>INDEX(tbl_produits[Molécule extraite], MATCH(tbl_data[[#This Row],[NORM_Spécialité]], tbl_produits[Nom normalisé], 0))</f>
        <v>Aprotinine</v>
      </c>
      <c r="J3077" s="34">
        <f>DATE(LEFT(tbl_data[[#This Row],[Date_rapport]], 4), MID(tbl_data[[#This Row],[Date_rapport]], 6, 2), RIGHT(tbl_data[[#This Row],[Date_rapport]], 2))</f>
        <v>44682</v>
      </c>
    </row>
    <row r="3078" spans="1:10" x14ac:dyDescent="0.2">
      <c r="A3078" s="28" t="s">
        <v>2033</v>
      </c>
      <c r="B3078" t="s">
        <v>3</v>
      </c>
      <c r="C3078" s="28" t="s">
        <v>634</v>
      </c>
      <c r="D3078" t="s">
        <v>638</v>
      </c>
      <c r="E3078" t="s">
        <v>2</v>
      </c>
      <c r="F3078" t="str">
        <f>INDEX(tbl_produits[Nom normalisé], MATCH(tbl_data[[#This Row],[Spécialité]], tbl_produits[Nom original], 0))</f>
        <v>JAVLOR 25 mg/ml, solution à diluer pour perfusion</v>
      </c>
      <c r="G3078" t="str">
        <f>INDEX(tbl_produits[Classe nom], MATCH(tbl_data[[#This Row],[NORM_Spécialité]], tbl_produits[Nom normalisé], 0))</f>
        <v>Antinéoplasiques et immunomodulateurs</v>
      </c>
      <c r="H3078">
        <f>YEAR(tbl_data[[#This Row],[Date_rapport]])</f>
        <v>2022</v>
      </c>
      <c r="I3078" t="str">
        <f>INDEX(tbl_produits[Molécule extraite], MATCH(tbl_data[[#This Row],[NORM_Spécialité]], tbl_produits[Nom normalisé], 0))</f>
        <v>Vinflunine</v>
      </c>
      <c r="J3078" s="34">
        <f>DATE(LEFT(tbl_data[[#This Row],[Date_rapport]], 4), MID(tbl_data[[#This Row],[Date_rapport]], 6, 2), RIGHT(tbl_data[[#This Row],[Date_rapport]], 2))</f>
        <v>44682</v>
      </c>
    </row>
    <row r="3079" spans="1:10" x14ac:dyDescent="0.2">
      <c r="A3079" s="28" t="s">
        <v>2033</v>
      </c>
      <c r="B3079" t="s">
        <v>3</v>
      </c>
      <c r="C3079" s="28" t="s">
        <v>639</v>
      </c>
      <c r="D3079" t="s">
        <v>640</v>
      </c>
      <c r="E3079" t="s">
        <v>2</v>
      </c>
      <c r="F3079" t="str">
        <f>INDEX(tbl_produits[Nom normalisé], MATCH(tbl_data[[#This Row],[Spécialité]], tbl_produits[Nom original], 0))</f>
        <v>NAROPEINE 2 mg/ml, solution injectable en poche de 200 ml</v>
      </c>
      <c r="G3079" t="str">
        <f>INDEX(tbl_produits[Classe nom], MATCH(tbl_data[[#This Row],[NORM_Spécialité]], tbl_produits[Nom normalisé], 0))</f>
        <v>Système nerveux</v>
      </c>
      <c r="H3079">
        <f>YEAR(tbl_data[[#This Row],[Date_rapport]])</f>
        <v>2022</v>
      </c>
      <c r="I3079" t="str">
        <f>INDEX(tbl_produits[Molécule extraite], MATCH(tbl_data[[#This Row],[NORM_Spécialité]], tbl_produits[Nom normalisé], 0))</f>
        <v>Ropivacaïne (chlorhydrate de)</v>
      </c>
      <c r="J3079" s="34">
        <f>DATE(LEFT(tbl_data[[#This Row],[Date_rapport]], 4), MID(tbl_data[[#This Row],[Date_rapport]], 6, 2), RIGHT(tbl_data[[#This Row],[Date_rapport]], 2))</f>
        <v>44682</v>
      </c>
    </row>
    <row r="3080" spans="1:10" x14ac:dyDescent="0.2">
      <c r="A3080" s="28" t="s">
        <v>2033</v>
      </c>
      <c r="B3080" t="s">
        <v>3</v>
      </c>
      <c r="C3080" s="28" t="s">
        <v>639</v>
      </c>
      <c r="D3080" t="s">
        <v>641</v>
      </c>
      <c r="E3080" t="s">
        <v>2</v>
      </c>
      <c r="F3080" t="str">
        <f>INDEX(tbl_produits[Nom normalisé], MATCH(tbl_data[[#This Row],[Spécialité]], tbl_produits[Nom original], 0))</f>
        <v>DEROXAT 20mg/ 10 ml, suspension buvable</v>
      </c>
      <c r="G3080" t="str">
        <f>INDEX(tbl_produits[Classe nom], MATCH(tbl_data[[#This Row],[NORM_Spécialité]], tbl_produits[Nom normalisé], 0))</f>
        <v>Système nerveux</v>
      </c>
      <c r="H3080">
        <f>YEAR(tbl_data[[#This Row],[Date_rapport]])</f>
        <v>2022</v>
      </c>
      <c r="I3080" t="str">
        <f>INDEX(tbl_produits[Molécule extraite], MATCH(tbl_data[[#This Row],[NORM_Spécialité]], tbl_produits[Nom normalisé], 0))</f>
        <v>Paroxétine (chlorhydrate de) hémihydraté</v>
      </c>
      <c r="J3080" s="34">
        <f>DATE(LEFT(tbl_data[[#This Row],[Date_rapport]], 4), MID(tbl_data[[#This Row],[Date_rapport]], 6, 2), RIGHT(tbl_data[[#This Row],[Date_rapport]], 2))</f>
        <v>44682</v>
      </c>
    </row>
    <row r="3081" spans="1:10" x14ac:dyDescent="0.2">
      <c r="A3081" s="28" t="s">
        <v>2033</v>
      </c>
      <c r="B3081" t="s">
        <v>6</v>
      </c>
      <c r="C3081" s="28" t="s">
        <v>642</v>
      </c>
      <c r="D3081" t="s">
        <v>643</v>
      </c>
      <c r="E3081" t="s">
        <v>579</v>
      </c>
      <c r="F3081" t="str">
        <f>INDEX(tbl_produits[Nom normalisé], MATCH(tbl_data[[#This Row],[Spécialité]], tbl_produits[Nom original], 0))</f>
        <v>NAVELBINE 50 mg/5 ml, solution injectable en flacon</v>
      </c>
      <c r="G3081" t="str">
        <f>INDEX(tbl_produits[Classe nom], MATCH(tbl_data[[#This Row],[NORM_Spécialité]], tbl_produits[Nom normalisé], 0))</f>
        <v>Antinéoplasiques et immunomodulateurs</v>
      </c>
      <c r="H3081">
        <f>YEAR(tbl_data[[#This Row],[Date_rapport]])</f>
        <v>2022</v>
      </c>
      <c r="I3081" t="str">
        <f>INDEX(tbl_produits[Molécule extraite], MATCH(tbl_data[[#This Row],[NORM_Spécialité]], tbl_produits[Nom normalisé], 0))</f>
        <v>Vinorelbine</v>
      </c>
      <c r="J3081" s="34">
        <f>DATE(LEFT(tbl_data[[#This Row],[Date_rapport]], 4), MID(tbl_data[[#This Row],[Date_rapport]], 6, 2), RIGHT(tbl_data[[#This Row],[Date_rapport]], 2))</f>
        <v>44682</v>
      </c>
    </row>
    <row r="3082" spans="1:10" x14ac:dyDescent="0.2">
      <c r="A3082" s="28" t="s">
        <v>2033</v>
      </c>
      <c r="B3082" t="s">
        <v>9</v>
      </c>
      <c r="C3082" s="28" t="s">
        <v>642</v>
      </c>
      <c r="D3082" t="s">
        <v>644</v>
      </c>
      <c r="E3082" t="s">
        <v>2</v>
      </c>
      <c r="F3082" t="str">
        <f>INDEX(tbl_produits[Nom normalisé], MATCH(tbl_data[[#This Row],[Spécialité]], tbl_produits[Nom original], 0))</f>
        <v>ELVORINE, solution injectable (tous dosages)</v>
      </c>
      <c r="G3082" t="str">
        <f>INDEX(tbl_produits[Classe nom], MATCH(tbl_data[[#This Row],[NORM_Spécialité]], tbl_produits[Nom normalisé], 0))</f>
        <v>Divers</v>
      </c>
      <c r="H3082">
        <f>YEAR(tbl_data[[#This Row],[Date_rapport]])</f>
        <v>2022</v>
      </c>
      <c r="I3082" t="str">
        <f>INDEX(tbl_produits[Molécule extraite], MATCH(tbl_data[[#This Row],[NORM_Spécialité]], tbl_produits[Nom normalisé], 0))</f>
        <v>Lévofolinate de calcium</v>
      </c>
      <c r="J3082" s="34">
        <f>DATE(LEFT(tbl_data[[#This Row],[Date_rapport]], 4), MID(tbl_data[[#This Row],[Date_rapport]], 6, 2), RIGHT(tbl_data[[#This Row],[Date_rapport]], 2))</f>
        <v>44682</v>
      </c>
    </row>
    <row r="3083" spans="1:10" x14ac:dyDescent="0.2">
      <c r="A3083" s="28" t="s">
        <v>2033</v>
      </c>
      <c r="B3083" t="s">
        <v>3</v>
      </c>
      <c r="C3083" s="28" t="s">
        <v>642</v>
      </c>
      <c r="D3083" t="s">
        <v>645</v>
      </c>
      <c r="E3083" t="s">
        <v>2</v>
      </c>
      <c r="F3083" t="str">
        <f>INDEX(tbl_produits[Nom normalisé], MATCH(tbl_data[[#This Row],[Spécialité]], tbl_produits[Nom original], 0))</f>
        <v>ACTOSOLV 100 000 UI et 600 000 UI, poudre pour solution injectable / pour perfusion</v>
      </c>
      <c r="G3083" t="str">
        <f>INDEX(tbl_produits[Classe nom], MATCH(tbl_data[[#This Row],[NORM_Spécialité]], tbl_produits[Nom normalisé], 0))</f>
        <v>Sang et organes hématopoïétiques</v>
      </c>
      <c r="H3083">
        <f>YEAR(tbl_data[[#This Row],[Date_rapport]])</f>
        <v>2022</v>
      </c>
      <c r="I3083" t="str">
        <f>INDEX(tbl_produits[Molécule extraite], MATCH(tbl_data[[#This Row],[NORM_Spécialité]], tbl_produits[Nom normalisé], 0))</f>
        <v>Urokinase</v>
      </c>
      <c r="J3083" s="34">
        <f>DATE(LEFT(tbl_data[[#This Row],[Date_rapport]], 4), MID(tbl_data[[#This Row],[Date_rapport]], 6, 2), RIGHT(tbl_data[[#This Row],[Date_rapport]], 2))</f>
        <v>44682</v>
      </c>
    </row>
    <row r="3084" spans="1:10" x14ac:dyDescent="0.2">
      <c r="A3084" s="28" t="s">
        <v>2033</v>
      </c>
      <c r="B3084" t="s">
        <v>3</v>
      </c>
      <c r="C3084" s="28" t="s">
        <v>642</v>
      </c>
      <c r="D3084" t="s">
        <v>646</v>
      </c>
      <c r="E3084" t="s">
        <v>2</v>
      </c>
      <c r="F3084" t="str">
        <f>INDEX(tbl_produits[Nom normalisé], MATCH(tbl_data[[#This Row],[Spécialité]], tbl_produits[Nom original], 0))</f>
        <v>THIOPHENICOL, comprimé enrobé - Thiophenicol 750 mg, poudre et solvant pour préparation injectable</v>
      </c>
      <c r="G3084" t="str">
        <f>INDEX(tbl_produits[Classe nom], MATCH(tbl_data[[#This Row],[NORM_Spécialité]], tbl_produits[Nom normalisé], 0))</f>
        <v>Système nerveux</v>
      </c>
      <c r="H3084">
        <f>YEAR(tbl_data[[#This Row],[Date_rapport]])</f>
        <v>2022</v>
      </c>
      <c r="I3084" t="str">
        <f>INDEX(tbl_produits[Molécule extraite], MATCH(tbl_data[[#This Row],[NORM_Spécialité]], tbl_produits[Nom normalisé], 0))</f>
        <v>Thiamphénicol</v>
      </c>
      <c r="J3084" s="34">
        <f>DATE(LEFT(tbl_data[[#This Row],[Date_rapport]], 4), MID(tbl_data[[#This Row],[Date_rapport]], 6, 2), RIGHT(tbl_data[[#This Row],[Date_rapport]], 2))</f>
        <v>44682</v>
      </c>
    </row>
    <row r="3085" spans="1:10" x14ac:dyDescent="0.2">
      <c r="A3085" s="28" t="s">
        <v>2033</v>
      </c>
      <c r="B3085" t="s">
        <v>3</v>
      </c>
      <c r="C3085" s="28" t="s">
        <v>642</v>
      </c>
      <c r="D3085" t="s">
        <v>647</v>
      </c>
      <c r="E3085" t="s">
        <v>2</v>
      </c>
      <c r="F3085" t="str">
        <f>INDEX(tbl_produits[Nom normalisé], MATCH(tbl_data[[#This Row],[Spécialité]], tbl_produits[Nom original], 0))</f>
        <v>SIGNIFOR 30 mg, poudre et solvant pour suspension injectable</v>
      </c>
      <c r="G3085" t="str">
        <f>INDEX(tbl_produits[Classe nom], MATCH(tbl_data[[#This Row],[NORM_Spécialité]], tbl_produits[Nom normalisé], 0))</f>
        <v>Hormones systémiques sauf hormones sexuelles et insulines</v>
      </c>
      <c r="H3085">
        <f>YEAR(tbl_data[[#This Row],[Date_rapport]])</f>
        <v>2022</v>
      </c>
      <c r="I3085" t="str">
        <f>INDEX(tbl_produits[Molécule extraite], MATCH(tbl_data[[#This Row],[NORM_Spécialité]], tbl_produits[Nom normalisé], 0))</f>
        <v>Pasiréotide</v>
      </c>
      <c r="J3085" s="34">
        <f>DATE(LEFT(tbl_data[[#This Row],[Date_rapport]], 4), MID(tbl_data[[#This Row],[Date_rapport]], 6, 2), RIGHT(tbl_data[[#This Row],[Date_rapport]], 2))</f>
        <v>44682</v>
      </c>
    </row>
    <row r="3086" spans="1:10" x14ac:dyDescent="0.2">
      <c r="A3086" s="28" t="s">
        <v>2033</v>
      </c>
      <c r="B3086" t="s">
        <v>9</v>
      </c>
      <c r="C3086" s="28" t="s">
        <v>648</v>
      </c>
      <c r="D3086" t="s">
        <v>649</v>
      </c>
      <c r="E3086" t="s">
        <v>2</v>
      </c>
      <c r="F3086" t="str">
        <f>INDEX(tbl_produits[Nom normalisé], MATCH(tbl_data[[#This Row],[Spécialité]], tbl_produits[Nom original], 0))</f>
        <v>TOCTINO 30 mg, capsule molle</v>
      </c>
      <c r="G3086" t="str">
        <f>INDEX(tbl_produits[Classe nom], MATCH(tbl_data[[#This Row],[NORM_Spécialité]], tbl_produits[Nom normalisé], 0))</f>
        <v>Antinéoplasiques et immunomodulateurs</v>
      </c>
      <c r="H3086">
        <f>YEAR(tbl_data[[#This Row],[Date_rapport]])</f>
        <v>2022</v>
      </c>
      <c r="I3086" t="str">
        <f>INDEX(tbl_produits[Molécule extraite], MATCH(tbl_data[[#This Row],[NORM_Spécialité]], tbl_produits[Nom normalisé], 0))</f>
        <v>Alitrétinoïne</v>
      </c>
      <c r="J3086" s="34">
        <f>DATE(LEFT(tbl_data[[#This Row],[Date_rapport]], 4), MID(tbl_data[[#This Row],[Date_rapport]], 6, 2), RIGHT(tbl_data[[#This Row],[Date_rapport]], 2))</f>
        <v>44682</v>
      </c>
    </row>
    <row r="3087" spans="1:10" x14ac:dyDescent="0.2">
      <c r="A3087" s="28" t="s">
        <v>2033</v>
      </c>
      <c r="B3087" t="s">
        <v>9</v>
      </c>
      <c r="C3087" s="28" t="s">
        <v>648</v>
      </c>
      <c r="D3087" t="s">
        <v>650</v>
      </c>
      <c r="E3087" t="s">
        <v>2</v>
      </c>
      <c r="F3087" t="str">
        <f>INDEX(tbl_produits[Nom normalisé], MATCH(tbl_data[[#This Row],[Spécialité]], tbl_produits[Nom original], 0))</f>
        <v>XYLOCAINE 10 mg/ml ADRENALINE 0,005 mg/ml, solution injectable</v>
      </c>
      <c r="G3087" t="str">
        <f>INDEX(tbl_produits[Classe nom], MATCH(tbl_data[[#This Row],[NORM_Spécialité]], tbl_produits[Nom normalisé], 0))</f>
        <v>Système nerveux</v>
      </c>
      <c r="H3087">
        <f>YEAR(tbl_data[[#This Row],[Date_rapport]])</f>
        <v>2022</v>
      </c>
      <c r="I3087" t="str">
        <f>INDEX(tbl_produits[Molécule extraite], MATCH(tbl_data[[#This Row],[NORM_Spécialité]], tbl_produits[Nom normalisé], 0))</f>
        <v>Adrénaline / Lidocaïne</v>
      </c>
      <c r="J3087" s="34">
        <f>DATE(LEFT(tbl_data[[#This Row],[Date_rapport]], 4), MID(tbl_data[[#This Row],[Date_rapport]], 6, 2), RIGHT(tbl_data[[#This Row],[Date_rapport]], 2))</f>
        <v>44682</v>
      </c>
    </row>
    <row r="3088" spans="1:10" x14ac:dyDescent="0.2">
      <c r="A3088" s="28" t="s">
        <v>2033</v>
      </c>
      <c r="B3088" t="s">
        <v>6</v>
      </c>
      <c r="C3088" s="28" t="s">
        <v>648</v>
      </c>
      <c r="D3088" t="s">
        <v>651</v>
      </c>
      <c r="E3088" t="s">
        <v>1636</v>
      </c>
      <c r="F3088" t="str">
        <f>INDEX(tbl_produits[Nom normalisé], MATCH(tbl_data[[#This Row],[Spécialité]], tbl_produits[Nom original], 0))</f>
        <v>BREVIBLOC 10 mg/ml, solution pour perfusion (poche de 250 ml)</v>
      </c>
      <c r="G3088" t="str">
        <f>INDEX(tbl_produits[Classe nom], MATCH(tbl_data[[#This Row],[NORM_Spécialité]], tbl_produits[Nom normalisé], 0))</f>
        <v>Système cardiovasculaire</v>
      </c>
      <c r="H3088">
        <f>YEAR(tbl_data[[#This Row],[Date_rapport]])</f>
        <v>2022</v>
      </c>
      <c r="I3088" t="str">
        <f>INDEX(tbl_produits[Molécule extraite], MATCH(tbl_data[[#This Row],[NORM_Spécialité]], tbl_produits[Nom normalisé], 0))</f>
        <v>Esmolol (chlorhydrate d')</v>
      </c>
      <c r="J3088" s="34">
        <f>DATE(LEFT(tbl_data[[#This Row],[Date_rapport]], 4), MID(tbl_data[[#This Row],[Date_rapport]], 6, 2), RIGHT(tbl_data[[#This Row],[Date_rapport]], 2))</f>
        <v>44682</v>
      </c>
    </row>
    <row r="3089" spans="1:10" x14ac:dyDescent="0.2">
      <c r="A3089" s="28" t="s">
        <v>2033</v>
      </c>
      <c r="B3089" t="s">
        <v>9</v>
      </c>
      <c r="C3089" s="28" t="s">
        <v>652</v>
      </c>
      <c r="D3089" t="s">
        <v>653</v>
      </c>
      <c r="E3089" t="s">
        <v>2</v>
      </c>
      <c r="F3089" t="str">
        <f>INDEX(tbl_produits[Nom normalisé], MATCH(tbl_data[[#This Row],[Spécialité]], tbl_produits[Nom original], 0))</f>
        <v>PLASMALYTE Viaflo, solution pour perfusion</v>
      </c>
      <c r="G3089" t="str">
        <f>INDEX(tbl_produits[Classe nom], MATCH(tbl_data[[#This Row],[NORM_Spécialité]], tbl_produits[Nom normalisé], 0))</f>
        <v>Sang et organes hématopoïétiques</v>
      </c>
      <c r="H3089">
        <f>YEAR(tbl_data[[#This Row],[Date_rapport]])</f>
        <v>2022</v>
      </c>
      <c r="I3089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3089" s="34">
        <f>DATE(LEFT(tbl_data[[#This Row],[Date_rapport]], 4), MID(tbl_data[[#This Row],[Date_rapport]], 6, 2), RIGHT(tbl_data[[#This Row],[Date_rapport]], 2))</f>
        <v>44682</v>
      </c>
    </row>
    <row r="3090" spans="1:10" x14ac:dyDescent="0.2">
      <c r="A3090" s="28" t="s">
        <v>2033</v>
      </c>
      <c r="B3090" t="s">
        <v>6</v>
      </c>
      <c r="C3090" s="28" t="s">
        <v>652</v>
      </c>
      <c r="D3090" t="s">
        <v>654</v>
      </c>
      <c r="E3090" t="s">
        <v>652</v>
      </c>
      <c r="F3090" t="str">
        <f>INDEX(tbl_produits[Nom normalisé], MATCH(tbl_data[[#This Row],[Spécialité]], tbl_produits[Nom original], 0))</f>
        <v>PLEGISOL, solution cardioplégique pour voie intracoronaire en poche</v>
      </c>
      <c r="G3090" t="str">
        <f>INDEX(tbl_produits[Classe nom], MATCH(tbl_data[[#This Row],[NORM_Spécialité]], tbl_produits[Nom normalisé], 0))</f>
        <v>Sang et organes hématopoïétiques</v>
      </c>
      <c r="H3090">
        <f>YEAR(tbl_data[[#This Row],[Date_rapport]])</f>
        <v>2022</v>
      </c>
      <c r="I3090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3090" s="34">
        <f>DATE(LEFT(tbl_data[[#This Row],[Date_rapport]], 4), MID(tbl_data[[#This Row],[Date_rapport]], 6, 2), RIGHT(tbl_data[[#This Row],[Date_rapport]], 2))</f>
        <v>44682</v>
      </c>
    </row>
    <row r="3091" spans="1:10" x14ac:dyDescent="0.2">
      <c r="A3091" s="28" t="s">
        <v>2033</v>
      </c>
      <c r="B3091" t="s">
        <v>11</v>
      </c>
      <c r="C3091" s="28" t="s">
        <v>652</v>
      </c>
      <c r="D3091" t="s">
        <v>655</v>
      </c>
      <c r="E3091" t="s">
        <v>2</v>
      </c>
      <c r="F3091" t="str">
        <f>INDEX(tbl_produits[Nom normalisé], MATCH(tbl_data[[#This Row],[Spécialité]], tbl_produits[Nom original], 0))</f>
        <v>VECTARION injectable, lyophilisat et solution pour préparation injectable</v>
      </c>
      <c r="G3091" t="str">
        <f>INDEX(tbl_produits[Classe nom], MATCH(tbl_data[[#This Row],[NORM_Spécialité]], tbl_produits[Nom normalisé], 0))</f>
        <v>Système respiratoire</v>
      </c>
      <c r="H3091">
        <f>YEAR(tbl_data[[#This Row],[Date_rapport]])</f>
        <v>2022</v>
      </c>
      <c r="I3091" t="str">
        <f>INDEX(tbl_produits[Molécule extraite], MATCH(tbl_data[[#This Row],[NORM_Spécialité]], tbl_produits[Nom normalisé], 0))</f>
        <v>Almitrine (mésilate d')</v>
      </c>
      <c r="J3091" s="34">
        <f>DATE(LEFT(tbl_data[[#This Row],[Date_rapport]], 4), MID(tbl_data[[#This Row],[Date_rapport]], 6, 2), RIGHT(tbl_data[[#This Row],[Date_rapport]], 2))</f>
        <v>44682</v>
      </c>
    </row>
    <row r="3092" spans="1:10" x14ac:dyDescent="0.2">
      <c r="A3092" s="28" t="s">
        <v>2033</v>
      </c>
      <c r="B3092" t="s">
        <v>6</v>
      </c>
      <c r="C3092" s="28" t="s">
        <v>516</v>
      </c>
      <c r="D3092" t="s">
        <v>517</v>
      </c>
      <c r="E3092" t="s">
        <v>527</v>
      </c>
      <c r="F3092" t="str">
        <f>INDEX(tbl_produits[Nom normalisé], MATCH(tbl_data[[#This Row],[Spécialité]], tbl_produits[Nom original], 0))</f>
        <v>VERKAZIA 1 mg/ml, collyre en émulsion</v>
      </c>
      <c r="G3092" t="str">
        <f>INDEX(tbl_produits[Classe nom], MATCH(tbl_data[[#This Row],[NORM_Spécialité]], tbl_produits[Nom normalisé], 0))</f>
        <v>Antinéoplasiques et immunomodulateurs</v>
      </c>
      <c r="H3092">
        <f>YEAR(tbl_data[[#This Row],[Date_rapport]])</f>
        <v>2022</v>
      </c>
      <c r="I3092" t="str">
        <f>INDEX(tbl_produits[Molécule extraite], MATCH(tbl_data[[#This Row],[NORM_Spécialité]], tbl_produits[Nom normalisé], 0))</f>
        <v>Ciclosporine</v>
      </c>
      <c r="J3092" s="34">
        <f>DATE(LEFT(tbl_data[[#This Row],[Date_rapport]], 4), MID(tbl_data[[#This Row],[Date_rapport]], 6, 2), RIGHT(tbl_data[[#This Row],[Date_rapport]], 2))</f>
        <v>44682</v>
      </c>
    </row>
    <row r="3093" spans="1:10" x14ac:dyDescent="0.2">
      <c r="A3093" s="28" t="s">
        <v>2033</v>
      </c>
      <c r="B3093" t="s">
        <v>6</v>
      </c>
      <c r="C3093" s="28" t="s">
        <v>516</v>
      </c>
      <c r="D3093" t="s">
        <v>518</v>
      </c>
      <c r="E3093" t="s">
        <v>1632</v>
      </c>
      <c r="F3093" t="str">
        <f>INDEX(tbl_produits[Nom normalisé], MATCH(tbl_data[[#This Row],[Spécialité]], tbl_produits[Nom original], 0))</f>
        <v xml:space="preserve">XYLLOMAC 2 g, poudre pour solution injectable/ pour perfusion (IV) (anciennement Clamoxyl 2g) </v>
      </c>
      <c r="G3093" t="str">
        <f>INDEX(tbl_produits[Classe nom], MATCH(tbl_data[[#This Row],[NORM_Spécialité]], tbl_produits[Nom normalisé], 0))</f>
        <v>Anti-infectieux à usage systémique</v>
      </c>
      <c r="H3093">
        <f>YEAR(tbl_data[[#This Row],[Date_rapport]])</f>
        <v>2022</v>
      </c>
      <c r="I3093" t="str">
        <f>INDEX(tbl_produits[Molécule extraite], MATCH(tbl_data[[#This Row],[NORM_Spécialité]], tbl_produits[Nom normalisé], 0))</f>
        <v>Amoxicilline</v>
      </c>
      <c r="J3093" s="34">
        <f>DATE(LEFT(tbl_data[[#This Row],[Date_rapport]], 4), MID(tbl_data[[#This Row],[Date_rapport]], 6, 2), RIGHT(tbl_data[[#This Row],[Date_rapport]], 2))</f>
        <v>44682</v>
      </c>
    </row>
    <row r="3094" spans="1:10" x14ac:dyDescent="0.2">
      <c r="A3094" s="28" t="s">
        <v>2033</v>
      </c>
      <c r="B3094" t="s">
        <v>3</v>
      </c>
      <c r="C3094" s="28" t="s">
        <v>516</v>
      </c>
      <c r="D3094" t="s">
        <v>519</v>
      </c>
      <c r="E3094" t="s">
        <v>2</v>
      </c>
      <c r="F3094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3094" t="str">
        <f>INDEX(tbl_produits[Classe nom], MATCH(tbl_data[[#This Row],[NORM_Spécialité]], tbl_produits[Nom normalisé], 0))</f>
        <v>Anti-infectieux à usage systémique</v>
      </c>
      <c r="H3094">
        <f>YEAR(tbl_data[[#This Row],[Date_rapport]])</f>
        <v>2022</v>
      </c>
      <c r="I3094" t="str">
        <f>INDEX(tbl_produits[Molécule extraite], MATCH(tbl_data[[#This Row],[NORM_Spécialité]], tbl_produits[Nom normalisé], 0))</f>
        <v>Amoxicilline</v>
      </c>
      <c r="J3094" s="34">
        <f>DATE(LEFT(tbl_data[[#This Row],[Date_rapport]], 4), MID(tbl_data[[#This Row],[Date_rapport]], 6, 2), RIGHT(tbl_data[[#This Row],[Date_rapport]], 2))</f>
        <v>44682</v>
      </c>
    </row>
    <row r="3095" spans="1:10" x14ac:dyDescent="0.2">
      <c r="A3095" s="28" t="s">
        <v>2033</v>
      </c>
      <c r="B3095" t="s">
        <v>9</v>
      </c>
      <c r="C3095" s="28" t="s">
        <v>520</v>
      </c>
      <c r="D3095" t="s">
        <v>521</v>
      </c>
      <c r="E3095" t="s">
        <v>2</v>
      </c>
      <c r="F3095" t="str">
        <f>INDEX(tbl_produits[Nom normalisé], MATCH(tbl_data[[#This Row],[Spécialité]], tbl_produits[Nom original], 0))</f>
        <v>ULTRAVIST 370 (370 mg d'Iode/mL), solution injectable en seringue préremplie pour injecteur automatique</v>
      </c>
      <c r="G3095" t="str">
        <f>INDEX(tbl_produits[Classe nom], MATCH(tbl_data[[#This Row],[NORM_Spécialité]], tbl_produits[Nom normalisé], 0))</f>
        <v>Divers</v>
      </c>
      <c r="H3095">
        <f>YEAR(tbl_data[[#This Row],[Date_rapport]])</f>
        <v>2022</v>
      </c>
      <c r="I3095" t="str">
        <f>INDEX(tbl_produits[Molécule extraite], MATCH(tbl_data[[#This Row],[NORM_Spécialité]], tbl_produits[Nom normalisé], 0))</f>
        <v>Iopromide</v>
      </c>
      <c r="J3095" s="34">
        <f>DATE(LEFT(tbl_data[[#This Row],[Date_rapport]], 4), MID(tbl_data[[#This Row],[Date_rapport]], 6, 2), RIGHT(tbl_data[[#This Row],[Date_rapport]], 2))</f>
        <v>44682</v>
      </c>
    </row>
    <row r="3096" spans="1:10" x14ac:dyDescent="0.2">
      <c r="A3096" s="28" t="s">
        <v>2033</v>
      </c>
      <c r="B3096" t="s">
        <v>3</v>
      </c>
      <c r="C3096" s="28" t="s">
        <v>522</v>
      </c>
      <c r="D3096" t="s">
        <v>523</v>
      </c>
      <c r="E3096" t="s">
        <v>2</v>
      </c>
      <c r="F3096" t="str">
        <f>INDEX(tbl_produits[Nom normalisé], MATCH(tbl_data[[#This Row],[Spécialité]], tbl_produits[Nom original], 0))</f>
        <v>MELADININE 0,1 pour cent, solution pour application locale</v>
      </c>
      <c r="G3096" t="str">
        <f>INDEX(tbl_produits[Classe nom], MATCH(tbl_data[[#This Row],[NORM_Spécialité]], tbl_produits[Nom normalisé], 0))</f>
        <v>Antinéoplasiques et immunomodulateurs</v>
      </c>
      <c r="H3096">
        <f>YEAR(tbl_data[[#This Row],[Date_rapport]])</f>
        <v>2022</v>
      </c>
      <c r="I3096" t="str">
        <f>INDEX(tbl_produits[Molécule extraite], MATCH(tbl_data[[#This Row],[NORM_Spécialité]], tbl_produits[Nom normalisé], 0))</f>
        <v>Méthoxsalène</v>
      </c>
      <c r="J3096" s="34">
        <f>DATE(LEFT(tbl_data[[#This Row],[Date_rapport]], 4), MID(tbl_data[[#This Row],[Date_rapport]], 6, 2), RIGHT(tbl_data[[#This Row],[Date_rapport]], 2))</f>
        <v>44682</v>
      </c>
    </row>
    <row r="3097" spans="1:10" x14ac:dyDescent="0.2">
      <c r="A3097" s="28" t="s">
        <v>2033</v>
      </c>
      <c r="B3097" t="s">
        <v>6</v>
      </c>
      <c r="C3097" s="28" t="s">
        <v>524</v>
      </c>
      <c r="D3097" t="s">
        <v>525</v>
      </c>
      <c r="E3097" t="s">
        <v>524</v>
      </c>
      <c r="F3097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3097" t="str">
        <f>INDEX(tbl_produits[Classe nom], MATCH(tbl_data[[#This Row],[NORM_Spécialité]], tbl_produits[Nom normalisé], 0))</f>
        <v>Anti-infectieux à usage systémique</v>
      </c>
      <c r="H3097">
        <f>YEAR(tbl_data[[#This Row],[Date_rapport]])</f>
        <v>2022</v>
      </c>
      <c r="I3097" t="str">
        <f>INDEX(tbl_produits[Molécule extraite], MATCH(tbl_data[[#This Row],[NORM_Spécialité]], tbl_produits[Nom normalisé], 0))</f>
        <v>Amoxicilline / acide clavulanique</v>
      </c>
      <c r="J3097" s="34">
        <f>DATE(LEFT(tbl_data[[#This Row],[Date_rapport]], 4), MID(tbl_data[[#This Row],[Date_rapport]], 6, 2), RIGHT(tbl_data[[#This Row],[Date_rapport]], 2))</f>
        <v>44682</v>
      </c>
    </row>
    <row r="3098" spans="1:10" x14ac:dyDescent="0.2">
      <c r="A3098" s="28" t="s">
        <v>2033</v>
      </c>
      <c r="B3098" t="s">
        <v>9</v>
      </c>
      <c r="C3098" s="28" t="s">
        <v>524</v>
      </c>
      <c r="D3098" t="s">
        <v>526</v>
      </c>
      <c r="E3098" t="s">
        <v>2</v>
      </c>
      <c r="F3098" t="str">
        <f>INDEX(tbl_produits[Nom normalisé], MATCH(tbl_data[[#This Row],[Spécialité]], tbl_produits[Nom original], 0))</f>
        <v xml:space="preserve">REVATIO 10 mg/ml, poudre pour suspension buvable </v>
      </c>
      <c r="G3098" t="str">
        <f>INDEX(tbl_produits[Classe nom], MATCH(tbl_data[[#This Row],[NORM_Spécialité]], tbl_produits[Nom normalisé], 0))</f>
        <v>Système génito-urinaire et hormones sexuelles</v>
      </c>
      <c r="H3098">
        <f>YEAR(tbl_data[[#This Row],[Date_rapport]])</f>
        <v>2022</v>
      </c>
      <c r="I3098" t="str">
        <f>INDEX(tbl_produits[Molécule extraite], MATCH(tbl_data[[#This Row],[NORM_Spécialité]], tbl_produits[Nom normalisé], 0))</f>
        <v>Sildénafil (citrate de)</v>
      </c>
      <c r="J3098" s="34">
        <f>DATE(LEFT(tbl_data[[#This Row],[Date_rapport]], 4), MID(tbl_data[[#This Row],[Date_rapport]], 6, 2), RIGHT(tbl_data[[#This Row],[Date_rapport]], 2))</f>
        <v>44682</v>
      </c>
    </row>
    <row r="3099" spans="1:10" x14ac:dyDescent="0.2">
      <c r="A3099" s="28" t="s">
        <v>2033</v>
      </c>
      <c r="B3099" t="s">
        <v>9</v>
      </c>
      <c r="C3099" s="28" t="s">
        <v>527</v>
      </c>
      <c r="D3099" t="s">
        <v>528</v>
      </c>
      <c r="E3099" t="s">
        <v>2</v>
      </c>
      <c r="F3099" t="str">
        <f>INDEX(tbl_produits[Nom normalisé], MATCH(tbl_data[[#This Row],[Spécialité]], tbl_produits[Nom original], 0))</f>
        <v>ORENCIA 125 mg, solution injectable en stylo prérempli et en seringue préremplie - Abatacept</v>
      </c>
      <c r="G3099" t="str">
        <f>INDEX(tbl_produits[Classe nom], MATCH(tbl_data[[#This Row],[NORM_Spécialité]], tbl_produits[Nom normalisé], 0))</f>
        <v>Antinéoplasiques et immunomodulateurs</v>
      </c>
      <c r="H3099">
        <f>YEAR(tbl_data[[#This Row],[Date_rapport]])</f>
        <v>2022</v>
      </c>
      <c r="I3099" t="str">
        <f>INDEX(tbl_produits[Molécule extraite], MATCH(tbl_data[[#This Row],[NORM_Spécialité]], tbl_produits[Nom normalisé], 0))</f>
        <v>Abatacept</v>
      </c>
      <c r="J3099" s="34">
        <f>DATE(LEFT(tbl_data[[#This Row],[Date_rapport]], 4), MID(tbl_data[[#This Row],[Date_rapport]], 6, 2), RIGHT(tbl_data[[#This Row],[Date_rapport]], 2))</f>
        <v>44682</v>
      </c>
    </row>
    <row r="3100" spans="1:10" x14ac:dyDescent="0.2">
      <c r="A3100" s="28" t="s">
        <v>2033</v>
      </c>
      <c r="B3100" t="s">
        <v>9</v>
      </c>
      <c r="C3100" s="28" t="s">
        <v>527</v>
      </c>
      <c r="D3100" t="s">
        <v>530</v>
      </c>
      <c r="E3100" t="s">
        <v>2</v>
      </c>
      <c r="F3100" t="str">
        <f>INDEX(tbl_produits[Nom normalisé], MATCH(tbl_data[[#This Row],[Spécialité]], tbl_produits[Nom original], 0))</f>
        <v>CERNEVIT, poudre pour solution injectable ou pour perfusion</v>
      </c>
      <c r="G3100" t="str">
        <f>INDEX(tbl_produits[Classe nom], MATCH(tbl_data[[#This Row],[NORM_Spécialité]], tbl_produits[Nom normalisé], 0))</f>
        <v>Sang et organes hématopoïétiques</v>
      </c>
      <c r="H3100">
        <f>YEAR(tbl_data[[#This Row],[Date_rapport]])</f>
        <v>2022</v>
      </c>
      <c r="I3100" t="str">
        <f>INDEX(tbl_produits[Molécule extraite], MATCH(tbl_data[[#This Row],[NORM_Spécialité]], tbl_produits[Nom normalisé], 0))</f>
        <v>Association de vitamines hydrosolubles et liposolubles</v>
      </c>
      <c r="J3100" s="34">
        <f>DATE(LEFT(tbl_data[[#This Row],[Date_rapport]], 4), MID(tbl_data[[#This Row],[Date_rapport]], 6, 2), RIGHT(tbl_data[[#This Row],[Date_rapport]], 2))</f>
        <v>44682</v>
      </c>
    </row>
    <row r="3101" spans="1:10" x14ac:dyDescent="0.2">
      <c r="A3101" s="28" t="s">
        <v>2033</v>
      </c>
      <c r="B3101" t="s">
        <v>9</v>
      </c>
      <c r="C3101" s="28" t="s">
        <v>531</v>
      </c>
      <c r="D3101" t="s">
        <v>532</v>
      </c>
      <c r="E3101" t="s">
        <v>2</v>
      </c>
      <c r="F3101" t="str">
        <f>INDEX(tbl_produits[Nom normalisé], MATCH(tbl_data[[#This Row],[Spécialité]], tbl_produits[Nom original], 0))</f>
        <v>MYOZIME 50 mg, poudre pour solution à diluer pour perfusion</v>
      </c>
      <c r="G3101" t="str">
        <f>INDEX(tbl_produits[Classe nom], MATCH(tbl_data[[#This Row],[NORM_Spécialité]], tbl_produits[Nom normalisé], 0))</f>
        <v>Voies digestives et métabolisme</v>
      </c>
      <c r="H3101">
        <f>YEAR(tbl_data[[#This Row],[Date_rapport]])</f>
        <v>2022</v>
      </c>
      <c r="I3101" t="str">
        <f>INDEX(tbl_produits[Molécule extraite], MATCH(tbl_data[[#This Row],[NORM_Spécialité]], tbl_produits[Nom normalisé], 0))</f>
        <v>Alglucosidase alfa</v>
      </c>
      <c r="J3101" s="34">
        <f>DATE(LEFT(tbl_data[[#This Row],[Date_rapport]], 4), MID(tbl_data[[#This Row],[Date_rapport]], 6, 2), RIGHT(tbl_data[[#This Row],[Date_rapport]], 2))</f>
        <v>44682</v>
      </c>
    </row>
    <row r="3102" spans="1:10" x14ac:dyDescent="0.2">
      <c r="A3102" s="28" t="s">
        <v>2033</v>
      </c>
      <c r="B3102" t="s">
        <v>9</v>
      </c>
      <c r="C3102" s="28" t="s">
        <v>531</v>
      </c>
      <c r="D3102" t="s">
        <v>533</v>
      </c>
      <c r="E3102" t="s">
        <v>2</v>
      </c>
      <c r="F3102" t="str">
        <f>INDEX(tbl_produits[Nom normalisé], MATCH(tbl_data[[#This Row],[Spécialité]], tbl_produits[Nom original], 0))</f>
        <v>TEICOPLANINE Mylan 400 mg, poudre pour solution injectable/pour perfusion ou solution buvable - Viatris Santé</v>
      </c>
      <c r="G3102" t="str">
        <f>INDEX(tbl_produits[Classe nom], MATCH(tbl_data[[#This Row],[NORM_Spécialité]], tbl_produits[Nom normalisé], 0))</f>
        <v>Anti-infectieux à usage systémique</v>
      </c>
      <c r="H3102">
        <f>YEAR(tbl_data[[#This Row],[Date_rapport]])</f>
        <v>2022</v>
      </c>
      <c r="I3102" t="str">
        <f>INDEX(tbl_produits[Molécule extraite], MATCH(tbl_data[[#This Row],[NORM_Spécialité]], tbl_produits[Nom normalisé], 0))</f>
        <v>Téicoplanine</v>
      </c>
      <c r="J3102" s="34">
        <f>DATE(LEFT(tbl_data[[#This Row],[Date_rapport]], 4), MID(tbl_data[[#This Row],[Date_rapport]], 6, 2), RIGHT(tbl_data[[#This Row],[Date_rapport]], 2))</f>
        <v>44682</v>
      </c>
    </row>
    <row r="3103" spans="1:10" x14ac:dyDescent="0.2">
      <c r="A3103" s="28" t="s">
        <v>2033</v>
      </c>
      <c r="B3103" t="s">
        <v>6</v>
      </c>
      <c r="C3103" s="28" t="s">
        <v>531</v>
      </c>
      <c r="D3103" t="s">
        <v>534</v>
      </c>
      <c r="E3103" t="s">
        <v>541</v>
      </c>
      <c r="F3103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3103" t="str">
        <f>INDEX(tbl_produits[Classe nom], MATCH(tbl_data[[#This Row],[NORM_Spécialité]], tbl_produits[Nom normalisé], 0))</f>
        <v>Sang et organes hématopoïétiques</v>
      </c>
      <c r="H3103">
        <f>YEAR(tbl_data[[#This Row],[Date_rapport]])</f>
        <v>2022</v>
      </c>
      <c r="I3103" t="str">
        <f>INDEX(tbl_produits[Molécule extraite], MATCH(tbl_data[[#This Row],[NORM_Spécialité]], tbl_produits[Nom normalisé], 0))</f>
        <v>Mélange nutritif</v>
      </c>
      <c r="J3103" s="34">
        <f>DATE(LEFT(tbl_data[[#This Row],[Date_rapport]], 4), MID(tbl_data[[#This Row],[Date_rapport]], 6, 2), RIGHT(tbl_data[[#This Row],[Date_rapport]], 2))</f>
        <v>44682</v>
      </c>
    </row>
    <row r="3104" spans="1:10" x14ac:dyDescent="0.2">
      <c r="A3104" s="28" t="s">
        <v>2033</v>
      </c>
      <c r="B3104" t="s">
        <v>3</v>
      </c>
      <c r="C3104" s="28" t="s">
        <v>535</v>
      </c>
      <c r="D3104" t="s">
        <v>537</v>
      </c>
      <c r="E3104" t="s">
        <v>2</v>
      </c>
      <c r="F3104" t="str">
        <f>INDEX(tbl_produits[Nom normalisé], MATCH(tbl_data[[#This Row],[Spécialité]], tbl_produits[Nom original], 0))</f>
        <v>QUINIMAX 125 mg, comprimé pelliculé sécable</v>
      </c>
      <c r="G3104" t="str">
        <f>INDEX(tbl_produits[Classe nom], MATCH(tbl_data[[#This Row],[NORM_Spécialité]], tbl_produits[Nom normalisé], 0))</f>
        <v>Antiparasitaires, insecticides et répulsifs</v>
      </c>
      <c r="H3104">
        <f>YEAR(tbl_data[[#This Row],[Date_rapport]])</f>
        <v>2022</v>
      </c>
      <c r="I3104" t="str">
        <f>INDEX(tbl_produits[Molécule extraite], MATCH(tbl_data[[#This Row],[NORM_Spécialité]], tbl_produits[Nom normalisé], 0))</f>
        <v>Quinine / quinidine / cinchonine / cinchonidine</v>
      </c>
      <c r="J3104" s="34">
        <f>DATE(LEFT(tbl_data[[#This Row],[Date_rapport]], 4), MID(tbl_data[[#This Row],[Date_rapport]], 6, 2), RIGHT(tbl_data[[#This Row],[Date_rapport]], 2))</f>
        <v>44682</v>
      </c>
    </row>
    <row r="3105" spans="1:10" x14ac:dyDescent="0.2">
      <c r="A3105" s="28" t="s">
        <v>2033</v>
      </c>
      <c r="B3105" t="s">
        <v>3</v>
      </c>
      <c r="C3105" s="28" t="s">
        <v>535</v>
      </c>
      <c r="D3105" t="s">
        <v>538</v>
      </c>
      <c r="E3105" t="s">
        <v>2</v>
      </c>
      <c r="F3105" t="str">
        <f>INDEX(tbl_produits[Nom normalisé], MATCH(tbl_data[[#This Row],[Spécialité]], tbl_produits[Nom original], 0))</f>
        <v>AMOXICILLINE / ACIDE CLAVULANIQUE Sandoz 500 mg/50 mg, 1 g/200 mg, 2 g/200 mg , poudre pour solution injectable/pour perfusion (I.V.)</v>
      </c>
      <c r="G3105" t="str">
        <f>INDEX(tbl_produits[Classe nom], MATCH(tbl_data[[#This Row],[NORM_Spécialité]], tbl_produits[Nom normalisé], 0))</f>
        <v>Anti-infectieux à usage systémique</v>
      </c>
      <c r="H3105">
        <f>YEAR(tbl_data[[#This Row],[Date_rapport]])</f>
        <v>2022</v>
      </c>
      <c r="I3105" t="str">
        <f>INDEX(tbl_produits[Molécule extraite], MATCH(tbl_data[[#This Row],[NORM_Spécialité]], tbl_produits[Nom normalisé], 0))</f>
        <v>Amoxicilline / acide clavulanique</v>
      </c>
      <c r="J3105" s="34">
        <f>DATE(LEFT(tbl_data[[#This Row],[Date_rapport]], 4), MID(tbl_data[[#This Row],[Date_rapport]], 6, 2), RIGHT(tbl_data[[#This Row],[Date_rapport]], 2))</f>
        <v>44682</v>
      </c>
    </row>
    <row r="3106" spans="1:10" x14ac:dyDescent="0.2">
      <c r="A3106" s="28" t="s">
        <v>2033</v>
      </c>
      <c r="B3106" t="s">
        <v>9</v>
      </c>
      <c r="C3106" s="28" t="s">
        <v>535</v>
      </c>
      <c r="D3106" t="s">
        <v>539</v>
      </c>
      <c r="E3106" t="s">
        <v>2</v>
      </c>
      <c r="F3106" t="str">
        <f>INDEX(tbl_produits[Nom normalisé], MATCH(tbl_data[[#This Row],[Spécialité]], tbl_produits[Nom original], 0))</f>
        <v>METALYSE 10000 unités, poudre et solvant pour solution injectable</v>
      </c>
      <c r="G3106" t="str">
        <f>INDEX(tbl_produits[Classe nom], MATCH(tbl_data[[#This Row],[NORM_Spécialité]], tbl_produits[Nom normalisé], 0))</f>
        <v>Sang et organes hématopoïétiques</v>
      </c>
      <c r="H3106">
        <f>YEAR(tbl_data[[#This Row],[Date_rapport]])</f>
        <v>2022</v>
      </c>
      <c r="I3106" t="str">
        <f>INDEX(tbl_produits[Molécule extraite], MATCH(tbl_data[[#This Row],[NORM_Spécialité]], tbl_produits[Nom normalisé], 0))</f>
        <v>Ténectéplase</v>
      </c>
      <c r="J3106" s="34">
        <f>DATE(LEFT(tbl_data[[#This Row],[Date_rapport]], 4), MID(tbl_data[[#This Row],[Date_rapport]], 6, 2), RIGHT(tbl_data[[#This Row],[Date_rapport]], 2))</f>
        <v>44682</v>
      </c>
    </row>
    <row r="3107" spans="1:10" x14ac:dyDescent="0.2">
      <c r="A3107" s="28" t="s">
        <v>2033</v>
      </c>
      <c r="B3107" t="s">
        <v>9</v>
      </c>
      <c r="C3107" s="28" t="s">
        <v>535</v>
      </c>
      <c r="D3107" t="s">
        <v>540</v>
      </c>
      <c r="E3107" t="s">
        <v>2</v>
      </c>
      <c r="F3107" t="str">
        <f>INDEX(tbl_produits[Nom normalisé], MATCH(tbl_data[[#This Row],[Spécialité]], tbl_produits[Nom original], 0))</f>
        <v>ACTILYSE 10, 20, 50 mg , poudre pour solution injectable et perfusion</v>
      </c>
      <c r="G3107" t="str">
        <f>INDEX(tbl_produits[Classe nom], MATCH(tbl_data[[#This Row],[NORM_Spécialité]], tbl_produits[Nom normalisé], 0))</f>
        <v>Sang et organes hématopoïétiques</v>
      </c>
      <c r="H3107">
        <f>YEAR(tbl_data[[#This Row],[Date_rapport]])</f>
        <v>2022</v>
      </c>
      <c r="I3107" t="str">
        <f>INDEX(tbl_produits[Molécule extraite], MATCH(tbl_data[[#This Row],[NORM_Spécialité]], tbl_produits[Nom normalisé], 0))</f>
        <v>Altéplase</v>
      </c>
      <c r="J3107" s="34">
        <f>DATE(LEFT(tbl_data[[#This Row],[Date_rapport]], 4), MID(tbl_data[[#This Row],[Date_rapport]], 6, 2), RIGHT(tbl_data[[#This Row],[Date_rapport]], 2))</f>
        <v>44682</v>
      </c>
    </row>
    <row r="3108" spans="1:10" x14ac:dyDescent="0.2">
      <c r="A3108" s="28" t="s">
        <v>2033</v>
      </c>
      <c r="B3108" t="s">
        <v>9</v>
      </c>
      <c r="C3108" s="28" t="s">
        <v>541</v>
      </c>
      <c r="D3108" t="s">
        <v>542</v>
      </c>
      <c r="E3108" t="s">
        <v>1540</v>
      </c>
      <c r="F3108" t="str">
        <f>INDEX(tbl_produits[Nom normalisé], MATCH(tbl_data[[#This Row],[Spécialité]], tbl_produits[Nom original], 0))</f>
        <v>ACTILYSE 2 mg, poudre pour solution injectable et perfusion</v>
      </c>
      <c r="G3108" t="str">
        <f>INDEX(tbl_produits[Classe nom], MATCH(tbl_data[[#This Row],[NORM_Spécialité]], tbl_produits[Nom normalisé], 0))</f>
        <v>Sang et organes hématopoïétiques</v>
      </c>
      <c r="H3108">
        <f>YEAR(tbl_data[[#This Row],[Date_rapport]])</f>
        <v>2022</v>
      </c>
      <c r="I3108" t="str">
        <f>INDEX(tbl_produits[Molécule extraite], MATCH(tbl_data[[#This Row],[NORM_Spécialité]], tbl_produits[Nom normalisé], 0))</f>
        <v>Altéplase</v>
      </c>
      <c r="J3108" s="34">
        <f>DATE(LEFT(tbl_data[[#This Row],[Date_rapport]], 4), MID(tbl_data[[#This Row],[Date_rapport]], 6, 2), RIGHT(tbl_data[[#This Row],[Date_rapport]], 2))</f>
        <v>44682</v>
      </c>
    </row>
    <row r="3109" spans="1:10" x14ac:dyDescent="0.2">
      <c r="A3109" s="28" t="s">
        <v>2033</v>
      </c>
      <c r="B3109" t="s">
        <v>6</v>
      </c>
      <c r="C3109" s="28" t="s">
        <v>541</v>
      </c>
      <c r="D3109" t="s">
        <v>15</v>
      </c>
      <c r="E3109" t="s">
        <v>1635</v>
      </c>
      <c r="F3109" t="str">
        <f>INDEX(tbl_produits[Nom normalisé], MATCH(tbl_data[[#This Row],[Spécialité]], tbl_produits[Nom original], 0))</f>
        <v>SPÉCIALITÉS à base de Valsartan  seul ou en association avec l’hydrochlorothiazide</v>
      </c>
      <c r="G3109" t="str">
        <f>INDEX(tbl_produits[Classe nom], MATCH(tbl_data[[#This Row],[NORM_Spécialité]], tbl_produits[Nom normalisé], 0))</f>
        <v>Système cardiovasculaire</v>
      </c>
      <c r="H3109">
        <f>YEAR(tbl_data[[#This Row],[Date_rapport]])</f>
        <v>2022</v>
      </c>
      <c r="I3109" t="str">
        <f>INDEX(tbl_produits[Molécule extraite], MATCH(tbl_data[[#This Row],[NORM_Spécialité]], tbl_produits[Nom normalisé], 0))</f>
        <v>Valsartan</v>
      </c>
      <c r="J3109" s="34">
        <f>DATE(LEFT(tbl_data[[#This Row],[Date_rapport]], 4), MID(tbl_data[[#This Row],[Date_rapport]], 6, 2), RIGHT(tbl_data[[#This Row],[Date_rapport]], 2))</f>
        <v>44682</v>
      </c>
    </row>
    <row r="3110" spans="1:10" x14ac:dyDescent="0.2">
      <c r="A3110" s="28" t="s">
        <v>2033</v>
      </c>
      <c r="B3110" t="s">
        <v>6</v>
      </c>
      <c r="C3110" s="28" t="s">
        <v>543</v>
      </c>
      <c r="D3110" t="s">
        <v>544</v>
      </c>
      <c r="E3110" t="s">
        <v>565</v>
      </c>
      <c r="F3110" t="str">
        <f>INDEX(tbl_produits[Nom normalisé], MATCH(tbl_data[[#This Row],[Spécialité]], tbl_produits[Nom original], 0))</f>
        <v>RYTHMODAN 100 mg, gélule</v>
      </c>
      <c r="G3110" t="str">
        <f>INDEX(tbl_produits[Classe nom], MATCH(tbl_data[[#This Row],[NORM_Spécialité]], tbl_produits[Nom normalisé], 0))</f>
        <v>Système cardiovasculaire</v>
      </c>
      <c r="H3110">
        <f>YEAR(tbl_data[[#This Row],[Date_rapport]])</f>
        <v>2022</v>
      </c>
      <c r="I3110" t="str">
        <f>INDEX(tbl_produits[Molécule extraite], MATCH(tbl_data[[#This Row],[NORM_Spécialité]], tbl_produits[Nom normalisé], 0))</f>
        <v>Disopyramide (phosphate de)</v>
      </c>
      <c r="J3110" s="34">
        <f>DATE(LEFT(tbl_data[[#This Row],[Date_rapport]], 4), MID(tbl_data[[#This Row],[Date_rapport]], 6, 2), RIGHT(tbl_data[[#This Row],[Date_rapport]], 2))</f>
        <v>44682</v>
      </c>
    </row>
    <row r="3111" spans="1:10" x14ac:dyDescent="0.2">
      <c r="A3111" s="28" t="s">
        <v>2033</v>
      </c>
      <c r="B3111" t="s">
        <v>3</v>
      </c>
      <c r="C3111" s="28" t="s">
        <v>543</v>
      </c>
      <c r="D3111" t="s">
        <v>545</v>
      </c>
      <c r="E3111" t="s">
        <v>2</v>
      </c>
      <c r="F3111" t="str">
        <f>INDEX(tbl_produits[Nom normalisé], MATCH(tbl_data[[#This Row],[Spécialité]], tbl_produits[Nom original], 0))</f>
        <v>DILANTIN 250 mg/5 ml, solution injectable</v>
      </c>
      <c r="G3111" t="str">
        <f>INDEX(tbl_produits[Classe nom], MATCH(tbl_data[[#This Row],[NORM_Spécialité]], tbl_produits[Nom normalisé], 0))</f>
        <v>Système nerveux</v>
      </c>
      <c r="H3111">
        <f>YEAR(tbl_data[[#This Row],[Date_rapport]])</f>
        <v>2022</v>
      </c>
      <c r="I3111" t="str">
        <f>INDEX(tbl_produits[Molécule extraite], MATCH(tbl_data[[#This Row],[NORM_Spécialité]], tbl_produits[Nom normalisé], 0))</f>
        <v>Phénytoïne</v>
      </c>
      <c r="J3111" s="34">
        <f>DATE(LEFT(tbl_data[[#This Row],[Date_rapport]], 4), MID(tbl_data[[#This Row],[Date_rapport]], 6, 2), RIGHT(tbl_data[[#This Row],[Date_rapport]], 2))</f>
        <v>44682</v>
      </c>
    </row>
    <row r="3112" spans="1:10" x14ac:dyDescent="0.2">
      <c r="A3112" s="28" t="s">
        <v>2033</v>
      </c>
      <c r="B3112" t="s">
        <v>6</v>
      </c>
      <c r="C3112" s="28" t="s">
        <v>546</v>
      </c>
      <c r="D3112" t="s">
        <v>547</v>
      </c>
      <c r="E3112" t="s">
        <v>546</v>
      </c>
      <c r="F3112" t="str">
        <f>INDEX(tbl_produits[Nom normalisé], MATCH(tbl_data[[#This Row],[Spécialité]], tbl_produits[Nom original], 0))</f>
        <v>XYLOCAINE 20 mg/ml ADRENALINE 0,005 mg/ml, solution injectable</v>
      </c>
      <c r="G3112" t="str">
        <f>INDEX(tbl_produits[Classe nom], MATCH(tbl_data[[#This Row],[NORM_Spécialité]], tbl_produits[Nom normalisé], 0))</f>
        <v>Système nerveux</v>
      </c>
      <c r="H3112">
        <f>YEAR(tbl_data[[#This Row],[Date_rapport]])</f>
        <v>2022</v>
      </c>
      <c r="I3112" t="str">
        <f>INDEX(tbl_produits[Molécule extraite], MATCH(tbl_data[[#This Row],[NORM_Spécialité]], tbl_produits[Nom normalisé], 0))</f>
        <v>Adrénaline / Lidocaïne</v>
      </c>
      <c r="J3112" s="34">
        <f>DATE(LEFT(tbl_data[[#This Row],[Date_rapport]], 4), MID(tbl_data[[#This Row],[Date_rapport]], 6, 2), RIGHT(tbl_data[[#This Row],[Date_rapport]], 2))</f>
        <v>44682</v>
      </c>
    </row>
    <row r="3113" spans="1:10" x14ac:dyDescent="0.2">
      <c r="A3113" s="28" t="s">
        <v>2033</v>
      </c>
      <c r="B3113" t="s">
        <v>3</v>
      </c>
      <c r="C3113" s="28" t="s">
        <v>549</v>
      </c>
      <c r="D3113" t="s">
        <v>550</v>
      </c>
      <c r="E3113" t="s">
        <v>2</v>
      </c>
      <c r="F3113" t="str">
        <f>INDEX(tbl_produits[Nom normalisé], MATCH(tbl_data[[#This Row],[Spécialité]], tbl_produits[Nom original], 0))</f>
        <v>TRESIBA 200 unités/ml, solution injectable en stylo prérempli</v>
      </c>
      <c r="G3113" t="str">
        <f>INDEX(tbl_produits[Classe nom], MATCH(tbl_data[[#This Row],[NORM_Spécialité]], tbl_produits[Nom normalisé], 0))</f>
        <v>Voies digestives et métabolisme</v>
      </c>
      <c r="H3113">
        <f>YEAR(tbl_data[[#This Row],[Date_rapport]])</f>
        <v>2022</v>
      </c>
      <c r="I3113" t="str">
        <f>INDEX(tbl_produits[Molécule extraite], MATCH(tbl_data[[#This Row],[NORM_Spécialité]], tbl_produits[Nom normalisé], 0))</f>
        <v>Insuline dégludec</v>
      </c>
      <c r="J3113" s="34">
        <f>DATE(LEFT(tbl_data[[#This Row],[Date_rapport]], 4), MID(tbl_data[[#This Row],[Date_rapport]], 6, 2), RIGHT(tbl_data[[#This Row],[Date_rapport]], 2))</f>
        <v>44682</v>
      </c>
    </row>
    <row r="3114" spans="1:10" x14ac:dyDescent="0.2">
      <c r="A3114" s="28" t="s">
        <v>2033</v>
      </c>
      <c r="B3114" t="s">
        <v>6</v>
      </c>
      <c r="C3114" s="28" t="s">
        <v>549</v>
      </c>
      <c r="D3114" t="s">
        <v>551</v>
      </c>
      <c r="E3114" t="s">
        <v>2</v>
      </c>
      <c r="F3114" t="str">
        <f>INDEX(tbl_produits[Nom normalisé], MATCH(tbl_data[[#This Row],[Spécialité]], tbl_produits[Nom original], 0))</f>
        <v>FARMORUBICINE 50 mg, poudre pour solution pour perfusion</v>
      </c>
      <c r="G3114" t="str">
        <f>INDEX(tbl_produits[Classe nom], MATCH(tbl_data[[#This Row],[NORM_Spécialité]], tbl_produits[Nom normalisé], 0))</f>
        <v>Antinéoplasiques et immunomodulateurs</v>
      </c>
      <c r="H3114">
        <f>YEAR(tbl_data[[#This Row],[Date_rapport]])</f>
        <v>2022</v>
      </c>
      <c r="I3114" t="str">
        <f>INDEX(tbl_produits[Molécule extraite], MATCH(tbl_data[[#This Row],[NORM_Spécialité]], tbl_produits[Nom normalisé], 0))</f>
        <v>Epirubicine (Chlorhydrate)</v>
      </c>
      <c r="J3114" s="34">
        <f>DATE(LEFT(tbl_data[[#This Row],[Date_rapport]], 4), MID(tbl_data[[#This Row],[Date_rapport]], 6, 2), RIGHT(tbl_data[[#This Row],[Date_rapport]], 2))</f>
        <v>44682</v>
      </c>
    </row>
    <row r="3115" spans="1:10" x14ac:dyDescent="0.2">
      <c r="A3115" s="28" t="s">
        <v>2033</v>
      </c>
      <c r="B3115" t="s">
        <v>3</v>
      </c>
      <c r="C3115" s="28" t="s">
        <v>554</v>
      </c>
      <c r="D3115" t="s">
        <v>555</v>
      </c>
      <c r="E3115" t="s">
        <v>2</v>
      </c>
      <c r="F3115" t="str">
        <f>INDEX(tbl_produits[Nom normalisé], MATCH(tbl_data[[#This Row],[Spécialité]], tbl_produits[Nom original], 0))</f>
        <v>LINEZOLIDE Arrow 600 mg,  comprimé pelliculé - Arrow</v>
      </c>
      <c r="G3115" t="str">
        <f>INDEX(tbl_produits[Classe nom], MATCH(tbl_data[[#This Row],[NORM_Spécialité]], tbl_produits[Nom normalisé], 0))</f>
        <v>Anti-infectieux à usage systémique</v>
      </c>
      <c r="H3115">
        <f>YEAR(tbl_data[[#This Row],[Date_rapport]])</f>
        <v>2022</v>
      </c>
      <c r="I3115" t="str">
        <f>INDEX(tbl_produits[Molécule extraite], MATCH(tbl_data[[#This Row],[NORM_Spécialité]], tbl_produits[Nom normalisé], 0))</f>
        <v>Linézolide</v>
      </c>
      <c r="J3115" s="34">
        <f>DATE(LEFT(tbl_data[[#This Row],[Date_rapport]], 4), MID(tbl_data[[#This Row],[Date_rapport]], 6, 2), RIGHT(tbl_data[[#This Row],[Date_rapport]], 2))</f>
        <v>44682</v>
      </c>
    </row>
    <row r="3116" spans="1:10" x14ac:dyDescent="0.2">
      <c r="A3116" s="28" t="s">
        <v>2033</v>
      </c>
      <c r="B3116" t="s">
        <v>3</v>
      </c>
      <c r="C3116" s="28" t="s">
        <v>554</v>
      </c>
      <c r="D3116" t="s">
        <v>556</v>
      </c>
      <c r="E3116" t="s">
        <v>2</v>
      </c>
      <c r="F3116" t="str">
        <f>INDEX(tbl_produits[Nom normalisé], MATCH(tbl_data[[#This Row],[Spécialité]], tbl_produits[Nom original], 0))</f>
        <v>LINEZOLIDE Ohre Pharma 600 mg, comprimé pelliculé</v>
      </c>
      <c r="G3116" t="str">
        <f>INDEX(tbl_produits[Classe nom], MATCH(tbl_data[[#This Row],[NORM_Spécialité]], tbl_produits[Nom normalisé], 0))</f>
        <v>Anti-infectieux à usage systémique</v>
      </c>
      <c r="H3116">
        <f>YEAR(tbl_data[[#This Row],[Date_rapport]])</f>
        <v>2022</v>
      </c>
      <c r="I3116" t="str">
        <f>INDEX(tbl_produits[Molécule extraite], MATCH(tbl_data[[#This Row],[NORM_Spécialité]], tbl_produits[Nom normalisé], 0))</f>
        <v>Linézolide</v>
      </c>
      <c r="J3116" s="34">
        <f>DATE(LEFT(tbl_data[[#This Row],[Date_rapport]], 4), MID(tbl_data[[#This Row],[Date_rapport]], 6, 2), RIGHT(tbl_data[[#This Row],[Date_rapport]], 2))</f>
        <v>44682</v>
      </c>
    </row>
    <row r="3117" spans="1:10" x14ac:dyDescent="0.2">
      <c r="A3117" s="28" t="s">
        <v>2033</v>
      </c>
      <c r="B3117" t="s">
        <v>6</v>
      </c>
      <c r="C3117" s="28" t="s">
        <v>557</v>
      </c>
      <c r="D3117" t="s">
        <v>558</v>
      </c>
      <c r="E3117" t="s">
        <v>563</v>
      </c>
      <c r="F3117" t="str">
        <f>INDEX(tbl_produits[Nom normalisé], MATCH(tbl_data[[#This Row],[Spécialité]], tbl_produits[Nom original], 0))</f>
        <v>VOGALENE 0,1 %, solution buvable en flacon</v>
      </c>
      <c r="G3117" t="str">
        <f>INDEX(tbl_produits[Classe nom], MATCH(tbl_data[[#This Row],[NORM_Spécialité]], tbl_produits[Nom normalisé], 0))</f>
        <v>Voies digestives et métabolisme</v>
      </c>
      <c r="H3117">
        <f>YEAR(tbl_data[[#This Row],[Date_rapport]])</f>
        <v>2022</v>
      </c>
      <c r="I3117" t="str">
        <f>INDEX(tbl_produits[Molécule extraite], MATCH(tbl_data[[#This Row],[NORM_Spécialité]], tbl_produits[Nom normalisé], 0))</f>
        <v>Métopimazine</v>
      </c>
      <c r="J3117" s="34">
        <f>DATE(LEFT(tbl_data[[#This Row],[Date_rapport]], 4), MID(tbl_data[[#This Row],[Date_rapport]], 6, 2), RIGHT(tbl_data[[#This Row],[Date_rapport]], 2))</f>
        <v>44682</v>
      </c>
    </row>
    <row r="3118" spans="1:10" x14ac:dyDescent="0.2">
      <c r="A3118" s="28" t="s">
        <v>2033</v>
      </c>
      <c r="B3118" t="s">
        <v>6</v>
      </c>
      <c r="C3118" s="28" t="s">
        <v>557</v>
      </c>
      <c r="D3118" t="s">
        <v>559</v>
      </c>
      <c r="E3118" t="s">
        <v>563</v>
      </c>
      <c r="F3118" t="str">
        <f>INDEX(tbl_produits[Nom normalisé], MATCH(tbl_data[[#This Row],[Spécialité]], tbl_produits[Nom original], 0))</f>
        <v>SECTRAL 40 mg/ml, solution buvable en flacon</v>
      </c>
      <c r="G3118" t="str">
        <f>INDEX(tbl_produits[Classe nom], MATCH(tbl_data[[#This Row],[NORM_Spécialité]], tbl_produits[Nom normalisé], 0))</f>
        <v>Système cardiovasculaire</v>
      </c>
      <c r="H3118">
        <f>YEAR(tbl_data[[#This Row],[Date_rapport]])</f>
        <v>2022</v>
      </c>
      <c r="I3118" t="str">
        <f>INDEX(tbl_produits[Molécule extraite], MATCH(tbl_data[[#This Row],[NORM_Spécialité]], tbl_produits[Nom normalisé], 0))</f>
        <v>Acébutolol</v>
      </c>
      <c r="J3118" s="34">
        <f>DATE(LEFT(tbl_data[[#This Row],[Date_rapport]], 4), MID(tbl_data[[#This Row],[Date_rapport]], 6, 2), RIGHT(tbl_data[[#This Row],[Date_rapport]], 2))</f>
        <v>44682</v>
      </c>
    </row>
    <row r="3119" spans="1:10" x14ac:dyDescent="0.2">
      <c r="A3119" s="28" t="s">
        <v>2033</v>
      </c>
      <c r="B3119" t="s">
        <v>6</v>
      </c>
      <c r="C3119" s="28" t="s">
        <v>560</v>
      </c>
      <c r="D3119" t="s">
        <v>561</v>
      </c>
      <c r="E3119" t="s">
        <v>577</v>
      </c>
      <c r="F3119" t="str">
        <f>INDEX(tbl_produits[Nom normalisé], MATCH(tbl_data[[#This Row],[Spécialité]], tbl_produits[Nom original], 0))</f>
        <v>XEPLION 100 mg, suspension injectable à libération prolongée</v>
      </c>
      <c r="G3119" t="str">
        <f>INDEX(tbl_produits[Classe nom], MATCH(tbl_data[[#This Row],[NORM_Spécialité]], tbl_produits[Nom normalisé], 0))</f>
        <v>Système nerveux</v>
      </c>
      <c r="H3119">
        <f>YEAR(tbl_data[[#This Row],[Date_rapport]])</f>
        <v>2022</v>
      </c>
      <c r="I3119" t="str">
        <f>INDEX(tbl_produits[Molécule extraite], MATCH(tbl_data[[#This Row],[NORM_Spécialité]], tbl_produits[Nom normalisé], 0))</f>
        <v>Palipéridone</v>
      </c>
      <c r="J3119" s="34">
        <f>DATE(LEFT(tbl_data[[#This Row],[Date_rapport]], 4), MID(tbl_data[[#This Row],[Date_rapport]], 6, 2), RIGHT(tbl_data[[#This Row],[Date_rapport]], 2))</f>
        <v>44682</v>
      </c>
    </row>
    <row r="3120" spans="1:10" x14ac:dyDescent="0.2">
      <c r="A3120" s="28" t="s">
        <v>2033</v>
      </c>
      <c r="B3120" t="s">
        <v>9</v>
      </c>
      <c r="C3120" s="28" t="s">
        <v>560</v>
      </c>
      <c r="D3120" t="s">
        <v>562</v>
      </c>
      <c r="E3120" t="s">
        <v>2</v>
      </c>
      <c r="F3120" t="str">
        <f>INDEX(tbl_produits[Nom normalisé], MATCH(tbl_data[[#This Row],[Spécialité]], tbl_produits[Nom original], 0))</f>
        <v>KARDEGIC 75 mg, poudre pour solution buvable en sachet-dose</v>
      </c>
      <c r="G3120" t="str">
        <f>INDEX(tbl_produits[Classe nom], MATCH(tbl_data[[#This Row],[NORM_Spécialité]], tbl_produits[Nom normalisé], 0))</f>
        <v>Système nerveux</v>
      </c>
      <c r="H3120">
        <f>YEAR(tbl_data[[#This Row],[Date_rapport]])</f>
        <v>2022</v>
      </c>
      <c r="I3120" t="str">
        <f>INDEX(tbl_produits[Molécule extraite], MATCH(tbl_data[[#This Row],[NORM_Spécialité]], tbl_produits[Nom normalisé], 0))</f>
        <v>DL-lysine (acétylsalicylate de)</v>
      </c>
      <c r="J3120" s="34">
        <f>DATE(LEFT(tbl_data[[#This Row],[Date_rapport]], 4), MID(tbl_data[[#This Row],[Date_rapport]], 6, 2), RIGHT(tbl_data[[#This Row],[Date_rapport]], 2))</f>
        <v>44682</v>
      </c>
    </row>
    <row r="3121" spans="1:10" x14ac:dyDescent="0.2">
      <c r="A3121" s="28" t="s">
        <v>2033</v>
      </c>
      <c r="B3121" t="s">
        <v>9</v>
      </c>
      <c r="C3121" s="28" t="s">
        <v>563</v>
      </c>
      <c r="D3121" t="s">
        <v>564</v>
      </c>
      <c r="E3121" t="s">
        <v>2</v>
      </c>
      <c r="F3121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3121" t="str">
        <f>INDEX(tbl_produits[Classe nom], MATCH(tbl_data[[#This Row],[NORM_Spécialité]], tbl_produits[Nom normalisé], 0))</f>
        <v>Système respiratoire</v>
      </c>
      <c r="H3121">
        <f>YEAR(tbl_data[[#This Row],[Date_rapport]])</f>
        <v>2022</v>
      </c>
      <c r="I3121" t="str">
        <f>INDEX(tbl_produits[Molécule extraite], MATCH(tbl_data[[#This Row],[NORM_Spécialité]], tbl_produits[Nom normalisé], 0))</f>
        <v>Ipratropium</v>
      </c>
      <c r="J3121" s="34">
        <f>DATE(LEFT(tbl_data[[#This Row],[Date_rapport]], 4), MID(tbl_data[[#This Row],[Date_rapport]], 6, 2), RIGHT(tbl_data[[#This Row],[Date_rapport]], 2))</f>
        <v>44682</v>
      </c>
    </row>
    <row r="3122" spans="1:10" x14ac:dyDescent="0.2">
      <c r="A3122" s="28" t="s">
        <v>2033</v>
      </c>
      <c r="B3122" t="s">
        <v>6</v>
      </c>
      <c r="C3122" s="28" t="s">
        <v>565</v>
      </c>
      <c r="D3122" t="s">
        <v>566</v>
      </c>
      <c r="E3122" t="s">
        <v>565</v>
      </c>
      <c r="F3122" t="str">
        <f>INDEX(tbl_produits[Nom normalisé], MATCH(tbl_data[[#This Row],[Spécialité]], tbl_produits[Nom original], 0))</f>
        <v>SUCCIAPTAL 200 mg, gélule</v>
      </c>
      <c r="G3122" t="str">
        <f>INDEX(tbl_produits[Classe nom], MATCH(tbl_data[[#This Row],[NORM_Spécialité]], tbl_produits[Nom normalisé], 0))</f>
        <v>Anti-infectieux à usage systémique</v>
      </c>
      <c r="H3122">
        <f>YEAR(tbl_data[[#This Row],[Date_rapport]])</f>
        <v>2022</v>
      </c>
      <c r="I3122" t="str">
        <f>INDEX(tbl_produits[Molécule extraite], MATCH(tbl_data[[#This Row],[NORM_Spécialité]], tbl_produits[Nom normalisé], 0))</f>
        <v>Succinylsulfathiazole</v>
      </c>
      <c r="J3122" s="34">
        <f>DATE(LEFT(tbl_data[[#This Row],[Date_rapport]], 4), MID(tbl_data[[#This Row],[Date_rapport]], 6, 2), RIGHT(tbl_data[[#This Row],[Date_rapport]], 2))</f>
        <v>44682</v>
      </c>
    </row>
    <row r="3123" spans="1:10" x14ac:dyDescent="0.2">
      <c r="A3123" s="28" t="s">
        <v>2033</v>
      </c>
      <c r="B3123" t="s">
        <v>9</v>
      </c>
      <c r="C3123" s="28" t="s">
        <v>567</v>
      </c>
      <c r="D3123" t="s">
        <v>568</v>
      </c>
      <c r="E3123" t="s">
        <v>2</v>
      </c>
      <c r="F3123" t="str">
        <f>INDEX(tbl_produits[Nom normalisé], MATCH(tbl_data[[#This Row],[Spécialité]], tbl_produits[Nom original], 0))</f>
        <v>SIVEXTRO 200 mg, comprimé pelliculé</v>
      </c>
      <c r="G3123" t="str">
        <f>INDEX(tbl_produits[Classe nom], MATCH(tbl_data[[#This Row],[NORM_Spécialité]], tbl_produits[Nom normalisé], 0))</f>
        <v>Anti-infectieux à usage systémique</v>
      </c>
      <c r="H3123">
        <f>YEAR(tbl_data[[#This Row],[Date_rapport]])</f>
        <v>2022</v>
      </c>
      <c r="I3123" t="str">
        <f>INDEX(tbl_produits[Molécule extraite], MATCH(tbl_data[[#This Row],[NORM_Spécialité]], tbl_produits[Nom normalisé], 0))</f>
        <v>Tédizolid (phosphate de)</v>
      </c>
      <c r="J3123" s="34">
        <f>DATE(LEFT(tbl_data[[#This Row],[Date_rapport]], 4), MID(tbl_data[[#This Row],[Date_rapport]], 6, 2), RIGHT(tbl_data[[#This Row],[Date_rapport]], 2))</f>
        <v>44682</v>
      </c>
    </row>
    <row r="3124" spans="1:10" x14ac:dyDescent="0.2">
      <c r="A3124" s="28" t="s">
        <v>2033</v>
      </c>
      <c r="B3124" t="s">
        <v>6</v>
      </c>
      <c r="C3124" s="28" t="s">
        <v>570</v>
      </c>
      <c r="D3124" t="s">
        <v>571</v>
      </c>
      <c r="E3124" t="s">
        <v>570</v>
      </c>
      <c r="F3124" t="str">
        <f>INDEX(tbl_produits[Nom normalisé], MATCH(tbl_data[[#This Row],[Spécialité]], tbl_produits[Nom original], 0))</f>
        <v>MEGACE 160 mg, comprimé</v>
      </c>
      <c r="G3124" t="str">
        <f>INDEX(tbl_produits[Classe nom], MATCH(tbl_data[[#This Row],[NORM_Spécialité]], tbl_produits[Nom normalisé], 0))</f>
        <v>Antinéoplasiques et immunomodulateurs</v>
      </c>
      <c r="H3124">
        <f>YEAR(tbl_data[[#This Row],[Date_rapport]])</f>
        <v>2022</v>
      </c>
      <c r="I3124" t="str">
        <f>INDEX(tbl_produits[Molécule extraite], MATCH(tbl_data[[#This Row],[NORM_Spécialité]], tbl_produits[Nom normalisé], 0))</f>
        <v>Acétate de mégestrol</v>
      </c>
      <c r="J3124" s="34">
        <f>DATE(LEFT(tbl_data[[#This Row],[Date_rapport]], 4), MID(tbl_data[[#This Row],[Date_rapport]], 6, 2), RIGHT(tbl_data[[#This Row],[Date_rapport]], 2))</f>
        <v>44682</v>
      </c>
    </row>
    <row r="3125" spans="1:10" x14ac:dyDescent="0.2">
      <c r="A3125" s="28" t="s">
        <v>2033</v>
      </c>
      <c r="B3125" t="s">
        <v>6</v>
      </c>
      <c r="C3125" s="28" t="s">
        <v>572</v>
      </c>
      <c r="D3125" t="s">
        <v>573</v>
      </c>
      <c r="E3125" t="s">
        <v>572</v>
      </c>
      <c r="F3125" t="str">
        <f>INDEX(tbl_produits[Nom normalisé], MATCH(tbl_data[[#This Row],[Spécialité]], tbl_produits[Nom original], 0))</f>
        <v>GABAPENTINE 100 mg, 300 mg, 400 mg, 600 mg, 800 mg, comprimé pelliculé</v>
      </c>
      <c r="G3125" t="str">
        <f>INDEX(tbl_produits[Classe nom], MATCH(tbl_data[[#This Row],[NORM_Spécialité]], tbl_produits[Nom normalisé], 0))</f>
        <v>Système nerveux</v>
      </c>
      <c r="H3125">
        <f>YEAR(tbl_data[[#This Row],[Date_rapport]])</f>
        <v>2022</v>
      </c>
      <c r="I3125" t="str">
        <f>INDEX(tbl_produits[Molécule extraite], MATCH(tbl_data[[#This Row],[NORM_Spécialité]], tbl_produits[Nom normalisé], 0))</f>
        <v>Gabapentine</v>
      </c>
      <c r="J3125" s="34">
        <f>DATE(LEFT(tbl_data[[#This Row],[Date_rapport]], 4), MID(tbl_data[[#This Row],[Date_rapport]], 6, 2), RIGHT(tbl_data[[#This Row],[Date_rapport]], 2))</f>
        <v>44682</v>
      </c>
    </row>
    <row r="3126" spans="1:10" x14ac:dyDescent="0.2">
      <c r="A3126" s="28" t="s">
        <v>2033</v>
      </c>
      <c r="B3126" t="s">
        <v>9</v>
      </c>
      <c r="C3126" s="28" t="s">
        <v>574</v>
      </c>
      <c r="D3126" t="s">
        <v>445</v>
      </c>
      <c r="E3126" t="s">
        <v>2</v>
      </c>
      <c r="F3126" t="str">
        <f>INDEX(tbl_produits[Nom normalisé], MATCH(tbl_data[[#This Row],[Spécialité]], tbl_produits[Nom original], 0))</f>
        <v>ATRACURIUM Hospira 10 mg/ml, solution injectable</v>
      </c>
      <c r="G3126" t="str">
        <f>INDEX(tbl_produits[Classe nom], MATCH(tbl_data[[#This Row],[NORM_Spécialité]], tbl_produits[Nom normalisé], 0))</f>
        <v xml:space="preserve">Système musculo-squelettique </v>
      </c>
      <c r="H3126">
        <f>YEAR(tbl_data[[#This Row],[Date_rapport]])</f>
        <v>2022</v>
      </c>
      <c r="I3126" t="str">
        <f>INDEX(tbl_produits[Molécule extraite], MATCH(tbl_data[[#This Row],[NORM_Spécialité]], tbl_produits[Nom normalisé], 0))</f>
        <v>Atracurium</v>
      </c>
      <c r="J3126" s="34">
        <f>DATE(LEFT(tbl_data[[#This Row],[Date_rapport]], 4), MID(tbl_data[[#This Row],[Date_rapport]], 6, 2), RIGHT(tbl_data[[#This Row],[Date_rapport]], 2))</f>
        <v>44682</v>
      </c>
    </row>
    <row r="3127" spans="1:10" x14ac:dyDescent="0.2">
      <c r="A3127" s="28" t="s">
        <v>2033</v>
      </c>
      <c r="B3127" t="s">
        <v>6</v>
      </c>
      <c r="C3127" s="28" t="s">
        <v>577</v>
      </c>
      <c r="D3127" t="s">
        <v>499</v>
      </c>
      <c r="E3127" t="s">
        <v>577</v>
      </c>
      <c r="F3127" t="str">
        <f>INDEX(tbl_produits[Nom normalisé], MATCH(tbl_data[[#This Row],[Spécialité]], tbl_produits[Nom original], 0))</f>
        <v>TACHOSIL, matrice pour collage tissulaire</v>
      </c>
      <c r="G3127" t="str">
        <f>INDEX(tbl_produits[Classe nom], MATCH(tbl_data[[#This Row],[NORM_Spécialité]], tbl_produits[Nom normalisé], 0))</f>
        <v>Sang et organes hématopoïétiques</v>
      </c>
      <c r="H3127">
        <f>YEAR(tbl_data[[#This Row],[Date_rapport]])</f>
        <v>2022</v>
      </c>
      <c r="I3127" t="str">
        <f>INDEX(tbl_produits[Molécule extraite], MATCH(tbl_data[[#This Row],[NORM_Spécialité]], tbl_produits[Nom normalisé], 0))</f>
        <v>Fibrinogène/Thrombine</v>
      </c>
      <c r="J3127" s="34">
        <f>DATE(LEFT(tbl_data[[#This Row],[Date_rapport]], 4), MID(tbl_data[[#This Row],[Date_rapport]], 6, 2), RIGHT(tbl_data[[#This Row],[Date_rapport]], 2))</f>
        <v>44682</v>
      </c>
    </row>
    <row r="3128" spans="1:10" x14ac:dyDescent="0.2">
      <c r="A3128" s="28" t="s">
        <v>2033</v>
      </c>
      <c r="B3128" t="s">
        <v>3</v>
      </c>
      <c r="C3128" s="28" t="s">
        <v>579</v>
      </c>
      <c r="D3128" t="s">
        <v>580</v>
      </c>
      <c r="E3128" t="s">
        <v>2</v>
      </c>
      <c r="F3128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3128" t="str">
        <f>INDEX(tbl_produits[Classe nom], MATCH(tbl_data[[#This Row],[NORM_Spécialité]], tbl_produits[Nom normalisé], 0))</f>
        <v>Système nerveux</v>
      </c>
      <c r="H3128">
        <f>YEAR(tbl_data[[#This Row],[Date_rapport]])</f>
        <v>2022</v>
      </c>
      <c r="I3128" t="str">
        <f>INDEX(tbl_produits[Molécule extraite], MATCH(tbl_data[[#This Row],[NORM_Spécialité]], tbl_produits[Nom normalisé], 0))</f>
        <v>Ropivacaïne (chlorhydrate de)</v>
      </c>
      <c r="J3128" s="34">
        <f>DATE(LEFT(tbl_data[[#This Row],[Date_rapport]], 4), MID(tbl_data[[#This Row],[Date_rapport]], 6, 2), RIGHT(tbl_data[[#This Row],[Date_rapport]], 2))</f>
        <v>44682</v>
      </c>
    </row>
    <row r="3129" spans="1:10" x14ac:dyDescent="0.2">
      <c r="A3129" s="28" t="s">
        <v>2033</v>
      </c>
      <c r="B3129" t="s">
        <v>9</v>
      </c>
      <c r="C3129" s="28" t="s">
        <v>582</v>
      </c>
      <c r="D3129" t="s">
        <v>583</v>
      </c>
      <c r="E3129" t="s">
        <v>2</v>
      </c>
      <c r="F3129" t="str">
        <f>INDEX(tbl_produits[Nom normalisé], MATCH(tbl_data[[#This Row],[Spécialité]], tbl_produits[Nom original], 0))</f>
        <v>LYRICA 20 mg/ml, solution buvable</v>
      </c>
      <c r="G3129" t="str">
        <f>INDEX(tbl_produits[Classe nom], MATCH(tbl_data[[#This Row],[NORM_Spécialité]], tbl_produits[Nom normalisé], 0))</f>
        <v>Système nerveux</v>
      </c>
      <c r="H3129">
        <f>YEAR(tbl_data[[#This Row],[Date_rapport]])</f>
        <v>2022</v>
      </c>
      <c r="I3129" t="str">
        <f>INDEX(tbl_produits[Molécule extraite], MATCH(tbl_data[[#This Row],[NORM_Spécialité]], tbl_produits[Nom normalisé], 0))</f>
        <v>Prégabaline</v>
      </c>
      <c r="J3129" s="34">
        <f>DATE(LEFT(tbl_data[[#This Row],[Date_rapport]], 4), MID(tbl_data[[#This Row],[Date_rapport]], 6, 2), RIGHT(tbl_data[[#This Row],[Date_rapport]], 2))</f>
        <v>44682</v>
      </c>
    </row>
    <row r="3130" spans="1:10" x14ac:dyDescent="0.2">
      <c r="A3130" s="28" t="s">
        <v>2033</v>
      </c>
      <c r="B3130" t="s">
        <v>3</v>
      </c>
      <c r="C3130" s="28" t="s">
        <v>584</v>
      </c>
      <c r="D3130" t="s">
        <v>585</v>
      </c>
      <c r="E3130" t="s">
        <v>2</v>
      </c>
      <c r="F3130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3130" t="str">
        <f>INDEX(tbl_produits[Classe nom], MATCH(tbl_data[[#This Row],[NORM_Spécialité]], tbl_produits[Nom normalisé], 0))</f>
        <v>Système nerveux</v>
      </c>
      <c r="H3130">
        <f>YEAR(tbl_data[[#This Row],[Date_rapport]])</f>
        <v>2022</v>
      </c>
      <c r="I3130" t="str">
        <f>INDEX(tbl_produits[Molécule extraite], MATCH(tbl_data[[#This Row],[NORM_Spécialité]], tbl_produits[Nom normalisé], 0))</f>
        <v>Lévobupivacaïne (chlorhydrate de)</v>
      </c>
      <c r="J3130" s="34">
        <f>DATE(LEFT(tbl_data[[#This Row],[Date_rapport]], 4), MID(tbl_data[[#This Row],[Date_rapport]], 6, 2), RIGHT(tbl_data[[#This Row],[Date_rapport]], 2))</f>
        <v>44682</v>
      </c>
    </row>
    <row r="3131" spans="1:10" x14ac:dyDescent="0.2">
      <c r="A3131" s="28" t="s">
        <v>2033</v>
      </c>
      <c r="B3131" t="s">
        <v>9</v>
      </c>
      <c r="C3131" s="28" t="s">
        <v>586</v>
      </c>
      <c r="D3131" t="s">
        <v>588</v>
      </c>
      <c r="E3131" t="s">
        <v>2</v>
      </c>
      <c r="F3131" t="str">
        <f>INDEX(tbl_produits[Nom normalisé], MATCH(tbl_data[[#This Row],[Spécialité]], tbl_produits[Nom original], 0))</f>
        <v>ASPEGIC injectable 500 mg/5 ml, poudre et solution pour usage parentéral</v>
      </c>
      <c r="G3131" t="str">
        <f>INDEX(tbl_produits[Classe nom], MATCH(tbl_data[[#This Row],[NORM_Spécialité]], tbl_produits[Nom normalisé], 0))</f>
        <v>Sang et organes hématopoïétiques</v>
      </c>
      <c r="H3131">
        <f>YEAR(tbl_data[[#This Row],[Date_rapport]])</f>
        <v>2022</v>
      </c>
      <c r="I3131" t="str">
        <f>INDEX(tbl_produits[Molécule extraite], MATCH(tbl_data[[#This Row],[NORM_Spécialité]], tbl_produits[Nom normalisé], 0))</f>
        <v>Acétylsalicylate de lysine</v>
      </c>
      <c r="J3131" s="34">
        <f>DATE(LEFT(tbl_data[[#This Row],[Date_rapport]], 4), MID(tbl_data[[#This Row],[Date_rapport]], 6, 2), RIGHT(tbl_data[[#This Row],[Date_rapport]], 2))</f>
        <v>44682</v>
      </c>
    </row>
    <row r="3132" spans="1:10" x14ac:dyDescent="0.2">
      <c r="A3132" s="28" t="s">
        <v>2033</v>
      </c>
      <c r="B3132" t="s">
        <v>9</v>
      </c>
      <c r="C3132" s="28" t="s">
        <v>590</v>
      </c>
      <c r="D3132" t="s">
        <v>495</v>
      </c>
      <c r="E3132" t="s">
        <v>2</v>
      </c>
      <c r="F3132" t="str">
        <f>INDEX(tbl_produits[Nom normalisé], MATCH(tbl_data[[#This Row],[Spécialité]], tbl_produits[Nom original], 0))</f>
        <v>KARDEGIC 500 mg/5 ml, poudre pour solution injectable</v>
      </c>
      <c r="G3132" t="str">
        <f>INDEX(tbl_produits[Classe nom], MATCH(tbl_data[[#This Row],[NORM_Spécialité]], tbl_produits[Nom normalisé], 0))</f>
        <v>Système nerveux</v>
      </c>
      <c r="H3132">
        <f>YEAR(tbl_data[[#This Row],[Date_rapport]])</f>
        <v>2022</v>
      </c>
      <c r="I3132" t="str">
        <f>INDEX(tbl_produits[Molécule extraite], MATCH(tbl_data[[#This Row],[NORM_Spécialité]], tbl_produits[Nom normalisé], 0))</f>
        <v>DL-lysine (acétylsalicylate de)</v>
      </c>
      <c r="J3132" s="34">
        <f>DATE(LEFT(tbl_data[[#This Row],[Date_rapport]], 4), MID(tbl_data[[#This Row],[Date_rapport]], 6, 2), RIGHT(tbl_data[[#This Row],[Date_rapport]], 2))</f>
        <v>44682</v>
      </c>
    </row>
    <row r="3133" spans="1:10" x14ac:dyDescent="0.2">
      <c r="A3133" s="28" t="s">
        <v>2033</v>
      </c>
      <c r="B3133" t="s">
        <v>6</v>
      </c>
      <c r="C3133" s="28" t="s">
        <v>593</v>
      </c>
      <c r="D3133" t="s">
        <v>461</v>
      </c>
      <c r="E3133" t="s">
        <v>593</v>
      </c>
      <c r="F3133" t="str">
        <f>INDEX(tbl_produits[Nom normalisé], MATCH(tbl_data[[#This Row],[Spécialité]], tbl_produits[Nom original], 0))</f>
        <v>BCG Medac, poudre et solvant pour suspension pour administration intra-vésicale</v>
      </c>
      <c r="G3133" t="str">
        <f>INDEX(tbl_produits[Classe nom], MATCH(tbl_data[[#This Row],[NORM_Spécialité]], tbl_produits[Nom normalisé], 0))</f>
        <v>Antinéoplasiques et immunomodulateurs</v>
      </c>
      <c r="H3133">
        <f>YEAR(tbl_data[[#This Row],[Date_rapport]])</f>
        <v>2022</v>
      </c>
      <c r="I3133" t="str">
        <f>INDEX(tbl_produits[Molécule extraite], MATCH(tbl_data[[#This Row],[NORM_Spécialité]], tbl_produits[Nom normalisé], 0))</f>
        <v>Bactérie BCG lyophilisée</v>
      </c>
      <c r="J3133" s="34">
        <f>DATE(LEFT(tbl_data[[#This Row],[Date_rapport]], 4), MID(tbl_data[[#This Row],[Date_rapport]], 6, 2), RIGHT(tbl_data[[#This Row],[Date_rapport]], 2))</f>
        <v>44682</v>
      </c>
    </row>
    <row r="3134" spans="1:10" x14ac:dyDescent="0.2">
      <c r="A3134" s="28" t="s">
        <v>2033</v>
      </c>
      <c r="B3134" t="s">
        <v>6</v>
      </c>
      <c r="C3134" s="28" t="s">
        <v>593</v>
      </c>
      <c r="D3134" t="s">
        <v>594</v>
      </c>
      <c r="E3134" t="s">
        <v>595</v>
      </c>
      <c r="F3134" t="str">
        <f>INDEX(tbl_produits[Nom normalisé], MATCH(tbl_data[[#This Row],[Spécialité]], tbl_produits[Nom original], 0))</f>
        <v>ZERBAXA 0,1 g/0,5 g, poudre pour solution à diluer pour perfusion</v>
      </c>
      <c r="G3134" t="str">
        <f>INDEX(tbl_produits[Classe nom], MATCH(tbl_data[[#This Row],[NORM_Spécialité]], tbl_produits[Nom normalisé], 0))</f>
        <v>Anti-infectieux à usage systémique</v>
      </c>
      <c r="H3134">
        <f>YEAR(tbl_data[[#This Row],[Date_rapport]])</f>
        <v>2022</v>
      </c>
      <c r="I3134" t="str">
        <f>INDEX(tbl_produits[Molécule extraite], MATCH(tbl_data[[#This Row],[NORM_Spécialité]], tbl_produits[Nom normalisé], 0))</f>
        <v>Ceftolozane / Tazobactam</v>
      </c>
      <c r="J3134" s="34">
        <f>DATE(LEFT(tbl_data[[#This Row],[Date_rapport]], 4), MID(tbl_data[[#This Row],[Date_rapport]], 6, 2), RIGHT(tbl_data[[#This Row],[Date_rapport]], 2))</f>
        <v>44682</v>
      </c>
    </row>
    <row r="3135" spans="1:10" x14ac:dyDescent="0.2">
      <c r="A3135" s="28" t="s">
        <v>2033</v>
      </c>
      <c r="B3135" t="s">
        <v>11</v>
      </c>
      <c r="C3135" s="28" t="s">
        <v>595</v>
      </c>
      <c r="D3135" t="s">
        <v>596</v>
      </c>
      <c r="E3135" t="s">
        <v>2</v>
      </c>
      <c r="F3135" t="str">
        <f>INDEX(tbl_produits[Nom normalisé], MATCH(tbl_data[[#This Row],[Spécialité]], tbl_produits[Nom original], 0))</f>
        <v>REBETOL 40 mg/ml, solution buvable</v>
      </c>
      <c r="G3135" t="str">
        <f>INDEX(tbl_produits[Classe nom], MATCH(tbl_data[[#This Row],[NORM_Spécialité]], tbl_produits[Nom normalisé], 0))</f>
        <v>Anti-infectieux à usage systémique</v>
      </c>
      <c r="H3135">
        <f>YEAR(tbl_data[[#This Row],[Date_rapport]])</f>
        <v>2022</v>
      </c>
      <c r="I3135" t="str">
        <f>INDEX(tbl_produits[Molécule extraite], MATCH(tbl_data[[#This Row],[NORM_Spécialité]], tbl_produits[Nom normalisé], 0))</f>
        <v>Ribavirine</v>
      </c>
      <c r="J3135" s="34">
        <f>DATE(LEFT(tbl_data[[#This Row],[Date_rapport]], 4), MID(tbl_data[[#This Row],[Date_rapport]], 6, 2), RIGHT(tbl_data[[#This Row],[Date_rapport]], 2))</f>
        <v>44682</v>
      </c>
    </row>
    <row r="3136" spans="1:10" x14ac:dyDescent="0.2">
      <c r="A3136" s="28" t="s">
        <v>2033</v>
      </c>
      <c r="B3136" t="s">
        <v>6</v>
      </c>
      <c r="C3136" s="28" t="s">
        <v>595</v>
      </c>
      <c r="D3136" t="s">
        <v>597</v>
      </c>
      <c r="E3136" t="s">
        <v>1604</v>
      </c>
      <c r="F3136" t="str">
        <f>INDEX(tbl_produits[Nom normalisé], MATCH(tbl_data[[#This Row],[Spécialité]], tbl_produits[Nom original], 0))</f>
        <v>HYQVIA 100 mg/ml, solution pour perfusion par voie sous-cutanée</v>
      </c>
      <c r="G3136" t="str">
        <f>INDEX(tbl_produits[Classe nom], MATCH(tbl_data[[#This Row],[NORM_Spécialité]], tbl_produits[Nom normalisé], 0))</f>
        <v>Anti-infectieux à usage systémique</v>
      </c>
      <c r="H3136">
        <f>YEAR(tbl_data[[#This Row],[Date_rapport]])</f>
        <v>2022</v>
      </c>
      <c r="I3136" t="str">
        <f>INDEX(tbl_produits[Molécule extraite], MATCH(tbl_data[[#This Row],[NORM_Spécialité]], tbl_produits[Nom normalisé], 0))</f>
        <v>Immunoglobuline humaine normale</v>
      </c>
      <c r="J3136" s="34">
        <f>DATE(LEFT(tbl_data[[#This Row],[Date_rapport]], 4), MID(tbl_data[[#This Row],[Date_rapport]], 6, 2), RIGHT(tbl_data[[#This Row],[Date_rapport]], 2))</f>
        <v>44682</v>
      </c>
    </row>
    <row r="3137" spans="1:10" x14ac:dyDescent="0.2">
      <c r="A3137" s="28" t="s">
        <v>2033</v>
      </c>
      <c r="B3137" t="s">
        <v>6</v>
      </c>
      <c r="C3137" s="28" t="s">
        <v>598</v>
      </c>
      <c r="D3137" t="s">
        <v>446</v>
      </c>
      <c r="E3137" t="s">
        <v>598</v>
      </c>
      <c r="F3137" t="str">
        <f>INDEX(tbl_produits[Nom normalisé], MATCH(tbl_data[[#This Row],[Spécialité]], tbl_produits[Nom original], 0))</f>
        <v>BENZOATE de Sodium AP-HP 1 g - 10 mL, solution à diluer pour perfusion</v>
      </c>
      <c r="G3137" t="str">
        <f>INDEX(tbl_produits[Classe nom], MATCH(tbl_data[[#This Row],[NORM_Spécialité]], tbl_produits[Nom normalisé], 0))</f>
        <v>Système nerveux</v>
      </c>
      <c r="H3137">
        <f>YEAR(tbl_data[[#This Row],[Date_rapport]])</f>
        <v>2022</v>
      </c>
      <c r="I3137" t="str">
        <f>INDEX(tbl_produits[Molécule extraite], MATCH(tbl_data[[#This Row],[NORM_Spécialité]], tbl_produits[Nom normalisé], 0))</f>
        <v>Benzoate de sodium</v>
      </c>
      <c r="J3137" s="34">
        <f>DATE(LEFT(tbl_data[[#This Row],[Date_rapport]], 4), MID(tbl_data[[#This Row],[Date_rapport]], 6, 2), RIGHT(tbl_data[[#This Row],[Date_rapport]], 2))</f>
        <v>44682</v>
      </c>
    </row>
    <row r="3138" spans="1:10" x14ac:dyDescent="0.2">
      <c r="A3138" s="28" t="s">
        <v>2033</v>
      </c>
      <c r="B3138" t="s">
        <v>6</v>
      </c>
      <c r="C3138" s="28" t="s">
        <v>598</v>
      </c>
      <c r="D3138" t="s">
        <v>599</v>
      </c>
      <c r="E3138" t="s">
        <v>2</v>
      </c>
      <c r="F3138" t="str">
        <f>INDEX(tbl_produits[Nom normalisé], MATCH(tbl_data[[#This Row],[Spécialité]], tbl_produits[Nom original], 0))</f>
        <v>TEGELINE 50 mg/mL, poudre et solvant pour solution pour perfusion, format 2,5 g</v>
      </c>
      <c r="G3138" t="str">
        <f>INDEX(tbl_produits[Classe nom], MATCH(tbl_data[[#This Row],[NORM_Spécialité]], tbl_produits[Nom normalisé], 0))</f>
        <v>Anti-infectieux à usage systémique</v>
      </c>
      <c r="H3138">
        <f>YEAR(tbl_data[[#This Row],[Date_rapport]])</f>
        <v>2022</v>
      </c>
      <c r="I3138" t="str">
        <f>INDEX(tbl_produits[Molécule extraite], MATCH(tbl_data[[#This Row],[NORM_Spécialité]], tbl_produits[Nom normalisé], 0))</f>
        <v>Immunoglobuline humaine normale</v>
      </c>
      <c r="J3138" s="34">
        <f>DATE(LEFT(tbl_data[[#This Row],[Date_rapport]], 4), MID(tbl_data[[#This Row],[Date_rapport]], 6, 2), RIGHT(tbl_data[[#This Row],[Date_rapport]], 2))</f>
        <v>44682</v>
      </c>
    </row>
    <row r="3139" spans="1:10" x14ac:dyDescent="0.2">
      <c r="A3139" s="28" t="s">
        <v>2033</v>
      </c>
      <c r="B3139" t="s">
        <v>9</v>
      </c>
      <c r="C3139" s="28" t="s">
        <v>600</v>
      </c>
      <c r="D3139" t="s">
        <v>601</v>
      </c>
      <c r="E3139" t="s">
        <v>2</v>
      </c>
      <c r="F3139" t="str">
        <f>INDEX(tbl_produits[Nom normalisé], MATCH(tbl_data[[#This Row],[Spécialité]], tbl_produits[Nom original], 0))</f>
        <v>VISUDYNE 15 mg  poudre pour solution pour perfusion</v>
      </c>
      <c r="G3139" t="str">
        <f>INDEX(tbl_produits[Classe nom], MATCH(tbl_data[[#This Row],[NORM_Spécialité]], tbl_produits[Nom normalisé], 0))</f>
        <v>Organes sensoriels</v>
      </c>
      <c r="H3139">
        <f>YEAR(tbl_data[[#This Row],[Date_rapport]])</f>
        <v>2022</v>
      </c>
      <c r="I3139" t="str">
        <f>INDEX(tbl_produits[Molécule extraite], MATCH(tbl_data[[#This Row],[NORM_Spécialité]], tbl_produits[Nom normalisé], 0))</f>
        <v>Vertéporfine </v>
      </c>
      <c r="J3139" s="34">
        <f>DATE(LEFT(tbl_data[[#This Row],[Date_rapport]], 4), MID(tbl_data[[#This Row],[Date_rapport]], 6, 2), RIGHT(tbl_data[[#This Row],[Date_rapport]], 2))</f>
        <v>44682</v>
      </c>
    </row>
    <row r="3140" spans="1:10" x14ac:dyDescent="0.2">
      <c r="A3140" s="28" t="s">
        <v>2033</v>
      </c>
      <c r="B3140" t="s">
        <v>9</v>
      </c>
      <c r="C3140" s="28" t="s">
        <v>600</v>
      </c>
      <c r="D3140" t="s">
        <v>602</v>
      </c>
      <c r="E3140" t="s">
        <v>2</v>
      </c>
      <c r="F3140" t="str">
        <f>INDEX(tbl_produits[Nom normalisé], MATCH(tbl_data[[#This Row],[Spécialité]], tbl_produits[Nom original], 0))</f>
        <v>TOPOTECAN HOSPIRA 4 mg/4ml, solution à diluer pour perfusion</v>
      </c>
      <c r="G3140" t="str">
        <f>INDEX(tbl_produits[Classe nom], MATCH(tbl_data[[#This Row],[NORM_Spécialité]], tbl_produits[Nom normalisé], 0))</f>
        <v>Antinéoplasiques et immunomodulateurs</v>
      </c>
      <c r="H3140">
        <f>YEAR(tbl_data[[#This Row],[Date_rapport]])</f>
        <v>2022</v>
      </c>
      <c r="I3140" t="str">
        <f>INDEX(tbl_produits[Molécule extraite], MATCH(tbl_data[[#This Row],[NORM_Spécialité]], tbl_produits[Nom normalisé], 0))</f>
        <v>Topotécane (chlorhydrate de)</v>
      </c>
      <c r="J3140" s="34">
        <f>DATE(LEFT(tbl_data[[#This Row],[Date_rapport]], 4), MID(tbl_data[[#This Row],[Date_rapport]], 6, 2), RIGHT(tbl_data[[#This Row],[Date_rapport]], 2))</f>
        <v>44682</v>
      </c>
    </row>
    <row r="3141" spans="1:10" x14ac:dyDescent="0.2">
      <c r="A3141" s="28" t="s">
        <v>2033</v>
      </c>
      <c r="B3141" t="s">
        <v>3</v>
      </c>
      <c r="C3141" s="28" t="s">
        <v>494</v>
      </c>
      <c r="D3141" t="s">
        <v>497</v>
      </c>
      <c r="E3141" t="s">
        <v>2</v>
      </c>
      <c r="F3141" t="str">
        <f>INDEX(tbl_produits[Nom normalisé], MATCH(tbl_data[[#This Row],[Spécialité]], tbl_produits[Nom original], 0))</f>
        <v>ERWINASE 10 000 UI/flacon, poudre pour solution pour injection</v>
      </c>
      <c r="G3141" t="str">
        <f>INDEX(tbl_produits[Classe nom], MATCH(tbl_data[[#This Row],[NORM_Spécialité]], tbl_produits[Nom normalisé], 0))</f>
        <v>Antinéoplasiques et immunomodulateurs</v>
      </c>
      <c r="H3141">
        <f>YEAR(tbl_data[[#This Row],[Date_rapport]])</f>
        <v>2022</v>
      </c>
      <c r="I3141" t="str">
        <f>INDEX(tbl_produits[Molécule extraite], MATCH(tbl_data[[#This Row],[NORM_Spécialité]], tbl_produits[Nom normalisé], 0))</f>
        <v>L-asparaginase</v>
      </c>
      <c r="J3141" s="34">
        <f>DATE(LEFT(tbl_data[[#This Row],[Date_rapport]], 4), MID(tbl_data[[#This Row],[Date_rapport]], 6, 2), RIGHT(tbl_data[[#This Row],[Date_rapport]], 2))</f>
        <v>44682</v>
      </c>
    </row>
    <row r="3142" spans="1:10" x14ac:dyDescent="0.2">
      <c r="A3142" s="28" t="s">
        <v>2033</v>
      </c>
      <c r="B3142" t="s">
        <v>6</v>
      </c>
      <c r="C3142" s="28" t="s">
        <v>494</v>
      </c>
      <c r="D3142" t="s">
        <v>498</v>
      </c>
      <c r="E3142" t="s">
        <v>494</v>
      </c>
      <c r="F3142" t="str">
        <f>INDEX(tbl_produits[Nom normalisé], MATCH(tbl_data[[#This Row],[Spécialité]], tbl_produits[Nom original], 0))</f>
        <v>NALADOR 500 microgrammes, lyophilisat pour usage parentéral</v>
      </c>
      <c r="G3142" t="str">
        <f>INDEX(tbl_produits[Classe nom], MATCH(tbl_data[[#This Row],[NORM_Spécialité]], tbl_produits[Nom normalisé], 0))</f>
        <v>Système génito-urinaire et hormones sexuelles</v>
      </c>
      <c r="H3142">
        <f>YEAR(tbl_data[[#This Row],[Date_rapport]])</f>
        <v>2022</v>
      </c>
      <c r="I3142" t="str">
        <f>INDEX(tbl_produits[Molécule extraite], MATCH(tbl_data[[#This Row],[NORM_Spécialité]], tbl_produits[Nom normalisé], 0))</f>
        <v>Sulprostone</v>
      </c>
      <c r="J3142" s="34">
        <f>DATE(LEFT(tbl_data[[#This Row],[Date_rapport]], 4), MID(tbl_data[[#This Row],[Date_rapport]], 6, 2), RIGHT(tbl_data[[#This Row],[Date_rapport]], 2))</f>
        <v>44682</v>
      </c>
    </row>
    <row r="3143" spans="1:10" x14ac:dyDescent="0.2">
      <c r="A3143" s="28" t="s">
        <v>2033</v>
      </c>
      <c r="B3143" t="s">
        <v>9</v>
      </c>
      <c r="C3143" s="28" t="s">
        <v>500</v>
      </c>
      <c r="D3143" t="s">
        <v>501</v>
      </c>
      <c r="E3143" t="s">
        <v>2</v>
      </c>
      <c r="F3143" t="str">
        <f>INDEX(tbl_produits[Nom normalisé], MATCH(tbl_data[[#This Row],[Spécialité]], tbl_produits[Nom original], 0))</f>
        <v>OCTREOTIDE Hospira 50 microgrammes/1 ml - 100 microgrammes/1 ml - 500 microgrammes/1 ml, solution injectable</v>
      </c>
      <c r="G3143" t="str">
        <f>INDEX(tbl_produits[Classe nom], MATCH(tbl_data[[#This Row],[NORM_Spécialité]], tbl_produits[Nom normalisé], 0))</f>
        <v>Hormones systémiques sauf hormones sexuelles et insulines</v>
      </c>
      <c r="H3143">
        <f>YEAR(tbl_data[[#This Row],[Date_rapport]])</f>
        <v>2022</v>
      </c>
      <c r="I3143" t="str">
        <f>INDEX(tbl_produits[Molécule extraite], MATCH(tbl_data[[#This Row],[NORM_Spécialité]], tbl_produits[Nom normalisé], 0))</f>
        <v>Octréotide</v>
      </c>
      <c r="J3143" s="34">
        <f>DATE(LEFT(tbl_data[[#This Row],[Date_rapport]], 4), MID(tbl_data[[#This Row],[Date_rapport]], 6, 2), RIGHT(tbl_data[[#This Row],[Date_rapport]], 2))</f>
        <v>44682</v>
      </c>
    </row>
    <row r="3144" spans="1:10" x14ac:dyDescent="0.2">
      <c r="A3144" s="28" t="s">
        <v>2033</v>
      </c>
      <c r="B3144" t="s">
        <v>6</v>
      </c>
      <c r="C3144" s="28" t="s">
        <v>500</v>
      </c>
      <c r="D3144" t="s">
        <v>502</v>
      </c>
      <c r="E3144" t="s">
        <v>500</v>
      </c>
      <c r="F3144" t="str">
        <f>INDEX(tbl_produits[Nom normalisé], MATCH(tbl_data[[#This Row],[Spécialité]], tbl_produits[Nom original], 0))</f>
        <v>METHOTREXATE Mylan, solution injectable</v>
      </c>
      <c r="G3144" t="str">
        <f>INDEX(tbl_produits[Classe nom], MATCH(tbl_data[[#This Row],[NORM_Spécialité]], tbl_produits[Nom normalisé], 0))</f>
        <v>Antinéoplasiques et immunomodulateurs</v>
      </c>
      <c r="H3144">
        <f>YEAR(tbl_data[[#This Row],[Date_rapport]])</f>
        <v>2022</v>
      </c>
      <c r="I3144" t="str">
        <f>INDEX(tbl_produits[Molécule extraite], MATCH(tbl_data[[#This Row],[NORM_Spécialité]], tbl_produits[Nom normalisé], 0))</f>
        <v>Méthotrexate</v>
      </c>
      <c r="J3144" s="34">
        <f>DATE(LEFT(tbl_data[[#This Row],[Date_rapport]], 4), MID(tbl_data[[#This Row],[Date_rapport]], 6, 2), RIGHT(tbl_data[[#This Row],[Date_rapport]], 2))</f>
        <v>44682</v>
      </c>
    </row>
    <row r="3145" spans="1:10" x14ac:dyDescent="0.2">
      <c r="A3145" s="28" t="s">
        <v>2033</v>
      </c>
      <c r="B3145" t="s">
        <v>9</v>
      </c>
      <c r="C3145" s="28" t="s">
        <v>503</v>
      </c>
      <c r="D3145" t="s">
        <v>444</v>
      </c>
      <c r="E3145" t="s">
        <v>2</v>
      </c>
      <c r="F3145" t="str">
        <f>INDEX(tbl_produits[Nom normalisé], MATCH(tbl_data[[#This Row],[Spécialité]], tbl_produits[Nom original], 0))</f>
        <v>IODURE (131I) de sodium pour therapie curiumpharma, gélule</v>
      </c>
      <c r="G3145" t="str">
        <f>INDEX(tbl_produits[Classe nom], MATCH(tbl_data[[#This Row],[NORM_Spécialité]], tbl_produits[Nom normalisé], 0))</f>
        <v>Divers</v>
      </c>
      <c r="H3145">
        <f>YEAR(tbl_data[[#This Row],[Date_rapport]])</f>
        <v>2022</v>
      </c>
      <c r="I3145" t="str">
        <f>INDEX(tbl_produits[Molécule extraite], MATCH(tbl_data[[#This Row],[NORM_Spécialité]], tbl_produits[Nom normalisé], 0))</f>
        <v>Iodure (131I) de sodium</v>
      </c>
      <c r="J3145" s="34">
        <f>DATE(LEFT(tbl_data[[#This Row],[Date_rapport]], 4), MID(tbl_data[[#This Row],[Date_rapport]], 6, 2), RIGHT(tbl_data[[#This Row],[Date_rapport]], 2))</f>
        <v>44682</v>
      </c>
    </row>
    <row r="3146" spans="1:10" x14ac:dyDescent="0.2">
      <c r="A3146" s="28" t="s">
        <v>2033</v>
      </c>
      <c r="B3146" t="s">
        <v>6</v>
      </c>
      <c r="C3146" s="28" t="s">
        <v>504</v>
      </c>
      <c r="D3146" t="s">
        <v>506</v>
      </c>
      <c r="E3146" t="s">
        <v>504</v>
      </c>
      <c r="F3146" t="str">
        <f>INDEX(tbl_produits[Nom normalisé], MATCH(tbl_data[[#This Row],[Spécialité]], tbl_produits[Nom original], 0))</f>
        <v>TRANDATE 5 mg/ml, solution injectable</v>
      </c>
      <c r="G3146" t="str">
        <f>INDEX(tbl_produits[Classe nom], MATCH(tbl_data[[#This Row],[NORM_Spécialité]], tbl_produits[Nom normalisé], 0))</f>
        <v>Système cardiovasculaire</v>
      </c>
      <c r="H3146">
        <f>YEAR(tbl_data[[#This Row],[Date_rapport]])</f>
        <v>2022</v>
      </c>
      <c r="I3146" t="str">
        <f>INDEX(tbl_produits[Molécule extraite], MATCH(tbl_data[[#This Row],[NORM_Spécialité]], tbl_produits[Nom normalisé], 0))</f>
        <v>Labétalol (chlorhydrate de)</v>
      </c>
      <c r="J3146" s="34">
        <f>DATE(LEFT(tbl_data[[#This Row],[Date_rapport]], 4), MID(tbl_data[[#This Row],[Date_rapport]], 6, 2), RIGHT(tbl_data[[#This Row],[Date_rapport]], 2))</f>
        <v>44682</v>
      </c>
    </row>
    <row r="3147" spans="1:10" x14ac:dyDescent="0.2">
      <c r="A3147" s="28" t="s">
        <v>2033</v>
      </c>
      <c r="B3147" t="s">
        <v>6</v>
      </c>
      <c r="C3147" s="28" t="s">
        <v>510</v>
      </c>
      <c r="D3147" t="s">
        <v>511</v>
      </c>
      <c r="E3147" t="s">
        <v>510</v>
      </c>
      <c r="F3147" t="str">
        <f>INDEX(tbl_produits[Nom normalisé], MATCH(tbl_data[[#This Row],[Spécialité]], tbl_produits[Nom original], 0))</f>
        <v>TUBERTEST, solution injectable Dérivé protéinique purifié de tuberculine</v>
      </c>
      <c r="G3147" t="str">
        <f>INDEX(tbl_produits[Classe nom], MATCH(tbl_data[[#This Row],[NORM_Spécialité]], tbl_produits[Nom normalisé], 0))</f>
        <v>Divers</v>
      </c>
      <c r="H3147">
        <f>YEAR(tbl_data[[#This Row],[Date_rapport]])</f>
        <v>2022</v>
      </c>
      <c r="I3147" t="str">
        <f>INDEX(tbl_produits[Molécule extraite], MATCH(tbl_data[[#This Row],[NORM_Spécialité]], tbl_produits[Nom normalisé], 0))</f>
        <v>Tuberculine purifiée</v>
      </c>
      <c r="J3147" s="34">
        <f>DATE(LEFT(tbl_data[[#This Row],[Date_rapport]], 4), MID(tbl_data[[#This Row],[Date_rapport]], 6, 2), RIGHT(tbl_data[[#This Row],[Date_rapport]], 2))</f>
        <v>44682</v>
      </c>
    </row>
    <row r="3148" spans="1:10" x14ac:dyDescent="0.2">
      <c r="A3148" s="28" t="s">
        <v>2033</v>
      </c>
      <c r="B3148" t="s">
        <v>6</v>
      </c>
      <c r="C3148" s="28" t="s">
        <v>514</v>
      </c>
      <c r="D3148" t="s">
        <v>515</v>
      </c>
      <c r="E3148" t="s">
        <v>2</v>
      </c>
      <c r="F3148" t="str">
        <f>INDEX(tbl_produits[Nom normalisé], MATCH(tbl_data[[#This Row],[Spécialité]], tbl_produits[Nom original], 0))</f>
        <v>COLCHIMAX, comprimé pelliculé sécable</v>
      </c>
      <c r="G3148" t="str">
        <f>INDEX(tbl_produits[Classe nom], MATCH(tbl_data[[#This Row],[NORM_Spécialité]], tbl_produits[Nom normalisé], 0))</f>
        <v xml:space="preserve">Système musculo-squelettique </v>
      </c>
      <c r="H3148">
        <f>YEAR(tbl_data[[#This Row],[Date_rapport]])</f>
        <v>2022</v>
      </c>
      <c r="I3148" t="str">
        <f>INDEX(tbl_produits[Molécule extraite], MATCH(tbl_data[[#This Row],[NORM_Spécialité]], tbl_produits[Nom normalisé], 0))</f>
        <v>Colchicine/Opium/Tiémonium méthylsulfate</v>
      </c>
      <c r="J3148" s="34">
        <f>DATE(LEFT(tbl_data[[#This Row],[Date_rapport]], 4), MID(tbl_data[[#This Row],[Date_rapport]], 6, 2), RIGHT(tbl_data[[#This Row],[Date_rapport]], 2))</f>
        <v>44682</v>
      </c>
    </row>
    <row r="3149" spans="1:10" x14ac:dyDescent="0.2">
      <c r="A3149" s="28" t="s">
        <v>2033</v>
      </c>
      <c r="B3149" t="s">
        <v>9</v>
      </c>
      <c r="C3149" s="28" t="s">
        <v>438</v>
      </c>
      <c r="D3149" t="s">
        <v>439</v>
      </c>
      <c r="E3149" t="s">
        <v>2</v>
      </c>
      <c r="F3149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3149" t="str">
        <f>INDEX(tbl_produits[Classe nom], MATCH(tbl_data[[#This Row],[NORM_Spécialité]], tbl_produits[Nom normalisé], 0))</f>
        <v>Anti-infectieux à usage systémique</v>
      </c>
      <c r="H3149">
        <f>YEAR(tbl_data[[#This Row],[Date_rapport]])</f>
        <v>2022</v>
      </c>
      <c r="I3149" t="str">
        <f>INDEX(tbl_produits[Molécule extraite], MATCH(tbl_data[[#This Row],[NORM_Spécialité]], tbl_produits[Nom normalisé], 0))</f>
        <v>Azithromycine</v>
      </c>
      <c r="J3149" s="34">
        <f>DATE(LEFT(tbl_data[[#This Row],[Date_rapport]], 4), MID(tbl_data[[#This Row],[Date_rapport]], 6, 2), RIGHT(tbl_data[[#This Row],[Date_rapport]], 2))</f>
        <v>44682</v>
      </c>
    </row>
    <row r="3150" spans="1:10" x14ac:dyDescent="0.2">
      <c r="A3150" s="28" t="s">
        <v>2033</v>
      </c>
      <c r="B3150" t="s">
        <v>9</v>
      </c>
      <c r="C3150" s="28" t="s">
        <v>438</v>
      </c>
      <c r="D3150" t="s">
        <v>440</v>
      </c>
      <c r="E3150" t="s">
        <v>2</v>
      </c>
      <c r="F3150" t="str">
        <f>INDEX(tbl_produits[Nom normalisé], MATCH(tbl_data[[#This Row],[Spécialité]], tbl_produits[Nom original], 0))</f>
        <v>CORVASAL 2 mg et 4 mg, comprimé, Molsidomine 2 mg et 4 mg, comprimé</v>
      </c>
      <c r="G3150" t="str">
        <f>INDEX(tbl_produits[Classe nom], MATCH(tbl_data[[#This Row],[NORM_Spécialité]], tbl_produits[Nom normalisé], 0))</f>
        <v>Système cardiovasculaire</v>
      </c>
      <c r="H3150">
        <f>YEAR(tbl_data[[#This Row],[Date_rapport]])</f>
        <v>2022</v>
      </c>
      <c r="I3150" t="str">
        <f>INDEX(tbl_produits[Molécule extraite], MATCH(tbl_data[[#This Row],[NORM_Spécialité]], tbl_produits[Nom normalisé], 0))</f>
        <v>Molsidomine</v>
      </c>
      <c r="J3150" s="34">
        <f>DATE(LEFT(tbl_data[[#This Row],[Date_rapport]], 4), MID(tbl_data[[#This Row],[Date_rapport]], 6, 2), RIGHT(tbl_data[[#This Row],[Date_rapport]], 2))</f>
        <v>44682</v>
      </c>
    </row>
    <row r="3151" spans="1:10" x14ac:dyDescent="0.2">
      <c r="A3151" s="28" t="s">
        <v>2033</v>
      </c>
      <c r="B3151" t="s">
        <v>6</v>
      </c>
      <c r="C3151" s="28" t="s">
        <v>438</v>
      </c>
      <c r="D3151" t="s">
        <v>441</v>
      </c>
      <c r="E3151" t="s">
        <v>285</v>
      </c>
      <c r="F3151" t="str">
        <f>INDEX(tbl_produits[Nom normalisé], MATCH(tbl_data[[#This Row],[Spécialité]], tbl_produits[Nom original], 0))</f>
        <v>PENTACARINAT 300 mg, poudre pour aérosol et pour usage parentéral</v>
      </c>
      <c r="G3151" t="str">
        <f>INDEX(tbl_produits[Classe nom], MATCH(tbl_data[[#This Row],[NORM_Spécialité]], tbl_produits[Nom normalisé], 0))</f>
        <v>Antiparasitaires, insecticides et répulsifs</v>
      </c>
      <c r="H3151">
        <f>YEAR(tbl_data[[#This Row],[Date_rapport]])</f>
        <v>2022</v>
      </c>
      <c r="I3151" t="str">
        <f>INDEX(tbl_produits[Molécule extraite], MATCH(tbl_data[[#This Row],[NORM_Spécialité]], tbl_produits[Nom normalisé], 0))</f>
        <v>Pentamidine (isétionate de) </v>
      </c>
      <c r="J3151" s="34">
        <f>DATE(LEFT(tbl_data[[#This Row],[Date_rapport]], 4), MID(tbl_data[[#This Row],[Date_rapport]], 6, 2), RIGHT(tbl_data[[#This Row],[Date_rapport]], 2))</f>
        <v>44682</v>
      </c>
    </row>
    <row r="3152" spans="1:10" x14ac:dyDescent="0.2">
      <c r="A3152" s="28" t="s">
        <v>2033</v>
      </c>
      <c r="B3152" t="s">
        <v>9</v>
      </c>
      <c r="C3152" s="28" t="s">
        <v>447</v>
      </c>
      <c r="D3152" t="s">
        <v>374</v>
      </c>
      <c r="E3152" t="s">
        <v>2</v>
      </c>
      <c r="F3152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3152" t="str">
        <f>INDEX(tbl_produits[Classe nom], MATCH(tbl_data[[#This Row],[NORM_Spécialité]], tbl_produits[Nom normalisé], 0))</f>
        <v>Antinéoplasiques et immunomodulateurs</v>
      </c>
      <c r="H3152">
        <f>YEAR(tbl_data[[#This Row],[Date_rapport]])</f>
        <v>2022</v>
      </c>
      <c r="I3152" t="str">
        <f>INDEX(tbl_produits[Molécule extraite], MATCH(tbl_data[[#This Row],[NORM_Spécialité]], tbl_produits[Nom normalisé], 0))</f>
        <v>Vincristine</v>
      </c>
      <c r="J3152" s="34">
        <f>DATE(LEFT(tbl_data[[#This Row],[Date_rapport]], 4), MID(tbl_data[[#This Row],[Date_rapport]], 6, 2), RIGHT(tbl_data[[#This Row],[Date_rapport]], 2))</f>
        <v>44682</v>
      </c>
    </row>
    <row r="3153" spans="1:10" x14ac:dyDescent="0.2">
      <c r="A3153" s="28" t="s">
        <v>2033</v>
      </c>
      <c r="B3153" t="s">
        <v>9</v>
      </c>
      <c r="C3153" s="28" t="s">
        <v>448</v>
      </c>
      <c r="D3153" t="s">
        <v>449</v>
      </c>
      <c r="E3153" t="s">
        <v>2</v>
      </c>
      <c r="F3153" t="str">
        <f>INDEX(tbl_produits[Nom normalisé], MATCH(tbl_data[[#This Row],[Spécialité]], tbl_produits[Nom original], 0))</f>
        <v>NULOJIX 250 mg, poudre pour solution à diluer pour perfusion</v>
      </c>
      <c r="G3153" t="str">
        <f>INDEX(tbl_produits[Classe nom], MATCH(tbl_data[[#This Row],[NORM_Spécialité]], tbl_produits[Nom normalisé], 0))</f>
        <v>Antinéoplasiques et immunomodulateurs</v>
      </c>
      <c r="H3153">
        <f>YEAR(tbl_data[[#This Row],[Date_rapport]])</f>
        <v>2022</v>
      </c>
      <c r="I3153" t="str">
        <f>INDEX(tbl_produits[Molécule extraite], MATCH(tbl_data[[#This Row],[NORM_Spécialité]], tbl_produits[Nom normalisé], 0))</f>
        <v>Bélatacept</v>
      </c>
      <c r="J3153" s="34">
        <f>DATE(LEFT(tbl_data[[#This Row],[Date_rapport]], 4), MID(tbl_data[[#This Row],[Date_rapport]], 6, 2), RIGHT(tbl_data[[#This Row],[Date_rapport]], 2))</f>
        <v>44682</v>
      </c>
    </row>
    <row r="3154" spans="1:10" x14ac:dyDescent="0.2">
      <c r="A3154" s="28" t="s">
        <v>2033</v>
      </c>
      <c r="B3154" t="s">
        <v>6</v>
      </c>
      <c r="C3154" s="28" t="s">
        <v>448</v>
      </c>
      <c r="D3154" t="s">
        <v>450</v>
      </c>
      <c r="E3154" t="s">
        <v>448</v>
      </c>
      <c r="F3154" t="str">
        <f>INDEX(tbl_produits[Nom normalisé], MATCH(tbl_data[[#This Row],[Spécialité]], tbl_produits[Nom original], 0))</f>
        <v>LYMECYCLINE ARROW 408 mg  (équivalent à 300 mg de tétracycline base), gélule</v>
      </c>
      <c r="G3154" t="str">
        <f>INDEX(tbl_produits[Classe nom], MATCH(tbl_data[[#This Row],[NORM_Spécialité]], tbl_produits[Nom normalisé], 0))</f>
        <v>Anti-infectieux à usage systémique</v>
      </c>
      <c r="H3154">
        <f>YEAR(tbl_data[[#This Row],[Date_rapport]])</f>
        <v>2022</v>
      </c>
      <c r="I3154" t="str">
        <f>INDEX(tbl_produits[Molécule extraite], MATCH(tbl_data[[#This Row],[NORM_Spécialité]], tbl_produits[Nom normalisé], 0))</f>
        <v>Lymécycline</v>
      </c>
      <c r="J3154" s="34">
        <f>DATE(LEFT(tbl_data[[#This Row],[Date_rapport]], 4), MID(tbl_data[[#This Row],[Date_rapport]], 6, 2), RIGHT(tbl_data[[#This Row],[Date_rapport]], 2))</f>
        <v>44682</v>
      </c>
    </row>
    <row r="3155" spans="1:10" x14ac:dyDescent="0.2">
      <c r="A3155" s="28" t="s">
        <v>2033</v>
      </c>
      <c r="B3155" t="s">
        <v>6</v>
      </c>
      <c r="C3155" s="28" t="s">
        <v>448</v>
      </c>
      <c r="D3155" t="s">
        <v>451</v>
      </c>
      <c r="E3155" t="s">
        <v>456</v>
      </c>
      <c r="F3155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3155" t="str">
        <f>INDEX(tbl_produits[Classe nom], MATCH(tbl_data[[#This Row],[NORM_Spécialité]], tbl_produits[Nom normalisé], 0))</f>
        <v>Sang et organes hématopoïétiques</v>
      </c>
      <c r="H3155">
        <f>YEAR(tbl_data[[#This Row],[Date_rapport]])</f>
        <v>2022</v>
      </c>
      <c r="I3155" t="str">
        <f>INDEX(tbl_produits[Molécule extraite], MATCH(tbl_data[[#This Row],[NORM_Spécialité]], tbl_produits[Nom normalisé], 0))</f>
        <v>Chlorure de magnésium</v>
      </c>
      <c r="J3155" s="34">
        <f>DATE(LEFT(tbl_data[[#This Row],[Date_rapport]], 4), MID(tbl_data[[#This Row],[Date_rapport]], 6, 2), RIGHT(tbl_data[[#This Row],[Date_rapport]], 2))</f>
        <v>44682</v>
      </c>
    </row>
    <row r="3156" spans="1:10" x14ac:dyDescent="0.2">
      <c r="A3156" s="28" t="s">
        <v>2033</v>
      </c>
      <c r="B3156" t="s">
        <v>6</v>
      </c>
      <c r="C3156" s="28" t="s">
        <v>452</v>
      </c>
      <c r="D3156" t="s">
        <v>453</v>
      </c>
      <c r="E3156" t="s">
        <v>452</v>
      </c>
      <c r="F3156" t="str">
        <f>INDEX(tbl_produits[Nom normalisé], MATCH(tbl_data[[#This Row],[Spécialité]], tbl_produits[Nom original], 0))</f>
        <v>KEVZARA 150 mg, solution injectable en seringue préremplie</v>
      </c>
      <c r="G3156" t="str">
        <f>INDEX(tbl_produits[Classe nom], MATCH(tbl_data[[#This Row],[NORM_Spécialité]], tbl_produits[Nom normalisé], 0))</f>
        <v>Antinéoplasiques et immunomodulateurs</v>
      </c>
      <c r="H3156">
        <f>YEAR(tbl_data[[#This Row],[Date_rapport]])</f>
        <v>2022</v>
      </c>
      <c r="I3156" t="str">
        <f>INDEX(tbl_produits[Molécule extraite], MATCH(tbl_data[[#This Row],[NORM_Spécialité]], tbl_produits[Nom normalisé], 0))</f>
        <v>Sarilumab</v>
      </c>
      <c r="J3156" s="34">
        <f>DATE(LEFT(tbl_data[[#This Row],[Date_rapport]], 4), MID(tbl_data[[#This Row],[Date_rapport]], 6, 2), RIGHT(tbl_data[[#This Row],[Date_rapport]], 2))</f>
        <v>44682</v>
      </c>
    </row>
    <row r="3157" spans="1:10" x14ac:dyDescent="0.2">
      <c r="A3157" s="28" t="s">
        <v>2033</v>
      </c>
      <c r="B3157" t="s">
        <v>6</v>
      </c>
      <c r="C3157" s="28" t="s">
        <v>452</v>
      </c>
      <c r="D3157" t="s">
        <v>454</v>
      </c>
      <c r="E3157" t="s">
        <v>452</v>
      </c>
      <c r="F3157" t="str">
        <f>INDEX(tbl_produits[Nom normalisé], MATCH(tbl_data[[#This Row],[Spécialité]], tbl_produits[Nom original], 0))</f>
        <v>MORPHINE (SULFATE) LAVOISIER 20 mg/ml, solution injectable</v>
      </c>
      <c r="G3157" t="str">
        <f>INDEX(tbl_produits[Classe nom], MATCH(tbl_data[[#This Row],[NORM_Spécialité]], tbl_produits[Nom normalisé], 0))</f>
        <v>Système nerveux</v>
      </c>
      <c r="H3157">
        <f>YEAR(tbl_data[[#This Row],[Date_rapport]])</f>
        <v>2022</v>
      </c>
      <c r="I3157" t="str">
        <f>INDEX(tbl_produits[Molécule extraite], MATCH(tbl_data[[#This Row],[NORM_Spécialité]], tbl_produits[Nom normalisé], 0))</f>
        <v>Morphine (sulfate)</v>
      </c>
      <c r="J3157" s="34">
        <f>DATE(LEFT(tbl_data[[#This Row],[Date_rapport]], 4), MID(tbl_data[[#This Row],[Date_rapport]], 6, 2), RIGHT(tbl_data[[#This Row],[Date_rapport]], 2))</f>
        <v>44682</v>
      </c>
    </row>
    <row r="3158" spans="1:10" x14ac:dyDescent="0.2">
      <c r="A3158" s="28" t="s">
        <v>2033</v>
      </c>
      <c r="B3158" t="s">
        <v>6</v>
      </c>
      <c r="C3158" s="28" t="s">
        <v>452</v>
      </c>
      <c r="D3158" t="s">
        <v>455</v>
      </c>
      <c r="E3158" t="s">
        <v>452</v>
      </c>
      <c r="F3158" t="str">
        <f>INDEX(tbl_produits[Nom normalisé], MATCH(tbl_data[[#This Row],[Spécialité]], tbl_produits[Nom original], 0))</f>
        <v>MORPHINE (SULFATE) LAVOISIER 50 mg/ml, solution injectable</v>
      </c>
      <c r="G3158" t="str">
        <f>INDEX(tbl_produits[Classe nom], MATCH(tbl_data[[#This Row],[NORM_Spécialité]], tbl_produits[Nom normalisé], 0))</f>
        <v>Système nerveux</v>
      </c>
      <c r="H3158">
        <f>YEAR(tbl_data[[#This Row],[Date_rapport]])</f>
        <v>2022</v>
      </c>
      <c r="I3158" t="str">
        <f>INDEX(tbl_produits[Molécule extraite], MATCH(tbl_data[[#This Row],[NORM_Spécialité]], tbl_produits[Nom normalisé], 0))</f>
        <v>Morphine (sulfate)</v>
      </c>
      <c r="J3158" s="34">
        <f>DATE(LEFT(tbl_data[[#This Row],[Date_rapport]], 4), MID(tbl_data[[#This Row],[Date_rapport]], 6, 2), RIGHT(tbl_data[[#This Row],[Date_rapport]], 2))</f>
        <v>44682</v>
      </c>
    </row>
    <row r="3159" spans="1:10" x14ac:dyDescent="0.2">
      <c r="A3159" s="28" t="s">
        <v>2033</v>
      </c>
      <c r="B3159" t="s">
        <v>6</v>
      </c>
      <c r="C3159" s="28" t="s">
        <v>456</v>
      </c>
      <c r="D3159" t="s">
        <v>457</v>
      </c>
      <c r="E3159" t="s">
        <v>456</v>
      </c>
      <c r="F3159" t="str">
        <f>INDEX(tbl_produits[Nom normalisé], MATCH(tbl_data[[#This Row],[Spécialité]], tbl_produits[Nom original], 0))</f>
        <v>GARDENAL 50 mg, comprimé, boîte de 30 comprimés</v>
      </c>
      <c r="G3159" t="str">
        <f>INDEX(tbl_produits[Classe nom], MATCH(tbl_data[[#This Row],[NORM_Spécialité]], tbl_produits[Nom normalisé], 0))</f>
        <v>Système nerveux</v>
      </c>
      <c r="H3159">
        <f>YEAR(tbl_data[[#This Row],[Date_rapport]])</f>
        <v>2022</v>
      </c>
      <c r="I3159" t="str">
        <f>INDEX(tbl_produits[Molécule extraite], MATCH(tbl_data[[#This Row],[NORM_Spécialité]], tbl_produits[Nom normalisé], 0))</f>
        <v>Phénobarbital sodique</v>
      </c>
      <c r="J3159" s="34">
        <f>DATE(LEFT(tbl_data[[#This Row],[Date_rapport]], 4), MID(tbl_data[[#This Row],[Date_rapport]], 6, 2), RIGHT(tbl_data[[#This Row],[Date_rapport]], 2))</f>
        <v>44682</v>
      </c>
    </row>
    <row r="3160" spans="1:10" x14ac:dyDescent="0.2">
      <c r="A3160" s="28" t="s">
        <v>2033</v>
      </c>
      <c r="B3160" t="s">
        <v>3</v>
      </c>
      <c r="C3160" s="28" t="s">
        <v>462</v>
      </c>
      <c r="D3160" t="s">
        <v>240</v>
      </c>
      <c r="E3160" t="s">
        <v>708</v>
      </c>
      <c r="F3160" t="str">
        <f>INDEX(tbl_produits[Nom normalisé], MATCH(tbl_data[[#This Row],[Spécialité]], tbl_produits[Nom original], 0))</f>
        <v>PROPRANOLOL ACETLAB 5 mg/5 mL, solution injectable</v>
      </c>
      <c r="G3160" t="str">
        <f>INDEX(tbl_produits[Classe nom], MATCH(tbl_data[[#This Row],[NORM_Spécialité]], tbl_produits[Nom normalisé], 0))</f>
        <v>Système cardiovasculaire</v>
      </c>
      <c r="H3160">
        <f>YEAR(tbl_data[[#This Row],[Date_rapport]])</f>
        <v>2022</v>
      </c>
      <c r="I3160" t="str">
        <f>INDEX(tbl_produits[Molécule extraite], MATCH(tbl_data[[#This Row],[NORM_Spécialité]], tbl_produits[Nom normalisé], 0))</f>
        <v>Propranolol</v>
      </c>
      <c r="J3160" s="34">
        <f>DATE(LEFT(tbl_data[[#This Row],[Date_rapport]], 4), MID(tbl_data[[#This Row],[Date_rapport]], 6, 2), RIGHT(tbl_data[[#This Row],[Date_rapport]], 2))</f>
        <v>44682</v>
      </c>
    </row>
    <row r="3161" spans="1:10" x14ac:dyDescent="0.2">
      <c r="A3161" s="28" t="s">
        <v>2033</v>
      </c>
      <c r="B3161" t="s">
        <v>6</v>
      </c>
      <c r="C3161" s="28" t="s">
        <v>462</v>
      </c>
      <c r="D3161" t="s">
        <v>463</v>
      </c>
      <c r="E3161" t="s">
        <v>464</v>
      </c>
      <c r="F3161" t="str">
        <f>INDEX(tbl_produits[Nom normalisé], MATCH(tbl_data[[#This Row],[Spécialité]], tbl_produits[Nom original], 0))</f>
        <v>VIALEBEX 40 mg/mL, solution pour perfusion 500mL</v>
      </c>
      <c r="G3161" t="str">
        <f>INDEX(tbl_produits[Classe nom], MATCH(tbl_data[[#This Row],[NORM_Spécialité]], tbl_produits[Nom normalisé], 0))</f>
        <v>Sang et organes hématopoïétiques</v>
      </c>
      <c r="H3161">
        <f>YEAR(tbl_data[[#This Row],[Date_rapport]])</f>
        <v>2022</v>
      </c>
      <c r="I3161" t="str">
        <f>INDEX(tbl_produits[Molécule extraite], MATCH(tbl_data[[#This Row],[NORM_Spécialité]], tbl_produits[Nom normalisé], 0))</f>
        <v>Albumine humaine</v>
      </c>
      <c r="J3161" s="34">
        <f>DATE(LEFT(tbl_data[[#This Row],[Date_rapport]], 4), MID(tbl_data[[#This Row],[Date_rapport]], 6, 2), RIGHT(tbl_data[[#This Row],[Date_rapport]], 2))</f>
        <v>44682</v>
      </c>
    </row>
    <row r="3162" spans="1:10" x14ac:dyDescent="0.2">
      <c r="A3162" s="28" t="s">
        <v>2033</v>
      </c>
      <c r="B3162" t="s">
        <v>9</v>
      </c>
      <c r="C3162" s="28" t="s">
        <v>464</v>
      </c>
      <c r="D3162" t="s">
        <v>394</v>
      </c>
      <c r="E3162" t="s">
        <v>2</v>
      </c>
      <c r="F3162" t="str">
        <f>INDEX(tbl_produits[Nom normalisé], MATCH(tbl_data[[#This Row],[Spécialité]], tbl_produits[Nom original], 0))</f>
        <v>RESPREEZA 1000 mg, 4000 mg, 5000 mg, poudre et solvant pour solution injectable/perfusion</v>
      </c>
      <c r="G3162" t="str">
        <f>INDEX(tbl_produits[Classe nom], MATCH(tbl_data[[#This Row],[NORM_Spécialité]], tbl_produits[Nom normalisé], 0))</f>
        <v>Sang et organes hématopoïétiques</v>
      </c>
      <c r="H3162">
        <f>YEAR(tbl_data[[#This Row],[Date_rapport]])</f>
        <v>2022</v>
      </c>
      <c r="I3162" t="str">
        <f>INDEX(tbl_produits[Molécule extraite], MATCH(tbl_data[[#This Row],[NORM_Spécialité]], tbl_produits[Nom normalisé], 0))</f>
        <v>Alpha-1 antitrypsine</v>
      </c>
      <c r="J3162" s="34">
        <f>DATE(LEFT(tbl_data[[#This Row],[Date_rapport]], 4), MID(tbl_data[[#This Row],[Date_rapport]], 6, 2), RIGHT(tbl_data[[#This Row],[Date_rapport]], 2))</f>
        <v>44682</v>
      </c>
    </row>
    <row r="3163" spans="1:10" x14ac:dyDescent="0.2">
      <c r="A3163" s="28" t="s">
        <v>2033</v>
      </c>
      <c r="B3163" t="s">
        <v>9</v>
      </c>
      <c r="C3163" s="28" t="s">
        <v>468</v>
      </c>
      <c r="D3163" t="s">
        <v>469</v>
      </c>
      <c r="E3163" t="s">
        <v>2</v>
      </c>
      <c r="F3163" t="str">
        <f>INDEX(tbl_produits[Nom normalisé], MATCH(tbl_data[[#This Row],[Spécialité]], tbl_produits[Nom original], 0))</f>
        <v>THERASOLV 100 000 UI, poudre pour solution injectable/pour perfusion</v>
      </c>
      <c r="G3163" t="str">
        <f>INDEX(tbl_produits[Classe nom], MATCH(tbl_data[[#This Row],[NORM_Spécialité]], tbl_produits[Nom normalisé], 0))</f>
        <v>Sang et organes hématopoïétiques</v>
      </c>
      <c r="H3163">
        <f>YEAR(tbl_data[[#This Row],[Date_rapport]])</f>
        <v>2022</v>
      </c>
      <c r="I3163" t="str">
        <f>INDEX(tbl_produits[Molécule extraite], MATCH(tbl_data[[#This Row],[NORM_Spécialité]], tbl_produits[Nom normalisé], 0))</f>
        <v>Urokinase</v>
      </c>
      <c r="J3163" s="34">
        <f>DATE(LEFT(tbl_data[[#This Row],[Date_rapport]], 4), MID(tbl_data[[#This Row],[Date_rapport]], 6, 2), RIGHT(tbl_data[[#This Row],[Date_rapport]], 2))</f>
        <v>44682</v>
      </c>
    </row>
    <row r="3164" spans="1:10" x14ac:dyDescent="0.2">
      <c r="A3164" s="28" t="s">
        <v>2033</v>
      </c>
      <c r="B3164" t="s">
        <v>6</v>
      </c>
      <c r="C3164" s="28" t="s">
        <v>470</v>
      </c>
      <c r="D3164" t="s">
        <v>336</v>
      </c>
      <c r="E3164" t="s">
        <v>2</v>
      </c>
      <c r="F3164" t="str">
        <f>INDEX(tbl_produits[Nom normalisé], MATCH(tbl_data[[#This Row],[Spécialité]], tbl_produits[Nom original], 0))</f>
        <v>CELESTENE CHRONODOSE 5,70 mg/ml, suspension injectable</v>
      </c>
      <c r="G3164" t="str">
        <f>INDEX(tbl_produits[Classe nom], MATCH(tbl_data[[#This Row],[NORM_Spécialité]], tbl_produits[Nom normalisé], 0))</f>
        <v>Hormones systémiques sauf hormones sexuelles et insulines</v>
      </c>
      <c r="H3164">
        <f>YEAR(tbl_data[[#This Row],[Date_rapport]])</f>
        <v>2022</v>
      </c>
      <c r="I3164" t="str">
        <f>INDEX(tbl_produits[Molécule extraite], MATCH(tbl_data[[#This Row],[NORM_Spécialité]], tbl_produits[Nom normalisé], 0))</f>
        <v>Bétaméthasone</v>
      </c>
      <c r="J3164" s="34">
        <f>DATE(LEFT(tbl_data[[#This Row],[Date_rapport]], 4), MID(tbl_data[[#This Row],[Date_rapport]], 6, 2), RIGHT(tbl_data[[#This Row],[Date_rapport]], 2))</f>
        <v>44682</v>
      </c>
    </row>
    <row r="3165" spans="1:10" x14ac:dyDescent="0.2">
      <c r="A3165" s="28" t="s">
        <v>2033</v>
      </c>
      <c r="B3165" t="s">
        <v>11</v>
      </c>
      <c r="C3165" s="28" t="s">
        <v>476</v>
      </c>
      <c r="D3165" t="s">
        <v>477</v>
      </c>
      <c r="E3165" t="s">
        <v>2</v>
      </c>
      <c r="F3165" t="str">
        <f>INDEX(tbl_produits[Nom normalisé], MATCH(tbl_data[[#This Row],[Spécialité]], tbl_produits[Nom original], 0))</f>
        <v>GAMMANORM 165 mg/ml, immunoglobuline humaine normale pour injection sous-cutanée</v>
      </c>
      <c r="G3165" t="str">
        <f>INDEX(tbl_produits[Classe nom], MATCH(tbl_data[[#This Row],[NORM_Spécialité]], tbl_produits[Nom normalisé], 0))</f>
        <v>Anti-infectieux à usage systémique</v>
      </c>
      <c r="H3165">
        <f>YEAR(tbl_data[[#This Row],[Date_rapport]])</f>
        <v>2022</v>
      </c>
      <c r="I3165" t="str">
        <f>INDEX(tbl_produits[Molécule extraite], MATCH(tbl_data[[#This Row],[NORM_Spécialité]], tbl_produits[Nom normalisé], 0))</f>
        <v>Immunoglobuline humaine normale</v>
      </c>
      <c r="J3165" s="34">
        <f>DATE(LEFT(tbl_data[[#This Row],[Date_rapport]], 4), MID(tbl_data[[#This Row],[Date_rapport]], 6, 2), RIGHT(tbl_data[[#This Row],[Date_rapport]], 2))</f>
        <v>44682</v>
      </c>
    </row>
    <row r="3166" spans="1:10" x14ac:dyDescent="0.2">
      <c r="A3166" s="28" t="s">
        <v>2033</v>
      </c>
      <c r="B3166" t="s">
        <v>9</v>
      </c>
      <c r="C3166" s="28" t="s">
        <v>488</v>
      </c>
      <c r="D3166" t="s">
        <v>302</v>
      </c>
      <c r="E3166" t="s">
        <v>2</v>
      </c>
      <c r="F3166" t="str">
        <f>INDEX(tbl_produits[Nom normalisé], MATCH(tbl_data[[#This Row],[Spécialité]], tbl_produits[Nom original], 0))</f>
        <v>ZIRABEV 25 mg/ml, solution à diluer pour perfusion</v>
      </c>
      <c r="G3166" t="str">
        <f>INDEX(tbl_produits[Classe nom], MATCH(tbl_data[[#This Row],[NORM_Spécialité]], tbl_produits[Nom normalisé], 0))</f>
        <v>Antinéoplasiques et immunomodulateurs</v>
      </c>
      <c r="H3166">
        <f>YEAR(tbl_data[[#This Row],[Date_rapport]])</f>
        <v>2022</v>
      </c>
      <c r="I3166" t="str">
        <f>INDEX(tbl_produits[Molécule extraite], MATCH(tbl_data[[#This Row],[NORM_Spécialité]], tbl_produits[Nom normalisé], 0))</f>
        <v>Bévacizumab</v>
      </c>
      <c r="J3166" s="34">
        <f>DATE(LEFT(tbl_data[[#This Row],[Date_rapport]], 4), MID(tbl_data[[#This Row],[Date_rapport]], 6, 2), RIGHT(tbl_data[[#This Row],[Date_rapport]], 2))</f>
        <v>44682</v>
      </c>
    </row>
    <row r="3167" spans="1:10" x14ac:dyDescent="0.2">
      <c r="A3167" s="28" t="s">
        <v>2033</v>
      </c>
      <c r="B3167" t="s">
        <v>3</v>
      </c>
      <c r="C3167" s="28" t="s">
        <v>489</v>
      </c>
      <c r="D3167" t="s">
        <v>491</v>
      </c>
      <c r="E3167" t="s">
        <v>2</v>
      </c>
      <c r="F3167" t="str">
        <f>INDEX(tbl_produits[Nom normalisé], MATCH(tbl_data[[#This Row],[Spécialité]], tbl_produits[Nom original], 0))</f>
        <v>CHLORURE DE POTASSIUM LAVOISIER 20 % (0,20 g/ml), solution à diluer pour perfusion</v>
      </c>
      <c r="G3167" t="str">
        <f>INDEX(tbl_produits[Classe nom], MATCH(tbl_data[[#This Row],[NORM_Spécialité]], tbl_produits[Nom normalisé], 0))</f>
        <v>Voies digestives et métabolisme</v>
      </c>
      <c r="H3167">
        <f>YEAR(tbl_data[[#This Row],[Date_rapport]])</f>
        <v>2022</v>
      </c>
      <c r="I3167" t="str">
        <f>INDEX(tbl_produits[Molécule extraite], MATCH(tbl_data[[#This Row],[NORM_Spécialité]], tbl_produits[Nom normalisé], 0))</f>
        <v>Potassium (chlorure de)</v>
      </c>
      <c r="J3167" s="34">
        <f>DATE(LEFT(tbl_data[[#This Row],[Date_rapport]], 4), MID(tbl_data[[#This Row],[Date_rapport]], 6, 2), RIGHT(tbl_data[[#This Row],[Date_rapport]], 2))</f>
        <v>44682</v>
      </c>
    </row>
    <row r="3168" spans="1:10" x14ac:dyDescent="0.2">
      <c r="A3168" s="28" t="s">
        <v>2033</v>
      </c>
      <c r="B3168" t="s">
        <v>3</v>
      </c>
      <c r="C3168" s="28" t="s">
        <v>493</v>
      </c>
      <c r="D3168" t="s">
        <v>182</v>
      </c>
      <c r="E3168" t="s">
        <v>343</v>
      </c>
      <c r="F3168" t="str">
        <f>INDEX(tbl_produits[Nom normalisé], MATCH(tbl_data[[#This Row],[Spécialité]], tbl_produits[Nom original], 0))</f>
        <v>ALYOSTAL VENIN DE GUEPE VESPULA 110 et 550 microgrammes, poudre et solvant pour solution injectable</v>
      </c>
      <c r="G3168" t="str">
        <f>INDEX(tbl_produits[Classe nom], MATCH(tbl_data[[#This Row],[NORM_Spécialité]], tbl_produits[Nom normalisé], 0))</f>
        <v>Divers</v>
      </c>
      <c r="H3168">
        <f>YEAR(tbl_data[[#This Row],[Date_rapport]])</f>
        <v>2022</v>
      </c>
      <c r="I3168" t="str">
        <f>INDEX(tbl_produits[Molécule extraite], MATCH(tbl_data[[#This Row],[NORM_Spécialité]], tbl_produits[Nom normalisé], 0))</f>
        <v>Guêpe Polistes (venin de)</v>
      </c>
      <c r="J3168" s="34">
        <f>DATE(LEFT(tbl_data[[#This Row],[Date_rapport]], 4), MID(tbl_data[[#This Row],[Date_rapport]], 6, 2), RIGHT(tbl_data[[#This Row],[Date_rapport]], 2))</f>
        <v>44682</v>
      </c>
    </row>
    <row r="3169" spans="1:10" x14ac:dyDescent="0.2">
      <c r="A3169" s="28" t="s">
        <v>2033</v>
      </c>
      <c r="B3169" t="s">
        <v>3</v>
      </c>
      <c r="C3169" s="28" t="s">
        <v>422</v>
      </c>
      <c r="D3169" t="s">
        <v>424</v>
      </c>
      <c r="E3169" t="s">
        <v>2</v>
      </c>
      <c r="F3169" t="str">
        <f>INDEX(tbl_produits[Nom normalisé], MATCH(tbl_data[[#This Row],[Spécialité]], tbl_produits[Nom original], 0))</f>
        <v>SULFATE DE MAGNESIUM LAVOISIER 15 POUR CENT (0,15 g/ml), solution injectable (I.V.) en ampoule – ampoule verre de 10 ml</v>
      </c>
      <c r="G3169" t="str">
        <f>INDEX(tbl_produits[Classe nom], MATCH(tbl_data[[#This Row],[NORM_Spécialité]], tbl_produits[Nom normalisé], 0))</f>
        <v>Voies digestives et métabolisme</v>
      </c>
      <c r="H3169">
        <f>YEAR(tbl_data[[#This Row],[Date_rapport]])</f>
        <v>2022</v>
      </c>
      <c r="I3169" t="str">
        <f>INDEX(tbl_produits[Molécule extraite], MATCH(tbl_data[[#This Row],[NORM_Spécialité]], tbl_produits[Nom normalisé], 0))</f>
        <v>Magnésium (Sulfate de)</v>
      </c>
      <c r="J3169" s="34">
        <f>DATE(LEFT(tbl_data[[#This Row],[Date_rapport]], 4), MID(tbl_data[[#This Row],[Date_rapport]], 6, 2), RIGHT(tbl_data[[#This Row],[Date_rapport]], 2))</f>
        <v>44682</v>
      </c>
    </row>
    <row r="3170" spans="1:10" x14ac:dyDescent="0.2">
      <c r="A3170" s="28" t="s">
        <v>2033</v>
      </c>
      <c r="B3170" t="s">
        <v>6</v>
      </c>
      <c r="C3170" s="28" t="s">
        <v>422</v>
      </c>
      <c r="D3170" t="s">
        <v>53</v>
      </c>
      <c r="E3170" t="s">
        <v>428</v>
      </c>
      <c r="F3170" t="str">
        <f>INDEX(tbl_produits[Nom normalisé], MATCH(tbl_data[[#This Row],[Spécialité]], tbl_produits[Nom original], 0))</f>
        <v>ALFALASTIN 33,33 mg/ml , poudre et solvant pour solution injectable</v>
      </c>
      <c r="G3170" t="str">
        <f>INDEX(tbl_produits[Classe nom], MATCH(tbl_data[[#This Row],[NORM_Spécialité]], tbl_produits[Nom normalisé], 0))</f>
        <v>Sang et organes hématopoïétiques</v>
      </c>
      <c r="H3170">
        <f>YEAR(tbl_data[[#This Row],[Date_rapport]])</f>
        <v>2022</v>
      </c>
      <c r="I3170" t="str">
        <f>INDEX(tbl_produits[Molécule extraite], MATCH(tbl_data[[#This Row],[NORM_Spécialité]], tbl_produits[Nom normalisé], 0))</f>
        <v>Alpha-1 antitrypsine</v>
      </c>
      <c r="J3170" s="34">
        <f>DATE(LEFT(tbl_data[[#This Row],[Date_rapport]], 4), MID(tbl_data[[#This Row],[Date_rapport]], 6, 2), RIGHT(tbl_data[[#This Row],[Date_rapport]], 2))</f>
        <v>44682</v>
      </c>
    </row>
    <row r="3171" spans="1:10" x14ac:dyDescent="0.2">
      <c r="A3171" s="28" t="s">
        <v>2033</v>
      </c>
      <c r="B3171" t="s">
        <v>3</v>
      </c>
      <c r="C3171" s="28" t="s">
        <v>422</v>
      </c>
      <c r="D3171" t="s">
        <v>426</v>
      </c>
      <c r="E3171" t="s">
        <v>2</v>
      </c>
      <c r="F3171" t="str">
        <f>INDEX(tbl_produits[Nom normalisé], MATCH(tbl_data[[#This Row],[Spécialité]], tbl_produits[Nom original], 0))</f>
        <v>GLUCOSE 30% Lavoisier, solution injectable en ampoule de verre de 10 ml</v>
      </c>
      <c r="G3171" t="str">
        <f>INDEX(tbl_produits[Classe nom], MATCH(tbl_data[[#This Row],[NORM_Spécialité]], tbl_produits[Nom normalisé], 0))</f>
        <v>Voies digestives et métabolisme</v>
      </c>
      <c r="H3171">
        <f>YEAR(tbl_data[[#This Row],[Date_rapport]])</f>
        <v>2022</v>
      </c>
      <c r="I3171" t="str">
        <f>INDEX(tbl_produits[Molécule extraite], MATCH(tbl_data[[#This Row],[NORM_Spécialité]], tbl_produits[Nom normalisé], 0))</f>
        <v>Glucose monohydraté</v>
      </c>
      <c r="J3171" s="34">
        <f>DATE(LEFT(tbl_data[[#This Row],[Date_rapport]], 4), MID(tbl_data[[#This Row],[Date_rapport]], 6, 2), RIGHT(tbl_data[[#This Row],[Date_rapport]], 2))</f>
        <v>44682</v>
      </c>
    </row>
    <row r="3172" spans="1:10" x14ac:dyDescent="0.2">
      <c r="A3172" s="28" t="s">
        <v>2033</v>
      </c>
      <c r="B3172" t="s">
        <v>3</v>
      </c>
      <c r="C3172" s="28" t="s">
        <v>422</v>
      </c>
      <c r="D3172" t="s">
        <v>427</v>
      </c>
      <c r="E3172" t="s">
        <v>2</v>
      </c>
      <c r="F3172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3172" t="str">
        <f>INDEX(tbl_produits[Classe nom], MATCH(tbl_data[[#This Row],[NORM_Spécialité]], tbl_produits[Nom normalisé], 0))</f>
        <v>Voies digestives et métabolisme</v>
      </c>
      <c r="H3172">
        <f>YEAR(tbl_data[[#This Row],[Date_rapport]])</f>
        <v>2022</v>
      </c>
      <c r="I3172" t="str">
        <f>INDEX(tbl_produits[Molécule extraite], MATCH(tbl_data[[#This Row],[NORM_Spécialité]], tbl_produits[Nom normalisé], 0))</f>
        <v>Potassium (chlorure de)</v>
      </c>
      <c r="J3172" s="34">
        <f>DATE(LEFT(tbl_data[[#This Row],[Date_rapport]], 4), MID(tbl_data[[#This Row],[Date_rapport]], 6, 2), RIGHT(tbl_data[[#This Row],[Date_rapport]], 2))</f>
        <v>44682</v>
      </c>
    </row>
    <row r="3173" spans="1:10" x14ac:dyDescent="0.2">
      <c r="A3173" s="28" t="s">
        <v>2033</v>
      </c>
      <c r="B3173" t="s">
        <v>6</v>
      </c>
      <c r="C3173" s="28" t="s">
        <v>428</v>
      </c>
      <c r="D3173" t="s">
        <v>190</v>
      </c>
      <c r="E3173" t="s">
        <v>428</v>
      </c>
      <c r="F3173" t="str">
        <f>INDEX(tbl_produits[Nom normalisé], MATCH(tbl_data[[#This Row],[Spécialité]], tbl_produits[Nom original], 0))</f>
        <v>PROGESTERONE RETARD PHARLON 500 mg/2 ml, solution injectable IM en ampoule</v>
      </c>
      <c r="G3173" t="str">
        <f>INDEX(tbl_produits[Classe nom], MATCH(tbl_data[[#This Row],[NORM_Spécialité]], tbl_produits[Nom normalisé], 0))</f>
        <v>Système génito-urinaire et hormones sexuelles</v>
      </c>
      <c r="H3173">
        <f>YEAR(tbl_data[[#This Row],[Date_rapport]])</f>
        <v>2022</v>
      </c>
      <c r="I3173" t="str">
        <f>INDEX(tbl_produits[Molécule extraite], MATCH(tbl_data[[#This Row],[NORM_Spécialité]], tbl_produits[Nom normalisé], 0))</f>
        <v>Progestérone</v>
      </c>
      <c r="J3173" s="34">
        <f>DATE(LEFT(tbl_data[[#This Row],[Date_rapport]], 4), MID(tbl_data[[#This Row],[Date_rapport]], 6, 2), RIGHT(tbl_data[[#This Row],[Date_rapport]], 2))</f>
        <v>44682</v>
      </c>
    </row>
    <row r="3174" spans="1:10" x14ac:dyDescent="0.2">
      <c r="A3174" s="28" t="s">
        <v>2033</v>
      </c>
      <c r="B3174" t="s">
        <v>6</v>
      </c>
      <c r="C3174" s="28" t="s">
        <v>429</v>
      </c>
      <c r="D3174" t="s">
        <v>278</v>
      </c>
      <c r="E3174" t="s">
        <v>343</v>
      </c>
      <c r="F3174" t="str">
        <f>INDEX(tbl_produits[Nom normalisé], MATCH(tbl_data[[#This Row],[Spécialité]], tbl_produits[Nom original], 0))</f>
        <v>ISENTRESS 100 mg, granulés pour suspension buvable</v>
      </c>
      <c r="G3174" t="str">
        <f>INDEX(tbl_produits[Classe nom], MATCH(tbl_data[[#This Row],[NORM_Spécialité]], tbl_produits[Nom normalisé], 0))</f>
        <v>Anti-infectieux à usage systémique</v>
      </c>
      <c r="H3174">
        <f>YEAR(tbl_data[[#This Row],[Date_rapport]])</f>
        <v>2022</v>
      </c>
      <c r="I3174" t="str">
        <f>INDEX(tbl_produits[Molécule extraite], MATCH(tbl_data[[#This Row],[NORM_Spécialité]], tbl_produits[Nom normalisé], 0))</f>
        <v>Raltégravir</v>
      </c>
      <c r="J3174" s="34">
        <f>DATE(LEFT(tbl_data[[#This Row],[Date_rapport]], 4), MID(tbl_data[[#This Row],[Date_rapport]], 6, 2), RIGHT(tbl_data[[#This Row],[Date_rapport]], 2))</f>
        <v>44682</v>
      </c>
    </row>
    <row r="3175" spans="1:10" x14ac:dyDescent="0.2">
      <c r="A3175" s="28" t="s">
        <v>2033</v>
      </c>
      <c r="B3175" t="s">
        <v>9</v>
      </c>
      <c r="C3175" s="28" t="s">
        <v>430</v>
      </c>
      <c r="D3175" t="s">
        <v>431</v>
      </c>
      <c r="E3175" t="s">
        <v>2</v>
      </c>
      <c r="F3175" t="str">
        <f>INDEX(tbl_produits[Nom normalisé], MATCH(tbl_data[[#This Row],[Spécialité]], tbl_produits[Nom original], 0))</f>
        <v>TIGREAT 2,5 mg, comprimés pelliculés</v>
      </c>
      <c r="G3175" t="str">
        <f>INDEX(tbl_produits[Classe nom], MATCH(tbl_data[[#This Row],[NORM_Spécialité]], tbl_produits[Nom normalisé], 0))</f>
        <v>Anti-infectieux à usage systémique</v>
      </c>
      <c r="H3175">
        <f>YEAR(tbl_data[[#This Row],[Date_rapport]])</f>
        <v>2022</v>
      </c>
      <c r="I3175" t="str">
        <f>INDEX(tbl_produits[Molécule extraite], MATCH(tbl_data[[#This Row],[NORM_Spécialité]], tbl_produits[Nom normalisé], 0))</f>
        <v>Tigécycline</v>
      </c>
      <c r="J3175" s="34">
        <f>DATE(LEFT(tbl_data[[#This Row],[Date_rapport]], 4), MID(tbl_data[[#This Row],[Date_rapport]], 6, 2), RIGHT(tbl_data[[#This Row],[Date_rapport]], 2))</f>
        <v>44682</v>
      </c>
    </row>
    <row r="3176" spans="1:10" x14ac:dyDescent="0.2">
      <c r="A3176" s="28" t="s">
        <v>2033</v>
      </c>
      <c r="B3176" t="s">
        <v>11</v>
      </c>
      <c r="C3176" s="28" t="s">
        <v>430</v>
      </c>
      <c r="D3176" t="s">
        <v>404</v>
      </c>
      <c r="E3176" t="s">
        <v>2</v>
      </c>
      <c r="F3176" t="str">
        <f>INDEX(tbl_produits[Nom normalisé], MATCH(tbl_data[[#This Row],[Spécialité]], tbl_produits[Nom original], 0))</f>
        <v>RIBAVIRINE BIOGARAN 200 mg/400 mg, comprimé pelliculé</v>
      </c>
      <c r="G3176" t="str">
        <f>INDEX(tbl_produits[Classe nom], MATCH(tbl_data[[#This Row],[NORM_Spécialité]], tbl_produits[Nom normalisé], 0))</f>
        <v>Anti-infectieux à usage systémique</v>
      </c>
      <c r="H3176">
        <f>YEAR(tbl_data[[#This Row],[Date_rapport]])</f>
        <v>2022</v>
      </c>
      <c r="I3176" t="str">
        <f>INDEX(tbl_produits[Molécule extraite], MATCH(tbl_data[[#This Row],[NORM_Spécialité]], tbl_produits[Nom normalisé], 0))</f>
        <v>Ribavirine</v>
      </c>
      <c r="J3176" s="34">
        <f>DATE(LEFT(tbl_data[[#This Row],[Date_rapport]], 4), MID(tbl_data[[#This Row],[Date_rapport]], 6, 2), RIGHT(tbl_data[[#This Row],[Date_rapport]], 2))</f>
        <v>44682</v>
      </c>
    </row>
    <row r="3177" spans="1:10" x14ac:dyDescent="0.2">
      <c r="A3177" s="28" t="s">
        <v>2033</v>
      </c>
      <c r="B3177" t="s">
        <v>6</v>
      </c>
      <c r="C3177" s="28" t="s">
        <v>432</v>
      </c>
      <c r="D3177" t="s">
        <v>239</v>
      </c>
      <c r="E3177" t="s">
        <v>377</v>
      </c>
      <c r="F3177" t="str">
        <f>INDEX(tbl_produits[Nom normalisé], MATCH(tbl_data[[#This Row],[Spécialité]], tbl_produits[Nom original], 0))</f>
        <v>VORICONAZOLE OHRE PHARMA 200 mg, poudre pour solution pour perfusion</v>
      </c>
      <c r="G3177" t="str">
        <f>INDEX(tbl_produits[Classe nom], MATCH(tbl_data[[#This Row],[NORM_Spécialité]], tbl_produits[Nom normalisé], 0))</f>
        <v>Anti-infectieux à usage systémique</v>
      </c>
      <c r="H3177">
        <f>YEAR(tbl_data[[#This Row],[Date_rapport]])</f>
        <v>2022</v>
      </c>
      <c r="I3177" t="str">
        <f>INDEX(tbl_produits[Molécule extraite], MATCH(tbl_data[[#This Row],[NORM_Spécialité]], tbl_produits[Nom normalisé], 0))</f>
        <v>Voriconazole</v>
      </c>
      <c r="J3177" s="34">
        <f>DATE(LEFT(tbl_data[[#This Row],[Date_rapport]], 4), MID(tbl_data[[#This Row],[Date_rapport]], 6, 2), RIGHT(tbl_data[[#This Row],[Date_rapport]], 2))</f>
        <v>44682</v>
      </c>
    </row>
    <row r="3178" spans="1:10" x14ac:dyDescent="0.2">
      <c r="A3178" s="28" t="s">
        <v>2033</v>
      </c>
      <c r="B3178" t="s">
        <v>9</v>
      </c>
      <c r="C3178" s="28" t="s">
        <v>432</v>
      </c>
      <c r="D3178" t="s">
        <v>433</v>
      </c>
      <c r="E3178" t="s">
        <v>2</v>
      </c>
      <c r="F3178" t="str">
        <f>INDEX(tbl_produits[Nom normalisé], MATCH(tbl_data[[#This Row],[Spécialité]], tbl_produits[Nom original], 0))</f>
        <v>BRICANYL 0,5 mg/1 ml, solution injectable en ampoule</v>
      </c>
      <c r="G3178" t="str">
        <f>INDEX(tbl_produits[Classe nom], MATCH(tbl_data[[#This Row],[NORM_Spécialité]], tbl_produits[Nom normalisé], 0))</f>
        <v>Système respiratoire</v>
      </c>
      <c r="H3178">
        <f>YEAR(tbl_data[[#This Row],[Date_rapport]])</f>
        <v>2022</v>
      </c>
      <c r="I3178" t="str">
        <f>INDEX(tbl_produits[Molécule extraite], MATCH(tbl_data[[#This Row],[NORM_Spécialité]], tbl_produits[Nom normalisé], 0))</f>
        <v>Terbutaline</v>
      </c>
      <c r="J3178" s="34">
        <f>DATE(LEFT(tbl_data[[#This Row],[Date_rapport]], 4), MID(tbl_data[[#This Row],[Date_rapport]], 6, 2), RIGHT(tbl_data[[#This Row],[Date_rapport]], 2))</f>
        <v>44682</v>
      </c>
    </row>
    <row r="3179" spans="1:10" x14ac:dyDescent="0.2">
      <c r="A3179" s="28" t="s">
        <v>2033</v>
      </c>
      <c r="B3179" t="s">
        <v>9</v>
      </c>
      <c r="C3179" s="28" t="s">
        <v>393</v>
      </c>
      <c r="D3179" t="s">
        <v>372</v>
      </c>
      <c r="E3179" t="s">
        <v>2</v>
      </c>
      <c r="F3179" t="str">
        <f>INDEX(tbl_produits[Nom normalisé], MATCH(tbl_data[[#This Row],[Spécialité]], tbl_produits[Nom original], 0))</f>
        <v>NOVORAPID PUMPCART 100 unités/ml, solution injectable en cartouche</v>
      </c>
      <c r="G3179" t="str">
        <f>INDEX(tbl_produits[Classe nom], MATCH(tbl_data[[#This Row],[NORM_Spécialité]], tbl_produits[Nom normalisé], 0))</f>
        <v>Voies digestives et métabolisme</v>
      </c>
      <c r="H3179">
        <f>YEAR(tbl_data[[#This Row],[Date_rapport]])</f>
        <v>2022</v>
      </c>
      <c r="I3179" t="str">
        <f>INDEX(tbl_produits[Molécule extraite], MATCH(tbl_data[[#This Row],[NORM_Spécialité]], tbl_produits[Nom normalisé], 0))</f>
        <v>Insuline (Aspartate)</v>
      </c>
      <c r="J3179" s="34">
        <f>DATE(LEFT(tbl_data[[#This Row],[Date_rapport]], 4), MID(tbl_data[[#This Row],[Date_rapport]], 6, 2), RIGHT(tbl_data[[#This Row],[Date_rapport]], 2))</f>
        <v>44682</v>
      </c>
    </row>
    <row r="3180" spans="1:10" x14ac:dyDescent="0.2">
      <c r="A3180" s="28" t="s">
        <v>2033</v>
      </c>
      <c r="B3180" t="s">
        <v>9</v>
      </c>
      <c r="C3180" s="28" t="s">
        <v>396</v>
      </c>
      <c r="D3180" t="s">
        <v>397</v>
      </c>
      <c r="E3180" t="s">
        <v>2</v>
      </c>
      <c r="F3180" t="str">
        <f>INDEX(tbl_produits[Nom normalisé], MATCH(tbl_data[[#This Row],[Spécialité]], tbl_produits[Nom original], 0))</f>
        <v>SOLUPRED 5 mg et 20 mg, comprimé orodispersible</v>
      </c>
      <c r="G3180" t="str">
        <f>INDEX(tbl_produits[Classe nom], MATCH(tbl_data[[#This Row],[NORM_Spécialité]], tbl_produits[Nom normalisé], 0))</f>
        <v>Hormones systémiques sauf hormones sexuelles et insulines</v>
      </c>
      <c r="H3180">
        <f>YEAR(tbl_data[[#This Row],[Date_rapport]])</f>
        <v>2022</v>
      </c>
      <c r="I3180" t="str">
        <f>INDEX(tbl_produits[Molécule extraite], MATCH(tbl_data[[#This Row],[NORM_Spécialité]], tbl_produits[Nom normalisé], 0))</f>
        <v>Prednisolone</v>
      </c>
      <c r="J3180" s="34">
        <f>DATE(LEFT(tbl_data[[#This Row],[Date_rapport]], 4), MID(tbl_data[[#This Row],[Date_rapport]], 6, 2), RIGHT(tbl_data[[#This Row],[Date_rapport]], 2))</f>
        <v>44682</v>
      </c>
    </row>
    <row r="3181" spans="1:10" x14ac:dyDescent="0.2">
      <c r="A3181" s="28" t="s">
        <v>2033</v>
      </c>
      <c r="B3181" t="s">
        <v>9</v>
      </c>
      <c r="C3181" s="28" t="s">
        <v>396</v>
      </c>
      <c r="D3181" t="s">
        <v>398</v>
      </c>
      <c r="E3181" t="s">
        <v>2</v>
      </c>
      <c r="F3181" t="str">
        <f>INDEX(tbl_produits[Nom normalisé], MATCH(tbl_data[[#This Row],[Spécialité]], tbl_produits[Nom original], 0))</f>
        <v>PREDNISOLONE SANDOZ 20 mg, comprimé orodispersible</v>
      </c>
      <c r="G3181" t="str">
        <f>INDEX(tbl_produits[Classe nom], MATCH(tbl_data[[#This Row],[NORM_Spécialité]], tbl_produits[Nom normalisé], 0))</f>
        <v>Hormones systémiques sauf hormones sexuelles et insulines</v>
      </c>
      <c r="H3181">
        <f>YEAR(tbl_data[[#This Row],[Date_rapport]])</f>
        <v>2022</v>
      </c>
      <c r="I3181" t="str">
        <f>INDEX(tbl_produits[Molécule extraite], MATCH(tbl_data[[#This Row],[NORM_Spécialité]], tbl_produits[Nom normalisé], 0))</f>
        <v>Prednisolone (métasulfobenzoate sodique de)</v>
      </c>
      <c r="J3181" s="34">
        <f>DATE(LEFT(tbl_data[[#This Row],[Date_rapport]], 4), MID(tbl_data[[#This Row],[Date_rapport]], 6, 2), RIGHT(tbl_data[[#This Row],[Date_rapport]], 2))</f>
        <v>44682</v>
      </c>
    </row>
    <row r="3182" spans="1:10" x14ac:dyDescent="0.2">
      <c r="A3182" s="28" t="s">
        <v>2033</v>
      </c>
      <c r="B3182" t="s">
        <v>9</v>
      </c>
      <c r="C3182" s="28" t="s">
        <v>396</v>
      </c>
      <c r="D3182" t="s">
        <v>399</v>
      </c>
      <c r="E3182" t="s">
        <v>2</v>
      </c>
      <c r="F3182" t="str">
        <f>INDEX(tbl_produits[Nom normalisé], MATCH(tbl_data[[#This Row],[Spécialité]], tbl_produits[Nom original], 0))</f>
        <v>PREDNISOLONE BIOGARAN 20 mg, comprimé orodispersible</v>
      </c>
      <c r="G3182" t="str">
        <f>INDEX(tbl_produits[Classe nom], MATCH(tbl_data[[#This Row],[NORM_Spécialité]], tbl_produits[Nom normalisé], 0))</f>
        <v>Hormones systémiques sauf hormones sexuelles et insulines</v>
      </c>
      <c r="H3182">
        <f>YEAR(tbl_data[[#This Row],[Date_rapport]])</f>
        <v>2022</v>
      </c>
      <c r="I3182" t="str">
        <f>INDEX(tbl_produits[Molécule extraite], MATCH(tbl_data[[#This Row],[NORM_Spécialité]], tbl_produits[Nom normalisé], 0))</f>
        <v>Prednisolone (métasulfobenzoate sodique de)</v>
      </c>
      <c r="J3182" s="34">
        <f>DATE(LEFT(tbl_data[[#This Row],[Date_rapport]], 4), MID(tbl_data[[#This Row],[Date_rapport]], 6, 2), RIGHT(tbl_data[[#This Row],[Date_rapport]], 2))</f>
        <v>44682</v>
      </c>
    </row>
    <row r="3183" spans="1:10" x14ac:dyDescent="0.2">
      <c r="A3183" s="28" t="s">
        <v>2033</v>
      </c>
      <c r="B3183" t="s">
        <v>6</v>
      </c>
      <c r="C3183" s="28" t="s">
        <v>402</v>
      </c>
      <c r="D3183" t="s">
        <v>338</v>
      </c>
      <c r="E3183" t="s">
        <v>403</v>
      </c>
      <c r="F3183" t="str">
        <f>INDEX(tbl_produits[Nom normalisé], MATCH(tbl_data[[#This Row],[Spécialité]], tbl_produits[Nom original], 0))</f>
        <v>SCOPOLAMINE COOPER 0,5 mg/2 ml, solution injectable</v>
      </c>
      <c r="G3183" t="str">
        <f>INDEX(tbl_produits[Classe nom], MATCH(tbl_data[[#This Row],[NORM_Spécialité]], tbl_produits[Nom normalisé], 0))</f>
        <v>Voies digestives et métabolisme</v>
      </c>
      <c r="H3183">
        <f>YEAR(tbl_data[[#This Row],[Date_rapport]])</f>
        <v>2022</v>
      </c>
      <c r="I3183" t="str">
        <f>INDEX(tbl_produits[Molécule extraite], MATCH(tbl_data[[#This Row],[NORM_Spécialité]], tbl_produits[Nom normalisé], 0))</f>
        <v>Scopolamine</v>
      </c>
      <c r="J3183" s="34">
        <f>DATE(LEFT(tbl_data[[#This Row],[Date_rapport]], 4), MID(tbl_data[[#This Row],[Date_rapport]], 6, 2), RIGHT(tbl_data[[#This Row],[Date_rapport]], 2))</f>
        <v>44682</v>
      </c>
    </row>
    <row r="3184" spans="1:10" x14ac:dyDescent="0.2">
      <c r="A3184" s="28" t="s">
        <v>2033</v>
      </c>
      <c r="B3184" t="s">
        <v>6</v>
      </c>
      <c r="C3184" s="28" t="s">
        <v>403</v>
      </c>
      <c r="D3184" t="s">
        <v>81</v>
      </c>
      <c r="E3184" t="s">
        <v>281</v>
      </c>
      <c r="F3184" t="str">
        <f>INDEX(tbl_produits[Nom normalisé], MATCH(tbl_data[[#This Row],[Spécialité]], tbl_produits[Nom original], 0))</f>
        <v>ACLOTINE 100 UI/mL , poudre et solvant pour solution injectable, format 1000 UI</v>
      </c>
      <c r="G3184" t="str">
        <f>INDEX(tbl_produits[Classe nom], MATCH(tbl_data[[#This Row],[NORM_Spécialité]], tbl_produits[Nom normalisé], 0))</f>
        <v>Sang et organes hématopoïétiques</v>
      </c>
      <c r="H3184">
        <f>YEAR(tbl_data[[#This Row],[Date_rapport]])</f>
        <v>2022</v>
      </c>
      <c r="I3184" t="str">
        <f>INDEX(tbl_produits[Molécule extraite], MATCH(tbl_data[[#This Row],[NORM_Spécialité]], tbl_produits[Nom normalisé], 0))</f>
        <v>Antithrombine humaine</v>
      </c>
      <c r="J3184" s="34">
        <f>DATE(LEFT(tbl_data[[#This Row],[Date_rapport]], 4), MID(tbl_data[[#This Row],[Date_rapport]], 6, 2), RIGHT(tbl_data[[#This Row],[Date_rapport]], 2))</f>
        <v>44682</v>
      </c>
    </row>
    <row r="3185" spans="1:10" x14ac:dyDescent="0.2">
      <c r="A3185" s="28" t="s">
        <v>2033</v>
      </c>
      <c r="B3185" t="s">
        <v>3</v>
      </c>
      <c r="C3185" s="28" t="s">
        <v>406</v>
      </c>
      <c r="D3185" t="s">
        <v>407</v>
      </c>
      <c r="E3185" t="s">
        <v>2</v>
      </c>
      <c r="F3185" t="str">
        <f>INDEX(tbl_produits[Nom normalisé], MATCH(tbl_data[[#This Row],[Spécialité]], tbl_produits[Nom original], 0))</f>
        <v>RIFADINE 300 mg, gélule</v>
      </c>
      <c r="G3185" t="str">
        <f>INDEX(tbl_produits[Classe nom], MATCH(tbl_data[[#This Row],[NORM_Spécialité]], tbl_produits[Nom normalisé], 0))</f>
        <v>Anti-infectieux à usage systémique</v>
      </c>
      <c r="H3185">
        <f>YEAR(tbl_data[[#This Row],[Date_rapport]])</f>
        <v>2022</v>
      </c>
      <c r="I3185" t="str">
        <f>INDEX(tbl_produits[Molécule extraite], MATCH(tbl_data[[#This Row],[NORM_Spécialité]], tbl_produits[Nom normalisé], 0))</f>
        <v>Rifampicine sodique</v>
      </c>
      <c r="J3185" s="34">
        <f>DATE(LEFT(tbl_data[[#This Row],[Date_rapport]], 4), MID(tbl_data[[#This Row],[Date_rapport]], 6, 2), RIGHT(tbl_data[[#This Row],[Date_rapport]], 2))</f>
        <v>44682</v>
      </c>
    </row>
    <row r="3186" spans="1:10" x14ac:dyDescent="0.2">
      <c r="A3186" s="28" t="s">
        <v>2033</v>
      </c>
      <c r="B3186" t="s">
        <v>6</v>
      </c>
      <c r="C3186" s="28" t="s">
        <v>408</v>
      </c>
      <c r="D3186" t="s">
        <v>118</v>
      </c>
      <c r="E3186" t="s">
        <v>408</v>
      </c>
      <c r="F3186" t="str">
        <f>INDEX(tbl_produits[Nom normalisé], MATCH(tbl_data[[#This Row],[Spécialité]], tbl_produits[Nom original], 0))</f>
        <v>ALENDRONATE 10 mg, comprimé</v>
      </c>
      <c r="G3186" t="str">
        <f>INDEX(tbl_produits[Classe nom], MATCH(tbl_data[[#This Row],[NORM_Spécialité]], tbl_produits[Nom normalisé], 0))</f>
        <v xml:space="preserve">Système musculo-squelettique </v>
      </c>
      <c r="H3186">
        <f>YEAR(tbl_data[[#This Row],[Date_rapport]])</f>
        <v>2022</v>
      </c>
      <c r="I3186" t="str">
        <f>INDEX(tbl_produits[Molécule extraite], MATCH(tbl_data[[#This Row],[NORM_Spécialité]], tbl_produits[Nom normalisé], 0))</f>
        <v>Acide alendronique</v>
      </c>
      <c r="J3186" s="34">
        <f>DATE(LEFT(tbl_data[[#This Row],[Date_rapport]], 4), MID(tbl_data[[#This Row],[Date_rapport]], 6, 2), RIGHT(tbl_data[[#This Row],[Date_rapport]], 2))</f>
        <v>44682</v>
      </c>
    </row>
    <row r="3187" spans="1:10" x14ac:dyDescent="0.2">
      <c r="A3187" s="28" t="s">
        <v>2033</v>
      </c>
      <c r="B3187" t="s">
        <v>9</v>
      </c>
      <c r="C3187" s="28" t="s">
        <v>409</v>
      </c>
      <c r="D3187" t="s">
        <v>305</v>
      </c>
      <c r="E3187" t="s">
        <v>2</v>
      </c>
      <c r="F3187" t="str">
        <f>INDEX(tbl_produits[Nom normalisé], MATCH(tbl_data[[#This Row],[Spécialité]], tbl_produits[Nom original], 0))</f>
        <v>ROACTEMRA 20 mg/ml, solution à diluer pour perfusion</v>
      </c>
      <c r="G3187" t="str">
        <f>INDEX(tbl_produits[Classe nom], MATCH(tbl_data[[#This Row],[NORM_Spécialité]], tbl_produits[Nom normalisé], 0))</f>
        <v>Antinéoplasiques et immunomodulateurs</v>
      </c>
      <c r="H3187">
        <f>YEAR(tbl_data[[#This Row],[Date_rapport]])</f>
        <v>2022</v>
      </c>
      <c r="I3187" t="str">
        <f>INDEX(tbl_produits[Molécule extraite], MATCH(tbl_data[[#This Row],[NORM_Spécialité]], tbl_produits[Nom normalisé], 0))</f>
        <v>Tocilizumab</v>
      </c>
      <c r="J3187" s="34">
        <f>DATE(LEFT(tbl_data[[#This Row],[Date_rapport]], 4), MID(tbl_data[[#This Row],[Date_rapport]], 6, 2), RIGHT(tbl_data[[#This Row],[Date_rapport]], 2))</f>
        <v>44682</v>
      </c>
    </row>
    <row r="3188" spans="1:10" x14ac:dyDescent="0.2">
      <c r="A3188" s="28" t="s">
        <v>2033</v>
      </c>
      <c r="B3188" t="s">
        <v>9</v>
      </c>
      <c r="C3188" s="28" t="s">
        <v>409</v>
      </c>
      <c r="D3188" t="s">
        <v>334</v>
      </c>
      <c r="E3188" t="s">
        <v>2</v>
      </c>
      <c r="F3188" t="str">
        <f>INDEX(tbl_produits[Nom normalisé], MATCH(tbl_data[[#This Row],[Spécialité]], tbl_produits[Nom original], 0))</f>
        <v>ROACTEMRA 162 mg, solution injectable en seringue préremplie</v>
      </c>
      <c r="G3188" t="str">
        <f>INDEX(tbl_produits[Classe nom], MATCH(tbl_data[[#This Row],[NORM_Spécialité]], tbl_produits[Nom normalisé], 0))</f>
        <v>Antinéoplasiques et immunomodulateurs</v>
      </c>
      <c r="H3188">
        <f>YEAR(tbl_data[[#This Row],[Date_rapport]])</f>
        <v>2022</v>
      </c>
      <c r="I3188" t="str">
        <f>INDEX(tbl_produits[Molécule extraite], MATCH(tbl_data[[#This Row],[NORM_Spécialité]], tbl_produits[Nom normalisé], 0))</f>
        <v>Tocilizumab</v>
      </c>
      <c r="J3188" s="34">
        <f>DATE(LEFT(tbl_data[[#This Row],[Date_rapport]], 4), MID(tbl_data[[#This Row],[Date_rapport]], 6, 2), RIGHT(tbl_data[[#This Row],[Date_rapport]], 2))</f>
        <v>44682</v>
      </c>
    </row>
    <row r="3189" spans="1:10" x14ac:dyDescent="0.2">
      <c r="A3189" s="28" t="s">
        <v>2033</v>
      </c>
      <c r="B3189" t="s">
        <v>9</v>
      </c>
      <c r="C3189" s="28" t="s">
        <v>409</v>
      </c>
      <c r="D3189" t="s">
        <v>324</v>
      </c>
      <c r="E3189" t="s">
        <v>2</v>
      </c>
      <c r="F3189" t="str">
        <f>INDEX(tbl_produits[Nom normalisé], MATCH(tbl_data[[#This Row],[Spécialité]], tbl_produits[Nom original], 0))</f>
        <v>ROACTEMRA 162 mg,  solution injectable en stylo prérempli</v>
      </c>
      <c r="G3189" t="str">
        <f>INDEX(tbl_produits[Classe nom], MATCH(tbl_data[[#This Row],[NORM_Spécialité]], tbl_produits[Nom normalisé], 0))</f>
        <v>Antinéoplasiques et immunomodulateurs</v>
      </c>
      <c r="H3189">
        <f>YEAR(tbl_data[[#This Row],[Date_rapport]])</f>
        <v>2022</v>
      </c>
      <c r="I3189" t="str">
        <f>INDEX(tbl_produits[Molécule extraite], MATCH(tbl_data[[#This Row],[NORM_Spécialité]], tbl_produits[Nom normalisé], 0))</f>
        <v>Tocilizumab</v>
      </c>
      <c r="J3189" s="34">
        <f>DATE(LEFT(tbl_data[[#This Row],[Date_rapport]], 4), MID(tbl_data[[#This Row],[Date_rapport]], 6, 2), RIGHT(tbl_data[[#This Row],[Date_rapport]], 2))</f>
        <v>44682</v>
      </c>
    </row>
    <row r="3190" spans="1:10" x14ac:dyDescent="0.2">
      <c r="A3190" s="28" t="s">
        <v>2033</v>
      </c>
      <c r="B3190" t="s">
        <v>6</v>
      </c>
      <c r="C3190" s="28" t="s">
        <v>410</v>
      </c>
      <c r="D3190" t="s">
        <v>179</v>
      </c>
      <c r="E3190" t="s">
        <v>410</v>
      </c>
      <c r="F3190" t="str">
        <f>INDEX(tbl_produits[Nom normalisé], MATCH(tbl_data[[#This Row],[Spécialité]], tbl_produits[Nom original], 0))</f>
        <v>RESITUNE 100 mg  Comprimé gastro-résistant Flacon de 30 et Flacon de 90</v>
      </c>
      <c r="G3190" t="str">
        <f>INDEX(tbl_produits[Classe nom], MATCH(tbl_data[[#This Row],[NORM_Spécialité]], tbl_produits[Nom normalisé], 0))</f>
        <v>Sang et organes hématopoïétiques</v>
      </c>
      <c r="H3190">
        <f>YEAR(tbl_data[[#This Row],[Date_rapport]])</f>
        <v>2022</v>
      </c>
      <c r="I3190" t="str">
        <f>INDEX(tbl_produits[Molécule extraite], MATCH(tbl_data[[#This Row],[NORM_Spécialité]], tbl_produits[Nom normalisé], 0))</f>
        <v>Acide acétylsalicylique</v>
      </c>
      <c r="J3190" s="34">
        <f>DATE(LEFT(tbl_data[[#This Row],[Date_rapport]], 4), MID(tbl_data[[#This Row],[Date_rapport]], 6, 2), RIGHT(tbl_data[[#This Row],[Date_rapport]], 2))</f>
        <v>44682</v>
      </c>
    </row>
    <row r="3191" spans="1:10" x14ac:dyDescent="0.2">
      <c r="A3191" s="28" t="s">
        <v>2033</v>
      </c>
      <c r="B3191" t="s">
        <v>6</v>
      </c>
      <c r="C3191" s="28" t="s">
        <v>410</v>
      </c>
      <c r="D3191" t="s">
        <v>193</v>
      </c>
      <c r="E3191" t="s">
        <v>410</v>
      </c>
      <c r="F3191" t="str">
        <f>INDEX(tbl_produits[Nom normalisé], MATCH(tbl_data[[#This Row],[Spécialité]], tbl_produits[Nom original], 0))</f>
        <v>RESITUNE 75 mg  Comprimé gastro-résistant Flacon de 30 et Flacon de 90</v>
      </c>
      <c r="G3191" t="str">
        <f>INDEX(tbl_produits[Classe nom], MATCH(tbl_data[[#This Row],[NORM_Spécialité]], tbl_produits[Nom normalisé], 0))</f>
        <v>Sang et organes hématopoïétiques</v>
      </c>
      <c r="H3191">
        <f>YEAR(tbl_data[[#This Row],[Date_rapport]])</f>
        <v>2022</v>
      </c>
      <c r="I3191" t="str">
        <f>INDEX(tbl_produits[Molécule extraite], MATCH(tbl_data[[#This Row],[NORM_Spécialité]], tbl_produits[Nom normalisé], 0))</f>
        <v>Acide acétylsalicylique</v>
      </c>
      <c r="J3191" s="34">
        <f>DATE(LEFT(tbl_data[[#This Row],[Date_rapport]], 4), MID(tbl_data[[#This Row],[Date_rapport]], 6, 2), RIGHT(tbl_data[[#This Row],[Date_rapport]], 2))</f>
        <v>44682</v>
      </c>
    </row>
    <row r="3192" spans="1:10" x14ac:dyDescent="0.2">
      <c r="A3192" s="28" t="s">
        <v>2033</v>
      </c>
      <c r="B3192" t="s">
        <v>9</v>
      </c>
      <c r="C3192" s="28" t="s">
        <v>410</v>
      </c>
      <c r="D3192" t="s">
        <v>321</v>
      </c>
      <c r="E3192" t="s">
        <v>2</v>
      </c>
      <c r="F3192" t="str">
        <f>INDEX(tbl_produits[Nom normalisé], MATCH(tbl_data[[#This Row],[Spécialité]], tbl_produits[Nom original], 0))</f>
        <v>VYNDAQEL 61 mg, capsule molle</v>
      </c>
      <c r="G3192" t="str">
        <f>INDEX(tbl_produits[Classe nom], MATCH(tbl_data[[#This Row],[NORM_Spécialité]], tbl_produits[Nom normalisé], 0))</f>
        <v>Système nerveux</v>
      </c>
      <c r="H3192">
        <f>YEAR(tbl_data[[#This Row],[Date_rapport]])</f>
        <v>2022</v>
      </c>
      <c r="I3192" t="str">
        <f>INDEX(tbl_produits[Molécule extraite], MATCH(tbl_data[[#This Row],[NORM_Spécialité]], tbl_produits[Nom normalisé], 0))</f>
        <v>Tafamidis</v>
      </c>
      <c r="J3192" s="34">
        <f>DATE(LEFT(tbl_data[[#This Row],[Date_rapport]], 4), MID(tbl_data[[#This Row],[Date_rapport]], 6, 2), RIGHT(tbl_data[[#This Row],[Date_rapport]], 2))</f>
        <v>44682</v>
      </c>
    </row>
    <row r="3193" spans="1:10" x14ac:dyDescent="0.2">
      <c r="A3193" s="28" t="s">
        <v>2033</v>
      </c>
      <c r="B3193" t="s">
        <v>6</v>
      </c>
      <c r="C3193" s="28" t="s">
        <v>412</v>
      </c>
      <c r="D3193" t="s">
        <v>341</v>
      </c>
      <c r="E3193" t="s">
        <v>373</v>
      </c>
      <c r="F3193" t="str">
        <f>INDEX(tbl_produits[Nom normalisé], MATCH(tbl_data[[#This Row],[Spécialité]], tbl_produits[Nom original], 0))</f>
        <v>PARLODEL 5 mg, gélule et PARLODEL 10 mg, gélule</v>
      </c>
      <c r="G3193" t="str">
        <f>INDEX(tbl_produits[Classe nom], MATCH(tbl_data[[#This Row],[NORM_Spécialité]], tbl_produits[Nom normalisé], 0))</f>
        <v>Système nerveux</v>
      </c>
      <c r="H3193">
        <f>YEAR(tbl_data[[#This Row],[Date_rapport]])</f>
        <v>2022</v>
      </c>
      <c r="I3193" t="str">
        <f>INDEX(tbl_produits[Molécule extraite], MATCH(tbl_data[[#This Row],[NORM_Spécialité]], tbl_produits[Nom normalisé], 0))</f>
        <v>Bromocriptine (mésilate de)</v>
      </c>
      <c r="J3193" s="34">
        <f>DATE(LEFT(tbl_data[[#This Row],[Date_rapport]], 4), MID(tbl_data[[#This Row],[Date_rapport]], 6, 2), RIGHT(tbl_data[[#This Row],[Date_rapport]], 2))</f>
        <v>44682</v>
      </c>
    </row>
    <row r="3194" spans="1:10" x14ac:dyDescent="0.2">
      <c r="A3194" s="28" t="s">
        <v>2033</v>
      </c>
      <c r="B3194" t="s">
        <v>6</v>
      </c>
      <c r="C3194" s="28" t="s">
        <v>413</v>
      </c>
      <c r="D3194" t="s">
        <v>346</v>
      </c>
      <c r="E3194" t="s">
        <v>413</v>
      </c>
      <c r="F3194" t="str">
        <f>INDEX(tbl_produits[Nom normalisé], MATCH(tbl_data[[#This Row],[Spécialité]], tbl_produits[Nom original], 0))</f>
        <v>BARACLUDE 1 mg, comprimé pelliculé</v>
      </c>
      <c r="G3194" t="str">
        <f>INDEX(tbl_produits[Classe nom], MATCH(tbl_data[[#This Row],[NORM_Spécialité]], tbl_produits[Nom normalisé], 0))</f>
        <v>Anti-infectieux à usage systémique</v>
      </c>
      <c r="H3194">
        <f>YEAR(tbl_data[[#This Row],[Date_rapport]])</f>
        <v>2022</v>
      </c>
      <c r="I3194" t="str">
        <f>INDEX(tbl_produits[Molécule extraite], MATCH(tbl_data[[#This Row],[NORM_Spécialité]], tbl_produits[Nom normalisé], 0))</f>
        <v>Entécavir</v>
      </c>
      <c r="J3194" s="34">
        <f>DATE(LEFT(tbl_data[[#This Row],[Date_rapport]], 4), MID(tbl_data[[#This Row],[Date_rapport]], 6, 2), RIGHT(tbl_data[[#This Row],[Date_rapport]], 2))</f>
        <v>44682</v>
      </c>
    </row>
    <row r="3195" spans="1:10" x14ac:dyDescent="0.2">
      <c r="A3195" s="28" t="s">
        <v>2033</v>
      </c>
      <c r="B3195" t="s">
        <v>6</v>
      </c>
      <c r="C3195" s="28" t="s">
        <v>414</v>
      </c>
      <c r="D3195" t="s">
        <v>388</v>
      </c>
      <c r="E3195" t="s">
        <v>414</v>
      </c>
      <c r="F3195" t="str">
        <f>INDEX(tbl_produits[Nom normalisé], MATCH(tbl_data[[#This Row],[Spécialité]], tbl_produits[Nom original], 0))</f>
        <v>FIRMAGON 80 mg, poudre et solvant pour solution injectable</v>
      </c>
      <c r="G3195" t="str">
        <f>INDEX(tbl_produits[Classe nom], MATCH(tbl_data[[#This Row],[NORM_Spécialité]], tbl_produits[Nom normalisé], 0))</f>
        <v>Antinéoplasiques et immunomodulateurs</v>
      </c>
      <c r="H3195">
        <f>YEAR(tbl_data[[#This Row],[Date_rapport]])</f>
        <v>2022</v>
      </c>
      <c r="I3195" t="str">
        <f>INDEX(tbl_produits[Molécule extraite], MATCH(tbl_data[[#This Row],[NORM_Spécialité]], tbl_produits[Nom normalisé], 0))</f>
        <v>Dégarélix</v>
      </c>
      <c r="J3195" s="34">
        <f>DATE(LEFT(tbl_data[[#This Row],[Date_rapport]], 4), MID(tbl_data[[#This Row],[Date_rapport]], 6, 2), RIGHT(tbl_data[[#This Row],[Date_rapport]], 2))</f>
        <v>44682</v>
      </c>
    </row>
    <row r="3196" spans="1:10" x14ac:dyDescent="0.2">
      <c r="A3196" s="28" t="s">
        <v>2033</v>
      </c>
      <c r="B3196" t="s">
        <v>6</v>
      </c>
      <c r="C3196" s="28" t="s">
        <v>368</v>
      </c>
      <c r="D3196" t="s">
        <v>37</v>
      </c>
      <c r="E3196" t="s">
        <v>252</v>
      </c>
      <c r="F3196" t="str">
        <f>INDEX(tbl_produits[Nom normalisé], MATCH(tbl_data[[#This Row],[Spécialité]], tbl_produits[Nom original], 0))</f>
        <v>DEPAKOTE 250 mg et 500 mg, comprimé gastro-résistant</v>
      </c>
      <c r="G3196" t="str">
        <f>INDEX(tbl_produits[Classe nom], MATCH(tbl_data[[#This Row],[NORM_Spécialité]], tbl_produits[Nom normalisé], 0))</f>
        <v>Système nerveux</v>
      </c>
      <c r="H3196">
        <f>YEAR(tbl_data[[#This Row],[Date_rapport]])</f>
        <v>2022</v>
      </c>
      <c r="I3196" t="str">
        <f>INDEX(tbl_produits[Molécule extraite], MATCH(tbl_data[[#This Row],[NORM_Spécialité]], tbl_produits[Nom normalisé], 0))</f>
        <v>Acide valproïque</v>
      </c>
      <c r="J3196" s="34">
        <f>DATE(LEFT(tbl_data[[#This Row],[Date_rapport]], 4), MID(tbl_data[[#This Row],[Date_rapport]], 6, 2), RIGHT(tbl_data[[#This Row],[Date_rapport]], 2))</f>
        <v>44682</v>
      </c>
    </row>
    <row r="3197" spans="1:10" x14ac:dyDescent="0.2">
      <c r="A3197" s="28" t="s">
        <v>2033</v>
      </c>
      <c r="B3197" t="s">
        <v>6</v>
      </c>
      <c r="C3197" s="28" t="s">
        <v>373</v>
      </c>
      <c r="D3197" t="s">
        <v>337</v>
      </c>
      <c r="E3197" t="s">
        <v>2</v>
      </c>
      <c r="F3197" t="str">
        <f>INDEX(tbl_produits[Nom normalisé], MATCH(tbl_data[[#This Row],[Spécialité]], tbl_produits[Nom original], 0))</f>
        <v>GARDENAL 100 mg, comprimé</v>
      </c>
      <c r="G3197" t="str">
        <f>INDEX(tbl_produits[Classe nom], MATCH(tbl_data[[#This Row],[NORM_Spécialité]], tbl_produits[Nom normalisé], 0))</f>
        <v>Système nerveux</v>
      </c>
      <c r="H3197">
        <f>YEAR(tbl_data[[#This Row],[Date_rapport]])</f>
        <v>2022</v>
      </c>
      <c r="I3197" t="str">
        <f>INDEX(tbl_produits[Molécule extraite], MATCH(tbl_data[[#This Row],[NORM_Spécialité]], tbl_produits[Nom normalisé], 0))</f>
        <v>Phénobarbital sodique</v>
      </c>
      <c r="J3197" s="34">
        <f>DATE(LEFT(tbl_data[[#This Row],[Date_rapport]], 4), MID(tbl_data[[#This Row],[Date_rapport]], 6, 2), RIGHT(tbl_data[[#This Row],[Date_rapport]], 2))</f>
        <v>44682</v>
      </c>
    </row>
    <row r="3198" spans="1:10" x14ac:dyDescent="0.2">
      <c r="A3198" s="28" t="s">
        <v>2033</v>
      </c>
      <c r="B3198" t="s">
        <v>6</v>
      </c>
      <c r="C3198" s="28" t="s">
        <v>377</v>
      </c>
      <c r="D3198" t="s">
        <v>378</v>
      </c>
      <c r="E3198" t="s">
        <v>377</v>
      </c>
      <c r="F3198" t="str">
        <f>INDEX(tbl_produits[Nom normalisé], MATCH(tbl_data[[#This Row],[Spécialité]], tbl_produits[Nom original], 0))</f>
        <v>FROVATRIPTAN TEVA 2,5 mg,  comprimé pelliculé</v>
      </c>
      <c r="G3198" t="str">
        <f>INDEX(tbl_produits[Classe nom], MATCH(tbl_data[[#This Row],[NORM_Spécialité]], tbl_produits[Nom normalisé], 0))</f>
        <v>Système nerveux</v>
      </c>
      <c r="H3198">
        <f>YEAR(tbl_data[[#This Row],[Date_rapport]])</f>
        <v>2022</v>
      </c>
      <c r="I3198" t="str">
        <f>INDEX(tbl_produits[Molécule extraite], MATCH(tbl_data[[#This Row],[NORM_Spécialité]], tbl_produits[Nom normalisé], 0))</f>
        <v>Frovatriptan</v>
      </c>
      <c r="J3198" s="34">
        <f>DATE(LEFT(tbl_data[[#This Row],[Date_rapport]], 4), MID(tbl_data[[#This Row],[Date_rapport]], 6, 2), RIGHT(tbl_data[[#This Row],[Date_rapport]], 2))</f>
        <v>44682</v>
      </c>
    </row>
    <row r="3199" spans="1:10" x14ac:dyDescent="0.2">
      <c r="A3199" s="28" t="s">
        <v>2033</v>
      </c>
      <c r="B3199" t="s">
        <v>6</v>
      </c>
      <c r="C3199" s="28" t="s">
        <v>377</v>
      </c>
      <c r="D3199" t="s">
        <v>181</v>
      </c>
      <c r="E3199" t="s">
        <v>320</v>
      </c>
      <c r="F3199" t="str">
        <f>INDEX(tbl_produits[Nom normalisé], MATCH(tbl_data[[#This Row],[Spécialité]], tbl_produits[Nom original], 0))</f>
        <v>HEPARINE Choay 25 000 UI/5 ml  solution injectable</v>
      </c>
      <c r="G3199" t="str">
        <f>INDEX(tbl_produits[Classe nom], MATCH(tbl_data[[#This Row],[NORM_Spécialité]], tbl_produits[Nom normalisé], 0))</f>
        <v>Sang et organes hématopoïétiques</v>
      </c>
      <c r="H3199">
        <f>YEAR(tbl_data[[#This Row],[Date_rapport]])</f>
        <v>2022</v>
      </c>
      <c r="I3199" t="str">
        <f>INDEX(tbl_produits[Molécule extraite], MATCH(tbl_data[[#This Row],[NORM_Spécialité]], tbl_produits[Nom normalisé], 0))</f>
        <v>Héparine sodique</v>
      </c>
      <c r="J3199" s="34">
        <f>DATE(LEFT(tbl_data[[#This Row],[Date_rapport]], 4), MID(tbl_data[[#This Row],[Date_rapport]], 6, 2), RIGHT(tbl_data[[#This Row],[Date_rapport]], 2))</f>
        <v>44682</v>
      </c>
    </row>
    <row r="3200" spans="1:10" x14ac:dyDescent="0.2">
      <c r="A3200" s="28" t="s">
        <v>2033</v>
      </c>
      <c r="B3200" t="s">
        <v>6</v>
      </c>
      <c r="C3200" s="28" t="s">
        <v>381</v>
      </c>
      <c r="D3200" t="s">
        <v>311</v>
      </c>
      <c r="E3200" t="s">
        <v>381</v>
      </c>
      <c r="F3200" t="str">
        <f>INDEX(tbl_produits[Nom normalisé], MATCH(tbl_data[[#This Row],[Spécialité]], tbl_produits[Nom original], 0))</f>
        <v>ZYPADHERA 210 mg, poudre et solvant pour suspension injectable à libération prolongée</v>
      </c>
      <c r="G3200" t="str">
        <f>INDEX(tbl_produits[Classe nom], MATCH(tbl_data[[#This Row],[NORM_Spécialité]], tbl_produits[Nom normalisé], 0))</f>
        <v>Système nerveux</v>
      </c>
      <c r="H3200">
        <f>YEAR(tbl_data[[#This Row],[Date_rapport]])</f>
        <v>2022</v>
      </c>
      <c r="I3200" t="str">
        <f>INDEX(tbl_produits[Molécule extraite], MATCH(tbl_data[[#This Row],[NORM_Spécialité]], tbl_produits[Nom normalisé], 0))</f>
        <v>Olanzapine</v>
      </c>
      <c r="J3200" s="34">
        <f>DATE(LEFT(tbl_data[[#This Row],[Date_rapport]], 4), MID(tbl_data[[#This Row],[Date_rapport]], 6, 2), RIGHT(tbl_data[[#This Row],[Date_rapport]], 2))</f>
        <v>44682</v>
      </c>
    </row>
    <row r="3201" spans="1:10" x14ac:dyDescent="0.2">
      <c r="A3201" s="28" t="s">
        <v>2033</v>
      </c>
      <c r="B3201" t="s">
        <v>9</v>
      </c>
      <c r="C3201" s="28" t="s">
        <v>384</v>
      </c>
      <c r="D3201" t="s">
        <v>385</v>
      </c>
      <c r="E3201" t="s">
        <v>2</v>
      </c>
      <c r="F3201" t="str">
        <f>INDEX(tbl_produits[Nom normalisé], MATCH(tbl_data[[#This Row],[Spécialité]], tbl_produits[Nom original], 0))</f>
        <v>BRIDION 100 mg/ml, solution injectable - Boîte de 10 flacons de 5 mL</v>
      </c>
      <c r="G3201" t="str">
        <f>INDEX(tbl_produits[Classe nom], MATCH(tbl_data[[#This Row],[NORM_Spécialité]], tbl_produits[Nom normalisé], 0))</f>
        <v>Divers</v>
      </c>
      <c r="H3201">
        <f>YEAR(tbl_data[[#This Row],[Date_rapport]])</f>
        <v>2022</v>
      </c>
      <c r="I3201" t="str">
        <f>INDEX(tbl_produits[Molécule extraite], MATCH(tbl_data[[#This Row],[NORM_Spécialité]], tbl_produits[Nom normalisé], 0))</f>
        <v>Sugammadex</v>
      </c>
      <c r="J3201" s="34">
        <f>DATE(LEFT(tbl_data[[#This Row],[Date_rapport]], 4), MID(tbl_data[[#This Row],[Date_rapport]], 6, 2), RIGHT(tbl_data[[#This Row],[Date_rapport]], 2))</f>
        <v>44682</v>
      </c>
    </row>
    <row r="3202" spans="1:10" x14ac:dyDescent="0.2">
      <c r="A3202" s="28" t="s">
        <v>2033</v>
      </c>
      <c r="B3202" t="s">
        <v>6</v>
      </c>
      <c r="C3202" s="28" t="s">
        <v>384</v>
      </c>
      <c r="D3202" t="s">
        <v>192</v>
      </c>
      <c r="E3202" t="s">
        <v>347</v>
      </c>
      <c r="F3202" t="str">
        <f>INDEX(tbl_produits[Nom normalisé], MATCH(tbl_data[[#This Row],[Spécialité]], tbl_produits[Nom original], 0))</f>
        <v>VORICONAZOLE ARROW 200 mg  poudre pour solution pour perfusion</v>
      </c>
      <c r="G3202" t="str">
        <f>INDEX(tbl_produits[Classe nom], MATCH(tbl_data[[#This Row],[NORM_Spécialité]], tbl_produits[Nom normalisé], 0))</f>
        <v>Anti-infectieux à usage systémique</v>
      </c>
      <c r="H3202">
        <f>YEAR(tbl_data[[#This Row],[Date_rapport]])</f>
        <v>2022</v>
      </c>
      <c r="I3202" t="str">
        <f>INDEX(tbl_produits[Molécule extraite], MATCH(tbl_data[[#This Row],[NORM_Spécialité]], tbl_produits[Nom normalisé], 0))</f>
        <v>Voriconazole</v>
      </c>
      <c r="J3202" s="34">
        <f>DATE(LEFT(tbl_data[[#This Row],[Date_rapport]], 4), MID(tbl_data[[#This Row],[Date_rapport]], 6, 2), RIGHT(tbl_data[[#This Row],[Date_rapport]], 2))</f>
        <v>44682</v>
      </c>
    </row>
    <row r="3203" spans="1:10" x14ac:dyDescent="0.2">
      <c r="A3203" s="28" t="s">
        <v>2033</v>
      </c>
      <c r="B3203" t="s">
        <v>6</v>
      </c>
      <c r="C3203" s="28" t="s">
        <v>387</v>
      </c>
      <c r="D3203" t="s">
        <v>309</v>
      </c>
      <c r="E3203" t="s">
        <v>1633</v>
      </c>
      <c r="F3203" t="str">
        <f>INDEX(tbl_produits[Nom normalisé], MATCH(tbl_data[[#This Row],[Spécialité]], tbl_produits[Nom original], 0))</f>
        <v>ZYPADHERA 405 mg, poudre et solvant pour suspension injectable à libération prolongée</v>
      </c>
      <c r="G3203" t="str">
        <f>INDEX(tbl_produits[Classe nom], MATCH(tbl_data[[#This Row],[NORM_Spécialité]], tbl_produits[Nom normalisé], 0))</f>
        <v>Système nerveux</v>
      </c>
      <c r="H3203">
        <f>YEAR(tbl_data[[#This Row],[Date_rapport]])</f>
        <v>2022</v>
      </c>
      <c r="I3203" t="str">
        <f>INDEX(tbl_produits[Molécule extraite], MATCH(tbl_data[[#This Row],[NORM_Spécialité]], tbl_produits[Nom normalisé], 0))</f>
        <v>Olanzapine</v>
      </c>
      <c r="J3203" s="34">
        <f>DATE(LEFT(tbl_data[[#This Row],[Date_rapport]], 4), MID(tbl_data[[#This Row],[Date_rapport]], 6, 2), RIGHT(tbl_data[[#This Row],[Date_rapport]], 2))</f>
        <v>44682</v>
      </c>
    </row>
    <row r="3204" spans="1:10" x14ac:dyDescent="0.2">
      <c r="A3204" s="28" t="s">
        <v>2033</v>
      </c>
      <c r="B3204" t="s">
        <v>6</v>
      </c>
      <c r="C3204" s="28" t="s">
        <v>387</v>
      </c>
      <c r="D3204" t="s">
        <v>310</v>
      </c>
      <c r="E3204" t="s">
        <v>1633</v>
      </c>
      <c r="F3204" t="str">
        <f>INDEX(tbl_produits[Nom normalisé], MATCH(tbl_data[[#This Row],[Spécialité]], tbl_produits[Nom original], 0))</f>
        <v>ZYPADHERA 300 mg, poudre et solvant pour suspension injectable à libération prolongée</v>
      </c>
      <c r="G3204" t="str">
        <f>INDEX(tbl_produits[Classe nom], MATCH(tbl_data[[#This Row],[NORM_Spécialité]], tbl_produits[Nom normalisé], 0))</f>
        <v>Système nerveux</v>
      </c>
      <c r="H3204">
        <f>YEAR(tbl_data[[#This Row],[Date_rapport]])</f>
        <v>2022</v>
      </c>
      <c r="I3204" t="str">
        <f>INDEX(tbl_produits[Molécule extraite], MATCH(tbl_data[[#This Row],[NORM_Spécialité]], tbl_produits[Nom normalisé], 0))</f>
        <v>Olanzapine</v>
      </c>
      <c r="J3204" s="34">
        <f>DATE(LEFT(tbl_data[[#This Row],[Date_rapport]], 4), MID(tbl_data[[#This Row],[Date_rapport]], 6, 2), RIGHT(tbl_data[[#This Row],[Date_rapport]], 2))</f>
        <v>44682</v>
      </c>
    </row>
    <row r="3205" spans="1:10" x14ac:dyDescent="0.2">
      <c r="A3205" s="28" t="s">
        <v>2033</v>
      </c>
      <c r="B3205" t="s">
        <v>6</v>
      </c>
      <c r="C3205" s="28" t="s">
        <v>340</v>
      </c>
      <c r="D3205" t="s">
        <v>177</v>
      </c>
      <c r="E3205" t="s">
        <v>1621</v>
      </c>
      <c r="F3205" t="str">
        <f>INDEX(tbl_produits[Nom normalisé], MATCH(tbl_data[[#This Row],[Spécialité]], tbl_produits[Nom original], 0))</f>
        <v>ACIDE ACETYLSALICYLIQUE MYLAN 100 mg , comprimé gastro-résistant</v>
      </c>
      <c r="G3205" t="str">
        <f>INDEX(tbl_produits[Classe nom], MATCH(tbl_data[[#This Row],[NORM_Spécialité]], tbl_produits[Nom normalisé], 0))</f>
        <v>Sang et organes hématopoïétiques</v>
      </c>
      <c r="H3205">
        <f>YEAR(tbl_data[[#This Row],[Date_rapport]])</f>
        <v>2022</v>
      </c>
      <c r="I3205" t="str">
        <f>INDEX(tbl_produits[Molécule extraite], MATCH(tbl_data[[#This Row],[NORM_Spécialité]], tbl_produits[Nom normalisé], 0))</f>
        <v>Acide acétylsalicylique</v>
      </c>
      <c r="J3205" s="34">
        <f>DATE(LEFT(tbl_data[[#This Row],[Date_rapport]], 4), MID(tbl_data[[#This Row],[Date_rapport]], 6, 2), RIGHT(tbl_data[[#This Row],[Date_rapport]], 2))</f>
        <v>44682</v>
      </c>
    </row>
    <row r="3206" spans="1:10" x14ac:dyDescent="0.2">
      <c r="A3206" s="28" t="s">
        <v>2033</v>
      </c>
      <c r="B3206" t="s">
        <v>6</v>
      </c>
      <c r="C3206" s="28" t="s">
        <v>340</v>
      </c>
      <c r="D3206" t="s">
        <v>32</v>
      </c>
      <c r="E3206" t="s">
        <v>1622</v>
      </c>
      <c r="F3206" t="str">
        <f>INDEX(tbl_produits[Nom normalisé], MATCH(tbl_data[[#This Row],[Spécialité]], tbl_produits[Nom original], 0))</f>
        <v>ADIAZINE 500 mg , comprimé</v>
      </c>
      <c r="G3206" t="str">
        <f>INDEX(tbl_produits[Classe nom], MATCH(tbl_data[[#This Row],[NORM_Spécialité]], tbl_produits[Nom normalisé], 0))</f>
        <v>Anti-infectieux à usage systémique</v>
      </c>
      <c r="H3206">
        <f>YEAR(tbl_data[[#This Row],[Date_rapport]])</f>
        <v>2022</v>
      </c>
      <c r="I3206" t="str">
        <f>INDEX(tbl_produits[Molécule extraite], MATCH(tbl_data[[#This Row],[NORM_Spécialité]], tbl_produits[Nom normalisé], 0))</f>
        <v>Sulfadiazine</v>
      </c>
      <c r="J3206" s="34">
        <f>DATE(LEFT(tbl_data[[#This Row],[Date_rapport]], 4), MID(tbl_data[[#This Row],[Date_rapport]], 6, 2), RIGHT(tbl_data[[#This Row],[Date_rapport]], 2))</f>
        <v>44682</v>
      </c>
    </row>
    <row r="3207" spans="1:10" x14ac:dyDescent="0.2">
      <c r="A3207" s="28" t="s">
        <v>2033</v>
      </c>
      <c r="B3207" t="s">
        <v>6</v>
      </c>
      <c r="C3207" s="28" t="s">
        <v>340</v>
      </c>
      <c r="D3207" t="s">
        <v>187</v>
      </c>
      <c r="E3207" t="s">
        <v>1624</v>
      </c>
      <c r="F3207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3207" t="str">
        <f>INDEX(tbl_produits[Classe nom], MATCH(tbl_data[[#This Row],[NORM_Spécialité]], tbl_produits[Nom normalisé], 0))</f>
        <v>Anti-infectieux à usage systémique</v>
      </c>
      <c r="H3207">
        <f>YEAR(tbl_data[[#This Row],[Date_rapport]])</f>
        <v>2022</v>
      </c>
      <c r="I3207" t="str">
        <f>INDEX(tbl_produits[Molécule extraite], MATCH(tbl_data[[#This Row],[NORM_Spécialité]], tbl_produits[Nom normalisé], 0))</f>
        <v>Amoxicilline / acide clavulanique</v>
      </c>
      <c r="J3207" s="34">
        <f>DATE(LEFT(tbl_data[[#This Row],[Date_rapport]], 4), MID(tbl_data[[#This Row],[Date_rapport]], 6, 2), RIGHT(tbl_data[[#This Row],[Date_rapport]], 2))</f>
        <v>44682</v>
      </c>
    </row>
    <row r="3208" spans="1:10" x14ac:dyDescent="0.2">
      <c r="A3208" s="28" t="s">
        <v>2033</v>
      </c>
      <c r="B3208" t="s">
        <v>6</v>
      </c>
      <c r="C3208" s="28" t="s">
        <v>340</v>
      </c>
      <c r="D3208" t="s">
        <v>176</v>
      </c>
      <c r="E3208" t="s">
        <v>1621</v>
      </c>
      <c r="F3208" t="str">
        <f>INDEX(tbl_produits[Nom normalisé], MATCH(tbl_data[[#This Row],[Spécialité]], tbl_produits[Nom original], 0))</f>
        <v>ASPIRINE PROTECT 100 mg, comprimé gastro-résistant</v>
      </c>
      <c r="G3208" t="str">
        <f>INDEX(tbl_produits[Classe nom], MATCH(tbl_data[[#This Row],[NORM_Spécialité]], tbl_produits[Nom normalisé], 0))</f>
        <v>Sang et organes hématopoïétiques</v>
      </c>
      <c r="H3208">
        <f>YEAR(tbl_data[[#This Row],[Date_rapport]])</f>
        <v>2022</v>
      </c>
      <c r="I3208" t="str">
        <f>INDEX(tbl_produits[Molécule extraite], MATCH(tbl_data[[#This Row],[NORM_Spécialité]], tbl_produits[Nom normalisé], 0))</f>
        <v>Acide acétylsalicylique</v>
      </c>
      <c r="J3208" s="34">
        <f>DATE(LEFT(tbl_data[[#This Row],[Date_rapport]], 4), MID(tbl_data[[#This Row],[Date_rapport]], 6, 2), RIGHT(tbl_data[[#This Row],[Date_rapport]], 2))</f>
        <v>44682</v>
      </c>
    </row>
    <row r="3209" spans="1:10" x14ac:dyDescent="0.2">
      <c r="A3209" s="28" t="s">
        <v>2033</v>
      </c>
      <c r="B3209" t="s">
        <v>6</v>
      </c>
      <c r="C3209" s="28" t="s">
        <v>340</v>
      </c>
      <c r="D3209" t="s">
        <v>134</v>
      </c>
      <c r="E3209" t="s">
        <v>1621</v>
      </c>
      <c r="F3209" t="str">
        <f>INDEX(tbl_produits[Nom normalisé], MATCH(tbl_data[[#This Row],[Spécialité]], tbl_produits[Nom original], 0))</f>
        <v>CYNOMEL 0,025 mg, comprimé sécable</v>
      </c>
      <c r="G3209" t="str">
        <f>INDEX(tbl_produits[Classe nom], MATCH(tbl_data[[#This Row],[NORM_Spécialité]], tbl_produits[Nom normalisé], 0))</f>
        <v>Hormones systémiques sauf hormones sexuelles et insulines</v>
      </c>
      <c r="H3209">
        <f>YEAR(tbl_data[[#This Row],[Date_rapport]])</f>
        <v>2022</v>
      </c>
      <c r="I3209" t="str">
        <f>INDEX(tbl_produits[Molécule extraite], MATCH(tbl_data[[#This Row],[NORM_Spécialité]], tbl_produits[Nom normalisé], 0))</f>
        <v>Liothyronine sodique</v>
      </c>
      <c r="J3209" s="34">
        <f>DATE(LEFT(tbl_data[[#This Row],[Date_rapport]], 4), MID(tbl_data[[#This Row],[Date_rapport]], 6, 2), RIGHT(tbl_data[[#This Row],[Date_rapport]], 2))</f>
        <v>44682</v>
      </c>
    </row>
    <row r="3210" spans="1:10" x14ac:dyDescent="0.2">
      <c r="A3210" s="28" t="s">
        <v>2033</v>
      </c>
      <c r="B3210" t="s">
        <v>6</v>
      </c>
      <c r="C3210" s="28" t="s">
        <v>340</v>
      </c>
      <c r="D3210" t="s">
        <v>113</v>
      </c>
      <c r="E3210" t="s">
        <v>1571</v>
      </c>
      <c r="F3210" t="str">
        <f>INDEX(tbl_produits[Nom normalisé], MATCH(tbl_data[[#This Row],[Spécialité]], tbl_produits[Nom original], 0))</f>
        <v>DEPAMIDE 300 mg, comprimé pelliculé gastro-résistant</v>
      </c>
      <c r="G3210" t="str">
        <f>INDEX(tbl_produits[Classe nom], MATCH(tbl_data[[#This Row],[NORM_Spécialité]], tbl_produits[Nom normalisé], 0))</f>
        <v>Système nerveux</v>
      </c>
      <c r="H3210">
        <f>YEAR(tbl_data[[#This Row],[Date_rapport]])</f>
        <v>2022</v>
      </c>
      <c r="I3210" t="str">
        <f>INDEX(tbl_produits[Molécule extraite], MATCH(tbl_data[[#This Row],[NORM_Spécialité]], tbl_produits[Nom normalisé], 0))</f>
        <v>Valpromide</v>
      </c>
      <c r="J3210" s="34">
        <f>DATE(LEFT(tbl_data[[#This Row],[Date_rapport]], 4), MID(tbl_data[[#This Row],[Date_rapport]], 6, 2), RIGHT(tbl_data[[#This Row],[Date_rapport]], 2))</f>
        <v>44682</v>
      </c>
    </row>
    <row r="3211" spans="1:10" x14ac:dyDescent="0.2">
      <c r="A3211" s="28" t="s">
        <v>2033</v>
      </c>
      <c r="B3211" t="s">
        <v>6</v>
      </c>
      <c r="C3211" s="28" t="s">
        <v>340</v>
      </c>
      <c r="D3211" t="s">
        <v>178</v>
      </c>
      <c r="E3211" t="s">
        <v>1626</v>
      </c>
      <c r="F3211" t="str">
        <f>INDEX(tbl_produits[Nom normalisé], MATCH(tbl_data[[#This Row],[Spécialité]], tbl_produits[Nom original], 0))</f>
        <v>ESKAZOLE 400 mg, comprimé</v>
      </c>
      <c r="G3211" t="str">
        <f>INDEX(tbl_produits[Classe nom], MATCH(tbl_data[[#This Row],[NORM_Spécialité]], tbl_produits[Nom normalisé], 0))</f>
        <v>Antiparasitaires, insecticides et répulsifs</v>
      </c>
      <c r="H3211">
        <f>YEAR(tbl_data[[#This Row],[Date_rapport]])</f>
        <v>2022</v>
      </c>
      <c r="I3211" t="str">
        <f>INDEX(tbl_produits[Molécule extraite], MATCH(tbl_data[[#This Row],[NORM_Spécialité]], tbl_produits[Nom normalisé], 0))</f>
        <v>Albendazole</v>
      </c>
      <c r="J3211" s="34">
        <f>DATE(LEFT(tbl_data[[#This Row],[Date_rapport]], 4), MID(tbl_data[[#This Row],[Date_rapport]], 6, 2), RIGHT(tbl_data[[#This Row],[Date_rapport]], 2))</f>
        <v>44682</v>
      </c>
    </row>
    <row r="3212" spans="1:10" x14ac:dyDescent="0.2">
      <c r="A3212" s="28" t="s">
        <v>2033</v>
      </c>
      <c r="B3212" t="s">
        <v>6</v>
      </c>
      <c r="C3212" s="28" t="s">
        <v>340</v>
      </c>
      <c r="D3212" t="s">
        <v>216</v>
      </c>
      <c r="E3212" t="s">
        <v>1627</v>
      </c>
      <c r="F3212" t="str">
        <f>INDEX(tbl_produits[Nom normalisé], MATCH(tbl_data[[#This Row],[Spécialité]], tbl_produits[Nom original], 0))</f>
        <v>LHRH FERRING 100 microgrammes/1 ml, solution injectable</v>
      </c>
      <c r="G3212" t="str">
        <f>INDEX(tbl_produits[Classe nom], MATCH(tbl_data[[#This Row],[NORM_Spécialité]], tbl_produits[Nom normalisé], 0))</f>
        <v>Divers</v>
      </c>
      <c r="H3212">
        <f>YEAR(tbl_data[[#This Row],[Date_rapport]])</f>
        <v>2022</v>
      </c>
      <c r="I3212" t="str">
        <f>INDEX(tbl_produits[Molécule extraite], MATCH(tbl_data[[#This Row],[NORM_Spécialité]], tbl_produits[Nom normalisé], 0))</f>
        <v>Acétate de gonadoréline</v>
      </c>
      <c r="J3212" s="34">
        <f>DATE(LEFT(tbl_data[[#This Row],[Date_rapport]], 4), MID(tbl_data[[#This Row],[Date_rapport]], 6, 2), RIGHT(tbl_data[[#This Row],[Date_rapport]], 2))</f>
        <v>44682</v>
      </c>
    </row>
    <row r="3213" spans="1:10" x14ac:dyDescent="0.2">
      <c r="A3213" s="28" t="s">
        <v>2033</v>
      </c>
      <c r="B3213" t="s">
        <v>6</v>
      </c>
      <c r="C3213" s="28" t="s">
        <v>340</v>
      </c>
      <c r="D3213" t="s">
        <v>40</v>
      </c>
      <c r="E3213" t="s">
        <v>1628</v>
      </c>
      <c r="F3213" t="str">
        <f>INDEX(tbl_produits[Nom normalisé], MATCH(tbl_data[[#This Row],[Spécialité]], tbl_produits[Nom original], 0))</f>
        <v>PIPERACILLINE PANPHARMA 1 g et 4 g, poudre pour solution injectable (I.M., I.V.)</v>
      </c>
      <c r="G3213" t="str">
        <f>INDEX(tbl_produits[Classe nom], MATCH(tbl_data[[#This Row],[NORM_Spécialité]], tbl_produits[Nom normalisé], 0))</f>
        <v>Anti-infectieux à usage systémique</v>
      </c>
      <c r="H3213">
        <f>YEAR(tbl_data[[#This Row],[Date_rapport]])</f>
        <v>2022</v>
      </c>
      <c r="I3213" t="str">
        <f>INDEX(tbl_produits[Molécule extraite], MATCH(tbl_data[[#This Row],[NORM_Spécialité]], tbl_produits[Nom normalisé], 0))</f>
        <v>Pipéracilline</v>
      </c>
      <c r="J3213" s="34">
        <f>DATE(LEFT(tbl_data[[#This Row],[Date_rapport]], 4), MID(tbl_data[[#This Row],[Date_rapport]], 6, 2), RIGHT(tbl_data[[#This Row],[Date_rapport]], 2))</f>
        <v>44682</v>
      </c>
    </row>
    <row r="3214" spans="1:10" x14ac:dyDescent="0.2">
      <c r="A3214" s="28" t="s">
        <v>2033</v>
      </c>
      <c r="B3214" t="s">
        <v>6</v>
      </c>
      <c r="C3214" s="28" t="s">
        <v>340</v>
      </c>
      <c r="D3214" t="s">
        <v>75</v>
      </c>
      <c r="E3214" t="s">
        <v>1629</v>
      </c>
      <c r="F3214" t="str">
        <f>INDEX(tbl_produits[Nom normalisé], MATCH(tbl_data[[#This Row],[Spécialité]], tbl_produits[Nom original], 0))</f>
        <v>TALOXA  600 mg comprimé, TALOXA 600 mg/5 ml suspension buvable</v>
      </c>
      <c r="G3214" t="str">
        <f>INDEX(tbl_produits[Classe nom], MATCH(tbl_data[[#This Row],[NORM_Spécialité]], tbl_produits[Nom normalisé], 0))</f>
        <v>Système nerveux</v>
      </c>
      <c r="H3214">
        <f>YEAR(tbl_data[[#This Row],[Date_rapport]])</f>
        <v>2022</v>
      </c>
      <c r="I3214" t="str">
        <f>INDEX(tbl_produits[Molécule extraite], MATCH(tbl_data[[#This Row],[NORM_Spécialité]], tbl_produits[Nom normalisé], 0))</f>
        <v>Felbamate</v>
      </c>
      <c r="J3214" s="34">
        <f>DATE(LEFT(tbl_data[[#This Row],[Date_rapport]], 4), MID(tbl_data[[#This Row],[Date_rapport]], 6, 2), RIGHT(tbl_data[[#This Row],[Date_rapport]], 2))</f>
        <v>44682</v>
      </c>
    </row>
    <row r="3215" spans="1:10" x14ac:dyDescent="0.2">
      <c r="A3215" s="28" t="s">
        <v>2033</v>
      </c>
      <c r="B3215" t="s">
        <v>6</v>
      </c>
      <c r="C3215" s="28" t="s">
        <v>340</v>
      </c>
      <c r="D3215" t="s">
        <v>151</v>
      </c>
      <c r="E3215" t="s">
        <v>298</v>
      </c>
      <c r="F3215" t="str">
        <f>INDEX(tbl_produits[Nom normalisé], MATCH(tbl_data[[#This Row],[Spécialité]], tbl_produits[Nom original], 0))</f>
        <v>SPOTOF 500 mg comprimé pelliculé et EXACYL 500mg  comprimé pelliculé</v>
      </c>
      <c r="G3215" t="str">
        <f>INDEX(tbl_produits[Classe nom], MATCH(tbl_data[[#This Row],[NORM_Spécialité]], tbl_produits[Nom normalisé], 0))</f>
        <v>Sang et organes hématopoïétiques</v>
      </c>
      <c r="H3215">
        <f>YEAR(tbl_data[[#This Row],[Date_rapport]])</f>
        <v>2022</v>
      </c>
      <c r="I3215" t="str">
        <f>INDEX(tbl_produits[Molécule extraite], MATCH(tbl_data[[#This Row],[NORM_Spécialité]], tbl_produits[Nom normalisé], 0))</f>
        <v>Tranexamique (acide)</v>
      </c>
      <c r="J3215" s="34">
        <f>DATE(LEFT(tbl_data[[#This Row],[Date_rapport]], 4), MID(tbl_data[[#This Row],[Date_rapport]], 6, 2), RIGHT(tbl_data[[#This Row],[Date_rapport]], 2))</f>
        <v>44682</v>
      </c>
    </row>
    <row r="3216" spans="1:10" x14ac:dyDescent="0.2">
      <c r="A3216" s="28" t="s">
        <v>2033</v>
      </c>
      <c r="B3216" t="s">
        <v>6</v>
      </c>
      <c r="C3216" s="28" t="s">
        <v>340</v>
      </c>
      <c r="D3216" t="s">
        <v>212</v>
      </c>
      <c r="E3216" t="s">
        <v>1630</v>
      </c>
      <c r="F3216" t="str">
        <f>INDEX(tbl_produits[Nom normalisé], MATCH(tbl_data[[#This Row],[Spécialité]], tbl_produits[Nom original], 0))</f>
        <v>CYAMEMAZINE 25 mg, comprimé pelliculé sécable (Spécialités à base de)</v>
      </c>
      <c r="G3216" t="str">
        <f>INDEX(tbl_produits[Classe nom], MATCH(tbl_data[[#This Row],[NORM_Spécialité]], tbl_produits[Nom normalisé], 0))</f>
        <v>Système nerveux</v>
      </c>
      <c r="H3216">
        <f>YEAR(tbl_data[[#This Row],[Date_rapport]])</f>
        <v>2022</v>
      </c>
      <c r="I3216" t="str">
        <f>INDEX(tbl_produits[Molécule extraite], MATCH(tbl_data[[#This Row],[NORM_Spécialité]], tbl_produits[Nom normalisé], 0))</f>
        <v>Cyamémazine</v>
      </c>
      <c r="J3216" s="34">
        <f>DATE(LEFT(tbl_data[[#This Row],[Date_rapport]], 4), MID(tbl_data[[#This Row],[Date_rapport]], 6, 2), RIGHT(tbl_data[[#This Row],[Date_rapport]], 2))</f>
        <v>44682</v>
      </c>
    </row>
    <row r="3217" spans="1:10" x14ac:dyDescent="0.2">
      <c r="A3217" s="28" t="s">
        <v>2033</v>
      </c>
      <c r="B3217" t="s">
        <v>6</v>
      </c>
      <c r="C3217" s="28" t="s">
        <v>340</v>
      </c>
      <c r="D3217" t="s">
        <v>184</v>
      </c>
      <c r="E3217" t="s">
        <v>1630</v>
      </c>
      <c r="F3217" t="str">
        <f>INDEX(tbl_produits[Nom normalisé], MATCH(tbl_data[[#This Row],[Spécialité]], tbl_produits[Nom original], 0))</f>
        <v>PROVAMES 2 mg  comprimé pelliculé</v>
      </c>
      <c r="G3217" t="str">
        <f>INDEX(tbl_produits[Classe nom], MATCH(tbl_data[[#This Row],[NORM_Spécialité]], tbl_produits[Nom normalisé], 0))</f>
        <v>Système génito-urinaire et hormones sexuelles</v>
      </c>
      <c r="H3217">
        <f>YEAR(tbl_data[[#This Row],[Date_rapport]])</f>
        <v>2022</v>
      </c>
      <c r="I3217" t="str">
        <f>INDEX(tbl_produits[Molécule extraite], MATCH(tbl_data[[#This Row],[NORM_Spécialité]], tbl_produits[Nom normalisé], 0))</f>
        <v>Estradiol hémihydraté</v>
      </c>
      <c r="J3217" s="34">
        <f>DATE(LEFT(tbl_data[[#This Row],[Date_rapport]], 4), MID(tbl_data[[#This Row],[Date_rapport]], 6, 2), RIGHT(tbl_data[[#This Row],[Date_rapport]], 2))</f>
        <v>44682</v>
      </c>
    </row>
    <row r="3218" spans="1:10" x14ac:dyDescent="0.2">
      <c r="A3218" s="28" t="s">
        <v>2033</v>
      </c>
      <c r="B3218" t="s">
        <v>6</v>
      </c>
      <c r="C3218" s="28" t="s">
        <v>340</v>
      </c>
      <c r="D3218" t="s">
        <v>223</v>
      </c>
      <c r="E3218" t="s">
        <v>288</v>
      </c>
      <c r="F3218" t="str">
        <f>INDEX(tbl_produits[Nom normalisé], MATCH(tbl_data[[#This Row],[Spécialité]], tbl_produits[Nom original], 0))</f>
        <v>AMMONAPS 500 mg, comprimé</v>
      </c>
      <c r="G3218" t="str">
        <f>INDEX(tbl_produits[Classe nom], MATCH(tbl_data[[#This Row],[NORM_Spécialité]], tbl_produits[Nom normalisé], 0))</f>
        <v>Voies digestives et métabolisme</v>
      </c>
      <c r="H3218">
        <f>YEAR(tbl_data[[#This Row],[Date_rapport]])</f>
        <v>2022</v>
      </c>
      <c r="I3218" t="str">
        <f>INDEX(tbl_produits[Molécule extraite], MATCH(tbl_data[[#This Row],[NORM_Spécialité]], tbl_produits[Nom normalisé], 0))</f>
        <v>Phénylbutyrate de sodium</v>
      </c>
      <c r="J3218" s="34">
        <f>DATE(LEFT(tbl_data[[#This Row],[Date_rapport]], 4), MID(tbl_data[[#This Row],[Date_rapport]], 6, 2), RIGHT(tbl_data[[#This Row],[Date_rapport]], 2))</f>
        <v>44682</v>
      </c>
    </row>
    <row r="3219" spans="1:10" x14ac:dyDescent="0.2">
      <c r="A3219" s="28" t="s">
        <v>2033</v>
      </c>
      <c r="B3219" t="s">
        <v>6</v>
      </c>
      <c r="C3219" s="28" t="s">
        <v>340</v>
      </c>
      <c r="D3219" t="s">
        <v>270</v>
      </c>
      <c r="E3219" t="s">
        <v>1619</v>
      </c>
      <c r="F3219" t="str">
        <f>INDEX(tbl_produits[Nom normalisé], MATCH(tbl_data[[#This Row],[Spécialité]], tbl_produits[Nom original], 0))</f>
        <v>PARLODEL 2,5 mg  comprimé sécable</v>
      </c>
      <c r="G3219" t="str">
        <f>INDEX(tbl_produits[Classe nom], MATCH(tbl_data[[#This Row],[NORM_Spécialité]], tbl_produits[Nom normalisé], 0))</f>
        <v>Système génito-urinaire et hormones sexuelles</v>
      </c>
      <c r="H3219">
        <f>YEAR(tbl_data[[#This Row],[Date_rapport]])</f>
        <v>2022</v>
      </c>
      <c r="I3219" t="str">
        <f>INDEX(tbl_produits[Molécule extraite], MATCH(tbl_data[[#This Row],[NORM_Spécialité]], tbl_produits[Nom normalisé], 0))</f>
        <v>Bromocriptine</v>
      </c>
      <c r="J3219" s="34">
        <f>DATE(LEFT(tbl_data[[#This Row],[Date_rapport]], 4), MID(tbl_data[[#This Row],[Date_rapport]], 6, 2), RIGHT(tbl_data[[#This Row],[Date_rapport]], 2))</f>
        <v>44682</v>
      </c>
    </row>
    <row r="3220" spans="1:10" x14ac:dyDescent="0.2">
      <c r="A3220" s="28" t="s">
        <v>2033</v>
      </c>
      <c r="B3220" t="s">
        <v>6</v>
      </c>
      <c r="C3220" s="28" t="s">
        <v>345</v>
      </c>
      <c r="D3220" t="s">
        <v>173</v>
      </c>
      <c r="E3220" t="s">
        <v>360</v>
      </c>
      <c r="F3220" t="str">
        <f>INDEX(tbl_produits[Nom normalisé], MATCH(tbl_data[[#This Row],[Spécialité]], tbl_produits[Nom original], 0))</f>
        <v>DAPTOMYCINE ACCORD 350 mg, poudre pour solution injectable/pour perfusion</v>
      </c>
      <c r="G3220" t="str">
        <f>INDEX(tbl_produits[Classe nom], MATCH(tbl_data[[#This Row],[NORM_Spécialité]], tbl_produits[Nom normalisé], 0))</f>
        <v>Anti-infectieux à usage systémique</v>
      </c>
      <c r="H3220">
        <f>YEAR(tbl_data[[#This Row],[Date_rapport]])</f>
        <v>2022</v>
      </c>
      <c r="I3220" t="str">
        <f>INDEX(tbl_produits[Molécule extraite], MATCH(tbl_data[[#This Row],[NORM_Spécialité]], tbl_produits[Nom normalisé], 0))</f>
        <v>Daptomycine</v>
      </c>
      <c r="J3220" s="34">
        <f>DATE(LEFT(tbl_data[[#This Row],[Date_rapport]], 4), MID(tbl_data[[#This Row],[Date_rapport]], 6, 2), RIGHT(tbl_data[[#This Row],[Date_rapport]], 2))</f>
        <v>44682</v>
      </c>
    </row>
    <row r="3221" spans="1:10" x14ac:dyDescent="0.2">
      <c r="A3221" s="28" t="s">
        <v>2033</v>
      </c>
      <c r="B3221" t="s">
        <v>6</v>
      </c>
      <c r="C3221" s="28" t="s">
        <v>347</v>
      </c>
      <c r="D3221" t="s">
        <v>319</v>
      </c>
      <c r="E3221" t="s">
        <v>349</v>
      </c>
      <c r="F3221" t="str">
        <f>INDEX(tbl_produits[Nom normalisé], MATCH(tbl_data[[#This Row],[Spécialité]], tbl_produits[Nom original], 0))</f>
        <v>VABOREM 1g/1g, poudre pour solution à diluer pour perfusion</v>
      </c>
      <c r="G3221" t="str">
        <f>INDEX(tbl_produits[Classe nom], MATCH(tbl_data[[#This Row],[NORM_Spécialité]], tbl_produits[Nom normalisé], 0))</f>
        <v>Anti-infectieux à usage systémique</v>
      </c>
      <c r="H3221">
        <f>YEAR(tbl_data[[#This Row],[Date_rapport]])</f>
        <v>2022</v>
      </c>
      <c r="I3221" t="str">
        <f>INDEX(tbl_produits[Molécule extraite], MATCH(tbl_data[[#This Row],[NORM_Spécialité]], tbl_produits[Nom normalisé], 0))</f>
        <v>Méropénem/Vaborbactam</v>
      </c>
      <c r="J3221" s="34">
        <f>DATE(LEFT(tbl_data[[#This Row],[Date_rapport]], 4), MID(tbl_data[[#This Row],[Date_rapport]], 6, 2), RIGHT(tbl_data[[#This Row],[Date_rapport]], 2))</f>
        <v>44682</v>
      </c>
    </row>
    <row r="3222" spans="1:10" x14ac:dyDescent="0.2">
      <c r="A3222" s="28" t="s">
        <v>2033</v>
      </c>
      <c r="B3222" t="s">
        <v>6</v>
      </c>
      <c r="C3222" s="28" t="s">
        <v>353</v>
      </c>
      <c r="D3222" t="s">
        <v>354</v>
      </c>
      <c r="E3222" t="s">
        <v>353</v>
      </c>
      <c r="F3222" t="str">
        <f>INDEX(tbl_produits[Nom normalisé], MATCH(tbl_data[[#This Row],[Spécialité]], tbl_produits[Nom original], 0))</f>
        <v>TALZENNA 1 mg, gélule - TALZENNA 0.5 mg, gélule</v>
      </c>
      <c r="G3222" t="str">
        <f>INDEX(tbl_produits[Classe nom], MATCH(tbl_data[[#This Row],[NORM_Spécialité]], tbl_produits[Nom normalisé], 0))</f>
        <v>Antinéoplasiques et immunomodulateurs</v>
      </c>
      <c r="H3222">
        <f>YEAR(tbl_data[[#This Row],[Date_rapport]])</f>
        <v>2022</v>
      </c>
      <c r="I3222" t="str">
        <f>INDEX(tbl_produits[Molécule extraite], MATCH(tbl_data[[#This Row],[NORM_Spécialité]], tbl_produits[Nom normalisé], 0))</f>
        <v>Talazoparib</v>
      </c>
      <c r="J3222" s="34">
        <f>DATE(LEFT(tbl_data[[#This Row],[Date_rapport]], 4), MID(tbl_data[[#This Row],[Date_rapport]], 6, 2), RIGHT(tbl_data[[#This Row],[Date_rapport]], 2))</f>
        <v>44682</v>
      </c>
    </row>
    <row r="3223" spans="1:10" x14ac:dyDescent="0.2">
      <c r="A3223" s="28" t="s">
        <v>2033</v>
      </c>
      <c r="B3223" t="s">
        <v>9</v>
      </c>
      <c r="C3223" s="28" t="s">
        <v>355</v>
      </c>
      <c r="D3223" t="s">
        <v>356</v>
      </c>
      <c r="E3223" t="s">
        <v>2</v>
      </c>
      <c r="F3223" t="str">
        <f>INDEX(tbl_produits[Nom normalisé], MATCH(tbl_data[[#This Row],[Spécialité]], tbl_produits[Nom original], 0))</f>
        <v>TARKA LP 240 mg/2 mg, comprimé pelliculé à libération prolongée</v>
      </c>
      <c r="G3223" t="str">
        <f>INDEX(tbl_produits[Classe nom], MATCH(tbl_data[[#This Row],[NORM_Spécialité]], tbl_produits[Nom normalisé], 0))</f>
        <v>Système cardiovasculaire</v>
      </c>
      <c r="H3223">
        <f>YEAR(tbl_data[[#This Row],[Date_rapport]])</f>
        <v>2022</v>
      </c>
      <c r="I3223" t="str">
        <f>INDEX(tbl_produits[Molécule extraite], MATCH(tbl_data[[#This Row],[NORM_Spécialité]], tbl_produits[Nom normalisé], 0))</f>
        <v>Trandolapril/Vérapamil</v>
      </c>
      <c r="J3223" s="34">
        <f>DATE(LEFT(tbl_data[[#This Row],[Date_rapport]], 4), MID(tbl_data[[#This Row],[Date_rapport]], 6, 2), RIGHT(tbl_data[[#This Row],[Date_rapport]], 2))</f>
        <v>44682</v>
      </c>
    </row>
    <row r="3224" spans="1:10" x14ac:dyDescent="0.2">
      <c r="A3224" s="28" t="s">
        <v>2033</v>
      </c>
      <c r="B3224" t="s">
        <v>9</v>
      </c>
      <c r="C3224" s="28" t="s">
        <v>355</v>
      </c>
      <c r="D3224" t="s">
        <v>357</v>
      </c>
      <c r="E3224" t="s">
        <v>2</v>
      </c>
      <c r="F3224" t="str">
        <f>INDEX(tbl_produits[Nom normalisé], MATCH(tbl_data[[#This Row],[Spécialité]], tbl_produits[Nom original], 0))</f>
        <v>TARKA LP 240 mg/4 mg, comprimé pelliculé à libération prolongée</v>
      </c>
      <c r="G3224" t="str">
        <f>INDEX(tbl_produits[Classe nom], MATCH(tbl_data[[#This Row],[NORM_Spécialité]], tbl_produits[Nom normalisé], 0))</f>
        <v>Système cardiovasculaire</v>
      </c>
      <c r="H3224">
        <f>YEAR(tbl_data[[#This Row],[Date_rapport]])</f>
        <v>2022</v>
      </c>
      <c r="I3224" t="str">
        <f>INDEX(tbl_produits[Molécule extraite], MATCH(tbl_data[[#This Row],[NORM_Spécialité]], tbl_produits[Nom normalisé], 0))</f>
        <v>Trandolapril/Vérapamil</v>
      </c>
      <c r="J3224" s="34">
        <f>DATE(LEFT(tbl_data[[#This Row],[Date_rapport]], 4), MID(tbl_data[[#This Row],[Date_rapport]], 6, 2), RIGHT(tbl_data[[#This Row],[Date_rapport]], 2))</f>
        <v>44682</v>
      </c>
    </row>
    <row r="3225" spans="1:10" x14ac:dyDescent="0.2">
      <c r="A3225" s="28" t="s">
        <v>2033</v>
      </c>
      <c r="B3225" t="s">
        <v>6</v>
      </c>
      <c r="C3225" s="28" t="s">
        <v>358</v>
      </c>
      <c r="D3225" t="s">
        <v>120</v>
      </c>
      <c r="E3225" t="s">
        <v>358</v>
      </c>
      <c r="F3225" t="str">
        <f>INDEX(tbl_produits[Nom normalisé], MATCH(tbl_data[[#This Row],[Spécialité]], tbl_produits[Nom original], 0))</f>
        <v>LAROSCORBINE 1g/5ml, solution injectable</v>
      </c>
      <c r="G3225" t="str">
        <f>INDEX(tbl_produits[Classe nom], MATCH(tbl_data[[#This Row],[NORM_Spécialité]], tbl_produits[Nom normalisé], 0))</f>
        <v>Voies digestives et métabolisme</v>
      </c>
      <c r="H3225">
        <f>YEAR(tbl_data[[#This Row],[Date_rapport]])</f>
        <v>2022</v>
      </c>
      <c r="I3225" t="str">
        <f>INDEX(tbl_produits[Molécule extraite], MATCH(tbl_data[[#This Row],[NORM_Spécialité]], tbl_produits[Nom normalisé], 0))</f>
        <v>Acide ascorbique</v>
      </c>
      <c r="J3225" s="34">
        <f>DATE(LEFT(tbl_data[[#This Row],[Date_rapport]], 4), MID(tbl_data[[#This Row],[Date_rapport]], 6, 2), RIGHT(tbl_data[[#This Row],[Date_rapport]], 2))</f>
        <v>44682</v>
      </c>
    </row>
    <row r="3226" spans="1:10" x14ac:dyDescent="0.2">
      <c r="A3226" s="28" t="s">
        <v>2033</v>
      </c>
      <c r="B3226" t="s">
        <v>6</v>
      </c>
      <c r="C3226" s="28" t="s">
        <v>360</v>
      </c>
      <c r="D3226" t="s">
        <v>93</v>
      </c>
      <c r="E3226" t="s">
        <v>293</v>
      </c>
      <c r="F3226" t="str">
        <f>INDEX(tbl_produits[Nom normalisé], MATCH(tbl_data[[#This Row],[Spécialité]], tbl_produits[Nom original], 0))</f>
        <v>LEVODOPA CARBIDOPA TEVA 100 mg/10 mg, comprimé sécable</v>
      </c>
      <c r="G3226" t="str">
        <f>INDEX(tbl_produits[Classe nom], MATCH(tbl_data[[#This Row],[NORM_Spécialité]], tbl_produits[Nom normalisé], 0))</f>
        <v>Système nerveux</v>
      </c>
      <c r="H3226">
        <f>YEAR(tbl_data[[#This Row],[Date_rapport]])</f>
        <v>2022</v>
      </c>
      <c r="I3226" t="str">
        <f>INDEX(tbl_produits[Molécule extraite], MATCH(tbl_data[[#This Row],[NORM_Spécialité]], tbl_produits[Nom normalisé], 0))</f>
        <v>Lévodopa / bensérazide base</v>
      </c>
      <c r="J3226" s="34">
        <f>DATE(LEFT(tbl_data[[#This Row],[Date_rapport]], 4), MID(tbl_data[[#This Row],[Date_rapport]], 6, 2), RIGHT(tbl_data[[#This Row],[Date_rapport]], 2))</f>
        <v>44682</v>
      </c>
    </row>
    <row r="3227" spans="1:10" x14ac:dyDescent="0.2">
      <c r="A3227" s="28" t="s">
        <v>2033</v>
      </c>
      <c r="B3227" t="s">
        <v>3</v>
      </c>
      <c r="C3227" s="28" t="s">
        <v>360</v>
      </c>
      <c r="D3227" t="s">
        <v>361</v>
      </c>
      <c r="E3227" t="s">
        <v>2</v>
      </c>
      <c r="F3227" t="str">
        <f>INDEX(tbl_produits[Nom normalisé], MATCH(tbl_data[[#This Row],[Spécialité]], tbl_produits[Nom original], 0))</f>
        <v>DIPENTUM  250 mg comprimé et DIPENTUM 500 mg comprimé</v>
      </c>
      <c r="G3227" t="str">
        <f>INDEX(tbl_produits[Classe nom], MATCH(tbl_data[[#This Row],[NORM_Spécialité]], tbl_produits[Nom normalisé], 0))</f>
        <v>Voies digestives et métabolisme</v>
      </c>
      <c r="H3227">
        <f>YEAR(tbl_data[[#This Row],[Date_rapport]])</f>
        <v>2022</v>
      </c>
      <c r="I3227" t="str">
        <f>INDEX(tbl_produits[Molécule extraite], MATCH(tbl_data[[#This Row],[NORM_Spécialité]], tbl_produits[Nom normalisé], 0))</f>
        <v>Olsalazine sodique</v>
      </c>
      <c r="J3227" s="34">
        <f>DATE(LEFT(tbl_data[[#This Row],[Date_rapport]], 4), MID(tbl_data[[#This Row],[Date_rapport]], 6, 2), RIGHT(tbl_data[[#This Row],[Date_rapport]], 2))</f>
        <v>44682</v>
      </c>
    </row>
    <row r="3228" spans="1:10" x14ac:dyDescent="0.2">
      <c r="A3228" s="28" t="s">
        <v>2033</v>
      </c>
      <c r="B3228" t="s">
        <v>6</v>
      </c>
      <c r="C3228" s="28" t="s">
        <v>363</v>
      </c>
      <c r="D3228" t="s">
        <v>63</v>
      </c>
      <c r="E3228" t="s">
        <v>363</v>
      </c>
      <c r="F3228" t="str">
        <f>INDEX(tbl_produits[Nom normalisé], MATCH(tbl_data[[#This Row],[Spécialité]], tbl_produits[Nom original], 0))</f>
        <v>EMEND 125 mg</v>
      </c>
      <c r="G3228" t="str">
        <f>INDEX(tbl_produits[Classe nom], MATCH(tbl_data[[#This Row],[NORM_Spécialité]], tbl_produits[Nom normalisé], 0))</f>
        <v>Voies digestives et métabolisme</v>
      </c>
      <c r="H3228">
        <f>YEAR(tbl_data[[#This Row],[Date_rapport]])</f>
        <v>2022</v>
      </c>
      <c r="I3228" t="str">
        <f>INDEX(tbl_produits[Molécule extraite], MATCH(tbl_data[[#This Row],[NORM_Spécialité]], tbl_produits[Nom normalisé], 0))</f>
        <v>Aprépitant</v>
      </c>
      <c r="J3228" s="34">
        <f>DATE(LEFT(tbl_data[[#This Row],[Date_rapport]], 4), MID(tbl_data[[#This Row],[Date_rapport]], 6, 2), RIGHT(tbl_data[[#This Row],[Date_rapport]], 2))</f>
        <v>44682</v>
      </c>
    </row>
    <row r="3229" spans="1:10" x14ac:dyDescent="0.2">
      <c r="A3229" s="28" t="s">
        <v>2033</v>
      </c>
      <c r="B3229" t="s">
        <v>9</v>
      </c>
      <c r="C3229" s="28" t="s">
        <v>363</v>
      </c>
      <c r="D3229" t="s">
        <v>364</v>
      </c>
      <c r="E3229" t="s">
        <v>2</v>
      </c>
      <c r="F3229" t="str">
        <f>INDEX(tbl_produits[Nom normalisé], MATCH(tbl_data[[#This Row],[Spécialité]], tbl_produits[Nom original], 0))</f>
        <v>TARKA LP 180 mg/2 mg, comprimé pelliculé à libération prolongée</v>
      </c>
      <c r="G3229" t="str">
        <f>INDEX(tbl_produits[Classe nom], MATCH(tbl_data[[#This Row],[NORM_Spécialité]], tbl_produits[Nom normalisé], 0))</f>
        <v>Système cardiovasculaire</v>
      </c>
      <c r="H3229">
        <f>YEAR(tbl_data[[#This Row],[Date_rapport]])</f>
        <v>2022</v>
      </c>
      <c r="I3229" t="str">
        <f>INDEX(tbl_produits[Molécule extraite], MATCH(tbl_data[[#This Row],[NORM_Spécialité]], tbl_produits[Nom normalisé], 0))</f>
        <v>Trandolapril/Vérapamil</v>
      </c>
      <c r="J3229" s="34">
        <f>DATE(LEFT(tbl_data[[#This Row],[Date_rapport]], 4), MID(tbl_data[[#This Row],[Date_rapport]], 6, 2), RIGHT(tbl_data[[#This Row],[Date_rapport]], 2))</f>
        <v>44682</v>
      </c>
    </row>
    <row r="3230" spans="1:10" x14ac:dyDescent="0.2">
      <c r="A3230" s="28" t="s">
        <v>2033</v>
      </c>
      <c r="B3230" t="s">
        <v>9</v>
      </c>
      <c r="C3230" s="28" t="s">
        <v>365</v>
      </c>
      <c r="D3230" t="s">
        <v>366</v>
      </c>
      <c r="E3230" t="s">
        <v>2</v>
      </c>
      <c r="F3230" t="str">
        <f>INDEX(tbl_produits[Nom normalisé], MATCH(tbl_data[[#This Row],[Spécialité]], tbl_produits[Nom original], 0))</f>
        <v>INFRACYANINE 25 mg/10 ml, poudre et solvant pour solution injectable</v>
      </c>
      <c r="G3230" t="str">
        <f>INDEX(tbl_produits[Classe nom], MATCH(tbl_data[[#This Row],[NORM_Spécialité]], tbl_produits[Nom normalisé], 0))</f>
        <v>Divers</v>
      </c>
      <c r="H3230">
        <f>YEAR(tbl_data[[#This Row],[Date_rapport]])</f>
        <v>2022</v>
      </c>
      <c r="I3230" t="str">
        <f>INDEX(tbl_produits[Molécule extraite], MATCH(tbl_data[[#This Row],[NORM_Spécialité]], tbl_produits[Nom normalisé], 0))</f>
        <v>Indocyanine verte</v>
      </c>
      <c r="J3230" s="34">
        <f>DATE(LEFT(tbl_data[[#This Row],[Date_rapport]], 4), MID(tbl_data[[#This Row],[Date_rapport]], 6, 2), RIGHT(tbl_data[[#This Row],[Date_rapport]], 2))</f>
        <v>44682</v>
      </c>
    </row>
    <row r="3231" spans="1:10" x14ac:dyDescent="0.2">
      <c r="A3231" s="28" t="s">
        <v>2033</v>
      </c>
      <c r="B3231" t="s">
        <v>6</v>
      </c>
      <c r="C3231" s="28" t="s">
        <v>365</v>
      </c>
      <c r="D3231" t="s">
        <v>367</v>
      </c>
      <c r="E3231" t="s">
        <v>328</v>
      </c>
      <c r="F3231" t="str">
        <f>INDEX(tbl_produits[Nom normalisé], MATCH(tbl_data[[#This Row],[Spécialité]], tbl_produits[Nom original], 0))</f>
        <v>EXTENCILLINE 1,2 MUI et 2,4 MUI, poudre et solvant pour suspension injectable IM</v>
      </c>
      <c r="G3231" t="str">
        <f>INDEX(tbl_produits[Classe nom], MATCH(tbl_data[[#This Row],[NORM_Spécialité]], tbl_produits[Nom normalisé], 0))</f>
        <v>Anti-infectieux à usage systémique</v>
      </c>
      <c r="H3231">
        <f>YEAR(tbl_data[[#This Row],[Date_rapport]])</f>
        <v>2022</v>
      </c>
      <c r="I3231" t="str">
        <f>INDEX(tbl_produits[Molécule extraite], MATCH(tbl_data[[#This Row],[NORM_Spécialité]], tbl_produits[Nom normalisé], 0))</f>
        <v>Benzathine benzylpénicilline</v>
      </c>
      <c r="J3231" s="34">
        <f>DATE(LEFT(tbl_data[[#This Row],[Date_rapport]], 4), MID(tbl_data[[#This Row],[Date_rapport]], 6, 2), RIGHT(tbl_data[[#This Row],[Date_rapport]], 2))</f>
        <v>44682</v>
      </c>
    </row>
    <row r="3232" spans="1:10" x14ac:dyDescent="0.2">
      <c r="A3232" s="28" t="s">
        <v>2033</v>
      </c>
      <c r="B3232" t="s">
        <v>6</v>
      </c>
      <c r="C3232" s="28" t="s">
        <v>304</v>
      </c>
      <c r="D3232" t="s">
        <v>98</v>
      </c>
      <c r="E3232" t="s">
        <v>1619</v>
      </c>
      <c r="F3232" t="str">
        <f>INDEX(tbl_produits[Nom normalisé], MATCH(tbl_data[[#This Row],[Spécialité]], tbl_produits[Nom original], 0))</f>
        <v>ALKERAN 50 mg/10 ml, lyophilisat et solution pour usage parentéral (I.V.)</v>
      </c>
      <c r="G3232" t="str">
        <f>INDEX(tbl_produits[Classe nom], MATCH(tbl_data[[#This Row],[NORM_Spécialité]], tbl_produits[Nom normalisé], 0))</f>
        <v>Antinéoplasiques et immunomodulateurs</v>
      </c>
      <c r="H3232">
        <f>YEAR(tbl_data[[#This Row],[Date_rapport]])</f>
        <v>2022</v>
      </c>
      <c r="I3232" t="str">
        <f>INDEX(tbl_produits[Molécule extraite], MATCH(tbl_data[[#This Row],[NORM_Spécialité]], tbl_produits[Nom normalisé], 0))</f>
        <v>Melphalan (Chlorhydrate)</v>
      </c>
      <c r="J3232" s="34">
        <f>DATE(LEFT(tbl_data[[#This Row],[Date_rapport]], 4), MID(tbl_data[[#This Row],[Date_rapport]], 6, 2), RIGHT(tbl_data[[#This Row],[Date_rapport]], 2))</f>
        <v>44682</v>
      </c>
    </row>
    <row r="3233" spans="1:10" x14ac:dyDescent="0.2">
      <c r="A3233" s="28" t="s">
        <v>2033</v>
      </c>
      <c r="B3233" t="s">
        <v>6</v>
      </c>
      <c r="C3233" s="28" t="s">
        <v>307</v>
      </c>
      <c r="D3233" t="s">
        <v>167</v>
      </c>
      <c r="E3233" t="s">
        <v>1619</v>
      </c>
      <c r="F3233" t="str">
        <f>INDEX(tbl_produits[Nom normalisé], MATCH(tbl_data[[#This Row],[Spécialité]], tbl_produits[Nom original], 0))</f>
        <v>POLARAMINE 5 mg/1 ml, solution injectable</v>
      </c>
      <c r="G3233" t="str">
        <f>INDEX(tbl_produits[Classe nom], MATCH(tbl_data[[#This Row],[NORM_Spécialité]], tbl_produits[Nom normalisé], 0))</f>
        <v>Système respiratoire</v>
      </c>
      <c r="H3233">
        <f>YEAR(tbl_data[[#This Row],[Date_rapport]])</f>
        <v>2022</v>
      </c>
      <c r="I3233" t="str">
        <f>INDEX(tbl_produits[Molécule extraite], MATCH(tbl_data[[#This Row],[NORM_Spécialité]], tbl_produits[Nom normalisé], 0))</f>
        <v>Dexchlorphéniramine</v>
      </c>
      <c r="J3233" s="34">
        <f>DATE(LEFT(tbl_data[[#This Row],[Date_rapport]], 4), MID(tbl_data[[#This Row],[Date_rapport]], 6, 2), RIGHT(tbl_data[[#This Row],[Date_rapport]], 2))</f>
        <v>44682</v>
      </c>
    </row>
    <row r="3234" spans="1:10" x14ac:dyDescent="0.2">
      <c r="A3234" s="28" t="s">
        <v>2033</v>
      </c>
      <c r="B3234" t="s">
        <v>6</v>
      </c>
      <c r="C3234" s="28" t="s">
        <v>307</v>
      </c>
      <c r="D3234" t="s">
        <v>308</v>
      </c>
      <c r="E3234" t="s">
        <v>1620</v>
      </c>
      <c r="F3234" t="str">
        <f>INDEX(tbl_produits[Nom normalisé], MATCH(tbl_data[[#This Row],[Spécialité]], tbl_produits[Nom original], 0))</f>
        <v>NINLARO 2,3 mg, gélule</v>
      </c>
      <c r="G3234" t="str">
        <f>INDEX(tbl_produits[Classe nom], MATCH(tbl_data[[#This Row],[NORM_Spécialité]], tbl_produits[Nom normalisé], 0))</f>
        <v>Antinéoplasiques et immunomodulateurs</v>
      </c>
      <c r="H3234">
        <f>YEAR(tbl_data[[#This Row],[Date_rapport]])</f>
        <v>2022</v>
      </c>
      <c r="I3234" t="str">
        <f>INDEX(tbl_produits[Molécule extraite], MATCH(tbl_data[[#This Row],[NORM_Spécialité]], tbl_produits[Nom normalisé], 0))</f>
        <v>Ixazomib</v>
      </c>
      <c r="J3234" s="34">
        <f>DATE(LEFT(tbl_data[[#This Row],[Date_rapport]], 4), MID(tbl_data[[#This Row],[Date_rapport]], 6, 2), RIGHT(tbl_data[[#This Row],[Date_rapport]], 2))</f>
        <v>44682</v>
      </c>
    </row>
    <row r="3235" spans="1:10" x14ac:dyDescent="0.2">
      <c r="A3235" s="28" t="s">
        <v>2033</v>
      </c>
      <c r="B3235" t="s">
        <v>9</v>
      </c>
      <c r="C3235" s="28" t="s">
        <v>313</v>
      </c>
      <c r="D3235" t="s">
        <v>314</v>
      </c>
      <c r="E3235" t="s">
        <v>2</v>
      </c>
      <c r="F3235" t="str">
        <f>INDEX(tbl_produits[Nom normalisé], MATCH(tbl_data[[#This Row],[Spécialité]], tbl_produits[Nom original], 0))</f>
        <v>KARDEGIC 160 mg, poudre pour solution buvable en sachet</v>
      </c>
      <c r="G3235" t="str">
        <f>INDEX(tbl_produits[Classe nom], MATCH(tbl_data[[#This Row],[NORM_Spécialité]], tbl_produits[Nom normalisé], 0))</f>
        <v>Système nerveux</v>
      </c>
      <c r="H3235">
        <f>YEAR(tbl_data[[#This Row],[Date_rapport]])</f>
        <v>2022</v>
      </c>
      <c r="I3235" t="str">
        <f>INDEX(tbl_produits[Molécule extraite], MATCH(tbl_data[[#This Row],[NORM_Spécialité]], tbl_produits[Nom normalisé], 0))</f>
        <v>DL-lysine (acétylsalicylate de)</v>
      </c>
      <c r="J3235" s="34">
        <f>DATE(LEFT(tbl_data[[#This Row],[Date_rapport]], 4), MID(tbl_data[[#This Row],[Date_rapport]], 6, 2), RIGHT(tbl_data[[#This Row],[Date_rapport]], 2))</f>
        <v>44682</v>
      </c>
    </row>
    <row r="3236" spans="1:10" x14ac:dyDescent="0.2">
      <c r="A3236" s="28" t="s">
        <v>2033</v>
      </c>
      <c r="B3236" t="s">
        <v>11</v>
      </c>
      <c r="C3236" s="28" t="s">
        <v>315</v>
      </c>
      <c r="D3236" t="s">
        <v>316</v>
      </c>
      <c r="E3236" t="s">
        <v>2</v>
      </c>
      <c r="F3236" t="str">
        <f>INDEX(tbl_produits[Nom normalisé], MATCH(tbl_data[[#This Row],[Spécialité]], tbl_produits[Nom original], 0))</f>
        <v>ACADIONE 250 mg, comprimé dragéifié</v>
      </c>
      <c r="G3236" t="str">
        <f>INDEX(tbl_produits[Classe nom], MATCH(tbl_data[[#This Row],[NORM_Spécialité]], tbl_produits[Nom normalisé], 0))</f>
        <v xml:space="preserve">Système musculo-squelettique </v>
      </c>
      <c r="H3236">
        <f>YEAR(tbl_data[[#This Row],[Date_rapport]])</f>
        <v>2022</v>
      </c>
      <c r="I3236" t="str">
        <f>INDEX(tbl_produits[Molécule extraite], MATCH(tbl_data[[#This Row],[NORM_Spécialité]], tbl_produits[Nom normalisé], 0))</f>
        <v>Tiopronine</v>
      </c>
      <c r="J3236" s="34">
        <f>DATE(LEFT(tbl_data[[#This Row],[Date_rapport]], 4), MID(tbl_data[[#This Row],[Date_rapport]], 6, 2), RIGHT(tbl_data[[#This Row],[Date_rapport]], 2))</f>
        <v>44682</v>
      </c>
    </row>
    <row r="3237" spans="1:10" x14ac:dyDescent="0.2">
      <c r="A3237" s="28" t="s">
        <v>2033</v>
      </c>
      <c r="B3237" t="s">
        <v>3</v>
      </c>
      <c r="C3237" s="28" t="s">
        <v>315</v>
      </c>
      <c r="D3237" t="s">
        <v>18</v>
      </c>
      <c r="E3237" t="s">
        <v>2</v>
      </c>
      <c r="F3237" t="str">
        <f>INDEX(tbl_produits[Nom normalisé], MATCH(tbl_data[[#This Row],[Spécialité]], tbl_produits[Nom original], 0))</f>
        <v>BELUSTINE 40 mg, gélule</v>
      </c>
      <c r="G3237" t="str">
        <f>INDEX(tbl_produits[Classe nom], MATCH(tbl_data[[#This Row],[NORM_Spécialité]], tbl_produits[Nom normalisé], 0))</f>
        <v>Antinéoplasiques et immunomodulateurs</v>
      </c>
      <c r="H3237">
        <f>YEAR(tbl_data[[#This Row],[Date_rapport]])</f>
        <v>2022</v>
      </c>
      <c r="I3237" t="str">
        <f>INDEX(tbl_produits[Molécule extraite], MATCH(tbl_data[[#This Row],[NORM_Spécialité]], tbl_produits[Nom normalisé], 0))</f>
        <v>Lomustine</v>
      </c>
      <c r="J3237" s="34">
        <f>DATE(LEFT(tbl_data[[#This Row],[Date_rapport]], 4), MID(tbl_data[[#This Row],[Date_rapport]], 6, 2), RIGHT(tbl_data[[#This Row],[Date_rapport]], 2))</f>
        <v>44682</v>
      </c>
    </row>
    <row r="3238" spans="1:10" x14ac:dyDescent="0.2">
      <c r="A3238" s="28" t="s">
        <v>2033</v>
      </c>
      <c r="B3238" t="s">
        <v>3</v>
      </c>
      <c r="C3238" s="28" t="s">
        <v>325</v>
      </c>
      <c r="D3238" t="s">
        <v>35</v>
      </c>
      <c r="E3238" t="s">
        <v>2</v>
      </c>
      <c r="F3238" t="str">
        <f>INDEX(tbl_produits[Nom normalisé], MATCH(tbl_data[[#This Row],[Spécialité]], tbl_produits[Nom original], 0))</f>
        <v>TOMUDEX 2 mg, poudre pour solution pour perfusion</v>
      </c>
      <c r="G3238" t="str">
        <f>INDEX(tbl_produits[Classe nom], MATCH(tbl_data[[#This Row],[NORM_Spécialité]], tbl_produits[Nom normalisé], 0))</f>
        <v>Antinéoplasiques et immunomodulateurs</v>
      </c>
      <c r="H3238">
        <f>YEAR(tbl_data[[#This Row],[Date_rapport]])</f>
        <v>2022</v>
      </c>
      <c r="I3238" t="str">
        <f>INDEX(tbl_produits[Molécule extraite], MATCH(tbl_data[[#This Row],[NORM_Spécialité]], tbl_produits[Nom normalisé], 0))</f>
        <v>Raltitrexed</v>
      </c>
      <c r="J3238" s="34">
        <f>DATE(LEFT(tbl_data[[#This Row],[Date_rapport]], 4), MID(tbl_data[[#This Row],[Date_rapport]], 6, 2), RIGHT(tbl_data[[#This Row],[Date_rapport]], 2))</f>
        <v>44682</v>
      </c>
    </row>
    <row r="3239" spans="1:10" x14ac:dyDescent="0.2">
      <c r="A3239" s="28" t="s">
        <v>2033</v>
      </c>
      <c r="B3239" t="s">
        <v>6</v>
      </c>
      <c r="C3239" s="28" t="s">
        <v>326</v>
      </c>
      <c r="D3239" t="s">
        <v>327</v>
      </c>
      <c r="E3239" t="s">
        <v>326</v>
      </c>
      <c r="F3239" t="str">
        <f>INDEX(tbl_produits[Nom normalisé], MATCH(tbl_data[[#This Row],[Spécialité]], tbl_produits[Nom original], 0))</f>
        <v>NOXAFIL 300 mg,  solution à diluer pour perfusion</v>
      </c>
      <c r="G3239" t="str">
        <f>INDEX(tbl_produits[Classe nom], MATCH(tbl_data[[#This Row],[NORM_Spécialité]], tbl_produits[Nom normalisé], 0))</f>
        <v>Anti-infectieux à usage systémique</v>
      </c>
      <c r="H3239">
        <f>YEAR(tbl_data[[#This Row],[Date_rapport]])</f>
        <v>2022</v>
      </c>
      <c r="I3239" t="str">
        <f>INDEX(tbl_produits[Molécule extraite], MATCH(tbl_data[[#This Row],[NORM_Spécialité]], tbl_produits[Nom normalisé], 0))</f>
        <v>Posaconazole</v>
      </c>
      <c r="J3239" s="34">
        <f>DATE(LEFT(tbl_data[[#This Row],[Date_rapport]], 4), MID(tbl_data[[#This Row],[Date_rapport]], 6, 2), RIGHT(tbl_data[[#This Row],[Date_rapport]], 2))</f>
        <v>44682</v>
      </c>
    </row>
    <row r="3240" spans="1:10" x14ac:dyDescent="0.2">
      <c r="A3240" s="28" t="s">
        <v>2033</v>
      </c>
      <c r="B3240" t="s">
        <v>3</v>
      </c>
      <c r="C3240" s="28" t="s">
        <v>328</v>
      </c>
      <c r="D3240" t="s">
        <v>261</v>
      </c>
      <c r="E3240" t="s">
        <v>2</v>
      </c>
      <c r="F3240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3240" t="str">
        <f>INDEX(tbl_produits[Classe nom], MATCH(tbl_data[[#This Row],[NORM_Spécialité]], tbl_produits[Nom normalisé], 0))</f>
        <v>Système nerveux</v>
      </c>
      <c r="H3240">
        <f>YEAR(tbl_data[[#This Row],[Date_rapport]])</f>
        <v>2022</v>
      </c>
      <c r="I3240" t="str">
        <f>INDEX(tbl_produits[Molécule extraite], MATCH(tbl_data[[#This Row],[NORM_Spécialité]], tbl_produits[Nom normalisé], 0))</f>
        <v>Varenicline</v>
      </c>
      <c r="J3240" s="34">
        <f>DATE(LEFT(tbl_data[[#This Row],[Date_rapport]], 4), MID(tbl_data[[#This Row],[Date_rapport]], 6, 2), RIGHT(tbl_data[[#This Row],[Date_rapport]], 2))</f>
        <v>44682</v>
      </c>
    </row>
    <row r="3241" spans="1:10" x14ac:dyDescent="0.2">
      <c r="A3241" s="28" t="s">
        <v>2033</v>
      </c>
      <c r="B3241" t="s">
        <v>3</v>
      </c>
      <c r="C3241" s="28" t="s">
        <v>329</v>
      </c>
      <c r="D3241" t="s">
        <v>332</v>
      </c>
      <c r="E3241" t="s">
        <v>2</v>
      </c>
      <c r="F3241" t="str">
        <f>INDEX(tbl_produits[Nom normalisé], MATCH(tbl_data[[#This Row],[Spécialité]], tbl_produits[Nom original], 0))</f>
        <v>EXACYL 1 g/10 ml,  solution buvable</v>
      </c>
      <c r="G3241" t="str">
        <f>INDEX(tbl_produits[Classe nom], MATCH(tbl_data[[#This Row],[NORM_Spécialité]], tbl_produits[Nom normalisé], 0))</f>
        <v>Sang et organes hématopoïétiques</v>
      </c>
      <c r="H3241">
        <f>YEAR(tbl_data[[#This Row],[Date_rapport]])</f>
        <v>2022</v>
      </c>
      <c r="I3241" t="str">
        <f>INDEX(tbl_produits[Molécule extraite], MATCH(tbl_data[[#This Row],[NORM_Spécialité]], tbl_produits[Nom normalisé], 0))</f>
        <v>Tranexamique (acide)</v>
      </c>
      <c r="J3241" s="34">
        <f>DATE(LEFT(tbl_data[[#This Row],[Date_rapport]], 4), MID(tbl_data[[#This Row],[Date_rapport]], 6, 2), RIGHT(tbl_data[[#This Row],[Date_rapport]], 2))</f>
        <v>44682</v>
      </c>
    </row>
    <row r="3242" spans="1:10" x14ac:dyDescent="0.2">
      <c r="A3242" s="28" t="s">
        <v>2033</v>
      </c>
      <c r="B3242" t="s">
        <v>6</v>
      </c>
      <c r="C3242" s="28" t="s">
        <v>329</v>
      </c>
      <c r="D3242" t="s">
        <v>131</v>
      </c>
      <c r="E3242" t="s">
        <v>329</v>
      </c>
      <c r="F3242" t="str">
        <f>INDEX(tbl_produits[Nom normalisé], MATCH(tbl_data[[#This Row],[Spécialité]], tbl_produits[Nom original], 0))</f>
        <v>ETOMIDATE LIPURO 20 mg/10 ml, émulsion injectable</v>
      </c>
      <c r="G3242" t="str">
        <f>INDEX(tbl_produits[Classe nom], MATCH(tbl_data[[#This Row],[NORM_Spécialité]], tbl_produits[Nom normalisé], 0))</f>
        <v>Système nerveux</v>
      </c>
      <c r="H3242">
        <f>YEAR(tbl_data[[#This Row],[Date_rapport]])</f>
        <v>2022</v>
      </c>
      <c r="I3242" t="str">
        <f>INDEX(tbl_produits[Molécule extraite], MATCH(tbl_data[[#This Row],[NORM_Spécialité]], tbl_produits[Nom normalisé], 0))</f>
        <v>Etomidate</v>
      </c>
      <c r="J3242" s="34">
        <f>DATE(LEFT(tbl_data[[#This Row],[Date_rapport]], 4), MID(tbl_data[[#This Row],[Date_rapport]], 6, 2), RIGHT(tbl_data[[#This Row],[Date_rapport]], 2))</f>
        <v>44682</v>
      </c>
    </row>
    <row r="3243" spans="1:10" x14ac:dyDescent="0.2">
      <c r="A3243" s="28" t="s">
        <v>2033</v>
      </c>
      <c r="B3243" t="s">
        <v>11</v>
      </c>
      <c r="C3243" s="28" t="s">
        <v>257</v>
      </c>
      <c r="D3243" t="s">
        <v>258</v>
      </c>
      <c r="E3243" t="s">
        <v>2</v>
      </c>
      <c r="F3243" t="str">
        <f>INDEX(tbl_produits[Nom normalisé], MATCH(tbl_data[[#This Row],[Spécialité]], tbl_produits[Nom original], 0))</f>
        <v>MEXILETINE AP-HP 200 mg, gélule - Mise à disposition de NAMUSCLA 167 mg, gélule</v>
      </c>
      <c r="G3243" t="str">
        <f>INDEX(tbl_produits[Classe nom], MATCH(tbl_data[[#This Row],[NORM_Spécialité]], tbl_produits[Nom normalisé], 0))</f>
        <v>Système cardiovasculaire</v>
      </c>
      <c r="H3243">
        <f>YEAR(tbl_data[[#This Row],[Date_rapport]])</f>
        <v>2022</v>
      </c>
      <c r="I3243" t="str">
        <f>INDEX(tbl_produits[Molécule extraite], MATCH(tbl_data[[#This Row],[NORM_Spécialité]], tbl_produits[Nom normalisé], 0))</f>
        <v>Mexilétine</v>
      </c>
      <c r="J3243" s="34">
        <f>DATE(LEFT(tbl_data[[#This Row],[Date_rapport]], 4), MID(tbl_data[[#This Row],[Date_rapport]], 6, 2), RIGHT(tbl_data[[#This Row],[Date_rapport]], 2))</f>
        <v>44682</v>
      </c>
    </row>
    <row r="3244" spans="1:10" x14ac:dyDescent="0.2">
      <c r="A3244" s="28" t="s">
        <v>2033</v>
      </c>
      <c r="B3244" t="s">
        <v>6</v>
      </c>
      <c r="C3244" s="28" t="s">
        <v>259</v>
      </c>
      <c r="D3244" t="s">
        <v>168</v>
      </c>
      <c r="E3244" t="s">
        <v>259</v>
      </c>
      <c r="F3244" t="str">
        <f>INDEX(tbl_produits[Nom normalisé], MATCH(tbl_data[[#This Row],[Spécialité]], tbl_produits[Nom original], 0))</f>
        <v>PEDIAVEN AP-HP G20, solution pour perfusion, poche bicompartimentée de 1000 ml</v>
      </c>
      <c r="G3244" t="str">
        <f>INDEX(tbl_produits[Classe nom], MATCH(tbl_data[[#This Row],[NORM_Spécialité]], tbl_produits[Nom normalisé], 0))</f>
        <v>Sang et organes hématopoïétiques</v>
      </c>
      <c r="H3244">
        <f>YEAR(tbl_data[[#This Row],[Date_rapport]])</f>
        <v>2022</v>
      </c>
      <c r="I3244" t="str">
        <f>INDEX(tbl_produits[Molécule extraite], MATCH(tbl_data[[#This Row],[NORM_Spécialité]], tbl_produits[Nom normalisé], 0))</f>
        <v>Mélange nutritif</v>
      </c>
      <c r="J3244" s="34">
        <f>DATE(LEFT(tbl_data[[#This Row],[Date_rapport]], 4), MID(tbl_data[[#This Row],[Date_rapport]], 6, 2), RIGHT(tbl_data[[#This Row],[Date_rapport]], 2))</f>
        <v>44682</v>
      </c>
    </row>
    <row r="3245" spans="1:10" x14ac:dyDescent="0.2">
      <c r="A3245" s="28" t="s">
        <v>2033</v>
      </c>
      <c r="B3245" t="s">
        <v>6</v>
      </c>
      <c r="C3245" s="28" t="s">
        <v>260</v>
      </c>
      <c r="D3245" t="s">
        <v>156</v>
      </c>
      <c r="E3245" t="s">
        <v>1618</v>
      </c>
      <c r="F3245" t="str">
        <f>INDEX(tbl_produits[Nom normalisé], MATCH(tbl_data[[#This Row],[Spécialité]], tbl_produits[Nom original], 0))</f>
        <v>LEVOTHYROX 88, 112 et 137 microgrammes, comprimé sécable</v>
      </c>
      <c r="G3245" t="str">
        <f>INDEX(tbl_produits[Classe nom], MATCH(tbl_data[[#This Row],[NORM_Spécialité]], tbl_produits[Nom normalisé], 0))</f>
        <v>Hormones systémiques sauf hormones sexuelles et insulines</v>
      </c>
      <c r="H3245">
        <f>YEAR(tbl_data[[#This Row],[Date_rapport]])</f>
        <v>2022</v>
      </c>
      <c r="I3245" t="str">
        <f>INDEX(tbl_produits[Molécule extraite], MATCH(tbl_data[[#This Row],[NORM_Spécialité]], tbl_produits[Nom normalisé], 0))</f>
        <v>Lévothyroxine sodique</v>
      </c>
      <c r="J3245" s="34">
        <f>DATE(LEFT(tbl_data[[#This Row],[Date_rapport]], 4), MID(tbl_data[[#This Row],[Date_rapport]], 6, 2), RIGHT(tbl_data[[#This Row],[Date_rapport]], 2))</f>
        <v>44682</v>
      </c>
    </row>
    <row r="3246" spans="1:10" x14ac:dyDescent="0.2">
      <c r="A3246" s="28" t="s">
        <v>2033</v>
      </c>
      <c r="B3246" t="s">
        <v>6</v>
      </c>
      <c r="C3246" s="28" t="s">
        <v>267</v>
      </c>
      <c r="D3246" t="s">
        <v>268</v>
      </c>
      <c r="E3246" t="s">
        <v>267</v>
      </c>
      <c r="F3246" t="str">
        <f>INDEX(tbl_produits[Nom normalisé], MATCH(tbl_data[[#This Row],[Spécialité]], tbl_produits[Nom original], 0))</f>
        <v>TARGRETIN 75 mg, capsule molle</v>
      </c>
      <c r="G3246" t="str">
        <f>INDEX(tbl_produits[Classe nom], MATCH(tbl_data[[#This Row],[NORM_Spécialité]], tbl_produits[Nom normalisé], 0))</f>
        <v>Antinéoplasiques et immunomodulateurs</v>
      </c>
      <c r="H3246">
        <f>YEAR(tbl_data[[#This Row],[Date_rapport]])</f>
        <v>2022</v>
      </c>
      <c r="I3246" t="str">
        <f>INDEX(tbl_produits[Molécule extraite], MATCH(tbl_data[[#This Row],[NORM_Spécialité]], tbl_produits[Nom normalisé], 0))</f>
        <v>Bexarotène</v>
      </c>
      <c r="J3246" s="34">
        <f>DATE(LEFT(tbl_data[[#This Row],[Date_rapport]], 4), MID(tbl_data[[#This Row],[Date_rapport]], 6, 2), RIGHT(tbl_data[[#This Row],[Date_rapport]], 2))</f>
        <v>44682</v>
      </c>
    </row>
    <row r="3247" spans="1:10" x14ac:dyDescent="0.2">
      <c r="A3247" s="28" t="s">
        <v>2033</v>
      </c>
      <c r="B3247" t="s">
        <v>6</v>
      </c>
      <c r="C3247" s="28" t="s">
        <v>274</v>
      </c>
      <c r="D3247" t="s">
        <v>245</v>
      </c>
      <c r="E3247" t="s">
        <v>275</v>
      </c>
      <c r="F3247" t="str">
        <f>INDEX(tbl_produits[Nom normalisé], MATCH(tbl_data[[#This Row],[Spécialité]], tbl_produits[Nom original], 0))</f>
        <v>TOBI 300 mg/5 ml,  solution pour inhalation par nébuliseur</v>
      </c>
      <c r="G3247" t="str">
        <f>INDEX(tbl_produits[Classe nom], MATCH(tbl_data[[#This Row],[NORM_Spécialité]], tbl_produits[Nom normalisé], 0))</f>
        <v>Anti-infectieux à usage systémique</v>
      </c>
      <c r="H3247">
        <f>YEAR(tbl_data[[#This Row],[Date_rapport]])</f>
        <v>2022</v>
      </c>
      <c r="I3247" t="str">
        <f>INDEX(tbl_produits[Molécule extraite], MATCH(tbl_data[[#This Row],[NORM_Spécialité]], tbl_produits[Nom normalisé], 0))</f>
        <v>Tobramycine</v>
      </c>
      <c r="J3247" s="34">
        <f>DATE(LEFT(tbl_data[[#This Row],[Date_rapport]], 4), MID(tbl_data[[#This Row],[Date_rapport]], 6, 2), RIGHT(tbl_data[[#This Row],[Date_rapport]], 2))</f>
        <v>44682</v>
      </c>
    </row>
    <row r="3248" spans="1:10" x14ac:dyDescent="0.2">
      <c r="A3248" s="28" t="s">
        <v>2033</v>
      </c>
      <c r="B3248" t="s">
        <v>9</v>
      </c>
      <c r="C3248" s="28" t="s">
        <v>275</v>
      </c>
      <c r="D3248" t="s">
        <v>276</v>
      </c>
      <c r="E3248" t="s">
        <v>2</v>
      </c>
      <c r="F3248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3248" t="str">
        <f>INDEX(tbl_produits[Classe nom], MATCH(tbl_data[[#This Row],[NORM_Spécialité]], tbl_produits[Nom normalisé], 0))</f>
        <v>Anti-infectieux à usage systémique</v>
      </c>
      <c r="H3248">
        <f>YEAR(tbl_data[[#This Row],[Date_rapport]])</f>
        <v>2022</v>
      </c>
      <c r="I3248" t="str">
        <f>INDEX(tbl_produits[Molécule extraite], MATCH(tbl_data[[#This Row],[NORM_Spécialité]], tbl_produits[Nom normalisé], 0))</f>
        <v>Immunoglobuline humaine normale (IgG)</v>
      </c>
      <c r="J3248" s="34">
        <f>DATE(LEFT(tbl_data[[#This Row],[Date_rapport]], 4), MID(tbl_data[[#This Row],[Date_rapport]], 6, 2), RIGHT(tbl_data[[#This Row],[Date_rapport]], 2))</f>
        <v>44682</v>
      </c>
    </row>
    <row r="3249" spans="1:10" x14ac:dyDescent="0.2">
      <c r="A3249" s="28" t="s">
        <v>2033</v>
      </c>
      <c r="B3249" t="s">
        <v>11</v>
      </c>
      <c r="C3249" s="28" t="s">
        <v>275</v>
      </c>
      <c r="D3249" t="s">
        <v>277</v>
      </c>
      <c r="E3249" t="s">
        <v>2</v>
      </c>
      <c r="F3249" t="str">
        <f>INDEX(tbl_produits[Nom normalisé], MATCH(tbl_data[[#This Row],[Spécialité]], tbl_produits[Nom original], 0))</f>
        <v>NEUROBLOC 5000 U/ml,  solution injectable</v>
      </c>
      <c r="G3249" t="str">
        <f>INDEX(tbl_produits[Classe nom], MATCH(tbl_data[[#This Row],[NORM_Spécialité]], tbl_produits[Nom normalisé], 0))</f>
        <v xml:space="preserve">Système musculo-squelettique </v>
      </c>
      <c r="H3249">
        <f>YEAR(tbl_data[[#This Row],[Date_rapport]])</f>
        <v>2022</v>
      </c>
      <c r="I3249" t="str">
        <f>INDEX(tbl_produits[Molécule extraite], MATCH(tbl_data[[#This Row],[NORM_Spécialité]], tbl_produits[Nom normalisé], 0))</f>
        <v>Toxine botulique de type B</v>
      </c>
      <c r="J3249" s="34">
        <f>DATE(LEFT(tbl_data[[#This Row],[Date_rapport]], 4), MID(tbl_data[[#This Row],[Date_rapport]], 6, 2), RIGHT(tbl_data[[#This Row],[Date_rapport]], 2))</f>
        <v>44682</v>
      </c>
    </row>
    <row r="3250" spans="1:10" x14ac:dyDescent="0.2">
      <c r="A3250" s="28" t="s">
        <v>2033</v>
      </c>
      <c r="B3250" t="s">
        <v>6</v>
      </c>
      <c r="C3250" s="28" t="s">
        <v>283</v>
      </c>
      <c r="D3250" t="s">
        <v>128</v>
      </c>
      <c r="E3250" t="s">
        <v>2</v>
      </c>
      <c r="F3250" t="str">
        <f>INDEX(tbl_produits[Nom normalisé], MATCH(tbl_data[[#This Row],[Spécialité]], tbl_produits[Nom original], 0))</f>
        <v>CIPROFLOXACINE ARROW 500mg  comprimé pelliculé</v>
      </c>
      <c r="G3250" t="str">
        <f>INDEX(tbl_produits[Classe nom], MATCH(tbl_data[[#This Row],[NORM_Spécialité]], tbl_produits[Nom normalisé], 0))</f>
        <v>Anti-infectieux à usage systémique</v>
      </c>
      <c r="H3250">
        <f>YEAR(tbl_data[[#This Row],[Date_rapport]])</f>
        <v>2022</v>
      </c>
      <c r="I3250" t="str">
        <f>INDEX(tbl_produits[Molécule extraite], MATCH(tbl_data[[#This Row],[NORM_Spécialité]], tbl_produits[Nom normalisé], 0))</f>
        <v>Ciprofloxacine</v>
      </c>
      <c r="J3250" s="34">
        <f>DATE(LEFT(tbl_data[[#This Row],[Date_rapport]], 4), MID(tbl_data[[#This Row],[Date_rapport]], 6, 2), RIGHT(tbl_data[[#This Row],[Date_rapport]], 2))</f>
        <v>44682</v>
      </c>
    </row>
    <row r="3251" spans="1:10" x14ac:dyDescent="0.2">
      <c r="A3251" s="28" t="s">
        <v>2033</v>
      </c>
      <c r="B3251" t="s">
        <v>6</v>
      </c>
      <c r="C3251" s="28" t="s">
        <v>286</v>
      </c>
      <c r="D3251" t="s">
        <v>197</v>
      </c>
      <c r="E3251" t="s">
        <v>286</v>
      </c>
      <c r="F3251" t="str">
        <f>INDEX(tbl_produits[Nom normalisé], MATCH(tbl_data[[#This Row],[Spécialité]], tbl_produits[Nom original], 0))</f>
        <v>UN-ALFA 2 microgrammes/1 ml, solution injectable IV en ampoule</v>
      </c>
      <c r="G3251" t="str">
        <f>INDEX(tbl_produits[Classe nom], MATCH(tbl_data[[#This Row],[NORM_Spécialité]], tbl_produits[Nom normalisé], 0))</f>
        <v>Voies digestives et métabolisme</v>
      </c>
      <c r="H3251">
        <f>YEAR(tbl_data[[#This Row],[Date_rapport]])</f>
        <v>2022</v>
      </c>
      <c r="I3251" t="str">
        <f>INDEX(tbl_produits[Molécule extraite], MATCH(tbl_data[[#This Row],[NORM_Spécialité]], tbl_produits[Nom normalisé], 0))</f>
        <v>Alfacalcidol </v>
      </c>
      <c r="J3251" s="34">
        <f>DATE(LEFT(tbl_data[[#This Row],[Date_rapport]], 4), MID(tbl_data[[#This Row],[Date_rapport]], 6, 2), RIGHT(tbl_data[[#This Row],[Date_rapport]], 2))</f>
        <v>44682</v>
      </c>
    </row>
    <row r="3252" spans="1:10" x14ac:dyDescent="0.2">
      <c r="A3252" s="28" t="s">
        <v>2033</v>
      </c>
      <c r="B3252" t="s">
        <v>3</v>
      </c>
      <c r="C3252" s="28" t="s">
        <v>287</v>
      </c>
      <c r="D3252" t="s">
        <v>248</v>
      </c>
      <c r="E3252" t="s">
        <v>2</v>
      </c>
      <c r="F3252" t="str">
        <f>INDEX(tbl_produits[Nom normalisé], MATCH(tbl_data[[#This Row],[Spécialité]], tbl_produits[Nom original], 0))</f>
        <v>SEMAP 20 mg, comprimé</v>
      </c>
      <c r="G3252" t="str">
        <f>INDEX(tbl_produits[Classe nom], MATCH(tbl_data[[#This Row],[NORM_Spécialité]], tbl_produits[Nom normalisé], 0))</f>
        <v>Système nerveux</v>
      </c>
      <c r="H3252">
        <f>YEAR(tbl_data[[#This Row],[Date_rapport]])</f>
        <v>2022</v>
      </c>
      <c r="I3252" t="str">
        <f>INDEX(tbl_produits[Molécule extraite], MATCH(tbl_data[[#This Row],[NORM_Spécialité]], tbl_produits[Nom normalisé], 0))</f>
        <v>Penfluridol</v>
      </c>
      <c r="J3252" s="34">
        <f>DATE(LEFT(tbl_data[[#This Row],[Date_rapport]], 4), MID(tbl_data[[#This Row],[Date_rapport]], 6, 2), RIGHT(tbl_data[[#This Row],[Date_rapport]], 2))</f>
        <v>44682</v>
      </c>
    </row>
    <row r="3253" spans="1:10" x14ac:dyDescent="0.2">
      <c r="A3253" s="28" t="s">
        <v>2033</v>
      </c>
      <c r="B3253" t="s">
        <v>3</v>
      </c>
      <c r="C3253" s="28" t="s">
        <v>289</v>
      </c>
      <c r="D3253" t="s">
        <v>238</v>
      </c>
      <c r="E3253" t="s">
        <v>2</v>
      </c>
      <c r="F3253" t="str">
        <f>INDEX(tbl_produits[Nom normalisé], MATCH(tbl_data[[#This Row],[Spécialité]], tbl_produits[Nom original], 0))</f>
        <v>SOLUMEDROL 40 mg/2ml  lyophilisat et solution pour usage parentéral</v>
      </c>
      <c r="G3253" t="str">
        <f>INDEX(tbl_produits[Classe nom], MATCH(tbl_data[[#This Row],[NORM_Spécialité]], tbl_produits[Nom normalisé], 0))</f>
        <v>Hormones systémiques sauf hormones sexuelles et insulines</v>
      </c>
      <c r="H3253">
        <f>YEAR(tbl_data[[#This Row],[Date_rapport]])</f>
        <v>2022</v>
      </c>
      <c r="I3253" t="str">
        <f>INDEX(tbl_produits[Molécule extraite], MATCH(tbl_data[[#This Row],[NORM_Spécialité]], tbl_produits[Nom normalisé], 0))</f>
        <v>Méthylprednisolone (hydrogénosuccinate de)</v>
      </c>
      <c r="J3253" s="34">
        <f>DATE(LEFT(tbl_data[[#This Row],[Date_rapport]], 4), MID(tbl_data[[#This Row],[Date_rapport]], 6, 2), RIGHT(tbl_data[[#This Row],[Date_rapport]], 2))</f>
        <v>44682</v>
      </c>
    </row>
    <row r="3254" spans="1:10" x14ac:dyDescent="0.2">
      <c r="A3254" s="28" t="s">
        <v>2033</v>
      </c>
      <c r="B3254" t="s">
        <v>3</v>
      </c>
      <c r="C3254" s="28" t="s">
        <v>289</v>
      </c>
      <c r="D3254" t="s">
        <v>237</v>
      </c>
      <c r="E3254" t="s">
        <v>2</v>
      </c>
      <c r="F3254" t="str">
        <f>INDEX(tbl_produits[Nom normalisé], MATCH(tbl_data[[#This Row],[Spécialité]], tbl_produits[Nom original], 0))</f>
        <v>URAPIDIL 100 mg/20 ml, solution injectable</v>
      </c>
      <c r="G3254" t="str">
        <f>INDEX(tbl_produits[Classe nom], MATCH(tbl_data[[#This Row],[NORM_Spécialité]], tbl_produits[Nom normalisé], 0))</f>
        <v>Système cardiovasculaire</v>
      </c>
      <c r="H3254">
        <f>YEAR(tbl_data[[#This Row],[Date_rapport]])</f>
        <v>2022</v>
      </c>
      <c r="I3254" t="str">
        <f>INDEX(tbl_produits[Molécule extraite], MATCH(tbl_data[[#This Row],[NORM_Spécialité]], tbl_produits[Nom normalisé], 0))</f>
        <v>Uradipil</v>
      </c>
      <c r="J3254" s="34">
        <f>DATE(LEFT(tbl_data[[#This Row],[Date_rapport]], 4), MID(tbl_data[[#This Row],[Date_rapport]], 6, 2), RIGHT(tbl_data[[#This Row],[Date_rapport]], 2))</f>
        <v>44682</v>
      </c>
    </row>
    <row r="3255" spans="1:10" x14ac:dyDescent="0.2">
      <c r="A3255" s="28" t="s">
        <v>2033</v>
      </c>
      <c r="B3255" t="s">
        <v>11</v>
      </c>
      <c r="C3255" s="28" t="s">
        <v>290</v>
      </c>
      <c r="D3255" t="s">
        <v>125</v>
      </c>
      <c r="E3255" t="s">
        <v>2</v>
      </c>
      <c r="F3255" t="str">
        <f>INDEX(tbl_produits[Nom normalisé], MATCH(tbl_data[[#This Row],[Spécialité]], tbl_produits[Nom original], 0))</f>
        <v>IOBENGUANE (131I) pour thérapie CIS bio international 370 MBq/mL, solution pour perfusion</v>
      </c>
      <c r="G3255" t="str">
        <f>INDEX(tbl_produits[Classe nom], MATCH(tbl_data[[#This Row],[NORM_Spécialité]], tbl_produits[Nom normalisé], 0))</f>
        <v>Divers</v>
      </c>
      <c r="H3255">
        <f>YEAR(tbl_data[[#This Row],[Date_rapport]])</f>
        <v>2022</v>
      </c>
      <c r="I3255" t="str">
        <f>INDEX(tbl_produits[Molécule extraite], MATCH(tbl_data[[#This Row],[NORM_Spécialité]], tbl_produits[Nom normalisé], 0))</f>
        <v>Iobenguane (131I)</v>
      </c>
      <c r="J3255" s="34">
        <f>DATE(LEFT(tbl_data[[#This Row],[Date_rapport]], 4), MID(tbl_data[[#This Row],[Date_rapport]], 6, 2), RIGHT(tbl_data[[#This Row],[Date_rapport]], 2))</f>
        <v>44682</v>
      </c>
    </row>
    <row r="3256" spans="1:10" x14ac:dyDescent="0.2">
      <c r="A3256" s="28" t="s">
        <v>2033</v>
      </c>
      <c r="B3256" t="s">
        <v>9</v>
      </c>
      <c r="C3256" s="28" t="s">
        <v>291</v>
      </c>
      <c r="D3256" t="s">
        <v>137</v>
      </c>
      <c r="E3256" t="s">
        <v>2</v>
      </c>
      <c r="F3256" t="str">
        <f>INDEX(tbl_produits[Nom normalisé], MATCH(tbl_data[[#This Row],[Spécialité]], tbl_produits[Nom original], 0))</f>
        <v>TOPIRAMATE  50 mg MYLAN, comprimé pelliculé- TOPIRAMATE 100 mg MYLAN, comprimé pelliculé</v>
      </c>
      <c r="G3256" t="str">
        <f>INDEX(tbl_produits[Classe nom], MATCH(tbl_data[[#This Row],[NORM_Spécialité]], tbl_produits[Nom normalisé], 0))</f>
        <v>Système nerveux</v>
      </c>
      <c r="H3256">
        <f>YEAR(tbl_data[[#This Row],[Date_rapport]])</f>
        <v>2022</v>
      </c>
      <c r="I3256" t="str">
        <f>INDEX(tbl_produits[Molécule extraite], MATCH(tbl_data[[#This Row],[NORM_Spécialité]], tbl_produits[Nom normalisé], 0))</f>
        <v>Topiramate</v>
      </c>
      <c r="J3256" s="34">
        <f>DATE(LEFT(tbl_data[[#This Row],[Date_rapport]], 4), MID(tbl_data[[#This Row],[Date_rapport]], 6, 2), RIGHT(tbl_data[[#This Row],[Date_rapport]], 2))</f>
        <v>44682</v>
      </c>
    </row>
    <row r="3257" spans="1:10" x14ac:dyDescent="0.2">
      <c r="A3257" s="28" t="s">
        <v>2033</v>
      </c>
      <c r="B3257" t="s">
        <v>3</v>
      </c>
      <c r="C3257" s="28" t="s">
        <v>294</v>
      </c>
      <c r="D3257" t="s">
        <v>211</v>
      </c>
      <c r="E3257" t="s">
        <v>2</v>
      </c>
      <c r="F3257" t="str">
        <f>INDEX(tbl_produits[Nom normalisé], MATCH(tbl_data[[#This Row],[Spécialité]], tbl_produits[Nom original], 0))</f>
        <v>BLEOMYCINE BELLON 15 mg, poudre pour solution injectable</v>
      </c>
      <c r="G3257" t="str">
        <f>INDEX(tbl_produits[Classe nom], MATCH(tbl_data[[#This Row],[NORM_Spécialité]], tbl_produits[Nom normalisé], 0))</f>
        <v>Antinéoplasiques et immunomodulateurs</v>
      </c>
      <c r="H3257">
        <f>YEAR(tbl_data[[#This Row],[Date_rapport]])</f>
        <v>2022</v>
      </c>
      <c r="I3257" t="str">
        <f>INDEX(tbl_produits[Molécule extraite], MATCH(tbl_data[[#This Row],[NORM_Spécialité]], tbl_produits[Nom normalisé], 0))</f>
        <v>Bléomycine (sulfate de)</v>
      </c>
      <c r="J3257" s="34">
        <f>DATE(LEFT(tbl_data[[#This Row],[Date_rapport]], 4), MID(tbl_data[[#This Row],[Date_rapport]], 6, 2), RIGHT(tbl_data[[#This Row],[Date_rapport]], 2))</f>
        <v>44682</v>
      </c>
    </row>
    <row r="3258" spans="1:10" x14ac:dyDescent="0.2">
      <c r="A3258" s="28" t="s">
        <v>2033</v>
      </c>
      <c r="B3258" t="s">
        <v>11</v>
      </c>
      <c r="C3258" s="28" t="s">
        <v>294</v>
      </c>
      <c r="D3258" t="s">
        <v>232</v>
      </c>
      <c r="E3258" t="s">
        <v>2</v>
      </c>
      <c r="F3258" t="str">
        <f>INDEX(tbl_produits[Nom normalisé], MATCH(tbl_data[[#This Row],[Spécialité]], tbl_produits[Nom original], 0))</f>
        <v>MINIRIN 0,1 mg/ml solution pour administration endonasale</v>
      </c>
      <c r="G3258" t="str">
        <f>INDEX(tbl_produits[Classe nom], MATCH(tbl_data[[#This Row],[NORM_Spécialité]], tbl_produits[Nom normalisé], 0))</f>
        <v>Hormones systémiques sauf hormones sexuelles et insulines</v>
      </c>
      <c r="H3258">
        <f>YEAR(tbl_data[[#This Row],[Date_rapport]])</f>
        <v>2022</v>
      </c>
      <c r="I3258" t="str">
        <f>INDEX(tbl_produits[Molécule extraite], MATCH(tbl_data[[#This Row],[NORM_Spécialité]], tbl_produits[Nom normalisé], 0))</f>
        <v>Desmopressine</v>
      </c>
      <c r="J3258" s="34">
        <f>DATE(LEFT(tbl_data[[#This Row],[Date_rapport]], 4), MID(tbl_data[[#This Row],[Date_rapport]], 6, 2), RIGHT(tbl_data[[#This Row],[Date_rapport]], 2))</f>
        <v>44682</v>
      </c>
    </row>
    <row r="3259" spans="1:10" x14ac:dyDescent="0.2">
      <c r="A3259" s="28" t="s">
        <v>2033</v>
      </c>
      <c r="B3259" t="s">
        <v>9</v>
      </c>
      <c r="C3259" s="28" t="s">
        <v>296</v>
      </c>
      <c r="D3259" t="s">
        <v>74</v>
      </c>
      <c r="E3259" t="s">
        <v>2</v>
      </c>
      <c r="F3259" t="str">
        <f>INDEX(tbl_produits[Nom normalisé], MATCH(tbl_data[[#This Row],[Spécialité]], tbl_produits[Nom original], 0))</f>
        <v>HEPATATE poudre pour solution injectable . Trousse pour la préparation radiopharmaceutique</v>
      </c>
      <c r="G3259" t="str">
        <f>INDEX(tbl_produits[Classe nom], MATCH(tbl_data[[#This Row],[NORM_Spécialité]], tbl_produits[Nom normalisé], 0))</f>
        <v>Divers</v>
      </c>
      <c r="H3259">
        <f>YEAR(tbl_data[[#This Row],[Date_rapport]])</f>
        <v>2022</v>
      </c>
      <c r="I3259" t="str">
        <f>INDEX(tbl_produits[Molécule extraite], MATCH(tbl_data[[#This Row],[NORM_Spécialité]], tbl_produits[Nom normalisé], 0))</f>
        <v>N/A</v>
      </c>
      <c r="J3259" s="34">
        <f>DATE(LEFT(tbl_data[[#This Row],[Date_rapport]], 4), MID(tbl_data[[#This Row],[Date_rapport]], 6, 2), RIGHT(tbl_data[[#This Row],[Date_rapport]], 2))</f>
        <v>44682</v>
      </c>
    </row>
    <row r="3260" spans="1:10" x14ac:dyDescent="0.2">
      <c r="A3260" s="28" t="s">
        <v>2033</v>
      </c>
      <c r="B3260" t="s">
        <v>3</v>
      </c>
      <c r="C3260" s="28" t="s">
        <v>296</v>
      </c>
      <c r="D3260" t="s">
        <v>4</v>
      </c>
      <c r="E3260" t="s">
        <v>2</v>
      </c>
      <c r="F3260" t="str">
        <f>INDEX(tbl_produits[Nom normalisé], MATCH(tbl_data[[#This Row],[Spécialité]], tbl_produits[Nom original], 0))</f>
        <v>ALKONATREM   150 mg, gélule</v>
      </c>
      <c r="G3260" t="str">
        <f>INDEX(tbl_produits[Classe nom], MATCH(tbl_data[[#This Row],[NORM_Spécialité]], tbl_produits[Nom normalisé], 0))</f>
        <v>Anti-infectieux à usage systémique</v>
      </c>
      <c r="H3260">
        <f>YEAR(tbl_data[[#This Row],[Date_rapport]])</f>
        <v>2022</v>
      </c>
      <c r="I3260" t="str">
        <f>INDEX(tbl_produits[Molécule extraite], MATCH(tbl_data[[#This Row],[NORM_Spécialité]], tbl_produits[Nom normalisé], 0))</f>
        <v>Chlorhydrate de déméclocycline</v>
      </c>
      <c r="J3260" s="34">
        <f>DATE(LEFT(tbl_data[[#This Row],[Date_rapport]], 4), MID(tbl_data[[#This Row],[Date_rapport]], 6, 2), RIGHT(tbl_data[[#This Row],[Date_rapport]], 2))</f>
        <v>44682</v>
      </c>
    </row>
    <row r="3261" spans="1:10" x14ac:dyDescent="0.2">
      <c r="A3261" s="28" t="s">
        <v>2033</v>
      </c>
      <c r="B3261" t="s">
        <v>6</v>
      </c>
      <c r="C3261" s="28" t="s">
        <v>297</v>
      </c>
      <c r="D3261" t="s">
        <v>224</v>
      </c>
      <c r="E3261" t="s">
        <v>298</v>
      </c>
      <c r="F3261" t="str">
        <f>INDEX(tbl_produits[Nom normalisé], MATCH(tbl_data[[#This Row],[Spécialité]], tbl_produits[Nom original], 0))</f>
        <v>INVANZ 1 G, poudre pour solution à diluer pour perfusion</v>
      </c>
      <c r="G3261" t="str">
        <f>INDEX(tbl_produits[Classe nom], MATCH(tbl_data[[#This Row],[NORM_Spécialité]], tbl_produits[Nom normalisé], 0))</f>
        <v>Anti-infectieux à usage systémique</v>
      </c>
      <c r="H3261">
        <f>YEAR(tbl_data[[#This Row],[Date_rapport]])</f>
        <v>2022</v>
      </c>
      <c r="I3261" t="str">
        <f>INDEX(tbl_produits[Molécule extraite], MATCH(tbl_data[[#This Row],[NORM_Spécialité]], tbl_produits[Nom normalisé], 0))</f>
        <v>Ertapénem</v>
      </c>
      <c r="J3261" s="34">
        <f>DATE(LEFT(tbl_data[[#This Row],[Date_rapport]], 4), MID(tbl_data[[#This Row],[Date_rapport]], 6, 2), RIGHT(tbl_data[[#This Row],[Date_rapport]], 2))</f>
        <v>44682</v>
      </c>
    </row>
    <row r="3262" spans="1:10" x14ac:dyDescent="0.2">
      <c r="A3262" s="28" t="s">
        <v>2033</v>
      </c>
      <c r="B3262" t="s">
        <v>6</v>
      </c>
      <c r="C3262" s="28" t="s">
        <v>297</v>
      </c>
      <c r="D3262" t="s">
        <v>171</v>
      </c>
      <c r="E3262" t="s">
        <v>297</v>
      </c>
      <c r="F3262" t="str">
        <f>INDEX(tbl_produits[Nom normalisé], MATCH(tbl_data[[#This Row],[Spécialité]], tbl_produits[Nom original], 0))</f>
        <v>DIAZEPAM  5 mg et 10 mg comprimé</v>
      </c>
      <c r="G3262" t="str">
        <f>INDEX(tbl_produits[Classe nom], MATCH(tbl_data[[#This Row],[NORM_Spécialité]], tbl_produits[Nom normalisé], 0))</f>
        <v>Système nerveux</v>
      </c>
      <c r="H3262">
        <f>YEAR(tbl_data[[#This Row],[Date_rapport]])</f>
        <v>2022</v>
      </c>
      <c r="I3262" t="str">
        <f>INDEX(tbl_produits[Molécule extraite], MATCH(tbl_data[[#This Row],[NORM_Spécialité]], tbl_produits[Nom normalisé], 0))</f>
        <v>Diazépam</v>
      </c>
      <c r="J3262" s="34">
        <f>DATE(LEFT(tbl_data[[#This Row],[Date_rapport]], 4), MID(tbl_data[[#This Row],[Date_rapport]], 6, 2), RIGHT(tbl_data[[#This Row],[Date_rapport]], 2))</f>
        <v>44682</v>
      </c>
    </row>
    <row r="3263" spans="1:10" x14ac:dyDescent="0.2">
      <c r="A3263" s="28" t="s">
        <v>2033</v>
      </c>
      <c r="B3263" t="s">
        <v>3</v>
      </c>
      <c r="C3263" s="28" t="s">
        <v>300</v>
      </c>
      <c r="D3263" t="s">
        <v>230</v>
      </c>
      <c r="E3263" t="s">
        <v>2</v>
      </c>
      <c r="F3263" t="str">
        <f>INDEX(tbl_produits[Nom normalisé], MATCH(tbl_data[[#This Row],[Spécialité]], tbl_produits[Nom original], 0))</f>
        <v>ZONISAMIDE MYLAN 100 mg, gélule</v>
      </c>
      <c r="G3263" t="str">
        <f>INDEX(tbl_produits[Classe nom], MATCH(tbl_data[[#This Row],[NORM_Spécialité]], tbl_produits[Nom normalisé], 0))</f>
        <v>Système nerveux</v>
      </c>
      <c r="H3263">
        <f>YEAR(tbl_data[[#This Row],[Date_rapport]])</f>
        <v>2022</v>
      </c>
      <c r="I3263" t="str">
        <f>INDEX(tbl_produits[Molécule extraite], MATCH(tbl_data[[#This Row],[NORM_Spécialité]], tbl_produits[Nom normalisé], 0))</f>
        <v>Zonisamide</v>
      </c>
      <c r="J3263" s="34">
        <f>DATE(LEFT(tbl_data[[#This Row],[Date_rapport]], 4), MID(tbl_data[[#This Row],[Date_rapport]], 6, 2), RIGHT(tbl_data[[#This Row],[Date_rapport]], 2))</f>
        <v>44682</v>
      </c>
    </row>
    <row r="3264" spans="1:10" x14ac:dyDescent="0.2">
      <c r="A3264" s="28" t="s">
        <v>2033</v>
      </c>
      <c r="B3264" t="s">
        <v>3</v>
      </c>
      <c r="C3264" s="28" t="s">
        <v>300</v>
      </c>
      <c r="D3264" t="s">
        <v>116</v>
      </c>
      <c r="E3264" t="s">
        <v>2</v>
      </c>
      <c r="F3264" t="str">
        <f>INDEX(tbl_produits[Nom normalisé], MATCH(tbl_data[[#This Row],[Spécialité]], tbl_produits[Nom original], 0))</f>
        <v>ZEVALIN 1,6 mg/ml, trousse pour préparations radiopharmaceutiques pour perfusion</v>
      </c>
      <c r="G3264" t="str">
        <f>INDEX(tbl_produits[Classe nom], MATCH(tbl_data[[#This Row],[NORM_Spécialité]], tbl_produits[Nom normalisé], 0))</f>
        <v>Antinéoplasiques et immunomodulateurs</v>
      </c>
      <c r="H3264">
        <f>YEAR(tbl_data[[#This Row],[Date_rapport]])</f>
        <v>2022</v>
      </c>
      <c r="I3264" t="str">
        <f>INDEX(tbl_produits[Molécule extraite], MATCH(tbl_data[[#This Row],[NORM_Spécialité]], tbl_produits[Nom normalisé], 0))</f>
        <v>Ibritumomab tiuxétan</v>
      </c>
      <c r="J3264" s="34">
        <f>DATE(LEFT(tbl_data[[#This Row],[Date_rapport]], 4), MID(tbl_data[[#This Row],[Date_rapport]], 6, 2), RIGHT(tbl_data[[#This Row],[Date_rapport]], 2))</f>
        <v>44682</v>
      </c>
    </row>
    <row r="3265" spans="1:10" x14ac:dyDescent="0.2">
      <c r="A3265" s="28" t="s">
        <v>2033</v>
      </c>
      <c r="B3265" t="s">
        <v>9</v>
      </c>
      <c r="C3265" s="28" t="s">
        <v>300</v>
      </c>
      <c r="D3265" t="s">
        <v>48</v>
      </c>
      <c r="E3265" t="s">
        <v>2</v>
      </c>
      <c r="F3265" t="str">
        <f>INDEX(tbl_produits[Nom normalisé], MATCH(tbl_data[[#This Row],[Spécialité]], tbl_produits[Nom original], 0))</f>
        <v>ZENTEL 400 mg, comprimé</v>
      </c>
      <c r="G3265" t="str">
        <f>INDEX(tbl_produits[Classe nom], MATCH(tbl_data[[#This Row],[NORM_Spécialité]], tbl_produits[Nom normalisé], 0))</f>
        <v>Antiparasitaires, insecticides et répulsifs</v>
      </c>
      <c r="H3265">
        <f>YEAR(tbl_data[[#This Row],[Date_rapport]])</f>
        <v>2022</v>
      </c>
      <c r="I3265" t="str">
        <f>INDEX(tbl_produits[Molécule extraite], MATCH(tbl_data[[#This Row],[NORM_Spécialité]], tbl_produits[Nom normalisé], 0))</f>
        <v>Albendazole</v>
      </c>
      <c r="J3265" s="34">
        <f>DATE(LEFT(tbl_data[[#This Row],[Date_rapport]], 4), MID(tbl_data[[#This Row],[Date_rapport]], 6, 2), RIGHT(tbl_data[[#This Row],[Date_rapport]], 2))</f>
        <v>44682</v>
      </c>
    </row>
    <row r="3266" spans="1:10" x14ac:dyDescent="0.2">
      <c r="A3266" s="28" t="s">
        <v>2033</v>
      </c>
      <c r="B3266" t="s">
        <v>3</v>
      </c>
      <c r="C3266" s="28" t="s">
        <v>300</v>
      </c>
      <c r="D3266" t="s">
        <v>95</v>
      </c>
      <c r="E3266" t="s">
        <v>2</v>
      </c>
      <c r="F3266" t="str">
        <f>INDEX(tbl_produits[Nom normalisé], MATCH(tbl_data[[#This Row],[Spécialité]], tbl_produits[Nom original], 0))</f>
        <v>VITRAKVI 20 mg/ml, solution buvable flacon de 100 ml</v>
      </c>
      <c r="G3266" t="str">
        <f>INDEX(tbl_produits[Classe nom], MATCH(tbl_data[[#This Row],[NORM_Spécialité]], tbl_produits[Nom normalisé], 0))</f>
        <v>Antinéoplasiques et immunomodulateurs</v>
      </c>
      <c r="H3266">
        <f>YEAR(tbl_data[[#This Row],[Date_rapport]])</f>
        <v>2022</v>
      </c>
      <c r="I3266" t="str">
        <f>INDEX(tbl_produits[Molécule extraite], MATCH(tbl_data[[#This Row],[NORM_Spécialité]], tbl_produits[Nom normalisé], 0))</f>
        <v>Larotrectinib</v>
      </c>
      <c r="J3266" s="34">
        <f>DATE(LEFT(tbl_data[[#This Row],[Date_rapport]], 4), MID(tbl_data[[#This Row],[Date_rapport]], 6, 2), RIGHT(tbl_data[[#This Row],[Date_rapport]], 2))</f>
        <v>44682</v>
      </c>
    </row>
    <row r="3267" spans="1:10" x14ac:dyDescent="0.2">
      <c r="A3267" s="28" t="s">
        <v>2033</v>
      </c>
      <c r="B3267" t="s">
        <v>6</v>
      </c>
      <c r="C3267" s="28" t="s">
        <v>300</v>
      </c>
      <c r="D3267" t="s">
        <v>59</v>
      </c>
      <c r="E3267" t="s">
        <v>1574</v>
      </c>
      <c r="F3267" t="str">
        <f>INDEX(tbl_produits[Nom normalisé], MATCH(tbl_data[[#This Row],[Spécialité]], tbl_produits[Nom original], 0))</f>
        <v>VEDROP 50mg/ml  solution buvable flacon de 20 ml et de 60 ml</v>
      </c>
      <c r="G3267" t="str">
        <f>INDEX(tbl_produits[Classe nom], MATCH(tbl_data[[#This Row],[NORM_Spécialité]], tbl_produits[Nom normalisé], 0))</f>
        <v>Voies digestives et métabolisme</v>
      </c>
      <c r="H3267">
        <f>YEAR(tbl_data[[#This Row],[Date_rapport]])</f>
        <v>2022</v>
      </c>
      <c r="I3267" t="str">
        <f>INDEX(tbl_produits[Molécule extraite], MATCH(tbl_data[[#This Row],[NORM_Spécialité]], tbl_produits[Nom normalisé], 0))</f>
        <v>Tocophérol</v>
      </c>
      <c r="J3267" s="34">
        <f>DATE(LEFT(tbl_data[[#This Row],[Date_rapport]], 4), MID(tbl_data[[#This Row],[Date_rapport]], 6, 2), RIGHT(tbl_data[[#This Row],[Date_rapport]], 2))</f>
        <v>44682</v>
      </c>
    </row>
    <row r="3268" spans="1:10" x14ac:dyDescent="0.2">
      <c r="A3268" s="28" t="s">
        <v>2033</v>
      </c>
      <c r="B3268" t="s">
        <v>3</v>
      </c>
      <c r="C3268" s="28" t="s">
        <v>300</v>
      </c>
      <c r="D3268" t="s">
        <v>70</v>
      </c>
      <c r="E3268" t="s">
        <v>2</v>
      </c>
      <c r="F3268" t="str">
        <f>INDEX(tbl_produits[Nom normalisé], MATCH(tbl_data[[#This Row],[Spécialité]], tbl_produits[Nom original], 0))</f>
        <v>VAMINOLACT solution pour perfusion en flacon de verre de 100 ml</v>
      </c>
      <c r="G3268" t="str">
        <f>INDEX(tbl_produits[Classe nom], MATCH(tbl_data[[#This Row],[NORM_Spécialité]], tbl_produits[Nom normalisé], 0))</f>
        <v>Sang et organes hématopoïétiques</v>
      </c>
      <c r="H3268">
        <f>YEAR(tbl_data[[#This Row],[Date_rapport]])</f>
        <v>2022</v>
      </c>
      <c r="I3268" t="str">
        <f>INDEX(tbl_produits[Molécule extraite], MATCH(tbl_data[[#This Row],[NORM_Spécialité]], tbl_produits[Nom normalisé], 0))</f>
        <v>Alanine / Arginine / Acide aspartique / …</v>
      </c>
      <c r="J3268" s="34">
        <f>DATE(LEFT(tbl_data[[#This Row],[Date_rapport]], 4), MID(tbl_data[[#This Row],[Date_rapport]], 6, 2), RIGHT(tbl_data[[#This Row],[Date_rapport]], 2))</f>
        <v>44682</v>
      </c>
    </row>
    <row r="3269" spans="1:10" x14ac:dyDescent="0.2">
      <c r="A3269" s="28" t="s">
        <v>2033</v>
      </c>
      <c r="B3269" t="s">
        <v>3</v>
      </c>
      <c r="C3269" s="28" t="s">
        <v>300</v>
      </c>
      <c r="D3269" t="s">
        <v>71</v>
      </c>
      <c r="E3269" t="s">
        <v>2</v>
      </c>
      <c r="F3269" t="str">
        <f>INDEX(tbl_produits[Nom normalisé], MATCH(tbl_data[[#This Row],[Spécialité]], tbl_produits[Nom original], 0))</f>
        <v>VAMINOLACT solution pour perfusion en flacon de verre de 1000 ml</v>
      </c>
      <c r="G3269" t="str">
        <f>INDEX(tbl_produits[Classe nom], MATCH(tbl_data[[#This Row],[NORM_Spécialité]], tbl_produits[Nom normalisé], 0))</f>
        <v>Sang et organes hématopoïétiques</v>
      </c>
      <c r="H3269">
        <f>YEAR(tbl_data[[#This Row],[Date_rapport]])</f>
        <v>2022</v>
      </c>
      <c r="I3269" t="str">
        <f>INDEX(tbl_produits[Molécule extraite], MATCH(tbl_data[[#This Row],[NORM_Spécialité]], tbl_produits[Nom normalisé], 0))</f>
        <v>Alanine / Arginine / Acide aspartique / …</v>
      </c>
      <c r="J3269" s="34">
        <f>DATE(LEFT(tbl_data[[#This Row],[Date_rapport]], 4), MID(tbl_data[[#This Row],[Date_rapport]], 6, 2), RIGHT(tbl_data[[#This Row],[Date_rapport]], 2))</f>
        <v>44682</v>
      </c>
    </row>
    <row r="3270" spans="1:10" x14ac:dyDescent="0.2">
      <c r="A3270" s="28" t="s">
        <v>2033</v>
      </c>
      <c r="B3270" t="s">
        <v>11</v>
      </c>
      <c r="C3270" s="28" t="s">
        <v>300</v>
      </c>
      <c r="D3270" t="s">
        <v>150</v>
      </c>
      <c r="E3270" t="s">
        <v>2</v>
      </c>
      <c r="F3270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3270" t="str">
        <f>INDEX(tbl_produits[Classe nom], MATCH(tbl_data[[#This Row],[NORM_Spécialité]], tbl_produits[Nom normalisé], 0))</f>
        <v>Anti-infectieux à usage systémique</v>
      </c>
      <c r="H3270">
        <f>YEAR(tbl_data[[#This Row],[Date_rapport]])</f>
        <v>2022</v>
      </c>
      <c r="I3270" t="str">
        <f>INDEX(tbl_produits[Molécule extraite], MATCH(tbl_data[[#This Row],[NORM_Spécialité]], tbl_produits[Nom normalisé], 0))</f>
        <v>Ampicilline sodique / sulbactam sodique</v>
      </c>
      <c r="J3270" s="34">
        <f>DATE(LEFT(tbl_data[[#This Row],[Date_rapport]], 4), MID(tbl_data[[#This Row],[Date_rapport]], 6, 2), RIGHT(tbl_data[[#This Row],[Date_rapport]], 2))</f>
        <v>44682</v>
      </c>
    </row>
    <row r="3271" spans="1:10" x14ac:dyDescent="0.2">
      <c r="A3271" s="28" t="s">
        <v>2033</v>
      </c>
      <c r="B3271" t="s">
        <v>9</v>
      </c>
      <c r="C3271" s="28" t="s">
        <v>300</v>
      </c>
      <c r="D3271" t="s">
        <v>229</v>
      </c>
      <c r="E3271" t="s">
        <v>2</v>
      </c>
      <c r="F3271" t="str">
        <f>INDEX(tbl_produits[Nom normalisé], MATCH(tbl_data[[#This Row],[Spécialité]], tbl_produits[Nom original], 0))</f>
        <v>TOPIRAMATE SANDOZ 100 mg, comprimé pelliculé</v>
      </c>
      <c r="G3271" t="str">
        <f>INDEX(tbl_produits[Classe nom], MATCH(tbl_data[[#This Row],[NORM_Spécialité]], tbl_produits[Nom normalisé], 0))</f>
        <v>Système nerveux</v>
      </c>
      <c r="H3271">
        <f>YEAR(tbl_data[[#This Row],[Date_rapport]])</f>
        <v>2022</v>
      </c>
      <c r="I3271" t="str">
        <f>INDEX(tbl_produits[Molécule extraite], MATCH(tbl_data[[#This Row],[NORM_Spécialité]], tbl_produits[Nom normalisé], 0))</f>
        <v>Topiramate</v>
      </c>
      <c r="J3271" s="34">
        <f>DATE(LEFT(tbl_data[[#This Row],[Date_rapport]], 4), MID(tbl_data[[#This Row],[Date_rapport]], 6, 2), RIGHT(tbl_data[[#This Row],[Date_rapport]], 2))</f>
        <v>44682</v>
      </c>
    </row>
    <row r="3272" spans="1:10" x14ac:dyDescent="0.2">
      <c r="A3272" s="28" t="s">
        <v>2033</v>
      </c>
      <c r="B3272" t="s">
        <v>6</v>
      </c>
      <c r="C3272" s="28" t="s">
        <v>300</v>
      </c>
      <c r="D3272" t="s">
        <v>27</v>
      </c>
      <c r="E3272" t="s">
        <v>1557</v>
      </c>
      <c r="F3272" t="str">
        <f>INDEX(tbl_produits[Nom normalisé], MATCH(tbl_data[[#This Row],[Spécialité]], tbl_produits[Nom original], 0))</f>
        <v>TOBI PODHALER 28 mg, poudre pour inhalation en gélule</v>
      </c>
      <c r="G3272" t="str">
        <f>INDEX(tbl_produits[Classe nom], MATCH(tbl_data[[#This Row],[NORM_Spécialité]], tbl_produits[Nom normalisé], 0))</f>
        <v>Anti-infectieux à usage systémique</v>
      </c>
      <c r="H3272">
        <f>YEAR(tbl_data[[#This Row],[Date_rapport]])</f>
        <v>2022</v>
      </c>
      <c r="I3272" t="str">
        <f>INDEX(tbl_produits[Molécule extraite], MATCH(tbl_data[[#This Row],[NORM_Spécialité]], tbl_produits[Nom normalisé], 0))</f>
        <v>Tobramycine</v>
      </c>
      <c r="J3272" s="34">
        <f>DATE(LEFT(tbl_data[[#This Row],[Date_rapport]], 4), MID(tbl_data[[#This Row],[Date_rapport]], 6, 2), RIGHT(tbl_data[[#This Row],[Date_rapport]], 2))</f>
        <v>44682</v>
      </c>
    </row>
    <row r="3273" spans="1:10" x14ac:dyDescent="0.2">
      <c r="A3273" s="28" t="s">
        <v>2033</v>
      </c>
      <c r="B3273" t="s">
        <v>6</v>
      </c>
      <c r="C3273" s="28" t="s">
        <v>300</v>
      </c>
      <c r="D3273" t="s">
        <v>123</v>
      </c>
      <c r="E3273" t="s">
        <v>1598</v>
      </c>
      <c r="F3273" t="str">
        <f>INDEX(tbl_produits[Nom normalisé], MATCH(tbl_data[[#This Row],[Spécialité]], tbl_produits[Nom original], 0))</f>
        <v>THYROZOL  5 mg,10 mg et 20 mg</v>
      </c>
      <c r="G3273" t="str">
        <f>INDEX(tbl_produits[Classe nom], MATCH(tbl_data[[#This Row],[NORM_Spécialité]], tbl_produits[Nom normalisé], 0))</f>
        <v>Hormones systémiques sauf hormones sexuelles et insulines</v>
      </c>
      <c r="H3273">
        <f>YEAR(tbl_data[[#This Row],[Date_rapport]])</f>
        <v>2022</v>
      </c>
      <c r="I3273" t="str">
        <f>INDEX(tbl_produits[Molécule extraite], MATCH(tbl_data[[#This Row],[NORM_Spécialité]], tbl_produits[Nom normalisé], 0))</f>
        <v>Thiamazole</v>
      </c>
      <c r="J3273" s="34">
        <f>DATE(LEFT(tbl_data[[#This Row],[Date_rapport]], 4), MID(tbl_data[[#This Row],[Date_rapport]], 6, 2), RIGHT(tbl_data[[#This Row],[Date_rapport]], 2))</f>
        <v>44682</v>
      </c>
    </row>
    <row r="3274" spans="1:10" x14ac:dyDescent="0.2">
      <c r="A3274" s="28" t="s">
        <v>2033</v>
      </c>
      <c r="B3274" t="s">
        <v>3</v>
      </c>
      <c r="C3274" s="28" t="s">
        <v>300</v>
      </c>
      <c r="D3274" t="s">
        <v>82</v>
      </c>
      <c r="E3274" t="s">
        <v>2</v>
      </c>
      <c r="F3274" t="str">
        <f>INDEX(tbl_produits[Nom normalisé], MATCH(tbl_data[[#This Row],[Spécialité]], tbl_produits[Nom original], 0))</f>
        <v>THIOPENTAL MEDIPHA 500 mg et 1 g, poudre pour solution injectable</v>
      </c>
      <c r="G3274" t="str">
        <f>INDEX(tbl_produits[Classe nom], MATCH(tbl_data[[#This Row],[NORM_Spécialité]], tbl_produits[Nom normalisé], 0))</f>
        <v>Système nerveux</v>
      </c>
      <c r="H3274">
        <f>YEAR(tbl_data[[#This Row],[Date_rapport]])</f>
        <v>2022</v>
      </c>
      <c r="I3274" t="str">
        <f>INDEX(tbl_produits[Molécule extraite], MATCH(tbl_data[[#This Row],[NORM_Spécialité]], tbl_produits[Nom normalisé], 0))</f>
        <v>Thiopenthal</v>
      </c>
      <c r="J3274" s="34">
        <f>DATE(LEFT(tbl_data[[#This Row],[Date_rapport]], 4), MID(tbl_data[[#This Row],[Date_rapport]], 6, 2), RIGHT(tbl_data[[#This Row],[Date_rapport]], 2))</f>
        <v>44682</v>
      </c>
    </row>
    <row r="3275" spans="1:10" x14ac:dyDescent="0.2">
      <c r="A3275" s="28" t="s">
        <v>2033</v>
      </c>
      <c r="B3275" t="s">
        <v>6</v>
      </c>
      <c r="C3275" s="28" t="s">
        <v>300</v>
      </c>
      <c r="D3275" t="s">
        <v>139</v>
      </c>
      <c r="E3275" t="s">
        <v>1601</v>
      </c>
      <c r="F3275" t="str">
        <f>INDEX(tbl_produits[Nom normalisé], MATCH(tbl_data[[#This Row],[Spécialité]], tbl_produits[Nom original], 0))</f>
        <v>TERCIAN 50 mg/5 ml, solution injectable en ampoule</v>
      </c>
      <c r="G3275" t="str">
        <f>INDEX(tbl_produits[Classe nom], MATCH(tbl_data[[#This Row],[NORM_Spécialité]], tbl_produits[Nom normalisé], 0))</f>
        <v>Système nerveux</v>
      </c>
      <c r="H3275">
        <f>YEAR(tbl_data[[#This Row],[Date_rapport]])</f>
        <v>2022</v>
      </c>
      <c r="I3275" t="str">
        <f>INDEX(tbl_produits[Molécule extraite], MATCH(tbl_data[[#This Row],[NORM_Spécialité]], tbl_produits[Nom normalisé], 0))</f>
        <v>Cyamémazine</v>
      </c>
      <c r="J3275" s="34">
        <f>DATE(LEFT(tbl_data[[#This Row],[Date_rapport]], 4), MID(tbl_data[[#This Row],[Date_rapport]], 6, 2), RIGHT(tbl_data[[#This Row],[Date_rapport]], 2))</f>
        <v>44682</v>
      </c>
    </row>
    <row r="3276" spans="1:10" x14ac:dyDescent="0.2">
      <c r="A3276" s="28" t="s">
        <v>2033</v>
      </c>
      <c r="B3276" t="s">
        <v>11</v>
      </c>
      <c r="C3276" s="28" t="s">
        <v>300</v>
      </c>
      <c r="D3276" t="s">
        <v>92</v>
      </c>
      <c r="E3276" t="s">
        <v>2</v>
      </c>
      <c r="F3276" t="str">
        <f>INDEX(tbl_produits[Nom normalisé], MATCH(tbl_data[[#This Row],[Spécialité]], tbl_produits[Nom original], 0))</f>
        <v>SURGESTONE, comprimé de 0,125 mg, 0,250 mg et 0,500 mg</v>
      </c>
      <c r="G3276" t="str">
        <f>INDEX(tbl_produits[Classe nom], MATCH(tbl_data[[#This Row],[NORM_Spécialité]], tbl_produits[Nom normalisé], 0))</f>
        <v>Système génito-urinaire et hormones sexuelles</v>
      </c>
      <c r="H3276">
        <f>YEAR(tbl_data[[#This Row],[Date_rapport]])</f>
        <v>2022</v>
      </c>
      <c r="I3276" t="str">
        <f>INDEX(tbl_produits[Molécule extraite], MATCH(tbl_data[[#This Row],[NORM_Spécialité]], tbl_produits[Nom normalisé], 0))</f>
        <v>Promégestone</v>
      </c>
      <c r="J3276" s="34">
        <f>DATE(LEFT(tbl_data[[#This Row],[Date_rapport]], 4), MID(tbl_data[[#This Row],[Date_rapport]], 6, 2), RIGHT(tbl_data[[#This Row],[Date_rapport]], 2))</f>
        <v>44682</v>
      </c>
    </row>
    <row r="3277" spans="1:10" x14ac:dyDescent="0.2">
      <c r="A3277" s="28" t="s">
        <v>2033</v>
      </c>
      <c r="B3277" t="s">
        <v>3</v>
      </c>
      <c r="C3277" s="28" t="s">
        <v>300</v>
      </c>
      <c r="D3277" t="s">
        <v>194</v>
      </c>
      <c r="E3277" t="s">
        <v>2</v>
      </c>
      <c r="F3277" t="str">
        <f>INDEX(tbl_produits[Nom normalisé], MATCH(tbl_data[[#This Row],[Spécialité]], tbl_produits[Nom original], 0))</f>
        <v>SPÉCIALITÉS SPIRONOLACTONE ALTIZIDE  25 mg/15 mg, comprimé pelliculé sécable</v>
      </c>
      <c r="G3277" t="str">
        <f>INDEX(tbl_produits[Classe nom], MATCH(tbl_data[[#This Row],[NORM_Spécialité]], tbl_produits[Nom normalisé], 0))</f>
        <v>Système cardiovasculaire</v>
      </c>
      <c r="H3277">
        <f>YEAR(tbl_data[[#This Row],[Date_rapport]])</f>
        <v>2022</v>
      </c>
      <c r="I3277" t="str">
        <f>INDEX(tbl_produits[Molécule extraite], MATCH(tbl_data[[#This Row],[NORM_Spécialité]], tbl_produits[Nom normalisé], 0))</f>
        <v>Spironolactone / altizide</v>
      </c>
      <c r="J3277" s="34">
        <f>DATE(LEFT(tbl_data[[#This Row],[Date_rapport]], 4), MID(tbl_data[[#This Row],[Date_rapport]], 6, 2), RIGHT(tbl_data[[#This Row],[Date_rapport]], 2))</f>
        <v>44682</v>
      </c>
    </row>
    <row r="3278" spans="1:10" x14ac:dyDescent="0.2">
      <c r="A3278" s="28" t="s">
        <v>2033</v>
      </c>
      <c r="B3278" t="s">
        <v>6</v>
      </c>
      <c r="C3278" s="28" t="s">
        <v>300</v>
      </c>
      <c r="D3278" t="s">
        <v>84</v>
      </c>
      <c r="E3278" t="s">
        <v>1583</v>
      </c>
      <c r="F3278" t="str">
        <f>INDEX(tbl_produits[Nom normalisé], MATCH(tbl_data[[#This Row],[Spécialité]], tbl_produits[Nom original], 0))</f>
        <v>SOLUMEDROL 120 mg/2 ml, lyophilisat et solution pour usage parentéral</v>
      </c>
      <c r="G3278" t="str">
        <f>INDEX(tbl_produits[Classe nom], MATCH(tbl_data[[#This Row],[NORM_Spécialité]], tbl_produits[Nom normalisé], 0))</f>
        <v>Hormones systémiques sauf hormones sexuelles et insulines</v>
      </c>
      <c r="H3278">
        <f>YEAR(tbl_data[[#This Row],[Date_rapport]])</f>
        <v>2022</v>
      </c>
      <c r="I3278" t="str">
        <f>INDEX(tbl_produits[Molécule extraite], MATCH(tbl_data[[#This Row],[NORM_Spécialité]], tbl_produits[Nom normalisé], 0))</f>
        <v>Méthylprednisolone (hydrogénosuccinate de)</v>
      </c>
      <c r="J3278" s="34">
        <f>DATE(LEFT(tbl_data[[#This Row],[Date_rapport]], 4), MID(tbl_data[[#This Row],[Date_rapport]], 6, 2), RIGHT(tbl_data[[#This Row],[Date_rapport]], 2))</f>
        <v>44682</v>
      </c>
    </row>
    <row r="3279" spans="1:10" x14ac:dyDescent="0.2">
      <c r="A3279" s="28" t="s">
        <v>2033</v>
      </c>
      <c r="B3279" t="s">
        <v>6</v>
      </c>
      <c r="C3279" s="28" t="s">
        <v>300</v>
      </c>
      <c r="D3279" t="s">
        <v>162</v>
      </c>
      <c r="E3279" t="s">
        <v>1608</v>
      </c>
      <c r="F3279" t="str">
        <f>INDEX(tbl_produits[Nom normalisé], MATCH(tbl_data[[#This Row],[Spécialité]], tbl_produits[Nom original], 0))</f>
        <v>SOLUDACTONE 200 mg, lyophilisat et solution pour usage parentéral</v>
      </c>
      <c r="G3279" t="str">
        <f>INDEX(tbl_produits[Classe nom], MATCH(tbl_data[[#This Row],[NORM_Spécialité]], tbl_produits[Nom normalisé], 0))</f>
        <v>Hormones systémiques sauf hormones sexuelles et insulines</v>
      </c>
      <c r="H3279">
        <f>YEAR(tbl_data[[#This Row],[Date_rapport]])</f>
        <v>2022</v>
      </c>
      <c r="I3279" t="str">
        <f>INDEX(tbl_produits[Molécule extraite], MATCH(tbl_data[[#This Row],[NORM_Spécialité]], tbl_produits[Nom normalisé], 0))</f>
        <v>Méthylprednisolone (hydrogénosuccinate de)</v>
      </c>
      <c r="J3279" s="34">
        <f>DATE(LEFT(tbl_data[[#This Row],[Date_rapport]], 4), MID(tbl_data[[#This Row],[Date_rapport]], 6, 2), RIGHT(tbl_data[[#This Row],[Date_rapport]], 2))</f>
        <v>44682</v>
      </c>
    </row>
    <row r="3280" spans="1:10" x14ac:dyDescent="0.2">
      <c r="A3280" s="28" t="s">
        <v>2033</v>
      </c>
      <c r="B3280" t="s">
        <v>6</v>
      </c>
      <c r="C3280" s="28" t="s">
        <v>300</v>
      </c>
      <c r="D3280" t="s">
        <v>87</v>
      </c>
      <c r="E3280" t="s">
        <v>1585</v>
      </c>
      <c r="F3280" t="str">
        <f>INDEX(tbl_produits[Nom normalisé], MATCH(tbl_data[[#This Row],[Spécialité]], tbl_produits[Nom original], 0))</f>
        <v>SKIACOL 0,5 % collyre, flacon de 0,5ml</v>
      </c>
      <c r="G3280" t="str">
        <f>INDEX(tbl_produits[Classe nom], MATCH(tbl_data[[#This Row],[NORM_Spécialité]], tbl_produits[Nom normalisé], 0))</f>
        <v>Organes sensoriels</v>
      </c>
      <c r="H3280">
        <f>YEAR(tbl_data[[#This Row],[Date_rapport]])</f>
        <v>2022</v>
      </c>
      <c r="I3280" t="str">
        <f>INDEX(tbl_produits[Molécule extraite], MATCH(tbl_data[[#This Row],[NORM_Spécialité]], tbl_produits[Nom normalisé], 0))</f>
        <v>Cyclopentolate (chlorhydrate de)</v>
      </c>
      <c r="J3280" s="34">
        <f>DATE(LEFT(tbl_data[[#This Row],[Date_rapport]], 4), MID(tbl_data[[#This Row],[Date_rapport]], 6, 2), RIGHT(tbl_data[[#This Row],[Date_rapport]], 2))</f>
        <v>44682</v>
      </c>
    </row>
    <row r="3281" spans="1:10" x14ac:dyDescent="0.2">
      <c r="A3281" s="28" t="s">
        <v>2033</v>
      </c>
      <c r="B3281" t="s">
        <v>3</v>
      </c>
      <c r="C3281" s="28" t="s">
        <v>300</v>
      </c>
      <c r="D3281" t="s">
        <v>17</v>
      </c>
      <c r="E3281" t="s">
        <v>2</v>
      </c>
      <c r="F3281" t="str">
        <f>INDEX(tbl_produits[Nom normalisé], MATCH(tbl_data[[#This Row],[Spécialité]], tbl_produits[Nom original], 0))</f>
        <v>SINEMET LP 200 mg/50 mg, comprimé à libération prolongée</v>
      </c>
      <c r="G3281" t="str">
        <f>INDEX(tbl_produits[Classe nom], MATCH(tbl_data[[#This Row],[NORM_Spécialité]], tbl_produits[Nom normalisé], 0))</f>
        <v>Système nerveux</v>
      </c>
      <c r="H3281">
        <f>YEAR(tbl_data[[#This Row],[Date_rapport]])</f>
        <v>2022</v>
      </c>
      <c r="I3281" t="str">
        <f>INDEX(tbl_produits[Molécule extraite], MATCH(tbl_data[[#This Row],[NORM_Spécialité]], tbl_produits[Nom normalisé], 0))</f>
        <v>Levodopa / Carbidopa</v>
      </c>
      <c r="J3281" s="34">
        <f>DATE(LEFT(tbl_data[[#This Row],[Date_rapport]], 4), MID(tbl_data[[#This Row],[Date_rapport]], 6, 2), RIGHT(tbl_data[[#This Row],[Date_rapport]], 2))</f>
        <v>44682</v>
      </c>
    </row>
    <row r="3282" spans="1:10" x14ac:dyDescent="0.2">
      <c r="A3282" s="28" t="s">
        <v>2033</v>
      </c>
      <c r="B3282" t="s">
        <v>6</v>
      </c>
      <c r="C3282" s="28" t="s">
        <v>300</v>
      </c>
      <c r="D3282" t="s">
        <v>148</v>
      </c>
      <c r="E3282" t="s">
        <v>1605</v>
      </c>
      <c r="F3282" t="str">
        <f>INDEX(tbl_produits[Nom normalisé], MATCH(tbl_data[[#This Row],[Spécialité]], tbl_produits[Nom original], 0))</f>
        <v>SINEMET LP 100 mg/25 mg, comprimé à libération prolongée</v>
      </c>
      <c r="G3282" t="str">
        <f>INDEX(tbl_produits[Classe nom], MATCH(tbl_data[[#This Row],[NORM_Spécialité]], tbl_produits[Nom normalisé], 0))</f>
        <v>Système nerveux</v>
      </c>
      <c r="H3282">
        <f>YEAR(tbl_data[[#This Row],[Date_rapport]])</f>
        <v>2022</v>
      </c>
      <c r="I3282" t="str">
        <f>INDEX(tbl_produits[Molécule extraite], MATCH(tbl_data[[#This Row],[NORM_Spécialité]], tbl_produits[Nom normalisé], 0))</f>
        <v>Levodopa / Carbidopa</v>
      </c>
      <c r="J3282" s="34">
        <f>DATE(LEFT(tbl_data[[#This Row],[Date_rapport]], 4), MID(tbl_data[[#This Row],[Date_rapport]], 6, 2), RIGHT(tbl_data[[#This Row],[Date_rapport]], 2))</f>
        <v>44682</v>
      </c>
    </row>
    <row r="3283" spans="1:10" x14ac:dyDescent="0.2">
      <c r="A3283" s="28" t="s">
        <v>2033</v>
      </c>
      <c r="B3283" t="s">
        <v>6</v>
      </c>
      <c r="C3283" s="28" t="s">
        <v>300</v>
      </c>
      <c r="D3283" t="s">
        <v>38</v>
      </c>
      <c r="E3283" t="s">
        <v>1565</v>
      </c>
      <c r="F3283" t="str">
        <f>INDEX(tbl_produits[Nom normalisé], MATCH(tbl_data[[#This Row],[Spécialité]], tbl_produits[Nom original], 0))</f>
        <v>SIKLOS 100 mg, comprimé pelliculé - SIKLOS 1000 mg, comprimé pelliculé sécable</v>
      </c>
      <c r="G3283" t="str">
        <f>INDEX(tbl_produits[Classe nom], MATCH(tbl_data[[#This Row],[NORM_Spécialité]], tbl_produits[Nom normalisé], 0))</f>
        <v>Antinéoplasiques et immunomodulateurs</v>
      </c>
      <c r="H3283">
        <f>YEAR(tbl_data[[#This Row],[Date_rapport]])</f>
        <v>2022</v>
      </c>
      <c r="I3283" t="str">
        <f>INDEX(tbl_produits[Molécule extraite], MATCH(tbl_data[[#This Row],[NORM_Spécialité]], tbl_produits[Nom normalisé], 0))</f>
        <v>Hydroxycarbamide</v>
      </c>
      <c r="J3283" s="34">
        <f>DATE(LEFT(tbl_data[[#This Row],[Date_rapport]], 4), MID(tbl_data[[#This Row],[Date_rapport]], 6, 2), RIGHT(tbl_data[[#This Row],[Date_rapport]], 2))</f>
        <v>44682</v>
      </c>
    </row>
    <row r="3284" spans="1:10" x14ac:dyDescent="0.2">
      <c r="A3284" s="28" t="s">
        <v>2033</v>
      </c>
      <c r="B3284" t="s">
        <v>6</v>
      </c>
      <c r="C3284" s="28" t="s">
        <v>300</v>
      </c>
      <c r="D3284" t="s">
        <v>46</v>
      </c>
      <c r="E3284" t="s">
        <v>1568</v>
      </c>
      <c r="F3284" t="str">
        <f>INDEX(tbl_produits[Nom normalisé], MATCH(tbl_data[[#This Row],[Spécialité]], tbl_produits[Nom original], 0))</f>
        <v>SCOPODERM TTS  1 mg/72 heures, dispositif transdermique</v>
      </c>
      <c r="G3284" t="str">
        <f>INDEX(tbl_produits[Classe nom], MATCH(tbl_data[[#This Row],[NORM_Spécialité]], tbl_produits[Nom normalisé], 0))</f>
        <v>Voies digestives et métabolisme</v>
      </c>
      <c r="H3284">
        <f>YEAR(tbl_data[[#This Row],[Date_rapport]])</f>
        <v>2022</v>
      </c>
      <c r="I3284" t="str">
        <f>INDEX(tbl_produits[Molécule extraite], MATCH(tbl_data[[#This Row],[NORM_Spécialité]], tbl_produits[Nom normalisé], 0))</f>
        <v>Scopolamine</v>
      </c>
      <c r="J3284" s="34">
        <f>DATE(LEFT(tbl_data[[#This Row],[Date_rapport]], 4), MID(tbl_data[[#This Row],[Date_rapport]], 6, 2), RIGHT(tbl_data[[#This Row],[Date_rapport]], 2))</f>
        <v>44682</v>
      </c>
    </row>
    <row r="3285" spans="1:10" x14ac:dyDescent="0.2">
      <c r="A3285" s="28" t="s">
        <v>2033</v>
      </c>
      <c r="B3285" t="s">
        <v>3</v>
      </c>
      <c r="C3285" s="28" t="s">
        <v>300</v>
      </c>
      <c r="D3285" t="s">
        <v>112</v>
      </c>
      <c r="E3285" t="s">
        <v>2</v>
      </c>
      <c r="F3285" t="str">
        <f>INDEX(tbl_produits[Nom normalisé], MATCH(tbl_data[[#This Row],[Spécialité]], tbl_produits[Nom original], 0))</f>
        <v>ROPINIROLE MYLAN 0,5 mg  comprimé pelliculé</v>
      </c>
      <c r="G3285" t="str">
        <f>INDEX(tbl_produits[Classe nom], MATCH(tbl_data[[#This Row],[NORM_Spécialité]], tbl_produits[Nom normalisé], 0))</f>
        <v>Système nerveux</v>
      </c>
      <c r="H3285">
        <f>YEAR(tbl_data[[#This Row],[Date_rapport]])</f>
        <v>2022</v>
      </c>
      <c r="I3285" t="str">
        <f>INDEX(tbl_produits[Molécule extraite], MATCH(tbl_data[[#This Row],[NORM_Spécialité]], tbl_produits[Nom normalisé], 0))</f>
        <v>Ropinirole</v>
      </c>
      <c r="J3285" s="34">
        <f>DATE(LEFT(tbl_data[[#This Row],[Date_rapport]], 4), MID(tbl_data[[#This Row],[Date_rapport]], 6, 2), RIGHT(tbl_data[[#This Row],[Date_rapport]], 2))</f>
        <v>44682</v>
      </c>
    </row>
    <row r="3286" spans="1:10" x14ac:dyDescent="0.2">
      <c r="A3286" s="28" t="s">
        <v>2033</v>
      </c>
      <c r="B3286" t="s">
        <v>6</v>
      </c>
      <c r="C3286" s="28" t="s">
        <v>300</v>
      </c>
      <c r="D3286" t="s">
        <v>142</v>
      </c>
      <c r="E3286" t="s">
        <v>1602</v>
      </c>
      <c r="F3286" t="str">
        <f>INDEX(tbl_produits[Nom normalisé], MATCH(tbl_data[[#This Row],[Spécialité]], tbl_produits[Nom original], 0))</f>
        <v>RILUTEK 50 mg comprimés pelliculés</v>
      </c>
      <c r="G3286" t="str">
        <f>INDEX(tbl_produits[Classe nom], MATCH(tbl_data[[#This Row],[NORM_Spécialité]], tbl_produits[Nom normalisé], 0))</f>
        <v>Système nerveux</v>
      </c>
      <c r="H3286">
        <f>YEAR(tbl_data[[#This Row],[Date_rapport]])</f>
        <v>2022</v>
      </c>
      <c r="I3286" t="str">
        <f>INDEX(tbl_produits[Molécule extraite], MATCH(tbl_data[[#This Row],[NORM_Spécialité]], tbl_produits[Nom normalisé], 0))</f>
        <v>Riluzole</v>
      </c>
      <c r="J3286" s="34">
        <f>DATE(LEFT(tbl_data[[#This Row],[Date_rapport]], 4), MID(tbl_data[[#This Row],[Date_rapport]], 6, 2), RIGHT(tbl_data[[#This Row],[Date_rapport]], 2))</f>
        <v>44682</v>
      </c>
    </row>
    <row r="3287" spans="1:10" x14ac:dyDescent="0.2">
      <c r="A3287" s="28" t="s">
        <v>2033</v>
      </c>
      <c r="B3287" t="s">
        <v>6</v>
      </c>
      <c r="C3287" s="28" t="s">
        <v>300</v>
      </c>
      <c r="D3287" t="s">
        <v>143</v>
      </c>
      <c r="E3287" t="s">
        <v>1603</v>
      </c>
      <c r="F3287" t="str">
        <f>INDEX(tbl_produits[Nom normalisé], MATCH(tbl_data[[#This Row],[Spécialité]], tbl_produits[Nom original], 0))</f>
        <v>RIFATER, comprimé enrobé</v>
      </c>
      <c r="G3287" t="str">
        <f>INDEX(tbl_produits[Classe nom], MATCH(tbl_data[[#This Row],[NORM_Spécialité]], tbl_produits[Nom normalisé], 0))</f>
        <v>Anti-infectieux à usage systémique</v>
      </c>
      <c r="H3287">
        <f>YEAR(tbl_data[[#This Row],[Date_rapport]])</f>
        <v>2022</v>
      </c>
      <c r="I3287" t="str">
        <f>INDEX(tbl_produits[Molécule extraite], MATCH(tbl_data[[#This Row],[NORM_Spécialité]], tbl_produits[Nom normalisé], 0))</f>
        <v>Isoniazide / pyrazinamid / rifampicine</v>
      </c>
      <c r="J3287" s="34">
        <f>DATE(LEFT(tbl_data[[#This Row],[Date_rapport]], 4), MID(tbl_data[[#This Row],[Date_rapport]], 6, 2), RIGHT(tbl_data[[#This Row],[Date_rapport]], 2))</f>
        <v>44682</v>
      </c>
    </row>
    <row r="3288" spans="1:10" x14ac:dyDescent="0.2">
      <c r="A3288" s="28" t="s">
        <v>2033</v>
      </c>
      <c r="B3288" t="s">
        <v>9</v>
      </c>
      <c r="C3288" s="28" t="s">
        <v>300</v>
      </c>
      <c r="D3288" t="s">
        <v>102</v>
      </c>
      <c r="E3288" t="s">
        <v>2</v>
      </c>
      <c r="F3288" t="str">
        <f>INDEX(tbl_produits[Nom normalisé], MATCH(tbl_data[[#This Row],[Spécialité]], tbl_produits[Nom original], 0))</f>
        <v>RIFADINE 2 %, suspension buvable</v>
      </c>
      <c r="G3288" t="str">
        <f>INDEX(tbl_produits[Classe nom], MATCH(tbl_data[[#This Row],[NORM_Spécialité]], tbl_produits[Nom normalisé], 0))</f>
        <v>Anti-infectieux à usage systémique</v>
      </c>
      <c r="H3288">
        <f>YEAR(tbl_data[[#This Row],[Date_rapport]])</f>
        <v>2022</v>
      </c>
      <c r="I3288" t="str">
        <f>INDEX(tbl_produits[Molécule extraite], MATCH(tbl_data[[#This Row],[NORM_Spécialité]], tbl_produits[Nom normalisé], 0))</f>
        <v>Rifampicine sodique</v>
      </c>
      <c r="J3288" s="34">
        <f>DATE(LEFT(tbl_data[[#This Row],[Date_rapport]], 4), MID(tbl_data[[#This Row],[Date_rapport]], 6, 2), RIGHT(tbl_data[[#This Row],[Date_rapport]], 2))</f>
        <v>44682</v>
      </c>
    </row>
    <row r="3289" spans="1:10" x14ac:dyDescent="0.2">
      <c r="A3289" s="28" t="s">
        <v>2033</v>
      </c>
      <c r="B3289" t="s">
        <v>6</v>
      </c>
      <c r="C3289" s="28" t="s">
        <v>300</v>
      </c>
      <c r="D3289" t="s">
        <v>109</v>
      </c>
      <c r="E3289" t="s">
        <v>1567</v>
      </c>
      <c r="F3289" t="str">
        <f>INDEX(tbl_produits[Nom normalisé], MATCH(tbl_data[[#This Row],[Spécialité]], tbl_produits[Nom original], 0))</f>
        <v>QUITAXON 50 mg, comprimé pelliculé sécable</v>
      </c>
      <c r="G3289" t="str">
        <f>INDEX(tbl_produits[Classe nom], MATCH(tbl_data[[#This Row],[NORM_Spécialité]], tbl_produits[Nom normalisé], 0))</f>
        <v>Système nerveux</v>
      </c>
      <c r="H3289">
        <f>YEAR(tbl_data[[#This Row],[Date_rapport]])</f>
        <v>2022</v>
      </c>
      <c r="I3289" t="str">
        <f>INDEX(tbl_produits[Molécule extraite], MATCH(tbl_data[[#This Row],[NORM_Spécialité]], tbl_produits[Nom normalisé], 0))</f>
        <v>Quétiapine</v>
      </c>
      <c r="J3289" s="34">
        <f>DATE(LEFT(tbl_data[[#This Row],[Date_rapport]], 4), MID(tbl_data[[#This Row],[Date_rapport]], 6, 2), RIGHT(tbl_data[[#This Row],[Date_rapport]], 2))</f>
        <v>44682</v>
      </c>
    </row>
    <row r="3290" spans="1:10" x14ac:dyDescent="0.2">
      <c r="A3290" s="28" t="s">
        <v>2033</v>
      </c>
      <c r="B3290" t="s">
        <v>6</v>
      </c>
      <c r="C3290" s="28" t="s">
        <v>300</v>
      </c>
      <c r="D3290" t="s">
        <v>124</v>
      </c>
      <c r="E3290" t="s">
        <v>1556</v>
      </c>
      <c r="F3290" t="str">
        <f>INDEX(tbl_produits[Nom normalisé], MATCH(tbl_data[[#This Row],[Spécialité]], tbl_produits[Nom original], 0))</f>
        <v>PROPOFOL FRESENIUS 10 mg/ml, émulsion injectable ou pour perfusion (flacon de 50 ml)</v>
      </c>
      <c r="G3290" t="str">
        <f>INDEX(tbl_produits[Classe nom], MATCH(tbl_data[[#This Row],[NORM_Spécialité]], tbl_produits[Nom normalisé], 0))</f>
        <v>Système nerveux</v>
      </c>
      <c r="H3290">
        <f>YEAR(tbl_data[[#This Row],[Date_rapport]])</f>
        <v>2022</v>
      </c>
      <c r="I3290" t="str">
        <f>INDEX(tbl_produits[Molécule extraite], MATCH(tbl_data[[#This Row],[NORM_Spécialité]], tbl_produits[Nom normalisé], 0))</f>
        <v>Propofol</v>
      </c>
      <c r="J3290" s="34">
        <f>DATE(LEFT(tbl_data[[#This Row],[Date_rapport]], 4), MID(tbl_data[[#This Row],[Date_rapport]], 6, 2), RIGHT(tbl_data[[#This Row],[Date_rapport]], 2))</f>
        <v>44682</v>
      </c>
    </row>
    <row r="3291" spans="1:10" x14ac:dyDescent="0.2">
      <c r="A3291" s="28" t="s">
        <v>2033</v>
      </c>
      <c r="B3291" t="s">
        <v>6</v>
      </c>
      <c r="C3291" s="28" t="s">
        <v>300</v>
      </c>
      <c r="D3291" t="s">
        <v>34</v>
      </c>
      <c r="E3291" t="s">
        <v>1562</v>
      </c>
      <c r="F3291" t="str">
        <f>INDEX(tbl_produits[Nom normalisé], MATCH(tbl_data[[#This Row],[Spécialité]], tbl_produits[Nom original], 0))</f>
        <v>PROLEUKIN 18 millions U.I., poudre pour solution injectable</v>
      </c>
      <c r="G3291" t="str">
        <f>INDEX(tbl_produits[Classe nom], MATCH(tbl_data[[#This Row],[NORM_Spécialité]], tbl_produits[Nom normalisé], 0))</f>
        <v>Antinéoplasiques et immunomodulateurs</v>
      </c>
      <c r="H3291">
        <f>YEAR(tbl_data[[#This Row],[Date_rapport]])</f>
        <v>2022</v>
      </c>
      <c r="I3291" t="str">
        <f>INDEX(tbl_produits[Molécule extraite], MATCH(tbl_data[[#This Row],[NORM_Spécialité]], tbl_produits[Nom normalisé], 0))</f>
        <v>Aldesleukine</v>
      </c>
      <c r="J3291" s="34">
        <f>DATE(LEFT(tbl_data[[#This Row],[Date_rapport]], 4), MID(tbl_data[[#This Row],[Date_rapport]], 6, 2), RIGHT(tbl_data[[#This Row],[Date_rapport]], 2))</f>
        <v>44682</v>
      </c>
    </row>
    <row r="3292" spans="1:10" x14ac:dyDescent="0.2">
      <c r="A3292" s="28" t="s">
        <v>2033</v>
      </c>
      <c r="B3292" t="s">
        <v>6</v>
      </c>
      <c r="C3292" s="28" t="s">
        <v>300</v>
      </c>
      <c r="D3292" t="s">
        <v>90</v>
      </c>
      <c r="E3292" t="s">
        <v>1587</v>
      </c>
      <c r="F3292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3292" t="str">
        <f>INDEX(tbl_produits[Classe nom], MATCH(tbl_data[[#This Row],[NORM_Spécialité]], tbl_produits[Nom normalisé], 0))</f>
        <v>Système nerveux</v>
      </c>
      <c r="H3292">
        <f>YEAR(tbl_data[[#This Row],[Date_rapport]])</f>
        <v>2022</v>
      </c>
      <c r="I3292" t="str">
        <f>INDEX(tbl_produits[Molécule extraite], MATCH(tbl_data[[#This Row],[NORM_Spécialité]], tbl_produits[Nom normalisé], 0))</f>
        <v>Éthanol</v>
      </c>
      <c r="J3292" s="34">
        <f>DATE(LEFT(tbl_data[[#This Row],[Date_rapport]], 4), MID(tbl_data[[#This Row],[Date_rapport]], 6, 2), RIGHT(tbl_data[[#This Row],[Date_rapport]], 2))</f>
        <v>44682</v>
      </c>
    </row>
    <row r="3293" spans="1:10" x14ac:dyDescent="0.2">
      <c r="A3293" s="28" t="s">
        <v>2033</v>
      </c>
      <c r="B3293" t="s">
        <v>6</v>
      </c>
      <c r="C3293" s="28" t="s">
        <v>300</v>
      </c>
      <c r="D3293" t="s">
        <v>50</v>
      </c>
      <c r="E3293" t="s">
        <v>1571</v>
      </c>
      <c r="F3293" t="str">
        <f>INDEX(tbl_produits[Nom normalisé], MATCH(tbl_data[[#This Row],[Spécialité]], tbl_produits[Nom original], 0))</f>
        <v>PLASMION  - Solution pour perfusion</v>
      </c>
      <c r="G3293" t="str">
        <f>INDEX(tbl_produits[Classe nom], MATCH(tbl_data[[#This Row],[NORM_Spécialité]], tbl_produits[Nom normalisé], 0))</f>
        <v>Sang et organes hématopoïétiques</v>
      </c>
      <c r="H3293">
        <f>YEAR(tbl_data[[#This Row],[Date_rapport]])</f>
        <v>2022</v>
      </c>
      <c r="I3293" t="str">
        <f>INDEX(tbl_produits[Molécule extraite], MATCH(tbl_data[[#This Row],[NORM_Spécialité]], tbl_produits[Nom normalisé], 0))</f>
        <v>N/A</v>
      </c>
      <c r="J3293" s="34">
        <f>DATE(LEFT(tbl_data[[#This Row],[Date_rapport]], 4), MID(tbl_data[[#This Row],[Date_rapport]], 6, 2), RIGHT(tbl_data[[#This Row],[Date_rapport]], 2))</f>
        <v>44682</v>
      </c>
    </row>
    <row r="3294" spans="1:10" x14ac:dyDescent="0.2">
      <c r="A3294" s="28" t="s">
        <v>2033</v>
      </c>
      <c r="B3294" t="s">
        <v>6</v>
      </c>
      <c r="C3294" s="28" t="s">
        <v>300</v>
      </c>
      <c r="D3294" t="s">
        <v>57</v>
      </c>
      <c r="E3294" t="s">
        <v>1573</v>
      </c>
      <c r="F3294" t="str">
        <f>INDEX(tbl_produits[Nom normalisé], MATCH(tbl_data[[#This Row],[Spécialité]], tbl_produits[Nom original], 0))</f>
        <v>PILOCARPINE 2 POUR CENT FAURE, collyre en solution en récipient unidose</v>
      </c>
      <c r="G3294" t="str">
        <f>INDEX(tbl_produits[Classe nom], MATCH(tbl_data[[#This Row],[NORM_Spécialité]], tbl_produits[Nom normalisé], 0))</f>
        <v>Organes sensoriels</v>
      </c>
      <c r="H3294">
        <f>YEAR(tbl_data[[#This Row],[Date_rapport]])</f>
        <v>2022</v>
      </c>
      <c r="I3294" t="str">
        <f>INDEX(tbl_produits[Molécule extraite], MATCH(tbl_data[[#This Row],[NORM_Spécialité]], tbl_produits[Nom normalisé], 0))</f>
        <v>Pilocarpine</v>
      </c>
      <c r="J3294" s="34">
        <f>DATE(LEFT(tbl_data[[#This Row],[Date_rapport]], 4), MID(tbl_data[[#This Row],[Date_rapport]], 6, 2), RIGHT(tbl_data[[#This Row],[Date_rapport]], 2))</f>
        <v>44682</v>
      </c>
    </row>
    <row r="3295" spans="1:10" x14ac:dyDescent="0.2">
      <c r="A3295" s="28" t="s">
        <v>2033</v>
      </c>
      <c r="B3295" t="s">
        <v>6</v>
      </c>
      <c r="C3295" s="28" t="s">
        <v>300</v>
      </c>
      <c r="D3295" t="s">
        <v>56</v>
      </c>
      <c r="E3295" t="s">
        <v>1573</v>
      </c>
      <c r="F3295" t="str">
        <f>INDEX(tbl_produits[Nom normalisé], MATCH(tbl_data[[#This Row],[Spécialité]], tbl_produits[Nom original], 0))</f>
        <v>PILOCARPINE 1 POUR CENT FAURE, collyre en solution en récipient unidose</v>
      </c>
      <c r="G3295" t="str">
        <f>INDEX(tbl_produits[Classe nom], MATCH(tbl_data[[#This Row],[NORM_Spécialité]], tbl_produits[Nom normalisé], 0))</f>
        <v>Organes sensoriels</v>
      </c>
      <c r="H3295">
        <f>YEAR(tbl_data[[#This Row],[Date_rapport]])</f>
        <v>2022</v>
      </c>
      <c r="I3295" t="str">
        <f>INDEX(tbl_produits[Molécule extraite], MATCH(tbl_data[[#This Row],[NORM_Spécialité]], tbl_produits[Nom normalisé], 0))</f>
        <v>Pilocarpine</v>
      </c>
      <c r="J3295" s="34">
        <f>DATE(LEFT(tbl_data[[#This Row],[Date_rapport]], 4), MID(tbl_data[[#This Row],[Date_rapport]], 6, 2), RIGHT(tbl_data[[#This Row],[Date_rapport]], 2))</f>
        <v>44682</v>
      </c>
    </row>
    <row r="3296" spans="1:10" x14ac:dyDescent="0.2">
      <c r="A3296" s="28" t="s">
        <v>2033</v>
      </c>
      <c r="B3296" t="s">
        <v>3</v>
      </c>
      <c r="C3296" s="28" t="s">
        <v>300</v>
      </c>
      <c r="D3296" t="s">
        <v>94</v>
      </c>
      <c r="E3296" t="s">
        <v>2</v>
      </c>
      <c r="F3296" t="str">
        <f>INDEX(tbl_produits[Nom normalisé], MATCH(tbl_data[[#This Row],[Spécialité]], tbl_produits[Nom original], 0))</f>
        <v>PEMETREXED FRESENIUS KABI flacon de 100 mg, poudre pour solution à diluer pour perfusion</v>
      </c>
      <c r="G3296" t="str">
        <f>INDEX(tbl_produits[Classe nom], MATCH(tbl_data[[#This Row],[NORM_Spécialité]], tbl_produits[Nom normalisé], 0))</f>
        <v>Antinéoplasiques et immunomodulateurs</v>
      </c>
      <c r="H3296">
        <f>YEAR(tbl_data[[#This Row],[Date_rapport]])</f>
        <v>2022</v>
      </c>
      <c r="I3296" t="str">
        <f>INDEX(tbl_produits[Molécule extraite], MATCH(tbl_data[[#This Row],[NORM_Spécialité]], tbl_produits[Nom normalisé], 0))</f>
        <v>Pémétrexed</v>
      </c>
      <c r="J3296" s="34">
        <f>DATE(LEFT(tbl_data[[#This Row],[Date_rapport]], 4), MID(tbl_data[[#This Row],[Date_rapport]], 6, 2), RIGHT(tbl_data[[#This Row],[Date_rapport]], 2))</f>
        <v>44682</v>
      </c>
    </row>
    <row r="3297" spans="1:10" x14ac:dyDescent="0.2">
      <c r="A3297" s="28" t="s">
        <v>2033</v>
      </c>
      <c r="B3297" t="s">
        <v>3</v>
      </c>
      <c r="C3297" s="28" t="s">
        <v>300</v>
      </c>
      <c r="D3297" t="s">
        <v>39</v>
      </c>
      <c r="E3297" t="s">
        <v>2</v>
      </c>
      <c r="F3297" t="str">
        <f>INDEX(tbl_produits[Nom normalisé], MATCH(tbl_data[[#This Row],[Spécialité]], tbl_produits[Nom original], 0))</f>
        <v>PEMETREXED FRESENIUS KABI  flacon de 500 mg Poudre pour solution à diluer pour perfusion</v>
      </c>
      <c r="G3297" t="str">
        <f>INDEX(tbl_produits[Classe nom], MATCH(tbl_data[[#This Row],[NORM_Spécialité]], tbl_produits[Nom normalisé], 0))</f>
        <v>Antinéoplasiques et immunomodulateurs</v>
      </c>
      <c r="H3297">
        <f>YEAR(tbl_data[[#This Row],[Date_rapport]])</f>
        <v>2022</v>
      </c>
      <c r="I3297" t="str">
        <f>INDEX(tbl_produits[Molécule extraite], MATCH(tbl_data[[#This Row],[NORM_Spécialité]], tbl_produits[Nom normalisé], 0))</f>
        <v>Pémétrexed</v>
      </c>
      <c r="J3297" s="34">
        <f>DATE(LEFT(tbl_data[[#This Row],[Date_rapport]], 4), MID(tbl_data[[#This Row],[Date_rapport]], 6, 2), RIGHT(tbl_data[[#This Row],[Date_rapport]], 2))</f>
        <v>44682</v>
      </c>
    </row>
    <row r="3298" spans="1:10" x14ac:dyDescent="0.2">
      <c r="A3298" s="28" t="s">
        <v>2033</v>
      </c>
      <c r="B3298" t="s">
        <v>6</v>
      </c>
      <c r="C3298" s="28" t="s">
        <v>300</v>
      </c>
      <c r="D3298" t="s">
        <v>69</v>
      </c>
      <c r="E3298" t="s">
        <v>1579</v>
      </c>
      <c r="F3298" t="str">
        <f>INDEX(tbl_produits[Nom normalisé], MATCH(tbl_data[[#This Row],[Spécialité]], tbl_produits[Nom original], 0))</f>
        <v>PAMIDRONATE DE SODIUM HOSPIRA 9 mg/ml, solution à diluer pour perfusion, boîte de 1 flacon de 10 ml</v>
      </c>
      <c r="G3298" t="str">
        <f>INDEX(tbl_produits[Classe nom], MATCH(tbl_data[[#This Row],[NORM_Spécialité]], tbl_produits[Nom normalisé], 0))</f>
        <v xml:space="preserve">Système musculo-squelettique </v>
      </c>
      <c r="H3298">
        <f>YEAR(tbl_data[[#This Row],[Date_rapport]])</f>
        <v>2022</v>
      </c>
      <c r="I3298" t="str">
        <f>INDEX(tbl_produits[Molécule extraite], MATCH(tbl_data[[#This Row],[NORM_Spécialité]], tbl_produits[Nom normalisé], 0))</f>
        <v>Pamidronate de sodium</v>
      </c>
      <c r="J3298" s="34">
        <f>DATE(LEFT(tbl_data[[#This Row],[Date_rapport]], 4), MID(tbl_data[[#This Row],[Date_rapport]], 6, 2), RIGHT(tbl_data[[#This Row],[Date_rapport]], 2))</f>
        <v>44682</v>
      </c>
    </row>
    <row r="3299" spans="1:10" x14ac:dyDescent="0.2">
      <c r="A3299" s="28" t="s">
        <v>2033</v>
      </c>
      <c r="B3299" t="s">
        <v>6</v>
      </c>
      <c r="C3299" s="28" t="s">
        <v>300</v>
      </c>
      <c r="D3299" t="s">
        <v>86</v>
      </c>
      <c r="E3299" t="s">
        <v>1584</v>
      </c>
      <c r="F3299" t="str">
        <f>INDEX(tbl_produits[Nom normalisé], MATCH(tbl_data[[#This Row],[Spécialité]], tbl_produits[Nom original], 0))</f>
        <v>PACLITAXEL EBEWE 6 mg/ml, solution à diluer pour perfusion</v>
      </c>
      <c r="G3299" t="str">
        <f>INDEX(tbl_produits[Classe nom], MATCH(tbl_data[[#This Row],[NORM_Spécialité]], tbl_produits[Nom normalisé], 0))</f>
        <v>Antinéoplasiques et immunomodulateurs</v>
      </c>
      <c r="H3299">
        <f>YEAR(tbl_data[[#This Row],[Date_rapport]])</f>
        <v>2022</v>
      </c>
      <c r="I3299" t="str">
        <f>INDEX(tbl_produits[Molécule extraite], MATCH(tbl_data[[#This Row],[NORM_Spécialité]], tbl_produits[Nom normalisé], 0))</f>
        <v>Paclitaxel</v>
      </c>
      <c r="J3299" s="34">
        <f>DATE(LEFT(tbl_data[[#This Row],[Date_rapport]], 4), MID(tbl_data[[#This Row],[Date_rapport]], 6, 2), RIGHT(tbl_data[[#This Row],[Date_rapport]], 2))</f>
        <v>44682</v>
      </c>
    </row>
    <row r="3300" spans="1:10" x14ac:dyDescent="0.2">
      <c r="A3300" s="28" t="s">
        <v>2033</v>
      </c>
      <c r="B3300" t="s">
        <v>6</v>
      </c>
      <c r="C3300" s="28" t="s">
        <v>300</v>
      </c>
      <c r="D3300" t="s">
        <v>60</v>
      </c>
      <c r="E3300" t="s">
        <v>1575</v>
      </c>
      <c r="F3300" t="str">
        <f>INDEX(tbl_produits[Nom normalisé], MATCH(tbl_data[[#This Row],[Spécialité]], tbl_produits[Nom original], 0))</f>
        <v>ONDANSETRON KABI 2 mg/ml  solution injectable</v>
      </c>
      <c r="G3300" t="str">
        <f>INDEX(tbl_produits[Classe nom], MATCH(tbl_data[[#This Row],[NORM_Spécialité]], tbl_produits[Nom normalisé], 0))</f>
        <v>Voies digestives et métabolisme</v>
      </c>
      <c r="H3300">
        <f>YEAR(tbl_data[[#This Row],[Date_rapport]])</f>
        <v>2022</v>
      </c>
      <c r="I3300" t="str">
        <f>INDEX(tbl_produits[Molécule extraite], MATCH(tbl_data[[#This Row],[NORM_Spécialité]], tbl_produits[Nom normalisé], 0))</f>
        <v>Ondansétron</v>
      </c>
      <c r="J3300" s="34">
        <f>DATE(LEFT(tbl_data[[#This Row],[Date_rapport]], 4), MID(tbl_data[[#This Row],[Date_rapport]], 6, 2), RIGHT(tbl_data[[#This Row],[Date_rapport]], 2))</f>
        <v>44682</v>
      </c>
    </row>
    <row r="3301" spans="1:10" x14ac:dyDescent="0.2">
      <c r="A3301" s="28" t="s">
        <v>2033</v>
      </c>
      <c r="B3301" t="s">
        <v>6</v>
      </c>
      <c r="C3301" s="28" t="s">
        <v>300</v>
      </c>
      <c r="D3301" t="s">
        <v>136</v>
      </c>
      <c r="E3301" t="s">
        <v>1600</v>
      </c>
      <c r="F3301" t="str">
        <f>INDEX(tbl_produits[Nom normalisé], MATCH(tbl_data[[#This Row],[Spécialité]], tbl_produits[Nom original], 0))</f>
        <v>ONDANSETRON ACCORD 2 mg/ml  solution injectable</v>
      </c>
      <c r="G3301" t="str">
        <f>INDEX(tbl_produits[Classe nom], MATCH(tbl_data[[#This Row],[NORM_Spécialité]], tbl_produits[Nom normalisé], 0))</f>
        <v>Voies digestives et métabolisme</v>
      </c>
      <c r="H3301">
        <f>YEAR(tbl_data[[#This Row],[Date_rapport]])</f>
        <v>2022</v>
      </c>
      <c r="I3301" t="str">
        <f>INDEX(tbl_produits[Molécule extraite], MATCH(tbl_data[[#This Row],[NORM_Spécialité]], tbl_produits[Nom normalisé], 0))</f>
        <v>Ondansétron</v>
      </c>
      <c r="J3301" s="34">
        <f>DATE(LEFT(tbl_data[[#This Row],[Date_rapport]], 4), MID(tbl_data[[#This Row],[Date_rapport]], 6, 2), RIGHT(tbl_data[[#This Row],[Date_rapport]], 2))</f>
        <v>44682</v>
      </c>
    </row>
    <row r="3302" spans="1:10" x14ac:dyDescent="0.2">
      <c r="A3302" s="28" t="s">
        <v>2033</v>
      </c>
      <c r="B3302" t="s">
        <v>3</v>
      </c>
      <c r="C3302" s="28" t="s">
        <v>300</v>
      </c>
      <c r="D3302" t="s">
        <v>100</v>
      </c>
      <c r="E3302" t="s">
        <v>2</v>
      </c>
      <c r="F3302" t="str">
        <f>INDEX(tbl_produits[Nom normalisé], MATCH(tbl_data[[#This Row],[Spécialité]], tbl_produits[Nom original], 0))</f>
        <v>OCTIM 150 microgrammes/dose, solution pour pulvérisation nasale</v>
      </c>
      <c r="G3302" t="str">
        <f>INDEX(tbl_produits[Classe nom], MATCH(tbl_data[[#This Row],[NORM_Spécialité]], tbl_produits[Nom normalisé], 0))</f>
        <v>Hormones systémiques sauf hormones sexuelles et insulines</v>
      </c>
      <c r="H3302">
        <f>YEAR(tbl_data[[#This Row],[Date_rapport]])</f>
        <v>2022</v>
      </c>
      <c r="I3302" t="str">
        <f>INDEX(tbl_produits[Molécule extraite], MATCH(tbl_data[[#This Row],[NORM_Spécialité]], tbl_produits[Nom normalisé], 0))</f>
        <v>Desmopressine</v>
      </c>
      <c r="J3302" s="34">
        <f>DATE(LEFT(tbl_data[[#This Row],[Date_rapport]], 4), MID(tbl_data[[#This Row],[Date_rapport]], 6, 2), RIGHT(tbl_data[[#This Row],[Date_rapport]], 2))</f>
        <v>44682</v>
      </c>
    </row>
    <row r="3303" spans="1:10" x14ac:dyDescent="0.2">
      <c r="A3303" s="28" t="s">
        <v>2033</v>
      </c>
      <c r="B3303" t="s">
        <v>9</v>
      </c>
      <c r="C3303" s="28" t="s">
        <v>300</v>
      </c>
      <c r="D3303" t="s">
        <v>14</v>
      </c>
      <c r="E3303" t="s">
        <v>2</v>
      </c>
      <c r="F3303" t="str">
        <f>INDEX(tbl_produits[Nom normalisé], MATCH(tbl_data[[#This Row],[Spécialité]], tbl_produits[Nom original], 0))</f>
        <v>OCTAGAM  100 mg/ml et 50 mg/ml, solution pour perfusion</v>
      </c>
      <c r="G3303" t="str">
        <f>INDEX(tbl_produits[Classe nom], MATCH(tbl_data[[#This Row],[NORM_Spécialité]], tbl_produits[Nom normalisé], 0))</f>
        <v>Anti-infectieux à usage systémique</v>
      </c>
      <c r="H3303">
        <f>YEAR(tbl_data[[#This Row],[Date_rapport]])</f>
        <v>2022</v>
      </c>
      <c r="I3303" t="str">
        <f>INDEX(tbl_produits[Molécule extraite], MATCH(tbl_data[[#This Row],[NORM_Spécialité]], tbl_produits[Nom normalisé], 0))</f>
        <v>Immunoglobuline humaine normale</v>
      </c>
      <c r="J3303" s="34">
        <f>DATE(LEFT(tbl_data[[#This Row],[Date_rapport]], 4), MID(tbl_data[[#This Row],[Date_rapport]], 6, 2), RIGHT(tbl_data[[#This Row],[Date_rapport]], 2))</f>
        <v>44682</v>
      </c>
    </row>
    <row r="3304" spans="1:10" x14ac:dyDescent="0.2">
      <c r="A3304" s="28" t="s">
        <v>2033</v>
      </c>
      <c r="B3304" t="s">
        <v>3</v>
      </c>
      <c r="C3304" s="28" t="s">
        <v>300</v>
      </c>
      <c r="D3304" t="s">
        <v>170</v>
      </c>
      <c r="E3304" t="s">
        <v>2</v>
      </c>
      <c r="F3304" t="str">
        <f>INDEX(tbl_produits[Nom normalisé], MATCH(tbl_data[[#This Row],[Spécialité]], tbl_produits[Nom original], 0))</f>
        <v>OCTAFIX 100 UI/ml, poudre et solvant pour solution injectable</v>
      </c>
      <c r="G3304" t="str">
        <f>INDEX(tbl_produits[Classe nom], MATCH(tbl_data[[#This Row],[NORM_Spécialité]], tbl_produits[Nom normalisé], 0))</f>
        <v>Sang et organes hématopoïétiques</v>
      </c>
      <c r="H3304">
        <f>YEAR(tbl_data[[#This Row],[Date_rapport]])</f>
        <v>2022</v>
      </c>
      <c r="I3304" t="str">
        <f>INDEX(tbl_produits[Molécule extraite], MATCH(tbl_data[[#This Row],[NORM_Spécialité]], tbl_produits[Nom normalisé], 0))</f>
        <v>Facteur VIII de coagulation humain</v>
      </c>
      <c r="J3304" s="34">
        <f>DATE(LEFT(tbl_data[[#This Row],[Date_rapport]], 4), MID(tbl_data[[#This Row],[Date_rapport]], 6, 2), RIGHT(tbl_data[[#This Row],[Date_rapport]], 2))</f>
        <v>44682</v>
      </c>
    </row>
    <row r="3305" spans="1:10" x14ac:dyDescent="0.2">
      <c r="A3305" s="28" t="s">
        <v>2033</v>
      </c>
      <c r="B3305" t="s">
        <v>6</v>
      </c>
      <c r="C3305" s="28" t="s">
        <v>300</v>
      </c>
      <c r="D3305" t="s">
        <v>138</v>
      </c>
      <c r="E3305" t="s">
        <v>1601</v>
      </c>
      <c r="F3305" t="str">
        <f>INDEX(tbl_produits[Nom normalisé], MATCH(tbl_data[[#This Row],[Spécialité]], tbl_produits[Nom original], 0))</f>
        <v>NOZINAN 25 mg/ml, solution injectable en ampoule (I.M.)</v>
      </c>
      <c r="G3305" t="str">
        <f>INDEX(tbl_produits[Classe nom], MATCH(tbl_data[[#This Row],[NORM_Spécialité]], tbl_produits[Nom normalisé], 0))</f>
        <v>Système nerveux</v>
      </c>
      <c r="H3305">
        <f>YEAR(tbl_data[[#This Row],[Date_rapport]])</f>
        <v>2022</v>
      </c>
      <c r="I3305" t="str">
        <f>INDEX(tbl_produits[Molécule extraite], MATCH(tbl_data[[#This Row],[NORM_Spécialité]], tbl_produits[Nom normalisé], 0))</f>
        <v>Lévomépromazine (chlorhydrate de)</v>
      </c>
      <c r="J3305" s="34">
        <f>DATE(LEFT(tbl_data[[#This Row],[Date_rapport]], 4), MID(tbl_data[[#This Row],[Date_rapport]], 6, 2), RIGHT(tbl_data[[#This Row],[Date_rapport]], 2))</f>
        <v>44682</v>
      </c>
    </row>
    <row r="3306" spans="1:10" x14ac:dyDescent="0.2">
      <c r="A3306" s="28" t="s">
        <v>2033</v>
      </c>
      <c r="B3306" t="s">
        <v>6</v>
      </c>
      <c r="C3306" s="28" t="s">
        <v>300</v>
      </c>
      <c r="D3306" t="s">
        <v>89</v>
      </c>
      <c r="E3306" t="s">
        <v>1586</v>
      </c>
      <c r="F3306" t="str">
        <f>INDEX(tbl_produits[Nom normalisé], MATCH(tbl_data[[#This Row],[Spécialité]], tbl_produits[Nom original], 0))</f>
        <v>NOXAFIL 40 mg/ml, suspension buvable</v>
      </c>
      <c r="G3306" t="str">
        <f>INDEX(tbl_produits[Classe nom], MATCH(tbl_data[[#This Row],[NORM_Spécialité]], tbl_produits[Nom normalisé], 0))</f>
        <v>Anti-infectieux à usage systémique</v>
      </c>
      <c r="H3306">
        <f>YEAR(tbl_data[[#This Row],[Date_rapport]])</f>
        <v>2022</v>
      </c>
      <c r="I3306" t="str">
        <f>INDEX(tbl_produits[Molécule extraite], MATCH(tbl_data[[#This Row],[NORM_Spécialité]], tbl_produits[Nom normalisé], 0))</f>
        <v>Posaconazole</v>
      </c>
      <c r="J3306" s="34">
        <f>DATE(LEFT(tbl_data[[#This Row],[Date_rapport]], 4), MID(tbl_data[[#This Row],[Date_rapport]], 6, 2), RIGHT(tbl_data[[#This Row],[Date_rapport]], 2))</f>
        <v>44682</v>
      </c>
    </row>
    <row r="3307" spans="1:10" x14ac:dyDescent="0.2">
      <c r="A3307" s="28" t="s">
        <v>2033</v>
      </c>
      <c r="B3307" t="s">
        <v>6</v>
      </c>
      <c r="C3307" s="28" t="s">
        <v>300</v>
      </c>
      <c r="D3307" t="s">
        <v>55</v>
      </c>
      <c r="E3307" t="s">
        <v>1572</v>
      </c>
      <c r="F3307" t="str">
        <f>INDEX(tbl_produits[Nom normalisé], MATCH(tbl_data[[#This Row],[Spécialité]], tbl_produits[Nom original], 0))</f>
        <v>NANOCIS 0,24 mg  trousse pour préparation radiopharmaceutique</v>
      </c>
      <c r="G3307" t="str">
        <f>INDEX(tbl_produits[Classe nom], MATCH(tbl_data[[#This Row],[NORM_Spécialité]], tbl_produits[Nom normalisé], 0))</f>
        <v>Divers</v>
      </c>
      <c r="H3307">
        <f>YEAR(tbl_data[[#This Row],[Date_rapport]])</f>
        <v>2022</v>
      </c>
      <c r="I3307" t="str">
        <f>INDEX(tbl_produits[Molécule extraite], MATCH(tbl_data[[#This Row],[NORM_Spécialité]], tbl_produits[Nom normalisé], 0))</f>
        <v>Rhénium (heptasulfure de)</v>
      </c>
      <c r="J3307" s="34">
        <f>DATE(LEFT(tbl_data[[#This Row],[Date_rapport]], 4), MID(tbl_data[[#This Row],[Date_rapport]], 6, 2), RIGHT(tbl_data[[#This Row],[Date_rapport]], 2))</f>
        <v>44682</v>
      </c>
    </row>
    <row r="3308" spans="1:10" x14ac:dyDescent="0.2">
      <c r="A3308" s="28" t="s">
        <v>2033</v>
      </c>
      <c r="B3308" t="s">
        <v>6</v>
      </c>
      <c r="C3308" s="28" t="s">
        <v>300</v>
      </c>
      <c r="D3308" t="s">
        <v>20</v>
      </c>
      <c r="E3308" t="s">
        <v>1551</v>
      </c>
      <c r="F3308" t="str">
        <f>INDEX(tbl_produits[Nom normalisé], MATCH(tbl_data[[#This Row],[Spécialité]], tbl_produits[Nom original], 0))</f>
        <v>MYSOLINE 250 mg, comprimé sécable</v>
      </c>
      <c r="G3308" t="str">
        <f>INDEX(tbl_produits[Classe nom], MATCH(tbl_data[[#This Row],[NORM_Spécialité]], tbl_produits[Nom normalisé], 0))</f>
        <v>Système nerveux</v>
      </c>
      <c r="H3308">
        <f>YEAR(tbl_data[[#This Row],[Date_rapport]])</f>
        <v>2022</v>
      </c>
      <c r="I3308" t="str">
        <f>INDEX(tbl_produits[Molécule extraite], MATCH(tbl_data[[#This Row],[NORM_Spécialité]], tbl_produits[Nom normalisé], 0))</f>
        <v>Primidone</v>
      </c>
      <c r="J3308" s="34">
        <f>DATE(LEFT(tbl_data[[#This Row],[Date_rapport]], 4), MID(tbl_data[[#This Row],[Date_rapport]], 6, 2), RIGHT(tbl_data[[#This Row],[Date_rapport]], 2))</f>
        <v>44682</v>
      </c>
    </row>
    <row r="3309" spans="1:10" x14ac:dyDescent="0.2">
      <c r="A3309" s="28" t="s">
        <v>2033</v>
      </c>
      <c r="B3309" t="s">
        <v>6</v>
      </c>
      <c r="C3309" s="28" t="s">
        <v>300</v>
      </c>
      <c r="D3309" t="s">
        <v>49</v>
      </c>
      <c r="E3309" t="s">
        <v>1570</v>
      </c>
      <c r="F3309" t="str">
        <f>INDEX(tbl_produits[Nom normalisé], MATCH(tbl_data[[#This Row],[Spécialité]], tbl_produits[Nom original], 0))</f>
        <v>MOZOBIL 20mg/ml  solution injectable, boite de 1 flacon</v>
      </c>
      <c r="G3309" t="str">
        <f>INDEX(tbl_produits[Classe nom], MATCH(tbl_data[[#This Row],[NORM_Spécialité]], tbl_produits[Nom normalisé], 0))</f>
        <v>Antinéoplasiques et immunomodulateurs</v>
      </c>
      <c r="H3309">
        <f>YEAR(tbl_data[[#This Row],[Date_rapport]])</f>
        <v>2022</v>
      </c>
      <c r="I3309" t="str">
        <f>INDEX(tbl_produits[Molécule extraite], MATCH(tbl_data[[#This Row],[NORM_Spécialité]], tbl_produits[Nom normalisé], 0))</f>
        <v>Plérixafor</v>
      </c>
      <c r="J3309" s="34">
        <f>DATE(LEFT(tbl_data[[#This Row],[Date_rapport]], 4), MID(tbl_data[[#This Row],[Date_rapport]], 6, 2), RIGHT(tbl_data[[#This Row],[Date_rapport]], 2))</f>
        <v>44682</v>
      </c>
    </row>
    <row r="3310" spans="1:10" x14ac:dyDescent="0.2">
      <c r="A3310" s="28" t="s">
        <v>2033</v>
      </c>
      <c r="B3310" t="s">
        <v>3</v>
      </c>
      <c r="C3310" s="28" t="s">
        <v>300</v>
      </c>
      <c r="D3310" t="s">
        <v>58</v>
      </c>
      <c r="E3310" t="s">
        <v>2</v>
      </c>
      <c r="F3310" t="str">
        <f>INDEX(tbl_produits[Nom normalisé], MATCH(tbl_data[[#This Row],[Spécialité]], tbl_produits[Nom original], 0))</f>
        <v>MINIRIN Spray 10 microgrammes par dose, solution endonasale en flacon</v>
      </c>
      <c r="G3310" t="str">
        <f>INDEX(tbl_produits[Classe nom], MATCH(tbl_data[[#This Row],[NORM_Spécialité]], tbl_produits[Nom normalisé], 0))</f>
        <v>Hormones systémiques sauf hormones sexuelles et insulines</v>
      </c>
      <c r="H3310">
        <f>YEAR(tbl_data[[#This Row],[Date_rapport]])</f>
        <v>2022</v>
      </c>
      <c r="I3310" t="str">
        <f>INDEX(tbl_produits[Molécule extraite], MATCH(tbl_data[[#This Row],[NORM_Spécialité]], tbl_produits[Nom normalisé], 0))</f>
        <v>Desmopressine</v>
      </c>
      <c r="J3310" s="34">
        <f>DATE(LEFT(tbl_data[[#This Row],[Date_rapport]], 4), MID(tbl_data[[#This Row],[Date_rapport]], 6, 2), RIGHT(tbl_data[[#This Row],[Date_rapport]], 2))</f>
        <v>44682</v>
      </c>
    </row>
    <row r="3311" spans="1:10" x14ac:dyDescent="0.2">
      <c r="A3311" s="28" t="s">
        <v>2033</v>
      </c>
      <c r="B3311" t="s">
        <v>9</v>
      </c>
      <c r="C3311" s="28" t="s">
        <v>300</v>
      </c>
      <c r="D3311" t="s">
        <v>97</v>
      </c>
      <c r="E3311" t="s">
        <v>2</v>
      </c>
      <c r="F3311" t="str">
        <f>INDEX(tbl_produits[Nom normalisé], MATCH(tbl_data[[#This Row],[Spécialité]], tbl_produits[Nom original], 0))</f>
        <v>MINIRIN SPRAY / MINIRIN et MINIRINMELT</v>
      </c>
      <c r="G3311" t="str">
        <f>INDEX(tbl_produits[Classe nom], MATCH(tbl_data[[#This Row],[NORM_Spécialité]], tbl_produits[Nom normalisé], 0))</f>
        <v>Hormones systémiques sauf hormones sexuelles et insulines</v>
      </c>
      <c r="H3311">
        <f>YEAR(tbl_data[[#This Row],[Date_rapport]])</f>
        <v>2022</v>
      </c>
      <c r="I3311" t="str">
        <f>INDEX(tbl_produits[Molécule extraite], MATCH(tbl_data[[#This Row],[NORM_Spécialité]], tbl_produits[Nom normalisé], 0))</f>
        <v>Desmopressine</v>
      </c>
      <c r="J3311" s="34">
        <f>DATE(LEFT(tbl_data[[#This Row],[Date_rapport]], 4), MID(tbl_data[[#This Row],[Date_rapport]], 6, 2), RIGHT(tbl_data[[#This Row],[Date_rapport]], 2))</f>
        <v>44682</v>
      </c>
    </row>
    <row r="3312" spans="1:10" x14ac:dyDescent="0.2">
      <c r="A3312" s="28" t="s">
        <v>2033</v>
      </c>
      <c r="B3312" t="s">
        <v>9</v>
      </c>
      <c r="C3312" s="28" t="s">
        <v>300</v>
      </c>
      <c r="D3312" t="s">
        <v>213</v>
      </c>
      <c r="E3312" t="s">
        <v>2</v>
      </c>
      <c r="F3312" t="str">
        <f>INDEX(tbl_produits[Nom normalisé], MATCH(tbl_data[[#This Row],[Spécialité]], tbl_produits[Nom original], 0))</f>
        <v>MIANSERINE (produits à base de)</v>
      </c>
      <c r="G3312" t="str">
        <f>INDEX(tbl_produits[Classe nom], MATCH(tbl_data[[#This Row],[NORM_Spécialité]], tbl_produits[Nom normalisé], 0))</f>
        <v>Système nerveux</v>
      </c>
      <c r="H3312">
        <f>YEAR(tbl_data[[#This Row],[Date_rapport]])</f>
        <v>2022</v>
      </c>
      <c r="I3312" t="str">
        <f>INDEX(tbl_produits[Molécule extraite], MATCH(tbl_data[[#This Row],[NORM_Spécialité]], tbl_produits[Nom normalisé], 0))</f>
        <v>Miansérine</v>
      </c>
      <c r="J3312" s="34">
        <f>DATE(LEFT(tbl_data[[#This Row],[Date_rapport]], 4), MID(tbl_data[[#This Row],[Date_rapport]], 6, 2), RIGHT(tbl_data[[#This Row],[Date_rapport]], 2))</f>
        <v>44682</v>
      </c>
    </row>
    <row r="3313" spans="1:10" x14ac:dyDescent="0.2">
      <c r="A3313" s="28" t="s">
        <v>2033</v>
      </c>
      <c r="B3313" t="s">
        <v>6</v>
      </c>
      <c r="C3313" s="28" t="s">
        <v>300</v>
      </c>
      <c r="D3313" t="s">
        <v>99</v>
      </c>
      <c r="E3313" t="s">
        <v>1589</v>
      </c>
      <c r="F3313" t="str">
        <f>INDEX(tbl_produits[Nom normalisé], MATCH(tbl_data[[#This Row],[Spécialité]], tbl_produits[Nom original], 0))</f>
        <v>METHOTREXATE BIODIM 25 mg/1 mL, solution injectable</v>
      </c>
      <c r="G3313" t="str">
        <f>INDEX(tbl_produits[Classe nom], MATCH(tbl_data[[#This Row],[NORM_Spécialité]], tbl_produits[Nom normalisé], 0))</f>
        <v>Antinéoplasiques et immunomodulateurs</v>
      </c>
      <c r="H3313">
        <f>YEAR(tbl_data[[#This Row],[Date_rapport]])</f>
        <v>2022</v>
      </c>
      <c r="I3313" t="str">
        <f>INDEX(tbl_produits[Molécule extraite], MATCH(tbl_data[[#This Row],[NORM_Spécialité]], tbl_produits[Nom normalisé], 0))</f>
        <v>Méthotrexate</v>
      </c>
      <c r="J3313" s="34">
        <f>DATE(LEFT(tbl_data[[#This Row],[Date_rapport]], 4), MID(tbl_data[[#This Row],[Date_rapport]], 6, 2), RIGHT(tbl_data[[#This Row],[Date_rapport]], 2))</f>
        <v>44682</v>
      </c>
    </row>
    <row r="3314" spans="1:10" x14ac:dyDescent="0.2">
      <c r="A3314" s="28" t="s">
        <v>2033</v>
      </c>
      <c r="B3314" t="s">
        <v>9</v>
      </c>
      <c r="C3314" s="28" t="s">
        <v>300</v>
      </c>
      <c r="D3314" t="s">
        <v>129</v>
      </c>
      <c r="E3314" t="s">
        <v>2</v>
      </c>
      <c r="F3314" t="str">
        <f>INDEX(tbl_produits[Nom normalisé], MATCH(tbl_data[[#This Row],[Spécialité]], tbl_produits[Nom original], 0))</f>
        <v>LYTOS 520 mg, comprimé pelliculé</v>
      </c>
      <c r="G3314" t="str">
        <f>INDEX(tbl_produits[Classe nom], MATCH(tbl_data[[#This Row],[NORM_Spécialité]], tbl_produits[Nom normalisé], 0))</f>
        <v xml:space="preserve">Système musculo-squelettique </v>
      </c>
      <c r="H3314">
        <f>YEAR(tbl_data[[#This Row],[Date_rapport]])</f>
        <v>2022</v>
      </c>
      <c r="I3314" t="str">
        <f>INDEX(tbl_produits[Molécule extraite], MATCH(tbl_data[[#This Row],[NORM_Spécialité]], tbl_produits[Nom normalisé], 0))</f>
        <v>Clodronate de sodium</v>
      </c>
      <c r="J3314" s="34">
        <f>DATE(LEFT(tbl_data[[#This Row],[Date_rapport]], 4), MID(tbl_data[[#This Row],[Date_rapport]], 6, 2), RIGHT(tbl_data[[#This Row],[Date_rapport]], 2))</f>
        <v>44682</v>
      </c>
    </row>
    <row r="3315" spans="1:10" x14ac:dyDescent="0.2">
      <c r="A3315" s="28" t="s">
        <v>2033</v>
      </c>
      <c r="B3315" t="s">
        <v>11</v>
      </c>
      <c r="C3315" s="28" t="s">
        <v>300</v>
      </c>
      <c r="D3315" t="s">
        <v>119</v>
      </c>
      <c r="E3315" t="s">
        <v>2</v>
      </c>
      <c r="F3315" t="str">
        <f>INDEX(tbl_produits[Nom normalisé], MATCH(tbl_data[[#This Row],[Spécialité]], tbl_produits[Nom original], 0))</f>
        <v>LYNPARZA 50 mg, gélule</v>
      </c>
      <c r="G3315" t="str">
        <f>INDEX(tbl_produits[Classe nom], MATCH(tbl_data[[#This Row],[NORM_Spécialité]], tbl_produits[Nom normalisé], 0))</f>
        <v>Antinéoplasiques et immunomodulateurs</v>
      </c>
      <c r="H3315">
        <f>YEAR(tbl_data[[#This Row],[Date_rapport]])</f>
        <v>2022</v>
      </c>
      <c r="I3315" t="str">
        <f>INDEX(tbl_produits[Molécule extraite], MATCH(tbl_data[[#This Row],[NORM_Spécialité]], tbl_produits[Nom normalisé], 0))</f>
        <v>Olaparib</v>
      </c>
      <c r="J3315" s="34">
        <f>DATE(LEFT(tbl_data[[#This Row],[Date_rapport]], 4), MID(tbl_data[[#This Row],[Date_rapport]], 6, 2), RIGHT(tbl_data[[#This Row],[Date_rapport]], 2))</f>
        <v>44682</v>
      </c>
    </row>
    <row r="3316" spans="1:10" x14ac:dyDescent="0.2">
      <c r="A3316" s="28" t="s">
        <v>2033</v>
      </c>
      <c r="B3316" t="s">
        <v>6</v>
      </c>
      <c r="C3316" s="28" t="s">
        <v>300</v>
      </c>
      <c r="D3316" t="s">
        <v>33</v>
      </c>
      <c r="E3316" t="s">
        <v>1561</v>
      </c>
      <c r="F3316" t="str">
        <f>INDEX(tbl_produits[Nom normalisé], MATCH(tbl_data[[#This Row],[Spécialité]], tbl_produits[Nom original], 0))</f>
        <v>LEVODOPA CARBIDOPA TEVA LP 200 mg/50 mg, comprimé à libération prolongée</v>
      </c>
      <c r="G3316" t="str">
        <f>INDEX(tbl_produits[Classe nom], MATCH(tbl_data[[#This Row],[NORM_Spécialité]], tbl_produits[Nom normalisé], 0))</f>
        <v>Système nerveux</v>
      </c>
      <c r="H3316">
        <f>YEAR(tbl_data[[#This Row],[Date_rapport]])</f>
        <v>2022</v>
      </c>
      <c r="I3316" t="str">
        <f>INDEX(tbl_produits[Molécule extraite], MATCH(tbl_data[[#This Row],[NORM_Spécialité]], tbl_produits[Nom normalisé], 0))</f>
        <v>Lévodopa / bensérazide base</v>
      </c>
      <c r="J3316" s="34">
        <f>DATE(LEFT(tbl_data[[#This Row],[Date_rapport]], 4), MID(tbl_data[[#This Row],[Date_rapport]], 6, 2), RIGHT(tbl_data[[#This Row],[Date_rapport]], 2))</f>
        <v>44682</v>
      </c>
    </row>
    <row r="3317" spans="1:10" x14ac:dyDescent="0.2">
      <c r="A3317" s="28" t="s">
        <v>2033</v>
      </c>
      <c r="B3317" t="s">
        <v>6</v>
      </c>
      <c r="C3317" s="28" t="s">
        <v>300</v>
      </c>
      <c r="D3317" t="s">
        <v>36</v>
      </c>
      <c r="E3317" t="s">
        <v>1564</v>
      </c>
      <c r="F3317" t="str">
        <f>INDEX(tbl_produits[Nom normalisé], MATCH(tbl_data[[#This Row],[Spécialité]], tbl_produits[Nom original], 0))</f>
        <v>LEPTICUR 10 mg, comprimé</v>
      </c>
      <c r="G3317" t="str">
        <f>INDEX(tbl_produits[Classe nom], MATCH(tbl_data[[#This Row],[NORM_Spécialité]], tbl_produits[Nom normalisé], 0))</f>
        <v>Système nerveux</v>
      </c>
      <c r="H3317">
        <f>YEAR(tbl_data[[#This Row],[Date_rapport]])</f>
        <v>2022</v>
      </c>
      <c r="I3317" t="str">
        <f>INDEX(tbl_produits[Molécule extraite], MATCH(tbl_data[[#This Row],[NORM_Spécialité]], tbl_produits[Nom normalisé], 0))</f>
        <v>Tropatépine</v>
      </c>
      <c r="J3317" s="34">
        <f>DATE(LEFT(tbl_data[[#This Row],[Date_rapport]], 4), MID(tbl_data[[#This Row],[Date_rapport]], 6, 2), RIGHT(tbl_data[[#This Row],[Date_rapport]], 2))</f>
        <v>44682</v>
      </c>
    </row>
    <row r="3318" spans="1:10" x14ac:dyDescent="0.2">
      <c r="A3318" s="28" t="s">
        <v>2033</v>
      </c>
      <c r="B3318" t="s">
        <v>6</v>
      </c>
      <c r="C3318" s="28" t="s">
        <v>300</v>
      </c>
      <c r="D3318" t="s">
        <v>140</v>
      </c>
      <c r="E3318" t="s">
        <v>1601</v>
      </c>
      <c r="F3318" t="str">
        <f>INDEX(tbl_produits[Nom normalisé], MATCH(tbl_data[[#This Row],[Spécialité]], tbl_produits[Nom original], 0))</f>
        <v>LARGACTIL 25 mg/5 ml, solution injectable en ampoule</v>
      </c>
      <c r="G3318" t="str">
        <f>INDEX(tbl_produits[Classe nom], MATCH(tbl_data[[#This Row],[NORM_Spécialité]], tbl_produits[Nom normalisé], 0))</f>
        <v>Système nerveux</v>
      </c>
      <c r="H3318">
        <f>YEAR(tbl_data[[#This Row],[Date_rapport]])</f>
        <v>2022</v>
      </c>
      <c r="I3318" t="str">
        <f>INDEX(tbl_produits[Molécule extraite], MATCH(tbl_data[[#This Row],[NORM_Spécialité]], tbl_produits[Nom normalisé], 0))</f>
        <v>Chlorpromazine</v>
      </c>
      <c r="J3318" s="34">
        <f>DATE(LEFT(tbl_data[[#This Row],[Date_rapport]], 4), MID(tbl_data[[#This Row],[Date_rapport]], 6, 2), RIGHT(tbl_data[[#This Row],[Date_rapport]], 2))</f>
        <v>44682</v>
      </c>
    </row>
    <row r="3319" spans="1:10" x14ac:dyDescent="0.2">
      <c r="A3319" s="28" t="s">
        <v>2033</v>
      </c>
      <c r="B3319" t="s">
        <v>6</v>
      </c>
      <c r="C3319" s="28" t="s">
        <v>300</v>
      </c>
      <c r="D3319" t="s">
        <v>51</v>
      </c>
      <c r="E3319" t="s">
        <v>1565</v>
      </c>
      <c r="F3319" t="str">
        <f>INDEX(tbl_produits[Nom normalisé], MATCH(tbl_data[[#This Row],[Spécialité]], tbl_produits[Nom original], 0))</f>
        <v>LANVIS 40 mg  comprimé sécable</v>
      </c>
      <c r="G3319" t="str">
        <f>INDEX(tbl_produits[Classe nom], MATCH(tbl_data[[#This Row],[NORM_Spécialité]], tbl_produits[Nom normalisé], 0))</f>
        <v>Antinéoplasiques et immunomodulateurs</v>
      </c>
      <c r="H3319">
        <f>YEAR(tbl_data[[#This Row],[Date_rapport]])</f>
        <v>2022</v>
      </c>
      <c r="I3319" t="str">
        <f>INDEX(tbl_produits[Molécule extraite], MATCH(tbl_data[[#This Row],[NORM_Spécialité]], tbl_produits[Nom normalisé], 0))</f>
        <v>Thioguanine</v>
      </c>
      <c r="J3319" s="34">
        <f>DATE(LEFT(tbl_data[[#This Row],[Date_rapport]], 4), MID(tbl_data[[#This Row],[Date_rapport]], 6, 2), RIGHT(tbl_data[[#This Row],[Date_rapport]], 2))</f>
        <v>44682</v>
      </c>
    </row>
    <row r="3320" spans="1:10" x14ac:dyDescent="0.2">
      <c r="A3320" s="28" t="s">
        <v>2033</v>
      </c>
      <c r="B3320" t="s">
        <v>11</v>
      </c>
      <c r="C3320" s="28" t="s">
        <v>300</v>
      </c>
      <c r="D3320" t="s">
        <v>127</v>
      </c>
      <c r="E3320" t="s">
        <v>2</v>
      </c>
      <c r="F3320" t="str">
        <f>INDEX(tbl_produits[Nom normalisé], MATCH(tbl_data[[#This Row],[Spécialité]], tbl_produits[Nom original], 0))</f>
        <v>KIDROLASE 10 000 U.I., poudre et solvant pour solution injectable</v>
      </c>
      <c r="G3320" t="str">
        <f>INDEX(tbl_produits[Classe nom], MATCH(tbl_data[[#This Row],[NORM_Spécialité]], tbl_produits[Nom normalisé], 0))</f>
        <v>Antinéoplasiques et immunomodulateurs</v>
      </c>
      <c r="H3320">
        <f>YEAR(tbl_data[[#This Row],[Date_rapport]])</f>
        <v>2022</v>
      </c>
      <c r="I3320" t="str">
        <f>INDEX(tbl_produits[Molécule extraite], MATCH(tbl_data[[#This Row],[NORM_Spécialité]], tbl_produits[Nom normalisé], 0))</f>
        <v>L-asparaginase</v>
      </c>
      <c r="J3320" s="34">
        <f>DATE(LEFT(tbl_data[[#This Row],[Date_rapport]], 4), MID(tbl_data[[#This Row],[Date_rapport]], 6, 2), RIGHT(tbl_data[[#This Row],[Date_rapport]], 2))</f>
        <v>44682</v>
      </c>
    </row>
    <row r="3321" spans="1:10" x14ac:dyDescent="0.2">
      <c r="A3321" s="28" t="s">
        <v>2033</v>
      </c>
      <c r="B3321" t="s">
        <v>6</v>
      </c>
      <c r="C3321" s="28" t="s">
        <v>300</v>
      </c>
      <c r="D3321" t="s">
        <v>41</v>
      </c>
      <c r="E3321" t="s">
        <v>1566</v>
      </c>
      <c r="F3321" t="str">
        <f>INDEX(tbl_produits[Nom normalisé], MATCH(tbl_data[[#This Row],[Spécialité]], tbl_produits[Nom original], 0))</f>
        <v>KALETRA  (80 mg + 20 mg)/ml, solution buvable - 100 mg/25 mg et 200 mg/50 mg, comprimé pelliculé</v>
      </c>
      <c r="G3321" t="str">
        <f>INDEX(tbl_produits[Classe nom], MATCH(tbl_data[[#This Row],[NORM_Spécialité]], tbl_produits[Nom normalisé], 0))</f>
        <v>Anti-infectieux à usage systémique</v>
      </c>
      <c r="H3321">
        <f>YEAR(tbl_data[[#This Row],[Date_rapport]])</f>
        <v>2022</v>
      </c>
      <c r="I3321" t="str">
        <f>INDEX(tbl_produits[Molécule extraite], MATCH(tbl_data[[#This Row],[NORM_Spécialité]], tbl_produits[Nom normalisé], 0))</f>
        <v>Lopinavir/Ritonavir</v>
      </c>
      <c r="J3321" s="34">
        <f>DATE(LEFT(tbl_data[[#This Row],[Date_rapport]], 4), MID(tbl_data[[#This Row],[Date_rapport]], 6, 2), RIGHT(tbl_data[[#This Row],[Date_rapport]], 2))</f>
        <v>44682</v>
      </c>
    </row>
    <row r="3322" spans="1:10" x14ac:dyDescent="0.2">
      <c r="A3322" s="28" t="s">
        <v>2033</v>
      </c>
      <c r="B3322" t="s">
        <v>6</v>
      </c>
      <c r="C3322" s="28" t="s">
        <v>300</v>
      </c>
      <c r="D3322" t="s">
        <v>24</v>
      </c>
      <c r="E3322" t="s">
        <v>1554</v>
      </c>
      <c r="F3322" t="str">
        <f>INDEX(tbl_produits[Nom normalisé], MATCH(tbl_data[[#This Row],[Spécialité]], tbl_produits[Nom original], 0))</f>
        <v>JINARC 15 mg, comprimés</v>
      </c>
      <c r="G3322" t="str">
        <f>INDEX(tbl_produits[Classe nom], MATCH(tbl_data[[#This Row],[NORM_Spécialité]], tbl_produits[Nom normalisé], 0))</f>
        <v>Système cardiovasculaire</v>
      </c>
      <c r="H3322">
        <f>YEAR(tbl_data[[#This Row],[Date_rapport]])</f>
        <v>2022</v>
      </c>
      <c r="I3322" t="str">
        <f>INDEX(tbl_produits[Molécule extraite], MATCH(tbl_data[[#This Row],[NORM_Spécialité]], tbl_produits[Nom normalisé], 0))</f>
        <v>Tolvaptan</v>
      </c>
      <c r="J3322" s="34">
        <f>DATE(LEFT(tbl_data[[#This Row],[Date_rapport]], 4), MID(tbl_data[[#This Row],[Date_rapport]], 6, 2), RIGHT(tbl_data[[#This Row],[Date_rapport]], 2))</f>
        <v>44682</v>
      </c>
    </row>
    <row r="3323" spans="1:10" x14ac:dyDescent="0.2">
      <c r="A3323" s="28" t="s">
        <v>2033</v>
      </c>
      <c r="B3323" t="s">
        <v>11</v>
      </c>
      <c r="C3323" s="28" t="s">
        <v>300</v>
      </c>
      <c r="D3323" t="s">
        <v>130</v>
      </c>
      <c r="E3323" t="s">
        <v>2</v>
      </c>
      <c r="F3323" t="str">
        <f>INDEX(tbl_produits[Nom normalisé], MATCH(tbl_data[[#This Row],[Spécialité]], tbl_produits[Nom original], 0))</f>
        <v>IODURE (131I) DE SODIUM 111 MBq/mL, solution injectable</v>
      </c>
      <c r="G3323" t="str">
        <f>INDEX(tbl_produits[Classe nom], MATCH(tbl_data[[#This Row],[NORM_Spécialité]], tbl_produits[Nom normalisé], 0))</f>
        <v>Divers</v>
      </c>
      <c r="H3323">
        <f>YEAR(tbl_data[[#This Row],[Date_rapport]])</f>
        <v>2022</v>
      </c>
      <c r="I3323" t="str">
        <f>INDEX(tbl_produits[Molécule extraite], MATCH(tbl_data[[#This Row],[NORM_Spécialité]], tbl_produits[Nom normalisé], 0))</f>
        <v>Iodure (131I) de sodium</v>
      </c>
      <c r="J3323" s="34">
        <f>DATE(LEFT(tbl_data[[#This Row],[Date_rapport]], 4), MID(tbl_data[[#This Row],[Date_rapport]], 6, 2), RIGHT(tbl_data[[#This Row],[Date_rapport]], 2))</f>
        <v>44682</v>
      </c>
    </row>
    <row r="3324" spans="1:10" x14ac:dyDescent="0.2">
      <c r="A3324" s="28" t="s">
        <v>2033</v>
      </c>
      <c r="B3324" t="s">
        <v>3</v>
      </c>
      <c r="C3324" s="28" t="s">
        <v>300</v>
      </c>
      <c r="D3324" t="s">
        <v>209</v>
      </c>
      <c r="E3324" t="s">
        <v>2</v>
      </c>
      <c r="F3324" t="str">
        <f>INDEX(tbl_produits[Nom normalisé], MATCH(tbl_data[[#This Row],[Spécialité]], tbl_produits[Nom original], 0))</f>
        <v>HYCAMTIN 0,25mg, gélule</v>
      </c>
      <c r="G3324" t="str">
        <f>INDEX(tbl_produits[Classe nom], MATCH(tbl_data[[#This Row],[NORM_Spécialité]], tbl_produits[Nom normalisé], 0))</f>
        <v>Antinéoplasiques et immunomodulateurs</v>
      </c>
      <c r="H3324">
        <f>YEAR(tbl_data[[#This Row],[Date_rapport]])</f>
        <v>2022</v>
      </c>
      <c r="I3324" t="str">
        <f>INDEX(tbl_produits[Molécule extraite], MATCH(tbl_data[[#This Row],[NORM_Spécialité]], tbl_produits[Nom normalisé], 0))</f>
        <v>Topotécane (chlorhydrate de)</v>
      </c>
      <c r="J3324" s="34">
        <f>DATE(LEFT(tbl_data[[#This Row],[Date_rapport]], 4), MID(tbl_data[[#This Row],[Date_rapport]], 6, 2), RIGHT(tbl_data[[#This Row],[Date_rapport]], 2))</f>
        <v>44682</v>
      </c>
    </row>
    <row r="3325" spans="1:10" x14ac:dyDescent="0.2">
      <c r="A3325" s="28" t="s">
        <v>2033</v>
      </c>
      <c r="B3325" t="s">
        <v>6</v>
      </c>
      <c r="C3325" s="28" t="s">
        <v>300</v>
      </c>
      <c r="D3325" t="s">
        <v>44</v>
      </c>
      <c r="E3325" t="s">
        <v>1568</v>
      </c>
      <c r="F3325" t="str">
        <f>INDEX(tbl_produits[Nom normalisé], MATCH(tbl_data[[#This Row],[Spécialité]], tbl_produits[Nom original], 0))</f>
        <v>HEXATRIONE 2 POUR CENT, suspension injectable (intra-articulaire)</v>
      </c>
      <c r="G3325" t="str">
        <f>INDEX(tbl_produits[Classe nom], MATCH(tbl_data[[#This Row],[NORM_Spécialité]], tbl_produits[Nom normalisé], 0))</f>
        <v>Hormones systémiques sauf hormones sexuelles et insulines</v>
      </c>
      <c r="H3325">
        <f>YEAR(tbl_data[[#This Row],[Date_rapport]])</f>
        <v>2022</v>
      </c>
      <c r="I3325" t="str">
        <f>INDEX(tbl_produits[Molécule extraite], MATCH(tbl_data[[#This Row],[NORM_Spécialité]], tbl_produits[Nom normalisé], 0))</f>
        <v>Hexacetonide de triamcinolone</v>
      </c>
      <c r="J3325" s="34">
        <f>DATE(LEFT(tbl_data[[#This Row],[Date_rapport]], 4), MID(tbl_data[[#This Row],[Date_rapport]], 6, 2), RIGHT(tbl_data[[#This Row],[Date_rapport]], 2))</f>
        <v>44682</v>
      </c>
    </row>
    <row r="3326" spans="1:10" x14ac:dyDescent="0.2">
      <c r="A3326" s="28" t="s">
        <v>2033</v>
      </c>
      <c r="B3326" t="s">
        <v>6</v>
      </c>
      <c r="C3326" s="28" t="s">
        <v>300</v>
      </c>
      <c r="D3326" t="s">
        <v>117</v>
      </c>
      <c r="E3326" t="s">
        <v>1594</v>
      </c>
      <c r="F3326" t="str">
        <f>INDEX(tbl_produits[Nom normalisé], MATCH(tbl_data[[#This Row],[Spécialité]], tbl_produits[Nom original], 0))</f>
        <v>HEXASTAT 100 mg, gélule (altrétamine)</v>
      </c>
      <c r="G3326" t="str">
        <f>INDEX(tbl_produits[Classe nom], MATCH(tbl_data[[#This Row],[NORM_Spécialité]], tbl_produits[Nom normalisé], 0))</f>
        <v>Antinéoplasiques et immunomodulateurs</v>
      </c>
      <c r="H3326">
        <f>YEAR(tbl_data[[#This Row],[Date_rapport]])</f>
        <v>2022</v>
      </c>
      <c r="I3326" t="str">
        <f>INDEX(tbl_produits[Molécule extraite], MATCH(tbl_data[[#This Row],[NORM_Spécialité]], tbl_produits[Nom normalisé], 0))</f>
        <v>Altrétamine</v>
      </c>
      <c r="J3326" s="34">
        <f>DATE(LEFT(tbl_data[[#This Row],[Date_rapport]], 4), MID(tbl_data[[#This Row],[Date_rapport]], 6, 2), RIGHT(tbl_data[[#This Row],[Date_rapport]], 2))</f>
        <v>44682</v>
      </c>
    </row>
    <row r="3327" spans="1:10" x14ac:dyDescent="0.2">
      <c r="A3327" s="28" t="s">
        <v>2033</v>
      </c>
      <c r="B3327" t="s">
        <v>6</v>
      </c>
      <c r="C3327" s="28" t="s">
        <v>300</v>
      </c>
      <c r="D3327" t="s">
        <v>104</v>
      </c>
      <c r="E3327" t="s">
        <v>1591</v>
      </c>
      <c r="F3327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3327" t="str">
        <f>INDEX(tbl_produits[Classe nom], MATCH(tbl_data[[#This Row],[NORM_Spécialité]], tbl_produits[Nom normalisé], 0))</f>
        <v>Hormones systémiques sauf hormones sexuelles et insulines</v>
      </c>
      <c r="H3327">
        <f>YEAR(tbl_data[[#This Row],[Date_rapport]])</f>
        <v>2022</v>
      </c>
      <c r="I3327" t="str">
        <f>INDEX(tbl_produits[Molécule extraite], MATCH(tbl_data[[#This Row],[NORM_Spécialité]], tbl_produits[Nom normalisé], 0))</f>
        <v>Somatropine</v>
      </c>
      <c r="J3327" s="34">
        <f>DATE(LEFT(tbl_data[[#This Row],[Date_rapport]], 4), MID(tbl_data[[#This Row],[Date_rapport]], 6, 2), RIGHT(tbl_data[[#This Row],[Date_rapport]], 2))</f>
        <v>44682</v>
      </c>
    </row>
    <row r="3328" spans="1:10" x14ac:dyDescent="0.2">
      <c r="A3328" s="28" t="s">
        <v>2033</v>
      </c>
      <c r="B3328" t="s">
        <v>6</v>
      </c>
      <c r="C3328" s="28" t="s">
        <v>300</v>
      </c>
      <c r="D3328" t="s">
        <v>45</v>
      </c>
      <c r="E3328" t="s">
        <v>1569</v>
      </c>
      <c r="F3328" t="str">
        <f>INDEX(tbl_produits[Nom normalisé], MATCH(tbl_data[[#This Row],[Spécialité]], tbl_produits[Nom original], 0))</f>
        <v>GABITRIL 10 mg, comprimé pelliculé</v>
      </c>
      <c r="G3328" t="str">
        <f>INDEX(tbl_produits[Classe nom], MATCH(tbl_data[[#This Row],[NORM_Spécialité]], tbl_produits[Nom normalisé], 0))</f>
        <v>Système nerveux</v>
      </c>
      <c r="H3328">
        <f>YEAR(tbl_data[[#This Row],[Date_rapport]])</f>
        <v>2022</v>
      </c>
      <c r="I3328" t="str">
        <f>INDEX(tbl_produits[Molécule extraite], MATCH(tbl_data[[#This Row],[NORM_Spécialité]], tbl_produits[Nom normalisé], 0))</f>
        <v>Tiagabine hydrochloride monohydrate</v>
      </c>
      <c r="J3328" s="34">
        <f>DATE(LEFT(tbl_data[[#This Row],[Date_rapport]], 4), MID(tbl_data[[#This Row],[Date_rapport]], 6, 2), RIGHT(tbl_data[[#This Row],[Date_rapport]], 2))</f>
        <v>44682</v>
      </c>
    </row>
    <row r="3329" spans="1:10" x14ac:dyDescent="0.2">
      <c r="A3329" s="28" t="s">
        <v>2033</v>
      </c>
      <c r="B3329" t="s">
        <v>6</v>
      </c>
      <c r="C3329" s="28" t="s">
        <v>300</v>
      </c>
      <c r="D3329" t="s">
        <v>79</v>
      </c>
      <c r="E3329" t="s">
        <v>1581</v>
      </c>
      <c r="F3329" t="str">
        <f>INDEX(tbl_produits[Nom normalisé], MATCH(tbl_data[[#This Row],[Spécialité]], tbl_produits[Nom original], 0))</f>
        <v>FURADANTINE 50 mg, gélule</v>
      </c>
      <c r="G3329" t="str">
        <f>INDEX(tbl_produits[Classe nom], MATCH(tbl_data[[#This Row],[NORM_Spécialité]], tbl_produits[Nom normalisé], 0))</f>
        <v>Anti-infectieux à usage systémique</v>
      </c>
      <c r="H3329">
        <f>YEAR(tbl_data[[#This Row],[Date_rapport]])</f>
        <v>2022</v>
      </c>
      <c r="I3329" t="str">
        <f>INDEX(tbl_produits[Molécule extraite], MATCH(tbl_data[[#This Row],[NORM_Spécialité]], tbl_produits[Nom normalisé], 0))</f>
        <v>Nitrofurantoïne</v>
      </c>
      <c r="J3329" s="34">
        <f>DATE(LEFT(tbl_data[[#This Row],[Date_rapport]], 4), MID(tbl_data[[#This Row],[Date_rapport]], 6, 2), RIGHT(tbl_data[[#This Row],[Date_rapport]], 2))</f>
        <v>44682</v>
      </c>
    </row>
    <row r="3330" spans="1:10" x14ac:dyDescent="0.2">
      <c r="A3330" s="28" t="s">
        <v>2033</v>
      </c>
      <c r="B3330" t="s">
        <v>6</v>
      </c>
      <c r="C3330" s="28" t="s">
        <v>300</v>
      </c>
      <c r="D3330" t="s">
        <v>175</v>
      </c>
      <c r="E3330" t="s">
        <v>1611</v>
      </c>
      <c r="F3330" t="str">
        <f>INDEX(tbl_produits[Nom normalisé], MATCH(tbl_data[[#This Row],[Spécialité]], tbl_produits[Nom original], 0))</f>
        <v>FOSFOCINE 1 g et 4 g I.V., poudre pour solution pour perfusion</v>
      </c>
      <c r="G3330" t="str">
        <f>INDEX(tbl_produits[Classe nom], MATCH(tbl_data[[#This Row],[NORM_Spécialité]], tbl_produits[Nom normalisé], 0))</f>
        <v>Anti-infectieux à usage systémique</v>
      </c>
      <c r="H3330">
        <f>YEAR(tbl_data[[#This Row],[Date_rapport]])</f>
        <v>2022</v>
      </c>
      <c r="I3330" t="str">
        <f>INDEX(tbl_produits[Molécule extraite], MATCH(tbl_data[[#This Row],[NORM_Spécialité]], tbl_produits[Nom normalisé], 0))</f>
        <v>Fosfomycine</v>
      </c>
      <c r="J3330" s="34">
        <f>DATE(LEFT(tbl_data[[#This Row],[Date_rapport]], 4), MID(tbl_data[[#This Row],[Date_rapport]], 6, 2), RIGHT(tbl_data[[#This Row],[Date_rapport]], 2))</f>
        <v>44682</v>
      </c>
    </row>
    <row r="3331" spans="1:10" x14ac:dyDescent="0.2">
      <c r="A3331" s="28" t="s">
        <v>2033</v>
      </c>
      <c r="B3331" t="s">
        <v>6</v>
      </c>
      <c r="C3331" s="28" t="s">
        <v>300</v>
      </c>
      <c r="D3331" t="s">
        <v>31</v>
      </c>
      <c r="E3331" t="s">
        <v>1560</v>
      </c>
      <c r="F3331" t="str">
        <f>INDEX(tbl_produits[Nom normalisé], MATCH(tbl_data[[#This Row],[Spécialité]], tbl_produits[Nom original], 0))</f>
        <v>FORMULE CP1A AP-HP  solution pour perfusion cardioplégique, flacon de 500 ml</v>
      </c>
      <c r="G3331" t="str">
        <f>INDEX(tbl_produits[Classe nom], MATCH(tbl_data[[#This Row],[NORM_Spécialité]], tbl_produits[Nom normalisé], 0))</f>
        <v>Système nerveux</v>
      </c>
      <c r="H3331">
        <f>YEAR(tbl_data[[#This Row],[Date_rapport]])</f>
        <v>2022</v>
      </c>
      <c r="I3331" t="str">
        <f>INDEX(tbl_produits[Molécule extraite], MATCH(tbl_data[[#This Row],[NORM_Spécialité]], tbl_produits[Nom normalisé], 0))</f>
        <v>N/A</v>
      </c>
      <c r="J3331" s="34">
        <f>DATE(LEFT(tbl_data[[#This Row],[Date_rapport]], 4), MID(tbl_data[[#This Row],[Date_rapport]], 6, 2), RIGHT(tbl_data[[#This Row],[Date_rapport]], 2))</f>
        <v>44682</v>
      </c>
    </row>
    <row r="3332" spans="1:10" x14ac:dyDescent="0.2">
      <c r="A3332" s="28" t="s">
        <v>2033</v>
      </c>
      <c r="B3332" t="s">
        <v>6</v>
      </c>
      <c r="C3332" s="28" t="s">
        <v>300</v>
      </c>
      <c r="D3332" t="s">
        <v>133</v>
      </c>
      <c r="E3332" t="s">
        <v>1599</v>
      </c>
      <c r="F3332" t="str">
        <f>INDEX(tbl_produits[Nom normalisé], MATCH(tbl_data[[#This Row],[Spécialité]], tbl_produits[Nom original], 0))</f>
        <v>FOMÉPIZOLE AP-HP 5 mg/mL, solution à diluer pour perfusion, ampoule de 20 mL</v>
      </c>
      <c r="G3332" t="str">
        <f>INDEX(tbl_produits[Classe nom], MATCH(tbl_data[[#This Row],[NORM_Spécialité]], tbl_produits[Nom normalisé], 0))</f>
        <v>Divers</v>
      </c>
      <c r="H3332">
        <f>YEAR(tbl_data[[#This Row],[Date_rapport]])</f>
        <v>2022</v>
      </c>
      <c r="I3332" t="str">
        <f>INDEX(tbl_produits[Molécule extraite], MATCH(tbl_data[[#This Row],[NORM_Spécialité]], tbl_produits[Nom normalisé], 0))</f>
        <v>Fomépizole (sulfate de)</v>
      </c>
      <c r="J3332" s="34">
        <f>DATE(LEFT(tbl_data[[#This Row],[Date_rapport]], 4), MID(tbl_data[[#This Row],[Date_rapport]], 6, 2), RIGHT(tbl_data[[#This Row],[Date_rapport]], 2))</f>
        <v>44682</v>
      </c>
    </row>
    <row r="3333" spans="1:10" x14ac:dyDescent="0.2">
      <c r="A3333" s="28" t="s">
        <v>2033</v>
      </c>
      <c r="B3333" t="s">
        <v>3</v>
      </c>
      <c r="C3333" s="28" t="s">
        <v>300</v>
      </c>
      <c r="D3333" t="s">
        <v>172</v>
      </c>
      <c r="E3333" t="s">
        <v>2</v>
      </c>
      <c r="F3333" t="str">
        <f>INDEX(tbl_produits[Nom normalisé], MATCH(tbl_data[[#This Row],[Spécialité]], tbl_produits[Nom original], 0))</f>
        <v>FIRDAPSE 10 mg  comprimé</v>
      </c>
      <c r="G3333" t="str">
        <f>INDEX(tbl_produits[Classe nom], MATCH(tbl_data[[#This Row],[NORM_Spécialité]], tbl_produits[Nom normalisé], 0))</f>
        <v>Système nerveux</v>
      </c>
      <c r="H3333">
        <f>YEAR(tbl_data[[#This Row],[Date_rapport]])</f>
        <v>2022</v>
      </c>
      <c r="I3333" t="str">
        <f>INDEX(tbl_produits[Molécule extraite], MATCH(tbl_data[[#This Row],[NORM_Spécialité]], tbl_produits[Nom normalisé], 0))</f>
        <v>Amifampridine (phosphate d')</v>
      </c>
      <c r="J3333" s="34">
        <f>DATE(LEFT(tbl_data[[#This Row],[Date_rapport]], 4), MID(tbl_data[[#This Row],[Date_rapport]], 6, 2), RIGHT(tbl_data[[#This Row],[Date_rapport]], 2))</f>
        <v>44682</v>
      </c>
    </row>
    <row r="3334" spans="1:10" x14ac:dyDescent="0.2">
      <c r="A3334" s="28" t="s">
        <v>2033</v>
      </c>
      <c r="B3334" t="s">
        <v>3</v>
      </c>
      <c r="C3334" s="28" t="s">
        <v>300</v>
      </c>
      <c r="D3334" t="s">
        <v>19</v>
      </c>
      <c r="E3334" t="s">
        <v>2</v>
      </c>
      <c r="F3334" t="str">
        <f>INDEX(tbl_produits[Nom normalisé], MATCH(tbl_data[[#This Row],[Spécialité]], tbl_produits[Nom original], 0))</f>
        <v>FERRIPROX 100 mg/ml, solution buvable</v>
      </c>
      <c r="G3334" t="str">
        <f>INDEX(tbl_produits[Classe nom], MATCH(tbl_data[[#This Row],[NORM_Spécialité]], tbl_produits[Nom normalisé], 0))</f>
        <v>Divers</v>
      </c>
      <c r="H3334">
        <f>YEAR(tbl_data[[#This Row],[Date_rapport]])</f>
        <v>2022</v>
      </c>
      <c r="I3334" t="str">
        <f>INDEX(tbl_produits[Molécule extraite], MATCH(tbl_data[[#This Row],[NORM_Spécialité]], tbl_produits[Nom normalisé], 0))</f>
        <v>Défériprone</v>
      </c>
      <c r="J3334" s="34">
        <f>DATE(LEFT(tbl_data[[#This Row],[Date_rapport]], 4), MID(tbl_data[[#This Row],[Date_rapport]], 6, 2), RIGHT(tbl_data[[#This Row],[Date_rapport]], 2))</f>
        <v>44682</v>
      </c>
    </row>
    <row r="3335" spans="1:10" x14ac:dyDescent="0.2">
      <c r="A3335" s="28" t="s">
        <v>2033</v>
      </c>
      <c r="B3335" t="s">
        <v>11</v>
      </c>
      <c r="C3335" s="28" t="s">
        <v>300</v>
      </c>
      <c r="D3335" t="s">
        <v>169</v>
      </c>
      <c r="E3335" t="s">
        <v>2</v>
      </c>
      <c r="F3335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3335" t="str">
        <f>INDEX(tbl_produits[Classe nom], MATCH(tbl_data[[#This Row],[NORM_Spécialité]], tbl_produits[Nom normalisé], 0))</f>
        <v>Sang et organes hématopoïétiques</v>
      </c>
      <c r="H3335">
        <f>YEAR(tbl_data[[#This Row],[Date_rapport]])</f>
        <v>2022</v>
      </c>
      <c r="I3335" t="str">
        <f>INDEX(tbl_produits[Molécule extraite], MATCH(tbl_data[[#This Row],[NORM_Spécialité]], tbl_produits[Nom normalisé], 0))</f>
        <v>Icodextrine</v>
      </c>
      <c r="J3335" s="34">
        <f>DATE(LEFT(tbl_data[[#This Row],[Date_rapport]], 4), MID(tbl_data[[#This Row],[Date_rapport]], 6, 2), RIGHT(tbl_data[[#This Row],[Date_rapport]], 2))</f>
        <v>44682</v>
      </c>
    </row>
    <row r="3336" spans="1:10" x14ac:dyDescent="0.2">
      <c r="A3336" s="28" t="s">
        <v>2033</v>
      </c>
      <c r="B3336" t="s">
        <v>6</v>
      </c>
      <c r="C3336" s="28" t="s">
        <v>300</v>
      </c>
      <c r="D3336" t="s">
        <v>91</v>
      </c>
      <c r="E3336" t="s">
        <v>1588</v>
      </c>
      <c r="F3336" t="str">
        <f>INDEX(tbl_produits[Nom normalisé], MATCH(tbl_data[[#This Row],[Spécialité]], tbl_produits[Nom original], 0))</f>
        <v>ELMIRON 100 mg , gélule</v>
      </c>
      <c r="G3336" t="str">
        <f>INDEX(tbl_produits[Classe nom], MATCH(tbl_data[[#This Row],[NORM_Spécialité]], tbl_produits[Nom normalisé], 0))</f>
        <v>Système génito-urinaire et hormones sexuelles</v>
      </c>
      <c r="H3336">
        <f>YEAR(tbl_data[[#This Row],[Date_rapport]])</f>
        <v>2022</v>
      </c>
      <c r="I3336" t="str">
        <f>INDEX(tbl_produits[Molécule extraite], MATCH(tbl_data[[#This Row],[NORM_Spécialité]], tbl_produits[Nom normalisé], 0))</f>
        <v>Pentosane polysulfate sodique</v>
      </c>
      <c r="J3336" s="34">
        <f>DATE(LEFT(tbl_data[[#This Row],[Date_rapport]], 4), MID(tbl_data[[#This Row],[Date_rapport]], 6, 2), RIGHT(tbl_data[[#This Row],[Date_rapport]], 2))</f>
        <v>44682</v>
      </c>
    </row>
    <row r="3337" spans="1:10" x14ac:dyDescent="0.2">
      <c r="A3337" s="28" t="s">
        <v>2033</v>
      </c>
      <c r="B3337" t="s">
        <v>9</v>
      </c>
      <c r="C3337" s="28" t="s">
        <v>300</v>
      </c>
      <c r="D3337" t="s">
        <v>199</v>
      </c>
      <c r="E3337" t="s">
        <v>2</v>
      </c>
      <c r="F3337" t="str">
        <f>INDEX(tbl_produits[Nom normalisé], MATCH(tbl_data[[#This Row],[Spécialité]], tbl_produits[Nom original], 0))</f>
        <v>EFFORTIL  5 mg comprimé et EFFORTIL solution buvable</v>
      </c>
      <c r="G3337" t="str">
        <f>INDEX(tbl_produits[Classe nom], MATCH(tbl_data[[#This Row],[NORM_Spécialité]], tbl_produits[Nom normalisé], 0))</f>
        <v>Système cardiovasculaire</v>
      </c>
      <c r="H3337">
        <f>YEAR(tbl_data[[#This Row],[Date_rapport]])</f>
        <v>2022</v>
      </c>
      <c r="I3337" t="str">
        <f>INDEX(tbl_produits[Molécule extraite], MATCH(tbl_data[[#This Row],[NORM_Spécialité]], tbl_produits[Nom normalisé], 0))</f>
        <v>Étiléfrine</v>
      </c>
      <c r="J3337" s="34">
        <f>DATE(LEFT(tbl_data[[#This Row],[Date_rapport]], 4), MID(tbl_data[[#This Row],[Date_rapport]], 6, 2), RIGHT(tbl_data[[#This Row],[Date_rapport]], 2))</f>
        <v>44682</v>
      </c>
    </row>
    <row r="3338" spans="1:10" x14ac:dyDescent="0.2">
      <c r="A3338" s="28" t="s">
        <v>2033</v>
      </c>
      <c r="B3338" t="s">
        <v>3</v>
      </c>
      <c r="C3338" s="28" t="s">
        <v>300</v>
      </c>
      <c r="D3338" t="s">
        <v>141</v>
      </c>
      <c r="E3338" t="s">
        <v>2</v>
      </c>
      <c r="F3338" t="str">
        <f>INDEX(tbl_produits[Nom normalisé], MATCH(tbl_data[[#This Row],[Spécialité]], tbl_produits[Nom original], 0))</f>
        <v>EAU pour préparations injectables en poche de 250 ml, 500 ml et 1 000 ml</v>
      </c>
      <c r="G3338" t="str">
        <f>INDEX(tbl_produits[Classe nom], MATCH(tbl_data[[#This Row],[NORM_Spécialité]], tbl_produits[Nom normalisé], 0))</f>
        <v>Divers</v>
      </c>
      <c r="H3338">
        <f>YEAR(tbl_data[[#This Row],[Date_rapport]])</f>
        <v>2022</v>
      </c>
      <c r="I3338" t="str">
        <f>INDEX(tbl_produits[Molécule extraite], MATCH(tbl_data[[#This Row],[NORM_Spécialité]], tbl_produits[Nom normalisé], 0))</f>
        <v>Eau</v>
      </c>
      <c r="J3338" s="34">
        <f>DATE(LEFT(tbl_data[[#This Row],[Date_rapport]], 4), MID(tbl_data[[#This Row],[Date_rapport]], 6, 2), RIGHT(tbl_data[[#This Row],[Date_rapport]], 2))</f>
        <v>44682</v>
      </c>
    </row>
    <row r="3339" spans="1:10" x14ac:dyDescent="0.2">
      <c r="A3339" s="28" t="s">
        <v>2033</v>
      </c>
      <c r="B3339" t="s">
        <v>6</v>
      </c>
      <c r="C3339" s="28" t="s">
        <v>300</v>
      </c>
      <c r="D3339" t="s">
        <v>147</v>
      </c>
      <c r="E3339" t="s">
        <v>1604</v>
      </c>
      <c r="F3339" t="str">
        <f>INDEX(tbl_produits[Nom normalisé], MATCH(tbl_data[[#This Row],[Spécialité]], tbl_produits[Nom original], 0))</f>
        <v>DOCETAXEL HOSPIRA 10 mg/ml, solution à diluer pour perfusion</v>
      </c>
      <c r="G3339" t="str">
        <f>INDEX(tbl_produits[Classe nom], MATCH(tbl_data[[#This Row],[NORM_Spécialité]], tbl_produits[Nom normalisé], 0))</f>
        <v>Antinéoplasiques et immunomodulateurs</v>
      </c>
      <c r="H3339">
        <f>YEAR(tbl_data[[#This Row],[Date_rapport]])</f>
        <v>2022</v>
      </c>
      <c r="I3339" t="str">
        <f>INDEX(tbl_produits[Molécule extraite], MATCH(tbl_data[[#This Row],[NORM_Spécialité]], tbl_produits[Nom normalisé], 0))</f>
        <v>Docétaxel</v>
      </c>
      <c r="J3339" s="34">
        <f>DATE(LEFT(tbl_data[[#This Row],[Date_rapport]], 4), MID(tbl_data[[#This Row],[Date_rapport]], 6, 2), RIGHT(tbl_data[[#This Row],[Date_rapport]], 2))</f>
        <v>44682</v>
      </c>
    </row>
    <row r="3340" spans="1:10" x14ac:dyDescent="0.2">
      <c r="A3340" s="28" t="s">
        <v>2033</v>
      </c>
      <c r="B3340" t="s">
        <v>6</v>
      </c>
      <c r="C3340" s="28" t="s">
        <v>300</v>
      </c>
      <c r="D3340" t="s">
        <v>165</v>
      </c>
      <c r="E3340" t="s">
        <v>1610</v>
      </c>
      <c r="F3340" t="str">
        <f>INDEX(tbl_produits[Nom normalisé], MATCH(tbl_data[[#This Row],[Spécialité]], tbl_produits[Nom original], 0))</f>
        <v>DOBUTAMINE PANPHARMA 250 mg/20 ml, solution à diluer pour perfusion</v>
      </c>
      <c r="G3340" t="str">
        <f>INDEX(tbl_produits[Classe nom], MATCH(tbl_data[[#This Row],[NORM_Spécialité]], tbl_produits[Nom normalisé], 0))</f>
        <v>Système cardiovasculaire</v>
      </c>
      <c r="H3340">
        <f>YEAR(tbl_data[[#This Row],[Date_rapport]])</f>
        <v>2022</v>
      </c>
      <c r="I3340" t="str">
        <f>INDEX(tbl_produits[Molécule extraite], MATCH(tbl_data[[#This Row],[NORM_Spécialité]], tbl_produits[Nom normalisé], 0))</f>
        <v>Dobutamine</v>
      </c>
      <c r="J3340" s="34">
        <f>DATE(LEFT(tbl_data[[#This Row],[Date_rapport]], 4), MID(tbl_data[[#This Row],[Date_rapport]], 6, 2), RIGHT(tbl_data[[#This Row],[Date_rapport]], 2))</f>
        <v>44682</v>
      </c>
    </row>
    <row r="3341" spans="1:10" x14ac:dyDescent="0.2">
      <c r="A3341" s="28" t="s">
        <v>2033</v>
      </c>
      <c r="B3341" t="s">
        <v>6</v>
      </c>
      <c r="C3341" s="28" t="s">
        <v>300</v>
      </c>
      <c r="D3341" t="s">
        <v>25</v>
      </c>
      <c r="E3341" t="s">
        <v>1555</v>
      </c>
      <c r="F3341" t="str">
        <f>INDEX(tbl_produits[Nom normalisé], MATCH(tbl_data[[#This Row],[Spécialité]], tbl_produits[Nom original], 0))</f>
        <v>DIPROSTENE, suspension injectable en seringue pré-remplie</v>
      </c>
      <c r="G3341" t="str">
        <f>INDEX(tbl_produits[Classe nom], MATCH(tbl_data[[#This Row],[NORM_Spécialité]], tbl_produits[Nom normalisé], 0))</f>
        <v>Hormones systémiques sauf hormones sexuelles et insulines</v>
      </c>
      <c r="H3341">
        <f>YEAR(tbl_data[[#This Row],[Date_rapport]])</f>
        <v>2022</v>
      </c>
      <c r="I3341" t="str">
        <f>INDEX(tbl_produits[Molécule extraite], MATCH(tbl_data[[#This Row],[NORM_Spécialité]], tbl_produits[Nom normalisé], 0))</f>
        <v>Bétaméthasone (dipropionate de), bétaméthasone (phosphate sodique de)</v>
      </c>
      <c r="J3341" s="34">
        <f>DATE(LEFT(tbl_data[[#This Row],[Date_rapport]], 4), MID(tbl_data[[#This Row],[Date_rapport]], 6, 2), RIGHT(tbl_data[[#This Row],[Date_rapport]], 2))</f>
        <v>44682</v>
      </c>
    </row>
    <row r="3342" spans="1:10" x14ac:dyDescent="0.2">
      <c r="A3342" s="28" t="s">
        <v>2033</v>
      </c>
      <c r="B3342" t="s">
        <v>6</v>
      </c>
      <c r="C3342" s="28" t="s">
        <v>300</v>
      </c>
      <c r="D3342" t="s">
        <v>161</v>
      </c>
      <c r="E3342" t="s">
        <v>1607</v>
      </c>
      <c r="F3342" t="str">
        <f>INDEX(tbl_produits[Nom normalisé], MATCH(tbl_data[[#This Row],[Spécialité]], tbl_produits[Nom original], 0))</f>
        <v>DIPIPERON 40 mg/ml, solution buvable en gouttes</v>
      </c>
      <c r="G3342" t="str">
        <f>INDEX(tbl_produits[Classe nom], MATCH(tbl_data[[#This Row],[NORM_Spécialité]], tbl_produits[Nom normalisé], 0))</f>
        <v>Système nerveux</v>
      </c>
      <c r="H3342">
        <f>YEAR(tbl_data[[#This Row],[Date_rapport]])</f>
        <v>2022</v>
      </c>
      <c r="I3342" t="str">
        <f>INDEX(tbl_produits[Molécule extraite], MATCH(tbl_data[[#This Row],[NORM_Spécialité]], tbl_produits[Nom normalisé], 0))</f>
        <v>Pipampérone</v>
      </c>
      <c r="J3342" s="34">
        <f>DATE(LEFT(tbl_data[[#This Row],[Date_rapport]], 4), MID(tbl_data[[#This Row],[Date_rapport]], 6, 2), RIGHT(tbl_data[[#This Row],[Date_rapport]], 2))</f>
        <v>44682</v>
      </c>
    </row>
    <row r="3343" spans="1:10" x14ac:dyDescent="0.2">
      <c r="A3343" s="28" t="s">
        <v>2033</v>
      </c>
      <c r="B3343" t="s">
        <v>9</v>
      </c>
      <c r="C3343" s="28" t="s">
        <v>300</v>
      </c>
      <c r="D3343" t="s">
        <v>85</v>
      </c>
      <c r="E3343" t="s">
        <v>2</v>
      </c>
      <c r="F3343" t="str">
        <f>INDEX(tbl_produits[Nom normalisé], MATCH(tbl_data[[#This Row],[Spécialité]], tbl_produits[Nom original], 0))</f>
        <v>DIAMOX 500 mg, poudre et solvant pour préparation injectable</v>
      </c>
      <c r="G3343" t="str">
        <f>INDEX(tbl_produits[Classe nom], MATCH(tbl_data[[#This Row],[NORM_Spécialité]], tbl_produits[Nom normalisé], 0))</f>
        <v>Organes sensoriels</v>
      </c>
      <c r="H3343">
        <f>YEAR(tbl_data[[#This Row],[Date_rapport]])</f>
        <v>2022</v>
      </c>
      <c r="I3343" t="str">
        <f>INDEX(tbl_produits[Molécule extraite], MATCH(tbl_data[[#This Row],[NORM_Spécialité]], tbl_produits[Nom normalisé], 0))</f>
        <v>Acétazolamide</v>
      </c>
      <c r="J3343" s="34">
        <f>DATE(LEFT(tbl_data[[#This Row],[Date_rapport]], 4), MID(tbl_data[[#This Row],[Date_rapport]], 6, 2), RIGHT(tbl_data[[#This Row],[Date_rapport]], 2))</f>
        <v>44682</v>
      </c>
    </row>
    <row r="3344" spans="1:10" x14ac:dyDescent="0.2">
      <c r="A3344" s="28" t="s">
        <v>2033</v>
      </c>
      <c r="B3344" t="s">
        <v>9</v>
      </c>
      <c r="C3344" s="28" t="s">
        <v>300</v>
      </c>
      <c r="D3344" t="s">
        <v>10</v>
      </c>
      <c r="E3344" t="s">
        <v>2</v>
      </c>
      <c r="F3344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3344" t="str">
        <f>INDEX(tbl_produits[Classe nom], MATCH(tbl_data[[#This Row],[NORM_Spécialité]], tbl_produits[Nom normalisé], 0))</f>
        <v>Hormones systémiques sauf hormones sexuelles et insulines</v>
      </c>
      <c r="H3344">
        <f>YEAR(tbl_data[[#This Row],[Date_rapport]])</f>
        <v>2022</v>
      </c>
      <c r="I3344" t="str">
        <f>INDEX(tbl_produits[Molécule extraite], MATCH(tbl_data[[#This Row],[NORM_Spécialité]], tbl_produits[Nom normalisé], 0))</f>
        <v>Dexaméthasone (phosphate sodique de)</v>
      </c>
      <c r="J3344" s="34">
        <f>DATE(LEFT(tbl_data[[#This Row],[Date_rapport]], 4), MID(tbl_data[[#This Row],[Date_rapport]], 6, 2), RIGHT(tbl_data[[#This Row],[Date_rapport]], 2))</f>
        <v>44682</v>
      </c>
    </row>
    <row r="3345" spans="1:10" x14ac:dyDescent="0.2">
      <c r="A3345" s="28" t="s">
        <v>2033</v>
      </c>
      <c r="B3345" t="s">
        <v>3</v>
      </c>
      <c r="C3345" s="28" t="s">
        <v>300</v>
      </c>
      <c r="D3345" t="s">
        <v>67</v>
      </c>
      <c r="E3345" t="s">
        <v>2</v>
      </c>
      <c r="F3345" t="str">
        <f>INDEX(tbl_produits[Nom normalisé], MATCH(tbl_data[[#This Row],[Spécialité]], tbl_produits[Nom original], 0))</f>
        <v>DEPO PRODASONE 500mg  suspension injectable</v>
      </c>
      <c r="G3345" t="str">
        <f>INDEX(tbl_produits[Classe nom], MATCH(tbl_data[[#This Row],[NORM_Spécialité]], tbl_produits[Nom normalisé], 0))</f>
        <v>Système génito-urinaire et hormones sexuelles</v>
      </c>
      <c r="H3345">
        <f>YEAR(tbl_data[[#This Row],[Date_rapport]])</f>
        <v>2022</v>
      </c>
      <c r="I3345" t="str">
        <f>INDEX(tbl_produits[Molécule extraite], MATCH(tbl_data[[#This Row],[NORM_Spécialité]], tbl_produits[Nom normalisé], 0))</f>
        <v>Acétate de médroxyprogestérone</v>
      </c>
      <c r="J3345" s="34">
        <f>DATE(LEFT(tbl_data[[#This Row],[Date_rapport]], 4), MID(tbl_data[[#This Row],[Date_rapport]], 6, 2), RIGHT(tbl_data[[#This Row],[Date_rapport]], 2))</f>
        <v>44682</v>
      </c>
    </row>
    <row r="3346" spans="1:10" x14ac:dyDescent="0.2">
      <c r="A3346" s="28" t="s">
        <v>2033</v>
      </c>
      <c r="B3346" t="s">
        <v>6</v>
      </c>
      <c r="C3346" s="28" t="s">
        <v>300</v>
      </c>
      <c r="D3346" t="s">
        <v>54</v>
      </c>
      <c r="E3346" t="s">
        <v>1572</v>
      </c>
      <c r="F3346" t="str">
        <f>INDEX(tbl_produits[Nom normalisé], MATCH(tbl_data[[#This Row],[Spécialité]], tbl_produits[Nom original], 0))</f>
        <v>DEPAKINE CHRONO 500 mg, comprimé pelliculé sécable à libération prolongée</v>
      </c>
      <c r="G3346" t="str">
        <f>INDEX(tbl_produits[Classe nom], MATCH(tbl_data[[#This Row],[NORM_Spécialité]], tbl_produits[Nom normalisé], 0))</f>
        <v>Système nerveux</v>
      </c>
      <c r="H3346">
        <f>YEAR(tbl_data[[#This Row],[Date_rapport]])</f>
        <v>2022</v>
      </c>
      <c r="I3346" t="str">
        <f>INDEX(tbl_produits[Molécule extraite], MATCH(tbl_data[[#This Row],[NORM_Spécialité]], tbl_produits[Nom normalisé], 0))</f>
        <v>Valproate de sodium</v>
      </c>
      <c r="J3346" s="34">
        <f>DATE(LEFT(tbl_data[[#This Row],[Date_rapport]], 4), MID(tbl_data[[#This Row],[Date_rapport]], 6, 2), RIGHT(tbl_data[[#This Row],[Date_rapport]], 2))</f>
        <v>44682</v>
      </c>
    </row>
    <row r="3347" spans="1:10" x14ac:dyDescent="0.2">
      <c r="A3347" s="28" t="s">
        <v>2033</v>
      </c>
      <c r="B3347" t="s">
        <v>9</v>
      </c>
      <c r="C3347" s="28" t="s">
        <v>300</v>
      </c>
      <c r="D3347" t="s">
        <v>68</v>
      </c>
      <c r="E3347" t="s">
        <v>2</v>
      </c>
      <c r="F3347" t="str">
        <f>INDEX(tbl_produits[Nom normalisé], MATCH(tbl_data[[#This Row],[Spécialité]], tbl_produits[Nom original], 0))</f>
        <v>CREON 25 000 U, gélule gastro-résistante</v>
      </c>
      <c r="G3347" t="str">
        <f>INDEX(tbl_produits[Classe nom], MATCH(tbl_data[[#This Row],[NORM_Spécialité]], tbl_produits[Nom normalisé], 0))</f>
        <v>Voies digestives et métabolisme</v>
      </c>
      <c r="H3347">
        <f>YEAR(tbl_data[[#This Row],[Date_rapport]])</f>
        <v>2022</v>
      </c>
      <c r="I3347" t="str">
        <f>INDEX(tbl_produits[Molécule extraite], MATCH(tbl_data[[#This Row],[NORM_Spécialité]], tbl_produits[Nom normalisé], 0))</f>
        <v>Pancréatine</v>
      </c>
      <c r="J3347" s="34">
        <f>DATE(LEFT(tbl_data[[#This Row],[Date_rapport]], 4), MID(tbl_data[[#This Row],[Date_rapport]], 6, 2), RIGHT(tbl_data[[#This Row],[Date_rapport]], 2))</f>
        <v>44682</v>
      </c>
    </row>
    <row r="3348" spans="1:10" x14ac:dyDescent="0.2">
      <c r="A3348" s="28" t="s">
        <v>2033</v>
      </c>
      <c r="B3348" t="s">
        <v>6</v>
      </c>
      <c r="C3348" s="28" t="s">
        <v>300</v>
      </c>
      <c r="D3348" t="s">
        <v>26</v>
      </c>
      <c r="E3348" t="s">
        <v>1556</v>
      </c>
      <c r="F3348" t="str">
        <f>INDEX(tbl_produits[Nom normalisé], MATCH(tbl_data[[#This Row],[Spécialité]], tbl_produits[Nom original], 0))</f>
        <v>CORDARONE 150 mg/3 ml, solution injectable en ampoule</v>
      </c>
      <c r="G3348" t="str">
        <f>INDEX(tbl_produits[Classe nom], MATCH(tbl_data[[#This Row],[NORM_Spécialité]], tbl_produits[Nom normalisé], 0))</f>
        <v>Système cardiovasculaire</v>
      </c>
      <c r="H3348">
        <f>YEAR(tbl_data[[#This Row],[Date_rapport]])</f>
        <v>2022</v>
      </c>
      <c r="I3348" t="str">
        <f>INDEX(tbl_produits[Molécule extraite], MATCH(tbl_data[[#This Row],[NORM_Spécialité]], tbl_produits[Nom normalisé], 0))</f>
        <v>Amiodarone</v>
      </c>
      <c r="J3348" s="34">
        <f>DATE(LEFT(tbl_data[[#This Row],[Date_rapport]], 4), MID(tbl_data[[#This Row],[Date_rapport]], 6, 2), RIGHT(tbl_data[[#This Row],[Date_rapport]], 2))</f>
        <v>44682</v>
      </c>
    </row>
    <row r="3349" spans="1:10" x14ac:dyDescent="0.2">
      <c r="A3349" s="28" t="s">
        <v>2033</v>
      </c>
      <c r="B3349" t="s">
        <v>6</v>
      </c>
      <c r="C3349" s="28" t="s">
        <v>300</v>
      </c>
      <c r="D3349" t="s">
        <v>22</v>
      </c>
      <c r="E3349" t="s">
        <v>1552</v>
      </c>
      <c r="F3349" t="str">
        <f>INDEX(tbl_produits[Nom normalisé], MATCH(tbl_data[[#This Row],[Spécialité]], tbl_produits[Nom original], 0))</f>
        <v>CLOTTAFACT 1,5 g/100 ml, poudre et solvant pour solution injectable</v>
      </c>
      <c r="G3349" t="str">
        <f>INDEX(tbl_produits[Classe nom], MATCH(tbl_data[[#This Row],[NORM_Spécialité]], tbl_produits[Nom normalisé], 0))</f>
        <v>Sang et organes hématopoïétiques</v>
      </c>
      <c r="H3349">
        <f>YEAR(tbl_data[[#This Row],[Date_rapport]])</f>
        <v>2022</v>
      </c>
      <c r="I3349" t="str">
        <f>INDEX(tbl_produits[Molécule extraite], MATCH(tbl_data[[#This Row],[NORM_Spécialité]], tbl_produits[Nom normalisé], 0))</f>
        <v>Facteur XI de coagulation</v>
      </c>
      <c r="J3349" s="34">
        <f>DATE(LEFT(tbl_data[[#This Row],[Date_rapport]], 4), MID(tbl_data[[#This Row],[Date_rapport]], 6, 2), RIGHT(tbl_data[[#This Row],[Date_rapport]], 2))</f>
        <v>44682</v>
      </c>
    </row>
    <row r="3350" spans="1:10" x14ac:dyDescent="0.2">
      <c r="A3350" s="28" t="s">
        <v>2033</v>
      </c>
      <c r="B3350" t="s">
        <v>3</v>
      </c>
      <c r="C3350" s="28" t="s">
        <v>300</v>
      </c>
      <c r="D3350" t="s">
        <v>8</v>
      </c>
      <c r="E3350" t="s">
        <v>2</v>
      </c>
      <c r="F3350" t="str">
        <f>INDEX(tbl_produits[Nom normalisé], MATCH(tbl_data[[#This Row],[Spécialité]], tbl_produits[Nom original], 0))</f>
        <v>CLAVENTIN, poudre pour solution injectable (I.V.) /TIMENTIN 3,1g, poudre pour solution injectable</v>
      </c>
      <c r="G3350" t="str">
        <f>INDEX(tbl_produits[Classe nom], MATCH(tbl_data[[#This Row],[NORM_Spécialité]], tbl_produits[Nom normalisé], 0))</f>
        <v>Anti-infectieux à usage systémique</v>
      </c>
      <c r="H3350">
        <f>YEAR(tbl_data[[#This Row],[Date_rapport]])</f>
        <v>2022</v>
      </c>
      <c r="I3350" t="str">
        <f>INDEX(tbl_produits[Molécule extraite], MATCH(tbl_data[[#This Row],[NORM_Spécialité]], tbl_produits[Nom normalisé], 0))</f>
        <v>Ticarcilline/acide clavulanique</v>
      </c>
      <c r="J3350" s="34">
        <f>DATE(LEFT(tbl_data[[#This Row],[Date_rapport]], 4), MID(tbl_data[[#This Row],[Date_rapport]], 6, 2), RIGHT(tbl_data[[#This Row],[Date_rapport]], 2))</f>
        <v>44682</v>
      </c>
    </row>
    <row r="3351" spans="1:10" x14ac:dyDescent="0.2">
      <c r="A3351" s="28" t="s">
        <v>2033</v>
      </c>
      <c r="B3351" t="s">
        <v>3</v>
      </c>
      <c r="C3351" s="28" t="s">
        <v>300</v>
      </c>
      <c r="D3351" t="s">
        <v>88</v>
      </c>
      <c r="E3351" t="s">
        <v>2</v>
      </c>
      <c r="F3351" t="str">
        <f>INDEX(tbl_produits[Nom normalisé], MATCH(tbl_data[[#This Row],[Spécialité]], tbl_produits[Nom original], 0))</f>
        <v>CIMETIDINE ARROW 200 mg  comprimé effervescent</v>
      </c>
      <c r="G3351" t="str">
        <f>INDEX(tbl_produits[Classe nom], MATCH(tbl_data[[#This Row],[NORM_Spécialité]], tbl_produits[Nom normalisé], 0))</f>
        <v>Voies digestives et métabolisme</v>
      </c>
      <c r="H3351">
        <f>YEAR(tbl_data[[#This Row],[Date_rapport]])</f>
        <v>2022</v>
      </c>
      <c r="I3351" t="str">
        <f>INDEX(tbl_produits[Molécule extraite], MATCH(tbl_data[[#This Row],[NORM_Spécialité]], tbl_produits[Nom normalisé], 0))</f>
        <v>Cimétidine</v>
      </c>
      <c r="J3351" s="34">
        <f>DATE(LEFT(tbl_data[[#This Row],[Date_rapport]], 4), MID(tbl_data[[#This Row],[Date_rapport]], 6, 2), RIGHT(tbl_data[[#This Row],[Date_rapport]], 2))</f>
        <v>44682</v>
      </c>
    </row>
    <row r="3352" spans="1:10" x14ac:dyDescent="0.2">
      <c r="A3352" s="28" t="s">
        <v>2033</v>
      </c>
      <c r="B3352" t="s">
        <v>9</v>
      </c>
      <c r="C3352" s="28" t="s">
        <v>300</v>
      </c>
      <c r="D3352" t="s">
        <v>107</v>
      </c>
      <c r="E3352" t="s">
        <v>2</v>
      </c>
      <c r="F3352" t="str">
        <f>INDEX(tbl_produits[Nom normalisé], MATCH(tbl_data[[#This Row],[Spécialité]], tbl_produits[Nom original], 0))</f>
        <v>CIMETIDINE 200 mg  comprimé effervescent</v>
      </c>
      <c r="G3352" t="str">
        <f>INDEX(tbl_produits[Classe nom], MATCH(tbl_data[[#This Row],[NORM_Spécialité]], tbl_produits[Nom normalisé], 0))</f>
        <v>Voies digestives et métabolisme</v>
      </c>
      <c r="H3352">
        <f>YEAR(tbl_data[[#This Row],[Date_rapport]])</f>
        <v>2022</v>
      </c>
      <c r="I3352" t="str">
        <f>INDEX(tbl_produits[Molécule extraite], MATCH(tbl_data[[#This Row],[NORM_Spécialité]], tbl_produits[Nom normalisé], 0))</f>
        <v>Cimétidine</v>
      </c>
      <c r="J3352" s="34">
        <f>DATE(LEFT(tbl_data[[#This Row],[Date_rapport]], 4), MID(tbl_data[[#This Row],[Date_rapport]], 6, 2), RIGHT(tbl_data[[#This Row],[Date_rapport]], 2))</f>
        <v>44682</v>
      </c>
    </row>
    <row r="3353" spans="1:10" x14ac:dyDescent="0.2">
      <c r="A3353" s="28" t="s">
        <v>2033</v>
      </c>
      <c r="B3353" t="s">
        <v>11</v>
      </c>
      <c r="C3353" s="28" t="s">
        <v>300</v>
      </c>
      <c r="D3353" t="s">
        <v>185</v>
      </c>
      <c r="E3353" t="s">
        <v>2</v>
      </c>
      <c r="F3353" t="str">
        <f>INDEX(tbl_produits[Nom normalisé], MATCH(tbl_data[[#This Row],[Spécialité]], tbl_produits[Nom original], 0))</f>
        <v>CELLTOP 25 mg, capsule molle</v>
      </c>
      <c r="G3353" t="str">
        <f>INDEX(tbl_produits[Classe nom], MATCH(tbl_data[[#This Row],[NORM_Spécialité]], tbl_produits[Nom normalisé], 0))</f>
        <v>Antinéoplasiques et immunomodulateurs</v>
      </c>
      <c r="H3353">
        <f>YEAR(tbl_data[[#This Row],[Date_rapport]])</f>
        <v>2022</v>
      </c>
      <c r="I3353" t="str">
        <f>INDEX(tbl_produits[Molécule extraite], MATCH(tbl_data[[#This Row],[NORM_Spécialité]], tbl_produits[Nom normalisé], 0))</f>
        <v>Etoposide</v>
      </c>
      <c r="J3353" s="34">
        <f>DATE(LEFT(tbl_data[[#This Row],[Date_rapport]], 4), MID(tbl_data[[#This Row],[Date_rapport]], 6, 2), RIGHT(tbl_data[[#This Row],[Date_rapport]], 2))</f>
        <v>44682</v>
      </c>
    </row>
    <row r="3354" spans="1:10" x14ac:dyDescent="0.2">
      <c r="A3354" s="28" t="s">
        <v>2033</v>
      </c>
      <c r="B3354" t="s">
        <v>6</v>
      </c>
      <c r="C3354" s="28" t="s">
        <v>300</v>
      </c>
      <c r="D3354" t="s">
        <v>23</v>
      </c>
      <c r="E3354" t="s">
        <v>1553</v>
      </c>
      <c r="F3354" t="str">
        <f>INDEX(tbl_produits[Nom normalisé], MATCH(tbl_data[[#This Row],[Spécialité]], tbl_produits[Nom original], 0))</f>
        <v>BURINEX 2 mg/4 ml IV, solution injectable en ampoule</v>
      </c>
      <c r="G3354" t="str">
        <f>INDEX(tbl_produits[Classe nom], MATCH(tbl_data[[#This Row],[NORM_Spécialité]], tbl_produits[Nom normalisé], 0))</f>
        <v>Système cardiovasculaire</v>
      </c>
      <c r="H3354">
        <f>YEAR(tbl_data[[#This Row],[Date_rapport]])</f>
        <v>2022</v>
      </c>
      <c r="I3354" t="str">
        <f>INDEX(tbl_produits[Molécule extraite], MATCH(tbl_data[[#This Row],[NORM_Spécialité]], tbl_produits[Nom normalisé], 0))</f>
        <v>Bumétanide</v>
      </c>
      <c r="J3354" s="34">
        <f>DATE(LEFT(tbl_data[[#This Row],[Date_rapport]], 4), MID(tbl_data[[#This Row],[Date_rapport]], 6, 2), RIGHT(tbl_data[[#This Row],[Date_rapport]], 2))</f>
        <v>44682</v>
      </c>
    </row>
    <row r="3355" spans="1:10" x14ac:dyDescent="0.2">
      <c r="A3355" s="28" t="s">
        <v>2033</v>
      </c>
      <c r="B3355" t="s">
        <v>6</v>
      </c>
      <c r="C3355" s="28" t="s">
        <v>300</v>
      </c>
      <c r="D3355" t="s">
        <v>83</v>
      </c>
      <c r="E3355" t="s">
        <v>1582</v>
      </c>
      <c r="F3355" t="str">
        <f>INDEX(tbl_produits[Nom normalisé], MATCH(tbl_data[[#This Row],[Spécialité]], tbl_produits[Nom original], 0))</f>
        <v>BETAFERON 250 microgrammes/ml, poudre et solvant pour solution injectable</v>
      </c>
      <c r="G3355" t="str">
        <f>INDEX(tbl_produits[Classe nom], MATCH(tbl_data[[#This Row],[NORM_Spécialité]], tbl_produits[Nom normalisé], 0))</f>
        <v>Antinéoplasiques et immunomodulateurs</v>
      </c>
      <c r="H3355">
        <f>YEAR(tbl_data[[#This Row],[Date_rapport]])</f>
        <v>2022</v>
      </c>
      <c r="I3355" t="str">
        <f>INDEX(tbl_produits[Molécule extraite], MATCH(tbl_data[[#This Row],[NORM_Spécialité]], tbl_produits[Nom normalisé], 0))</f>
        <v>Interféron bêta-1b</v>
      </c>
      <c r="J3355" s="34">
        <f>DATE(LEFT(tbl_data[[#This Row],[Date_rapport]], 4), MID(tbl_data[[#This Row],[Date_rapport]], 6, 2), RIGHT(tbl_data[[#This Row],[Date_rapport]], 2))</f>
        <v>44682</v>
      </c>
    </row>
    <row r="3356" spans="1:10" x14ac:dyDescent="0.2">
      <c r="A3356" s="28" t="s">
        <v>2033</v>
      </c>
      <c r="B3356" t="s">
        <v>6</v>
      </c>
      <c r="C3356" s="28" t="s">
        <v>300</v>
      </c>
      <c r="D3356" t="s">
        <v>78</v>
      </c>
      <c r="E3356" t="s">
        <v>1580</v>
      </c>
      <c r="F3356" t="str">
        <f>INDEX(tbl_produits[Nom normalisé], MATCH(tbl_data[[#This Row],[Spécialité]], tbl_produits[Nom original], 0))</f>
        <v>BETAFACT 100 UI/mL, poudre et solvant pour solution injectable (Format 500 UI)</v>
      </c>
      <c r="G3356" t="str">
        <f>INDEX(tbl_produits[Classe nom], MATCH(tbl_data[[#This Row],[NORM_Spécialité]], tbl_produits[Nom normalisé], 0))</f>
        <v>Sang et organes hématopoïétiques</v>
      </c>
      <c r="H3356">
        <f>YEAR(tbl_data[[#This Row],[Date_rapport]])</f>
        <v>2022</v>
      </c>
      <c r="I3356" t="str">
        <f>INDEX(tbl_produits[Molécule extraite], MATCH(tbl_data[[#This Row],[NORM_Spécialité]], tbl_produits[Nom normalisé], 0))</f>
        <v>Facteur IX de coagulation</v>
      </c>
      <c r="J3356" s="34">
        <f>DATE(LEFT(tbl_data[[#This Row],[Date_rapport]], 4), MID(tbl_data[[#This Row],[Date_rapport]], 6, 2), RIGHT(tbl_data[[#This Row],[Date_rapport]], 2))</f>
        <v>44682</v>
      </c>
    </row>
    <row r="3357" spans="1:10" x14ac:dyDescent="0.2">
      <c r="A3357" s="28" t="s">
        <v>2033</v>
      </c>
      <c r="B3357" t="s">
        <v>6</v>
      </c>
      <c r="C3357" s="28" t="s">
        <v>300</v>
      </c>
      <c r="D3357" t="s">
        <v>101</v>
      </c>
      <c r="E3357" t="s">
        <v>1590</v>
      </c>
      <c r="F3357" t="str">
        <f>INDEX(tbl_produits[Nom normalisé], MATCH(tbl_data[[#This Row],[Spécialité]], tbl_produits[Nom original], 0))</f>
        <v>BENDAMUSTINE REDDY PHARMA 180 mg/4 ml, solution concentrée à diluer pour solution pour perfusion</v>
      </c>
      <c r="G3357" t="str">
        <f>INDEX(tbl_produits[Classe nom], MATCH(tbl_data[[#This Row],[NORM_Spécialité]], tbl_produits[Nom normalisé], 0))</f>
        <v>Antinéoplasiques et immunomodulateurs</v>
      </c>
      <c r="H3357">
        <f>YEAR(tbl_data[[#This Row],[Date_rapport]])</f>
        <v>2022</v>
      </c>
      <c r="I3357" t="str">
        <f>INDEX(tbl_produits[Molécule extraite], MATCH(tbl_data[[#This Row],[NORM_Spécialité]], tbl_produits[Nom normalisé], 0))</f>
        <v>Bendamustine</v>
      </c>
      <c r="J3357" s="34">
        <f>DATE(LEFT(tbl_data[[#This Row],[Date_rapport]], 4), MID(tbl_data[[#This Row],[Date_rapport]], 6, 2), RIGHT(tbl_data[[#This Row],[Date_rapport]], 2))</f>
        <v>44682</v>
      </c>
    </row>
    <row r="3358" spans="1:10" x14ac:dyDescent="0.2">
      <c r="A3358" s="28" t="s">
        <v>2033</v>
      </c>
      <c r="B3358" t="s">
        <v>6</v>
      </c>
      <c r="C3358" s="28" t="s">
        <v>300</v>
      </c>
      <c r="D3358" t="s">
        <v>103</v>
      </c>
      <c r="E3358" t="s">
        <v>1591</v>
      </c>
      <c r="F3358" t="str">
        <f>INDEX(tbl_produits[Nom normalisé], MATCH(tbl_data[[#This Row],[Spécialité]], tbl_produits[Nom original], 0))</f>
        <v>BASDENE 25 mg, comprimé</v>
      </c>
      <c r="G3358" t="str">
        <f>INDEX(tbl_produits[Classe nom], MATCH(tbl_data[[#This Row],[NORM_Spécialité]], tbl_produits[Nom normalisé], 0))</f>
        <v>Système respiratoire</v>
      </c>
      <c r="H3358">
        <f>YEAR(tbl_data[[#This Row],[Date_rapport]])</f>
        <v>2022</v>
      </c>
      <c r="I3358" t="str">
        <f>INDEX(tbl_produits[Molécule extraite], MATCH(tbl_data[[#This Row],[NORM_Spécialité]], tbl_produits[Nom normalisé], 0))</f>
        <v>Alimemazine</v>
      </c>
      <c r="J3358" s="34">
        <f>DATE(LEFT(tbl_data[[#This Row],[Date_rapport]], 4), MID(tbl_data[[#This Row],[Date_rapport]], 6, 2), RIGHT(tbl_data[[#This Row],[Date_rapport]], 2))</f>
        <v>44682</v>
      </c>
    </row>
    <row r="3359" spans="1:10" x14ac:dyDescent="0.2">
      <c r="A3359" s="28" t="s">
        <v>2033</v>
      </c>
      <c r="B3359" t="s">
        <v>6</v>
      </c>
      <c r="C3359" s="28" t="s">
        <v>300</v>
      </c>
      <c r="D3359" t="s">
        <v>163</v>
      </c>
      <c r="E3359" t="s">
        <v>1609</v>
      </c>
      <c r="F3359" t="str">
        <f>INDEX(tbl_produits[Nom normalisé], MATCH(tbl_data[[#This Row],[Spécialité]], tbl_produits[Nom original], 0))</f>
        <v>BACTRIM, comprimé</v>
      </c>
      <c r="G3359" t="str">
        <f>INDEX(tbl_produits[Classe nom], MATCH(tbl_data[[#This Row],[NORM_Spécialité]], tbl_produits[Nom normalisé], 0))</f>
        <v>Anti-infectieux à usage systémique</v>
      </c>
      <c r="H3359">
        <f>YEAR(tbl_data[[#This Row],[Date_rapport]])</f>
        <v>2022</v>
      </c>
      <c r="I3359" t="str">
        <f>INDEX(tbl_produits[Molécule extraite], MATCH(tbl_data[[#This Row],[NORM_Spécialité]], tbl_produits[Nom normalisé], 0))</f>
        <v>Sulfaméthoxazole / Triméthoprime</v>
      </c>
      <c r="J3359" s="34">
        <f>DATE(LEFT(tbl_data[[#This Row],[Date_rapport]], 4), MID(tbl_data[[#This Row],[Date_rapport]], 6, 2), RIGHT(tbl_data[[#This Row],[Date_rapport]], 2))</f>
        <v>44682</v>
      </c>
    </row>
    <row r="3360" spans="1:10" x14ac:dyDescent="0.2">
      <c r="A3360" s="28" t="s">
        <v>2033</v>
      </c>
      <c r="B3360" t="s">
        <v>11</v>
      </c>
      <c r="C3360" s="28" t="s">
        <v>300</v>
      </c>
      <c r="D3360" t="s">
        <v>126</v>
      </c>
      <c r="E3360" t="s">
        <v>2</v>
      </c>
      <c r="F3360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3360" t="str">
        <f>INDEX(tbl_produits[Classe nom], MATCH(tbl_data[[#This Row],[NORM_Spécialité]], tbl_produits[Nom normalisé], 0))</f>
        <v>Anti-infectieux à usage systémique</v>
      </c>
      <c r="H3360">
        <f>YEAR(tbl_data[[#This Row],[Date_rapport]])</f>
        <v>2022</v>
      </c>
      <c r="I3360" t="str">
        <f>INDEX(tbl_produits[Molécule extraite], MATCH(tbl_data[[#This Row],[NORM_Spécialité]], tbl_produits[Nom normalisé], 0))</f>
        <v>Aztréonam</v>
      </c>
      <c r="J3360" s="34">
        <f>DATE(LEFT(tbl_data[[#This Row],[Date_rapport]], 4), MID(tbl_data[[#This Row],[Date_rapport]], 6, 2), RIGHT(tbl_data[[#This Row],[Date_rapport]], 2))</f>
        <v>44682</v>
      </c>
    </row>
    <row r="3361" spans="1:10" x14ac:dyDescent="0.2">
      <c r="A3361" s="28" t="s">
        <v>2033</v>
      </c>
      <c r="B3361" t="s">
        <v>6</v>
      </c>
      <c r="C3361" s="28" t="s">
        <v>300</v>
      </c>
      <c r="D3361" t="s">
        <v>174</v>
      </c>
      <c r="E3361" t="s">
        <v>1578</v>
      </c>
      <c r="F3361" t="str">
        <f>INDEX(tbl_produits[Nom normalisé], MATCH(tbl_data[[#This Row],[Spécialité]], tbl_produits[Nom original], 0))</f>
        <v>AZACTAM 1g poudre et solution pour usage parentéral</v>
      </c>
      <c r="G3361" t="str">
        <f>INDEX(tbl_produits[Classe nom], MATCH(tbl_data[[#This Row],[NORM_Spécialité]], tbl_produits[Nom normalisé], 0))</f>
        <v>Anti-infectieux à usage systémique</v>
      </c>
      <c r="H3361">
        <f>YEAR(tbl_data[[#This Row],[Date_rapport]])</f>
        <v>2022</v>
      </c>
      <c r="I3361" t="str">
        <f>INDEX(tbl_produits[Molécule extraite], MATCH(tbl_data[[#This Row],[NORM_Spécialité]], tbl_produits[Nom normalisé], 0))</f>
        <v>Aztréonam</v>
      </c>
      <c r="J3361" s="34">
        <f>DATE(LEFT(tbl_data[[#This Row],[Date_rapport]], 4), MID(tbl_data[[#This Row],[Date_rapport]], 6, 2), RIGHT(tbl_data[[#This Row],[Date_rapport]], 2))</f>
        <v>44682</v>
      </c>
    </row>
    <row r="3362" spans="1:10" x14ac:dyDescent="0.2">
      <c r="A3362" s="28" t="s">
        <v>2033</v>
      </c>
      <c r="B3362" t="s">
        <v>6</v>
      </c>
      <c r="C3362" s="28" t="s">
        <v>300</v>
      </c>
      <c r="D3362" t="s">
        <v>105</v>
      </c>
      <c r="E3362" t="s">
        <v>1592</v>
      </c>
      <c r="F3362" t="str">
        <f>INDEX(tbl_produits[Nom normalisé], MATCH(tbl_data[[#This Row],[Spécialité]], tbl_produits[Nom original], 0))</f>
        <v>ARTANE 0,4%, solution buvable en goutte</v>
      </c>
      <c r="G3362" t="str">
        <f>INDEX(tbl_produits[Classe nom], MATCH(tbl_data[[#This Row],[NORM_Spécialité]], tbl_produits[Nom normalisé], 0))</f>
        <v>Système nerveux</v>
      </c>
      <c r="H3362">
        <f>YEAR(tbl_data[[#This Row],[Date_rapport]])</f>
        <v>2022</v>
      </c>
      <c r="I3362" t="str">
        <f>INDEX(tbl_produits[Molécule extraite], MATCH(tbl_data[[#This Row],[NORM_Spécialité]], tbl_produits[Nom normalisé], 0))</f>
        <v>Chlorhydrate de trihexyphénidyle</v>
      </c>
      <c r="J3362" s="34">
        <f>DATE(LEFT(tbl_data[[#This Row],[Date_rapport]], 4), MID(tbl_data[[#This Row],[Date_rapport]], 6, 2), RIGHT(tbl_data[[#This Row],[Date_rapport]], 2))</f>
        <v>44682</v>
      </c>
    </row>
    <row r="3363" spans="1:10" x14ac:dyDescent="0.2">
      <c r="A3363" s="28" t="s">
        <v>2033</v>
      </c>
      <c r="B3363" t="s">
        <v>6</v>
      </c>
      <c r="C3363" s="28" t="s">
        <v>300</v>
      </c>
      <c r="D3363" t="s">
        <v>29</v>
      </c>
      <c r="E3363" t="s">
        <v>1559</v>
      </c>
      <c r="F3363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3363" t="str">
        <f>INDEX(tbl_produits[Classe nom], MATCH(tbl_data[[#This Row],[NORM_Spécialité]], tbl_produits[Nom normalisé], 0))</f>
        <v>Sang et organes hématopoïétiques</v>
      </c>
      <c r="H3363">
        <f>YEAR(tbl_data[[#This Row],[Date_rapport]])</f>
        <v>2022</v>
      </c>
      <c r="I3363" t="str">
        <f>INDEX(tbl_produits[Molécule extraite], MATCH(tbl_data[[#This Row],[NORM_Spécialité]], tbl_produits[Nom normalisé], 0))</f>
        <v>Arginine</v>
      </c>
      <c r="J3363" s="34">
        <f>DATE(LEFT(tbl_data[[#This Row],[Date_rapport]], 4), MID(tbl_data[[#This Row],[Date_rapport]], 6, 2), RIGHT(tbl_data[[#This Row],[Date_rapport]], 2))</f>
        <v>44682</v>
      </c>
    </row>
    <row r="3364" spans="1:10" x14ac:dyDescent="0.2">
      <c r="A3364" s="28" t="s">
        <v>2033</v>
      </c>
      <c r="B3364" t="s">
        <v>6</v>
      </c>
      <c r="C3364" s="28" t="s">
        <v>300</v>
      </c>
      <c r="D3364" t="s">
        <v>115</v>
      </c>
      <c r="E3364" t="s">
        <v>1568</v>
      </c>
      <c r="F3364" t="str">
        <f>INDEX(tbl_produits[Nom normalisé], MATCH(tbl_data[[#This Row],[Spécialité]], tbl_produits[Nom original], 0))</f>
        <v>ARACYTINE 100 mg, poudre et solvant pour solution injectable</v>
      </c>
      <c r="G3364" t="str">
        <f>INDEX(tbl_produits[Classe nom], MATCH(tbl_data[[#This Row],[NORM_Spécialité]], tbl_produits[Nom normalisé], 0))</f>
        <v>Antinéoplasiques et immunomodulateurs</v>
      </c>
      <c r="H3364">
        <f>YEAR(tbl_data[[#This Row],[Date_rapport]])</f>
        <v>2022</v>
      </c>
      <c r="I3364" t="str">
        <f>INDEX(tbl_produits[Molécule extraite], MATCH(tbl_data[[#This Row],[NORM_Spécialité]], tbl_produits[Nom normalisé], 0))</f>
        <v>Cytarabine</v>
      </c>
      <c r="J3364" s="34">
        <f>DATE(LEFT(tbl_data[[#This Row],[Date_rapport]], 4), MID(tbl_data[[#This Row],[Date_rapport]], 6, 2), RIGHT(tbl_data[[#This Row],[Date_rapport]], 2))</f>
        <v>44682</v>
      </c>
    </row>
    <row r="3365" spans="1:10" x14ac:dyDescent="0.2">
      <c r="A3365" s="28" t="s">
        <v>2033</v>
      </c>
      <c r="B3365" t="s">
        <v>3</v>
      </c>
      <c r="C3365" s="28" t="s">
        <v>300</v>
      </c>
      <c r="D3365" t="s">
        <v>77</v>
      </c>
      <c r="E3365" t="s">
        <v>2</v>
      </c>
      <c r="F3365" t="str">
        <f>INDEX(tbl_produits[Nom normalisé], MATCH(tbl_data[[#This Row],[Spécialité]], tbl_produits[Nom original], 0))</f>
        <v>ANSATIPINE 150 mg, gélule</v>
      </c>
      <c r="G3365" t="str">
        <f>INDEX(tbl_produits[Classe nom], MATCH(tbl_data[[#This Row],[NORM_Spécialité]], tbl_produits[Nom normalisé], 0))</f>
        <v>Anti-infectieux à usage systémique</v>
      </c>
      <c r="H3365">
        <f>YEAR(tbl_data[[#This Row],[Date_rapport]])</f>
        <v>2022</v>
      </c>
      <c r="I3365" t="str">
        <f>INDEX(tbl_produits[Molécule extraite], MATCH(tbl_data[[#This Row],[NORM_Spécialité]], tbl_produits[Nom normalisé], 0))</f>
        <v>Rifabutine</v>
      </c>
      <c r="J3365" s="34">
        <f>DATE(LEFT(tbl_data[[#This Row],[Date_rapport]], 4), MID(tbl_data[[#This Row],[Date_rapport]], 6, 2), RIGHT(tbl_data[[#This Row],[Date_rapport]], 2))</f>
        <v>44682</v>
      </c>
    </row>
    <row r="3366" spans="1:10" x14ac:dyDescent="0.2">
      <c r="A3366" s="28" t="s">
        <v>2033</v>
      </c>
      <c r="B3366" t="s">
        <v>9</v>
      </c>
      <c r="C3366" s="28" t="s">
        <v>300</v>
      </c>
      <c r="D3366" t="s">
        <v>132</v>
      </c>
      <c r="E3366" t="s">
        <v>2</v>
      </c>
      <c r="F3366" t="str">
        <f>INDEX(tbl_produits[Nom normalisé], MATCH(tbl_data[[#This Row],[Spécialité]], tbl_produits[Nom original], 0))</f>
        <v>ANCOTIL 1 pour cent, solution pour perfusion</v>
      </c>
      <c r="G3366" t="str">
        <f>INDEX(tbl_produits[Classe nom], MATCH(tbl_data[[#This Row],[NORM_Spécialité]], tbl_produits[Nom normalisé], 0))</f>
        <v>Anti-infectieux à usage systémique</v>
      </c>
      <c r="H3366">
        <f>YEAR(tbl_data[[#This Row],[Date_rapport]])</f>
        <v>2022</v>
      </c>
      <c r="I3366" t="str">
        <f>INDEX(tbl_produits[Molécule extraite], MATCH(tbl_data[[#This Row],[NORM_Spécialité]], tbl_produits[Nom normalisé], 0))</f>
        <v>Flucytosine</v>
      </c>
      <c r="J3366" s="34">
        <f>DATE(LEFT(tbl_data[[#This Row],[Date_rapport]], 4), MID(tbl_data[[#This Row],[Date_rapport]], 6, 2), RIGHT(tbl_data[[#This Row],[Date_rapport]], 2))</f>
        <v>44682</v>
      </c>
    </row>
    <row r="3367" spans="1:10" x14ac:dyDescent="0.2">
      <c r="A3367" s="28" t="s">
        <v>2033</v>
      </c>
      <c r="B3367" t="s">
        <v>6</v>
      </c>
      <c r="C3367" s="28" t="s">
        <v>300</v>
      </c>
      <c r="D3367" t="s">
        <v>121</v>
      </c>
      <c r="E3367" t="s">
        <v>1596</v>
      </c>
      <c r="F3367" t="str">
        <f>INDEX(tbl_produits[Nom normalisé], MATCH(tbl_data[[#This Row],[Spécialité]], tbl_produits[Nom original], 0))</f>
        <v>ANANDRON 150 mg, comprimé</v>
      </c>
      <c r="G3367" t="str">
        <f>INDEX(tbl_produits[Classe nom], MATCH(tbl_data[[#This Row],[NORM_Spécialité]], tbl_produits[Nom normalisé], 0))</f>
        <v>Antinéoplasiques et immunomodulateurs</v>
      </c>
      <c r="H3367">
        <f>YEAR(tbl_data[[#This Row],[Date_rapport]])</f>
        <v>2022</v>
      </c>
      <c r="I3367" t="str">
        <f>INDEX(tbl_produits[Molécule extraite], MATCH(tbl_data[[#This Row],[NORM_Spécialité]], tbl_produits[Nom normalisé], 0))</f>
        <v>Nilutamide</v>
      </c>
      <c r="J3367" s="34">
        <f>DATE(LEFT(tbl_data[[#This Row],[Date_rapport]], 4), MID(tbl_data[[#This Row],[Date_rapport]], 6, 2), RIGHT(tbl_data[[#This Row],[Date_rapport]], 2))</f>
        <v>44682</v>
      </c>
    </row>
    <row r="3368" spans="1:10" x14ac:dyDescent="0.2">
      <c r="A3368" s="28" t="s">
        <v>2033</v>
      </c>
      <c r="B3368" t="s">
        <v>9</v>
      </c>
      <c r="C3368" s="28" t="s">
        <v>300</v>
      </c>
      <c r="D3368" t="s">
        <v>66</v>
      </c>
      <c r="E3368" t="s">
        <v>2</v>
      </c>
      <c r="F3368" t="str">
        <f>INDEX(tbl_produits[Nom normalisé], MATCH(tbl_data[[#This Row],[Spécialité]], tbl_produits[Nom original], 0))</f>
        <v>AMOXICILLINE PANPHARMA 1 g, poudre pour solution injectable- AMOXICILLINE PANPHARMA 2 g , poudre pour solution injectable</v>
      </c>
      <c r="G3368" t="str">
        <f>INDEX(tbl_produits[Classe nom], MATCH(tbl_data[[#This Row],[NORM_Spécialité]], tbl_produits[Nom normalisé], 0))</f>
        <v>Anti-infectieux à usage systémique</v>
      </c>
      <c r="H3368">
        <f>YEAR(tbl_data[[#This Row],[Date_rapport]])</f>
        <v>2022</v>
      </c>
      <c r="I3368" t="str">
        <f>INDEX(tbl_produits[Molécule extraite], MATCH(tbl_data[[#This Row],[NORM_Spécialité]], tbl_produits[Nom normalisé], 0))</f>
        <v>Amoxicilline</v>
      </c>
      <c r="J3368" s="34">
        <f>DATE(LEFT(tbl_data[[#This Row],[Date_rapport]], 4), MID(tbl_data[[#This Row],[Date_rapport]], 6, 2), RIGHT(tbl_data[[#This Row],[Date_rapport]], 2))</f>
        <v>44682</v>
      </c>
    </row>
    <row r="3369" spans="1:10" x14ac:dyDescent="0.2">
      <c r="A3369" s="28" t="s">
        <v>2033</v>
      </c>
      <c r="B3369" t="s">
        <v>11</v>
      </c>
      <c r="C3369" s="28" t="s">
        <v>300</v>
      </c>
      <c r="D3369" t="s">
        <v>146</v>
      </c>
      <c r="E3369" t="s">
        <v>2</v>
      </c>
      <c r="F3369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3369" t="str">
        <f>INDEX(tbl_produits[Classe nom], MATCH(tbl_data[[#This Row],[NORM_Spécialité]], tbl_produits[Nom normalisé], 0))</f>
        <v>Antinéoplasiques et immunomodulateurs</v>
      </c>
      <c r="H3369">
        <f>YEAR(tbl_data[[#This Row],[Date_rapport]])</f>
        <v>2022</v>
      </c>
      <c r="I3369" t="str">
        <f>INDEX(tbl_produits[Molécule extraite], MATCH(tbl_data[[#This Row],[NORM_Spécialité]], tbl_produits[Nom normalisé], 0))</f>
        <v>Mitomycine</v>
      </c>
      <c r="J3369" s="34">
        <f>DATE(LEFT(tbl_data[[#This Row],[Date_rapport]], 4), MID(tbl_data[[#This Row],[Date_rapport]], 6, 2), RIGHT(tbl_data[[#This Row],[Date_rapport]], 2))</f>
        <v>44682</v>
      </c>
    </row>
    <row r="3370" spans="1:10" x14ac:dyDescent="0.2">
      <c r="A3370" s="28" t="s">
        <v>2033</v>
      </c>
      <c r="B3370" t="s">
        <v>3</v>
      </c>
      <c r="C3370" s="28" t="s">
        <v>300</v>
      </c>
      <c r="D3370" t="s">
        <v>111</v>
      </c>
      <c r="E3370" t="s">
        <v>2</v>
      </c>
      <c r="F3370" t="str">
        <f>INDEX(tbl_produits[Nom normalisé], MATCH(tbl_data[[#This Row],[Spécialité]], tbl_produits[Nom original], 0))</f>
        <v>ALYOSTAL VENIN DE GUEPE POLISTES 110 et 550 microgrammes, poudre et solvant pour solution injectable</v>
      </c>
      <c r="G3370" t="str">
        <f>INDEX(tbl_produits[Classe nom], MATCH(tbl_data[[#This Row],[NORM_Spécialité]], tbl_produits[Nom normalisé], 0))</f>
        <v>Divers</v>
      </c>
      <c r="H3370">
        <f>YEAR(tbl_data[[#This Row],[Date_rapport]])</f>
        <v>2022</v>
      </c>
      <c r="I3370" t="str">
        <f>INDEX(tbl_produits[Molécule extraite], MATCH(tbl_data[[#This Row],[NORM_Spécialité]], tbl_produits[Nom normalisé], 0))</f>
        <v>Guêpe Polistes (venin de)</v>
      </c>
      <c r="J3370" s="34">
        <f>DATE(LEFT(tbl_data[[#This Row],[Date_rapport]], 4), MID(tbl_data[[#This Row],[Date_rapport]], 6, 2), RIGHT(tbl_data[[#This Row],[Date_rapport]], 2))</f>
        <v>44682</v>
      </c>
    </row>
    <row r="3371" spans="1:10" x14ac:dyDescent="0.2">
      <c r="A3371" s="28" t="s">
        <v>2033</v>
      </c>
      <c r="B3371" t="s">
        <v>3</v>
      </c>
      <c r="C3371" s="28" t="s">
        <v>300</v>
      </c>
      <c r="D3371" t="s">
        <v>5</v>
      </c>
      <c r="E3371" t="s">
        <v>2</v>
      </c>
      <c r="F3371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3371" t="str">
        <f>INDEX(tbl_produits[Classe nom], MATCH(tbl_data[[#This Row],[NORM_Spécialité]], tbl_produits[Nom normalisé], 0))</f>
        <v>Divers</v>
      </c>
      <c r="H3371">
        <f>YEAR(tbl_data[[#This Row],[Date_rapport]])</f>
        <v>2022</v>
      </c>
      <c r="I3371" t="str">
        <f>INDEX(tbl_produits[Molécule extraite], MATCH(tbl_data[[#This Row],[NORM_Spécialité]], tbl_produits[Nom normalisé], 0))</f>
        <v>Abeille (venin d')</v>
      </c>
      <c r="J3371" s="34">
        <f>DATE(LEFT(tbl_data[[#This Row],[Date_rapport]], 4), MID(tbl_data[[#This Row],[Date_rapport]], 6, 2), RIGHT(tbl_data[[#This Row],[Date_rapport]], 2))</f>
        <v>44682</v>
      </c>
    </row>
    <row r="3372" spans="1:10" x14ac:dyDescent="0.2">
      <c r="A3372" s="28" t="s">
        <v>2033</v>
      </c>
      <c r="B3372" t="s">
        <v>6</v>
      </c>
      <c r="C3372" s="28" t="s">
        <v>300</v>
      </c>
      <c r="D3372" t="s">
        <v>186</v>
      </c>
      <c r="E3372" t="s">
        <v>1612</v>
      </c>
      <c r="F3372" t="str">
        <f>INDEX(tbl_produits[Nom normalisé], MATCH(tbl_data[[#This Row],[Spécialité]], tbl_produits[Nom original], 0))</f>
        <v>ALUNBRIG 30 mg , comprimé pelliculé</v>
      </c>
      <c r="G3372" t="str">
        <f>INDEX(tbl_produits[Classe nom], MATCH(tbl_data[[#This Row],[NORM_Spécialité]], tbl_produits[Nom normalisé], 0))</f>
        <v>Antinéoplasiques et immunomodulateurs</v>
      </c>
      <c r="H3372">
        <f>YEAR(tbl_data[[#This Row],[Date_rapport]])</f>
        <v>2022</v>
      </c>
      <c r="I3372" t="str">
        <f>INDEX(tbl_produits[Molécule extraite], MATCH(tbl_data[[#This Row],[NORM_Spécialité]], tbl_produits[Nom normalisé], 0))</f>
        <v>Brigatinib</v>
      </c>
      <c r="J3372" s="34">
        <f>DATE(LEFT(tbl_data[[#This Row],[Date_rapport]], 4), MID(tbl_data[[#This Row],[Date_rapport]], 6, 2), RIGHT(tbl_data[[#This Row],[Date_rapport]], 2))</f>
        <v>44682</v>
      </c>
    </row>
    <row r="3373" spans="1:10" x14ac:dyDescent="0.2">
      <c r="A3373" s="28" t="s">
        <v>2033</v>
      </c>
      <c r="B3373" t="s">
        <v>3</v>
      </c>
      <c r="C3373" s="28" t="s">
        <v>300</v>
      </c>
      <c r="D3373" t="s">
        <v>43</v>
      </c>
      <c r="E3373" t="s">
        <v>2</v>
      </c>
      <c r="F3373" t="str">
        <f>INDEX(tbl_produits[Nom normalisé], MATCH(tbl_data[[#This Row],[Spécialité]], tbl_produits[Nom original], 0))</f>
        <v>ACIDES AMINES POUR LEUCINOSE DECOMPENSEE AP-HP, solution pour perfusion</v>
      </c>
      <c r="G3373" t="str">
        <f>INDEX(tbl_produits[Classe nom], MATCH(tbl_data[[#This Row],[NORM_Spécialité]], tbl_produits[Nom normalisé], 0))</f>
        <v>Sang et organes hématopoïétiques</v>
      </c>
      <c r="H3373">
        <f>YEAR(tbl_data[[#This Row],[Date_rapport]])</f>
        <v>2022</v>
      </c>
      <c r="I3373" t="str">
        <f>INDEX(tbl_produits[Molécule extraite], MATCH(tbl_data[[#This Row],[NORM_Spécialité]], tbl_produits[Nom normalisé], 0))</f>
        <v>Acides aminés</v>
      </c>
      <c r="J3373" s="34">
        <f>DATE(LEFT(tbl_data[[#This Row],[Date_rapport]], 4), MID(tbl_data[[#This Row],[Date_rapport]], 6, 2), RIGHT(tbl_data[[#This Row],[Date_rapport]], 2))</f>
        <v>44682</v>
      </c>
    </row>
    <row r="3374" spans="1:10" x14ac:dyDescent="0.2">
      <c r="A3374" s="28" t="s">
        <v>818</v>
      </c>
      <c r="B3374" t="s">
        <v>3</v>
      </c>
      <c r="C3374" s="28" t="s">
        <v>656</v>
      </c>
      <c r="D3374" t="s">
        <v>657</v>
      </c>
      <c r="E3374" t="s">
        <v>2</v>
      </c>
      <c r="F3374" t="str">
        <f>INDEX(tbl_produits[Nom normalisé], MATCH(tbl_data[[#This Row],[Spécialité]], tbl_produits[Nom original], 0))</f>
        <v>QUINIMAX 125 mg, comprimé pelliculé sécable</v>
      </c>
      <c r="G3374" t="str">
        <f>INDEX(tbl_produits[Classe nom], MATCH(tbl_data[[#This Row],[NORM_Spécialité]], tbl_produits[Nom normalisé], 0))</f>
        <v>Antiparasitaires, insecticides et répulsifs</v>
      </c>
      <c r="H3374">
        <f>YEAR(tbl_data[[#This Row],[Date_rapport]])</f>
        <v>2022</v>
      </c>
      <c r="I3374" t="str">
        <f>INDEX(tbl_produits[Molécule extraite], MATCH(tbl_data[[#This Row],[NORM_Spécialité]], tbl_produits[Nom normalisé], 0))</f>
        <v>Quinine / quinidine / cinchonine / cinchonidine</v>
      </c>
      <c r="J3374" s="34">
        <f>DATE(LEFT(tbl_data[[#This Row],[Date_rapport]], 4), MID(tbl_data[[#This Row],[Date_rapport]], 6, 2), RIGHT(tbl_data[[#This Row],[Date_rapport]], 2))</f>
        <v>44740</v>
      </c>
    </row>
    <row r="3375" spans="1:10" x14ac:dyDescent="0.2">
      <c r="A3375" s="28" t="s">
        <v>818</v>
      </c>
      <c r="B3375" t="s">
        <v>6</v>
      </c>
      <c r="C3375" s="28" t="s">
        <v>658</v>
      </c>
      <c r="D3375" t="s">
        <v>659</v>
      </c>
      <c r="E3375" t="s">
        <v>658</v>
      </c>
      <c r="F3375" t="str">
        <f>INDEX(tbl_produits[Nom normalisé], MATCH(tbl_data[[#This Row],[Spécialité]], tbl_produits[Nom original], 0))</f>
        <v>OZIDIA 10 mg, comprimé à libération prolongée</v>
      </c>
      <c r="G3375" t="str">
        <f>INDEX(tbl_produits[Classe nom], MATCH(tbl_data[[#This Row],[NORM_Spécialité]], tbl_produits[Nom normalisé], 0))</f>
        <v>Voies digestives et métabolisme</v>
      </c>
      <c r="H3375">
        <f>YEAR(tbl_data[[#This Row],[Date_rapport]])</f>
        <v>2022</v>
      </c>
      <c r="I3375" t="str">
        <f>INDEX(tbl_produits[Molécule extraite], MATCH(tbl_data[[#This Row],[NORM_Spécialité]], tbl_produits[Nom normalisé], 0))</f>
        <v>Glipizide</v>
      </c>
      <c r="J3375" s="34">
        <f>DATE(LEFT(tbl_data[[#This Row],[Date_rapport]], 4), MID(tbl_data[[#This Row],[Date_rapport]], 6, 2), RIGHT(tbl_data[[#This Row],[Date_rapport]], 2))</f>
        <v>44740</v>
      </c>
    </row>
    <row r="3376" spans="1:10" x14ac:dyDescent="0.2">
      <c r="A3376" s="28" t="s">
        <v>818</v>
      </c>
      <c r="B3376" t="s">
        <v>6</v>
      </c>
      <c r="C3376" s="28" t="s">
        <v>658</v>
      </c>
      <c r="D3376" t="s">
        <v>660</v>
      </c>
      <c r="E3376" t="s">
        <v>658</v>
      </c>
      <c r="F3376" t="str">
        <f>INDEX(tbl_produits[Nom normalisé], MATCH(tbl_data[[#This Row],[Spécialité]], tbl_produits[Nom original], 0))</f>
        <v>CEFPODOXIME enfants et nourrissons 40 mg/5 ml, suspension buvable</v>
      </c>
      <c r="G3376" t="str">
        <f>INDEX(tbl_produits[Classe nom], MATCH(tbl_data[[#This Row],[NORM_Spécialité]], tbl_produits[Nom normalisé], 0))</f>
        <v>Anti-infectieux à usage systémique</v>
      </c>
      <c r="H3376">
        <f>YEAR(tbl_data[[#This Row],[Date_rapport]])</f>
        <v>2022</v>
      </c>
      <c r="I3376" t="str">
        <f>INDEX(tbl_produits[Molécule extraite], MATCH(tbl_data[[#This Row],[NORM_Spécialité]], tbl_produits[Nom normalisé], 0))</f>
        <v>Cefpodoxime</v>
      </c>
      <c r="J3376" s="34">
        <f>DATE(LEFT(tbl_data[[#This Row],[Date_rapport]], 4), MID(tbl_data[[#This Row],[Date_rapport]], 6, 2), RIGHT(tbl_data[[#This Row],[Date_rapport]], 2))</f>
        <v>44740</v>
      </c>
    </row>
    <row r="3377" spans="1:10" x14ac:dyDescent="0.2">
      <c r="A3377" s="28" t="s">
        <v>818</v>
      </c>
      <c r="B3377" t="s">
        <v>9</v>
      </c>
      <c r="C3377" s="28" t="s">
        <v>658</v>
      </c>
      <c r="D3377" t="s">
        <v>661</v>
      </c>
      <c r="E3377" t="s">
        <v>2</v>
      </c>
      <c r="F3377" t="str">
        <f>INDEX(tbl_produits[Nom normalisé], MATCH(tbl_data[[#This Row],[Spécialité]], tbl_produits[Nom original], 0))</f>
        <v>XYLOCAINE 2 %, gel urétral en seringue préremplie</v>
      </c>
      <c r="G3377" t="str">
        <f>INDEX(tbl_produits[Classe nom], MATCH(tbl_data[[#This Row],[NORM_Spécialité]], tbl_produits[Nom normalisé], 0))</f>
        <v>Système nerveux</v>
      </c>
      <c r="H3377">
        <f>YEAR(tbl_data[[#This Row],[Date_rapport]])</f>
        <v>2022</v>
      </c>
      <c r="I3377" t="str">
        <f>INDEX(tbl_produits[Molécule extraite], MATCH(tbl_data[[#This Row],[NORM_Spécialité]], tbl_produits[Nom normalisé], 0))</f>
        <v>Chlorhydrate de lidocaïne</v>
      </c>
      <c r="J3377" s="34">
        <f>DATE(LEFT(tbl_data[[#This Row],[Date_rapport]], 4), MID(tbl_data[[#This Row],[Date_rapport]], 6, 2), RIGHT(tbl_data[[#This Row],[Date_rapport]], 2))</f>
        <v>44740</v>
      </c>
    </row>
    <row r="3378" spans="1:10" x14ac:dyDescent="0.2">
      <c r="A3378" s="28" t="s">
        <v>818</v>
      </c>
      <c r="B3378" t="s">
        <v>3</v>
      </c>
      <c r="C3378" s="28" t="s">
        <v>658</v>
      </c>
      <c r="D3378" t="s">
        <v>662</v>
      </c>
      <c r="E3378" t="s">
        <v>2</v>
      </c>
      <c r="F3378" t="str">
        <f>INDEX(tbl_produits[Nom normalisé], MATCH(tbl_data[[#This Row],[Spécialité]], tbl_produits[Nom original], 0))</f>
        <v>XYLOCAINE 5 pour cent à la naphazoline, solution pour application muqueuse (1 flacon de 24 ml)</v>
      </c>
      <c r="G3378" t="str">
        <f>INDEX(tbl_produits[Classe nom], MATCH(tbl_data[[#This Row],[NORM_Spécialité]], tbl_produits[Nom normalisé], 0))</f>
        <v>Organes sensoriels</v>
      </c>
      <c r="H3378">
        <f>YEAR(tbl_data[[#This Row],[Date_rapport]])</f>
        <v>2022</v>
      </c>
      <c r="I3378" t="str">
        <f>INDEX(tbl_produits[Molécule extraite], MATCH(tbl_data[[#This Row],[NORM_Spécialité]], tbl_produits[Nom normalisé], 0))</f>
        <v>Nitrate de naphazoline - chlorhydrate de lidocaïne</v>
      </c>
      <c r="J3378" s="34">
        <f>DATE(LEFT(tbl_data[[#This Row],[Date_rapport]], 4), MID(tbl_data[[#This Row],[Date_rapport]], 6, 2), RIGHT(tbl_data[[#This Row],[Date_rapport]], 2))</f>
        <v>44740</v>
      </c>
    </row>
    <row r="3379" spans="1:10" x14ac:dyDescent="0.2">
      <c r="A3379" s="28" t="s">
        <v>818</v>
      </c>
      <c r="B3379" t="s">
        <v>9</v>
      </c>
      <c r="C3379" s="28" t="s">
        <v>658</v>
      </c>
      <c r="D3379" t="s">
        <v>663</v>
      </c>
      <c r="E3379" t="s">
        <v>2</v>
      </c>
      <c r="F3379" t="str">
        <f>INDEX(tbl_produits[Nom normalisé], MATCH(tbl_data[[#This Row],[Spécialité]], tbl_produits[Nom original], 0))</f>
        <v>DISCOTRINE 15 mg/24 heures, dispositif transdermique</v>
      </c>
      <c r="G3379" t="str">
        <f>INDEX(tbl_produits[Classe nom], MATCH(tbl_data[[#This Row],[NORM_Spécialité]], tbl_produits[Nom normalisé], 0))</f>
        <v>Système cardiovasculaire</v>
      </c>
      <c r="H3379">
        <f>YEAR(tbl_data[[#This Row],[Date_rapport]])</f>
        <v>2022</v>
      </c>
      <c r="I3379" t="str">
        <f>INDEX(tbl_produits[Molécule extraite], MATCH(tbl_data[[#This Row],[NORM_Spécialité]], tbl_produits[Nom normalisé], 0))</f>
        <v>Trinitrine</v>
      </c>
      <c r="J3379" s="34">
        <f>DATE(LEFT(tbl_data[[#This Row],[Date_rapport]], 4), MID(tbl_data[[#This Row],[Date_rapport]], 6, 2), RIGHT(tbl_data[[#This Row],[Date_rapport]], 2))</f>
        <v>44740</v>
      </c>
    </row>
    <row r="3380" spans="1:10" x14ac:dyDescent="0.2">
      <c r="A3380" s="28" t="s">
        <v>818</v>
      </c>
      <c r="B3380" t="s">
        <v>9</v>
      </c>
      <c r="C3380" s="28" t="s">
        <v>658</v>
      </c>
      <c r="D3380" t="s">
        <v>664</v>
      </c>
      <c r="E3380" t="s">
        <v>2</v>
      </c>
      <c r="F3380" t="str">
        <f>INDEX(tbl_produits[Nom normalisé], MATCH(tbl_data[[#This Row],[Spécialité]], tbl_produits[Nom original], 0))</f>
        <v>DISCOTRINE 5 mg/24 heures, dispositif transdermique</v>
      </c>
      <c r="G3380" t="str">
        <f>INDEX(tbl_produits[Classe nom], MATCH(tbl_data[[#This Row],[NORM_Spécialité]], tbl_produits[Nom normalisé], 0))</f>
        <v>Système cardiovasculaire</v>
      </c>
      <c r="H3380">
        <f>YEAR(tbl_data[[#This Row],[Date_rapport]])</f>
        <v>2022</v>
      </c>
      <c r="I3380" t="str">
        <f>INDEX(tbl_produits[Molécule extraite], MATCH(tbl_data[[#This Row],[NORM_Spécialité]], tbl_produits[Nom normalisé], 0))</f>
        <v>Trinitrine</v>
      </c>
      <c r="J3380" s="34">
        <f>DATE(LEFT(tbl_data[[#This Row],[Date_rapport]], 4), MID(tbl_data[[#This Row],[Date_rapport]], 6, 2), RIGHT(tbl_data[[#This Row],[Date_rapport]], 2))</f>
        <v>44740</v>
      </c>
    </row>
    <row r="3381" spans="1:10" x14ac:dyDescent="0.2">
      <c r="A3381" s="28" t="s">
        <v>818</v>
      </c>
      <c r="B3381" t="s">
        <v>9</v>
      </c>
      <c r="C3381" s="28" t="s">
        <v>665</v>
      </c>
      <c r="D3381" t="s">
        <v>666</v>
      </c>
      <c r="E3381" t="s">
        <v>2</v>
      </c>
      <c r="F3381" t="str">
        <f>INDEX(tbl_produits[Nom normalisé], MATCH(tbl_data[[#This Row],[Spécialité]], tbl_produits[Nom original], 0))</f>
        <v>BREVIBLOC 10 mg/ml, solution pour perfusion</v>
      </c>
      <c r="G3381" t="str">
        <f>INDEX(tbl_produits[Classe nom], MATCH(tbl_data[[#This Row],[NORM_Spécialité]], tbl_produits[Nom normalisé], 0))</f>
        <v>Système cardiovasculaire</v>
      </c>
      <c r="H3381">
        <f>YEAR(tbl_data[[#This Row],[Date_rapport]])</f>
        <v>2022</v>
      </c>
      <c r="I3381" t="str">
        <f>INDEX(tbl_produits[Molécule extraite], MATCH(tbl_data[[#This Row],[NORM_Spécialité]], tbl_produits[Nom normalisé], 0))</f>
        <v>Esmolol (chlorhydrate d')</v>
      </c>
      <c r="J3381" s="34">
        <f>DATE(LEFT(tbl_data[[#This Row],[Date_rapport]], 4), MID(tbl_data[[#This Row],[Date_rapport]], 6, 2), RIGHT(tbl_data[[#This Row],[Date_rapport]], 2))</f>
        <v>44740</v>
      </c>
    </row>
    <row r="3382" spans="1:10" x14ac:dyDescent="0.2">
      <c r="A3382" s="28" t="s">
        <v>818</v>
      </c>
      <c r="B3382" t="s">
        <v>3</v>
      </c>
      <c r="C3382" s="28" t="s">
        <v>665</v>
      </c>
      <c r="D3382" t="s">
        <v>667</v>
      </c>
      <c r="E3382" t="s">
        <v>2</v>
      </c>
      <c r="F3382" t="str">
        <f>INDEX(tbl_produits[Nom normalisé], MATCH(tbl_data[[#This Row],[Spécialité]], tbl_produits[Nom original], 0))</f>
        <v>METHYLPHENIDATE Mylan Pharma LP, comprimé à libération prolongée</v>
      </c>
      <c r="G3382" t="str">
        <f>INDEX(tbl_produits[Classe nom], MATCH(tbl_data[[#This Row],[NORM_Spécialité]], tbl_produits[Nom normalisé], 0))</f>
        <v>Système nerveux</v>
      </c>
      <c r="H3382">
        <f>YEAR(tbl_data[[#This Row],[Date_rapport]])</f>
        <v>2022</v>
      </c>
      <c r="I3382" t="str">
        <f>INDEX(tbl_produits[Molécule extraite], MATCH(tbl_data[[#This Row],[NORM_Spécialité]], tbl_produits[Nom normalisé], 0))</f>
        <v>Méthylphénidate (chlorhydrate de)</v>
      </c>
      <c r="J3382" s="34">
        <f>DATE(LEFT(tbl_data[[#This Row],[Date_rapport]], 4), MID(tbl_data[[#This Row],[Date_rapport]], 6, 2), RIGHT(tbl_data[[#This Row],[Date_rapport]], 2))</f>
        <v>44740</v>
      </c>
    </row>
    <row r="3383" spans="1:10" x14ac:dyDescent="0.2">
      <c r="A3383" s="28" t="s">
        <v>818</v>
      </c>
      <c r="B3383" t="s">
        <v>6</v>
      </c>
      <c r="C3383" s="28" t="s">
        <v>668</v>
      </c>
      <c r="D3383" t="s">
        <v>669</v>
      </c>
      <c r="E3383" t="s">
        <v>668</v>
      </c>
      <c r="F3383" t="str">
        <f>INDEX(tbl_produits[Nom normalisé], MATCH(tbl_data[[#This Row],[Spécialité]], tbl_produits[Nom original], 0))</f>
        <v>MUPHORAN, poudre et solution pour usage parentéral à diluer (perfusion)</v>
      </c>
      <c r="G3383" t="str">
        <f>INDEX(tbl_produits[Classe nom], MATCH(tbl_data[[#This Row],[NORM_Spécialité]], tbl_produits[Nom normalisé], 0))</f>
        <v>Antinéoplasiques et immunomodulateurs</v>
      </c>
      <c r="H3383">
        <f>YEAR(tbl_data[[#This Row],[Date_rapport]])</f>
        <v>2022</v>
      </c>
      <c r="I3383" t="str">
        <f>INDEX(tbl_produits[Molécule extraite], MATCH(tbl_data[[#This Row],[NORM_Spécialité]], tbl_produits[Nom normalisé], 0))</f>
        <v>Fotémustine</v>
      </c>
      <c r="J3383" s="34">
        <f>DATE(LEFT(tbl_data[[#This Row],[Date_rapport]], 4), MID(tbl_data[[#This Row],[Date_rapport]], 6, 2), RIGHT(tbl_data[[#This Row],[Date_rapport]], 2))</f>
        <v>44740</v>
      </c>
    </row>
    <row r="3384" spans="1:10" x14ac:dyDescent="0.2">
      <c r="A3384" s="28" t="s">
        <v>818</v>
      </c>
      <c r="B3384" t="s">
        <v>3</v>
      </c>
      <c r="C3384" s="28" t="s">
        <v>668</v>
      </c>
      <c r="D3384" t="s">
        <v>670</v>
      </c>
      <c r="E3384" t="s">
        <v>2</v>
      </c>
      <c r="F3384" t="str">
        <f>INDEX(tbl_produits[Nom normalisé], MATCH(tbl_data[[#This Row],[Spécialité]], tbl_produits[Nom original], 0))</f>
        <v>SAVENE 20 mg/ml, poudre pour solution à diluer et diluant pour solution pour perfusion</v>
      </c>
      <c r="G3384" t="str">
        <f>INDEX(tbl_produits[Classe nom], MATCH(tbl_data[[#This Row],[NORM_Spécialité]], tbl_produits[Nom normalisé], 0))</f>
        <v>Divers</v>
      </c>
      <c r="H3384">
        <f>YEAR(tbl_data[[#This Row],[Date_rapport]])</f>
        <v>2022</v>
      </c>
      <c r="I3384" t="str">
        <f>INDEX(tbl_produits[Molécule extraite], MATCH(tbl_data[[#This Row],[NORM_Spécialité]], tbl_produits[Nom normalisé], 0))</f>
        <v>Dexrazoxane</v>
      </c>
      <c r="J3384" s="34">
        <f>DATE(LEFT(tbl_data[[#This Row],[Date_rapport]], 4), MID(tbl_data[[#This Row],[Date_rapport]], 6, 2), RIGHT(tbl_data[[#This Row],[Date_rapport]], 2))</f>
        <v>44740</v>
      </c>
    </row>
    <row r="3385" spans="1:10" x14ac:dyDescent="0.2">
      <c r="A3385" s="28" t="s">
        <v>818</v>
      </c>
      <c r="B3385" t="s">
        <v>3</v>
      </c>
      <c r="C3385" s="28" t="s">
        <v>668</v>
      </c>
      <c r="D3385" t="s">
        <v>645</v>
      </c>
      <c r="E3385" t="s">
        <v>2</v>
      </c>
      <c r="F3385" t="str">
        <f>INDEX(tbl_produits[Nom normalisé], MATCH(tbl_data[[#This Row],[Spécialité]], tbl_produits[Nom original], 0))</f>
        <v>ACTOSOLV 100 000 UI et 600 000 UI, poudre pour solution injectable / pour perfusion</v>
      </c>
      <c r="G3385" t="str">
        <f>INDEX(tbl_produits[Classe nom], MATCH(tbl_data[[#This Row],[NORM_Spécialité]], tbl_produits[Nom normalisé], 0))</f>
        <v>Sang et organes hématopoïétiques</v>
      </c>
      <c r="H3385">
        <f>YEAR(tbl_data[[#This Row],[Date_rapport]])</f>
        <v>2022</v>
      </c>
      <c r="I3385" t="str">
        <f>INDEX(tbl_produits[Molécule extraite], MATCH(tbl_data[[#This Row],[NORM_Spécialité]], tbl_produits[Nom normalisé], 0))</f>
        <v>Urokinase</v>
      </c>
      <c r="J3385" s="34">
        <f>DATE(LEFT(tbl_data[[#This Row],[Date_rapport]], 4), MID(tbl_data[[#This Row],[Date_rapport]], 6, 2), RIGHT(tbl_data[[#This Row],[Date_rapport]], 2))</f>
        <v>44740</v>
      </c>
    </row>
    <row r="3386" spans="1:10" x14ac:dyDescent="0.2">
      <c r="A3386" s="28" t="s">
        <v>818</v>
      </c>
      <c r="B3386" t="s">
        <v>9</v>
      </c>
      <c r="C3386" s="28" t="s">
        <v>668</v>
      </c>
      <c r="D3386" t="s">
        <v>671</v>
      </c>
      <c r="E3386" t="s">
        <v>2</v>
      </c>
      <c r="F3386" t="str">
        <f>INDEX(tbl_produits[Nom normalisé], MATCH(tbl_data[[#This Row],[Spécialité]], tbl_produits[Nom original], 0))</f>
        <v>LUTRELEF 3,2 mg, poudre et solvant pour solution injectable</v>
      </c>
      <c r="G3386" t="str">
        <f>INDEX(tbl_produits[Classe nom], MATCH(tbl_data[[#This Row],[NORM_Spécialité]], tbl_produits[Nom normalisé], 0))</f>
        <v>Hormones systémiques sauf hormones sexuelles et insulines</v>
      </c>
      <c r="H3386">
        <f>YEAR(tbl_data[[#This Row],[Date_rapport]])</f>
        <v>2022</v>
      </c>
      <c r="I3386" t="str">
        <f>INDEX(tbl_produits[Molécule extraite], MATCH(tbl_data[[#This Row],[NORM_Spécialité]], tbl_produits[Nom normalisé], 0))</f>
        <v>Gonadoréline (acétate de)</v>
      </c>
      <c r="J3386" s="34">
        <f>DATE(LEFT(tbl_data[[#This Row],[Date_rapport]], 4), MID(tbl_data[[#This Row],[Date_rapport]], 6, 2), RIGHT(tbl_data[[#This Row],[Date_rapport]], 2))</f>
        <v>44740</v>
      </c>
    </row>
    <row r="3387" spans="1:10" x14ac:dyDescent="0.2">
      <c r="A3387" s="28" t="s">
        <v>818</v>
      </c>
      <c r="B3387" t="s">
        <v>3</v>
      </c>
      <c r="C3387" s="28" t="s">
        <v>672</v>
      </c>
      <c r="D3387" t="s">
        <v>673</v>
      </c>
      <c r="E3387" t="s">
        <v>2</v>
      </c>
      <c r="F3387" t="str">
        <f>INDEX(tbl_produits[Nom normalisé], MATCH(tbl_data[[#This Row],[Spécialité]], tbl_produits[Nom original], 0))</f>
        <v>COTRIMOXAZOLE Teva 800 mg/160 mg, comprimé</v>
      </c>
      <c r="G3387" t="str">
        <f>INDEX(tbl_produits[Classe nom], MATCH(tbl_data[[#This Row],[NORM_Spécialité]], tbl_produits[Nom normalisé], 0))</f>
        <v>Anti-infectieux à usage systémique</v>
      </c>
      <c r="H3387">
        <f>YEAR(tbl_data[[#This Row],[Date_rapport]])</f>
        <v>2022</v>
      </c>
      <c r="I3387" t="str">
        <f>INDEX(tbl_produits[Molécule extraite], MATCH(tbl_data[[#This Row],[NORM_Spécialité]], tbl_produits[Nom normalisé], 0))</f>
        <v>Sulfaméthoxazole / Triméthoprime</v>
      </c>
      <c r="J3387" s="34">
        <f>DATE(LEFT(tbl_data[[#This Row],[Date_rapport]], 4), MID(tbl_data[[#This Row],[Date_rapport]], 6, 2), RIGHT(tbl_data[[#This Row],[Date_rapport]], 2))</f>
        <v>44740</v>
      </c>
    </row>
    <row r="3388" spans="1:10" x14ac:dyDescent="0.2">
      <c r="A3388" s="28" t="s">
        <v>818</v>
      </c>
      <c r="B3388" t="s">
        <v>9</v>
      </c>
      <c r="C3388" s="28" t="s">
        <v>672</v>
      </c>
      <c r="D3388" t="s">
        <v>674</v>
      </c>
      <c r="E3388" t="s">
        <v>2</v>
      </c>
      <c r="F3388" t="str">
        <f>INDEX(tbl_produits[Nom normalisé], MATCH(tbl_data[[#This Row],[Spécialité]], tbl_produits[Nom original], 0))</f>
        <v>AVONEX 30 microgrammes/0,5 ml, solution injectable, en stylo prérempli</v>
      </c>
      <c r="G3388" t="str">
        <f>INDEX(tbl_produits[Classe nom], MATCH(tbl_data[[#This Row],[NORM_Spécialité]], tbl_produits[Nom normalisé], 0))</f>
        <v>Antinéoplasiques et immunomodulateurs</v>
      </c>
      <c r="H3388">
        <f>YEAR(tbl_data[[#This Row],[Date_rapport]])</f>
        <v>2022</v>
      </c>
      <c r="I3388" t="str">
        <f>INDEX(tbl_produits[Molécule extraite], MATCH(tbl_data[[#This Row],[NORM_Spécialité]], tbl_produits[Nom normalisé], 0))</f>
        <v>Interféron bêta-1a</v>
      </c>
      <c r="J3388" s="34">
        <f>DATE(LEFT(tbl_data[[#This Row],[Date_rapport]], 4), MID(tbl_data[[#This Row],[Date_rapport]], 6, 2), RIGHT(tbl_data[[#This Row],[Date_rapport]], 2))</f>
        <v>44740</v>
      </c>
    </row>
    <row r="3389" spans="1:10" x14ac:dyDescent="0.2">
      <c r="A3389" s="28" t="s">
        <v>818</v>
      </c>
      <c r="B3389" t="s">
        <v>3</v>
      </c>
      <c r="C3389" s="28" t="s">
        <v>672</v>
      </c>
      <c r="D3389" t="s">
        <v>675</v>
      </c>
      <c r="E3389" t="s">
        <v>2</v>
      </c>
      <c r="F3389" t="str">
        <f>INDEX(tbl_produits[Nom normalisé], MATCH(tbl_data[[#This Row],[Spécialité]], tbl_produits[Nom original], 0))</f>
        <v>BOTOX 50 unité Allergan, poudre pour solution injectable</v>
      </c>
      <c r="G3389" t="str">
        <f>INDEX(tbl_produits[Classe nom], MATCH(tbl_data[[#This Row],[NORM_Spécialité]], tbl_produits[Nom normalisé], 0))</f>
        <v xml:space="preserve">Système musculo-squelettique </v>
      </c>
      <c r="H3389">
        <f>YEAR(tbl_data[[#This Row],[Date_rapport]])</f>
        <v>2022</v>
      </c>
      <c r="I3389" t="str">
        <f>INDEX(tbl_produits[Molécule extraite], MATCH(tbl_data[[#This Row],[NORM_Spécialité]], tbl_produits[Nom normalisé], 0))</f>
        <v>Toxine botulinique type A</v>
      </c>
      <c r="J3389" s="34">
        <f>DATE(LEFT(tbl_data[[#This Row],[Date_rapport]], 4), MID(tbl_data[[#This Row],[Date_rapport]], 6, 2), RIGHT(tbl_data[[#This Row],[Date_rapport]], 2))</f>
        <v>44740</v>
      </c>
    </row>
    <row r="3390" spans="1:10" x14ac:dyDescent="0.2">
      <c r="A3390" s="28" t="s">
        <v>818</v>
      </c>
      <c r="B3390" t="s">
        <v>3</v>
      </c>
      <c r="C3390" s="28" t="s">
        <v>672</v>
      </c>
      <c r="D3390" t="s">
        <v>676</v>
      </c>
      <c r="E3390" t="s">
        <v>2</v>
      </c>
      <c r="F3390" t="str">
        <f>INDEX(tbl_produits[Nom normalisé], MATCH(tbl_data[[#This Row],[Spécialité]], tbl_produits[Nom original], 0))</f>
        <v>VIALEBEX 40 mg/mL, solution pour perfusion ; Vialebex 200 g/L, solution pour perfusion</v>
      </c>
      <c r="G3390" t="str">
        <f>INDEX(tbl_produits[Classe nom], MATCH(tbl_data[[#This Row],[NORM_Spécialité]], tbl_produits[Nom normalisé], 0))</f>
        <v>Sang et organes hématopoïétiques</v>
      </c>
      <c r="H3390">
        <f>YEAR(tbl_data[[#This Row],[Date_rapport]])</f>
        <v>2022</v>
      </c>
      <c r="I3390" t="str">
        <f>INDEX(tbl_produits[Molécule extraite], MATCH(tbl_data[[#This Row],[NORM_Spécialité]], tbl_produits[Nom normalisé], 0))</f>
        <v>Albumine humaine</v>
      </c>
      <c r="J3390" s="34">
        <f>DATE(LEFT(tbl_data[[#This Row],[Date_rapport]], 4), MID(tbl_data[[#This Row],[Date_rapport]], 6, 2), RIGHT(tbl_data[[#This Row],[Date_rapport]], 2))</f>
        <v>44740</v>
      </c>
    </row>
    <row r="3391" spans="1:10" x14ac:dyDescent="0.2">
      <c r="A3391" s="28" t="s">
        <v>818</v>
      </c>
      <c r="B3391" t="s">
        <v>9</v>
      </c>
      <c r="C3391" s="28" t="s">
        <v>672</v>
      </c>
      <c r="D3391" t="s">
        <v>677</v>
      </c>
      <c r="E3391" t="s">
        <v>2</v>
      </c>
      <c r="F3391" t="str">
        <f>INDEX(tbl_produits[Nom normalisé], MATCH(tbl_data[[#This Row],[Spécialité]], tbl_produits[Nom original], 0))</f>
        <v>CONCERTA LP, comprimé à libération prolongée</v>
      </c>
      <c r="G3391" t="str">
        <f>INDEX(tbl_produits[Classe nom], MATCH(tbl_data[[#This Row],[NORM_Spécialité]], tbl_produits[Nom normalisé], 0))</f>
        <v>Système nerveux</v>
      </c>
      <c r="H3391">
        <f>YEAR(tbl_data[[#This Row],[Date_rapport]])</f>
        <v>2022</v>
      </c>
      <c r="I3391" t="str">
        <f>INDEX(tbl_produits[Molécule extraite], MATCH(tbl_data[[#This Row],[NORM_Spécialité]], tbl_produits[Nom normalisé], 0))</f>
        <v>Méthylphénidate (chlorhydrate de)</v>
      </c>
      <c r="J3391" s="34">
        <f>DATE(LEFT(tbl_data[[#This Row],[Date_rapport]], 4), MID(tbl_data[[#This Row],[Date_rapport]], 6, 2), RIGHT(tbl_data[[#This Row],[Date_rapport]], 2))</f>
        <v>44740</v>
      </c>
    </row>
    <row r="3392" spans="1:10" x14ac:dyDescent="0.2">
      <c r="A3392" s="28" t="s">
        <v>818</v>
      </c>
      <c r="B3392" t="s">
        <v>9</v>
      </c>
      <c r="C3392" s="28" t="s">
        <v>678</v>
      </c>
      <c r="D3392" t="s">
        <v>679</v>
      </c>
      <c r="E3392" t="s">
        <v>2</v>
      </c>
      <c r="F3392" t="str">
        <f>INDEX(tbl_produits[Nom normalisé], MATCH(tbl_data[[#This Row],[Spécialité]], tbl_produits[Nom original], 0))</f>
        <v>RIFADINE IV 600 mg, poudre et solvant pour solution pour perfusion</v>
      </c>
      <c r="G3392" t="str">
        <f>INDEX(tbl_produits[Classe nom], MATCH(tbl_data[[#This Row],[NORM_Spécialité]], tbl_produits[Nom normalisé], 0))</f>
        <v>Anti-infectieux à usage systémique</v>
      </c>
      <c r="H3392">
        <f>YEAR(tbl_data[[#This Row],[Date_rapport]])</f>
        <v>2022</v>
      </c>
      <c r="I3392" t="str">
        <f>INDEX(tbl_produits[Molécule extraite], MATCH(tbl_data[[#This Row],[NORM_Spécialité]], tbl_produits[Nom normalisé], 0))</f>
        <v>Rifampicine sodique</v>
      </c>
      <c r="J3392" s="34">
        <f>DATE(LEFT(tbl_data[[#This Row],[Date_rapport]], 4), MID(tbl_data[[#This Row],[Date_rapport]], 6, 2), RIGHT(tbl_data[[#This Row],[Date_rapport]], 2))</f>
        <v>44740</v>
      </c>
    </row>
    <row r="3393" spans="1:10" x14ac:dyDescent="0.2">
      <c r="A3393" s="28" t="s">
        <v>818</v>
      </c>
      <c r="B3393" t="s">
        <v>9</v>
      </c>
      <c r="C3393" s="28" t="s">
        <v>678</v>
      </c>
      <c r="D3393" t="s">
        <v>680</v>
      </c>
      <c r="E3393" t="s">
        <v>2</v>
      </c>
      <c r="F3393" t="str">
        <f>INDEX(tbl_produits[Nom normalisé], MATCH(tbl_data[[#This Row],[Spécialité]], tbl_produits[Nom original], 0))</f>
        <v>CAPRELSA 100 mg et 300 mg, comprimé pelliculé</v>
      </c>
      <c r="G3393" t="str">
        <f>INDEX(tbl_produits[Classe nom], MATCH(tbl_data[[#This Row],[NORM_Spécialité]], tbl_produits[Nom normalisé], 0))</f>
        <v>Antinéoplasiques et immunomodulateurs</v>
      </c>
      <c r="H3393">
        <f>YEAR(tbl_data[[#This Row],[Date_rapport]])</f>
        <v>2022</v>
      </c>
      <c r="I3393" t="str">
        <f>INDEX(tbl_produits[Molécule extraite], MATCH(tbl_data[[#This Row],[NORM_Spécialité]], tbl_produits[Nom normalisé], 0))</f>
        <v>Vandétanib</v>
      </c>
      <c r="J3393" s="34">
        <f>DATE(LEFT(tbl_data[[#This Row],[Date_rapport]], 4), MID(tbl_data[[#This Row],[Date_rapport]], 6, 2), RIGHT(tbl_data[[#This Row],[Date_rapport]], 2))</f>
        <v>44740</v>
      </c>
    </row>
    <row r="3394" spans="1:10" x14ac:dyDescent="0.2">
      <c r="A3394" s="28" t="s">
        <v>818</v>
      </c>
      <c r="B3394" t="s">
        <v>9</v>
      </c>
      <c r="C3394" s="28" t="s">
        <v>678</v>
      </c>
      <c r="D3394" t="s">
        <v>681</v>
      </c>
      <c r="E3394" t="s">
        <v>2</v>
      </c>
      <c r="F3394" t="str">
        <f>INDEX(tbl_produits[Nom normalisé], MATCH(tbl_data[[#This Row],[Spécialité]], tbl_produits[Nom original], 0))</f>
        <v>THYROGEN 0,9 mg, poudre pour solution injectable</v>
      </c>
      <c r="G3394" t="str">
        <f>INDEX(tbl_produits[Classe nom], MATCH(tbl_data[[#This Row],[NORM_Spécialité]], tbl_produits[Nom normalisé], 0))</f>
        <v>Hormones systémiques sauf hormones sexuelles et insulines</v>
      </c>
      <c r="H3394">
        <f>YEAR(tbl_data[[#This Row],[Date_rapport]])</f>
        <v>2022</v>
      </c>
      <c r="I3394" t="str">
        <f>INDEX(tbl_produits[Molécule extraite], MATCH(tbl_data[[#This Row],[NORM_Spécialité]], tbl_produits[Nom normalisé], 0))</f>
        <v>Thyrotropine alfa</v>
      </c>
      <c r="J3394" s="34">
        <f>DATE(LEFT(tbl_data[[#This Row],[Date_rapport]], 4), MID(tbl_data[[#This Row],[Date_rapport]], 6, 2), RIGHT(tbl_data[[#This Row],[Date_rapport]], 2))</f>
        <v>44740</v>
      </c>
    </row>
    <row r="3395" spans="1:10" x14ac:dyDescent="0.2">
      <c r="A3395" s="28" t="s">
        <v>818</v>
      </c>
      <c r="B3395" t="s">
        <v>9</v>
      </c>
      <c r="C3395" s="28" t="s">
        <v>678</v>
      </c>
      <c r="D3395" t="s">
        <v>682</v>
      </c>
      <c r="E3395" t="s">
        <v>2</v>
      </c>
      <c r="F3395" t="str">
        <f>INDEX(tbl_produits[Nom normalisé], MATCH(tbl_data[[#This Row],[Spécialité]], tbl_produits[Nom original], 0))</f>
        <v>MÉTHOXSALÈNE Macopharma 20 microgrammes/mL, solution pour la modification de la fraction sanguine</v>
      </c>
      <c r="G3395" t="str">
        <f>INDEX(tbl_produits[Classe nom], MATCH(tbl_data[[#This Row],[NORM_Spécialité]], tbl_produits[Nom normalisé], 0))</f>
        <v>Antinéoplasiques et immunomodulateurs</v>
      </c>
      <c r="H3395">
        <f>YEAR(tbl_data[[#This Row],[Date_rapport]])</f>
        <v>2022</v>
      </c>
      <c r="I3395" t="str">
        <f>INDEX(tbl_produits[Molécule extraite], MATCH(tbl_data[[#This Row],[NORM_Spécialité]], tbl_produits[Nom normalisé], 0))</f>
        <v>Méthoxsalène</v>
      </c>
      <c r="J3395" s="34">
        <f>DATE(LEFT(tbl_data[[#This Row],[Date_rapport]], 4), MID(tbl_data[[#This Row],[Date_rapport]], 6, 2), RIGHT(tbl_data[[#This Row],[Date_rapport]], 2))</f>
        <v>44740</v>
      </c>
    </row>
    <row r="3396" spans="1:10" x14ac:dyDescent="0.2">
      <c r="A3396" s="28" t="s">
        <v>818</v>
      </c>
      <c r="B3396" t="s">
        <v>3</v>
      </c>
      <c r="C3396" s="28" t="s">
        <v>678</v>
      </c>
      <c r="D3396" t="s">
        <v>683</v>
      </c>
      <c r="E3396" t="s">
        <v>2</v>
      </c>
      <c r="F3396" t="str">
        <f>INDEX(tbl_produits[Nom normalisé], MATCH(tbl_data[[#This Row],[Spécialité]], tbl_produits[Nom original], 0))</f>
        <v>SPÉCIALITÉS à base de quinapril/hydrochlorothiazide, comprimé pelliculé</v>
      </c>
      <c r="G3396" t="str">
        <f>INDEX(tbl_produits[Classe nom], MATCH(tbl_data[[#This Row],[NORM_Spécialité]], tbl_produits[Nom normalisé], 0))</f>
        <v>Système cardiovasculaire</v>
      </c>
      <c r="H3396">
        <f>YEAR(tbl_data[[#This Row],[Date_rapport]])</f>
        <v>2022</v>
      </c>
      <c r="I3396" t="str">
        <f>INDEX(tbl_produits[Molécule extraite], MATCH(tbl_data[[#This Row],[NORM_Spécialité]], tbl_produits[Nom normalisé], 0))</f>
        <v>Hydrochlorothiazide, quinapril (chlorhydrate de)</v>
      </c>
      <c r="J3396" s="34">
        <f>DATE(LEFT(tbl_data[[#This Row],[Date_rapport]], 4), MID(tbl_data[[#This Row],[Date_rapport]], 6, 2), RIGHT(tbl_data[[#This Row],[Date_rapport]], 2))</f>
        <v>44740</v>
      </c>
    </row>
    <row r="3397" spans="1:10" x14ac:dyDescent="0.2">
      <c r="A3397" s="28" t="s">
        <v>818</v>
      </c>
      <c r="B3397" t="s">
        <v>9</v>
      </c>
      <c r="C3397" s="28" t="s">
        <v>684</v>
      </c>
      <c r="D3397" t="s">
        <v>685</v>
      </c>
      <c r="E3397" t="s">
        <v>2</v>
      </c>
      <c r="F3397" t="str">
        <f>INDEX(tbl_produits[Nom normalisé], MATCH(tbl_data[[#This Row],[Spécialité]], tbl_produits[Nom original], 0))</f>
        <v>RITALINE L.P., gélule à libération prolongée</v>
      </c>
      <c r="G3397" t="str">
        <f>INDEX(tbl_produits[Classe nom], MATCH(tbl_data[[#This Row],[NORM_Spécialité]], tbl_produits[Nom normalisé], 0))</f>
        <v>Système nerveux</v>
      </c>
      <c r="H3397">
        <f>YEAR(tbl_data[[#This Row],[Date_rapport]])</f>
        <v>2022</v>
      </c>
      <c r="I3397" t="str">
        <f>INDEX(tbl_produits[Molécule extraite], MATCH(tbl_data[[#This Row],[NORM_Spécialité]], tbl_produits[Nom normalisé], 0))</f>
        <v>Méthylphénidate (chlorhydrate de)</v>
      </c>
      <c r="J3397" s="34">
        <f>DATE(LEFT(tbl_data[[#This Row],[Date_rapport]], 4), MID(tbl_data[[#This Row],[Date_rapport]], 6, 2), RIGHT(tbl_data[[#This Row],[Date_rapport]], 2))</f>
        <v>44740</v>
      </c>
    </row>
    <row r="3398" spans="1:10" x14ac:dyDescent="0.2">
      <c r="A3398" s="28" t="s">
        <v>818</v>
      </c>
      <c r="B3398" t="s">
        <v>6</v>
      </c>
      <c r="C3398" s="28" t="s">
        <v>684</v>
      </c>
      <c r="D3398" t="s">
        <v>686</v>
      </c>
      <c r="E3398" t="s">
        <v>603</v>
      </c>
      <c r="F3398" t="str">
        <f>INDEX(tbl_produits[Nom normalisé], MATCH(tbl_data[[#This Row],[Spécialité]], tbl_produits[Nom original], 0))</f>
        <v>CEFPODOXIME 100 mg cp</v>
      </c>
      <c r="G3398" t="str">
        <f>INDEX(tbl_produits[Classe nom], MATCH(tbl_data[[#This Row],[NORM_Spécialité]], tbl_produits[Nom normalisé], 0))</f>
        <v>Anti-infectieux à usage systémique</v>
      </c>
      <c r="H3398">
        <f>YEAR(tbl_data[[#This Row],[Date_rapport]])</f>
        <v>2022</v>
      </c>
      <c r="I3398" t="str">
        <f>INDEX(tbl_produits[Molécule extraite], MATCH(tbl_data[[#This Row],[NORM_Spécialité]], tbl_produits[Nom normalisé], 0))</f>
        <v>Cefpodoxime</v>
      </c>
      <c r="J3398" s="34">
        <f>DATE(LEFT(tbl_data[[#This Row],[Date_rapport]], 4), MID(tbl_data[[#This Row],[Date_rapport]], 6, 2), RIGHT(tbl_data[[#This Row],[Date_rapport]], 2))</f>
        <v>44740</v>
      </c>
    </row>
    <row r="3399" spans="1:10" x14ac:dyDescent="0.2">
      <c r="A3399" s="28" t="s">
        <v>818</v>
      </c>
      <c r="B3399" t="s">
        <v>6</v>
      </c>
      <c r="C3399" s="28" t="s">
        <v>684</v>
      </c>
      <c r="D3399" t="s">
        <v>687</v>
      </c>
      <c r="E3399" t="s">
        <v>1637</v>
      </c>
      <c r="F3399" t="str">
        <f>INDEX(tbl_produits[Nom normalisé], MATCH(tbl_data[[#This Row],[Spécialité]], tbl_produits[Nom original], 0))</f>
        <v>CYSTAGON, 50 mg, gélule</v>
      </c>
      <c r="G3399" t="str">
        <f>INDEX(tbl_produits[Classe nom], MATCH(tbl_data[[#This Row],[NORM_Spécialité]], tbl_produits[Nom normalisé], 0))</f>
        <v>Voies digestives et métabolisme</v>
      </c>
      <c r="H3399">
        <f>YEAR(tbl_data[[#This Row],[Date_rapport]])</f>
        <v>2022</v>
      </c>
      <c r="I3399" t="str">
        <f>INDEX(tbl_produits[Molécule extraite], MATCH(tbl_data[[#This Row],[NORM_Spécialité]], tbl_produits[Nom normalisé], 0))</f>
        <v>Mercaptamine (bitartrate de)</v>
      </c>
      <c r="J3399" s="34">
        <f>DATE(LEFT(tbl_data[[#This Row],[Date_rapport]], 4), MID(tbl_data[[#This Row],[Date_rapport]], 6, 2), RIGHT(tbl_data[[#This Row],[Date_rapport]], 2))</f>
        <v>44740</v>
      </c>
    </row>
    <row r="3400" spans="1:10" x14ac:dyDescent="0.2">
      <c r="A3400" s="28" t="s">
        <v>818</v>
      </c>
      <c r="B3400" t="s">
        <v>3</v>
      </c>
      <c r="C3400" s="28" t="s">
        <v>684</v>
      </c>
      <c r="D3400" t="s">
        <v>630</v>
      </c>
      <c r="E3400" t="s">
        <v>2</v>
      </c>
      <c r="F3400" t="str">
        <f>INDEX(tbl_produits[Nom normalisé], MATCH(tbl_data[[#This Row],[Spécialité]], tbl_produits[Nom original], 0))</f>
        <v>CRESEMBA 200 mg, poudre pour solution à diluer pour perfusion</v>
      </c>
      <c r="G3400" t="str">
        <f>INDEX(tbl_produits[Classe nom], MATCH(tbl_data[[#This Row],[NORM_Spécialité]], tbl_produits[Nom normalisé], 0))</f>
        <v>Anti-infectieux à usage systémique</v>
      </c>
      <c r="H3400">
        <f>YEAR(tbl_data[[#This Row],[Date_rapport]])</f>
        <v>2022</v>
      </c>
      <c r="I3400" t="str">
        <f>INDEX(tbl_produits[Molécule extraite], MATCH(tbl_data[[#This Row],[NORM_Spécialité]], tbl_produits[Nom normalisé], 0))</f>
        <v>Isavuconazonium (sulfate d')</v>
      </c>
      <c r="J3400" s="34">
        <f>DATE(LEFT(tbl_data[[#This Row],[Date_rapport]], 4), MID(tbl_data[[#This Row],[Date_rapport]], 6, 2), RIGHT(tbl_data[[#This Row],[Date_rapport]], 2))</f>
        <v>44740</v>
      </c>
    </row>
    <row r="3401" spans="1:10" x14ac:dyDescent="0.2">
      <c r="A3401" s="28" t="s">
        <v>818</v>
      </c>
      <c r="B3401" t="s">
        <v>3</v>
      </c>
      <c r="C3401" s="28" t="s">
        <v>684</v>
      </c>
      <c r="D3401" t="s">
        <v>688</v>
      </c>
      <c r="E3401" t="s">
        <v>2</v>
      </c>
      <c r="F3401" t="str">
        <f>INDEX(tbl_produits[Nom normalisé], MATCH(tbl_data[[#This Row],[Spécialité]], tbl_produits[Nom original], 0))</f>
        <v xml:space="preserve">ACTONEL 35 mg, comprimé gastro-résistant </v>
      </c>
      <c r="G3401" t="str">
        <f>INDEX(tbl_produits[Classe nom], MATCH(tbl_data[[#This Row],[NORM_Spécialité]], tbl_produits[Nom normalisé], 0))</f>
        <v xml:space="preserve">Système musculo-squelettique </v>
      </c>
      <c r="H3401">
        <f>YEAR(tbl_data[[#This Row],[Date_rapport]])</f>
        <v>2022</v>
      </c>
      <c r="I3401" t="str">
        <f>INDEX(tbl_produits[Molécule extraite], MATCH(tbl_data[[#This Row],[NORM_Spécialité]], tbl_produits[Nom normalisé], 0))</f>
        <v>Risédronate monosodique</v>
      </c>
      <c r="J3401" s="34">
        <f>DATE(LEFT(tbl_data[[#This Row],[Date_rapport]], 4), MID(tbl_data[[#This Row],[Date_rapport]], 6, 2), RIGHT(tbl_data[[#This Row],[Date_rapport]], 2))</f>
        <v>44740</v>
      </c>
    </row>
    <row r="3402" spans="1:10" x14ac:dyDescent="0.2">
      <c r="A3402" s="28" t="s">
        <v>818</v>
      </c>
      <c r="B3402" t="s">
        <v>9</v>
      </c>
      <c r="C3402" s="28" t="s">
        <v>689</v>
      </c>
      <c r="D3402" t="s">
        <v>690</v>
      </c>
      <c r="E3402" t="s">
        <v>2</v>
      </c>
      <c r="F3402" t="str">
        <f>INDEX(tbl_produits[Nom normalisé], MATCH(tbl_data[[#This Row],[Spécialité]], tbl_produits[Nom original], 0))</f>
        <v>AUGMENTIN 100 mg/12,50 mg par ml nourissons, poudre pour suspension buvable en flacon</v>
      </c>
      <c r="G3402" t="str">
        <f>INDEX(tbl_produits[Classe nom], MATCH(tbl_data[[#This Row],[NORM_Spécialité]], tbl_produits[Nom normalisé], 0))</f>
        <v>Anti-infectieux à usage systémique</v>
      </c>
      <c r="H3402">
        <f>YEAR(tbl_data[[#This Row],[Date_rapport]])</f>
        <v>2022</v>
      </c>
      <c r="I3402" t="str">
        <f>INDEX(tbl_produits[Molécule extraite], MATCH(tbl_data[[#This Row],[NORM_Spécialité]], tbl_produits[Nom normalisé], 0))</f>
        <v>Amoxicilline / acide clavulanique</v>
      </c>
      <c r="J3402" s="34">
        <f>DATE(LEFT(tbl_data[[#This Row],[Date_rapport]], 4), MID(tbl_data[[#This Row],[Date_rapport]], 6, 2), RIGHT(tbl_data[[#This Row],[Date_rapport]], 2))</f>
        <v>44740</v>
      </c>
    </row>
    <row r="3403" spans="1:10" x14ac:dyDescent="0.2">
      <c r="A3403" s="28" t="s">
        <v>818</v>
      </c>
      <c r="B3403" t="s">
        <v>6</v>
      </c>
      <c r="C3403" s="28" t="s">
        <v>689</v>
      </c>
      <c r="D3403" t="s">
        <v>691</v>
      </c>
      <c r="E3403" t="s">
        <v>698</v>
      </c>
      <c r="F3403" t="str">
        <f>INDEX(tbl_produits[Nom normalisé], MATCH(tbl_data[[#This Row],[Spécialité]], tbl_produits[Nom original], 0))</f>
        <v>PLASMALYTE Viaflo, solution pour perfusion</v>
      </c>
      <c r="G3403" t="str">
        <f>INDEX(tbl_produits[Classe nom], MATCH(tbl_data[[#This Row],[NORM_Spécialité]], tbl_produits[Nom normalisé], 0))</f>
        <v>Sang et organes hématopoïétiques</v>
      </c>
      <c r="H3403">
        <f>YEAR(tbl_data[[#This Row],[Date_rapport]])</f>
        <v>2022</v>
      </c>
      <c r="I3403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3403" s="34">
        <f>DATE(LEFT(tbl_data[[#This Row],[Date_rapport]], 4), MID(tbl_data[[#This Row],[Date_rapport]], 6, 2), RIGHT(tbl_data[[#This Row],[Date_rapport]], 2))</f>
        <v>44740</v>
      </c>
    </row>
    <row r="3404" spans="1:10" x14ac:dyDescent="0.2">
      <c r="A3404" s="28" t="s">
        <v>818</v>
      </c>
      <c r="B3404" t="s">
        <v>9</v>
      </c>
      <c r="C3404" s="28" t="s">
        <v>689</v>
      </c>
      <c r="D3404" t="s">
        <v>692</v>
      </c>
      <c r="E3404" t="s">
        <v>2</v>
      </c>
      <c r="F3404" t="str">
        <f>INDEX(tbl_produits[Nom normalisé], MATCH(tbl_data[[#This Row],[Spécialité]], tbl_produits[Nom original], 0))</f>
        <v>ALPROSTADIL Intsel Chimos 0,5 mg/ml, solution injectable</v>
      </c>
      <c r="G3404" t="str">
        <f>INDEX(tbl_produits[Classe nom], MATCH(tbl_data[[#This Row],[NORM_Spécialité]], tbl_produits[Nom normalisé], 0))</f>
        <v>Système cardiovasculaire</v>
      </c>
      <c r="H3404">
        <f>YEAR(tbl_data[[#This Row],[Date_rapport]])</f>
        <v>2022</v>
      </c>
      <c r="I3404" t="str">
        <f>INDEX(tbl_produits[Molécule extraite], MATCH(tbl_data[[#This Row],[NORM_Spécialité]], tbl_produits[Nom normalisé], 0))</f>
        <v>Alprostadil</v>
      </c>
      <c r="J3404" s="34">
        <f>DATE(LEFT(tbl_data[[#This Row],[Date_rapport]], 4), MID(tbl_data[[#This Row],[Date_rapport]], 6, 2), RIGHT(tbl_data[[#This Row],[Date_rapport]], 2))</f>
        <v>44740</v>
      </c>
    </row>
    <row r="3405" spans="1:10" x14ac:dyDescent="0.2">
      <c r="A3405" s="28" t="s">
        <v>818</v>
      </c>
      <c r="B3405" t="s">
        <v>9</v>
      </c>
      <c r="C3405" s="28" t="s">
        <v>689</v>
      </c>
      <c r="D3405" t="s">
        <v>693</v>
      </c>
      <c r="E3405" t="s">
        <v>2</v>
      </c>
      <c r="F3405" t="str">
        <f>INDEX(tbl_produits[Nom normalisé], MATCH(tbl_data[[#This Row],[Spécialité]], tbl_produits[Nom original], 0))</f>
        <v>ZIRABEV 25 mg/ml, solution à diluer pour perfusion</v>
      </c>
      <c r="G3405" t="str">
        <f>INDEX(tbl_produits[Classe nom], MATCH(tbl_data[[#This Row],[NORM_Spécialité]], tbl_produits[Nom normalisé], 0))</f>
        <v>Antinéoplasiques et immunomodulateurs</v>
      </c>
      <c r="H3405">
        <f>YEAR(tbl_data[[#This Row],[Date_rapport]])</f>
        <v>2022</v>
      </c>
      <c r="I3405" t="str">
        <f>INDEX(tbl_produits[Molécule extraite], MATCH(tbl_data[[#This Row],[NORM_Spécialité]], tbl_produits[Nom normalisé], 0))</f>
        <v>Bévacizumab</v>
      </c>
      <c r="J3405" s="34">
        <f>DATE(LEFT(tbl_data[[#This Row],[Date_rapport]], 4), MID(tbl_data[[#This Row],[Date_rapport]], 6, 2), RIGHT(tbl_data[[#This Row],[Date_rapport]], 2))</f>
        <v>44740</v>
      </c>
    </row>
    <row r="3406" spans="1:10" x14ac:dyDescent="0.2">
      <c r="A3406" s="28" t="s">
        <v>818</v>
      </c>
      <c r="B3406" t="s">
        <v>9</v>
      </c>
      <c r="C3406" s="28" t="s">
        <v>694</v>
      </c>
      <c r="D3406" t="s">
        <v>610</v>
      </c>
      <c r="E3406" t="s">
        <v>2</v>
      </c>
      <c r="F3406" t="str">
        <f>INDEX(tbl_produits[Nom normalisé], MATCH(tbl_data[[#This Row],[Spécialité]], tbl_produits[Nom original], 0))</f>
        <v>KEVZARA 200 mg, solution injectable en stylo prérempli</v>
      </c>
      <c r="G3406" t="str">
        <f>INDEX(tbl_produits[Classe nom], MATCH(tbl_data[[#This Row],[NORM_Spécialité]], tbl_produits[Nom normalisé], 0))</f>
        <v>Antinéoplasiques et immunomodulateurs</v>
      </c>
      <c r="H3406">
        <f>YEAR(tbl_data[[#This Row],[Date_rapport]])</f>
        <v>2022</v>
      </c>
      <c r="I3406" t="str">
        <f>INDEX(tbl_produits[Molécule extraite], MATCH(tbl_data[[#This Row],[NORM_Spécialité]], tbl_produits[Nom normalisé], 0))</f>
        <v>Sarilumab</v>
      </c>
      <c r="J3406" s="34">
        <f>DATE(LEFT(tbl_data[[#This Row],[Date_rapport]], 4), MID(tbl_data[[#This Row],[Date_rapport]], 6, 2), RIGHT(tbl_data[[#This Row],[Date_rapport]], 2))</f>
        <v>44740</v>
      </c>
    </row>
    <row r="3407" spans="1:10" x14ac:dyDescent="0.2">
      <c r="A3407" s="28" t="s">
        <v>818</v>
      </c>
      <c r="B3407" t="s">
        <v>9</v>
      </c>
      <c r="C3407" s="28" t="s">
        <v>694</v>
      </c>
      <c r="D3407" t="s">
        <v>695</v>
      </c>
      <c r="E3407" t="s">
        <v>2</v>
      </c>
      <c r="F3407" t="str">
        <f>INDEX(tbl_produits[Nom normalisé], MATCH(tbl_data[[#This Row],[Spécialité]], tbl_produits[Nom original], 0))</f>
        <v>GLUCAGEN 1 mg/ml, poudre et solvant pour solution injectable</v>
      </c>
      <c r="G3407" t="str">
        <f>INDEX(tbl_produits[Classe nom], MATCH(tbl_data[[#This Row],[NORM_Spécialité]], tbl_produits[Nom normalisé], 0))</f>
        <v>Hormones systémiques sauf hormones sexuelles et insulines</v>
      </c>
      <c r="H3407">
        <f>YEAR(tbl_data[[#This Row],[Date_rapport]])</f>
        <v>2022</v>
      </c>
      <c r="I3407" t="str">
        <f>INDEX(tbl_produits[Molécule extraite], MATCH(tbl_data[[#This Row],[NORM_Spécialité]], tbl_produits[Nom normalisé], 0))</f>
        <v>Glucagon</v>
      </c>
      <c r="J3407" s="34">
        <f>DATE(LEFT(tbl_data[[#This Row],[Date_rapport]], 4), MID(tbl_data[[#This Row],[Date_rapport]], 6, 2), RIGHT(tbl_data[[#This Row],[Date_rapport]], 2))</f>
        <v>44740</v>
      </c>
    </row>
    <row r="3408" spans="1:10" x14ac:dyDescent="0.2">
      <c r="A3408" s="28" t="s">
        <v>818</v>
      </c>
      <c r="B3408" t="s">
        <v>3</v>
      </c>
      <c r="C3408" s="28" t="s">
        <v>696</v>
      </c>
      <c r="D3408" t="s">
        <v>697</v>
      </c>
      <c r="E3408" t="s">
        <v>2</v>
      </c>
      <c r="F3408" t="str">
        <f>INDEX(tbl_produits[Nom normalisé], MATCH(tbl_data[[#This Row],[Spécialité]], tbl_produits[Nom original], 0))</f>
        <v>ATROPINE (sufate) Lavoisier 0,50 mg/ml et 1 mg/ml, solution injectable</v>
      </c>
      <c r="G3408" t="str">
        <f>INDEX(tbl_produits[Classe nom], MATCH(tbl_data[[#This Row],[NORM_Spécialité]], tbl_produits[Nom normalisé], 0))</f>
        <v>Voies digestives et métabolisme</v>
      </c>
      <c r="H3408">
        <f>YEAR(tbl_data[[#This Row],[Date_rapport]])</f>
        <v>2022</v>
      </c>
      <c r="I3408" t="str">
        <f>INDEX(tbl_produits[Molécule extraite], MATCH(tbl_data[[#This Row],[NORM_Spécialité]], tbl_produits[Nom normalisé], 0))</f>
        <v>Sulfate d’atropine</v>
      </c>
      <c r="J3408" s="34">
        <f>DATE(LEFT(tbl_data[[#This Row],[Date_rapport]], 4), MID(tbl_data[[#This Row],[Date_rapport]], 6, 2), RIGHT(tbl_data[[#This Row],[Date_rapport]], 2))</f>
        <v>44740</v>
      </c>
    </row>
    <row r="3409" spans="1:10" x14ac:dyDescent="0.2">
      <c r="A3409" s="28" t="s">
        <v>818</v>
      </c>
      <c r="B3409" t="s">
        <v>3</v>
      </c>
      <c r="C3409" s="28" t="s">
        <v>698</v>
      </c>
      <c r="D3409" t="s">
        <v>638</v>
      </c>
      <c r="E3409" t="s">
        <v>2</v>
      </c>
      <c r="F3409" t="str">
        <f>INDEX(tbl_produits[Nom normalisé], MATCH(tbl_data[[#This Row],[Spécialité]], tbl_produits[Nom original], 0))</f>
        <v>JAVLOR 25 mg/ml, solution à diluer pour perfusion</v>
      </c>
      <c r="G3409" t="str">
        <f>INDEX(tbl_produits[Classe nom], MATCH(tbl_data[[#This Row],[NORM_Spécialité]], tbl_produits[Nom normalisé], 0))</f>
        <v>Antinéoplasiques et immunomodulateurs</v>
      </c>
      <c r="H3409">
        <f>YEAR(tbl_data[[#This Row],[Date_rapport]])</f>
        <v>2022</v>
      </c>
      <c r="I3409" t="str">
        <f>INDEX(tbl_produits[Molécule extraite], MATCH(tbl_data[[#This Row],[NORM_Spécialité]], tbl_produits[Nom normalisé], 0))</f>
        <v>Vinflunine</v>
      </c>
      <c r="J3409" s="34">
        <f>DATE(LEFT(tbl_data[[#This Row],[Date_rapport]], 4), MID(tbl_data[[#This Row],[Date_rapport]], 6, 2), RIGHT(tbl_data[[#This Row],[Date_rapport]], 2))</f>
        <v>44740</v>
      </c>
    </row>
    <row r="3410" spans="1:10" x14ac:dyDescent="0.2">
      <c r="A3410" s="28" t="s">
        <v>818</v>
      </c>
      <c r="B3410" t="s">
        <v>3</v>
      </c>
      <c r="C3410" s="28" t="s">
        <v>698</v>
      </c>
      <c r="D3410" t="s">
        <v>699</v>
      </c>
      <c r="E3410" t="s">
        <v>2</v>
      </c>
      <c r="F3410" t="str">
        <f>INDEX(tbl_produits[Nom normalisé], MATCH(tbl_data[[#This Row],[Spécialité]], tbl_produits[Nom original], 0))</f>
        <v>ARMISARTE 25 mg/ml, solution à diluer pour perfusion</v>
      </c>
      <c r="G3410" t="str">
        <f>INDEX(tbl_produits[Classe nom], MATCH(tbl_data[[#This Row],[NORM_Spécialité]], tbl_produits[Nom normalisé], 0))</f>
        <v>Antinéoplasiques et immunomodulateurs</v>
      </c>
      <c r="H3410">
        <f>YEAR(tbl_data[[#This Row],[Date_rapport]])</f>
        <v>2022</v>
      </c>
      <c r="I3410" t="str">
        <f>INDEX(tbl_produits[Molécule extraite], MATCH(tbl_data[[#This Row],[NORM_Spécialité]], tbl_produits[Nom normalisé], 0))</f>
        <v>Pémétrexed</v>
      </c>
      <c r="J3410" s="34">
        <f>DATE(LEFT(tbl_data[[#This Row],[Date_rapport]], 4), MID(tbl_data[[#This Row],[Date_rapport]], 6, 2), RIGHT(tbl_data[[#This Row],[Date_rapport]], 2))</f>
        <v>44740</v>
      </c>
    </row>
    <row r="3411" spans="1:10" x14ac:dyDescent="0.2">
      <c r="A3411" s="28" t="s">
        <v>818</v>
      </c>
      <c r="B3411" t="s">
        <v>6</v>
      </c>
      <c r="C3411" s="28" t="s">
        <v>698</v>
      </c>
      <c r="D3411" t="s">
        <v>700</v>
      </c>
      <c r="E3411" t="s">
        <v>710</v>
      </c>
      <c r="F3411" t="str">
        <f>INDEX(tbl_produits[Nom normalisé], MATCH(tbl_data[[#This Row],[Spécialité]], tbl_produits[Nom original], 0))</f>
        <v>NORMACOL lavement enfants, solution rectale, récipient unidose</v>
      </c>
      <c r="G3411" t="str">
        <f>INDEX(tbl_produits[Classe nom], MATCH(tbl_data[[#This Row],[NORM_Spécialité]], tbl_produits[Nom normalisé], 0))</f>
        <v>Sang et organes hématopoïétiques</v>
      </c>
      <c r="H3411">
        <f>YEAR(tbl_data[[#This Row],[Date_rapport]])</f>
        <v>2022</v>
      </c>
      <c r="I3411" t="str">
        <f>INDEX(tbl_produits[Molécule extraite], MATCH(tbl_data[[#This Row],[NORM_Spécialité]], tbl_produits[Nom normalisé], 0))</f>
        <v>Solutions électrolytiques</v>
      </c>
      <c r="J3411" s="34">
        <f>DATE(LEFT(tbl_data[[#This Row],[Date_rapport]], 4), MID(tbl_data[[#This Row],[Date_rapport]], 6, 2), RIGHT(tbl_data[[#This Row],[Date_rapport]], 2))</f>
        <v>44740</v>
      </c>
    </row>
    <row r="3412" spans="1:10" x14ac:dyDescent="0.2">
      <c r="A3412" s="28" t="s">
        <v>818</v>
      </c>
      <c r="B3412" t="s">
        <v>6</v>
      </c>
      <c r="C3412" s="28" t="s">
        <v>701</v>
      </c>
      <c r="D3412" t="s">
        <v>702</v>
      </c>
      <c r="E3412" t="s">
        <v>701</v>
      </c>
      <c r="F3412" t="str">
        <f>INDEX(tbl_produits[Nom normalisé], MATCH(tbl_data[[#This Row],[Spécialité]], tbl_produits[Nom original], 0))</f>
        <v>ZINPLAVA 25 mg/mL, solution à diluer pour perfusion</v>
      </c>
      <c r="G3412" t="str">
        <f>INDEX(tbl_produits[Classe nom], MATCH(tbl_data[[#This Row],[NORM_Spécialité]], tbl_produits[Nom normalisé], 0))</f>
        <v>Anti-infectieux à usage systémique</v>
      </c>
      <c r="H3412">
        <f>YEAR(tbl_data[[#This Row],[Date_rapport]])</f>
        <v>2022</v>
      </c>
      <c r="I3412" t="str">
        <f>INDEX(tbl_produits[Molécule extraite], MATCH(tbl_data[[#This Row],[NORM_Spécialité]], tbl_produits[Nom normalisé], 0))</f>
        <v>Bezlotoxumab</v>
      </c>
      <c r="J3412" s="34">
        <f>DATE(LEFT(tbl_data[[#This Row],[Date_rapport]], 4), MID(tbl_data[[#This Row],[Date_rapport]], 6, 2), RIGHT(tbl_data[[#This Row],[Date_rapport]], 2))</f>
        <v>44740</v>
      </c>
    </row>
    <row r="3413" spans="1:10" x14ac:dyDescent="0.2">
      <c r="A3413" s="28" t="s">
        <v>818</v>
      </c>
      <c r="B3413" t="s">
        <v>9</v>
      </c>
      <c r="C3413" s="28" t="s">
        <v>701</v>
      </c>
      <c r="D3413" t="s">
        <v>703</v>
      </c>
      <c r="E3413" t="s">
        <v>2</v>
      </c>
      <c r="F3413" t="str">
        <f>INDEX(tbl_produits[Nom normalisé], MATCH(tbl_data[[#This Row],[Spécialité]], tbl_produits[Nom original], 0))</f>
        <v>VISIPAQUE 270 mg d’I/ml – 320 mg d’I/ml, solution injectable</v>
      </c>
      <c r="G3413" t="str">
        <f>INDEX(tbl_produits[Classe nom], MATCH(tbl_data[[#This Row],[NORM_Spécialité]], tbl_produits[Nom normalisé], 0))</f>
        <v>Divers</v>
      </c>
      <c r="H3413">
        <f>YEAR(tbl_data[[#This Row],[Date_rapport]])</f>
        <v>2022</v>
      </c>
      <c r="I3413" t="str">
        <f>INDEX(tbl_produits[Molécule extraite], MATCH(tbl_data[[#This Row],[NORM_Spécialité]], tbl_produits[Nom normalisé], 0))</f>
        <v>Iodixanol</v>
      </c>
      <c r="J3413" s="34">
        <f>DATE(LEFT(tbl_data[[#This Row],[Date_rapport]], 4), MID(tbl_data[[#This Row],[Date_rapport]], 6, 2), RIGHT(tbl_data[[#This Row],[Date_rapport]], 2))</f>
        <v>44740</v>
      </c>
    </row>
    <row r="3414" spans="1:10" x14ac:dyDescent="0.2">
      <c r="A3414" s="28" t="s">
        <v>818</v>
      </c>
      <c r="B3414" t="s">
        <v>9</v>
      </c>
      <c r="C3414" s="28" t="s">
        <v>701</v>
      </c>
      <c r="D3414" t="s">
        <v>704</v>
      </c>
      <c r="E3414" t="s">
        <v>2</v>
      </c>
      <c r="F3414" t="str">
        <f>INDEX(tbl_produits[Nom normalisé], MATCH(tbl_data[[#This Row],[Spécialité]], tbl_produits[Nom original], 0))</f>
        <v>OMNIPAQUE 240 mg d’I/ml – 300 mg d’I/ml- 350 mg d’I/ml, solution injectable</v>
      </c>
      <c r="G3414" t="str">
        <f>INDEX(tbl_produits[Classe nom], MATCH(tbl_data[[#This Row],[NORM_Spécialité]], tbl_produits[Nom normalisé], 0))</f>
        <v>Divers</v>
      </c>
      <c r="H3414">
        <f>YEAR(tbl_data[[#This Row],[Date_rapport]])</f>
        <v>2022</v>
      </c>
      <c r="I3414" t="str">
        <f>INDEX(tbl_produits[Molécule extraite], MATCH(tbl_data[[#This Row],[NORM_Spécialité]], tbl_produits[Nom normalisé], 0))</f>
        <v>Iohexol</v>
      </c>
      <c r="J3414" s="34">
        <f>DATE(LEFT(tbl_data[[#This Row],[Date_rapport]], 4), MID(tbl_data[[#This Row],[Date_rapport]], 6, 2), RIGHT(tbl_data[[#This Row],[Date_rapport]], 2))</f>
        <v>44740</v>
      </c>
    </row>
    <row r="3415" spans="1:10" x14ac:dyDescent="0.2">
      <c r="A3415" s="28" t="s">
        <v>818</v>
      </c>
      <c r="B3415" t="s">
        <v>9</v>
      </c>
      <c r="C3415" s="28" t="s">
        <v>701</v>
      </c>
      <c r="D3415" t="s">
        <v>705</v>
      </c>
      <c r="E3415" t="s">
        <v>2</v>
      </c>
      <c r="F3415" t="str">
        <f>INDEX(tbl_produits[Nom normalisé], MATCH(tbl_data[[#This Row],[Spécialité]], tbl_produits[Nom original], 0))</f>
        <v>ROACTEMRA 162 mg, solution injectable en stylo prérempli</v>
      </c>
      <c r="G3415" t="str">
        <f>INDEX(tbl_produits[Classe nom], MATCH(tbl_data[[#This Row],[NORM_Spécialité]], tbl_produits[Nom normalisé], 0))</f>
        <v>Antinéoplasiques et immunomodulateurs</v>
      </c>
      <c r="H3415">
        <f>YEAR(tbl_data[[#This Row],[Date_rapport]])</f>
        <v>2022</v>
      </c>
      <c r="I3415" t="str">
        <f>INDEX(tbl_produits[Molécule extraite], MATCH(tbl_data[[#This Row],[NORM_Spécialité]], tbl_produits[Nom normalisé], 0))</f>
        <v>Tocilizumab</v>
      </c>
      <c r="J3415" s="34">
        <f>DATE(LEFT(tbl_data[[#This Row],[Date_rapport]], 4), MID(tbl_data[[#This Row],[Date_rapport]], 6, 2), RIGHT(tbl_data[[#This Row],[Date_rapport]], 2))</f>
        <v>44740</v>
      </c>
    </row>
    <row r="3416" spans="1:10" x14ac:dyDescent="0.2">
      <c r="A3416" s="28" t="s">
        <v>818</v>
      </c>
      <c r="B3416" t="s">
        <v>9</v>
      </c>
      <c r="C3416" s="28" t="s">
        <v>701</v>
      </c>
      <c r="D3416" t="s">
        <v>706</v>
      </c>
      <c r="E3416" t="s">
        <v>2</v>
      </c>
      <c r="F3416" t="str">
        <f>INDEX(tbl_produits[Nom normalisé], MATCH(tbl_data[[#This Row],[Spécialité]], tbl_produits[Nom original], 0))</f>
        <v>ROACTEMRA 162 mg, solution injectable en seringue préremplie</v>
      </c>
      <c r="G3416" t="str">
        <f>INDEX(tbl_produits[Classe nom], MATCH(tbl_data[[#This Row],[NORM_Spécialité]], tbl_produits[Nom normalisé], 0))</f>
        <v>Antinéoplasiques et immunomodulateurs</v>
      </c>
      <c r="H3416">
        <f>YEAR(tbl_data[[#This Row],[Date_rapport]])</f>
        <v>2022</v>
      </c>
      <c r="I3416" t="str">
        <f>INDEX(tbl_produits[Molécule extraite], MATCH(tbl_data[[#This Row],[NORM_Spécialité]], tbl_produits[Nom normalisé], 0))</f>
        <v>Tocilizumab</v>
      </c>
      <c r="J3416" s="34">
        <f>DATE(LEFT(tbl_data[[#This Row],[Date_rapport]], 4), MID(tbl_data[[#This Row],[Date_rapport]], 6, 2), RIGHT(tbl_data[[#This Row],[Date_rapport]], 2))</f>
        <v>44740</v>
      </c>
    </row>
    <row r="3417" spans="1:10" x14ac:dyDescent="0.2">
      <c r="A3417" s="28" t="s">
        <v>818</v>
      </c>
      <c r="B3417" t="s">
        <v>9</v>
      </c>
      <c r="C3417" s="28" t="s">
        <v>701</v>
      </c>
      <c r="D3417" t="s">
        <v>707</v>
      </c>
      <c r="E3417" t="s">
        <v>2</v>
      </c>
      <c r="F3417" t="str">
        <f>INDEX(tbl_produits[Nom normalisé], MATCH(tbl_data[[#This Row],[Spécialité]], tbl_produits[Nom original], 0))</f>
        <v>ROACTEMRA 20 mg/ml, solution à diluer pour perfusion</v>
      </c>
      <c r="G3417" t="str">
        <f>INDEX(tbl_produits[Classe nom], MATCH(tbl_data[[#This Row],[NORM_Spécialité]], tbl_produits[Nom normalisé], 0))</f>
        <v>Antinéoplasiques et immunomodulateurs</v>
      </c>
      <c r="H3417">
        <f>YEAR(tbl_data[[#This Row],[Date_rapport]])</f>
        <v>2022</v>
      </c>
      <c r="I3417" t="str">
        <f>INDEX(tbl_produits[Molécule extraite], MATCH(tbl_data[[#This Row],[NORM_Spécialité]], tbl_produits[Nom normalisé], 0))</f>
        <v>Tocilizumab</v>
      </c>
      <c r="J3417" s="34">
        <f>DATE(LEFT(tbl_data[[#This Row],[Date_rapport]], 4), MID(tbl_data[[#This Row],[Date_rapport]], 6, 2), RIGHT(tbl_data[[#This Row],[Date_rapport]], 2))</f>
        <v>44740</v>
      </c>
    </row>
    <row r="3418" spans="1:10" x14ac:dyDescent="0.2">
      <c r="A3418" s="28" t="s">
        <v>818</v>
      </c>
      <c r="B3418" t="s">
        <v>9</v>
      </c>
      <c r="C3418" s="28" t="s">
        <v>708</v>
      </c>
      <c r="D3418" t="s">
        <v>709</v>
      </c>
      <c r="E3418" t="s">
        <v>2</v>
      </c>
      <c r="F3418" t="str">
        <f>INDEX(tbl_produits[Nom normalisé], MATCH(tbl_data[[#This Row],[Spécialité]], tbl_produits[Nom original], 0))</f>
        <v>ANCOTIL 500 mg, comprimé</v>
      </c>
      <c r="G3418" t="str">
        <f>INDEX(tbl_produits[Classe nom], MATCH(tbl_data[[#This Row],[NORM_Spécialité]], tbl_produits[Nom normalisé], 0))</f>
        <v>Anti-infectieux à usage systémique</v>
      </c>
      <c r="H3418">
        <f>YEAR(tbl_data[[#This Row],[Date_rapport]])</f>
        <v>2022</v>
      </c>
      <c r="I3418" t="str">
        <f>INDEX(tbl_produits[Molécule extraite], MATCH(tbl_data[[#This Row],[NORM_Spécialité]], tbl_produits[Nom normalisé], 0))</f>
        <v>Flucytosine</v>
      </c>
      <c r="J3418" s="34">
        <f>DATE(LEFT(tbl_data[[#This Row],[Date_rapport]], 4), MID(tbl_data[[#This Row],[Date_rapport]], 6, 2), RIGHT(tbl_data[[#This Row],[Date_rapport]], 2))</f>
        <v>44740</v>
      </c>
    </row>
    <row r="3419" spans="1:10" x14ac:dyDescent="0.2">
      <c r="A3419" s="28" t="s">
        <v>818</v>
      </c>
      <c r="B3419" t="s">
        <v>3</v>
      </c>
      <c r="C3419" s="28" t="s">
        <v>708</v>
      </c>
      <c r="D3419" t="s">
        <v>636</v>
      </c>
      <c r="E3419" t="s">
        <v>2</v>
      </c>
      <c r="F3419" t="str">
        <f>INDEX(tbl_produits[Nom normalisé], MATCH(tbl_data[[#This Row],[Spécialité]], tbl_produits[Nom original], 0))</f>
        <v>GARDENAL 200 mg/4 ml, poudre et solvant pour solution injectable</v>
      </c>
      <c r="G3419" t="str">
        <f>INDEX(tbl_produits[Classe nom], MATCH(tbl_data[[#This Row],[NORM_Spécialité]], tbl_produits[Nom normalisé], 0))</f>
        <v>Système nerveux</v>
      </c>
      <c r="H3419">
        <f>YEAR(tbl_data[[#This Row],[Date_rapport]])</f>
        <v>2022</v>
      </c>
      <c r="I3419" t="str">
        <f>INDEX(tbl_produits[Molécule extraite], MATCH(tbl_data[[#This Row],[NORM_Spécialité]], tbl_produits[Nom normalisé], 0))</f>
        <v>Phénobarbital sodique</v>
      </c>
      <c r="J3419" s="34">
        <f>DATE(LEFT(tbl_data[[#This Row],[Date_rapport]], 4), MID(tbl_data[[#This Row],[Date_rapport]], 6, 2), RIGHT(tbl_data[[#This Row],[Date_rapport]], 2))</f>
        <v>44740</v>
      </c>
    </row>
    <row r="3420" spans="1:10" x14ac:dyDescent="0.2">
      <c r="A3420" s="28" t="s">
        <v>818</v>
      </c>
      <c r="B3420" t="s">
        <v>9</v>
      </c>
      <c r="C3420" s="28" t="s">
        <v>710</v>
      </c>
      <c r="D3420" t="s">
        <v>711</v>
      </c>
      <c r="E3420" t="s">
        <v>2</v>
      </c>
      <c r="F3420" t="str">
        <f>INDEX(tbl_produits[Nom normalisé], MATCH(tbl_data[[#This Row],[Spécialité]], tbl_produits[Nom original], 0))</f>
        <v>SUPPLIVEN, solution à diluer pour perfusion</v>
      </c>
      <c r="G3420" t="str">
        <f>INDEX(tbl_produits[Classe nom], MATCH(tbl_data[[#This Row],[NORM_Spécialité]], tbl_produits[Nom normalisé], 0))</f>
        <v>Sang et organes hématopoïétiques</v>
      </c>
      <c r="H3420">
        <f>YEAR(tbl_data[[#This Row],[Date_rapport]])</f>
        <v>2022</v>
      </c>
      <c r="I3420" t="str">
        <f>INDEX(tbl_produits[Molécule extraite], MATCH(tbl_data[[#This Row],[NORM_Spécialité]], tbl_produits[Nom normalisé], 0))</f>
        <v>Solutions électrolytiques</v>
      </c>
      <c r="J3420" s="34">
        <f>DATE(LEFT(tbl_data[[#This Row],[Date_rapport]], 4), MID(tbl_data[[#This Row],[Date_rapport]], 6, 2), RIGHT(tbl_data[[#This Row],[Date_rapport]], 2))</f>
        <v>44740</v>
      </c>
    </row>
    <row r="3421" spans="1:10" x14ac:dyDescent="0.2">
      <c r="A3421" s="28" t="s">
        <v>818</v>
      </c>
      <c r="B3421" t="s">
        <v>3</v>
      </c>
      <c r="C3421" s="28" t="s">
        <v>710</v>
      </c>
      <c r="D3421" t="s">
        <v>712</v>
      </c>
      <c r="E3421" t="s">
        <v>2</v>
      </c>
      <c r="F3421" t="str">
        <f>INDEX(tbl_produits[Nom normalisé], MATCH(tbl_data[[#This Row],[Spécialité]], tbl_produits[Nom original], 0))</f>
        <v>DEPO PRODASONE 150 mg/3 ml, suspension injectable (intramusculaire profonde)</v>
      </c>
      <c r="G3421" t="str">
        <f>INDEX(tbl_produits[Classe nom], MATCH(tbl_data[[#This Row],[NORM_Spécialité]], tbl_produits[Nom normalisé], 0))</f>
        <v>Système génito-urinaire et hormones sexuelles</v>
      </c>
      <c r="H3421">
        <f>YEAR(tbl_data[[#This Row],[Date_rapport]])</f>
        <v>2022</v>
      </c>
      <c r="I3421" t="str">
        <f>INDEX(tbl_produits[Molécule extraite], MATCH(tbl_data[[#This Row],[NORM_Spécialité]], tbl_produits[Nom normalisé], 0))</f>
        <v>Acétate de médroxyprogestérone</v>
      </c>
      <c r="J3421" s="34">
        <f>DATE(LEFT(tbl_data[[#This Row],[Date_rapport]], 4), MID(tbl_data[[#This Row],[Date_rapport]], 6, 2), RIGHT(tbl_data[[#This Row],[Date_rapport]], 2))</f>
        <v>44740</v>
      </c>
    </row>
    <row r="3422" spans="1:10" x14ac:dyDescent="0.2">
      <c r="A3422" s="28" t="s">
        <v>818</v>
      </c>
      <c r="B3422" t="s">
        <v>3</v>
      </c>
      <c r="C3422" s="28" t="s">
        <v>710</v>
      </c>
      <c r="D3422" t="s">
        <v>713</v>
      </c>
      <c r="E3422" t="s">
        <v>2</v>
      </c>
      <c r="F3422" t="str">
        <f>INDEX(tbl_produits[Nom normalisé], MATCH(tbl_data[[#This Row],[Spécialité]], tbl_produits[Nom original], 0))</f>
        <v>B.A.L., solution injectable I.M.</v>
      </c>
      <c r="G3422" t="str">
        <f>INDEX(tbl_produits[Classe nom], MATCH(tbl_data[[#This Row],[NORM_Spécialité]], tbl_produits[Nom normalisé], 0))</f>
        <v>Système nerveux</v>
      </c>
      <c r="H3422">
        <f>YEAR(tbl_data[[#This Row],[Date_rapport]])</f>
        <v>2022</v>
      </c>
      <c r="I3422" t="str">
        <f>INDEX(tbl_produits[Molécule extraite], MATCH(tbl_data[[#This Row],[NORM_Spécialité]], tbl_produits[Nom normalisé], 0))</f>
        <v>Butacaïne / dimercaprol</v>
      </c>
      <c r="J3422" s="34">
        <f>DATE(LEFT(tbl_data[[#This Row],[Date_rapport]], 4), MID(tbl_data[[#This Row],[Date_rapport]], 6, 2), RIGHT(tbl_data[[#This Row],[Date_rapport]], 2))</f>
        <v>44740</v>
      </c>
    </row>
    <row r="3423" spans="1:10" x14ac:dyDescent="0.2">
      <c r="A3423" s="28" t="s">
        <v>818</v>
      </c>
      <c r="B3423" t="s">
        <v>9</v>
      </c>
      <c r="C3423" s="28" t="s">
        <v>710</v>
      </c>
      <c r="D3423" t="s">
        <v>714</v>
      </c>
      <c r="E3423" t="s">
        <v>2</v>
      </c>
      <c r="F3423" t="str">
        <f>INDEX(tbl_produits[Nom normalisé], MATCH(tbl_data[[#This Row],[Spécialité]], tbl_produits[Nom original], 0))</f>
        <v>TOCTINO 30 mg, capsule molle</v>
      </c>
      <c r="G3423" t="str">
        <f>INDEX(tbl_produits[Classe nom], MATCH(tbl_data[[#This Row],[NORM_Spécialité]], tbl_produits[Nom normalisé], 0))</f>
        <v>Antinéoplasiques et immunomodulateurs</v>
      </c>
      <c r="H3423">
        <f>YEAR(tbl_data[[#This Row],[Date_rapport]])</f>
        <v>2022</v>
      </c>
      <c r="I3423" t="str">
        <f>INDEX(tbl_produits[Molécule extraite], MATCH(tbl_data[[#This Row],[NORM_Spécialité]], tbl_produits[Nom normalisé], 0))</f>
        <v>Alitrétinoïne</v>
      </c>
      <c r="J3423" s="34">
        <f>DATE(LEFT(tbl_data[[#This Row],[Date_rapport]], 4), MID(tbl_data[[#This Row],[Date_rapport]], 6, 2), RIGHT(tbl_data[[#This Row],[Date_rapport]], 2))</f>
        <v>44740</v>
      </c>
    </row>
    <row r="3424" spans="1:10" x14ac:dyDescent="0.2">
      <c r="A3424" s="28" t="s">
        <v>818</v>
      </c>
      <c r="B3424" t="s">
        <v>6</v>
      </c>
      <c r="C3424" s="28" t="s">
        <v>715</v>
      </c>
      <c r="D3424" t="s">
        <v>716</v>
      </c>
      <c r="E3424" t="s">
        <v>725</v>
      </c>
      <c r="F3424" t="str">
        <f>INDEX(tbl_produits[Nom normalisé], MATCH(tbl_data[[#This Row],[Spécialité]], tbl_produits[Nom original], 0))</f>
        <v>CORDARONE 150 mg/3 ml, solution injectable en ampoule</v>
      </c>
      <c r="G3424" t="str">
        <f>INDEX(tbl_produits[Classe nom], MATCH(tbl_data[[#This Row],[NORM_Spécialité]], tbl_produits[Nom normalisé], 0))</f>
        <v>Système cardiovasculaire</v>
      </c>
      <c r="H3424">
        <f>YEAR(tbl_data[[#This Row],[Date_rapport]])</f>
        <v>2022</v>
      </c>
      <c r="I3424" t="str">
        <f>INDEX(tbl_produits[Molécule extraite], MATCH(tbl_data[[#This Row],[NORM_Spécialité]], tbl_produits[Nom normalisé], 0))</f>
        <v>Amiodarone</v>
      </c>
      <c r="J3424" s="34">
        <f>DATE(LEFT(tbl_data[[#This Row],[Date_rapport]], 4), MID(tbl_data[[#This Row],[Date_rapport]], 6, 2), RIGHT(tbl_data[[#This Row],[Date_rapport]], 2))</f>
        <v>44740</v>
      </c>
    </row>
    <row r="3425" spans="1:10" x14ac:dyDescent="0.2">
      <c r="A3425" s="28" t="s">
        <v>818</v>
      </c>
      <c r="B3425" t="s">
        <v>9</v>
      </c>
      <c r="C3425" s="28" t="s">
        <v>717</v>
      </c>
      <c r="D3425" t="s">
        <v>718</v>
      </c>
      <c r="E3425" t="s">
        <v>2</v>
      </c>
      <c r="F3425" t="str">
        <f>INDEX(tbl_produits[Nom normalisé], MATCH(tbl_data[[#This Row],[Spécialité]], tbl_produits[Nom original], 0))</f>
        <v>OCTRÉOTIDE Hospira 100 microgrammes/1 ml - 500 microgrammes/1 ml, solution injectable</v>
      </c>
      <c r="G3425" t="str">
        <f>INDEX(tbl_produits[Classe nom], MATCH(tbl_data[[#This Row],[NORM_Spécialité]], tbl_produits[Nom normalisé], 0))</f>
        <v>Hormones systémiques sauf hormones sexuelles et insulines</v>
      </c>
      <c r="H3425">
        <f>YEAR(tbl_data[[#This Row],[Date_rapport]])</f>
        <v>2022</v>
      </c>
      <c r="I3425" t="str">
        <f>INDEX(tbl_produits[Molécule extraite], MATCH(tbl_data[[#This Row],[NORM_Spécialité]], tbl_produits[Nom normalisé], 0))</f>
        <v>Octréotide</v>
      </c>
      <c r="J3425" s="34">
        <f>DATE(LEFT(tbl_data[[#This Row],[Date_rapport]], 4), MID(tbl_data[[#This Row],[Date_rapport]], 6, 2), RIGHT(tbl_data[[#This Row],[Date_rapport]], 2))</f>
        <v>44740</v>
      </c>
    </row>
    <row r="3426" spans="1:10" x14ac:dyDescent="0.2">
      <c r="A3426" s="28" t="s">
        <v>818</v>
      </c>
      <c r="B3426" t="s">
        <v>3</v>
      </c>
      <c r="C3426" s="28" t="s">
        <v>717</v>
      </c>
      <c r="D3426" t="s">
        <v>622</v>
      </c>
      <c r="E3426" t="s">
        <v>2</v>
      </c>
      <c r="F3426" t="str">
        <f>INDEX(tbl_produits[Nom normalisé], MATCH(tbl_data[[#This Row],[Spécialité]], tbl_produits[Nom original], 0))</f>
        <v>EXFORGE HCT, 10 mg, 160 mg, 12,5 mg, comprimé pelliculé</v>
      </c>
      <c r="G3426" t="str">
        <f>INDEX(tbl_produits[Classe nom], MATCH(tbl_data[[#This Row],[NORM_Spécialité]], tbl_produits[Nom normalisé], 0))</f>
        <v>Système cardiovasculaire</v>
      </c>
      <c r="H3426">
        <f>YEAR(tbl_data[[#This Row],[Date_rapport]])</f>
        <v>2022</v>
      </c>
      <c r="I3426" t="str">
        <f>INDEX(tbl_produits[Molécule extraite], MATCH(tbl_data[[#This Row],[NORM_Spécialité]], tbl_produits[Nom normalisé], 0))</f>
        <v>Bésilate d’amlodipine / Hydrochlorothiazide / Valsartan</v>
      </c>
      <c r="J3426" s="34">
        <f>DATE(LEFT(tbl_data[[#This Row],[Date_rapport]], 4), MID(tbl_data[[#This Row],[Date_rapport]], 6, 2), RIGHT(tbl_data[[#This Row],[Date_rapport]], 2))</f>
        <v>44740</v>
      </c>
    </row>
    <row r="3427" spans="1:10" x14ac:dyDescent="0.2">
      <c r="A3427" s="28" t="s">
        <v>818</v>
      </c>
      <c r="B3427" t="s">
        <v>3</v>
      </c>
      <c r="C3427" s="28" t="s">
        <v>717</v>
      </c>
      <c r="D3427" t="s">
        <v>719</v>
      </c>
      <c r="E3427" t="s">
        <v>2</v>
      </c>
      <c r="F3427" t="str">
        <f>INDEX(tbl_produits[Nom normalisé], MATCH(tbl_data[[#This Row],[Spécialité]], tbl_produits[Nom original], 0))</f>
        <v>DALACINE 75 mg, gélule</v>
      </c>
      <c r="G3427" t="str">
        <f>INDEX(tbl_produits[Classe nom], MATCH(tbl_data[[#This Row],[NORM_Spécialité]], tbl_produits[Nom normalisé], 0))</f>
        <v>Anti-infectieux à usage systémique</v>
      </c>
      <c r="H3427">
        <f>YEAR(tbl_data[[#This Row],[Date_rapport]])</f>
        <v>2022</v>
      </c>
      <c r="I3427" t="str">
        <f>INDEX(tbl_produits[Molécule extraite], MATCH(tbl_data[[#This Row],[NORM_Spécialité]], tbl_produits[Nom normalisé], 0))</f>
        <v>Clindamycine (chlorhydrate de) hydraté</v>
      </c>
      <c r="J3427" s="34">
        <f>DATE(LEFT(tbl_data[[#This Row],[Date_rapport]], 4), MID(tbl_data[[#This Row],[Date_rapport]], 6, 2), RIGHT(tbl_data[[#This Row],[Date_rapport]], 2))</f>
        <v>44740</v>
      </c>
    </row>
    <row r="3428" spans="1:10" x14ac:dyDescent="0.2">
      <c r="A3428" s="28" t="s">
        <v>818</v>
      </c>
      <c r="B3428" t="s">
        <v>3</v>
      </c>
      <c r="C3428" s="28" t="s">
        <v>720</v>
      </c>
      <c r="D3428" t="s">
        <v>721</v>
      </c>
      <c r="E3428" t="s">
        <v>2</v>
      </c>
      <c r="F3428" t="str">
        <f>INDEX(tbl_produits[Nom normalisé], MATCH(tbl_data[[#This Row],[Spécialité]], tbl_produits[Nom original], 0))</f>
        <v>MIVACRON 10 mg/5 ml et 20 mg/10 ml, solution injectable (IV)</v>
      </c>
      <c r="G3428" t="str">
        <f>INDEX(tbl_produits[Classe nom], MATCH(tbl_data[[#This Row],[NORM_Spécialité]], tbl_produits[Nom normalisé], 0))</f>
        <v xml:space="preserve">Système musculo-squelettique </v>
      </c>
      <c r="H3428">
        <f>YEAR(tbl_data[[#This Row],[Date_rapport]])</f>
        <v>2022</v>
      </c>
      <c r="I3428" t="str">
        <f>INDEX(tbl_produits[Molécule extraite], MATCH(tbl_data[[#This Row],[NORM_Spécialité]], tbl_produits[Nom normalisé], 0))</f>
        <v>Chlorure de mivacurium</v>
      </c>
      <c r="J3428" s="34">
        <f>DATE(LEFT(tbl_data[[#This Row],[Date_rapport]], 4), MID(tbl_data[[#This Row],[Date_rapport]], 6, 2), RIGHT(tbl_data[[#This Row],[Date_rapport]], 2))</f>
        <v>44740</v>
      </c>
    </row>
    <row r="3429" spans="1:10" x14ac:dyDescent="0.2">
      <c r="A3429" s="28" t="s">
        <v>818</v>
      </c>
      <c r="B3429" t="s">
        <v>9</v>
      </c>
      <c r="C3429" s="28" t="s">
        <v>720</v>
      </c>
      <c r="D3429" t="s">
        <v>722</v>
      </c>
      <c r="E3429" t="s">
        <v>2</v>
      </c>
      <c r="F3429" t="str">
        <f>INDEX(tbl_produits[Nom normalisé], MATCH(tbl_data[[#This Row],[Spécialité]], tbl_produits[Nom original], 0))</f>
        <v>TOCTINO 10 mg, capsule molle</v>
      </c>
      <c r="G3429" t="str">
        <f>INDEX(tbl_produits[Classe nom], MATCH(tbl_data[[#This Row],[NORM_Spécialité]], tbl_produits[Nom normalisé], 0))</f>
        <v>Antinéoplasiques et immunomodulateurs</v>
      </c>
      <c r="H3429">
        <f>YEAR(tbl_data[[#This Row],[Date_rapport]])</f>
        <v>2022</v>
      </c>
      <c r="I3429" t="str">
        <f>INDEX(tbl_produits[Molécule extraite], MATCH(tbl_data[[#This Row],[NORM_Spécialité]], tbl_produits[Nom normalisé], 0))</f>
        <v>Alitrétinoïne</v>
      </c>
      <c r="J3429" s="34">
        <f>DATE(LEFT(tbl_data[[#This Row],[Date_rapport]], 4), MID(tbl_data[[#This Row],[Date_rapport]], 6, 2), RIGHT(tbl_data[[#This Row],[Date_rapport]], 2))</f>
        <v>44740</v>
      </c>
    </row>
    <row r="3430" spans="1:10" x14ac:dyDescent="0.2">
      <c r="A3430" s="28" t="s">
        <v>818</v>
      </c>
      <c r="B3430" t="s">
        <v>9</v>
      </c>
      <c r="C3430" s="28" t="s">
        <v>720</v>
      </c>
      <c r="D3430" t="s">
        <v>723</v>
      </c>
      <c r="E3430" t="s">
        <v>2</v>
      </c>
      <c r="F3430" t="str">
        <f>INDEX(tbl_produits[Nom normalisé], MATCH(tbl_data[[#This Row],[Spécialité]], tbl_produits[Nom original], 0))</f>
        <v>GARDENAL 40 mg/2 ml, poudre et solvant pour solution injectable</v>
      </c>
      <c r="G3430" t="str">
        <f>INDEX(tbl_produits[Classe nom], MATCH(tbl_data[[#This Row],[NORM_Spécialité]], tbl_produits[Nom normalisé], 0))</f>
        <v>Système nerveux</v>
      </c>
      <c r="H3430">
        <f>YEAR(tbl_data[[#This Row],[Date_rapport]])</f>
        <v>2022</v>
      </c>
      <c r="I3430" t="str">
        <f>INDEX(tbl_produits[Molécule extraite], MATCH(tbl_data[[#This Row],[NORM_Spécialité]], tbl_produits[Nom normalisé], 0))</f>
        <v>Phénobarbital sodique</v>
      </c>
      <c r="J3430" s="34">
        <f>DATE(LEFT(tbl_data[[#This Row],[Date_rapport]], 4), MID(tbl_data[[#This Row],[Date_rapport]], 6, 2), RIGHT(tbl_data[[#This Row],[Date_rapport]], 2))</f>
        <v>44740</v>
      </c>
    </row>
    <row r="3431" spans="1:10" x14ac:dyDescent="0.2">
      <c r="A3431" s="28" t="s">
        <v>818</v>
      </c>
      <c r="B3431" t="s">
        <v>11</v>
      </c>
      <c r="C3431" s="28" t="s">
        <v>720</v>
      </c>
      <c r="D3431" t="s">
        <v>724</v>
      </c>
      <c r="E3431" t="s">
        <v>2</v>
      </c>
      <c r="F3431" t="str">
        <f>INDEX(tbl_produits[Nom normalisé], MATCH(tbl_data[[#This Row],[Spécialité]], tbl_produits[Nom original], 0))</f>
        <v>IMOGAM Rage 150 UI/mL, solution injectable</v>
      </c>
      <c r="G3431" t="str">
        <f>INDEX(tbl_produits[Classe nom], MATCH(tbl_data[[#This Row],[NORM_Spécialité]], tbl_produits[Nom normalisé], 0))</f>
        <v>Anti-infectieux à usage systémique</v>
      </c>
      <c r="H3431">
        <f>YEAR(tbl_data[[#This Row],[Date_rapport]])</f>
        <v>2022</v>
      </c>
      <c r="I3431" t="str">
        <f>INDEX(tbl_produits[Molécule extraite], MATCH(tbl_data[[#This Row],[NORM_Spécialité]], tbl_produits[Nom normalisé], 0))</f>
        <v>Immunoglobuline humaine rabique</v>
      </c>
      <c r="J3431" s="34">
        <f>DATE(LEFT(tbl_data[[#This Row],[Date_rapport]], 4), MID(tbl_data[[#This Row],[Date_rapport]], 6, 2), RIGHT(tbl_data[[#This Row],[Date_rapport]], 2))</f>
        <v>44740</v>
      </c>
    </row>
    <row r="3432" spans="1:10" x14ac:dyDescent="0.2">
      <c r="A3432" s="28" t="s">
        <v>818</v>
      </c>
      <c r="B3432" t="s">
        <v>3</v>
      </c>
      <c r="C3432" s="28" t="s">
        <v>725</v>
      </c>
      <c r="D3432" t="s">
        <v>726</v>
      </c>
      <c r="E3432" t="s">
        <v>2</v>
      </c>
      <c r="F3432" t="str">
        <f>INDEX(tbl_produits[Nom normalisé], MATCH(tbl_data[[#This Row],[Spécialité]], tbl_produits[Nom original], 0))</f>
        <v>ACTILYSE 2 mg, poudre pour solution injectable et perfusion</v>
      </c>
      <c r="G3432" t="str">
        <f>INDEX(tbl_produits[Classe nom], MATCH(tbl_data[[#This Row],[NORM_Spécialité]], tbl_produits[Nom normalisé], 0))</f>
        <v>Sang et organes hématopoïétiques</v>
      </c>
      <c r="H3432">
        <f>YEAR(tbl_data[[#This Row],[Date_rapport]])</f>
        <v>2022</v>
      </c>
      <c r="I3432" t="str">
        <f>INDEX(tbl_produits[Molécule extraite], MATCH(tbl_data[[#This Row],[NORM_Spécialité]], tbl_produits[Nom normalisé], 0))</f>
        <v>Altéplase</v>
      </c>
      <c r="J3432" s="34">
        <f>DATE(LEFT(tbl_data[[#This Row],[Date_rapport]], 4), MID(tbl_data[[#This Row],[Date_rapport]], 6, 2), RIGHT(tbl_data[[#This Row],[Date_rapport]], 2))</f>
        <v>44740</v>
      </c>
    </row>
    <row r="3433" spans="1:10" x14ac:dyDescent="0.2">
      <c r="A3433" s="28" t="s">
        <v>818</v>
      </c>
      <c r="B3433" t="s">
        <v>9</v>
      </c>
      <c r="C3433" s="28" t="s">
        <v>725</v>
      </c>
      <c r="D3433" t="s">
        <v>727</v>
      </c>
      <c r="E3433" t="s">
        <v>2</v>
      </c>
      <c r="F3433" t="str">
        <f>INDEX(tbl_produits[Nom normalisé], MATCH(tbl_data[[#This Row],[Spécialité]], tbl_produits[Nom original], 0))</f>
        <v>BEVITINE 100 mg/2 ml, solution injectable en ampoule</v>
      </c>
      <c r="G3433" t="str">
        <f>INDEX(tbl_produits[Classe nom], MATCH(tbl_data[[#This Row],[NORM_Spécialité]], tbl_produits[Nom normalisé], 0))</f>
        <v>Voies digestives et métabolisme</v>
      </c>
      <c r="H3433">
        <f>YEAR(tbl_data[[#This Row],[Date_rapport]])</f>
        <v>2022</v>
      </c>
      <c r="I3433" t="str">
        <f>INDEX(tbl_produits[Molécule extraite], MATCH(tbl_data[[#This Row],[NORM_Spécialité]], tbl_produits[Nom normalisé], 0))</f>
        <v>Chlorhydrate de thiamine</v>
      </c>
      <c r="J3433" s="34">
        <f>DATE(LEFT(tbl_data[[#This Row],[Date_rapport]], 4), MID(tbl_data[[#This Row],[Date_rapport]], 6, 2), RIGHT(tbl_data[[#This Row],[Date_rapport]], 2))</f>
        <v>44740</v>
      </c>
    </row>
    <row r="3434" spans="1:10" x14ac:dyDescent="0.2">
      <c r="A3434" s="28" t="s">
        <v>818</v>
      </c>
      <c r="B3434" t="s">
        <v>3</v>
      </c>
      <c r="C3434" s="28" t="s">
        <v>725</v>
      </c>
      <c r="D3434" t="s">
        <v>728</v>
      </c>
      <c r="E3434" t="s">
        <v>2</v>
      </c>
      <c r="F3434" t="str">
        <f>INDEX(tbl_produits[Nom normalisé], MATCH(tbl_data[[#This Row],[Spécialité]], tbl_produits[Nom original], 0))</f>
        <v>XYLOCAINE 5 mg/ml sans conservateur, solution injectable</v>
      </c>
      <c r="G3434" t="str">
        <f>INDEX(tbl_produits[Classe nom], MATCH(tbl_data[[#This Row],[NORM_Spécialité]], tbl_produits[Nom normalisé], 0))</f>
        <v>Système nerveux</v>
      </c>
      <c r="H3434">
        <f>YEAR(tbl_data[[#This Row],[Date_rapport]])</f>
        <v>2022</v>
      </c>
      <c r="I3434" t="str">
        <f>INDEX(tbl_produits[Molécule extraite], MATCH(tbl_data[[#This Row],[NORM_Spécialité]], tbl_produits[Nom normalisé], 0))</f>
        <v>Chlorhydrate de lidocaïne</v>
      </c>
      <c r="J3434" s="34">
        <f>DATE(LEFT(tbl_data[[#This Row],[Date_rapport]], 4), MID(tbl_data[[#This Row],[Date_rapport]], 6, 2), RIGHT(tbl_data[[#This Row],[Date_rapport]], 2))</f>
        <v>44740</v>
      </c>
    </row>
    <row r="3435" spans="1:10" x14ac:dyDescent="0.2">
      <c r="A3435" s="28" t="s">
        <v>818</v>
      </c>
      <c r="B3435" t="s">
        <v>3</v>
      </c>
      <c r="C3435" s="28" t="s">
        <v>725</v>
      </c>
      <c r="D3435" t="s">
        <v>729</v>
      </c>
      <c r="E3435" t="s">
        <v>2</v>
      </c>
      <c r="F3435" t="str">
        <f>INDEX(tbl_produits[Nom normalisé], MATCH(tbl_data[[#This Row],[Spécialité]], tbl_produits[Nom original], 0))</f>
        <v>KETAMINE Panpharma 250 mg/5 ml, solution injectable (I.V.-I.M.)</v>
      </c>
      <c r="G3435" t="str">
        <f>INDEX(tbl_produits[Classe nom], MATCH(tbl_data[[#This Row],[NORM_Spécialité]], tbl_produits[Nom normalisé], 0))</f>
        <v>Système nerveux</v>
      </c>
      <c r="H3435">
        <f>YEAR(tbl_data[[#This Row],[Date_rapport]])</f>
        <v>2022</v>
      </c>
      <c r="I3435" t="str">
        <f>INDEX(tbl_produits[Molécule extraite], MATCH(tbl_data[[#This Row],[NORM_Spécialité]], tbl_produits[Nom normalisé], 0))</f>
        <v>Kétamine (chlorhydrate de)</v>
      </c>
      <c r="J3435" s="34">
        <f>DATE(LEFT(tbl_data[[#This Row],[Date_rapport]], 4), MID(tbl_data[[#This Row],[Date_rapport]], 6, 2), RIGHT(tbl_data[[#This Row],[Date_rapport]], 2))</f>
        <v>44740</v>
      </c>
    </row>
    <row r="3436" spans="1:10" x14ac:dyDescent="0.2">
      <c r="A3436" s="28" t="s">
        <v>818</v>
      </c>
      <c r="B3436" t="s">
        <v>6</v>
      </c>
      <c r="C3436" s="28" t="s">
        <v>730</v>
      </c>
      <c r="D3436" t="s">
        <v>635</v>
      </c>
      <c r="E3436" t="s">
        <v>1638</v>
      </c>
      <c r="F3436" t="str">
        <f>INDEX(tbl_produits[Nom normalisé], MATCH(tbl_data[[#This Row],[Spécialité]], tbl_produits[Nom original], 0))</f>
        <v>TENORMINE 5 mg/10 ml, solution injectable IV en ampoule</v>
      </c>
      <c r="G3436" t="str">
        <f>INDEX(tbl_produits[Classe nom], MATCH(tbl_data[[#This Row],[NORM_Spécialité]], tbl_produits[Nom normalisé], 0))</f>
        <v>Système cardiovasculaire</v>
      </c>
      <c r="H3436">
        <f>YEAR(tbl_data[[#This Row],[Date_rapport]])</f>
        <v>2022</v>
      </c>
      <c r="I3436" t="str">
        <f>INDEX(tbl_produits[Molécule extraite], MATCH(tbl_data[[#This Row],[NORM_Spécialité]], tbl_produits[Nom normalisé], 0))</f>
        <v>Aténolol</v>
      </c>
      <c r="J3436" s="34">
        <f>DATE(LEFT(tbl_data[[#This Row],[Date_rapport]], 4), MID(tbl_data[[#This Row],[Date_rapport]], 6, 2), RIGHT(tbl_data[[#This Row],[Date_rapport]], 2))</f>
        <v>44740</v>
      </c>
    </row>
    <row r="3437" spans="1:10" x14ac:dyDescent="0.2">
      <c r="A3437" s="28" t="s">
        <v>818</v>
      </c>
      <c r="B3437" t="s">
        <v>9</v>
      </c>
      <c r="C3437" s="28" t="s">
        <v>730</v>
      </c>
      <c r="D3437" t="s">
        <v>731</v>
      </c>
      <c r="E3437" t="s">
        <v>2</v>
      </c>
      <c r="F3437" t="str">
        <f>INDEX(tbl_produits[Nom normalisé], MATCH(tbl_data[[#This Row],[Spécialité]], tbl_produits[Nom original], 0))</f>
        <v>ATRACURIUM Hospira 10 mg/ml, solution injectable</v>
      </c>
      <c r="G3437" t="str">
        <f>INDEX(tbl_produits[Classe nom], MATCH(tbl_data[[#This Row],[NORM_Spécialité]], tbl_produits[Nom normalisé], 0))</f>
        <v xml:space="preserve">Système musculo-squelettique </v>
      </c>
      <c r="H3437">
        <f>YEAR(tbl_data[[#This Row],[Date_rapport]])</f>
        <v>2022</v>
      </c>
      <c r="I3437" t="str">
        <f>INDEX(tbl_produits[Molécule extraite], MATCH(tbl_data[[#This Row],[NORM_Spécialité]], tbl_produits[Nom normalisé], 0))</f>
        <v>Atracurium</v>
      </c>
      <c r="J3437" s="34">
        <f>DATE(LEFT(tbl_data[[#This Row],[Date_rapport]], 4), MID(tbl_data[[#This Row],[Date_rapport]], 6, 2), RIGHT(tbl_data[[#This Row],[Date_rapport]], 2))</f>
        <v>44740</v>
      </c>
    </row>
    <row r="3438" spans="1:10" x14ac:dyDescent="0.2">
      <c r="A3438" s="28" t="s">
        <v>818</v>
      </c>
      <c r="B3438" t="s">
        <v>3</v>
      </c>
      <c r="C3438" s="28" t="s">
        <v>732</v>
      </c>
      <c r="D3438" t="s">
        <v>733</v>
      </c>
      <c r="E3438" t="s">
        <v>2</v>
      </c>
      <c r="F3438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3438" t="str">
        <f>INDEX(tbl_produits[Classe nom], MATCH(tbl_data[[#This Row],[NORM_Spécialité]], tbl_produits[Nom normalisé], 0))</f>
        <v>Anti-infectieux à usage systémique</v>
      </c>
      <c r="H3438">
        <f>YEAR(tbl_data[[#This Row],[Date_rapport]])</f>
        <v>2022</v>
      </c>
      <c r="I3438" t="str">
        <f>INDEX(tbl_produits[Molécule extraite], MATCH(tbl_data[[#This Row],[NORM_Spécialité]], tbl_produits[Nom normalisé], 0))</f>
        <v>Amoxicilline / acide clavulanique</v>
      </c>
      <c r="J3438" s="34">
        <f>DATE(LEFT(tbl_data[[#This Row],[Date_rapport]], 4), MID(tbl_data[[#This Row],[Date_rapport]], 6, 2), RIGHT(tbl_data[[#This Row],[Date_rapport]], 2))</f>
        <v>44740</v>
      </c>
    </row>
    <row r="3439" spans="1:10" x14ac:dyDescent="0.2">
      <c r="A3439" s="28" t="s">
        <v>818</v>
      </c>
      <c r="B3439" t="s">
        <v>9</v>
      </c>
      <c r="C3439" s="28" t="s">
        <v>732</v>
      </c>
      <c r="D3439" t="s">
        <v>734</v>
      </c>
      <c r="E3439" t="s">
        <v>2</v>
      </c>
      <c r="F3439" t="str">
        <f>INDEX(tbl_produits[Nom normalisé], MATCH(tbl_data[[#This Row],[Spécialité]], tbl_produits[Nom original], 0))</f>
        <v>AMOXICILLINE/ACIDE clavulanique Sandoz 1 g/200 mg, poudre pour solution injectable/pour perfusion (I.V.)</v>
      </c>
      <c r="G3439" t="str">
        <f>INDEX(tbl_produits[Classe nom], MATCH(tbl_data[[#This Row],[NORM_Spécialité]], tbl_produits[Nom normalisé], 0))</f>
        <v>Anti-infectieux à usage systémique</v>
      </c>
      <c r="H3439">
        <f>YEAR(tbl_data[[#This Row],[Date_rapport]])</f>
        <v>2022</v>
      </c>
      <c r="I3439" t="str">
        <f>INDEX(tbl_produits[Molécule extraite], MATCH(tbl_data[[#This Row],[NORM_Spécialité]], tbl_produits[Nom normalisé], 0))</f>
        <v>Amoxicilline / acide clavulanique</v>
      </c>
      <c r="J3439" s="34">
        <f>DATE(LEFT(tbl_data[[#This Row],[Date_rapport]], 4), MID(tbl_data[[#This Row],[Date_rapport]], 6, 2), RIGHT(tbl_data[[#This Row],[Date_rapport]], 2))</f>
        <v>44740</v>
      </c>
    </row>
    <row r="3440" spans="1:10" x14ac:dyDescent="0.2">
      <c r="A3440" s="28" t="s">
        <v>818</v>
      </c>
      <c r="B3440" t="s">
        <v>6</v>
      </c>
      <c r="C3440" s="28" t="s">
        <v>735</v>
      </c>
      <c r="D3440" t="s">
        <v>736</v>
      </c>
      <c r="E3440" t="s">
        <v>621</v>
      </c>
      <c r="F3440" t="str">
        <f>INDEX(tbl_produits[Nom normalisé], MATCH(tbl_data[[#This Row],[Spécialité]], tbl_produits[Nom original], 0))</f>
        <v>AMOXICILLINE Panpharma 1 g, poudre pour solution injectable - Amoxicilline Panpharma 2 g, poudre pour solution injectable</v>
      </c>
      <c r="G3440" t="str">
        <f>INDEX(tbl_produits[Classe nom], MATCH(tbl_data[[#This Row],[NORM_Spécialité]], tbl_produits[Nom normalisé], 0))</f>
        <v>Anti-infectieux à usage systémique</v>
      </c>
      <c r="H3440">
        <f>YEAR(tbl_data[[#This Row],[Date_rapport]])</f>
        <v>2022</v>
      </c>
      <c r="I3440" t="str">
        <f>INDEX(tbl_produits[Molécule extraite], MATCH(tbl_data[[#This Row],[NORM_Spécialité]], tbl_produits[Nom normalisé], 0))</f>
        <v>Amoxicilline</v>
      </c>
      <c r="J3440" s="34">
        <f>DATE(LEFT(tbl_data[[#This Row],[Date_rapport]], 4), MID(tbl_data[[#This Row],[Date_rapport]], 6, 2), RIGHT(tbl_data[[#This Row],[Date_rapport]], 2))</f>
        <v>44740</v>
      </c>
    </row>
    <row r="3441" spans="1:10" x14ac:dyDescent="0.2">
      <c r="A3441" s="28" t="s">
        <v>818</v>
      </c>
      <c r="B3441" t="s">
        <v>9</v>
      </c>
      <c r="C3441" s="28" t="s">
        <v>735</v>
      </c>
      <c r="D3441" t="s">
        <v>737</v>
      </c>
      <c r="E3441" t="s">
        <v>2</v>
      </c>
      <c r="F3441" t="str">
        <f>INDEX(tbl_produits[Nom normalisé], MATCH(tbl_data[[#This Row],[Spécialité]], tbl_produits[Nom original], 0))</f>
        <v>ROPIVACAINE 7,5 mg/ml, solution injectable en ampoul</v>
      </c>
      <c r="G3441" t="str">
        <f>INDEX(tbl_produits[Classe nom], MATCH(tbl_data[[#This Row],[NORM_Spécialité]], tbl_produits[Nom normalisé], 0))</f>
        <v>Système nerveux</v>
      </c>
      <c r="H3441">
        <f>YEAR(tbl_data[[#This Row],[Date_rapport]])</f>
        <v>2022</v>
      </c>
      <c r="I3441" t="str">
        <f>INDEX(tbl_produits[Molécule extraite], MATCH(tbl_data[[#This Row],[NORM_Spécialité]], tbl_produits[Nom normalisé], 0))</f>
        <v>Ropivacaïne (chlorhydrate de)</v>
      </c>
      <c r="J3441" s="34">
        <f>DATE(LEFT(tbl_data[[#This Row],[Date_rapport]], 4), MID(tbl_data[[#This Row],[Date_rapport]], 6, 2), RIGHT(tbl_data[[#This Row],[Date_rapport]], 2))</f>
        <v>44740</v>
      </c>
    </row>
    <row r="3442" spans="1:10" x14ac:dyDescent="0.2">
      <c r="A3442" s="28" t="s">
        <v>818</v>
      </c>
      <c r="B3442" t="s">
        <v>9</v>
      </c>
      <c r="C3442" s="28" t="s">
        <v>735</v>
      </c>
      <c r="D3442" t="s">
        <v>625</v>
      </c>
      <c r="E3442" t="s">
        <v>2</v>
      </c>
      <c r="F3442" t="str">
        <f>INDEX(tbl_produits[Nom normalisé], MATCH(tbl_data[[#This Row],[Spécialité]], tbl_produits[Nom original], 0))</f>
        <v xml:space="preserve">ROPIVACAINE 2 mg/ml, solution pour perfusion en poche et en ampoules </v>
      </c>
      <c r="G3442" t="str">
        <f>INDEX(tbl_produits[Classe nom], MATCH(tbl_data[[#This Row],[NORM_Spécialité]], tbl_produits[Nom normalisé], 0))</f>
        <v>Système nerveux</v>
      </c>
      <c r="H3442">
        <f>YEAR(tbl_data[[#This Row],[Date_rapport]])</f>
        <v>2022</v>
      </c>
      <c r="I3442" t="str">
        <f>INDEX(tbl_produits[Molécule extraite], MATCH(tbl_data[[#This Row],[NORM_Spécialité]], tbl_produits[Nom normalisé], 0))</f>
        <v>Ropivacaïne (chlorhydrate de)</v>
      </c>
      <c r="J3442" s="34">
        <f>DATE(LEFT(tbl_data[[#This Row],[Date_rapport]], 4), MID(tbl_data[[#This Row],[Date_rapport]], 6, 2), RIGHT(tbl_data[[#This Row],[Date_rapport]], 2))</f>
        <v>44740</v>
      </c>
    </row>
    <row r="3443" spans="1:10" x14ac:dyDescent="0.2">
      <c r="A3443" s="28" t="s">
        <v>818</v>
      </c>
      <c r="B3443" t="s">
        <v>3</v>
      </c>
      <c r="C3443" s="28" t="s">
        <v>738</v>
      </c>
      <c r="D3443" t="s">
        <v>739</v>
      </c>
      <c r="E3443" t="s">
        <v>2</v>
      </c>
      <c r="F3443" t="str">
        <f>INDEX(tbl_produits[Nom normalisé], MATCH(tbl_data[[#This Row],[Spécialité]], tbl_produits[Nom original], 0))</f>
        <v>ANCOTIL 1 pour cent, solution pour perfusion</v>
      </c>
      <c r="G3443" t="str">
        <f>INDEX(tbl_produits[Classe nom], MATCH(tbl_data[[#This Row],[NORM_Spécialité]], tbl_produits[Nom normalisé], 0))</f>
        <v>Anti-infectieux à usage systémique</v>
      </c>
      <c r="H3443">
        <f>YEAR(tbl_data[[#This Row],[Date_rapport]])</f>
        <v>2022</v>
      </c>
      <c r="I3443" t="str">
        <f>INDEX(tbl_produits[Molécule extraite], MATCH(tbl_data[[#This Row],[NORM_Spécialité]], tbl_produits[Nom normalisé], 0))</f>
        <v>Flucytosine</v>
      </c>
      <c r="J3443" s="34">
        <f>DATE(LEFT(tbl_data[[#This Row],[Date_rapport]], 4), MID(tbl_data[[#This Row],[Date_rapport]], 6, 2), RIGHT(tbl_data[[#This Row],[Date_rapport]], 2))</f>
        <v>44740</v>
      </c>
    </row>
    <row r="3444" spans="1:10" x14ac:dyDescent="0.2">
      <c r="A3444" s="28" t="s">
        <v>818</v>
      </c>
      <c r="B3444" t="s">
        <v>9</v>
      </c>
      <c r="C3444" s="28" t="s">
        <v>740</v>
      </c>
      <c r="D3444" t="s">
        <v>741</v>
      </c>
      <c r="E3444" t="s">
        <v>2</v>
      </c>
      <c r="F3444" t="str">
        <f>INDEX(tbl_produits[Nom normalisé], MATCH(tbl_data[[#This Row],[Spécialité]], tbl_produits[Nom original], 0))</f>
        <v>UVADEX 20 microgrammes/ml, solution pour la modification de la fraction sanguine</v>
      </c>
      <c r="G3444" t="str">
        <f>INDEX(tbl_produits[Classe nom], MATCH(tbl_data[[#This Row],[NORM_Spécialité]], tbl_produits[Nom normalisé], 0))</f>
        <v>Antinéoplasiques et immunomodulateurs</v>
      </c>
      <c r="H3444">
        <f>YEAR(tbl_data[[#This Row],[Date_rapport]])</f>
        <v>2022</v>
      </c>
      <c r="I3444" t="str">
        <f>INDEX(tbl_produits[Molécule extraite], MATCH(tbl_data[[#This Row],[NORM_Spécialité]], tbl_produits[Nom normalisé], 0))</f>
        <v>Méthoxsalène</v>
      </c>
      <c r="J3444" s="34">
        <f>DATE(LEFT(tbl_data[[#This Row],[Date_rapport]], 4), MID(tbl_data[[#This Row],[Date_rapport]], 6, 2), RIGHT(tbl_data[[#This Row],[Date_rapport]], 2))</f>
        <v>44740</v>
      </c>
    </row>
    <row r="3445" spans="1:10" x14ac:dyDescent="0.2">
      <c r="A3445" s="28" t="s">
        <v>818</v>
      </c>
      <c r="B3445" t="s">
        <v>3</v>
      </c>
      <c r="C3445" s="28" t="s">
        <v>740</v>
      </c>
      <c r="D3445" t="s">
        <v>650</v>
      </c>
      <c r="E3445" t="s">
        <v>2</v>
      </c>
      <c r="F3445" t="str">
        <f>INDEX(tbl_produits[Nom normalisé], MATCH(tbl_data[[#This Row],[Spécialité]], tbl_produits[Nom original], 0))</f>
        <v>XYLOCAINE 10 mg/ml ADRENALINE 0,005 mg/ml, solution injectable</v>
      </c>
      <c r="G3445" t="str">
        <f>INDEX(tbl_produits[Classe nom], MATCH(tbl_data[[#This Row],[NORM_Spécialité]], tbl_produits[Nom normalisé], 0))</f>
        <v>Système nerveux</v>
      </c>
      <c r="H3445">
        <f>YEAR(tbl_data[[#This Row],[Date_rapport]])</f>
        <v>2022</v>
      </c>
      <c r="I3445" t="str">
        <f>INDEX(tbl_produits[Molécule extraite], MATCH(tbl_data[[#This Row],[NORM_Spécialité]], tbl_produits[Nom normalisé], 0))</f>
        <v>Adrénaline / Lidocaïne</v>
      </c>
      <c r="J3445" s="34">
        <f>DATE(LEFT(tbl_data[[#This Row],[Date_rapport]], 4), MID(tbl_data[[#This Row],[Date_rapport]], 6, 2), RIGHT(tbl_data[[#This Row],[Date_rapport]], 2))</f>
        <v>44740</v>
      </c>
    </row>
    <row r="3446" spans="1:10" x14ac:dyDescent="0.2">
      <c r="A3446" s="28" t="s">
        <v>818</v>
      </c>
      <c r="B3446" t="s">
        <v>3</v>
      </c>
      <c r="C3446" s="28" t="s">
        <v>742</v>
      </c>
      <c r="D3446" t="s">
        <v>743</v>
      </c>
      <c r="E3446" t="s">
        <v>2</v>
      </c>
      <c r="F3446" t="str">
        <f>INDEX(tbl_produits[Nom normalisé], MATCH(tbl_data[[#This Row],[Spécialité]], tbl_produits[Nom original], 0))</f>
        <v xml:space="preserve">TOFRANIL 25 mg, comprimé enrobé </v>
      </c>
      <c r="G3446" t="str">
        <f>INDEX(tbl_produits[Classe nom], MATCH(tbl_data[[#This Row],[NORM_Spécialité]], tbl_produits[Nom normalisé], 0))</f>
        <v>Système nerveux</v>
      </c>
      <c r="H3446">
        <f>YEAR(tbl_data[[#This Row],[Date_rapport]])</f>
        <v>2022</v>
      </c>
      <c r="I3446" t="str">
        <f>INDEX(tbl_produits[Molécule extraite], MATCH(tbl_data[[#This Row],[NORM_Spécialité]], tbl_produits[Nom normalisé], 0))</f>
        <v>Imipramine</v>
      </c>
      <c r="J3446" s="34">
        <f>DATE(LEFT(tbl_data[[#This Row],[Date_rapport]], 4), MID(tbl_data[[#This Row],[Date_rapport]], 6, 2), RIGHT(tbl_data[[#This Row],[Date_rapport]], 2))</f>
        <v>44740</v>
      </c>
    </row>
    <row r="3447" spans="1:10" x14ac:dyDescent="0.2">
      <c r="A3447" s="28" t="s">
        <v>818</v>
      </c>
      <c r="B3447" t="s">
        <v>6</v>
      </c>
      <c r="C3447" s="28" t="s">
        <v>744</v>
      </c>
      <c r="D3447" t="s">
        <v>745</v>
      </c>
      <c r="E3447" t="s">
        <v>750</v>
      </c>
      <c r="F3447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3447" t="str">
        <f>INDEX(tbl_produits[Classe nom], MATCH(tbl_data[[#This Row],[NORM_Spécialité]], tbl_produits[Nom normalisé], 0))</f>
        <v>Voies digestives et métabolisme</v>
      </c>
      <c r="H3447">
        <f>YEAR(tbl_data[[#This Row],[Date_rapport]])</f>
        <v>2022</v>
      </c>
      <c r="I3447" t="str">
        <f>INDEX(tbl_produits[Molécule extraite], MATCH(tbl_data[[#This Row],[NORM_Spécialité]], tbl_produits[Nom normalisé], 0))</f>
        <v>Magnésium (Sulfate de)</v>
      </c>
      <c r="J3447" s="34">
        <f>DATE(LEFT(tbl_data[[#This Row],[Date_rapport]], 4), MID(tbl_data[[#This Row],[Date_rapport]], 6, 2), RIGHT(tbl_data[[#This Row],[Date_rapport]], 2))</f>
        <v>44740</v>
      </c>
    </row>
    <row r="3448" spans="1:10" x14ac:dyDescent="0.2">
      <c r="A3448" s="28" t="s">
        <v>818</v>
      </c>
      <c r="B3448" t="s">
        <v>3</v>
      </c>
      <c r="C3448" s="28" t="s">
        <v>744</v>
      </c>
      <c r="D3448" t="s">
        <v>746</v>
      </c>
      <c r="E3448" t="s">
        <v>2</v>
      </c>
      <c r="F3448" t="str">
        <f>INDEX(tbl_produits[Nom normalisé], MATCH(tbl_data[[#This Row],[Spécialité]], tbl_produits[Nom original], 0))</f>
        <v>ARIXTRA 2,5 mg/0,5 ml, solution injectable en seringue pré-remplie, boîte 10 seringues</v>
      </c>
      <c r="G3448" t="str">
        <f>INDEX(tbl_produits[Classe nom], MATCH(tbl_data[[#This Row],[NORM_Spécialité]], tbl_produits[Nom normalisé], 0))</f>
        <v>Sang et organes hématopoïétiques</v>
      </c>
      <c r="H3448">
        <f>YEAR(tbl_data[[#This Row],[Date_rapport]])</f>
        <v>2022</v>
      </c>
      <c r="I3448" t="str">
        <f>INDEX(tbl_produits[Molécule extraite], MATCH(tbl_data[[#This Row],[NORM_Spécialité]], tbl_produits[Nom normalisé], 0))</f>
        <v>Fondaparinux</v>
      </c>
      <c r="J3448" s="34">
        <f>DATE(LEFT(tbl_data[[#This Row],[Date_rapport]], 4), MID(tbl_data[[#This Row],[Date_rapport]], 6, 2), RIGHT(tbl_data[[#This Row],[Date_rapport]], 2))</f>
        <v>44740</v>
      </c>
    </row>
    <row r="3449" spans="1:10" x14ac:dyDescent="0.2">
      <c r="A3449" s="28" t="s">
        <v>818</v>
      </c>
      <c r="B3449" t="s">
        <v>9</v>
      </c>
      <c r="C3449" s="28" t="s">
        <v>744</v>
      </c>
      <c r="D3449" t="s">
        <v>747</v>
      </c>
      <c r="E3449" t="s">
        <v>2</v>
      </c>
      <c r="F3449" t="str">
        <f>INDEX(tbl_produits[Nom normalisé], MATCH(tbl_data[[#This Row],[Spécialité]], tbl_produits[Nom original], 0))</f>
        <v>VISUDYNE 15 mg  poudre pour solution pour perfusion</v>
      </c>
      <c r="G3449" t="str">
        <f>INDEX(tbl_produits[Classe nom], MATCH(tbl_data[[#This Row],[NORM_Spécialité]], tbl_produits[Nom normalisé], 0))</f>
        <v>Organes sensoriels</v>
      </c>
      <c r="H3449">
        <f>YEAR(tbl_data[[#This Row],[Date_rapport]])</f>
        <v>2022</v>
      </c>
      <c r="I3449" t="str">
        <f>INDEX(tbl_produits[Molécule extraite], MATCH(tbl_data[[#This Row],[NORM_Spécialité]], tbl_produits[Nom normalisé], 0))</f>
        <v>Vertéporfine </v>
      </c>
      <c r="J3449" s="34">
        <f>DATE(LEFT(tbl_data[[#This Row],[Date_rapport]], 4), MID(tbl_data[[#This Row],[Date_rapport]], 6, 2), RIGHT(tbl_data[[#This Row],[Date_rapport]], 2))</f>
        <v>44740</v>
      </c>
    </row>
    <row r="3450" spans="1:10" x14ac:dyDescent="0.2">
      <c r="A3450" s="28" t="s">
        <v>818</v>
      </c>
      <c r="B3450" t="s">
        <v>3</v>
      </c>
      <c r="C3450" s="28" t="s">
        <v>748</v>
      </c>
      <c r="D3450" t="s">
        <v>749</v>
      </c>
      <c r="E3450" t="s">
        <v>2</v>
      </c>
      <c r="F3450" t="str">
        <f>INDEX(tbl_produits[Nom normalisé], MATCH(tbl_data[[#This Row],[Spécialité]], tbl_produits[Nom original], 0))</f>
        <v>ROPIVACAINE Kabi 2 mg/ml, solution pour perfusion en poche de 200 ml</v>
      </c>
      <c r="G3450" t="str">
        <f>INDEX(tbl_produits[Classe nom], MATCH(tbl_data[[#This Row],[NORM_Spécialité]], tbl_produits[Nom normalisé], 0))</f>
        <v>Système nerveux</v>
      </c>
      <c r="H3450">
        <f>YEAR(tbl_data[[#This Row],[Date_rapport]])</f>
        <v>2022</v>
      </c>
      <c r="I3450" t="str">
        <f>INDEX(tbl_produits[Molécule extraite], MATCH(tbl_data[[#This Row],[NORM_Spécialité]], tbl_produits[Nom normalisé], 0))</f>
        <v>Ropivacaïne (chlorhydrate de)</v>
      </c>
      <c r="J3450" s="34">
        <f>DATE(LEFT(tbl_data[[#This Row],[Date_rapport]], 4), MID(tbl_data[[#This Row],[Date_rapport]], 6, 2), RIGHT(tbl_data[[#This Row],[Date_rapport]], 2))</f>
        <v>44740</v>
      </c>
    </row>
    <row r="3451" spans="1:10" x14ac:dyDescent="0.2">
      <c r="A3451" s="28" t="s">
        <v>818</v>
      </c>
      <c r="B3451" t="s">
        <v>3</v>
      </c>
      <c r="C3451" s="28" t="s">
        <v>748</v>
      </c>
      <c r="D3451" t="s">
        <v>626</v>
      </c>
      <c r="E3451" t="s">
        <v>2</v>
      </c>
      <c r="F3451" t="str">
        <f>INDEX(tbl_produits[Nom normalisé], MATCH(tbl_data[[#This Row],[Spécialité]], tbl_produits[Nom original], 0))</f>
        <v>OZIDIA 5 mg, comprimé à libération prolongée</v>
      </c>
      <c r="G3451" t="str">
        <f>INDEX(tbl_produits[Classe nom], MATCH(tbl_data[[#This Row],[NORM_Spécialité]], tbl_produits[Nom normalisé], 0))</f>
        <v>Voies digestives et métabolisme</v>
      </c>
      <c r="H3451">
        <f>YEAR(tbl_data[[#This Row],[Date_rapport]])</f>
        <v>2022</v>
      </c>
      <c r="I3451" t="str">
        <f>INDEX(tbl_produits[Molécule extraite], MATCH(tbl_data[[#This Row],[NORM_Spécialité]], tbl_produits[Nom normalisé], 0))</f>
        <v>Glipizide</v>
      </c>
      <c r="J3451" s="34">
        <f>DATE(LEFT(tbl_data[[#This Row],[Date_rapport]], 4), MID(tbl_data[[#This Row],[Date_rapport]], 6, 2), RIGHT(tbl_data[[#This Row],[Date_rapport]], 2))</f>
        <v>44740</v>
      </c>
    </row>
    <row r="3452" spans="1:10" x14ac:dyDescent="0.2">
      <c r="A3452" s="28" t="s">
        <v>818</v>
      </c>
      <c r="B3452" t="s">
        <v>11</v>
      </c>
      <c r="C3452" s="28" t="s">
        <v>750</v>
      </c>
      <c r="D3452" t="s">
        <v>751</v>
      </c>
      <c r="E3452" t="s">
        <v>2</v>
      </c>
      <c r="F3452" t="str">
        <f>INDEX(tbl_produits[Nom normalisé], MATCH(tbl_data[[#This Row],[Spécialité]], tbl_produits[Nom original], 0))</f>
        <v>RIBAVIRINE BIOGARAN 200 mg/400 mg, comprimé pelliculé</v>
      </c>
      <c r="G3452" t="str">
        <f>INDEX(tbl_produits[Classe nom], MATCH(tbl_data[[#This Row],[NORM_Spécialité]], tbl_produits[Nom normalisé], 0))</f>
        <v>Anti-infectieux à usage systémique</v>
      </c>
      <c r="H3452">
        <f>YEAR(tbl_data[[#This Row],[Date_rapport]])</f>
        <v>2022</v>
      </c>
      <c r="I3452" t="str">
        <f>INDEX(tbl_produits[Molécule extraite], MATCH(tbl_data[[#This Row],[NORM_Spécialité]], tbl_produits[Nom normalisé], 0))</f>
        <v>Ribavirine</v>
      </c>
      <c r="J3452" s="34">
        <f>DATE(LEFT(tbl_data[[#This Row],[Date_rapport]], 4), MID(tbl_data[[#This Row],[Date_rapport]], 6, 2), RIGHT(tbl_data[[#This Row],[Date_rapport]], 2))</f>
        <v>44740</v>
      </c>
    </row>
    <row r="3453" spans="1:10" x14ac:dyDescent="0.2">
      <c r="A3453" s="28" t="s">
        <v>818</v>
      </c>
      <c r="B3453" t="s">
        <v>6</v>
      </c>
      <c r="C3453" s="28" t="s">
        <v>752</v>
      </c>
      <c r="D3453" t="s">
        <v>753</v>
      </c>
      <c r="E3453" t="s">
        <v>613</v>
      </c>
      <c r="F3453" t="str">
        <f>INDEX(tbl_produits[Nom normalisé], MATCH(tbl_data[[#This Row],[Spécialité]], tbl_produits[Nom original], 0))</f>
        <v>ORENCIA 125 mg, solution injectable en stylo pré-rempli</v>
      </c>
      <c r="G3453" t="str">
        <f>INDEX(tbl_produits[Classe nom], MATCH(tbl_data[[#This Row],[NORM_Spécialité]], tbl_produits[Nom normalisé], 0))</f>
        <v>Antinéoplasiques et immunomodulateurs</v>
      </c>
      <c r="H3453">
        <f>YEAR(tbl_data[[#This Row],[Date_rapport]])</f>
        <v>2022</v>
      </c>
      <c r="I3453" t="str">
        <f>INDEX(tbl_produits[Molécule extraite], MATCH(tbl_data[[#This Row],[NORM_Spécialité]], tbl_produits[Nom normalisé], 0))</f>
        <v>Abatacept</v>
      </c>
      <c r="J3453" s="34">
        <f>DATE(LEFT(tbl_data[[#This Row],[Date_rapport]], 4), MID(tbl_data[[#This Row],[Date_rapport]], 6, 2), RIGHT(tbl_data[[#This Row],[Date_rapport]], 2))</f>
        <v>44740</v>
      </c>
    </row>
    <row r="3454" spans="1:10" x14ac:dyDescent="0.2">
      <c r="A3454" s="28" t="s">
        <v>818</v>
      </c>
      <c r="B3454" t="s">
        <v>3</v>
      </c>
      <c r="C3454" s="28" t="s">
        <v>752</v>
      </c>
      <c r="D3454" t="s">
        <v>754</v>
      </c>
      <c r="E3454" t="s">
        <v>2</v>
      </c>
      <c r="F3454" t="str">
        <f>INDEX(tbl_produits[Nom normalisé], MATCH(tbl_data[[#This Row],[Spécialité]], tbl_produits[Nom original], 0))</f>
        <v>ORENCIA 125 mg, solution injectable en seringue préremplie</v>
      </c>
      <c r="G3454" t="str">
        <f>INDEX(tbl_produits[Classe nom], MATCH(tbl_data[[#This Row],[NORM_Spécialité]], tbl_produits[Nom normalisé], 0))</f>
        <v>Antinéoplasiques et immunomodulateurs</v>
      </c>
      <c r="H3454">
        <f>YEAR(tbl_data[[#This Row],[Date_rapport]])</f>
        <v>2022</v>
      </c>
      <c r="I3454" t="str">
        <f>INDEX(tbl_produits[Molécule extraite], MATCH(tbl_data[[#This Row],[NORM_Spécialité]], tbl_produits[Nom normalisé], 0))</f>
        <v>Abatacept</v>
      </c>
      <c r="J3454" s="34">
        <f>DATE(LEFT(tbl_data[[#This Row],[Date_rapport]], 4), MID(tbl_data[[#This Row],[Date_rapport]], 6, 2), RIGHT(tbl_data[[#This Row],[Date_rapport]], 2))</f>
        <v>44740</v>
      </c>
    </row>
    <row r="3455" spans="1:10" x14ac:dyDescent="0.2">
      <c r="A3455" s="28" t="s">
        <v>818</v>
      </c>
      <c r="B3455" t="s">
        <v>9</v>
      </c>
      <c r="C3455" s="28" t="s">
        <v>752</v>
      </c>
      <c r="D3455" t="s">
        <v>755</v>
      </c>
      <c r="E3455" t="s">
        <v>2</v>
      </c>
      <c r="F3455" t="str">
        <f>INDEX(tbl_produits[Nom normalisé], MATCH(tbl_data[[#This Row],[Spécialité]], tbl_produits[Nom original], 0))</f>
        <v>CAELYX Pegylated Liposomal 2 mg/mL, solution à diluer pour perfusion</v>
      </c>
      <c r="G3455" t="str">
        <f>INDEX(tbl_produits[Classe nom], MATCH(tbl_data[[#This Row],[NORM_Spécialité]], tbl_produits[Nom normalisé], 0))</f>
        <v>Antinéoplasiques et immunomodulateurs</v>
      </c>
      <c r="H3455">
        <f>YEAR(tbl_data[[#This Row],[Date_rapport]])</f>
        <v>2022</v>
      </c>
      <c r="I3455" t="str">
        <f>INDEX(tbl_produits[Molécule extraite], MATCH(tbl_data[[#This Row],[NORM_Spécialité]], tbl_produits[Nom normalisé], 0))</f>
        <v>Doxorubicine</v>
      </c>
      <c r="J3455" s="34">
        <f>DATE(LEFT(tbl_data[[#This Row],[Date_rapport]], 4), MID(tbl_data[[#This Row],[Date_rapport]], 6, 2), RIGHT(tbl_data[[#This Row],[Date_rapport]], 2))</f>
        <v>44740</v>
      </c>
    </row>
    <row r="3456" spans="1:10" x14ac:dyDescent="0.2">
      <c r="A3456" s="28" t="s">
        <v>818</v>
      </c>
      <c r="B3456" t="s">
        <v>6</v>
      </c>
      <c r="C3456" s="28" t="s">
        <v>603</v>
      </c>
      <c r="D3456" t="s">
        <v>605</v>
      </c>
      <c r="E3456" t="s">
        <v>639</v>
      </c>
      <c r="F3456" t="str">
        <f>INDEX(tbl_produits[Nom normalisé], MATCH(tbl_data[[#This Row],[Spécialité]], tbl_produits[Nom original], 0))</f>
        <v xml:space="preserve">GILENYA 0,25 mg, gélule </v>
      </c>
      <c r="G3456" t="str">
        <f>INDEX(tbl_produits[Classe nom], MATCH(tbl_data[[#This Row],[NORM_Spécialité]], tbl_produits[Nom normalisé], 0))</f>
        <v>Antinéoplasiques et immunomodulateurs</v>
      </c>
      <c r="H3456">
        <f>YEAR(tbl_data[[#This Row],[Date_rapport]])</f>
        <v>2022</v>
      </c>
      <c r="I3456" t="str">
        <f>INDEX(tbl_produits[Molécule extraite], MATCH(tbl_data[[#This Row],[NORM_Spécialité]], tbl_produits[Nom normalisé], 0))</f>
        <v>Fingolimod (chlorhydrate de)</v>
      </c>
      <c r="J3456" s="34">
        <f>DATE(LEFT(tbl_data[[#This Row],[Date_rapport]], 4), MID(tbl_data[[#This Row],[Date_rapport]], 6, 2), RIGHT(tbl_data[[#This Row],[Date_rapport]], 2))</f>
        <v>44740</v>
      </c>
    </row>
    <row r="3457" spans="1:10" x14ac:dyDescent="0.2">
      <c r="A3457" s="28" t="s">
        <v>818</v>
      </c>
      <c r="B3457" t="s">
        <v>3</v>
      </c>
      <c r="C3457" s="28" t="s">
        <v>603</v>
      </c>
      <c r="D3457" t="s">
        <v>606</v>
      </c>
      <c r="E3457" t="s">
        <v>2</v>
      </c>
      <c r="F3457" t="str">
        <f>INDEX(tbl_produits[Nom normalisé], MATCH(tbl_data[[#This Row],[Spécialité]], tbl_produits[Nom original], 0))</f>
        <v>RAPAMUNE 1 mg/ml, solution buvable</v>
      </c>
      <c r="G3457" t="str">
        <f>INDEX(tbl_produits[Classe nom], MATCH(tbl_data[[#This Row],[NORM_Spécialité]], tbl_produits[Nom normalisé], 0))</f>
        <v>Antinéoplasiques et immunomodulateurs</v>
      </c>
      <c r="H3457">
        <f>YEAR(tbl_data[[#This Row],[Date_rapport]])</f>
        <v>2022</v>
      </c>
      <c r="I3457" t="str">
        <f>INDEX(tbl_produits[Molécule extraite], MATCH(tbl_data[[#This Row],[NORM_Spécialité]], tbl_produits[Nom normalisé], 0))</f>
        <v>Sirolimus</v>
      </c>
      <c r="J3457" s="34">
        <f>DATE(LEFT(tbl_data[[#This Row],[Date_rapport]], 4), MID(tbl_data[[#This Row],[Date_rapport]], 6, 2), RIGHT(tbl_data[[#This Row],[Date_rapport]], 2))</f>
        <v>44740</v>
      </c>
    </row>
    <row r="3458" spans="1:10" x14ac:dyDescent="0.2">
      <c r="A3458" s="28" t="s">
        <v>818</v>
      </c>
      <c r="B3458" t="s">
        <v>3</v>
      </c>
      <c r="C3458" s="28" t="s">
        <v>603</v>
      </c>
      <c r="D3458" t="s">
        <v>607</v>
      </c>
      <c r="E3458" t="s">
        <v>2</v>
      </c>
      <c r="F3458" t="str">
        <f>INDEX(tbl_produits[Nom normalisé], MATCH(tbl_data[[#This Row],[Spécialité]], tbl_produits[Nom original], 0))</f>
        <v>ACUITEL 5 mg et 20 mg, comprimé enrobé sécable</v>
      </c>
      <c r="G3458" t="str">
        <f>INDEX(tbl_produits[Classe nom], MATCH(tbl_data[[#This Row],[NORM_Spécialité]], tbl_produits[Nom normalisé], 0))</f>
        <v>Système cardiovasculaire</v>
      </c>
      <c r="H3458">
        <f>YEAR(tbl_data[[#This Row],[Date_rapport]])</f>
        <v>2022</v>
      </c>
      <c r="I3458" t="str">
        <f>INDEX(tbl_produits[Molécule extraite], MATCH(tbl_data[[#This Row],[NORM_Spécialité]], tbl_produits[Nom normalisé], 0))</f>
        <v>Chlorhydrate de quinapril</v>
      </c>
      <c r="J3458" s="34">
        <f>DATE(LEFT(tbl_data[[#This Row],[Date_rapport]], 4), MID(tbl_data[[#This Row],[Date_rapport]], 6, 2), RIGHT(tbl_data[[#This Row],[Date_rapport]], 2))</f>
        <v>44740</v>
      </c>
    </row>
    <row r="3459" spans="1:10" x14ac:dyDescent="0.2">
      <c r="A3459" s="28" t="s">
        <v>818</v>
      </c>
      <c r="B3459" t="s">
        <v>9</v>
      </c>
      <c r="C3459" s="28" t="s">
        <v>608</v>
      </c>
      <c r="D3459" t="s">
        <v>611</v>
      </c>
      <c r="E3459" t="s">
        <v>2</v>
      </c>
      <c r="F3459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3459" t="str">
        <f>INDEX(tbl_produits[Classe nom], MATCH(tbl_data[[#This Row],[NORM_Spécialité]], tbl_produits[Nom normalisé], 0))</f>
        <v>Système nerveux</v>
      </c>
      <c r="H3459">
        <f>YEAR(tbl_data[[#This Row],[Date_rapport]])</f>
        <v>2022</v>
      </c>
      <c r="I3459" t="str">
        <f>INDEX(tbl_produits[Molécule extraite], MATCH(tbl_data[[#This Row],[NORM_Spécialité]], tbl_produits[Nom normalisé], 0))</f>
        <v>Rémifentanil (chlorhydrate de)</v>
      </c>
      <c r="J3459" s="34">
        <f>DATE(LEFT(tbl_data[[#This Row],[Date_rapport]], 4), MID(tbl_data[[#This Row],[Date_rapport]], 6, 2), RIGHT(tbl_data[[#This Row],[Date_rapport]], 2))</f>
        <v>44740</v>
      </c>
    </row>
    <row r="3460" spans="1:10" x14ac:dyDescent="0.2">
      <c r="A3460" s="28" t="s">
        <v>818</v>
      </c>
      <c r="B3460" t="s">
        <v>3</v>
      </c>
      <c r="C3460" s="28" t="s">
        <v>608</v>
      </c>
      <c r="D3460" t="s">
        <v>612</v>
      </c>
      <c r="E3460" t="s">
        <v>2</v>
      </c>
      <c r="F3460" t="str">
        <f>INDEX(tbl_produits[Nom normalisé], MATCH(tbl_data[[#This Row],[Spécialité]], tbl_produits[Nom original], 0))</f>
        <v>ZOPHREN 4 mg/5 ml, sirop</v>
      </c>
      <c r="G3460" t="str">
        <f>INDEX(tbl_produits[Classe nom], MATCH(tbl_data[[#This Row],[NORM_Spécialité]], tbl_produits[Nom normalisé], 0))</f>
        <v>Voies digestives et métabolisme</v>
      </c>
      <c r="H3460">
        <f>YEAR(tbl_data[[#This Row],[Date_rapport]])</f>
        <v>2022</v>
      </c>
      <c r="I3460" t="str">
        <f>INDEX(tbl_produits[Molécule extraite], MATCH(tbl_data[[#This Row],[NORM_Spécialité]], tbl_produits[Nom normalisé], 0))</f>
        <v>Ondansétron</v>
      </c>
      <c r="J3460" s="34">
        <f>DATE(LEFT(tbl_data[[#This Row],[Date_rapport]], 4), MID(tbl_data[[#This Row],[Date_rapport]], 6, 2), RIGHT(tbl_data[[#This Row],[Date_rapport]], 2))</f>
        <v>44740</v>
      </c>
    </row>
    <row r="3461" spans="1:10" x14ac:dyDescent="0.2">
      <c r="A3461" s="28" t="s">
        <v>818</v>
      </c>
      <c r="B3461" t="s">
        <v>9</v>
      </c>
      <c r="C3461" s="28" t="s">
        <v>613</v>
      </c>
      <c r="D3461" t="s">
        <v>614</v>
      </c>
      <c r="E3461" t="s">
        <v>2</v>
      </c>
      <c r="F3461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3461" t="str">
        <f>INDEX(tbl_produits[Classe nom], MATCH(tbl_data[[#This Row],[NORM_Spécialité]], tbl_produits[Nom normalisé], 0))</f>
        <v>Système cardiovasculaire</v>
      </c>
      <c r="H3461">
        <f>YEAR(tbl_data[[#This Row],[Date_rapport]])</f>
        <v>2022</v>
      </c>
      <c r="I3461" t="str">
        <f>INDEX(tbl_produits[Molécule extraite], MATCH(tbl_data[[#This Row],[NORM_Spécialité]], tbl_produits[Nom normalisé], 0))</f>
        <v>Urapidil</v>
      </c>
      <c r="J3461" s="34">
        <f>DATE(LEFT(tbl_data[[#This Row],[Date_rapport]], 4), MID(tbl_data[[#This Row],[Date_rapport]], 6, 2), RIGHT(tbl_data[[#This Row],[Date_rapport]], 2))</f>
        <v>44740</v>
      </c>
    </row>
    <row r="3462" spans="1:10" x14ac:dyDescent="0.2">
      <c r="A3462" s="28" t="s">
        <v>818</v>
      </c>
      <c r="B3462" t="s">
        <v>6</v>
      </c>
      <c r="C3462" s="28" t="s">
        <v>615</v>
      </c>
      <c r="D3462" t="s">
        <v>616</v>
      </c>
      <c r="E3462" t="s">
        <v>615</v>
      </c>
      <c r="F3462" t="str">
        <f>INDEX(tbl_produits[Nom normalisé], MATCH(tbl_data[[#This Row],[Spécialité]], tbl_produits[Nom original], 0))</f>
        <v>LIKOZAM 1 mg/ml, suspension buvable</v>
      </c>
      <c r="G3462" t="str">
        <f>INDEX(tbl_produits[Classe nom], MATCH(tbl_data[[#This Row],[NORM_Spécialité]], tbl_produits[Nom normalisé], 0))</f>
        <v>Système nerveux</v>
      </c>
      <c r="H3462">
        <f>YEAR(tbl_data[[#This Row],[Date_rapport]])</f>
        <v>2022</v>
      </c>
      <c r="I3462" t="str">
        <f>INDEX(tbl_produits[Molécule extraite], MATCH(tbl_data[[#This Row],[NORM_Spécialité]], tbl_produits[Nom normalisé], 0))</f>
        <v>Clobazam</v>
      </c>
      <c r="J3462" s="34">
        <f>DATE(LEFT(tbl_data[[#This Row],[Date_rapport]], 4), MID(tbl_data[[#This Row],[Date_rapport]], 6, 2), RIGHT(tbl_data[[#This Row],[Date_rapport]], 2))</f>
        <v>44740</v>
      </c>
    </row>
    <row r="3463" spans="1:10" x14ac:dyDescent="0.2">
      <c r="A3463" s="28" t="s">
        <v>818</v>
      </c>
      <c r="B3463" t="s">
        <v>11</v>
      </c>
      <c r="C3463" s="28" t="s">
        <v>617</v>
      </c>
      <c r="D3463" t="s">
        <v>618</v>
      </c>
      <c r="E3463" t="s">
        <v>2</v>
      </c>
      <c r="F3463" t="str">
        <f>INDEX(tbl_produits[Nom normalisé], MATCH(tbl_data[[#This Row],[Spécialité]], tbl_produits[Nom original], 0))</f>
        <v>DIGIDOT 80mg, poudre pour solution pour perfusion (Digifab importation)</v>
      </c>
      <c r="G3463" t="str">
        <f>INDEX(tbl_produits[Classe nom], MATCH(tbl_data[[#This Row],[NORM_Spécialité]], tbl_produits[Nom normalisé], 0))</f>
        <v>Divers</v>
      </c>
      <c r="H3463">
        <f>YEAR(tbl_data[[#This Row],[Date_rapport]])</f>
        <v>2022</v>
      </c>
      <c r="I3463" t="str">
        <f>INDEX(tbl_produits[Molécule extraite], MATCH(tbl_data[[#This Row],[NORM_Spécialité]], tbl_produits[Nom normalisé], 0))</f>
        <v>Fragment Fab d’immunoglobuline antidigitalique ovin</v>
      </c>
      <c r="J3463" s="34">
        <f>DATE(LEFT(tbl_data[[#This Row],[Date_rapport]], 4), MID(tbl_data[[#This Row],[Date_rapport]], 6, 2), RIGHT(tbl_data[[#This Row],[Date_rapport]], 2))</f>
        <v>44740</v>
      </c>
    </row>
    <row r="3464" spans="1:10" x14ac:dyDescent="0.2">
      <c r="A3464" s="28" t="s">
        <v>818</v>
      </c>
      <c r="B3464" t="s">
        <v>3</v>
      </c>
      <c r="C3464" s="28" t="s">
        <v>617</v>
      </c>
      <c r="D3464" t="s">
        <v>619</v>
      </c>
      <c r="E3464" t="s">
        <v>2</v>
      </c>
      <c r="F3464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3464" t="str">
        <f>INDEX(tbl_produits[Classe nom], MATCH(tbl_data[[#This Row],[NORM_Spécialité]], tbl_produits[Nom normalisé], 0))</f>
        <v>Système nerveux</v>
      </c>
      <c r="H3464">
        <f>YEAR(tbl_data[[#This Row],[Date_rapport]])</f>
        <v>2022</v>
      </c>
      <c r="I3464" t="str">
        <f>INDEX(tbl_produits[Molécule extraite], MATCH(tbl_data[[#This Row],[NORM_Spécialité]], tbl_produits[Nom normalisé], 0))</f>
        <v>Ropivacaïne (chlorhydrate de)</v>
      </c>
      <c r="J3464" s="34">
        <f>DATE(LEFT(tbl_data[[#This Row],[Date_rapport]], 4), MID(tbl_data[[#This Row],[Date_rapport]], 6, 2), RIGHT(tbl_data[[#This Row],[Date_rapport]], 2))</f>
        <v>44740</v>
      </c>
    </row>
    <row r="3465" spans="1:10" x14ac:dyDescent="0.2">
      <c r="A3465" s="28" t="s">
        <v>818</v>
      </c>
      <c r="B3465" t="s">
        <v>9</v>
      </c>
      <c r="C3465" s="28" t="s">
        <v>617</v>
      </c>
      <c r="D3465" t="s">
        <v>620</v>
      </c>
      <c r="E3465" t="s">
        <v>2</v>
      </c>
      <c r="F3465" t="str">
        <f>INDEX(tbl_produits[Nom normalisé], MATCH(tbl_data[[#This Row],[Spécialité]], tbl_produits[Nom original], 0))</f>
        <v>VALIUM 1 pour cent, solution buvable en gouttes</v>
      </c>
      <c r="G3465" t="str">
        <f>INDEX(tbl_produits[Classe nom], MATCH(tbl_data[[#This Row],[NORM_Spécialité]], tbl_produits[Nom normalisé], 0))</f>
        <v>Système nerveux</v>
      </c>
      <c r="H3465">
        <f>YEAR(tbl_data[[#This Row],[Date_rapport]])</f>
        <v>2022</v>
      </c>
      <c r="I3465" t="str">
        <f>INDEX(tbl_produits[Molécule extraite], MATCH(tbl_data[[#This Row],[NORM_Spécialité]], tbl_produits[Nom normalisé], 0))</f>
        <v>Diazepam</v>
      </c>
      <c r="J3465" s="34">
        <f>DATE(LEFT(tbl_data[[#This Row],[Date_rapport]], 4), MID(tbl_data[[#This Row],[Date_rapport]], 6, 2), RIGHT(tbl_data[[#This Row],[Date_rapport]], 2))</f>
        <v>44740</v>
      </c>
    </row>
    <row r="3466" spans="1:10" x14ac:dyDescent="0.2">
      <c r="A3466" s="28" t="s">
        <v>818</v>
      </c>
      <c r="B3466" t="s">
        <v>6</v>
      </c>
      <c r="C3466" s="28" t="s">
        <v>621</v>
      </c>
      <c r="D3466" t="s">
        <v>623</v>
      </c>
      <c r="E3466" t="s">
        <v>624</v>
      </c>
      <c r="F3466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3466" t="str">
        <f>INDEX(tbl_produits[Classe nom], MATCH(tbl_data[[#This Row],[NORM_Spécialité]], tbl_produits[Nom normalisé], 0))</f>
        <v>Anti-infectieux à usage systémique</v>
      </c>
      <c r="H3466">
        <f>YEAR(tbl_data[[#This Row],[Date_rapport]])</f>
        <v>2022</v>
      </c>
      <c r="I3466" t="str">
        <f>INDEX(tbl_produits[Molécule extraite], MATCH(tbl_data[[#This Row],[NORM_Spécialité]], tbl_produits[Nom normalisé], 0))</f>
        <v>Amoxicilline</v>
      </c>
      <c r="J3466" s="34">
        <f>DATE(LEFT(tbl_data[[#This Row],[Date_rapport]], 4), MID(tbl_data[[#This Row],[Date_rapport]], 6, 2), RIGHT(tbl_data[[#This Row],[Date_rapport]], 2))</f>
        <v>44740</v>
      </c>
    </row>
    <row r="3467" spans="1:10" x14ac:dyDescent="0.2">
      <c r="A3467" s="28" t="s">
        <v>818</v>
      </c>
      <c r="B3467" t="s">
        <v>3</v>
      </c>
      <c r="C3467" s="28" t="s">
        <v>628</v>
      </c>
      <c r="D3467" t="s">
        <v>629</v>
      </c>
      <c r="E3467" t="s">
        <v>2</v>
      </c>
      <c r="F3467" t="str">
        <f>INDEX(tbl_produits[Nom normalisé], MATCH(tbl_data[[#This Row],[Spécialité]], tbl_produits[Nom original], 0))</f>
        <v>ROPIVACAINE Kabi 2 mg/ml, solution pour perfusion en poche de 200 ml et de 100 ml</v>
      </c>
      <c r="G3467" t="str">
        <f>INDEX(tbl_produits[Classe nom], MATCH(tbl_data[[#This Row],[NORM_Spécialité]], tbl_produits[Nom normalisé], 0))</f>
        <v>Système nerveux</v>
      </c>
      <c r="H3467">
        <f>YEAR(tbl_data[[#This Row],[Date_rapport]])</f>
        <v>2022</v>
      </c>
      <c r="I3467" t="str">
        <f>INDEX(tbl_produits[Molécule extraite], MATCH(tbl_data[[#This Row],[NORM_Spécialité]], tbl_produits[Nom normalisé], 0))</f>
        <v>Ropivacaïne (chlorhydrate de)</v>
      </c>
      <c r="J3467" s="34">
        <f>DATE(LEFT(tbl_data[[#This Row],[Date_rapport]], 4), MID(tbl_data[[#This Row],[Date_rapport]], 6, 2), RIGHT(tbl_data[[#This Row],[Date_rapport]], 2))</f>
        <v>44740</v>
      </c>
    </row>
    <row r="3468" spans="1:10" x14ac:dyDescent="0.2">
      <c r="A3468" s="28" t="s">
        <v>818</v>
      </c>
      <c r="B3468" t="s">
        <v>9</v>
      </c>
      <c r="C3468" s="28" t="s">
        <v>628</v>
      </c>
      <c r="D3468" t="s">
        <v>631</v>
      </c>
      <c r="E3468" t="s">
        <v>2</v>
      </c>
      <c r="F3468" t="str">
        <f>INDEX(tbl_produits[Nom normalisé], MATCH(tbl_data[[#This Row],[Spécialité]], tbl_produits[Nom original], 0))</f>
        <v>BAQSIMI 3 mg, poudre nasale en récipient unidose</v>
      </c>
      <c r="G3468" t="str">
        <f>INDEX(tbl_produits[Classe nom], MATCH(tbl_data[[#This Row],[NORM_Spécialité]], tbl_produits[Nom normalisé], 0))</f>
        <v>Hormones systémiques sauf hormones sexuelles et insulines</v>
      </c>
      <c r="H3468">
        <f>YEAR(tbl_data[[#This Row],[Date_rapport]])</f>
        <v>2022</v>
      </c>
      <c r="I3468" t="str">
        <f>INDEX(tbl_produits[Molécule extraite], MATCH(tbl_data[[#This Row],[NORM_Spécialité]], tbl_produits[Nom normalisé], 0))</f>
        <v>Glucagon</v>
      </c>
      <c r="J3468" s="34">
        <f>DATE(LEFT(tbl_data[[#This Row],[Date_rapport]], 4), MID(tbl_data[[#This Row],[Date_rapport]], 6, 2), RIGHT(tbl_data[[#This Row],[Date_rapport]], 2))</f>
        <v>44740</v>
      </c>
    </row>
    <row r="3469" spans="1:10" x14ac:dyDescent="0.2">
      <c r="A3469" s="28" t="s">
        <v>818</v>
      </c>
      <c r="B3469" t="s">
        <v>6</v>
      </c>
      <c r="C3469" s="28" t="s">
        <v>632</v>
      </c>
      <c r="D3469" t="s">
        <v>633</v>
      </c>
      <c r="E3469" t="s">
        <v>632</v>
      </c>
      <c r="F3469" t="str">
        <f>INDEX(tbl_produits[Nom normalisé], MATCH(tbl_data[[#This Row],[Spécialité]], tbl_produits[Nom original], 0))</f>
        <v>THERACAP 131, Iodure (131I) de sodium pour thérapie, gélule</v>
      </c>
      <c r="G3469" t="str">
        <f>INDEX(tbl_produits[Classe nom], MATCH(tbl_data[[#This Row],[NORM_Spécialité]], tbl_produits[Nom normalisé], 0))</f>
        <v>Divers</v>
      </c>
      <c r="H3469">
        <f>YEAR(tbl_data[[#This Row],[Date_rapport]])</f>
        <v>2022</v>
      </c>
      <c r="I3469" t="str">
        <f>INDEX(tbl_produits[Molécule extraite], MATCH(tbl_data[[#This Row],[NORM_Spécialité]], tbl_produits[Nom normalisé], 0))</f>
        <v>Iodure (131I) de sodium</v>
      </c>
      <c r="J3469" s="34">
        <f>DATE(LEFT(tbl_data[[#This Row],[Date_rapport]], 4), MID(tbl_data[[#This Row],[Date_rapport]], 6, 2), RIGHT(tbl_data[[#This Row],[Date_rapport]], 2))</f>
        <v>44740</v>
      </c>
    </row>
    <row r="3470" spans="1:10" x14ac:dyDescent="0.2">
      <c r="A3470" s="28" t="s">
        <v>818</v>
      </c>
      <c r="B3470" t="s">
        <v>6</v>
      </c>
      <c r="C3470" s="28" t="s">
        <v>634</v>
      </c>
      <c r="D3470" t="s">
        <v>637</v>
      </c>
      <c r="E3470" t="s">
        <v>624</v>
      </c>
      <c r="F3470" t="str">
        <f>INDEX(tbl_produits[Nom normalisé], MATCH(tbl_data[[#This Row],[Spécialité]], tbl_produits[Nom original], 0))</f>
        <v>TRASYLOL 500 000 UIK/50 mL, solution injectable</v>
      </c>
      <c r="G3470" t="str">
        <f>INDEX(tbl_produits[Classe nom], MATCH(tbl_data[[#This Row],[NORM_Spécialité]], tbl_produits[Nom normalisé], 0))</f>
        <v>Sang et organes hématopoïétiques</v>
      </c>
      <c r="H3470">
        <f>YEAR(tbl_data[[#This Row],[Date_rapport]])</f>
        <v>2022</v>
      </c>
      <c r="I3470" t="str">
        <f>INDEX(tbl_produits[Molécule extraite], MATCH(tbl_data[[#This Row],[NORM_Spécialité]], tbl_produits[Nom normalisé], 0))</f>
        <v>Aprotinine</v>
      </c>
      <c r="J3470" s="34">
        <f>DATE(LEFT(tbl_data[[#This Row],[Date_rapport]], 4), MID(tbl_data[[#This Row],[Date_rapport]], 6, 2), RIGHT(tbl_data[[#This Row],[Date_rapport]], 2))</f>
        <v>44740</v>
      </c>
    </row>
    <row r="3471" spans="1:10" x14ac:dyDescent="0.2">
      <c r="A3471" s="28" t="s">
        <v>818</v>
      </c>
      <c r="B3471" t="s">
        <v>3</v>
      </c>
      <c r="C3471" s="28" t="s">
        <v>639</v>
      </c>
      <c r="D3471" t="s">
        <v>640</v>
      </c>
      <c r="E3471" t="s">
        <v>2</v>
      </c>
      <c r="F3471" t="str">
        <f>INDEX(tbl_produits[Nom normalisé], MATCH(tbl_data[[#This Row],[Spécialité]], tbl_produits[Nom original], 0))</f>
        <v>NAROPEINE 2 mg/ml, solution injectable en poche de 200 ml</v>
      </c>
      <c r="G3471" t="str">
        <f>INDEX(tbl_produits[Classe nom], MATCH(tbl_data[[#This Row],[NORM_Spécialité]], tbl_produits[Nom normalisé], 0))</f>
        <v>Système nerveux</v>
      </c>
      <c r="H3471">
        <f>YEAR(tbl_data[[#This Row],[Date_rapport]])</f>
        <v>2022</v>
      </c>
      <c r="I3471" t="str">
        <f>INDEX(tbl_produits[Molécule extraite], MATCH(tbl_data[[#This Row],[NORM_Spécialité]], tbl_produits[Nom normalisé], 0))</f>
        <v>Ropivacaïne (chlorhydrate de)</v>
      </c>
      <c r="J3471" s="34">
        <f>DATE(LEFT(tbl_data[[#This Row],[Date_rapport]], 4), MID(tbl_data[[#This Row],[Date_rapport]], 6, 2), RIGHT(tbl_data[[#This Row],[Date_rapport]], 2))</f>
        <v>44740</v>
      </c>
    </row>
    <row r="3472" spans="1:10" x14ac:dyDescent="0.2">
      <c r="A3472" s="28" t="s">
        <v>818</v>
      </c>
      <c r="B3472" t="s">
        <v>3</v>
      </c>
      <c r="C3472" s="28" t="s">
        <v>639</v>
      </c>
      <c r="D3472" t="s">
        <v>641</v>
      </c>
      <c r="E3472" t="s">
        <v>2</v>
      </c>
      <c r="F3472" t="str">
        <f>INDEX(tbl_produits[Nom normalisé], MATCH(tbl_data[[#This Row],[Spécialité]], tbl_produits[Nom original], 0))</f>
        <v>DEROXAT 20mg/ 10 ml, suspension buvable</v>
      </c>
      <c r="G3472" t="str">
        <f>INDEX(tbl_produits[Classe nom], MATCH(tbl_data[[#This Row],[NORM_Spécialité]], tbl_produits[Nom normalisé], 0))</f>
        <v>Système nerveux</v>
      </c>
      <c r="H3472">
        <f>YEAR(tbl_data[[#This Row],[Date_rapport]])</f>
        <v>2022</v>
      </c>
      <c r="I3472" t="str">
        <f>INDEX(tbl_produits[Molécule extraite], MATCH(tbl_data[[#This Row],[NORM_Spécialité]], tbl_produits[Nom normalisé], 0))</f>
        <v>Paroxétine (chlorhydrate de) hémihydraté</v>
      </c>
      <c r="J3472" s="34">
        <f>DATE(LEFT(tbl_data[[#This Row],[Date_rapport]], 4), MID(tbl_data[[#This Row],[Date_rapport]], 6, 2), RIGHT(tbl_data[[#This Row],[Date_rapport]], 2))</f>
        <v>44740</v>
      </c>
    </row>
    <row r="3473" spans="1:10" x14ac:dyDescent="0.2">
      <c r="A3473" s="28" t="s">
        <v>818</v>
      </c>
      <c r="B3473" t="s">
        <v>6</v>
      </c>
      <c r="C3473" s="28" t="s">
        <v>642</v>
      </c>
      <c r="D3473" t="s">
        <v>643</v>
      </c>
      <c r="E3473" t="s">
        <v>579</v>
      </c>
      <c r="F3473" t="str">
        <f>INDEX(tbl_produits[Nom normalisé], MATCH(tbl_data[[#This Row],[Spécialité]], tbl_produits[Nom original], 0))</f>
        <v>NAVELBINE 50 mg/5 ml, solution injectable en flacon</v>
      </c>
      <c r="G3473" t="str">
        <f>INDEX(tbl_produits[Classe nom], MATCH(tbl_data[[#This Row],[NORM_Spécialité]], tbl_produits[Nom normalisé], 0))</f>
        <v>Antinéoplasiques et immunomodulateurs</v>
      </c>
      <c r="H3473">
        <f>YEAR(tbl_data[[#This Row],[Date_rapport]])</f>
        <v>2022</v>
      </c>
      <c r="I3473" t="str">
        <f>INDEX(tbl_produits[Molécule extraite], MATCH(tbl_data[[#This Row],[NORM_Spécialité]], tbl_produits[Nom normalisé], 0))</f>
        <v>Vinorelbine</v>
      </c>
      <c r="J3473" s="34">
        <f>DATE(LEFT(tbl_data[[#This Row],[Date_rapport]], 4), MID(tbl_data[[#This Row],[Date_rapport]], 6, 2), RIGHT(tbl_data[[#This Row],[Date_rapport]], 2))</f>
        <v>44740</v>
      </c>
    </row>
    <row r="3474" spans="1:10" x14ac:dyDescent="0.2">
      <c r="A3474" s="28" t="s">
        <v>818</v>
      </c>
      <c r="B3474" t="s">
        <v>9</v>
      </c>
      <c r="C3474" s="28" t="s">
        <v>642</v>
      </c>
      <c r="D3474" t="s">
        <v>644</v>
      </c>
      <c r="E3474" t="s">
        <v>2</v>
      </c>
      <c r="F3474" t="str">
        <f>INDEX(tbl_produits[Nom normalisé], MATCH(tbl_data[[#This Row],[Spécialité]], tbl_produits[Nom original], 0))</f>
        <v>ELVORINE, solution injectable (tous dosages)</v>
      </c>
      <c r="G3474" t="str">
        <f>INDEX(tbl_produits[Classe nom], MATCH(tbl_data[[#This Row],[NORM_Spécialité]], tbl_produits[Nom normalisé], 0))</f>
        <v>Divers</v>
      </c>
      <c r="H3474">
        <f>YEAR(tbl_data[[#This Row],[Date_rapport]])</f>
        <v>2022</v>
      </c>
      <c r="I3474" t="str">
        <f>INDEX(tbl_produits[Molécule extraite], MATCH(tbl_data[[#This Row],[NORM_Spécialité]], tbl_produits[Nom normalisé], 0))</f>
        <v>Lévofolinate de calcium</v>
      </c>
      <c r="J3474" s="34">
        <f>DATE(LEFT(tbl_data[[#This Row],[Date_rapport]], 4), MID(tbl_data[[#This Row],[Date_rapport]], 6, 2), RIGHT(tbl_data[[#This Row],[Date_rapport]], 2))</f>
        <v>44740</v>
      </c>
    </row>
    <row r="3475" spans="1:10" x14ac:dyDescent="0.2">
      <c r="A3475" s="28" t="s">
        <v>818</v>
      </c>
      <c r="B3475" t="s">
        <v>3</v>
      </c>
      <c r="C3475" s="28" t="s">
        <v>642</v>
      </c>
      <c r="D3475" t="s">
        <v>646</v>
      </c>
      <c r="E3475" t="s">
        <v>2</v>
      </c>
      <c r="F3475" t="str">
        <f>INDEX(tbl_produits[Nom normalisé], MATCH(tbl_data[[#This Row],[Spécialité]], tbl_produits[Nom original], 0))</f>
        <v>THIOPHENICOL, comprimé enrobé - Thiophenicol 750 mg, poudre et solvant pour préparation injectable</v>
      </c>
      <c r="G3475" t="str">
        <f>INDEX(tbl_produits[Classe nom], MATCH(tbl_data[[#This Row],[NORM_Spécialité]], tbl_produits[Nom normalisé], 0))</f>
        <v>Système nerveux</v>
      </c>
      <c r="H3475">
        <f>YEAR(tbl_data[[#This Row],[Date_rapport]])</f>
        <v>2022</v>
      </c>
      <c r="I3475" t="str">
        <f>INDEX(tbl_produits[Molécule extraite], MATCH(tbl_data[[#This Row],[NORM_Spécialité]], tbl_produits[Nom normalisé], 0))</f>
        <v>Thiamphénicol</v>
      </c>
      <c r="J3475" s="34">
        <f>DATE(LEFT(tbl_data[[#This Row],[Date_rapport]], 4), MID(tbl_data[[#This Row],[Date_rapport]], 6, 2), RIGHT(tbl_data[[#This Row],[Date_rapport]], 2))</f>
        <v>44740</v>
      </c>
    </row>
    <row r="3476" spans="1:10" x14ac:dyDescent="0.2">
      <c r="A3476" s="28" t="s">
        <v>818</v>
      </c>
      <c r="B3476" t="s">
        <v>3</v>
      </c>
      <c r="C3476" s="28" t="s">
        <v>642</v>
      </c>
      <c r="D3476" t="s">
        <v>647</v>
      </c>
      <c r="E3476" t="s">
        <v>2</v>
      </c>
      <c r="F3476" t="str">
        <f>INDEX(tbl_produits[Nom normalisé], MATCH(tbl_data[[#This Row],[Spécialité]], tbl_produits[Nom original], 0))</f>
        <v>SIGNIFOR 30 mg, poudre et solvant pour suspension injectable</v>
      </c>
      <c r="G3476" t="str">
        <f>INDEX(tbl_produits[Classe nom], MATCH(tbl_data[[#This Row],[NORM_Spécialité]], tbl_produits[Nom normalisé], 0))</f>
        <v>Hormones systémiques sauf hormones sexuelles et insulines</v>
      </c>
      <c r="H3476">
        <f>YEAR(tbl_data[[#This Row],[Date_rapport]])</f>
        <v>2022</v>
      </c>
      <c r="I3476" t="str">
        <f>INDEX(tbl_produits[Molécule extraite], MATCH(tbl_data[[#This Row],[NORM_Spécialité]], tbl_produits[Nom normalisé], 0))</f>
        <v>Pasiréotide</v>
      </c>
      <c r="J3476" s="34">
        <f>DATE(LEFT(tbl_data[[#This Row],[Date_rapport]], 4), MID(tbl_data[[#This Row],[Date_rapport]], 6, 2), RIGHT(tbl_data[[#This Row],[Date_rapport]], 2))</f>
        <v>44740</v>
      </c>
    </row>
    <row r="3477" spans="1:10" x14ac:dyDescent="0.2">
      <c r="A3477" s="28" t="s">
        <v>818</v>
      </c>
      <c r="B3477" t="s">
        <v>6</v>
      </c>
      <c r="C3477" s="28" t="s">
        <v>648</v>
      </c>
      <c r="D3477" t="s">
        <v>651</v>
      </c>
      <c r="E3477" t="s">
        <v>1636</v>
      </c>
      <c r="F3477" t="str">
        <f>INDEX(tbl_produits[Nom normalisé], MATCH(tbl_data[[#This Row],[Spécialité]], tbl_produits[Nom original], 0))</f>
        <v>BREVIBLOC 10 mg/ml, solution pour perfusion (poche de 250 ml)</v>
      </c>
      <c r="G3477" t="str">
        <f>INDEX(tbl_produits[Classe nom], MATCH(tbl_data[[#This Row],[NORM_Spécialité]], tbl_produits[Nom normalisé], 0))</f>
        <v>Système cardiovasculaire</v>
      </c>
      <c r="H3477">
        <f>YEAR(tbl_data[[#This Row],[Date_rapport]])</f>
        <v>2022</v>
      </c>
      <c r="I3477" t="str">
        <f>INDEX(tbl_produits[Molécule extraite], MATCH(tbl_data[[#This Row],[NORM_Spécialité]], tbl_produits[Nom normalisé], 0))</f>
        <v>Esmolol (chlorhydrate d')</v>
      </c>
      <c r="J3477" s="34">
        <f>DATE(LEFT(tbl_data[[#This Row],[Date_rapport]], 4), MID(tbl_data[[#This Row],[Date_rapport]], 6, 2), RIGHT(tbl_data[[#This Row],[Date_rapport]], 2))</f>
        <v>44740</v>
      </c>
    </row>
    <row r="3478" spans="1:10" x14ac:dyDescent="0.2">
      <c r="A3478" s="28" t="s">
        <v>818</v>
      </c>
      <c r="B3478" t="s">
        <v>6</v>
      </c>
      <c r="C3478" s="28" t="s">
        <v>652</v>
      </c>
      <c r="D3478" t="s">
        <v>654</v>
      </c>
      <c r="E3478" t="s">
        <v>652</v>
      </c>
      <c r="F3478" t="str">
        <f>INDEX(tbl_produits[Nom normalisé], MATCH(tbl_data[[#This Row],[Spécialité]], tbl_produits[Nom original], 0))</f>
        <v>PLEGISOL, solution cardioplégique pour voie intracoronaire en poche</v>
      </c>
      <c r="G3478" t="str">
        <f>INDEX(tbl_produits[Classe nom], MATCH(tbl_data[[#This Row],[NORM_Spécialité]], tbl_produits[Nom normalisé], 0))</f>
        <v>Sang et organes hématopoïétiques</v>
      </c>
      <c r="H3478">
        <f>YEAR(tbl_data[[#This Row],[Date_rapport]])</f>
        <v>2022</v>
      </c>
      <c r="I3478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3478" s="34">
        <f>DATE(LEFT(tbl_data[[#This Row],[Date_rapport]], 4), MID(tbl_data[[#This Row],[Date_rapport]], 6, 2), RIGHT(tbl_data[[#This Row],[Date_rapport]], 2))</f>
        <v>44740</v>
      </c>
    </row>
    <row r="3479" spans="1:10" x14ac:dyDescent="0.2">
      <c r="A3479" s="28" t="s">
        <v>818</v>
      </c>
      <c r="B3479" t="s">
        <v>11</v>
      </c>
      <c r="C3479" s="28" t="s">
        <v>652</v>
      </c>
      <c r="D3479" t="s">
        <v>655</v>
      </c>
      <c r="E3479" t="s">
        <v>2</v>
      </c>
      <c r="F3479" t="str">
        <f>INDEX(tbl_produits[Nom normalisé], MATCH(tbl_data[[#This Row],[Spécialité]], tbl_produits[Nom original], 0))</f>
        <v>VECTARION injectable, lyophilisat et solution pour préparation injectable</v>
      </c>
      <c r="G3479" t="str">
        <f>INDEX(tbl_produits[Classe nom], MATCH(tbl_data[[#This Row],[NORM_Spécialité]], tbl_produits[Nom normalisé], 0))</f>
        <v>Système respiratoire</v>
      </c>
      <c r="H3479">
        <f>YEAR(tbl_data[[#This Row],[Date_rapport]])</f>
        <v>2022</v>
      </c>
      <c r="I3479" t="str">
        <f>INDEX(tbl_produits[Molécule extraite], MATCH(tbl_data[[#This Row],[NORM_Spécialité]], tbl_produits[Nom normalisé], 0))</f>
        <v>Almitrine (mésilate d')</v>
      </c>
      <c r="J3479" s="34">
        <f>DATE(LEFT(tbl_data[[#This Row],[Date_rapport]], 4), MID(tbl_data[[#This Row],[Date_rapport]], 6, 2), RIGHT(tbl_data[[#This Row],[Date_rapport]], 2))</f>
        <v>44740</v>
      </c>
    </row>
    <row r="3480" spans="1:10" x14ac:dyDescent="0.2">
      <c r="A3480" s="28" t="s">
        <v>818</v>
      </c>
      <c r="B3480" t="s">
        <v>6</v>
      </c>
      <c r="C3480" s="28" t="s">
        <v>516</v>
      </c>
      <c r="D3480" t="s">
        <v>517</v>
      </c>
      <c r="E3480" t="s">
        <v>527</v>
      </c>
      <c r="F3480" t="str">
        <f>INDEX(tbl_produits[Nom normalisé], MATCH(tbl_data[[#This Row],[Spécialité]], tbl_produits[Nom original], 0))</f>
        <v>VERKAZIA 1 mg/ml, collyre en émulsion</v>
      </c>
      <c r="G3480" t="str">
        <f>INDEX(tbl_produits[Classe nom], MATCH(tbl_data[[#This Row],[NORM_Spécialité]], tbl_produits[Nom normalisé], 0))</f>
        <v>Antinéoplasiques et immunomodulateurs</v>
      </c>
      <c r="H3480">
        <f>YEAR(tbl_data[[#This Row],[Date_rapport]])</f>
        <v>2022</v>
      </c>
      <c r="I3480" t="str">
        <f>INDEX(tbl_produits[Molécule extraite], MATCH(tbl_data[[#This Row],[NORM_Spécialité]], tbl_produits[Nom normalisé], 0))</f>
        <v>Ciclosporine</v>
      </c>
      <c r="J3480" s="34">
        <f>DATE(LEFT(tbl_data[[#This Row],[Date_rapport]], 4), MID(tbl_data[[#This Row],[Date_rapport]], 6, 2), RIGHT(tbl_data[[#This Row],[Date_rapport]], 2))</f>
        <v>44740</v>
      </c>
    </row>
    <row r="3481" spans="1:10" x14ac:dyDescent="0.2">
      <c r="A3481" s="28" t="s">
        <v>818</v>
      </c>
      <c r="B3481" t="s">
        <v>6</v>
      </c>
      <c r="C3481" s="28" t="s">
        <v>516</v>
      </c>
      <c r="D3481" t="s">
        <v>518</v>
      </c>
      <c r="E3481" t="s">
        <v>1632</v>
      </c>
      <c r="F3481" t="str">
        <f>INDEX(tbl_produits[Nom normalisé], MATCH(tbl_data[[#This Row],[Spécialité]], tbl_produits[Nom original], 0))</f>
        <v xml:space="preserve">XYLLOMAC 2 g, poudre pour solution injectable/ pour perfusion (IV) (anciennement Clamoxyl 2g) </v>
      </c>
      <c r="G3481" t="str">
        <f>INDEX(tbl_produits[Classe nom], MATCH(tbl_data[[#This Row],[NORM_Spécialité]], tbl_produits[Nom normalisé], 0))</f>
        <v>Anti-infectieux à usage systémique</v>
      </c>
      <c r="H3481">
        <f>YEAR(tbl_data[[#This Row],[Date_rapport]])</f>
        <v>2022</v>
      </c>
      <c r="I3481" t="str">
        <f>INDEX(tbl_produits[Molécule extraite], MATCH(tbl_data[[#This Row],[NORM_Spécialité]], tbl_produits[Nom normalisé], 0))</f>
        <v>Amoxicilline</v>
      </c>
      <c r="J3481" s="34">
        <f>DATE(LEFT(tbl_data[[#This Row],[Date_rapport]], 4), MID(tbl_data[[#This Row],[Date_rapport]], 6, 2), RIGHT(tbl_data[[#This Row],[Date_rapport]], 2))</f>
        <v>44740</v>
      </c>
    </row>
    <row r="3482" spans="1:10" x14ac:dyDescent="0.2">
      <c r="A3482" s="28" t="s">
        <v>818</v>
      </c>
      <c r="B3482" t="s">
        <v>3</v>
      </c>
      <c r="C3482" s="28" t="s">
        <v>516</v>
      </c>
      <c r="D3482" t="s">
        <v>519</v>
      </c>
      <c r="E3482" t="s">
        <v>2</v>
      </c>
      <c r="F3482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3482" t="str">
        <f>INDEX(tbl_produits[Classe nom], MATCH(tbl_data[[#This Row],[NORM_Spécialité]], tbl_produits[Nom normalisé], 0))</f>
        <v>Anti-infectieux à usage systémique</v>
      </c>
      <c r="H3482">
        <f>YEAR(tbl_data[[#This Row],[Date_rapport]])</f>
        <v>2022</v>
      </c>
      <c r="I3482" t="str">
        <f>INDEX(tbl_produits[Molécule extraite], MATCH(tbl_data[[#This Row],[NORM_Spécialité]], tbl_produits[Nom normalisé], 0))</f>
        <v>Amoxicilline</v>
      </c>
      <c r="J3482" s="34">
        <f>DATE(LEFT(tbl_data[[#This Row],[Date_rapport]], 4), MID(tbl_data[[#This Row],[Date_rapport]], 6, 2), RIGHT(tbl_data[[#This Row],[Date_rapport]], 2))</f>
        <v>44740</v>
      </c>
    </row>
    <row r="3483" spans="1:10" x14ac:dyDescent="0.2">
      <c r="A3483" s="28" t="s">
        <v>818</v>
      </c>
      <c r="B3483" t="s">
        <v>9</v>
      </c>
      <c r="C3483" s="28" t="s">
        <v>520</v>
      </c>
      <c r="D3483" t="s">
        <v>521</v>
      </c>
      <c r="E3483" t="s">
        <v>2</v>
      </c>
      <c r="F3483" t="str">
        <f>INDEX(tbl_produits[Nom normalisé], MATCH(tbl_data[[#This Row],[Spécialité]], tbl_produits[Nom original], 0))</f>
        <v>ULTRAVIST 370 (370 mg d'Iode/mL), solution injectable en seringue préremplie pour injecteur automatique</v>
      </c>
      <c r="G3483" t="str">
        <f>INDEX(tbl_produits[Classe nom], MATCH(tbl_data[[#This Row],[NORM_Spécialité]], tbl_produits[Nom normalisé], 0))</f>
        <v>Divers</v>
      </c>
      <c r="H3483">
        <f>YEAR(tbl_data[[#This Row],[Date_rapport]])</f>
        <v>2022</v>
      </c>
      <c r="I3483" t="str">
        <f>INDEX(tbl_produits[Molécule extraite], MATCH(tbl_data[[#This Row],[NORM_Spécialité]], tbl_produits[Nom normalisé], 0))</f>
        <v>Iopromide</v>
      </c>
      <c r="J3483" s="34">
        <f>DATE(LEFT(tbl_data[[#This Row],[Date_rapport]], 4), MID(tbl_data[[#This Row],[Date_rapport]], 6, 2), RIGHT(tbl_data[[#This Row],[Date_rapport]], 2))</f>
        <v>44740</v>
      </c>
    </row>
    <row r="3484" spans="1:10" x14ac:dyDescent="0.2">
      <c r="A3484" s="28" t="s">
        <v>818</v>
      </c>
      <c r="B3484" t="s">
        <v>3</v>
      </c>
      <c r="C3484" s="28" t="s">
        <v>522</v>
      </c>
      <c r="D3484" t="s">
        <v>523</v>
      </c>
      <c r="E3484" t="s">
        <v>2</v>
      </c>
      <c r="F3484" t="str">
        <f>INDEX(tbl_produits[Nom normalisé], MATCH(tbl_data[[#This Row],[Spécialité]], tbl_produits[Nom original], 0))</f>
        <v>MELADININE 0,1 pour cent, solution pour application locale</v>
      </c>
      <c r="G3484" t="str">
        <f>INDEX(tbl_produits[Classe nom], MATCH(tbl_data[[#This Row],[NORM_Spécialité]], tbl_produits[Nom normalisé], 0))</f>
        <v>Antinéoplasiques et immunomodulateurs</v>
      </c>
      <c r="H3484">
        <f>YEAR(tbl_data[[#This Row],[Date_rapport]])</f>
        <v>2022</v>
      </c>
      <c r="I3484" t="str">
        <f>INDEX(tbl_produits[Molécule extraite], MATCH(tbl_data[[#This Row],[NORM_Spécialité]], tbl_produits[Nom normalisé], 0))</f>
        <v>Méthoxsalène</v>
      </c>
      <c r="J3484" s="34">
        <f>DATE(LEFT(tbl_data[[#This Row],[Date_rapport]], 4), MID(tbl_data[[#This Row],[Date_rapport]], 6, 2), RIGHT(tbl_data[[#This Row],[Date_rapport]], 2))</f>
        <v>44740</v>
      </c>
    </row>
    <row r="3485" spans="1:10" x14ac:dyDescent="0.2">
      <c r="A3485" s="28" t="s">
        <v>818</v>
      </c>
      <c r="B3485" t="s">
        <v>6</v>
      </c>
      <c r="C3485" s="28" t="s">
        <v>524</v>
      </c>
      <c r="D3485" t="s">
        <v>525</v>
      </c>
      <c r="E3485" t="s">
        <v>524</v>
      </c>
      <c r="F3485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3485" t="str">
        <f>INDEX(tbl_produits[Classe nom], MATCH(tbl_data[[#This Row],[NORM_Spécialité]], tbl_produits[Nom normalisé], 0))</f>
        <v>Anti-infectieux à usage systémique</v>
      </c>
      <c r="H3485">
        <f>YEAR(tbl_data[[#This Row],[Date_rapport]])</f>
        <v>2022</v>
      </c>
      <c r="I3485" t="str">
        <f>INDEX(tbl_produits[Molécule extraite], MATCH(tbl_data[[#This Row],[NORM_Spécialité]], tbl_produits[Nom normalisé], 0))</f>
        <v>Amoxicilline / acide clavulanique</v>
      </c>
      <c r="J3485" s="34">
        <f>DATE(LEFT(tbl_data[[#This Row],[Date_rapport]], 4), MID(tbl_data[[#This Row],[Date_rapport]], 6, 2), RIGHT(tbl_data[[#This Row],[Date_rapport]], 2))</f>
        <v>44740</v>
      </c>
    </row>
    <row r="3486" spans="1:10" x14ac:dyDescent="0.2">
      <c r="A3486" s="28" t="s">
        <v>818</v>
      </c>
      <c r="B3486" t="s">
        <v>9</v>
      </c>
      <c r="C3486" s="28" t="s">
        <v>524</v>
      </c>
      <c r="D3486" t="s">
        <v>526</v>
      </c>
      <c r="E3486" t="s">
        <v>2</v>
      </c>
      <c r="F3486" t="str">
        <f>INDEX(tbl_produits[Nom normalisé], MATCH(tbl_data[[#This Row],[Spécialité]], tbl_produits[Nom original], 0))</f>
        <v xml:space="preserve">REVATIO 10 mg/ml, poudre pour suspension buvable </v>
      </c>
      <c r="G3486" t="str">
        <f>INDEX(tbl_produits[Classe nom], MATCH(tbl_data[[#This Row],[NORM_Spécialité]], tbl_produits[Nom normalisé], 0))</f>
        <v>Système génito-urinaire et hormones sexuelles</v>
      </c>
      <c r="H3486">
        <f>YEAR(tbl_data[[#This Row],[Date_rapport]])</f>
        <v>2022</v>
      </c>
      <c r="I3486" t="str">
        <f>INDEX(tbl_produits[Molécule extraite], MATCH(tbl_data[[#This Row],[NORM_Spécialité]], tbl_produits[Nom normalisé], 0))</f>
        <v>Sildénafil (citrate de)</v>
      </c>
      <c r="J3486" s="34">
        <f>DATE(LEFT(tbl_data[[#This Row],[Date_rapport]], 4), MID(tbl_data[[#This Row],[Date_rapport]], 6, 2), RIGHT(tbl_data[[#This Row],[Date_rapport]], 2))</f>
        <v>44740</v>
      </c>
    </row>
    <row r="3487" spans="1:10" x14ac:dyDescent="0.2">
      <c r="A3487" s="28" t="s">
        <v>818</v>
      </c>
      <c r="B3487" t="s">
        <v>9</v>
      </c>
      <c r="C3487" s="28" t="s">
        <v>527</v>
      </c>
      <c r="D3487" t="s">
        <v>530</v>
      </c>
      <c r="E3487" t="s">
        <v>2</v>
      </c>
      <c r="F3487" t="str">
        <f>INDEX(tbl_produits[Nom normalisé], MATCH(tbl_data[[#This Row],[Spécialité]], tbl_produits[Nom original], 0))</f>
        <v>CERNEVIT, poudre pour solution injectable ou pour perfusion</v>
      </c>
      <c r="G3487" t="str">
        <f>INDEX(tbl_produits[Classe nom], MATCH(tbl_data[[#This Row],[NORM_Spécialité]], tbl_produits[Nom normalisé], 0))</f>
        <v>Sang et organes hématopoïétiques</v>
      </c>
      <c r="H3487">
        <f>YEAR(tbl_data[[#This Row],[Date_rapport]])</f>
        <v>2022</v>
      </c>
      <c r="I3487" t="str">
        <f>INDEX(tbl_produits[Molécule extraite], MATCH(tbl_data[[#This Row],[NORM_Spécialité]], tbl_produits[Nom normalisé], 0))</f>
        <v>Association de vitamines hydrosolubles et liposolubles</v>
      </c>
      <c r="J3487" s="34">
        <f>DATE(LEFT(tbl_data[[#This Row],[Date_rapport]], 4), MID(tbl_data[[#This Row],[Date_rapport]], 6, 2), RIGHT(tbl_data[[#This Row],[Date_rapport]], 2))</f>
        <v>44740</v>
      </c>
    </row>
    <row r="3488" spans="1:10" x14ac:dyDescent="0.2">
      <c r="A3488" s="28" t="s">
        <v>818</v>
      </c>
      <c r="B3488" t="s">
        <v>9</v>
      </c>
      <c r="C3488" s="28" t="s">
        <v>531</v>
      </c>
      <c r="D3488" t="s">
        <v>532</v>
      </c>
      <c r="E3488" t="s">
        <v>2</v>
      </c>
      <c r="F3488" t="str">
        <f>INDEX(tbl_produits[Nom normalisé], MATCH(tbl_data[[#This Row],[Spécialité]], tbl_produits[Nom original], 0))</f>
        <v>MYOZIME 50 mg, poudre pour solution à diluer pour perfusion</v>
      </c>
      <c r="G3488" t="str">
        <f>INDEX(tbl_produits[Classe nom], MATCH(tbl_data[[#This Row],[NORM_Spécialité]], tbl_produits[Nom normalisé], 0))</f>
        <v>Voies digestives et métabolisme</v>
      </c>
      <c r="H3488">
        <f>YEAR(tbl_data[[#This Row],[Date_rapport]])</f>
        <v>2022</v>
      </c>
      <c r="I3488" t="str">
        <f>INDEX(tbl_produits[Molécule extraite], MATCH(tbl_data[[#This Row],[NORM_Spécialité]], tbl_produits[Nom normalisé], 0))</f>
        <v>Alglucosidase alfa</v>
      </c>
      <c r="J3488" s="34">
        <f>DATE(LEFT(tbl_data[[#This Row],[Date_rapport]], 4), MID(tbl_data[[#This Row],[Date_rapport]], 6, 2), RIGHT(tbl_data[[#This Row],[Date_rapport]], 2))</f>
        <v>44740</v>
      </c>
    </row>
    <row r="3489" spans="1:10" x14ac:dyDescent="0.2">
      <c r="A3489" s="28" t="s">
        <v>818</v>
      </c>
      <c r="B3489" t="s">
        <v>9</v>
      </c>
      <c r="C3489" s="28" t="s">
        <v>531</v>
      </c>
      <c r="D3489" t="s">
        <v>533</v>
      </c>
      <c r="E3489" t="s">
        <v>2</v>
      </c>
      <c r="F3489" t="str">
        <f>INDEX(tbl_produits[Nom normalisé], MATCH(tbl_data[[#This Row],[Spécialité]], tbl_produits[Nom original], 0))</f>
        <v>TEICOPLANINE Mylan 400 mg, poudre pour solution injectable/pour perfusion ou solution buvable - Viatris Santé</v>
      </c>
      <c r="G3489" t="str">
        <f>INDEX(tbl_produits[Classe nom], MATCH(tbl_data[[#This Row],[NORM_Spécialité]], tbl_produits[Nom normalisé], 0))</f>
        <v>Anti-infectieux à usage systémique</v>
      </c>
      <c r="H3489">
        <f>YEAR(tbl_data[[#This Row],[Date_rapport]])</f>
        <v>2022</v>
      </c>
      <c r="I3489" t="str">
        <f>INDEX(tbl_produits[Molécule extraite], MATCH(tbl_data[[#This Row],[NORM_Spécialité]], tbl_produits[Nom normalisé], 0))</f>
        <v>Téicoplanine</v>
      </c>
      <c r="J3489" s="34">
        <f>DATE(LEFT(tbl_data[[#This Row],[Date_rapport]], 4), MID(tbl_data[[#This Row],[Date_rapport]], 6, 2), RIGHT(tbl_data[[#This Row],[Date_rapport]], 2))</f>
        <v>44740</v>
      </c>
    </row>
    <row r="3490" spans="1:10" x14ac:dyDescent="0.2">
      <c r="A3490" s="28" t="s">
        <v>818</v>
      </c>
      <c r="B3490" t="s">
        <v>6</v>
      </c>
      <c r="C3490" s="28" t="s">
        <v>531</v>
      </c>
      <c r="D3490" t="s">
        <v>534</v>
      </c>
      <c r="E3490" t="s">
        <v>541</v>
      </c>
      <c r="F3490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3490" t="str">
        <f>INDEX(tbl_produits[Classe nom], MATCH(tbl_data[[#This Row],[NORM_Spécialité]], tbl_produits[Nom normalisé], 0))</f>
        <v>Sang et organes hématopoïétiques</v>
      </c>
      <c r="H3490">
        <f>YEAR(tbl_data[[#This Row],[Date_rapport]])</f>
        <v>2022</v>
      </c>
      <c r="I3490" t="str">
        <f>INDEX(tbl_produits[Molécule extraite], MATCH(tbl_data[[#This Row],[NORM_Spécialité]], tbl_produits[Nom normalisé], 0))</f>
        <v>Mélange nutritif</v>
      </c>
      <c r="J3490" s="34">
        <f>DATE(LEFT(tbl_data[[#This Row],[Date_rapport]], 4), MID(tbl_data[[#This Row],[Date_rapport]], 6, 2), RIGHT(tbl_data[[#This Row],[Date_rapport]], 2))</f>
        <v>44740</v>
      </c>
    </row>
    <row r="3491" spans="1:10" x14ac:dyDescent="0.2">
      <c r="A3491" s="28" t="s">
        <v>818</v>
      </c>
      <c r="B3491" t="s">
        <v>9</v>
      </c>
      <c r="C3491" s="28" t="s">
        <v>535</v>
      </c>
      <c r="D3491" t="s">
        <v>539</v>
      </c>
      <c r="E3491" t="s">
        <v>2</v>
      </c>
      <c r="F3491" t="str">
        <f>INDEX(tbl_produits[Nom normalisé], MATCH(tbl_data[[#This Row],[Spécialité]], tbl_produits[Nom original], 0))</f>
        <v>METALYSE 10000 unités, poudre et solvant pour solution injectable</v>
      </c>
      <c r="G3491" t="str">
        <f>INDEX(tbl_produits[Classe nom], MATCH(tbl_data[[#This Row],[NORM_Spécialité]], tbl_produits[Nom normalisé], 0))</f>
        <v>Sang et organes hématopoïétiques</v>
      </c>
      <c r="H3491">
        <f>YEAR(tbl_data[[#This Row],[Date_rapport]])</f>
        <v>2022</v>
      </c>
      <c r="I3491" t="str">
        <f>INDEX(tbl_produits[Molécule extraite], MATCH(tbl_data[[#This Row],[NORM_Spécialité]], tbl_produits[Nom normalisé], 0))</f>
        <v>Ténectéplase</v>
      </c>
      <c r="J3491" s="34">
        <f>DATE(LEFT(tbl_data[[#This Row],[Date_rapport]], 4), MID(tbl_data[[#This Row],[Date_rapport]], 6, 2), RIGHT(tbl_data[[#This Row],[Date_rapport]], 2))</f>
        <v>44740</v>
      </c>
    </row>
    <row r="3492" spans="1:10" x14ac:dyDescent="0.2">
      <c r="A3492" s="28" t="s">
        <v>818</v>
      </c>
      <c r="B3492" t="s">
        <v>9</v>
      </c>
      <c r="C3492" s="28" t="s">
        <v>535</v>
      </c>
      <c r="D3492" t="s">
        <v>540</v>
      </c>
      <c r="E3492" t="s">
        <v>2</v>
      </c>
      <c r="F3492" t="str">
        <f>INDEX(tbl_produits[Nom normalisé], MATCH(tbl_data[[#This Row],[Spécialité]], tbl_produits[Nom original], 0))</f>
        <v>ACTILYSE 10, 20, 50 mg , poudre pour solution injectable et perfusion</v>
      </c>
      <c r="G3492" t="str">
        <f>INDEX(tbl_produits[Classe nom], MATCH(tbl_data[[#This Row],[NORM_Spécialité]], tbl_produits[Nom normalisé], 0))</f>
        <v>Sang et organes hématopoïétiques</v>
      </c>
      <c r="H3492">
        <f>YEAR(tbl_data[[#This Row],[Date_rapport]])</f>
        <v>2022</v>
      </c>
      <c r="I3492" t="str">
        <f>INDEX(tbl_produits[Molécule extraite], MATCH(tbl_data[[#This Row],[NORM_Spécialité]], tbl_produits[Nom normalisé], 0))</f>
        <v>Altéplase</v>
      </c>
      <c r="J3492" s="34">
        <f>DATE(LEFT(tbl_data[[#This Row],[Date_rapport]], 4), MID(tbl_data[[#This Row],[Date_rapport]], 6, 2), RIGHT(tbl_data[[#This Row],[Date_rapport]], 2))</f>
        <v>44740</v>
      </c>
    </row>
    <row r="3493" spans="1:10" x14ac:dyDescent="0.2">
      <c r="A3493" s="28" t="s">
        <v>818</v>
      </c>
      <c r="B3493" t="s">
        <v>6</v>
      </c>
      <c r="C3493" s="28" t="s">
        <v>541</v>
      </c>
      <c r="D3493" t="s">
        <v>15</v>
      </c>
      <c r="E3493" t="s">
        <v>1635</v>
      </c>
      <c r="F3493" t="str">
        <f>INDEX(tbl_produits[Nom normalisé], MATCH(tbl_data[[#This Row],[Spécialité]], tbl_produits[Nom original], 0))</f>
        <v>SPÉCIALITÉS à base de Valsartan  seul ou en association avec l’hydrochlorothiazide</v>
      </c>
      <c r="G3493" t="str">
        <f>INDEX(tbl_produits[Classe nom], MATCH(tbl_data[[#This Row],[NORM_Spécialité]], tbl_produits[Nom normalisé], 0))</f>
        <v>Système cardiovasculaire</v>
      </c>
      <c r="H3493">
        <f>YEAR(tbl_data[[#This Row],[Date_rapport]])</f>
        <v>2022</v>
      </c>
      <c r="I3493" t="str">
        <f>INDEX(tbl_produits[Molécule extraite], MATCH(tbl_data[[#This Row],[NORM_Spécialité]], tbl_produits[Nom normalisé], 0))</f>
        <v>Valsartan</v>
      </c>
      <c r="J3493" s="34">
        <f>DATE(LEFT(tbl_data[[#This Row],[Date_rapport]], 4), MID(tbl_data[[#This Row],[Date_rapport]], 6, 2), RIGHT(tbl_data[[#This Row],[Date_rapport]], 2))</f>
        <v>44740</v>
      </c>
    </row>
    <row r="3494" spans="1:10" x14ac:dyDescent="0.2">
      <c r="A3494" s="28" t="s">
        <v>818</v>
      </c>
      <c r="B3494" t="s">
        <v>6</v>
      </c>
      <c r="C3494" s="28" t="s">
        <v>543</v>
      </c>
      <c r="D3494" t="s">
        <v>544</v>
      </c>
      <c r="E3494" t="s">
        <v>565</v>
      </c>
      <c r="F3494" t="str">
        <f>INDEX(tbl_produits[Nom normalisé], MATCH(tbl_data[[#This Row],[Spécialité]], tbl_produits[Nom original], 0))</f>
        <v>RYTHMODAN 100 mg, gélule</v>
      </c>
      <c r="G3494" t="str">
        <f>INDEX(tbl_produits[Classe nom], MATCH(tbl_data[[#This Row],[NORM_Spécialité]], tbl_produits[Nom normalisé], 0))</f>
        <v>Système cardiovasculaire</v>
      </c>
      <c r="H3494">
        <f>YEAR(tbl_data[[#This Row],[Date_rapport]])</f>
        <v>2022</v>
      </c>
      <c r="I3494" t="str">
        <f>INDEX(tbl_produits[Molécule extraite], MATCH(tbl_data[[#This Row],[NORM_Spécialité]], tbl_produits[Nom normalisé], 0))</f>
        <v>Disopyramide (phosphate de)</v>
      </c>
      <c r="J3494" s="34">
        <f>DATE(LEFT(tbl_data[[#This Row],[Date_rapport]], 4), MID(tbl_data[[#This Row],[Date_rapport]], 6, 2), RIGHT(tbl_data[[#This Row],[Date_rapport]], 2))</f>
        <v>44740</v>
      </c>
    </row>
    <row r="3495" spans="1:10" x14ac:dyDescent="0.2">
      <c r="A3495" s="28" t="s">
        <v>818</v>
      </c>
      <c r="B3495" t="s">
        <v>3</v>
      </c>
      <c r="C3495" s="28" t="s">
        <v>543</v>
      </c>
      <c r="D3495" t="s">
        <v>545</v>
      </c>
      <c r="E3495" t="s">
        <v>2</v>
      </c>
      <c r="F3495" t="str">
        <f>INDEX(tbl_produits[Nom normalisé], MATCH(tbl_data[[#This Row],[Spécialité]], tbl_produits[Nom original], 0))</f>
        <v>DILANTIN 250 mg/5 ml, solution injectable</v>
      </c>
      <c r="G3495" t="str">
        <f>INDEX(tbl_produits[Classe nom], MATCH(tbl_data[[#This Row],[NORM_Spécialité]], tbl_produits[Nom normalisé], 0))</f>
        <v>Système nerveux</v>
      </c>
      <c r="H3495">
        <f>YEAR(tbl_data[[#This Row],[Date_rapport]])</f>
        <v>2022</v>
      </c>
      <c r="I3495" t="str">
        <f>INDEX(tbl_produits[Molécule extraite], MATCH(tbl_data[[#This Row],[NORM_Spécialité]], tbl_produits[Nom normalisé], 0))</f>
        <v>Phénytoïne</v>
      </c>
      <c r="J3495" s="34">
        <f>DATE(LEFT(tbl_data[[#This Row],[Date_rapport]], 4), MID(tbl_data[[#This Row],[Date_rapport]], 6, 2), RIGHT(tbl_data[[#This Row],[Date_rapport]], 2))</f>
        <v>44740</v>
      </c>
    </row>
    <row r="3496" spans="1:10" x14ac:dyDescent="0.2">
      <c r="A3496" s="28" t="s">
        <v>818</v>
      </c>
      <c r="B3496" t="s">
        <v>6</v>
      </c>
      <c r="C3496" s="28" t="s">
        <v>546</v>
      </c>
      <c r="D3496" t="s">
        <v>547</v>
      </c>
      <c r="E3496" t="s">
        <v>546</v>
      </c>
      <c r="F3496" t="str">
        <f>INDEX(tbl_produits[Nom normalisé], MATCH(tbl_data[[#This Row],[Spécialité]], tbl_produits[Nom original], 0))</f>
        <v>XYLOCAINE 20 mg/ml ADRENALINE 0,005 mg/ml, solution injectable</v>
      </c>
      <c r="G3496" t="str">
        <f>INDEX(tbl_produits[Classe nom], MATCH(tbl_data[[#This Row],[NORM_Spécialité]], tbl_produits[Nom normalisé], 0))</f>
        <v>Système nerveux</v>
      </c>
      <c r="H3496">
        <f>YEAR(tbl_data[[#This Row],[Date_rapport]])</f>
        <v>2022</v>
      </c>
      <c r="I3496" t="str">
        <f>INDEX(tbl_produits[Molécule extraite], MATCH(tbl_data[[#This Row],[NORM_Spécialité]], tbl_produits[Nom normalisé], 0))</f>
        <v>Adrénaline / Lidocaïne</v>
      </c>
      <c r="J3496" s="34">
        <f>DATE(LEFT(tbl_data[[#This Row],[Date_rapport]], 4), MID(tbl_data[[#This Row],[Date_rapport]], 6, 2), RIGHT(tbl_data[[#This Row],[Date_rapport]], 2))</f>
        <v>44740</v>
      </c>
    </row>
    <row r="3497" spans="1:10" x14ac:dyDescent="0.2">
      <c r="A3497" s="28" t="s">
        <v>818</v>
      </c>
      <c r="B3497" t="s">
        <v>3</v>
      </c>
      <c r="C3497" s="28" t="s">
        <v>549</v>
      </c>
      <c r="D3497" t="s">
        <v>550</v>
      </c>
      <c r="E3497" t="s">
        <v>2</v>
      </c>
      <c r="F3497" t="str">
        <f>INDEX(tbl_produits[Nom normalisé], MATCH(tbl_data[[#This Row],[Spécialité]], tbl_produits[Nom original], 0))</f>
        <v>TRESIBA 200 unités/ml, solution injectable en stylo prérempli</v>
      </c>
      <c r="G3497" t="str">
        <f>INDEX(tbl_produits[Classe nom], MATCH(tbl_data[[#This Row],[NORM_Spécialité]], tbl_produits[Nom normalisé], 0))</f>
        <v>Voies digestives et métabolisme</v>
      </c>
      <c r="H3497">
        <f>YEAR(tbl_data[[#This Row],[Date_rapport]])</f>
        <v>2022</v>
      </c>
      <c r="I3497" t="str">
        <f>INDEX(tbl_produits[Molécule extraite], MATCH(tbl_data[[#This Row],[NORM_Spécialité]], tbl_produits[Nom normalisé], 0))</f>
        <v>Insuline dégludec</v>
      </c>
      <c r="J3497" s="34">
        <f>DATE(LEFT(tbl_data[[#This Row],[Date_rapport]], 4), MID(tbl_data[[#This Row],[Date_rapport]], 6, 2), RIGHT(tbl_data[[#This Row],[Date_rapport]], 2))</f>
        <v>44740</v>
      </c>
    </row>
    <row r="3498" spans="1:10" x14ac:dyDescent="0.2">
      <c r="A3498" s="28" t="s">
        <v>818</v>
      </c>
      <c r="B3498" t="s">
        <v>6</v>
      </c>
      <c r="C3498" s="28" t="s">
        <v>549</v>
      </c>
      <c r="D3498" t="s">
        <v>551</v>
      </c>
      <c r="E3498" t="s">
        <v>2</v>
      </c>
      <c r="F3498" t="str">
        <f>INDEX(tbl_produits[Nom normalisé], MATCH(tbl_data[[#This Row],[Spécialité]], tbl_produits[Nom original], 0))</f>
        <v>FARMORUBICINE 50 mg, poudre pour solution pour perfusion</v>
      </c>
      <c r="G3498" t="str">
        <f>INDEX(tbl_produits[Classe nom], MATCH(tbl_data[[#This Row],[NORM_Spécialité]], tbl_produits[Nom normalisé], 0))</f>
        <v>Antinéoplasiques et immunomodulateurs</v>
      </c>
      <c r="H3498">
        <f>YEAR(tbl_data[[#This Row],[Date_rapport]])</f>
        <v>2022</v>
      </c>
      <c r="I3498" t="str">
        <f>INDEX(tbl_produits[Molécule extraite], MATCH(tbl_data[[#This Row],[NORM_Spécialité]], tbl_produits[Nom normalisé], 0))</f>
        <v>Epirubicine (Chlorhydrate)</v>
      </c>
      <c r="J3498" s="34">
        <f>DATE(LEFT(tbl_data[[#This Row],[Date_rapport]], 4), MID(tbl_data[[#This Row],[Date_rapport]], 6, 2), RIGHT(tbl_data[[#This Row],[Date_rapport]], 2))</f>
        <v>44740</v>
      </c>
    </row>
    <row r="3499" spans="1:10" x14ac:dyDescent="0.2">
      <c r="A3499" s="28" t="s">
        <v>818</v>
      </c>
      <c r="B3499" t="s">
        <v>3</v>
      </c>
      <c r="C3499" s="28" t="s">
        <v>554</v>
      </c>
      <c r="D3499" t="s">
        <v>555</v>
      </c>
      <c r="E3499" t="s">
        <v>2</v>
      </c>
      <c r="F3499" t="str">
        <f>INDEX(tbl_produits[Nom normalisé], MATCH(tbl_data[[#This Row],[Spécialité]], tbl_produits[Nom original], 0))</f>
        <v>LINEZOLIDE Arrow 600 mg,  comprimé pelliculé - Arrow</v>
      </c>
      <c r="G3499" t="str">
        <f>INDEX(tbl_produits[Classe nom], MATCH(tbl_data[[#This Row],[NORM_Spécialité]], tbl_produits[Nom normalisé], 0))</f>
        <v>Anti-infectieux à usage systémique</v>
      </c>
      <c r="H3499">
        <f>YEAR(tbl_data[[#This Row],[Date_rapport]])</f>
        <v>2022</v>
      </c>
      <c r="I3499" t="str">
        <f>INDEX(tbl_produits[Molécule extraite], MATCH(tbl_data[[#This Row],[NORM_Spécialité]], tbl_produits[Nom normalisé], 0))</f>
        <v>Linézolide</v>
      </c>
      <c r="J3499" s="34">
        <f>DATE(LEFT(tbl_data[[#This Row],[Date_rapport]], 4), MID(tbl_data[[#This Row],[Date_rapport]], 6, 2), RIGHT(tbl_data[[#This Row],[Date_rapport]], 2))</f>
        <v>44740</v>
      </c>
    </row>
    <row r="3500" spans="1:10" x14ac:dyDescent="0.2">
      <c r="A3500" s="28" t="s">
        <v>818</v>
      </c>
      <c r="B3500" t="s">
        <v>3</v>
      </c>
      <c r="C3500" s="28" t="s">
        <v>554</v>
      </c>
      <c r="D3500" t="s">
        <v>556</v>
      </c>
      <c r="E3500" t="s">
        <v>2</v>
      </c>
      <c r="F3500" t="str">
        <f>INDEX(tbl_produits[Nom normalisé], MATCH(tbl_data[[#This Row],[Spécialité]], tbl_produits[Nom original], 0))</f>
        <v>LINEZOLIDE Ohre Pharma 600 mg, comprimé pelliculé</v>
      </c>
      <c r="G3500" t="str">
        <f>INDEX(tbl_produits[Classe nom], MATCH(tbl_data[[#This Row],[NORM_Spécialité]], tbl_produits[Nom normalisé], 0))</f>
        <v>Anti-infectieux à usage systémique</v>
      </c>
      <c r="H3500">
        <f>YEAR(tbl_data[[#This Row],[Date_rapport]])</f>
        <v>2022</v>
      </c>
      <c r="I3500" t="str">
        <f>INDEX(tbl_produits[Molécule extraite], MATCH(tbl_data[[#This Row],[NORM_Spécialité]], tbl_produits[Nom normalisé], 0))</f>
        <v>Linézolide</v>
      </c>
      <c r="J3500" s="34">
        <f>DATE(LEFT(tbl_data[[#This Row],[Date_rapport]], 4), MID(tbl_data[[#This Row],[Date_rapport]], 6, 2), RIGHT(tbl_data[[#This Row],[Date_rapport]], 2))</f>
        <v>44740</v>
      </c>
    </row>
    <row r="3501" spans="1:10" x14ac:dyDescent="0.2">
      <c r="A3501" s="28" t="s">
        <v>818</v>
      </c>
      <c r="B3501" t="s">
        <v>6</v>
      </c>
      <c r="C3501" s="28" t="s">
        <v>557</v>
      </c>
      <c r="D3501" t="s">
        <v>558</v>
      </c>
      <c r="E3501" t="s">
        <v>563</v>
      </c>
      <c r="F3501" t="str">
        <f>INDEX(tbl_produits[Nom normalisé], MATCH(tbl_data[[#This Row],[Spécialité]], tbl_produits[Nom original], 0))</f>
        <v>VOGALENE 0,1 %, solution buvable en flacon</v>
      </c>
      <c r="G3501" t="str">
        <f>INDEX(tbl_produits[Classe nom], MATCH(tbl_data[[#This Row],[NORM_Spécialité]], tbl_produits[Nom normalisé], 0))</f>
        <v>Voies digestives et métabolisme</v>
      </c>
      <c r="H3501">
        <f>YEAR(tbl_data[[#This Row],[Date_rapport]])</f>
        <v>2022</v>
      </c>
      <c r="I3501" t="str">
        <f>INDEX(tbl_produits[Molécule extraite], MATCH(tbl_data[[#This Row],[NORM_Spécialité]], tbl_produits[Nom normalisé], 0))</f>
        <v>Métopimazine</v>
      </c>
      <c r="J3501" s="34">
        <f>DATE(LEFT(tbl_data[[#This Row],[Date_rapport]], 4), MID(tbl_data[[#This Row],[Date_rapport]], 6, 2), RIGHT(tbl_data[[#This Row],[Date_rapport]], 2))</f>
        <v>44740</v>
      </c>
    </row>
    <row r="3502" spans="1:10" x14ac:dyDescent="0.2">
      <c r="A3502" s="28" t="s">
        <v>818</v>
      </c>
      <c r="B3502" t="s">
        <v>6</v>
      </c>
      <c r="C3502" s="28" t="s">
        <v>557</v>
      </c>
      <c r="D3502" t="s">
        <v>559</v>
      </c>
      <c r="E3502" t="s">
        <v>563</v>
      </c>
      <c r="F3502" t="str">
        <f>INDEX(tbl_produits[Nom normalisé], MATCH(tbl_data[[#This Row],[Spécialité]], tbl_produits[Nom original], 0))</f>
        <v>SECTRAL 40 mg/ml, solution buvable en flacon</v>
      </c>
      <c r="G3502" t="str">
        <f>INDEX(tbl_produits[Classe nom], MATCH(tbl_data[[#This Row],[NORM_Spécialité]], tbl_produits[Nom normalisé], 0))</f>
        <v>Système cardiovasculaire</v>
      </c>
      <c r="H3502">
        <f>YEAR(tbl_data[[#This Row],[Date_rapport]])</f>
        <v>2022</v>
      </c>
      <c r="I3502" t="str">
        <f>INDEX(tbl_produits[Molécule extraite], MATCH(tbl_data[[#This Row],[NORM_Spécialité]], tbl_produits[Nom normalisé], 0))</f>
        <v>Acébutolol</v>
      </c>
      <c r="J3502" s="34">
        <f>DATE(LEFT(tbl_data[[#This Row],[Date_rapport]], 4), MID(tbl_data[[#This Row],[Date_rapport]], 6, 2), RIGHT(tbl_data[[#This Row],[Date_rapport]], 2))</f>
        <v>44740</v>
      </c>
    </row>
    <row r="3503" spans="1:10" x14ac:dyDescent="0.2">
      <c r="A3503" s="28" t="s">
        <v>818</v>
      </c>
      <c r="B3503" t="s">
        <v>6</v>
      </c>
      <c r="C3503" s="28" t="s">
        <v>560</v>
      </c>
      <c r="D3503" t="s">
        <v>561</v>
      </c>
      <c r="E3503" t="s">
        <v>577</v>
      </c>
      <c r="F3503" t="str">
        <f>INDEX(tbl_produits[Nom normalisé], MATCH(tbl_data[[#This Row],[Spécialité]], tbl_produits[Nom original], 0))</f>
        <v>XEPLION 100 mg, suspension injectable à libération prolongée</v>
      </c>
      <c r="G3503" t="str">
        <f>INDEX(tbl_produits[Classe nom], MATCH(tbl_data[[#This Row],[NORM_Spécialité]], tbl_produits[Nom normalisé], 0))</f>
        <v>Système nerveux</v>
      </c>
      <c r="H3503">
        <f>YEAR(tbl_data[[#This Row],[Date_rapport]])</f>
        <v>2022</v>
      </c>
      <c r="I3503" t="str">
        <f>INDEX(tbl_produits[Molécule extraite], MATCH(tbl_data[[#This Row],[NORM_Spécialité]], tbl_produits[Nom normalisé], 0))</f>
        <v>Palipéridone</v>
      </c>
      <c r="J3503" s="34">
        <f>DATE(LEFT(tbl_data[[#This Row],[Date_rapport]], 4), MID(tbl_data[[#This Row],[Date_rapport]], 6, 2), RIGHT(tbl_data[[#This Row],[Date_rapport]], 2))</f>
        <v>44740</v>
      </c>
    </row>
    <row r="3504" spans="1:10" x14ac:dyDescent="0.2">
      <c r="A3504" s="28" t="s">
        <v>818</v>
      </c>
      <c r="B3504" t="s">
        <v>9</v>
      </c>
      <c r="C3504" s="28" t="s">
        <v>560</v>
      </c>
      <c r="D3504" t="s">
        <v>562</v>
      </c>
      <c r="E3504" t="s">
        <v>2</v>
      </c>
      <c r="F3504" t="str">
        <f>INDEX(tbl_produits[Nom normalisé], MATCH(tbl_data[[#This Row],[Spécialité]], tbl_produits[Nom original], 0))</f>
        <v>KARDEGIC 75 mg, poudre pour solution buvable en sachet-dose</v>
      </c>
      <c r="G3504" t="str">
        <f>INDEX(tbl_produits[Classe nom], MATCH(tbl_data[[#This Row],[NORM_Spécialité]], tbl_produits[Nom normalisé], 0))</f>
        <v>Système nerveux</v>
      </c>
      <c r="H3504">
        <f>YEAR(tbl_data[[#This Row],[Date_rapport]])</f>
        <v>2022</v>
      </c>
      <c r="I3504" t="str">
        <f>INDEX(tbl_produits[Molécule extraite], MATCH(tbl_data[[#This Row],[NORM_Spécialité]], tbl_produits[Nom normalisé], 0))</f>
        <v>DL-lysine (acétylsalicylate de)</v>
      </c>
      <c r="J3504" s="34">
        <f>DATE(LEFT(tbl_data[[#This Row],[Date_rapport]], 4), MID(tbl_data[[#This Row],[Date_rapport]], 6, 2), RIGHT(tbl_data[[#This Row],[Date_rapport]], 2))</f>
        <v>44740</v>
      </c>
    </row>
    <row r="3505" spans="1:10" x14ac:dyDescent="0.2">
      <c r="A3505" s="28" t="s">
        <v>818</v>
      </c>
      <c r="B3505" t="s">
        <v>9</v>
      </c>
      <c r="C3505" s="28" t="s">
        <v>563</v>
      </c>
      <c r="D3505" t="s">
        <v>564</v>
      </c>
      <c r="E3505" t="s">
        <v>2</v>
      </c>
      <c r="F3505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3505" t="str">
        <f>INDEX(tbl_produits[Classe nom], MATCH(tbl_data[[#This Row],[NORM_Spécialité]], tbl_produits[Nom normalisé], 0))</f>
        <v>Système respiratoire</v>
      </c>
      <c r="H3505">
        <f>YEAR(tbl_data[[#This Row],[Date_rapport]])</f>
        <v>2022</v>
      </c>
      <c r="I3505" t="str">
        <f>INDEX(tbl_produits[Molécule extraite], MATCH(tbl_data[[#This Row],[NORM_Spécialité]], tbl_produits[Nom normalisé], 0))</f>
        <v>Ipratropium</v>
      </c>
      <c r="J3505" s="34">
        <f>DATE(LEFT(tbl_data[[#This Row],[Date_rapport]], 4), MID(tbl_data[[#This Row],[Date_rapport]], 6, 2), RIGHT(tbl_data[[#This Row],[Date_rapport]], 2))</f>
        <v>44740</v>
      </c>
    </row>
    <row r="3506" spans="1:10" x14ac:dyDescent="0.2">
      <c r="A3506" s="28" t="s">
        <v>818</v>
      </c>
      <c r="B3506" t="s">
        <v>6</v>
      </c>
      <c r="C3506" s="28" t="s">
        <v>565</v>
      </c>
      <c r="D3506" t="s">
        <v>566</v>
      </c>
      <c r="E3506" t="s">
        <v>565</v>
      </c>
      <c r="F3506" t="str">
        <f>INDEX(tbl_produits[Nom normalisé], MATCH(tbl_data[[#This Row],[Spécialité]], tbl_produits[Nom original], 0))</f>
        <v>SUCCIAPTAL 200 mg, gélule</v>
      </c>
      <c r="G3506" t="str">
        <f>INDEX(tbl_produits[Classe nom], MATCH(tbl_data[[#This Row],[NORM_Spécialité]], tbl_produits[Nom normalisé], 0))</f>
        <v>Anti-infectieux à usage systémique</v>
      </c>
      <c r="H3506">
        <f>YEAR(tbl_data[[#This Row],[Date_rapport]])</f>
        <v>2022</v>
      </c>
      <c r="I3506" t="str">
        <f>INDEX(tbl_produits[Molécule extraite], MATCH(tbl_data[[#This Row],[NORM_Spécialité]], tbl_produits[Nom normalisé], 0))</f>
        <v>Succinylsulfathiazole</v>
      </c>
      <c r="J3506" s="34">
        <f>DATE(LEFT(tbl_data[[#This Row],[Date_rapport]], 4), MID(tbl_data[[#This Row],[Date_rapport]], 6, 2), RIGHT(tbl_data[[#This Row],[Date_rapport]], 2))</f>
        <v>44740</v>
      </c>
    </row>
    <row r="3507" spans="1:10" x14ac:dyDescent="0.2">
      <c r="A3507" s="28" t="s">
        <v>818</v>
      </c>
      <c r="B3507" t="s">
        <v>9</v>
      </c>
      <c r="C3507" s="28" t="s">
        <v>567</v>
      </c>
      <c r="D3507" t="s">
        <v>568</v>
      </c>
      <c r="E3507" t="s">
        <v>2</v>
      </c>
      <c r="F3507" t="str">
        <f>INDEX(tbl_produits[Nom normalisé], MATCH(tbl_data[[#This Row],[Spécialité]], tbl_produits[Nom original], 0))</f>
        <v>SIVEXTRO 200 mg, comprimé pelliculé</v>
      </c>
      <c r="G3507" t="str">
        <f>INDEX(tbl_produits[Classe nom], MATCH(tbl_data[[#This Row],[NORM_Spécialité]], tbl_produits[Nom normalisé], 0))</f>
        <v>Anti-infectieux à usage systémique</v>
      </c>
      <c r="H3507">
        <f>YEAR(tbl_data[[#This Row],[Date_rapport]])</f>
        <v>2022</v>
      </c>
      <c r="I3507" t="str">
        <f>INDEX(tbl_produits[Molécule extraite], MATCH(tbl_data[[#This Row],[NORM_Spécialité]], tbl_produits[Nom normalisé], 0))</f>
        <v>Tédizolid (phosphate de)</v>
      </c>
      <c r="J3507" s="34">
        <f>DATE(LEFT(tbl_data[[#This Row],[Date_rapport]], 4), MID(tbl_data[[#This Row],[Date_rapport]], 6, 2), RIGHT(tbl_data[[#This Row],[Date_rapport]], 2))</f>
        <v>44740</v>
      </c>
    </row>
    <row r="3508" spans="1:10" x14ac:dyDescent="0.2">
      <c r="A3508" s="28" t="s">
        <v>818</v>
      </c>
      <c r="B3508" t="s">
        <v>6</v>
      </c>
      <c r="C3508" s="28" t="s">
        <v>570</v>
      </c>
      <c r="D3508" t="s">
        <v>571</v>
      </c>
      <c r="E3508" t="s">
        <v>570</v>
      </c>
      <c r="F3508" t="str">
        <f>INDEX(tbl_produits[Nom normalisé], MATCH(tbl_data[[#This Row],[Spécialité]], tbl_produits[Nom original], 0))</f>
        <v>MEGACE 160 mg, comprimé</v>
      </c>
      <c r="G3508" t="str">
        <f>INDEX(tbl_produits[Classe nom], MATCH(tbl_data[[#This Row],[NORM_Spécialité]], tbl_produits[Nom normalisé], 0))</f>
        <v>Antinéoplasiques et immunomodulateurs</v>
      </c>
      <c r="H3508">
        <f>YEAR(tbl_data[[#This Row],[Date_rapport]])</f>
        <v>2022</v>
      </c>
      <c r="I3508" t="str">
        <f>INDEX(tbl_produits[Molécule extraite], MATCH(tbl_data[[#This Row],[NORM_Spécialité]], tbl_produits[Nom normalisé], 0))</f>
        <v>Acétate de mégestrol</v>
      </c>
      <c r="J3508" s="34">
        <f>DATE(LEFT(tbl_data[[#This Row],[Date_rapport]], 4), MID(tbl_data[[#This Row],[Date_rapport]], 6, 2), RIGHT(tbl_data[[#This Row],[Date_rapport]], 2))</f>
        <v>44740</v>
      </c>
    </row>
    <row r="3509" spans="1:10" x14ac:dyDescent="0.2">
      <c r="A3509" s="28" t="s">
        <v>818</v>
      </c>
      <c r="B3509" t="s">
        <v>6</v>
      </c>
      <c r="C3509" s="28" t="s">
        <v>572</v>
      </c>
      <c r="D3509" t="s">
        <v>573</v>
      </c>
      <c r="E3509" t="s">
        <v>572</v>
      </c>
      <c r="F3509" t="str">
        <f>INDEX(tbl_produits[Nom normalisé], MATCH(tbl_data[[#This Row],[Spécialité]], tbl_produits[Nom original], 0))</f>
        <v>GABAPENTINE 100 mg, 300 mg, 400 mg, 600 mg, 800 mg, comprimé pelliculé</v>
      </c>
      <c r="G3509" t="str">
        <f>INDEX(tbl_produits[Classe nom], MATCH(tbl_data[[#This Row],[NORM_Spécialité]], tbl_produits[Nom normalisé], 0))</f>
        <v>Système nerveux</v>
      </c>
      <c r="H3509">
        <f>YEAR(tbl_data[[#This Row],[Date_rapport]])</f>
        <v>2022</v>
      </c>
      <c r="I3509" t="str">
        <f>INDEX(tbl_produits[Molécule extraite], MATCH(tbl_data[[#This Row],[NORM_Spécialité]], tbl_produits[Nom normalisé], 0))</f>
        <v>Gabapentine</v>
      </c>
      <c r="J3509" s="34">
        <f>DATE(LEFT(tbl_data[[#This Row],[Date_rapport]], 4), MID(tbl_data[[#This Row],[Date_rapport]], 6, 2), RIGHT(tbl_data[[#This Row],[Date_rapport]], 2))</f>
        <v>44740</v>
      </c>
    </row>
    <row r="3510" spans="1:10" x14ac:dyDescent="0.2">
      <c r="A3510" s="28" t="s">
        <v>818</v>
      </c>
      <c r="B3510" t="s">
        <v>6</v>
      </c>
      <c r="C3510" s="28" t="s">
        <v>577</v>
      </c>
      <c r="D3510" t="s">
        <v>499</v>
      </c>
      <c r="E3510" t="s">
        <v>577</v>
      </c>
      <c r="F3510" t="str">
        <f>INDEX(tbl_produits[Nom normalisé], MATCH(tbl_data[[#This Row],[Spécialité]], tbl_produits[Nom original], 0))</f>
        <v>TACHOSIL, matrice pour collage tissulaire</v>
      </c>
      <c r="G3510" t="str">
        <f>INDEX(tbl_produits[Classe nom], MATCH(tbl_data[[#This Row],[NORM_Spécialité]], tbl_produits[Nom normalisé], 0))</f>
        <v>Sang et organes hématopoïétiques</v>
      </c>
      <c r="H3510">
        <f>YEAR(tbl_data[[#This Row],[Date_rapport]])</f>
        <v>2022</v>
      </c>
      <c r="I3510" t="str">
        <f>INDEX(tbl_produits[Molécule extraite], MATCH(tbl_data[[#This Row],[NORM_Spécialité]], tbl_produits[Nom normalisé], 0))</f>
        <v>Fibrinogène/Thrombine</v>
      </c>
      <c r="J3510" s="34">
        <f>DATE(LEFT(tbl_data[[#This Row],[Date_rapport]], 4), MID(tbl_data[[#This Row],[Date_rapport]], 6, 2), RIGHT(tbl_data[[#This Row],[Date_rapport]], 2))</f>
        <v>44740</v>
      </c>
    </row>
    <row r="3511" spans="1:10" x14ac:dyDescent="0.2">
      <c r="A3511" s="28" t="s">
        <v>818</v>
      </c>
      <c r="B3511" t="s">
        <v>3</v>
      </c>
      <c r="C3511" s="28" t="s">
        <v>579</v>
      </c>
      <c r="D3511" t="s">
        <v>580</v>
      </c>
      <c r="E3511" t="s">
        <v>2</v>
      </c>
      <c r="F3511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3511" t="str">
        <f>INDEX(tbl_produits[Classe nom], MATCH(tbl_data[[#This Row],[NORM_Spécialité]], tbl_produits[Nom normalisé], 0))</f>
        <v>Système nerveux</v>
      </c>
      <c r="H3511">
        <f>YEAR(tbl_data[[#This Row],[Date_rapport]])</f>
        <v>2022</v>
      </c>
      <c r="I3511" t="str">
        <f>INDEX(tbl_produits[Molécule extraite], MATCH(tbl_data[[#This Row],[NORM_Spécialité]], tbl_produits[Nom normalisé], 0))</f>
        <v>Ropivacaïne (chlorhydrate de)</v>
      </c>
      <c r="J3511" s="34">
        <f>DATE(LEFT(tbl_data[[#This Row],[Date_rapport]], 4), MID(tbl_data[[#This Row],[Date_rapport]], 6, 2), RIGHT(tbl_data[[#This Row],[Date_rapport]], 2))</f>
        <v>44740</v>
      </c>
    </row>
    <row r="3512" spans="1:10" x14ac:dyDescent="0.2">
      <c r="A3512" s="28" t="s">
        <v>818</v>
      </c>
      <c r="B3512" t="s">
        <v>9</v>
      </c>
      <c r="C3512" s="28" t="s">
        <v>582</v>
      </c>
      <c r="D3512" t="s">
        <v>583</v>
      </c>
      <c r="E3512" t="s">
        <v>2</v>
      </c>
      <c r="F3512" t="str">
        <f>INDEX(tbl_produits[Nom normalisé], MATCH(tbl_data[[#This Row],[Spécialité]], tbl_produits[Nom original], 0))</f>
        <v>LYRICA 20 mg/ml, solution buvable</v>
      </c>
      <c r="G3512" t="str">
        <f>INDEX(tbl_produits[Classe nom], MATCH(tbl_data[[#This Row],[NORM_Spécialité]], tbl_produits[Nom normalisé], 0))</f>
        <v>Système nerveux</v>
      </c>
      <c r="H3512">
        <f>YEAR(tbl_data[[#This Row],[Date_rapport]])</f>
        <v>2022</v>
      </c>
      <c r="I3512" t="str">
        <f>INDEX(tbl_produits[Molécule extraite], MATCH(tbl_data[[#This Row],[NORM_Spécialité]], tbl_produits[Nom normalisé], 0))</f>
        <v>Prégabaline</v>
      </c>
      <c r="J3512" s="34">
        <f>DATE(LEFT(tbl_data[[#This Row],[Date_rapport]], 4), MID(tbl_data[[#This Row],[Date_rapport]], 6, 2), RIGHT(tbl_data[[#This Row],[Date_rapport]], 2))</f>
        <v>44740</v>
      </c>
    </row>
    <row r="3513" spans="1:10" x14ac:dyDescent="0.2">
      <c r="A3513" s="28" t="s">
        <v>818</v>
      </c>
      <c r="B3513" t="s">
        <v>3</v>
      </c>
      <c r="C3513" s="28" t="s">
        <v>584</v>
      </c>
      <c r="D3513" t="s">
        <v>585</v>
      </c>
      <c r="E3513" t="s">
        <v>2</v>
      </c>
      <c r="F3513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3513" t="str">
        <f>INDEX(tbl_produits[Classe nom], MATCH(tbl_data[[#This Row],[NORM_Spécialité]], tbl_produits[Nom normalisé], 0))</f>
        <v>Système nerveux</v>
      </c>
      <c r="H3513">
        <f>YEAR(tbl_data[[#This Row],[Date_rapport]])</f>
        <v>2022</v>
      </c>
      <c r="I3513" t="str">
        <f>INDEX(tbl_produits[Molécule extraite], MATCH(tbl_data[[#This Row],[NORM_Spécialité]], tbl_produits[Nom normalisé], 0))</f>
        <v>Lévobupivacaïne (chlorhydrate de)</v>
      </c>
      <c r="J3513" s="34">
        <f>DATE(LEFT(tbl_data[[#This Row],[Date_rapport]], 4), MID(tbl_data[[#This Row],[Date_rapport]], 6, 2), RIGHT(tbl_data[[#This Row],[Date_rapport]], 2))</f>
        <v>44740</v>
      </c>
    </row>
    <row r="3514" spans="1:10" x14ac:dyDescent="0.2">
      <c r="A3514" s="28" t="s">
        <v>818</v>
      </c>
      <c r="B3514" t="s">
        <v>9</v>
      </c>
      <c r="C3514" s="28" t="s">
        <v>586</v>
      </c>
      <c r="D3514" t="s">
        <v>588</v>
      </c>
      <c r="E3514" t="s">
        <v>2</v>
      </c>
      <c r="F3514" t="str">
        <f>INDEX(tbl_produits[Nom normalisé], MATCH(tbl_data[[#This Row],[Spécialité]], tbl_produits[Nom original], 0))</f>
        <v>ASPEGIC injectable 500 mg/5 ml, poudre et solution pour usage parentéral</v>
      </c>
      <c r="G3514" t="str">
        <f>INDEX(tbl_produits[Classe nom], MATCH(tbl_data[[#This Row],[NORM_Spécialité]], tbl_produits[Nom normalisé], 0))</f>
        <v>Sang et organes hématopoïétiques</v>
      </c>
      <c r="H3514">
        <f>YEAR(tbl_data[[#This Row],[Date_rapport]])</f>
        <v>2022</v>
      </c>
      <c r="I3514" t="str">
        <f>INDEX(tbl_produits[Molécule extraite], MATCH(tbl_data[[#This Row],[NORM_Spécialité]], tbl_produits[Nom normalisé], 0))</f>
        <v>Acétylsalicylate de lysine</v>
      </c>
      <c r="J3514" s="34">
        <f>DATE(LEFT(tbl_data[[#This Row],[Date_rapport]], 4), MID(tbl_data[[#This Row],[Date_rapport]], 6, 2), RIGHT(tbl_data[[#This Row],[Date_rapport]], 2))</f>
        <v>44740</v>
      </c>
    </row>
    <row r="3515" spans="1:10" x14ac:dyDescent="0.2">
      <c r="A3515" s="28" t="s">
        <v>818</v>
      </c>
      <c r="B3515" t="s">
        <v>9</v>
      </c>
      <c r="C3515" s="28" t="s">
        <v>590</v>
      </c>
      <c r="D3515" t="s">
        <v>495</v>
      </c>
      <c r="E3515" t="s">
        <v>2</v>
      </c>
      <c r="F3515" t="str">
        <f>INDEX(tbl_produits[Nom normalisé], MATCH(tbl_data[[#This Row],[Spécialité]], tbl_produits[Nom original], 0))</f>
        <v>KARDEGIC 500 mg/5 ml, poudre pour solution injectable</v>
      </c>
      <c r="G3515" t="str">
        <f>INDEX(tbl_produits[Classe nom], MATCH(tbl_data[[#This Row],[NORM_Spécialité]], tbl_produits[Nom normalisé], 0))</f>
        <v>Système nerveux</v>
      </c>
      <c r="H3515">
        <f>YEAR(tbl_data[[#This Row],[Date_rapport]])</f>
        <v>2022</v>
      </c>
      <c r="I3515" t="str">
        <f>INDEX(tbl_produits[Molécule extraite], MATCH(tbl_data[[#This Row],[NORM_Spécialité]], tbl_produits[Nom normalisé], 0))</f>
        <v>DL-lysine (acétylsalicylate de)</v>
      </c>
      <c r="J3515" s="34">
        <f>DATE(LEFT(tbl_data[[#This Row],[Date_rapport]], 4), MID(tbl_data[[#This Row],[Date_rapport]], 6, 2), RIGHT(tbl_data[[#This Row],[Date_rapport]], 2))</f>
        <v>44740</v>
      </c>
    </row>
    <row r="3516" spans="1:10" x14ac:dyDescent="0.2">
      <c r="A3516" s="28" t="s">
        <v>818</v>
      </c>
      <c r="B3516" t="s">
        <v>6</v>
      </c>
      <c r="C3516" s="28" t="s">
        <v>593</v>
      </c>
      <c r="D3516" t="s">
        <v>461</v>
      </c>
      <c r="E3516" t="s">
        <v>593</v>
      </c>
      <c r="F3516" t="str">
        <f>INDEX(tbl_produits[Nom normalisé], MATCH(tbl_data[[#This Row],[Spécialité]], tbl_produits[Nom original], 0))</f>
        <v>BCG Medac, poudre et solvant pour suspension pour administration intra-vésicale</v>
      </c>
      <c r="G3516" t="str">
        <f>INDEX(tbl_produits[Classe nom], MATCH(tbl_data[[#This Row],[NORM_Spécialité]], tbl_produits[Nom normalisé], 0))</f>
        <v>Antinéoplasiques et immunomodulateurs</v>
      </c>
      <c r="H3516">
        <f>YEAR(tbl_data[[#This Row],[Date_rapport]])</f>
        <v>2022</v>
      </c>
      <c r="I3516" t="str">
        <f>INDEX(tbl_produits[Molécule extraite], MATCH(tbl_data[[#This Row],[NORM_Spécialité]], tbl_produits[Nom normalisé], 0))</f>
        <v>Bactérie BCG lyophilisée</v>
      </c>
      <c r="J3516" s="34">
        <f>DATE(LEFT(tbl_data[[#This Row],[Date_rapport]], 4), MID(tbl_data[[#This Row],[Date_rapport]], 6, 2), RIGHT(tbl_data[[#This Row],[Date_rapport]], 2))</f>
        <v>44740</v>
      </c>
    </row>
    <row r="3517" spans="1:10" x14ac:dyDescent="0.2">
      <c r="A3517" s="28" t="s">
        <v>818</v>
      </c>
      <c r="B3517" t="s">
        <v>6</v>
      </c>
      <c r="C3517" s="28" t="s">
        <v>593</v>
      </c>
      <c r="D3517" t="s">
        <v>594</v>
      </c>
      <c r="E3517" t="s">
        <v>595</v>
      </c>
      <c r="F3517" t="str">
        <f>INDEX(tbl_produits[Nom normalisé], MATCH(tbl_data[[#This Row],[Spécialité]], tbl_produits[Nom original], 0))</f>
        <v>ZERBAXA 0,1 g/0,5 g, poudre pour solution à diluer pour perfusion</v>
      </c>
      <c r="G3517" t="str">
        <f>INDEX(tbl_produits[Classe nom], MATCH(tbl_data[[#This Row],[NORM_Spécialité]], tbl_produits[Nom normalisé], 0))</f>
        <v>Anti-infectieux à usage systémique</v>
      </c>
      <c r="H3517">
        <f>YEAR(tbl_data[[#This Row],[Date_rapport]])</f>
        <v>2022</v>
      </c>
      <c r="I3517" t="str">
        <f>INDEX(tbl_produits[Molécule extraite], MATCH(tbl_data[[#This Row],[NORM_Spécialité]], tbl_produits[Nom normalisé], 0))</f>
        <v>Ceftolozane / Tazobactam</v>
      </c>
      <c r="J3517" s="34">
        <f>DATE(LEFT(tbl_data[[#This Row],[Date_rapport]], 4), MID(tbl_data[[#This Row],[Date_rapport]], 6, 2), RIGHT(tbl_data[[#This Row],[Date_rapport]], 2))</f>
        <v>44740</v>
      </c>
    </row>
    <row r="3518" spans="1:10" x14ac:dyDescent="0.2">
      <c r="A3518" s="28" t="s">
        <v>818</v>
      </c>
      <c r="B3518" t="s">
        <v>11</v>
      </c>
      <c r="C3518" s="28" t="s">
        <v>595</v>
      </c>
      <c r="D3518" t="s">
        <v>596</v>
      </c>
      <c r="E3518" t="s">
        <v>2</v>
      </c>
      <c r="F3518" t="str">
        <f>INDEX(tbl_produits[Nom normalisé], MATCH(tbl_data[[#This Row],[Spécialité]], tbl_produits[Nom original], 0))</f>
        <v>REBETOL 40 mg/ml, solution buvable</v>
      </c>
      <c r="G3518" t="str">
        <f>INDEX(tbl_produits[Classe nom], MATCH(tbl_data[[#This Row],[NORM_Spécialité]], tbl_produits[Nom normalisé], 0))</f>
        <v>Anti-infectieux à usage systémique</v>
      </c>
      <c r="H3518">
        <f>YEAR(tbl_data[[#This Row],[Date_rapport]])</f>
        <v>2022</v>
      </c>
      <c r="I3518" t="str">
        <f>INDEX(tbl_produits[Molécule extraite], MATCH(tbl_data[[#This Row],[NORM_Spécialité]], tbl_produits[Nom normalisé], 0))</f>
        <v>Ribavirine</v>
      </c>
      <c r="J3518" s="34">
        <f>DATE(LEFT(tbl_data[[#This Row],[Date_rapport]], 4), MID(tbl_data[[#This Row],[Date_rapport]], 6, 2), RIGHT(tbl_data[[#This Row],[Date_rapport]], 2))</f>
        <v>44740</v>
      </c>
    </row>
    <row r="3519" spans="1:10" x14ac:dyDescent="0.2">
      <c r="A3519" s="28" t="s">
        <v>818</v>
      </c>
      <c r="B3519" t="s">
        <v>6</v>
      </c>
      <c r="C3519" s="28" t="s">
        <v>595</v>
      </c>
      <c r="D3519" t="s">
        <v>597</v>
      </c>
      <c r="E3519" t="s">
        <v>1604</v>
      </c>
      <c r="F3519" t="str">
        <f>INDEX(tbl_produits[Nom normalisé], MATCH(tbl_data[[#This Row],[Spécialité]], tbl_produits[Nom original], 0))</f>
        <v>HYQVIA 100 mg/ml, solution pour perfusion par voie sous-cutanée</v>
      </c>
      <c r="G3519" t="str">
        <f>INDEX(tbl_produits[Classe nom], MATCH(tbl_data[[#This Row],[NORM_Spécialité]], tbl_produits[Nom normalisé], 0))</f>
        <v>Anti-infectieux à usage systémique</v>
      </c>
      <c r="H3519">
        <f>YEAR(tbl_data[[#This Row],[Date_rapport]])</f>
        <v>2022</v>
      </c>
      <c r="I3519" t="str">
        <f>INDEX(tbl_produits[Molécule extraite], MATCH(tbl_data[[#This Row],[NORM_Spécialité]], tbl_produits[Nom normalisé], 0))</f>
        <v>Immunoglobuline humaine normale</v>
      </c>
      <c r="J3519" s="34">
        <f>DATE(LEFT(tbl_data[[#This Row],[Date_rapport]], 4), MID(tbl_data[[#This Row],[Date_rapport]], 6, 2), RIGHT(tbl_data[[#This Row],[Date_rapport]], 2))</f>
        <v>44740</v>
      </c>
    </row>
    <row r="3520" spans="1:10" x14ac:dyDescent="0.2">
      <c r="A3520" s="28" t="s">
        <v>818</v>
      </c>
      <c r="B3520" t="s">
        <v>6</v>
      </c>
      <c r="C3520" s="28" t="s">
        <v>598</v>
      </c>
      <c r="D3520" t="s">
        <v>446</v>
      </c>
      <c r="E3520" t="s">
        <v>598</v>
      </c>
      <c r="F3520" t="str">
        <f>INDEX(tbl_produits[Nom normalisé], MATCH(tbl_data[[#This Row],[Spécialité]], tbl_produits[Nom original], 0))</f>
        <v>BENZOATE de Sodium AP-HP 1 g - 10 mL, solution à diluer pour perfusion</v>
      </c>
      <c r="G3520" t="str">
        <f>INDEX(tbl_produits[Classe nom], MATCH(tbl_data[[#This Row],[NORM_Spécialité]], tbl_produits[Nom normalisé], 0))</f>
        <v>Système nerveux</v>
      </c>
      <c r="H3520">
        <f>YEAR(tbl_data[[#This Row],[Date_rapport]])</f>
        <v>2022</v>
      </c>
      <c r="I3520" t="str">
        <f>INDEX(tbl_produits[Molécule extraite], MATCH(tbl_data[[#This Row],[NORM_Spécialité]], tbl_produits[Nom normalisé], 0))</f>
        <v>Benzoate de sodium</v>
      </c>
      <c r="J3520" s="34">
        <f>DATE(LEFT(tbl_data[[#This Row],[Date_rapport]], 4), MID(tbl_data[[#This Row],[Date_rapport]], 6, 2), RIGHT(tbl_data[[#This Row],[Date_rapport]], 2))</f>
        <v>44740</v>
      </c>
    </row>
    <row r="3521" spans="1:10" x14ac:dyDescent="0.2">
      <c r="A3521" s="28" t="s">
        <v>818</v>
      </c>
      <c r="B3521" t="s">
        <v>6</v>
      </c>
      <c r="C3521" s="28" t="s">
        <v>598</v>
      </c>
      <c r="D3521" t="s">
        <v>599</v>
      </c>
      <c r="E3521" t="s">
        <v>2</v>
      </c>
      <c r="F3521" t="str">
        <f>INDEX(tbl_produits[Nom normalisé], MATCH(tbl_data[[#This Row],[Spécialité]], tbl_produits[Nom original], 0))</f>
        <v>TEGELINE 50 mg/mL, poudre et solvant pour solution pour perfusion, format 2,5 g</v>
      </c>
      <c r="G3521" t="str">
        <f>INDEX(tbl_produits[Classe nom], MATCH(tbl_data[[#This Row],[NORM_Spécialité]], tbl_produits[Nom normalisé], 0))</f>
        <v>Anti-infectieux à usage systémique</v>
      </c>
      <c r="H3521">
        <f>YEAR(tbl_data[[#This Row],[Date_rapport]])</f>
        <v>2022</v>
      </c>
      <c r="I3521" t="str">
        <f>INDEX(tbl_produits[Molécule extraite], MATCH(tbl_data[[#This Row],[NORM_Spécialité]], tbl_produits[Nom normalisé], 0))</f>
        <v>Immunoglobuline humaine normale</v>
      </c>
      <c r="J3521" s="34">
        <f>DATE(LEFT(tbl_data[[#This Row],[Date_rapport]], 4), MID(tbl_data[[#This Row],[Date_rapport]], 6, 2), RIGHT(tbl_data[[#This Row],[Date_rapport]], 2))</f>
        <v>44740</v>
      </c>
    </row>
    <row r="3522" spans="1:10" x14ac:dyDescent="0.2">
      <c r="A3522" s="28" t="s">
        <v>818</v>
      </c>
      <c r="B3522" t="s">
        <v>9</v>
      </c>
      <c r="C3522" s="28" t="s">
        <v>600</v>
      </c>
      <c r="D3522" t="s">
        <v>602</v>
      </c>
      <c r="E3522" t="s">
        <v>2</v>
      </c>
      <c r="F3522" t="str">
        <f>INDEX(tbl_produits[Nom normalisé], MATCH(tbl_data[[#This Row],[Spécialité]], tbl_produits[Nom original], 0))</f>
        <v>TOPOTECAN HOSPIRA 4 mg/4ml, solution à diluer pour perfusion</v>
      </c>
      <c r="G3522" t="str">
        <f>INDEX(tbl_produits[Classe nom], MATCH(tbl_data[[#This Row],[NORM_Spécialité]], tbl_produits[Nom normalisé], 0))</f>
        <v>Antinéoplasiques et immunomodulateurs</v>
      </c>
      <c r="H3522">
        <f>YEAR(tbl_data[[#This Row],[Date_rapport]])</f>
        <v>2022</v>
      </c>
      <c r="I3522" t="str">
        <f>INDEX(tbl_produits[Molécule extraite], MATCH(tbl_data[[#This Row],[NORM_Spécialité]], tbl_produits[Nom normalisé], 0))</f>
        <v>Topotécane (chlorhydrate de)</v>
      </c>
      <c r="J3522" s="34">
        <f>DATE(LEFT(tbl_data[[#This Row],[Date_rapport]], 4), MID(tbl_data[[#This Row],[Date_rapport]], 6, 2), RIGHT(tbl_data[[#This Row],[Date_rapport]], 2))</f>
        <v>44740</v>
      </c>
    </row>
    <row r="3523" spans="1:10" x14ac:dyDescent="0.2">
      <c r="A3523" s="28" t="s">
        <v>818</v>
      </c>
      <c r="B3523" t="s">
        <v>3</v>
      </c>
      <c r="C3523" s="28" t="s">
        <v>494</v>
      </c>
      <c r="D3523" t="s">
        <v>497</v>
      </c>
      <c r="E3523" t="s">
        <v>2</v>
      </c>
      <c r="F3523" t="str">
        <f>INDEX(tbl_produits[Nom normalisé], MATCH(tbl_data[[#This Row],[Spécialité]], tbl_produits[Nom original], 0))</f>
        <v>ERWINASE 10 000 UI/flacon, poudre pour solution pour injection</v>
      </c>
      <c r="G3523" t="str">
        <f>INDEX(tbl_produits[Classe nom], MATCH(tbl_data[[#This Row],[NORM_Spécialité]], tbl_produits[Nom normalisé], 0))</f>
        <v>Antinéoplasiques et immunomodulateurs</v>
      </c>
      <c r="H3523">
        <f>YEAR(tbl_data[[#This Row],[Date_rapport]])</f>
        <v>2022</v>
      </c>
      <c r="I3523" t="str">
        <f>INDEX(tbl_produits[Molécule extraite], MATCH(tbl_data[[#This Row],[NORM_Spécialité]], tbl_produits[Nom normalisé], 0))</f>
        <v>L-asparaginase</v>
      </c>
      <c r="J3523" s="34">
        <f>DATE(LEFT(tbl_data[[#This Row],[Date_rapport]], 4), MID(tbl_data[[#This Row],[Date_rapport]], 6, 2), RIGHT(tbl_data[[#This Row],[Date_rapport]], 2))</f>
        <v>44740</v>
      </c>
    </row>
    <row r="3524" spans="1:10" x14ac:dyDescent="0.2">
      <c r="A3524" s="28" t="s">
        <v>818</v>
      </c>
      <c r="B3524" t="s">
        <v>6</v>
      </c>
      <c r="C3524" s="28" t="s">
        <v>494</v>
      </c>
      <c r="D3524" t="s">
        <v>498</v>
      </c>
      <c r="E3524" t="s">
        <v>494</v>
      </c>
      <c r="F3524" t="str">
        <f>INDEX(tbl_produits[Nom normalisé], MATCH(tbl_data[[#This Row],[Spécialité]], tbl_produits[Nom original], 0))</f>
        <v>NALADOR 500 microgrammes, lyophilisat pour usage parentéral</v>
      </c>
      <c r="G3524" t="str">
        <f>INDEX(tbl_produits[Classe nom], MATCH(tbl_data[[#This Row],[NORM_Spécialité]], tbl_produits[Nom normalisé], 0))</f>
        <v>Système génito-urinaire et hormones sexuelles</v>
      </c>
      <c r="H3524">
        <f>YEAR(tbl_data[[#This Row],[Date_rapport]])</f>
        <v>2022</v>
      </c>
      <c r="I3524" t="str">
        <f>INDEX(tbl_produits[Molécule extraite], MATCH(tbl_data[[#This Row],[NORM_Spécialité]], tbl_produits[Nom normalisé], 0))</f>
        <v>Sulprostone</v>
      </c>
      <c r="J3524" s="34">
        <f>DATE(LEFT(tbl_data[[#This Row],[Date_rapport]], 4), MID(tbl_data[[#This Row],[Date_rapport]], 6, 2), RIGHT(tbl_data[[#This Row],[Date_rapport]], 2))</f>
        <v>44740</v>
      </c>
    </row>
    <row r="3525" spans="1:10" x14ac:dyDescent="0.2">
      <c r="A3525" s="28" t="s">
        <v>818</v>
      </c>
      <c r="B3525" t="s">
        <v>6</v>
      </c>
      <c r="C3525" s="28" t="s">
        <v>500</v>
      </c>
      <c r="D3525" t="s">
        <v>502</v>
      </c>
      <c r="E3525" t="s">
        <v>500</v>
      </c>
      <c r="F3525" t="str">
        <f>INDEX(tbl_produits[Nom normalisé], MATCH(tbl_data[[#This Row],[Spécialité]], tbl_produits[Nom original], 0))</f>
        <v>METHOTREXATE Mylan, solution injectable</v>
      </c>
      <c r="G3525" t="str">
        <f>INDEX(tbl_produits[Classe nom], MATCH(tbl_data[[#This Row],[NORM_Spécialité]], tbl_produits[Nom normalisé], 0))</f>
        <v>Antinéoplasiques et immunomodulateurs</v>
      </c>
      <c r="H3525">
        <f>YEAR(tbl_data[[#This Row],[Date_rapport]])</f>
        <v>2022</v>
      </c>
      <c r="I3525" t="str">
        <f>INDEX(tbl_produits[Molécule extraite], MATCH(tbl_data[[#This Row],[NORM_Spécialité]], tbl_produits[Nom normalisé], 0))</f>
        <v>Méthotrexate</v>
      </c>
      <c r="J3525" s="34">
        <f>DATE(LEFT(tbl_data[[#This Row],[Date_rapport]], 4), MID(tbl_data[[#This Row],[Date_rapport]], 6, 2), RIGHT(tbl_data[[#This Row],[Date_rapport]], 2))</f>
        <v>44740</v>
      </c>
    </row>
    <row r="3526" spans="1:10" x14ac:dyDescent="0.2">
      <c r="A3526" s="28" t="s">
        <v>818</v>
      </c>
      <c r="B3526" t="s">
        <v>9</v>
      </c>
      <c r="C3526" s="28" t="s">
        <v>503</v>
      </c>
      <c r="D3526" t="s">
        <v>444</v>
      </c>
      <c r="E3526" t="s">
        <v>2</v>
      </c>
      <c r="F3526" t="str">
        <f>INDEX(tbl_produits[Nom normalisé], MATCH(tbl_data[[#This Row],[Spécialité]], tbl_produits[Nom original], 0))</f>
        <v>IODURE (131I) de sodium pour therapie curiumpharma, gélule</v>
      </c>
      <c r="G3526" t="str">
        <f>INDEX(tbl_produits[Classe nom], MATCH(tbl_data[[#This Row],[NORM_Spécialité]], tbl_produits[Nom normalisé], 0))</f>
        <v>Divers</v>
      </c>
      <c r="H3526">
        <f>YEAR(tbl_data[[#This Row],[Date_rapport]])</f>
        <v>2022</v>
      </c>
      <c r="I3526" t="str">
        <f>INDEX(tbl_produits[Molécule extraite], MATCH(tbl_data[[#This Row],[NORM_Spécialité]], tbl_produits[Nom normalisé], 0))</f>
        <v>Iodure (131I) de sodium</v>
      </c>
      <c r="J3526" s="34">
        <f>DATE(LEFT(tbl_data[[#This Row],[Date_rapport]], 4), MID(tbl_data[[#This Row],[Date_rapport]], 6, 2), RIGHT(tbl_data[[#This Row],[Date_rapport]], 2))</f>
        <v>44740</v>
      </c>
    </row>
    <row r="3527" spans="1:10" x14ac:dyDescent="0.2">
      <c r="A3527" s="28" t="s">
        <v>818</v>
      </c>
      <c r="B3527" t="s">
        <v>6</v>
      </c>
      <c r="C3527" s="28" t="s">
        <v>504</v>
      </c>
      <c r="D3527" t="s">
        <v>506</v>
      </c>
      <c r="E3527" t="s">
        <v>504</v>
      </c>
      <c r="F3527" t="str">
        <f>INDEX(tbl_produits[Nom normalisé], MATCH(tbl_data[[#This Row],[Spécialité]], tbl_produits[Nom original], 0))</f>
        <v>TRANDATE 5 mg/ml, solution injectable</v>
      </c>
      <c r="G3527" t="str">
        <f>INDEX(tbl_produits[Classe nom], MATCH(tbl_data[[#This Row],[NORM_Spécialité]], tbl_produits[Nom normalisé], 0))</f>
        <v>Système cardiovasculaire</v>
      </c>
      <c r="H3527">
        <f>YEAR(tbl_data[[#This Row],[Date_rapport]])</f>
        <v>2022</v>
      </c>
      <c r="I3527" t="str">
        <f>INDEX(tbl_produits[Molécule extraite], MATCH(tbl_data[[#This Row],[NORM_Spécialité]], tbl_produits[Nom normalisé], 0))</f>
        <v>Labétalol (chlorhydrate de)</v>
      </c>
      <c r="J3527" s="34">
        <f>DATE(LEFT(tbl_data[[#This Row],[Date_rapport]], 4), MID(tbl_data[[#This Row],[Date_rapport]], 6, 2), RIGHT(tbl_data[[#This Row],[Date_rapport]], 2))</f>
        <v>44740</v>
      </c>
    </row>
    <row r="3528" spans="1:10" x14ac:dyDescent="0.2">
      <c r="A3528" s="28" t="s">
        <v>818</v>
      </c>
      <c r="B3528" t="s">
        <v>6</v>
      </c>
      <c r="C3528" s="28" t="s">
        <v>510</v>
      </c>
      <c r="D3528" t="s">
        <v>511</v>
      </c>
      <c r="E3528" t="s">
        <v>510</v>
      </c>
      <c r="F3528" t="str">
        <f>INDEX(tbl_produits[Nom normalisé], MATCH(tbl_data[[#This Row],[Spécialité]], tbl_produits[Nom original], 0))</f>
        <v>TUBERTEST, solution injectable Dérivé protéinique purifié de tuberculine</v>
      </c>
      <c r="G3528" t="str">
        <f>INDEX(tbl_produits[Classe nom], MATCH(tbl_data[[#This Row],[NORM_Spécialité]], tbl_produits[Nom normalisé], 0))</f>
        <v>Divers</v>
      </c>
      <c r="H3528">
        <f>YEAR(tbl_data[[#This Row],[Date_rapport]])</f>
        <v>2022</v>
      </c>
      <c r="I3528" t="str">
        <f>INDEX(tbl_produits[Molécule extraite], MATCH(tbl_data[[#This Row],[NORM_Spécialité]], tbl_produits[Nom normalisé], 0))</f>
        <v>Tuberculine purifiée</v>
      </c>
      <c r="J3528" s="34">
        <f>DATE(LEFT(tbl_data[[#This Row],[Date_rapport]], 4), MID(tbl_data[[#This Row],[Date_rapport]], 6, 2), RIGHT(tbl_data[[#This Row],[Date_rapport]], 2))</f>
        <v>44740</v>
      </c>
    </row>
    <row r="3529" spans="1:10" x14ac:dyDescent="0.2">
      <c r="A3529" s="28" t="s">
        <v>818</v>
      </c>
      <c r="B3529" t="s">
        <v>6</v>
      </c>
      <c r="C3529" s="28" t="s">
        <v>514</v>
      </c>
      <c r="D3529" t="s">
        <v>515</v>
      </c>
      <c r="E3529" t="s">
        <v>2</v>
      </c>
      <c r="F3529" t="str">
        <f>INDEX(tbl_produits[Nom normalisé], MATCH(tbl_data[[#This Row],[Spécialité]], tbl_produits[Nom original], 0))</f>
        <v>COLCHIMAX, comprimé pelliculé sécable</v>
      </c>
      <c r="G3529" t="str">
        <f>INDEX(tbl_produits[Classe nom], MATCH(tbl_data[[#This Row],[NORM_Spécialité]], tbl_produits[Nom normalisé], 0))</f>
        <v xml:space="preserve">Système musculo-squelettique </v>
      </c>
      <c r="H3529">
        <f>YEAR(tbl_data[[#This Row],[Date_rapport]])</f>
        <v>2022</v>
      </c>
      <c r="I3529" t="str">
        <f>INDEX(tbl_produits[Molécule extraite], MATCH(tbl_data[[#This Row],[NORM_Spécialité]], tbl_produits[Nom normalisé], 0))</f>
        <v>Colchicine/Opium/Tiémonium méthylsulfate</v>
      </c>
      <c r="J3529" s="34">
        <f>DATE(LEFT(tbl_data[[#This Row],[Date_rapport]], 4), MID(tbl_data[[#This Row],[Date_rapport]], 6, 2), RIGHT(tbl_data[[#This Row],[Date_rapport]], 2))</f>
        <v>44740</v>
      </c>
    </row>
    <row r="3530" spans="1:10" x14ac:dyDescent="0.2">
      <c r="A3530" s="28" t="s">
        <v>818</v>
      </c>
      <c r="B3530" t="s">
        <v>9</v>
      </c>
      <c r="C3530" s="28" t="s">
        <v>438</v>
      </c>
      <c r="D3530" t="s">
        <v>439</v>
      </c>
      <c r="E3530" t="s">
        <v>2</v>
      </c>
      <c r="F3530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3530" t="str">
        <f>INDEX(tbl_produits[Classe nom], MATCH(tbl_data[[#This Row],[NORM_Spécialité]], tbl_produits[Nom normalisé], 0))</f>
        <v>Anti-infectieux à usage systémique</v>
      </c>
      <c r="H3530">
        <f>YEAR(tbl_data[[#This Row],[Date_rapport]])</f>
        <v>2022</v>
      </c>
      <c r="I3530" t="str">
        <f>INDEX(tbl_produits[Molécule extraite], MATCH(tbl_data[[#This Row],[NORM_Spécialité]], tbl_produits[Nom normalisé], 0))</f>
        <v>Azithromycine</v>
      </c>
      <c r="J3530" s="34">
        <f>DATE(LEFT(tbl_data[[#This Row],[Date_rapport]], 4), MID(tbl_data[[#This Row],[Date_rapport]], 6, 2), RIGHT(tbl_data[[#This Row],[Date_rapport]], 2))</f>
        <v>44740</v>
      </c>
    </row>
    <row r="3531" spans="1:10" x14ac:dyDescent="0.2">
      <c r="A3531" s="28" t="s">
        <v>818</v>
      </c>
      <c r="B3531" t="s">
        <v>9</v>
      </c>
      <c r="C3531" s="28" t="s">
        <v>438</v>
      </c>
      <c r="D3531" t="s">
        <v>440</v>
      </c>
      <c r="E3531" t="s">
        <v>2</v>
      </c>
      <c r="F3531" t="str">
        <f>INDEX(tbl_produits[Nom normalisé], MATCH(tbl_data[[#This Row],[Spécialité]], tbl_produits[Nom original], 0))</f>
        <v>CORVASAL 2 mg et 4 mg, comprimé, Molsidomine 2 mg et 4 mg, comprimé</v>
      </c>
      <c r="G3531" t="str">
        <f>INDEX(tbl_produits[Classe nom], MATCH(tbl_data[[#This Row],[NORM_Spécialité]], tbl_produits[Nom normalisé], 0))</f>
        <v>Système cardiovasculaire</v>
      </c>
      <c r="H3531">
        <f>YEAR(tbl_data[[#This Row],[Date_rapport]])</f>
        <v>2022</v>
      </c>
      <c r="I3531" t="str">
        <f>INDEX(tbl_produits[Molécule extraite], MATCH(tbl_data[[#This Row],[NORM_Spécialité]], tbl_produits[Nom normalisé], 0))</f>
        <v>Molsidomine</v>
      </c>
      <c r="J3531" s="34">
        <f>DATE(LEFT(tbl_data[[#This Row],[Date_rapport]], 4), MID(tbl_data[[#This Row],[Date_rapport]], 6, 2), RIGHT(tbl_data[[#This Row],[Date_rapport]], 2))</f>
        <v>44740</v>
      </c>
    </row>
    <row r="3532" spans="1:10" x14ac:dyDescent="0.2">
      <c r="A3532" s="28" t="s">
        <v>818</v>
      </c>
      <c r="B3532" t="s">
        <v>6</v>
      </c>
      <c r="C3532" s="28" t="s">
        <v>438</v>
      </c>
      <c r="D3532" t="s">
        <v>441</v>
      </c>
      <c r="E3532" t="s">
        <v>285</v>
      </c>
      <c r="F3532" t="str">
        <f>INDEX(tbl_produits[Nom normalisé], MATCH(tbl_data[[#This Row],[Spécialité]], tbl_produits[Nom original], 0))</f>
        <v>PENTACARINAT 300 mg, poudre pour aérosol et pour usage parentéral</v>
      </c>
      <c r="G3532" t="str">
        <f>INDEX(tbl_produits[Classe nom], MATCH(tbl_data[[#This Row],[NORM_Spécialité]], tbl_produits[Nom normalisé], 0))</f>
        <v>Antiparasitaires, insecticides et répulsifs</v>
      </c>
      <c r="H3532">
        <f>YEAR(tbl_data[[#This Row],[Date_rapport]])</f>
        <v>2022</v>
      </c>
      <c r="I3532" t="str">
        <f>INDEX(tbl_produits[Molécule extraite], MATCH(tbl_data[[#This Row],[NORM_Spécialité]], tbl_produits[Nom normalisé], 0))</f>
        <v>Pentamidine (isétionate de) </v>
      </c>
      <c r="J3532" s="34">
        <f>DATE(LEFT(tbl_data[[#This Row],[Date_rapport]], 4), MID(tbl_data[[#This Row],[Date_rapport]], 6, 2), RIGHT(tbl_data[[#This Row],[Date_rapport]], 2))</f>
        <v>44740</v>
      </c>
    </row>
    <row r="3533" spans="1:10" x14ac:dyDescent="0.2">
      <c r="A3533" s="28" t="s">
        <v>818</v>
      </c>
      <c r="B3533" t="s">
        <v>9</v>
      </c>
      <c r="C3533" s="28" t="s">
        <v>447</v>
      </c>
      <c r="D3533" t="s">
        <v>374</v>
      </c>
      <c r="E3533" t="s">
        <v>2</v>
      </c>
      <c r="F3533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3533" t="str">
        <f>INDEX(tbl_produits[Classe nom], MATCH(tbl_data[[#This Row],[NORM_Spécialité]], tbl_produits[Nom normalisé], 0))</f>
        <v>Antinéoplasiques et immunomodulateurs</v>
      </c>
      <c r="H3533">
        <f>YEAR(tbl_data[[#This Row],[Date_rapport]])</f>
        <v>2022</v>
      </c>
      <c r="I3533" t="str">
        <f>INDEX(tbl_produits[Molécule extraite], MATCH(tbl_data[[#This Row],[NORM_Spécialité]], tbl_produits[Nom normalisé], 0))</f>
        <v>Vincristine</v>
      </c>
      <c r="J3533" s="34">
        <f>DATE(LEFT(tbl_data[[#This Row],[Date_rapport]], 4), MID(tbl_data[[#This Row],[Date_rapport]], 6, 2), RIGHT(tbl_data[[#This Row],[Date_rapport]], 2))</f>
        <v>44740</v>
      </c>
    </row>
    <row r="3534" spans="1:10" x14ac:dyDescent="0.2">
      <c r="A3534" s="28" t="s">
        <v>818</v>
      </c>
      <c r="B3534" t="s">
        <v>9</v>
      </c>
      <c r="C3534" s="28" t="s">
        <v>448</v>
      </c>
      <c r="D3534" t="s">
        <v>449</v>
      </c>
      <c r="E3534" t="s">
        <v>2</v>
      </c>
      <c r="F3534" t="str">
        <f>INDEX(tbl_produits[Nom normalisé], MATCH(tbl_data[[#This Row],[Spécialité]], tbl_produits[Nom original], 0))</f>
        <v>NULOJIX 250 mg, poudre pour solution à diluer pour perfusion</v>
      </c>
      <c r="G3534" t="str">
        <f>INDEX(tbl_produits[Classe nom], MATCH(tbl_data[[#This Row],[NORM_Spécialité]], tbl_produits[Nom normalisé], 0))</f>
        <v>Antinéoplasiques et immunomodulateurs</v>
      </c>
      <c r="H3534">
        <f>YEAR(tbl_data[[#This Row],[Date_rapport]])</f>
        <v>2022</v>
      </c>
      <c r="I3534" t="str">
        <f>INDEX(tbl_produits[Molécule extraite], MATCH(tbl_data[[#This Row],[NORM_Spécialité]], tbl_produits[Nom normalisé], 0))</f>
        <v>Bélatacept</v>
      </c>
      <c r="J3534" s="34">
        <f>DATE(LEFT(tbl_data[[#This Row],[Date_rapport]], 4), MID(tbl_data[[#This Row],[Date_rapport]], 6, 2), RIGHT(tbl_data[[#This Row],[Date_rapport]], 2))</f>
        <v>44740</v>
      </c>
    </row>
    <row r="3535" spans="1:10" x14ac:dyDescent="0.2">
      <c r="A3535" s="28" t="s">
        <v>818</v>
      </c>
      <c r="B3535" t="s">
        <v>6</v>
      </c>
      <c r="C3535" s="28" t="s">
        <v>448</v>
      </c>
      <c r="D3535" t="s">
        <v>450</v>
      </c>
      <c r="E3535" t="s">
        <v>448</v>
      </c>
      <c r="F3535" t="str">
        <f>INDEX(tbl_produits[Nom normalisé], MATCH(tbl_data[[#This Row],[Spécialité]], tbl_produits[Nom original], 0))</f>
        <v>LYMECYCLINE ARROW 408 mg  (équivalent à 300 mg de tétracycline base), gélule</v>
      </c>
      <c r="G3535" t="str">
        <f>INDEX(tbl_produits[Classe nom], MATCH(tbl_data[[#This Row],[NORM_Spécialité]], tbl_produits[Nom normalisé], 0))</f>
        <v>Anti-infectieux à usage systémique</v>
      </c>
      <c r="H3535">
        <f>YEAR(tbl_data[[#This Row],[Date_rapport]])</f>
        <v>2022</v>
      </c>
      <c r="I3535" t="str">
        <f>INDEX(tbl_produits[Molécule extraite], MATCH(tbl_data[[#This Row],[NORM_Spécialité]], tbl_produits[Nom normalisé], 0))</f>
        <v>Lymécycline</v>
      </c>
      <c r="J3535" s="34">
        <f>DATE(LEFT(tbl_data[[#This Row],[Date_rapport]], 4), MID(tbl_data[[#This Row],[Date_rapport]], 6, 2), RIGHT(tbl_data[[#This Row],[Date_rapport]], 2))</f>
        <v>44740</v>
      </c>
    </row>
    <row r="3536" spans="1:10" x14ac:dyDescent="0.2">
      <c r="A3536" s="28" t="s">
        <v>818</v>
      </c>
      <c r="B3536" t="s">
        <v>6</v>
      </c>
      <c r="C3536" s="28" t="s">
        <v>448</v>
      </c>
      <c r="D3536" t="s">
        <v>451</v>
      </c>
      <c r="E3536" t="s">
        <v>456</v>
      </c>
      <c r="F3536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3536" t="str">
        <f>INDEX(tbl_produits[Classe nom], MATCH(tbl_data[[#This Row],[NORM_Spécialité]], tbl_produits[Nom normalisé], 0))</f>
        <v>Sang et organes hématopoïétiques</v>
      </c>
      <c r="H3536">
        <f>YEAR(tbl_data[[#This Row],[Date_rapport]])</f>
        <v>2022</v>
      </c>
      <c r="I3536" t="str">
        <f>INDEX(tbl_produits[Molécule extraite], MATCH(tbl_data[[#This Row],[NORM_Spécialité]], tbl_produits[Nom normalisé], 0))</f>
        <v>Chlorure de magnésium</v>
      </c>
      <c r="J3536" s="34">
        <f>DATE(LEFT(tbl_data[[#This Row],[Date_rapport]], 4), MID(tbl_data[[#This Row],[Date_rapport]], 6, 2), RIGHT(tbl_data[[#This Row],[Date_rapport]], 2))</f>
        <v>44740</v>
      </c>
    </row>
    <row r="3537" spans="1:10" x14ac:dyDescent="0.2">
      <c r="A3537" s="28" t="s">
        <v>818</v>
      </c>
      <c r="B3537" t="s">
        <v>6</v>
      </c>
      <c r="C3537" s="28" t="s">
        <v>452</v>
      </c>
      <c r="D3537" t="s">
        <v>453</v>
      </c>
      <c r="E3537" t="s">
        <v>452</v>
      </c>
      <c r="F3537" t="str">
        <f>INDEX(tbl_produits[Nom normalisé], MATCH(tbl_data[[#This Row],[Spécialité]], tbl_produits[Nom original], 0))</f>
        <v>KEVZARA 150 mg, solution injectable en seringue préremplie</v>
      </c>
      <c r="G3537" t="str">
        <f>INDEX(tbl_produits[Classe nom], MATCH(tbl_data[[#This Row],[NORM_Spécialité]], tbl_produits[Nom normalisé], 0))</f>
        <v>Antinéoplasiques et immunomodulateurs</v>
      </c>
      <c r="H3537">
        <f>YEAR(tbl_data[[#This Row],[Date_rapport]])</f>
        <v>2022</v>
      </c>
      <c r="I3537" t="str">
        <f>INDEX(tbl_produits[Molécule extraite], MATCH(tbl_data[[#This Row],[NORM_Spécialité]], tbl_produits[Nom normalisé], 0))</f>
        <v>Sarilumab</v>
      </c>
      <c r="J3537" s="34">
        <f>DATE(LEFT(tbl_data[[#This Row],[Date_rapport]], 4), MID(tbl_data[[#This Row],[Date_rapport]], 6, 2), RIGHT(tbl_data[[#This Row],[Date_rapport]], 2))</f>
        <v>44740</v>
      </c>
    </row>
    <row r="3538" spans="1:10" x14ac:dyDescent="0.2">
      <c r="A3538" s="28" t="s">
        <v>818</v>
      </c>
      <c r="B3538" t="s">
        <v>6</v>
      </c>
      <c r="C3538" s="28" t="s">
        <v>452</v>
      </c>
      <c r="D3538" t="s">
        <v>454</v>
      </c>
      <c r="E3538" t="s">
        <v>452</v>
      </c>
      <c r="F3538" t="str">
        <f>INDEX(tbl_produits[Nom normalisé], MATCH(tbl_data[[#This Row],[Spécialité]], tbl_produits[Nom original], 0))</f>
        <v>MORPHINE (SULFATE) LAVOISIER 20 mg/ml, solution injectable</v>
      </c>
      <c r="G3538" t="str">
        <f>INDEX(tbl_produits[Classe nom], MATCH(tbl_data[[#This Row],[NORM_Spécialité]], tbl_produits[Nom normalisé], 0))</f>
        <v>Système nerveux</v>
      </c>
      <c r="H3538">
        <f>YEAR(tbl_data[[#This Row],[Date_rapport]])</f>
        <v>2022</v>
      </c>
      <c r="I3538" t="str">
        <f>INDEX(tbl_produits[Molécule extraite], MATCH(tbl_data[[#This Row],[NORM_Spécialité]], tbl_produits[Nom normalisé], 0))</f>
        <v>Morphine (sulfate)</v>
      </c>
      <c r="J3538" s="34">
        <f>DATE(LEFT(tbl_data[[#This Row],[Date_rapport]], 4), MID(tbl_data[[#This Row],[Date_rapport]], 6, 2), RIGHT(tbl_data[[#This Row],[Date_rapport]], 2))</f>
        <v>44740</v>
      </c>
    </row>
    <row r="3539" spans="1:10" x14ac:dyDescent="0.2">
      <c r="A3539" s="28" t="s">
        <v>818</v>
      </c>
      <c r="B3539" t="s">
        <v>6</v>
      </c>
      <c r="C3539" s="28" t="s">
        <v>452</v>
      </c>
      <c r="D3539" t="s">
        <v>455</v>
      </c>
      <c r="E3539" t="s">
        <v>452</v>
      </c>
      <c r="F3539" t="str">
        <f>INDEX(tbl_produits[Nom normalisé], MATCH(tbl_data[[#This Row],[Spécialité]], tbl_produits[Nom original], 0))</f>
        <v>MORPHINE (SULFATE) LAVOISIER 50 mg/ml, solution injectable</v>
      </c>
      <c r="G3539" t="str">
        <f>INDEX(tbl_produits[Classe nom], MATCH(tbl_data[[#This Row],[NORM_Spécialité]], tbl_produits[Nom normalisé], 0))</f>
        <v>Système nerveux</v>
      </c>
      <c r="H3539">
        <f>YEAR(tbl_data[[#This Row],[Date_rapport]])</f>
        <v>2022</v>
      </c>
      <c r="I3539" t="str">
        <f>INDEX(tbl_produits[Molécule extraite], MATCH(tbl_data[[#This Row],[NORM_Spécialité]], tbl_produits[Nom normalisé], 0))</f>
        <v>Morphine (sulfate)</v>
      </c>
      <c r="J3539" s="34">
        <f>DATE(LEFT(tbl_data[[#This Row],[Date_rapport]], 4), MID(tbl_data[[#This Row],[Date_rapport]], 6, 2), RIGHT(tbl_data[[#This Row],[Date_rapport]], 2))</f>
        <v>44740</v>
      </c>
    </row>
    <row r="3540" spans="1:10" x14ac:dyDescent="0.2">
      <c r="A3540" s="28" t="s">
        <v>818</v>
      </c>
      <c r="B3540" t="s">
        <v>6</v>
      </c>
      <c r="C3540" s="28" t="s">
        <v>456</v>
      </c>
      <c r="D3540" t="s">
        <v>457</v>
      </c>
      <c r="E3540" t="s">
        <v>456</v>
      </c>
      <c r="F3540" t="str">
        <f>INDEX(tbl_produits[Nom normalisé], MATCH(tbl_data[[#This Row],[Spécialité]], tbl_produits[Nom original], 0))</f>
        <v>GARDENAL 50 mg, comprimé, boîte de 30 comprimés</v>
      </c>
      <c r="G3540" t="str">
        <f>INDEX(tbl_produits[Classe nom], MATCH(tbl_data[[#This Row],[NORM_Spécialité]], tbl_produits[Nom normalisé], 0))</f>
        <v>Système nerveux</v>
      </c>
      <c r="H3540">
        <f>YEAR(tbl_data[[#This Row],[Date_rapport]])</f>
        <v>2022</v>
      </c>
      <c r="I3540" t="str">
        <f>INDEX(tbl_produits[Molécule extraite], MATCH(tbl_data[[#This Row],[NORM_Spécialité]], tbl_produits[Nom normalisé], 0))</f>
        <v>Phénobarbital sodique</v>
      </c>
      <c r="J3540" s="34">
        <f>DATE(LEFT(tbl_data[[#This Row],[Date_rapport]], 4), MID(tbl_data[[#This Row],[Date_rapport]], 6, 2), RIGHT(tbl_data[[#This Row],[Date_rapport]], 2))</f>
        <v>44740</v>
      </c>
    </row>
    <row r="3541" spans="1:10" x14ac:dyDescent="0.2">
      <c r="A3541" s="28" t="s">
        <v>818</v>
      </c>
      <c r="B3541" t="s">
        <v>3</v>
      </c>
      <c r="C3541" s="28" t="s">
        <v>462</v>
      </c>
      <c r="D3541" t="s">
        <v>240</v>
      </c>
      <c r="E3541" t="s">
        <v>708</v>
      </c>
      <c r="F3541" t="str">
        <f>INDEX(tbl_produits[Nom normalisé], MATCH(tbl_data[[#This Row],[Spécialité]], tbl_produits[Nom original], 0))</f>
        <v>PROPRANOLOL ACETLAB 5 mg/5 mL, solution injectable</v>
      </c>
      <c r="G3541" t="str">
        <f>INDEX(tbl_produits[Classe nom], MATCH(tbl_data[[#This Row],[NORM_Spécialité]], tbl_produits[Nom normalisé], 0))</f>
        <v>Système cardiovasculaire</v>
      </c>
      <c r="H3541">
        <f>YEAR(tbl_data[[#This Row],[Date_rapport]])</f>
        <v>2022</v>
      </c>
      <c r="I3541" t="str">
        <f>INDEX(tbl_produits[Molécule extraite], MATCH(tbl_data[[#This Row],[NORM_Spécialité]], tbl_produits[Nom normalisé], 0))</f>
        <v>Propranolol</v>
      </c>
      <c r="J3541" s="34">
        <f>DATE(LEFT(tbl_data[[#This Row],[Date_rapport]], 4), MID(tbl_data[[#This Row],[Date_rapport]], 6, 2), RIGHT(tbl_data[[#This Row],[Date_rapport]], 2))</f>
        <v>44740</v>
      </c>
    </row>
    <row r="3542" spans="1:10" x14ac:dyDescent="0.2">
      <c r="A3542" s="28" t="s">
        <v>818</v>
      </c>
      <c r="B3542" t="s">
        <v>9</v>
      </c>
      <c r="C3542" s="28" t="s">
        <v>464</v>
      </c>
      <c r="D3542" t="s">
        <v>394</v>
      </c>
      <c r="E3542" t="s">
        <v>2</v>
      </c>
      <c r="F3542" t="str">
        <f>INDEX(tbl_produits[Nom normalisé], MATCH(tbl_data[[#This Row],[Spécialité]], tbl_produits[Nom original], 0))</f>
        <v>RESPREEZA 1000 mg, 4000 mg, 5000 mg, poudre et solvant pour solution injectable/perfusion</v>
      </c>
      <c r="G3542" t="str">
        <f>INDEX(tbl_produits[Classe nom], MATCH(tbl_data[[#This Row],[NORM_Spécialité]], tbl_produits[Nom normalisé], 0))</f>
        <v>Sang et organes hématopoïétiques</v>
      </c>
      <c r="H3542">
        <f>YEAR(tbl_data[[#This Row],[Date_rapport]])</f>
        <v>2022</v>
      </c>
      <c r="I3542" t="str">
        <f>INDEX(tbl_produits[Molécule extraite], MATCH(tbl_data[[#This Row],[NORM_Spécialité]], tbl_produits[Nom normalisé], 0))</f>
        <v>Alpha-1 antitrypsine</v>
      </c>
      <c r="J3542" s="34">
        <f>DATE(LEFT(tbl_data[[#This Row],[Date_rapport]], 4), MID(tbl_data[[#This Row],[Date_rapport]], 6, 2), RIGHT(tbl_data[[#This Row],[Date_rapport]], 2))</f>
        <v>44740</v>
      </c>
    </row>
    <row r="3543" spans="1:10" x14ac:dyDescent="0.2">
      <c r="A3543" s="28" t="s">
        <v>818</v>
      </c>
      <c r="B3543" t="s">
        <v>9</v>
      </c>
      <c r="C3543" s="28" t="s">
        <v>468</v>
      </c>
      <c r="D3543" t="s">
        <v>469</v>
      </c>
      <c r="E3543" t="s">
        <v>2</v>
      </c>
      <c r="F3543" t="str">
        <f>INDEX(tbl_produits[Nom normalisé], MATCH(tbl_data[[#This Row],[Spécialité]], tbl_produits[Nom original], 0))</f>
        <v>THERASOLV 100 000 UI, poudre pour solution injectable/pour perfusion</v>
      </c>
      <c r="G3543" t="str">
        <f>INDEX(tbl_produits[Classe nom], MATCH(tbl_data[[#This Row],[NORM_Spécialité]], tbl_produits[Nom normalisé], 0))</f>
        <v>Sang et organes hématopoïétiques</v>
      </c>
      <c r="H3543">
        <f>YEAR(tbl_data[[#This Row],[Date_rapport]])</f>
        <v>2022</v>
      </c>
      <c r="I3543" t="str">
        <f>INDEX(tbl_produits[Molécule extraite], MATCH(tbl_data[[#This Row],[NORM_Spécialité]], tbl_produits[Nom normalisé], 0))</f>
        <v>Urokinase</v>
      </c>
      <c r="J3543" s="34">
        <f>DATE(LEFT(tbl_data[[#This Row],[Date_rapport]], 4), MID(tbl_data[[#This Row],[Date_rapport]], 6, 2), RIGHT(tbl_data[[#This Row],[Date_rapport]], 2))</f>
        <v>44740</v>
      </c>
    </row>
    <row r="3544" spans="1:10" x14ac:dyDescent="0.2">
      <c r="A3544" s="28" t="s">
        <v>818</v>
      </c>
      <c r="B3544" t="s">
        <v>6</v>
      </c>
      <c r="C3544" s="28" t="s">
        <v>470</v>
      </c>
      <c r="D3544" t="s">
        <v>336</v>
      </c>
      <c r="E3544" t="s">
        <v>2</v>
      </c>
      <c r="F3544" t="str">
        <f>INDEX(tbl_produits[Nom normalisé], MATCH(tbl_data[[#This Row],[Spécialité]], tbl_produits[Nom original], 0))</f>
        <v>CELESTENE CHRONODOSE 5,70 mg/ml, suspension injectable</v>
      </c>
      <c r="G3544" t="str">
        <f>INDEX(tbl_produits[Classe nom], MATCH(tbl_data[[#This Row],[NORM_Spécialité]], tbl_produits[Nom normalisé], 0))</f>
        <v>Hormones systémiques sauf hormones sexuelles et insulines</v>
      </c>
      <c r="H3544">
        <f>YEAR(tbl_data[[#This Row],[Date_rapport]])</f>
        <v>2022</v>
      </c>
      <c r="I3544" t="str">
        <f>INDEX(tbl_produits[Molécule extraite], MATCH(tbl_data[[#This Row],[NORM_Spécialité]], tbl_produits[Nom normalisé], 0))</f>
        <v>Bétaméthasone</v>
      </c>
      <c r="J3544" s="34">
        <f>DATE(LEFT(tbl_data[[#This Row],[Date_rapport]], 4), MID(tbl_data[[#This Row],[Date_rapport]], 6, 2), RIGHT(tbl_data[[#This Row],[Date_rapport]], 2))</f>
        <v>44740</v>
      </c>
    </row>
    <row r="3545" spans="1:10" x14ac:dyDescent="0.2">
      <c r="A3545" s="28" t="s">
        <v>818</v>
      </c>
      <c r="B3545" t="s">
        <v>11</v>
      </c>
      <c r="C3545" s="28" t="s">
        <v>476</v>
      </c>
      <c r="D3545" t="s">
        <v>477</v>
      </c>
      <c r="E3545" t="s">
        <v>2</v>
      </c>
      <c r="F3545" t="str">
        <f>INDEX(tbl_produits[Nom normalisé], MATCH(tbl_data[[#This Row],[Spécialité]], tbl_produits[Nom original], 0))</f>
        <v>GAMMANORM 165 mg/ml, immunoglobuline humaine normale pour injection sous-cutanée</v>
      </c>
      <c r="G3545" t="str">
        <f>INDEX(tbl_produits[Classe nom], MATCH(tbl_data[[#This Row],[NORM_Spécialité]], tbl_produits[Nom normalisé], 0))</f>
        <v>Anti-infectieux à usage systémique</v>
      </c>
      <c r="H3545">
        <f>YEAR(tbl_data[[#This Row],[Date_rapport]])</f>
        <v>2022</v>
      </c>
      <c r="I3545" t="str">
        <f>INDEX(tbl_produits[Molécule extraite], MATCH(tbl_data[[#This Row],[NORM_Spécialité]], tbl_produits[Nom normalisé], 0))</f>
        <v>Immunoglobuline humaine normale</v>
      </c>
      <c r="J3545" s="34">
        <f>DATE(LEFT(tbl_data[[#This Row],[Date_rapport]], 4), MID(tbl_data[[#This Row],[Date_rapport]], 6, 2), RIGHT(tbl_data[[#This Row],[Date_rapport]], 2))</f>
        <v>44740</v>
      </c>
    </row>
    <row r="3546" spans="1:10" x14ac:dyDescent="0.2">
      <c r="A3546" s="28" t="s">
        <v>818</v>
      </c>
      <c r="B3546" t="s">
        <v>3</v>
      </c>
      <c r="C3546" s="28" t="s">
        <v>489</v>
      </c>
      <c r="D3546" t="s">
        <v>491</v>
      </c>
      <c r="E3546" t="s">
        <v>2</v>
      </c>
      <c r="F3546" t="str">
        <f>INDEX(tbl_produits[Nom normalisé], MATCH(tbl_data[[#This Row],[Spécialité]], tbl_produits[Nom original], 0))</f>
        <v>CHLORURE DE POTASSIUM LAVOISIER 20 % (0,20 g/ml), solution à diluer pour perfusion</v>
      </c>
      <c r="G3546" t="str">
        <f>INDEX(tbl_produits[Classe nom], MATCH(tbl_data[[#This Row],[NORM_Spécialité]], tbl_produits[Nom normalisé], 0))</f>
        <v>Voies digestives et métabolisme</v>
      </c>
      <c r="H3546">
        <f>YEAR(tbl_data[[#This Row],[Date_rapport]])</f>
        <v>2022</v>
      </c>
      <c r="I3546" t="str">
        <f>INDEX(tbl_produits[Molécule extraite], MATCH(tbl_data[[#This Row],[NORM_Spécialité]], tbl_produits[Nom normalisé], 0))</f>
        <v>Potassium (chlorure de)</v>
      </c>
      <c r="J3546" s="34">
        <f>DATE(LEFT(tbl_data[[#This Row],[Date_rapport]], 4), MID(tbl_data[[#This Row],[Date_rapport]], 6, 2), RIGHT(tbl_data[[#This Row],[Date_rapport]], 2))</f>
        <v>44740</v>
      </c>
    </row>
    <row r="3547" spans="1:10" x14ac:dyDescent="0.2">
      <c r="A3547" s="28" t="s">
        <v>818</v>
      </c>
      <c r="B3547" t="s">
        <v>3</v>
      </c>
      <c r="C3547" s="28" t="s">
        <v>493</v>
      </c>
      <c r="D3547" t="s">
        <v>182</v>
      </c>
      <c r="E3547" t="s">
        <v>343</v>
      </c>
      <c r="F3547" t="str">
        <f>INDEX(tbl_produits[Nom normalisé], MATCH(tbl_data[[#This Row],[Spécialité]], tbl_produits[Nom original], 0))</f>
        <v>ALYOSTAL VENIN DE GUEPE VESPULA 110 et 550 microgrammes, poudre et solvant pour solution injectable</v>
      </c>
      <c r="G3547" t="str">
        <f>INDEX(tbl_produits[Classe nom], MATCH(tbl_data[[#This Row],[NORM_Spécialité]], tbl_produits[Nom normalisé], 0))</f>
        <v>Divers</v>
      </c>
      <c r="H3547">
        <f>YEAR(tbl_data[[#This Row],[Date_rapport]])</f>
        <v>2022</v>
      </c>
      <c r="I3547" t="str">
        <f>INDEX(tbl_produits[Molécule extraite], MATCH(tbl_data[[#This Row],[NORM_Spécialité]], tbl_produits[Nom normalisé], 0))</f>
        <v>Guêpe Polistes (venin de)</v>
      </c>
      <c r="J3547" s="34">
        <f>DATE(LEFT(tbl_data[[#This Row],[Date_rapport]], 4), MID(tbl_data[[#This Row],[Date_rapport]], 6, 2), RIGHT(tbl_data[[#This Row],[Date_rapport]], 2))</f>
        <v>44740</v>
      </c>
    </row>
    <row r="3548" spans="1:10" x14ac:dyDescent="0.2">
      <c r="A3548" s="28" t="s">
        <v>818</v>
      </c>
      <c r="B3548" t="s">
        <v>6</v>
      </c>
      <c r="C3548" s="28" t="s">
        <v>422</v>
      </c>
      <c r="D3548" t="s">
        <v>53</v>
      </c>
      <c r="E3548" t="s">
        <v>428</v>
      </c>
      <c r="F3548" t="str">
        <f>INDEX(tbl_produits[Nom normalisé], MATCH(tbl_data[[#This Row],[Spécialité]], tbl_produits[Nom original], 0))</f>
        <v>ALFALASTIN 33,33 mg/ml , poudre et solvant pour solution injectable</v>
      </c>
      <c r="G3548" t="str">
        <f>INDEX(tbl_produits[Classe nom], MATCH(tbl_data[[#This Row],[NORM_Spécialité]], tbl_produits[Nom normalisé], 0))</f>
        <v>Sang et organes hématopoïétiques</v>
      </c>
      <c r="H3548">
        <f>YEAR(tbl_data[[#This Row],[Date_rapport]])</f>
        <v>2022</v>
      </c>
      <c r="I3548" t="str">
        <f>INDEX(tbl_produits[Molécule extraite], MATCH(tbl_data[[#This Row],[NORM_Spécialité]], tbl_produits[Nom normalisé], 0))</f>
        <v>Alpha-1 antitrypsine</v>
      </c>
      <c r="J3548" s="34">
        <f>DATE(LEFT(tbl_data[[#This Row],[Date_rapport]], 4), MID(tbl_data[[#This Row],[Date_rapport]], 6, 2), RIGHT(tbl_data[[#This Row],[Date_rapport]], 2))</f>
        <v>44740</v>
      </c>
    </row>
    <row r="3549" spans="1:10" x14ac:dyDescent="0.2">
      <c r="A3549" s="28" t="s">
        <v>818</v>
      </c>
      <c r="B3549" t="s">
        <v>3</v>
      </c>
      <c r="C3549" s="28" t="s">
        <v>422</v>
      </c>
      <c r="D3549" t="s">
        <v>426</v>
      </c>
      <c r="E3549" t="s">
        <v>2</v>
      </c>
      <c r="F3549" t="str">
        <f>INDEX(tbl_produits[Nom normalisé], MATCH(tbl_data[[#This Row],[Spécialité]], tbl_produits[Nom original], 0))</f>
        <v>GLUCOSE 30% Lavoisier, solution injectable en ampoule de verre de 10 ml</v>
      </c>
      <c r="G3549" t="str">
        <f>INDEX(tbl_produits[Classe nom], MATCH(tbl_data[[#This Row],[NORM_Spécialité]], tbl_produits[Nom normalisé], 0))</f>
        <v>Voies digestives et métabolisme</v>
      </c>
      <c r="H3549">
        <f>YEAR(tbl_data[[#This Row],[Date_rapport]])</f>
        <v>2022</v>
      </c>
      <c r="I3549" t="str">
        <f>INDEX(tbl_produits[Molécule extraite], MATCH(tbl_data[[#This Row],[NORM_Spécialité]], tbl_produits[Nom normalisé], 0))</f>
        <v>Glucose monohydraté</v>
      </c>
      <c r="J3549" s="34">
        <f>DATE(LEFT(tbl_data[[#This Row],[Date_rapport]], 4), MID(tbl_data[[#This Row],[Date_rapport]], 6, 2), RIGHT(tbl_data[[#This Row],[Date_rapport]], 2))</f>
        <v>44740</v>
      </c>
    </row>
    <row r="3550" spans="1:10" x14ac:dyDescent="0.2">
      <c r="A3550" s="28" t="s">
        <v>818</v>
      </c>
      <c r="B3550" t="s">
        <v>3</v>
      </c>
      <c r="C3550" s="28" t="s">
        <v>422</v>
      </c>
      <c r="D3550" t="s">
        <v>427</v>
      </c>
      <c r="E3550" t="s">
        <v>2</v>
      </c>
      <c r="F3550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3550" t="str">
        <f>INDEX(tbl_produits[Classe nom], MATCH(tbl_data[[#This Row],[NORM_Spécialité]], tbl_produits[Nom normalisé], 0))</f>
        <v>Voies digestives et métabolisme</v>
      </c>
      <c r="H3550">
        <f>YEAR(tbl_data[[#This Row],[Date_rapport]])</f>
        <v>2022</v>
      </c>
      <c r="I3550" t="str">
        <f>INDEX(tbl_produits[Molécule extraite], MATCH(tbl_data[[#This Row],[NORM_Spécialité]], tbl_produits[Nom normalisé], 0))</f>
        <v>Potassium (chlorure de)</v>
      </c>
      <c r="J3550" s="34">
        <f>DATE(LEFT(tbl_data[[#This Row],[Date_rapport]], 4), MID(tbl_data[[#This Row],[Date_rapport]], 6, 2), RIGHT(tbl_data[[#This Row],[Date_rapport]], 2))</f>
        <v>44740</v>
      </c>
    </row>
    <row r="3551" spans="1:10" x14ac:dyDescent="0.2">
      <c r="A3551" s="28" t="s">
        <v>818</v>
      </c>
      <c r="B3551" t="s">
        <v>6</v>
      </c>
      <c r="C3551" s="28" t="s">
        <v>428</v>
      </c>
      <c r="D3551" t="s">
        <v>190</v>
      </c>
      <c r="E3551" t="s">
        <v>428</v>
      </c>
      <c r="F3551" t="str">
        <f>INDEX(tbl_produits[Nom normalisé], MATCH(tbl_data[[#This Row],[Spécialité]], tbl_produits[Nom original], 0))</f>
        <v>PROGESTERONE RETARD PHARLON 500 mg/2 ml, solution injectable IM en ampoule</v>
      </c>
      <c r="G3551" t="str">
        <f>INDEX(tbl_produits[Classe nom], MATCH(tbl_data[[#This Row],[NORM_Spécialité]], tbl_produits[Nom normalisé], 0))</f>
        <v>Système génito-urinaire et hormones sexuelles</v>
      </c>
      <c r="H3551">
        <f>YEAR(tbl_data[[#This Row],[Date_rapport]])</f>
        <v>2022</v>
      </c>
      <c r="I3551" t="str">
        <f>INDEX(tbl_produits[Molécule extraite], MATCH(tbl_data[[#This Row],[NORM_Spécialité]], tbl_produits[Nom normalisé], 0))</f>
        <v>Progestérone</v>
      </c>
      <c r="J3551" s="34">
        <f>DATE(LEFT(tbl_data[[#This Row],[Date_rapport]], 4), MID(tbl_data[[#This Row],[Date_rapport]], 6, 2), RIGHT(tbl_data[[#This Row],[Date_rapport]], 2))</f>
        <v>44740</v>
      </c>
    </row>
    <row r="3552" spans="1:10" x14ac:dyDescent="0.2">
      <c r="A3552" s="28" t="s">
        <v>818</v>
      </c>
      <c r="B3552" t="s">
        <v>6</v>
      </c>
      <c r="C3552" s="28" t="s">
        <v>429</v>
      </c>
      <c r="D3552" t="s">
        <v>278</v>
      </c>
      <c r="E3552" t="s">
        <v>343</v>
      </c>
      <c r="F3552" t="str">
        <f>INDEX(tbl_produits[Nom normalisé], MATCH(tbl_data[[#This Row],[Spécialité]], tbl_produits[Nom original], 0))</f>
        <v>ISENTRESS 100 mg, granulés pour suspension buvable</v>
      </c>
      <c r="G3552" t="str">
        <f>INDEX(tbl_produits[Classe nom], MATCH(tbl_data[[#This Row],[NORM_Spécialité]], tbl_produits[Nom normalisé], 0))</f>
        <v>Anti-infectieux à usage systémique</v>
      </c>
      <c r="H3552">
        <f>YEAR(tbl_data[[#This Row],[Date_rapport]])</f>
        <v>2022</v>
      </c>
      <c r="I3552" t="str">
        <f>INDEX(tbl_produits[Molécule extraite], MATCH(tbl_data[[#This Row],[NORM_Spécialité]], tbl_produits[Nom normalisé], 0))</f>
        <v>Raltégravir</v>
      </c>
      <c r="J3552" s="34">
        <f>DATE(LEFT(tbl_data[[#This Row],[Date_rapport]], 4), MID(tbl_data[[#This Row],[Date_rapport]], 6, 2), RIGHT(tbl_data[[#This Row],[Date_rapport]], 2))</f>
        <v>44740</v>
      </c>
    </row>
    <row r="3553" spans="1:10" x14ac:dyDescent="0.2">
      <c r="A3553" s="28" t="s">
        <v>818</v>
      </c>
      <c r="B3553" t="s">
        <v>9</v>
      </c>
      <c r="C3553" s="28" t="s">
        <v>430</v>
      </c>
      <c r="D3553" t="s">
        <v>431</v>
      </c>
      <c r="E3553" t="s">
        <v>2</v>
      </c>
      <c r="F3553" t="str">
        <f>INDEX(tbl_produits[Nom normalisé], MATCH(tbl_data[[#This Row],[Spécialité]], tbl_produits[Nom original], 0))</f>
        <v>TIGREAT 2,5 mg, comprimés pelliculés</v>
      </c>
      <c r="G3553" t="str">
        <f>INDEX(tbl_produits[Classe nom], MATCH(tbl_data[[#This Row],[NORM_Spécialité]], tbl_produits[Nom normalisé], 0))</f>
        <v>Anti-infectieux à usage systémique</v>
      </c>
      <c r="H3553">
        <f>YEAR(tbl_data[[#This Row],[Date_rapport]])</f>
        <v>2022</v>
      </c>
      <c r="I3553" t="str">
        <f>INDEX(tbl_produits[Molécule extraite], MATCH(tbl_data[[#This Row],[NORM_Spécialité]], tbl_produits[Nom normalisé], 0))</f>
        <v>Tigécycline</v>
      </c>
      <c r="J3553" s="34">
        <f>DATE(LEFT(tbl_data[[#This Row],[Date_rapport]], 4), MID(tbl_data[[#This Row],[Date_rapport]], 6, 2), RIGHT(tbl_data[[#This Row],[Date_rapport]], 2))</f>
        <v>44740</v>
      </c>
    </row>
    <row r="3554" spans="1:10" x14ac:dyDescent="0.2">
      <c r="A3554" s="28" t="s">
        <v>818</v>
      </c>
      <c r="B3554" t="s">
        <v>6</v>
      </c>
      <c r="C3554" s="28" t="s">
        <v>432</v>
      </c>
      <c r="D3554" t="s">
        <v>239</v>
      </c>
      <c r="E3554" t="s">
        <v>377</v>
      </c>
      <c r="F3554" t="str">
        <f>INDEX(tbl_produits[Nom normalisé], MATCH(tbl_data[[#This Row],[Spécialité]], tbl_produits[Nom original], 0))</f>
        <v>VORICONAZOLE OHRE PHARMA 200 mg, poudre pour solution pour perfusion</v>
      </c>
      <c r="G3554" t="str">
        <f>INDEX(tbl_produits[Classe nom], MATCH(tbl_data[[#This Row],[NORM_Spécialité]], tbl_produits[Nom normalisé], 0))</f>
        <v>Anti-infectieux à usage systémique</v>
      </c>
      <c r="H3554">
        <f>YEAR(tbl_data[[#This Row],[Date_rapport]])</f>
        <v>2022</v>
      </c>
      <c r="I3554" t="str">
        <f>INDEX(tbl_produits[Molécule extraite], MATCH(tbl_data[[#This Row],[NORM_Spécialité]], tbl_produits[Nom normalisé], 0))</f>
        <v>Voriconazole</v>
      </c>
      <c r="J3554" s="34">
        <f>DATE(LEFT(tbl_data[[#This Row],[Date_rapport]], 4), MID(tbl_data[[#This Row],[Date_rapport]], 6, 2), RIGHT(tbl_data[[#This Row],[Date_rapport]], 2))</f>
        <v>44740</v>
      </c>
    </row>
    <row r="3555" spans="1:10" x14ac:dyDescent="0.2">
      <c r="A3555" s="28" t="s">
        <v>818</v>
      </c>
      <c r="B3555" t="s">
        <v>9</v>
      </c>
      <c r="C3555" s="28" t="s">
        <v>432</v>
      </c>
      <c r="D3555" t="s">
        <v>433</v>
      </c>
      <c r="E3555" t="s">
        <v>2</v>
      </c>
      <c r="F3555" t="str">
        <f>INDEX(tbl_produits[Nom normalisé], MATCH(tbl_data[[#This Row],[Spécialité]], tbl_produits[Nom original], 0))</f>
        <v>BRICANYL 0,5 mg/1 ml, solution injectable en ampoule</v>
      </c>
      <c r="G3555" t="str">
        <f>INDEX(tbl_produits[Classe nom], MATCH(tbl_data[[#This Row],[NORM_Spécialité]], tbl_produits[Nom normalisé], 0))</f>
        <v>Système respiratoire</v>
      </c>
      <c r="H3555">
        <f>YEAR(tbl_data[[#This Row],[Date_rapport]])</f>
        <v>2022</v>
      </c>
      <c r="I3555" t="str">
        <f>INDEX(tbl_produits[Molécule extraite], MATCH(tbl_data[[#This Row],[NORM_Spécialité]], tbl_produits[Nom normalisé], 0))</f>
        <v>Terbutaline</v>
      </c>
      <c r="J3555" s="34">
        <f>DATE(LEFT(tbl_data[[#This Row],[Date_rapport]], 4), MID(tbl_data[[#This Row],[Date_rapport]], 6, 2), RIGHT(tbl_data[[#This Row],[Date_rapport]], 2))</f>
        <v>44740</v>
      </c>
    </row>
    <row r="3556" spans="1:10" x14ac:dyDescent="0.2">
      <c r="A3556" s="28" t="s">
        <v>818</v>
      </c>
      <c r="B3556" t="s">
        <v>9</v>
      </c>
      <c r="C3556" s="28" t="s">
        <v>393</v>
      </c>
      <c r="D3556" t="s">
        <v>372</v>
      </c>
      <c r="E3556" t="s">
        <v>2</v>
      </c>
      <c r="F3556" t="str">
        <f>INDEX(tbl_produits[Nom normalisé], MATCH(tbl_data[[#This Row],[Spécialité]], tbl_produits[Nom original], 0))</f>
        <v>NOVORAPID PUMPCART 100 unités/ml, solution injectable en cartouche</v>
      </c>
      <c r="G3556" t="str">
        <f>INDEX(tbl_produits[Classe nom], MATCH(tbl_data[[#This Row],[NORM_Spécialité]], tbl_produits[Nom normalisé], 0))</f>
        <v>Voies digestives et métabolisme</v>
      </c>
      <c r="H3556">
        <f>YEAR(tbl_data[[#This Row],[Date_rapport]])</f>
        <v>2022</v>
      </c>
      <c r="I3556" t="str">
        <f>INDEX(tbl_produits[Molécule extraite], MATCH(tbl_data[[#This Row],[NORM_Spécialité]], tbl_produits[Nom normalisé], 0))</f>
        <v>Insuline (Aspartate)</v>
      </c>
      <c r="J3556" s="34">
        <f>DATE(LEFT(tbl_data[[#This Row],[Date_rapport]], 4), MID(tbl_data[[#This Row],[Date_rapport]], 6, 2), RIGHT(tbl_data[[#This Row],[Date_rapport]], 2))</f>
        <v>44740</v>
      </c>
    </row>
    <row r="3557" spans="1:10" x14ac:dyDescent="0.2">
      <c r="A3557" s="28" t="s">
        <v>818</v>
      </c>
      <c r="B3557" t="s">
        <v>9</v>
      </c>
      <c r="C3557" s="28" t="s">
        <v>396</v>
      </c>
      <c r="D3557" t="s">
        <v>397</v>
      </c>
      <c r="E3557" t="s">
        <v>2</v>
      </c>
      <c r="F3557" t="str">
        <f>INDEX(tbl_produits[Nom normalisé], MATCH(tbl_data[[#This Row],[Spécialité]], tbl_produits[Nom original], 0))</f>
        <v>SOLUPRED 5 mg et 20 mg, comprimé orodispersible</v>
      </c>
      <c r="G3557" t="str">
        <f>INDEX(tbl_produits[Classe nom], MATCH(tbl_data[[#This Row],[NORM_Spécialité]], tbl_produits[Nom normalisé], 0))</f>
        <v>Hormones systémiques sauf hormones sexuelles et insulines</v>
      </c>
      <c r="H3557">
        <f>YEAR(tbl_data[[#This Row],[Date_rapport]])</f>
        <v>2022</v>
      </c>
      <c r="I3557" t="str">
        <f>INDEX(tbl_produits[Molécule extraite], MATCH(tbl_data[[#This Row],[NORM_Spécialité]], tbl_produits[Nom normalisé], 0))</f>
        <v>Prednisolone</v>
      </c>
      <c r="J3557" s="34">
        <f>DATE(LEFT(tbl_data[[#This Row],[Date_rapport]], 4), MID(tbl_data[[#This Row],[Date_rapport]], 6, 2), RIGHT(tbl_data[[#This Row],[Date_rapport]], 2))</f>
        <v>44740</v>
      </c>
    </row>
    <row r="3558" spans="1:10" x14ac:dyDescent="0.2">
      <c r="A3558" s="28" t="s">
        <v>818</v>
      </c>
      <c r="B3558" t="s">
        <v>9</v>
      </c>
      <c r="C3558" s="28" t="s">
        <v>396</v>
      </c>
      <c r="D3558" t="s">
        <v>398</v>
      </c>
      <c r="E3558" t="s">
        <v>2</v>
      </c>
      <c r="F3558" t="str">
        <f>INDEX(tbl_produits[Nom normalisé], MATCH(tbl_data[[#This Row],[Spécialité]], tbl_produits[Nom original], 0))</f>
        <v>PREDNISOLONE SANDOZ 20 mg, comprimé orodispersible</v>
      </c>
      <c r="G3558" t="str">
        <f>INDEX(tbl_produits[Classe nom], MATCH(tbl_data[[#This Row],[NORM_Spécialité]], tbl_produits[Nom normalisé], 0))</f>
        <v>Hormones systémiques sauf hormones sexuelles et insulines</v>
      </c>
      <c r="H3558">
        <f>YEAR(tbl_data[[#This Row],[Date_rapport]])</f>
        <v>2022</v>
      </c>
      <c r="I3558" t="str">
        <f>INDEX(tbl_produits[Molécule extraite], MATCH(tbl_data[[#This Row],[NORM_Spécialité]], tbl_produits[Nom normalisé], 0))</f>
        <v>Prednisolone (métasulfobenzoate sodique de)</v>
      </c>
      <c r="J3558" s="34">
        <f>DATE(LEFT(tbl_data[[#This Row],[Date_rapport]], 4), MID(tbl_data[[#This Row],[Date_rapport]], 6, 2), RIGHT(tbl_data[[#This Row],[Date_rapport]], 2))</f>
        <v>44740</v>
      </c>
    </row>
    <row r="3559" spans="1:10" x14ac:dyDescent="0.2">
      <c r="A3559" s="28" t="s">
        <v>818</v>
      </c>
      <c r="B3559" t="s">
        <v>9</v>
      </c>
      <c r="C3559" s="28" t="s">
        <v>396</v>
      </c>
      <c r="D3559" t="s">
        <v>399</v>
      </c>
      <c r="E3559" t="s">
        <v>2</v>
      </c>
      <c r="F3559" t="str">
        <f>INDEX(tbl_produits[Nom normalisé], MATCH(tbl_data[[#This Row],[Spécialité]], tbl_produits[Nom original], 0))</f>
        <v>PREDNISOLONE BIOGARAN 20 mg, comprimé orodispersible</v>
      </c>
      <c r="G3559" t="str">
        <f>INDEX(tbl_produits[Classe nom], MATCH(tbl_data[[#This Row],[NORM_Spécialité]], tbl_produits[Nom normalisé], 0))</f>
        <v>Hormones systémiques sauf hormones sexuelles et insulines</v>
      </c>
      <c r="H3559">
        <f>YEAR(tbl_data[[#This Row],[Date_rapport]])</f>
        <v>2022</v>
      </c>
      <c r="I3559" t="str">
        <f>INDEX(tbl_produits[Molécule extraite], MATCH(tbl_data[[#This Row],[NORM_Spécialité]], tbl_produits[Nom normalisé], 0))</f>
        <v>Prednisolone (métasulfobenzoate sodique de)</v>
      </c>
      <c r="J3559" s="34">
        <f>DATE(LEFT(tbl_data[[#This Row],[Date_rapport]], 4), MID(tbl_data[[#This Row],[Date_rapport]], 6, 2), RIGHT(tbl_data[[#This Row],[Date_rapport]], 2))</f>
        <v>44740</v>
      </c>
    </row>
    <row r="3560" spans="1:10" x14ac:dyDescent="0.2">
      <c r="A3560" s="28" t="s">
        <v>818</v>
      </c>
      <c r="B3560" t="s">
        <v>6</v>
      </c>
      <c r="C3560" s="28" t="s">
        <v>402</v>
      </c>
      <c r="D3560" t="s">
        <v>338</v>
      </c>
      <c r="E3560" t="s">
        <v>403</v>
      </c>
      <c r="F3560" t="str">
        <f>INDEX(tbl_produits[Nom normalisé], MATCH(tbl_data[[#This Row],[Spécialité]], tbl_produits[Nom original], 0))</f>
        <v>SCOPOLAMINE COOPER 0,5 mg/2 ml, solution injectable</v>
      </c>
      <c r="G3560" t="str">
        <f>INDEX(tbl_produits[Classe nom], MATCH(tbl_data[[#This Row],[NORM_Spécialité]], tbl_produits[Nom normalisé], 0))</f>
        <v>Voies digestives et métabolisme</v>
      </c>
      <c r="H3560">
        <f>YEAR(tbl_data[[#This Row],[Date_rapport]])</f>
        <v>2022</v>
      </c>
      <c r="I3560" t="str">
        <f>INDEX(tbl_produits[Molécule extraite], MATCH(tbl_data[[#This Row],[NORM_Spécialité]], tbl_produits[Nom normalisé], 0))</f>
        <v>Scopolamine</v>
      </c>
      <c r="J3560" s="34">
        <f>DATE(LEFT(tbl_data[[#This Row],[Date_rapport]], 4), MID(tbl_data[[#This Row],[Date_rapport]], 6, 2), RIGHT(tbl_data[[#This Row],[Date_rapport]], 2))</f>
        <v>44740</v>
      </c>
    </row>
    <row r="3561" spans="1:10" x14ac:dyDescent="0.2">
      <c r="A3561" s="28" t="s">
        <v>818</v>
      </c>
      <c r="B3561" t="s">
        <v>6</v>
      </c>
      <c r="C3561" s="28" t="s">
        <v>403</v>
      </c>
      <c r="D3561" t="s">
        <v>81</v>
      </c>
      <c r="E3561" t="s">
        <v>281</v>
      </c>
      <c r="F3561" t="str">
        <f>INDEX(tbl_produits[Nom normalisé], MATCH(tbl_data[[#This Row],[Spécialité]], tbl_produits[Nom original], 0))</f>
        <v>ACLOTINE 100 UI/mL , poudre et solvant pour solution injectable, format 1000 UI</v>
      </c>
      <c r="G3561" t="str">
        <f>INDEX(tbl_produits[Classe nom], MATCH(tbl_data[[#This Row],[NORM_Spécialité]], tbl_produits[Nom normalisé], 0))</f>
        <v>Sang et organes hématopoïétiques</v>
      </c>
      <c r="H3561">
        <f>YEAR(tbl_data[[#This Row],[Date_rapport]])</f>
        <v>2022</v>
      </c>
      <c r="I3561" t="str">
        <f>INDEX(tbl_produits[Molécule extraite], MATCH(tbl_data[[#This Row],[NORM_Spécialité]], tbl_produits[Nom normalisé], 0))</f>
        <v>Antithrombine humaine</v>
      </c>
      <c r="J3561" s="34">
        <f>DATE(LEFT(tbl_data[[#This Row],[Date_rapport]], 4), MID(tbl_data[[#This Row],[Date_rapport]], 6, 2), RIGHT(tbl_data[[#This Row],[Date_rapport]], 2))</f>
        <v>44740</v>
      </c>
    </row>
    <row r="3562" spans="1:10" x14ac:dyDescent="0.2">
      <c r="A3562" s="28" t="s">
        <v>818</v>
      </c>
      <c r="B3562" t="s">
        <v>3</v>
      </c>
      <c r="C3562" s="28" t="s">
        <v>406</v>
      </c>
      <c r="D3562" t="s">
        <v>407</v>
      </c>
      <c r="E3562" t="s">
        <v>2</v>
      </c>
      <c r="F3562" t="str">
        <f>INDEX(tbl_produits[Nom normalisé], MATCH(tbl_data[[#This Row],[Spécialité]], tbl_produits[Nom original], 0))</f>
        <v>RIFADINE 300 mg, gélule</v>
      </c>
      <c r="G3562" t="str">
        <f>INDEX(tbl_produits[Classe nom], MATCH(tbl_data[[#This Row],[NORM_Spécialité]], tbl_produits[Nom normalisé], 0))</f>
        <v>Anti-infectieux à usage systémique</v>
      </c>
      <c r="H3562">
        <f>YEAR(tbl_data[[#This Row],[Date_rapport]])</f>
        <v>2022</v>
      </c>
      <c r="I3562" t="str">
        <f>INDEX(tbl_produits[Molécule extraite], MATCH(tbl_data[[#This Row],[NORM_Spécialité]], tbl_produits[Nom normalisé], 0))</f>
        <v>Rifampicine sodique</v>
      </c>
      <c r="J3562" s="34">
        <f>DATE(LEFT(tbl_data[[#This Row],[Date_rapport]], 4), MID(tbl_data[[#This Row],[Date_rapport]], 6, 2), RIGHT(tbl_data[[#This Row],[Date_rapport]], 2))</f>
        <v>44740</v>
      </c>
    </row>
    <row r="3563" spans="1:10" x14ac:dyDescent="0.2">
      <c r="A3563" s="28" t="s">
        <v>818</v>
      </c>
      <c r="B3563" t="s">
        <v>6</v>
      </c>
      <c r="C3563" s="28" t="s">
        <v>408</v>
      </c>
      <c r="D3563" t="s">
        <v>118</v>
      </c>
      <c r="E3563" t="s">
        <v>408</v>
      </c>
      <c r="F3563" t="str">
        <f>INDEX(tbl_produits[Nom normalisé], MATCH(tbl_data[[#This Row],[Spécialité]], tbl_produits[Nom original], 0))</f>
        <v>ALENDRONATE 10 mg, comprimé</v>
      </c>
      <c r="G3563" t="str">
        <f>INDEX(tbl_produits[Classe nom], MATCH(tbl_data[[#This Row],[NORM_Spécialité]], tbl_produits[Nom normalisé], 0))</f>
        <v xml:space="preserve">Système musculo-squelettique </v>
      </c>
      <c r="H3563">
        <f>YEAR(tbl_data[[#This Row],[Date_rapport]])</f>
        <v>2022</v>
      </c>
      <c r="I3563" t="str">
        <f>INDEX(tbl_produits[Molécule extraite], MATCH(tbl_data[[#This Row],[NORM_Spécialité]], tbl_produits[Nom normalisé], 0))</f>
        <v>Acide alendronique</v>
      </c>
      <c r="J3563" s="34">
        <f>DATE(LEFT(tbl_data[[#This Row],[Date_rapport]], 4), MID(tbl_data[[#This Row],[Date_rapport]], 6, 2), RIGHT(tbl_data[[#This Row],[Date_rapport]], 2))</f>
        <v>44740</v>
      </c>
    </row>
    <row r="3564" spans="1:10" x14ac:dyDescent="0.2">
      <c r="A3564" s="28" t="s">
        <v>818</v>
      </c>
      <c r="B3564" t="s">
        <v>6</v>
      </c>
      <c r="C3564" s="28" t="s">
        <v>410</v>
      </c>
      <c r="D3564" t="s">
        <v>179</v>
      </c>
      <c r="E3564" t="s">
        <v>410</v>
      </c>
      <c r="F3564" t="str">
        <f>INDEX(tbl_produits[Nom normalisé], MATCH(tbl_data[[#This Row],[Spécialité]], tbl_produits[Nom original], 0))</f>
        <v>RESITUNE 100 mg  Comprimé gastro-résistant Flacon de 30 et Flacon de 90</v>
      </c>
      <c r="G3564" t="str">
        <f>INDEX(tbl_produits[Classe nom], MATCH(tbl_data[[#This Row],[NORM_Spécialité]], tbl_produits[Nom normalisé], 0))</f>
        <v>Sang et organes hématopoïétiques</v>
      </c>
      <c r="H3564">
        <f>YEAR(tbl_data[[#This Row],[Date_rapport]])</f>
        <v>2022</v>
      </c>
      <c r="I3564" t="str">
        <f>INDEX(tbl_produits[Molécule extraite], MATCH(tbl_data[[#This Row],[NORM_Spécialité]], tbl_produits[Nom normalisé], 0))</f>
        <v>Acide acétylsalicylique</v>
      </c>
      <c r="J3564" s="34">
        <f>DATE(LEFT(tbl_data[[#This Row],[Date_rapport]], 4), MID(tbl_data[[#This Row],[Date_rapport]], 6, 2), RIGHT(tbl_data[[#This Row],[Date_rapport]], 2))</f>
        <v>44740</v>
      </c>
    </row>
    <row r="3565" spans="1:10" x14ac:dyDescent="0.2">
      <c r="A3565" s="28" t="s">
        <v>818</v>
      </c>
      <c r="B3565" t="s">
        <v>6</v>
      </c>
      <c r="C3565" s="28" t="s">
        <v>410</v>
      </c>
      <c r="D3565" t="s">
        <v>193</v>
      </c>
      <c r="E3565" t="s">
        <v>410</v>
      </c>
      <c r="F3565" t="str">
        <f>INDEX(tbl_produits[Nom normalisé], MATCH(tbl_data[[#This Row],[Spécialité]], tbl_produits[Nom original], 0))</f>
        <v>RESITUNE 75 mg  Comprimé gastro-résistant Flacon de 30 et Flacon de 90</v>
      </c>
      <c r="G3565" t="str">
        <f>INDEX(tbl_produits[Classe nom], MATCH(tbl_data[[#This Row],[NORM_Spécialité]], tbl_produits[Nom normalisé], 0))</f>
        <v>Sang et organes hématopoïétiques</v>
      </c>
      <c r="H3565">
        <f>YEAR(tbl_data[[#This Row],[Date_rapport]])</f>
        <v>2022</v>
      </c>
      <c r="I3565" t="str">
        <f>INDEX(tbl_produits[Molécule extraite], MATCH(tbl_data[[#This Row],[NORM_Spécialité]], tbl_produits[Nom normalisé], 0))</f>
        <v>Acide acétylsalicylique</v>
      </c>
      <c r="J3565" s="34">
        <f>DATE(LEFT(tbl_data[[#This Row],[Date_rapport]], 4), MID(tbl_data[[#This Row],[Date_rapport]], 6, 2), RIGHT(tbl_data[[#This Row],[Date_rapport]], 2))</f>
        <v>44740</v>
      </c>
    </row>
    <row r="3566" spans="1:10" x14ac:dyDescent="0.2">
      <c r="A3566" s="28" t="s">
        <v>818</v>
      </c>
      <c r="B3566" t="s">
        <v>9</v>
      </c>
      <c r="C3566" s="28" t="s">
        <v>410</v>
      </c>
      <c r="D3566" t="s">
        <v>321</v>
      </c>
      <c r="E3566" t="s">
        <v>2</v>
      </c>
      <c r="F3566" t="str">
        <f>INDEX(tbl_produits[Nom normalisé], MATCH(tbl_data[[#This Row],[Spécialité]], tbl_produits[Nom original], 0))</f>
        <v>VYNDAQEL 61 mg, capsule molle</v>
      </c>
      <c r="G3566" t="str">
        <f>INDEX(tbl_produits[Classe nom], MATCH(tbl_data[[#This Row],[NORM_Spécialité]], tbl_produits[Nom normalisé], 0))</f>
        <v>Système nerveux</v>
      </c>
      <c r="H3566">
        <f>YEAR(tbl_data[[#This Row],[Date_rapport]])</f>
        <v>2022</v>
      </c>
      <c r="I3566" t="str">
        <f>INDEX(tbl_produits[Molécule extraite], MATCH(tbl_data[[#This Row],[NORM_Spécialité]], tbl_produits[Nom normalisé], 0))</f>
        <v>Tafamidis</v>
      </c>
      <c r="J3566" s="34">
        <f>DATE(LEFT(tbl_data[[#This Row],[Date_rapport]], 4), MID(tbl_data[[#This Row],[Date_rapport]], 6, 2), RIGHT(tbl_data[[#This Row],[Date_rapport]], 2))</f>
        <v>44740</v>
      </c>
    </row>
    <row r="3567" spans="1:10" x14ac:dyDescent="0.2">
      <c r="A3567" s="28" t="s">
        <v>818</v>
      </c>
      <c r="B3567" t="s">
        <v>6</v>
      </c>
      <c r="C3567" s="28" t="s">
        <v>412</v>
      </c>
      <c r="D3567" t="s">
        <v>341</v>
      </c>
      <c r="E3567" t="s">
        <v>373</v>
      </c>
      <c r="F3567" t="str">
        <f>INDEX(tbl_produits[Nom normalisé], MATCH(tbl_data[[#This Row],[Spécialité]], tbl_produits[Nom original], 0))</f>
        <v>PARLODEL 5 mg, gélule et PARLODEL 10 mg, gélule</v>
      </c>
      <c r="G3567" t="str">
        <f>INDEX(tbl_produits[Classe nom], MATCH(tbl_data[[#This Row],[NORM_Spécialité]], tbl_produits[Nom normalisé], 0))</f>
        <v>Système nerveux</v>
      </c>
      <c r="H3567">
        <f>YEAR(tbl_data[[#This Row],[Date_rapport]])</f>
        <v>2022</v>
      </c>
      <c r="I3567" t="str">
        <f>INDEX(tbl_produits[Molécule extraite], MATCH(tbl_data[[#This Row],[NORM_Spécialité]], tbl_produits[Nom normalisé], 0))</f>
        <v>Bromocriptine (mésilate de)</v>
      </c>
      <c r="J3567" s="34">
        <f>DATE(LEFT(tbl_data[[#This Row],[Date_rapport]], 4), MID(tbl_data[[#This Row],[Date_rapport]], 6, 2), RIGHT(tbl_data[[#This Row],[Date_rapport]], 2))</f>
        <v>44740</v>
      </c>
    </row>
    <row r="3568" spans="1:10" x14ac:dyDescent="0.2">
      <c r="A3568" s="28" t="s">
        <v>818</v>
      </c>
      <c r="B3568" t="s">
        <v>6</v>
      </c>
      <c r="C3568" s="28" t="s">
        <v>413</v>
      </c>
      <c r="D3568" t="s">
        <v>346</v>
      </c>
      <c r="E3568" t="s">
        <v>413</v>
      </c>
      <c r="F3568" t="str">
        <f>INDEX(tbl_produits[Nom normalisé], MATCH(tbl_data[[#This Row],[Spécialité]], tbl_produits[Nom original], 0))</f>
        <v>BARACLUDE 1 mg, comprimé pelliculé</v>
      </c>
      <c r="G3568" t="str">
        <f>INDEX(tbl_produits[Classe nom], MATCH(tbl_data[[#This Row],[NORM_Spécialité]], tbl_produits[Nom normalisé], 0))</f>
        <v>Anti-infectieux à usage systémique</v>
      </c>
      <c r="H3568">
        <f>YEAR(tbl_data[[#This Row],[Date_rapport]])</f>
        <v>2022</v>
      </c>
      <c r="I3568" t="str">
        <f>INDEX(tbl_produits[Molécule extraite], MATCH(tbl_data[[#This Row],[NORM_Spécialité]], tbl_produits[Nom normalisé], 0))</f>
        <v>Entécavir</v>
      </c>
      <c r="J3568" s="34">
        <f>DATE(LEFT(tbl_data[[#This Row],[Date_rapport]], 4), MID(tbl_data[[#This Row],[Date_rapport]], 6, 2), RIGHT(tbl_data[[#This Row],[Date_rapport]], 2))</f>
        <v>44740</v>
      </c>
    </row>
    <row r="3569" spans="1:10" x14ac:dyDescent="0.2">
      <c r="A3569" s="28" t="s">
        <v>818</v>
      </c>
      <c r="B3569" t="s">
        <v>6</v>
      </c>
      <c r="C3569" s="28" t="s">
        <v>414</v>
      </c>
      <c r="D3569" t="s">
        <v>388</v>
      </c>
      <c r="E3569" t="s">
        <v>414</v>
      </c>
      <c r="F3569" t="str">
        <f>INDEX(tbl_produits[Nom normalisé], MATCH(tbl_data[[#This Row],[Spécialité]], tbl_produits[Nom original], 0))</f>
        <v>FIRMAGON 80 mg, poudre et solvant pour solution injectable</v>
      </c>
      <c r="G3569" t="str">
        <f>INDEX(tbl_produits[Classe nom], MATCH(tbl_data[[#This Row],[NORM_Spécialité]], tbl_produits[Nom normalisé], 0))</f>
        <v>Antinéoplasiques et immunomodulateurs</v>
      </c>
      <c r="H3569">
        <f>YEAR(tbl_data[[#This Row],[Date_rapport]])</f>
        <v>2022</v>
      </c>
      <c r="I3569" t="str">
        <f>INDEX(tbl_produits[Molécule extraite], MATCH(tbl_data[[#This Row],[NORM_Spécialité]], tbl_produits[Nom normalisé], 0))</f>
        <v>Dégarélix</v>
      </c>
      <c r="J3569" s="34">
        <f>DATE(LEFT(tbl_data[[#This Row],[Date_rapport]], 4), MID(tbl_data[[#This Row],[Date_rapport]], 6, 2), RIGHT(tbl_data[[#This Row],[Date_rapport]], 2))</f>
        <v>44740</v>
      </c>
    </row>
    <row r="3570" spans="1:10" x14ac:dyDescent="0.2">
      <c r="A3570" s="28" t="s">
        <v>818</v>
      </c>
      <c r="B3570" t="s">
        <v>6</v>
      </c>
      <c r="C3570" s="28" t="s">
        <v>368</v>
      </c>
      <c r="D3570" t="s">
        <v>37</v>
      </c>
      <c r="E3570" t="s">
        <v>252</v>
      </c>
      <c r="F3570" t="str">
        <f>INDEX(tbl_produits[Nom normalisé], MATCH(tbl_data[[#This Row],[Spécialité]], tbl_produits[Nom original], 0))</f>
        <v>DEPAKOTE 250 mg et 500 mg, comprimé gastro-résistant</v>
      </c>
      <c r="G3570" t="str">
        <f>INDEX(tbl_produits[Classe nom], MATCH(tbl_data[[#This Row],[NORM_Spécialité]], tbl_produits[Nom normalisé], 0))</f>
        <v>Système nerveux</v>
      </c>
      <c r="H3570">
        <f>YEAR(tbl_data[[#This Row],[Date_rapport]])</f>
        <v>2022</v>
      </c>
      <c r="I3570" t="str">
        <f>INDEX(tbl_produits[Molécule extraite], MATCH(tbl_data[[#This Row],[NORM_Spécialité]], tbl_produits[Nom normalisé], 0))</f>
        <v>Acide valproïque</v>
      </c>
      <c r="J3570" s="34">
        <f>DATE(LEFT(tbl_data[[#This Row],[Date_rapport]], 4), MID(tbl_data[[#This Row],[Date_rapport]], 6, 2), RIGHT(tbl_data[[#This Row],[Date_rapport]], 2))</f>
        <v>44740</v>
      </c>
    </row>
    <row r="3571" spans="1:10" x14ac:dyDescent="0.2">
      <c r="A3571" s="28" t="s">
        <v>818</v>
      </c>
      <c r="B3571" t="s">
        <v>6</v>
      </c>
      <c r="C3571" s="28" t="s">
        <v>373</v>
      </c>
      <c r="D3571" t="s">
        <v>337</v>
      </c>
      <c r="E3571" t="s">
        <v>2</v>
      </c>
      <c r="F3571" t="str">
        <f>INDEX(tbl_produits[Nom normalisé], MATCH(tbl_data[[#This Row],[Spécialité]], tbl_produits[Nom original], 0))</f>
        <v>GARDENAL 100 mg, comprimé</v>
      </c>
      <c r="G3571" t="str">
        <f>INDEX(tbl_produits[Classe nom], MATCH(tbl_data[[#This Row],[NORM_Spécialité]], tbl_produits[Nom normalisé], 0))</f>
        <v>Système nerveux</v>
      </c>
      <c r="H3571">
        <f>YEAR(tbl_data[[#This Row],[Date_rapport]])</f>
        <v>2022</v>
      </c>
      <c r="I3571" t="str">
        <f>INDEX(tbl_produits[Molécule extraite], MATCH(tbl_data[[#This Row],[NORM_Spécialité]], tbl_produits[Nom normalisé], 0))</f>
        <v>Phénobarbital sodique</v>
      </c>
      <c r="J3571" s="34">
        <f>DATE(LEFT(tbl_data[[#This Row],[Date_rapport]], 4), MID(tbl_data[[#This Row],[Date_rapport]], 6, 2), RIGHT(tbl_data[[#This Row],[Date_rapport]], 2))</f>
        <v>44740</v>
      </c>
    </row>
    <row r="3572" spans="1:10" x14ac:dyDescent="0.2">
      <c r="A3572" s="28" t="s">
        <v>818</v>
      </c>
      <c r="B3572" t="s">
        <v>6</v>
      </c>
      <c r="C3572" s="28" t="s">
        <v>377</v>
      </c>
      <c r="D3572" t="s">
        <v>378</v>
      </c>
      <c r="E3572" t="s">
        <v>377</v>
      </c>
      <c r="F3572" t="str">
        <f>INDEX(tbl_produits[Nom normalisé], MATCH(tbl_data[[#This Row],[Spécialité]], tbl_produits[Nom original], 0))</f>
        <v>FROVATRIPTAN TEVA 2,5 mg,  comprimé pelliculé</v>
      </c>
      <c r="G3572" t="str">
        <f>INDEX(tbl_produits[Classe nom], MATCH(tbl_data[[#This Row],[NORM_Spécialité]], tbl_produits[Nom normalisé], 0))</f>
        <v>Système nerveux</v>
      </c>
      <c r="H3572">
        <f>YEAR(tbl_data[[#This Row],[Date_rapport]])</f>
        <v>2022</v>
      </c>
      <c r="I3572" t="str">
        <f>INDEX(tbl_produits[Molécule extraite], MATCH(tbl_data[[#This Row],[NORM_Spécialité]], tbl_produits[Nom normalisé], 0))</f>
        <v>Frovatriptan</v>
      </c>
      <c r="J3572" s="34">
        <f>DATE(LEFT(tbl_data[[#This Row],[Date_rapport]], 4), MID(tbl_data[[#This Row],[Date_rapport]], 6, 2), RIGHT(tbl_data[[#This Row],[Date_rapport]], 2))</f>
        <v>44740</v>
      </c>
    </row>
    <row r="3573" spans="1:10" x14ac:dyDescent="0.2">
      <c r="A3573" s="28" t="s">
        <v>818</v>
      </c>
      <c r="B3573" t="s">
        <v>6</v>
      </c>
      <c r="C3573" s="28" t="s">
        <v>377</v>
      </c>
      <c r="D3573" t="s">
        <v>181</v>
      </c>
      <c r="E3573" t="s">
        <v>320</v>
      </c>
      <c r="F3573" t="str">
        <f>INDEX(tbl_produits[Nom normalisé], MATCH(tbl_data[[#This Row],[Spécialité]], tbl_produits[Nom original], 0))</f>
        <v>HEPARINE Choay 25 000 UI/5 ml  solution injectable</v>
      </c>
      <c r="G3573" t="str">
        <f>INDEX(tbl_produits[Classe nom], MATCH(tbl_data[[#This Row],[NORM_Spécialité]], tbl_produits[Nom normalisé], 0))</f>
        <v>Sang et organes hématopoïétiques</v>
      </c>
      <c r="H3573">
        <f>YEAR(tbl_data[[#This Row],[Date_rapport]])</f>
        <v>2022</v>
      </c>
      <c r="I3573" t="str">
        <f>INDEX(tbl_produits[Molécule extraite], MATCH(tbl_data[[#This Row],[NORM_Spécialité]], tbl_produits[Nom normalisé], 0))</f>
        <v>Héparine sodique</v>
      </c>
      <c r="J3573" s="34">
        <f>DATE(LEFT(tbl_data[[#This Row],[Date_rapport]], 4), MID(tbl_data[[#This Row],[Date_rapport]], 6, 2), RIGHT(tbl_data[[#This Row],[Date_rapport]], 2))</f>
        <v>44740</v>
      </c>
    </row>
    <row r="3574" spans="1:10" x14ac:dyDescent="0.2">
      <c r="A3574" s="28" t="s">
        <v>818</v>
      </c>
      <c r="B3574" t="s">
        <v>6</v>
      </c>
      <c r="C3574" s="28" t="s">
        <v>381</v>
      </c>
      <c r="D3574" t="s">
        <v>311</v>
      </c>
      <c r="E3574" t="s">
        <v>381</v>
      </c>
      <c r="F3574" t="str">
        <f>INDEX(tbl_produits[Nom normalisé], MATCH(tbl_data[[#This Row],[Spécialité]], tbl_produits[Nom original], 0))</f>
        <v>ZYPADHERA 210 mg, poudre et solvant pour suspension injectable à libération prolongée</v>
      </c>
      <c r="G3574" t="str">
        <f>INDEX(tbl_produits[Classe nom], MATCH(tbl_data[[#This Row],[NORM_Spécialité]], tbl_produits[Nom normalisé], 0))</f>
        <v>Système nerveux</v>
      </c>
      <c r="H3574">
        <f>YEAR(tbl_data[[#This Row],[Date_rapport]])</f>
        <v>2022</v>
      </c>
      <c r="I3574" t="str">
        <f>INDEX(tbl_produits[Molécule extraite], MATCH(tbl_data[[#This Row],[NORM_Spécialité]], tbl_produits[Nom normalisé], 0))</f>
        <v>Olanzapine</v>
      </c>
      <c r="J3574" s="34">
        <f>DATE(LEFT(tbl_data[[#This Row],[Date_rapport]], 4), MID(tbl_data[[#This Row],[Date_rapport]], 6, 2), RIGHT(tbl_data[[#This Row],[Date_rapport]], 2))</f>
        <v>44740</v>
      </c>
    </row>
    <row r="3575" spans="1:10" x14ac:dyDescent="0.2">
      <c r="A3575" s="28" t="s">
        <v>818</v>
      </c>
      <c r="B3575" t="s">
        <v>9</v>
      </c>
      <c r="C3575" s="28" t="s">
        <v>384</v>
      </c>
      <c r="D3575" t="s">
        <v>385</v>
      </c>
      <c r="E3575" t="s">
        <v>2</v>
      </c>
      <c r="F3575" t="str">
        <f>INDEX(tbl_produits[Nom normalisé], MATCH(tbl_data[[#This Row],[Spécialité]], tbl_produits[Nom original], 0))</f>
        <v>BRIDION 100 mg/ml, solution injectable - Boîte de 10 flacons de 5 mL</v>
      </c>
      <c r="G3575" t="str">
        <f>INDEX(tbl_produits[Classe nom], MATCH(tbl_data[[#This Row],[NORM_Spécialité]], tbl_produits[Nom normalisé], 0))</f>
        <v>Divers</v>
      </c>
      <c r="H3575">
        <f>YEAR(tbl_data[[#This Row],[Date_rapport]])</f>
        <v>2022</v>
      </c>
      <c r="I3575" t="str">
        <f>INDEX(tbl_produits[Molécule extraite], MATCH(tbl_data[[#This Row],[NORM_Spécialité]], tbl_produits[Nom normalisé], 0))</f>
        <v>Sugammadex</v>
      </c>
      <c r="J3575" s="34">
        <f>DATE(LEFT(tbl_data[[#This Row],[Date_rapport]], 4), MID(tbl_data[[#This Row],[Date_rapport]], 6, 2), RIGHT(tbl_data[[#This Row],[Date_rapport]], 2))</f>
        <v>44740</v>
      </c>
    </row>
    <row r="3576" spans="1:10" x14ac:dyDescent="0.2">
      <c r="A3576" s="28" t="s">
        <v>818</v>
      </c>
      <c r="B3576" t="s">
        <v>6</v>
      </c>
      <c r="C3576" s="28" t="s">
        <v>384</v>
      </c>
      <c r="D3576" t="s">
        <v>192</v>
      </c>
      <c r="E3576" t="s">
        <v>347</v>
      </c>
      <c r="F3576" t="str">
        <f>INDEX(tbl_produits[Nom normalisé], MATCH(tbl_data[[#This Row],[Spécialité]], tbl_produits[Nom original], 0))</f>
        <v>VORICONAZOLE ARROW 200 mg  poudre pour solution pour perfusion</v>
      </c>
      <c r="G3576" t="str">
        <f>INDEX(tbl_produits[Classe nom], MATCH(tbl_data[[#This Row],[NORM_Spécialité]], tbl_produits[Nom normalisé], 0))</f>
        <v>Anti-infectieux à usage systémique</v>
      </c>
      <c r="H3576">
        <f>YEAR(tbl_data[[#This Row],[Date_rapport]])</f>
        <v>2022</v>
      </c>
      <c r="I3576" t="str">
        <f>INDEX(tbl_produits[Molécule extraite], MATCH(tbl_data[[#This Row],[NORM_Spécialité]], tbl_produits[Nom normalisé], 0))</f>
        <v>Voriconazole</v>
      </c>
      <c r="J3576" s="34">
        <f>DATE(LEFT(tbl_data[[#This Row],[Date_rapport]], 4), MID(tbl_data[[#This Row],[Date_rapport]], 6, 2), RIGHT(tbl_data[[#This Row],[Date_rapport]], 2))</f>
        <v>44740</v>
      </c>
    </row>
    <row r="3577" spans="1:10" x14ac:dyDescent="0.2">
      <c r="A3577" s="28" t="s">
        <v>818</v>
      </c>
      <c r="B3577" t="s">
        <v>6</v>
      </c>
      <c r="C3577" s="28" t="s">
        <v>387</v>
      </c>
      <c r="D3577" t="s">
        <v>309</v>
      </c>
      <c r="E3577" t="s">
        <v>1633</v>
      </c>
      <c r="F3577" t="str">
        <f>INDEX(tbl_produits[Nom normalisé], MATCH(tbl_data[[#This Row],[Spécialité]], tbl_produits[Nom original], 0))</f>
        <v>ZYPADHERA 405 mg, poudre et solvant pour suspension injectable à libération prolongée</v>
      </c>
      <c r="G3577" t="str">
        <f>INDEX(tbl_produits[Classe nom], MATCH(tbl_data[[#This Row],[NORM_Spécialité]], tbl_produits[Nom normalisé], 0))</f>
        <v>Système nerveux</v>
      </c>
      <c r="H3577">
        <f>YEAR(tbl_data[[#This Row],[Date_rapport]])</f>
        <v>2022</v>
      </c>
      <c r="I3577" t="str">
        <f>INDEX(tbl_produits[Molécule extraite], MATCH(tbl_data[[#This Row],[NORM_Spécialité]], tbl_produits[Nom normalisé], 0))</f>
        <v>Olanzapine</v>
      </c>
      <c r="J3577" s="34">
        <f>DATE(LEFT(tbl_data[[#This Row],[Date_rapport]], 4), MID(tbl_data[[#This Row],[Date_rapport]], 6, 2), RIGHT(tbl_data[[#This Row],[Date_rapport]], 2))</f>
        <v>44740</v>
      </c>
    </row>
    <row r="3578" spans="1:10" x14ac:dyDescent="0.2">
      <c r="A3578" s="28" t="s">
        <v>818</v>
      </c>
      <c r="B3578" t="s">
        <v>6</v>
      </c>
      <c r="C3578" s="28" t="s">
        <v>387</v>
      </c>
      <c r="D3578" t="s">
        <v>310</v>
      </c>
      <c r="E3578" t="s">
        <v>1633</v>
      </c>
      <c r="F3578" t="str">
        <f>INDEX(tbl_produits[Nom normalisé], MATCH(tbl_data[[#This Row],[Spécialité]], tbl_produits[Nom original], 0))</f>
        <v>ZYPADHERA 300 mg, poudre et solvant pour suspension injectable à libération prolongée</v>
      </c>
      <c r="G3578" t="str">
        <f>INDEX(tbl_produits[Classe nom], MATCH(tbl_data[[#This Row],[NORM_Spécialité]], tbl_produits[Nom normalisé], 0))</f>
        <v>Système nerveux</v>
      </c>
      <c r="H3578">
        <f>YEAR(tbl_data[[#This Row],[Date_rapport]])</f>
        <v>2022</v>
      </c>
      <c r="I3578" t="str">
        <f>INDEX(tbl_produits[Molécule extraite], MATCH(tbl_data[[#This Row],[NORM_Spécialité]], tbl_produits[Nom normalisé], 0))</f>
        <v>Olanzapine</v>
      </c>
      <c r="J3578" s="34">
        <f>DATE(LEFT(tbl_data[[#This Row],[Date_rapport]], 4), MID(tbl_data[[#This Row],[Date_rapport]], 6, 2), RIGHT(tbl_data[[#This Row],[Date_rapport]], 2))</f>
        <v>44740</v>
      </c>
    </row>
    <row r="3579" spans="1:10" x14ac:dyDescent="0.2">
      <c r="A3579" s="28" t="s">
        <v>818</v>
      </c>
      <c r="B3579" t="s">
        <v>6</v>
      </c>
      <c r="C3579" s="28" t="s">
        <v>340</v>
      </c>
      <c r="D3579" t="s">
        <v>177</v>
      </c>
      <c r="E3579" t="s">
        <v>1621</v>
      </c>
      <c r="F3579" t="str">
        <f>INDEX(tbl_produits[Nom normalisé], MATCH(tbl_data[[#This Row],[Spécialité]], tbl_produits[Nom original], 0))</f>
        <v>ACIDE ACETYLSALICYLIQUE MYLAN 100 mg , comprimé gastro-résistant</v>
      </c>
      <c r="G3579" t="str">
        <f>INDEX(tbl_produits[Classe nom], MATCH(tbl_data[[#This Row],[NORM_Spécialité]], tbl_produits[Nom normalisé], 0))</f>
        <v>Sang et organes hématopoïétiques</v>
      </c>
      <c r="H3579">
        <f>YEAR(tbl_data[[#This Row],[Date_rapport]])</f>
        <v>2022</v>
      </c>
      <c r="I3579" t="str">
        <f>INDEX(tbl_produits[Molécule extraite], MATCH(tbl_data[[#This Row],[NORM_Spécialité]], tbl_produits[Nom normalisé], 0))</f>
        <v>Acide acétylsalicylique</v>
      </c>
      <c r="J3579" s="34">
        <f>DATE(LEFT(tbl_data[[#This Row],[Date_rapport]], 4), MID(tbl_data[[#This Row],[Date_rapport]], 6, 2), RIGHT(tbl_data[[#This Row],[Date_rapport]], 2))</f>
        <v>44740</v>
      </c>
    </row>
    <row r="3580" spans="1:10" x14ac:dyDescent="0.2">
      <c r="A3580" s="28" t="s">
        <v>818</v>
      </c>
      <c r="B3580" t="s">
        <v>6</v>
      </c>
      <c r="C3580" s="28" t="s">
        <v>340</v>
      </c>
      <c r="D3580" t="s">
        <v>32</v>
      </c>
      <c r="E3580" t="s">
        <v>1622</v>
      </c>
      <c r="F3580" t="str">
        <f>INDEX(tbl_produits[Nom normalisé], MATCH(tbl_data[[#This Row],[Spécialité]], tbl_produits[Nom original], 0))</f>
        <v>ADIAZINE 500 mg , comprimé</v>
      </c>
      <c r="G3580" t="str">
        <f>INDEX(tbl_produits[Classe nom], MATCH(tbl_data[[#This Row],[NORM_Spécialité]], tbl_produits[Nom normalisé], 0))</f>
        <v>Anti-infectieux à usage systémique</v>
      </c>
      <c r="H3580">
        <f>YEAR(tbl_data[[#This Row],[Date_rapport]])</f>
        <v>2022</v>
      </c>
      <c r="I3580" t="str">
        <f>INDEX(tbl_produits[Molécule extraite], MATCH(tbl_data[[#This Row],[NORM_Spécialité]], tbl_produits[Nom normalisé], 0))</f>
        <v>Sulfadiazine</v>
      </c>
      <c r="J3580" s="34">
        <f>DATE(LEFT(tbl_data[[#This Row],[Date_rapport]], 4), MID(tbl_data[[#This Row],[Date_rapport]], 6, 2), RIGHT(tbl_data[[#This Row],[Date_rapport]], 2))</f>
        <v>44740</v>
      </c>
    </row>
    <row r="3581" spans="1:10" x14ac:dyDescent="0.2">
      <c r="A3581" s="28" t="s">
        <v>818</v>
      </c>
      <c r="B3581" t="s">
        <v>6</v>
      </c>
      <c r="C3581" s="28" t="s">
        <v>340</v>
      </c>
      <c r="D3581" t="s">
        <v>187</v>
      </c>
      <c r="E3581" t="s">
        <v>1624</v>
      </c>
      <c r="F3581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3581" t="str">
        <f>INDEX(tbl_produits[Classe nom], MATCH(tbl_data[[#This Row],[NORM_Spécialité]], tbl_produits[Nom normalisé], 0))</f>
        <v>Anti-infectieux à usage systémique</v>
      </c>
      <c r="H3581">
        <f>YEAR(tbl_data[[#This Row],[Date_rapport]])</f>
        <v>2022</v>
      </c>
      <c r="I3581" t="str">
        <f>INDEX(tbl_produits[Molécule extraite], MATCH(tbl_data[[#This Row],[NORM_Spécialité]], tbl_produits[Nom normalisé], 0))</f>
        <v>Amoxicilline / acide clavulanique</v>
      </c>
      <c r="J3581" s="34">
        <f>DATE(LEFT(tbl_data[[#This Row],[Date_rapport]], 4), MID(tbl_data[[#This Row],[Date_rapport]], 6, 2), RIGHT(tbl_data[[#This Row],[Date_rapport]], 2))</f>
        <v>44740</v>
      </c>
    </row>
    <row r="3582" spans="1:10" x14ac:dyDescent="0.2">
      <c r="A3582" s="28" t="s">
        <v>818</v>
      </c>
      <c r="B3582" t="s">
        <v>6</v>
      </c>
      <c r="C3582" s="28" t="s">
        <v>340</v>
      </c>
      <c r="D3582" t="s">
        <v>176</v>
      </c>
      <c r="E3582" t="s">
        <v>1621</v>
      </c>
      <c r="F3582" t="str">
        <f>INDEX(tbl_produits[Nom normalisé], MATCH(tbl_data[[#This Row],[Spécialité]], tbl_produits[Nom original], 0))</f>
        <v>ASPIRINE PROTECT 100 mg, comprimé gastro-résistant</v>
      </c>
      <c r="G3582" t="str">
        <f>INDEX(tbl_produits[Classe nom], MATCH(tbl_data[[#This Row],[NORM_Spécialité]], tbl_produits[Nom normalisé], 0))</f>
        <v>Sang et organes hématopoïétiques</v>
      </c>
      <c r="H3582">
        <f>YEAR(tbl_data[[#This Row],[Date_rapport]])</f>
        <v>2022</v>
      </c>
      <c r="I3582" t="str">
        <f>INDEX(tbl_produits[Molécule extraite], MATCH(tbl_data[[#This Row],[NORM_Spécialité]], tbl_produits[Nom normalisé], 0))</f>
        <v>Acide acétylsalicylique</v>
      </c>
      <c r="J3582" s="34">
        <f>DATE(LEFT(tbl_data[[#This Row],[Date_rapport]], 4), MID(tbl_data[[#This Row],[Date_rapport]], 6, 2), RIGHT(tbl_data[[#This Row],[Date_rapport]], 2))</f>
        <v>44740</v>
      </c>
    </row>
    <row r="3583" spans="1:10" x14ac:dyDescent="0.2">
      <c r="A3583" s="28" t="s">
        <v>818</v>
      </c>
      <c r="B3583" t="s">
        <v>6</v>
      </c>
      <c r="C3583" s="28" t="s">
        <v>340</v>
      </c>
      <c r="D3583" t="s">
        <v>134</v>
      </c>
      <c r="E3583" t="s">
        <v>1621</v>
      </c>
      <c r="F3583" t="str">
        <f>INDEX(tbl_produits[Nom normalisé], MATCH(tbl_data[[#This Row],[Spécialité]], tbl_produits[Nom original], 0))</f>
        <v>CYNOMEL 0,025 mg, comprimé sécable</v>
      </c>
      <c r="G3583" t="str">
        <f>INDEX(tbl_produits[Classe nom], MATCH(tbl_data[[#This Row],[NORM_Spécialité]], tbl_produits[Nom normalisé], 0))</f>
        <v>Hormones systémiques sauf hormones sexuelles et insulines</v>
      </c>
      <c r="H3583">
        <f>YEAR(tbl_data[[#This Row],[Date_rapport]])</f>
        <v>2022</v>
      </c>
      <c r="I3583" t="str">
        <f>INDEX(tbl_produits[Molécule extraite], MATCH(tbl_data[[#This Row],[NORM_Spécialité]], tbl_produits[Nom normalisé], 0))</f>
        <v>Liothyronine sodique</v>
      </c>
      <c r="J3583" s="34">
        <f>DATE(LEFT(tbl_data[[#This Row],[Date_rapport]], 4), MID(tbl_data[[#This Row],[Date_rapport]], 6, 2), RIGHT(tbl_data[[#This Row],[Date_rapport]], 2))</f>
        <v>44740</v>
      </c>
    </row>
    <row r="3584" spans="1:10" x14ac:dyDescent="0.2">
      <c r="A3584" s="28" t="s">
        <v>818</v>
      </c>
      <c r="B3584" t="s">
        <v>6</v>
      </c>
      <c r="C3584" s="28" t="s">
        <v>340</v>
      </c>
      <c r="D3584" t="s">
        <v>113</v>
      </c>
      <c r="E3584" t="s">
        <v>1571</v>
      </c>
      <c r="F3584" t="str">
        <f>INDEX(tbl_produits[Nom normalisé], MATCH(tbl_data[[#This Row],[Spécialité]], tbl_produits[Nom original], 0))</f>
        <v>DEPAMIDE 300 mg, comprimé pelliculé gastro-résistant</v>
      </c>
      <c r="G3584" t="str">
        <f>INDEX(tbl_produits[Classe nom], MATCH(tbl_data[[#This Row],[NORM_Spécialité]], tbl_produits[Nom normalisé], 0))</f>
        <v>Système nerveux</v>
      </c>
      <c r="H3584">
        <f>YEAR(tbl_data[[#This Row],[Date_rapport]])</f>
        <v>2022</v>
      </c>
      <c r="I3584" t="str">
        <f>INDEX(tbl_produits[Molécule extraite], MATCH(tbl_data[[#This Row],[NORM_Spécialité]], tbl_produits[Nom normalisé], 0))</f>
        <v>Valpromide</v>
      </c>
      <c r="J3584" s="34">
        <f>DATE(LEFT(tbl_data[[#This Row],[Date_rapport]], 4), MID(tbl_data[[#This Row],[Date_rapport]], 6, 2), RIGHT(tbl_data[[#This Row],[Date_rapport]], 2))</f>
        <v>44740</v>
      </c>
    </row>
    <row r="3585" spans="1:10" x14ac:dyDescent="0.2">
      <c r="A3585" s="28" t="s">
        <v>818</v>
      </c>
      <c r="B3585" t="s">
        <v>6</v>
      </c>
      <c r="C3585" s="28" t="s">
        <v>340</v>
      </c>
      <c r="D3585" t="s">
        <v>178</v>
      </c>
      <c r="E3585" t="s">
        <v>1626</v>
      </c>
      <c r="F3585" t="str">
        <f>INDEX(tbl_produits[Nom normalisé], MATCH(tbl_data[[#This Row],[Spécialité]], tbl_produits[Nom original], 0))</f>
        <v>ESKAZOLE 400 mg, comprimé</v>
      </c>
      <c r="G3585" t="str">
        <f>INDEX(tbl_produits[Classe nom], MATCH(tbl_data[[#This Row],[NORM_Spécialité]], tbl_produits[Nom normalisé], 0))</f>
        <v>Antiparasitaires, insecticides et répulsifs</v>
      </c>
      <c r="H3585">
        <f>YEAR(tbl_data[[#This Row],[Date_rapport]])</f>
        <v>2022</v>
      </c>
      <c r="I3585" t="str">
        <f>INDEX(tbl_produits[Molécule extraite], MATCH(tbl_data[[#This Row],[NORM_Spécialité]], tbl_produits[Nom normalisé], 0))</f>
        <v>Albendazole</v>
      </c>
      <c r="J3585" s="34">
        <f>DATE(LEFT(tbl_data[[#This Row],[Date_rapport]], 4), MID(tbl_data[[#This Row],[Date_rapport]], 6, 2), RIGHT(tbl_data[[#This Row],[Date_rapport]], 2))</f>
        <v>44740</v>
      </c>
    </row>
    <row r="3586" spans="1:10" x14ac:dyDescent="0.2">
      <c r="A3586" s="28" t="s">
        <v>818</v>
      </c>
      <c r="B3586" t="s">
        <v>6</v>
      </c>
      <c r="C3586" s="28" t="s">
        <v>340</v>
      </c>
      <c r="D3586" t="s">
        <v>216</v>
      </c>
      <c r="E3586" t="s">
        <v>1627</v>
      </c>
      <c r="F3586" t="str">
        <f>INDEX(tbl_produits[Nom normalisé], MATCH(tbl_data[[#This Row],[Spécialité]], tbl_produits[Nom original], 0))</f>
        <v>LHRH FERRING 100 microgrammes/1 ml, solution injectable</v>
      </c>
      <c r="G3586" t="str">
        <f>INDEX(tbl_produits[Classe nom], MATCH(tbl_data[[#This Row],[NORM_Spécialité]], tbl_produits[Nom normalisé], 0))</f>
        <v>Divers</v>
      </c>
      <c r="H3586">
        <f>YEAR(tbl_data[[#This Row],[Date_rapport]])</f>
        <v>2022</v>
      </c>
      <c r="I3586" t="str">
        <f>INDEX(tbl_produits[Molécule extraite], MATCH(tbl_data[[#This Row],[NORM_Spécialité]], tbl_produits[Nom normalisé], 0))</f>
        <v>Acétate de gonadoréline</v>
      </c>
      <c r="J3586" s="34">
        <f>DATE(LEFT(tbl_data[[#This Row],[Date_rapport]], 4), MID(tbl_data[[#This Row],[Date_rapport]], 6, 2), RIGHT(tbl_data[[#This Row],[Date_rapport]], 2))</f>
        <v>44740</v>
      </c>
    </row>
    <row r="3587" spans="1:10" x14ac:dyDescent="0.2">
      <c r="A3587" s="28" t="s">
        <v>818</v>
      </c>
      <c r="B3587" t="s">
        <v>6</v>
      </c>
      <c r="C3587" s="28" t="s">
        <v>340</v>
      </c>
      <c r="D3587" t="s">
        <v>40</v>
      </c>
      <c r="E3587" t="s">
        <v>1628</v>
      </c>
      <c r="F3587" t="str">
        <f>INDEX(tbl_produits[Nom normalisé], MATCH(tbl_data[[#This Row],[Spécialité]], tbl_produits[Nom original], 0))</f>
        <v>PIPERACILLINE PANPHARMA 1 g et 4 g, poudre pour solution injectable (I.M., I.V.)</v>
      </c>
      <c r="G3587" t="str">
        <f>INDEX(tbl_produits[Classe nom], MATCH(tbl_data[[#This Row],[NORM_Spécialité]], tbl_produits[Nom normalisé], 0))</f>
        <v>Anti-infectieux à usage systémique</v>
      </c>
      <c r="H3587">
        <f>YEAR(tbl_data[[#This Row],[Date_rapport]])</f>
        <v>2022</v>
      </c>
      <c r="I3587" t="str">
        <f>INDEX(tbl_produits[Molécule extraite], MATCH(tbl_data[[#This Row],[NORM_Spécialité]], tbl_produits[Nom normalisé], 0))</f>
        <v>Pipéracilline</v>
      </c>
      <c r="J3587" s="34">
        <f>DATE(LEFT(tbl_data[[#This Row],[Date_rapport]], 4), MID(tbl_data[[#This Row],[Date_rapport]], 6, 2), RIGHT(tbl_data[[#This Row],[Date_rapport]], 2))</f>
        <v>44740</v>
      </c>
    </row>
    <row r="3588" spans="1:10" x14ac:dyDescent="0.2">
      <c r="A3588" s="28" t="s">
        <v>818</v>
      </c>
      <c r="B3588" t="s">
        <v>6</v>
      </c>
      <c r="C3588" s="28" t="s">
        <v>340</v>
      </c>
      <c r="D3588" t="s">
        <v>75</v>
      </c>
      <c r="E3588" t="s">
        <v>1629</v>
      </c>
      <c r="F3588" t="str">
        <f>INDEX(tbl_produits[Nom normalisé], MATCH(tbl_data[[#This Row],[Spécialité]], tbl_produits[Nom original], 0))</f>
        <v>TALOXA  600 mg comprimé, TALOXA 600 mg/5 ml suspension buvable</v>
      </c>
      <c r="G3588" t="str">
        <f>INDEX(tbl_produits[Classe nom], MATCH(tbl_data[[#This Row],[NORM_Spécialité]], tbl_produits[Nom normalisé], 0))</f>
        <v>Système nerveux</v>
      </c>
      <c r="H3588">
        <f>YEAR(tbl_data[[#This Row],[Date_rapport]])</f>
        <v>2022</v>
      </c>
      <c r="I3588" t="str">
        <f>INDEX(tbl_produits[Molécule extraite], MATCH(tbl_data[[#This Row],[NORM_Spécialité]], tbl_produits[Nom normalisé], 0))</f>
        <v>Felbamate</v>
      </c>
      <c r="J3588" s="34">
        <f>DATE(LEFT(tbl_data[[#This Row],[Date_rapport]], 4), MID(tbl_data[[#This Row],[Date_rapport]], 6, 2), RIGHT(tbl_data[[#This Row],[Date_rapport]], 2))</f>
        <v>44740</v>
      </c>
    </row>
    <row r="3589" spans="1:10" x14ac:dyDescent="0.2">
      <c r="A3589" s="28" t="s">
        <v>818</v>
      </c>
      <c r="B3589" t="s">
        <v>6</v>
      </c>
      <c r="C3589" s="28" t="s">
        <v>340</v>
      </c>
      <c r="D3589" t="s">
        <v>151</v>
      </c>
      <c r="E3589" t="s">
        <v>298</v>
      </c>
      <c r="F3589" t="str">
        <f>INDEX(tbl_produits[Nom normalisé], MATCH(tbl_data[[#This Row],[Spécialité]], tbl_produits[Nom original], 0))</f>
        <v>SPOTOF 500 mg comprimé pelliculé et EXACYL 500mg  comprimé pelliculé</v>
      </c>
      <c r="G3589" t="str">
        <f>INDEX(tbl_produits[Classe nom], MATCH(tbl_data[[#This Row],[NORM_Spécialité]], tbl_produits[Nom normalisé], 0))</f>
        <v>Sang et organes hématopoïétiques</v>
      </c>
      <c r="H3589">
        <f>YEAR(tbl_data[[#This Row],[Date_rapport]])</f>
        <v>2022</v>
      </c>
      <c r="I3589" t="str">
        <f>INDEX(tbl_produits[Molécule extraite], MATCH(tbl_data[[#This Row],[NORM_Spécialité]], tbl_produits[Nom normalisé], 0))</f>
        <v>Tranexamique (acide)</v>
      </c>
      <c r="J3589" s="34">
        <f>DATE(LEFT(tbl_data[[#This Row],[Date_rapport]], 4), MID(tbl_data[[#This Row],[Date_rapport]], 6, 2), RIGHT(tbl_data[[#This Row],[Date_rapport]], 2))</f>
        <v>44740</v>
      </c>
    </row>
    <row r="3590" spans="1:10" x14ac:dyDescent="0.2">
      <c r="A3590" s="28" t="s">
        <v>818</v>
      </c>
      <c r="B3590" t="s">
        <v>6</v>
      </c>
      <c r="C3590" s="28" t="s">
        <v>340</v>
      </c>
      <c r="D3590" t="s">
        <v>212</v>
      </c>
      <c r="E3590" t="s">
        <v>1630</v>
      </c>
      <c r="F3590" t="str">
        <f>INDEX(tbl_produits[Nom normalisé], MATCH(tbl_data[[#This Row],[Spécialité]], tbl_produits[Nom original], 0))</f>
        <v>CYAMEMAZINE 25 mg, comprimé pelliculé sécable (Spécialités à base de)</v>
      </c>
      <c r="G3590" t="str">
        <f>INDEX(tbl_produits[Classe nom], MATCH(tbl_data[[#This Row],[NORM_Spécialité]], tbl_produits[Nom normalisé], 0))</f>
        <v>Système nerveux</v>
      </c>
      <c r="H3590">
        <f>YEAR(tbl_data[[#This Row],[Date_rapport]])</f>
        <v>2022</v>
      </c>
      <c r="I3590" t="str">
        <f>INDEX(tbl_produits[Molécule extraite], MATCH(tbl_data[[#This Row],[NORM_Spécialité]], tbl_produits[Nom normalisé], 0))</f>
        <v>Cyamémazine</v>
      </c>
      <c r="J3590" s="34">
        <f>DATE(LEFT(tbl_data[[#This Row],[Date_rapport]], 4), MID(tbl_data[[#This Row],[Date_rapport]], 6, 2), RIGHT(tbl_data[[#This Row],[Date_rapport]], 2))</f>
        <v>44740</v>
      </c>
    </row>
    <row r="3591" spans="1:10" x14ac:dyDescent="0.2">
      <c r="A3591" s="28" t="s">
        <v>818</v>
      </c>
      <c r="B3591" t="s">
        <v>6</v>
      </c>
      <c r="C3591" s="28" t="s">
        <v>340</v>
      </c>
      <c r="D3591" t="s">
        <v>184</v>
      </c>
      <c r="E3591" t="s">
        <v>1630</v>
      </c>
      <c r="F3591" t="str">
        <f>INDEX(tbl_produits[Nom normalisé], MATCH(tbl_data[[#This Row],[Spécialité]], tbl_produits[Nom original], 0))</f>
        <v>PROVAMES 2 mg  comprimé pelliculé</v>
      </c>
      <c r="G3591" t="str">
        <f>INDEX(tbl_produits[Classe nom], MATCH(tbl_data[[#This Row],[NORM_Spécialité]], tbl_produits[Nom normalisé], 0))</f>
        <v>Système génito-urinaire et hormones sexuelles</v>
      </c>
      <c r="H3591">
        <f>YEAR(tbl_data[[#This Row],[Date_rapport]])</f>
        <v>2022</v>
      </c>
      <c r="I3591" t="str">
        <f>INDEX(tbl_produits[Molécule extraite], MATCH(tbl_data[[#This Row],[NORM_Spécialité]], tbl_produits[Nom normalisé], 0))</f>
        <v>Estradiol hémihydraté</v>
      </c>
      <c r="J3591" s="34">
        <f>DATE(LEFT(tbl_data[[#This Row],[Date_rapport]], 4), MID(tbl_data[[#This Row],[Date_rapport]], 6, 2), RIGHT(tbl_data[[#This Row],[Date_rapport]], 2))</f>
        <v>44740</v>
      </c>
    </row>
    <row r="3592" spans="1:10" x14ac:dyDescent="0.2">
      <c r="A3592" s="28" t="s">
        <v>818</v>
      </c>
      <c r="B3592" t="s">
        <v>6</v>
      </c>
      <c r="C3592" s="28" t="s">
        <v>340</v>
      </c>
      <c r="D3592" t="s">
        <v>223</v>
      </c>
      <c r="E3592" t="s">
        <v>288</v>
      </c>
      <c r="F3592" t="str">
        <f>INDEX(tbl_produits[Nom normalisé], MATCH(tbl_data[[#This Row],[Spécialité]], tbl_produits[Nom original], 0))</f>
        <v>AMMONAPS 500 mg, comprimé</v>
      </c>
      <c r="G3592" t="str">
        <f>INDEX(tbl_produits[Classe nom], MATCH(tbl_data[[#This Row],[NORM_Spécialité]], tbl_produits[Nom normalisé], 0))</f>
        <v>Voies digestives et métabolisme</v>
      </c>
      <c r="H3592">
        <f>YEAR(tbl_data[[#This Row],[Date_rapport]])</f>
        <v>2022</v>
      </c>
      <c r="I3592" t="str">
        <f>INDEX(tbl_produits[Molécule extraite], MATCH(tbl_data[[#This Row],[NORM_Spécialité]], tbl_produits[Nom normalisé], 0))</f>
        <v>Phénylbutyrate de sodium</v>
      </c>
      <c r="J3592" s="34">
        <f>DATE(LEFT(tbl_data[[#This Row],[Date_rapport]], 4), MID(tbl_data[[#This Row],[Date_rapport]], 6, 2), RIGHT(tbl_data[[#This Row],[Date_rapport]], 2))</f>
        <v>44740</v>
      </c>
    </row>
    <row r="3593" spans="1:10" x14ac:dyDescent="0.2">
      <c r="A3593" s="28" t="s">
        <v>818</v>
      </c>
      <c r="B3593" t="s">
        <v>6</v>
      </c>
      <c r="C3593" s="28" t="s">
        <v>340</v>
      </c>
      <c r="D3593" t="s">
        <v>270</v>
      </c>
      <c r="E3593" t="s">
        <v>1619</v>
      </c>
      <c r="F3593" t="str">
        <f>INDEX(tbl_produits[Nom normalisé], MATCH(tbl_data[[#This Row],[Spécialité]], tbl_produits[Nom original], 0))</f>
        <v>PARLODEL 2,5 mg  comprimé sécable</v>
      </c>
      <c r="G3593" t="str">
        <f>INDEX(tbl_produits[Classe nom], MATCH(tbl_data[[#This Row],[NORM_Spécialité]], tbl_produits[Nom normalisé], 0))</f>
        <v>Système génito-urinaire et hormones sexuelles</v>
      </c>
      <c r="H3593">
        <f>YEAR(tbl_data[[#This Row],[Date_rapport]])</f>
        <v>2022</v>
      </c>
      <c r="I3593" t="str">
        <f>INDEX(tbl_produits[Molécule extraite], MATCH(tbl_data[[#This Row],[NORM_Spécialité]], tbl_produits[Nom normalisé], 0))</f>
        <v>Bromocriptine</v>
      </c>
      <c r="J3593" s="34">
        <f>DATE(LEFT(tbl_data[[#This Row],[Date_rapport]], 4), MID(tbl_data[[#This Row],[Date_rapport]], 6, 2), RIGHT(tbl_data[[#This Row],[Date_rapport]], 2))</f>
        <v>44740</v>
      </c>
    </row>
    <row r="3594" spans="1:10" x14ac:dyDescent="0.2">
      <c r="A3594" s="28" t="s">
        <v>818</v>
      </c>
      <c r="B3594" t="s">
        <v>6</v>
      </c>
      <c r="C3594" s="28" t="s">
        <v>345</v>
      </c>
      <c r="D3594" t="s">
        <v>173</v>
      </c>
      <c r="E3594" t="s">
        <v>360</v>
      </c>
      <c r="F3594" t="str">
        <f>INDEX(tbl_produits[Nom normalisé], MATCH(tbl_data[[#This Row],[Spécialité]], tbl_produits[Nom original], 0))</f>
        <v>DAPTOMYCINE ACCORD 350 mg, poudre pour solution injectable/pour perfusion</v>
      </c>
      <c r="G3594" t="str">
        <f>INDEX(tbl_produits[Classe nom], MATCH(tbl_data[[#This Row],[NORM_Spécialité]], tbl_produits[Nom normalisé], 0))</f>
        <v>Anti-infectieux à usage systémique</v>
      </c>
      <c r="H3594">
        <f>YEAR(tbl_data[[#This Row],[Date_rapport]])</f>
        <v>2022</v>
      </c>
      <c r="I3594" t="str">
        <f>INDEX(tbl_produits[Molécule extraite], MATCH(tbl_data[[#This Row],[NORM_Spécialité]], tbl_produits[Nom normalisé], 0))</f>
        <v>Daptomycine</v>
      </c>
      <c r="J3594" s="34">
        <f>DATE(LEFT(tbl_data[[#This Row],[Date_rapport]], 4), MID(tbl_data[[#This Row],[Date_rapport]], 6, 2), RIGHT(tbl_data[[#This Row],[Date_rapport]], 2))</f>
        <v>44740</v>
      </c>
    </row>
    <row r="3595" spans="1:10" x14ac:dyDescent="0.2">
      <c r="A3595" s="28" t="s">
        <v>818</v>
      </c>
      <c r="B3595" t="s">
        <v>6</v>
      </c>
      <c r="C3595" s="28" t="s">
        <v>347</v>
      </c>
      <c r="D3595" t="s">
        <v>319</v>
      </c>
      <c r="E3595" t="s">
        <v>349</v>
      </c>
      <c r="F3595" t="str">
        <f>INDEX(tbl_produits[Nom normalisé], MATCH(tbl_data[[#This Row],[Spécialité]], tbl_produits[Nom original], 0))</f>
        <v>VABOREM 1g/1g, poudre pour solution à diluer pour perfusion</v>
      </c>
      <c r="G3595" t="str">
        <f>INDEX(tbl_produits[Classe nom], MATCH(tbl_data[[#This Row],[NORM_Spécialité]], tbl_produits[Nom normalisé], 0))</f>
        <v>Anti-infectieux à usage systémique</v>
      </c>
      <c r="H3595">
        <f>YEAR(tbl_data[[#This Row],[Date_rapport]])</f>
        <v>2022</v>
      </c>
      <c r="I3595" t="str">
        <f>INDEX(tbl_produits[Molécule extraite], MATCH(tbl_data[[#This Row],[NORM_Spécialité]], tbl_produits[Nom normalisé], 0))</f>
        <v>Méropénem/Vaborbactam</v>
      </c>
      <c r="J3595" s="34">
        <f>DATE(LEFT(tbl_data[[#This Row],[Date_rapport]], 4), MID(tbl_data[[#This Row],[Date_rapport]], 6, 2), RIGHT(tbl_data[[#This Row],[Date_rapport]], 2))</f>
        <v>44740</v>
      </c>
    </row>
    <row r="3596" spans="1:10" x14ac:dyDescent="0.2">
      <c r="A3596" s="28" t="s">
        <v>818</v>
      </c>
      <c r="B3596" t="s">
        <v>6</v>
      </c>
      <c r="C3596" s="28" t="s">
        <v>353</v>
      </c>
      <c r="D3596" t="s">
        <v>354</v>
      </c>
      <c r="E3596" t="s">
        <v>353</v>
      </c>
      <c r="F3596" t="str">
        <f>INDEX(tbl_produits[Nom normalisé], MATCH(tbl_data[[#This Row],[Spécialité]], tbl_produits[Nom original], 0))</f>
        <v>TALZENNA 1 mg, gélule - TALZENNA 0.5 mg, gélule</v>
      </c>
      <c r="G3596" t="str">
        <f>INDEX(tbl_produits[Classe nom], MATCH(tbl_data[[#This Row],[NORM_Spécialité]], tbl_produits[Nom normalisé], 0))</f>
        <v>Antinéoplasiques et immunomodulateurs</v>
      </c>
      <c r="H3596">
        <f>YEAR(tbl_data[[#This Row],[Date_rapport]])</f>
        <v>2022</v>
      </c>
      <c r="I3596" t="str">
        <f>INDEX(tbl_produits[Molécule extraite], MATCH(tbl_data[[#This Row],[NORM_Spécialité]], tbl_produits[Nom normalisé], 0))</f>
        <v>Talazoparib</v>
      </c>
      <c r="J3596" s="34">
        <f>DATE(LEFT(tbl_data[[#This Row],[Date_rapport]], 4), MID(tbl_data[[#This Row],[Date_rapport]], 6, 2), RIGHT(tbl_data[[#This Row],[Date_rapport]], 2))</f>
        <v>44740</v>
      </c>
    </row>
    <row r="3597" spans="1:10" x14ac:dyDescent="0.2">
      <c r="A3597" s="28" t="s">
        <v>818</v>
      </c>
      <c r="B3597" t="s">
        <v>9</v>
      </c>
      <c r="C3597" s="28" t="s">
        <v>355</v>
      </c>
      <c r="D3597" t="s">
        <v>356</v>
      </c>
      <c r="E3597" t="s">
        <v>2</v>
      </c>
      <c r="F3597" t="str">
        <f>INDEX(tbl_produits[Nom normalisé], MATCH(tbl_data[[#This Row],[Spécialité]], tbl_produits[Nom original], 0))</f>
        <v>TARKA LP 240 mg/2 mg, comprimé pelliculé à libération prolongée</v>
      </c>
      <c r="G3597" t="str">
        <f>INDEX(tbl_produits[Classe nom], MATCH(tbl_data[[#This Row],[NORM_Spécialité]], tbl_produits[Nom normalisé], 0))</f>
        <v>Système cardiovasculaire</v>
      </c>
      <c r="H3597">
        <f>YEAR(tbl_data[[#This Row],[Date_rapport]])</f>
        <v>2022</v>
      </c>
      <c r="I3597" t="str">
        <f>INDEX(tbl_produits[Molécule extraite], MATCH(tbl_data[[#This Row],[NORM_Spécialité]], tbl_produits[Nom normalisé], 0))</f>
        <v>Trandolapril/Vérapamil</v>
      </c>
      <c r="J3597" s="34">
        <f>DATE(LEFT(tbl_data[[#This Row],[Date_rapport]], 4), MID(tbl_data[[#This Row],[Date_rapport]], 6, 2), RIGHT(tbl_data[[#This Row],[Date_rapport]], 2))</f>
        <v>44740</v>
      </c>
    </row>
    <row r="3598" spans="1:10" x14ac:dyDescent="0.2">
      <c r="A3598" s="28" t="s">
        <v>818</v>
      </c>
      <c r="B3598" t="s">
        <v>9</v>
      </c>
      <c r="C3598" s="28" t="s">
        <v>355</v>
      </c>
      <c r="D3598" t="s">
        <v>357</v>
      </c>
      <c r="E3598" t="s">
        <v>2</v>
      </c>
      <c r="F3598" t="str">
        <f>INDEX(tbl_produits[Nom normalisé], MATCH(tbl_data[[#This Row],[Spécialité]], tbl_produits[Nom original], 0))</f>
        <v>TARKA LP 240 mg/4 mg, comprimé pelliculé à libération prolongée</v>
      </c>
      <c r="G3598" t="str">
        <f>INDEX(tbl_produits[Classe nom], MATCH(tbl_data[[#This Row],[NORM_Spécialité]], tbl_produits[Nom normalisé], 0))</f>
        <v>Système cardiovasculaire</v>
      </c>
      <c r="H3598">
        <f>YEAR(tbl_data[[#This Row],[Date_rapport]])</f>
        <v>2022</v>
      </c>
      <c r="I3598" t="str">
        <f>INDEX(tbl_produits[Molécule extraite], MATCH(tbl_data[[#This Row],[NORM_Spécialité]], tbl_produits[Nom normalisé], 0))</f>
        <v>Trandolapril/Vérapamil</v>
      </c>
      <c r="J3598" s="34">
        <f>DATE(LEFT(tbl_data[[#This Row],[Date_rapport]], 4), MID(tbl_data[[#This Row],[Date_rapport]], 6, 2), RIGHT(tbl_data[[#This Row],[Date_rapport]], 2))</f>
        <v>44740</v>
      </c>
    </row>
    <row r="3599" spans="1:10" x14ac:dyDescent="0.2">
      <c r="A3599" s="28" t="s">
        <v>818</v>
      </c>
      <c r="B3599" t="s">
        <v>6</v>
      </c>
      <c r="C3599" s="28" t="s">
        <v>358</v>
      </c>
      <c r="D3599" t="s">
        <v>120</v>
      </c>
      <c r="E3599" t="s">
        <v>358</v>
      </c>
      <c r="F3599" t="str">
        <f>INDEX(tbl_produits[Nom normalisé], MATCH(tbl_data[[#This Row],[Spécialité]], tbl_produits[Nom original], 0))</f>
        <v>LAROSCORBINE 1g/5ml, solution injectable</v>
      </c>
      <c r="G3599" t="str">
        <f>INDEX(tbl_produits[Classe nom], MATCH(tbl_data[[#This Row],[NORM_Spécialité]], tbl_produits[Nom normalisé], 0))</f>
        <v>Voies digestives et métabolisme</v>
      </c>
      <c r="H3599">
        <f>YEAR(tbl_data[[#This Row],[Date_rapport]])</f>
        <v>2022</v>
      </c>
      <c r="I3599" t="str">
        <f>INDEX(tbl_produits[Molécule extraite], MATCH(tbl_data[[#This Row],[NORM_Spécialité]], tbl_produits[Nom normalisé], 0))</f>
        <v>Acide ascorbique</v>
      </c>
      <c r="J3599" s="34">
        <f>DATE(LEFT(tbl_data[[#This Row],[Date_rapport]], 4), MID(tbl_data[[#This Row],[Date_rapport]], 6, 2), RIGHT(tbl_data[[#This Row],[Date_rapport]], 2))</f>
        <v>44740</v>
      </c>
    </row>
    <row r="3600" spans="1:10" x14ac:dyDescent="0.2">
      <c r="A3600" s="28" t="s">
        <v>818</v>
      </c>
      <c r="B3600" t="s">
        <v>6</v>
      </c>
      <c r="C3600" s="28" t="s">
        <v>360</v>
      </c>
      <c r="D3600" t="s">
        <v>93</v>
      </c>
      <c r="E3600" t="s">
        <v>293</v>
      </c>
      <c r="F3600" t="str">
        <f>INDEX(tbl_produits[Nom normalisé], MATCH(tbl_data[[#This Row],[Spécialité]], tbl_produits[Nom original], 0))</f>
        <v>LEVODOPA CARBIDOPA TEVA 100 mg/10 mg, comprimé sécable</v>
      </c>
      <c r="G3600" t="str">
        <f>INDEX(tbl_produits[Classe nom], MATCH(tbl_data[[#This Row],[NORM_Spécialité]], tbl_produits[Nom normalisé], 0))</f>
        <v>Système nerveux</v>
      </c>
      <c r="H3600">
        <f>YEAR(tbl_data[[#This Row],[Date_rapport]])</f>
        <v>2022</v>
      </c>
      <c r="I3600" t="str">
        <f>INDEX(tbl_produits[Molécule extraite], MATCH(tbl_data[[#This Row],[NORM_Spécialité]], tbl_produits[Nom normalisé], 0))</f>
        <v>Lévodopa / bensérazide base</v>
      </c>
      <c r="J3600" s="34">
        <f>DATE(LEFT(tbl_data[[#This Row],[Date_rapport]], 4), MID(tbl_data[[#This Row],[Date_rapport]], 6, 2), RIGHT(tbl_data[[#This Row],[Date_rapport]], 2))</f>
        <v>44740</v>
      </c>
    </row>
    <row r="3601" spans="1:10" x14ac:dyDescent="0.2">
      <c r="A3601" s="28" t="s">
        <v>818</v>
      </c>
      <c r="B3601" t="s">
        <v>3</v>
      </c>
      <c r="C3601" s="28" t="s">
        <v>360</v>
      </c>
      <c r="D3601" t="s">
        <v>361</v>
      </c>
      <c r="E3601" t="s">
        <v>2</v>
      </c>
      <c r="F3601" t="str">
        <f>INDEX(tbl_produits[Nom normalisé], MATCH(tbl_data[[#This Row],[Spécialité]], tbl_produits[Nom original], 0))</f>
        <v>DIPENTUM  250 mg comprimé et DIPENTUM 500 mg comprimé</v>
      </c>
      <c r="G3601" t="str">
        <f>INDEX(tbl_produits[Classe nom], MATCH(tbl_data[[#This Row],[NORM_Spécialité]], tbl_produits[Nom normalisé], 0))</f>
        <v>Voies digestives et métabolisme</v>
      </c>
      <c r="H3601">
        <f>YEAR(tbl_data[[#This Row],[Date_rapport]])</f>
        <v>2022</v>
      </c>
      <c r="I3601" t="str">
        <f>INDEX(tbl_produits[Molécule extraite], MATCH(tbl_data[[#This Row],[NORM_Spécialité]], tbl_produits[Nom normalisé], 0))</f>
        <v>Olsalazine sodique</v>
      </c>
      <c r="J3601" s="34">
        <f>DATE(LEFT(tbl_data[[#This Row],[Date_rapport]], 4), MID(tbl_data[[#This Row],[Date_rapport]], 6, 2), RIGHT(tbl_data[[#This Row],[Date_rapport]], 2))</f>
        <v>44740</v>
      </c>
    </row>
    <row r="3602" spans="1:10" x14ac:dyDescent="0.2">
      <c r="A3602" s="28" t="s">
        <v>818</v>
      </c>
      <c r="B3602" t="s">
        <v>6</v>
      </c>
      <c r="C3602" s="28" t="s">
        <v>363</v>
      </c>
      <c r="D3602" t="s">
        <v>63</v>
      </c>
      <c r="E3602" t="s">
        <v>363</v>
      </c>
      <c r="F3602" t="str">
        <f>INDEX(tbl_produits[Nom normalisé], MATCH(tbl_data[[#This Row],[Spécialité]], tbl_produits[Nom original], 0))</f>
        <v>EMEND 125 mg</v>
      </c>
      <c r="G3602" t="str">
        <f>INDEX(tbl_produits[Classe nom], MATCH(tbl_data[[#This Row],[NORM_Spécialité]], tbl_produits[Nom normalisé], 0))</f>
        <v>Voies digestives et métabolisme</v>
      </c>
      <c r="H3602">
        <f>YEAR(tbl_data[[#This Row],[Date_rapport]])</f>
        <v>2022</v>
      </c>
      <c r="I3602" t="str">
        <f>INDEX(tbl_produits[Molécule extraite], MATCH(tbl_data[[#This Row],[NORM_Spécialité]], tbl_produits[Nom normalisé], 0))</f>
        <v>Aprépitant</v>
      </c>
      <c r="J3602" s="34">
        <f>DATE(LEFT(tbl_data[[#This Row],[Date_rapport]], 4), MID(tbl_data[[#This Row],[Date_rapport]], 6, 2), RIGHT(tbl_data[[#This Row],[Date_rapport]], 2))</f>
        <v>44740</v>
      </c>
    </row>
    <row r="3603" spans="1:10" x14ac:dyDescent="0.2">
      <c r="A3603" s="28" t="s">
        <v>818</v>
      </c>
      <c r="B3603" t="s">
        <v>9</v>
      </c>
      <c r="C3603" s="28" t="s">
        <v>363</v>
      </c>
      <c r="D3603" t="s">
        <v>364</v>
      </c>
      <c r="E3603" t="s">
        <v>2</v>
      </c>
      <c r="F3603" t="str">
        <f>INDEX(tbl_produits[Nom normalisé], MATCH(tbl_data[[#This Row],[Spécialité]], tbl_produits[Nom original], 0))</f>
        <v>TARKA LP 180 mg/2 mg, comprimé pelliculé à libération prolongée</v>
      </c>
      <c r="G3603" t="str">
        <f>INDEX(tbl_produits[Classe nom], MATCH(tbl_data[[#This Row],[NORM_Spécialité]], tbl_produits[Nom normalisé], 0))</f>
        <v>Système cardiovasculaire</v>
      </c>
      <c r="H3603">
        <f>YEAR(tbl_data[[#This Row],[Date_rapport]])</f>
        <v>2022</v>
      </c>
      <c r="I3603" t="str">
        <f>INDEX(tbl_produits[Molécule extraite], MATCH(tbl_data[[#This Row],[NORM_Spécialité]], tbl_produits[Nom normalisé], 0))</f>
        <v>Trandolapril/Vérapamil</v>
      </c>
      <c r="J3603" s="34">
        <f>DATE(LEFT(tbl_data[[#This Row],[Date_rapport]], 4), MID(tbl_data[[#This Row],[Date_rapport]], 6, 2), RIGHT(tbl_data[[#This Row],[Date_rapport]], 2))</f>
        <v>44740</v>
      </c>
    </row>
    <row r="3604" spans="1:10" x14ac:dyDescent="0.2">
      <c r="A3604" s="28" t="s">
        <v>818</v>
      </c>
      <c r="B3604" t="s">
        <v>9</v>
      </c>
      <c r="C3604" s="28" t="s">
        <v>365</v>
      </c>
      <c r="D3604" t="s">
        <v>366</v>
      </c>
      <c r="E3604" t="s">
        <v>2</v>
      </c>
      <c r="F3604" t="str">
        <f>INDEX(tbl_produits[Nom normalisé], MATCH(tbl_data[[#This Row],[Spécialité]], tbl_produits[Nom original], 0))</f>
        <v>INFRACYANINE 25 mg/10 ml, poudre et solvant pour solution injectable</v>
      </c>
      <c r="G3604" t="str">
        <f>INDEX(tbl_produits[Classe nom], MATCH(tbl_data[[#This Row],[NORM_Spécialité]], tbl_produits[Nom normalisé], 0))</f>
        <v>Divers</v>
      </c>
      <c r="H3604">
        <f>YEAR(tbl_data[[#This Row],[Date_rapport]])</f>
        <v>2022</v>
      </c>
      <c r="I3604" t="str">
        <f>INDEX(tbl_produits[Molécule extraite], MATCH(tbl_data[[#This Row],[NORM_Spécialité]], tbl_produits[Nom normalisé], 0))</f>
        <v>Indocyanine verte</v>
      </c>
      <c r="J3604" s="34">
        <f>DATE(LEFT(tbl_data[[#This Row],[Date_rapport]], 4), MID(tbl_data[[#This Row],[Date_rapport]], 6, 2), RIGHT(tbl_data[[#This Row],[Date_rapport]], 2))</f>
        <v>44740</v>
      </c>
    </row>
    <row r="3605" spans="1:10" x14ac:dyDescent="0.2">
      <c r="A3605" s="28" t="s">
        <v>818</v>
      </c>
      <c r="B3605" t="s">
        <v>6</v>
      </c>
      <c r="C3605" s="28" t="s">
        <v>365</v>
      </c>
      <c r="D3605" t="s">
        <v>367</v>
      </c>
      <c r="E3605" t="s">
        <v>328</v>
      </c>
      <c r="F3605" t="str">
        <f>INDEX(tbl_produits[Nom normalisé], MATCH(tbl_data[[#This Row],[Spécialité]], tbl_produits[Nom original], 0))</f>
        <v>EXTENCILLINE 1,2 MUI et 2,4 MUI, poudre et solvant pour suspension injectable IM</v>
      </c>
      <c r="G3605" t="str">
        <f>INDEX(tbl_produits[Classe nom], MATCH(tbl_data[[#This Row],[NORM_Spécialité]], tbl_produits[Nom normalisé], 0))</f>
        <v>Anti-infectieux à usage systémique</v>
      </c>
      <c r="H3605">
        <f>YEAR(tbl_data[[#This Row],[Date_rapport]])</f>
        <v>2022</v>
      </c>
      <c r="I3605" t="str">
        <f>INDEX(tbl_produits[Molécule extraite], MATCH(tbl_data[[#This Row],[NORM_Spécialité]], tbl_produits[Nom normalisé], 0))</f>
        <v>Benzathine benzylpénicilline</v>
      </c>
      <c r="J3605" s="34">
        <f>DATE(LEFT(tbl_data[[#This Row],[Date_rapport]], 4), MID(tbl_data[[#This Row],[Date_rapport]], 6, 2), RIGHT(tbl_data[[#This Row],[Date_rapport]], 2))</f>
        <v>44740</v>
      </c>
    </row>
    <row r="3606" spans="1:10" x14ac:dyDescent="0.2">
      <c r="A3606" s="28" t="s">
        <v>818</v>
      </c>
      <c r="B3606" t="s">
        <v>6</v>
      </c>
      <c r="C3606" s="28" t="s">
        <v>304</v>
      </c>
      <c r="D3606" t="s">
        <v>98</v>
      </c>
      <c r="E3606" t="s">
        <v>1619</v>
      </c>
      <c r="F3606" t="str">
        <f>INDEX(tbl_produits[Nom normalisé], MATCH(tbl_data[[#This Row],[Spécialité]], tbl_produits[Nom original], 0))</f>
        <v>ALKERAN 50 mg/10 ml, lyophilisat et solution pour usage parentéral (I.V.)</v>
      </c>
      <c r="G3606" t="str">
        <f>INDEX(tbl_produits[Classe nom], MATCH(tbl_data[[#This Row],[NORM_Spécialité]], tbl_produits[Nom normalisé], 0))</f>
        <v>Antinéoplasiques et immunomodulateurs</v>
      </c>
      <c r="H3606">
        <f>YEAR(tbl_data[[#This Row],[Date_rapport]])</f>
        <v>2022</v>
      </c>
      <c r="I3606" t="str">
        <f>INDEX(tbl_produits[Molécule extraite], MATCH(tbl_data[[#This Row],[NORM_Spécialité]], tbl_produits[Nom normalisé], 0))</f>
        <v>Melphalan (Chlorhydrate)</v>
      </c>
      <c r="J3606" s="34">
        <f>DATE(LEFT(tbl_data[[#This Row],[Date_rapport]], 4), MID(tbl_data[[#This Row],[Date_rapport]], 6, 2), RIGHT(tbl_data[[#This Row],[Date_rapport]], 2))</f>
        <v>44740</v>
      </c>
    </row>
    <row r="3607" spans="1:10" x14ac:dyDescent="0.2">
      <c r="A3607" s="28" t="s">
        <v>818</v>
      </c>
      <c r="B3607" t="s">
        <v>6</v>
      </c>
      <c r="C3607" s="28" t="s">
        <v>307</v>
      </c>
      <c r="D3607" t="s">
        <v>167</v>
      </c>
      <c r="E3607" t="s">
        <v>1619</v>
      </c>
      <c r="F3607" t="str">
        <f>INDEX(tbl_produits[Nom normalisé], MATCH(tbl_data[[#This Row],[Spécialité]], tbl_produits[Nom original], 0))</f>
        <v>POLARAMINE 5 mg/1 ml, solution injectable</v>
      </c>
      <c r="G3607" t="str">
        <f>INDEX(tbl_produits[Classe nom], MATCH(tbl_data[[#This Row],[NORM_Spécialité]], tbl_produits[Nom normalisé], 0))</f>
        <v>Système respiratoire</v>
      </c>
      <c r="H3607">
        <f>YEAR(tbl_data[[#This Row],[Date_rapport]])</f>
        <v>2022</v>
      </c>
      <c r="I3607" t="str">
        <f>INDEX(tbl_produits[Molécule extraite], MATCH(tbl_data[[#This Row],[NORM_Spécialité]], tbl_produits[Nom normalisé], 0))</f>
        <v>Dexchlorphéniramine</v>
      </c>
      <c r="J3607" s="34">
        <f>DATE(LEFT(tbl_data[[#This Row],[Date_rapport]], 4), MID(tbl_data[[#This Row],[Date_rapport]], 6, 2), RIGHT(tbl_data[[#This Row],[Date_rapport]], 2))</f>
        <v>44740</v>
      </c>
    </row>
    <row r="3608" spans="1:10" x14ac:dyDescent="0.2">
      <c r="A3608" s="28" t="s">
        <v>818</v>
      </c>
      <c r="B3608" t="s">
        <v>6</v>
      </c>
      <c r="C3608" s="28" t="s">
        <v>307</v>
      </c>
      <c r="D3608" t="s">
        <v>308</v>
      </c>
      <c r="E3608" t="s">
        <v>1620</v>
      </c>
      <c r="F3608" t="str">
        <f>INDEX(tbl_produits[Nom normalisé], MATCH(tbl_data[[#This Row],[Spécialité]], tbl_produits[Nom original], 0))</f>
        <v>NINLARO 2,3 mg, gélule</v>
      </c>
      <c r="G3608" t="str">
        <f>INDEX(tbl_produits[Classe nom], MATCH(tbl_data[[#This Row],[NORM_Spécialité]], tbl_produits[Nom normalisé], 0))</f>
        <v>Antinéoplasiques et immunomodulateurs</v>
      </c>
      <c r="H3608">
        <f>YEAR(tbl_data[[#This Row],[Date_rapport]])</f>
        <v>2022</v>
      </c>
      <c r="I3608" t="str">
        <f>INDEX(tbl_produits[Molécule extraite], MATCH(tbl_data[[#This Row],[NORM_Spécialité]], tbl_produits[Nom normalisé], 0))</f>
        <v>Ixazomib</v>
      </c>
      <c r="J3608" s="34">
        <f>DATE(LEFT(tbl_data[[#This Row],[Date_rapport]], 4), MID(tbl_data[[#This Row],[Date_rapport]], 6, 2), RIGHT(tbl_data[[#This Row],[Date_rapport]], 2))</f>
        <v>44740</v>
      </c>
    </row>
    <row r="3609" spans="1:10" x14ac:dyDescent="0.2">
      <c r="A3609" s="28" t="s">
        <v>818</v>
      </c>
      <c r="B3609" t="s">
        <v>9</v>
      </c>
      <c r="C3609" s="28" t="s">
        <v>313</v>
      </c>
      <c r="D3609" t="s">
        <v>314</v>
      </c>
      <c r="E3609" t="s">
        <v>2</v>
      </c>
      <c r="F3609" t="str">
        <f>INDEX(tbl_produits[Nom normalisé], MATCH(tbl_data[[#This Row],[Spécialité]], tbl_produits[Nom original], 0))</f>
        <v>KARDEGIC 160 mg, poudre pour solution buvable en sachet</v>
      </c>
      <c r="G3609" t="str">
        <f>INDEX(tbl_produits[Classe nom], MATCH(tbl_data[[#This Row],[NORM_Spécialité]], tbl_produits[Nom normalisé], 0))</f>
        <v>Système nerveux</v>
      </c>
      <c r="H3609">
        <f>YEAR(tbl_data[[#This Row],[Date_rapport]])</f>
        <v>2022</v>
      </c>
      <c r="I3609" t="str">
        <f>INDEX(tbl_produits[Molécule extraite], MATCH(tbl_data[[#This Row],[NORM_Spécialité]], tbl_produits[Nom normalisé], 0))</f>
        <v>DL-lysine (acétylsalicylate de)</v>
      </c>
      <c r="J3609" s="34">
        <f>DATE(LEFT(tbl_data[[#This Row],[Date_rapport]], 4), MID(tbl_data[[#This Row],[Date_rapport]], 6, 2), RIGHT(tbl_data[[#This Row],[Date_rapport]], 2))</f>
        <v>44740</v>
      </c>
    </row>
    <row r="3610" spans="1:10" x14ac:dyDescent="0.2">
      <c r="A3610" s="28" t="s">
        <v>818</v>
      </c>
      <c r="B3610" t="s">
        <v>11</v>
      </c>
      <c r="C3610" s="28" t="s">
        <v>315</v>
      </c>
      <c r="D3610" t="s">
        <v>316</v>
      </c>
      <c r="E3610" t="s">
        <v>2</v>
      </c>
      <c r="F3610" t="str">
        <f>INDEX(tbl_produits[Nom normalisé], MATCH(tbl_data[[#This Row],[Spécialité]], tbl_produits[Nom original], 0))</f>
        <v>ACADIONE 250 mg, comprimé dragéifié</v>
      </c>
      <c r="G3610" t="str">
        <f>INDEX(tbl_produits[Classe nom], MATCH(tbl_data[[#This Row],[NORM_Spécialité]], tbl_produits[Nom normalisé], 0))</f>
        <v xml:space="preserve">Système musculo-squelettique </v>
      </c>
      <c r="H3610">
        <f>YEAR(tbl_data[[#This Row],[Date_rapport]])</f>
        <v>2022</v>
      </c>
      <c r="I3610" t="str">
        <f>INDEX(tbl_produits[Molécule extraite], MATCH(tbl_data[[#This Row],[NORM_Spécialité]], tbl_produits[Nom normalisé], 0))</f>
        <v>Tiopronine</v>
      </c>
      <c r="J3610" s="34">
        <f>DATE(LEFT(tbl_data[[#This Row],[Date_rapport]], 4), MID(tbl_data[[#This Row],[Date_rapport]], 6, 2), RIGHT(tbl_data[[#This Row],[Date_rapport]], 2))</f>
        <v>44740</v>
      </c>
    </row>
    <row r="3611" spans="1:10" x14ac:dyDescent="0.2">
      <c r="A3611" s="28" t="s">
        <v>818</v>
      </c>
      <c r="B3611" t="s">
        <v>3</v>
      </c>
      <c r="C3611" s="28" t="s">
        <v>315</v>
      </c>
      <c r="D3611" t="s">
        <v>18</v>
      </c>
      <c r="E3611" t="s">
        <v>2</v>
      </c>
      <c r="F3611" t="str">
        <f>INDEX(tbl_produits[Nom normalisé], MATCH(tbl_data[[#This Row],[Spécialité]], tbl_produits[Nom original], 0))</f>
        <v>BELUSTINE 40 mg, gélule</v>
      </c>
      <c r="G3611" t="str">
        <f>INDEX(tbl_produits[Classe nom], MATCH(tbl_data[[#This Row],[NORM_Spécialité]], tbl_produits[Nom normalisé], 0))</f>
        <v>Antinéoplasiques et immunomodulateurs</v>
      </c>
      <c r="H3611">
        <f>YEAR(tbl_data[[#This Row],[Date_rapport]])</f>
        <v>2022</v>
      </c>
      <c r="I3611" t="str">
        <f>INDEX(tbl_produits[Molécule extraite], MATCH(tbl_data[[#This Row],[NORM_Spécialité]], tbl_produits[Nom normalisé], 0))</f>
        <v>Lomustine</v>
      </c>
      <c r="J3611" s="34">
        <f>DATE(LEFT(tbl_data[[#This Row],[Date_rapport]], 4), MID(tbl_data[[#This Row],[Date_rapport]], 6, 2), RIGHT(tbl_data[[#This Row],[Date_rapport]], 2))</f>
        <v>44740</v>
      </c>
    </row>
    <row r="3612" spans="1:10" x14ac:dyDescent="0.2">
      <c r="A3612" s="28" t="s">
        <v>818</v>
      </c>
      <c r="B3612" t="s">
        <v>3</v>
      </c>
      <c r="C3612" s="28" t="s">
        <v>325</v>
      </c>
      <c r="D3612" t="s">
        <v>35</v>
      </c>
      <c r="E3612" t="s">
        <v>2</v>
      </c>
      <c r="F3612" t="str">
        <f>INDEX(tbl_produits[Nom normalisé], MATCH(tbl_data[[#This Row],[Spécialité]], tbl_produits[Nom original], 0))</f>
        <v>TOMUDEX 2 mg, poudre pour solution pour perfusion</v>
      </c>
      <c r="G3612" t="str">
        <f>INDEX(tbl_produits[Classe nom], MATCH(tbl_data[[#This Row],[NORM_Spécialité]], tbl_produits[Nom normalisé], 0))</f>
        <v>Antinéoplasiques et immunomodulateurs</v>
      </c>
      <c r="H3612">
        <f>YEAR(tbl_data[[#This Row],[Date_rapport]])</f>
        <v>2022</v>
      </c>
      <c r="I3612" t="str">
        <f>INDEX(tbl_produits[Molécule extraite], MATCH(tbl_data[[#This Row],[NORM_Spécialité]], tbl_produits[Nom normalisé], 0))</f>
        <v>Raltitrexed</v>
      </c>
      <c r="J3612" s="34">
        <f>DATE(LEFT(tbl_data[[#This Row],[Date_rapport]], 4), MID(tbl_data[[#This Row],[Date_rapport]], 6, 2), RIGHT(tbl_data[[#This Row],[Date_rapport]], 2))</f>
        <v>44740</v>
      </c>
    </row>
    <row r="3613" spans="1:10" x14ac:dyDescent="0.2">
      <c r="A3613" s="28" t="s">
        <v>818</v>
      </c>
      <c r="B3613" t="s">
        <v>6</v>
      </c>
      <c r="C3613" s="28" t="s">
        <v>326</v>
      </c>
      <c r="D3613" t="s">
        <v>327</v>
      </c>
      <c r="E3613" t="s">
        <v>326</v>
      </c>
      <c r="F3613" t="str">
        <f>INDEX(tbl_produits[Nom normalisé], MATCH(tbl_data[[#This Row],[Spécialité]], tbl_produits[Nom original], 0))</f>
        <v>NOXAFIL 300 mg,  solution à diluer pour perfusion</v>
      </c>
      <c r="G3613" t="str">
        <f>INDEX(tbl_produits[Classe nom], MATCH(tbl_data[[#This Row],[NORM_Spécialité]], tbl_produits[Nom normalisé], 0))</f>
        <v>Anti-infectieux à usage systémique</v>
      </c>
      <c r="H3613">
        <f>YEAR(tbl_data[[#This Row],[Date_rapport]])</f>
        <v>2022</v>
      </c>
      <c r="I3613" t="str">
        <f>INDEX(tbl_produits[Molécule extraite], MATCH(tbl_data[[#This Row],[NORM_Spécialité]], tbl_produits[Nom normalisé], 0))</f>
        <v>Posaconazole</v>
      </c>
      <c r="J3613" s="34">
        <f>DATE(LEFT(tbl_data[[#This Row],[Date_rapport]], 4), MID(tbl_data[[#This Row],[Date_rapport]], 6, 2), RIGHT(tbl_data[[#This Row],[Date_rapport]], 2))</f>
        <v>44740</v>
      </c>
    </row>
    <row r="3614" spans="1:10" x14ac:dyDescent="0.2">
      <c r="A3614" s="28" t="s">
        <v>818</v>
      </c>
      <c r="B3614" t="s">
        <v>3</v>
      </c>
      <c r="C3614" s="28" t="s">
        <v>328</v>
      </c>
      <c r="D3614" t="s">
        <v>261</v>
      </c>
      <c r="E3614" t="s">
        <v>2</v>
      </c>
      <c r="F3614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3614" t="str">
        <f>INDEX(tbl_produits[Classe nom], MATCH(tbl_data[[#This Row],[NORM_Spécialité]], tbl_produits[Nom normalisé], 0))</f>
        <v>Système nerveux</v>
      </c>
      <c r="H3614">
        <f>YEAR(tbl_data[[#This Row],[Date_rapport]])</f>
        <v>2022</v>
      </c>
      <c r="I3614" t="str">
        <f>INDEX(tbl_produits[Molécule extraite], MATCH(tbl_data[[#This Row],[NORM_Spécialité]], tbl_produits[Nom normalisé], 0))</f>
        <v>Varenicline</v>
      </c>
      <c r="J3614" s="34">
        <f>DATE(LEFT(tbl_data[[#This Row],[Date_rapport]], 4), MID(tbl_data[[#This Row],[Date_rapport]], 6, 2), RIGHT(tbl_data[[#This Row],[Date_rapport]], 2))</f>
        <v>44740</v>
      </c>
    </row>
    <row r="3615" spans="1:10" x14ac:dyDescent="0.2">
      <c r="A3615" s="28" t="s">
        <v>818</v>
      </c>
      <c r="B3615" t="s">
        <v>3</v>
      </c>
      <c r="C3615" s="28" t="s">
        <v>329</v>
      </c>
      <c r="D3615" t="s">
        <v>332</v>
      </c>
      <c r="E3615" t="s">
        <v>2</v>
      </c>
      <c r="F3615" t="str">
        <f>INDEX(tbl_produits[Nom normalisé], MATCH(tbl_data[[#This Row],[Spécialité]], tbl_produits[Nom original], 0))</f>
        <v>EXACYL 1 g/10 ml,  solution buvable</v>
      </c>
      <c r="G3615" t="str">
        <f>INDEX(tbl_produits[Classe nom], MATCH(tbl_data[[#This Row],[NORM_Spécialité]], tbl_produits[Nom normalisé], 0))</f>
        <v>Sang et organes hématopoïétiques</v>
      </c>
      <c r="H3615">
        <f>YEAR(tbl_data[[#This Row],[Date_rapport]])</f>
        <v>2022</v>
      </c>
      <c r="I3615" t="str">
        <f>INDEX(tbl_produits[Molécule extraite], MATCH(tbl_data[[#This Row],[NORM_Spécialité]], tbl_produits[Nom normalisé], 0))</f>
        <v>Tranexamique (acide)</v>
      </c>
      <c r="J3615" s="34">
        <f>DATE(LEFT(tbl_data[[#This Row],[Date_rapport]], 4), MID(tbl_data[[#This Row],[Date_rapport]], 6, 2), RIGHT(tbl_data[[#This Row],[Date_rapport]], 2))</f>
        <v>44740</v>
      </c>
    </row>
    <row r="3616" spans="1:10" x14ac:dyDescent="0.2">
      <c r="A3616" s="28" t="s">
        <v>818</v>
      </c>
      <c r="B3616" t="s">
        <v>6</v>
      </c>
      <c r="C3616" s="28" t="s">
        <v>329</v>
      </c>
      <c r="D3616" t="s">
        <v>131</v>
      </c>
      <c r="E3616" t="s">
        <v>329</v>
      </c>
      <c r="F3616" t="str">
        <f>INDEX(tbl_produits[Nom normalisé], MATCH(tbl_data[[#This Row],[Spécialité]], tbl_produits[Nom original], 0))</f>
        <v>ETOMIDATE LIPURO 20 mg/10 ml, émulsion injectable</v>
      </c>
      <c r="G3616" t="str">
        <f>INDEX(tbl_produits[Classe nom], MATCH(tbl_data[[#This Row],[NORM_Spécialité]], tbl_produits[Nom normalisé], 0))</f>
        <v>Système nerveux</v>
      </c>
      <c r="H3616">
        <f>YEAR(tbl_data[[#This Row],[Date_rapport]])</f>
        <v>2022</v>
      </c>
      <c r="I3616" t="str">
        <f>INDEX(tbl_produits[Molécule extraite], MATCH(tbl_data[[#This Row],[NORM_Spécialité]], tbl_produits[Nom normalisé], 0))</f>
        <v>Etomidate</v>
      </c>
      <c r="J3616" s="34">
        <f>DATE(LEFT(tbl_data[[#This Row],[Date_rapport]], 4), MID(tbl_data[[#This Row],[Date_rapport]], 6, 2), RIGHT(tbl_data[[#This Row],[Date_rapport]], 2))</f>
        <v>44740</v>
      </c>
    </row>
    <row r="3617" spans="1:10" x14ac:dyDescent="0.2">
      <c r="A3617" s="28" t="s">
        <v>818</v>
      </c>
      <c r="B3617" t="s">
        <v>11</v>
      </c>
      <c r="C3617" s="28" t="s">
        <v>257</v>
      </c>
      <c r="D3617" t="s">
        <v>258</v>
      </c>
      <c r="E3617" t="s">
        <v>2</v>
      </c>
      <c r="F3617" t="str">
        <f>INDEX(tbl_produits[Nom normalisé], MATCH(tbl_data[[#This Row],[Spécialité]], tbl_produits[Nom original], 0))</f>
        <v>MEXILETINE AP-HP 200 mg, gélule - Mise à disposition de NAMUSCLA 167 mg, gélule</v>
      </c>
      <c r="G3617" t="str">
        <f>INDEX(tbl_produits[Classe nom], MATCH(tbl_data[[#This Row],[NORM_Spécialité]], tbl_produits[Nom normalisé], 0))</f>
        <v>Système cardiovasculaire</v>
      </c>
      <c r="H3617">
        <f>YEAR(tbl_data[[#This Row],[Date_rapport]])</f>
        <v>2022</v>
      </c>
      <c r="I3617" t="str">
        <f>INDEX(tbl_produits[Molécule extraite], MATCH(tbl_data[[#This Row],[NORM_Spécialité]], tbl_produits[Nom normalisé], 0))</f>
        <v>Mexilétine</v>
      </c>
      <c r="J3617" s="34">
        <f>DATE(LEFT(tbl_data[[#This Row],[Date_rapport]], 4), MID(tbl_data[[#This Row],[Date_rapport]], 6, 2), RIGHT(tbl_data[[#This Row],[Date_rapport]], 2))</f>
        <v>44740</v>
      </c>
    </row>
    <row r="3618" spans="1:10" x14ac:dyDescent="0.2">
      <c r="A3618" s="28" t="s">
        <v>818</v>
      </c>
      <c r="B3618" t="s">
        <v>6</v>
      </c>
      <c r="C3618" s="28" t="s">
        <v>259</v>
      </c>
      <c r="D3618" t="s">
        <v>168</v>
      </c>
      <c r="E3618" t="s">
        <v>259</v>
      </c>
      <c r="F3618" t="str">
        <f>INDEX(tbl_produits[Nom normalisé], MATCH(tbl_data[[#This Row],[Spécialité]], tbl_produits[Nom original], 0))</f>
        <v>PEDIAVEN AP-HP G20, solution pour perfusion, poche bicompartimentée de 1000 ml</v>
      </c>
      <c r="G3618" t="str">
        <f>INDEX(tbl_produits[Classe nom], MATCH(tbl_data[[#This Row],[NORM_Spécialité]], tbl_produits[Nom normalisé], 0))</f>
        <v>Sang et organes hématopoïétiques</v>
      </c>
      <c r="H3618">
        <f>YEAR(tbl_data[[#This Row],[Date_rapport]])</f>
        <v>2022</v>
      </c>
      <c r="I3618" t="str">
        <f>INDEX(tbl_produits[Molécule extraite], MATCH(tbl_data[[#This Row],[NORM_Spécialité]], tbl_produits[Nom normalisé], 0))</f>
        <v>Mélange nutritif</v>
      </c>
      <c r="J3618" s="34">
        <f>DATE(LEFT(tbl_data[[#This Row],[Date_rapport]], 4), MID(tbl_data[[#This Row],[Date_rapport]], 6, 2), RIGHT(tbl_data[[#This Row],[Date_rapport]], 2))</f>
        <v>44740</v>
      </c>
    </row>
    <row r="3619" spans="1:10" x14ac:dyDescent="0.2">
      <c r="A3619" s="28" t="s">
        <v>818</v>
      </c>
      <c r="B3619" t="s">
        <v>6</v>
      </c>
      <c r="C3619" s="28" t="s">
        <v>260</v>
      </c>
      <c r="D3619" t="s">
        <v>156</v>
      </c>
      <c r="E3619" t="s">
        <v>1618</v>
      </c>
      <c r="F3619" t="str">
        <f>INDEX(tbl_produits[Nom normalisé], MATCH(tbl_data[[#This Row],[Spécialité]], tbl_produits[Nom original], 0))</f>
        <v>LEVOTHYROX 88, 112 et 137 microgrammes, comprimé sécable</v>
      </c>
      <c r="G3619" t="str">
        <f>INDEX(tbl_produits[Classe nom], MATCH(tbl_data[[#This Row],[NORM_Spécialité]], tbl_produits[Nom normalisé], 0))</f>
        <v>Hormones systémiques sauf hormones sexuelles et insulines</v>
      </c>
      <c r="H3619">
        <f>YEAR(tbl_data[[#This Row],[Date_rapport]])</f>
        <v>2022</v>
      </c>
      <c r="I3619" t="str">
        <f>INDEX(tbl_produits[Molécule extraite], MATCH(tbl_data[[#This Row],[NORM_Spécialité]], tbl_produits[Nom normalisé], 0))</f>
        <v>Lévothyroxine sodique</v>
      </c>
      <c r="J3619" s="34">
        <f>DATE(LEFT(tbl_data[[#This Row],[Date_rapport]], 4), MID(tbl_data[[#This Row],[Date_rapport]], 6, 2), RIGHT(tbl_data[[#This Row],[Date_rapport]], 2))</f>
        <v>44740</v>
      </c>
    </row>
    <row r="3620" spans="1:10" x14ac:dyDescent="0.2">
      <c r="A3620" s="28" t="s">
        <v>818</v>
      </c>
      <c r="B3620" t="s">
        <v>6</v>
      </c>
      <c r="C3620" s="28" t="s">
        <v>267</v>
      </c>
      <c r="D3620" t="s">
        <v>268</v>
      </c>
      <c r="E3620" t="s">
        <v>267</v>
      </c>
      <c r="F3620" t="str">
        <f>INDEX(tbl_produits[Nom normalisé], MATCH(tbl_data[[#This Row],[Spécialité]], tbl_produits[Nom original], 0))</f>
        <v>TARGRETIN 75 mg, capsule molle</v>
      </c>
      <c r="G3620" t="str">
        <f>INDEX(tbl_produits[Classe nom], MATCH(tbl_data[[#This Row],[NORM_Spécialité]], tbl_produits[Nom normalisé], 0))</f>
        <v>Antinéoplasiques et immunomodulateurs</v>
      </c>
      <c r="H3620">
        <f>YEAR(tbl_data[[#This Row],[Date_rapport]])</f>
        <v>2022</v>
      </c>
      <c r="I3620" t="str">
        <f>INDEX(tbl_produits[Molécule extraite], MATCH(tbl_data[[#This Row],[NORM_Spécialité]], tbl_produits[Nom normalisé], 0))</f>
        <v>Bexarotène</v>
      </c>
      <c r="J3620" s="34">
        <f>DATE(LEFT(tbl_data[[#This Row],[Date_rapport]], 4), MID(tbl_data[[#This Row],[Date_rapport]], 6, 2), RIGHT(tbl_data[[#This Row],[Date_rapport]], 2))</f>
        <v>44740</v>
      </c>
    </row>
    <row r="3621" spans="1:10" x14ac:dyDescent="0.2">
      <c r="A3621" s="28" t="s">
        <v>818</v>
      </c>
      <c r="B3621" t="s">
        <v>6</v>
      </c>
      <c r="C3621" s="28" t="s">
        <v>274</v>
      </c>
      <c r="D3621" t="s">
        <v>245</v>
      </c>
      <c r="E3621" t="s">
        <v>275</v>
      </c>
      <c r="F3621" t="str">
        <f>INDEX(tbl_produits[Nom normalisé], MATCH(tbl_data[[#This Row],[Spécialité]], tbl_produits[Nom original], 0))</f>
        <v>TOBI 300 mg/5 ml,  solution pour inhalation par nébuliseur</v>
      </c>
      <c r="G3621" t="str">
        <f>INDEX(tbl_produits[Classe nom], MATCH(tbl_data[[#This Row],[NORM_Spécialité]], tbl_produits[Nom normalisé], 0))</f>
        <v>Anti-infectieux à usage systémique</v>
      </c>
      <c r="H3621">
        <f>YEAR(tbl_data[[#This Row],[Date_rapport]])</f>
        <v>2022</v>
      </c>
      <c r="I3621" t="str">
        <f>INDEX(tbl_produits[Molécule extraite], MATCH(tbl_data[[#This Row],[NORM_Spécialité]], tbl_produits[Nom normalisé], 0))</f>
        <v>Tobramycine</v>
      </c>
      <c r="J3621" s="34">
        <f>DATE(LEFT(tbl_data[[#This Row],[Date_rapport]], 4), MID(tbl_data[[#This Row],[Date_rapport]], 6, 2), RIGHT(tbl_data[[#This Row],[Date_rapport]], 2))</f>
        <v>44740</v>
      </c>
    </row>
    <row r="3622" spans="1:10" x14ac:dyDescent="0.2">
      <c r="A3622" s="28" t="s">
        <v>818</v>
      </c>
      <c r="B3622" t="s">
        <v>9</v>
      </c>
      <c r="C3622" s="28" t="s">
        <v>275</v>
      </c>
      <c r="D3622" t="s">
        <v>276</v>
      </c>
      <c r="E3622" t="s">
        <v>2</v>
      </c>
      <c r="F3622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3622" t="str">
        <f>INDEX(tbl_produits[Classe nom], MATCH(tbl_data[[#This Row],[NORM_Spécialité]], tbl_produits[Nom normalisé], 0))</f>
        <v>Anti-infectieux à usage systémique</v>
      </c>
      <c r="H3622">
        <f>YEAR(tbl_data[[#This Row],[Date_rapport]])</f>
        <v>2022</v>
      </c>
      <c r="I3622" t="str">
        <f>INDEX(tbl_produits[Molécule extraite], MATCH(tbl_data[[#This Row],[NORM_Spécialité]], tbl_produits[Nom normalisé], 0))</f>
        <v>Immunoglobuline humaine normale (IgG)</v>
      </c>
      <c r="J3622" s="34">
        <f>DATE(LEFT(tbl_data[[#This Row],[Date_rapport]], 4), MID(tbl_data[[#This Row],[Date_rapport]], 6, 2), RIGHT(tbl_data[[#This Row],[Date_rapport]], 2))</f>
        <v>44740</v>
      </c>
    </row>
    <row r="3623" spans="1:10" x14ac:dyDescent="0.2">
      <c r="A3623" s="28" t="s">
        <v>818</v>
      </c>
      <c r="B3623" t="s">
        <v>11</v>
      </c>
      <c r="C3623" s="28" t="s">
        <v>275</v>
      </c>
      <c r="D3623" t="s">
        <v>277</v>
      </c>
      <c r="E3623" t="s">
        <v>2</v>
      </c>
      <c r="F3623" t="str">
        <f>INDEX(tbl_produits[Nom normalisé], MATCH(tbl_data[[#This Row],[Spécialité]], tbl_produits[Nom original], 0))</f>
        <v>NEUROBLOC 5000 U/ml,  solution injectable</v>
      </c>
      <c r="G3623" t="str">
        <f>INDEX(tbl_produits[Classe nom], MATCH(tbl_data[[#This Row],[NORM_Spécialité]], tbl_produits[Nom normalisé], 0))</f>
        <v xml:space="preserve">Système musculo-squelettique </v>
      </c>
      <c r="H3623">
        <f>YEAR(tbl_data[[#This Row],[Date_rapport]])</f>
        <v>2022</v>
      </c>
      <c r="I3623" t="str">
        <f>INDEX(tbl_produits[Molécule extraite], MATCH(tbl_data[[#This Row],[NORM_Spécialité]], tbl_produits[Nom normalisé], 0))</f>
        <v>Toxine botulique de type B</v>
      </c>
      <c r="J3623" s="34">
        <f>DATE(LEFT(tbl_data[[#This Row],[Date_rapport]], 4), MID(tbl_data[[#This Row],[Date_rapport]], 6, 2), RIGHT(tbl_data[[#This Row],[Date_rapport]], 2))</f>
        <v>44740</v>
      </c>
    </row>
    <row r="3624" spans="1:10" x14ac:dyDescent="0.2">
      <c r="A3624" s="28" t="s">
        <v>818</v>
      </c>
      <c r="B3624" t="s">
        <v>6</v>
      </c>
      <c r="C3624" s="28" t="s">
        <v>283</v>
      </c>
      <c r="D3624" t="s">
        <v>128</v>
      </c>
      <c r="E3624" t="s">
        <v>2</v>
      </c>
      <c r="F3624" t="str">
        <f>INDEX(tbl_produits[Nom normalisé], MATCH(tbl_data[[#This Row],[Spécialité]], tbl_produits[Nom original], 0))</f>
        <v>CIPROFLOXACINE ARROW 500mg  comprimé pelliculé</v>
      </c>
      <c r="G3624" t="str">
        <f>INDEX(tbl_produits[Classe nom], MATCH(tbl_data[[#This Row],[NORM_Spécialité]], tbl_produits[Nom normalisé], 0))</f>
        <v>Anti-infectieux à usage systémique</v>
      </c>
      <c r="H3624">
        <f>YEAR(tbl_data[[#This Row],[Date_rapport]])</f>
        <v>2022</v>
      </c>
      <c r="I3624" t="str">
        <f>INDEX(tbl_produits[Molécule extraite], MATCH(tbl_data[[#This Row],[NORM_Spécialité]], tbl_produits[Nom normalisé], 0))</f>
        <v>Ciprofloxacine</v>
      </c>
      <c r="J3624" s="34">
        <f>DATE(LEFT(tbl_data[[#This Row],[Date_rapport]], 4), MID(tbl_data[[#This Row],[Date_rapport]], 6, 2), RIGHT(tbl_data[[#This Row],[Date_rapport]], 2))</f>
        <v>44740</v>
      </c>
    </row>
    <row r="3625" spans="1:10" x14ac:dyDescent="0.2">
      <c r="A3625" s="28" t="s">
        <v>818</v>
      </c>
      <c r="B3625" t="s">
        <v>6</v>
      </c>
      <c r="C3625" s="28" t="s">
        <v>286</v>
      </c>
      <c r="D3625" t="s">
        <v>197</v>
      </c>
      <c r="E3625" t="s">
        <v>286</v>
      </c>
      <c r="F3625" t="str">
        <f>INDEX(tbl_produits[Nom normalisé], MATCH(tbl_data[[#This Row],[Spécialité]], tbl_produits[Nom original], 0))</f>
        <v>UN-ALFA 2 microgrammes/1 ml, solution injectable IV en ampoule</v>
      </c>
      <c r="G3625" t="str">
        <f>INDEX(tbl_produits[Classe nom], MATCH(tbl_data[[#This Row],[NORM_Spécialité]], tbl_produits[Nom normalisé], 0))</f>
        <v>Voies digestives et métabolisme</v>
      </c>
      <c r="H3625">
        <f>YEAR(tbl_data[[#This Row],[Date_rapport]])</f>
        <v>2022</v>
      </c>
      <c r="I3625" t="str">
        <f>INDEX(tbl_produits[Molécule extraite], MATCH(tbl_data[[#This Row],[NORM_Spécialité]], tbl_produits[Nom normalisé], 0))</f>
        <v>Alfacalcidol </v>
      </c>
      <c r="J3625" s="34">
        <f>DATE(LEFT(tbl_data[[#This Row],[Date_rapport]], 4), MID(tbl_data[[#This Row],[Date_rapport]], 6, 2), RIGHT(tbl_data[[#This Row],[Date_rapport]], 2))</f>
        <v>44740</v>
      </c>
    </row>
    <row r="3626" spans="1:10" x14ac:dyDescent="0.2">
      <c r="A3626" s="28" t="s">
        <v>818</v>
      </c>
      <c r="B3626" t="s">
        <v>3</v>
      </c>
      <c r="C3626" s="28" t="s">
        <v>287</v>
      </c>
      <c r="D3626" t="s">
        <v>248</v>
      </c>
      <c r="E3626" t="s">
        <v>2</v>
      </c>
      <c r="F3626" t="str">
        <f>INDEX(tbl_produits[Nom normalisé], MATCH(tbl_data[[#This Row],[Spécialité]], tbl_produits[Nom original], 0))</f>
        <v>SEMAP 20 mg, comprimé</v>
      </c>
      <c r="G3626" t="str">
        <f>INDEX(tbl_produits[Classe nom], MATCH(tbl_data[[#This Row],[NORM_Spécialité]], tbl_produits[Nom normalisé], 0))</f>
        <v>Système nerveux</v>
      </c>
      <c r="H3626">
        <f>YEAR(tbl_data[[#This Row],[Date_rapport]])</f>
        <v>2022</v>
      </c>
      <c r="I3626" t="str">
        <f>INDEX(tbl_produits[Molécule extraite], MATCH(tbl_data[[#This Row],[NORM_Spécialité]], tbl_produits[Nom normalisé], 0))</f>
        <v>Penfluridol</v>
      </c>
      <c r="J3626" s="34">
        <f>DATE(LEFT(tbl_data[[#This Row],[Date_rapport]], 4), MID(tbl_data[[#This Row],[Date_rapport]], 6, 2), RIGHT(tbl_data[[#This Row],[Date_rapport]], 2))</f>
        <v>44740</v>
      </c>
    </row>
    <row r="3627" spans="1:10" x14ac:dyDescent="0.2">
      <c r="A3627" s="28" t="s">
        <v>818</v>
      </c>
      <c r="B3627" t="s">
        <v>3</v>
      </c>
      <c r="C3627" s="28" t="s">
        <v>289</v>
      </c>
      <c r="D3627" t="s">
        <v>238</v>
      </c>
      <c r="E3627" t="s">
        <v>2</v>
      </c>
      <c r="F3627" t="str">
        <f>INDEX(tbl_produits[Nom normalisé], MATCH(tbl_data[[#This Row],[Spécialité]], tbl_produits[Nom original], 0))</f>
        <v>SOLUMEDROL 40 mg/2ml  lyophilisat et solution pour usage parentéral</v>
      </c>
      <c r="G3627" t="str">
        <f>INDEX(tbl_produits[Classe nom], MATCH(tbl_data[[#This Row],[NORM_Spécialité]], tbl_produits[Nom normalisé], 0))</f>
        <v>Hormones systémiques sauf hormones sexuelles et insulines</v>
      </c>
      <c r="H3627">
        <f>YEAR(tbl_data[[#This Row],[Date_rapport]])</f>
        <v>2022</v>
      </c>
      <c r="I3627" t="str">
        <f>INDEX(tbl_produits[Molécule extraite], MATCH(tbl_data[[#This Row],[NORM_Spécialité]], tbl_produits[Nom normalisé], 0))</f>
        <v>Méthylprednisolone (hydrogénosuccinate de)</v>
      </c>
      <c r="J3627" s="34">
        <f>DATE(LEFT(tbl_data[[#This Row],[Date_rapport]], 4), MID(tbl_data[[#This Row],[Date_rapport]], 6, 2), RIGHT(tbl_data[[#This Row],[Date_rapport]], 2))</f>
        <v>44740</v>
      </c>
    </row>
    <row r="3628" spans="1:10" x14ac:dyDescent="0.2">
      <c r="A3628" s="28" t="s">
        <v>818</v>
      </c>
      <c r="B3628" t="s">
        <v>3</v>
      </c>
      <c r="C3628" s="28" t="s">
        <v>289</v>
      </c>
      <c r="D3628" t="s">
        <v>237</v>
      </c>
      <c r="E3628" t="s">
        <v>2</v>
      </c>
      <c r="F3628" t="str">
        <f>INDEX(tbl_produits[Nom normalisé], MATCH(tbl_data[[#This Row],[Spécialité]], tbl_produits[Nom original], 0))</f>
        <v>URAPIDIL 100 mg/20 ml, solution injectable</v>
      </c>
      <c r="G3628" t="str">
        <f>INDEX(tbl_produits[Classe nom], MATCH(tbl_data[[#This Row],[NORM_Spécialité]], tbl_produits[Nom normalisé], 0))</f>
        <v>Système cardiovasculaire</v>
      </c>
      <c r="H3628">
        <f>YEAR(tbl_data[[#This Row],[Date_rapport]])</f>
        <v>2022</v>
      </c>
      <c r="I3628" t="str">
        <f>INDEX(tbl_produits[Molécule extraite], MATCH(tbl_data[[#This Row],[NORM_Spécialité]], tbl_produits[Nom normalisé], 0))</f>
        <v>Uradipil</v>
      </c>
      <c r="J3628" s="34">
        <f>DATE(LEFT(tbl_data[[#This Row],[Date_rapport]], 4), MID(tbl_data[[#This Row],[Date_rapport]], 6, 2), RIGHT(tbl_data[[#This Row],[Date_rapport]], 2))</f>
        <v>44740</v>
      </c>
    </row>
    <row r="3629" spans="1:10" x14ac:dyDescent="0.2">
      <c r="A3629" s="28" t="s">
        <v>818</v>
      </c>
      <c r="B3629" t="s">
        <v>11</v>
      </c>
      <c r="C3629" s="28" t="s">
        <v>290</v>
      </c>
      <c r="D3629" t="s">
        <v>125</v>
      </c>
      <c r="E3629" t="s">
        <v>2</v>
      </c>
      <c r="F3629" t="str">
        <f>INDEX(tbl_produits[Nom normalisé], MATCH(tbl_data[[#This Row],[Spécialité]], tbl_produits[Nom original], 0))</f>
        <v>IOBENGUANE (131I) pour thérapie CIS bio international 370 MBq/mL, solution pour perfusion</v>
      </c>
      <c r="G3629" t="str">
        <f>INDEX(tbl_produits[Classe nom], MATCH(tbl_data[[#This Row],[NORM_Spécialité]], tbl_produits[Nom normalisé], 0))</f>
        <v>Divers</v>
      </c>
      <c r="H3629">
        <f>YEAR(tbl_data[[#This Row],[Date_rapport]])</f>
        <v>2022</v>
      </c>
      <c r="I3629" t="str">
        <f>INDEX(tbl_produits[Molécule extraite], MATCH(tbl_data[[#This Row],[NORM_Spécialité]], tbl_produits[Nom normalisé], 0))</f>
        <v>Iobenguane (131I)</v>
      </c>
      <c r="J3629" s="34">
        <f>DATE(LEFT(tbl_data[[#This Row],[Date_rapport]], 4), MID(tbl_data[[#This Row],[Date_rapport]], 6, 2), RIGHT(tbl_data[[#This Row],[Date_rapport]], 2))</f>
        <v>44740</v>
      </c>
    </row>
    <row r="3630" spans="1:10" x14ac:dyDescent="0.2">
      <c r="A3630" s="28" t="s">
        <v>818</v>
      </c>
      <c r="B3630" t="s">
        <v>9</v>
      </c>
      <c r="C3630" s="28" t="s">
        <v>291</v>
      </c>
      <c r="D3630" t="s">
        <v>137</v>
      </c>
      <c r="E3630" t="s">
        <v>2</v>
      </c>
      <c r="F3630" t="str">
        <f>INDEX(tbl_produits[Nom normalisé], MATCH(tbl_data[[#This Row],[Spécialité]], tbl_produits[Nom original], 0))</f>
        <v>TOPIRAMATE  50 mg MYLAN, comprimé pelliculé- TOPIRAMATE 100 mg MYLAN, comprimé pelliculé</v>
      </c>
      <c r="G3630" t="str">
        <f>INDEX(tbl_produits[Classe nom], MATCH(tbl_data[[#This Row],[NORM_Spécialité]], tbl_produits[Nom normalisé], 0))</f>
        <v>Système nerveux</v>
      </c>
      <c r="H3630">
        <f>YEAR(tbl_data[[#This Row],[Date_rapport]])</f>
        <v>2022</v>
      </c>
      <c r="I3630" t="str">
        <f>INDEX(tbl_produits[Molécule extraite], MATCH(tbl_data[[#This Row],[NORM_Spécialité]], tbl_produits[Nom normalisé], 0))</f>
        <v>Topiramate</v>
      </c>
      <c r="J3630" s="34">
        <f>DATE(LEFT(tbl_data[[#This Row],[Date_rapport]], 4), MID(tbl_data[[#This Row],[Date_rapport]], 6, 2), RIGHT(tbl_data[[#This Row],[Date_rapport]], 2))</f>
        <v>44740</v>
      </c>
    </row>
    <row r="3631" spans="1:10" x14ac:dyDescent="0.2">
      <c r="A3631" s="28" t="s">
        <v>818</v>
      </c>
      <c r="B3631" t="s">
        <v>3</v>
      </c>
      <c r="C3631" s="28" t="s">
        <v>294</v>
      </c>
      <c r="D3631" t="s">
        <v>211</v>
      </c>
      <c r="E3631" t="s">
        <v>2</v>
      </c>
      <c r="F3631" t="str">
        <f>INDEX(tbl_produits[Nom normalisé], MATCH(tbl_data[[#This Row],[Spécialité]], tbl_produits[Nom original], 0))</f>
        <v>BLEOMYCINE BELLON 15 mg, poudre pour solution injectable</v>
      </c>
      <c r="G3631" t="str">
        <f>INDEX(tbl_produits[Classe nom], MATCH(tbl_data[[#This Row],[NORM_Spécialité]], tbl_produits[Nom normalisé], 0))</f>
        <v>Antinéoplasiques et immunomodulateurs</v>
      </c>
      <c r="H3631">
        <f>YEAR(tbl_data[[#This Row],[Date_rapport]])</f>
        <v>2022</v>
      </c>
      <c r="I3631" t="str">
        <f>INDEX(tbl_produits[Molécule extraite], MATCH(tbl_data[[#This Row],[NORM_Spécialité]], tbl_produits[Nom normalisé], 0))</f>
        <v>Bléomycine (sulfate de)</v>
      </c>
      <c r="J3631" s="34">
        <f>DATE(LEFT(tbl_data[[#This Row],[Date_rapport]], 4), MID(tbl_data[[#This Row],[Date_rapport]], 6, 2), RIGHT(tbl_data[[#This Row],[Date_rapport]], 2))</f>
        <v>44740</v>
      </c>
    </row>
    <row r="3632" spans="1:10" x14ac:dyDescent="0.2">
      <c r="A3632" s="28" t="s">
        <v>818</v>
      </c>
      <c r="B3632" t="s">
        <v>11</v>
      </c>
      <c r="C3632" s="28" t="s">
        <v>294</v>
      </c>
      <c r="D3632" t="s">
        <v>232</v>
      </c>
      <c r="E3632" t="s">
        <v>2</v>
      </c>
      <c r="F3632" t="str">
        <f>INDEX(tbl_produits[Nom normalisé], MATCH(tbl_data[[#This Row],[Spécialité]], tbl_produits[Nom original], 0))</f>
        <v>MINIRIN 0,1 mg/ml solution pour administration endonasale</v>
      </c>
      <c r="G3632" t="str">
        <f>INDEX(tbl_produits[Classe nom], MATCH(tbl_data[[#This Row],[NORM_Spécialité]], tbl_produits[Nom normalisé], 0))</f>
        <v>Hormones systémiques sauf hormones sexuelles et insulines</v>
      </c>
      <c r="H3632">
        <f>YEAR(tbl_data[[#This Row],[Date_rapport]])</f>
        <v>2022</v>
      </c>
      <c r="I3632" t="str">
        <f>INDEX(tbl_produits[Molécule extraite], MATCH(tbl_data[[#This Row],[NORM_Spécialité]], tbl_produits[Nom normalisé], 0))</f>
        <v>Desmopressine</v>
      </c>
      <c r="J3632" s="34">
        <f>DATE(LEFT(tbl_data[[#This Row],[Date_rapport]], 4), MID(tbl_data[[#This Row],[Date_rapport]], 6, 2), RIGHT(tbl_data[[#This Row],[Date_rapport]], 2))</f>
        <v>44740</v>
      </c>
    </row>
    <row r="3633" spans="1:10" x14ac:dyDescent="0.2">
      <c r="A3633" s="28" t="s">
        <v>818</v>
      </c>
      <c r="B3633" t="s">
        <v>9</v>
      </c>
      <c r="C3633" s="28" t="s">
        <v>296</v>
      </c>
      <c r="D3633" t="s">
        <v>74</v>
      </c>
      <c r="E3633" t="s">
        <v>2</v>
      </c>
      <c r="F3633" t="str">
        <f>INDEX(tbl_produits[Nom normalisé], MATCH(tbl_data[[#This Row],[Spécialité]], tbl_produits[Nom original], 0))</f>
        <v>HEPATATE poudre pour solution injectable . Trousse pour la préparation radiopharmaceutique</v>
      </c>
      <c r="G3633" t="str">
        <f>INDEX(tbl_produits[Classe nom], MATCH(tbl_data[[#This Row],[NORM_Spécialité]], tbl_produits[Nom normalisé], 0))</f>
        <v>Divers</v>
      </c>
      <c r="H3633">
        <f>YEAR(tbl_data[[#This Row],[Date_rapport]])</f>
        <v>2022</v>
      </c>
      <c r="I3633" t="str">
        <f>INDEX(tbl_produits[Molécule extraite], MATCH(tbl_data[[#This Row],[NORM_Spécialité]], tbl_produits[Nom normalisé], 0))</f>
        <v>N/A</v>
      </c>
      <c r="J3633" s="34">
        <f>DATE(LEFT(tbl_data[[#This Row],[Date_rapport]], 4), MID(tbl_data[[#This Row],[Date_rapport]], 6, 2), RIGHT(tbl_data[[#This Row],[Date_rapport]], 2))</f>
        <v>44740</v>
      </c>
    </row>
    <row r="3634" spans="1:10" x14ac:dyDescent="0.2">
      <c r="A3634" s="28" t="s">
        <v>818</v>
      </c>
      <c r="B3634" t="s">
        <v>3</v>
      </c>
      <c r="C3634" s="28" t="s">
        <v>296</v>
      </c>
      <c r="D3634" t="s">
        <v>4</v>
      </c>
      <c r="E3634" t="s">
        <v>2</v>
      </c>
      <c r="F3634" t="str">
        <f>INDEX(tbl_produits[Nom normalisé], MATCH(tbl_data[[#This Row],[Spécialité]], tbl_produits[Nom original], 0))</f>
        <v>ALKONATREM   150 mg, gélule</v>
      </c>
      <c r="G3634" t="str">
        <f>INDEX(tbl_produits[Classe nom], MATCH(tbl_data[[#This Row],[NORM_Spécialité]], tbl_produits[Nom normalisé], 0))</f>
        <v>Anti-infectieux à usage systémique</v>
      </c>
      <c r="H3634">
        <f>YEAR(tbl_data[[#This Row],[Date_rapport]])</f>
        <v>2022</v>
      </c>
      <c r="I3634" t="str">
        <f>INDEX(tbl_produits[Molécule extraite], MATCH(tbl_data[[#This Row],[NORM_Spécialité]], tbl_produits[Nom normalisé], 0))</f>
        <v>Chlorhydrate de déméclocycline</v>
      </c>
      <c r="J3634" s="34">
        <f>DATE(LEFT(tbl_data[[#This Row],[Date_rapport]], 4), MID(tbl_data[[#This Row],[Date_rapport]], 6, 2), RIGHT(tbl_data[[#This Row],[Date_rapport]], 2))</f>
        <v>44740</v>
      </c>
    </row>
    <row r="3635" spans="1:10" x14ac:dyDescent="0.2">
      <c r="A3635" s="28" t="s">
        <v>818</v>
      </c>
      <c r="B3635" t="s">
        <v>6</v>
      </c>
      <c r="C3635" s="28" t="s">
        <v>297</v>
      </c>
      <c r="D3635" t="s">
        <v>224</v>
      </c>
      <c r="E3635" t="s">
        <v>298</v>
      </c>
      <c r="F3635" t="str">
        <f>INDEX(tbl_produits[Nom normalisé], MATCH(tbl_data[[#This Row],[Spécialité]], tbl_produits[Nom original], 0))</f>
        <v>INVANZ 1 G, poudre pour solution à diluer pour perfusion</v>
      </c>
      <c r="G3635" t="str">
        <f>INDEX(tbl_produits[Classe nom], MATCH(tbl_data[[#This Row],[NORM_Spécialité]], tbl_produits[Nom normalisé], 0))</f>
        <v>Anti-infectieux à usage systémique</v>
      </c>
      <c r="H3635">
        <f>YEAR(tbl_data[[#This Row],[Date_rapport]])</f>
        <v>2022</v>
      </c>
      <c r="I3635" t="str">
        <f>INDEX(tbl_produits[Molécule extraite], MATCH(tbl_data[[#This Row],[NORM_Spécialité]], tbl_produits[Nom normalisé], 0))</f>
        <v>Ertapénem</v>
      </c>
      <c r="J3635" s="34">
        <f>DATE(LEFT(tbl_data[[#This Row],[Date_rapport]], 4), MID(tbl_data[[#This Row],[Date_rapport]], 6, 2), RIGHT(tbl_data[[#This Row],[Date_rapport]], 2))</f>
        <v>44740</v>
      </c>
    </row>
    <row r="3636" spans="1:10" x14ac:dyDescent="0.2">
      <c r="A3636" s="28" t="s">
        <v>818</v>
      </c>
      <c r="B3636" t="s">
        <v>6</v>
      </c>
      <c r="C3636" s="28" t="s">
        <v>297</v>
      </c>
      <c r="D3636" t="s">
        <v>171</v>
      </c>
      <c r="E3636" t="s">
        <v>297</v>
      </c>
      <c r="F3636" t="str">
        <f>INDEX(tbl_produits[Nom normalisé], MATCH(tbl_data[[#This Row],[Spécialité]], tbl_produits[Nom original], 0))</f>
        <v>DIAZEPAM  5 mg et 10 mg comprimé</v>
      </c>
      <c r="G3636" t="str">
        <f>INDEX(tbl_produits[Classe nom], MATCH(tbl_data[[#This Row],[NORM_Spécialité]], tbl_produits[Nom normalisé], 0))</f>
        <v>Système nerveux</v>
      </c>
      <c r="H3636">
        <f>YEAR(tbl_data[[#This Row],[Date_rapport]])</f>
        <v>2022</v>
      </c>
      <c r="I3636" t="str">
        <f>INDEX(tbl_produits[Molécule extraite], MATCH(tbl_data[[#This Row],[NORM_Spécialité]], tbl_produits[Nom normalisé], 0))</f>
        <v>Diazépam</v>
      </c>
      <c r="J3636" s="34">
        <f>DATE(LEFT(tbl_data[[#This Row],[Date_rapport]], 4), MID(tbl_data[[#This Row],[Date_rapport]], 6, 2), RIGHT(tbl_data[[#This Row],[Date_rapport]], 2))</f>
        <v>44740</v>
      </c>
    </row>
    <row r="3637" spans="1:10" x14ac:dyDescent="0.2">
      <c r="A3637" s="28" t="s">
        <v>818</v>
      </c>
      <c r="B3637" t="s">
        <v>3</v>
      </c>
      <c r="C3637" s="28" t="s">
        <v>300</v>
      </c>
      <c r="D3637" t="s">
        <v>230</v>
      </c>
      <c r="E3637" t="s">
        <v>2</v>
      </c>
      <c r="F3637" t="str">
        <f>INDEX(tbl_produits[Nom normalisé], MATCH(tbl_data[[#This Row],[Spécialité]], tbl_produits[Nom original], 0))</f>
        <v>ZONISAMIDE MYLAN 100 mg, gélule</v>
      </c>
      <c r="G3637" t="str">
        <f>INDEX(tbl_produits[Classe nom], MATCH(tbl_data[[#This Row],[NORM_Spécialité]], tbl_produits[Nom normalisé], 0))</f>
        <v>Système nerveux</v>
      </c>
      <c r="H3637">
        <f>YEAR(tbl_data[[#This Row],[Date_rapport]])</f>
        <v>2022</v>
      </c>
      <c r="I3637" t="str">
        <f>INDEX(tbl_produits[Molécule extraite], MATCH(tbl_data[[#This Row],[NORM_Spécialité]], tbl_produits[Nom normalisé], 0))</f>
        <v>Zonisamide</v>
      </c>
      <c r="J3637" s="34">
        <f>DATE(LEFT(tbl_data[[#This Row],[Date_rapport]], 4), MID(tbl_data[[#This Row],[Date_rapport]], 6, 2), RIGHT(tbl_data[[#This Row],[Date_rapport]], 2))</f>
        <v>44740</v>
      </c>
    </row>
    <row r="3638" spans="1:10" x14ac:dyDescent="0.2">
      <c r="A3638" s="28" t="s">
        <v>818</v>
      </c>
      <c r="B3638" t="s">
        <v>3</v>
      </c>
      <c r="C3638" s="28" t="s">
        <v>300</v>
      </c>
      <c r="D3638" t="s">
        <v>116</v>
      </c>
      <c r="E3638" t="s">
        <v>2</v>
      </c>
      <c r="F3638" t="str">
        <f>INDEX(tbl_produits[Nom normalisé], MATCH(tbl_data[[#This Row],[Spécialité]], tbl_produits[Nom original], 0))</f>
        <v>ZEVALIN 1,6 mg/ml, trousse pour préparations radiopharmaceutiques pour perfusion</v>
      </c>
      <c r="G3638" t="str">
        <f>INDEX(tbl_produits[Classe nom], MATCH(tbl_data[[#This Row],[NORM_Spécialité]], tbl_produits[Nom normalisé], 0))</f>
        <v>Antinéoplasiques et immunomodulateurs</v>
      </c>
      <c r="H3638">
        <f>YEAR(tbl_data[[#This Row],[Date_rapport]])</f>
        <v>2022</v>
      </c>
      <c r="I3638" t="str">
        <f>INDEX(tbl_produits[Molécule extraite], MATCH(tbl_data[[#This Row],[NORM_Spécialité]], tbl_produits[Nom normalisé], 0))</f>
        <v>Ibritumomab tiuxétan</v>
      </c>
      <c r="J3638" s="34">
        <f>DATE(LEFT(tbl_data[[#This Row],[Date_rapport]], 4), MID(tbl_data[[#This Row],[Date_rapport]], 6, 2), RIGHT(tbl_data[[#This Row],[Date_rapport]], 2))</f>
        <v>44740</v>
      </c>
    </row>
    <row r="3639" spans="1:10" x14ac:dyDescent="0.2">
      <c r="A3639" s="28" t="s">
        <v>818</v>
      </c>
      <c r="B3639" t="s">
        <v>9</v>
      </c>
      <c r="C3639" s="28" t="s">
        <v>300</v>
      </c>
      <c r="D3639" t="s">
        <v>48</v>
      </c>
      <c r="E3639" t="s">
        <v>2</v>
      </c>
      <c r="F3639" t="str">
        <f>INDEX(tbl_produits[Nom normalisé], MATCH(tbl_data[[#This Row],[Spécialité]], tbl_produits[Nom original], 0))</f>
        <v>ZENTEL 400 mg, comprimé</v>
      </c>
      <c r="G3639" t="str">
        <f>INDEX(tbl_produits[Classe nom], MATCH(tbl_data[[#This Row],[NORM_Spécialité]], tbl_produits[Nom normalisé], 0))</f>
        <v>Antiparasitaires, insecticides et répulsifs</v>
      </c>
      <c r="H3639">
        <f>YEAR(tbl_data[[#This Row],[Date_rapport]])</f>
        <v>2022</v>
      </c>
      <c r="I3639" t="str">
        <f>INDEX(tbl_produits[Molécule extraite], MATCH(tbl_data[[#This Row],[NORM_Spécialité]], tbl_produits[Nom normalisé], 0))</f>
        <v>Albendazole</v>
      </c>
      <c r="J3639" s="34">
        <f>DATE(LEFT(tbl_data[[#This Row],[Date_rapport]], 4), MID(tbl_data[[#This Row],[Date_rapport]], 6, 2), RIGHT(tbl_data[[#This Row],[Date_rapport]], 2))</f>
        <v>44740</v>
      </c>
    </row>
    <row r="3640" spans="1:10" x14ac:dyDescent="0.2">
      <c r="A3640" s="28" t="s">
        <v>818</v>
      </c>
      <c r="B3640" t="s">
        <v>3</v>
      </c>
      <c r="C3640" s="28" t="s">
        <v>300</v>
      </c>
      <c r="D3640" t="s">
        <v>95</v>
      </c>
      <c r="E3640" t="s">
        <v>2</v>
      </c>
      <c r="F3640" t="str">
        <f>INDEX(tbl_produits[Nom normalisé], MATCH(tbl_data[[#This Row],[Spécialité]], tbl_produits[Nom original], 0))</f>
        <v>VITRAKVI 20 mg/ml, solution buvable flacon de 100 ml</v>
      </c>
      <c r="G3640" t="str">
        <f>INDEX(tbl_produits[Classe nom], MATCH(tbl_data[[#This Row],[NORM_Spécialité]], tbl_produits[Nom normalisé], 0))</f>
        <v>Antinéoplasiques et immunomodulateurs</v>
      </c>
      <c r="H3640">
        <f>YEAR(tbl_data[[#This Row],[Date_rapport]])</f>
        <v>2022</v>
      </c>
      <c r="I3640" t="str">
        <f>INDEX(tbl_produits[Molécule extraite], MATCH(tbl_data[[#This Row],[NORM_Spécialité]], tbl_produits[Nom normalisé], 0))</f>
        <v>Larotrectinib</v>
      </c>
      <c r="J3640" s="34">
        <f>DATE(LEFT(tbl_data[[#This Row],[Date_rapport]], 4), MID(tbl_data[[#This Row],[Date_rapport]], 6, 2), RIGHT(tbl_data[[#This Row],[Date_rapport]], 2))</f>
        <v>44740</v>
      </c>
    </row>
    <row r="3641" spans="1:10" x14ac:dyDescent="0.2">
      <c r="A3641" s="28" t="s">
        <v>818</v>
      </c>
      <c r="B3641" t="s">
        <v>6</v>
      </c>
      <c r="C3641" s="28" t="s">
        <v>300</v>
      </c>
      <c r="D3641" t="s">
        <v>59</v>
      </c>
      <c r="E3641" t="s">
        <v>1574</v>
      </c>
      <c r="F3641" t="str">
        <f>INDEX(tbl_produits[Nom normalisé], MATCH(tbl_data[[#This Row],[Spécialité]], tbl_produits[Nom original], 0))</f>
        <v>VEDROP 50mg/ml  solution buvable flacon de 20 ml et de 60 ml</v>
      </c>
      <c r="G3641" t="str">
        <f>INDEX(tbl_produits[Classe nom], MATCH(tbl_data[[#This Row],[NORM_Spécialité]], tbl_produits[Nom normalisé], 0))</f>
        <v>Voies digestives et métabolisme</v>
      </c>
      <c r="H3641">
        <f>YEAR(tbl_data[[#This Row],[Date_rapport]])</f>
        <v>2022</v>
      </c>
      <c r="I3641" t="str">
        <f>INDEX(tbl_produits[Molécule extraite], MATCH(tbl_data[[#This Row],[NORM_Spécialité]], tbl_produits[Nom normalisé], 0))</f>
        <v>Tocophérol</v>
      </c>
      <c r="J3641" s="34">
        <f>DATE(LEFT(tbl_data[[#This Row],[Date_rapport]], 4), MID(tbl_data[[#This Row],[Date_rapport]], 6, 2), RIGHT(tbl_data[[#This Row],[Date_rapport]], 2))</f>
        <v>44740</v>
      </c>
    </row>
    <row r="3642" spans="1:10" x14ac:dyDescent="0.2">
      <c r="A3642" s="28" t="s">
        <v>818</v>
      </c>
      <c r="B3642" t="s">
        <v>3</v>
      </c>
      <c r="C3642" s="28" t="s">
        <v>300</v>
      </c>
      <c r="D3642" t="s">
        <v>70</v>
      </c>
      <c r="E3642" t="s">
        <v>2</v>
      </c>
      <c r="F3642" t="str">
        <f>INDEX(tbl_produits[Nom normalisé], MATCH(tbl_data[[#This Row],[Spécialité]], tbl_produits[Nom original], 0))</f>
        <v>VAMINOLACT solution pour perfusion en flacon de verre de 100 ml</v>
      </c>
      <c r="G3642" t="str">
        <f>INDEX(tbl_produits[Classe nom], MATCH(tbl_data[[#This Row],[NORM_Spécialité]], tbl_produits[Nom normalisé], 0))</f>
        <v>Sang et organes hématopoïétiques</v>
      </c>
      <c r="H3642">
        <f>YEAR(tbl_data[[#This Row],[Date_rapport]])</f>
        <v>2022</v>
      </c>
      <c r="I3642" t="str">
        <f>INDEX(tbl_produits[Molécule extraite], MATCH(tbl_data[[#This Row],[NORM_Spécialité]], tbl_produits[Nom normalisé], 0))</f>
        <v>Alanine / Arginine / Acide aspartique / …</v>
      </c>
      <c r="J3642" s="34">
        <f>DATE(LEFT(tbl_data[[#This Row],[Date_rapport]], 4), MID(tbl_data[[#This Row],[Date_rapport]], 6, 2), RIGHT(tbl_data[[#This Row],[Date_rapport]], 2))</f>
        <v>44740</v>
      </c>
    </row>
    <row r="3643" spans="1:10" x14ac:dyDescent="0.2">
      <c r="A3643" s="28" t="s">
        <v>818</v>
      </c>
      <c r="B3643" t="s">
        <v>3</v>
      </c>
      <c r="C3643" s="28" t="s">
        <v>300</v>
      </c>
      <c r="D3643" t="s">
        <v>71</v>
      </c>
      <c r="E3643" t="s">
        <v>2</v>
      </c>
      <c r="F3643" t="str">
        <f>INDEX(tbl_produits[Nom normalisé], MATCH(tbl_data[[#This Row],[Spécialité]], tbl_produits[Nom original], 0))</f>
        <v>VAMINOLACT solution pour perfusion en flacon de verre de 1000 ml</v>
      </c>
      <c r="G3643" t="str">
        <f>INDEX(tbl_produits[Classe nom], MATCH(tbl_data[[#This Row],[NORM_Spécialité]], tbl_produits[Nom normalisé], 0))</f>
        <v>Sang et organes hématopoïétiques</v>
      </c>
      <c r="H3643">
        <f>YEAR(tbl_data[[#This Row],[Date_rapport]])</f>
        <v>2022</v>
      </c>
      <c r="I3643" t="str">
        <f>INDEX(tbl_produits[Molécule extraite], MATCH(tbl_data[[#This Row],[NORM_Spécialité]], tbl_produits[Nom normalisé], 0))</f>
        <v>Alanine / Arginine / Acide aspartique / …</v>
      </c>
      <c r="J3643" s="34">
        <f>DATE(LEFT(tbl_data[[#This Row],[Date_rapport]], 4), MID(tbl_data[[#This Row],[Date_rapport]], 6, 2), RIGHT(tbl_data[[#This Row],[Date_rapport]], 2))</f>
        <v>44740</v>
      </c>
    </row>
    <row r="3644" spans="1:10" x14ac:dyDescent="0.2">
      <c r="A3644" s="28" t="s">
        <v>818</v>
      </c>
      <c r="B3644" t="s">
        <v>11</v>
      </c>
      <c r="C3644" s="28" t="s">
        <v>300</v>
      </c>
      <c r="D3644" t="s">
        <v>150</v>
      </c>
      <c r="E3644" t="s">
        <v>2</v>
      </c>
      <c r="F3644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3644" t="str">
        <f>INDEX(tbl_produits[Classe nom], MATCH(tbl_data[[#This Row],[NORM_Spécialité]], tbl_produits[Nom normalisé], 0))</f>
        <v>Anti-infectieux à usage systémique</v>
      </c>
      <c r="H3644">
        <f>YEAR(tbl_data[[#This Row],[Date_rapport]])</f>
        <v>2022</v>
      </c>
      <c r="I3644" t="str">
        <f>INDEX(tbl_produits[Molécule extraite], MATCH(tbl_data[[#This Row],[NORM_Spécialité]], tbl_produits[Nom normalisé], 0))</f>
        <v>Ampicilline sodique / sulbactam sodique</v>
      </c>
      <c r="J3644" s="34">
        <f>DATE(LEFT(tbl_data[[#This Row],[Date_rapport]], 4), MID(tbl_data[[#This Row],[Date_rapport]], 6, 2), RIGHT(tbl_data[[#This Row],[Date_rapport]], 2))</f>
        <v>44740</v>
      </c>
    </row>
    <row r="3645" spans="1:10" x14ac:dyDescent="0.2">
      <c r="A3645" s="28" t="s">
        <v>818</v>
      </c>
      <c r="B3645" t="s">
        <v>9</v>
      </c>
      <c r="C3645" s="28" t="s">
        <v>300</v>
      </c>
      <c r="D3645" t="s">
        <v>229</v>
      </c>
      <c r="E3645" t="s">
        <v>2</v>
      </c>
      <c r="F3645" t="str">
        <f>INDEX(tbl_produits[Nom normalisé], MATCH(tbl_data[[#This Row],[Spécialité]], tbl_produits[Nom original], 0))</f>
        <v>TOPIRAMATE SANDOZ 100 mg, comprimé pelliculé</v>
      </c>
      <c r="G3645" t="str">
        <f>INDEX(tbl_produits[Classe nom], MATCH(tbl_data[[#This Row],[NORM_Spécialité]], tbl_produits[Nom normalisé], 0))</f>
        <v>Système nerveux</v>
      </c>
      <c r="H3645">
        <f>YEAR(tbl_data[[#This Row],[Date_rapport]])</f>
        <v>2022</v>
      </c>
      <c r="I3645" t="str">
        <f>INDEX(tbl_produits[Molécule extraite], MATCH(tbl_data[[#This Row],[NORM_Spécialité]], tbl_produits[Nom normalisé], 0))</f>
        <v>Topiramate</v>
      </c>
      <c r="J3645" s="34">
        <f>DATE(LEFT(tbl_data[[#This Row],[Date_rapport]], 4), MID(tbl_data[[#This Row],[Date_rapport]], 6, 2), RIGHT(tbl_data[[#This Row],[Date_rapport]], 2))</f>
        <v>44740</v>
      </c>
    </row>
    <row r="3646" spans="1:10" x14ac:dyDescent="0.2">
      <c r="A3646" s="28" t="s">
        <v>818</v>
      </c>
      <c r="B3646" t="s">
        <v>6</v>
      </c>
      <c r="C3646" s="28" t="s">
        <v>300</v>
      </c>
      <c r="D3646" t="s">
        <v>27</v>
      </c>
      <c r="E3646" t="s">
        <v>1557</v>
      </c>
      <c r="F3646" t="str">
        <f>INDEX(tbl_produits[Nom normalisé], MATCH(tbl_data[[#This Row],[Spécialité]], tbl_produits[Nom original], 0))</f>
        <v>TOBI PODHALER 28 mg, poudre pour inhalation en gélule</v>
      </c>
      <c r="G3646" t="str">
        <f>INDEX(tbl_produits[Classe nom], MATCH(tbl_data[[#This Row],[NORM_Spécialité]], tbl_produits[Nom normalisé], 0))</f>
        <v>Anti-infectieux à usage systémique</v>
      </c>
      <c r="H3646">
        <f>YEAR(tbl_data[[#This Row],[Date_rapport]])</f>
        <v>2022</v>
      </c>
      <c r="I3646" t="str">
        <f>INDEX(tbl_produits[Molécule extraite], MATCH(tbl_data[[#This Row],[NORM_Spécialité]], tbl_produits[Nom normalisé], 0))</f>
        <v>Tobramycine</v>
      </c>
      <c r="J3646" s="34">
        <f>DATE(LEFT(tbl_data[[#This Row],[Date_rapport]], 4), MID(tbl_data[[#This Row],[Date_rapport]], 6, 2), RIGHT(tbl_data[[#This Row],[Date_rapport]], 2))</f>
        <v>44740</v>
      </c>
    </row>
    <row r="3647" spans="1:10" x14ac:dyDescent="0.2">
      <c r="A3647" s="28" t="s">
        <v>818</v>
      </c>
      <c r="B3647" t="s">
        <v>6</v>
      </c>
      <c r="C3647" s="28" t="s">
        <v>300</v>
      </c>
      <c r="D3647" t="s">
        <v>123</v>
      </c>
      <c r="E3647" t="s">
        <v>1598</v>
      </c>
      <c r="F3647" t="str">
        <f>INDEX(tbl_produits[Nom normalisé], MATCH(tbl_data[[#This Row],[Spécialité]], tbl_produits[Nom original], 0))</f>
        <v>THYROZOL  5 mg,10 mg et 20 mg</v>
      </c>
      <c r="G3647" t="str">
        <f>INDEX(tbl_produits[Classe nom], MATCH(tbl_data[[#This Row],[NORM_Spécialité]], tbl_produits[Nom normalisé], 0))</f>
        <v>Hormones systémiques sauf hormones sexuelles et insulines</v>
      </c>
      <c r="H3647">
        <f>YEAR(tbl_data[[#This Row],[Date_rapport]])</f>
        <v>2022</v>
      </c>
      <c r="I3647" t="str">
        <f>INDEX(tbl_produits[Molécule extraite], MATCH(tbl_data[[#This Row],[NORM_Spécialité]], tbl_produits[Nom normalisé], 0))</f>
        <v>Thiamazole</v>
      </c>
      <c r="J3647" s="34">
        <f>DATE(LEFT(tbl_data[[#This Row],[Date_rapport]], 4), MID(tbl_data[[#This Row],[Date_rapport]], 6, 2), RIGHT(tbl_data[[#This Row],[Date_rapport]], 2))</f>
        <v>44740</v>
      </c>
    </row>
    <row r="3648" spans="1:10" x14ac:dyDescent="0.2">
      <c r="A3648" s="28" t="s">
        <v>818</v>
      </c>
      <c r="B3648" t="s">
        <v>3</v>
      </c>
      <c r="C3648" s="28" t="s">
        <v>300</v>
      </c>
      <c r="D3648" t="s">
        <v>82</v>
      </c>
      <c r="E3648" t="s">
        <v>2</v>
      </c>
      <c r="F3648" t="str">
        <f>INDEX(tbl_produits[Nom normalisé], MATCH(tbl_data[[#This Row],[Spécialité]], tbl_produits[Nom original], 0))</f>
        <v>THIOPENTAL MEDIPHA 500 mg et 1 g, poudre pour solution injectable</v>
      </c>
      <c r="G3648" t="str">
        <f>INDEX(tbl_produits[Classe nom], MATCH(tbl_data[[#This Row],[NORM_Spécialité]], tbl_produits[Nom normalisé], 0))</f>
        <v>Système nerveux</v>
      </c>
      <c r="H3648">
        <f>YEAR(tbl_data[[#This Row],[Date_rapport]])</f>
        <v>2022</v>
      </c>
      <c r="I3648" t="str">
        <f>INDEX(tbl_produits[Molécule extraite], MATCH(tbl_data[[#This Row],[NORM_Spécialité]], tbl_produits[Nom normalisé], 0))</f>
        <v>Thiopenthal</v>
      </c>
      <c r="J3648" s="34">
        <f>DATE(LEFT(tbl_data[[#This Row],[Date_rapport]], 4), MID(tbl_data[[#This Row],[Date_rapport]], 6, 2), RIGHT(tbl_data[[#This Row],[Date_rapport]], 2))</f>
        <v>44740</v>
      </c>
    </row>
    <row r="3649" spans="1:10" x14ac:dyDescent="0.2">
      <c r="A3649" s="28" t="s">
        <v>818</v>
      </c>
      <c r="B3649" t="s">
        <v>6</v>
      </c>
      <c r="C3649" s="28" t="s">
        <v>300</v>
      </c>
      <c r="D3649" t="s">
        <v>139</v>
      </c>
      <c r="E3649" t="s">
        <v>1601</v>
      </c>
      <c r="F3649" t="str">
        <f>INDEX(tbl_produits[Nom normalisé], MATCH(tbl_data[[#This Row],[Spécialité]], tbl_produits[Nom original], 0))</f>
        <v>TERCIAN 50 mg/5 ml, solution injectable en ampoule</v>
      </c>
      <c r="G3649" t="str">
        <f>INDEX(tbl_produits[Classe nom], MATCH(tbl_data[[#This Row],[NORM_Spécialité]], tbl_produits[Nom normalisé], 0))</f>
        <v>Système nerveux</v>
      </c>
      <c r="H3649">
        <f>YEAR(tbl_data[[#This Row],[Date_rapport]])</f>
        <v>2022</v>
      </c>
      <c r="I3649" t="str">
        <f>INDEX(tbl_produits[Molécule extraite], MATCH(tbl_data[[#This Row],[NORM_Spécialité]], tbl_produits[Nom normalisé], 0))</f>
        <v>Cyamémazine</v>
      </c>
      <c r="J3649" s="34">
        <f>DATE(LEFT(tbl_data[[#This Row],[Date_rapport]], 4), MID(tbl_data[[#This Row],[Date_rapport]], 6, 2), RIGHT(tbl_data[[#This Row],[Date_rapport]], 2))</f>
        <v>44740</v>
      </c>
    </row>
    <row r="3650" spans="1:10" x14ac:dyDescent="0.2">
      <c r="A3650" s="28" t="s">
        <v>818</v>
      </c>
      <c r="B3650" t="s">
        <v>11</v>
      </c>
      <c r="C3650" s="28" t="s">
        <v>300</v>
      </c>
      <c r="D3650" t="s">
        <v>92</v>
      </c>
      <c r="E3650" t="s">
        <v>2</v>
      </c>
      <c r="F3650" t="str">
        <f>INDEX(tbl_produits[Nom normalisé], MATCH(tbl_data[[#This Row],[Spécialité]], tbl_produits[Nom original], 0))</f>
        <v>SURGESTONE, comprimé de 0,125 mg, 0,250 mg et 0,500 mg</v>
      </c>
      <c r="G3650" t="str">
        <f>INDEX(tbl_produits[Classe nom], MATCH(tbl_data[[#This Row],[NORM_Spécialité]], tbl_produits[Nom normalisé], 0))</f>
        <v>Système génito-urinaire et hormones sexuelles</v>
      </c>
      <c r="H3650">
        <f>YEAR(tbl_data[[#This Row],[Date_rapport]])</f>
        <v>2022</v>
      </c>
      <c r="I3650" t="str">
        <f>INDEX(tbl_produits[Molécule extraite], MATCH(tbl_data[[#This Row],[NORM_Spécialité]], tbl_produits[Nom normalisé], 0))</f>
        <v>Promégestone</v>
      </c>
      <c r="J3650" s="34">
        <f>DATE(LEFT(tbl_data[[#This Row],[Date_rapport]], 4), MID(tbl_data[[#This Row],[Date_rapport]], 6, 2), RIGHT(tbl_data[[#This Row],[Date_rapport]], 2))</f>
        <v>44740</v>
      </c>
    </row>
    <row r="3651" spans="1:10" x14ac:dyDescent="0.2">
      <c r="A3651" s="28" t="s">
        <v>818</v>
      </c>
      <c r="B3651" t="s">
        <v>3</v>
      </c>
      <c r="C3651" s="28" t="s">
        <v>300</v>
      </c>
      <c r="D3651" t="s">
        <v>194</v>
      </c>
      <c r="E3651" t="s">
        <v>2</v>
      </c>
      <c r="F3651" t="str">
        <f>INDEX(tbl_produits[Nom normalisé], MATCH(tbl_data[[#This Row],[Spécialité]], tbl_produits[Nom original], 0))</f>
        <v>SPÉCIALITÉS SPIRONOLACTONE ALTIZIDE  25 mg/15 mg, comprimé pelliculé sécable</v>
      </c>
      <c r="G3651" t="str">
        <f>INDEX(tbl_produits[Classe nom], MATCH(tbl_data[[#This Row],[NORM_Spécialité]], tbl_produits[Nom normalisé], 0))</f>
        <v>Système cardiovasculaire</v>
      </c>
      <c r="H3651">
        <f>YEAR(tbl_data[[#This Row],[Date_rapport]])</f>
        <v>2022</v>
      </c>
      <c r="I3651" t="str">
        <f>INDEX(tbl_produits[Molécule extraite], MATCH(tbl_data[[#This Row],[NORM_Spécialité]], tbl_produits[Nom normalisé], 0))</f>
        <v>Spironolactone / altizide</v>
      </c>
      <c r="J3651" s="34">
        <f>DATE(LEFT(tbl_data[[#This Row],[Date_rapport]], 4), MID(tbl_data[[#This Row],[Date_rapport]], 6, 2), RIGHT(tbl_data[[#This Row],[Date_rapport]], 2))</f>
        <v>44740</v>
      </c>
    </row>
    <row r="3652" spans="1:10" x14ac:dyDescent="0.2">
      <c r="A3652" s="28" t="s">
        <v>818</v>
      </c>
      <c r="B3652" t="s">
        <v>6</v>
      </c>
      <c r="C3652" s="28" t="s">
        <v>300</v>
      </c>
      <c r="D3652" t="s">
        <v>84</v>
      </c>
      <c r="E3652" t="s">
        <v>1583</v>
      </c>
      <c r="F3652" t="str">
        <f>INDEX(tbl_produits[Nom normalisé], MATCH(tbl_data[[#This Row],[Spécialité]], tbl_produits[Nom original], 0))</f>
        <v>SOLUMEDROL 120 mg/2 ml, lyophilisat et solution pour usage parentéral</v>
      </c>
      <c r="G3652" t="str">
        <f>INDEX(tbl_produits[Classe nom], MATCH(tbl_data[[#This Row],[NORM_Spécialité]], tbl_produits[Nom normalisé], 0))</f>
        <v>Hormones systémiques sauf hormones sexuelles et insulines</v>
      </c>
      <c r="H3652">
        <f>YEAR(tbl_data[[#This Row],[Date_rapport]])</f>
        <v>2022</v>
      </c>
      <c r="I3652" t="str">
        <f>INDEX(tbl_produits[Molécule extraite], MATCH(tbl_data[[#This Row],[NORM_Spécialité]], tbl_produits[Nom normalisé], 0))</f>
        <v>Méthylprednisolone (hydrogénosuccinate de)</v>
      </c>
      <c r="J3652" s="34">
        <f>DATE(LEFT(tbl_data[[#This Row],[Date_rapport]], 4), MID(tbl_data[[#This Row],[Date_rapport]], 6, 2), RIGHT(tbl_data[[#This Row],[Date_rapport]], 2))</f>
        <v>44740</v>
      </c>
    </row>
    <row r="3653" spans="1:10" x14ac:dyDescent="0.2">
      <c r="A3653" s="28" t="s">
        <v>818</v>
      </c>
      <c r="B3653" t="s">
        <v>6</v>
      </c>
      <c r="C3653" s="28" t="s">
        <v>300</v>
      </c>
      <c r="D3653" t="s">
        <v>162</v>
      </c>
      <c r="E3653" t="s">
        <v>1608</v>
      </c>
      <c r="F3653" t="str">
        <f>INDEX(tbl_produits[Nom normalisé], MATCH(tbl_data[[#This Row],[Spécialité]], tbl_produits[Nom original], 0))</f>
        <v>SOLUDACTONE 200 mg, lyophilisat et solution pour usage parentéral</v>
      </c>
      <c r="G3653" t="str">
        <f>INDEX(tbl_produits[Classe nom], MATCH(tbl_data[[#This Row],[NORM_Spécialité]], tbl_produits[Nom normalisé], 0))</f>
        <v>Hormones systémiques sauf hormones sexuelles et insulines</v>
      </c>
      <c r="H3653">
        <f>YEAR(tbl_data[[#This Row],[Date_rapport]])</f>
        <v>2022</v>
      </c>
      <c r="I3653" t="str">
        <f>INDEX(tbl_produits[Molécule extraite], MATCH(tbl_data[[#This Row],[NORM_Spécialité]], tbl_produits[Nom normalisé], 0))</f>
        <v>Méthylprednisolone (hydrogénosuccinate de)</v>
      </c>
      <c r="J3653" s="34">
        <f>DATE(LEFT(tbl_data[[#This Row],[Date_rapport]], 4), MID(tbl_data[[#This Row],[Date_rapport]], 6, 2), RIGHT(tbl_data[[#This Row],[Date_rapport]], 2))</f>
        <v>44740</v>
      </c>
    </row>
    <row r="3654" spans="1:10" x14ac:dyDescent="0.2">
      <c r="A3654" s="28" t="s">
        <v>818</v>
      </c>
      <c r="B3654" t="s">
        <v>6</v>
      </c>
      <c r="C3654" s="28" t="s">
        <v>300</v>
      </c>
      <c r="D3654" t="s">
        <v>87</v>
      </c>
      <c r="E3654" t="s">
        <v>1585</v>
      </c>
      <c r="F3654" t="str">
        <f>INDEX(tbl_produits[Nom normalisé], MATCH(tbl_data[[#This Row],[Spécialité]], tbl_produits[Nom original], 0))</f>
        <v>SKIACOL 0,5 % collyre, flacon de 0,5ml</v>
      </c>
      <c r="G3654" t="str">
        <f>INDEX(tbl_produits[Classe nom], MATCH(tbl_data[[#This Row],[NORM_Spécialité]], tbl_produits[Nom normalisé], 0))</f>
        <v>Organes sensoriels</v>
      </c>
      <c r="H3654">
        <f>YEAR(tbl_data[[#This Row],[Date_rapport]])</f>
        <v>2022</v>
      </c>
      <c r="I3654" t="str">
        <f>INDEX(tbl_produits[Molécule extraite], MATCH(tbl_data[[#This Row],[NORM_Spécialité]], tbl_produits[Nom normalisé], 0))</f>
        <v>Cyclopentolate (chlorhydrate de)</v>
      </c>
      <c r="J3654" s="34">
        <f>DATE(LEFT(tbl_data[[#This Row],[Date_rapport]], 4), MID(tbl_data[[#This Row],[Date_rapport]], 6, 2), RIGHT(tbl_data[[#This Row],[Date_rapport]], 2))</f>
        <v>44740</v>
      </c>
    </row>
    <row r="3655" spans="1:10" x14ac:dyDescent="0.2">
      <c r="A3655" s="28" t="s">
        <v>818</v>
      </c>
      <c r="B3655" t="s">
        <v>3</v>
      </c>
      <c r="C3655" s="28" t="s">
        <v>300</v>
      </c>
      <c r="D3655" t="s">
        <v>17</v>
      </c>
      <c r="E3655" t="s">
        <v>2</v>
      </c>
      <c r="F3655" t="str">
        <f>INDEX(tbl_produits[Nom normalisé], MATCH(tbl_data[[#This Row],[Spécialité]], tbl_produits[Nom original], 0))</f>
        <v>SINEMET LP 200 mg/50 mg, comprimé à libération prolongée</v>
      </c>
      <c r="G3655" t="str">
        <f>INDEX(tbl_produits[Classe nom], MATCH(tbl_data[[#This Row],[NORM_Spécialité]], tbl_produits[Nom normalisé], 0))</f>
        <v>Système nerveux</v>
      </c>
      <c r="H3655">
        <f>YEAR(tbl_data[[#This Row],[Date_rapport]])</f>
        <v>2022</v>
      </c>
      <c r="I3655" t="str">
        <f>INDEX(tbl_produits[Molécule extraite], MATCH(tbl_data[[#This Row],[NORM_Spécialité]], tbl_produits[Nom normalisé], 0))</f>
        <v>Levodopa / Carbidopa</v>
      </c>
      <c r="J3655" s="34">
        <f>DATE(LEFT(tbl_data[[#This Row],[Date_rapport]], 4), MID(tbl_data[[#This Row],[Date_rapport]], 6, 2), RIGHT(tbl_data[[#This Row],[Date_rapport]], 2))</f>
        <v>44740</v>
      </c>
    </row>
    <row r="3656" spans="1:10" x14ac:dyDescent="0.2">
      <c r="A3656" s="28" t="s">
        <v>818</v>
      </c>
      <c r="B3656" t="s">
        <v>6</v>
      </c>
      <c r="C3656" s="28" t="s">
        <v>300</v>
      </c>
      <c r="D3656" t="s">
        <v>148</v>
      </c>
      <c r="E3656" t="s">
        <v>1605</v>
      </c>
      <c r="F3656" t="str">
        <f>INDEX(tbl_produits[Nom normalisé], MATCH(tbl_data[[#This Row],[Spécialité]], tbl_produits[Nom original], 0))</f>
        <v>SINEMET LP 100 mg/25 mg, comprimé à libération prolongée</v>
      </c>
      <c r="G3656" t="str">
        <f>INDEX(tbl_produits[Classe nom], MATCH(tbl_data[[#This Row],[NORM_Spécialité]], tbl_produits[Nom normalisé], 0))</f>
        <v>Système nerveux</v>
      </c>
      <c r="H3656">
        <f>YEAR(tbl_data[[#This Row],[Date_rapport]])</f>
        <v>2022</v>
      </c>
      <c r="I3656" t="str">
        <f>INDEX(tbl_produits[Molécule extraite], MATCH(tbl_data[[#This Row],[NORM_Spécialité]], tbl_produits[Nom normalisé], 0))</f>
        <v>Levodopa / Carbidopa</v>
      </c>
      <c r="J3656" s="34">
        <f>DATE(LEFT(tbl_data[[#This Row],[Date_rapport]], 4), MID(tbl_data[[#This Row],[Date_rapport]], 6, 2), RIGHT(tbl_data[[#This Row],[Date_rapport]], 2))</f>
        <v>44740</v>
      </c>
    </row>
    <row r="3657" spans="1:10" x14ac:dyDescent="0.2">
      <c r="A3657" s="28" t="s">
        <v>818</v>
      </c>
      <c r="B3657" t="s">
        <v>6</v>
      </c>
      <c r="C3657" s="28" t="s">
        <v>300</v>
      </c>
      <c r="D3657" t="s">
        <v>38</v>
      </c>
      <c r="E3657" t="s">
        <v>1565</v>
      </c>
      <c r="F3657" t="str">
        <f>INDEX(tbl_produits[Nom normalisé], MATCH(tbl_data[[#This Row],[Spécialité]], tbl_produits[Nom original], 0))</f>
        <v>SIKLOS 100 mg, comprimé pelliculé - SIKLOS 1000 mg, comprimé pelliculé sécable</v>
      </c>
      <c r="G3657" t="str">
        <f>INDEX(tbl_produits[Classe nom], MATCH(tbl_data[[#This Row],[NORM_Spécialité]], tbl_produits[Nom normalisé], 0))</f>
        <v>Antinéoplasiques et immunomodulateurs</v>
      </c>
      <c r="H3657">
        <f>YEAR(tbl_data[[#This Row],[Date_rapport]])</f>
        <v>2022</v>
      </c>
      <c r="I3657" t="str">
        <f>INDEX(tbl_produits[Molécule extraite], MATCH(tbl_data[[#This Row],[NORM_Spécialité]], tbl_produits[Nom normalisé], 0))</f>
        <v>Hydroxycarbamide</v>
      </c>
      <c r="J3657" s="34">
        <f>DATE(LEFT(tbl_data[[#This Row],[Date_rapport]], 4), MID(tbl_data[[#This Row],[Date_rapport]], 6, 2), RIGHT(tbl_data[[#This Row],[Date_rapport]], 2))</f>
        <v>44740</v>
      </c>
    </row>
    <row r="3658" spans="1:10" x14ac:dyDescent="0.2">
      <c r="A3658" s="28" t="s">
        <v>818</v>
      </c>
      <c r="B3658" t="s">
        <v>6</v>
      </c>
      <c r="C3658" s="28" t="s">
        <v>300</v>
      </c>
      <c r="D3658" t="s">
        <v>46</v>
      </c>
      <c r="E3658" t="s">
        <v>1568</v>
      </c>
      <c r="F3658" t="str">
        <f>INDEX(tbl_produits[Nom normalisé], MATCH(tbl_data[[#This Row],[Spécialité]], tbl_produits[Nom original], 0))</f>
        <v>SCOPODERM TTS  1 mg/72 heures, dispositif transdermique</v>
      </c>
      <c r="G3658" t="str">
        <f>INDEX(tbl_produits[Classe nom], MATCH(tbl_data[[#This Row],[NORM_Spécialité]], tbl_produits[Nom normalisé], 0))</f>
        <v>Voies digestives et métabolisme</v>
      </c>
      <c r="H3658">
        <f>YEAR(tbl_data[[#This Row],[Date_rapport]])</f>
        <v>2022</v>
      </c>
      <c r="I3658" t="str">
        <f>INDEX(tbl_produits[Molécule extraite], MATCH(tbl_data[[#This Row],[NORM_Spécialité]], tbl_produits[Nom normalisé], 0))</f>
        <v>Scopolamine</v>
      </c>
      <c r="J3658" s="34">
        <f>DATE(LEFT(tbl_data[[#This Row],[Date_rapport]], 4), MID(tbl_data[[#This Row],[Date_rapport]], 6, 2), RIGHT(tbl_data[[#This Row],[Date_rapport]], 2))</f>
        <v>44740</v>
      </c>
    </row>
    <row r="3659" spans="1:10" x14ac:dyDescent="0.2">
      <c r="A3659" s="28" t="s">
        <v>818</v>
      </c>
      <c r="B3659" t="s">
        <v>3</v>
      </c>
      <c r="C3659" s="28" t="s">
        <v>300</v>
      </c>
      <c r="D3659" t="s">
        <v>112</v>
      </c>
      <c r="E3659" t="s">
        <v>2</v>
      </c>
      <c r="F3659" t="str">
        <f>INDEX(tbl_produits[Nom normalisé], MATCH(tbl_data[[#This Row],[Spécialité]], tbl_produits[Nom original], 0))</f>
        <v>ROPINIROLE MYLAN 0,5 mg  comprimé pelliculé</v>
      </c>
      <c r="G3659" t="str">
        <f>INDEX(tbl_produits[Classe nom], MATCH(tbl_data[[#This Row],[NORM_Spécialité]], tbl_produits[Nom normalisé], 0))</f>
        <v>Système nerveux</v>
      </c>
      <c r="H3659">
        <f>YEAR(tbl_data[[#This Row],[Date_rapport]])</f>
        <v>2022</v>
      </c>
      <c r="I3659" t="str">
        <f>INDEX(tbl_produits[Molécule extraite], MATCH(tbl_data[[#This Row],[NORM_Spécialité]], tbl_produits[Nom normalisé], 0))</f>
        <v>Ropinirole</v>
      </c>
      <c r="J3659" s="34">
        <f>DATE(LEFT(tbl_data[[#This Row],[Date_rapport]], 4), MID(tbl_data[[#This Row],[Date_rapport]], 6, 2), RIGHT(tbl_data[[#This Row],[Date_rapport]], 2))</f>
        <v>44740</v>
      </c>
    </row>
    <row r="3660" spans="1:10" x14ac:dyDescent="0.2">
      <c r="A3660" s="28" t="s">
        <v>818</v>
      </c>
      <c r="B3660" t="s">
        <v>6</v>
      </c>
      <c r="C3660" s="28" t="s">
        <v>300</v>
      </c>
      <c r="D3660" t="s">
        <v>142</v>
      </c>
      <c r="E3660" t="s">
        <v>1602</v>
      </c>
      <c r="F3660" t="str">
        <f>INDEX(tbl_produits[Nom normalisé], MATCH(tbl_data[[#This Row],[Spécialité]], tbl_produits[Nom original], 0))</f>
        <v>RILUTEK 50 mg comprimés pelliculés</v>
      </c>
      <c r="G3660" t="str">
        <f>INDEX(tbl_produits[Classe nom], MATCH(tbl_data[[#This Row],[NORM_Spécialité]], tbl_produits[Nom normalisé], 0))</f>
        <v>Système nerveux</v>
      </c>
      <c r="H3660">
        <f>YEAR(tbl_data[[#This Row],[Date_rapport]])</f>
        <v>2022</v>
      </c>
      <c r="I3660" t="str">
        <f>INDEX(tbl_produits[Molécule extraite], MATCH(tbl_data[[#This Row],[NORM_Spécialité]], tbl_produits[Nom normalisé], 0))</f>
        <v>Riluzole</v>
      </c>
      <c r="J3660" s="34">
        <f>DATE(LEFT(tbl_data[[#This Row],[Date_rapport]], 4), MID(tbl_data[[#This Row],[Date_rapport]], 6, 2), RIGHT(tbl_data[[#This Row],[Date_rapport]], 2))</f>
        <v>44740</v>
      </c>
    </row>
    <row r="3661" spans="1:10" x14ac:dyDescent="0.2">
      <c r="A3661" s="28" t="s">
        <v>818</v>
      </c>
      <c r="B3661" t="s">
        <v>6</v>
      </c>
      <c r="C3661" s="28" t="s">
        <v>300</v>
      </c>
      <c r="D3661" t="s">
        <v>143</v>
      </c>
      <c r="E3661" t="s">
        <v>1603</v>
      </c>
      <c r="F3661" t="str">
        <f>INDEX(tbl_produits[Nom normalisé], MATCH(tbl_data[[#This Row],[Spécialité]], tbl_produits[Nom original], 0))</f>
        <v>RIFATER, comprimé enrobé</v>
      </c>
      <c r="G3661" t="str">
        <f>INDEX(tbl_produits[Classe nom], MATCH(tbl_data[[#This Row],[NORM_Spécialité]], tbl_produits[Nom normalisé], 0))</f>
        <v>Anti-infectieux à usage systémique</v>
      </c>
      <c r="H3661">
        <f>YEAR(tbl_data[[#This Row],[Date_rapport]])</f>
        <v>2022</v>
      </c>
      <c r="I3661" t="str">
        <f>INDEX(tbl_produits[Molécule extraite], MATCH(tbl_data[[#This Row],[NORM_Spécialité]], tbl_produits[Nom normalisé], 0))</f>
        <v>Isoniazide / pyrazinamid / rifampicine</v>
      </c>
      <c r="J3661" s="34">
        <f>DATE(LEFT(tbl_data[[#This Row],[Date_rapport]], 4), MID(tbl_data[[#This Row],[Date_rapport]], 6, 2), RIGHT(tbl_data[[#This Row],[Date_rapport]], 2))</f>
        <v>44740</v>
      </c>
    </row>
    <row r="3662" spans="1:10" x14ac:dyDescent="0.2">
      <c r="A3662" s="28" t="s">
        <v>818</v>
      </c>
      <c r="B3662" t="s">
        <v>9</v>
      </c>
      <c r="C3662" s="28" t="s">
        <v>300</v>
      </c>
      <c r="D3662" t="s">
        <v>102</v>
      </c>
      <c r="E3662" t="s">
        <v>2</v>
      </c>
      <c r="F3662" t="str">
        <f>INDEX(tbl_produits[Nom normalisé], MATCH(tbl_data[[#This Row],[Spécialité]], tbl_produits[Nom original], 0))</f>
        <v>RIFADINE 2 %, suspension buvable</v>
      </c>
      <c r="G3662" t="str">
        <f>INDEX(tbl_produits[Classe nom], MATCH(tbl_data[[#This Row],[NORM_Spécialité]], tbl_produits[Nom normalisé], 0))</f>
        <v>Anti-infectieux à usage systémique</v>
      </c>
      <c r="H3662">
        <f>YEAR(tbl_data[[#This Row],[Date_rapport]])</f>
        <v>2022</v>
      </c>
      <c r="I3662" t="str">
        <f>INDEX(tbl_produits[Molécule extraite], MATCH(tbl_data[[#This Row],[NORM_Spécialité]], tbl_produits[Nom normalisé], 0))</f>
        <v>Rifampicine sodique</v>
      </c>
      <c r="J3662" s="34">
        <f>DATE(LEFT(tbl_data[[#This Row],[Date_rapport]], 4), MID(tbl_data[[#This Row],[Date_rapport]], 6, 2), RIGHT(tbl_data[[#This Row],[Date_rapport]], 2))</f>
        <v>44740</v>
      </c>
    </row>
    <row r="3663" spans="1:10" x14ac:dyDescent="0.2">
      <c r="A3663" s="28" t="s">
        <v>818</v>
      </c>
      <c r="B3663" t="s">
        <v>6</v>
      </c>
      <c r="C3663" s="28" t="s">
        <v>300</v>
      </c>
      <c r="D3663" t="s">
        <v>109</v>
      </c>
      <c r="E3663" t="s">
        <v>1567</v>
      </c>
      <c r="F3663" t="str">
        <f>INDEX(tbl_produits[Nom normalisé], MATCH(tbl_data[[#This Row],[Spécialité]], tbl_produits[Nom original], 0))</f>
        <v>QUITAXON 50 mg, comprimé pelliculé sécable</v>
      </c>
      <c r="G3663" t="str">
        <f>INDEX(tbl_produits[Classe nom], MATCH(tbl_data[[#This Row],[NORM_Spécialité]], tbl_produits[Nom normalisé], 0))</f>
        <v>Système nerveux</v>
      </c>
      <c r="H3663">
        <f>YEAR(tbl_data[[#This Row],[Date_rapport]])</f>
        <v>2022</v>
      </c>
      <c r="I3663" t="str">
        <f>INDEX(tbl_produits[Molécule extraite], MATCH(tbl_data[[#This Row],[NORM_Spécialité]], tbl_produits[Nom normalisé], 0))</f>
        <v>Quétiapine</v>
      </c>
      <c r="J3663" s="34">
        <f>DATE(LEFT(tbl_data[[#This Row],[Date_rapport]], 4), MID(tbl_data[[#This Row],[Date_rapport]], 6, 2), RIGHT(tbl_data[[#This Row],[Date_rapport]], 2))</f>
        <v>44740</v>
      </c>
    </row>
    <row r="3664" spans="1:10" x14ac:dyDescent="0.2">
      <c r="A3664" s="28" t="s">
        <v>818</v>
      </c>
      <c r="B3664" t="s">
        <v>6</v>
      </c>
      <c r="C3664" s="28" t="s">
        <v>300</v>
      </c>
      <c r="D3664" t="s">
        <v>124</v>
      </c>
      <c r="E3664" t="s">
        <v>1556</v>
      </c>
      <c r="F3664" t="str">
        <f>INDEX(tbl_produits[Nom normalisé], MATCH(tbl_data[[#This Row],[Spécialité]], tbl_produits[Nom original], 0))</f>
        <v>PROPOFOL FRESENIUS 10 mg/ml, émulsion injectable ou pour perfusion (flacon de 50 ml)</v>
      </c>
      <c r="G3664" t="str">
        <f>INDEX(tbl_produits[Classe nom], MATCH(tbl_data[[#This Row],[NORM_Spécialité]], tbl_produits[Nom normalisé], 0))</f>
        <v>Système nerveux</v>
      </c>
      <c r="H3664">
        <f>YEAR(tbl_data[[#This Row],[Date_rapport]])</f>
        <v>2022</v>
      </c>
      <c r="I3664" t="str">
        <f>INDEX(tbl_produits[Molécule extraite], MATCH(tbl_data[[#This Row],[NORM_Spécialité]], tbl_produits[Nom normalisé], 0))</f>
        <v>Propofol</v>
      </c>
      <c r="J3664" s="34">
        <f>DATE(LEFT(tbl_data[[#This Row],[Date_rapport]], 4), MID(tbl_data[[#This Row],[Date_rapport]], 6, 2), RIGHT(tbl_data[[#This Row],[Date_rapport]], 2))</f>
        <v>44740</v>
      </c>
    </row>
    <row r="3665" spans="1:10" x14ac:dyDescent="0.2">
      <c r="A3665" s="28" t="s">
        <v>818</v>
      </c>
      <c r="B3665" t="s">
        <v>6</v>
      </c>
      <c r="C3665" s="28" t="s">
        <v>300</v>
      </c>
      <c r="D3665" t="s">
        <v>34</v>
      </c>
      <c r="E3665" t="s">
        <v>1562</v>
      </c>
      <c r="F3665" t="str">
        <f>INDEX(tbl_produits[Nom normalisé], MATCH(tbl_data[[#This Row],[Spécialité]], tbl_produits[Nom original], 0))</f>
        <v>PROLEUKIN 18 millions U.I., poudre pour solution injectable</v>
      </c>
      <c r="G3665" t="str">
        <f>INDEX(tbl_produits[Classe nom], MATCH(tbl_data[[#This Row],[NORM_Spécialité]], tbl_produits[Nom normalisé], 0))</f>
        <v>Antinéoplasiques et immunomodulateurs</v>
      </c>
      <c r="H3665">
        <f>YEAR(tbl_data[[#This Row],[Date_rapport]])</f>
        <v>2022</v>
      </c>
      <c r="I3665" t="str">
        <f>INDEX(tbl_produits[Molécule extraite], MATCH(tbl_data[[#This Row],[NORM_Spécialité]], tbl_produits[Nom normalisé], 0))</f>
        <v>Aldesleukine</v>
      </c>
      <c r="J3665" s="34">
        <f>DATE(LEFT(tbl_data[[#This Row],[Date_rapport]], 4), MID(tbl_data[[#This Row],[Date_rapport]], 6, 2), RIGHT(tbl_data[[#This Row],[Date_rapport]], 2))</f>
        <v>44740</v>
      </c>
    </row>
    <row r="3666" spans="1:10" x14ac:dyDescent="0.2">
      <c r="A3666" s="28" t="s">
        <v>818</v>
      </c>
      <c r="B3666" t="s">
        <v>6</v>
      </c>
      <c r="C3666" s="28" t="s">
        <v>300</v>
      </c>
      <c r="D3666" t="s">
        <v>90</v>
      </c>
      <c r="E3666" t="s">
        <v>1587</v>
      </c>
      <c r="F3666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3666" t="str">
        <f>INDEX(tbl_produits[Classe nom], MATCH(tbl_data[[#This Row],[NORM_Spécialité]], tbl_produits[Nom normalisé], 0))</f>
        <v>Système nerveux</v>
      </c>
      <c r="H3666">
        <f>YEAR(tbl_data[[#This Row],[Date_rapport]])</f>
        <v>2022</v>
      </c>
      <c r="I3666" t="str">
        <f>INDEX(tbl_produits[Molécule extraite], MATCH(tbl_data[[#This Row],[NORM_Spécialité]], tbl_produits[Nom normalisé], 0))</f>
        <v>Éthanol</v>
      </c>
      <c r="J3666" s="34">
        <f>DATE(LEFT(tbl_data[[#This Row],[Date_rapport]], 4), MID(tbl_data[[#This Row],[Date_rapport]], 6, 2), RIGHT(tbl_data[[#This Row],[Date_rapport]], 2))</f>
        <v>44740</v>
      </c>
    </row>
    <row r="3667" spans="1:10" x14ac:dyDescent="0.2">
      <c r="A3667" s="28" t="s">
        <v>818</v>
      </c>
      <c r="B3667" t="s">
        <v>6</v>
      </c>
      <c r="C3667" s="28" t="s">
        <v>300</v>
      </c>
      <c r="D3667" t="s">
        <v>50</v>
      </c>
      <c r="E3667" t="s">
        <v>1571</v>
      </c>
      <c r="F3667" t="str">
        <f>INDEX(tbl_produits[Nom normalisé], MATCH(tbl_data[[#This Row],[Spécialité]], tbl_produits[Nom original], 0))</f>
        <v>PLASMION  - Solution pour perfusion</v>
      </c>
      <c r="G3667" t="str">
        <f>INDEX(tbl_produits[Classe nom], MATCH(tbl_data[[#This Row],[NORM_Spécialité]], tbl_produits[Nom normalisé], 0))</f>
        <v>Sang et organes hématopoïétiques</v>
      </c>
      <c r="H3667">
        <f>YEAR(tbl_data[[#This Row],[Date_rapport]])</f>
        <v>2022</v>
      </c>
      <c r="I3667" t="str">
        <f>INDEX(tbl_produits[Molécule extraite], MATCH(tbl_data[[#This Row],[NORM_Spécialité]], tbl_produits[Nom normalisé], 0))</f>
        <v>N/A</v>
      </c>
      <c r="J3667" s="34">
        <f>DATE(LEFT(tbl_data[[#This Row],[Date_rapport]], 4), MID(tbl_data[[#This Row],[Date_rapport]], 6, 2), RIGHT(tbl_data[[#This Row],[Date_rapport]], 2))</f>
        <v>44740</v>
      </c>
    </row>
    <row r="3668" spans="1:10" x14ac:dyDescent="0.2">
      <c r="A3668" s="28" t="s">
        <v>818</v>
      </c>
      <c r="B3668" t="s">
        <v>6</v>
      </c>
      <c r="C3668" s="28" t="s">
        <v>300</v>
      </c>
      <c r="D3668" t="s">
        <v>57</v>
      </c>
      <c r="E3668" t="s">
        <v>1573</v>
      </c>
      <c r="F3668" t="str">
        <f>INDEX(tbl_produits[Nom normalisé], MATCH(tbl_data[[#This Row],[Spécialité]], tbl_produits[Nom original], 0))</f>
        <v>PILOCARPINE 2 POUR CENT FAURE, collyre en solution en récipient unidose</v>
      </c>
      <c r="G3668" t="str">
        <f>INDEX(tbl_produits[Classe nom], MATCH(tbl_data[[#This Row],[NORM_Spécialité]], tbl_produits[Nom normalisé], 0))</f>
        <v>Organes sensoriels</v>
      </c>
      <c r="H3668">
        <f>YEAR(tbl_data[[#This Row],[Date_rapport]])</f>
        <v>2022</v>
      </c>
      <c r="I3668" t="str">
        <f>INDEX(tbl_produits[Molécule extraite], MATCH(tbl_data[[#This Row],[NORM_Spécialité]], tbl_produits[Nom normalisé], 0))</f>
        <v>Pilocarpine</v>
      </c>
      <c r="J3668" s="34">
        <f>DATE(LEFT(tbl_data[[#This Row],[Date_rapport]], 4), MID(tbl_data[[#This Row],[Date_rapport]], 6, 2), RIGHT(tbl_data[[#This Row],[Date_rapport]], 2))</f>
        <v>44740</v>
      </c>
    </row>
    <row r="3669" spans="1:10" x14ac:dyDescent="0.2">
      <c r="A3669" s="28" t="s">
        <v>818</v>
      </c>
      <c r="B3669" t="s">
        <v>6</v>
      </c>
      <c r="C3669" s="28" t="s">
        <v>300</v>
      </c>
      <c r="D3669" t="s">
        <v>56</v>
      </c>
      <c r="E3669" t="s">
        <v>1573</v>
      </c>
      <c r="F3669" t="str">
        <f>INDEX(tbl_produits[Nom normalisé], MATCH(tbl_data[[#This Row],[Spécialité]], tbl_produits[Nom original], 0))</f>
        <v>PILOCARPINE 1 POUR CENT FAURE, collyre en solution en récipient unidose</v>
      </c>
      <c r="G3669" t="str">
        <f>INDEX(tbl_produits[Classe nom], MATCH(tbl_data[[#This Row],[NORM_Spécialité]], tbl_produits[Nom normalisé], 0))</f>
        <v>Organes sensoriels</v>
      </c>
      <c r="H3669">
        <f>YEAR(tbl_data[[#This Row],[Date_rapport]])</f>
        <v>2022</v>
      </c>
      <c r="I3669" t="str">
        <f>INDEX(tbl_produits[Molécule extraite], MATCH(tbl_data[[#This Row],[NORM_Spécialité]], tbl_produits[Nom normalisé], 0))</f>
        <v>Pilocarpine</v>
      </c>
      <c r="J3669" s="34">
        <f>DATE(LEFT(tbl_data[[#This Row],[Date_rapport]], 4), MID(tbl_data[[#This Row],[Date_rapport]], 6, 2), RIGHT(tbl_data[[#This Row],[Date_rapport]], 2))</f>
        <v>44740</v>
      </c>
    </row>
    <row r="3670" spans="1:10" x14ac:dyDescent="0.2">
      <c r="A3670" s="28" t="s">
        <v>818</v>
      </c>
      <c r="B3670" t="s">
        <v>3</v>
      </c>
      <c r="C3670" s="28" t="s">
        <v>300</v>
      </c>
      <c r="D3670" t="s">
        <v>94</v>
      </c>
      <c r="E3670" t="s">
        <v>2</v>
      </c>
      <c r="F3670" t="str">
        <f>INDEX(tbl_produits[Nom normalisé], MATCH(tbl_data[[#This Row],[Spécialité]], tbl_produits[Nom original], 0))</f>
        <v>PEMETREXED FRESENIUS KABI flacon de 100 mg, poudre pour solution à diluer pour perfusion</v>
      </c>
      <c r="G3670" t="str">
        <f>INDEX(tbl_produits[Classe nom], MATCH(tbl_data[[#This Row],[NORM_Spécialité]], tbl_produits[Nom normalisé], 0))</f>
        <v>Antinéoplasiques et immunomodulateurs</v>
      </c>
      <c r="H3670">
        <f>YEAR(tbl_data[[#This Row],[Date_rapport]])</f>
        <v>2022</v>
      </c>
      <c r="I3670" t="str">
        <f>INDEX(tbl_produits[Molécule extraite], MATCH(tbl_data[[#This Row],[NORM_Spécialité]], tbl_produits[Nom normalisé], 0))</f>
        <v>Pémétrexed</v>
      </c>
      <c r="J3670" s="34">
        <f>DATE(LEFT(tbl_data[[#This Row],[Date_rapport]], 4), MID(tbl_data[[#This Row],[Date_rapport]], 6, 2), RIGHT(tbl_data[[#This Row],[Date_rapport]], 2))</f>
        <v>44740</v>
      </c>
    </row>
    <row r="3671" spans="1:10" x14ac:dyDescent="0.2">
      <c r="A3671" s="28" t="s">
        <v>818</v>
      </c>
      <c r="B3671" t="s">
        <v>3</v>
      </c>
      <c r="C3671" s="28" t="s">
        <v>300</v>
      </c>
      <c r="D3671" t="s">
        <v>39</v>
      </c>
      <c r="E3671" t="s">
        <v>2</v>
      </c>
      <c r="F3671" t="str">
        <f>INDEX(tbl_produits[Nom normalisé], MATCH(tbl_data[[#This Row],[Spécialité]], tbl_produits[Nom original], 0))</f>
        <v>PEMETREXED FRESENIUS KABI  flacon de 500 mg Poudre pour solution à diluer pour perfusion</v>
      </c>
      <c r="G3671" t="str">
        <f>INDEX(tbl_produits[Classe nom], MATCH(tbl_data[[#This Row],[NORM_Spécialité]], tbl_produits[Nom normalisé], 0))</f>
        <v>Antinéoplasiques et immunomodulateurs</v>
      </c>
      <c r="H3671">
        <f>YEAR(tbl_data[[#This Row],[Date_rapport]])</f>
        <v>2022</v>
      </c>
      <c r="I3671" t="str">
        <f>INDEX(tbl_produits[Molécule extraite], MATCH(tbl_data[[#This Row],[NORM_Spécialité]], tbl_produits[Nom normalisé], 0))</f>
        <v>Pémétrexed</v>
      </c>
      <c r="J3671" s="34">
        <f>DATE(LEFT(tbl_data[[#This Row],[Date_rapport]], 4), MID(tbl_data[[#This Row],[Date_rapport]], 6, 2), RIGHT(tbl_data[[#This Row],[Date_rapport]], 2))</f>
        <v>44740</v>
      </c>
    </row>
    <row r="3672" spans="1:10" x14ac:dyDescent="0.2">
      <c r="A3672" s="28" t="s">
        <v>818</v>
      </c>
      <c r="B3672" t="s">
        <v>6</v>
      </c>
      <c r="C3672" s="28" t="s">
        <v>300</v>
      </c>
      <c r="D3672" t="s">
        <v>69</v>
      </c>
      <c r="E3672" t="s">
        <v>1579</v>
      </c>
      <c r="F3672" t="str">
        <f>INDEX(tbl_produits[Nom normalisé], MATCH(tbl_data[[#This Row],[Spécialité]], tbl_produits[Nom original], 0))</f>
        <v>PAMIDRONATE DE SODIUM HOSPIRA 9 mg/ml, solution à diluer pour perfusion, boîte de 1 flacon de 10 ml</v>
      </c>
      <c r="G3672" t="str">
        <f>INDEX(tbl_produits[Classe nom], MATCH(tbl_data[[#This Row],[NORM_Spécialité]], tbl_produits[Nom normalisé], 0))</f>
        <v xml:space="preserve">Système musculo-squelettique </v>
      </c>
      <c r="H3672">
        <f>YEAR(tbl_data[[#This Row],[Date_rapport]])</f>
        <v>2022</v>
      </c>
      <c r="I3672" t="str">
        <f>INDEX(tbl_produits[Molécule extraite], MATCH(tbl_data[[#This Row],[NORM_Spécialité]], tbl_produits[Nom normalisé], 0))</f>
        <v>Pamidronate de sodium</v>
      </c>
      <c r="J3672" s="34">
        <f>DATE(LEFT(tbl_data[[#This Row],[Date_rapport]], 4), MID(tbl_data[[#This Row],[Date_rapport]], 6, 2), RIGHT(tbl_data[[#This Row],[Date_rapport]], 2))</f>
        <v>44740</v>
      </c>
    </row>
    <row r="3673" spans="1:10" x14ac:dyDescent="0.2">
      <c r="A3673" s="28" t="s">
        <v>818</v>
      </c>
      <c r="B3673" t="s">
        <v>6</v>
      </c>
      <c r="C3673" s="28" t="s">
        <v>300</v>
      </c>
      <c r="D3673" t="s">
        <v>86</v>
      </c>
      <c r="E3673" t="s">
        <v>1584</v>
      </c>
      <c r="F3673" t="str">
        <f>INDEX(tbl_produits[Nom normalisé], MATCH(tbl_data[[#This Row],[Spécialité]], tbl_produits[Nom original], 0))</f>
        <v>PACLITAXEL EBEWE 6 mg/ml, solution à diluer pour perfusion</v>
      </c>
      <c r="G3673" t="str">
        <f>INDEX(tbl_produits[Classe nom], MATCH(tbl_data[[#This Row],[NORM_Spécialité]], tbl_produits[Nom normalisé], 0))</f>
        <v>Antinéoplasiques et immunomodulateurs</v>
      </c>
      <c r="H3673">
        <f>YEAR(tbl_data[[#This Row],[Date_rapport]])</f>
        <v>2022</v>
      </c>
      <c r="I3673" t="str">
        <f>INDEX(tbl_produits[Molécule extraite], MATCH(tbl_data[[#This Row],[NORM_Spécialité]], tbl_produits[Nom normalisé], 0))</f>
        <v>Paclitaxel</v>
      </c>
      <c r="J3673" s="34">
        <f>DATE(LEFT(tbl_data[[#This Row],[Date_rapport]], 4), MID(tbl_data[[#This Row],[Date_rapport]], 6, 2), RIGHT(tbl_data[[#This Row],[Date_rapport]], 2))</f>
        <v>44740</v>
      </c>
    </row>
    <row r="3674" spans="1:10" x14ac:dyDescent="0.2">
      <c r="A3674" s="28" t="s">
        <v>818</v>
      </c>
      <c r="B3674" t="s">
        <v>6</v>
      </c>
      <c r="C3674" s="28" t="s">
        <v>300</v>
      </c>
      <c r="D3674" t="s">
        <v>60</v>
      </c>
      <c r="E3674" t="s">
        <v>1575</v>
      </c>
      <c r="F3674" t="str">
        <f>INDEX(tbl_produits[Nom normalisé], MATCH(tbl_data[[#This Row],[Spécialité]], tbl_produits[Nom original], 0))</f>
        <v>ONDANSETRON KABI 2 mg/ml  solution injectable</v>
      </c>
      <c r="G3674" t="str">
        <f>INDEX(tbl_produits[Classe nom], MATCH(tbl_data[[#This Row],[NORM_Spécialité]], tbl_produits[Nom normalisé], 0))</f>
        <v>Voies digestives et métabolisme</v>
      </c>
      <c r="H3674">
        <f>YEAR(tbl_data[[#This Row],[Date_rapport]])</f>
        <v>2022</v>
      </c>
      <c r="I3674" t="str">
        <f>INDEX(tbl_produits[Molécule extraite], MATCH(tbl_data[[#This Row],[NORM_Spécialité]], tbl_produits[Nom normalisé], 0))</f>
        <v>Ondansétron</v>
      </c>
      <c r="J3674" s="34">
        <f>DATE(LEFT(tbl_data[[#This Row],[Date_rapport]], 4), MID(tbl_data[[#This Row],[Date_rapport]], 6, 2), RIGHT(tbl_data[[#This Row],[Date_rapport]], 2))</f>
        <v>44740</v>
      </c>
    </row>
    <row r="3675" spans="1:10" x14ac:dyDescent="0.2">
      <c r="A3675" s="28" t="s">
        <v>818</v>
      </c>
      <c r="B3675" t="s">
        <v>6</v>
      </c>
      <c r="C3675" s="28" t="s">
        <v>300</v>
      </c>
      <c r="D3675" t="s">
        <v>136</v>
      </c>
      <c r="E3675" t="s">
        <v>1600</v>
      </c>
      <c r="F3675" t="str">
        <f>INDEX(tbl_produits[Nom normalisé], MATCH(tbl_data[[#This Row],[Spécialité]], tbl_produits[Nom original], 0))</f>
        <v>ONDANSETRON ACCORD 2 mg/ml  solution injectable</v>
      </c>
      <c r="G3675" t="str">
        <f>INDEX(tbl_produits[Classe nom], MATCH(tbl_data[[#This Row],[NORM_Spécialité]], tbl_produits[Nom normalisé], 0))</f>
        <v>Voies digestives et métabolisme</v>
      </c>
      <c r="H3675">
        <f>YEAR(tbl_data[[#This Row],[Date_rapport]])</f>
        <v>2022</v>
      </c>
      <c r="I3675" t="str">
        <f>INDEX(tbl_produits[Molécule extraite], MATCH(tbl_data[[#This Row],[NORM_Spécialité]], tbl_produits[Nom normalisé], 0))</f>
        <v>Ondansétron</v>
      </c>
      <c r="J3675" s="34">
        <f>DATE(LEFT(tbl_data[[#This Row],[Date_rapport]], 4), MID(tbl_data[[#This Row],[Date_rapport]], 6, 2), RIGHT(tbl_data[[#This Row],[Date_rapport]], 2))</f>
        <v>44740</v>
      </c>
    </row>
    <row r="3676" spans="1:10" x14ac:dyDescent="0.2">
      <c r="A3676" s="28" t="s">
        <v>818</v>
      </c>
      <c r="B3676" t="s">
        <v>3</v>
      </c>
      <c r="C3676" s="28" t="s">
        <v>300</v>
      </c>
      <c r="D3676" t="s">
        <v>100</v>
      </c>
      <c r="E3676" t="s">
        <v>2</v>
      </c>
      <c r="F3676" t="str">
        <f>INDEX(tbl_produits[Nom normalisé], MATCH(tbl_data[[#This Row],[Spécialité]], tbl_produits[Nom original], 0))</f>
        <v>OCTIM 150 microgrammes/dose, solution pour pulvérisation nasale</v>
      </c>
      <c r="G3676" t="str">
        <f>INDEX(tbl_produits[Classe nom], MATCH(tbl_data[[#This Row],[NORM_Spécialité]], tbl_produits[Nom normalisé], 0))</f>
        <v>Hormones systémiques sauf hormones sexuelles et insulines</v>
      </c>
      <c r="H3676">
        <f>YEAR(tbl_data[[#This Row],[Date_rapport]])</f>
        <v>2022</v>
      </c>
      <c r="I3676" t="str">
        <f>INDEX(tbl_produits[Molécule extraite], MATCH(tbl_data[[#This Row],[NORM_Spécialité]], tbl_produits[Nom normalisé], 0))</f>
        <v>Desmopressine</v>
      </c>
      <c r="J3676" s="34">
        <f>DATE(LEFT(tbl_data[[#This Row],[Date_rapport]], 4), MID(tbl_data[[#This Row],[Date_rapport]], 6, 2), RIGHT(tbl_data[[#This Row],[Date_rapport]], 2))</f>
        <v>44740</v>
      </c>
    </row>
    <row r="3677" spans="1:10" x14ac:dyDescent="0.2">
      <c r="A3677" s="28" t="s">
        <v>818</v>
      </c>
      <c r="B3677" t="s">
        <v>9</v>
      </c>
      <c r="C3677" s="28" t="s">
        <v>300</v>
      </c>
      <c r="D3677" t="s">
        <v>14</v>
      </c>
      <c r="E3677" t="s">
        <v>2</v>
      </c>
      <c r="F3677" t="str">
        <f>INDEX(tbl_produits[Nom normalisé], MATCH(tbl_data[[#This Row],[Spécialité]], tbl_produits[Nom original], 0))</f>
        <v>OCTAGAM  100 mg/ml et 50 mg/ml, solution pour perfusion</v>
      </c>
      <c r="G3677" t="str">
        <f>INDEX(tbl_produits[Classe nom], MATCH(tbl_data[[#This Row],[NORM_Spécialité]], tbl_produits[Nom normalisé], 0))</f>
        <v>Anti-infectieux à usage systémique</v>
      </c>
      <c r="H3677">
        <f>YEAR(tbl_data[[#This Row],[Date_rapport]])</f>
        <v>2022</v>
      </c>
      <c r="I3677" t="str">
        <f>INDEX(tbl_produits[Molécule extraite], MATCH(tbl_data[[#This Row],[NORM_Spécialité]], tbl_produits[Nom normalisé], 0))</f>
        <v>Immunoglobuline humaine normale</v>
      </c>
      <c r="J3677" s="34">
        <f>DATE(LEFT(tbl_data[[#This Row],[Date_rapport]], 4), MID(tbl_data[[#This Row],[Date_rapport]], 6, 2), RIGHT(tbl_data[[#This Row],[Date_rapport]], 2))</f>
        <v>44740</v>
      </c>
    </row>
    <row r="3678" spans="1:10" x14ac:dyDescent="0.2">
      <c r="A3678" s="28" t="s">
        <v>818</v>
      </c>
      <c r="B3678" t="s">
        <v>3</v>
      </c>
      <c r="C3678" s="28" t="s">
        <v>300</v>
      </c>
      <c r="D3678" t="s">
        <v>170</v>
      </c>
      <c r="E3678" t="s">
        <v>2</v>
      </c>
      <c r="F3678" t="str">
        <f>INDEX(tbl_produits[Nom normalisé], MATCH(tbl_data[[#This Row],[Spécialité]], tbl_produits[Nom original], 0))</f>
        <v>OCTAFIX 100 UI/ml, poudre et solvant pour solution injectable</v>
      </c>
      <c r="G3678" t="str">
        <f>INDEX(tbl_produits[Classe nom], MATCH(tbl_data[[#This Row],[NORM_Spécialité]], tbl_produits[Nom normalisé], 0))</f>
        <v>Sang et organes hématopoïétiques</v>
      </c>
      <c r="H3678">
        <f>YEAR(tbl_data[[#This Row],[Date_rapport]])</f>
        <v>2022</v>
      </c>
      <c r="I3678" t="str">
        <f>INDEX(tbl_produits[Molécule extraite], MATCH(tbl_data[[#This Row],[NORM_Spécialité]], tbl_produits[Nom normalisé], 0))</f>
        <v>Facteur VIII de coagulation humain</v>
      </c>
      <c r="J3678" s="34">
        <f>DATE(LEFT(tbl_data[[#This Row],[Date_rapport]], 4), MID(tbl_data[[#This Row],[Date_rapport]], 6, 2), RIGHT(tbl_data[[#This Row],[Date_rapport]], 2))</f>
        <v>44740</v>
      </c>
    </row>
    <row r="3679" spans="1:10" x14ac:dyDescent="0.2">
      <c r="A3679" s="28" t="s">
        <v>818</v>
      </c>
      <c r="B3679" t="s">
        <v>6</v>
      </c>
      <c r="C3679" s="28" t="s">
        <v>300</v>
      </c>
      <c r="D3679" t="s">
        <v>138</v>
      </c>
      <c r="E3679" t="s">
        <v>1601</v>
      </c>
      <c r="F3679" t="str">
        <f>INDEX(tbl_produits[Nom normalisé], MATCH(tbl_data[[#This Row],[Spécialité]], tbl_produits[Nom original], 0))</f>
        <v>NOZINAN 25 mg/ml, solution injectable en ampoule (I.M.)</v>
      </c>
      <c r="G3679" t="str">
        <f>INDEX(tbl_produits[Classe nom], MATCH(tbl_data[[#This Row],[NORM_Spécialité]], tbl_produits[Nom normalisé], 0))</f>
        <v>Système nerveux</v>
      </c>
      <c r="H3679">
        <f>YEAR(tbl_data[[#This Row],[Date_rapport]])</f>
        <v>2022</v>
      </c>
      <c r="I3679" t="str">
        <f>INDEX(tbl_produits[Molécule extraite], MATCH(tbl_data[[#This Row],[NORM_Spécialité]], tbl_produits[Nom normalisé], 0))</f>
        <v>Lévomépromazine (chlorhydrate de)</v>
      </c>
      <c r="J3679" s="34">
        <f>DATE(LEFT(tbl_data[[#This Row],[Date_rapport]], 4), MID(tbl_data[[#This Row],[Date_rapport]], 6, 2), RIGHT(tbl_data[[#This Row],[Date_rapport]], 2))</f>
        <v>44740</v>
      </c>
    </row>
    <row r="3680" spans="1:10" x14ac:dyDescent="0.2">
      <c r="A3680" s="28" t="s">
        <v>818</v>
      </c>
      <c r="B3680" t="s">
        <v>6</v>
      </c>
      <c r="C3680" s="28" t="s">
        <v>300</v>
      </c>
      <c r="D3680" t="s">
        <v>89</v>
      </c>
      <c r="E3680" t="s">
        <v>1586</v>
      </c>
      <c r="F3680" t="str">
        <f>INDEX(tbl_produits[Nom normalisé], MATCH(tbl_data[[#This Row],[Spécialité]], tbl_produits[Nom original], 0))</f>
        <v>NOXAFIL 40 mg/ml, suspension buvable</v>
      </c>
      <c r="G3680" t="str">
        <f>INDEX(tbl_produits[Classe nom], MATCH(tbl_data[[#This Row],[NORM_Spécialité]], tbl_produits[Nom normalisé], 0))</f>
        <v>Anti-infectieux à usage systémique</v>
      </c>
      <c r="H3680">
        <f>YEAR(tbl_data[[#This Row],[Date_rapport]])</f>
        <v>2022</v>
      </c>
      <c r="I3680" t="str">
        <f>INDEX(tbl_produits[Molécule extraite], MATCH(tbl_data[[#This Row],[NORM_Spécialité]], tbl_produits[Nom normalisé], 0))</f>
        <v>Posaconazole</v>
      </c>
      <c r="J3680" s="34">
        <f>DATE(LEFT(tbl_data[[#This Row],[Date_rapport]], 4), MID(tbl_data[[#This Row],[Date_rapport]], 6, 2), RIGHT(tbl_data[[#This Row],[Date_rapport]], 2))</f>
        <v>44740</v>
      </c>
    </row>
    <row r="3681" spans="1:10" x14ac:dyDescent="0.2">
      <c r="A3681" s="28" t="s">
        <v>818</v>
      </c>
      <c r="B3681" t="s">
        <v>6</v>
      </c>
      <c r="C3681" s="28" t="s">
        <v>300</v>
      </c>
      <c r="D3681" t="s">
        <v>55</v>
      </c>
      <c r="E3681" t="s">
        <v>1572</v>
      </c>
      <c r="F3681" t="str">
        <f>INDEX(tbl_produits[Nom normalisé], MATCH(tbl_data[[#This Row],[Spécialité]], tbl_produits[Nom original], 0))</f>
        <v>NANOCIS 0,24 mg  trousse pour préparation radiopharmaceutique</v>
      </c>
      <c r="G3681" t="str">
        <f>INDEX(tbl_produits[Classe nom], MATCH(tbl_data[[#This Row],[NORM_Spécialité]], tbl_produits[Nom normalisé], 0))</f>
        <v>Divers</v>
      </c>
      <c r="H3681">
        <f>YEAR(tbl_data[[#This Row],[Date_rapport]])</f>
        <v>2022</v>
      </c>
      <c r="I3681" t="str">
        <f>INDEX(tbl_produits[Molécule extraite], MATCH(tbl_data[[#This Row],[NORM_Spécialité]], tbl_produits[Nom normalisé], 0))</f>
        <v>Rhénium (heptasulfure de)</v>
      </c>
      <c r="J3681" s="34">
        <f>DATE(LEFT(tbl_data[[#This Row],[Date_rapport]], 4), MID(tbl_data[[#This Row],[Date_rapport]], 6, 2), RIGHT(tbl_data[[#This Row],[Date_rapport]], 2))</f>
        <v>44740</v>
      </c>
    </row>
    <row r="3682" spans="1:10" x14ac:dyDescent="0.2">
      <c r="A3682" s="28" t="s">
        <v>818</v>
      </c>
      <c r="B3682" t="s">
        <v>6</v>
      </c>
      <c r="C3682" s="28" t="s">
        <v>300</v>
      </c>
      <c r="D3682" t="s">
        <v>20</v>
      </c>
      <c r="E3682" t="s">
        <v>1551</v>
      </c>
      <c r="F3682" t="str">
        <f>INDEX(tbl_produits[Nom normalisé], MATCH(tbl_data[[#This Row],[Spécialité]], tbl_produits[Nom original], 0))</f>
        <v>MYSOLINE 250 mg, comprimé sécable</v>
      </c>
      <c r="G3682" t="str">
        <f>INDEX(tbl_produits[Classe nom], MATCH(tbl_data[[#This Row],[NORM_Spécialité]], tbl_produits[Nom normalisé], 0))</f>
        <v>Système nerveux</v>
      </c>
      <c r="H3682">
        <f>YEAR(tbl_data[[#This Row],[Date_rapport]])</f>
        <v>2022</v>
      </c>
      <c r="I3682" t="str">
        <f>INDEX(tbl_produits[Molécule extraite], MATCH(tbl_data[[#This Row],[NORM_Spécialité]], tbl_produits[Nom normalisé], 0))</f>
        <v>Primidone</v>
      </c>
      <c r="J3682" s="34">
        <f>DATE(LEFT(tbl_data[[#This Row],[Date_rapport]], 4), MID(tbl_data[[#This Row],[Date_rapport]], 6, 2), RIGHT(tbl_data[[#This Row],[Date_rapport]], 2))</f>
        <v>44740</v>
      </c>
    </row>
    <row r="3683" spans="1:10" x14ac:dyDescent="0.2">
      <c r="A3683" s="28" t="s">
        <v>818</v>
      </c>
      <c r="B3683" t="s">
        <v>6</v>
      </c>
      <c r="C3683" s="28" t="s">
        <v>300</v>
      </c>
      <c r="D3683" t="s">
        <v>49</v>
      </c>
      <c r="E3683" t="s">
        <v>1570</v>
      </c>
      <c r="F3683" t="str">
        <f>INDEX(tbl_produits[Nom normalisé], MATCH(tbl_data[[#This Row],[Spécialité]], tbl_produits[Nom original], 0))</f>
        <v>MOZOBIL 20mg/ml  solution injectable, boite de 1 flacon</v>
      </c>
      <c r="G3683" t="str">
        <f>INDEX(tbl_produits[Classe nom], MATCH(tbl_data[[#This Row],[NORM_Spécialité]], tbl_produits[Nom normalisé], 0))</f>
        <v>Antinéoplasiques et immunomodulateurs</v>
      </c>
      <c r="H3683">
        <f>YEAR(tbl_data[[#This Row],[Date_rapport]])</f>
        <v>2022</v>
      </c>
      <c r="I3683" t="str">
        <f>INDEX(tbl_produits[Molécule extraite], MATCH(tbl_data[[#This Row],[NORM_Spécialité]], tbl_produits[Nom normalisé], 0))</f>
        <v>Plérixafor</v>
      </c>
      <c r="J3683" s="34">
        <f>DATE(LEFT(tbl_data[[#This Row],[Date_rapport]], 4), MID(tbl_data[[#This Row],[Date_rapport]], 6, 2), RIGHT(tbl_data[[#This Row],[Date_rapport]], 2))</f>
        <v>44740</v>
      </c>
    </row>
    <row r="3684" spans="1:10" x14ac:dyDescent="0.2">
      <c r="A3684" s="28" t="s">
        <v>818</v>
      </c>
      <c r="B3684" t="s">
        <v>3</v>
      </c>
      <c r="C3684" s="28" t="s">
        <v>300</v>
      </c>
      <c r="D3684" t="s">
        <v>58</v>
      </c>
      <c r="E3684" t="s">
        <v>2</v>
      </c>
      <c r="F3684" t="str">
        <f>INDEX(tbl_produits[Nom normalisé], MATCH(tbl_data[[#This Row],[Spécialité]], tbl_produits[Nom original], 0))</f>
        <v>MINIRIN Spray 10 microgrammes par dose, solution endonasale en flacon</v>
      </c>
      <c r="G3684" t="str">
        <f>INDEX(tbl_produits[Classe nom], MATCH(tbl_data[[#This Row],[NORM_Spécialité]], tbl_produits[Nom normalisé], 0))</f>
        <v>Hormones systémiques sauf hormones sexuelles et insulines</v>
      </c>
      <c r="H3684">
        <f>YEAR(tbl_data[[#This Row],[Date_rapport]])</f>
        <v>2022</v>
      </c>
      <c r="I3684" t="str">
        <f>INDEX(tbl_produits[Molécule extraite], MATCH(tbl_data[[#This Row],[NORM_Spécialité]], tbl_produits[Nom normalisé], 0))</f>
        <v>Desmopressine</v>
      </c>
      <c r="J3684" s="34">
        <f>DATE(LEFT(tbl_data[[#This Row],[Date_rapport]], 4), MID(tbl_data[[#This Row],[Date_rapport]], 6, 2), RIGHT(tbl_data[[#This Row],[Date_rapport]], 2))</f>
        <v>44740</v>
      </c>
    </row>
    <row r="3685" spans="1:10" x14ac:dyDescent="0.2">
      <c r="A3685" s="28" t="s">
        <v>818</v>
      </c>
      <c r="B3685" t="s">
        <v>9</v>
      </c>
      <c r="C3685" s="28" t="s">
        <v>300</v>
      </c>
      <c r="D3685" t="s">
        <v>97</v>
      </c>
      <c r="E3685" t="s">
        <v>2</v>
      </c>
      <c r="F3685" t="str">
        <f>INDEX(tbl_produits[Nom normalisé], MATCH(tbl_data[[#This Row],[Spécialité]], tbl_produits[Nom original], 0))</f>
        <v>MINIRIN SPRAY / MINIRIN et MINIRINMELT</v>
      </c>
      <c r="G3685" t="str">
        <f>INDEX(tbl_produits[Classe nom], MATCH(tbl_data[[#This Row],[NORM_Spécialité]], tbl_produits[Nom normalisé], 0))</f>
        <v>Hormones systémiques sauf hormones sexuelles et insulines</v>
      </c>
      <c r="H3685">
        <f>YEAR(tbl_data[[#This Row],[Date_rapport]])</f>
        <v>2022</v>
      </c>
      <c r="I3685" t="str">
        <f>INDEX(tbl_produits[Molécule extraite], MATCH(tbl_data[[#This Row],[NORM_Spécialité]], tbl_produits[Nom normalisé], 0))</f>
        <v>Desmopressine</v>
      </c>
      <c r="J3685" s="34">
        <f>DATE(LEFT(tbl_data[[#This Row],[Date_rapport]], 4), MID(tbl_data[[#This Row],[Date_rapport]], 6, 2), RIGHT(tbl_data[[#This Row],[Date_rapport]], 2))</f>
        <v>44740</v>
      </c>
    </row>
    <row r="3686" spans="1:10" x14ac:dyDescent="0.2">
      <c r="A3686" s="28" t="s">
        <v>818</v>
      </c>
      <c r="B3686" t="s">
        <v>9</v>
      </c>
      <c r="C3686" s="28" t="s">
        <v>300</v>
      </c>
      <c r="D3686" t="s">
        <v>213</v>
      </c>
      <c r="E3686" t="s">
        <v>2</v>
      </c>
      <c r="F3686" t="str">
        <f>INDEX(tbl_produits[Nom normalisé], MATCH(tbl_data[[#This Row],[Spécialité]], tbl_produits[Nom original], 0))</f>
        <v>MIANSERINE (produits à base de)</v>
      </c>
      <c r="G3686" t="str">
        <f>INDEX(tbl_produits[Classe nom], MATCH(tbl_data[[#This Row],[NORM_Spécialité]], tbl_produits[Nom normalisé], 0))</f>
        <v>Système nerveux</v>
      </c>
      <c r="H3686">
        <f>YEAR(tbl_data[[#This Row],[Date_rapport]])</f>
        <v>2022</v>
      </c>
      <c r="I3686" t="str">
        <f>INDEX(tbl_produits[Molécule extraite], MATCH(tbl_data[[#This Row],[NORM_Spécialité]], tbl_produits[Nom normalisé], 0))</f>
        <v>Miansérine</v>
      </c>
      <c r="J3686" s="34">
        <f>DATE(LEFT(tbl_data[[#This Row],[Date_rapport]], 4), MID(tbl_data[[#This Row],[Date_rapport]], 6, 2), RIGHT(tbl_data[[#This Row],[Date_rapport]], 2))</f>
        <v>44740</v>
      </c>
    </row>
    <row r="3687" spans="1:10" x14ac:dyDescent="0.2">
      <c r="A3687" s="28" t="s">
        <v>818</v>
      </c>
      <c r="B3687" t="s">
        <v>6</v>
      </c>
      <c r="C3687" s="28" t="s">
        <v>300</v>
      </c>
      <c r="D3687" t="s">
        <v>99</v>
      </c>
      <c r="E3687" t="s">
        <v>1589</v>
      </c>
      <c r="F3687" t="str">
        <f>INDEX(tbl_produits[Nom normalisé], MATCH(tbl_data[[#This Row],[Spécialité]], tbl_produits[Nom original], 0))</f>
        <v>METHOTREXATE BIODIM 25 mg/1 mL, solution injectable</v>
      </c>
      <c r="G3687" t="str">
        <f>INDEX(tbl_produits[Classe nom], MATCH(tbl_data[[#This Row],[NORM_Spécialité]], tbl_produits[Nom normalisé], 0))</f>
        <v>Antinéoplasiques et immunomodulateurs</v>
      </c>
      <c r="H3687">
        <f>YEAR(tbl_data[[#This Row],[Date_rapport]])</f>
        <v>2022</v>
      </c>
      <c r="I3687" t="str">
        <f>INDEX(tbl_produits[Molécule extraite], MATCH(tbl_data[[#This Row],[NORM_Spécialité]], tbl_produits[Nom normalisé], 0))</f>
        <v>Méthotrexate</v>
      </c>
      <c r="J3687" s="34">
        <f>DATE(LEFT(tbl_data[[#This Row],[Date_rapport]], 4), MID(tbl_data[[#This Row],[Date_rapport]], 6, 2), RIGHT(tbl_data[[#This Row],[Date_rapport]], 2))</f>
        <v>44740</v>
      </c>
    </row>
    <row r="3688" spans="1:10" x14ac:dyDescent="0.2">
      <c r="A3688" s="28" t="s">
        <v>818</v>
      </c>
      <c r="B3688" t="s">
        <v>9</v>
      </c>
      <c r="C3688" s="28" t="s">
        <v>300</v>
      </c>
      <c r="D3688" t="s">
        <v>129</v>
      </c>
      <c r="E3688" t="s">
        <v>2</v>
      </c>
      <c r="F3688" t="str">
        <f>INDEX(tbl_produits[Nom normalisé], MATCH(tbl_data[[#This Row],[Spécialité]], tbl_produits[Nom original], 0))</f>
        <v>LYTOS 520 mg, comprimé pelliculé</v>
      </c>
      <c r="G3688" t="str">
        <f>INDEX(tbl_produits[Classe nom], MATCH(tbl_data[[#This Row],[NORM_Spécialité]], tbl_produits[Nom normalisé], 0))</f>
        <v xml:space="preserve">Système musculo-squelettique </v>
      </c>
      <c r="H3688">
        <f>YEAR(tbl_data[[#This Row],[Date_rapport]])</f>
        <v>2022</v>
      </c>
      <c r="I3688" t="str">
        <f>INDEX(tbl_produits[Molécule extraite], MATCH(tbl_data[[#This Row],[NORM_Spécialité]], tbl_produits[Nom normalisé], 0))</f>
        <v>Clodronate de sodium</v>
      </c>
      <c r="J3688" s="34">
        <f>DATE(LEFT(tbl_data[[#This Row],[Date_rapport]], 4), MID(tbl_data[[#This Row],[Date_rapport]], 6, 2), RIGHT(tbl_data[[#This Row],[Date_rapport]], 2))</f>
        <v>44740</v>
      </c>
    </row>
    <row r="3689" spans="1:10" x14ac:dyDescent="0.2">
      <c r="A3689" s="28" t="s">
        <v>818</v>
      </c>
      <c r="B3689" t="s">
        <v>11</v>
      </c>
      <c r="C3689" s="28" t="s">
        <v>300</v>
      </c>
      <c r="D3689" t="s">
        <v>119</v>
      </c>
      <c r="E3689" t="s">
        <v>2</v>
      </c>
      <c r="F3689" t="str">
        <f>INDEX(tbl_produits[Nom normalisé], MATCH(tbl_data[[#This Row],[Spécialité]], tbl_produits[Nom original], 0))</f>
        <v>LYNPARZA 50 mg, gélule</v>
      </c>
      <c r="G3689" t="str">
        <f>INDEX(tbl_produits[Classe nom], MATCH(tbl_data[[#This Row],[NORM_Spécialité]], tbl_produits[Nom normalisé], 0))</f>
        <v>Antinéoplasiques et immunomodulateurs</v>
      </c>
      <c r="H3689">
        <f>YEAR(tbl_data[[#This Row],[Date_rapport]])</f>
        <v>2022</v>
      </c>
      <c r="I3689" t="str">
        <f>INDEX(tbl_produits[Molécule extraite], MATCH(tbl_data[[#This Row],[NORM_Spécialité]], tbl_produits[Nom normalisé], 0))</f>
        <v>Olaparib</v>
      </c>
      <c r="J3689" s="34">
        <f>DATE(LEFT(tbl_data[[#This Row],[Date_rapport]], 4), MID(tbl_data[[#This Row],[Date_rapport]], 6, 2), RIGHT(tbl_data[[#This Row],[Date_rapport]], 2))</f>
        <v>44740</v>
      </c>
    </row>
    <row r="3690" spans="1:10" x14ac:dyDescent="0.2">
      <c r="A3690" s="28" t="s">
        <v>818</v>
      </c>
      <c r="B3690" t="s">
        <v>6</v>
      </c>
      <c r="C3690" s="28" t="s">
        <v>300</v>
      </c>
      <c r="D3690" t="s">
        <v>33</v>
      </c>
      <c r="E3690" t="s">
        <v>1561</v>
      </c>
      <c r="F3690" t="str">
        <f>INDEX(tbl_produits[Nom normalisé], MATCH(tbl_data[[#This Row],[Spécialité]], tbl_produits[Nom original], 0))</f>
        <v>LEVODOPA CARBIDOPA TEVA LP 200 mg/50 mg, comprimé à libération prolongée</v>
      </c>
      <c r="G3690" t="str">
        <f>INDEX(tbl_produits[Classe nom], MATCH(tbl_data[[#This Row],[NORM_Spécialité]], tbl_produits[Nom normalisé], 0))</f>
        <v>Système nerveux</v>
      </c>
      <c r="H3690">
        <f>YEAR(tbl_data[[#This Row],[Date_rapport]])</f>
        <v>2022</v>
      </c>
      <c r="I3690" t="str">
        <f>INDEX(tbl_produits[Molécule extraite], MATCH(tbl_data[[#This Row],[NORM_Spécialité]], tbl_produits[Nom normalisé], 0))</f>
        <v>Lévodopa / bensérazide base</v>
      </c>
      <c r="J3690" s="34">
        <f>DATE(LEFT(tbl_data[[#This Row],[Date_rapport]], 4), MID(tbl_data[[#This Row],[Date_rapport]], 6, 2), RIGHT(tbl_data[[#This Row],[Date_rapport]], 2))</f>
        <v>44740</v>
      </c>
    </row>
    <row r="3691" spans="1:10" x14ac:dyDescent="0.2">
      <c r="A3691" s="28" t="s">
        <v>818</v>
      </c>
      <c r="B3691" t="s">
        <v>6</v>
      </c>
      <c r="C3691" s="28" t="s">
        <v>300</v>
      </c>
      <c r="D3691" t="s">
        <v>36</v>
      </c>
      <c r="E3691" t="s">
        <v>1564</v>
      </c>
      <c r="F3691" t="str">
        <f>INDEX(tbl_produits[Nom normalisé], MATCH(tbl_data[[#This Row],[Spécialité]], tbl_produits[Nom original], 0))</f>
        <v>LEPTICUR 10 mg, comprimé</v>
      </c>
      <c r="G3691" t="str">
        <f>INDEX(tbl_produits[Classe nom], MATCH(tbl_data[[#This Row],[NORM_Spécialité]], tbl_produits[Nom normalisé], 0))</f>
        <v>Système nerveux</v>
      </c>
      <c r="H3691">
        <f>YEAR(tbl_data[[#This Row],[Date_rapport]])</f>
        <v>2022</v>
      </c>
      <c r="I3691" t="str">
        <f>INDEX(tbl_produits[Molécule extraite], MATCH(tbl_data[[#This Row],[NORM_Spécialité]], tbl_produits[Nom normalisé], 0))</f>
        <v>Tropatépine</v>
      </c>
      <c r="J3691" s="34">
        <f>DATE(LEFT(tbl_data[[#This Row],[Date_rapport]], 4), MID(tbl_data[[#This Row],[Date_rapport]], 6, 2), RIGHT(tbl_data[[#This Row],[Date_rapport]], 2))</f>
        <v>44740</v>
      </c>
    </row>
    <row r="3692" spans="1:10" x14ac:dyDescent="0.2">
      <c r="A3692" s="28" t="s">
        <v>818</v>
      </c>
      <c r="B3692" t="s">
        <v>6</v>
      </c>
      <c r="C3692" s="28" t="s">
        <v>300</v>
      </c>
      <c r="D3692" t="s">
        <v>140</v>
      </c>
      <c r="E3692" t="s">
        <v>1601</v>
      </c>
      <c r="F3692" t="str">
        <f>INDEX(tbl_produits[Nom normalisé], MATCH(tbl_data[[#This Row],[Spécialité]], tbl_produits[Nom original], 0))</f>
        <v>LARGACTIL 25 mg/5 ml, solution injectable en ampoule</v>
      </c>
      <c r="G3692" t="str">
        <f>INDEX(tbl_produits[Classe nom], MATCH(tbl_data[[#This Row],[NORM_Spécialité]], tbl_produits[Nom normalisé], 0))</f>
        <v>Système nerveux</v>
      </c>
      <c r="H3692">
        <f>YEAR(tbl_data[[#This Row],[Date_rapport]])</f>
        <v>2022</v>
      </c>
      <c r="I3692" t="str">
        <f>INDEX(tbl_produits[Molécule extraite], MATCH(tbl_data[[#This Row],[NORM_Spécialité]], tbl_produits[Nom normalisé], 0))</f>
        <v>Chlorpromazine</v>
      </c>
      <c r="J3692" s="34">
        <f>DATE(LEFT(tbl_data[[#This Row],[Date_rapport]], 4), MID(tbl_data[[#This Row],[Date_rapport]], 6, 2), RIGHT(tbl_data[[#This Row],[Date_rapport]], 2))</f>
        <v>44740</v>
      </c>
    </row>
    <row r="3693" spans="1:10" x14ac:dyDescent="0.2">
      <c r="A3693" s="28" t="s">
        <v>818</v>
      </c>
      <c r="B3693" t="s">
        <v>6</v>
      </c>
      <c r="C3693" s="28" t="s">
        <v>300</v>
      </c>
      <c r="D3693" t="s">
        <v>51</v>
      </c>
      <c r="E3693" t="s">
        <v>1565</v>
      </c>
      <c r="F3693" t="str">
        <f>INDEX(tbl_produits[Nom normalisé], MATCH(tbl_data[[#This Row],[Spécialité]], tbl_produits[Nom original], 0))</f>
        <v>LANVIS 40 mg  comprimé sécable</v>
      </c>
      <c r="G3693" t="str">
        <f>INDEX(tbl_produits[Classe nom], MATCH(tbl_data[[#This Row],[NORM_Spécialité]], tbl_produits[Nom normalisé], 0))</f>
        <v>Antinéoplasiques et immunomodulateurs</v>
      </c>
      <c r="H3693">
        <f>YEAR(tbl_data[[#This Row],[Date_rapport]])</f>
        <v>2022</v>
      </c>
      <c r="I3693" t="str">
        <f>INDEX(tbl_produits[Molécule extraite], MATCH(tbl_data[[#This Row],[NORM_Spécialité]], tbl_produits[Nom normalisé], 0))</f>
        <v>Thioguanine</v>
      </c>
      <c r="J3693" s="34">
        <f>DATE(LEFT(tbl_data[[#This Row],[Date_rapport]], 4), MID(tbl_data[[#This Row],[Date_rapport]], 6, 2), RIGHT(tbl_data[[#This Row],[Date_rapport]], 2))</f>
        <v>44740</v>
      </c>
    </row>
    <row r="3694" spans="1:10" x14ac:dyDescent="0.2">
      <c r="A3694" s="28" t="s">
        <v>818</v>
      </c>
      <c r="B3694" t="s">
        <v>11</v>
      </c>
      <c r="C3694" s="28" t="s">
        <v>300</v>
      </c>
      <c r="D3694" t="s">
        <v>127</v>
      </c>
      <c r="E3694" t="s">
        <v>2</v>
      </c>
      <c r="F3694" t="str">
        <f>INDEX(tbl_produits[Nom normalisé], MATCH(tbl_data[[#This Row],[Spécialité]], tbl_produits[Nom original], 0))</f>
        <v>KIDROLASE 10 000 U.I., poudre et solvant pour solution injectable</v>
      </c>
      <c r="G3694" t="str">
        <f>INDEX(tbl_produits[Classe nom], MATCH(tbl_data[[#This Row],[NORM_Spécialité]], tbl_produits[Nom normalisé], 0))</f>
        <v>Antinéoplasiques et immunomodulateurs</v>
      </c>
      <c r="H3694">
        <f>YEAR(tbl_data[[#This Row],[Date_rapport]])</f>
        <v>2022</v>
      </c>
      <c r="I3694" t="str">
        <f>INDEX(tbl_produits[Molécule extraite], MATCH(tbl_data[[#This Row],[NORM_Spécialité]], tbl_produits[Nom normalisé], 0))</f>
        <v>L-asparaginase</v>
      </c>
      <c r="J3694" s="34">
        <f>DATE(LEFT(tbl_data[[#This Row],[Date_rapport]], 4), MID(tbl_data[[#This Row],[Date_rapport]], 6, 2), RIGHT(tbl_data[[#This Row],[Date_rapport]], 2))</f>
        <v>44740</v>
      </c>
    </row>
    <row r="3695" spans="1:10" x14ac:dyDescent="0.2">
      <c r="A3695" s="28" t="s">
        <v>818</v>
      </c>
      <c r="B3695" t="s">
        <v>6</v>
      </c>
      <c r="C3695" s="28" t="s">
        <v>300</v>
      </c>
      <c r="D3695" t="s">
        <v>41</v>
      </c>
      <c r="E3695" t="s">
        <v>1566</v>
      </c>
      <c r="F3695" t="str">
        <f>INDEX(tbl_produits[Nom normalisé], MATCH(tbl_data[[#This Row],[Spécialité]], tbl_produits[Nom original], 0))</f>
        <v>KALETRA  (80 mg + 20 mg)/ml, solution buvable - 100 mg/25 mg et 200 mg/50 mg, comprimé pelliculé</v>
      </c>
      <c r="G3695" t="str">
        <f>INDEX(tbl_produits[Classe nom], MATCH(tbl_data[[#This Row],[NORM_Spécialité]], tbl_produits[Nom normalisé], 0))</f>
        <v>Anti-infectieux à usage systémique</v>
      </c>
      <c r="H3695">
        <f>YEAR(tbl_data[[#This Row],[Date_rapport]])</f>
        <v>2022</v>
      </c>
      <c r="I3695" t="str">
        <f>INDEX(tbl_produits[Molécule extraite], MATCH(tbl_data[[#This Row],[NORM_Spécialité]], tbl_produits[Nom normalisé], 0))</f>
        <v>Lopinavir/Ritonavir</v>
      </c>
      <c r="J3695" s="34">
        <f>DATE(LEFT(tbl_data[[#This Row],[Date_rapport]], 4), MID(tbl_data[[#This Row],[Date_rapport]], 6, 2), RIGHT(tbl_data[[#This Row],[Date_rapport]], 2))</f>
        <v>44740</v>
      </c>
    </row>
    <row r="3696" spans="1:10" x14ac:dyDescent="0.2">
      <c r="A3696" s="28" t="s">
        <v>818</v>
      </c>
      <c r="B3696" t="s">
        <v>6</v>
      </c>
      <c r="C3696" s="28" t="s">
        <v>300</v>
      </c>
      <c r="D3696" t="s">
        <v>24</v>
      </c>
      <c r="E3696" t="s">
        <v>1554</v>
      </c>
      <c r="F3696" t="str">
        <f>INDEX(tbl_produits[Nom normalisé], MATCH(tbl_data[[#This Row],[Spécialité]], tbl_produits[Nom original], 0))</f>
        <v>JINARC 15 mg, comprimés</v>
      </c>
      <c r="G3696" t="str">
        <f>INDEX(tbl_produits[Classe nom], MATCH(tbl_data[[#This Row],[NORM_Spécialité]], tbl_produits[Nom normalisé], 0))</f>
        <v>Système cardiovasculaire</v>
      </c>
      <c r="H3696">
        <f>YEAR(tbl_data[[#This Row],[Date_rapport]])</f>
        <v>2022</v>
      </c>
      <c r="I3696" t="str">
        <f>INDEX(tbl_produits[Molécule extraite], MATCH(tbl_data[[#This Row],[NORM_Spécialité]], tbl_produits[Nom normalisé], 0))</f>
        <v>Tolvaptan</v>
      </c>
      <c r="J3696" s="34">
        <f>DATE(LEFT(tbl_data[[#This Row],[Date_rapport]], 4), MID(tbl_data[[#This Row],[Date_rapport]], 6, 2), RIGHT(tbl_data[[#This Row],[Date_rapport]], 2))</f>
        <v>44740</v>
      </c>
    </row>
    <row r="3697" spans="1:10" x14ac:dyDescent="0.2">
      <c r="A3697" s="28" t="s">
        <v>818</v>
      </c>
      <c r="B3697" t="s">
        <v>11</v>
      </c>
      <c r="C3697" s="28" t="s">
        <v>300</v>
      </c>
      <c r="D3697" t="s">
        <v>130</v>
      </c>
      <c r="E3697" t="s">
        <v>2</v>
      </c>
      <c r="F3697" t="str">
        <f>INDEX(tbl_produits[Nom normalisé], MATCH(tbl_data[[#This Row],[Spécialité]], tbl_produits[Nom original], 0))</f>
        <v>IODURE (131I) DE SODIUM 111 MBq/mL, solution injectable</v>
      </c>
      <c r="G3697" t="str">
        <f>INDEX(tbl_produits[Classe nom], MATCH(tbl_data[[#This Row],[NORM_Spécialité]], tbl_produits[Nom normalisé], 0))</f>
        <v>Divers</v>
      </c>
      <c r="H3697">
        <f>YEAR(tbl_data[[#This Row],[Date_rapport]])</f>
        <v>2022</v>
      </c>
      <c r="I3697" t="str">
        <f>INDEX(tbl_produits[Molécule extraite], MATCH(tbl_data[[#This Row],[NORM_Spécialité]], tbl_produits[Nom normalisé], 0))</f>
        <v>Iodure (131I) de sodium</v>
      </c>
      <c r="J3697" s="34">
        <f>DATE(LEFT(tbl_data[[#This Row],[Date_rapport]], 4), MID(tbl_data[[#This Row],[Date_rapport]], 6, 2), RIGHT(tbl_data[[#This Row],[Date_rapport]], 2))</f>
        <v>44740</v>
      </c>
    </row>
    <row r="3698" spans="1:10" x14ac:dyDescent="0.2">
      <c r="A3698" s="28" t="s">
        <v>818</v>
      </c>
      <c r="B3698" t="s">
        <v>3</v>
      </c>
      <c r="C3698" s="28" t="s">
        <v>300</v>
      </c>
      <c r="D3698" t="s">
        <v>209</v>
      </c>
      <c r="E3698" t="s">
        <v>2</v>
      </c>
      <c r="F3698" t="str">
        <f>INDEX(tbl_produits[Nom normalisé], MATCH(tbl_data[[#This Row],[Spécialité]], tbl_produits[Nom original], 0))</f>
        <v>HYCAMTIN 0,25mg, gélule</v>
      </c>
      <c r="G3698" t="str">
        <f>INDEX(tbl_produits[Classe nom], MATCH(tbl_data[[#This Row],[NORM_Spécialité]], tbl_produits[Nom normalisé], 0))</f>
        <v>Antinéoplasiques et immunomodulateurs</v>
      </c>
      <c r="H3698">
        <f>YEAR(tbl_data[[#This Row],[Date_rapport]])</f>
        <v>2022</v>
      </c>
      <c r="I3698" t="str">
        <f>INDEX(tbl_produits[Molécule extraite], MATCH(tbl_data[[#This Row],[NORM_Spécialité]], tbl_produits[Nom normalisé], 0))</f>
        <v>Topotécane (chlorhydrate de)</v>
      </c>
      <c r="J3698" s="34">
        <f>DATE(LEFT(tbl_data[[#This Row],[Date_rapport]], 4), MID(tbl_data[[#This Row],[Date_rapport]], 6, 2), RIGHT(tbl_data[[#This Row],[Date_rapport]], 2))</f>
        <v>44740</v>
      </c>
    </row>
    <row r="3699" spans="1:10" x14ac:dyDescent="0.2">
      <c r="A3699" s="28" t="s">
        <v>818</v>
      </c>
      <c r="B3699" t="s">
        <v>6</v>
      </c>
      <c r="C3699" s="28" t="s">
        <v>300</v>
      </c>
      <c r="D3699" t="s">
        <v>44</v>
      </c>
      <c r="E3699" t="s">
        <v>1568</v>
      </c>
      <c r="F3699" t="str">
        <f>INDEX(tbl_produits[Nom normalisé], MATCH(tbl_data[[#This Row],[Spécialité]], tbl_produits[Nom original], 0))</f>
        <v>HEXATRIONE 2 POUR CENT, suspension injectable (intra-articulaire)</v>
      </c>
      <c r="G3699" t="str">
        <f>INDEX(tbl_produits[Classe nom], MATCH(tbl_data[[#This Row],[NORM_Spécialité]], tbl_produits[Nom normalisé], 0))</f>
        <v>Hormones systémiques sauf hormones sexuelles et insulines</v>
      </c>
      <c r="H3699">
        <f>YEAR(tbl_data[[#This Row],[Date_rapport]])</f>
        <v>2022</v>
      </c>
      <c r="I3699" t="str">
        <f>INDEX(tbl_produits[Molécule extraite], MATCH(tbl_data[[#This Row],[NORM_Spécialité]], tbl_produits[Nom normalisé], 0))</f>
        <v>Hexacetonide de triamcinolone</v>
      </c>
      <c r="J3699" s="34">
        <f>DATE(LEFT(tbl_data[[#This Row],[Date_rapport]], 4), MID(tbl_data[[#This Row],[Date_rapport]], 6, 2), RIGHT(tbl_data[[#This Row],[Date_rapport]], 2))</f>
        <v>44740</v>
      </c>
    </row>
    <row r="3700" spans="1:10" x14ac:dyDescent="0.2">
      <c r="A3700" s="28" t="s">
        <v>818</v>
      </c>
      <c r="B3700" t="s">
        <v>6</v>
      </c>
      <c r="C3700" s="28" t="s">
        <v>300</v>
      </c>
      <c r="D3700" t="s">
        <v>117</v>
      </c>
      <c r="E3700" t="s">
        <v>1594</v>
      </c>
      <c r="F3700" t="str">
        <f>INDEX(tbl_produits[Nom normalisé], MATCH(tbl_data[[#This Row],[Spécialité]], tbl_produits[Nom original], 0))</f>
        <v>HEXASTAT 100 mg, gélule (altrétamine)</v>
      </c>
      <c r="G3700" t="str">
        <f>INDEX(tbl_produits[Classe nom], MATCH(tbl_data[[#This Row],[NORM_Spécialité]], tbl_produits[Nom normalisé], 0))</f>
        <v>Antinéoplasiques et immunomodulateurs</v>
      </c>
      <c r="H3700">
        <f>YEAR(tbl_data[[#This Row],[Date_rapport]])</f>
        <v>2022</v>
      </c>
      <c r="I3700" t="str">
        <f>INDEX(tbl_produits[Molécule extraite], MATCH(tbl_data[[#This Row],[NORM_Spécialité]], tbl_produits[Nom normalisé], 0))</f>
        <v>Altrétamine</v>
      </c>
      <c r="J3700" s="34">
        <f>DATE(LEFT(tbl_data[[#This Row],[Date_rapport]], 4), MID(tbl_data[[#This Row],[Date_rapport]], 6, 2), RIGHT(tbl_data[[#This Row],[Date_rapport]], 2))</f>
        <v>44740</v>
      </c>
    </row>
    <row r="3701" spans="1:10" x14ac:dyDescent="0.2">
      <c r="A3701" s="28" t="s">
        <v>818</v>
      </c>
      <c r="B3701" t="s">
        <v>6</v>
      </c>
      <c r="C3701" s="28" t="s">
        <v>300</v>
      </c>
      <c r="D3701" t="s">
        <v>104</v>
      </c>
      <c r="E3701" t="s">
        <v>1591</v>
      </c>
      <c r="F3701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3701" t="str">
        <f>INDEX(tbl_produits[Classe nom], MATCH(tbl_data[[#This Row],[NORM_Spécialité]], tbl_produits[Nom normalisé], 0))</f>
        <v>Hormones systémiques sauf hormones sexuelles et insulines</v>
      </c>
      <c r="H3701">
        <f>YEAR(tbl_data[[#This Row],[Date_rapport]])</f>
        <v>2022</v>
      </c>
      <c r="I3701" t="str">
        <f>INDEX(tbl_produits[Molécule extraite], MATCH(tbl_data[[#This Row],[NORM_Spécialité]], tbl_produits[Nom normalisé], 0))</f>
        <v>Somatropine</v>
      </c>
      <c r="J3701" s="34">
        <f>DATE(LEFT(tbl_data[[#This Row],[Date_rapport]], 4), MID(tbl_data[[#This Row],[Date_rapport]], 6, 2), RIGHT(tbl_data[[#This Row],[Date_rapport]], 2))</f>
        <v>44740</v>
      </c>
    </row>
    <row r="3702" spans="1:10" x14ac:dyDescent="0.2">
      <c r="A3702" s="28" t="s">
        <v>818</v>
      </c>
      <c r="B3702" t="s">
        <v>6</v>
      </c>
      <c r="C3702" s="28" t="s">
        <v>300</v>
      </c>
      <c r="D3702" t="s">
        <v>45</v>
      </c>
      <c r="E3702" t="s">
        <v>1569</v>
      </c>
      <c r="F3702" t="str">
        <f>INDEX(tbl_produits[Nom normalisé], MATCH(tbl_data[[#This Row],[Spécialité]], tbl_produits[Nom original], 0))</f>
        <v>GABITRIL 10 mg, comprimé pelliculé</v>
      </c>
      <c r="G3702" t="str">
        <f>INDEX(tbl_produits[Classe nom], MATCH(tbl_data[[#This Row],[NORM_Spécialité]], tbl_produits[Nom normalisé], 0))</f>
        <v>Système nerveux</v>
      </c>
      <c r="H3702">
        <f>YEAR(tbl_data[[#This Row],[Date_rapport]])</f>
        <v>2022</v>
      </c>
      <c r="I3702" t="str">
        <f>INDEX(tbl_produits[Molécule extraite], MATCH(tbl_data[[#This Row],[NORM_Spécialité]], tbl_produits[Nom normalisé], 0))</f>
        <v>Tiagabine hydrochloride monohydrate</v>
      </c>
      <c r="J3702" s="34">
        <f>DATE(LEFT(tbl_data[[#This Row],[Date_rapport]], 4), MID(tbl_data[[#This Row],[Date_rapport]], 6, 2), RIGHT(tbl_data[[#This Row],[Date_rapport]], 2))</f>
        <v>44740</v>
      </c>
    </row>
    <row r="3703" spans="1:10" x14ac:dyDescent="0.2">
      <c r="A3703" s="28" t="s">
        <v>818</v>
      </c>
      <c r="B3703" t="s">
        <v>6</v>
      </c>
      <c r="C3703" s="28" t="s">
        <v>300</v>
      </c>
      <c r="D3703" t="s">
        <v>79</v>
      </c>
      <c r="E3703" t="s">
        <v>1581</v>
      </c>
      <c r="F3703" t="str">
        <f>INDEX(tbl_produits[Nom normalisé], MATCH(tbl_data[[#This Row],[Spécialité]], tbl_produits[Nom original], 0))</f>
        <v>FURADANTINE 50 mg, gélule</v>
      </c>
      <c r="G3703" t="str">
        <f>INDEX(tbl_produits[Classe nom], MATCH(tbl_data[[#This Row],[NORM_Spécialité]], tbl_produits[Nom normalisé], 0))</f>
        <v>Anti-infectieux à usage systémique</v>
      </c>
      <c r="H3703">
        <f>YEAR(tbl_data[[#This Row],[Date_rapport]])</f>
        <v>2022</v>
      </c>
      <c r="I3703" t="str">
        <f>INDEX(tbl_produits[Molécule extraite], MATCH(tbl_data[[#This Row],[NORM_Spécialité]], tbl_produits[Nom normalisé], 0))</f>
        <v>Nitrofurantoïne</v>
      </c>
      <c r="J3703" s="34">
        <f>DATE(LEFT(tbl_data[[#This Row],[Date_rapport]], 4), MID(tbl_data[[#This Row],[Date_rapport]], 6, 2), RIGHT(tbl_data[[#This Row],[Date_rapport]], 2))</f>
        <v>44740</v>
      </c>
    </row>
    <row r="3704" spans="1:10" x14ac:dyDescent="0.2">
      <c r="A3704" s="28" t="s">
        <v>818</v>
      </c>
      <c r="B3704" t="s">
        <v>6</v>
      </c>
      <c r="C3704" s="28" t="s">
        <v>300</v>
      </c>
      <c r="D3704" t="s">
        <v>175</v>
      </c>
      <c r="E3704" t="s">
        <v>1611</v>
      </c>
      <c r="F3704" t="str">
        <f>INDEX(tbl_produits[Nom normalisé], MATCH(tbl_data[[#This Row],[Spécialité]], tbl_produits[Nom original], 0))</f>
        <v>FOSFOCINE 1 g et 4 g I.V., poudre pour solution pour perfusion</v>
      </c>
      <c r="G3704" t="str">
        <f>INDEX(tbl_produits[Classe nom], MATCH(tbl_data[[#This Row],[NORM_Spécialité]], tbl_produits[Nom normalisé], 0))</f>
        <v>Anti-infectieux à usage systémique</v>
      </c>
      <c r="H3704">
        <f>YEAR(tbl_data[[#This Row],[Date_rapport]])</f>
        <v>2022</v>
      </c>
      <c r="I3704" t="str">
        <f>INDEX(tbl_produits[Molécule extraite], MATCH(tbl_data[[#This Row],[NORM_Spécialité]], tbl_produits[Nom normalisé], 0))</f>
        <v>Fosfomycine</v>
      </c>
      <c r="J3704" s="34">
        <f>DATE(LEFT(tbl_data[[#This Row],[Date_rapport]], 4), MID(tbl_data[[#This Row],[Date_rapport]], 6, 2), RIGHT(tbl_data[[#This Row],[Date_rapport]], 2))</f>
        <v>44740</v>
      </c>
    </row>
    <row r="3705" spans="1:10" x14ac:dyDescent="0.2">
      <c r="A3705" s="28" t="s">
        <v>818</v>
      </c>
      <c r="B3705" t="s">
        <v>6</v>
      </c>
      <c r="C3705" s="28" t="s">
        <v>300</v>
      </c>
      <c r="D3705" t="s">
        <v>31</v>
      </c>
      <c r="E3705" t="s">
        <v>1560</v>
      </c>
      <c r="F3705" t="str">
        <f>INDEX(tbl_produits[Nom normalisé], MATCH(tbl_data[[#This Row],[Spécialité]], tbl_produits[Nom original], 0))</f>
        <v>FORMULE CP1A AP-HP  solution pour perfusion cardioplégique, flacon de 500 ml</v>
      </c>
      <c r="G3705" t="str">
        <f>INDEX(tbl_produits[Classe nom], MATCH(tbl_data[[#This Row],[NORM_Spécialité]], tbl_produits[Nom normalisé], 0))</f>
        <v>Système nerveux</v>
      </c>
      <c r="H3705">
        <f>YEAR(tbl_data[[#This Row],[Date_rapport]])</f>
        <v>2022</v>
      </c>
      <c r="I3705" t="str">
        <f>INDEX(tbl_produits[Molécule extraite], MATCH(tbl_data[[#This Row],[NORM_Spécialité]], tbl_produits[Nom normalisé], 0))</f>
        <v>N/A</v>
      </c>
      <c r="J3705" s="34">
        <f>DATE(LEFT(tbl_data[[#This Row],[Date_rapport]], 4), MID(tbl_data[[#This Row],[Date_rapport]], 6, 2), RIGHT(tbl_data[[#This Row],[Date_rapport]], 2))</f>
        <v>44740</v>
      </c>
    </row>
    <row r="3706" spans="1:10" x14ac:dyDescent="0.2">
      <c r="A3706" s="28" t="s">
        <v>818</v>
      </c>
      <c r="B3706" t="s">
        <v>6</v>
      </c>
      <c r="C3706" s="28" t="s">
        <v>300</v>
      </c>
      <c r="D3706" t="s">
        <v>133</v>
      </c>
      <c r="E3706" t="s">
        <v>1599</v>
      </c>
      <c r="F3706" t="str">
        <f>INDEX(tbl_produits[Nom normalisé], MATCH(tbl_data[[#This Row],[Spécialité]], tbl_produits[Nom original], 0))</f>
        <v>FOMÉPIZOLE AP-HP 5 mg/mL, solution à diluer pour perfusion, ampoule de 20 mL</v>
      </c>
      <c r="G3706" t="str">
        <f>INDEX(tbl_produits[Classe nom], MATCH(tbl_data[[#This Row],[NORM_Spécialité]], tbl_produits[Nom normalisé], 0))</f>
        <v>Divers</v>
      </c>
      <c r="H3706">
        <f>YEAR(tbl_data[[#This Row],[Date_rapport]])</f>
        <v>2022</v>
      </c>
      <c r="I3706" t="str">
        <f>INDEX(tbl_produits[Molécule extraite], MATCH(tbl_data[[#This Row],[NORM_Spécialité]], tbl_produits[Nom normalisé], 0))</f>
        <v>Fomépizole (sulfate de)</v>
      </c>
      <c r="J3706" s="34">
        <f>DATE(LEFT(tbl_data[[#This Row],[Date_rapport]], 4), MID(tbl_data[[#This Row],[Date_rapport]], 6, 2), RIGHT(tbl_data[[#This Row],[Date_rapport]], 2))</f>
        <v>44740</v>
      </c>
    </row>
    <row r="3707" spans="1:10" x14ac:dyDescent="0.2">
      <c r="A3707" s="28" t="s">
        <v>818</v>
      </c>
      <c r="B3707" t="s">
        <v>3</v>
      </c>
      <c r="C3707" s="28" t="s">
        <v>300</v>
      </c>
      <c r="D3707" t="s">
        <v>172</v>
      </c>
      <c r="E3707" t="s">
        <v>2</v>
      </c>
      <c r="F3707" t="str">
        <f>INDEX(tbl_produits[Nom normalisé], MATCH(tbl_data[[#This Row],[Spécialité]], tbl_produits[Nom original], 0))</f>
        <v>FIRDAPSE 10 mg  comprimé</v>
      </c>
      <c r="G3707" t="str">
        <f>INDEX(tbl_produits[Classe nom], MATCH(tbl_data[[#This Row],[NORM_Spécialité]], tbl_produits[Nom normalisé], 0))</f>
        <v>Système nerveux</v>
      </c>
      <c r="H3707">
        <f>YEAR(tbl_data[[#This Row],[Date_rapport]])</f>
        <v>2022</v>
      </c>
      <c r="I3707" t="str">
        <f>INDEX(tbl_produits[Molécule extraite], MATCH(tbl_data[[#This Row],[NORM_Spécialité]], tbl_produits[Nom normalisé], 0))</f>
        <v>Amifampridine (phosphate d')</v>
      </c>
      <c r="J3707" s="34">
        <f>DATE(LEFT(tbl_data[[#This Row],[Date_rapport]], 4), MID(tbl_data[[#This Row],[Date_rapport]], 6, 2), RIGHT(tbl_data[[#This Row],[Date_rapport]], 2))</f>
        <v>44740</v>
      </c>
    </row>
    <row r="3708" spans="1:10" x14ac:dyDescent="0.2">
      <c r="A3708" s="28" t="s">
        <v>818</v>
      </c>
      <c r="B3708" t="s">
        <v>3</v>
      </c>
      <c r="C3708" s="28" t="s">
        <v>300</v>
      </c>
      <c r="D3708" t="s">
        <v>19</v>
      </c>
      <c r="E3708" t="s">
        <v>2</v>
      </c>
      <c r="F3708" t="str">
        <f>INDEX(tbl_produits[Nom normalisé], MATCH(tbl_data[[#This Row],[Spécialité]], tbl_produits[Nom original], 0))</f>
        <v>FERRIPROX 100 mg/ml, solution buvable</v>
      </c>
      <c r="G3708" t="str">
        <f>INDEX(tbl_produits[Classe nom], MATCH(tbl_data[[#This Row],[NORM_Spécialité]], tbl_produits[Nom normalisé], 0))</f>
        <v>Divers</v>
      </c>
      <c r="H3708">
        <f>YEAR(tbl_data[[#This Row],[Date_rapport]])</f>
        <v>2022</v>
      </c>
      <c r="I3708" t="str">
        <f>INDEX(tbl_produits[Molécule extraite], MATCH(tbl_data[[#This Row],[NORM_Spécialité]], tbl_produits[Nom normalisé], 0))</f>
        <v>Défériprone</v>
      </c>
      <c r="J3708" s="34">
        <f>DATE(LEFT(tbl_data[[#This Row],[Date_rapport]], 4), MID(tbl_data[[#This Row],[Date_rapport]], 6, 2), RIGHT(tbl_data[[#This Row],[Date_rapport]], 2))</f>
        <v>44740</v>
      </c>
    </row>
    <row r="3709" spans="1:10" x14ac:dyDescent="0.2">
      <c r="A3709" s="28" t="s">
        <v>818</v>
      </c>
      <c r="B3709" t="s">
        <v>11</v>
      </c>
      <c r="C3709" s="28" t="s">
        <v>300</v>
      </c>
      <c r="D3709" t="s">
        <v>169</v>
      </c>
      <c r="E3709" t="s">
        <v>2</v>
      </c>
      <c r="F3709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3709" t="str">
        <f>INDEX(tbl_produits[Classe nom], MATCH(tbl_data[[#This Row],[NORM_Spécialité]], tbl_produits[Nom normalisé], 0))</f>
        <v>Sang et organes hématopoïétiques</v>
      </c>
      <c r="H3709">
        <f>YEAR(tbl_data[[#This Row],[Date_rapport]])</f>
        <v>2022</v>
      </c>
      <c r="I3709" t="str">
        <f>INDEX(tbl_produits[Molécule extraite], MATCH(tbl_data[[#This Row],[NORM_Spécialité]], tbl_produits[Nom normalisé], 0))</f>
        <v>Icodextrine</v>
      </c>
      <c r="J3709" s="34">
        <f>DATE(LEFT(tbl_data[[#This Row],[Date_rapport]], 4), MID(tbl_data[[#This Row],[Date_rapport]], 6, 2), RIGHT(tbl_data[[#This Row],[Date_rapport]], 2))</f>
        <v>44740</v>
      </c>
    </row>
    <row r="3710" spans="1:10" x14ac:dyDescent="0.2">
      <c r="A3710" s="28" t="s">
        <v>818</v>
      </c>
      <c r="B3710" t="s">
        <v>6</v>
      </c>
      <c r="C3710" s="28" t="s">
        <v>300</v>
      </c>
      <c r="D3710" t="s">
        <v>91</v>
      </c>
      <c r="E3710" t="s">
        <v>1588</v>
      </c>
      <c r="F3710" t="str">
        <f>INDEX(tbl_produits[Nom normalisé], MATCH(tbl_data[[#This Row],[Spécialité]], tbl_produits[Nom original], 0))</f>
        <v>ELMIRON 100 mg , gélule</v>
      </c>
      <c r="G3710" t="str">
        <f>INDEX(tbl_produits[Classe nom], MATCH(tbl_data[[#This Row],[NORM_Spécialité]], tbl_produits[Nom normalisé], 0))</f>
        <v>Système génito-urinaire et hormones sexuelles</v>
      </c>
      <c r="H3710">
        <f>YEAR(tbl_data[[#This Row],[Date_rapport]])</f>
        <v>2022</v>
      </c>
      <c r="I3710" t="str">
        <f>INDEX(tbl_produits[Molécule extraite], MATCH(tbl_data[[#This Row],[NORM_Spécialité]], tbl_produits[Nom normalisé], 0))</f>
        <v>Pentosane polysulfate sodique</v>
      </c>
      <c r="J3710" s="34">
        <f>DATE(LEFT(tbl_data[[#This Row],[Date_rapport]], 4), MID(tbl_data[[#This Row],[Date_rapport]], 6, 2), RIGHT(tbl_data[[#This Row],[Date_rapport]], 2))</f>
        <v>44740</v>
      </c>
    </row>
    <row r="3711" spans="1:10" x14ac:dyDescent="0.2">
      <c r="A3711" s="28" t="s">
        <v>818</v>
      </c>
      <c r="B3711" t="s">
        <v>9</v>
      </c>
      <c r="C3711" s="28" t="s">
        <v>300</v>
      </c>
      <c r="D3711" t="s">
        <v>199</v>
      </c>
      <c r="E3711" t="s">
        <v>2</v>
      </c>
      <c r="F3711" t="str">
        <f>INDEX(tbl_produits[Nom normalisé], MATCH(tbl_data[[#This Row],[Spécialité]], tbl_produits[Nom original], 0))</f>
        <v>EFFORTIL  5 mg comprimé et EFFORTIL solution buvable</v>
      </c>
      <c r="G3711" t="str">
        <f>INDEX(tbl_produits[Classe nom], MATCH(tbl_data[[#This Row],[NORM_Spécialité]], tbl_produits[Nom normalisé], 0))</f>
        <v>Système cardiovasculaire</v>
      </c>
      <c r="H3711">
        <f>YEAR(tbl_data[[#This Row],[Date_rapport]])</f>
        <v>2022</v>
      </c>
      <c r="I3711" t="str">
        <f>INDEX(tbl_produits[Molécule extraite], MATCH(tbl_data[[#This Row],[NORM_Spécialité]], tbl_produits[Nom normalisé], 0))</f>
        <v>Étiléfrine</v>
      </c>
      <c r="J3711" s="34">
        <f>DATE(LEFT(tbl_data[[#This Row],[Date_rapport]], 4), MID(tbl_data[[#This Row],[Date_rapport]], 6, 2), RIGHT(tbl_data[[#This Row],[Date_rapport]], 2))</f>
        <v>44740</v>
      </c>
    </row>
    <row r="3712" spans="1:10" x14ac:dyDescent="0.2">
      <c r="A3712" s="28" t="s">
        <v>818</v>
      </c>
      <c r="B3712" t="s">
        <v>3</v>
      </c>
      <c r="C3712" s="28" t="s">
        <v>300</v>
      </c>
      <c r="D3712" t="s">
        <v>141</v>
      </c>
      <c r="E3712" t="s">
        <v>2</v>
      </c>
      <c r="F3712" t="str">
        <f>INDEX(tbl_produits[Nom normalisé], MATCH(tbl_data[[#This Row],[Spécialité]], tbl_produits[Nom original], 0))</f>
        <v>EAU pour préparations injectables en poche de 250 ml, 500 ml et 1 000 ml</v>
      </c>
      <c r="G3712" t="str">
        <f>INDEX(tbl_produits[Classe nom], MATCH(tbl_data[[#This Row],[NORM_Spécialité]], tbl_produits[Nom normalisé], 0))</f>
        <v>Divers</v>
      </c>
      <c r="H3712">
        <f>YEAR(tbl_data[[#This Row],[Date_rapport]])</f>
        <v>2022</v>
      </c>
      <c r="I3712" t="str">
        <f>INDEX(tbl_produits[Molécule extraite], MATCH(tbl_data[[#This Row],[NORM_Spécialité]], tbl_produits[Nom normalisé], 0))</f>
        <v>Eau</v>
      </c>
      <c r="J3712" s="34">
        <f>DATE(LEFT(tbl_data[[#This Row],[Date_rapport]], 4), MID(tbl_data[[#This Row],[Date_rapport]], 6, 2), RIGHT(tbl_data[[#This Row],[Date_rapport]], 2))</f>
        <v>44740</v>
      </c>
    </row>
    <row r="3713" spans="1:10" x14ac:dyDescent="0.2">
      <c r="A3713" s="28" t="s">
        <v>818</v>
      </c>
      <c r="B3713" t="s">
        <v>6</v>
      </c>
      <c r="C3713" s="28" t="s">
        <v>300</v>
      </c>
      <c r="D3713" t="s">
        <v>147</v>
      </c>
      <c r="E3713" t="s">
        <v>1604</v>
      </c>
      <c r="F3713" t="str">
        <f>INDEX(tbl_produits[Nom normalisé], MATCH(tbl_data[[#This Row],[Spécialité]], tbl_produits[Nom original], 0))</f>
        <v>DOCETAXEL HOSPIRA 10 mg/ml, solution à diluer pour perfusion</v>
      </c>
      <c r="G3713" t="str">
        <f>INDEX(tbl_produits[Classe nom], MATCH(tbl_data[[#This Row],[NORM_Spécialité]], tbl_produits[Nom normalisé], 0))</f>
        <v>Antinéoplasiques et immunomodulateurs</v>
      </c>
      <c r="H3713">
        <f>YEAR(tbl_data[[#This Row],[Date_rapport]])</f>
        <v>2022</v>
      </c>
      <c r="I3713" t="str">
        <f>INDEX(tbl_produits[Molécule extraite], MATCH(tbl_data[[#This Row],[NORM_Spécialité]], tbl_produits[Nom normalisé], 0))</f>
        <v>Docétaxel</v>
      </c>
      <c r="J3713" s="34">
        <f>DATE(LEFT(tbl_data[[#This Row],[Date_rapport]], 4), MID(tbl_data[[#This Row],[Date_rapport]], 6, 2), RIGHT(tbl_data[[#This Row],[Date_rapport]], 2))</f>
        <v>44740</v>
      </c>
    </row>
    <row r="3714" spans="1:10" x14ac:dyDescent="0.2">
      <c r="A3714" s="28" t="s">
        <v>818</v>
      </c>
      <c r="B3714" t="s">
        <v>6</v>
      </c>
      <c r="C3714" s="28" t="s">
        <v>300</v>
      </c>
      <c r="D3714" t="s">
        <v>165</v>
      </c>
      <c r="E3714" t="s">
        <v>1610</v>
      </c>
      <c r="F3714" t="str">
        <f>INDEX(tbl_produits[Nom normalisé], MATCH(tbl_data[[#This Row],[Spécialité]], tbl_produits[Nom original], 0))</f>
        <v>DOBUTAMINE PANPHARMA 250 mg/20 ml, solution à diluer pour perfusion</v>
      </c>
      <c r="G3714" t="str">
        <f>INDEX(tbl_produits[Classe nom], MATCH(tbl_data[[#This Row],[NORM_Spécialité]], tbl_produits[Nom normalisé], 0))</f>
        <v>Système cardiovasculaire</v>
      </c>
      <c r="H3714">
        <f>YEAR(tbl_data[[#This Row],[Date_rapport]])</f>
        <v>2022</v>
      </c>
      <c r="I3714" t="str">
        <f>INDEX(tbl_produits[Molécule extraite], MATCH(tbl_data[[#This Row],[NORM_Spécialité]], tbl_produits[Nom normalisé], 0))</f>
        <v>Dobutamine</v>
      </c>
      <c r="J3714" s="34">
        <f>DATE(LEFT(tbl_data[[#This Row],[Date_rapport]], 4), MID(tbl_data[[#This Row],[Date_rapport]], 6, 2), RIGHT(tbl_data[[#This Row],[Date_rapport]], 2))</f>
        <v>44740</v>
      </c>
    </row>
    <row r="3715" spans="1:10" x14ac:dyDescent="0.2">
      <c r="A3715" s="28" t="s">
        <v>818</v>
      </c>
      <c r="B3715" t="s">
        <v>6</v>
      </c>
      <c r="C3715" s="28" t="s">
        <v>300</v>
      </c>
      <c r="D3715" t="s">
        <v>25</v>
      </c>
      <c r="E3715" t="s">
        <v>1555</v>
      </c>
      <c r="F3715" t="str">
        <f>INDEX(tbl_produits[Nom normalisé], MATCH(tbl_data[[#This Row],[Spécialité]], tbl_produits[Nom original], 0))</f>
        <v>DIPROSTENE, suspension injectable en seringue pré-remplie</v>
      </c>
      <c r="G3715" t="str">
        <f>INDEX(tbl_produits[Classe nom], MATCH(tbl_data[[#This Row],[NORM_Spécialité]], tbl_produits[Nom normalisé], 0))</f>
        <v>Hormones systémiques sauf hormones sexuelles et insulines</v>
      </c>
      <c r="H3715">
        <f>YEAR(tbl_data[[#This Row],[Date_rapport]])</f>
        <v>2022</v>
      </c>
      <c r="I3715" t="str">
        <f>INDEX(tbl_produits[Molécule extraite], MATCH(tbl_data[[#This Row],[NORM_Spécialité]], tbl_produits[Nom normalisé], 0))</f>
        <v>Bétaméthasone (dipropionate de), bétaméthasone (phosphate sodique de)</v>
      </c>
      <c r="J3715" s="34">
        <f>DATE(LEFT(tbl_data[[#This Row],[Date_rapport]], 4), MID(tbl_data[[#This Row],[Date_rapport]], 6, 2), RIGHT(tbl_data[[#This Row],[Date_rapport]], 2))</f>
        <v>44740</v>
      </c>
    </row>
    <row r="3716" spans="1:10" x14ac:dyDescent="0.2">
      <c r="A3716" s="28" t="s">
        <v>818</v>
      </c>
      <c r="B3716" t="s">
        <v>6</v>
      </c>
      <c r="C3716" s="28" t="s">
        <v>300</v>
      </c>
      <c r="D3716" t="s">
        <v>161</v>
      </c>
      <c r="E3716" t="s">
        <v>1607</v>
      </c>
      <c r="F3716" t="str">
        <f>INDEX(tbl_produits[Nom normalisé], MATCH(tbl_data[[#This Row],[Spécialité]], tbl_produits[Nom original], 0))</f>
        <v>DIPIPERON 40 mg/ml, solution buvable en gouttes</v>
      </c>
      <c r="G3716" t="str">
        <f>INDEX(tbl_produits[Classe nom], MATCH(tbl_data[[#This Row],[NORM_Spécialité]], tbl_produits[Nom normalisé], 0))</f>
        <v>Système nerveux</v>
      </c>
      <c r="H3716">
        <f>YEAR(tbl_data[[#This Row],[Date_rapport]])</f>
        <v>2022</v>
      </c>
      <c r="I3716" t="str">
        <f>INDEX(tbl_produits[Molécule extraite], MATCH(tbl_data[[#This Row],[NORM_Spécialité]], tbl_produits[Nom normalisé], 0))</f>
        <v>Pipampérone</v>
      </c>
      <c r="J3716" s="34">
        <f>DATE(LEFT(tbl_data[[#This Row],[Date_rapport]], 4), MID(tbl_data[[#This Row],[Date_rapport]], 6, 2), RIGHT(tbl_data[[#This Row],[Date_rapport]], 2))</f>
        <v>44740</v>
      </c>
    </row>
    <row r="3717" spans="1:10" x14ac:dyDescent="0.2">
      <c r="A3717" s="28" t="s">
        <v>818</v>
      </c>
      <c r="B3717" t="s">
        <v>9</v>
      </c>
      <c r="C3717" s="28" t="s">
        <v>300</v>
      </c>
      <c r="D3717" t="s">
        <v>85</v>
      </c>
      <c r="E3717" t="s">
        <v>2</v>
      </c>
      <c r="F3717" t="str">
        <f>INDEX(tbl_produits[Nom normalisé], MATCH(tbl_data[[#This Row],[Spécialité]], tbl_produits[Nom original], 0))</f>
        <v>DIAMOX 500 mg, poudre et solvant pour préparation injectable</v>
      </c>
      <c r="G3717" t="str">
        <f>INDEX(tbl_produits[Classe nom], MATCH(tbl_data[[#This Row],[NORM_Spécialité]], tbl_produits[Nom normalisé], 0))</f>
        <v>Organes sensoriels</v>
      </c>
      <c r="H3717">
        <f>YEAR(tbl_data[[#This Row],[Date_rapport]])</f>
        <v>2022</v>
      </c>
      <c r="I3717" t="str">
        <f>INDEX(tbl_produits[Molécule extraite], MATCH(tbl_data[[#This Row],[NORM_Spécialité]], tbl_produits[Nom normalisé], 0))</f>
        <v>Acétazolamide</v>
      </c>
      <c r="J3717" s="34">
        <f>DATE(LEFT(tbl_data[[#This Row],[Date_rapport]], 4), MID(tbl_data[[#This Row],[Date_rapport]], 6, 2), RIGHT(tbl_data[[#This Row],[Date_rapport]], 2))</f>
        <v>44740</v>
      </c>
    </row>
    <row r="3718" spans="1:10" x14ac:dyDescent="0.2">
      <c r="A3718" s="28" t="s">
        <v>818</v>
      </c>
      <c r="B3718" t="s">
        <v>9</v>
      </c>
      <c r="C3718" s="28" t="s">
        <v>300</v>
      </c>
      <c r="D3718" t="s">
        <v>10</v>
      </c>
      <c r="E3718" t="s">
        <v>2</v>
      </c>
      <c r="F3718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3718" t="str">
        <f>INDEX(tbl_produits[Classe nom], MATCH(tbl_data[[#This Row],[NORM_Spécialité]], tbl_produits[Nom normalisé], 0))</f>
        <v>Hormones systémiques sauf hormones sexuelles et insulines</v>
      </c>
      <c r="H3718">
        <f>YEAR(tbl_data[[#This Row],[Date_rapport]])</f>
        <v>2022</v>
      </c>
      <c r="I3718" t="str">
        <f>INDEX(tbl_produits[Molécule extraite], MATCH(tbl_data[[#This Row],[NORM_Spécialité]], tbl_produits[Nom normalisé], 0))</f>
        <v>Dexaméthasone (phosphate sodique de)</v>
      </c>
      <c r="J3718" s="34">
        <f>DATE(LEFT(tbl_data[[#This Row],[Date_rapport]], 4), MID(tbl_data[[#This Row],[Date_rapport]], 6, 2), RIGHT(tbl_data[[#This Row],[Date_rapport]], 2))</f>
        <v>44740</v>
      </c>
    </row>
    <row r="3719" spans="1:10" x14ac:dyDescent="0.2">
      <c r="A3719" s="28" t="s">
        <v>818</v>
      </c>
      <c r="B3719" t="s">
        <v>3</v>
      </c>
      <c r="C3719" s="28" t="s">
        <v>300</v>
      </c>
      <c r="D3719" t="s">
        <v>67</v>
      </c>
      <c r="E3719" t="s">
        <v>2</v>
      </c>
      <c r="F3719" t="str">
        <f>INDEX(tbl_produits[Nom normalisé], MATCH(tbl_data[[#This Row],[Spécialité]], tbl_produits[Nom original], 0))</f>
        <v>DEPO PRODASONE 500mg  suspension injectable</v>
      </c>
      <c r="G3719" t="str">
        <f>INDEX(tbl_produits[Classe nom], MATCH(tbl_data[[#This Row],[NORM_Spécialité]], tbl_produits[Nom normalisé], 0))</f>
        <v>Système génito-urinaire et hormones sexuelles</v>
      </c>
      <c r="H3719">
        <f>YEAR(tbl_data[[#This Row],[Date_rapport]])</f>
        <v>2022</v>
      </c>
      <c r="I3719" t="str">
        <f>INDEX(tbl_produits[Molécule extraite], MATCH(tbl_data[[#This Row],[NORM_Spécialité]], tbl_produits[Nom normalisé], 0))</f>
        <v>Acétate de médroxyprogestérone</v>
      </c>
      <c r="J3719" s="34">
        <f>DATE(LEFT(tbl_data[[#This Row],[Date_rapport]], 4), MID(tbl_data[[#This Row],[Date_rapport]], 6, 2), RIGHT(tbl_data[[#This Row],[Date_rapport]], 2))</f>
        <v>44740</v>
      </c>
    </row>
    <row r="3720" spans="1:10" x14ac:dyDescent="0.2">
      <c r="A3720" s="28" t="s">
        <v>818</v>
      </c>
      <c r="B3720" t="s">
        <v>6</v>
      </c>
      <c r="C3720" s="28" t="s">
        <v>300</v>
      </c>
      <c r="D3720" t="s">
        <v>54</v>
      </c>
      <c r="E3720" t="s">
        <v>1572</v>
      </c>
      <c r="F3720" t="str">
        <f>INDEX(tbl_produits[Nom normalisé], MATCH(tbl_data[[#This Row],[Spécialité]], tbl_produits[Nom original], 0))</f>
        <v>DEPAKINE CHRONO 500 mg, comprimé pelliculé sécable à libération prolongée</v>
      </c>
      <c r="G3720" t="str">
        <f>INDEX(tbl_produits[Classe nom], MATCH(tbl_data[[#This Row],[NORM_Spécialité]], tbl_produits[Nom normalisé], 0))</f>
        <v>Système nerveux</v>
      </c>
      <c r="H3720">
        <f>YEAR(tbl_data[[#This Row],[Date_rapport]])</f>
        <v>2022</v>
      </c>
      <c r="I3720" t="str">
        <f>INDEX(tbl_produits[Molécule extraite], MATCH(tbl_data[[#This Row],[NORM_Spécialité]], tbl_produits[Nom normalisé], 0))</f>
        <v>Valproate de sodium</v>
      </c>
      <c r="J3720" s="34">
        <f>DATE(LEFT(tbl_data[[#This Row],[Date_rapport]], 4), MID(tbl_data[[#This Row],[Date_rapport]], 6, 2), RIGHT(tbl_data[[#This Row],[Date_rapport]], 2))</f>
        <v>44740</v>
      </c>
    </row>
    <row r="3721" spans="1:10" x14ac:dyDescent="0.2">
      <c r="A3721" s="28" t="s">
        <v>818</v>
      </c>
      <c r="B3721" t="s">
        <v>9</v>
      </c>
      <c r="C3721" s="28" t="s">
        <v>300</v>
      </c>
      <c r="D3721" t="s">
        <v>68</v>
      </c>
      <c r="E3721" t="s">
        <v>2</v>
      </c>
      <c r="F3721" t="str">
        <f>INDEX(tbl_produits[Nom normalisé], MATCH(tbl_data[[#This Row],[Spécialité]], tbl_produits[Nom original], 0))</f>
        <v>CREON 25 000 U, gélule gastro-résistante</v>
      </c>
      <c r="G3721" t="str">
        <f>INDEX(tbl_produits[Classe nom], MATCH(tbl_data[[#This Row],[NORM_Spécialité]], tbl_produits[Nom normalisé], 0))</f>
        <v>Voies digestives et métabolisme</v>
      </c>
      <c r="H3721">
        <f>YEAR(tbl_data[[#This Row],[Date_rapport]])</f>
        <v>2022</v>
      </c>
      <c r="I3721" t="str">
        <f>INDEX(tbl_produits[Molécule extraite], MATCH(tbl_data[[#This Row],[NORM_Spécialité]], tbl_produits[Nom normalisé], 0))</f>
        <v>Pancréatine</v>
      </c>
      <c r="J3721" s="34">
        <f>DATE(LEFT(tbl_data[[#This Row],[Date_rapport]], 4), MID(tbl_data[[#This Row],[Date_rapport]], 6, 2), RIGHT(tbl_data[[#This Row],[Date_rapport]], 2))</f>
        <v>44740</v>
      </c>
    </row>
    <row r="3722" spans="1:10" x14ac:dyDescent="0.2">
      <c r="A3722" s="28" t="s">
        <v>818</v>
      </c>
      <c r="B3722" t="s">
        <v>6</v>
      </c>
      <c r="C3722" s="28" t="s">
        <v>300</v>
      </c>
      <c r="D3722" t="s">
        <v>22</v>
      </c>
      <c r="E3722" t="s">
        <v>1552</v>
      </c>
      <c r="F3722" t="str">
        <f>INDEX(tbl_produits[Nom normalisé], MATCH(tbl_data[[#This Row],[Spécialité]], tbl_produits[Nom original], 0))</f>
        <v>CLOTTAFACT 1,5 g/100 ml, poudre et solvant pour solution injectable</v>
      </c>
      <c r="G3722" t="str">
        <f>INDEX(tbl_produits[Classe nom], MATCH(tbl_data[[#This Row],[NORM_Spécialité]], tbl_produits[Nom normalisé], 0))</f>
        <v>Sang et organes hématopoïétiques</v>
      </c>
      <c r="H3722">
        <f>YEAR(tbl_data[[#This Row],[Date_rapport]])</f>
        <v>2022</v>
      </c>
      <c r="I3722" t="str">
        <f>INDEX(tbl_produits[Molécule extraite], MATCH(tbl_data[[#This Row],[NORM_Spécialité]], tbl_produits[Nom normalisé], 0))</f>
        <v>Facteur XI de coagulation</v>
      </c>
      <c r="J3722" s="34">
        <f>DATE(LEFT(tbl_data[[#This Row],[Date_rapport]], 4), MID(tbl_data[[#This Row],[Date_rapport]], 6, 2), RIGHT(tbl_data[[#This Row],[Date_rapport]], 2))</f>
        <v>44740</v>
      </c>
    </row>
    <row r="3723" spans="1:10" x14ac:dyDescent="0.2">
      <c r="A3723" s="28" t="s">
        <v>818</v>
      </c>
      <c r="B3723" t="s">
        <v>3</v>
      </c>
      <c r="C3723" s="28" t="s">
        <v>300</v>
      </c>
      <c r="D3723" t="s">
        <v>8</v>
      </c>
      <c r="E3723" t="s">
        <v>2</v>
      </c>
      <c r="F3723" t="str">
        <f>INDEX(tbl_produits[Nom normalisé], MATCH(tbl_data[[#This Row],[Spécialité]], tbl_produits[Nom original], 0))</f>
        <v>CLAVENTIN, poudre pour solution injectable (I.V.) /TIMENTIN 3,1g, poudre pour solution injectable</v>
      </c>
      <c r="G3723" t="str">
        <f>INDEX(tbl_produits[Classe nom], MATCH(tbl_data[[#This Row],[NORM_Spécialité]], tbl_produits[Nom normalisé], 0))</f>
        <v>Anti-infectieux à usage systémique</v>
      </c>
      <c r="H3723">
        <f>YEAR(tbl_data[[#This Row],[Date_rapport]])</f>
        <v>2022</v>
      </c>
      <c r="I3723" t="str">
        <f>INDEX(tbl_produits[Molécule extraite], MATCH(tbl_data[[#This Row],[NORM_Spécialité]], tbl_produits[Nom normalisé], 0))</f>
        <v>Ticarcilline/acide clavulanique</v>
      </c>
      <c r="J3723" s="34">
        <f>DATE(LEFT(tbl_data[[#This Row],[Date_rapport]], 4), MID(tbl_data[[#This Row],[Date_rapport]], 6, 2), RIGHT(tbl_data[[#This Row],[Date_rapport]], 2))</f>
        <v>44740</v>
      </c>
    </row>
    <row r="3724" spans="1:10" x14ac:dyDescent="0.2">
      <c r="A3724" s="28" t="s">
        <v>818</v>
      </c>
      <c r="B3724" t="s">
        <v>3</v>
      </c>
      <c r="C3724" s="28" t="s">
        <v>300</v>
      </c>
      <c r="D3724" t="s">
        <v>88</v>
      </c>
      <c r="E3724" t="s">
        <v>2</v>
      </c>
      <c r="F3724" t="str">
        <f>INDEX(tbl_produits[Nom normalisé], MATCH(tbl_data[[#This Row],[Spécialité]], tbl_produits[Nom original], 0))</f>
        <v>CIMETIDINE ARROW 200 mg  comprimé effervescent</v>
      </c>
      <c r="G3724" t="str">
        <f>INDEX(tbl_produits[Classe nom], MATCH(tbl_data[[#This Row],[NORM_Spécialité]], tbl_produits[Nom normalisé], 0))</f>
        <v>Voies digestives et métabolisme</v>
      </c>
      <c r="H3724">
        <f>YEAR(tbl_data[[#This Row],[Date_rapport]])</f>
        <v>2022</v>
      </c>
      <c r="I3724" t="str">
        <f>INDEX(tbl_produits[Molécule extraite], MATCH(tbl_data[[#This Row],[NORM_Spécialité]], tbl_produits[Nom normalisé], 0))</f>
        <v>Cimétidine</v>
      </c>
      <c r="J3724" s="34">
        <f>DATE(LEFT(tbl_data[[#This Row],[Date_rapport]], 4), MID(tbl_data[[#This Row],[Date_rapport]], 6, 2), RIGHT(tbl_data[[#This Row],[Date_rapport]], 2))</f>
        <v>44740</v>
      </c>
    </row>
    <row r="3725" spans="1:10" x14ac:dyDescent="0.2">
      <c r="A3725" s="28" t="s">
        <v>818</v>
      </c>
      <c r="B3725" t="s">
        <v>9</v>
      </c>
      <c r="C3725" s="28" t="s">
        <v>300</v>
      </c>
      <c r="D3725" t="s">
        <v>107</v>
      </c>
      <c r="E3725" t="s">
        <v>2</v>
      </c>
      <c r="F3725" t="str">
        <f>INDEX(tbl_produits[Nom normalisé], MATCH(tbl_data[[#This Row],[Spécialité]], tbl_produits[Nom original], 0))</f>
        <v>CIMETIDINE 200 mg  comprimé effervescent</v>
      </c>
      <c r="G3725" t="str">
        <f>INDEX(tbl_produits[Classe nom], MATCH(tbl_data[[#This Row],[NORM_Spécialité]], tbl_produits[Nom normalisé], 0))</f>
        <v>Voies digestives et métabolisme</v>
      </c>
      <c r="H3725">
        <f>YEAR(tbl_data[[#This Row],[Date_rapport]])</f>
        <v>2022</v>
      </c>
      <c r="I3725" t="str">
        <f>INDEX(tbl_produits[Molécule extraite], MATCH(tbl_data[[#This Row],[NORM_Spécialité]], tbl_produits[Nom normalisé], 0))</f>
        <v>Cimétidine</v>
      </c>
      <c r="J3725" s="34">
        <f>DATE(LEFT(tbl_data[[#This Row],[Date_rapport]], 4), MID(tbl_data[[#This Row],[Date_rapport]], 6, 2), RIGHT(tbl_data[[#This Row],[Date_rapport]], 2))</f>
        <v>44740</v>
      </c>
    </row>
    <row r="3726" spans="1:10" x14ac:dyDescent="0.2">
      <c r="A3726" s="28" t="s">
        <v>818</v>
      </c>
      <c r="B3726" t="s">
        <v>11</v>
      </c>
      <c r="C3726" s="28" t="s">
        <v>300</v>
      </c>
      <c r="D3726" t="s">
        <v>185</v>
      </c>
      <c r="E3726" t="s">
        <v>2</v>
      </c>
      <c r="F3726" t="str">
        <f>INDEX(tbl_produits[Nom normalisé], MATCH(tbl_data[[#This Row],[Spécialité]], tbl_produits[Nom original], 0))</f>
        <v>CELLTOP 25 mg, capsule molle</v>
      </c>
      <c r="G3726" t="str">
        <f>INDEX(tbl_produits[Classe nom], MATCH(tbl_data[[#This Row],[NORM_Spécialité]], tbl_produits[Nom normalisé], 0))</f>
        <v>Antinéoplasiques et immunomodulateurs</v>
      </c>
      <c r="H3726">
        <f>YEAR(tbl_data[[#This Row],[Date_rapport]])</f>
        <v>2022</v>
      </c>
      <c r="I3726" t="str">
        <f>INDEX(tbl_produits[Molécule extraite], MATCH(tbl_data[[#This Row],[NORM_Spécialité]], tbl_produits[Nom normalisé], 0))</f>
        <v>Etoposide</v>
      </c>
      <c r="J3726" s="34">
        <f>DATE(LEFT(tbl_data[[#This Row],[Date_rapport]], 4), MID(tbl_data[[#This Row],[Date_rapport]], 6, 2), RIGHT(tbl_data[[#This Row],[Date_rapport]], 2))</f>
        <v>44740</v>
      </c>
    </row>
    <row r="3727" spans="1:10" x14ac:dyDescent="0.2">
      <c r="A3727" s="28" t="s">
        <v>818</v>
      </c>
      <c r="B3727" t="s">
        <v>6</v>
      </c>
      <c r="C3727" s="28" t="s">
        <v>300</v>
      </c>
      <c r="D3727" t="s">
        <v>23</v>
      </c>
      <c r="E3727" t="s">
        <v>1553</v>
      </c>
      <c r="F3727" t="str">
        <f>INDEX(tbl_produits[Nom normalisé], MATCH(tbl_data[[#This Row],[Spécialité]], tbl_produits[Nom original], 0))</f>
        <v>BURINEX 2 mg/4 ml IV, solution injectable en ampoule</v>
      </c>
      <c r="G3727" t="str">
        <f>INDEX(tbl_produits[Classe nom], MATCH(tbl_data[[#This Row],[NORM_Spécialité]], tbl_produits[Nom normalisé], 0))</f>
        <v>Système cardiovasculaire</v>
      </c>
      <c r="H3727">
        <f>YEAR(tbl_data[[#This Row],[Date_rapport]])</f>
        <v>2022</v>
      </c>
      <c r="I3727" t="str">
        <f>INDEX(tbl_produits[Molécule extraite], MATCH(tbl_data[[#This Row],[NORM_Spécialité]], tbl_produits[Nom normalisé], 0))</f>
        <v>Bumétanide</v>
      </c>
      <c r="J3727" s="34">
        <f>DATE(LEFT(tbl_data[[#This Row],[Date_rapport]], 4), MID(tbl_data[[#This Row],[Date_rapport]], 6, 2), RIGHT(tbl_data[[#This Row],[Date_rapport]], 2))</f>
        <v>44740</v>
      </c>
    </row>
    <row r="3728" spans="1:10" x14ac:dyDescent="0.2">
      <c r="A3728" s="28" t="s">
        <v>818</v>
      </c>
      <c r="B3728" t="s">
        <v>6</v>
      </c>
      <c r="C3728" s="28" t="s">
        <v>300</v>
      </c>
      <c r="D3728" t="s">
        <v>83</v>
      </c>
      <c r="E3728" t="s">
        <v>1582</v>
      </c>
      <c r="F3728" t="str">
        <f>INDEX(tbl_produits[Nom normalisé], MATCH(tbl_data[[#This Row],[Spécialité]], tbl_produits[Nom original], 0))</f>
        <v>BETAFERON 250 microgrammes/ml, poudre et solvant pour solution injectable</v>
      </c>
      <c r="G3728" t="str">
        <f>INDEX(tbl_produits[Classe nom], MATCH(tbl_data[[#This Row],[NORM_Spécialité]], tbl_produits[Nom normalisé], 0))</f>
        <v>Antinéoplasiques et immunomodulateurs</v>
      </c>
      <c r="H3728">
        <f>YEAR(tbl_data[[#This Row],[Date_rapport]])</f>
        <v>2022</v>
      </c>
      <c r="I3728" t="str">
        <f>INDEX(tbl_produits[Molécule extraite], MATCH(tbl_data[[#This Row],[NORM_Spécialité]], tbl_produits[Nom normalisé], 0))</f>
        <v>Interféron bêta-1b</v>
      </c>
      <c r="J3728" s="34">
        <f>DATE(LEFT(tbl_data[[#This Row],[Date_rapport]], 4), MID(tbl_data[[#This Row],[Date_rapport]], 6, 2), RIGHT(tbl_data[[#This Row],[Date_rapport]], 2))</f>
        <v>44740</v>
      </c>
    </row>
    <row r="3729" spans="1:10" x14ac:dyDescent="0.2">
      <c r="A3729" s="28" t="s">
        <v>818</v>
      </c>
      <c r="B3729" t="s">
        <v>6</v>
      </c>
      <c r="C3729" s="28" t="s">
        <v>300</v>
      </c>
      <c r="D3729" t="s">
        <v>78</v>
      </c>
      <c r="E3729" t="s">
        <v>1580</v>
      </c>
      <c r="F3729" t="str">
        <f>INDEX(tbl_produits[Nom normalisé], MATCH(tbl_data[[#This Row],[Spécialité]], tbl_produits[Nom original], 0))</f>
        <v>BETAFACT 100 UI/mL, poudre et solvant pour solution injectable (Format 500 UI)</v>
      </c>
      <c r="G3729" t="str">
        <f>INDEX(tbl_produits[Classe nom], MATCH(tbl_data[[#This Row],[NORM_Spécialité]], tbl_produits[Nom normalisé], 0))</f>
        <v>Sang et organes hématopoïétiques</v>
      </c>
      <c r="H3729">
        <f>YEAR(tbl_data[[#This Row],[Date_rapport]])</f>
        <v>2022</v>
      </c>
      <c r="I3729" t="str">
        <f>INDEX(tbl_produits[Molécule extraite], MATCH(tbl_data[[#This Row],[NORM_Spécialité]], tbl_produits[Nom normalisé], 0))</f>
        <v>Facteur IX de coagulation</v>
      </c>
      <c r="J3729" s="34">
        <f>DATE(LEFT(tbl_data[[#This Row],[Date_rapport]], 4), MID(tbl_data[[#This Row],[Date_rapport]], 6, 2), RIGHT(tbl_data[[#This Row],[Date_rapport]], 2))</f>
        <v>44740</v>
      </c>
    </row>
    <row r="3730" spans="1:10" x14ac:dyDescent="0.2">
      <c r="A3730" s="28" t="s">
        <v>818</v>
      </c>
      <c r="B3730" t="s">
        <v>6</v>
      </c>
      <c r="C3730" s="28" t="s">
        <v>300</v>
      </c>
      <c r="D3730" t="s">
        <v>101</v>
      </c>
      <c r="E3730" t="s">
        <v>1590</v>
      </c>
      <c r="F3730" t="str">
        <f>INDEX(tbl_produits[Nom normalisé], MATCH(tbl_data[[#This Row],[Spécialité]], tbl_produits[Nom original], 0))</f>
        <v>BENDAMUSTINE REDDY PHARMA 180 mg/4 ml, solution concentrée à diluer pour solution pour perfusion</v>
      </c>
      <c r="G3730" t="str">
        <f>INDEX(tbl_produits[Classe nom], MATCH(tbl_data[[#This Row],[NORM_Spécialité]], tbl_produits[Nom normalisé], 0))</f>
        <v>Antinéoplasiques et immunomodulateurs</v>
      </c>
      <c r="H3730">
        <f>YEAR(tbl_data[[#This Row],[Date_rapport]])</f>
        <v>2022</v>
      </c>
      <c r="I3730" t="str">
        <f>INDEX(tbl_produits[Molécule extraite], MATCH(tbl_data[[#This Row],[NORM_Spécialité]], tbl_produits[Nom normalisé], 0))</f>
        <v>Bendamustine</v>
      </c>
      <c r="J3730" s="34">
        <f>DATE(LEFT(tbl_data[[#This Row],[Date_rapport]], 4), MID(tbl_data[[#This Row],[Date_rapport]], 6, 2), RIGHT(tbl_data[[#This Row],[Date_rapport]], 2))</f>
        <v>44740</v>
      </c>
    </row>
    <row r="3731" spans="1:10" x14ac:dyDescent="0.2">
      <c r="A3731" s="28" t="s">
        <v>818</v>
      </c>
      <c r="B3731" t="s">
        <v>6</v>
      </c>
      <c r="C3731" s="28" t="s">
        <v>300</v>
      </c>
      <c r="D3731" t="s">
        <v>103</v>
      </c>
      <c r="E3731" t="s">
        <v>1591</v>
      </c>
      <c r="F3731" t="str">
        <f>INDEX(tbl_produits[Nom normalisé], MATCH(tbl_data[[#This Row],[Spécialité]], tbl_produits[Nom original], 0))</f>
        <v>BASDENE 25 mg, comprimé</v>
      </c>
      <c r="G3731" t="str">
        <f>INDEX(tbl_produits[Classe nom], MATCH(tbl_data[[#This Row],[NORM_Spécialité]], tbl_produits[Nom normalisé], 0))</f>
        <v>Système respiratoire</v>
      </c>
      <c r="H3731">
        <f>YEAR(tbl_data[[#This Row],[Date_rapport]])</f>
        <v>2022</v>
      </c>
      <c r="I3731" t="str">
        <f>INDEX(tbl_produits[Molécule extraite], MATCH(tbl_data[[#This Row],[NORM_Spécialité]], tbl_produits[Nom normalisé], 0))</f>
        <v>Alimemazine</v>
      </c>
      <c r="J3731" s="34">
        <f>DATE(LEFT(tbl_data[[#This Row],[Date_rapport]], 4), MID(tbl_data[[#This Row],[Date_rapport]], 6, 2), RIGHT(tbl_data[[#This Row],[Date_rapport]], 2))</f>
        <v>44740</v>
      </c>
    </row>
    <row r="3732" spans="1:10" x14ac:dyDescent="0.2">
      <c r="A3732" s="28" t="s">
        <v>818</v>
      </c>
      <c r="B3732" t="s">
        <v>6</v>
      </c>
      <c r="C3732" s="28" t="s">
        <v>300</v>
      </c>
      <c r="D3732" t="s">
        <v>163</v>
      </c>
      <c r="E3732" t="s">
        <v>1609</v>
      </c>
      <c r="F3732" t="str">
        <f>INDEX(tbl_produits[Nom normalisé], MATCH(tbl_data[[#This Row],[Spécialité]], tbl_produits[Nom original], 0))</f>
        <v>BACTRIM, comprimé</v>
      </c>
      <c r="G3732" t="str">
        <f>INDEX(tbl_produits[Classe nom], MATCH(tbl_data[[#This Row],[NORM_Spécialité]], tbl_produits[Nom normalisé], 0))</f>
        <v>Anti-infectieux à usage systémique</v>
      </c>
      <c r="H3732">
        <f>YEAR(tbl_data[[#This Row],[Date_rapport]])</f>
        <v>2022</v>
      </c>
      <c r="I3732" t="str">
        <f>INDEX(tbl_produits[Molécule extraite], MATCH(tbl_data[[#This Row],[NORM_Spécialité]], tbl_produits[Nom normalisé], 0))</f>
        <v>Sulfaméthoxazole / Triméthoprime</v>
      </c>
      <c r="J3732" s="34">
        <f>DATE(LEFT(tbl_data[[#This Row],[Date_rapport]], 4), MID(tbl_data[[#This Row],[Date_rapport]], 6, 2), RIGHT(tbl_data[[#This Row],[Date_rapport]], 2))</f>
        <v>44740</v>
      </c>
    </row>
    <row r="3733" spans="1:10" x14ac:dyDescent="0.2">
      <c r="A3733" s="28" t="s">
        <v>818</v>
      </c>
      <c r="B3733" t="s">
        <v>11</v>
      </c>
      <c r="C3733" s="28" t="s">
        <v>300</v>
      </c>
      <c r="D3733" t="s">
        <v>126</v>
      </c>
      <c r="E3733" t="s">
        <v>2</v>
      </c>
      <c r="F3733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3733" t="str">
        <f>INDEX(tbl_produits[Classe nom], MATCH(tbl_data[[#This Row],[NORM_Spécialité]], tbl_produits[Nom normalisé], 0))</f>
        <v>Anti-infectieux à usage systémique</v>
      </c>
      <c r="H3733">
        <f>YEAR(tbl_data[[#This Row],[Date_rapport]])</f>
        <v>2022</v>
      </c>
      <c r="I3733" t="str">
        <f>INDEX(tbl_produits[Molécule extraite], MATCH(tbl_data[[#This Row],[NORM_Spécialité]], tbl_produits[Nom normalisé], 0))</f>
        <v>Aztréonam</v>
      </c>
      <c r="J3733" s="34">
        <f>DATE(LEFT(tbl_data[[#This Row],[Date_rapport]], 4), MID(tbl_data[[#This Row],[Date_rapport]], 6, 2), RIGHT(tbl_data[[#This Row],[Date_rapport]], 2))</f>
        <v>44740</v>
      </c>
    </row>
    <row r="3734" spans="1:10" x14ac:dyDescent="0.2">
      <c r="A3734" s="28" t="s">
        <v>818</v>
      </c>
      <c r="B3734" t="s">
        <v>6</v>
      </c>
      <c r="C3734" s="28" t="s">
        <v>300</v>
      </c>
      <c r="D3734" t="s">
        <v>174</v>
      </c>
      <c r="E3734" t="s">
        <v>1578</v>
      </c>
      <c r="F3734" t="str">
        <f>INDEX(tbl_produits[Nom normalisé], MATCH(tbl_data[[#This Row],[Spécialité]], tbl_produits[Nom original], 0))</f>
        <v>AZACTAM 1g poudre et solution pour usage parentéral</v>
      </c>
      <c r="G3734" t="str">
        <f>INDEX(tbl_produits[Classe nom], MATCH(tbl_data[[#This Row],[NORM_Spécialité]], tbl_produits[Nom normalisé], 0))</f>
        <v>Anti-infectieux à usage systémique</v>
      </c>
      <c r="H3734">
        <f>YEAR(tbl_data[[#This Row],[Date_rapport]])</f>
        <v>2022</v>
      </c>
      <c r="I3734" t="str">
        <f>INDEX(tbl_produits[Molécule extraite], MATCH(tbl_data[[#This Row],[NORM_Spécialité]], tbl_produits[Nom normalisé], 0))</f>
        <v>Aztréonam</v>
      </c>
      <c r="J3734" s="34">
        <f>DATE(LEFT(tbl_data[[#This Row],[Date_rapport]], 4), MID(tbl_data[[#This Row],[Date_rapport]], 6, 2), RIGHT(tbl_data[[#This Row],[Date_rapport]], 2))</f>
        <v>44740</v>
      </c>
    </row>
    <row r="3735" spans="1:10" x14ac:dyDescent="0.2">
      <c r="A3735" s="28" t="s">
        <v>818</v>
      </c>
      <c r="B3735" t="s">
        <v>6</v>
      </c>
      <c r="C3735" s="28" t="s">
        <v>300</v>
      </c>
      <c r="D3735" t="s">
        <v>105</v>
      </c>
      <c r="E3735" t="s">
        <v>1592</v>
      </c>
      <c r="F3735" t="str">
        <f>INDEX(tbl_produits[Nom normalisé], MATCH(tbl_data[[#This Row],[Spécialité]], tbl_produits[Nom original], 0))</f>
        <v>ARTANE 0,4%, solution buvable en goutte</v>
      </c>
      <c r="G3735" t="str">
        <f>INDEX(tbl_produits[Classe nom], MATCH(tbl_data[[#This Row],[NORM_Spécialité]], tbl_produits[Nom normalisé], 0))</f>
        <v>Système nerveux</v>
      </c>
      <c r="H3735">
        <f>YEAR(tbl_data[[#This Row],[Date_rapport]])</f>
        <v>2022</v>
      </c>
      <c r="I3735" t="str">
        <f>INDEX(tbl_produits[Molécule extraite], MATCH(tbl_data[[#This Row],[NORM_Spécialité]], tbl_produits[Nom normalisé], 0))</f>
        <v>Chlorhydrate de trihexyphénidyle</v>
      </c>
      <c r="J3735" s="34">
        <f>DATE(LEFT(tbl_data[[#This Row],[Date_rapport]], 4), MID(tbl_data[[#This Row],[Date_rapport]], 6, 2), RIGHT(tbl_data[[#This Row],[Date_rapport]], 2))</f>
        <v>44740</v>
      </c>
    </row>
    <row r="3736" spans="1:10" x14ac:dyDescent="0.2">
      <c r="A3736" s="28" t="s">
        <v>818</v>
      </c>
      <c r="B3736" t="s">
        <v>6</v>
      </c>
      <c r="C3736" s="28" t="s">
        <v>300</v>
      </c>
      <c r="D3736" t="s">
        <v>29</v>
      </c>
      <c r="E3736" t="s">
        <v>1559</v>
      </c>
      <c r="F3736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3736" t="str">
        <f>INDEX(tbl_produits[Classe nom], MATCH(tbl_data[[#This Row],[NORM_Spécialité]], tbl_produits[Nom normalisé], 0))</f>
        <v>Sang et organes hématopoïétiques</v>
      </c>
      <c r="H3736">
        <f>YEAR(tbl_data[[#This Row],[Date_rapport]])</f>
        <v>2022</v>
      </c>
      <c r="I3736" t="str">
        <f>INDEX(tbl_produits[Molécule extraite], MATCH(tbl_data[[#This Row],[NORM_Spécialité]], tbl_produits[Nom normalisé], 0))</f>
        <v>Arginine</v>
      </c>
      <c r="J3736" s="34">
        <f>DATE(LEFT(tbl_data[[#This Row],[Date_rapport]], 4), MID(tbl_data[[#This Row],[Date_rapport]], 6, 2), RIGHT(tbl_data[[#This Row],[Date_rapport]], 2))</f>
        <v>44740</v>
      </c>
    </row>
    <row r="3737" spans="1:10" x14ac:dyDescent="0.2">
      <c r="A3737" s="28" t="s">
        <v>818</v>
      </c>
      <c r="B3737" t="s">
        <v>6</v>
      </c>
      <c r="C3737" s="28" t="s">
        <v>300</v>
      </c>
      <c r="D3737" t="s">
        <v>115</v>
      </c>
      <c r="E3737" t="s">
        <v>1568</v>
      </c>
      <c r="F3737" t="str">
        <f>INDEX(tbl_produits[Nom normalisé], MATCH(tbl_data[[#This Row],[Spécialité]], tbl_produits[Nom original], 0))</f>
        <v>ARACYTINE 100 mg, poudre et solvant pour solution injectable</v>
      </c>
      <c r="G3737" t="str">
        <f>INDEX(tbl_produits[Classe nom], MATCH(tbl_data[[#This Row],[NORM_Spécialité]], tbl_produits[Nom normalisé], 0))</f>
        <v>Antinéoplasiques et immunomodulateurs</v>
      </c>
      <c r="H3737">
        <f>YEAR(tbl_data[[#This Row],[Date_rapport]])</f>
        <v>2022</v>
      </c>
      <c r="I3737" t="str">
        <f>INDEX(tbl_produits[Molécule extraite], MATCH(tbl_data[[#This Row],[NORM_Spécialité]], tbl_produits[Nom normalisé], 0))</f>
        <v>Cytarabine</v>
      </c>
      <c r="J3737" s="34">
        <f>DATE(LEFT(tbl_data[[#This Row],[Date_rapport]], 4), MID(tbl_data[[#This Row],[Date_rapport]], 6, 2), RIGHT(tbl_data[[#This Row],[Date_rapport]], 2))</f>
        <v>44740</v>
      </c>
    </row>
    <row r="3738" spans="1:10" x14ac:dyDescent="0.2">
      <c r="A3738" s="28" t="s">
        <v>818</v>
      </c>
      <c r="B3738" t="s">
        <v>3</v>
      </c>
      <c r="C3738" s="28" t="s">
        <v>300</v>
      </c>
      <c r="D3738" t="s">
        <v>77</v>
      </c>
      <c r="E3738" t="s">
        <v>2</v>
      </c>
      <c r="F3738" t="str">
        <f>INDEX(tbl_produits[Nom normalisé], MATCH(tbl_data[[#This Row],[Spécialité]], tbl_produits[Nom original], 0))</f>
        <v>ANSATIPINE 150 mg, gélule</v>
      </c>
      <c r="G3738" t="str">
        <f>INDEX(tbl_produits[Classe nom], MATCH(tbl_data[[#This Row],[NORM_Spécialité]], tbl_produits[Nom normalisé], 0))</f>
        <v>Anti-infectieux à usage systémique</v>
      </c>
      <c r="H3738">
        <f>YEAR(tbl_data[[#This Row],[Date_rapport]])</f>
        <v>2022</v>
      </c>
      <c r="I3738" t="str">
        <f>INDEX(tbl_produits[Molécule extraite], MATCH(tbl_data[[#This Row],[NORM_Spécialité]], tbl_produits[Nom normalisé], 0))</f>
        <v>Rifabutine</v>
      </c>
      <c r="J3738" s="34">
        <f>DATE(LEFT(tbl_data[[#This Row],[Date_rapport]], 4), MID(tbl_data[[#This Row],[Date_rapport]], 6, 2), RIGHT(tbl_data[[#This Row],[Date_rapport]], 2))</f>
        <v>44740</v>
      </c>
    </row>
    <row r="3739" spans="1:10" x14ac:dyDescent="0.2">
      <c r="A3739" s="28" t="s">
        <v>818</v>
      </c>
      <c r="B3739" t="s">
        <v>6</v>
      </c>
      <c r="C3739" s="28" t="s">
        <v>300</v>
      </c>
      <c r="D3739" t="s">
        <v>121</v>
      </c>
      <c r="E3739" t="s">
        <v>1596</v>
      </c>
      <c r="F3739" t="str">
        <f>INDEX(tbl_produits[Nom normalisé], MATCH(tbl_data[[#This Row],[Spécialité]], tbl_produits[Nom original], 0))</f>
        <v>ANANDRON 150 mg, comprimé</v>
      </c>
      <c r="G3739" t="str">
        <f>INDEX(tbl_produits[Classe nom], MATCH(tbl_data[[#This Row],[NORM_Spécialité]], tbl_produits[Nom normalisé], 0))</f>
        <v>Antinéoplasiques et immunomodulateurs</v>
      </c>
      <c r="H3739">
        <f>YEAR(tbl_data[[#This Row],[Date_rapport]])</f>
        <v>2022</v>
      </c>
      <c r="I3739" t="str">
        <f>INDEX(tbl_produits[Molécule extraite], MATCH(tbl_data[[#This Row],[NORM_Spécialité]], tbl_produits[Nom normalisé], 0))</f>
        <v>Nilutamide</v>
      </c>
      <c r="J3739" s="34">
        <f>DATE(LEFT(tbl_data[[#This Row],[Date_rapport]], 4), MID(tbl_data[[#This Row],[Date_rapport]], 6, 2), RIGHT(tbl_data[[#This Row],[Date_rapport]], 2))</f>
        <v>44740</v>
      </c>
    </row>
    <row r="3740" spans="1:10" x14ac:dyDescent="0.2">
      <c r="A3740" s="28" t="s">
        <v>818</v>
      </c>
      <c r="B3740" t="s">
        <v>11</v>
      </c>
      <c r="C3740" s="28" t="s">
        <v>300</v>
      </c>
      <c r="D3740" t="s">
        <v>146</v>
      </c>
      <c r="E3740" t="s">
        <v>2</v>
      </c>
      <c r="F3740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3740" t="str">
        <f>INDEX(tbl_produits[Classe nom], MATCH(tbl_data[[#This Row],[NORM_Spécialité]], tbl_produits[Nom normalisé], 0))</f>
        <v>Antinéoplasiques et immunomodulateurs</v>
      </c>
      <c r="H3740">
        <f>YEAR(tbl_data[[#This Row],[Date_rapport]])</f>
        <v>2022</v>
      </c>
      <c r="I3740" t="str">
        <f>INDEX(tbl_produits[Molécule extraite], MATCH(tbl_data[[#This Row],[NORM_Spécialité]], tbl_produits[Nom normalisé], 0))</f>
        <v>Mitomycine</v>
      </c>
      <c r="J3740" s="34">
        <f>DATE(LEFT(tbl_data[[#This Row],[Date_rapport]], 4), MID(tbl_data[[#This Row],[Date_rapport]], 6, 2), RIGHT(tbl_data[[#This Row],[Date_rapport]], 2))</f>
        <v>44740</v>
      </c>
    </row>
    <row r="3741" spans="1:10" x14ac:dyDescent="0.2">
      <c r="A3741" s="28" t="s">
        <v>818</v>
      </c>
      <c r="B3741" t="s">
        <v>3</v>
      </c>
      <c r="C3741" s="28" t="s">
        <v>300</v>
      </c>
      <c r="D3741" t="s">
        <v>111</v>
      </c>
      <c r="E3741" t="s">
        <v>2</v>
      </c>
      <c r="F3741" t="str">
        <f>INDEX(tbl_produits[Nom normalisé], MATCH(tbl_data[[#This Row],[Spécialité]], tbl_produits[Nom original], 0))</f>
        <v>ALYOSTAL VENIN DE GUEPE POLISTES 110 et 550 microgrammes, poudre et solvant pour solution injectable</v>
      </c>
      <c r="G3741" t="str">
        <f>INDEX(tbl_produits[Classe nom], MATCH(tbl_data[[#This Row],[NORM_Spécialité]], tbl_produits[Nom normalisé], 0))</f>
        <v>Divers</v>
      </c>
      <c r="H3741">
        <f>YEAR(tbl_data[[#This Row],[Date_rapport]])</f>
        <v>2022</v>
      </c>
      <c r="I3741" t="str">
        <f>INDEX(tbl_produits[Molécule extraite], MATCH(tbl_data[[#This Row],[NORM_Spécialité]], tbl_produits[Nom normalisé], 0))</f>
        <v>Guêpe Polistes (venin de)</v>
      </c>
      <c r="J3741" s="34">
        <f>DATE(LEFT(tbl_data[[#This Row],[Date_rapport]], 4), MID(tbl_data[[#This Row],[Date_rapport]], 6, 2), RIGHT(tbl_data[[#This Row],[Date_rapport]], 2))</f>
        <v>44740</v>
      </c>
    </row>
    <row r="3742" spans="1:10" x14ac:dyDescent="0.2">
      <c r="A3742" s="28" t="s">
        <v>818</v>
      </c>
      <c r="B3742" t="s">
        <v>3</v>
      </c>
      <c r="C3742" s="28" t="s">
        <v>300</v>
      </c>
      <c r="D3742" t="s">
        <v>5</v>
      </c>
      <c r="E3742" t="s">
        <v>2</v>
      </c>
      <c r="F3742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3742" t="str">
        <f>INDEX(tbl_produits[Classe nom], MATCH(tbl_data[[#This Row],[NORM_Spécialité]], tbl_produits[Nom normalisé], 0))</f>
        <v>Divers</v>
      </c>
      <c r="H3742">
        <f>YEAR(tbl_data[[#This Row],[Date_rapport]])</f>
        <v>2022</v>
      </c>
      <c r="I3742" t="str">
        <f>INDEX(tbl_produits[Molécule extraite], MATCH(tbl_data[[#This Row],[NORM_Spécialité]], tbl_produits[Nom normalisé], 0))</f>
        <v>Abeille (venin d')</v>
      </c>
      <c r="J3742" s="34">
        <f>DATE(LEFT(tbl_data[[#This Row],[Date_rapport]], 4), MID(tbl_data[[#This Row],[Date_rapport]], 6, 2), RIGHT(tbl_data[[#This Row],[Date_rapport]], 2))</f>
        <v>44740</v>
      </c>
    </row>
    <row r="3743" spans="1:10" x14ac:dyDescent="0.2">
      <c r="A3743" s="28" t="s">
        <v>818</v>
      </c>
      <c r="B3743" t="s">
        <v>6</v>
      </c>
      <c r="C3743" s="28" t="s">
        <v>300</v>
      </c>
      <c r="D3743" t="s">
        <v>186</v>
      </c>
      <c r="E3743" t="s">
        <v>1612</v>
      </c>
      <c r="F3743" t="str">
        <f>INDEX(tbl_produits[Nom normalisé], MATCH(tbl_data[[#This Row],[Spécialité]], tbl_produits[Nom original], 0))</f>
        <v>ALUNBRIG 30 mg , comprimé pelliculé</v>
      </c>
      <c r="G3743" t="str">
        <f>INDEX(tbl_produits[Classe nom], MATCH(tbl_data[[#This Row],[NORM_Spécialité]], tbl_produits[Nom normalisé], 0))</f>
        <v>Antinéoplasiques et immunomodulateurs</v>
      </c>
      <c r="H3743">
        <f>YEAR(tbl_data[[#This Row],[Date_rapport]])</f>
        <v>2022</v>
      </c>
      <c r="I3743" t="str">
        <f>INDEX(tbl_produits[Molécule extraite], MATCH(tbl_data[[#This Row],[NORM_Spécialité]], tbl_produits[Nom normalisé], 0))</f>
        <v>Brigatinib</v>
      </c>
      <c r="J3743" s="34">
        <f>DATE(LEFT(tbl_data[[#This Row],[Date_rapport]], 4), MID(tbl_data[[#This Row],[Date_rapport]], 6, 2), RIGHT(tbl_data[[#This Row],[Date_rapport]], 2))</f>
        <v>44740</v>
      </c>
    </row>
    <row r="3744" spans="1:10" x14ac:dyDescent="0.2">
      <c r="A3744" s="28" t="s">
        <v>818</v>
      </c>
      <c r="B3744" t="s">
        <v>3</v>
      </c>
      <c r="C3744" s="28" t="s">
        <v>300</v>
      </c>
      <c r="D3744" t="s">
        <v>43</v>
      </c>
      <c r="E3744" t="s">
        <v>2</v>
      </c>
      <c r="F3744" t="str">
        <f>INDEX(tbl_produits[Nom normalisé], MATCH(tbl_data[[#This Row],[Spécialité]], tbl_produits[Nom original], 0))</f>
        <v>ACIDES AMINES POUR LEUCINOSE DECOMPENSEE AP-HP, solution pour perfusion</v>
      </c>
      <c r="G3744" t="str">
        <f>INDEX(tbl_produits[Classe nom], MATCH(tbl_data[[#This Row],[NORM_Spécialité]], tbl_produits[Nom normalisé], 0))</f>
        <v>Sang et organes hématopoïétiques</v>
      </c>
      <c r="H3744">
        <f>YEAR(tbl_data[[#This Row],[Date_rapport]])</f>
        <v>2022</v>
      </c>
      <c r="I3744" t="str">
        <f>INDEX(tbl_produits[Molécule extraite], MATCH(tbl_data[[#This Row],[NORM_Spécialité]], tbl_produits[Nom normalisé], 0))</f>
        <v>Acides aminés</v>
      </c>
      <c r="J3744" s="34">
        <f>DATE(LEFT(tbl_data[[#This Row],[Date_rapport]], 4), MID(tbl_data[[#This Row],[Date_rapport]], 6, 2), RIGHT(tbl_data[[#This Row],[Date_rapport]], 2))</f>
        <v>44740</v>
      </c>
    </row>
    <row r="3745" spans="1:10" x14ac:dyDescent="0.2">
      <c r="A3745" s="28" t="s">
        <v>756</v>
      </c>
      <c r="B3745" t="s">
        <v>6</v>
      </c>
      <c r="C3745" s="28" t="s">
        <v>756</v>
      </c>
      <c r="D3745" t="s">
        <v>757</v>
      </c>
      <c r="E3745" t="s">
        <v>1639</v>
      </c>
      <c r="F3745" t="str">
        <f>INDEX(tbl_produits[Nom normalisé], MATCH(tbl_data[[#This Row],[Spécialité]], tbl_produits[Nom original], 0))</f>
        <v>ERWINASE 10 000 UI/flacon, poudre pour solution pour injection</v>
      </c>
      <c r="G3745" t="str">
        <f>INDEX(tbl_produits[Classe nom], MATCH(tbl_data[[#This Row],[NORM_Spécialité]], tbl_produits[Nom normalisé], 0))</f>
        <v>Antinéoplasiques et immunomodulateurs</v>
      </c>
      <c r="H3745">
        <f>YEAR(tbl_data[[#This Row],[Date_rapport]])</f>
        <v>2022</v>
      </c>
      <c r="I3745" t="str">
        <f>INDEX(tbl_produits[Molécule extraite], MATCH(tbl_data[[#This Row],[NORM_Spécialité]], tbl_produits[Nom normalisé], 0))</f>
        <v>L-asparaginase</v>
      </c>
      <c r="J3745" s="34">
        <f>DATE(LEFT(tbl_data[[#This Row],[Date_rapport]], 4), MID(tbl_data[[#This Row],[Date_rapport]], 6, 2), RIGHT(tbl_data[[#This Row],[Date_rapport]], 2))</f>
        <v>44775</v>
      </c>
    </row>
    <row r="3746" spans="1:10" x14ac:dyDescent="0.2">
      <c r="A3746" s="28" t="s">
        <v>756</v>
      </c>
      <c r="B3746" t="s">
        <v>9</v>
      </c>
      <c r="C3746" s="28" t="s">
        <v>758</v>
      </c>
      <c r="D3746" t="s">
        <v>759</v>
      </c>
      <c r="E3746" t="s">
        <v>2</v>
      </c>
      <c r="F3746" t="str">
        <f>INDEX(tbl_produits[Nom normalisé], MATCH(tbl_data[[#This Row],[Spécialité]], tbl_produits[Nom original], 0))</f>
        <v>MOZOBIL 20mg/ml  solution injectable, boite de 1 flacon</v>
      </c>
      <c r="G3746" t="str">
        <f>INDEX(tbl_produits[Classe nom], MATCH(tbl_data[[#This Row],[NORM_Spécialité]], tbl_produits[Nom normalisé], 0))</f>
        <v>Antinéoplasiques et immunomodulateurs</v>
      </c>
      <c r="H3746">
        <f>YEAR(tbl_data[[#This Row],[Date_rapport]])</f>
        <v>2022</v>
      </c>
      <c r="I3746" t="str">
        <f>INDEX(tbl_produits[Molécule extraite], MATCH(tbl_data[[#This Row],[NORM_Spécialité]], tbl_produits[Nom normalisé], 0))</f>
        <v>Plérixafor</v>
      </c>
      <c r="J3746" s="34">
        <f>DATE(LEFT(tbl_data[[#This Row],[Date_rapport]], 4), MID(tbl_data[[#This Row],[Date_rapport]], 6, 2), RIGHT(tbl_data[[#This Row],[Date_rapport]], 2))</f>
        <v>44775</v>
      </c>
    </row>
    <row r="3747" spans="1:10" x14ac:dyDescent="0.2">
      <c r="A3747" s="28" t="s">
        <v>756</v>
      </c>
      <c r="B3747" t="s">
        <v>9</v>
      </c>
      <c r="C3747" s="28" t="s">
        <v>758</v>
      </c>
      <c r="D3747" t="s">
        <v>731</v>
      </c>
      <c r="E3747" t="s">
        <v>2</v>
      </c>
      <c r="F3747" t="str">
        <f>INDEX(tbl_produits[Nom normalisé], MATCH(tbl_data[[#This Row],[Spécialité]], tbl_produits[Nom original], 0))</f>
        <v>ATRACURIUM Hospira 10 mg/ml, solution injectable</v>
      </c>
      <c r="G3747" t="str">
        <f>INDEX(tbl_produits[Classe nom], MATCH(tbl_data[[#This Row],[NORM_Spécialité]], tbl_produits[Nom normalisé], 0))</f>
        <v xml:space="preserve">Système musculo-squelettique </v>
      </c>
      <c r="H3747">
        <f>YEAR(tbl_data[[#This Row],[Date_rapport]])</f>
        <v>2022</v>
      </c>
      <c r="I3747" t="str">
        <f>INDEX(tbl_produits[Molécule extraite], MATCH(tbl_data[[#This Row],[NORM_Spécialité]], tbl_produits[Nom normalisé], 0))</f>
        <v>Atracurium</v>
      </c>
      <c r="J3747" s="34">
        <f>DATE(LEFT(tbl_data[[#This Row],[Date_rapport]], 4), MID(tbl_data[[#This Row],[Date_rapport]], 6, 2), RIGHT(tbl_data[[#This Row],[Date_rapport]], 2))</f>
        <v>44775</v>
      </c>
    </row>
    <row r="3748" spans="1:10" x14ac:dyDescent="0.2">
      <c r="A3748" s="28" t="s">
        <v>756</v>
      </c>
      <c r="B3748" t="s">
        <v>3</v>
      </c>
      <c r="C3748" s="28" t="s">
        <v>760</v>
      </c>
      <c r="D3748" t="s">
        <v>761</v>
      </c>
      <c r="E3748" t="s">
        <v>1640</v>
      </c>
      <c r="F3748" t="str">
        <f>INDEX(tbl_produits[Nom normalisé], MATCH(tbl_data[[#This Row],[Spécialité]], tbl_produits[Nom original], 0))</f>
        <v>CAPTOPRIL Mylan 25 mg, comprimé quadrisécable</v>
      </c>
      <c r="G3748" t="str">
        <f>INDEX(tbl_produits[Classe nom], MATCH(tbl_data[[#This Row],[NORM_Spécialité]], tbl_produits[Nom normalisé], 0))</f>
        <v>Système cardiovasculaire</v>
      </c>
      <c r="H3748">
        <f>YEAR(tbl_data[[#This Row],[Date_rapport]])</f>
        <v>2022</v>
      </c>
      <c r="I3748" t="str">
        <f>INDEX(tbl_produits[Molécule extraite], MATCH(tbl_data[[#This Row],[NORM_Spécialité]], tbl_produits[Nom normalisé], 0))</f>
        <v>Captopril</v>
      </c>
      <c r="J3748" s="34">
        <f>DATE(LEFT(tbl_data[[#This Row],[Date_rapport]], 4), MID(tbl_data[[#This Row],[Date_rapport]], 6, 2), RIGHT(tbl_data[[#This Row],[Date_rapport]], 2))</f>
        <v>44775</v>
      </c>
    </row>
    <row r="3749" spans="1:10" x14ac:dyDescent="0.2">
      <c r="A3749" s="28" t="s">
        <v>756</v>
      </c>
      <c r="B3749" t="s">
        <v>6</v>
      </c>
      <c r="C3749" s="28" t="s">
        <v>760</v>
      </c>
      <c r="D3749" t="s">
        <v>762</v>
      </c>
      <c r="E3749" t="s">
        <v>777</v>
      </c>
      <c r="F3749" t="str">
        <f>INDEX(tbl_produits[Nom normalisé], MATCH(tbl_data[[#This Row],[Spécialité]], tbl_produits[Nom original], 0))</f>
        <v>KARDEGIC 160 mg, poudre pour solution buvable en sachet</v>
      </c>
      <c r="G3749" t="str">
        <f>INDEX(tbl_produits[Classe nom], MATCH(tbl_data[[#This Row],[NORM_Spécialité]], tbl_produits[Nom normalisé], 0))</f>
        <v>Système nerveux</v>
      </c>
      <c r="H3749">
        <f>YEAR(tbl_data[[#This Row],[Date_rapport]])</f>
        <v>2022</v>
      </c>
      <c r="I3749" t="str">
        <f>INDEX(tbl_produits[Molécule extraite], MATCH(tbl_data[[#This Row],[NORM_Spécialité]], tbl_produits[Nom normalisé], 0))</f>
        <v>DL-lysine (acétylsalicylate de)</v>
      </c>
      <c r="J3749" s="34">
        <f>DATE(LEFT(tbl_data[[#This Row],[Date_rapport]], 4), MID(tbl_data[[#This Row],[Date_rapport]], 6, 2), RIGHT(tbl_data[[#This Row],[Date_rapport]], 2))</f>
        <v>44775</v>
      </c>
    </row>
    <row r="3750" spans="1:10" x14ac:dyDescent="0.2">
      <c r="A3750" s="28" t="s">
        <v>756</v>
      </c>
      <c r="B3750" t="s">
        <v>9</v>
      </c>
      <c r="C3750" s="28" t="s">
        <v>760</v>
      </c>
      <c r="D3750" t="s">
        <v>763</v>
      </c>
      <c r="E3750" t="s">
        <v>2</v>
      </c>
      <c r="F3750" t="str">
        <f>INDEX(tbl_produits[Nom normalisé], MATCH(tbl_data[[#This Row],[Spécialité]], tbl_produits[Nom original], 0))</f>
        <v>KARDEGIC 500 mg/5 ml, poudre pour solution injectable</v>
      </c>
      <c r="G3750" t="str">
        <f>INDEX(tbl_produits[Classe nom], MATCH(tbl_data[[#This Row],[NORM_Spécialité]], tbl_produits[Nom normalisé], 0))</f>
        <v>Système nerveux</v>
      </c>
      <c r="H3750">
        <f>YEAR(tbl_data[[#This Row],[Date_rapport]])</f>
        <v>2022</v>
      </c>
      <c r="I3750" t="str">
        <f>INDEX(tbl_produits[Molécule extraite], MATCH(tbl_data[[#This Row],[NORM_Spécialité]], tbl_produits[Nom normalisé], 0))</f>
        <v>DL-lysine (acétylsalicylate de)</v>
      </c>
      <c r="J3750" s="34">
        <f>DATE(LEFT(tbl_data[[#This Row],[Date_rapport]], 4), MID(tbl_data[[#This Row],[Date_rapport]], 6, 2), RIGHT(tbl_data[[#This Row],[Date_rapport]], 2))</f>
        <v>44775</v>
      </c>
    </row>
    <row r="3751" spans="1:10" x14ac:dyDescent="0.2">
      <c r="A3751" s="28" t="s">
        <v>756</v>
      </c>
      <c r="B3751" t="s">
        <v>3</v>
      </c>
      <c r="C3751" s="28" t="s">
        <v>764</v>
      </c>
      <c r="D3751" t="s">
        <v>719</v>
      </c>
      <c r="E3751" t="s">
        <v>2</v>
      </c>
      <c r="F3751" t="str">
        <f>INDEX(tbl_produits[Nom normalisé], MATCH(tbl_data[[#This Row],[Spécialité]], tbl_produits[Nom original], 0))</f>
        <v>DALACINE 75 mg, gélule</v>
      </c>
      <c r="G3751" t="str">
        <f>INDEX(tbl_produits[Classe nom], MATCH(tbl_data[[#This Row],[NORM_Spécialité]], tbl_produits[Nom normalisé], 0))</f>
        <v>Anti-infectieux à usage systémique</v>
      </c>
      <c r="H3751">
        <f>YEAR(tbl_data[[#This Row],[Date_rapport]])</f>
        <v>2022</v>
      </c>
      <c r="I3751" t="str">
        <f>INDEX(tbl_produits[Molécule extraite], MATCH(tbl_data[[#This Row],[NORM_Spécialité]], tbl_produits[Nom normalisé], 0))</f>
        <v>Clindamycine (chlorhydrate de) hydraté</v>
      </c>
      <c r="J3751" s="34">
        <f>DATE(LEFT(tbl_data[[#This Row],[Date_rapport]], 4), MID(tbl_data[[#This Row],[Date_rapport]], 6, 2), RIGHT(tbl_data[[#This Row],[Date_rapport]], 2))</f>
        <v>44775</v>
      </c>
    </row>
    <row r="3752" spans="1:10" x14ac:dyDescent="0.2">
      <c r="A3752" s="28" t="s">
        <v>756</v>
      </c>
      <c r="B3752" t="s">
        <v>9</v>
      </c>
      <c r="C3752" s="28" t="s">
        <v>764</v>
      </c>
      <c r="D3752" t="s">
        <v>693</v>
      </c>
      <c r="E3752" t="s">
        <v>2</v>
      </c>
      <c r="F3752" t="str">
        <f>INDEX(tbl_produits[Nom normalisé], MATCH(tbl_data[[#This Row],[Spécialité]], tbl_produits[Nom original], 0))</f>
        <v>ZIRABEV 25 mg/ml, solution à diluer pour perfusion</v>
      </c>
      <c r="G3752" t="str">
        <f>INDEX(tbl_produits[Classe nom], MATCH(tbl_data[[#This Row],[NORM_Spécialité]], tbl_produits[Nom normalisé], 0))</f>
        <v>Antinéoplasiques et immunomodulateurs</v>
      </c>
      <c r="H3752">
        <f>YEAR(tbl_data[[#This Row],[Date_rapport]])</f>
        <v>2022</v>
      </c>
      <c r="I3752" t="str">
        <f>INDEX(tbl_produits[Molécule extraite], MATCH(tbl_data[[#This Row],[NORM_Spécialité]], tbl_produits[Nom normalisé], 0))</f>
        <v>Bévacizumab</v>
      </c>
      <c r="J3752" s="34">
        <f>DATE(LEFT(tbl_data[[#This Row],[Date_rapport]], 4), MID(tbl_data[[#This Row],[Date_rapport]], 6, 2), RIGHT(tbl_data[[#This Row],[Date_rapport]], 2))</f>
        <v>44775</v>
      </c>
    </row>
    <row r="3753" spans="1:10" x14ac:dyDescent="0.2">
      <c r="A3753" s="28" t="s">
        <v>756</v>
      </c>
      <c r="B3753" t="s">
        <v>11</v>
      </c>
      <c r="C3753" s="28" t="s">
        <v>764</v>
      </c>
      <c r="D3753" t="s">
        <v>765</v>
      </c>
      <c r="E3753" t="s">
        <v>2</v>
      </c>
      <c r="F3753" t="str">
        <f>INDEX(tbl_produits[Nom normalisé], MATCH(tbl_data[[#This Row],[Spécialité]], tbl_produits[Nom original], 0))</f>
        <v>ANCOTIL 1 pour cent, solution pour perfusion</v>
      </c>
      <c r="G3753" t="str">
        <f>INDEX(tbl_produits[Classe nom], MATCH(tbl_data[[#This Row],[NORM_Spécialité]], tbl_produits[Nom normalisé], 0))</f>
        <v>Anti-infectieux à usage systémique</v>
      </c>
      <c r="H3753">
        <f>YEAR(tbl_data[[#This Row],[Date_rapport]])</f>
        <v>2022</v>
      </c>
      <c r="I3753" t="str">
        <f>INDEX(tbl_produits[Molécule extraite], MATCH(tbl_data[[#This Row],[NORM_Spécialité]], tbl_produits[Nom normalisé], 0))</f>
        <v>Flucytosine</v>
      </c>
      <c r="J3753" s="34">
        <f>DATE(LEFT(tbl_data[[#This Row],[Date_rapport]], 4), MID(tbl_data[[#This Row],[Date_rapport]], 6, 2), RIGHT(tbl_data[[#This Row],[Date_rapport]], 2))</f>
        <v>44775</v>
      </c>
    </row>
    <row r="3754" spans="1:10" x14ac:dyDescent="0.2">
      <c r="A3754" s="28" t="s">
        <v>756</v>
      </c>
      <c r="B3754" t="s">
        <v>3</v>
      </c>
      <c r="C3754" s="28" t="s">
        <v>764</v>
      </c>
      <c r="D3754" t="s">
        <v>766</v>
      </c>
      <c r="E3754" t="s">
        <v>2</v>
      </c>
      <c r="F3754" t="str">
        <f>INDEX(tbl_produits[Nom normalisé], MATCH(tbl_data[[#This Row],[Spécialité]], tbl_produits[Nom original], 0))</f>
        <v>METHOTREXATE Mylan 100 mg/ml, solution injectable</v>
      </c>
      <c r="G3754" t="str">
        <f>INDEX(tbl_produits[Classe nom], MATCH(tbl_data[[#This Row],[NORM_Spécialité]], tbl_produits[Nom normalisé], 0))</f>
        <v>Antinéoplasiques et immunomodulateurs</v>
      </c>
      <c r="H3754">
        <f>YEAR(tbl_data[[#This Row],[Date_rapport]])</f>
        <v>2022</v>
      </c>
      <c r="I3754" t="str">
        <f>INDEX(tbl_produits[Molécule extraite], MATCH(tbl_data[[#This Row],[NORM_Spécialité]], tbl_produits[Nom normalisé], 0))</f>
        <v>Méthotrexate</v>
      </c>
      <c r="J3754" s="34">
        <f>DATE(LEFT(tbl_data[[#This Row],[Date_rapport]], 4), MID(tbl_data[[#This Row],[Date_rapport]], 6, 2), RIGHT(tbl_data[[#This Row],[Date_rapport]], 2))</f>
        <v>44775</v>
      </c>
    </row>
    <row r="3755" spans="1:10" x14ac:dyDescent="0.2">
      <c r="A3755" s="28" t="s">
        <v>756</v>
      </c>
      <c r="B3755" t="s">
        <v>3</v>
      </c>
      <c r="C3755" s="28" t="s">
        <v>764</v>
      </c>
      <c r="D3755" t="s">
        <v>606</v>
      </c>
      <c r="E3755" t="s">
        <v>2</v>
      </c>
      <c r="F3755" t="str">
        <f>INDEX(tbl_produits[Nom normalisé], MATCH(tbl_data[[#This Row],[Spécialité]], tbl_produits[Nom original], 0))</f>
        <v>RAPAMUNE 1 mg/ml, solution buvable</v>
      </c>
      <c r="G3755" t="str">
        <f>INDEX(tbl_produits[Classe nom], MATCH(tbl_data[[#This Row],[NORM_Spécialité]], tbl_produits[Nom normalisé], 0))</f>
        <v>Antinéoplasiques et immunomodulateurs</v>
      </c>
      <c r="H3755">
        <f>YEAR(tbl_data[[#This Row],[Date_rapport]])</f>
        <v>2022</v>
      </c>
      <c r="I3755" t="str">
        <f>INDEX(tbl_produits[Molécule extraite], MATCH(tbl_data[[#This Row],[NORM_Spécialité]], tbl_produits[Nom normalisé], 0))</f>
        <v>Sirolimus</v>
      </c>
      <c r="J3755" s="34">
        <f>DATE(LEFT(tbl_data[[#This Row],[Date_rapport]], 4), MID(tbl_data[[#This Row],[Date_rapport]], 6, 2), RIGHT(tbl_data[[#This Row],[Date_rapport]], 2))</f>
        <v>44775</v>
      </c>
    </row>
    <row r="3756" spans="1:10" x14ac:dyDescent="0.2">
      <c r="A3756" s="28" t="s">
        <v>756</v>
      </c>
      <c r="B3756" t="s">
        <v>3</v>
      </c>
      <c r="C3756" s="28" t="s">
        <v>764</v>
      </c>
      <c r="D3756" t="s">
        <v>767</v>
      </c>
      <c r="E3756" t="s">
        <v>2</v>
      </c>
      <c r="F3756" t="str">
        <f>INDEX(tbl_produits[Nom normalisé], MATCH(tbl_data[[#This Row],[Spécialité]], tbl_produits[Nom original], 0))</f>
        <v>NANOCIS 0,24 mg, trousse pour préparation radiopharmaceutique</v>
      </c>
      <c r="G3756" t="str">
        <f>INDEX(tbl_produits[Classe nom], MATCH(tbl_data[[#This Row],[NORM_Spécialité]], tbl_produits[Nom normalisé], 0))</f>
        <v>Divers</v>
      </c>
      <c r="H3756">
        <f>YEAR(tbl_data[[#This Row],[Date_rapport]])</f>
        <v>2022</v>
      </c>
      <c r="I3756" t="str">
        <f>INDEX(tbl_produits[Molécule extraite], MATCH(tbl_data[[#This Row],[NORM_Spécialité]], tbl_produits[Nom normalisé], 0))</f>
        <v>Rhénium (heptasulfure de)</v>
      </c>
      <c r="J3756" s="34">
        <f>DATE(LEFT(tbl_data[[#This Row],[Date_rapport]], 4), MID(tbl_data[[#This Row],[Date_rapport]], 6, 2), RIGHT(tbl_data[[#This Row],[Date_rapport]], 2))</f>
        <v>44775</v>
      </c>
    </row>
    <row r="3757" spans="1:10" x14ac:dyDescent="0.2">
      <c r="A3757" s="28" t="s">
        <v>756</v>
      </c>
      <c r="B3757" t="s">
        <v>3</v>
      </c>
      <c r="C3757" s="28" t="s">
        <v>768</v>
      </c>
      <c r="D3757" t="s">
        <v>650</v>
      </c>
      <c r="E3757" t="s">
        <v>2</v>
      </c>
      <c r="F3757" t="str">
        <f>INDEX(tbl_produits[Nom normalisé], MATCH(tbl_data[[#This Row],[Spécialité]], tbl_produits[Nom original], 0))</f>
        <v>XYLOCAINE 10 mg/ml ADRENALINE 0,005 mg/ml, solution injectable</v>
      </c>
      <c r="G3757" t="str">
        <f>INDEX(tbl_produits[Classe nom], MATCH(tbl_data[[#This Row],[NORM_Spécialité]], tbl_produits[Nom normalisé], 0))</f>
        <v>Système nerveux</v>
      </c>
      <c r="H3757">
        <f>YEAR(tbl_data[[#This Row],[Date_rapport]])</f>
        <v>2022</v>
      </c>
      <c r="I3757" t="str">
        <f>INDEX(tbl_produits[Molécule extraite], MATCH(tbl_data[[#This Row],[NORM_Spécialité]], tbl_produits[Nom normalisé], 0))</f>
        <v>Adrénaline / Lidocaïne</v>
      </c>
      <c r="J3757" s="34">
        <f>DATE(LEFT(tbl_data[[#This Row],[Date_rapport]], 4), MID(tbl_data[[#This Row],[Date_rapport]], 6, 2), RIGHT(tbl_data[[#This Row],[Date_rapport]], 2))</f>
        <v>44775</v>
      </c>
    </row>
    <row r="3758" spans="1:10" x14ac:dyDescent="0.2">
      <c r="A3758" s="28" t="s">
        <v>756</v>
      </c>
      <c r="B3758" t="s">
        <v>9</v>
      </c>
      <c r="C3758" s="28" t="s">
        <v>768</v>
      </c>
      <c r="D3758" t="s">
        <v>769</v>
      </c>
      <c r="E3758" t="s">
        <v>2</v>
      </c>
      <c r="F3758" t="str">
        <f>INDEX(tbl_produits[Nom normalisé], MATCH(tbl_data[[#This Row],[Spécialité]], tbl_produits[Nom original], 0))</f>
        <v>XYLOCAINE 10 mg/ml sans conservateur, solution injectable</v>
      </c>
      <c r="G3758" t="str">
        <f>INDEX(tbl_produits[Classe nom], MATCH(tbl_data[[#This Row],[NORM_Spécialité]], tbl_produits[Nom normalisé], 0))</f>
        <v>Système nerveux</v>
      </c>
      <c r="H3758">
        <f>YEAR(tbl_data[[#This Row],[Date_rapport]])</f>
        <v>2022</v>
      </c>
      <c r="I3758" t="str">
        <f>INDEX(tbl_produits[Molécule extraite], MATCH(tbl_data[[#This Row],[NORM_Spécialité]], tbl_produits[Nom normalisé], 0))</f>
        <v>Chlorhydrate de lidocaïne</v>
      </c>
      <c r="J3758" s="34">
        <f>DATE(LEFT(tbl_data[[#This Row],[Date_rapport]], 4), MID(tbl_data[[#This Row],[Date_rapport]], 6, 2), RIGHT(tbl_data[[#This Row],[Date_rapport]], 2))</f>
        <v>44775</v>
      </c>
    </row>
    <row r="3759" spans="1:10" x14ac:dyDescent="0.2">
      <c r="A3759" s="28" t="s">
        <v>756</v>
      </c>
      <c r="B3759" t="s">
        <v>6</v>
      </c>
      <c r="C3759" s="28" t="s">
        <v>770</v>
      </c>
      <c r="D3759" t="s">
        <v>671</v>
      </c>
      <c r="E3759" t="s">
        <v>772</v>
      </c>
      <c r="F3759" t="str">
        <f>INDEX(tbl_produits[Nom normalisé], MATCH(tbl_data[[#This Row],[Spécialité]], tbl_produits[Nom original], 0))</f>
        <v>LUTRELEF 3,2 mg, poudre et solvant pour solution injectable</v>
      </c>
      <c r="G3759" t="str">
        <f>INDEX(tbl_produits[Classe nom], MATCH(tbl_data[[#This Row],[NORM_Spécialité]], tbl_produits[Nom normalisé], 0))</f>
        <v>Hormones systémiques sauf hormones sexuelles et insulines</v>
      </c>
      <c r="H3759">
        <f>YEAR(tbl_data[[#This Row],[Date_rapport]])</f>
        <v>2022</v>
      </c>
      <c r="I3759" t="str">
        <f>INDEX(tbl_produits[Molécule extraite], MATCH(tbl_data[[#This Row],[NORM_Spécialité]], tbl_produits[Nom normalisé], 0))</f>
        <v>Gonadoréline (acétate de)</v>
      </c>
      <c r="J3759" s="34">
        <f>DATE(LEFT(tbl_data[[#This Row],[Date_rapport]], 4), MID(tbl_data[[#This Row],[Date_rapport]], 6, 2), RIGHT(tbl_data[[#This Row],[Date_rapport]], 2))</f>
        <v>44775</v>
      </c>
    </row>
    <row r="3760" spans="1:10" x14ac:dyDescent="0.2">
      <c r="A3760" s="28" t="s">
        <v>756</v>
      </c>
      <c r="B3760" t="s">
        <v>3</v>
      </c>
      <c r="C3760" s="28" t="s">
        <v>770</v>
      </c>
      <c r="D3760" t="s">
        <v>771</v>
      </c>
      <c r="E3760" t="s">
        <v>2</v>
      </c>
      <c r="F3760" t="str">
        <f>INDEX(tbl_produits[Nom normalisé], MATCH(tbl_data[[#This Row],[Spécialité]], tbl_produits[Nom original], 0))</f>
        <v>KETAMINE Panpharma 50 mg/5 ml, solution injectable (I.V.-I.M.)</v>
      </c>
      <c r="G3760" t="str">
        <f>INDEX(tbl_produits[Classe nom], MATCH(tbl_data[[#This Row],[NORM_Spécialité]], tbl_produits[Nom normalisé], 0))</f>
        <v>Système nerveux</v>
      </c>
      <c r="H3760">
        <f>YEAR(tbl_data[[#This Row],[Date_rapport]])</f>
        <v>2022</v>
      </c>
      <c r="I3760" t="str">
        <f>INDEX(tbl_produits[Molécule extraite], MATCH(tbl_data[[#This Row],[NORM_Spécialité]], tbl_produits[Nom normalisé], 0))</f>
        <v>Kétamine (chlorhydrate de)</v>
      </c>
      <c r="J3760" s="34">
        <f>DATE(LEFT(tbl_data[[#This Row],[Date_rapport]], 4), MID(tbl_data[[#This Row],[Date_rapport]], 6, 2), RIGHT(tbl_data[[#This Row],[Date_rapport]], 2))</f>
        <v>44775</v>
      </c>
    </row>
    <row r="3761" spans="1:10" x14ac:dyDescent="0.2">
      <c r="A3761" s="28" t="s">
        <v>756</v>
      </c>
      <c r="B3761" t="s">
        <v>3</v>
      </c>
      <c r="C3761" s="28" t="s">
        <v>770</v>
      </c>
      <c r="D3761" t="s">
        <v>695</v>
      </c>
      <c r="E3761" t="s">
        <v>2</v>
      </c>
      <c r="F3761" t="str">
        <f>INDEX(tbl_produits[Nom normalisé], MATCH(tbl_data[[#This Row],[Spécialité]], tbl_produits[Nom original], 0))</f>
        <v>GLUCAGEN 1 mg/ml, poudre et solvant pour solution injectable</v>
      </c>
      <c r="G3761" t="str">
        <f>INDEX(tbl_produits[Classe nom], MATCH(tbl_data[[#This Row],[NORM_Spécialité]], tbl_produits[Nom normalisé], 0))</f>
        <v>Hormones systémiques sauf hormones sexuelles et insulines</v>
      </c>
      <c r="H3761">
        <f>YEAR(tbl_data[[#This Row],[Date_rapport]])</f>
        <v>2022</v>
      </c>
      <c r="I3761" t="str">
        <f>INDEX(tbl_produits[Molécule extraite], MATCH(tbl_data[[#This Row],[NORM_Spécialité]], tbl_produits[Nom normalisé], 0))</f>
        <v>Glucagon</v>
      </c>
      <c r="J3761" s="34">
        <f>DATE(LEFT(tbl_data[[#This Row],[Date_rapport]], 4), MID(tbl_data[[#This Row],[Date_rapport]], 6, 2), RIGHT(tbl_data[[#This Row],[Date_rapport]], 2))</f>
        <v>44775</v>
      </c>
    </row>
    <row r="3762" spans="1:10" x14ac:dyDescent="0.2">
      <c r="A3762" s="28" t="s">
        <v>756</v>
      </c>
      <c r="B3762" t="s">
        <v>9</v>
      </c>
      <c r="C3762" s="28" t="s">
        <v>772</v>
      </c>
      <c r="D3762" t="s">
        <v>773</v>
      </c>
      <c r="E3762" t="s">
        <v>2</v>
      </c>
      <c r="F3762" t="str">
        <f>INDEX(tbl_produits[Nom normalisé], MATCH(tbl_data[[#This Row],[Spécialité]], tbl_produits[Nom original], 0))</f>
        <v>RIFADINE IV 600 mg, poudre et solvant pour solution pour perfusion</v>
      </c>
      <c r="G3762" t="str">
        <f>INDEX(tbl_produits[Classe nom], MATCH(tbl_data[[#This Row],[NORM_Spécialité]], tbl_produits[Nom normalisé], 0))</f>
        <v>Anti-infectieux à usage systémique</v>
      </c>
      <c r="H3762">
        <f>YEAR(tbl_data[[#This Row],[Date_rapport]])</f>
        <v>2022</v>
      </c>
      <c r="I3762" t="str">
        <f>INDEX(tbl_produits[Molécule extraite], MATCH(tbl_data[[#This Row],[NORM_Spécialité]], tbl_produits[Nom normalisé], 0))</f>
        <v>Rifampicine sodique</v>
      </c>
      <c r="J3762" s="34">
        <f>DATE(LEFT(tbl_data[[#This Row],[Date_rapport]], 4), MID(tbl_data[[#This Row],[Date_rapport]], 6, 2), RIGHT(tbl_data[[#This Row],[Date_rapport]], 2))</f>
        <v>44775</v>
      </c>
    </row>
    <row r="3763" spans="1:10" x14ac:dyDescent="0.2">
      <c r="A3763" s="28" t="s">
        <v>756</v>
      </c>
      <c r="B3763" t="s">
        <v>9</v>
      </c>
      <c r="C3763" s="28" t="s">
        <v>772</v>
      </c>
      <c r="D3763" t="s">
        <v>774</v>
      </c>
      <c r="E3763" t="s">
        <v>2</v>
      </c>
      <c r="F3763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3763" t="str">
        <f>INDEX(tbl_produits[Classe nom], MATCH(tbl_data[[#This Row],[NORM_Spécialité]], tbl_produits[Nom normalisé], 0))</f>
        <v>Sang et organes hématopoïétiques</v>
      </c>
      <c r="H3763">
        <f>YEAR(tbl_data[[#This Row],[Date_rapport]])</f>
        <v>2022</v>
      </c>
      <c r="I3763" t="str">
        <f>INDEX(tbl_produits[Molécule extraite], MATCH(tbl_data[[#This Row],[NORM_Spécialité]], tbl_produits[Nom normalisé], 0))</f>
        <v>Époétine alfa</v>
      </c>
      <c r="J3763" s="34">
        <f>DATE(LEFT(tbl_data[[#This Row],[Date_rapport]], 4), MID(tbl_data[[#This Row],[Date_rapport]], 6, 2), RIGHT(tbl_data[[#This Row],[Date_rapport]], 2))</f>
        <v>44775</v>
      </c>
    </row>
    <row r="3764" spans="1:10" x14ac:dyDescent="0.2">
      <c r="A3764" s="28" t="s">
        <v>756</v>
      </c>
      <c r="B3764" t="s">
        <v>9</v>
      </c>
      <c r="C3764" s="28" t="s">
        <v>772</v>
      </c>
      <c r="D3764" t="s">
        <v>775</v>
      </c>
      <c r="E3764" t="s">
        <v>2</v>
      </c>
      <c r="F3764" t="str">
        <f>INDEX(tbl_produits[Nom normalisé], MATCH(tbl_data[[#This Row],[Spécialité]], tbl_produits[Nom original], 0))</f>
        <v>ADEPAL, comprimé enrobé</v>
      </c>
      <c r="G3764" t="str">
        <f>INDEX(tbl_produits[Classe nom], MATCH(tbl_data[[#This Row],[NORM_Spécialité]], tbl_produits[Nom normalisé], 0))</f>
        <v>Système génito-urinaire et hormones sexuelles</v>
      </c>
      <c r="H3764">
        <f>YEAR(tbl_data[[#This Row],[Date_rapport]])</f>
        <v>2022</v>
      </c>
      <c r="I3764" t="str">
        <f>INDEX(tbl_produits[Molécule extraite], MATCH(tbl_data[[#This Row],[NORM_Spécialité]], tbl_produits[Nom normalisé], 0))</f>
        <v>Éthinylestradiol/Levonorgestrel</v>
      </c>
      <c r="J3764" s="34">
        <f>DATE(LEFT(tbl_data[[#This Row],[Date_rapport]], 4), MID(tbl_data[[#This Row],[Date_rapport]], 6, 2), RIGHT(tbl_data[[#This Row],[Date_rapport]], 2))</f>
        <v>44775</v>
      </c>
    </row>
    <row r="3765" spans="1:10" x14ac:dyDescent="0.2">
      <c r="A3765" s="28" t="s">
        <v>756</v>
      </c>
      <c r="B3765" t="s">
        <v>3</v>
      </c>
      <c r="C3765" s="28" t="s">
        <v>772</v>
      </c>
      <c r="D3765" t="s">
        <v>776</v>
      </c>
      <c r="E3765" t="s">
        <v>2</v>
      </c>
      <c r="F3765" t="str">
        <f>INDEX(tbl_produits[Nom normalisé], MATCH(tbl_data[[#This Row],[Spécialité]], tbl_produits[Nom original], 0))</f>
        <v>SPÉCIALITÉS à base de quinapril/hydrochlorothiazide, comprimé pelliculé</v>
      </c>
      <c r="G3765" t="str">
        <f>INDEX(tbl_produits[Classe nom], MATCH(tbl_data[[#This Row],[NORM_Spécialité]], tbl_produits[Nom normalisé], 0))</f>
        <v>Système cardiovasculaire</v>
      </c>
      <c r="H3765">
        <f>YEAR(tbl_data[[#This Row],[Date_rapport]])</f>
        <v>2022</v>
      </c>
      <c r="I3765" t="str">
        <f>INDEX(tbl_produits[Molécule extraite], MATCH(tbl_data[[#This Row],[NORM_Spécialité]], tbl_produits[Nom normalisé], 0))</f>
        <v>Hydrochlorothiazide, quinapril (chlorhydrate de)</v>
      </c>
      <c r="J3765" s="34">
        <f>DATE(LEFT(tbl_data[[#This Row],[Date_rapport]], 4), MID(tbl_data[[#This Row],[Date_rapport]], 6, 2), RIGHT(tbl_data[[#This Row],[Date_rapport]], 2))</f>
        <v>44775</v>
      </c>
    </row>
    <row r="3766" spans="1:10" x14ac:dyDescent="0.2">
      <c r="A3766" s="28" t="s">
        <v>756</v>
      </c>
      <c r="B3766" t="s">
        <v>3</v>
      </c>
      <c r="C3766" s="28" t="s">
        <v>777</v>
      </c>
      <c r="D3766" t="s">
        <v>778</v>
      </c>
      <c r="E3766" t="s">
        <v>2</v>
      </c>
      <c r="F3766" t="str">
        <f>INDEX(tbl_produits[Nom normalisé], MATCH(tbl_data[[#This Row],[Spécialité]], tbl_produits[Nom original], 0))</f>
        <v xml:space="preserve">ALDURAZYME 100 U/ml, solution à diluer pour perfusion </v>
      </c>
      <c r="G3766" t="str">
        <f>INDEX(tbl_produits[Classe nom], MATCH(tbl_data[[#This Row],[NORM_Spécialité]], tbl_produits[Nom normalisé], 0))</f>
        <v>Voies digestives et métabolisme</v>
      </c>
      <c r="H3766">
        <f>YEAR(tbl_data[[#This Row],[Date_rapport]])</f>
        <v>2022</v>
      </c>
      <c r="I3766" t="str">
        <f>INDEX(tbl_produits[Molécule extraite], MATCH(tbl_data[[#This Row],[NORM_Spécialité]], tbl_produits[Nom normalisé], 0))</f>
        <v>Laronidase</v>
      </c>
      <c r="J3766" s="34">
        <f>DATE(LEFT(tbl_data[[#This Row],[Date_rapport]], 4), MID(tbl_data[[#This Row],[Date_rapport]], 6, 2), RIGHT(tbl_data[[#This Row],[Date_rapport]], 2))</f>
        <v>44775</v>
      </c>
    </row>
    <row r="3767" spans="1:10" x14ac:dyDescent="0.2">
      <c r="A3767" s="28" t="s">
        <v>756</v>
      </c>
      <c r="B3767" t="s">
        <v>3</v>
      </c>
      <c r="C3767" s="28" t="s">
        <v>779</v>
      </c>
      <c r="D3767" t="s">
        <v>780</v>
      </c>
      <c r="E3767" t="s">
        <v>820</v>
      </c>
      <c r="F3767" t="str">
        <f>INDEX(tbl_produits[Nom normalisé], MATCH(tbl_data[[#This Row],[Spécialité]], tbl_produits[Nom original], 0))</f>
        <v>MIVACRON 10 mg/5 ml et 20 mg/10 ml, solution injectable (IV)</v>
      </c>
      <c r="G3767" t="str">
        <f>INDEX(tbl_produits[Classe nom], MATCH(tbl_data[[#This Row],[NORM_Spécialité]], tbl_produits[Nom normalisé], 0))</f>
        <v xml:space="preserve">Système musculo-squelettique </v>
      </c>
      <c r="H3767">
        <f>YEAR(tbl_data[[#This Row],[Date_rapport]])</f>
        <v>2022</v>
      </c>
      <c r="I3767" t="str">
        <f>INDEX(tbl_produits[Molécule extraite], MATCH(tbl_data[[#This Row],[NORM_Spécialité]], tbl_produits[Nom normalisé], 0))</f>
        <v>Chlorure de mivacurium</v>
      </c>
      <c r="J3767" s="34">
        <f>DATE(LEFT(tbl_data[[#This Row],[Date_rapport]], 4), MID(tbl_data[[#This Row],[Date_rapport]], 6, 2), RIGHT(tbl_data[[#This Row],[Date_rapport]], 2))</f>
        <v>44775</v>
      </c>
    </row>
    <row r="3768" spans="1:10" x14ac:dyDescent="0.2">
      <c r="A3768" s="28" t="s">
        <v>756</v>
      </c>
      <c r="B3768" t="s">
        <v>9</v>
      </c>
      <c r="C3768" s="28" t="s">
        <v>779</v>
      </c>
      <c r="D3768" t="s">
        <v>781</v>
      </c>
      <c r="E3768" t="s">
        <v>2</v>
      </c>
      <c r="F3768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3768" t="str">
        <f>INDEX(tbl_produits[Classe nom], MATCH(tbl_data[[#This Row],[NORM_Spécialité]], tbl_produits[Nom normalisé], 0))</f>
        <v>Anti-infectieux à usage systémique</v>
      </c>
      <c r="H3768">
        <f>YEAR(tbl_data[[#This Row],[Date_rapport]])</f>
        <v>2022</v>
      </c>
      <c r="I3768" t="str">
        <f>INDEX(tbl_produits[Molécule extraite], MATCH(tbl_data[[#This Row],[NORM_Spécialité]], tbl_produits[Nom normalisé], 0))</f>
        <v>Immunoglobuline humaine normale (IgG)</v>
      </c>
      <c r="J3768" s="34">
        <f>DATE(LEFT(tbl_data[[#This Row],[Date_rapport]], 4), MID(tbl_data[[#This Row],[Date_rapport]], 6, 2), RIGHT(tbl_data[[#This Row],[Date_rapport]], 2))</f>
        <v>44775</v>
      </c>
    </row>
    <row r="3769" spans="1:10" x14ac:dyDescent="0.2">
      <c r="A3769" s="28" t="s">
        <v>756</v>
      </c>
      <c r="B3769" t="s">
        <v>6</v>
      </c>
      <c r="C3769" s="28" t="s">
        <v>782</v>
      </c>
      <c r="D3769" t="s">
        <v>733</v>
      </c>
      <c r="E3769" t="s">
        <v>782</v>
      </c>
      <c r="F3769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3769" t="str">
        <f>INDEX(tbl_produits[Classe nom], MATCH(tbl_data[[#This Row],[NORM_Spécialité]], tbl_produits[Nom normalisé], 0))</f>
        <v>Anti-infectieux à usage systémique</v>
      </c>
      <c r="H3769">
        <f>YEAR(tbl_data[[#This Row],[Date_rapport]])</f>
        <v>2022</v>
      </c>
      <c r="I3769" t="str">
        <f>INDEX(tbl_produits[Molécule extraite], MATCH(tbl_data[[#This Row],[NORM_Spécialité]], tbl_produits[Nom normalisé], 0))</f>
        <v>Amoxicilline / acide clavulanique</v>
      </c>
      <c r="J3769" s="34">
        <f>DATE(LEFT(tbl_data[[#This Row],[Date_rapport]], 4), MID(tbl_data[[#This Row],[Date_rapport]], 6, 2), RIGHT(tbl_data[[#This Row],[Date_rapport]], 2))</f>
        <v>44775</v>
      </c>
    </row>
    <row r="3770" spans="1:10" x14ac:dyDescent="0.2">
      <c r="A3770" s="28" t="s">
        <v>756</v>
      </c>
      <c r="B3770" t="s">
        <v>3</v>
      </c>
      <c r="C3770" s="28" t="s">
        <v>782</v>
      </c>
      <c r="D3770" t="s">
        <v>783</v>
      </c>
      <c r="E3770" t="s">
        <v>2</v>
      </c>
      <c r="F3770" t="str">
        <f>INDEX(tbl_produits[Nom normalisé], MATCH(tbl_data[[#This Row],[Spécialité]], tbl_produits[Nom original], 0))</f>
        <v>AUGMENTIN 500 mg/50 mg, poudre pour solution injectable/pour perfusion (IV)</v>
      </c>
      <c r="G3770" t="str">
        <f>INDEX(tbl_produits[Classe nom], MATCH(tbl_data[[#This Row],[NORM_Spécialité]], tbl_produits[Nom normalisé], 0))</f>
        <v>Anti-infectieux à usage systémique</v>
      </c>
      <c r="H3770">
        <f>YEAR(tbl_data[[#This Row],[Date_rapport]])</f>
        <v>2022</v>
      </c>
      <c r="I3770" t="str">
        <f>INDEX(tbl_produits[Molécule extraite], MATCH(tbl_data[[#This Row],[NORM_Spécialité]], tbl_produits[Nom normalisé], 0))</f>
        <v>Amoxicilline / acide clavulanique</v>
      </c>
      <c r="J3770" s="34">
        <f>DATE(LEFT(tbl_data[[#This Row],[Date_rapport]], 4), MID(tbl_data[[#This Row],[Date_rapport]], 6, 2), RIGHT(tbl_data[[#This Row],[Date_rapport]], 2))</f>
        <v>44775</v>
      </c>
    </row>
    <row r="3771" spans="1:10" x14ac:dyDescent="0.2">
      <c r="A3771" s="28" t="s">
        <v>756</v>
      </c>
      <c r="B3771" t="s">
        <v>9</v>
      </c>
      <c r="C3771" s="28" t="s">
        <v>782</v>
      </c>
      <c r="D3771" t="s">
        <v>784</v>
      </c>
      <c r="E3771" t="s">
        <v>2</v>
      </c>
      <c r="F3771" t="str">
        <f>INDEX(tbl_produits[Nom normalisé], MATCH(tbl_data[[#This Row],[Spécialité]], tbl_produits[Nom original], 0))</f>
        <v>CAELYX Pegylated Liposomal 2 mg/ml, solution à diluer pour perfusion - Flacon 10ml</v>
      </c>
      <c r="G3771" t="str">
        <f>INDEX(tbl_produits[Classe nom], MATCH(tbl_data[[#This Row],[NORM_Spécialité]], tbl_produits[Nom normalisé], 0))</f>
        <v>Antinéoplasiques et immunomodulateurs</v>
      </c>
      <c r="H3771">
        <f>YEAR(tbl_data[[#This Row],[Date_rapport]])</f>
        <v>2022</v>
      </c>
      <c r="I3771" t="str">
        <f>INDEX(tbl_produits[Molécule extraite], MATCH(tbl_data[[#This Row],[NORM_Spécialité]], tbl_produits[Nom normalisé], 0))</f>
        <v>Doxorubicine</v>
      </c>
      <c r="J3771" s="34">
        <f>DATE(LEFT(tbl_data[[#This Row],[Date_rapport]], 4), MID(tbl_data[[#This Row],[Date_rapport]], 6, 2), RIGHT(tbl_data[[#This Row],[Date_rapport]], 2))</f>
        <v>44775</v>
      </c>
    </row>
    <row r="3772" spans="1:10" x14ac:dyDescent="0.2">
      <c r="A3772" s="28" t="s">
        <v>756</v>
      </c>
      <c r="B3772" t="s">
        <v>9</v>
      </c>
      <c r="C3772" s="28" t="s">
        <v>785</v>
      </c>
      <c r="D3772" t="s">
        <v>786</v>
      </c>
      <c r="E3772" t="s">
        <v>2</v>
      </c>
      <c r="F3772" t="str">
        <f>INDEX(tbl_produits[Nom normalisé], MATCH(tbl_data[[#This Row],[Spécialité]], tbl_produits[Nom original], 0))</f>
        <v>VENTOLINE 2,5 mg/2,5 ml, solution pour inhalation par nébuliseur en récipient unidose</v>
      </c>
      <c r="G3772" t="str">
        <f>INDEX(tbl_produits[Classe nom], MATCH(tbl_data[[#This Row],[NORM_Spécialité]], tbl_produits[Nom normalisé], 0))</f>
        <v>Système respiratoire</v>
      </c>
      <c r="H3772">
        <f>YEAR(tbl_data[[#This Row],[Date_rapport]])</f>
        <v>2022</v>
      </c>
      <c r="I3772" t="str">
        <f>INDEX(tbl_produits[Molécule extraite], MATCH(tbl_data[[#This Row],[NORM_Spécialité]], tbl_produits[Nom normalisé], 0))</f>
        <v>Salbutamol</v>
      </c>
      <c r="J3772" s="34">
        <f>DATE(LEFT(tbl_data[[#This Row],[Date_rapport]], 4), MID(tbl_data[[#This Row],[Date_rapport]], 6, 2), RIGHT(tbl_data[[#This Row],[Date_rapport]], 2))</f>
        <v>44775</v>
      </c>
    </row>
    <row r="3773" spans="1:10" x14ac:dyDescent="0.2">
      <c r="A3773" s="28" t="s">
        <v>756</v>
      </c>
      <c r="B3773" t="s">
        <v>3</v>
      </c>
      <c r="C3773" s="28" t="s">
        <v>785</v>
      </c>
      <c r="D3773" t="s">
        <v>787</v>
      </c>
      <c r="E3773" t="s">
        <v>2</v>
      </c>
      <c r="F3773" t="str">
        <f>INDEX(tbl_produits[Nom normalisé], MATCH(tbl_data[[#This Row],[Spécialité]], tbl_produits[Nom original], 0))</f>
        <v>CAELYX Pegylated Liposomal 2 mg/ml, solution à diluer pour perfusion - Flacon 25ml</v>
      </c>
      <c r="G3773" t="str">
        <f>INDEX(tbl_produits[Classe nom], MATCH(tbl_data[[#This Row],[NORM_Spécialité]], tbl_produits[Nom normalisé], 0))</f>
        <v>Antinéoplasiques et immunomodulateurs</v>
      </c>
      <c r="H3773">
        <f>YEAR(tbl_data[[#This Row],[Date_rapport]])</f>
        <v>2022</v>
      </c>
      <c r="I3773" t="str">
        <f>INDEX(tbl_produits[Molécule extraite], MATCH(tbl_data[[#This Row],[NORM_Spécialité]], tbl_produits[Nom normalisé], 0))</f>
        <v>Doxorubicine</v>
      </c>
      <c r="J3773" s="34">
        <f>DATE(LEFT(tbl_data[[#This Row],[Date_rapport]], 4), MID(tbl_data[[#This Row],[Date_rapport]], 6, 2), RIGHT(tbl_data[[#This Row],[Date_rapport]], 2))</f>
        <v>44775</v>
      </c>
    </row>
    <row r="3774" spans="1:10" x14ac:dyDescent="0.2">
      <c r="A3774" s="28" t="s">
        <v>756</v>
      </c>
      <c r="B3774" t="s">
        <v>6</v>
      </c>
      <c r="C3774" s="28" t="s">
        <v>788</v>
      </c>
      <c r="D3774" t="s">
        <v>789</v>
      </c>
      <c r="E3774" t="s">
        <v>795</v>
      </c>
      <c r="F3774" t="str">
        <f>INDEX(tbl_produits[Nom normalisé], MATCH(tbl_data[[#This Row],[Spécialité]], tbl_produits[Nom original], 0))</f>
        <v>UNACIM injectable 0,5 g/1 g, poudre pour usage parentéral</v>
      </c>
      <c r="G3774" t="str">
        <f>INDEX(tbl_produits[Classe nom], MATCH(tbl_data[[#This Row],[NORM_Spécialité]], tbl_produits[Nom normalisé], 0))</f>
        <v>Anti-infectieux à usage systémique</v>
      </c>
      <c r="H3774">
        <f>YEAR(tbl_data[[#This Row],[Date_rapport]])</f>
        <v>2022</v>
      </c>
      <c r="I3774" t="str">
        <f>INDEX(tbl_produits[Molécule extraite], MATCH(tbl_data[[#This Row],[NORM_Spécialité]], tbl_produits[Nom normalisé], 0))</f>
        <v>Ampicilline sodique / sulbactam sodique</v>
      </c>
      <c r="J3774" s="34">
        <f>DATE(LEFT(tbl_data[[#This Row],[Date_rapport]], 4), MID(tbl_data[[#This Row],[Date_rapport]], 6, 2), RIGHT(tbl_data[[#This Row],[Date_rapport]], 2))</f>
        <v>44775</v>
      </c>
    </row>
    <row r="3775" spans="1:10" x14ac:dyDescent="0.2">
      <c r="A3775" s="28" t="s">
        <v>756</v>
      </c>
      <c r="B3775" t="s">
        <v>9</v>
      </c>
      <c r="C3775" s="28" t="s">
        <v>788</v>
      </c>
      <c r="D3775" t="s">
        <v>790</v>
      </c>
      <c r="E3775" t="s">
        <v>2</v>
      </c>
      <c r="F3775" t="str">
        <f>INDEX(tbl_produits[Nom normalisé], MATCH(tbl_data[[#This Row],[Spécialité]], tbl_produits[Nom original], 0))</f>
        <v xml:space="preserve">PROSTIONE VR 0,5 mg/ml, solution injectable </v>
      </c>
      <c r="G3775" t="str">
        <f>INDEX(tbl_produits[Classe nom], MATCH(tbl_data[[#This Row],[NORM_Spécialité]], tbl_produits[Nom normalisé], 0))</f>
        <v>Système cardiovasculaire</v>
      </c>
      <c r="H3775">
        <f>YEAR(tbl_data[[#This Row],[Date_rapport]])</f>
        <v>2022</v>
      </c>
      <c r="I3775" t="str">
        <f>INDEX(tbl_produits[Molécule extraite], MATCH(tbl_data[[#This Row],[NORM_Spécialité]], tbl_produits[Nom normalisé], 0))</f>
        <v>Alprostadil</v>
      </c>
      <c r="J3775" s="34">
        <f>DATE(LEFT(tbl_data[[#This Row],[Date_rapport]], 4), MID(tbl_data[[#This Row],[Date_rapport]], 6, 2), RIGHT(tbl_data[[#This Row],[Date_rapport]], 2))</f>
        <v>44775</v>
      </c>
    </row>
    <row r="3776" spans="1:10" x14ac:dyDescent="0.2">
      <c r="A3776" s="28" t="s">
        <v>756</v>
      </c>
      <c r="B3776" t="s">
        <v>3</v>
      </c>
      <c r="C3776" s="28" t="s">
        <v>788</v>
      </c>
      <c r="D3776" t="s">
        <v>791</v>
      </c>
      <c r="E3776" t="s">
        <v>1641</v>
      </c>
      <c r="F3776" t="str">
        <f>INDEX(tbl_produits[Nom normalisé], MATCH(tbl_data[[#This Row],[Spécialité]], tbl_produits[Nom original], 0))</f>
        <v>FUNGIZONE nourrissons et enfants 10%, suspension buvable</v>
      </c>
      <c r="G3776" t="str">
        <f>INDEX(tbl_produits[Classe nom], MATCH(tbl_data[[#This Row],[NORM_Spécialité]], tbl_produits[Nom normalisé], 0))</f>
        <v>Anti-infectieux à usage systémique</v>
      </c>
      <c r="H3776">
        <f>YEAR(tbl_data[[#This Row],[Date_rapport]])</f>
        <v>2022</v>
      </c>
      <c r="I3776" t="str">
        <f>INDEX(tbl_produits[Molécule extraite], MATCH(tbl_data[[#This Row],[NORM_Spécialité]], tbl_produits[Nom normalisé], 0))</f>
        <v>Amphotéricine B</v>
      </c>
      <c r="J3776" s="34">
        <f>DATE(LEFT(tbl_data[[#This Row],[Date_rapport]], 4), MID(tbl_data[[#This Row],[Date_rapport]], 6, 2), RIGHT(tbl_data[[#This Row],[Date_rapport]], 2))</f>
        <v>44775</v>
      </c>
    </row>
    <row r="3777" spans="1:10" x14ac:dyDescent="0.2">
      <c r="A3777" s="28" t="s">
        <v>756</v>
      </c>
      <c r="B3777" t="s">
        <v>9</v>
      </c>
      <c r="C3777" s="28" t="s">
        <v>792</v>
      </c>
      <c r="D3777" t="s">
        <v>793</v>
      </c>
      <c r="E3777" t="s">
        <v>2</v>
      </c>
      <c r="F3777" t="str">
        <f>INDEX(tbl_produits[Nom normalisé], MATCH(tbl_data[[#This Row],[Spécialité]], tbl_produits[Nom original], 0))</f>
        <v>PARACÉTAMOL - Toutes les formes orales et tous les suppositoires</v>
      </c>
      <c r="G3777" t="str">
        <f>INDEX(tbl_produits[Classe nom], MATCH(tbl_data[[#This Row],[NORM_Spécialité]], tbl_produits[Nom normalisé], 0))</f>
        <v>Système nerveux</v>
      </c>
      <c r="H3777">
        <f>YEAR(tbl_data[[#This Row],[Date_rapport]])</f>
        <v>2022</v>
      </c>
      <c r="I3777" t="str">
        <f>INDEX(tbl_produits[Molécule extraite], MATCH(tbl_data[[#This Row],[NORM_Spécialité]], tbl_produits[Nom normalisé], 0))</f>
        <v>Paracétamol</v>
      </c>
      <c r="J3777" s="34">
        <f>DATE(LEFT(tbl_data[[#This Row],[Date_rapport]], 4), MID(tbl_data[[#This Row],[Date_rapport]], 6, 2), RIGHT(tbl_data[[#This Row],[Date_rapport]], 2))</f>
        <v>44775</v>
      </c>
    </row>
    <row r="3778" spans="1:10" x14ac:dyDescent="0.2">
      <c r="A3778" s="28" t="s">
        <v>756</v>
      </c>
      <c r="B3778" t="s">
        <v>3</v>
      </c>
      <c r="C3778" s="28" t="s">
        <v>792</v>
      </c>
      <c r="D3778" t="s">
        <v>794</v>
      </c>
      <c r="E3778" t="s">
        <v>2</v>
      </c>
      <c r="F3778" t="str">
        <f>INDEX(tbl_produits[Nom normalisé], MATCH(tbl_data[[#This Row],[Spécialité]], tbl_produits[Nom original], 0))</f>
        <v>DEROXAT 20mg/ 10 ml, suspension buvable</v>
      </c>
      <c r="G3778" t="str">
        <f>INDEX(tbl_produits[Classe nom], MATCH(tbl_data[[#This Row],[NORM_Spécialité]], tbl_produits[Nom normalisé], 0))</f>
        <v>Système nerveux</v>
      </c>
      <c r="H3778">
        <f>YEAR(tbl_data[[#This Row],[Date_rapport]])</f>
        <v>2022</v>
      </c>
      <c r="I3778" t="str">
        <f>INDEX(tbl_produits[Molécule extraite], MATCH(tbl_data[[#This Row],[NORM_Spécialité]], tbl_produits[Nom normalisé], 0))</f>
        <v>Paroxétine (chlorhydrate de) hémihydraté</v>
      </c>
      <c r="J3778" s="34">
        <f>DATE(LEFT(tbl_data[[#This Row],[Date_rapport]], 4), MID(tbl_data[[#This Row],[Date_rapport]], 6, 2), RIGHT(tbl_data[[#This Row],[Date_rapport]], 2))</f>
        <v>44775</v>
      </c>
    </row>
    <row r="3779" spans="1:10" x14ac:dyDescent="0.2">
      <c r="A3779" s="28" t="s">
        <v>756</v>
      </c>
      <c r="B3779" t="s">
        <v>6</v>
      </c>
      <c r="C3779" s="28" t="s">
        <v>792</v>
      </c>
      <c r="D3779" t="s">
        <v>610</v>
      </c>
      <c r="E3779" t="s">
        <v>806</v>
      </c>
      <c r="F3779" t="str">
        <f>INDEX(tbl_produits[Nom normalisé], MATCH(tbl_data[[#This Row],[Spécialité]], tbl_produits[Nom original], 0))</f>
        <v>KEVZARA 200 mg, solution injectable en stylo prérempli</v>
      </c>
      <c r="G3779" t="str">
        <f>INDEX(tbl_produits[Classe nom], MATCH(tbl_data[[#This Row],[NORM_Spécialité]], tbl_produits[Nom normalisé], 0))</f>
        <v>Antinéoplasiques et immunomodulateurs</v>
      </c>
      <c r="H3779">
        <f>YEAR(tbl_data[[#This Row],[Date_rapport]])</f>
        <v>2022</v>
      </c>
      <c r="I3779" t="str">
        <f>INDEX(tbl_produits[Molécule extraite], MATCH(tbl_data[[#This Row],[NORM_Spécialité]], tbl_produits[Nom normalisé], 0))</f>
        <v>Sarilumab</v>
      </c>
      <c r="J3779" s="34">
        <f>DATE(LEFT(tbl_data[[#This Row],[Date_rapport]], 4), MID(tbl_data[[#This Row],[Date_rapport]], 6, 2), RIGHT(tbl_data[[#This Row],[Date_rapport]], 2))</f>
        <v>44775</v>
      </c>
    </row>
    <row r="3780" spans="1:10" x14ac:dyDescent="0.2">
      <c r="A3780" s="28" t="s">
        <v>756</v>
      </c>
      <c r="B3780" t="s">
        <v>6</v>
      </c>
      <c r="C3780" s="28" t="s">
        <v>795</v>
      </c>
      <c r="D3780" t="s">
        <v>796</v>
      </c>
      <c r="E3780" t="s">
        <v>795</v>
      </c>
      <c r="F3780" t="str">
        <f>INDEX(tbl_produits[Nom normalisé], MATCH(tbl_data[[#This Row],[Spécialité]], tbl_produits[Nom original], 0))</f>
        <v>AVONEX 30 microgrammes/0,5 ml, solution injectable, en stylo prérempli</v>
      </c>
      <c r="G3780" t="str">
        <f>INDEX(tbl_produits[Classe nom], MATCH(tbl_data[[#This Row],[NORM_Spécialité]], tbl_produits[Nom normalisé], 0))</f>
        <v>Antinéoplasiques et immunomodulateurs</v>
      </c>
      <c r="H3780">
        <f>YEAR(tbl_data[[#This Row],[Date_rapport]])</f>
        <v>2022</v>
      </c>
      <c r="I3780" t="str">
        <f>INDEX(tbl_produits[Molécule extraite], MATCH(tbl_data[[#This Row],[NORM_Spécialité]], tbl_produits[Nom normalisé], 0))</f>
        <v>Interféron bêta-1a</v>
      </c>
      <c r="J3780" s="34">
        <f>DATE(LEFT(tbl_data[[#This Row],[Date_rapport]], 4), MID(tbl_data[[#This Row],[Date_rapport]], 6, 2), RIGHT(tbl_data[[#This Row],[Date_rapport]], 2))</f>
        <v>44775</v>
      </c>
    </row>
    <row r="3781" spans="1:10" x14ac:dyDescent="0.2">
      <c r="A3781" s="28" t="s">
        <v>756</v>
      </c>
      <c r="B3781" t="s">
        <v>3</v>
      </c>
      <c r="C3781" s="28" t="s">
        <v>795</v>
      </c>
      <c r="D3781" t="s">
        <v>797</v>
      </c>
      <c r="E3781" t="s">
        <v>2</v>
      </c>
      <c r="F3781" t="str">
        <f>INDEX(tbl_produits[Nom normalisé], MATCH(tbl_data[[#This Row],[Spécialité]], tbl_produits[Nom original], 0))</f>
        <v>METHYLPHENIDATE Mylan Pharma LP,18 mg, comprimé à libération prolongée</v>
      </c>
      <c r="G3781" t="str">
        <f>INDEX(tbl_produits[Classe nom], MATCH(tbl_data[[#This Row],[NORM_Spécialité]], tbl_produits[Nom normalisé], 0))</f>
        <v>Système nerveux</v>
      </c>
      <c r="H3781">
        <f>YEAR(tbl_data[[#This Row],[Date_rapport]])</f>
        <v>2022</v>
      </c>
      <c r="I3781" t="str">
        <f>INDEX(tbl_produits[Molécule extraite], MATCH(tbl_data[[#This Row],[NORM_Spécialité]], tbl_produits[Nom normalisé], 0))</f>
        <v>Méthylphénidate (chlorhydrate de)</v>
      </c>
      <c r="J3781" s="34">
        <f>DATE(LEFT(tbl_data[[#This Row],[Date_rapport]], 4), MID(tbl_data[[#This Row],[Date_rapport]], 6, 2), RIGHT(tbl_data[[#This Row],[Date_rapport]], 2))</f>
        <v>44775</v>
      </c>
    </row>
    <row r="3782" spans="1:10" x14ac:dyDescent="0.2">
      <c r="A3782" s="28" t="s">
        <v>756</v>
      </c>
      <c r="B3782" t="s">
        <v>6</v>
      </c>
      <c r="C3782" s="28" t="s">
        <v>795</v>
      </c>
      <c r="D3782" t="s">
        <v>675</v>
      </c>
      <c r="E3782" t="s">
        <v>806</v>
      </c>
      <c r="F3782" t="str">
        <f>INDEX(tbl_produits[Nom normalisé], MATCH(tbl_data[[#This Row],[Spécialité]], tbl_produits[Nom original], 0))</f>
        <v>BOTOX 50 unité Allergan, poudre pour solution injectable</v>
      </c>
      <c r="G3782" t="str">
        <f>INDEX(tbl_produits[Classe nom], MATCH(tbl_data[[#This Row],[NORM_Spécialité]], tbl_produits[Nom normalisé], 0))</f>
        <v xml:space="preserve">Système musculo-squelettique </v>
      </c>
      <c r="H3782">
        <f>YEAR(tbl_data[[#This Row],[Date_rapport]])</f>
        <v>2022</v>
      </c>
      <c r="I3782" t="str">
        <f>INDEX(tbl_produits[Molécule extraite], MATCH(tbl_data[[#This Row],[NORM_Spécialité]], tbl_produits[Nom normalisé], 0))</f>
        <v>Toxine botulinique type A</v>
      </c>
      <c r="J3782" s="34">
        <f>DATE(LEFT(tbl_data[[#This Row],[Date_rapport]], 4), MID(tbl_data[[#This Row],[Date_rapport]], 6, 2), RIGHT(tbl_data[[#This Row],[Date_rapport]], 2))</f>
        <v>44775</v>
      </c>
    </row>
    <row r="3783" spans="1:10" x14ac:dyDescent="0.2">
      <c r="A3783" s="28" t="s">
        <v>756</v>
      </c>
      <c r="B3783" t="s">
        <v>9</v>
      </c>
      <c r="C3783" s="28" t="s">
        <v>798</v>
      </c>
      <c r="D3783" t="s">
        <v>799</v>
      </c>
      <c r="E3783" t="s">
        <v>2</v>
      </c>
      <c r="F3783" t="str">
        <f>INDEX(tbl_produits[Nom normalisé], MATCH(tbl_data[[#This Row],[Spécialité]], tbl_produits[Nom original], 0))</f>
        <v>CRESEMBA 200 mg, poudre pour solution à diluer pour perfusion</v>
      </c>
      <c r="G3783" t="str">
        <f>INDEX(tbl_produits[Classe nom], MATCH(tbl_data[[#This Row],[NORM_Spécialité]], tbl_produits[Nom normalisé], 0))</f>
        <v>Anti-infectieux à usage systémique</v>
      </c>
      <c r="H3783">
        <f>YEAR(tbl_data[[#This Row],[Date_rapport]])</f>
        <v>2022</v>
      </c>
      <c r="I3783" t="str">
        <f>INDEX(tbl_produits[Molécule extraite], MATCH(tbl_data[[#This Row],[NORM_Spécialité]], tbl_produits[Nom normalisé], 0))</f>
        <v>Isavuconazonium (sulfate d')</v>
      </c>
      <c r="J3783" s="34">
        <f>DATE(LEFT(tbl_data[[#This Row],[Date_rapport]], 4), MID(tbl_data[[#This Row],[Date_rapport]], 6, 2), RIGHT(tbl_data[[#This Row],[Date_rapport]], 2))</f>
        <v>44775</v>
      </c>
    </row>
    <row r="3784" spans="1:10" x14ac:dyDescent="0.2">
      <c r="A3784" s="28" t="s">
        <v>756</v>
      </c>
      <c r="B3784" t="s">
        <v>9</v>
      </c>
      <c r="C3784" s="28" t="s">
        <v>798</v>
      </c>
      <c r="D3784" t="s">
        <v>706</v>
      </c>
      <c r="E3784" t="s">
        <v>2</v>
      </c>
      <c r="F3784" t="str">
        <f>INDEX(tbl_produits[Nom normalisé], MATCH(tbl_data[[#This Row],[Spécialité]], tbl_produits[Nom original], 0))</f>
        <v>ROACTEMRA 162 mg, solution injectable en seringue préremplie</v>
      </c>
      <c r="G3784" t="str">
        <f>INDEX(tbl_produits[Classe nom], MATCH(tbl_data[[#This Row],[NORM_Spécialité]], tbl_produits[Nom normalisé], 0))</f>
        <v>Antinéoplasiques et immunomodulateurs</v>
      </c>
      <c r="H3784">
        <f>YEAR(tbl_data[[#This Row],[Date_rapport]])</f>
        <v>2022</v>
      </c>
      <c r="I3784" t="str">
        <f>INDEX(tbl_produits[Molécule extraite], MATCH(tbl_data[[#This Row],[NORM_Spécialité]], tbl_produits[Nom normalisé], 0))</f>
        <v>Tocilizumab</v>
      </c>
      <c r="J3784" s="34">
        <f>DATE(LEFT(tbl_data[[#This Row],[Date_rapport]], 4), MID(tbl_data[[#This Row],[Date_rapport]], 6, 2), RIGHT(tbl_data[[#This Row],[Date_rapport]], 2))</f>
        <v>44775</v>
      </c>
    </row>
    <row r="3785" spans="1:10" x14ac:dyDescent="0.2">
      <c r="A3785" s="28" t="s">
        <v>756</v>
      </c>
      <c r="B3785" t="s">
        <v>9</v>
      </c>
      <c r="C3785" s="28" t="s">
        <v>798</v>
      </c>
      <c r="D3785" t="s">
        <v>705</v>
      </c>
      <c r="E3785" t="s">
        <v>2</v>
      </c>
      <c r="F3785" t="str">
        <f>INDEX(tbl_produits[Nom normalisé], MATCH(tbl_data[[#This Row],[Spécialité]], tbl_produits[Nom original], 0))</f>
        <v>ROACTEMRA 162 mg, solution injectable en stylo prérempli</v>
      </c>
      <c r="G3785" t="str">
        <f>INDEX(tbl_produits[Classe nom], MATCH(tbl_data[[#This Row],[NORM_Spécialité]], tbl_produits[Nom normalisé], 0))</f>
        <v>Antinéoplasiques et immunomodulateurs</v>
      </c>
      <c r="H3785">
        <f>YEAR(tbl_data[[#This Row],[Date_rapport]])</f>
        <v>2022</v>
      </c>
      <c r="I3785" t="str">
        <f>INDEX(tbl_produits[Molécule extraite], MATCH(tbl_data[[#This Row],[NORM_Spécialité]], tbl_produits[Nom normalisé], 0))</f>
        <v>Tocilizumab</v>
      </c>
      <c r="J3785" s="34">
        <f>DATE(LEFT(tbl_data[[#This Row],[Date_rapport]], 4), MID(tbl_data[[#This Row],[Date_rapport]], 6, 2), RIGHT(tbl_data[[#This Row],[Date_rapport]], 2))</f>
        <v>44775</v>
      </c>
    </row>
    <row r="3786" spans="1:10" x14ac:dyDescent="0.2">
      <c r="A3786" s="28" t="s">
        <v>756</v>
      </c>
      <c r="B3786" t="s">
        <v>6</v>
      </c>
      <c r="C3786" s="28" t="s">
        <v>798</v>
      </c>
      <c r="D3786" t="s">
        <v>800</v>
      </c>
      <c r="E3786" t="s">
        <v>2</v>
      </c>
      <c r="F3786" t="str">
        <f>INDEX(tbl_produits[Nom normalisé], MATCH(tbl_data[[#This Row],[Spécialité]], tbl_produits[Nom original], 0))</f>
        <v>BEVITINE 100 mg/2 ml, solution injectable en ampoule</v>
      </c>
      <c r="G3786" t="str">
        <f>INDEX(tbl_produits[Classe nom], MATCH(tbl_data[[#This Row],[NORM_Spécialité]], tbl_produits[Nom normalisé], 0))</f>
        <v>Voies digestives et métabolisme</v>
      </c>
      <c r="H3786">
        <f>YEAR(tbl_data[[#This Row],[Date_rapport]])</f>
        <v>2022</v>
      </c>
      <c r="I3786" t="str">
        <f>INDEX(tbl_produits[Molécule extraite], MATCH(tbl_data[[#This Row],[NORM_Spécialité]], tbl_produits[Nom normalisé], 0))</f>
        <v>Chlorhydrate de thiamine</v>
      </c>
      <c r="J3786" s="34">
        <f>DATE(LEFT(tbl_data[[#This Row],[Date_rapport]], 4), MID(tbl_data[[#This Row],[Date_rapport]], 6, 2), RIGHT(tbl_data[[#This Row],[Date_rapport]], 2))</f>
        <v>44775</v>
      </c>
    </row>
    <row r="3787" spans="1:10" x14ac:dyDescent="0.2">
      <c r="A3787" s="28" t="s">
        <v>756</v>
      </c>
      <c r="B3787" t="s">
        <v>3</v>
      </c>
      <c r="C3787" s="28" t="s">
        <v>798</v>
      </c>
      <c r="D3787" t="s">
        <v>801</v>
      </c>
      <c r="E3787" t="s">
        <v>2</v>
      </c>
      <c r="F3787" t="str">
        <f>INDEX(tbl_produits[Nom normalisé], MATCH(tbl_data[[#This Row],[Spécialité]], tbl_produits[Nom original], 0))</f>
        <v xml:space="preserve">TOFRANIL 10 mg, comprimé enrobé </v>
      </c>
      <c r="G3787" t="str">
        <f>INDEX(tbl_produits[Classe nom], MATCH(tbl_data[[#This Row],[NORM_Spécialité]], tbl_produits[Nom normalisé], 0))</f>
        <v>Système nerveux</v>
      </c>
      <c r="H3787">
        <f>YEAR(tbl_data[[#This Row],[Date_rapport]])</f>
        <v>2022</v>
      </c>
      <c r="I3787" t="str">
        <f>INDEX(tbl_produits[Molécule extraite], MATCH(tbl_data[[#This Row],[NORM_Spécialité]], tbl_produits[Nom normalisé], 0))</f>
        <v>Imipramine</v>
      </c>
      <c r="J3787" s="34">
        <f>DATE(LEFT(tbl_data[[#This Row],[Date_rapport]], 4), MID(tbl_data[[#This Row],[Date_rapport]], 6, 2), RIGHT(tbl_data[[#This Row],[Date_rapport]], 2))</f>
        <v>44775</v>
      </c>
    </row>
    <row r="3788" spans="1:10" x14ac:dyDescent="0.2">
      <c r="A3788" s="28" t="s">
        <v>756</v>
      </c>
      <c r="B3788" t="s">
        <v>9</v>
      </c>
      <c r="C3788" s="28" t="s">
        <v>802</v>
      </c>
      <c r="D3788" t="s">
        <v>803</v>
      </c>
      <c r="E3788" t="s">
        <v>2</v>
      </c>
      <c r="F3788" t="str">
        <f>INDEX(tbl_produits[Nom normalisé], MATCH(tbl_data[[#This Row],[Spécialité]], tbl_produits[Nom original], 0))</f>
        <v>CAPRELSA 100 mg, comprimé pelliculé</v>
      </c>
      <c r="G3788" t="str">
        <f>INDEX(tbl_produits[Classe nom], MATCH(tbl_data[[#This Row],[NORM_Spécialité]], tbl_produits[Nom normalisé], 0))</f>
        <v>Antinéoplasiques et immunomodulateurs</v>
      </c>
      <c r="H3788">
        <f>YEAR(tbl_data[[#This Row],[Date_rapport]])</f>
        <v>2022</v>
      </c>
      <c r="I3788" t="str">
        <f>INDEX(tbl_produits[Molécule extraite], MATCH(tbl_data[[#This Row],[NORM_Spécialité]], tbl_produits[Nom normalisé], 0))</f>
        <v>Vandétanib</v>
      </c>
      <c r="J3788" s="34">
        <f>DATE(LEFT(tbl_data[[#This Row],[Date_rapport]], 4), MID(tbl_data[[#This Row],[Date_rapport]], 6, 2), RIGHT(tbl_data[[#This Row],[Date_rapport]], 2))</f>
        <v>44775</v>
      </c>
    </row>
    <row r="3789" spans="1:10" x14ac:dyDescent="0.2">
      <c r="A3789" s="28" t="s">
        <v>756</v>
      </c>
      <c r="B3789" t="s">
        <v>6</v>
      </c>
      <c r="C3789" s="28" t="s">
        <v>804</v>
      </c>
      <c r="D3789" t="s">
        <v>805</v>
      </c>
      <c r="E3789" t="s">
        <v>2</v>
      </c>
      <c r="F3789" t="str">
        <f>INDEX(tbl_produits[Nom normalisé], MATCH(tbl_data[[#This Row],[Spécialité]], tbl_produits[Nom original], 0))</f>
        <v>ANCOTIL 500 mg, comprimé</v>
      </c>
      <c r="G3789" t="str">
        <f>INDEX(tbl_produits[Classe nom], MATCH(tbl_data[[#This Row],[NORM_Spécialité]], tbl_produits[Nom normalisé], 0))</f>
        <v>Anti-infectieux à usage systémique</v>
      </c>
      <c r="H3789">
        <f>YEAR(tbl_data[[#This Row],[Date_rapport]])</f>
        <v>2022</v>
      </c>
      <c r="I3789" t="str">
        <f>INDEX(tbl_produits[Molécule extraite], MATCH(tbl_data[[#This Row],[NORM_Spécialité]], tbl_produits[Nom normalisé], 0))</f>
        <v>Flucytosine</v>
      </c>
      <c r="J3789" s="34">
        <f>DATE(LEFT(tbl_data[[#This Row],[Date_rapport]], 4), MID(tbl_data[[#This Row],[Date_rapport]], 6, 2), RIGHT(tbl_data[[#This Row],[Date_rapport]], 2))</f>
        <v>44775</v>
      </c>
    </row>
    <row r="3790" spans="1:10" x14ac:dyDescent="0.2">
      <c r="A3790" s="28" t="s">
        <v>756</v>
      </c>
      <c r="B3790" t="s">
        <v>9</v>
      </c>
      <c r="C3790" s="28" t="s">
        <v>806</v>
      </c>
      <c r="D3790" t="s">
        <v>807</v>
      </c>
      <c r="E3790" t="s">
        <v>2</v>
      </c>
      <c r="F3790" t="str">
        <f>INDEX(tbl_produits[Nom normalisé], MATCH(tbl_data[[#This Row],[Spécialité]], tbl_produits[Nom original], 0))</f>
        <v>COTRIMOXAZOLE Teva 800 mg/160 mg, comprimé</v>
      </c>
      <c r="G3790" t="str">
        <f>INDEX(tbl_produits[Classe nom], MATCH(tbl_data[[#This Row],[NORM_Spécialité]], tbl_produits[Nom normalisé], 0))</f>
        <v>Anti-infectieux à usage systémique</v>
      </c>
      <c r="H3790">
        <f>YEAR(tbl_data[[#This Row],[Date_rapport]])</f>
        <v>2022</v>
      </c>
      <c r="I3790" t="str">
        <f>INDEX(tbl_produits[Molécule extraite], MATCH(tbl_data[[#This Row],[NORM_Spécialité]], tbl_produits[Nom normalisé], 0))</f>
        <v>Sulfaméthoxazole / Triméthoprime</v>
      </c>
      <c r="J3790" s="34">
        <f>DATE(LEFT(tbl_data[[#This Row],[Date_rapport]], 4), MID(tbl_data[[#This Row],[Date_rapport]], 6, 2), RIGHT(tbl_data[[#This Row],[Date_rapport]], 2))</f>
        <v>44775</v>
      </c>
    </row>
    <row r="3791" spans="1:10" x14ac:dyDescent="0.2">
      <c r="A3791" s="28" t="s">
        <v>756</v>
      </c>
      <c r="B3791" t="s">
        <v>11</v>
      </c>
      <c r="C3791" s="28" t="s">
        <v>806</v>
      </c>
      <c r="D3791" t="s">
        <v>808</v>
      </c>
      <c r="E3791" t="s">
        <v>2</v>
      </c>
      <c r="F3791" t="str">
        <f>INDEX(tbl_produits[Nom normalisé], MATCH(tbl_data[[#This Row],[Spécialité]], tbl_produits[Nom original], 0))</f>
        <v>IOBENGUANE (131I) pour thérapie CIS bio international 370 MBq/mL, solution pour perfusion</v>
      </c>
      <c r="G3791" t="str">
        <f>INDEX(tbl_produits[Classe nom], MATCH(tbl_data[[#This Row],[NORM_Spécialité]], tbl_produits[Nom normalisé], 0))</f>
        <v>Divers</v>
      </c>
      <c r="H3791">
        <f>YEAR(tbl_data[[#This Row],[Date_rapport]])</f>
        <v>2022</v>
      </c>
      <c r="I3791" t="str">
        <f>INDEX(tbl_produits[Molécule extraite], MATCH(tbl_data[[#This Row],[NORM_Spécialité]], tbl_produits[Nom normalisé], 0))</f>
        <v>Iobenguane (131I)</v>
      </c>
      <c r="J3791" s="34">
        <f>DATE(LEFT(tbl_data[[#This Row],[Date_rapport]], 4), MID(tbl_data[[#This Row],[Date_rapport]], 6, 2), RIGHT(tbl_data[[#This Row],[Date_rapport]], 2))</f>
        <v>44775</v>
      </c>
    </row>
    <row r="3792" spans="1:10" x14ac:dyDescent="0.2">
      <c r="A3792" s="28" t="s">
        <v>756</v>
      </c>
      <c r="B3792" t="s">
        <v>9</v>
      </c>
      <c r="C3792" s="28" t="s">
        <v>806</v>
      </c>
      <c r="D3792" t="s">
        <v>809</v>
      </c>
      <c r="E3792" t="s">
        <v>820</v>
      </c>
      <c r="F3792" t="str">
        <f>INDEX(tbl_produits[Nom normalisé], MATCH(tbl_data[[#This Row],[Spécialité]], tbl_produits[Nom original], 0))</f>
        <v>EMEND 125 mg</v>
      </c>
      <c r="G3792" t="str">
        <f>INDEX(tbl_produits[Classe nom], MATCH(tbl_data[[#This Row],[NORM_Spécialité]], tbl_produits[Nom normalisé], 0))</f>
        <v>Voies digestives et métabolisme</v>
      </c>
      <c r="H3792">
        <f>YEAR(tbl_data[[#This Row],[Date_rapport]])</f>
        <v>2022</v>
      </c>
      <c r="I3792" t="str">
        <f>INDEX(tbl_produits[Molécule extraite], MATCH(tbl_data[[#This Row],[NORM_Spécialité]], tbl_produits[Nom normalisé], 0))</f>
        <v>Aprépitant</v>
      </c>
      <c r="J3792" s="34">
        <f>DATE(LEFT(tbl_data[[#This Row],[Date_rapport]], 4), MID(tbl_data[[#This Row],[Date_rapport]], 6, 2), RIGHT(tbl_data[[#This Row],[Date_rapport]], 2))</f>
        <v>44775</v>
      </c>
    </row>
    <row r="3793" spans="1:10" x14ac:dyDescent="0.2">
      <c r="A3793" s="28" t="s">
        <v>756</v>
      </c>
      <c r="B3793" t="s">
        <v>9</v>
      </c>
      <c r="C3793" s="28" t="s">
        <v>810</v>
      </c>
      <c r="D3793" t="s">
        <v>811</v>
      </c>
      <c r="E3793" t="s">
        <v>2</v>
      </c>
      <c r="F3793" t="str">
        <f>INDEX(tbl_produits[Nom normalisé], MATCH(tbl_data[[#This Row],[Spécialité]], tbl_produits[Nom original], 0))</f>
        <v xml:space="preserve">PARACÉTAMOL Carelide 10 mg/ml, solution pour perfusion poches de 50ml </v>
      </c>
      <c r="G3793" t="str">
        <f>INDEX(tbl_produits[Classe nom], MATCH(tbl_data[[#This Row],[NORM_Spécialité]], tbl_produits[Nom normalisé], 0))</f>
        <v>Système nerveux</v>
      </c>
      <c r="H3793">
        <f>YEAR(tbl_data[[#This Row],[Date_rapport]])</f>
        <v>2022</v>
      </c>
      <c r="I3793" t="str">
        <f>INDEX(tbl_produits[Molécule extraite], MATCH(tbl_data[[#This Row],[NORM_Spécialité]], tbl_produits[Nom normalisé], 0))</f>
        <v>Paracétamol</v>
      </c>
      <c r="J3793" s="34">
        <f>DATE(LEFT(tbl_data[[#This Row],[Date_rapport]], 4), MID(tbl_data[[#This Row],[Date_rapport]], 6, 2), RIGHT(tbl_data[[#This Row],[Date_rapport]], 2))</f>
        <v>44775</v>
      </c>
    </row>
    <row r="3794" spans="1:10" x14ac:dyDescent="0.2">
      <c r="A3794" s="28" t="s">
        <v>756</v>
      </c>
      <c r="B3794" t="s">
        <v>6</v>
      </c>
      <c r="C3794" s="28" t="s">
        <v>810</v>
      </c>
      <c r="D3794" t="s">
        <v>707</v>
      </c>
      <c r="E3794" t="s">
        <v>2</v>
      </c>
      <c r="F3794" t="str">
        <f>INDEX(tbl_produits[Nom normalisé], MATCH(tbl_data[[#This Row],[Spécialité]], tbl_produits[Nom original], 0))</f>
        <v>ROACTEMRA 20 mg/ml, solution à diluer pour perfusion</v>
      </c>
      <c r="G3794" t="str">
        <f>INDEX(tbl_produits[Classe nom], MATCH(tbl_data[[#This Row],[NORM_Spécialité]], tbl_produits[Nom normalisé], 0))</f>
        <v>Antinéoplasiques et immunomodulateurs</v>
      </c>
      <c r="H3794">
        <f>YEAR(tbl_data[[#This Row],[Date_rapport]])</f>
        <v>2022</v>
      </c>
      <c r="I3794" t="str">
        <f>INDEX(tbl_produits[Molécule extraite], MATCH(tbl_data[[#This Row],[NORM_Spécialité]], tbl_produits[Nom normalisé], 0))</f>
        <v>Tocilizumab</v>
      </c>
      <c r="J3794" s="34">
        <f>DATE(LEFT(tbl_data[[#This Row],[Date_rapport]], 4), MID(tbl_data[[#This Row],[Date_rapport]], 6, 2), RIGHT(tbl_data[[#This Row],[Date_rapport]], 2))</f>
        <v>44775</v>
      </c>
    </row>
    <row r="3795" spans="1:10" x14ac:dyDescent="0.2">
      <c r="A3795" s="28" t="s">
        <v>756</v>
      </c>
      <c r="B3795" t="s">
        <v>9</v>
      </c>
      <c r="C3795" s="28" t="s">
        <v>812</v>
      </c>
      <c r="D3795" t="s">
        <v>813</v>
      </c>
      <c r="E3795" t="s">
        <v>2</v>
      </c>
      <c r="F3795" t="str">
        <f>INDEX(tbl_produits[Nom normalisé], MATCH(tbl_data[[#This Row],[Spécialité]], tbl_produits[Nom original], 0))</f>
        <v>LEVOBUPIVACAINE Kabi 2,5mg/mL et 5mg/mL, solution injectable/pour perfusion et 1,25mg/mL, solution pour perfusion</v>
      </c>
      <c r="G3795" t="str">
        <f>INDEX(tbl_produits[Classe nom], MATCH(tbl_data[[#This Row],[NORM_Spécialité]], tbl_produits[Nom normalisé], 0))</f>
        <v>Système nerveux</v>
      </c>
      <c r="H3795">
        <f>YEAR(tbl_data[[#This Row],[Date_rapport]])</f>
        <v>2022</v>
      </c>
      <c r="I3795" t="str">
        <f>INDEX(tbl_produits[Molécule extraite], MATCH(tbl_data[[#This Row],[NORM_Spécialité]], tbl_produits[Nom normalisé], 0))</f>
        <v>Lévobupivacaïne (chlorhydrate de)</v>
      </c>
      <c r="J3795" s="34">
        <f>DATE(LEFT(tbl_data[[#This Row],[Date_rapport]], 4), MID(tbl_data[[#This Row],[Date_rapport]], 6, 2), RIGHT(tbl_data[[#This Row],[Date_rapport]], 2))</f>
        <v>44775</v>
      </c>
    </row>
    <row r="3796" spans="1:10" x14ac:dyDescent="0.2">
      <c r="A3796" s="28" t="s">
        <v>756</v>
      </c>
      <c r="B3796" t="s">
        <v>9</v>
      </c>
      <c r="C3796" s="28" t="s">
        <v>812</v>
      </c>
      <c r="D3796" t="s">
        <v>631</v>
      </c>
      <c r="E3796" t="s">
        <v>2</v>
      </c>
      <c r="F3796" t="str">
        <f>INDEX(tbl_produits[Nom normalisé], MATCH(tbl_data[[#This Row],[Spécialité]], tbl_produits[Nom original], 0))</f>
        <v>BAQSIMI 3 mg, poudre nasale en récipient unidose</v>
      </c>
      <c r="G3796" t="str">
        <f>INDEX(tbl_produits[Classe nom], MATCH(tbl_data[[#This Row],[NORM_Spécialité]], tbl_produits[Nom normalisé], 0))</f>
        <v>Hormones systémiques sauf hormones sexuelles et insulines</v>
      </c>
      <c r="H3796">
        <f>YEAR(tbl_data[[#This Row],[Date_rapport]])</f>
        <v>2022</v>
      </c>
      <c r="I3796" t="str">
        <f>INDEX(tbl_produits[Molécule extraite], MATCH(tbl_data[[#This Row],[NORM_Spécialité]], tbl_produits[Nom normalisé], 0))</f>
        <v>Glucagon</v>
      </c>
      <c r="J3796" s="34">
        <f>DATE(LEFT(tbl_data[[#This Row],[Date_rapport]], 4), MID(tbl_data[[#This Row],[Date_rapport]], 6, 2), RIGHT(tbl_data[[#This Row],[Date_rapport]], 2))</f>
        <v>44775</v>
      </c>
    </row>
    <row r="3797" spans="1:10" x14ac:dyDescent="0.2">
      <c r="A3797" s="28" t="s">
        <v>756</v>
      </c>
      <c r="B3797" t="s">
        <v>9</v>
      </c>
      <c r="C3797" s="28" t="s">
        <v>812</v>
      </c>
      <c r="D3797" t="s">
        <v>734</v>
      </c>
      <c r="E3797" t="s">
        <v>2</v>
      </c>
      <c r="F3797" t="str">
        <f>INDEX(tbl_produits[Nom normalisé], MATCH(tbl_data[[#This Row],[Spécialité]], tbl_produits[Nom original], 0))</f>
        <v>AMOXICILLINE/ACIDE clavulanique Sandoz 1 g/200 mg, poudre pour solution injectable/pour perfusion (I.V.)</v>
      </c>
      <c r="G3797" t="str">
        <f>INDEX(tbl_produits[Classe nom], MATCH(tbl_data[[#This Row],[NORM_Spécialité]], tbl_produits[Nom normalisé], 0))</f>
        <v>Anti-infectieux à usage systémique</v>
      </c>
      <c r="H3797">
        <f>YEAR(tbl_data[[#This Row],[Date_rapport]])</f>
        <v>2022</v>
      </c>
      <c r="I3797" t="str">
        <f>INDEX(tbl_produits[Molécule extraite], MATCH(tbl_data[[#This Row],[NORM_Spécialité]], tbl_produits[Nom normalisé], 0))</f>
        <v>Amoxicilline / acide clavulanique</v>
      </c>
      <c r="J3797" s="34">
        <f>DATE(LEFT(tbl_data[[#This Row],[Date_rapport]], 4), MID(tbl_data[[#This Row],[Date_rapport]], 6, 2), RIGHT(tbl_data[[#This Row],[Date_rapport]], 2))</f>
        <v>44775</v>
      </c>
    </row>
    <row r="3798" spans="1:10" x14ac:dyDescent="0.2">
      <c r="A3798" s="28" t="s">
        <v>756</v>
      </c>
      <c r="B3798" t="s">
        <v>3</v>
      </c>
      <c r="C3798" s="28" t="s">
        <v>814</v>
      </c>
      <c r="D3798" t="s">
        <v>815</v>
      </c>
      <c r="E3798" t="s">
        <v>2</v>
      </c>
      <c r="F3798" t="str">
        <f>INDEX(tbl_produits[Nom normalisé], MATCH(tbl_data[[#This Row],[Spécialité]], tbl_produits[Nom original], 0))</f>
        <v xml:space="preserve">ANGUSTA 25 microgrammes, comprimé </v>
      </c>
      <c r="G3798" t="str">
        <f>INDEX(tbl_produits[Classe nom], MATCH(tbl_data[[#This Row],[NORM_Spécialité]], tbl_produits[Nom normalisé], 0))</f>
        <v>Voies digestives et métabolisme</v>
      </c>
      <c r="H3798">
        <f>YEAR(tbl_data[[#This Row],[Date_rapport]])</f>
        <v>2022</v>
      </c>
      <c r="I3798" t="str">
        <f>INDEX(tbl_produits[Molécule extraite], MATCH(tbl_data[[#This Row],[NORM_Spécialité]], tbl_produits[Nom normalisé], 0))</f>
        <v>Misoprostol</v>
      </c>
      <c r="J3798" s="34">
        <f>DATE(LEFT(tbl_data[[#This Row],[Date_rapport]], 4), MID(tbl_data[[#This Row],[Date_rapport]], 6, 2), RIGHT(tbl_data[[#This Row],[Date_rapport]], 2))</f>
        <v>44775</v>
      </c>
    </row>
    <row r="3799" spans="1:10" x14ac:dyDescent="0.2">
      <c r="A3799" s="28" t="s">
        <v>756</v>
      </c>
      <c r="B3799" t="s">
        <v>9</v>
      </c>
      <c r="C3799" s="28" t="s">
        <v>816</v>
      </c>
      <c r="D3799" t="s">
        <v>817</v>
      </c>
      <c r="E3799" t="s">
        <v>2</v>
      </c>
      <c r="F3799" t="str">
        <f>INDEX(tbl_produits[Nom normalisé], MATCH(tbl_data[[#This Row],[Spécialité]], tbl_produits[Nom original], 0))</f>
        <v>DILANTIN 250 mg/5 ml, solution injectable</v>
      </c>
      <c r="G3799" t="str">
        <f>INDEX(tbl_produits[Classe nom], MATCH(tbl_data[[#This Row],[NORM_Spécialité]], tbl_produits[Nom normalisé], 0))</f>
        <v>Système nerveux</v>
      </c>
      <c r="H3799">
        <f>YEAR(tbl_data[[#This Row],[Date_rapport]])</f>
        <v>2022</v>
      </c>
      <c r="I3799" t="str">
        <f>INDEX(tbl_produits[Molécule extraite], MATCH(tbl_data[[#This Row],[NORM_Spécialité]], tbl_produits[Nom normalisé], 0))</f>
        <v>Phénytoïne</v>
      </c>
      <c r="J3799" s="34">
        <f>DATE(LEFT(tbl_data[[#This Row],[Date_rapport]], 4), MID(tbl_data[[#This Row],[Date_rapport]], 6, 2), RIGHT(tbl_data[[#This Row],[Date_rapport]], 2))</f>
        <v>44775</v>
      </c>
    </row>
    <row r="3800" spans="1:10" x14ac:dyDescent="0.2">
      <c r="A3800" s="28" t="s">
        <v>756</v>
      </c>
      <c r="B3800" t="s">
        <v>3</v>
      </c>
      <c r="C3800" s="28" t="s">
        <v>818</v>
      </c>
      <c r="D3800" t="s">
        <v>626</v>
      </c>
      <c r="E3800" t="s">
        <v>2</v>
      </c>
      <c r="F3800" t="str">
        <f>INDEX(tbl_produits[Nom normalisé], MATCH(tbl_data[[#This Row],[Spécialité]], tbl_produits[Nom original], 0))</f>
        <v>OZIDIA 5 mg, comprimé à libération prolongée</v>
      </c>
      <c r="G3800" t="str">
        <f>INDEX(tbl_produits[Classe nom], MATCH(tbl_data[[#This Row],[NORM_Spécialité]], tbl_produits[Nom normalisé], 0))</f>
        <v>Voies digestives et métabolisme</v>
      </c>
      <c r="H3800">
        <f>YEAR(tbl_data[[#This Row],[Date_rapport]])</f>
        <v>2022</v>
      </c>
      <c r="I3800" t="str">
        <f>INDEX(tbl_produits[Molécule extraite], MATCH(tbl_data[[#This Row],[NORM_Spécialité]], tbl_produits[Nom normalisé], 0))</f>
        <v>Glipizide</v>
      </c>
      <c r="J3800" s="34">
        <f>DATE(LEFT(tbl_data[[#This Row],[Date_rapport]], 4), MID(tbl_data[[#This Row],[Date_rapport]], 6, 2), RIGHT(tbl_data[[#This Row],[Date_rapport]], 2))</f>
        <v>44775</v>
      </c>
    </row>
    <row r="3801" spans="1:10" x14ac:dyDescent="0.2">
      <c r="A3801" s="28" t="s">
        <v>756</v>
      </c>
      <c r="B3801" t="s">
        <v>9</v>
      </c>
      <c r="C3801" s="28" t="s">
        <v>818</v>
      </c>
      <c r="D3801" t="s">
        <v>819</v>
      </c>
      <c r="E3801" t="s">
        <v>2</v>
      </c>
      <c r="F3801" t="str">
        <f>INDEX(tbl_produits[Nom normalisé], MATCH(tbl_data[[#This Row],[Spécialité]], tbl_produits[Nom original], 0))</f>
        <v>PYOSTACINE 500 mg, comprimé pelliculé</v>
      </c>
      <c r="G3801" t="str">
        <f>INDEX(tbl_produits[Classe nom], MATCH(tbl_data[[#This Row],[NORM_Spécialité]], tbl_produits[Nom normalisé], 0))</f>
        <v>Anti-infectieux à usage systémique</v>
      </c>
      <c r="H3801">
        <f>YEAR(tbl_data[[#This Row],[Date_rapport]])</f>
        <v>2022</v>
      </c>
      <c r="I3801" t="str">
        <f>INDEX(tbl_produits[Molécule extraite], MATCH(tbl_data[[#This Row],[NORM_Spécialité]], tbl_produits[Nom normalisé], 0))</f>
        <v>Pristinamycine</v>
      </c>
      <c r="J3801" s="34">
        <f>DATE(LEFT(tbl_data[[#This Row],[Date_rapport]], 4), MID(tbl_data[[#This Row],[Date_rapport]], 6, 2), RIGHT(tbl_data[[#This Row],[Date_rapport]], 2))</f>
        <v>44775</v>
      </c>
    </row>
    <row r="3802" spans="1:10" x14ac:dyDescent="0.2">
      <c r="A3802" s="28" t="s">
        <v>756</v>
      </c>
      <c r="B3802" t="s">
        <v>3</v>
      </c>
      <c r="C3802" s="28" t="s">
        <v>656</v>
      </c>
      <c r="D3802" t="s">
        <v>657</v>
      </c>
      <c r="E3802" t="s">
        <v>2</v>
      </c>
      <c r="F3802" t="str">
        <f>INDEX(tbl_produits[Nom normalisé], MATCH(tbl_data[[#This Row],[Spécialité]], tbl_produits[Nom original], 0))</f>
        <v>QUINIMAX 125 mg, comprimé pelliculé sécable</v>
      </c>
      <c r="G3802" t="str">
        <f>INDEX(tbl_produits[Classe nom], MATCH(tbl_data[[#This Row],[NORM_Spécialité]], tbl_produits[Nom normalisé], 0))</f>
        <v>Antiparasitaires, insecticides et répulsifs</v>
      </c>
      <c r="H3802">
        <f>YEAR(tbl_data[[#This Row],[Date_rapport]])</f>
        <v>2022</v>
      </c>
      <c r="I3802" t="str">
        <f>INDEX(tbl_produits[Molécule extraite], MATCH(tbl_data[[#This Row],[NORM_Spécialité]], tbl_produits[Nom normalisé], 0))</f>
        <v>Quinine / quinidine / cinchonine / cinchonidine</v>
      </c>
      <c r="J3802" s="34">
        <f>DATE(LEFT(tbl_data[[#This Row],[Date_rapport]], 4), MID(tbl_data[[#This Row],[Date_rapport]], 6, 2), RIGHT(tbl_data[[#This Row],[Date_rapport]], 2))</f>
        <v>44775</v>
      </c>
    </row>
    <row r="3803" spans="1:10" x14ac:dyDescent="0.2">
      <c r="A3803" s="28" t="s">
        <v>756</v>
      </c>
      <c r="B3803" t="s">
        <v>6</v>
      </c>
      <c r="C3803" s="28" t="s">
        <v>658</v>
      </c>
      <c r="D3803" t="s">
        <v>659</v>
      </c>
      <c r="E3803" t="s">
        <v>658</v>
      </c>
      <c r="F3803" t="str">
        <f>INDEX(tbl_produits[Nom normalisé], MATCH(tbl_data[[#This Row],[Spécialité]], tbl_produits[Nom original], 0))</f>
        <v>OZIDIA 10 mg, comprimé à libération prolongée</v>
      </c>
      <c r="G3803" t="str">
        <f>INDEX(tbl_produits[Classe nom], MATCH(tbl_data[[#This Row],[NORM_Spécialité]], tbl_produits[Nom normalisé], 0))</f>
        <v>Voies digestives et métabolisme</v>
      </c>
      <c r="H3803">
        <f>YEAR(tbl_data[[#This Row],[Date_rapport]])</f>
        <v>2022</v>
      </c>
      <c r="I3803" t="str">
        <f>INDEX(tbl_produits[Molécule extraite], MATCH(tbl_data[[#This Row],[NORM_Spécialité]], tbl_produits[Nom normalisé], 0))</f>
        <v>Glipizide</v>
      </c>
      <c r="J3803" s="34">
        <f>DATE(LEFT(tbl_data[[#This Row],[Date_rapport]], 4), MID(tbl_data[[#This Row],[Date_rapport]], 6, 2), RIGHT(tbl_data[[#This Row],[Date_rapport]], 2))</f>
        <v>44775</v>
      </c>
    </row>
    <row r="3804" spans="1:10" x14ac:dyDescent="0.2">
      <c r="A3804" s="28" t="s">
        <v>756</v>
      </c>
      <c r="B3804" t="s">
        <v>6</v>
      </c>
      <c r="C3804" s="28" t="s">
        <v>658</v>
      </c>
      <c r="D3804" t="s">
        <v>660</v>
      </c>
      <c r="E3804" t="s">
        <v>658</v>
      </c>
      <c r="F3804" t="str">
        <f>INDEX(tbl_produits[Nom normalisé], MATCH(tbl_data[[#This Row],[Spécialité]], tbl_produits[Nom original], 0))</f>
        <v>CEFPODOXIME enfants et nourrissons 40 mg/5 ml, suspension buvable</v>
      </c>
      <c r="G3804" t="str">
        <f>INDEX(tbl_produits[Classe nom], MATCH(tbl_data[[#This Row],[NORM_Spécialité]], tbl_produits[Nom normalisé], 0))</f>
        <v>Anti-infectieux à usage systémique</v>
      </c>
      <c r="H3804">
        <f>YEAR(tbl_data[[#This Row],[Date_rapport]])</f>
        <v>2022</v>
      </c>
      <c r="I3804" t="str">
        <f>INDEX(tbl_produits[Molécule extraite], MATCH(tbl_data[[#This Row],[NORM_Spécialité]], tbl_produits[Nom normalisé], 0))</f>
        <v>Cefpodoxime</v>
      </c>
      <c r="J3804" s="34">
        <f>DATE(LEFT(tbl_data[[#This Row],[Date_rapport]], 4), MID(tbl_data[[#This Row],[Date_rapport]], 6, 2), RIGHT(tbl_data[[#This Row],[Date_rapport]], 2))</f>
        <v>44775</v>
      </c>
    </row>
    <row r="3805" spans="1:10" x14ac:dyDescent="0.2">
      <c r="A3805" s="28" t="s">
        <v>756</v>
      </c>
      <c r="B3805" t="s">
        <v>9</v>
      </c>
      <c r="C3805" s="28" t="s">
        <v>658</v>
      </c>
      <c r="D3805" t="s">
        <v>661</v>
      </c>
      <c r="E3805" t="s">
        <v>2</v>
      </c>
      <c r="F3805" t="str">
        <f>INDEX(tbl_produits[Nom normalisé], MATCH(tbl_data[[#This Row],[Spécialité]], tbl_produits[Nom original], 0))</f>
        <v>XYLOCAINE 2 %, gel urétral en seringue préremplie</v>
      </c>
      <c r="G3805" t="str">
        <f>INDEX(tbl_produits[Classe nom], MATCH(tbl_data[[#This Row],[NORM_Spécialité]], tbl_produits[Nom normalisé], 0))</f>
        <v>Système nerveux</v>
      </c>
      <c r="H3805">
        <f>YEAR(tbl_data[[#This Row],[Date_rapport]])</f>
        <v>2022</v>
      </c>
      <c r="I3805" t="str">
        <f>INDEX(tbl_produits[Molécule extraite], MATCH(tbl_data[[#This Row],[NORM_Spécialité]], tbl_produits[Nom normalisé], 0))</f>
        <v>Chlorhydrate de lidocaïne</v>
      </c>
      <c r="J3805" s="34">
        <f>DATE(LEFT(tbl_data[[#This Row],[Date_rapport]], 4), MID(tbl_data[[#This Row],[Date_rapport]], 6, 2), RIGHT(tbl_data[[#This Row],[Date_rapport]], 2))</f>
        <v>44775</v>
      </c>
    </row>
    <row r="3806" spans="1:10" x14ac:dyDescent="0.2">
      <c r="A3806" s="28" t="s">
        <v>756</v>
      </c>
      <c r="B3806" t="s">
        <v>3</v>
      </c>
      <c r="C3806" s="28" t="s">
        <v>658</v>
      </c>
      <c r="D3806" t="s">
        <v>662</v>
      </c>
      <c r="E3806" t="s">
        <v>2</v>
      </c>
      <c r="F3806" t="str">
        <f>INDEX(tbl_produits[Nom normalisé], MATCH(tbl_data[[#This Row],[Spécialité]], tbl_produits[Nom original], 0))</f>
        <v>XYLOCAINE 5 pour cent à la naphazoline, solution pour application muqueuse (1 flacon de 24 ml)</v>
      </c>
      <c r="G3806" t="str">
        <f>INDEX(tbl_produits[Classe nom], MATCH(tbl_data[[#This Row],[NORM_Spécialité]], tbl_produits[Nom normalisé], 0))</f>
        <v>Organes sensoriels</v>
      </c>
      <c r="H3806">
        <f>YEAR(tbl_data[[#This Row],[Date_rapport]])</f>
        <v>2022</v>
      </c>
      <c r="I3806" t="str">
        <f>INDEX(tbl_produits[Molécule extraite], MATCH(tbl_data[[#This Row],[NORM_Spécialité]], tbl_produits[Nom normalisé], 0))</f>
        <v>Nitrate de naphazoline - chlorhydrate de lidocaïne</v>
      </c>
      <c r="J3806" s="34">
        <f>DATE(LEFT(tbl_data[[#This Row],[Date_rapport]], 4), MID(tbl_data[[#This Row],[Date_rapport]], 6, 2), RIGHT(tbl_data[[#This Row],[Date_rapport]], 2))</f>
        <v>44775</v>
      </c>
    </row>
    <row r="3807" spans="1:10" x14ac:dyDescent="0.2">
      <c r="A3807" s="28" t="s">
        <v>756</v>
      </c>
      <c r="B3807" t="s">
        <v>9</v>
      </c>
      <c r="C3807" s="28" t="s">
        <v>658</v>
      </c>
      <c r="D3807" t="s">
        <v>663</v>
      </c>
      <c r="E3807" t="s">
        <v>2</v>
      </c>
      <c r="F3807" t="str">
        <f>INDEX(tbl_produits[Nom normalisé], MATCH(tbl_data[[#This Row],[Spécialité]], tbl_produits[Nom original], 0))</f>
        <v>DISCOTRINE 15 mg/24 heures, dispositif transdermique</v>
      </c>
      <c r="G3807" t="str">
        <f>INDEX(tbl_produits[Classe nom], MATCH(tbl_data[[#This Row],[NORM_Spécialité]], tbl_produits[Nom normalisé], 0))</f>
        <v>Système cardiovasculaire</v>
      </c>
      <c r="H3807">
        <f>YEAR(tbl_data[[#This Row],[Date_rapport]])</f>
        <v>2022</v>
      </c>
      <c r="I3807" t="str">
        <f>INDEX(tbl_produits[Molécule extraite], MATCH(tbl_data[[#This Row],[NORM_Spécialité]], tbl_produits[Nom normalisé], 0))</f>
        <v>Trinitrine</v>
      </c>
      <c r="J3807" s="34">
        <f>DATE(LEFT(tbl_data[[#This Row],[Date_rapport]], 4), MID(tbl_data[[#This Row],[Date_rapport]], 6, 2), RIGHT(tbl_data[[#This Row],[Date_rapport]], 2))</f>
        <v>44775</v>
      </c>
    </row>
    <row r="3808" spans="1:10" x14ac:dyDescent="0.2">
      <c r="A3808" s="28" t="s">
        <v>756</v>
      </c>
      <c r="B3808" t="s">
        <v>9</v>
      </c>
      <c r="C3808" s="28" t="s">
        <v>658</v>
      </c>
      <c r="D3808" t="s">
        <v>664</v>
      </c>
      <c r="E3808" t="s">
        <v>2</v>
      </c>
      <c r="F3808" t="str">
        <f>INDEX(tbl_produits[Nom normalisé], MATCH(tbl_data[[#This Row],[Spécialité]], tbl_produits[Nom original], 0))</f>
        <v>DISCOTRINE 5 mg/24 heures, dispositif transdermique</v>
      </c>
      <c r="G3808" t="str">
        <f>INDEX(tbl_produits[Classe nom], MATCH(tbl_data[[#This Row],[NORM_Spécialité]], tbl_produits[Nom normalisé], 0))</f>
        <v>Système cardiovasculaire</v>
      </c>
      <c r="H3808">
        <f>YEAR(tbl_data[[#This Row],[Date_rapport]])</f>
        <v>2022</v>
      </c>
      <c r="I3808" t="str">
        <f>INDEX(tbl_produits[Molécule extraite], MATCH(tbl_data[[#This Row],[NORM_Spécialité]], tbl_produits[Nom normalisé], 0))</f>
        <v>Trinitrine</v>
      </c>
      <c r="J3808" s="34">
        <f>DATE(LEFT(tbl_data[[#This Row],[Date_rapport]], 4), MID(tbl_data[[#This Row],[Date_rapport]], 6, 2), RIGHT(tbl_data[[#This Row],[Date_rapport]], 2))</f>
        <v>44775</v>
      </c>
    </row>
    <row r="3809" spans="1:10" x14ac:dyDescent="0.2">
      <c r="A3809" s="28" t="s">
        <v>756</v>
      </c>
      <c r="B3809" t="s">
        <v>9</v>
      </c>
      <c r="C3809" s="28" t="s">
        <v>665</v>
      </c>
      <c r="D3809" t="s">
        <v>666</v>
      </c>
      <c r="E3809" t="s">
        <v>2</v>
      </c>
      <c r="F3809" t="str">
        <f>INDEX(tbl_produits[Nom normalisé], MATCH(tbl_data[[#This Row],[Spécialité]], tbl_produits[Nom original], 0))</f>
        <v>BREVIBLOC 10 mg/ml, solution pour perfusion</v>
      </c>
      <c r="G3809" t="str">
        <f>INDEX(tbl_produits[Classe nom], MATCH(tbl_data[[#This Row],[NORM_Spécialité]], tbl_produits[Nom normalisé], 0))</f>
        <v>Système cardiovasculaire</v>
      </c>
      <c r="H3809">
        <f>YEAR(tbl_data[[#This Row],[Date_rapport]])</f>
        <v>2022</v>
      </c>
      <c r="I3809" t="str">
        <f>INDEX(tbl_produits[Molécule extraite], MATCH(tbl_data[[#This Row],[NORM_Spécialité]], tbl_produits[Nom normalisé], 0))</f>
        <v>Esmolol (chlorhydrate d')</v>
      </c>
      <c r="J3809" s="34">
        <f>DATE(LEFT(tbl_data[[#This Row],[Date_rapport]], 4), MID(tbl_data[[#This Row],[Date_rapport]], 6, 2), RIGHT(tbl_data[[#This Row],[Date_rapport]], 2))</f>
        <v>44775</v>
      </c>
    </row>
    <row r="3810" spans="1:10" x14ac:dyDescent="0.2">
      <c r="A3810" s="28" t="s">
        <v>756</v>
      </c>
      <c r="B3810" t="s">
        <v>6</v>
      </c>
      <c r="C3810" s="28" t="s">
        <v>668</v>
      </c>
      <c r="D3810" t="s">
        <v>669</v>
      </c>
      <c r="E3810" t="s">
        <v>668</v>
      </c>
      <c r="F3810" t="str">
        <f>INDEX(tbl_produits[Nom normalisé], MATCH(tbl_data[[#This Row],[Spécialité]], tbl_produits[Nom original], 0))</f>
        <v>MUPHORAN, poudre et solution pour usage parentéral à diluer (perfusion)</v>
      </c>
      <c r="G3810" t="str">
        <f>INDEX(tbl_produits[Classe nom], MATCH(tbl_data[[#This Row],[NORM_Spécialité]], tbl_produits[Nom normalisé], 0))</f>
        <v>Antinéoplasiques et immunomodulateurs</v>
      </c>
      <c r="H3810">
        <f>YEAR(tbl_data[[#This Row],[Date_rapport]])</f>
        <v>2022</v>
      </c>
      <c r="I3810" t="str">
        <f>INDEX(tbl_produits[Molécule extraite], MATCH(tbl_data[[#This Row],[NORM_Spécialité]], tbl_produits[Nom normalisé], 0))</f>
        <v>Fotémustine</v>
      </c>
      <c r="J3810" s="34">
        <f>DATE(LEFT(tbl_data[[#This Row],[Date_rapport]], 4), MID(tbl_data[[#This Row],[Date_rapport]], 6, 2), RIGHT(tbl_data[[#This Row],[Date_rapport]], 2))</f>
        <v>44775</v>
      </c>
    </row>
    <row r="3811" spans="1:10" x14ac:dyDescent="0.2">
      <c r="A3811" s="28" t="s">
        <v>756</v>
      </c>
      <c r="B3811" t="s">
        <v>3</v>
      </c>
      <c r="C3811" s="28" t="s">
        <v>668</v>
      </c>
      <c r="D3811" t="s">
        <v>670</v>
      </c>
      <c r="E3811" t="s">
        <v>2</v>
      </c>
      <c r="F3811" t="str">
        <f>INDEX(tbl_produits[Nom normalisé], MATCH(tbl_data[[#This Row],[Spécialité]], tbl_produits[Nom original], 0))</f>
        <v>SAVENE 20 mg/ml, poudre pour solution à diluer et diluant pour solution pour perfusion</v>
      </c>
      <c r="G3811" t="str">
        <f>INDEX(tbl_produits[Classe nom], MATCH(tbl_data[[#This Row],[NORM_Spécialité]], tbl_produits[Nom normalisé], 0))</f>
        <v>Divers</v>
      </c>
      <c r="H3811">
        <f>YEAR(tbl_data[[#This Row],[Date_rapport]])</f>
        <v>2022</v>
      </c>
      <c r="I3811" t="str">
        <f>INDEX(tbl_produits[Molécule extraite], MATCH(tbl_data[[#This Row],[NORM_Spécialité]], tbl_produits[Nom normalisé], 0))</f>
        <v>Dexrazoxane</v>
      </c>
      <c r="J3811" s="34">
        <f>DATE(LEFT(tbl_data[[#This Row],[Date_rapport]], 4), MID(tbl_data[[#This Row],[Date_rapport]], 6, 2), RIGHT(tbl_data[[#This Row],[Date_rapport]], 2))</f>
        <v>44775</v>
      </c>
    </row>
    <row r="3812" spans="1:10" x14ac:dyDescent="0.2">
      <c r="A3812" s="28" t="s">
        <v>756</v>
      </c>
      <c r="B3812" t="s">
        <v>3</v>
      </c>
      <c r="C3812" s="28" t="s">
        <v>668</v>
      </c>
      <c r="D3812" t="s">
        <v>645</v>
      </c>
      <c r="E3812" t="s">
        <v>2</v>
      </c>
      <c r="F3812" t="str">
        <f>INDEX(tbl_produits[Nom normalisé], MATCH(tbl_data[[#This Row],[Spécialité]], tbl_produits[Nom original], 0))</f>
        <v>ACTOSOLV 100 000 UI et 600 000 UI, poudre pour solution injectable / pour perfusion</v>
      </c>
      <c r="G3812" t="str">
        <f>INDEX(tbl_produits[Classe nom], MATCH(tbl_data[[#This Row],[NORM_Spécialité]], tbl_produits[Nom normalisé], 0))</f>
        <v>Sang et organes hématopoïétiques</v>
      </c>
      <c r="H3812">
        <f>YEAR(tbl_data[[#This Row],[Date_rapport]])</f>
        <v>2022</v>
      </c>
      <c r="I3812" t="str">
        <f>INDEX(tbl_produits[Molécule extraite], MATCH(tbl_data[[#This Row],[NORM_Spécialité]], tbl_produits[Nom normalisé], 0))</f>
        <v>Urokinase</v>
      </c>
      <c r="J3812" s="34">
        <f>DATE(LEFT(tbl_data[[#This Row],[Date_rapport]], 4), MID(tbl_data[[#This Row],[Date_rapport]], 6, 2), RIGHT(tbl_data[[#This Row],[Date_rapport]], 2))</f>
        <v>44775</v>
      </c>
    </row>
    <row r="3813" spans="1:10" x14ac:dyDescent="0.2">
      <c r="A3813" s="28" t="s">
        <v>756</v>
      </c>
      <c r="B3813" t="s">
        <v>3</v>
      </c>
      <c r="C3813" s="28" t="s">
        <v>672</v>
      </c>
      <c r="D3813" t="s">
        <v>676</v>
      </c>
      <c r="E3813" t="s">
        <v>2</v>
      </c>
      <c r="F3813" t="str">
        <f>INDEX(tbl_produits[Nom normalisé], MATCH(tbl_data[[#This Row],[Spécialité]], tbl_produits[Nom original], 0))</f>
        <v>VIALEBEX 40 mg/mL, solution pour perfusion ; Vialebex 200 g/L, solution pour perfusion</v>
      </c>
      <c r="G3813" t="str">
        <f>INDEX(tbl_produits[Classe nom], MATCH(tbl_data[[#This Row],[NORM_Spécialité]], tbl_produits[Nom normalisé], 0))</f>
        <v>Sang et organes hématopoïétiques</v>
      </c>
      <c r="H3813">
        <f>YEAR(tbl_data[[#This Row],[Date_rapport]])</f>
        <v>2022</v>
      </c>
      <c r="I3813" t="str">
        <f>INDEX(tbl_produits[Molécule extraite], MATCH(tbl_data[[#This Row],[NORM_Spécialité]], tbl_produits[Nom normalisé], 0))</f>
        <v>Albumine humaine</v>
      </c>
      <c r="J3813" s="34">
        <f>DATE(LEFT(tbl_data[[#This Row],[Date_rapport]], 4), MID(tbl_data[[#This Row],[Date_rapport]], 6, 2), RIGHT(tbl_data[[#This Row],[Date_rapport]], 2))</f>
        <v>44775</v>
      </c>
    </row>
    <row r="3814" spans="1:10" x14ac:dyDescent="0.2">
      <c r="A3814" s="28" t="s">
        <v>756</v>
      </c>
      <c r="B3814" t="s">
        <v>9</v>
      </c>
      <c r="C3814" s="28" t="s">
        <v>672</v>
      </c>
      <c r="D3814" t="s">
        <v>677</v>
      </c>
      <c r="E3814" t="s">
        <v>2</v>
      </c>
      <c r="F3814" t="str">
        <f>INDEX(tbl_produits[Nom normalisé], MATCH(tbl_data[[#This Row],[Spécialité]], tbl_produits[Nom original], 0))</f>
        <v>CONCERTA LP, comprimé à libération prolongée</v>
      </c>
      <c r="G3814" t="str">
        <f>INDEX(tbl_produits[Classe nom], MATCH(tbl_data[[#This Row],[NORM_Spécialité]], tbl_produits[Nom normalisé], 0))</f>
        <v>Système nerveux</v>
      </c>
      <c r="H3814">
        <f>YEAR(tbl_data[[#This Row],[Date_rapport]])</f>
        <v>2022</v>
      </c>
      <c r="I3814" t="str">
        <f>INDEX(tbl_produits[Molécule extraite], MATCH(tbl_data[[#This Row],[NORM_Spécialité]], tbl_produits[Nom normalisé], 0))</f>
        <v>Méthylphénidate (chlorhydrate de)</v>
      </c>
      <c r="J3814" s="34">
        <f>DATE(LEFT(tbl_data[[#This Row],[Date_rapport]], 4), MID(tbl_data[[#This Row],[Date_rapport]], 6, 2), RIGHT(tbl_data[[#This Row],[Date_rapport]], 2))</f>
        <v>44775</v>
      </c>
    </row>
    <row r="3815" spans="1:10" x14ac:dyDescent="0.2">
      <c r="A3815" s="28" t="s">
        <v>756</v>
      </c>
      <c r="B3815" t="s">
        <v>9</v>
      </c>
      <c r="C3815" s="28" t="s">
        <v>678</v>
      </c>
      <c r="D3815" t="s">
        <v>681</v>
      </c>
      <c r="E3815" t="s">
        <v>2</v>
      </c>
      <c r="F3815" t="str">
        <f>INDEX(tbl_produits[Nom normalisé], MATCH(tbl_data[[#This Row],[Spécialité]], tbl_produits[Nom original], 0))</f>
        <v>THYROGEN 0,9 mg, poudre pour solution injectable</v>
      </c>
      <c r="G3815" t="str">
        <f>INDEX(tbl_produits[Classe nom], MATCH(tbl_data[[#This Row],[NORM_Spécialité]], tbl_produits[Nom normalisé], 0))</f>
        <v>Hormones systémiques sauf hormones sexuelles et insulines</v>
      </c>
      <c r="H3815">
        <f>YEAR(tbl_data[[#This Row],[Date_rapport]])</f>
        <v>2022</v>
      </c>
      <c r="I3815" t="str">
        <f>INDEX(tbl_produits[Molécule extraite], MATCH(tbl_data[[#This Row],[NORM_Spécialité]], tbl_produits[Nom normalisé], 0))</f>
        <v>Thyrotropine alfa</v>
      </c>
      <c r="J3815" s="34">
        <f>DATE(LEFT(tbl_data[[#This Row],[Date_rapport]], 4), MID(tbl_data[[#This Row],[Date_rapport]], 6, 2), RIGHT(tbl_data[[#This Row],[Date_rapport]], 2))</f>
        <v>44775</v>
      </c>
    </row>
    <row r="3816" spans="1:10" x14ac:dyDescent="0.2">
      <c r="A3816" s="28" t="s">
        <v>756</v>
      </c>
      <c r="B3816" t="s">
        <v>9</v>
      </c>
      <c r="C3816" s="28" t="s">
        <v>678</v>
      </c>
      <c r="D3816" t="s">
        <v>682</v>
      </c>
      <c r="E3816" t="s">
        <v>2</v>
      </c>
      <c r="F3816" t="str">
        <f>INDEX(tbl_produits[Nom normalisé], MATCH(tbl_data[[#This Row],[Spécialité]], tbl_produits[Nom original], 0))</f>
        <v>MÉTHOXSALÈNE Macopharma 20 microgrammes/mL, solution pour la modification de la fraction sanguine</v>
      </c>
      <c r="G3816" t="str">
        <f>INDEX(tbl_produits[Classe nom], MATCH(tbl_data[[#This Row],[NORM_Spécialité]], tbl_produits[Nom normalisé], 0))</f>
        <v>Antinéoplasiques et immunomodulateurs</v>
      </c>
      <c r="H3816">
        <f>YEAR(tbl_data[[#This Row],[Date_rapport]])</f>
        <v>2022</v>
      </c>
      <c r="I3816" t="str">
        <f>INDEX(tbl_produits[Molécule extraite], MATCH(tbl_data[[#This Row],[NORM_Spécialité]], tbl_produits[Nom normalisé], 0))</f>
        <v>Méthoxsalène</v>
      </c>
      <c r="J3816" s="34">
        <f>DATE(LEFT(tbl_data[[#This Row],[Date_rapport]], 4), MID(tbl_data[[#This Row],[Date_rapport]], 6, 2), RIGHT(tbl_data[[#This Row],[Date_rapport]], 2))</f>
        <v>44775</v>
      </c>
    </row>
    <row r="3817" spans="1:10" x14ac:dyDescent="0.2">
      <c r="A3817" s="28" t="s">
        <v>756</v>
      </c>
      <c r="B3817" t="s">
        <v>9</v>
      </c>
      <c r="C3817" s="28" t="s">
        <v>684</v>
      </c>
      <c r="D3817" t="s">
        <v>685</v>
      </c>
      <c r="E3817" t="s">
        <v>2</v>
      </c>
      <c r="F3817" t="str">
        <f>INDEX(tbl_produits[Nom normalisé], MATCH(tbl_data[[#This Row],[Spécialité]], tbl_produits[Nom original], 0))</f>
        <v>RITALINE L.P., gélule à libération prolongée</v>
      </c>
      <c r="G3817" t="str">
        <f>INDEX(tbl_produits[Classe nom], MATCH(tbl_data[[#This Row],[NORM_Spécialité]], tbl_produits[Nom normalisé], 0))</f>
        <v>Système nerveux</v>
      </c>
      <c r="H3817">
        <f>YEAR(tbl_data[[#This Row],[Date_rapport]])</f>
        <v>2022</v>
      </c>
      <c r="I3817" t="str">
        <f>INDEX(tbl_produits[Molécule extraite], MATCH(tbl_data[[#This Row],[NORM_Spécialité]], tbl_produits[Nom normalisé], 0))</f>
        <v>Méthylphénidate (chlorhydrate de)</v>
      </c>
      <c r="J3817" s="34">
        <f>DATE(LEFT(tbl_data[[#This Row],[Date_rapport]], 4), MID(tbl_data[[#This Row],[Date_rapport]], 6, 2), RIGHT(tbl_data[[#This Row],[Date_rapport]], 2))</f>
        <v>44775</v>
      </c>
    </row>
    <row r="3818" spans="1:10" x14ac:dyDescent="0.2">
      <c r="A3818" s="28" t="s">
        <v>756</v>
      </c>
      <c r="B3818" t="s">
        <v>6</v>
      </c>
      <c r="C3818" s="28" t="s">
        <v>684</v>
      </c>
      <c r="D3818" t="s">
        <v>686</v>
      </c>
      <c r="E3818" t="s">
        <v>603</v>
      </c>
      <c r="F3818" t="str">
        <f>INDEX(tbl_produits[Nom normalisé], MATCH(tbl_data[[#This Row],[Spécialité]], tbl_produits[Nom original], 0))</f>
        <v>CEFPODOXIME 100 mg cp</v>
      </c>
      <c r="G3818" t="str">
        <f>INDEX(tbl_produits[Classe nom], MATCH(tbl_data[[#This Row],[NORM_Spécialité]], tbl_produits[Nom normalisé], 0))</f>
        <v>Anti-infectieux à usage systémique</v>
      </c>
      <c r="H3818">
        <f>YEAR(tbl_data[[#This Row],[Date_rapport]])</f>
        <v>2022</v>
      </c>
      <c r="I3818" t="str">
        <f>INDEX(tbl_produits[Molécule extraite], MATCH(tbl_data[[#This Row],[NORM_Spécialité]], tbl_produits[Nom normalisé], 0))</f>
        <v>Cefpodoxime</v>
      </c>
      <c r="J3818" s="34">
        <f>DATE(LEFT(tbl_data[[#This Row],[Date_rapport]], 4), MID(tbl_data[[#This Row],[Date_rapport]], 6, 2), RIGHT(tbl_data[[#This Row],[Date_rapport]], 2))</f>
        <v>44775</v>
      </c>
    </row>
    <row r="3819" spans="1:10" x14ac:dyDescent="0.2">
      <c r="A3819" s="28" t="s">
        <v>756</v>
      </c>
      <c r="B3819" t="s">
        <v>6</v>
      </c>
      <c r="C3819" s="28" t="s">
        <v>684</v>
      </c>
      <c r="D3819" t="s">
        <v>687</v>
      </c>
      <c r="E3819" t="s">
        <v>1637</v>
      </c>
      <c r="F3819" t="str">
        <f>INDEX(tbl_produits[Nom normalisé], MATCH(tbl_data[[#This Row],[Spécialité]], tbl_produits[Nom original], 0))</f>
        <v>CYSTAGON, 50 mg, gélule</v>
      </c>
      <c r="G3819" t="str">
        <f>INDEX(tbl_produits[Classe nom], MATCH(tbl_data[[#This Row],[NORM_Spécialité]], tbl_produits[Nom normalisé], 0))</f>
        <v>Voies digestives et métabolisme</v>
      </c>
      <c r="H3819">
        <f>YEAR(tbl_data[[#This Row],[Date_rapport]])</f>
        <v>2022</v>
      </c>
      <c r="I3819" t="str">
        <f>INDEX(tbl_produits[Molécule extraite], MATCH(tbl_data[[#This Row],[NORM_Spécialité]], tbl_produits[Nom normalisé], 0))</f>
        <v>Mercaptamine (bitartrate de)</v>
      </c>
      <c r="J3819" s="34">
        <f>DATE(LEFT(tbl_data[[#This Row],[Date_rapport]], 4), MID(tbl_data[[#This Row],[Date_rapport]], 6, 2), RIGHT(tbl_data[[#This Row],[Date_rapport]], 2))</f>
        <v>44775</v>
      </c>
    </row>
    <row r="3820" spans="1:10" x14ac:dyDescent="0.2">
      <c r="A3820" s="28" t="s">
        <v>756</v>
      </c>
      <c r="B3820" t="s">
        <v>3</v>
      </c>
      <c r="C3820" s="28" t="s">
        <v>684</v>
      </c>
      <c r="D3820" t="s">
        <v>688</v>
      </c>
      <c r="E3820" t="s">
        <v>2</v>
      </c>
      <c r="F3820" t="str">
        <f>INDEX(tbl_produits[Nom normalisé], MATCH(tbl_data[[#This Row],[Spécialité]], tbl_produits[Nom original], 0))</f>
        <v xml:space="preserve">ACTONEL 35 mg, comprimé gastro-résistant </v>
      </c>
      <c r="G3820" t="str">
        <f>INDEX(tbl_produits[Classe nom], MATCH(tbl_data[[#This Row],[NORM_Spécialité]], tbl_produits[Nom normalisé], 0))</f>
        <v xml:space="preserve">Système musculo-squelettique </v>
      </c>
      <c r="H3820">
        <f>YEAR(tbl_data[[#This Row],[Date_rapport]])</f>
        <v>2022</v>
      </c>
      <c r="I3820" t="str">
        <f>INDEX(tbl_produits[Molécule extraite], MATCH(tbl_data[[#This Row],[NORM_Spécialité]], tbl_produits[Nom normalisé], 0))</f>
        <v>Risédronate monosodique</v>
      </c>
      <c r="J3820" s="34">
        <f>DATE(LEFT(tbl_data[[#This Row],[Date_rapport]], 4), MID(tbl_data[[#This Row],[Date_rapport]], 6, 2), RIGHT(tbl_data[[#This Row],[Date_rapport]], 2))</f>
        <v>44775</v>
      </c>
    </row>
    <row r="3821" spans="1:10" x14ac:dyDescent="0.2">
      <c r="A3821" s="28" t="s">
        <v>756</v>
      </c>
      <c r="B3821" t="s">
        <v>9</v>
      </c>
      <c r="C3821" s="28" t="s">
        <v>689</v>
      </c>
      <c r="D3821" t="s">
        <v>690</v>
      </c>
      <c r="E3821" t="s">
        <v>2</v>
      </c>
      <c r="F3821" t="str">
        <f>INDEX(tbl_produits[Nom normalisé], MATCH(tbl_data[[#This Row],[Spécialité]], tbl_produits[Nom original], 0))</f>
        <v>AUGMENTIN 100 mg/12,50 mg par ml nourissons, poudre pour suspension buvable en flacon</v>
      </c>
      <c r="G3821" t="str">
        <f>INDEX(tbl_produits[Classe nom], MATCH(tbl_data[[#This Row],[NORM_Spécialité]], tbl_produits[Nom normalisé], 0))</f>
        <v>Anti-infectieux à usage systémique</v>
      </c>
      <c r="H3821">
        <f>YEAR(tbl_data[[#This Row],[Date_rapport]])</f>
        <v>2022</v>
      </c>
      <c r="I3821" t="str">
        <f>INDEX(tbl_produits[Molécule extraite], MATCH(tbl_data[[#This Row],[NORM_Spécialité]], tbl_produits[Nom normalisé], 0))</f>
        <v>Amoxicilline / acide clavulanique</v>
      </c>
      <c r="J3821" s="34">
        <f>DATE(LEFT(tbl_data[[#This Row],[Date_rapport]], 4), MID(tbl_data[[#This Row],[Date_rapport]], 6, 2), RIGHT(tbl_data[[#This Row],[Date_rapport]], 2))</f>
        <v>44775</v>
      </c>
    </row>
    <row r="3822" spans="1:10" x14ac:dyDescent="0.2">
      <c r="A3822" s="28" t="s">
        <v>756</v>
      </c>
      <c r="B3822" t="s">
        <v>6</v>
      </c>
      <c r="C3822" s="28" t="s">
        <v>689</v>
      </c>
      <c r="D3822" t="s">
        <v>691</v>
      </c>
      <c r="E3822" t="s">
        <v>698</v>
      </c>
      <c r="F3822" t="str">
        <f>INDEX(tbl_produits[Nom normalisé], MATCH(tbl_data[[#This Row],[Spécialité]], tbl_produits[Nom original], 0))</f>
        <v>PLASMALYTE Viaflo, solution pour perfusion</v>
      </c>
      <c r="G3822" t="str">
        <f>INDEX(tbl_produits[Classe nom], MATCH(tbl_data[[#This Row],[NORM_Spécialité]], tbl_produits[Nom normalisé], 0))</f>
        <v>Sang et organes hématopoïétiques</v>
      </c>
      <c r="H3822">
        <f>YEAR(tbl_data[[#This Row],[Date_rapport]])</f>
        <v>2022</v>
      </c>
      <c r="I3822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3822" s="34">
        <f>DATE(LEFT(tbl_data[[#This Row],[Date_rapport]], 4), MID(tbl_data[[#This Row],[Date_rapport]], 6, 2), RIGHT(tbl_data[[#This Row],[Date_rapport]], 2))</f>
        <v>44775</v>
      </c>
    </row>
    <row r="3823" spans="1:10" x14ac:dyDescent="0.2">
      <c r="A3823" s="28" t="s">
        <v>756</v>
      </c>
      <c r="B3823" t="s">
        <v>9</v>
      </c>
      <c r="C3823" s="28" t="s">
        <v>689</v>
      </c>
      <c r="D3823" t="s">
        <v>692</v>
      </c>
      <c r="E3823" t="s">
        <v>2</v>
      </c>
      <c r="F3823" t="str">
        <f>INDEX(tbl_produits[Nom normalisé], MATCH(tbl_data[[#This Row],[Spécialité]], tbl_produits[Nom original], 0))</f>
        <v>ALPROSTADIL Intsel Chimos 0,5 mg/ml, solution injectable</v>
      </c>
      <c r="G3823" t="str">
        <f>INDEX(tbl_produits[Classe nom], MATCH(tbl_data[[#This Row],[NORM_Spécialité]], tbl_produits[Nom normalisé], 0))</f>
        <v>Système cardiovasculaire</v>
      </c>
      <c r="H3823">
        <f>YEAR(tbl_data[[#This Row],[Date_rapport]])</f>
        <v>2022</v>
      </c>
      <c r="I3823" t="str">
        <f>INDEX(tbl_produits[Molécule extraite], MATCH(tbl_data[[#This Row],[NORM_Spécialité]], tbl_produits[Nom normalisé], 0))</f>
        <v>Alprostadil</v>
      </c>
      <c r="J3823" s="34">
        <f>DATE(LEFT(tbl_data[[#This Row],[Date_rapport]], 4), MID(tbl_data[[#This Row],[Date_rapport]], 6, 2), RIGHT(tbl_data[[#This Row],[Date_rapport]], 2))</f>
        <v>44775</v>
      </c>
    </row>
    <row r="3824" spans="1:10" x14ac:dyDescent="0.2">
      <c r="A3824" s="28" t="s">
        <v>756</v>
      </c>
      <c r="B3824" t="s">
        <v>3</v>
      </c>
      <c r="C3824" s="28" t="s">
        <v>696</v>
      </c>
      <c r="D3824" t="s">
        <v>697</v>
      </c>
      <c r="E3824" t="s">
        <v>2</v>
      </c>
      <c r="F3824" t="str">
        <f>INDEX(tbl_produits[Nom normalisé], MATCH(tbl_data[[#This Row],[Spécialité]], tbl_produits[Nom original], 0))</f>
        <v>ATROPINE (sufate) Lavoisier 0,50 mg/ml et 1 mg/ml, solution injectable</v>
      </c>
      <c r="G3824" t="str">
        <f>INDEX(tbl_produits[Classe nom], MATCH(tbl_data[[#This Row],[NORM_Spécialité]], tbl_produits[Nom normalisé], 0))</f>
        <v>Voies digestives et métabolisme</v>
      </c>
      <c r="H3824">
        <f>YEAR(tbl_data[[#This Row],[Date_rapport]])</f>
        <v>2022</v>
      </c>
      <c r="I3824" t="str">
        <f>INDEX(tbl_produits[Molécule extraite], MATCH(tbl_data[[#This Row],[NORM_Spécialité]], tbl_produits[Nom normalisé], 0))</f>
        <v>Sulfate d’atropine</v>
      </c>
      <c r="J3824" s="34">
        <f>DATE(LEFT(tbl_data[[#This Row],[Date_rapport]], 4), MID(tbl_data[[#This Row],[Date_rapport]], 6, 2), RIGHT(tbl_data[[#This Row],[Date_rapport]], 2))</f>
        <v>44775</v>
      </c>
    </row>
    <row r="3825" spans="1:10" x14ac:dyDescent="0.2">
      <c r="A3825" s="28" t="s">
        <v>756</v>
      </c>
      <c r="B3825" t="s">
        <v>3</v>
      </c>
      <c r="C3825" s="28" t="s">
        <v>698</v>
      </c>
      <c r="D3825" t="s">
        <v>638</v>
      </c>
      <c r="E3825" t="s">
        <v>2</v>
      </c>
      <c r="F3825" t="str">
        <f>INDEX(tbl_produits[Nom normalisé], MATCH(tbl_data[[#This Row],[Spécialité]], tbl_produits[Nom original], 0))</f>
        <v>JAVLOR 25 mg/ml, solution à diluer pour perfusion</v>
      </c>
      <c r="G3825" t="str">
        <f>INDEX(tbl_produits[Classe nom], MATCH(tbl_data[[#This Row],[NORM_Spécialité]], tbl_produits[Nom normalisé], 0))</f>
        <v>Antinéoplasiques et immunomodulateurs</v>
      </c>
      <c r="H3825">
        <f>YEAR(tbl_data[[#This Row],[Date_rapport]])</f>
        <v>2022</v>
      </c>
      <c r="I3825" t="str">
        <f>INDEX(tbl_produits[Molécule extraite], MATCH(tbl_data[[#This Row],[NORM_Spécialité]], tbl_produits[Nom normalisé], 0))</f>
        <v>Vinflunine</v>
      </c>
      <c r="J3825" s="34">
        <f>DATE(LEFT(tbl_data[[#This Row],[Date_rapport]], 4), MID(tbl_data[[#This Row],[Date_rapport]], 6, 2), RIGHT(tbl_data[[#This Row],[Date_rapport]], 2))</f>
        <v>44775</v>
      </c>
    </row>
    <row r="3826" spans="1:10" x14ac:dyDescent="0.2">
      <c r="A3826" s="28" t="s">
        <v>756</v>
      </c>
      <c r="B3826" t="s">
        <v>3</v>
      </c>
      <c r="C3826" s="28" t="s">
        <v>698</v>
      </c>
      <c r="D3826" t="s">
        <v>699</v>
      </c>
      <c r="E3826" t="s">
        <v>2</v>
      </c>
      <c r="F3826" t="str">
        <f>INDEX(tbl_produits[Nom normalisé], MATCH(tbl_data[[#This Row],[Spécialité]], tbl_produits[Nom original], 0))</f>
        <v>ARMISARTE 25 mg/ml, solution à diluer pour perfusion</v>
      </c>
      <c r="G3826" t="str">
        <f>INDEX(tbl_produits[Classe nom], MATCH(tbl_data[[#This Row],[NORM_Spécialité]], tbl_produits[Nom normalisé], 0))</f>
        <v>Antinéoplasiques et immunomodulateurs</v>
      </c>
      <c r="H3826">
        <f>YEAR(tbl_data[[#This Row],[Date_rapport]])</f>
        <v>2022</v>
      </c>
      <c r="I3826" t="str">
        <f>INDEX(tbl_produits[Molécule extraite], MATCH(tbl_data[[#This Row],[NORM_Spécialité]], tbl_produits[Nom normalisé], 0))</f>
        <v>Pémétrexed</v>
      </c>
      <c r="J3826" s="34">
        <f>DATE(LEFT(tbl_data[[#This Row],[Date_rapport]], 4), MID(tbl_data[[#This Row],[Date_rapport]], 6, 2), RIGHT(tbl_data[[#This Row],[Date_rapport]], 2))</f>
        <v>44775</v>
      </c>
    </row>
    <row r="3827" spans="1:10" x14ac:dyDescent="0.2">
      <c r="A3827" s="28" t="s">
        <v>756</v>
      </c>
      <c r="B3827" t="s">
        <v>6</v>
      </c>
      <c r="C3827" s="28" t="s">
        <v>698</v>
      </c>
      <c r="D3827" t="s">
        <v>700</v>
      </c>
      <c r="E3827" t="s">
        <v>710</v>
      </c>
      <c r="F3827" t="str">
        <f>INDEX(tbl_produits[Nom normalisé], MATCH(tbl_data[[#This Row],[Spécialité]], tbl_produits[Nom original], 0))</f>
        <v>NORMACOL lavement enfants, solution rectale, récipient unidose</v>
      </c>
      <c r="G3827" t="str">
        <f>INDEX(tbl_produits[Classe nom], MATCH(tbl_data[[#This Row],[NORM_Spécialité]], tbl_produits[Nom normalisé], 0))</f>
        <v>Sang et organes hématopoïétiques</v>
      </c>
      <c r="H3827">
        <f>YEAR(tbl_data[[#This Row],[Date_rapport]])</f>
        <v>2022</v>
      </c>
      <c r="I3827" t="str">
        <f>INDEX(tbl_produits[Molécule extraite], MATCH(tbl_data[[#This Row],[NORM_Spécialité]], tbl_produits[Nom normalisé], 0))</f>
        <v>Solutions électrolytiques</v>
      </c>
      <c r="J3827" s="34">
        <f>DATE(LEFT(tbl_data[[#This Row],[Date_rapport]], 4), MID(tbl_data[[#This Row],[Date_rapport]], 6, 2), RIGHT(tbl_data[[#This Row],[Date_rapport]], 2))</f>
        <v>44775</v>
      </c>
    </row>
    <row r="3828" spans="1:10" x14ac:dyDescent="0.2">
      <c r="A3828" s="28" t="s">
        <v>756</v>
      </c>
      <c r="B3828" t="s">
        <v>6</v>
      </c>
      <c r="C3828" s="28" t="s">
        <v>701</v>
      </c>
      <c r="D3828" t="s">
        <v>702</v>
      </c>
      <c r="E3828" t="s">
        <v>701</v>
      </c>
      <c r="F3828" t="str">
        <f>INDEX(tbl_produits[Nom normalisé], MATCH(tbl_data[[#This Row],[Spécialité]], tbl_produits[Nom original], 0))</f>
        <v>ZINPLAVA 25 mg/mL, solution à diluer pour perfusion</v>
      </c>
      <c r="G3828" t="str">
        <f>INDEX(tbl_produits[Classe nom], MATCH(tbl_data[[#This Row],[NORM_Spécialité]], tbl_produits[Nom normalisé], 0))</f>
        <v>Anti-infectieux à usage systémique</v>
      </c>
      <c r="H3828">
        <f>YEAR(tbl_data[[#This Row],[Date_rapport]])</f>
        <v>2022</v>
      </c>
      <c r="I3828" t="str">
        <f>INDEX(tbl_produits[Molécule extraite], MATCH(tbl_data[[#This Row],[NORM_Spécialité]], tbl_produits[Nom normalisé], 0))</f>
        <v>Bezlotoxumab</v>
      </c>
      <c r="J3828" s="34">
        <f>DATE(LEFT(tbl_data[[#This Row],[Date_rapport]], 4), MID(tbl_data[[#This Row],[Date_rapport]], 6, 2), RIGHT(tbl_data[[#This Row],[Date_rapport]], 2))</f>
        <v>44775</v>
      </c>
    </row>
    <row r="3829" spans="1:10" x14ac:dyDescent="0.2">
      <c r="A3829" s="28" t="s">
        <v>756</v>
      </c>
      <c r="B3829" t="s">
        <v>9</v>
      </c>
      <c r="C3829" s="28" t="s">
        <v>701</v>
      </c>
      <c r="D3829" t="s">
        <v>703</v>
      </c>
      <c r="E3829" t="s">
        <v>2</v>
      </c>
      <c r="F3829" t="str">
        <f>INDEX(tbl_produits[Nom normalisé], MATCH(tbl_data[[#This Row],[Spécialité]], tbl_produits[Nom original], 0))</f>
        <v>VISIPAQUE 270 mg d’I/ml – 320 mg d’I/ml, solution injectable</v>
      </c>
      <c r="G3829" t="str">
        <f>INDEX(tbl_produits[Classe nom], MATCH(tbl_data[[#This Row],[NORM_Spécialité]], tbl_produits[Nom normalisé], 0))</f>
        <v>Divers</v>
      </c>
      <c r="H3829">
        <f>YEAR(tbl_data[[#This Row],[Date_rapport]])</f>
        <v>2022</v>
      </c>
      <c r="I3829" t="str">
        <f>INDEX(tbl_produits[Molécule extraite], MATCH(tbl_data[[#This Row],[NORM_Spécialité]], tbl_produits[Nom normalisé], 0))</f>
        <v>Iodixanol</v>
      </c>
      <c r="J3829" s="34">
        <f>DATE(LEFT(tbl_data[[#This Row],[Date_rapport]], 4), MID(tbl_data[[#This Row],[Date_rapport]], 6, 2), RIGHT(tbl_data[[#This Row],[Date_rapport]], 2))</f>
        <v>44775</v>
      </c>
    </row>
    <row r="3830" spans="1:10" x14ac:dyDescent="0.2">
      <c r="A3830" s="28" t="s">
        <v>756</v>
      </c>
      <c r="B3830" t="s">
        <v>9</v>
      </c>
      <c r="C3830" s="28" t="s">
        <v>701</v>
      </c>
      <c r="D3830" t="s">
        <v>704</v>
      </c>
      <c r="E3830" t="s">
        <v>2</v>
      </c>
      <c r="F3830" t="str">
        <f>INDEX(tbl_produits[Nom normalisé], MATCH(tbl_data[[#This Row],[Spécialité]], tbl_produits[Nom original], 0))</f>
        <v>OMNIPAQUE 240 mg d’I/ml – 300 mg d’I/ml- 350 mg d’I/ml, solution injectable</v>
      </c>
      <c r="G3830" t="str">
        <f>INDEX(tbl_produits[Classe nom], MATCH(tbl_data[[#This Row],[NORM_Spécialité]], tbl_produits[Nom normalisé], 0))</f>
        <v>Divers</v>
      </c>
      <c r="H3830">
        <f>YEAR(tbl_data[[#This Row],[Date_rapport]])</f>
        <v>2022</v>
      </c>
      <c r="I3830" t="str">
        <f>INDEX(tbl_produits[Molécule extraite], MATCH(tbl_data[[#This Row],[NORM_Spécialité]], tbl_produits[Nom normalisé], 0))</f>
        <v>Iohexol</v>
      </c>
      <c r="J3830" s="34">
        <f>DATE(LEFT(tbl_data[[#This Row],[Date_rapport]], 4), MID(tbl_data[[#This Row],[Date_rapport]], 6, 2), RIGHT(tbl_data[[#This Row],[Date_rapport]], 2))</f>
        <v>44775</v>
      </c>
    </row>
    <row r="3831" spans="1:10" x14ac:dyDescent="0.2">
      <c r="A3831" s="28" t="s">
        <v>756</v>
      </c>
      <c r="B3831" t="s">
        <v>3</v>
      </c>
      <c r="C3831" s="28" t="s">
        <v>708</v>
      </c>
      <c r="D3831" t="s">
        <v>636</v>
      </c>
      <c r="E3831" t="s">
        <v>2</v>
      </c>
      <c r="F3831" t="str">
        <f>INDEX(tbl_produits[Nom normalisé], MATCH(tbl_data[[#This Row],[Spécialité]], tbl_produits[Nom original], 0))</f>
        <v>GARDENAL 200 mg/4 ml, poudre et solvant pour solution injectable</v>
      </c>
      <c r="G3831" t="str">
        <f>INDEX(tbl_produits[Classe nom], MATCH(tbl_data[[#This Row],[NORM_Spécialité]], tbl_produits[Nom normalisé], 0))</f>
        <v>Système nerveux</v>
      </c>
      <c r="H3831">
        <f>YEAR(tbl_data[[#This Row],[Date_rapport]])</f>
        <v>2022</v>
      </c>
      <c r="I3831" t="str">
        <f>INDEX(tbl_produits[Molécule extraite], MATCH(tbl_data[[#This Row],[NORM_Spécialité]], tbl_produits[Nom normalisé], 0))</f>
        <v>Phénobarbital sodique</v>
      </c>
      <c r="J3831" s="34">
        <f>DATE(LEFT(tbl_data[[#This Row],[Date_rapport]], 4), MID(tbl_data[[#This Row],[Date_rapport]], 6, 2), RIGHT(tbl_data[[#This Row],[Date_rapport]], 2))</f>
        <v>44775</v>
      </c>
    </row>
    <row r="3832" spans="1:10" x14ac:dyDescent="0.2">
      <c r="A3832" s="28" t="s">
        <v>756</v>
      </c>
      <c r="B3832" t="s">
        <v>9</v>
      </c>
      <c r="C3832" s="28" t="s">
        <v>710</v>
      </c>
      <c r="D3832" t="s">
        <v>711</v>
      </c>
      <c r="E3832" t="s">
        <v>2</v>
      </c>
      <c r="F3832" t="str">
        <f>INDEX(tbl_produits[Nom normalisé], MATCH(tbl_data[[#This Row],[Spécialité]], tbl_produits[Nom original], 0))</f>
        <v>SUPPLIVEN, solution à diluer pour perfusion</v>
      </c>
      <c r="G3832" t="str">
        <f>INDEX(tbl_produits[Classe nom], MATCH(tbl_data[[#This Row],[NORM_Spécialité]], tbl_produits[Nom normalisé], 0))</f>
        <v>Sang et organes hématopoïétiques</v>
      </c>
      <c r="H3832">
        <f>YEAR(tbl_data[[#This Row],[Date_rapport]])</f>
        <v>2022</v>
      </c>
      <c r="I3832" t="str">
        <f>INDEX(tbl_produits[Molécule extraite], MATCH(tbl_data[[#This Row],[NORM_Spécialité]], tbl_produits[Nom normalisé], 0))</f>
        <v>Solutions électrolytiques</v>
      </c>
      <c r="J3832" s="34">
        <f>DATE(LEFT(tbl_data[[#This Row],[Date_rapport]], 4), MID(tbl_data[[#This Row],[Date_rapport]], 6, 2), RIGHT(tbl_data[[#This Row],[Date_rapport]], 2))</f>
        <v>44775</v>
      </c>
    </row>
    <row r="3833" spans="1:10" x14ac:dyDescent="0.2">
      <c r="A3833" s="28" t="s">
        <v>756</v>
      </c>
      <c r="B3833" t="s">
        <v>3</v>
      </c>
      <c r="C3833" s="28" t="s">
        <v>710</v>
      </c>
      <c r="D3833" t="s">
        <v>712</v>
      </c>
      <c r="E3833" t="s">
        <v>2</v>
      </c>
      <c r="F3833" t="str">
        <f>INDEX(tbl_produits[Nom normalisé], MATCH(tbl_data[[#This Row],[Spécialité]], tbl_produits[Nom original], 0))</f>
        <v>DEPO PRODASONE 150 mg/3 ml, suspension injectable (intramusculaire profonde)</v>
      </c>
      <c r="G3833" t="str">
        <f>INDEX(tbl_produits[Classe nom], MATCH(tbl_data[[#This Row],[NORM_Spécialité]], tbl_produits[Nom normalisé], 0))</f>
        <v>Système génito-urinaire et hormones sexuelles</v>
      </c>
      <c r="H3833">
        <f>YEAR(tbl_data[[#This Row],[Date_rapport]])</f>
        <v>2022</v>
      </c>
      <c r="I3833" t="str">
        <f>INDEX(tbl_produits[Molécule extraite], MATCH(tbl_data[[#This Row],[NORM_Spécialité]], tbl_produits[Nom normalisé], 0))</f>
        <v>Acétate de médroxyprogestérone</v>
      </c>
      <c r="J3833" s="34">
        <f>DATE(LEFT(tbl_data[[#This Row],[Date_rapport]], 4), MID(tbl_data[[#This Row],[Date_rapport]], 6, 2), RIGHT(tbl_data[[#This Row],[Date_rapport]], 2))</f>
        <v>44775</v>
      </c>
    </row>
    <row r="3834" spans="1:10" x14ac:dyDescent="0.2">
      <c r="A3834" s="28" t="s">
        <v>756</v>
      </c>
      <c r="B3834" t="s">
        <v>3</v>
      </c>
      <c r="C3834" s="28" t="s">
        <v>710</v>
      </c>
      <c r="D3834" t="s">
        <v>713</v>
      </c>
      <c r="E3834" t="s">
        <v>2</v>
      </c>
      <c r="F3834" t="str">
        <f>INDEX(tbl_produits[Nom normalisé], MATCH(tbl_data[[#This Row],[Spécialité]], tbl_produits[Nom original], 0))</f>
        <v>B.A.L., solution injectable I.M.</v>
      </c>
      <c r="G3834" t="str">
        <f>INDEX(tbl_produits[Classe nom], MATCH(tbl_data[[#This Row],[NORM_Spécialité]], tbl_produits[Nom normalisé], 0))</f>
        <v>Système nerveux</v>
      </c>
      <c r="H3834">
        <f>YEAR(tbl_data[[#This Row],[Date_rapport]])</f>
        <v>2022</v>
      </c>
      <c r="I3834" t="str">
        <f>INDEX(tbl_produits[Molécule extraite], MATCH(tbl_data[[#This Row],[NORM_Spécialité]], tbl_produits[Nom normalisé], 0))</f>
        <v>Butacaïne / dimercaprol</v>
      </c>
      <c r="J3834" s="34">
        <f>DATE(LEFT(tbl_data[[#This Row],[Date_rapport]], 4), MID(tbl_data[[#This Row],[Date_rapport]], 6, 2), RIGHT(tbl_data[[#This Row],[Date_rapport]], 2))</f>
        <v>44775</v>
      </c>
    </row>
    <row r="3835" spans="1:10" x14ac:dyDescent="0.2">
      <c r="A3835" s="28" t="s">
        <v>756</v>
      </c>
      <c r="B3835" t="s">
        <v>9</v>
      </c>
      <c r="C3835" s="28" t="s">
        <v>710</v>
      </c>
      <c r="D3835" t="s">
        <v>714</v>
      </c>
      <c r="E3835" t="s">
        <v>2</v>
      </c>
      <c r="F3835" t="str">
        <f>INDEX(tbl_produits[Nom normalisé], MATCH(tbl_data[[#This Row],[Spécialité]], tbl_produits[Nom original], 0))</f>
        <v>TOCTINO 30 mg, capsule molle</v>
      </c>
      <c r="G3835" t="str">
        <f>INDEX(tbl_produits[Classe nom], MATCH(tbl_data[[#This Row],[NORM_Spécialité]], tbl_produits[Nom normalisé], 0))</f>
        <v>Antinéoplasiques et immunomodulateurs</v>
      </c>
      <c r="H3835">
        <f>YEAR(tbl_data[[#This Row],[Date_rapport]])</f>
        <v>2022</v>
      </c>
      <c r="I3835" t="str">
        <f>INDEX(tbl_produits[Molécule extraite], MATCH(tbl_data[[#This Row],[NORM_Spécialité]], tbl_produits[Nom normalisé], 0))</f>
        <v>Alitrétinoïne</v>
      </c>
      <c r="J3835" s="34">
        <f>DATE(LEFT(tbl_data[[#This Row],[Date_rapport]], 4), MID(tbl_data[[#This Row],[Date_rapport]], 6, 2), RIGHT(tbl_data[[#This Row],[Date_rapport]], 2))</f>
        <v>44775</v>
      </c>
    </row>
    <row r="3836" spans="1:10" x14ac:dyDescent="0.2">
      <c r="A3836" s="28" t="s">
        <v>756</v>
      </c>
      <c r="B3836" t="s">
        <v>6</v>
      </c>
      <c r="C3836" s="28" t="s">
        <v>715</v>
      </c>
      <c r="D3836" t="s">
        <v>716</v>
      </c>
      <c r="E3836" t="s">
        <v>725</v>
      </c>
      <c r="F3836" t="str">
        <f>INDEX(tbl_produits[Nom normalisé], MATCH(tbl_data[[#This Row],[Spécialité]], tbl_produits[Nom original], 0))</f>
        <v>CORDARONE 150 mg/3 ml, solution injectable en ampoule</v>
      </c>
      <c r="G3836" t="str">
        <f>INDEX(tbl_produits[Classe nom], MATCH(tbl_data[[#This Row],[NORM_Spécialité]], tbl_produits[Nom normalisé], 0))</f>
        <v>Système cardiovasculaire</v>
      </c>
      <c r="H3836">
        <f>YEAR(tbl_data[[#This Row],[Date_rapport]])</f>
        <v>2022</v>
      </c>
      <c r="I3836" t="str">
        <f>INDEX(tbl_produits[Molécule extraite], MATCH(tbl_data[[#This Row],[NORM_Spécialité]], tbl_produits[Nom normalisé], 0))</f>
        <v>Amiodarone</v>
      </c>
      <c r="J3836" s="34">
        <f>DATE(LEFT(tbl_data[[#This Row],[Date_rapport]], 4), MID(tbl_data[[#This Row],[Date_rapport]], 6, 2), RIGHT(tbl_data[[#This Row],[Date_rapport]], 2))</f>
        <v>44775</v>
      </c>
    </row>
    <row r="3837" spans="1:10" x14ac:dyDescent="0.2">
      <c r="A3837" s="28" t="s">
        <v>756</v>
      </c>
      <c r="B3837" t="s">
        <v>9</v>
      </c>
      <c r="C3837" s="28" t="s">
        <v>717</v>
      </c>
      <c r="D3837" t="s">
        <v>718</v>
      </c>
      <c r="E3837" t="s">
        <v>2</v>
      </c>
      <c r="F3837" t="str">
        <f>INDEX(tbl_produits[Nom normalisé], MATCH(tbl_data[[#This Row],[Spécialité]], tbl_produits[Nom original], 0))</f>
        <v>OCTRÉOTIDE Hospira 100 microgrammes/1 ml - 500 microgrammes/1 ml, solution injectable</v>
      </c>
      <c r="G3837" t="str">
        <f>INDEX(tbl_produits[Classe nom], MATCH(tbl_data[[#This Row],[NORM_Spécialité]], tbl_produits[Nom normalisé], 0))</f>
        <v>Hormones systémiques sauf hormones sexuelles et insulines</v>
      </c>
      <c r="H3837">
        <f>YEAR(tbl_data[[#This Row],[Date_rapport]])</f>
        <v>2022</v>
      </c>
      <c r="I3837" t="str">
        <f>INDEX(tbl_produits[Molécule extraite], MATCH(tbl_data[[#This Row],[NORM_Spécialité]], tbl_produits[Nom normalisé], 0))</f>
        <v>Octréotide</v>
      </c>
      <c r="J3837" s="34">
        <f>DATE(LEFT(tbl_data[[#This Row],[Date_rapport]], 4), MID(tbl_data[[#This Row],[Date_rapport]], 6, 2), RIGHT(tbl_data[[#This Row],[Date_rapport]], 2))</f>
        <v>44775</v>
      </c>
    </row>
    <row r="3838" spans="1:10" x14ac:dyDescent="0.2">
      <c r="A3838" s="28" t="s">
        <v>756</v>
      </c>
      <c r="B3838" t="s">
        <v>3</v>
      </c>
      <c r="C3838" s="28" t="s">
        <v>717</v>
      </c>
      <c r="D3838" t="s">
        <v>622</v>
      </c>
      <c r="E3838" t="s">
        <v>2</v>
      </c>
      <c r="F3838" t="str">
        <f>INDEX(tbl_produits[Nom normalisé], MATCH(tbl_data[[#This Row],[Spécialité]], tbl_produits[Nom original], 0))</f>
        <v>EXFORGE HCT, 10 mg, 160 mg, 12,5 mg, comprimé pelliculé</v>
      </c>
      <c r="G3838" t="str">
        <f>INDEX(tbl_produits[Classe nom], MATCH(tbl_data[[#This Row],[NORM_Spécialité]], tbl_produits[Nom normalisé], 0))</f>
        <v>Système cardiovasculaire</v>
      </c>
      <c r="H3838">
        <f>YEAR(tbl_data[[#This Row],[Date_rapport]])</f>
        <v>2022</v>
      </c>
      <c r="I3838" t="str">
        <f>INDEX(tbl_produits[Molécule extraite], MATCH(tbl_data[[#This Row],[NORM_Spécialité]], tbl_produits[Nom normalisé], 0))</f>
        <v>Bésilate d’amlodipine / Hydrochlorothiazide / Valsartan</v>
      </c>
      <c r="J3838" s="34">
        <f>DATE(LEFT(tbl_data[[#This Row],[Date_rapport]], 4), MID(tbl_data[[#This Row],[Date_rapport]], 6, 2), RIGHT(tbl_data[[#This Row],[Date_rapport]], 2))</f>
        <v>44775</v>
      </c>
    </row>
    <row r="3839" spans="1:10" x14ac:dyDescent="0.2">
      <c r="A3839" s="28" t="s">
        <v>756</v>
      </c>
      <c r="B3839" t="s">
        <v>9</v>
      </c>
      <c r="C3839" s="28" t="s">
        <v>720</v>
      </c>
      <c r="D3839" t="s">
        <v>722</v>
      </c>
      <c r="E3839" t="s">
        <v>2</v>
      </c>
      <c r="F3839" t="str">
        <f>INDEX(tbl_produits[Nom normalisé], MATCH(tbl_data[[#This Row],[Spécialité]], tbl_produits[Nom original], 0))</f>
        <v>TOCTINO 10 mg, capsule molle</v>
      </c>
      <c r="G3839" t="str">
        <f>INDEX(tbl_produits[Classe nom], MATCH(tbl_data[[#This Row],[NORM_Spécialité]], tbl_produits[Nom normalisé], 0))</f>
        <v>Antinéoplasiques et immunomodulateurs</v>
      </c>
      <c r="H3839">
        <f>YEAR(tbl_data[[#This Row],[Date_rapport]])</f>
        <v>2022</v>
      </c>
      <c r="I3839" t="str">
        <f>INDEX(tbl_produits[Molécule extraite], MATCH(tbl_data[[#This Row],[NORM_Spécialité]], tbl_produits[Nom normalisé], 0))</f>
        <v>Alitrétinoïne</v>
      </c>
      <c r="J3839" s="34">
        <f>DATE(LEFT(tbl_data[[#This Row],[Date_rapport]], 4), MID(tbl_data[[#This Row],[Date_rapport]], 6, 2), RIGHT(tbl_data[[#This Row],[Date_rapport]], 2))</f>
        <v>44775</v>
      </c>
    </row>
    <row r="3840" spans="1:10" x14ac:dyDescent="0.2">
      <c r="A3840" s="28" t="s">
        <v>756</v>
      </c>
      <c r="B3840" t="s">
        <v>9</v>
      </c>
      <c r="C3840" s="28" t="s">
        <v>720</v>
      </c>
      <c r="D3840" t="s">
        <v>723</v>
      </c>
      <c r="E3840" t="s">
        <v>2</v>
      </c>
      <c r="F3840" t="str">
        <f>INDEX(tbl_produits[Nom normalisé], MATCH(tbl_data[[#This Row],[Spécialité]], tbl_produits[Nom original], 0))</f>
        <v>GARDENAL 40 mg/2 ml, poudre et solvant pour solution injectable</v>
      </c>
      <c r="G3840" t="str">
        <f>INDEX(tbl_produits[Classe nom], MATCH(tbl_data[[#This Row],[NORM_Spécialité]], tbl_produits[Nom normalisé], 0))</f>
        <v>Système nerveux</v>
      </c>
      <c r="H3840">
        <f>YEAR(tbl_data[[#This Row],[Date_rapport]])</f>
        <v>2022</v>
      </c>
      <c r="I3840" t="str">
        <f>INDEX(tbl_produits[Molécule extraite], MATCH(tbl_data[[#This Row],[NORM_Spécialité]], tbl_produits[Nom normalisé], 0))</f>
        <v>Phénobarbital sodique</v>
      </c>
      <c r="J3840" s="34">
        <f>DATE(LEFT(tbl_data[[#This Row],[Date_rapport]], 4), MID(tbl_data[[#This Row],[Date_rapport]], 6, 2), RIGHT(tbl_data[[#This Row],[Date_rapport]], 2))</f>
        <v>44775</v>
      </c>
    </row>
    <row r="3841" spans="1:10" x14ac:dyDescent="0.2">
      <c r="A3841" s="28" t="s">
        <v>756</v>
      </c>
      <c r="B3841" t="s">
        <v>11</v>
      </c>
      <c r="C3841" s="28" t="s">
        <v>720</v>
      </c>
      <c r="D3841" t="s">
        <v>724</v>
      </c>
      <c r="E3841" t="s">
        <v>2</v>
      </c>
      <c r="F3841" t="str">
        <f>INDEX(tbl_produits[Nom normalisé], MATCH(tbl_data[[#This Row],[Spécialité]], tbl_produits[Nom original], 0))</f>
        <v>IMOGAM Rage 150 UI/mL, solution injectable</v>
      </c>
      <c r="G3841" t="str">
        <f>INDEX(tbl_produits[Classe nom], MATCH(tbl_data[[#This Row],[NORM_Spécialité]], tbl_produits[Nom normalisé], 0))</f>
        <v>Anti-infectieux à usage systémique</v>
      </c>
      <c r="H3841">
        <f>YEAR(tbl_data[[#This Row],[Date_rapport]])</f>
        <v>2022</v>
      </c>
      <c r="I3841" t="str">
        <f>INDEX(tbl_produits[Molécule extraite], MATCH(tbl_data[[#This Row],[NORM_Spécialité]], tbl_produits[Nom normalisé], 0))</f>
        <v>Immunoglobuline humaine rabique</v>
      </c>
      <c r="J3841" s="34">
        <f>DATE(LEFT(tbl_data[[#This Row],[Date_rapport]], 4), MID(tbl_data[[#This Row],[Date_rapport]], 6, 2), RIGHT(tbl_data[[#This Row],[Date_rapport]], 2))</f>
        <v>44775</v>
      </c>
    </row>
    <row r="3842" spans="1:10" x14ac:dyDescent="0.2">
      <c r="A3842" s="28" t="s">
        <v>756</v>
      </c>
      <c r="B3842" t="s">
        <v>3</v>
      </c>
      <c r="C3842" s="28" t="s">
        <v>725</v>
      </c>
      <c r="D3842" t="s">
        <v>726</v>
      </c>
      <c r="E3842" t="s">
        <v>2</v>
      </c>
      <c r="F3842" t="str">
        <f>INDEX(tbl_produits[Nom normalisé], MATCH(tbl_data[[#This Row],[Spécialité]], tbl_produits[Nom original], 0))</f>
        <v>ACTILYSE 2 mg, poudre pour solution injectable et perfusion</v>
      </c>
      <c r="G3842" t="str">
        <f>INDEX(tbl_produits[Classe nom], MATCH(tbl_data[[#This Row],[NORM_Spécialité]], tbl_produits[Nom normalisé], 0))</f>
        <v>Sang et organes hématopoïétiques</v>
      </c>
      <c r="H3842">
        <f>YEAR(tbl_data[[#This Row],[Date_rapport]])</f>
        <v>2022</v>
      </c>
      <c r="I3842" t="str">
        <f>INDEX(tbl_produits[Molécule extraite], MATCH(tbl_data[[#This Row],[NORM_Spécialité]], tbl_produits[Nom normalisé], 0))</f>
        <v>Altéplase</v>
      </c>
      <c r="J3842" s="34">
        <f>DATE(LEFT(tbl_data[[#This Row],[Date_rapport]], 4), MID(tbl_data[[#This Row],[Date_rapport]], 6, 2), RIGHT(tbl_data[[#This Row],[Date_rapport]], 2))</f>
        <v>44775</v>
      </c>
    </row>
    <row r="3843" spans="1:10" x14ac:dyDescent="0.2">
      <c r="A3843" s="28" t="s">
        <v>756</v>
      </c>
      <c r="B3843" t="s">
        <v>3</v>
      </c>
      <c r="C3843" s="28" t="s">
        <v>725</v>
      </c>
      <c r="D3843" t="s">
        <v>728</v>
      </c>
      <c r="E3843" t="s">
        <v>2</v>
      </c>
      <c r="F3843" t="str">
        <f>INDEX(tbl_produits[Nom normalisé], MATCH(tbl_data[[#This Row],[Spécialité]], tbl_produits[Nom original], 0))</f>
        <v>XYLOCAINE 5 mg/ml sans conservateur, solution injectable</v>
      </c>
      <c r="G3843" t="str">
        <f>INDEX(tbl_produits[Classe nom], MATCH(tbl_data[[#This Row],[NORM_Spécialité]], tbl_produits[Nom normalisé], 0))</f>
        <v>Système nerveux</v>
      </c>
      <c r="H3843">
        <f>YEAR(tbl_data[[#This Row],[Date_rapport]])</f>
        <v>2022</v>
      </c>
      <c r="I3843" t="str">
        <f>INDEX(tbl_produits[Molécule extraite], MATCH(tbl_data[[#This Row],[NORM_Spécialité]], tbl_produits[Nom normalisé], 0))</f>
        <v>Chlorhydrate de lidocaïne</v>
      </c>
      <c r="J3843" s="34">
        <f>DATE(LEFT(tbl_data[[#This Row],[Date_rapport]], 4), MID(tbl_data[[#This Row],[Date_rapport]], 6, 2), RIGHT(tbl_data[[#This Row],[Date_rapport]], 2))</f>
        <v>44775</v>
      </c>
    </row>
    <row r="3844" spans="1:10" x14ac:dyDescent="0.2">
      <c r="A3844" s="28" t="s">
        <v>756</v>
      </c>
      <c r="B3844" t="s">
        <v>3</v>
      </c>
      <c r="C3844" s="28" t="s">
        <v>725</v>
      </c>
      <c r="D3844" t="s">
        <v>729</v>
      </c>
      <c r="E3844" t="s">
        <v>2</v>
      </c>
      <c r="F3844" t="str">
        <f>INDEX(tbl_produits[Nom normalisé], MATCH(tbl_data[[#This Row],[Spécialité]], tbl_produits[Nom original], 0))</f>
        <v>KETAMINE Panpharma 250 mg/5 ml, solution injectable (I.V.-I.M.)</v>
      </c>
      <c r="G3844" t="str">
        <f>INDEX(tbl_produits[Classe nom], MATCH(tbl_data[[#This Row],[NORM_Spécialité]], tbl_produits[Nom normalisé], 0))</f>
        <v>Système nerveux</v>
      </c>
      <c r="H3844">
        <f>YEAR(tbl_data[[#This Row],[Date_rapport]])</f>
        <v>2022</v>
      </c>
      <c r="I3844" t="str">
        <f>INDEX(tbl_produits[Molécule extraite], MATCH(tbl_data[[#This Row],[NORM_Spécialité]], tbl_produits[Nom normalisé], 0))</f>
        <v>Kétamine (chlorhydrate de)</v>
      </c>
      <c r="J3844" s="34">
        <f>DATE(LEFT(tbl_data[[#This Row],[Date_rapport]], 4), MID(tbl_data[[#This Row],[Date_rapport]], 6, 2), RIGHT(tbl_data[[#This Row],[Date_rapport]], 2))</f>
        <v>44775</v>
      </c>
    </row>
    <row r="3845" spans="1:10" x14ac:dyDescent="0.2">
      <c r="A3845" s="28" t="s">
        <v>756</v>
      </c>
      <c r="B3845" t="s">
        <v>6</v>
      </c>
      <c r="C3845" s="28" t="s">
        <v>730</v>
      </c>
      <c r="D3845" t="s">
        <v>635</v>
      </c>
      <c r="E3845" t="s">
        <v>1638</v>
      </c>
      <c r="F3845" t="str">
        <f>INDEX(tbl_produits[Nom normalisé], MATCH(tbl_data[[#This Row],[Spécialité]], tbl_produits[Nom original], 0))</f>
        <v>TENORMINE 5 mg/10 ml, solution injectable IV en ampoule</v>
      </c>
      <c r="G3845" t="str">
        <f>INDEX(tbl_produits[Classe nom], MATCH(tbl_data[[#This Row],[NORM_Spécialité]], tbl_produits[Nom normalisé], 0))</f>
        <v>Système cardiovasculaire</v>
      </c>
      <c r="H3845">
        <f>YEAR(tbl_data[[#This Row],[Date_rapport]])</f>
        <v>2022</v>
      </c>
      <c r="I3845" t="str">
        <f>INDEX(tbl_produits[Molécule extraite], MATCH(tbl_data[[#This Row],[NORM_Spécialité]], tbl_produits[Nom normalisé], 0))</f>
        <v>Aténolol</v>
      </c>
      <c r="J3845" s="34">
        <f>DATE(LEFT(tbl_data[[#This Row],[Date_rapport]], 4), MID(tbl_data[[#This Row],[Date_rapport]], 6, 2), RIGHT(tbl_data[[#This Row],[Date_rapport]], 2))</f>
        <v>44775</v>
      </c>
    </row>
    <row r="3846" spans="1:10" x14ac:dyDescent="0.2">
      <c r="A3846" s="28" t="s">
        <v>756</v>
      </c>
      <c r="B3846" t="s">
        <v>6</v>
      </c>
      <c r="C3846" s="28" t="s">
        <v>735</v>
      </c>
      <c r="D3846" t="s">
        <v>736</v>
      </c>
      <c r="E3846" t="s">
        <v>621</v>
      </c>
      <c r="F3846" t="str">
        <f>INDEX(tbl_produits[Nom normalisé], MATCH(tbl_data[[#This Row],[Spécialité]], tbl_produits[Nom original], 0))</f>
        <v>AMOXICILLINE Panpharma 1 g, poudre pour solution injectable - Amoxicilline Panpharma 2 g, poudre pour solution injectable</v>
      </c>
      <c r="G3846" t="str">
        <f>INDEX(tbl_produits[Classe nom], MATCH(tbl_data[[#This Row],[NORM_Spécialité]], tbl_produits[Nom normalisé], 0))</f>
        <v>Anti-infectieux à usage systémique</v>
      </c>
      <c r="H3846">
        <f>YEAR(tbl_data[[#This Row],[Date_rapport]])</f>
        <v>2022</v>
      </c>
      <c r="I3846" t="str">
        <f>INDEX(tbl_produits[Molécule extraite], MATCH(tbl_data[[#This Row],[NORM_Spécialité]], tbl_produits[Nom normalisé], 0))</f>
        <v>Amoxicilline</v>
      </c>
      <c r="J3846" s="34">
        <f>DATE(LEFT(tbl_data[[#This Row],[Date_rapport]], 4), MID(tbl_data[[#This Row],[Date_rapport]], 6, 2), RIGHT(tbl_data[[#This Row],[Date_rapport]], 2))</f>
        <v>44775</v>
      </c>
    </row>
    <row r="3847" spans="1:10" x14ac:dyDescent="0.2">
      <c r="A3847" s="28" t="s">
        <v>756</v>
      </c>
      <c r="B3847" t="s">
        <v>9</v>
      </c>
      <c r="C3847" s="28" t="s">
        <v>735</v>
      </c>
      <c r="D3847" t="s">
        <v>737</v>
      </c>
      <c r="E3847" t="s">
        <v>2</v>
      </c>
      <c r="F3847" t="str">
        <f>INDEX(tbl_produits[Nom normalisé], MATCH(tbl_data[[#This Row],[Spécialité]], tbl_produits[Nom original], 0))</f>
        <v>ROPIVACAINE 7,5 mg/ml, solution injectable en ampoul</v>
      </c>
      <c r="G3847" t="str">
        <f>INDEX(tbl_produits[Classe nom], MATCH(tbl_data[[#This Row],[NORM_Spécialité]], tbl_produits[Nom normalisé], 0))</f>
        <v>Système nerveux</v>
      </c>
      <c r="H3847">
        <f>YEAR(tbl_data[[#This Row],[Date_rapport]])</f>
        <v>2022</v>
      </c>
      <c r="I3847" t="str">
        <f>INDEX(tbl_produits[Molécule extraite], MATCH(tbl_data[[#This Row],[NORM_Spécialité]], tbl_produits[Nom normalisé], 0))</f>
        <v>Ropivacaïne (chlorhydrate de)</v>
      </c>
      <c r="J3847" s="34">
        <f>DATE(LEFT(tbl_data[[#This Row],[Date_rapport]], 4), MID(tbl_data[[#This Row],[Date_rapport]], 6, 2), RIGHT(tbl_data[[#This Row],[Date_rapport]], 2))</f>
        <v>44775</v>
      </c>
    </row>
    <row r="3848" spans="1:10" x14ac:dyDescent="0.2">
      <c r="A3848" s="28" t="s">
        <v>756</v>
      </c>
      <c r="B3848" t="s">
        <v>9</v>
      </c>
      <c r="C3848" s="28" t="s">
        <v>735</v>
      </c>
      <c r="D3848" t="s">
        <v>625</v>
      </c>
      <c r="E3848" t="s">
        <v>2</v>
      </c>
      <c r="F3848" t="str">
        <f>INDEX(tbl_produits[Nom normalisé], MATCH(tbl_data[[#This Row],[Spécialité]], tbl_produits[Nom original], 0))</f>
        <v xml:space="preserve">ROPIVACAINE 2 mg/ml, solution pour perfusion en poche et en ampoules </v>
      </c>
      <c r="G3848" t="str">
        <f>INDEX(tbl_produits[Classe nom], MATCH(tbl_data[[#This Row],[NORM_Spécialité]], tbl_produits[Nom normalisé], 0))</f>
        <v>Système nerveux</v>
      </c>
      <c r="H3848">
        <f>YEAR(tbl_data[[#This Row],[Date_rapport]])</f>
        <v>2022</v>
      </c>
      <c r="I3848" t="str">
        <f>INDEX(tbl_produits[Molécule extraite], MATCH(tbl_data[[#This Row],[NORM_Spécialité]], tbl_produits[Nom normalisé], 0))</f>
        <v>Ropivacaïne (chlorhydrate de)</v>
      </c>
      <c r="J3848" s="34">
        <f>DATE(LEFT(tbl_data[[#This Row],[Date_rapport]], 4), MID(tbl_data[[#This Row],[Date_rapport]], 6, 2), RIGHT(tbl_data[[#This Row],[Date_rapport]], 2))</f>
        <v>44775</v>
      </c>
    </row>
    <row r="3849" spans="1:10" x14ac:dyDescent="0.2">
      <c r="A3849" s="28" t="s">
        <v>756</v>
      </c>
      <c r="B3849" t="s">
        <v>9</v>
      </c>
      <c r="C3849" s="28" t="s">
        <v>740</v>
      </c>
      <c r="D3849" t="s">
        <v>741</v>
      </c>
      <c r="E3849" t="s">
        <v>2</v>
      </c>
      <c r="F3849" t="str">
        <f>INDEX(tbl_produits[Nom normalisé], MATCH(tbl_data[[#This Row],[Spécialité]], tbl_produits[Nom original], 0))</f>
        <v>UVADEX 20 microgrammes/ml, solution pour la modification de la fraction sanguine</v>
      </c>
      <c r="G3849" t="str">
        <f>INDEX(tbl_produits[Classe nom], MATCH(tbl_data[[#This Row],[NORM_Spécialité]], tbl_produits[Nom normalisé], 0))</f>
        <v>Antinéoplasiques et immunomodulateurs</v>
      </c>
      <c r="H3849">
        <f>YEAR(tbl_data[[#This Row],[Date_rapport]])</f>
        <v>2022</v>
      </c>
      <c r="I3849" t="str">
        <f>INDEX(tbl_produits[Molécule extraite], MATCH(tbl_data[[#This Row],[NORM_Spécialité]], tbl_produits[Nom normalisé], 0))</f>
        <v>Méthoxsalène</v>
      </c>
      <c r="J3849" s="34">
        <f>DATE(LEFT(tbl_data[[#This Row],[Date_rapport]], 4), MID(tbl_data[[#This Row],[Date_rapport]], 6, 2), RIGHT(tbl_data[[#This Row],[Date_rapport]], 2))</f>
        <v>44775</v>
      </c>
    </row>
    <row r="3850" spans="1:10" x14ac:dyDescent="0.2">
      <c r="A3850" s="28" t="s">
        <v>756</v>
      </c>
      <c r="B3850" t="s">
        <v>3</v>
      </c>
      <c r="C3850" s="28" t="s">
        <v>742</v>
      </c>
      <c r="D3850" t="s">
        <v>743</v>
      </c>
      <c r="E3850" t="s">
        <v>2</v>
      </c>
      <c r="F3850" t="str">
        <f>INDEX(tbl_produits[Nom normalisé], MATCH(tbl_data[[#This Row],[Spécialité]], tbl_produits[Nom original], 0))</f>
        <v xml:space="preserve">TOFRANIL 25 mg, comprimé enrobé </v>
      </c>
      <c r="G3850" t="str">
        <f>INDEX(tbl_produits[Classe nom], MATCH(tbl_data[[#This Row],[NORM_Spécialité]], tbl_produits[Nom normalisé], 0))</f>
        <v>Système nerveux</v>
      </c>
      <c r="H3850">
        <f>YEAR(tbl_data[[#This Row],[Date_rapport]])</f>
        <v>2022</v>
      </c>
      <c r="I3850" t="str">
        <f>INDEX(tbl_produits[Molécule extraite], MATCH(tbl_data[[#This Row],[NORM_Spécialité]], tbl_produits[Nom normalisé], 0))</f>
        <v>Imipramine</v>
      </c>
      <c r="J3850" s="34">
        <f>DATE(LEFT(tbl_data[[#This Row],[Date_rapport]], 4), MID(tbl_data[[#This Row],[Date_rapport]], 6, 2), RIGHT(tbl_data[[#This Row],[Date_rapport]], 2))</f>
        <v>44775</v>
      </c>
    </row>
    <row r="3851" spans="1:10" x14ac:dyDescent="0.2">
      <c r="A3851" s="28" t="s">
        <v>756</v>
      </c>
      <c r="B3851" t="s">
        <v>6</v>
      </c>
      <c r="C3851" s="28" t="s">
        <v>744</v>
      </c>
      <c r="D3851" t="s">
        <v>745</v>
      </c>
      <c r="E3851" t="s">
        <v>750</v>
      </c>
      <c r="F3851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3851" t="str">
        <f>INDEX(tbl_produits[Classe nom], MATCH(tbl_data[[#This Row],[NORM_Spécialité]], tbl_produits[Nom normalisé], 0))</f>
        <v>Voies digestives et métabolisme</v>
      </c>
      <c r="H3851">
        <f>YEAR(tbl_data[[#This Row],[Date_rapport]])</f>
        <v>2022</v>
      </c>
      <c r="I3851" t="str">
        <f>INDEX(tbl_produits[Molécule extraite], MATCH(tbl_data[[#This Row],[NORM_Spécialité]], tbl_produits[Nom normalisé], 0))</f>
        <v>Magnésium (Sulfate de)</v>
      </c>
      <c r="J3851" s="34">
        <f>DATE(LEFT(tbl_data[[#This Row],[Date_rapport]], 4), MID(tbl_data[[#This Row],[Date_rapport]], 6, 2), RIGHT(tbl_data[[#This Row],[Date_rapport]], 2))</f>
        <v>44775</v>
      </c>
    </row>
    <row r="3852" spans="1:10" x14ac:dyDescent="0.2">
      <c r="A3852" s="28" t="s">
        <v>756</v>
      </c>
      <c r="B3852" t="s">
        <v>3</v>
      </c>
      <c r="C3852" s="28" t="s">
        <v>744</v>
      </c>
      <c r="D3852" t="s">
        <v>746</v>
      </c>
      <c r="E3852" t="s">
        <v>2</v>
      </c>
      <c r="F3852" t="str">
        <f>INDEX(tbl_produits[Nom normalisé], MATCH(tbl_data[[#This Row],[Spécialité]], tbl_produits[Nom original], 0))</f>
        <v>ARIXTRA 2,5 mg/0,5 ml, solution injectable en seringue pré-remplie, boîte 10 seringues</v>
      </c>
      <c r="G3852" t="str">
        <f>INDEX(tbl_produits[Classe nom], MATCH(tbl_data[[#This Row],[NORM_Spécialité]], tbl_produits[Nom normalisé], 0))</f>
        <v>Sang et organes hématopoïétiques</v>
      </c>
      <c r="H3852">
        <f>YEAR(tbl_data[[#This Row],[Date_rapport]])</f>
        <v>2022</v>
      </c>
      <c r="I3852" t="str">
        <f>INDEX(tbl_produits[Molécule extraite], MATCH(tbl_data[[#This Row],[NORM_Spécialité]], tbl_produits[Nom normalisé], 0))</f>
        <v>Fondaparinux</v>
      </c>
      <c r="J3852" s="34">
        <f>DATE(LEFT(tbl_data[[#This Row],[Date_rapport]], 4), MID(tbl_data[[#This Row],[Date_rapport]], 6, 2), RIGHT(tbl_data[[#This Row],[Date_rapport]], 2))</f>
        <v>44775</v>
      </c>
    </row>
    <row r="3853" spans="1:10" x14ac:dyDescent="0.2">
      <c r="A3853" s="28" t="s">
        <v>756</v>
      </c>
      <c r="B3853" t="s">
        <v>9</v>
      </c>
      <c r="C3853" s="28" t="s">
        <v>744</v>
      </c>
      <c r="D3853" t="s">
        <v>747</v>
      </c>
      <c r="E3853" t="s">
        <v>2</v>
      </c>
      <c r="F3853" t="str">
        <f>INDEX(tbl_produits[Nom normalisé], MATCH(tbl_data[[#This Row],[Spécialité]], tbl_produits[Nom original], 0))</f>
        <v>VISUDYNE 15 mg  poudre pour solution pour perfusion</v>
      </c>
      <c r="G3853" t="str">
        <f>INDEX(tbl_produits[Classe nom], MATCH(tbl_data[[#This Row],[NORM_Spécialité]], tbl_produits[Nom normalisé], 0))</f>
        <v>Organes sensoriels</v>
      </c>
      <c r="H3853">
        <f>YEAR(tbl_data[[#This Row],[Date_rapport]])</f>
        <v>2022</v>
      </c>
      <c r="I3853" t="str">
        <f>INDEX(tbl_produits[Molécule extraite], MATCH(tbl_data[[#This Row],[NORM_Spécialité]], tbl_produits[Nom normalisé], 0))</f>
        <v>Vertéporfine </v>
      </c>
      <c r="J3853" s="34">
        <f>DATE(LEFT(tbl_data[[#This Row],[Date_rapport]], 4), MID(tbl_data[[#This Row],[Date_rapport]], 6, 2), RIGHT(tbl_data[[#This Row],[Date_rapport]], 2))</f>
        <v>44775</v>
      </c>
    </row>
    <row r="3854" spans="1:10" x14ac:dyDescent="0.2">
      <c r="A3854" s="28" t="s">
        <v>756</v>
      </c>
      <c r="B3854" t="s">
        <v>3</v>
      </c>
      <c r="C3854" s="28" t="s">
        <v>748</v>
      </c>
      <c r="D3854" t="s">
        <v>749</v>
      </c>
      <c r="E3854" t="s">
        <v>2</v>
      </c>
      <c r="F3854" t="str">
        <f>INDEX(tbl_produits[Nom normalisé], MATCH(tbl_data[[#This Row],[Spécialité]], tbl_produits[Nom original], 0))</f>
        <v>ROPIVACAINE Kabi 2 mg/ml, solution pour perfusion en poche de 200 ml</v>
      </c>
      <c r="G3854" t="str">
        <f>INDEX(tbl_produits[Classe nom], MATCH(tbl_data[[#This Row],[NORM_Spécialité]], tbl_produits[Nom normalisé], 0))</f>
        <v>Système nerveux</v>
      </c>
      <c r="H3854">
        <f>YEAR(tbl_data[[#This Row],[Date_rapport]])</f>
        <v>2022</v>
      </c>
      <c r="I3854" t="str">
        <f>INDEX(tbl_produits[Molécule extraite], MATCH(tbl_data[[#This Row],[NORM_Spécialité]], tbl_produits[Nom normalisé], 0))</f>
        <v>Ropivacaïne (chlorhydrate de)</v>
      </c>
      <c r="J3854" s="34">
        <f>DATE(LEFT(tbl_data[[#This Row],[Date_rapport]], 4), MID(tbl_data[[#This Row],[Date_rapport]], 6, 2), RIGHT(tbl_data[[#This Row],[Date_rapport]], 2))</f>
        <v>44775</v>
      </c>
    </row>
    <row r="3855" spans="1:10" x14ac:dyDescent="0.2">
      <c r="A3855" s="28" t="s">
        <v>756</v>
      </c>
      <c r="B3855" t="s">
        <v>11</v>
      </c>
      <c r="C3855" s="28" t="s">
        <v>750</v>
      </c>
      <c r="D3855" t="s">
        <v>751</v>
      </c>
      <c r="E3855" t="s">
        <v>2</v>
      </c>
      <c r="F3855" t="str">
        <f>INDEX(tbl_produits[Nom normalisé], MATCH(tbl_data[[#This Row],[Spécialité]], tbl_produits[Nom original], 0))</f>
        <v>RIBAVIRINE BIOGARAN 200 mg/400 mg, comprimé pelliculé</v>
      </c>
      <c r="G3855" t="str">
        <f>INDEX(tbl_produits[Classe nom], MATCH(tbl_data[[#This Row],[NORM_Spécialité]], tbl_produits[Nom normalisé], 0))</f>
        <v>Anti-infectieux à usage systémique</v>
      </c>
      <c r="H3855">
        <f>YEAR(tbl_data[[#This Row],[Date_rapport]])</f>
        <v>2022</v>
      </c>
      <c r="I3855" t="str">
        <f>INDEX(tbl_produits[Molécule extraite], MATCH(tbl_data[[#This Row],[NORM_Spécialité]], tbl_produits[Nom normalisé], 0))</f>
        <v>Ribavirine</v>
      </c>
      <c r="J3855" s="34">
        <f>DATE(LEFT(tbl_data[[#This Row],[Date_rapport]], 4), MID(tbl_data[[#This Row],[Date_rapport]], 6, 2), RIGHT(tbl_data[[#This Row],[Date_rapport]], 2))</f>
        <v>44775</v>
      </c>
    </row>
    <row r="3856" spans="1:10" x14ac:dyDescent="0.2">
      <c r="A3856" s="28" t="s">
        <v>756</v>
      </c>
      <c r="B3856" t="s">
        <v>6</v>
      </c>
      <c r="C3856" s="28" t="s">
        <v>752</v>
      </c>
      <c r="D3856" t="s">
        <v>753</v>
      </c>
      <c r="E3856" t="s">
        <v>613</v>
      </c>
      <c r="F3856" t="str">
        <f>INDEX(tbl_produits[Nom normalisé], MATCH(tbl_data[[#This Row],[Spécialité]], tbl_produits[Nom original], 0))</f>
        <v>ORENCIA 125 mg, solution injectable en stylo pré-rempli</v>
      </c>
      <c r="G3856" t="str">
        <f>INDEX(tbl_produits[Classe nom], MATCH(tbl_data[[#This Row],[NORM_Spécialité]], tbl_produits[Nom normalisé], 0))</f>
        <v>Antinéoplasiques et immunomodulateurs</v>
      </c>
      <c r="H3856">
        <f>YEAR(tbl_data[[#This Row],[Date_rapport]])</f>
        <v>2022</v>
      </c>
      <c r="I3856" t="str">
        <f>INDEX(tbl_produits[Molécule extraite], MATCH(tbl_data[[#This Row],[NORM_Spécialité]], tbl_produits[Nom normalisé], 0))</f>
        <v>Abatacept</v>
      </c>
      <c r="J3856" s="34">
        <f>DATE(LEFT(tbl_data[[#This Row],[Date_rapport]], 4), MID(tbl_data[[#This Row],[Date_rapport]], 6, 2), RIGHT(tbl_data[[#This Row],[Date_rapport]], 2))</f>
        <v>44775</v>
      </c>
    </row>
    <row r="3857" spans="1:10" x14ac:dyDescent="0.2">
      <c r="A3857" s="28" t="s">
        <v>756</v>
      </c>
      <c r="B3857" t="s">
        <v>3</v>
      </c>
      <c r="C3857" s="28" t="s">
        <v>752</v>
      </c>
      <c r="D3857" t="s">
        <v>754</v>
      </c>
      <c r="E3857" t="s">
        <v>2</v>
      </c>
      <c r="F3857" t="str">
        <f>INDEX(tbl_produits[Nom normalisé], MATCH(tbl_data[[#This Row],[Spécialité]], tbl_produits[Nom original], 0))</f>
        <v>ORENCIA 125 mg, solution injectable en seringue préremplie</v>
      </c>
      <c r="G3857" t="str">
        <f>INDEX(tbl_produits[Classe nom], MATCH(tbl_data[[#This Row],[NORM_Spécialité]], tbl_produits[Nom normalisé], 0))</f>
        <v>Antinéoplasiques et immunomodulateurs</v>
      </c>
      <c r="H3857">
        <f>YEAR(tbl_data[[#This Row],[Date_rapport]])</f>
        <v>2022</v>
      </c>
      <c r="I3857" t="str">
        <f>INDEX(tbl_produits[Molécule extraite], MATCH(tbl_data[[#This Row],[NORM_Spécialité]], tbl_produits[Nom normalisé], 0))</f>
        <v>Abatacept</v>
      </c>
      <c r="J3857" s="34">
        <f>DATE(LEFT(tbl_data[[#This Row],[Date_rapport]], 4), MID(tbl_data[[#This Row],[Date_rapport]], 6, 2), RIGHT(tbl_data[[#This Row],[Date_rapport]], 2))</f>
        <v>44775</v>
      </c>
    </row>
    <row r="3858" spans="1:10" x14ac:dyDescent="0.2">
      <c r="A3858" s="28" t="s">
        <v>756</v>
      </c>
      <c r="B3858" t="s">
        <v>6</v>
      </c>
      <c r="C3858" s="28" t="s">
        <v>603</v>
      </c>
      <c r="D3858" t="s">
        <v>605</v>
      </c>
      <c r="E3858" t="s">
        <v>639</v>
      </c>
      <c r="F3858" t="str">
        <f>INDEX(tbl_produits[Nom normalisé], MATCH(tbl_data[[#This Row],[Spécialité]], tbl_produits[Nom original], 0))</f>
        <v xml:space="preserve">GILENYA 0,25 mg, gélule </v>
      </c>
      <c r="G3858" t="str">
        <f>INDEX(tbl_produits[Classe nom], MATCH(tbl_data[[#This Row],[NORM_Spécialité]], tbl_produits[Nom normalisé], 0))</f>
        <v>Antinéoplasiques et immunomodulateurs</v>
      </c>
      <c r="H3858">
        <f>YEAR(tbl_data[[#This Row],[Date_rapport]])</f>
        <v>2022</v>
      </c>
      <c r="I3858" t="str">
        <f>INDEX(tbl_produits[Molécule extraite], MATCH(tbl_data[[#This Row],[NORM_Spécialité]], tbl_produits[Nom normalisé], 0))</f>
        <v>Fingolimod (chlorhydrate de)</v>
      </c>
      <c r="J3858" s="34">
        <f>DATE(LEFT(tbl_data[[#This Row],[Date_rapport]], 4), MID(tbl_data[[#This Row],[Date_rapport]], 6, 2), RIGHT(tbl_data[[#This Row],[Date_rapport]], 2))</f>
        <v>44775</v>
      </c>
    </row>
    <row r="3859" spans="1:10" x14ac:dyDescent="0.2">
      <c r="A3859" s="28" t="s">
        <v>756</v>
      </c>
      <c r="B3859" t="s">
        <v>3</v>
      </c>
      <c r="C3859" s="28" t="s">
        <v>603</v>
      </c>
      <c r="D3859" t="s">
        <v>607</v>
      </c>
      <c r="E3859" t="s">
        <v>2</v>
      </c>
      <c r="F3859" t="str">
        <f>INDEX(tbl_produits[Nom normalisé], MATCH(tbl_data[[#This Row],[Spécialité]], tbl_produits[Nom original], 0))</f>
        <v>ACUITEL 5 mg et 20 mg, comprimé enrobé sécable</v>
      </c>
      <c r="G3859" t="str">
        <f>INDEX(tbl_produits[Classe nom], MATCH(tbl_data[[#This Row],[NORM_Spécialité]], tbl_produits[Nom normalisé], 0))</f>
        <v>Système cardiovasculaire</v>
      </c>
      <c r="H3859">
        <f>YEAR(tbl_data[[#This Row],[Date_rapport]])</f>
        <v>2022</v>
      </c>
      <c r="I3859" t="str">
        <f>INDEX(tbl_produits[Molécule extraite], MATCH(tbl_data[[#This Row],[NORM_Spécialité]], tbl_produits[Nom normalisé], 0))</f>
        <v>Chlorhydrate de quinapril</v>
      </c>
      <c r="J3859" s="34">
        <f>DATE(LEFT(tbl_data[[#This Row],[Date_rapport]], 4), MID(tbl_data[[#This Row],[Date_rapport]], 6, 2), RIGHT(tbl_data[[#This Row],[Date_rapport]], 2))</f>
        <v>44775</v>
      </c>
    </row>
    <row r="3860" spans="1:10" x14ac:dyDescent="0.2">
      <c r="A3860" s="28" t="s">
        <v>756</v>
      </c>
      <c r="B3860" t="s">
        <v>9</v>
      </c>
      <c r="C3860" s="28" t="s">
        <v>608</v>
      </c>
      <c r="D3860" t="s">
        <v>611</v>
      </c>
      <c r="E3860" t="s">
        <v>2</v>
      </c>
      <c r="F3860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3860" t="str">
        <f>INDEX(tbl_produits[Classe nom], MATCH(tbl_data[[#This Row],[NORM_Spécialité]], tbl_produits[Nom normalisé], 0))</f>
        <v>Système nerveux</v>
      </c>
      <c r="H3860">
        <f>YEAR(tbl_data[[#This Row],[Date_rapport]])</f>
        <v>2022</v>
      </c>
      <c r="I3860" t="str">
        <f>INDEX(tbl_produits[Molécule extraite], MATCH(tbl_data[[#This Row],[NORM_Spécialité]], tbl_produits[Nom normalisé], 0))</f>
        <v>Rémifentanil (chlorhydrate de)</v>
      </c>
      <c r="J3860" s="34">
        <f>DATE(LEFT(tbl_data[[#This Row],[Date_rapport]], 4), MID(tbl_data[[#This Row],[Date_rapport]], 6, 2), RIGHT(tbl_data[[#This Row],[Date_rapport]], 2))</f>
        <v>44775</v>
      </c>
    </row>
    <row r="3861" spans="1:10" x14ac:dyDescent="0.2">
      <c r="A3861" s="28" t="s">
        <v>756</v>
      </c>
      <c r="B3861" t="s">
        <v>3</v>
      </c>
      <c r="C3861" s="28" t="s">
        <v>608</v>
      </c>
      <c r="D3861" t="s">
        <v>612</v>
      </c>
      <c r="E3861" t="s">
        <v>2</v>
      </c>
      <c r="F3861" t="str">
        <f>INDEX(tbl_produits[Nom normalisé], MATCH(tbl_data[[#This Row],[Spécialité]], tbl_produits[Nom original], 0))</f>
        <v>ZOPHREN 4 mg/5 ml, sirop</v>
      </c>
      <c r="G3861" t="str">
        <f>INDEX(tbl_produits[Classe nom], MATCH(tbl_data[[#This Row],[NORM_Spécialité]], tbl_produits[Nom normalisé], 0))</f>
        <v>Voies digestives et métabolisme</v>
      </c>
      <c r="H3861">
        <f>YEAR(tbl_data[[#This Row],[Date_rapport]])</f>
        <v>2022</v>
      </c>
      <c r="I3861" t="str">
        <f>INDEX(tbl_produits[Molécule extraite], MATCH(tbl_data[[#This Row],[NORM_Spécialité]], tbl_produits[Nom normalisé], 0))</f>
        <v>Ondansétron</v>
      </c>
      <c r="J3861" s="34">
        <f>DATE(LEFT(tbl_data[[#This Row],[Date_rapport]], 4), MID(tbl_data[[#This Row],[Date_rapport]], 6, 2), RIGHT(tbl_data[[#This Row],[Date_rapport]], 2))</f>
        <v>44775</v>
      </c>
    </row>
    <row r="3862" spans="1:10" x14ac:dyDescent="0.2">
      <c r="A3862" s="28" t="s">
        <v>756</v>
      </c>
      <c r="B3862" t="s">
        <v>9</v>
      </c>
      <c r="C3862" s="28" t="s">
        <v>613</v>
      </c>
      <c r="D3862" t="s">
        <v>614</v>
      </c>
      <c r="E3862" t="s">
        <v>2</v>
      </c>
      <c r="F3862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3862" t="str">
        <f>INDEX(tbl_produits[Classe nom], MATCH(tbl_data[[#This Row],[NORM_Spécialité]], tbl_produits[Nom normalisé], 0))</f>
        <v>Système cardiovasculaire</v>
      </c>
      <c r="H3862">
        <f>YEAR(tbl_data[[#This Row],[Date_rapport]])</f>
        <v>2022</v>
      </c>
      <c r="I3862" t="str">
        <f>INDEX(tbl_produits[Molécule extraite], MATCH(tbl_data[[#This Row],[NORM_Spécialité]], tbl_produits[Nom normalisé], 0))</f>
        <v>Urapidil</v>
      </c>
      <c r="J3862" s="34">
        <f>DATE(LEFT(tbl_data[[#This Row],[Date_rapport]], 4), MID(tbl_data[[#This Row],[Date_rapport]], 6, 2), RIGHT(tbl_data[[#This Row],[Date_rapport]], 2))</f>
        <v>44775</v>
      </c>
    </row>
    <row r="3863" spans="1:10" x14ac:dyDescent="0.2">
      <c r="A3863" s="28" t="s">
        <v>756</v>
      </c>
      <c r="B3863" t="s">
        <v>6</v>
      </c>
      <c r="C3863" s="28" t="s">
        <v>615</v>
      </c>
      <c r="D3863" t="s">
        <v>616</v>
      </c>
      <c r="E3863" t="s">
        <v>615</v>
      </c>
      <c r="F3863" t="str">
        <f>INDEX(tbl_produits[Nom normalisé], MATCH(tbl_data[[#This Row],[Spécialité]], tbl_produits[Nom original], 0))</f>
        <v>LIKOZAM 1 mg/ml, suspension buvable</v>
      </c>
      <c r="G3863" t="str">
        <f>INDEX(tbl_produits[Classe nom], MATCH(tbl_data[[#This Row],[NORM_Spécialité]], tbl_produits[Nom normalisé], 0))</f>
        <v>Système nerveux</v>
      </c>
      <c r="H3863">
        <f>YEAR(tbl_data[[#This Row],[Date_rapport]])</f>
        <v>2022</v>
      </c>
      <c r="I3863" t="str">
        <f>INDEX(tbl_produits[Molécule extraite], MATCH(tbl_data[[#This Row],[NORM_Spécialité]], tbl_produits[Nom normalisé], 0))</f>
        <v>Clobazam</v>
      </c>
      <c r="J3863" s="34">
        <f>DATE(LEFT(tbl_data[[#This Row],[Date_rapport]], 4), MID(tbl_data[[#This Row],[Date_rapport]], 6, 2), RIGHT(tbl_data[[#This Row],[Date_rapport]], 2))</f>
        <v>44775</v>
      </c>
    </row>
    <row r="3864" spans="1:10" x14ac:dyDescent="0.2">
      <c r="A3864" s="28" t="s">
        <v>756</v>
      </c>
      <c r="B3864" t="s">
        <v>11</v>
      </c>
      <c r="C3864" s="28" t="s">
        <v>617</v>
      </c>
      <c r="D3864" t="s">
        <v>618</v>
      </c>
      <c r="E3864" t="s">
        <v>2</v>
      </c>
      <c r="F3864" t="str">
        <f>INDEX(tbl_produits[Nom normalisé], MATCH(tbl_data[[#This Row],[Spécialité]], tbl_produits[Nom original], 0))</f>
        <v>DIGIDOT 80mg, poudre pour solution pour perfusion (Digifab importation)</v>
      </c>
      <c r="G3864" t="str">
        <f>INDEX(tbl_produits[Classe nom], MATCH(tbl_data[[#This Row],[NORM_Spécialité]], tbl_produits[Nom normalisé], 0))</f>
        <v>Divers</v>
      </c>
      <c r="H3864">
        <f>YEAR(tbl_data[[#This Row],[Date_rapport]])</f>
        <v>2022</v>
      </c>
      <c r="I3864" t="str">
        <f>INDEX(tbl_produits[Molécule extraite], MATCH(tbl_data[[#This Row],[NORM_Spécialité]], tbl_produits[Nom normalisé], 0))</f>
        <v>Fragment Fab d’immunoglobuline antidigitalique ovin</v>
      </c>
      <c r="J3864" s="34">
        <f>DATE(LEFT(tbl_data[[#This Row],[Date_rapport]], 4), MID(tbl_data[[#This Row],[Date_rapport]], 6, 2), RIGHT(tbl_data[[#This Row],[Date_rapport]], 2))</f>
        <v>44775</v>
      </c>
    </row>
    <row r="3865" spans="1:10" x14ac:dyDescent="0.2">
      <c r="A3865" s="28" t="s">
        <v>756</v>
      </c>
      <c r="B3865" t="s">
        <v>3</v>
      </c>
      <c r="C3865" s="28" t="s">
        <v>617</v>
      </c>
      <c r="D3865" t="s">
        <v>619</v>
      </c>
      <c r="E3865" t="s">
        <v>2</v>
      </c>
      <c r="F3865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3865" t="str">
        <f>INDEX(tbl_produits[Classe nom], MATCH(tbl_data[[#This Row],[NORM_Spécialité]], tbl_produits[Nom normalisé], 0))</f>
        <v>Système nerveux</v>
      </c>
      <c r="H3865">
        <f>YEAR(tbl_data[[#This Row],[Date_rapport]])</f>
        <v>2022</v>
      </c>
      <c r="I3865" t="str">
        <f>INDEX(tbl_produits[Molécule extraite], MATCH(tbl_data[[#This Row],[NORM_Spécialité]], tbl_produits[Nom normalisé], 0))</f>
        <v>Ropivacaïne (chlorhydrate de)</v>
      </c>
      <c r="J3865" s="34">
        <f>DATE(LEFT(tbl_data[[#This Row],[Date_rapport]], 4), MID(tbl_data[[#This Row],[Date_rapport]], 6, 2), RIGHT(tbl_data[[#This Row],[Date_rapport]], 2))</f>
        <v>44775</v>
      </c>
    </row>
    <row r="3866" spans="1:10" x14ac:dyDescent="0.2">
      <c r="A3866" s="28" t="s">
        <v>756</v>
      </c>
      <c r="B3866" t="s">
        <v>9</v>
      </c>
      <c r="C3866" s="28" t="s">
        <v>617</v>
      </c>
      <c r="D3866" t="s">
        <v>620</v>
      </c>
      <c r="E3866" t="s">
        <v>2</v>
      </c>
      <c r="F3866" t="str">
        <f>INDEX(tbl_produits[Nom normalisé], MATCH(tbl_data[[#This Row],[Spécialité]], tbl_produits[Nom original], 0))</f>
        <v>VALIUM 1 pour cent, solution buvable en gouttes</v>
      </c>
      <c r="G3866" t="str">
        <f>INDEX(tbl_produits[Classe nom], MATCH(tbl_data[[#This Row],[NORM_Spécialité]], tbl_produits[Nom normalisé], 0))</f>
        <v>Système nerveux</v>
      </c>
      <c r="H3866">
        <f>YEAR(tbl_data[[#This Row],[Date_rapport]])</f>
        <v>2022</v>
      </c>
      <c r="I3866" t="str">
        <f>INDEX(tbl_produits[Molécule extraite], MATCH(tbl_data[[#This Row],[NORM_Spécialité]], tbl_produits[Nom normalisé], 0))</f>
        <v>Diazepam</v>
      </c>
      <c r="J3866" s="34">
        <f>DATE(LEFT(tbl_data[[#This Row],[Date_rapport]], 4), MID(tbl_data[[#This Row],[Date_rapport]], 6, 2), RIGHT(tbl_data[[#This Row],[Date_rapport]], 2))</f>
        <v>44775</v>
      </c>
    </row>
    <row r="3867" spans="1:10" x14ac:dyDescent="0.2">
      <c r="A3867" s="28" t="s">
        <v>756</v>
      </c>
      <c r="B3867" t="s">
        <v>6</v>
      </c>
      <c r="C3867" s="28" t="s">
        <v>621</v>
      </c>
      <c r="D3867" t="s">
        <v>623</v>
      </c>
      <c r="E3867" t="s">
        <v>624</v>
      </c>
      <c r="F3867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3867" t="str">
        <f>INDEX(tbl_produits[Classe nom], MATCH(tbl_data[[#This Row],[NORM_Spécialité]], tbl_produits[Nom normalisé], 0))</f>
        <v>Anti-infectieux à usage systémique</v>
      </c>
      <c r="H3867">
        <f>YEAR(tbl_data[[#This Row],[Date_rapport]])</f>
        <v>2022</v>
      </c>
      <c r="I3867" t="str">
        <f>INDEX(tbl_produits[Molécule extraite], MATCH(tbl_data[[#This Row],[NORM_Spécialité]], tbl_produits[Nom normalisé], 0))</f>
        <v>Amoxicilline</v>
      </c>
      <c r="J3867" s="34">
        <f>DATE(LEFT(tbl_data[[#This Row],[Date_rapport]], 4), MID(tbl_data[[#This Row],[Date_rapport]], 6, 2), RIGHT(tbl_data[[#This Row],[Date_rapport]], 2))</f>
        <v>44775</v>
      </c>
    </row>
    <row r="3868" spans="1:10" x14ac:dyDescent="0.2">
      <c r="A3868" s="28" t="s">
        <v>756</v>
      </c>
      <c r="B3868" t="s">
        <v>3</v>
      </c>
      <c r="C3868" s="28" t="s">
        <v>628</v>
      </c>
      <c r="D3868" t="s">
        <v>629</v>
      </c>
      <c r="E3868" t="s">
        <v>2</v>
      </c>
      <c r="F3868" t="str">
        <f>INDEX(tbl_produits[Nom normalisé], MATCH(tbl_data[[#This Row],[Spécialité]], tbl_produits[Nom original], 0))</f>
        <v>ROPIVACAINE Kabi 2 mg/ml, solution pour perfusion en poche de 200 ml et de 100 ml</v>
      </c>
      <c r="G3868" t="str">
        <f>INDEX(tbl_produits[Classe nom], MATCH(tbl_data[[#This Row],[NORM_Spécialité]], tbl_produits[Nom normalisé], 0))</f>
        <v>Système nerveux</v>
      </c>
      <c r="H3868">
        <f>YEAR(tbl_data[[#This Row],[Date_rapport]])</f>
        <v>2022</v>
      </c>
      <c r="I3868" t="str">
        <f>INDEX(tbl_produits[Molécule extraite], MATCH(tbl_data[[#This Row],[NORM_Spécialité]], tbl_produits[Nom normalisé], 0))</f>
        <v>Ropivacaïne (chlorhydrate de)</v>
      </c>
      <c r="J3868" s="34">
        <f>DATE(LEFT(tbl_data[[#This Row],[Date_rapport]], 4), MID(tbl_data[[#This Row],[Date_rapport]], 6, 2), RIGHT(tbl_data[[#This Row],[Date_rapport]], 2))</f>
        <v>44775</v>
      </c>
    </row>
    <row r="3869" spans="1:10" x14ac:dyDescent="0.2">
      <c r="A3869" s="28" t="s">
        <v>756</v>
      </c>
      <c r="B3869" t="s">
        <v>6</v>
      </c>
      <c r="C3869" s="28" t="s">
        <v>632</v>
      </c>
      <c r="D3869" t="s">
        <v>633</v>
      </c>
      <c r="E3869" t="s">
        <v>632</v>
      </c>
      <c r="F3869" t="str">
        <f>INDEX(tbl_produits[Nom normalisé], MATCH(tbl_data[[#This Row],[Spécialité]], tbl_produits[Nom original], 0))</f>
        <v>THERACAP 131, Iodure (131I) de sodium pour thérapie, gélule</v>
      </c>
      <c r="G3869" t="str">
        <f>INDEX(tbl_produits[Classe nom], MATCH(tbl_data[[#This Row],[NORM_Spécialité]], tbl_produits[Nom normalisé], 0))</f>
        <v>Divers</v>
      </c>
      <c r="H3869">
        <f>YEAR(tbl_data[[#This Row],[Date_rapport]])</f>
        <v>2022</v>
      </c>
      <c r="I3869" t="str">
        <f>INDEX(tbl_produits[Molécule extraite], MATCH(tbl_data[[#This Row],[NORM_Spécialité]], tbl_produits[Nom normalisé], 0))</f>
        <v>Iodure (131I) de sodium</v>
      </c>
      <c r="J3869" s="34">
        <f>DATE(LEFT(tbl_data[[#This Row],[Date_rapport]], 4), MID(tbl_data[[#This Row],[Date_rapport]], 6, 2), RIGHT(tbl_data[[#This Row],[Date_rapport]], 2))</f>
        <v>44775</v>
      </c>
    </row>
    <row r="3870" spans="1:10" x14ac:dyDescent="0.2">
      <c r="A3870" s="28" t="s">
        <v>756</v>
      </c>
      <c r="B3870" t="s">
        <v>6</v>
      </c>
      <c r="C3870" s="28" t="s">
        <v>634</v>
      </c>
      <c r="D3870" t="s">
        <v>637</v>
      </c>
      <c r="E3870" t="s">
        <v>624</v>
      </c>
      <c r="F3870" t="str">
        <f>INDEX(tbl_produits[Nom normalisé], MATCH(tbl_data[[#This Row],[Spécialité]], tbl_produits[Nom original], 0))</f>
        <v>TRASYLOL 500 000 UIK/50 mL, solution injectable</v>
      </c>
      <c r="G3870" t="str">
        <f>INDEX(tbl_produits[Classe nom], MATCH(tbl_data[[#This Row],[NORM_Spécialité]], tbl_produits[Nom normalisé], 0))</f>
        <v>Sang et organes hématopoïétiques</v>
      </c>
      <c r="H3870">
        <f>YEAR(tbl_data[[#This Row],[Date_rapport]])</f>
        <v>2022</v>
      </c>
      <c r="I3870" t="str">
        <f>INDEX(tbl_produits[Molécule extraite], MATCH(tbl_data[[#This Row],[NORM_Spécialité]], tbl_produits[Nom normalisé], 0))</f>
        <v>Aprotinine</v>
      </c>
      <c r="J3870" s="34">
        <f>DATE(LEFT(tbl_data[[#This Row],[Date_rapport]], 4), MID(tbl_data[[#This Row],[Date_rapport]], 6, 2), RIGHT(tbl_data[[#This Row],[Date_rapport]], 2))</f>
        <v>44775</v>
      </c>
    </row>
    <row r="3871" spans="1:10" x14ac:dyDescent="0.2">
      <c r="A3871" s="28" t="s">
        <v>756</v>
      </c>
      <c r="B3871" t="s">
        <v>3</v>
      </c>
      <c r="C3871" s="28" t="s">
        <v>639</v>
      </c>
      <c r="D3871" t="s">
        <v>640</v>
      </c>
      <c r="E3871" t="s">
        <v>2</v>
      </c>
      <c r="F3871" t="str">
        <f>INDEX(tbl_produits[Nom normalisé], MATCH(tbl_data[[#This Row],[Spécialité]], tbl_produits[Nom original], 0))</f>
        <v>NAROPEINE 2 mg/ml, solution injectable en poche de 200 ml</v>
      </c>
      <c r="G3871" t="str">
        <f>INDEX(tbl_produits[Classe nom], MATCH(tbl_data[[#This Row],[NORM_Spécialité]], tbl_produits[Nom normalisé], 0))</f>
        <v>Système nerveux</v>
      </c>
      <c r="H3871">
        <f>YEAR(tbl_data[[#This Row],[Date_rapport]])</f>
        <v>2022</v>
      </c>
      <c r="I3871" t="str">
        <f>INDEX(tbl_produits[Molécule extraite], MATCH(tbl_data[[#This Row],[NORM_Spécialité]], tbl_produits[Nom normalisé], 0))</f>
        <v>Ropivacaïne (chlorhydrate de)</v>
      </c>
      <c r="J3871" s="34">
        <f>DATE(LEFT(tbl_data[[#This Row],[Date_rapport]], 4), MID(tbl_data[[#This Row],[Date_rapport]], 6, 2), RIGHT(tbl_data[[#This Row],[Date_rapport]], 2))</f>
        <v>44775</v>
      </c>
    </row>
    <row r="3872" spans="1:10" x14ac:dyDescent="0.2">
      <c r="A3872" s="28" t="s">
        <v>756</v>
      </c>
      <c r="B3872" t="s">
        <v>6</v>
      </c>
      <c r="C3872" s="28" t="s">
        <v>642</v>
      </c>
      <c r="D3872" t="s">
        <v>643</v>
      </c>
      <c r="E3872" t="s">
        <v>579</v>
      </c>
      <c r="F3872" t="str">
        <f>INDEX(tbl_produits[Nom normalisé], MATCH(tbl_data[[#This Row],[Spécialité]], tbl_produits[Nom original], 0))</f>
        <v>NAVELBINE 50 mg/5 ml, solution injectable en flacon</v>
      </c>
      <c r="G3872" t="str">
        <f>INDEX(tbl_produits[Classe nom], MATCH(tbl_data[[#This Row],[NORM_Spécialité]], tbl_produits[Nom normalisé], 0))</f>
        <v>Antinéoplasiques et immunomodulateurs</v>
      </c>
      <c r="H3872">
        <f>YEAR(tbl_data[[#This Row],[Date_rapport]])</f>
        <v>2022</v>
      </c>
      <c r="I3872" t="str">
        <f>INDEX(tbl_produits[Molécule extraite], MATCH(tbl_data[[#This Row],[NORM_Spécialité]], tbl_produits[Nom normalisé], 0))</f>
        <v>Vinorelbine</v>
      </c>
      <c r="J3872" s="34">
        <f>DATE(LEFT(tbl_data[[#This Row],[Date_rapport]], 4), MID(tbl_data[[#This Row],[Date_rapport]], 6, 2), RIGHT(tbl_data[[#This Row],[Date_rapport]], 2))</f>
        <v>44775</v>
      </c>
    </row>
    <row r="3873" spans="1:10" x14ac:dyDescent="0.2">
      <c r="A3873" s="28" t="s">
        <v>756</v>
      </c>
      <c r="B3873" t="s">
        <v>9</v>
      </c>
      <c r="C3873" s="28" t="s">
        <v>642</v>
      </c>
      <c r="D3873" t="s">
        <v>644</v>
      </c>
      <c r="E3873" t="s">
        <v>2</v>
      </c>
      <c r="F3873" t="str">
        <f>INDEX(tbl_produits[Nom normalisé], MATCH(tbl_data[[#This Row],[Spécialité]], tbl_produits[Nom original], 0))</f>
        <v>ELVORINE, solution injectable (tous dosages)</v>
      </c>
      <c r="G3873" t="str">
        <f>INDEX(tbl_produits[Classe nom], MATCH(tbl_data[[#This Row],[NORM_Spécialité]], tbl_produits[Nom normalisé], 0))</f>
        <v>Divers</v>
      </c>
      <c r="H3873">
        <f>YEAR(tbl_data[[#This Row],[Date_rapport]])</f>
        <v>2022</v>
      </c>
      <c r="I3873" t="str">
        <f>INDEX(tbl_produits[Molécule extraite], MATCH(tbl_data[[#This Row],[NORM_Spécialité]], tbl_produits[Nom normalisé], 0))</f>
        <v>Lévofolinate de calcium</v>
      </c>
      <c r="J3873" s="34">
        <f>DATE(LEFT(tbl_data[[#This Row],[Date_rapport]], 4), MID(tbl_data[[#This Row],[Date_rapport]], 6, 2), RIGHT(tbl_data[[#This Row],[Date_rapport]], 2))</f>
        <v>44775</v>
      </c>
    </row>
    <row r="3874" spans="1:10" x14ac:dyDescent="0.2">
      <c r="A3874" s="28" t="s">
        <v>756</v>
      </c>
      <c r="B3874" t="s">
        <v>3</v>
      </c>
      <c r="C3874" s="28" t="s">
        <v>642</v>
      </c>
      <c r="D3874" t="s">
        <v>646</v>
      </c>
      <c r="E3874" t="s">
        <v>2</v>
      </c>
      <c r="F3874" t="str">
        <f>INDEX(tbl_produits[Nom normalisé], MATCH(tbl_data[[#This Row],[Spécialité]], tbl_produits[Nom original], 0))</f>
        <v>THIOPHENICOL, comprimé enrobé - Thiophenicol 750 mg, poudre et solvant pour préparation injectable</v>
      </c>
      <c r="G3874" t="str">
        <f>INDEX(tbl_produits[Classe nom], MATCH(tbl_data[[#This Row],[NORM_Spécialité]], tbl_produits[Nom normalisé], 0))</f>
        <v>Système nerveux</v>
      </c>
      <c r="H3874">
        <f>YEAR(tbl_data[[#This Row],[Date_rapport]])</f>
        <v>2022</v>
      </c>
      <c r="I3874" t="str">
        <f>INDEX(tbl_produits[Molécule extraite], MATCH(tbl_data[[#This Row],[NORM_Spécialité]], tbl_produits[Nom normalisé], 0))</f>
        <v>Thiamphénicol</v>
      </c>
      <c r="J3874" s="34">
        <f>DATE(LEFT(tbl_data[[#This Row],[Date_rapport]], 4), MID(tbl_data[[#This Row],[Date_rapport]], 6, 2), RIGHT(tbl_data[[#This Row],[Date_rapport]], 2))</f>
        <v>44775</v>
      </c>
    </row>
    <row r="3875" spans="1:10" x14ac:dyDescent="0.2">
      <c r="A3875" s="28" t="s">
        <v>756</v>
      </c>
      <c r="B3875" t="s">
        <v>3</v>
      </c>
      <c r="C3875" s="28" t="s">
        <v>642</v>
      </c>
      <c r="D3875" t="s">
        <v>647</v>
      </c>
      <c r="E3875" t="s">
        <v>2</v>
      </c>
      <c r="F3875" t="str">
        <f>INDEX(tbl_produits[Nom normalisé], MATCH(tbl_data[[#This Row],[Spécialité]], tbl_produits[Nom original], 0))</f>
        <v>SIGNIFOR 30 mg, poudre et solvant pour suspension injectable</v>
      </c>
      <c r="G3875" t="str">
        <f>INDEX(tbl_produits[Classe nom], MATCH(tbl_data[[#This Row],[NORM_Spécialité]], tbl_produits[Nom normalisé], 0))</f>
        <v>Hormones systémiques sauf hormones sexuelles et insulines</v>
      </c>
      <c r="H3875">
        <f>YEAR(tbl_data[[#This Row],[Date_rapport]])</f>
        <v>2022</v>
      </c>
      <c r="I3875" t="str">
        <f>INDEX(tbl_produits[Molécule extraite], MATCH(tbl_data[[#This Row],[NORM_Spécialité]], tbl_produits[Nom normalisé], 0))</f>
        <v>Pasiréotide</v>
      </c>
      <c r="J3875" s="34">
        <f>DATE(LEFT(tbl_data[[#This Row],[Date_rapport]], 4), MID(tbl_data[[#This Row],[Date_rapport]], 6, 2), RIGHT(tbl_data[[#This Row],[Date_rapport]], 2))</f>
        <v>44775</v>
      </c>
    </row>
    <row r="3876" spans="1:10" x14ac:dyDescent="0.2">
      <c r="A3876" s="28" t="s">
        <v>756</v>
      </c>
      <c r="B3876" t="s">
        <v>6</v>
      </c>
      <c r="C3876" s="28" t="s">
        <v>648</v>
      </c>
      <c r="D3876" t="s">
        <v>651</v>
      </c>
      <c r="E3876" t="s">
        <v>1636</v>
      </c>
      <c r="F3876" t="str">
        <f>INDEX(tbl_produits[Nom normalisé], MATCH(tbl_data[[#This Row],[Spécialité]], tbl_produits[Nom original], 0))</f>
        <v>BREVIBLOC 10 mg/ml, solution pour perfusion (poche de 250 ml)</v>
      </c>
      <c r="G3876" t="str">
        <f>INDEX(tbl_produits[Classe nom], MATCH(tbl_data[[#This Row],[NORM_Spécialité]], tbl_produits[Nom normalisé], 0))</f>
        <v>Système cardiovasculaire</v>
      </c>
      <c r="H3876">
        <f>YEAR(tbl_data[[#This Row],[Date_rapport]])</f>
        <v>2022</v>
      </c>
      <c r="I3876" t="str">
        <f>INDEX(tbl_produits[Molécule extraite], MATCH(tbl_data[[#This Row],[NORM_Spécialité]], tbl_produits[Nom normalisé], 0))</f>
        <v>Esmolol (chlorhydrate d')</v>
      </c>
      <c r="J3876" s="34">
        <f>DATE(LEFT(tbl_data[[#This Row],[Date_rapport]], 4), MID(tbl_data[[#This Row],[Date_rapport]], 6, 2), RIGHT(tbl_data[[#This Row],[Date_rapport]], 2))</f>
        <v>44775</v>
      </c>
    </row>
    <row r="3877" spans="1:10" x14ac:dyDescent="0.2">
      <c r="A3877" s="28" t="s">
        <v>756</v>
      </c>
      <c r="B3877" t="s">
        <v>6</v>
      </c>
      <c r="C3877" s="28" t="s">
        <v>652</v>
      </c>
      <c r="D3877" t="s">
        <v>654</v>
      </c>
      <c r="E3877" t="s">
        <v>652</v>
      </c>
      <c r="F3877" t="str">
        <f>INDEX(tbl_produits[Nom normalisé], MATCH(tbl_data[[#This Row],[Spécialité]], tbl_produits[Nom original], 0))</f>
        <v>PLEGISOL, solution cardioplégique pour voie intracoronaire en poche</v>
      </c>
      <c r="G3877" t="str">
        <f>INDEX(tbl_produits[Classe nom], MATCH(tbl_data[[#This Row],[NORM_Spécialité]], tbl_produits[Nom normalisé], 0))</f>
        <v>Sang et organes hématopoïétiques</v>
      </c>
      <c r="H3877">
        <f>YEAR(tbl_data[[#This Row],[Date_rapport]])</f>
        <v>2022</v>
      </c>
      <c r="I3877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3877" s="34">
        <f>DATE(LEFT(tbl_data[[#This Row],[Date_rapport]], 4), MID(tbl_data[[#This Row],[Date_rapport]], 6, 2), RIGHT(tbl_data[[#This Row],[Date_rapport]], 2))</f>
        <v>44775</v>
      </c>
    </row>
    <row r="3878" spans="1:10" x14ac:dyDescent="0.2">
      <c r="A3878" s="28" t="s">
        <v>756</v>
      </c>
      <c r="B3878" t="s">
        <v>11</v>
      </c>
      <c r="C3878" s="28" t="s">
        <v>652</v>
      </c>
      <c r="D3878" t="s">
        <v>655</v>
      </c>
      <c r="E3878" t="s">
        <v>2</v>
      </c>
      <c r="F3878" t="str">
        <f>INDEX(tbl_produits[Nom normalisé], MATCH(tbl_data[[#This Row],[Spécialité]], tbl_produits[Nom original], 0))</f>
        <v>VECTARION injectable, lyophilisat et solution pour préparation injectable</v>
      </c>
      <c r="G3878" t="str">
        <f>INDEX(tbl_produits[Classe nom], MATCH(tbl_data[[#This Row],[NORM_Spécialité]], tbl_produits[Nom normalisé], 0))</f>
        <v>Système respiratoire</v>
      </c>
      <c r="H3878">
        <f>YEAR(tbl_data[[#This Row],[Date_rapport]])</f>
        <v>2022</v>
      </c>
      <c r="I3878" t="str">
        <f>INDEX(tbl_produits[Molécule extraite], MATCH(tbl_data[[#This Row],[NORM_Spécialité]], tbl_produits[Nom normalisé], 0))</f>
        <v>Almitrine (mésilate d')</v>
      </c>
      <c r="J3878" s="34">
        <f>DATE(LEFT(tbl_data[[#This Row],[Date_rapport]], 4), MID(tbl_data[[#This Row],[Date_rapport]], 6, 2), RIGHT(tbl_data[[#This Row],[Date_rapport]], 2))</f>
        <v>44775</v>
      </c>
    </row>
    <row r="3879" spans="1:10" x14ac:dyDescent="0.2">
      <c r="A3879" s="28" t="s">
        <v>756</v>
      </c>
      <c r="B3879" t="s">
        <v>6</v>
      </c>
      <c r="C3879" s="28" t="s">
        <v>516</v>
      </c>
      <c r="D3879" t="s">
        <v>517</v>
      </c>
      <c r="E3879" t="s">
        <v>527</v>
      </c>
      <c r="F3879" t="str">
        <f>INDEX(tbl_produits[Nom normalisé], MATCH(tbl_data[[#This Row],[Spécialité]], tbl_produits[Nom original], 0))</f>
        <v>VERKAZIA 1 mg/ml, collyre en émulsion</v>
      </c>
      <c r="G3879" t="str">
        <f>INDEX(tbl_produits[Classe nom], MATCH(tbl_data[[#This Row],[NORM_Spécialité]], tbl_produits[Nom normalisé], 0))</f>
        <v>Antinéoplasiques et immunomodulateurs</v>
      </c>
      <c r="H3879">
        <f>YEAR(tbl_data[[#This Row],[Date_rapport]])</f>
        <v>2022</v>
      </c>
      <c r="I3879" t="str">
        <f>INDEX(tbl_produits[Molécule extraite], MATCH(tbl_data[[#This Row],[NORM_Spécialité]], tbl_produits[Nom normalisé], 0))</f>
        <v>Ciclosporine</v>
      </c>
      <c r="J3879" s="34">
        <f>DATE(LEFT(tbl_data[[#This Row],[Date_rapport]], 4), MID(tbl_data[[#This Row],[Date_rapport]], 6, 2), RIGHT(tbl_data[[#This Row],[Date_rapport]], 2))</f>
        <v>44775</v>
      </c>
    </row>
    <row r="3880" spans="1:10" x14ac:dyDescent="0.2">
      <c r="A3880" s="28" t="s">
        <v>756</v>
      </c>
      <c r="B3880" t="s">
        <v>6</v>
      </c>
      <c r="C3880" s="28" t="s">
        <v>516</v>
      </c>
      <c r="D3880" t="s">
        <v>518</v>
      </c>
      <c r="E3880" t="s">
        <v>1632</v>
      </c>
      <c r="F3880" t="str">
        <f>INDEX(tbl_produits[Nom normalisé], MATCH(tbl_data[[#This Row],[Spécialité]], tbl_produits[Nom original], 0))</f>
        <v xml:space="preserve">XYLLOMAC 2 g, poudre pour solution injectable/ pour perfusion (IV) (anciennement Clamoxyl 2g) </v>
      </c>
      <c r="G3880" t="str">
        <f>INDEX(tbl_produits[Classe nom], MATCH(tbl_data[[#This Row],[NORM_Spécialité]], tbl_produits[Nom normalisé], 0))</f>
        <v>Anti-infectieux à usage systémique</v>
      </c>
      <c r="H3880">
        <f>YEAR(tbl_data[[#This Row],[Date_rapport]])</f>
        <v>2022</v>
      </c>
      <c r="I3880" t="str">
        <f>INDEX(tbl_produits[Molécule extraite], MATCH(tbl_data[[#This Row],[NORM_Spécialité]], tbl_produits[Nom normalisé], 0))</f>
        <v>Amoxicilline</v>
      </c>
      <c r="J3880" s="34">
        <f>DATE(LEFT(tbl_data[[#This Row],[Date_rapport]], 4), MID(tbl_data[[#This Row],[Date_rapport]], 6, 2), RIGHT(tbl_data[[#This Row],[Date_rapport]], 2))</f>
        <v>44775</v>
      </c>
    </row>
    <row r="3881" spans="1:10" x14ac:dyDescent="0.2">
      <c r="A3881" s="28" t="s">
        <v>756</v>
      </c>
      <c r="B3881" t="s">
        <v>3</v>
      </c>
      <c r="C3881" s="28" t="s">
        <v>516</v>
      </c>
      <c r="D3881" t="s">
        <v>519</v>
      </c>
      <c r="E3881" t="s">
        <v>2</v>
      </c>
      <c r="F3881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3881" t="str">
        <f>INDEX(tbl_produits[Classe nom], MATCH(tbl_data[[#This Row],[NORM_Spécialité]], tbl_produits[Nom normalisé], 0))</f>
        <v>Anti-infectieux à usage systémique</v>
      </c>
      <c r="H3881">
        <f>YEAR(tbl_data[[#This Row],[Date_rapport]])</f>
        <v>2022</v>
      </c>
      <c r="I3881" t="str">
        <f>INDEX(tbl_produits[Molécule extraite], MATCH(tbl_data[[#This Row],[NORM_Spécialité]], tbl_produits[Nom normalisé], 0))</f>
        <v>Amoxicilline</v>
      </c>
      <c r="J3881" s="34">
        <f>DATE(LEFT(tbl_data[[#This Row],[Date_rapport]], 4), MID(tbl_data[[#This Row],[Date_rapport]], 6, 2), RIGHT(tbl_data[[#This Row],[Date_rapport]], 2))</f>
        <v>44775</v>
      </c>
    </row>
    <row r="3882" spans="1:10" x14ac:dyDescent="0.2">
      <c r="A3882" s="28" t="s">
        <v>756</v>
      </c>
      <c r="B3882" t="s">
        <v>9</v>
      </c>
      <c r="C3882" s="28" t="s">
        <v>520</v>
      </c>
      <c r="D3882" t="s">
        <v>521</v>
      </c>
      <c r="E3882" t="s">
        <v>2</v>
      </c>
      <c r="F3882" t="str">
        <f>INDEX(tbl_produits[Nom normalisé], MATCH(tbl_data[[#This Row],[Spécialité]], tbl_produits[Nom original], 0))</f>
        <v>ULTRAVIST 370 (370 mg d'Iode/mL), solution injectable en seringue préremplie pour injecteur automatique</v>
      </c>
      <c r="G3882" t="str">
        <f>INDEX(tbl_produits[Classe nom], MATCH(tbl_data[[#This Row],[NORM_Spécialité]], tbl_produits[Nom normalisé], 0))</f>
        <v>Divers</v>
      </c>
      <c r="H3882">
        <f>YEAR(tbl_data[[#This Row],[Date_rapport]])</f>
        <v>2022</v>
      </c>
      <c r="I3882" t="str">
        <f>INDEX(tbl_produits[Molécule extraite], MATCH(tbl_data[[#This Row],[NORM_Spécialité]], tbl_produits[Nom normalisé], 0))</f>
        <v>Iopromide</v>
      </c>
      <c r="J3882" s="34">
        <f>DATE(LEFT(tbl_data[[#This Row],[Date_rapport]], 4), MID(tbl_data[[#This Row],[Date_rapport]], 6, 2), RIGHT(tbl_data[[#This Row],[Date_rapport]], 2))</f>
        <v>44775</v>
      </c>
    </row>
    <row r="3883" spans="1:10" x14ac:dyDescent="0.2">
      <c r="A3883" s="28" t="s">
        <v>756</v>
      </c>
      <c r="B3883" t="s">
        <v>3</v>
      </c>
      <c r="C3883" s="28" t="s">
        <v>522</v>
      </c>
      <c r="D3883" t="s">
        <v>523</v>
      </c>
      <c r="E3883" t="s">
        <v>2</v>
      </c>
      <c r="F3883" t="str">
        <f>INDEX(tbl_produits[Nom normalisé], MATCH(tbl_data[[#This Row],[Spécialité]], tbl_produits[Nom original], 0))</f>
        <v>MELADININE 0,1 pour cent, solution pour application locale</v>
      </c>
      <c r="G3883" t="str">
        <f>INDEX(tbl_produits[Classe nom], MATCH(tbl_data[[#This Row],[NORM_Spécialité]], tbl_produits[Nom normalisé], 0))</f>
        <v>Antinéoplasiques et immunomodulateurs</v>
      </c>
      <c r="H3883">
        <f>YEAR(tbl_data[[#This Row],[Date_rapport]])</f>
        <v>2022</v>
      </c>
      <c r="I3883" t="str">
        <f>INDEX(tbl_produits[Molécule extraite], MATCH(tbl_data[[#This Row],[NORM_Spécialité]], tbl_produits[Nom normalisé], 0))</f>
        <v>Méthoxsalène</v>
      </c>
      <c r="J3883" s="34">
        <f>DATE(LEFT(tbl_data[[#This Row],[Date_rapport]], 4), MID(tbl_data[[#This Row],[Date_rapport]], 6, 2), RIGHT(tbl_data[[#This Row],[Date_rapport]], 2))</f>
        <v>44775</v>
      </c>
    </row>
    <row r="3884" spans="1:10" x14ac:dyDescent="0.2">
      <c r="A3884" s="28" t="s">
        <v>756</v>
      </c>
      <c r="B3884" t="s">
        <v>6</v>
      </c>
      <c r="C3884" s="28" t="s">
        <v>524</v>
      </c>
      <c r="D3884" t="s">
        <v>525</v>
      </c>
      <c r="E3884" t="s">
        <v>524</v>
      </c>
      <c r="F3884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3884" t="str">
        <f>INDEX(tbl_produits[Classe nom], MATCH(tbl_data[[#This Row],[NORM_Spécialité]], tbl_produits[Nom normalisé], 0))</f>
        <v>Anti-infectieux à usage systémique</v>
      </c>
      <c r="H3884">
        <f>YEAR(tbl_data[[#This Row],[Date_rapport]])</f>
        <v>2022</v>
      </c>
      <c r="I3884" t="str">
        <f>INDEX(tbl_produits[Molécule extraite], MATCH(tbl_data[[#This Row],[NORM_Spécialité]], tbl_produits[Nom normalisé], 0))</f>
        <v>Amoxicilline / acide clavulanique</v>
      </c>
      <c r="J3884" s="34">
        <f>DATE(LEFT(tbl_data[[#This Row],[Date_rapport]], 4), MID(tbl_data[[#This Row],[Date_rapport]], 6, 2), RIGHT(tbl_data[[#This Row],[Date_rapport]], 2))</f>
        <v>44775</v>
      </c>
    </row>
    <row r="3885" spans="1:10" x14ac:dyDescent="0.2">
      <c r="A3885" s="28" t="s">
        <v>756</v>
      </c>
      <c r="B3885" t="s">
        <v>9</v>
      </c>
      <c r="C3885" s="28" t="s">
        <v>524</v>
      </c>
      <c r="D3885" t="s">
        <v>526</v>
      </c>
      <c r="E3885" t="s">
        <v>2</v>
      </c>
      <c r="F3885" t="str">
        <f>INDEX(tbl_produits[Nom normalisé], MATCH(tbl_data[[#This Row],[Spécialité]], tbl_produits[Nom original], 0))</f>
        <v xml:space="preserve">REVATIO 10 mg/ml, poudre pour suspension buvable </v>
      </c>
      <c r="G3885" t="str">
        <f>INDEX(tbl_produits[Classe nom], MATCH(tbl_data[[#This Row],[NORM_Spécialité]], tbl_produits[Nom normalisé], 0))</f>
        <v>Système génito-urinaire et hormones sexuelles</v>
      </c>
      <c r="H3885">
        <f>YEAR(tbl_data[[#This Row],[Date_rapport]])</f>
        <v>2022</v>
      </c>
      <c r="I3885" t="str">
        <f>INDEX(tbl_produits[Molécule extraite], MATCH(tbl_data[[#This Row],[NORM_Spécialité]], tbl_produits[Nom normalisé], 0))</f>
        <v>Sildénafil (citrate de)</v>
      </c>
      <c r="J3885" s="34">
        <f>DATE(LEFT(tbl_data[[#This Row],[Date_rapport]], 4), MID(tbl_data[[#This Row],[Date_rapport]], 6, 2), RIGHT(tbl_data[[#This Row],[Date_rapport]], 2))</f>
        <v>44775</v>
      </c>
    </row>
    <row r="3886" spans="1:10" x14ac:dyDescent="0.2">
      <c r="A3886" s="28" t="s">
        <v>756</v>
      </c>
      <c r="B3886" t="s">
        <v>9</v>
      </c>
      <c r="C3886" s="28" t="s">
        <v>527</v>
      </c>
      <c r="D3886" t="s">
        <v>530</v>
      </c>
      <c r="E3886" t="s">
        <v>2</v>
      </c>
      <c r="F3886" t="str">
        <f>INDEX(tbl_produits[Nom normalisé], MATCH(tbl_data[[#This Row],[Spécialité]], tbl_produits[Nom original], 0))</f>
        <v>CERNEVIT, poudre pour solution injectable ou pour perfusion</v>
      </c>
      <c r="G3886" t="str">
        <f>INDEX(tbl_produits[Classe nom], MATCH(tbl_data[[#This Row],[NORM_Spécialité]], tbl_produits[Nom normalisé], 0))</f>
        <v>Sang et organes hématopoïétiques</v>
      </c>
      <c r="H3886">
        <f>YEAR(tbl_data[[#This Row],[Date_rapport]])</f>
        <v>2022</v>
      </c>
      <c r="I3886" t="str">
        <f>INDEX(tbl_produits[Molécule extraite], MATCH(tbl_data[[#This Row],[NORM_Spécialité]], tbl_produits[Nom normalisé], 0))</f>
        <v>Association de vitamines hydrosolubles et liposolubles</v>
      </c>
      <c r="J3886" s="34">
        <f>DATE(LEFT(tbl_data[[#This Row],[Date_rapport]], 4), MID(tbl_data[[#This Row],[Date_rapport]], 6, 2), RIGHT(tbl_data[[#This Row],[Date_rapport]], 2))</f>
        <v>44775</v>
      </c>
    </row>
    <row r="3887" spans="1:10" x14ac:dyDescent="0.2">
      <c r="A3887" s="28" t="s">
        <v>756</v>
      </c>
      <c r="B3887" t="s">
        <v>9</v>
      </c>
      <c r="C3887" s="28" t="s">
        <v>531</v>
      </c>
      <c r="D3887" t="s">
        <v>532</v>
      </c>
      <c r="E3887" t="s">
        <v>2</v>
      </c>
      <c r="F3887" t="str">
        <f>INDEX(tbl_produits[Nom normalisé], MATCH(tbl_data[[#This Row],[Spécialité]], tbl_produits[Nom original], 0))</f>
        <v>MYOZIME 50 mg, poudre pour solution à diluer pour perfusion</v>
      </c>
      <c r="G3887" t="str">
        <f>INDEX(tbl_produits[Classe nom], MATCH(tbl_data[[#This Row],[NORM_Spécialité]], tbl_produits[Nom normalisé], 0))</f>
        <v>Voies digestives et métabolisme</v>
      </c>
      <c r="H3887">
        <f>YEAR(tbl_data[[#This Row],[Date_rapport]])</f>
        <v>2022</v>
      </c>
      <c r="I3887" t="str">
        <f>INDEX(tbl_produits[Molécule extraite], MATCH(tbl_data[[#This Row],[NORM_Spécialité]], tbl_produits[Nom normalisé], 0))</f>
        <v>Alglucosidase alfa</v>
      </c>
      <c r="J3887" s="34">
        <f>DATE(LEFT(tbl_data[[#This Row],[Date_rapport]], 4), MID(tbl_data[[#This Row],[Date_rapport]], 6, 2), RIGHT(tbl_data[[#This Row],[Date_rapport]], 2))</f>
        <v>44775</v>
      </c>
    </row>
    <row r="3888" spans="1:10" x14ac:dyDescent="0.2">
      <c r="A3888" s="28" t="s">
        <v>756</v>
      </c>
      <c r="B3888" t="s">
        <v>9</v>
      </c>
      <c r="C3888" s="28" t="s">
        <v>531</v>
      </c>
      <c r="D3888" t="s">
        <v>533</v>
      </c>
      <c r="E3888" t="s">
        <v>2</v>
      </c>
      <c r="F3888" t="str">
        <f>INDEX(tbl_produits[Nom normalisé], MATCH(tbl_data[[#This Row],[Spécialité]], tbl_produits[Nom original], 0))</f>
        <v>TEICOPLANINE Mylan 400 mg, poudre pour solution injectable/pour perfusion ou solution buvable - Viatris Santé</v>
      </c>
      <c r="G3888" t="str">
        <f>INDEX(tbl_produits[Classe nom], MATCH(tbl_data[[#This Row],[NORM_Spécialité]], tbl_produits[Nom normalisé], 0))</f>
        <v>Anti-infectieux à usage systémique</v>
      </c>
      <c r="H3888">
        <f>YEAR(tbl_data[[#This Row],[Date_rapport]])</f>
        <v>2022</v>
      </c>
      <c r="I3888" t="str">
        <f>INDEX(tbl_produits[Molécule extraite], MATCH(tbl_data[[#This Row],[NORM_Spécialité]], tbl_produits[Nom normalisé], 0))</f>
        <v>Téicoplanine</v>
      </c>
      <c r="J3888" s="34">
        <f>DATE(LEFT(tbl_data[[#This Row],[Date_rapport]], 4), MID(tbl_data[[#This Row],[Date_rapport]], 6, 2), RIGHT(tbl_data[[#This Row],[Date_rapport]], 2))</f>
        <v>44775</v>
      </c>
    </row>
    <row r="3889" spans="1:10" x14ac:dyDescent="0.2">
      <c r="A3889" s="28" t="s">
        <v>756</v>
      </c>
      <c r="B3889" t="s">
        <v>6</v>
      </c>
      <c r="C3889" s="28" t="s">
        <v>531</v>
      </c>
      <c r="D3889" t="s">
        <v>534</v>
      </c>
      <c r="E3889" t="s">
        <v>541</v>
      </c>
      <c r="F3889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3889" t="str">
        <f>INDEX(tbl_produits[Classe nom], MATCH(tbl_data[[#This Row],[NORM_Spécialité]], tbl_produits[Nom normalisé], 0))</f>
        <v>Sang et organes hématopoïétiques</v>
      </c>
      <c r="H3889">
        <f>YEAR(tbl_data[[#This Row],[Date_rapport]])</f>
        <v>2022</v>
      </c>
      <c r="I3889" t="str">
        <f>INDEX(tbl_produits[Molécule extraite], MATCH(tbl_data[[#This Row],[NORM_Spécialité]], tbl_produits[Nom normalisé], 0))</f>
        <v>Mélange nutritif</v>
      </c>
      <c r="J3889" s="34">
        <f>DATE(LEFT(tbl_data[[#This Row],[Date_rapport]], 4), MID(tbl_data[[#This Row],[Date_rapport]], 6, 2), RIGHT(tbl_data[[#This Row],[Date_rapport]], 2))</f>
        <v>44775</v>
      </c>
    </row>
    <row r="3890" spans="1:10" x14ac:dyDescent="0.2">
      <c r="A3890" s="28" t="s">
        <v>756</v>
      </c>
      <c r="B3890" t="s">
        <v>9</v>
      </c>
      <c r="C3890" s="28" t="s">
        <v>535</v>
      </c>
      <c r="D3890" t="s">
        <v>539</v>
      </c>
      <c r="E3890" t="s">
        <v>2</v>
      </c>
      <c r="F3890" t="str">
        <f>INDEX(tbl_produits[Nom normalisé], MATCH(tbl_data[[#This Row],[Spécialité]], tbl_produits[Nom original], 0))</f>
        <v>METALYSE 10000 unités, poudre et solvant pour solution injectable</v>
      </c>
      <c r="G3890" t="str">
        <f>INDEX(tbl_produits[Classe nom], MATCH(tbl_data[[#This Row],[NORM_Spécialité]], tbl_produits[Nom normalisé], 0))</f>
        <v>Sang et organes hématopoïétiques</v>
      </c>
      <c r="H3890">
        <f>YEAR(tbl_data[[#This Row],[Date_rapport]])</f>
        <v>2022</v>
      </c>
      <c r="I3890" t="str">
        <f>INDEX(tbl_produits[Molécule extraite], MATCH(tbl_data[[#This Row],[NORM_Spécialité]], tbl_produits[Nom normalisé], 0))</f>
        <v>Ténectéplase</v>
      </c>
      <c r="J3890" s="34">
        <f>DATE(LEFT(tbl_data[[#This Row],[Date_rapport]], 4), MID(tbl_data[[#This Row],[Date_rapport]], 6, 2), RIGHT(tbl_data[[#This Row],[Date_rapport]], 2))</f>
        <v>44775</v>
      </c>
    </row>
    <row r="3891" spans="1:10" x14ac:dyDescent="0.2">
      <c r="A3891" s="28" t="s">
        <v>756</v>
      </c>
      <c r="B3891" t="s">
        <v>9</v>
      </c>
      <c r="C3891" s="28" t="s">
        <v>535</v>
      </c>
      <c r="D3891" t="s">
        <v>540</v>
      </c>
      <c r="E3891" t="s">
        <v>2</v>
      </c>
      <c r="F3891" t="str">
        <f>INDEX(tbl_produits[Nom normalisé], MATCH(tbl_data[[#This Row],[Spécialité]], tbl_produits[Nom original], 0))</f>
        <v>ACTILYSE 10, 20, 50 mg , poudre pour solution injectable et perfusion</v>
      </c>
      <c r="G3891" t="str">
        <f>INDEX(tbl_produits[Classe nom], MATCH(tbl_data[[#This Row],[NORM_Spécialité]], tbl_produits[Nom normalisé], 0))</f>
        <v>Sang et organes hématopoïétiques</v>
      </c>
      <c r="H3891">
        <f>YEAR(tbl_data[[#This Row],[Date_rapport]])</f>
        <v>2022</v>
      </c>
      <c r="I3891" t="str">
        <f>INDEX(tbl_produits[Molécule extraite], MATCH(tbl_data[[#This Row],[NORM_Spécialité]], tbl_produits[Nom normalisé], 0))</f>
        <v>Altéplase</v>
      </c>
      <c r="J3891" s="34">
        <f>DATE(LEFT(tbl_data[[#This Row],[Date_rapport]], 4), MID(tbl_data[[#This Row],[Date_rapport]], 6, 2), RIGHT(tbl_data[[#This Row],[Date_rapport]], 2))</f>
        <v>44775</v>
      </c>
    </row>
    <row r="3892" spans="1:10" x14ac:dyDescent="0.2">
      <c r="A3892" s="28" t="s">
        <v>756</v>
      </c>
      <c r="B3892" t="s">
        <v>6</v>
      </c>
      <c r="C3892" s="28" t="s">
        <v>541</v>
      </c>
      <c r="D3892" t="s">
        <v>15</v>
      </c>
      <c r="E3892" t="s">
        <v>1635</v>
      </c>
      <c r="F3892" t="str">
        <f>INDEX(tbl_produits[Nom normalisé], MATCH(tbl_data[[#This Row],[Spécialité]], tbl_produits[Nom original], 0))</f>
        <v>SPÉCIALITÉS à base de Valsartan  seul ou en association avec l’hydrochlorothiazide</v>
      </c>
      <c r="G3892" t="str">
        <f>INDEX(tbl_produits[Classe nom], MATCH(tbl_data[[#This Row],[NORM_Spécialité]], tbl_produits[Nom normalisé], 0))</f>
        <v>Système cardiovasculaire</v>
      </c>
      <c r="H3892">
        <f>YEAR(tbl_data[[#This Row],[Date_rapport]])</f>
        <v>2022</v>
      </c>
      <c r="I3892" t="str">
        <f>INDEX(tbl_produits[Molécule extraite], MATCH(tbl_data[[#This Row],[NORM_Spécialité]], tbl_produits[Nom normalisé], 0))</f>
        <v>Valsartan</v>
      </c>
      <c r="J3892" s="34">
        <f>DATE(LEFT(tbl_data[[#This Row],[Date_rapport]], 4), MID(tbl_data[[#This Row],[Date_rapport]], 6, 2), RIGHT(tbl_data[[#This Row],[Date_rapport]], 2))</f>
        <v>44775</v>
      </c>
    </row>
    <row r="3893" spans="1:10" x14ac:dyDescent="0.2">
      <c r="A3893" s="28" t="s">
        <v>756</v>
      </c>
      <c r="B3893" t="s">
        <v>6</v>
      </c>
      <c r="C3893" s="28" t="s">
        <v>543</v>
      </c>
      <c r="D3893" t="s">
        <v>544</v>
      </c>
      <c r="E3893" t="s">
        <v>565</v>
      </c>
      <c r="F3893" t="str">
        <f>INDEX(tbl_produits[Nom normalisé], MATCH(tbl_data[[#This Row],[Spécialité]], tbl_produits[Nom original], 0))</f>
        <v>RYTHMODAN 100 mg, gélule</v>
      </c>
      <c r="G3893" t="str">
        <f>INDEX(tbl_produits[Classe nom], MATCH(tbl_data[[#This Row],[NORM_Spécialité]], tbl_produits[Nom normalisé], 0))</f>
        <v>Système cardiovasculaire</v>
      </c>
      <c r="H3893">
        <f>YEAR(tbl_data[[#This Row],[Date_rapport]])</f>
        <v>2022</v>
      </c>
      <c r="I3893" t="str">
        <f>INDEX(tbl_produits[Molécule extraite], MATCH(tbl_data[[#This Row],[NORM_Spécialité]], tbl_produits[Nom normalisé], 0))</f>
        <v>Disopyramide (phosphate de)</v>
      </c>
      <c r="J3893" s="34">
        <f>DATE(LEFT(tbl_data[[#This Row],[Date_rapport]], 4), MID(tbl_data[[#This Row],[Date_rapport]], 6, 2), RIGHT(tbl_data[[#This Row],[Date_rapport]], 2))</f>
        <v>44775</v>
      </c>
    </row>
    <row r="3894" spans="1:10" x14ac:dyDescent="0.2">
      <c r="A3894" s="28" t="s">
        <v>756</v>
      </c>
      <c r="B3894" t="s">
        <v>6</v>
      </c>
      <c r="C3894" s="28" t="s">
        <v>546</v>
      </c>
      <c r="D3894" t="s">
        <v>547</v>
      </c>
      <c r="E3894" t="s">
        <v>546</v>
      </c>
      <c r="F3894" t="str">
        <f>INDEX(tbl_produits[Nom normalisé], MATCH(tbl_data[[#This Row],[Spécialité]], tbl_produits[Nom original], 0))</f>
        <v>XYLOCAINE 20 mg/ml ADRENALINE 0,005 mg/ml, solution injectable</v>
      </c>
      <c r="G3894" t="str">
        <f>INDEX(tbl_produits[Classe nom], MATCH(tbl_data[[#This Row],[NORM_Spécialité]], tbl_produits[Nom normalisé], 0))</f>
        <v>Système nerveux</v>
      </c>
      <c r="H3894">
        <f>YEAR(tbl_data[[#This Row],[Date_rapport]])</f>
        <v>2022</v>
      </c>
      <c r="I3894" t="str">
        <f>INDEX(tbl_produits[Molécule extraite], MATCH(tbl_data[[#This Row],[NORM_Spécialité]], tbl_produits[Nom normalisé], 0))</f>
        <v>Adrénaline / Lidocaïne</v>
      </c>
      <c r="J3894" s="34">
        <f>DATE(LEFT(tbl_data[[#This Row],[Date_rapport]], 4), MID(tbl_data[[#This Row],[Date_rapport]], 6, 2), RIGHT(tbl_data[[#This Row],[Date_rapport]], 2))</f>
        <v>44775</v>
      </c>
    </row>
    <row r="3895" spans="1:10" x14ac:dyDescent="0.2">
      <c r="A3895" s="28" t="s">
        <v>756</v>
      </c>
      <c r="B3895" t="s">
        <v>3</v>
      </c>
      <c r="C3895" s="28" t="s">
        <v>549</v>
      </c>
      <c r="D3895" t="s">
        <v>550</v>
      </c>
      <c r="E3895" t="s">
        <v>2</v>
      </c>
      <c r="F3895" t="str">
        <f>INDEX(tbl_produits[Nom normalisé], MATCH(tbl_data[[#This Row],[Spécialité]], tbl_produits[Nom original], 0))</f>
        <v>TRESIBA 200 unités/ml, solution injectable en stylo prérempli</v>
      </c>
      <c r="G3895" t="str">
        <f>INDEX(tbl_produits[Classe nom], MATCH(tbl_data[[#This Row],[NORM_Spécialité]], tbl_produits[Nom normalisé], 0))</f>
        <v>Voies digestives et métabolisme</v>
      </c>
      <c r="H3895">
        <f>YEAR(tbl_data[[#This Row],[Date_rapport]])</f>
        <v>2022</v>
      </c>
      <c r="I3895" t="str">
        <f>INDEX(tbl_produits[Molécule extraite], MATCH(tbl_data[[#This Row],[NORM_Spécialité]], tbl_produits[Nom normalisé], 0))</f>
        <v>Insuline dégludec</v>
      </c>
      <c r="J3895" s="34">
        <f>DATE(LEFT(tbl_data[[#This Row],[Date_rapport]], 4), MID(tbl_data[[#This Row],[Date_rapport]], 6, 2), RIGHT(tbl_data[[#This Row],[Date_rapport]], 2))</f>
        <v>44775</v>
      </c>
    </row>
    <row r="3896" spans="1:10" x14ac:dyDescent="0.2">
      <c r="A3896" s="28" t="s">
        <v>756</v>
      </c>
      <c r="B3896" t="s">
        <v>6</v>
      </c>
      <c r="C3896" s="28" t="s">
        <v>549</v>
      </c>
      <c r="D3896" t="s">
        <v>551</v>
      </c>
      <c r="E3896" t="s">
        <v>2</v>
      </c>
      <c r="F3896" t="str">
        <f>INDEX(tbl_produits[Nom normalisé], MATCH(tbl_data[[#This Row],[Spécialité]], tbl_produits[Nom original], 0))</f>
        <v>FARMORUBICINE 50 mg, poudre pour solution pour perfusion</v>
      </c>
      <c r="G3896" t="str">
        <f>INDEX(tbl_produits[Classe nom], MATCH(tbl_data[[#This Row],[NORM_Spécialité]], tbl_produits[Nom normalisé], 0))</f>
        <v>Antinéoplasiques et immunomodulateurs</v>
      </c>
      <c r="H3896">
        <f>YEAR(tbl_data[[#This Row],[Date_rapport]])</f>
        <v>2022</v>
      </c>
      <c r="I3896" t="str">
        <f>INDEX(tbl_produits[Molécule extraite], MATCH(tbl_data[[#This Row],[NORM_Spécialité]], tbl_produits[Nom normalisé], 0))</f>
        <v>Epirubicine (Chlorhydrate)</v>
      </c>
      <c r="J3896" s="34">
        <f>DATE(LEFT(tbl_data[[#This Row],[Date_rapport]], 4), MID(tbl_data[[#This Row],[Date_rapport]], 6, 2), RIGHT(tbl_data[[#This Row],[Date_rapport]], 2))</f>
        <v>44775</v>
      </c>
    </row>
    <row r="3897" spans="1:10" x14ac:dyDescent="0.2">
      <c r="A3897" s="28" t="s">
        <v>756</v>
      </c>
      <c r="B3897" t="s">
        <v>3</v>
      </c>
      <c r="C3897" s="28" t="s">
        <v>554</v>
      </c>
      <c r="D3897" t="s">
        <v>555</v>
      </c>
      <c r="E3897" t="s">
        <v>2</v>
      </c>
      <c r="F3897" t="str">
        <f>INDEX(tbl_produits[Nom normalisé], MATCH(tbl_data[[#This Row],[Spécialité]], tbl_produits[Nom original], 0))</f>
        <v>LINEZOLIDE Arrow 600 mg,  comprimé pelliculé - Arrow</v>
      </c>
      <c r="G3897" t="str">
        <f>INDEX(tbl_produits[Classe nom], MATCH(tbl_data[[#This Row],[NORM_Spécialité]], tbl_produits[Nom normalisé], 0))</f>
        <v>Anti-infectieux à usage systémique</v>
      </c>
      <c r="H3897">
        <f>YEAR(tbl_data[[#This Row],[Date_rapport]])</f>
        <v>2022</v>
      </c>
      <c r="I3897" t="str">
        <f>INDEX(tbl_produits[Molécule extraite], MATCH(tbl_data[[#This Row],[NORM_Spécialité]], tbl_produits[Nom normalisé], 0))</f>
        <v>Linézolide</v>
      </c>
      <c r="J3897" s="34">
        <f>DATE(LEFT(tbl_data[[#This Row],[Date_rapport]], 4), MID(tbl_data[[#This Row],[Date_rapport]], 6, 2), RIGHT(tbl_data[[#This Row],[Date_rapport]], 2))</f>
        <v>44775</v>
      </c>
    </row>
    <row r="3898" spans="1:10" x14ac:dyDescent="0.2">
      <c r="A3898" s="28" t="s">
        <v>756</v>
      </c>
      <c r="B3898" t="s">
        <v>3</v>
      </c>
      <c r="C3898" s="28" t="s">
        <v>554</v>
      </c>
      <c r="D3898" t="s">
        <v>556</v>
      </c>
      <c r="E3898" t="s">
        <v>2</v>
      </c>
      <c r="F3898" t="str">
        <f>INDEX(tbl_produits[Nom normalisé], MATCH(tbl_data[[#This Row],[Spécialité]], tbl_produits[Nom original], 0))</f>
        <v>LINEZOLIDE Ohre Pharma 600 mg, comprimé pelliculé</v>
      </c>
      <c r="G3898" t="str">
        <f>INDEX(tbl_produits[Classe nom], MATCH(tbl_data[[#This Row],[NORM_Spécialité]], tbl_produits[Nom normalisé], 0))</f>
        <v>Anti-infectieux à usage systémique</v>
      </c>
      <c r="H3898">
        <f>YEAR(tbl_data[[#This Row],[Date_rapport]])</f>
        <v>2022</v>
      </c>
      <c r="I3898" t="str">
        <f>INDEX(tbl_produits[Molécule extraite], MATCH(tbl_data[[#This Row],[NORM_Spécialité]], tbl_produits[Nom normalisé], 0))</f>
        <v>Linézolide</v>
      </c>
      <c r="J3898" s="34">
        <f>DATE(LEFT(tbl_data[[#This Row],[Date_rapport]], 4), MID(tbl_data[[#This Row],[Date_rapport]], 6, 2), RIGHT(tbl_data[[#This Row],[Date_rapport]], 2))</f>
        <v>44775</v>
      </c>
    </row>
    <row r="3899" spans="1:10" x14ac:dyDescent="0.2">
      <c r="A3899" s="28" t="s">
        <v>756</v>
      </c>
      <c r="B3899" t="s">
        <v>6</v>
      </c>
      <c r="C3899" s="28" t="s">
        <v>557</v>
      </c>
      <c r="D3899" t="s">
        <v>558</v>
      </c>
      <c r="E3899" t="s">
        <v>563</v>
      </c>
      <c r="F3899" t="str">
        <f>INDEX(tbl_produits[Nom normalisé], MATCH(tbl_data[[#This Row],[Spécialité]], tbl_produits[Nom original], 0))</f>
        <v>VOGALENE 0,1 %, solution buvable en flacon</v>
      </c>
      <c r="G3899" t="str">
        <f>INDEX(tbl_produits[Classe nom], MATCH(tbl_data[[#This Row],[NORM_Spécialité]], tbl_produits[Nom normalisé], 0))</f>
        <v>Voies digestives et métabolisme</v>
      </c>
      <c r="H3899">
        <f>YEAR(tbl_data[[#This Row],[Date_rapport]])</f>
        <v>2022</v>
      </c>
      <c r="I3899" t="str">
        <f>INDEX(tbl_produits[Molécule extraite], MATCH(tbl_data[[#This Row],[NORM_Spécialité]], tbl_produits[Nom normalisé], 0))</f>
        <v>Métopimazine</v>
      </c>
      <c r="J3899" s="34">
        <f>DATE(LEFT(tbl_data[[#This Row],[Date_rapport]], 4), MID(tbl_data[[#This Row],[Date_rapport]], 6, 2), RIGHT(tbl_data[[#This Row],[Date_rapport]], 2))</f>
        <v>44775</v>
      </c>
    </row>
    <row r="3900" spans="1:10" x14ac:dyDescent="0.2">
      <c r="A3900" s="28" t="s">
        <v>756</v>
      </c>
      <c r="B3900" t="s">
        <v>6</v>
      </c>
      <c r="C3900" s="28" t="s">
        <v>557</v>
      </c>
      <c r="D3900" t="s">
        <v>559</v>
      </c>
      <c r="E3900" t="s">
        <v>563</v>
      </c>
      <c r="F3900" t="str">
        <f>INDEX(tbl_produits[Nom normalisé], MATCH(tbl_data[[#This Row],[Spécialité]], tbl_produits[Nom original], 0))</f>
        <v>SECTRAL 40 mg/ml, solution buvable en flacon</v>
      </c>
      <c r="G3900" t="str">
        <f>INDEX(tbl_produits[Classe nom], MATCH(tbl_data[[#This Row],[NORM_Spécialité]], tbl_produits[Nom normalisé], 0))</f>
        <v>Système cardiovasculaire</v>
      </c>
      <c r="H3900">
        <f>YEAR(tbl_data[[#This Row],[Date_rapport]])</f>
        <v>2022</v>
      </c>
      <c r="I3900" t="str">
        <f>INDEX(tbl_produits[Molécule extraite], MATCH(tbl_data[[#This Row],[NORM_Spécialité]], tbl_produits[Nom normalisé], 0))</f>
        <v>Acébutolol</v>
      </c>
      <c r="J3900" s="34">
        <f>DATE(LEFT(tbl_data[[#This Row],[Date_rapport]], 4), MID(tbl_data[[#This Row],[Date_rapport]], 6, 2), RIGHT(tbl_data[[#This Row],[Date_rapport]], 2))</f>
        <v>44775</v>
      </c>
    </row>
    <row r="3901" spans="1:10" x14ac:dyDescent="0.2">
      <c r="A3901" s="28" t="s">
        <v>756</v>
      </c>
      <c r="B3901" t="s">
        <v>6</v>
      </c>
      <c r="C3901" s="28" t="s">
        <v>560</v>
      </c>
      <c r="D3901" t="s">
        <v>561</v>
      </c>
      <c r="E3901" t="s">
        <v>577</v>
      </c>
      <c r="F3901" t="str">
        <f>INDEX(tbl_produits[Nom normalisé], MATCH(tbl_data[[#This Row],[Spécialité]], tbl_produits[Nom original], 0))</f>
        <v>XEPLION 100 mg, suspension injectable à libération prolongée</v>
      </c>
      <c r="G3901" t="str">
        <f>INDEX(tbl_produits[Classe nom], MATCH(tbl_data[[#This Row],[NORM_Spécialité]], tbl_produits[Nom normalisé], 0))</f>
        <v>Système nerveux</v>
      </c>
      <c r="H3901">
        <f>YEAR(tbl_data[[#This Row],[Date_rapport]])</f>
        <v>2022</v>
      </c>
      <c r="I3901" t="str">
        <f>INDEX(tbl_produits[Molécule extraite], MATCH(tbl_data[[#This Row],[NORM_Spécialité]], tbl_produits[Nom normalisé], 0))</f>
        <v>Palipéridone</v>
      </c>
      <c r="J3901" s="34">
        <f>DATE(LEFT(tbl_data[[#This Row],[Date_rapport]], 4), MID(tbl_data[[#This Row],[Date_rapport]], 6, 2), RIGHT(tbl_data[[#This Row],[Date_rapport]], 2))</f>
        <v>44775</v>
      </c>
    </row>
    <row r="3902" spans="1:10" x14ac:dyDescent="0.2">
      <c r="A3902" s="28" t="s">
        <v>756</v>
      </c>
      <c r="B3902" t="s">
        <v>9</v>
      </c>
      <c r="C3902" s="28" t="s">
        <v>560</v>
      </c>
      <c r="D3902" t="s">
        <v>562</v>
      </c>
      <c r="E3902" t="s">
        <v>2</v>
      </c>
      <c r="F3902" t="str">
        <f>INDEX(tbl_produits[Nom normalisé], MATCH(tbl_data[[#This Row],[Spécialité]], tbl_produits[Nom original], 0))</f>
        <v>KARDEGIC 75 mg, poudre pour solution buvable en sachet-dose</v>
      </c>
      <c r="G3902" t="str">
        <f>INDEX(tbl_produits[Classe nom], MATCH(tbl_data[[#This Row],[NORM_Spécialité]], tbl_produits[Nom normalisé], 0))</f>
        <v>Système nerveux</v>
      </c>
      <c r="H3902">
        <f>YEAR(tbl_data[[#This Row],[Date_rapport]])</f>
        <v>2022</v>
      </c>
      <c r="I3902" t="str">
        <f>INDEX(tbl_produits[Molécule extraite], MATCH(tbl_data[[#This Row],[NORM_Spécialité]], tbl_produits[Nom normalisé], 0))</f>
        <v>DL-lysine (acétylsalicylate de)</v>
      </c>
      <c r="J3902" s="34">
        <f>DATE(LEFT(tbl_data[[#This Row],[Date_rapport]], 4), MID(tbl_data[[#This Row],[Date_rapport]], 6, 2), RIGHT(tbl_data[[#This Row],[Date_rapport]], 2))</f>
        <v>44775</v>
      </c>
    </row>
    <row r="3903" spans="1:10" x14ac:dyDescent="0.2">
      <c r="A3903" s="28" t="s">
        <v>756</v>
      </c>
      <c r="B3903" t="s">
        <v>9</v>
      </c>
      <c r="C3903" s="28" t="s">
        <v>563</v>
      </c>
      <c r="D3903" t="s">
        <v>564</v>
      </c>
      <c r="E3903" t="s">
        <v>2</v>
      </c>
      <c r="F3903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3903" t="str">
        <f>INDEX(tbl_produits[Classe nom], MATCH(tbl_data[[#This Row],[NORM_Spécialité]], tbl_produits[Nom normalisé], 0))</f>
        <v>Système respiratoire</v>
      </c>
      <c r="H3903">
        <f>YEAR(tbl_data[[#This Row],[Date_rapport]])</f>
        <v>2022</v>
      </c>
      <c r="I3903" t="str">
        <f>INDEX(tbl_produits[Molécule extraite], MATCH(tbl_data[[#This Row],[NORM_Spécialité]], tbl_produits[Nom normalisé], 0))</f>
        <v>Ipratropium</v>
      </c>
      <c r="J3903" s="34">
        <f>DATE(LEFT(tbl_data[[#This Row],[Date_rapport]], 4), MID(tbl_data[[#This Row],[Date_rapport]], 6, 2), RIGHT(tbl_data[[#This Row],[Date_rapport]], 2))</f>
        <v>44775</v>
      </c>
    </row>
    <row r="3904" spans="1:10" x14ac:dyDescent="0.2">
      <c r="A3904" s="28" t="s">
        <v>756</v>
      </c>
      <c r="B3904" t="s">
        <v>6</v>
      </c>
      <c r="C3904" s="28" t="s">
        <v>565</v>
      </c>
      <c r="D3904" t="s">
        <v>566</v>
      </c>
      <c r="E3904" t="s">
        <v>565</v>
      </c>
      <c r="F3904" t="str">
        <f>INDEX(tbl_produits[Nom normalisé], MATCH(tbl_data[[#This Row],[Spécialité]], tbl_produits[Nom original], 0))</f>
        <v>SUCCIAPTAL 200 mg, gélule</v>
      </c>
      <c r="G3904" t="str">
        <f>INDEX(tbl_produits[Classe nom], MATCH(tbl_data[[#This Row],[NORM_Spécialité]], tbl_produits[Nom normalisé], 0))</f>
        <v>Anti-infectieux à usage systémique</v>
      </c>
      <c r="H3904">
        <f>YEAR(tbl_data[[#This Row],[Date_rapport]])</f>
        <v>2022</v>
      </c>
      <c r="I3904" t="str">
        <f>INDEX(tbl_produits[Molécule extraite], MATCH(tbl_data[[#This Row],[NORM_Spécialité]], tbl_produits[Nom normalisé], 0))</f>
        <v>Succinylsulfathiazole</v>
      </c>
      <c r="J3904" s="34">
        <f>DATE(LEFT(tbl_data[[#This Row],[Date_rapport]], 4), MID(tbl_data[[#This Row],[Date_rapport]], 6, 2), RIGHT(tbl_data[[#This Row],[Date_rapport]], 2))</f>
        <v>44775</v>
      </c>
    </row>
    <row r="3905" spans="1:10" x14ac:dyDescent="0.2">
      <c r="A3905" s="28" t="s">
        <v>756</v>
      </c>
      <c r="B3905" t="s">
        <v>9</v>
      </c>
      <c r="C3905" s="28" t="s">
        <v>567</v>
      </c>
      <c r="D3905" t="s">
        <v>568</v>
      </c>
      <c r="E3905" t="s">
        <v>2</v>
      </c>
      <c r="F3905" t="str">
        <f>INDEX(tbl_produits[Nom normalisé], MATCH(tbl_data[[#This Row],[Spécialité]], tbl_produits[Nom original], 0))</f>
        <v>SIVEXTRO 200 mg, comprimé pelliculé</v>
      </c>
      <c r="G3905" t="str">
        <f>INDEX(tbl_produits[Classe nom], MATCH(tbl_data[[#This Row],[NORM_Spécialité]], tbl_produits[Nom normalisé], 0))</f>
        <v>Anti-infectieux à usage systémique</v>
      </c>
      <c r="H3905">
        <f>YEAR(tbl_data[[#This Row],[Date_rapport]])</f>
        <v>2022</v>
      </c>
      <c r="I3905" t="str">
        <f>INDEX(tbl_produits[Molécule extraite], MATCH(tbl_data[[#This Row],[NORM_Spécialité]], tbl_produits[Nom normalisé], 0))</f>
        <v>Tédizolid (phosphate de)</v>
      </c>
      <c r="J3905" s="34">
        <f>DATE(LEFT(tbl_data[[#This Row],[Date_rapport]], 4), MID(tbl_data[[#This Row],[Date_rapport]], 6, 2), RIGHT(tbl_data[[#This Row],[Date_rapport]], 2))</f>
        <v>44775</v>
      </c>
    </row>
    <row r="3906" spans="1:10" x14ac:dyDescent="0.2">
      <c r="A3906" s="28" t="s">
        <v>756</v>
      </c>
      <c r="B3906" t="s">
        <v>6</v>
      </c>
      <c r="C3906" s="28" t="s">
        <v>570</v>
      </c>
      <c r="D3906" t="s">
        <v>571</v>
      </c>
      <c r="E3906" t="s">
        <v>570</v>
      </c>
      <c r="F3906" t="str">
        <f>INDEX(tbl_produits[Nom normalisé], MATCH(tbl_data[[#This Row],[Spécialité]], tbl_produits[Nom original], 0))</f>
        <v>MEGACE 160 mg, comprimé</v>
      </c>
      <c r="G3906" t="str">
        <f>INDEX(tbl_produits[Classe nom], MATCH(tbl_data[[#This Row],[NORM_Spécialité]], tbl_produits[Nom normalisé], 0))</f>
        <v>Antinéoplasiques et immunomodulateurs</v>
      </c>
      <c r="H3906">
        <f>YEAR(tbl_data[[#This Row],[Date_rapport]])</f>
        <v>2022</v>
      </c>
      <c r="I3906" t="str">
        <f>INDEX(tbl_produits[Molécule extraite], MATCH(tbl_data[[#This Row],[NORM_Spécialité]], tbl_produits[Nom normalisé], 0))</f>
        <v>Acétate de mégestrol</v>
      </c>
      <c r="J3906" s="34">
        <f>DATE(LEFT(tbl_data[[#This Row],[Date_rapport]], 4), MID(tbl_data[[#This Row],[Date_rapport]], 6, 2), RIGHT(tbl_data[[#This Row],[Date_rapport]], 2))</f>
        <v>44775</v>
      </c>
    </row>
    <row r="3907" spans="1:10" x14ac:dyDescent="0.2">
      <c r="A3907" s="28" t="s">
        <v>756</v>
      </c>
      <c r="B3907" t="s">
        <v>6</v>
      </c>
      <c r="C3907" s="28" t="s">
        <v>572</v>
      </c>
      <c r="D3907" t="s">
        <v>573</v>
      </c>
      <c r="E3907" t="s">
        <v>572</v>
      </c>
      <c r="F3907" t="str">
        <f>INDEX(tbl_produits[Nom normalisé], MATCH(tbl_data[[#This Row],[Spécialité]], tbl_produits[Nom original], 0))</f>
        <v>GABAPENTINE 100 mg, 300 mg, 400 mg, 600 mg, 800 mg, comprimé pelliculé</v>
      </c>
      <c r="G3907" t="str">
        <f>INDEX(tbl_produits[Classe nom], MATCH(tbl_data[[#This Row],[NORM_Spécialité]], tbl_produits[Nom normalisé], 0))</f>
        <v>Système nerveux</v>
      </c>
      <c r="H3907">
        <f>YEAR(tbl_data[[#This Row],[Date_rapport]])</f>
        <v>2022</v>
      </c>
      <c r="I3907" t="str">
        <f>INDEX(tbl_produits[Molécule extraite], MATCH(tbl_data[[#This Row],[NORM_Spécialité]], tbl_produits[Nom normalisé], 0))</f>
        <v>Gabapentine</v>
      </c>
      <c r="J3907" s="34">
        <f>DATE(LEFT(tbl_data[[#This Row],[Date_rapport]], 4), MID(tbl_data[[#This Row],[Date_rapport]], 6, 2), RIGHT(tbl_data[[#This Row],[Date_rapport]], 2))</f>
        <v>44775</v>
      </c>
    </row>
    <row r="3908" spans="1:10" x14ac:dyDescent="0.2">
      <c r="A3908" s="28" t="s">
        <v>756</v>
      </c>
      <c r="B3908" t="s">
        <v>6</v>
      </c>
      <c r="C3908" s="28" t="s">
        <v>577</v>
      </c>
      <c r="D3908" t="s">
        <v>499</v>
      </c>
      <c r="E3908" t="s">
        <v>577</v>
      </c>
      <c r="F3908" t="str">
        <f>INDEX(tbl_produits[Nom normalisé], MATCH(tbl_data[[#This Row],[Spécialité]], tbl_produits[Nom original], 0))</f>
        <v>TACHOSIL, matrice pour collage tissulaire</v>
      </c>
      <c r="G3908" t="str">
        <f>INDEX(tbl_produits[Classe nom], MATCH(tbl_data[[#This Row],[NORM_Spécialité]], tbl_produits[Nom normalisé], 0))</f>
        <v>Sang et organes hématopoïétiques</v>
      </c>
      <c r="H3908">
        <f>YEAR(tbl_data[[#This Row],[Date_rapport]])</f>
        <v>2022</v>
      </c>
      <c r="I3908" t="str">
        <f>INDEX(tbl_produits[Molécule extraite], MATCH(tbl_data[[#This Row],[NORM_Spécialité]], tbl_produits[Nom normalisé], 0))</f>
        <v>Fibrinogène/Thrombine</v>
      </c>
      <c r="J3908" s="34">
        <f>DATE(LEFT(tbl_data[[#This Row],[Date_rapport]], 4), MID(tbl_data[[#This Row],[Date_rapport]], 6, 2), RIGHT(tbl_data[[#This Row],[Date_rapport]], 2))</f>
        <v>44775</v>
      </c>
    </row>
    <row r="3909" spans="1:10" x14ac:dyDescent="0.2">
      <c r="A3909" s="28" t="s">
        <v>756</v>
      </c>
      <c r="B3909" t="s">
        <v>3</v>
      </c>
      <c r="C3909" s="28" t="s">
        <v>579</v>
      </c>
      <c r="D3909" t="s">
        <v>580</v>
      </c>
      <c r="E3909" t="s">
        <v>2</v>
      </c>
      <c r="F3909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3909" t="str">
        <f>INDEX(tbl_produits[Classe nom], MATCH(tbl_data[[#This Row],[NORM_Spécialité]], tbl_produits[Nom normalisé], 0))</f>
        <v>Système nerveux</v>
      </c>
      <c r="H3909">
        <f>YEAR(tbl_data[[#This Row],[Date_rapport]])</f>
        <v>2022</v>
      </c>
      <c r="I3909" t="str">
        <f>INDEX(tbl_produits[Molécule extraite], MATCH(tbl_data[[#This Row],[NORM_Spécialité]], tbl_produits[Nom normalisé], 0))</f>
        <v>Ropivacaïne (chlorhydrate de)</v>
      </c>
      <c r="J3909" s="34">
        <f>DATE(LEFT(tbl_data[[#This Row],[Date_rapport]], 4), MID(tbl_data[[#This Row],[Date_rapport]], 6, 2), RIGHT(tbl_data[[#This Row],[Date_rapport]], 2))</f>
        <v>44775</v>
      </c>
    </row>
    <row r="3910" spans="1:10" x14ac:dyDescent="0.2">
      <c r="A3910" s="28" t="s">
        <v>756</v>
      </c>
      <c r="B3910" t="s">
        <v>9</v>
      </c>
      <c r="C3910" s="28" t="s">
        <v>582</v>
      </c>
      <c r="D3910" t="s">
        <v>583</v>
      </c>
      <c r="E3910" t="s">
        <v>2</v>
      </c>
      <c r="F3910" t="str">
        <f>INDEX(tbl_produits[Nom normalisé], MATCH(tbl_data[[#This Row],[Spécialité]], tbl_produits[Nom original], 0))</f>
        <v>LYRICA 20 mg/ml, solution buvable</v>
      </c>
      <c r="G3910" t="str">
        <f>INDEX(tbl_produits[Classe nom], MATCH(tbl_data[[#This Row],[NORM_Spécialité]], tbl_produits[Nom normalisé], 0))</f>
        <v>Système nerveux</v>
      </c>
      <c r="H3910">
        <f>YEAR(tbl_data[[#This Row],[Date_rapport]])</f>
        <v>2022</v>
      </c>
      <c r="I3910" t="str">
        <f>INDEX(tbl_produits[Molécule extraite], MATCH(tbl_data[[#This Row],[NORM_Spécialité]], tbl_produits[Nom normalisé], 0))</f>
        <v>Prégabaline</v>
      </c>
      <c r="J3910" s="34">
        <f>DATE(LEFT(tbl_data[[#This Row],[Date_rapport]], 4), MID(tbl_data[[#This Row],[Date_rapport]], 6, 2), RIGHT(tbl_data[[#This Row],[Date_rapport]], 2))</f>
        <v>44775</v>
      </c>
    </row>
    <row r="3911" spans="1:10" x14ac:dyDescent="0.2">
      <c r="A3911" s="28" t="s">
        <v>756</v>
      </c>
      <c r="B3911" t="s">
        <v>3</v>
      </c>
      <c r="C3911" s="28" t="s">
        <v>584</v>
      </c>
      <c r="D3911" t="s">
        <v>585</v>
      </c>
      <c r="E3911" t="s">
        <v>2</v>
      </c>
      <c r="F3911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3911" t="str">
        <f>INDEX(tbl_produits[Classe nom], MATCH(tbl_data[[#This Row],[NORM_Spécialité]], tbl_produits[Nom normalisé], 0))</f>
        <v>Système nerveux</v>
      </c>
      <c r="H3911">
        <f>YEAR(tbl_data[[#This Row],[Date_rapport]])</f>
        <v>2022</v>
      </c>
      <c r="I3911" t="str">
        <f>INDEX(tbl_produits[Molécule extraite], MATCH(tbl_data[[#This Row],[NORM_Spécialité]], tbl_produits[Nom normalisé], 0))</f>
        <v>Lévobupivacaïne (chlorhydrate de)</v>
      </c>
      <c r="J3911" s="34">
        <f>DATE(LEFT(tbl_data[[#This Row],[Date_rapport]], 4), MID(tbl_data[[#This Row],[Date_rapport]], 6, 2), RIGHT(tbl_data[[#This Row],[Date_rapport]], 2))</f>
        <v>44775</v>
      </c>
    </row>
    <row r="3912" spans="1:10" x14ac:dyDescent="0.2">
      <c r="A3912" s="28" t="s">
        <v>756</v>
      </c>
      <c r="B3912" t="s">
        <v>9</v>
      </c>
      <c r="C3912" s="28" t="s">
        <v>586</v>
      </c>
      <c r="D3912" t="s">
        <v>588</v>
      </c>
      <c r="E3912" t="s">
        <v>2</v>
      </c>
      <c r="F3912" t="str">
        <f>INDEX(tbl_produits[Nom normalisé], MATCH(tbl_data[[#This Row],[Spécialité]], tbl_produits[Nom original], 0))</f>
        <v>ASPEGIC injectable 500 mg/5 ml, poudre et solution pour usage parentéral</v>
      </c>
      <c r="G3912" t="str">
        <f>INDEX(tbl_produits[Classe nom], MATCH(tbl_data[[#This Row],[NORM_Spécialité]], tbl_produits[Nom normalisé], 0))</f>
        <v>Sang et organes hématopoïétiques</v>
      </c>
      <c r="H3912">
        <f>YEAR(tbl_data[[#This Row],[Date_rapport]])</f>
        <v>2022</v>
      </c>
      <c r="I3912" t="str">
        <f>INDEX(tbl_produits[Molécule extraite], MATCH(tbl_data[[#This Row],[NORM_Spécialité]], tbl_produits[Nom normalisé], 0))</f>
        <v>Acétylsalicylate de lysine</v>
      </c>
      <c r="J3912" s="34">
        <f>DATE(LEFT(tbl_data[[#This Row],[Date_rapport]], 4), MID(tbl_data[[#This Row],[Date_rapport]], 6, 2), RIGHT(tbl_data[[#This Row],[Date_rapport]], 2))</f>
        <v>44775</v>
      </c>
    </row>
    <row r="3913" spans="1:10" x14ac:dyDescent="0.2">
      <c r="A3913" s="28" t="s">
        <v>756</v>
      </c>
      <c r="B3913" t="s">
        <v>6</v>
      </c>
      <c r="C3913" s="28" t="s">
        <v>593</v>
      </c>
      <c r="D3913" t="s">
        <v>461</v>
      </c>
      <c r="E3913" t="s">
        <v>593</v>
      </c>
      <c r="F3913" t="str">
        <f>INDEX(tbl_produits[Nom normalisé], MATCH(tbl_data[[#This Row],[Spécialité]], tbl_produits[Nom original], 0))</f>
        <v>BCG Medac, poudre et solvant pour suspension pour administration intra-vésicale</v>
      </c>
      <c r="G3913" t="str">
        <f>INDEX(tbl_produits[Classe nom], MATCH(tbl_data[[#This Row],[NORM_Spécialité]], tbl_produits[Nom normalisé], 0))</f>
        <v>Antinéoplasiques et immunomodulateurs</v>
      </c>
      <c r="H3913">
        <f>YEAR(tbl_data[[#This Row],[Date_rapport]])</f>
        <v>2022</v>
      </c>
      <c r="I3913" t="str">
        <f>INDEX(tbl_produits[Molécule extraite], MATCH(tbl_data[[#This Row],[NORM_Spécialité]], tbl_produits[Nom normalisé], 0))</f>
        <v>Bactérie BCG lyophilisée</v>
      </c>
      <c r="J3913" s="34">
        <f>DATE(LEFT(tbl_data[[#This Row],[Date_rapport]], 4), MID(tbl_data[[#This Row],[Date_rapport]], 6, 2), RIGHT(tbl_data[[#This Row],[Date_rapport]], 2))</f>
        <v>44775</v>
      </c>
    </row>
    <row r="3914" spans="1:10" x14ac:dyDescent="0.2">
      <c r="A3914" s="28" t="s">
        <v>756</v>
      </c>
      <c r="B3914" t="s">
        <v>6</v>
      </c>
      <c r="C3914" s="28" t="s">
        <v>593</v>
      </c>
      <c r="D3914" t="s">
        <v>594</v>
      </c>
      <c r="E3914" t="s">
        <v>595</v>
      </c>
      <c r="F3914" t="str">
        <f>INDEX(tbl_produits[Nom normalisé], MATCH(tbl_data[[#This Row],[Spécialité]], tbl_produits[Nom original], 0))</f>
        <v>ZERBAXA 0,1 g/0,5 g, poudre pour solution à diluer pour perfusion</v>
      </c>
      <c r="G3914" t="str">
        <f>INDEX(tbl_produits[Classe nom], MATCH(tbl_data[[#This Row],[NORM_Spécialité]], tbl_produits[Nom normalisé], 0))</f>
        <v>Anti-infectieux à usage systémique</v>
      </c>
      <c r="H3914">
        <f>YEAR(tbl_data[[#This Row],[Date_rapport]])</f>
        <v>2022</v>
      </c>
      <c r="I3914" t="str">
        <f>INDEX(tbl_produits[Molécule extraite], MATCH(tbl_data[[#This Row],[NORM_Spécialité]], tbl_produits[Nom normalisé], 0))</f>
        <v>Ceftolozane / Tazobactam</v>
      </c>
      <c r="J3914" s="34">
        <f>DATE(LEFT(tbl_data[[#This Row],[Date_rapport]], 4), MID(tbl_data[[#This Row],[Date_rapport]], 6, 2), RIGHT(tbl_data[[#This Row],[Date_rapport]], 2))</f>
        <v>44775</v>
      </c>
    </row>
    <row r="3915" spans="1:10" x14ac:dyDescent="0.2">
      <c r="A3915" s="28" t="s">
        <v>756</v>
      </c>
      <c r="B3915" t="s">
        <v>11</v>
      </c>
      <c r="C3915" s="28" t="s">
        <v>595</v>
      </c>
      <c r="D3915" t="s">
        <v>596</v>
      </c>
      <c r="E3915" t="s">
        <v>2</v>
      </c>
      <c r="F3915" t="str">
        <f>INDEX(tbl_produits[Nom normalisé], MATCH(tbl_data[[#This Row],[Spécialité]], tbl_produits[Nom original], 0))</f>
        <v>REBETOL 40 mg/ml, solution buvable</v>
      </c>
      <c r="G3915" t="str">
        <f>INDEX(tbl_produits[Classe nom], MATCH(tbl_data[[#This Row],[NORM_Spécialité]], tbl_produits[Nom normalisé], 0))</f>
        <v>Anti-infectieux à usage systémique</v>
      </c>
      <c r="H3915">
        <f>YEAR(tbl_data[[#This Row],[Date_rapport]])</f>
        <v>2022</v>
      </c>
      <c r="I3915" t="str">
        <f>INDEX(tbl_produits[Molécule extraite], MATCH(tbl_data[[#This Row],[NORM_Spécialité]], tbl_produits[Nom normalisé], 0))</f>
        <v>Ribavirine</v>
      </c>
      <c r="J3915" s="34">
        <f>DATE(LEFT(tbl_data[[#This Row],[Date_rapport]], 4), MID(tbl_data[[#This Row],[Date_rapport]], 6, 2), RIGHT(tbl_data[[#This Row],[Date_rapport]], 2))</f>
        <v>44775</v>
      </c>
    </row>
    <row r="3916" spans="1:10" x14ac:dyDescent="0.2">
      <c r="A3916" s="28" t="s">
        <v>756</v>
      </c>
      <c r="B3916" t="s">
        <v>6</v>
      </c>
      <c r="C3916" s="28" t="s">
        <v>595</v>
      </c>
      <c r="D3916" t="s">
        <v>597</v>
      </c>
      <c r="E3916" t="s">
        <v>1604</v>
      </c>
      <c r="F3916" t="str">
        <f>INDEX(tbl_produits[Nom normalisé], MATCH(tbl_data[[#This Row],[Spécialité]], tbl_produits[Nom original], 0))</f>
        <v>HYQVIA 100 mg/ml, solution pour perfusion par voie sous-cutanée</v>
      </c>
      <c r="G3916" t="str">
        <f>INDEX(tbl_produits[Classe nom], MATCH(tbl_data[[#This Row],[NORM_Spécialité]], tbl_produits[Nom normalisé], 0))</f>
        <v>Anti-infectieux à usage systémique</v>
      </c>
      <c r="H3916">
        <f>YEAR(tbl_data[[#This Row],[Date_rapport]])</f>
        <v>2022</v>
      </c>
      <c r="I3916" t="str">
        <f>INDEX(tbl_produits[Molécule extraite], MATCH(tbl_data[[#This Row],[NORM_Spécialité]], tbl_produits[Nom normalisé], 0))</f>
        <v>Immunoglobuline humaine normale</v>
      </c>
      <c r="J3916" s="34">
        <f>DATE(LEFT(tbl_data[[#This Row],[Date_rapport]], 4), MID(tbl_data[[#This Row],[Date_rapport]], 6, 2), RIGHT(tbl_data[[#This Row],[Date_rapport]], 2))</f>
        <v>44775</v>
      </c>
    </row>
    <row r="3917" spans="1:10" x14ac:dyDescent="0.2">
      <c r="A3917" s="28" t="s">
        <v>756</v>
      </c>
      <c r="B3917" t="s">
        <v>6</v>
      </c>
      <c r="C3917" s="28" t="s">
        <v>598</v>
      </c>
      <c r="D3917" t="s">
        <v>446</v>
      </c>
      <c r="E3917" t="s">
        <v>598</v>
      </c>
      <c r="F3917" t="str">
        <f>INDEX(tbl_produits[Nom normalisé], MATCH(tbl_data[[#This Row],[Spécialité]], tbl_produits[Nom original], 0))</f>
        <v>BENZOATE de Sodium AP-HP 1 g - 10 mL, solution à diluer pour perfusion</v>
      </c>
      <c r="G3917" t="str">
        <f>INDEX(tbl_produits[Classe nom], MATCH(tbl_data[[#This Row],[NORM_Spécialité]], tbl_produits[Nom normalisé], 0))</f>
        <v>Système nerveux</v>
      </c>
      <c r="H3917">
        <f>YEAR(tbl_data[[#This Row],[Date_rapport]])</f>
        <v>2022</v>
      </c>
      <c r="I3917" t="str">
        <f>INDEX(tbl_produits[Molécule extraite], MATCH(tbl_data[[#This Row],[NORM_Spécialité]], tbl_produits[Nom normalisé], 0))</f>
        <v>Benzoate de sodium</v>
      </c>
      <c r="J3917" s="34">
        <f>DATE(LEFT(tbl_data[[#This Row],[Date_rapport]], 4), MID(tbl_data[[#This Row],[Date_rapport]], 6, 2), RIGHT(tbl_data[[#This Row],[Date_rapport]], 2))</f>
        <v>44775</v>
      </c>
    </row>
    <row r="3918" spans="1:10" x14ac:dyDescent="0.2">
      <c r="A3918" s="28" t="s">
        <v>756</v>
      </c>
      <c r="B3918" t="s">
        <v>6</v>
      </c>
      <c r="C3918" s="28" t="s">
        <v>598</v>
      </c>
      <c r="D3918" t="s">
        <v>599</v>
      </c>
      <c r="E3918" t="s">
        <v>2</v>
      </c>
      <c r="F3918" t="str">
        <f>INDEX(tbl_produits[Nom normalisé], MATCH(tbl_data[[#This Row],[Spécialité]], tbl_produits[Nom original], 0))</f>
        <v>TEGELINE 50 mg/mL, poudre et solvant pour solution pour perfusion, format 2,5 g</v>
      </c>
      <c r="G3918" t="str">
        <f>INDEX(tbl_produits[Classe nom], MATCH(tbl_data[[#This Row],[NORM_Spécialité]], tbl_produits[Nom normalisé], 0))</f>
        <v>Anti-infectieux à usage systémique</v>
      </c>
      <c r="H3918">
        <f>YEAR(tbl_data[[#This Row],[Date_rapport]])</f>
        <v>2022</v>
      </c>
      <c r="I3918" t="str">
        <f>INDEX(tbl_produits[Molécule extraite], MATCH(tbl_data[[#This Row],[NORM_Spécialité]], tbl_produits[Nom normalisé], 0))</f>
        <v>Immunoglobuline humaine normale</v>
      </c>
      <c r="J3918" s="34">
        <f>DATE(LEFT(tbl_data[[#This Row],[Date_rapport]], 4), MID(tbl_data[[#This Row],[Date_rapport]], 6, 2), RIGHT(tbl_data[[#This Row],[Date_rapport]], 2))</f>
        <v>44775</v>
      </c>
    </row>
    <row r="3919" spans="1:10" x14ac:dyDescent="0.2">
      <c r="A3919" s="28" t="s">
        <v>756</v>
      </c>
      <c r="B3919" t="s">
        <v>9</v>
      </c>
      <c r="C3919" s="28" t="s">
        <v>600</v>
      </c>
      <c r="D3919" t="s">
        <v>602</v>
      </c>
      <c r="E3919" t="s">
        <v>2</v>
      </c>
      <c r="F3919" t="str">
        <f>INDEX(tbl_produits[Nom normalisé], MATCH(tbl_data[[#This Row],[Spécialité]], tbl_produits[Nom original], 0))</f>
        <v>TOPOTECAN HOSPIRA 4 mg/4ml, solution à diluer pour perfusion</v>
      </c>
      <c r="G3919" t="str">
        <f>INDEX(tbl_produits[Classe nom], MATCH(tbl_data[[#This Row],[NORM_Spécialité]], tbl_produits[Nom normalisé], 0))</f>
        <v>Antinéoplasiques et immunomodulateurs</v>
      </c>
      <c r="H3919">
        <f>YEAR(tbl_data[[#This Row],[Date_rapport]])</f>
        <v>2022</v>
      </c>
      <c r="I3919" t="str">
        <f>INDEX(tbl_produits[Molécule extraite], MATCH(tbl_data[[#This Row],[NORM_Spécialité]], tbl_produits[Nom normalisé], 0))</f>
        <v>Topotécane (chlorhydrate de)</v>
      </c>
      <c r="J3919" s="34">
        <f>DATE(LEFT(tbl_data[[#This Row],[Date_rapport]], 4), MID(tbl_data[[#This Row],[Date_rapport]], 6, 2), RIGHT(tbl_data[[#This Row],[Date_rapport]], 2))</f>
        <v>44775</v>
      </c>
    </row>
    <row r="3920" spans="1:10" x14ac:dyDescent="0.2">
      <c r="A3920" s="28" t="s">
        <v>756</v>
      </c>
      <c r="B3920" t="s">
        <v>6</v>
      </c>
      <c r="C3920" s="28" t="s">
        <v>494</v>
      </c>
      <c r="D3920" t="s">
        <v>498</v>
      </c>
      <c r="E3920" t="s">
        <v>494</v>
      </c>
      <c r="F3920" t="str">
        <f>INDEX(tbl_produits[Nom normalisé], MATCH(tbl_data[[#This Row],[Spécialité]], tbl_produits[Nom original], 0))</f>
        <v>NALADOR 500 microgrammes, lyophilisat pour usage parentéral</v>
      </c>
      <c r="G3920" t="str">
        <f>INDEX(tbl_produits[Classe nom], MATCH(tbl_data[[#This Row],[NORM_Spécialité]], tbl_produits[Nom normalisé], 0))</f>
        <v>Système génito-urinaire et hormones sexuelles</v>
      </c>
      <c r="H3920">
        <f>YEAR(tbl_data[[#This Row],[Date_rapport]])</f>
        <v>2022</v>
      </c>
      <c r="I3920" t="str">
        <f>INDEX(tbl_produits[Molécule extraite], MATCH(tbl_data[[#This Row],[NORM_Spécialité]], tbl_produits[Nom normalisé], 0))</f>
        <v>Sulprostone</v>
      </c>
      <c r="J3920" s="34">
        <f>DATE(LEFT(tbl_data[[#This Row],[Date_rapport]], 4), MID(tbl_data[[#This Row],[Date_rapport]], 6, 2), RIGHT(tbl_data[[#This Row],[Date_rapport]], 2))</f>
        <v>44775</v>
      </c>
    </row>
    <row r="3921" spans="1:10" x14ac:dyDescent="0.2">
      <c r="A3921" s="28" t="s">
        <v>756</v>
      </c>
      <c r="B3921" t="s">
        <v>9</v>
      </c>
      <c r="C3921" s="28" t="s">
        <v>503</v>
      </c>
      <c r="D3921" t="s">
        <v>444</v>
      </c>
      <c r="E3921" t="s">
        <v>2</v>
      </c>
      <c r="F3921" t="str">
        <f>INDEX(tbl_produits[Nom normalisé], MATCH(tbl_data[[#This Row],[Spécialité]], tbl_produits[Nom original], 0))</f>
        <v>IODURE (131I) de sodium pour therapie curiumpharma, gélule</v>
      </c>
      <c r="G3921" t="str">
        <f>INDEX(tbl_produits[Classe nom], MATCH(tbl_data[[#This Row],[NORM_Spécialité]], tbl_produits[Nom normalisé], 0))</f>
        <v>Divers</v>
      </c>
      <c r="H3921">
        <f>YEAR(tbl_data[[#This Row],[Date_rapport]])</f>
        <v>2022</v>
      </c>
      <c r="I3921" t="str">
        <f>INDEX(tbl_produits[Molécule extraite], MATCH(tbl_data[[#This Row],[NORM_Spécialité]], tbl_produits[Nom normalisé], 0))</f>
        <v>Iodure (131I) de sodium</v>
      </c>
      <c r="J3921" s="34">
        <f>DATE(LEFT(tbl_data[[#This Row],[Date_rapport]], 4), MID(tbl_data[[#This Row],[Date_rapport]], 6, 2), RIGHT(tbl_data[[#This Row],[Date_rapport]], 2))</f>
        <v>44775</v>
      </c>
    </row>
    <row r="3922" spans="1:10" x14ac:dyDescent="0.2">
      <c r="A3922" s="28" t="s">
        <v>756</v>
      </c>
      <c r="B3922" t="s">
        <v>6</v>
      </c>
      <c r="C3922" s="28" t="s">
        <v>504</v>
      </c>
      <c r="D3922" t="s">
        <v>506</v>
      </c>
      <c r="E3922" t="s">
        <v>504</v>
      </c>
      <c r="F3922" t="str">
        <f>INDEX(tbl_produits[Nom normalisé], MATCH(tbl_data[[#This Row],[Spécialité]], tbl_produits[Nom original], 0))</f>
        <v>TRANDATE 5 mg/ml, solution injectable</v>
      </c>
      <c r="G3922" t="str">
        <f>INDEX(tbl_produits[Classe nom], MATCH(tbl_data[[#This Row],[NORM_Spécialité]], tbl_produits[Nom normalisé], 0))</f>
        <v>Système cardiovasculaire</v>
      </c>
      <c r="H3922">
        <f>YEAR(tbl_data[[#This Row],[Date_rapport]])</f>
        <v>2022</v>
      </c>
      <c r="I3922" t="str">
        <f>INDEX(tbl_produits[Molécule extraite], MATCH(tbl_data[[#This Row],[NORM_Spécialité]], tbl_produits[Nom normalisé], 0))</f>
        <v>Labétalol (chlorhydrate de)</v>
      </c>
      <c r="J3922" s="34">
        <f>DATE(LEFT(tbl_data[[#This Row],[Date_rapport]], 4), MID(tbl_data[[#This Row],[Date_rapport]], 6, 2), RIGHT(tbl_data[[#This Row],[Date_rapport]], 2))</f>
        <v>44775</v>
      </c>
    </row>
    <row r="3923" spans="1:10" x14ac:dyDescent="0.2">
      <c r="A3923" s="28" t="s">
        <v>756</v>
      </c>
      <c r="B3923" t="s">
        <v>6</v>
      </c>
      <c r="C3923" s="28" t="s">
        <v>510</v>
      </c>
      <c r="D3923" t="s">
        <v>511</v>
      </c>
      <c r="E3923" t="s">
        <v>510</v>
      </c>
      <c r="F3923" t="str">
        <f>INDEX(tbl_produits[Nom normalisé], MATCH(tbl_data[[#This Row],[Spécialité]], tbl_produits[Nom original], 0))</f>
        <v>TUBERTEST, solution injectable Dérivé protéinique purifié de tuberculine</v>
      </c>
      <c r="G3923" t="str">
        <f>INDEX(tbl_produits[Classe nom], MATCH(tbl_data[[#This Row],[NORM_Spécialité]], tbl_produits[Nom normalisé], 0))</f>
        <v>Divers</v>
      </c>
      <c r="H3923">
        <f>YEAR(tbl_data[[#This Row],[Date_rapport]])</f>
        <v>2022</v>
      </c>
      <c r="I3923" t="str">
        <f>INDEX(tbl_produits[Molécule extraite], MATCH(tbl_data[[#This Row],[NORM_Spécialité]], tbl_produits[Nom normalisé], 0))</f>
        <v>Tuberculine purifiée</v>
      </c>
      <c r="J3923" s="34">
        <f>DATE(LEFT(tbl_data[[#This Row],[Date_rapport]], 4), MID(tbl_data[[#This Row],[Date_rapport]], 6, 2), RIGHT(tbl_data[[#This Row],[Date_rapport]], 2))</f>
        <v>44775</v>
      </c>
    </row>
    <row r="3924" spans="1:10" x14ac:dyDescent="0.2">
      <c r="A3924" s="28" t="s">
        <v>756</v>
      </c>
      <c r="B3924" t="s">
        <v>6</v>
      </c>
      <c r="C3924" s="28" t="s">
        <v>514</v>
      </c>
      <c r="D3924" t="s">
        <v>515</v>
      </c>
      <c r="E3924" t="s">
        <v>2</v>
      </c>
      <c r="F3924" t="str">
        <f>INDEX(tbl_produits[Nom normalisé], MATCH(tbl_data[[#This Row],[Spécialité]], tbl_produits[Nom original], 0))</f>
        <v>COLCHIMAX, comprimé pelliculé sécable</v>
      </c>
      <c r="G3924" t="str">
        <f>INDEX(tbl_produits[Classe nom], MATCH(tbl_data[[#This Row],[NORM_Spécialité]], tbl_produits[Nom normalisé], 0))</f>
        <v xml:space="preserve">Système musculo-squelettique </v>
      </c>
      <c r="H3924">
        <f>YEAR(tbl_data[[#This Row],[Date_rapport]])</f>
        <v>2022</v>
      </c>
      <c r="I3924" t="str">
        <f>INDEX(tbl_produits[Molécule extraite], MATCH(tbl_data[[#This Row],[NORM_Spécialité]], tbl_produits[Nom normalisé], 0))</f>
        <v>Colchicine/Opium/Tiémonium méthylsulfate</v>
      </c>
      <c r="J3924" s="34">
        <f>DATE(LEFT(tbl_data[[#This Row],[Date_rapport]], 4), MID(tbl_data[[#This Row],[Date_rapport]], 6, 2), RIGHT(tbl_data[[#This Row],[Date_rapport]], 2))</f>
        <v>44775</v>
      </c>
    </row>
    <row r="3925" spans="1:10" x14ac:dyDescent="0.2">
      <c r="A3925" s="28" t="s">
        <v>756</v>
      </c>
      <c r="B3925" t="s">
        <v>9</v>
      </c>
      <c r="C3925" s="28" t="s">
        <v>438</v>
      </c>
      <c r="D3925" t="s">
        <v>439</v>
      </c>
      <c r="E3925" t="s">
        <v>2</v>
      </c>
      <c r="F3925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3925" t="str">
        <f>INDEX(tbl_produits[Classe nom], MATCH(tbl_data[[#This Row],[NORM_Spécialité]], tbl_produits[Nom normalisé], 0))</f>
        <v>Anti-infectieux à usage systémique</v>
      </c>
      <c r="H3925">
        <f>YEAR(tbl_data[[#This Row],[Date_rapport]])</f>
        <v>2022</v>
      </c>
      <c r="I3925" t="str">
        <f>INDEX(tbl_produits[Molécule extraite], MATCH(tbl_data[[#This Row],[NORM_Spécialité]], tbl_produits[Nom normalisé], 0))</f>
        <v>Azithromycine</v>
      </c>
      <c r="J3925" s="34">
        <f>DATE(LEFT(tbl_data[[#This Row],[Date_rapport]], 4), MID(tbl_data[[#This Row],[Date_rapport]], 6, 2), RIGHT(tbl_data[[#This Row],[Date_rapport]], 2))</f>
        <v>44775</v>
      </c>
    </row>
    <row r="3926" spans="1:10" x14ac:dyDescent="0.2">
      <c r="A3926" s="28" t="s">
        <v>756</v>
      </c>
      <c r="B3926" t="s">
        <v>9</v>
      </c>
      <c r="C3926" s="28" t="s">
        <v>438</v>
      </c>
      <c r="D3926" t="s">
        <v>440</v>
      </c>
      <c r="E3926" t="s">
        <v>2</v>
      </c>
      <c r="F3926" t="str">
        <f>INDEX(tbl_produits[Nom normalisé], MATCH(tbl_data[[#This Row],[Spécialité]], tbl_produits[Nom original], 0))</f>
        <v>CORVASAL 2 mg et 4 mg, comprimé, Molsidomine 2 mg et 4 mg, comprimé</v>
      </c>
      <c r="G3926" t="str">
        <f>INDEX(tbl_produits[Classe nom], MATCH(tbl_data[[#This Row],[NORM_Spécialité]], tbl_produits[Nom normalisé], 0))</f>
        <v>Système cardiovasculaire</v>
      </c>
      <c r="H3926">
        <f>YEAR(tbl_data[[#This Row],[Date_rapport]])</f>
        <v>2022</v>
      </c>
      <c r="I3926" t="str">
        <f>INDEX(tbl_produits[Molécule extraite], MATCH(tbl_data[[#This Row],[NORM_Spécialité]], tbl_produits[Nom normalisé], 0))</f>
        <v>Molsidomine</v>
      </c>
      <c r="J3926" s="34">
        <f>DATE(LEFT(tbl_data[[#This Row],[Date_rapport]], 4), MID(tbl_data[[#This Row],[Date_rapport]], 6, 2), RIGHT(tbl_data[[#This Row],[Date_rapport]], 2))</f>
        <v>44775</v>
      </c>
    </row>
    <row r="3927" spans="1:10" x14ac:dyDescent="0.2">
      <c r="A3927" s="28" t="s">
        <v>756</v>
      </c>
      <c r="B3927" t="s">
        <v>6</v>
      </c>
      <c r="C3927" s="28" t="s">
        <v>438</v>
      </c>
      <c r="D3927" t="s">
        <v>441</v>
      </c>
      <c r="E3927" t="s">
        <v>285</v>
      </c>
      <c r="F3927" t="str">
        <f>INDEX(tbl_produits[Nom normalisé], MATCH(tbl_data[[#This Row],[Spécialité]], tbl_produits[Nom original], 0))</f>
        <v>PENTACARINAT 300 mg, poudre pour aérosol et pour usage parentéral</v>
      </c>
      <c r="G3927" t="str">
        <f>INDEX(tbl_produits[Classe nom], MATCH(tbl_data[[#This Row],[NORM_Spécialité]], tbl_produits[Nom normalisé], 0))</f>
        <v>Antiparasitaires, insecticides et répulsifs</v>
      </c>
      <c r="H3927">
        <f>YEAR(tbl_data[[#This Row],[Date_rapport]])</f>
        <v>2022</v>
      </c>
      <c r="I3927" t="str">
        <f>INDEX(tbl_produits[Molécule extraite], MATCH(tbl_data[[#This Row],[NORM_Spécialité]], tbl_produits[Nom normalisé], 0))</f>
        <v>Pentamidine (isétionate de) </v>
      </c>
      <c r="J3927" s="34">
        <f>DATE(LEFT(tbl_data[[#This Row],[Date_rapport]], 4), MID(tbl_data[[#This Row],[Date_rapport]], 6, 2), RIGHT(tbl_data[[#This Row],[Date_rapport]], 2))</f>
        <v>44775</v>
      </c>
    </row>
    <row r="3928" spans="1:10" x14ac:dyDescent="0.2">
      <c r="A3928" s="28" t="s">
        <v>756</v>
      </c>
      <c r="B3928" t="s">
        <v>9</v>
      </c>
      <c r="C3928" s="28" t="s">
        <v>447</v>
      </c>
      <c r="D3928" t="s">
        <v>374</v>
      </c>
      <c r="E3928" t="s">
        <v>2</v>
      </c>
      <c r="F3928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3928" t="str">
        <f>INDEX(tbl_produits[Classe nom], MATCH(tbl_data[[#This Row],[NORM_Spécialité]], tbl_produits[Nom normalisé], 0))</f>
        <v>Antinéoplasiques et immunomodulateurs</v>
      </c>
      <c r="H3928">
        <f>YEAR(tbl_data[[#This Row],[Date_rapport]])</f>
        <v>2022</v>
      </c>
      <c r="I3928" t="str">
        <f>INDEX(tbl_produits[Molécule extraite], MATCH(tbl_data[[#This Row],[NORM_Spécialité]], tbl_produits[Nom normalisé], 0))</f>
        <v>Vincristine</v>
      </c>
      <c r="J3928" s="34">
        <f>DATE(LEFT(tbl_data[[#This Row],[Date_rapport]], 4), MID(tbl_data[[#This Row],[Date_rapport]], 6, 2), RIGHT(tbl_data[[#This Row],[Date_rapport]], 2))</f>
        <v>44775</v>
      </c>
    </row>
    <row r="3929" spans="1:10" x14ac:dyDescent="0.2">
      <c r="A3929" s="28" t="s">
        <v>756</v>
      </c>
      <c r="B3929" t="s">
        <v>9</v>
      </c>
      <c r="C3929" s="28" t="s">
        <v>448</v>
      </c>
      <c r="D3929" t="s">
        <v>449</v>
      </c>
      <c r="E3929" t="s">
        <v>2</v>
      </c>
      <c r="F3929" t="str">
        <f>INDEX(tbl_produits[Nom normalisé], MATCH(tbl_data[[#This Row],[Spécialité]], tbl_produits[Nom original], 0))</f>
        <v>NULOJIX 250 mg, poudre pour solution à diluer pour perfusion</v>
      </c>
      <c r="G3929" t="str">
        <f>INDEX(tbl_produits[Classe nom], MATCH(tbl_data[[#This Row],[NORM_Spécialité]], tbl_produits[Nom normalisé], 0))</f>
        <v>Antinéoplasiques et immunomodulateurs</v>
      </c>
      <c r="H3929">
        <f>YEAR(tbl_data[[#This Row],[Date_rapport]])</f>
        <v>2022</v>
      </c>
      <c r="I3929" t="str">
        <f>INDEX(tbl_produits[Molécule extraite], MATCH(tbl_data[[#This Row],[NORM_Spécialité]], tbl_produits[Nom normalisé], 0))</f>
        <v>Bélatacept</v>
      </c>
      <c r="J3929" s="34">
        <f>DATE(LEFT(tbl_data[[#This Row],[Date_rapport]], 4), MID(tbl_data[[#This Row],[Date_rapport]], 6, 2), RIGHT(tbl_data[[#This Row],[Date_rapport]], 2))</f>
        <v>44775</v>
      </c>
    </row>
    <row r="3930" spans="1:10" x14ac:dyDescent="0.2">
      <c r="A3930" s="28" t="s">
        <v>756</v>
      </c>
      <c r="B3930" t="s">
        <v>6</v>
      </c>
      <c r="C3930" s="28" t="s">
        <v>448</v>
      </c>
      <c r="D3930" t="s">
        <v>450</v>
      </c>
      <c r="E3930" t="s">
        <v>448</v>
      </c>
      <c r="F3930" t="str">
        <f>INDEX(tbl_produits[Nom normalisé], MATCH(tbl_data[[#This Row],[Spécialité]], tbl_produits[Nom original], 0))</f>
        <v>LYMECYCLINE ARROW 408 mg  (équivalent à 300 mg de tétracycline base), gélule</v>
      </c>
      <c r="G3930" t="str">
        <f>INDEX(tbl_produits[Classe nom], MATCH(tbl_data[[#This Row],[NORM_Spécialité]], tbl_produits[Nom normalisé], 0))</f>
        <v>Anti-infectieux à usage systémique</v>
      </c>
      <c r="H3930">
        <f>YEAR(tbl_data[[#This Row],[Date_rapport]])</f>
        <v>2022</v>
      </c>
      <c r="I3930" t="str">
        <f>INDEX(tbl_produits[Molécule extraite], MATCH(tbl_data[[#This Row],[NORM_Spécialité]], tbl_produits[Nom normalisé], 0))</f>
        <v>Lymécycline</v>
      </c>
      <c r="J3930" s="34">
        <f>DATE(LEFT(tbl_data[[#This Row],[Date_rapport]], 4), MID(tbl_data[[#This Row],[Date_rapport]], 6, 2), RIGHT(tbl_data[[#This Row],[Date_rapport]], 2))</f>
        <v>44775</v>
      </c>
    </row>
    <row r="3931" spans="1:10" x14ac:dyDescent="0.2">
      <c r="A3931" s="28" t="s">
        <v>756</v>
      </c>
      <c r="B3931" t="s">
        <v>6</v>
      </c>
      <c r="C3931" s="28" t="s">
        <v>448</v>
      </c>
      <c r="D3931" t="s">
        <v>451</v>
      </c>
      <c r="E3931" t="s">
        <v>456</v>
      </c>
      <c r="F3931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3931" t="str">
        <f>INDEX(tbl_produits[Classe nom], MATCH(tbl_data[[#This Row],[NORM_Spécialité]], tbl_produits[Nom normalisé], 0))</f>
        <v>Sang et organes hématopoïétiques</v>
      </c>
      <c r="H3931">
        <f>YEAR(tbl_data[[#This Row],[Date_rapport]])</f>
        <v>2022</v>
      </c>
      <c r="I3931" t="str">
        <f>INDEX(tbl_produits[Molécule extraite], MATCH(tbl_data[[#This Row],[NORM_Spécialité]], tbl_produits[Nom normalisé], 0))</f>
        <v>Chlorure de magnésium</v>
      </c>
      <c r="J3931" s="34">
        <f>DATE(LEFT(tbl_data[[#This Row],[Date_rapport]], 4), MID(tbl_data[[#This Row],[Date_rapport]], 6, 2), RIGHT(tbl_data[[#This Row],[Date_rapport]], 2))</f>
        <v>44775</v>
      </c>
    </row>
    <row r="3932" spans="1:10" x14ac:dyDescent="0.2">
      <c r="A3932" s="28" t="s">
        <v>756</v>
      </c>
      <c r="B3932" t="s">
        <v>6</v>
      </c>
      <c r="C3932" s="28" t="s">
        <v>452</v>
      </c>
      <c r="D3932" t="s">
        <v>453</v>
      </c>
      <c r="E3932" t="s">
        <v>452</v>
      </c>
      <c r="F3932" t="str">
        <f>INDEX(tbl_produits[Nom normalisé], MATCH(tbl_data[[#This Row],[Spécialité]], tbl_produits[Nom original], 0))</f>
        <v>KEVZARA 150 mg, solution injectable en seringue préremplie</v>
      </c>
      <c r="G3932" t="str">
        <f>INDEX(tbl_produits[Classe nom], MATCH(tbl_data[[#This Row],[NORM_Spécialité]], tbl_produits[Nom normalisé], 0))</f>
        <v>Antinéoplasiques et immunomodulateurs</v>
      </c>
      <c r="H3932">
        <f>YEAR(tbl_data[[#This Row],[Date_rapport]])</f>
        <v>2022</v>
      </c>
      <c r="I3932" t="str">
        <f>INDEX(tbl_produits[Molécule extraite], MATCH(tbl_data[[#This Row],[NORM_Spécialité]], tbl_produits[Nom normalisé], 0))</f>
        <v>Sarilumab</v>
      </c>
      <c r="J3932" s="34">
        <f>DATE(LEFT(tbl_data[[#This Row],[Date_rapport]], 4), MID(tbl_data[[#This Row],[Date_rapport]], 6, 2), RIGHT(tbl_data[[#This Row],[Date_rapport]], 2))</f>
        <v>44775</v>
      </c>
    </row>
    <row r="3933" spans="1:10" x14ac:dyDescent="0.2">
      <c r="A3933" s="28" t="s">
        <v>756</v>
      </c>
      <c r="B3933" t="s">
        <v>6</v>
      </c>
      <c r="C3933" s="28" t="s">
        <v>452</v>
      </c>
      <c r="D3933" t="s">
        <v>454</v>
      </c>
      <c r="E3933" t="s">
        <v>452</v>
      </c>
      <c r="F3933" t="str">
        <f>INDEX(tbl_produits[Nom normalisé], MATCH(tbl_data[[#This Row],[Spécialité]], tbl_produits[Nom original], 0))</f>
        <v>MORPHINE (SULFATE) LAVOISIER 20 mg/ml, solution injectable</v>
      </c>
      <c r="G3933" t="str">
        <f>INDEX(tbl_produits[Classe nom], MATCH(tbl_data[[#This Row],[NORM_Spécialité]], tbl_produits[Nom normalisé], 0))</f>
        <v>Système nerveux</v>
      </c>
      <c r="H3933">
        <f>YEAR(tbl_data[[#This Row],[Date_rapport]])</f>
        <v>2022</v>
      </c>
      <c r="I3933" t="str">
        <f>INDEX(tbl_produits[Molécule extraite], MATCH(tbl_data[[#This Row],[NORM_Spécialité]], tbl_produits[Nom normalisé], 0))</f>
        <v>Morphine (sulfate)</v>
      </c>
      <c r="J3933" s="34">
        <f>DATE(LEFT(tbl_data[[#This Row],[Date_rapport]], 4), MID(tbl_data[[#This Row],[Date_rapport]], 6, 2), RIGHT(tbl_data[[#This Row],[Date_rapport]], 2))</f>
        <v>44775</v>
      </c>
    </row>
    <row r="3934" spans="1:10" x14ac:dyDescent="0.2">
      <c r="A3934" s="28" t="s">
        <v>756</v>
      </c>
      <c r="B3934" t="s">
        <v>6</v>
      </c>
      <c r="C3934" s="28" t="s">
        <v>452</v>
      </c>
      <c r="D3934" t="s">
        <v>455</v>
      </c>
      <c r="E3934" t="s">
        <v>452</v>
      </c>
      <c r="F3934" t="str">
        <f>INDEX(tbl_produits[Nom normalisé], MATCH(tbl_data[[#This Row],[Spécialité]], tbl_produits[Nom original], 0))</f>
        <v>MORPHINE (SULFATE) LAVOISIER 50 mg/ml, solution injectable</v>
      </c>
      <c r="G3934" t="str">
        <f>INDEX(tbl_produits[Classe nom], MATCH(tbl_data[[#This Row],[NORM_Spécialité]], tbl_produits[Nom normalisé], 0))</f>
        <v>Système nerveux</v>
      </c>
      <c r="H3934">
        <f>YEAR(tbl_data[[#This Row],[Date_rapport]])</f>
        <v>2022</v>
      </c>
      <c r="I3934" t="str">
        <f>INDEX(tbl_produits[Molécule extraite], MATCH(tbl_data[[#This Row],[NORM_Spécialité]], tbl_produits[Nom normalisé], 0))</f>
        <v>Morphine (sulfate)</v>
      </c>
      <c r="J3934" s="34">
        <f>DATE(LEFT(tbl_data[[#This Row],[Date_rapport]], 4), MID(tbl_data[[#This Row],[Date_rapport]], 6, 2), RIGHT(tbl_data[[#This Row],[Date_rapport]], 2))</f>
        <v>44775</v>
      </c>
    </row>
    <row r="3935" spans="1:10" x14ac:dyDescent="0.2">
      <c r="A3935" s="28" t="s">
        <v>756</v>
      </c>
      <c r="B3935" t="s">
        <v>6</v>
      </c>
      <c r="C3935" s="28" t="s">
        <v>456</v>
      </c>
      <c r="D3935" t="s">
        <v>457</v>
      </c>
      <c r="E3935" t="s">
        <v>456</v>
      </c>
      <c r="F3935" t="str">
        <f>INDEX(tbl_produits[Nom normalisé], MATCH(tbl_data[[#This Row],[Spécialité]], tbl_produits[Nom original], 0))</f>
        <v>GARDENAL 50 mg, comprimé, boîte de 30 comprimés</v>
      </c>
      <c r="G3935" t="str">
        <f>INDEX(tbl_produits[Classe nom], MATCH(tbl_data[[#This Row],[NORM_Spécialité]], tbl_produits[Nom normalisé], 0))</f>
        <v>Système nerveux</v>
      </c>
      <c r="H3935">
        <f>YEAR(tbl_data[[#This Row],[Date_rapport]])</f>
        <v>2022</v>
      </c>
      <c r="I3935" t="str">
        <f>INDEX(tbl_produits[Molécule extraite], MATCH(tbl_data[[#This Row],[NORM_Spécialité]], tbl_produits[Nom normalisé], 0))</f>
        <v>Phénobarbital sodique</v>
      </c>
      <c r="J3935" s="34">
        <f>DATE(LEFT(tbl_data[[#This Row],[Date_rapport]], 4), MID(tbl_data[[#This Row],[Date_rapport]], 6, 2), RIGHT(tbl_data[[#This Row],[Date_rapport]], 2))</f>
        <v>44775</v>
      </c>
    </row>
    <row r="3936" spans="1:10" x14ac:dyDescent="0.2">
      <c r="A3936" s="28" t="s">
        <v>756</v>
      </c>
      <c r="B3936" t="s">
        <v>3</v>
      </c>
      <c r="C3936" s="28" t="s">
        <v>462</v>
      </c>
      <c r="D3936" t="s">
        <v>240</v>
      </c>
      <c r="E3936" t="s">
        <v>708</v>
      </c>
      <c r="F3936" t="str">
        <f>INDEX(tbl_produits[Nom normalisé], MATCH(tbl_data[[#This Row],[Spécialité]], tbl_produits[Nom original], 0))</f>
        <v>PROPRANOLOL ACETLAB 5 mg/5 mL, solution injectable</v>
      </c>
      <c r="G3936" t="str">
        <f>INDEX(tbl_produits[Classe nom], MATCH(tbl_data[[#This Row],[NORM_Spécialité]], tbl_produits[Nom normalisé], 0))</f>
        <v>Système cardiovasculaire</v>
      </c>
      <c r="H3936">
        <f>YEAR(tbl_data[[#This Row],[Date_rapport]])</f>
        <v>2022</v>
      </c>
      <c r="I3936" t="str">
        <f>INDEX(tbl_produits[Molécule extraite], MATCH(tbl_data[[#This Row],[NORM_Spécialité]], tbl_produits[Nom normalisé], 0))</f>
        <v>Propranolol</v>
      </c>
      <c r="J3936" s="34">
        <f>DATE(LEFT(tbl_data[[#This Row],[Date_rapport]], 4), MID(tbl_data[[#This Row],[Date_rapport]], 6, 2), RIGHT(tbl_data[[#This Row],[Date_rapport]], 2))</f>
        <v>44775</v>
      </c>
    </row>
    <row r="3937" spans="1:10" x14ac:dyDescent="0.2">
      <c r="A3937" s="28" t="s">
        <v>756</v>
      </c>
      <c r="B3937" t="s">
        <v>9</v>
      </c>
      <c r="C3937" s="28" t="s">
        <v>464</v>
      </c>
      <c r="D3937" t="s">
        <v>394</v>
      </c>
      <c r="E3937" t="s">
        <v>2</v>
      </c>
      <c r="F3937" t="str">
        <f>INDEX(tbl_produits[Nom normalisé], MATCH(tbl_data[[#This Row],[Spécialité]], tbl_produits[Nom original], 0))</f>
        <v>RESPREEZA 1000 mg, 4000 mg, 5000 mg, poudre et solvant pour solution injectable/perfusion</v>
      </c>
      <c r="G3937" t="str">
        <f>INDEX(tbl_produits[Classe nom], MATCH(tbl_data[[#This Row],[NORM_Spécialité]], tbl_produits[Nom normalisé], 0))</f>
        <v>Sang et organes hématopoïétiques</v>
      </c>
      <c r="H3937">
        <f>YEAR(tbl_data[[#This Row],[Date_rapport]])</f>
        <v>2022</v>
      </c>
      <c r="I3937" t="str">
        <f>INDEX(tbl_produits[Molécule extraite], MATCH(tbl_data[[#This Row],[NORM_Spécialité]], tbl_produits[Nom normalisé], 0))</f>
        <v>Alpha-1 antitrypsine</v>
      </c>
      <c r="J3937" s="34">
        <f>DATE(LEFT(tbl_data[[#This Row],[Date_rapport]], 4), MID(tbl_data[[#This Row],[Date_rapport]], 6, 2), RIGHT(tbl_data[[#This Row],[Date_rapport]], 2))</f>
        <v>44775</v>
      </c>
    </row>
    <row r="3938" spans="1:10" x14ac:dyDescent="0.2">
      <c r="A3938" s="28" t="s">
        <v>756</v>
      </c>
      <c r="B3938" t="s">
        <v>9</v>
      </c>
      <c r="C3938" s="28" t="s">
        <v>468</v>
      </c>
      <c r="D3938" t="s">
        <v>469</v>
      </c>
      <c r="E3938" t="s">
        <v>2</v>
      </c>
      <c r="F3938" t="str">
        <f>INDEX(tbl_produits[Nom normalisé], MATCH(tbl_data[[#This Row],[Spécialité]], tbl_produits[Nom original], 0))</f>
        <v>THERASOLV 100 000 UI, poudre pour solution injectable/pour perfusion</v>
      </c>
      <c r="G3938" t="str">
        <f>INDEX(tbl_produits[Classe nom], MATCH(tbl_data[[#This Row],[NORM_Spécialité]], tbl_produits[Nom normalisé], 0))</f>
        <v>Sang et organes hématopoïétiques</v>
      </c>
      <c r="H3938">
        <f>YEAR(tbl_data[[#This Row],[Date_rapport]])</f>
        <v>2022</v>
      </c>
      <c r="I3938" t="str">
        <f>INDEX(tbl_produits[Molécule extraite], MATCH(tbl_data[[#This Row],[NORM_Spécialité]], tbl_produits[Nom normalisé], 0))</f>
        <v>Urokinase</v>
      </c>
      <c r="J3938" s="34">
        <f>DATE(LEFT(tbl_data[[#This Row],[Date_rapport]], 4), MID(tbl_data[[#This Row],[Date_rapport]], 6, 2), RIGHT(tbl_data[[#This Row],[Date_rapport]], 2))</f>
        <v>44775</v>
      </c>
    </row>
    <row r="3939" spans="1:10" x14ac:dyDescent="0.2">
      <c r="A3939" s="28" t="s">
        <v>756</v>
      </c>
      <c r="B3939" t="s">
        <v>6</v>
      </c>
      <c r="C3939" s="28" t="s">
        <v>470</v>
      </c>
      <c r="D3939" t="s">
        <v>336</v>
      </c>
      <c r="E3939" t="s">
        <v>2</v>
      </c>
      <c r="F3939" t="str">
        <f>INDEX(tbl_produits[Nom normalisé], MATCH(tbl_data[[#This Row],[Spécialité]], tbl_produits[Nom original], 0))</f>
        <v>CELESTENE CHRONODOSE 5,70 mg/ml, suspension injectable</v>
      </c>
      <c r="G3939" t="str">
        <f>INDEX(tbl_produits[Classe nom], MATCH(tbl_data[[#This Row],[NORM_Spécialité]], tbl_produits[Nom normalisé], 0))</f>
        <v>Hormones systémiques sauf hormones sexuelles et insulines</v>
      </c>
      <c r="H3939">
        <f>YEAR(tbl_data[[#This Row],[Date_rapport]])</f>
        <v>2022</v>
      </c>
      <c r="I3939" t="str">
        <f>INDEX(tbl_produits[Molécule extraite], MATCH(tbl_data[[#This Row],[NORM_Spécialité]], tbl_produits[Nom normalisé], 0))</f>
        <v>Bétaméthasone</v>
      </c>
      <c r="J3939" s="34">
        <f>DATE(LEFT(tbl_data[[#This Row],[Date_rapport]], 4), MID(tbl_data[[#This Row],[Date_rapport]], 6, 2), RIGHT(tbl_data[[#This Row],[Date_rapport]], 2))</f>
        <v>44775</v>
      </c>
    </row>
    <row r="3940" spans="1:10" x14ac:dyDescent="0.2">
      <c r="A3940" s="28" t="s">
        <v>756</v>
      </c>
      <c r="B3940" t="s">
        <v>11</v>
      </c>
      <c r="C3940" s="28" t="s">
        <v>476</v>
      </c>
      <c r="D3940" t="s">
        <v>477</v>
      </c>
      <c r="E3940" t="s">
        <v>2</v>
      </c>
      <c r="F3940" t="str">
        <f>INDEX(tbl_produits[Nom normalisé], MATCH(tbl_data[[#This Row],[Spécialité]], tbl_produits[Nom original], 0))</f>
        <v>GAMMANORM 165 mg/ml, immunoglobuline humaine normale pour injection sous-cutanée</v>
      </c>
      <c r="G3940" t="str">
        <f>INDEX(tbl_produits[Classe nom], MATCH(tbl_data[[#This Row],[NORM_Spécialité]], tbl_produits[Nom normalisé], 0))</f>
        <v>Anti-infectieux à usage systémique</v>
      </c>
      <c r="H3940">
        <f>YEAR(tbl_data[[#This Row],[Date_rapport]])</f>
        <v>2022</v>
      </c>
      <c r="I3940" t="str">
        <f>INDEX(tbl_produits[Molécule extraite], MATCH(tbl_data[[#This Row],[NORM_Spécialité]], tbl_produits[Nom normalisé], 0))</f>
        <v>Immunoglobuline humaine normale</v>
      </c>
      <c r="J3940" s="34">
        <f>DATE(LEFT(tbl_data[[#This Row],[Date_rapport]], 4), MID(tbl_data[[#This Row],[Date_rapport]], 6, 2), RIGHT(tbl_data[[#This Row],[Date_rapport]], 2))</f>
        <v>44775</v>
      </c>
    </row>
    <row r="3941" spans="1:10" x14ac:dyDescent="0.2">
      <c r="A3941" s="28" t="s">
        <v>756</v>
      </c>
      <c r="B3941" t="s">
        <v>3</v>
      </c>
      <c r="C3941" s="28" t="s">
        <v>489</v>
      </c>
      <c r="D3941" t="s">
        <v>491</v>
      </c>
      <c r="E3941" t="s">
        <v>2</v>
      </c>
      <c r="F3941" t="str">
        <f>INDEX(tbl_produits[Nom normalisé], MATCH(tbl_data[[#This Row],[Spécialité]], tbl_produits[Nom original], 0))</f>
        <v>CHLORURE DE POTASSIUM LAVOISIER 20 % (0,20 g/ml), solution à diluer pour perfusion</v>
      </c>
      <c r="G3941" t="str">
        <f>INDEX(tbl_produits[Classe nom], MATCH(tbl_data[[#This Row],[NORM_Spécialité]], tbl_produits[Nom normalisé], 0))</f>
        <v>Voies digestives et métabolisme</v>
      </c>
      <c r="H3941">
        <f>YEAR(tbl_data[[#This Row],[Date_rapport]])</f>
        <v>2022</v>
      </c>
      <c r="I3941" t="str">
        <f>INDEX(tbl_produits[Molécule extraite], MATCH(tbl_data[[#This Row],[NORM_Spécialité]], tbl_produits[Nom normalisé], 0))</f>
        <v>Potassium (chlorure de)</v>
      </c>
      <c r="J3941" s="34">
        <f>DATE(LEFT(tbl_data[[#This Row],[Date_rapport]], 4), MID(tbl_data[[#This Row],[Date_rapport]], 6, 2), RIGHT(tbl_data[[#This Row],[Date_rapport]], 2))</f>
        <v>44775</v>
      </c>
    </row>
    <row r="3942" spans="1:10" x14ac:dyDescent="0.2">
      <c r="A3942" s="28" t="s">
        <v>756</v>
      </c>
      <c r="B3942" t="s">
        <v>3</v>
      </c>
      <c r="C3942" s="28" t="s">
        <v>493</v>
      </c>
      <c r="D3942" t="s">
        <v>182</v>
      </c>
      <c r="E3942" t="s">
        <v>343</v>
      </c>
      <c r="F3942" t="str">
        <f>INDEX(tbl_produits[Nom normalisé], MATCH(tbl_data[[#This Row],[Spécialité]], tbl_produits[Nom original], 0))</f>
        <v>ALYOSTAL VENIN DE GUEPE VESPULA 110 et 550 microgrammes, poudre et solvant pour solution injectable</v>
      </c>
      <c r="G3942" t="str">
        <f>INDEX(tbl_produits[Classe nom], MATCH(tbl_data[[#This Row],[NORM_Spécialité]], tbl_produits[Nom normalisé], 0))</f>
        <v>Divers</v>
      </c>
      <c r="H3942">
        <f>YEAR(tbl_data[[#This Row],[Date_rapport]])</f>
        <v>2022</v>
      </c>
      <c r="I3942" t="str">
        <f>INDEX(tbl_produits[Molécule extraite], MATCH(tbl_data[[#This Row],[NORM_Spécialité]], tbl_produits[Nom normalisé], 0))</f>
        <v>Guêpe Polistes (venin de)</v>
      </c>
      <c r="J3942" s="34">
        <f>DATE(LEFT(tbl_data[[#This Row],[Date_rapport]], 4), MID(tbl_data[[#This Row],[Date_rapport]], 6, 2), RIGHT(tbl_data[[#This Row],[Date_rapport]], 2))</f>
        <v>44775</v>
      </c>
    </row>
    <row r="3943" spans="1:10" x14ac:dyDescent="0.2">
      <c r="A3943" s="28" t="s">
        <v>756</v>
      </c>
      <c r="B3943" t="s">
        <v>6</v>
      </c>
      <c r="C3943" s="28" t="s">
        <v>422</v>
      </c>
      <c r="D3943" t="s">
        <v>53</v>
      </c>
      <c r="E3943" t="s">
        <v>428</v>
      </c>
      <c r="F3943" t="str">
        <f>INDEX(tbl_produits[Nom normalisé], MATCH(tbl_data[[#This Row],[Spécialité]], tbl_produits[Nom original], 0))</f>
        <v>ALFALASTIN 33,33 mg/ml , poudre et solvant pour solution injectable</v>
      </c>
      <c r="G3943" t="str">
        <f>INDEX(tbl_produits[Classe nom], MATCH(tbl_data[[#This Row],[NORM_Spécialité]], tbl_produits[Nom normalisé], 0))</f>
        <v>Sang et organes hématopoïétiques</v>
      </c>
      <c r="H3943">
        <f>YEAR(tbl_data[[#This Row],[Date_rapport]])</f>
        <v>2022</v>
      </c>
      <c r="I3943" t="str">
        <f>INDEX(tbl_produits[Molécule extraite], MATCH(tbl_data[[#This Row],[NORM_Spécialité]], tbl_produits[Nom normalisé], 0))</f>
        <v>Alpha-1 antitrypsine</v>
      </c>
      <c r="J3943" s="34">
        <f>DATE(LEFT(tbl_data[[#This Row],[Date_rapport]], 4), MID(tbl_data[[#This Row],[Date_rapport]], 6, 2), RIGHT(tbl_data[[#This Row],[Date_rapport]], 2))</f>
        <v>44775</v>
      </c>
    </row>
    <row r="3944" spans="1:10" x14ac:dyDescent="0.2">
      <c r="A3944" s="28" t="s">
        <v>756</v>
      </c>
      <c r="B3944" t="s">
        <v>3</v>
      </c>
      <c r="C3944" s="28" t="s">
        <v>422</v>
      </c>
      <c r="D3944" t="s">
        <v>426</v>
      </c>
      <c r="E3944" t="s">
        <v>2</v>
      </c>
      <c r="F3944" t="str">
        <f>INDEX(tbl_produits[Nom normalisé], MATCH(tbl_data[[#This Row],[Spécialité]], tbl_produits[Nom original], 0))</f>
        <v>GLUCOSE 30% Lavoisier, solution injectable en ampoule de verre de 10 ml</v>
      </c>
      <c r="G3944" t="str">
        <f>INDEX(tbl_produits[Classe nom], MATCH(tbl_data[[#This Row],[NORM_Spécialité]], tbl_produits[Nom normalisé], 0))</f>
        <v>Voies digestives et métabolisme</v>
      </c>
      <c r="H3944">
        <f>YEAR(tbl_data[[#This Row],[Date_rapport]])</f>
        <v>2022</v>
      </c>
      <c r="I3944" t="str">
        <f>INDEX(tbl_produits[Molécule extraite], MATCH(tbl_data[[#This Row],[NORM_Spécialité]], tbl_produits[Nom normalisé], 0))</f>
        <v>Glucose monohydraté</v>
      </c>
      <c r="J3944" s="34">
        <f>DATE(LEFT(tbl_data[[#This Row],[Date_rapport]], 4), MID(tbl_data[[#This Row],[Date_rapport]], 6, 2), RIGHT(tbl_data[[#This Row],[Date_rapport]], 2))</f>
        <v>44775</v>
      </c>
    </row>
    <row r="3945" spans="1:10" x14ac:dyDescent="0.2">
      <c r="A3945" s="28" t="s">
        <v>756</v>
      </c>
      <c r="B3945" t="s">
        <v>3</v>
      </c>
      <c r="C3945" s="28" t="s">
        <v>422</v>
      </c>
      <c r="D3945" t="s">
        <v>427</v>
      </c>
      <c r="E3945" t="s">
        <v>2</v>
      </c>
      <c r="F3945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3945" t="str">
        <f>INDEX(tbl_produits[Classe nom], MATCH(tbl_data[[#This Row],[NORM_Spécialité]], tbl_produits[Nom normalisé], 0))</f>
        <v>Voies digestives et métabolisme</v>
      </c>
      <c r="H3945">
        <f>YEAR(tbl_data[[#This Row],[Date_rapport]])</f>
        <v>2022</v>
      </c>
      <c r="I3945" t="str">
        <f>INDEX(tbl_produits[Molécule extraite], MATCH(tbl_data[[#This Row],[NORM_Spécialité]], tbl_produits[Nom normalisé], 0))</f>
        <v>Potassium (chlorure de)</v>
      </c>
      <c r="J3945" s="34">
        <f>DATE(LEFT(tbl_data[[#This Row],[Date_rapport]], 4), MID(tbl_data[[#This Row],[Date_rapport]], 6, 2), RIGHT(tbl_data[[#This Row],[Date_rapport]], 2))</f>
        <v>44775</v>
      </c>
    </row>
    <row r="3946" spans="1:10" x14ac:dyDescent="0.2">
      <c r="A3946" s="28" t="s">
        <v>756</v>
      </c>
      <c r="B3946" t="s">
        <v>6</v>
      </c>
      <c r="C3946" s="28" t="s">
        <v>428</v>
      </c>
      <c r="D3946" t="s">
        <v>190</v>
      </c>
      <c r="E3946" t="s">
        <v>428</v>
      </c>
      <c r="F3946" t="str">
        <f>INDEX(tbl_produits[Nom normalisé], MATCH(tbl_data[[#This Row],[Spécialité]], tbl_produits[Nom original], 0))</f>
        <v>PROGESTERONE RETARD PHARLON 500 mg/2 ml, solution injectable IM en ampoule</v>
      </c>
      <c r="G3946" t="str">
        <f>INDEX(tbl_produits[Classe nom], MATCH(tbl_data[[#This Row],[NORM_Spécialité]], tbl_produits[Nom normalisé], 0))</f>
        <v>Système génito-urinaire et hormones sexuelles</v>
      </c>
      <c r="H3946">
        <f>YEAR(tbl_data[[#This Row],[Date_rapport]])</f>
        <v>2022</v>
      </c>
      <c r="I3946" t="str">
        <f>INDEX(tbl_produits[Molécule extraite], MATCH(tbl_data[[#This Row],[NORM_Spécialité]], tbl_produits[Nom normalisé], 0))</f>
        <v>Progestérone</v>
      </c>
      <c r="J3946" s="34">
        <f>DATE(LEFT(tbl_data[[#This Row],[Date_rapport]], 4), MID(tbl_data[[#This Row],[Date_rapport]], 6, 2), RIGHT(tbl_data[[#This Row],[Date_rapport]], 2))</f>
        <v>44775</v>
      </c>
    </row>
    <row r="3947" spans="1:10" x14ac:dyDescent="0.2">
      <c r="A3947" s="28" t="s">
        <v>756</v>
      </c>
      <c r="B3947" t="s">
        <v>6</v>
      </c>
      <c r="C3947" s="28" t="s">
        <v>429</v>
      </c>
      <c r="D3947" t="s">
        <v>278</v>
      </c>
      <c r="E3947" t="s">
        <v>343</v>
      </c>
      <c r="F3947" t="str">
        <f>INDEX(tbl_produits[Nom normalisé], MATCH(tbl_data[[#This Row],[Spécialité]], tbl_produits[Nom original], 0))</f>
        <v>ISENTRESS 100 mg, granulés pour suspension buvable</v>
      </c>
      <c r="G3947" t="str">
        <f>INDEX(tbl_produits[Classe nom], MATCH(tbl_data[[#This Row],[NORM_Spécialité]], tbl_produits[Nom normalisé], 0))</f>
        <v>Anti-infectieux à usage systémique</v>
      </c>
      <c r="H3947">
        <f>YEAR(tbl_data[[#This Row],[Date_rapport]])</f>
        <v>2022</v>
      </c>
      <c r="I3947" t="str">
        <f>INDEX(tbl_produits[Molécule extraite], MATCH(tbl_data[[#This Row],[NORM_Spécialité]], tbl_produits[Nom normalisé], 0))</f>
        <v>Raltégravir</v>
      </c>
      <c r="J3947" s="34">
        <f>DATE(LEFT(tbl_data[[#This Row],[Date_rapport]], 4), MID(tbl_data[[#This Row],[Date_rapport]], 6, 2), RIGHT(tbl_data[[#This Row],[Date_rapport]], 2))</f>
        <v>44775</v>
      </c>
    </row>
    <row r="3948" spans="1:10" x14ac:dyDescent="0.2">
      <c r="A3948" s="28" t="s">
        <v>756</v>
      </c>
      <c r="B3948" t="s">
        <v>9</v>
      </c>
      <c r="C3948" s="28" t="s">
        <v>430</v>
      </c>
      <c r="D3948" t="s">
        <v>431</v>
      </c>
      <c r="E3948" t="s">
        <v>2</v>
      </c>
      <c r="F3948" t="str">
        <f>INDEX(tbl_produits[Nom normalisé], MATCH(tbl_data[[#This Row],[Spécialité]], tbl_produits[Nom original], 0))</f>
        <v>TIGREAT 2,5 mg, comprimés pelliculés</v>
      </c>
      <c r="G3948" t="str">
        <f>INDEX(tbl_produits[Classe nom], MATCH(tbl_data[[#This Row],[NORM_Spécialité]], tbl_produits[Nom normalisé], 0))</f>
        <v>Anti-infectieux à usage systémique</v>
      </c>
      <c r="H3948">
        <f>YEAR(tbl_data[[#This Row],[Date_rapport]])</f>
        <v>2022</v>
      </c>
      <c r="I3948" t="str">
        <f>INDEX(tbl_produits[Molécule extraite], MATCH(tbl_data[[#This Row],[NORM_Spécialité]], tbl_produits[Nom normalisé], 0))</f>
        <v>Tigécycline</v>
      </c>
      <c r="J3948" s="34">
        <f>DATE(LEFT(tbl_data[[#This Row],[Date_rapport]], 4), MID(tbl_data[[#This Row],[Date_rapport]], 6, 2), RIGHT(tbl_data[[#This Row],[Date_rapport]], 2))</f>
        <v>44775</v>
      </c>
    </row>
    <row r="3949" spans="1:10" x14ac:dyDescent="0.2">
      <c r="A3949" s="28" t="s">
        <v>756</v>
      </c>
      <c r="B3949" t="s">
        <v>6</v>
      </c>
      <c r="C3949" s="28" t="s">
        <v>432</v>
      </c>
      <c r="D3949" t="s">
        <v>239</v>
      </c>
      <c r="E3949" t="s">
        <v>377</v>
      </c>
      <c r="F3949" t="str">
        <f>INDEX(tbl_produits[Nom normalisé], MATCH(tbl_data[[#This Row],[Spécialité]], tbl_produits[Nom original], 0))</f>
        <v>VORICONAZOLE OHRE PHARMA 200 mg, poudre pour solution pour perfusion</v>
      </c>
      <c r="G3949" t="str">
        <f>INDEX(tbl_produits[Classe nom], MATCH(tbl_data[[#This Row],[NORM_Spécialité]], tbl_produits[Nom normalisé], 0))</f>
        <v>Anti-infectieux à usage systémique</v>
      </c>
      <c r="H3949">
        <f>YEAR(tbl_data[[#This Row],[Date_rapport]])</f>
        <v>2022</v>
      </c>
      <c r="I3949" t="str">
        <f>INDEX(tbl_produits[Molécule extraite], MATCH(tbl_data[[#This Row],[NORM_Spécialité]], tbl_produits[Nom normalisé], 0))</f>
        <v>Voriconazole</v>
      </c>
      <c r="J3949" s="34">
        <f>DATE(LEFT(tbl_data[[#This Row],[Date_rapport]], 4), MID(tbl_data[[#This Row],[Date_rapport]], 6, 2), RIGHT(tbl_data[[#This Row],[Date_rapport]], 2))</f>
        <v>44775</v>
      </c>
    </row>
    <row r="3950" spans="1:10" x14ac:dyDescent="0.2">
      <c r="A3950" s="28" t="s">
        <v>756</v>
      </c>
      <c r="B3950" t="s">
        <v>9</v>
      </c>
      <c r="C3950" s="28" t="s">
        <v>432</v>
      </c>
      <c r="D3950" t="s">
        <v>433</v>
      </c>
      <c r="E3950" t="s">
        <v>2</v>
      </c>
      <c r="F3950" t="str">
        <f>INDEX(tbl_produits[Nom normalisé], MATCH(tbl_data[[#This Row],[Spécialité]], tbl_produits[Nom original], 0))</f>
        <v>BRICANYL 0,5 mg/1 ml, solution injectable en ampoule</v>
      </c>
      <c r="G3950" t="str">
        <f>INDEX(tbl_produits[Classe nom], MATCH(tbl_data[[#This Row],[NORM_Spécialité]], tbl_produits[Nom normalisé], 0))</f>
        <v>Système respiratoire</v>
      </c>
      <c r="H3950">
        <f>YEAR(tbl_data[[#This Row],[Date_rapport]])</f>
        <v>2022</v>
      </c>
      <c r="I3950" t="str">
        <f>INDEX(tbl_produits[Molécule extraite], MATCH(tbl_data[[#This Row],[NORM_Spécialité]], tbl_produits[Nom normalisé], 0))</f>
        <v>Terbutaline</v>
      </c>
      <c r="J3950" s="34">
        <f>DATE(LEFT(tbl_data[[#This Row],[Date_rapport]], 4), MID(tbl_data[[#This Row],[Date_rapport]], 6, 2), RIGHT(tbl_data[[#This Row],[Date_rapport]], 2))</f>
        <v>44775</v>
      </c>
    </row>
    <row r="3951" spans="1:10" x14ac:dyDescent="0.2">
      <c r="A3951" s="28" t="s">
        <v>756</v>
      </c>
      <c r="B3951" t="s">
        <v>9</v>
      </c>
      <c r="C3951" s="28" t="s">
        <v>393</v>
      </c>
      <c r="D3951" t="s">
        <v>372</v>
      </c>
      <c r="E3951" t="s">
        <v>2</v>
      </c>
      <c r="F3951" t="str">
        <f>INDEX(tbl_produits[Nom normalisé], MATCH(tbl_data[[#This Row],[Spécialité]], tbl_produits[Nom original], 0))</f>
        <v>NOVORAPID PUMPCART 100 unités/ml, solution injectable en cartouche</v>
      </c>
      <c r="G3951" t="str">
        <f>INDEX(tbl_produits[Classe nom], MATCH(tbl_data[[#This Row],[NORM_Spécialité]], tbl_produits[Nom normalisé], 0))</f>
        <v>Voies digestives et métabolisme</v>
      </c>
      <c r="H3951">
        <f>YEAR(tbl_data[[#This Row],[Date_rapport]])</f>
        <v>2022</v>
      </c>
      <c r="I3951" t="str">
        <f>INDEX(tbl_produits[Molécule extraite], MATCH(tbl_data[[#This Row],[NORM_Spécialité]], tbl_produits[Nom normalisé], 0))</f>
        <v>Insuline (Aspartate)</v>
      </c>
      <c r="J3951" s="34">
        <f>DATE(LEFT(tbl_data[[#This Row],[Date_rapport]], 4), MID(tbl_data[[#This Row],[Date_rapport]], 6, 2), RIGHT(tbl_data[[#This Row],[Date_rapport]], 2))</f>
        <v>44775</v>
      </c>
    </row>
    <row r="3952" spans="1:10" x14ac:dyDescent="0.2">
      <c r="A3952" s="28" t="s">
        <v>756</v>
      </c>
      <c r="B3952" t="s">
        <v>9</v>
      </c>
      <c r="C3952" s="28" t="s">
        <v>396</v>
      </c>
      <c r="D3952" t="s">
        <v>397</v>
      </c>
      <c r="E3952" t="s">
        <v>2</v>
      </c>
      <c r="F3952" t="str">
        <f>INDEX(tbl_produits[Nom normalisé], MATCH(tbl_data[[#This Row],[Spécialité]], tbl_produits[Nom original], 0))</f>
        <v>SOLUPRED 5 mg et 20 mg, comprimé orodispersible</v>
      </c>
      <c r="G3952" t="str">
        <f>INDEX(tbl_produits[Classe nom], MATCH(tbl_data[[#This Row],[NORM_Spécialité]], tbl_produits[Nom normalisé], 0))</f>
        <v>Hormones systémiques sauf hormones sexuelles et insulines</v>
      </c>
      <c r="H3952">
        <f>YEAR(tbl_data[[#This Row],[Date_rapport]])</f>
        <v>2022</v>
      </c>
      <c r="I3952" t="str">
        <f>INDEX(tbl_produits[Molécule extraite], MATCH(tbl_data[[#This Row],[NORM_Spécialité]], tbl_produits[Nom normalisé], 0))</f>
        <v>Prednisolone</v>
      </c>
      <c r="J3952" s="34">
        <f>DATE(LEFT(tbl_data[[#This Row],[Date_rapport]], 4), MID(tbl_data[[#This Row],[Date_rapport]], 6, 2), RIGHT(tbl_data[[#This Row],[Date_rapport]], 2))</f>
        <v>44775</v>
      </c>
    </row>
    <row r="3953" spans="1:10" x14ac:dyDescent="0.2">
      <c r="A3953" s="28" t="s">
        <v>756</v>
      </c>
      <c r="B3953" t="s">
        <v>9</v>
      </c>
      <c r="C3953" s="28" t="s">
        <v>396</v>
      </c>
      <c r="D3953" t="s">
        <v>398</v>
      </c>
      <c r="E3953" t="s">
        <v>2</v>
      </c>
      <c r="F3953" t="str">
        <f>INDEX(tbl_produits[Nom normalisé], MATCH(tbl_data[[#This Row],[Spécialité]], tbl_produits[Nom original], 0))</f>
        <v>PREDNISOLONE SANDOZ 20 mg, comprimé orodispersible</v>
      </c>
      <c r="G3953" t="str">
        <f>INDEX(tbl_produits[Classe nom], MATCH(tbl_data[[#This Row],[NORM_Spécialité]], tbl_produits[Nom normalisé], 0))</f>
        <v>Hormones systémiques sauf hormones sexuelles et insulines</v>
      </c>
      <c r="H3953">
        <f>YEAR(tbl_data[[#This Row],[Date_rapport]])</f>
        <v>2022</v>
      </c>
      <c r="I3953" t="str">
        <f>INDEX(tbl_produits[Molécule extraite], MATCH(tbl_data[[#This Row],[NORM_Spécialité]], tbl_produits[Nom normalisé], 0))</f>
        <v>Prednisolone (métasulfobenzoate sodique de)</v>
      </c>
      <c r="J3953" s="34">
        <f>DATE(LEFT(tbl_data[[#This Row],[Date_rapport]], 4), MID(tbl_data[[#This Row],[Date_rapport]], 6, 2), RIGHT(tbl_data[[#This Row],[Date_rapport]], 2))</f>
        <v>44775</v>
      </c>
    </row>
    <row r="3954" spans="1:10" x14ac:dyDescent="0.2">
      <c r="A3954" s="28" t="s">
        <v>756</v>
      </c>
      <c r="B3954" t="s">
        <v>9</v>
      </c>
      <c r="C3954" s="28" t="s">
        <v>396</v>
      </c>
      <c r="D3954" t="s">
        <v>399</v>
      </c>
      <c r="E3954" t="s">
        <v>2</v>
      </c>
      <c r="F3954" t="str">
        <f>INDEX(tbl_produits[Nom normalisé], MATCH(tbl_data[[#This Row],[Spécialité]], tbl_produits[Nom original], 0))</f>
        <v>PREDNISOLONE BIOGARAN 20 mg, comprimé orodispersible</v>
      </c>
      <c r="G3954" t="str">
        <f>INDEX(tbl_produits[Classe nom], MATCH(tbl_data[[#This Row],[NORM_Spécialité]], tbl_produits[Nom normalisé], 0))</f>
        <v>Hormones systémiques sauf hormones sexuelles et insulines</v>
      </c>
      <c r="H3954">
        <f>YEAR(tbl_data[[#This Row],[Date_rapport]])</f>
        <v>2022</v>
      </c>
      <c r="I3954" t="str">
        <f>INDEX(tbl_produits[Molécule extraite], MATCH(tbl_data[[#This Row],[NORM_Spécialité]], tbl_produits[Nom normalisé], 0))</f>
        <v>Prednisolone (métasulfobenzoate sodique de)</v>
      </c>
      <c r="J3954" s="34">
        <f>DATE(LEFT(tbl_data[[#This Row],[Date_rapport]], 4), MID(tbl_data[[#This Row],[Date_rapport]], 6, 2), RIGHT(tbl_data[[#This Row],[Date_rapport]], 2))</f>
        <v>44775</v>
      </c>
    </row>
    <row r="3955" spans="1:10" x14ac:dyDescent="0.2">
      <c r="A3955" s="28" t="s">
        <v>756</v>
      </c>
      <c r="B3955" t="s">
        <v>6</v>
      </c>
      <c r="C3955" s="28" t="s">
        <v>402</v>
      </c>
      <c r="D3955" t="s">
        <v>338</v>
      </c>
      <c r="E3955" t="s">
        <v>403</v>
      </c>
      <c r="F3955" t="str">
        <f>INDEX(tbl_produits[Nom normalisé], MATCH(tbl_data[[#This Row],[Spécialité]], tbl_produits[Nom original], 0))</f>
        <v>SCOPOLAMINE COOPER 0,5 mg/2 ml, solution injectable</v>
      </c>
      <c r="G3955" t="str">
        <f>INDEX(tbl_produits[Classe nom], MATCH(tbl_data[[#This Row],[NORM_Spécialité]], tbl_produits[Nom normalisé], 0))</f>
        <v>Voies digestives et métabolisme</v>
      </c>
      <c r="H3955">
        <f>YEAR(tbl_data[[#This Row],[Date_rapport]])</f>
        <v>2022</v>
      </c>
      <c r="I3955" t="str">
        <f>INDEX(tbl_produits[Molécule extraite], MATCH(tbl_data[[#This Row],[NORM_Spécialité]], tbl_produits[Nom normalisé], 0))</f>
        <v>Scopolamine</v>
      </c>
      <c r="J3955" s="34">
        <f>DATE(LEFT(tbl_data[[#This Row],[Date_rapport]], 4), MID(tbl_data[[#This Row],[Date_rapport]], 6, 2), RIGHT(tbl_data[[#This Row],[Date_rapport]], 2))</f>
        <v>44775</v>
      </c>
    </row>
    <row r="3956" spans="1:10" x14ac:dyDescent="0.2">
      <c r="A3956" s="28" t="s">
        <v>756</v>
      </c>
      <c r="B3956" t="s">
        <v>6</v>
      </c>
      <c r="C3956" s="28" t="s">
        <v>403</v>
      </c>
      <c r="D3956" t="s">
        <v>81</v>
      </c>
      <c r="E3956" t="s">
        <v>281</v>
      </c>
      <c r="F3956" t="str">
        <f>INDEX(tbl_produits[Nom normalisé], MATCH(tbl_data[[#This Row],[Spécialité]], tbl_produits[Nom original], 0))</f>
        <v>ACLOTINE 100 UI/mL , poudre et solvant pour solution injectable, format 1000 UI</v>
      </c>
      <c r="G3956" t="str">
        <f>INDEX(tbl_produits[Classe nom], MATCH(tbl_data[[#This Row],[NORM_Spécialité]], tbl_produits[Nom normalisé], 0))</f>
        <v>Sang et organes hématopoïétiques</v>
      </c>
      <c r="H3956">
        <f>YEAR(tbl_data[[#This Row],[Date_rapport]])</f>
        <v>2022</v>
      </c>
      <c r="I3956" t="str">
        <f>INDEX(tbl_produits[Molécule extraite], MATCH(tbl_data[[#This Row],[NORM_Spécialité]], tbl_produits[Nom normalisé], 0))</f>
        <v>Antithrombine humaine</v>
      </c>
      <c r="J3956" s="34">
        <f>DATE(LEFT(tbl_data[[#This Row],[Date_rapport]], 4), MID(tbl_data[[#This Row],[Date_rapport]], 6, 2), RIGHT(tbl_data[[#This Row],[Date_rapport]], 2))</f>
        <v>44775</v>
      </c>
    </row>
    <row r="3957" spans="1:10" x14ac:dyDescent="0.2">
      <c r="A3957" s="28" t="s">
        <v>756</v>
      </c>
      <c r="B3957" t="s">
        <v>3</v>
      </c>
      <c r="C3957" s="28" t="s">
        <v>406</v>
      </c>
      <c r="D3957" t="s">
        <v>407</v>
      </c>
      <c r="E3957" t="s">
        <v>2</v>
      </c>
      <c r="F3957" t="str">
        <f>INDEX(tbl_produits[Nom normalisé], MATCH(tbl_data[[#This Row],[Spécialité]], tbl_produits[Nom original], 0))</f>
        <v>RIFADINE 300 mg, gélule</v>
      </c>
      <c r="G3957" t="str">
        <f>INDEX(tbl_produits[Classe nom], MATCH(tbl_data[[#This Row],[NORM_Spécialité]], tbl_produits[Nom normalisé], 0))</f>
        <v>Anti-infectieux à usage systémique</v>
      </c>
      <c r="H3957">
        <f>YEAR(tbl_data[[#This Row],[Date_rapport]])</f>
        <v>2022</v>
      </c>
      <c r="I3957" t="str">
        <f>INDEX(tbl_produits[Molécule extraite], MATCH(tbl_data[[#This Row],[NORM_Spécialité]], tbl_produits[Nom normalisé], 0))</f>
        <v>Rifampicine sodique</v>
      </c>
      <c r="J3957" s="34">
        <f>DATE(LEFT(tbl_data[[#This Row],[Date_rapport]], 4), MID(tbl_data[[#This Row],[Date_rapport]], 6, 2), RIGHT(tbl_data[[#This Row],[Date_rapport]], 2))</f>
        <v>44775</v>
      </c>
    </row>
    <row r="3958" spans="1:10" x14ac:dyDescent="0.2">
      <c r="A3958" s="28" t="s">
        <v>756</v>
      </c>
      <c r="B3958" t="s">
        <v>6</v>
      </c>
      <c r="C3958" s="28" t="s">
        <v>408</v>
      </c>
      <c r="D3958" t="s">
        <v>118</v>
      </c>
      <c r="E3958" t="s">
        <v>408</v>
      </c>
      <c r="F3958" t="str">
        <f>INDEX(tbl_produits[Nom normalisé], MATCH(tbl_data[[#This Row],[Spécialité]], tbl_produits[Nom original], 0))</f>
        <v>ALENDRONATE 10 mg, comprimé</v>
      </c>
      <c r="G3958" t="str">
        <f>INDEX(tbl_produits[Classe nom], MATCH(tbl_data[[#This Row],[NORM_Spécialité]], tbl_produits[Nom normalisé], 0))</f>
        <v xml:space="preserve">Système musculo-squelettique </v>
      </c>
      <c r="H3958">
        <f>YEAR(tbl_data[[#This Row],[Date_rapport]])</f>
        <v>2022</v>
      </c>
      <c r="I3958" t="str">
        <f>INDEX(tbl_produits[Molécule extraite], MATCH(tbl_data[[#This Row],[NORM_Spécialité]], tbl_produits[Nom normalisé], 0))</f>
        <v>Acide alendronique</v>
      </c>
      <c r="J3958" s="34">
        <f>DATE(LEFT(tbl_data[[#This Row],[Date_rapport]], 4), MID(tbl_data[[#This Row],[Date_rapport]], 6, 2), RIGHT(tbl_data[[#This Row],[Date_rapport]], 2))</f>
        <v>44775</v>
      </c>
    </row>
    <row r="3959" spans="1:10" x14ac:dyDescent="0.2">
      <c r="A3959" s="28" t="s">
        <v>756</v>
      </c>
      <c r="B3959" t="s">
        <v>6</v>
      </c>
      <c r="C3959" s="28" t="s">
        <v>410</v>
      </c>
      <c r="D3959" t="s">
        <v>179</v>
      </c>
      <c r="E3959" t="s">
        <v>410</v>
      </c>
      <c r="F3959" t="str">
        <f>INDEX(tbl_produits[Nom normalisé], MATCH(tbl_data[[#This Row],[Spécialité]], tbl_produits[Nom original], 0))</f>
        <v>RESITUNE 100 mg  Comprimé gastro-résistant Flacon de 30 et Flacon de 90</v>
      </c>
      <c r="G3959" t="str">
        <f>INDEX(tbl_produits[Classe nom], MATCH(tbl_data[[#This Row],[NORM_Spécialité]], tbl_produits[Nom normalisé], 0))</f>
        <v>Sang et organes hématopoïétiques</v>
      </c>
      <c r="H3959">
        <f>YEAR(tbl_data[[#This Row],[Date_rapport]])</f>
        <v>2022</v>
      </c>
      <c r="I3959" t="str">
        <f>INDEX(tbl_produits[Molécule extraite], MATCH(tbl_data[[#This Row],[NORM_Spécialité]], tbl_produits[Nom normalisé], 0))</f>
        <v>Acide acétylsalicylique</v>
      </c>
      <c r="J3959" s="34">
        <f>DATE(LEFT(tbl_data[[#This Row],[Date_rapport]], 4), MID(tbl_data[[#This Row],[Date_rapport]], 6, 2), RIGHT(tbl_data[[#This Row],[Date_rapport]], 2))</f>
        <v>44775</v>
      </c>
    </row>
    <row r="3960" spans="1:10" x14ac:dyDescent="0.2">
      <c r="A3960" s="28" t="s">
        <v>756</v>
      </c>
      <c r="B3960" t="s">
        <v>6</v>
      </c>
      <c r="C3960" s="28" t="s">
        <v>410</v>
      </c>
      <c r="D3960" t="s">
        <v>193</v>
      </c>
      <c r="E3960" t="s">
        <v>410</v>
      </c>
      <c r="F3960" t="str">
        <f>INDEX(tbl_produits[Nom normalisé], MATCH(tbl_data[[#This Row],[Spécialité]], tbl_produits[Nom original], 0))</f>
        <v>RESITUNE 75 mg  Comprimé gastro-résistant Flacon de 30 et Flacon de 90</v>
      </c>
      <c r="G3960" t="str">
        <f>INDEX(tbl_produits[Classe nom], MATCH(tbl_data[[#This Row],[NORM_Spécialité]], tbl_produits[Nom normalisé], 0))</f>
        <v>Sang et organes hématopoïétiques</v>
      </c>
      <c r="H3960">
        <f>YEAR(tbl_data[[#This Row],[Date_rapport]])</f>
        <v>2022</v>
      </c>
      <c r="I3960" t="str">
        <f>INDEX(tbl_produits[Molécule extraite], MATCH(tbl_data[[#This Row],[NORM_Spécialité]], tbl_produits[Nom normalisé], 0))</f>
        <v>Acide acétylsalicylique</v>
      </c>
      <c r="J3960" s="34">
        <f>DATE(LEFT(tbl_data[[#This Row],[Date_rapport]], 4), MID(tbl_data[[#This Row],[Date_rapport]], 6, 2), RIGHT(tbl_data[[#This Row],[Date_rapport]], 2))</f>
        <v>44775</v>
      </c>
    </row>
    <row r="3961" spans="1:10" x14ac:dyDescent="0.2">
      <c r="A3961" s="28" t="s">
        <v>756</v>
      </c>
      <c r="B3961" t="s">
        <v>9</v>
      </c>
      <c r="C3961" s="28" t="s">
        <v>410</v>
      </c>
      <c r="D3961" t="s">
        <v>321</v>
      </c>
      <c r="E3961" t="s">
        <v>2</v>
      </c>
      <c r="F3961" t="str">
        <f>INDEX(tbl_produits[Nom normalisé], MATCH(tbl_data[[#This Row],[Spécialité]], tbl_produits[Nom original], 0))</f>
        <v>VYNDAQEL 61 mg, capsule molle</v>
      </c>
      <c r="G3961" t="str">
        <f>INDEX(tbl_produits[Classe nom], MATCH(tbl_data[[#This Row],[NORM_Spécialité]], tbl_produits[Nom normalisé], 0))</f>
        <v>Système nerveux</v>
      </c>
      <c r="H3961">
        <f>YEAR(tbl_data[[#This Row],[Date_rapport]])</f>
        <v>2022</v>
      </c>
      <c r="I3961" t="str">
        <f>INDEX(tbl_produits[Molécule extraite], MATCH(tbl_data[[#This Row],[NORM_Spécialité]], tbl_produits[Nom normalisé], 0))</f>
        <v>Tafamidis</v>
      </c>
      <c r="J3961" s="34">
        <f>DATE(LEFT(tbl_data[[#This Row],[Date_rapport]], 4), MID(tbl_data[[#This Row],[Date_rapport]], 6, 2), RIGHT(tbl_data[[#This Row],[Date_rapport]], 2))</f>
        <v>44775</v>
      </c>
    </row>
    <row r="3962" spans="1:10" x14ac:dyDescent="0.2">
      <c r="A3962" s="28" t="s">
        <v>756</v>
      </c>
      <c r="B3962" t="s">
        <v>6</v>
      </c>
      <c r="C3962" s="28" t="s">
        <v>412</v>
      </c>
      <c r="D3962" t="s">
        <v>341</v>
      </c>
      <c r="E3962" t="s">
        <v>373</v>
      </c>
      <c r="F3962" t="str">
        <f>INDEX(tbl_produits[Nom normalisé], MATCH(tbl_data[[#This Row],[Spécialité]], tbl_produits[Nom original], 0))</f>
        <v>PARLODEL 5 mg, gélule et PARLODEL 10 mg, gélule</v>
      </c>
      <c r="G3962" t="str">
        <f>INDEX(tbl_produits[Classe nom], MATCH(tbl_data[[#This Row],[NORM_Spécialité]], tbl_produits[Nom normalisé], 0))</f>
        <v>Système nerveux</v>
      </c>
      <c r="H3962">
        <f>YEAR(tbl_data[[#This Row],[Date_rapport]])</f>
        <v>2022</v>
      </c>
      <c r="I3962" t="str">
        <f>INDEX(tbl_produits[Molécule extraite], MATCH(tbl_data[[#This Row],[NORM_Spécialité]], tbl_produits[Nom normalisé], 0))</f>
        <v>Bromocriptine (mésilate de)</v>
      </c>
      <c r="J3962" s="34">
        <f>DATE(LEFT(tbl_data[[#This Row],[Date_rapport]], 4), MID(tbl_data[[#This Row],[Date_rapport]], 6, 2), RIGHT(tbl_data[[#This Row],[Date_rapport]], 2))</f>
        <v>44775</v>
      </c>
    </row>
    <row r="3963" spans="1:10" x14ac:dyDescent="0.2">
      <c r="A3963" s="28" t="s">
        <v>756</v>
      </c>
      <c r="B3963" t="s">
        <v>6</v>
      </c>
      <c r="C3963" s="28" t="s">
        <v>413</v>
      </c>
      <c r="D3963" t="s">
        <v>346</v>
      </c>
      <c r="E3963" t="s">
        <v>413</v>
      </c>
      <c r="F3963" t="str">
        <f>INDEX(tbl_produits[Nom normalisé], MATCH(tbl_data[[#This Row],[Spécialité]], tbl_produits[Nom original], 0))</f>
        <v>BARACLUDE 1 mg, comprimé pelliculé</v>
      </c>
      <c r="G3963" t="str">
        <f>INDEX(tbl_produits[Classe nom], MATCH(tbl_data[[#This Row],[NORM_Spécialité]], tbl_produits[Nom normalisé], 0))</f>
        <v>Anti-infectieux à usage systémique</v>
      </c>
      <c r="H3963">
        <f>YEAR(tbl_data[[#This Row],[Date_rapport]])</f>
        <v>2022</v>
      </c>
      <c r="I3963" t="str">
        <f>INDEX(tbl_produits[Molécule extraite], MATCH(tbl_data[[#This Row],[NORM_Spécialité]], tbl_produits[Nom normalisé], 0))</f>
        <v>Entécavir</v>
      </c>
      <c r="J3963" s="34">
        <f>DATE(LEFT(tbl_data[[#This Row],[Date_rapport]], 4), MID(tbl_data[[#This Row],[Date_rapport]], 6, 2), RIGHT(tbl_data[[#This Row],[Date_rapport]], 2))</f>
        <v>44775</v>
      </c>
    </row>
    <row r="3964" spans="1:10" x14ac:dyDescent="0.2">
      <c r="A3964" s="28" t="s">
        <v>756</v>
      </c>
      <c r="B3964" t="s">
        <v>6</v>
      </c>
      <c r="C3964" s="28" t="s">
        <v>414</v>
      </c>
      <c r="D3964" t="s">
        <v>388</v>
      </c>
      <c r="E3964" t="s">
        <v>414</v>
      </c>
      <c r="F3964" t="str">
        <f>INDEX(tbl_produits[Nom normalisé], MATCH(tbl_data[[#This Row],[Spécialité]], tbl_produits[Nom original], 0))</f>
        <v>FIRMAGON 80 mg, poudre et solvant pour solution injectable</v>
      </c>
      <c r="G3964" t="str">
        <f>INDEX(tbl_produits[Classe nom], MATCH(tbl_data[[#This Row],[NORM_Spécialité]], tbl_produits[Nom normalisé], 0))</f>
        <v>Antinéoplasiques et immunomodulateurs</v>
      </c>
      <c r="H3964">
        <f>YEAR(tbl_data[[#This Row],[Date_rapport]])</f>
        <v>2022</v>
      </c>
      <c r="I3964" t="str">
        <f>INDEX(tbl_produits[Molécule extraite], MATCH(tbl_data[[#This Row],[NORM_Spécialité]], tbl_produits[Nom normalisé], 0))</f>
        <v>Dégarélix</v>
      </c>
      <c r="J3964" s="34">
        <f>DATE(LEFT(tbl_data[[#This Row],[Date_rapport]], 4), MID(tbl_data[[#This Row],[Date_rapport]], 6, 2), RIGHT(tbl_data[[#This Row],[Date_rapport]], 2))</f>
        <v>44775</v>
      </c>
    </row>
    <row r="3965" spans="1:10" x14ac:dyDescent="0.2">
      <c r="A3965" s="28" t="s">
        <v>756</v>
      </c>
      <c r="B3965" t="s">
        <v>6</v>
      </c>
      <c r="C3965" s="28" t="s">
        <v>368</v>
      </c>
      <c r="D3965" t="s">
        <v>37</v>
      </c>
      <c r="E3965" t="s">
        <v>252</v>
      </c>
      <c r="F3965" t="str">
        <f>INDEX(tbl_produits[Nom normalisé], MATCH(tbl_data[[#This Row],[Spécialité]], tbl_produits[Nom original], 0))</f>
        <v>DEPAKOTE 250 mg et 500 mg, comprimé gastro-résistant</v>
      </c>
      <c r="G3965" t="str">
        <f>INDEX(tbl_produits[Classe nom], MATCH(tbl_data[[#This Row],[NORM_Spécialité]], tbl_produits[Nom normalisé], 0))</f>
        <v>Système nerveux</v>
      </c>
      <c r="H3965">
        <f>YEAR(tbl_data[[#This Row],[Date_rapport]])</f>
        <v>2022</v>
      </c>
      <c r="I3965" t="str">
        <f>INDEX(tbl_produits[Molécule extraite], MATCH(tbl_data[[#This Row],[NORM_Spécialité]], tbl_produits[Nom normalisé], 0))</f>
        <v>Acide valproïque</v>
      </c>
      <c r="J3965" s="34">
        <f>DATE(LEFT(tbl_data[[#This Row],[Date_rapport]], 4), MID(tbl_data[[#This Row],[Date_rapport]], 6, 2), RIGHT(tbl_data[[#This Row],[Date_rapport]], 2))</f>
        <v>44775</v>
      </c>
    </row>
    <row r="3966" spans="1:10" x14ac:dyDescent="0.2">
      <c r="A3966" s="28" t="s">
        <v>756</v>
      </c>
      <c r="B3966" t="s">
        <v>6</v>
      </c>
      <c r="C3966" s="28" t="s">
        <v>373</v>
      </c>
      <c r="D3966" t="s">
        <v>337</v>
      </c>
      <c r="E3966" t="s">
        <v>2</v>
      </c>
      <c r="F3966" t="str">
        <f>INDEX(tbl_produits[Nom normalisé], MATCH(tbl_data[[#This Row],[Spécialité]], tbl_produits[Nom original], 0))</f>
        <v>GARDENAL 100 mg, comprimé</v>
      </c>
      <c r="G3966" t="str">
        <f>INDEX(tbl_produits[Classe nom], MATCH(tbl_data[[#This Row],[NORM_Spécialité]], tbl_produits[Nom normalisé], 0))</f>
        <v>Système nerveux</v>
      </c>
      <c r="H3966">
        <f>YEAR(tbl_data[[#This Row],[Date_rapport]])</f>
        <v>2022</v>
      </c>
      <c r="I3966" t="str">
        <f>INDEX(tbl_produits[Molécule extraite], MATCH(tbl_data[[#This Row],[NORM_Spécialité]], tbl_produits[Nom normalisé], 0))</f>
        <v>Phénobarbital sodique</v>
      </c>
      <c r="J3966" s="34">
        <f>DATE(LEFT(tbl_data[[#This Row],[Date_rapport]], 4), MID(tbl_data[[#This Row],[Date_rapport]], 6, 2), RIGHT(tbl_data[[#This Row],[Date_rapport]], 2))</f>
        <v>44775</v>
      </c>
    </row>
    <row r="3967" spans="1:10" x14ac:dyDescent="0.2">
      <c r="A3967" s="28" t="s">
        <v>756</v>
      </c>
      <c r="B3967" t="s">
        <v>6</v>
      </c>
      <c r="C3967" s="28" t="s">
        <v>377</v>
      </c>
      <c r="D3967" t="s">
        <v>378</v>
      </c>
      <c r="E3967" t="s">
        <v>377</v>
      </c>
      <c r="F3967" t="str">
        <f>INDEX(tbl_produits[Nom normalisé], MATCH(tbl_data[[#This Row],[Spécialité]], tbl_produits[Nom original], 0))</f>
        <v>FROVATRIPTAN TEVA 2,5 mg,  comprimé pelliculé</v>
      </c>
      <c r="G3967" t="str">
        <f>INDEX(tbl_produits[Classe nom], MATCH(tbl_data[[#This Row],[NORM_Spécialité]], tbl_produits[Nom normalisé], 0))</f>
        <v>Système nerveux</v>
      </c>
      <c r="H3967">
        <f>YEAR(tbl_data[[#This Row],[Date_rapport]])</f>
        <v>2022</v>
      </c>
      <c r="I3967" t="str">
        <f>INDEX(tbl_produits[Molécule extraite], MATCH(tbl_data[[#This Row],[NORM_Spécialité]], tbl_produits[Nom normalisé], 0))</f>
        <v>Frovatriptan</v>
      </c>
      <c r="J3967" s="34">
        <f>DATE(LEFT(tbl_data[[#This Row],[Date_rapport]], 4), MID(tbl_data[[#This Row],[Date_rapport]], 6, 2), RIGHT(tbl_data[[#This Row],[Date_rapport]], 2))</f>
        <v>44775</v>
      </c>
    </row>
    <row r="3968" spans="1:10" x14ac:dyDescent="0.2">
      <c r="A3968" s="28" t="s">
        <v>756</v>
      </c>
      <c r="B3968" t="s">
        <v>6</v>
      </c>
      <c r="C3968" s="28" t="s">
        <v>377</v>
      </c>
      <c r="D3968" t="s">
        <v>181</v>
      </c>
      <c r="E3968" t="s">
        <v>320</v>
      </c>
      <c r="F3968" t="str">
        <f>INDEX(tbl_produits[Nom normalisé], MATCH(tbl_data[[#This Row],[Spécialité]], tbl_produits[Nom original], 0))</f>
        <v>HEPARINE Choay 25 000 UI/5 ml  solution injectable</v>
      </c>
      <c r="G3968" t="str">
        <f>INDEX(tbl_produits[Classe nom], MATCH(tbl_data[[#This Row],[NORM_Spécialité]], tbl_produits[Nom normalisé], 0))</f>
        <v>Sang et organes hématopoïétiques</v>
      </c>
      <c r="H3968">
        <f>YEAR(tbl_data[[#This Row],[Date_rapport]])</f>
        <v>2022</v>
      </c>
      <c r="I3968" t="str">
        <f>INDEX(tbl_produits[Molécule extraite], MATCH(tbl_data[[#This Row],[NORM_Spécialité]], tbl_produits[Nom normalisé], 0))</f>
        <v>Héparine sodique</v>
      </c>
      <c r="J3968" s="34">
        <f>DATE(LEFT(tbl_data[[#This Row],[Date_rapport]], 4), MID(tbl_data[[#This Row],[Date_rapport]], 6, 2), RIGHT(tbl_data[[#This Row],[Date_rapport]], 2))</f>
        <v>44775</v>
      </c>
    </row>
    <row r="3969" spans="1:10" x14ac:dyDescent="0.2">
      <c r="A3969" s="28" t="s">
        <v>756</v>
      </c>
      <c r="B3969" t="s">
        <v>6</v>
      </c>
      <c r="C3969" s="28" t="s">
        <v>381</v>
      </c>
      <c r="D3969" t="s">
        <v>311</v>
      </c>
      <c r="E3969" t="s">
        <v>381</v>
      </c>
      <c r="F3969" t="str">
        <f>INDEX(tbl_produits[Nom normalisé], MATCH(tbl_data[[#This Row],[Spécialité]], tbl_produits[Nom original], 0))</f>
        <v>ZYPADHERA 210 mg, poudre et solvant pour suspension injectable à libération prolongée</v>
      </c>
      <c r="G3969" t="str">
        <f>INDEX(tbl_produits[Classe nom], MATCH(tbl_data[[#This Row],[NORM_Spécialité]], tbl_produits[Nom normalisé], 0))</f>
        <v>Système nerveux</v>
      </c>
      <c r="H3969">
        <f>YEAR(tbl_data[[#This Row],[Date_rapport]])</f>
        <v>2022</v>
      </c>
      <c r="I3969" t="str">
        <f>INDEX(tbl_produits[Molécule extraite], MATCH(tbl_data[[#This Row],[NORM_Spécialité]], tbl_produits[Nom normalisé], 0))</f>
        <v>Olanzapine</v>
      </c>
      <c r="J3969" s="34">
        <f>DATE(LEFT(tbl_data[[#This Row],[Date_rapport]], 4), MID(tbl_data[[#This Row],[Date_rapport]], 6, 2), RIGHT(tbl_data[[#This Row],[Date_rapport]], 2))</f>
        <v>44775</v>
      </c>
    </row>
    <row r="3970" spans="1:10" x14ac:dyDescent="0.2">
      <c r="A3970" s="28" t="s">
        <v>756</v>
      </c>
      <c r="B3970" t="s">
        <v>9</v>
      </c>
      <c r="C3970" s="28" t="s">
        <v>384</v>
      </c>
      <c r="D3970" t="s">
        <v>385</v>
      </c>
      <c r="E3970" t="s">
        <v>2</v>
      </c>
      <c r="F3970" t="str">
        <f>INDEX(tbl_produits[Nom normalisé], MATCH(tbl_data[[#This Row],[Spécialité]], tbl_produits[Nom original], 0))</f>
        <v>BRIDION 100 mg/ml, solution injectable - Boîte de 10 flacons de 5 mL</v>
      </c>
      <c r="G3970" t="str">
        <f>INDEX(tbl_produits[Classe nom], MATCH(tbl_data[[#This Row],[NORM_Spécialité]], tbl_produits[Nom normalisé], 0))</f>
        <v>Divers</v>
      </c>
      <c r="H3970">
        <f>YEAR(tbl_data[[#This Row],[Date_rapport]])</f>
        <v>2022</v>
      </c>
      <c r="I3970" t="str">
        <f>INDEX(tbl_produits[Molécule extraite], MATCH(tbl_data[[#This Row],[NORM_Spécialité]], tbl_produits[Nom normalisé], 0))</f>
        <v>Sugammadex</v>
      </c>
      <c r="J3970" s="34">
        <f>DATE(LEFT(tbl_data[[#This Row],[Date_rapport]], 4), MID(tbl_data[[#This Row],[Date_rapport]], 6, 2), RIGHT(tbl_data[[#This Row],[Date_rapport]], 2))</f>
        <v>44775</v>
      </c>
    </row>
    <row r="3971" spans="1:10" x14ac:dyDescent="0.2">
      <c r="A3971" s="28" t="s">
        <v>756</v>
      </c>
      <c r="B3971" t="s">
        <v>6</v>
      </c>
      <c r="C3971" s="28" t="s">
        <v>384</v>
      </c>
      <c r="D3971" t="s">
        <v>192</v>
      </c>
      <c r="E3971" t="s">
        <v>347</v>
      </c>
      <c r="F3971" t="str">
        <f>INDEX(tbl_produits[Nom normalisé], MATCH(tbl_data[[#This Row],[Spécialité]], tbl_produits[Nom original], 0))</f>
        <v>VORICONAZOLE ARROW 200 mg  poudre pour solution pour perfusion</v>
      </c>
      <c r="G3971" t="str">
        <f>INDEX(tbl_produits[Classe nom], MATCH(tbl_data[[#This Row],[NORM_Spécialité]], tbl_produits[Nom normalisé], 0))</f>
        <v>Anti-infectieux à usage systémique</v>
      </c>
      <c r="H3971">
        <f>YEAR(tbl_data[[#This Row],[Date_rapport]])</f>
        <v>2022</v>
      </c>
      <c r="I3971" t="str">
        <f>INDEX(tbl_produits[Molécule extraite], MATCH(tbl_data[[#This Row],[NORM_Spécialité]], tbl_produits[Nom normalisé], 0))</f>
        <v>Voriconazole</v>
      </c>
      <c r="J3971" s="34">
        <f>DATE(LEFT(tbl_data[[#This Row],[Date_rapport]], 4), MID(tbl_data[[#This Row],[Date_rapport]], 6, 2), RIGHT(tbl_data[[#This Row],[Date_rapport]], 2))</f>
        <v>44775</v>
      </c>
    </row>
    <row r="3972" spans="1:10" x14ac:dyDescent="0.2">
      <c r="A3972" s="28" t="s">
        <v>756</v>
      </c>
      <c r="B3972" t="s">
        <v>6</v>
      </c>
      <c r="C3972" s="28" t="s">
        <v>387</v>
      </c>
      <c r="D3972" t="s">
        <v>309</v>
      </c>
      <c r="E3972" t="s">
        <v>1633</v>
      </c>
      <c r="F3972" t="str">
        <f>INDEX(tbl_produits[Nom normalisé], MATCH(tbl_data[[#This Row],[Spécialité]], tbl_produits[Nom original], 0))</f>
        <v>ZYPADHERA 405 mg, poudre et solvant pour suspension injectable à libération prolongée</v>
      </c>
      <c r="G3972" t="str">
        <f>INDEX(tbl_produits[Classe nom], MATCH(tbl_data[[#This Row],[NORM_Spécialité]], tbl_produits[Nom normalisé], 0))</f>
        <v>Système nerveux</v>
      </c>
      <c r="H3972">
        <f>YEAR(tbl_data[[#This Row],[Date_rapport]])</f>
        <v>2022</v>
      </c>
      <c r="I3972" t="str">
        <f>INDEX(tbl_produits[Molécule extraite], MATCH(tbl_data[[#This Row],[NORM_Spécialité]], tbl_produits[Nom normalisé], 0))</f>
        <v>Olanzapine</v>
      </c>
      <c r="J3972" s="34">
        <f>DATE(LEFT(tbl_data[[#This Row],[Date_rapport]], 4), MID(tbl_data[[#This Row],[Date_rapport]], 6, 2), RIGHT(tbl_data[[#This Row],[Date_rapport]], 2))</f>
        <v>44775</v>
      </c>
    </row>
    <row r="3973" spans="1:10" x14ac:dyDescent="0.2">
      <c r="A3973" s="28" t="s">
        <v>756</v>
      </c>
      <c r="B3973" t="s">
        <v>6</v>
      </c>
      <c r="C3973" s="28" t="s">
        <v>387</v>
      </c>
      <c r="D3973" t="s">
        <v>310</v>
      </c>
      <c r="E3973" t="s">
        <v>1633</v>
      </c>
      <c r="F3973" t="str">
        <f>INDEX(tbl_produits[Nom normalisé], MATCH(tbl_data[[#This Row],[Spécialité]], tbl_produits[Nom original], 0))</f>
        <v>ZYPADHERA 300 mg, poudre et solvant pour suspension injectable à libération prolongée</v>
      </c>
      <c r="G3973" t="str">
        <f>INDEX(tbl_produits[Classe nom], MATCH(tbl_data[[#This Row],[NORM_Spécialité]], tbl_produits[Nom normalisé], 0))</f>
        <v>Système nerveux</v>
      </c>
      <c r="H3973">
        <f>YEAR(tbl_data[[#This Row],[Date_rapport]])</f>
        <v>2022</v>
      </c>
      <c r="I3973" t="str">
        <f>INDEX(tbl_produits[Molécule extraite], MATCH(tbl_data[[#This Row],[NORM_Spécialité]], tbl_produits[Nom normalisé], 0))</f>
        <v>Olanzapine</v>
      </c>
      <c r="J3973" s="34">
        <f>DATE(LEFT(tbl_data[[#This Row],[Date_rapport]], 4), MID(tbl_data[[#This Row],[Date_rapport]], 6, 2), RIGHT(tbl_data[[#This Row],[Date_rapport]], 2))</f>
        <v>44775</v>
      </c>
    </row>
    <row r="3974" spans="1:10" x14ac:dyDescent="0.2">
      <c r="A3974" s="28" t="s">
        <v>756</v>
      </c>
      <c r="B3974" t="s">
        <v>6</v>
      </c>
      <c r="C3974" s="28" t="s">
        <v>340</v>
      </c>
      <c r="D3974" t="s">
        <v>177</v>
      </c>
      <c r="E3974" t="s">
        <v>1621</v>
      </c>
      <c r="F3974" t="str">
        <f>INDEX(tbl_produits[Nom normalisé], MATCH(tbl_data[[#This Row],[Spécialité]], tbl_produits[Nom original], 0))</f>
        <v>ACIDE ACETYLSALICYLIQUE MYLAN 100 mg , comprimé gastro-résistant</v>
      </c>
      <c r="G3974" t="str">
        <f>INDEX(tbl_produits[Classe nom], MATCH(tbl_data[[#This Row],[NORM_Spécialité]], tbl_produits[Nom normalisé], 0))</f>
        <v>Sang et organes hématopoïétiques</v>
      </c>
      <c r="H3974">
        <f>YEAR(tbl_data[[#This Row],[Date_rapport]])</f>
        <v>2022</v>
      </c>
      <c r="I3974" t="str">
        <f>INDEX(tbl_produits[Molécule extraite], MATCH(tbl_data[[#This Row],[NORM_Spécialité]], tbl_produits[Nom normalisé], 0))</f>
        <v>Acide acétylsalicylique</v>
      </c>
      <c r="J3974" s="34">
        <f>DATE(LEFT(tbl_data[[#This Row],[Date_rapport]], 4), MID(tbl_data[[#This Row],[Date_rapport]], 6, 2), RIGHT(tbl_data[[#This Row],[Date_rapport]], 2))</f>
        <v>44775</v>
      </c>
    </row>
    <row r="3975" spans="1:10" x14ac:dyDescent="0.2">
      <c r="A3975" s="28" t="s">
        <v>756</v>
      </c>
      <c r="B3975" t="s">
        <v>6</v>
      </c>
      <c r="C3975" s="28" t="s">
        <v>340</v>
      </c>
      <c r="D3975" t="s">
        <v>32</v>
      </c>
      <c r="E3975" t="s">
        <v>1622</v>
      </c>
      <c r="F3975" t="str">
        <f>INDEX(tbl_produits[Nom normalisé], MATCH(tbl_data[[#This Row],[Spécialité]], tbl_produits[Nom original], 0))</f>
        <v>ADIAZINE 500 mg , comprimé</v>
      </c>
      <c r="G3975" t="str">
        <f>INDEX(tbl_produits[Classe nom], MATCH(tbl_data[[#This Row],[NORM_Spécialité]], tbl_produits[Nom normalisé], 0))</f>
        <v>Anti-infectieux à usage systémique</v>
      </c>
      <c r="H3975">
        <f>YEAR(tbl_data[[#This Row],[Date_rapport]])</f>
        <v>2022</v>
      </c>
      <c r="I3975" t="str">
        <f>INDEX(tbl_produits[Molécule extraite], MATCH(tbl_data[[#This Row],[NORM_Spécialité]], tbl_produits[Nom normalisé], 0))</f>
        <v>Sulfadiazine</v>
      </c>
      <c r="J3975" s="34">
        <f>DATE(LEFT(tbl_data[[#This Row],[Date_rapport]], 4), MID(tbl_data[[#This Row],[Date_rapport]], 6, 2), RIGHT(tbl_data[[#This Row],[Date_rapport]], 2))</f>
        <v>44775</v>
      </c>
    </row>
    <row r="3976" spans="1:10" x14ac:dyDescent="0.2">
      <c r="A3976" s="28" t="s">
        <v>756</v>
      </c>
      <c r="B3976" t="s">
        <v>6</v>
      </c>
      <c r="C3976" s="28" t="s">
        <v>340</v>
      </c>
      <c r="D3976" t="s">
        <v>187</v>
      </c>
      <c r="E3976" t="s">
        <v>1624</v>
      </c>
      <c r="F3976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3976" t="str">
        <f>INDEX(tbl_produits[Classe nom], MATCH(tbl_data[[#This Row],[NORM_Spécialité]], tbl_produits[Nom normalisé], 0))</f>
        <v>Anti-infectieux à usage systémique</v>
      </c>
      <c r="H3976">
        <f>YEAR(tbl_data[[#This Row],[Date_rapport]])</f>
        <v>2022</v>
      </c>
      <c r="I3976" t="str">
        <f>INDEX(tbl_produits[Molécule extraite], MATCH(tbl_data[[#This Row],[NORM_Spécialité]], tbl_produits[Nom normalisé], 0))</f>
        <v>Amoxicilline / acide clavulanique</v>
      </c>
      <c r="J3976" s="34">
        <f>DATE(LEFT(tbl_data[[#This Row],[Date_rapport]], 4), MID(tbl_data[[#This Row],[Date_rapport]], 6, 2), RIGHT(tbl_data[[#This Row],[Date_rapport]], 2))</f>
        <v>44775</v>
      </c>
    </row>
    <row r="3977" spans="1:10" x14ac:dyDescent="0.2">
      <c r="A3977" s="28" t="s">
        <v>756</v>
      </c>
      <c r="B3977" t="s">
        <v>6</v>
      </c>
      <c r="C3977" s="28" t="s">
        <v>340</v>
      </c>
      <c r="D3977" t="s">
        <v>176</v>
      </c>
      <c r="E3977" t="s">
        <v>1621</v>
      </c>
      <c r="F3977" t="str">
        <f>INDEX(tbl_produits[Nom normalisé], MATCH(tbl_data[[#This Row],[Spécialité]], tbl_produits[Nom original], 0))</f>
        <v>ASPIRINE PROTECT 100 mg, comprimé gastro-résistant</v>
      </c>
      <c r="G3977" t="str">
        <f>INDEX(tbl_produits[Classe nom], MATCH(tbl_data[[#This Row],[NORM_Spécialité]], tbl_produits[Nom normalisé], 0))</f>
        <v>Sang et organes hématopoïétiques</v>
      </c>
      <c r="H3977">
        <f>YEAR(tbl_data[[#This Row],[Date_rapport]])</f>
        <v>2022</v>
      </c>
      <c r="I3977" t="str">
        <f>INDEX(tbl_produits[Molécule extraite], MATCH(tbl_data[[#This Row],[NORM_Spécialité]], tbl_produits[Nom normalisé], 0))</f>
        <v>Acide acétylsalicylique</v>
      </c>
      <c r="J3977" s="34">
        <f>DATE(LEFT(tbl_data[[#This Row],[Date_rapport]], 4), MID(tbl_data[[#This Row],[Date_rapport]], 6, 2), RIGHT(tbl_data[[#This Row],[Date_rapport]], 2))</f>
        <v>44775</v>
      </c>
    </row>
    <row r="3978" spans="1:10" x14ac:dyDescent="0.2">
      <c r="A3978" s="28" t="s">
        <v>756</v>
      </c>
      <c r="B3978" t="s">
        <v>6</v>
      </c>
      <c r="C3978" s="28" t="s">
        <v>340</v>
      </c>
      <c r="D3978" t="s">
        <v>134</v>
      </c>
      <c r="E3978" t="s">
        <v>1621</v>
      </c>
      <c r="F3978" t="str">
        <f>INDEX(tbl_produits[Nom normalisé], MATCH(tbl_data[[#This Row],[Spécialité]], tbl_produits[Nom original], 0))</f>
        <v>CYNOMEL 0,025 mg, comprimé sécable</v>
      </c>
      <c r="G3978" t="str">
        <f>INDEX(tbl_produits[Classe nom], MATCH(tbl_data[[#This Row],[NORM_Spécialité]], tbl_produits[Nom normalisé], 0))</f>
        <v>Hormones systémiques sauf hormones sexuelles et insulines</v>
      </c>
      <c r="H3978">
        <f>YEAR(tbl_data[[#This Row],[Date_rapport]])</f>
        <v>2022</v>
      </c>
      <c r="I3978" t="str">
        <f>INDEX(tbl_produits[Molécule extraite], MATCH(tbl_data[[#This Row],[NORM_Spécialité]], tbl_produits[Nom normalisé], 0))</f>
        <v>Liothyronine sodique</v>
      </c>
      <c r="J3978" s="34">
        <f>DATE(LEFT(tbl_data[[#This Row],[Date_rapport]], 4), MID(tbl_data[[#This Row],[Date_rapport]], 6, 2), RIGHT(tbl_data[[#This Row],[Date_rapport]], 2))</f>
        <v>44775</v>
      </c>
    </row>
    <row r="3979" spans="1:10" x14ac:dyDescent="0.2">
      <c r="A3979" s="28" t="s">
        <v>756</v>
      </c>
      <c r="B3979" t="s">
        <v>6</v>
      </c>
      <c r="C3979" s="28" t="s">
        <v>340</v>
      </c>
      <c r="D3979" t="s">
        <v>113</v>
      </c>
      <c r="E3979" t="s">
        <v>1571</v>
      </c>
      <c r="F3979" t="str">
        <f>INDEX(tbl_produits[Nom normalisé], MATCH(tbl_data[[#This Row],[Spécialité]], tbl_produits[Nom original], 0))</f>
        <v>DEPAMIDE 300 mg, comprimé pelliculé gastro-résistant</v>
      </c>
      <c r="G3979" t="str">
        <f>INDEX(tbl_produits[Classe nom], MATCH(tbl_data[[#This Row],[NORM_Spécialité]], tbl_produits[Nom normalisé], 0))</f>
        <v>Système nerveux</v>
      </c>
      <c r="H3979">
        <f>YEAR(tbl_data[[#This Row],[Date_rapport]])</f>
        <v>2022</v>
      </c>
      <c r="I3979" t="str">
        <f>INDEX(tbl_produits[Molécule extraite], MATCH(tbl_data[[#This Row],[NORM_Spécialité]], tbl_produits[Nom normalisé], 0))</f>
        <v>Valpromide</v>
      </c>
      <c r="J3979" s="34">
        <f>DATE(LEFT(tbl_data[[#This Row],[Date_rapport]], 4), MID(tbl_data[[#This Row],[Date_rapport]], 6, 2), RIGHT(tbl_data[[#This Row],[Date_rapport]], 2))</f>
        <v>44775</v>
      </c>
    </row>
    <row r="3980" spans="1:10" x14ac:dyDescent="0.2">
      <c r="A3980" s="28" t="s">
        <v>756</v>
      </c>
      <c r="B3980" t="s">
        <v>6</v>
      </c>
      <c r="C3980" s="28" t="s">
        <v>340</v>
      </c>
      <c r="D3980" t="s">
        <v>178</v>
      </c>
      <c r="E3980" t="s">
        <v>1626</v>
      </c>
      <c r="F3980" t="str">
        <f>INDEX(tbl_produits[Nom normalisé], MATCH(tbl_data[[#This Row],[Spécialité]], tbl_produits[Nom original], 0))</f>
        <v>ESKAZOLE 400 mg, comprimé</v>
      </c>
      <c r="G3980" t="str">
        <f>INDEX(tbl_produits[Classe nom], MATCH(tbl_data[[#This Row],[NORM_Spécialité]], tbl_produits[Nom normalisé], 0))</f>
        <v>Antiparasitaires, insecticides et répulsifs</v>
      </c>
      <c r="H3980">
        <f>YEAR(tbl_data[[#This Row],[Date_rapport]])</f>
        <v>2022</v>
      </c>
      <c r="I3980" t="str">
        <f>INDEX(tbl_produits[Molécule extraite], MATCH(tbl_data[[#This Row],[NORM_Spécialité]], tbl_produits[Nom normalisé], 0))</f>
        <v>Albendazole</v>
      </c>
      <c r="J3980" s="34">
        <f>DATE(LEFT(tbl_data[[#This Row],[Date_rapport]], 4), MID(tbl_data[[#This Row],[Date_rapport]], 6, 2), RIGHT(tbl_data[[#This Row],[Date_rapport]], 2))</f>
        <v>44775</v>
      </c>
    </row>
    <row r="3981" spans="1:10" x14ac:dyDescent="0.2">
      <c r="A3981" s="28" t="s">
        <v>756</v>
      </c>
      <c r="B3981" t="s">
        <v>6</v>
      </c>
      <c r="C3981" s="28" t="s">
        <v>340</v>
      </c>
      <c r="D3981" t="s">
        <v>216</v>
      </c>
      <c r="E3981" t="s">
        <v>1627</v>
      </c>
      <c r="F3981" t="str">
        <f>INDEX(tbl_produits[Nom normalisé], MATCH(tbl_data[[#This Row],[Spécialité]], tbl_produits[Nom original], 0))</f>
        <v>LHRH FERRING 100 microgrammes/1 ml, solution injectable</v>
      </c>
      <c r="G3981" t="str">
        <f>INDEX(tbl_produits[Classe nom], MATCH(tbl_data[[#This Row],[NORM_Spécialité]], tbl_produits[Nom normalisé], 0))</f>
        <v>Divers</v>
      </c>
      <c r="H3981">
        <f>YEAR(tbl_data[[#This Row],[Date_rapport]])</f>
        <v>2022</v>
      </c>
      <c r="I3981" t="str">
        <f>INDEX(tbl_produits[Molécule extraite], MATCH(tbl_data[[#This Row],[NORM_Spécialité]], tbl_produits[Nom normalisé], 0))</f>
        <v>Acétate de gonadoréline</v>
      </c>
      <c r="J3981" s="34">
        <f>DATE(LEFT(tbl_data[[#This Row],[Date_rapport]], 4), MID(tbl_data[[#This Row],[Date_rapport]], 6, 2), RIGHT(tbl_data[[#This Row],[Date_rapport]], 2))</f>
        <v>44775</v>
      </c>
    </row>
    <row r="3982" spans="1:10" x14ac:dyDescent="0.2">
      <c r="A3982" s="28" t="s">
        <v>756</v>
      </c>
      <c r="B3982" t="s">
        <v>6</v>
      </c>
      <c r="C3982" s="28" t="s">
        <v>340</v>
      </c>
      <c r="D3982" t="s">
        <v>40</v>
      </c>
      <c r="E3982" t="s">
        <v>1628</v>
      </c>
      <c r="F3982" t="str">
        <f>INDEX(tbl_produits[Nom normalisé], MATCH(tbl_data[[#This Row],[Spécialité]], tbl_produits[Nom original], 0))</f>
        <v>PIPERACILLINE PANPHARMA 1 g et 4 g, poudre pour solution injectable (I.M., I.V.)</v>
      </c>
      <c r="G3982" t="str">
        <f>INDEX(tbl_produits[Classe nom], MATCH(tbl_data[[#This Row],[NORM_Spécialité]], tbl_produits[Nom normalisé], 0))</f>
        <v>Anti-infectieux à usage systémique</v>
      </c>
      <c r="H3982">
        <f>YEAR(tbl_data[[#This Row],[Date_rapport]])</f>
        <v>2022</v>
      </c>
      <c r="I3982" t="str">
        <f>INDEX(tbl_produits[Molécule extraite], MATCH(tbl_data[[#This Row],[NORM_Spécialité]], tbl_produits[Nom normalisé], 0))</f>
        <v>Pipéracilline</v>
      </c>
      <c r="J3982" s="34">
        <f>DATE(LEFT(tbl_data[[#This Row],[Date_rapport]], 4), MID(tbl_data[[#This Row],[Date_rapport]], 6, 2), RIGHT(tbl_data[[#This Row],[Date_rapport]], 2))</f>
        <v>44775</v>
      </c>
    </row>
    <row r="3983" spans="1:10" x14ac:dyDescent="0.2">
      <c r="A3983" s="28" t="s">
        <v>756</v>
      </c>
      <c r="B3983" t="s">
        <v>6</v>
      </c>
      <c r="C3983" s="28" t="s">
        <v>340</v>
      </c>
      <c r="D3983" t="s">
        <v>75</v>
      </c>
      <c r="E3983" t="s">
        <v>1629</v>
      </c>
      <c r="F3983" t="str">
        <f>INDEX(tbl_produits[Nom normalisé], MATCH(tbl_data[[#This Row],[Spécialité]], tbl_produits[Nom original], 0))</f>
        <v>TALOXA  600 mg comprimé, TALOXA 600 mg/5 ml suspension buvable</v>
      </c>
      <c r="G3983" t="str">
        <f>INDEX(tbl_produits[Classe nom], MATCH(tbl_data[[#This Row],[NORM_Spécialité]], tbl_produits[Nom normalisé], 0))</f>
        <v>Système nerveux</v>
      </c>
      <c r="H3983">
        <f>YEAR(tbl_data[[#This Row],[Date_rapport]])</f>
        <v>2022</v>
      </c>
      <c r="I3983" t="str">
        <f>INDEX(tbl_produits[Molécule extraite], MATCH(tbl_data[[#This Row],[NORM_Spécialité]], tbl_produits[Nom normalisé], 0))</f>
        <v>Felbamate</v>
      </c>
      <c r="J3983" s="34">
        <f>DATE(LEFT(tbl_data[[#This Row],[Date_rapport]], 4), MID(tbl_data[[#This Row],[Date_rapport]], 6, 2), RIGHT(tbl_data[[#This Row],[Date_rapport]], 2))</f>
        <v>44775</v>
      </c>
    </row>
    <row r="3984" spans="1:10" x14ac:dyDescent="0.2">
      <c r="A3984" s="28" t="s">
        <v>756</v>
      </c>
      <c r="B3984" t="s">
        <v>6</v>
      </c>
      <c r="C3984" s="28" t="s">
        <v>340</v>
      </c>
      <c r="D3984" t="s">
        <v>151</v>
      </c>
      <c r="E3984" t="s">
        <v>298</v>
      </c>
      <c r="F3984" t="str">
        <f>INDEX(tbl_produits[Nom normalisé], MATCH(tbl_data[[#This Row],[Spécialité]], tbl_produits[Nom original], 0))</f>
        <v>SPOTOF 500 mg comprimé pelliculé et EXACYL 500mg  comprimé pelliculé</v>
      </c>
      <c r="G3984" t="str">
        <f>INDEX(tbl_produits[Classe nom], MATCH(tbl_data[[#This Row],[NORM_Spécialité]], tbl_produits[Nom normalisé], 0))</f>
        <v>Sang et organes hématopoïétiques</v>
      </c>
      <c r="H3984">
        <f>YEAR(tbl_data[[#This Row],[Date_rapport]])</f>
        <v>2022</v>
      </c>
      <c r="I3984" t="str">
        <f>INDEX(tbl_produits[Molécule extraite], MATCH(tbl_data[[#This Row],[NORM_Spécialité]], tbl_produits[Nom normalisé], 0))</f>
        <v>Tranexamique (acide)</v>
      </c>
      <c r="J3984" s="34">
        <f>DATE(LEFT(tbl_data[[#This Row],[Date_rapport]], 4), MID(tbl_data[[#This Row],[Date_rapport]], 6, 2), RIGHT(tbl_data[[#This Row],[Date_rapport]], 2))</f>
        <v>44775</v>
      </c>
    </row>
    <row r="3985" spans="1:10" x14ac:dyDescent="0.2">
      <c r="A3985" s="28" t="s">
        <v>756</v>
      </c>
      <c r="B3985" t="s">
        <v>6</v>
      </c>
      <c r="C3985" s="28" t="s">
        <v>340</v>
      </c>
      <c r="D3985" t="s">
        <v>212</v>
      </c>
      <c r="E3985" t="s">
        <v>1630</v>
      </c>
      <c r="F3985" t="str">
        <f>INDEX(tbl_produits[Nom normalisé], MATCH(tbl_data[[#This Row],[Spécialité]], tbl_produits[Nom original], 0))</f>
        <v>CYAMEMAZINE 25 mg, comprimé pelliculé sécable (Spécialités à base de)</v>
      </c>
      <c r="G3985" t="str">
        <f>INDEX(tbl_produits[Classe nom], MATCH(tbl_data[[#This Row],[NORM_Spécialité]], tbl_produits[Nom normalisé], 0))</f>
        <v>Système nerveux</v>
      </c>
      <c r="H3985">
        <f>YEAR(tbl_data[[#This Row],[Date_rapport]])</f>
        <v>2022</v>
      </c>
      <c r="I3985" t="str">
        <f>INDEX(tbl_produits[Molécule extraite], MATCH(tbl_data[[#This Row],[NORM_Spécialité]], tbl_produits[Nom normalisé], 0))</f>
        <v>Cyamémazine</v>
      </c>
      <c r="J3985" s="34">
        <f>DATE(LEFT(tbl_data[[#This Row],[Date_rapport]], 4), MID(tbl_data[[#This Row],[Date_rapport]], 6, 2), RIGHT(tbl_data[[#This Row],[Date_rapport]], 2))</f>
        <v>44775</v>
      </c>
    </row>
    <row r="3986" spans="1:10" x14ac:dyDescent="0.2">
      <c r="A3986" s="28" t="s">
        <v>756</v>
      </c>
      <c r="B3986" t="s">
        <v>6</v>
      </c>
      <c r="C3986" s="28" t="s">
        <v>340</v>
      </c>
      <c r="D3986" t="s">
        <v>184</v>
      </c>
      <c r="E3986" t="s">
        <v>1630</v>
      </c>
      <c r="F3986" t="str">
        <f>INDEX(tbl_produits[Nom normalisé], MATCH(tbl_data[[#This Row],[Spécialité]], tbl_produits[Nom original], 0))</f>
        <v>PROVAMES 2 mg  comprimé pelliculé</v>
      </c>
      <c r="G3986" t="str">
        <f>INDEX(tbl_produits[Classe nom], MATCH(tbl_data[[#This Row],[NORM_Spécialité]], tbl_produits[Nom normalisé], 0))</f>
        <v>Système génito-urinaire et hormones sexuelles</v>
      </c>
      <c r="H3986">
        <f>YEAR(tbl_data[[#This Row],[Date_rapport]])</f>
        <v>2022</v>
      </c>
      <c r="I3986" t="str">
        <f>INDEX(tbl_produits[Molécule extraite], MATCH(tbl_data[[#This Row],[NORM_Spécialité]], tbl_produits[Nom normalisé], 0))</f>
        <v>Estradiol hémihydraté</v>
      </c>
      <c r="J3986" s="34">
        <f>DATE(LEFT(tbl_data[[#This Row],[Date_rapport]], 4), MID(tbl_data[[#This Row],[Date_rapport]], 6, 2), RIGHT(tbl_data[[#This Row],[Date_rapport]], 2))</f>
        <v>44775</v>
      </c>
    </row>
    <row r="3987" spans="1:10" x14ac:dyDescent="0.2">
      <c r="A3987" s="28" t="s">
        <v>756</v>
      </c>
      <c r="B3987" t="s">
        <v>6</v>
      </c>
      <c r="C3987" s="28" t="s">
        <v>340</v>
      </c>
      <c r="D3987" t="s">
        <v>223</v>
      </c>
      <c r="E3987" t="s">
        <v>288</v>
      </c>
      <c r="F3987" t="str">
        <f>INDEX(tbl_produits[Nom normalisé], MATCH(tbl_data[[#This Row],[Spécialité]], tbl_produits[Nom original], 0))</f>
        <v>AMMONAPS 500 mg, comprimé</v>
      </c>
      <c r="G3987" t="str">
        <f>INDEX(tbl_produits[Classe nom], MATCH(tbl_data[[#This Row],[NORM_Spécialité]], tbl_produits[Nom normalisé], 0))</f>
        <v>Voies digestives et métabolisme</v>
      </c>
      <c r="H3987">
        <f>YEAR(tbl_data[[#This Row],[Date_rapport]])</f>
        <v>2022</v>
      </c>
      <c r="I3987" t="str">
        <f>INDEX(tbl_produits[Molécule extraite], MATCH(tbl_data[[#This Row],[NORM_Spécialité]], tbl_produits[Nom normalisé], 0))</f>
        <v>Phénylbutyrate de sodium</v>
      </c>
      <c r="J3987" s="34">
        <f>DATE(LEFT(tbl_data[[#This Row],[Date_rapport]], 4), MID(tbl_data[[#This Row],[Date_rapport]], 6, 2), RIGHT(tbl_data[[#This Row],[Date_rapport]], 2))</f>
        <v>44775</v>
      </c>
    </row>
    <row r="3988" spans="1:10" x14ac:dyDescent="0.2">
      <c r="A3988" s="28" t="s">
        <v>756</v>
      </c>
      <c r="B3988" t="s">
        <v>6</v>
      </c>
      <c r="C3988" s="28" t="s">
        <v>340</v>
      </c>
      <c r="D3988" t="s">
        <v>270</v>
      </c>
      <c r="E3988" t="s">
        <v>1619</v>
      </c>
      <c r="F3988" t="str">
        <f>INDEX(tbl_produits[Nom normalisé], MATCH(tbl_data[[#This Row],[Spécialité]], tbl_produits[Nom original], 0))</f>
        <v>PARLODEL 2,5 mg  comprimé sécable</v>
      </c>
      <c r="G3988" t="str">
        <f>INDEX(tbl_produits[Classe nom], MATCH(tbl_data[[#This Row],[NORM_Spécialité]], tbl_produits[Nom normalisé], 0))</f>
        <v>Système génito-urinaire et hormones sexuelles</v>
      </c>
      <c r="H3988">
        <f>YEAR(tbl_data[[#This Row],[Date_rapport]])</f>
        <v>2022</v>
      </c>
      <c r="I3988" t="str">
        <f>INDEX(tbl_produits[Molécule extraite], MATCH(tbl_data[[#This Row],[NORM_Spécialité]], tbl_produits[Nom normalisé], 0))</f>
        <v>Bromocriptine</v>
      </c>
      <c r="J3988" s="34">
        <f>DATE(LEFT(tbl_data[[#This Row],[Date_rapport]], 4), MID(tbl_data[[#This Row],[Date_rapport]], 6, 2), RIGHT(tbl_data[[#This Row],[Date_rapport]], 2))</f>
        <v>44775</v>
      </c>
    </row>
    <row r="3989" spans="1:10" x14ac:dyDescent="0.2">
      <c r="A3989" s="28" t="s">
        <v>756</v>
      </c>
      <c r="B3989" t="s">
        <v>6</v>
      </c>
      <c r="C3989" s="28" t="s">
        <v>345</v>
      </c>
      <c r="D3989" t="s">
        <v>173</v>
      </c>
      <c r="E3989" t="s">
        <v>360</v>
      </c>
      <c r="F3989" t="str">
        <f>INDEX(tbl_produits[Nom normalisé], MATCH(tbl_data[[#This Row],[Spécialité]], tbl_produits[Nom original], 0))</f>
        <v>DAPTOMYCINE ACCORD 350 mg, poudre pour solution injectable/pour perfusion</v>
      </c>
      <c r="G3989" t="str">
        <f>INDEX(tbl_produits[Classe nom], MATCH(tbl_data[[#This Row],[NORM_Spécialité]], tbl_produits[Nom normalisé], 0))</f>
        <v>Anti-infectieux à usage systémique</v>
      </c>
      <c r="H3989">
        <f>YEAR(tbl_data[[#This Row],[Date_rapport]])</f>
        <v>2022</v>
      </c>
      <c r="I3989" t="str">
        <f>INDEX(tbl_produits[Molécule extraite], MATCH(tbl_data[[#This Row],[NORM_Spécialité]], tbl_produits[Nom normalisé], 0))</f>
        <v>Daptomycine</v>
      </c>
      <c r="J3989" s="34">
        <f>DATE(LEFT(tbl_data[[#This Row],[Date_rapport]], 4), MID(tbl_data[[#This Row],[Date_rapport]], 6, 2), RIGHT(tbl_data[[#This Row],[Date_rapport]], 2))</f>
        <v>44775</v>
      </c>
    </row>
    <row r="3990" spans="1:10" x14ac:dyDescent="0.2">
      <c r="A3990" s="28" t="s">
        <v>756</v>
      </c>
      <c r="B3990" t="s">
        <v>6</v>
      </c>
      <c r="C3990" s="28" t="s">
        <v>347</v>
      </c>
      <c r="D3990" t="s">
        <v>319</v>
      </c>
      <c r="E3990" t="s">
        <v>349</v>
      </c>
      <c r="F3990" t="str">
        <f>INDEX(tbl_produits[Nom normalisé], MATCH(tbl_data[[#This Row],[Spécialité]], tbl_produits[Nom original], 0))</f>
        <v>VABOREM 1g/1g, poudre pour solution à diluer pour perfusion</v>
      </c>
      <c r="G3990" t="str">
        <f>INDEX(tbl_produits[Classe nom], MATCH(tbl_data[[#This Row],[NORM_Spécialité]], tbl_produits[Nom normalisé], 0))</f>
        <v>Anti-infectieux à usage systémique</v>
      </c>
      <c r="H3990">
        <f>YEAR(tbl_data[[#This Row],[Date_rapport]])</f>
        <v>2022</v>
      </c>
      <c r="I3990" t="str">
        <f>INDEX(tbl_produits[Molécule extraite], MATCH(tbl_data[[#This Row],[NORM_Spécialité]], tbl_produits[Nom normalisé], 0))</f>
        <v>Méropénem/Vaborbactam</v>
      </c>
      <c r="J3990" s="34">
        <f>DATE(LEFT(tbl_data[[#This Row],[Date_rapport]], 4), MID(tbl_data[[#This Row],[Date_rapport]], 6, 2), RIGHT(tbl_data[[#This Row],[Date_rapport]], 2))</f>
        <v>44775</v>
      </c>
    </row>
    <row r="3991" spans="1:10" x14ac:dyDescent="0.2">
      <c r="A3991" s="28" t="s">
        <v>756</v>
      </c>
      <c r="B3991" t="s">
        <v>6</v>
      </c>
      <c r="C3991" s="28" t="s">
        <v>353</v>
      </c>
      <c r="D3991" t="s">
        <v>354</v>
      </c>
      <c r="E3991" t="s">
        <v>353</v>
      </c>
      <c r="F3991" t="str">
        <f>INDEX(tbl_produits[Nom normalisé], MATCH(tbl_data[[#This Row],[Spécialité]], tbl_produits[Nom original], 0))</f>
        <v>TALZENNA 1 mg, gélule - TALZENNA 0.5 mg, gélule</v>
      </c>
      <c r="G3991" t="str">
        <f>INDEX(tbl_produits[Classe nom], MATCH(tbl_data[[#This Row],[NORM_Spécialité]], tbl_produits[Nom normalisé], 0))</f>
        <v>Antinéoplasiques et immunomodulateurs</v>
      </c>
      <c r="H3991">
        <f>YEAR(tbl_data[[#This Row],[Date_rapport]])</f>
        <v>2022</v>
      </c>
      <c r="I3991" t="str">
        <f>INDEX(tbl_produits[Molécule extraite], MATCH(tbl_data[[#This Row],[NORM_Spécialité]], tbl_produits[Nom normalisé], 0))</f>
        <v>Talazoparib</v>
      </c>
      <c r="J3991" s="34">
        <f>DATE(LEFT(tbl_data[[#This Row],[Date_rapport]], 4), MID(tbl_data[[#This Row],[Date_rapport]], 6, 2), RIGHT(tbl_data[[#This Row],[Date_rapport]], 2))</f>
        <v>44775</v>
      </c>
    </row>
    <row r="3992" spans="1:10" x14ac:dyDescent="0.2">
      <c r="A3992" s="28" t="s">
        <v>756</v>
      </c>
      <c r="B3992" t="s">
        <v>9</v>
      </c>
      <c r="C3992" s="28" t="s">
        <v>355</v>
      </c>
      <c r="D3992" t="s">
        <v>356</v>
      </c>
      <c r="E3992" t="s">
        <v>2</v>
      </c>
      <c r="F3992" t="str">
        <f>INDEX(tbl_produits[Nom normalisé], MATCH(tbl_data[[#This Row],[Spécialité]], tbl_produits[Nom original], 0))</f>
        <v>TARKA LP 240 mg/2 mg, comprimé pelliculé à libération prolongée</v>
      </c>
      <c r="G3992" t="str">
        <f>INDEX(tbl_produits[Classe nom], MATCH(tbl_data[[#This Row],[NORM_Spécialité]], tbl_produits[Nom normalisé], 0))</f>
        <v>Système cardiovasculaire</v>
      </c>
      <c r="H3992">
        <f>YEAR(tbl_data[[#This Row],[Date_rapport]])</f>
        <v>2022</v>
      </c>
      <c r="I3992" t="str">
        <f>INDEX(tbl_produits[Molécule extraite], MATCH(tbl_data[[#This Row],[NORM_Spécialité]], tbl_produits[Nom normalisé], 0))</f>
        <v>Trandolapril/Vérapamil</v>
      </c>
      <c r="J3992" s="34">
        <f>DATE(LEFT(tbl_data[[#This Row],[Date_rapport]], 4), MID(tbl_data[[#This Row],[Date_rapport]], 6, 2), RIGHT(tbl_data[[#This Row],[Date_rapport]], 2))</f>
        <v>44775</v>
      </c>
    </row>
    <row r="3993" spans="1:10" x14ac:dyDescent="0.2">
      <c r="A3993" s="28" t="s">
        <v>756</v>
      </c>
      <c r="B3993" t="s">
        <v>9</v>
      </c>
      <c r="C3993" s="28" t="s">
        <v>355</v>
      </c>
      <c r="D3993" t="s">
        <v>357</v>
      </c>
      <c r="E3993" t="s">
        <v>2</v>
      </c>
      <c r="F3993" t="str">
        <f>INDEX(tbl_produits[Nom normalisé], MATCH(tbl_data[[#This Row],[Spécialité]], tbl_produits[Nom original], 0))</f>
        <v>TARKA LP 240 mg/4 mg, comprimé pelliculé à libération prolongée</v>
      </c>
      <c r="G3993" t="str">
        <f>INDEX(tbl_produits[Classe nom], MATCH(tbl_data[[#This Row],[NORM_Spécialité]], tbl_produits[Nom normalisé], 0))</f>
        <v>Système cardiovasculaire</v>
      </c>
      <c r="H3993">
        <f>YEAR(tbl_data[[#This Row],[Date_rapport]])</f>
        <v>2022</v>
      </c>
      <c r="I3993" t="str">
        <f>INDEX(tbl_produits[Molécule extraite], MATCH(tbl_data[[#This Row],[NORM_Spécialité]], tbl_produits[Nom normalisé], 0))</f>
        <v>Trandolapril/Vérapamil</v>
      </c>
      <c r="J3993" s="34">
        <f>DATE(LEFT(tbl_data[[#This Row],[Date_rapport]], 4), MID(tbl_data[[#This Row],[Date_rapport]], 6, 2), RIGHT(tbl_data[[#This Row],[Date_rapport]], 2))</f>
        <v>44775</v>
      </c>
    </row>
    <row r="3994" spans="1:10" x14ac:dyDescent="0.2">
      <c r="A3994" s="28" t="s">
        <v>756</v>
      </c>
      <c r="B3994" t="s">
        <v>6</v>
      </c>
      <c r="C3994" s="28" t="s">
        <v>358</v>
      </c>
      <c r="D3994" t="s">
        <v>120</v>
      </c>
      <c r="E3994" t="s">
        <v>358</v>
      </c>
      <c r="F3994" t="str">
        <f>INDEX(tbl_produits[Nom normalisé], MATCH(tbl_data[[#This Row],[Spécialité]], tbl_produits[Nom original], 0))</f>
        <v>LAROSCORBINE 1g/5ml, solution injectable</v>
      </c>
      <c r="G3994" t="str">
        <f>INDEX(tbl_produits[Classe nom], MATCH(tbl_data[[#This Row],[NORM_Spécialité]], tbl_produits[Nom normalisé], 0))</f>
        <v>Voies digestives et métabolisme</v>
      </c>
      <c r="H3994">
        <f>YEAR(tbl_data[[#This Row],[Date_rapport]])</f>
        <v>2022</v>
      </c>
      <c r="I3994" t="str">
        <f>INDEX(tbl_produits[Molécule extraite], MATCH(tbl_data[[#This Row],[NORM_Spécialité]], tbl_produits[Nom normalisé], 0))</f>
        <v>Acide ascorbique</v>
      </c>
      <c r="J3994" s="34">
        <f>DATE(LEFT(tbl_data[[#This Row],[Date_rapport]], 4), MID(tbl_data[[#This Row],[Date_rapport]], 6, 2), RIGHT(tbl_data[[#This Row],[Date_rapport]], 2))</f>
        <v>44775</v>
      </c>
    </row>
    <row r="3995" spans="1:10" x14ac:dyDescent="0.2">
      <c r="A3995" s="28" t="s">
        <v>756</v>
      </c>
      <c r="B3995" t="s">
        <v>6</v>
      </c>
      <c r="C3995" s="28" t="s">
        <v>360</v>
      </c>
      <c r="D3995" t="s">
        <v>93</v>
      </c>
      <c r="E3995" t="s">
        <v>293</v>
      </c>
      <c r="F3995" t="str">
        <f>INDEX(tbl_produits[Nom normalisé], MATCH(tbl_data[[#This Row],[Spécialité]], tbl_produits[Nom original], 0))</f>
        <v>LEVODOPA CARBIDOPA TEVA 100 mg/10 mg, comprimé sécable</v>
      </c>
      <c r="G3995" t="str">
        <f>INDEX(tbl_produits[Classe nom], MATCH(tbl_data[[#This Row],[NORM_Spécialité]], tbl_produits[Nom normalisé], 0))</f>
        <v>Système nerveux</v>
      </c>
      <c r="H3995">
        <f>YEAR(tbl_data[[#This Row],[Date_rapport]])</f>
        <v>2022</v>
      </c>
      <c r="I3995" t="str">
        <f>INDEX(tbl_produits[Molécule extraite], MATCH(tbl_data[[#This Row],[NORM_Spécialité]], tbl_produits[Nom normalisé], 0))</f>
        <v>Lévodopa / bensérazide base</v>
      </c>
      <c r="J3995" s="34">
        <f>DATE(LEFT(tbl_data[[#This Row],[Date_rapport]], 4), MID(tbl_data[[#This Row],[Date_rapport]], 6, 2), RIGHT(tbl_data[[#This Row],[Date_rapport]], 2))</f>
        <v>44775</v>
      </c>
    </row>
    <row r="3996" spans="1:10" x14ac:dyDescent="0.2">
      <c r="A3996" s="28" t="s">
        <v>756</v>
      </c>
      <c r="B3996" t="s">
        <v>3</v>
      </c>
      <c r="C3996" s="28" t="s">
        <v>360</v>
      </c>
      <c r="D3996" t="s">
        <v>361</v>
      </c>
      <c r="E3996" t="s">
        <v>2</v>
      </c>
      <c r="F3996" t="str">
        <f>INDEX(tbl_produits[Nom normalisé], MATCH(tbl_data[[#This Row],[Spécialité]], tbl_produits[Nom original], 0))</f>
        <v>DIPENTUM  250 mg comprimé et DIPENTUM 500 mg comprimé</v>
      </c>
      <c r="G3996" t="str">
        <f>INDEX(tbl_produits[Classe nom], MATCH(tbl_data[[#This Row],[NORM_Spécialité]], tbl_produits[Nom normalisé], 0))</f>
        <v>Voies digestives et métabolisme</v>
      </c>
      <c r="H3996">
        <f>YEAR(tbl_data[[#This Row],[Date_rapport]])</f>
        <v>2022</v>
      </c>
      <c r="I3996" t="str">
        <f>INDEX(tbl_produits[Molécule extraite], MATCH(tbl_data[[#This Row],[NORM_Spécialité]], tbl_produits[Nom normalisé], 0))</f>
        <v>Olsalazine sodique</v>
      </c>
      <c r="J3996" s="34">
        <f>DATE(LEFT(tbl_data[[#This Row],[Date_rapport]], 4), MID(tbl_data[[#This Row],[Date_rapport]], 6, 2), RIGHT(tbl_data[[#This Row],[Date_rapport]], 2))</f>
        <v>44775</v>
      </c>
    </row>
    <row r="3997" spans="1:10" x14ac:dyDescent="0.2">
      <c r="A3997" s="28" t="s">
        <v>756</v>
      </c>
      <c r="B3997" t="s">
        <v>9</v>
      </c>
      <c r="C3997" s="28" t="s">
        <v>363</v>
      </c>
      <c r="D3997" t="s">
        <v>364</v>
      </c>
      <c r="E3997" t="s">
        <v>2</v>
      </c>
      <c r="F3997" t="str">
        <f>INDEX(tbl_produits[Nom normalisé], MATCH(tbl_data[[#This Row],[Spécialité]], tbl_produits[Nom original], 0))</f>
        <v>TARKA LP 180 mg/2 mg, comprimé pelliculé à libération prolongée</v>
      </c>
      <c r="G3997" t="str">
        <f>INDEX(tbl_produits[Classe nom], MATCH(tbl_data[[#This Row],[NORM_Spécialité]], tbl_produits[Nom normalisé], 0))</f>
        <v>Système cardiovasculaire</v>
      </c>
      <c r="H3997">
        <f>YEAR(tbl_data[[#This Row],[Date_rapport]])</f>
        <v>2022</v>
      </c>
      <c r="I3997" t="str">
        <f>INDEX(tbl_produits[Molécule extraite], MATCH(tbl_data[[#This Row],[NORM_Spécialité]], tbl_produits[Nom normalisé], 0))</f>
        <v>Trandolapril/Vérapamil</v>
      </c>
      <c r="J3997" s="34">
        <f>DATE(LEFT(tbl_data[[#This Row],[Date_rapport]], 4), MID(tbl_data[[#This Row],[Date_rapport]], 6, 2), RIGHT(tbl_data[[#This Row],[Date_rapport]], 2))</f>
        <v>44775</v>
      </c>
    </row>
    <row r="3998" spans="1:10" x14ac:dyDescent="0.2">
      <c r="A3998" s="28" t="s">
        <v>756</v>
      </c>
      <c r="B3998" t="s">
        <v>9</v>
      </c>
      <c r="C3998" s="28" t="s">
        <v>365</v>
      </c>
      <c r="D3998" t="s">
        <v>366</v>
      </c>
      <c r="E3998" t="s">
        <v>2</v>
      </c>
      <c r="F3998" t="str">
        <f>INDEX(tbl_produits[Nom normalisé], MATCH(tbl_data[[#This Row],[Spécialité]], tbl_produits[Nom original], 0))</f>
        <v>INFRACYANINE 25 mg/10 ml, poudre et solvant pour solution injectable</v>
      </c>
      <c r="G3998" t="str">
        <f>INDEX(tbl_produits[Classe nom], MATCH(tbl_data[[#This Row],[NORM_Spécialité]], tbl_produits[Nom normalisé], 0))</f>
        <v>Divers</v>
      </c>
      <c r="H3998">
        <f>YEAR(tbl_data[[#This Row],[Date_rapport]])</f>
        <v>2022</v>
      </c>
      <c r="I3998" t="str">
        <f>INDEX(tbl_produits[Molécule extraite], MATCH(tbl_data[[#This Row],[NORM_Spécialité]], tbl_produits[Nom normalisé], 0))</f>
        <v>Indocyanine verte</v>
      </c>
      <c r="J3998" s="34">
        <f>DATE(LEFT(tbl_data[[#This Row],[Date_rapport]], 4), MID(tbl_data[[#This Row],[Date_rapport]], 6, 2), RIGHT(tbl_data[[#This Row],[Date_rapport]], 2))</f>
        <v>44775</v>
      </c>
    </row>
    <row r="3999" spans="1:10" x14ac:dyDescent="0.2">
      <c r="A3999" s="28" t="s">
        <v>756</v>
      </c>
      <c r="B3999" t="s">
        <v>6</v>
      </c>
      <c r="C3999" s="28" t="s">
        <v>365</v>
      </c>
      <c r="D3999" t="s">
        <v>367</v>
      </c>
      <c r="E3999" t="s">
        <v>328</v>
      </c>
      <c r="F3999" t="str">
        <f>INDEX(tbl_produits[Nom normalisé], MATCH(tbl_data[[#This Row],[Spécialité]], tbl_produits[Nom original], 0))</f>
        <v>EXTENCILLINE 1,2 MUI et 2,4 MUI, poudre et solvant pour suspension injectable IM</v>
      </c>
      <c r="G3999" t="str">
        <f>INDEX(tbl_produits[Classe nom], MATCH(tbl_data[[#This Row],[NORM_Spécialité]], tbl_produits[Nom normalisé], 0))</f>
        <v>Anti-infectieux à usage systémique</v>
      </c>
      <c r="H3999">
        <f>YEAR(tbl_data[[#This Row],[Date_rapport]])</f>
        <v>2022</v>
      </c>
      <c r="I3999" t="str">
        <f>INDEX(tbl_produits[Molécule extraite], MATCH(tbl_data[[#This Row],[NORM_Spécialité]], tbl_produits[Nom normalisé], 0))</f>
        <v>Benzathine benzylpénicilline</v>
      </c>
      <c r="J3999" s="34">
        <f>DATE(LEFT(tbl_data[[#This Row],[Date_rapport]], 4), MID(tbl_data[[#This Row],[Date_rapport]], 6, 2), RIGHT(tbl_data[[#This Row],[Date_rapport]], 2))</f>
        <v>44775</v>
      </c>
    </row>
    <row r="4000" spans="1:10" x14ac:dyDescent="0.2">
      <c r="A4000" s="28" t="s">
        <v>756</v>
      </c>
      <c r="B4000" t="s">
        <v>6</v>
      </c>
      <c r="C4000" s="28" t="s">
        <v>304</v>
      </c>
      <c r="D4000" t="s">
        <v>98</v>
      </c>
      <c r="E4000" t="s">
        <v>1619</v>
      </c>
      <c r="F4000" t="str">
        <f>INDEX(tbl_produits[Nom normalisé], MATCH(tbl_data[[#This Row],[Spécialité]], tbl_produits[Nom original], 0))</f>
        <v>ALKERAN 50 mg/10 ml, lyophilisat et solution pour usage parentéral (I.V.)</v>
      </c>
      <c r="G4000" t="str">
        <f>INDEX(tbl_produits[Classe nom], MATCH(tbl_data[[#This Row],[NORM_Spécialité]], tbl_produits[Nom normalisé], 0))</f>
        <v>Antinéoplasiques et immunomodulateurs</v>
      </c>
      <c r="H4000">
        <f>YEAR(tbl_data[[#This Row],[Date_rapport]])</f>
        <v>2022</v>
      </c>
      <c r="I4000" t="str">
        <f>INDEX(tbl_produits[Molécule extraite], MATCH(tbl_data[[#This Row],[NORM_Spécialité]], tbl_produits[Nom normalisé], 0))</f>
        <v>Melphalan (Chlorhydrate)</v>
      </c>
      <c r="J4000" s="34">
        <f>DATE(LEFT(tbl_data[[#This Row],[Date_rapport]], 4), MID(tbl_data[[#This Row],[Date_rapport]], 6, 2), RIGHT(tbl_data[[#This Row],[Date_rapport]], 2))</f>
        <v>44775</v>
      </c>
    </row>
    <row r="4001" spans="1:10" x14ac:dyDescent="0.2">
      <c r="A4001" s="28" t="s">
        <v>756</v>
      </c>
      <c r="B4001" t="s">
        <v>6</v>
      </c>
      <c r="C4001" s="28" t="s">
        <v>307</v>
      </c>
      <c r="D4001" t="s">
        <v>167</v>
      </c>
      <c r="E4001" t="s">
        <v>1619</v>
      </c>
      <c r="F4001" t="str">
        <f>INDEX(tbl_produits[Nom normalisé], MATCH(tbl_data[[#This Row],[Spécialité]], tbl_produits[Nom original], 0))</f>
        <v>POLARAMINE 5 mg/1 ml, solution injectable</v>
      </c>
      <c r="G4001" t="str">
        <f>INDEX(tbl_produits[Classe nom], MATCH(tbl_data[[#This Row],[NORM_Spécialité]], tbl_produits[Nom normalisé], 0))</f>
        <v>Système respiratoire</v>
      </c>
      <c r="H4001">
        <f>YEAR(tbl_data[[#This Row],[Date_rapport]])</f>
        <v>2022</v>
      </c>
      <c r="I4001" t="str">
        <f>INDEX(tbl_produits[Molécule extraite], MATCH(tbl_data[[#This Row],[NORM_Spécialité]], tbl_produits[Nom normalisé], 0))</f>
        <v>Dexchlorphéniramine</v>
      </c>
      <c r="J4001" s="34">
        <f>DATE(LEFT(tbl_data[[#This Row],[Date_rapport]], 4), MID(tbl_data[[#This Row],[Date_rapport]], 6, 2), RIGHT(tbl_data[[#This Row],[Date_rapport]], 2))</f>
        <v>44775</v>
      </c>
    </row>
    <row r="4002" spans="1:10" x14ac:dyDescent="0.2">
      <c r="A4002" s="28" t="s">
        <v>756</v>
      </c>
      <c r="B4002" t="s">
        <v>6</v>
      </c>
      <c r="C4002" s="28" t="s">
        <v>307</v>
      </c>
      <c r="D4002" t="s">
        <v>308</v>
      </c>
      <c r="E4002" t="s">
        <v>1620</v>
      </c>
      <c r="F4002" t="str">
        <f>INDEX(tbl_produits[Nom normalisé], MATCH(tbl_data[[#This Row],[Spécialité]], tbl_produits[Nom original], 0))</f>
        <v>NINLARO 2,3 mg, gélule</v>
      </c>
      <c r="G4002" t="str">
        <f>INDEX(tbl_produits[Classe nom], MATCH(tbl_data[[#This Row],[NORM_Spécialité]], tbl_produits[Nom normalisé], 0))</f>
        <v>Antinéoplasiques et immunomodulateurs</v>
      </c>
      <c r="H4002">
        <f>YEAR(tbl_data[[#This Row],[Date_rapport]])</f>
        <v>2022</v>
      </c>
      <c r="I4002" t="str">
        <f>INDEX(tbl_produits[Molécule extraite], MATCH(tbl_data[[#This Row],[NORM_Spécialité]], tbl_produits[Nom normalisé], 0))</f>
        <v>Ixazomib</v>
      </c>
      <c r="J4002" s="34">
        <f>DATE(LEFT(tbl_data[[#This Row],[Date_rapport]], 4), MID(tbl_data[[#This Row],[Date_rapport]], 6, 2), RIGHT(tbl_data[[#This Row],[Date_rapport]], 2))</f>
        <v>44775</v>
      </c>
    </row>
    <row r="4003" spans="1:10" x14ac:dyDescent="0.2">
      <c r="A4003" s="28" t="s">
        <v>756</v>
      </c>
      <c r="B4003" t="s">
        <v>11</v>
      </c>
      <c r="C4003" s="28" t="s">
        <v>315</v>
      </c>
      <c r="D4003" t="s">
        <v>316</v>
      </c>
      <c r="E4003" t="s">
        <v>2</v>
      </c>
      <c r="F4003" t="str">
        <f>INDEX(tbl_produits[Nom normalisé], MATCH(tbl_data[[#This Row],[Spécialité]], tbl_produits[Nom original], 0))</f>
        <v>ACADIONE 250 mg, comprimé dragéifié</v>
      </c>
      <c r="G4003" t="str">
        <f>INDEX(tbl_produits[Classe nom], MATCH(tbl_data[[#This Row],[NORM_Spécialité]], tbl_produits[Nom normalisé], 0))</f>
        <v xml:space="preserve">Système musculo-squelettique </v>
      </c>
      <c r="H4003">
        <f>YEAR(tbl_data[[#This Row],[Date_rapport]])</f>
        <v>2022</v>
      </c>
      <c r="I4003" t="str">
        <f>INDEX(tbl_produits[Molécule extraite], MATCH(tbl_data[[#This Row],[NORM_Spécialité]], tbl_produits[Nom normalisé], 0))</f>
        <v>Tiopronine</v>
      </c>
      <c r="J4003" s="34">
        <f>DATE(LEFT(tbl_data[[#This Row],[Date_rapport]], 4), MID(tbl_data[[#This Row],[Date_rapport]], 6, 2), RIGHT(tbl_data[[#This Row],[Date_rapport]], 2))</f>
        <v>44775</v>
      </c>
    </row>
    <row r="4004" spans="1:10" x14ac:dyDescent="0.2">
      <c r="A4004" s="28" t="s">
        <v>756</v>
      </c>
      <c r="B4004" t="s">
        <v>3</v>
      </c>
      <c r="C4004" s="28" t="s">
        <v>315</v>
      </c>
      <c r="D4004" t="s">
        <v>18</v>
      </c>
      <c r="E4004" t="s">
        <v>2</v>
      </c>
      <c r="F4004" t="str">
        <f>INDEX(tbl_produits[Nom normalisé], MATCH(tbl_data[[#This Row],[Spécialité]], tbl_produits[Nom original], 0))</f>
        <v>BELUSTINE 40 mg, gélule</v>
      </c>
      <c r="G4004" t="str">
        <f>INDEX(tbl_produits[Classe nom], MATCH(tbl_data[[#This Row],[NORM_Spécialité]], tbl_produits[Nom normalisé], 0))</f>
        <v>Antinéoplasiques et immunomodulateurs</v>
      </c>
      <c r="H4004">
        <f>YEAR(tbl_data[[#This Row],[Date_rapport]])</f>
        <v>2022</v>
      </c>
      <c r="I4004" t="str">
        <f>INDEX(tbl_produits[Molécule extraite], MATCH(tbl_data[[#This Row],[NORM_Spécialité]], tbl_produits[Nom normalisé], 0))</f>
        <v>Lomustine</v>
      </c>
      <c r="J4004" s="34">
        <f>DATE(LEFT(tbl_data[[#This Row],[Date_rapport]], 4), MID(tbl_data[[#This Row],[Date_rapport]], 6, 2), RIGHT(tbl_data[[#This Row],[Date_rapport]], 2))</f>
        <v>44775</v>
      </c>
    </row>
    <row r="4005" spans="1:10" x14ac:dyDescent="0.2">
      <c r="A4005" s="28" t="s">
        <v>756</v>
      </c>
      <c r="B4005" t="s">
        <v>3</v>
      </c>
      <c r="C4005" s="28" t="s">
        <v>325</v>
      </c>
      <c r="D4005" t="s">
        <v>35</v>
      </c>
      <c r="E4005" t="s">
        <v>2</v>
      </c>
      <c r="F4005" t="str">
        <f>INDEX(tbl_produits[Nom normalisé], MATCH(tbl_data[[#This Row],[Spécialité]], tbl_produits[Nom original], 0))</f>
        <v>TOMUDEX 2 mg, poudre pour solution pour perfusion</v>
      </c>
      <c r="G4005" t="str">
        <f>INDEX(tbl_produits[Classe nom], MATCH(tbl_data[[#This Row],[NORM_Spécialité]], tbl_produits[Nom normalisé], 0))</f>
        <v>Antinéoplasiques et immunomodulateurs</v>
      </c>
      <c r="H4005">
        <f>YEAR(tbl_data[[#This Row],[Date_rapport]])</f>
        <v>2022</v>
      </c>
      <c r="I4005" t="str">
        <f>INDEX(tbl_produits[Molécule extraite], MATCH(tbl_data[[#This Row],[NORM_Spécialité]], tbl_produits[Nom normalisé], 0))</f>
        <v>Raltitrexed</v>
      </c>
      <c r="J4005" s="34">
        <f>DATE(LEFT(tbl_data[[#This Row],[Date_rapport]], 4), MID(tbl_data[[#This Row],[Date_rapport]], 6, 2), RIGHT(tbl_data[[#This Row],[Date_rapport]], 2))</f>
        <v>44775</v>
      </c>
    </row>
    <row r="4006" spans="1:10" x14ac:dyDescent="0.2">
      <c r="A4006" s="28" t="s">
        <v>756</v>
      </c>
      <c r="B4006" t="s">
        <v>6</v>
      </c>
      <c r="C4006" s="28" t="s">
        <v>326</v>
      </c>
      <c r="D4006" t="s">
        <v>327</v>
      </c>
      <c r="E4006" t="s">
        <v>326</v>
      </c>
      <c r="F4006" t="str">
        <f>INDEX(tbl_produits[Nom normalisé], MATCH(tbl_data[[#This Row],[Spécialité]], tbl_produits[Nom original], 0))</f>
        <v>NOXAFIL 300 mg,  solution à diluer pour perfusion</v>
      </c>
      <c r="G4006" t="str">
        <f>INDEX(tbl_produits[Classe nom], MATCH(tbl_data[[#This Row],[NORM_Spécialité]], tbl_produits[Nom normalisé], 0))</f>
        <v>Anti-infectieux à usage systémique</v>
      </c>
      <c r="H4006">
        <f>YEAR(tbl_data[[#This Row],[Date_rapport]])</f>
        <v>2022</v>
      </c>
      <c r="I4006" t="str">
        <f>INDEX(tbl_produits[Molécule extraite], MATCH(tbl_data[[#This Row],[NORM_Spécialité]], tbl_produits[Nom normalisé], 0))</f>
        <v>Posaconazole</v>
      </c>
      <c r="J4006" s="34">
        <f>DATE(LEFT(tbl_data[[#This Row],[Date_rapport]], 4), MID(tbl_data[[#This Row],[Date_rapport]], 6, 2), RIGHT(tbl_data[[#This Row],[Date_rapport]], 2))</f>
        <v>44775</v>
      </c>
    </row>
    <row r="4007" spans="1:10" x14ac:dyDescent="0.2">
      <c r="A4007" s="28" t="s">
        <v>756</v>
      </c>
      <c r="B4007" t="s">
        <v>3</v>
      </c>
      <c r="C4007" s="28" t="s">
        <v>328</v>
      </c>
      <c r="D4007" t="s">
        <v>261</v>
      </c>
      <c r="E4007" t="s">
        <v>2</v>
      </c>
      <c r="F400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4007" t="str">
        <f>INDEX(tbl_produits[Classe nom], MATCH(tbl_data[[#This Row],[NORM_Spécialité]], tbl_produits[Nom normalisé], 0))</f>
        <v>Système nerveux</v>
      </c>
      <c r="H4007">
        <f>YEAR(tbl_data[[#This Row],[Date_rapport]])</f>
        <v>2022</v>
      </c>
      <c r="I4007" t="str">
        <f>INDEX(tbl_produits[Molécule extraite], MATCH(tbl_data[[#This Row],[NORM_Spécialité]], tbl_produits[Nom normalisé], 0))</f>
        <v>Varenicline</v>
      </c>
      <c r="J4007" s="34">
        <f>DATE(LEFT(tbl_data[[#This Row],[Date_rapport]], 4), MID(tbl_data[[#This Row],[Date_rapport]], 6, 2), RIGHT(tbl_data[[#This Row],[Date_rapport]], 2))</f>
        <v>44775</v>
      </c>
    </row>
    <row r="4008" spans="1:10" x14ac:dyDescent="0.2">
      <c r="A4008" s="28" t="s">
        <v>756</v>
      </c>
      <c r="B4008" t="s">
        <v>3</v>
      </c>
      <c r="C4008" s="28" t="s">
        <v>329</v>
      </c>
      <c r="D4008" t="s">
        <v>332</v>
      </c>
      <c r="E4008" t="s">
        <v>2</v>
      </c>
      <c r="F4008" t="str">
        <f>INDEX(tbl_produits[Nom normalisé], MATCH(tbl_data[[#This Row],[Spécialité]], tbl_produits[Nom original], 0))</f>
        <v>EXACYL 1 g/10 ml,  solution buvable</v>
      </c>
      <c r="G4008" t="str">
        <f>INDEX(tbl_produits[Classe nom], MATCH(tbl_data[[#This Row],[NORM_Spécialité]], tbl_produits[Nom normalisé], 0))</f>
        <v>Sang et organes hématopoïétiques</v>
      </c>
      <c r="H4008">
        <f>YEAR(tbl_data[[#This Row],[Date_rapport]])</f>
        <v>2022</v>
      </c>
      <c r="I4008" t="str">
        <f>INDEX(tbl_produits[Molécule extraite], MATCH(tbl_data[[#This Row],[NORM_Spécialité]], tbl_produits[Nom normalisé], 0))</f>
        <v>Tranexamique (acide)</v>
      </c>
      <c r="J4008" s="34">
        <f>DATE(LEFT(tbl_data[[#This Row],[Date_rapport]], 4), MID(tbl_data[[#This Row],[Date_rapport]], 6, 2), RIGHT(tbl_data[[#This Row],[Date_rapport]], 2))</f>
        <v>44775</v>
      </c>
    </row>
    <row r="4009" spans="1:10" x14ac:dyDescent="0.2">
      <c r="A4009" s="28" t="s">
        <v>756</v>
      </c>
      <c r="B4009" t="s">
        <v>6</v>
      </c>
      <c r="C4009" s="28" t="s">
        <v>329</v>
      </c>
      <c r="D4009" t="s">
        <v>131</v>
      </c>
      <c r="E4009" t="s">
        <v>329</v>
      </c>
      <c r="F4009" t="str">
        <f>INDEX(tbl_produits[Nom normalisé], MATCH(tbl_data[[#This Row],[Spécialité]], tbl_produits[Nom original], 0))</f>
        <v>ETOMIDATE LIPURO 20 mg/10 ml, émulsion injectable</v>
      </c>
      <c r="G4009" t="str">
        <f>INDEX(tbl_produits[Classe nom], MATCH(tbl_data[[#This Row],[NORM_Spécialité]], tbl_produits[Nom normalisé], 0))</f>
        <v>Système nerveux</v>
      </c>
      <c r="H4009">
        <f>YEAR(tbl_data[[#This Row],[Date_rapport]])</f>
        <v>2022</v>
      </c>
      <c r="I4009" t="str">
        <f>INDEX(tbl_produits[Molécule extraite], MATCH(tbl_data[[#This Row],[NORM_Spécialité]], tbl_produits[Nom normalisé], 0))</f>
        <v>Etomidate</v>
      </c>
      <c r="J4009" s="34">
        <f>DATE(LEFT(tbl_data[[#This Row],[Date_rapport]], 4), MID(tbl_data[[#This Row],[Date_rapport]], 6, 2), RIGHT(tbl_data[[#This Row],[Date_rapport]], 2))</f>
        <v>44775</v>
      </c>
    </row>
    <row r="4010" spans="1:10" x14ac:dyDescent="0.2">
      <c r="A4010" s="28" t="s">
        <v>756</v>
      </c>
      <c r="B4010" t="s">
        <v>11</v>
      </c>
      <c r="C4010" s="28" t="s">
        <v>257</v>
      </c>
      <c r="D4010" t="s">
        <v>258</v>
      </c>
      <c r="E4010" t="s">
        <v>2</v>
      </c>
      <c r="F4010" t="str">
        <f>INDEX(tbl_produits[Nom normalisé], MATCH(tbl_data[[#This Row],[Spécialité]], tbl_produits[Nom original], 0))</f>
        <v>MEXILETINE AP-HP 200 mg, gélule - Mise à disposition de NAMUSCLA 167 mg, gélule</v>
      </c>
      <c r="G4010" t="str">
        <f>INDEX(tbl_produits[Classe nom], MATCH(tbl_data[[#This Row],[NORM_Spécialité]], tbl_produits[Nom normalisé], 0))</f>
        <v>Système cardiovasculaire</v>
      </c>
      <c r="H4010">
        <f>YEAR(tbl_data[[#This Row],[Date_rapport]])</f>
        <v>2022</v>
      </c>
      <c r="I4010" t="str">
        <f>INDEX(tbl_produits[Molécule extraite], MATCH(tbl_data[[#This Row],[NORM_Spécialité]], tbl_produits[Nom normalisé], 0))</f>
        <v>Mexilétine</v>
      </c>
      <c r="J4010" s="34">
        <f>DATE(LEFT(tbl_data[[#This Row],[Date_rapport]], 4), MID(tbl_data[[#This Row],[Date_rapport]], 6, 2), RIGHT(tbl_data[[#This Row],[Date_rapport]], 2))</f>
        <v>44775</v>
      </c>
    </row>
    <row r="4011" spans="1:10" x14ac:dyDescent="0.2">
      <c r="A4011" s="28" t="s">
        <v>756</v>
      </c>
      <c r="B4011" t="s">
        <v>6</v>
      </c>
      <c r="C4011" s="28" t="s">
        <v>259</v>
      </c>
      <c r="D4011" t="s">
        <v>168</v>
      </c>
      <c r="E4011" t="s">
        <v>259</v>
      </c>
      <c r="F4011" t="str">
        <f>INDEX(tbl_produits[Nom normalisé], MATCH(tbl_data[[#This Row],[Spécialité]], tbl_produits[Nom original], 0))</f>
        <v>PEDIAVEN AP-HP G20, solution pour perfusion, poche bicompartimentée de 1000 ml</v>
      </c>
      <c r="G4011" t="str">
        <f>INDEX(tbl_produits[Classe nom], MATCH(tbl_data[[#This Row],[NORM_Spécialité]], tbl_produits[Nom normalisé], 0))</f>
        <v>Sang et organes hématopoïétiques</v>
      </c>
      <c r="H4011">
        <f>YEAR(tbl_data[[#This Row],[Date_rapport]])</f>
        <v>2022</v>
      </c>
      <c r="I4011" t="str">
        <f>INDEX(tbl_produits[Molécule extraite], MATCH(tbl_data[[#This Row],[NORM_Spécialité]], tbl_produits[Nom normalisé], 0))</f>
        <v>Mélange nutritif</v>
      </c>
      <c r="J4011" s="34">
        <f>DATE(LEFT(tbl_data[[#This Row],[Date_rapport]], 4), MID(tbl_data[[#This Row],[Date_rapport]], 6, 2), RIGHT(tbl_data[[#This Row],[Date_rapport]], 2))</f>
        <v>44775</v>
      </c>
    </row>
    <row r="4012" spans="1:10" x14ac:dyDescent="0.2">
      <c r="A4012" s="28" t="s">
        <v>756</v>
      </c>
      <c r="B4012" t="s">
        <v>6</v>
      </c>
      <c r="C4012" s="28" t="s">
        <v>260</v>
      </c>
      <c r="D4012" t="s">
        <v>156</v>
      </c>
      <c r="E4012" t="s">
        <v>1618</v>
      </c>
      <c r="F4012" t="str">
        <f>INDEX(tbl_produits[Nom normalisé], MATCH(tbl_data[[#This Row],[Spécialité]], tbl_produits[Nom original], 0))</f>
        <v>LEVOTHYROX 88, 112 et 137 microgrammes, comprimé sécable</v>
      </c>
      <c r="G4012" t="str">
        <f>INDEX(tbl_produits[Classe nom], MATCH(tbl_data[[#This Row],[NORM_Spécialité]], tbl_produits[Nom normalisé], 0))</f>
        <v>Hormones systémiques sauf hormones sexuelles et insulines</v>
      </c>
      <c r="H4012">
        <f>YEAR(tbl_data[[#This Row],[Date_rapport]])</f>
        <v>2022</v>
      </c>
      <c r="I4012" t="str">
        <f>INDEX(tbl_produits[Molécule extraite], MATCH(tbl_data[[#This Row],[NORM_Spécialité]], tbl_produits[Nom normalisé], 0))</f>
        <v>Lévothyroxine sodique</v>
      </c>
      <c r="J4012" s="34">
        <f>DATE(LEFT(tbl_data[[#This Row],[Date_rapport]], 4), MID(tbl_data[[#This Row],[Date_rapport]], 6, 2), RIGHT(tbl_data[[#This Row],[Date_rapport]], 2))</f>
        <v>44775</v>
      </c>
    </row>
    <row r="4013" spans="1:10" x14ac:dyDescent="0.2">
      <c r="A4013" s="28" t="s">
        <v>756</v>
      </c>
      <c r="B4013" t="s">
        <v>6</v>
      </c>
      <c r="C4013" s="28" t="s">
        <v>267</v>
      </c>
      <c r="D4013" t="s">
        <v>268</v>
      </c>
      <c r="E4013" t="s">
        <v>267</v>
      </c>
      <c r="F4013" t="str">
        <f>INDEX(tbl_produits[Nom normalisé], MATCH(tbl_data[[#This Row],[Spécialité]], tbl_produits[Nom original], 0))</f>
        <v>TARGRETIN 75 mg, capsule molle</v>
      </c>
      <c r="G4013" t="str">
        <f>INDEX(tbl_produits[Classe nom], MATCH(tbl_data[[#This Row],[NORM_Spécialité]], tbl_produits[Nom normalisé], 0))</f>
        <v>Antinéoplasiques et immunomodulateurs</v>
      </c>
      <c r="H4013">
        <f>YEAR(tbl_data[[#This Row],[Date_rapport]])</f>
        <v>2022</v>
      </c>
      <c r="I4013" t="str">
        <f>INDEX(tbl_produits[Molécule extraite], MATCH(tbl_data[[#This Row],[NORM_Spécialité]], tbl_produits[Nom normalisé], 0))</f>
        <v>Bexarotène</v>
      </c>
      <c r="J4013" s="34">
        <f>DATE(LEFT(tbl_data[[#This Row],[Date_rapport]], 4), MID(tbl_data[[#This Row],[Date_rapport]], 6, 2), RIGHT(tbl_data[[#This Row],[Date_rapport]], 2))</f>
        <v>44775</v>
      </c>
    </row>
    <row r="4014" spans="1:10" x14ac:dyDescent="0.2">
      <c r="A4014" s="28" t="s">
        <v>756</v>
      </c>
      <c r="B4014" t="s">
        <v>6</v>
      </c>
      <c r="C4014" s="28" t="s">
        <v>274</v>
      </c>
      <c r="D4014" t="s">
        <v>245</v>
      </c>
      <c r="E4014" t="s">
        <v>275</v>
      </c>
      <c r="F4014" t="str">
        <f>INDEX(tbl_produits[Nom normalisé], MATCH(tbl_data[[#This Row],[Spécialité]], tbl_produits[Nom original], 0))</f>
        <v>TOBI 300 mg/5 ml,  solution pour inhalation par nébuliseur</v>
      </c>
      <c r="G4014" t="str">
        <f>INDEX(tbl_produits[Classe nom], MATCH(tbl_data[[#This Row],[NORM_Spécialité]], tbl_produits[Nom normalisé], 0))</f>
        <v>Anti-infectieux à usage systémique</v>
      </c>
      <c r="H4014">
        <f>YEAR(tbl_data[[#This Row],[Date_rapport]])</f>
        <v>2022</v>
      </c>
      <c r="I4014" t="str">
        <f>INDEX(tbl_produits[Molécule extraite], MATCH(tbl_data[[#This Row],[NORM_Spécialité]], tbl_produits[Nom normalisé], 0))</f>
        <v>Tobramycine</v>
      </c>
      <c r="J4014" s="34">
        <f>DATE(LEFT(tbl_data[[#This Row],[Date_rapport]], 4), MID(tbl_data[[#This Row],[Date_rapport]], 6, 2), RIGHT(tbl_data[[#This Row],[Date_rapport]], 2))</f>
        <v>44775</v>
      </c>
    </row>
    <row r="4015" spans="1:10" x14ac:dyDescent="0.2">
      <c r="A4015" s="28" t="s">
        <v>756</v>
      </c>
      <c r="B4015" t="s">
        <v>11</v>
      </c>
      <c r="C4015" s="28" t="s">
        <v>275</v>
      </c>
      <c r="D4015" t="s">
        <v>277</v>
      </c>
      <c r="E4015" t="s">
        <v>2</v>
      </c>
      <c r="F4015" t="str">
        <f>INDEX(tbl_produits[Nom normalisé], MATCH(tbl_data[[#This Row],[Spécialité]], tbl_produits[Nom original], 0))</f>
        <v>NEUROBLOC 5000 U/ml,  solution injectable</v>
      </c>
      <c r="G4015" t="str">
        <f>INDEX(tbl_produits[Classe nom], MATCH(tbl_data[[#This Row],[NORM_Spécialité]], tbl_produits[Nom normalisé], 0))</f>
        <v xml:space="preserve">Système musculo-squelettique </v>
      </c>
      <c r="H4015">
        <f>YEAR(tbl_data[[#This Row],[Date_rapport]])</f>
        <v>2022</v>
      </c>
      <c r="I4015" t="str">
        <f>INDEX(tbl_produits[Molécule extraite], MATCH(tbl_data[[#This Row],[NORM_Spécialité]], tbl_produits[Nom normalisé], 0))</f>
        <v>Toxine botulique de type B</v>
      </c>
      <c r="J4015" s="34">
        <f>DATE(LEFT(tbl_data[[#This Row],[Date_rapport]], 4), MID(tbl_data[[#This Row],[Date_rapport]], 6, 2), RIGHT(tbl_data[[#This Row],[Date_rapport]], 2))</f>
        <v>44775</v>
      </c>
    </row>
    <row r="4016" spans="1:10" x14ac:dyDescent="0.2">
      <c r="A4016" s="28" t="s">
        <v>756</v>
      </c>
      <c r="B4016" t="s">
        <v>6</v>
      </c>
      <c r="C4016" s="28" t="s">
        <v>283</v>
      </c>
      <c r="D4016" t="s">
        <v>128</v>
      </c>
      <c r="E4016" t="s">
        <v>2</v>
      </c>
      <c r="F4016" t="str">
        <f>INDEX(tbl_produits[Nom normalisé], MATCH(tbl_data[[#This Row],[Spécialité]], tbl_produits[Nom original], 0))</f>
        <v>CIPROFLOXACINE ARROW 500mg  comprimé pelliculé</v>
      </c>
      <c r="G4016" t="str">
        <f>INDEX(tbl_produits[Classe nom], MATCH(tbl_data[[#This Row],[NORM_Spécialité]], tbl_produits[Nom normalisé], 0))</f>
        <v>Anti-infectieux à usage systémique</v>
      </c>
      <c r="H4016">
        <f>YEAR(tbl_data[[#This Row],[Date_rapport]])</f>
        <v>2022</v>
      </c>
      <c r="I4016" t="str">
        <f>INDEX(tbl_produits[Molécule extraite], MATCH(tbl_data[[#This Row],[NORM_Spécialité]], tbl_produits[Nom normalisé], 0))</f>
        <v>Ciprofloxacine</v>
      </c>
      <c r="J4016" s="34">
        <f>DATE(LEFT(tbl_data[[#This Row],[Date_rapport]], 4), MID(tbl_data[[#This Row],[Date_rapport]], 6, 2), RIGHT(tbl_data[[#This Row],[Date_rapport]], 2))</f>
        <v>44775</v>
      </c>
    </row>
    <row r="4017" spans="1:10" x14ac:dyDescent="0.2">
      <c r="A4017" s="28" t="s">
        <v>756</v>
      </c>
      <c r="B4017" t="s">
        <v>6</v>
      </c>
      <c r="C4017" s="28" t="s">
        <v>286</v>
      </c>
      <c r="D4017" t="s">
        <v>197</v>
      </c>
      <c r="E4017" t="s">
        <v>286</v>
      </c>
      <c r="F4017" t="str">
        <f>INDEX(tbl_produits[Nom normalisé], MATCH(tbl_data[[#This Row],[Spécialité]], tbl_produits[Nom original], 0))</f>
        <v>UN-ALFA 2 microgrammes/1 ml, solution injectable IV en ampoule</v>
      </c>
      <c r="G4017" t="str">
        <f>INDEX(tbl_produits[Classe nom], MATCH(tbl_data[[#This Row],[NORM_Spécialité]], tbl_produits[Nom normalisé], 0))</f>
        <v>Voies digestives et métabolisme</v>
      </c>
      <c r="H4017">
        <f>YEAR(tbl_data[[#This Row],[Date_rapport]])</f>
        <v>2022</v>
      </c>
      <c r="I4017" t="str">
        <f>INDEX(tbl_produits[Molécule extraite], MATCH(tbl_data[[#This Row],[NORM_Spécialité]], tbl_produits[Nom normalisé], 0))</f>
        <v>Alfacalcidol </v>
      </c>
      <c r="J4017" s="34">
        <f>DATE(LEFT(tbl_data[[#This Row],[Date_rapport]], 4), MID(tbl_data[[#This Row],[Date_rapport]], 6, 2), RIGHT(tbl_data[[#This Row],[Date_rapport]], 2))</f>
        <v>44775</v>
      </c>
    </row>
    <row r="4018" spans="1:10" x14ac:dyDescent="0.2">
      <c r="A4018" s="28" t="s">
        <v>756</v>
      </c>
      <c r="B4018" t="s">
        <v>3</v>
      </c>
      <c r="C4018" s="28" t="s">
        <v>287</v>
      </c>
      <c r="D4018" t="s">
        <v>248</v>
      </c>
      <c r="E4018" t="s">
        <v>2</v>
      </c>
      <c r="F4018" t="str">
        <f>INDEX(tbl_produits[Nom normalisé], MATCH(tbl_data[[#This Row],[Spécialité]], tbl_produits[Nom original], 0))</f>
        <v>SEMAP 20 mg, comprimé</v>
      </c>
      <c r="G4018" t="str">
        <f>INDEX(tbl_produits[Classe nom], MATCH(tbl_data[[#This Row],[NORM_Spécialité]], tbl_produits[Nom normalisé], 0))</f>
        <v>Système nerveux</v>
      </c>
      <c r="H4018">
        <f>YEAR(tbl_data[[#This Row],[Date_rapport]])</f>
        <v>2022</v>
      </c>
      <c r="I4018" t="str">
        <f>INDEX(tbl_produits[Molécule extraite], MATCH(tbl_data[[#This Row],[NORM_Spécialité]], tbl_produits[Nom normalisé], 0))</f>
        <v>Penfluridol</v>
      </c>
      <c r="J4018" s="34">
        <f>DATE(LEFT(tbl_data[[#This Row],[Date_rapport]], 4), MID(tbl_data[[#This Row],[Date_rapport]], 6, 2), RIGHT(tbl_data[[#This Row],[Date_rapport]], 2))</f>
        <v>44775</v>
      </c>
    </row>
    <row r="4019" spans="1:10" x14ac:dyDescent="0.2">
      <c r="A4019" s="28" t="s">
        <v>756</v>
      </c>
      <c r="B4019" t="s">
        <v>3</v>
      </c>
      <c r="C4019" s="28" t="s">
        <v>289</v>
      </c>
      <c r="D4019" t="s">
        <v>238</v>
      </c>
      <c r="E4019" t="s">
        <v>2</v>
      </c>
      <c r="F4019" t="str">
        <f>INDEX(tbl_produits[Nom normalisé], MATCH(tbl_data[[#This Row],[Spécialité]], tbl_produits[Nom original], 0))</f>
        <v>SOLUMEDROL 40 mg/2ml  lyophilisat et solution pour usage parentéral</v>
      </c>
      <c r="G4019" t="str">
        <f>INDEX(tbl_produits[Classe nom], MATCH(tbl_data[[#This Row],[NORM_Spécialité]], tbl_produits[Nom normalisé], 0))</f>
        <v>Hormones systémiques sauf hormones sexuelles et insulines</v>
      </c>
      <c r="H4019">
        <f>YEAR(tbl_data[[#This Row],[Date_rapport]])</f>
        <v>2022</v>
      </c>
      <c r="I4019" t="str">
        <f>INDEX(tbl_produits[Molécule extraite], MATCH(tbl_data[[#This Row],[NORM_Spécialité]], tbl_produits[Nom normalisé], 0))</f>
        <v>Méthylprednisolone (hydrogénosuccinate de)</v>
      </c>
      <c r="J4019" s="34">
        <f>DATE(LEFT(tbl_data[[#This Row],[Date_rapport]], 4), MID(tbl_data[[#This Row],[Date_rapport]], 6, 2), RIGHT(tbl_data[[#This Row],[Date_rapport]], 2))</f>
        <v>44775</v>
      </c>
    </row>
    <row r="4020" spans="1:10" x14ac:dyDescent="0.2">
      <c r="A4020" s="28" t="s">
        <v>756</v>
      </c>
      <c r="B4020" t="s">
        <v>3</v>
      </c>
      <c r="C4020" s="28" t="s">
        <v>289</v>
      </c>
      <c r="D4020" t="s">
        <v>237</v>
      </c>
      <c r="E4020" t="s">
        <v>2</v>
      </c>
      <c r="F4020" t="str">
        <f>INDEX(tbl_produits[Nom normalisé], MATCH(tbl_data[[#This Row],[Spécialité]], tbl_produits[Nom original], 0))</f>
        <v>URAPIDIL 100 mg/20 ml, solution injectable</v>
      </c>
      <c r="G4020" t="str">
        <f>INDEX(tbl_produits[Classe nom], MATCH(tbl_data[[#This Row],[NORM_Spécialité]], tbl_produits[Nom normalisé], 0))</f>
        <v>Système cardiovasculaire</v>
      </c>
      <c r="H4020">
        <f>YEAR(tbl_data[[#This Row],[Date_rapport]])</f>
        <v>2022</v>
      </c>
      <c r="I4020" t="str">
        <f>INDEX(tbl_produits[Molécule extraite], MATCH(tbl_data[[#This Row],[NORM_Spécialité]], tbl_produits[Nom normalisé], 0))</f>
        <v>Uradipil</v>
      </c>
      <c r="J4020" s="34">
        <f>DATE(LEFT(tbl_data[[#This Row],[Date_rapport]], 4), MID(tbl_data[[#This Row],[Date_rapport]], 6, 2), RIGHT(tbl_data[[#This Row],[Date_rapport]], 2))</f>
        <v>44775</v>
      </c>
    </row>
    <row r="4021" spans="1:10" x14ac:dyDescent="0.2">
      <c r="A4021" s="28" t="s">
        <v>756</v>
      </c>
      <c r="B4021" t="s">
        <v>9</v>
      </c>
      <c r="C4021" s="28" t="s">
        <v>291</v>
      </c>
      <c r="D4021" t="s">
        <v>137</v>
      </c>
      <c r="E4021" t="s">
        <v>2</v>
      </c>
      <c r="F4021" t="str">
        <f>INDEX(tbl_produits[Nom normalisé], MATCH(tbl_data[[#This Row],[Spécialité]], tbl_produits[Nom original], 0))</f>
        <v>TOPIRAMATE  50 mg MYLAN, comprimé pelliculé- TOPIRAMATE 100 mg MYLAN, comprimé pelliculé</v>
      </c>
      <c r="G4021" t="str">
        <f>INDEX(tbl_produits[Classe nom], MATCH(tbl_data[[#This Row],[NORM_Spécialité]], tbl_produits[Nom normalisé], 0))</f>
        <v>Système nerveux</v>
      </c>
      <c r="H4021">
        <f>YEAR(tbl_data[[#This Row],[Date_rapport]])</f>
        <v>2022</v>
      </c>
      <c r="I4021" t="str">
        <f>INDEX(tbl_produits[Molécule extraite], MATCH(tbl_data[[#This Row],[NORM_Spécialité]], tbl_produits[Nom normalisé], 0))</f>
        <v>Topiramate</v>
      </c>
      <c r="J4021" s="34">
        <f>DATE(LEFT(tbl_data[[#This Row],[Date_rapport]], 4), MID(tbl_data[[#This Row],[Date_rapport]], 6, 2), RIGHT(tbl_data[[#This Row],[Date_rapport]], 2))</f>
        <v>44775</v>
      </c>
    </row>
    <row r="4022" spans="1:10" x14ac:dyDescent="0.2">
      <c r="A4022" s="28" t="s">
        <v>756</v>
      </c>
      <c r="B4022" t="s">
        <v>3</v>
      </c>
      <c r="C4022" s="28" t="s">
        <v>294</v>
      </c>
      <c r="D4022" t="s">
        <v>211</v>
      </c>
      <c r="E4022" t="s">
        <v>2</v>
      </c>
      <c r="F4022" t="str">
        <f>INDEX(tbl_produits[Nom normalisé], MATCH(tbl_data[[#This Row],[Spécialité]], tbl_produits[Nom original], 0))</f>
        <v>BLEOMYCINE BELLON 15 mg, poudre pour solution injectable</v>
      </c>
      <c r="G4022" t="str">
        <f>INDEX(tbl_produits[Classe nom], MATCH(tbl_data[[#This Row],[NORM_Spécialité]], tbl_produits[Nom normalisé], 0))</f>
        <v>Antinéoplasiques et immunomodulateurs</v>
      </c>
      <c r="H4022">
        <f>YEAR(tbl_data[[#This Row],[Date_rapport]])</f>
        <v>2022</v>
      </c>
      <c r="I4022" t="str">
        <f>INDEX(tbl_produits[Molécule extraite], MATCH(tbl_data[[#This Row],[NORM_Spécialité]], tbl_produits[Nom normalisé], 0))</f>
        <v>Bléomycine (sulfate de)</v>
      </c>
      <c r="J4022" s="34">
        <f>DATE(LEFT(tbl_data[[#This Row],[Date_rapport]], 4), MID(tbl_data[[#This Row],[Date_rapport]], 6, 2), RIGHT(tbl_data[[#This Row],[Date_rapport]], 2))</f>
        <v>44775</v>
      </c>
    </row>
    <row r="4023" spans="1:10" x14ac:dyDescent="0.2">
      <c r="A4023" s="28" t="s">
        <v>756</v>
      </c>
      <c r="B4023" t="s">
        <v>11</v>
      </c>
      <c r="C4023" s="28" t="s">
        <v>294</v>
      </c>
      <c r="D4023" t="s">
        <v>232</v>
      </c>
      <c r="E4023" t="s">
        <v>2</v>
      </c>
      <c r="F4023" t="str">
        <f>INDEX(tbl_produits[Nom normalisé], MATCH(tbl_data[[#This Row],[Spécialité]], tbl_produits[Nom original], 0))</f>
        <v>MINIRIN 0,1 mg/ml solution pour administration endonasale</v>
      </c>
      <c r="G4023" t="str">
        <f>INDEX(tbl_produits[Classe nom], MATCH(tbl_data[[#This Row],[NORM_Spécialité]], tbl_produits[Nom normalisé], 0))</f>
        <v>Hormones systémiques sauf hormones sexuelles et insulines</v>
      </c>
      <c r="H4023">
        <f>YEAR(tbl_data[[#This Row],[Date_rapport]])</f>
        <v>2022</v>
      </c>
      <c r="I4023" t="str">
        <f>INDEX(tbl_produits[Molécule extraite], MATCH(tbl_data[[#This Row],[NORM_Spécialité]], tbl_produits[Nom normalisé], 0))</f>
        <v>Desmopressine</v>
      </c>
      <c r="J4023" s="34">
        <f>DATE(LEFT(tbl_data[[#This Row],[Date_rapport]], 4), MID(tbl_data[[#This Row],[Date_rapport]], 6, 2), RIGHT(tbl_data[[#This Row],[Date_rapport]], 2))</f>
        <v>44775</v>
      </c>
    </row>
    <row r="4024" spans="1:10" x14ac:dyDescent="0.2">
      <c r="A4024" s="28" t="s">
        <v>756</v>
      </c>
      <c r="B4024" t="s">
        <v>9</v>
      </c>
      <c r="C4024" s="28" t="s">
        <v>296</v>
      </c>
      <c r="D4024" t="s">
        <v>74</v>
      </c>
      <c r="E4024" t="s">
        <v>2</v>
      </c>
      <c r="F4024" t="str">
        <f>INDEX(tbl_produits[Nom normalisé], MATCH(tbl_data[[#This Row],[Spécialité]], tbl_produits[Nom original], 0))</f>
        <v>HEPATATE poudre pour solution injectable . Trousse pour la préparation radiopharmaceutique</v>
      </c>
      <c r="G4024" t="str">
        <f>INDEX(tbl_produits[Classe nom], MATCH(tbl_data[[#This Row],[NORM_Spécialité]], tbl_produits[Nom normalisé], 0))</f>
        <v>Divers</v>
      </c>
      <c r="H4024">
        <f>YEAR(tbl_data[[#This Row],[Date_rapport]])</f>
        <v>2022</v>
      </c>
      <c r="I4024" t="str">
        <f>INDEX(tbl_produits[Molécule extraite], MATCH(tbl_data[[#This Row],[NORM_Spécialité]], tbl_produits[Nom normalisé], 0))</f>
        <v>N/A</v>
      </c>
      <c r="J4024" s="34">
        <f>DATE(LEFT(tbl_data[[#This Row],[Date_rapport]], 4), MID(tbl_data[[#This Row],[Date_rapport]], 6, 2), RIGHT(tbl_data[[#This Row],[Date_rapport]], 2))</f>
        <v>44775</v>
      </c>
    </row>
    <row r="4025" spans="1:10" x14ac:dyDescent="0.2">
      <c r="A4025" s="28" t="s">
        <v>756</v>
      </c>
      <c r="B4025" t="s">
        <v>3</v>
      </c>
      <c r="C4025" s="28" t="s">
        <v>296</v>
      </c>
      <c r="D4025" t="s">
        <v>4</v>
      </c>
      <c r="E4025" t="s">
        <v>2</v>
      </c>
      <c r="F4025" t="str">
        <f>INDEX(tbl_produits[Nom normalisé], MATCH(tbl_data[[#This Row],[Spécialité]], tbl_produits[Nom original], 0))</f>
        <v>ALKONATREM   150 mg, gélule</v>
      </c>
      <c r="G4025" t="str">
        <f>INDEX(tbl_produits[Classe nom], MATCH(tbl_data[[#This Row],[NORM_Spécialité]], tbl_produits[Nom normalisé], 0))</f>
        <v>Anti-infectieux à usage systémique</v>
      </c>
      <c r="H4025">
        <f>YEAR(tbl_data[[#This Row],[Date_rapport]])</f>
        <v>2022</v>
      </c>
      <c r="I4025" t="str">
        <f>INDEX(tbl_produits[Molécule extraite], MATCH(tbl_data[[#This Row],[NORM_Spécialité]], tbl_produits[Nom normalisé], 0))</f>
        <v>Chlorhydrate de déméclocycline</v>
      </c>
      <c r="J4025" s="34">
        <f>DATE(LEFT(tbl_data[[#This Row],[Date_rapport]], 4), MID(tbl_data[[#This Row],[Date_rapport]], 6, 2), RIGHT(tbl_data[[#This Row],[Date_rapport]], 2))</f>
        <v>44775</v>
      </c>
    </row>
    <row r="4026" spans="1:10" x14ac:dyDescent="0.2">
      <c r="A4026" s="28" t="s">
        <v>756</v>
      </c>
      <c r="B4026" t="s">
        <v>6</v>
      </c>
      <c r="C4026" s="28" t="s">
        <v>297</v>
      </c>
      <c r="D4026" t="s">
        <v>224</v>
      </c>
      <c r="E4026" t="s">
        <v>298</v>
      </c>
      <c r="F4026" t="str">
        <f>INDEX(tbl_produits[Nom normalisé], MATCH(tbl_data[[#This Row],[Spécialité]], tbl_produits[Nom original], 0))</f>
        <v>INVANZ 1 G, poudre pour solution à diluer pour perfusion</v>
      </c>
      <c r="G4026" t="str">
        <f>INDEX(tbl_produits[Classe nom], MATCH(tbl_data[[#This Row],[NORM_Spécialité]], tbl_produits[Nom normalisé], 0))</f>
        <v>Anti-infectieux à usage systémique</v>
      </c>
      <c r="H4026">
        <f>YEAR(tbl_data[[#This Row],[Date_rapport]])</f>
        <v>2022</v>
      </c>
      <c r="I4026" t="str">
        <f>INDEX(tbl_produits[Molécule extraite], MATCH(tbl_data[[#This Row],[NORM_Spécialité]], tbl_produits[Nom normalisé], 0))</f>
        <v>Ertapénem</v>
      </c>
      <c r="J4026" s="34">
        <f>DATE(LEFT(tbl_data[[#This Row],[Date_rapport]], 4), MID(tbl_data[[#This Row],[Date_rapport]], 6, 2), RIGHT(tbl_data[[#This Row],[Date_rapport]], 2))</f>
        <v>44775</v>
      </c>
    </row>
    <row r="4027" spans="1:10" x14ac:dyDescent="0.2">
      <c r="A4027" s="28" t="s">
        <v>756</v>
      </c>
      <c r="B4027" t="s">
        <v>6</v>
      </c>
      <c r="C4027" s="28" t="s">
        <v>297</v>
      </c>
      <c r="D4027" t="s">
        <v>171</v>
      </c>
      <c r="E4027" t="s">
        <v>297</v>
      </c>
      <c r="F4027" t="str">
        <f>INDEX(tbl_produits[Nom normalisé], MATCH(tbl_data[[#This Row],[Spécialité]], tbl_produits[Nom original], 0))</f>
        <v>DIAZEPAM  5 mg et 10 mg comprimé</v>
      </c>
      <c r="G4027" t="str">
        <f>INDEX(tbl_produits[Classe nom], MATCH(tbl_data[[#This Row],[NORM_Spécialité]], tbl_produits[Nom normalisé], 0))</f>
        <v>Système nerveux</v>
      </c>
      <c r="H4027">
        <f>YEAR(tbl_data[[#This Row],[Date_rapport]])</f>
        <v>2022</v>
      </c>
      <c r="I4027" t="str">
        <f>INDEX(tbl_produits[Molécule extraite], MATCH(tbl_data[[#This Row],[NORM_Spécialité]], tbl_produits[Nom normalisé], 0))</f>
        <v>Diazépam</v>
      </c>
      <c r="J4027" s="34">
        <f>DATE(LEFT(tbl_data[[#This Row],[Date_rapport]], 4), MID(tbl_data[[#This Row],[Date_rapport]], 6, 2), RIGHT(tbl_data[[#This Row],[Date_rapport]], 2))</f>
        <v>44775</v>
      </c>
    </row>
    <row r="4028" spans="1:10" x14ac:dyDescent="0.2">
      <c r="A4028" s="28" t="s">
        <v>756</v>
      </c>
      <c r="B4028" t="s">
        <v>3</v>
      </c>
      <c r="C4028" s="28" t="s">
        <v>300</v>
      </c>
      <c r="D4028" t="s">
        <v>230</v>
      </c>
      <c r="E4028" t="s">
        <v>2</v>
      </c>
      <c r="F4028" t="str">
        <f>INDEX(tbl_produits[Nom normalisé], MATCH(tbl_data[[#This Row],[Spécialité]], tbl_produits[Nom original], 0))</f>
        <v>ZONISAMIDE MYLAN 100 mg, gélule</v>
      </c>
      <c r="G4028" t="str">
        <f>INDEX(tbl_produits[Classe nom], MATCH(tbl_data[[#This Row],[NORM_Spécialité]], tbl_produits[Nom normalisé], 0))</f>
        <v>Système nerveux</v>
      </c>
      <c r="H4028">
        <f>YEAR(tbl_data[[#This Row],[Date_rapport]])</f>
        <v>2022</v>
      </c>
      <c r="I4028" t="str">
        <f>INDEX(tbl_produits[Molécule extraite], MATCH(tbl_data[[#This Row],[NORM_Spécialité]], tbl_produits[Nom normalisé], 0))</f>
        <v>Zonisamide</v>
      </c>
      <c r="J4028" s="34">
        <f>DATE(LEFT(tbl_data[[#This Row],[Date_rapport]], 4), MID(tbl_data[[#This Row],[Date_rapport]], 6, 2), RIGHT(tbl_data[[#This Row],[Date_rapport]], 2))</f>
        <v>44775</v>
      </c>
    </row>
    <row r="4029" spans="1:10" x14ac:dyDescent="0.2">
      <c r="A4029" s="28" t="s">
        <v>756</v>
      </c>
      <c r="B4029" t="s">
        <v>3</v>
      </c>
      <c r="C4029" s="28" t="s">
        <v>300</v>
      </c>
      <c r="D4029" t="s">
        <v>116</v>
      </c>
      <c r="E4029" t="s">
        <v>2</v>
      </c>
      <c r="F4029" t="str">
        <f>INDEX(tbl_produits[Nom normalisé], MATCH(tbl_data[[#This Row],[Spécialité]], tbl_produits[Nom original], 0))</f>
        <v>ZEVALIN 1,6 mg/ml, trousse pour préparations radiopharmaceutiques pour perfusion</v>
      </c>
      <c r="G4029" t="str">
        <f>INDEX(tbl_produits[Classe nom], MATCH(tbl_data[[#This Row],[NORM_Spécialité]], tbl_produits[Nom normalisé], 0))</f>
        <v>Antinéoplasiques et immunomodulateurs</v>
      </c>
      <c r="H4029">
        <f>YEAR(tbl_data[[#This Row],[Date_rapport]])</f>
        <v>2022</v>
      </c>
      <c r="I4029" t="str">
        <f>INDEX(tbl_produits[Molécule extraite], MATCH(tbl_data[[#This Row],[NORM_Spécialité]], tbl_produits[Nom normalisé], 0))</f>
        <v>Ibritumomab tiuxétan</v>
      </c>
      <c r="J4029" s="34">
        <f>DATE(LEFT(tbl_data[[#This Row],[Date_rapport]], 4), MID(tbl_data[[#This Row],[Date_rapport]], 6, 2), RIGHT(tbl_data[[#This Row],[Date_rapport]], 2))</f>
        <v>44775</v>
      </c>
    </row>
    <row r="4030" spans="1:10" x14ac:dyDescent="0.2">
      <c r="A4030" s="28" t="s">
        <v>756</v>
      </c>
      <c r="B4030" t="s">
        <v>9</v>
      </c>
      <c r="C4030" s="28" t="s">
        <v>300</v>
      </c>
      <c r="D4030" t="s">
        <v>48</v>
      </c>
      <c r="E4030" t="s">
        <v>2</v>
      </c>
      <c r="F4030" t="str">
        <f>INDEX(tbl_produits[Nom normalisé], MATCH(tbl_data[[#This Row],[Spécialité]], tbl_produits[Nom original], 0))</f>
        <v>ZENTEL 400 mg, comprimé</v>
      </c>
      <c r="G4030" t="str">
        <f>INDEX(tbl_produits[Classe nom], MATCH(tbl_data[[#This Row],[NORM_Spécialité]], tbl_produits[Nom normalisé], 0))</f>
        <v>Antiparasitaires, insecticides et répulsifs</v>
      </c>
      <c r="H4030">
        <f>YEAR(tbl_data[[#This Row],[Date_rapport]])</f>
        <v>2022</v>
      </c>
      <c r="I4030" t="str">
        <f>INDEX(tbl_produits[Molécule extraite], MATCH(tbl_data[[#This Row],[NORM_Spécialité]], tbl_produits[Nom normalisé], 0))</f>
        <v>Albendazole</v>
      </c>
      <c r="J4030" s="34">
        <f>DATE(LEFT(tbl_data[[#This Row],[Date_rapport]], 4), MID(tbl_data[[#This Row],[Date_rapport]], 6, 2), RIGHT(tbl_data[[#This Row],[Date_rapport]], 2))</f>
        <v>44775</v>
      </c>
    </row>
    <row r="4031" spans="1:10" x14ac:dyDescent="0.2">
      <c r="A4031" s="28" t="s">
        <v>756</v>
      </c>
      <c r="B4031" t="s">
        <v>3</v>
      </c>
      <c r="C4031" s="28" t="s">
        <v>300</v>
      </c>
      <c r="D4031" t="s">
        <v>95</v>
      </c>
      <c r="E4031" t="s">
        <v>2</v>
      </c>
      <c r="F4031" t="str">
        <f>INDEX(tbl_produits[Nom normalisé], MATCH(tbl_data[[#This Row],[Spécialité]], tbl_produits[Nom original], 0))</f>
        <v>VITRAKVI 20 mg/ml, solution buvable flacon de 100 ml</v>
      </c>
      <c r="G4031" t="str">
        <f>INDEX(tbl_produits[Classe nom], MATCH(tbl_data[[#This Row],[NORM_Spécialité]], tbl_produits[Nom normalisé], 0))</f>
        <v>Antinéoplasiques et immunomodulateurs</v>
      </c>
      <c r="H4031">
        <f>YEAR(tbl_data[[#This Row],[Date_rapport]])</f>
        <v>2022</v>
      </c>
      <c r="I4031" t="str">
        <f>INDEX(tbl_produits[Molécule extraite], MATCH(tbl_data[[#This Row],[NORM_Spécialité]], tbl_produits[Nom normalisé], 0))</f>
        <v>Larotrectinib</v>
      </c>
      <c r="J4031" s="34">
        <f>DATE(LEFT(tbl_data[[#This Row],[Date_rapport]], 4), MID(tbl_data[[#This Row],[Date_rapport]], 6, 2), RIGHT(tbl_data[[#This Row],[Date_rapport]], 2))</f>
        <v>44775</v>
      </c>
    </row>
    <row r="4032" spans="1:10" x14ac:dyDescent="0.2">
      <c r="A4032" s="28" t="s">
        <v>756</v>
      </c>
      <c r="B4032" t="s">
        <v>6</v>
      </c>
      <c r="C4032" s="28" t="s">
        <v>300</v>
      </c>
      <c r="D4032" t="s">
        <v>59</v>
      </c>
      <c r="E4032" t="s">
        <v>1574</v>
      </c>
      <c r="F4032" t="str">
        <f>INDEX(tbl_produits[Nom normalisé], MATCH(tbl_data[[#This Row],[Spécialité]], tbl_produits[Nom original], 0))</f>
        <v>VEDROP 50mg/ml  solution buvable flacon de 20 ml et de 60 ml</v>
      </c>
      <c r="G4032" t="str">
        <f>INDEX(tbl_produits[Classe nom], MATCH(tbl_data[[#This Row],[NORM_Spécialité]], tbl_produits[Nom normalisé], 0))</f>
        <v>Voies digestives et métabolisme</v>
      </c>
      <c r="H4032">
        <f>YEAR(tbl_data[[#This Row],[Date_rapport]])</f>
        <v>2022</v>
      </c>
      <c r="I4032" t="str">
        <f>INDEX(tbl_produits[Molécule extraite], MATCH(tbl_data[[#This Row],[NORM_Spécialité]], tbl_produits[Nom normalisé], 0))</f>
        <v>Tocophérol</v>
      </c>
      <c r="J4032" s="34">
        <f>DATE(LEFT(tbl_data[[#This Row],[Date_rapport]], 4), MID(tbl_data[[#This Row],[Date_rapport]], 6, 2), RIGHT(tbl_data[[#This Row],[Date_rapport]], 2))</f>
        <v>44775</v>
      </c>
    </row>
    <row r="4033" spans="1:10" x14ac:dyDescent="0.2">
      <c r="A4033" s="28" t="s">
        <v>756</v>
      </c>
      <c r="B4033" t="s">
        <v>3</v>
      </c>
      <c r="C4033" s="28" t="s">
        <v>300</v>
      </c>
      <c r="D4033" t="s">
        <v>70</v>
      </c>
      <c r="E4033" t="s">
        <v>2</v>
      </c>
      <c r="F4033" t="str">
        <f>INDEX(tbl_produits[Nom normalisé], MATCH(tbl_data[[#This Row],[Spécialité]], tbl_produits[Nom original], 0))</f>
        <v>VAMINOLACT solution pour perfusion en flacon de verre de 100 ml</v>
      </c>
      <c r="G4033" t="str">
        <f>INDEX(tbl_produits[Classe nom], MATCH(tbl_data[[#This Row],[NORM_Spécialité]], tbl_produits[Nom normalisé], 0))</f>
        <v>Sang et organes hématopoïétiques</v>
      </c>
      <c r="H4033">
        <f>YEAR(tbl_data[[#This Row],[Date_rapport]])</f>
        <v>2022</v>
      </c>
      <c r="I4033" t="str">
        <f>INDEX(tbl_produits[Molécule extraite], MATCH(tbl_data[[#This Row],[NORM_Spécialité]], tbl_produits[Nom normalisé], 0))</f>
        <v>Alanine / Arginine / Acide aspartique / …</v>
      </c>
      <c r="J4033" s="34">
        <f>DATE(LEFT(tbl_data[[#This Row],[Date_rapport]], 4), MID(tbl_data[[#This Row],[Date_rapport]], 6, 2), RIGHT(tbl_data[[#This Row],[Date_rapport]], 2))</f>
        <v>44775</v>
      </c>
    </row>
    <row r="4034" spans="1:10" x14ac:dyDescent="0.2">
      <c r="A4034" s="28" t="s">
        <v>756</v>
      </c>
      <c r="B4034" t="s">
        <v>3</v>
      </c>
      <c r="C4034" s="28" t="s">
        <v>300</v>
      </c>
      <c r="D4034" t="s">
        <v>71</v>
      </c>
      <c r="E4034" t="s">
        <v>2</v>
      </c>
      <c r="F4034" t="str">
        <f>INDEX(tbl_produits[Nom normalisé], MATCH(tbl_data[[#This Row],[Spécialité]], tbl_produits[Nom original], 0))</f>
        <v>VAMINOLACT solution pour perfusion en flacon de verre de 1000 ml</v>
      </c>
      <c r="G4034" t="str">
        <f>INDEX(tbl_produits[Classe nom], MATCH(tbl_data[[#This Row],[NORM_Spécialité]], tbl_produits[Nom normalisé], 0))</f>
        <v>Sang et organes hématopoïétiques</v>
      </c>
      <c r="H4034">
        <f>YEAR(tbl_data[[#This Row],[Date_rapport]])</f>
        <v>2022</v>
      </c>
      <c r="I4034" t="str">
        <f>INDEX(tbl_produits[Molécule extraite], MATCH(tbl_data[[#This Row],[NORM_Spécialité]], tbl_produits[Nom normalisé], 0))</f>
        <v>Alanine / Arginine / Acide aspartique / …</v>
      </c>
      <c r="J4034" s="34">
        <f>DATE(LEFT(tbl_data[[#This Row],[Date_rapport]], 4), MID(tbl_data[[#This Row],[Date_rapport]], 6, 2), RIGHT(tbl_data[[#This Row],[Date_rapport]], 2))</f>
        <v>44775</v>
      </c>
    </row>
    <row r="4035" spans="1:10" x14ac:dyDescent="0.2">
      <c r="A4035" s="28" t="s">
        <v>756</v>
      </c>
      <c r="B4035" t="s">
        <v>9</v>
      </c>
      <c r="C4035" s="28" t="s">
        <v>300</v>
      </c>
      <c r="D4035" t="s">
        <v>229</v>
      </c>
      <c r="E4035" t="s">
        <v>2</v>
      </c>
      <c r="F4035" t="str">
        <f>INDEX(tbl_produits[Nom normalisé], MATCH(tbl_data[[#This Row],[Spécialité]], tbl_produits[Nom original], 0))</f>
        <v>TOPIRAMATE SANDOZ 100 mg, comprimé pelliculé</v>
      </c>
      <c r="G4035" t="str">
        <f>INDEX(tbl_produits[Classe nom], MATCH(tbl_data[[#This Row],[NORM_Spécialité]], tbl_produits[Nom normalisé], 0))</f>
        <v>Système nerveux</v>
      </c>
      <c r="H4035">
        <f>YEAR(tbl_data[[#This Row],[Date_rapport]])</f>
        <v>2022</v>
      </c>
      <c r="I4035" t="str">
        <f>INDEX(tbl_produits[Molécule extraite], MATCH(tbl_data[[#This Row],[NORM_Spécialité]], tbl_produits[Nom normalisé], 0))</f>
        <v>Topiramate</v>
      </c>
      <c r="J4035" s="34">
        <f>DATE(LEFT(tbl_data[[#This Row],[Date_rapport]], 4), MID(tbl_data[[#This Row],[Date_rapport]], 6, 2), RIGHT(tbl_data[[#This Row],[Date_rapport]], 2))</f>
        <v>44775</v>
      </c>
    </row>
    <row r="4036" spans="1:10" x14ac:dyDescent="0.2">
      <c r="A4036" s="28" t="s">
        <v>756</v>
      </c>
      <c r="B4036" t="s">
        <v>6</v>
      </c>
      <c r="C4036" s="28" t="s">
        <v>300</v>
      </c>
      <c r="D4036" t="s">
        <v>27</v>
      </c>
      <c r="E4036" t="s">
        <v>1557</v>
      </c>
      <c r="F4036" t="str">
        <f>INDEX(tbl_produits[Nom normalisé], MATCH(tbl_data[[#This Row],[Spécialité]], tbl_produits[Nom original], 0))</f>
        <v>TOBI PODHALER 28 mg, poudre pour inhalation en gélule</v>
      </c>
      <c r="G4036" t="str">
        <f>INDEX(tbl_produits[Classe nom], MATCH(tbl_data[[#This Row],[NORM_Spécialité]], tbl_produits[Nom normalisé], 0))</f>
        <v>Anti-infectieux à usage systémique</v>
      </c>
      <c r="H4036">
        <f>YEAR(tbl_data[[#This Row],[Date_rapport]])</f>
        <v>2022</v>
      </c>
      <c r="I4036" t="str">
        <f>INDEX(tbl_produits[Molécule extraite], MATCH(tbl_data[[#This Row],[NORM_Spécialité]], tbl_produits[Nom normalisé], 0))</f>
        <v>Tobramycine</v>
      </c>
      <c r="J4036" s="34">
        <f>DATE(LEFT(tbl_data[[#This Row],[Date_rapport]], 4), MID(tbl_data[[#This Row],[Date_rapport]], 6, 2), RIGHT(tbl_data[[#This Row],[Date_rapport]], 2))</f>
        <v>44775</v>
      </c>
    </row>
    <row r="4037" spans="1:10" x14ac:dyDescent="0.2">
      <c r="A4037" s="28" t="s">
        <v>756</v>
      </c>
      <c r="B4037" t="s">
        <v>6</v>
      </c>
      <c r="C4037" s="28" t="s">
        <v>300</v>
      </c>
      <c r="D4037" t="s">
        <v>123</v>
      </c>
      <c r="E4037" t="s">
        <v>1598</v>
      </c>
      <c r="F4037" t="str">
        <f>INDEX(tbl_produits[Nom normalisé], MATCH(tbl_data[[#This Row],[Spécialité]], tbl_produits[Nom original], 0))</f>
        <v>THYROZOL  5 mg,10 mg et 20 mg</v>
      </c>
      <c r="G4037" t="str">
        <f>INDEX(tbl_produits[Classe nom], MATCH(tbl_data[[#This Row],[NORM_Spécialité]], tbl_produits[Nom normalisé], 0))</f>
        <v>Hormones systémiques sauf hormones sexuelles et insulines</v>
      </c>
      <c r="H4037">
        <f>YEAR(tbl_data[[#This Row],[Date_rapport]])</f>
        <v>2022</v>
      </c>
      <c r="I4037" t="str">
        <f>INDEX(tbl_produits[Molécule extraite], MATCH(tbl_data[[#This Row],[NORM_Spécialité]], tbl_produits[Nom normalisé], 0))</f>
        <v>Thiamazole</v>
      </c>
      <c r="J4037" s="34">
        <f>DATE(LEFT(tbl_data[[#This Row],[Date_rapport]], 4), MID(tbl_data[[#This Row],[Date_rapport]], 6, 2), RIGHT(tbl_data[[#This Row],[Date_rapport]], 2))</f>
        <v>44775</v>
      </c>
    </row>
    <row r="4038" spans="1:10" x14ac:dyDescent="0.2">
      <c r="A4038" s="28" t="s">
        <v>756</v>
      </c>
      <c r="B4038" t="s">
        <v>3</v>
      </c>
      <c r="C4038" s="28" t="s">
        <v>300</v>
      </c>
      <c r="D4038" t="s">
        <v>82</v>
      </c>
      <c r="E4038" t="s">
        <v>2</v>
      </c>
      <c r="F4038" t="str">
        <f>INDEX(tbl_produits[Nom normalisé], MATCH(tbl_data[[#This Row],[Spécialité]], tbl_produits[Nom original], 0))</f>
        <v>THIOPENTAL MEDIPHA 500 mg et 1 g, poudre pour solution injectable</v>
      </c>
      <c r="G4038" t="str">
        <f>INDEX(tbl_produits[Classe nom], MATCH(tbl_data[[#This Row],[NORM_Spécialité]], tbl_produits[Nom normalisé], 0))</f>
        <v>Système nerveux</v>
      </c>
      <c r="H4038">
        <f>YEAR(tbl_data[[#This Row],[Date_rapport]])</f>
        <v>2022</v>
      </c>
      <c r="I4038" t="str">
        <f>INDEX(tbl_produits[Molécule extraite], MATCH(tbl_data[[#This Row],[NORM_Spécialité]], tbl_produits[Nom normalisé], 0))</f>
        <v>Thiopenthal</v>
      </c>
      <c r="J4038" s="34">
        <f>DATE(LEFT(tbl_data[[#This Row],[Date_rapport]], 4), MID(tbl_data[[#This Row],[Date_rapport]], 6, 2), RIGHT(tbl_data[[#This Row],[Date_rapport]], 2))</f>
        <v>44775</v>
      </c>
    </row>
    <row r="4039" spans="1:10" x14ac:dyDescent="0.2">
      <c r="A4039" s="28" t="s">
        <v>756</v>
      </c>
      <c r="B4039" t="s">
        <v>6</v>
      </c>
      <c r="C4039" s="28" t="s">
        <v>300</v>
      </c>
      <c r="D4039" t="s">
        <v>139</v>
      </c>
      <c r="E4039" t="s">
        <v>1601</v>
      </c>
      <c r="F4039" t="str">
        <f>INDEX(tbl_produits[Nom normalisé], MATCH(tbl_data[[#This Row],[Spécialité]], tbl_produits[Nom original], 0))</f>
        <v>TERCIAN 50 mg/5 ml, solution injectable en ampoule</v>
      </c>
      <c r="G4039" t="str">
        <f>INDEX(tbl_produits[Classe nom], MATCH(tbl_data[[#This Row],[NORM_Spécialité]], tbl_produits[Nom normalisé], 0))</f>
        <v>Système nerveux</v>
      </c>
      <c r="H4039">
        <f>YEAR(tbl_data[[#This Row],[Date_rapport]])</f>
        <v>2022</v>
      </c>
      <c r="I4039" t="str">
        <f>INDEX(tbl_produits[Molécule extraite], MATCH(tbl_data[[#This Row],[NORM_Spécialité]], tbl_produits[Nom normalisé], 0))</f>
        <v>Cyamémazine</v>
      </c>
      <c r="J4039" s="34">
        <f>DATE(LEFT(tbl_data[[#This Row],[Date_rapport]], 4), MID(tbl_data[[#This Row],[Date_rapport]], 6, 2), RIGHT(tbl_data[[#This Row],[Date_rapport]], 2))</f>
        <v>44775</v>
      </c>
    </row>
    <row r="4040" spans="1:10" x14ac:dyDescent="0.2">
      <c r="A4040" s="28" t="s">
        <v>756</v>
      </c>
      <c r="B4040" t="s">
        <v>11</v>
      </c>
      <c r="C4040" s="28" t="s">
        <v>300</v>
      </c>
      <c r="D4040" t="s">
        <v>92</v>
      </c>
      <c r="E4040" t="s">
        <v>2</v>
      </c>
      <c r="F4040" t="str">
        <f>INDEX(tbl_produits[Nom normalisé], MATCH(tbl_data[[#This Row],[Spécialité]], tbl_produits[Nom original], 0))</f>
        <v>SURGESTONE, comprimé de 0,125 mg, 0,250 mg et 0,500 mg</v>
      </c>
      <c r="G4040" t="str">
        <f>INDEX(tbl_produits[Classe nom], MATCH(tbl_data[[#This Row],[NORM_Spécialité]], tbl_produits[Nom normalisé], 0))</f>
        <v>Système génito-urinaire et hormones sexuelles</v>
      </c>
      <c r="H4040">
        <f>YEAR(tbl_data[[#This Row],[Date_rapport]])</f>
        <v>2022</v>
      </c>
      <c r="I4040" t="str">
        <f>INDEX(tbl_produits[Molécule extraite], MATCH(tbl_data[[#This Row],[NORM_Spécialité]], tbl_produits[Nom normalisé], 0))</f>
        <v>Promégestone</v>
      </c>
      <c r="J4040" s="34">
        <f>DATE(LEFT(tbl_data[[#This Row],[Date_rapport]], 4), MID(tbl_data[[#This Row],[Date_rapport]], 6, 2), RIGHT(tbl_data[[#This Row],[Date_rapport]], 2))</f>
        <v>44775</v>
      </c>
    </row>
    <row r="4041" spans="1:10" x14ac:dyDescent="0.2">
      <c r="A4041" s="28" t="s">
        <v>756</v>
      </c>
      <c r="B4041" t="s">
        <v>3</v>
      </c>
      <c r="C4041" s="28" t="s">
        <v>300</v>
      </c>
      <c r="D4041" t="s">
        <v>194</v>
      </c>
      <c r="E4041" t="s">
        <v>2</v>
      </c>
      <c r="F4041" t="str">
        <f>INDEX(tbl_produits[Nom normalisé], MATCH(tbl_data[[#This Row],[Spécialité]], tbl_produits[Nom original], 0))</f>
        <v>SPÉCIALITÉS SPIRONOLACTONE ALTIZIDE  25 mg/15 mg, comprimé pelliculé sécable</v>
      </c>
      <c r="G4041" t="str">
        <f>INDEX(tbl_produits[Classe nom], MATCH(tbl_data[[#This Row],[NORM_Spécialité]], tbl_produits[Nom normalisé], 0))</f>
        <v>Système cardiovasculaire</v>
      </c>
      <c r="H4041">
        <f>YEAR(tbl_data[[#This Row],[Date_rapport]])</f>
        <v>2022</v>
      </c>
      <c r="I4041" t="str">
        <f>INDEX(tbl_produits[Molécule extraite], MATCH(tbl_data[[#This Row],[NORM_Spécialité]], tbl_produits[Nom normalisé], 0))</f>
        <v>Spironolactone / altizide</v>
      </c>
      <c r="J4041" s="34">
        <f>DATE(LEFT(tbl_data[[#This Row],[Date_rapport]], 4), MID(tbl_data[[#This Row],[Date_rapport]], 6, 2), RIGHT(tbl_data[[#This Row],[Date_rapport]], 2))</f>
        <v>44775</v>
      </c>
    </row>
    <row r="4042" spans="1:10" x14ac:dyDescent="0.2">
      <c r="A4042" s="28" t="s">
        <v>756</v>
      </c>
      <c r="B4042" t="s">
        <v>6</v>
      </c>
      <c r="C4042" s="28" t="s">
        <v>300</v>
      </c>
      <c r="D4042" t="s">
        <v>84</v>
      </c>
      <c r="E4042" t="s">
        <v>1583</v>
      </c>
      <c r="F4042" t="str">
        <f>INDEX(tbl_produits[Nom normalisé], MATCH(tbl_data[[#This Row],[Spécialité]], tbl_produits[Nom original], 0))</f>
        <v>SOLUMEDROL 120 mg/2 ml, lyophilisat et solution pour usage parentéral</v>
      </c>
      <c r="G4042" t="str">
        <f>INDEX(tbl_produits[Classe nom], MATCH(tbl_data[[#This Row],[NORM_Spécialité]], tbl_produits[Nom normalisé], 0))</f>
        <v>Hormones systémiques sauf hormones sexuelles et insulines</v>
      </c>
      <c r="H4042">
        <f>YEAR(tbl_data[[#This Row],[Date_rapport]])</f>
        <v>2022</v>
      </c>
      <c r="I4042" t="str">
        <f>INDEX(tbl_produits[Molécule extraite], MATCH(tbl_data[[#This Row],[NORM_Spécialité]], tbl_produits[Nom normalisé], 0))</f>
        <v>Méthylprednisolone (hydrogénosuccinate de)</v>
      </c>
      <c r="J4042" s="34">
        <f>DATE(LEFT(tbl_data[[#This Row],[Date_rapport]], 4), MID(tbl_data[[#This Row],[Date_rapport]], 6, 2), RIGHT(tbl_data[[#This Row],[Date_rapport]], 2))</f>
        <v>44775</v>
      </c>
    </row>
    <row r="4043" spans="1:10" x14ac:dyDescent="0.2">
      <c r="A4043" s="28" t="s">
        <v>756</v>
      </c>
      <c r="B4043" t="s">
        <v>6</v>
      </c>
      <c r="C4043" s="28" t="s">
        <v>300</v>
      </c>
      <c r="D4043" t="s">
        <v>162</v>
      </c>
      <c r="E4043" t="s">
        <v>1608</v>
      </c>
      <c r="F4043" t="str">
        <f>INDEX(tbl_produits[Nom normalisé], MATCH(tbl_data[[#This Row],[Spécialité]], tbl_produits[Nom original], 0))</f>
        <v>SOLUDACTONE 200 mg, lyophilisat et solution pour usage parentéral</v>
      </c>
      <c r="G4043" t="str">
        <f>INDEX(tbl_produits[Classe nom], MATCH(tbl_data[[#This Row],[NORM_Spécialité]], tbl_produits[Nom normalisé], 0))</f>
        <v>Hormones systémiques sauf hormones sexuelles et insulines</v>
      </c>
      <c r="H4043">
        <f>YEAR(tbl_data[[#This Row],[Date_rapport]])</f>
        <v>2022</v>
      </c>
      <c r="I4043" t="str">
        <f>INDEX(tbl_produits[Molécule extraite], MATCH(tbl_data[[#This Row],[NORM_Spécialité]], tbl_produits[Nom normalisé], 0))</f>
        <v>Méthylprednisolone (hydrogénosuccinate de)</v>
      </c>
      <c r="J4043" s="34">
        <f>DATE(LEFT(tbl_data[[#This Row],[Date_rapport]], 4), MID(tbl_data[[#This Row],[Date_rapport]], 6, 2), RIGHT(tbl_data[[#This Row],[Date_rapport]], 2))</f>
        <v>44775</v>
      </c>
    </row>
    <row r="4044" spans="1:10" x14ac:dyDescent="0.2">
      <c r="A4044" s="28" t="s">
        <v>756</v>
      </c>
      <c r="B4044" t="s">
        <v>6</v>
      </c>
      <c r="C4044" s="28" t="s">
        <v>300</v>
      </c>
      <c r="D4044" t="s">
        <v>87</v>
      </c>
      <c r="E4044" t="s">
        <v>1585</v>
      </c>
      <c r="F4044" t="str">
        <f>INDEX(tbl_produits[Nom normalisé], MATCH(tbl_data[[#This Row],[Spécialité]], tbl_produits[Nom original], 0))</f>
        <v>SKIACOL 0,5 % collyre, flacon de 0,5ml</v>
      </c>
      <c r="G4044" t="str">
        <f>INDEX(tbl_produits[Classe nom], MATCH(tbl_data[[#This Row],[NORM_Spécialité]], tbl_produits[Nom normalisé], 0))</f>
        <v>Organes sensoriels</v>
      </c>
      <c r="H4044">
        <f>YEAR(tbl_data[[#This Row],[Date_rapport]])</f>
        <v>2022</v>
      </c>
      <c r="I4044" t="str">
        <f>INDEX(tbl_produits[Molécule extraite], MATCH(tbl_data[[#This Row],[NORM_Spécialité]], tbl_produits[Nom normalisé], 0))</f>
        <v>Cyclopentolate (chlorhydrate de)</v>
      </c>
      <c r="J4044" s="34">
        <f>DATE(LEFT(tbl_data[[#This Row],[Date_rapport]], 4), MID(tbl_data[[#This Row],[Date_rapport]], 6, 2), RIGHT(tbl_data[[#This Row],[Date_rapport]], 2))</f>
        <v>44775</v>
      </c>
    </row>
    <row r="4045" spans="1:10" x14ac:dyDescent="0.2">
      <c r="A4045" s="28" t="s">
        <v>756</v>
      </c>
      <c r="B4045" t="s">
        <v>3</v>
      </c>
      <c r="C4045" s="28" t="s">
        <v>300</v>
      </c>
      <c r="D4045" t="s">
        <v>17</v>
      </c>
      <c r="E4045" t="s">
        <v>2</v>
      </c>
      <c r="F4045" t="str">
        <f>INDEX(tbl_produits[Nom normalisé], MATCH(tbl_data[[#This Row],[Spécialité]], tbl_produits[Nom original], 0))</f>
        <v>SINEMET LP 200 mg/50 mg, comprimé à libération prolongée</v>
      </c>
      <c r="G4045" t="str">
        <f>INDEX(tbl_produits[Classe nom], MATCH(tbl_data[[#This Row],[NORM_Spécialité]], tbl_produits[Nom normalisé], 0))</f>
        <v>Système nerveux</v>
      </c>
      <c r="H4045">
        <f>YEAR(tbl_data[[#This Row],[Date_rapport]])</f>
        <v>2022</v>
      </c>
      <c r="I4045" t="str">
        <f>INDEX(tbl_produits[Molécule extraite], MATCH(tbl_data[[#This Row],[NORM_Spécialité]], tbl_produits[Nom normalisé], 0))</f>
        <v>Levodopa / Carbidopa</v>
      </c>
      <c r="J4045" s="34">
        <f>DATE(LEFT(tbl_data[[#This Row],[Date_rapport]], 4), MID(tbl_data[[#This Row],[Date_rapport]], 6, 2), RIGHT(tbl_data[[#This Row],[Date_rapport]], 2))</f>
        <v>44775</v>
      </c>
    </row>
    <row r="4046" spans="1:10" x14ac:dyDescent="0.2">
      <c r="A4046" s="28" t="s">
        <v>756</v>
      </c>
      <c r="B4046" t="s">
        <v>6</v>
      </c>
      <c r="C4046" s="28" t="s">
        <v>300</v>
      </c>
      <c r="D4046" t="s">
        <v>148</v>
      </c>
      <c r="E4046" t="s">
        <v>1605</v>
      </c>
      <c r="F4046" t="str">
        <f>INDEX(tbl_produits[Nom normalisé], MATCH(tbl_data[[#This Row],[Spécialité]], tbl_produits[Nom original], 0))</f>
        <v>SINEMET LP 100 mg/25 mg, comprimé à libération prolongée</v>
      </c>
      <c r="G4046" t="str">
        <f>INDEX(tbl_produits[Classe nom], MATCH(tbl_data[[#This Row],[NORM_Spécialité]], tbl_produits[Nom normalisé], 0))</f>
        <v>Système nerveux</v>
      </c>
      <c r="H4046">
        <f>YEAR(tbl_data[[#This Row],[Date_rapport]])</f>
        <v>2022</v>
      </c>
      <c r="I4046" t="str">
        <f>INDEX(tbl_produits[Molécule extraite], MATCH(tbl_data[[#This Row],[NORM_Spécialité]], tbl_produits[Nom normalisé], 0))</f>
        <v>Levodopa / Carbidopa</v>
      </c>
      <c r="J4046" s="34">
        <f>DATE(LEFT(tbl_data[[#This Row],[Date_rapport]], 4), MID(tbl_data[[#This Row],[Date_rapport]], 6, 2), RIGHT(tbl_data[[#This Row],[Date_rapport]], 2))</f>
        <v>44775</v>
      </c>
    </row>
    <row r="4047" spans="1:10" x14ac:dyDescent="0.2">
      <c r="A4047" s="28" t="s">
        <v>756</v>
      </c>
      <c r="B4047" t="s">
        <v>6</v>
      </c>
      <c r="C4047" s="28" t="s">
        <v>300</v>
      </c>
      <c r="D4047" t="s">
        <v>38</v>
      </c>
      <c r="E4047" t="s">
        <v>1565</v>
      </c>
      <c r="F4047" t="str">
        <f>INDEX(tbl_produits[Nom normalisé], MATCH(tbl_data[[#This Row],[Spécialité]], tbl_produits[Nom original], 0))</f>
        <v>SIKLOS 100 mg, comprimé pelliculé - SIKLOS 1000 mg, comprimé pelliculé sécable</v>
      </c>
      <c r="G4047" t="str">
        <f>INDEX(tbl_produits[Classe nom], MATCH(tbl_data[[#This Row],[NORM_Spécialité]], tbl_produits[Nom normalisé], 0))</f>
        <v>Antinéoplasiques et immunomodulateurs</v>
      </c>
      <c r="H4047">
        <f>YEAR(tbl_data[[#This Row],[Date_rapport]])</f>
        <v>2022</v>
      </c>
      <c r="I4047" t="str">
        <f>INDEX(tbl_produits[Molécule extraite], MATCH(tbl_data[[#This Row],[NORM_Spécialité]], tbl_produits[Nom normalisé], 0))</f>
        <v>Hydroxycarbamide</v>
      </c>
      <c r="J4047" s="34">
        <f>DATE(LEFT(tbl_data[[#This Row],[Date_rapport]], 4), MID(tbl_data[[#This Row],[Date_rapport]], 6, 2), RIGHT(tbl_data[[#This Row],[Date_rapport]], 2))</f>
        <v>44775</v>
      </c>
    </row>
    <row r="4048" spans="1:10" x14ac:dyDescent="0.2">
      <c r="A4048" s="28" t="s">
        <v>756</v>
      </c>
      <c r="B4048" t="s">
        <v>6</v>
      </c>
      <c r="C4048" s="28" t="s">
        <v>300</v>
      </c>
      <c r="D4048" t="s">
        <v>46</v>
      </c>
      <c r="E4048" t="s">
        <v>1568</v>
      </c>
      <c r="F4048" t="str">
        <f>INDEX(tbl_produits[Nom normalisé], MATCH(tbl_data[[#This Row],[Spécialité]], tbl_produits[Nom original], 0))</f>
        <v>SCOPODERM TTS  1 mg/72 heures, dispositif transdermique</v>
      </c>
      <c r="G4048" t="str">
        <f>INDEX(tbl_produits[Classe nom], MATCH(tbl_data[[#This Row],[NORM_Spécialité]], tbl_produits[Nom normalisé], 0))</f>
        <v>Voies digestives et métabolisme</v>
      </c>
      <c r="H4048">
        <f>YEAR(tbl_data[[#This Row],[Date_rapport]])</f>
        <v>2022</v>
      </c>
      <c r="I4048" t="str">
        <f>INDEX(tbl_produits[Molécule extraite], MATCH(tbl_data[[#This Row],[NORM_Spécialité]], tbl_produits[Nom normalisé], 0))</f>
        <v>Scopolamine</v>
      </c>
      <c r="J4048" s="34">
        <f>DATE(LEFT(tbl_data[[#This Row],[Date_rapport]], 4), MID(tbl_data[[#This Row],[Date_rapport]], 6, 2), RIGHT(tbl_data[[#This Row],[Date_rapport]], 2))</f>
        <v>44775</v>
      </c>
    </row>
    <row r="4049" spans="1:10" x14ac:dyDescent="0.2">
      <c r="A4049" s="28" t="s">
        <v>756</v>
      </c>
      <c r="B4049" t="s">
        <v>3</v>
      </c>
      <c r="C4049" s="28" t="s">
        <v>300</v>
      </c>
      <c r="D4049" t="s">
        <v>112</v>
      </c>
      <c r="E4049" t="s">
        <v>2</v>
      </c>
      <c r="F4049" t="str">
        <f>INDEX(tbl_produits[Nom normalisé], MATCH(tbl_data[[#This Row],[Spécialité]], tbl_produits[Nom original], 0))</f>
        <v>ROPINIROLE MYLAN 0,5 mg  comprimé pelliculé</v>
      </c>
      <c r="G4049" t="str">
        <f>INDEX(tbl_produits[Classe nom], MATCH(tbl_data[[#This Row],[NORM_Spécialité]], tbl_produits[Nom normalisé], 0))</f>
        <v>Système nerveux</v>
      </c>
      <c r="H4049">
        <f>YEAR(tbl_data[[#This Row],[Date_rapport]])</f>
        <v>2022</v>
      </c>
      <c r="I4049" t="str">
        <f>INDEX(tbl_produits[Molécule extraite], MATCH(tbl_data[[#This Row],[NORM_Spécialité]], tbl_produits[Nom normalisé], 0))</f>
        <v>Ropinirole</v>
      </c>
      <c r="J4049" s="34">
        <f>DATE(LEFT(tbl_data[[#This Row],[Date_rapport]], 4), MID(tbl_data[[#This Row],[Date_rapport]], 6, 2), RIGHT(tbl_data[[#This Row],[Date_rapport]], 2))</f>
        <v>44775</v>
      </c>
    </row>
    <row r="4050" spans="1:10" x14ac:dyDescent="0.2">
      <c r="A4050" s="28" t="s">
        <v>756</v>
      </c>
      <c r="B4050" t="s">
        <v>6</v>
      </c>
      <c r="C4050" s="28" t="s">
        <v>300</v>
      </c>
      <c r="D4050" t="s">
        <v>142</v>
      </c>
      <c r="E4050" t="s">
        <v>1602</v>
      </c>
      <c r="F4050" t="str">
        <f>INDEX(tbl_produits[Nom normalisé], MATCH(tbl_data[[#This Row],[Spécialité]], tbl_produits[Nom original], 0))</f>
        <v>RILUTEK 50 mg comprimés pelliculés</v>
      </c>
      <c r="G4050" t="str">
        <f>INDEX(tbl_produits[Classe nom], MATCH(tbl_data[[#This Row],[NORM_Spécialité]], tbl_produits[Nom normalisé], 0))</f>
        <v>Système nerveux</v>
      </c>
      <c r="H4050">
        <f>YEAR(tbl_data[[#This Row],[Date_rapport]])</f>
        <v>2022</v>
      </c>
      <c r="I4050" t="str">
        <f>INDEX(tbl_produits[Molécule extraite], MATCH(tbl_data[[#This Row],[NORM_Spécialité]], tbl_produits[Nom normalisé], 0))</f>
        <v>Riluzole</v>
      </c>
      <c r="J4050" s="34">
        <f>DATE(LEFT(tbl_data[[#This Row],[Date_rapport]], 4), MID(tbl_data[[#This Row],[Date_rapport]], 6, 2), RIGHT(tbl_data[[#This Row],[Date_rapport]], 2))</f>
        <v>44775</v>
      </c>
    </row>
    <row r="4051" spans="1:10" x14ac:dyDescent="0.2">
      <c r="A4051" s="28" t="s">
        <v>756</v>
      </c>
      <c r="B4051" t="s">
        <v>6</v>
      </c>
      <c r="C4051" s="28" t="s">
        <v>300</v>
      </c>
      <c r="D4051" t="s">
        <v>143</v>
      </c>
      <c r="E4051" t="s">
        <v>1603</v>
      </c>
      <c r="F4051" t="str">
        <f>INDEX(tbl_produits[Nom normalisé], MATCH(tbl_data[[#This Row],[Spécialité]], tbl_produits[Nom original], 0))</f>
        <v>RIFATER, comprimé enrobé</v>
      </c>
      <c r="G4051" t="str">
        <f>INDEX(tbl_produits[Classe nom], MATCH(tbl_data[[#This Row],[NORM_Spécialité]], tbl_produits[Nom normalisé], 0))</f>
        <v>Anti-infectieux à usage systémique</v>
      </c>
      <c r="H4051">
        <f>YEAR(tbl_data[[#This Row],[Date_rapport]])</f>
        <v>2022</v>
      </c>
      <c r="I4051" t="str">
        <f>INDEX(tbl_produits[Molécule extraite], MATCH(tbl_data[[#This Row],[NORM_Spécialité]], tbl_produits[Nom normalisé], 0))</f>
        <v>Isoniazide / pyrazinamid / rifampicine</v>
      </c>
      <c r="J4051" s="34">
        <f>DATE(LEFT(tbl_data[[#This Row],[Date_rapport]], 4), MID(tbl_data[[#This Row],[Date_rapport]], 6, 2), RIGHT(tbl_data[[#This Row],[Date_rapport]], 2))</f>
        <v>44775</v>
      </c>
    </row>
    <row r="4052" spans="1:10" x14ac:dyDescent="0.2">
      <c r="A4052" s="28" t="s">
        <v>756</v>
      </c>
      <c r="B4052" t="s">
        <v>9</v>
      </c>
      <c r="C4052" s="28" t="s">
        <v>300</v>
      </c>
      <c r="D4052" t="s">
        <v>102</v>
      </c>
      <c r="E4052" t="s">
        <v>2</v>
      </c>
      <c r="F4052" t="str">
        <f>INDEX(tbl_produits[Nom normalisé], MATCH(tbl_data[[#This Row],[Spécialité]], tbl_produits[Nom original], 0))</f>
        <v>RIFADINE 2 %, suspension buvable</v>
      </c>
      <c r="G4052" t="str">
        <f>INDEX(tbl_produits[Classe nom], MATCH(tbl_data[[#This Row],[NORM_Spécialité]], tbl_produits[Nom normalisé], 0))</f>
        <v>Anti-infectieux à usage systémique</v>
      </c>
      <c r="H4052">
        <f>YEAR(tbl_data[[#This Row],[Date_rapport]])</f>
        <v>2022</v>
      </c>
      <c r="I4052" t="str">
        <f>INDEX(tbl_produits[Molécule extraite], MATCH(tbl_data[[#This Row],[NORM_Spécialité]], tbl_produits[Nom normalisé], 0))</f>
        <v>Rifampicine sodique</v>
      </c>
      <c r="J4052" s="34">
        <f>DATE(LEFT(tbl_data[[#This Row],[Date_rapport]], 4), MID(tbl_data[[#This Row],[Date_rapport]], 6, 2), RIGHT(tbl_data[[#This Row],[Date_rapport]], 2))</f>
        <v>44775</v>
      </c>
    </row>
    <row r="4053" spans="1:10" x14ac:dyDescent="0.2">
      <c r="A4053" s="28" t="s">
        <v>756</v>
      </c>
      <c r="B4053" t="s">
        <v>6</v>
      </c>
      <c r="C4053" s="28" t="s">
        <v>300</v>
      </c>
      <c r="D4053" t="s">
        <v>109</v>
      </c>
      <c r="E4053" t="s">
        <v>1567</v>
      </c>
      <c r="F4053" t="str">
        <f>INDEX(tbl_produits[Nom normalisé], MATCH(tbl_data[[#This Row],[Spécialité]], tbl_produits[Nom original], 0))</f>
        <v>QUITAXON 50 mg, comprimé pelliculé sécable</v>
      </c>
      <c r="G4053" t="str">
        <f>INDEX(tbl_produits[Classe nom], MATCH(tbl_data[[#This Row],[NORM_Spécialité]], tbl_produits[Nom normalisé], 0))</f>
        <v>Système nerveux</v>
      </c>
      <c r="H4053">
        <f>YEAR(tbl_data[[#This Row],[Date_rapport]])</f>
        <v>2022</v>
      </c>
      <c r="I4053" t="str">
        <f>INDEX(tbl_produits[Molécule extraite], MATCH(tbl_data[[#This Row],[NORM_Spécialité]], tbl_produits[Nom normalisé], 0))</f>
        <v>Quétiapine</v>
      </c>
      <c r="J4053" s="34">
        <f>DATE(LEFT(tbl_data[[#This Row],[Date_rapport]], 4), MID(tbl_data[[#This Row],[Date_rapport]], 6, 2), RIGHT(tbl_data[[#This Row],[Date_rapport]], 2))</f>
        <v>44775</v>
      </c>
    </row>
    <row r="4054" spans="1:10" x14ac:dyDescent="0.2">
      <c r="A4054" s="28" t="s">
        <v>756</v>
      </c>
      <c r="B4054" t="s">
        <v>6</v>
      </c>
      <c r="C4054" s="28" t="s">
        <v>300</v>
      </c>
      <c r="D4054" t="s">
        <v>124</v>
      </c>
      <c r="E4054" t="s">
        <v>1556</v>
      </c>
      <c r="F4054" t="str">
        <f>INDEX(tbl_produits[Nom normalisé], MATCH(tbl_data[[#This Row],[Spécialité]], tbl_produits[Nom original], 0))</f>
        <v>PROPOFOL FRESENIUS 10 mg/ml, émulsion injectable ou pour perfusion (flacon de 50 ml)</v>
      </c>
      <c r="G4054" t="str">
        <f>INDEX(tbl_produits[Classe nom], MATCH(tbl_data[[#This Row],[NORM_Spécialité]], tbl_produits[Nom normalisé], 0))</f>
        <v>Système nerveux</v>
      </c>
      <c r="H4054">
        <f>YEAR(tbl_data[[#This Row],[Date_rapport]])</f>
        <v>2022</v>
      </c>
      <c r="I4054" t="str">
        <f>INDEX(tbl_produits[Molécule extraite], MATCH(tbl_data[[#This Row],[NORM_Spécialité]], tbl_produits[Nom normalisé], 0))</f>
        <v>Propofol</v>
      </c>
      <c r="J4054" s="34">
        <f>DATE(LEFT(tbl_data[[#This Row],[Date_rapport]], 4), MID(tbl_data[[#This Row],[Date_rapport]], 6, 2), RIGHT(tbl_data[[#This Row],[Date_rapport]], 2))</f>
        <v>44775</v>
      </c>
    </row>
    <row r="4055" spans="1:10" x14ac:dyDescent="0.2">
      <c r="A4055" s="28" t="s">
        <v>756</v>
      </c>
      <c r="B4055" t="s">
        <v>6</v>
      </c>
      <c r="C4055" s="28" t="s">
        <v>300</v>
      </c>
      <c r="D4055" t="s">
        <v>34</v>
      </c>
      <c r="E4055" t="s">
        <v>1562</v>
      </c>
      <c r="F4055" t="str">
        <f>INDEX(tbl_produits[Nom normalisé], MATCH(tbl_data[[#This Row],[Spécialité]], tbl_produits[Nom original], 0))</f>
        <v>PROLEUKIN 18 millions U.I., poudre pour solution injectable</v>
      </c>
      <c r="G4055" t="str">
        <f>INDEX(tbl_produits[Classe nom], MATCH(tbl_data[[#This Row],[NORM_Spécialité]], tbl_produits[Nom normalisé], 0))</f>
        <v>Antinéoplasiques et immunomodulateurs</v>
      </c>
      <c r="H4055">
        <f>YEAR(tbl_data[[#This Row],[Date_rapport]])</f>
        <v>2022</v>
      </c>
      <c r="I4055" t="str">
        <f>INDEX(tbl_produits[Molécule extraite], MATCH(tbl_data[[#This Row],[NORM_Spécialité]], tbl_produits[Nom normalisé], 0))</f>
        <v>Aldesleukine</v>
      </c>
      <c r="J4055" s="34">
        <f>DATE(LEFT(tbl_data[[#This Row],[Date_rapport]], 4), MID(tbl_data[[#This Row],[Date_rapport]], 6, 2), RIGHT(tbl_data[[#This Row],[Date_rapport]], 2))</f>
        <v>44775</v>
      </c>
    </row>
    <row r="4056" spans="1:10" x14ac:dyDescent="0.2">
      <c r="A4056" s="28" t="s">
        <v>756</v>
      </c>
      <c r="B4056" t="s">
        <v>6</v>
      </c>
      <c r="C4056" s="28" t="s">
        <v>300</v>
      </c>
      <c r="D4056" t="s">
        <v>90</v>
      </c>
      <c r="E4056" t="s">
        <v>1587</v>
      </c>
      <c r="F4056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4056" t="str">
        <f>INDEX(tbl_produits[Classe nom], MATCH(tbl_data[[#This Row],[NORM_Spécialité]], tbl_produits[Nom normalisé], 0))</f>
        <v>Système nerveux</v>
      </c>
      <c r="H4056">
        <f>YEAR(tbl_data[[#This Row],[Date_rapport]])</f>
        <v>2022</v>
      </c>
      <c r="I4056" t="str">
        <f>INDEX(tbl_produits[Molécule extraite], MATCH(tbl_data[[#This Row],[NORM_Spécialité]], tbl_produits[Nom normalisé], 0))</f>
        <v>Éthanol</v>
      </c>
      <c r="J4056" s="34">
        <f>DATE(LEFT(tbl_data[[#This Row],[Date_rapport]], 4), MID(tbl_data[[#This Row],[Date_rapport]], 6, 2), RIGHT(tbl_data[[#This Row],[Date_rapport]], 2))</f>
        <v>44775</v>
      </c>
    </row>
    <row r="4057" spans="1:10" x14ac:dyDescent="0.2">
      <c r="A4057" s="28" t="s">
        <v>756</v>
      </c>
      <c r="B4057" t="s">
        <v>6</v>
      </c>
      <c r="C4057" s="28" t="s">
        <v>300</v>
      </c>
      <c r="D4057" t="s">
        <v>50</v>
      </c>
      <c r="E4057" t="s">
        <v>1571</v>
      </c>
      <c r="F4057" t="str">
        <f>INDEX(tbl_produits[Nom normalisé], MATCH(tbl_data[[#This Row],[Spécialité]], tbl_produits[Nom original], 0))</f>
        <v>PLASMION  - Solution pour perfusion</v>
      </c>
      <c r="G4057" t="str">
        <f>INDEX(tbl_produits[Classe nom], MATCH(tbl_data[[#This Row],[NORM_Spécialité]], tbl_produits[Nom normalisé], 0))</f>
        <v>Sang et organes hématopoïétiques</v>
      </c>
      <c r="H4057">
        <f>YEAR(tbl_data[[#This Row],[Date_rapport]])</f>
        <v>2022</v>
      </c>
      <c r="I4057" t="str">
        <f>INDEX(tbl_produits[Molécule extraite], MATCH(tbl_data[[#This Row],[NORM_Spécialité]], tbl_produits[Nom normalisé], 0))</f>
        <v>N/A</v>
      </c>
      <c r="J4057" s="34">
        <f>DATE(LEFT(tbl_data[[#This Row],[Date_rapport]], 4), MID(tbl_data[[#This Row],[Date_rapport]], 6, 2), RIGHT(tbl_data[[#This Row],[Date_rapport]], 2))</f>
        <v>44775</v>
      </c>
    </row>
    <row r="4058" spans="1:10" x14ac:dyDescent="0.2">
      <c r="A4058" s="28" t="s">
        <v>756</v>
      </c>
      <c r="B4058" t="s">
        <v>6</v>
      </c>
      <c r="C4058" s="28" t="s">
        <v>300</v>
      </c>
      <c r="D4058" t="s">
        <v>57</v>
      </c>
      <c r="E4058" t="s">
        <v>1573</v>
      </c>
      <c r="F4058" t="str">
        <f>INDEX(tbl_produits[Nom normalisé], MATCH(tbl_data[[#This Row],[Spécialité]], tbl_produits[Nom original], 0))</f>
        <v>PILOCARPINE 2 POUR CENT FAURE, collyre en solution en récipient unidose</v>
      </c>
      <c r="G4058" t="str">
        <f>INDEX(tbl_produits[Classe nom], MATCH(tbl_data[[#This Row],[NORM_Spécialité]], tbl_produits[Nom normalisé], 0))</f>
        <v>Organes sensoriels</v>
      </c>
      <c r="H4058">
        <f>YEAR(tbl_data[[#This Row],[Date_rapport]])</f>
        <v>2022</v>
      </c>
      <c r="I4058" t="str">
        <f>INDEX(tbl_produits[Molécule extraite], MATCH(tbl_data[[#This Row],[NORM_Spécialité]], tbl_produits[Nom normalisé], 0))</f>
        <v>Pilocarpine</v>
      </c>
      <c r="J4058" s="34">
        <f>DATE(LEFT(tbl_data[[#This Row],[Date_rapport]], 4), MID(tbl_data[[#This Row],[Date_rapport]], 6, 2), RIGHT(tbl_data[[#This Row],[Date_rapport]], 2))</f>
        <v>44775</v>
      </c>
    </row>
    <row r="4059" spans="1:10" x14ac:dyDescent="0.2">
      <c r="A4059" s="28" t="s">
        <v>756</v>
      </c>
      <c r="B4059" t="s">
        <v>6</v>
      </c>
      <c r="C4059" s="28" t="s">
        <v>300</v>
      </c>
      <c r="D4059" t="s">
        <v>56</v>
      </c>
      <c r="E4059" t="s">
        <v>1573</v>
      </c>
      <c r="F4059" t="str">
        <f>INDEX(tbl_produits[Nom normalisé], MATCH(tbl_data[[#This Row],[Spécialité]], tbl_produits[Nom original], 0))</f>
        <v>PILOCARPINE 1 POUR CENT FAURE, collyre en solution en récipient unidose</v>
      </c>
      <c r="G4059" t="str">
        <f>INDEX(tbl_produits[Classe nom], MATCH(tbl_data[[#This Row],[NORM_Spécialité]], tbl_produits[Nom normalisé], 0))</f>
        <v>Organes sensoriels</v>
      </c>
      <c r="H4059">
        <f>YEAR(tbl_data[[#This Row],[Date_rapport]])</f>
        <v>2022</v>
      </c>
      <c r="I4059" t="str">
        <f>INDEX(tbl_produits[Molécule extraite], MATCH(tbl_data[[#This Row],[NORM_Spécialité]], tbl_produits[Nom normalisé], 0))</f>
        <v>Pilocarpine</v>
      </c>
      <c r="J4059" s="34">
        <f>DATE(LEFT(tbl_data[[#This Row],[Date_rapport]], 4), MID(tbl_data[[#This Row],[Date_rapport]], 6, 2), RIGHT(tbl_data[[#This Row],[Date_rapport]], 2))</f>
        <v>44775</v>
      </c>
    </row>
    <row r="4060" spans="1:10" x14ac:dyDescent="0.2">
      <c r="A4060" s="28" t="s">
        <v>756</v>
      </c>
      <c r="B4060" t="s">
        <v>3</v>
      </c>
      <c r="C4060" s="28" t="s">
        <v>300</v>
      </c>
      <c r="D4060" t="s">
        <v>94</v>
      </c>
      <c r="E4060" t="s">
        <v>2</v>
      </c>
      <c r="F4060" t="str">
        <f>INDEX(tbl_produits[Nom normalisé], MATCH(tbl_data[[#This Row],[Spécialité]], tbl_produits[Nom original], 0))</f>
        <v>PEMETREXED FRESENIUS KABI flacon de 100 mg, poudre pour solution à diluer pour perfusion</v>
      </c>
      <c r="G4060" t="str">
        <f>INDEX(tbl_produits[Classe nom], MATCH(tbl_data[[#This Row],[NORM_Spécialité]], tbl_produits[Nom normalisé], 0))</f>
        <v>Antinéoplasiques et immunomodulateurs</v>
      </c>
      <c r="H4060">
        <f>YEAR(tbl_data[[#This Row],[Date_rapport]])</f>
        <v>2022</v>
      </c>
      <c r="I4060" t="str">
        <f>INDEX(tbl_produits[Molécule extraite], MATCH(tbl_data[[#This Row],[NORM_Spécialité]], tbl_produits[Nom normalisé], 0))</f>
        <v>Pémétrexed</v>
      </c>
      <c r="J4060" s="34">
        <f>DATE(LEFT(tbl_data[[#This Row],[Date_rapport]], 4), MID(tbl_data[[#This Row],[Date_rapport]], 6, 2), RIGHT(tbl_data[[#This Row],[Date_rapport]], 2))</f>
        <v>44775</v>
      </c>
    </row>
    <row r="4061" spans="1:10" x14ac:dyDescent="0.2">
      <c r="A4061" s="28" t="s">
        <v>756</v>
      </c>
      <c r="B4061" t="s">
        <v>3</v>
      </c>
      <c r="C4061" s="28" t="s">
        <v>300</v>
      </c>
      <c r="D4061" t="s">
        <v>39</v>
      </c>
      <c r="E4061" t="s">
        <v>2</v>
      </c>
      <c r="F4061" t="str">
        <f>INDEX(tbl_produits[Nom normalisé], MATCH(tbl_data[[#This Row],[Spécialité]], tbl_produits[Nom original], 0))</f>
        <v>PEMETREXED FRESENIUS KABI  flacon de 500 mg Poudre pour solution à diluer pour perfusion</v>
      </c>
      <c r="G4061" t="str">
        <f>INDEX(tbl_produits[Classe nom], MATCH(tbl_data[[#This Row],[NORM_Spécialité]], tbl_produits[Nom normalisé], 0))</f>
        <v>Antinéoplasiques et immunomodulateurs</v>
      </c>
      <c r="H4061">
        <f>YEAR(tbl_data[[#This Row],[Date_rapport]])</f>
        <v>2022</v>
      </c>
      <c r="I4061" t="str">
        <f>INDEX(tbl_produits[Molécule extraite], MATCH(tbl_data[[#This Row],[NORM_Spécialité]], tbl_produits[Nom normalisé], 0))</f>
        <v>Pémétrexed</v>
      </c>
      <c r="J4061" s="34">
        <f>DATE(LEFT(tbl_data[[#This Row],[Date_rapport]], 4), MID(tbl_data[[#This Row],[Date_rapport]], 6, 2), RIGHT(tbl_data[[#This Row],[Date_rapport]], 2))</f>
        <v>44775</v>
      </c>
    </row>
    <row r="4062" spans="1:10" x14ac:dyDescent="0.2">
      <c r="A4062" s="28" t="s">
        <v>756</v>
      </c>
      <c r="B4062" t="s">
        <v>6</v>
      </c>
      <c r="C4062" s="28" t="s">
        <v>300</v>
      </c>
      <c r="D4062" t="s">
        <v>69</v>
      </c>
      <c r="E4062" t="s">
        <v>1579</v>
      </c>
      <c r="F4062" t="str">
        <f>INDEX(tbl_produits[Nom normalisé], MATCH(tbl_data[[#This Row],[Spécialité]], tbl_produits[Nom original], 0))</f>
        <v>PAMIDRONATE DE SODIUM HOSPIRA 9 mg/ml, solution à diluer pour perfusion, boîte de 1 flacon de 10 ml</v>
      </c>
      <c r="G4062" t="str">
        <f>INDEX(tbl_produits[Classe nom], MATCH(tbl_data[[#This Row],[NORM_Spécialité]], tbl_produits[Nom normalisé], 0))</f>
        <v xml:space="preserve">Système musculo-squelettique </v>
      </c>
      <c r="H4062">
        <f>YEAR(tbl_data[[#This Row],[Date_rapport]])</f>
        <v>2022</v>
      </c>
      <c r="I4062" t="str">
        <f>INDEX(tbl_produits[Molécule extraite], MATCH(tbl_data[[#This Row],[NORM_Spécialité]], tbl_produits[Nom normalisé], 0))</f>
        <v>Pamidronate de sodium</v>
      </c>
      <c r="J4062" s="34">
        <f>DATE(LEFT(tbl_data[[#This Row],[Date_rapport]], 4), MID(tbl_data[[#This Row],[Date_rapport]], 6, 2), RIGHT(tbl_data[[#This Row],[Date_rapport]], 2))</f>
        <v>44775</v>
      </c>
    </row>
    <row r="4063" spans="1:10" x14ac:dyDescent="0.2">
      <c r="A4063" s="28" t="s">
        <v>756</v>
      </c>
      <c r="B4063" t="s">
        <v>6</v>
      </c>
      <c r="C4063" s="28" t="s">
        <v>300</v>
      </c>
      <c r="D4063" t="s">
        <v>86</v>
      </c>
      <c r="E4063" t="s">
        <v>1584</v>
      </c>
      <c r="F4063" t="str">
        <f>INDEX(tbl_produits[Nom normalisé], MATCH(tbl_data[[#This Row],[Spécialité]], tbl_produits[Nom original], 0))</f>
        <v>PACLITAXEL EBEWE 6 mg/ml, solution à diluer pour perfusion</v>
      </c>
      <c r="G4063" t="str">
        <f>INDEX(tbl_produits[Classe nom], MATCH(tbl_data[[#This Row],[NORM_Spécialité]], tbl_produits[Nom normalisé], 0))</f>
        <v>Antinéoplasiques et immunomodulateurs</v>
      </c>
      <c r="H4063">
        <f>YEAR(tbl_data[[#This Row],[Date_rapport]])</f>
        <v>2022</v>
      </c>
      <c r="I4063" t="str">
        <f>INDEX(tbl_produits[Molécule extraite], MATCH(tbl_data[[#This Row],[NORM_Spécialité]], tbl_produits[Nom normalisé], 0))</f>
        <v>Paclitaxel</v>
      </c>
      <c r="J4063" s="34">
        <f>DATE(LEFT(tbl_data[[#This Row],[Date_rapport]], 4), MID(tbl_data[[#This Row],[Date_rapport]], 6, 2), RIGHT(tbl_data[[#This Row],[Date_rapport]], 2))</f>
        <v>44775</v>
      </c>
    </row>
    <row r="4064" spans="1:10" x14ac:dyDescent="0.2">
      <c r="A4064" s="28" t="s">
        <v>756</v>
      </c>
      <c r="B4064" t="s">
        <v>6</v>
      </c>
      <c r="C4064" s="28" t="s">
        <v>300</v>
      </c>
      <c r="D4064" t="s">
        <v>60</v>
      </c>
      <c r="E4064" t="s">
        <v>1575</v>
      </c>
      <c r="F4064" t="str">
        <f>INDEX(tbl_produits[Nom normalisé], MATCH(tbl_data[[#This Row],[Spécialité]], tbl_produits[Nom original], 0))</f>
        <v>ONDANSETRON KABI 2 mg/ml  solution injectable</v>
      </c>
      <c r="G4064" t="str">
        <f>INDEX(tbl_produits[Classe nom], MATCH(tbl_data[[#This Row],[NORM_Spécialité]], tbl_produits[Nom normalisé], 0))</f>
        <v>Voies digestives et métabolisme</v>
      </c>
      <c r="H4064">
        <f>YEAR(tbl_data[[#This Row],[Date_rapport]])</f>
        <v>2022</v>
      </c>
      <c r="I4064" t="str">
        <f>INDEX(tbl_produits[Molécule extraite], MATCH(tbl_data[[#This Row],[NORM_Spécialité]], tbl_produits[Nom normalisé], 0))</f>
        <v>Ondansétron</v>
      </c>
      <c r="J4064" s="34">
        <f>DATE(LEFT(tbl_data[[#This Row],[Date_rapport]], 4), MID(tbl_data[[#This Row],[Date_rapport]], 6, 2), RIGHT(tbl_data[[#This Row],[Date_rapport]], 2))</f>
        <v>44775</v>
      </c>
    </row>
    <row r="4065" spans="1:10" x14ac:dyDescent="0.2">
      <c r="A4065" s="28" t="s">
        <v>756</v>
      </c>
      <c r="B4065" t="s">
        <v>6</v>
      </c>
      <c r="C4065" s="28" t="s">
        <v>300</v>
      </c>
      <c r="D4065" t="s">
        <v>136</v>
      </c>
      <c r="E4065" t="s">
        <v>1600</v>
      </c>
      <c r="F4065" t="str">
        <f>INDEX(tbl_produits[Nom normalisé], MATCH(tbl_data[[#This Row],[Spécialité]], tbl_produits[Nom original], 0))</f>
        <v>ONDANSETRON ACCORD 2 mg/ml  solution injectable</v>
      </c>
      <c r="G4065" t="str">
        <f>INDEX(tbl_produits[Classe nom], MATCH(tbl_data[[#This Row],[NORM_Spécialité]], tbl_produits[Nom normalisé], 0))</f>
        <v>Voies digestives et métabolisme</v>
      </c>
      <c r="H4065">
        <f>YEAR(tbl_data[[#This Row],[Date_rapport]])</f>
        <v>2022</v>
      </c>
      <c r="I4065" t="str">
        <f>INDEX(tbl_produits[Molécule extraite], MATCH(tbl_data[[#This Row],[NORM_Spécialité]], tbl_produits[Nom normalisé], 0))</f>
        <v>Ondansétron</v>
      </c>
      <c r="J4065" s="34">
        <f>DATE(LEFT(tbl_data[[#This Row],[Date_rapport]], 4), MID(tbl_data[[#This Row],[Date_rapport]], 6, 2), RIGHT(tbl_data[[#This Row],[Date_rapport]], 2))</f>
        <v>44775</v>
      </c>
    </row>
    <row r="4066" spans="1:10" x14ac:dyDescent="0.2">
      <c r="A4066" s="28" t="s">
        <v>756</v>
      </c>
      <c r="B4066" t="s">
        <v>3</v>
      </c>
      <c r="C4066" s="28" t="s">
        <v>300</v>
      </c>
      <c r="D4066" t="s">
        <v>100</v>
      </c>
      <c r="E4066" t="s">
        <v>2</v>
      </c>
      <c r="F4066" t="str">
        <f>INDEX(tbl_produits[Nom normalisé], MATCH(tbl_data[[#This Row],[Spécialité]], tbl_produits[Nom original], 0))</f>
        <v>OCTIM 150 microgrammes/dose, solution pour pulvérisation nasale</v>
      </c>
      <c r="G4066" t="str">
        <f>INDEX(tbl_produits[Classe nom], MATCH(tbl_data[[#This Row],[NORM_Spécialité]], tbl_produits[Nom normalisé], 0))</f>
        <v>Hormones systémiques sauf hormones sexuelles et insulines</v>
      </c>
      <c r="H4066">
        <f>YEAR(tbl_data[[#This Row],[Date_rapport]])</f>
        <v>2022</v>
      </c>
      <c r="I4066" t="str">
        <f>INDEX(tbl_produits[Molécule extraite], MATCH(tbl_data[[#This Row],[NORM_Spécialité]], tbl_produits[Nom normalisé], 0))</f>
        <v>Desmopressine</v>
      </c>
      <c r="J4066" s="34">
        <f>DATE(LEFT(tbl_data[[#This Row],[Date_rapport]], 4), MID(tbl_data[[#This Row],[Date_rapport]], 6, 2), RIGHT(tbl_data[[#This Row],[Date_rapport]], 2))</f>
        <v>44775</v>
      </c>
    </row>
    <row r="4067" spans="1:10" x14ac:dyDescent="0.2">
      <c r="A4067" s="28" t="s">
        <v>756</v>
      </c>
      <c r="B4067" t="s">
        <v>9</v>
      </c>
      <c r="C4067" s="28" t="s">
        <v>300</v>
      </c>
      <c r="D4067" t="s">
        <v>14</v>
      </c>
      <c r="E4067" t="s">
        <v>2</v>
      </c>
      <c r="F4067" t="str">
        <f>INDEX(tbl_produits[Nom normalisé], MATCH(tbl_data[[#This Row],[Spécialité]], tbl_produits[Nom original], 0))</f>
        <v>OCTAGAM  100 mg/ml et 50 mg/ml, solution pour perfusion</v>
      </c>
      <c r="G4067" t="str">
        <f>INDEX(tbl_produits[Classe nom], MATCH(tbl_data[[#This Row],[NORM_Spécialité]], tbl_produits[Nom normalisé], 0))</f>
        <v>Anti-infectieux à usage systémique</v>
      </c>
      <c r="H4067">
        <f>YEAR(tbl_data[[#This Row],[Date_rapport]])</f>
        <v>2022</v>
      </c>
      <c r="I4067" t="str">
        <f>INDEX(tbl_produits[Molécule extraite], MATCH(tbl_data[[#This Row],[NORM_Spécialité]], tbl_produits[Nom normalisé], 0))</f>
        <v>Immunoglobuline humaine normale</v>
      </c>
      <c r="J4067" s="34">
        <f>DATE(LEFT(tbl_data[[#This Row],[Date_rapport]], 4), MID(tbl_data[[#This Row],[Date_rapport]], 6, 2), RIGHT(tbl_data[[#This Row],[Date_rapport]], 2))</f>
        <v>44775</v>
      </c>
    </row>
    <row r="4068" spans="1:10" x14ac:dyDescent="0.2">
      <c r="A4068" s="28" t="s">
        <v>756</v>
      </c>
      <c r="B4068" t="s">
        <v>3</v>
      </c>
      <c r="C4068" s="28" t="s">
        <v>300</v>
      </c>
      <c r="D4068" t="s">
        <v>170</v>
      </c>
      <c r="E4068" t="s">
        <v>2</v>
      </c>
      <c r="F4068" t="str">
        <f>INDEX(tbl_produits[Nom normalisé], MATCH(tbl_data[[#This Row],[Spécialité]], tbl_produits[Nom original], 0))</f>
        <v>OCTAFIX 100 UI/ml, poudre et solvant pour solution injectable</v>
      </c>
      <c r="G4068" t="str">
        <f>INDEX(tbl_produits[Classe nom], MATCH(tbl_data[[#This Row],[NORM_Spécialité]], tbl_produits[Nom normalisé], 0))</f>
        <v>Sang et organes hématopoïétiques</v>
      </c>
      <c r="H4068">
        <f>YEAR(tbl_data[[#This Row],[Date_rapport]])</f>
        <v>2022</v>
      </c>
      <c r="I4068" t="str">
        <f>INDEX(tbl_produits[Molécule extraite], MATCH(tbl_data[[#This Row],[NORM_Spécialité]], tbl_produits[Nom normalisé], 0))</f>
        <v>Facteur VIII de coagulation humain</v>
      </c>
      <c r="J4068" s="34">
        <f>DATE(LEFT(tbl_data[[#This Row],[Date_rapport]], 4), MID(tbl_data[[#This Row],[Date_rapport]], 6, 2), RIGHT(tbl_data[[#This Row],[Date_rapport]], 2))</f>
        <v>44775</v>
      </c>
    </row>
    <row r="4069" spans="1:10" x14ac:dyDescent="0.2">
      <c r="A4069" s="28" t="s">
        <v>756</v>
      </c>
      <c r="B4069" t="s">
        <v>6</v>
      </c>
      <c r="C4069" s="28" t="s">
        <v>300</v>
      </c>
      <c r="D4069" t="s">
        <v>138</v>
      </c>
      <c r="E4069" t="s">
        <v>1601</v>
      </c>
      <c r="F4069" t="str">
        <f>INDEX(tbl_produits[Nom normalisé], MATCH(tbl_data[[#This Row],[Spécialité]], tbl_produits[Nom original], 0))</f>
        <v>NOZINAN 25 mg/ml, solution injectable en ampoule (I.M.)</v>
      </c>
      <c r="G4069" t="str">
        <f>INDEX(tbl_produits[Classe nom], MATCH(tbl_data[[#This Row],[NORM_Spécialité]], tbl_produits[Nom normalisé], 0))</f>
        <v>Système nerveux</v>
      </c>
      <c r="H4069">
        <f>YEAR(tbl_data[[#This Row],[Date_rapport]])</f>
        <v>2022</v>
      </c>
      <c r="I4069" t="str">
        <f>INDEX(tbl_produits[Molécule extraite], MATCH(tbl_data[[#This Row],[NORM_Spécialité]], tbl_produits[Nom normalisé], 0))</f>
        <v>Lévomépromazine (chlorhydrate de)</v>
      </c>
      <c r="J4069" s="34">
        <f>DATE(LEFT(tbl_data[[#This Row],[Date_rapport]], 4), MID(tbl_data[[#This Row],[Date_rapport]], 6, 2), RIGHT(tbl_data[[#This Row],[Date_rapport]], 2))</f>
        <v>44775</v>
      </c>
    </row>
    <row r="4070" spans="1:10" x14ac:dyDescent="0.2">
      <c r="A4070" s="28" t="s">
        <v>756</v>
      </c>
      <c r="B4070" t="s">
        <v>6</v>
      </c>
      <c r="C4070" s="28" t="s">
        <v>300</v>
      </c>
      <c r="D4070" t="s">
        <v>89</v>
      </c>
      <c r="E4070" t="s">
        <v>1586</v>
      </c>
      <c r="F4070" t="str">
        <f>INDEX(tbl_produits[Nom normalisé], MATCH(tbl_data[[#This Row],[Spécialité]], tbl_produits[Nom original], 0))</f>
        <v>NOXAFIL 40 mg/ml, suspension buvable</v>
      </c>
      <c r="G4070" t="str">
        <f>INDEX(tbl_produits[Classe nom], MATCH(tbl_data[[#This Row],[NORM_Spécialité]], tbl_produits[Nom normalisé], 0))</f>
        <v>Anti-infectieux à usage systémique</v>
      </c>
      <c r="H4070">
        <f>YEAR(tbl_data[[#This Row],[Date_rapport]])</f>
        <v>2022</v>
      </c>
      <c r="I4070" t="str">
        <f>INDEX(tbl_produits[Molécule extraite], MATCH(tbl_data[[#This Row],[NORM_Spécialité]], tbl_produits[Nom normalisé], 0))</f>
        <v>Posaconazole</v>
      </c>
      <c r="J4070" s="34">
        <f>DATE(LEFT(tbl_data[[#This Row],[Date_rapport]], 4), MID(tbl_data[[#This Row],[Date_rapport]], 6, 2), RIGHT(tbl_data[[#This Row],[Date_rapport]], 2))</f>
        <v>44775</v>
      </c>
    </row>
    <row r="4071" spans="1:10" x14ac:dyDescent="0.2">
      <c r="A4071" s="28" t="s">
        <v>756</v>
      </c>
      <c r="B4071" t="s">
        <v>6</v>
      </c>
      <c r="C4071" s="28" t="s">
        <v>300</v>
      </c>
      <c r="D4071" t="s">
        <v>20</v>
      </c>
      <c r="E4071" t="s">
        <v>1551</v>
      </c>
      <c r="F4071" t="str">
        <f>INDEX(tbl_produits[Nom normalisé], MATCH(tbl_data[[#This Row],[Spécialité]], tbl_produits[Nom original], 0))</f>
        <v>MYSOLINE 250 mg, comprimé sécable</v>
      </c>
      <c r="G4071" t="str">
        <f>INDEX(tbl_produits[Classe nom], MATCH(tbl_data[[#This Row],[NORM_Spécialité]], tbl_produits[Nom normalisé], 0))</f>
        <v>Système nerveux</v>
      </c>
      <c r="H4071">
        <f>YEAR(tbl_data[[#This Row],[Date_rapport]])</f>
        <v>2022</v>
      </c>
      <c r="I4071" t="str">
        <f>INDEX(tbl_produits[Molécule extraite], MATCH(tbl_data[[#This Row],[NORM_Spécialité]], tbl_produits[Nom normalisé], 0))</f>
        <v>Primidone</v>
      </c>
      <c r="J4071" s="34">
        <f>DATE(LEFT(tbl_data[[#This Row],[Date_rapport]], 4), MID(tbl_data[[#This Row],[Date_rapport]], 6, 2), RIGHT(tbl_data[[#This Row],[Date_rapport]], 2))</f>
        <v>44775</v>
      </c>
    </row>
    <row r="4072" spans="1:10" x14ac:dyDescent="0.2">
      <c r="A4072" s="28" t="s">
        <v>756</v>
      </c>
      <c r="B4072" t="s">
        <v>3</v>
      </c>
      <c r="C4072" s="28" t="s">
        <v>300</v>
      </c>
      <c r="D4072" t="s">
        <v>58</v>
      </c>
      <c r="E4072" t="s">
        <v>2</v>
      </c>
      <c r="F4072" t="str">
        <f>INDEX(tbl_produits[Nom normalisé], MATCH(tbl_data[[#This Row],[Spécialité]], tbl_produits[Nom original], 0))</f>
        <v>MINIRIN Spray 10 microgrammes par dose, solution endonasale en flacon</v>
      </c>
      <c r="G4072" t="str">
        <f>INDEX(tbl_produits[Classe nom], MATCH(tbl_data[[#This Row],[NORM_Spécialité]], tbl_produits[Nom normalisé], 0))</f>
        <v>Hormones systémiques sauf hormones sexuelles et insulines</v>
      </c>
      <c r="H4072">
        <f>YEAR(tbl_data[[#This Row],[Date_rapport]])</f>
        <v>2022</v>
      </c>
      <c r="I4072" t="str">
        <f>INDEX(tbl_produits[Molécule extraite], MATCH(tbl_data[[#This Row],[NORM_Spécialité]], tbl_produits[Nom normalisé], 0))</f>
        <v>Desmopressine</v>
      </c>
      <c r="J4072" s="34">
        <f>DATE(LEFT(tbl_data[[#This Row],[Date_rapport]], 4), MID(tbl_data[[#This Row],[Date_rapport]], 6, 2), RIGHT(tbl_data[[#This Row],[Date_rapport]], 2))</f>
        <v>44775</v>
      </c>
    </row>
    <row r="4073" spans="1:10" x14ac:dyDescent="0.2">
      <c r="A4073" s="28" t="s">
        <v>756</v>
      </c>
      <c r="B4073" t="s">
        <v>9</v>
      </c>
      <c r="C4073" s="28" t="s">
        <v>300</v>
      </c>
      <c r="D4073" t="s">
        <v>97</v>
      </c>
      <c r="E4073" t="s">
        <v>2</v>
      </c>
      <c r="F4073" t="str">
        <f>INDEX(tbl_produits[Nom normalisé], MATCH(tbl_data[[#This Row],[Spécialité]], tbl_produits[Nom original], 0))</f>
        <v>MINIRIN SPRAY / MINIRIN et MINIRINMELT</v>
      </c>
      <c r="G4073" t="str">
        <f>INDEX(tbl_produits[Classe nom], MATCH(tbl_data[[#This Row],[NORM_Spécialité]], tbl_produits[Nom normalisé], 0))</f>
        <v>Hormones systémiques sauf hormones sexuelles et insulines</v>
      </c>
      <c r="H4073">
        <f>YEAR(tbl_data[[#This Row],[Date_rapport]])</f>
        <v>2022</v>
      </c>
      <c r="I4073" t="str">
        <f>INDEX(tbl_produits[Molécule extraite], MATCH(tbl_data[[#This Row],[NORM_Spécialité]], tbl_produits[Nom normalisé], 0))</f>
        <v>Desmopressine</v>
      </c>
      <c r="J4073" s="34">
        <f>DATE(LEFT(tbl_data[[#This Row],[Date_rapport]], 4), MID(tbl_data[[#This Row],[Date_rapport]], 6, 2), RIGHT(tbl_data[[#This Row],[Date_rapport]], 2))</f>
        <v>44775</v>
      </c>
    </row>
    <row r="4074" spans="1:10" x14ac:dyDescent="0.2">
      <c r="A4074" s="28" t="s">
        <v>756</v>
      </c>
      <c r="B4074" t="s">
        <v>9</v>
      </c>
      <c r="C4074" s="28" t="s">
        <v>300</v>
      </c>
      <c r="D4074" t="s">
        <v>213</v>
      </c>
      <c r="E4074" t="s">
        <v>2</v>
      </c>
      <c r="F4074" t="str">
        <f>INDEX(tbl_produits[Nom normalisé], MATCH(tbl_data[[#This Row],[Spécialité]], tbl_produits[Nom original], 0))</f>
        <v>MIANSERINE (produits à base de)</v>
      </c>
      <c r="G4074" t="str">
        <f>INDEX(tbl_produits[Classe nom], MATCH(tbl_data[[#This Row],[NORM_Spécialité]], tbl_produits[Nom normalisé], 0))</f>
        <v>Système nerveux</v>
      </c>
      <c r="H4074">
        <f>YEAR(tbl_data[[#This Row],[Date_rapport]])</f>
        <v>2022</v>
      </c>
      <c r="I4074" t="str">
        <f>INDEX(tbl_produits[Molécule extraite], MATCH(tbl_data[[#This Row],[NORM_Spécialité]], tbl_produits[Nom normalisé], 0))</f>
        <v>Miansérine</v>
      </c>
      <c r="J4074" s="34">
        <f>DATE(LEFT(tbl_data[[#This Row],[Date_rapport]], 4), MID(tbl_data[[#This Row],[Date_rapport]], 6, 2), RIGHT(tbl_data[[#This Row],[Date_rapport]], 2))</f>
        <v>44775</v>
      </c>
    </row>
    <row r="4075" spans="1:10" x14ac:dyDescent="0.2">
      <c r="A4075" s="28" t="s">
        <v>756</v>
      </c>
      <c r="B4075" t="s">
        <v>9</v>
      </c>
      <c r="C4075" s="28" t="s">
        <v>300</v>
      </c>
      <c r="D4075" t="s">
        <v>129</v>
      </c>
      <c r="E4075" t="s">
        <v>2</v>
      </c>
      <c r="F4075" t="str">
        <f>INDEX(tbl_produits[Nom normalisé], MATCH(tbl_data[[#This Row],[Spécialité]], tbl_produits[Nom original], 0))</f>
        <v>LYTOS 520 mg, comprimé pelliculé</v>
      </c>
      <c r="G4075" t="str">
        <f>INDEX(tbl_produits[Classe nom], MATCH(tbl_data[[#This Row],[NORM_Spécialité]], tbl_produits[Nom normalisé], 0))</f>
        <v xml:space="preserve">Système musculo-squelettique </v>
      </c>
      <c r="H4075">
        <f>YEAR(tbl_data[[#This Row],[Date_rapport]])</f>
        <v>2022</v>
      </c>
      <c r="I4075" t="str">
        <f>INDEX(tbl_produits[Molécule extraite], MATCH(tbl_data[[#This Row],[NORM_Spécialité]], tbl_produits[Nom normalisé], 0))</f>
        <v>Clodronate de sodium</v>
      </c>
      <c r="J4075" s="34">
        <f>DATE(LEFT(tbl_data[[#This Row],[Date_rapport]], 4), MID(tbl_data[[#This Row],[Date_rapport]], 6, 2), RIGHT(tbl_data[[#This Row],[Date_rapport]], 2))</f>
        <v>44775</v>
      </c>
    </row>
    <row r="4076" spans="1:10" x14ac:dyDescent="0.2">
      <c r="A4076" s="28" t="s">
        <v>756</v>
      </c>
      <c r="B4076" t="s">
        <v>11</v>
      </c>
      <c r="C4076" s="28" t="s">
        <v>300</v>
      </c>
      <c r="D4076" t="s">
        <v>119</v>
      </c>
      <c r="E4076" t="s">
        <v>2</v>
      </c>
      <c r="F4076" t="str">
        <f>INDEX(tbl_produits[Nom normalisé], MATCH(tbl_data[[#This Row],[Spécialité]], tbl_produits[Nom original], 0))</f>
        <v>LYNPARZA 50 mg, gélule</v>
      </c>
      <c r="G4076" t="str">
        <f>INDEX(tbl_produits[Classe nom], MATCH(tbl_data[[#This Row],[NORM_Spécialité]], tbl_produits[Nom normalisé], 0))</f>
        <v>Antinéoplasiques et immunomodulateurs</v>
      </c>
      <c r="H4076">
        <f>YEAR(tbl_data[[#This Row],[Date_rapport]])</f>
        <v>2022</v>
      </c>
      <c r="I4076" t="str">
        <f>INDEX(tbl_produits[Molécule extraite], MATCH(tbl_data[[#This Row],[NORM_Spécialité]], tbl_produits[Nom normalisé], 0))</f>
        <v>Olaparib</v>
      </c>
      <c r="J4076" s="34">
        <f>DATE(LEFT(tbl_data[[#This Row],[Date_rapport]], 4), MID(tbl_data[[#This Row],[Date_rapport]], 6, 2), RIGHT(tbl_data[[#This Row],[Date_rapport]], 2))</f>
        <v>44775</v>
      </c>
    </row>
    <row r="4077" spans="1:10" x14ac:dyDescent="0.2">
      <c r="A4077" s="28" t="s">
        <v>756</v>
      </c>
      <c r="B4077" t="s">
        <v>6</v>
      </c>
      <c r="C4077" s="28" t="s">
        <v>300</v>
      </c>
      <c r="D4077" t="s">
        <v>33</v>
      </c>
      <c r="E4077" t="s">
        <v>1561</v>
      </c>
      <c r="F4077" t="str">
        <f>INDEX(tbl_produits[Nom normalisé], MATCH(tbl_data[[#This Row],[Spécialité]], tbl_produits[Nom original], 0))</f>
        <v>LEVODOPA CARBIDOPA TEVA LP 200 mg/50 mg, comprimé à libération prolongée</v>
      </c>
      <c r="G4077" t="str">
        <f>INDEX(tbl_produits[Classe nom], MATCH(tbl_data[[#This Row],[NORM_Spécialité]], tbl_produits[Nom normalisé], 0))</f>
        <v>Système nerveux</v>
      </c>
      <c r="H4077">
        <f>YEAR(tbl_data[[#This Row],[Date_rapport]])</f>
        <v>2022</v>
      </c>
      <c r="I4077" t="str">
        <f>INDEX(tbl_produits[Molécule extraite], MATCH(tbl_data[[#This Row],[NORM_Spécialité]], tbl_produits[Nom normalisé], 0))</f>
        <v>Lévodopa / bensérazide base</v>
      </c>
      <c r="J4077" s="34">
        <f>DATE(LEFT(tbl_data[[#This Row],[Date_rapport]], 4), MID(tbl_data[[#This Row],[Date_rapport]], 6, 2), RIGHT(tbl_data[[#This Row],[Date_rapport]], 2))</f>
        <v>44775</v>
      </c>
    </row>
    <row r="4078" spans="1:10" x14ac:dyDescent="0.2">
      <c r="A4078" s="28" t="s">
        <v>756</v>
      </c>
      <c r="B4078" t="s">
        <v>6</v>
      </c>
      <c r="C4078" s="28" t="s">
        <v>300</v>
      </c>
      <c r="D4078" t="s">
        <v>36</v>
      </c>
      <c r="E4078" t="s">
        <v>1564</v>
      </c>
      <c r="F4078" t="str">
        <f>INDEX(tbl_produits[Nom normalisé], MATCH(tbl_data[[#This Row],[Spécialité]], tbl_produits[Nom original], 0))</f>
        <v>LEPTICUR 10 mg, comprimé</v>
      </c>
      <c r="G4078" t="str">
        <f>INDEX(tbl_produits[Classe nom], MATCH(tbl_data[[#This Row],[NORM_Spécialité]], tbl_produits[Nom normalisé], 0))</f>
        <v>Système nerveux</v>
      </c>
      <c r="H4078">
        <f>YEAR(tbl_data[[#This Row],[Date_rapport]])</f>
        <v>2022</v>
      </c>
      <c r="I4078" t="str">
        <f>INDEX(tbl_produits[Molécule extraite], MATCH(tbl_data[[#This Row],[NORM_Spécialité]], tbl_produits[Nom normalisé], 0))</f>
        <v>Tropatépine</v>
      </c>
      <c r="J4078" s="34">
        <f>DATE(LEFT(tbl_data[[#This Row],[Date_rapport]], 4), MID(tbl_data[[#This Row],[Date_rapport]], 6, 2), RIGHT(tbl_data[[#This Row],[Date_rapport]], 2))</f>
        <v>44775</v>
      </c>
    </row>
    <row r="4079" spans="1:10" x14ac:dyDescent="0.2">
      <c r="A4079" s="28" t="s">
        <v>756</v>
      </c>
      <c r="B4079" t="s">
        <v>6</v>
      </c>
      <c r="C4079" s="28" t="s">
        <v>300</v>
      </c>
      <c r="D4079" t="s">
        <v>140</v>
      </c>
      <c r="E4079" t="s">
        <v>1601</v>
      </c>
      <c r="F4079" t="str">
        <f>INDEX(tbl_produits[Nom normalisé], MATCH(tbl_data[[#This Row],[Spécialité]], tbl_produits[Nom original], 0))</f>
        <v>LARGACTIL 25 mg/5 ml, solution injectable en ampoule</v>
      </c>
      <c r="G4079" t="str">
        <f>INDEX(tbl_produits[Classe nom], MATCH(tbl_data[[#This Row],[NORM_Spécialité]], tbl_produits[Nom normalisé], 0))</f>
        <v>Système nerveux</v>
      </c>
      <c r="H4079">
        <f>YEAR(tbl_data[[#This Row],[Date_rapport]])</f>
        <v>2022</v>
      </c>
      <c r="I4079" t="str">
        <f>INDEX(tbl_produits[Molécule extraite], MATCH(tbl_data[[#This Row],[NORM_Spécialité]], tbl_produits[Nom normalisé], 0))</f>
        <v>Chlorpromazine</v>
      </c>
      <c r="J4079" s="34">
        <f>DATE(LEFT(tbl_data[[#This Row],[Date_rapport]], 4), MID(tbl_data[[#This Row],[Date_rapport]], 6, 2), RIGHT(tbl_data[[#This Row],[Date_rapport]], 2))</f>
        <v>44775</v>
      </c>
    </row>
    <row r="4080" spans="1:10" x14ac:dyDescent="0.2">
      <c r="A4080" s="28" t="s">
        <v>756</v>
      </c>
      <c r="B4080" t="s">
        <v>6</v>
      </c>
      <c r="C4080" s="28" t="s">
        <v>300</v>
      </c>
      <c r="D4080" t="s">
        <v>51</v>
      </c>
      <c r="E4080" t="s">
        <v>1565</v>
      </c>
      <c r="F4080" t="str">
        <f>INDEX(tbl_produits[Nom normalisé], MATCH(tbl_data[[#This Row],[Spécialité]], tbl_produits[Nom original], 0))</f>
        <v>LANVIS 40 mg  comprimé sécable</v>
      </c>
      <c r="G4080" t="str">
        <f>INDEX(tbl_produits[Classe nom], MATCH(tbl_data[[#This Row],[NORM_Spécialité]], tbl_produits[Nom normalisé], 0))</f>
        <v>Antinéoplasiques et immunomodulateurs</v>
      </c>
      <c r="H4080">
        <f>YEAR(tbl_data[[#This Row],[Date_rapport]])</f>
        <v>2022</v>
      </c>
      <c r="I4080" t="str">
        <f>INDEX(tbl_produits[Molécule extraite], MATCH(tbl_data[[#This Row],[NORM_Spécialité]], tbl_produits[Nom normalisé], 0))</f>
        <v>Thioguanine</v>
      </c>
      <c r="J4080" s="34">
        <f>DATE(LEFT(tbl_data[[#This Row],[Date_rapport]], 4), MID(tbl_data[[#This Row],[Date_rapport]], 6, 2), RIGHT(tbl_data[[#This Row],[Date_rapport]], 2))</f>
        <v>44775</v>
      </c>
    </row>
    <row r="4081" spans="1:10" x14ac:dyDescent="0.2">
      <c r="A4081" s="28" t="s">
        <v>756</v>
      </c>
      <c r="B4081" t="s">
        <v>11</v>
      </c>
      <c r="C4081" s="28" t="s">
        <v>300</v>
      </c>
      <c r="D4081" t="s">
        <v>127</v>
      </c>
      <c r="E4081" t="s">
        <v>2</v>
      </c>
      <c r="F4081" t="str">
        <f>INDEX(tbl_produits[Nom normalisé], MATCH(tbl_data[[#This Row],[Spécialité]], tbl_produits[Nom original], 0))</f>
        <v>KIDROLASE 10 000 U.I., poudre et solvant pour solution injectable</v>
      </c>
      <c r="G4081" t="str">
        <f>INDEX(tbl_produits[Classe nom], MATCH(tbl_data[[#This Row],[NORM_Spécialité]], tbl_produits[Nom normalisé], 0))</f>
        <v>Antinéoplasiques et immunomodulateurs</v>
      </c>
      <c r="H4081">
        <f>YEAR(tbl_data[[#This Row],[Date_rapport]])</f>
        <v>2022</v>
      </c>
      <c r="I4081" t="str">
        <f>INDEX(tbl_produits[Molécule extraite], MATCH(tbl_data[[#This Row],[NORM_Spécialité]], tbl_produits[Nom normalisé], 0))</f>
        <v>L-asparaginase</v>
      </c>
      <c r="J4081" s="34">
        <f>DATE(LEFT(tbl_data[[#This Row],[Date_rapport]], 4), MID(tbl_data[[#This Row],[Date_rapport]], 6, 2), RIGHT(tbl_data[[#This Row],[Date_rapport]], 2))</f>
        <v>44775</v>
      </c>
    </row>
    <row r="4082" spans="1:10" x14ac:dyDescent="0.2">
      <c r="A4082" s="28" t="s">
        <v>756</v>
      </c>
      <c r="B4082" t="s">
        <v>6</v>
      </c>
      <c r="C4082" s="28" t="s">
        <v>300</v>
      </c>
      <c r="D4082" t="s">
        <v>41</v>
      </c>
      <c r="E4082" t="s">
        <v>1566</v>
      </c>
      <c r="F4082" t="str">
        <f>INDEX(tbl_produits[Nom normalisé], MATCH(tbl_data[[#This Row],[Spécialité]], tbl_produits[Nom original], 0))</f>
        <v>KALETRA  (80 mg + 20 mg)/ml, solution buvable - 100 mg/25 mg et 200 mg/50 mg, comprimé pelliculé</v>
      </c>
      <c r="G4082" t="str">
        <f>INDEX(tbl_produits[Classe nom], MATCH(tbl_data[[#This Row],[NORM_Spécialité]], tbl_produits[Nom normalisé], 0))</f>
        <v>Anti-infectieux à usage systémique</v>
      </c>
      <c r="H4082">
        <f>YEAR(tbl_data[[#This Row],[Date_rapport]])</f>
        <v>2022</v>
      </c>
      <c r="I4082" t="str">
        <f>INDEX(tbl_produits[Molécule extraite], MATCH(tbl_data[[#This Row],[NORM_Spécialité]], tbl_produits[Nom normalisé], 0))</f>
        <v>Lopinavir/Ritonavir</v>
      </c>
      <c r="J4082" s="34">
        <f>DATE(LEFT(tbl_data[[#This Row],[Date_rapport]], 4), MID(tbl_data[[#This Row],[Date_rapport]], 6, 2), RIGHT(tbl_data[[#This Row],[Date_rapport]], 2))</f>
        <v>44775</v>
      </c>
    </row>
    <row r="4083" spans="1:10" x14ac:dyDescent="0.2">
      <c r="A4083" s="28" t="s">
        <v>756</v>
      </c>
      <c r="B4083" t="s">
        <v>6</v>
      </c>
      <c r="C4083" s="28" t="s">
        <v>300</v>
      </c>
      <c r="D4083" t="s">
        <v>24</v>
      </c>
      <c r="E4083" t="s">
        <v>1554</v>
      </c>
      <c r="F4083" t="str">
        <f>INDEX(tbl_produits[Nom normalisé], MATCH(tbl_data[[#This Row],[Spécialité]], tbl_produits[Nom original], 0))</f>
        <v>JINARC 15 mg, comprimés</v>
      </c>
      <c r="G4083" t="str">
        <f>INDEX(tbl_produits[Classe nom], MATCH(tbl_data[[#This Row],[NORM_Spécialité]], tbl_produits[Nom normalisé], 0))</f>
        <v>Système cardiovasculaire</v>
      </c>
      <c r="H4083">
        <f>YEAR(tbl_data[[#This Row],[Date_rapport]])</f>
        <v>2022</v>
      </c>
      <c r="I4083" t="str">
        <f>INDEX(tbl_produits[Molécule extraite], MATCH(tbl_data[[#This Row],[NORM_Spécialité]], tbl_produits[Nom normalisé], 0))</f>
        <v>Tolvaptan</v>
      </c>
      <c r="J4083" s="34">
        <f>DATE(LEFT(tbl_data[[#This Row],[Date_rapport]], 4), MID(tbl_data[[#This Row],[Date_rapport]], 6, 2), RIGHT(tbl_data[[#This Row],[Date_rapport]], 2))</f>
        <v>44775</v>
      </c>
    </row>
    <row r="4084" spans="1:10" x14ac:dyDescent="0.2">
      <c r="A4084" s="28" t="s">
        <v>756</v>
      </c>
      <c r="B4084" t="s">
        <v>11</v>
      </c>
      <c r="C4084" s="28" t="s">
        <v>300</v>
      </c>
      <c r="D4084" t="s">
        <v>130</v>
      </c>
      <c r="E4084" t="s">
        <v>2</v>
      </c>
      <c r="F4084" t="str">
        <f>INDEX(tbl_produits[Nom normalisé], MATCH(tbl_data[[#This Row],[Spécialité]], tbl_produits[Nom original], 0))</f>
        <v>IODURE (131I) DE SODIUM 111 MBq/mL, solution injectable</v>
      </c>
      <c r="G4084" t="str">
        <f>INDEX(tbl_produits[Classe nom], MATCH(tbl_data[[#This Row],[NORM_Spécialité]], tbl_produits[Nom normalisé], 0))</f>
        <v>Divers</v>
      </c>
      <c r="H4084">
        <f>YEAR(tbl_data[[#This Row],[Date_rapport]])</f>
        <v>2022</v>
      </c>
      <c r="I4084" t="str">
        <f>INDEX(tbl_produits[Molécule extraite], MATCH(tbl_data[[#This Row],[NORM_Spécialité]], tbl_produits[Nom normalisé], 0))</f>
        <v>Iodure (131I) de sodium</v>
      </c>
      <c r="J4084" s="34">
        <f>DATE(LEFT(tbl_data[[#This Row],[Date_rapport]], 4), MID(tbl_data[[#This Row],[Date_rapport]], 6, 2), RIGHT(tbl_data[[#This Row],[Date_rapport]], 2))</f>
        <v>44775</v>
      </c>
    </row>
    <row r="4085" spans="1:10" x14ac:dyDescent="0.2">
      <c r="A4085" s="28" t="s">
        <v>756</v>
      </c>
      <c r="B4085" t="s">
        <v>3</v>
      </c>
      <c r="C4085" s="28" t="s">
        <v>300</v>
      </c>
      <c r="D4085" t="s">
        <v>209</v>
      </c>
      <c r="E4085" t="s">
        <v>2</v>
      </c>
      <c r="F4085" t="str">
        <f>INDEX(tbl_produits[Nom normalisé], MATCH(tbl_data[[#This Row],[Spécialité]], tbl_produits[Nom original], 0))</f>
        <v>HYCAMTIN 0,25mg, gélule</v>
      </c>
      <c r="G4085" t="str">
        <f>INDEX(tbl_produits[Classe nom], MATCH(tbl_data[[#This Row],[NORM_Spécialité]], tbl_produits[Nom normalisé], 0))</f>
        <v>Antinéoplasiques et immunomodulateurs</v>
      </c>
      <c r="H4085">
        <f>YEAR(tbl_data[[#This Row],[Date_rapport]])</f>
        <v>2022</v>
      </c>
      <c r="I4085" t="str">
        <f>INDEX(tbl_produits[Molécule extraite], MATCH(tbl_data[[#This Row],[NORM_Spécialité]], tbl_produits[Nom normalisé], 0))</f>
        <v>Topotécane (chlorhydrate de)</v>
      </c>
      <c r="J4085" s="34">
        <f>DATE(LEFT(tbl_data[[#This Row],[Date_rapport]], 4), MID(tbl_data[[#This Row],[Date_rapport]], 6, 2), RIGHT(tbl_data[[#This Row],[Date_rapport]], 2))</f>
        <v>44775</v>
      </c>
    </row>
    <row r="4086" spans="1:10" x14ac:dyDescent="0.2">
      <c r="A4086" s="28" t="s">
        <v>756</v>
      </c>
      <c r="B4086" t="s">
        <v>6</v>
      </c>
      <c r="C4086" s="28" t="s">
        <v>300</v>
      </c>
      <c r="D4086" t="s">
        <v>44</v>
      </c>
      <c r="E4086" t="s">
        <v>1568</v>
      </c>
      <c r="F4086" t="str">
        <f>INDEX(tbl_produits[Nom normalisé], MATCH(tbl_data[[#This Row],[Spécialité]], tbl_produits[Nom original], 0))</f>
        <v>HEXATRIONE 2 POUR CENT, suspension injectable (intra-articulaire)</v>
      </c>
      <c r="G4086" t="str">
        <f>INDEX(tbl_produits[Classe nom], MATCH(tbl_data[[#This Row],[NORM_Spécialité]], tbl_produits[Nom normalisé], 0))</f>
        <v>Hormones systémiques sauf hormones sexuelles et insulines</v>
      </c>
      <c r="H4086">
        <f>YEAR(tbl_data[[#This Row],[Date_rapport]])</f>
        <v>2022</v>
      </c>
      <c r="I4086" t="str">
        <f>INDEX(tbl_produits[Molécule extraite], MATCH(tbl_data[[#This Row],[NORM_Spécialité]], tbl_produits[Nom normalisé], 0))</f>
        <v>Hexacetonide de triamcinolone</v>
      </c>
      <c r="J4086" s="34">
        <f>DATE(LEFT(tbl_data[[#This Row],[Date_rapport]], 4), MID(tbl_data[[#This Row],[Date_rapport]], 6, 2), RIGHT(tbl_data[[#This Row],[Date_rapport]], 2))</f>
        <v>44775</v>
      </c>
    </row>
    <row r="4087" spans="1:10" x14ac:dyDescent="0.2">
      <c r="A4087" s="28" t="s">
        <v>756</v>
      </c>
      <c r="B4087" t="s">
        <v>6</v>
      </c>
      <c r="C4087" s="28" t="s">
        <v>300</v>
      </c>
      <c r="D4087" t="s">
        <v>117</v>
      </c>
      <c r="E4087" t="s">
        <v>1594</v>
      </c>
      <c r="F4087" t="str">
        <f>INDEX(tbl_produits[Nom normalisé], MATCH(tbl_data[[#This Row],[Spécialité]], tbl_produits[Nom original], 0))</f>
        <v>HEXASTAT 100 mg, gélule (altrétamine)</v>
      </c>
      <c r="G4087" t="str">
        <f>INDEX(tbl_produits[Classe nom], MATCH(tbl_data[[#This Row],[NORM_Spécialité]], tbl_produits[Nom normalisé], 0))</f>
        <v>Antinéoplasiques et immunomodulateurs</v>
      </c>
      <c r="H4087">
        <f>YEAR(tbl_data[[#This Row],[Date_rapport]])</f>
        <v>2022</v>
      </c>
      <c r="I4087" t="str">
        <f>INDEX(tbl_produits[Molécule extraite], MATCH(tbl_data[[#This Row],[NORM_Spécialité]], tbl_produits[Nom normalisé], 0))</f>
        <v>Altrétamine</v>
      </c>
      <c r="J4087" s="34">
        <f>DATE(LEFT(tbl_data[[#This Row],[Date_rapport]], 4), MID(tbl_data[[#This Row],[Date_rapport]], 6, 2), RIGHT(tbl_data[[#This Row],[Date_rapport]], 2))</f>
        <v>44775</v>
      </c>
    </row>
    <row r="4088" spans="1:10" x14ac:dyDescent="0.2">
      <c r="A4088" s="28" t="s">
        <v>756</v>
      </c>
      <c r="B4088" t="s">
        <v>6</v>
      </c>
      <c r="C4088" s="28" t="s">
        <v>300</v>
      </c>
      <c r="D4088" t="s">
        <v>104</v>
      </c>
      <c r="E4088" t="s">
        <v>1591</v>
      </c>
      <c r="F4088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4088" t="str">
        <f>INDEX(tbl_produits[Classe nom], MATCH(tbl_data[[#This Row],[NORM_Spécialité]], tbl_produits[Nom normalisé], 0))</f>
        <v>Hormones systémiques sauf hormones sexuelles et insulines</v>
      </c>
      <c r="H4088">
        <f>YEAR(tbl_data[[#This Row],[Date_rapport]])</f>
        <v>2022</v>
      </c>
      <c r="I4088" t="str">
        <f>INDEX(tbl_produits[Molécule extraite], MATCH(tbl_data[[#This Row],[NORM_Spécialité]], tbl_produits[Nom normalisé], 0))</f>
        <v>Somatropine</v>
      </c>
      <c r="J4088" s="34">
        <f>DATE(LEFT(tbl_data[[#This Row],[Date_rapport]], 4), MID(tbl_data[[#This Row],[Date_rapport]], 6, 2), RIGHT(tbl_data[[#This Row],[Date_rapport]], 2))</f>
        <v>44775</v>
      </c>
    </row>
    <row r="4089" spans="1:10" x14ac:dyDescent="0.2">
      <c r="A4089" s="28" t="s">
        <v>756</v>
      </c>
      <c r="B4089" t="s">
        <v>6</v>
      </c>
      <c r="C4089" s="28" t="s">
        <v>300</v>
      </c>
      <c r="D4089" t="s">
        <v>45</v>
      </c>
      <c r="E4089" t="s">
        <v>1569</v>
      </c>
      <c r="F4089" t="str">
        <f>INDEX(tbl_produits[Nom normalisé], MATCH(tbl_data[[#This Row],[Spécialité]], tbl_produits[Nom original], 0))</f>
        <v>GABITRIL 10 mg, comprimé pelliculé</v>
      </c>
      <c r="G4089" t="str">
        <f>INDEX(tbl_produits[Classe nom], MATCH(tbl_data[[#This Row],[NORM_Spécialité]], tbl_produits[Nom normalisé], 0))</f>
        <v>Système nerveux</v>
      </c>
      <c r="H4089">
        <f>YEAR(tbl_data[[#This Row],[Date_rapport]])</f>
        <v>2022</v>
      </c>
      <c r="I4089" t="str">
        <f>INDEX(tbl_produits[Molécule extraite], MATCH(tbl_data[[#This Row],[NORM_Spécialité]], tbl_produits[Nom normalisé], 0))</f>
        <v>Tiagabine hydrochloride monohydrate</v>
      </c>
      <c r="J4089" s="34">
        <f>DATE(LEFT(tbl_data[[#This Row],[Date_rapport]], 4), MID(tbl_data[[#This Row],[Date_rapport]], 6, 2), RIGHT(tbl_data[[#This Row],[Date_rapport]], 2))</f>
        <v>44775</v>
      </c>
    </row>
    <row r="4090" spans="1:10" x14ac:dyDescent="0.2">
      <c r="A4090" s="28" t="s">
        <v>756</v>
      </c>
      <c r="B4090" t="s">
        <v>6</v>
      </c>
      <c r="C4090" s="28" t="s">
        <v>300</v>
      </c>
      <c r="D4090" t="s">
        <v>79</v>
      </c>
      <c r="E4090" t="s">
        <v>1581</v>
      </c>
      <c r="F4090" t="str">
        <f>INDEX(tbl_produits[Nom normalisé], MATCH(tbl_data[[#This Row],[Spécialité]], tbl_produits[Nom original], 0))</f>
        <v>FURADANTINE 50 mg, gélule</v>
      </c>
      <c r="G4090" t="str">
        <f>INDEX(tbl_produits[Classe nom], MATCH(tbl_data[[#This Row],[NORM_Spécialité]], tbl_produits[Nom normalisé], 0))</f>
        <v>Anti-infectieux à usage systémique</v>
      </c>
      <c r="H4090">
        <f>YEAR(tbl_data[[#This Row],[Date_rapport]])</f>
        <v>2022</v>
      </c>
      <c r="I4090" t="str">
        <f>INDEX(tbl_produits[Molécule extraite], MATCH(tbl_data[[#This Row],[NORM_Spécialité]], tbl_produits[Nom normalisé], 0))</f>
        <v>Nitrofurantoïne</v>
      </c>
      <c r="J4090" s="34">
        <f>DATE(LEFT(tbl_data[[#This Row],[Date_rapport]], 4), MID(tbl_data[[#This Row],[Date_rapport]], 6, 2), RIGHT(tbl_data[[#This Row],[Date_rapport]], 2))</f>
        <v>44775</v>
      </c>
    </row>
    <row r="4091" spans="1:10" x14ac:dyDescent="0.2">
      <c r="A4091" s="28" t="s">
        <v>756</v>
      </c>
      <c r="B4091" t="s">
        <v>6</v>
      </c>
      <c r="C4091" s="28" t="s">
        <v>300</v>
      </c>
      <c r="D4091" t="s">
        <v>175</v>
      </c>
      <c r="E4091" t="s">
        <v>1611</v>
      </c>
      <c r="F4091" t="str">
        <f>INDEX(tbl_produits[Nom normalisé], MATCH(tbl_data[[#This Row],[Spécialité]], tbl_produits[Nom original], 0))</f>
        <v>FOSFOCINE 1 g et 4 g I.V., poudre pour solution pour perfusion</v>
      </c>
      <c r="G4091" t="str">
        <f>INDEX(tbl_produits[Classe nom], MATCH(tbl_data[[#This Row],[NORM_Spécialité]], tbl_produits[Nom normalisé], 0))</f>
        <v>Anti-infectieux à usage systémique</v>
      </c>
      <c r="H4091">
        <f>YEAR(tbl_data[[#This Row],[Date_rapport]])</f>
        <v>2022</v>
      </c>
      <c r="I4091" t="str">
        <f>INDEX(tbl_produits[Molécule extraite], MATCH(tbl_data[[#This Row],[NORM_Spécialité]], tbl_produits[Nom normalisé], 0))</f>
        <v>Fosfomycine</v>
      </c>
      <c r="J4091" s="34">
        <f>DATE(LEFT(tbl_data[[#This Row],[Date_rapport]], 4), MID(tbl_data[[#This Row],[Date_rapport]], 6, 2), RIGHT(tbl_data[[#This Row],[Date_rapport]], 2))</f>
        <v>44775</v>
      </c>
    </row>
    <row r="4092" spans="1:10" x14ac:dyDescent="0.2">
      <c r="A4092" s="28" t="s">
        <v>756</v>
      </c>
      <c r="B4092" t="s">
        <v>6</v>
      </c>
      <c r="C4092" s="28" t="s">
        <v>300</v>
      </c>
      <c r="D4092" t="s">
        <v>31</v>
      </c>
      <c r="E4092" t="s">
        <v>1560</v>
      </c>
      <c r="F4092" t="str">
        <f>INDEX(tbl_produits[Nom normalisé], MATCH(tbl_data[[#This Row],[Spécialité]], tbl_produits[Nom original], 0))</f>
        <v>FORMULE CP1A AP-HP  solution pour perfusion cardioplégique, flacon de 500 ml</v>
      </c>
      <c r="G4092" t="str">
        <f>INDEX(tbl_produits[Classe nom], MATCH(tbl_data[[#This Row],[NORM_Spécialité]], tbl_produits[Nom normalisé], 0))</f>
        <v>Système nerveux</v>
      </c>
      <c r="H4092">
        <f>YEAR(tbl_data[[#This Row],[Date_rapport]])</f>
        <v>2022</v>
      </c>
      <c r="I4092" t="str">
        <f>INDEX(tbl_produits[Molécule extraite], MATCH(tbl_data[[#This Row],[NORM_Spécialité]], tbl_produits[Nom normalisé], 0))</f>
        <v>N/A</v>
      </c>
      <c r="J4092" s="34">
        <f>DATE(LEFT(tbl_data[[#This Row],[Date_rapport]], 4), MID(tbl_data[[#This Row],[Date_rapport]], 6, 2), RIGHT(tbl_data[[#This Row],[Date_rapport]], 2))</f>
        <v>44775</v>
      </c>
    </row>
    <row r="4093" spans="1:10" x14ac:dyDescent="0.2">
      <c r="A4093" s="28" t="s">
        <v>756</v>
      </c>
      <c r="B4093" t="s">
        <v>6</v>
      </c>
      <c r="C4093" s="28" t="s">
        <v>300</v>
      </c>
      <c r="D4093" t="s">
        <v>133</v>
      </c>
      <c r="E4093" t="s">
        <v>1599</v>
      </c>
      <c r="F4093" t="str">
        <f>INDEX(tbl_produits[Nom normalisé], MATCH(tbl_data[[#This Row],[Spécialité]], tbl_produits[Nom original], 0))</f>
        <v>FOMÉPIZOLE AP-HP 5 mg/mL, solution à diluer pour perfusion, ampoule de 20 mL</v>
      </c>
      <c r="G4093" t="str">
        <f>INDEX(tbl_produits[Classe nom], MATCH(tbl_data[[#This Row],[NORM_Spécialité]], tbl_produits[Nom normalisé], 0))</f>
        <v>Divers</v>
      </c>
      <c r="H4093">
        <f>YEAR(tbl_data[[#This Row],[Date_rapport]])</f>
        <v>2022</v>
      </c>
      <c r="I4093" t="str">
        <f>INDEX(tbl_produits[Molécule extraite], MATCH(tbl_data[[#This Row],[NORM_Spécialité]], tbl_produits[Nom normalisé], 0))</f>
        <v>Fomépizole (sulfate de)</v>
      </c>
      <c r="J4093" s="34">
        <f>DATE(LEFT(tbl_data[[#This Row],[Date_rapport]], 4), MID(tbl_data[[#This Row],[Date_rapport]], 6, 2), RIGHT(tbl_data[[#This Row],[Date_rapport]], 2))</f>
        <v>44775</v>
      </c>
    </row>
    <row r="4094" spans="1:10" x14ac:dyDescent="0.2">
      <c r="A4094" s="28" t="s">
        <v>756</v>
      </c>
      <c r="B4094" t="s">
        <v>3</v>
      </c>
      <c r="C4094" s="28" t="s">
        <v>300</v>
      </c>
      <c r="D4094" t="s">
        <v>172</v>
      </c>
      <c r="E4094" t="s">
        <v>2</v>
      </c>
      <c r="F4094" t="str">
        <f>INDEX(tbl_produits[Nom normalisé], MATCH(tbl_data[[#This Row],[Spécialité]], tbl_produits[Nom original], 0))</f>
        <v>FIRDAPSE 10 mg  comprimé</v>
      </c>
      <c r="G4094" t="str">
        <f>INDEX(tbl_produits[Classe nom], MATCH(tbl_data[[#This Row],[NORM_Spécialité]], tbl_produits[Nom normalisé], 0))</f>
        <v>Système nerveux</v>
      </c>
      <c r="H4094">
        <f>YEAR(tbl_data[[#This Row],[Date_rapport]])</f>
        <v>2022</v>
      </c>
      <c r="I4094" t="str">
        <f>INDEX(tbl_produits[Molécule extraite], MATCH(tbl_data[[#This Row],[NORM_Spécialité]], tbl_produits[Nom normalisé], 0))</f>
        <v>Amifampridine (phosphate d')</v>
      </c>
      <c r="J4094" s="34">
        <f>DATE(LEFT(tbl_data[[#This Row],[Date_rapport]], 4), MID(tbl_data[[#This Row],[Date_rapport]], 6, 2), RIGHT(tbl_data[[#This Row],[Date_rapport]], 2))</f>
        <v>44775</v>
      </c>
    </row>
    <row r="4095" spans="1:10" x14ac:dyDescent="0.2">
      <c r="A4095" s="28" t="s">
        <v>756</v>
      </c>
      <c r="B4095" t="s">
        <v>3</v>
      </c>
      <c r="C4095" s="28" t="s">
        <v>300</v>
      </c>
      <c r="D4095" t="s">
        <v>19</v>
      </c>
      <c r="E4095" t="s">
        <v>2</v>
      </c>
      <c r="F4095" t="str">
        <f>INDEX(tbl_produits[Nom normalisé], MATCH(tbl_data[[#This Row],[Spécialité]], tbl_produits[Nom original], 0))</f>
        <v>FERRIPROX 100 mg/ml, solution buvable</v>
      </c>
      <c r="G4095" t="str">
        <f>INDEX(tbl_produits[Classe nom], MATCH(tbl_data[[#This Row],[NORM_Spécialité]], tbl_produits[Nom normalisé], 0))</f>
        <v>Divers</v>
      </c>
      <c r="H4095">
        <f>YEAR(tbl_data[[#This Row],[Date_rapport]])</f>
        <v>2022</v>
      </c>
      <c r="I4095" t="str">
        <f>INDEX(tbl_produits[Molécule extraite], MATCH(tbl_data[[#This Row],[NORM_Spécialité]], tbl_produits[Nom normalisé], 0))</f>
        <v>Défériprone</v>
      </c>
      <c r="J4095" s="34">
        <f>DATE(LEFT(tbl_data[[#This Row],[Date_rapport]], 4), MID(tbl_data[[#This Row],[Date_rapport]], 6, 2), RIGHT(tbl_data[[#This Row],[Date_rapport]], 2))</f>
        <v>44775</v>
      </c>
    </row>
    <row r="4096" spans="1:10" x14ac:dyDescent="0.2">
      <c r="A4096" s="28" t="s">
        <v>756</v>
      </c>
      <c r="B4096" t="s">
        <v>11</v>
      </c>
      <c r="C4096" s="28" t="s">
        <v>300</v>
      </c>
      <c r="D4096" t="s">
        <v>169</v>
      </c>
      <c r="E4096" t="s">
        <v>2</v>
      </c>
      <c r="F4096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4096" t="str">
        <f>INDEX(tbl_produits[Classe nom], MATCH(tbl_data[[#This Row],[NORM_Spécialité]], tbl_produits[Nom normalisé], 0))</f>
        <v>Sang et organes hématopoïétiques</v>
      </c>
      <c r="H4096">
        <f>YEAR(tbl_data[[#This Row],[Date_rapport]])</f>
        <v>2022</v>
      </c>
      <c r="I4096" t="str">
        <f>INDEX(tbl_produits[Molécule extraite], MATCH(tbl_data[[#This Row],[NORM_Spécialité]], tbl_produits[Nom normalisé], 0))</f>
        <v>Icodextrine</v>
      </c>
      <c r="J4096" s="34">
        <f>DATE(LEFT(tbl_data[[#This Row],[Date_rapport]], 4), MID(tbl_data[[#This Row],[Date_rapport]], 6, 2), RIGHT(tbl_data[[#This Row],[Date_rapport]], 2))</f>
        <v>44775</v>
      </c>
    </row>
    <row r="4097" spans="1:10" x14ac:dyDescent="0.2">
      <c r="A4097" s="28" t="s">
        <v>756</v>
      </c>
      <c r="B4097" t="s">
        <v>6</v>
      </c>
      <c r="C4097" s="28" t="s">
        <v>300</v>
      </c>
      <c r="D4097" t="s">
        <v>91</v>
      </c>
      <c r="E4097" t="s">
        <v>1588</v>
      </c>
      <c r="F4097" t="str">
        <f>INDEX(tbl_produits[Nom normalisé], MATCH(tbl_data[[#This Row],[Spécialité]], tbl_produits[Nom original], 0))</f>
        <v>ELMIRON 100 mg , gélule</v>
      </c>
      <c r="G4097" t="str">
        <f>INDEX(tbl_produits[Classe nom], MATCH(tbl_data[[#This Row],[NORM_Spécialité]], tbl_produits[Nom normalisé], 0))</f>
        <v>Système génito-urinaire et hormones sexuelles</v>
      </c>
      <c r="H4097">
        <f>YEAR(tbl_data[[#This Row],[Date_rapport]])</f>
        <v>2022</v>
      </c>
      <c r="I4097" t="str">
        <f>INDEX(tbl_produits[Molécule extraite], MATCH(tbl_data[[#This Row],[NORM_Spécialité]], tbl_produits[Nom normalisé], 0))</f>
        <v>Pentosane polysulfate sodique</v>
      </c>
      <c r="J4097" s="34">
        <f>DATE(LEFT(tbl_data[[#This Row],[Date_rapport]], 4), MID(tbl_data[[#This Row],[Date_rapport]], 6, 2), RIGHT(tbl_data[[#This Row],[Date_rapport]], 2))</f>
        <v>44775</v>
      </c>
    </row>
    <row r="4098" spans="1:10" x14ac:dyDescent="0.2">
      <c r="A4098" s="28" t="s">
        <v>756</v>
      </c>
      <c r="B4098" t="s">
        <v>9</v>
      </c>
      <c r="C4098" s="28" t="s">
        <v>300</v>
      </c>
      <c r="D4098" t="s">
        <v>199</v>
      </c>
      <c r="E4098" t="s">
        <v>2</v>
      </c>
      <c r="F4098" t="str">
        <f>INDEX(tbl_produits[Nom normalisé], MATCH(tbl_data[[#This Row],[Spécialité]], tbl_produits[Nom original], 0))</f>
        <v>EFFORTIL  5 mg comprimé et EFFORTIL solution buvable</v>
      </c>
      <c r="G4098" t="str">
        <f>INDEX(tbl_produits[Classe nom], MATCH(tbl_data[[#This Row],[NORM_Spécialité]], tbl_produits[Nom normalisé], 0))</f>
        <v>Système cardiovasculaire</v>
      </c>
      <c r="H4098">
        <f>YEAR(tbl_data[[#This Row],[Date_rapport]])</f>
        <v>2022</v>
      </c>
      <c r="I4098" t="str">
        <f>INDEX(tbl_produits[Molécule extraite], MATCH(tbl_data[[#This Row],[NORM_Spécialité]], tbl_produits[Nom normalisé], 0))</f>
        <v>Étiléfrine</v>
      </c>
      <c r="J4098" s="34">
        <f>DATE(LEFT(tbl_data[[#This Row],[Date_rapport]], 4), MID(tbl_data[[#This Row],[Date_rapport]], 6, 2), RIGHT(tbl_data[[#This Row],[Date_rapport]], 2))</f>
        <v>44775</v>
      </c>
    </row>
    <row r="4099" spans="1:10" x14ac:dyDescent="0.2">
      <c r="A4099" s="28" t="s">
        <v>756</v>
      </c>
      <c r="B4099" t="s">
        <v>3</v>
      </c>
      <c r="C4099" s="28" t="s">
        <v>300</v>
      </c>
      <c r="D4099" t="s">
        <v>141</v>
      </c>
      <c r="E4099" t="s">
        <v>2</v>
      </c>
      <c r="F4099" t="str">
        <f>INDEX(tbl_produits[Nom normalisé], MATCH(tbl_data[[#This Row],[Spécialité]], tbl_produits[Nom original], 0))</f>
        <v>EAU pour préparations injectables en poche de 250 ml, 500 ml et 1 000 ml</v>
      </c>
      <c r="G4099" t="str">
        <f>INDEX(tbl_produits[Classe nom], MATCH(tbl_data[[#This Row],[NORM_Spécialité]], tbl_produits[Nom normalisé], 0))</f>
        <v>Divers</v>
      </c>
      <c r="H4099">
        <f>YEAR(tbl_data[[#This Row],[Date_rapport]])</f>
        <v>2022</v>
      </c>
      <c r="I4099" t="str">
        <f>INDEX(tbl_produits[Molécule extraite], MATCH(tbl_data[[#This Row],[NORM_Spécialité]], tbl_produits[Nom normalisé], 0))</f>
        <v>Eau</v>
      </c>
      <c r="J4099" s="34">
        <f>DATE(LEFT(tbl_data[[#This Row],[Date_rapport]], 4), MID(tbl_data[[#This Row],[Date_rapport]], 6, 2), RIGHT(tbl_data[[#This Row],[Date_rapport]], 2))</f>
        <v>44775</v>
      </c>
    </row>
    <row r="4100" spans="1:10" x14ac:dyDescent="0.2">
      <c r="A4100" s="28" t="s">
        <v>756</v>
      </c>
      <c r="B4100" t="s">
        <v>6</v>
      </c>
      <c r="C4100" s="28" t="s">
        <v>300</v>
      </c>
      <c r="D4100" t="s">
        <v>147</v>
      </c>
      <c r="E4100" t="s">
        <v>1604</v>
      </c>
      <c r="F4100" t="str">
        <f>INDEX(tbl_produits[Nom normalisé], MATCH(tbl_data[[#This Row],[Spécialité]], tbl_produits[Nom original], 0))</f>
        <v>DOCETAXEL HOSPIRA 10 mg/ml, solution à diluer pour perfusion</v>
      </c>
      <c r="G4100" t="str">
        <f>INDEX(tbl_produits[Classe nom], MATCH(tbl_data[[#This Row],[NORM_Spécialité]], tbl_produits[Nom normalisé], 0))</f>
        <v>Antinéoplasiques et immunomodulateurs</v>
      </c>
      <c r="H4100">
        <f>YEAR(tbl_data[[#This Row],[Date_rapport]])</f>
        <v>2022</v>
      </c>
      <c r="I4100" t="str">
        <f>INDEX(tbl_produits[Molécule extraite], MATCH(tbl_data[[#This Row],[NORM_Spécialité]], tbl_produits[Nom normalisé], 0))</f>
        <v>Docétaxel</v>
      </c>
      <c r="J4100" s="34">
        <f>DATE(LEFT(tbl_data[[#This Row],[Date_rapport]], 4), MID(tbl_data[[#This Row],[Date_rapport]], 6, 2), RIGHT(tbl_data[[#This Row],[Date_rapport]], 2))</f>
        <v>44775</v>
      </c>
    </row>
    <row r="4101" spans="1:10" x14ac:dyDescent="0.2">
      <c r="A4101" s="28" t="s">
        <v>756</v>
      </c>
      <c r="B4101" t="s">
        <v>6</v>
      </c>
      <c r="C4101" s="28" t="s">
        <v>300</v>
      </c>
      <c r="D4101" t="s">
        <v>165</v>
      </c>
      <c r="E4101" t="s">
        <v>1610</v>
      </c>
      <c r="F4101" t="str">
        <f>INDEX(tbl_produits[Nom normalisé], MATCH(tbl_data[[#This Row],[Spécialité]], tbl_produits[Nom original], 0))</f>
        <v>DOBUTAMINE PANPHARMA 250 mg/20 ml, solution à diluer pour perfusion</v>
      </c>
      <c r="G4101" t="str">
        <f>INDEX(tbl_produits[Classe nom], MATCH(tbl_data[[#This Row],[NORM_Spécialité]], tbl_produits[Nom normalisé], 0))</f>
        <v>Système cardiovasculaire</v>
      </c>
      <c r="H4101">
        <f>YEAR(tbl_data[[#This Row],[Date_rapport]])</f>
        <v>2022</v>
      </c>
      <c r="I4101" t="str">
        <f>INDEX(tbl_produits[Molécule extraite], MATCH(tbl_data[[#This Row],[NORM_Spécialité]], tbl_produits[Nom normalisé], 0))</f>
        <v>Dobutamine</v>
      </c>
      <c r="J4101" s="34">
        <f>DATE(LEFT(tbl_data[[#This Row],[Date_rapport]], 4), MID(tbl_data[[#This Row],[Date_rapport]], 6, 2), RIGHT(tbl_data[[#This Row],[Date_rapport]], 2))</f>
        <v>44775</v>
      </c>
    </row>
    <row r="4102" spans="1:10" x14ac:dyDescent="0.2">
      <c r="A4102" s="28" t="s">
        <v>756</v>
      </c>
      <c r="B4102" t="s">
        <v>6</v>
      </c>
      <c r="C4102" s="28" t="s">
        <v>300</v>
      </c>
      <c r="D4102" t="s">
        <v>25</v>
      </c>
      <c r="E4102" t="s">
        <v>1555</v>
      </c>
      <c r="F4102" t="str">
        <f>INDEX(tbl_produits[Nom normalisé], MATCH(tbl_data[[#This Row],[Spécialité]], tbl_produits[Nom original], 0))</f>
        <v>DIPROSTENE, suspension injectable en seringue pré-remplie</v>
      </c>
      <c r="G4102" t="str">
        <f>INDEX(tbl_produits[Classe nom], MATCH(tbl_data[[#This Row],[NORM_Spécialité]], tbl_produits[Nom normalisé], 0))</f>
        <v>Hormones systémiques sauf hormones sexuelles et insulines</v>
      </c>
      <c r="H4102">
        <f>YEAR(tbl_data[[#This Row],[Date_rapport]])</f>
        <v>2022</v>
      </c>
      <c r="I4102" t="str">
        <f>INDEX(tbl_produits[Molécule extraite], MATCH(tbl_data[[#This Row],[NORM_Spécialité]], tbl_produits[Nom normalisé], 0))</f>
        <v>Bétaméthasone (dipropionate de), bétaméthasone (phosphate sodique de)</v>
      </c>
      <c r="J4102" s="34">
        <f>DATE(LEFT(tbl_data[[#This Row],[Date_rapport]], 4), MID(tbl_data[[#This Row],[Date_rapport]], 6, 2), RIGHT(tbl_data[[#This Row],[Date_rapport]], 2))</f>
        <v>44775</v>
      </c>
    </row>
    <row r="4103" spans="1:10" x14ac:dyDescent="0.2">
      <c r="A4103" s="28" t="s">
        <v>756</v>
      </c>
      <c r="B4103" t="s">
        <v>6</v>
      </c>
      <c r="C4103" s="28" t="s">
        <v>300</v>
      </c>
      <c r="D4103" t="s">
        <v>161</v>
      </c>
      <c r="E4103" t="s">
        <v>1607</v>
      </c>
      <c r="F4103" t="str">
        <f>INDEX(tbl_produits[Nom normalisé], MATCH(tbl_data[[#This Row],[Spécialité]], tbl_produits[Nom original], 0))</f>
        <v>DIPIPERON 40 mg/ml, solution buvable en gouttes</v>
      </c>
      <c r="G4103" t="str">
        <f>INDEX(tbl_produits[Classe nom], MATCH(tbl_data[[#This Row],[NORM_Spécialité]], tbl_produits[Nom normalisé], 0))</f>
        <v>Système nerveux</v>
      </c>
      <c r="H4103">
        <f>YEAR(tbl_data[[#This Row],[Date_rapport]])</f>
        <v>2022</v>
      </c>
      <c r="I4103" t="str">
        <f>INDEX(tbl_produits[Molécule extraite], MATCH(tbl_data[[#This Row],[NORM_Spécialité]], tbl_produits[Nom normalisé], 0))</f>
        <v>Pipampérone</v>
      </c>
      <c r="J4103" s="34">
        <f>DATE(LEFT(tbl_data[[#This Row],[Date_rapport]], 4), MID(tbl_data[[#This Row],[Date_rapport]], 6, 2), RIGHT(tbl_data[[#This Row],[Date_rapport]], 2))</f>
        <v>44775</v>
      </c>
    </row>
    <row r="4104" spans="1:10" x14ac:dyDescent="0.2">
      <c r="A4104" s="28" t="s">
        <v>756</v>
      </c>
      <c r="B4104" t="s">
        <v>9</v>
      </c>
      <c r="C4104" s="28" t="s">
        <v>300</v>
      </c>
      <c r="D4104" t="s">
        <v>85</v>
      </c>
      <c r="E4104" t="s">
        <v>2</v>
      </c>
      <c r="F4104" t="str">
        <f>INDEX(tbl_produits[Nom normalisé], MATCH(tbl_data[[#This Row],[Spécialité]], tbl_produits[Nom original], 0))</f>
        <v>DIAMOX 500 mg, poudre et solvant pour préparation injectable</v>
      </c>
      <c r="G4104" t="str">
        <f>INDEX(tbl_produits[Classe nom], MATCH(tbl_data[[#This Row],[NORM_Spécialité]], tbl_produits[Nom normalisé], 0))</f>
        <v>Organes sensoriels</v>
      </c>
      <c r="H4104">
        <f>YEAR(tbl_data[[#This Row],[Date_rapport]])</f>
        <v>2022</v>
      </c>
      <c r="I4104" t="str">
        <f>INDEX(tbl_produits[Molécule extraite], MATCH(tbl_data[[#This Row],[NORM_Spécialité]], tbl_produits[Nom normalisé], 0))</f>
        <v>Acétazolamide</v>
      </c>
      <c r="J4104" s="34">
        <f>DATE(LEFT(tbl_data[[#This Row],[Date_rapport]], 4), MID(tbl_data[[#This Row],[Date_rapport]], 6, 2), RIGHT(tbl_data[[#This Row],[Date_rapport]], 2))</f>
        <v>44775</v>
      </c>
    </row>
    <row r="4105" spans="1:10" x14ac:dyDescent="0.2">
      <c r="A4105" s="28" t="s">
        <v>756</v>
      </c>
      <c r="B4105" t="s">
        <v>9</v>
      </c>
      <c r="C4105" s="28" t="s">
        <v>300</v>
      </c>
      <c r="D4105" t="s">
        <v>10</v>
      </c>
      <c r="E4105" t="s">
        <v>2</v>
      </c>
      <c r="F4105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4105" t="str">
        <f>INDEX(tbl_produits[Classe nom], MATCH(tbl_data[[#This Row],[NORM_Spécialité]], tbl_produits[Nom normalisé], 0))</f>
        <v>Hormones systémiques sauf hormones sexuelles et insulines</v>
      </c>
      <c r="H4105">
        <f>YEAR(tbl_data[[#This Row],[Date_rapport]])</f>
        <v>2022</v>
      </c>
      <c r="I4105" t="str">
        <f>INDEX(tbl_produits[Molécule extraite], MATCH(tbl_data[[#This Row],[NORM_Spécialité]], tbl_produits[Nom normalisé], 0))</f>
        <v>Dexaméthasone (phosphate sodique de)</v>
      </c>
      <c r="J4105" s="34">
        <f>DATE(LEFT(tbl_data[[#This Row],[Date_rapport]], 4), MID(tbl_data[[#This Row],[Date_rapport]], 6, 2), RIGHT(tbl_data[[#This Row],[Date_rapport]], 2))</f>
        <v>44775</v>
      </c>
    </row>
    <row r="4106" spans="1:10" x14ac:dyDescent="0.2">
      <c r="A4106" s="28" t="s">
        <v>756</v>
      </c>
      <c r="B4106" t="s">
        <v>6</v>
      </c>
      <c r="C4106" s="28" t="s">
        <v>300</v>
      </c>
      <c r="D4106" t="s">
        <v>54</v>
      </c>
      <c r="E4106" t="s">
        <v>1572</v>
      </c>
      <c r="F4106" t="str">
        <f>INDEX(tbl_produits[Nom normalisé], MATCH(tbl_data[[#This Row],[Spécialité]], tbl_produits[Nom original], 0))</f>
        <v>DEPAKINE CHRONO 500 mg, comprimé pelliculé sécable à libération prolongée</v>
      </c>
      <c r="G4106" t="str">
        <f>INDEX(tbl_produits[Classe nom], MATCH(tbl_data[[#This Row],[NORM_Spécialité]], tbl_produits[Nom normalisé], 0))</f>
        <v>Système nerveux</v>
      </c>
      <c r="H4106">
        <f>YEAR(tbl_data[[#This Row],[Date_rapport]])</f>
        <v>2022</v>
      </c>
      <c r="I4106" t="str">
        <f>INDEX(tbl_produits[Molécule extraite], MATCH(tbl_data[[#This Row],[NORM_Spécialité]], tbl_produits[Nom normalisé], 0))</f>
        <v>Valproate de sodium</v>
      </c>
      <c r="J4106" s="34">
        <f>DATE(LEFT(tbl_data[[#This Row],[Date_rapport]], 4), MID(tbl_data[[#This Row],[Date_rapport]], 6, 2), RIGHT(tbl_data[[#This Row],[Date_rapport]], 2))</f>
        <v>44775</v>
      </c>
    </row>
    <row r="4107" spans="1:10" x14ac:dyDescent="0.2">
      <c r="A4107" s="28" t="s">
        <v>756</v>
      </c>
      <c r="B4107" t="s">
        <v>9</v>
      </c>
      <c r="C4107" s="28" t="s">
        <v>300</v>
      </c>
      <c r="D4107" t="s">
        <v>68</v>
      </c>
      <c r="E4107" t="s">
        <v>2</v>
      </c>
      <c r="F4107" t="str">
        <f>INDEX(tbl_produits[Nom normalisé], MATCH(tbl_data[[#This Row],[Spécialité]], tbl_produits[Nom original], 0))</f>
        <v>CREON 25 000 U, gélule gastro-résistante</v>
      </c>
      <c r="G4107" t="str">
        <f>INDEX(tbl_produits[Classe nom], MATCH(tbl_data[[#This Row],[NORM_Spécialité]], tbl_produits[Nom normalisé], 0))</f>
        <v>Voies digestives et métabolisme</v>
      </c>
      <c r="H4107">
        <f>YEAR(tbl_data[[#This Row],[Date_rapport]])</f>
        <v>2022</v>
      </c>
      <c r="I4107" t="str">
        <f>INDEX(tbl_produits[Molécule extraite], MATCH(tbl_data[[#This Row],[NORM_Spécialité]], tbl_produits[Nom normalisé], 0))</f>
        <v>Pancréatine</v>
      </c>
      <c r="J4107" s="34">
        <f>DATE(LEFT(tbl_data[[#This Row],[Date_rapport]], 4), MID(tbl_data[[#This Row],[Date_rapport]], 6, 2), RIGHT(tbl_data[[#This Row],[Date_rapport]], 2))</f>
        <v>44775</v>
      </c>
    </row>
    <row r="4108" spans="1:10" x14ac:dyDescent="0.2">
      <c r="A4108" s="28" t="s">
        <v>756</v>
      </c>
      <c r="B4108" t="s">
        <v>6</v>
      </c>
      <c r="C4108" s="28" t="s">
        <v>300</v>
      </c>
      <c r="D4108" t="s">
        <v>22</v>
      </c>
      <c r="E4108" t="s">
        <v>1552</v>
      </c>
      <c r="F4108" t="str">
        <f>INDEX(tbl_produits[Nom normalisé], MATCH(tbl_data[[#This Row],[Spécialité]], tbl_produits[Nom original], 0))</f>
        <v>CLOTTAFACT 1,5 g/100 ml, poudre et solvant pour solution injectable</v>
      </c>
      <c r="G4108" t="str">
        <f>INDEX(tbl_produits[Classe nom], MATCH(tbl_data[[#This Row],[NORM_Spécialité]], tbl_produits[Nom normalisé], 0))</f>
        <v>Sang et organes hématopoïétiques</v>
      </c>
      <c r="H4108">
        <f>YEAR(tbl_data[[#This Row],[Date_rapport]])</f>
        <v>2022</v>
      </c>
      <c r="I4108" t="str">
        <f>INDEX(tbl_produits[Molécule extraite], MATCH(tbl_data[[#This Row],[NORM_Spécialité]], tbl_produits[Nom normalisé], 0))</f>
        <v>Facteur XI de coagulation</v>
      </c>
      <c r="J4108" s="34">
        <f>DATE(LEFT(tbl_data[[#This Row],[Date_rapport]], 4), MID(tbl_data[[#This Row],[Date_rapport]], 6, 2), RIGHT(tbl_data[[#This Row],[Date_rapport]], 2))</f>
        <v>44775</v>
      </c>
    </row>
    <row r="4109" spans="1:10" x14ac:dyDescent="0.2">
      <c r="A4109" s="28" t="s">
        <v>756</v>
      </c>
      <c r="B4109" t="s">
        <v>3</v>
      </c>
      <c r="C4109" s="28" t="s">
        <v>300</v>
      </c>
      <c r="D4109" t="s">
        <v>8</v>
      </c>
      <c r="E4109" t="s">
        <v>2</v>
      </c>
      <c r="F4109" t="str">
        <f>INDEX(tbl_produits[Nom normalisé], MATCH(tbl_data[[#This Row],[Spécialité]], tbl_produits[Nom original], 0))</f>
        <v>CLAVENTIN, poudre pour solution injectable (I.V.) /TIMENTIN 3,1g, poudre pour solution injectable</v>
      </c>
      <c r="G4109" t="str">
        <f>INDEX(tbl_produits[Classe nom], MATCH(tbl_data[[#This Row],[NORM_Spécialité]], tbl_produits[Nom normalisé], 0))</f>
        <v>Anti-infectieux à usage systémique</v>
      </c>
      <c r="H4109">
        <f>YEAR(tbl_data[[#This Row],[Date_rapport]])</f>
        <v>2022</v>
      </c>
      <c r="I4109" t="str">
        <f>INDEX(tbl_produits[Molécule extraite], MATCH(tbl_data[[#This Row],[NORM_Spécialité]], tbl_produits[Nom normalisé], 0))</f>
        <v>Ticarcilline/acide clavulanique</v>
      </c>
      <c r="J4109" s="34">
        <f>DATE(LEFT(tbl_data[[#This Row],[Date_rapport]], 4), MID(tbl_data[[#This Row],[Date_rapport]], 6, 2), RIGHT(tbl_data[[#This Row],[Date_rapport]], 2))</f>
        <v>44775</v>
      </c>
    </row>
    <row r="4110" spans="1:10" x14ac:dyDescent="0.2">
      <c r="A4110" s="28" t="s">
        <v>756</v>
      </c>
      <c r="B4110" t="s">
        <v>3</v>
      </c>
      <c r="C4110" s="28" t="s">
        <v>300</v>
      </c>
      <c r="D4110" t="s">
        <v>88</v>
      </c>
      <c r="E4110" t="s">
        <v>2</v>
      </c>
      <c r="F4110" t="str">
        <f>INDEX(tbl_produits[Nom normalisé], MATCH(tbl_data[[#This Row],[Spécialité]], tbl_produits[Nom original], 0))</f>
        <v>CIMETIDINE ARROW 200 mg  comprimé effervescent</v>
      </c>
      <c r="G4110" t="str">
        <f>INDEX(tbl_produits[Classe nom], MATCH(tbl_data[[#This Row],[NORM_Spécialité]], tbl_produits[Nom normalisé], 0))</f>
        <v>Voies digestives et métabolisme</v>
      </c>
      <c r="H4110">
        <f>YEAR(tbl_data[[#This Row],[Date_rapport]])</f>
        <v>2022</v>
      </c>
      <c r="I4110" t="str">
        <f>INDEX(tbl_produits[Molécule extraite], MATCH(tbl_data[[#This Row],[NORM_Spécialité]], tbl_produits[Nom normalisé], 0))</f>
        <v>Cimétidine</v>
      </c>
      <c r="J4110" s="34">
        <f>DATE(LEFT(tbl_data[[#This Row],[Date_rapport]], 4), MID(tbl_data[[#This Row],[Date_rapport]], 6, 2), RIGHT(tbl_data[[#This Row],[Date_rapport]], 2))</f>
        <v>44775</v>
      </c>
    </row>
    <row r="4111" spans="1:10" x14ac:dyDescent="0.2">
      <c r="A4111" s="28" t="s">
        <v>756</v>
      </c>
      <c r="B4111" t="s">
        <v>9</v>
      </c>
      <c r="C4111" s="28" t="s">
        <v>300</v>
      </c>
      <c r="D4111" t="s">
        <v>107</v>
      </c>
      <c r="E4111" t="s">
        <v>2</v>
      </c>
      <c r="F4111" t="str">
        <f>INDEX(tbl_produits[Nom normalisé], MATCH(tbl_data[[#This Row],[Spécialité]], tbl_produits[Nom original], 0))</f>
        <v>CIMETIDINE 200 mg  comprimé effervescent</v>
      </c>
      <c r="G4111" t="str">
        <f>INDEX(tbl_produits[Classe nom], MATCH(tbl_data[[#This Row],[NORM_Spécialité]], tbl_produits[Nom normalisé], 0))</f>
        <v>Voies digestives et métabolisme</v>
      </c>
      <c r="H4111">
        <f>YEAR(tbl_data[[#This Row],[Date_rapport]])</f>
        <v>2022</v>
      </c>
      <c r="I4111" t="str">
        <f>INDEX(tbl_produits[Molécule extraite], MATCH(tbl_data[[#This Row],[NORM_Spécialité]], tbl_produits[Nom normalisé], 0))</f>
        <v>Cimétidine</v>
      </c>
      <c r="J4111" s="34">
        <f>DATE(LEFT(tbl_data[[#This Row],[Date_rapport]], 4), MID(tbl_data[[#This Row],[Date_rapport]], 6, 2), RIGHT(tbl_data[[#This Row],[Date_rapport]], 2))</f>
        <v>44775</v>
      </c>
    </row>
    <row r="4112" spans="1:10" x14ac:dyDescent="0.2">
      <c r="A4112" s="28" t="s">
        <v>756</v>
      </c>
      <c r="B4112" t="s">
        <v>11</v>
      </c>
      <c r="C4112" s="28" t="s">
        <v>300</v>
      </c>
      <c r="D4112" t="s">
        <v>185</v>
      </c>
      <c r="E4112" t="s">
        <v>2</v>
      </c>
      <c r="F4112" t="str">
        <f>INDEX(tbl_produits[Nom normalisé], MATCH(tbl_data[[#This Row],[Spécialité]], tbl_produits[Nom original], 0))</f>
        <v>CELLTOP 25 mg, capsule molle</v>
      </c>
      <c r="G4112" t="str">
        <f>INDEX(tbl_produits[Classe nom], MATCH(tbl_data[[#This Row],[NORM_Spécialité]], tbl_produits[Nom normalisé], 0))</f>
        <v>Antinéoplasiques et immunomodulateurs</v>
      </c>
      <c r="H4112">
        <f>YEAR(tbl_data[[#This Row],[Date_rapport]])</f>
        <v>2022</v>
      </c>
      <c r="I4112" t="str">
        <f>INDEX(tbl_produits[Molécule extraite], MATCH(tbl_data[[#This Row],[NORM_Spécialité]], tbl_produits[Nom normalisé], 0))</f>
        <v>Etoposide</v>
      </c>
      <c r="J4112" s="34">
        <f>DATE(LEFT(tbl_data[[#This Row],[Date_rapport]], 4), MID(tbl_data[[#This Row],[Date_rapport]], 6, 2), RIGHT(tbl_data[[#This Row],[Date_rapport]], 2))</f>
        <v>44775</v>
      </c>
    </row>
    <row r="4113" spans="1:10" x14ac:dyDescent="0.2">
      <c r="A4113" s="28" t="s">
        <v>756</v>
      </c>
      <c r="B4113" t="s">
        <v>6</v>
      </c>
      <c r="C4113" s="28" t="s">
        <v>300</v>
      </c>
      <c r="D4113" t="s">
        <v>23</v>
      </c>
      <c r="E4113" t="s">
        <v>1553</v>
      </c>
      <c r="F4113" t="str">
        <f>INDEX(tbl_produits[Nom normalisé], MATCH(tbl_data[[#This Row],[Spécialité]], tbl_produits[Nom original], 0))</f>
        <v>BURINEX 2 mg/4 ml IV, solution injectable en ampoule</v>
      </c>
      <c r="G4113" t="str">
        <f>INDEX(tbl_produits[Classe nom], MATCH(tbl_data[[#This Row],[NORM_Spécialité]], tbl_produits[Nom normalisé], 0))</f>
        <v>Système cardiovasculaire</v>
      </c>
      <c r="H4113">
        <f>YEAR(tbl_data[[#This Row],[Date_rapport]])</f>
        <v>2022</v>
      </c>
      <c r="I4113" t="str">
        <f>INDEX(tbl_produits[Molécule extraite], MATCH(tbl_data[[#This Row],[NORM_Spécialité]], tbl_produits[Nom normalisé], 0))</f>
        <v>Bumétanide</v>
      </c>
      <c r="J4113" s="34">
        <f>DATE(LEFT(tbl_data[[#This Row],[Date_rapport]], 4), MID(tbl_data[[#This Row],[Date_rapport]], 6, 2), RIGHT(tbl_data[[#This Row],[Date_rapport]], 2))</f>
        <v>44775</v>
      </c>
    </row>
    <row r="4114" spans="1:10" x14ac:dyDescent="0.2">
      <c r="A4114" s="28" t="s">
        <v>756</v>
      </c>
      <c r="B4114" t="s">
        <v>6</v>
      </c>
      <c r="C4114" s="28" t="s">
        <v>300</v>
      </c>
      <c r="D4114" t="s">
        <v>83</v>
      </c>
      <c r="E4114" t="s">
        <v>1582</v>
      </c>
      <c r="F4114" t="str">
        <f>INDEX(tbl_produits[Nom normalisé], MATCH(tbl_data[[#This Row],[Spécialité]], tbl_produits[Nom original], 0))</f>
        <v>BETAFERON 250 microgrammes/ml, poudre et solvant pour solution injectable</v>
      </c>
      <c r="G4114" t="str">
        <f>INDEX(tbl_produits[Classe nom], MATCH(tbl_data[[#This Row],[NORM_Spécialité]], tbl_produits[Nom normalisé], 0))</f>
        <v>Antinéoplasiques et immunomodulateurs</v>
      </c>
      <c r="H4114">
        <f>YEAR(tbl_data[[#This Row],[Date_rapport]])</f>
        <v>2022</v>
      </c>
      <c r="I4114" t="str">
        <f>INDEX(tbl_produits[Molécule extraite], MATCH(tbl_data[[#This Row],[NORM_Spécialité]], tbl_produits[Nom normalisé], 0))</f>
        <v>Interféron bêta-1b</v>
      </c>
      <c r="J4114" s="34">
        <f>DATE(LEFT(tbl_data[[#This Row],[Date_rapport]], 4), MID(tbl_data[[#This Row],[Date_rapport]], 6, 2), RIGHT(tbl_data[[#This Row],[Date_rapport]], 2))</f>
        <v>44775</v>
      </c>
    </row>
    <row r="4115" spans="1:10" x14ac:dyDescent="0.2">
      <c r="A4115" s="28" t="s">
        <v>756</v>
      </c>
      <c r="B4115" t="s">
        <v>6</v>
      </c>
      <c r="C4115" s="28" t="s">
        <v>300</v>
      </c>
      <c r="D4115" t="s">
        <v>78</v>
      </c>
      <c r="E4115" t="s">
        <v>1580</v>
      </c>
      <c r="F4115" t="str">
        <f>INDEX(tbl_produits[Nom normalisé], MATCH(tbl_data[[#This Row],[Spécialité]], tbl_produits[Nom original], 0))</f>
        <v>BETAFACT 100 UI/mL, poudre et solvant pour solution injectable (Format 500 UI)</v>
      </c>
      <c r="G4115" t="str">
        <f>INDEX(tbl_produits[Classe nom], MATCH(tbl_data[[#This Row],[NORM_Spécialité]], tbl_produits[Nom normalisé], 0))</f>
        <v>Sang et organes hématopoïétiques</v>
      </c>
      <c r="H4115">
        <f>YEAR(tbl_data[[#This Row],[Date_rapport]])</f>
        <v>2022</v>
      </c>
      <c r="I4115" t="str">
        <f>INDEX(tbl_produits[Molécule extraite], MATCH(tbl_data[[#This Row],[NORM_Spécialité]], tbl_produits[Nom normalisé], 0))</f>
        <v>Facteur IX de coagulation</v>
      </c>
      <c r="J4115" s="34">
        <f>DATE(LEFT(tbl_data[[#This Row],[Date_rapport]], 4), MID(tbl_data[[#This Row],[Date_rapport]], 6, 2), RIGHT(tbl_data[[#This Row],[Date_rapport]], 2))</f>
        <v>44775</v>
      </c>
    </row>
    <row r="4116" spans="1:10" x14ac:dyDescent="0.2">
      <c r="A4116" s="28" t="s">
        <v>756</v>
      </c>
      <c r="B4116" t="s">
        <v>6</v>
      </c>
      <c r="C4116" s="28" t="s">
        <v>300</v>
      </c>
      <c r="D4116" t="s">
        <v>101</v>
      </c>
      <c r="E4116" t="s">
        <v>1590</v>
      </c>
      <c r="F4116" t="str">
        <f>INDEX(tbl_produits[Nom normalisé], MATCH(tbl_data[[#This Row],[Spécialité]], tbl_produits[Nom original], 0))</f>
        <v>BENDAMUSTINE REDDY PHARMA 180 mg/4 ml, solution concentrée à diluer pour solution pour perfusion</v>
      </c>
      <c r="G4116" t="str">
        <f>INDEX(tbl_produits[Classe nom], MATCH(tbl_data[[#This Row],[NORM_Spécialité]], tbl_produits[Nom normalisé], 0))</f>
        <v>Antinéoplasiques et immunomodulateurs</v>
      </c>
      <c r="H4116">
        <f>YEAR(tbl_data[[#This Row],[Date_rapport]])</f>
        <v>2022</v>
      </c>
      <c r="I4116" t="str">
        <f>INDEX(tbl_produits[Molécule extraite], MATCH(tbl_data[[#This Row],[NORM_Spécialité]], tbl_produits[Nom normalisé], 0))</f>
        <v>Bendamustine</v>
      </c>
      <c r="J4116" s="34">
        <f>DATE(LEFT(tbl_data[[#This Row],[Date_rapport]], 4), MID(tbl_data[[#This Row],[Date_rapport]], 6, 2), RIGHT(tbl_data[[#This Row],[Date_rapport]], 2))</f>
        <v>44775</v>
      </c>
    </row>
    <row r="4117" spans="1:10" x14ac:dyDescent="0.2">
      <c r="A4117" s="28" t="s">
        <v>756</v>
      </c>
      <c r="B4117" t="s">
        <v>6</v>
      </c>
      <c r="C4117" s="28" t="s">
        <v>300</v>
      </c>
      <c r="D4117" t="s">
        <v>103</v>
      </c>
      <c r="E4117" t="s">
        <v>1591</v>
      </c>
      <c r="F4117" t="str">
        <f>INDEX(tbl_produits[Nom normalisé], MATCH(tbl_data[[#This Row],[Spécialité]], tbl_produits[Nom original], 0))</f>
        <v>BASDENE 25 mg, comprimé</v>
      </c>
      <c r="G4117" t="str">
        <f>INDEX(tbl_produits[Classe nom], MATCH(tbl_data[[#This Row],[NORM_Spécialité]], tbl_produits[Nom normalisé], 0))</f>
        <v>Système respiratoire</v>
      </c>
      <c r="H4117">
        <f>YEAR(tbl_data[[#This Row],[Date_rapport]])</f>
        <v>2022</v>
      </c>
      <c r="I4117" t="str">
        <f>INDEX(tbl_produits[Molécule extraite], MATCH(tbl_data[[#This Row],[NORM_Spécialité]], tbl_produits[Nom normalisé], 0))</f>
        <v>Alimemazine</v>
      </c>
      <c r="J4117" s="34">
        <f>DATE(LEFT(tbl_data[[#This Row],[Date_rapport]], 4), MID(tbl_data[[#This Row],[Date_rapport]], 6, 2), RIGHT(tbl_data[[#This Row],[Date_rapport]], 2))</f>
        <v>44775</v>
      </c>
    </row>
    <row r="4118" spans="1:10" x14ac:dyDescent="0.2">
      <c r="A4118" s="28" t="s">
        <v>756</v>
      </c>
      <c r="B4118" t="s">
        <v>6</v>
      </c>
      <c r="C4118" s="28" t="s">
        <v>300</v>
      </c>
      <c r="D4118" t="s">
        <v>163</v>
      </c>
      <c r="E4118" t="s">
        <v>1609</v>
      </c>
      <c r="F4118" t="str">
        <f>INDEX(tbl_produits[Nom normalisé], MATCH(tbl_data[[#This Row],[Spécialité]], tbl_produits[Nom original], 0))</f>
        <v>BACTRIM, comprimé</v>
      </c>
      <c r="G4118" t="str">
        <f>INDEX(tbl_produits[Classe nom], MATCH(tbl_data[[#This Row],[NORM_Spécialité]], tbl_produits[Nom normalisé], 0))</f>
        <v>Anti-infectieux à usage systémique</v>
      </c>
      <c r="H4118">
        <f>YEAR(tbl_data[[#This Row],[Date_rapport]])</f>
        <v>2022</v>
      </c>
      <c r="I4118" t="str">
        <f>INDEX(tbl_produits[Molécule extraite], MATCH(tbl_data[[#This Row],[NORM_Spécialité]], tbl_produits[Nom normalisé], 0))</f>
        <v>Sulfaméthoxazole / Triméthoprime</v>
      </c>
      <c r="J4118" s="34">
        <f>DATE(LEFT(tbl_data[[#This Row],[Date_rapport]], 4), MID(tbl_data[[#This Row],[Date_rapport]], 6, 2), RIGHT(tbl_data[[#This Row],[Date_rapport]], 2))</f>
        <v>44775</v>
      </c>
    </row>
    <row r="4119" spans="1:10" x14ac:dyDescent="0.2">
      <c r="A4119" s="28" t="s">
        <v>756</v>
      </c>
      <c r="B4119" t="s">
        <v>11</v>
      </c>
      <c r="C4119" s="28" t="s">
        <v>300</v>
      </c>
      <c r="D4119" t="s">
        <v>126</v>
      </c>
      <c r="E4119" t="s">
        <v>2</v>
      </c>
      <c r="F4119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4119" t="str">
        <f>INDEX(tbl_produits[Classe nom], MATCH(tbl_data[[#This Row],[NORM_Spécialité]], tbl_produits[Nom normalisé], 0))</f>
        <v>Anti-infectieux à usage systémique</v>
      </c>
      <c r="H4119">
        <f>YEAR(tbl_data[[#This Row],[Date_rapport]])</f>
        <v>2022</v>
      </c>
      <c r="I4119" t="str">
        <f>INDEX(tbl_produits[Molécule extraite], MATCH(tbl_data[[#This Row],[NORM_Spécialité]], tbl_produits[Nom normalisé], 0))</f>
        <v>Aztréonam</v>
      </c>
      <c r="J4119" s="34">
        <f>DATE(LEFT(tbl_data[[#This Row],[Date_rapport]], 4), MID(tbl_data[[#This Row],[Date_rapport]], 6, 2), RIGHT(tbl_data[[#This Row],[Date_rapport]], 2))</f>
        <v>44775</v>
      </c>
    </row>
    <row r="4120" spans="1:10" x14ac:dyDescent="0.2">
      <c r="A4120" s="28" t="s">
        <v>756</v>
      </c>
      <c r="B4120" t="s">
        <v>6</v>
      </c>
      <c r="C4120" s="28" t="s">
        <v>300</v>
      </c>
      <c r="D4120" t="s">
        <v>174</v>
      </c>
      <c r="E4120" t="s">
        <v>1578</v>
      </c>
      <c r="F4120" t="str">
        <f>INDEX(tbl_produits[Nom normalisé], MATCH(tbl_data[[#This Row],[Spécialité]], tbl_produits[Nom original], 0))</f>
        <v>AZACTAM 1g poudre et solution pour usage parentéral</v>
      </c>
      <c r="G4120" t="str">
        <f>INDEX(tbl_produits[Classe nom], MATCH(tbl_data[[#This Row],[NORM_Spécialité]], tbl_produits[Nom normalisé], 0))</f>
        <v>Anti-infectieux à usage systémique</v>
      </c>
      <c r="H4120">
        <f>YEAR(tbl_data[[#This Row],[Date_rapport]])</f>
        <v>2022</v>
      </c>
      <c r="I4120" t="str">
        <f>INDEX(tbl_produits[Molécule extraite], MATCH(tbl_data[[#This Row],[NORM_Spécialité]], tbl_produits[Nom normalisé], 0))</f>
        <v>Aztréonam</v>
      </c>
      <c r="J4120" s="34">
        <f>DATE(LEFT(tbl_data[[#This Row],[Date_rapport]], 4), MID(tbl_data[[#This Row],[Date_rapport]], 6, 2), RIGHT(tbl_data[[#This Row],[Date_rapport]], 2))</f>
        <v>44775</v>
      </c>
    </row>
    <row r="4121" spans="1:10" x14ac:dyDescent="0.2">
      <c r="A4121" s="28" t="s">
        <v>756</v>
      </c>
      <c r="B4121" t="s">
        <v>6</v>
      </c>
      <c r="C4121" s="28" t="s">
        <v>300</v>
      </c>
      <c r="D4121" t="s">
        <v>105</v>
      </c>
      <c r="E4121" t="s">
        <v>1592</v>
      </c>
      <c r="F4121" t="str">
        <f>INDEX(tbl_produits[Nom normalisé], MATCH(tbl_data[[#This Row],[Spécialité]], tbl_produits[Nom original], 0))</f>
        <v>ARTANE 0,4%, solution buvable en goutte</v>
      </c>
      <c r="G4121" t="str">
        <f>INDEX(tbl_produits[Classe nom], MATCH(tbl_data[[#This Row],[NORM_Spécialité]], tbl_produits[Nom normalisé], 0))</f>
        <v>Système nerveux</v>
      </c>
      <c r="H4121">
        <f>YEAR(tbl_data[[#This Row],[Date_rapport]])</f>
        <v>2022</v>
      </c>
      <c r="I4121" t="str">
        <f>INDEX(tbl_produits[Molécule extraite], MATCH(tbl_data[[#This Row],[NORM_Spécialité]], tbl_produits[Nom normalisé], 0))</f>
        <v>Chlorhydrate de trihexyphénidyle</v>
      </c>
      <c r="J4121" s="34">
        <f>DATE(LEFT(tbl_data[[#This Row],[Date_rapport]], 4), MID(tbl_data[[#This Row],[Date_rapport]], 6, 2), RIGHT(tbl_data[[#This Row],[Date_rapport]], 2))</f>
        <v>44775</v>
      </c>
    </row>
    <row r="4122" spans="1:10" x14ac:dyDescent="0.2">
      <c r="A4122" s="28" t="s">
        <v>756</v>
      </c>
      <c r="B4122" t="s">
        <v>6</v>
      </c>
      <c r="C4122" s="28" t="s">
        <v>300</v>
      </c>
      <c r="D4122" t="s">
        <v>29</v>
      </c>
      <c r="E4122" t="s">
        <v>1559</v>
      </c>
      <c r="F4122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4122" t="str">
        <f>INDEX(tbl_produits[Classe nom], MATCH(tbl_data[[#This Row],[NORM_Spécialité]], tbl_produits[Nom normalisé], 0))</f>
        <v>Sang et organes hématopoïétiques</v>
      </c>
      <c r="H4122">
        <f>YEAR(tbl_data[[#This Row],[Date_rapport]])</f>
        <v>2022</v>
      </c>
      <c r="I4122" t="str">
        <f>INDEX(tbl_produits[Molécule extraite], MATCH(tbl_data[[#This Row],[NORM_Spécialité]], tbl_produits[Nom normalisé], 0))</f>
        <v>Arginine</v>
      </c>
      <c r="J4122" s="34">
        <f>DATE(LEFT(tbl_data[[#This Row],[Date_rapport]], 4), MID(tbl_data[[#This Row],[Date_rapport]], 6, 2), RIGHT(tbl_data[[#This Row],[Date_rapport]], 2))</f>
        <v>44775</v>
      </c>
    </row>
    <row r="4123" spans="1:10" x14ac:dyDescent="0.2">
      <c r="A4123" s="28" t="s">
        <v>756</v>
      </c>
      <c r="B4123" t="s">
        <v>6</v>
      </c>
      <c r="C4123" s="28" t="s">
        <v>300</v>
      </c>
      <c r="D4123" t="s">
        <v>115</v>
      </c>
      <c r="E4123" t="s">
        <v>1568</v>
      </c>
      <c r="F4123" t="str">
        <f>INDEX(tbl_produits[Nom normalisé], MATCH(tbl_data[[#This Row],[Spécialité]], tbl_produits[Nom original], 0))</f>
        <v>ARACYTINE 100 mg, poudre et solvant pour solution injectable</v>
      </c>
      <c r="G4123" t="str">
        <f>INDEX(tbl_produits[Classe nom], MATCH(tbl_data[[#This Row],[NORM_Spécialité]], tbl_produits[Nom normalisé], 0))</f>
        <v>Antinéoplasiques et immunomodulateurs</v>
      </c>
      <c r="H4123">
        <f>YEAR(tbl_data[[#This Row],[Date_rapport]])</f>
        <v>2022</v>
      </c>
      <c r="I4123" t="str">
        <f>INDEX(tbl_produits[Molécule extraite], MATCH(tbl_data[[#This Row],[NORM_Spécialité]], tbl_produits[Nom normalisé], 0))</f>
        <v>Cytarabine</v>
      </c>
      <c r="J4123" s="34">
        <f>DATE(LEFT(tbl_data[[#This Row],[Date_rapport]], 4), MID(tbl_data[[#This Row],[Date_rapport]], 6, 2), RIGHT(tbl_data[[#This Row],[Date_rapport]], 2))</f>
        <v>44775</v>
      </c>
    </row>
    <row r="4124" spans="1:10" x14ac:dyDescent="0.2">
      <c r="A4124" s="28" t="s">
        <v>756</v>
      </c>
      <c r="B4124" t="s">
        <v>3</v>
      </c>
      <c r="C4124" s="28" t="s">
        <v>300</v>
      </c>
      <c r="D4124" t="s">
        <v>77</v>
      </c>
      <c r="E4124" t="s">
        <v>2</v>
      </c>
      <c r="F4124" t="str">
        <f>INDEX(tbl_produits[Nom normalisé], MATCH(tbl_data[[#This Row],[Spécialité]], tbl_produits[Nom original], 0))</f>
        <v>ANSATIPINE 150 mg, gélule</v>
      </c>
      <c r="G4124" t="str">
        <f>INDEX(tbl_produits[Classe nom], MATCH(tbl_data[[#This Row],[NORM_Spécialité]], tbl_produits[Nom normalisé], 0))</f>
        <v>Anti-infectieux à usage systémique</v>
      </c>
      <c r="H4124">
        <f>YEAR(tbl_data[[#This Row],[Date_rapport]])</f>
        <v>2022</v>
      </c>
      <c r="I4124" t="str">
        <f>INDEX(tbl_produits[Molécule extraite], MATCH(tbl_data[[#This Row],[NORM_Spécialité]], tbl_produits[Nom normalisé], 0))</f>
        <v>Rifabutine</v>
      </c>
      <c r="J4124" s="34">
        <f>DATE(LEFT(tbl_data[[#This Row],[Date_rapport]], 4), MID(tbl_data[[#This Row],[Date_rapport]], 6, 2), RIGHT(tbl_data[[#This Row],[Date_rapport]], 2))</f>
        <v>44775</v>
      </c>
    </row>
    <row r="4125" spans="1:10" x14ac:dyDescent="0.2">
      <c r="A4125" s="28" t="s">
        <v>756</v>
      </c>
      <c r="B4125" t="s">
        <v>6</v>
      </c>
      <c r="C4125" s="28" t="s">
        <v>300</v>
      </c>
      <c r="D4125" t="s">
        <v>121</v>
      </c>
      <c r="E4125" t="s">
        <v>1596</v>
      </c>
      <c r="F4125" t="str">
        <f>INDEX(tbl_produits[Nom normalisé], MATCH(tbl_data[[#This Row],[Spécialité]], tbl_produits[Nom original], 0))</f>
        <v>ANANDRON 150 mg, comprimé</v>
      </c>
      <c r="G4125" t="str">
        <f>INDEX(tbl_produits[Classe nom], MATCH(tbl_data[[#This Row],[NORM_Spécialité]], tbl_produits[Nom normalisé], 0))</f>
        <v>Antinéoplasiques et immunomodulateurs</v>
      </c>
      <c r="H4125">
        <f>YEAR(tbl_data[[#This Row],[Date_rapport]])</f>
        <v>2022</v>
      </c>
      <c r="I4125" t="str">
        <f>INDEX(tbl_produits[Molécule extraite], MATCH(tbl_data[[#This Row],[NORM_Spécialité]], tbl_produits[Nom normalisé], 0))</f>
        <v>Nilutamide</v>
      </c>
      <c r="J4125" s="34">
        <f>DATE(LEFT(tbl_data[[#This Row],[Date_rapport]], 4), MID(tbl_data[[#This Row],[Date_rapport]], 6, 2), RIGHT(tbl_data[[#This Row],[Date_rapport]], 2))</f>
        <v>44775</v>
      </c>
    </row>
    <row r="4126" spans="1:10" x14ac:dyDescent="0.2">
      <c r="A4126" s="28" t="s">
        <v>756</v>
      </c>
      <c r="B4126" t="s">
        <v>11</v>
      </c>
      <c r="C4126" s="28" t="s">
        <v>300</v>
      </c>
      <c r="D4126" t="s">
        <v>146</v>
      </c>
      <c r="E4126" t="s">
        <v>2</v>
      </c>
      <c r="F4126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4126" t="str">
        <f>INDEX(tbl_produits[Classe nom], MATCH(tbl_data[[#This Row],[NORM_Spécialité]], tbl_produits[Nom normalisé], 0))</f>
        <v>Antinéoplasiques et immunomodulateurs</v>
      </c>
      <c r="H4126">
        <f>YEAR(tbl_data[[#This Row],[Date_rapport]])</f>
        <v>2022</v>
      </c>
      <c r="I4126" t="str">
        <f>INDEX(tbl_produits[Molécule extraite], MATCH(tbl_data[[#This Row],[NORM_Spécialité]], tbl_produits[Nom normalisé], 0))</f>
        <v>Mitomycine</v>
      </c>
      <c r="J4126" s="34">
        <f>DATE(LEFT(tbl_data[[#This Row],[Date_rapport]], 4), MID(tbl_data[[#This Row],[Date_rapport]], 6, 2), RIGHT(tbl_data[[#This Row],[Date_rapport]], 2))</f>
        <v>44775</v>
      </c>
    </row>
    <row r="4127" spans="1:10" x14ac:dyDescent="0.2">
      <c r="A4127" s="28" t="s">
        <v>756</v>
      </c>
      <c r="B4127" t="s">
        <v>3</v>
      </c>
      <c r="C4127" s="28" t="s">
        <v>300</v>
      </c>
      <c r="D4127" t="s">
        <v>111</v>
      </c>
      <c r="E4127" t="s">
        <v>2</v>
      </c>
      <c r="F4127" t="str">
        <f>INDEX(tbl_produits[Nom normalisé], MATCH(tbl_data[[#This Row],[Spécialité]], tbl_produits[Nom original], 0))</f>
        <v>ALYOSTAL VENIN DE GUEPE POLISTES 110 et 550 microgrammes, poudre et solvant pour solution injectable</v>
      </c>
      <c r="G4127" t="str">
        <f>INDEX(tbl_produits[Classe nom], MATCH(tbl_data[[#This Row],[NORM_Spécialité]], tbl_produits[Nom normalisé], 0))</f>
        <v>Divers</v>
      </c>
      <c r="H4127">
        <f>YEAR(tbl_data[[#This Row],[Date_rapport]])</f>
        <v>2022</v>
      </c>
      <c r="I4127" t="str">
        <f>INDEX(tbl_produits[Molécule extraite], MATCH(tbl_data[[#This Row],[NORM_Spécialité]], tbl_produits[Nom normalisé], 0))</f>
        <v>Guêpe Polistes (venin de)</v>
      </c>
      <c r="J4127" s="34">
        <f>DATE(LEFT(tbl_data[[#This Row],[Date_rapport]], 4), MID(tbl_data[[#This Row],[Date_rapport]], 6, 2), RIGHT(tbl_data[[#This Row],[Date_rapport]], 2))</f>
        <v>44775</v>
      </c>
    </row>
    <row r="4128" spans="1:10" x14ac:dyDescent="0.2">
      <c r="A4128" s="28" t="s">
        <v>756</v>
      </c>
      <c r="B4128" t="s">
        <v>3</v>
      </c>
      <c r="C4128" s="28" t="s">
        <v>300</v>
      </c>
      <c r="D4128" t="s">
        <v>5</v>
      </c>
      <c r="E4128" t="s">
        <v>2</v>
      </c>
      <c r="F4128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4128" t="str">
        <f>INDEX(tbl_produits[Classe nom], MATCH(tbl_data[[#This Row],[NORM_Spécialité]], tbl_produits[Nom normalisé], 0))</f>
        <v>Divers</v>
      </c>
      <c r="H4128">
        <f>YEAR(tbl_data[[#This Row],[Date_rapport]])</f>
        <v>2022</v>
      </c>
      <c r="I4128" t="str">
        <f>INDEX(tbl_produits[Molécule extraite], MATCH(tbl_data[[#This Row],[NORM_Spécialité]], tbl_produits[Nom normalisé], 0))</f>
        <v>Abeille (venin d')</v>
      </c>
      <c r="J4128" s="34">
        <f>DATE(LEFT(tbl_data[[#This Row],[Date_rapport]], 4), MID(tbl_data[[#This Row],[Date_rapport]], 6, 2), RIGHT(tbl_data[[#This Row],[Date_rapport]], 2))</f>
        <v>44775</v>
      </c>
    </row>
    <row r="4129" spans="1:10" x14ac:dyDescent="0.2">
      <c r="A4129" s="28" t="s">
        <v>756</v>
      </c>
      <c r="B4129" t="s">
        <v>6</v>
      </c>
      <c r="C4129" s="28" t="s">
        <v>300</v>
      </c>
      <c r="D4129" t="s">
        <v>186</v>
      </c>
      <c r="E4129" t="s">
        <v>1612</v>
      </c>
      <c r="F4129" t="str">
        <f>INDEX(tbl_produits[Nom normalisé], MATCH(tbl_data[[#This Row],[Spécialité]], tbl_produits[Nom original], 0))</f>
        <v>ALUNBRIG 30 mg , comprimé pelliculé</v>
      </c>
      <c r="G4129" t="str">
        <f>INDEX(tbl_produits[Classe nom], MATCH(tbl_data[[#This Row],[NORM_Spécialité]], tbl_produits[Nom normalisé], 0))</f>
        <v>Antinéoplasiques et immunomodulateurs</v>
      </c>
      <c r="H4129">
        <f>YEAR(tbl_data[[#This Row],[Date_rapport]])</f>
        <v>2022</v>
      </c>
      <c r="I4129" t="str">
        <f>INDEX(tbl_produits[Molécule extraite], MATCH(tbl_data[[#This Row],[NORM_Spécialité]], tbl_produits[Nom normalisé], 0))</f>
        <v>Brigatinib</v>
      </c>
      <c r="J4129" s="34">
        <f>DATE(LEFT(tbl_data[[#This Row],[Date_rapport]], 4), MID(tbl_data[[#This Row],[Date_rapport]], 6, 2), RIGHT(tbl_data[[#This Row],[Date_rapport]], 2))</f>
        <v>44775</v>
      </c>
    </row>
    <row r="4130" spans="1:10" x14ac:dyDescent="0.2">
      <c r="A4130" s="28" t="s">
        <v>756</v>
      </c>
      <c r="B4130" t="s">
        <v>3</v>
      </c>
      <c r="C4130" s="28" t="s">
        <v>300</v>
      </c>
      <c r="D4130" t="s">
        <v>43</v>
      </c>
      <c r="E4130" t="s">
        <v>2</v>
      </c>
      <c r="F4130" t="str">
        <f>INDEX(tbl_produits[Nom normalisé], MATCH(tbl_data[[#This Row],[Spécialité]], tbl_produits[Nom original], 0))</f>
        <v>ACIDES AMINES POUR LEUCINOSE DECOMPENSEE AP-HP, solution pour perfusion</v>
      </c>
      <c r="G4130" t="str">
        <f>INDEX(tbl_produits[Classe nom], MATCH(tbl_data[[#This Row],[NORM_Spécialité]], tbl_produits[Nom normalisé], 0))</f>
        <v>Sang et organes hématopoïétiques</v>
      </c>
      <c r="H4130">
        <f>YEAR(tbl_data[[#This Row],[Date_rapport]])</f>
        <v>2022</v>
      </c>
      <c r="I4130" t="str">
        <f>INDEX(tbl_produits[Molécule extraite], MATCH(tbl_data[[#This Row],[NORM_Spécialité]], tbl_produits[Nom normalisé], 0))</f>
        <v>Acides aminés</v>
      </c>
      <c r="J4130" s="34">
        <f>DATE(LEFT(tbl_data[[#This Row],[Date_rapport]], 4), MID(tbl_data[[#This Row],[Date_rapport]], 6, 2), RIGHT(tbl_data[[#This Row],[Date_rapport]], 2))</f>
        <v>44775</v>
      </c>
    </row>
    <row r="4131" spans="1:10" x14ac:dyDescent="0.2">
      <c r="A4131" s="28" t="s">
        <v>909</v>
      </c>
      <c r="B4131" t="s">
        <v>9</v>
      </c>
      <c r="C4131" s="28" t="s">
        <v>820</v>
      </c>
      <c r="D4131" t="s">
        <v>631</v>
      </c>
      <c r="E4131" t="s">
        <v>2</v>
      </c>
      <c r="F4131" t="str">
        <f>INDEX(tbl_produits[Nom normalisé], MATCH(tbl_data[[#This Row],[Spécialité]], tbl_produits[Nom original], 0))</f>
        <v>BAQSIMI 3 mg, poudre nasale en récipient unidose</v>
      </c>
      <c r="G4131" t="str">
        <f>INDEX(tbl_produits[Classe nom], MATCH(tbl_data[[#This Row],[NORM_Spécialité]], tbl_produits[Nom normalisé], 0))</f>
        <v>Hormones systémiques sauf hormones sexuelles et insulines</v>
      </c>
      <c r="H4131">
        <f>YEAR(tbl_data[[#This Row],[Date_rapport]])</f>
        <v>2022</v>
      </c>
      <c r="I4131" t="str">
        <f>INDEX(tbl_produits[Molécule extraite], MATCH(tbl_data[[#This Row],[NORM_Spécialité]], tbl_produits[Nom normalisé], 0))</f>
        <v>Glucagon</v>
      </c>
      <c r="J4131" s="34">
        <f>DATE(LEFT(tbl_data[[#This Row],[Date_rapport]], 4), MID(tbl_data[[#This Row],[Date_rapport]], 6, 2), RIGHT(tbl_data[[#This Row],[Date_rapport]], 2))</f>
        <v>44805</v>
      </c>
    </row>
    <row r="4132" spans="1:10" x14ac:dyDescent="0.2">
      <c r="A4132" s="28" t="s">
        <v>909</v>
      </c>
      <c r="B4132" t="s">
        <v>6</v>
      </c>
      <c r="C4132" s="28" t="s">
        <v>820</v>
      </c>
      <c r="D4132" t="s">
        <v>821</v>
      </c>
      <c r="E4132" t="s">
        <v>822</v>
      </c>
      <c r="F4132" t="str">
        <f>INDEX(tbl_produits[Nom normalisé], MATCH(tbl_data[[#This Row],[Spécialité]], tbl_produits[Nom original], 0))</f>
        <v>TOPOTECAN HOSPIRA 4 mg/4ml, solution à diluer pour perfusion</v>
      </c>
      <c r="G4132" t="str">
        <f>INDEX(tbl_produits[Classe nom], MATCH(tbl_data[[#This Row],[NORM_Spécialité]], tbl_produits[Nom normalisé], 0))</f>
        <v>Antinéoplasiques et immunomodulateurs</v>
      </c>
      <c r="H4132">
        <f>YEAR(tbl_data[[#This Row],[Date_rapport]])</f>
        <v>2022</v>
      </c>
      <c r="I4132" t="str">
        <f>INDEX(tbl_produits[Molécule extraite], MATCH(tbl_data[[#This Row],[NORM_Spécialité]], tbl_produits[Nom normalisé], 0))</f>
        <v>Topotécane (chlorhydrate de)</v>
      </c>
      <c r="J4132" s="34">
        <f>DATE(LEFT(tbl_data[[#This Row],[Date_rapport]], 4), MID(tbl_data[[#This Row],[Date_rapport]], 6, 2), RIGHT(tbl_data[[#This Row],[Date_rapport]], 2))</f>
        <v>44805</v>
      </c>
    </row>
    <row r="4133" spans="1:10" x14ac:dyDescent="0.2">
      <c r="A4133" s="28" t="s">
        <v>909</v>
      </c>
      <c r="B4133" t="s">
        <v>6</v>
      </c>
      <c r="C4133" s="28" t="s">
        <v>822</v>
      </c>
      <c r="D4133" t="s">
        <v>809</v>
      </c>
      <c r="E4133" t="s">
        <v>822</v>
      </c>
      <c r="F4133" t="str">
        <f>INDEX(tbl_produits[Nom normalisé], MATCH(tbl_data[[#This Row],[Spécialité]], tbl_produits[Nom original], 0))</f>
        <v>EMEND 125 mg</v>
      </c>
      <c r="G4133" t="str">
        <f>INDEX(tbl_produits[Classe nom], MATCH(tbl_data[[#This Row],[NORM_Spécialité]], tbl_produits[Nom normalisé], 0))</f>
        <v>Voies digestives et métabolisme</v>
      </c>
      <c r="H4133">
        <f>YEAR(tbl_data[[#This Row],[Date_rapport]])</f>
        <v>2022</v>
      </c>
      <c r="I4133" t="str">
        <f>INDEX(tbl_produits[Molécule extraite], MATCH(tbl_data[[#This Row],[NORM_Spécialité]], tbl_produits[Nom normalisé], 0))</f>
        <v>Aprépitant</v>
      </c>
      <c r="J4133" s="34">
        <f>DATE(LEFT(tbl_data[[#This Row],[Date_rapport]], 4), MID(tbl_data[[#This Row],[Date_rapport]], 6, 2), RIGHT(tbl_data[[#This Row],[Date_rapport]], 2))</f>
        <v>44805</v>
      </c>
    </row>
    <row r="4134" spans="1:10" x14ac:dyDescent="0.2">
      <c r="A4134" s="28" t="s">
        <v>909</v>
      </c>
      <c r="B4134" t="s">
        <v>6</v>
      </c>
      <c r="C4134" s="28" t="s">
        <v>822</v>
      </c>
      <c r="D4134" t="s">
        <v>699</v>
      </c>
      <c r="E4134" t="s">
        <v>812</v>
      </c>
      <c r="F4134" t="str">
        <f>INDEX(tbl_produits[Nom normalisé], MATCH(tbl_data[[#This Row],[Spécialité]], tbl_produits[Nom original], 0))</f>
        <v>ARMISARTE 25 mg/ml, solution à diluer pour perfusion</v>
      </c>
      <c r="G4134" t="str">
        <f>INDEX(tbl_produits[Classe nom], MATCH(tbl_data[[#This Row],[NORM_Spécialité]], tbl_produits[Nom normalisé], 0))</f>
        <v>Antinéoplasiques et immunomodulateurs</v>
      </c>
      <c r="H4134">
        <f>YEAR(tbl_data[[#This Row],[Date_rapport]])</f>
        <v>2022</v>
      </c>
      <c r="I4134" t="str">
        <f>INDEX(tbl_produits[Molécule extraite], MATCH(tbl_data[[#This Row],[NORM_Spécialité]], tbl_produits[Nom normalisé], 0))</f>
        <v>Pémétrexed</v>
      </c>
      <c r="J4134" s="34">
        <f>DATE(LEFT(tbl_data[[#This Row],[Date_rapport]], 4), MID(tbl_data[[#This Row],[Date_rapport]], 6, 2), RIGHT(tbl_data[[#This Row],[Date_rapport]], 2))</f>
        <v>44805</v>
      </c>
    </row>
    <row r="4135" spans="1:10" x14ac:dyDescent="0.2">
      <c r="A4135" s="28" t="s">
        <v>909</v>
      </c>
      <c r="B4135" t="s">
        <v>6</v>
      </c>
      <c r="C4135" s="28" t="s">
        <v>822</v>
      </c>
      <c r="D4135" t="s">
        <v>767</v>
      </c>
      <c r="E4135" t="s">
        <v>833</v>
      </c>
      <c r="F4135" t="str">
        <f>INDEX(tbl_produits[Nom normalisé], MATCH(tbl_data[[#This Row],[Spécialité]], tbl_produits[Nom original], 0))</f>
        <v>NANOCIS 0,24 mg, trousse pour préparation radiopharmaceutique</v>
      </c>
      <c r="G4135" t="str">
        <f>INDEX(tbl_produits[Classe nom], MATCH(tbl_data[[#This Row],[NORM_Spécialité]], tbl_produits[Nom normalisé], 0))</f>
        <v>Divers</v>
      </c>
      <c r="H4135">
        <f>YEAR(tbl_data[[#This Row],[Date_rapport]])</f>
        <v>2022</v>
      </c>
      <c r="I4135" t="str">
        <f>INDEX(tbl_produits[Molécule extraite], MATCH(tbl_data[[#This Row],[NORM_Spécialité]], tbl_produits[Nom normalisé], 0))</f>
        <v>Rhénium (heptasulfure de)</v>
      </c>
      <c r="J4135" s="34">
        <f>DATE(LEFT(tbl_data[[#This Row],[Date_rapport]], 4), MID(tbl_data[[#This Row],[Date_rapport]], 6, 2), RIGHT(tbl_data[[#This Row],[Date_rapport]], 2))</f>
        <v>44805</v>
      </c>
    </row>
    <row r="4136" spans="1:10" x14ac:dyDescent="0.2">
      <c r="A4136" s="28" t="s">
        <v>909</v>
      </c>
      <c r="B4136" t="s">
        <v>6</v>
      </c>
      <c r="C4136" s="28" t="s">
        <v>822</v>
      </c>
      <c r="D4136" t="s">
        <v>664</v>
      </c>
      <c r="E4136" t="s">
        <v>814</v>
      </c>
      <c r="F4136" t="str">
        <f>INDEX(tbl_produits[Nom normalisé], MATCH(tbl_data[[#This Row],[Spécialité]], tbl_produits[Nom original], 0))</f>
        <v>DISCOTRINE 5 mg/24 heures, dispositif transdermique</v>
      </c>
      <c r="G4136" t="str">
        <f>INDEX(tbl_produits[Classe nom], MATCH(tbl_data[[#This Row],[NORM_Spécialité]], tbl_produits[Nom normalisé], 0))</f>
        <v>Système cardiovasculaire</v>
      </c>
      <c r="H4136">
        <f>YEAR(tbl_data[[#This Row],[Date_rapport]])</f>
        <v>2022</v>
      </c>
      <c r="I4136" t="str">
        <f>INDEX(tbl_produits[Molécule extraite], MATCH(tbl_data[[#This Row],[NORM_Spécialité]], tbl_produits[Nom normalisé], 0))</f>
        <v>Trinitrine</v>
      </c>
      <c r="J4136" s="34">
        <f>DATE(LEFT(tbl_data[[#This Row],[Date_rapport]], 4), MID(tbl_data[[#This Row],[Date_rapport]], 6, 2), RIGHT(tbl_data[[#This Row],[Date_rapport]], 2))</f>
        <v>44805</v>
      </c>
    </row>
    <row r="4137" spans="1:10" x14ac:dyDescent="0.2">
      <c r="A4137" s="28" t="s">
        <v>909</v>
      </c>
      <c r="B4137" t="s">
        <v>6</v>
      </c>
      <c r="C4137" s="28" t="s">
        <v>822</v>
      </c>
      <c r="D4137" t="s">
        <v>663</v>
      </c>
      <c r="E4137" t="s">
        <v>814</v>
      </c>
      <c r="F4137" t="str">
        <f>INDEX(tbl_produits[Nom normalisé], MATCH(tbl_data[[#This Row],[Spécialité]], tbl_produits[Nom original], 0))</f>
        <v>DISCOTRINE 15 mg/24 heures, dispositif transdermique</v>
      </c>
      <c r="G4137" t="str">
        <f>INDEX(tbl_produits[Classe nom], MATCH(tbl_data[[#This Row],[NORM_Spécialité]], tbl_produits[Nom normalisé], 0))</f>
        <v>Système cardiovasculaire</v>
      </c>
      <c r="H4137">
        <f>YEAR(tbl_data[[#This Row],[Date_rapport]])</f>
        <v>2022</v>
      </c>
      <c r="I4137" t="str">
        <f>INDEX(tbl_produits[Molécule extraite], MATCH(tbl_data[[#This Row],[NORM_Spécialité]], tbl_produits[Nom normalisé], 0))</f>
        <v>Trinitrine</v>
      </c>
      <c r="J4137" s="34">
        <f>DATE(LEFT(tbl_data[[#This Row],[Date_rapport]], 4), MID(tbl_data[[#This Row],[Date_rapport]], 6, 2), RIGHT(tbl_data[[#This Row],[Date_rapport]], 2))</f>
        <v>44805</v>
      </c>
    </row>
    <row r="4138" spans="1:10" x14ac:dyDescent="0.2">
      <c r="A4138" s="28" t="s">
        <v>909</v>
      </c>
      <c r="B4138" t="s">
        <v>6</v>
      </c>
      <c r="C4138" s="28" t="s">
        <v>823</v>
      </c>
      <c r="D4138" t="s">
        <v>759</v>
      </c>
      <c r="E4138" t="s">
        <v>823</v>
      </c>
      <c r="F4138" t="str">
        <f>INDEX(tbl_produits[Nom normalisé], MATCH(tbl_data[[#This Row],[Spécialité]], tbl_produits[Nom original], 0))</f>
        <v>MOZOBIL 20mg/ml  solution injectable, boite de 1 flacon</v>
      </c>
      <c r="G4138" t="str">
        <f>INDEX(tbl_produits[Classe nom], MATCH(tbl_data[[#This Row],[NORM_Spécialité]], tbl_produits[Nom normalisé], 0))</f>
        <v>Antinéoplasiques et immunomodulateurs</v>
      </c>
      <c r="H4138">
        <f>YEAR(tbl_data[[#This Row],[Date_rapport]])</f>
        <v>2022</v>
      </c>
      <c r="I4138" t="str">
        <f>INDEX(tbl_produits[Molécule extraite], MATCH(tbl_data[[#This Row],[NORM_Spécialité]], tbl_produits[Nom normalisé], 0))</f>
        <v>Plérixafor</v>
      </c>
      <c r="J4138" s="34">
        <f>DATE(LEFT(tbl_data[[#This Row],[Date_rapport]], 4), MID(tbl_data[[#This Row],[Date_rapport]], 6, 2), RIGHT(tbl_data[[#This Row],[Date_rapport]], 2))</f>
        <v>44805</v>
      </c>
    </row>
    <row r="4139" spans="1:10" x14ac:dyDescent="0.2">
      <c r="A4139" s="28" t="s">
        <v>909</v>
      </c>
      <c r="B4139" t="s">
        <v>3</v>
      </c>
      <c r="C4139" s="28" t="s">
        <v>823</v>
      </c>
      <c r="D4139" t="s">
        <v>633</v>
      </c>
      <c r="E4139" t="s">
        <v>902</v>
      </c>
      <c r="F4139" t="str">
        <f>INDEX(tbl_produits[Nom normalisé], MATCH(tbl_data[[#This Row],[Spécialité]], tbl_produits[Nom original], 0))</f>
        <v>THERACAP 131, Iodure (131I) de sodium pour thérapie, gélule</v>
      </c>
      <c r="G4139" t="str">
        <f>INDEX(tbl_produits[Classe nom], MATCH(tbl_data[[#This Row],[NORM_Spécialité]], tbl_produits[Nom normalisé], 0))</f>
        <v>Divers</v>
      </c>
      <c r="H4139">
        <f>YEAR(tbl_data[[#This Row],[Date_rapport]])</f>
        <v>2022</v>
      </c>
      <c r="I4139" t="str">
        <f>INDEX(tbl_produits[Molécule extraite], MATCH(tbl_data[[#This Row],[NORM_Spécialité]], tbl_produits[Nom normalisé], 0))</f>
        <v>Iodure (131I) de sodium</v>
      </c>
      <c r="J4139" s="34">
        <f>DATE(LEFT(tbl_data[[#This Row],[Date_rapport]], 4), MID(tbl_data[[#This Row],[Date_rapport]], 6, 2), RIGHT(tbl_data[[#This Row],[Date_rapport]], 2))</f>
        <v>44805</v>
      </c>
    </row>
    <row r="4140" spans="1:10" x14ac:dyDescent="0.2">
      <c r="A4140" s="28" t="s">
        <v>909</v>
      </c>
      <c r="B4140" t="s">
        <v>6</v>
      </c>
      <c r="C4140" s="28" t="s">
        <v>823</v>
      </c>
      <c r="D4140" t="s">
        <v>606</v>
      </c>
      <c r="E4140" t="s">
        <v>824</v>
      </c>
      <c r="F4140" t="str">
        <f>INDEX(tbl_produits[Nom normalisé], MATCH(tbl_data[[#This Row],[Spécialité]], tbl_produits[Nom original], 0))</f>
        <v>RAPAMUNE 1 mg/ml, solution buvable</v>
      </c>
      <c r="G4140" t="str">
        <f>INDEX(tbl_produits[Classe nom], MATCH(tbl_data[[#This Row],[NORM_Spécialité]], tbl_produits[Nom normalisé], 0))</f>
        <v>Antinéoplasiques et immunomodulateurs</v>
      </c>
      <c r="H4140">
        <f>YEAR(tbl_data[[#This Row],[Date_rapport]])</f>
        <v>2022</v>
      </c>
      <c r="I4140" t="str">
        <f>INDEX(tbl_produits[Molécule extraite], MATCH(tbl_data[[#This Row],[NORM_Spécialité]], tbl_produits[Nom normalisé], 0))</f>
        <v>Sirolimus</v>
      </c>
      <c r="J4140" s="34">
        <f>DATE(LEFT(tbl_data[[#This Row],[Date_rapport]], 4), MID(tbl_data[[#This Row],[Date_rapport]], 6, 2), RIGHT(tbl_data[[#This Row],[Date_rapport]], 2))</f>
        <v>44805</v>
      </c>
    </row>
    <row r="4141" spans="1:10" x14ac:dyDescent="0.2">
      <c r="A4141" s="28" t="s">
        <v>909</v>
      </c>
      <c r="B4141" t="s">
        <v>9</v>
      </c>
      <c r="C4141" s="28" t="s">
        <v>824</v>
      </c>
      <c r="D4141" t="s">
        <v>825</v>
      </c>
      <c r="E4141" t="s">
        <v>2</v>
      </c>
      <c r="F4141" t="str">
        <f>INDEX(tbl_produits[Nom normalisé], MATCH(tbl_data[[#This Row],[Spécialité]], tbl_produits[Nom original], 0))</f>
        <v>LYRICA 20 mg/ml, solution buvable</v>
      </c>
      <c r="G4141" t="str">
        <f>INDEX(tbl_produits[Classe nom], MATCH(tbl_data[[#This Row],[NORM_Spécialité]], tbl_produits[Nom normalisé], 0))</f>
        <v>Système nerveux</v>
      </c>
      <c r="H4141">
        <f>YEAR(tbl_data[[#This Row],[Date_rapport]])</f>
        <v>2022</v>
      </c>
      <c r="I4141" t="str">
        <f>INDEX(tbl_produits[Molécule extraite], MATCH(tbl_data[[#This Row],[NORM_Spécialité]], tbl_produits[Nom normalisé], 0))</f>
        <v>Prégabaline</v>
      </c>
      <c r="J4141" s="34">
        <f>DATE(LEFT(tbl_data[[#This Row],[Date_rapport]], 4), MID(tbl_data[[#This Row],[Date_rapport]], 6, 2), RIGHT(tbl_data[[#This Row],[Date_rapport]], 2))</f>
        <v>44805</v>
      </c>
    </row>
    <row r="4142" spans="1:10" x14ac:dyDescent="0.2">
      <c r="A4142" s="28" t="s">
        <v>909</v>
      </c>
      <c r="B4142" t="s">
        <v>6</v>
      </c>
      <c r="C4142" s="28" t="s">
        <v>824</v>
      </c>
      <c r="D4142" t="s">
        <v>826</v>
      </c>
      <c r="E4142" t="s">
        <v>824</v>
      </c>
      <c r="F4142" t="str">
        <f>INDEX(tbl_produits[Nom normalisé], MATCH(tbl_data[[#This Row],[Spécialité]], tbl_produits[Nom original], 0))</f>
        <v>TEMODAL 5 mg et 140mg, gélule</v>
      </c>
      <c r="G4142" t="str">
        <f>INDEX(tbl_produits[Classe nom], MATCH(tbl_data[[#This Row],[NORM_Spécialité]], tbl_produits[Nom normalisé], 0))</f>
        <v>Antinéoplasiques et immunomodulateurs</v>
      </c>
      <c r="H4142">
        <f>YEAR(tbl_data[[#This Row],[Date_rapport]])</f>
        <v>2022</v>
      </c>
      <c r="I4142" t="str">
        <f>INDEX(tbl_produits[Molécule extraite], MATCH(tbl_data[[#This Row],[NORM_Spécialité]], tbl_produits[Nom normalisé], 0))</f>
        <v>Témozolomide</v>
      </c>
      <c r="J4142" s="34">
        <f>DATE(LEFT(tbl_data[[#This Row],[Date_rapport]], 4), MID(tbl_data[[#This Row],[Date_rapport]], 6, 2), RIGHT(tbl_data[[#This Row],[Date_rapport]], 2))</f>
        <v>44805</v>
      </c>
    </row>
    <row r="4143" spans="1:10" x14ac:dyDescent="0.2">
      <c r="A4143" s="28" t="s">
        <v>909</v>
      </c>
      <c r="B4143" t="s">
        <v>9</v>
      </c>
      <c r="C4143" s="28" t="s">
        <v>824</v>
      </c>
      <c r="D4143" t="s">
        <v>827</v>
      </c>
      <c r="E4143" t="s">
        <v>2</v>
      </c>
      <c r="F4143" t="str">
        <f>INDEX(tbl_produits[Nom normalisé], MATCH(tbl_data[[#This Row],[Spécialité]], tbl_produits[Nom original], 0))</f>
        <v>RIFADINE 2 %, suspension buvable</v>
      </c>
      <c r="G4143" t="str">
        <f>INDEX(tbl_produits[Classe nom], MATCH(tbl_data[[#This Row],[NORM_Spécialité]], tbl_produits[Nom normalisé], 0))</f>
        <v>Anti-infectieux à usage systémique</v>
      </c>
      <c r="H4143">
        <f>YEAR(tbl_data[[#This Row],[Date_rapport]])</f>
        <v>2022</v>
      </c>
      <c r="I4143" t="str">
        <f>INDEX(tbl_produits[Molécule extraite], MATCH(tbl_data[[#This Row],[NORM_Spécialité]], tbl_produits[Nom normalisé], 0))</f>
        <v>Rifampicine sodique</v>
      </c>
      <c r="J4143" s="34">
        <f>DATE(LEFT(tbl_data[[#This Row],[Date_rapport]], 4), MID(tbl_data[[#This Row],[Date_rapport]], 6, 2), RIGHT(tbl_data[[#This Row],[Date_rapport]], 2))</f>
        <v>44805</v>
      </c>
    </row>
    <row r="4144" spans="1:10" x14ac:dyDescent="0.2">
      <c r="A4144" s="28" t="s">
        <v>909</v>
      </c>
      <c r="B4144" t="s">
        <v>3</v>
      </c>
      <c r="C4144" s="28" t="s">
        <v>824</v>
      </c>
      <c r="D4144" t="s">
        <v>662</v>
      </c>
      <c r="E4144" t="s">
        <v>2</v>
      </c>
      <c r="F4144" t="str">
        <f>INDEX(tbl_produits[Nom normalisé], MATCH(tbl_data[[#This Row],[Spécialité]], tbl_produits[Nom original], 0))</f>
        <v>XYLOCAINE 5 pour cent à la naphazoline, solution pour application muqueuse (1 flacon de 24 ml)</v>
      </c>
      <c r="G4144" t="str">
        <f>INDEX(tbl_produits[Classe nom], MATCH(tbl_data[[#This Row],[NORM_Spécialité]], tbl_produits[Nom normalisé], 0))</f>
        <v>Organes sensoriels</v>
      </c>
      <c r="H4144">
        <f>YEAR(tbl_data[[#This Row],[Date_rapport]])</f>
        <v>2022</v>
      </c>
      <c r="I4144" t="str">
        <f>INDEX(tbl_produits[Molécule extraite], MATCH(tbl_data[[#This Row],[NORM_Spécialité]], tbl_produits[Nom normalisé], 0))</f>
        <v>Nitrate de naphazoline - chlorhydrate de lidocaïne</v>
      </c>
      <c r="J4144" s="34">
        <f>DATE(LEFT(tbl_data[[#This Row],[Date_rapport]], 4), MID(tbl_data[[#This Row],[Date_rapport]], 6, 2), RIGHT(tbl_data[[#This Row],[Date_rapport]], 2))</f>
        <v>44805</v>
      </c>
    </row>
    <row r="4145" spans="1:10" x14ac:dyDescent="0.2">
      <c r="A4145" s="28" t="s">
        <v>909</v>
      </c>
      <c r="B4145" t="s">
        <v>3</v>
      </c>
      <c r="C4145" s="28" t="s">
        <v>824</v>
      </c>
      <c r="D4145" t="s">
        <v>780</v>
      </c>
      <c r="E4145" t="s">
        <v>2</v>
      </c>
      <c r="F4145" t="str">
        <f>INDEX(tbl_produits[Nom normalisé], MATCH(tbl_data[[#This Row],[Spécialité]], tbl_produits[Nom original], 0))</f>
        <v>MIVACRON 10 mg/5 ml et 20 mg/10 ml, solution injectable (IV)</v>
      </c>
      <c r="G4145" t="str">
        <f>INDEX(tbl_produits[Classe nom], MATCH(tbl_data[[#This Row],[NORM_Spécialité]], tbl_produits[Nom normalisé], 0))</f>
        <v xml:space="preserve">Système musculo-squelettique </v>
      </c>
      <c r="H4145">
        <f>YEAR(tbl_data[[#This Row],[Date_rapport]])</f>
        <v>2022</v>
      </c>
      <c r="I4145" t="str">
        <f>INDEX(tbl_produits[Molécule extraite], MATCH(tbl_data[[#This Row],[NORM_Spécialité]], tbl_produits[Nom normalisé], 0))</f>
        <v>Chlorure de mivacurium</v>
      </c>
      <c r="J4145" s="34">
        <f>DATE(LEFT(tbl_data[[#This Row],[Date_rapport]], 4), MID(tbl_data[[#This Row],[Date_rapport]], 6, 2), RIGHT(tbl_data[[#This Row],[Date_rapport]], 2))</f>
        <v>44805</v>
      </c>
    </row>
    <row r="4146" spans="1:10" x14ac:dyDescent="0.2">
      <c r="A4146" s="28" t="s">
        <v>909</v>
      </c>
      <c r="B4146" t="s">
        <v>3</v>
      </c>
      <c r="C4146" s="28" t="s">
        <v>828</v>
      </c>
      <c r="D4146" t="s">
        <v>829</v>
      </c>
      <c r="E4146" t="s">
        <v>2</v>
      </c>
      <c r="F4146" t="str">
        <f>INDEX(tbl_produits[Nom normalisé], MATCH(tbl_data[[#This Row],[Spécialité]], tbl_produits[Nom original], 0))</f>
        <v>LEVOBUPIVACAINE Kabi 1,25mg/mL, solution pour perfusion</v>
      </c>
      <c r="G4146" t="str">
        <f>INDEX(tbl_produits[Classe nom], MATCH(tbl_data[[#This Row],[NORM_Spécialité]], tbl_produits[Nom normalisé], 0))</f>
        <v>Système nerveux</v>
      </c>
      <c r="H4146">
        <f>YEAR(tbl_data[[#This Row],[Date_rapport]])</f>
        <v>2022</v>
      </c>
      <c r="I4146" t="str">
        <f>INDEX(tbl_produits[Molécule extraite], MATCH(tbl_data[[#This Row],[NORM_Spécialité]], tbl_produits[Nom normalisé], 0))</f>
        <v>Lévobupivacaïne (chlorhydrate de)</v>
      </c>
      <c r="J4146" s="34">
        <f>DATE(LEFT(tbl_data[[#This Row],[Date_rapport]], 4), MID(tbl_data[[#This Row],[Date_rapport]], 6, 2), RIGHT(tbl_data[[#This Row],[Date_rapport]], 2))</f>
        <v>44805</v>
      </c>
    </row>
    <row r="4147" spans="1:10" x14ac:dyDescent="0.2">
      <c r="A4147" s="28" t="s">
        <v>909</v>
      </c>
      <c r="B4147" t="s">
        <v>9</v>
      </c>
      <c r="C4147" s="28" t="s">
        <v>828</v>
      </c>
      <c r="D4147" t="s">
        <v>830</v>
      </c>
      <c r="E4147" t="s">
        <v>2</v>
      </c>
      <c r="F4147" t="str">
        <f>INDEX(tbl_produits[Nom normalisé], MATCH(tbl_data[[#This Row],[Spécialité]], tbl_produits[Nom original], 0))</f>
        <v>LEVOBUPIVACAINE Kabi 2,5mg/mL et 5mg/mL, solution injectable/pour perfusion</v>
      </c>
      <c r="G4147" t="str">
        <f>INDEX(tbl_produits[Classe nom], MATCH(tbl_data[[#This Row],[NORM_Spécialité]], tbl_produits[Nom normalisé], 0))</f>
        <v>Système nerveux</v>
      </c>
      <c r="H4147">
        <f>YEAR(tbl_data[[#This Row],[Date_rapport]])</f>
        <v>2022</v>
      </c>
      <c r="I4147" t="str">
        <f>INDEX(tbl_produits[Molécule extraite], MATCH(tbl_data[[#This Row],[NORM_Spécialité]], tbl_produits[Nom normalisé], 0))</f>
        <v>Lévobupivacaïne (chlorhydrate de)</v>
      </c>
      <c r="J4147" s="34">
        <f>DATE(LEFT(tbl_data[[#This Row],[Date_rapport]], 4), MID(tbl_data[[#This Row],[Date_rapport]], 6, 2), RIGHT(tbl_data[[#This Row],[Date_rapport]], 2))</f>
        <v>44805</v>
      </c>
    </row>
    <row r="4148" spans="1:10" x14ac:dyDescent="0.2">
      <c r="A4148" s="28" t="s">
        <v>909</v>
      </c>
      <c r="B4148" t="s">
        <v>9</v>
      </c>
      <c r="C4148" s="28" t="s">
        <v>831</v>
      </c>
      <c r="D4148" t="s">
        <v>832</v>
      </c>
      <c r="E4148" t="s">
        <v>2</v>
      </c>
      <c r="F4148" t="str">
        <f>INDEX(tbl_produits[Nom normalisé], MATCH(tbl_data[[#This Row],[Spécialité]], tbl_produits[Nom original], 0))</f>
        <v>AMOXICILLINE Panpharma 2 g, poudre pour solution injectable</v>
      </c>
      <c r="G4148" t="str">
        <f>INDEX(tbl_produits[Classe nom], MATCH(tbl_data[[#This Row],[NORM_Spécialité]], tbl_produits[Nom normalisé], 0))</f>
        <v>Anti-infectieux à usage systémique</v>
      </c>
      <c r="H4148">
        <f>YEAR(tbl_data[[#This Row],[Date_rapport]])</f>
        <v>2022</v>
      </c>
      <c r="I4148" t="str">
        <f>INDEX(tbl_produits[Molécule extraite], MATCH(tbl_data[[#This Row],[NORM_Spécialité]], tbl_produits[Nom normalisé], 0))</f>
        <v>Amoxicilline</v>
      </c>
      <c r="J4148" s="34">
        <f>DATE(LEFT(tbl_data[[#This Row],[Date_rapport]], 4), MID(tbl_data[[#This Row],[Date_rapport]], 6, 2), RIGHT(tbl_data[[#This Row],[Date_rapport]], 2))</f>
        <v>44805</v>
      </c>
    </row>
    <row r="4149" spans="1:10" x14ac:dyDescent="0.2">
      <c r="A4149" s="28" t="s">
        <v>909</v>
      </c>
      <c r="B4149" t="s">
        <v>9</v>
      </c>
      <c r="C4149" s="28" t="s">
        <v>833</v>
      </c>
      <c r="D4149" t="s">
        <v>834</v>
      </c>
      <c r="E4149" t="s">
        <v>2</v>
      </c>
      <c r="F4149" t="str">
        <f>INDEX(tbl_produits[Nom normalisé], MATCH(tbl_data[[#This Row],[Spécialité]], tbl_produits[Nom original], 0))</f>
        <v>BRINTELLIX 15 mg, comprimé pelliculé</v>
      </c>
      <c r="G4149" t="str">
        <f>INDEX(tbl_produits[Classe nom], MATCH(tbl_data[[#This Row],[NORM_Spécialité]], tbl_produits[Nom normalisé], 0))</f>
        <v>Système nerveux</v>
      </c>
      <c r="H4149">
        <f>YEAR(tbl_data[[#This Row],[Date_rapport]])</f>
        <v>2022</v>
      </c>
      <c r="I4149" t="str">
        <f>INDEX(tbl_produits[Molécule extraite], MATCH(tbl_data[[#This Row],[NORM_Spécialité]], tbl_produits[Nom normalisé], 0))</f>
        <v>Vortioxétine (bromhydrate de)</v>
      </c>
      <c r="J4149" s="34">
        <f>DATE(LEFT(tbl_data[[#This Row],[Date_rapport]], 4), MID(tbl_data[[#This Row],[Date_rapport]], 6, 2), RIGHT(tbl_data[[#This Row],[Date_rapport]], 2))</f>
        <v>44805</v>
      </c>
    </row>
    <row r="4150" spans="1:10" x14ac:dyDescent="0.2">
      <c r="A4150" s="28" t="s">
        <v>909</v>
      </c>
      <c r="B4150" t="s">
        <v>9</v>
      </c>
      <c r="C4150" s="28" t="s">
        <v>835</v>
      </c>
      <c r="D4150" t="s">
        <v>836</v>
      </c>
      <c r="E4150" t="s">
        <v>2</v>
      </c>
      <c r="F4150" t="str">
        <f>INDEX(tbl_produits[Nom normalisé], MATCH(tbl_data[[#This Row],[Spécialité]], tbl_produits[Nom original], 0))</f>
        <v>HYDROCORTANCYL 2,5 pour cent, suspension injectable</v>
      </c>
      <c r="G4150" t="str">
        <f>INDEX(tbl_produits[Classe nom], MATCH(tbl_data[[#This Row],[NORM_Spécialité]], tbl_produits[Nom normalisé], 0))</f>
        <v>Hormones systémiques sauf hormones sexuelles et insulines</v>
      </c>
      <c r="H4150">
        <f>YEAR(tbl_data[[#This Row],[Date_rapport]])</f>
        <v>2022</v>
      </c>
      <c r="I4150" t="str">
        <f>INDEX(tbl_produits[Molécule extraite], MATCH(tbl_data[[#This Row],[NORM_Spécialité]], tbl_produits[Nom normalisé], 0))</f>
        <v>Prednisolone (acétate de)</v>
      </c>
      <c r="J4150" s="34">
        <f>DATE(LEFT(tbl_data[[#This Row],[Date_rapport]], 4), MID(tbl_data[[#This Row],[Date_rapport]], 6, 2), RIGHT(tbl_data[[#This Row],[Date_rapport]], 2))</f>
        <v>44805</v>
      </c>
    </row>
    <row r="4151" spans="1:10" x14ac:dyDescent="0.2">
      <c r="A4151" s="28" t="s">
        <v>909</v>
      </c>
      <c r="B4151" t="s">
        <v>3</v>
      </c>
      <c r="C4151" s="28" t="s">
        <v>837</v>
      </c>
      <c r="D4151" t="s">
        <v>838</v>
      </c>
      <c r="E4151" t="s">
        <v>2</v>
      </c>
      <c r="F4151" t="str">
        <f>INDEX(tbl_produits[Nom normalisé], MATCH(tbl_data[[#This Row],[Spécialité]], tbl_produits[Nom original], 0))</f>
        <v>BREVIBLOC 100 mg/10 ml, solution injectable en flacon</v>
      </c>
      <c r="G4151" t="str">
        <f>INDEX(tbl_produits[Classe nom], MATCH(tbl_data[[#This Row],[NORM_Spécialité]], tbl_produits[Nom normalisé], 0))</f>
        <v>Système cardiovasculaire</v>
      </c>
      <c r="H4151">
        <f>YEAR(tbl_data[[#This Row],[Date_rapport]])</f>
        <v>2022</v>
      </c>
      <c r="I4151" t="str">
        <f>INDEX(tbl_produits[Molécule extraite], MATCH(tbl_data[[#This Row],[NORM_Spécialité]], tbl_produits[Nom normalisé], 0))</f>
        <v>Esmolol (chlorhydrate d')</v>
      </c>
      <c r="J4151" s="34">
        <f>DATE(LEFT(tbl_data[[#This Row],[Date_rapport]], 4), MID(tbl_data[[#This Row],[Date_rapport]], 6, 2), RIGHT(tbl_data[[#This Row],[Date_rapport]], 2))</f>
        <v>44805</v>
      </c>
    </row>
    <row r="4152" spans="1:10" x14ac:dyDescent="0.2">
      <c r="A4152" s="28" t="s">
        <v>909</v>
      </c>
      <c r="B4152" t="s">
        <v>3</v>
      </c>
      <c r="C4152" s="28" t="s">
        <v>837</v>
      </c>
      <c r="D4152" t="s">
        <v>719</v>
      </c>
      <c r="E4152" t="s">
        <v>2</v>
      </c>
      <c r="F4152" t="str">
        <f>INDEX(tbl_produits[Nom normalisé], MATCH(tbl_data[[#This Row],[Spécialité]], tbl_produits[Nom original], 0))</f>
        <v>DALACINE 75 mg, gélule</v>
      </c>
      <c r="G4152" t="str">
        <f>INDEX(tbl_produits[Classe nom], MATCH(tbl_data[[#This Row],[NORM_Spécialité]], tbl_produits[Nom normalisé], 0))</f>
        <v>Anti-infectieux à usage systémique</v>
      </c>
      <c r="H4152">
        <f>YEAR(tbl_data[[#This Row],[Date_rapport]])</f>
        <v>2022</v>
      </c>
      <c r="I4152" t="str">
        <f>INDEX(tbl_produits[Molécule extraite], MATCH(tbl_data[[#This Row],[NORM_Spécialité]], tbl_produits[Nom normalisé], 0))</f>
        <v>Clindamycine (chlorhydrate de) hydraté</v>
      </c>
      <c r="J4152" s="34">
        <f>DATE(LEFT(tbl_data[[#This Row],[Date_rapport]], 4), MID(tbl_data[[#This Row],[Date_rapport]], 6, 2), RIGHT(tbl_data[[#This Row],[Date_rapport]], 2))</f>
        <v>44805</v>
      </c>
    </row>
    <row r="4153" spans="1:10" x14ac:dyDescent="0.2">
      <c r="A4153" s="28" t="s">
        <v>909</v>
      </c>
      <c r="B4153" t="s">
        <v>9</v>
      </c>
      <c r="C4153" s="28" t="s">
        <v>837</v>
      </c>
      <c r="D4153" t="s">
        <v>839</v>
      </c>
      <c r="E4153" t="s">
        <v>2</v>
      </c>
      <c r="F4153" t="str">
        <f>INDEX(tbl_produits[Nom normalisé], MATCH(tbl_data[[#This Row],[Spécialité]], tbl_produits[Nom original], 0))</f>
        <v>FLAGYL 125 mg/5 ml, suspension buvable</v>
      </c>
      <c r="G4153" t="str">
        <f>INDEX(tbl_produits[Classe nom], MATCH(tbl_data[[#This Row],[NORM_Spécialité]], tbl_produits[Nom normalisé], 0))</f>
        <v>Anti-infectieux à usage systémique</v>
      </c>
      <c r="H4153">
        <f>YEAR(tbl_data[[#This Row],[Date_rapport]])</f>
        <v>2022</v>
      </c>
      <c r="I4153" t="str">
        <f>INDEX(tbl_produits[Molécule extraite], MATCH(tbl_data[[#This Row],[NORM_Spécialité]], tbl_produits[Nom normalisé], 0))</f>
        <v>Métronidazole (benzoate de)</v>
      </c>
      <c r="J4153" s="34">
        <f>DATE(LEFT(tbl_data[[#This Row],[Date_rapport]], 4), MID(tbl_data[[#This Row],[Date_rapport]], 6, 2), RIGHT(tbl_data[[#This Row],[Date_rapport]], 2))</f>
        <v>44805</v>
      </c>
    </row>
    <row r="4154" spans="1:10" x14ac:dyDescent="0.2">
      <c r="A4154" s="28" t="s">
        <v>909</v>
      </c>
      <c r="B4154" t="s">
        <v>9</v>
      </c>
      <c r="C4154" s="28" t="s">
        <v>840</v>
      </c>
      <c r="D4154" t="s">
        <v>841</v>
      </c>
      <c r="E4154" t="s">
        <v>2</v>
      </c>
      <c r="F4154" t="str">
        <f>INDEX(tbl_produits[Nom normalisé], MATCH(tbl_data[[#This Row],[Spécialité]], tbl_produits[Nom original], 0))</f>
        <v>ACETATE DE CYPROTERONE Arrow 100 mg, comprimé sécable</v>
      </c>
      <c r="G4154" t="str">
        <f>INDEX(tbl_produits[Classe nom], MATCH(tbl_data[[#This Row],[NORM_Spécialité]], tbl_produits[Nom normalisé], 0))</f>
        <v>Système génito-urinaire et hormones sexuelles</v>
      </c>
      <c r="H4154">
        <f>YEAR(tbl_data[[#This Row],[Date_rapport]])</f>
        <v>2022</v>
      </c>
      <c r="I4154" t="str">
        <f>INDEX(tbl_produits[Molécule extraite], MATCH(tbl_data[[#This Row],[NORM_Spécialité]], tbl_produits[Nom normalisé], 0))</f>
        <v>Cyprotérone (acétate de)</v>
      </c>
      <c r="J4154" s="34">
        <f>DATE(LEFT(tbl_data[[#This Row],[Date_rapport]], 4), MID(tbl_data[[#This Row],[Date_rapport]], 6, 2), RIGHT(tbl_data[[#This Row],[Date_rapport]], 2))</f>
        <v>44805</v>
      </c>
    </row>
    <row r="4155" spans="1:10" x14ac:dyDescent="0.2">
      <c r="A4155" s="28" t="s">
        <v>909</v>
      </c>
      <c r="B4155" t="s">
        <v>9</v>
      </c>
      <c r="C4155" s="28" t="s">
        <v>842</v>
      </c>
      <c r="D4155" t="s">
        <v>843</v>
      </c>
      <c r="E4155" t="s">
        <v>2</v>
      </c>
      <c r="F4155" t="str">
        <f>INDEX(tbl_produits[Nom normalisé], MATCH(tbl_data[[#This Row],[Spécialité]], tbl_produits[Nom original], 0))</f>
        <v>AMOXICILLINE/ACIDE clavulanique 100 mg/12,5 mg par mL nourrissons et enfants, poudre pour suspension buvable en flacon (rapport amoxicilline/acide clavulanique : 8/1)</v>
      </c>
      <c r="G4155" t="str">
        <f>INDEX(tbl_produits[Classe nom], MATCH(tbl_data[[#This Row],[NORM_Spécialité]], tbl_produits[Nom normalisé], 0))</f>
        <v>Anti-infectieux à usage systémique</v>
      </c>
      <c r="H4155">
        <f>YEAR(tbl_data[[#This Row],[Date_rapport]])</f>
        <v>2022</v>
      </c>
      <c r="I4155" t="str">
        <f>INDEX(tbl_produits[Molécule extraite], MATCH(tbl_data[[#This Row],[NORM_Spécialité]], tbl_produits[Nom normalisé], 0))</f>
        <v>Amoxicilline / acide clavulanique</v>
      </c>
      <c r="J4155" s="34">
        <f>DATE(LEFT(tbl_data[[#This Row],[Date_rapport]], 4), MID(tbl_data[[#This Row],[Date_rapport]], 6, 2), RIGHT(tbl_data[[#This Row],[Date_rapport]], 2))</f>
        <v>44805</v>
      </c>
    </row>
    <row r="4156" spans="1:10" x14ac:dyDescent="0.2">
      <c r="A4156" s="28" t="s">
        <v>909</v>
      </c>
      <c r="B4156" t="s">
        <v>9</v>
      </c>
      <c r="C4156" s="28" t="s">
        <v>844</v>
      </c>
      <c r="D4156" t="s">
        <v>774</v>
      </c>
      <c r="E4156" t="s">
        <v>2</v>
      </c>
      <c r="F4156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4156" t="str">
        <f>INDEX(tbl_produits[Classe nom], MATCH(tbl_data[[#This Row],[NORM_Spécialité]], tbl_produits[Nom normalisé], 0))</f>
        <v>Sang et organes hématopoïétiques</v>
      </c>
      <c r="H4156">
        <f>YEAR(tbl_data[[#This Row],[Date_rapport]])</f>
        <v>2022</v>
      </c>
      <c r="I4156" t="str">
        <f>INDEX(tbl_produits[Molécule extraite], MATCH(tbl_data[[#This Row],[NORM_Spécialité]], tbl_produits[Nom normalisé], 0))</f>
        <v>Époétine alfa</v>
      </c>
      <c r="J4156" s="34">
        <f>DATE(LEFT(tbl_data[[#This Row],[Date_rapport]], 4), MID(tbl_data[[#This Row],[Date_rapport]], 6, 2), RIGHT(tbl_data[[#This Row],[Date_rapport]], 2))</f>
        <v>44805</v>
      </c>
    </row>
    <row r="4157" spans="1:10" x14ac:dyDescent="0.2">
      <c r="A4157" s="28" t="s">
        <v>909</v>
      </c>
      <c r="B4157" t="s">
        <v>3</v>
      </c>
      <c r="C4157" s="28" t="s">
        <v>845</v>
      </c>
      <c r="D4157" t="s">
        <v>803</v>
      </c>
      <c r="E4157" t="s">
        <v>2</v>
      </c>
      <c r="F4157" t="str">
        <f>INDEX(tbl_produits[Nom normalisé], MATCH(tbl_data[[#This Row],[Spécialité]], tbl_produits[Nom original], 0))</f>
        <v>CAPRELSA 100 mg, comprimé pelliculé</v>
      </c>
      <c r="G4157" t="str">
        <f>INDEX(tbl_produits[Classe nom], MATCH(tbl_data[[#This Row],[NORM_Spécialité]], tbl_produits[Nom normalisé], 0))</f>
        <v>Antinéoplasiques et immunomodulateurs</v>
      </c>
      <c r="H4157">
        <f>YEAR(tbl_data[[#This Row],[Date_rapport]])</f>
        <v>2022</v>
      </c>
      <c r="I4157" t="str">
        <f>INDEX(tbl_produits[Molécule extraite], MATCH(tbl_data[[#This Row],[NORM_Spécialité]], tbl_produits[Nom normalisé], 0))</f>
        <v>Vandétanib</v>
      </c>
      <c r="J4157" s="34">
        <f>DATE(LEFT(tbl_data[[#This Row],[Date_rapport]], 4), MID(tbl_data[[#This Row],[Date_rapport]], 6, 2), RIGHT(tbl_data[[#This Row],[Date_rapport]], 2))</f>
        <v>44805</v>
      </c>
    </row>
    <row r="4158" spans="1:10" x14ac:dyDescent="0.2">
      <c r="A4158" s="28" t="s">
        <v>909</v>
      </c>
      <c r="B4158" t="s">
        <v>3</v>
      </c>
      <c r="C4158" s="28" t="s">
        <v>846</v>
      </c>
      <c r="D4158" t="s">
        <v>726</v>
      </c>
      <c r="E4158" t="s">
        <v>2</v>
      </c>
      <c r="F4158" t="str">
        <f>INDEX(tbl_produits[Nom normalisé], MATCH(tbl_data[[#This Row],[Spécialité]], tbl_produits[Nom original], 0))</f>
        <v>ACTILYSE 2 mg, poudre pour solution injectable et perfusion</v>
      </c>
      <c r="G4158" t="str">
        <f>INDEX(tbl_produits[Classe nom], MATCH(tbl_data[[#This Row],[NORM_Spécialité]], tbl_produits[Nom normalisé], 0))</f>
        <v>Sang et organes hématopoïétiques</v>
      </c>
      <c r="H4158">
        <f>YEAR(tbl_data[[#This Row],[Date_rapport]])</f>
        <v>2022</v>
      </c>
      <c r="I4158" t="str">
        <f>INDEX(tbl_produits[Molécule extraite], MATCH(tbl_data[[#This Row],[NORM_Spécialité]], tbl_produits[Nom normalisé], 0))</f>
        <v>Altéplase</v>
      </c>
      <c r="J4158" s="34">
        <f>DATE(LEFT(tbl_data[[#This Row],[Date_rapport]], 4), MID(tbl_data[[#This Row],[Date_rapport]], 6, 2), RIGHT(tbl_data[[#This Row],[Date_rapport]], 2))</f>
        <v>44805</v>
      </c>
    </row>
    <row r="4159" spans="1:10" x14ac:dyDescent="0.2">
      <c r="A4159" s="28" t="s">
        <v>909</v>
      </c>
      <c r="B4159" t="s">
        <v>3</v>
      </c>
      <c r="C4159" s="28" t="s">
        <v>846</v>
      </c>
      <c r="D4159" t="s">
        <v>645</v>
      </c>
      <c r="E4159" t="s">
        <v>2</v>
      </c>
      <c r="F4159" t="str">
        <f>INDEX(tbl_produits[Nom normalisé], MATCH(tbl_data[[#This Row],[Spécialité]], tbl_produits[Nom original], 0))</f>
        <v>ACTOSOLV 100 000 UI et 600 000 UI, poudre pour solution injectable / pour perfusion</v>
      </c>
      <c r="G4159" t="str">
        <f>INDEX(tbl_produits[Classe nom], MATCH(tbl_data[[#This Row],[NORM_Spécialité]], tbl_produits[Nom normalisé], 0))</f>
        <v>Sang et organes hématopoïétiques</v>
      </c>
      <c r="H4159">
        <f>YEAR(tbl_data[[#This Row],[Date_rapport]])</f>
        <v>2022</v>
      </c>
      <c r="I4159" t="str">
        <f>INDEX(tbl_produits[Molécule extraite], MATCH(tbl_data[[#This Row],[NORM_Spécialité]], tbl_produits[Nom normalisé], 0))</f>
        <v>Urokinase</v>
      </c>
      <c r="J4159" s="34">
        <f>DATE(LEFT(tbl_data[[#This Row],[Date_rapport]], 4), MID(tbl_data[[#This Row],[Date_rapport]], 6, 2), RIGHT(tbl_data[[#This Row],[Date_rapport]], 2))</f>
        <v>44805</v>
      </c>
    </row>
    <row r="4160" spans="1:10" x14ac:dyDescent="0.2">
      <c r="A4160" s="28" t="s">
        <v>909</v>
      </c>
      <c r="B4160" t="s">
        <v>9</v>
      </c>
      <c r="C4160" s="28" t="s">
        <v>846</v>
      </c>
      <c r="D4160" t="s">
        <v>847</v>
      </c>
      <c r="E4160" t="s">
        <v>2</v>
      </c>
      <c r="F4160" t="str">
        <f>INDEX(tbl_produits[Nom normalisé], MATCH(tbl_data[[#This Row],[Spécialité]], tbl_produits[Nom original], 0))</f>
        <v>METALYSE 10000 unités, poudre et solvant pour solution injectable</v>
      </c>
      <c r="G4160" t="str">
        <f>INDEX(tbl_produits[Classe nom], MATCH(tbl_data[[#This Row],[NORM_Spécialité]], tbl_produits[Nom normalisé], 0))</f>
        <v>Sang et organes hématopoïétiques</v>
      </c>
      <c r="H4160">
        <f>YEAR(tbl_data[[#This Row],[Date_rapport]])</f>
        <v>2022</v>
      </c>
      <c r="I4160" t="str">
        <f>INDEX(tbl_produits[Molécule extraite], MATCH(tbl_data[[#This Row],[NORM_Spécialité]], tbl_produits[Nom normalisé], 0))</f>
        <v>Ténectéplase</v>
      </c>
      <c r="J4160" s="34">
        <f>DATE(LEFT(tbl_data[[#This Row],[Date_rapport]], 4), MID(tbl_data[[#This Row],[Date_rapport]], 6, 2), RIGHT(tbl_data[[#This Row],[Date_rapport]], 2))</f>
        <v>44805</v>
      </c>
    </row>
    <row r="4161" spans="1:10" x14ac:dyDescent="0.2">
      <c r="A4161" s="28" t="s">
        <v>909</v>
      </c>
      <c r="B4161" t="s">
        <v>9</v>
      </c>
      <c r="C4161" s="28" t="s">
        <v>846</v>
      </c>
      <c r="D4161" t="s">
        <v>848</v>
      </c>
      <c r="E4161" t="s">
        <v>2</v>
      </c>
      <c r="F4161" t="str">
        <f>INDEX(tbl_produits[Nom normalisé], MATCH(tbl_data[[#This Row],[Spécialité]], tbl_produits[Nom original], 0))</f>
        <v>ACTILYSE 10, 20, 50 mg , poudre pour solution injectable et perfusion</v>
      </c>
      <c r="G4161" t="str">
        <f>INDEX(tbl_produits[Classe nom], MATCH(tbl_data[[#This Row],[NORM_Spécialité]], tbl_produits[Nom normalisé], 0))</f>
        <v>Sang et organes hématopoïétiques</v>
      </c>
      <c r="H4161">
        <f>YEAR(tbl_data[[#This Row],[Date_rapport]])</f>
        <v>2022</v>
      </c>
      <c r="I4161" t="str">
        <f>INDEX(tbl_produits[Molécule extraite], MATCH(tbl_data[[#This Row],[NORM_Spécialité]], tbl_produits[Nom normalisé], 0))</f>
        <v>Altéplase</v>
      </c>
      <c r="J4161" s="34">
        <f>DATE(LEFT(tbl_data[[#This Row],[Date_rapport]], 4), MID(tbl_data[[#This Row],[Date_rapport]], 6, 2), RIGHT(tbl_data[[#This Row],[Date_rapport]], 2))</f>
        <v>44805</v>
      </c>
    </row>
    <row r="4162" spans="1:10" x14ac:dyDescent="0.2">
      <c r="A4162" s="28" t="s">
        <v>909</v>
      </c>
      <c r="B4162" t="s">
        <v>6</v>
      </c>
      <c r="C4162" s="28" t="s">
        <v>846</v>
      </c>
      <c r="D4162" t="s">
        <v>799</v>
      </c>
      <c r="E4162" t="s">
        <v>852</v>
      </c>
      <c r="F4162" t="str">
        <f>INDEX(tbl_produits[Nom normalisé], MATCH(tbl_data[[#This Row],[Spécialité]], tbl_produits[Nom original], 0))</f>
        <v>CRESEMBA 200 mg, poudre pour solution à diluer pour perfusion</v>
      </c>
      <c r="G4162" t="str">
        <f>INDEX(tbl_produits[Classe nom], MATCH(tbl_data[[#This Row],[NORM_Spécialité]], tbl_produits[Nom normalisé], 0))</f>
        <v>Anti-infectieux à usage systémique</v>
      </c>
      <c r="H4162">
        <f>YEAR(tbl_data[[#This Row],[Date_rapport]])</f>
        <v>2022</v>
      </c>
      <c r="I4162" t="str">
        <f>INDEX(tbl_produits[Molécule extraite], MATCH(tbl_data[[#This Row],[NORM_Spécialité]], tbl_produits[Nom normalisé], 0))</f>
        <v>Isavuconazonium (sulfate d')</v>
      </c>
      <c r="J4162" s="34">
        <f>DATE(LEFT(tbl_data[[#This Row],[Date_rapport]], 4), MID(tbl_data[[#This Row],[Date_rapport]], 6, 2), RIGHT(tbl_data[[#This Row],[Date_rapport]], 2))</f>
        <v>44805</v>
      </c>
    </row>
    <row r="4163" spans="1:10" x14ac:dyDescent="0.2">
      <c r="A4163" s="28" t="s">
        <v>909</v>
      </c>
      <c r="B4163" t="s">
        <v>9</v>
      </c>
      <c r="C4163" s="28" t="s">
        <v>849</v>
      </c>
      <c r="D4163" t="s">
        <v>850</v>
      </c>
      <c r="E4163" t="s">
        <v>2</v>
      </c>
      <c r="F4163" t="str">
        <f>INDEX(tbl_produits[Nom normalisé], MATCH(tbl_data[[#This Row],[Spécialité]], tbl_produits[Nom original], 0))</f>
        <v>NULOJIX 250 mg, poudre pour solution à diluer pour perfusion</v>
      </c>
      <c r="G4163" t="str">
        <f>INDEX(tbl_produits[Classe nom], MATCH(tbl_data[[#This Row],[NORM_Spécialité]], tbl_produits[Nom normalisé], 0))</f>
        <v>Antinéoplasiques et immunomodulateurs</v>
      </c>
      <c r="H4163">
        <f>YEAR(tbl_data[[#This Row],[Date_rapport]])</f>
        <v>2022</v>
      </c>
      <c r="I4163" t="str">
        <f>INDEX(tbl_produits[Molécule extraite], MATCH(tbl_data[[#This Row],[NORM_Spécialité]], tbl_produits[Nom normalisé], 0))</f>
        <v>Bélatacept</v>
      </c>
      <c r="J4163" s="34">
        <f>DATE(LEFT(tbl_data[[#This Row],[Date_rapport]], 4), MID(tbl_data[[#This Row],[Date_rapport]], 6, 2), RIGHT(tbl_data[[#This Row],[Date_rapport]], 2))</f>
        <v>44805</v>
      </c>
    </row>
    <row r="4164" spans="1:10" x14ac:dyDescent="0.2">
      <c r="A4164" s="28" t="s">
        <v>909</v>
      </c>
      <c r="B4164" t="s">
        <v>6</v>
      </c>
      <c r="C4164" s="28" t="s">
        <v>849</v>
      </c>
      <c r="D4164" t="s">
        <v>851</v>
      </c>
      <c r="E4164" t="s">
        <v>756</v>
      </c>
      <c r="F4164" t="str">
        <f>INDEX(tbl_produits[Nom normalisé], MATCH(tbl_data[[#This Row],[Spécialité]], tbl_produits[Nom original], 0))</f>
        <v>RESPREEZA, poudre et solvant pour solution injectable/perfusion</v>
      </c>
      <c r="G4164" t="str">
        <f>INDEX(tbl_produits[Classe nom], MATCH(tbl_data[[#This Row],[NORM_Spécialité]], tbl_produits[Nom normalisé], 0))</f>
        <v>Sang et organes hématopoïétiques</v>
      </c>
      <c r="H4164">
        <f>YEAR(tbl_data[[#This Row],[Date_rapport]])</f>
        <v>2022</v>
      </c>
      <c r="I4164" t="str">
        <f>INDEX(tbl_produits[Molécule extraite], MATCH(tbl_data[[#This Row],[NORM_Spécialité]], tbl_produits[Nom normalisé], 0))</f>
        <v>Alpha-1 antitrypsine</v>
      </c>
      <c r="J4164" s="34">
        <f>DATE(LEFT(tbl_data[[#This Row],[Date_rapport]], 4), MID(tbl_data[[#This Row],[Date_rapport]], 6, 2), RIGHT(tbl_data[[#This Row],[Date_rapport]], 2))</f>
        <v>44805</v>
      </c>
    </row>
    <row r="4165" spans="1:10" x14ac:dyDescent="0.2">
      <c r="A4165" s="28" t="s">
        <v>909</v>
      </c>
      <c r="B4165" t="s">
        <v>9</v>
      </c>
      <c r="C4165" s="28" t="s">
        <v>852</v>
      </c>
      <c r="D4165" t="s">
        <v>853</v>
      </c>
      <c r="E4165" t="s">
        <v>2</v>
      </c>
      <c r="F4165" t="str">
        <f>INDEX(tbl_produits[Nom normalisé], MATCH(tbl_data[[#This Row],[Spécialité]], tbl_produits[Nom original], 0))</f>
        <v>PARACÉTAMOL – Toutes les formes orales et tous les suppositoires</v>
      </c>
      <c r="G4165" t="str">
        <f>INDEX(tbl_produits[Classe nom], MATCH(tbl_data[[#This Row],[NORM_Spécialité]], tbl_produits[Nom normalisé], 0))</f>
        <v>Système nerveux</v>
      </c>
      <c r="H4165">
        <f>YEAR(tbl_data[[#This Row],[Date_rapport]])</f>
        <v>2022</v>
      </c>
      <c r="I4165" t="str">
        <f>INDEX(tbl_produits[Molécule extraite], MATCH(tbl_data[[#This Row],[NORM_Spécialité]], tbl_produits[Nom normalisé], 0))</f>
        <v>Paracétamol</v>
      </c>
      <c r="J4165" s="34">
        <f>DATE(LEFT(tbl_data[[#This Row],[Date_rapport]], 4), MID(tbl_data[[#This Row],[Date_rapport]], 6, 2), RIGHT(tbl_data[[#This Row],[Date_rapport]], 2))</f>
        <v>44805</v>
      </c>
    </row>
    <row r="4166" spans="1:10" x14ac:dyDescent="0.2">
      <c r="A4166" s="28" t="s">
        <v>909</v>
      </c>
      <c r="B4166" t="s">
        <v>9</v>
      </c>
      <c r="C4166" s="28" t="s">
        <v>854</v>
      </c>
      <c r="D4166" t="s">
        <v>855</v>
      </c>
      <c r="E4166" t="s">
        <v>2</v>
      </c>
      <c r="F4166" t="str">
        <f>INDEX(tbl_produits[Nom normalisé], MATCH(tbl_data[[#This Row],[Spécialité]], tbl_produits[Nom original], 0))</f>
        <v>RIMIFON 50 mg, comprimé</v>
      </c>
      <c r="G4166" t="str">
        <f>INDEX(tbl_produits[Classe nom], MATCH(tbl_data[[#This Row],[NORM_Spécialité]], tbl_produits[Nom normalisé], 0))</f>
        <v>Anti-infectieux à usage systémique</v>
      </c>
      <c r="H4166">
        <f>YEAR(tbl_data[[#This Row],[Date_rapport]])</f>
        <v>2022</v>
      </c>
      <c r="I4166" t="str">
        <f>INDEX(tbl_produits[Molécule extraite], MATCH(tbl_data[[#This Row],[NORM_Spécialité]], tbl_produits[Nom normalisé], 0))</f>
        <v>Isoniazide</v>
      </c>
      <c r="J4166" s="34">
        <f>DATE(LEFT(tbl_data[[#This Row],[Date_rapport]], 4), MID(tbl_data[[#This Row],[Date_rapport]], 6, 2), RIGHT(tbl_data[[#This Row],[Date_rapport]], 2))</f>
        <v>44805</v>
      </c>
    </row>
    <row r="4167" spans="1:10" x14ac:dyDescent="0.2">
      <c r="A4167" s="28" t="s">
        <v>909</v>
      </c>
      <c r="B4167" t="s">
        <v>9</v>
      </c>
      <c r="C4167" s="28" t="s">
        <v>854</v>
      </c>
      <c r="D4167" t="s">
        <v>856</v>
      </c>
      <c r="E4167" t="s">
        <v>2</v>
      </c>
      <c r="F4167" t="str">
        <f>INDEX(tbl_produits[Nom normalisé], MATCH(tbl_data[[#This Row],[Spécialité]], tbl_produits[Nom original], 0))</f>
        <v>THERASOLV 100 000 UI, poudre pour solution injectable/pour perfusion</v>
      </c>
      <c r="G4167" t="str">
        <f>INDEX(tbl_produits[Classe nom], MATCH(tbl_data[[#This Row],[NORM_Spécialité]], tbl_produits[Nom normalisé], 0))</f>
        <v>Sang et organes hématopoïétiques</v>
      </c>
      <c r="H4167">
        <f>YEAR(tbl_data[[#This Row],[Date_rapport]])</f>
        <v>2022</v>
      </c>
      <c r="I4167" t="str">
        <f>INDEX(tbl_produits[Molécule extraite], MATCH(tbl_data[[#This Row],[NORM_Spécialité]], tbl_produits[Nom normalisé], 0))</f>
        <v>Urokinase</v>
      </c>
      <c r="J4167" s="34">
        <f>DATE(LEFT(tbl_data[[#This Row],[Date_rapport]], 4), MID(tbl_data[[#This Row],[Date_rapport]], 6, 2), RIGHT(tbl_data[[#This Row],[Date_rapport]], 2))</f>
        <v>44805</v>
      </c>
    </row>
    <row r="4168" spans="1:10" x14ac:dyDescent="0.2">
      <c r="A4168" s="28" t="s">
        <v>909</v>
      </c>
      <c r="B4168" t="s">
        <v>3</v>
      </c>
      <c r="C4168" s="28" t="s">
        <v>857</v>
      </c>
      <c r="D4168" t="s">
        <v>858</v>
      </c>
      <c r="E4168" t="s">
        <v>2</v>
      </c>
      <c r="F4168" t="str">
        <f>INDEX(tbl_produits[Nom normalisé], MATCH(tbl_data[[#This Row],[Spécialité]], tbl_produits[Nom original], 0))</f>
        <v>IODURE (131I) de sodium pour therapie curiumpharma, gélule</v>
      </c>
      <c r="G4168" t="str">
        <f>INDEX(tbl_produits[Classe nom], MATCH(tbl_data[[#This Row],[NORM_Spécialité]], tbl_produits[Nom normalisé], 0))</f>
        <v>Divers</v>
      </c>
      <c r="H4168">
        <f>YEAR(tbl_data[[#This Row],[Date_rapport]])</f>
        <v>2022</v>
      </c>
      <c r="I4168" t="str">
        <f>INDEX(tbl_produits[Molécule extraite], MATCH(tbl_data[[#This Row],[NORM_Spécialité]], tbl_produits[Nom normalisé], 0))</f>
        <v>Iodure (131I) de sodium</v>
      </c>
      <c r="J4168" s="34">
        <f>DATE(LEFT(tbl_data[[#This Row],[Date_rapport]], 4), MID(tbl_data[[#This Row],[Date_rapport]], 6, 2), RIGHT(tbl_data[[#This Row],[Date_rapport]], 2))</f>
        <v>44805</v>
      </c>
    </row>
    <row r="4169" spans="1:10" x14ac:dyDescent="0.2">
      <c r="A4169" s="28" t="s">
        <v>909</v>
      </c>
      <c r="B4169" t="s">
        <v>9</v>
      </c>
      <c r="C4169" s="28" t="s">
        <v>857</v>
      </c>
      <c r="D4169" t="s">
        <v>859</v>
      </c>
      <c r="E4169" t="s">
        <v>2</v>
      </c>
      <c r="F4169" t="str">
        <f>INDEX(tbl_produits[Nom normalisé], MATCH(tbl_data[[#This Row],[Spécialité]], tbl_produits[Nom original], 0))</f>
        <v>DIAMOX 500 mg, poudre et solvant pour préparation injectable</v>
      </c>
      <c r="G4169" t="str">
        <f>INDEX(tbl_produits[Classe nom], MATCH(tbl_data[[#This Row],[NORM_Spécialité]], tbl_produits[Nom normalisé], 0))</f>
        <v>Organes sensoriels</v>
      </c>
      <c r="H4169">
        <f>YEAR(tbl_data[[#This Row],[Date_rapport]])</f>
        <v>2022</v>
      </c>
      <c r="I4169" t="str">
        <f>INDEX(tbl_produits[Molécule extraite], MATCH(tbl_data[[#This Row],[NORM_Spécialité]], tbl_produits[Nom normalisé], 0))</f>
        <v>Acétazolamide</v>
      </c>
      <c r="J4169" s="34">
        <f>DATE(LEFT(tbl_data[[#This Row],[Date_rapport]], 4), MID(tbl_data[[#This Row],[Date_rapport]], 6, 2), RIGHT(tbl_data[[#This Row],[Date_rapport]], 2))</f>
        <v>44805</v>
      </c>
    </row>
    <row r="4170" spans="1:10" x14ac:dyDescent="0.2">
      <c r="A4170" s="28" t="s">
        <v>909</v>
      </c>
      <c r="B4170" t="s">
        <v>6</v>
      </c>
      <c r="C4170" s="28" t="s">
        <v>756</v>
      </c>
      <c r="D4170" t="s">
        <v>685</v>
      </c>
      <c r="E4170" t="s">
        <v>788</v>
      </c>
      <c r="F4170" t="str">
        <f>INDEX(tbl_produits[Nom normalisé], MATCH(tbl_data[[#This Row],[Spécialité]], tbl_produits[Nom original], 0))</f>
        <v>RITALINE L.P., gélule à libération prolongée</v>
      </c>
      <c r="G4170" t="str">
        <f>INDEX(tbl_produits[Classe nom], MATCH(tbl_data[[#This Row],[NORM_Spécialité]], tbl_produits[Nom normalisé], 0))</f>
        <v>Système nerveux</v>
      </c>
      <c r="H4170">
        <f>YEAR(tbl_data[[#This Row],[Date_rapport]])</f>
        <v>2022</v>
      </c>
      <c r="I4170" t="str">
        <f>INDEX(tbl_produits[Molécule extraite], MATCH(tbl_data[[#This Row],[NORM_Spécialité]], tbl_produits[Nom normalisé], 0))</f>
        <v>Méthylphénidate (chlorhydrate de)</v>
      </c>
      <c r="J4170" s="34">
        <f>DATE(LEFT(tbl_data[[#This Row],[Date_rapport]], 4), MID(tbl_data[[#This Row],[Date_rapport]], 6, 2), RIGHT(tbl_data[[#This Row],[Date_rapport]], 2))</f>
        <v>44805</v>
      </c>
    </row>
    <row r="4171" spans="1:10" x14ac:dyDescent="0.2">
      <c r="A4171" s="28" t="s">
        <v>909</v>
      </c>
      <c r="B4171" t="s">
        <v>6</v>
      </c>
      <c r="C4171" s="28" t="s">
        <v>756</v>
      </c>
      <c r="D4171" t="s">
        <v>757</v>
      </c>
      <c r="E4171" t="s">
        <v>1639</v>
      </c>
      <c r="F4171" t="str">
        <f>INDEX(tbl_produits[Nom normalisé], MATCH(tbl_data[[#This Row],[Spécialité]], tbl_produits[Nom original], 0))</f>
        <v>ERWINASE 10 000 UI/flacon, poudre pour solution pour injection</v>
      </c>
      <c r="G4171" t="str">
        <f>INDEX(tbl_produits[Classe nom], MATCH(tbl_data[[#This Row],[NORM_Spécialité]], tbl_produits[Nom normalisé], 0))</f>
        <v>Antinéoplasiques et immunomodulateurs</v>
      </c>
      <c r="H4171">
        <f>YEAR(tbl_data[[#This Row],[Date_rapport]])</f>
        <v>2022</v>
      </c>
      <c r="I4171" t="str">
        <f>INDEX(tbl_produits[Molécule extraite], MATCH(tbl_data[[#This Row],[NORM_Spécialité]], tbl_produits[Nom normalisé], 0))</f>
        <v>L-asparaginase</v>
      </c>
      <c r="J4171" s="34">
        <f>DATE(LEFT(tbl_data[[#This Row],[Date_rapport]], 4), MID(tbl_data[[#This Row],[Date_rapport]], 6, 2), RIGHT(tbl_data[[#This Row],[Date_rapport]], 2))</f>
        <v>44805</v>
      </c>
    </row>
    <row r="4172" spans="1:10" x14ac:dyDescent="0.2">
      <c r="A4172" s="28" t="s">
        <v>909</v>
      </c>
      <c r="B4172" t="s">
        <v>9</v>
      </c>
      <c r="C4172" s="28" t="s">
        <v>758</v>
      </c>
      <c r="D4172" t="s">
        <v>731</v>
      </c>
      <c r="E4172" t="s">
        <v>2</v>
      </c>
      <c r="F4172" t="str">
        <f>INDEX(tbl_produits[Nom normalisé], MATCH(tbl_data[[#This Row],[Spécialité]], tbl_produits[Nom original], 0))</f>
        <v>ATRACURIUM Hospira 10 mg/ml, solution injectable</v>
      </c>
      <c r="G4172" t="str">
        <f>INDEX(tbl_produits[Classe nom], MATCH(tbl_data[[#This Row],[NORM_Spécialité]], tbl_produits[Nom normalisé], 0))</f>
        <v xml:space="preserve">Système musculo-squelettique </v>
      </c>
      <c r="H4172">
        <f>YEAR(tbl_data[[#This Row],[Date_rapport]])</f>
        <v>2022</v>
      </c>
      <c r="I4172" t="str">
        <f>INDEX(tbl_produits[Molécule extraite], MATCH(tbl_data[[#This Row],[NORM_Spécialité]], tbl_produits[Nom normalisé], 0))</f>
        <v>Atracurium</v>
      </c>
      <c r="J4172" s="34">
        <f>DATE(LEFT(tbl_data[[#This Row],[Date_rapport]], 4), MID(tbl_data[[#This Row],[Date_rapport]], 6, 2), RIGHT(tbl_data[[#This Row],[Date_rapport]], 2))</f>
        <v>44805</v>
      </c>
    </row>
    <row r="4173" spans="1:10" x14ac:dyDescent="0.2">
      <c r="A4173" s="28" t="s">
        <v>909</v>
      </c>
      <c r="B4173" t="s">
        <v>3</v>
      </c>
      <c r="C4173" s="28" t="s">
        <v>760</v>
      </c>
      <c r="D4173" t="s">
        <v>761</v>
      </c>
      <c r="E4173" t="s">
        <v>1640</v>
      </c>
      <c r="F4173" t="str">
        <f>INDEX(tbl_produits[Nom normalisé], MATCH(tbl_data[[#This Row],[Spécialité]], tbl_produits[Nom original], 0))</f>
        <v>CAPTOPRIL Mylan 25 mg, comprimé quadrisécable</v>
      </c>
      <c r="G4173" t="str">
        <f>INDEX(tbl_produits[Classe nom], MATCH(tbl_data[[#This Row],[NORM_Spécialité]], tbl_produits[Nom normalisé], 0))</f>
        <v>Système cardiovasculaire</v>
      </c>
      <c r="H4173">
        <f>YEAR(tbl_data[[#This Row],[Date_rapport]])</f>
        <v>2022</v>
      </c>
      <c r="I4173" t="str">
        <f>INDEX(tbl_produits[Molécule extraite], MATCH(tbl_data[[#This Row],[NORM_Spécialité]], tbl_produits[Nom normalisé], 0))</f>
        <v>Captopril</v>
      </c>
      <c r="J4173" s="34">
        <f>DATE(LEFT(tbl_data[[#This Row],[Date_rapport]], 4), MID(tbl_data[[#This Row],[Date_rapport]], 6, 2), RIGHT(tbl_data[[#This Row],[Date_rapport]], 2))</f>
        <v>44805</v>
      </c>
    </row>
    <row r="4174" spans="1:10" x14ac:dyDescent="0.2">
      <c r="A4174" s="28" t="s">
        <v>909</v>
      </c>
      <c r="B4174" t="s">
        <v>6</v>
      </c>
      <c r="C4174" s="28" t="s">
        <v>760</v>
      </c>
      <c r="D4174" t="s">
        <v>762</v>
      </c>
      <c r="E4174" t="s">
        <v>777</v>
      </c>
      <c r="F4174" t="str">
        <f>INDEX(tbl_produits[Nom normalisé], MATCH(tbl_data[[#This Row],[Spécialité]], tbl_produits[Nom original], 0))</f>
        <v>KARDEGIC 160 mg, poudre pour solution buvable en sachet</v>
      </c>
      <c r="G4174" t="str">
        <f>INDEX(tbl_produits[Classe nom], MATCH(tbl_data[[#This Row],[NORM_Spécialité]], tbl_produits[Nom normalisé], 0))</f>
        <v>Système nerveux</v>
      </c>
      <c r="H4174">
        <f>YEAR(tbl_data[[#This Row],[Date_rapport]])</f>
        <v>2022</v>
      </c>
      <c r="I4174" t="str">
        <f>INDEX(tbl_produits[Molécule extraite], MATCH(tbl_data[[#This Row],[NORM_Spécialité]], tbl_produits[Nom normalisé], 0))</f>
        <v>DL-lysine (acétylsalicylate de)</v>
      </c>
      <c r="J4174" s="34">
        <f>DATE(LEFT(tbl_data[[#This Row],[Date_rapport]], 4), MID(tbl_data[[#This Row],[Date_rapport]], 6, 2), RIGHT(tbl_data[[#This Row],[Date_rapport]], 2))</f>
        <v>44805</v>
      </c>
    </row>
    <row r="4175" spans="1:10" x14ac:dyDescent="0.2">
      <c r="A4175" s="28" t="s">
        <v>909</v>
      </c>
      <c r="B4175" t="s">
        <v>9</v>
      </c>
      <c r="C4175" s="28" t="s">
        <v>760</v>
      </c>
      <c r="D4175" t="s">
        <v>763</v>
      </c>
      <c r="E4175" t="s">
        <v>2</v>
      </c>
      <c r="F4175" t="str">
        <f>INDEX(tbl_produits[Nom normalisé], MATCH(tbl_data[[#This Row],[Spécialité]], tbl_produits[Nom original], 0))</f>
        <v>KARDEGIC 500 mg/5 ml, poudre pour solution injectable</v>
      </c>
      <c r="G4175" t="str">
        <f>INDEX(tbl_produits[Classe nom], MATCH(tbl_data[[#This Row],[NORM_Spécialité]], tbl_produits[Nom normalisé], 0))</f>
        <v>Système nerveux</v>
      </c>
      <c r="H4175">
        <f>YEAR(tbl_data[[#This Row],[Date_rapport]])</f>
        <v>2022</v>
      </c>
      <c r="I4175" t="str">
        <f>INDEX(tbl_produits[Molécule extraite], MATCH(tbl_data[[#This Row],[NORM_Spécialité]], tbl_produits[Nom normalisé], 0))</f>
        <v>DL-lysine (acétylsalicylate de)</v>
      </c>
      <c r="J4175" s="34">
        <f>DATE(LEFT(tbl_data[[#This Row],[Date_rapport]], 4), MID(tbl_data[[#This Row],[Date_rapport]], 6, 2), RIGHT(tbl_data[[#This Row],[Date_rapport]], 2))</f>
        <v>44805</v>
      </c>
    </row>
    <row r="4176" spans="1:10" x14ac:dyDescent="0.2">
      <c r="A4176" s="28" t="s">
        <v>909</v>
      </c>
      <c r="B4176" t="s">
        <v>9</v>
      </c>
      <c r="C4176" s="28" t="s">
        <v>764</v>
      </c>
      <c r="D4176" t="s">
        <v>693</v>
      </c>
      <c r="E4176" t="s">
        <v>2</v>
      </c>
      <c r="F4176" t="str">
        <f>INDEX(tbl_produits[Nom normalisé], MATCH(tbl_data[[#This Row],[Spécialité]], tbl_produits[Nom original], 0))</f>
        <v>ZIRABEV 25 mg/ml, solution à diluer pour perfusion</v>
      </c>
      <c r="G4176" t="str">
        <f>INDEX(tbl_produits[Classe nom], MATCH(tbl_data[[#This Row],[NORM_Spécialité]], tbl_produits[Nom normalisé], 0))</f>
        <v>Antinéoplasiques et immunomodulateurs</v>
      </c>
      <c r="H4176">
        <f>YEAR(tbl_data[[#This Row],[Date_rapport]])</f>
        <v>2022</v>
      </c>
      <c r="I4176" t="str">
        <f>INDEX(tbl_produits[Molécule extraite], MATCH(tbl_data[[#This Row],[NORM_Spécialité]], tbl_produits[Nom normalisé], 0))</f>
        <v>Bévacizumab</v>
      </c>
      <c r="J4176" s="34">
        <f>DATE(LEFT(tbl_data[[#This Row],[Date_rapport]], 4), MID(tbl_data[[#This Row],[Date_rapport]], 6, 2), RIGHT(tbl_data[[#This Row],[Date_rapport]], 2))</f>
        <v>44805</v>
      </c>
    </row>
    <row r="4177" spans="1:10" x14ac:dyDescent="0.2">
      <c r="A4177" s="28" t="s">
        <v>909</v>
      </c>
      <c r="B4177" t="s">
        <v>11</v>
      </c>
      <c r="C4177" s="28" t="s">
        <v>764</v>
      </c>
      <c r="D4177" t="s">
        <v>765</v>
      </c>
      <c r="E4177" t="s">
        <v>2</v>
      </c>
      <c r="F4177" t="str">
        <f>INDEX(tbl_produits[Nom normalisé], MATCH(tbl_data[[#This Row],[Spécialité]], tbl_produits[Nom original], 0))</f>
        <v>ANCOTIL 1 pour cent, solution pour perfusion</v>
      </c>
      <c r="G4177" t="str">
        <f>INDEX(tbl_produits[Classe nom], MATCH(tbl_data[[#This Row],[NORM_Spécialité]], tbl_produits[Nom normalisé], 0))</f>
        <v>Anti-infectieux à usage systémique</v>
      </c>
      <c r="H4177">
        <f>YEAR(tbl_data[[#This Row],[Date_rapport]])</f>
        <v>2022</v>
      </c>
      <c r="I4177" t="str">
        <f>INDEX(tbl_produits[Molécule extraite], MATCH(tbl_data[[#This Row],[NORM_Spécialité]], tbl_produits[Nom normalisé], 0))</f>
        <v>Flucytosine</v>
      </c>
      <c r="J4177" s="34">
        <f>DATE(LEFT(tbl_data[[#This Row],[Date_rapport]], 4), MID(tbl_data[[#This Row],[Date_rapport]], 6, 2), RIGHT(tbl_data[[#This Row],[Date_rapport]], 2))</f>
        <v>44805</v>
      </c>
    </row>
    <row r="4178" spans="1:10" x14ac:dyDescent="0.2">
      <c r="A4178" s="28" t="s">
        <v>909</v>
      </c>
      <c r="B4178" t="s">
        <v>3</v>
      </c>
      <c r="C4178" s="28" t="s">
        <v>764</v>
      </c>
      <c r="D4178" t="s">
        <v>766</v>
      </c>
      <c r="E4178" t="s">
        <v>2</v>
      </c>
      <c r="F4178" t="str">
        <f>INDEX(tbl_produits[Nom normalisé], MATCH(tbl_data[[#This Row],[Spécialité]], tbl_produits[Nom original], 0))</f>
        <v>METHOTREXATE Mylan 100 mg/ml, solution injectable</v>
      </c>
      <c r="G4178" t="str">
        <f>INDEX(tbl_produits[Classe nom], MATCH(tbl_data[[#This Row],[NORM_Spécialité]], tbl_produits[Nom normalisé], 0))</f>
        <v>Antinéoplasiques et immunomodulateurs</v>
      </c>
      <c r="H4178">
        <f>YEAR(tbl_data[[#This Row],[Date_rapport]])</f>
        <v>2022</v>
      </c>
      <c r="I4178" t="str">
        <f>INDEX(tbl_produits[Molécule extraite], MATCH(tbl_data[[#This Row],[NORM_Spécialité]], tbl_produits[Nom normalisé], 0))</f>
        <v>Méthotrexate</v>
      </c>
      <c r="J4178" s="34">
        <f>DATE(LEFT(tbl_data[[#This Row],[Date_rapport]], 4), MID(tbl_data[[#This Row],[Date_rapport]], 6, 2), RIGHT(tbl_data[[#This Row],[Date_rapport]], 2))</f>
        <v>44805</v>
      </c>
    </row>
    <row r="4179" spans="1:10" x14ac:dyDescent="0.2">
      <c r="A4179" s="28" t="s">
        <v>909</v>
      </c>
      <c r="B4179" t="s">
        <v>3</v>
      </c>
      <c r="C4179" s="28" t="s">
        <v>768</v>
      </c>
      <c r="D4179" t="s">
        <v>650</v>
      </c>
      <c r="E4179" t="s">
        <v>2</v>
      </c>
      <c r="F4179" t="str">
        <f>INDEX(tbl_produits[Nom normalisé], MATCH(tbl_data[[#This Row],[Spécialité]], tbl_produits[Nom original], 0))</f>
        <v>XYLOCAINE 10 mg/ml ADRENALINE 0,005 mg/ml, solution injectable</v>
      </c>
      <c r="G4179" t="str">
        <f>INDEX(tbl_produits[Classe nom], MATCH(tbl_data[[#This Row],[NORM_Spécialité]], tbl_produits[Nom normalisé], 0))</f>
        <v>Système nerveux</v>
      </c>
      <c r="H4179">
        <f>YEAR(tbl_data[[#This Row],[Date_rapport]])</f>
        <v>2022</v>
      </c>
      <c r="I4179" t="str">
        <f>INDEX(tbl_produits[Molécule extraite], MATCH(tbl_data[[#This Row],[NORM_Spécialité]], tbl_produits[Nom normalisé], 0))</f>
        <v>Adrénaline / Lidocaïne</v>
      </c>
      <c r="J4179" s="34">
        <f>DATE(LEFT(tbl_data[[#This Row],[Date_rapport]], 4), MID(tbl_data[[#This Row],[Date_rapport]], 6, 2), RIGHT(tbl_data[[#This Row],[Date_rapport]], 2))</f>
        <v>44805</v>
      </c>
    </row>
    <row r="4180" spans="1:10" x14ac:dyDescent="0.2">
      <c r="A4180" s="28" t="s">
        <v>909</v>
      </c>
      <c r="B4180" t="s">
        <v>9</v>
      </c>
      <c r="C4180" s="28" t="s">
        <v>768</v>
      </c>
      <c r="D4180" t="s">
        <v>769</v>
      </c>
      <c r="E4180" t="s">
        <v>2</v>
      </c>
      <c r="F4180" t="str">
        <f>INDEX(tbl_produits[Nom normalisé], MATCH(tbl_data[[#This Row],[Spécialité]], tbl_produits[Nom original], 0))</f>
        <v>XYLOCAINE 10 mg/ml sans conservateur, solution injectable</v>
      </c>
      <c r="G4180" t="str">
        <f>INDEX(tbl_produits[Classe nom], MATCH(tbl_data[[#This Row],[NORM_Spécialité]], tbl_produits[Nom normalisé], 0))</f>
        <v>Système nerveux</v>
      </c>
      <c r="H4180">
        <f>YEAR(tbl_data[[#This Row],[Date_rapport]])</f>
        <v>2022</v>
      </c>
      <c r="I4180" t="str">
        <f>INDEX(tbl_produits[Molécule extraite], MATCH(tbl_data[[#This Row],[NORM_Spécialité]], tbl_produits[Nom normalisé], 0))</f>
        <v>Chlorhydrate de lidocaïne</v>
      </c>
      <c r="J4180" s="34">
        <f>DATE(LEFT(tbl_data[[#This Row],[Date_rapport]], 4), MID(tbl_data[[#This Row],[Date_rapport]], 6, 2), RIGHT(tbl_data[[#This Row],[Date_rapport]], 2))</f>
        <v>44805</v>
      </c>
    </row>
    <row r="4181" spans="1:10" x14ac:dyDescent="0.2">
      <c r="A4181" s="28" t="s">
        <v>909</v>
      </c>
      <c r="B4181" t="s">
        <v>6</v>
      </c>
      <c r="C4181" s="28" t="s">
        <v>770</v>
      </c>
      <c r="D4181" t="s">
        <v>671</v>
      </c>
      <c r="E4181" t="s">
        <v>772</v>
      </c>
      <c r="F4181" t="str">
        <f>INDEX(tbl_produits[Nom normalisé], MATCH(tbl_data[[#This Row],[Spécialité]], tbl_produits[Nom original], 0))</f>
        <v>LUTRELEF 3,2 mg, poudre et solvant pour solution injectable</v>
      </c>
      <c r="G4181" t="str">
        <f>INDEX(tbl_produits[Classe nom], MATCH(tbl_data[[#This Row],[NORM_Spécialité]], tbl_produits[Nom normalisé], 0))</f>
        <v>Hormones systémiques sauf hormones sexuelles et insulines</v>
      </c>
      <c r="H4181">
        <f>YEAR(tbl_data[[#This Row],[Date_rapport]])</f>
        <v>2022</v>
      </c>
      <c r="I4181" t="str">
        <f>INDEX(tbl_produits[Molécule extraite], MATCH(tbl_data[[#This Row],[NORM_Spécialité]], tbl_produits[Nom normalisé], 0))</f>
        <v>Gonadoréline (acétate de)</v>
      </c>
      <c r="J4181" s="34">
        <f>DATE(LEFT(tbl_data[[#This Row],[Date_rapport]], 4), MID(tbl_data[[#This Row],[Date_rapport]], 6, 2), RIGHT(tbl_data[[#This Row],[Date_rapport]], 2))</f>
        <v>44805</v>
      </c>
    </row>
    <row r="4182" spans="1:10" x14ac:dyDescent="0.2">
      <c r="A4182" s="28" t="s">
        <v>909</v>
      </c>
      <c r="B4182" t="s">
        <v>3</v>
      </c>
      <c r="C4182" s="28" t="s">
        <v>770</v>
      </c>
      <c r="D4182" t="s">
        <v>771</v>
      </c>
      <c r="E4182" t="s">
        <v>2</v>
      </c>
      <c r="F4182" t="str">
        <f>INDEX(tbl_produits[Nom normalisé], MATCH(tbl_data[[#This Row],[Spécialité]], tbl_produits[Nom original], 0))</f>
        <v>KETAMINE Panpharma 50 mg/5 ml, solution injectable (I.V.-I.M.)</v>
      </c>
      <c r="G4182" t="str">
        <f>INDEX(tbl_produits[Classe nom], MATCH(tbl_data[[#This Row],[NORM_Spécialité]], tbl_produits[Nom normalisé], 0))</f>
        <v>Système nerveux</v>
      </c>
      <c r="H4182">
        <f>YEAR(tbl_data[[#This Row],[Date_rapport]])</f>
        <v>2022</v>
      </c>
      <c r="I4182" t="str">
        <f>INDEX(tbl_produits[Molécule extraite], MATCH(tbl_data[[#This Row],[NORM_Spécialité]], tbl_produits[Nom normalisé], 0))</f>
        <v>Kétamine (chlorhydrate de)</v>
      </c>
      <c r="J4182" s="34">
        <f>DATE(LEFT(tbl_data[[#This Row],[Date_rapport]], 4), MID(tbl_data[[#This Row],[Date_rapport]], 6, 2), RIGHT(tbl_data[[#This Row],[Date_rapport]], 2))</f>
        <v>44805</v>
      </c>
    </row>
    <row r="4183" spans="1:10" x14ac:dyDescent="0.2">
      <c r="A4183" s="28" t="s">
        <v>909</v>
      </c>
      <c r="B4183" t="s">
        <v>3</v>
      </c>
      <c r="C4183" s="28" t="s">
        <v>770</v>
      </c>
      <c r="D4183" t="s">
        <v>695</v>
      </c>
      <c r="E4183" t="s">
        <v>2</v>
      </c>
      <c r="F4183" t="str">
        <f>INDEX(tbl_produits[Nom normalisé], MATCH(tbl_data[[#This Row],[Spécialité]], tbl_produits[Nom original], 0))</f>
        <v>GLUCAGEN 1 mg/ml, poudre et solvant pour solution injectable</v>
      </c>
      <c r="G4183" t="str">
        <f>INDEX(tbl_produits[Classe nom], MATCH(tbl_data[[#This Row],[NORM_Spécialité]], tbl_produits[Nom normalisé], 0))</f>
        <v>Hormones systémiques sauf hormones sexuelles et insulines</v>
      </c>
      <c r="H4183">
        <f>YEAR(tbl_data[[#This Row],[Date_rapport]])</f>
        <v>2022</v>
      </c>
      <c r="I4183" t="str">
        <f>INDEX(tbl_produits[Molécule extraite], MATCH(tbl_data[[#This Row],[NORM_Spécialité]], tbl_produits[Nom normalisé], 0))</f>
        <v>Glucagon</v>
      </c>
      <c r="J4183" s="34">
        <f>DATE(LEFT(tbl_data[[#This Row],[Date_rapport]], 4), MID(tbl_data[[#This Row],[Date_rapport]], 6, 2), RIGHT(tbl_data[[#This Row],[Date_rapport]], 2))</f>
        <v>44805</v>
      </c>
    </row>
    <row r="4184" spans="1:10" x14ac:dyDescent="0.2">
      <c r="A4184" s="28" t="s">
        <v>909</v>
      </c>
      <c r="B4184" t="s">
        <v>9</v>
      </c>
      <c r="C4184" s="28" t="s">
        <v>772</v>
      </c>
      <c r="D4184" t="s">
        <v>773</v>
      </c>
      <c r="E4184" t="s">
        <v>2</v>
      </c>
      <c r="F4184" t="str">
        <f>INDEX(tbl_produits[Nom normalisé], MATCH(tbl_data[[#This Row],[Spécialité]], tbl_produits[Nom original], 0))</f>
        <v>RIFADINE IV 600 mg, poudre et solvant pour solution pour perfusion</v>
      </c>
      <c r="G4184" t="str">
        <f>INDEX(tbl_produits[Classe nom], MATCH(tbl_data[[#This Row],[NORM_Spécialité]], tbl_produits[Nom normalisé], 0))</f>
        <v>Anti-infectieux à usage systémique</v>
      </c>
      <c r="H4184">
        <f>YEAR(tbl_data[[#This Row],[Date_rapport]])</f>
        <v>2022</v>
      </c>
      <c r="I4184" t="str">
        <f>INDEX(tbl_produits[Molécule extraite], MATCH(tbl_data[[#This Row],[NORM_Spécialité]], tbl_produits[Nom normalisé], 0))</f>
        <v>Rifampicine sodique</v>
      </c>
      <c r="J4184" s="34">
        <f>DATE(LEFT(tbl_data[[#This Row],[Date_rapport]], 4), MID(tbl_data[[#This Row],[Date_rapport]], 6, 2), RIGHT(tbl_data[[#This Row],[Date_rapport]], 2))</f>
        <v>44805</v>
      </c>
    </row>
    <row r="4185" spans="1:10" x14ac:dyDescent="0.2">
      <c r="A4185" s="28" t="s">
        <v>909</v>
      </c>
      <c r="B4185" t="s">
        <v>9</v>
      </c>
      <c r="C4185" s="28" t="s">
        <v>772</v>
      </c>
      <c r="D4185" t="s">
        <v>775</v>
      </c>
      <c r="E4185" t="s">
        <v>2</v>
      </c>
      <c r="F4185" t="str">
        <f>INDEX(tbl_produits[Nom normalisé], MATCH(tbl_data[[#This Row],[Spécialité]], tbl_produits[Nom original], 0))</f>
        <v>ADEPAL, comprimé enrobé</v>
      </c>
      <c r="G4185" t="str">
        <f>INDEX(tbl_produits[Classe nom], MATCH(tbl_data[[#This Row],[NORM_Spécialité]], tbl_produits[Nom normalisé], 0))</f>
        <v>Système génito-urinaire et hormones sexuelles</v>
      </c>
      <c r="H4185">
        <f>YEAR(tbl_data[[#This Row],[Date_rapport]])</f>
        <v>2022</v>
      </c>
      <c r="I4185" t="str">
        <f>INDEX(tbl_produits[Molécule extraite], MATCH(tbl_data[[#This Row],[NORM_Spécialité]], tbl_produits[Nom normalisé], 0))</f>
        <v>Éthinylestradiol/Levonorgestrel</v>
      </c>
      <c r="J4185" s="34">
        <f>DATE(LEFT(tbl_data[[#This Row],[Date_rapport]], 4), MID(tbl_data[[#This Row],[Date_rapport]], 6, 2), RIGHT(tbl_data[[#This Row],[Date_rapport]], 2))</f>
        <v>44805</v>
      </c>
    </row>
    <row r="4186" spans="1:10" x14ac:dyDescent="0.2">
      <c r="A4186" s="28" t="s">
        <v>909</v>
      </c>
      <c r="B4186" t="s">
        <v>3</v>
      </c>
      <c r="C4186" s="28" t="s">
        <v>772</v>
      </c>
      <c r="D4186" t="s">
        <v>776</v>
      </c>
      <c r="E4186" t="s">
        <v>2</v>
      </c>
      <c r="F4186" t="str">
        <f>INDEX(tbl_produits[Nom normalisé], MATCH(tbl_data[[#This Row],[Spécialité]], tbl_produits[Nom original], 0))</f>
        <v>SPÉCIALITÉS à base de quinapril/hydrochlorothiazide, comprimé pelliculé</v>
      </c>
      <c r="G4186" t="str">
        <f>INDEX(tbl_produits[Classe nom], MATCH(tbl_data[[#This Row],[NORM_Spécialité]], tbl_produits[Nom normalisé], 0))</f>
        <v>Système cardiovasculaire</v>
      </c>
      <c r="H4186">
        <f>YEAR(tbl_data[[#This Row],[Date_rapport]])</f>
        <v>2022</v>
      </c>
      <c r="I4186" t="str">
        <f>INDEX(tbl_produits[Molécule extraite], MATCH(tbl_data[[#This Row],[NORM_Spécialité]], tbl_produits[Nom normalisé], 0))</f>
        <v>Hydrochlorothiazide, quinapril (chlorhydrate de)</v>
      </c>
      <c r="J4186" s="34">
        <f>DATE(LEFT(tbl_data[[#This Row],[Date_rapport]], 4), MID(tbl_data[[#This Row],[Date_rapport]], 6, 2), RIGHT(tbl_data[[#This Row],[Date_rapport]], 2))</f>
        <v>44805</v>
      </c>
    </row>
    <row r="4187" spans="1:10" x14ac:dyDescent="0.2">
      <c r="A4187" s="28" t="s">
        <v>909</v>
      </c>
      <c r="B4187" t="s">
        <v>3</v>
      </c>
      <c r="C4187" s="28" t="s">
        <v>777</v>
      </c>
      <c r="D4187" t="s">
        <v>778</v>
      </c>
      <c r="E4187" t="s">
        <v>2</v>
      </c>
      <c r="F4187" t="str">
        <f>INDEX(tbl_produits[Nom normalisé], MATCH(tbl_data[[#This Row],[Spécialité]], tbl_produits[Nom original], 0))</f>
        <v xml:space="preserve">ALDURAZYME 100 U/ml, solution à diluer pour perfusion </v>
      </c>
      <c r="G4187" t="str">
        <f>INDEX(tbl_produits[Classe nom], MATCH(tbl_data[[#This Row],[NORM_Spécialité]], tbl_produits[Nom normalisé], 0))</f>
        <v>Voies digestives et métabolisme</v>
      </c>
      <c r="H4187">
        <f>YEAR(tbl_data[[#This Row],[Date_rapport]])</f>
        <v>2022</v>
      </c>
      <c r="I4187" t="str">
        <f>INDEX(tbl_produits[Molécule extraite], MATCH(tbl_data[[#This Row],[NORM_Spécialité]], tbl_produits[Nom normalisé], 0))</f>
        <v>Laronidase</v>
      </c>
      <c r="J4187" s="34">
        <f>DATE(LEFT(tbl_data[[#This Row],[Date_rapport]], 4), MID(tbl_data[[#This Row],[Date_rapport]], 6, 2), RIGHT(tbl_data[[#This Row],[Date_rapport]], 2))</f>
        <v>44805</v>
      </c>
    </row>
    <row r="4188" spans="1:10" x14ac:dyDescent="0.2">
      <c r="A4188" s="28" t="s">
        <v>909</v>
      </c>
      <c r="B4188" t="s">
        <v>9</v>
      </c>
      <c r="C4188" s="28" t="s">
        <v>779</v>
      </c>
      <c r="D4188" t="s">
        <v>781</v>
      </c>
      <c r="E4188" t="s">
        <v>2</v>
      </c>
      <c r="F4188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4188" t="str">
        <f>INDEX(tbl_produits[Classe nom], MATCH(tbl_data[[#This Row],[NORM_Spécialité]], tbl_produits[Nom normalisé], 0))</f>
        <v>Anti-infectieux à usage systémique</v>
      </c>
      <c r="H4188">
        <f>YEAR(tbl_data[[#This Row],[Date_rapport]])</f>
        <v>2022</v>
      </c>
      <c r="I4188" t="str">
        <f>INDEX(tbl_produits[Molécule extraite], MATCH(tbl_data[[#This Row],[NORM_Spécialité]], tbl_produits[Nom normalisé], 0))</f>
        <v>Immunoglobuline humaine normale (IgG)</v>
      </c>
      <c r="J4188" s="34">
        <f>DATE(LEFT(tbl_data[[#This Row],[Date_rapport]], 4), MID(tbl_data[[#This Row],[Date_rapport]], 6, 2), RIGHT(tbl_data[[#This Row],[Date_rapport]], 2))</f>
        <v>44805</v>
      </c>
    </row>
    <row r="4189" spans="1:10" x14ac:dyDescent="0.2">
      <c r="A4189" s="28" t="s">
        <v>909</v>
      </c>
      <c r="B4189" t="s">
        <v>6</v>
      </c>
      <c r="C4189" s="28" t="s">
        <v>782</v>
      </c>
      <c r="D4189" t="s">
        <v>733</v>
      </c>
      <c r="E4189" t="s">
        <v>782</v>
      </c>
      <c r="F4189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4189" t="str">
        <f>INDEX(tbl_produits[Classe nom], MATCH(tbl_data[[#This Row],[NORM_Spécialité]], tbl_produits[Nom normalisé], 0))</f>
        <v>Anti-infectieux à usage systémique</v>
      </c>
      <c r="H4189">
        <f>YEAR(tbl_data[[#This Row],[Date_rapport]])</f>
        <v>2022</v>
      </c>
      <c r="I4189" t="str">
        <f>INDEX(tbl_produits[Molécule extraite], MATCH(tbl_data[[#This Row],[NORM_Spécialité]], tbl_produits[Nom normalisé], 0))</f>
        <v>Amoxicilline / acide clavulanique</v>
      </c>
      <c r="J4189" s="34">
        <f>DATE(LEFT(tbl_data[[#This Row],[Date_rapport]], 4), MID(tbl_data[[#This Row],[Date_rapport]], 6, 2), RIGHT(tbl_data[[#This Row],[Date_rapport]], 2))</f>
        <v>44805</v>
      </c>
    </row>
    <row r="4190" spans="1:10" x14ac:dyDescent="0.2">
      <c r="A4190" s="28" t="s">
        <v>909</v>
      </c>
      <c r="B4190" t="s">
        <v>3</v>
      </c>
      <c r="C4190" s="28" t="s">
        <v>782</v>
      </c>
      <c r="D4190" t="s">
        <v>783</v>
      </c>
      <c r="E4190" t="s">
        <v>2</v>
      </c>
      <c r="F4190" t="str">
        <f>INDEX(tbl_produits[Nom normalisé], MATCH(tbl_data[[#This Row],[Spécialité]], tbl_produits[Nom original], 0))</f>
        <v>AUGMENTIN 500 mg/50 mg, poudre pour solution injectable/pour perfusion (IV)</v>
      </c>
      <c r="G4190" t="str">
        <f>INDEX(tbl_produits[Classe nom], MATCH(tbl_data[[#This Row],[NORM_Spécialité]], tbl_produits[Nom normalisé], 0))</f>
        <v>Anti-infectieux à usage systémique</v>
      </c>
      <c r="H4190">
        <f>YEAR(tbl_data[[#This Row],[Date_rapport]])</f>
        <v>2022</v>
      </c>
      <c r="I4190" t="str">
        <f>INDEX(tbl_produits[Molécule extraite], MATCH(tbl_data[[#This Row],[NORM_Spécialité]], tbl_produits[Nom normalisé], 0))</f>
        <v>Amoxicilline / acide clavulanique</v>
      </c>
      <c r="J4190" s="34">
        <f>DATE(LEFT(tbl_data[[#This Row],[Date_rapport]], 4), MID(tbl_data[[#This Row],[Date_rapport]], 6, 2), RIGHT(tbl_data[[#This Row],[Date_rapport]], 2))</f>
        <v>44805</v>
      </c>
    </row>
    <row r="4191" spans="1:10" x14ac:dyDescent="0.2">
      <c r="A4191" s="28" t="s">
        <v>909</v>
      </c>
      <c r="B4191" t="s">
        <v>9</v>
      </c>
      <c r="C4191" s="28" t="s">
        <v>782</v>
      </c>
      <c r="D4191" t="s">
        <v>784</v>
      </c>
      <c r="E4191" t="s">
        <v>2</v>
      </c>
      <c r="F4191" t="str">
        <f>INDEX(tbl_produits[Nom normalisé], MATCH(tbl_data[[#This Row],[Spécialité]], tbl_produits[Nom original], 0))</f>
        <v>CAELYX Pegylated Liposomal 2 mg/ml, solution à diluer pour perfusion - Flacon 10ml</v>
      </c>
      <c r="G4191" t="str">
        <f>INDEX(tbl_produits[Classe nom], MATCH(tbl_data[[#This Row],[NORM_Spécialité]], tbl_produits[Nom normalisé], 0))</f>
        <v>Antinéoplasiques et immunomodulateurs</v>
      </c>
      <c r="H4191">
        <f>YEAR(tbl_data[[#This Row],[Date_rapport]])</f>
        <v>2022</v>
      </c>
      <c r="I4191" t="str">
        <f>INDEX(tbl_produits[Molécule extraite], MATCH(tbl_data[[#This Row],[NORM_Spécialité]], tbl_produits[Nom normalisé], 0))</f>
        <v>Doxorubicine</v>
      </c>
      <c r="J4191" s="34">
        <f>DATE(LEFT(tbl_data[[#This Row],[Date_rapport]], 4), MID(tbl_data[[#This Row],[Date_rapport]], 6, 2), RIGHT(tbl_data[[#This Row],[Date_rapport]], 2))</f>
        <v>44805</v>
      </c>
    </row>
    <row r="4192" spans="1:10" x14ac:dyDescent="0.2">
      <c r="A4192" s="28" t="s">
        <v>909</v>
      </c>
      <c r="B4192" t="s">
        <v>9</v>
      </c>
      <c r="C4192" s="28" t="s">
        <v>785</v>
      </c>
      <c r="D4192" t="s">
        <v>786</v>
      </c>
      <c r="E4192" t="s">
        <v>2</v>
      </c>
      <c r="F4192" t="str">
        <f>INDEX(tbl_produits[Nom normalisé], MATCH(tbl_data[[#This Row],[Spécialité]], tbl_produits[Nom original], 0))</f>
        <v>VENTOLINE 2,5 mg/2,5 ml, solution pour inhalation par nébuliseur en récipient unidose</v>
      </c>
      <c r="G4192" t="str">
        <f>INDEX(tbl_produits[Classe nom], MATCH(tbl_data[[#This Row],[NORM_Spécialité]], tbl_produits[Nom normalisé], 0))</f>
        <v>Système respiratoire</v>
      </c>
      <c r="H4192">
        <f>YEAR(tbl_data[[#This Row],[Date_rapport]])</f>
        <v>2022</v>
      </c>
      <c r="I4192" t="str">
        <f>INDEX(tbl_produits[Molécule extraite], MATCH(tbl_data[[#This Row],[NORM_Spécialité]], tbl_produits[Nom normalisé], 0))</f>
        <v>Salbutamol</v>
      </c>
      <c r="J4192" s="34">
        <f>DATE(LEFT(tbl_data[[#This Row],[Date_rapport]], 4), MID(tbl_data[[#This Row],[Date_rapport]], 6, 2), RIGHT(tbl_data[[#This Row],[Date_rapport]], 2))</f>
        <v>44805</v>
      </c>
    </row>
    <row r="4193" spans="1:10" x14ac:dyDescent="0.2">
      <c r="A4193" s="28" t="s">
        <v>909</v>
      </c>
      <c r="B4193" t="s">
        <v>3</v>
      </c>
      <c r="C4193" s="28" t="s">
        <v>785</v>
      </c>
      <c r="D4193" t="s">
        <v>787</v>
      </c>
      <c r="E4193" t="s">
        <v>2</v>
      </c>
      <c r="F4193" t="str">
        <f>INDEX(tbl_produits[Nom normalisé], MATCH(tbl_data[[#This Row],[Spécialité]], tbl_produits[Nom original], 0))</f>
        <v>CAELYX Pegylated Liposomal 2 mg/ml, solution à diluer pour perfusion - Flacon 25ml</v>
      </c>
      <c r="G4193" t="str">
        <f>INDEX(tbl_produits[Classe nom], MATCH(tbl_data[[#This Row],[NORM_Spécialité]], tbl_produits[Nom normalisé], 0))</f>
        <v>Antinéoplasiques et immunomodulateurs</v>
      </c>
      <c r="H4193">
        <f>YEAR(tbl_data[[#This Row],[Date_rapport]])</f>
        <v>2022</v>
      </c>
      <c r="I4193" t="str">
        <f>INDEX(tbl_produits[Molécule extraite], MATCH(tbl_data[[#This Row],[NORM_Spécialité]], tbl_produits[Nom normalisé], 0))</f>
        <v>Doxorubicine</v>
      </c>
      <c r="J4193" s="34">
        <f>DATE(LEFT(tbl_data[[#This Row],[Date_rapport]], 4), MID(tbl_data[[#This Row],[Date_rapport]], 6, 2), RIGHT(tbl_data[[#This Row],[Date_rapport]], 2))</f>
        <v>44805</v>
      </c>
    </row>
    <row r="4194" spans="1:10" x14ac:dyDescent="0.2">
      <c r="A4194" s="28" t="s">
        <v>909</v>
      </c>
      <c r="B4194" t="s">
        <v>6</v>
      </c>
      <c r="C4194" s="28" t="s">
        <v>788</v>
      </c>
      <c r="D4194" t="s">
        <v>789</v>
      </c>
      <c r="E4194" t="s">
        <v>795</v>
      </c>
      <c r="F4194" t="str">
        <f>INDEX(tbl_produits[Nom normalisé], MATCH(tbl_data[[#This Row],[Spécialité]], tbl_produits[Nom original], 0))</f>
        <v>UNACIM injectable 0,5 g/1 g, poudre pour usage parentéral</v>
      </c>
      <c r="G4194" t="str">
        <f>INDEX(tbl_produits[Classe nom], MATCH(tbl_data[[#This Row],[NORM_Spécialité]], tbl_produits[Nom normalisé], 0))</f>
        <v>Anti-infectieux à usage systémique</v>
      </c>
      <c r="H4194">
        <f>YEAR(tbl_data[[#This Row],[Date_rapport]])</f>
        <v>2022</v>
      </c>
      <c r="I4194" t="str">
        <f>INDEX(tbl_produits[Molécule extraite], MATCH(tbl_data[[#This Row],[NORM_Spécialité]], tbl_produits[Nom normalisé], 0))</f>
        <v>Ampicilline sodique / sulbactam sodique</v>
      </c>
      <c r="J4194" s="34">
        <f>DATE(LEFT(tbl_data[[#This Row],[Date_rapport]], 4), MID(tbl_data[[#This Row],[Date_rapport]], 6, 2), RIGHT(tbl_data[[#This Row],[Date_rapport]], 2))</f>
        <v>44805</v>
      </c>
    </row>
    <row r="4195" spans="1:10" x14ac:dyDescent="0.2">
      <c r="A4195" s="28" t="s">
        <v>909</v>
      </c>
      <c r="B4195" t="s">
        <v>9</v>
      </c>
      <c r="C4195" s="28" t="s">
        <v>788</v>
      </c>
      <c r="D4195" t="s">
        <v>790</v>
      </c>
      <c r="E4195" t="s">
        <v>2</v>
      </c>
      <c r="F4195" t="str">
        <f>INDEX(tbl_produits[Nom normalisé], MATCH(tbl_data[[#This Row],[Spécialité]], tbl_produits[Nom original], 0))</f>
        <v xml:space="preserve">PROSTIONE VR 0,5 mg/ml, solution injectable </v>
      </c>
      <c r="G4195" t="str">
        <f>INDEX(tbl_produits[Classe nom], MATCH(tbl_data[[#This Row],[NORM_Spécialité]], tbl_produits[Nom normalisé], 0))</f>
        <v>Système cardiovasculaire</v>
      </c>
      <c r="H4195">
        <f>YEAR(tbl_data[[#This Row],[Date_rapport]])</f>
        <v>2022</v>
      </c>
      <c r="I4195" t="str">
        <f>INDEX(tbl_produits[Molécule extraite], MATCH(tbl_data[[#This Row],[NORM_Spécialité]], tbl_produits[Nom normalisé], 0))</f>
        <v>Alprostadil</v>
      </c>
      <c r="J4195" s="34">
        <f>DATE(LEFT(tbl_data[[#This Row],[Date_rapport]], 4), MID(tbl_data[[#This Row],[Date_rapport]], 6, 2), RIGHT(tbl_data[[#This Row],[Date_rapport]], 2))</f>
        <v>44805</v>
      </c>
    </row>
    <row r="4196" spans="1:10" x14ac:dyDescent="0.2">
      <c r="A4196" s="28" t="s">
        <v>909</v>
      </c>
      <c r="B4196" t="s">
        <v>3</v>
      </c>
      <c r="C4196" s="28" t="s">
        <v>788</v>
      </c>
      <c r="D4196" t="s">
        <v>791</v>
      </c>
      <c r="E4196" t="s">
        <v>1641</v>
      </c>
      <c r="F4196" t="str">
        <f>INDEX(tbl_produits[Nom normalisé], MATCH(tbl_data[[#This Row],[Spécialité]], tbl_produits[Nom original], 0))</f>
        <v>FUNGIZONE nourrissons et enfants 10%, suspension buvable</v>
      </c>
      <c r="G4196" t="str">
        <f>INDEX(tbl_produits[Classe nom], MATCH(tbl_data[[#This Row],[NORM_Spécialité]], tbl_produits[Nom normalisé], 0))</f>
        <v>Anti-infectieux à usage systémique</v>
      </c>
      <c r="H4196">
        <f>YEAR(tbl_data[[#This Row],[Date_rapport]])</f>
        <v>2022</v>
      </c>
      <c r="I4196" t="str">
        <f>INDEX(tbl_produits[Molécule extraite], MATCH(tbl_data[[#This Row],[NORM_Spécialité]], tbl_produits[Nom normalisé], 0))</f>
        <v>Amphotéricine B</v>
      </c>
      <c r="J4196" s="34">
        <f>DATE(LEFT(tbl_data[[#This Row],[Date_rapport]], 4), MID(tbl_data[[#This Row],[Date_rapport]], 6, 2), RIGHT(tbl_data[[#This Row],[Date_rapport]], 2))</f>
        <v>44805</v>
      </c>
    </row>
    <row r="4197" spans="1:10" x14ac:dyDescent="0.2">
      <c r="A4197" s="28" t="s">
        <v>909</v>
      </c>
      <c r="B4197" t="s">
        <v>3</v>
      </c>
      <c r="C4197" s="28" t="s">
        <v>792</v>
      </c>
      <c r="D4197" t="s">
        <v>794</v>
      </c>
      <c r="E4197" t="s">
        <v>2</v>
      </c>
      <c r="F4197" t="str">
        <f>INDEX(tbl_produits[Nom normalisé], MATCH(tbl_data[[#This Row],[Spécialité]], tbl_produits[Nom original], 0))</f>
        <v>DEROXAT 20mg/ 10 ml, suspension buvable</v>
      </c>
      <c r="G4197" t="str">
        <f>INDEX(tbl_produits[Classe nom], MATCH(tbl_data[[#This Row],[NORM_Spécialité]], tbl_produits[Nom normalisé], 0))</f>
        <v>Système nerveux</v>
      </c>
      <c r="H4197">
        <f>YEAR(tbl_data[[#This Row],[Date_rapport]])</f>
        <v>2022</v>
      </c>
      <c r="I4197" t="str">
        <f>INDEX(tbl_produits[Molécule extraite], MATCH(tbl_data[[#This Row],[NORM_Spécialité]], tbl_produits[Nom normalisé], 0))</f>
        <v>Paroxétine (chlorhydrate de) hémihydraté</v>
      </c>
      <c r="J4197" s="34">
        <f>DATE(LEFT(tbl_data[[#This Row],[Date_rapport]], 4), MID(tbl_data[[#This Row],[Date_rapport]], 6, 2), RIGHT(tbl_data[[#This Row],[Date_rapport]], 2))</f>
        <v>44805</v>
      </c>
    </row>
    <row r="4198" spans="1:10" x14ac:dyDescent="0.2">
      <c r="A4198" s="28" t="s">
        <v>909</v>
      </c>
      <c r="B4198" t="s">
        <v>6</v>
      </c>
      <c r="C4198" s="28" t="s">
        <v>792</v>
      </c>
      <c r="D4198" t="s">
        <v>610</v>
      </c>
      <c r="E4198" t="s">
        <v>806</v>
      </c>
      <c r="F4198" t="str">
        <f>INDEX(tbl_produits[Nom normalisé], MATCH(tbl_data[[#This Row],[Spécialité]], tbl_produits[Nom original], 0))</f>
        <v>KEVZARA 200 mg, solution injectable en stylo prérempli</v>
      </c>
      <c r="G4198" t="str">
        <f>INDEX(tbl_produits[Classe nom], MATCH(tbl_data[[#This Row],[NORM_Spécialité]], tbl_produits[Nom normalisé], 0))</f>
        <v>Antinéoplasiques et immunomodulateurs</v>
      </c>
      <c r="H4198">
        <f>YEAR(tbl_data[[#This Row],[Date_rapport]])</f>
        <v>2022</v>
      </c>
      <c r="I4198" t="str">
        <f>INDEX(tbl_produits[Molécule extraite], MATCH(tbl_data[[#This Row],[NORM_Spécialité]], tbl_produits[Nom normalisé], 0))</f>
        <v>Sarilumab</v>
      </c>
      <c r="J4198" s="34">
        <f>DATE(LEFT(tbl_data[[#This Row],[Date_rapport]], 4), MID(tbl_data[[#This Row],[Date_rapport]], 6, 2), RIGHT(tbl_data[[#This Row],[Date_rapport]], 2))</f>
        <v>44805</v>
      </c>
    </row>
    <row r="4199" spans="1:10" x14ac:dyDescent="0.2">
      <c r="A4199" s="28" t="s">
        <v>909</v>
      </c>
      <c r="B4199" t="s">
        <v>6</v>
      </c>
      <c r="C4199" s="28" t="s">
        <v>795</v>
      </c>
      <c r="D4199" t="s">
        <v>796</v>
      </c>
      <c r="E4199" t="s">
        <v>795</v>
      </c>
      <c r="F4199" t="str">
        <f>INDEX(tbl_produits[Nom normalisé], MATCH(tbl_data[[#This Row],[Spécialité]], tbl_produits[Nom original], 0))</f>
        <v>AVONEX 30 microgrammes/0,5 ml, solution injectable, en stylo prérempli</v>
      </c>
      <c r="G4199" t="str">
        <f>INDEX(tbl_produits[Classe nom], MATCH(tbl_data[[#This Row],[NORM_Spécialité]], tbl_produits[Nom normalisé], 0))</f>
        <v>Antinéoplasiques et immunomodulateurs</v>
      </c>
      <c r="H4199">
        <f>YEAR(tbl_data[[#This Row],[Date_rapport]])</f>
        <v>2022</v>
      </c>
      <c r="I4199" t="str">
        <f>INDEX(tbl_produits[Molécule extraite], MATCH(tbl_data[[#This Row],[NORM_Spécialité]], tbl_produits[Nom normalisé], 0))</f>
        <v>Interféron bêta-1a</v>
      </c>
      <c r="J4199" s="34">
        <f>DATE(LEFT(tbl_data[[#This Row],[Date_rapport]], 4), MID(tbl_data[[#This Row],[Date_rapport]], 6, 2), RIGHT(tbl_data[[#This Row],[Date_rapport]], 2))</f>
        <v>44805</v>
      </c>
    </row>
    <row r="4200" spans="1:10" x14ac:dyDescent="0.2">
      <c r="A4200" s="28" t="s">
        <v>909</v>
      </c>
      <c r="B4200" t="s">
        <v>3</v>
      </c>
      <c r="C4200" s="28" t="s">
        <v>795</v>
      </c>
      <c r="D4200" t="s">
        <v>797</v>
      </c>
      <c r="E4200" t="s">
        <v>2</v>
      </c>
      <c r="F4200" t="str">
        <f>INDEX(tbl_produits[Nom normalisé], MATCH(tbl_data[[#This Row],[Spécialité]], tbl_produits[Nom original], 0))</f>
        <v>METHYLPHENIDATE Mylan Pharma LP,18 mg, comprimé à libération prolongée</v>
      </c>
      <c r="G4200" t="str">
        <f>INDEX(tbl_produits[Classe nom], MATCH(tbl_data[[#This Row],[NORM_Spécialité]], tbl_produits[Nom normalisé], 0))</f>
        <v>Système nerveux</v>
      </c>
      <c r="H4200">
        <f>YEAR(tbl_data[[#This Row],[Date_rapport]])</f>
        <v>2022</v>
      </c>
      <c r="I4200" t="str">
        <f>INDEX(tbl_produits[Molécule extraite], MATCH(tbl_data[[#This Row],[NORM_Spécialité]], tbl_produits[Nom normalisé], 0))</f>
        <v>Méthylphénidate (chlorhydrate de)</v>
      </c>
      <c r="J4200" s="34">
        <f>DATE(LEFT(tbl_data[[#This Row],[Date_rapport]], 4), MID(tbl_data[[#This Row],[Date_rapport]], 6, 2), RIGHT(tbl_data[[#This Row],[Date_rapport]], 2))</f>
        <v>44805</v>
      </c>
    </row>
    <row r="4201" spans="1:10" x14ac:dyDescent="0.2">
      <c r="A4201" s="28" t="s">
        <v>909</v>
      </c>
      <c r="B4201" t="s">
        <v>6</v>
      </c>
      <c r="C4201" s="28" t="s">
        <v>795</v>
      </c>
      <c r="D4201" t="s">
        <v>675</v>
      </c>
      <c r="E4201" t="s">
        <v>806</v>
      </c>
      <c r="F4201" t="str">
        <f>INDEX(tbl_produits[Nom normalisé], MATCH(tbl_data[[#This Row],[Spécialité]], tbl_produits[Nom original], 0))</f>
        <v>BOTOX 50 unité Allergan, poudre pour solution injectable</v>
      </c>
      <c r="G4201" t="str">
        <f>INDEX(tbl_produits[Classe nom], MATCH(tbl_data[[#This Row],[NORM_Spécialité]], tbl_produits[Nom normalisé], 0))</f>
        <v xml:space="preserve">Système musculo-squelettique </v>
      </c>
      <c r="H4201">
        <f>YEAR(tbl_data[[#This Row],[Date_rapport]])</f>
        <v>2022</v>
      </c>
      <c r="I4201" t="str">
        <f>INDEX(tbl_produits[Molécule extraite], MATCH(tbl_data[[#This Row],[NORM_Spécialité]], tbl_produits[Nom normalisé], 0))</f>
        <v>Toxine botulinique type A</v>
      </c>
      <c r="J4201" s="34">
        <f>DATE(LEFT(tbl_data[[#This Row],[Date_rapport]], 4), MID(tbl_data[[#This Row],[Date_rapport]], 6, 2), RIGHT(tbl_data[[#This Row],[Date_rapport]], 2))</f>
        <v>44805</v>
      </c>
    </row>
    <row r="4202" spans="1:10" x14ac:dyDescent="0.2">
      <c r="A4202" s="28" t="s">
        <v>909</v>
      </c>
      <c r="B4202" t="s">
        <v>9</v>
      </c>
      <c r="C4202" s="28" t="s">
        <v>798</v>
      </c>
      <c r="D4202" t="s">
        <v>706</v>
      </c>
      <c r="E4202" t="s">
        <v>2</v>
      </c>
      <c r="F4202" t="str">
        <f>INDEX(tbl_produits[Nom normalisé], MATCH(tbl_data[[#This Row],[Spécialité]], tbl_produits[Nom original], 0))</f>
        <v>ROACTEMRA 162 mg, solution injectable en seringue préremplie</v>
      </c>
      <c r="G4202" t="str">
        <f>INDEX(tbl_produits[Classe nom], MATCH(tbl_data[[#This Row],[NORM_Spécialité]], tbl_produits[Nom normalisé], 0))</f>
        <v>Antinéoplasiques et immunomodulateurs</v>
      </c>
      <c r="H4202">
        <f>YEAR(tbl_data[[#This Row],[Date_rapport]])</f>
        <v>2022</v>
      </c>
      <c r="I4202" t="str">
        <f>INDEX(tbl_produits[Molécule extraite], MATCH(tbl_data[[#This Row],[NORM_Spécialité]], tbl_produits[Nom normalisé], 0))</f>
        <v>Tocilizumab</v>
      </c>
      <c r="J4202" s="34">
        <f>DATE(LEFT(tbl_data[[#This Row],[Date_rapport]], 4), MID(tbl_data[[#This Row],[Date_rapport]], 6, 2), RIGHT(tbl_data[[#This Row],[Date_rapport]], 2))</f>
        <v>44805</v>
      </c>
    </row>
    <row r="4203" spans="1:10" x14ac:dyDescent="0.2">
      <c r="A4203" s="28" t="s">
        <v>909</v>
      </c>
      <c r="B4203" t="s">
        <v>9</v>
      </c>
      <c r="C4203" s="28" t="s">
        <v>798</v>
      </c>
      <c r="D4203" t="s">
        <v>705</v>
      </c>
      <c r="E4203" t="s">
        <v>2</v>
      </c>
      <c r="F4203" t="str">
        <f>INDEX(tbl_produits[Nom normalisé], MATCH(tbl_data[[#This Row],[Spécialité]], tbl_produits[Nom original], 0))</f>
        <v>ROACTEMRA 162 mg, solution injectable en stylo prérempli</v>
      </c>
      <c r="G4203" t="str">
        <f>INDEX(tbl_produits[Classe nom], MATCH(tbl_data[[#This Row],[NORM_Spécialité]], tbl_produits[Nom normalisé], 0))</f>
        <v>Antinéoplasiques et immunomodulateurs</v>
      </c>
      <c r="H4203">
        <f>YEAR(tbl_data[[#This Row],[Date_rapport]])</f>
        <v>2022</v>
      </c>
      <c r="I4203" t="str">
        <f>INDEX(tbl_produits[Molécule extraite], MATCH(tbl_data[[#This Row],[NORM_Spécialité]], tbl_produits[Nom normalisé], 0))</f>
        <v>Tocilizumab</v>
      </c>
      <c r="J4203" s="34">
        <f>DATE(LEFT(tbl_data[[#This Row],[Date_rapport]], 4), MID(tbl_data[[#This Row],[Date_rapport]], 6, 2), RIGHT(tbl_data[[#This Row],[Date_rapport]], 2))</f>
        <v>44805</v>
      </c>
    </row>
    <row r="4204" spans="1:10" x14ac:dyDescent="0.2">
      <c r="A4204" s="28" t="s">
        <v>909</v>
      </c>
      <c r="B4204" t="s">
        <v>6</v>
      </c>
      <c r="C4204" s="28" t="s">
        <v>798</v>
      </c>
      <c r="D4204" t="s">
        <v>800</v>
      </c>
      <c r="E4204" t="s">
        <v>2</v>
      </c>
      <c r="F4204" t="str">
        <f>INDEX(tbl_produits[Nom normalisé], MATCH(tbl_data[[#This Row],[Spécialité]], tbl_produits[Nom original], 0))</f>
        <v>BEVITINE 100 mg/2 ml, solution injectable en ampoule</v>
      </c>
      <c r="G4204" t="str">
        <f>INDEX(tbl_produits[Classe nom], MATCH(tbl_data[[#This Row],[NORM_Spécialité]], tbl_produits[Nom normalisé], 0))</f>
        <v>Voies digestives et métabolisme</v>
      </c>
      <c r="H4204">
        <f>YEAR(tbl_data[[#This Row],[Date_rapport]])</f>
        <v>2022</v>
      </c>
      <c r="I4204" t="str">
        <f>INDEX(tbl_produits[Molécule extraite], MATCH(tbl_data[[#This Row],[NORM_Spécialité]], tbl_produits[Nom normalisé], 0))</f>
        <v>Chlorhydrate de thiamine</v>
      </c>
      <c r="J4204" s="34">
        <f>DATE(LEFT(tbl_data[[#This Row],[Date_rapport]], 4), MID(tbl_data[[#This Row],[Date_rapport]], 6, 2), RIGHT(tbl_data[[#This Row],[Date_rapport]], 2))</f>
        <v>44805</v>
      </c>
    </row>
    <row r="4205" spans="1:10" x14ac:dyDescent="0.2">
      <c r="A4205" s="28" t="s">
        <v>909</v>
      </c>
      <c r="B4205" t="s">
        <v>3</v>
      </c>
      <c r="C4205" s="28" t="s">
        <v>798</v>
      </c>
      <c r="D4205" t="s">
        <v>801</v>
      </c>
      <c r="E4205" t="s">
        <v>2</v>
      </c>
      <c r="F4205" t="str">
        <f>INDEX(tbl_produits[Nom normalisé], MATCH(tbl_data[[#This Row],[Spécialité]], tbl_produits[Nom original], 0))</f>
        <v xml:space="preserve">TOFRANIL 10 mg, comprimé enrobé </v>
      </c>
      <c r="G4205" t="str">
        <f>INDEX(tbl_produits[Classe nom], MATCH(tbl_data[[#This Row],[NORM_Spécialité]], tbl_produits[Nom normalisé], 0))</f>
        <v>Système nerveux</v>
      </c>
      <c r="H4205">
        <f>YEAR(tbl_data[[#This Row],[Date_rapport]])</f>
        <v>2022</v>
      </c>
      <c r="I4205" t="str">
        <f>INDEX(tbl_produits[Molécule extraite], MATCH(tbl_data[[#This Row],[NORM_Spécialité]], tbl_produits[Nom normalisé], 0))</f>
        <v>Imipramine</v>
      </c>
      <c r="J4205" s="34">
        <f>DATE(LEFT(tbl_data[[#This Row],[Date_rapport]], 4), MID(tbl_data[[#This Row],[Date_rapport]], 6, 2), RIGHT(tbl_data[[#This Row],[Date_rapport]], 2))</f>
        <v>44805</v>
      </c>
    </row>
    <row r="4206" spans="1:10" x14ac:dyDescent="0.2">
      <c r="A4206" s="28" t="s">
        <v>909</v>
      </c>
      <c r="B4206" t="s">
        <v>6</v>
      </c>
      <c r="C4206" s="28" t="s">
        <v>804</v>
      </c>
      <c r="D4206" t="s">
        <v>805</v>
      </c>
      <c r="E4206" t="s">
        <v>2</v>
      </c>
      <c r="F4206" t="str">
        <f>INDEX(tbl_produits[Nom normalisé], MATCH(tbl_data[[#This Row],[Spécialité]], tbl_produits[Nom original], 0))</f>
        <v>ANCOTIL 500 mg, comprimé</v>
      </c>
      <c r="G4206" t="str">
        <f>INDEX(tbl_produits[Classe nom], MATCH(tbl_data[[#This Row],[NORM_Spécialité]], tbl_produits[Nom normalisé], 0))</f>
        <v>Anti-infectieux à usage systémique</v>
      </c>
      <c r="H4206">
        <f>YEAR(tbl_data[[#This Row],[Date_rapport]])</f>
        <v>2022</v>
      </c>
      <c r="I4206" t="str">
        <f>INDEX(tbl_produits[Molécule extraite], MATCH(tbl_data[[#This Row],[NORM_Spécialité]], tbl_produits[Nom normalisé], 0))</f>
        <v>Flucytosine</v>
      </c>
      <c r="J4206" s="34">
        <f>DATE(LEFT(tbl_data[[#This Row],[Date_rapport]], 4), MID(tbl_data[[#This Row],[Date_rapport]], 6, 2), RIGHT(tbl_data[[#This Row],[Date_rapport]], 2))</f>
        <v>44805</v>
      </c>
    </row>
    <row r="4207" spans="1:10" x14ac:dyDescent="0.2">
      <c r="A4207" s="28" t="s">
        <v>909</v>
      </c>
      <c r="B4207" t="s">
        <v>9</v>
      </c>
      <c r="C4207" s="28" t="s">
        <v>806</v>
      </c>
      <c r="D4207" t="s">
        <v>807</v>
      </c>
      <c r="E4207" t="s">
        <v>2</v>
      </c>
      <c r="F4207" t="str">
        <f>INDEX(tbl_produits[Nom normalisé], MATCH(tbl_data[[#This Row],[Spécialité]], tbl_produits[Nom original], 0))</f>
        <v>COTRIMOXAZOLE Teva 800 mg/160 mg, comprimé</v>
      </c>
      <c r="G4207" t="str">
        <f>INDEX(tbl_produits[Classe nom], MATCH(tbl_data[[#This Row],[NORM_Spécialité]], tbl_produits[Nom normalisé], 0))</f>
        <v>Anti-infectieux à usage systémique</v>
      </c>
      <c r="H4207">
        <f>YEAR(tbl_data[[#This Row],[Date_rapport]])</f>
        <v>2022</v>
      </c>
      <c r="I4207" t="str">
        <f>INDEX(tbl_produits[Molécule extraite], MATCH(tbl_data[[#This Row],[NORM_Spécialité]], tbl_produits[Nom normalisé], 0))</f>
        <v>Sulfaméthoxazole / Triméthoprime</v>
      </c>
      <c r="J4207" s="34">
        <f>DATE(LEFT(tbl_data[[#This Row],[Date_rapport]], 4), MID(tbl_data[[#This Row],[Date_rapport]], 6, 2), RIGHT(tbl_data[[#This Row],[Date_rapport]], 2))</f>
        <v>44805</v>
      </c>
    </row>
    <row r="4208" spans="1:10" x14ac:dyDescent="0.2">
      <c r="A4208" s="28" t="s">
        <v>909</v>
      </c>
      <c r="B4208" t="s">
        <v>11</v>
      </c>
      <c r="C4208" s="28" t="s">
        <v>806</v>
      </c>
      <c r="D4208" t="s">
        <v>808</v>
      </c>
      <c r="E4208" t="s">
        <v>2</v>
      </c>
      <c r="F4208" t="str">
        <f>INDEX(tbl_produits[Nom normalisé], MATCH(tbl_data[[#This Row],[Spécialité]], tbl_produits[Nom original], 0))</f>
        <v>IOBENGUANE (131I) pour thérapie CIS bio international 370 MBq/mL, solution pour perfusion</v>
      </c>
      <c r="G4208" t="str">
        <f>INDEX(tbl_produits[Classe nom], MATCH(tbl_data[[#This Row],[NORM_Spécialité]], tbl_produits[Nom normalisé], 0))</f>
        <v>Divers</v>
      </c>
      <c r="H4208">
        <f>YEAR(tbl_data[[#This Row],[Date_rapport]])</f>
        <v>2022</v>
      </c>
      <c r="I4208" t="str">
        <f>INDEX(tbl_produits[Molécule extraite], MATCH(tbl_data[[#This Row],[NORM_Spécialité]], tbl_produits[Nom normalisé], 0))</f>
        <v>Iobenguane (131I)</v>
      </c>
      <c r="J4208" s="34">
        <f>DATE(LEFT(tbl_data[[#This Row],[Date_rapport]], 4), MID(tbl_data[[#This Row],[Date_rapport]], 6, 2), RIGHT(tbl_data[[#This Row],[Date_rapport]], 2))</f>
        <v>44805</v>
      </c>
    </row>
    <row r="4209" spans="1:10" x14ac:dyDescent="0.2">
      <c r="A4209" s="28" t="s">
        <v>909</v>
      </c>
      <c r="B4209" t="s">
        <v>9</v>
      </c>
      <c r="C4209" s="28" t="s">
        <v>810</v>
      </c>
      <c r="D4209" t="s">
        <v>811</v>
      </c>
      <c r="E4209" t="s">
        <v>2</v>
      </c>
      <c r="F4209" t="str">
        <f>INDEX(tbl_produits[Nom normalisé], MATCH(tbl_data[[#This Row],[Spécialité]], tbl_produits[Nom original], 0))</f>
        <v xml:space="preserve">PARACÉTAMOL Carelide 10 mg/ml, solution pour perfusion poches de 50ml </v>
      </c>
      <c r="G4209" t="str">
        <f>INDEX(tbl_produits[Classe nom], MATCH(tbl_data[[#This Row],[NORM_Spécialité]], tbl_produits[Nom normalisé], 0))</f>
        <v>Système nerveux</v>
      </c>
      <c r="H4209">
        <f>YEAR(tbl_data[[#This Row],[Date_rapport]])</f>
        <v>2022</v>
      </c>
      <c r="I4209" t="str">
        <f>INDEX(tbl_produits[Molécule extraite], MATCH(tbl_data[[#This Row],[NORM_Spécialité]], tbl_produits[Nom normalisé], 0))</f>
        <v>Paracétamol</v>
      </c>
      <c r="J4209" s="34">
        <f>DATE(LEFT(tbl_data[[#This Row],[Date_rapport]], 4), MID(tbl_data[[#This Row],[Date_rapport]], 6, 2), RIGHT(tbl_data[[#This Row],[Date_rapport]], 2))</f>
        <v>44805</v>
      </c>
    </row>
    <row r="4210" spans="1:10" x14ac:dyDescent="0.2">
      <c r="A4210" s="28" t="s">
        <v>909</v>
      </c>
      <c r="B4210" t="s">
        <v>6</v>
      </c>
      <c r="C4210" s="28" t="s">
        <v>810</v>
      </c>
      <c r="D4210" t="s">
        <v>707</v>
      </c>
      <c r="E4210" t="s">
        <v>2</v>
      </c>
      <c r="F4210" t="str">
        <f>INDEX(tbl_produits[Nom normalisé], MATCH(tbl_data[[#This Row],[Spécialité]], tbl_produits[Nom original], 0))</f>
        <v>ROACTEMRA 20 mg/ml, solution à diluer pour perfusion</v>
      </c>
      <c r="G4210" t="str">
        <f>INDEX(tbl_produits[Classe nom], MATCH(tbl_data[[#This Row],[NORM_Spécialité]], tbl_produits[Nom normalisé], 0))</f>
        <v>Antinéoplasiques et immunomodulateurs</v>
      </c>
      <c r="H4210">
        <f>YEAR(tbl_data[[#This Row],[Date_rapport]])</f>
        <v>2022</v>
      </c>
      <c r="I4210" t="str">
        <f>INDEX(tbl_produits[Molécule extraite], MATCH(tbl_data[[#This Row],[NORM_Spécialité]], tbl_produits[Nom normalisé], 0))</f>
        <v>Tocilizumab</v>
      </c>
      <c r="J4210" s="34">
        <f>DATE(LEFT(tbl_data[[#This Row],[Date_rapport]], 4), MID(tbl_data[[#This Row],[Date_rapport]], 6, 2), RIGHT(tbl_data[[#This Row],[Date_rapport]], 2))</f>
        <v>44805</v>
      </c>
    </row>
    <row r="4211" spans="1:10" x14ac:dyDescent="0.2">
      <c r="A4211" s="28" t="s">
        <v>909</v>
      </c>
      <c r="B4211" t="s">
        <v>9</v>
      </c>
      <c r="C4211" s="28" t="s">
        <v>812</v>
      </c>
      <c r="D4211" t="s">
        <v>734</v>
      </c>
      <c r="E4211" t="s">
        <v>2</v>
      </c>
      <c r="F4211" t="str">
        <f>INDEX(tbl_produits[Nom normalisé], MATCH(tbl_data[[#This Row],[Spécialité]], tbl_produits[Nom original], 0))</f>
        <v>AMOXICILLINE/ACIDE clavulanique Sandoz 1 g/200 mg, poudre pour solution injectable/pour perfusion (I.V.)</v>
      </c>
      <c r="G4211" t="str">
        <f>INDEX(tbl_produits[Classe nom], MATCH(tbl_data[[#This Row],[NORM_Spécialité]], tbl_produits[Nom normalisé], 0))</f>
        <v>Anti-infectieux à usage systémique</v>
      </c>
      <c r="H4211">
        <f>YEAR(tbl_data[[#This Row],[Date_rapport]])</f>
        <v>2022</v>
      </c>
      <c r="I4211" t="str">
        <f>INDEX(tbl_produits[Molécule extraite], MATCH(tbl_data[[#This Row],[NORM_Spécialité]], tbl_produits[Nom normalisé], 0))</f>
        <v>Amoxicilline / acide clavulanique</v>
      </c>
      <c r="J4211" s="34">
        <f>DATE(LEFT(tbl_data[[#This Row],[Date_rapport]], 4), MID(tbl_data[[#This Row],[Date_rapport]], 6, 2), RIGHT(tbl_data[[#This Row],[Date_rapport]], 2))</f>
        <v>44805</v>
      </c>
    </row>
    <row r="4212" spans="1:10" x14ac:dyDescent="0.2">
      <c r="A4212" s="28" t="s">
        <v>909</v>
      </c>
      <c r="B4212" t="s">
        <v>3</v>
      </c>
      <c r="C4212" s="28" t="s">
        <v>814</v>
      </c>
      <c r="D4212" t="s">
        <v>815</v>
      </c>
      <c r="E4212" t="s">
        <v>2</v>
      </c>
      <c r="F4212" t="str">
        <f>INDEX(tbl_produits[Nom normalisé], MATCH(tbl_data[[#This Row],[Spécialité]], tbl_produits[Nom original], 0))</f>
        <v xml:space="preserve">ANGUSTA 25 microgrammes, comprimé </v>
      </c>
      <c r="G4212" t="str">
        <f>INDEX(tbl_produits[Classe nom], MATCH(tbl_data[[#This Row],[NORM_Spécialité]], tbl_produits[Nom normalisé], 0))</f>
        <v>Voies digestives et métabolisme</v>
      </c>
      <c r="H4212">
        <f>YEAR(tbl_data[[#This Row],[Date_rapport]])</f>
        <v>2022</v>
      </c>
      <c r="I4212" t="str">
        <f>INDEX(tbl_produits[Molécule extraite], MATCH(tbl_data[[#This Row],[NORM_Spécialité]], tbl_produits[Nom normalisé], 0))</f>
        <v>Misoprostol</v>
      </c>
      <c r="J4212" s="34">
        <f>DATE(LEFT(tbl_data[[#This Row],[Date_rapport]], 4), MID(tbl_data[[#This Row],[Date_rapport]], 6, 2), RIGHT(tbl_data[[#This Row],[Date_rapport]], 2))</f>
        <v>44805</v>
      </c>
    </row>
    <row r="4213" spans="1:10" x14ac:dyDescent="0.2">
      <c r="A4213" s="28" t="s">
        <v>909</v>
      </c>
      <c r="B4213" t="s">
        <v>9</v>
      </c>
      <c r="C4213" s="28" t="s">
        <v>816</v>
      </c>
      <c r="D4213" t="s">
        <v>817</v>
      </c>
      <c r="E4213" t="s">
        <v>2</v>
      </c>
      <c r="F4213" t="str">
        <f>INDEX(tbl_produits[Nom normalisé], MATCH(tbl_data[[#This Row],[Spécialité]], tbl_produits[Nom original], 0))</f>
        <v>DILANTIN 250 mg/5 ml, solution injectable</v>
      </c>
      <c r="G4213" t="str">
        <f>INDEX(tbl_produits[Classe nom], MATCH(tbl_data[[#This Row],[NORM_Spécialité]], tbl_produits[Nom normalisé], 0))</f>
        <v>Système nerveux</v>
      </c>
      <c r="H4213">
        <f>YEAR(tbl_data[[#This Row],[Date_rapport]])</f>
        <v>2022</v>
      </c>
      <c r="I4213" t="str">
        <f>INDEX(tbl_produits[Molécule extraite], MATCH(tbl_data[[#This Row],[NORM_Spécialité]], tbl_produits[Nom normalisé], 0))</f>
        <v>Phénytoïne</v>
      </c>
      <c r="J4213" s="34">
        <f>DATE(LEFT(tbl_data[[#This Row],[Date_rapport]], 4), MID(tbl_data[[#This Row],[Date_rapport]], 6, 2), RIGHT(tbl_data[[#This Row],[Date_rapport]], 2))</f>
        <v>44805</v>
      </c>
    </row>
    <row r="4214" spans="1:10" x14ac:dyDescent="0.2">
      <c r="A4214" s="28" t="s">
        <v>909</v>
      </c>
      <c r="B4214" t="s">
        <v>3</v>
      </c>
      <c r="C4214" s="28" t="s">
        <v>818</v>
      </c>
      <c r="D4214" t="s">
        <v>626</v>
      </c>
      <c r="E4214" t="s">
        <v>2</v>
      </c>
      <c r="F4214" t="str">
        <f>INDEX(tbl_produits[Nom normalisé], MATCH(tbl_data[[#This Row],[Spécialité]], tbl_produits[Nom original], 0))</f>
        <v>OZIDIA 5 mg, comprimé à libération prolongée</v>
      </c>
      <c r="G4214" t="str">
        <f>INDEX(tbl_produits[Classe nom], MATCH(tbl_data[[#This Row],[NORM_Spécialité]], tbl_produits[Nom normalisé], 0))</f>
        <v>Voies digestives et métabolisme</v>
      </c>
      <c r="H4214">
        <f>YEAR(tbl_data[[#This Row],[Date_rapport]])</f>
        <v>2022</v>
      </c>
      <c r="I4214" t="str">
        <f>INDEX(tbl_produits[Molécule extraite], MATCH(tbl_data[[#This Row],[NORM_Spécialité]], tbl_produits[Nom normalisé], 0))</f>
        <v>Glipizide</v>
      </c>
      <c r="J4214" s="34">
        <f>DATE(LEFT(tbl_data[[#This Row],[Date_rapport]], 4), MID(tbl_data[[#This Row],[Date_rapport]], 6, 2), RIGHT(tbl_data[[#This Row],[Date_rapport]], 2))</f>
        <v>44805</v>
      </c>
    </row>
    <row r="4215" spans="1:10" x14ac:dyDescent="0.2">
      <c r="A4215" s="28" t="s">
        <v>909</v>
      </c>
      <c r="B4215" t="s">
        <v>9</v>
      </c>
      <c r="C4215" s="28" t="s">
        <v>818</v>
      </c>
      <c r="D4215" t="s">
        <v>819</v>
      </c>
      <c r="E4215" t="s">
        <v>2</v>
      </c>
      <c r="F4215" t="str">
        <f>INDEX(tbl_produits[Nom normalisé], MATCH(tbl_data[[#This Row],[Spécialité]], tbl_produits[Nom original], 0))</f>
        <v>PYOSTACINE 500 mg, comprimé pelliculé</v>
      </c>
      <c r="G4215" t="str">
        <f>INDEX(tbl_produits[Classe nom], MATCH(tbl_data[[#This Row],[NORM_Spécialité]], tbl_produits[Nom normalisé], 0))</f>
        <v>Anti-infectieux à usage systémique</v>
      </c>
      <c r="H4215">
        <f>YEAR(tbl_data[[#This Row],[Date_rapport]])</f>
        <v>2022</v>
      </c>
      <c r="I4215" t="str">
        <f>INDEX(tbl_produits[Molécule extraite], MATCH(tbl_data[[#This Row],[NORM_Spécialité]], tbl_produits[Nom normalisé], 0))</f>
        <v>Pristinamycine</v>
      </c>
      <c r="J4215" s="34">
        <f>DATE(LEFT(tbl_data[[#This Row],[Date_rapport]], 4), MID(tbl_data[[#This Row],[Date_rapport]], 6, 2), RIGHT(tbl_data[[#This Row],[Date_rapport]], 2))</f>
        <v>44805</v>
      </c>
    </row>
    <row r="4216" spans="1:10" x14ac:dyDescent="0.2">
      <c r="A4216" s="28" t="s">
        <v>909</v>
      </c>
      <c r="B4216" t="s">
        <v>3</v>
      </c>
      <c r="C4216" s="28" t="s">
        <v>656</v>
      </c>
      <c r="D4216" t="s">
        <v>657</v>
      </c>
      <c r="E4216" t="s">
        <v>2</v>
      </c>
      <c r="F4216" t="str">
        <f>INDEX(tbl_produits[Nom normalisé], MATCH(tbl_data[[#This Row],[Spécialité]], tbl_produits[Nom original], 0))</f>
        <v>QUINIMAX 125 mg, comprimé pelliculé sécable</v>
      </c>
      <c r="G4216" t="str">
        <f>INDEX(tbl_produits[Classe nom], MATCH(tbl_data[[#This Row],[NORM_Spécialité]], tbl_produits[Nom normalisé], 0))</f>
        <v>Antiparasitaires, insecticides et répulsifs</v>
      </c>
      <c r="H4216">
        <f>YEAR(tbl_data[[#This Row],[Date_rapport]])</f>
        <v>2022</v>
      </c>
      <c r="I4216" t="str">
        <f>INDEX(tbl_produits[Molécule extraite], MATCH(tbl_data[[#This Row],[NORM_Spécialité]], tbl_produits[Nom normalisé], 0))</f>
        <v>Quinine / quinidine / cinchonine / cinchonidine</v>
      </c>
      <c r="J4216" s="34">
        <f>DATE(LEFT(tbl_data[[#This Row],[Date_rapport]], 4), MID(tbl_data[[#This Row],[Date_rapport]], 6, 2), RIGHT(tbl_data[[#This Row],[Date_rapport]], 2))</f>
        <v>44805</v>
      </c>
    </row>
    <row r="4217" spans="1:10" x14ac:dyDescent="0.2">
      <c r="A4217" s="28" t="s">
        <v>909</v>
      </c>
      <c r="B4217" t="s">
        <v>6</v>
      </c>
      <c r="C4217" s="28" t="s">
        <v>658</v>
      </c>
      <c r="D4217" t="s">
        <v>659</v>
      </c>
      <c r="E4217" t="s">
        <v>658</v>
      </c>
      <c r="F4217" t="str">
        <f>INDEX(tbl_produits[Nom normalisé], MATCH(tbl_data[[#This Row],[Spécialité]], tbl_produits[Nom original], 0))</f>
        <v>OZIDIA 10 mg, comprimé à libération prolongée</v>
      </c>
      <c r="G4217" t="str">
        <f>INDEX(tbl_produits[Classe nom], MATCH(tbl_data[[#This Row],[NORM_Spécialité]], tbl_produits[Nom normalisé], 0))</f>
        <v>Voies digestives et métabolisme</v>
      </c>
      <c r="H4217">
        <f>YEAR(tbl_data[[#This Row],[Date_rapport]])</f>
        <v>2022</v>
      </c>
      <c r="I4217" t="str">
        <f>INDEX(tbl_produits[Molécule extraite], MATCH(tbl_data[[#This Row],[NORM_Spécialité]], tbl_produits[Nom normalisé], 0))</f>
        <v>Glipizide</v>
      </c>
      <c r="J4217" s="34">
        <f>DATE(LEFT(tbl_data[[#This Row],[Date_rapport]], 4), MID(tbl_data[[#This Row],[Date_rapport]], 6, 2), RIGHT(tbl_data[[#This Row],[Date_rapport]], 2))</f>
        <v>44805</v>
      </c>
    </row>
    <row r="4218" spans="1:10" x14ac:dyDescent="0.2">
      <c r="A4218" s="28" t="s">
        <v>909</v>
      </c>
      <c r="B4218" t="s">
        <v>6</v>
      </c>
      <c r="C4218" s="28" t="s">
        <v>658</v>
      </c>
      <c r="D4218" t="s">
        <v>660</v>
      </c>
      <c r="E4218" t="s">
        <v>658</v>
      </c>
      <c r="F4218" t="str">
        <f>INDEX(tbl_produits[Nom normalisé], MATCH(tbl_data[[#This Row],[Spécialité]], tbl_produits[Nom original], 0))</f>
        <v>CEFPODOXIME enfants et nourrissons 40 mg/5 ml, suspension buvable</v>
      </c>
      <c r="G4218" t="str">
        <f>INDEX(tbl_produits[Classe nom], MATCH(tbl_data[[#This Row],[NORM_Spécialité]], tbl_produits[Nom normalisé], 0))</f>
        <v>Anti-infectieux à usage systémique</v>
      </c>
      <c r="H4218">
        <f>YEAR(tbl_data[[#This Row],[Date_rapport]])</f>
        <v>2022</v>
      </c>
      <c r="I4218" t="str">
        <f>INDEX(tbl_produits[Molécule extraite], MATCH(tbl_data[[#This Row],[NORM_Spécialité]], tbl_produits[Nom normalisé], 0))</f>
        <v>Cefpodoxime</v>
      </c>
      <c r="J4218" s="34">
        <f>DATE(LEFT(tbl_data[[#This Row],[Date_rapport]], 4), MID(tbl_data[[#This Row],[Date_rapport]], 6, 2), RIGHT(tbl_data[[#This Row],[Date_rapport]], 2))</f>
        <v>44805</v>
      </c>
    </row>
    <row r="4219" spans="1:10" x14ac:dyDescent="0.2">
      <c r="A4219" s="28" t="s">
        <v>909</v>
      </c>
      <c r="B4219" t="s">
        <v>9</v>
      </c>
      <c r="C4219" s="28" t="s">
        <v>658</v>
      </c>
      <c r="D4219" t="s">
        <v>661</v>
      </c>
      <c r="E4219" t="s">
        <v>2</v>
      </c>
      <c r="F4219" t="str">
        <f>INDEX(tbl_produits[Nom normalisé], MATCH(tbl_data[[#This Row],[Spécialité]], tbl_produits[Nom original], 0))</f>
        <v>XYLOCAINE 2 %, gel urétral en seringue préremplie</v>
      </c>
      <c r="G4219" t="str">
        <f>INDEX(tbl_produits[Classe nom], MATCH(tbl_data[[#This Row],[NORM_Spécialité]], tbl_produits[Nom normalisé], 0))</f>
        <v>Système nerveux</v>
      </c>
      <c r="H4219">
        <f>YEAR(tbl_data[[#This Row],[Date_rapport]])</f>
        <v>2022</v>
      </c>
      <c r="I4219" t="str">
        <f>INDEX(tbl_produits[Molécule extraite], MATCH(tbl_data[[#This Row],[NORM_Spécialité]], tbl_produits[Nom normalisé], 0))</f>
        <v>Chlorhydrate de lidocaïne</v>
      </c>
      <c r="J4219" s="34">
        <f>DATE(LEFT(tbl_data[[#This Row],[Date_rapport]], 4), MID(tbl_data[[#This Row],[Date_rapport]], 6, 2), RIGHT(tbl_data[[#This Row],[Date_rapport]], 2))</f>
        <v>44805</v>
      </c>
    </row>
    <row r="4220" spans="1:10" x14ac:dyDescent="0.2">
      <c r="A4220" s="28" t="s">
        <v>909</v>
      </c>
      <c r="B4220" t="s">
        <v>9</v>
      </c>
      <c r="C4220" s="28" t="s">
        <v>665</v>
      </c>
      <c r="D4220" t="s">
        <v>666</v>
      </c>
      <c r="E4220" t="s">
        <v>2</v>
      </c>
      <c r="F4220" t="str">
        <f>INDEX(tbl_produits[Nom normalisé], MATCH(tbl_data[[#This Row],[Spécialité]], tbl_produits[Nom original], 0))</f>
        <v>BREVIBLOC 10 mg/ml, solution pour perfusion</v>
      </c>
      <c r="G4220" t="str">
        <f>INDEX(tbl_produits[Classe nom], MATCH(tbl_data[[#This Row],[NORM_Spécialité]], tbl_produits[Nom normalisé], 0))</f>
        <v>Système cardiovasculaire</v>
      </c>
      <c r="H4220">
        <f>YEAR(tbl_data[[#This Row],[Date_rapport]])</f>
        <v>2022</v>
      </c>
      <c r="I4220" t="str">
        <f>INDEX(tbl_produits[Molécule extraite], MATCH(tbl_data[[#This Row],[NORM_Spécialité]], tbl_produits[Nom normalisé], 0))</f>
        <v>Esmolol (chlorhydrate d')</v>
      </c>
      <c r="J4220" s="34">
        <f>DATE(LEFT(tbl_data[[#This Row],[Date_rapport]], 4), MID(tbl_data[[#This Row],[Date_rapport]], 6, 2), RIGHT(tbl_data[[#This Row],[Date_rapport]], 2))</f>
        <v>44805</v>
      </c>
    </row>
    <row r="4221" spans="1:10" x14ac:dyDescent="0.2">
      <c r="A4221" s="28" t="s">
        <v>909</v>
      </c>
      <c r="B4221" t="s">
        <v>6</v>
      </c>
      <c r="C4221" s="28" t="s">
        <v>668</v>
      </c>
      <c r="D4221" t="s">
        <v>669</v>
      </c>
      <c r="E4221" t="s">
        <v>668</v>
      </c>
      <c r="F4221" t="str">
        <f>INDEX(tbl_produits[Nom normalisé], MATCH(tbl_data[[#This Row],[Spécialité]], tbl_produits[Nom original], 0))</f>
        <v>MUPHORAN, poudre et solution pour usage parentéral à diluer (perfusion)</v>
      </c>
      <c r="G4221" t="str">
        <f>INDEX(tbl_produits[Classe nom], MATCH(tbl_data[[#This Row],[NORM_Spécialité]], tbl_produits[Nom normalisé], 0))</f>
        <v>Antinéoplasiques et immunomodulateurs</v>
      </c>
      <c r="H4221">
        <f>YEAR(tbl_data[[#This Row],[Date_rapport]])</f>
        <v>2022</v>
      </c>
      <c r="I4221" t="str">
        <f>INDEX(tbl_produits[Molécule extraite], MATCH(tbl_data[[#This Row],[NORM_Spécialité]], tbl_produits[Nom normalisé], 0))</f>
        <v>Fotémustine</v>
      </c>
      <c r="J4221" s="34">
        <f>DATE(LEFT(tbl_data[[#This Row],[Date_rapport]], 4), MID(tbl_data[[#This Row],[Date_rapport]], 6, 2), RIGHT(tbl_data[[#This Row],[Date_rapport]], 2))</f>
        <v>44805</v>
      </c>
    </row>
    <row r="4222" spans="1:10" x14ac:dyDescent="0.2">
      <c r="A4222" s="28" t="s">
        <v>909</v>
      </c>
      <c r="B4222" t="s">
        <v>3</v>
      </c>
      <c r="C4222" s="28" t="s">
        <v>668</v>
      </c>
      <c r="D4222" t="s">
        <v>670</v>
      </c>
      <c r="E4222" t="s">
        <v>2</v>
      </c>
      <c r="F4222" t="str">
        <f>INDEX(tbl_produits[Nom normalisé], MATCH(tbl_data[[#This Row],[Spécialité]], tbl_produits[Nom original], 0))</f>
        <v>SAVENE 20 mg/ml, poudre pour solution à diluer et diluant pour solution pour perfusion</v>
      </c>
      <c r="G4222" t="str">
        <f>INDEX(tbl_produits[Classe nom], MATCH(tbl_data[[#This Row],[NORM_Spécialité]], tbl_produits[Nom normalisé], 0))</f>
        <v>Divers</v>
      </c>
      <c r="H4222">
        <f>YEAR(tbl_data[[#This Row],[Date_rapport]])</f>
        <v>2022</v>
      </c>
      <c r="I4222" t="str">
        <f>INDEX(tbl_produits[Molécule extraite], MATCH(tbl_data[[#This Row],[NORM_Spécialité]], tbl_produits[Nom normalisé], 0))</f>
        <v>Dexrazoxane</v>
      </c>
      <c r="J4222" s="34">
        <f>DATE(LEFT(tbl_data[[#This Row],[Date_rapport]], 4), MID(tbl_data[[#This Row],[Date_rapport]], 6, 2), RIGHT(tbl_data[[#This Row],[Date_rapport]], 2))</f>
        <v>44805</v>
      </c>
    </row>
    <row r="4223" spans="1:10" x14ac:dyDescent="0.2">
      <c r="A4223" s="28" t="s">
        <v>909</v>
      </c>
      <c r="B4223" t="s">
        <v>3</v>
      </c>
      <c r="C4223" s="28" t="s">
        <v>672</v>
      </c>
      <c r="D4223" t="s">
        <v>676</v>
      </c>
      <c r="E4223" t="s">
        <v>2</v>
      </c>
      <c r="F4223" t="str">
        <f>INDEX(tbl_produits[Nom normalisé], MATCH(tbl_data[[#This Row],[Spécialité]], tbl_produits[Nom original], 0))</f>
        <v>VIALEBEX 40 mg/mL, solution pour perfusion ; Vialebex 200 g/L, solution pour perfusion</v>
      </c>
      <c r="G4223" t="str">
        <f>INDEX(tbl_produits[Classe nom], MATCH(tbl_data[[#This Row],[NORM_Spécialité]], tbl_produits[Nom normalisé], 0))</f>
        <v>Sang et organes hématopoïétiques</v>
      </c>
      <c r="H4223">
        <f>YEAR(tbl_data[[#This Row],[Date_rapport]])</f>
        <v>2022</v>
      </c>
      <c r="I4223" t="str">
        <f>INDEX(tbl_produits[Molécule extraite], MATCH(tbl_data[[#This Row],[NORM_Spécialité]], tbl_produits[Nom normalisé], 0))</f>
        <v>Albumine humaine</v>
      </c>
      <c r="J4223" s="34">
        <f>DATE(LEFT(tbl_data[[#This Row],[Date_rapport]], 4), MID(tbl_data[[#This Row],[Date_rapport]], 6, 2), RIGHT(tbl_data[[#This Row],[Date_rapport]], 2))</f>
        <v>44805</v>
      </c>
    </row>
    <row r="4224" spans="1:10" x14ac:dyDescent="0.2">
      <c r="A4224" s="28" t="s">
        <v>909</v>
      </c>
      <c r="B4224" t="s">
        <v>9</v>
      </c>
      <c r="C4224" s="28" t="s">
        <v>672</v>
      </c>
      <c r="D4224" t="s">
        <v>677</v>
      </c>
      <c r="E4224" t="s">
        <v>2</v>
      </c>
      <c r="F4224" t="str">
        <f>INDEX(tbl_produits[Nom normalisé], MATCH(tbl_data[[#This Row],[Spécialité]], tbl_produits[Nom original], 0))</f>
        <v>CONCERTA LP, comprimé à libération prolongée</v>
      </c>
      <c r="G4224" t="str">
        <f>INDEX(tbl_produits[Classe nom], MATCH(tbl_data[[#This Row],[NORM_Spécialité]], tbl_produits[Nom normalisé], 0))</f>
        <v>Système nerveux</v>
      </c>
      <c r="H4224">
        <f>YEAR(tbl_data[[#This Row],[Date_rapport]])</f>
        <v>2022</v>
      </c>
      <c r="I4224" t="str">
        <f>INDEX(tbl_produits[Molécule extraite], MATCH(tbl_data[[#This Row],[NORM_Spécialité]], tbl_produits[Nom normalisé], 0))</f>
        <v>Méthylphénidate (chlorhydrate de)</v>
      </c>
      <c r="J4224" s="34">
        <f>DATE(LEFT(tbl_data[[#This Row],[Date_rapport]], 4), MID(tbl_data[[#This Row],[Date_rapport]], 6, 2), RIGHT(tbl_data[[#This Row],[Date_rapport]], 2))</f>
        <v>44805</v>
      </c>
    </row>
    <row r="4225" spans="1:10" x14ac:dyDescent="0.2">
      <c r="A4225" s="28" t="s">
        <v>909</v>
      </c>
      <c r="B4225" t="s">
        <v>9</v>
      </c>
      <c r="C4225" s="28" t="s">
        <v>678</v>
      </c>
      <c r="D4225" t="s">
        <v>681</v>
      </c>
      <c r="E4225" t="s">
        <v>2</v>
      </c>
      <c r="F4225" t="str">
        <f>INDEX(tbl_produits[Nom normalisé], MATCH(tbl_data[[#This Row],[Spécialité]], tbl_produits[Nom original], 0))</f>
        <v>THYROGEN 0,9 mg, poudre pour solution injectable</v>
      </c>
      <c r="G4225" t="str">
        <f>INDEX(tbl_produits[Classe nom], MATCH(tbl_data[[#This Row],[NORM_Spécialité]], tbl_produits[Nom normalisé], 0))</f>
        <v>Hormones systémiques sauf hormones sexuelles et insulines</v>
      </c>
      <c r="H4225">
        <f>YEAR(tbl_data[[#This Row],[Date_rapport]])</f>
        <v>2022</v>
      </c>
      <c r="I4225" t="str">
        <f>INDEX(tbl_produits[Molécule extraite], MATCH(tbl_data[[#This Row],[NORM_Spécialité]], tbl_produits[Nom normalisé], 0))</f>
        <v>Thyrotropine alfa</v>
      </c>
      <c r="J4225" s="34">
        <f>DATE(LEFT(tbl_data[[#This Row],[Date_rapport]], 4), MID(tbl_data[[#This Row],[Date_rapport]], 6, 2), RIGHT(tbl_data[[#This Row],[Date_rapport]], 2))</f>
        <v>44805</v>
      </c>
    </row>
    <row r="4226" spans="1:10" x14ac:dyDescent="0.2">
      <c r="A4226" s="28" t="s">
        <v>909</v>
      </c>
      <c r="B4226" t="s">
        <v>9</v>
      </c>
      <c r="C4226" s="28" t="s">
        <v>678</v>
      </c>
      <c r="D4226" t="s">
        <v>682</v>
      </c>
      <c r="E4226" t="s">
        <v>2</v>
      </c>
      <c r="F4226" t="str">
        <f>INDEX(tbl_produits[Nom normalisé], MATCH(tbl_data[[#This Row],[Spécialité]], tbl_produits[Nom original], 0))</f>
        <v>MÉTHOXSALÈNE Macopharma 20 microgrammes/mL, solution pour la modification de la fraction sanguine</v>
      </c>
      <c r="G4226" t="str">
        <f>INDEX(tbl_produits[Classe nom], MATCH(tbl_data[[#This Row],[NORM_Spécialité]], tbl_produits[Nom normalisé], 0))</f>
        <v>Antinéoplasiques et immunomodulateurs</v>
      </c>
      <c r="H4226">
        <f>YEAR(tbl_data[[#This Row],[Date_rapport]])</f>
        <v>2022</v>
      </c>
      <c r="I4226" t="str">
        <f>INDEX(tbl_produits[Molécule extraite], MATCH(tbl_data[[#This Row],[NORM_Spécialité]], tbl_produits[Nom normalisé], 0))</f>
        <v>Méthoxsalène</v>
      </c>
      <c r="J4226" s="34">
        <f>DATE(LEFT(tbl_data[[#This Row],[Date_rapport]], 4), MID(tbl_data[[#This Row],[Date_rapport]], 6, 2), RIGHT(tbl_data[[#This Row],[Date_rapport]], 2))</f>
        <v>44805</v>
      </c>
    </row>
    <row r="4227" spans="1:10" x14ac:dyDescent="0.2">
      <c r="A4227" s="28" t="s">
        <v>909</v>
      </c>
      <c r="B4227" t="s">
        <v>6</v>
      </c>
      <c r="C4227" s="28" t="s">
        <v>684</v>
      </c>
      <c r="D4227" t="s">
        <v>686</v>
      </c>
      <c r="E4227" t="s">
        <v>603</v>
      </c>
      <c r="F4227" t="str">
        <f>INDEX(tbl_produits[Nom normalisé], MATCH(tbl_data[[#This Row],[Spécialité]], tbl_produits[Nom original], 0))</f>
        <v>CEFPODOXIME 100 mg cp</v>
      </c>
      <c r="G4227" t="str">
        <f>INDEX(tbl_produits[Classe nom], MATCH(tbl_data[[#This Row],[NORM_Spécialité]], tbl_produits[Nom normalisé], 0))</f>
        <v>Anti-infectieux à usage systémique</v>
      </c>
      <c r="H4227">
        <f>YEAR(tbl_data[[#This Row],[Date_rapport]])</f>
        <v>2022</v>
      </c>
      <c r="I4227" t="str">
        <f>INDEX(tbl_produits[Molécule extraite], MATCH(tbl_data[[#This Row],[NORM_Spécialité]], tbl_produits[Nom normalisé], 0))</f>
        <v>Cefpodoxime</v>
      </c>
      <c r="J4227" s="34">
        <f>DATE(LEFT(tbl_data[[#This Row],[Date_rapport]], 4), MID(tbl_data[[#This Row],[Date_rapport]], 6, 2), RIGHT(tbl_data[[#This Row],[Date_rapport]], 2))</f>
        <v>44805</v>
      </c>
    </row>
    <row r="4228" spans="1:10" x14ac:dyDescent="0.2">
      <c r="A4228" s="28" t="s">
        <v>909</v>
      </c>
      <c r="B4228" t="s">
        <v>6</v>
      </c>
      <c r="C4228" s="28" t="s">
        <v>684</v>
      </c>
      <c r="D4228" t="s">
        <v>687</v>
      </c>
      <c r="E4228" t="s">
        <v>1637</v>
      </c>
      <c r="F4228" t="str">
        <f>INDEX(tbl_produits[Nom normalisé], MATCH(tbl_data[[#This Row],[Spécialité]], tbl_produits[Nom original], 0))</f>
        <v>CYSTAGON, 50 mg, gélule</v>
      </c>
      <c r="G4228" t="str">
        <f>INDEX(tbl_produits[Classe nom], MATCH(tbl_data[[#This Row],[NORM_Spécialité]], tbl_produits[Nom normalisé], 0))</f>
        <v>Voies digestives et métabolisme</v>
      </c>
      <c r="H4228">
        <f>YEAR(tbl_data[[#This Row],[Date_rapport]])</f>
        <v>2022</v>
      </c>
      <c r="I4228" t="str">
        <f>INDEX(tbl_produits[Molécule extraite], MATCH(tbl_data[[#This Row],[NORM_Spécialité]], tbl_produits[Nom normalisé], 0))</f>
        <v>Mercaptamine (bitartrate de)</v>
      </c>
      <c r="J4228" s="34">
        <f>DATE(LEFT(tbl_data[[#This Row],[Date_rapport]], 4), MID(tbl_data[[#This Row],[Date_rapport]], 6, 2), RIGHT(tbl_data[[#This Row],[Date_rapport]], 2))</f>
        <v>44805</v>
      </c>
    </row>
    <row r="4229" spans="1:10" x14ac:dyDescent="0.2">
      <c r="A4229" s="28" t="s">
        <v>909</v>
      </c>
      <c r="B4229" t="s">
        <v>3</v>
      </c>
      <c r="C4229" s="28" t="s">
        <v>684</v>
      </c>
      <c r="D4229" t="s">
        <v>688</v>
      </c>
      <c r="E4229" t="s">
        <v>2</v>
      </c>
      <c r="F4229" t="str">
        <f>INDEX(tbl_produits[Nom normalisé], MATCH(tbl_data[[#This Row],[Spécialité]], tbl_produits[Nom original], 0))</f>
        <v xml:space="preserve">ACTONEL 35 mg, comprimé gastro-résistant </v>
      </c>
      <c r="G4229" t="str">
        <f>INDEX(tbl_produits[Classe nom], MATCH(tbl_data[[#This Row],[NORM_Spécialité]], tbl_produits[Nom normalisé], 0))</f>
        <v xml:space="preserve">Système musculo-squelettique </v>
      </c>
      <c r="H4229">
        <f>YEAR(tbl_data[[#This Row],[Date_rapport]])</f>
        <v>2022</v>
      </c>
      <c r="I4229" t="str">
        <f>INDEX(tbl_produits[Molécule extraite], MATCH(tbl_data[[#This Row],[NORM_Spécialité]], tbl_produits[Nom normalisé], 0))</f>
        <v>Risédronate monosodique</v>
      </c>
      <c r="J4229" s="34">
        <f>DATE(LEFT(tbl_data[[#This Row],[Date_rapport]], 4), MID(tbl_data[[#This Row],[Date_rapport]], 6, 2), RIGHT(tbl_data[[#This Row],[Date_rapport]], 2))</f>
        <v>44805</v>
      </c>
    </row>
    <row r="4230" spans="1:10" x14ac:dyDescent="0.2">
      <c r="A4230" s="28" t="s">
        <v>909</v>
      </c>
      <c r="B4230" t="s">
        <v>9</v>
      </c>
      <c r="C4230" s="28" t="s">
        <v>689</v>
      </c>
      <c r="D4230" t="s">
        <v>690</v>
      </c>
      <c r="E4230" t="s">
        <v>2</v>
      </c>
      <c r="F4230" t="str">
        <f>INDEX(tbl_produits[Nom normalisé], MATCH(tbl_data[[#This Row],[Spécialité]], tbl_produits[Nom original], 0))</f>
        <v>AUGMENTIN 100 mg/12,50 mg par ml nourissons, poudre pour suspension buvable en flacon</v>
      </c>
      <c r="G4230" t="str">
        <f>INDEX(tbl_produits[Classe nom], MATCH(tbl_data[[#This Row],[NORM_Spécialité]], tbl_produits[Nom normalisé], 0))</f>
        <v>Anti-infectieux à usage systémique</v>
      </c>
      <c r="H4230">
        <f>YEAR(tbl_data[[#This Row],[Date_rapport]])</f>
        <v>2022</v>
      </c>
      <c r="I4230" t="str">
        <f>INDEX(tbl_produits[Molécule extraite], MATCH(tbl_data[[#This Row],[NORM_Spécialité]], tbl_produits[Nom normalisé], 0))</f>
        <v>Amoxicilline / acide clavulanique</v>
      </c>
      <c r="J4230" s="34">
        <f>DATE(LEFT(tbl_data[[#This Row],[Date_rapport]], 4), MID(tbl_data[[#This Row],[Date_rapport]], 6, 2), RIGHT(tbl_data[[#This Row],[Date_rapport]], 2))</f>
        <v>44805</v>
      </c>
    </row>
    <row r="4231" spans="1:10" x14ac:dyDescent="0.2">
      <c r="A4231" s="28" t="s">
        <v>909</v>
      </c>
      <c r="B4231" t="s">
        <v>6</v>
      </c>
      <c r="C4231" s="28" t="s">
        <v>689</v>
      </c>
      <c r="D4231" t="s">
        <v>691</v>
      </c>
      <c r="E4231" t="s">
        <v>698</v>
      </c>
      <c r="F4231" t="str">
        <f>INDEX(tbl_produits[Nom normalisé], MATCH(tbl_data[[#This Row],[Spécialité]], tbl_produits[Nom original], 0))</f>
        <v>PLASMALYTE Viaflo, solution pour perfusion</v>
      </c>
      <c r="G4231" t="str">
        <f>INDEX(tbl_produits[Classe nom], MATCH(tbl_data[[#This Row],[NORM_Spécialité]], tbl_produits[Nom normalisé], 0))</f>
        <v>Sang et organes hématopoïétiques</v>
      </c>
      <c r="H4231">
        <f>YEAR(tbl_data[[#This Row],[Date_rapport]])</f>
        <v>2022</v>
      </c>
      <c r="I4231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4231" s="34">
        <f>DATE(LEFT(tbl_data[[#This Row],[Date_rapport]], 4), MID(tbl_data[[#This Row],[Date_rapport]], 6, 2), RIGHT(tbl_data[[#This Row],[Date_rapport]], 2))</f>
        <v>44805</v>
      </c>
    </row>
    <row r="4232" spans="1:10" x14ac:dyDescent="0.2">
      <c r="A4232" s="28" t="s">
        <v>909</v>
      </c>
      <c r="B4232" t="s">
        <v>9</v>
      </c>
      <c r="C4232" s="28" t="s">
        <v>689</v>
      </c>
      <c r="D4232" t="s">
        <v>692</v>
      </c>
      <c r="E4232" t="s">
        <v>2</v>
      </c>
      <c r="F4232" t="str">
        <f>INDEX(tbl_produits[Nom normalisé], MATCH(tbl_data[[#This Row],[Spécialité]], tbl_produits[Nom original], 0))</f>
        <v>ALPROSTADIL Intsel Chimos 0,5 mg/ml, solution injectable</v>
      </c>
      <c r="G4232" t="str">
        <f>INDEX(tbl_produits[Classe nom], MATCH(tbl_data[[#This Row],[NORM_Spécialité]], tbl_produits[Nom normalisé], 0))</f>
        <v>Système cardiovasculaire</v>
      </c>
      <c r="H4232">
        <f>YEAR(tbl_data[[#This Row],[Date_rapport]])</f>
        <v>2022</v>
      </c>
      <c r="I4232" t="str">
        <f>INDEX(tbl_produits[Molécule extraite], MATCH(tbl_data[[#This Row],[NORM_Spécialité]], tbl_produits[Nom normalisé], 0))</f>
        <v>Alprostadil</v>
      </c>
      <c r="J4232" s="34">
        <f>DATE(LEFT(tbl_data[[#This Row],[Date_rapport]], 4), MID(tbl_data[[#This Row],[Date_rapport]], 6, 2), RIGHT(tbl_data[[#This Row],[Date_rapport]], 2))</f>
        <v>44805</v>
      </c>
    </row>
    <row r="4233" spans="1:10" x14ac:dyDescent="0.2">
      <c r="A4233" s="28" t="s">
        <v>909</v>
      </c>
      <c r="B4233" t="s">
        <v>3</v>
      </c>
      <c r="C4233" s="28" t="s">
        <v>696</v>
      </c>
      <c r="D4233" t="s">
        <v>697</v>
      </c>
      <c r="E4233" t="s">
        <v>2</v>
      </c>
      <c r="F4233" t="str">
        <f>INDEX(tbl_produits[Nom normalisé], MATCH(tbl_data[[#This Row],[Spécialité]], tbl_produits[Nom original], 0))</f>
        <v>ATROPINE (sufate) Lavoisier 0,50 mg/ml et 1 mg/ml, solution injectable</v>
      </c>
      <c r="G4233" t="str">
        <f>INDEX(tbl_produits[Classe nom], MATCH(tbl_data[[#This Row],[NORM_Spécialité]], tbl_produits[Nom normalisé], 0))</f>
        <v>Voies digestives et métabolisme</v>
      </c>
      <c r="H4233">
        <f>YEAR(tbl_data[[#This Row],[Date_rapport]])</f>
        <v>2022</v>
      </c>
      <c r="I4233" t="str">
        <f>INDEX(tbl_produits[Molécule extraite], MATCH(tbl_data[[#This Row],[NORM_Spécialité]], tbl_produits[Nom normalisé], 0))</f>
        <v>Sulfate d’atropine</v>
      </c>
      <c r="J4233" s="34">
        <f>DATE(LEFT(tbl_data[[#This Row],[Date_rapport]], 4), MID(tbl_data[[#This Row],[Date_rapport]], 6, 2), RIGHT(tbl_data[[#This Row],[Date_rapport]], 2))</f>
        <v>44805</v>
      </c>
    </row>
    <row r="4234" spans="1:10" x14ac:dyDescent="0.2">
      <c r="A4234" s="28" t="s">
        <v>909</v>
      </c>
      <c r="B4234" t="s">
        <v>3</v>
      </c>
      <c r="C4234" s="28" t="s">
        <v>698</v>
      </c>
      <c r="D4234" t="s">
        <v>638</v>
      </c>
      <c r="E4234" t="s">
        <v>2</v>
      </c>
      <c r="F4234" t="str">
        <f>INDEX(tbl_produits[Nom normalisé], MATCH(tbl_data[[#This Row],[Spécialité]], tbl_produits[Nom original], 0))</f>
        <v>JAVLOR 25 mg/ml, solution à diluer pour perfusion</v>
      </c>
      <c r="G4234" t="str">
        <f>INDEX(tbl_produits[Classe nom], MATCH(tbl_data[[#This Row],[NORM_Spécialité]], tbl_produits[Nom normalisé], 0))</f>
        <v>Antinéoplasiques et immunomodulateurs</v>
      </c>
      <c r="H4234">
        <f>YEAR(tbl_data[[#This Row],[Date_rapport]])</f>
        <v>2022</v>
      </c>
      <c r="I4234" t="str">
        <f>INDEX(tbl_produits[Molécule extraite], MATCH(tbl_data[[#This Row],[NORM_Spécialité]], tbl_produits[Nom normalisé], 0))</f>
        <v>Vinflunine</v>
      </c>
      <c r="J4234" s="34">
        <f>DATE(LEFT(tbl_data[[#This Row],[Date_rapport]], 4), MID(tbl_data[[#This Row],[Date_rapport]], 6, 2), RIGHT(tbl_data[[#This Row],[Date_rapport]], 2))</f>
        <v>44805</v>
      </c>
    </row>
    <row r="4235" spans="1:10" x14ac:dyDescent="0.2">
      <c r="A4235" s="28" t="s">
        <v>909</v>
      </c>
      <c r="B4235" t="s">
        <v>6</v>
      </c>
      <c r="C4235" s="28" t="s">
        <v>698</v>
      </c>
      <c r="D4235" t="s">
        <v>700</v>
      </c>
      <c r="E4235" t="s">
        <v>710</v>
      </c>
      <c r="F4235" t="str">
        <f>INDEX(tbl_produits[Nom normalisé], MATCH(tbl_data[[#This Row],[Spécialité]], tbl_produits[Nom original], 0))</f>
        <v>NORMACOL lavement enfants, solution rectale, récipient unidose</v>
      </c>
      <c r="G4235" t="str">
        <f>INDEX(tbl_produits[Classe nom], MATCH(tbl_data[[#This Row],[NORM_Spécialité]], tbl_produits[Nom normalisé], 0))</f>
        <v>Sang et organes hématopoïétiques</v>
      </c>
      <c r="H4235">
        <f>YEAR(tbl_data[[#This Row],[Date_rapport]])</f>
        <v>2022</v>
      </c>
      <c r="I4235" t="str">
        <f>INDEX(tbl_produits[Molécule extraite], MATCH(tbl_data[[#This Row],[NORM_Spécialité]], tbl_produits[Nom normalisé], 0))</f>
        <v>Solutions électrolytiques</v>
      </c>
      <c r="J4235" s="34">
        <f>DATE(LEFT(tbl_data[[#This Row],[Date_rapport]], 4), MID(tbl_data[[#This Row],[Date_rapport]], 6, 2), RIGHT(tbl_data[[#This Row],[Date_rapport]], 2))</f>
        <v>44805</v>
      </c>
    </row>
    <row r="4236" spans="1:10" x14ac:dyDescent="0.2">
      <c r="A4236" s="28" t="s">
        <v>909</v>
      </c>
      <c r="B4236" t="s">
        <v>6</v>
      </c>
      <c r="C4236" s="28" t="s">
        <v>701</v>
      </c>
      <c r="D4236" t="s">
        <v>702</v>
      </c>
      <c r="E4236" t="s">
        <v>701</v>
      </c>
      <c r="F4236" t="str">
        <f>INDEX(tbl_produits[Nom normalisé], MATCH(tbl_data[[#This Row],[Spécialité]], tbl_produits[Nom original], 0))</f>
        <v>ZINPLAVA 25 mg/mL, solution à diluer pour perfusion</v>
      </c>
      <c r="G4236" t="str">
        <f>INDEX(tbl_produits[Classe nom], MATCH(tbl_data[[#This Row],[NORM_Spécialité]], tbl_produits[Nom normalisé], 0))</f>
        <v>Anti-infectieux à usage systémique</v>
      </c>
      <c r="H4236">
        <f>YEAR(tbl_data[[#This Row],[Date_rapport]])</f>
        <v>2022</v>
      </c>
      <c r="I4236" t="str">
        <f>INDEX(tbl_produits[Molécule extraite], MATCH(tbl_data[[#This Row],[NORM_Spécialité]], tbl_produits[Nom normalisé], 0))</f>
        <v>Bezlotoxumab</v>
      </c>
      <c r="J4236" s="34">
        <f>DATE(LEFT(tbl_data[[#This Row],[Date_rapport]], 4), MID(tbl_data[[#This Row],[Date_rapport]], 6, 2), RIGHT(tbl_data[[#This Row],[Date_rapport]], 2))</f>
        <v>44805</v>
      </c>
    </row>
    <row r="4237" spans="1:10" x14ac:dyDescent="0.2">
      <c r="A4237" s="28" t="s">
        <v>909</v>
      </c>
      <c r="B4237" t="s">
        <v>9</v>
      </c>
      <c r="C4237" s="28" t="s">
        <v>701</v>
      </c>
      <c r="D4237" t="s">
        <v>703</v>
      </c>
      <c r="E4237" t="s">
        <v>2</v>
      </c>
      <c r="F4237" t="str">
        <f>INDEX(tbl_produits[Nom normalisé], MATCH(tbl_data[[#This Row],[Spécialité]], tbl_produits[Nom original], 0))</f>
        <v>VISIPAQUE 270 mg d’I/ml – 320 mg d’I/ml, solution injectable</v>
      </c>
      <c r="G4237" t="str">
        <f>INDEX(tbl_produits[Classe nom], MATCH(tbl_data[[#This Row],[NORM_Spécialité]], tbl_produits[Nom normalisé], 0))</f>
        <v>Divers</v>
      </c>
      <c r="H4237">
        <f>YEAR(tbl_data[[#This Row],[Date_rapport]])</f>
        <v>2022</v>
      </c>
      <c r="I4237" t="str">
        <f>INDEX(tbl_produits[Molécule extraite], MATCH(tbl_data[[#This Row],[NORM_Spécialité]], tbl_produits[Nom normalisé], 0))</f>
        <v>Iodixanol</v>
      </c>
      <c r="J4237" s="34">
        <f>DATE(LEFT(tbl_data[[#This Row],[Date_rapport]], 4), MID(tbl_data[[#This Row],[Date_rapport]], 6, 2), RIGHT(tbl_data[[#This Row],[Date_rapport]], 2))</f>
        <v>44805</v>
      </c>
    </row>
    <row r="4238" spans="1:10" x14ac:dyDescent="0.2">
      <c r="A4238" s="28" t="s">
        <v>909</v>
      </c>
      <c r="B4238" t="s">
        <v>9</v>
      </c>
      <c r="C4238" s="28" t="s">
        <v>701</v>
      </c>
      <c r="D4238" t="s">
        <v>704</v>
      </c>
      <c r="E4238" t="s">
        <v>2</v>
      </c>
      <c r="F4238" t="str">
        <f>INDEX(tbl_produits[Nom normalisé], MATCH(tbl_data[[#This Row],[Spécialité]], tbl_produits[Nom original], 0))</f>
        <v>OMNIPAQUE 240 mg d’I/ml – 300 mg d’I/ml- 350 mg d’I/ml, solution injectable</v>
      </c>
      <c r="G4238" t="str">
        <f>INDEX(tbl_produits[Classe nom], MATCH(tbl_data[[#This Row],[NORM_Spécialité]], tbl_produits[Nom normalisé], 0))</f>
        <v>Divers</v>
      </c>
      <c r="H4238">
        <f>YEAR(tbl_data[[#This Row],[Date_rapport]])</f>
        <v>2022</v>
      </c>
      <c r="I4238" t="str">
        <f>INDEX(tbl_produits[Molécule extraite], MATCH(tbl_data[[#This Row],[NORM_Spécialité]], tbl_produits[Nom normalisé], 0))</f>
        <v>Iohexol</v>
      </c>
      <c r="J4238" s="34">
        <f>DATE(LEFT(tbl_data[[#This Row],[Date_rapport]], 4), MID(tbl_data[[#This Row],[Date_rapport]], 6, 2), RIGHT(tbl_data[[#This Row],[Date_rapport]], 2))</f>
        <v>44805</v>
      </c>
    </row>
    <row r="4239" spans="1:10" x14ac:dyDescent="0.2">
      <c r="A4239" s="28" t="s">
        <v>909</v>
      </c>
      <c r="B4239" t="s">
        <v>3</v>
      </c>
      <c r="C4239" s="28" t="s">
        <v>708</v>
      </c>
      <c r="D4239" t="s">
        <v>636</v>
      </c>
      <c r="E4239" t="s">
        <v>2</v>
      </c>
      <c r="F4239" t="str">
        <f>INDEX(tbl_produits[Nom normalisé], MATCH(tbl_data[[#This Row],[Spécialité]], tbl_produits[Nom original], 0))</f>
        <v>GARDENAL 200 mg/4 ml, poudre et solvant pour solution injectable</v>
      </c>
      <c r="G4239" t="str">
        <f>INDEX(tbl_produits[Classe nom], MATCH(tbl_data[[#This Row],[NORM_Spécialité]], tbl_produits[Nom normalisé], 0))</f>
        <v>Système nerveux</v>
      </c>
      <c r="H4239">
        <f>YEAR(tbl_data[[#This Row],[Date_rapport]])</f>
        <v>2022</v>
      </c>
      <c r="I4239" t="str">
        <f>INDEX(tbl_produits[Molécule extraite], MATCH(tbl_data[[#This Row],[NORM_Spécialité]], tbl_produits[Nom normalisé], 0))</f>
        <v>Phénobarbital sodique</v>
      </c>
      <c r="J4239" s="34">
        <f>DATE(LEFT(tbl_data[[#This Row],[Date_rapport]], 4), MID(tbl_data[[#This Row],[Date_rapport]], 6, 2), RIGHT(tbl_data[[#This Row],[Date_rapport]], 2))</f>
        <v>44805</v>
      </c>
    </row>
    <row r="4240" spans="1:10" x14ac:dyDescent="0.2">
      <c r="A4240" s="28" t="s">
        <v>909</v>
      </c>
      <c r="B4240" t="s">
        <v>3</v>
      </c>
      <c r="C4240" s="28" t="s">
        <v>710</v>
      </c>
      <c r="D4240" t="s">
        <v>712</v>
      </c>
      <c r="E4240" t="s">
        <v>2</v>
      </c>
      <c r="F4240" t="str">
        <f>INDEX(tbl_produits[Nom normalisé], MATCH(tbl_data[[#This Row],[Spécialité]], tbl_produits[Nom original], 0))</f>
        <v>DEPO PRODASONE 150 mg/3 ml, suspension injectable (intramusculaire profonde)</v>
      </c>
      <c r="G4240" t="str">
        <f>INDEX(tbl_produits[Classe nom], MATCH(tbl_data[[#This Row],[NORM_Spécialité]], tbl_produits[Nom normalisé], 0))</f>
        <v>Système génito-urinaire et hormones sexuelles</v>
      </c>
      <c r="H4240">
        <f>YEAR(tbl_data[[#This Row],[Date_rapport]])</f>
        <v>2022</v>
      </c>
      <c r="I4240" t="str">
        <f>INDEX(tbl_produits[Molécule extraite], MATCH(tbl_data[[#This Row],[NORM_Spécialité]], tbl_produits[Nom normalisé], 0))</f>
        <v>Acétate de médroxyprogestérone</v>
      </c>
      <c r="J4240" s="34">
        <f>DATE(LEFT(tbl_data[[#This Row],[Date_rapport]], 4), MID(tbl_data[[#This Row],[Date_rapport]], 6, 2), RIGHT(tbl_data[[#This Row],[Date_rapport]], 2))</f>
        <v>44805</v>
      </c>
    </row>
    <row r="4241" spans="1:10" x14ac:dyDescent="0.2">
      <c r="A4241" s="28" t="s">
        <v>909</v>
      </c>
      <c r="B4241" t="s">
        <v>3</v>
      </c>
      <c r="C4241" s="28" t="s">
        <v>710</v>
      </c>
      <c r="D4241" t="s">
        <v>713</v>
      </c>
      <c r="E4241" t="s">
        <v>2</v>
      </c>
      <c r="F4241" t="str">
        <f>INDEX(tbl_produits[Nom normalisé], MATCH(tbl_data[[#This Row],[Spécialité]], tbl_produits[Nom original], 0))</f>
        <v>B.A.L., solution injectable I.M.</v>
      </c>
      <c r="G4241" t="str">
        <f>INDEX(tbl_produits[Classe nom], MATCH(tbl_data[[#This Row],[NORM_Spécialité]], tbl_produits[Nom normalisé], 0))</f>
        <v>Système nerveux</v>
      </c>
      <c r="H4241">
        <f>YEAR(tbl_data[[#This Row],[Date_rapport]])</f>
        <v>2022</v>
      </c>
      <c r="I4241" t="str">
        <f>INDEX(tbl_produits[Molécule extraite], MATCH(tbl_data[[#This Row],[NORM_Spécialité]], tbl_produits[Nom normalisé], 0))</f>
        <v>Butacaïne / dimercaprol</v>
      </c>
      <c r="J4241" s="34">
        <f>DATE(LEFT(tbl_data[[#This Row],[Date_rapport]], 4), MID(tbl_data[[#This Row],[Date_rapport]], 6, 2), RIGHT(tbl_data[[#This Row],[Date_rapport]], 2))</f>
        <v>44805</v>
      </c>
    </row>
    <row r="4242" spans="1:10" x14ac:dyDescent="0.2">
      <c r="A4242" s="28" t="s">
        <v>909</v>
      </c>
      <c r="B4242" t="s">
        <v>9</v>
      </c>
      <c r="C4242" s="28" t="s">
        <v>710</v>
      </c>
      <c r="D4242" t="s">
        <v>714</v>
      </c>
      <c r="E4242" t="s">
        <v>2</v>
      </c>
      <c r="F4242" t="str">
        <f>INDEX(tbl_produits[Nom normalisé], MATCH(tbl_data[[#This Row],[Spécialité]], tbl_produits[Nom original], 0))</f>
        <v>TOCTINO 30 mg, capsule molle</v>
      </c>
      <c r="G4242" t="str">
        <f>INDEX(tbl_produits[Classe nom], MATCH(tbl_data[[#This Row],[NORM_Spécialité]], tbl_produits[Nom normalisé], 0))</f>
        <v>Antinéoplasiques et immunomodulateurs</v>
      </c>
      <c r="H4242">
        <f>YEAR(tbl_data[[#This Row],[Date_rapport]])</f>
        <v>2022</v>
      </c>
      <c r="I4242" t="str">
        <f>INDEX(tbl_produits[Molécule extraite], MATCH(tbl_data[[#This Row],[NORM_Spécialité]], tbl_produits[Nom normalisé], 0))</f>
        <v>Alitrétinoïne</v>
      </c>
      <c r="J4242" s="34">
        <f>DATE(LEFT(tbl_data[[#This Row],[Date_rapport]], 4), MID(tbl_data[[#This Row],[Date_rapport]], 6, 2), RIGHT(tbl_data[[#This Row],[Date_rapport]], 2))</f>
        <v>44805</v>
      </c>
    </row>
    <row r="4243" spans="1:10" x14ac:dyDescent="0.2">
      <c r="A4243" s="28" t="s">
        <v>909</v>
      </c>
      <c r="B4243" t="s">
        <v>6</v>
      </c>
      <c r="C4243" s="28" t="s">
        <v>715</v>
      </c>
      <c r="D4243" t="s">
        <v>716</v>
      </c>
      <c r="E4243" t="s">
        <v>725</v>
      </c>
      <c r="F4243" t="str">
        <f>INDEX(tbl_produits[Nom normalisé], MATCH(tbl_data[[#This Row],[Spécialité]], tbl_produits[Nom original], 0))</f>
        <v>CORDARONE 150 mg/3 ml, solution injectable en ampoule</v>
      </c>
      <c r="G4243" t="str">
        <f>INDEX(tbl_produits[Classe nom], MATCH(tbl_data[[#This Row],[NORM_Spécialité]], tbl_produits[Nom normalisé], 0))</f>
        <v>Système cardiovasculaire</v>
      </c>
      <c r="H4243">
        <f>YEAR(tbl_data[[#This Row],[Date_rapport]])</f>
        <v>2022</v>
      </c>
      <c r="I4243" t="str">
        <f>INDEX(tbl_produits[Molécule extraite], MATCH(tbl_data[[#This Row],[NORM_Spécialité]], tbl_produits[Nom normalisé], 0))</f>
        <v>Amiodarone</v>
      </c>
      <c r="J4243" s="34">
        <f>DATE(LEFT(tbl_data[[#This Row],[Date_rapport]], 4), MID(tbl_data[[#This Row],[Date_rapport]], 6, 2), RIGHT(tbl_data[[#This Row],[Date_rapport]], 2))</f>
        <v>44805</v>
      </c>
    </row>
    <row r="4244" spans="1:10" x14ac:dyDescent="0.2">
      <c r="A4244" s="28" t="s">
        <v>909</v>
      </c>
      <c r="B4244" t="s">
        <v>9</v>
      </c>
      <c r="C4244" s="28" t="s">
        <v>717</v>
      </c>
      <c r="D4244" t="s">
        <v>718</v>
      </c>
      <c r="E4244" t="s">
        <v>2</v>
      </c>
      <c r="F4244" t="str">
        <f>INDEX(tbl_produits[Nom normalisé], MATCH(tbl_data[[#This Row],[Spécialité]], tbl_produits[Nom original], 0))</f>
        <v>OCTRÉOTIDE Hospira 100 microgrammes/1 ml - 500 microgrammes/1 ml, solution injectable</v>
      </c>
      <c r="G4244" t="str">
        <f>INDEX(tbl_produits[Classe nom], MATCH(tbl_data[[#This Row],[NORM_Spécialité]], tbl_produits[Nom normalisé], 0))</f>
        <v>Hormones systémiques sauf hormones sexuelles et insulines</v>
      </c>
      <c r="H4244">
        <f>YEAR(tbl_data[[#This Row],[Date_rapport]])</f>
        <v>2022</v>
      </c>
      <c r="I4244" t="str">
        <f>INDEX(tbl_produits[Molécule extraite], MATCH(tbl_data[[#This Row],[NORM_Spécialité]], tbl_produits[Nom normalisé], 0))</f>
        <v>Octréotide</v>
      </c>
      <c r="J4244" s="34">
        <f>DATE(LEFT(tbl_data[[#This Row],[Date_rapport]], 4), MID(tbl_data[[#This Row],[Date_rapport]], 6, 2), RIGHT(tbl_data[[#This Row],[Date_rapport]], 2))</f>
        <v>44805</v>
      </c>
    </row>
    <row r="4245" spans="1:10" x14ac:dyDescent="0.2">
      <c r="A4245" s="28" t="s">
        <v>909</v>
      </c>
      <c r="B4245" t="s">
        <v>3</v>
      </c>
      <c r="C4245" s="28" t="s">
        <v>717</v>
      </c>
      <c r="D4245" t="s">
        <v>622</v>
      </c>
      <c r="E4245" t="s">
        <v>2</v>
      </c>
      <c r="F4245" t="str">
        <f>INDEX(tbl_produits[Nom normalisé], MATCH(tbl_data[[#This Row],[Spécialité]], tbl_produits[Nom original], 0))</f>
        <v>EXFORGE HCT, 10 mg, 160 mg, 12,5 mg, comprimé pelliculé</v>
      </c>
      <c r="G4245" t="str">
        <f>INDEX(tbl_produits[Classe nom], MATCH(tbl_data[[#This Row],[NORM_Spécialité]], tbl_produits[Nom normalisé], 0))</f>
        <v>Système cardiovasculaire</v>
      </c>
      <c r="H4245">
        <f>YEAR(tbl_data[[#This Row],[Date_rapport]])</f>
        <v>2022</v>
      </c>
      <c r="I4245" t="str">
        <f>INDEX(tbl_produits[Molécule extraite], MATCH(tbl_data[[#This Row],[NORM_Spécialité]], tbl_produits[Nom normalisé], 0))</f>
        <v>Bésilate d’amlodipine / Hydrochlorothiazide / Valsartan</v>
      </c>
      <c r="J4245" s="34">
        <f>DATE(LEFT(tbl_data[[#This Row],[Date_rapport]], 4), MID(tbl_data[[#This Row],[Date_rapport]], 6, 2), RIGHT(tbl_data[[#This Row],[Date_rapport]], 2))</f>
        <v>44805</v>
      </c>
    </row>
    <row r="4246" spans="1:10" x14ac:dyDescent="0.2">
      <c r="A4246" s="28" t="s">
        <v>909</v>
      </c>
      <c r="B4246" t="s">
        <v>9</v>
      </c>
      <c r="C4246" s="28" t="s">
        <v>720</v>
      </c>
      <c r="D4246" t="s">
        <v>722</v>
      </c>
      <c r="E4246" t="s">
        <v>2</v>
      </c>
      <c r="F4246" t="str">
        <f>INDEX(tbl_produits[Nom normalisé], MATCH(tbl_data[[#This Row],[Spécialité]], tbl_produits[Nom original], 0))</f>
        <v>TOCTINO 10 mg, capsule molle</v>
      </c>
      <c r="G4246" t="str">
        <f>INDEX(tbl_produits[Classe nom], MATCH(tbl_data[[#This Row],[NORM_Spécialité]], tbl_produits[Nom normalisé], 0))</f>
        <v>Antinéoplasiques et immunomodulateurs</v>
      </c>
      <c r="H4246">
        <f>YEAR(tbl_data[[#This Row],[Date_rapport]])</f>
        <v>2022</v>
      </c>
      <c r="I4246" t="str">
        <f>INDEX(tbl_produits[Molécule extraite], MATCH(tbl_data[[#This Row],[NORM_Spécialité]], tbl_produits[Nom normalisé], 0))</f>
        <v>Alitrétinoïne</v>
      </c>
      <c r="J4246" s="34">
        <f>DATE(LEFT(tbl_data[[#This Row],[Date_rapport]], 4), MID(tbl_data[[#This Row],[Date_rapport]], 6, 2), RIGHT(tbl_data[[#This Row],[Date_rapport]], 2))</f>
        <v>44805</v>
      </c>
    </row>
    <row r="4247" spans="1:10" x14ac:dyDescent="0.2">
      <c r="A4247" s="28" t="s">
        <v>909</v>
      </c>
      <c r="B4247" t="s">
        <v>9</v>
      </c>
      <c r="C4247" s="28" t="s">
        <v>720</v>
      </c>
      <c r="D4247" t="s">
        <v>723</v>
      </c>
      <c r="E4247" t="s">
        <v>2</v>
      </c>
      <c r="F4247" t="str">
        <f>INDEX(tbl_produits[Nom normalisé], MATCH(tbl_data[[#This Row],[Spécialité]], tbl_produits[Nom original], 0))</f>
        <v>GARDENAL 40 mg/2 ml, poudre et solvant pour solution injectable</v>
      </c>
      <c r="G4247" t="str">
        <f>INDEX(tbl_produits[Classe nom], MATCH(tbl_data[[#This Row],[NORM_Spécialité]], tbl_produits[Nom normalisé], 0))</f>
        <v>Système nerveux</v>
      </c>
      <c r="H4247">
        <f>YEAR(tbl_data[[#This Row],[Date_rapport]])</f>
        <v>2022</v>
      </c>
      <c r="I4247" t="str">
        <f>INDEX(tbl_produits[Molécule extraite], MATCH(tbl_data[[#This Row],[NORM_Spécialité]], tbl_produits[Nom normalisé], 0))</f>
        <v>Phénobarbital sodique</v>
      </c>
      <c r="J4247" s="34">
        <f>DATE(LEFT(tbl_data[[#This Row],[Date_rapport]], 4), MID(tbl_data[[#This Row],[Date_rapport]], 6, 2), RIGHT(tbl_data[[#This Row],[Date_rapport]], 2))</f>
        <v>44805</v>
      </c>
    </row>
    <row r="4248" spans="1:10" x14ac:dyDescent="0.2">
      <c r="A4248" s="28" t="s">
        <v>909</v>
      </c>
      <c r="B4248" t="s">
        <v>11</v>
      </c>
      <c r="C4248" s="28" t="s">
        <v>720</v>
      </c>
      <c r="D4248" t="s">
        <v>724</v>
      </c>
      <c r="E4248" t="s">
        <v>2</v>
      </c>
      <c r="F4248" t="str">
        <f>INDEX(tbl_produits[Nom normalisé], MATCH(tbl_data[[#This Row],[Spécialité]], tbl_produits[Nom original], 0))</f>
        <v>IMOGAM Rage 150 UI/mL, solution injectable</v>
      </c>
      <c r="G4248" t="str">
        <f>INDEX(tbl_produits[Classe nom], MATCH(tbl_data[[#This Row],[NORM_Spécialité]], tbl_produits[Nom normalisé], 0))</f>
        <v>Anti-infectieux à usage systémique</v>
      </c>
      <c r="H4248">
        <f>YEAR(tbl_data[[#This Row],[Date_rapport]])</f>
        <v>2022</v>
      </c>
      <c r="I4248" t="str">
        <f>INDEX(tbl_produits[Molécule extraite], MATCH(tbl_data[[#This Row],[NORM_Spécialité]], tbl_produits[Nom normalisé], 0))</f>
        <v>Immunoglobuline humaine rabique</v>
      </c>
      <c r="J4248" s="34">
        <f>DATE(LEFT(tbl_data[[#This Row],[Date_rapport]], 4), MID(tbl_data[[#This Row],[Date_rapport]], 6, 2), RIGHT(tbl_data[[#This Row],[Date_rapport]], 2))</f>
        <v>44805</v>
      </c>
    </row>
    <row r="4249" spans="1:10" x14ac:dyDescent="0.2">
      <c r="A4249" s="28" t="s">
        <v>909</v>
      </c>
      <c r="B4249" t="s">
        <v>3</v>
      </c>
      <c r="C4249" s="28" t="s">
        <v>725</v>
      </c>
      <c r="D4249" t="s">
        <v>728</v>
      </c>
      <c r="E4249" t="s">
        <v>2</v>
      </c>
      <c r="F4249" t="str">
        <f>INDEX(tbl_produits[Nom normalisé], MATCH(tbl_data[[#This Row],[Spécialité]], tbl_produits[Nom original], 0))</f>
        <v>XYLOCAINE 5 mg/ml sans conservateur, solution injectable</v>
      </c>
      <c r="G4249" t="str">
        <f>INDEX(tbl_produits[Classe nom], MATCH(tbl_data[[#This Row],[NORM_Spécialité]], tbl_produits[Nom normalisé], 0))</f>
        <v>Système nerveux</v>
      </c>
      <c r="H4249">
        <f>YEAR(tbl_data[[#This Row],[Date_rapport]])</f>
        <v>2022</v>
      </c>
      <c r="I4249" t="str">
        <f>INDEX(tbl_produits[Molécule extraite], MATCH(tbl_data[[#This Row],[NORM_Spécialité]], tbl_produits[Nom normalisé], 0))</f>
        <v>Chlorhydrate de lidocaïne</v>
      </c>
      <c r="J4249" s="34">
        <f>DATE(LEFT(tbl_data[[#This Row],[Date_rapport]], 4), MID(tbl_data[[#This Row],[Date_rapport]], 6, 2), RIGHT(tbl_data[[#This Row],[Date_rapport]], 2))</f>
        <v>44805</v>
      </c>
    </row>
    <row r="4250" spans="1:10" x14ac:dyDescent="0.2">
      <c r="A4250" s="28" t="s">
        <v>909</v>
      </c>
      <c r="B4250" t="s">
        <v>3</v>
      </c>
      <c r="C4250" s="28" t="s">
        <v>725</v>
      </c>
      <c r="D4250" t="s">
        <v>729</v>
      </c>
      <c r="E4250" t="s">
        <v>2</v>
      </c>
      <c r="F4250" t="str">
        <f>INDEX(tbl_produits[Nom normalisé], MATCH(tbl_data[[#This Row],[Spécialité]], tbl_produits[Nom original], 0))</f>
        <v>KETAMINE Panpharma 250 mg/5 ml, solution injectable (I.V.-I.M.)</v>
      </c>
      <c r="G4250" t="str">
        <f>INDEX(tbl_produits[Classe nom], MATCH(tbl_data[[#This Row],[NORM_Spécialité]], tbl_produits[Nom normalisé], 0))</f>
        <v>Système nerveux</v>
      </c>
      <c r="H4250">
        <f>YEAR(tbl_data[[#This Row],[Date_rapport]])</f>
        <v>2022</v>
      </c>
      <c r="I4250" t="str">
        <f>INDEX(tbl_produits[Molécule extraite], MATCH(tbl_data[[#This Row],[NORM_Spécialité]], tbl_produits[Nom normalisé], 0))</f>
        <v>Kétamine (chlorhydrate de)</v>
      </c>
      <c r="J4250" s="34">
        <f>DATE(LEFT(tbl_data[[#This Row],[Date_rapport]], 4), MID(tbl_data[[#This Row],[Date_rapport]], 6, 2), RIGHT(tbl_data[[#This Row],[Date_rapport]], 2))</f>
        <v>44805</v>
      </c>
    </row>
    <row r="4251" spans="1:10" x14ac:dyDescent="0.2">
      <c r="A4251" s="28" t="s">
        <v>909</v>
      </c>
      <c r="B4251" t="s">
        <v>6</v>
      </c>
      <c r="C4251" s="28" t="s">
        <v>730</v>
      </c>
      <c r="D4251" t="s">
        <v>635</v>
      </c>
      <c r="E4251" t="s">
        <v>1638</v>
      </c>
      <c r="F4251" t="str">
        <f>INDEX(tbl_produits[Nom normalisé], MATCH(tbl_data[[#This Row],[Spécialité]], tbl_produits[Nom original], 0))</f>
        <v>TENORMINE 5 mg/10 ml, solution injectable IV en ampoule</v>
      </c>
      <c r="G4251" t="str">
        <f>INDEX(tbl_produits[Classe nom], MATCH(tbl_data[[#This Row],[NORM_Spécialité]], tbl_produits[Nom normalisé], 0))</f>
        <v>Système cardiovasculaire</v>
      </c>
      <c r="H4251">
        <f>YEAR(tbl_data[[#This Row],[Date_rapport]])</f>
        <v>2022</v>
      </c>
      <c r="I4251" t="str">
        <f>INDEX(tbl_produits[Molécule extraite], MATCH(tbl_data[[#This Row],[NORM_Spécialité]], tbl_produits[Nom normalisé], 0))</f>
        <v>Aténolol</v>
      </c>
      <c r="J4251" s="34">
        <f>DATE(LEFT(tbl_data[[#This Row],[Date_rapport]], 4), MID(tbl_data[[#This Row],[Date_rapport]], 6, 2), RIGHT(tbl_data[[#This Row],[Date_rapport]], 2))</f>
        <v>44805</v>
      </c>
    </row>
    <row r="4252" spans="1:10" x14ac:dyDescent="0.2">
      <c r="A4252" s="28" t="s">
        <v>909</v>
      </c>
      <c r="B4252" t="s">
        <v>9</v>
      </c>
      <c r="C4252" s="28" t="s">
        <v>735</v>
      </c>
      <c r="D4252" t="s">
        <v>737</v>
      </c>
      <c r="E4252" t="s">
        <v>2</v>
      </c>
      <c r="F4252" t="str">
        <f>INDEX(tbl_produits[Nom normalisé], MATCH(tbl_data[[#This Row],[Spécialité]], tbl_produits[Nom original], 0))</f>
        <v>ROPIVACAINE 7,5 mg/ml, solution injectable en ampoul</v>
      </c>
      <c r="G4252" t="str">
        <f>INDEX(tbl_produits[Classe nom], MATCH(tbl_data[[#This Row],[NORM_Spécialité]], tbl_produits[Nom normalisé], 0))</f>
        <v>Système nerveux</v>
      </c>
      <c r="H4252">
        <f>YEAR(tbl_data[[#This Row],[Date_rapport]])</f>
        <v>2022</v>
      </c>
      <c r="I4252" t="str">
        <f>INDEX(tbl_produits[Molécule extraite], MATCH(tbl_data[[#This Row],[NORM_Spécialité]], tbl_produits[Nom normalisé], 0))</f>
        <v>Ropivacaïne (chlorhydrate de)</v>
      </c>
      <c r="J4252" s="34">
        <f>DATE(LEFT(tbl_data[[#This Row],[Date_rapport]], 4), MID(tbl_data[[#This Row],[Date_rapport]], 6, 2), RIGHT(tbl_data[[#This Row],[Date_rapport]], 2))</f>
        <v>44805</v>
      </c>
    </row>
    <row r="4253" spans="1:10" x14ac:dyDescent="0.2">
      <c r="A4253" s="28" t="s">
        <v>909</v>
      </c>
      <c r="B4253" t="s">
        <v>9</v>
      </c>
      <c r="C4253" s="28" t="s">
        <v>735</v>
      </c>
      <c r="D4253" t="s">
        <v>625</v>
      </c>
      <c r="E4253" t="s">
        <v>2</v>
      </c>
      <c r="F4253" t="str">
        <f>INDEX(tbl_produits[Nom normalisé], MATCH(tbl_data[[#This Row],[Spécialité]], tbl_produits[Nom original], 0))</f>
        <v xml:space="preserve">ROPIVACAINE 2 mg/ml, solution pour perfusion en poche et en ampoules </v>
      </c>
      <c r="G4253" t="str">
        <f>INDEX(tbl_produits[Classe nom], MATCH(tbl_data[[#This Row],[NORM_Spécialité]], tbl_produits[Nom normalisé], 0))</f>
        <v>Système nerveux</v>
      </c>
      <c r="H4253">
        <f>YEAR(tbl_data[[#This Row],[Date_rapport]])</f>
        <v>2022</v>
      </c>
      <c r="I4253" t="str">
        <f>INDEX(tbl_produits[Molécule extraite], MATCH(tbl_data[[#This Row],[NORM_Spécialité]], tbl_produits[Nom normalisé], 0))</f>
        <v>Ropivacaïne (chlorhydrate de)</v>
      </c>
      <c r="J4253" s="34">
        <f>DATE(LEFT(tbl_data[[#This Row],[Date_rapport]], 4), MID(tbl_data[[#This Row],[Date_rapport]], 6, 2), RIGHT(tbl_data[[#This Row],[Date_rapport]], 2))</f>
        <v>44805</v>
      </c>
    </row>
    <row r="4254" spans="1:10" x14ac:dyDescent="0.2">
      <c r="A4254" s="28" t="s">
        <v>909</v>
      </c>
      <c r="B4254" t="s">
        <v>9</v>
      </c>
      <c r="C4254" s="28" t="s">
        <v>740</v>
      </c>
      <c r="D4254" t="s">
        <v>741</v>
      </c>
      <c r="E4254" t="s">
        <v>2</v>
      </c>
      <c r="F4254" t="str">
        <f>INDEX(tbl_produits[Nom normalisé], MATCH(tbl_data[[#This Row],[Spécialité]], tbl_produits[Nom original], 0))</f>
        <v>UVADEX 20 microgrammes/ml, solution pour la modification de la fraction sanguine</v>
      </c>
      <c r="G4254" t="str">
        <f>INDEX(tbl_produits[Classe nom], MATCH(tbl_data[[#This Row],[NORM_Spécialité]], tbl_produits[Nom normalisé], 0))</f>
        <v>Antinéoplasiques et immunomodulateurs</v>
      </c>
      <c r="H4254">
        <f>YEAR(tbl_data[[#This Row],[Date_rapport]])</f>
        <v>2022</v>
      </c>
      <c r="I4254" t="str">
        <f>INDEX(tbl_produits[Molécule extraite], MATCH(tbl_data[[#This Row],[NORM_Spécialité]], tbl_produits[Nom normalisé], 0))</f>
        <v>Méthoxsalène</v>
      </c>
      <c r="J4254" s="34">
        <f>DATE(LEFT(tbl_data[[#This Row],[Date_rapport]], 4), MID(tbl_data[[#This Row],[Date_rapport]], 6, 2), RIGHT(tbl_data[[#This Row],[Date_rapport]], 2))</f>
        <v>44805</v>
      </c>
    </row>
    <row r="4255" spans="1:10" x14ac:dyDescent="0.2">
      <c r="A4255" s="28" t="s">
        <v>909</v>
      </c>
      <c r="B4255" t="s">
        <v>3</v>
      </c>
      <c r="C4255" s="28" t="s">
        <v>742</v>
      </c>
      <c r="D4255" t="s">
        <v>743</v>
      </c>
      <c r="E4255" t="s">
        <v>2</v>
      </c>
      <c r="F4255" t="str">
        <f>INDEX(tbl_produits[Nom normalisé], MATCH(tbl_data[[#This Row],[Spécialité]], tbl_produits[Nom original], 0))</f>
        <v xml:space="preserve">TOFRANIL 25 mg, comprimé enrobé </v>
      </c>
      <c r="G4255" t="str">
        <f>INDEX(tbl_produits[Classe nom], MATCH(tbl_data[[#This Row],[NORM_Spécialité]], tbl_produits[Nom normalisé], 0))</f>
        <v>Système nerveux</v>
      </c>
      <c r="H4255">
        <f>YEAR(tbl_data[[#This Row],[Date_rapport]])</f>
        <v>2022</v>
      </c>
      <c r="I4255" t="str">
        <f>INDEX(tbl_produits[Molécule extraite], MATCH(tbl_data[[#This Row],[NORM_Spécialité]], tbl_produits[Nom normalisé], 0))</f>
        <v>Imipramine</v>
      </c>
      <c r="J4255" s="34">
        <f>DATE(LEFT(tbl_data[[#This Row],[Date_rapport]], 4), MID(tbl_data[[#This Row],[Date_rapport]], 6, 2), RIGHT(tbl_data[[#This Row],[Date_rapport]], 2))</f>
        <v>44805</v>
      </c>
    </row>
    <row r="4256" spans="1:10" x14ac:dyDescent="0.2">
      <c r="A4256" s="28" t="s">
        <v>909</v>
      </c>
      <c r="B4256" t="s">
        <v>6</v>
      </c>
      <c r="C4256" s="28" t="s">
        <v>744</v>
      </c>
      <c r="D4256" t="s">
        <v>745</v>
      </c>
      <c r="E4256" t="s">
        <v>750</v>
      </c>
      <c r="F4256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4256" t="str">
        <f>INDEX(tbl_produits[Classe nom], MATCH(tbl_data[[#This Row],[NORM_Spécialité]], tbl_produits[Nom normalisé], 0))</f>
        <v>Voies digestives et métabolisme</v>
      </c>
      <c r="H4256">
        <f>YEAR(tbl_data[[#This Row],[Date_rapport]])</f>
        <v>2022</v>
      </c>
      <c r="I4256" t="str">
        <f>INDEX(tbl_produits[Molécule extraite], MATCH(tbl_data[[#This Row],[NORM_Spécialité]], tbl_produits[Nom normalisé], 0))</f>
        <v>Magnésium (Sulfate de)</v>
      </c>
      <c r="J4256" s="34">
        <f>DATE(LEFT(tbl_data[[#This Row],[Date_rapport]], 4), MID(tbl_data[[#This Row],[Date_rapport]], 6, 2), RIGHT(tbl_data[[#This Row],[Date_rapport]], 2))</f>
        <v>44805</v>
      </c>
    </row>
    <row r="4257" spans="1:10" x14ac:dyDescent="0.2">
      <c r="A4257" s="28" t="s">
        <v>909</v>
      </c>
      <c r="B4257" t="s">
        <v>3</v>
      </c>
      <c r="C4257" s="28" t="s">
        <v>744</v>
      </c>
      <c r="D4257" t="s">
        <v>746</v>
      </c>
      <c r="E4257" t="s">
        <v>2</v>
      </c>
      <c r="F4257" t="str">
        <f>INDEX(tbl_produits[Nom normalisé], MATCH(tbl_data[[#This Row],[Spécialité]], tbl_produits[Nom original], 0))</f>
        <v>ARIXTRA 2,5 mg/0,5 ml, solution injectable en seringue pré-remplie, boîte 10 seringues</v>
      </c>
      <c r="G4257" t="str">
        <f>INDEX(tbl_produits[Classe nom], MATCH(tbl_data[[#This Row],[NORM_Spécialité]], tbl_produits[Nom normalisé], 0))</f>
        <v>Sang et organes hématopoïétiques</v>
      </c>
      <c r="H4257">
        <f>YEAR(tbl_data[[#This Row],[Date_rapport]])</f>
        <v>2022</v>
      </c>
      <c r="I4257" t="str">
        <f>INDEX(tbl_produits[Molécule extraite], MATCH(tbl_data[[#This Row],[NORM_Spécialité]], tbl_produits[Nom normalisé], 0))</f>
        <v>Fondaparinux</v>
      </c>
      <c r="J4257" s="34">
        <f>DATE(LEFT(tbl_data[[#This Row],[Date_rapport]], 4), MID(tbl_data[[#This Row],[Date_rapport]], 6, 2), RIGHT(tbl_data[[#This Row],[Date_rapport]], 2))</f>
        <v>44805</v>
      </c>
    </row>
    <row r="4258" spans="1:10" x14ac:dyDescent="0.2">
      <c r="A4258" s="28" t="s">
        <v>909</v>
      </c>
      <c r="B4258" t="s">
        <v>9</v>
      </c>
      <c r="C4258" s="28" t="s">
        <v>744</v>
      </c>
      <c r="D4258" t="s">
        <v>747</v>
      </c>
      <c r="E4258" t="s">
        <v>2</v>
      </c>
      <c r="F4258" t="str">
        <f>INDEX(tbl_produits[Nom normalisé], MATCH(tbl_data[[#This Row],[Spécialité]], tbl_produits[Nom original], 0))</f>
        <v>VISUDYNE 15 mg  poudre pour solution pour perfusion</v>
      </c>
      <c r="G4258" t="str">
        <f>INDEX(tbl_produits[Classe nom], MATCH(tbl_data[[#This Row],[NORM_Spécialité]], tbl_produits[Nom normalisé], 0))</f>
        <v>Organes sensoriels</v>
      </c>
      <c r="H4258">
        <f>YEAR(tbl_data[[#This Row],[Date_rapport]])</f>
        <v>2022</v>
      </c>
      <c r="I4258" t="str">
        <f>INDEX(tbl_produits[Molécule extraite], MATCH(tbl_data[[#This Row],[NORM_Spécialité]], tbl_produits[Nom normalisé], 0))</f>
        <v>Vertéporfine </v>
      </c>
      <c r="J4258" s="34">
        <f>DATE(LEFT(tbl_data[[#This Row],[Date_rapport]], 4), MID(tbl_data[[#This Row],[Date_rapport]], 6, 2), RIGHT(tbl_data[[#This Row],[Date_rapport]], 2))</f>
        <v>44805</v>
      </c>
    </row>
    <row r="4259" spans="1:10" x14ac:dyDescent="0.2">
      <c r="A4259" s="28" t="s">
        <v>909</v>
      </c>
      <c r="B4259" t="s">
        <v>3</v>
      </c>
      <c r="C4259" s="28" t="s">
        <v>748</v>
      </c>
      <c r="D4259" t="s">
        <v>749</v>
      </c>
      <c r="E4259" t="s">
        <v>2</v>
      </c>
      <c r="F4259" t="str">
        <f>INDEX(tbl_produits[Nom normalisé], MATCH(tbl_data[[#This Row],[Spécialité]], tbl_produits[Nom original], 0))</f>
        <v>ROPIVACAINE Kabi 2 mg/ml, solution pour perfusion en poche de 200 ml</v>
      </c>
      <c r="G4259" t="str">
        <f>INDEX(tbl_produits[Classe nom], MATCH(tbl_data[[#This Row],[NORM_Spécialité]], tbl_produits[Nom normalisé], 0))</f>
        <v>Système nerveux</v>
      </c>
      <c r="H4259">
        <f>YEAR(tbl_data[[#This Row],[Date_rapport]])</f>
        <v>2022</v>
      </c>
      <c r="I4259" t="str">
        <f>INDEX(tbl_produits[Molécule extraite], MATCH(tbl_data[[#This Row],[NORM_Spécialité]], tbl_produits[Nom normalisé], 0))</f>
        <v>Ropivacaïne (chlorhydrate de)</v>
      </c>
      <c r="J4259" s="34">
        <f>DATE(LEFT(tbl_data[[#This Row],[Date_rapport]], 4), MID(tbl_data[[#This Row],[Date_rapport]], 6, 2), RIGHT(tbl_data[[#This Row],[Date_rapport]], 2))</f>
        <v>44805</v>
      </c>
    </row>
    <row r="4260" spans="1:10" x14ac:dyDescent="0.2">
      <c r="A4260" s="28" t="s">
        <v>909</v>
      </c>
      <c r="B4260" t="s">
        <v>11</v>
      </c>
      <c r="C4260" s="28" t="s">
        <v>750</v>
      </c>
      <c r="D4260" t="s">
        <v>751</v>
      </c>
      <c r="E4260" t="s">
        <v>2</v>
      </c>
      <c r="F4260" t="str">
        <f>INDEX(tbl_produits[Nom normalisé], MATCH(tbl_data[[#This Row],[Spécialité]], tbl_produits[Nom original], 0))</f>
        <v>RIBAVIRINE BIOGARAN 200 mg/400 mg, comprimé pelliculé</v>
      </c>
      <c r="G4260" t="str">
        <f>INDEX(tbl_produits[Classe nom], MATCH(tbl_data[[#This Row],[NORM_Spécialité]], tbl_produits[Nom normalisé], 0))</f>
        <v>Anti-infectieux à usage systémique</v>
      </c>
      <c r="H4260">
        <f>YEAR(tbl_data[[#This Row],[Date_rapport]])</f>
        <v>2022</v>
      </c>
      <c r="I4260" t="str">
        <f>INDEX(tbl_produits[Molécule extraite], MATCH(tbl_data[[#This Row],[NORM_Spécialité]], tbl_produits[Nom normalisé], 0))</f>
        <v>Ribavirine</v>
      </c>
      <c r="J4260" s="34">
        <f>DATE(LEFT(tbl_data[[#This Row],[Date_rapport]], 4), MID(tbl_data[[#This Row],[Date_rapport]], 6, 2), RIGHT(tbl_data[[#This Row],[Date_rapport]], 2))</f>
        <v>44805</v>
      </c>
    </row>
    <row r="4261" spans="1:10" x14ac:dyDescent="0.2">
      <c r="A4261" s="28" t="s">
        <v>909</v>
      </c>
      <c r="B4261" t="s">
        <v>6</v>
      </c>
      <c r="C4261" s="28" t="s">
        <v>752</v>
      </c>
      <c r="D4261" t="s">
        <v>753</v>
      </c>
      <c r="E4261" t="s">
        <v>613</v>
      </c>
      <c r="F4261" t="str">
        <f>INDEX(tbl_produits[Nom normalisé], MATCH(tbl_data[[#This Row],[Spécialité]], tbl_produits[Nom original], 0))</f>
        <v>ORENCIA 125 mg, solution injectable en stylo pré-rempli</v>
      </c>
      <c r="G4261" t="str">
        <f>INDEX(tbl_produits[Classe nom], MATCH(tbl_data[[#This Row],[NORM_Spécialité]], tbl_produits[Nom normalisé], 0))</f>
        <v>Antinéoplasiques et immunomodulateurs</v>
      </c>
      <c r="H4261">
        <f>YEAR(tbl_data[[#This Row],[Date_rapport]])</f>
        <v>2022</v>
      </c>
      <c r="I4261" t="str">
        <f>INDEX(tbl_produits[Molécule extraite], MATCH(tbl_data[[#This Row],[NORM_Spécialité]], tbl_produits[Nom normalisé], 0))</f>
        <v>Abatacept</v>
      </c>
      <c r="J4261" s="34">
        <f>DATE(LEFT(tbl_data[[#This Row],[Date_rapport]], 4), MID(tbl_data[[#This Row],[Date_rapport]], 6, 2), RIGHT(tbl_data[[#This Row],[Date_rapport]], 2))</f>
        <v>44805</v>
      </c>
    </row>
    <row r="4262" spans="1:10" x14ac:dyDescent="0.2">
      <c r="A4262" s="28" t="s">
        <v>909</v>
      </c>
      <c r="B4262" t="s">
        <v>3</v>
      </c>
      <c r="C4262" s="28" t="s">
        <v>752</v>
      </c>
      <c r="D4262" t="s">
        <v>754</v>
      </c>
      <c r="E4262" t="s">
        <v>2</v>
      </c>
      <c r="F4262" t="str">
        <f>INDEX(tbl_produits[Nom normalisé], MATCH(tbl_data[[#This Row],[Spécialité]], tbl_produits[Nom original], 0))</f>
        <v>ORENCIA 125 mg, solution injectable en seringue préremplie</v>
      </c>
      <c r="G4262" t="str">
        <f>INDEX(tbl_produits[Classe nom], MATCH(tbl_data[[#This Row],[NORM_Spécialité]], tbl_produits[Nom normalisé], 0))</f>
        <v>Antinéoplasiques et immunomodulateurs</v>
      </c>
      <c r="H4262">
        <f>YEAR(tbl_data[[#This Row],[Date_rapport]])</f>
        <v>2022</v>
      </c>
      <c r="I4262" t="str">
        <f>INDEX(tbl_produits[Molécule extraite], MATCH(tbl_data[[#This Row],[NORM_Spécialité]], tbl_produits[Nom normalisé], 0))</f>
        <v>Abatacept</v>
      </c>
      <c r="J4262" s="34">
        <f>DATE(LEFT(tbl_data[[#This Row],[Date_rapport]], 4), MID(tbl_data[[#This Row],[Date_rapport]], 6, 2), RIGHT(tbl_data[[#This Row],[Date_rapport]], 2))</f>
        <v>44805</v>
      </c>
    </row>
    <row r="4263" spans="1:10" x14ac:dyDescent="0.2">
      <c r="A4263" s="28" t="s">
        <v>909</v>
      </c>
      <c r="B4263" t="s">
        <v>6</v>
      </c>
      <c r="C4263" s="28" t="s">
        <v>603</v>
      </c>
      <c r="D4263" t="s">
        <v>605</v>
      </c>
      <c r="E4263" t="s">
        <v>639</v>
      </c>
      <c r="F4263" t="str">
        <f>INDEX(tbl_produits[Nom normalisé], MATCH(tbl_data[[#This Row],[Spécialité]], tbl_produits[Nom original], 0))</f>
        <v xml:space="preserve">GILENYA 0,25 mg, gélule </v>
      </c>
      <c r="G4263" t="str">
        <f>INDEX(tbl_produits[Classe nom], MATCH(tbl_data[[#This Row],[NORM_Spécialité]], tbl_produits[Nom normalisé], 0))</f>
        <v>Antinéoplasiques et immunomodulateurs</v>
      </c>
      <c r="H4263">
        <f>YEAR(tbl_data[[#This Row],[Date_rapport]])</f>
        <v>2022</v>
      </c>
      <c r="I4263" t="str">
        <f>INDEX(tbl_produits[Molécule extraite], MATCH(tbl_data[[#This Row],[NORM_Spécialité]], tbl_produits[Nom normalisé], 0))</f>
        <v>Fingolimod (chlorhydrate de)</v>
      </c>
      <c r="J4263" s="34">
        <f>DATE(LEFT(tbl_data[[#This Row],[Date_rapport]], 4), MID(tbl_data[[#This Row],[Date_rapport]], 6, 2), RIGHT(tbl_data[[#This Row],[Date_rapport]], 2))</f>
        <v>44805</v>
      </c>
    </row>
    <row r="4264" spans="1:10" x14ac:dyDescent="0.2">
      <c r="A4264" s="28" t="s">
        <v>909</v>
      </c>
      <c r="B4264" t="s">
        <v>3</v>
      </c>
      <c r="C4264" s="28" t="s">
        <v>603</v>
      </c>
      <c r="D4264" t="s">
        <v>607</v>
      </c>
      <c r="E4264" t="s">
        <v>2</v>
      </c>
      <c r="F4264" t="str">
        <f>INDEX(tbl_produits[Nom normalisé], MATCH(tbl_data[[#This Row],[Spécialité]], tbl_produits[Nom original], 0))</f>
        <v>ACUITEL 5 mg et 20 mg, comprimé enrobé sécable</v>
      </c>
      <c r="G4264" t="str">
        <f>INDEX(tbl_produits[Classe nom], MATCH(tbl_data[[#This Row],[NORM_Spécialité]], tbl_produits[Nom normalisé], 0))</f>
        <v>Système cardiovasculaire</v>
      </c>
      <c r="H4264">
        <f>YEAR(tbl_data[[#This Row],[Date_rapport]])</f>
        <v>2022</v>
      </c>
      <c r="I4264" t="str">
        <f>INDEX(tbl_produits[Molécule extraite], MATCH(tbl_data[[#This Row],[NORM_Spécialité]], tbl_produits[Nom normalisé], 0))</f>
        <v>Chlorhydrate de quinapril</v>
      </c>
      <c r="J4264" s="34">
        <f>DATE(LEFT(tbl_data[[#This Row],[Date_rapport]], 4), MID(tbl_data[[#This Row],[Date_rapport]], 6, 2), RIGHT(tbl_data[[#This Row],[Date_rapport]], 2))</f>
        <v>44805</v>
      </c>
    </row>
    <row r="4265" spans="1:10" x14ac:dyDescent="0.2">
      <c r="A4265" s="28" t="s">
        <v>909</v>
      </c>
      <c r="B4265" t="s">
        <v>9</v>
      </c>
      <c r="C4265" s="28" t="s">
        <v>608</v>
      </c>
      <c r="D4265" t="s">
        <v>611</v>
      </c>
      <c r="E4265" t="s">
        <v>2</v>
      </c>
      <c r="F4265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4265" t="str">
        <f>INDEX(tbl_produits[Classe nom], MATCH(tbl_data[[#This Row],[NORM_Spécialité]], tbl_produits[Nom normalisé], 0))</f>
        <v>Système nerveux</v>
      </c>
      <c r="H4265">
        <f>YEAR(tbl_data[[#This Row],[Date_rapport]])</f>
        <v>2022</v>
      </c>
      <c r="I4265" t="str">
        <f>INDEX(tbl_produits[Molécule extraite], MATCH(tbl_data[[#This Row],[NORM_Spécialité]], tbl_produits[Nom normalisé], 0))</f>
        <v>Rémifentanil (chlorhydrate de)</v>
      </c>
      <c r="J4265" s="34">
        <f>DATE(LEFT(tbl_data[[#This Row],[Date_rapport]], 4), MID(tbl_data[[#This Row],[Date_rapport]], 6, 2), RIGHT(tbl_data[[#This Row],[Date_rapport]], 2))</f>
        <v>44805</v>
      </c>
    </row>
    <row r="4266" spans="1:10" x14ac:dyDescent="0.2">
      <c r="A4266" s="28" t="s">
        <v>909</v>
      </c>
      <c r="B4266" t="s">
        <v>3</v>
      </c>
      <c r="C4266" s="28" t="s">
        <v>608</v>
      </c>
      <c r="D4266" t="s">
        <v>612</v>
      </c>
      <c r="E4266" t="s">
        <v>2</v>
      </c>
      <c r="F4266" t="str">
        <f>INDEX(tbl_produits[Nom normalisé], MATCH(tbl_data[[#This Row],[Spécialité]], tbl_produits[Nom original], 0))</f>
        <v>ZOPHREN 4 mg/5 ml, sirop</v>
      </c>
      <c r="G4266" t="str">
        <f>INDEX(tbl_produits[Classe nom], MATCH(tbl_data[[#This Row],[NORM_Spécialité]], tbl_produits[Nom normalisé], 0))</f>
        <v>Voies digestives et métabolisme</v>
      </c>
      <c r="H4266">
        <f>YEAR(tbl_data[[#This Row],[Date_rapport]])</f>
        <v>2022</v>
      </c>
      <c r="I4266" t="str">
        <f>INDEX(tbl_produits[Molécule extraite], MATCH(tbl_data[[#This Row],[NORM_Spécialité]], tbl_produits[Nom normalisé], 0))</f>
        <v>Ondansétron</v>
      </c>
      <c r="J4266" s="34">
        <f>DATE(LEFT(tbl_data[[#This Row],[Date_rapport]], 4), MID(tbl_data[[#This Row],[Date_rapport]], 6, 2), RIGHT(tbl_data[[#This Row],[Date_rapport]], 2))</f>
        <v>44805</v>
      </c>
    </row>
    <row r="4267" spans="1:10" x14ac:dyDescent="0.2">
      <c r="A4267" s="28" t="s">
        <v>909</v>
      </c>
      <c r="B4267" t="s">
        <v>9</v>
      </c>
      <c r="C4267" s="28" t="s">
        <v>613</v>
      </c>
      <c r="D4267" t="s">
        <v>614</v>
      </c>
      <c r="E4267" t="s">
        <v>2</v>
      </c>
      <c r="F4267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4267" t="str">
        <f>INDEX(tbl_produits[Classe nom], MATCH(tbl_data[[#This Row],[NORM_Spécialité]], tbl_produits[Nom normalisé], 0))</f>
        <v>Système cardiovasculaire</v>
      </c>
      <c r="H4267">
        <f>YEAR(tbl_data[[#This Row],[Date_rapport]])</f>
        <v>2022</v>
      </c>
      <c r="I4267" t="str">
        <f>INDEX(tbl_produits[Molécule extraite], MATCH(tbl_data[[#This Row],[NORM_Spécialité]], tbl_produits[Nom normalisé], 0))</f>
        <v>Urapidil</v>
      </c>
      <c r="J4267" s="34">
        <f>DATE(LEFT(tbl_data[[#This Row],[Date_rapport]], 4), MID(tbl_data[[#This Row],[Date_rapport]], 6, 2), RIGHT(tbl_data[[#This Row],[Date_rapport]], 2))</f>
        <v>44805</v>
      </c>
    </row>
    <row r="4268" spans="1:10" x14ac:dyDescent="0.2">
      <c r="A4268" s="28" t="s">
        <v>909</v>
      </c>
      <c r="B4268" t="s">
        <v>6</v>
      </c>
      <c r="C4268" s="28" t="s">
        <v>615</v>
      </c>
      <c r="D4268" t="s">
        <v>616</v>
      </c>
      <c r="E4268" t="s">
        <v>615</v>
      </c>
      <c r="F4268" t="str">
        <f>INDEX(tbl_produits[Nom normalisé], MATCH(tbl_data[[#This Row],[Spécialité]], tbl_produits[Nom original], 0))</f>
        <v>LIKOZAM 1 mg/ml, suspension buvable</v>
      </c>
      <c r="G4268" t="str">
        <f>INDEX(tbl_produits[Classe nom], MATCH(tbl_data[[#This Row],[NORM_Spécialité]], tbl_produits[Nom normalisé], 0))</f>
        <v>Système nerveux</v>
      </c>
      <c r="H4268">
        <f>YEAR(tbl_data[[#This Row],[Date_rapport]])</f>
        <v>2022</v>
      </c>
      <c r="I4268" t="str">
        <f>INDEX(tbl_produits[Molécule extraite], MATCH(tbl_data[[#This Row],[NORM_Spécialité]], tbl_produits[Nom normalisé], 0))</f>
        <v>Clobazam</v>
      </c>
      <c r="J4268" s="34">
        <f>DATE(LEFT(tbl_data[[#This Row],[Date_rapport]], 4), MID(tbl_data[[#This Row],[Date_rapport]], 6, 2), RIGHT(tbl_data[[#This Row],[Date_rapport]], 2))</f>
        <v>44805</v>
      </c>
    </row>
    <row r="4269" spans="1:10" x14ac:dyDescent="0.2">
      <c r="A4269" s="28" t="s">
        <v>909</v>
      </c>
      <c r="B4269" t="s">
        <v>11</v>
      </c>
      <c r="C4269" s="28" t="s">
        <v>617</v>
      </c>
      <c r="D4269" t="s">
        <v>618</v>
      </c>
      <c r="E4269" t="s">
        <v>2</v>
      </c>
      <c r="F4269" t="str">
        <f>INDEX(tbl_produits[Nom normalisé], MATCH(tbl_data[[#This Row],[Spécialité]], tbl_produits[Nom original], 0))</f>
        <v>DIGIDOT 80mg, poudre pour solution pour perfusion (Digifab importation)</v>
      </c>
      <c r="G4269" t="str">
        <f>INDEX(tbl_produits[Classe nom], MATCH(tbl_data[[#This Row],[NORM_Spécialité]], tbl_produits[Nom normalisé], 0))</f>
        <v>Divers</v>
      </c>
      <c r="H4269">
        <f>YEAR(tbl_data[[#This Row],[Date_rapport]])</f>
        <v>2022</v>
      </c>
      <c r="I4269" t="str">
        <f>INDEX(tbl_produits[Molécule extraite], MATCH(tbl_data[[#This Row],[NORM_Spécialité]], tbl_produits[Nom normalisé], 0))</f>
        <v>Fragment Fab d’immunoglobuline antidigitalique ovin</v>
      </c>
      <c r="J4269" s="34">
        <f>DATE(LEFT(tbl_data[[#This Row],[Date_rapport]], 4), MID(tbl_data[[#This Row],[Date_rapport]], 6, 2), RIGHT(tbl_data[[#This Row],[Date_rapport]], 2))</f>
        <v>44805</v>
      </c>
    </row>
    <row r="4270" spans="1:10" x14ac:dyDescent="0.2">
      <c r="A4270" s="28" t="s">
        <v>909</v>
      </c>
      <c r="B4270" t="s">
        <v>3</v>
      </c>
      <c r="C4270" s="28" t="s">
        <v>617</v>
      </c>
      <c r="D4270" t="s">
        <v>619</v>
      </c>
      <c r="E4270" t="s">
        <v>2</v>
      </c>
      <c r="F4270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4270" t="str">
        <f>INDEX(tbl_produits[Classe nom], MATCH(tbl_data[[#This Row],[NORM_Spécialité]], tbl_produits[Nom normalisé], 0))</f>
        <v>Système nerveux</v>
      </c>
      <c r="H4270">
        <f>YEAR(tbl_data[[#This Row],[Date_rapport]])</f>
        <v>2022</v>
      </c>
      <c r="I4270" t="str">
        <f>INDEX(tbl_produits[Molécule extraite], MATCH(tbl_data[[#This Row],[NORM_Spécialité]], tbl_produits[Nom normalisé], 0))</f>
        <v>Ropivacaïne (chlorhydrate de)</v>
      </c>
      <c r="J4270" s="34">
        <f>DATE(LEFT(tbl_data[[#This Row],[Date_rapport]], 4), MID(tbl_data[[#This Row],[Date_rapport]], 6, 2), RIGHT(tbl_data[[#This Row],[Date_rapport]], 2))</f>
        <v>44805</v>
      </c>
    </row>
    <row r="4271" spans="1:10" x14ac:dyDescent="0.2">
      <c r="A4271" s="28" t="s">
        <v>909</v>
      </c>
      <c r="B4271" t="s">
        <v>9</v>
      </c>
      <c r="C4271" s="28" t="s">
        <v>617</v>
      </c>
      <c r="D4271" t="s">
        <v>620</v>
      </c>
      <c r="E4271" t="s">
        <v>2</v>
      </c>
      <c r="F4271" t="str">
        <f>INDEX(tbl_produits[Nom normalisé], MATCH(tbl_data[[#This Row],[Spécialité]], tbl_produits[Nom original], 0))</f>
        <v>VALIUM 1 pour cent, solution buvable en gouttes</v>
      </c>
      <c r="G4271" t="str">
        <f>INDEX(tbl_produits[Classe nom], MATCH(tbl_data[[#This Row],[NORM_Spécialité]], tbl_produits[Nom normalisé], 0))</f>
        <v>Système nerveux</v>
      </c>
      <c r="H4271">
        <f>YEAR(tbl_data[[#This Row],[Date_rapport]])</f>
        <v>2022</v>
      </c>
      <c r="I4271" t="str">
        <f>INDEX(tbl_produits[Molécule extraite], MATCH(tbl_data[[#This Row],[NORM_Spécialité]], tbl_produits[Nom normalisé], 0))</f>
        <v>Diazepam</v>
      </c>
      <c r="J4271" s="34">
        <f>DATE(LEFT(tbl_data[[#This Row],[Date_rapport]], 4), MID(tbl_data[[#This Row],[Date_rapport]], 6, 2), RIGHT(tbl_data[[#This Row],[Date_rapport]], 2))</f>
        <v>44805</v>
      </c>
    </row>
    <row r="4272" spans="1:10" x14ac:dyDescent="0.2">
      <c r="A4272" s="28" t="s">
        <v>909</v>
      </c>
      <c r="B4272" t="s">
        <v>6</v>
      </c>
      <c r="C4272" s="28" t="s">
        <v>621</v>
      </c>
      <c r="D4272" t="s">
        <v>623</v>
      </c>
      <c r="E4272" t="s">
        <v>624</v>
      </c>
      <c r="F4272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4272" t="str">
        <f>INDEX(tbl_produits[Classe nom], MATCH(tbl_data[[#This Row],[NORM_Spécialité]], tbl_produits[Nom normalisé], 0))</f>
        <v>Anti-infectieux à usage systémique</v>
      </c>
      <c r="H4272">
        <f>YEAR(tbl_data[[#This Row],[Date_rapport]])</f>
        <v>2022</v>
      </c>
      <c r="I4272" t="str">
        <f>INDEX(tbl_produits[Molécule extraite], MATCH(tbl_data[[#This Row],[NORM_Spécialité]], tbl_produits[Nom normalisé], 0))</f>
        <v>Amoxicilline</v>
      </c>
      <c r="J4272" s="34">
        <f>DATE(LEFT(tbl_data[[#This Row],[Date_rapport]], 4), MID(tbl_data[[#This Row],[Date_rapport]], 6, 2), RIGHT(tbl_data[[#This Row],[Date_rapport]], 2))</f>
        <v>44805</v>
      </c>
    </row>
    <row r="4273" spans="1:10" x14ac:dyDescent="0.2">
      <c r="A4273" s="28" t="s">
        <v>909</v>
      </c>
      <c r="B4273" t="s">
        <v>3</v>
      </c>
      <c r="C4273" s="28" t="s">
        <v>628</v>
      </c>
      <c r="D4273" t="s">
        <v>629</v>
      </c>
      <c r="E4273" t="s">
        <v>2</v>
      </c>
      <c r="F4273" t="str">
        <f>INDEX(tbl_produits[Nom normalisé], MATCH(tbl_data[[#This Row],[Spécialité]], tbl_produits[Nom original], 0))</f>
        <v>ROPIVACAINE Kabi 2 mg/ml, solution pour perfusion en poche de 200 ml et de 100 ml</v>
      </c>
      <c r="G4273" t="str">
        <f>INDEX(tbl_produits[Classe nom], MATCH(tbl_data[[#This Row],[NORM_Spécialité]], tbl_produits[Nom normalisé], 0))</f>
        <v>Système nerveux</v>
      </c>
      <c r="H4273">
        <f>YEAR(tbl_data[[#This Row],[Date_rapport]])</f>
        <v>2022</v>
      </c>
      <c r="I4273" t="str">
        <f>INDEX(tbl_produits[Molécule extraite], MATCH(tbl_data[[#This Row],[NORM_Spécialité]], tbl_produits[Nom normalisé], 0))</f>
        <v>Ropivacaïne (chlorhydrate de)</v>
      </c>
      <c r="J4273" s="34">
        <f>DATE(LEFT(tbl_data[[#This Row],[Date_rapport]], 4), MID(tbl_data[[#This Row],[Date_rapport]], 6, 2), RIGHT(tbl_data[[#This Row],[Date_rapport]], 2))</f>
        <v>44805</v>
      </c>
    </row>
    <row r="4274" spans="1:10" x14ac:dyDescent="0.2">
      <c r="A4274" s="28" t="s">
        <v>909</v>
      </c>
      <c r="B4274" t="s">
        <v>6</v>
      </c>
      <c r="C4274" s="28" t="s">
        <v>634</v>
      </c>
      <c r="D4274" t="s">
        <v>637</v>
      </c>
      <c r="E4274" t="s">
        <v>624</v>
      </c>
      <c r="F4274" t="str">
        <f>INDEX(tbl_produits[Nom normalisé], MATCH(tbl_data[[#This Row],[Spécialité]], tbl_produits[Nom original], 0))</f>
        <v>TRASYLOL 500 000 UIK/50 mL, solution injectable</v>
      </c>
      <c r="G4274" t="str">
        <f>INDEX(tbl_produits[Classe nom], MATCH(tbl_data[[#This Row],[NORM_Spécialité]], tbl_produits[Nom normalisé], 0))</f>
        <v>Sang et organes hématopoïétiques</v>
      </c>
      <c r="H4274">
        <f>YEAR(tbl_data[[#This Row],[Date_rapport]])</f>
        <v>2022</v>
      </c>
      <c r="I4274" t="str">
        <f>INDEX(tbl_produits[Molécule extraite], MATCH(tbl_data[[#This Row],[NORM_Spécialité]], tbl_produits[Nom normalisé], 0))</f>
        <v>Aprotinine</v>
      </c>
      <c r="J4274" s="34">
        <f>DATE(LEFT(tbl_data[[#This Row],[Date_rapport]], 4), MID(tbl_data[[#This Row],[Date_rapport]], 6, 2), RIGHT(tbl_data[[#This Row],[Date_rapport]], 2))</f>
        <v>44805</v>
      </c>
    </row>
    <row r="4275" spans="1:10" x14ac:dyDescent="0.2">
      <c r="A4275" s="28" t="s">
        <v>909</v>
      </c>
      <c r="B4275" t="s">
        <v>3</v>
      </c>
      <c r="C4275" s="28" t="s">
        <v>639</v>
      </c>
      <c r="D4275" t="s">
        <v>640</v>
      </c>
      <c r="E4275" t="s">
        <v>2</v>
      </c>
      <c r="F4275" t="str">
        <f>INDEX(tbl_produits[Nom normalisé], MATCH(tbl_data[[#This Row],[Spécialité]], tbl_produits[Nom original], 0))</f>
        <v>NAROPEINE 2 mg/ml, solution injectable en poche de 200 ml</v>
      </c>
      <c r="G4275" t="str">
        <f>INDEX(tbl_produits[Classe nom], MATCH(tbl_data[[#This Row],[NORM_Spécialité]], tbl_produits[Nom normalisé], 0))</f>
        <v>Système nerveux</v>
      </c>
      <c r="H4275">
        <f>YEAR(tbl_data[[#This Row],[Date_rapport]])</f>
        <v>2022</v>
      </c>
      <c r="I4275" t="str">
        <f>INDEX(tbl_produits[Molécule extraite], MATCH(tbl_data[[#This Row],[NORM_Spécialité]], tbl_produits[Nom normalisé], 0))</f>
        <v>Ropivacaïne (chlorhydrate de)</v>
      </c>
      <c r="J4275" s="34">
        <f>DATE(LEFT(tbl_data[[#This Row],[Date_rapport]], 4), MID(tbl_data[[#This Row],[Date_rapport]], 6, 2), RIGHT(tbl_data[[#This Row],[Date_rapport]], 2))</f>
        <v>44805</v>
      </c>
    </row>
    <row r="4276" spans="1:10" x14ac:dyDescent="0.2">
      <c r="A4276" s="28" t="s">
        <v>909</v>
      </c>
      <c r="B4276" t="s">
        <v>6</v>
      </c>
      <c r="C4276" s="28" t="s">
        <v>642</v>
      </c>
      <c r="D4276" t="s">
        <v>643</v>
      </c>
      <c r="E4276" t="s">
        <v>579</v>
      </c>
      <c r="F4276" t="str">
        <f>INDEX(tbl_produits[Nom normalisé], MATCH(tbl_data[[#This Row],[Spécialité]], tbl_produits[Nom original], 0))</f>
        <v>NAVELBINE 50 mg/5 ml, solution injectable en flacon</v>
      </c>
      <c r="G4276" t="str">
        <f>INDEX(tbl_produits[Classe nom], MATCH(tbl_data[[#This Row],[NORM_Spécialité]], tbl_produits[Nom normalisé], 0))</f>
        <v>Antinéoplasiques et immunomodulateurs</v>
      </c>
      <c r="H4276">
        <f>YEAR(tbl_data[[#This Row],[Date_rapport]])</f>
        <v>2022</v>
      </c>
      <c r="I4276" t="str">
        <f>INDEX(tbl_produits[Molécule extraite], MATCH(tbl_data[[#This Row],[NORM_Spécialité]], tbl_produits[Nom normalisé], 0))</f>
        <v>Vinorelbine</v>
      </c>
      <c r="J4276" s="34">
        <f>DATE(LEFT(tbl_data[[#This Row],[Date_rapport]], 4), MID(tbl_data[[#This Row],[Date_rapport]], 6, 2), RIGHT(tbl_data[[#This Row],[Date_rapport]], 2))</f>
        <v>44805</v>
      </c>
    </row>
    <row r="4277" spans="1:10" x14ac:dyDescent="0.2">
      <c r="A4277" s="28" t="s">
        <v>909</v>
      </c>
      <c r="B4277" t="s">
        <v>9</v>
      </c>
      <c r="C4277" s="28" t="s">
        <v>642</v>
      </c>
      <c r="D4277" t="s">
        <v>644</v>
      </c>
      <c r="E4277" t="s">
        <v>2</v>
      </c>
      <c r="F4277" t="str">
        <f>INDEX(tbl_produits[Nom normalisé], MATCH(tbl_data[[#This Row],[Spécialité]], tbl_produits[Nom original], 0))</f>
        <v>ELVORINE, solution injectable (tous dosages)</v>
      </c>
      <c r="G4277" t="str">
        <f>INDEX(tbl_produits[Classe nom], MATCH(tbl_data[[#This Row],[NORM_Spécialité]], tbl_produits[Nom normalisé], 0))</f>
        <v>Divers</v>
      </c>
      <c r="H4277">
        <f>YEAR(tbl_data[[#This Row],[Date_rapport]])</f>
        <v>2022</v>
      </c>
      <c r="I4277" t="str">
        <f>INDEX(tbl_produits[Molécule extraite], MATCH(tbl_data[[#This Row],[NORM_Spécialité]], tbl_produits[Nom normalisé], 0))</f>
        <v>Lévofolinate de calcium</v>
      </c>
      <c r="J4277" s="34">
        <f>DATE(LEFT(tbl_data[[#This Row],[Date_rapport]], 4), MID(tbl_data[[#This Row],[Date_rapport]], 6, 2), RIGHT(tbl_data[[#This Row],[Date_rapport]], 2))</f>
        <v>44805</v>
      </c>
    </row>
    <row r="4278" spans="1:10" x14ac:dyDescent="0.2">
      <c r="A4278" s="28" t="s">
        <v>909</v>
      </c>
      <c r="B4278" t="s">
        <v>3</v>
      </c>
      <c r="C4278" s="28" t="s">
        <v>642</v>
      </c>
      <c r="D4278" t="s">
        <v>646</v>
      </c>
      <c r="E4278" t="s">
        <v>2</v>
      </c>
      <c r="F4278" t="str">
        <f>INDEX(tbl_produits[Nom normalisé], MATCH(tbl_data[[#This Row],[Spécialité]], tbl_produits[Nom original], 0))</f>
        <v>THIOPHENICOL, comprimé enrobé - Thiophenicol 750 mg, poudre et solvant pour préparation injectable</v>
      </c>
      <c r="G4278" t="str">
        <f>INDEX(tbl_produits[Classe nom], MATCH(tbl_data[[#This Row],[NORM_Spécialité]], tbl_produits[Nom normalisé], 0))</f>
        <v>Système nerveux</v>
      </c>
      <c r="H4278">
        <f>YEAR(tbl_data[[#This Row],[Date_rapport]])</f>
        <v>2022</v>
      </c>
      <c r="I4278" t="str">
        <f>INDEX(tbl_produits[Molécule extraite], MATCH(tbl_data[[#This Row],[NORM_Spécialité]], tbl_produits[Nom normalisé], 0))</f>
        <v>Thiamphénicol</v>
      </c>
      <c r="J4278" s="34">
        <f>DATE(LEFT(tbl_data[[#This Row],[Date_rapport]], 4), MID(tbl_data[[#This Row],[Date_rapport]], 6, 2), RIGHT(tbl_data[[#This Row],[Date_rapport]], 2))</f>
        <v>44805</v>
      </c>
    </row>
    <row r="4279" spans="1:10" x14ac:dyDescent="0.2">
      <c r="A4279" s="28" t="s">
        <v>909</v>
      </c>
      <c r="B4279" t="s">
        <v>3</v>
      </c>
      <c r="C4279" s="28" t="s">
        <v>642</v>
      </c>
      <c r="D4279" t="s">
        <v>647</v>
      </c>
      <c r="E4279" t="s">
        <v>2</v>
      </c>
      <c r="F4279" t="str">
        <f>INDEX(tbl_produits[Nom normalisé], MATCH(tbl_data[[#This Row],[Spécialité]], tbl_produits[Nom original], 0))</f>
        <v>SIGNIFOR 30 mg, poudre et solvant pour suspension injectable</v>
      </c>
      <c r="G4279" t="str">
        <f>INDEX(tbl_produits[Classe nom], MATCH(tbl_data[[#This Row],[NORM_Spécialité]], tbl_produits[Nom normalisé], 0))</f>
        <v>Hormones systémiques sauf hormones sexuelles et insulines</v>
      </c>
      <c r="H4279">
        <f>YEAR(tbl_data[[#This Row],[Date_rapport]])</f>
        <v>2022</v>
      </c>
      <c r="I4279" t="str">
        <f>INDEX(tbl_produits[Molécule extraite], MATCH(tbl_data[[#This Row],[NORM_Spécialité]], tbl_produits[Nom normalisé], 0))</f>
        <v>Pasiréotide</v>
      </c>
      <c r="J4279" s="34">
        <f>DATE(LEFT(tbl_data[[#This Row],[Date_rapport]], 4), MID(tbl_data[[#This Row],[Date_rapport]], 6, 2), RIGHT(tbl_data[[#This Row],[Date_rapport]], 2))</f>
        <v>44805</v>
      </c>
    </row>
    <row r="4280" spans="1:10" x14ac:dyDescent="0.2">
      <c r="A4280" s="28" t="s">
        <v>909</v>
      </c>
      <c r="B4280" t="s">
        <v>6</v>
      </c>
      <c r="C4280" s="28" t="s">
        <v>652</v>
      </c>
      <c r="D4280" t="s">
        <v>654</v>
      </c>
      <c r="E4280" t="s">
        <v>652</v>
      </c>
      <c r="F4280" t="str">
        <f>INDEX(tbl_produits[Nom normalisé], MATCH(tbl_data[[#This Row],[Spécialité]], tbl_produits[Nom original], 0))</f>
        <v>PLEGISOL, solution cardioplégique pour voie intracoronaire en poche</v>
      </c>
      <c r="G4280" t="str">
        <f>INDEX(tbl_produits[Classe nom], MATCH(tbl_data[[#This Row],[NORM_Spécialité]], tbl_produits[Nom normalisé], 0))</f>
        <v>Sang et organes hématopoïétiques</v>
      </c>
      <c r="H4280">
        <f>YEAR(tbl_data[[#This Row],[Date_rapport]])</f>
        <v>2022</v>
      </c>
      <c r="I4280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4280" s="34">
        <f>DATE(LEFT(tbl_data[[#This Row],[Date_rapport]], 4), MID(tbl_data[[#This Row],[Date_rapport]], 6, 2), RIGHT(tbl_data[[#This Row],[Date_rapport]], 2))</f>
        <v>44805</v>
      </c>
    </row>
    <row r="4281" spans="1:10" x14ac:dyDescent="0.2">
      <c r="A4281" s="28" t="s">
        <v>909</v>
      </c>
      <c r="B4281" t="s">
        <v>11</v>
      </c>
      <c r="C4281" s="28" t="s">
        <v>652</v>
      </c>
      <c r="D4281" t="s">
        <v>655</v>
      </c>
      <c r="E4281" t="s">
        <v>2</v>
      </c>
      <c r="F4281" t="str">
        <f>INDEX(tbl_produits[Nom normalisé], MATCH(tbl_data[[#This Row],[Spécialité]], tbl_produits[Nom original], 0))</f>
        <v>VECTARION injectable, lyophilisat et solution pour préparation injectable</v>
      </c>
      <c r="G4281" t="str">
        <f>INDEX(tbl_produits[Classe nom], MATCH(tbl_data[[#This Row],[NORM_Spécialité]], tbl_produits[Nom normalisé], 0))</f>
        <v>Système respiratoire</v>
      </c>
      <c r="H4281">
        <f>YEAR(tbl_data[[#This Row],[Date_rapport]])</f>
        <v>2022</v>
      </c>
      <c r="I4281" t="str">
        <f>INDEX(tbl_produits[Molécule extraite], MATCH(tbl_data[[#This Row],[NORM_Spécialité]], tbl_produits[Nom normalisé], 0))</f>
        <v>Almitrine (mésilate d')</v>
      </c>
      <c r="J4281" s="34">
        <f>DATE(LEFT(tbl_data[[#This Row],[Date_rapport]], 4), MID(tbl_data[[#This Row],[Date_rapport]], 6, 2), RIGHT(tbl_data[[#This Row],[Date_rapport]], 2))</f>
        <v>44805</v>
      </c>
    </row>
    <row r="4282" spans="1:10" x14ac:dyDescent="0.2">
      <c r="A4282" s="28" t="s">
        <v>909</v>
      </c>
      <c r="B4282" t="s">
        <v>6</v>
      </c>
      <c r="C4282" s="28" t="s">
        <v>516</v>
      </c>
      <c r="D4282" t="s">
        <v>517</v>
      </c>
      <c r="E4282" t="s">
        <v>527</v>
      </c>
      <c r="F4282" t="str">
        <f>INDEX(tbl_produits[Nom normalisé], MATCH(tbl_data[[#This Row],[Spécialité]], tbl_produits[Nom original], 0))</f>
        <v>VERKAZIA 1 mg/ml, collyre en émulsion</v>
      </c>
      <c r="G4282" t="str">
        <f>INDEX(tbl_produits[Classe nom], MATCH(tbl_data[[#This Row],[NORM_Spécialité]], tbl_produits[Nom normalisé], 0))</f>
        <v>Antinéoplasiques et immunomodulateurs</v>
      </c>
      <c r="H4282">
        <f>YEAR(tbl_data[[#This Row],[Date_rapport]])</f>
        <v>2022</v>
      </c>
      <c r="I4282" t="str">
        <f>INDEX(tbl_produits[Molécule extraite], MATCH(tbl_data[[#This Row],[NORM_Spécialité]], tbl_produits[Nom normalisé], 0))</f>
        <v>Ciclosporine</v>
      </c>
      <c r="J4282" s="34">
        <f>DATE(LEFT(tbl_data[[#This Row],[Date_rapport]], 4), MID(tbl_data[[#This Row],[Date_rapport]], 6, 2), RIGHT(tbl_data[[#This Row],[Date_rapport]], 2))</f>
        <v>44805</v>
      </c>
    </row>
    <row r="4283" spans="1:10" x14ac:dyDescent="0.2">
      <c r="A4283" s="28" t="s">
        <v>909</v>
      </c>
      <c r="B4283" t="s">
        <v>3</v>
      </c>
      <c r="C4283" s="28" t="s">
        <v>516</v>
      </c>
      <c r="D4283" t="s">
        <v>519</v>
      </c>
      <c r="E4283" t="s">
        <v>2</v>
      </c>
      <c r="F4283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4283" t="str">
        <f>INDEX(tbl_produits[Classe nom], MATCH(tbl_data[[#This Row],[NORM_Spécialité]], tbl_produits[Nom normalisé], 0))</f>
        <v>Anti-infectieux à usage systémique</v>
      </c>
      <c r="H4283">
        <f>YEAR(tbl_data[[#This Row],[Date_rapport]])</f>
        <v>2022</v>
      </c>
      <c r="I4283" t="str">
        <f>INDEX(tbl_produits[Molécule extraite], MATCH(tbl_data[[#This Row],[NORM_Spécialité]], tbl_produits[Nom normalisé], 0))</f>
        <v>Amoxicilline</v>
      </c>
      <c r="J4283" s="34">
        <f>DATE(LEFT(tbl_data[[#This Row],[Date_rapport]], 4), MID(tbl_data[[#This Row],[Date_rapport]], 6, 2), RIGHT(tbl_data[[#This Row],[Date_rapport]], 2))</f>
        <v>44805</v>
      </c>
    </row>
    <row r="4284" spans="1:10" x14ac:dyDescent="0.2">
      <c r="A4284" s="28" t="s">
        <v>909</v>
      </c>
      <c r="B4284" t="s">
        <v>3</v>
      </c>
      <c r="C4284" s="28" t="s">
        <v>522</v>
      </c>
      <c r="D4284" t="s">
        <v>523</v>
      </c>
      <c r="E4284" t="s">
        <v>2</v>
      </c>
      <c r="F4284" t="str">
        <f>INDEX(tbl_produits[Nom normalisé], MATCH(tbl_data[[#This Row],[Spécialité]], tbl_produits[Nom original], 0))</f>
        <v>MELADININE 0,1 pour cent, solution pour application locale</v>
      </c>
      <c r="G4284" t="str">
        <f>INDEX(tbl_produits[Classe nom], MATCH(tbl_data[[#This Row],[NORM_Spécialité]], tbl_produits[Nom normalisé], 0))</f>
        <v>Antinéoplasiques et immunomodulateurs</v>
      </c>
      <c r="H4284">
        <f>YEAR(tbl_data[[#This Row],[Date_rapport]])</f>
        <v>2022</v>
      </c>
      <c r="I4284" t="str">
        <f>INDEX(tbl_produits[Molécule extraite], MATCH(tbl_data[[#This Row],[NORM_Spécialité]], tbl_produits[Nom normalisé], 0))</f>
        <v>Méthoxsalène</v>
      </c>
      <c r="J4284" s="34">
        <f>DATE(LEFT(tbl_data[[#This Row],[Date_rapport]], 4), MID(tbl_data[[#This Row],[Date_rapport]], 6, 2), RIGHT(tbl_data[[#This Row],[Date_rapport]], 2))</f>
        <v>44805</v>
      </c>
    </row>
    <row r="4285" spans="1:10" x14ac:dyDescent="0.2">
      <c r="A4285" s="28" t="s">
        <v>909</v>
      </c>
      <c r="B4285" t="s">
        <v>6</v>
      </c>
      <c r="C4285" s="28" t="s">
        <v>524</v>
      </c>
      <c r="D4285" t="s">
        <v>525</v>
      </c>
      <c r="E4285" t="s">
        <v>524</v>
      </c>
      <c r="F4285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4285" t="str">
        <f>INDEX(tbl_produits[Classe nom], MATCH(tbl_data[[#This Row],[NORM_Spécialité]], tbl_produits[Nom normalisé], 0))</f>
        <v>Anti-infectieux à usage systémique</v>
      </c>
      <c r="H4285">
        <f>YEAR(tbl_data[[#This Row],[Date_rapport]])</f>
        <v>2022</v>
      </c>
      <c r="I4285" t="str">
        <f>INDEX(tbl_produits[Molécule extraite], MATCH(tbl_data[[#This Row],[NORM_Spécialité]], tbl_produits[Nom normalisé], 0))</f>
        <v>Amoxicilline / acide clavulanique</v>
      </c>
      <c r="J4285" s="34">
        <f>DATE(LEFT(tbl_data[[#This Row],[Date_rapport]], 4), MID(tbl_data[[#This Row],[Date_rapport]], 6, 2), RIGHT(tbl_data[[#This Row],[Date_rapport]], 2))</f>
        <v>44805</v>
      </c>
    </row>
    <row r="4286" spans="1:10" x14ac:dyDescent="0.2">
      <c r="A4286" s="28" t="s">
        <v>909</v>
      </c>
      <c r="B4286" t="s">
        <v>9</v>
      </c>
      <c r="C4286" s="28" t="s">
        <v>524</v>
      </c>
      <c r="D4286" t="s">
        <v>526</v>
      </c>
      <c r="E4286" t="s">
        <v>2</v>
      </c>
      <c r="F4286" t="str">
        <f>INDEX(tbl_produits[Nom normalisé], MATCH(tbl_data[[#This Row],[Spécialité]], tbl_produits[Nom original], 0))</f>
        <v xml:space="preserve">REVATIO 10 mg/ml, poudre pour suspension buvable </v>
      </c>
      <c r="G4286" t="str">
        <f>INDEX(tbl_produits[Classe nom], MATCH(tbl_data[[#This Row],[NORM_Spécialité]], tbl_produits[Nom normalisé], 0))</f>
        <v>Système génito-urinaire et hormones sexuelles</v>
      </c>
      <c r="H4286">
        <f>YEAR(tbl_data[[#This Row],[Date_rapport]])</f>
        <v>2022</v>
      </c>
      <c r="I4286" t="str">
        <f>INDEX(tbl_produits[Molécule extraite], MATCH(tbl_data[[#This Row],[NORM_Spécialité]], tbl_produits[Nom normalisé], 0))</f>
        <v>Sildénafil (citrate de)</v>
      </c>
      <c r="J4286" s="34">
        <f>DATE(LEFT(tbl_data[[#This Row],[Date_rapport]], 4), MID(tbl_data[[#This Row],[Date_rapport]], 6, 2), RIGHT(tbl_data[[#This Row],[Date_rapport]], 2))</f>
        <v>44805</v>
      </c>
    </row>
    <row r="4287" spans="1:10" x14ac:dyDescent="0.2">
      <c r="A4287" s="28" t="s">
        <v>909</v>
      </c>
      <c r="B4287" t="s">
        <v>9</v>
      </c>
      <c r="C4287" s="28" t="s">
        <v>527</v>
      </c>
      <c r="D4287" t="s">
        <v>530</v>
      </c>
      <c r="E4287" t="s">
        <v>2</v>
      </c>
      <c r="F4287" t="str">
        <f>INDEX(tbl_produits[Nom normalisé], MATCH(tbl_data[[#This Row],[Spécialité]], tbl_produits[Nom original], 0))</f>
        <v>CERNEVIT, poudre pour solution injectable ou pour perfusion</v>
      </c>
      <c r="G4287" t="str">
        <f>INDEX(tbl_produits[Classe nom], MATCH(tbl_data[[#This Row],[NORM_Spécialité]], tbl_produits[Nom normalisé], 0))</f>
        <v>Sang et organes hématopoïétiques</v>
      </c>
      <c r="H4287">
        <f>YEAR(tbl_data[[#This Row],[Date_rapport]])</f>
        <v>2022</v>
      </c>
      <c r="I4287" t="str">
        <f>INDEX(tbl_produits[Molécule extraite], MATCH(tbl_data[[#This Row],[NORM_Spécialité]], tbl_produits[Nom normalisé], 0))</f>
        <v>Association de vitamines hydrosolubles et liposolubles</v>
      </c>
      <c r="J4287" s="34">
        <f>DATE(LEFT(tbl_data[[#This Row],[Date_rapport]], 4), MID(tbl_data[[#This Row],[Date_rapport]], 6, 2), RIGHT(tbl_data[[#This Row],[Date_rapport]], 2))</f>
        <v>44805</v>
      </c>
    </row>
    <row r="4288" spans="1:10" x14ac:dyDescent="0.2">
      <c r="A4288" s="28" t="s">
        <v>909</v>
      </c>
      <c r="B4288" t="s">
        <v>9</v>
      </c>
      <c r="C4288" s="28" t="s">
        <v>531</v>
      </c>
      <c r="D4288" t="s">
        <v>532</v>
      </c>
      <c r="E4288" t="s">
        <v>2</v>
      </c>
      <c r="F4288" t="str">
        <f>INDEX(tbl_produits[Nom normalisé], MATCH(tbl_data[[#This Row],[Spécialité]], tbl_produits[Nom original], 0))</f>
        <v>MYOZIME 50 mg, poudre pour solution à diluer pour perfusion</v>
      </c>
      <c r="G4288" t="str">
        <f>INDEX(tbl_produits[Classe nom], MATCH(tbl_data[[#This Row],[NORM_Spécialité]], tbl_produits[Nom normalisé], 0))</f>
        <v>Voies digestives et métabolisme</v>
      </c>
      <c r="H4288">
        <f>YEAR(tbl_data[[#This Row],[Date_rapport]])</f>
        <v>2022</v>
      </c>
      <c r="I4288" t="str">
        <f>INDEX(tbl_produits[Molécule extraite], MATCH(tbl_data[[#This Row],[NORM_Spécialité]], tbl_produits[Nom normalisé], 0))</f>
        <v>Alglucosidase alfa</v>
      </c>
      <c r="J4288" s="34">
        <f>DATE(LEFT(tbl_data[[#This Row],[Date_rapport]], 4), MID(tbl_data[[#This Row],[Date_rapport]], 6, 2), RIGHT(tbl_data[[#This Row],[Date_rapport]], 2))</f>
        <v>44805</v>
      </c>
    </row>
    <row r="4289" spans="1:10" x14ac:dyDescent="0.2">
      <c r="A4289" s="28" t="s">
        <v>909</v>
      </c>
      <c r="B4289" t="s">
        <v>9</v>
      </c>
      <c r="C4289" s="28" t="s">
        <v>531</v>
      </c>
      <c r="D4289" t="s">
        <v>533</v>
      </c>
      <c r="E4289" t="s">
        <v>2</v>
      </c>
      <c r="F4289" t="str">
        <f>INDEX(tbl_produits[Nom normalisé], MATCH(tbl_data[[#This Row],[Spécialité]], tbl_produits[Nom original], 0))</f>
        <v>TEICOPLANINE Mylan 400 mg, poudre pour solution injectable/pour perfusion ou solution buvable - Viatris Santé</v>
      </c>
      <c r="G4289" t="str">
        <f>INDEX(tbl_produits[Classe nom], MATCH(tbl_data[[#This Row],[NORM_Spécialité]], tbl_produits[Nom normalisé], 0))</f>
        <v>Anti-infectieux à usage systémique</v>
      </c>
      <c r="H4289">
        <f>YEAR(tbl_data[[#This Row],[Date_rapport]])</f>
        <v>2022</v>
      </c>
      <c r="I4289" t="str">
        <f>INDEX(tbl_produits[Molécule extraite], MATCH(tbl_data[[#This Row],[NORM_Spécialité]], tbl_produits[Nom normalisé], 0))</f>
        <v>Téicoplanine</v>
      </c>
      <c r="J4289" s="34">
        <f>DATE(LEFT(tbl_data[[#This Row],[Date_rapport]], 4), MID(tbl_data[[#This Row],[Date_rapport]], 6, 2), RIGHT(tbl_data[[#This Row],[Date_rapport]], 2))</f>
        <v>44805</v>
      </c>
    </row>
    <row r="4290" spans="1:10" x14ac:dyDescent="0.2">
      <c r="A4290" s="28" t="s">
        <v>909</v>
      </c>
      <c r="B4290" t="s">
        <v>6</v>
      </c>
      <c r="C4290" s="28" t="s">
        <v>531</v>
      </c>
      <c r="D4290" t="s">
        <v>534</v>
      </c>
      <c r="E4290" t="s">
        <v>541</v>
      </c>
      <c r="F4290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4290" t="str">
        <f>INDEX(tbl_produits[Classe nom], MATCH(tbl_data[[#This Row],[NORM_Spécialité]], tbl_produits[Nom normalisé], 0))</f>
        <v>Sang et organes hématopoïétiques</v>
      </c>
      <c r="H4290">
        <f>YEAR(tbl_data[[#This Row],[Date_rapport]])</f>
        <v>2022</v>
      </c>
      <c r="I4290" t="str">
        <f>INDEX(tbl_produits[Molécule extraite], MATCH(tbl_data[[#This Row],[NORM_Spécialité]], tbl_produits[Nom normalisé], 0))</f>
        <v>Mélange nutritif</v>
      </c>
      <c r="J4290" s="34">
        <f>DATE(LEFT(tbl_data[[#This Row],[Date_rapport]], 4), MID(tbl_data[[#This Row],[Date_rapport]], 6, 2), RIGHT(tbl_data[[#This Row],[Date_rapport]], 2))</f>
        <v>44805</v>
      </c>
    </row>
    <row r="4291" spans="1:10" x14ac:dyDescent="0.2">
      <c r="A4291" s="28" t="s">
        <v>909</v>
      </c>
      <c r="B4291" t="s">
        <v>6</v>
      </c>
      <c r="C4291" s="28" t="s">
        <v>543</v>
      </c>
      <c r="D4291" t="s">
        <v>544</v>
      </c>
      <c r="E4291" t="s">
        <v>565</v>
      </c>
      <c r="F4291" t="str">
        <f>INDEX(tbl_produits[Nom normalisé], MATCH(tbl_data[[#This Row],[Spécialité]], tbl_produits[Nom original], 0))</f>
        <v>RYTHMODAN 100 mg, gélule</v>
      </c>
      <c r="G4291" t="str">
        <f>INDEX(tbl_produits[Classe nom], MATCH(tbl_data[[#This Row],[NORM_Spécialité]], tbl_produits[Nom normalisé], 0))</f>
        <v>Système cardiovasculaire</v>
      </c>
      <c r="H4291">
        <f>YEAR(tbl_data[[#This Row],[Date_rapport]])</f>
        <v>2022</v>
      </c>
      <c r="I4291" t="str">
        <f>INDEX(tbl_produits[Molécule extraite], MATCH(tbl_data[[#This Row],[NORM_Spécialité]], tbl_produits[Nom normalisé], 0))</f>
        <v>Disopyramide (phosphate de)</v>
      </c>
      <c r="J4291" s="34">
        <f>DATE(LEFT(tbl_data[[#This Row],[Date_rapport]], 4), MID(tbl_data[[#This Row],[Date_rapport]], 6, 2), RIGHT(tbl_data[[#This Row],[Date_rapport]], 2))</f>
        <v>44805</v>
      </c>
    </row>
    <row r="4292" spans="1:10" x14ac:dyDescent="0.2">
      <c r="A4292" s="28" t="s">
        <v>909</v>
      </c>
      <c r="B4292" t="s">
        <v>6</v>
      </c>
      <c r="C4292" s="28" t="s">
        <v>546</v>
      </c>
      <c r="D4292" t="s">
        <v>547</v>
      </c>
      <c r="E4292" t="s">
        <v>546</v>
      </c>
      <c r="F4292" t="str">
        <f>INDEX(tbl_produits[Nom normalisé], MATCH(tbl_data[[#This Row],[Spécialité]], tbl_produits[Nom original], 0))</f>
        <v>XYLOCAINE 20 mg/ml ADRENALINE 0,005 mg/ml, solution injectable</v>
      </c>
      <c r="G4292" t="str">
        <f>INDEX(tbl_produits[Classe nom], MATCH(tbl_data[[#This Row],[NORM_Spécialité]], tbl_produits[Nom normalisé], 0))</f>
        <v>Système nerveux</v>
      </c>
      <c r="H4292">
        <f>YEAR(tbl_data[[#This Row],[Date_rapport]])</f>
        <v>2022</v>
      </c>
      <c r="I4292" t="str">
        <f>INDEX(tbl_produits[Molécule extraite], MATCH(tbl_data[[#This Row],[NORM_Spécialité]], tbl_produits[Nom normalisé], 0))</f>
        <v>Adrénaline / Lidocaïne</v>
      </c>
      <c r="J4292" s="34">
        <f>DATE(LEFT(tbl_data[[#This Row],[Date_rapport]], 4), MID(tbl_data[[#This Row],[Date_rapport]], 6, 2), RIGHT(tbl_data[[#This Row],[Date_rapport]], 2))</f>
        <v>44805</v>
      </c>
    </row>
    <row r="4293" spans="1:10" x14ac:dyDescent="0.2">
      <c r="A4293" s="28" t="s">
        <v>909</v>
      </c>
      <c r="B4293" t="s">
        <v>3</v>
      </c>
      <c r="C4293" s="28" t="s">
        <v>549</v>
      </c>
      <c r="D4293" t="s">
        <v>550</v>
      </c>
      <c r="E4293" t="s">
        <v>2</v>
      </c>
      <c r="F4293" t="str">
        <f>INDEX(tbl_produits[Nom normalisé], MATCH(tbl_data[[#This Row],[Spécialité]], tbl_produits[Nom original], 0))</f>
        <v>TRESIBA 200 unités/ml, solution injectable en stylo prérempli</v>
      </c>
      <c r="G4293" t="str">
        <f>INDEX(tbl_produits[Classe nom], MATCH(tbl_data[[#This Row],[NORM_Spécialité]], tbl_produits[Nom normalisé], 0))</f>
        <v>Voies digestives et métabolisme</v>
      </c>
      <c r="H4293">
        <f>YEAR(tbl_data[[#This Row],[Date_rapport]])</f>
        <v>2022</v>
      </c>
      <c r="I4293" t="str">
        <f>INDEX(tbl_produits[Molécule extraite], MATCH(tbl_data[[#This Row],[NORM_Spécialité]], tbl_produits[Nom normalisé], 0))</f>
        <v>Insuline dégludec</v>
      </c>
      <c r="J4293" s="34">
        <f>DATE(LEFT(tbl_data[[#This Row],[Date_rapport]], 4), MID(tbl_data[[#This Row],[Date_rapport]], 6, 2), RIGHT(tbl_data[[#This Row],[Date_rapport]], 2))</f>
        <v>44805</v>
      </c>
    </row>
    <row r="4294" spans="1:10" x14ac:dyDescent="0.2">
      <c r="A4294" s="28" t="s">
        <v>909</v>
      </c>
      <c r="B4294" t="s">
        <v>6</v>
      </c>
      <c r="C4294" s="28" t="s">
        <v>549</v>
      </c>
      <c r="D4294" t="s">
        <v>551</v>
      </c>
      <c r="E4294" t="s">
        <v>2</v>
      </c>
      <c r="F4294" t="str">
        <f>INDEX(tbl_produits[Nom normalisé], MATCH(tbl_data[[#This Row],[Spécialité]], tbl_produits[Nom original], 0))</f>
        <v>FARMORUBICINE 50 mg, poudre pour solution pour perfusion</v>
      </c>
      <c r="G4294" t="str">
        <f>INDEX(tbl_produits[Classe nom], MATCH(tbl_data[[#This Row],[NORM_Spécialité]], tbl_produits[Nom normalisé], 0))</f>
        <v>Antinéoplasiques et immunomodulateurs</v>
      </c>
      <c r="H4294">
        <f>YEAR(tbl_data[[#This Row],[Date_rapport]])</f>
        <v>2022</v>
      </c>
      <c r="I4294" t="str">
        <f>INDEX(tbl_produits[Molécule extraite], MATCH(tbl_data[[#This Row],[NORM_Spécialité]], tbl_produits[Nom normalisé], 0))</f>
        <v>Epirubicine (Chlorhydrate)</v>
      </c>
      <c r="J4294" s="34">
        <f>DATE(LEFT(tbl_data[[#This Row],[Date_rapport]], 4), MID(tbl_data[[#This Row],[Date_rapport]], 6, 2), RIGHT(tbl_data[[#This Row],[Date_rapport]], 2))</f>
        <v>44805</v>
      </c>
    </row>
    <row r="4295" spans="1:10" x14ac:dyDescent="0.2">
      <c r="A4295" s="28" t="s">
        <v>909</v>
      </c>
      <c r="B4295" t="s">
        <v>3</v>
      </c>
      <c r="C4295" s="28" t="s">
        <v>554</v>
      </c>
      <c r="D4295" t="s">
        <v>555</v>
      </c>
      <c r="E4295" t="s">
        <v>2</v>
      </c>
      <c r="F4295" t="str">
        <f>INDEX(tbl_produits[Nom normalisé], MATCH(tbl_data[[#This Row],[Spécialité]], tbl_produits[Nom original], 0))</f>
        <v>LINEZOLIDE Arrow 600 mg,  comprimé pelliculé - Arrow</v>
      </c>
      <c r="G4295" t="str">
        <f>INDEX(tbl_produits[Classe nom], MATCH(tbl_data[[#This Row],[NORM_Spécialité]], tbl_produits[Nom normalisé], 0))</f>
        <v>Anti-infectieux à usage systémique</v>
      </c>
      <c r="H4295">
        <f>YEAR(tbl_data[[#This Row],[Date_rapport]])</f>
        <v>2022</v>
      </c>
      <c r="I4295" t="str">
        <f>INDEX(tbl_produits[Molécule extraite], MATCH(tbl_data[[#This Row],[NORM_Spécialité]], tbl_produits[Nom normalisé], 0))</f>
        <v>Linézolide</v>
      </c>
      <c r="J4295" s="34">
        <f>DATE(LEFT(tbl_data[[#This Row],[Date_rapport]], 4), MID(tbl_data[[#This Row],[Date_rapport]], 6, 2), RIGHT(tbl_data[[#This Row],[Date_rapport]], 2))</f>
        <v>44805</v>
      </c>
    </row>
    <row r="4296" spans="1:10" x14ac:dyDescent="0.2">
      <c r="A4296" s="28" t="s">
        <v>909</v>
      </c>
      <c r="B4296" t="s">
        <v>3</v>
      </c>
      <c r="C4296" s="28" t="s">
        <v>554</v>
      </c>
      <c r="D4296" t="s">
        <v>556</v>
      </c>
      <c r="E4296" t="s">
        <v>2</v>
      </c>
      <c r="F4296" t="str">
        <f>INDEX(tbl_produits[Nom normalisé], MATCH(tbl_data[[#This Row],[Spécialité]], tbl_produits[Nom original], 0))</f>
        <v>LINEZOLIDE Ohre Pharma 600 mg, comprimé pelliculé</v>
      </c>
      <c r="G4296" t="str">
        <f>INDEX(tbl_produits[Classe nom], MATCH(tbl_data[[#This Row],[NORM_Spécialité]], tbl_produits[Nom normalisé], 0))</f>
        <v>Anti-infectieux à usage systémique</v>
      </c>
      <c r="H4296">
        <f>YEAR(tbl_data[[#This Row],[Date_rapport]])</f>
        <v>2022</v>
      </c>
      <c r="I4296" t="str">
        <f>INDEX(tbl_produits[Molécule extraite], MATCH(tbl_data[[#This Row],[NORM_Spécialité]], tbl_produits[Nom normalisé], 0))</f>
        <v>Linézolide</v>
      </c>
      <c r="J4296" s="34">
        <f>DATE(LEFT(tbl_data[[#This Row],[Date_rapport]], 4), MID(tbl_data[[#This Row],[Date_rapport]], 6, 2), RIGHT(tbl_data[[#This Row],[Date_rapport]], 2))</f>
        <v>44805</v>
      </c>
    </row>
    <row r="4297" spans="1:10" x14ac:dyDescent="0.2">
      <c r="A4297" s="28" t="s">
        <v>909</v>
      </c>
      <c r="B4297" t="s">
        <v>6</v>
      </c>
      <c r="C4297" s="28" t="s">
        <v>557</v>
      </c>
      <c r="D4297" t="s">
        <v>558</v>
      </c>
      <c r="E4297" t="s">
        <v>563</v>
      </c>
      <c r="F4297" t="str">
        <f>INDEX(tbl_produits[Nom normalisé], MATCH(tbl_data[[#This Row],[Spécialité]], tbl_produits[Nom original], 0))</f>
        <v>VOGALENE 0,1 %, solution buvable en flacon</v>
      </c>
      <c r="G4297" t="str">
        <f>INDEX(tbl_produits[Classe nom], MATCH(tbl_data[[#This Row],[NORM_Spécialité]], tbl_produits[Nom normalisé], 0))</f>
        <v>Voies digestives et métabolisme</v>
      </c>
      <c r="H4297">
        <f>YEAR(tbl_data[[#This Row],[Date_rapport]])</f>
        <v>2022</v>
      </c>
      <c r="I4297" t="str">
        <f>INDEX(tbl_produits[Molécule extraite], MATCH(tbl_data[[#This Row],[NORM_Spécialité]], tbl_produits[Nom normalisé], 0))</f>
        <v>Métopimazine</v>
      </c>
      <c r="J4297" s="34">
        <f>DATE(LEFT(tbl_data[[#This Row],[Date_rapport]], 4), MID(tbl_data[[#This Row],[Date_rapport]], 6, 2), RIGHT(tbl_data[[#This Row],[Date_rapport]], 2))</f>
        <v>44805</v>
      </c>
    </row>
    <row r="4298" spans="1:10" x14ac:dyDescent="0.2">
      <c r="A4298" s="28" t="s">
        <v>909</v>
      </c>
      <c r="B4298" t="s">
        <v>6</v>
      </c>
      <c r="C4298" s="28" t="s">
        <v>557</v>
      </c>
      <c r="D4298" t="s">
        <v>559</v>
      </c>
      <c r="E4298" t="s">
        <v>563</v>
      </c>
      <c r="F4298" t="str">
        <f>INDEX(tbl_produits[Nom normalisé], MATCH(tbl_data[[#This Row],[Spécialité]], tbl_produits[Nom original], 0))</f>
        <v>SECTRAL 40 mg/ml, solution buvable en flacon</v>
      </c>
      <c r="G4298" t="str">
        <f>INDEX(tbl_produits[Classe nom], MATCH(tbl_data[[#This Row],[NORM_Spécialité]], tbl_produits[Nom normalisé], 0))</f>
        <v>Système cardiovasculaire</v>
      </c>
      <c r="H4298">
        <f>YEAR(tbl_data[[#This Row],[Date_rapport]])</f>
        <v>2022</v>
      </c>
      <c r="I4298" t="str">
        <f>INDEX(tbl_produits[Molécule extraite], MATCH(tbl_data[[#This Row],[NORM_Spécialité]], tbl_produits[Nom normalisé], 0))</f>
        <v>Acébutolol</v>
      </c>
      <c r="J4298" s="34">
        <f>DATE(LEFT(tbl_data[[#This Row],[Date_rapport]], 4), MID(tbl_data[[#This Row],[Date_rapport]], 6, 2), RIGHT(tbl_data[[#This Row],[Date_rapport]], 2))</f>
        <v>44805</v>
      </c>
    </row>
    <row r="4299" spans="1:10" x14ac:dyDescent="0.2">
      <c r="A4299" s="28" t="s">
        <v>909</v>
      </c>
      <c r="B4299" t="s">
        <v>6</v>
      </c>
      <c r="C4299" s="28" t="s">
        <v>560</v>
      </c>
      <c r="D4299" t="s">
        <v>561</v>
      </c>
      <c r="E4299" t="s">
        <v>577</v>
      </c>
      <c r="F4299" t="str">
        <f>INDEX(tbl_produits[Nom normalisé], MATCH(tbl_data[[#This Row],[Spécialité]], tbl_produits[Nom original], 0))</f>
        <v>XEPLION 100 mg, suspension injectable à libération prolongée</v>
      </c>
      <c r="G4299" t="str">
        <f>INDEX(tbl_produits[Classe nom], MATCH(tbl_data[[#This Row],[NORM_Spécialité]], tbl_produits[Nom normalisé], 0))</f>
        <v>Système nerveux</v>
      </c>
      <c r="H4299">
        <f>YEAR(tbl_data[[#This Row],[Date_rapport]])</f>
        <v>2022</v>
      </c>
      <c r="I4299" t="str">
        <f>INDEX(tbl_produits[Molécule extraite], MATCH(tbl_data[[#This Row],[NORM_Spécialité]], tbl_produits[Nom normalisé], 0))</f>
        <v>Palipéridone</v>
      </c>
      <c r="J4299" s="34">
        <f>DATE(LEFT(tbl_data[[#This Row],[Date_rapport]], 4), MID(tbl_data[[#This Row],[Date_rapport]], 6, 2), RIGHT(tbl_data[[#This Row],[Date_rapport]], 2))</f>
        <v>44805</v>
      </c>
    </row>
    <row r="4300" spans="1:10" x14ac:dyDescent="0.2">
      <c r="A4300" s="28" t="s">
        <v>909</v>
      </c>
      <c r="B4300" t="s">
        <v>9</v>
      </c>
      <c r="C4300" s="28" t="s">
        <v>560</v>
      </c>
      <c r="D4300" t="s">
        <v>562</v>
      </c>
      <c r="E4300" t="s">
        <v>2</v>
      </c>
      <c r="F4300" t="str">
        <f>INDEX(tbl_produits[Nom normalisé], MATCH(tbl_data[[#This Row],[Spécialité]], tbl_produits[Nom original], 0))</f>
        <v>KARDEGIC 75 mg, poudre pour solution buvable en sachet-dose</v>
      </c>
      <c r="G4300" t="str">
        <f>INDEX(tbl_produits[Classe nom], MATCH(tbl_data[[#This Row],[NORM_Spécialité]], tbl_produits[Nom normalisé], 0))</f>
        <v>Système nerveux</v>
      </c>
      <c r="H4300">
        <f>YEAR(tbl_data[[#This Row],[Date_rapport]])</f>
        <v>2022</v>
      </c>
      <c r="I4300" t="str">
        <f>INDEX(tbl_produits[Molécule extraite], MATCH(tbl_data[[#This Row],[NORM_Spécialité]], tbl_produits[Nom normalisé], 0))</f>
        <v>DL-lysine (acétylsalicylate de)</v>
      </c>
      <c r="J4300" s="34">
        <f>DATE(LEFT(tbl_data[[#This Row],[Date_rapport]], 4), MID(tbl_data[[#This Row],[Date_rapport]], 6, 2), RIGHT(tbl_data[[#This Row],[Date_rapport]], 2))</f>
        <v>44805</v>
      </c>
    </row>
    <row r="4301" spans="1:10" x14ac:dyDescent="0.2">
      <c r="A4301" s="28" t="s">
        <v>909</v>
      </c>
      <c r="B4301" t="s">
        <v>9</v>
      </c>
      <c r="C4301" s="28" t="s">
        <v>563</v>
      </c>
      <c r="D4301" t="s">
        <v>564</v>
      </c>
      <c r="E4301" t="s">
        <v>2</v>
      </c>
      <c r="F4301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4301" t="str">
        <f>INDEX(tbl_produits[Classe nom], MATCH(tbl_data[[#This Row],[NORM_Spécialité]], tbl_produits[Nom normalisé], 0))</f>
        <v>Système respiratoire</v>
      </c>
      <c r="H4301">
        <f>YEAR(tbl_data[[#This Row],[Date_rapport]])</f>
        <v>2022</v>
      </c>
      <c r="I4301" t="str">
        <f>INDEX(tbl_produits[Molécule extraite], MATCH(tbl_data[[#This Row],[NORM_Spécialité]], tbl_produits[Nom normalisé], 0))</f>
        <v>Ipratropium</v>
      </c>
      <c r="J4301" s="34">
        <f>DATE(LEFT(tbl_data[[#This Row],[Date_rapport]], 4), MID(tbl_data[[#This Row],[Date_rapport]], 6, 2), RIGHT(tbl_data[[#This Row],[Date_rapport]], 2))</f>
        <v>44805</v>
      </c>
    </row>
    <row r="4302" spans="1:10" x14ac:dyDescent="0.2">
      <c r="A4302" s="28" t="s">
        <v>909</v>
      </c>
      <c r="B4302" t="s">
        <v>6</v>
      </c>
      <c r="C4302" s="28" t="s">
        <v>565</v>
      </c>
      <c r="D4302" t="s">
        <v>566</v>
      </c>
      <c r="E4302" t="s">
        <v>565</v>
      </c>
      <c r="F4302" t="str">
        <f>INDEX(tbl_produits[Nom normalisé], MATCH(tbl_data[[#This Row],[Spécialité]], tbl_produits[Nom original], 0))</f>
        <v>SUCCIAPTAL 200 mg, gélule</v>
      </c>
      <c r="G4302" t="str">
        <f>INDEX(tbl_produits[Classe nom], MATCH(tbl_data[[#This Row],[NORM_Spécialité]], tbl_produits[Nom normalisé], 0))</f>
        <v>Anti-infectieux à usage systémique</v>
      </c>
      <c r="H4302">
        <f>YEAR(tbl_data[[#This Row],[Date_rapport]])</f>
        <v>2022</v>
      </c>
      <c r="I4302" t="str">
        <f>INDEX(tbl_produits[Molécule extraite], MATCH(tbl_data[[#This Row],[NORM_Spécialité]], tbl_produits[Nom normalisé], 0))</f>
        <v>Succinylsulfathiazole</v>
      </c>
      <c r="J4302" s="34">
        <f>DATE(LEFT(tbl_data[[#This Row],[Date_rapport]], 4), MID(tbl_data[[#This Row],[Date_rapport]], 6, 2), RIGHT(tbl_data[[#This Row],[Date_rapport]], 2))</f>
        <v>44805</v>
      </c>
    </row>
    <row r="4303" spans="1:10" x14ac:dyDescent="0.2">
      <c r="A4303" s="28" t="s">
        <v>909</v>
      </c>
      <c r="B4303" t="s">
        <v>9</v>
      </c>
      <c r="C4303" s="28" t="s">
        <v>567</v>
      </c>
      <c r="D4303" t="s">
        <v>568</v>
      </c>
      <c r="E4303" t="s">
        <v>2</v>
      </c>
      <c r="F4303" t="str">
        <f>INDEX(tbl_produits[Nom normalisé], MATCH(tbl_data[[#This Row],[Spécialité]], tbl_produits[Nom original], 0))</f>
        <v>SIVEXTRO 200 mg, comprimé pelliculé</v>
      </c>
      <c r="G4303" t="str">
        <f>INDEX(tbl_produits[Classe nom], MATCH(tbl_data[[#This Row],[NORM_Spécialité]], tbl_produits[Nom normalisé], 0))</f>
        <v>Anti-infectieux à usage systémique</v>
      </c>
      <c r="H4303">
        <f>YEAR(tbl_data[[#This Row],[Date_rapport]])</f>
        <v>2022</v>
      </c>
      <c r="I4303" t="str">
        <f>INDEX(tbl_produits[Molécule extraite], MATCH(tbl_data[[#This Row],[NORM_Spécialité]], tbl_produits[Nom normalisé], 0))</f>
        <v>Tédizolid (phosphate de)</v>
      </c>
      <c r="J4303" s="34">
        <f>DATE(LEFT(tbl_data[[#This Row],[Date_rapport]], 4), MID(tbl_data[[#This Row],[Date_rapport]], 6, 2), RIGHT(tbl_data[[#This Row],[Date_rapport]], 2))</f>
        <v>44805</v>
      </c>
    </row>
    <row r="4304" spans="1:10" x14ac:dyDescent="0.2">
      <c r="A4304" s="28" t="s">
        <v>909</v>
      </c>
      <c r="B4304" t="s">
        <v>6</v>
      </c>
      <c r="C4304" s="28" t="s">
        <v>570</v>
      </c>
      <c r="D4304" t="s">
        <v>571</v>
      </c>
      <c r="E4304" t="s">
        <v>570</v>
      </c>
      <c r="F4304" t="str">
        <f>INDEX(tbl_produits[Nom normalisé], MATCH(tbl_data[[#This Row],[Spécialité]], tbl_produits[Nom original], 0))</f>
        <v>MEGACE 160 mg, comprimé</v>
      </c>
      <c r="G4304" t="str">
        <f>INDEX(tbl_produits[Classe nom], MATCH(tbl_data[[#This Row],[NORM_Spécialité]], tbl_produits[Nom normalisé], 0))</f>
        <v>Antinéoplasiques et immunomodulateurs</v>
      </c>
      <c r="H4304">
        <f>YEAR(tbl_data[[#This Row],[Date_rapport]])</f>
        <v>2022</v>
      </c>
      <c r="I4304" t="str">
        <f>INDEX(tbl_produits[Molécule extraite], MATCH(tbl_data[[#This Row],[NORM_Spécialité]], tbl_produits[Nom normalisé], 0))</f>
        <v>Acétate de mégestrol</v>
      </c>
      <c r="J4304" s="34">
        <f>DATE(LEFT(tbl_data[[#This Row],[Date_rapport]], 4), MID(tbl_data[[#This Row],[Date_rapport]], 6, 2), RIGHT(tbl_data[[#This Row],[Date_rapport]], 2))</f>
        <v>44805</v>
      </c>
    </row>
    <row r="4305" spans="1:10" x14ac:dyDescent="0.2">
      <c r="A4305" s="28" t="s">
        <v>909</v>
      </c>
      <c r="B4305" t="s">
        <v>6</v>
      </c>
      <c r="C4305" s="28" t="s">
        <v>572</v>
      </c>
      <c r="D4305" t="s">
        <v>573</v>
      </c>
      <c r="E4305" t="s">
        <v>572</v>
      </c>
      <c r="F4305" t="str">
        <f>INDEX(tbl_produits[Nom normalisé], MATCH(tbl_data[[#This Row],[Spécialité]], tbl_produits[Nom original], 0))</f>
        <v>GABAPENTINE 100 mg, 300 mg, 400 mg, 600 mg, 800 mg, comprimé pelliculé</v>
      </c>
      <c r="G4305" t="str">
        <f>INDEX(tbl_produits[Classe nom], MATCH(tbl_data[[#This Row],[NORM_Spécialité]], tbl_produits[Nom normalisé], 0))</f>
        <v>Système nerveux</v>
      </c>
      <c r="H4305">
        <f>YEAR(tbl_data[[#This Row],[Date_rapport]])</f>
        <v>2022</v>
      </c>
      <c r="I4305" t="str">
        <f>INDEX(tbl_produits[Molécule extraite], MATCH(tbl_data[[#This Row],[NORM_Spécialité]], tbl_produits[Nom normalisé], 0))</f>
        <v>Gabapentine</v>
      </c>
      <c r="J4305" s="34">
        <f>DATE(LEFT(tbl_data[[#This Row],[Date_rapport]], 4), MID(tbl_data[[#This Row],[Date_rapport]], 6, 2), RIGHT(tbl_data[[#This Row],[Date_rapport]], 2))</f>
        <v>44805</v>
      </c>
    </row>
    <row r="4306" spans="1:10" x14ac:dyDescent="0.2">
      <c r="A4306" s="28" t="s">
        <v>909</v>
      </c>
      <c r="B4306" t="s">
        <v>6</v>
      </c>
      <c r="C4306" s="28" t="s">
        <v>577</v>
      </c>
      <c r="D4306" t="s">
        <v>499</v>
      </c>
      <c r="E4306" t="s">
        <v>577</v>
      </c>
      <c r="F4306" t="str">
        <f>INDEX(tbl_produits[Nom normalisé], MATCH(tbl_data[[#This Row],[Spécialité]], tbl_produits[Nom original], 0))</f>
        <v>TACHOSIL, matrice pour collage tissulaire</v>
      </c>
      <c r="G4306" t="str">
        <f>INDEX(tbl_produits[Classe nom], MATCH(tbl_data[[#This Row],[NORM_Spécialité]], tbl_produits[Nom normalisé], 0))</f>
        <v>Sang et organes hématopoïétiques</v>
      </c>
      <c r="H4306">
        <f>YEAR(tbl_data[[#This Row],[Date_rapport]])</f>
        <v>2022</v>
      </c>
      <c r="I4306" t="str">
        <f>INDEX(tbl_produits[Molécule extraite], MATCH(tbl_data[[#This Row],[NORM_Spécialité]], tbl_produits[Nom normalisé], 0))</f>
        <v>Fibrinogène/Thrombine</v>
      </c>
      <c r="J4306" s="34">
        <f>DATE(LEFT(tbl_data[[#This Row],[Date_rapport]], 4), MID(tbl_data[[#This Row],[Date_rapport]], 6, 2), RIGHT(tbl_data[[#This Row],[Date_rapport]], 2))</f>
        <v>44805</v>
      </c>
    </row>
    <row r="4307" spans="1:10" x14ac:dyDescent="0.2">
      <c r="A4307" s="28" t="s">
        <v>909</v>
      </c>
      <c r="B4307" t="s">
        <v>3</v>
      </c>
      <c r="C4307" s="28" t="s">
        <v>579</v>
      </c>
      <c r="D4307" t="s">
        <v>580</v>
      </c>
      <c r="E4307" t="s">
        <v>2</v>
      </c>
      <c r="F4307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4307" t="str">
        <f>INDEX(tbl_produits[Classe nom], MATCH(tbl_data[[#This Row],[NORM_Spécialité]], tbl_produits[Nom normalisé], 0))</f>
        <v>Système nerveux</v>
      </c>
      <c r="H4307">
        <f>YEAR(tbl_data[[#This Row],[Date_rapport]])</f>
        <v>2022</v>
      </c>
      <c r="I4307" t="str">
        <f>INDEX(tbl_produits[Molécule extraite], MATCH(tbl_data[[#This Row],[NORM_Spécialité]], tbl_produits[Nom normalisé], 0))</f>
        <v>Ropivacaïne (chlorhydrate de)</v>
      </c>
      <c r="J4307" s="34">
        <f>DATE(LEFT(tbl_data[[#This Row],[Date_rapport]], 4), MID(tbl_data[[#This Row],[Date_rapport]], 6, 2), RIGHT(tbl_data[[#This Row],[Date_rapport]], 2))</f>
        <v>44805</v>
      </c>
    </row>
    <row r="4308" spans="1:10" x14ac:dyDescent="0.2">
      <c r="A4308" s="28" t="s">
        <v>909</v>
      </c>
      <c r="B4308" t="s">
        <v>3</v>
      </c>
      <c r="C4308" s="28" t="s">
        <v>584</v>
      </c>
      <c r="D4308" t="s">
        <v>585</v>
      </c>
      <c r="E4308" t="s">
        <v>2</v>
      </c>
      <c r="F4308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4308" t="str">
        <f>INDEX(tbl_produits[Classe nom], MATCH(tbl_data[[#This Row],[NORM_Spécialité]], tbl_produits[Nom normalisé], 0))</f>
        <v>Système nerveux</v>
      </c>
      <c r="H4308">
        <f>YEAR(tbl_data[[#This Row],[Date_rapport]])</f>
        <v>2022</v>
      </c>
      <c r="I4308" t="str">
        <f>INDEX(tbl_produits[Molécule extraite], MATCH(tbl_data[[#This Row],[NORM_Spécialité]], tbl_produits[Nom normalisé], 0))</f>
        <v>Lévobupivacaïne (chlorhydrate de)</v>
      </c>
      <c r="J4308" s="34">
        <f>DATE(LEFT(tbl_data[[#This Row],[Date_rapport]], 4), MID(tbl_data[[#This Row],[Date_rapport]], 6, 2), RIGHT(tbl_data[[#This Row],[Date_rapport]], 2))</f>
        <v>44805</v>
      </c>
    </row>
    <row r="4309" spans="1:10" x14ac:dyDescent="0.2">
      <c r="A4309" s="28" t="s">
        <v>909</v>
      </c>
      <c r="B4309" t="s">
        <v>9</v>
      </c>
      <c r="C4309" s="28" t="s">
        <v>586</v>
      </c>
      <c r="D4309" t="s">
        <v>588</v>
      </c>
      <c r="E4309" t="s">
        <v>2</v>
      </c>
      <c r="F4309" t="str">
        <f>INDEX(tbl_produits[Nom normalisé], MATCH(tbl_data[[#This Row],[Spécialité]], tbl_produits[Nom original], 0))</f>
        <v>ASPEGIC injectable 500 mg/5 ml, poudre et solution pour usage parentéral</v>
      </c>
      <c r="G4309" t="str">
        <f>INDEX(tbl_produits[Classe nom], MATCH(tbl_data[[#This Row],[NORM_Spécialité]], tbl_produits[Nom normalisé], 0))</f>
        <v>Sang et organes hématopoïétiques</v>
      </c>
      <c r="H4309">
        <f>YEAR(tbl_data[[#This Row],[Date_rapport]])</f>
        <v>2022</v>
      </c>
      <c r="I4309" t="str">
        <f>INDEX(tbl_produits[Molécule extraite], MATCH(tbl_data[[#This Row],[NORM_Spécialité]], tbl_produits[Nom normalisé], 0))</f>
        <v>Acétylsalicylate de lysine</v>
      </c>
      <c r="J4309" s="34">
        <f>DATE(LEFT(tbl_data[[#This Row],[Date_rapport]], 4), MID(tbl_data[[#This Row],[Date_rapport]], 6, 2), RIGHT(tbl_data[[#This Row],[Date_rapport]], 2))</f>
        <v>44805</v>
      </c>
    </row>
    <row r="4310" spans="1:10" x14ac:dyDescent="0.2">
      <c r="A4310" s="28" t="s">
        <v>909</v>
      </c>
      <c r="B4310" t="s">
        <v>6</v>
      </c>
      <c r="C4310" s="28" t="s">
        <v>593</v>
      </c>
      <c r="D4310" t="s">
        <v>461</v>
      </c>
      <c r="E4310" t="s">
        <v>593</v>
      </c>
      <c r="F4310" t="str">
        <f>INDEX(tbl_produits[Nom normalisé], MATCH(tbl_data[[#This Row],[Spécialité]], tbl_produits[Nom original], 0))</f>
        <v>BCG Medac, poudre et solvant pour suspension pour administration intra-vésicale</v>
      </c>
      <c r="G4310" t="str">
        <f>INDEX(tbl_produits[Classe nom], MATCH(tbl_data[[#This Row],[NORM_Spécialité]], tbl_produits[Nom normalisé], 0))</f>
        <v>Antinéoplasiques et immunomodulateurs</v>
      </c>
      <c r="H4310">
        <f>YEAR(tbl_data[[#This Row],[Date_rapport]])</f>
        <v>2022</v>
      </c>
      <c r="I4310" t="str">
        <f>INDEX(tbl_produits[Molécule extraite], MATCH(tbl_data[[#This Row],[NORM_Spécialité]], tbl_produits[Nom normalisé], 0))</f>
        <v>Bactérie BCG lyophilisée</v>
      </c>
      <c r="J4310" s="34">
        <f>DATE(LEFT(tbl_data[[#This Row],[Date_rapport]], 4), MID(tbl_data[[#This Row],[Date_rapport]], 6, 2), RIGHT(tbl_data[[#This Row],[Date_rapport]], 2))</f>
        <v>44805</v>
      </c>
    </row>
    <row r="4311" spans="1:10" x14ac:dyDescent="0.2">
      <c r="A4311" s="28" t="s">
        <v>909</v>
      </c>
      <c r="B4311" t="s">
        <v>11</v>
      </c>
      <c r="C4311" s="28" t="s">
        <v>595</v>
      </c>
      <c r="D4311" t="s">
        <v>596</v>
      </c>
      <c r="E4311" t="s">
        <v>2</v>
      </c>
      <c r="F4311" t="str">
        <f>INDEX(tbl_produits[Nom normalisé], MATCH(tbl_data[[#This Row],[Spécialité]], tbl_produits[Nom original], 0))</f>
        <v>REBETOL 40 mg/ml, solution buvable</v>
      </c>
      <c r="G4311" t="str">
        <f>INDEX(tbl_produits[Classe nom], MATCH(tbl_data[[#This Row],[NORM_Spécialité]], tbl_produits[Nom normalisé], 0))</f>
        <v>Anti-infectieux à usage systémique</v>
      </c>
      <c r="H4311">
        <f>YEAR(tbl_data[[#This Row],[Date_rapport]])</f>
        <v>2022</v>
      </c>
      <c r="I4311" t="str">
        <f>INDEX(tbl_produits[Molécule extraite], MATCH(tbl_data[[#This Row],[NORM_Spécialité]], tbl_produits[Nom normalisé], 0))</f>
        <v>Ribavirine</v>
      </c>
      <c r="J4311" s="34">
        <f>DATE(LEFT(tbl_data[[#This Row],[Date_rapport]], 4), MID(tbl_data[[#This Row],[Date_rapport]], 6, 2), RIGHT(tbl_data[[#This Row],[Date_rapport]], 2))</f>
        <v>44805</v>
      </c>
    </row>
    <row r="4312" spans="1:10" x14ac:dyDescent="0.2">
      <c r="A4312" s="28" t="s">
        <v>909</v>
      </c>
      <c r="B4312" t="s">
        <v>9</v>
      </c>
      <c r="C4312" s="28" t="s">
        <v>438</v>
      </c>
      <c r="D4312" t="s">
        <v>439</v>
      </c>
      <c r="E4312" t="s">
        <v>2</v>
      </c>
      <c r="F4312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4312" t="str">
        <f>INDEX(tbl_produits[Classe nom], MATCH(tbl_data[[#This Row],[NORM_Spécialité]], tbl_produits[Nom normalisé], 0))</f>
        <v>Anti-infectieux à usage systémique</v>
      </c>
      <c r="H4312">
        <f>YEAR(tbl_data[[#This Row],[Date_rapport]])</f>
        <v>2022</v>
      </c>
      <c r="I4312" t="str">
        <f>INDEX(tbl_produits[Molécule extraite], MATCH(tbl_data[[#This Row],[NORM_Spécialité]], tbl_produits[Nom normalisé], 0))</f>
        <v>Azithromycine</v>
      </c>
      <c r="J4312" s="34">
        <f>DATE(LEFT(tbl_data[[#This Row],[Date_rapport]], 4), MID(tbl_data[[#This Row],[Date_rapport]], 6, 2), RIGHT(tbl_data[[#This Row],[Date_rapport]], 2))</f>
        <v>44805</v>
      </c>
    </row>
    <row r="4313" spans="1:10" x14ac:dyDescent="0.2">
      <c r="A4313" s="28" t="s">
        <v>909</v>
      </c>
      <c r="B4313" t="s">
        <v>9</v>
      </c>
      <c r="C4313" s="28" t="s">
        <v>438</v>
      </c>
      <c r="D4313" t="s">
        <v>440</v>
      </c>
      <c r="E4313" t="s">
        <v>2</v>
      </c>
      <c r="F4313" t="str">
        <f>INDEX(tbl_produits[Nom normalisé], MATCH(tbl_data[[#This Row],[Spécialité]], tbl_produits[Nom original], 0))</f>
        <v>CORVASAL 2 mg et 4 mg, comprimé, Molsidomine 2 mg et 4 mg, comprimé</v>
      </c>
      <c r="G4313" t="str">
        <f>INDEX(tbl_produits[Classe nom], MATCH(tbl_data[[#This Row],[NORM_Spécialité]], tbl_produits[Nom normalisé], 0))</f>
        <v>Système cardiovasculaire</v>
      </c>
      <c r="H4313">
        <f>YEAR(tbl_data[[#This Row],[Date_rapport]])</f>
        <v>2022</v>
      </c>
      <c r="I4313" t="str">
        <f>INDEX(tbl_produits[Molécule extraite], MATCH(tbl_data[[#This Row],[NORM_Spécialité]], tbl_produits[Nom normalisé], 0))</f>
        <v>Molsidomine</v>
      </c>
      <c r="J4313" s="34">
        <f>DATE(LEFT(tbl_data[[#This Row],[Date_rapport]], 4), MID(tbl_data[[#This Row],[Date_rapport]], 6, 2), RIGHT(tbl_data[[#This Row],[Date_rapport]], 2))</f>
        <v>44805</v>
      </c>
    </row>
    <row r="4314" spans="1:10" x14ac:dyDescent="0.2">
      <c r="A4314" s="28" t="s">
        <v>909</v>
      </c>
      <c r="B4314" t="s">
        <v>9</v>
      </c>
      <c r="C4314" s="28" t="s">
        <v>447</v>
      </c>
      <c r="D4314" t="s">
        <v>374</v>
      </c>
      <c r="E4314" t="s">
        <v>2</v>
      </c>
      <c r="F4314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4314" t="str">
        <f>INDEX(tbl_produits[Classe nom], MATCH(tbl_data[[#This Row],[NORM_Spécialité]], tbl_produits[Nom normalisé], 0))</f>
        <v>Antinéoplasiques et immunomodulateurs</v>
      </c>
      <c r="H4314">
        <f>YEAR(tbl_data[[#This Row],[Date_rapport]])</f>
        <v>2022</v>
      </c>
      <c r="I4314" t="str">
        <f>INDEX(tbl_produits[Molécule extraite], MATCH(tbl_data[[#This Row],[NORM_Spécialité]], tbl_produits[Nom normalisé], 0))</f>
        <v>Vincristine</v>
      </c>
      <c r="J4314" s="34">
        <f>DATE(LEFT(tbl_data[[#This Row],[Date_rapport]], 4), MID(tbl_data[[#This Row],[Date_rapport]], 6, 2), RIGHT(tbl_data[[#This Row],[Date_rapport]], 2))</f>
        <v>44805</v>
      </c>
    </row>
    <row r="4315" spans="1:10" x14ac:dyDescent="0.2">
      <c r="A4315" s="28" t="s">
        <v>909</v>
      </c>
      <c r="B4315" t="s">
        <v>3</v>
      </c>
      <c r="C4315" s="28" t="s">
        <v>462</v>
      </c>
      <c r="D4315" t="s">
        <v>240</v>
      </c>
      <c r="E4315" t="s">
        <v>708</v>
      </c>
      <c r="F4315" t="str">
        <f>INDEX(tbl_produits[Nom normalisé], MATCH(tbl_data[[#This Row],[Spécialité]], tbl_produits[Nom original], 0))</f>
        <v>PROPRANOLOL ACETLAB 5 mg/5 mL, solution injectable</v>
      </c>
      <c r="G4315" t="str">
        <f>INDEX(tbl_produits[Classe nom], MATCH(tbl_data[[#This Row],[NORM_Spécialité]], tbl_produits[Nom normalisé], 0))</f>
        <v>Système cardiovasculaire</v>
      </c>
      <c r="H4315">
        <f>YEAR(tbl_data[[#This Row],[Date_rapport]])</f>
        <v>2022</v>
      </c>
      <c r="I4315" t="str">
        <f>INDEX(tbl_produits[Molécule extraite], MATCH(tbl_data[[#This Row],[NORM_Spécialité]], tbl_produits[Nom normalisé], 0))</f>
        <v>Propranolol</v>
      </c>
      <c r="J4315" s="34">
        <f>DATE(LEFT(tbl_data[[#This Row],[Date_rapport]], 4), MID(tbl_data[[#This Row],[Date_rapport]], 6, 2), RIGHT(tbl_data[[#This Row],[Date_rapport]], 2))</f>
        <v>44805</v>
      </c>
    </row>
    <row r="4316" spans="1:10" x14ac:dyDescent="0.2">
      <c r="A4316" s="28" t="s">
        <v>909</v>
      </c>
      <c r="B4316" t="s">
        <v>11</v>
      </c>
      <c r="C4316" s="28" t="s">
        <v>476</v>
      </c>
      <c r="D4316" t="s">
        <v>477</v>
      </c>
      <c r="E4316" t="s">
        <v>2</v>
      </c>
      <c r="F4316" t="str">
        <f>INDEX(tbl_produits[Nom normalisé], MATCH(tbl_data[[#This Row],[Spécialité]], tbl_produits[Nom original], 0))</f>
        <v>GAMMANORM 165 mg/ml, immunoglobuline humaine normale pour injection sous-cutanée</v>
      </c>
      <c r="G4316" t="str">
        <f>INDEX(tbl_produits[Classe nom], MATCH(tbl_data[[#This Row],[NORM_Spécialité]], tbl_produits[Nom normalisé], 0))</f>
        <v>Anti-infectieux à usage systémique</v>
      </c>
      <c r="H4316">
        <f>YEAR(tbl_data[[#This Row],[Date_rapport]])</f>
        <v>2022</v>
      </c>
      <c r="I4316" t="str">
        <f>INDEX(tbl_produits[Molécule extraite], MATCH(tbl_data[[#This Row],[NORM_Spécialité]], tbl_produits[Nom normalisé], 0))</f>
        <v>Immunoglobuline humaine normale</v>
      </c>
      <c r="J4316" s="34">
        <f>DATE(LEFT(tbl_data[[#This Row],[Date_rapport]], 4), MID(tbl_data[[#This Row],[Date_rapport]], 6, 2), RIGHT(tbl_data[[#This Row],[Date_rapport]], 2))</f>
        <v>44805</v>
      </c>
    </row>
    <row r="4317" spans="1:10" x14ac:dyDescent="0.2">
      <c r="A4317" s="28" t="s">
        <v>909</v>
      </c>
      <c r="B4317" t="s">
        <v>3</v>
      </c>
      <c r="C4317" s="28" t="s">
        <v>489</v>
      </c>
      <c r="D4317" t="s">
        <v>491</v>
      </c>
      <c r="E4317" t="s">
        <v>2</v>
      </c>
      <c r="F4317" t="str">
        <f>INDEX(tbl_produits[Nom normalisé], MATCH(tbl_data[[#This Row],[Spécialité]], tbl_produits[Nom original], 0))</f>
        <v>CHLORURE DE POTASSIUM LAVOISIER 20 % (0,20 g/ml), solution à diluer pour perfusion</v>
      </c>
      <c r="G4317" t="str">
        <f>INDEX(tbl_produits[Classe nom], MATCH(tbl_data[[#This Row],[NORM_Spécialité]], tbl_produits[Nom normalisé], 0))</f>
        <v>Voies digestives et métabolisme</v>
      </c>
      <c r="H4317">
        <f>YEAR(tbl_data[[#This Row],[Date_rapport]])</f>
        <v>2022</v>
      </c>
      <c r="I4317" t="str">
        <f>INDEX(tbl_produits[Molécule extraite], MATCH(tbl_data[[#This Row],[NORM_Spécialité]], tbl_produits[Nom normalisé], 0))</f>
        <v>Potassium (chlorure de)</v>
      </c>
      <c r="J4317" s="34">
        <f>DATE(LEFT(tbl_data[[#This Row],[Date_rapport]], 4), MID(tbl_data[[#This Row],[Date_rapport]], 6, 2), RIGHT(tbl_data[[#This Row],[Date_rapport]], 2))</f>
        <v>44805</v>
      </c>
    </row>
    <row r="4318" spans="1:10" x14ac:dyDescent="0.2">
      <c r="A4318" s="28" t="s">
        <v>909</v>
      </c>
      <c r="B4318" t="s">
        <v>3</v>
      </c>
      <c r="C4318" s="28" t="s">
        <v>493</v>
      </c>
      <c r="D4318" t="s">
        <v>182</v>
      </c>
      <c r="E4318" t="s">
        <v>343</v>
      </c>
      <c r="F4318" t="str">
        <f>INDEX(tbl_produits[Nom normalisé], MATCH(tbl_data[[#This Row],[Spécialité]], tbl_produits[Nom original], 0))</f>
        <v>ALYOSTAL VENIN DE GUEPE VESPULA 110 et 550 microgrammes, poudre et solvant pour solution injectable</v>
      </c>
      <c r="G4318" t="str">
        <f>INDEX(tbl_produits[Classe nom], MATCH(tbl_data[[#This Row],[NORM_Spécialité]], tbl_produits[Nom normalisé], 0))</f>
        <v>Divers</v>
      </c>
      <c r="H4318">
        <f>YEAR(tbl_data[[#This Row],[Date_rapport]])</f>
        <v>2022</v>
      </c>
      <c r="I4318" t="str">
        <f>INDEX(tbl_produits[Molécule extraite], MATCH(tbl_data[[#This Row],[NORM_Spécialité]], tbl_produits[Nom normalisé], 0))</f>
        <v>Guêpe Polistes (venin de)</v>
      </c>
      <c r="J4318" s="34">
        <f>DATE(LEFT(tbl_data[[#This Row],[Date_rapport]], 4), MID(tbl_data[[#This Row],[Date_rapport]], 6, 2), RIGHT(tbl_data[[#This Row],[Date_rapport]], 2))</f>
        <v>44805</v>
      </c>
    </row>
    <row r="4319" spans="1:10" x14ac:dyDescent="0.2">
      <c r="A4319" s="28" t="s">
        <v>909</v>
      </c>
      <c r="B4319" t="s">
        <v>3</v>
      </c>
      <c r="C4319" s="28" t="s">
        <v>422</v>
      </c>
      <c r="D4319" t="s">
        <v>426</v>
      </c>
      <c r="E4319" t="s">
        <v>2</v>
      </c>
      <c r="F4319" t="str">
        <f>INDEX(tbl_produits[Nom normalisé], MATCH(tbl_data[[#This Row],[Spécialité]], tbl_produits[Nom original], 0))</f>
        <v>GLUCOSE 30% Lavoisier, solution injectable en ampoule de verre de 10 ml</v>
      </c>
      <c r="G4319" t="str">
        <f>INDEX(tbl_produits[Classe nom], MATCH(tbl_data[[#This Row],[NORM_Spécialité]], tbl_produits[Nom normalisé], 0))</f>
        <v>Voies digestives et métabolisme</v>
      </c>
      <c r="H4319">
        <f>YEAR(tbl_data[[#This Row],[Date_rapport]])</f>
        <v>2022</v>
      </c>
      <c r="I4319" t="str">
        <f>INDEX(tbl_produits[Molécule extraite], MATCH(tbl_data[[#This Row],[NORM_Spécialité]], tbl_produits[Nom normalisé], 0))</f>
        <v>Glucose monohydraté</v>
      </c>
      <c r="J4319" s="34">
        <f>DATE(LEFT(tbl_data[[#This Row],[Date_rapport]], 4), MID(tbl_data[[#This Row],[Date_rapport]], 6, 2), RIGHT(tbl_data[[#This Row],[Date_rapport]], 2))</f>
        <v>44805</v>
      </c>
    </row>
    <row r="4320" spans="1:10" x14ac:dyDescent="0.2">
      <c r="A4320" s="28" t="s">
        <v>909</v>
      </c>
      <c r="B4320" t="s">
        <v>3</v>
      </c>
      <c r="C4320" s="28" t="s">
        <v>422</v>
      </c>
      <c r="D4320" t="s">
        <v>427</v>
      </c>
      <c r="E4320" t="s">
        <v>2</v>
      </c>
      <c r="F4320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4320" t="str">
        <f>INDEX(tbl_produits[Classe nom], MATCH(tbl_data[[#This Row],[NORM_Spécialité]], tbl_produits[Nom normalisé], 0))</f>
        <v>Voies digestives et métabolisme</v>
      </c>
      <c r="H4320">
        <f>YEAR(tbl_data[[#This Row],[Date_rapport]])</f>
        <v>2022</v>
      </c>
      <c r="I4320" t="str">
        <f>INDEX(tbl_produits[Molécule extraite], MATCH(tbl_data[[#This Row],[NORM_Spécialité]], tbl_produits[Nom normalisé], 0))</f>
        <v>Potassium (chlorure de)</v>
      </c>
      <c r="J4320" s="34">
        <f>DATE(LEFT(tbl_data[[#This Row],[Date_rapport]], 4), MID(tbl_data[[#This Row],[Date_rapport]], 6, 2), RIGHT(tbl_data[[#This Row],[Date_rapport]], 2))</f>
        <v>44805</v>
      </c>
    </row>
    <row r="4321" spans="1:10" x14ac:dyDescent="0.2">
      <c r="A4321" s="28" t="s">
        <v>909</v>
      </c>
      <c r="B4321" t="s">
        <v>9</v>
      </c>
      <c r="C4321" s="28" t="s">
        <v>430</v>
      </c>
      <c r="D4321" t="s">
        <v>431</v>
      </c>
      <c r="E4321" t="s">
        <v>2</v>
      </c>
      <c r="F4321" t="str">
        <f>INDEX(tbl_produits[Nom normalisé], MATCH(tbl_data[[#This Row],[Spécialité]], tbl_produits[Nom original], 0))</f>
        <v>TIGREAT 2,5 mg, comprimés pelliculés</v>
      </c>
      <c r="G4321" t="str">
        <f>INDEX(tbl_produits[Classe nom], MATCH(tbl_data[[#This Row],[NORM_Spécialité]], tbl_produits[Nom normalisé], 0))</f>
        <v>Anti-infectieux à usage systémique</v>
      </c>
      <c r="H4321">
        <f>YEAR(tbl_data[[#This Row],[Date_rapport]])</f>
        <v>2022</v>
      </c>
      <c r="I4321" t="str">
        <f>INDEX(tbl_produits[Molécule extraite], MATCH(tbl_data[[#This Row],[NORM_Spécialité]], tbl_produits[Nom normalisé], 0))</f>
        <v>Tigécycline</v>
      </c>
      <c r="J4321" s="34">
        <f>DATE(LEFT(tbl_data[[#This Row],[Date_rapport]], 4), MID(tbl_data[[#This Row],[Date_rapport]], 6, 2), RIGHT(tbl_data[[#This Row],[Date_rapport]], 2))</f>
        <v>44805</v>
      </c>
    </row>
    <row r="4322" spans="1:10" x14ac:dyDescent="0.2">
      <c r="A4322" s="28" t="s">
        <v>909</v>
      </c>
      <c r="B4322" t="s">
        <v>9</v>
      </c>
      <c r="C4322" s="28" t="s">
        <v>432</v>
      </c>
      <c r="D4322" t="s">
        <v>433</v>
      </c>
      <c r="E4322" t="s">
        <v>2</v>
      </c>
      <c r="F4322" t="str">
        <f>INDEX(tbl_produits[Nom normalisé], MATCH(tbl_data[[#This Row],[Spécialité]], tbl_produits[Nom original], 0))</f>
        <v>BRICANYL 0,5 mg/1 ml, solution injectable en ampoule</v>
      </c>
      <c r="G4322" t="str">
        <f>INDEX(tbl_produits[Classe nom], MATCH(tbl_data[[#This Row],[NORM_Spécialité]], tbl_produits[Nom normalisé], 0))</f>
        <v>Système respiratoire</v>
      </c>
      <c r="H4322">
        <f>YEAR(tbl_data[[#This Row],[Date_rapport]])</f>
        <v>2022</v>
      </c>
      <c r="I4322" t="str">
        <f>INDEX(tbl_produits[Molécule extraite], MATCH(tbl_data[[#This Row],[NORM_Spécialité]], tbl_produits[Nom normalisé], 0))</f>
        <v>Terbutaline</v>
      </c>
      <c r="J4322" s="34">
        <f>DATE(LEFT(tbl_data[[#This Row],[Date_rapport]], 4), MID(tbl_data[[#This Row],[Date_rapport]], 6, 2), RIGHT(tbl_data[[#This Row],[Date_rapport]], 2))</f>
        <v>44805</v>
      </c>
    </row>
    <row r="4323" spans="1:10" x14ac:dyDescent="0.2">
      <c r="A4323" s="28" t="s">
        <v>909</v>
      </c>
      <c r="B4323" t="s">
        <v>9</v>
      </c>
      <c r="C4323" s="28" t="s">
        <v>393</v>
      </c>
      <c r="D4323" t="s">
        <v>372</v>
      </c>
      <c r="E4323" t="s">
        <v>2</v>
      </c>
      <c r="F4323" t="str">
        <f>INDEX(tbl_produits[Nom normalisé], MATCH(tbl_data[[#This Row],[Spécialité]], tbl_produits[Nom original], 0))</f>
        <v>NOVORAPID PUMPCART 100 unités/ml, solution injectable en cartouche</v>
      </c>
      <c r="G4323" t="str">
        <f>INDEX(tbl_produits[Classe nom], MATCH(tbl_data[[#This Row],[NORM_Spécialité]], tbl_produits[Nom normalisé], 0))</f>
        <v>Voies digestives et métabolisme</v>
      </c>
      <c r="H4323">
        <f>YEAR(tbl_data[[#This Row],[Date_rapport]])</f>
        <v>2022</v>
      </c>
      <c r="I4323" t="str">
        <f>INDEX(tbl_produits[Molécule extraite], MATCH(tbl_data[[#This Row],[NORM_Spécialité]], tbl_produits[Nom normalisé], 0))</f>
        <v>Insuline (Aspartate)</v>
      </c>
      <c r="J4323" s="34">
        <f>DATE(LEFT(tbl_data[[#This Row],[Date_rapport]], 4), MID(tbl_data[[#This Row],[Date_rapport]], 6, 2), RIGHT(tbl_data[[#This Row],[Date_rapport]], 2))</f>
        <v>44805</v>
      </c>
    </row>
    <row r="4324" spans="1:10" x14ac:dyDescent="0.2">
      <c r="A4324" s="28" t="s">
        <v>909</v>
      </c>
      <c r="B4324" t="s">
        <v>9</v>
      </c>
      <c r="C4324" s="28" t="s">
        <v>396</v>
      </c>
      <c r="D4324" t="s">
        <v>397</v>
      </c>
      <c r="E4324" t="s">
        <v>2</v>
      </c>
      <c r="F4324" t="str">
        <f>INDEX(tbl_produits[Nom normalisé], MATCH(tbl_data[[#This Row],[Spécialité]], tbl_produits[Nom original], 0))</f>
        <v>SOLUPRED 5 mg et 20 mg, comprimé orodispersible</v>
      </c>
      <c r="G4324" t="str">
        <f>INDEX(tbl_produits[Classe nom], MATCH(tbl_data[[#This Row],[NORM_Spécialité]], tbl_produits[Nom normalisé], 0))</f>
        <v>Hormones systémiques sauf hormones sexuelles et insulines</v>
      </c>
      <c r="H4324">
        <f>YEAR(tbl_data[[#This Row],[Date_rapport]])</f>
        <v>2022</v>
      </c>
      <c r="I4324" t="str">
        <f>INDEX(tbl_produits[Molécule extraite], MATCH(tbl_data[[#This Row],[NORM_Spécialité]], tbl_produits[Nom normalisé], 0))</f>
        <v>Prednisolone</v>
      </c>
      <c r="J4324" s="34">
        <f>DATE(LEFT(tbl_data[[#This Row],[Date_rapport]], 4), MID(tbl_data[[#This Row],[Date_rapport]], 6, 2), RIGHT(tbl_data[[#This Row],[Date_rapport]], 2))</f>
        <v>44805</v>
      </c>
    </row>
    <row r="4325" spans="1:10" x14ac:dyDescent="0.2">
      <c r="A4325" s="28" t="s">
        <v>909</v>
      </c>
      <c r="B4325" t="s">
        <v>9</v>
      </c>
      <c r="C4325" s="28" t="s">
        <v>396</v>
      </c>
      <c r="D4325" t="s">
        <v>398</v>
      </c>
      <c r="E4325" t="s">
        <v>2</v>
      </c>
      <c r="F4325" t="str">
        <f>INDEX(tbl_produits[Nom normalisé], MATCH(tbl_data[[#This Row],[Spécialité]], tbl_produits[Nom original], 0))</f>
        <v>PREDNISOLONE SANDOZ 20 mg, comprimé orodispersible</v>
      </c>
      <c r="G4325" t="str">
        <f>INDEX(tbl_produits[Classe nom], MATCH(tbl_data[[#This Row],[NORM_Spécialité]], tbl_produits[Nom normalisé], 0))</f>
        <v>Hormones systémiques sauf hormones sexuelles et insulines</v>
      </c>
      <c r="H4325">
        <f>YEAR(tbl_data[[#This Row],[Date_rapport]])</f>
        <v>2022</v>
      </c>
      <c r="I4325" t="str">
        <f>INDEX(tbl_produits[Molécule extraite], MATCH(tbl_data[[#This Row],[NORM_Spécialité]], tbl_produits[Nom normalisé], 0))</f>
        <v>Prednisolone (métasulfobenzoate sodique de)</v>
      </c>
      <c r="J4325" s="34">
        <f>DATE(LEFT(tbl_data[[#This Row],[Date_rapport]], 4), MID(tbl_data[[#This Row],[Date_rapport]], 6, 2), RIGHT(tbl_data[[#This Row],[Date_rapport]], 2))</f>
        <v>44805</v>
      </c>
    </row>
    <row r="4326" spans="1:10" x14ac:dyDescent="0.2">
      <c r="A4326" s="28" t="s">
        <v>909</v>
      </c>
      <c r="B4326" t="s">
        <v>9</v>
      </c>
      <c r="C4326" s="28" t="s">
        <v>396</v>
      </c>
      <c r="D4326" t="s">
        <v>399</v>
      </c>
      <c r="E4326" t="s">
        <v>2</v>
      </c>
      <c r="F4326" t="str">
        <f>INDEX(tbl_produits[Nom normalisé], MATCH(tbl_data[[#This Row],[Spécialité]], tbl_produits[Nom original], 0))</f>
        <v>PREDNISOLONE BIOGARAN 20 mg, comprimé orodispersible</v>
      </c>
      <c r="G4326" t="str">
        <f>INDEX(tbl_produits[Classe nom], MATCH(tbl_data[[#This Row],[NORM_Spécialité]], tbl_produits[Nom normalisé], 0))</f>
        <v>Hormones systémiques sauf hormones sexuelles et insulines</v>
      </c>
      <c r="H4326">
        <f>YEAR(tbl_data[[#This Row],[Date_rapport]])</f>
        <v>2022</v>
      </c>
      <c r="I4326" t="str">
        <f>INDEX(tbl_produits[Molécule extraite], MATCH(tbl_data[[#This Row],[NORM_Spécialité]], tbl_produits[Nom normalisé], 0))</f>
        <v>Prednisolone (métasulfobenzoate sodique de)</v>
      </c>
      <c r="J4326" s="34">
        <f>DATE(LEFT(tbl_data[[#This Row],[Date_rapport]], 4), MID(tbl_data[[#This Row],[Date_rapport]], 6, 2), RIGHT(tbl_data[[#This Row],[Date_rapport]], 2))</f>
        <v>44805</v>
      </c>
    </row>
    <row r="4327" spans="1:10" x14ac:dyDescent="0.2">
      <c r="A4327" s="28" t="s">
        <v>909</v>
      </c>
      <c r="B4327" t="s">
        <v>3</v>
      </c>
      <c r="C4327" s="28" t="s">
        <v>406</v>
      </c>
      <c r="D4327" t="s">
        <v>407</v>
      </c>
      <c r="E4327" t="s">
        <v>2</v>
      </c>
      <c r="F4327" t="str">
        <f>INDEX(tbl_produits[Nom normalisé], MATCH(tbl_data[[#This Row],[Spécialité]], tbl_produits[Nom original], 0))</f>
        <v>RIFADINE 300 mg, gélule</v>
      </c>
      <c r="G4327" t="str">
        <f>INDEX(tbl_produits[Classe nom], MATCH(tbl_data[[#This Row],[NORM_Spécialité]], tbl_produits[Nom normalisé], 0))</f>
        <v>Anti-infectieux à usage systémique</v>
      </c>
      <c r="H4327">
        <f>YEAR(tbl_data[[#This Row],[Date_rapport]])</f>
        <v>2022</v>
      </c>
      <c r="I4327" t="str">
        <f>INDEX(tbl_produits[Molécule extraite], MATCH(tbl_data[[#This Row],[NORM_Spécialité]], tbl_produits[Nom normalisé], 0))</f>
        <v>Rifampicine sodique</v>
      </c>
      <c r="J4327" s="34">
        <f>DATE(LEFT(tbl_data[[#This Row],[Date_rapport]], 4), MID(tbl_data[[#This Row],[Date_rapport]], 6, 2), RIGHT(tbl_data[[#This Row],[Date_rapport]], 2))</f>
        <v>44805</v>
      </c>
    </row>
    <row r="4328" spans="1:10" x14ac:dyDescent="0.2">
      <c r="A4328" s="28" t="s">
        <v>909</v>
      </c>
      <c r="B4328" t="s">
        <v>9</v>
      </c>
      <c r="C4328" s="28" t="s">
        <v>410</v>
      </c>
      <c r="D4328" t="s">
        <v>321</v>
      </c>
      <c r="E4328" t="s">
        <v>2</v>
      </c>
      <c r="F4328" t="str">
        <f>INDEX(tbl_produits[Nom normalisé], MATCH(tbl_data[[#This Row],[Spécialité]], tbl_produits[Nom original], 0))</f>
        <v>VYNDAQEL 61 mg, capsule molle</v>
      </c>
      <c r="G4328" t="str">
        <f>INDEX(tbl_produits[Classe nom], MATCH(tbl_data[[#This Row],[NORM_Spécialité]], tbl_produits[Nom normalisé], 0))</f>
        <v>Système nerveux</v>
      </c>
      <c r="H4328">
        <f>YEAR(tbl_data[[#This Row],[Date_rapport]])</f>
        <v>2022</v>
      </c>
      <c r="I4328" t="str">
        <f>INDEX(tbl_produits[Molécule extraite], MATCH(tbl_data[[#This Row],[NORM_Spécialité]], tbl_produits[Nom normalisé], 0))</f>
        <v>Tafamidis</v>
      </c>
      <c r="J4328" s="34">
        <f>DATE(LEFT(tbl_data[[#This Row],[Date_rapport]], 4), MID(tbl_data[[#This Row],[Date_rapport]], 6, 2), RIGHT(tbl_data[[#This Row],[Date_rapport]], 2))</f>
        <v>44805</v>
      </c>
    </row>
    <row r="4329" spans="1:10" x14ac:dyDescent="0.2">
      <c r="A4329" s="28" t="s">
        <v>909</v>
      </c>
      <c r="B4329" t="s">
        <v>9</v>
      </c>
      <c r="C4329" s="28" t="s">
        <v>384</v>
      </c>
      <c r="D4329" t="s">
        <v>385</v>
      </c>
      <c r="E4329" t="s">
        <v>2</v>
      </c>
      <c r="F4329" t="str">
        <f>INDEX(tbl_produits[Nom normalisé], MATCH(tbl_data[[#This Row],[Spécialité]], tbl_produits[Nom original], 0))</f>
        <v>BRIDION 100 mg/ml, solution injectable - Boîte de 10 flacons de 5 mL</v>
      </c>
      <c r="G4329" t="str">
        <f>INDEX(tbl_produits[Classe nom], MATCH(tbl_data[[#This Row],[NORM_Spécialité]], tbl_produits[Nom normalisé], 0))</f>
        <v>Divers</v>
      </c>
      <c r="H4329">
        <f>YEAR(tbl_data[[#This Row],[Date_rapport]])</f>
        <v>2022</v>
      </c>
      <c r="I4329" t="str">
        <f>INDEX(tbl_produits[Molécule extraite], MATCH(tbl_data[[#This Row],[NORM_Spécialité]], tbl_produits[Nom normalisé], 0))</f>
        <v>Sugammadex</v>
      </c>
      <c r="J4329" s="34">
        <f>DATE(LEFT(tbl_data[[#This Row],[Date_rapport]], 4), MID(tbl_data[[#This Row],[Date_rapport]], 6, 2), RIGHT(tbl_data[[#This Row],[Date_rapport]], 2))</f>
        <v>44805</v>
      </c>
    </row>
    <row r="4330" spans="1:10" x14ac:dyDescent="0.2">
      <c r="A4330" s="28" t="s">
        <v>909</v>
      </c>
      <c r="B4330" t="s">
        <v>9</v>
      </c>
      <c r="C4330" s="28" t="s">
        <v>355</v>
      </c>
      <c r="D4330" t="s">
        <v>356</v>
      </c>
      <c r="E4330" t="s">
        <v>2</v>
      </c>
      <c r="F4330" t="str">
        <f>INDEX(tbl_produits[Nom normalisé], MATCH(tbl_data[[#This Row],[Spécialité]], tbl_produits[Nom original], 0))</f>
        <v>TARKA LP 240 mg/2 mg, comprimé pelliculé à libération prolongée</v>
      </c>
      <c r="G4330" t="str">
        <f>INDEX(tbl_produits[Classe nom], MATCH(tbl_data[[#This Row],[NORM_Spécialité]], tbl_produits[Nom normalisé], 0))</f>
        <v>Système cardiovasculaire</v>
      </c>
      <c r="H4330">
        <f>YEAR(tbl_data[[#This Row],[Date_rapport]])</f>
        <v>2022</v>
      </c>
      <c r="I4330" t="str">
        <f>INDEX(tbl_produits[Molécule extraite], MATCH(tbl_data[[#This Row],[NORM_Spécialité]], tbl_produits[Nom normalisé], 0))</f>
        <v>Trandolapril/Vérapamil</v>
      </c>
      <c r="J4330" s="34">
        <f>DATE(LEFT(tbl_data[[#This Row],[Date_rapport]], 4), MID(tbl_data[[#This Row],[Date_rapport]], 6, 2), RIGHT(tbl_data[[#This Row],[Date_rapport]], 2))</f>
        <v>44805</v>
      </c>
    </row>
    <row r="4331" spans="1:10" x14ac:dyDescent="0.2">
      <c r="A4331" s="28" t="s">
        <v>909</v>
      </c>
      <c r="B4331" t="s">
        <v>9</v>
      </c>
      <c r="C4331" s="28" t="s">
        <v>355</v>
      </c>
      <c r="D4331" t="s">
        <v>357</v>
      </c>
      <c r="E4331" t="s">
        <v>2</v>
      </c>
      <c r="F4331" t="str">
        <f>INDEX(tbl_produits[Nom normalisé], MATCH(tbl_data[[#This Row],[Spécialité]], tbl_produits[Nom original], 0))</f>
        <v>TARKA LP 240 mg/4 mg, comprimé pelliculé à libération prolongée</v>
      </c>
      <c r="G4331" t="str">
        <f>INDEX(tbl_produits[Classe nom], MATCH(tbl_data[[#This Row],[NORM_Spécialité]], tbl_produits[Nom normalisé], 0))</f>
        <v>Système cardiovasculaire</v>
      </c>
      <c r="H4331">
        <f>YEAR(tbl_data[[#This Row],[Date_rapport]])</f>
        <v>2022</v>
      </c>
      <c r="I4331" t="str">
        <f>INDEX(tbl_produits[Molécule extraite], MATCH(tbl_data[[#This Row],[NORM_Spécialité]], tbl_produits[Nom normalisé], 0))</f>
        <v>Trandolapril/Vérapamil</v>
      </c>
      <c r="J4331" s="34">
        <f>DATE(LEFT(tbl_data[[#This Row],[Date_rapport]], 4), MID(tbl_data[[#This Row],[Date_rapport]], 6, 2), RIGHT(tbl_data[[#This Row],[Date_rapport]], 2))</f>
        <v>44805</v>
      </c>
    </row>
    <row r="4332" spans="1:10" x14ac:dyDescent="0.2">
      <c r="A4332" s="28" t="s">
        <v>909</v>
      </c>
      <c r="B4332" t="s">
        <v>3</v>
      </c>
      <c r="C4332" s="28" t="s">
        <v>360</v>
      </c>
      <c r="D4332" t="s">
        <v>361</v>
      </c>
      <c r="E4332" t="s">
        <v>2</v>
      </c>
      <c r="F4332" t="str">
        <f>INDEX(tbl_produits[Nom normalisé], MATCH(tbl_data[[#This Row],[Spécialité]], tbl_produits[Nom original], 0))</f>
        <v>DIPENTUM  250 mg comprimé et DIPENTUM 500 mg comprimé</v>
      </c>
      <c r="G4332" t="str">
        <f>INDEX(tbl_produits[Classe nom], MATCH(tbl_data[[#This Row],[NORM_Spécialité]], tbl_produits[Nom normalisé], 0))</f>
        <v>Voies digestives et métabolisme</v>
      </c>
      <c r="H4332">
        <f>YEAR(tbl_data[[#This Row],[Date_rapport]])</f>
        <v>2022</v>
      </c>
      <c r="I4332" t="str">
        <f>INDEX(tbl_produits[Molécule extraite], MATCH(tbl_data[[#This Row],[NORM_Spécialité]], tbl_produits[Nom normalisé], 0))</f>
        <v>Olsalazine sodique</v>
      </c>
      <c r="J4332" s="34">
        <f>DATE(LEFT(tbl_data[[#This Row],[Date_rapport]], 4), MID(tbl_data[[#This Row],[Date_rapport]], 6, 2), RIGHT(tbl_data[[#This Row],[Date_rapport]], 2))</f>
        <v>44805</v>
      </c>
    </row>
    <row r="4333" spans="1:10" x14ac:dyDescent="0.2">
      <c r="A4333" s="28" t="s">
        <v>909</v>
      </c>
      <c r="B4333" t="s">
        <v>9</v>
      </c>
      <c r="C4333" s="28" t="s">
        <v>363</v>
      </c>
      <c r="D4333" t="s">
        <v>364</v>
      </c>
      <c r="E4333" t="s">
        <v>2</v>
      </c>
      <c r="F4333" t="str">
        <f>INDEX(tbl_produits[Nom normalisé], MATCH(tbl_data[[#This Row],[Spécialité]], tbl_produits[Nom original], 0))</f>
        <v>TARKA LP 180 mg/2 mg, comprimé pelliculé à libération prolongée</v>
      </c>
      <c r="G4333" t="str">
        <f>INDEX(tbl_produits[Classe nom], MATCH(tbl_data[[#This Row],[NORM_Spécialité]], tbl_produits[Nom normalisé], 0))</f>
        <v>Système cardiovasculaire</v>
      </c>
      <c r="H4333">
        <f>YEAR(tbl_data[[#This Row],[Date_rapport]])</f>
        <v>2022</v>
      </c>
      <c r="I4333" t="str">
        <f>INDEX(tbl_produits[Molécule extraite], MATCH(tbl_data[[#This Row],[NORM_Spécialité]], tbl_produits[Nom normalisé], 0))</f>
        <v>Trandolapril/Vérapamil</v>
      </c>
      <c r="J4333" s="34">
        <f>DATE(LEFT(tbl_data[[#This Row],[Date_rapport]], 4), MID(tbl_data[[#This Row],[Date_rapport]], 6, 2), RIGHT(tbl_data[[#This Row],[Date_rapport]], 2))</f>
        <v>44805</v>
      </c>
    </row>
    <row r="4334" spans="1:10" x14ac:dyDescent="0.2">
      <c r="A4334" s="28" t="s">
        <v>909</v>
      </c>
      <c r="B4334" t="s">
        <v>9</v>
      </c>
      <c r="C4334" s="28" t="s">
        <v>365</v>
      </c>
      <c r="D4334" t="s">
        <v>366</v>
      </c>
      <c r="E4334" t="s">
        <v>2</v>
      </c>
      <c r="F4334" t="str">
        <f>INDEX(tbl_produits[Nom normalisé], MATCH(tbl_data[[#This Row],[Spécialité]], tbl_produits[Nom original], 0))</f>
        <v>INFRACYANINE 25 mg/10 ml, poudre et solvant pour solution injectable</v>
      </c>
      <c r="G4334" t="str">
        <f>INDEX(tbl_produits[Classe nom], MATCH(tbl_data[[#This Row],[NORM_Spécialité]], tbl_produits[Nom normalisé], 0))</f>
        <v>Divers</v>
      </c>
      <c r="H4334">
        <f>YEAR(tbl_data[[#This Row],[Date_rapport]])</f>
        <v>2022</v>
      </c>
      <c r="I4334" t="str">
        <f>INDEX(tbl_produits[Molécule extraite], MATCH(tbl_data[[#This Row],[NORM_Spécialité]], tbl_produits[Nom normalisé], 0))</f>
        <v>Indocyanine verte</v>
      </c>
      <c r="J4334" s="34">
        <f>DATE(LEFT(tbl_data[[#This Row],[Date_rapport]], 4), MID(tbl_data[[#This Row],[Date_rapport]], 6, 2), RIGHT(tbl_data[[#This Row],[Date_rapport]], 2))</f>
        <v>44805</v>
      </c>
    </row>
    <row r="4335" spans="1:10" x14ac:dyDescent="0.2">
      <c r="A4335" s="28" t="s">
        <v>909</v>
      </c>
      <c r="B4335" t="s">
        <v>3</v>
      </c>
      <c r="C4335" s="28" t="s">
        <v>315</v>
      </c>
      <c r="D4335" t="s">
        <v>18</v>
      </c>
      <c r="E4335" t="s">
        <v>2</v>
      </c>
      <c r="F4335" t="str">
        <f>INDEX(tbl_produits[Nom normalisé], MATCH(tbl_data[[#This Row],[Spécialité]], tbl_produits[Nom original], 0))</f>
        <v>BELUSTINE 40 mg, gélule</v>
      </c>
      <c r="G4335" t="str">
        <f>INDEX(tbl_produits[Classe nom], MATCH(tbl_data[[#This Row],[NORM_Spécialité]], tbl_produits[Nom normalisé], 0))</f>
        <v>Antinéoplasiques et immunomodulateurs</v>
      </c>
      <c r="H4335">
        <f>YEAR(tbl_data[[#This Row],[Date_rapport]])</f>
        <v>2022</v>
      </c>
      <c r="I4335" t="str">
        <f>INDEX(tbl_produits[Molécule extraite], MATCH(tbl_data[[#This Row],[NORM_Spécialité]], tbl_produits[Nom normalisé], 0))</f>
        <v>Lomustine</v>
      </c>
      <c r="J4335" s="34">
        <f>DATE(LEFT(tbl_data[[#This Row],[Date_rapport]], 4), MID(tbl_data[[#This Row],[Date_rapport]], 6, 2), RIGHT(tbl_data[[#This Row],[Date_rapport]], 2))</f>
        <v>44805</v>
      </c>
    </row>
    <row r="4336" spans="1:10" x14ac:dyDescent="0.2">
      <c r="A4336" s="28" t="s">
        <v>909</v>
      </c>
      <c r="B4336" t="s">
        <v>3</v>
      </c>
      <c r="C4336" s="28" t="s">
        <v>325</v>
      </c>
      <c r="D4336" t="s">
        <v>35</v>
      </c>
      <c r="E4336" t="s">
        <v>2</v>
      </c>
      <c r="F4336" t="str">
        <f>INDEX(tbl_produits[Nom normalisé], MATCH(tbl_data[[#This Row],[Spécialité]], tbl_produits[Nom original], 0))</f>
        <v>TOMUDEX 2 mg, poudre pour solution pour perfusion</v>
      </c>
      <c r="G4336" t="str">
        <f>INDEX(tbl_produits[Classe nom], MATCH(tbl_data[[#This Row],[NORM_Spécialité]], tbl_produits[Nom normalisé], 0))</f>
        <v>Antinéoplasiques et immunomodulateurs</v>
      </c>
      <c r="H4336">
        <f>YEAR(tbl_data[[#This Row],[Date_rapport]])</f>
        <v>2022</v>
      </c>
      <c r="I4336" t="str">
        <f>INDEX(tbl_produits[Molécule extraite], MATCH(tbl_data[[#This Row],[NORM_Spécialité]], tbl_produits[Nom normalisé], 0))</f>
        <v>Raltitrexed</v>
      </c>
      <c r="J4336" s="34">
        <f>DATE(LEFT(tbl_data[[#This Row],[Date_rapport]], 4), MID(tbl_data[[#This Row],[Date_rapport]], 6, 2), RIGHT(tbl_data[[#This Row],[Date_rapport]], 2))</f>
        <v>44805</v>
      </c>
    </row>
    <row r="4337" spans="1:10" x14ac:dyDescent="0.2">
      <c r="A4337" s="28" t="s">
        <v>909</v>
      </c>
      <c r="B4337" t="s">
        <v>3</v>
      </c>
      <c r="C4337" s="28" t="s">
        <v>328</v>
      </c>
      <c r="D4337" t="s">
        <v>261</v>
      </c>
      <c r="E4337" t="s">
        <v>2</v>
      </c>
      <c r="F433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4337" t="str">
        <f>INDEX(tbl_produits[Classe nom], MATCH(tbl_data[[#This Row],[NORM_Spécialité]], tbl_produits[Nom normalisé], 0))</f>
        <v>Système nerveux</v>
      </c>
      <c r="H4337">
        <f>YEAR(tbl_data[[#This Row],[Date_rapport]])</f>
        <v>2022</v>
      </c>
      <c r="I4337" t="str">
        <f>INDEX(tbl_produits[Molécule extraite], MATCH(tbl_data[[#This Row],[NORM_Spécialité]], tbl_produits[Nom normalisé], 0))</f>
        <v>Varenicline</v>
      </c>
      <c r="J4337" s="34">
        <f>DATE(LEFT(tbl_data[[#This Row],[Date_rapport]], 4), MID(tbl_data[[#This Row],[Date_rapport]], 6, 2), RIGHT(tbl_data[[#This Row],[Date_rapport]], 2))</f>
        <v>44805</v>
      </c>
    </row>
    <row r="4338" spans="1:10" x14ac:dyDescent="0.2">
      <c r="A4338" s="28" t="s">
        <v>909</v>
      </c>
      <c r="B4338" t="s">
        <v>3</v>
      </c>
      <c r="C4338" s="28" t="s">
        <v>329</v>
      </c>
      <c r="D4338" t="s">
        <v>332</v>
      </c>
      <c r="E4338" t="s">
        <v>2</v>
      </c>
      <c r="F4338" t="str">
        <f>INDEX(tbl_produits[Nom normalisé], MATCH(tbl_data[[#This Row],[Spécialité]], tbl_produits[Nom original], 0))</f>
        <v>EXACYL 1 g/10 ml,  solution buvable</v>
      </c>
      <c r="G4338" t="str">
        <f>INDEX(tbl_produits[Classe nom], MATCH(tbl_data[[#This Row],[NORM_Spécialité]], tbl_produits[Nom normalisé], 0))</f>
        <v>Sang et organes hématopoïétiques</v>
      </c>
      <c r="H4338">
        <f>YEAR(tbl_data[[#This Row],[Date_rapport]])</f>
        <v>2022</v>
      </c>
      <c r="I4338" t="str">
        <f>INDEX(tbl_produits[Molécule extraite], MATCH(tbl_data[[#This Row],[NORM_Spécialité]], tbl_produits[Nom normalisé], 0))</f>
        <v>Tranexamique (acide)</v>
      </c>
      <c r="J4338" s="34">
        <f>DATE(LEFT(tbl_data[[#This Row],[Date_rapport]], 4), MID(tbl_data[[#This Row],[Date_rapport]], 6, 2), RIGHT(tbl_data[[#This Row],[Date_rapport]], 2))</f>
        <v>44805</v>
      </c>
    </row>
    <row r="4339" spans="1:10" x14ac:dyDescent="0.2">
      <c r="A4339" s="28" t="s">
        <v>909</v>
      </c>
      <c r="B4339" t="s">
        <v>3</v>
      </c>
      <c r="C4339" s="28" t="s">
        <v>287</v>
      </c>
      <c r="D4339" t="s">
        <v>248</v>
      </c>
      <c r="E4339" t="s">
        <v>2</v>
      </c>
      <c r="F4339" t="str">
        <f>INDEX(tbl_produits[Nom normalisé], MATCH(tbl_data[[#This Row],[Spécialité]], tbl_produits[Nom original], 0))</f>
        <v>SEMAP 20 mg, comprimé</v>
      </c>
      <c r="G4339" t="str">
        <f>INDEX(tbl_produits[Classe nom], MATCH(tbl_data[[#This Row],[NORM_Spécialité]], tbl_produits[Nom normalisé], 0))</f>
        <v>Système nerveux</v>
      </c>
      <c r="H4339">
        <f>YEAR(tbl_data[[#This Row],[Date_rapport]])</f>
        <v>2022</v>
      </c>
      <c r="I4339" t="str">
        <f>INDEX(tbl_produits[Molécule extraite], MATCH(tbl_data[[#This Row],[NORM_Spécialité]], tbl_produits[Nom normalisé], 0))</f>
        <v>Penfluridol</v>
      </c>
      <c r="J4339" s="34">
        <f>DATE(LEFT(tbl_data[[#This Row],[Date_rapport]], 4), MID(tbl_data[[#This Row],[Date_rapport]], 6, 2), RIGHT(tbl_data[[#This Row],[Date_rapport]], 2))</f>
        <v>44805</v>
      </c>
    </row>
    <row r="4340" spans="1:10" x14ac:dyDescent="0.2">
      <c r="A4340" s="28" t="s">
        <v>909</v>
      </c>
      <c r="B4340" t="s">
        <v>3</v>
      </c>
      <c r="C4340" s="28" t="s">
        <v>289</v>
      </c>
      <c r="D4340" t="s">
        <v>238</v>
      </c>
      <c r="E4340" t="s">
        <v>2</v>
      </c>
      <c r="F4340" t="str">
        <f>INDEX(tbl_produits[Nom normalisé], MATCH(tbl_data[[#This Row],[Spécialité]], tbl_produits[Nom original], 0))</f>
        <v>SOLUMEDROL 40 mg/2ml  lyophilisat et solution pour usage parentéral</v>
      </c>
      <c r="G4340" t="str">
        <f>INDEX(tbl_produits[Classe nom], MATCH(tbl_data[[#This Row],[NORM_Spécialité]], tbl_produits[Nom normalisé], 0))</f>
        <v>Hormones systémiques sauf hormones sexuelles et insulines</v>
      </c>
      <c r="H4340">
        <f>YEAR(tbl_data[[#This Row],[Date_rapport]])</f>
        <v>2022</v>
      </c>
      <c r="I4340" t="str">
        <f>INDEX(tbl_produits[Molécule extraite], MATCH(tbl_data[[#This Row],[NORM_Spécialité]], tbl_produits[Nom normalisé], 0))</f>
        <v>Méthylprednisolone (hydrogénosuccinate de)</v>
      </c>
      <c r="J4340" s="34">
        <f>DATE(LEFT(tbl_data[[#This Row],[Date_rapport]], 4), MID(tbl_data[[#This Row],[Date_rapport]], 6, 2), RIGHT(tbl_data[[#This Row],[Date_rapport]], 2))</f>
        <v>44805</v>
      </c>
    </row>
    <row r="4341" spans="1:10" x14ac:dyDescent="0.2">
      <c r="A4341" s="28" t="s">
        <v>909</v>
      </c>
      <c r="B4341" t="s">
        <v>3</v>
      </c>
      <c r="C4341" s="28" t="s">
        <v>289</v>
      </c>
      <c r="D4341" t="s">
        <v>237</v>
      </c>
      <c r="E4341" t="s">
        <v>2</v>
      </c>
      <c r="F4341" t="str">
        <f>INDEX(tbl_produits[Nom normalisé], MATCH(tbl_data[[#This Row],[Spécialité]], tbl_produits[Nom original], 0))</f>
        <v>URAPIDIL 100 mg/20 ml, solution injectable</v>
      </c>
      <c r="G4341" t="str">
        <f>INDEX(tbl_produits[Classe nom], MATCH(tbl_data[[#This Row],[NORM_Spécialité]], tbl_produits[Nom normalisé], 0))</f>
        <v>Système cardiovasculaire</v>
      </c>
      <c r="H4341">
        <f>YEAR(tbl_data[[#This Row],[Date_rapport]])</f>
        <v>2022</v>
      </c>
      <c r="I4341" t="str">
        <f>INDEX(tbl_produits[Molécule extraite], MATCH(tbl_data[[#This Row],[NORM_Spécialité]], tbl_produits[Nom normalisé], 0))</f>
        <v>Uradipil</v>
      </c>
      <c r="J4341" s="34">
        <f>DATE(LEFT(tbl_data[[#This Row],[Date_rapport]], 4), MID(tbl_data[[#This Row],[Date_rapport]], 6, 2), RIGHT(tbl_data[[#This Row],[Date_rapport]], 2))</f>
        <v>44805</v>
      </c>
    </row>
    <row r="4342" spans="1:10" x14ac:dyDescent="0.2">
      <c r="A4342" s="28" t="s">
        <v>909</v>
      </c>
      <c r="B4342" t="s">
        <v>9</v>
      </c>
      <c r="C4342" s="28" t="s">
        <v>291</v>
      </c>
      <c r="D4342" t="s">
        <v>137</v>
      </c>
      <c r="E4342" t="s">
        <v>2</v>
      </c>
      <c r="F4342" t="str">
        <f>INDEX(tbl_produits[Nom normalisé], MATCH(tbl_data[[#This Row],[Spécialité]], tbl_produits[Nom original], 0))</f>
        <v>TOPIRAMATE  50 mg MYLAN, comprimé pelliculé- TOPIRAMATE 100 mg MYLAN, comprimé pelliculé</v>
      </c>
      <c r="G4342" t="str">
        <f>INDEX(tbl_produits[Classe nom], MATCH(tbl_data[[#This Row],[NORM_Spécialité]], tbl_produits[Nom normalisé], 0))</f>
        <v>Système nerveux</v>
      </c>
      <c r="H4342">
        <f>YEAR(tbl_data[[#This Row],[Date_rapport]])</f>
        <v>2022</v>
      </c>
      <c r="I4342" t="str">
        <f>INDEX(tbl_produits[Molécule extraite], MATCH(tbl_data[[#This Row],[NORM_Spécialité]], tbl_produits[Nom normalisé], 0))</f>
        <v>Topiramate</v>
      </c>
      <c r="J4342" s="34">
        <f>DATE(LEFT(tbl_data[[#This Row],[Date_rapport]], 4), MID(tbl_data[[#This Row],[Date_rapport]], 6, 2), RIGHT(tbl_data[[#This Row],[Date_rapport]], 2))</f>
        <v>44805</v>
      </c>
    </row>
    <row r="4343" spans="1:10" x14ac:dyDescent="0.2">
      <c r="A4343" s="28" t="s">
        <v>909</v>
      </c>
      <c r="B4343" t="s">
        <v>3</v>
      </c>
      <c r="C4343" s="28" t="s">
        <v>294</v>
      </c>
      <c r="D4343" t="s">
        <v>211</v>
      </c>
      <c r="E4343" t="s">
        <v>2</v>
      </c>
      <c r="F4343" t="str">
        <f>INDEX(tbl_produits[Nom normalisé], MATCH(tbl_data[[#This Row],[Spécialité]], tbl_produits[Nom original], 0))</f>
        <v>BLEOMYCINE BELLON 15 mg, poudre pour solution injectable</v>
      </c>
      <c r="G4343" t="str">
        <f>INDEX(tbl_produits[Classe nom], MATCH(tbl_data[[#This Row],[NORM_Spécialité]], tbl_produits[Nom normalisé], 0))</f>
        <v>Antinéoplasiques et immunomodulateurs</v>
      </c>
      <c r="H4343">
        <f>YEAR(tbl_data[[#This Row],[Date_rapport]])</f>
        <v>2022</v>
      </c>
      <c r="I4343" t="str">
        <f>INDEX(tbl_produits[Molécule extraite], MATCH(tbl_data[[#This Row],[NORM_Spécialité]], tbl_produits[Nom normalisé], 0))</f>
        <v>Bléomycine (sulfate de)</v>
      </c>
      <c r="J4343" s="34">
        <f>DATE(LEFT(tbl_data[[#This Row],[Date_rapport]], 4), MID(tbl_data[[#This Row],[Date_rapport]], 6, 2), RIGHT(tbl_data[[#This Row],[Date_rapport]], 2))</f>
        <v>44805</v>
      </c>
    </row>
    <row r="4344" spans="1:10" x14ac:dyDescent="0.2">
      <c r="A4344" s="28" t="s">
        <v>909</v>
      </c>
      <c r="B4344" t="s">
        <v>9</v>
      </c>
      <c r="C4344" s="28" t="s">
        <v>296</v>
      </c>
      <c r="D4344" t="s">
        <v>74</v>
      </c>
      <c r="E4344" t="s">
        <v>2</v>
      </c>
      <c r="F4344" t="str">
        <f>INDEX(tbl_produits[Nom normalisé], MATCH(tbl_data[[#This Row],[Spécialité]], tbl_produits[Nom original], 0))</f>
        <v>HEPATATE poudre pour solution injectable . Trousse pour la préparation radiopharmaceutique</v>
      </c>
      <c r="G4344" t="str">
        <f>INDEX(tbl_produits[Classe nom], MATCH(tbl_data[[#This Row],[NORM_Spécialité]], tbl_produits[Nom normalisé], 0))</f>
        <v>Divers</v>
      </c>
      <c r="H4344">
        <f>YEAR(tbl_data[[#This Row],[Date_rapport]])</f>
        <v>2022</v>
      </c>
      <c r="I4344" t="str">
        <f>INDEX(tbl_produits[Molécule extraite], MATCH(tbl_data[[#This Row],[NORM_Spécialité]], tbl_produits[Nom normalisé], 0))</f>
        <v>N/A</v>
      </c>
      <c r="J4344" s="34">
        <f>DATE(LEFT(tbl_data[[#This Row],[Date_rapport]], 4), MID(tbl_data[[#This Row],[Date_rapport]], 6, 2), RIGHT(tbl_data[[#This Row],[Date_rapport]], 2))</f>
        <v>44805</v>
      </c>
    </row>
    <row r="4345" spans="1:10" x14ac:dyDescent="0.2">
      <c r="A4345" s="28" t="s">
        <v>909</v>
      </c>
      <c r="B4345" t="s">
        <v>3</v>
      </c>
      <c r="C4345" s="28" t="s">
        <v>296</v>
      </c>
      <c r="D4345" t="s">
        <v>4</v>
      </c>
      <c r="E4345" t="s">
        <v>2</v>
      </c>
      <c r="F4345" t="str">
        <f>INDEX(tbl_produits[Nom normalisé], MATCH(tbl_data[[#This Row],[Spécialité]], tbl_produits[Nom original], 0))</f>
        <v>ALKONATREM   150 mg, gélule</v>
      </c>
      <c r="G4345" t="str">
        <f>INDEX(tbl_produits[Classe nom], MATCH(tbl_data[[#This Row],[NORM_Spécialité]], tbl_produits[Nom normalisé], 0))</f>
        <v>Anti-infectieux à usage systémique</v>
      </c>
      <c r="H4345">
        <f>YEAR(tbl_data[[#This Row],[Date_rapport]])</f>
        <v>2022</v>
      </c>
      <c r="I4345" t="str">
        <f>INDEX(tbl_produits[Molécule extraite], MATCH(tbl_data[[#This Row],[NORM_Spécialité]], tbl_produits[Nom normalisé], 0))</f>
        <v>Chlorhydrate de déméclocycline</v>
      </c>
      <c r="J4345" s="34">
        <f>DATE(LEFT(tbl_data[[#This Row],[Date_rapport]], 4), MID(tbl_data[[#This Row],[Date_rapport]], 6, 2), RIGHT(tbl_data[[#This Row],[Date_rapport]], 2))</f>
        <v>44805</v>
      </c>
    </row>
    <row r="4346" spans="1:10" x14ac:dyDescent="0.2">
      <c r="A4346" s="28" t="s">
        <v>909</v>
      </c>
      <c r="B4346" t="s">
        <v>3</v>
      </c>
      <c r="C4346" s="28" t="s">
        <v>300</v>
      </c>
      <c r="D4346" t="s">
        <v>230</v>
      </c>
      <c r="E4346" t="s">
        <v>2</v>
      </c>
      <c r="F4346" t="str">
        <f>INDEX(tbl_produits[Nom normalisé], MATCH(tbl_data[[#This Row],[Spécialité]], tbl_produits[Nom original], 0))</f>
        <v>ZONISAMIDE MYLAN 100 mg, gélule</v>
      </c>
      <c r="G4346" t="str">
        <f>INDEX(tbl_produits[Classe nom], MATCH(tbl_data[[#This Row],[NORM_Spécialité]], tbl_produits[Nom normalisé], 0))</f>
        <v>Système nerveux</v>
      </c>
      <c r="H4346">
        <f>YEAR(tbl_data[[#This Row],[Date_rapport]])</f>
        <v>2022</v>
      </c>
      <c r="I4346" t="str">
        <f>INDEX(tbl_produits[Molécule extraite], MATCH(tbl_data[[#This Row],[NORM_Spécialité]], tbl_produits[Nom normalisé], 0))</f>
        <v>Zonisamide</v>
      </c>
      <c r="J4346" s="34">
        <f>DATE(LEFT(tbl_data[[#This Row],[Date_rapport]], 4), MID(tbl_data[[#This Row],[Date_rapport]], 6, 2), RIGHT(tbl_data[[#This Row],[Date_rapport]], 2))</f>
        <v>44805</v>
      </c>
    </row>
    <row r="4347" spans="1:10" x14ac:dyDescent="0.2">
      <c r="A4347" s="28" t="s">
        <v>909</v>
      </c>
      <c r="B4347" t="s">
        <v>3</v>
      </c>
      <c r="C4347" s="28" t="s">
        <v>300</v>
      </c>
      <c r="D4347" t="s">
        <v>116</v>
      </c>
      <c r="E4347" t="s">
        <v>2</v>
      </c>
      <c r="F4347" t="str">
        <f>INDEX(tbl_produits[Nom normalisé], MATCH(tbl_data[[#This Row],[Spécialité]], tbl_produits[Nom original], 0))</f>
        <v>ZEVALIN 1,6 mg/ml, trousse pour préparations radiopharmaceutiques pour perfusion</v>
      </c>
      <c r="G4347" t="str">
        <f>INDEX(tbl_produits[Classe nom], MATCH(tbl_data[[#This Row],[NORM_Spécialité]], tbl_produits[Nom normalisé], 0))</f>
        <v>Antinéoplasiques et immunomodulateurs</v>
      </c>
      <c r="H4347">
        <f>YEAR(tbl_data[[#This Row],[Date_rapport]])</f>
        <v>2022</v>
      </c>
      <c r="I4347" t="str">
        <f>INDEX(tbl_produits[Molécule extraite], MATCH(tbl_data[[#This Row],[NORM_Spécialité]], tbl_produits[Nom normalisé], 0))</f>
        <v>Ibritumomab tiuxétan</v>
      </c>
      <c r="J4347" s="34">
        <f>DATE(LEFT(tbl_data[[#This Row],[Date_rapport]], 4), MID(tbl_data[[#This Row],[Date_rapport]], 6, 2), RIGHT(tbl_data[[#This Row],[Date_rapport]], 2))</f>
        <v>44805</v>
      </c>
    </row>
    <row r="4348" spans="1:10" x14ac:dyDescent="0.2">
      <c r="A4348" s="28" t="s">
        <v>909</v>
      </c>
      <c r="B4348" t="s">
        <v>9</v>
      </c>
      <c r="C4348" s="28" t="s">
        <v>300</v>
      </c>
      <c r="D4348" t="s">
        <v>48</v>
      </c>
      <c r="E4348" t="s">
        <v>2</v>
      </c>
      <c r="F4348" t="str">
        <f>INDEX(tbl_produits[Nom normalisé], MATCH(tbl_data[[#This Row],[Spécialité]], tbl_produits[Nom original], 0))</f>
        <v>ZENTEL 400 mg, comprimé</v>
      </c>
      <c r="G4348" t="str">
        <f>INDEX(tbl_produits[Classe nom], MATCH(tbl_data[[#This Row],[NORM_Spécialité]], tbl_produits[Nom normalisé], 0))</f>
        <v>Antiparasitaires, insecticides et répulsifs</v>
      </c>
      <c r="H4348">
        <f>YEAR(tbl_data[[#This Row],[Date_rapport]])</f>
        <v>2022</v>
      </c>
      <c r="I4348" t="str">
        <f>INDEX(tbl_produits[Molécule extraite], MATCH(tbl_data[[#This Row],[NORM_Spécialité]], tbl_produits[Nom normalisé], 0))</f>
        <v>Albendazole</v>
      </c>
      <c r="J4348" s="34">
        <f>DATE(LEFT(tbl_data[[#This Row],[Date_rapport]], 4), MID(tbl_data[[#This Row],[Date_rapport]], 6, 2), RIGHT(tbl_data[[#This Row],[Date_rapport]], 2))</f>
        <v>44805</v>
      </c>
    </row>
    <row r="4349" spans="1:10" x14ac:dyDescent="0.2">
      <c r="A4349" s="28" t="s">
        <v>909</v>
      </c>
      <c r="B4349" t="s">
        <v>3</v>
      </c>
      <c r="C4349" s="28" t="s">
        <v>300</v>
      </c>
      <c r="D4349" t="s">
        <v>95</v>
      </c>
      <c r="E4349" t="s">
        <v>2</v>
      </c>
      <c r="F4349" t="str">
        <f>INDEX(tbl_produits[Nom normalisé], MATCH(tbl_data[[#This Row],[Spécialité]], tbl_produits[Nom original], 0))</f>
        <v>VITRAKVI 20 mg/ml, solution buvable flacon de 100 ml</v>
      </c>
      <c r="G4349" t="str">
        <f>INDEX(tbl_produits[Classe nom], MATCH(tbl_data[[#This Row],[NORM_Spécialité]], tbl_produits[Nom normalisé], 0))</f>
        <v>Antinéoplasiques et immunomodulateurs</v>
      </c>
      <c r="H4349">
        <f>YEAR(tbl_data[[#This Row],[Date_rapport]])</f>
        <v>2022</v>
      </c>
      <c r="I4349" t="str">
        <f>INDEX(tbl_produits[Molécule extraite], MATCH(tbl_data[[#This Row],[NORM_Spécialité]], tbl_produits[Nom normalisé], 0))</f>
        <v>Larotrectinib</v>
      </c>
      <c r="J4349" s="34">
        <f>DATE(LEFT(tbl_data[[#This Row],[Date_rapport]], 4), MID(tbl_data[[#This Row],[Date_rapport]], 6, 2), RIGHT(tbl_data[[#This Row],[Date_rapport]], 2))</f>
        <v>44805</v>
      </c>
    </row>
    <row r="4350" spans="1:10" x14ac:dyDescent="0.2">
      <c r="A4350" s="28" t="s">
        <v>909</v>
      </c>
      <c r="B4350" t="s">
        <v>3</v>
      </c>
      <c r="C4350" s="28" t="s">
        <v>300</v>
      </c>
      <c r="D4350" t="s">
        <v>70</v>
      </c>
      <c r="E4350" t="s">
        <v>2</v>
      </c>
      <c r="F4350" t="str">
        <f>INDEX(tbl_produits[Nom normalisé], MATCH(tbl_data[[#This Row],[Spécialité]], tbl_produits[Nom original], 0))</f>
        <v>VAMINOLACT solution pour perfusion en flacon de verre de 100 ml</v>
      </c>
      <c r="G4350" t="str">
        <f>INDEX(tbl_produits[Classe nom], MATCH(tbl_data[[#This Row],[NORM_Spécialité]], tbl_produits[Nom normalisé], 0))</f>
        <v>Sang et organes hématopoïétiques</v>
      </c>
      <c r="H4350">
        <f>YEAR(tbl_data[[#This Row],[Date_rapport]])</f>
        <v>2022</v>
      </c>
      <c r="I4350" t="str">
        <f>INDEX(tbl_produits[Molécule extraite], MATCH(tbl_data[[#This Row],[NORM_Spécialité]], tbl_produits[Nom normalisé], 0))</f>
        <v>Alanine / Arginine / Acide aspartique / …</v>
      </c>
      <c r="J4350" s="34">
        <f>DATE(LEFT(tbl_data[[#This Row],[Date_rapport]], 4), MID(tbl_data[[#This Row],[Date_rapport]], 6, 2), RIGHT(tbl_data[[#This Row],[Date_rapport]], 2))</f>
        <v>44805</v>
      </c>
    </row>
    <row r="4351" spans="1:10" x14ac:dyDescent="0.2">
      <c r="A4351" s="28" t="s">
        <v>909</v>
      </c>
      <c r="B4351" t="s">
        <v>3</v>
      </c>
      <c r="C4351" s="28" t="s">
        <v>300</v>
      </c>
      <c r="D4351" t="s">
        <v>71</v>
      </c>
      <c r="E4351" t="s">
        <v>2</v>
      </c>
      <c r="F4351" t="str">
        <f>INDEX(tbl_produits[Nom normalisé], MATCH(tbl_data[[#This Row],[Spécialité]], tbl_produits[Nom original], 0))</f>
        <v>VAMINOLACT solution pour perfusion en flacon de verre de 1000 ml</v>
      </c>
      <c r="G4351" t="str">
        <f>INDEX(tbl_produits[Classe nom], MATCH(tbl_data[[#This Row],[NORM_Spécialité]], tbl_produits[Nom normalisé], 0))</f>
        <v>Sang et organes hématopoïétiques</v>
      </c>
      <c r="H4351">
        <f>YEAR(tbl_data[[#This Row],[Date_rapport]])</f>
        <v>2022</v>
      </c>
      <c r="I4351" t="str">
        <f>INDEX(tbl_produits[Molécule extraite], MATCH(tbl_data[[#This Row],[NORM_Spécialité]], tbl_produits[Nom normalisé], 0))</f>
        <v>Alanine / Arginine / Acide aspartique / …</v>
      </c>
      <c r="J4351" s="34">
        <f>DATE(LEFT(tbl_data[[#This Row],[Date_rapport]], 4), MID(tbl_data[[#This Row],[Date_rapport]], 6, 2), RIGHT(tbl_data[[#This Row],[Date_rapport]], 2))</f>
        <v>44805</v>
      </c>
    </row>
    <row r="4352" spans="1:10" x14ac:dyDescent="0.2">
      <c r="A4352" s="28" t="s">
        <v>909</v>
      </c>
      <c r="B4352" t="s">
        <v>9</v>
      </c>
      <c r="C4352" s="28" t="s">
        <v>300</v>
      </c>
      <c r="D4352" t="s">
        <v>229</v>
      </c>
      <c r="E4352" t="s">
        <v>2</v>
      </c>
      <c r="F4352" t="str">
        <f>INDEX(tbl_produits[Nom normalisé], MATCH(tbl_data[[#This Row],[Spécialité]], tbl_produits[Nom original], 0))</f>
        <v>TOPIRAMATE SANDOZ 100 mg, comprimé pelliculé</v>
      </c>
      <c r="G4352" t="str">
        <f>INDEX(tbl_produits[Classe nom], MATCH(tbl_data[[#This Row],[NORM_Spécialité]], tbl_produits[Nom normalisé], 0))</f>
        <v>Système nerveux</v>
      </c>
      <c r="H4352">
        <f>YEAR(tbl_data[[#This Row],[Date_rapport]])</f>
        <v>2022</v>
      </c>
      <c r="I4352" t="str">
        <f>INDEX(tbl_produits[Molécule extraite], MATCH(tbl_data[[#This Row],[NORM_Spécialité]], tbl_produits[Nom normalisé], 0))</f>
        <v>Topiramate</v>
      </c>
      <c r="J4352" s="34">
        <f>DATE(LEFT(tbl_data[[#This Row],[Date_rapport]], 4), MID(tbl_data[[#This Row],[Date_rapport]], 6, 2), RIGHT(tbl_data[[#This Row],[Date_rapport]], 2))</f>
        <v>44805</v>
      </c>
    </row>
    <row r="4353" spans="1:10" x14ac:dyDescent="0.2">
      <c r="A4353" s="28" t="s">
        <v>909</v>
      </c>
      <c r="B4353" t="s">
        <v>3</v>
      </c>
      <c r="C4353" s="28" t="s">
        <v>300</v>
      </c>
      <c r="D4353" t="s">
        <v>82</v>
      </c>
      <c r="E4353" t="s">
        <v>2</v>
      </c>
      <c r="F4353" t="str">
        <f>INDEX(tbl_produits[Nom normalisé], MATCH(tbl_data[[#This Row],[Spécialité]], tbl_produits[Nom original], 0))</f>
        <v>THIOPENTAL MEDIPHA 500 mg et 1 g, poudre pour solution injectable</v>
      </c>
      <c r="G4353" t="str">
        <f>INDEX(tbl_produits[Classe nom], MATCH(tbl_data[[#This Row],[NORM_Spécialité]], tbl_produits[Nom normalisé], 0))</f>
        <v>Système nerveux</v>
      </c>
      <c r="H4353">
        <f>YEAR(tbl_data[[#This Row],[Date_rapport]])</f>
        <v>2022</v>
      </c>
      <c r="I4353" t="str">
        <f>INDEX(tbl_produits[Molécule extraite], MATCH(tbl_data[[#This Row],[NORM_Spécialité]], tbl_produits[Nom normalisé], 0))</f>
        <v>Thiopenthal</v>
      </c>
      <c r="J4353" s="34">
        <f>DATE(LEFT(tbl_data[[#This Row],[Date_rapport]], 4), MID(tbl_data[[#This Row],[Date_rapport]], 6, 2), RIGHT(tbl_data[[#This Row],[Date_rapport]], 2))</f>
        <v>44805</v>
      </c>
    </row>
    <row r="4354" spans="1:10" x14ac:dyDescent="0.2">
      <c r="A4354" s="28" t="s">
        <v>909</v>
      </c>
      <c r="B4354" t="s">
        <v>3</v>
      </c>
      <c r="C4354" s="28" t="s">
        <v>300</v>
      </c>
      <c r="D4354" t="s">
        <v>194</v>
      </c>
      <c r="E4354" t="s">
        <v>2</v>
      </c>
      <c r="F4354" t="str">
        <f>INDEX(tbl_produits[Nom normalisé], MATCH(tbl_data[[#This Row],[Spécialité]], tbl_produits[Nom original], 0))</f>
        <v>SPÉCIALITÉS SPIRONOLACTONE ALTIZIDE  25 mg/15 mg, comprimé pelliculé sécable</v>
      </c>
      <c r="G4354" t="str">
        <f>INDEX(tbl_produits[Classe nom], MATCH(tbl_data[[#This Row],[NORM_Spécialité]], tbl_produits[Nom normalisé], 0))</f>
        <v>Système cardiovasculaire</v>
      </c>
      <c r="H4354">
        <f>YEAR(tbl_data[[#This Row],[Date_rapport]])</f>
        <v>2022</v>
      </c>
      <c r="I4354" t="str">
        <f>INDEX(tbl_produits[Molécule extraite], MATCH(tbl_data[[#This Row],[NORM_Spécialité]], tbl_produits[Nom normalisé], 0))</f>
        <v>Spironolactone / altizide</v>
      </c>
      <c r="J4354" s="34">
        <f>DATE(LEFT(tbl_data[[#This Row],[Date_rapport]], 4), MID(tbl_data[[#This Row],[Date_rapport]], 6, 2), RIGHT(tbl_data[[#This Row],[Date_rapport]], 2))</f>
        <v>44805</v>
      </c>
    </row>
    <row r="4355" spans="1:10" x14ac:dyDescent="0.2">
      <c r="A4355" s="28" t="s">
        <v>909</v>
      </c>
      <c r="B4355" t="s">
        <v>3</v>
      </c>
      <c r="C4355" s="28" t="s">
        <v>300</v>
      </c>
      <c r="D4355" t="s">
        <v>17</v>
      </c>
      <c r="E4355" t="s">
        <v>2</v>
      </c>
      <c r="F4355" t="str">
        <f>INDEX(tbl_produits[Nom normalisé], MATCH(tbl_data[[#This Row],[Spécialité]], tbl_produits[Nom original], 0))</f>
        <v>SINEMET LP 200 mg/50 mg, comprimé à libération prolongée</v>
      </c>
      <c r="G4355" t="str">
        <f>INDEX(tbl_produits[Classe nom], MATCH(tbl_data[[#This Row],[NORM_Spécialité]], tbl_produits[Nom normalisé], 0))</f>
        <v>Système nerveux</v>
      </c>
      <c r="H4355">
        <f>YEAR(tbl_data[[#This Row],[Date_rapport]])</f>
        <v>2022</v>
      </c>
      <c r="I4355" t="str">
        <f>INDEX(tbl_produits[Molécule extraite], MATCH(tbl_data[[#This Row],[NORM_Spécialité]], tbl_produits[Nom normalisé], 0))</f>
        <v>Levodopa / Carbidopa</v>
      </c>
      <c r="J4355" s="34">
        <f>DATE(LEFT(tbl_data[[#This Row],[Date_rapport]], 4), MID(tbl_data[[#This Row],[Date_rapport]], 6, 2), RIGHT(tbl_data[[#This Row],[Date_rapport]], 2))</f>
        <v>44805</v>
      </c>
    </row>
    <row r="4356" spans="1:10" x14ac:dyDescent="0.2">
      <c r="A4356" s="28" t="s">
        <v>909</v>
      </c>
      <c r="B4356" t="s">
        <v>3</v>
      </c>
      <c r="C4356" s="28" t="s">
        <v>300</v>
      </c>
      <c r="D4356" t="s">
        <v>112</v>
      </c>
      <c r="E4356" t="s">
        <v>2</v>
      </c>
      <c r="F4356" t="str">
        <f>INDEX(tbl_produits[Nom normalisé], MATCH(tbl_data[[#This Row],[Spécialité]], tbl_produits[Nom original], 0))</f>
        <v>ROPINIROLE MYLAN 0,5 mg  comprimé pelliculé</v>
      </c>
      <c r="G4356" t="str">
        <f>INDEX(tbl_produits[Classe nom], MATCH(tbl_data[[#This Row],[NORM_Spécialité]], tbl_produits[Nom normalisé], 0))</f>
        <v>Système nerveux</v>
      </c>
      <c r="H4356">
        <f>YEAR(tbl_data[[#This Row],[Date_rapport]])</f>
        <v>2022</v>
      </c>
      <c r="I4356" t="str">
        <f>INDEX(tbl_produits[Molécule extraite], MATCH(tbl_data[[#This Row],[NORM_Spécialité]], tbl_produits[Nom normalisé], 0))</f>
        <v>Ropinirole</v>
      </c>
      <c r="J4356" s="34">
        <f>DATE(LEFT(tbl_data[[#This Row],[Date_rapport]], 4), MID(tbl_data[[#This Row],[Date_rapport]], 6, 2), RIGHT(tbl_data[[#This Row],[Date_rapport]], 2))</f>
        <v>44805</v>
      </c>
    </row>
    <row r="4357" spans="1:10" x14ac:dyDescent="0.2">
      <c r="A4357" s="28" t="s">
        <v>909</v>
      </c>
      <c r="B4357" t="s">
        <v>3</v>
      </c>
      <c r="C4357" s="28" t="s">
        <v>300</v>
      </c>
      <c r="D4357" t="s">
        <v>94</v>
      </c>
      <c r="E4357" t="s">
        <v>2</v>
      </c>
      <c r="F4357" t="str">
        <f>INDEX(tbl_produits[Nom normalisé], MATCH(tbl_data[[#This Row],[Spécialité]], tbl_produits[Nom original], 0))</f>
        <v>PEMETREXED FRESENIUS KABI flacon de 100 mg, poudre pour solution à diluer pour perfusion</v>
      </c>
      <c r="G4357" t="str">
        <f>INDEX(tbl_produits[Classe nom], MATCH(tbl_data[[#This Row],[NORM_Spécialité]], tbl_produits[Nom normalisé], 0))</f>
        <v>Antinéoplasiques et immunomodulateurs</v>
      </c>
      <c r="H4357">
        <f>YEAR(tbl_data[[#This Row],[Date_rapport]])</f>
        <v>2022</v>
      </c>
      <c r="I4357" t="str">
        <f>INDEX(tbl_produits[Molécule extraite], MATCH(tbl_data[[#This Row],[NORM_Spécialité]], tbl_produits[Nom normalisé], 0))</f>
        <v>Pémétrexed</v>
      </c>
      <c r="J4357" s="34">
        <f>DATE(LEFT(tbl_data[[#This Row],[Date_rapport]], 4), MID(tbl_data[[#This Row],[Date_rapport]], 6, 2), RIGHT(tbl_data[[#This Row],[Date_rapport]], 2))</f>
        <v>44805</v>
      </c>
    </row>
    <row r="4358" spans="1:10" x14ac:dyDescent="0.2">
      <c r="A4358" s="28" t="s">
        <v>909</v>
      </c>
      <c r="B4358" t="s">
        <v>3</v>
      </c>
      <c r="C4358" s="28" t="s">
        <v>300</v>
      </c>
      <c r="D4358" t="s">
        <v>39</v>
      </c>
      <c r="E4358" t="s">
        <v>2</v>
      </c>
      <c r="F4358" t="str">
        <f>INDEX(tbl_produits[Nom normalisé], MATCH(tbl_data[[#This Row],[Spécialité]], tbl_produits[Nom original], 0))</f>
        <v>PEMETREXED FRESENIUS KABI  flacon de 500 mg Poudre pour solution à diluer pour perfusion</v>
      </c>
      <c r="G4358" t="str">
        <f>INDEX(tbl_produits[Classe nom], MATCH(tbl_data[[#This Row],[NORM_Spécialité]], tbl_produits[Nom normalisé], 0))</f>
        <v>Antinéoplasiques et immunomodulateurs</v>
      </c>
      <c r="H4358">
        <f>YEAR(tbl_data[[#This Row],[Date_rapport]])</f>
        <v>2022</v>
      </c>
      <c r="I4358" t="str">
        <f>INDEX(tbl_produits[Molécule extraite], MATCH(tbl_data[[#This Row],[NORM_Spécialité]], tbl_produits[Nom normalisé], 0))</f>
        <v>Pémétrexed</v>
      </c>
      <c r="J4358" s="34">
        <f>DATE(LEFT(tbl_data[[#This Row],[Date_rapport]], 4), MID(tbl_data[[#This Row],[Date_rapport]], 6, 2), RIGHT(tbl_data[[#This Row],[Date_rapport]], 2))</f>
        <v>44805</v>
      </c>
    </row>
    <row r="4359" spans="1:10" x14ac:dyDescent="0.2">
      <c r="A4359" s="28" t="s">
        <v>909</v>
      </c>
      <c r="B4359" t="s">
        <v>3</v>
      </c>
      <c r="C4359" s="28" t="s">
        <v>300</v>
      </c>
      <c r="D4359" t="s">
        <v>100</v>
      </c>
      <c r="E4359" t="s">
        <v>2</v>
      </c>
      <c r="F4359" t="str">
        <f>INDEX(tbl_produits[Nom normalisé], MATCH(tbl_data[[#This Row],[Spécialité]], tbl_produits[Nom original], 0))</f>
        <v>OCTIM 150 microgrammes/dose, solution pour pulvérisation nasale</v>
      </c>
      <c r="G4359" t="str">
        <f>INDEX(tbl_produits[Classe nom], MATCH(tbl_data[[#This Row],[NORM_Spécialité]], tbl_produits[Nom normalisé], 0))</f>
        <v>Hormones systémiques sauf hormones sexuelles et insulines</v>
      </c>
      <c r="H4359">
        <f>YEAR(tbl_data[[#This Row],[Date_rapport]])</f>
        <v>2022</v>
      </c>
      <c r="I4359" t="str">
        <f>INDEX(tbl_produits[Molécule extraite], MATCH(tbl_data[[#This Row],[NORM_Spécialité]], tbl_produits[Nom normalisé], 0))</f>
        <v>Desmopressine</v>
      </c>
      <c r="J4359" s="34">
        <f>DATE(LEFT(tbl_data[[#This Row],[Date_rapport]], 4), MID(tbl_data[[#This Row],[Date_rapport]], 6, 2), RIGHT(tbl_data[[#This Row],[Date_rapport]], 2))</f>
        <v>44805</v>
      </c>
    </row>
    <row r="4360" spans="1:10" x14ac:dyDescent="0.2">
      <c r="A4360" s="28" t="s">
        <v>909</v>
      </c>
      <c r="B4360" t="s">
        <v>9</v>
      </c>
      <c r="C4360" s="28" t="s">
        <v>300</v>
      </c>
      <c r="D4360" t="s">
        <v>14</v>
      </c>
      <c r="E4360" t="s">
        <v>2</v>
      </c>
      <c r="F4360" t="str">
        <f>INDEX(tbl_produits[Nom normalisé], MATCH(tbl_data[[#This Row],[Spécialité]], tbl_produits[Nom original], 0))</f>
        <v>OCTAGAM  100 mg/ml et 50 mg/ml, solution pour perfusion</v>
      </c>
      <c r="G4360" t="str">
        <f>INDEX(tbl_produits[Classe nom], MATCH(tbl_data[[#This Row],[NORM_Spécialité]], tbl_produits[Nom normalisé], 0))</f>
        <v>Anti-infectieux à usage systémique</v>
      </c>
      <c r="H4360">
        <f>YEAR(tbl_data[[#This Row],[Date_rapport]])</f>
        <v>2022</v>
      </c>
      <c r="I4360" t="str">
        <f>INDEX(tbl_produits[Molécule extraite], MATCH(tbl_data[[#This Row],[NORM_Spécialité]], tbl_produits[Nom normalisé], 0))</f>
        <v>Immunoglobuline humaine normale</v>
      </c>
      <c r="J4360" s="34">
        <f>DATE(LEFT(tbl_data[[#This Row],[Date_rapport]], 4), MID(tbl_data[[#This Row],[Date_rapport]], 6, 2), RIGHT(tbl_data[[#This Row],[Date_rapport]], 2))</f>
        <v>44805</v>
      </c>
    </row>
    <row r="4361" spans="1:10" x14ac:dyDescent="0.2">
      <c r="A4361" s="28" t="s">
        <v>909</v>
      </c>
      <c r="B4361" t="s">
        <v>3</v>
      </c>
      <c r="C4361" s="28" t="s">
        <v>300</v>
      </c>
      <c r="D4361" t="s">
        <v>170</v>
      </c>
      <c r="E4361" t="s">
        <v>2</v>
      </c>
      <c r="F4361" t="str">
        <f>INDEX(tbl_produits[Nom normalisé], MATCH(tbl_data[[#This Row],[Spécialité]], tbl_produits[Nom original], 0))</f>
        <v>OCTAFIX 100 UI/ml, poudre et solvant pour solution injectable</v>
      </c>
      <c r="G4361" t="str">
        <f>INDEX(tbl_produits[Classe nom], MATCH(tbl_data[[#This Row],[NORM_Spécialité]], tbl_produits[Nom normalisé], 0))</f>
        <v>Sang et organes hématopoïétiques</v>
      </c>
      <c r="H4361">
        <f>YEAR(tbl_data[[#This Row],[Date_rapport]])</f>
        <v>2022</v>
      </c>
      <c r="I4361" t="str">
        <f>INDEX(tbl_produits[Molécule extraite], MATCH(tbl_data[[#This Row],[NORM_Spécialité]], tbl_produits[Nom normalisé], 0))</f>
        <v>Facteur VIII de coagulation humain</v>
      </c>
      <c r="J4361" s="34">
        <f>DATE(LEFT(tbl_data[[#This Row],[Date_rapport]], 4), MID(tbl_data[[#This Row],[Date_rapport]], 6, 2), RIGHT(tbl_data[[#This Row],[Date_rapport]], 2))</f>
        <v>44805</v>
      </c>
    </row>
    <row r="4362" spans="1:10" x14ac:dyDescent="0.2">
      <c r="A4362" s="28" t="s">
        <v>909</v>
      </c>
      <c r="B4362" t="s">
        <v>3</v>
      </c>
      <c r="C4362" s="28" t="s">
        <v>300</v>
      </c>
      <c r="D4362" t="s">
        <v>58</v>
      </c>
      <c r="E4362" t="s">
        <v>2</v>
      </c>
      <c r="F4362" t="str">
        <f>INDEX(tbl_produits[Nom normalisé], MATCH(tbl_data[[#This Row],[Spécialité]], tbl_produits[Nom original], 0))</f>
        <v>MINIRIN Spray 10 microgrammes par dose, solution endonasale en flacon</v>
      </c>
      <c r="G4362" t="str">
        <f>INDEX(tbl_produits[Classe nom], MATCH(tbl_data[[#This Row],[NORM_Spécialité]], tbl_produits[Nom normalisé], 0))</f>
        <v>Hormones systémiques sauf hormones sexuelles et insulines</v>
      </c>
      <c r="H4362">
        <f>YEAR(tbl_data[[#This Row],[Date_rapport]])</f>
        <v>2022</v>
      </c>
      <c r="I4362" t="str">
        <f>INDEX(tbl_produits[Molécule extraite], MATCH(tbl_data[[#This Row],[NORM_Spécialité]], tbl_produits[Nom normalisé], 0))</f>
        <v>Desmopressine</v>
      </c>
      <c r="J4362" s="34">
        <f>DATE(LEFT(tbl_data[[#This Row],[Date_rapport]], 4), MID(tbl_data[[#This Row],[Date_rapport]], 6, 2), RIGHT(tbl_data[[#This Row],[Date_rapport]], 2))</f>
        <v>44805</v>
      </c>
    </row>
    <row r="4363" spans="1:10" x14ac:dyDescent="0.2">
      <c r="A4363" s="28" t="s">
        <v>909</v>
      </c>
      <c r="B4363" t="s">
        <v>9</v>
      </c>
      <c r="C4363" s="28" t="s">
        <v>300</v>
      </c>
      <c r="D4363" t="s">
        <v>97</v>
      </c>
      <c r="E4363" t="s">
        <v>2</v>
      </c>
      <c r="F4363" t="str">
        <f>INDEX(tbl_produits[Nom normalisé], MATCH(tbl_data[[#This Row],[Spécialité]], tbl_produits[Nom original], 0))</f>
        <v>MINIRIN SPRAY / MINIRIN et MINIRINMELT</v>
      </c>
      <c r="G4363" t="str">
        <f>INDEX(tbl_produits[Classe nom], MATCH(tbl_data[[#This Row],[NORM_Spécialité]], tbl_produits[Nom normalisé], 0))</f>
        <v>Hormones systémiques sauf hormones sexuelles et insulines</v>
      </c>
      <c r="H4363">
        <f>YEAR(tbl_data[[#This Row],[Date_rapport]])</f>
        <v>2022</v>
      </c>
      <c r="I4363" t="str">
        <f>INDEX(tbl_produits[Molécule extraite], MATCH(tbl_data[[#This Row],[NORM_Spécialité]], tbl_produits[Nom normalisé], 0))</f>
        <v>Desmopressine</v>
      </c>
      <c r="J4363" s="34">
        <f>DATE(LEFT(tbl_data[[#This Row],[Date_rapport]], 4), MID(tbl_data[[#This Row],[Date_rapport]], 6, 2), RIGHT(tbl_data[[#This Row],[Date_rapport]], 2))</f>
        <v>44805</v>
      </c>
    </row>
    <row r="4364" spans="1:10" x14ac:dyDescent="0.2">
      <c r="A4364" s="28" t="s">
        <v>909</v>
      </c>
      <c r="B4364" t="s">
        <v>9</v>
      </c>
      <c r="C4364" s="28" t="s">
        <v>300</v>
      </c>
      <c r="D4364" t="s">
        <v>213</v>
      </c>
      <c r="E4364" t="s">
        <v>2</v>
      </c>
      <c r="F4364" t="str">
        <f>INDEX(tbl_produits[Nom normalisé], MATCH(tbl_data[[#This Row],[Spécialité]], tbl_produits[Nom original], 0))</f>
        <v>MIANSERINE (produits à base de)</v>
      </c>
      <c r="G4364" t="str">
        <f>INDEX(tbl_produits[Classe nom], MATCH(tbl_data[[#This Row],[NORM_Spécialité]], tbl_produits[Nom normalisé], 0))</f>
        <v>Système nerveux</v>
      </c>
      <c r="H4364">
        <f>YEAR(tbl_data[[#This Row],[Date_rapport]])</f>
        <v>2022</v>
      </c>
      <c r="I4364" t="str">
        <f>INDEX(tbl_produits[Molécule extraite], MATCH(tbl_data[[#This Row],[NORM_Spécialité]], tbl_produits[Nom normalisé], 0))</f>
        <v>Miansérine</v>
      </c>
      <c r="J4364" s="34">
        <f>DATE(LEFT(tbl_data[[#This Row],[Date_rapport]], 4), MID(tbl_data[[#This Row],[Date_rapport]], 6, 2), RIGHT(tbl_data[[#This Row],[Date_rapport]], 2))</f>
        <v>44805</v>
      </c>
    </row>
    <row r="4365" spans="1:10" x14ac:dyDescent="0.2">
      <c r="A4365" s="28" t="s">
        <v>909</v>
      </c>
      <c r="B4365" t="s">
        <v>9</v>
      </c>
      <c r="C4365" s="28" t="s">
        <v>300</v>
      </c>
      <c r="D4365" t="s">
        <v>129</v>
      </c>
      <c r="E4365" t="s">
        <v>2</v>
      </c>
      <c r="F4365" t="str">
        <f>INDEX(tbl_produits[Nom normalisé], MATCH(tbl_data[[#This Row],[Spécialité]], tbl_produits[Nom original], 0))</f>
        <v>LYTOS 520 mg, comprimé pelliculé</v>
      </c>
      <c r="G4365" t="str">
        <f>INDEX(tbl_produits[Classe nom], MATCH(tbl_data[[#This Row],[NORM_Spécialité]], tbl_produits[Nom normalisé], 0))</f>
        <v xml:space="preserve">Système musculo-squelettique </v>
      </c>
      <c r="H4365">
        <f>YEAR(tbl_data[[#This Row],[Date_rapport]])</f>
        <v>2022</v>
      </c>
      <c r="I4365" t="str">
        <f>INDEX(tbl_produits[Molécule extraite], MATCH(tbl_data[[#This Row],[NORM_Spécialité]], tbl_produits[Nom normalisé], 0))</f>
        <v>Clodronate de sodium</v>
      </c>
      <c r="J4365" s="34">
        <f>DATE(LEFT(tbl_data[[#This Row],[Date_rapport]], 4), MID(tbl_data[[#This Row],[Date_rapport]], 6, 2), RIGHT(tbl_data[[#This Row],[Date_rapport]], 2))</f>
        <v>44805</v>
      </c>
    </row>
    <row r="4366" spans="1:10" x14ac:dyDescent="0.2">
      <c r="A4366" s="28" t="s">
        <v>909</v>
      </c>
      <c r="B4366" t="s">
        <v>3</v>
      </c>
      <c r="C4366" s="28" t="s">
        <v>300</v>
      </c>
      <c r="D4366" t="s">
        <v>209</v>
      </c>
      <c r="E4366" t="s">
        <v>2</v>
      </c>
      <c r="F4366" t="str">
        <f>INDEX(tbl_produits[Nom normalisé], MATCH(tbl_data[[#This Row],[Spécialité]], tbl_produits[Nom original], 0))</f>
        <v>HYCAMTIN 0,25mg, gélule</v>
      </c>
      <c r="G4366" t="str">
        <f>INDEX(tbl_produits[Classe nom], MATCH(tbl_data[[#This Row],[NORM_Spécialité]], tbl_produits[Nom normalisé], 0))</f>
        <v>Antinéoplasiques et immunomodulateurs</v>
      </c>
      <c r="H4366">
        <f>YEAR(tbl_data[[#This Row],[Date_rapport]])</f>
        <v>2022</v>
      </c>
      <c r="I4366" t="str">
        <f>INDEX(tbl_produits[Molécule extraite], MATCH(tbl_data[[#This Row],[NORM_Spécialité]], tbl_produits[Nom normalisé], 0))</f>
        <v>Topotécane (chlorhydrate de)</v>
      </c>
      <c r="J4366" s="34">
        <f>DATE(LEFT(tbl_data[[#This Row],[Date_rapport]], 4), MID(tbl_data[[#This Row],[Date_rapport]], 6, 2), RIGHT(tbl_data[[#This Row],[Date_rapport]], 2))</f>
        <v>44805</v>
      </c>
    </row>
    <row r="4367" spans="1:10" x14ac:dyDescent="0.2">
      <c r="A4367" s="28" t="s">
        <v>909</v>
      </c>
      <c r="B4367" t="s">
        <v>3</v>
      </c>
      <c r="C4367" s="28" t="s">
        <v>300</v>
      </c>
      <c r="D4367" t="s">
        <v>172</v>
      </c>
      <c r="E4367" t="s">
        <v>2</v>
      </c>
      <c r="F4367" t="str">
        <f>INDEX(tbl_produits[Nom normalisé], MATCH(tbl_data[[#This Row],[Spécialité]], tbl_produits[Nom original], 0))</f>
        <v>FIRDAPSE 10 mg  comprimé</v>
      </c>
      <c r="G4367" t="str">
        <f>INDEX(tbl_produits[Classe nom], MATCH(tbl_data[[#This Row],[NORM_Spécialité]], tbl_produits[Nom normalisé], 0))</f>
        <v>Système nerveux</v>
      </c>
      <c r="H4367">
        <f>YEAR(tbl_data[[#This Row],[Date_rapport]])</f>
        <v>2022</v>
      </c>
      <c r="I4367" t="str">
        <f>INDEX(tbl_produits[Molécule extraite], MATCH(tbl_data[[#This Row],[NORM_Spécialité]], tbl_produits[Nom normalisé], 0))</f>
        <v>Amifampridine (phosphate d')</v>
      </c>
      <c r="J4367" s="34">
        <f>DATE(LEFT(tbl_data[[#This Row],[Date_rapport]], 4), MID(tbl_data[[#This Row],[Date_rapport]], 6, 2), RIGHT(tbl_data[[#This Row],[Date_rapport]], 2))</f>
        <v>44805</v>
      </c>
    </row>
    <row r="4368" spans="1:10" x14ac:dyDescent="0.2">
      <c r="A4368" s="28" t="s">
        <v>909</v>
      </c>
      <c r="B4368" t="s">
        <v>3</v>
      </c>
      <c r="C4368" s="28" t="s">
        <v>300</v>
      </c>
      <c r="D4368" t="s">
        <v>19</v>
      </c>
      <c r="E4368" t="s">
        <v>2</v>
      </c>
      <c r="F4368" t="str">
        <f>INDEX(tbl_produits[Nom normalisé], MATCH(tbl_data[[#This Row],[Spécialité]], tbl_produits[Nom original], 0))</f>
        <v>FERRIPROX 100 mg/ml, solution buvable</v>
      </c>
      <c r="G4368" t="str">
        <f>INDEX(tbl_produits[Classe nom], MATCH(tbl_data[[#This Row],[NORM_Spécialité]], tbl_produits[Nom normalisé], 0))</f>
        <v>Divers</v>
      </c>
      <c r="H4368">
        <f>YEAR(tbl_data[[#This Row],[Date_rapport]])</f>
        <v>2022</v>
      </c>
      <c r="I4368" t="str">
        <f>INDEX(tbl_produits[Molécule extraite], MATCH(tbl_data[[#This Row],[NORM_Spécialité]], tbl_produits[Nom normalisé], 0))</f>
        <v>Défériprone</v>
      </c>
      <c r="J4368" s="34">
        <f>DATE(LEFT(tbl_data[[#This Row],[Date_rapport]], 4), MID(tbl_data[[#This Row],[Date_rapport]], 6, 2), RIGHT(tbl_data[[#This Row],[Date_rapport]], 2))</f>
        <v>44805</v>
      </c>
    </row>
    <row r="4369" spans="1:10" x14ac:dyDescent="0.2">
      <c r="A4369" s="28" t="s">
        <v>909</v>
      </c>
      <c r="B4369" t="s">
        <v>9</v>
      </c>
      <c r="C4369" s="28" t="s">
        <v>300</v>
      </c>
      <c r="D4369" t="s">
        <v>199</v>
      </c>
      <c r="E4369" t="s">
        <v>2</v>
      </c>
      <c r="F4369" t="str">
        <f>INDEX(tbl_produits[Nom normalisé], MATCH(tbl_data[[#This Row],[Spécialité]], tbl_produits[Nom original], 0))</f>
        <v>EFFORTIL  5 mg comprimé et EFFORTIL solution buvable</v>
      </c>
      <c r="G4369" t="str">
        <f>INDEX(tbl_produits[Classe nom], MATCH(tbl_data[[#This Row],[NORM_Spécialité]], tbl_produits[Nom normalisé], 0))</f>
        <v>Système cardiovasculaire</v>
      </c>
      <c r="H4369">
        <f>YEAR(tbl_data[[#This Row],[Date_rapport]])</f>
        <v>2022</v>
      </c>
      <c r="I4369" t="str">
        <f>INDEX(tbl_produits[Molécule extraite], MATCH(tbl_data[[#This Row],[NORM_Spécialité]], tbl_produits[Nom normalisé], 0))</f>
        <v>Étiléfrine</v>
      </c>
      <c r="J4369" s="34">
        <f>DATE(LEFT(tbl_data[[#This Row],[Date_rapport]], 4), MID(tbl_data[[#This Row],[Date_rapport]], 6, 2), RIGHT(tbl_data[[#This Row],[Date_rapport]], 2))</f>
        <v>44805</v>
      </c>
    </row>
    <row r="4370" spans="1:10" x14ac:dyDescent="0.2">
      <c r="A4370" s="28" t="s">
        <v>909</v>
      </c>
      <c r="B4370" t="s">
        <v>3</v>
      </c>
      <c r="C4370" s="28" t="s">
        <v>300</v>
      </c>
      <c r="D4370" t="s">
        <v>141</v>
      </c>
      <c r="E4370" t="s">
        <v>2</v>
      </c>
      <c r="F4370" t="str">
        <f>INDEX(tbl_produits[Nom normalisé], MATCH(tbl_data[[#This Row],[Spécialité]], tbl_produits[Nom original], 0))</f>
        <v>EAU pour préparations injectables en poche de 250 ml, 500 ml et 1 000 ml</v>
      </c>
      <c r="G4370" t="str">
        <f>INDEX(tbl_produits[Classe nom], MATCH(tbl_data[[#This Row],[NORM_Spécialité]], tbl_produits[Nom normalisé], 0))</f>
        <v>Divers</v>
      </c>
      <c r="H4370">
        <f>YEAR(tbl_data[[#This Row],[Date_rapport]])</f>
        <v>2022</v>
      </c>
      <c r="I4370" t="str">
        <f>INDEX(tbl_produits[Molécule extraite], MATCH(tbl_data[[#This Row],[NORM_Spécialité]], tbl_produits[Nom normalisé], 0))</f>
        <v>Eau</v>
      </c>
      <c r="J4370" s="34">
        <f>DATE(LEFT(tbl_data[[#This Row],[Date_rapport]], 4), MID(tbl_data[[#This Row],[Date_rapport]], 6, 2), RIGHT(tbl_data[[#This Row],[Date_rapport]], 2))</f>
        <v>44805</v>
      </c>
    </row>
    <row r="4371" spans="1:10" x14ac:dyDescent="0.2">
      <c r="A4371" s="28" t="s">
        <v>909</v>
      </c>
      <c r="B4371" t="s">
        <v>9</v>
      </c>
      <c r="C4371" s="28" t="s">
        <v>300</v>
      </c>
      <c r="D4371" t="s">
        <v>10</v>
      </c>
      <c r="E4371" t="s">
        <v>2</v>
      </c>
      <c r="F4371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4371" t="str">
        <f>INDEX(tbl_produits[Classe nom], MATCH(tbl_data[[#This Row],[NORM_Spécialité]], tbl_produits[Nom normalisé], 0))</f>
        <v>Hormones systémiques sauf hormones sexuelles et insulines</v>
      </c>
      <c r="H4371">
        <f>YEAR(tbl_data[[#This Row],[Date_rapport]])</f>
        <v>2022</v>
      </c>
      <c r="I4371" t="str">
        <f>INDEX(tbl_produits[Molécule extraite], MATCH(tbl_data[[#This Row],[NORM_Spécialité]], tbl_produits[Nom normalisé], 0))</f>
        <v>Dexaméthasone (phosphate sodique de)</v>
      </c>
      <c r="J4371" s="34">
        <f>DATE(LEFT(tbl_data[[#This Row],[Date_rapport]], 4), MID(tbl_data[[#This Row],[Date_rapport]], 6, 2), RIGHT(tbl_data[[#This Row],[Date_rapport]], 2))</f>
        <v>44805</v>
      </c>
    </row>
    <row r="4372" spans="1:10" x14ac:dyDescent="0.2">
      <c r="A4372" s="28" t="s">
        <v>909</v>
      </c>
      <c r="B4372" t="s">
        <v>3</v>
      </c>
      <c r="C4372" s="28" t="s">
        <v>300</v>
      </c>
      <c r="D4372" t="s">
        <v>8</v>
      </c>
      <c r="E4372" t="s">
        <v>2</v>
      </c>
      <c r="F4372" t="str">
        <f>INDEX(tbl_produits[Nom normalisé], MATCH(tbl_data[[#This Row],[Spécialité]], tbl_produits[Nom original], 0))</f>
        <v>CLAVENTIN, poudre pour solution injectable (I.V.) /TIMENTIN 3,1g, poudre pour solution injectable</v>
      </c>
      <c r="G4372" t="str">
        <f>INDEX(tbl_produits[Classe nom], MATCH(tbl_data[[#This Row],[NORM_Spécialité]], tbl_produits[Nom normalisé], 0))</f>
        <v>Anti-infectieux à usage systémique</v>
      </c>
      <c r="H4372">
        <f>YEAR(tbl_data[[#This Row],[Date_rapport]])</f>
        <v>2022</v>
      </c>
      <c r="I4372" t="str">
        <f>INDEX(tbl_produits[Molécule extraite], MATCH(tbl_data[[#This Row],[NORM_Spécialité]], tbl_produits[Nom normalisé], 0))</f>
        <v>Ticarcilline/acide clavulanique</v>
      </c>
      <c r="J4372" s="34">
        <f>DATE(LEFT(tbl_data[[#This Row],[Date_rapport]], 4), MID(tbl_data[[#This Row],[Date_rapport]], 6, 2), RIGHT(tbl_data[[#This Row],[Date_rapport]], 2))</f>
        <v>44805</v>
      </c>
    </row>
    <row r="4373" spans="1:10" x14ac:dyDescent="0.2">
      <c r="A4373" s="28" t="s">
        <v>909</v>
      </c>
      <c r="B4373" t="s">
        <v>3</v>
      </c>
      <c r="C4373" s="28" t="s">
        <v>300</v>
      </c>
      <c r="D4373" t="s">
        <v>88</v>
      </c>
      <c r="E4373" t="s">
        <v>2</v>
      </c>
      <c r="F4373" t="str">
        <f>INDEX(tbl_produits[Nom normalisé], MATCH(tbl_data[[#This Row],[Spécialité]], tbl_produits[Nom original], 0))</f>
        <v>CIMETIDINE ARROW 200 mg  comprimé effervescent</v>
      </c>
      <c r="G4373" t="str">
        <f>INDEX(tbl_produits[Classe nom], MATCH(tbl_data[[#This Row],[NORM_Spécialité]], tbl_produits[Nom normalisé], 0))</f>
        <v>Voies digestives et métabolisme</v>
      </c>
      <c r="H4373">
        <f>YEAR(tbl_data[[#This Row],[Date_rapport]])</f>
        <v>2022</v>
      </c>
      <c r="I4373" t="str">
        <f>INDEX(tbl_produits[Molécule extraite], MATCH(tbl_data[[#This Row],[NORM_Spécialité]], tbl_produits[Nom normalisé], 0))</f>
        <v>Cimétidine</v>
      </c>
      <c r="J4373" s="34">
        <f>DATE(LEFT(tbl_data[[#This Row],[Date_rapport]], 4), MID(tbl_data[[#This Row],[Date_rapport]], 6, 2), RIGHT(tbl_data[[#This Row],[Date_rapport]], 2))</f>
        <v>44805</v>
      </c>
    </row>
    <row r="4374" spans="1:10" x14ac:dyDescent="0.2">
      <c r="A4374" s="28" t="s">
        <v>909</v>
      </c>
      <c r="B4374" t="s">
        <v>9</v>
      </c>
      <c r="C4374" s="28" t="s">
        <v>300</v>
      </c>
      <c r="D4374" t="s">
        <v>107</v>
      </c>
      <c r="E4374" t="s">
        <v>2</v>
      </c>
      <c r="F4374" t="str">
        <f>INDEX(tbl_produits[Nom normalisé], MATCH(tbl_data[[#This Row],[Spécialité]], tbl_produits[Nom original], 0))</f>
        <v>CIMETIDINE 200 mg  comprimé effervescent</v>
      </c>
      <c r="G4374" t="str">
        <f>INDEX(tbl_produits[Classe nom], MATCH(tbl_data[[#This Row],[NORM_Spécialité]], tbl_produits[Nom normalisé], 0))</f>
        <v>Voies digestives et métabolisme</v>
      </c>
      <c r="H4374">
        <f>YEAR(tbl_data[[#This Row],[Date_rapport]])</f>
        <v>2022</v>
      </c>
      <c r="I4374" t="str">
        <f>INDEX(tbl_produits[Molécule extraite], MATCH(tbl_data[[#This Row],[NORM_Spécialité]], tbl_produits[Nom normalisé], 0))</f>
        <v>Cimétidine</v>
      </c>
      <c r="J4374" s="34">
        <f>DATE(LEFT(tbl_data[[#This Row],[Date_rapport]], 4), MID(tbl_data[[#This Row],[Date_rapport]], 6, 2), RIGHT(tbl_data[[#This Row],[Date_rapport]], 2))</f>
        <v>44805</v>
      </c>
    </row>
    <row r="4375" spans="1:10" x14ac:dyDescent="0.2">
      <c r="A4375" s="28" t="s">
        <v>909</v>
      </c>
      <c r="B4375" t="s">
        <v>3</v>
      </c>
      <c r="C4375" s="28" t="s">
        <v>300</v>
      </c>
      <c r="D4375" t="s">
        <v>77</v>
      </c>
      <c r="E4375" t="s">
        <v>2</v>
      </c>
      <c r="F4375" t="str">
        <f>INDEX(tbl_produits[Nom normalisé], MATCH(tbl_data[[#This Row],[Spécialité]], tbl_produits[Nom original], 0))</f>
        <v>ANSATIPINE 150 mg, gélule</v>
      </c>
      <c r="G4375" t="str">
        <f>INDEX(tbl_produits[Classe nom], MATCH(tbl_data[[#This Row],[NORM_Spécialité]], tbl_produits[Nom normalisé], 0))</f>
        <v>Anti-infectieux à usage systémique</v>
      </c>
      <c r="H4375">
        <f>YEAR(tbl_data[[#This Row],[Date_rapport]])</f>
        <v>2022</v>
      </c>
      <c r="I4375" t="str">
        <f>INDEX(tbl_produits[Molécule extraite], MATCH(tbl_data[[#This Row],[NORM_Spécialité]], tbl_produits[Nom normalisé], 0))</f>
        <v>Rifabutine</v>
      </c>
      <c r="J4375" s="34">
        <f>DATE(LEFT(tbl_data[[#This Row],[Date_rapport]], 4), MID(tbl_data[[#This Row],[Date_rapport]], 6, 2), RIGHT(tbl_data[[#This Row],[Date_rapport]], 2))</f>
        <v>44805</v>
      </c>
    </row>
    <row r="4376" spans="1:10" x14ac:dyDescent="0.2">
      <c r="A4376" s="28" t="s">
        <v>909</v>
      </c>
      <c r="B4376" t="s">
        <v>3</v>
      </c>
      <c r="C4376" s="28" t="s">
        <v>300</v>
      </c>
      <c r="D4376" t="s">
        <v>111</v>
      </c>
      <c r="E4376" t="s">
        <v>2</v>
      </c>
      <c r="F4376" t="str">
        <f>INDEX(tbl_produits[Nom normalisé], MATCH(tbl_data[[#This Row],[Spécialité]], tbl_produits[Nom original], 0))</f>
        <v>ALYOSTAL VENIN DE GUEPE POLISTES 110 et 550 microgrammes, poudre et solvant pour solution injectable</v>
      </c>
      <c r="G4376" t="str">
        <f>INDEX(tbl_produits[Classe nom], MATCH(tbl_data[[#This Row],[NORM_Spécialité]], tbl_produits[Nom normalisé], 0))</f>
        <v>Divers</v>
      </c>
      <c r="H4376">
        <f>YEAR(tbl_data[[#This Row],[Date_rapport]])</f>
        <v>2022</v>
      </c>
      <c r="I4376" t="str">
        <f>INDEX(tbl_produits[Molécule extraite], MATCH(tbl_data[[#This Row],[NORM_Spécialité]], tbl_produits[Nom normalisé], 0))</f>
        <v>Guêpe Polistes (venin de)</v>
      </c>
      <c r="J4376" s="34">
        <f>DATE(LEFT(tbl_data[[#This Row],[Date_rapport]], 4), MID(tbl_data[[#This Row],[Date_rapport]], 6, 2), RIGHT(tbl_data[[#This Row],[Date_rapport]], 2))</f>
        <v>44805</v>
      </c>
    </row>
    <row r="4377" spans="1:10" x14ac:dyDescent="0.2">
      <c r="A4377" s="28" t="s">
        <v>909</v>
      </c>
      <c r="B4377" t="s">
        <v>3</v>
      </c>
      <c r="C4377" s="28" t="s">
        <v>300</v>
      </c>
      <c r="D4377" t="s">
        <v>5</v>
      </c>
      <c r="E4377" t="s">
        <v>2</v>
      </c>
      <c r="F4377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4377" t="str">
        <f>INDEX(tbl_produits[Classe nom], MATCH(tbl_data[[#This Row],[NORM_Spécialité]], tbl_produits[Nom normalisé], 0))</f>
        <v>Divers</v>
      </c>
      <c r="H4377">
        <f>YEAR(tbl_data[[#This Row],[Date_rapport]])</f>
        <v>2022</v>
      </c>
      <c r="I4377" t="str">
        <f>INDEX(tbl_produits[Molécule extraite], MATCH(tbl_data[[#This Row],[NORM_Spécialité]], tbl_produits[Nom normalisé], 0))</f>
        <v>Abeille (venin d')</v>
      </c>
      <c r="J4377" s="34">
        <f>DATE(LEFT(tbl_data[[#This Row],[Date_rapport]], 4), MID(tbl_data[[#This Row],[Date_rapport]], 6, 2), RIGHT(tbl_data[[#This Row],[Date_rapport]], 2))</f>
        <v>44805</v>
      </c>
    </row>
    <row r="4378" spans="1:10" x14ac:dyDescent="0.2">
      <c r="A4378" s="28" t="s">
        <v>909</v>
      </c>
      <c r="B4378" t="s">
        <v>3</v>
      </c>
      <c r="C4378" s="28" t="s">
        <v>300</v>
      </c>
      <c r="D4378" t="s">
        <v>43</v>
      </c>
      <c r="E4378" t="s">
        <v>2</v>
      </c>
      <c r="F4378" t="str">
        <f>INDEX(tbl_produits[Nom normalisé], MATCH(tbl_data[[#This Row],[Spécialité]], tbl_produits[Nom original], 0))</f>
        <v>ACIDES AMINES POUR LEUCINOSE DECOMPENSEE AP-HP, solution pour perfusion</v>
      </c>
      <c r="G4378" t="str">
        <f>INDEX(tbl_produits[Classe nom], MATCH(tbl_data[[#This Row],[NORM_Spécialité]], tbl_produits[Nom normalisé], 0))</f>
        <v>Sang et organes hématopoïétiques</v>
      </c>
      <c r="H4378">
        <f>YEAR(tbl_data[[#This Row],[Date_rapport]])</f>
        <v>2022</v>
      </c>
      <c r="I4378" t="str">
        <f>INDEX(tbl_produits[Molécule extraite], MATCH(tbl_data[[#This Row],[NORM_Spécialité]], tbl_produits[Nom normalisé], 0))</f>
        <v>Acides aminés</v>
      </c>
      <c r="J4378" s="34">
        <f>DATE(LEFT(tbl_data[[#This Row],[Date_rapport]], 4), MID(tbl_data[[#This Row],[Date_rapport]], 6, 2), RIGHT(tbl_data[[#This Row],[Date_rapport]], 2))</f>
        <v>44805</v>
      </c>
    </row>
    <row r="4379" spans="1:10" x14ac:dyDescent="0.2">
      <c r="A4379" s="28" t="s">
        <v>860</v>
      </c>
      <c r="B4379" t="s">
        <v>9</v>
      </c>
      <c r="C4379" s="28" t="s">
        <v>860</v>
      </c>
      <c r="D4379" t="s">
        <v>861</v>
      </c>
      <c r="E4379" t="s">
        <v>2</v>
      </c>
      <c r="F4379" t="str">
        <f>INDEX(tbl_produits[Nom normalisé], MATCH(tbl_data[[#This Row],[Spécialité]], tbl_produits[Nom original], 0))</f>
        <v xml:space="preserve">PREDNISOLONE 20 mg, comprimé orodispersible </v>
      </c>
      <c r="G4379" t="str">
        <f>INDEX(tbl_produits[Classe nom], MATCH(tbl_data[[#This Row],[NORM_Spécialité]], tbl_produits[Nom normalisé], 0))</f>
        <v>Hormones systémiques sauf hormones sexuelles et insulines</v>
      </c>
      <c r="H4379">
        <f>YEAR(tbl_data[[#This Row],[Date_rapport]])</f>
        <v>2022</v>
      </c>
      <c r="I4379" t="str">
        <f>INDEX(tbl_produits[Molécule extraite], MATCH(tbl_data[[#This Row],[NORM_Spécialité]], tbl_produits[Nom normalisé], 0))</f>
        <v>Prednisolone (métasulfobenzoate sodique de)</v>
      </c>
      <c r="J4379" s="34">
        <f>DATE(LEFT(tbl_data[[#This Row],[Date_rapport]], 4), MID(tbl_data[[#This Row],[Date_rapport]], 6, 2), RIGHT(tbl_data[[#This Row],[Date_rapport]], 2))</f>
        <v>44840</v>
      </c>
    </row>
    <row r="4380" spans="1:10" x14ac:dyDescent="0.2">
      <c r="A4380" s="28" t="s">
        <v>860</v>
      </c>
      <c r="B4380" t="s">
        <v>6</v>
      </c>
      <c r="C4380" s="28" t="s">
        <v>860</v>
      </c>
      <c r="D4380" t="s">
        <v>670</v>
      </c>
      <c r="E4380" t="s">
        <v>883</v>
      </c>
      <c r="F4380" t="str">
        <f>INDEX(tbl_produits[Nom normalisé], MATCH(tbl_data[[#This Row],[Spécialité]], tbl_produits[Nom original], 0))</f>
        <v>SAVENE 20 mg/ml, poudre pour solution à diluer et diluant pour solution pour perfusion</v>
      </c>
      <c r="G4380" t="str">
        <f>INDEX(tbl_produits[Classe nom], MATCH(tbl_data[[#This Row],[NORM_Spécialité]], tbl_produits[Nom normalisé], 0))</f>
        <v>Divers</v>
      </c>
      <c r="H4380">
        <f>YEAR(tbl_data[[#This Row],[Date_rapport]])</f>
        <v>2022</v>
      </c>
      <c r="I4380" t="str">
        <f>INDEX(tbl_produits[Molécule extraite], MATCH(tbl_data[[#This Row],[NORM_Spécialité]], tbl_produits[Nom normalisé], 0))</f>
        <v>Dexrazoxane</v>
      </c>
      <c r="J4380" s="34">
        <f>DATE(LEFT(tbl_data[[#This Row],[Date_rapport]], 4), MID(tbl_data[[#This Row],[Date_rapport]], 6, 2), RIGHT(tbl_data[[#This Row],[Date_rapport]], 2))</f>
        <v>44840</v>
      </c>
    </row>
    <row r="4381" spans="1:10" x14ac:dyDescent="0.2">
      <c r="A4381" s="28" t="s">
        <v>860</v>
      </c>
      <c r="B4381" t="s">
        <v>9</v>
      </c>
      <c r="C4381" s="28" t="s">
        <v>862</v>
      </c>
      <c r="D4381" t="s">
        <v>863</v>
      </c>
      <c r="E4381" t="s">
        <v>2</v>
      </c>
      <c r="F4381" t="str">
        <f>INDEX(tbl_produits[Nom normalisé], MATCH(tbl_data[[#This Row],[Spécialité]], tbl_produits[Nom original], 0))</f>
        <v>METALYSE 10000 unités, poudre et solvant pour solution injectable</v>
      </c>
      <c r="G4381" t="str">
        <f>INDEX(tbl_produits[Classe nom], MATCH(tbl_data[[#This Row],[NORM_Spécialité]], tbl_produits[Nom normalisé], 0))</f>
        <v>Sang et organes hématopoïétiques</v>
      </c>
      <c r="H4381">
        <f>YEAR(tbl_data[[#This Row],[Date_rapport]])</f>
        <v>2022</v>
      </c>
      <c r="I4381" t="str">
        <f>INDEX(tbl_produits[Molécule extraite], MATCH(tbl_data[[#This Row],[NORM_Spécialité]], tbl_produits[Nom normalisé], 0))</f>
        <v>Ténectéplase</v>
      </c>
      <c r="J4381" s="34">
        <f>DATE(LEFT(tbl_data[[#This Row],[Date_rapport]], 4), MID(tbl_data[[#This Row],[Date_rapport]], 6, 2), RIGHT(tbl_data[[#This Row],[Date_rapport]], 2))</f>
        <v>44840</v>
      </c>
    </row>
    <row r="4382" spans="1:10" x14ac:dyDescent="0.2">
      <c r="A4382" s="28" t="s">
        <v>860</v>
      </c>
      <c r="B4382" t="s">
        <v>3</v>
      </c>
      <c r="C4382" s="28" t="s">
        <v>862</v>
      </c>
      <c r="D4382" t="s">
        <v>864</v>
      </c>
      <c r="E4382" t="s">
        <v>2</v>
      </c>
      <c r="F4382" t="str">
        <f>INDEX(tbl_produits[Nom normalisé], MATCH(tbl_data[[#This Row],[Spécialité]], tbl_produits[Nom original], 0))</f>
        <v>XYLOCAINE 10 mg/ml ADRENALINE 0,005 mg/ml, solution injectable</v>
      </c>
      <c r="G4382" t="str">
        <f>INDEX(tbl_produits[Classe nom], MATCH(tbl_data[[#This Row],[NORM_Spécialité]], tbl_produits[Nom normalisé], 0))</f>
        <v>Système nerveux</v>
      </c>
      <c r="H4382">
        <f>YEAR(tbl_data[[#This Row],[Date_rapport]])</f>
        <v>2022</v>
      </c>
      <c r="I4382" t="str">
        <f>INDEX(tbl_produits[Molécule extraite], MATCH(tbl_data[[#This Row],[NORM_Spécialité]], tbl_produits[Nom normalisé], 0))</f>
        <v>Adrénaline / Lidocaïne</v>
      </c>
      <c r="J4382" s="34">
        <f>DATE(LEFT(tbl_data[[#This Row],[Date_rapport]], 4), MID(tbl_data[[#This Row],[Date_rapport]], 6, 2), RIGHT(tbl_data[[#This Row],[Date_rapport]], 2))</f>
        <v>44840</v>
      </c>
    </row>
    <row r="4383" spans="1:10" x14ac:dyDescent="0.2">
      <c r="A4383" s="28" t="s">
        <v>860</v>
      </c>
      <c r="B4383" t="s">
        <v>9</v>
      </c>
      <c r="C4383" s="28" t="s">
        <v>862</v>
      </c>
      <c r="D4383" t="s">
        <v>865</v>
      </c>
      <c r="E4383" t="s">
        <v>2</v>
      </c>
      <c r="F4383" t="str">
        <f>INDEX(tbl_produits[Nom normalisé], MATCH(tbl_data[[#This Row],[Spécialité]], tbl_produits[Nom original], 0))</f>
        <v>NOZINAN 40 mg/ml, solution buvable</v>
      </c>
      <c r="G4383" t="str">
        <f>INDEX(tbl_produits[Classe nom], MATCH(tbl_data[[#This Row],[NORM_Spécialité]], tbl_produits[Nom normalisé], 0))</f>
        <v>Système nerveux</v>
      </c>
      <c r="H4383">
        <f>YEAR(tbl_data[[#This Row],[Date_rapport]])</f>
        <v>2022</v>
      </c>
      <c r="I4383" t="str">
        <f>INDEX(tbl_produits[Molécule extraite], MATCH(tbl_data[[#This Row],[NORM_Spécialité]], tbl_produits[Nom normalisé], 0))</f>
        <v>Lévomépromazine (chlorhydrate de)</v>
      </c>
      <c r="J4383" s="34">
        <f>DATE(LEFT(tbl_data[[#This Row],[Date_rapport]], 4), MID(tbl_data[[#This Row],[Date_rapport]], 6, 2), RIGHT(tbl_data[[#This Row],[Date_rapport]], 2))</f>
        <v>44840</v>
      </c>
    </row>
    <row r="4384" spans="1:10" x14ac:dyDescent="0.2">
      <c r="A4384" s="28" t="s">
        <v>860</v>
      </c>
      <c r="B4384" t="s">
        <v>3</v>
      </c>
      <c r="C4384" s="28" t="s">
        <v>862</v>
      </c>
      <c r="D4384" t="s">
        <v>866</v>
      </c>
      <c r="E4384" t="s">
        <v>2</v>
      </c>
      <c r="F4384" t="str">
        <f>INDEX(tbl_produits[Nom normalisé], MATCH(tbl_data[[#This Row],[Spécialité]], tbl_produits[Nom original], 0))</f>
        <v>NIPENT 10 mg, poudre pour solution pour injection, poudre pour solution pour perfusion</v>
      </c>
      <c r="G4384" t="str">
        <f>INDEX(tbl_produits[Classe nom], MATCH(tbl_data[[#This Row],[NORM_Spécialité]], tbl_produits[Nom normalisé], 0))</f>
        <v>Antinéoplasiques et immunomodulateurs</v>
      </c>
      <c r="H4384">
        <f>YEAR(tbl_data[[#This Row],[Date_rapport]])</f>
        <v>2022</v>
      </c>
      <c r="I4384" t="str">
        <f>INDEX(tbl_produits[Molécule extraite], MATCH(tbl_data[[#This Row],[NORM_Spécialité]], tbl_produits[Nom normalisé], 0))</f>
        <v>Pentostatine</v>
      </c>
      <c r="J4384" s="34">
        <f>DATE(LEFT(tbl_data[[#This Row],[Date_rapport]], 4), MID(tbl_data[[#This Row],[Date_rapport]], 6, 2), RIGHT(tbl_data[[#This Row],[Date_rapport]], 2))</f>
        <v>44840</v>
      </c>
    </row>
    <row r="4385" spans="1:10" x14ac:dyDescent="0.2">
      <c r="A4385" s="28" t="s">
        <v>860</v>
      </c>
      <c r="B4385" t="s">
        <v>9</v>
      </c>
      <c r="C4385" s="28" t="s">
        <v>867</v>
      </c>
      <c r="D4385" t="s">
        <v>868</v>
      </c>
      <c r="E4385" t="s">
        <v>2</v>
      </c>
      <c r="F4385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4385" t="str">
        <f>INDEX(tbl_produits[Classe nom], MATCH(tbl_data[[#This Row],[NORM_Spécialité]], tbl_produits[Nom normalisé], 0))</f>
        <v>Système cardiovasculaire</v>
      </c>
      <c r="H4385">
        <f>YEAR(tbl_data[[#This Row],[Date_rapport]])</f>
        <v>2022</v>
      </c>
      <c r="I4385" t="str">
        <f>INDEX(tbl_produits[Molécule extraite], MATCH(tbl_data[[#This Row],[NORM_Spécialité]], tbl_produits[Nom normalisé], 0))</f>
        <v>Urapidil</v>
      </c>
      <c r="J4385" s="34">
        <f>DATE(LEFT(tbl_data[[#This Row],[Date_rapport]], 4), MID(tbl_data[[#This Row],[Date_rapport]], 6, 2), RIGHT(tbl_data[[#This Row],[Date_rapport]], 2))</f>
        <v>44840</v>
      </c>
    </row>
    <row r="4386" spans="1:10" x14ac:dyDescent="0.2">
      <c r="A4386" s="28" t="s">
        <v>860</v>
      </c>
      <c r="B4386" t="s">
        <v>9</v>
      </c>
      <c r="C4386" s="28" t="s">
        <v>867</v>
      </c>
      <c r="D4386" t="s">
        <v>869</v>
      </c>
      <c r="E4386" t="s">
        <v>2</v>
      </c>
      <c r="F4386" t="str">
        <f>INDEX(tbl_produits[Nom normalisé], MATCH(tbl_data[[#This Row],[Spécialité]], tbl_produits[Nom original], 0))</f>
        <v>XYLOCAINE 2 %, gel urétral en seringue préremplie</v>
      </c>
      <c r="G4386" t="str">
        <f>INDEX(tbl_produits[Classe nom], MATCH(tbl_data[[#This Row],[NORM_Spécialité]], tbl_produits[Nom normalisé], 0))</f>
        <v>Système nerveux</v>
      </c>
      <c r="H4386">
        <f>YEAR(tbl_data[[#This Row],[Date_rapport]])</f>
        <v>2022</v>
      </c>
      <c r="I4386" t="str">
        <f>INDEX(tbl_produits[Molécule extraite], MATCH(tbl_data[[#This Row],[NORM_Spécialité]], tbl_produits[Nom normalisé], 0))</f>
        <v>Chlorhydrate de lidocaïne</v>
      </c>
      <c r="J4386" s="34">
        <f>DATE(LEFT(tbl_data[[#This Row],[Date_rapport]], 4), MID(tbl_data[[#This Row],[Date_rapport]], 6, 2), RIGHT(tbl_data[[#This Row],[Date_rapport]], 2))</f>
        <v>44840</v>
      </c>
    </row>
    <row r="4387" spans="1:10" x14ac:dyDescent="0.2">
      <c r="A4387" s="28" t="s">
        <v>860</v>
      </c>
      <c r="B4387" t="s">
        <v>9</v>
      </c>
      <c r="C4387" s="28" t="s">
        <v>870</v>
      </c>
      <c r="D4387" t="s">
        <v>871</v>
      </c>
      <c r="E4387" t="s">
        <v>2</v>
      </c>
      <c r="F4387" t="str">
        <f>INDEX(tbl_produits[Nom normalisé], MATCH(tbl_data[[#This Row],[Spécialité]], tbl_produits[Nom original], 0))</f>
        <v>CALCIDIA 1,54 g, granulé pour suspension buvable en sachet-dose</v>
      </c>
      <c r="G4387" t="str">
        <f>INDEX(tbl_produits[Classe nom], MATCH(tbl_data[[#This Row],[NORM_Spécialité]], tbl_produits[Nom normalisé], 0))</f>
        <v>Voies digestives et métabolisme</v>
      </c>
      <c r="H4387">
        <f>YEAR(tbl_data[[#This Row],[Date_rapport]])</f>
        <v>2022</v>
      </c>
      <c r="I4387" t="str">
        <f>INDEX(tbl_produits[Molécule extraite], MATCH(tbl_data[[#This Row],[NORM_Spécialité]], tbl_produits[Nom normalisé], 0))</f>
        <v>Calcium (carbonate de)</v>
      </c>
      <c r="J4387" s="34">
        <f>DATE(LEFT(tbl_data[[#This Row],[Date_rapport]], 4), MID(tbl_data[[#This Row],[Date_rapport]], 6, 2), RIGHT(tbl_data[[#This Row],[Date_rapport]], 2))</f>
        <v>44840</v>
      </c>
    </row>
    <row r="4388" spans="1:10" x14ac:dyDescent="0.2">
      <c r="A4388" s="28" t="s">
        <v>860</v>
      </c>
      <c r="B4388" t="s">
        <v>9</v>
      </c>
      <c r="C4388" s="28" t="s">
        <v>870</v>
      </c>
      <c r="D4388" t="s">
        <v>827</v>
      </c>
      <c r="E4388" t="s">
        <v>2</v>
      </c>
      <c r="F4388" t="str">
        <f>INDEX(tbl_produits[Nom normalisé], MATCH(tbl_data[[#This Row],[Spécialité]], tbl_produits[Nom original], 0))</f>
        <v>RIFADINE 2 %, suspension buvable</v>
      </c>
      <c r="G4388" t="str">
        <f>INDEX(tbl_produits[Classe nom], MATCH(tbl_data[[#This Row],[NORM_Spécialité]], tbl_produits[Nom normalisé], 0))</f>
        <v>Anti-infectieux à usage systémique</v>
      </c>
      <c r="H4388">
        <f>YEAR(tbl_data[[#This Row],[Date_rapport]])</f>
        <v>2022</v>
      </c>
      <c r="I4388" t="str">
        <f>INDEX(tbl_produits[Molécule extraite], MATCH(tbl_data[[#This Row],[NORM_Spécialité]], tbl_produits[Nom normalisé], 0))</f>
        <v>Rifampicine sodique</v>
      </c>
      <c r="J4388" s="34">
        <f>DATE(LEFT(tbl_data[[#This Row],[Date_rapport]], 4), MID(tbl_data[[#This Row],[Date_rapport]], 6, 2), RIGHT(tbl_data[[#This Row],[Date_rapport]], 2))</f>
        <v>44840</v>
      </c>
    </row>
    <row r="4389" spans="1:10" x14ac:dyDescent="0.2">
      <c r="A4389" s="28" t="s">
        <v>860</v>
      </c>
      <c r="B4389" t="s">
        <v>9</v>
      </c>
      <c r="C4389" s="28" t="s">
        <v>870</v>
      </c>
      <c r="D4389" t="s">
        <v>872</v>
      </c>
      <c r="E4389" t="s">
        <v>2</v>
      </c>
      <c r="F4389" t="str">
        <f>INDEX(tbl_produits[Nom normalisé], MATCH(tbl_data[[#This Row],[Spécialité]], tbl_produits[Nom original], 0))</f>
        <v>XYLOCAINE 20 mg/ml ADRENALINE 0,005 mg/ml, solution injectable</v>
      </c>
      <c r="G4389" t="str">
        <f>INDEX(tbl_produits[Classe nom], MATCH(tbl_data[[#This Row],[NORM_Spécialité]], tbl_produits[Nom normalisé], 0))</f>
        <v>Système nerveux</v>
      </c>
      <c r="H4389">
        <f>YEAR(tbl_data[[#This Row],[Date_rapport]])</f>
        <v>2022</v>
      </c>
      <c r="I4389" t="str">
        <f>INDEX(tbl_produits[Molécule extraite], MATCH(tbl_data[[#This Row],[NORM_Spécialité]], tbl_produits[Nom normalisé], 0))</f>
        <v>Adrénaline / Lidocaïne</v>
      </c>
      <c r="J4389" s="34">
        <f>DATE(LEFT(tbl_data[[#This Row],[Date_rapport]], 4), MID(tbl_data[[#This Row],[Date_rapport]], 6, 2), RIGHT(tbl_data[[#This Row],[Date_rapport]], 2))</f>
        <v>44840</v>
      </c>
    </row>
    <row r="4390" spans="1:10" x14ac:dyDescent="0.2">
      <c r="A4390" s="28" t="s">
        <v>860</v>
      </c>
      <c r="B4390" t="s">
        <v>3</v>
      </c>
      <c r="C4390" s="28" t="s">
        <v>873</v>
      </c>
      <c r="D4390" t="s">
        <v>769</v>
      </c>
      <c r="E4390" t="s">
        <v>2</v>
      </c>
      <c r="F4390" t="str">
        <f>INDEX(tbl_produits[Nom normalisé], MATCH(tbl_data[[#This Row],[Spécialité]], tbl_produits[Nom original], 0))</f>
        <v>XYLOCAINE 10 mg/ml sans conservateur, solution injectable</v>
      </c>
      <c r="G4390" t="str">
        <f>INDEX(tbl_produits[Classe nom], MATCH(tbl_data[[#This Row],[NORM_Spécialité]], tbl_produits[Nom normalisé], 0))</f>
        <v>Système nerveux</v>
      </c>
      <c r="H4390">
        <f>YEAR(tbl_data[[#This Row],[Date_rapport]])</f>
        <v>2022</v>
      </c>
      <c r="I4390" t="str">
        <f>INDEX(tbl_produits[Molécule extraite], MATCH(tbl_data[[#This Row],[NORM_Spécialité]], tbl_produits[Nom normalisé], 0))</f>
        <v>Chlorhydrate de lidocaïne</v>
      </c>
      <c r="J4390" s="34">
        <f>DATE(LEFT(tbl_data[[#This Row],[Date_rapport]], 4), MID(tbl_data[[#This Row],[Date_rapport]], 6, 2), RIGHT(tbl_data[[#This Row],[Date_rapport]], 2))</f>
        <v>44840</v>
      </c>
    </row>
    <row r="4391" spans="1:10" x14ac:dyDescent="0.2">
      <c r="A4391" s="28" t="s">
        <v>860</v>
      </c>
      <c r="B4391" t="s">
        <v>6</v>
      </c>
      <c r="C4391" s="28" t="s">
        <v>873</v>
      </c>
      <c r="D4391" t="s">
        <v>693</v>
      </c>
      <c r="E4391" t="s">
        <v>886</v>
      </c>
      <c r="F4391" t="str">
        <f>INDEX(tbl_produits[Nom normalisé], MATCH(tbl_data[[#This Row],[Spécialité]], tbl_produits[Nom original], 0))</f>
        <v>ZIRABEV 25 mg/ml, solution à diluer pour perfusion</v>
      </c>
      <c r="G4391" t="str">
        <f>INDEX(tbl_produits[Classe nom], MATCH(tbl_data[[#This Row],[NORM_Spécialité]], tbl_produits[Nom normalisé], 0))</f>
        <v>Antinéoplasiques et immunomodulateurs</v>
      </c>
      <c r="H4391">
        <f>YEAR(tbl_data[[#This Row],[Date_rapport]])</f>
        <v>2022</v>
      </c>
      <c r="I4391" t="str">
        <f>INDEX(tbl_produits[Molécule extraite], MATCH(tbl_data[[#This Row],[NORM_Spécialité]], tbl_produits[Nom normalisé], 0))</f>
        <v>Bévacizumab</v>
      </c>
      <c r="J4391" s="34">
        <f>DATE(LEFT(tbl_data[[#This Row],[Date_rapport]], 4), MID(tbl_data[[#This Row],[Date_rapport]], 6, 2), RIGHT(tbl_data[[#This Row],[Date_rapport]], 2))</f>
        <v>44840</v>
      </c>
    </row>
    <row r="4392" spans="1:10" x14ac:dyDescent="0.2">
      <c r="A4392" s="28" t="s">
        <v>860</v>
      </c>
      <c r="B4392" t="s">
        <v>9</v>
      </c>
      <c r="C4392" s="28" t="s">
        <v>874</v>
      </c>
      <c r="D4392" t="s">
        <v>875</v>
      </c>
      <c r="E4392" t="s">
        <v>2</v>
      </c>
      <c r="F4392" t="str">
        <f>INDEX(tbl_produits[Nom normalisé], MATCH(tbl_data[[#This Row],[Spécialité]], tbl_produits[Nom original], 0))</f>
        <v>LASILIX Special 500 mg, comprimé sécable</v>
      </c>
      <c r="G4392" t="str">
        <f>INDEX(tbl_produits[Classe nom], MATCH(tbl_data[[#This Row],[NORM_Spécialité]], tbl_produits[Nom normalisé], 0))</f>
        <v>Système cardiovasculaire</v>
      </c>
      <c r="H4392">
        <f>YEAR(tbl_data[[#This Row],[Date_rapport]])</f>
        <v>2022</v>
      </c>
      <c r="I4392" t="str">
        <f>INDEX(tbl_produits[Molécule extraite], MATCH(tbl_data[[#This Row],[NORM_Spécialité]], tbl_produits[Nom normalisé], 0))</f>
        <v>Furosémide</v>
      </c>
      <c r="J4392" s="34">
        <f>DATE(LEFT(tbl_data[[#This Row],[Date_rapport]], 4), MID(tbl_data[[#This Row],[Date_rapport]], 6, 2), RIGHT(tbl_data[[#This Row],[Date_rapport]], 2))</f>
        <v>44840</v>
      </c>
    </row>
    <row r="4393" spans="1:10" x14ac:dyDescent="0.2">
      <c r="A4393" s="28" t="s">
        <v>860</v>
      </c>
      <c r="B4393" t="s">
        <v>9</v>
      </c>
      <c r="C4393" s="28" t="s">
        <v>874</v>
      </c>
      <c r="D4393" t="s">
        <v>876</v>
      </c>
      <c r="E4393" t="s">
        <v>2</v>
      </c>
      <c r="F4393" t="str">
        <f>INDEX(tbl_produits[Nom normalisé], MATCH(tbl_data[[#This Row],[Spécialité]], tbl_produits[Nom original], 0))</f>
        <v>FUROSEMIDE Teva 500 mg, comprimé sécable</v>
      </c>
      <c r="G4393" t="str">
        <f>INDEX(tbl_produits[Classe nom], MATCH(tbl_data[[#This Row],[NORM_Spécialité]], tbl_produits[Nom normalisé], 0))</f>
        <v>Système cardiovasculaire</v>
      </c>
      <c r="H4393">
        <f>YEAR(tbl_data[[#This Row],[Date_rapport]])</f>
        <v>2022</v>
      </c>
      <c r="I4393" t="str">
        <f>INDEX(tbl_produits[Molécule extraite], MATCH(tbl_data[[#This Row],[NORM_Spécialité]], tbl_produits[Nom normalisé], 0))</f>
        <v>Furosémide</v>
      </c>
      <c r="J4393" s="34">
        <f>DATE(LEFT(tbl_data[[#This Row],[Date_rapport]], 4), MID(tbl_data[[#This Row],[Date_rapport]], 6, 2), RIGHT(tbl_data[[#This Row],[Date_rapport]], 2))</f>
        <v>44840</v>
      </c>
    </row>
    <row r="4394" spans="1:10" x14ac:dyDescent="0.2">
      <c r="A4394" s="28" t="s">
        <v>860</v>
      </c>
      <c r="B4394" t="s">
        <v>9</v>
      </c>
      <c r="C4394" s="28" t="s">
        <v>874</v>
      </c>
      <c r="D4394" t="s">
        <v>877</v>
      </c>
      <c r="E4394" t="s">
        <v>2</v>
      </c>
      <c r="F4394" t="str">
        <f>INDEX(tbl_produits[Nom normalisé], MATCH(tbl_data[[#This Row],[Spécialité]], tbl_produits[Nom original], 0))</f>
        <v>TROVOLOL 300 mg, comprimé pelliculé</v>
      </c>
      <c r="G4394" t="str">
        <f>INDEX(tbl_produits[Classe nom], MATCH(tbl_data[[#This Row],[NORM_Spécialité]], tbl_produits[Nom normalisé], 0))</f>
        <v xml:space="preserve">Système musculo-squelettique </v>
      </c>
      <c r="H4394">
        <f>YEAR(tbl_data[[#This Row],[Date_rapport]])</f>
        <v>2022</v>
      </c>
      <c r="I4394" t="str">
        <f>INDEX(tbl_produits[Molécule extraite], MATCH(tbl_data[[#This Row],[NORM_Spécialité]], tbl_produits[Nom normalisé], 0))</f>
        <v>Pénicillamine</v>
      </c>
      <c r="J4394" s="34">
        <f>DATE(LEFT(tbl_data[[#This Row],[Date_rapport]], 4), MID(tbl_data[[#This Row],[Date_rapport]], 6, 2), RIGHT(tbl_data[[#This Row],[Date_rapport]], 2))</f>
        <v>44840</v>
      </c>
    </row>
    <row r="4395" spans="1:10" x14ac:dyDescent="0.2">
      <c r="A4395" s="28" t="s">
        <v>860</v>
      </c>
      <c r="B4395" t="s">
        <v>9</v>
      </c>
      <c r="C4395" s="28" t="s">
        <v>874</v>
      </c>
      <c r="D4395" t="s">
        <v>767</v>
      </c>
      <c r="E4395" t="s">
        <v>2</v>
      </c>
      <c r="F4395" t="str">
        <f>INDEX(tbl_produits[Nom normalisé], MATCH(tbl_data[[#This Row],[Spécialité]], tbl_produits[Nom original], 0))</f>
        <v>NANOCIS 0,24 mg, trousse pour préparation radiopharmaceutique</v>
      </c>
      <c r="G4395" t="str">
        <f>INDEX(tbl_produits[Classe nom], MATCH(tbl_data[[#This Row],[NORM_Spécialité]], tbl_produits[Nom normalisé], 0))</f>
        <v>Divers</v>
      </c>
      <c r="H4395">
        <f>YEAR(tbl_data[[#This Row],[Date_rapport]])</f>
        <v>2022</v>
      </c>
      <c r="I4395" t="str">
        <f>INDEX(tbl_produits[Molécule extraite], MATCH(tbl_data[[#This Row],[NORM_Spécialité]], tbl_produits[Nom normalisé], 0))</f>
        <v>Rhénium (heptasulfure de)</v>
      </c>
      <c r="J4395" s="34">
        <f>DATE(LEFT(tbl_data[[#This Row],[Date_rapport]], 4), MID(tbl_data[[#This Row],[Date_rapport]], 6, 2), RIGHT(tbl_data[[#This Row],[Date_rapport]], 2))</f>
        <v>44840</v>
      </c>
    </row>
    <row r="4396" spans="1:10" x14ac:dyDescent="0.2">
      <c r="A4396" s="28" t="s">
        <v>860</v>
      </c>
      <c r="B4396" t="s">
        <v>3</v>
      </c>
      <c r="C4396" s="28" t="s">
        <v>878</v>
      </c>
      <c r="D4396" t="s">
        <v>791</v>
      </c>
      <c r="E4396" t="s">
        <v>2</v>
      </c>
      <c r="F4396" t="str">
        <f>INDEX(tbl_produits[Nom normalisé], MATCH(tbl_data[[#This Row],[Spécialité]], tbl_produits[Nom original], 0))</f>
        <v>FUNGIZONE nourrissons et enfants 10%, suspension buvable</v>
      </c>
      <c r="G4396" t="str">
        <f>INDEX(tbl_produits[Classe nom], MATCH(tbl_data[[#This Row],[NORM_Spécialité]], tbl_produits[Nom normalisé], 0))</f>
        <v>Anti-infectieux à usage systémique</v>
      </c>
      <c r="H4396">
        <f>YEAR(tbl_data[[#This Row],[Date_rapport]])</f>
        <v>2022</v>
      </c>
      <c r="I4396" t="str">
        <f>INDEX(tbl_produits[Molécule extraite], MATCH(tbl_data[[#This Row],[NORM_Spécialité]], tbl_produits[Nom normalisé], 0))</f>
        <v>Amphotéricine B</v>
      </c>
      <c r="J4396" s="34">
        <f>DATE(LEFT(tbl_data[[#This Row],[Date_rapport]], 4), MID(tbl_data[[#This Row],[Date_rapport]], 6, 2), RIGHT(tbl_data[[#This Row],[Date_rapport]], 2))</f>
        <v>44840</v>
      </c>
    </row>
    <row r="4397" spans="1:10" x14ac:dyDescent="0.2">
      <c r="A4397" s="28" t="s">
        <v>860</v>
      </c>
      <c r="B4397" t="s">
        <v>9</v>
      </c>
      <c r="C4397" s="28" t="s">
        <v>879</v>
      </c>
      <c r="D4397" t="s">
        <v>880</v>
      </c>
      <c r="E4397" t="s">
        <v>2</v>
      </c>
      <c r="F4397" t="str">
        <f>INDEX(tbl_produits[Nom normalisé], MATCH(tbl_data[[#This Row],[Spécialité]], tbl_produits[Nom original], 0))</f>
        <v>TRULICITY 0,75 mg, 1,5 mg, 3 mg, 4,5 mg, solution injectable en stylo pré-rempli</v>
      </c>
      <c r="G4397" t="str">
        <f>INDEX(tbl_produits[Classe nom], MATCH(tbl_data[[#This Row],[NORM_Spécialité]], tbl_produits[Nom normalisé], 0))</f>
        <v>Voies digestives et métabolisme</v>
      </c>
      <c r="H4397">
        <f>YEAR(tbl_data[[#This Row],[Date_rapport]])</f>
        <v>2022</v>
      </c>
      <c r="I4397" t="str">
        <f>INDEX(tbl_produits[Molécule extraite], MATCH(tbl_data[[#This Row],[NORM_Spécialité]], tbl_produits[Nom normalisé], 0))</f>
        <v>Dulaglutide</v>
      </c>
      <c r="J4397" s="34">
        <f>DATE(LEFT(tbl_data[[#This Row],[Date_rapport]], 4), MID(tbl_data[[#This Row],[Date_rapport]], 6, 2), RIGHT(tbl_data[[#This Row],[Date_rapport]], 2))</f>
        <v>44840</v>
      </c>
    </row>
    <row r="4398" spans="1:10" x14ac:dyDescent="0.2">
      <c r="A4398" s="28" t="s">
        <v>860</v>
      </c>
      <c r="B4398" t="s">
        <v>9</v>
      </c>
      <c r="C4398" s="28" t="s">
        <v>881</v>
      </c>
      <c r="D4398" t="s">
        <v>882</v>
      </c>
      <c r="E4398" t="s">
        <v>2</v>
      </c>
      <c r="F4398" t="str">
        <f>INDEX(tbl_produits[Nom normalisé], MATCH(tbl_data[[#This Row],[Spécialité]], tbl_produits[Nom original], 0))</f>
        <v>OZEMPIC 0,25 mg, 0,5 mg, 1 mg, solution injectable en stylo prérempli</v>
      </c>
      <c r="G4398" t="str">
        <f>INDEX(tbl_produits[Classe nom], MATCH(tbl_data[[#This Row],[NORM_Spécialité]], tbl_produits[Nom normalisé], 0))</f>
        <v>Voies digestives et métabolisme</v>
      </c>
      <c r="H4398">
        <f>YEAR(tbl_data[[#This Row],[Date_rapport]])</f>
        <v>2022</v>
      </c>
      <c r="I4398" t="str">
        <f>INDEX(tbl_produits[Molécule extraite], MATCH(tbl_data[[#This Row],[NORM_Spécialité]], tbl_produits[Nom normalisé], 0))</f>
        <v>Sémaglutide (levure/saccharomyces cerevisiae)</v>
      </c>
      <c r="J4398" s="34">
        <f>DATE(LEFT(tbl_data[[#This Row],[Date_rapport]], 4), MID(tbl_data[[#This Row],[Date_rapport]], 6, 2), RIGHT(tbl_data[[#This Row],[Date_rapport]], 2))</f>
        <v>44840</v>
      </c>
    </row>
    <row r="4399" spans="1:10" x14ac:dyDescent="0.2">
      <c r="A4399" s="28" t="s">
        <v>860</v>
      </c>
      <c r="B4399" t="s">
        <v>9</v>
      </c>
      <c r="C4399" s="28" t="s">
        <v>881</v>
      </c>
      <c r="D4399" t="s">
        <v>853</v>
      </c>
      <c r="E4399" t="s">
        <v>2</v>
      </c>
      <c r="F4399" t="str">
        <f>INDEX(tbl_produits[Nom normalisé], MATCH(tbl_data[[#This Row],[Spécialité]], tbl_produits[Nom original], 0))</f>
        <v>PARACÉTAMOL – Toutes les formes orales et tous les suppositoires</v>
      </c>
      <c r="G4399" t="str">
        <f>INDEX(tbl_produits[Classe nom], MATCH(tbl_data[[#This Row],[NORM_Spécialité]], tbl_produits[Nom normalisé], 0))</f>
        <v>Système nerveux</v>
      </c>
      <c r="H4399">
        <f>YEAR(tbl_data[[#This Row],[Date_rapport]])</f>
        <v>2022</v>
      </c>
      <c r="I4399" t="str">
        <f>INDEX(tbl_produits[Molécule extraite], MATCH(tbl_data[[#This Row],[NORM_Spécialité]], tbl_produits[Nom normalisé], 0))</f>
        <v>Paracétamol</v>
      </c>
      <c r="J4399" s="34">
        <f>DATE(LEFT(tbl_data[[#This Row],[Date_rapport]], 4), MID(tbl_data[[#This Row],[Date_rapport]], 6, 2), RIGHT(tbl_data[[#This Row],[Date_rapport]], 2))</f>
        <v>44840</v>
      </c>
    </row>
    <row r="4400" spans="1:10" x14ac:dyDescent="0.2">
      <c r="A4400" s="28" t="s">
        <v>860</v>
      </c>
      <c r="B4400" t="s">
        <v>9</v>
      </c>
      <c r="C4400" s="28" t="s">
        <v>881</v>
      </c>
      <c r="D4400" t="s">
        <v>676</v>
      </c>
      <c r="E4400" t="s">
        <v>2</v>
      </c>
      <c r="F4400" t="str">
        <f>INDEX(tbl_produits[Nom normalisé], MATCH(tbl_data[[#This Row],[Spécialité]], tbl_produits[Nom original], 0))</f>
        <v>VIALEBEX 40 mg/mL, solution pour perfusion ; Vialebex 200 g/L, solution pour perfusion</v>
      </c>
      <c r="G4400" t="str">
        <f>INDEX(tbl_produits[Classe nom], MATCH(tbl_data[[#This Row],[NORM_Spécialité]], tbl_produits[Nom normalisé], 0))</f>
        <v>Sang et organes hématopoïétiques</v>
      </c>
      <c r="H4400">
        <f>YEAR(tbl_data[[#This Row],[Date_rapport]])</f>
        <v>2022</v>
      </c>
      <c r="I4400" t="str">
        <f>INDEX(tbl_produits[Molécule extraite], MATCH(tbl_data[[#This Row],[NORM_Spécialité]], tbl_produits[Nom normalisé], 0))</f>
        <v>Albumine humaine</v>
      </c>
      <c r="J4400" s="34">
        <f>DATE(LEFT(tbl_data[[#This Row],[Date_rapport]], 4), MID(tbl_data[[#This Row],[Date_rapport]], 6, 2), RIGHT(tbl_data[[#This Row],[Date_rapport]], 2))</f>
        <v>44840</v>
      </c>
    </row>
    <row r="4401" spans="1:10" x14ac:dyDescent="0.2">
      <c r="A4401" s="28" t="s">
        <v>860</v>
      </c>
      <c r="B4401" t="s">
        <v>9</v>
      </c>
      <c r="C4401" s="28" t="s">
        <v>883</v>
      </c>
      <c r="D4401" t="s">
        <v>884</v>
      </c>
      <c r="E4401" t="s">
        <v>2</v>
      </c>
      <c r="F4401" t="str">
        <f>INDEX(tbl_produits[Nom normalisé], MATCH(tbl_data[[#This Row],[Spécialité]], tbl_produits[Nom original], 0))</f>
        <v>VELBE 10 mg, poudre pour solution injectable I.V.</v>
      </c>
      <c r="G4401" t="str">
        <f>INDEX(tbl_produits[Classe nom], MATCH(tbl_data[[#This Row],[NORM_Spécialité]], tbl_produits[Nom normalisé], 0))</f>
        <v>Antinéoplasiques et immunomodulateurs</v>
      </c>
      <c r="H4401">
        <f>YEAR(tbl_data[[#This Row],[Date_rapport]])</f>
        <v>2022</v>
      </c>
      <c r="I4401" t="str">
        <f>INDEX(tbl_produits[Molécule extraite], MATCH(tbl_data[[#This Row],[NORM_Spécialité]], tbl_produits[Nom normalisé], 0))</f>
        <v>Vinblastine (sulfate de)</v>
      </c>
      <c r="J4401" s="34">
        <f>DATE(LEFT(tbl_data[[#This Row],[Date_rapport]], 4), MID(tbl_data[[#This Row],[Date_rapport]], 6, 2), RIGHT(tbl_data[[#This Row],[Date_rapport]], 2))</f>
        <v>44840</v>
      </c>
    </row>
    <row r="4402" spans="1:10" x14ac:dyDescent="0.2">
      <c r="A4402" s="28" t="s">
        <v>860</v>
      </c>
      <c r="B4402" t="s">
        <v>9</v>
      </c>
      <c r="C4402" s="28" t="s">
        <v>883</v>
      </c>
      <c r="D4402" t="s">
        <v>885</v>
      </c>
      <c r="E4402" t="s">
        <v>2</v>
      </c>
      <c r="F4402" t="str">
        <f>INDEX(tbl_produits[Nom normalisé], MATCH(tbl_data[[#This Row],[Spécialité]], tbl_produits[Nom original], 0))</f>
        <v>TRESIBA 200 unités/ml, solution injectable en stylo prérempli</v>
      </c>
      <c r="G4402" t="str">
        <f>INDEX(tbl_produits[Classe nom], MATCH(tbl_data[[#This Row],[NORM_Spécialité]], tbl_produits[Nom normalisé], 0))</f>
        <v>Voies digestives et métabolisme</v>
      </c>
      <c r="H4402">
        <f>YEAR(tbl_data[[#This Row],[Date_rapport]])</f>
        <v>2022</v>
      </c>
      <c r="I4402" t="str">
        <f>INDEX(tbl_produits[Molécule extraite], MATCH(tbl_data[[#This Row],[NORM_Spécialité]], tbl_produits[Nom normalisé], 0))</f>
        <v>Insuline dégludec</v>
      </c>
      <c r="J4402" s="34">
        <f>DATE(LEFT(tbl_data[[#This Row],[Date_rapport]], 4), MID(tbl_data[[#This Row],[Date_rapport]], 6, 2), RIGHT(tbl_data[[#This Row],[Date_rapport]], 2))</f>
        <v>44840</v>
      </c>
    </row>
    <row r="4403" spans="1:10" x14ac:dyDescent="0.2">
      <c r="A4403" s="28" t="s">
        <v>860</v>
      </c>
      <c r="B4403" t="s">
        <v>6</v>
      </c>
      <c r="C4403" s="28" t="s">
        <v>883</v>
      </c>
      <c r="D4403" t="s">
        <v>815</v>
      </c>
      <c r="E4403" t="s">
        <v>881</v>
      </c>
      <c r="F4403" t="str">
        <f>INDEX(tbl_produits[Nom normalisé], MATCH(tbl_data[[#This Row],[Spécialité]], tbl_produits[Nom original], 0))</f>
        <v xml:space="preserve">ANGUSTA 25 microgrammes, comprimé </v>
      </c>
      <c r="G4403" t="str">
        <f>INDEX(tbl_produits[Classe nom], MATCH(tbl_data[[#This Row],[NORM_Spécialité]], tbl_produits[Nom normalisé], 0))</f>
        <v>Voies digestives et métabolisme</v>
      </c>
      <c r="H4403">
        <f>YEAR(tbl_data[[#This Row],[Date_rapport]])</f>
        <v>2022</v>
      </c>
      <c r="I4403" t="str">
        <f>INDEX(tbl_produits[Molécule extraite], MATCH(tbl_data[[#This Row],[NORM_Spécialité]], tbl_produits[Nom normalisé], 0))</f>
        <v>Misoprostol</v>
      </c>
      <c r="J4403" s="34">
        <f>DATE(LEFT(tbl_data[[#This Row],[Date_rapport]], 4), MID(tbl_data[[#This Row],[Date_rapport]], 6, 2), RIGHT(tbl_data[[#This Row],[Date_rapport]], 2))</f>
        <v>44840</v>
      </c>
    </row>
    <row r="4404" spans="1:10" x14ac:dyDescent="0.2">
      <c r="A4404" s="28" t="s">
        <v>860</v>
      </c>
      <c r="B4404" t="s">
        <v>9</v>
      </c>
      <c r="C4404" s="28" t="s">
        <v>886</v>
      </c>
      <c r="D4404" t="s">
        <v>887</v>
      </c>
      <c r="E4404" t="s">
        <v>2</v>
      </c>
      <c r="F4404" t="str">
        <f>INDEX(tbl_produits[Nom normalisé], MATCH(tbl_data[[#This Row],[Spécialité]], tbl_produits[Nom original], 0))</f>
        <v>NOVORAPID 100 U/ml, solution injectable</v>
      </c>
      <c r="G4404" t="str">
        <f>INDEX(tbl_produits[Classe nom], MATCH(tbl_data[[#This Row],[NORM_Spécialité]], tbl_produits[Nom normalisé], 0))</f>
        <v>Voies digestives et métabolisme</v>
      </c>
      <c r="H4404">
        <f>YEAR(tbl_data[[#This Row],[Date_rapport]])</f>
        <v>2022</v>
      </c>
      <c r="I4404" t="str">
        <f>INDEX(tbl_produits[Molécule extraite], MATCH(tbl_data[[#This Row],[NORM_Spécialité]], tbl_produits[Nom normalisé], 0))</f>
        <v>Insuline (Aspartate)</v>
      </c>
      <c r="J4404" s="34">
        <f>DATE(LEFT(tbl_data[[#This Row],[Date_rapport]], 4), MID(tbl_data[[#This Row],[Date_rapport]], 6, 2), RIGHT(tbl_data[[#This Row],[Date_rapport]], 2))</f>
        <v>44840</v>
      </c>
    </row>
    <row r="4405" spans="1:10" x14ac:dyDescent="0.2">
      <c r="A4405" s="28" t="s">
        <v>860</v>
      </c>
      <c r="B4405" t="s">
        <v>9</v>
      </c>
      <c r="C4405" s="28" t="s">
        <v>888</v>
      </c>
      <c r="D4405" t="s">
        <v>889</v>
      </c>
      <c r="E4405" t="s">
        <v>2</v>
      </c>
      <c r="F4405" t="str">
        <f>INDEX(tbl_produits[Nom normalisé], MATCH(tbl_data[[#This Row],[Spécialité]], tbl_produits[Nom original], 0))</f>
        <v xml:space="preserve">UMATROPE 6 mg/3 ml - 12 mg/3 ml - 24 mg/3 ml, poudre et solvant pour solution injectable </v>
      </c>
      <c r="G4405" t="str">
        <f>INDEX(tbl_produits[Classe nom], MATCH(tbl_data[[#This Row],[NORM_Spécialité]], tbl_produits[Nom normalisé], 0))</f>
        <v>Hormones systémiques sauf hormones sexuelles et insulines</v>
      </c>
      <c r="H4405">
        <f>YEAR(tbl_data[[#This Row],[Date_rapport]])</f>
        <v>2022</v>
      </c>
      <c r="I4405" t="str">
        <f>INDEX(tbl_produits[Molécule extraite], MATCH(tbl_data[[#This Row],[NORM_Spécialité]], tbl_produits[Nom normalisé], 0))</f>
        <v>Somatropine</v>
      </c>
      <c r="J4405" s="34">
        <f>DATE(LEFT(tbl_data[[#This Row],[Date_rapport]], 4), MID(tbl_data[[#This Row],[Date_rapport]], 6, 2), RIGHT(tbl_data[[#This Row],[Date_rapport]], 2))</f>
        <v>44840</v>
      </c>
    </row>
    <row r="4406" spans="1:10" x14ac:dyDescent="0.2">
      <c r="A4406" s="28" t="s">
        <v>860</v>
      </c>
      <c r="B4406" t="s">
        <v>6</v>
      </c>
      <c r="C4406" s="28" t="s">
        <v>890</v>
      </c>
      <c r="D4406" t="s">
        <v>891</v>
      </c>
      <c r="E4406" t="s">
        <v>1642</v>
      </c>
      <c r="F4406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4406" t="str">
        <f>INDEX(tbl_produits[Classe nom], MATCH(tbl_data[[#This Row],[NORM_Spécialité]], tbl_produits[Nom normalisé], 0))</f>
        <v>Anti-infectieux à usage systémique</v>
      </c>
      <c r="H4406">
        <f>YEAR(tbl_data[[#This Row],[Date_rapport]])</f>
        <v>2022</v>
      </c>
      <c r="I4406" t="str">
        <f>INDEX(tbl_produits[Molécule extraite], MATCH(tbl_data[[#This Row],[NORM_Spécialité]], tbl_produits[Nom normalisé], 0))</f>
        <v>Téicoplanine</v>
      </c>
      <c r="J4406" s="34">
        <f>DATE(LEFT(tbl_data[[#This Row],[Date_rapport]], 4), MID(tbl_data[[#This Row],[Date_rapport]], 6, 2), RIGHT(tbl_data[[#This Row],[Date_rapport]], 2))</f>
        <v>44840</v>
      </c>
    </row>
    <row r="4407" spans="1:10" x14ac:dyDescent="0.2">
      <c r="A4407" s="28" t="s">
        <v>860</v>
      </c>
      <c r="B4407" t="s">
        <v>3</v>
      </c>
      <c r="C4407" s="28" t="s">
        <v>890</v>
      </c>
      <c r="D4407" t="s">
        <v>892</v>
      </c>
      <c r="E4407" t="s">
        <v>1643</v>
      </c>
      <c r="F4407" t="str">
        <f>INDEX(tbl_produits[Nom normalisé], MATCH(tbl_data[[#This Row],[Spécialité]], tbl_produits[Nom original], 0))</f>
        <v xml:space="preserve">IMNOVID 1 mg, gélule </v>
      </c>
      <c r="G4407" t="str">
        <f>INDEX(tbl_produits[Classe nom], MATCH(tbl_data[[#This Row],[NORM_Spécialité]], tbl_produits[Nom normalisé], 0))</f>
        <v>Antinéoplasiques et immunomodulateurs</v>
      </c>
      <c r="H4407">
        <f>YEAR(tbl_data[[#This Row],[Date_rapport]])</f>
        <v>2022</v>
      </c>
      <c r="I4407" t="str">
        <f>INDEX(tbl_produits[Molécule extraite], MATCH(tbl_data[[#This Row],[NORM_Spécialité]], tbl_produits[Nom normalisé], 0))</f>
        <v>Pomalidomide</v>
      </c>
      <c r="J4407" s="34">
        <f>DATE(LEFT(tbl_data[[#This Row],[Date_rapport]], 4), MID(tbl_data[[#This Row],[Date_rapport]], 6, 2), RIGHT(tbl_data[[#This Row],[Date_rapport]], 2))</f>
        <v>44840</v>
      </c>
    </row>
    <row r="4408" spans="1:10" x14ac:dyDescent="0.2">
      <c r="A4408" s="28" t="s">
        <v>860</v>
      </c>
      <c r="B4408" t="s">
        <v>6</v>
      </c>
      <c r="C4408" s="28" t="s">
        <v>893</v>
      </c>
      <c r="D4408" t="s">
        <v>719</v>
      </c>
      <c r="E4408" t="s">
        <v>894</v>
      </c>
      <c r="F4408" t="str">
        <f>INDEX(tbl_produits[Nom normalisé], MATCH(tbl_data[[#This Row],[Spécialité]], tbl_produits[Nom original], 0))</f>
        <v>DALACINE 75 mg, gélule</v>
      </c>
      <c r="G4408" t="str">
        <f>INDEX(tbl_produits[Classe nom], MATCH(tbl_data[[#This Row],[NORM_Spécialité]], tbl_produits[Nom normalisé], 0))</f>
        <v>Anti-infectieux à usage systémique</v>
      </c>
      <c r="H4408">
        <f>YEAR(tbl_data[[#This Row],[Date_rapport]])</f>
        <v>2022</v>
      </c>
      <c r="I4408" t="str">
        <f>INDEX(tbl_produits[Molécule extraite], MATCH(tbl_data[[#This Row],[NORM_Spécialité]], tbl_produits[Nom normalisé], 0))</f>
        <v>Clindamycine (chlorhydrate de) hydraté</v>
      </c>
      <c r="J4408" s="34">
        <f>DATE(LEFT(tbl_data[[#This Row],[Date_rapport]], 4), MID(tbl_data[[#This Row],[Date_rapport]], 6, 2), RIGHT(tbl_data[[#This Row],[Date_rapport]], 2))</f>
        <v>44840</v>
      </c>
    </row>
    <row r="4409" spans="1:10" x14ac:dyDescent="0.2">
      <c r="A4409" s="28" t="s">
        <v>860</v>
      </c>
      <c r="B4409" t="s">
        <v>9</v>
      </c>
      <c r="C4409" s="28" t="s">
        <v>894</v>
      </c>
      <c r="D4409" t="s">
        <v>895</v>
      </c>
      <c r="E4409" t="s">
        <v>2</v>
      </c>
      <c r="F4409" t="str">
        <f>INDEX(tbl_produits[Nom normalisé], MATCH(tbl_data[[#This Row],[Spécialité]], tbl_produits[Nom original], 0))</f>
        <v xml:space="preserve">METHYLPHENIDATE Mylan Pharma LP, comprimé à libération prolongée </v>
      </c>
      <c r="G4409" t="str">
        <f>INDEX(tbl_produits[Classe nom], MATCH(tbl_data[[#This Row],[NORM_Spécialité]], tbl_produits[Nom normalisé], 0))</f>
        <v>Système nerveux</v>
      </c>
      <c r="H4409">
        <f>YEAR(tbl_data[[#This Row],[Date_rapport]])</f>
        <v>2022</v>
      </c>
      <c r="I4409" t="str">
        <f>INDEX(tbl_produits[Molécule extraite], MATCH(tbl_data[[#This Row],[NORM_Spécialité]], tbl_produits[Nom normalisé], 0))</f>
        <v>Méthylphénidate (chlorhydrate de)</v>
      </c>
      <c r="J4409" s="34">
        <f>DATE(LEFT(tbl_data[[#This Row],[Date_rapport]], 4), MID(tbl_data[[#This Row],[Date_rapport]], 6, 2), RIGHT(tbl_data[[#This Row],[Date_rapport]], 2))</f>
        <v>44840</v>
      </c>
    </row>
    <row r="4410" spans="1:10" x14ac:dyDescent="0.2">
      <c r="A4410" s="28" t="s">
        <v>860</v>
      </c>
      <c r="B4410" t="s">
        <v>9</v>
      </c>
      <c r="C4410" s="28" t="s">
        <v>896</v>
      </c>
      <c r="D4410" t="s">
        <v>897</v>
      </c>
      <c r="E4410" t="s">
        <v>2</v>
      </c>
      <c r="F4410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4410" t="str">
        <f>INDEX(tbl_produits[Classe nom], MATCH(tbl_data[[#This Row],[NORM_Spécialité]], tbl_produits[Nom normalisé], 0))</f>
        <v>Divers</v>
      </c>
      <c r="H4410">
        <f>YEAR(tbl_data[[#This Row],[Date_rapport]])</f>
        <v>2022</v>
      </c>
      <c r="I4410" t="str">
        <f>INDEX(tbl_produits[Molécule extraite], MATCH(tbl_data[[#This Row],[NORM_Spécialité]], tbl_produits[Nom normalisé], 0))</f>
        <v>Folinate de calcium</v>
      </c>
      <c r="J4410" s="34">
        <f>DATE(LEFT(tbl_data[[#This Row],[Date_rapport]], 4), MID(tbl_data[[#This Row],[Date_rapport]], 6, 2), RIGHT(tbl_data[[#This Row],[Date_rapport]], 2))</f>
        <v>44840</v>
      </c>
    </row>
    <row r="4411" spans="1:10" x14ac:dyDescent="0.2">
      <c r="A4411" s="28" t="s">
        <v>860</v>
      </c>
      <c r="B4411" t="s">
        <v>3</v>
      </c>
      <c r="C4411" s="28" t="s">
        <v>896</v>
      </c>
      <c r="D4411" t="s">
        <v>728</v>
      </c>
      <c r="E4411" t="s">
        <v>2</v>
      </c>
      <c r="F4411" t="str">
        <f>INDEX(tbl_produits[Nom normalisé], MATCH(tbl_data[[#This Row],[Spécialité]], tbl_produits[Nom original], 0))</f>
        <v>XYLOCAINE 5 mg/ml sans conservateur, solution injectable</v>
      </c>
      <c r="G4411" t="str">
        <f>INDEX(tbl_produits[Classe nom], MATCH(tbl_data[[#This Row],[NORM_Spécialité]], tbl_produits[Nom normalisé], 0))</f>
        <v>Système nerveux</v>
      </c>
      <c r="H4411">
        <f>YEAR(tbl_data[[#This Row],[Date_rapport]])</f>
        <v>2022</v>
      </c>
      <c r="I4411" t="str">
        <f>INDEX(tbl_produits[Molécule extraite], MATCH(tbl_data[[#This Row],[NORM_Spécialité]], tbl_produits[Nom normalisé], 0))</f>
        <v>Chlorhydrate de lidocaïne</v>
      </c>
      <c r="J4411" s="34">
        <f>DATE(LEFT(tbl_data[[#This Row],[Date_rapport]], 4), MID(tbl_data[[#This Row],[Date_rapport]], 6, 2), RIGHT(tbl_data[[#This Row],[Date_rapport]], 2))</f>
        <v>44840</v>
      </c>
    </row>
    <row r="4412" spans="1:10" x14ac:dyDescent="0.2">
      <c r="A4412" s="28" t="s">
        <v>860</v>
      </c>
      <c r="B4412" t="s">
        <v>6</v>
      </c>
      <c r="C4412" s="28" t="s">
        <v>898</v>
      </c>
      <c r="D4412" t="s">
        <v>712</v>
      </c>
      <c r="E4412" t="s">
        <v>898</v>
      </c>
      <c r="F4412" t="str">
        <f>INDEX(tbl_produits[Nom normalisé], MATCH(tbl_data[[#This Row],[Spécialité]], tbl_produits[Nom original], 0))</f>
        <v>DEPO PRODASONE 150 mg/3 ml, suspension injectable (intramusculaire profonde)</v>
      </c>
      <c r="G4412" t="str">
        <f>INDEX(tbl_produits[Classe nom], MATCH(tbl_data[[#This Row],[NORM_Spécialité]], tbl_produits[Nom normalisé], 0))</f>
        <v>Système génito-urinaire et hormones sexuelles</v>
      </c>
      <c r="H4412">
        <f>YEAR(tbl_data[[#This Row],[Date_rapport]])</f>
        <v>2022</v>
      </c>
      <c r="I4412" t="str">
        <f>INDEX(tbl_produits[Molécule extraite], MATCH(tbl_data[[#This Row],[NORM_Spécialité]], tbl_produits[Nom normalisé], 0))</f>
        <v>Acétate de médroxyprogestérone</v>
      </c>
      <c r="J4412" s="34">
        <f>DATE(LEFT(tbl_data[[#This Row],[Date_rapport]], 4), MID(tbl_data[[#This Row],[Date_rapport]], 6, 2), RIGHT(tbl_data[[#This Row],[Date_rapport]], 2))</f>
        <v>44840</v>
      </c>
    </row>
    <row r="4413" spans="1:10" x14ac:dyDescent="0.2">
      <c r="A4413" s="28" t="s">
        <v>860</v>
      </c>
      <c r="B4413" t="s">
        <v>6</v>
      </c>
      <c r="C4413" s="28" t="s">
        <v>899</v>
      </c>
      <c r="D4413" t="s">
        <v>843</v>
      </c>
      <c r="E4413" t="s">
        <v>899</v>
      </c>
      <c r="F4413" t="str">
        <f>INDEX(tbl_produits[Nom normalisé], MATCH(tbl_data[[#This Row],[Spécialité]], tbl_produits[Nom original], 0))</f>
        <v>AMOXICILLINE/ACIDE clavulanique 100 mg/12,5 mg par mL nourrissons et enfants, poudre pour suspension buvable en flacon (rapport amoxicilline/acide clavulanique : 8/1)</v>
      </c>
      <c r="G4413" t="str">
        <f>INDEX(tbl_produits[Classe nom], MATCH(tbl_data[[#This Row],[NORM_Spécialité]], tbl_produits[Nom normalisé], 0))</f>
        <v>Anti-infectieux à usage systémique</v>
      </c>
      <c r="H4413">
        <f>YEAR(tbl_data[[#This Row],[Date_rapport]])</f>
        <v>2022</v>
      </c>
      <c r="I4413" t="str">
        <f>INDEX(tbl_produits[Molécule extraite], MATCH(tbl_data[[#This Row],[NORM_Spécialité]], tbl_produits[Nom normalisé], 0))</f>
        <v>Amoxicilline / acide clavulanique</v>
      </c>
      <c r="J4413" s="34">
        <f>DATE(LEFT(tbl_data[[#This Row],[Date_rapport]], 4), MID(tbl_data[[#This Row],[Date_rapport]], 6, 2), RIGHT(tbl_data[[#This Row],[Date_rapport]], 2))</f>
        <v>44840</v>
      </c>
    </row>
    <row r="4414" spans="1:10" x14ac:dyDescent="0.2">
      <c r="A4414" s="28" t="s">
        <v>860</v>
      </c>
      <c r="B4414" t="s">
        <v>9</v>
      </c>
      <c r="C4414" s="28" t="s">
        <v>899</v>
      </c>
      <c r="D4414" t="s">
        <v>900</v>
      </c>
      <c r="E4414" t="s">
        <v>2</v>
      </c>
      <c r="F4414" t="str">
        <f>INDEX(tbl_produits[Nom normalisé], MATCH(tbl_data[[#This Row],[Spécialité]], tbl_produits[Nom original], 0))</f>
        <v>ZITHROMAX 250 mg, Zithromax 40mg/mL enfant, poudre pour suspension buvable, Azithromycine 250 m</v>
      </c>
      <c r="G4414" t="str">
        <f>INDEX(tbl_produits[Classe nom], MATCH(tbl_data[[#This Row],[NORM_Spécialité]], tbl_produits[Nom normalisé], 0))</f>
        <v>Anti-infectieux à usage systémique</v>
      </c>
      <c r="H4414">
        <f>YEAR(tbl_data[[#This Row],[Date_rapport]])</f>
        <v>2022</v>
      </c>
      <c r="I4414" t="str">
        <f>INDEX(tbl_produits[Molécule extraite], MATCH(tbl_data[[#This Row],[NORM_Spécialité]], tbl_produits[Nom normalisé], 0))</f>
        <v>Azithromycine</v>
      </c>
      <c r="J4414" s="34">
        <f>DATE(LEFT(tbl_data[[#This Row],[Date_rapport]], 4), MID(tbl_data[[#This Row],[Date_rapport]], 6, 2), RIGHT(tbl_data[[#This Row],[Date_rapport]], 2))</f>
        <v>44840</v>
      </c>
    </row>
    <row r="4415" spans="1:10" x14ac:dyDescent="0.2">
      <c r="A4415" s="28" t="s">
        <v>860</v>
      </c>
      <c r="B4415" t="s">
        <v>9</v>
      </c>
      <c r="C4415" s="28" t="s">
        <v>899</v>
      </c>
      <c r="D4415" t="s">
        <v>901</v>
      </c>
      <c r="E4415" t="s">
        <v>2</v>
      </c>
      <c r="F4415" t="str">
        <f>INDEX(tbl_produits[Nom normalisé], MATCH(tbl_data[[#This Row],[Spécialité]], tbl_produits[Nom original], 0))</f>
        <v>ZOPHREN 4 mg/5 ml, sirop</v>
      </c>
      <c r="G4415" t="str">
        <f>INDEX(tbl_produits[Classe nom], MATCH(tbl_data[[#This Row],[NORM_Spécialité]], tbl_produits[Nom normalisé], 0))</f>
        <v>Voies digestives et métabolisme</v>
      </c>
      <c r="H4415">
        <f>YEAR(tbl_data[[#This Row],[Date_rapport]])</f>
        <v>2022</v>
      </c>
      <c r="I4415" t="str">
        <f>INDEX(tbl_produits[Molécule extraite], MATCH(tbl_data[[#This Row],[NORM_Spécialité]], tbl_produits[Nom normalisé], 0))</f>
        <v>Ondansétron</v>
      </c>
      <c r="J4415" s="34">
        <f>DATE(LEFT(tbl_data[[#This Row],[Date_rapport]], 4), MID(tbl_data[[#This Row],[Date_rapport]], 6, 2), RIGHT(tbl_data[[#This Row],[Date_rapport]], 2))</f>
        <v>44840</v>
      </c>
    </row>
    <row r="4416" spans="1:10" x14ac:dyDescent="0.2">
      <c r="A4416" s="28" t="s">
        <v>860</v>
      </c>
      <c r="B4416" t="s">
        <v>3</v>
      </c>
      <c r="C4416" s="28" t="s">
        <v>902</v>
      </c>
      <c r="D4416" t="s">
        <v>903</v>
      </c>
      <c r="E4416" t="s">
        <v>2</v>
      </c>
      <c r="F4416" t="str">
        <f>INDEX(tbl_produits[Nom normalisé], MATCH(tbl_data[[#This Row],[Spécialité]], tbl_produits[Nom original], 0))</f>
        <v>JAVLOR 25 mg/ml, solution à diluer pour perfusion en flacon de 2 ml</v>
      </c>
      <c r="G4416" t="str">
        <f>INDEX(tbl_produits[Classe nom], MATCH(tbl_data[[#This Row],[NORM_Spécialité]], tbl_produits[Nom normalisé], 0))</f>
        <v>Antinéoplasiques et immunomodulateurs</v>
      </c>
      <c r="H4416">
        <f>YEAR(tbl_data[[#This Row],[Date_rapport]])</f>
        <v>2022</v>
      </c>
      <c r="I4416" t="str">
        <f>INDEX(tbl_produits[Molécule extraite], MATCH(tbl_data[[#This Row],[NORM_Spécialité]], tbl_produits[Nom normalisé], 0))</f>
        <v>Vinflunine</v>
      </c>
      <c r="J4416" s="34">
        <f>DATE(LEFT(tbl_data[[#This Row],[Date_rapport]], 4), MID(tbl_data[[#This Row],[Date_rapport]], 6, 2), RIGHT(tbl_data[[#This Row],[Date_rapport]], 2))</f>
        <v>44840</v>
      </c>
    </row>
    <row r="4417" spans="1:10" x14ac:dyDescent="0.2">
      <c r="A4417" s="28" t="s">
        <v>860</v>
      </c>
      <c r="B4417" t="s">
        <v>9</v>
      </c>
      <c r="C4417" s="28" t="s">
        <v>902</v>
      </c>
      <c r="D4417" t="s">
        <v>904</v>
      </c>
      <c r="E4417" t="s">
        <v>2</v>
      </c>
      <c r="F4417" t="str">
        <f>INDEX(tbl_produits[Nom normalisé], MATCH(tbl_data[[#This Row],[Spécialité]], tbl_produits[Nom original], 0))</f>
        <v>TILDIEM 25 mg, poudre et solution pour préparation injectable I.V.</v>
      </c>
      <c r="G4417" t="str">
        <f>INDEX(tbl_produits[Classe nom], MATCH(tbl_data[[#This Row],[NORM_Spécialité]], tbl_produits[Nom normalisé], 0))</f>
        <v>Système cardiovasculaire</v>
      </c>
      <c r="H4417">
        <f>YEAR(tbl_data[[#This Row],[Date_rapport]])</f>
        <v>2022</v>
      </c>
      <c r="I4417" t="str">
        <f>INDEX(tbl_produits[Molécule extraite], MATCH(tbl_data[[#This Row],[NORM_Spécialité]], tbl_produits[Nom normalisé], 0))</f>
        <v>Diltiazem (chlorhydrate de)</v>
      </c>
      <c r="J4417" s="34">
        <f>DATE(LEFT(tbl_data[[#This Row],[Date_rapport]], 4), MID(tbl_data[[#This Row],[Date_rapport]], 6, 2), RIGHT(tbl_data[[#This Row],[Date_rapport]], 2))</f>
        <v>44840</v>
      </c>
    </row>
    <row r="4418" spans="1:10" x14ac:dyDescent="0.2">
      <c r="A4418" s="28" t="s">
        <v>860</v>
      </c>
      <c r="B4418" t="s">
        <v>9</v>
      </c>
      <c r="C4418" s="28" t="s">
        <v>905</v>
      </c>
      <c r="D4418" t="s">
        <v>718</v>
      </c>
      <c r="E4418" t="s">
        <v>2</v>
      </c>
      <c r="F4418" t="str">
        <f>INDEX(tbl_produits[Nom normalisé], MATCH(tbl_data[[#This Row],[Spécialité]], tbl_produits[Nom original], 0))</f>
        <v>OCTRÉOTIDE Hospira 100 microgrammes/1 ml - 500 microgrammes/1 ml, solution injectable</v>
      </c>
      <c r="G4418" t="str">
        <f>INDEX(tbl_produits[Classe nom], MATCH(tbl_data[[#This Row],[NORM_Spécialité]], tbl_produits[Nom normalisé], 0))</f>
        <v>Hormones systémiques sauf hormones sexuelles et insulines</v>
      </c>
      <c r="H4418">
        <f>YEAR(tbl_data[[#This Row],[Date_rapport]])</f>
        <v>2022</v>
      </c>
      <c r="I4418" t="str">
        <f>INDEX(tbl_produits[Molécule extraite], MATCH(tbl_data[[#This Row],[NORM_Spécialité]], tbl_produits[Nom normalisé], 0))</f>
        <v>Octréotide</v>
      </c>
      <c r="J4418" s="34">
        <f>DATE(LEFT(tbl_data[[#This Row],[Date_rapport]], 4), MID(tbl_data[[#This Row],[Date_rapport]], 6, 2), RIGHT(tbl_data[[#This Row],[Date_rapport]], 2))</f>
        <v>44840</v>
      </c>
    </row>
    <row r="4419" spans="1:10" x14ac:dyDescent="0.2">
      <c r="A4419" s="28" t="s">
        <v>860</v>
      </c>
      <c r="B4419" t="s">
        <v>3</v>
      </c>
      <c r="C4419" s="28" t="s">
        <v>905</v>
      </c>
      <c r="D4419" t="s">
        <v>906</v>
      </c>
      <c r="E4419" t="s">
        <v>2</v>
      </c>
      <c r="F4419" t="str">
        <f>INDEX(tbl_produits[Nom normalisé], MATCH(tbl_data[[#This Row],[Spécialité]], tbl_produits[Nom original], 0))</f>
        <v>CYCLOPHOSPHAMIDE Sandoz 1000 mg, poudre pour solution injectable ou pour perfusion</v>
      </c>
      <c r="G4419" t="str">
        <f>INDEX(tbl_produits[Classe nom], MATCH(tbl_data[[#This Row],[NORM_Spécialité]], tbl_produits[Nom normalisé], 0))</f>
        <v>Antinéoplasiques et immunomodulateurs</v>
      </c>
      <c r="H4419">
        <f>YEAR(tbl_data[[#This Row],[Date_rapport]])</f>
        <v>2022</v>
      </c>
      <c r="I4419" t="str">
        <f>INDEX(tbl_produits[Molécule extraite], MATCH(tbl_data[[#This Row],[NORM_Spécialité]], tbl_produits[Nom normalisé], 0))</f>
        <v>Cyclophosphamide</v>
      </c>
      <c r="J4419" s="34">
        <f>DATE(LEFT(tbl_data[[#This Row],[Date_rapport]], 4), MID(tbl_data[[#This Row],[Date_rapport]], 6, 2), RIGHT(tbl_data[[#This Row],[Date_rapport]], 2))</f>
        <v>44840</v>
      </c>
    </row>
    <row r="4420" spans="1:10" x14ac:dyDescent="0.2">
      <c r="A4420" s="28" t="s">
        <v>860</v>
      </c>
      <c r="B4420" t="s">
        <v>9</v>
      </c>
      <c r="C4420" s="28" t="s">
        <v>905</v>
      </c>
      <c r="D4420" t="s">
        <v>907</v>
      </c>
      <c r="E4420" t="s">
        <v>2</v>
      </c>
      <c r="F4420" t="str">
        <f>INDEX(tbl_produits[Nom normalisé], MATCH(tbl_data[[#This Row],[Spécialité]], tbl_produits[Nom original], 0))</f>
        <v>ANDROCUR 50 mg, comprimé sécable</v>
      </c>
      <c r="G4420" t="str">
        <f>INDEX(tbl_produits[Classe nom], MATCH(tbl_data[[#This Row],[NORM_Spécialité]], tbl_produits[Nom normalisé], 0))</f>
        <v>Système génito-urinaire et hormones sexuelles</v>
      </c>
      <c r="H4420">
        <f>YEAR(tbl_data[[#This Row],[Date_rapport]])</f>
        <v>2022</v>
      </c>
      <c r="I4420" t="str">
        <f>INDEX(tbl_produits[Molécule extraite], MATCH(tbl_data[[#This Row],[NORM_Spécialité]], tbl_produits[Nom normalisé], 0))</f>
        <v>Cyprotérone (acétate de)</v>
      </c>
      <c r="J4420" s="34">
        <f>DATE(LEFT(tbl_data[[#This Row],[Date_rapport]], 4), MID(tbl_data[[#This Row],[Date_rapport]], 6, 2), RIGHT(tbl_data[[#This Row],[Date_rapport]], 2))</f>
        <v>44840</v>
      </c>
    </row>
    <row r="4421" spans="1:10" x14ac:dyDescent="0.2">
      <c r="A4421" s="28" t="s">
        <v>860</v>
      </c>
      <c r="B4421" t="s">
        <v>9</v>
      </c>
      <c r="C4421" s="28" t="s">
        <v>905</v>
      </c>
      <c r="D4421" t="s">
        <v>908</v>
      </c>
      <c r="E4421" t="s">
        <v>2</v>
      </c>
      <c r="F4421" t="str">
        <f>INDEX(tbl_produits[Nom normalisé], MATCH(tbl_data[[#This Row],[Spécialité]], tbl_produits[Nom original], 0))</f>
        <v>TRACUTIL, solution à diluer pour perfusion</v>
      </c>
      <c r="G4421" t="str">
        <f>INDEX(tbl_produits[Classe nom], MATCH(tbl_data[[#This Row],[NORM_Spécialité]], tbl_produits[Nom normalisé], 0))</f>
        <v>Sang et organes hématopoïétiques</v>
      </c>
      <c r="H4421">
        <f>YEAR(tbl_data[[#This Row],[Date_rapport]])</f>
        <v>2022</v>
      </c>
      <c r="I4421" t="str">
        <f>INDEX(tbl_produits[Molécule extraite], MATCH(tbl_data[[#This Row],[NORM_Spécialité]], tbl_produits[Nom normalisé], 0))</f>
        <v>Solutions électrolytiques</v>
      </c>
      <c r="J4421" s="34">
        <f>DATE(LEFT(tbl_data[[#This Row],[Date_rapport]], 4), MID(tbl_data[[#This Row],[Date_rapport]], 6, 2), RIGHT(tbl_data[[#This Row],[Date_rapport]], 2))</f>
        <v>44840</v>
      </c>
    </row>
    <row r="4422" spans="1:10" x14ac:dyDescent="0.2">
      <c r="A4422" s="28" t="s">
        <v>860</v>
      </c>
      <c r="B4422" t="s">
        <v>9</v>
      </c>
      <c r="C4422" s="28" t="s">
        <v>909</v>
      </c>
      <c r="D4422" t="s">
        <v>711</v>
      </c>
      <c r="E4422" t="s">
        <v>2</v>
      </c>
      <c r="F4422" t="str">
        <f>INDEX(tbl_produits[Nom normalisé], MATCH(tbl_data[[#This Row],[Spécialité]], tbl_produits[Nom original], 0))</f>
        <v>SUPPLIVEN, solution à diluer pour perfusion</v>
      </c>
      <c r="G4422" t="str">
        <f>INDEX(tbl_produits[Classe nom], MATCH(tbl_data[[#This Row],[NORM_Spécialité]], tbl_produits[Nom normalisé], 0))</f>
        <v>Sang et organes hématopoïétiques</v>
      </c>
      <c r="H4422">
        <f>YEAR(tbl_data[[#This Row],[Date_rapport]])</f>
        <v>2022</v>
      </c>
      <c r="I4422" t="str">
        <f>INDEX(tbl_produits[Molécule extraite], MATCH(tbl_data[[#This Row],[NORM_Spécialité]], tbl_produits[Nom normalisé], 0))</f>
        <v>Solutions électrolytiques</v>
      </c>
      <c r="J4422" s="34">
        <f>DATE(LEFT(tbl_data[[#This Row],[Date_rapport]], 4), MID(tbl_data[[#This Row],[Date_rapport]], 6, 2), RIGHT(tbl_data[[#This Row],[Date_rapport]], 2))</f>
        <v>44840</v>
      </c>
    </row>
    <row r="4423" spans="1:10" x14ac:dyDescent="0.2">
      <c r="A4423" s="28" t="s">
        <v>860</v>
      </c>
      <c r="B4423" t="s">
        <v>9</v>
      </c>
      <c r="C4423" s="28" t="s">
        <v>820</v>
      </c>
      <c r="D4423" t="s">
        <v>631</v>
      </c>
      <c r="E4423" t="s">
        <v>2</v>
      </c>
      <c r="F4423" t="str">
        <f>INDEX(tbl_produits[Nom normalisé], MATCH(tbl_data[[#This Row],[Spécialité]], tbl_produits[Nom original], 0))</f>
        <v>BAQSIMI 3 mg, poudre nasale en récipient unidose</v>
      </c>
      <c r="G4423" t="str">
        <f>INDEX(tbl_produits[Classe nom], MATCH(tbl_data[[#This Row],[NORM_Spécialité]], tbl_produits[Nom normalisé], 0))</f>
        <v>Hormones systémiques sauf hormones sexuelles et insulines</v>
      </c>
      <c r="H4423">
        <f>YEAR(tbl_data[[#This Row],[Date_rapport]])</f>
        <v>2022</v>
      </c>
      <c r="I4423" t="str">
        <f>INDEX(tbl_produits[Molécule extraite], MATCH(tbl_data[[#This Row],[NORM_Spécialité]], tbl_produits[Nom normalisé], 0))</f>
        <v>Glucagon</v>
      </c>
      <c r="J4423" s="34">
        <f>DATE(LEFT(tbl_data[[#This Row],[Date_rapport]], 4), MID(tbl_data[[#This Row],[Date_rapport]], 6, 2), RIGHT(tbl_data[[#This Row],[Date_rapport]], 2))</f>
        <v>44840</v>
      </c>
    </row>
    <row r="4424" spans="1:10" x14ac:dyDescent="0.2">
      <c r="A4424" s="28" t="s">
        <v>860</v>
      </c>
      <c r="B4424" t="s">
        <v>6</v>
      </c>
      <c r="C4424" s="28" t="s">
        <v>820</v>
      </c>
      <c r="D4424" t="s">
        <v>821</v>
      </c>
      <c r="E4424" t="s">
        <v>822</v>
      </c>
      <c r="F4424" t="str">
        <f>INDEX(tbl_produits[Nom normalisé], MATCH(tbl_data[[#This Row],[Spécialité]], tbl_produits[Nom original], 0))</f>
        <v>TOPOTECAN HOSPIRA 4 mg/4ml, solution à diluer pour perfusion</v>
      </c>
      <c r="G4424" t="str">
        <f>INDEX(tbl_produits[Classe nom], MATCH(tbl_data[[#This Row],[NORM_Spécialité]], tbl_produits[Nom normalisé], 0))</f>
        <v>Antinéoplasiques et immunomodulateurs</v>
      </c>
      <c r="H4424">
        <f>YEAR(tbl_data[[#This Row],[Date_rapport]])</f>
        <v>2022</v>
      </c>
      <c r="I4424" t="str">
        <f>INDEX(tbl_produits[Molécule extraite], MATCH(tbl_data[[#This Row],[NORM_Spécialité]], tbl_produits[Nom normalisé], 0))</f>
        <v>Topotécane (chlorhydrate de)</v>
      </c>
      <c r="J4424" s="34">
        <f>DATE(LEFT(tbl_data[[#This Row],[Date_rapport]], 4), MID(tbl_data[[#This Row],[Date_rapport]], 6, 2), RIGHT(tbl_data[[#This Row],[Date_rapport]], 2))</f>
        <v>44840</v>
      </c>
    </row>
    <row r="4425" spans="1:10" x14ac:dyDescent="0.2">
      <c r="A4425" s="28" t="s">
        <v>860</v>
      </c>
      <c r="B4425" t="s">
        <v>6</v>
      </c>
      <c r="C4425" s="28" t="s">
        <v>822</v>
      </c>
      <c r="D4425" t="s">
        <v>809</v>
      </c>
      <c r="E4425" t="s">
        <v>822</v>
      </c>
      <c r="F4425" t="str">
        <f>INDEX(tbl_produits[Nom normalisé], MATCH(tbl_data[[#This Row],[Spécialité]], tbl_produits[Nom original], 0))</f>
        <v>EMEND 125 mg</v>
      </c>
      <c r="G4425" t="str">
        <f>INDEX(tbl_produits[Classe nom], MATCH(tbl_data[[#This Row],[NORM_Spécialité]], tbl_produits[Nom normalisé], 0))</f>
        <v>Voies digestives et métabolisme</v>
      </c>
      <c r="H4425">
        <f>YEAR(tbl_data[[#This Row],[Date_rapport]])</f>
        <v>2022</v>
      </c>
      <c r="I4425" t="str">
        <f>INDEX(tbl_produits[Molécule extraite], MATCH(tbl_data[[#This Row],[NORM_Spécialité]], tbl_produits[Nom normalisé], 0))</f>
        <v>Aprépitant</v>
      </c>
      <c r="J4425" s="34">
        <f>DATE(LEFT(tbl_data[[#This Row],[Date_rapport]], 4), MID(tbl_data[[#This Row],[Date_rapport]], 6, 2), RIGHT(tbl_data[[#This Row],[Date_rapport]], 2))</f>
        <v>44840</v>
      </c>
    </row>
    <row r="4426" spans="1:10" x14ac:dyDescent="0.2">
      <c r="A4426" s="28" t="s">
        <v>860</v>
      </c>
      <c r="B4426" t="s">
        <v>6</v>
      </c>
      <c r="C4426" s="28" t="s">
        <v>822</v>
      </c>
      <c r="D4426" t="s">
        <v>699</v>
      </c>
      <c r="E4426" t="s">
        <v>812</v>
      </c>
      <c r="F4426" t="str">
        <f>INDEX(tbl_produits[Nom normalisé], MATCH(tbl_data[[#This Row],[Spécialité]], tbl_produits[Nom original], 0))</f>
        <v>ARMISARTE 25 mg/ml, solution à diluer pour perfusion</v>
      </c>
      <c r="G4426" t="str">
        <f>INDEX(tbl_produits[Classe nom], MATCH(tbl_data[[#This Row],[NORM_Spécialité]], tbl_produits[Nom normalisé], 0))</f>
        <v>Antinéoplasiques et immunomodulateurs</v>
      </c>
      <c r="H4426">
        <f>YEAR(tbl_data[[#This Row],[Date_rapport]])</f>
        <v>2022</v>
      </c>
      <c r="I4426" t="str">
        <f>INDEX(tbl_produits[Molécule extraite], MATCH(tbl_data[[#This Row],[NORM_Spécialité]], tbl_produits[Nom normalisé], 0))</f>
        <v>Pémétrexed</v>
      </c>
      <c r="J4426" s="34">
        <f>DATE(LEFT(tbl_data[[#This Row],[Date_rapport]], 4), MID(tbl_data[[#This Row],[Date_rapport]], 6, 2), RIGHT(tbl_data[[#This Row],[Date_rapport]], 2))</f>
        <v>44840</v>
      </c>
    </row>
    <row r="4427" spans="1:10" x14ac:dyDescent="0.2">
      <c r="A4427" s="28" t="s">
        <v>860</v>
      </c>
      <c r="B4427" t="s">
        <v>6</v>
      </c>
      <c r="C4427" s="28" t="s">
        <v>822</v>
      </c>
      <c r="D4427" t="s">
        <v>664</v>
      </c>
      <c r="E4427" t="s">
        <v>814</v>
      </c>
      <c r="F4427" t="str">
        <f>INDEX(tbl_produits[Nom normalisé], MATCH(tbl_data[[#This Row],[Spécialité]], tbl_produits[Nom original], 0))</f>
        <v>DISCOTRINE 5 mg/24 heures, dispositif transdermique</v>
      </c>
      <c r="G4427" t="str">
        <f>INDEX(tbl_produits[Classe nom], MATCH(tbl_data[[#This Row],[NORM_Spécialité]], tbl_produits[Nom normalisé], 0))</f>
        <v>Système cardiovasculaire</v>
      </c>
      <c r="H4427">
        <f>YEAR(tbl_data[[#This Row],[Date_rapport]])</f>
        <v>2022</v>
      </c>
      <c r="I4427" t="str">
        <f>INDEX(tbl_produits[Molécule extraite], MATCH(tbl_data[[#This Row],[NORM_Spécialité]], tbl_produits[Nom normalisé], 0))</f>
        <v>Trinitrine</v>
      </c>
      <c r="J4427" s="34">
        <f>DATE(LEFT(tbl_data[[#This Row],[Date_rapport]], 4), MID(tbl_data[[#This Row],[Date_rapport]], 6, 2), RIGHT(tbl_data[[#This Row],[Date_rapport]], 2))</f>
        <v>44840</v>
      </c>
    </row>
    <row r="4428" spans="1:10" x14ac:dyDescent="0.2">
      <c r="A4428" s="28" t="s">
        <v>860</v>
      </c>
      <c r="B4428" t="s">
        <v>6</v>
      </c>
      <c r="C4428" s="28" t="s">
        <v>822</v>
      </c>
      <c r="D4428" t="s">
        <v>663</v>
      </c>
      <c r="E4428" t="s">
        <v>814</v>
      </c>
      <c r="F4428" t="str">
        <f>INDEX(tbl_produits[Nom normalisé], MATCH(tbl_data[[#This Row],[Spécialité]], tbl_produits[Nom original], 0))</f>
        <v>DISCOTRINE 15 mg/24 heures, dispositif transdermique</v>
      </c>
      <c r="G4428" t="str">
        <f>INDEX(tbl_produits[Classe nom], MATCH(tbl_data[[#This Row],[NORM_Spécialité]], tbl_produits[Nom normalisé], 0))</f>
        <v>Système cardiovasculaire</v>
      </c>
      <c r="H4428">
        <f>YEAR(tbl_data[[#This Row],[Date_rapport]])</f>
        <v>2022</v>
      </c>
      <c r="I4428" t="str">
        <f>INDEX(tbl_produits[Molécule extraite], MATCH(tbl_data[[#This Row],[NORM_Spécialité]], tbl_produits[Nom normalisé], 0))</f>
        <v>Trinitrine</v>
      </c>
      <c r="J4428" s="34">
        <f>DATE(LEFT(tbl_data[[#This Row],[Date_rapport]], 4), MID(tbl_data[[#This Row],[Date_rapport]], 6, 2), RIGHT(tbl_data[[#This Row],[Date_rapport]], 2))</f>
        <v>44840</v>
      </c>
    </row>
    <row r="4429" spans="1:10" x14ac:dyDescent="0.2">
      <c r="A4429" s="28" t="s">
        <v>860</v>
      </c>
      <c r="B4429" t="s">
        <v>6</v>
      </c>
      <c r="C4429" s="28" t="s">
        <v>823</v>
      </c>
      <c r="D4429" t="s">
        <v>759</v>
      </c>
      <c r="E4429" t="s">
        <v>823</v>
      </c>
      <c r="F4429" t="str">
        <f>INDEX(tbl_produits[Nom normalisé], MATCH(tbl_data[[#This Row],[Spécialité]], tbl_produits[Nom original], 0))</f>
        <v>MOZOBIL 20mg/ml  solution injectable, boite de 1 flacon</v>
      </c>
      <c r="G4429" t="str">
        <f>INDEX(tbl_produits[Classe nom], MATCH(tbl_data[[#This Row],[NORM_Spécialité]], tbl_produits[Nom normalisé], 0))</f>
        <v>Antinéoplasiques et immunomodulateurs</v>
      </c>
      <c r="H4429">
        <f>YEAR(tbl_data[[#This Row],[Date_rapport]])</f>
        <v>2022</v>
      </c>
      <c r="I4429" t="str">
        <f>INDEX(tbl_produits[Molécule extraite], MATCH(tbl_data[[#This Row],[NORM_Spécialité]], tbl_produits[Nom normalisé], 0))</f>
        <v>Plérixafor</v>
      </c>
      <c r="J4429" s="34">
        <f>DATE(LEFT(tbl_data[[#This Row],[Date_rapport]], 4), MID(tbl_data[[#This Row],[Date_rapport]], 6, 2), RIGHT(tbl_data[[#This Row],[Date_rapport]], 2))</f>
        <v>44840</v>
      </c>
    </row>
    <row r="4430" spans="1:10" x14ac:dyDescent="0.2">
      <c r="A4430" s="28" t="s">
        <v>860</v>
      </c>
      <c r="B4430" t="s">
        <v>3</v>
      </c>
      <c r="C4430" s="28" t="s">
        <v>823</v>
      </c>
      <c r="D4430" t="s">
        <v>633</v>
      </c>
      <c r="E4430" t="s">
        <v>902</v>
      </c>
      <c r="F4430" t="str">
        <f>INDEX(tbl_produits[Nom normalisé], MATCH(tbl_data[[#This Row],[Spécialité]], tbl_produits[Nom original], 0))</f>
        <v>THERACAP 131, Iodure (131I) de sodium pour thérapie, gélule</v>
      </c>
      <c r="G4430" t="str">
        <f>INDEX(tbl_produits[Classe nom], MATCH(tbl_data[[#This Row],[NORM_Spécialité]], tbl_produits[Nom normalisé], 0))</f>
        <v>Divers</v>
      </c>
      <c r="H4430">
        <f>YEAR(tbl_data[[#This Row],[Date_rapport]])</f>
        <v>2022</v>
      </c>
      <c r="I4430" t="str">
        <f>INDEX(tbl_produits[Molécule extraite], MATCH(tbl_data[[#This Row],[NORM_Spécialité]], tbl_produits[Nom normalisé], 0))</f>
        <v>Iodure (131I) de sodium</v>
      </c>
      <c r="J4430" s="34">
        <f>DATE(LEFT(tbl_data[[#This Row],[Date_rapport]], 4), MID(tbl_data[[#This Row],[Date_rapport]], 6, 2), RIGHT(tbl_data[[#This Row],[Date_rapport]], 2))</f>
        <v>44840</v>
      </c>
    </row>
    <row r="4431" spans="1:10" x14ac:dyDescent="0.2">
      <c r="A4431" s="28" t="s">
        <v>860</v>
      </c>
      <c r="B4431" t="s">
        <v>6</v>
      </c>
      <c r="C4431" s="28" t="s">
        <v>823</v>
      </c>
      <c r="D4431" t="s">
        <v>606</v>
      </c>
      <c r="E4431" t="s">
        <v>824</v>
      </c>
      <c r="F4431" t="str">
        <f>INDEX(tbl_produits[Nom normalisé], MATCH(tbl_data[[#This Row],[Spécialité]], tbl_produits[Nom original], 0))</f>
        <v>RAPAMUNE 1 mg/ml, solution buvable</v>
      </c>
      <c r="G4431" t="str">
        <f>INDEX(tbl_produits[Classe nom], MATCH(tbl_data[[#This Row],[NORM_Spécialité]], tbl_produits[Nom normalisé], 0))</f>
        <v>Antinéoplasiques et immunomodulateurs</v>
      </c>
      <c r="H4431">
        <f>YEAR(tbl_data[[#This Row],[Date_rapport]])</f>
        <v>2022</v>
      </c>
      <c r="I4431" t="str">
        <f>INDEX(tbl_produits[Molécule extraite], MATCH(tbl_data[[#This Row],[NORM_Spécialité]], tbl_produits[Nom normalisé], 0))</f>
        <v>Sirolimus</v>
      </c>
      <c r="J4431" s="34">
        <f>DATE(LEFT(tbl_data[[#This Row],[Date_rapport]], 4), MID(tbl_data[[#This Row],[Date_rapport]], 6, 2), RIGHT(tbl_data[[#This Row],[Date_rapport]], 2))</f>
        <v>44840</v>
      </c>
    </row>
    <row r="4432" spans="1:10" x14ac:dyDescent="0.2">
      <c r="A4432" s="28" t="s">
        <v>860</v>
      </c>
      <c r="B4432" t="s">
        <v>9</v>
      </c>
      <c r="C4432" s="28" t="s">
        <v>824</v>
      </c>
      <c r="D4432" t="s">
        <v>825</v>
      </c>
      <c r="E4432" t="s">
        <v>2</v>
      </c>
      <c r="F4432" t="str">
        <f>INDEX(tbl_produits[Nom normalisé], MATCH(tbl_data[[#This Row],[Spécialité]], tbl_produits[Nom original], 0))</f>
        <v>LYRICA 20 mg/ml, solution buvable</v>
      </c>
      <c r="G4432" t="str">
        <f>INDEX(tbl_produits[Classe nom], MATCH(tbl_data[[#This Row],[NORM_Spécialité]], tbl_produits[Nom normalisé], 0))</f>
        <v>Système nerveux</v>
      </c>
      <c r="H4432">
        <f>YEAR(tbl_data[[#This Row],[Date_rapport]])</f>
        <v>2022</v>
      </c>
      <c r="I4432" t="str">
        <f>INDEX(tbl_produits[Molécule extraite], MATCH(tbl_data[[#This Row],[NORM_Spécialité]], tbl_produits[Nom normalisé], 0))</f>
        <v>Prégabaline</v>
      </c>
      <c r="J4432" s="34">
        <f>DATE(LEFT(tbl_data[[#This Row],[Date_rapport]], 4), MID(tbl_data[[#This Row],[Date_rapport]], 6, 2), RIGHT(tbl_data[[#This Row],[Date_rapport]], 2))</f>
        <v>44840</v>
      </c>
    </row>
    <row r="4433" spans="1:10" x14ac:dyDescent="0.2">
      <c r="A4433" s="28" t="s">
        <v>860</v>
      </c>
      <c r="B4433" t="s">
        <v>6</v>
      </c>
      <c r="C4433" s="28" t="s">
        <v>824</v>
      </c>
      <c r="D4433" t="s">
        <v>826</v>
      </c>
      <c r="E4433" t="s">
        <v>824</v>
      </c>
      <c r="F4433" t="str">
        <f>INDEX(tbl_produits[Nom normalisé], MATCH(tbl_data[[#This Row],[Spécialité]], tbl_produits[Nom original], 0))</f>
        <v>TEMODAL 5 mg et 140mg, gélule</v>
      </c>
      <c r="G4433" t="str">
        <f>INDEX(tbl_produits[Classe nom], MATCH(tbl_data[[#This Row],[NORM_Spécialité]], tbl_produits[Nom normalisé], 0))</f>
        <v>Antinéoplasiques et immunomodulateurs</v>
      </c>
      <c r="H4433">
        <f>YEAR(tbl_data[[#This Row],[Date_rapport]])</f>
        <v>2022</v>
      </c>
      <c r="I4433" t="str">
        <f>INDEX(tbl_produits[Molécule extraite], MATCH(tbl_data[[#This Row],[NORM_Spécialité]], tbl_produits[Nom normalisé], 0))</f>
        <v>Témozolomide</v>
      </c>
      <c r="J4433" s="34">
        <f>DATE(LEFT(tbl_data[[#This Row],[Date_rapport]], 4), MID(tbl_data[[#This Row],[Date_rapport]], 6, 2), RIGHT(tbl_data[[#This Row],[Date_rapport]], 2))</f>
        <v>44840</v>
      </c>
    </row>
    <row r="4434" spans="1:10" x14ac:dyDescent="0.2">
      <c r="A4434" s="28" t="s">
        <v>860</v>
      </c>
      <c r="B4434" t="s">
        <v>3</v>
      </c>
      <c r="C4434" s="28" t="s">
        <v>824</v>
      </c>
      <c r="D4434" t="s">
        <v>662</v>
      </c>
      <c r="E4434" t="s">
        <v>2</v>
      </c>
      <c r="F4434" t="str">
        <f>INDEX(tbl_produits[Nom normalisé], MATCH(tbl_data[[#This Row],[Spécialité]], tbl_produits[Nom original], 0))</f>
        <v>XYLOCAINE 5 pour cent à la naphazoline, solution pour application muqueuse (1 flacon de 24 ml)</v>
      </c>
      <c r="G4434" t="str">
        <f>INDEX(tbl_produits[Classe nom], MATCH(tbl_data[[#This Row],[NORM_Spécialité]], tbl_produits[Nom normalisé], 0))</f>
        <v>Organes sensoriels</v>
      </c>
      <c r="H4434">
        <f>YEAR(tbl_data[[#This Row],[Date_rapport]])</f>
        <v>2022</v>
      </c>
      <c r="I4434" t="str">
        <f>INDEX(tbl_produits[Molécule extraite], MATCH(tbl_data[[#This Row],[NORM_Spécialité]], tbl_produits[Nom normalisé], 0))</f>
        <v>Nitrate de naphazoline - chlorhydrate de lidocaïne</v>
      </c>
      <c r="J4434" s="34">
        <f>DATE(LEFT(tbl_data[[#This Row],[Date_rapport]], 4), MID(tbl_data[[#This Row],[Date_rapport]], 6, 2), RIGHT(tbl_data[[#This Row],[Date_rapport]], 2))</f>
        <v>44840</v>
      </c>
    </row>
    <row r="4435" spans="1:10" x14ac:dyDescent="0.2">
      <c r="A4435" s="28" t="s">
        <v>860</v>
      </c>
      <c r="B4435" t="s">
        <v>3</v>
      </c>
      <c r="C4435" s="28" t="s">
        <v>824</v>
      </c>
      <c r="D4435" t="s">
        <v>780</v>
      </c>
      <c r="E4435" t="s">
        <v>2</v>
      </c>
      <c r="F4435" t="str">
        <f>INDEX(tbl_produits[Nom normalisé], MATCH(tbl_data[[#This Row],[Spécialité]], tbl_produits[Nom original], 0))</f>
        <v>MIVACRON 10 mg/5 ml et 20 mg/10 ml, solution injectable (IV)</v>
      </c>
      <c r="G4435" t="str">
        <f>INDEX(tbl_produits[Classe nom], MATCH(tbl_data[[#This Row],[NORM_Spécialité]], tbl_produits[Nom normalisé], 0))</f>
        <v xml:space="preserve">Système musculo-squelettique </v>
      </c>
      <c r="H4435">
        <f>YEAR(tbl_data[[#This Row],[Date_rapport]])</f>
        <v>2022</v>
      </c>
      <c r="I4435" t="str">
        <f>INDEX(tbl_produits[Molécule extraite], MATCH(tbl_data[[#This Row],[NORM_Spécialité]], tbl_produits[Nom normalisé], 0))</f>
        <v>Chlorure de mivacurium</v>
      </c>
      <c r="J4435" s="34">
        <f>DATE(LEFT(tbl_data[[#This Row],[Date_rapport]], 4), MID(tbl_data[[#This Row],[Date_rapport]], 6, 2), RIGHT(tbl_data[[#This Row],[Date_rapport]], 2))</f>
        <v>44840</v>
      </c>
    </row>
    <row r="4436" spans="1:10" x14ac:dyDescent="0.2">
      <c r="A4436" s="28" t="s">
        <v>860</v>
      </c>
      <c r="B4436" t="s">
        <v>3</v>
      </c>
      <c r="C4436" s="28" t="s">
        <v>828</v>
      </c>
      <c r="D4436" t="s">
        <v>829</v>
      </c>
      <c r="E4436" t="s">
        <v>2</v>
      </c>
      <c r="F4436" t="str">
        <f>INDEX(tbl_produits[Nom normalisé], MATCH(tbl_data[[#This Row],[Spécialité]], tbl_produits[Nom original], 0))</f>
        <v>LEVOBUPIVACAINE Kabi 1,25mg/mL, solution pour perfusion</v>
      </c>
      <c r="G4436" t="str">
        <f>INDEX(tbl_produits[Classe nom], MATCH(tbl_data[[#This Row],[NORM_Spécialité]], tbl_produits[Nom normalisé], 0))</f>
        <v>Système nerveux</v>
      </c>
      <c r="H4436">
        <f>YEAR(tbl_data[[#This Row],[Date_rapport]])</f>
        <v>2022</v>
      </c>
      <c r="I4436" t="str">
        <f>INDEX(tbl_produits[Molécule extraite], MATCH(tbl_data[[#This Row],[NORM_Spécialité]], tbl_produits[Nom normalisé], 0))</f>
        <v>Lévobupivacaïne (chlorhydrate de)</v>
      </c>
      <c r="J4436" s="34">
        <f>DATE(LEFT(tbl_data[[#This Row],[Date_rapport]], 4), MID(tbl_data[[#This Row],[Date_rapport]], 6, 2), RIGHT(tbl_data[[#This Row],[Date_rapport]], 2))</f>
        <v>44840</v>
      </c>
    </row>
    <row r="4437" spans="1:10" x14ac:dyDescent="0.2">
      <c r="A4437" s="28" t="s">
        <v>860</v>
      </c>
      <c r="B4437" t="s">
        <v>9</v>
      </c>
      <c r="C4437" s="28" t="s">
        <v>828</v>
      </c>
      <c r="D4437" t="s">
        <v>830</v>
      </c>
      <c r="E4437" t="s">
        <v>2</v>
      </c>
      <c r="F4437" t="str">
        <f>INDEX(tbl_produits[Nom normalisé], MATCH(tbl_data[[#This Row],[Spécialité]], tbl_produits[Nom original], 0))</f>
        <v>LEVOBUPIVACAINE Kabi 2,5mg/mL et 5mg/mL, solution injectable/pour perfusion</v>
      </c>
      <c r="G4437" t="str">
        <f>INDEX(tbl_produits[Classe nom], MATCH(tbl_data[[#This Row],[NORM_Spécialité]], tbl_produits[Nom normalisé], 0))</f>
        <v>Système nerveux</v>
      </c>
      <c r="H4437">
        <f>YEAR(tbl_data[[#This Row],[Date_rapport]])</f>
        <v>2022</v>
      </c>
      <c r="I4437" t="str">
        <f>INDEX(tbl_produits[Molécule extraite], MATCH(tbl_data[[#This Row],[NORM_Spécialité]], tbl_produits[Nom normalisé], 0))</f>
        <v>Lévobupivacaïne (chlorhydrate de)</v>
      </c>
      <c r="J4437" s="34">
        <f>DATE(LEFT(tbl_data[[#This Row],[Date_rapport]], 4), MID(tbl_data[[#This Row],[Date_rapport]], 6, 2), RIGHT(tbl_data[[#This Row],[Date_rapport]], 2))</f>
        <v>44840</v>
      </c>
    </row>
    <row r="4438" spans="1:10" x14ac:dyDescent="0.2">
      <c r="A4438" s="28" t="s">
        <v>860</v>
      </c>
      <c r="B4438" t="s">
        <v>9</v>
      </c>
      <c r="C4438" s="28" t="s">
        <v>831</v>
      </c>
      <c r="D4438" t="s">
        <v>832</v>
      </c>
      <c r="E4438" t="s">
        <v>2</v>
      </c>
      <c r="F4438" t="str">
        <f>INDEX(tbl_produits[Nom normalisé], MATCH(tbl_data[[#This Row],[Spécialité]], tbl_produits[Nom original], 0))</f>
        <v>AMOXICILLINE Panpharma 2 g, poudre pour solution injectable</v>
      </c>
      <c r="G4438" t="str">
        <f>INDEX(tbl_produits[Classe nom], MATCH(tbl_data[[#This Row],[NORM_Spécialité]], tbl_produits[Nom normalisé], 0))</f>
        <v>Anti-infectieux à usage systémique</v>
      </c>
      <c r="H4438">
        <f>YEAR(tbl_data[[#This Row],[Date_rapport]])</f>
        <v>2022</v>
      </c>
      <c r="I4438" t="str">
        <f>INDEX(tbl_produits[Molécule extraite], MATCH(tbl_data[[#This Row],[NORM_Spécialité]], tbl_produits[Nom normalisé], 0))</f>
        <v>Amoxicilline</v>
      </c>
      <c r="J4438" s="34">
        <f>DATE(LEFT(tbl_data[[#This Row],[Date_rapport]], 4), MID(tbl_data[[#This Row],[Date_rapport]], 6, 2), RIGHT(tbl_data[[#This Row],[Date_rapport]], 2))</f>
        <v>44840</v>
      </c>
    </row>
    <row r="4439" spans="1:10" x14ac:dyDescent="0.2">
      <c r="A4439" s="28" t="s">
        <v>860</v>
      </c>
      <c r="B4439" t="s">
        <v>9</v>
      </c>
      <c r="C4439" s="28" t="s">
        <v>833</v>
      </c>
      <c r="D4439" t="s">
        <v>834</v>
      </c>
      <c r="E4439" t="s">
        <v>2</v>
      </c>
      <c r="F4439" t="str">
        <f>INDEX(tbl_produits[Nom normalisé], MATCH(tbl_data[[#This Row],[Spécialité]], tbl_produits[Nom original], 0))</f>
        <v>BRINTELLIX 15 mg, comprimé pelliculé</v>
      </c>
      <c r="G4439" t="str">
        <f>INDEX(tbl_produits[Classe nom], MATCH(tbl_data[[#This Row],[NORM_Spécialité]], tbl_produits[Nom normalisé], 0))</f>
        <v>Système nerveux</v>
      </c>
      <c r="H4439">
        <f>YEAR(tbl_data[[#This Row],[Date_rapport]])</f>
        <v>2022</v>
      </c>
      <c r="I4439" t="str">
        <f>INDEX(tbl_produits[Molécule extraite], MATCH(tbl_data[[#This Row],[NORM_Spécialité]], tbl_produits[Nom normalisé], 0))</f>
        <v>Vortioxétine (bromhydrate de)</v>
      </c>
      <c r="J4439" s="34">
        <f>DATE(LEFT(tbl_data[[#This Row],[Date_rapport]], 4), MID(tbl_data[[#This Row],[Date_rapport]], 6, 2), RIGHT(tbl_data[[#This Row],[Date_rapport]], 2))</f>
        <v>44840</v>
      </c>
    </row>
    <row r="4440" spans="1:10" x14ac:dyDescent="0.2">
      <c r="A4440" s="28" t="s">
        <v>860</v>
      </c>
      <c r="B4440" t="s">
        <v>9</v>
      </c>
      <c r="C4440" s="28" t="s">
        <v>835</v>
      </c>
      <c r="D4440" t="s">
        <v>836</v>
      </c>
      <c r="E4440" t="s">
        <v>2</v>
      </c>
      <c r="F4440" t="str">
        <f>INDEX(tbl_produits[Nom normalisé], MATCH(tbl_data[[#This Row],[Spécialité]], tbl_produits[Nom original], 0))</f>
        <v>HYDROCORTANCYL 2,5 pour cent, suspension injectable</v>
      </c>
      <c r="G4440" t="str">
        <f>INDEX(tbl_produits[Classe nom], MATCH(tbl_data[[#This Row],[NORM_Spécialité]], tbl_produits[Nom normalisé], 0))</f>
        <v>Hormones systémiques sauf hormones sexuelles et insulines</v>
      </c>
      <c r="H4440">
        <f>YEAR(tbl_data[[#This Row],[Date_rapport]])</f>
        <v>2022</v>
      </c>
      <c r="I4440" t="str">
        <f>INDEX(tbl_produits[Molécule extraite], MATCH(tbl_data[[#This Row],[NORM_Spécialité]], tbl_produits[Nom normalisé], 0))</f>
        <v>Prednisolone (acétate de)</v>
      </c>
      <c r="J4440" s="34">
        <f>DATE(LEFT(tbl_data[[#This Row],[Date_rapport]], 4), MID(tbl_data[[#This Row],[Date_rapport]], 6, 2), RIGHT(tbl_data[[#This Row],[Date_rapport]], 2))</f>
        <v>44840</v>
      </c>
    </row>
    <row r="4441" spans="1:10" x14ac:dyDescent="0.2">
      <c r="A4441" s="28" t="s">
        <v>860</v>
      </c>
      <c r="B4441" t="s">
        <v>3</v>
      </c>
      <c r="C4441" s="28" t="s">
        <v>837</v>
      </c>
      <c r="D4441" t="s">
        <v>838</v>
      </c>
      <c r="E4441" t="s">
        <v>2</v>
      </c>
      <c r="F4441" t="str">
        <f>INDEX(tbl_produits[Nom normalisé], MATCH(tbl_data[[#This Row],[Spécialité]], tbl_produits[Nom original], 0))</f>
        <v>BREVIBLOC 100 mg/10 ml, solution injectable en flacon</v>
      </c>
      <c r="G4441" t="str">
        <f>INDEX(tbl_produits[Classe nom], MATCH(tbl_data[[#This Row],[NORM_Spécialité]], tbl_produits[Nom normalisé], 0))</f>
        <v>Système cardiovasculaire</v>
      </c>
      <c r="H4441">
        <f>YEAR(tbl_data[[#This Row],[Date_rapport]])</f>
        <v>2022</v>
      </c>
      <c r="I4441" t="str">
        <f>INDEX(tbl_produits[Molécule extraite], MATCH(tbl_data[[#This Row],[NORM_Spécialité]], tbl_produits[Nom normalisé], 0))</f>
        <v>Esmolol (chlorhydrate d')</v>
      </c>
      <c r="J4441" s="34">
        <f>DATE(LEFT(tbl_data[[#This Row],[Date_rapport]], 4), MID(tbl_data[[#This Row],[Date_rapport]], 6, 2), RIGHT(tbl_data[[#This Row],[Date_rapport]], 2))</f>
        <v>44840</v>
      </c>
    </row>
    <row r="4442" spans="1:10" x14ac:dyDescent="0.2">
      <c r="A4442" s="28" t="s">
        <v>860</v>
      </c>
      <c r="B4442" t="s">
        <v>9</v>
      </c>
      <c r="C4442" s="28" t="s">
        <v>837</v>
      </c>
      <c r="D4442" t="s">
        <v>839</v>
      </c>
      <c r="E4442" t="s">
        <v>2</v>
      </c>
      <c r="F4442" t="str">
        <f>INDEX(tbl_produits[Nom normalisé], MATCH(tbl_data[[#This Row],[Spécialité]], tbl_produits[Nom original], 0))</f>
        <v>FLAGYL 125 mg/5 ml, suspension buvable</v>
      </c>
      <c r="G4442" t="str">
        <f>INDEX(tbl_produits[Classe nom], MATCH(tbl_data[[#This Row],[NORM_Spécialité]], tbl_produits[Nom normalisé], 0))</f>
        <v>Anti-infectieux à usage systémique</v>
      </c>
      <c r="H4442">
        <f>YEAR(tbl_data[[#This Row],[Date_rapport]])</f>
        <v>2022</v>
      </c>
      <c r="I4442" t="str">
        <f>INDEX(tbl_produits[Molécule extraite], MATCH(tbl_data[[#This Row],[NORM_Spécialité]], tbl_produits[Nom normalisé], 0))</f>
        <v>Métronidazole (benzoate de)</v>
      </c>
      <c r="J4442" s="34">
        <f>DATE(LEFT(tbl_data[[#This Row],[Date_rapport]], 4), MID(tbl_data[[#This Row],[Date_rapport]], 6, 2), RIGHT(tbl_data[[#This Row],[Date_rapport]], 2))</f>
        <v>44840</v>
      </c>
    </row>
    <row r="4443" spans="1:10" x14ac:dyDescent="0.2">
      <c r="A4443" s="28" t="s">
        <v>860</v>
      </c>
      <c r="B4443" t="s">
        <v>9</v>
      </c>
      <c r="C4443" s="28" t="s">
        <v>840</v>
      </c>
      <c r="D4443" t="s">
        <v>841</v>
      </c>
      <c r="E4443" t="s">
        <v>2</v>
      </c>
      <c r="F4443" t="str">
        <f>INDEX(tbl_produits[Nom normalisé], MATCH(tbl_data[[#This Row],[Spécialité]], tbl_produits[Nom original], 0))</f>
        <v>ACETATE DE CYPROTERONE Arrow 100 mg, comprimé sécable</v>
      </c>
      <c r="G4443" t="str">
        <f>INDEX(tbl_produits[Classe nom], MATCH(tbl_data[[#This Row],[NORM_Spécialité]], tbl_produits[Nom normalisé], 0))</f>
        <v>Système génito-urinaire et hormones sexuelles</v>
      </c>
      <c r="H4443">
        <f>YEAR(tbl_data[[#This Row],[Date_rapport]])</f>
        <v>2022</v>
      </c>
      <c r="I4443" t="str">
        <f>INDEX(tbl_produits[Molécule extraite], MATCH(tbl_data[[#This Row],[NORM_Spécialité]], tbl_produits[Nom normalisé], 0))</f>
        <v>Cyprotérone (acétate de)</v>
      </c>
      <c r="J4443" s="34">
        <f>DATE(LEFT(tbl_data[[#This Row],[Date_rapport]], 4), MID(tbl_data[[#This Row],[Date_rapport]], 6, 2), RIGHT(tbl_data[[#This Row],[Date_rapport]], 2))</f>
        <v>44840</v>
      </c>
    </row>
    <row r="4444" spans="1:10" x14ac:dyDescent="0.2">
      <c r="A4444" s="28" t="s">
        <v>860</v>
      </c>
      <c r="B4444" t="s">
        <v>9</v>
      </c>
      <c r="C4444" s="28" t="s">
        <v>844</v>
      </c>
      <c r="D4444" t="s">
        <v>774</v>
      </c>
      <c r="E4444" t="s">
        <v>2</v>
      </c>
      <c r="F4444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4444" t="str">
        <f>INDEX(tbl_produits[Classe nom], MATCH(tbl_data[[#This Row],[NORM_Spécialité]], tbl_produits[Nom normalisé], 0))</f>
        <v>Sang et organes hématopoïétiques</v>
      </c>
      <c r="H4444">
        <f>YEAR(tbl_data[[#This Row],[Date_rapport]])</f>
        <v>2022</v>
      </c>
      <c r="I4444" t="str">
        <f>INDEX(tbl_produits[Molécule extraite], MATCH(tbl_data[[#This Row],[NORM_Spécialité]], tbl_produits[Nom normalisé], 0))</f>
        <v>Époétine alfa</v>
      </c>
      <c r="J4444" s="34">
        <f>DATE(LEFT(tbl_data[[#This Row],[Date_rapport]], 4), MID(tbl_data[[#This Row],[Date_rapport]], 6, 2), RIGHT(tbl_data[[#This Row],[Date_rapport]], 2))</f>
        <v>44840</v>
      </c>
    </row>
    <row r="4445" spans="1:10" x14ac:dyDescent="0.2">
      <c r="A4445" s="28" t="s">
        <v>860</v>
      </c>
      <c r="B4445" t="s">
        <v>3</v>
      </c>
      <c r="C4445" s="28" t="s">
        <v>845</v>
      </c>
      <c r="D4445" t="s">
        <v>803</v>
      </c>
      <c r="E4445" t="s">
        <v>2</v>
      </c>
      <c r="F4445" t="str">
        <f>INDEX(tbl_produits[Nom normalisé], MATCH(tbl_data[[#This Row],[Spécialité]], tbl_produits[Nom original], 0))</f>
        <v>CAPRELSA 100 mg, comprimé pelliculé</v>
      </c>
      <c r="G4445" t="str">
        <f>INDEX(tbl_produits[Classe nom], MATCH(tbl_data[[#This Row],[NORM_Spécialité]], tbl_produits[Nom normalisé], 0))</f>
        <v>Antinéoplasiques et immunomodulateurs</v>
      </c>
      <c r="H4445">
        <f>YEAR(tbl_data[[#This Row],[Date_rapport]])</f>
        <v>2022</v>
      </c>
      <c r="I4445" t="str">
        <f>INDEX(tbl_produits[Molécule extraite], MATCH(tbl_data[[#This Row],[NORM_Spécialité]], tbl_produits[Nom normalisé], 0))</f>
        <v>Vandétanib</v>
      </c>
      <c r="J4445" s="34">
        <f>DATE(LEFT(tbl_data[[#This Row],[Date_rapport]], 4), MID(tbl_data[[#This Row],[Date_rapport]], 6, 2), RIGHT(tbl_data[[#This Row],[Date_rapport]], 2))</f>
        <v>44840</v>
      </c>
    </row>
    <row r="4446" spans="1:10" x14ac:dyDescent="0.2">
      <c r="A4446" s="28" t="s">
        <v>860</v>
      </c>
      <c r="B4446" t="s">
        <v>3</v>
      </c>
      <c r="C4446" s="28" t="s">
        <v>846</v>
      </c>
      <c r="D4446" t="s">
        <v>726</v>
      </c>
      <c r="E4446" t="s">
        <v>2</v>
      </c>
      <c r="F4446" t="str">
        <f>INDEX(tbl_produits[Nom normalisé], MATCH(tbl_data[[#This Row],[Spécialité]], tbl_produits[Nom original], 0))</f>
        <v>ACTILYSE 2 mg, poudre pour solution injectable et perfusion</v>
      </c>
      <c r="G4446" t="str">
        <f>INDEX(tbl_produits[Classe nom], MATCH(tbl_data[[#This Row],[NORM_Spécialité]], tbl_produits[Nom normalisé], 0))</f>
        <v>Sang et organes hématopoïétiques</v>
      </c>
      <c r="H4446">
        <f>YEAR(tbl_data[[#This Row],[Date_rapport]])</f>
        <v>2022</v>
      </c>
      <c r="I4446" t="str">
        <f>INDEX(tbl_produits[Molécule extraite], MATCH(tbl_data[[#This Row],[NORM_Spécialité]], tbl_produits[Nom normalisé], 0))</f>
        <v>Altéplase</v>
      </c>
      <c r="J4446" s="34">
        <f>DATE(LEFT(tbl_data[[#This Row],[Date_rapport]], 4), MID(tbl_data[[#This Row],[Date_rapport]], 6, 2), RIGHT(tbl_data[[#This Row],[Date_rapport]], 2))</f>
        <v>44840</v>
      </c>
    </row>
    <row r="4447" spans="1:10" x14ac:dyDescent="0.2">
      <c r="A4447" s="28" t="s">
        <v>860</v>
      </c>
      <c r="B4447" t="s">
        <v>3</v>
      </c>
      <c r="C4447" s="28" t="s">
        <v>846</v>
      </c>
      <c r="D4447" t="s">
        <v>645</v>
      </c>
      <c r="E4447" t="s">
        <v>2</v>
      </c>
      <c r="F4447" t="str">
        <f>INDEX(tbl_produits[Nom normalisé], MATCH(tbl_data[[#This Row],[Spécialité]], tbl_produits[Nom original], 0))</f>
        <v>ACTOSOLV 100 000 UI et 600 000 UI, poudre pour solution injectable / pour perfusion</v>
      </c>
      <c r="G4447" t="str">
        <f>INDEX(tbl_produits[Classe nom], MATCH(tbl_data[[#This Row],[NORM_Spécialité]], tbl_produits[Nom normalisé], 0))</f>
        <v>Sang et organes hématopoïétiques</v>
      </c>
      <c r="H4447">
        <f>YEAR(tbl_data[[#This Row],[Date_rapport]])</f>
        <v>2022</v>
      </c>
      <c r="I4447" t="str">
        <f>INDEX(tbl_produits[Molécule extraite], MATCH(tbl_data[[#This Row],[NORM_Spécialité]], tbl_produits[Nom normalisé], 0))</f>
        <v>Urokinase</v>
      </c>
      <c r="J4447" s="34">
        <f>DATE(LEFT(tbl_data[[#This Row],[Date_rapport]], 4), MID(tbl_data[[#This Row],[Date_rapport]], 6, 2), RIGHT(tbl_data[[#This Row],[Date_rapport]], 2))</f>
        <v>44840</v>
      </c>
    </row>
    <row r="4448" spans="1:10" x14ac:dyDescent="0.2">
      <c r="A4448" s="28" t="s">
        <v>860</v>
      </c>
      <c r="B4448" t="s">
        <v>9</v>
      </c>
      <c r="C4448" s="28" t="s">
        <v>846</v>
      </c>
      <c r="D4448" t="s">
        <v>848</v>
      </c>
      <c r="E4448" t="s">
        <v>2</v>
      </c>
      <c r="F4448" t="str">
        <f>INDEX(tbl_produits[Nom normalisé], MATCH(tbl_data[[#This Row],[Spécialité]], tbl_produits[Nom original], 0))</f>
        <v>ACTILYSE 10, 20, 50 mg , poudre pour solution injectable et perfusion</v>
      </c>
      <c r="G4448" t="str">
        <f>INDEX(tbl_produits[Classe nom], MATCH(tbl_data[[#This Row],[NORM_Spécialité]], tbl_produits[Nom normalisé], 0))</f>
        <v>Sang et organes hématopoïétiques</v>
      </c>
      <c r="H4448">
        <f>YEAR(tbl_data[[#This Row],[Date_rapport]])</f>
        <v>2022</v>
      </c>
      <c r="I4448" t="str">
        <f>INDEX(tbl_produits[Molécule extraite], MATCH(tbl_data[[#This Row],[NORM_Spécialité]], tbl_produits[Nom normalisé], 0))</f>
        <v>Altéplase</v>
      </c>
      <c r="J4448" s="34">
        <f>DATE(LEFT(tbl_data[[#This Row],[Date_rapport]], 4), MID(tbl_data[[#This Row],[Date_rapport]], 6, 2), RIGHT(tbl_data[[#This Row],[Date_rapport]], 2))</f>
        <v>44840</v>
      </c>
    </row>
    <row r="4449" spans="1:10" x14ac:dyDescent="0.2">
      <c r="A4449" s="28" t="s">
        <v>860</v>
      </c>
      <c r="B4449" t="s">
        <v>6</v>
      </c>
      <c r="C4449" s="28" t="s">
        <v>846</v>
      </c>
      <c r="D4449" t="s">
        <v>799</v>
      </c>
      <c r="E4449" t="s">
        <v>852</v>
      </c>
      <c r="F4449" t="str">
        <f>INDEX(tbl_produits[Nom normalisé], MATCH(tbl_data[[#This Row],[Spécialité]], tbl_produits[Nom original], 0))</f>
        <v>CRESEMBA 200 mg, poudre pour solution à diluer pour perfusion</v>
      </c>
      <c r="G4449" t="str">
        <f>INDEX(tbl_produits[Classe nom], MATCH(tbl_data[[#This Row],[NORM_Spécialité]], tbl_produits[Nom normalisé], 0))</f>
        <v>Anti-infectieux à usage systémique</v>
      </c>
      <c r="H4449">
        <f>YEAR(tbl_data[[#This Row],[Date_rapport]])</f>
        <v>2022</v>
      </c>
      <c r="I4449" t="str">
        <f>INDEX(tbl_produits[Molécule extraite], MATCH(tbl_data[[#This Row],[NORM_Spécialité]], tbl_produits[Nom normalisé], 0))</f>
        <v>Isavuconazonium (sulfate d')</v>
      </c>
      <c r="J4449" s="34">
        <f>DATE(LEFT(tbl_data[[#This Row],[Date_rapport]], 4), MID(tbl_data[[#This Row],[Date_rapport]], 6, 2), RIGHT(tbl_data[[#This Row],[Date_rapport]], 2))</f>
        <v>44840</v>
      </c>
    </row>
    <row r="4450" spans="1:10" x14ac:dyDescent="0.2">
      <c r="A4450" s="28" t="s">
        <v>860</v>
      </c>
      <c r="B4450" t="s">
        <v>9</v>
      </c>
      <c r="C4450" s="28" t="s">
        <v>849</v>
      </c>
      <c r="D4450" t="s">
        <v>850</v>
      </c>
      <c r="E4450" t="s">
        <v>2</v>
      </c>
      <c r="F4450" t="str">
        <f>INDEX(tbl_produits[Nom normalisé], MATCH(tbl_data[[#This Row],[Spécialité]], tbl_produits[Nom original], 0))</f>
        <v>NULOJIX 250 mg, poudre pour solution à diluer pour perfusion</v>
      </c>
      <c r="G4450" t="str">
        <f>INDEX(tbl_produits[Classe nom], MATCH(tbl_data[[#This Row],[NORM_Spécialité]], tbl_produits[Nom normalisé], 0))</f>
        <v>Antinéoplasiques et immunomodulateurs</v>
      </c>
      <c r="H4450">
        <f>YEAR(tbl_data[[#This Row],[Date_rapport]])</f>
        <v>2022</v>
      </c>
      <c r="I4450" t="str">
        <f>INDEX(tbl_produits[Molécule extraite], MATCH(tbl_data[[#This Row],[NORM_Spécialité]], tbl_produits[Nom normalisé], 0))</f>
        <v>Bélatacept</v>
      </c>
      <c r="J4450" s="34">
        <f>DATE(LEFT(tbl_data[[#This Row],[Date_rapport]], 4), MID(tbl_data[[#This Row],[Date_rapport]], 6, 2), RIGHT(tbl_data[[#This Row],[Date_rapport]], 2))</f>
        <v>44840</v>
      </c>
    </row>
    <row r="4451" spans="1:10" x14ac:dyDescent="0.2">
      <c r="A4451" s="28" t="s">
        <v>860</v>
      </c>
      <c r="B4451" t="s">
        <v>6</v>
      </c>
      <c r="C4451" s="28" t="s">
        <v>849</v>
      </c>
      <c r="D4451" t="s">
        <v>851</v>
      </c>
      <c r="E4451" t="s">
        <v>756</v>
      </c>
      <c r="F4451" t="str">
        <f>INDEX(tbl_produits[Nom normalisé], MATCH(tbl_data[[#This Row],[Spécialité]], tbl_produits[Nom original], 0))</f>
        <v>RESPREEZA, poudre et solvant pour solution injectable/perfusion</v>
      </c>
      <c r="G4451" t="str">
        <f>INDEX(tbl_produits[Classe nom], MATCH(tbl_data[[#This Row],[NORM_Spécialité]], tbl_produits[Nom normalisé], 0))</f>
        <v>Sang et organes hématopoïétiques</v>
      </c>
      <c r="H4451">
        <f>YEAR(tbl_data[[#This Row],[Date_rapport]])</f>
        <v>2022</v>
      </c>
      <c r="I4451" t="str">
        <f>INDEX(tbl_produits[Molécule extraite], MATCH(tbl_data[[#This Row],[NORM_Spécialité]], tbl_produits[Nom normalisé], 0))</f>
        <v>Alpha-1 antitrypsine</v>
      </c>
      <c r="J4451" s="34">
        <f>DATE(LEFT(tbl_data[[#This Row],[Date_rapport]], 4), MID(tbl_data[[#This Row],[Date_rapport]], 6, 2), RIGHT(tbl_data[[#This Row],[Date_rapport]], 2))</f>
        <v>44840</v>
      </c>
    </row>
    <row r="4452" spans="1:10" x14ac:dyDescent="0.2">
      <c r="A4452" s="28" t="s">
        <v>860</v>
      </c>
      <c r="B4452" t="s">
        <v>9</v>
      </c>
      <c r="C4452" s="28" t="s">
        <v>854</v>
      </c>
      <c r="D4452" t="s">
        <v>855</v>
      </c>
      <c r="E4452" t="s">
        <v>2</v>
      </c>
      <c r="F4452" t="str">
        <f>INDEX(tbl_produits[Nom normalisé], MATCH(tbl_data[[#This Row],[Spécialité]], tbl_produits[Nom original], 0))</f>
        <v>RIMIFON 50 mg, comprimé</v>
      </c>
      <c r="G4452" t="str">
        <f>INDEX(tbl_produits[Classe nom], MATCH(tbl_data[[#This Row],[NORM_Spécialité]], tbl_produits[Nom normalisé], 0))</f>
        <v>Anti-infectieux à usage systémique</v>
      </c>
      <c r="H4452">
        <f>YEAR(tbl_data[[#This Row],[Date_rapport]])</f>
        <v>2022</v>
      </c>
      <c r="I4452" t="str">
        <f>INDEX(tbl_produits[Molécule extraite], MATCH(tbl_data[[#This Row],[NORM_Spécialité]], tbl_produits[Nom normalisé], 0))</f>
        <v>Isoniazide</v>
      </c>
      <c r="J4452" s="34">
        <f>DATE(LEFT(tbl_data[[#This Row],[Date_rapport]], 4), MID(tbl_data[[#This Row],[Date_rapport]], 6, 2), RIGHT(tbl_data[[#This Row],[Date_rapport]], 2))</f>
        <v>44840</v>
      </c>
    </row>
    <row r="4453" spans="1:10" x14ac:dyDescent="0.2">
      <c r="A4453" s="28" t="s">
        <v>860</v>
      </c>
      <c r="B4453" t="s">
        <v>9</v>
      </c>
      <c r="C4453" s="28" t="s">
        <v>854</v>
      </c>
      <c r="D4453" t="s">
        <v>856</v>
      </c>
      <c r="E4453" t="s">
        <v>2</v>
      </c>
      <c r="F4453" t="str">
        <f>INDEX(tbl_produits[Nom normalisé], MATCH(tbl_data[[#This Row],[Spécialité]], tbl_produits[Nom original], 0))</f>
        <v>THERASOLV 100 000 UI, poudre pour solution injectable/pour perfusion</v>
      </c>
      <c r="G4453" t="str">
        <f>INDEX(tbl_produits[Classe nom], MATCH(tbl_data[[#This Row],[NORM_Spécialité]], tbl_produits[Nom normalisé], 0))</f>
        <v>Sang et organes hématopoïétiques</v>
      </c>
      <c r="H4453">
        <f>YEAR(tbl_data[[#This Row],[Date_rapport]])</f>
        <v>2022</v>
      </c>
      <c r="I4453" t="str">
        <f>INDEX(tbl_produits[Molécule extraite], MATCH(tbl_data[[#This Row],[NORM_Spécialité]], tbl_produits[Nom normalisé], 0))</f>
        <v>Urokinase</v>
      </c>
      <c r="J4453" s="34">
        <f>DATE(LEFT(tbl_data[[#This Row],[Date_rapport]], 4), MID(tbl_data[[#This Row],[Date_rapport]], 6, 2), RIGHT(tbl_data[[#This Row],[Date_rapport]], 2))</f>
        <v>44840</v>
      </c>
    </row>
    <row r="4454" spans="1:10" x14ac:dyDescent="0.2">
      <c r="A4454" s="28" t="s">
        <v>860</v>
      </c>
      <c r="B4454" t="s">
        <v>3</v>
      </c>
      <c r="C4454" s="28" t="s">
        <v>857</v>
      </c>
      <c r="D4454" t="s">
        <v>858</v>
      </c>
      <c r="E4454" t="s">
        <v>2</v>
      </c>
      <c r="F4454" t="str">
        <f>INDEX(tbl_produits[Nom normalisé], MATCH(tbl_data[[#This Row],[Spécialité]], tbl_produits[Nom original], 0))</f>
        <v>IODURE (131I) de sodium pour therapie curiumpharma, gélule</v>
      </c>
      <c r="G4454" t="str">
        <f>INDEX(tbl_produits[Classe nom], MATCH(tbl_data[[#This Row],[NORM_Spécialité]], tbl_produits[Nom normalisé], 0))</f>
        <v>Divers</v>
      </c>
      <c r="H4454">
        <f>YEAR(tbl_data[[#This Row],[Date_rapport]])</f>
        <v>2022</v>
      </c>
      <c r="I4454" t="str">
        <f>INDEX(tbl_produits[Molécule extraite], MATCH(tbl_data[[#This Row],[NORM_Spécialité]], tbl_produits[Nom normalisé], 0))</f>
        <v>Iodure (131I) de sodium</v>
      </c>
      <c r="J4454" s="34">
        <f>DATE(LEFT(tbl_data[[#This Row],[Date_rapport]], 4), MID(tbl_data[[#This Row],[Date_rapport]], 6, 2), RIGHT(tbl_data[[#This Row],[Date_rapport]], 2))</f>
        <v>44840</v>
      </c>
    </row>
    <row r="4455" spans="1:10" x14ac:dyDescent="0.2">
      <c r="A4455" s="28" t="s">
        <v>860</v>
      </c>
      <c r="B4455" t="s">
        <v>9</v>
      </c>
      <c r="C4455" s="28" t="s">
        <v>857</v>
      </c>
      <c r="D4455" t="s">
        <v>859</v>
      </c>
      <c r="E4455" t="s">
        <v>2</v>
      </c>
      <c r="F4455" t="str">
        <f>INDEX(tbl_produits[Nom normalisé], MATCH(tbl_data[[#This Row],[Spécialité]], tbl_produits[Nom original], 0))</f>
        <v>DIAMOX 500 mg, poudre et solvant pour préparation injectable</v>
      </c>
      <c r="G4455" t="str">
        <f>INDEX(tbl_produits[Classe nom], MATCH(tbl_data[[#This Row],[NORM_Spécialité]], tbl_produits[Nom normalisé], 0))</f>
        <v>Organes sensoriels</v>
      </c>
      <c r="H4455">
        <f>YEAR(tbl_data[[#This Row],[Date_rapport]])</f>
        <v>2022</v>
      </c>
      <c r="I4455" t="str">
        <f>INDEX(tbl_produits[Molécule extraite], MATCH(tbl_data[[#This Row],[NORM_Spécialité]], tbl_produits[Nom normalisé], 0))</f>
        <v>Acétazolamide</v>
      </c>
      <c r="J4455" s="34">
        <f>DATE(LEFT(tbl_data[[#This Row],[Date_rapport]], 4), MID(tbl_data[[#This Row],[Date_rapport]], 6, 2), RIGHT(tbl_data[[#This Row],[Date_rapport]], 2))</f>
        <v>44840</v>
      </c>
    </row>
    <row r="4456" spans="1:10" x14ac:dyDescent="0.2">
      <c r="A4456" s="28" t="s">
        <v>860</v>
      </c>
      <c r="B4456" t="s">
        <v>6</v>
      </c>
      <c r="C4456" s="28" t="s">
        <v>756</v>
      </c>
      <c r="D4456" t="s">
        <v>685</v>
      </c>
      <c r="E4456" t="s">
        <v>788</v>
      </c>
      <c r="F4456" t="str">
        <f>INDEX(tbl_produits[Nom normalisé], MATCH(tbl_data[[#This Row],[Spécialité]], tbl_produits[Nom original], 0))</f>
        <v>RITALINE L.P., gélule à libération prolongée</v>
      </c>
      <c r="G4456" t="str">
        <f>INDEX(tbl_produits[Classe nom], MATCH(tbl_data[[#This Row],[NORM_Spécialité]], tbl_produits[Nom normalisé], 0))</f>
        <v>Système nerveux</v>
      </c>
      <c r="H4456">
        <f>YEAR(tbl_data[[#This Row],[Date_rapport]])</f>
        <v>2022</v>
      </c>
      <c r="I4456" t="str">
        <f>INDEX(tbl_produits[Molécule extraite], MATCH(tbl_data[[#This Row],[NORM_Spécialité]], tbl_produits[Nom normalisé], 0))</f>
        <v>Méthylphénidate (chlorhydrate de)</v>
      </c>
      <c r="J4456" s="34">
        <f>DATE(LEFT(tbl_data[[#This Row],[Date_rapport]], 4), MID(tbl_data[[#This Row],[Date_rapport]], 6, 2), RIGHT(tbl_data[[#This Row],[Date_rapport]], 2))</f>
        <v>44840</v>
      </c>
    </row>
    <row r="4457" spans="1:10" x14ac:dyDescent="0.2">
      <c r="A4457" s="28" t="s">
        <v>860</v>
      </c>
      <c r="B4457" t="s">
        <v>6</v>
      </c>
      <c r="C4457" s="28" t="s">
        <v>756</v>
      </c>
      <c r="D4457" t="s">
        <v>757</v>
      </c>
      <c r="E4457" t="s">
        <v>1639</v>
      </c>
      <c r="F4457" t="str">
        <f>INDEX(tbl_produits[Nom normalisé], MATCH(tbl_data[[#This Row],[Spécialité]], tbl_produits[Nom original], 0))</f>
        <v>ERWINASE 10 000 UI/flacon, poudre pour solution pour injection</v>
      </c>
      <c r="G4457" t="str">
        <f>INDEX(tbl_produits[Classe nom], MATCH(tbl_data[[#This Row],[NORM_Spécialité]], tbl_produits[Nom normalisé], 0))</f>
        <v>Antinéoplasiques et immunomodulateurs</v>
      </c>
      <c r="H4457">
        <f>YEAR(tbl_data[[#This Row],[Date_rapport]])</f>
        <v>2022</v>
      </c>
      <c r="I4457" t="str">
        <f>INDEX(tbl_produits[Molécule extraite], MATCH(tbl_data[[#This Row],[NORM_Spécialité]], tbl_produits[Nom normalisé], 0))</f>
        <v>L-asparaginase</v>
      </c>
      <c r="J4457" s="34">
        <f>DATE(LEFT(tbl_data[[#This Row],[Date_rapport]], 4), MID(tbl_data[[#This Row],[Date_rapport]], 6, 2), RIGHT(tbl_data[[#This Row],[Date_rapport]], 2))</f>
        <v>44840</v>
      </c>
    </row>
    <row r="4458" spans="1:10" x14ac:dyDescent="0.2">
      <c r="A4458" s="28" t="s">
        <v>860</v>
      </c>
      <c r="B4458" t="s">
        <v>9</v>
      </c>
      <c r="C4458" s="28" t="s">
        <v>758</v>
      </c>
      <c r="D4458" t="s">
        <v>731</v>
      </c>
      <c r="E4458" t="s">
        <v>2</v>
      </c>
      <c r="F4458" t="str">
        <f>INDEX(tbl_produits[Nom normalisé], MATCH(tbl_data[[#This Row],[Spécialité]], tbl_produits[Nom original], 0))</f>
        <v>ATRACURIUM Hospira 10 mg/ml, solution injectable</v>
      </c>
      <c r="G4458" t="str">
        <f>INDEX(tbl_produits[Classe nom], MATCH(tbl_data[[#This Row],[NORM_Spécialité]], tbl_produits[Nom normalisé], 0))</f>
        <v xml:space="preserve">Système musculo-squelettique </v>
      </c>
      <c r="H4458">
        <f>YEAR(tbl_data[[#This Row],[Date_rapport]])</f>
        <v>2022</v>
      </c>
      <c r="I4458" t="str">
        <f>INDEX(tbl_produits[Molécule extraite], MATCH(tbl_data[[#This Row],[NORM_Spécialité]], tbl_produits[Nom normalisé], 0))</f>
        <v>Atracurium</v>
      </c>
      <c r="J4458" s="34">
        <f>DATE(LEFT(tbl_data[[#This Row],[Date_rapport]], 4), MID(tbl_data[[#This Row],[Date_rapport]], 6, 2), RIGHT(tbl_data[[#This Row],[Date_rapport]], 2))</f>
        <v>44840</v>
      </c>
    </row>
    <row r="4459" spans="1:10" x14ac:dyDescent="0.2">
      <c r="A4459" s="28" t="s">
        <v>860</v>
      </c>
      <c r="B4459" t="s">
        <v>3</v>
      </c>
      <c r="C4459" s="28" t="s">
        <v>760</v>
      </c>
      <c r="D4459" t="s">
        <v>761</v>
      </c>
      <c r="E4459" t="s">
        <v>1640</v>
      </c>
      <c r="F4459" t="str">
        <f>INDEX(tbl_produits[Nom normalisé], MATCH(tbl_data[[#This Row],[Spécialité]], tbl_produits[Nom original], 0))</f>
        <v>CAPTOPRIL Mylan 25 mg, comprimé quadrisécable</v>
      </c>
      <c r="G4459" t="str">
        <f>INDEX(tbl_produits[Classe nom], MATCH(tbl_data[[#This Row],[NORM_Spécialité]], tbl_produits[Nom normalisé], 0))</f>
        <v>Système cardiovasculaire</v>
      </c>
      <c r="H4459">
        <f>YEAR(tbl_data[[#This Row],[Date_rapport]])</f>
        <v>2022</v>
      </c>
      <c r="I4459" t="str">
        <f>INDEX(tbl_produits[Molécule extraite], MATCH(tbl_data[[#This Row],[NORM_Spécialité]], tbl_produits[Nom normalisé], 0))</f>
        <v>Captopril</v>
      </c>
      <c r="J4459" s="34">
        <f>DATE(LEFT(tbl_data[[#This Row],[Date_rapport]], 4), MID(tbl_data[[#This Row],[Date_rapport]], 6, 2), RIGHT(tbl_data[[#This Row],[Date_rapport]], 2))</f>
        <v>44840</v>
      </c>
    </row>
    <row r="4460" spans="1:10" x14ac:dyDescent="0.2">
      <c r="A4460" s="28" t="s">
        <v>860</v>
      </c>
      <c r="B4460" t="s">
        <v>6</v>
      </c>
      <c r="C4460" s="28" t="s">
        <v>760</v>
      </c>
      <c r="D4460" t="s">
        <v>762</v>
      </c>
      <c r="E4460" t="s">
        <v>777</v>
      </c>
      <c r="F4460" t="str">
        <f>INDEX(tbl_produits[Nom normalisé], MATCH(tbl_data[[#This Row],[Spécialité]], tbl_produits[Nom original], 0))</f>
        <v>KARDEGIC 160 mg, poudre pour solution buvable en sachet</v>
      </c>
      <c r="G4460" t="str">
        <f>INDEX(tbl_produits[Classe nom], MATCH(tbl_data[[#This Row],[NORM_Spécialité]], tbl_produits[Nom normalisé], 0))</f>
        <v>Système nerveux</v>
      </c>
      <c r="H4460">
        <f>YEAR(tbl_data[[#This Row],[Date_rapport]])</f>
        <v>2022</v>
      </c>
      <c r="I4460" t="str">
        <f>INDEX(tbl_produits[Molécule extraite], MATCH(tbl_data[[#This Row],[NORM_Spécialité]], tbl_produits[Nom normalisé], 0))</f>
        <v>DL-lysine (acétylsalicylate de)</v>
      </c>
      <c r="J4460" s="34">
        <f>DATE(LEFT(tbl_data[[#This Row],[Date_rapport]], 4), MID(tbl_data[[#This Row],[Date_rapport]], 6, 2), RIGHT(tbl_data[[#This Row],[Date_rapport]], 2))</f>
        <v>44840</v>
      </c>
    </row>
    <row r="4461" spans="1:10" x14ac:dyDescent="0.2">
      <c r="A4461" s="28" t="s">
        <v>860</v>
      </c>
      <c r="B4461" t="s">
        <v>9</v>
      </c>
      <c r="C4461" s="28" t="s">
        <v>760</v>
      </c>
      <c r="D4461" t="s">
        <v>763</v>
      </c>
      <c r="E4461" t="s">
        <v>2</v>
      </c>
      <c r="F4461" t="str">
        <f>INDEX(tbl_produits[Nom normalisé], MATCH(tbl_data[[#This Row],[Spécialité]], tbl_produits[Nom original], 0))</f>
        <v>KARDEGIC 500 mg/5 ml, poudre pour solution injectable</v>
      </c>
      <c r="G4461" t="str">
        <f>INDEX(tbl_produits[Classe nom], MATCH(tbl_data[[#This Row],[NORM_Spécialité]], tbl_produits[Nom normalisé], 0))</f>
        <v>Système nerveux</v>
      </c>
      <c r="H4461">
        <f>YEAR(tbl_data[[#This Row],[Date_rapport]])</f>
        <v>2022</v>
      </c>
      <c r="I4461" t="str">
        <f>INDEX(tbl_produits[Molécule extraite], MATCH(tbl_data[[#This Row],[NORM_Spécialité]], tbl_produits[Nom normalisé], 0))</f>
        <v>DL-lysine (acétylsalicylate de)</v>
      </c>
      <c r="J4461" s="34">
        <f>DATE(LEFT(tbl_data[[#This Row],[Date_rapport]], 4), MID(tbl_data[[#This Row],[Date_rapport]], 6, 2), RIGHT(tbl_data[[#This Row],[Date_rapport]], 2))</f>
        <v>44840</v>
      </c>
    </row>
    <row r="4462" spans="1:10" x14ac:dyDescent="0.2">
      <c r="A4462" s="28" t="s">
        <v>860</v>
      </c>
      <c r="B4462" t="s">
        <v>11</v>
      </c>
      <c r="C4462" s="28" t="s">
        <v>764</v>
      </c>
      <c r="D4462" t="s">
        <v>765</v>
      </c>
      <c r="E4462" t="s">
        <v>2</v>
      </c>
      <c r="F4462" t="str">
        <f>INDEX(tbl_produits[Nom normalisé], MATCH(tbl_data[[#This Row],[Spécialité]], tbl_produits[Nom original], 0))</f>
        <v>ANCOTIL 1 pour cent, solution pour perfusion</v>
      </c>
      <c r="G4462" t="str">
        <f>INDEX(tbl_produits[Classe nom], MATCH(tbl_data[[#This Row],[NORM_Spécialité]], tbl_produits[Nom normalisé], 0))</f>
        <v>Anti-infectieux à usage systémique</v>
      </c>
      <c r="H4462">
        <f>YEAR(tbl_data[[#This Row],[Date_rapport]])</f>
        <v>2022</v>
      </c>
      <c r="I4462" t="str">
        <f>INDEX(tbl_produits[Molécule extraite], MATCH(tbl_data[[#This Row],[NORM_Spécialité]], tbl_produits[Nom normalisé], 0))</f>
        <v>Flucytosine</v>
      </c>
      <c r="J4462" s="34">
        <f>DATE(LEFT(tbl_data[[#This Row],[Date_rapport]], 4), MID(tbl_data[[#This Row],[Date_rapport]], 6, 2), RIGHT(tbl_data[[#This Row],[Date_rapport]], 2))</f>
        <v>44840</v>
      </c>
    </row>
    <row r="4463" spans="1:10" x14ac:dyDescent="0.2">
      <c r="A4463" s="28" t="s">
        <v>860</v>
      </c>
      <c r="B4463" t="s">
        <v>3</v>
      </c>
      <c r="C4463" s="28" t="s">
        <v>764</v>
      </c>
      <c r="D4463" t="s">
        <v>766</v>
      </c>
      <c r="E4463" t="s">
        <v>2</v>
      </c>
      <c r="F4463" t="str">
        <f>INDEX(tbl_produits[Nom normalisé], MATCH(tbl_data[[#This Row],[Spécialité]], tbl_produits[Nom original], 0))</f>
        <v>METHOTREXATE Mylan 100 mg/ml, solution injectable</v>
      </c>
      <c r="G4463" t="str">
        <f>INDEX(tbl_produits[Classe nom], MATCH(tbl_data[[#This Row],[NORM_Spécialité]], tbl_produits[Nom normalisé], 0))</f>
        <v>Antinéoplasiques et immunomodulateurs</v>
      </c>
      <c r="H4463">
        <f>YEAR(tbl_data[[#This Row],[Date_rapport]])</f>
        <v>2022</v>
      </c>
      <c r="I4463" t="str">
        <f>INDEX(tbl_produits[Molécule extraite], MATCH(tbl_data[[#This Row],[NORM_Spécialité]], tbl_produits[Nom normalisé], 0))</f>
        <v>Méthotrexate</v>
      </c>
      <c r="J4463" s="34">
        <f>DATE(LEFT(tbl_data[[#This Row],[Date_rapport]], 4), MID(tbl_data[[#This Row],[Date_rapport]], 6, 2), RIGHT(tbl_data[[#This Row],[Date_rapport]], 2))</f>
        <v>44840</v>
      </c>
    </row>
    <row r="4464" spans="1:10" x14ac:dyDescent="0.2">
      <c r="A4464" s="28" t="s">
        <v>860</v>
      </c>
      <c r="B4464" t="s">
        <v>6</v>
      </c>
      <c r="C4464" s="28" t="s">
        <v>770</v>
      </c>
      <c r="D4464" t="s">
        <v>671</v>
      </c>
      <c r="E4464" t="s">
        <v>772</v>
      </c>
      <c r="F4464" t="str">
        <f>INDEX(tbl_produits[Nom normalisé], MATCH(tbl_data[[#This Row],[Spécialité]], tbl_produits[Nom original], 0))</f>
        <v>LUTRELEF 3,2 mg, poudre et solvant pour solution injectable</v>
      </c>
      <c r="G4464" t="str">
        <f>INDEX(tbl_produits[Classe nom], MATCH(tbl_data[[#This Row],[NORM_Spécialité]], tbl_produits[Nom normalisé], 0))</f>
        <v>Hormones systémiques sauf hormones sexuelles et insulines</v>
      </c>
      <c r="H4464">
        <f>YEAR(tbl_data[[#This Row],[Date_rapport]])</f>
        <v>2022</v>
      </c>
      <c r="I4464" t="str">
        <f>INDEX(tbl_produits[Molécule extraite], MATCH(tbl_data[[#This Row],[NORM_Spécialité]], tbl_produits[Nom normalisé], 0))</f>
        <v>Gonadoréline (acétate de)</v>
      </c>
      <c r="J4464" s="34">
        <f>DATE(LEFT(tbl_data[[#This Row],[Date_rapport]], 4), MID(tbl_data[[#This Row],[Date_rapport]], 6, 2), RIGHT(tbl_data[[#This Row],[Date_rapport]], 2))</f>
        <v>44840</v>
      </c>
    </row>
    <row r="4465" spans="1:10" x14ac:dyDescent="0.2">
      <c r="A4465" s="28" t="s">
        <v>860</v>
      </c>
      <c r="B4465" t="s">
        <v>3</v>
      </c>
      <c r="C4465" s="28" t="s">
        <v>770</v>
      </c>
      <c r="D4465" t="s">
        <v>771</v>
      </c>
      <c r="E4465" t="s">
        <v>2</v>
      </c>
      <c r="F4465" t="str">
        <f>INDEX(tbl_produits[Nom normalisé], MATCH(tbl_data[[#This Row],[Spécialité]], tbl_produits[Nom original], 0))</f>
        <v>KETAMINE Panpharma 50 mg/5 ml, solution injectable (I.V.-I.M.)</v>
      </c>
      <c r="G4465" t="str">
        <f>INDEX(tbl_produits[Classe nom], MATCH(tbl_data[[#This Row],[NORM_Spécialité]], tbl_produits[Nom normalisé], 0))</f>
        <v>Système nerveux</v>
      </c>
      <c r="H4465">
        <f>YEAR(tbl_data[[#This Row],[Date_rapport]])</f>
        <v>2022</v>
      </c>
      <c r="I4465" t="str">
        <f>INDEX(tbl_produits[Molécule extraite], MATCH(tbl_data[[#This Row],[NORM_Spécialité]], tbl_produits[Nom normalisé], 0))</f>
        <v>Kétamine (chlorhydrate de)</v>
      </c>
      <c r="J4465" s="34">
        <f>DATE(LEFT(tbl_data[[#This Row],[Date_rapport]], 4), MID(tbl_data[[#This Row],[Date_rapport]], 6, 2), RIGHT(tbl_data[[#This Row],[Date_rapport]], 2))</f>
        <v>44840</v>
      </c>
    </row>
    <row r="4466" spans="1:10" x14ac:dyDescent="0.2">
      <c r="A4466" s="28" t="s">
        <v>860</v>
      </c>
      <c r="B4466" t="s">
        <v>3</v>
      </c>
      <c r="C4466" s="28" t="s">
        <v>770</v>
      </c>
      <c r="D4466" t="s">
        <v>695</v>
      </c>
      <c r="E4466" t="s">
        <v>2</v>
      </c>
      <c r="F4466" t="str">
        <f>INDEX(tbl_produits[Nom normalisé], MATCH(tbl_data[[#This Row],[Spécialité]], tbl_produits[Nom original], 0))</f>
        <v>GLUCAGEN 1 mg/ml, poudre et solvant pour solution injectable</v>
      </c>
      <c r="G4466" t="str">
        <f>INDEX(tbl_produits[Classe nom], MATCH(tbl_data[[#This Row],[NORM_Spécialité]], tbl_produits[Nom normalisé], 0))</f>
        <v>Hormones systémiques sauf hormones sexuelles et insulines</v>
      </c>
      <c r="H4466">
        <f>YEAR(tbl_data[[#This Row],[Date_rapport]])</f>
        <v>2022</v>
      </c>
      <c r="I4466" t="str">
        <f>INDEX(tbl_produits[Molécule extraite], MATCH(tbl_data[[#This Row],[NORM_Spécialité]], tbl_produits[Nom normalisé], 0))</f>
        <v>Glucagon</v>
      </c>
      <c r="J4466" s="34">
        <f>DATE(LEFT(tbl_data[[#This Row],[Date_rapport]], 4), MID(tbl_data[[#This Row],[Date_rapport]], 6, 2), RIGHT(tbl_data[[#This Row],[Date_rapport]], 2))</f>
        <v>44840</v>
      </c>
    </row>
    <row r="4467" spans="1:10" x14ac:dyDescent="0.2">
      <c r="A4467" s="28" t="s">
        <v>860</v>
      </c>
      <c r="B4467" t="s">
        <v>9</v>
      </c>
      <c r="C4467" s="28" t="s">
        <v>772</v>
      </c>
      <c r="D4467" t="s">
        <v>773</v>
      </c>
      <c r="E4467" t="s">
        <v>2</v>
      </c>
      <c r="F4467" t="str">
        <f>INDEX(tbl_produits[Nom normalisé], MATCH(tbl_data[[#This Row],[Spécialité]], tbl_produits[Nom original], 0))</f>
        <v>RIFADINE IV 600 mg, poudre et solvant pour solution pour perfusion</v>
      </c>
      <c r="G4467" t="str">
        <f>INDEX(tbl_produits[Classe nom], MATCH(tbl_data[[#This Row],[NORM_Spécialité]], tbl_produits[Nom normalisé], 0))</f>
        <v>Anti-infectieux à usage systémique</v>
      </c>
      <c r="H4467">
        <f>YEAR(tbl_data[[#This Row],[Date_rapport]])</f>
        <v>2022</v>
      </c>
      <c r="I4467" t="str">
        <f>INDEX(tbl_produits[Molécule extraite], MATCH(tbl_data[[#This Row],[NORM_Spécialité]], tbl_produits[Nom normalisé], 0))</f>
        <v>Rifampicine sodique</v>
      </c>
      <c r="J4467" s="34">
        <f>DATE(LEFT(tbl_data[[#This Row],[Date_rapport]], 4), MID(tbl_data[[#This Row],[Date_rapport]], 6, 2), RIGHT(tbl_data[[#This Row],[Date_rapport]], 2))</f>
        <v>44840</v>
      </c>
    </row>
    <row r="4468" spans="1:10" x14ac:dyDescent="0.2">
      <c r="A4468" s="28" t="s">
        <v>860</v>
      </c>
      <c r="B4468" t="s">
        <v>9</v>
      </c>
      <c r="C4468" s="28" t="s">
        <v>772</v>
      </c>
      <c r="D4468" t="s">
        <v>775</v>
      </c>
      <c r="E4468" t="s">
        <v>2</v>
      </c>
      <c r="F4468" t="str">
        <f>INDEX(tbl_produits[Nom normalisé], MATCH(tbl_data[[#This Row],[Spécialité]], tbl_produits[Nom original], 0))</f>
        <v>ADEPAL, comprimé enrobé</v>
      </c>
      <c r="G4468" t="str">
        <f>INDEX(tbl_produits[Classe nom], MATCH(tbl_data[[#This Row],[NORM_Spécialité]], tbl_produits[Nom normalisé], 0))</f>
        <v>Système génito-urinaire et hormones sexuelles</v>
      </c>
      <c r="H4468">
        <f>YEAR(tbl_data[[#This Row],[Date_rapport]])</f>
        <v>2022</v>
      </c>
      <c r="I4468" t="str">
        <f>INDEX(tbl_produits[Molécule extraite], MATCH(tbl_data[[#This Row],[NORM_Spécialité]], tbl_produits[Nom normalisé], 0))</f>
        <v>Éthinylestradiol/Levonorgestrel</v>
      </c>
      <c r="J4468" s="34">
        <f>DATE(LEFT(tbl_data[[#This Row],[Date_rapport]], 4), MID(tbl_data[[#This Row],[Date_rapport]], 6, 2), RIGHT(tbl_data[[#This Row],[Date_rapport]], 2))</f>
        <v>44840</v>
      </c>
    </row>
    <row r="4469" spans="1:10" x14ac:dyDescent="0.2">
      <c r="A4469" s="28" t="s">
        <v>860</v>
      </c>
      <c r="B4469" t="s">
        <v>3</v>
      </c>
      <c r="C4469" s="28" t="s">
        <v>772</v>
      </c>
      <c r="D4469" t="s">
        <v>776</v>
      </c>
      <c r="E4469" t="s">
        <v>2</v>
      </c>
      <c r="F4469" t="str">
        <f>INDEX(tbl_produits[Nom normalisé], MATCH(tbl_data[[#This Row],[Spécialité]], tbl_produits[Nom original], 0))</f>
        <v>SPÉCIALITÉS à base de quinapril/hydrochlorothiazide, comprimé pelliculé</v>
      </c>
      <c r="G4469" t="str">
        <f>INDEX(tbl_produits[Classe nom], MATCH(tbl_data[[#This Row],[NORM_Spécialité]], tbl_produits[Nom normalisé], 0))</f>
        <v>Système cardiovasculaire</v>
      </c>
      <c r="H4469">
        <f>YEAR(tbl_data[[#This Row],[Date_rapport]])</f>
        <v>2022</v>
      </c>
      <c r="I4469" t="str">
        <f>INDEX(tbl_produits[Molécule extraite], MATCH(tbl_data[[#This Row],[NORM_Spécialité]], tbl_produits[Nom normalisé], 0))</f>
        <v>Hydrochlorothiazide, quinapril (chlorhydrate de)</v>
      </c>
      <c r="J4469" s="34">
        <f>DATE(LEFT(tbl_data[[#This Row],[Date_rapport]], 4), MID(tbl_data[[#This Row],[Date_rapport]], 6, 2), RIGHT(tbl_data[[#This Row],[Date_rapport]], 2))</f>
        <v>44840</v>
      </c>
    </row>
    <row r="4470" spans="1:10" x14ac:dyDescent="0.2">
      <c r="A4470" s="28" t="s">
        <v>860</v>
      </c>
      <c r="B4470" t="s">
        <v>3</v>
      </c>
      <c r="C4470" s="28" t="s">
        <v>777</v>
      </c>
      <c r="D4470" t="s">
        <v>778</v>
      </c>
      <c r="E4470" t="s">
        <v>2</v>
      </c>
      <c r="F4470" t="str">
        <f>INDEX(tbl_produits[Nom normalisé], MATCH(tbl_data[[#This Row],[Spécialité]], tbl_produits[Nom original], 0))</f>
        <v xml:space="preserve">ALDURAZYME 100 U/ml, solution à diluer pour perfusion </v>
      </c>
      <c r="G4470" t="str">
        <f>INDEX(tbl_produits[Classe nom], MATCH(tbl_data[[#This Row],[NORM_Spécialité]], tbl_produits[Nom normalisé], 0))</f>
        <v>Voies digestives et métabolisme</v>
      </c>
      <c r="H4470">
        <f>YEAR(tbl_data[[#This Row],[Date_rapport]])</f>
        <v>2022</v>
      </c>
      <c r="I4470" t="str">
        <f>INDEX(tbl_produits[Molécule extraite], MATCH(tbl_data[[#This Row],[NORM_Spécialité]], tbl_produits[Nom normalisé], 0))</f>
        <v>Laronidase</v>
      </c>
      <c r="J4470" s="34">
        <f>DATE(LEFT(tbl_data[[#This Row],[Date_rapport]], 4), MID(tbl_data[[#This Row],[Date_rapport]], 6, 2), RIGHT(tbl_data[[#This Row],[Date_rapport]], 2))</f>
        <v>44840</v>
      </c>
    </row>
    <row r="4471" spans="1:10" x14ac:dyDescent="0.2">
      <c r="A4471" s="28" t="s">
        <v>860</v>
      </c>
      <c r="B4471" t="s">
        <v>9</v>
      </c>
      <c r="C4471" s="28" t="s">
        <v>779</v>
      </c>
      <c r="D4471" t="s">
        <v>781</v>
      </c>
      <c r="E4471" t="s">
        <v>2</v>
      </c>
      <c r="F4471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4471" t="str">
        <f>INDEX(tbl_produits[Classe nom], MATCH(tbl_data[[#This Row],[NORM_Spécialité]], tbl_produits[Nom normalisé], 0))</f>
        <v>Anti-infectieux à usage systémique</v>
      </c>
      <c r="H4471">
        <f>YEAR(tbl_data[[#This Row],[Date_rapport]])</f>
        <v>2022</v>
      </c>
      <c r="I4471" t="str">
        <f>INDEX(tbl_produits[Molécule extraite], MATCH(tbl_data[[#This Row],[NORM_Spécialité]], tbl_produits[Nom normalisé], 0))</f>
        <v>Immunoglobuline humaine normale (IgG)</v>
      </c>
      <c r="J4471" s="34">
        <f>DATE(LEFT(tbl_data[[#This Row],[Date_rapport]], 4), MID(tbl_data[[#This Row],[Date_rapport]], 6, 2), RIGHT(tbl_data[[#This Row],[Date_rapport]], 2))</f>
        <v>44840</v>
      </c>
    </row>
    <row r="4472" spans="1:10" x14ac:dyDescent="0.2">
      <c r="A4472" s="28" t="s">
        <v>860</v>
      </c>
      <c r="B4472" t="s">
        <v>6</v>
      </c>
      <c r="C4472" s="28" t="s">
        <v>782</v>
      </c>
      <c r="D4472" t="s">
        <v>733</v>
      </c>
      <c r="E4472" t="s">
        <v>782</v>
      </c>
      <c r="F4472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4472" t="str">
        <f>INDEX(tbl_produits[Classe nom], MATCH(tbl_data[[#This Row],[NORM_Spécialité]], tbl_produits[Nom normalisé], 0))</f>
        <v>Anti-infectieux à usage systémique</v>
      </c>
      <c r="H4472">
        <f>YEAR(tbl_data[[#This Row],[Date_rapport]])</f>
        <v>2022</v>
      </c>
      <c r="I4472" t="str">
        <f>INDEX(tbl_produits[Molécule extraite], MATCH(tbl_data[[#This Row],[NORM_Spécialité]], tbl_produits[Nom normalisé], 0))</f>
        <v>Amoxicilline / acide clavulanique</v>
      </c>
      <c r="J4472" s="34">
        <f>DATE(LEFT(tbl_data[[#This Row],[Date_rapport]], 4), MID(tbl_data[[#This Row],[Date_rapport]], 6, 2), RIGHT(tbl_data[[#This Row],[Date_rapport]], 2))</f>
        <v>44840</v>
      </c>
    </row>
    <row r="4473" spans="1:10" x14ac:dyDescent="0.2">
      <c r="A4473" s="28" t="s">
        <v>860</v>
      </c>
      <c r="B4473" t="s">
        <v>3</v>
      </c>
      <c r="C4473" s="28" t="s">
        <v>782</v>
      </c>
      <c r="D4473" t="s">
        <v>783</v>
      </c>
      <c r="E4473" t="s">
        <v>2</v>
      </c>
      <c r="F4473" t="str">
        <f>INDEX(tbl_produits[Nom normalisé], MATCH(tbl_data[[#This Row],[Spécialité]], tbl_produits[Nom original], 0))</f>
        <v>AUGMENTIN 500 mg/50 mg, poudre pour solution injectable/pour perfusion (IV)</v>
      </c>
      <c r="G4473" t="str">
        <f>INDEX(tbl_produits[Classe nom], MATCH(tbl_data[[#This Row],[NORM_Spécialité]], tbl_produits[Nom normalisé], 0))</f>
        <v>Anti-infectieux à usage systémique</v>
      </c>
      <c r="H4473">
        <f>YEAR(tbl_data[[#This Row],[Date_rapport]])</f>
        <v>2022</v>
      </c>
      <c r="I4473" t="str">
        <f>INDEX(tbl_produits[Molécule extraite], MATCH(tbl_data[[#This Row],[NORM_Spécialité]], tbl_produits[Nom normalisé], 0))</f>
        <v>Amoxicilline / acide clavulanique</v>
      </c>
      <c r="J4473" s="34">
        <f>DATE(LEFT(tbl_data[[#This Row],[Date_rapport]], 4), MID(tbl_data[[#This Row],[Date_rapport]], 6, 2), RIGHT(tbl_data[[#This Row],[Date_rapport]], 2))</f>
        <v>44840</v>
      </c>
    </row>
    <row r="4474" spans="1:10" x14ac:dyDescent="0.2">
      <c r="A4474" s="28" t="s">
        <v>860</v>
      </c>
      <c r="B4474" t="s">
        <v>9</v>
      </c>
      <c r="C4474" s="28" t="s">
        <v>782</v>
      </c>
      <c r="D4474" t="s">
        <v>784</v>
      </c>
      <c r="E4474" t="s">
        <v>2</v>
      </c>
      <c r="F4474" t="str">
        <f>INDEX(tbl_produits[Nom normalisé], MATCH(tbl_data[[#This Row],[Spécialité]], tbl_produits[Nom original], 0))</f>
        <v>CAELYX Pegylated Liposomal 2 mg/ml, solution à diluer pour perfusion - Flacon 10ml</v>
      </c>
      <c r="G4474" t="str">
        <f>INDEX(tbl_produits[Classe nom], MATCH(tbl_data[[#This Row],[NORM_Spécialité]], tbl_produits[Nom normalisé], 0))</f>
        <v>Antinéoplasiques et immunomodulateurs</v>
      </c>
      <c r="H4474">
        <f>YEAR(tbl_data[[#This Row],[Date_rapport]])</f>
        <v>2022</v>
      </c>
      <c r="I4474" t="str">
        <f>INDEX(tbl_produits[Molécule extraite], MATCH(tbl_data[[#This Row],[NORM_Spécialité]], tbl_produits[Nom normalisé], 0))</f>
        <v>Doxorubicine</v>
      </c>
      <c r="J4474" s="34">
        <f>DATE(LEFT(tbl_data[[#This Row],[Date_rapport]], 4), MID(tbl_data[[#This Row],[Date_rapport]], 6, 2), RIGHT(tbl_data[[#This Row],[Date_rapport]], 2))</f>
        <v>44840</v>
      </c>
    </row>
    <row r="4475" spans="1:10" x14ac:dyDescent="0.2">
      <c r="A4475" s="28" t="s">
        <v>860</v>
      </c>
      <c r="B4475" t="s">
        <v>9</v>
      </c>
      <c r="C4475" s="28" t="s">
        <v>785</v>
      </c>
      <c r="D4475" t="s">
        <v>786</v>
      </c>
      <c r="E4475" t="s">
        <v>2</v>
      </c>
      <c r="F4475" t="str">
        <f>INDEX(tbl_produits[Nom normalisé], MATCH(tbl_data[[#This Row],[Spécialité]], tbl_produits[Nom original], 0))</f>
        <v>VENTOLINE 2,5 mg/2,5 ml, solution pour inhalation par nébuliseur en récipient unidose</v>
      </c>
      <c r="G4475" t="str">
        <f>INDEX(tbl_produits[Classe nom], MATCH(tbl_data[[#This Row],[NORM_Spécialité]], tbl_produits[Nom normalisé], 0))</f>
        <v>Système respiratoire</v>
      </c>
      <c r="H4475">
        <f>YEAR(tbl_data[[#This Row],[Date_rapport]])</f>
        <v>2022</v>
      </c>
      <c r="I4475" t="str">
        <f>INDEX(tbl_produits[Molécule extraite], MATCH(tbl_data[[#This Row],[NORM_Spécialité]], tbl_produits[Nom normalisé], 0))</f>
        <v>Salbutamol</v>
      </c>
      <c r="J4475" s="34">
        <f>DATE(LEFT(tbl_data[[#This Row],[Date_rapport]], 4), MID(tbl_data[[#This Row],[Date_rapport]], 6, 2), RIGHT(tbl_data[[#This Row],[Date_rapport]], 2))</f>
        <v>44840</v>
      </c>
    </row>
    <row r="4476" spans="1:10" x14ac:dyDescent="0.2">
      <c r="A4476" s="28" t="s">
        <v>860</v>
      </c>
      <c r="B4476" t="s">
        <v>3</v>
      </c>
      <c r="C4476" s="28" t="s">
        <v>785</v>
      </c>
      <c r="D4476" t="s">
        <v>787</v>
      </c>
      <c r="E4476" t="s">
        <v>2</v>
      </c>
      <c r="F4476" t="str">
        <f>INDEX(tbl_produits[Nom normalisé], MATCH(tbl_data[[#This Row],[Spécialité]], tbl_produits[Nom original], 0))</f>
        <v>CAELYX Pegylated Liposomal 2 mg/ml, solution à diluer pour perfusion - Flacon 25ml</v>
      </c>
      <c r="G4476" t="str">
        <f>INDEX(tbl_produits[Classe nom], MATCH(tbl_data[[#This Row],[NORM_Spécialité]], tbl_produits[Nom normalisé], 0))</f>
        <v>Antinéoplasiques et immunomodulateurs</v>
      </c>
      <c r="H4476">
        <f>YEAR(tbl_data[[#This Row],[Date_rapport]])</f>
        <v>2022</v>
      </c>
      <c r="I4476" t="str">
        <f>INDEX(tbl_produits[Molécule extraite], MATCH(tbl_data[[#This Row],[NORM_Spécialité]], tbl_produits[Nom normalisé], 0))</f>
        <v>Doxorubicine</v>
      </c>
      <c r="J4476" s="34">
        <f>DATE(LEFT(tbl_data[[#This Row],[Date_rapport]], 4), MID(tbl_data[[#This Row],[Date_rapport]], 6, 2), RIGHT(tbl_data[[#This Row],[Date_rapport]], 2))</f>
        <v>44840</v>
      </c>
    </row>
    <row r="4477" spans="1:10" x14ac:dyDescent="0.2">
      <c r="A4477" s="28" t="s">
        <v>860</v>
      </c>
      <c r="B4477" t="s">
        <v>6</v>
      </c>
      <c r="C4477" s="28" t="s">
        <v>788</v>
      </c>
      <c r="D4477" t="s">
        <v>789</v>
      </c>
      <c r="E4477" t="s">
        <v>795</v>
      </c>
      <c r="F4477" t="str">
        <f>INDEX(tbl_produits[Nom normalisé], MATCH(tbl_data[[#This Row],[Spécialité]], tbl_produits[Nom original], 0))</f>
        <v>UNACIM injectable 0,5 g/1 g, poudre pour usage parentéral</v>
      </c>
      <c r="G4477" t="str">
        <f>INDEX(tbl_produits[Classe nom], MATCH(tbl_data[[#This Row],[NORM_Spécialité]], tbl_produits[Nom normalisé], 0))</f>
        <v>Anti-infectieux à usage systémique</v>
      </c>
      <c r="H4477">
        <f>YEAR(tbl_data[[#This Row],[Date_rapport]])</f>
        <v>2022</v>
      </c>
      <c r="I4477" t="str">
        <f>INDEX(tbl_produits[Molécule extraite], MATCH(tbl_data[[#This Row],[NORM_Spécialité]], tbl_produits[Nom normalisé], 0))</f>
        <v>Ampicilline sodique / sulbactam sodique</v>
      </c>
      <c r="J4477" s="34">
        <f>DATE(LEFT(tbl_data[[#This Row],[Date_rapport]], 4), MID(tbl_data[[#This Row],[Date_rapport]], 6, 2), RIGHT(tbl_data[[#This Row],[Date_rapport]], 2))</f>
        <v>44840</v>
      </c>
    </row>
    <row r="4478" spans="1:10" x14ac:dyDescent="0.2">
      <c r="A4478" s="28" t="s">
        <v>860</v>
      </c>
      <c r="B4478" t="s">
        <v>9</v>
      </c>
      <c r="C4478" s="28" t="s">
        <v>788</v>
      </c>
      <c r="D4478" t="s">
        <v>790</v>
      </c>
      <c r="E4478" t="s">
        <v>2</v>
      </c>
      <c r="F4478" t="str">
        <f>INDEX(tbl_produits[Nom normalisé], MATCH(tbl_data[[#This Row],[Spécialité]], tbl_produits[Nom original], 0))</f>
        <v xml:space="preserve">PROSTIONE VR 0,5 mg/ml, solution injectable </v>
      </c>
      <c r="G4478" t="str">
        <f>INDEX(tbl_produits[Classe nom], MATCH(tbl_data[[#This Row],[NORM_Spécialité]], tbl_produits[Nom normalisé], 0))</f>
        <v>Système cardiovasculaire</v>
      </c>
      <c r="H4478">
        <f>YEAR(tbl_data[[#This Row],[Date_rapport]])</f>
        <v>2022</v>
      </c>
      <c r="I4478" t="str">
        <f>INDEX(tbl_produits[Molécule extraite], MATCH(tbl_data[[#This Row],[NORM_Spécialité]], tbl_produits[Nom normalisé], 0))</f>
        <v>Alprostadil</v>
      </c>
      <c r="J4478" s="34">
        <f>DATE(LEFT(tbl_data[[#This Row],[Date_rapport]], 4), MID(tbl_data[[#This Row],[Date_rapport]], 6, 2), RIGHT(tbl_data[[#This Row],[Date_rapport]], 2))</f>
        <v>44840</v>
      </c>
    </row>
    <row r="4479" spans="1:10" x14ac:dyDescent="0.2">
      <c r="A4479" s="28" t="s">
        <v>860</v>
      </c>
      <c r="B4479" t="s">
        <v>3</v>
      </c>
      <c r="C4479" s="28" t="s">
        <v>792</v>
      </c>
      <c r="D4479" t="s">
        <v>794</v>
      </c>
      <c r="E4479" t="s">
        <v>2</v>
      </c>
      <c r="F4479" t="str">
        <f>INDEX(tbl_produits[Nom normalisé], MATCH(tbl_data[[#This Row],[Spécialité]], tbl_produits[Nom original], 0))</f>
        <v>DEROXAT 20mg/ 10 ml, suspension buvable</v>
      </c>
      <c r="G4479" t="str">
        <f>INDEX(tbl_produits[Classe nom], MATCH(tbl_data[[#This Row],[NORM_Spécialité]], tbl_produits[Nom normalisé], 0))</f>
        <v>Système nerveux</v>
      </c>
      <c r="H4479">
        <f>YEAR(tbl_data[[#This Row],[Date_rapport]])</f>
        <v>2022</v>
      </c>
      <c r="I4479" t="str">
        <f>INDEX(tbl_produits[Molécule extraite], MATCH(tbl_data[[#This Row],[NORM_Spécialité]], tbl_produits[Nom normalisé], 0))</f>
        <v>Paroxétine (chlorhydrate de) hémihydraté</v>
      </c>
      <c r="J4479" s="34">
        <f>DATE(LEFT(tbl_data[[#This Row],[Date_rapport]], 4), MID(tbl_data[[#This Row],[Date_rapport]], 6, 2), RIGHT(tbl_data[[#This Row],[Date_rapport]], 2))</f>
        <v>44840</v>
      </c>
    </row>
    <row r="4480" spans="1:10" x14ac:dyDescent="0.2">
      <c r="A4480" s="28" t="s">
        <v>860</v>
      </c>
      <c r="B4480" t="s">
        <v>6</v>
      </c>
      <c r="C4480" s="28" t="s">
        <v>792</v>
      </c>
      <c r="D4480" t="s">
        <v>610</v>
      </c>
      <c r="E4480" t="s">
        <v>806</v>
      </c>
      <c r="F4480" t="str">
        <f>INDEX(tbl_produits[Nom normalisé], MATCH(tbl_data[[#This Row],[Spécialité]], tbl_produits[Nom original], 0))</f>
        <v>KEVZARA 200 mg, solution injectable en stylo prérempli</v>
      </c>
      <c r="G4480" t="str">
        <f>INDEX(tbl_produits[Classe nom], MATCH(tbl_data[[#This Row],[NORM_Spécialité]], tbl_produits[Nom normalisé], 0))</f>
        <v>Antinéoplasiques et immunomodulateurs</v>
      </c>
      <c r="H4480">
        <f>YEAR(tbl_data[[#This Row],[Date_rapport]])</f>
        <v>2022</v>
      </c>
      <c r="I4480" t="str">
        <f>INDEX(tbl_produits[Molécule extraite], MATCH(tbl_data[[#This Row],[NORM_Spécialité]], tbl_produits[Nom normalisé], 0))</f>
        <v>Sarilumab</v>
      </c>
      <c r="J4480" s="34">
        <f>DATE(LEFT(tbl_data[[#This Row],[Date_rapport]], 4), MID(tbl_data[[#This Row],[Date_rapport]], 6, 2), RIGHT(tbl_data[[#This Row],[Date_rapport]], 2))</f>
        <v>44840</v>
      </c>
    </row>
    <row r="4481" spans="1:10" x14ac:dyDescent="0.2">
      <c r="A4481" s="28" t="s">
        <v>860</v>
      </c>
      <c r="B4481" t="s">
        <v>6</v>
      </c>
      <c r="C4481" s="28" t="s">
        <v>795</v>
      </c>
      <c r="D4481" t="s">
        <v>796</v>
      </c>
      <c r="E4481" t="s">
        <v>795</v>
      </c>
      <c r="F4481" t="str">
        <f>INDEX(tbl_produits[Nom normalisé], MATCH(tbl_data[[#This Row],[Spécialité]], tbl_produits[Nom original], 0))</f>
        <v>AVONEX 30 microgrammes/0,5 ml, solution injectable, en stylo prérempli</v>
      </c>
      <c r="G4481" t="str">
        <f>INDEX(tbl_produits[Classe nom], MATCH(tbl_data[[#This Row],[NORM_Spécialité]], tbl_produits[Nom normalisé], 0))</f>
        <v>Antinéoplasiques et immunomodulateurs</v>
      </c>
      <c r="H4481">
        <f>YEAR(tbl_data[[#This Row],[Date_rapport]])</f>
        <v>2022</v>
      </c>
      <c r="I4481" t="str">
        <f>INDEX(tbl_produits[Molécule extraite], MATCH(tbl_data[[#This Row],[NORM_Spécialité]], tbl_produits[Nom normalisé], 0))</f>
        <v>Interféron bêta-1a</v>
      </c>
      <c r="J4481" s="34">
        <f>DATE(LEFT(tbl_data[[#This Row],[Date_rapport]], 4), MID(tbl_data[[#This Row],[Date_rapport]], 6, 2), RIGHT(tbl_data[[#This Row],[Date_rapport]], 2))</f>
        <v>44840</v>
      </c>
    </row>
    <row r="4482" spans="1:10" x14ac:dyDescent="0.2">
      <c r="A4482" s="28" t="s">
        <v>860</v>
      </c>
      <c r="B4482" t="s">
        <v>6</v>
      </c>
      <c r="C4482" s="28" t="s">
        <v>795</v>
      </c>
      <c r="D4482" t="s">
        <v>675</v>
      </c>
      <c r="E4482" t="s">
        <v>806</v>
      </c>
      <c r="F4482" t="str">
        <f>INDEX(tbl_produits[Nom normalisé], MATCH(tbl_data[[#This Row],[Spécialité]], tbl_produits[Nom original], 0))</f>
        <v>BOTOX 50 unité Allergan, poudre pour solution injectable</v>
      </c>
      <c r="G4482" t="str">
        <f>INDEX(tbl_produits[Classe nom], MATCH(tbl_data[[#This Row],[NORM_Spécialité]], tbl_produits[Nom normalisé], 0))</f>
        <v xml:space="preserve">Système musculo-squelettique </v>
      </c>
      <c r="H4482">
        <f>YEAR(tbl_data[[#This Row],[Date_rapport]])</f>
        <v>2022</v>
      </c>
      <c r="I4482" t="str">
        <f>INDEX(tbl_produits[Molécule extraite], MATCH(tbl_data[[#This Row],[NORM_Spécialité]], tbl_produits[Nom normalisé], 0))</f>
        <v>Toxine botulinique type A</v>
      </c>
      <c r="J4482" s="34">
        <f>DATE(LEFT(tbl_data[[#This Row],[Date_rapport]], 4), MID(tbl_data[[#This Row],[Date_rapport]], 6, 2), RIGHT(tbl_data[[#This Row],[Date_rapport]], 2))</f>
        <v>44840</v>
      </c>
    </row>
    <row r="4483" spans="1:10" x14ac:dyDescent="0.2">
      <c r="A4483" s="28" t="s">
        <v>860</v>
      </c>
      <c r="B4483" t="s">
        <v>9</v>
      </c>
      <c r="C4483" s="28" t="s">
        <v>798</v>
      </c>
      <c r="D4483" t="s">
        <v>706</v>
      </c>
      <c r="E4483" t="s">
        <v>2</v>
      </c>
      <c r="F4483" t="str">
        <f>INDEX(tbl_produits[Nom normalisé], MATCH(tbl_data[[#This Row],[Spécialité]], tbl_produits[Nom original], 0))</f>
        <v>ROACTEMRA 162 mg, solution injectable en seringue préremplie</v>
      </c>
      <c r="G4483" t="str">
        <f>INDEX(tbl_produits[Classe nom], MATCH(tbl_data[[#This Row],[NORM_Spécialité]], tbl_produits[Nom normalisé], 0))</f>
        <v>Antinéoplasiques et immunomodulateurs</v>
      </c>
      <c r="H4483">
        <f>YEAR(tbl_data[[#This Row],[Date_rapport]])</f>
        <v>2022</v>
      </c>
      <c r="I4483" t="str">
        <f>INDEX(tbl_produits[Molécule extraite], MATCH(tbl_data[[#This Row],[NORM_Spécialité]], tbl_produits[Nom normalisé], 0))</f>
        <v>Tocilizumab</v>
      </c>
      <c r="J4483" s="34">
        <f>DATE(LEFT(tbl_data[[#This Row],[Date_rapport]], 4), MID(tbl_data[[#This Row],[Date_rapport]], 6, 2), RIGHT(tbl_data[[#This Row],[Date_rapport]], 2))</f>
        <v>44840</v>
      </c>
    </row>
    <row r="4484" spans="1:10" x14ac:dyDescent="0.2">
      <c r="A4484" s="28" t="s">
        <v>860</v>
      </c>
      <c r="B4484" t="s">
        <v>9</v>
      </c>
      <c r="C4484" s="28" t="s">
        <v>798</v>
      </c>
      <c r="D4484" t="s">
        <v>705</v>
      </c>
      <c r="E4484" t="s">
        <v>2</v>
      </c>
      <c r="F4484" t="str">
        <f>INDEX(tbl_produits[Nom normalisé], MATCH(tbl_data[[#This Row],[Spécialité]], tbl_produits[Nom original], 0))</f>
        <v>ROACTEMRA 162 mg, solution injectable en stylo prérempli</v>
      </c>
      <c r="G4484" t="str">
        <f>INDEX(tbl_produits[Classe nom], MATCH(tbl_data[[#This Row],[NORM_Spécialité]], tbl_produits[Nom normalisé], 0))</f>
        <v>Antinéoplasiques et immunomodulateurs</v>
      </c>
      <c r="H4484">
        <f>YEAR(tbl_data[[#This Row],[Date_rapport]])</f>
        <v>2022</v>
      </c>
      <c r="I4484" t="str">
        <f>INDEX(tbl_produits[Molécule extraite], MATCH(tbl_data[[#This Row],[NORM_Spécialité]], tbl_produits[Nom normalisé], 0))</f>
        <v>Tocilizumab</v>
      </c>
      <c r="J4484" s="34">
        <f>DATE(LEFT(tbl_data[[#This Row],[Date_rapport]], 4), MID(tbl_data[[#This Row],[Date_rapport]], 6, 2), RIGHT(tbl_data[[#This Row],[Date_rapport]], 2))</f>
        <v>44840</v>
      </c>
    </row>
    <row r="4485" spans="1:10" x14ac:dyDescent="0.2">
      <c r="A4485" s="28" t="s">
        <v>860</v>
      </c>
      <c r="B4485" t="s">
        <v>6</v>
      </c>
      <c r="C4485" s="28" t="s">
        <v>798</v>
      </c>
      <c r="D4485" t="s">
        <v>800</v>
      </c>
      <c r="E4485" t="s">
        <v>2</v>
      </c>
      <c r="F4485" t="str">
        <f>INDEX(tbl_produits[Nom normalisé], MATCH(tbl_data[[#This Row],[Spécialité]], tbl_produits[Nom original], 0))</f>
        <v>BEVITINE 100 mg/2 ml, solution injectable en ampoule</v>
      </c>
      <c r="G4485" t="str">
        <f>INDEX(tbl_produits[Classe nom], MATCH(tbl_data[[#This Row],[NORM_Spécialité]], tbl_produits[Nom normalisé], 0))</f>
        <v>Voies digestives et métabolisme</v>
      </c>
      <c r="H4485">
        <f>YEAR(tbl_data[[#This Row],[Date_rapport]])</f>
        <v>2022</v>
      </c>
      <c r="I4485" t="str">
        <f>INDEX(tbl_produits[Molécule extraite], MATCH(tbl_data[[#This Row],[NORM_Spécialité]], tbl_produits[Nom normalisé], 0))</f>
        <v>Chlorhydrate de thiamine</v>
      </c>
      <c r="J4485" s="34">
        <f>DATE(LEFT(tbl_data[[#This Row],[Date_rapport]], 4), MID(tbl_data[[#This Row],[Date_rapport]], 6, 2), RIGHT(tbl_data[[#This Row],[Date_rapport]], 2))</f>
        <v>44840</v>
      </c>
    </row>
    <row r="4486" spans="1:10" x14ac:dyDescent="0.2">
      <c r="A4486" s="28" t="s">
        <v>860</v>
      </c>
      <c r="B4486" t="s">
        <v>3</v>
      </c>
      <c r="C4486" s="28" t="s">
        <v>798</v>
      </c>
      <c r="D4486" t="s">
        <v>801</v>
      </c>
      <c r="E4486" t="s">
        <v>2</v>
      </c>
      <c r="F4486" t="str">
        <f>INDEX(tbl_produits[Nom normalisé], MATCH(tbl_data[[#This Row],[Spécialité]], tbl_produits[Nom original], 0))</f>
        <v xml:space="preserve">TOFRANIL 10 mg, comprimé enrobé </v>
      </c>
      <c r="G4486" t="str">
        <f>INDEX(tbl_produits[Classe nom], MATCH(tbl_data[[#This Row],[NORM_Spécialité]], tbl_produits[Nom normalisé], 0))</f>
        <v>Système nerveux</v>
      </c>
      <c r="H4486">
        <f>YEAR(tbl_data[[#This Row],[Date_rapport]])</f>
        <v>2022</v>
      </c>
      <c r="I4486" t="str">
        <f>INDEX(tbl_produits[Molécule extraite], MATCH(tbl_data[[#This Row],[NORM_Spécialité]], tbl_produits[Nom normalisé], 0))</f>
        <v>Imipramine</v>
      </c>
      <c r="J4486" s="34">
        <f>DATE(LEFT(tbl_data[[#This Row],[Date_rapport]], 4), MID(tbl_data[[#This Row],[Date_rapport]], 6, 2), RIGHT(tbl_data[[#This Row],[Date_rapport]], 2))</f>
        <v>44840</v>
      </c>
    </row>
    <row r="4487" spans="1:10" x14ac:dyDescent="0.2">
      <c r="A4487" s="28" t="s">
        <v>860</v>
      </c>
      <c r="B4487" t="s">
        <v>6</v>
      </c>
      <c r="C4487" s="28" t="s">
        <v>804</v>
      </c>
      <c r="D4487" t="s">
        <v>805</v>
      </c>
      <c r="E4487" t="s">
        <v>2</v>
      </c>
      <c r="F4487" t="str">
        <f>INDEX(tbl_produits[Nom normalisé], MATCH(tbl_data[[#This Row],[Spécialité]], tbl_produits[Nom original], 0))</f>
        <v>ANCOTIL 500 mg, comprimé</v>
      </c>
      <c r="G4487" t="str">
        <f>INDEX(tbl_produits[Classe nom], MATCH(tbl_data[[#This Row],[NORM_Spécialité]], tbl_produits[Nom normalisé], 0))</f>
        <v>Anti-infectieux à usage systémique</v>
      </c>
      <c r="H4487">
        <f>YEAR(tbl_data[[#This Row],[Date_rapport]])</f>
        <v>2022</v>
      </c>
      <c r="I4487" t="str">
        <f>INDEX(tbl_produits[Molécule extraite], MATCH(tbl_data[[#This Row],[NORM_Spécialité]], tbl_produits[Nom normalisé], 0))</f>
        <v>Flucytosine</v>
      </c>
      <c r="J4487" s="34">
        <f>DATE(LEFT(tbl_data[[#This Row],[Date_rapport]], 4), MID(tbl_data[[#This Row],[Date_rapport]], 6, 2), RIGHT(tbl_data[[#This Row],[Date_rapport]], 2))</f>
        <v>44840</v>
      </c>
    </row>
    <row r="4488" spans="1:10" x14ac:dyDescent="0.2">
      <c r="A4488" s="28" t="s">
        <v>860</v>
      </c>
      <c r="B4488" t="s">
        <v>9</v>
      </c>
      <c r="C4488" s="28" t="s">
        <v>806</v>
      </c>
      <c r="D4488" t="s">
        <v>807</v>
      </c>
      <c r="E4488" t="s">
        <v>2</v>
      </c>
      <c r="F4488" t="str">
        <f>INDEX(tbl_produits[Nom normalisé], MATCH(tbl_data[[#This Row],[Spécialité]], tbl_produits[Nom original], 0))</f>
        <v>COTRIMOXAZOLE Teva 800 mg/160 mg, comprimé</v>
      </c>
      <c r="G4488" t="str">
        <f>INDEX(tbl_produits[Classe nom], MATCH(tbl_data[[#This Row],[NORM_Spécialité]], tbl_produits[Nom normalisé], 0))</f>
        <v>Anti-infectieux à usage systémique</v>
      </c>
      <c r="H4488">
        <f>YEAR(tbl_data[[#This Row],[Date_rapport]])</f>
        <v>2022</v>
      </c>
      <c r="I4488" t="str">
        <f>INDEX(tbl_produits[Molécule extraite], MATCH(tbl_data[[#This Row],[NORM_Spécialité]], tbl_produits[Nom normalisé], 0))</f>
        <v>Sulfaméthoxazole / Triméthoprime</v>
      </c>
      <c r="J4488" s="34">
        <f>DATE(LEFT(tbl_data[[#This Row],[Date_rapport]], 4), MID(tbl_data[[#This Row],[Date_rapport]], 6, 2), RIGHT(tbl_data[[#This Row],[Date_rapport]], 2))</f>
        <v>44840</v>
      </c>
    </row>
    <row r="4489" spans="1:10" x14ac:dyDescent="0.2">
      <c r="A4489" s="28" t="s">
        <v>860</v>
      </c>
      <c r="B4489" t="s">
        <v>11</v>
      </c>
      <c r="C4489" s="28" t="s">
        <v>806</v>
      </c>
      <c r="D4489" t="s">
        <v>808</v>
      </c>
      <c r="E4489" t="s">
        <v>2</v>
      </c>
      <c r="F4489" t="str">
        <f>INDEX(tbl_produits[Nom normalisé], MATCH(tbl_data[[#This Row],[Spécialité]], tbl_produits[Nom original], 0))</f>
        <v>IOBENGUANE (131I) pour thérapie CIS bio international 370 MBq/mL, solution pour perfusion</v>
      </c>
      <c r="G4489" t="str">
        <f>INDEX(tbl_produits[Classe nom], MATCH(tbl_data[[#This Row],[NORM_Spécialité]], tbl_produits[Nom normalisé], 0))</f>
        <v>Divers</v>
      </c>
      <c r="H4489">
        <f>YEAR(tbl_data[[#This Row],[Date_rapport]])</f>
        <v>2022</v>
      </c>
      <c r="I4489" t="str">
        <f>INDEX(tbl_produits[Molécule extraite], MATCH(tbl_data[[#This Row],[NORM_Spécialité]], tbl_produits[Nom normalisé], 0))</f>
        <v>Iobenguane (131I)</v>
      </c>
      <c r="J4489" s="34">
        <f>DATE(LEFT(tbl_data[[#This Row],[Date_rapport]], 4), MID(tbl_data[[#This Row],[Date_rapport]], 6, 2), RIGHT(tbl_data[[#This Row],[Date_rapport]], 2))</f>
        <v>44840</v>
      </c>
    </row>
    <row r="4490" spans="1:10" x14ac:dyDescent="0.2">
      <c r="A4490" s="28" t="s">
        <v>860</v>
      </c>
      <c r="B4490" t="s">
        <v>9</v>
      </c>
      <c r="C4490" s="28" t="s">
        <v>810</v>
      </c>
      <c r="D4490" t="s">
        <v>811</v>
      </c>
      <c r="E4490" t="s">
        <v>2</v>
      </c>
      <c r="F4490" t="str">
        <f>INDEX(tbl_produits[Nom normalisé], MATCH(tbl_data[[#This Row],[Spécialité]], tbl_produits[Nom original], 0))</f>
        <v xml:space="preserve">PARACÉTAMOL Carelide 10 mg/ml, solution pour perfusion poches de 50ml </v>
      </c>
      <c r="G4490" t="str">
        <f>INDEX(tbl_produits[Classe nom], MATCH(tbl_data[[#This Row],[NORM_Spécialité]], tbl_produits[Nom normalisé], 0))</f>
        <v>Système nerveux</v>
      </c>
      <c r="H4490">
        <f>YEAR(tbl_data[[#This Row],[Date_rapport]])</f>
        <v>2022</v>
      </c>
      <c r="I4490" t="str">
        <f>INDEX(tbl_produits[Molécule extraite], MATCH(tbl_data[[#This Row],[NORM_Spécialité]], tbl_produits[Nom normalisé], 0))</f>
        <v>Paracétamol</v>
      </c>
      <c r="J4490" s="34">
        <f>DATE(LEFT(tbl_data[[#This Row],[Date_rapport]], 4), MID(tbl_data[[#This Row],[Date_rapport]], 6, 2), RIGHT(tbl_data[[#This Row],[Date_rapport]], 2))</f>
        <v>44840</v>
      </c>
    </row>
    <row r="4491" spans="1:10" x14ac:dyDescent="0.2">
      <c r="A4491" s="28" t="s">
        <v>860</v>
      </c>
      <c r="B4491" t="s">
        <v>6</v>
      </c>
      <c r="C4491" s="28" t="s">
        <v>810</v>
      </c>
      <c r="D4491" t="s">
        <v>707</v>
      </c>
      <c r="E4491" t="s">
        <v>2</v>
      </c>
      <c r="F4491" t="str">
        <f>INDEX(tbl_produits[Nom normalisé], MATCH(tbl_data[[#This Row],[Spécialité]], tbl_produits[Nom original], 0))</f>
        <v>ROACTEMRA 20 mg/ml, solution à diluer pour perfusion</v>
      </c>
      <c r="G4491" t="str">
        <f>INDEX(tbl_produits[Classe nom], MATCH(tbl_data[[#This Row],[NORM_Spécialité]], tbl_produits[Nom normalisé], 0))</f>
        <v>Antinéoplasiques et immunomodulateurs</v>
      </c>
      <c r="H4491">
        <f>YEAR(tbl_data[[#This Row],[Date_rapport]])</f>
        <v>2022</v>
      </c>
      <c r="I4491" t="str">
        <f>INDEX(tbl_produits[Molécule extraite], MATCH(tbl_data[[#This Row],[NORM_Spécialité]], tbl_produits[Nom normalisé], 0))</f>
        <v>Tocilizumab</v>
      </c>
      <c r="J4491" s="34">
        <f>DATE(LEFT(tbl_data[[#This Row],[Date_rapport]], 4), MID(tbl_data[[#This Row],[Date_rapport]], 6, 2), RIGHT(tbl_data[[#This Row],[Date_rapport]], 2))</f>
        <v>44840</v>
      </c>
    </row>
    <row r="4492" spans="1:10" x14ac:dyDescent="0.2">
      <c r="A4492" s="28" t="s">
        <v>860</v>
      </c>
      <c r="B4492" t="s">
        <v>9</v>
      </c>
      <c r="C4492" s="28" t="s">
        <v>812</v>
      </c>
      <c r="D4492" t="s">
        <v>734</v>
      </c>
      <c r="E4492" t="s">
        <v>2</v>
      </c>
      <c r="F4492" t="str">
        <f>INDEX(tbl_produits[Nom normalisé], MATCH(tbl_data[[#This Row],[Spécialité]], tbl_produits[Nom original], 0))</f>
        <v>AMOXICILLINE/ACIDE clavulanique Sandoz 1 g/200 mg, poudre pour solution injectable/pour perfusion (I.V.)</v>
      </c>
      <c r="G4492" t="str">
        <f>INDEX(tbl_produits[Classe nom], MATCH(tbl_data[[#This Row],[NORM_Spécialité]], tbl_produits[Nom normalisé], 0))</f>
        <v>Anti-infectieux à usage systémique</v>
      </c>
      <c r="H4492">
        <f>YEAR(tbl_data[[#This Row],[Date_rapport]])</f>
        <v>2022</v>
      </c>
      <c r="I4492" t="str">
        <f>INDEX(tbl_produits[Molécule extraite], MATCH(tbl_data[[#This Row],[NORM_Spécialité]], tbl_produits[Nom normalisé], 0))</f>
        <v>Amoxicilline / acide clavulanique</v>
      </c>
      <c r="J4492" s="34">
        <f>DATE(LEFT(tbl_data[[#This Row],[Date_rapport]], 4), MID(tbl_data[[#This Row],[Date_rapport]], 6, 2), RIGHT(tbl_data[[#This Row],[Date_rapport]], 2))</f>
        <v>44840</v>
      </c>
    </row>
    <row r="4493" spans="1:10" x14ac:dyDescent="0.2">
      <c r="A4493" s="28" t="s">
        <v>860</v>
      </c>
      <c r="B4493" t="s">
        <v>9</v>
      </c>
      <c r="C4493" s="28" t="s">
        <v>816</v>
      </c>
      <c r="D4493" t="s">
        <v>817</v>
      </c>
      <c r="E4493" t="s">
        <v>2</v>
      </c>
      <c r="F4493" t="str">
        <f>INDEX(tbl_produits[Nom normalisé], MATCH(tbl_data[[#This Row],[Spécialité]], tbl_produits[Nom original], 0))</f>
        <v>DILANTIN 250 mg/5 ml, solution injectable</v>
      </c>
      <c r="G4493" t="str">
        <f>INDEX(tbl_produits[Classe nom], MATCH(tbl_data[[#This Row],[NORM_Spécialité]], tbl_produits[Nom normalisé], 0))</f>
        <v>Système nerveux</v>
      </c>
      <c r="H4493">
        <f>YEAR(tbl_data[[#This Row],[Date_rapport]])</f>
        <v>2022</v>
      </c>
      <c r="I4493" t="str">
        <f>INDEX(tbl_produits[Molécule extraite], MATCH(tbl_data[[#This Row],[NORM_Spécialité]], tbl_produits[Nom normalisé], 0))</f>
        <v>Phénytoïne</v>
      </c>
      <c r="J4493" s="34">
        <f>DATE(LEFT(tbl_data[[#This Row],[Date_rapport]], 4), MID(tbl_data[[#This Row],[Date_rapport]], 6, 2), RIGHT(tbl_data[[#This Row],[Date_rapport]], 2))</f>
        <v>44840</v>
      </c>
    </row>
    <row r="4494" spans="1:10" x14ac:dyDescent="0.2">
      <c r="A4494" s="28" t="s">
        <v>860</v>
      </c>
      <c r="B4494" t="s">
        <v>3</v>
      </c>
      <c r="C4494" s="28" t="s">
        <v>818</v>
      </c>
      <c r="D4494" t="s">
        <v>626</v>
      </c>
      <c r="E4494" t="s">
        <v>2</v>
      </c>
      <c r="F4494" t="str">
        <f>INDEX(tbl_produits[Nom normalisé], MATCH(tbl_data[[#This Row],[Spécialité]], tbl_produits[Nom original], 0))</f>
        <v>OZIDIA 5 mg, comprimé à libération prolongée</v>
      </c>
      <c r="G4494" t="str">
        <f>INDEX(tbl_produits[Classe nom], MATCH(tbl_data[[#This Row],[NORM_Spécialité]], tbl_produits[Nom normalisé], 0))</f>
        <v>Voies digestives et métabolisme</v>
      </c>
      <c r="H4494">
        <f>YEAR(tbl_data[[#This Row],[Date_rapport]])</f>
        <v>2022</v>
      </c>
      <c r="I4494" t="str">
        <f>INDEX(tbl_produits[Molécule extraite], MATCH(tbl_data[[#This Row],[NORM_Spécialité]], tbl_produits[Nom normalisé], 0))</f>
        <v>Glipizide</v>
      </c>
      <c r="J4494" s="34">
        <f>DATE(LEFT(tbl_data[[#This Row],[Date_rapport]], 4), MID(tbl_data[[#This Row],[Date_rapport]], 6, 2), RIGHT(tbl_data[[#This Row],[Date_rapport]], 2))</f>
        <v>44840</v>
      </c>
    </row>
    <row r="4495" spans="1:10" x14ac:dyDescent="0.2">
      <c r="A4495" s="28" t="s">
        <v>860</v>
      </c>
      <c r="B4495" t="s">
        <v>9</v>
      </c>
      <c r="C4495" s="28" t="s">
        <v>818</v>
      </c>
      <c r="D4495" t="s">
        <v>819</v>
      </c>
      <c r="E4495" t="s">
        <v>2</v>
      </c>
      <c r="F4495" t="str">
        <f>INDEX(tbl_produits[Nom normalisé], MATCH(tbl_data[[#This Row],[Spécialité]], tbl_produits[Nom original], 0))</f>
        <v>PYOSTACINE 500 mg, comprimé pelliculé</v>
      </c>
      <c r="G4495" t="str">
        <f>INDEX(tbl_produits[Classe nom], MATCH(tbl_data[[#This Row],[NORM_Spécialité]], tbl_produits[Nom normalisé], 0))</f>
        <v>Anti-infectieux à usage systémique</v>
      </c>
      <c r="H4495">
        <f>YEAR(tbl_data[[#This Row],[Date_rapport]])</f>
        <v>2022</v>
      </c>
      <c r="I4495" t="str">
        <f>INDEX(tbl_produits[Molécule extraite], MATCH(tbl_data[[#This Row],[NORM_Spécialité]], tbl_produits[Nom normalisé], 0))</f>
        <v>Pristinamycine</v>
      </c>
      <c r="J4495" s="34">
        <f>DATE(LEFT(tbl_data[[#This Row],[Date_rapport]], 4), MID(tbl_data[[#This Row],[Date_rapport]], 6, 2), RIGHT(tbl_data[[#This Row],[Date_rapport]], 2))</f>
        <v>44840</v>
      </c>
    </row>
    <row r="4496" spans="1:10" x14ac:dyDescent="0.2">
      <c r="A4496" s="28" t="s">
        <v>860</v>
      </c>
      <c r="B4496" t="s">
        <v>3</v>
      </c>
      <c r="C4496" s="28" t="s">
        <v>656</v>
      </c>
      <c r="D4496" t="s">
        <v>657</v>
      </c>
      <c r="E4496" t="s">
        <v>2</v>
      </c>
      <c r="F4496" t="str">
        <f>INDEX(tbl_produits[Nom normalisé], MATCH(tbl_data[[#This Row],[Spécialité]], tbl_produits[Nom original], 0))</f>
        <v>QUINIMAX 125 mg, comprimé pelliculé sécable</v>
      </c>
      <c r="G4496" t="str">
        <f>INDEX(tbl_produits[Classe nom], MATCH(tbl_data[[#This Row],[NORM_Spécialité]], tbl_produits[Nom normalisé], 0))</f>
        <v>Antiparasitaires, insecticides et répulsifs</v>
      </c>
      <c r="H4496">
        <f>YEAR(tbl_data[[#This Row],[Date_rapport]])</f>
        <v>2022</v>
      </c>
      <c r="I4496" t="str">
        <f>INDEX(tbl_produits[Molécule extraite], MATCH(tbl_data[[#This Row],[NORM_Spécialité]], tbl_produits[Nom normalisé], 0))</f>
        <v>Quinine / quinidine / cinchonine / cinchonidine</v>
      </c>
      <c r="J4496" s="34">
        <f>DATE(LEFT(tbl_data[[#This Row],[Date_rapport]], 4), MID(tbl_data[[#This Row],[Date_rapport]], 6, 2), RIGHT(tbl_data[[#This Row],[Date_rapport]], 2))</f>
        <v>44840</v>
      </c>
    </row>
    <row r="4497" spans="1:10" x14ac:dyDescent="0.2">
      <c r="A4497" s="28" t="s">
        <v>860</v>
      </c>
      <c r="B4497" t="s">
        <v>6</v>
      </c>
      <c r="C4497" s="28" t="s">
        <v>658</v>
      </c>
      <c r="D4497" t="s">
        <v>659</v>
      </c>
      <c r="E4497" t="s">
        <v>658</v>
      </c>
      <c r="F4497" t="str">
        <f>INDEX(tbl_produits[Nom normalisé], MATCH(tbl_data[[#This Row],[Spécialité]], tbl_produits[Nom original], 0))</f>
        <v>OZIDIA 10 mg, comprimé à libération prolongée</v>
      </c>
      <c r="G4497" t="str">
        <f>INDEX(tbl_produits[Classe nom], MATCH(tbl_data[[#This Row],[NORM_Spécialité]], tbl_produits[Nom normalisé], 0))</f>
        <v>Voies digestives et métabolisme</v>
      </c>
      <c r="H4497">
        <f>YEAR(tbl_data[[#This Row],[Date_rapport]])</f>
        <v>2022</v>
      </c>
      <c r="I4497" t="str">
        <f>INDEX(tbl_produits[Molécule extraite], MATCH(tbl_data[[#This Row],[NORM_Spécialité]], tbl_produits[Nom normalisé], 0))</f>
        <v>Glipizide</v>
      </c>
      <c r="J4497" s="34">
        <f>DATE(LEFT(tbl_data[[#This Row],[Date_rapport]], 4), MID(tbl_data[[#This Row],[Date_rapport]], 6, 2), RIGHT(tbl_data[[#This Row],[Date_rapport]], 2))</f>
        <v>44840</v>
      </c>
    </row>
    <row r="4498" spans="1:10" x14ac:dyDescent="0.2">
      <c r="A4498" s="28" t="s">
        <v>860</v>
      </c>
      <c r="B4498" t="s">
        <v>6</v>
      </c>
      <c r="C4498" s="28" t="s">
        <v>658</v>
      </c>
      <c r="D4498" t="s">
        <v>660</v>
      </c>
      <c r="E4498" t="s">
        <v>658</v>
      </c>
      <c r="F4498" t="str">
        <f>INDEX(tbl_produits[Nom normalisé], MATCH(tbl_data[[#This Row],[Spécialité]], tbl_produits[Nom original], 0))</f>
        <v>CEFPODOXIME enfants et nourrissons 40 mg/5 ml, suspension buvable</v>
      </c>
      <c r="G4498" t="str">
        <f>INDEX(tbl_produits[Classe nom], MATCH(tbl_data[[#This Row],[NORM_Spécialité]], tbl_produits[Nom normalisé], 0))</f>
        <v>Anti-infectieux à usage systémique</v>
      </c>
      <c r="H4498">
        <f>YEAR(tbl_data[[#This Row],[Date_rapport]])</f>
        <v>2022</v>
      </c>
      <c r="I4498" t="str">
        <f>INDEX(tbl_produits[Molécule extraite], MATCH(tbl_data[[#This Row],[NORM_Spécialité]], tbl_produits[Nom normalisé], 0))</f>
        <v>Cefpodoxime</v>
      </c>
      <c r="J4498" s="34">
        <f>DATE(LEFT(tbl_data[[#This Row],[Date_rapport]], 4), MID(tbl_data[[#This Row],[Date_rapport]], 6, 2), RIGHT(tbl_data[[#This Row],[Date_rapport]], 2))</f>
        <v>44840</v>
      </c>
    </row>
    <row r="4499" spans="1:10" x14ac:dyDescent="0.2">
      <c r="A4499" s="28" t="s">
        <v>860</v>
      </c>
      <c r="B4499" t="s">
        <v>9</v>
      </c>
      <c r="C4499" s="28" t="s">
        <v>665</v>
      </c>
      <c r="D4499" t="s">
        <v>666</v>
      </c>
      <c r="E4499" t="s">
        <v>2</v>
      </c>
      <c r="F4499" t="str">
        <f>INDEX(tbl_produits[Nom normalisé], MATCH(tbl_data[[#This Row],[Spécialité]], tbl_produits[Nom original], 0))</f>
        <v>BREVIBLOC 10 mg/ml, solution pour perfusion</v>
      </c>
      <c r="G4499" t="str">
        <f>INDEX(tbl_produits[Classe nom], MATCH(tbl_data[[#This Row],[NORM_Spécialité]], tbl_produits[Nom normalisé], 0))</f>
        <v>Système cardiovasculaire</v>
      </c>
      <c r="H4499">
        <f>YEAR(tbl_data[[#This Row],[Date_rapport]])</f>
        <v>2022</v>
      </c>
      <c r="I4499" t="str">
        <f>INDEX(tbl_produits[Molécule extraite], MATCH(tbl_data[[#This Row],[NORM_Spécialité]], tbl_produits[Nom normalisé], 0))</f>
        <v>Esmolol (chlorhydrate d')</v>
      </c>
      <c r="J4499" s="34">
        <f>DATE(LEFT(tbl_data[[#This Row],[Date_rapport]], 4), MID(tbl_data[[#This Row],[Date_rapport]], 6, 2), RIGHT(tbl_data[[#This Row],[Date_rapport]], 2))</f>
        <v>44840</v>
      </c>
    </row>
    <row r="4500" spans="1:10" x14ac:dyDescent="0.2">
      <c r="A4500" s="28" t="s">
        <v>860</v>
      </c>
      <c r="B4500" t="s">
        <v>6</v>
      </c>
      <c r="C4500" s="28" t="s">
        <v>668</v>
      </c>
      <c r="D4500" t="s">
        <v>669</v>
      </c>
      <c r="E4500" t="s">
        <v>668</v>
      </c>
      <c r="F4500" t="str">
        <f>INDEX(tbl_produits[Nom normalisé], MATCH(tbl_data[[#This Row],[Spécialité]], tbl_produits[Nom original], 0))</f>
        <v>MUPHORAN, poudre et solution pour usage parentéral à diluer (perfusion)</v>
      </c>
      <c r="G4500" t="str">
        <f>INDEX(tbl_produits[Classe nom], MATCH(tbl_data[[#This Row],[NORM_Spécialité]], tbl_produits[Nom normalisé], 0))</f>
        <v>Antinéoplasiques et immunomodulateurs</v>
      </c>
      <c r="H4500">
        <f>YEAR(tbl_data[[#This Row],[Date_rapport]])</f>
        <v>2022</v>
      </c>
      <c r="I4500" t="str">
        <f>INDEX(tbl_produits[Molécule extraite], MATCH(tbl_data[[#This Row],[NORM_Spécialité]], tbl_produits[Nom normalisé], 0))</f>
        <v>Fotémustine</v>
      </c>
      <c r="J4500" s="34">
        <f>DATE(LEFT(tbl_data[[#This Row],[Date_rapport]], 4), MID(tbl_data[[#This Row],[Date_rapport]], 6, 2), RIGHT(tbl_data[[#This Row],[Date_rapport]], 2))</f>
        <v>44840</v>
      </c>
    </row>
    <row r="4501" spans="1:10" x14ac:dyDescent="0.2">
      <c r="A4501" s="28" t="s">
        <v>860</v>
      </c>
      <c r="B4501" t="s">
        <v>9</v>
      </c>
      <c r="C4501" s="28" t="s">
        <v>672</v>
      </c>
      <c r="D4501" t="s">
        <v>677</v>
      </c>
      <c r="E4501" t="s">
        <v>2</v>
      </c>
      <c r="F4501" t="str">
        <f>INDEX(tbl_produits[Nom normalisé], MATCH(tbl_data[[#This Row],[Spécialité]], tbl_produits[Nom original], 0))</f>
        <v>CONCERTA LP, comprimé à libération prolongée</v>
      </c>
      <c r="G4501" t="str">
        <f>INDEX(tbl_produits[Classe nom], MATCH(tbl_data[[#This Row],[NORM_Spécialité]], tbl_produits[Nom normalisé], 0))</f>
        <v>Système nerveux</v>
      </c>
      <c r="H4501">
        <f>YEAR(tbl_data[[#This Row],[Date_rapport]])</f>
        <v>2022</v>
      </c>
      <c r="I4501" t="str">
        <f>INDEX(tbl_produits[Molécule extraite], MATCH(tbl_data[[#This Row],[NORM_Spécialité]], tbl_produits[Nom normalisé], 0))</f>
        <v>Méthylphénidate (chlorhydrate de)</v>
      </c>
      <c r="J4501" s="34">
        <f>DATE(LEFT(tbl_data[[#This Row],[Date_rapport]], 4), MID(tbl_data[[#This Row],[Date_rapport]], 6, 2), RIGHT(tbl_data[[#This Row],[Date_rapport]], 2))</f>
        <v>44840</v>
      </c>
    </row>
    <row r="4502" spans="1:10" x14ac:dyDescent="0.2">
      <c r="A4502" s="28" t="s">
        <v>860</v>
      </c>
      <c r="B4502" t="s">
        <v>9</v>
      </c>
      <c r="C4502" s="28" t="s">
        <v>678</v>
      </c>
      <c r="D4502" t="s">
        <v>681</v>
      </c>
      <c r="E4502" t="s">
        <v>2</v>
      </c>
      <c r="F4502" t="str">
        <f>INDEX(tbl_produits[Nom normalisé], MATCH(tbl_data[[#This Row],[Spécialité]], tbl_produits[Nom original], 0))</f>
        <v>THYROGEN 0,9 mg, poudre pour solution injectable</v>
      </c>
      <c r="G4502" t="str">
        <f>INDEX(tbl_produits[Classe nom], MATCH(tbl_data[[#This Row],[NORM_Spécialité]], tbl_produits[Nom normalisé], 0))</f>
        <v>Hormones systémiques sauf hormones sexuelles et insulines</v>
      </c>
      <c r="H4502">
        <f>YEAR(tbl_data[[#This Row],[Date_rapport]])</f>
        <v>2022</v>
      </c>
      <c r="I4502" t="str">
        <f>INDEX(tbl_produits[Molécule extraite], MATCH(tbl_data[[#This Row],[NORM_Spécialité]], tbl_produits[Nom normalisé], 0))</f>
        <v>Thyrotropine alfa</v>
      </c>
      <c r="J4502" s="34">
        <f>DATE(LEFT(tbl_data[[#This Row],[Date_rapport]], 4), MID(tbl_data[[#This Row],[Date_rapport]], 6, 2), RIGHT(tbl_data[[#This Row],[Date_rapport]], 2))</f>
        <v>44840</v>
      </c>
    </row>
    <row r="4503" spans="1:10" x14ac:dyDescent="0.2">
      <c r="A4503" s="28" t="s">
        <v>860</v>
      </c>
      <c r="B4503" t="s">
        <v>9</v>
      </c>
      <c r="C4503" s="28" t="s">
        <v>678</v>
      </c>
      <c r="D4503" t="s">
        <v>682</v>
      </c>
      <c r="E4503" t="s">
        <v>2</v>
      </c>
      <c r="F4503" t="str">
        <f>INDEX(tbl_produits[Nom normalisé], MATCH(tbl_data[[#This Row],[Spécialité]], tbl_produits[Nom original], 0))</f>
        <v>MÉTHOXSALÈNE Macopharma 20 microgrammes/mL, solution pour la modification de la fraction sanguine</v>
      </c>
      <c r="G4503" t="str">
        <f>INDEX(tbl_produits[Classe nom], MATCH(tbl_data[[#This Row],[NORM_Spécialité]], tbl_produits[Nom normalisé], 0))</f>
        <v>Antinéoplasiques et immunomodulateurs</v>
      </c>
      <c r="H4503">
        <f>YEAR(tbl_data[[#This Row],[Date_rapport]])</f>
        <v>2022</v>
      </c>
      <c r="I4503" t="str">
        <f>INDEX(tbl_produits[Molécule extraite], MATCH(tbl_data[[#This Row],[NORM_Spécialité]], tbl_produits[Nom normalisé], 0))</f>
        <v>Méthoxsalène</v>
      </c>
      <c r="J4503" s="34">
        <f>DATE(LEFT(tbl_data[[#This Row],[Date_rapport]], 4), MID(tbl_data[[#This Row],[Date_rapport]], 6, 2), RIGHT(tbl_data[[#This Row],[Date_rapport]], 2))</f>
        <v>44840</v>
      </c>
    </row>
    <row r="4504" spans="1:10" x14ac:dyDescent="0.2">
      <c r="A4504" s="28" t="s">
        <v>860</v>
      </c>
      <c r="B4504" t="s">
        <v>6</v>
      </c>
      <c r="C4504" s="28" t="s">
        <v>684</v>
      </c>
      <c r="D4504" t="s">
        <v>686</v>
      </c>
      <c r="E4504" t="s">
        <v>603</v>
      </c>
      <c r="F4504" t="str">
        <f>INDEX(tbl_produits[Nom normalisé], MATCH(tbl_data[[#This Row],[Spécialité]], tbl_produits[Nom original], 0))</f>
        <v>CEFPODOXIME 100 mg cp</v>
      </c>
      <c r="G4504" t="str">
        <f>INDEX(tbl_produits[Classe nom], MATCH(tbl_data[[#This Row],[NORM_Spécialité]], tbl_produits[Nom normalisé], 0))</f>
        <v>Anti-infectieux à usage systémique</v>
      </c>
      <c r="H4504">
        <f>YEAR(tbl_data[[#This Row],[Date_rapport]])</f>
        <v>2022</v>
      </c>
      <c r="I4504" t="str">
        <f>INDEX(tbl_produits[Molécule extraite], MATCH(tbl_data[[#This Row],[NORM_Spécialité]], tbl_produits[Nom normalisé], 0))</f>
        <v>Cefpodoxime</v>
      </c>
      <c r="J4504" s="34">
        <f>DATE(LEFT(tbl_data[[#This Row],[Date_rapport]], 4), MID(tbl_data[[#This Row],[Date_rapport]], 6, 2), RIGHT(tbl_data[[#This Row],[Date_rapport]], 2))</f>
        <v>44840</v>
      </c>
    </row>
    <row r="4505" spans="1:10" x14ac:dyDescent="0.2">
      <c r="A4505" s="28" t="s">
        <v>860</v>
      </c>
      <c r="B4505" t="s">
        <v>6</v>
      </c>
      <c r="C4505" s="28" t="s">
        <v>684</v>
      </c>
      <c r="D4505" t="s">
        <v>687</v>
      </c>
      <c r="E4505" t="s">
        <v>1637</v>
      </c>
      <c r="F4505" t="str">
        <f>INDEX(tbl_produits[Nom normalisé], MATCH(tbl_data[[#This Row],[Spécialité]], tbl_produits[Nom original], 0))</f>
        <v>CYSTAGON, 50 mg, gélule</v>
      </c>
      <c r="G4505" t="str">
        <f>INDEX(tbl_produits[Classe nom], MATCH(tbl_data[[#This Row],[NORM_Spécialité]], tbl_produits[Nom normalisé], 0))</f>
        <v>Voies digestives et métabolisme</v>
      </c>
      <c r="H4505">
        <f>YEAR(tbl_data[[#This Row],[Date_rapport]])</f>
        <v>2022</v>
      </c>
      <c r="I4505" t="str">
        <f>INDEX(tbl_produits[Molécule extraite], MATCH(tbl_data[[#This Row],[NORM_Spécialité]], tbl_produits[Nom normalisé], 0))</f>
        <v>Mercaptamine (bitartrate de)</v>
      </c>
      <c r="J4505" s="34">
        <f>DATE(LEFT(tbl_data[[#This Row],[Date_rapport]], 4), MID(tbl_data[[#This Row],[Date_rapport]], 6, 2), RIGHT(tbl_data[[#This Row],[Date_rapport]], 2))</f>
        <v>44840</v>
      </c>
    </row>
    <row r="4506" spans="1:10" x14ac:dyDescent="0.2">
      <c r="A4506" s="28" t="s">
        <v>860</v>
      </c>
      <c r="B4506" t="s">
        <v>3</v>
      </c>
      <c r="C4506" s="28" t="s">
        <v>684</v>
      </c>
      <c r="D4506" t="s">
        <v>688</v>
      </c>
      <c r="E4506" t="s">
        <v>2</v>
      </c>
      <c r="F4506" t="str">
        <f>INDEX(tbl_produits[Nom normalisé], MATCH(tbl_data[[#This Row],[Spécialité]], tbl_produits[Nom original], 0))</f>
        <v xml:space="preserve">ACTONEL 35 mg, comprimé gastro-résistant </v>
      </c>
      <c r="G4506" t="str">
        <f>INDEX(tbl_produits[Classe nom], MATCH(tbl_data[[#This Row],[NORM_Spécialité]], tbl_produits[Nom normalisé], 0))</f>
        <v xml:space="preserve">Système musculo-squelettique </v>
      </c>
      <c r="H4506">
        <f>YEAR(tbl_data[[#This Row],[Date_rapport]])</f>
        <v>2022</v>
      </c>
      <c r="I4506" t="str">
        <f>INDEX(tbl_produits[Molécule extraite], MATCH(tbl_data[[#This Row],[NORM_Spécialité]], tbl_produits[Nom normalisé], 0))</f>
        <v>Risédronate monosodique</v>
      </c>
      <c r="J4506" s="34">
        <f>DATE(LEFT(tbl_data[[#This Row],[Date_rapport]], 4), MID(tbl_data[[#This Row],[Date_rapport]], 6, 2), RIGHT(tbl_data[[#This Row],[Date_rapport]], 2))</f>
        <v>44840</v>
      </c>
    </row>
    <row r="4507" spans="1:10" x14ac:dyDescent="0.2">
      <c r="A4507" s="28" t="s">
        <v>860</v>
      </c>
      <c r="B4507" t="s">
        <v>9</v>
      </c>
      <c r="C4507" s="28" t="s">
        <v>689</v>
      </c>
      <c r="D4507" t="s">
        <v>690</v>
      </c>
      <c r="E4507" t="s">
        <v>2</v>
      </c>
      <c r="F4507" t="str">
        <f>INDEX(tbl_produits[Nom normalisé], MATCH(tbl_data[[#This Row],[Spécialité]], tbl_produits[Nom original], 0))</f>
        <v>AUGMENTIN 100 mg/12,50 mg par ml nourissons, poudre pour suspension buvable en flacon</v>
      </c>
      <c r="G4507" t="str">
        <f>INDEX(tbl_produits[Classe nom], MATCH(tbl_data[[#This Row],[NORM_Spécialité]], tbl_produits[Nom normalisé], 0))</f>
        <v>Anti-infectieux à usage systémique</v>
      </c>
      <c r="H4507">
        <f>YEAR(tbl_data[[#This Row],[Date_rapport]])</f>
        <v>2022</v>
      </c>
      <c r="I4507" t="str">
        <f>INDEX(tbl_produits[Molécule extraite], MATCH(tbl_data[[#This Row],[NORM_Spécialité]], tbl_produits[Nom normalisé], 0))</f>
        <v>Amoxicilline / acide clavulanique</v>
      </c>
      <c r="J4507" s="34">
        <f>DATE(LEFT(tbl_data[[#This Row],[Date_rapport]], 4), MID(tbl_data[[#This Row],[Date_rapport]], 6, 2), RIGHT(tbl_data[[#This Row],[Date_rapport]], 2))</f>
        <v>44840</v>
      </c>
    </row>
    <row r="4508" spans="1:10" x14ac:dyDescent="0.2">
      <c r="A4508" s="28" t="s">
        <v>860</v>
      </c>
      <c r="B4508" t="s">
        <v>6</v>
      </c>
      <c r="C4508" s="28" t="s">
        <v>689</v>
      </c>
      <c r="D4508" t="s">
        <v>691</v>
      </c>
      <c r="E4508" t="s">
        <v>698</v>
      </c>
      <c r="F4508" t="str">
        <f>INDEX(tbl_produits[Nom normalisé], MATCH(tbl_data[[#This Row],[Spécialité]], tbl_produits[Nom original], 0))</f>
        <v>PLASMALYTE Viaflo, solution pour perfusion</v>
      </c>
      <c r="G4508" t="str">
        <f>INDEX(tbl_produits[Classe nom], MATCH(tbl_data[[#This Row],[NORM_Spécialité]], tbl_produits[Nom normalisé], 0))</f>
        <v>Sang et organes hématopoïétiques</v>
      </c>
      <c r="H4508">
        <f>YEAR(tbl_data[[#This Row],[Date_rapport]])</f>
        <v>2022</v>
      </c>
      <c r="I4508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4508" s="34">
        <f>DATE(LEFT(tbl_data[[#This Row],[Date_rapport]], 4), MID(tbl_data[[#This Row],[Date_rapport]], 6, 2), RIGHT(tbl_data[[#This Row],[Date_rapport]], 2))</f>
        <v>44840</v>
      </c>
    </row>
    <row r="4509" spans="1:10" x14ac:dyDescent="0.2">
      <c r="A4509" s="28" t="s">
        <v>860</v>
      </c>
      <c r="B4509" t="s">
        <v>9</v>
      </c>
      <c r="C4509" s="28" t="s">
        <v>689</v>
      </c>
      <c r="D4509" t="s">
        <v>692</v>
      </c>
      <c r="E4509" t="s">
        <v>2</v>
      </c>
      <c r="F4509" t="str">
        <f>INDEX(tbl_produits[Nom normalisé], MATCH(tbl_data[[#This Row],[Spécialité]], tbl_produits[Nom original], 0))</f>
        <v>ALPROSTADIL Intsel Chimos 0,5 mg/ml, solution injectable</v>
      </c>
      <c r="G4509" t="str">
        <f>INDEX(tbl_produits[Classe nom], MATCH(tbl_data[[#This Row],[NORM_Spécialité]], tbl_produits[Nom normalisé], 0))</f>
        <v>Système cardiovasculaire</v>
      </c>
      <c r="H4509">
        <f>YEAR(tbl_data[[#This Row],[Date_rapport]])</f>
        <v>2022</v>
      </c>
      <c r="I4509" t="str">
        <f>INDEX(tbl_produits[Molécule extraite], MATCH(tbl_data[[#This Row],[NORM_Spécialité]], tbl_produits[Nom normalisé], 0))</f>
        <v>Alprostadil</v>
      </c>
      <c r="J4509" s="34">
        <f>DATE(LEFT(tbl_data[[#This Row],[Date_rapport]], 4), MID(tbl_data[[#This Row],[Date_rapport]], 6, 2), RIGHT(tbl_data[[#This Row],[Date_rapport]], 2))</f>
        <v>44840</v>
      </c>
    </row>
    <row r="4510" spans="1:10" x14ac:dyDescent="0.2">
      <c r="A4510" s="28" t="s">
        <v>860</v>
      </c>
      <c r="B4510" t="s">
        <v>6</v>
      </c>
      <c r="C4510" s="28" t="s">
        <v>698</v>
      </c>
      <c r="D4510" t="s">
        <v>700</v>
      </c>
      <c r="E4510" t="s">
        <v>710</v>
      </c>
      <c r="F4510" t="str">
        <f>INDEX(tbl_produits[Nom normalisé], MATCH(tbl_data[[#This Row],[Spécialité]], tbl_produits[Nom original], 0))</f>
        <v>NORMACOL lavement enfants, solution rectale, récipient unidose</v>
      </c>
      <c r="G4510" t="str">
        <f>INDEX(tbl_produits[Classe nom], MATCH(tbl_data[[#This Row],[NORM_Spécialité]], tbl_produits[Nom normalisé], 0))</f>
        <v>Sang et organes hématopoïétiques</v>
      </c>
      <c r="H4510">
        <f>YEAR(tbl_data[[#This Row],[Date_rapport]])</f>
        <v>2022</v>
      </c>
      <c r="I4510" t="str">
        <f>INDEX(tbl_produits[Molécule extraite], MATCH(tbl_data[[#This Row],[NORM_Spécialité]], tbl_produits[Nom normalisé], 0))</f>
        <v>Solutions électrolytiques</v>
      </c>
      <c r="J4510" s="34">
        <f>DATE(LEFT(tbl_data[[#This Row],[Date_rapport]], 4), MID(tbl_data[[#This Row],[Date_rapport]], 6, 2), RIGHT(tbl_data[[#This Row],[Date_rapport]], 2))</f>
        <v>44840</v>
      </c>
    </row>
    <row r="4511" spans="1:10" x14ac:dyDescent="0.2">
      <c r="A4511" s="28" t="s">
        <v>860</v>
      </c>
      <c r="B4511" t="s">
        <v>6</v>
      </c>
      <c r="C4511" s="28" t="s">
        <v>701</v>
      </c>
      <c r="D4511" t="s">
        <v>702</v>
      </c>
      <c r="E4511" t="s">
        <v>701</v>
      </c>
      <c r="F4511" t="str">
        <f>INDEX(tbl_produits[Nom normalisé], MATCH(tbl_data[[#This Row],[Spécialité]], tbl_produits[Nom original], 0))</f>
        <v>ZINPLAVA 25 mg/mL, solution à diluer pour perfusion</v>
      </c>
      <c r="G4511" t="str">
        <f>INDEX(tbl_produits[Classe nom], MATCH(tbl_data[[#This Row],[NORM_Spécialité]], tbl_produits[Nom normalisé], 0))</f>
        <v>Anti-infectieux à usage systémique</v>
      </c>
      <c r="H4511">
        <f>YEAR(tbl_data[[#This Row],[Date_rapport]])</f>
        <v>2022</v>
      </c>
      <c r="I4511" t="str">
        <f>INDEX(tbl_produits[Molécule extraite], MATCH(tbl_data[[#This Row],[NORM_Spécialité]], tbl_produits[Nom normalisé], 0))</f>
        <v>Bezlotoxumab</v>
      </c>
      <c r="J4511" s="34">
        <f>DATE(LEFT(tbl_data[[#This Row],[Date_rapport]], 4), MID(tbl_data[[#This Row],[Date_rapport]], 6, 2), RIGHT(tbl_data[[#This Row],[Date_rapport]], 2))</f>
        <v>44840</v>
      </c>
    </row>
    <row r="4512" spans="1:10" x14ac:dyDescent="0.2">
      <c r="A4512" s="28" t="s">
        <v>860</v>
      </c>
      <c r="B4512" t="s">
        <v>9</v>
      </c>
      <c r="C4512" s="28" t="s">
        <v>701</v>
      </c>
      <c r="D4512" t="s">
        <v>703</v>
      </c>
      <c r="E4512" t="s">
        <v>2</v>
      </c>
      <c r="F4512" t="str">
        <f>INDEX(tbl_produits[Nom normalisé], MATCH(tbl_data[[#This Row],[Spécialité]], tbl_produits[Nom original], 0))</f>
        <v>VISIPAQUE 270 mg d’I/ml – 320 mg d’I/ml, solution injectable</v>
      </c>
      <c r="G4512" t="str">
        <f>INDEX(tbl_produits[Classe nom], MATCH(tbl_data[[#This Row],[NORM_Spécialité]], tbl_produits[Nom normalisé], 0))</f>
        <v>Divers</v>
      </c>
      <c r="H4512">
        <f>YEAR(tbl_data[[#This Row],[Date_rapport]])</f>
        <v>2022</v>
      </c>
      <c r="I4512" t="str">
        <f>INDEX(tbl_produits[Molécule extraite], MATCH(tbl_data[[#This Row],[NORM_Spécialité]], tbl_produits[Nom normalisé], 0))</f>
        <v>Iodixanol</v>
      </c>
      <c r="J4512" s="34">
        <f>DATE(LEFT(tbl_data[[#This Row],[Date_rapport]], 4), MID(tbl_data[[#This Row],[Date_rapport]], 6, 2), RIGHT(tbl_data[[#This Row],[Date_rapport]], 2))</f>
        <v>44840</v>
      </c>
    </row>
    <row r="4513" spans="1:10" x14ac:dyDescent="0.2">
      <c r="A4513" s="28" t="s">
        <v>860</v>
      </c>
      <c r="B4513" t="s">
        <v>9</v>
      </c>
      <c r="C4513" s="28" t="s">
        <v>701</v>
      </c>
      <c r="D4513" t="s">
        <v>704</v>
      </c>
      <c r="E4513" t="s">
        <v>2</v>
      </c>
      <c r="F4513" t="str">
        <f>INDEX(tbl_produits[Nom normalisé], MATCH(tbl_data[[#This Row],[Spécialité]], tbl_produits[Nom original], 0))</f>
        <v>OMNIPAQUE 240 mg d’I/ml – 300 mg d’I/ml- 350 mg d’I/ml, solution injectable</v>
      </c>
      <c r="G4513" t="str">
        <f>INDEX(tbl_produits[Classe nom], MATCH(tbl_data[[#This Row],[NORM_Spécialité]], tbl_produits[Nom normalisé], 0))</f>
        <v>Divers</v>
      </c>
      <c r="H4513">
        <f>YEAR(tbl_data[[#This Row],[Date_rapport]])</f>
        <v>2022</v>
      </c>
      <c r="I4513" t="str">
        <f>INDEX(tbl_produits[Molécule extraite], MATCH(tbl_data[[#This Row],[NORM_Spécialité]], tbl_produits[Nom normalisé], 0))</f>
        <v>Iohexol</v>
      </c>
      <c r="J4513" s="34">
        <f>DATE(LEFT(tbl_data[[#This Row],[Date_rapport]], 4), MID(tbl_data[[#This Row],[Date_rapport]], 6, 2), RIGHT(tbl_data[[#This Row],[Date_rapport]], 2))</f>
        <v>44840</v>
      </c>
    </row>
    <row r="4514" spans="1:10" x14ac:dyDescent="0.2">
      <c r="A4514" s="28" t="s">
        <v>860</v>
      </c>
      <c r="B4514" t="s">
        <v>3</v>
      </c>
      <c r="C4514" s="28" t="s">
        <v>708</v>
      </c>
      <c r="D4514" t="s">
        <v>636</v>
      </c>
      <c r="E4514" t="s">
        <v>2</v>
      </c>
      <c r="F4514" t="str">
        <f>INDEX(tbl_produits[Nom normalisé], MATCH(tbl_data[[#This Row],[Spécialité]], tbl_produits[Nom original], 0))</f>
        <v>GARDENAL 200 mg/4 ml, poudre et solvant pour solution injectable</v>
      </c>
      <c r="G4514" t="str">
        <f>INDEX(tbl_produits[Classe nom], MATCH(tbl_data[[#This Row],[NORM_Spécialité]], tbl_produits[Nom normalisé], 0))</f>
        <v>Système nerveux</v>
      </c>
      <c r="H4514">
        <f>YEAR(tbl_data[[#This Row],[Date_rapport]])</f>
        <v>2022</v>
      </c>
      <c r="I4514" t="str">
        <f>INDEX(tbl_produits[Molécule extraite], MATCH(tbl_data[[#This Row],[NORM_Spécialité]], tbl_produits[Nom normalisé], 0))</f>
        <v>Phénobarbital sodique</v>
      </c>
      <c r="J4514" s="34">
        <f>DATE(LEFT(tbl_data[[#This Row],[Date_rapport]], 4), MID(tbl_data[[#This Row],[Date_rapport]], 6, 2), RIGHT(tbl_data[[#This Row],[Date_rapport]], 2))</f>
        <v>44840</v>
      </c>
    </row>
    <row r="4515" spans="1:10" x14ac:dyDescent="0.2">
      <c r="A4515" s="28" t="s">
        <v>860</v>
      </c>
      <c r="B4515" t="s">
        <v>3</v>
      </c>
      <c r="C4515" s="28" t="s">
        <v>710</v>
      </c>
      <c r="D4515" t="s">
        <v>713</v>
      </c>
      <c r="E4515" t="s">
        <v>2</v>
      </c>
      <c r="F4515" t="str">
        <f>INDEX(tbl_produits[Nom normalisé], MATCH(tbl_data[[#This Row],[Spécialité]], tbl_produits[Nom original], 0))</f>
        <v>B.A.L., solution injectable I.M.</v>
      </c>
      <c r="G4515" t="str">
        <f>INDEX(tbl_produits[Classe nom], MATCH(tbl_data[[#This Row],[NORM_Spécialité]], tbl_produits[Nom normalisé], 0))</f>
        <v>Système nerveux</v>
      </c>
      <c r="H4515">
        <f>YEAR(tbl_data[[#This Row],[Date_rapport]])</f>
        <v>2022</v>
      </c>
      <c r="I4515" t="str">
        <f>INDEX(tbl_produits[Molécule extraite], MATCH(tbl_data[[#This Row],[NORM_Spécialité]], tbl_produits[Nom normalisé], 0))</f>
        <v>Butacaïne / dimercaprol</v>
      </c>
      <c r="J4515" s="34">
        <f>DATE(LEFT(tbl_data[[#This Row],[Date_rapport]], 4), MID(tbl_data[[#This Row],[Date_rapport]], 6, 2), RIGHT(tbl_data[[#This Row],[Date_rapport]], 2))</f>
        <v>44840</v>
      </c>
    </row>
    <row r="4516" spans="1:10" x14ac:dyDescent="0.2">
      <c r="A4516" s="28" t="s">
        <v>860</v>
      </c>
      <c r="B4516" t="s">
        <v>9</v>
      </c>
      <c r="C4516" s="28" t="s">
        <v>710</v>
      </c>
      <c r="D4516" t="s">
        <v>714</v>
      </c>
      <c r="E4516" t="s">
        <v>2</v>
      </c>
      <c r="F4516" t="str">
        <f>INDEX(tbl_produits[Nom normalisé], MATCH(tbl_data[[#This Row],[Spécialité]], tbl_produits[Nom original], 0))</f>
        <v>TOCTINO 30 mg, capsule molle</v>
      </c>
      <c r="G4516" t="str">
        <f>INDEX(tbl_produits[Classe nom], MATCH(tbl_data[[#This Row],[NORM_Spécialité]], tbl_produits[Nom normalisé], 0))</f>
        <v>Antinéoplasiques et immunomodulateurs</v>
      </c>
      <c r="H4516">
        <f>YEAR(tbl_data[[#This Row],[Date_rapport]])</f>
        <v>2022</v>
      </c>
      <c r="I4516" t="str">
        <f>INDEX(tbl_produits[Molécule extraite], MATCH(tbl_data[[#This Row],[NORM_Spécialité]], tbl_produits[Nom normalisé], 0))</f>
        <v>Alitrétinoïne</v>
      </c>
      <c r="J4516" s="34">
        <f>DATE(LEFT(tbl_data[[#This Row],[Date_rapport]], 4), MID(tbl_data[[#This Row],[Date_rapport]], 6, 2), RIGHT(tbl_data[[#This Row],[Date_rapport]], 2))</f>
        <v>44840</v>
      </c>
    </row>
    <row r="4517" spans="1:10" x14ac:dyDescent="0.2">
      <c r="A4517" s="28" t="s">
        <v>860</v>
      </c>
      <c r="B4517" t="s">
        <v>6</v>
      </c>
      <c r="C4517" s="28" t="s">
        <v>715</v>
      </c>
      <c r="D4517" t="s">
        <v>716</v>
      </c>
      <c r="E4517" t="s">
        <v>725</v>
      </c>
      <c r="F4517" t="str">
        <f>INDEX(tbl_produits[Nom normalisé], MATCH(tbl_data[[#This Row],[Spécialité]], tbl_produits[Nom original], 0))</f>
        <v>CORDARONE 150 mg/3 ml, solution injectable en ampoule</v>
      </c>
      <c r="G4517" t="str">
        <f>INDEX(tbl_produits[Classe nom], MATCH(tbl_data[[#This Row],[NORM_Spécialité]], tbl_produits[Nom normalisé], 0))</f>
        <v>Système cardiovasculaire</v>
      </c>
      <c r="H4517">
        <f>YEAR(tbl_data[[#This Row],[Date_rapport]])</f>
        <v>2022</v>
      </c>
      <c r="I4517" t="str">
        <f>INDEX(tbl_produits[Molécule extraite], MATCH(tbl_data[[#This Row],[NORM_Spécialité]], tbl_produits[Nom normalisé], 0))</f>
        <v>Amiodarone</v>
      </c>
      <c r="J4517" s="34">
        <f>DATE(LEFT(tbl_data[[#This Row],[Date_rapport]], 4), MID(tbl_data[[#This Row],[Date_rapport]], 6, 2), RIGHT(tbl_data[[#This Row],[Date_rapport]], 2))</f>
        <v>44840</v>
      </c>
    </row>
    <row r="4518" spans="1:10" x14ac:dyDescent="0.2">
      <c r="A4518" s="28" t="s">
        <v>860</v>
      </c>
      <c r="B4518" t="s">
        <v>3</v>
      </c>
      <c r="C4518" s="28" t="s">
        <v>717</v>
      </c>
      <c r="D4518" t="s">
        <v>622</v>
      </c>
      <c r="E4518" t="s">
        <v>2</v>
      </c>
      <c r="F4518" t="str">
        <f>INDEX(tbl_produits[Nom normalisé], MATCH(tbl_data[[#This Row],[Spécialité]], tbl_produits[Nom original], 0))</f>
        <v>EXFORGE HCT, 10 mg, 160 mg, 12,5 mg, comprimé pelliculé</v>
      </c>
      <c r="G4518" t="str">
        <f>INDEX(tbl_produits[Classe nom], MATCH(tbl_data[[#This Row],[NORM_Spécialité]], tbl_produits[Nom normalisé], 0))</f>
        <v>Système cardiovasculaire</v>
      </c>
      <c r="H4518">
        <f>YEAR(tbl_data[[#This Row],[Date_rapport]])</f>
        <v>2022</v>
      </c>
      <c r="I4518" t="str">
        <f>INDEX(tbl_produits[Molécule extraite], MATCH(tbl_data[[#This Row],[NORM_Spécialité]], tbl_produits[Nom normalisé], 0))</f>
        <v>Bésilate d’amlodipine / Hydrochlorothiazide / Valsartan</v>
      </c>
      <c r="J4518" s="34">
        <f>DATE(LEFT(tbl_data[[#This Row],[Date_rapport]], 4), MID(tbl_data[[#This Row],[Date_rapport]], 6, 2), RIGHT(tbl_data[[#This Row],[Date_rapport]], 2))</f>
        <v>44840</v>
      </c>
    </row>
    <row r="4519" spans="1:10" x14ac:dyDescent="0.2">
      <c r="A4519" s="28" t="s">
        <v>860</v>
      </c>
      <c r="B4519" t="s">
        <v>9</v>
      </c>
      <c r="C4519" s="28" t="s">
        <v>720</v>
      </c>
      <c r="D4519" t="s">
        <v>722</v>
      </c>
      <c r="E4519" t="s">
        <v>2</v>
      </c>
      <c r="F4519" t="str">
        <f>INDEX(tbl_produits[Nom normalisé], MATCH(tbl_data[[#This Row],[Spécialité]], tbl_produits[Nom original], 0))</f>
        <v>TOCTINO 10 mg, capsule molle</v>
      </c>
      <c r="G4519" t="str">
        <f>INDEX(tbl_produits[Classe nom], MATCH(tbl_data[[#This Row],[NORM_Spécialité]], tbl_produits[Nom normalisé], 0))</f>
        <v>Antinéoplasiques et immunomodulateurs</v>
      </c>
      <c r="H4519">
        <f>YEAR(tbl_data[[#This Row],[Date_rapport]])</f>
        <v>2022</v>
      </c>
      <c r="I4519" t="str">
        <f>INDEX(tbl_produits[Molécule extraite], MATCH(tbl_data[[#This Row],[NORM_Spécialité]], tbl_produits[Nom normalisé], 0))</f>
        <v>Alitrétinoïne</v>
      </c>
      <c r="J4519" s="34">
        <f>DATE(LEFT(tbl_data[[#This Row],[Date_rapport]], 4), MID(tbl_data[[#This Row],[Date_rapport]], 6, 2), RIGHT(tbl_data[[#This Row],[Date_rapport]], 2))</f>
        <v>44840</v>
      </c>
    </row>
    <row r="4520" spans="1:10" x14ac:dyDescent="0.2">
      <c r="A4520" s="28" t="s">
        <v>860</v>
      </c>
      <c r="B4520" t="s">
        <v>9</v>
      </c>
      <c r="C4520" s="28" t="s">
        <v>720</v>
      </c>
      <c r="D4520" t="s">
        <v>723</v>
      </c>
      <c r="E4520" t="s">
        <v>2</v>
      </c>
      <c r="F4520" t="str">
        <f>INDEX(tbl_produits[Nom normalisé], MATCH(tbl_data[[#This Row],[Spécialité]], tbl_produits[Nom original], 0))</f>
        <v>GARDENAL 40 mg/2 ml, poudre et solvant pour solution injectable</v>
      </c>
      <c r="G4520" t="str">
        <f>INDEX(tbl_produits[Classe nom], MATCH(tbl_data[[#This Row],[NORM_Spécialité]], tbl_produits[Nom normalisé], 0))</f>
        <v>Système nerveux</v>
      </c>
      <c r="H4520">
        <f>YEAR(tbl_data[[#This Row],[Date_rapport]])</f>
        <v>2022</v>
      </c>
      <c r="I4520" t="str">
        <f>INDEX(tbl_produits[Molécule extraite], MATCH(tbl_data[[#This Row],[NORM_Spécialité]], tbl_produits[Nom normalisé], 0))</f>
        <v>Phénobarbital sodique</v>
      </c>
      <c r="J4520" s="34">
        <f>DATE(LEFT(tbl_data[[#This Row],[Date_rapport]], 4), MID(tbl_data[[#This Row],[Date_rapport]], 6, 2), RIGHT(tbl_data[[#This Row],[Date_rapport]], 2))</f>
        <v>44840</v>
      </c>
    </row>
    <row r="4521" spans="1:10" x14ac:dyDescent="0.2">
      <c r="A4521" s="28" t="s">
        <v>860</v>
      </c>
      <c r="B4521" t="s">
        <v>11</v>
      </c>
      <c r="C4521" s="28" t="s">
        <v>720</v>
      </c>
      <c r="D4521" t="s">
        <v>724</v>
      </c>
      <c r="E4521" t="s">
        <v>2</v>
      </c>
      <c r="F4521" t="str">
        <f>INDEX(tbl_produits[Nom normalisé], MATCH(tbl_data[[#This Row],[Spécialité]], tbl_produits[Nom original], 0))</f>
        <v>IMOGAM Rage 150 UI/mL, solution injectable</v>
      </c>
      <c r="G4521" t="str">
        <f>INDEX(tbl_produits[Classe nom], MATCH(tbl_data[[#This Row],[NORM_Spécialité]], tbl_produits[Nom normalisé], 0))</f>
        <v>Anti-infectieux à usage systémique</v>
      </c>
      <c r="H4521">
        <f>YEAR(tbl_data[[#This Row],[Date_rapport]])</f>
        <v>2022</v>
      </c>
      <c r="I4521" t="str">
        <f>INDEX(tbl_produits[Molécule extraite], MATCH(tbl_data[[#This Row],[NORM_Spécialité]], tbl_produits[Nom normalisé], 0))</f>
        <v>Immunoglobuline humaine rabique</v>
      </c>
      <c r="J4521" s="34">
        <f>DATE(LEFT(tbl_data[[#This Row],[Date_rapport]], 4), MID(tbl_data[[#This Row],[Date_rapport]], 6, 2), RIGHT(tbl_data[[#This Row],[Date_rapport]], 2))</f>
        <v>44840</v>
      </c>
    </row>
    <row r="4522" spans="1:10" x14ac:dyDescent="0.2">
      <c r="A4522" s="28" t="s">
        <v>860</v>
      </c>
      <c r="B4522" t="s">
        <v>3</v>
      </c>
      <c r="C4522" s="28" t="s">
        <v>725</v>
      </c>
      <c r="D4522" t="s">
        <v>729</v>
      </c>
      <c r="E4522" t="s">
        <v>2</v>
      </c>
      <c r="F4522" t="str">
        <f>INDEX(tbl_produits[Nom normalisé], MATCH(tbl_data[[#This Row],[Spécialité]], tbl_produits[Nom original], 0))</f>
        <v>KETAMINE Panpharma 250 mg/5 ml, solution injectable (I.V.-I.M.)</v>
      </c>
      <c r="G4522" t="str">
        <f>INDEX(tbl_produits[Classe nom], MATCH(tbl_data[[#This Row],[NORM_Spécialité]], tbl_produits[Nom normalisé], 0))</f>
        <v>Système nerveux</v>
      </c>
      <c r="H4522">
        <f>YEAR(tbl_data[[#This Row],[Date_rapport]])</f>
        <v>2022</v>
      </c>
      <c r="I4522" t="str">
        <f>INDEX(tbl_produits[Molécule extraite], MATCH(tbl_data[[#This Row],[NORM_Spécialité]], tbl_produits[Nom normalisé], 0))</f>
        <v>Kétamine (chlorhydrate de)</v>
      </c>
      <c r="J4522" s="34">
        <f>DATE(LEFT(tbl_data[[#This Row],[Date_rapport]], 4), MID(tbl_data[[#This Row],[Date_rapport]], 6, 2), RIGHT(tbl_data[[#This Row],[Date_rapport]], 2))</f>
        <v>44840</v>
      </c>
    </row>
    <row r="4523" spans="1:10" x14ac:dyDescent="0.2">
      <c r="A4523" s="28" t="s">
        <v>860</v>
      </c>
      <c r="B4523" t="s">
        <v>6</v>
      </c>
      <c r="C4523" s="28" t="s">
        <v>730</v>
      </c>
      <c r="D4523" t="s">
        <v>635</v>
      </c>
      <c r="E4523" t="s">
        <v>1638</v>
      </c>
      <c r="F4523" t="str">
        <f>INDEX(tbl_produits[Nom normalisé], MATCH(tbl_data[[#This Row],[Spécialité]], tbl_produits[Nom original], 0))</f>
        <v>TENORMINE 5 mg/10 ml, solution injectable IV en ampoule</v>
      </c>
      <c r="G4523" t="str">
        <f>INDEX(tbl_produits[Classe nom], MATCH(tbl_data[[#This Row],[NORM_Spécialité]], tbl_produits[Nom normalisé], 0))</f>
        <v>Système cardiovasculaire</v>
      </c>
      <c r="H4523">
        <f>YEAR(tbl_data[[#This Row],[Date_rapport]])</f>
        <v>2022</v>
      </c>
      <c r="I4523" t="str">
        <f>INDEX(tbl_produits[Molécule extraite], MATCH(tbl_data[[#This Row],[NORM_Spécialité]], tbl_produits[Nom normalisé], 0))</f>
        <v>Aténolol</v>
      </c>
      <c r="J4523" s="34">
        <f>DATE(LEFT(tbl_data[[#This Row],[Date_rapport]], 4), MID(tbl_data[[#This Row],[Date_rapport]], 6, 2), RIGHT(tbl_data[[#This Row],[Date_rapport]], 2))</f>
        <v>44840</v>
      </c>
    </row>
    <row r="4524" spans="1:10" x14ac:dyDescent="0.2">
      <c r="A4524" s="28" t="s">
        <v>860</v>
      </c>
      <c r="B4524" t="s">
        <v>9</v>
      </c>
      <c r="C4524" s="28" t="s">
        <v>735</v>
      </c>
      <c r="D4524" t="s">
        <v>737</v>
      </c>
      <c r="E4524" t="s">
        <v>2</v>
      </c>
      <c r="F4524" t="str">
        <f>INDEX(tbl_produits[Nom normalisé], MATCH(tbl_data[[#This Row],[Spécialité]], tbl_produits[Nom original], 0))</f>
        <v>ROPIVACAINE 7,5 mg/ml, solution injectable en ampoul</v>
      </c>
      <c r="G4524" t="str">
        <f>INDEX(tbl_produits[Classe nom], MATCH(tbl_data[[#This Row],[NORM_Spécialité]], tbl_produits[Nom normalisé], 0))</f>
        <v>Système nerveux</v>
      </c>
      <c r="H4524">
        <f>YEAR(tbl_data[[#This Row],[Date_rapport]])</f>
        <v>2022</v>
      </c>
      <c r="I4524" t="str">
        <f>INDEX(tbl_produits[Molécule extraite], MATCH(tbl_data[[#This Row],[NORM_Spécialité]], tbl_produits[Nom normalisé], 0))</f>
        <v>Ropivacaïne (chlorhydrate de)</v>
      </c>
      <c r="J4524" s="34">
        <f>DATE(LEFT(tbl_data[[#This Row],[Date_rapport]], 4), MID(tbl_data[[#This Row],[Date_rapport]], 6, 2), RIGHT(tbl_data[[#This Row],[Date_rapport]], 2))</f>
        <v>44840</v>
      </c>
    </row>
    <row r="4525" spans="1:10" x14ac:dyDescent="0.2">
      <c r="A4525" s="28" t="s">
        <v>860</v>
      </c>
      <c r="B4525" t="s">
        <v>9</v>
      </c>
      <c r="C4525" s="28" t="s">
        <v>735</v>
      </c>
      <c r="D4525" t="s">
        <v>625</v>
      </c>
      <c r="E4525" t="s">
        <v>2</v>
      </c>
      <c r="F4525" t="str">
        <f>INDEX(tbl_produits[Nom normalisé], MATCH(tbl_data[[#This Row],[Spécialité]], tbl_produits[Nom original], 0))</f>
        <v xml:space="preserve">ROPIVACAINE 2 mg/ml, solution pour perfusion en poche et en ampoules </v>
      </c>
      <c r="G4525" t="str">
        <f>INDEX(tbl_produits[Classe nom], MATCH(tbl_data[[#This Row],[NORM_Spécialité]], tbl_produits[Nom normalisé], 0))</f>
        <v>Système nerveux</v>
      </c>
      <c r="H4525">
        <f>YEAR(tbl_data[[#This Row],[Date_rapport]])</f>
        <v>2022</v>
      </c>
      <c r="I4525" t="str">
        <f>INDEX(tbl_produits[Molécule extraite], MATCH(tbl_data[[#This Row],[NORM_Spécialité]], tbl_produits[Nom normalisé], 0))</f>
        <v>Ropivacaïne (chlorhydrate de)</v>
      </c>
      <c r="J4525" s="34">
        <f>DATE(LEFT(tbl_data[[#This Row],[Date_rapport]], 4), MID(tbl_data[[#This Row],[Date_rapport]], 6, 2), RIGHT(tbl_data[[#This Row],[Date_rapport]], 2))</f>
        <v>44840</v>
      </c>
    </row>
    <row r="4526" spans="1:10" x14ac:dyDescent="0.2">
      <c r="A4526" s="28" t="s">
        <v>860</v>
      </c>
      <c r="B4526" t="s">
        <v>9</v>
      </c>
      <c r="C4526" s="28" t="s">
        <v>740</v>
      </c>
      <c r="D4526" t="s">
        <v>741</v>
      </c>
      <c r="E4526" t="s">
        <v>2</v>
      </c>
      <c r="F4526" t="str">
        <f>INDEX(tbl_produits[Nom normalisé], MATCH(tbl_data[[#This Row],[Spécialité]], tbl_produits[Nom original], 0))</f>
        <v>UVADEX 20 microgrammes/ml, solution pour la modification de la fraction sanguine</v>
      </c>
      <c r="G4526" t="str">
        <f>INDEX(tbl_produits[Classe nom], MATCH(tbl_data[[#This Row],[NORM_Spécialité]], tbl_produits[Nom normalisé], 0))</f>
        <v>Antinéoplasiques et immunomodulateurs</v>
      </c>
      <c r="H4526">
        <f>YEAR(tbl_data[[#This Row],[Date_rapport]])</f>
        <v>2022</v>
      </c>
      <c r="I4526" t="str">
        <f>INDEX(tbl_produits[Molécule extraite], MATCH(tbl_data[[#This Row],[NORM_Spécialité]], tbl_produits[Nom normalisé], 0))</f>
        <v>Méthoxsalène</v>
      </c>
      <c r="J4526" s="34">
        <f>DATE(LEFT(tbl_data[[#This Row],[Date_rapport]], 4), MID(tbl_data[[#This Row],[Date_rapport]], 6, 2), RIGHT(tbl_data[[#This Row],[Date_rapport]], 2))</f>
        <v>44840</v>
      </c>
    </row>
    <row r="4527" spans="1:10" x14ac:dyDescent="0.2">
      <c r="A4527" s="28" t="s">
        <v>860</v>
      </c>
      <c r="B4527" t="s">
        <v>3</v>
      </c>
      <c r="C4527" s="28" t="s">
        <v>742</v>
      </c>
      <c r="D4527" t="s">
        <v>743</v>
      </c>
      <c r="E4527" t="s">
        <v>2</v>
      </c>
      <c r="F4527" t="str">
        <f>INDEX(tbl_produits[Nom normalisé], MATCH(tbl_data[[#This Row],[Spécialité]], tbl_produits[Nom original], 0))</f>
        <v xml:space="preserve">TOFRANIL 25 mg, comprimé enrobé </v>
      </c>
      <c r="G4527" t="str">
        <f>INDEX(tbl_produits[Classe nom], MATCH(tbl_data[[#This Row],[NORM_Spécialité]], tbl_produits[Nom normalisé], 0))</f>
        <v>Système nerveux</v>
      </c>
      <c r="H4527">
        <f>YEAR(tbl_data[[#This Row],[Date_rapport]])</f>
        <v>2022</v>
      </c>
      <c r="I4527" t="str">
        <f>INDEX(tbl_produits[Molécule extraite], MATCH(tbl_data[[#This Row],[NORM_Spécialité]], tbl_produits[Nom normalisé], 0))</f>
        <v>Imipramine</v>
      </c>
      <c r="J4527" s="34">
        <f>DATE(LEFT(tbl_data[[#This Row],[Date_rapport]], 4), MID(tbl_data[[#This Row],[Date_rapport]], 6, 2), RIGHT(tbl_data[[#This Row],[Date_rapport]], 2))</f>
        <v>44840</v>
      </c>
    </row>
    <row r="4528" spans="1:10" x14ac:dyDescent="0.2">
      <c r="A4528" s="28" t="s">
        <v>860</v>
      </c>
      <c r="B4528" t="s">
        <v>6</v>
      </c>
      <c r="C4528" s="28" t="s">
        <v>744</v>
      </c>
      <c r="D4528" t="s">
        <v>745</v>
      </c>
      <c r="E4528" t="s">
        <v>750</v>
      </c>
      <c r="F4528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4528" t="str">
        <f>INDEX(tbl_produits[Classe nom], MATCH(tbl_data[[#This Row],[NORM_Spécialité]], tbl_produits[Nom normalisé], 0))</f>
        <v>Voies digestives et métabolisme</v>
      </c>
      <c r="H4528">
        <f>YEAR(tbl_data[[#This Row],[Date_rapport]])</f>
        <v>2022</v>
      </c>
      <c r="I4528" t="str">
        <f>INDEX(tbl_produits[Molécule extraite], MATCH(tbl_data[[#This Row],[NORM_Spécialité]], tbl_produits[Nom normalisé], 0))</f>
        <v>Magnésium (Sulfate de)</v>
      </c>
      <c r="J4528" s="34">
        <f>DATE(LEFT(tbl_data[[#This Row],[Date_rapport]], 4), MID(tbl_data[[#This Row],[Date_rapport]], 6, 2), RIGHT(tbl_data[[#This Row],[Date_rapport]], 2))</f>
        <v>44840</v>
      </c>
    </row>
    <row r="4529" spans="1:10" x14ac:dyDescent="0.2">
      <c r="A4529" s="28" t="s">
        <v>860</v>
      </c>
      <c r="B4529" t="s">
        <v>3</v>
      </c>
      <c r="C4529" s="28" t="s">
        <v>744</v>
      </c>
      <c r="D4529" t="s">
        <v>746</v>
      </c>
      <c r="E4529" t="s">
        <v>2</v>
      </c>
      <c r="F4529" t="str">
        <f>INDEX(tbl_produits[Nom normalisé], MATCH(tbl_data[[#This Row],[Spécialité]], tbl_produits[Nom original], 0))</f>
        <v>ARIXTRA 2,5 mg/0,5 ml, solution injectable en seringue pré-remplie, boîte 10 seringues</v>
      </c>
      <c r="G4529" t="str">
        <f>INDEX(tbl_produits[Classe nom], MATCH(tbl_data[[#This Row],[NORM_Spécialité]], tbl_produits[Nom normalisé], 0))</f>
        <v>Sang et organes hématopoïétiques</v>
      </c>
      <c r="H4529">
        <f>YEAR(tbl_data[[#This Row],[Date_rapport]])</f>
        <v>2022</v>
      </c>
      <c r="I4529" t="str">
        <f>INDEX(tbl_produits[Molécule extraite], MATCH(tbl_data[[#This Row],[NORM_Spécialité]], tbl_produits[Nom normalisé], 0))</f>
        <v>Fondaparinux</v>
      </c>
      <c r="J4529" s="34">
        <f>DATE(LEFT(tbl_data[[#This Row],[Date_rapport]], 4), MID(tbl_data[[#This Row],[Date_rapport]], 6, 2), RIGHT(tbl_data[[#This Row],[Date_rapport]], 2))</f>
        <v>44840</v>
      </c>
    </row>
    <row r="4530" spans="1:10" x14ac:dyDescent="0.2">
      <c r="A4530" s="28" t="s">
        <v>860</v>
      </c>
      <c r="B4530" t="s">
        <v>9</v>
      </c>
      <c r="C4530" s="28" t="s">
        <v>744</v>
      </c>
      <c r="D4530" t="s">
        <v>747</v>
      </c>
      <c r="E4530" t="s">
        <v>2</v>
      </c>
      <c r="F4530" t="str">
        <f>INDEX(tbl_produits[Nom normalisé], MATCH(tbl_data[[#This Row],[Spécialité]], tbl_produits[Nom original], 0))</f>
        <v>VISUDYNE 15 mg  poudre pour solution pour perfusion</v>
      </c>
      <c r="G4530" t="str">
        <f>INDEX(tbl_produits[Classe nom], MATCH(tbl_data[[#This Row],[NORM_Spécialité]], tbl_produits[Nom normalisé], 0))</f>
        <v>Organes sensoriels</v>
      </c>
      <c r="H4530">
        <f>YEAR(tbl_data[[#This Row],[Date_rapport]])</f>
        <v>2022</v>
      </c>
      <c r="I4530" t="str">
        <f>INDEX(tbl_produits[Molécule extraite], MATCH(tbl_data[[#This Row],[NORM_Spécialité]], tbl_produits[Nom normalisé], 0))</f>
        <v>Vertéporfine </v>
      </c>
      <c r="J4530" s="34">
        <f>DATE(LEFT(tbl_data[[#This Row],[Date_rapport]], 4), MID(tbl_data[[#This Row],[Date_rapport]], 6, 2), RIGHT(tbl_data[[#This Row],[Date_rapport]], 2))</f>
        <v>44840</v>
      </c>
    </row>
    <row r="4531" spans="1:10" x14ac:dyDescent="0.2">
      <c r="A4531" s="28" t="s">
        <v>860</v>
      </c>
      <c r="B4531" t="s">
        <v>3</v>
      </c>
      <c r="C4531" s="28" t="s">
        <v>748</v>
      </c>
      <c r="D4531" t="s">
        <v>749</v>
      </c>
      <c r="E4531" t="s">
        <v>2</v>
      </c>
      <c r="F4531" t="str">
        <f>INDEX(tbl_produits[Nom normalisé], MATCH(tbl_data[[#This Row],[Spécialité]], tbl_produits[Nom original], 0))</f>
        <v>ROPIVACAINE Kabi 2 mg/ml, solution pour perfusion en poche de 200 ml</v>
      </c>
      <c r="G4531" t="str">
        <f>INDEX(tbl_produits[Classe nom], MATCH(tbl_data[[#This Row],[NORM_Spécialité]], tbl_produits[Nom normalisé], 0))</f>
        <v>Système nerveux</v>
      </c>
      <c r="H4531">
        <f>YEAR(tbl_data[[#This Row],[Date_rapport]])</f>
        <v>2022</v>
      </c>
      <c r="I4531" t="str">
        <f>INDEX(tbl_produits[Molécule extraite], MATCH(tbl_data[[#This Row],[NORM_Spécialité]], tbl_produits[Nom normalisé], 0))</f>
        <v>Ropivacaïne (chlorhydrate de)</v>
      </c>
      <c r="J4531" s="34">
        <f>DATE(LEFT(tbl_data[[#This Row],[Date_rapport]], 4), MID(tbl_data[[#This Row],[Date_rapport]], 6, 2), RIGHT(tbl_data[[#This Row],[Date_rapport]], 2))</f>
        <v>44840</v>
      </c>
    </row>
    <row r="4532" spans="1:10" x14ac:dyDescent="0.2">
      <c r="A4532" s="28" t="s">
        <v>860</v>
      </c>
      <c r="B4532" t="s">
        <v>11</v>
      </c>
      <c r="C4532" s="28" t="s">
        <v>750</v>
      </c>
      <c r="D4532" t="s">
        <v>751</v>
      </c>
      <c r="E4532" t="s">
        <v>2</v>
      </c>
      <c r="F4532" t="str">
        <f>INDEX(tbl_produits[Nom normalisé], MATCH(tbl_data[[#This Row],[Spécialité]], tbl_produits[Nom original], 0))</f>
        <v>RIBAVIRINE BIOGARAN 200 mg/400 mg, comprimé pelliculé</v>
      </c>
      <c r="G4532" t="str">
        <f>INDEX(tbl_produits[Classe nom], MATCH(tbl_data[[#This Row],[NORM_Spécialité]], tbl_produits[Nom normalisé], 0))</f>
        <v>Anti-infectieux à usage systémique</v>
      </c>
      <c r="H4532">
        <f>YEAR(tbl_data[[#This Row],[Date_rapport]])</f>
        <v>2022</v>
      </c>
      <c r="I4532" t="str">
        <f>INDEX(tbl_produits[Molécule extraite], MATCH(tbl_data[[#This Row],[NORM_Spécialité]], tbl_produits[Nom normalisé], 0))</f>
        <v>Ribavirine</v>
      </c>
      <c r="J4532" s="34">
        <f>DATE(LEFT(tbl_data[[#This Row],[Date_rapport]], 4), MID(tbl_data[[#This Row],[Date_rapport]], 6, 2), RIGHT(tbl_data[[#This Row],[Date_rapport]], 2))</f>
        <v>44840</v>
      </c>
    </row>
    <row r="4533" spans="1:10" x14ac:dyDescent="0.2">
      <c r="A4533" s="28" t="s">
        <v>860</v>
      </c>
      <c r="B4533" t="s">
        <v>6</v>
      </c>
      <c r="C4533" s="28" t="s">
        <v>752</v>
      </c>
      <c r="D4533" t="s">
        <v>753</v>
      </c>
      <c r="E4533" t="s">
        <v>613</v>
      </c>
      <c r="F4533" t="str">
        <f>INDEX(tbl_produits[Nom normalisé], MATCH(tbl_data[[#This Row],[Spécialité]], tbl_produits[Nom original], 0))</f>
        <v>ORENCIA 125 mg, solution injectable en stylo pré-rempli</v>
      </c>
      <c r="G4533" t="str">
        <f>INDEX(tbl_produits[Classe nom], MATCH(tbl_data[[#This Row],[NORM_Spécialité]], tbl_produits[Nom normalisé], 0))</f>
        <v>Antinéoplasiques et immunomodulateurs</v>
      </c>
      <c r="H4533">
        <f>YEAR(tbl_data[[#This Row],[Date_rapport]])</f>
        <v>2022</v>
      </c>
      <c r="I4533" t="str">
        <f>INDEX(tbl_produits[Molécule extraite], MATCH(tbl_data[[#This Row],[NORM_Spécialité]], tbl_produits[Nom normalisé], 0))</f>
        <v>Abatacept</v>
      </c>
      <c r="J4533" s="34">
        <f>DATE(LEFT(tbl_data[[#This Row],[Date_rapport]], 4), MID(tbl_data[[#This Row],[Date_rapport]], 6, 2), RIGHT(tbl_data[[#This Row],[Date_rapport]], 2))</f>
        <v>44840</v>
      </c>
    </row>
    <row r="4534" spans="1:10" x14ac:dyDescent="0.2">
      <c r="A4534" s="28" t="s">
        <v>860</v>
      </c>
      <c r="B4534" t="s">
        <v>3</v>
      </c>
      <c r="C4534" s="28" t="s">
        <v>752</v>
      </c>
      <c r="D4534" t="s">
        <v>754</v>
      </c>
      <c r="E4534" t="s">
        <v>2</v>
      </c>
      <c r="F4534" t="str">
        <f>INDEX(tbl_produits[Nom normalisé], MATCH(tbl_data[[#This Row],[Spécialité]], tbl_produits[Nom original], 0))</f>
        <v>ORENCIA 125 mg, solution injectable en seringue préremplie</v>
      </c>
      <c r="G4534" t="str">
        <f>INDEX(tbl_produits[Classe nom], MATCH(tbl_data[[#This Row],[NORM_Spécialité]], tbl_produits[Nom normalisé], 0))</f>
        <v>Antinéoplasiques et immunomodulateurs</v>
      </c>
      <c r="H4534">
        <f>YEAR(tbl_data[[#This Row],[Date_rapport]])</f>
        <v>2022</v>
      </c>
      <c r="I4534" t="str">
        <f>INDEX(tbl_produits[Molécule extraite], MATCH(tbl_data[[#This Row],[NORM_Spécialité]], tbl_produits[Nom normalisé], 0))</f>
        <v>Abatacept</v>
      </c>
      <c r="J4534" s="34">
        <f>DATE(LEFT(tbl_data[[#This Row],[Date_rapport]], 4), MID(tbl_data[[#This Row],[Date_rapport]], 6, 2), RIGHT(tbl_data[[#This Row],[Date_rapport]], 2))</f>
        <v>44840</v>
      </c>
    </row>
    <row r="4535" spans="1:10" x14ac:dyDescent="0.2">
      <c r="A4535" s="28" t="s">
        <v>860</v>
      </c>
      <c r="B4535" t="s">
        <v>6</v>
      </c>
      <c r="C4535" s="28" t="s">
        <v>603</v>
      </c>
      <c r="D4535" t="s">
        <v>605</v>
      </c>
      <c r="E4535" t="s">
        <v>639</v>
      </c>
      <c r="F4535" t="str">
        <f>INDEX(tbl_produits[Nom normalisé], MATCH(tbl_data[[#This Row],[Spécialité]], tbl_produits[Nom original], 0))</f>
        <v xml:space="preserve">GILENYA 0,25 mg, gélule </v>
      </c>
      <c r="G4535" t="str">
        <f>INDEX(tbl_produits[Classe nom], MATCH(tbl_data[[#This Row],[NORM_Spécialité]], tbl_produits[Nom normalisé], 0))</f>
        <v>Antinéoplasiques et immunomodulateurs</v>
      </c>
      <c r="H4535">
        <f>YEAR(tbl_data[[#This Row],[Date_rapport]])</f>
        <v>2022</v>
      </c>
      <c r="I4535" t="str">
        <f>INDEX(tbl_produits[Molécule extraite], MATCH(tbl_data[[#This Row],[NORM_Spécialité]], tbl_produits[Nom normalisé], 0))</f>
        <v>Fingolimod (chlorhydrate de)</v>
      </c>
      <c r="J4535" s="34">
        <f>DATE(LEFT(tbl_data[[#This Row],[Date_rapport]], 4), MID(tbl_data[[#This Row],[Date_rapport]], 6, 2), RIGHT(tbl_data[[#This Row],[Date_rapport]], 2))</f>
        <v>44840</v>
      </c>
    </row>
    <row r="4536" spans="1:10" x14ac:dyDescent="0.2">
      <c r="A4536" s="28" t="s">
        <v>860</v>
      </c>
      <c r="B4536" t="s">
        <v>3</v>
      </c>
      <c r="C4536" s="28" t="s">
        <v>603</v>
      </c>
      <c r="D4536" t="s">
        <v>607</v>
      </c>
      <c r="E4536" t="s">
        <v>2</v>
      </c>
      <c r="F4536" t="str">
        <f>INDEX(tbl_produits[Nom normalisé], MATCH(tbl_data[[#This Row],[Spécialité]], tbl_produits[Nom original], 0))</f>
        <v>ACUITEL 5 mg et 20 mg, comprimé enrobé sécable</v>
      </c>
      <c r="G4536" t="str">
        <f>INDEX(tbl_produits[Classe nom], MATCH(tbl_data[[#This Row],[NORM_Spécialité]], tbl_produits[Nom normalisé], 0))</f>
        <v>Système cardiovasculaire</v>
      </c>
      <c r="H4536">
        <f>YEAR(tbl_data[[#This Row],[Date_rapport]])</f>
        <v>2022</v>
      </c>
      <c r="I4536" t="str">
        <f>INDEX(tbl_produits[Molécule extraite], MATCH(tbl_data[[#This Row],[NORM_Spécialité]], tbl_produits[Nom normalisé], 0))</f>
        <v>Chlorhydrate de quinapril</v>
      </c>
      <c r="J4536" s="34">
        <f>DATE(LEFT(tbl_data[[#This Row],[Date_rapport]], 4), MID(tbl_data[[#This Row],[Date_rapport]], 6, 2), RIGHT(tbl_data[[#This Row],[Date_rapport]], 2))</f>
        <v>44840</v>
      </c>
    </row>
    <row r="4537" spans="1:10" x14ac:dyDescent="0.2">
      <c r="A4537" s="28" t="s">
        <v>860</v>
      </c>
      <c r="B4537" t="s">
        <v>9</v>
      </c>
      <c r="C4537" s="28" t="s">
        <v>608</v>
      </c>
      <c r="D4537" t="s">
        <v>611</v>
      </c>
      <c r="E4537" t="s">
        <v>2</v>
      </c>
      <c r="F4537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4537" t="str">
        <f>INDEX(tbl_produits[Classe nom], MATCH(tbl_data[[#This Row],[NORM_Spécialité]], tbl_produits[Nom normalisé], 0))</f>
        <v>Système nerveux</v>
      </c>
      <c r="H4537">
        <f>YEAR(tbl_data[[#This Row],[Date_rapport]])</f>
        <v>2022</v>
      </c>
      <c r="I4537" t="str">
        <f>INDEX(tbl_produits[Molécule extraite], MATCH(tbl_data[[#This Row],[NORM_Spécialité]], tbl_produits[Nom normalisé], 0))</f>
        <v>Rémifentanil (chlorhydrate de)</v>
      </c>
      <c r="J4537" s="34">
        <f>DATE(LEFT(tbl_data[[#This Row],[Date_rapport]], 4), MID(tbl_data[[#This Row],[Date_rapport]], 6, 2), RIGHT(tbl_data[[#This Row],[Date_rapport]], 2))</f>
        <v>44840</v>
      </c>
    </row>
    <row r="4538" spans="1:10" x14ac:dyDescent="0.2">
      <c r="A4538" s="28" t="s">
        <v>860</v>
      </c>
      <c r="B4538" t="s">
        <v>6</v>
      </c>
      <c r="C4538" s="28" t="s">
        <v>615</v>
      </c>
      <c r="D4538" t="s">
        <v>616</v>
      </c>
      <c r="E4538" t="s">
        <v>615</v>
      </c>
      <c r="F4538" t="str">
        <f>INDEX(tbl_produits[Nom normalisé], MATCH(tbl_data[[#This Row],[Spécialité]], tbl_produits[Nom original], 0))</f>
        <v>LIKOZAM 1 mg/ml, suspension buvable</v>
      </c>
      <c r="G4538" t="str">
        <f>INDEX(tbl_produits[Classe nom], MATCH(tbl_data[[#This Row],[NORM_Spécialité]], tbl_produits[Nom normalisé], 0))</f>
        <v>Système nerveux</v>
      </c>
      <c r="H4538">
        <f>YEAR(tbl_data[[#This Row],[Date_rapport]])</f>
        <v>2022</v>
      </c>
      <c r="I4538" t="str">
        <f>INDEX(tbl_produits[Molécule extraite], MATCH(tbl_data[[#This Row],[NORM_Spécialité]], tbl_produits[Nom normalisé], 0))</f>
        <v>Clobazam</v>
      </c>
      <c r="J4538" s="34">
        <f>DATE(LEFT(tbl_data[[#This Row],[Date_rapport]], 4), MID(tbl_data[[#This Row],[Date_rapport]], 6, 2), RIGHT(tbl_data[[#This Row],[Date_rapport]], 2))</f>
        <v>44840</v>
      </c>
    </row>
    <row r="4539" spans="1:10" x14ac:dyDescent="0.2">
      <c r="A4539" s="28" t="s">
        <v>860</v>
      </c>
      <c r="B4539" t="s">
        <v>11</v>
      </c>
      <c r="C4539" s="28" t="s">
        <v>617</v>
      </c>
      <c r="D4539" t="s">
        <v>618</v>
      </c>
      <c r="E4539" t="s">
        <v>2</v>
      </c>
      <c r="F4539" t="str">
        <f>INDEX(tbl_produits[Nom normalisé], MATCH(tbl_data[[#This Row],[Spécialité]], tbl_produits[Nom original], 0))</f>
        <v>DIGIDOT 80mg, poudre pour solution pour perfusion (Digifab importation)</v>
      </c>
      <c r="G4539" t="str">
        <f>INDEX(tbl_produits[Classe nom], MATCH(tbl_data[[#This Row],[NORM_Spécialité]], tbl_produits[Nom normalisé], 0))</f>
        <v>Divers</v>
      </c>
      <c r="H4539">
        <f>YEAR(tbl_data[[#This Row],[Date_rapport]])</f>
        <v>2022</v>
      </c>
      <c r="I4539" t="str">
        <f>INDEX(tbl_produits[Molécule extraite], MATCH(tbl_data[[#This Row],[NORM_Spécialité]], tbl_produits[Nom normalisé], 0))</f>
        <v>Fragment Fab d’immunoglobuline antidigitalique ovin</v>
      </c>
      <c r="J4539" s="34">
        <f>DATE(LEFT(tbl_data[[#This Row],[Date_rapport]], 4), MID(tbl_data[[#This Row],[Date_rapport]], 6, 2), RIGHT(tbl_data[[#This Row],[Date_rapport]], 2))</f>
        <v>44840</v>
      </c>
    </row>
    <row r="4540" spans="1:10" x14ac:dyDescent="0.2">
      <c r="A4540" s="28" t="s">
        <v>860</v>
      </c>
      <c r="B4540" t="s">
        <v>3</v>
      </c>
      <c r="C4540" s="28" t="s">
        <v>617</v>
      </c>
      <c r="D4540" t="s">
        <v>619</v>
      </c>
      <c r="E4540" t="s">
        <v>2</v>
      </c>
      <c r="F4540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4540" t="str">
        <f>INDEX(tbl_produits[Classe nom], MATCH(tbl_data[[#This Row],[NORM_Spécialité]], tbl_produits[Nom normalisé], 0))</f>
        <v>Système nerveux</v>
      </c>
      <c r="H4540">
        <f>YEAR(tbl_data[[#This Row],[Date_rapport]])</f>
        <v>2022</v>
      </c>
      <c r="I4540" t="str">
        <f>INDEX(tbl_produits[Molécule extraite], MATCH(tbl_data[[#This Row],[NORM_Spécialité]], tbl_produits[Nom normalisé], 0))</f>
        <v>Ropivacaïne (chlorhydrate de)</v>
      </c>
      <c r="J4540" s="34">
        <f>DATE(LEFT(tbl_data[[#This Row],[Date_rapport]], 4), MID(tbl_data[[#This Row],[Date_rapport]], 6, 2), RIGHT(tbl_data[[#This Row],[Date_rapport]], 2))</f>
        <v>44840</v>
      </c>
    </row>
    <row r="4541" spans="1:10" x14ac:dyDescent="0.2">
      <c r="A4541" s="28" t="s">
        <v>860</v>
      </c>
      <c r="B4541" t="s">
        <v>9</v>
      </c>
      <c r="C4541" s="28" t="s">
        <v>617</v>
      </c>
      <c r="D4541" t="s">
        <v>620</v>
      </c>
      <c r="E4541" t="s">
        <v>2</v>
      </c>
      <c r="F4541" t="str">
        <f>INDEX(tbl_produits[Nom normalisé], MATCH(tbl_data[[#This Row],[Spécialité]], tbl_produits[Nom original], 0))</f>
        <v>VALIUM 1 pour cent, solution buvable en gouttes</v>
      </c>
      <c r="G4541" t="str">
        <f>INDEX(tbl_produits[Classe nom], MATCH(tbl_data[[#This Row],[NORM_Spécialité]], tbl_produits[Nom normalisé], 0))</f>
        <v>Système nerveux</v>
      </c>
      <c r="H4541">
        <f>YEAR(tbl_data[[#This Row],[Date_rapport]])</f>
        <v>2022</v>
      </c>
      <c r="I4541" t="str">
        <f>INDEX(tbl_produits[Molécule extraite], MATCH(tbl_data[[#This Row],[NORM_Spécialité]], tbl_produits[Nom normalisé], 0))</f>
        <v>Diazepam</v>
      </c>
      <c r="J4541" s="34">
        <f>DATE(LEFT(tbl_data[[#This Row],[Date_rapport]], 4), MID(tbl_data[[#This Row],[Date_rapport]], 6, 2), RIGHT(tbl_data[[#This Row],[Date_rapport]], 2))</f>
        <v>44840</v>
      </c>
    </row>
    <row r="4542" spans="1:10" x14ac:dyDescent="0.2">
      <c r="A4542" s="28" t="s">
        <v>860</v>
      </c>
      <c r="B4542" t="s">
        <v>6</v>
      </c>
      <c r="C4542" s="28" t="s">
        <v>621</v>
      </c>
      <c r="D4542" t="s">
        <v>623</v>
      </c>
      <c r="E4542" t="s">
        <v>624</v>
      </c>
      <c r="F4542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4542" t="str">
        <f>INDEX(tbl_produits[Classe nom], MATCH(tbl_data[[#This Row],[NORM_Spécialité]], tbl_produits[Nom normalisé], 0))</f>
        <v>Anti-infectieux à usage systémique</v>
      </c>
      <c r="H4542">
        <f>YEAR(tbl_data[[#This Row],[Date_rapport]])</f>
        <v>2022</v>
      </c>
      <c r="I4542" t="str">
        <f>INDEX(tbl_produits[Molécule extraite], MATCH(tbl_data[[#This Row],[NORM_Spécialité]], tbl_produits[Nom normalisé], 0))</f>
        <v>Amoxicilline</v>
      </c>
      <c r="J4542" s="34">
        <f>DATE(LEFT(tbl_data[[#This Row],[Date_rapport]], 4), MID(tbl_data[[#This Row],[Date_rapport]], 6, 2), RIGHT(tbl_data[[#This Row],[Date_rapport]], 2))</f>
        <v>44840</v>
      </c>
    </row>
    <row r="4543" spans="1:10" x14ac:dyDescent="0.2">
      <c r="A4543" s="28" t="s">
        <v>860</v>
      </c>
      <c r="B4543" t="s">
        <v>3</v>
      </c>
      <c r="C4543" s="28" t="s">
        <v>628</v>
      </c>
      <c r="D4543" t="s">
        <v>629</v>
      </c>
      <c r="E4543" t="s">
        <v>2</v>
      </c>
      <c r="F4543" t="str">
        <f>INDEX(tbl_produits[Nom normalisé], MATCH(tbl_data[[#This Row],[Spécialité]], tbl_produits[Nom original], 0))</f>
        <v>ROPIVACAINE Kabi 2 mg/ml, solution pour perfusion en poche de 200 ml et de 100 ml</v>
      </c>
      <c r="G4543" t="str">
        <f>INDEX(tbl_produits[Classe nom], MATCH(tbl_data[[#This Row],[NORM_Spécialité]], tbl_produits[Nom normalisé], 0))</f>
        <v>Système nerveux</v>
      </c>
      <c r="H4543">
        <f>YEAR(tbl_data[[#This Row],[Date_rapport]])</f>
        <v>2022</v>
      </c>
      <c r="I4543" t="str">
        <f>INDEX(tbl_produits[Molécule extraite], MATCH(tbl_data[[#This Row],[NORM_Spécialité]], tbl_produits[Nom normalisé], 0))</f>
        <v>Ropivacaïne (chlorhydrate de)</v>
      </c>
      <c r="J4543" s="34">
        <f>DATE(LEFT(tbl_data[[#This Row],[Date_rapport]], 4), MID(tbl_data[[#This Row],[Date_rapport]], 6, 2), RIGHT(tbl_data[[#This Row],[Date_rapport]], 2))</f>
        <v>44840</v>
      </c>
    </row>
    <row r="4544" spans="1:10" x14ac:dyDescent="0.2">
      <c r="A4544" s="28" t="s">
        <v>860</v>
      </c>
      <c r="B4544" t="s">
        <v>6</v>
      </c>
      <c r="C4544" s="28" t="s">
        <v>634</v>
      </c>
      <c r="D4544" t="s">
        <v>637</v>
      </c>
      <c r="E4544" t="s">
        <v>624</v>
      </c>
      <c r="F4544" t="str">
        <f>INDEX(tbl_produits[Nom normalisé], MATCH(tbl_data[[#This Row],[Spécialité]], tbl_produits[Nom original], 0))</f>
        <v>TRASYLOL 500 000 UIK/50 mL, solution injectable</v>
      </c>
      <c r="G4544" t="str">
        <f>INDEX(tbl_produits[Classe nom], MATCH(tbl_data[[#This Row],[NORM_Spécialité]], tbl_produits[Nom normalisé], 0))</f>
        <v>Sang et organes hématopoïétiques</v>
      </c>
      <c r="H4544">
        <f>YEAR(tbl_data[[#This Row],[Date_rapport]])</f>
        <v>2022</v>
      </c>
      <c r="I4544" t="str">
        <f>INDEX(tbl_produits[Molécule extraite], MATCH(tbl_data[[#This Row],[NORM_Spécialité]], tbl_produits[Nom normalisé], 0))</f>
        <v>Aprotinine</v>
      </c>
      <c r="J4544" s="34">
        <f>DATE(LEFT(tbl_data[[#This Row],[Date_rapport]], 4), MID(tbl_data[[#This Row],[Date_rapport]], 6, 2), RIGHT(tbl_data[[#This Row],[Date_rapport]], 2))</f>
        <v>44840</v>
      </c>
    </row>
    <row r="4545" spans="1:10" x14ac:dyDescent="0.2">
      <c r="A4545" s="28" t="s">
        <v>860</v>
      </c>
      <c r="B4545" t="s">
        <v>3</v>
      </c>
      <c r="C4545" s="28" t="s">
        <v>639</v>
      </c>
      <c r="D4545" t="s">
        <v>640</v>
      </c>
      <c r="E4545" t="s">
        <v>2</v>
      </c>
      <c r="F4545" t="str">
        <f>INDEX(tbl_produits[Nom normalisé], MATCH(tbl_data[[#This Row],[Spécialité]], tbl_produits[Nom original], 0))</f>
        <v>NAROPEINE 2 mg/ml, solution injectable en poche de 200 ml</v>
      </c>
      <c r="G4545" t="str">
        <f>INDEX(tbl_produits[Classe nom], MATCH(tbl_data[[#This Row],[NORM_Spécialité]], tbl_produits[Nom normalisé], 0))</f>
        <v>Système nerveux</v>
      </c>
      <c r="H4545">
        <f>YEAR(tbl_data[[#This Row],[Date_rapport]])</f>
        <v>2022</v>
      </c>
      <c r="I4545" t="str">
        <f>INDEX(tbl_produits[Molécule extraite], MATCH(tbl_data[[#This Row],[NORM_Spécialité]], tbl_produits[Nom normalisé], 0))</f>
        <v>Ropivacaïne (chlorhydrate de)</v>
      </c>
      <c r="J4545" s="34">
        <f>DATE(LEFT(tbl_data[[#This Row],[Date_rapport]], 4), MID(tbl_data[[#This Row],[Date_rapport]], 6, 2), RIGHT(tbl_data[[#This Row],[Date_rapport]], 2))</f>
        <v>44840</v>
      </c>
    </row>
    <row r="4546" spans="1:10" x14ac:dyDescent="0.2">
      <c r="A4546" s="28" t="s">
        <v>860</v>
      </c>
      <c r="B4546" t="s">
        <v>6</v>
      </c>
      <c r="C4546" s="28" t="s">
        <v>642</v>
      </c>
      <c r="D4546" t="s">
        <v>643</v>
      </c>
      <c r="E4546" t="s">
        <v>579</v>
      </c>
      <c r="F4546" t="str">
        <f>INDEX(tbl_produits[Nom normalisé], MATCH(tbl_data[[#This Row],[Spécialité]], tbl_produits[Nom original], 0))</f>
        <v>NAVELBINE 50 mg/5 ml, solution injectable en flacon</v>
      </c>
      <c r="G4546" t="str">
        <f>INDEX(tbl_produits[Classe nom], MATCH(tbl_data[[#This Row],[NORM_Spécialité]], tbl_produits[Nom normalisé], 0))</f>
        <v>Antinéoplasiques et immunomodulateurs</v>
      </c>
      <c r="H4546">
        <f>YEAR(tbl_data[[#This Row],[Date_rapport]])</f>
        <v>2022</v>
      </c>
      <c r="I4546" t="str">
        <f>INDEX(tbl_produits[Molécule extraite], MATCH(tbl_data[[#This Row],[NORM_Spécialité]], tbl_produits[Nom normalisé], 0))</f>
        <v>Vinorelbine</v>
      </c>
      <c r="J4546" s="34">
        <f>DATE(LEFT(tbl_data[[#This Row],[Date_rapport]], 4), MID(tbl_data[[#This Row],[Date_rapport]], 6, 2), RIGHT(tbl_data[[#This Row],[Date_rapport]], 2))</f>
        <v>44840</v>
      </c>
    </row>
    <row r="4547" spans="1:10" x14ac:dyDescent="0.2">
      <c r="A4547" s="28" t="s">
        <v>860</v>
      </c>
      <c r="B4547" t="s">
        <v>9</v>
      </c>
      <c r="C4547" s="28" t="s">
        <v>642</v>
      </c>
      <c r="D4547" t="s">
        <v>644</v>
      </c>
      <c r="E4547" t="s">
        <v>2</v>
      </c>
      <c r="F4547" t="str">
        <f>INDEX(tbl_produits[Nom normalisé], MATCH(tbl_data[[#This Row],[Spécialité]], tbl_produits[Nom original], 0))</f>
        <v>ELVORINE, solution injectable (tous dosages)</v>
      </c>
      <c r="G4547" t="str">
        <f>INDEX(tbl_produits[Classe nom], MATCH(tbl_data[[#This Row],[NORM_Spécialité]], tbl_produits[Nom normalisé], 0))</f>
        <v>Divers</v>
      </c>
      <c r="H4547">
        <f>YEAR(tbl_data[[#This Row],[Date_rapport]])</f>
        <v>2022</v>
      </c>
      <c r="I4547" t="str">
        <f>INDEX(tbl_produits[Molécule extraite], MATCH(tbl_data[[#This Row],[NORM_Spécialité]], tbl_produits[Nom normalisé], 0))</f>
        <v>Lévofolinate de calcium</v>
      </c>
      <c r="J4547" s="34">
        <f>DATE(LEFT(tbl_data[[#This Row],[Date_rapport]], 4), MID(tbl_data[[#This Row],[Date_rapport]], 6, 2), RIGHT(tbl_data[[#This Row],[Date_rapport]], 2))</f>
        <v>44840</v>
      </c>
    </row>
    <row r="4548" spans="1:10" x14ac:dyDescent="0.2">
      <c r="A4548" s="28" t="s">
        <v>860</v>
      </c>
      <c r="B4548" t="s">
        <v>3</v>
      </c>
      <c r="C4548" s="28" t="s">
        <v>642</v>
      </c>
      <c r="D4548" t="s">
        <v>646</v>
      </c>
      <c r="E4548" t="s">
        <v>2</v>
      </c>
      <c r="F4548" t="str">
        <f>INDEX(tbl_produits[Nom normalisé], MATCH(tbl_data[[#This Row],[Spécialité]], tbl_produits[Nom original], 0))</f>
        <v>THIOPHENICOL, comprimé enrobé - Thiophenicol 750 mg, poudre et solvant pour préparation injectable</v>
      </c>
      <c r="G4548" t="str">
        <f>INDEX(tbl_produits[Classe nom], MATCH(tbl_data[[#This Row],[NORM_Spécialité]], tbl_produits[Nom normalisé], 0))</f>
        <v>Système nerveux</v>
      </c>
      <c r="H4548">
        <f>YEAR(tbl_data[[#This Row],[Date_rapport]])</f>
        <v>2022</v>
      </c>
      <c r="I4548" t="str">
        <f>INDEX(tbl_produits[Molécule extraite], MATCH(tbl_data[[#This Row],[NORM_Spécialité]], tbl_produits[Nom normalisé], 0))</f>
        <v>Thiamphénicol</v>
      </c>
      <c r="J4548" s="34">
        <f>DATE(LEFT(tbl_data[[#This Row],[Date_rapport]], 4), MID(tbl_data[[#This Row],[Date_rapport]], 6, 2), RIGHT(tbl_data[[#This Row],[Date_rapport]], 2))</f>
        <v>44840</v>
      </c>
    </row>
    <row r="4549" spans="1:10" x14ac:dyDescent="0.2">
      <c r="A4549" s="28" t="s">
        <v>860</v>
      </c>
      <c r="B4549" t="s">
        <v>6</v>
      </c>
      <c r="C4549" s="28" t="s">
        <v>652</v>
      </c>
      <c r="D4549" t="s">
        <v>654</v>
      </c>
      <c r="E4549" t="s">
        <v>652</v>
      </c>
      <c r="F4549" t="str">
        <f>INDEX(tbl_produits[Nom normalisé], MATCH(tbl_data[[#This Row],[Spécialité]], tbl_produits[Nom original], 0))</f>
        <v>PLEGISOL, solution cardioplégique pour voie intracoronaire en poche</v>
      </c>
      <c r="G4549" t="str">
        <f>INDEX(tbl_produits[Classe nom], MATCH(tbl_data[[#This Row],[NORM_Spécialité]], tbl_produits[Nom normalisé], 0))</f>
        <v>Sang et organes hématopoïétiques</v>
      </c>
      <c r="H4549">
        <f>YEAR(tbl_data[[#This Row],[Date_rapport]])</f>
        <v>2022</v>
      </c>
      <c r="I4549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4549" s="34">
        <f>DATE(LEFT(tbl_data[[#This Row],[Date_rapport]], 4), MID(tbl_data[[#This Row],[Date_rapport]], 6, 2), RIGHT(tbl_data[[#This Row],[Date_rapport]], 2))</f>
        <v>44840</v>
      </c>
    </row>
    <row r="4550" spans="1:10" x14ac:dyDescent="0.2">
      <c r="A4550" s="28" t="s">
        <v>860</v>
      </c>
      <c r="B4550" t="s">
        <v>11</v>
      </c>
      <c r="C4550" s="28" t="s">
        <v>652</v>
      </c>
      <c r="D4550" t="s">
        <v>655</v>
      </c>
      <c r="E4550" t="s">
        <v>2</v>
      </c>
      <c r="F4550" t="str">
        <f>INDEX(tbl_produits[Nom normalisé], MATCH(tbl_data[[#This Row],[Spécialité]], tbl_produits[Nom original], 0))</f>
        <v>VECTARION injectable, lyophilisat et solution pour préparation injectable</v>
      </c>
      <c r="G4550" t="str">
        <f>INDEX(tbl_produits[Classe nom], MATCH(tbl_data[[#This Row],[NORM_Spécialité]], tbl_produits[Nom normalisé], 0))</f>
        <v>Système respiratoire</v>
      </c>
      <c r="H4550">
        <f>YEAR(tbl_data[[#This Row],[Date_rapport]])</f>
        <v>2022</v>
      </c>
      <c r="I4550" t="str">
        <f>INDEX(tbl_produits[Molécule extraite], MATCH(tbl_data[[#This Row],[NORM_Spécialité]], tbl_produits[Nom normalisé], 0))</f>
        <v>Almitrine (mésilate d')</v>
      </c>
      <c r="J4550" s="34">
        <f>DATE(LEFT(tbl_data[[#This Row],[Date_rapport]], 4), MID(tbl_data[[#This Row],[Date_rapport]], 6, 2), RIGHT(tbl_data[[#This Row],[Date_rapport]], 2))</f>
        <v>44840</v>
      </c>
    </row>
    <row r="4551" spans="1:10" x14ac:dyDescent="0.2">
      <c r="A4551" s="28" t="s">
        <v>860</v>
      </c>
      <c r="B4551" t="s">
        <v>6</v>
      </c>
      <c r="C4551" s="28" t="s">
        <v>516</v>
      </c>
      <c r="D4551" t="s">
        <v>517</v>
      </c>
      <c r="E4551" t="s">
        <v>527</v>
      </c>
      <c r="F4551" t="str">
        <f>INDEX(tbl_produits[Nom normalisé], MATCH(tbl_data[[#This Row],[Spécialité]], tbl_produits[Nom original], 0))</f>
        <v>VERKAZIA 1 mg/ml, collyre en émulsion</v>
      </c>
      <c r="G4551" t="str">
        <f>INDEX(tbl_produits[Classe nom], MATCH(tbl_data[[#This Row],[NORM_Spécialité]], tbl_produits[Nom normalisé], 0))</f>
        <v>Antinéoplasiques et immunomodulateurs</v>
      </c>
      <c r="H4551">
        <f>YEAR(tbl_data[[#This Row],[Date_rapport]])</f>
        <v>2022</v>
      </c>
      <c r="I4551" t="str">
        <f>INDEX(tbl_produits[Molécule extraite], MATCH(tbl_data[[#This Row],[NORM_Spécialité]], tbl_produits[Nom normalisé], 0))</f>
        <v>Ciclosporine</v>
      </c>
      <c r="J4551" s="34">
        <f>DATE(LEFT(tbl_data[[#This Row],[Date_rapport]], 4), MID(tbl_data[[#This Row],[Date_rapport]], 6, 2), RIGHT(tbl_data[[#This Row],[Date_rapport]], 2))</f>
        <v>44840</v>
      </c>
    </row>
    <row r="4552" spans="1:10" x14ac:dyDescent="0.2">
      <c r="A4552" s="28" t="s">
        <v>860</v>
      </c>
      <c r="B4552" t="s">
        <v>3</v>
      </c>
      <c r="C4552" s="28" t="s">
        <v>516</v>
      </c>
      <c r="D4552" t="s">
        <v>519</v>
      </c>
      <c r="E4552" t="s">
        <v>2</v>
      </c>
      <c r="F4552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4552" t="str">
        <f>INDEX(tbl_produits[Classe nom], MATCH(tbl_data[[#This Row],[NORM_Spécialité]], tbl_produits[Nom normalisé], 0))</f>
        <v>Anti-infectieux à usage systémique</v>
      </c>
      <c r="H4552">
        <f>YEAR(tbl_data[[#This Row],[Date_rapport]])</f>
        <v>2022</v>
      </c>
      <c r="I4552" t="str">
        <f>INDEX(tbl_produits[Molécule extraite], MATCH(tbl_data[[#This Row],[NORM_Spécialité]], tbl_produits[Nom normalisé], 0))</f>
        <v>Amoxicilline</v>
      </c>
      <c r="J4552" s="34">
        <f>DATE(LEFT(tbl_data[[#This Row],[Date_rapport]], 4), MID(tbl_data[[#This Row],[Date_rapport]], 6, 2), RIGHT(tbl_data[[#This Row],[Date_rapport]], 2))</f>
        <v>44840</v>
      </c>
    </row>
    <row r="4553" spans="1:10" x14ac:dyDescent="0.2">
      <c r="A4553" s="28" t="s">
        <v>860</v>
      </c>
      <c r="B4553" t="s">
        <v>3</v>
      </c>
      <c r="C4553" s="28" t="s">
        <v>522</v>
      </c>
      <c r="D4553" t="s">
        <v>523</v>
      </c>
      <c r="E4553" t="s">
        <v>2</v>
      </c>
      <c r="F4553" t="str">
        <f>INDEX(tbl_produits[Nom normalisé], MATCH(tbl_data[[#This Row],[Spécialité]], tbl_produits[Nom original], 0))</f>
        <v>MELADININE 0,1 pour cent, solution pour application locale</v>
      </c>
      <c r="G4553" t="str">
        <f>INDEX(tbl_produits[Classe nom], MATCH(tbl_data[[#This Row],[NORM_Spécialité]], tbl_produits[Nom normalisé], 0))</f>
        <v>Antinéoplasiques et immunomodulateurs</v>
      </c>
      <c r="H4553">
        <f>YEAR(tbl_data[[#This Row],[Date_rapport]])</f>
        <v>2022</v>
      </c>
      <c r="I4553" t="str">
        <f>INDEX(tbl_produits[Molécule extraite], MATCH(tbl_data[[#This Row],[NORM_Spécialité]], tbl_produits[Nom normalisé], 0))</f>
        <v>Méthoxsalène</v>
      </c>
      <c r="J4553" s="34">
        <f>DATE(LEFT(tbl_data[[#This Row],[Date_rapport]], 4), MID(tbl_data[[#This Row],[Date_rapport]], 6, 2), RIGHT(tbl_data[[#This Row],[Date_rapport]], 2))</f>
        <v>44840</v>
      </c>
    </row>
    <row r="4554" spans="1:10" x14ac:dyDescent="0.2">
      <c r="A4554" s="28" t="s">
        <v>860</v>
      </c>
      <c r="B4554" t="s">
        <v>6</v>
      </c>
      <c r="C4554" s="28" t="s">
        <v>524</v>
      </c>
      <c r="D4554" t="s">
        <v>525</v>
      </c>
      <c r="E4554" t="s">
        <v>524</v>
      </c>
      <c r="F4554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4554" t="str">
        <f>INDEX(tbl_produits[Classe nom], MATCH(tbl_data[[#This Row],[NORM_Spécialité]], tbl_produits[Nom normalisé], 0))</f>
        <v>Anti-infectieux à usage systémique</v>
      </c>
      <c r="H4554">
        <f>YEAR(tbl_data[[#This Row],[Date_rapport]])</f>
        <v>2022</v>
      </c>
      <c r="I4554" t="str">
        <f>INDEX(tbl_produits[Molécule extraite], MATCH(tbl_data[[#This Row],[NORM_Spécialité]], tbl_produits[Nom normalisé], 0))</f>
        <v>Amoxicilline / acide clavulanique</v>
      </c>
      <c r="J4554" s="34">
        <f>DATE(LEFT(tbl_data[[#This Row],[Date_rapport]], 4), MID(tbl_data[[#This Row],[Date_rapport]], 6, 2), RIGHT(tbl_data[[#This Row],[Date_rapport]], 2))</f>
        <v>44840</v>
      </c>
    </row>
    <row r="4555" spans="1:10" x14ac:dyDescent="0.2">
      <c r="A4555" s="28" t="s">
        <v>860</v>
      </c>
      <c r="B4555" t="s">
        <v>9</v>
      </c>
      <c r="C4555" s="28" t="s">
        <v>524</v>
      </c>
      <c r="D4555" t="s">
        <v>526</v>
      </c>
      <c r="E4555" t="s">
        <v>2</v>
      </c>
      <c r="F4555" t="str">
        <f>INDEX(tbl_produits[Nom normalisé], MATCH(tbl_data[[#This Row],[Spécialité]], tbl_produits[Nom original], 0))</f>
        <v xml:space="preserve">REVATIO 10 mg/ml, poudre pour suspension buvable </v>
      </c>
      <c r="G4555" t="str">
        <f>INDEX(tbl_produits[Classe nom], MATCH(tbl_data[[#This Row],[NORM_Spécialité]], tbl_produits[Nom normalisé], 0))</f>
        <v>Système génito-urinaire et hormones sexuelles</v>
      </c>
      <c r="H4555">
        <f>YEAR(tbl_data[[#This Row],[Date_rapport]])</f>
        <v>2022</v>
      </c>
      <c r="I4555" t="str">
        <f>INDEX(tbl_produits[Molécule extraite], MATCH(tbl_data[[#This Row],[NORM_Spécialité]], tbl_produits[Nom normalisé], 0))</f>
        <v>Sildénafil (citrate de)</v>
      </c>
      <c r="J4555" s="34">
        <f>DATE(LEFT(tbl_data[[#This Row],[Date_rapport]], 4), MID(tbl_data[[#This Row],[Date_rapport]], 6, 2), RIGHT(tbl_data[[#This Row],[Date_rapport]], 2))</f>
        <v>44840</v>
      </c>
    </row>
    <row r="4556" spans="1:10" x14ac:dyDescent="0.2">
      <c r="A4556" s="28" t="s">
        <v>860</v>
      </c>
      <c r="B4556" t="s">
        <v>9</v>
      </c>
      <c r="C4556" s="28" t="s">
        <v>527</v>
      </c>
      <c r="D4556" t="s">
        <v>530</v>
      </c>
      <c r="E4556" t="s">
        <v>2</v>
      </c>
      <c r="F4556" t="str">
        <f>INDEX(tbl_produits[Nom normalisé], MATCH(tbl_data[[#This Row],[Spécialité]], tbl_produits[Nom original], 0))</f>
        <v>CERNEVIT, poudre pour solution injectable ou pour perfusion</v>
      </c>
      <c r="G4556" t="str">
        <f>INDEX(tbl_produits[Classe nom], MATCH(tbl_data[[#This Row],[NORM_Spécialité]], tbl_produits[Nom normalisé], 0))</f>
        <v>Sang et organes hématopoïétiques</v>
      </c>
      <c r="H4556">
        <f>YEAR(tbl_data[[#This Row],[Date_rapport]])</f>
        <v>2022</v>
      </c>
      <c r="I4556" t="str">
        <f>INDEX(tbl_produits[Molécule extraite], MATCH(tbl_data[[#This Row],[NORM_Spécialité]], tbl_produits[Nom normalisé], 0))</f>
        <v>Association de vitamines hydrosolubles et liposolubles</v>
      </c>
      <c r="J4556" s="34">
        <f>DATE(LEFT(tbl_data[[#This Row],[Date_rapport]], 4), MID(tbl_data[[#This Row],[Date_rapport]], 6, 2), RIGHT(tbl_data[[#This Row],[Date_rapport]], 2))</f>
        <v>44840</v>
      </c>
    </row>
    <row r="4557" spans="1:10" x14ac:dyDescent="0.2">
      <c r="A4557" s="28" t="s">
        <v>860</v>
      </c>
      <c r="B4557" t="s">
        <v>9</v>
      </c>
      <c r="C4557" s="28" t="s">
        <v>531</v>
      </c>
      <c r="D4557" t="s">
        <v>532</v>
      </c>
      <c r="E4557" t="s">
        <v>2</v>
      </c>
      <c r="F4557" t="str">
        <f>INDEX(tbl_produits[Nom normalisé], MATCH(tbl_data[[#This Row],[Spécialité]], tbl_produits[Nom original], 0))</f>
        <v>MYOZIME 50 mg, poudre pour solution à diluer pour perfusion</v>
      </c>
      <c r="G4557" t="str">
        <f>INDEX(tbl_produits[Classe nom], MATCH(tbl_data[[#This Row],[NORM_Spécialité]], tbl_produits[Nom normalisé], 0))</f>
        <v>Voies digestives et métabolisme</v>
      </c>
      <c r="H4557">
        <f>YEAR(tbl_data[[#This Row],[Date_rapport]])</f>
        <v>2022</v>
      </c>
      <c r="I4557" t="str">
        <f>INDEX(tbl_produits[Molécule extraite], MATCH(tbl_data[[#This Row],[NORM_Spécialité]], tbl_produits[Nom normalisé], 0))</f>
        <v>Alglucosidase alfa</v>
      </c>
      <c r="J4557" s="34">
        <f>DATE(LEFT(tbl_data[[#This Row],[Date_rapport]], 4), MID(tbl_data[[#This Row],[Date_rapport]], 6, 2), RIGHT(tbl_data[[#This Row],[Date_rapport]], 2))</f>
        <v>44840</v>
      </c>
    </row>
    <row r="4558" spans="1:10" x14ac:dyDescent="0.2">
      <c r="A4558" s="28" t="s">
        <v>860</v>
      </c>
      <c r="B4558" t="s">
        <v>6</v>
      </c>
      <c r="C4558" s="28" t="s">
        <v>531</v>
      </c>
      <c r="D4558" t="s">
        <v>534</v>
      </c>
      <c r="E4558" t="s">
        <v>541</v>
      </c>
      <c r="F4558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4558" t="str">
        <f>INDEX(tbl_produits[Classe nom], MATCH(tbl_data[[#This Row],[NORM_Spécialité]], tbl_produits[Nom normalisé], 0))</f>
        <v>Sang et organes hématopoïétiques</v>
      </c>
      <c r="H4558">
        <f>YEAR(tbl_data[[#This Row],[Date_rapport]])</f>
        <v>2022</v>
      </c>
      <c r="I4558" t="str">
        <f>INDEX(tbl_produits[Molécule extraite], MATCH(tbl_data[[#This Row],[NORM_Spécialité]], tbl_produits[Nom normalisé], 0))</f>
        <v>Mélange nutritif</v>
      </c>
      <c r="J4558" s="34">
        <f>DATE(LEFT(tbl_data[[#This Row],[Date_rapport]], 4), MID(tbl_data[[#This Row],[Date_rapport]], 6, 2), RIGHT(tbl_data[[#This Row],[Date_rapport]], 2))</f>
        <v>44840</v>
      </c>
    </row>
    <row r="4559" spans="1:10" x14ac:dyDescent="0.2">
      <c r="A4559" s="28" t="s">
        <v>860</v>
      </c>
      <c r="B4559" t="s">
        <v>6</v>
      </c>
      <c r="C4559" s="28" t="s">
        <v>543</v>
      </c>
      <c r="D4559" t="s">
        <v>544</v>
      </c>
      <c r="E4559" t="s">
        <v>565</v>
      </c>
      <c r="F4559" t="str">
        <f>INDEX(tbl_produits[Nom normalisé], MATCH(tbl_data[[#This Row],[Spécialité]], tbl_produits[Nom original], 0))</f>
        <v>RYTHMODAN 100 mg, gélule</v>
      </c>
      <c r="G4559" t="str">
        <f>INDEX(tbl_produits[Classe nom], MATCH(tbl_data[[#This Row],[NORM_Spécialité]], tbl_produits[Nom normalisé], 0))</f>
        <v>Système cardiovasculaire</v>
      </c>
      <c r="H4559">
        <f>YEAR(tbl_data[[#This Row],[Date_rapport]])</f>
        <v>2022</v>
      </c>
      <c r="I4559" t="str">
        <f>INDEX(tbl_produits[Molécule extraite], MATCH(tbl_data[[#This Row],[NORM_Spécialité]], tbl_produits[Nom normalisé], 0))</f>
        <v>Disopyramide (phosphate de)</v>
      </c>
      <c r="J4559" s="34">
        <f>DATE(LEFT(tbl_data[[#This Row],[Date_rapport]], 4), MID(tbl_data[[#This Row],[Date_rapport]], 6, 2), RIGHT(tbl_data[[#This Row],[Date_rapport]], 2))</f>
        <v>44840</v>
      </c>
    </row>
    <row r="4560" spans="1:10" x14ac:dyDescent="0.2">
      <c r="A4560" s="28" t="s">
        <v>860</v>
      </c>
      <c r="B4560" t="s">
        <v>6</v>
      </c>
      <c r="C4560" s="28" t="s">
        <v>549</v>
      </c>
      <c r="D4560" t="s">
        <v>551</v>
      </c>
      <c r="E4560" t="s">
        <v>2</v>
      </c>
      <c r="F4560" t="str">
        <f>INDEX(tbl_produits[Nom normalisé], MATCH(tbl_data[[#This Row],[Spécialité]], tbl_produits[Nom original], 0))</f>
        <v>FARMORUBICINE 50 mg, poudre pour solution pour perfusion</v>
      </c>
      <c r="G4560" t="str">
        <f>INDEX(tbl_produits[Classe nom], MATCH(tbl_data[[#This Row],[NORM_Spécialité]], tbl_produits[Nom normalisé], 0))</f>
        <v>Antinéoplasiques et immunomodulateurs</v>
      </c>
      <c r="H4560">
        <f>YEAR(tbl_data[[#This Row],[Date_rapport]])</f>
        <v>2022</v>
      </c>
      <c r="I4560" t="str">
        <f>INDEX(tbl_produits[Molécule extraite], MATCH(tbl_data[[#This Row],[NORM_Spécialité]], tbl_produits[Nom normalisé], 0))</f>
        <v>Epirubicine (Chlorhydrate)</v>
      </c>
      <c r="J4560" s="34">
        <f>DATE(LEFT(tbl_data[[#This Row],[Date_rapport]], 4), MID(tbl_data[[#This Row],[Date_rapport]], 6, 2), RIGHT(tbl_data[[#This Row],[Date_rapport]], 2))</f>
        <v>44840</v>
      </c>
    </row>
    <row r="4561" spans="1:10" x14ac:dyDescent="0.2">
      <c r="A4561" s="28" t="s">
        <v>860</v>
      </c>
      <c r="B4561" t="s">
        <v>3</v>
      </c>
      <c r="C4561" s="28" t="s">
        <v>554</v>
      </c>
      <c r="D4561" t="s">
        <v>555</v>
      </c>
      <c r="E4561" t="s">
        <v>2</v>
      </c>
      <c r="F4561" t="str">
        <f>INDEX(tbl_produits[Nom normalisé], MATCH(tbl_data[[#This Row],[Spécialité]], tbl_produits[Nom original], 0))</f>
        <v>LINEZOLIDE Arrow 600 mg,  comprimé pelliculé - Arrow</v>
      </c>
      <c r="G4561" t="str">
        <f>INDEX(tbl_produits[Classe nom], MATCH(tbl_data[[#This Row],[NORM_Spécialité]], tbl_produits[Nom normalisé], 0))</f>
        <v>Anti-infectieux à usage systémique</v>
      </c>
      <c r="H4561">
        <f>YEAR(tbl_data[[#This Row],[Date_rapport]])</f>
        <v>2022</v>
      </c>
      <c r="I4561" t="str">
        <f>INDEX(tbl_produits[Molécule extraite], MATCH(tbl_data[[#This Row],[NORM_Spécialité]], tbl_produits[Nom normalisé], 0))</f>
        <v>Linézolide</v>
      </c>
      <c r="J4561" s="34">
        <f>DATE(LEFT(tbl_data[[#This Row],[Date_rapport]], 4), MID(tbl_data[[#This Row],[Date_rapport]], 6, 2), RIGHT(tbl_data[[#This Row],[Date_rapport]], 2))</f>
        <v>44840</v>
      </c>
    </row>
    <row r="4562" spans="1:10" x14ac:dyDescent="0.2">
      <c r="A4562" s="28" t="s">
        <v>860</v>
      </c>
      <c r="B4562" t="s">
        <v>3</v>
      </c>
      <c r="C4562" s="28" t="s">
        <v>554</v>
      </c>
      <c r="D4562" t="s">
        <v>556</v>
      </c>
      <c r="E4562" t="s">
        <v>2</v>
      </c>
      <c r="F4562" t="str">
        <f>INDEX(tbl_produits[Nom normalisé], MATCH(tbl_data[[#This Row],[Spécialité]], tbl_produits[Nom original], 0))</f>
        <v>LINEZOLIDE Ohre Pharma 600 mg, comprimé pelliculé</v>
      </c>
      <c r="G4562" t="str">
        <f>INDEX(tbl_produits[Classe nom], MATCH(tbl_data[[#This Row],[NORM_Spécialité]], tbl_produits[Nom normalisé], 0))</f>
        <v>Anti-infectieux à usage systémique</v>
      </c>
      <c r="H4562">
        <f>YEAR(tbl_data[[#This Row],[Date_rapport]])</f>
        <v>2022</v>
      </c>
      <c r="I4562" t="str">
        <f>INDEX(tbl_produits[Molécule extraite], MATCH(tbl_data[[#This Row],[NORM_Spécialité]], tbl_produits[Nom normalisé], 0))</f>
        <v>Linézolide</v>
      </c>
      <c r="J4562" s="34">
        <f>DATE(LEFT(tbl_data[[#This Row],[Date_rapport]], 4), MID(tbl_data[[#This Row],[Date_rapport]], 6, 2), RIGHT(tbl_data[[#This Row],[Date_rapport]], 2))</f>
        <v>44840</v>
      </c>
    </row>
    <row r="4563" spans="1:10" x14ac:dyDescent="0.2">
      <c r="A4563" s="28" t="s">
        <v>860</v>
      </c>
      <c r="B4563" t="s">
        <v>6</v>
      </c>
      <c r="C4563" s="28" t="s">
        <v>557</v>
      </c>
      <c r="D4563" t="s">
        <v>558</v>
      </c>
      <c r="E4563" t="s">
        <v>563</v>
      </c>
      <c r="F4563" t="str">
        <f>INDEX(tbl_produits[Nom normalisé], MATCH(tbl_data[[#This Row],[Spécialité]], tbl_produits[Nom original], 0))</f>
        <v>VOGALENE 0,1 %, solution buvable en flacon</v>
      </c>
      <c r="G4563" t="str">
        <f>INDEX(tbl_produits[Classe nom], MATCH(tbl_data[[#This Row],[NORM_Spécialité]], tbl_produits[Nom normalisé], 0))</f>
        <v>Voies digestives et métabolisme</v>
      </c>
      <c r="H4563">
        <f>YEAR(tbl_data[[#This Row],[Date_rapport]])</f>
        <v>2022</v>
      </c>
      <c r="I4563" t="str">
        <f>INDEX(tbl_produits[Molécule extraite], MATCH(tbl_data[[#This Row],[NORM_Spécialité]], tbl_produits[Nom normalisé], 0))</f>
        <v>Métopimazine</v>
      </c>
      <c r="J4563" s="34">
        <f>DATE(LEFT(tbl_data[[#This Row],[Date_rapport]], 4), MID(tbl_data[[#This Row],[Date_rapport]], 6, 2), RIGHT(tbl_data[[#This Row],[Date_rapport]], 2))</f>
        <v>44840</v>
      </c>
    </row>
    <row r="4564" spans="1:10" x14ac:dyDescent="0.2">
      <c r="A4564" s="28" t="s">
        <v>860</v>
      </c>
      <c r="B4564" t="s">
        <v>6</v>
      </c>
      <c r="C4564" s="28" t="s">
        <v>557</v>
      </c>
      <c r="D4564" t="s">
        <v>559</v>
      </c>
      <c r="E4564" t="s">
        <v>563</v>
      </c>
      <c r="F4564" t="str">
        <f>INDEX(tbl_produits[Nom normalisé], MATCH(tbl_data[[#This Row],[Spécialité]], tbl_produits[Nom original], 0))</f>
        <v>SECTRAL 40 mg/ml, solution buvable en flacon</v>
      </c>
      <c r="G4564" t="str">
        <f>INDEX(tbl_produits[Classe nom], MATCH(tbl_data[[#This Row],[NORM_Spécialité]], tbl_produits[Nom normalisé], 0))</f>
        <v>Système cardiovasculaire</v>
      </c>
      <c r="H4564">
        <f>YEAR(tbl_data[[#This Row],[Date_rapport]])</f>
        <v>2022</v>
      </c>
      <c r="I4564" t="str">
        <f>INDEX(tbl_produits[Molécule extraite], MATCH(tbl_data[[#This Row],[NORM_Spécialité]], tbl_produits[Nom normalisé], 0))</f>
        <v>Acébutolol</v>
      </c>
      <c r="J4564" s="34">
        <f>DATE(LEFT(tbl_data[[#This Row],[Date_rapport]], 4), MID(tbl_data[[#This Row],[Date_rapport]], 6, 2), RIGHT(tbl_data[[#This Row],[Date_rapport]], 2))</f>
        <v>44840</v>
      </c>
    </row>
    <row r="4565" spans="1:10" x14ac:dyDescent="0.2">
      <c r="A4565" s="28" t="s">
        <v>860</v>
      </c>
      <c r="B4565" t="s">
        <v>6</v>
      </c>
      <c r="C4565" s="28" t="s">
        <v>560</v>
      </c>
      <c r="D4565" t="s">
        <v>561</v>
      </c>
      <c r="E4565" t="s">
        <v>577</v>
      </c>
      <c r="F4565" t="str">
        <f>INDEX(tbl_produits[Nom normalisé], MATCH(tbl_data[[#This Row],[Spécialité]], tbl_produits[Nom original], 0))</f>
        <v>XEPLION 100 mg, suspension injectable à libération prolongée</v>
      </c>
      <c r="G4565" t="str">
        <f>INDEX(tbl_produits[Classe nom], MATCH(tbl_data[[#This Row],[NORM_Spécialité]], tbl_produits[Nom normalisé], 0))</f>
        <v>Système nerveux</v>
      </c>
      <c r="H4565">
        <f>YEAR(tbl_data[[#This Row],[Date_rapport]])</f>
        <v>2022</v>
      </c>
      <c r="I4565" t="str">
        <f>INDEX(tbl_produits[Molécule extraite], MATCH(tbl_data[[#This Row],[NORM_Spécialité]], tbl_produits[Nom normalisé], 0))</f>
        <v>Palipéridone</v>
      </c>
      <c r="J4565" s="34">
        <f>DATE(LEFT(tbl_data[[#This Row],[Date_rapport]], 4), MID(tbl_data[[#This Row],[Date_rapport]], 6, 2), RIGHT(tbl_data[[#This Row],[Date_rapport]], 2))</f>
        <v>44840</v>
      </c>
    </row>
    <row r="4566" spans="1:10" x14ac:dyDescent="0.2">
      <c r="A4566" s="28" t="s">
        <v>860</v>
      </c>
      <c r="B4566" t="s">
        <v>9</v>
      </c>
      <c r="C4566" s="28" t="s">
        <v>560</v>
      </c>
      <c r="D4566" t="s">
        <v>562</v>
      </c>
      <c r="E4566" t="s">
        <v>2</v>
      </c>
      <c r="F4566" t="str">
        <f>INDEX(tbl_produits[Nom normalisé], MATCH(tbl_data[[#This Row],[Spécialité]], tbl_produits[Nom original], 0))</f>
        <v>KARDEGIC 75 mg, poudre pour solution buvable en sachet-dose</v>
      </c>
      <c r="G4566" t="str">
        <f>INDEX(tbl_produits[Classe nom], MATCH(tbl_data[[#This Row],[NORM_Spécialité]], tbl_produits[Nom normalisé], 0))</f>
        <v>Système nerveux</v>
      </c>
      <c r="H4566">
        <f>YEAR(tbl_data[[#This Row],[Date_rapport]])</f>
        <v>2022</v>
      </c>
      <c r="I4566" t="str">
        <f>INDEX(tbl_produits[Molécule extraite], MATCH(tbl_data[[#This Row],[NORM_Spécialité]], tbl_produits[Nom normalisé], 0))</f>
        <v>DL-lysine (acétylsalicylate de)</v>
      </c>
      <c r="J4566" s="34">
        <f>DATE(LEFT(tbl_data[[#This Row],[Date_rapport]], 4), MID(tbl_data[[#This Row],[Date_rapport]], 6, 2), RIGHT(tbl_data[[#This Row],[Date_rapport]], 2))</f>
        <v>44840</v>
      </c>
    </row>
    <row r="4567" spans="1:10" x14ac:dyDescent="0.2">
      <c r="A4567" s="28" t="s">
        <v>860</v>
      </c>
      <c r="B4567" t="s">
        <v>9</v>
      </c>
      <c r="C4567" s="28" t="s">
        <v>563</v>
      </c>
      <c r="D4567" t="s">
        <v>564</v>
      </c>
      <c r="E4567" t="s">
        <v>2</v>
      </c>
      <c r="F4567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4567" t="str">
        <f>INDEX(tbl_produits[Classe nom], MATCH(tbl_data[[#This Row],[NORM_Spécialité]], tbl_produits[Nom normalisé], 0))</f>
        <v>Système respiratoire</v>
      </c>
      <c r="H4567">
        <f>YEAR(tbl_data[[#This Row],[Date_rapport]])</f>
        <v>2022</v>
      </c>
      <c r="I4567" t="str">
        <f>INDEX(tbl_produits[Molécule extraite], MATCH(tbl_data[[#This Row],[NORM_Spécialité]], tbl_produits[Nom normalisé], 0))</f>
        <v>Ipratropium</v>
      </c>
      <c r="J4567" s="34">
        <f>DATE(LEFT(tbl_data[[#This Row],[Date_rapport]], 4), MID(tbl_data[[#This Row],[Date_rapport]], 6, 2), RIGHT(tbl_data[[#This Row],[Date_rapport]], 2))</f>
        <v>44840</v>
      </c>
    </row>
    <row r="4568" spans="1:10" x14ac:dyDescent="0.2">
      <c r="A4568" s="28" t="s">
        <v>860</v>
      </c>
      <c r="B4568" t="s">
        <v>6</v>
      </c>
      <c r="C4568" s="28" t="s">
        <v>565</v>
      </c>
      <c r="D4568" t="s">
        <v>566</v>
      </c>
      <c r="E4568" t="s">
        <v>565</v>
      </c>
      <c r="F4568" t="str">
        <f>INDEX(tbl_produits[Nom normalisé], MATCH(tbl_data[[#This Row],[Spécialité]], tbl_produits[Nom original], 0))</f>
        <v>SUCCIAPTAL 200 mg, gélule</v>
      </c>
      <c r="G4568" t="str">
        <f>INDEX(tbl_produits[Classe nom], MATCH(tbl_data[[#This Row],[NORM_Spécialité]], tbl_produits[Nom normalisé], 0))</f>
        <v>Anti-infectieux à usage systémique</v>
      </c>
      <c r="H4568">
        <f>YEAR(tbl_data[[#This Row],[Date_rapport]])</f>
        <v>2022</v>
      </c>
      <c r="I4568" t="str">
        <f>INDEX(tbl_produits[Molécule extraite], MATCH(tbl_data[[#This Row],[NORM_Spécialité]], tbl_produits[Nom normalisé], 0))</f>
        <v>Succinylsulfathiazole</v>
      </c>
      <c r="J4568" s="34">
        <f>DATE(LEFT(tbl_data[[#This Row],[Date_rapport]], 4), MID(tbl_data[[#This Row],[Date_rapport]], 6, 2), RIGHT(tbl_data[[#This Row],[Date_rapport]], 2))</f>
        <v>44840</v>
      </c>
    </row>
    <row r="4569" spans="1:10" x14ac:dyDescent="0.2">
      <c r="A4569" s="28" t="s">
        <v>860</v>
      </c>
      <c r="B4569" t="s">
        <v>9</v>
      </c>
      <c r="C4569" s="28" t="s">
        <v>567</v>
      </c>
      <c r="D4569" t="s">
        <v>568</v>
      </c>
      <c r="E4569" t="s">
        <v>2</v>
      </c>
      <c r="F4569" t="str">
        <f>INDEX(tbl_produits[Nom normalisé], MATCH(tbl_data[[#This Row],[Spécialité]], tbl_produits[Nom original], 0))</f>
        <v>SIVEXTRO 200 mg, comprimé pelliculé</v>
      </c>
      <c r="G4569" t="str">
        <f>INDEX(tbl_produits[Classe nom], MATCH(tbl_data[[#This Row],[NORM_Spécialité]], tbl_produits[Nom normalisé], 0))</f>
        <v>Anti-infectieux à usage systémique</v>
      </c>
      <c r="H4569">
        <f>YEAR(tbl_data[[#This Row],[Date_rapport]])</f>
        <v>2022</v>
      </c>
      <c r="I4569" t="str">
        <f>INDEX(tbl_produits[Molécule extraite], MATCH(tbl_data[[#This Row],[NORM_Spécialité]], tbl_produits[Nom normalisé], 0))</f>
        <v>Tédizolid (phosphate de)</v>
      </c>
      <c r="J4569" s="34">
        <f>DATE(LEFT(tbl_data[[#This Row],[Date_rapport]], 4), MID(tbl_data[[#This Row],[Date_rapport]], 6, 2), RIGHT(tbl_data[[#This Row],[Date_rapport]], 2))</f>
        <v>44840</v>
      </c>
    </row>
    <row r="4570" spans="1:10" x14ac:dyDescent="0.2">
      <c r="A4570" s="28" t="s">
        <v>860</v>
      </c>
      <c r="B4570" t="s">
        <v>6</v>
      </c>
      <c r="C4570" s="28" t="s">
        <v>570</v>
      </c>
      <c r="D4570" t="s">
        <v>571</v>
      </c>
      <c r="E4570" t="s">
        <v>570</v>
      </c>
      <c r="F4570" t="str">
        <f>INDEX(tbl_produits[Nom normalisé], MATCH(tbl_data[[#This Row],[Spécialité]], tbl_produits[Nom original], 0))</f>
        <v>MEGACE 160 mg, comprimé</v>
      </c>
      <c r="G4570" t="str">
        <f>INDEX(tbl_produits[Classe nom], MATCH(tbl_data[[#This Row],[NORM_Spécialité]], tbl_produits[Nom normalisé], 0))</f>
        <v>Antinéoplasiques et immunomodulateurs</v>
      </c>
      <c r="H4570">
        <f>YEAR(tbl_data[[#This Row],[Date_rapport]])</f>
        <v>2022</v>
      </c>
      <c r="I4570" t="str">
        <f>INDEX(tbl_produits[Molécule extraite], MATCH(tbl_data[[#This Row],[NORM_Spécialité]], tbl_produits[Nom normalisé], 0))</f>
        <v>Acétate de mégestrol</v>
      </c>
      <c r="J4570" s="34">
        <f>DATE(LEFT(tbl_data[[#This Row],[Date_rapport]], 4), MID(tbl_data[[#This Row],[Date_rapport]], 6, 2), RIGHT(tbl_data[[#This Row],[Date_rapport]], 2))</f>
        <v>44840</v>
      </c>
    </row>
    <row r="4571" spans="1:10" x14ac:dyDescent="0.2">
      <c r="A4571" s="28" t="s">
        <v>860</v>
      </c>
      <c r="B4571" t="s">
        <v>6</v>
      </c>
      <c r="C4571" s="28" t="s">
        <v>572</v>
      </c>
      <c r="D4571" t="s">
        <v>573</v>
      </c>
      <c r="E4571" t="s">
        <v>572</v>
      </c>
      <c r="F4571" t="str">
        <f>INDEX(tbl_produits[Nom normalisé], MATCH(tbl_data[[#This Row],[Spécialité]], tbl_produits[Nom original], 0))</f>
        <v>GABAPENTINE 100 mg, 300 mg, 400 mg, 600 mg, 800 mg, comprimé pelliculé</v>
      </c>
      <c r="G4571" t="str">
        <f>INDEX(tbl_produits[Classe nom], MATCH(tbl_data[[#This Row],[NORM_Spécialité]], tbl_produits[Nom normalisé], 0))</f>
        <v>Système nerveux</v>
      </c>
      <c r="H4571">
        <f>YEAR(tbl_data[[#This Row],[Date_rapport]])</f>
        <v>2022</v>
      </c>
      <c r="I4571" t="str">
        <f>INDEX(tbl_produits[Molécule extraite], MATCH(tbl_data[[#This Row],[NORM_Spécialité]], tbl_produits[Nom normalisé], 0))</f>
        <v>Gabapentine</v>
      </c>
      <c r="J4571" s="34">
        <f>DATE(LEFT(tbl_data[[#This Row],[Date_rapport]], 4), MID(tbl_data[[#This Row],[Date_rapport]], 6, 2), RIGHT(tbl_data[[#This Row],[Date_rapport]], 2))</f>
        <v>44840</v>
      </c>
    </row>
    <row r="4572" spans="1:10" x14ac:dyDescent="0.2">
      <c r="A4572" s="28" t="s">
        <v>860</v>
      </c>
      <c r="B4572" t="s">
        <v>6</v>
      </c>
      <c r="C4572" s="28" t="s">
        <v>577</v>
      </c>
      <c r="D4572" t="s">
        <v>499</v>
      </c>
      <c r="E4572" t="s">
        <v>577</v>
      </c>
      <c r="F4572" t="str">
        <f>INDEX(tbl_produits[Nom normalisé], MATCH(tbl_data[[#This Row],[Spécialité]], tbl_produits[Nom original], 0))</f>
        <v>TACHOSIL, matrice pour collage tissulaire</v>
      </c>
      <c r="G4572" t="str">
        <f>INDEX(tbl_produits[Classe nom], MATCH(tbl_data[[#This Row],[NORM_Spécialité]], tbl_produits[Nom normalisé], 0))</f>
        <v>Sang et organes hématopoïétiques</v>
      </c>
      <c r="H4572">
        <f>YEAR(tbl_data[[#This Row],[Date_rapport]])</f>
        <v>2022</v>
      </c>
      <c r="I4572" t="str">
        <f>INDEX(tbl_produits[Molécule extraite], MATCH(tbl_data[[#This Row],[NORM_Spécialité]], tbl_produits[Nom normalisé], 0))</f>
        <v>Fibrinogène/Thrombine</v>
      </c>
      <c r="J4572" s="34">
        <f>DATE(LEFT(tbl_data[[#This Row],[Date_rapport]], 4), MID(tbl_data[[#This Row],[Date_rapport]], 6, 2), RIGHT(tbl_data[[#This Row],[Date_rapport]], 2))</f>
        <v>44840</v>
      </c>
    </row>
    <row r="4573" spans="1:10" x14ac:dyDescent="0.2">
      <c r="A4573" s="28" t="s">
        <v>860</v>
      </c>
      <c r="B4573" t="s">
        <v>3</v>
      </c>
      <c r="C4573" s="28" t="s">
        <v>579</v>
      </c>
      <c r="D4573" t="s">
        <v>580</v>
      </c>
      <c r="E4573" t="s">
        <v>2</v>
      </c>
      <c r="F4573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4573" t="str">
        <f>INDEX(tbl_produits[Classe nom], MATCH(tbl_data[[#This Row],[NORM_Spécialité]], tbl_produits[Nom normalisé], 0))</f>
        <v>Système nerveux</v>
      </c>
      <c r="H4573">
        <f>YEAR(tbl_data[[#This Row],[Date_rapport]])</f>
        <v>2022</v>
      </c>
      <c r="I4573" t="str">
        <f>INDEX(tbl_produits[Molécule extraite], MATCH(tbl_data[[#This Row],[NORM_Spécialité]], tbl_produits[Nom normalisé], 0))</f>
        <v>Ropivacaïne (chlorhydrate de)</v>
      </c>
      <c r="J4573" s="34">
        <f>DATE(LEFT(tbl_data[[#This Row],[Date_rapport]], 4), MID(tbl_data[[#This Row],[Date_rapport]], 6, 2), RIGHT(tbl_data[[#This Row],[Date_rapport]], 2))</f>
        <v>44840</v>
      </c>
    </row>
    <row r="4574" spans="1:10" x14ac:dyDescent="0.2">
      <c r="A4574" s="28" t="s">
        <v>860</v>
      </c>
      <c r="B4574" t="s">
        <v>3</v>
      </c>
      <c r="C4574" s="28" t="s">
        <v>584</v>
      </c>
      <c r="D4574" t="s">
        <v>585</v>
      </c>
      <c r="E4574" t="s">
        <v>2</v>
      </c>
      <c r="F4574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4574" t="str">
        <f>INDEX(tbl_produits[Classe nom], MATCH(tbl_data[[#This Row],[NORM_Spécialité]], tbl_produits[Nom normalisé], 0))</f>
        <v>Système nerveux</v>
      </c>
      <c r="H4574">
        <f>YEAR(tbl_data[[#This Row],[Date_rapport]])</f>
        <v>2022</v>
      </c>
      <c r="I4574" t="str">
        <f>INDEX(tbl_produits[Molécule extraite], MATCH(tbl_data[[#This Row],[NORM_Spécialité]], tbl_produits[Nom normalisé], 0))</f>
        <v>Lévobupivacaïne (chlorhydrate de)</v>
      </c>
      <c r="J4574" s="34">
        <f>DATE(LEFT(tbl_data[[#This Row],[Date_rapport]], 4), MID(tbl_data[[#This Row],[Date_rapport]], 6, 2), RIGHT(tbl_data[[#This Row],[Date_rapport]], 2))</f>
        <v>44840</v>
      </c>
    </row>
    <row r="4575" spans="1:10" x14ac:dyDescent="0.2">
      <c r="A4575" s="28" t="s">
        <v>860</v>
      </c>
      <c r="B4575" t="s">
        <v>9</v>
      </c>
      <c r="C4575" s="28" t="s">
        <v>586</v>
      </c>
      <c r="D4575" t="s">
        <v>588</v>
      </c>
      <c r="E4575" t="s">
        <v>2</v>
      </c>
      <c r="F4575" t="str">
        <f>INDEX(tbl_produits[Nom normalisé], MATCH(tbl_data[[#This Row],[Spécialité]], tbl_produits[Nom original], 0))</f>
        <v>ASPEGIC injectable 500 mg/5 ml, poudre et solution pour usage parentéral</v>
      </c>
      <c r="G4575" t="str">
        <f>INDEX(tbl_produits[Classe nom], MATCH(tbl_data[[#This Row],[NORM_Spécialité]], tbl_produits[Nom normalisé], 0))</f>
        <v>Sang et organes hématopoïétiques</v>
      </c>
      <c r="H4575">
        <f>YEAR(tbl_data[[#This Row],[Date_rapport]])</f>
        <v>2022</v>
      </c>
      <c r="I4575" t="str">
        <f>INDEX(tbl_produits[Molécule extraite], MATCH(tbl_data[[#This Row],[NORM_Spécialité]], tbl_produits[Nom normalisé], 0))</f>
        <v>Acétylsalicylate de lysine</v>
      </c>
      <c r="J4575" s="34">
        <f>DATE(LEFT(tbl_data[[#This Row],[Date_rapport]], 4), MID(tbl_data[[#This Row],[Date_rapport]], 6, 2), RIGHT(tbl_data[[#This Row],[Date_rapport]], 2))</f>
        <v>44840</v>
      </c>
    </row>
    <row r="4576" spans="1:10" x14ac:dyDescent="0.2">
      <c r="A4576" s="28" t="s">
        <v>860</v>
      </c>
      <c r="B4576" t="s">
        <v>6</v>
      </c>
      <c r="C4576" s="28" t="s">
        <v>593</v>
      </c>
      <c r="D4576" t="s">
        <v>461</v>
      </c>
      <c r="E4576" t="s">
        <v>593</v>
      </c>
      <c r="F4576" t="str">
        <f>INDEX(tbl_produits[Nom normalisé], MATCH(tbl_data[[#This Row],[Spécialité]], tbl_produits[Nom original], 0))</f>
        <v>BCG Medac, poudre et solvant pour suspension pour administration intra-vésicale</v>
      </c>
      <c r="G4576" t="str">
        <f>INDEX(tbl_produits[Classe nom], MATCH(tbl_data[[#This Row],[NORM_Spécialité]], tbl_produits[Nom normalisé], 0))</f>
        <v>Antinéoplasiques et immunomodulateurs</v>
      </c>
      <c r="H4576">
        <f>YEAR(tbl_data[[#This Row],[Date_rapport]])</f>
        <v>2022</v>
      </c>
      <c r="I4576" t="str">
        <f>INDEX(tbl_produits[Molécule extraite], MATCH(tbl_data[[#This Row],[NORM_Spécialité]], tbl_produits[Nom normalisé], 0))</f>
        <v>Bactérie BCG lyophilisée</v>
      </c>
      <c r="J4576" s="34">
        <f>DATE(LEFT(tbl_data[[#This Row],[Date_rapport]], 4), MID(tbl_data[[#This Row],[Date_rapport]], 6, 2), RIGHT(tbl_data[[#This Row],[Date_rapport]], 2))</f>
        <v>44840</v>
      </c>
    </row>
    <row r="4577" spans="1:10" x14ac:dyDescent="0.2">
      <c r="A4577" s="28" t="s">
        <v>860</v>
      </c>
      <c r="B4577" t="s">
        <v>11</v>
      </c>
      <c r="C4577" s="28" t="s">
        <v>595</v>
      </c>
      <c r="D4577" t="s">
        <v>596</v>
      </c>
      <c r="E4577" t="s">
        <v>2</v>
      </c>
      <c r="F4577" t="str">
        <f>INDEX(tbl_produits[Nom normalisé], MATCH(tbl_data[[#This Row],[Spécialité]], tbl_produits[Nom original], 0))</f>
        <v>REBETOL 40 mg/ml, solution buvable</v>
      </c>
      <c r="G4577" t="str">
        <f>INDEX(tbl_produits[Classe nom], MATCH(tbl_data[[#This Row],[NORM_Spécialité]], tbl_produits[Nom normalisé], 0))</f>
        <v>Anti-infectieux à usage systémique</v>
      </c>
      <c r="H4577">
        <f>YEAR(tbl_data[[#This Row],[Date_rapport]])</f>
        <v>2022</v>
      </c>
      <c r="I4577" t="str">
        <f>INDEX(tbl_produits[Molécule extraite], MATCH(tbl_data[[#This Row],[NORM_Spécialité]], tbl_produits[Nom normalisé], 0))</f>
        <v>Ribavirine</v>
      </c>
      <c r="J4577" s="34">
        <f>DATE(LEFT(tbl_data[[#This Row],[Date_rapport]], 4), MID(tbl_data[[#This Row],[Date_rapport]], 6, 2), RIGHT(tbl_data[[#This Row],[Date_rapport]], 2))</f>
        <v>44840</v>
      </c>
    </row>
    <row r="4578" spans="1:10" x14ac:dyDescent="0.2">
      <c r="A4578" s="28" t="s">
        <v>860</v>
      </c>
      <c r="B4578" t="s">
        <v>9</v>
      </c>
      <c r="C4578" s="28" t="s">
        <v>438</v>
      </c>
      <c r="D4578" t="s">
        <v>440</v>
      </c>
      <c r="E4578" t="s">
        <v>2</v>
      </c>
      <c r="F4578" t="str">
        <f>INDEX(tbl_produits[Nom normalisé], MATCH(tbl_data[[#This Row],[Spécialité]], tbl_produits[Nom original], 0))</f>
        <v>CORVASAL 2 mg et 4 mg, comprimé, Molsidomine 2 mg et 4 mg, comprimé</v>
      </c>
      <c r="G4578" t="str">
        <f>INDEX(tbl_produits[Classe nom], MATCH(tbl_data[[#This Row],[NORM_Spécialité]], tbl_produits[Nom normalisé], 0))</f>
        <v>Système cardiovasculaire</v>
      </c>
      <c r="H4578">
        <f>YEAR(tbl_data[[#This Row],[Date_rapport]])</f>
        <v>2022</v>
      </c>
      <c r="I4578" t="str">
        <f>INDEX(tbl_produits[Molécule extraite], MATCH(tbl_data[[#This Row],[NORM_Spécialité]], tbl_produits[Nom normalisé], 0))</f>
        <v>Molsidomine</v>
      </c>
      <c r="J4578" s="34">
        <f>DATE(LEFT(tbl_data[[#This Row],[Date_rapport]], 4), MID(tbl_data[[#This Row],[Date_rapport]], 6, 2), RIGHT(tbl_data[[#This Row],[Date_rapport]], 2))</f>
        <v>44840</v>
      </c>
    </row>
    <row r="4579" spans="1:10" x14ac:dyDescent="0.2">
      <c r="A4579" s="28" t="s">
        <v>860</v>
      </c>
      <c r="B4579" t="s">
        <v>9</v>
      </c>
      <c r="C4579" s="28" t="s">
        <v>447</v>
      </c>
      <c r="D4579" t="s">
        <v>374</v>
      </c>
      <c r="E4579" t="s">
        <v>2</v>
      </c>
      <c r="F4579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4579" t="str">
        <f>INDEX(tbl_produits[Classe nom], MATCH(tbl_data[[#This Row],[NORM_Spécialité]], tbl_produits[Nom normalisé], 0))</f>
        <v>Antinéoplasiques et immunomodulateurs</v>
      </c>
      <c r="H4579">
        <f>YEAR(tbl_data[[#This Row],[Date_rapport]])</f>
        <v>2022</v>
      </c>
      <c r="I4579" t="str">
        <f>INDEX(tbl_produits[Molécule extraite], MATCH(tbl_data[[#This Row],[NORM_Spécialité]], tbl_produits[Nom normalisé], 0))</f>
        <v>Vincristine</v>
      </c>
      <c r="J4579" s="34">
        <f>DATE(LEFT(tbl_data[[#This Row],[Date_rapport]], 4), MID(tbl_data[[#This Row],[Date_rapport]], 6, 2), RIGHT(tbl_data[[#This Row],[Date_rapport]], 2))</f>
        <v>44840</v>
      </c>
    </row>
    <row r="4580" spans="1:10" x14ac:dyDescent="0.2">
      <c r="A4580" s="28" t="s">
        <v>860</v>
      </c>
      <c r="B4580" t="s">
        <v>3</v>
      </c>
      <c r="C4580" s="28" t="s">
        <v>462</v>
      </c>
      <c r="D4580" t="s">
        <v>240</v>
      </c>
      <c r="E4580" t="s">
        <v>708</v>
      </c>
      <c r="F4580" t="str">
        <f>INDEX(tbl_produits[Nom normalisé], MATCH(tbl_data[[#This Row],[Spécialité]], tbl_produits[Nom original], 0))</f>
        <v>PROPRANOLOL ACETLAB 5 mg/5 mL, solution injectable</v>
      </c>
      <c r="G4580" t="str">
        <f>INDEX(tbl_produits[Classe nom], MATCH(tbl_data[[#This Row],[NORM_Spécialité]], tbl_produits[Nom normalisé], 0))</f>
        <v>Système cardiovasculaire</v>
      </c>
      <c r="H4580">
        <f>YEAR(tbl_data[[#This Row],[Date_rapport]])</f>
        <v>2022</v>
      </c>
      <c r="I4580" t="str">
        <f>INDEX(tbl_produits[Molécule extraite], MATCH(tbl_data[[#This Row],[NORM_Spécialité]], tbl_produits[Nom normalisé], 0))</f>
        <v>Propranolol</v>
      </c>
      <c r="J4580" s="34">
        <f>DATE(LEFT(tbl_data[[#This Row],[Date_rapport]], 4), MID(tbl_data[[#This Row],[Date_rapport]], 6, 2), RIGHT(tbl_data[[#This Row],[Date_rapport]], 2))</f>
        <v>44840</v>
      </c>
    </row>
    <row r="4581" spans="1:10" x14ac:dyDescent="0.2">
      <c r="A4581" s="28" t="s">
        <v>860</v>
      </c>
      <c r="B4581" t="s">
        <v>11</v>
      </c>
      <c r="C4581" s="28" t="s">
        <v>476</v>
      </c>
      <c r="D4581" t="s">
        <v>477</v>
      </c>
      <c r="E4581" t="s">
        <v>2</v>
      </c>
      <c r="F4581" t="str">
        <f>INDEX(tbl_produits[Nom normalisé], MATCH(tbl_data[[#This Row],[Spécialité]], tbl_produits[Nom original], 0))</f>
        <v>GAMMANORM 165 mg/ml, immunoglobuline humaine normale pour injection sous-cutanée</v>
      </c>
      <c r="G4581" t="str">
        <f>INDEX(tbl_produits[Classe nom], MATCH(tbl_data[[#This Row],[NORM_Spécialité]], tbl_produits[Nom normalisé], 0))</f>
        <v>Anti-infectieux à usage systémique</v>
      </c>
      <c r="H4581">
        <f>YEAR(tbl_data[[#This Row],[Date_rapport]])</f>
        <v>2022</v>
      </c>
      <c r="I4581" t="str">
        <f>INDEX(tbl_produits[Molécule extraite], MATCH(tbl_data[[#This Row],[NORM_Spécialité]], tbl_produits[Nom normalisé], 0))</f>
        <v>Immunoglobuline humaine normale</v>
      </c>
      <c r="J4581" s="34">
        <f>DATE(LEFT(tbl_data[[#This Row],[Date_rapport]], 4), MID(tbl_data[[#This Row],[Date_rapport]], 6, 2), RIGHT(tbl_data[[#This Row],[Date_rapport]], 2))</f>
        <v>44840</v>
      </c>
    </row>
    <row r="4582" spans="1:10" x14ac:dyDescent="0.2">
      <c r="A4582" s="28" t="s">
        <v>860</v>
      </c>
      <c r="B4582" t="s">
        <v>3</v>
      </c>
      <c r="C4582" s="28" t="s">
        <v>489</v>
      </c>
      <c r="D4582" t="s">
        <v>491</v>
      </c>
      <c r="E4582" t="s">
        <v>2</v>
      </c>
      <c r="F4582" t="str">
        <f>INDEX(tbl_produits[Nom normalisé], MATCH(tbl_data[[#This Row],[Spécialité]], tbl_produits[Nom original], 0))</f>
        <v>CHLORURE DE POTASSIUM LAVOISIER 20 % (0,20 g/ml), solution à diluer pour perfusion</v>
      </c>
      <c r="G4582" t="str">
        <f>INDEX(tbl_produits[Classe nom], MATCH(tbl_data[[#This Row],[NORM_Spécialité]], tbl_produits[Nom normalisé], 0))</f>
        <v>Voies digestives et métabolisme</v>
      </c>
      <c r="H4582">
        <f>YEAR(tbl_data[[#This Row],[Date_rapport]])</f>
        <v>2022</v>
      </c>
      <c r="I4582" t="str">
        <f>INDEX(tbl_produits[Molécule extraite], MATCH(tbl_data[[#This Row],[NORM_Spécialité]], tbl_produits[Nom normalisé], 0))</f>
        <v>Potassium (chlorure de)</v>
      </c>
      <c r="J4582" s="34">
        <f>DATE(LEFT(tbl_data[[#This Row],[Date_rapport]], 4), MID(tbl_data[[#This Row],[Date_rapport]], 6, 2), RIGHT(tbl_data[[#This Row],[Date_rapport]], 2))</f>
        <v>44840</v>
      </c>
    </row>
    <row r="4583" spans="1:10" x14ac:dyDescent="0.2">
      <c r="A4583" s="28" t="s">
        <v>860</v>
      </c>
      <c r="B4583" t="s">
        <v>3</v>
      </c>
      <c r="C4583" s="28" t="s">
        <v>493</v>
      </c>
      <c r="D4583" t="s">
        <v>182</v>
      </c>
      <c r="E4583" t="s">
        <v>343</v>
      </c>
      <c r="F4583" t="str">
        <f>INDEX(tbl_produits[Nom normalisé], MATCH(tbl_data[[#This Row],[Spécialité]], tbl_produits[Nom original], 0))</f>
        <v>ALYOSTAL VENIN DE GUEPE VESPULA 110 et 550 microgrammes, poudre et solvant pour solution injectable</v>
      </c>
      <c r="G4583" t="str">
        <f>INDEX(tbl_produits[Classe nom], MATCH(tbl_data[[#This Row],[NORM_Spécialité]], tbl_produits[Nom normalisé], 0))</f>
        <v>Divers</v>
      </c>
      <c r="H4583">
        <f>YEAR(tbl_data[[#This Row],[Date_rapport]])</f>
        <v>2022</v>
      </c>
      <c r="I4583" t="str">
        <f>INDEX(tbl_produits[Molécule extraite], MATCH(tbl_data[[#This Row],[NORM_Spécialité]], tbl_produits[Nom normalisé], 0))</f>
        <v>Guêpe Polistes (venin de)</v>
      </c>
      <c r="J4583" s="34">
        <f>DATE(LEFT(tbl_data[[#This Row],[Date_rapport]], 4), MID(tbl_data[[#This Row],[Date_rapport]], 6, 2), RIGHT(tbl_data[[#This Row],[Date_rapport]], 2))</f>
        <v>44840</v>
      </c>
    </row>
    <row r="4584" spans="1:10" x14ac:dyDescent="0.2">
      <c r="A4584" s="28" t="s">
        <v>860</v>
      </c>
      <c r="B4584" t="s">
        <v>3</v>
      </c>
      <c r="C4584" s="28" t="s">
        <v>422</v>
      </c>
      <c r="D4584" t="s">
        <v>426</v>
      </c>
      <c r="E4584" t="s">
        <v>2</v>
      </c>
      <c r="F4584" t="str">
        <f>INDEX(tbl_produits[Nom normalisé], MATCH(tbl_data[[#This Row],[Spécialité]], tbl_produits[Nom original], 0))</f>
        <v>GLUCOSE 30% Lavoisier, solution injectable en ampoule de verre de 10 ml</v>
      </c>
      <c r="G4584" t="str">
        <f>INDEX(tbl_produits[Classe nom], MATCH(tbl_data[[#This Row],[NORM_Spécialité]], tbl_produits[Nom normalisé], 0))</f>
        <v>Voies digestives et métabolisme</v>
      </c>
      <c r="H4584">
        <f>YEAR(tbl_data[[#This Row],[Date_rapport]])</f>
        <v>2022</v>
      </c>
      <c r="I4584" t="str">
        <f>INDEX(tbl_produits[Molécule extraite], MATCH(tbl_data[[#This Row],[NORM_Spécialité]], tbl_produits[Nom normalisé], 0))</f>
        <v>Glucose monohydraté</v>
      </c>
      <c r="J4584" s="34">
        <f>DATE(LEFT(tbl_data[[#This Row],[Date_rapport]], 4), MID(tbl_data[[#This Row],[Date_rapport]], 6, 2), RIGHT(tbl_data[[#This Row],[Date_rapport]], 2))</f>
        <v>44840</v>
      </c>
    </row>
    <row r="4585" spans="1:10" x14ac:dyDescent="0.2">
      <c r="A4585" s="28" t="s">
        <v>860</v>
      </c>
      <c r="B4585" t="s">
        <v>3</v>
      </c>
      <c r="C4585" s="28" t="s">
        <v>422</v>
      </c>
      <c r="D4585" t="s">
        <v>427</v>
      </c>
      <c r="E4585" t="s">
        <v>2</v>
      </c>
      <c r="F4585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4585" t="str">
        <f>INDEX(tbl_produits[Classe nom], MATCH(tbl_data[[#This Row],[NORM_Spécialité]], tbl_produits[Nom normalisé], 0))</f>
        <v>Voies digestives et métabolisme</v>
      </c>
      <c r="H4585">
        <f>YEAR(tbl_data[[#This Row],[Date_rapport]])</f>
        <v>2022</v>
      </c>
      <c r="I4585" t="str">
        <f>INDEX(tbl_produits[Molécule extraite], MATCH(tbl_data[[#This Row],[NORM_Spécialité]], tbl_produits[Nom normalisé], 0))</f>
        <v>Potassium (chlorure de)</v>
      </c>
      <c r="J4585" s="34">
        <f>DATE(LEFT(tbl_data[[#This Row],[Date_rapport]], 4), MID(tbl_data[[#This Row],[Date_rapport]], 6, 2), RIGHT(tbl_data[[#This Row],[Date_rapport]], 2))</f>
        <v>44840</v>
      </c>
    </row>
    <row r="4586" spans="1:10" x14ac:dyDescent="0.2">
      <c r="A4586" s="28" t="s">
        <v>860</v>
      </c>
      <c r="B4586" t="s">
        <v>9</v>
      </c>
      <c r="C4586" s="28" t="s">
        <v>430</v>
      </c>
      <c r="D4586" t="s">
        <v>431</v>
      </c>
      <c r="E4586" t="s">
        <v>2</v>
      </c>
      <c r="F4586" t="str">
        <f>INDEX(tbl_produits[Nom normalisé], MATCH(tbl_data[[#This Row],[Spécialité]], tbl_produits[Nom original], 0))</f>
        <v>TIGREAT 2,5 mg, comprimés pelliculés</v>
      </c>
      <c r="G4586" t="str">
        <f>INDEX(tbl_produits[Classe nom], MATCH(tbl_data[[#This Row],[NORM_Spécialité]], tbl_produits[Nom normalisé], 0))</f>
        <v>Anti-infectieux à usage systémique</v>
      </c>
      <c r="H4586">
        <f>YEAR(tbl_data[[#This Row],[Date_rapport]])</f>
        <v>2022</v>
      </c>
      <c r="I4586" t="str">
        <f>INDEX(tbl_produits[Molécule extraite], MATCH(tbl_data[[#This Row],[NORM_Spécialité]], tbl_produits[Nom normalisé], 0))</f>
        <v>Tigécycline</v>
      </c>
      <c r="J4586" s="34">
        <f>DATE(LEFT(tbl_data[[#This Row],[Date_rapport]], 4), MID(tbl_data[[#This Row],[Date_rapport]], 6, 2), RIGHT(tbl_data[[#This Row],[Date_rapport]], 2))</f>
        <v>44840</v>
      </c>
    </row>
    <row r="4587" spans="1:10" x14ac:dyDescent="0.2">
      <c r="A4587" s="28" t="s">
        <v>860</v>
      </c>
      <c r="B4587" t="s">
        <v>9</v>
      </c>
      <c r="C4587" s="28" t="s">
        <v>432</v>
      </c>
      <c r="D4587" t="s">
        <v>433</v>
      </c>
      <c r="E4587" t="s">
        <v>2</v>
      </c>
      <c r="F4587" t="str">
        <f>INDEX(tbl_produits[Nom normalisé], MATCH(tbl_data[[#This Row],[Spécialité]], tbl_produits[Nom original], 0))</f>
        <v>BRICANYL 0,5 mg/1 ml, solution injectable en ampoule</v>
      </c>
      <c r="G4587" t="str">
        <f>INDEX(tbl_produits[Classe nom], MATCH(tbl_data[[#This Row],[NORM_Spécialité]], tbl_produits[Nom normalisé], 0))</f>
        <v>Système respiratoire</v>
      </c>
      <c r="H4587">
        <f>YEAR(tbl_data[[#This Row],[Date_rapport]])</f>
        <v>2022</v>
      </c>
      <c r="I4587" t="str">
        <f>INDEX(tbl_produits[Molécule extraite], MATCH(tbl_data[[#This Row],[NORM_Spécialité]], tbl_produits[Nom normalisé], 0))</f>
        <v>Terbutaline</v>
      </c>
      <c r="J4587" s="34">
        <f>DATE(LEFT(tbl_data[[#This Row],[Date_rapport]], 4), MID(tbl_data[[#This Row],[Date_rapport]], 6, 2), RIGHT(tbl_data[[#This Row],[Date_rapport]], 2))</f>
        <v>44840</v>
      </c>
    </row>
    <row r="4588" spans="1:10" x14ac:dyDescent="0.2">
      <c r="A4588" s="28" t="s">
        <v>860</v>
      </c>
      <c r="B4588" t="s">
        <v>9</v>
      </c>
      <c r="C4588" s="28" t="s">
        <v>393</v>
      </c>
      <c r="D4588" t="s">
        <v>372</v>
      </c>
      <c r="E4588" t="s">
        <v>2</v>
      </c>
      <c r="F4588" t="str">
        <f>INDEX(tbl_produits[Nom normalisé], MATCH(tbl_data[[#This Row],[Spécialité]], tbl_produits[Nom original], 0))</f>
        <v>NOVORAPID PUMPCART 100 unités/ml, solution injectable en cartouche</v>
      </c>
      <c r="G4588" t="str">
        <f>INDEX(tbl_produits[Classe nom], MATCH(tbl_data[[#This Row],[NORM_Spécialité]], tbl_produits[Nom normalisé], 0))</f>
        <v>Voies digestives et métabolisme</v>
      </c>
      <c r="H4588">
        <f>YEAR(tbl_data[[#This Row],[Date_rapport]])</f>
        <v>2022</v>
      </c>
      <c r="I4588" t="str">
        <f>INDEX(tbl_produits[Molécule extraite], MATCH(tbl_data[[#This Row],[NORM_Spécialité]], tbl_produits[Nom normalisé], 0))</f>
        <v>Insuline (Aspartate)</v>
      </c>
      <c r="J4588" s="34">
        <f>DATE(LEFT(tbl_data[[#This Row],[Date_rapport]], 4), MID(tbl_data[[#This Row],[Date_rapport]], 6, 2), RIGHT(tbl_data[[#This Row],[Date_rapport]], 2))</f>
        <v>44840</v>
      </c>
    </row>
    <row r="4589" spans="1:10" x14ac:dyDescent="0.2">
      <c r="A4589" s="28" t="s">
        <v>860</v>
      </c>
      <c r="B4589" t="s">
        <v>9</v>
      </c>
      <c r="C4589" s="28" t="s">
        <v>396</v>
      </c>
      <c r="D4589" t="s">
        <v>397</v>
      </c>
      <c r="E4589" t="s">
        <v>2</v>
      </c>
      <c r="F4589" t="str">
        <f>INDEX(tbl_produits[Nom normalisé], MATCH(tbl_data[[#This Row],[Spécialité]], tbl_produits[Nom original], 0))</f>
        <v>SOLUPRED 5 mg et 20 mg, comprimé orodispersible</v>
      </c>
      <c r="G4589" t="str">
        <f>INDEX(tbl_produits[Classe nom], MATCH(tbl_data[[#This Row],[NORM_Spécialité]], tbl_produits[Nom normalisé], 0))</f>
        <v>Hormones systémiques sauf hormones sexuelles et insulines</v>
      </c>
      <c r="H4589">
        <f>YEAR(tbl_data[[#This Row],[Date_rapport]])</f>
        <v>2022</v>
      </c>
      <c r="I4589" t="str">
        <f>INDEX(tbl_produits[Molécule extraite], MATCH(tbl_data[[#This Row],[NORM_Spécialité]], tbl_produits[Nom normalisé], 0))</f>
        <v>Prednisolone</v>
      </c>
      <c r="J4589" s="34">
        <f>DATE(LEFT(tbl_data[[#This Row],[Date_rapport]], 4), MID(tbl_data[[#This Row],[Date_rapport]], 6, 2), RIGHT(tbl_data[[#This Row],[Date_rapport]], 2))</f>
        <v>44840</v>
      </c>
    </row>
    <row r="4590" spans="1:10" x14ac:dyDescent="0.2">
      <c r="A4590" s="28" t="s">
        <v>860</v>
      </c>
      <c r="B4590" t="s">
        <v>3</v>
      </c>
      <c r="C4590" s="28" t="s">
        <v>406</v>
      </c>
      <c r="D4590" t="s">
        <v>407</v>
      </c>
      <c r="E4590" t="s">
        <v>2</v>
      </c>
      <c r="F4590" t="str">
        <f>INDEX(tbl_produits[Nom normalisé], MATCH(tbl_data[[#This Row],[Spécialité]], tbl_produits[Nom original], 0))</f>
        <v>RIFADINE 300 mg, gélule</v>
      </c>
      <c r="G4590" t="str">
        <f>INDEX(tbl_produits[Classe nom], MATCH(tbl_data[[#This Row],[NORM_Spécialité]], tbl_produits[Nom normalisé], 0))</f>
        <v>Anti-infectieux à usage systémique</v>
      </c>
      <c r="H4590">
        <f>YEAR(tbl_data[[#This Row],[Date_rapport]])</f>
        <v>2022</v>
      </c>
      <c r="I4590" t="str">
        <f>INDEX(tbl_produits[Molécule extraite], MATCH(tbl_data[[#This Row],[NORM_Spécialité]], tbl_produits[Nom normalisé], 0))</f>
        <v>Rifampicine sodique</v>
      </c>
      <c r="J4590" s="34">
        <f>DATE(LEFT(tbl_data[[#This Row],[Date_rapport]], 4), MID(tbl_data[[#This Row],[Date_rapport]], 6, 2), RIGHT(tbl_data[[#This Row],[Date_rapport]], 2))</f>
        <v>44840</v>
      </c>
    </row>
    <row r="4591" spans="1:10" x14ac:dyDescent="0.2">
      <c r="A4591" s="28" t="s">
        <v>860</v>
      </c>
      <c r="B4591" t="s">
        <v>9</v>
      </c>
      <c r="C4591" s="28" t="s">
        <v>410</v>
      </c>
      <c r="D4591" t="s">
        <v>321</v>
      </c>
      <c r="E4591" t="s">
        <v>2</v>
      </c>
      <c r="F4591" t="str">
        <f>INDEX(tbl_produits[Nom normalisé], MATCH(tbl_data[[#This Row],[Spécialité]], tbl_produits[Nom original], 0))</f>
        <v>VYNDAQEL 61 mg, capsule molle</v>
      </c>
      <c r="G4591" t="str">
        <f>INDEX(tbl_produits[Classe nom], MATCH(tbl_data[[#This Row],[NORM_Spécialité]], tbl_produits[Nom normalisé], 0))</f>
        <v>Système nerveux</v>
      </c>
      <c r="H4591">
        <f>YEAR(tbl_data[[#This Row],[Date_rapport]])</f>
        <v>2022</v>
      </c>
      <c r="I4591" t="str">
        <f>INDEX(tbl_produits[Molécule extraite], MATCH(tbl_data[[#This Row],[NORM_Spécialité]], tbl_produits[Nom normalisé], 0))</f>
        <v>Tafamidis</v>
      </c>
      <c r="J4591" s="34">
        <f>DATE(LEFT(tbl_data[[#This Row],[Date_rapport]], 4), MID(tbl_data[[#This Row],[Date_rapport]], 6, 2), RIGHT(tbl_data[[#This Row],[Date_rapport]], 2))</f>
        <v>44840</v>
      </c>
    </row>
    <row r="4592" spans="1:10" x14ac:dyDescent="0.2">
      <c r="A4592" s="28" t="s">
        <v>860</v>
      </c>
      <c r="B4592" t="s">
        <v>9</v>
      </c>
      <c r="C4592" s="28" t="s">
        <v>384</v>
      </c>
      <c r="D4592" t="s">
        <v>385</v>
      </c>
      <c r="E4592" t="s">
        <v>2</v>
      </c>
      <c r="F4592" t="str">
        <f>INDEX(tbl_produits[Nom normalisé], MATCH(tbl_data[[#This Row],[Spécialité]], tbl_produits[Nom original], 0))</f>
        <v>BRIDION 100 mg/ml, solution injectable - Boîte de 10 flacons de 5 mL</v>
      </c>
      <c r="G4592" t="str">
        <f>INDEX(tbl_produits[Classe nom], MATCH(tbl_data[[#This Row],[NORM_Spécialité]], tbl_produits[Nom normalisé], 0))</f>
        <v>Divers</v>
      </c>
      <c r="H4592">
        <f>YEAR(tbl_data[[#This Row],[Date_rapport]])</f>
        <v>2022</v>
      </c>
      <c r="I4592" t="str">
        <f>INDEX(tbl_produits[Molécule extraite], MATCH(tbl_data[[#This Row],[NORM_Spécialité]], tbl_produits[Nom normalisé], 0))</f>
        <v>Sugammadex</v>
      </c>
      <c r="J4592" s="34">
        <f>DATE(LEFT(tbl_data[[#This Row],[Date_rapport]], 4), MID(tbl_data[[#This Row],[Date_rapport]], 6, 2), RIGHT(tbl_data[[#This Row],[Date_rapport]], 2))</f>
        <v>44840</v>
      </c>
    </row>
    <row r="4593" spans="1:10" x14ac:dyDescent="0.2">
      <c r="A4593" s="28" t="s">
        <v>860</v>
      </c>
      <c r="B4593" t="s">
        <v>3</v>
      </c>
      <c r="C4593" s="28" t="s">
        <v>360</v>
      </c>
      <c r="D4593" t="s">
        <v>361</v>
      </c>
      <c r="E4593" t="s">
        <v>2</v>
      </c>
      <c r="F4593" t="str">
        <f>INDEX(tbl_produits[Nom normalisé], MATCH(tbl_data[[#This Row],[Spécialité]], tbl_produits[Nom original], 0))</f>
        <v>DIPENTUM  250 mg comprimé et DIPENTUM 500 mg comprimé</v>
      </c>
      <c r="G4593" t="str">
        <f>INDEX(tbl_produits[Classe nom], MATCH(tbl_data[[#This Row],[NORM_Spécialité]], tbl_produits[Nom normalisé], 0))</f>
        <v>Voies digestives et métabolisme</v>
      </c>
      <c r="H4593">
        <f>YEAR(tbl_data[[#This Row],[Date_rapport]])</f>
        <v>2022</v>
      </c>
      <c r="I4593" t="str">
        <f>INDEX(tbl_produits[Molécule extraite], MATCH(tbl_data[[#This Row],[NORM_Spécialité]], tbl_produits[Nom normalisé], 0))</f>
        <v>Olsalazine sodique</v>
      </c>
      <c r="J4593" s="34">
        <f>DATE(LEFT(tbl_data[[#This Row],[Date_rapport]], 4), MID(tbl_data[[#This Row],[Date_rapport]], 6, 2), RIGHT(tbl_data[[#This Row],[Date_rapport]], 2))</f>
        <v>44840</v>
      </c>
    </row>
    <row r="4594" spans="1:10" x14ac:dyDescent="0.2">
      <c r="A4594" s="28" t="s">
        <v>860</v>
      </c>
      <c r="B4594" t="s">
        <v>9</v>
      </c>
      <c r="C4594" s="28" t="s">
        <v>365</v>
      </c>
      <c r="D4594" t="s">
        <v>366</v>
      </c>
      <c r="E4594" t="s">
        <v>2</v>
      </c>
      <c r="F4594" t="str">
        <f>INDEX(tbl_produits[Nom normalisé], MATCH(tbl_data[[#This Row],[Spécialité]], tbl_produits[Nom original], 0))</f>
        <v>INFRACYANINE 25 mg/10 ml, poudre et solvant pour solution injectable</v>
      </c>
      <c r="G4594" t="str">
        <f>INDEX(tbl_produits[Classe nom], MATCH(tbl_data[[#This Row],[NORM_Spécialité]], tbl_produits[Nom normalisé], 0))</f>
        <v>Divers</v>
      </c>
      <c r="H4594">
        <f>YEAR(tbl_data[[#This Row],[Date_rapport]])</f>
        <v>2022</v>
      </c>
      <c r="I4594" t="str">
        <f>INDEX(tbl_produits[Molécule extraite], MATCH(tbl_data[[#This Row],[NORM_Spécialité]], tbl_produits[Nom normalisé], 0))</f>
        <v>Indocyanine verte</v>
      </c>
      <c r="J4594" s="34">
        <f>DATE(LEFT(tbl_data[[#This Row],[Date_rapport]], 4), MID(tbl_data[[#This Row],[Date_rapport]], 6, 2), RIGHT(tbl_data[[#This Row],[Date_rapport]], 2))</f>
        <v>44840</v>
      </c>
    </row>
    <row r="4595" spans="1:10" x14ac:dyDescent="0.2">
      <c r="A4595" s="28" t="s">
        <v>860</v>
      </c>
      <c r="B4595" t="s">
        <v>3</v>
      </c>
      <c r="C4595" s="28" t="s">
        <v>315</v>
      </c>
      <c r="D4595" t="s">
        <v>18</v>
      </c>
      <c r="E4595" t="s">
        <v>2</v>
      </c>
      <c r="F4595" t="str">
        <f>INDEX(tbl_produits[Nom normalisé], MATCH(tbl_data[[#This Row],[Spécialité]], tbl_produits[Nom original], 0))</f>
        <v>BELUSTINE 40 mg, gélule</v>
      </c>
      <c r="G4595" t="str">
        <f>INDEX(tbl_produits[Classe nom], MATCH(tbl_data[[#This Row],[NORM_Spécialité]], tbl_produits[Nom normalisé], 0))</f>
        <v>Antinéoplasiques et immunomodulateurs</v>
      </c>
      <c r="H4595">
        <f>YEAR(tbl_data[[#This Row],[Date_rapport]])</f>
        <v>2022</v>
      </c>
      <c r="I4595" t="str">
        <f>INDEX(tbl_produits[Molécule extraite], MATCH(tbl_data[[#This Row],[NORM_Spécialité]], tbl_produits[Nom normalisé], 0))</f>
        <v>Lomustine</v>
      </c>
      <c r="J4595" s="34">
        <f>DATE(LEFT(tbl_data[[#This Row],[Date_rapport]], 4), MID(tbl_data[[#This Row],[Date_rapport]], 6, 2), RIGHT(tbl_data[[#This Row],[Date_rapport]], 2))</f>
        <v>44840</v>
      </c>
    </row>
    <row r="4596" spans="1:10" x14ac:dyDescent="0.2">
      <c r="A4596" s="28" t="s">
        <v>860</v>
      </c>
      <c r="B4596" t="s">
        <v>3</v>
      </c>
      <c r="C4596" s="28" t="s">
        <v>325</v>
      </c>
      <c r="D4596" t="s">
        <v>35</v>
      </c>
      <c r="E4596" t="s">
        <v>2</v>
      </c>
      <c r="F4596" t="str">
        <f>INDEX(tbl_produits[Nom normalisé], MATCH(tbl_data[[#This Row],[Spécialité]], tbl_produits[Nom original], 0))</f>
        <v>TOMUDEX 2 mg, poudre pour solution pour perfusion</v>
      </c>
      <c r="G4596" t="str">
        <f>INDEX(tbl_produits[Classe nom], MATCH(tbl_data[[#This Row],[NORM_Spécialité]], tbl_produits[Nom normalisé], 0))</f>
        <v>Antinéoplasiques et immunomodulateurs</v>
      </c>
      <c r="H4596">
        <f>YEAR(tbl_data[[#This Row],[Date_rapport]])</f>
        <v>2022</v>
      </c>
      <c r="I4596" t="str">
        <f>INDEX(tbl_produits[Molécule extraite], MATCH(tbl_data[[#This Row],[NORM_Spécialité]], tbl_produits[Nom normalisé], 0))</f>
        <v>Raltitrexed</v>
      </c>
      <c r="J4596" s="34">
        <f>DATE(LEFT(tbl_data[[#This Row],[Date_rapport]], 4), MID(tbl_data[[#This Row],[Date_rapport]], 6, 2), RIGHT(tbl_data[[#This Row],[Date_rapport]], 2))</f>
        <v>44840</v>
      </c>
    </row>
    <row r="4597" spans="1:10" x14ac:dyDescent="0.2">
      <c r="A4597" s="28" t="s">
        <v>860</v>
      </c>
      <c r="B4597" t="s">
        <v>3</v>
      </c>
      <c r="C4597" s="28" t="s">
        <v>328</v>
      </c>
      <c r="D4597" t="s">
        <v>261</v>
      </c>
      <c r="E4597" t="s">
        <v>2</v>
      </c>
      <c r="F459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4597" t="str">
        <f>INDEX(tbl_produits[Classe nom], MATCH(tbl_data[[#This Row],[NORM_Spécialité]], tbl_produits[Nom normalisé], 0))</f>
        <v>Système nerveux</v>
      </c>
      <c r="H4597">
        <f>YEAR(tbl_data[[#This Row],[Date_rapport]])</f>
        <v>2022</v>
      </c>
      <c r="I4597" t="str">
        <f>INDEX(tbl_produits[Molécule extraite], MATCH(tbl_data[[#This Row],[NORM_Spécialité]], tbl_produits[Nom normalisé], 0))</f>
        <v>Varenicline</v>
      </c>
      <c r="J4597" s="34">
        <f>DATE(LEFT(tbl_data[[#This Row],[Date_rapport]], 4), MID(tbl_data[[#This Row],[Date_rapport]], 6, 2), RIGHT(tbl_data[[#This Row],[Date_rapport]], 2))</f>
        <v>44840</v>
      </c>
    </row>
    <row r="4598" spans="1:10" x14ac:dyDescent="0.2">
      <c r="A4598" s="28" t="s">
        <v>860</v>
      </c>
      <c r="B4598" t="s">
        <v>3</v>
      </c>
      <c r="C4598" s="28" t="s">
        <v>329</v>
      </c>
      <c r="D4598" t="s">
        <v>332</v>
      </c>
      <c r="E4598" t="s">
        <v>2</v>
      </c>
      <c r="F4598" t="str">
        <f>INDEX(tbl_produits[Nom normalisé], MATCH(tbl_data[[#This Row],[Spécialité]], tbl_produits[Nom original], 0))</f>
        <v>EXACYL 1 g/10 ml,  solution buvable</v>
      </c>
      <c r="G4598" t="str">
        <f>INDEX(tbl_produits[Classe nom], MATCH(tbl_data[[#This Row],[NORM_Spécialité]], tbl_produits[Nom normalisé], 0))</f>
        <v>Sang et organes hématopoïétiques</v>
      </c>
      <c r="H4598">
        <f>YEAR(tbl_data[[#This Row],[Date_rapport]])</f>
        <v>2022</v>
      </c>
      <c r="I4598" t="str">
        <f>INDEX(tbl_produits[Molécule extraite], MATCH(tbl_data[[#This Row],[NORM_Spécialité]], tbl_produits[Nom normalisé], 0))</f>
        <v>Tranexamique (acide)</v>
      </c>
      <c r="J4598" s="34">
        <f>DATE(LEFT(tbl_data[[#This Row],[Date_rapport]], 4), MID(tbl_data[[#This Row],[Date_rapport]], 6, 2), RIGHT(tbl_data[[#This Row],[Date_rapport]], 2))</f>
        <v>44840</v>
      </c>
    </row>
    <row r="4599" spans="1:10" x14ac:dyDescent="0.2">
      <c r="A4599" s="28" t="s">
        <v>860</v>
      </c>
      <c r="B4599" t="s">
        <v>3</v>
      </c>
      <c r="C4599" s="28" t="s">
        <v>287</v>
      </c>
      <c r="D4599" t="s">
        <v>248</v>
      </c>
      <c r="E4599" t="s">
        <v>2</v>
      </c>
      <c r="F4599" t="str">
        <f>INDEX(tbl_produits[Nom normalisé], MATCH(tbl_data[[#This Row],[Spécialité]], tbl_produits[Nom original], 0))</f>
        <v>SEMAP 20 mg, comprimé</v>
      </c>
      <c r="G4599" t="str">
        <f>INDEX(tbl_produits[Classe nom], MATCH(tbl_data[[#This Row],[NORM_Spécialité]], tbl_produits[Nom normalisé], 0))</f>
        <v>Système nerveux</v>
      </c>
      <c r="H4599">
        <f>YEAR(tbl_data[[#This Row],[Date_rapport]])</f>
        <v>2022</v>
      </c>
      <c r="I4599" t="str">
        <f>INDEX(tbl_produits[Molécule extraite], MATCH(tbl_data[[#This Row],[NORM_Spécialité]], tbl_produits[Nom normalisé], 0))</f>
        <v>Penfluridol</v>
      </c>
      <c r="J4599" s="34">
        <f>DATE(LEFT(tbl_data[[#This Row],[Date_rapport]], 4), MID(tbl_data[[#This Row],[Date_rapport]], 6, 2), RIGHT(tbl_data[[#This Row],[Date_rapport]], 2))</f>
        <v>44840</v>
      </c>
    </row>
    <row r="4600" spans="1:10" x14ac:dyDescent="0.2">
      <c r="A4600" s="28" t="s">
        <v>860</v>
      </c>
      <c r="B4600" t="s">
        <v>3</v>
      </c>
      <c r="C4600" s="28" t="s">
        <v>289</v>
      </c>
      <c r="D4600" t="s">
        <v>238</v>
      </c>
      <c r="E4600" t="s">
        <v>2</v>
      </c>
      <c r="F4600" t="str">
        <f>INDEX(tbl_produits[Nom normalisé], MATCH(tbl_data[[#This Row],[Spécialité]], tbl_produits[Nom original], 0))</f>
        <v>SOLUMEDROL 40 mg/2ml  lyophilisat et solution pour usage parentéral</v>
      </c>
      <c r="G4600" t="str">
        <f>INDEX(tbl_produits[Classe nom], MATCH(tbl_data[[#This Row],[NORM_Spécialité]], tbl_produits[Nom normalisé], 0))</f>
        <v>Hormones systémiques sauf hormones sexuelles et insulines</v>
      </c>
      <c r="H4600">
        <f>YEAR(tbl_data[[#This Row],[Date_rapport]])</f>
        <v>2022</v>
      </c>
      <c r="I4600" t="str">
        <f>INDEX(tbl_produits[Molécule extraite], MATCH(tbl_data[[#This Row],[NORM_Spécialité]], tbl_produits[Nom normalisé], 0))</f>
        <v>Méthylprednisolone (hydrogénosuccinate de)</v>
      </c>
      <c r="J4600" s="34">
        <f>DATE(LEFT(tbl_data[[#This Row],[Date_rapport]], 4), MID(tbl_data[[#This Row],[Date_rapport]], 6, 2), RIGHT(tbl_data[[#This Row],[Date_rapport]], 2))</f>
        <v>44840</v>
      </c>
    </row>
    <row r="4601" spans="1:10" x14ac:dyDescent="0.2">
      <c r="A4601" s="28" t="s">
        <v>860</v>
      </c>
      <c r="B4601" t="s">
        <v>3</v>
      </c>
      <c r="C4601" s="28" t="s">
        <v>289</v>
      </c>
      <c r="D4601" t="s">
        <v>237</v>
      </c>
      <c r="E4601" t="s">
        <v>2</v>
      </c>
      <c r="F4601" t="str">
        <f>INDEX(tbl_produits[Nom normalisé], MATCH(tbl_data[[#This Row],[Spécialité]], tbl_produits[Nom original], 0))</f>
        <v>URAPIDIL 100 mg/20 ml, solution injectable</v>
      </c>
      <c r="G4601" t="str">
        <f>INDEX(tbl_produits[Classe nom], MATCH(tbl_data[[#This Row],[NORM_Spécialité]], tbl_produits[Nom normalisé], 0))</f>
        <v>Système cardiovasculaire</v>
      </c>
      <c r="H4601">
        <f>YEAR(tbl_data[[#This Row],[Date_rapport]])</f>
        <v>2022</v>
      </c>
      <c r="I4601" t="str">
        <f>INDEX(tbl_produits[Molécule extraite], MATCH(tbl_data[[#This Row],[NORM_Spécialité]], tbl_produits[Nom normalisé], 0))</f>
        <v>Uradipil</v>
      </c>
      <c r="J4601" s="34">
        <f>DATE(LEFT(tbl_data[[#This Row],[Date_rapport]], 4), MID(tbl_data[[#This Row],[Date_rapport]], 6, 2), RIGHT(tbl_data[[#This Row],[Date_rapport]], 2))</f>
        <v>44840</v>
      </c>
    </row>
    <row r="4602" spans="1:10" x14ac:dyDescent="0.2">
      <c r="A4602" s="28" t="s">
        <v>860</v>
      </c>
      <c r="B4602" t="s">
        <v>9</v>
      </c>
      <c r="C4602" s="28" t="s">
        <v>291</v>
      </c>
      <c r="D4602" t="s">
        <v>137</v>
      </c>
      <c r="E4602" t="s">
        <v>2</v>
      </c>
      <c r="F4602" t="str">
        <f>INDEX(tbl_produits[Nom normalisé], MATCH(tbl_data[[#This Row],[Spécialité]], tbl_produits[Nom original], 0))</f>
        <v>TOPIRAMATE  50 mg MYLAN, comprimé pelliculé- TOPIRAMATE 100 mg MYLAN, comprimé pelliculé</v>
      </c>
      <c r="G4602" t="str">
        <f>INDEX(tbl_produits[Classe nom], MATCH(tbl_data[[#This Row],[NORM_Spécialité]], tbl_produits[Nom normalisé], 0))</f>
        <v>Système nerveux</v>
      </c>
      <c r="H4602">
        <f>YEAR(tbl_data[[#This Row],[Date_rapport]])</f>
        <v>2022</v>
      </c>
      <c r="I4602" t="str">
        <f>INDEX(tbl_produits[Molécule extraite], MATCH(tbl_data[[#This Row],[NORM_Spécialité]], tbl_produits[Nom normalisé], 0))</f>
        <v>Topiramate</v>
      </c>
      <c r="J4602" s="34">
        <f>DATE(LEFT(tbl_data[[#This Row],[Date_rapport]], 4), MID(tbl_data[[#This Row],[Date_rapport]], 6, 2), RIGHT(tbl_data[[#This Row],[Date_rapport]], 2))</f>
        <v>44840</v>
      </c>
    </row>
    <row r="4603" spans="1:10" x14ac:dyDescent="0.2">
      <c r="A4603" s="28" t="s">
        <v>860</v>
      </c>
      <c r="B4603" t="s">
        <v>3</v>
      </c>
      <c r="C4603" s="28" t="s">
        <v>294</v>
      </c>
      <c r="D4603" t="s">
        <v>211</v>
      </c>
      <c r="E4603" t="s">
        <v>2</v>
      </c>
      <c r="F4603" t="str">
        <f>INDEX(tbl_produits[Nom normalisé], MATCH(tbl_data[[#This Row],[Spécialité]], tbl_produits[Nom original], 0))</f>
        <v>BLEOMYCINE BELLON 15 mg, poudre pour solution injectable</v>
      </c>
      <c r="G4603" t="str">
        <f>INDEX(tbl_produits[Classe nom], MATCH(tbl_data[[#This Row],[NORM_Spécialité]], tbl_produits[Nom normalisé], 0))</f>
        <v>Antinéoplasiques et immunomodulateurs</v>
      </c>
      <c r="H4603">
        <f>YEAR(tbl_data[[#This Row],[Date_rapport]])</f>
        <v>2022</v>
      </c>
      <c r="I4603" t="str">
        <f>INDEX(tbl_produits[Molécule extraite], MATCH(tbl_data[[#This Row],[NORM_Spécialité]], tbl_produits[Nom normalisé], 0))</f>
        <v>Bléomycine (sulfate de)</v>
      </c>
      <c r="J4603" s="34">
        <f>DATE(LEFT(tbl_data[[#This Row],[Date_rapport]], 4), MID(tbl_data[[#This Row],[Date_rapport]], 6, 2), RIGHT(tbl_data[[#This Row],[Date_rapport]], 2))</f>
        <v>44840</v>
      </c>
    </row>
    <row r="4604" spans="1:10" x14ac:dyDescent="0.2">
      <c r="A4604" s="28" t="s">
        <v>860</v>
      </c>
      <c r="B4604" t="s">
        <v>9</v>
      </c>
      <c r="C4604" s="28" t="s">
        <v>296</v>
      </c>
      <c r="D4604" t="s">
        <v>74</v>
      </c>
      <c r="E4604" t="s">
        <v>2</v>
      </c>
      <c r="F4604" t="str">
        <f>INDEX(tbl_produits[Nom normalisé], MATCH(tbl_data[[#This Row],[Spécialité]], tbl_produits[Nom original], 0))</f>
        <v>HEPATATE poudre pour solution injectable . Trousse pour la préparation radiopharmaceutique</v>
      </c>
      <c r="G4604" t="str">
        <f>INDEX(tbl_produits[Classe nom], MATCH(tbl_data[[#This Row],[NORM_Spécialité]], tbl_produits[Nom normalisé], 0))</f>
        <v>Divers</v>
      </c>
      <c r="H4604">
        <f>YEAR(tbl_data[[#This Row],[Date_rapport]])</f>
        <v>2022</v>
      </c>
      <c r="I4604" t="str">
        <f>INDEX(tbl_produits[Molécule extraite], MATCH(tbl_data[[#This Row],[NORM_Spécialité]], tbl_produits[Nom normalisé], 0))</f>
        <v>N/A</v>
      </c>
      <c r="J4604" s="34">
        <f>DATE(LEFT(tbl_data[[#This Row],[Date_rapport]], 4), MID(tbl_data[[#This Row],[Date_rapport]], 6, 2), RIGHT(tbl_data[[#This Row],[Date_rapport]], 2))</f>
        <v>44840</v>
      </c>
    </row>
    <row r="4605" spans="1:10" x14ac:dyDescent="0.2">
      <c r="A4605" s="28" t="s">
        <v>860</v>
      </c>
      <c r="B4605" t="s">
        <v>3</v>
      </c>
      <c r="C4605" s="28" t="s">
        <v>296</v>
      </c>
      <c r="D4605" t="s">
        <v>4</v>
      </c>
      <c r="E4605" t="s">
        <v>2</v>
      </c>
      <c r="F4605" t="str">
        <f>INDEX(tbl_produits[Nom normalisé], MATCH(tbl_data[[#This Row],[Spécialité]], tbl_produits[Nom original], 0))</f>
        <v>ALKONATREM   150 mg, gélule</v>
      </c>
      <c r="G4605" t="str">
        <f>INDEX(tbl_produits[Classe nom], MATCH(tbl_data[[#This Row],[NORM_Spécialité]], tbl_produits[Nom normalisé], 0))</f>
        <v>Anti-infectieux à usage systémique</v>
      </c>
      <c r="H4605">
        <f>YEAR(tbl_data[[#This Row],[Date_rapport]])</f>
        <v>2022</v>
      </c>
      <c r="I4605" t="str">
        <f>INDEX(tbl_produits[Molécule extraite], MATCH(tbl_data[[#This Row],[NORM_Spécialité]], tbl_produits[Nom normalisé], 0))</f>
        <v>Chlorhydrate de déméclocycline</v>
      </c>
      <c r="J4605" s="34">
        <f>DATE(LEFT(tbl_data[[#This Row],[Date_rapport]], 4), MID(tbl_data[[#This Row],[Date_rapport]], 6, 2), RIGHT(tbl_data[[#This Row],[Date_rapport]], 2))</f>
        <v>44840</v>
      </c>
    </row>
    <row r="4606" spans="1:10" x14ac:dyDescent="0.2">
      <c r="A4606" s="28" t="s">
        <v>860</v>
      </c>
      <c r="B4606" t="s">
        <v>3</v>
      </c>
      <c r="C4606" s="28" t="s">
        <v>300</v>
      </c>
      <c r="D4606" t="s">
        <v>116</v>
      </c>
      <c r="E4606" t="s">
        <v>2</v>
      </c>
      <c r="F4606" t="str">
        <f>INDEX(tbl_produits[Nom normalisé], MATCH(tbl_data[[#This Row],[Spécialité]], tbl_produits[Nom original], 0))</f>
        <v>ZEVALIN 1,6 mg/ml, trousse pour préparations radiopharmaceutiques pour perfusion</v>
      </c>
      <c r="G4606" t="str">
        <f>INDEX(tbl_produits[Classe nom], MATCH(tbl_data[[#This Row],[NORM_Spécialité]], tbl_produits[Nom normalisé], 0))</f>
        <v>Antinéoplasiques et immunomodulateurs</v>
      </c>
      <c r="H4606">
        <f>YEAR(tbl_data[[#This Row],[Date_rapport]])</f>
        <v>2022</v>
      </c>
      <c r="I4606" t="str">
        <f>INDEX(tbl_produits[Molécule extraite], MATCH(tbl_data[[#This Row],[NORM_Spécialité]], tbl_produits[Nom normalisé], 0))</f>
        <v>Ibritumomab tiuxétan</v>
      </c>
      <c r="J4606" s="34">
        <f>DATE(LEFT(tbl_data[[#This Row],[Date_rapport]], 4), MID(tbl_data[[#This Row],[Date_rapport]], 6, 2), RIGHT(tbl_data[[#This Row],[Date_rapport]], 2))</f>
        <v>44840</v>
      </c>
    </row>
    <row r="4607" spans="1:10" x14ac:dyDescent="0.2">
      <c r="A4607" s="28" t="s">
        <v>860</v>
      </c>
      <c r="B4607" t="s">
        <v>9</v>
      </c>
      <c r="C4607" s="28" t="s">
        <v>300</v>
      </c>
      <c r="D4607" t="s">
        <v>48</v>
      </c>
      <c r="E4607" t="s">
        <v>2</v>
      </c>
      <c r="F4607" t="str">
        <f>INDEX(tbl_produits[Nom normalisé], MATCH(tbl_data[[#This Row],[Spécialité]], tbl_produits[Nom original], 0))</f>
        <v>ZENTEL 400 mg, comprimé</v>
      </c>
      <c r="G4607" t="str">
        <f>INDEX(tbl_produits[Classe nom], MATCH(tbl_data[[#This Row],[NORM_Spécialité]], tbl_produits[Nom normalisé], 0))</f>
        <v>Antiparasitaires, insecticides et répulsifs</v>
      </c>
      <c r="H4607">
        <f>YEAR(tbl_data[[#This Row],[Date_rapport]])</f>
        <v>2022</v>
      </c>
      <c r="I4607" t="str">
        <f>INDEX(tbl_produits[Molécule extraite], MATCH(tbl_data[[#This Row],[NORM_Spécialité]], tbl_produits[Nom normalisé], 0))</f>
        <v>Albendazole</v>
      </c>
      <c r="J4607" s="34">
        <f>DATE(LEFT(tbl_data[[#This Row],[Date_rapport]], 4), MID(tbl_data[[#This Row],[Date_rapport]], 6, 2), RIGHT(tbl_data[[#This Row],[Date_rapport]], 2))</f>
        <v>44840</v>
      </c>
    </row>
    <row r="4608" spans="1:10" x14ac:dyDescent="0.2">
      <c r="A4608" s="28" t="s">
        <v>860</v>
      </c>
      <c r="B4608" t="s">
        <v>3</v>
      </c>
      <c r="C4608" s="28" t="s">
        <v>300</v>
      </c>
      <c r="D4608" t="s">
        <v>95</v>
      </c>
      <c r="E4608" t="s">
        <v>2</v>
      </c>
      <c r="F4608" t="str">
        <f>INDEX(tbl_produits[Nom normalisé], MATCH(tbl_data[[#This Row],[Spécialité]], tbl_produits[Nom original], 0))</f>
        <v>VITRAKVI 20 mg/ml, solution buvable flacon de 100 ml</v>
      </c>
      <c r="G4608" t="str">
        <f>INDEX(tbl_produits[Classe nom], MATCH(tbl_data[[#This Row],[NORM_Spécialité]], tbl_produits[Nom normalisé], 0))</f>
        <v>Antinéoplasiques et immunomodulateurs</v>
      </c>
      <c r="H4608">
        <f>YEAR(tbl_data[[#This Row],[Date_rapport]])</f>
        <v>2022</v>
      </c>
      <c r="I4608" t="str">
        <f>INDEX(tbl_produits[Molécule extraite], MATCH(tbl_data[[#This Row],[NORM_Spécialité]], tbl_produits[Nom normalisé], 0))</f>
        <v>Larotrectinib</v>
      </c>
      <c r="J4608" s="34">
        <f>DATE(LEFT(tbl_data[[#This Row],[Date_rapport]], 4), MID(tbl_data[[#This Row],[Date_rapport]], 6, 2), RIGHT(tbl_data[[#This Row],[Date_rapport]], 2))</f>
        <v>44840</v>
      </c>
    </row>
    <row r="4609" spans="1:10" x14ac:dyDescent="0.2">
      <c r="A4609" s="28" t="s">
        <v>860</v>
      </c>
      <c r="B4609" t="s">
        <v>3</v>
      </c>
      <c r="C4609" s="28" t="s">
        <v>300</v>
      </c>
      <c r="D4609" t="s">
        <v>70</v>
      </c>
      <c r="E4609" t="s">
        <v>2</v>
      </c>
      <c r="F4609" t="str">
        <f>INDEX(tbl_produits[Nom normalisé], MATCH(tbl_data[[#This Row],[Spécialité]], tbl_produits[Nom original], 0))</f>
        <v>VAMINOLACT solution pour perfusion en flacon de verre de 100 ml</v>
      </c>
      <c r="G4609" t="str">
        <f>INDEX(tbl_produits[Classe nom], MATCH(tbl_data[[#This Row],[NORM_Spécialité]], tbl_produits[Nom normalisé], 0))</f>
        <v>Sang et organes hématopoïétiques</v>
      </c>
      <c r="H4609">
        <f>YEAR(tbl_data[[#This Row],[Date_rapport]])</f>
        <v>2022</v>
      </c>
      <c r="I4609" t="str">
        <f>INDEX(tbl_produits[Molécule extraite], MATCH(tbl_data[[#This Row],[NORM_Spécialité]], tbl_produits[Nom normalisé], 0))</f>
        <v>Alanine / Arginine / Acide aspartique / …</v>
      </c>
      <c r="J4609" s="34">
        <f>DATE(LEFT(tbl_data[[#This Row],[Date_rapport]], 4), MID(tbl_data[[#This Row],[Date_rapport]], 6, 2), RIGHT(tbl_data[[#This Row],[Date_rapport]], 2))</f>
        <v>44840</v>
      </c>
    </row>
    <row r="4610" spans="1:10" x14ac:dyDescent="0.2">
      <c r="A4610" s="28" t="s">
        <v>860</v>
      </c>
      <c r="B4610" t="s">
        <v>3</v>
      </c>
      <c r="C4610" s="28" t="s">
        <v>300</v>
      </c>
      <c r="D4610" t="s">
        <v>71</v>
      </c>
      <c r="E4610" t="s">
        <v>2</v>
      </c>
      <c r="F4610" t="str">
        <f>INDEX(tbl_produits[Nom normalisé], MATCH(tbl_data[[#This Row],[Spécialité]], tbl_produits[Nom original], 0))</f>
        <v>VAMINOLACT solution pour perfusion en flacon de verre de 1000 ml</v>
      </c>
      <c r="G4610" t="str">
        <f>INDEX(tbl_produits[Classe nom], MATCH(tbl_data[[#This Row],[NORM_Spécialité]], tbl_produits[Nom normalisé], 0))</f>
        <v>Sang et organes hématopoïétiques</v>
      </c>
      <c r="H4610">
        <f>YEAR(tbl_data[[#This Row],[Date_rapport]])</f>
        <v>2022</v>
      </c>
      <c r="I4610" t="str">
        <f>INDEX(tbl_produits[Molécule extraite], MATCH(tbl_data[[#This Row],[NORM_Spécialité]], tbl_produits[Nom normalisé], 0))</f>
        <v>Alanine / Arginine / Acide aspartique / …</v>
      </c>
      <c r="J4610" s="34">
        <f>DATE(LEFT(tbl_data[[#This Row],[Date_rapport]], 4), MID(tbl_data[[#This Row],[Date_rapport]], 6, 2), RIGHT(tbl_data[[#This Row],[Date_rapport]], 2))</f>
        <v>44840</v>
      </c>
    </row>
    <row r="4611" spans="1:10" x14ac:dyDescent="0.2">
      <c r="A4611" s="28" t="s">
        <v>860</v>
      </c>
      <c r="B4611" t="s">
        <v>9</v>
      </c>
      <c r="C4611" s="28" t="s">
        <v>300</v>
      </c>
      <c r="D4611" t="s">
        <v>229</v>
      </c>
      <c r="E4611" t="s">
        <v>2</v>
      </c>
      <c r="F4611" t="str">
        <f>INDEX(tbl_produits[Nom normalisé], MATCH(tbl_data[[#This Row],[Spécialité]], tbl_produits[Nom original], 0))</f>
        <v>TOPIRAMATE SANDOZ 100 mg, comprimé pelliculé</v>
      </c>
      <c r="G4611" t="str">
        <f>INDEX(tbl_produits[Classe nom], MATCH(tbl_data[[#This Row],[NORM_Spécialité]], tbl_produits[Nom normalisé], 0))</f>
        <v>Système nerveux</v>
      </c>
      <c r="H4611">
        <f>YEAR(tbl_data[[#This Row],[Date_rapport]])</f>
        <v>2022</v>
      </c>
      <c r="I4611" t="str">
        <f>INDEX(tbl_produits[Molécule extraite], MATCH(tbl_data[[#This Row],[NORM_Spécialité]], tbl_produits[Nom normalisé], 0))</f>
        <v>Topiramate</v>
      </c>
      <c r="J4611" s="34">
        <f>DATE(LEFT(tbl_data[[#This Row],[Date_rapport]], 4), MID(tbl_data[[#This Row],[Date_rapport]], 6, 2), RIGHT(tbl_data[[#This Row],[Date_rapport]], 2))</f>
        <v>44840</v>
      </c>
    </row>
    <row r="4612" spans="1:10" x14ac:dyDescent="0.2">
      <c r="A4612" s="28" t="s">
        <v>860</v>
      </c>
      <c r="B4612" t="s">
        <v>3</v>
      </c>
      <c r="C4612" s="28" t="s">
        <v>300</v>
      </c>
      <c r="D4612" t="s">
        <v>82</v>
      </c>
      <c r="E4612" t="s">
        <v>2</v>
      </c>
      <c r="F4612" t="str">
        <f>INDEX(tbl_produits[Nom normalisé], MATCH(tbl_data[[#This Row],[Spécialité]], tbl_produits[Nom original], 0))</f>
        <v>THIOPENTAL MEDIPHA 500 mg et 1 g, poudre pour solution injectable</v>
      </c>
      <c r="G4612" t="str">
        <f>INDEX(tbl_produits[Classe nom], MATCH(tbl_data[[#This Row],[NORM_Spécialité]], tbl_produits[Nom normalisé], 0))</f>
        <v>Système nerveux</v>
      </c>
      <c r="H4612">
        <f>YEAR(tbl_data[[#This Row],[Date_rapport]])</f>
        <v>2022</v>
      </c>
      <c r="I4612" t="str">
        <f>INDEX(tbl_produits[Molécule extraite], MATCH(tbl_data[[#This Row],[NORM_Spécialité]], tbl_produits[Nom normalisé], 0))</f>
        <v>Thiopenthal</v>
      </c>
      <c r="J4612" s="34">
        <f>DATE(LEFT(tbl_data[[#This Row],[Date_rapport]], 4), MID(tbl_data[[#This Row],[Date_rapport]], 6, 2), RIGHT(tbl_data[[#This Row],[Date_rapport]], 2))</f>
        <v>44840</v>
      </c>
    </row>
    <row r="4613" spans="1:10" x14ac:dyDescent="0.2">
      <c r="A4613" s="28" t="s">
        <v>860</v>
      </c>
      <c r="B4613" t="s">
        <v>3</v>
      </c>
      <c r="C4613" s="28" t="s">
        <v>300</v>
      </c>
      <c r="D4613" t="s">
        <v>194</v>
      </c>
      <c r="E4613" t="s">
        <v>2</v>
      </c>
      <c r="F4613" t="str">
        <f>INDEX(tbl_produits[Nom normalisé], MATCH(tbl_data[[#This Row],[Spécialité]], tbl_produits[Nom original], 0))</f>
        <v>SPÉCIALITÉS SPIRONOLACTONE ALTIZIDE  25 mg/15 mg, comprimé pelliculé sécable</v>
      </c>
      <c r="G4613" t="str">
        <f>INDEX(tbl_produits[Classe nom], MATCH(tbl_data[[#This Row],[NORM_Spécialité]], tbl_produits[Nom normalisé], 0))</f>
        <v>Système cardiovasculaire</v>
      </c>
      <c r="H4613">
        <f>YEAR(tbl_data[[#This Row],[Date_rapport]])</f>
        <v>2022</v>
      </c>
      <c r="I4613" t="str">
        <f>INDEX(tbl_produits[Molécule extraite], MATCH(tbl_data[[#This Row],[NORM_Spécialité]], tbl_produits[Nom normalisé], 0))</f>
        <v>Spironolactone / altizide</v>
      </c>
      <c r="J4613" s="34">
        <f>DATE(LEFT(tbl_data[[#This Row],[Date_rapport]], 4), MID(tbl_data[[#This Row],[Date_rapport]], 6, 2), RIGHT(tbl_data[[#This Row],[Date_rapport]], 2))</f>
        <v>44840</v>
      </c>
    </row>
    <row r="4614" spans="1:10" x14ac:dyDescent="0.2">
      <c r="A4614" s="28" t="s">
        <v>860</v>
      </c>
      <c r="B4614" t="s">
        <v>3</v>
      </c>
      <c r="C4614" s="28" t="s">
        <v>300</v>
      </c>
      <c r="D4614" t="s">
        <v>17</v>
      </c>
      <c r="E4614" t="s">
        <v>2</v>
      </c>
      <c r="F4614" t="str">
        <f>INDEX(tbl_produits[Nom normalisé], MATCH(tbl_data[[#This Row],[Spécialité]], tbl_produits[Nom original], 0))</f>
        <v>SINEMET LP 200 mg/50 mg, comprimé à libération prolongée</v>
      </c>
      <c r="G4614" t="str">
        <f>INDEX(tbl_produits[Classe nom], MATCH(tbl_data[[#This Row],[NORM_Spécialité]], tbl_produits[Nom normalisé], 0))</f>
        <v>Système nerveux</v>
      </c>
      <c r="H4614">
        <f>YEAR(tbl_data[[#This Row],[Date_rapport]])</f>
        <v>2022</v>
      </c>
      <c r="I4614" t="str">
        <f>INDEX(tbl_produits[Molécule extraite], MATCH(tbl_data[[#This Row],[NORM_Spécialité]], tbl_produits[Nom normalisé], 0))</f>
        <v>Levodopa / Carbidopa</v>
      </c>
      <c r="J4614" s="34">
        <f>DATE(LEFT(tbl_data[[#This Row],[Date_rapport]], 4), MID(tbl_data[[#This Row],[Date_rapport]], 6, 2), RIGHT(tbl_data[[#This Row],[Date_rapport]], 2))</f>
        <v>44840</v>
      </c>
    </row>
    <row r="4615" spans="1:10" x14ac:dyDescent="0.2">
      <c r="A4615" s="28" t="s">
        <v>860</v>
      </c>
      <c r="B4615" t="s">
        <v>3</v>
      </c>
      <c r="C4615" s="28" t="s">
        <v>300</v>
      </c>
      <c r="D4615" t="s">
        <v>112</v>
      </c>
      <c r="E4615" t="s">
        <v>2</v>
      </c>
      <c r="F4615" t="str">
        <f>INDEX(tbl_produits[Nom normalisé], MATCH(tbl_data[[#This Row],[Spécialité]], tbl_produits[Nom original], 0))</f>
        <v>ROPINIROLE MYLAN 0,5 mg  comprimé pelliculé</v>
      </c>
      <c r="G4615" t="str">
        <f>INDEX(tbl_produits[Classe nom], MATCH(tbl_data[[#This Row],[NORM_Spécialité]], tbl_produits[Nom normalisé], 0))</f>
        <v>Système nerveux</v>
      </c>
      <c r="H4615">
        <f>YEAR(tbl_data[[#This Row],[Date_rapport]])</f>
        <v>2022</v>
      </c>
      <c r="I4615" t="str">
        <f>INDEX(tbl_produits[Molécule extraite], MATCH(tbl_data[[#This Row],[NORM_Spécialité]], tbl_produits[Nom normalisé], 0))</f>
        <v>Ropinirole</v>
      </c>
      <c r="J4615" s="34">
        <f>DATE(LEFT(tbl_data[[#This Row],[Date_rapport]], 4), MID(tbl_data[[#This Row],[Date_rapport]], 6, 2), RIGHT(tbl_data[[#This Row],[Date_rapport]], 2))</f>
        <v>44840</v>
      </c>
    </row>
    <row r="4616" spans="1:10" x14ac:dyDescent="0.2">
      <c r="A4616" s="28" t="s">
        <v>860</v>
      </c>
      <c r="B4616" t="s">
        <v>3</v>
      </c>
      <c r="C4616" s="28" t="s">
        <v>300</v>
      </c>
      <c r="D4616" t="s">
        <v>94</v>
      </c>
      <c r="E4616" t="s">
        <v>2</v>
      </c>
      <c r="F4616" t="str">
        <f>INDEX(tbl_produits[Nom normalisé], MATCH(tbl_data[[#This Row],[Spécialité]], tbl_produits[Nom original], 0))</f>
        <v>PEMETREXED FRESENIUS KABI flacon de 100 mg, poudre pour solution à diluer pour perfusion</v>
      </c>
      <c r="G4616" t="str">
        <f>INDEX(tbl_produits[Classe nom], MATCH(tbl_data[[#This Row],[NORM_Spécialité]], tbl_produits[Nom normalisé], 0))</f>
        <v>Antinéoplasiques et immunomodulateurs</v>
      </c>
      <c r="H4616">
        <f>YEAR(tbl_data[[#This Row],[Date_rapport]])</f>
        <v>2022</v>
      </c>
      <c r="I4616" t="str">
        <f>INDEX(tbl_produits[Molécule extraite], MATCH(tbl_data[[#This Row],[NORM_Spécialité]], tbl_produits[Nom normalisé], 0))</f>
        <v>Pémétrexed</v>
      </c>
      <c r="J4616" s="34">
        <f>DATE(LEFT(tbl_data[[#This Row],[Date_rapport]], 4), MID(tbl_data[[#This Row],[Date_rapport]], 6, 2), RIGHT(tbl_data[[#This Row],[Date_rapport]], 2))</f>
        <v>44840</v>
      </c>
    </row>
    <row r="4617" spans="1:10" x14ac:dyDescent="0.2">
      <c r="A4617" s="28" t="s">
        <v>860</v>
      </c>
      <c r="B4617" t="s">
        <v>3</v>
      </c>
      <c r="C4617" s="28" t="s">
        <v>300</v>
      </c>
      <c r="D4617" t="s">
        <v>39</v>
      </c>
      <c r="E4617" t="s">
        <v>2</v>
      </c>
      <c r="F4617" t="str">
        <f>INDEX(tbl_produits[Nom normalisé], MATCH(tbl_data[[#This Row],[Spécialité]], tbl_produits[Nom original], 0))</f>
        <v>PEMETREXED FRESENIUS KABI  flacon de 500 mg Poudre pour solution à diluer pour perfusion</v>
      </c>
      <c r="G4617" t="str">
        <f>INDEX(tbl_produits[Classe nom], MATCH(tbl_data[[#This Row],[NORM_Spécialité]], tbl_produits[Nom normalisé], 0))</f>
        <v>Antinéoplasiques et immunomodulateurs</v>
      </c>
      <c r="H4617">
        <f>YEAR(tbl_data[[#This Row],[Date_rapport]])</f>
        <v>2022</v>
      </c>
      <c r="I4617" t="str">
        <f>INDEX(tbl_produits[Molécule extraite], MATCH(tbl_data[[#This Row],[NORM_Spécialité]], tbl_produits[Nom normalisé], 0))</f>
        <v>Pémétrexed</v>
      </c>
      <c r="J4617" s="34">
        <f>DATE(LEFT(tbl_data[[#This Row],[Date_rapport]], 4), MID(tbl_data[[#This Row],[Date_rapport]], 6, 2), RIGHT(tbl_data[[#This Row],[Date_rapport]], 2))</f>
        <v>44840</v>
      </c>
    </row>
    <row r="4618" spans="1:10" x14ac:dyDescent="0.2">
      <c r="A4618" s="28" t="s">
        <v>860</v>
      </c>
      <c r="B4618" t="s">
        <v>3</v>
      </c>
      <c r="C4618" s="28" t="s">
        <v>300</v>
      </c>
      <c r="D4618" t="s">
        <v>100</v>
      </c>
      <c r="E4618" t="s">
        <v>2</v>
      </c>
      <c r="F4618" t="str">
        <f>INDEX(tbl_produits[Nom normalisé], MATCH(tbl_data[[#This Row],[Spécialité]], tbl_produits[Nom original], 0))</f>
        <v>OCTIM 150 microgrammes/dose, solution pour pulvérisation nasale</v>
      </c>
      <c r="G4618" t="str">
        <f>INDEX(tbl_produits[Classe nom], MATCH(tbl_data[[#This Row],[NORM_Spécialité]], tbl_produits[Nom normalisé], 0))</f>
        <v>Hormones systémiques sauf hormones sexuelles et insulines</v>
      </c>
      <c r="H4618">
        <f>YEAR(tbl_data[[#This Row],[Date_rapport]])</f>
        <v>2022</v>
      </c>
      <c r="I4618" t="str">
        <f>INDEX(tbl_produits[Molécule extraite], MATCH(tbl_data[[#This Row],[NORM_Spécialité]], tbl_produits[Nom normalisé], 0))</f>
        <v>Desmopressine</v>
      </c>
      <c r="J4618" s="34">
        <f>DATE(LEFT(tbl_data[[#This Row],[Date_rapport]], 4), MID(tbl_data[[#This Row],[Date_rapport]], 6, 2), RIGHT(tbl_data[[#This Row],[Date_rapport]], 2))</f>
        <v>44840</v>
      </c>
    </row>
    <row r="4619" spans="1:10" x14ac:dyDescent="0.2">
      <c r="A4619" s="28" t="s">
        <v>860</v>
      </c>
      <c r="B4619" t="s">
        <v>3</v>
      </c>
      <c r="C4619" s="28" t="s">
        <v>300</v>
      </c>
      <c r="D4619" t="s">
        <v>170</v>
      </c>
      <c r="E4619" t="s">
        <v>2</v>
      </c>
      <c r="F4619" t="str">
        <f>INDEX(tbl_produits[Nom normalisé], MATCH(tbl_data[[#This Row],[Spécialité]], tbl_produits[Nom original], 0))</f>
        <v>OCTAFIX 100 UI/ml, poudre et solvant pour solution injectable</v>
      </c>
      <c r="G4619" t="str">
        <f>INDEX(tbl_produits[Classe nom], MATCH(tbl_data[[#This Row],[NORM_Spécialité]], tbl_produits[Nom normalisé], 0))</f>
        <v>Sang et organes hématopoïétiques</v>
      </c>
      <c r="H4619">
        <f>YEAR(tbl_data[[#This Row],[Date_rapport]])</f>
        <v>2022</v>
      </c>
      <c r="I4619" t="str">
        <f>INDEX(tbl_produits[Molécule extraite], MATCH(tbl_data[[#This Row],[NORM_Spécialité]], tbl_produits[Nom normalisé], 0))</f>
        <v>Facteur VIII de coagulation humain</v>
      </c>
      <c r="J4619" s="34">
        <f>DATE(LEFT(tbl_data[[#This Row],[Date_rapport]], 4), MID(tbl_data[[#This Row],[Date_rapport]], 6, 2), RIGHT(tbl_data[[#This Row],[Date_rapport]], 2))</f>
        <v>44840</v>
      </c>
    </row>
    <row r="4620" spans="1:10" x14ac:dyDescent="0.2">
      <c r="A4620" s="28" t="s">
        <v>860</v>
      </c>
      <c r="B4620" t="s">
        <v>3</v>
      </c>
      <c r="C4620" s="28" t="s">
        <v>300</v>
      </c>
      <c r="D4620" t="s">
        <v>58</v>
      </c>
      <c r="E4620" t="s">
        <v>2</v>
      </c>
      <c r="F4620" t="str">
        <f>INDEX(tbl_produits[Nom normalisé], MATCH(tbl_data[[#This Row],[Spécialité]], tbl_produits[Nom original], 0))</f>
        <v>MINIRIN Spray 10 microgrammes par dose, solution endonasale en flacon</v>
      </c>
      <c r="G4620" t="str">
        <f>INDEX(tbl_produits[Classe nom], MATCH(tbl_data[[#This Row],[NORM_Spécialité]], tbl_produits[Nom normalisé], 0))</f>
        <v>Hormones systémiques sauf hormones sexuelles et insulines</v>
      </c>
      <c r="H4620">
        <f>YEAR(tbl_data[[#This Row],[Date_rapport]])</f>
        <v>2022</v>
      </c>
      <c r="I4620" t="str">
        <f>INDEX(tbl_produits[Molécule extraite], MATCH(tbl_data[[#This Row],[NORM_Spécialité]], tbl_produits[Nom normalisé], 0))</f>
        <v>Desmopressine</v>
      </c>
      <c r="J4620" s="34">
        <f>DATE(LEFT(tbl_data[[#This Row],[Date_rapport]], 4), MID(tbl_data[[#This Row],[Date_rapport]], 6, 2), RIGHT(tbl_data[[#This Row],[Date_rapport]], 2))</f>
        <v>44840</v>
      </c>
    </row>
    <row r="4621" spans="1:10" x14ac:dyDescent="0.2">
      <c r="A4621" s="28" t="s">
        <v>860</v>
      </c>
      <c r="B4621" t="s">
        <v>9</v>
      </c>
      <c r="C4621" s="28" t="s">
        <v>300</v>
      </c>
      <c r="D4621" t="s">
        <v>97</v>
      </c>
      <c r="E4621" t="s">
        <v>2</v>
      </c>
      <c r="F4621" t="str">
        <f>INDEX(tbl_produits[Nom normalisé], MATCH(tbl_data[[#This Row],[Spécialité]], tbl_produits[Nom original], 0))</f>
        <v>MINIRIN SPRAY / MINIRIN et MINIRINMELT</v>
      </c>
      <c r="G4621" t="str">
        <f>INDEX(tbl_produits[Classe nom], MATCH(tbl_data[[#This Row],[NORM_Spécialité]], tbl_produits[Nom normalisé], 0))</f>
        <v>Hormones systémiques sauf hormones sexuelles et insulines</v>
      </c>
      <c r="H4621">
        <f>YEAR(tbl_data[[#This Row],[Date_rapport]])</f>
        <v>2022</v>
      </c>
      <c r="I4621" t="str">
        <f>INDEX(tbl_produits[Molécule extraite], MATCH(tbl_data[[#This Row],[NORM_Spécialité]], tbl_produits[Nom normalisé], 0))</f>
        <v>Desmopressine</v>
      </c>
      <c r="J4621" s="34">
        <f>DATE(LEFT(tbl_data[[#This Row],[Date_rapport]], 4), MID(tbl_data[[#This Row],[Date_rapport]], 6, 2), RIGHT(tbl_data[[#This Row],[Date_rapport]], 2))</f>
        <v>44840</v>
      </c>
    </row>
    <row r="4622" spans="1:10" x14ac:dyDescent="0.2">
      <c r="A4622" s="28" t="s">
        <v>860</v>
      </c>
      <c r="B4622" t="s">
        <v>9</v>
      </c>
      <c r="C4622" s="28" t="s">
        <v>300</v>
      </c>
      <c r="D4622" t="s">
        <v>213</v>
      </c>
      <c r="E4622" t="s">
        <v>2</v>
      </c>
      <c r="F4622" t="str">
        <f>INDEX(tbl_produits[Nom normalisé], MATCH(tbl_data[[#This Row],[Spécialité]], tbl_produits[Nom original], 0))</f>
        <v>MIANSERINE (produits à base de)</v>
      </c>
      <c r="G4622" t="str">
        <f>INDEX(tbl_produits[Classe nom], MATCH(tbl_data[[#This Row],[NORM_Spécialité]], tbl_produits[Nom normalisé], 0))</f>
        <v>Système nerveux</v>
      </c>
      <c r="H4622">
        <f>YEAR(tbl_data[[#This Row],[Date_rapport]])</f>
        <v>2022</v>
      </c>
      <c r="I4622" t="str">
        <f>INDEX(tbl_produits[Molécule extraite], MATCH(tbl_data[[#This Row],[NORM_Spécialité]], tbl_produits[Nom normalisé], 0))</f>
        <v>Miansérine</v>
      </c>
      <c r="J4622" s="34">
        <f>DATE(LEFT(tbl_data[[#This Row],[Date_rapport]], 4), MID(tbl_data[[#This Row],[Date_rapport]], 6, 2), RIGHT(tbl_data[[#This Row],[Date_rapport]], 2))</f>
        <v>44840</v>
      </c>
    </row>
    <row r="4623" spans="1:10" x14ac:dyDescent="0.2">
      <c r="A4623" s="28" t="s">
        <v>860</v>
      </c>
      <c r="B4623" t="s">
        <v>9</v>
      </c>
      <c r="C4623" s="28" t="s">
        <v>300</v>
      </c>
      <c r="D4623" t="s">
        <v>129</v>
      </c>
      <c r="E4623" t="s">
        <v>2</v>
      </c>
      <c r="F4623" t="str">
        <f>INDEX(tbl_produits[Nom normalisé], MATCH(tbl_data[[#This Row],[Spécialité]], tbl_produits[Nom original], 0))</f>
        <v>LYTOS 520 mg, comprimé pelliculé</v>
      </c>
      <c r="G4623" t="str">
        <f>INDEX(tbl_produits[Classe nom], MATCH(tbl_data[[#This Row],[NORM_Spécialité]], tbl_produits[Nom normalisé], 0))</f>
        <v xml:space="preserve">Système musculo-squelettique </v>
      </c>
      <c r="H4623">
        <f>YEAR(tbl_data[[#This Row],[Date_rapport]])</f>
        <v>2022</v>
      </c>
      <c r="I4623" t="str">
        <f>INDEX(tbl_produits[Molécule extraite], MATCH(tbl_data[[#This Row],[NORM_Spécialité]], tbl_produits[Nom normalisé], 0))</f>
        <v>Clodronate de sodium</v>
      </c>
      <c r="J4623" s="34">
        <f>DATE(LEFT(tbl_data[[#This Row],[Date_rapport]], 4), MID(tbl_data[[#This Row],[Date_rapport]], 6, 2), RIGHT(tbl_data[[#This Row],[Date_rapport]], 2))</f>
        <v>44840</v>
      </c>
    </row>
    <row r="4624" spans="1:10" x14ac:dyDescent="0.2">
      <c r="A4624" s="28" t="s">
        <v>860</v>
      </c>
      <c r="B4624" t="s">
        <v>3</v>
      </c>
      <c r="C4624" s="28" t="s">
        <v>300</v>
      </c>
      <c r="D4624" t="s">
        <v>209</v>
      </c>
      <c r="E4624" t="s">
        <v>2</v>
      </c>
      <c r="F4624" t="str">
        <f>INDEX(tbl_produits[Nom normalisé], MATCH(tbl_data[[#This Row],[Spécialité]], tbl_produits[Nom original], 0))</f>
        <v>HYCAMTIN 0,25mg, gélule</v>
      </c>
      <c r="G4624" t="str">
        <f>INDEX(tbl_produits[Classe nom], MATCH(tbl_data[[#This Row],[NORM_Spécialité]], tbl_produits[Nom normalisé], 0))</f>
        <v>Antinéoplasiques et immunomodulateurs</v>
      </c>
      <c r="H4624">
        <f>YEAR(tbl_data[[#This Row],[Date_rapport]])</f>
        <v>2022</v>
      </c>
      <c r="I4624" t="str">
        <f>INDEX(tbl_produits[Molécule extraite], MATCH(tbl_data[[#This Row],[NORM_Spécialité]], tbl_produits[Nom normalisé], 0))</f>
        <v>Topotécane (chlorhydrate de)</v>
      </c>
      <c r="J4624" s="34">
        <f>DATE(LEFT(tbl_data[[#This Row],[Date_rapport]], 4), MID(tbl_data[[#This Row],[Date_rapport]], 6, 2), RIGHT(tbl_data[[#This Row],[Date_rapport]], 2))</f>
        <v>44840</v>
      </c>
    </row>
    <row r="4625" spans="1:10" x14ac:dyDescent="0.2">
      <c r="A4625" s="28" t="s">
        <v>860</v>
      </c>
      <c r="B4625" t="s">
        <v>3</v>
      </c>
      <c r="C4625" s="28" t="s">
        <v>300</v>
      </c>
      <c r="D4625" t="s">
        <v>172</v>
      </c>
      <c r="E4625" t="s">
        <v>2</v>
      </c>
      <c r="F4625" t="str">
        <f>INDEX(tbl_produits[Nom normalisé], MATCH(tbl_data[[#This Row],[Spécialité]], tbl_produits[Nom original], 0))</f>
        <v>FIRDAPSE 10 mg  comprimé</v>
      </c>
      <c r="G4625" t="str">
        <f>INDEX(tbl_produits[Classe nom], MATCH(tbl_data[[#This Row],[NORM_Spécialité]], tbl_produits[Nom normalisé], 0))</f>
        <v>Système nerveux</v>
      </c>
      <c r="H4625">
        <f>YEAR(tbl_data[[#This Row],[Date_rapport]])</f>
        <v>2022</v>
      </c>
      <c r="I4625" t="str">
        <f>INDEX(tbl_produits[Molécule extraite], MATCH(tbl_data[[#This Row],[NORM_Spécialité]], tbl_produits[Nom normalisé], 0))</f>
        <v>Amifampridine (phosphate d')</v>
      </c>
      <c r="J4625" s="34">
        <f>DATE(LEFT(tbl_data[[#This Row],[Date_rapport]], 4), MID(tbl_data[[#This Row],[Date_rapport]], 6, 2), RIGHT(tbl_data[[#This Row],[Date_rapport]], 2))</f>
        <v>44840</v>
      </c>
    </row>
    <row r="4626" spans="1:10" x14ac:dyDescent="0.2">
      <c r="A4626" s="28" t="s">
        <v>860</v>
      </c>
      <c r="B4626" t="s">
        <v>3</v>
      </c>
      <c r="C4626" s="28" t="s">
        <v>300</v>
      </c>
      <c r="D4626" t="s">
        <v>19</v>
      </c>
      <c r="E4626" t="s">
        <v>2</v>
      </c>
      <c r="F4626" t="str">
        <f>INDEX(tbl_produits[Nom normalisé], MATCH(tbl_data[[#This Row],[Spécialité]], tbl_produits[Nom original], 0))</f>
        <v>FERRIPROX 100 mg/ml, solution buvable</v>
      </c>
      <c r="G4626" t="str">
        <f>INDEX(tbl_produits[Classe nom], MATCH(tbl_data[[#This Row],[NORM_Spécialité]], tbl_produits[Nom normalisé], 0))</f>
        <v>Divers</v>
      </c>
      <c r="H4626">
        <f>YEAR(tbl_data[[#This Row],[Date_rapport]])</f>
        <v>2022</v>
      </c>
      <c r="I4626" t="str">
        <f>INDEX(tbl_produits[Molécule extraite], MATCH(tbl_data[[#This Row],[NORM_Spécialité]], tbl_produits[Nom normalisé], 0))</f>
        <v>Défériprone</v>
      </c>
      <c r="J4626" s="34">
        <f>DATE(LEFT(tbl_data[[#This Row],[Date_rapport]], 4), MID(tbl_data[[#This Row],[Date_rapport]], 6, 2), RIGHT(tbl_data[[#This Row],[Date_rapport]], 2))</f>
        <v>44840</v>
      </c>
    </row>
    <row r="4627" spans="1:10" x14ac:dyDescent="0.2">
      <c r="A4627" s="28" t="s">
        <v>860</v>
      </c>
      <c r="B4627" t="s">
        <v>9</v>
      </c>
      <c r="C4627" s="28" t="s">
        <v>300</v>
      </c>
      <c r="D4627" t="s">
        <v>199</v>
      </c>
      <c r="E4627" t="s">
        <v>2</v>
      </c>
      <c r="F4627" t="str">
        <f>INDEX(tbl_produits[Nom normalisé], MATCH(tbl_data[[#This Row],[Spécialité]], tbl_produits[Nom original], 0))</f>
        <v>EFFORTIL  5 mg comprimé et EFFORTIL solution buvable</v>
      </c>
      <c r="G4627" t="str">
        <f>INDEX(tbl_produits[Classe nom], MATCH(tbl_data[[#This Row],[NORM_Spécialité]], tbl_produits[Nom normalisé], 0))</f>
        <v>Système cardiovasculaire</v>
      </c>
      <c r="H4627">
        <f>YEAR(tbl_data[[#This Row],[Date_rapport]])</f>
        <v>2022</v>
      </c>
      <c r="I4627" t="str">
        <f>INDEX(tbl_produits[Molécule extraite], MATCH(tbl_data[[#This Row],[NORM_Spécialité]], tbl_produits[Nom normalisé], 0))</f>
        <v>Étiléfrine</v>
      </c>
      <c r="J4627" s="34">
        <f>DATE(LEFT(tbl_data[[#This Row],[Date_rapport]], 4), MID(tbl_data[[#This Row],[Date_rapport]], 6, 2), RIGHT(tbl_data[[#This Row],[Date_rapport]], 2))</f>
        <v>44840</v>
      </c>
    </row>
    <row r="4628" spans="1:10" x14ac:dyDescent="0.2">
      <c r="A4628" s="28" t="s">
        <v>860</v>
      </c>
      <c r="B4628" t="s">
        <v>3</v>
      </c>
      <c r="C4628" s="28" t="s">
        <v>300</v>
      </c>
      <c r="D4628" t="s">
        <v>141</v>
      </c>
      <c r="E4628" t="s">
        <v>2</v>
      </c>
      <c r="F4628" t="str">
        <f>INDEX(tbl_produits[Nom normalisé], MATCH(tbl_data[[#This Row],[Spécialité]], tbl_produits[Nom original], 0))</f>
        <v>EAU pour préparations injectables en poche de 250 ml, 500 ml et 1 000 ml</v>
      </c>
      <c r="G4628" t="str">
        <f>INDEX(tbl_produits[Classe nom], MATCH(tbl_data[[#This Row],[NORM_Spécialité]], tbl_produits[Nom normalisé], 0))</f>
        <v>Divers</v>
      </c>
      <c r="H4628">
        <f>YEAR(tbl_data[[#This Row],[Date_rapport]])</f>
        <v>2022</v>
      </c>
      <c r="I4628" t="str">
        <f>INDEX(tbl_produits[Molécule extraite], MATCH(tbl_data[[#This Row],[NORM_Spécialité]], tbl_produits[Nom normalisé], 0))</f>
        <v>Eau</v>
      </c>
      <c r="J4628" s="34">
        <f>DATE(LEFT(tbl_data[[#This Row],[Date_rapport]], 4), MID(tbl_data[[#This Row],[Date_rapport]], 6, 2), RIGHT(tbl_data[[#This Row],[Date_rapport]], 2))</f>
        <v>44840</v>
      </c>
    </row>
    <row r="4629" spans="1:10" x14ac:dyDescent="0.2">
      <c r="A4629" s="28" t="s">
        <v>860</v>
      </c>
      <c r="B4629" t="s">
        <v>9</v>
      </c>
      <c r="C4629" s="28" t="s">
        <v>300</v>
      </c>
      <c r="D4629" t="s">
        <v>10</v>
      </c>
      <c r="E4629" t="s">
        <v>2</v>
      </c>
      <c r="F4629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4629" t="str">
        <f>INDEX(tbl_produits[Classe nom], MATCH(tbl_data[[#This Row],[NORM_Spécialité]], tbl_produits[Nom normalisé], 0))</f>
        <v>Hormones systémiques sauf hormones sexuelles et insulines</v>
      </c>
      <c r="H4629">
        <f>YEAR(tbl_data[[#This Row],[Date_rapport]])</f>
        <v>2022</v>
      </c>
      <c r="I4629" t="str">
        <f>INDEX(tbl_produits[Molécule extraite], MATCH(tbl_data[[#This Row],[NORM_Spécialité]], tbl_produits[Nom normalisé], 0))</f>
        <v>Dexaméthasone (phosphate sodique de)</v>
      </c>
      <c r="J4629" s="34">
        <f>DATE(LEFT(tbl_data[[#This Row],[Date_rapport]], 4), MID(tbl_data[[#This Row],[Date_rapport]], 6, 2), RIGHT(tbl_data[[#This Row],[Date_rapport]], 2))</f>
        <v>44840</v>
      </c>
    </row>
    <row r="4630" spans="1:10" x14ac:dyDescent="0.2">
      <c r="A4630" s="28" t="s">
        <v>860</v>
      </c>
      <c r="B4630" t="s">
        <v>3</v>
      </c>
      <c r="C4630" s="28" t="s">
        <v>300</v>
      </c>
      <c r="D4630" t="s">
        <v>8</v>
      </c>
      <c r="E4630" t="s">
        <v>2</v>
      </c>
      <c r="F4630" t="str">
        <f>INDEX(tbl_produits[Nom normalisé], MATCH(tbl_data[[#This Row],[Spécialité]], tbl_produits[Nom original], 0))</f>
        <v>CLAVENTIN, poudre pour solution injectable (I.V.) /TIMENTIN 3,1g, poudre pour solution injectable</v>
      </c>
      <c r="G4630" t="str">
        <f>INDEX(tbl_produits[Classe nom], MATCH(tbl_data[[#This Row],[NORM_Spécialité]], tbl_produits[Nom normalisé], 0))</f>
        <v>Anti-infectieux à usage systémique</v>
      </c>
      <c r="H4630">
        <f>YEAR(tbl_data[[#This Row],[Date_rapport]])</f>
        <v>2022</v>
      </c>
      <c r="I4630" t="str">
        <f>INDEX(tbl_produits[Molécule extraite], MATCH(tbl_data[[#This Row],[NORM_Spécialité]], tbl_produits[Nom normalisé], 0))</f>
        <v>Ticarcilline/acide clavulanique</v>
      </c>
      <c r="J4630" s="34">
        <f>DATE(LEFT(tbl_data[[#This Row],[Date_rapport]], 4), MID(tbl_data[[#This Row],[Date_rapport]], 6, 2), RIGHT(tbl_data[[#This Row],[Date_rapport]], 2))</f>
        <v>44840</v>
      </c>
    </row>
    <row r="4631" spans="1:10" x14ac:dyDescent="0.2">
      <c r="A4631" s="28" t="s">
        <v>860</v>
      </c>
      <c r="B4631" t="s">
        <v>3</v>
      </c>
      <c r="C4631" s="28" t="s">
        <v>300</v>
      </c>
      <c r="D4631" t="s">
        <v>88</v>
      </c>
      <c r="E4631" t="s">
        <v>2</v>
      </c>
      <c r="F4631" t="str">
        <f>INDEX(tbl_produits[Nom normalisé], MATCH(tbl_data[[#This Row],[Spécialité]], tbl_produits[Nom original], 0))</f>
        <v>CIMETIDINE ARROW 200 mg  comprimé effervescent</v>
      </c>
      <c r="G4631" t="str">
        <f>INDEX(tbl_produits[Classe nom], MATCH(tbl_data[[#This Row],[NORM_Spécialité]], tbl_produits[Nom normalisé], 0))</f>
        <v>Voies digestives et métabolisme</v>
      </c>
      <c r="H4631">
        <f>YEAR(tbl_data[[#This Row],[Date_rapport]])</f>
        <v>2022</v>
      </c>
      <c r="I4631" t="str">
        <f>INDEX(tbl_produits[Molécule extraite], MATCH(tbl_data[[#This Row],[NORM_Spécialité]], tbl_produits[Nom normalisé], 0))</f>
        <v>Cimétidine</v>
      </c>
      <c r="J4631" s="34">
        <f>DATE(LEFT(tbl_data[[#This Row],[Date_rapport]], 4), MID(tbl_data[[#This Row],[Date_rapport]], 6, 2), RIGHT(tbl_data[[#This Row],[Date_rapport]], 2))</f>
        <v>44840</v>
      </c>
    </row>
    <row r="4632" spans="1:10" x14ac:dyDescent="0.2">
      <c r="A4632" s="28" t="s">
        <v>860</v>
      </c>
      <c r="B4632" t="s">
        <v>9</v>
      </c>
      <c r="C4632" s="28" t="s">
        <v>300</v>
      </c>
      <c r="D4632" t="s">
        <v>107</v>
      </c>
      <c r="E4632" t="s">
        <v>2</v>
      </c>
      <c r="F4632" t="str">
        <f>INDEX(tbl_produits[Nom normalisé], MATCH(tbl_data[[#This Row],[Spécialité]], tbl_produits[Nom original], 0))</f>
        <v>CIMETIDINE 200 mg  comprimé effervescent</v>
      </c>
      <c r="G4632" t="str">
        <f>INDEX(tbl_produits[Classe nom], MATCH(tbl_data[[#This Row],[NORM_Spécialité]], tbl_produits[Nom normalisé], 0))</f>
        <v>Voies digestives et métabolisme</v>
      </c>
      <c r="H4632">
        <f>YEAR(tbl_data[[#This Row],[Date_rapport]])</f>
        <v>2022</v>
      </c>
      <c r="I4632" t="str">
        <f>INDEX(tbl_produits[Molécule extraite], MATCH(tbl_data[[#This Row],[NORM_Spécialité]], tbl_produits[Nom normalisé], 0))</f>
        <v>Cimétidine</v>
      </c>
      <c r="J4632" s="34">
        <f>DATE(LEFT(tbl_data[[#This Row],[Date_rapport]], 4), MID(tbl_data[[#This Row],[Date_rapport]], 6, 2), RIGHT(tbl_data[[#This Row],[Date_rapport]], 2))</f>
        <v>44840</v>
      </c>
    </row>
    <row r="4633" spans="1:10" x14ac:dyDescent="0.2">
      <c r="A4633" s="28" t="s">
        <v>860</v>
      </c>
      <c r="B4633" t="s">
        <v>3</v>
      </c>
      <c r="C4633" s="28" t="s">
        <v>300</v>
      </c>
      <c r="D4633" t="s">
        <v>77</v>
      </c>
      <c r="E4633" t="s">
        <v>2</v>
      </c>
      <c r="F4633" t="str">
        <f>INDEX(tbl_produits[Nom normalisé], MATCH(tbl_data[[#This Row],[Spécialité]], tbl_produits[Nom original], 0))</f>
        <v>ANSATIPINE 150 mg, gélule</v>
      </c>
      <c r="G4633" t="str">
        <f>INDEX(tbl_produits[Classe nom], MATCH(tbl_data[[#This Row],[NORM_Spécialité]], tbl_produits[Nom normalisé], 0))</f>
        <v>Anti-infectieux à usage systémique</v>
      </c>
      <c r="H4633">
        <f>YEAR(tbl_data[[#This Row],[Date_rapport]])</f>
        <v>2022</v>
      </c>
      <c r="I4633" t="str">
        <f>INDEX(tbl_produits[Molécule extraite], MATCH(tbl_data[[#This Row],[NORM_Spécialité]], tbl_produits[Nom normalisé], 0))</f>
        <v>Rifabutine</v>
      </c>
      <c r="J4633" s="34">
        <f>DATE(LEFT(tbl_data[[#This Row],[Date_rapport]], 4), MID(tbl_data[[#This Row],[Date_rapport]], 6, 2), RIGHT(tbl_data[[#This Row],[Date_rapport]], 2))</f>
        <v>44840</v>
      </c>
    </row>
    <row r="4634" spans="1:10" x14ac:dyDescent="0.2">
      <c r="A4634" s="28" t="s">
        <v>860</v>
      </c>
      <c r="B4634" t="s">
        <v>3</v>
      </c>
      <c r="C4634" s="28" t="s">
        <v>300</v>
      </c>
      <c r="D4634" t="s">
        <v>111</v>
      </c>
      <c r="E4634" t="s">
        <v>2</v>
      </c>
      <c r="F4634" t="str">
        <f>INDEX(tbl_produits[Nom normalisé], MATCH(tbl_data[[#This Row],[Spécialité]], tbl_produits[Nom original], 0))</f>
        <v>ALYOSTAL VENIN DE GUEPE POLISTES 110 et 550 microgrammes, poudre et solvant pour solution injectable</v>
      </c>
      <c r="G4634" t="str">
        <f>INDEX(tbl_produits[Classe nom], MATCH(tbl_data[[#This Row],[NORM_Spécialité]], tbl_produits[Nom normalisé], 0))</f>
        <v>Divers</v>
      </c>
      <c r="H4634">
        <f>YEAR(tbl_data[[#This Row],[Date_rapport]])</f>
        <v>2022</v>
      </c>
      <c r="I4634" t="str">
        <f>INDEX(tbl_produits[Molécule extraite], MATCH(tbl_data[[#This Row],[NORM_Spécialité]], tbl_produits[Nom normalisé], 0))</f>
        <v>Guêpe Polistes (venin de)</v>
      </c>
      <c r="J4634" s="34">
        <f>DATE(LEFT(tbl_data[[#This Row],[Date_rapport]], 4), MID(tbl_data[[#This Row],[Date_rapport]], 6, 2), RIGHT(tbl_data[[#This Row],[Date_rapport]], 2))</f>
        <v>44840</v>
      </c>
    </row>
    <row r="4635" spans="1:10" x14ac:dyDescent="0.2">
      <c r="A4635" s="28" t="s">
        <v>860</v>
      </c>
      <c r="B4635" t="s">
        <v>3</v>
      </c>
      <c r="C4635" s="28" t="s">
        <v>300</v>
      </c>
      <c r="D4635" t="s">
        <v>5</v>
      </c>
      <c r="E4635" t="s">
        <v>2</v>
      </c>
      <c r="F4635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4635" t="str">
        <f>INDEX(tbl_produits[Classe nom], MATCH(tbl_data[[#This Row],[NORM_Spécialité]], tbl_produits[Nom normalisé], 0))</f>
        <v>Divers</v>
      </c>
      <c r="H4635">
        <f>YEAR(tbl_data[[#This Row],[Date_rapport]])</f>
        <v>2022</v>
      </c>
      <c r="I4635" t="str">
        <f>INDEX(tbl_produits[Molécule extraite], MATCH(tbl_data[[#This Row],[NORM_Spécialité]], tbl_produits[Nom normalisé], 0))</f>
        <v>Abeille (venin d')</v>
      </c>
      <c r="J4635" s="34">
        <f>DATE(LEFT(tbl_data[[#This Row],[Date_rapport]], 4), MID(tbl_data[[#This Row],[Date_rapport]], 6, 2), RIGHT(tbl_data[[#This Row],[Date_rapport]], 2))</f>
        <v>44840</v>
      </c>
    </row>
    <row r="4636" spans="1:10" x14ac:dyDescent="0.2">
      <c r="A4636" s="28" t="s">
        <v>860</v>
      </c>
      <c r="B4636" t="s">
        <v>3</v>
      </c>
      <c r="C4636" s="28" t="s">
        <v>300</v>
      </c>
      <c r="D4636" t="s">
        <v>43</v>
      </c>
      <c r="E4636" t="s">
        <v>2</v>
      </c>
      <c r="F4636" t="str">
        <f>INDEX(tbl_produits[Nom normalisé], MATCH(tbl_data[[#This Row],[Spécialité]], tbl_produits[Nom original], 0))</f>
        <v>ACIDES AMINES POUR LEUCINOSE DECOMPENSEE AP-HP, solution pour perfusion</v>
      </c>
      <c r="G4636" t="str">
        <f>INDEX(tbl_produits[Classe nom], MATCH(tbl_data[[#This Row],[NORM_Spécialité]], tbl_produits[Nom normalisé], 0))</f>
        <v>Sang et organes hématopoïétiques</v>
      </c>
      <c r="H4636">
        <f>YEAR(tbl_data[[#This Row],[Date_rapport]])</f>
        <v>2022</v>
      </c>
      <c r="I4636" t="str">
        <f>INDEX(tbl_produits[Molécule extraite], MATCH(tbl_data[[#This Row],[NORM_Spécialité]], tbl_produits[Nom normalisé], 0))</f>
        <v>Acides aminés</v>
      </c>
      <c r="J4636" s="34">
        <f>DATE(LEFT(tbl_data[[#This Row],[Date_rapport]], 4), MID(tbl_data[[#This Row],[Date_rapport]], 6, 2), RIGHT(tbl_data[[#This Row],[Date_rapport]], 2))</f>
        <v>44840</v>
      </c>
    </row>
    <row r="4637" spans="1:10" x14ac:dyDescent="0.2">
      <c r="A4637" s="28" t="s">
        <v>2034</v>
      </c>
      <c r="B4637" t="s">
        <v>6</v>
      </c>
      <c r="C4637" s="28" t="s">
        <v>910</v>
      </c>
      <c r="D4637" t="s">
        <v>711</v>
      </c>
      <c r="E4637" t="s">
        <v>1644</v>
      </c>
      <c r="F4637" t="str">
        <f>INDEX(tbl_produits[Nom normalisé], MATCH(tbl_data[[#This Row],[Spécialité]], tbl_produits[Nom original], 0))</f>
        <v>SUPPLIVEN, solution à diluer pour perfusion</v>
      </c>
      <c r="G4637" t="str">
        <f>INDEX(tbl_produits[Classe nom], MATCH(tbl_data[[#This Row],[NORM_Spécialité]], tbl_produits[Nom normalisé], 0))</f>
        <v>Sang et organes hématopoïétiques</v>
      </c>
      <c r="H4637">
        <f>YEAR(tbl_data[[#This Row],[Date_rapport]])</f>
        <v>2022</v>
      </c>
      <c r="I4637" t="str">
        <f>INDEX(tbl_produits[Molécule extraite], MATCH(tbl_data[[#This Row],[NORM_Spécialité]], tbl_produits[Nom normalisé], 0))</f>
        <v>Solutions électrolytiques</v>
      </c>
      <c r="J4637" s="34">
        <f>DATE(LEFT(tbl_data[[#This Row],[Date_rapport]], 4), MID(tbl_data[[#This Row],[Date_rapport]], 6, 2), RIGHT(tbl_data[[#This Row],[Date_rapport]], 2))</f>
        <v>44884</v>
      </c>
    </row>
    <row r="4638" spans="1:10" x14ac:dyDescent="0.2">
      <c r="A4638" s="28" t="s">
        <v>2034</v>
      </c>
      <c r="B4638" t="s">
        <v>9</v>
      </c>
      <c r="C4638" s="28" t="s">
        <v>910</v>
      </c>
      <c r="D4638" t="s">
        <v>911</v>
      </c>
      <c r="E4638" t="s">
        <v>2</v>
      </c>
      <c r="F4638" t="str">
        <f>INDEX(tbl_produits[Nom normalisé], MATCH(tbl_data[[#This Row],[Spécialité]], tbl_produits[Nom original], 0))</f>
        <v>AMOXICILLINE-CLAMOXYL toutes formes orales, tous dosages</v>
      </c>
      <c r="G4638" t="str">
        <f>INDEX(tbl_produits[Classe nom], MATCH(tbl_data[[#This Row],[NORM_Spécialité]], tbl_produits[Nom normalisé], 0))</f>
        <v>Anti-infectieux à usage systémique</v>
      </c>
      <c r="H4638">
        <f>YEAR(tbl_data[[#This Row],[Date_rapport]])</f>
        <v>2022</v>
      </c>
      <c r="I4638" t="str">
        <f>INDEX(tbl_produits[Molécule extraite], MATCH(tbl_data[[#This Row],[NORM_Spécialité]], tbl_produits[Nom normalisé], 0))</f>
        <v>Amoxicilline</v>
      </c>
      <c r="J4638" s="34">
        <f>DATE(LEFT(tbl_data[[#This Row],[Date_rapport]], 4), MID(tbl_data[[#This Row],[Date_rapport]], 6, 2), RIGHT(tbl_data[[#This Row],[Date_rapport]], 2))</f>
        <v>44884</v>
      </c>
    </row>
    <row r="4639" spans="1:10" x14ac:dyDescent="0.2">
      <c r="A4639" s="28" t="s">
        <v>2034</v>
      </c>
      <c r="B4639" t="s">
        <v>9</v>
      </c>
      <c r="C4639" s="28" t="s">
        <v>910</v>
      </c>
      <c r="D4639" t="s">
        <v>912</v>
      </c>
      <c r="E4639" t="s">
        <v>2</v>
      </c>
      <c r="F4639" t="str">
        <f>INDEX(tbl_produits[Nom normalisé], MATCH(tbl_data[[#This Row],[Spécialité]], tbl_produits[Nom original], 0))</f>
        <v>AMOXICILLINE / ACIDE CLAVULANIQUE - Augmentin toutes formes orales, tous dosages</v>
      </c>
      <c r="G4639" t="str">
        <f>INDEX(tbl_produits[Classe nom], MATCH(tbl_data[[#This Row],[NORM_Spécialité]], tbl_produits[Nom normalisé], 0))</f>
        <v>Anti-infectieux à usage systémique</v>
      </c>
      <c r="H4639">
        <f>YEAR(tbl_data[[#This Row],[Date_rapport]])</f>
        <v>2022</v>
      </c>
      <c r="I4639" t="str">
        <f>INDEX(tbl_produits[Molécule extraite], MATCH(tbl_data[[#This Row],[NORM_Spécialité]], tbl_produits[Nom normalisé], 0))</f>
        <v>Amoxicilline / acide clavulanique</v>
      </c>
      <c r="J4639" s="34">
        <f>DATE(LEFT(tbl_data[[#This Row],[Date_rapport]], 4), MID(tbl_data[[#This Row],[Date_rapport]], 6, 2), RIGHT(tbl_data[[#This Row],[Date_rapport]], 2))</f>
        <v>44884</v>
      </c>
    </row>
    <row r="4640" spans="1:10" x14ac:dyDescent="0.2">
      <c r="A4640" s="28" t="s">
        <v>2034</v>
      </c>
      <c r="B4640" t="s">
        <v>11</v>
      </c>
      <c r="C4640" s="28" t="s">
        <v>910</v>
      </c>
      <c r="D4640" t="s">
        <v>724</v>
      </c>
      <c r="E4640" t="s">
        <v>2</v>
      </c>
      <c r="F4640" t="str">
        <f>INDEX(tbl_produits[Nom normalisé], MATCH(tbl_data[[#This Row],[Spécialité]], tbl_produits[Nom original], 0))</f>
        <v>IMOGAM Rage 150 UI/mL, solution injectable</v>
      </c>
      <c r="G4640" t="str">
        <f>INDEX(tbl_produits[Classe nom], MATCH(tbl_data[[#This Row],[NORM_Spécialité]], tbl_produits[Nom normalisé], 0))</f>
        <v>Anti-infectieux à usage systémique</v>
      </c>
      <c r="H4640">
        <f>YEAR(tbl_data[[#This Row],[Date_rapport]])</f>
        <v>2022</v>
      </c>
      <c r="I4640" t="str">
        <f>INDEX(tbl_produits[Molécule extraite], MATCH(tbl_data[[#This Row],[NORM_Spécialité]], tbl_produits[Nom normalisé], 0))</f>
        <v>Immunoglobuline humaine rabique</v>
      </c>
      <c r="J4640" s="34">
        <f>DATE(LEFT(tbl_data[[#This Row],[Date_rapport]], 4), MID(tbl_data[[#This Row],[Date_rapport]], 6, 2), RIGHT(tbl_data[[#This Row],[Date_rapport]], 2))</f>
        <v>44884</v>
      </c>
    </row>
    <row r="4641" spans="1:10" x14ac:dyDescent="0.2">
      <c r="A4641" s="28" t="s">
        <v>2034</v>
      </c>
      <c r="B4641" t="s">
        <v>9</v>
      </c>
      <c r="C4641" s="28" t="s">
        <v>910</v>
      </c>
      <c r="D4641" t="s">
        <v>913</v>
      </c>
      <c r="E4641" t="s">
        <v>2</v>
      </c>
      <c r="F4641" t="str">
        <f>INDEX(tbl_produits[Nom normalisé], MATCH(tbl_data[[#This Row],[Spécialité]], tbl_produits[Nom original], 0))</f>
        <v>FLUORESCEINE sodique Faure 10 pour cent, solution injectable</v>
      </c>
      <c r="G4641" t="str">
        <f>INDEX(tbl_produits[Classe nom], MATCH(tbl_data[[#This Row],[NORM_Spécialité]], tbl_produits[Nom normalisé], 0))</f>
        <v>Organes sensoriels</v>
      </c>
      <c r="H4641">
        <f>YEAR(tbl_data[[#This Row],[Date_rapport]])</f>
        <v>2022</v>
      </c>
      <c r="I4641" t="str">
        <f>INDEX(tbl_produits[Molécule extraite], MATCH(tbl_data[[#This Row],[NORM_Spécialité]], tbl_produits[Nom normalisé], 0))</f>
        <v>Fluorescéine sodique</v>
      </c>
      <c r="J4641" s="34">
        <f>DATE(LEFT(tbl_data[[#This Row],[Date_rapport]], 4), MID(tbl_data[[#This Row],[Date_rapport]], 6, 2), RIGHT(tbl_data[[#This Row],[Date_rapport]], 2))</f>
        <v>44884</v>
      </c>
    </row>
    <row r="4642" spans="1:10" x14ac:dyDescent="0.2">
      <c r="A4642" s="28" t="s">
        <v>2034</v>
      </c>
      <c r="B4642" t="s">
        <v>3</v>
      </c>
      <c r="C4642" s="28" t="s">
        <v>910</v>
      </c>
      <c r="D4642" t="s">
        <v>914</v>
      </c>
      <c r="E4642" t="s">
        <v>2</v>
      </c>
      <c r="F4642" t="str">
        <f>INDEX(tbl_produits[Nom normalisé], MATCH(tbl_data[[#This Row],[Spécialité]], tbl_produits[Nom original], 0))</f>
        <v>QUINIMAX 500 mg, comprimé pelliculé sécable</v>
      </c>
      <c r="G4642" t="str">
        <f>INDEX(tbl_produits[Classe nom], MATCH(tbl_data[[#This Row],[NORM_Spécialité]], tbl_produits[Nom normalisé], 0))</f>
        <v>Antiparasitaires, insecticides et répulsifs</v>
      </c>
      <c r="H4642">
        <f>YEAR(tbl_data[[#This Row],[Date_rapport]])</f>
        <v>2022</v>
      </c>
      <c r="I4642" t="str">
        <f>INDEX(tbl_produits[Molécule extraite], MATCH(tbl_data[[#This Row],[NORM_Spécialité]], tbl_produits[Nom normalisé], 0))</f>
        <v>Quinine / quinidine / cinchonine / cinchonidine</v>
      </c>
      <c r="J4642" s="34">
        <f>DATE(LEFT(tbl_data[[#This Row],[Date_rapport]], 4), MID(tbl_data[[#This Row],[Date_rapport]], 6, 2), RIGHT(tbl_data[[#This Row],[Date_rapport]], 2))</f>
        <v>44884</v>
      </c>
    </row>
    <row r="4643" spans="1:10" x14ac:dyDescent="0.2">
      <c r="A4643" s="28" t="s">
        <v>2034</v>
      </c>
      <c r="B4643" t="s">
        <v>9</v>
      </c>
      <c r="C4643" s="28" t="s">
        <v>910</v>
      </c>
      <c r="D4643" t="s">
        <v>915</v>
      </c>
      <c r="E4643" t="s">
        <v>2</v>
      </c>
      <c r="F4643" t="str">
        <f>INDEX(tbl_produits[Nom normalisé], MATCH(tbl_data[[#This Row],[Spécialité]], tbl_produits[Nom original], 0))</f>
        <v>BECLOMETASONE Teva, Béclométasone Chiesi, Béclospin, 400 microgrammes/1 ml et 800 microgrammes/2ml, suspensions pour inhalation par nébuliseur – (béclométasone (dipropionate de) anhydre]</v>
      </c>
      <c r="G4643" t="str">
        <f>INDEX(tbl_produits[Classe nom], MATCH(tbl_data[[#This Row],[NORM_Spécialité]], tbl_produits[Nom normalisé], 0))</f>
        <v>Système respiratoire</v>
      </c>
      <c r="H4643">
        <f>YEAR(tbl_data[[#This Row],[Date_rapport]])</f>
        <v>2022</v>
      </c>
      <c r="I4643" t="str">
        <f>INDEX(tbl_produits[Molécule extraite], MATCH(tbl_data[[#This Row],[NORM_Spécialité]], tbl_produits[Nom normalisé], 0))</f>
        <v>Béclométasone</v>
      </c>
      <c r="J4643" s="34">
        <f>DATE(LEFT(tbl_data[[#This Row],[Date_rapport]], 4), MID(tbl_data[[#This Row],[Date_rapport]], 6, 2), RIGHT(tbl_data[[#This Row],[Date_rapport]], 2))</f>
        <v>44884</v>
      </c>
    </row>
    <row r="4644" spans="1:10" x14ac:dyDescent="0.2">
      <c r="A4644" s="28" t="s">
        <v>2034</v>
      </c>
      <c r="B4644" t="s">
        <v>3</v>
      </c>
      <c r="C4644" s="28" t="s">
        <v>910</v>
      </c>
      <c r="D4644" t="s">
        <v>916</v>
      </c>
      <c r="E4644" t="s">
        <v>2</v>
      </c>
      <c r="F4644" t="str">
        <f>INDEX(tbl_produits[Nom normalisé], MATCH(tbl_data[[#This Row],[Spécialité]], tbl_produits[Nom original], 0))</f>
        <v>BECLOMETASONE Teva et Beclospray, 50 microgrammes/dose, solutions pour inhalation en flacons pressurisés</v>
      </c>
      <c r="G4644" t="str">
        <f>INDEX(tbl_produits[Classe nom], MATCH(tbl_data[[#This Row],[NORM_Spécialité]], tbl_produits[Nom normalisé], 0))</f>
        <v>Système respiratoire</v>
      </c>
      <c r="H4644">
        <f>YEAR(tbl_data[[#This Row],[Date_rapport]])</f>
        <v>2022</v>
      </c>
      <c r="I4644" t="str">
        <f>INDEX(tbl_produits[Molécule extraite], MATCH(tbl_data[[#This Row],[NORM_Spécialité]], tbl_produits[Nom normalisé], 0))</f>
        <v>Béclométasone (dipropionate de) anhydre</v>
      </c>
      <c r="J4644" s="34">
        <f>DATE(LEFT(tbl_data[[#This Row],[Date_rapport]], 4), MID(tbl_data[[#This Row],[Date_rapport]], 6, 2), RIGHT(tbl_data[[#This Row],[Date_rapport]], 2))</f>
        <v>44884</v>
      </c>
    </row>
    <row r="4645" spans="1:10" x14ac:dyDescent="0.2">
      <c r="A4645" s="28" t="s">
        <v>2034</v>
      </c>
      <c r="B4645" t="s">
        <v>9</v>
      </c>
      <c r="C4645" s="28" t="s">
        <v>910</v>
      </c>
      <c r="D4645" t="s">
        <v>917</v>
      </c>
      <c r="E4645" t="s">
        <v>2</v>
      </c>
      <c r="F4645" t="str">
        <f>INDEX(tbl_produits[Nom normalisé], MATCH(tbl_data[[#This Row],[Spécialité]], tbl_produits[Nom original], 0))</f>
        <v>ZYKADIA 150 mg, gélule</v>
      </c>
      <c r="G4645" t="str">
        <f>INDEX(tbl_produits[Classe nom], MATCH(tbl_data[[#This Row],[NORM_Spécialité]], tbl_produits[Nom normalisé], 0))</f>
        <v>Antinéoplasiques et immunomodulateurs</v>
      </c>
      <c r="H4645">
        <f>YEAR(tbl_data[[#This Row],[Date_rapport]])</f>
        <v>2022</v>
      </c>
      <c r="I4645" t="str">
        <f>INDEX(tbl_produits[Molécule extraite], MATCH(tbl_data[[#This Row],[NORM_Spécialité]], tbl_produits[Nom normalisé], 0))</f>
        <v>Céritinib</v>
      </c>
      <c r="J4645" s="34">
        <f>DATE(LEFT(tbl_data[[#This Row],[Date_rapport]], 4), MID(tbl_data[[#This Row],[Date_rapport]], 6, 2), RIGHT(tbl_data[[#This Row],[Date_rapport]], 2))</f>
        <v>44884</v>
      </c>
    </row>
    <row r="4646" spans="1:10" x14ac:dyDescent="0.2">
      <c r="A4646" s="28" t="s">
        <v>2034</v>
      </c>
      <c r="B4646" t="s">
        <v>3</v>
      </c>
      <c r="C4646" s="28" t="s">
        <v>910</v>
      </c>
      <c r="D4646" t="s">
        <v>633</v>
      </c>
      <c r="E4646" t="s">
        <v>1645</v>
      </c>
      <c r="F4646" t="str">
        <f>INDEX(tbl_produits[Nom normalisé], MATCH(tbl_data[[#This Row],[Spécialité]], tbl_produits[Nom original], 0))</f>
        <v>THERACAP 131, Iodure (131I) de sodium pour thérapie, gélule</v>
      </c>
      <c r="G4646" t="str">
        <f>INDEX(tbl_produits[Classe nom], MATCH(tbl_data[[#This Row],[NORM_Spécialité]], tbl_produits[Nom normalisé], 0))</f>
        <v>Divers</v>
      </c>
      <c r="H4646">
        <f>YEAR(tbl_data[[#This Row],[Date_rapport]])</f>
        <v>2022</v>
      </c>
      <c r="I4646" t="str">
        <f>INDEX(tbl_produits[Molécule extraite], MATCH(tbl_data[[#This Row],[NORM_Spécialité]], tbl_produits[Nom normalisé], 0))</f>
        <v>Iodure (131I) de sodium</v>
      </c>
      <c r="J4646" s="34">
        <f>DATE(LEFT(tbl_data[[#This Row],[Date_rapport]], 4), MID(tbl_data[[#This Row],[Date_rapport]], 6, 2), RIGHT(tbl_data[[#This Row],[Date_rapport]], 2))</f>
        <v>44884</v>
      </c>
    </row>
    <row r="4647" spans="1:10" x14ac:dyDescent="0.2">
      <c r="A4647" s="28" t="s">
        <v>2034</v>
      </c>
      <c r="B4647" t="s">
        <v>9</v>
      </c>
      <c r="C4647" s="28" t="s">
        <v>918</v>
      </c>
      <c r="D4647" t="s">
        <v>863</v>
      </c>
      <c r="E4647" t="s">
        <v>2</v>
      </c>
      <c r="F4647" t="str">
        <f>INDEX(tbl_produits[Nom normalisé], MATCH(tbl_data[[#This Row],[Spécialité]], tbl_produits[Nom original], 0))</f>
        <v>METALYSE 10000 unités, poudre et solvant pour solution injectable</v>
      </c>
      <c r="G4647" t="str">
        <f>INDEX(tbl_produits[Classe nom], MATCH(tbl_data[[#This Row],[NORM_Spécialité]], tbl_produits[Nom normalisé], 0))</f>
        <v>Sang et organes hématopoïétiques</v>
      </c>
      <c r="H4647">
        <f>YEAR(tbl_data[[#This Row],[Date_rapport]])</f>
        <v>2022</v>
      </c>
      <c r="I4647" t="str">
        <f>INDEX(tbl_produits[Molécule extraite], MATCH(tbl_data[[#This Row],[NORM_Spécialité]], tbl_produits[Nom normalisé], 0))</f>
        <v>Ténectéplase</v>
      </c>
      <c r="J4647" s="34">
        <f>DATE(LEFT(tbl_data[[#This Row],[Date_rapport]], 4), MID(tbl_data[[#This Row],[Date_rapport]], 6, 2), RIGHT(tbl_data[[#This Row],[Date_rapport]], 2))</f>
        <v>44884</v>
      </c>
    </row>
    <row r="4648" spans="1:10" x14ac:dyDescent="0.2">
      <c r="A4648" s="28" t="s">
        <v>2034</v>
      </c>
      <c r="B4648" t="s">
        <v>11</v>
      </c>
      <c r="C4648" s="28" t="s">
        <v>918</v>
      </c>
      <c r="D4648" t="s">
        <v>919</v>
      </c>
      <c r="E4648" t="s">
        <v>2</v>
      </c>
      <c r="F4648" t="str">
        <f>INDEX(tbl_produits[Nom normalisé], MATCH(tbl_data[[#This Row],[Spécialité]], tbl_produits[Nom original], 0))</f>
        <v>ISUPREL 0,20 mg/1 ml, solution injectable en ampoule</v>
      </c>
      <c r="G4648" t="str">
        <f>INDEX(tbl_produits[Classe nom], MATCH(tbl_data[[#This Row],[NORM_Spécialité]], tbl_produits[Nom normalisé], 0))</f>
        <v>Système cardiovasculaire</v>
      </c>
      <c r="H4648">
        <f>YEAR(tbl_data[[#This Row],[Date_rapport]])</f>
        <v>2022</v>
      </c>
      <c r="I4648" t="str">
        <f>INDEX(tbl_produits[Molécule extraite], MATCH(tbl_data[[#This Row],[NORM_Spécialité]], tbl_produits[Nom normalisé], 0))</f>
        <v>Isoprénaline</v>
      </c>
      <c r="J4648" s="34">
        <f>DATE(LEFT(tbl_data[[#This Row],[Date_rapport]], 4), MID(tbl_data[[#This Row],[Date_rapport]], 6, 2), RIGHT(tbl_data[[#This Row],[Date_rapport]], 2))</f>
        <v>44884</v>
      </c>
    </row>
    <row r="4649" spans="1:10" x14ac:dyDescent="0.2">
      <c r="A4649" s="28" t="s">
        <v>2034</v>
      </c>
      <c r="B4649" t="s">
        <v>9</v>
      </c>
      <c r="C4649" s="28" t="s">
        <v>920</v>
      </c>
      <c r="D4649" t="s">
        <v>921</v>
      </c>
      <c r="E4649" t="s">
        <v>2</v>
      </c>
      <c r="F4649" t="str">
        <f>INDEX(tbl_produits[Nom normalisé], MATCH(tbl_data[[#This Row],[Spécialité]], tbl_produits[Nom original], 0))</f>
        <v>ULTRATECHNEKOW FM, 2,15 - 43 GBq, générateur radiopharmaceutique</v>
      </c>
      <c r="G4649" t="str">
        <f>INDEX(tbl_produits[Classe nom], MATCH(tbl_data[[#This Row],[NORM_Spécialité]], tbl_produits[Nom normalisé], 0))</f>
        <v>Divers</v>
      </c>
      <c r="H4649">
        <f>YEAR(tbl_data[[#This Row],[Date_rapport]])</f>
        <v>2022</v>
      </c>
      <c r="I4649" t="str">
        <f>INDEX(tbl_produits[Molécule extraite], MATCH(tbl_data[[#This Row],[NORM_Spécialité]], tbl_produits[Nom normalisé], 0))</f>
        <v>Sodium (molybdate (VI) [99 Mo] de)</v>
      </c>
      <c r="J4649" s="34">
        <f>DATE(LEFT(tbl_data[[#This Row],[Date_rapport]], 4), MID(tbl_data[[#This Row],[Date_rapport]], 6, 2), RIGHT(tbl_data[[#This Row],[Date_rapport]], 2))</f>
        <v>44884</v>
      </c>
    </row>
    <row r="4650" spans="1:10" x14ac:dyDescent="0.2">
      <c r="A4650" s="28" t="s">
        <v>2034</v>
      </c>
      <c r="B4650" t="s">
        <v>9</v>
      </c>
      <c r="C4650" s="28" t="s">
        <v>920</v>
      </c>
      <c r="D4650" t="s">
        <v>922</v>
      </c>
      <c r="E4650" t="s">
        <v>2</v>
      </c>
      <c r="F4650" t="str">
        <f>INDEX(tbl_produits[Nom normalisé], MATCH(tbl_data[[#This Row],[Spécialité]], tbl_produits[Nom original], 0))</f>
        <v>TEKCIS 2-50 GBq, générateur radiopharmaceutique</v>
      </c>
      <c r="G4650" t="str">
        <f>INDEX(tbl_produits[Classe nom], MATCH(tbl_data[[#This Row],[NORM_Spécialité]], tbl_produits[Nom normalisé], 0))</f>
        <v>Divers</v>
      </c>
      <c r="H4650">
        <f>YEAR(tbl_data[[#This Row],[Date_rapport]])</f>
        <v>2022</v>
      </c>
      <c r="I4650" t="str">
        <f>INDEX(tbl_produits[Molécule extraite], MATCH(tbl_data[[#This Row],[NORM_Spécialité]], tbl_produits[Nom normalisé], 0))</f>
        <v>Sodium (molybdate (VI) [99 Mo] de)</v>
      </c>
      <c r="J4650" s="34">
        <f>DATE(LEFT(tbl_data[[#This Row],[Date_rapport]], 4), MID(tbl_data[[#This Row],[Date_rapport]], 6, 2), RIGHT(tbl_data[[#This Row],[Date_rapport]], 2))</f>
        <v>44884</v>
      </c>
    </row>
    <row r="4651" spans="1:10" x14ac:dyDescent="0.2">
      <c r="A4651" s="28" t="s">
        <v>2034</v>
      </c>
      <c r="B4651" t="s">
        <v>3</v>
      </c>
      <c r="C4651" s="28" t="s">
        <v>920</v>
      </c>
      <c r="D4651" t="s">
        <v>923</v>
      </c>
      <c r="E4651" t="s">
        <v>2</v>
      </c>
      <c r="F4651" t="str">
        <f>INDEX(tbl_produits[Nom normalisé], MATCH(tbl_data[[#This Row],[Spécialité]], tbl_produits[Nom original], 0))</f>
        <v>IODURE (131I) de sodium pour thérapie curiumpharma, gélule</v>
      </c>
      <c r="G4651" t="str">
        <f>INDEX(tbl_produits[Classe nom], MATCH(tbl_data[[#This Row],[NORM_Spécialité]], tbl_produits[Nom normalisé], 0))</f>
        <v>Divers</v>
      </c>
      <c r="H4651">
        <f>YEAR(tbl_data[[#This Row],[Date_rapport]])</f>
        <v>2022</v>
      </c>
      <c r="I4651" t="str">
        <f>INDEX(tbl_produits[Molécule extraite], MATCH(tbl_data[[#This Row],[NORM_Spécialité]], tbl_produits[Nom normalisé], 0))</f>
        <v>Iodure (131I) de sodium</v>
      </c>
      <c r="J4651" s="34">
        <f>DATE(LEFT(tbl_data[[#This Row],[Date_rapport]], 4), MID(tbl_data[[#This Row],[Date_rapport]], 6, 2), RIGHT(tbl_data[[#This Row],[Date_rapport]], 2))</f>
        <v>44884</v>
      </c>
    </row>
    <row r="4652" spans="1:10" x14ac:dyDescent="0.2">
      <c r="A4652" s="28" t="s">
        <v>2034</v>
      </c>
      <c r="B4652" t="s">
        <v>9</v>
      </c>
      <c r="C4652" s="28" t="s">
        <v>920</v>
      </c>
      <c r="D4652" t="s">
        <v>924</v>
      </c>
      <c r="E4652" t="s">
        <v>2</v>
      </c>
      <c r="F4652" t="str">
        <f>INDEX(tbl_produits[Nom normalisé], MATCH(tbl_data[[#This Row],[Spécialité]], tbl_produits[Nom original], 0))</f>
        <v>NOVORAPID  FlexPen 100 unités/ml, solution injectable en stylo prérempli</v>
      </c>
      <c r="G4652" t="str">
        <f>INDEX(tbl_produits[Classe nom], MATCH(tbl_data[[#This Row],[NORM_Spécialité]], tbl_produits[Nom normalisé], 0))</f>
        <v>Voies digestives et métabolisme</v>
      </c>
      <c r="H4652">
        <f>YEAR(tbl_data[[#This Row],[Date_rapport]])</f>
        <v>2022</v>
      </c>
      <c r="I4652" t="str">
        <f>INDEX(tbl_produits[Molécule extraite], MATCH(tbl_data[[#This Row],[NORM_Spécialité]], tbl_produits[Nom normalisé], 0))</f>
        <v>Insuline (Aspartate)</v>
      </c>
      <c r="J4652" s="34">
        <f>DATE(LEFT(tbl_data[[#This Row],[Date_rapport]], 4), MID(tbl_data[[#This Row],[Date_rapport]], 6, 2), RIGHT(tbl_data[[#This Row],[Date_rapport]], 2))</f>
        <v>44884</v>
      </c>
    </row>
    <row r="4653" spans="1:10" x14ac:dyDescent="0.2">
      <c r="A4653" s="28" t="s">
        <v>2034</v>
      </c>
      <c r="B4653" t="s">
        <v>11</v>
      </c>
      <c r="C4653" s="28" t="s">
        <v>920</v>
      </c>
      <c r="D4653" t="s">
        <v>695</v>
      </c>
      <c r="E4653" t="s">
        <v>2</v>
      </c>
      <c r="F4653" t="str">
        <f>INDEX(tbl_produits[Nom normalisé], MATCH(tbl_data[[#This Row],[Spécialité]], tbl_produits[Nom original], 0))</f>
        <v>GLUCAGEN 1 mg/ml, poudre et solvant pour solution injectable</v>
      </c>
      <c r="G4653" t="str">
        <f>INDEX(tbl_produits[Classe nom], MATCH(tbl_data[[#This Row],[NORM_Spécialité]], tbl_produits[Nom normalisé], 0))</f>
        <v>Hormones systémiques sauf hormones sexuelles et insulines</v>
      </c>
      <c r="H4653">
        <f>YEAR(tbl_data[[#This Row],[Date_rapport]])</f>
        <v>2022</v>
      </c>
      <c r="I4653" t="str">
        <f>INDEX(tbl_produits[Molécule extraite], MATCH(tbl_data[[#This Row],[NORM_Spécialité]], tbl_produits[Nom normalisé], 0))</f>
        <v>Glucagon</v>
      </c>
      <c r="J4653" s="34">
        <f>DATE(LEFT(tbl_data[[#This Row],[Date_rapport]], 4), MID(tbl_data[[#This Row],[Date_rapport]], 6, 2), RIGHT(tbl_data[[#This Row],[Date_rapport]], 2))</f>
        <v>44884</v>
      </c>
    </row>
    <row r="4654" spans="1:10" x14ac:dyDescent="0.2">
      <c r="A4654" s="28" t="s">
        <v>2034</v>
      </c>
      <c r="B4654" t="s">
        <v>9</v>
      </c>
      <c r="C4654" s="28" t="s">
        <v>925</v>
      </c>
      <c r="D4654" t="s">
        <v>926</v>
      </c>
      <c r="E4654" t="s">
        <v>2</v>
      </c>
      <c r="F4654" t="str">
        <f>INDEX(tbl_produits[Nom normalisé], MATCH(tbl_data[[#This Row],[Spécialité]], tbl_produits[Nom original], 0))</f>
        <v>RELVAR Ellipta 184 microgrammes/22 microgrammes, poudre pour inhalation, en récipient unidose</v>
      </c>
      <c r="G4654" t="str">
        <f>INDEX(tbl_produits[Classe nom], MATCH(tbl_data[[#This Row],[NORM_Spécialité]], tbl_produits[Nom normalisé], 0))</f>
        <v>Système respiratoire</v>
      </c>
      <c r="H4654">
        <f>YEAR(tbl_data[[#This Row],[Date_rapport]])</f>
        <v>2022</v>
      </c>
      <c r="I4654" t="str">
        <f>INDEX(tbl_produits[Molécule extraite], MATCH(tbl_data[[#This Row],[NORM_Spécialité]], tbl_produits[Nom normalisé], 0))</f>
        <v>Fluticasone / vilantérol</v>
      </c>
      <c r="J4654" s="34">
        <f>DATE(LEFT(tbl_data[[#This Row],[Date_rapport]], 4), MID(tbl_data[[#This Row],[Date_rapport]], 6, 2), RIGHT(tbl_data[[#This Row],[Date_rapport]], 2))</f>
        <v>44884</v>
      </c>
    </row>
    <row r="4655" spans="1:10" x14ac:dyDescent="0.2">
      <c r="A4655" s="28" t="s">
        <v>2034</v>
      </c>
      <c r="B4655" t="s">
        <v>9</v>
      </c>
      <c r="C4655" s="28" t="s">
        <v>927</v>
      </c>
      <c r="D4655" t="s">
        <v>928</v>
      </c>
      <c r="E4655" t="s">
        <v>2</v>
      </c>
      <c r="F4655" t="str">
        <f>INDEX(tbl_produits[Nom normalisé], MATCH(tbl_data[[#This Row],[Spécialité]], tbl_produits[Nom original], 0))</f>
        <v>AZACTAM 1g poudre et solution pour usage parentéral</v>
      </c>
      <c r="G4655" t="str">
        <f>INDEX(tbl_produits[Classe nom], MATCH(tbl_data[[#This Row],[NORM_Spécialité]], tbl_produits[Nom normalisé], 0))</f>
        <v>Anti-infectieux à usage systémique</v>
      </c>
      <c r="H4655">
        <f>YEAR(tbl_data[[#This Row],[Date_rapport]])</f>
        <v>2022</v>
      </c>
      <c r="I4655" t="str">
        <f>INDEX(tbl_produits[Molécule extraite], MATCH(tbl_data[[#This Row],[NORM_Spécialité]], tbl_produits[Nom normalisé], 0))</f>
        <v>Aztréonam</v>
      </c>
      <c r="J4655" s="34">
        <f>DATE(LEFT(tbl_data[[#This Row],[Date_rapport]], 4), MID(tbl_data[[#This Row],[Date_rapport]], 6, 2), RIGHT(tbl_data[[#This Row],[Date_rapport]], 2))</f>
        <v>44884</v>
      </c>
    </row>
    <row r="4656" spans="1:10" x14ac:dyDescent="0.2">
      <c r="A4656" s="28" t="s">
        <v>2034</v>
      </c>
      <c r="B4656" t="s">
        <v>3</v>
      </c>
      <c r="C4656" s="28" t="s">
        <v>929</v>
      </c>
      <c r="D4656" t="s">
        <v>930</v>
      </c>
      <c r="E4656" t="s">
        <v>2</v>
      </c>
      <c r="F4656" t="str">
        <f>INDEX(tbl_produits[Nom normalisé], MATCH(tbl_data[[#This Row],[Spécialité]], tbl_produits[Nom original], 0))</f>
        <v>ALYOSTAL VENIN DE GUEPE VESPULA 110 et 550 microgrammes, poudre et solvant pour solution injectable</v>
      </c>
      <c r="G4656" t="str">
        <f>INDEX(tbl_produits[Classe nom], MATCH(tbl_data[[#This Row],[NORM_Spécialité]], tbl_produits[Nom normalisé], 0))</f>
        <v>Divers</v>
      </c>
      <c r="H4656">
        <f>YEAR(tbl_data[[#This Row],[Date_rapport]])</f>
        <v>2022</v>
      </c>
      <c r="I4656" t="str">
        <f>INDEX(tbl_produits[Molécule extraite], MATCH(tbl_data[[#This Row],[NORM_Spécialité]], tbl_produits[Nom normalisé], 0))</f>
        <v>Guêpe Polistes (venin de)</v>
      </c>
      <c r="J4656" s="34">
        <f>DATE(LEFT(tbl_data[[#This Row],[Date_rapport]], 4), MID(tbl_data[[#This Row],[Date_rapport]], 6, 2), RIGHT(tbl_data[[#This Row],[Date_rapport]], 2))</f>
        <v>44884</v>
      </c>
    </row>
    <row r="4657" spans="1:10" x14ac:dyDescent="0.2">
      <c r="A4657" s="28" t="s">
        <v>2034</v>
      </c>
      <c r="B4657" t="s">
        <v>3</v>
      </c>
      <c r="C4657" s="28" t="s">
        <v>931</v>
      </c>
      <c r="D4657" t="s">
        <v>932</v>
      </c>
      <c r="E4657" t="s">
        <v>2</v>
      </c>
      <c r="F4657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4657" t="str">
        <f>INDEX(tbl_produits[Classe nom], MATCH(tbl_data[[#This Row],[NORM_Spécialité]], tbl_produits[Nom normalisé], 0))</f>
        <v>Divers</v>
      </c>
      <c r="H4657">
        <f>YEAR(tbl_data[[#This Row],[Date_rapport]])</f>
        <v>2022</v>
      </c>
      <c r="I4657" t="str">
        <f>INDEX(tbl_produits[Molécule extraite], MATCH(tbl_data[[#This Row],[NORM_Spécialité]], tbl_produits[Nom normalisé], 0))</f>
        <v>Abeille (venin d')</v>
      </c>
      <c r="J4657" s="34">
        <f>DATE(LEFT(tbl_data[[#This Row],[Date_rapport]], 4), MID(tbl_data[[#This Row],[Date_rapport]], 6, 2), RIGHT(tbl_data[[#This Row],[Date_rapport]], 2))</f>
        <v>44884</v>
      </c>
    </row>
    <row r="4658" spans="1:10" x14ac:dyDescent="0.2">
      <c r="A4658" s="28" t="s">
        <v>2034</v>
      </c>
      <c r="B4658" t="s">
        <v>3</v>
      </c>
      <c r="C4658" s="28" t="s">
        <v>931</v>
      </c>
      <c r="D4658" t="s">
        <v>933</v>
      </c>
      <c r="E4658" t="s">
        <v>2</v>
      </c>
      <c r="F4658" t="str">
        <f>INDEX(tbl_produits[Nom normalisé], MATCH(tbl_data[[#This Row],[Spécialité]], tbl_produits[Nom original], 0))</f>
        <v>ALYOSTAL VENIN DE GUEPE POLISTES 110 et 550 microgrammes, poudre et solvant pour solution injectable</v>
      </c>
      <c r="G4658" t="str">
        <f>INDEX(tbl_produits[Classe nom], MATCH(tbl_data[[#This Row],[NORM_Spécialité]], tbl_produits[Nom normalisé], 0))</f>
        <v>Divers</v>
      </c>
      <c r="H4658">
        <f>YEAR(tbl_data[[#This Row],[Date_rapport]])</f>
        <v>2022</v>
      </c>
      <c r="I4658" t="str">
        <f>INDEX(tbl_produits[Molécule extraite], MATCH(tbl_data[[#This Row],[NORM_Spécialité]], tbl_produits[Nom normalisé], 0))</f>
        <v>Guêpe Polistes (venin de)</v>
      </c>
      <c r="J4658" s="34">
        <f>DATE(LEFT(tbl_data[[#This Row],[Date_rapport]], 4), MID(tbl_data[[#This Row],[Date_rapport]], 6, 2), RIGHT(tbl_data[[#This Row],[Date_rapport]], 2))</f>
        <v>44884</v>
      </c>
    </row>
    <row r="4659" spans="1:10" x14ac:dyDescent="0.2">
      <c r="A4659" s="28" t="s">
        <v>2034</v>
      </c>
      <c r="B4659" t="s">
        <v>9</v>
      </c>
      <c r="C4659" s="28" t="s">
        <v>934</v>
      </c>
      <c r="D4659" t="s">
        <v>935</v>
      </c>
      <c r="E4659" t="s">
        <v>2</v>
      </c>
      <c r="F4659" t="str">
        <f>INDEX(tbl_produits[Nom normalisé], MATCH(tbl_data[[#This Row],[Spécialité]], tbl_produits[Nom original], 0))</f>
        <v>ILUVIEN 190 microgrammes, implant intravitréen avec applicateur</v>
      </c>
      <c r="G4659" t="str">
        <f>INDEX(tbl_produits[Classe nom], MATCH(tbl_data[[#This Row],[NORM_Spécialité]], tbl_produits[Nom normalisé], 0))</f>
        <v>Organes sensoriels</v>
      </c>
      <c r="H4659">
        <f>YEAR(tbl_data[[#This Row],[Date_rapport]])</f>
        <v>2022</v>
      </c>
      <c r="I4659" t="str">
        <f>INDEX(tbl_produits[Molécule extraite], MATCH(tbl_data[[#This Row],[NORM_Spécialité]], tbl_produits[Nom normalisé], 0))</f>
        <v>Acétonide de fluocinolone</v>
      </c>
      <c r="J4659" s="34">
        <f>DATE(LEFT(tbl_data[[#This Row],[Date_rapport]], 4), MID(tbl_data[[#This Row],[Date_rapport]], 6, 2), RIGHT(tbl_data[[#This Row],[Date_rapport]], 2))</f>
        <v>44884</v>
      </c>
    </row>
    <row r="4660" spans="1:10" x14ac:dyDescent="0.2">
      <c r="A4660" s="28" t="s">
        <v>2034</v>
      </c>
      <c r="B4660" t="s">
        <v>3</v>
      </c>
      <c r="C4660" s="28" t="s">
        <v>936</v>
      </c>
      <c r="D4660" t="s">
        <v>937</v>
      </c>
      <c r="E4660" t="s">
        <v>2</v>
      </c>
      <c r="F4660" t="str">
        <f>INDEX(tbl_produits[Nom normalisé], MATCH(tbl_data[[#This Row],[Spécialité]], tbl_produits[Nom original], 0))</f>
        <v>NORDITROPINE Flexpro 10 mg/1,5 ml, solution injectable en stylo prérempli</v>
      </c>
      <c r="G4660" t="str">
        <f>INDEX(tbl_produits[Classe nom], MATCH(tbl_data[[#This Row],[NORM_Spécialité]], tbl_produits[Nom normalisé], 0))</f>
        <v>Hormones systémiques sauf hormones sexuelles et insulines</v>
      </c>
      <c r="H4660">
        <f>YEAR(tbl_data[[#This Row],[Date_rapport]])</f>
        <v>2022</v>
      </c>
      <c r="I4660" t="str">
        <f>INDEX(tbl_produits[Molécule extraite], MATCH(tbl_data[[#This Row],[NORM_Spécialité]], tbl_produits[Nom normalisé], 0))</f>
        <v>Somatropine</v>
      </c>
      <c r="J4660" s="34">
        <f>DATE(LEFT(tbl_data[[#This Row],[Date_rapport]], 4), MID(tbl_data[[#This Row],[Date_rapport]], 6, 2), RIGHT(tbl_data[[#This Row],[Date_rapport]], 2))</f>
        <v>44884</v>
      </c>
    </row>
    <row r="4661" spans="1:10" x14ac:dyDescent="0.2">
      <c r="A4661" s="28" t="s">
        <v>2034</v>
      </c>
      <c r="B4661" t="s">
        <v>9</v>
      </c>
      <c r="C4661" s="28" t="s">
        <v>936</v>
      </c>
      <c r="D4661" t="s">
        <v>897</v>
      </c>
      <c r="E4661" t="s">
        <v>2</v>
      </c>
      <c r="F4661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4661" t="str">
        <f>INDEX(tbl_produits[Classe nom], MATCH(tbl_data[[#This Row],[NORM_Spécialité]], tbl_produits[Nom normalisé], 0))</f>
        <v>Divers</v>
      </c>
      <c r="H4661">
        <f>YEAR(tbl_data[[#This Row],[Date_rapport]])</f>
        <v>2022</v>
      </c>
      <c r="I4661" t="str">
        <f>INDEX(tbl_produits[Molécule extraite], MATCH(tbl_data[[#This Row],[NORM_Spécialité]], tbl_produits[Nom normalisé], 0))</f>
        <v>Folinate de calcium</v>
      </c>
      <c r="J4661" s="34">
        <f>DATE(LEFT(tbl_data[[#This Row],[Date_rapport]], 4), MID(tbl_data[[#This Row],[Date_rapport]], 6, 2), RIGHT(tbl_data[[#This Row],[Date_rapport]], 2))</f>
        <v>44884</v>
      </c>
    </row>
    <row r="4662" spans="1:10" x14ac:dyDescent="0.2">
      <c r="A4662" s="28" t="s">
        <v>2034</v>
      </c>
      <c r="B4662" t="s">
        <v>9</v>
      </c>
      <c r="C4662" s="28" t="s">
        <v>936</v>
      </c>
      <c r="D4662" t="s">
        <v>938</v>
      </c>
      <c r="E4662" t="s">
        <v>2</v>
      </c>
      <c r="F4662" t="str">
        <f>INDEX(tbl_produits[Nom normalisé], MATCH(tbl_data[[#This Row],[Spécialité]], tbl_produits[Nom original], 0))</f>
        <v>NUMETAH G13% E prématurés, émulsion pour perfusion</v>
      </c>
      <c r="G4662" t="str">
        <f>INDEX(tbl_produits[Classe nom], MATCH(tbl_data[[#This Row],[NORM_Spécialité]], tbl_produits[Nom normalisé], 0))</f>
        <v>Sang et organes hématopoïétiques</v>
      </c>
      <c r="H4662">
        <f>YEAR(tbl_data[[#This Row],[Date_rapport]])</f>
        <v>2022</v>
      </c>
      <c r="I4662" t="str">
        <f>INDEX(tbl_produits[Molécule extraite], MATCH(tbl_data[[#This Row],[NORM_Spécialité]], tbl_produits[Nom normalisé], 0))</f>
        <v>Mélange nutritif</v>
      </c>
      <c r="J4662" s="34">
        <f>DATE(LEFT(tbl_data[[#This Row],[Date_rapport]], 4), MID(tbl_data[[#This Row],[Date_rapport]], 6, 2), RIGHT(tbl_data[[#This Row],[Date_rapport]], 2))</f>
        <v>44884</v>
      </c>
    </row>
    <row r="4663" spans="1:10" x14ac:dyDescent="0.2">
      <c r="A4663" s="28" t="s">
        <v>2034</v>
      </c>
      <c r="B4663" t="s">
        <v>3</v>
      </c>
      <c r="C4663" s="28" t="s">
        <v>939</v>
      </c>
      <c r="D4663" t="s">
        <v>859</v>
      </c>
      <c r="E4663" t="s">
        <v>2</v>
      </c>
      <c r="F4663" t="str">
        <f>INDEX(tbl_produits[Nom normalisé], MATCH(tbl_data[[#This Row],[Spécialité]], tbl_produits[Nom original], 0))</f>
        <v>DIAMOX 500 mg, poudre et solvant pour préparation injectable</v>
      </c>
      <c r="G4663" t="str">
        <f>INDEX(tbl_produits[Classe nom], MATCH(tbl_data[[#This Row],[NORM_Spécialité]], tbl_produits[Nom normalisé], 0))</f>
        <v>Organes sensoriels</v>
      </c>
      <c r="H4663">
        <f>YEAR(tbl_data[[#This Row],[Date_rapport]])</f>
        <v>2022</v>
      </c>
      <c r="I4663" t="str">
        <f>INDEX(tbl_produits[Molécule extraite], MATCH(tbl_data[[#This Row],[NORM_Spécialité]], tbl_produits[Nom normalisé], 0))</f>
        <v>Acétazolamide</v>
      </c>
      <c r="J4663" s="34">
        <f>DATE(LEFT(tbl_data[[#This Row],[Date_rapport]], 4), MID(tbl_data[[#This Row],[Date_rapport]], 6, 2), RIGHT(tbl_data[[#This Row],[Date_rapport]], 2))</f>
        <v>44884</v>
      </c>
    </row>
    <row r="4664" spans="1:10" x14ac:dyDescent="0.2">
      <c r="A4664" s="28" t="s">
        <v>2034</v>
      </c>
      <c r="B4664" t="s">
        <v>6</v>
      </c>
      <c r="C4664" s="28" t="s">
        <v>940</v>
      </c>
      <c r="D4664" t="s">
        <v>892</v>
      </c>
      <c r="E4664" t="s">
        <v>941</v>
      </c>
      <c r="F4664" t="str">
        <f>INDEX(tbl_produits[Nom normalisé], MATCH(tbl_data[[#This Row],[Spécialité]], tbl_produits[Nom original], 0))</f>
        <v xml:space="preserve">IMNOVID 1 mg, gélule </v>
      </c>
      <c r="G4664" t="str">
        <f>INDEX(tbl_produits[Classe nom], MATCH(tbl_data[[#This Row],[NORM_Spécialité]], tbl_produits[Nom normalisé], 0))</f>
        <v>Antinéoplasiques et immunomodulateurs</v>
      </c>
      <c r="H4664">
        <f>YEAR(tbl_data[[#This Row],[Date_rapport]])</f>
        <v>2022</v>
      </c>
      <c r="I4664" t="str">
        <f>INDEX(tbl_produits[Molécule extraite], MATCH(tbl_data[[#This Row],[NORM_Spécialité]], tbl_produits[Nom normalisé], 0))</f>
        <v>Pomalidomide</v>
      </c>
      <c r="J4664" s="34">
        <f>DATE(LEFT(tbl_data[[#This Row],[Date_rapport]], 4), MID(tbl_data[[#This Row],[Date_rapport]], 6, 2), RIGHT(tbl_data[[#This Row],[Date_rapport]], 2))</f>
        <v>44884</v>
      </c>
    </row>
    <row r="4665" spans="1:10" x14ac:dyDescent="0.2">
      <c r="A4665" s="28" t="s">
        <v>2034</v>
      </c>
      <c r="B4665" t="s">
        <v>3</v>
      </c>
      <c r="C4665" s="28" t="s">
        <v>941</v>
      </c>
      <c r="D4665" t="s">
        <v>942</v>
      </c>
      <c r="E4665" t="s">
        <v>2</v>
      </c>
      <c r="F4665" t="str">
        <f>INDEX(tbl_produits[Nom normalisé], MATCH(tbl_data[[#This Row],[Spécialité]], tbl_produits[Nom original], 0))</f>
        <v>TOPISCAB 5 %, crème</v>
      </c>
      <c r="G4665" t="str">
        <f>INDEX(tbl_produits[Classe nom], MATCH(tbl_data[[#This Row],[NORM_Spécialité]], tbl_produits[Nom normalisé], 0))</f>
        <v>Antiparasitaires, insecticides et répulsifs</v>
      </c>
      <c r="H4665">
        <f>YEAR(tbl_data[[#This Row],[Date_rapport]])</f>
        <v>2022</v>
      </c>
      <c r="I4665" t="str">
        <f>INDEX(tbl_produits[Molécule extraite], MATCH(tbl_data[[#This Row],[NORM_Spécialité]], tbl_produits[Nom normalisé], 0))</f>
        <v>Perméthrine</v>
      </c>
      <c r="J4665" s="34">
        <f>DATE(LEFT(tbl_data[[#This Row],[Date_rapport]], 4), MID(tbl_data[[#This Row],[Date_rapport]], 6, 2), RIGHT(tbl_data[[#This Row],[Date_rapport]], 2))</f>
        <v>44884</v>
      </c>
    </row>
    <row r="4666" spans="1:10" x14ac:dyDescent="0.2">
      <c r="A4666" s="28" t="s">
        <v>2034</v>
      </c>
      <c r="B4666" t="s">
        <v>6</v>
      </c>
      <c r="C4666" s="28" t="s">
        <v>941</v>
      </c>
      <c r="D4666" t="s">
        <v>636</v>
      </c>
      <c r="E4666" t="s">
        <v>878</v>
      </c>
      <c r="F4666" t="str">
        <f>INDEX(tbl_produits[Nom normalisé], MATCH(tbl_data[[#This Row],[Spécialité]], tbl_produits[Nom original], 0))</f>
        <v>GARDENAL 200 mg/4 ml, poudre et solvant pour solution injectable</v>
      </c>
      <c r="G4666" t="str">
        <f>INDEX(tbl_produits[Classe nom], MATCH(tbl_data[[#This Row],[NORM_Spécialité]], tbl_produits[Nom normalisé], 0))</f>
        <v>Système nerveux</v>
      </c>
      <c r="H4666">
        <f>YEAR(tbl_data[[#This Row],[Date_rapport]])</f>
        <v>2022</v>
      </c>
      <c r="I4666" t="str">
        <f>INDEX(tbl_produits[Molécule extraite], MATCH(tbl_data[[#This Row],[NORM_Spécialité]], tbl_produits[Nom normalisé], 0))</f>
        <v>Phénobarbital sodique</v>
      </c>
      <c r="J4666" s="34">
        <f>DATE(LEFT(tbl_data[[#This Row],[Date_rapport]], 4), MID(tbl_data[[#This Row],[Date_rapport]], 6, 2), RIGHT(tbl_data[[#This Row],[Date_rapport]], 2))</f>
        <v>44884</v>
      </c>
    </row>
    <row r="4667" spans="1:10" x14ac:dyDescent="0.2">
      <c r="A4667" s="28" t="s">
        <v>2034</v>
      </c>
      <c r="B4667" t="s">
        <v>9</v>
      </c>
      <c r="C4667" s="28" t="s">
        <v>943</v>
      </c>
      <c r="D4667" t="s">
        <v>827</v>
      </c>
      <c r="E4667" t="s">
        <v>2</v>
      </c>
      <c r="F4667" t="str">
        <f>INDEX(tbl_produits[Nom normalisé], MATCH(tbl_data[[#This Row],[Spécialité]], tbl_produits[Nom original], 0))</f>
        <v>RIFADINE 2 %, suspension buvable</v>
      </c>
      <c r="G4667" t="str">
        <f>INDEX(tbl_produits[Classe nom], MATCH(tbl_data[[#This Row],[NORM_Spécialité]], tbl_produits[Nom normalisé], 0))</f>
        <v>Anti-infectieux à usage systémique</v>
      </c>
      <c r="H4667">
        <f>YEAR(tbl_data[[#This Row],[Date_rapport]])</f>
        <v>2022</v>
      </c>
      <c r="I4667" t="str">
        <f>INDEX(tbl_produits[Molécule extraite], MATCH(tbl_data[[#This Row],[NORM_Spécialité]], tbl_produits[Nom normalisé], 0))</f>
        <v>Rifampicine sodique</v>
      </c>
      <c r="J4667" s="34">
        <f>DATE(LEFT(tbl_data[[#This Row],[Date_rapport]], 4), MID(tbl_data[[#This Row],[Date_rapport]], 6, 2), RIGHT(tbl_data[[#This Row],[Date_rapport]], 2))</f>
        <v>44884</v>
      </c>
    </row>
    <row r="4668" spans="1:10" x14ac:dyDescent="0.2">
      <c r="A4668" s="28" t="s">
        <v>2034</v>
      </c>
      <c r="B4668" t="s">
        <v>9</v>
      </c>
      <c r="C4668" s="28" t="s">
        <v>944</v>
      </c>
      <c r="D4668" t="s">
        <v>705</v>
      </c>
      <c r="E4668" t="s">
        <v>2</v>
      </c>
      <c r="F4668" t="str">
        <f>INDEX(tbl_produits[Nom normalisé], MATCH(tbl_data[[#This Row],[Spécialité]], tbl_produits[Nom original], 0))</f>
        <v>ROACTEMRA 162 mg, solution injectable en stylo prérempli</v>
      </c>
      <c r="G4668" t="str">
        <f>INDEX(tbl_produits[Classe nom], MATCH(tbl_data[[#This Row],[NORM_Spécialité]], tbl_produits[Nom normalisé], 0))</f>
        <v>Antinéoplasiques et immunomodulateurs</v>
      </c>
      <c r="H4668">
        <f>YEAR(tbl_data[[#This Row],[Date_rapport]])</f>
        <v>2022</v>
      </c>
      <c r="I4668" t="str">
        <f>INDEX(tbl_produits[Molécule extraite], MATCH(tbl_data[[#This Row],[NORM_Spécialité]], tbl_produits[Nom normalisé], 0))</f>
        <v>Tocilizumab</v>
      </c>
      <c r="J4668" s="34">
        <f>DATE(LEFT(tbl_data[[#This Row],[Date_rapport]], 4), MID(tbl_data[[#This Row],[Date_rapport]], 6, 2), RIGHT(tbl_data[[#This Row],[Date_rapport]], 2))</f>
        <v>44884</v>
      </c>
    </row>
    <row r="4669" spans="1:10" x14ac:dyDescent="0.2">
      <c r="A4669" s="28" t="s">
        <v>2034</v>
      </c>
      <c r="B4669" t="s">
        <v>9</v>
      </c>
      <c r="C4669" s="28" t="s">
        <v>944</v>
      </c>
      <c r="D4669" t="s">
        <v>706</v>
      </c>
      <c r="E4669" t="s">
        <v>2</v>
      </c>
      <c r="F4669" t="str">
        <f>INDEX(tbl_produits[Nom normalisé], MATCH(tbl_data[[#This Row],[Spécialité]], tbl_produits[Nom original], 0))</f>
        <v>ROACTEMRA 162 mg, solution injectable en seringue préremplie</v>
      </c>
      <c r="G4669" t="str">
        <f>INDEX(tbl_produits[Classe nom], MATCH(tbl_data[[#This Row],[NORM_Spécialité]], tbl_produits[Nom normalisé], 0))</f>
        <v>Antinéoplasiques et immunomodulateurs</v>
      </c>
      <c r="H4669">
        <f>YEAR(tbl_data[[#This Row],[Date_rapport]])</f>
        <v>2022</v>
      </c>
      <c r="I4669" t="str">
        <f>INDEX(tbl_produits[Molécule extraite], MATCH(tbl_data[[#This Row],[NORM_Spécialité]], tbl_produits[Nom normalisé], 0))</f>
        <v>Tocilizumab</v>
      </c>
      <c r="J4669" s="34">
        <f>DATE(LEFT(tbl_data[[#This Row],[Date_rapport]], 4), MID(tbl_data[[#This Row],[Date_rapport]], 6, 2), RIGHT(tbl_data[[#This Row],[Date_rapport]], 2))</f>
        <v>44884</v>
      </c>
    </row>
    <row r="4670" spans="1:10" x14ac:dyDescent="0.2">
      <c r="A4670" s="28" t="s">
        <v>2034</v>
      </c>
      <c r="B4670" t="s">
        <v>9</v>
      </c>
      <c r="C4670" s="28" t="s">
        <v>945</v>
      </c>
      <c r="D4670" t="s">
        <v>853</v>
      </c>
      <c r="E4670" t="s">
        <v>2</v>
      </c>
      <c r="F4670" t="str">
        <f>INDEX(tbl_produits[Nom normalisé], MATCH(tbl_data[[#This Row],[Spécialité]], tbl_produits[Nom original], 0))</f>
        <v>PARACÉTAMOL – Toutes les formes orales et tous les suppositoires</v>
      </c>
      <c r="G4670" t="str">
        <f>INDEX(tbl_produits[Classe nom], MATCH(tbl_data[[#This Row],[NORM_Spécialité]], tbl_produits[Nom normalisé], 0))</f>
        <v>Système nerveux</v>
      </c>
      <c r="H4670">
        <f>YEAR(tbl_data[[#This Row],[Date_rapport]])</f>
        <v>2022</v>
      </c>
      <c r="I4670" t="str">
        <f>INDEX(tbl_produits[Molécule extraite], MATCH(tbl_data[[#This Row],[NORM_Spécialité]], tbl_produits[Nom normalisé], 0))</f>
        <v>Paracétamol</v>
      </c>
      <c r="J4670" s="34">
        <f>DATE(LEFT(tbl_data[[#This Row],[Date_rapport]], 4), MID(tbl_data[[#This Row],[Date_rapport]], 6, 2), RIGHT(tbl_data[[#This Row],[Date_rapport]], 2))</f>
        <v>44884</v>
      </c>
    </row>
    <row r="4671" spans="1:10" x14ac:dyDescent="0.2">
      <c r="A4671" s="28" t="s">
        <v>2034</v>
      </c>
      <c r="B4671" t="s">
        <v>9</v>
      </c>
      <c r="C4671" s="28" t="s">
        <v>945</v>
      </c>
      <c r="D4671" t="s">
        <v>850</v>
      </c>
      <c r="E4671" t="s">
        <v>2</v>
      </c>
      <c r="F4671" t="str">
        <f>INDEX(tbl_produits[Nom normalisé], MATCH(tbl_data[[#This Row],[Spécialité]], tbl_produits[Nom original], 0))</f>
        <v>NULOJIX 250 mg, poudre pour solution à diluer pour perfusion</v>
      </c>
      <c r="G4671" t="str">
        <f>INDEX(tbl_produits[Classe nom], MATCH(tbl_data[[#This Row],[NORM_Spécialité]], tbl_produits[Nom normalisé], 0))</f>
        <v>Antinéoplasiques et immunomodulateurs</v>
      </c>
      <c r="H4671">
        <f>YEAR(tbl_data[[#This Row],[Date_rapport]])</f>
        <v>2022</v>
      </c>
      <c r="I4671" t="str">
        <f>INDEX(tbl_produits[Molécule extraite], MATCH(tbl_data[[#This Row],[NORM_Spécialité]], tbl_produits[Nom normalisé], 0))</f>
        <v>Bélatacept</v>
      </c>
      <c r="J4671" s="34">
        <f>DATE(LEFT(tbl_data[[#This Row],[Date_rapport]], 4), MID(tbl_data[[#This Row],[Date_rapport]], 6, 2), RIGHT(tbl_data[[#This Row],[Date_rapport]], 2))</f>
        <v>44884</v>
      </c>
    </row>
    <row r="4672" spans="1:10" x14ac:dyDescent="0.2">
      <c r="A4672" s="28" t="s">
        <v>2034</v>
      </c>
      <c r="B4672" t="s">
        <v>6</v>
      </c>
      <c r="C4672" s="28" t="s">
        <v>945</v>
      </c>
      <c r="D4672" t="s">
        <v>903</v>
      </c>
      <c r="E4672" t="s">
        <v>947</v>
      </c>
      <c r="F4672" t="str">
        <f>INDEX(tbl_produits[Nom normalisé], MATCH(tbl_data[[#This Row],[Spécialité]], tbl_produits[Nom original], 0))</f>
        <v>JAVLOR 25 mg/ml, solution à diluer pour perfusion en flacon de 2 ml</v>
      </c>
      <c r="G4672" t="str">
        <f>INDEX(tbl_produits[Classe nom], MATCH(tbl_data[[#This Row],[NORM_Spécialité]], tbl_produits[Nom normalisé], 0))</f>
        <v>Antinéoplasiques et immunomodulateurs</v>
      </c>
      <c r="H4672">
        <f>YEAR(tbl_data[[#This Row],[Date_rapport]])</f>
        <v>2022</v>
      </c>
      <c r="I4672" t="str">
        <f>INDEX(tbl_produits[Molécule extraite], MATCH(tbl_data[[#This Row],[NORM_Spécialité]], tbl_produits[Nom normalisé], 0))</f>
        <v>Vinflunine</v>
      </c>
      <c r="J4672" s="34">
        <f>DATE(LEFT(tbl_data[[#This Row],[Date_rapport]], 4), MID(tbl_data[[#This Row],[Date_rapport]], 6, 2), RIGHT(tbl_data[[#This Row],[Date_rapport]], 2))</f>
        <v>44884</v>
      </c>
    </row>
    <row r="4673" spans="1:10" x14ac:dyDescent="0.2">
      <c r="A4673" s="28" t="s">
        <v>2034</v>
      </c>
      <c r="B4673" t="s">
        <v>3</v>
      </c>
      <c r="C4673" s="28" t="s">
        <v>945</v>
      </c>
      <c r="D4673" t="s">
        <v>946</v>
      </c>
      <c r="E4673" t="s">
        <v>2</v>
      </c>
      <c r="F4673" t="str">
        <f>INDEX(tbl_produits[Nom normalisé], MATCH(tbl_data[[#This Row],[Spécialité]], tbl_produits[Nom original], 0))</f>
        <v>IOMERON 400 (400 mg Iode/mL) &amp; Iomeron 350 (350 mg Iode/mL), solution injectable 150mL – Trousse Angiomat-Optivantage</v>
      </c>
      <c r="G4673" t="str">
        <f>INDEX(tbl_produits[Classe nom], MATCH(tbl_data[[#This Row],[NORM_Spécialité]], tbl_produits[Nom normalisé], 0))</f>
        <v>Divers</v>
      </c>
      <c r="H4673">
        <f>YEAR(tbl_data[[#This Row],[Date_rapport]])</f>
        <v>2022</v>
      </c>
      <c r="I4673" t="str">
        <f>INDEX(tbl_produits[Molécule extraite], MATCH(tbl_data[[#This Row],[NORM_Spécialité]], tbl_produits[Nom normalisé], 0))</f>
        <v>Ioméprol</v>
      </c>
      <c r="J4673" s="34">
        <f>DATE(LEFT(tbl_data[[#This Row],[Date_rapport]], 4), MID(tbl_data[[#This Row],[Date_rapport]], 6, 2), RIGHT(tbl_data[[#This Row],[Date_rapport]], 2))</f>
        <v>44884</v>
      </c>
    </row>
    <row r="4674" spans="1:10" x14ac:dyDescent="0.2">
      <c r="A4674" s="28" t="s">
        <v>2034</v>
      </c>
      <c r="B4674" t="s">
        <v>9</v>
      </c>
      <c r="C4674" s="28" t="s">
        <v>945</v>
      </c>
      <c r="D4674" t="s">
        <v>809</v>
      </c>
      <c r="E4674" t="s">
        <v>2</v>
      </c>
      <c r="F4674" t="str">
        <f>INDEX(tbl_produits[Nom normalisé], MATCH(tbl_data[[#This Row],[Spécialité]], tbl_produits[Nom original], 0))</f>
        <v>EMEND 125 mg</v>
      </c>
      <c r="G4674" t="str">
        <f>INDEX(tbl_produits[Classe nom], MATCH(tbl_data[[#This Row],[NORM_Spécialité]], tbl_produits[Nom normalisé], 0))</f>
        <v>Voies digestives et métabolisme</v>
      </c>
      <c r="H4674">
        <f>YEAR(tbl_data[[#This Row],[Date_rapport]])</f>
        <v>2022</v>
      </c>
      <c r="I4674" t="str">
        <f>INDEX(tbl_produits[Molécule extraite], MATCH(tbl_data[[#This Row],[NORM_Spécialité]], tbl_produits[Nom normalisé], 0))</f>
        <v>Aprépitant</v>
      </c>
      <c r="J4674" s="34">
        <f>DATE(LEFT(tbl_data[[#This Row],[Date_rapport]], 4), MID(tbl_data[[#This Row],[Date_rapport]], 6, 2), RIGHT(tbl_data[[#This Row],[Date_rapport]], 2))</f>
        <v>44884</v>
      </c>
    </row>
    <row r="4675" spans="1:10" x14ac:dyDescent="0.2">
      <c r="A4675" s="28" t="s">
        <v>2034</v>
      </c>
      <c r="B4675" t="s">
        <v>3</v>
      </c>
      <c r="C4675" s="28" t="s">
        <v>945</v>
      </c>
      <c r="D4675" t="s">
        <v>901</v>
      </c>
      <c r="E4675" t="s">
        <v>2</v>
      </c>
      <c r="F4675" t="str">
        <f>INDEX(tbl_produits[Nom normalisé], MATCH(tbl_data[[#This Row],[Spécialité]], tbl_produits[Nom original], 0))</f>
        <v>ZOPHREN 4 mg/5 ml, sirop</v>
      </c>
      <c r="G4675" t="str">
        <f>INDEX(tbl_produits[Classe nom], MATCH(tbl_data[[#This Row],[NORM_Spécialité]], tbl_produits[Nom normalisé], 0))</f>
        <v>Voies digestives et métabolisme</v>
      </c>
      <c r="H4675">
        <f>YEAR(tbl_data[[#This Row],[Date_rapport]])</f>
        <v>2022</v>
      </c>
      <c r="I4675" t="str">
        <f>INDEX(tbl_produits[Molécule extraite], MATCH(tbl_data[[#This Row],[NORM_Spécialité]], tbl_produits[Nom normalisé], 0))</f>
        <v>Ondansétron</v>
      </c>
      <c r="J4675" s="34">
        <f>DATE(LEFT(tbl_data[[#This Row],[Date_rapport]], 4), MID(tbl_data[[#This Row],[Date_rapport]], 6, 2), RIGHT(tbl_data[[#This Row],[Date_rapport]], 2))</f>
        <v>44884</v>
      </c>
    </row>
    <row r="4676" spans="1:10" x14ac:dyDescent="0.2">
      <c r="A4676" s="28" t="s">
        <v>2034</v>
      </c>
      <c r="B4676" t="s">
        <v>9</v>
      </c>
      <c r="C4676" s="28" t="s">
        <v>947</v>
      </c>
      <c r="D4676" t="s">
        <v>784</v>
      </c>
      <c r="E4676" t="s">
        <v>2</v>
      </c>
      <c r="F4676" t="str">
        <f>INDEX(tbl_produits[Nom normalisé], MATCH(tbl_data[[#This Row],[Spécialité]], tbl_produits[Nom original], 0))</f>
        <v>CAELYX Pegylated Liposomal 2 mg/ml, solution à diluer pour perfusion - Flacon 10ml</v>
      </c>
      <c r="G4676" t="str">
        <f>INDEX(tbl_produits[Classe nom], MATCH(tbl_data[[#This Row],[NORM_Spécialité]], tbl_produits[Nom normalisé], 0))</f>
        <v>Antinéoplasiques et immunomodulateurs</v>
      </c>
      <c r="H4676">
        <f>YEAR(tbl_data[[#This Row],[Date_rapport]])</f>
        <v>2022</v>
      </c>
      <c r="I4676" t="str">
        <f>INDEX(tbl_produits[Molécule extraite], MATCH(tbl_data[[#This Row],[NORM_Spécialité]], tbl_produits[Nom normalisé], 0))</f>
        <v>Doxorubicine</v>
      </c>
      <c r="J4676" s="34">
        <f>DATE(LEFT(tbl_data[[#This Row],[Date_rapport]], 4), MID(tbl_data[[#This Row],[Date_rapport]], 6, 2), RIGHT(tbl_data[[#This Row],[Date_rapport]], 2))</f>
        <v>44884</v>
      </c>
    </row>
    <row r="4677" spans="1:10" x14ac:dyDescent="0.2">
      <c r="A4677" s="28" t="s">
        <v>2034</v>
      </c>
      <c r="B4677" t="s">
        <v>3</v>
      </c>
      <c r="C4677" s="28" t="s">
        <v>947</v>
      </c>
      <c r="D4677" t="s">
        <v>787</v>
      </c>
      <c r="E4677" t="s">
        <v>2</v>
      </c>
      <c r="F4677" t="str">
        <f>INDEX(tbl_produits[Nom normalisé], MATCH(tbl_data[[#This Row],[Spécialité]], tbl_produits[Nom original], 0))</f>
        <v>CAELYX Pegylated Liposomal 2 mg/ml, solution à diluer pour perfusion - Flacon 25ml</v>
      </c>
      <c r="G4677" t="str">
        <f>INDEX(tbl_produits[Classe nom], MATCH(tbl_data[[#This Row],[NORM_Spécialité]], tbl_produits[Nom normalisé], 0))</f>
        <v>Antinéoplasiques et immunomodulateurs</v>
      </c>
      <c r="H4677">
        <f>YEAR(tbl_data[[#This Row],[Date_rapport]])</f>
        <v>2022</v>
      </c>
      <c r="I4677" t="str">
        <f>INDEX(tbl_produits[Molécule extraite], MATCH(tbl_data[[#This Row],[NORM_Spécialité]], tbl_produits[Nom normalisé], 0))</f>
        <v>Doxorubicine</v>
      </c>
      <c r="J4677" s="34">
        <f>DATE(LEFT(tbl_data[[#This Row],[Date_rapport]], 4), MID(tbl_data[[#This Row],[Date_rapport]], 6, 2), RIGHT(tbl_data[[#This Row],[Date_rapport]], 2))</f>
        <v>44884</v>
      </c>
    </row>
    <row r="4678" spans="1:10" x14ac:dyDescent="0.2">
      <c r="A4678" s="28" t="s">
        <v>2034</v>
      </c>
      <c r="B4678" t="s">
        <v>11</v>
      </c>
      <c r="C4678" s="28" t="s">
        <v>947</v>
      </c>
      <c r="D4678" t="s">
        <v>765</v>
      </c>
      <c r="E4678" t="s">
        <v>2</v>
      </c>
      <c r="F4678" t="str">
        <f>INDEX(tbl_produits[Nom normalisé], MATCH(tbl_data[[#This Row],[Spécialité]], tbl_produits[Nom original], 0))</f>
        <v>ANCOTIL 1 pour cent, solution pour perfusion</v>
      </c>
      <c r="G4678" t="str">
        <f>INDEX(tbl_produits[Classe nom], MATCH(tbl_data[[#This Row],[NORM_Spécialité]], tbl_produits[Nom normalisé], 0))</f>
        <v>Anti-infectieux à usage systémique</v>
      </c>
      <c r="H4678">
        <f>YEAR(tbl_data[[#This Row],[Date_rapport]])</f>
        <v>2022</v>
      </c>
      <c r="I4678" t="str">
        <f>INDEX(tbl_produits[Molécule extraite], MATCH(tbl_data[[#This Row],[NORM_Spécialité]], tbl_produits[Nom normalisé], 0))</f>
        <v>Flucytosine</v>
      </c>
      <c r="J4678" s="34">
        <f>DATE(LEFT(tbl_data[[#This Row],[Date_rapport]], 4), MID(tbl_data[[#This Row],[Date_rapport]], 6, 2), RIGHT(tbl_data[[#This Row],[Date_rapport]], 2))</f>
        <v>44884</v>
      </c>
    </row>
    <row r="4679" spans="1:10" x14ac:dyDescent="0.2">
      <c r="A4679" s="28" t="s">
        <v>2034</v>
      </c>
      <c r="B4679" t="s">
        <v>6</v>
      </c>
      <c r="C4679" s="28" t="s">
        <v>948</v>
      </c>
      <c r="D4679" t="s">
        <v>949</v>
      </c>
      <c r="E4679" t="s">
        <v>867</v>
      </c>
      <c r="F4679" t="str">
        <f>INDEX(tbl_produits[Nom normalisé], MATCH(tbl_data[[#This Row],[Spécialité]], tbl_produits[Nom original], 0))</f>
        <v>LINEZOLIDE Ohre Pharma 600 mg, comprimé pelliculé</v>
      </c>
      <c r="G4679" t="str">
        <f>INDEX(tbl_produits[Classe nom], MATCH(tbl_data[[#This Row],[NORM_Spécialité]], tbl_produits[Nom normalisé], 0))</f>
        <v>Anti-infectieux à usage systémique</v>
      </c>
      <c r="H4679">
        <f>YEAR(tbl_data[[#This Row],[Date_rapport]])</f>
        <v>2022</v>
      </c>
      <c r="I4679" t="str">
        <f>INDEX(tbl_produits[Molécule extraite], MATCH(tbl_data[[#This Row],[NORM_Spécialité]], tbl_produits[Nom normalisé], 0))</f>
        <v>Linézolide</v>
      </c>
      <c r="J4679" s="34">
        <f>DATE(LEFT(tbl_data[[#This Row],[Date_rapport]], 4), MID(tbl_data[[#This Row],[Date_rapport]], 6, 2), RIGHT(tbl_data[[#This Row],[Date_rapport]], 2))</f>
        <v>44884</v>
      </c>
    </row>
    <row r="4680" spans="1:10" x14ac:dyDescent="0.2">
      <c r="A4680" s="28" t="s">
        <v>2034</v>
      </c>
      <c r="B4680" t="s">
        <v>6</v>
      </c>
      <c r="C4680" s="28" t="s">
        <v>948</v>
      </c>
      <c r="D4680" t="s">
        <v>834</v>
      </c>
      <c r="E4680" t="s">
        <v>860</v>
      </c>
      <c r="F4680" t="str">
        <f>INDEX(tbl_produits[Nom normalisé], MATCH(tbl_data[[#This Row],[Spécialité]], tbl_produits[Nom original], 0))</f>
        <v>BRINTELLIX 15 mg, comprimé pelliculé</v>
      </c>
      <c r="G4680" t="str">
        <f>INDEX(tbl_produits[Classe nom], MATCH(tbl_data[[#This Row],[NORM_Spécialité]], tbl_produits[Nom normalisé], 0))</f>
        <v>Système nerveux</v>
      </c>
      <c r="H4680">
        <f>YEAR(tbl_data[[#This Row],[Date_rapport]])</f>
        <v>2022</v>
      </c>
      <c r="I4680" t="str">
        <f>INDEX(tbl_produits[Molécule extraite], MATCH(tbl_data[[#This Row],[NORM_Spécialité]], tbl_produits[Nom normalisé], 0))</f>
        <v>Vortioxétine (bromhydrate de)</v>
      </c>
      <c r="J4680" s="34">
        <f>DATE(LEFT(tbl_data[[#This Row],[Date_rapport]], 4), MID(tbl_data[[#This Row],[Date_rapport]], 6, 2), RIGHT(tbl_data[[#This Row],[Date_rapport]], 2))</f>
        <v>44884</v>
      </c>
    </row>
    <row r="4681" spans="1:10" x14ac:dyDescent="0.2">
      <c r="A4681" s="28" t="s">
        <v>2034</v>
      </c>
      <c r="B4681" t="s">
        <v>9</v>
      </c>
      <c r="C4681" s="28" t="s">
        <v>948</v>
      </c>
      <c r="D4681" t="s">
        <v>747</v>
      </c>
      <c r="E4681" t="s">
        <v>2</v>
      </c>
      <c r="F4681" t="str">
        <f>INDEX(tbl_produits[Nom normalisé], MATCH(tbl_data[[#This Row],[Spécialité]], tbl_produits[Nom original], 0))</f>
        <v>VISUDYNE 15 mg  poudre pour solution pour perfusion</v>
      </c>
      <c r="G4681" t="str">
        <f>INDEX(tbl_produits[Classe nom], MATCH(tbl_data[[#This Row],[NORM_Spécialité]], tbl_produits[Nom normalisé], 0))</f>
        <v>Organes sensoriels</v>
      </c>
      <c r="H4681">
        <f>YEAR(tbl_data[[#This Row],[Date_rapport]])</f>
        <v>2022</v>
      </c>
      <c r="I4681" t="str">
        <f>INDEX(tbl_produits[Molécule extraite], MATCH(tbl_data[[#This Row],[NORM_Spécialité]], tbl_produits[Nom normalisé], 0))</f>
        <v>Vertéporfine </v>
      </c>
      <c r="J4681" s="34">
        <f>DATE(LEFT(tbl_data[[#This Row],[Date_rapport]], 4), MID(tbl_data[[#This Row],[Date_rapport]], 6, 2), RIGHT(tbl_data[[#This Row],[Date_rapport]], 2))</f>
        <v>44884</v>
      </c>
    </row>
    <row r="4682" spans="1:10" x14ac:dyDescent="0.2">
      <c r="A4682" s="28" t="s">
        <v>2034</v>
      </c>
      <c r="B4682" t="s">
        <v>6</v>
      </c>
      <c r="C4682" s="28" t="s">
        <v>950</v>
      </c>
      <c r="D4682" t="s">
        <v>728</v>
      </c>
      <c r="E4682" t="s">
        <v>953</v>
      </c>
      <c r="F4682" t="str">
        <f>INDEX(tbl_produits[Nom normalisé], MATCH(tbl_data[[#This Row],[Spécialité]], tbl_produits[Nom original], 0))</f>
        <v>XYLOCAINE 5 mg/ml sans conservateur, solution injectable</v>
      </c>
      <c r="G4682" t="str">
        <f>INDEX(tbl_produits[Classe nom], MATCH(tbl_data[[#This Row],[NORM_Spécialité]], tbl_produits[Nom normalisé], 0))</f>
        <v>Système nerveux</v>
      </c>
      <c r="H4682">
        <f>YEAR(tbl_data[[#This Row],[Date_rapport]])</f>
        <v>2022</v>
      </c>
      <c r="I4682" t="str">
        <f>INDEX(tbl_produits[Molécule extraite], MATCH(tbl_data[[#This Row],[NORM_Spécialité]], tbl_produits[Nom normalisé], 0))</f>
        <v>Chlorhydrate de lidocaïne</v>
      </c>
      <c r="J4682" s="34">
        <f>DATE(LEFT(tbl_data[[#This Row],[Date_rapport]], 4), MID(tbl_data[[#This Row],[Date_rapport]], 6, 2), RIGHT(tbl_data[[#This Row],[Date_rapport]], 2))</f>
        <v>44884</v>
      </c>
    </row>
    <row r="4683" spans="1:10" x14ac:dyDescent="0.2">
      <c r="A4683" s="28" t="s">
        <v>2034</v>
      </c>
      <c r="B4683" t="s">
        <v>9</v>
      </c>
      <c r="C4683" s="28" t="s">
        <v>951</v>
      </c>
      <c r="D4683" t="s">
        <v>773</v>
      </c>
      <c r="E4683" t="s">
        <v>2</v>
      </c>
      <c r="F4683" t="str">
        <f>INDEX(tbl_produits[Nom normalisé], MATCH(tbl_data[[#This Row],[Spécialité]], tbl_produits[Nom original], 0))</f>
        <v>RIFADINE IV 600 mg, poudre et solvant pour solution pour perfusion</v>
      </c>
      <c r="G4683" t="str">
        <f>INDEX(tbl_produits[Classe nom], MATCH(tbl_data[[#This Row],[NORM_Spécialité]], tbl_produits[Nom normalisé], 0))</f>
        <v>Anti-infectieux à usage systémique</v>
      </c>
      <c r="H4683">
        <f>YEAR(tbl_data[[#This Row],[Date_rapport]])</f>
        <v>2022</v>
      </c>
      <c r="I4683" t="str">
        <f>INDEX(tbl_produits[Molécule extraite], MATCH(tbl_data[[#This Row],[NORM_Spécialité]], tbl_produits[Nom normalisé], 0))</f>
        <v>Rifampicine sodique</v>
      </c>
      <c r="J4683" s="34">
        <f>DATE(LEFT(tbl_data[[#This Row],[Date_rapport]], 4), MID(tbl_data[[#This Row],[Date_rapport]], 6, 2), RIGHT(tbl_data[[#This Row],[Date_rapport]], 2))</f>
        <v>44884</v>
      </c>
    </row>
    <row r="4684" spans="1:10" x14ac:dyDescent="0.2">
      <c r="A4684" s="28" t="s">
        <v>2034</v>
      </c>
      <c r="B4684" t="s">
        <v>3</v>
      </c>
      <c r="C4684" s="28" t="s">
        <v>951</v>
      </c>
      <c r="D4684" t="s">
        <v>952</v>
      </c>
      <c r="E4684" t="s">
        <v>2</v>
      </c>
      <c r="F4684" t="str">
        <f>INDEX(tbl_produits[Nom normalisé], MATCH(tbl_data[[#This Row],[Spécialité]], tbl_produits[Nom original], 0))</f>
        <v>ENTACAPONE Mylan 200 mg, comprimé pelliculé en boîte de 100</v>
      </c>
      <c r="G4684" t="str">
        <f>INDEX(tbl_produits[Classe nom], MATCH(tbl_data[[#This Row],[NORM_Spécialité]], tbl_produits[Nom normalisé], 0))</f>
        <v>Système nerveux</v>
      </c>
      <c r="H4684">
        <f>YEAR(tbl_data[[#This Row],[Date_rapport]])</f>
        <v>2022</v>
      </c>
      <c r="I4684" t="str">
        <f>INDEX(tbl_produits[Molécule extraite], MATCH(tbl_data[[#This Row],[NORM_Spécialité]], tbl_produits[Nom normalisé], 0))</f>
        <v>Entacapone</v>
      </c>
      <c r="J4684" s="34">
        <f>DATE(LEFT(tbl_data[[#This Row],[Date_rapport]], 4), MID(tbl_data[[#This Row],[Date_rapport]], 6, 2), RIGHT(tbl_data[[#This Row],[Date_rapport]], 2))</f>
        <v>44884</v>
      </c>
    </row>
    <row r="4685" spans="1:10" x14ac:dyDescent="0.2">
      <c r="A4685" s="28" t="s">
        <v>2034</v>
      </c>
      <c r="B4685" t="s">
        <v>9</v>
      </c>
      <c r="C4685" s="28" t="s">
        <v>953</v>
      </c>
      <c r="D4685" t="s">
        <v>882</v>
      </c>
      <c r="E4685" t="s">
        <v>2</v>
      </c>
      <c r="F4685" t="str">
        <f>INDEX(tbl_produits[Nom normalisé], MATCH(tbl_data[[#This Row],[Spécialité]], tbl_produits[Nom original], 0))</f>
        <v>OZEMPIC 0,25 mg, 0,5 mg, 1 mg, solution injectable en stylo prérempli</v>
      </c>
      <c r="G4685" t="str">
        <f>INDEX(tbl_produits[Classe nom], MATCH(tbl_data[[#This Row],[NORM_Spécialité]], tbl_produits[Nom normalisé], 0))</f>
        <v>Voies digestives et métabolisme</v>
      </c>
      <c r="H4685">
        <f>YEAR(tbl_data[[#This Row],[Date_rapport]])</f>
        <v>2022</v>
      </c>
      <c r="I4685" t="str">
        <f>INDEX(tbl_produits[Molécule extraite], MATCH(tbl_data[[#This Row],[NORM_Spécialité]], tbl_produits[Nom normalisé], 0))</f>
        <v>Sémaglutide (levure/saccharomyces cerevisiae)</v>
      </c>
      <c r="J4685" s="34">
        <f>DATE(LEFT(tbl_data[[#This Row],[Date_rapport]], 4), MID(tbl_data[[#This Row],[Date_rapport]], 6, 2), RIGHT(tbl_data[[#This Row],[Date_rapport]], 2))</f>
        <v>44884</v>
      </c>
    </row>
    <row r="4686" spans="1:10" x14ac:dyDescent="0.2">
      <c r="A4686" s="28" t="s">
        <v>2034</v>
      </c>
      <c r="B4686" t="s">
        <v>3</v>
      </c>
      <c r="C4686" s="28" t="s">
        <v>953</v>
      </c>
      <c r="D4686" t="s">
        <v>954</v>
      </c>
      <c r="E4686" t="s">
        <v>2</v>
      </c>
      <c r="F4686" t="str">
        <f>INDEX(tbl_produits[Nom normalisé], MATCH(tbl_data[[#This Row],[Spécialité]], tbl_produits[Nom original], 0))</f>
        <v>MIOCHOLE 20 mg, poudre et solvant pour solution intraoculaire</v>
      </c>
      <c r="G4686" t="str">
        <f>INDEX(tbl_produits[Classe nom], MATCH(tbl_data[[#This Row],[NORM_Spécialité]], tbl_produits[Nom normalisé], 0))</f>
        <v>Organes sensoriels</v>
      </c>
      <c r="H4686">
        <f>YEAR(tbl_data[[#This Row],[Date_rapport]])</f>
        <v>2022</v>
      </c>
      <c r="I4686" t="str">
        <f>INDEX(tbl_produits[Molécule extraite], MATCH(tbl_data[[#This Row],[NORM_Spécialité]], tbl_produits[Nom normalisé], 0))</f>
        <v>Chlorure d'acétylcholine</v>
      </c>
      <c r="J4686" s="34">
        <f>DATE(LEFT(tbl_data[[#This Row],[Date_rapport]], 4), MID(tbl_data[[#This Row],[Date_rapport]], 6, 2), RIGHT(tbl_data[[#This Row],[Date_rapport]], 2))</f>
        <v>44884</v>
      </c>
    </row>
    <row r="4687" spans="1:10" x14ac:dyDescent="0.2">
      <c r="A4687" s="28" t="s">
        <v>2034</v>
      </c>
      <c r="B4687" t="s">
        <v>9</v>
      </c>
      <c r="C4687" s="28" t="s">
        <v>955</v>
      </c>
      <c r="D4687" t="s">
        <v>956</v>
      </c>
      <c r="E4687" t="s">
        <v>2</v>
      </c>
      <c r="F4687" t="str">
        <f>INDEX(tbl_produits[Nom normalisé], MATCH(tbl_data[[#This Row],[Spécialité]], tbl_produits[Nom original], 0))</f>
        <v>FIRMAGON 80 mg, poudre et solvant pour solution injectable</v>
      </c>
      <c r="G4687" t="str">
        <f>INDEX(tbl_produits[Classe nom], MATCH(tbl_data[[#This Row],[NORM_Spécialité]], tbl_produits[Nom normalisé], 0))</f>
        <v>Antinéoplasiques et immunomodulateurs</v>
      </c>
      <c r="H4687">
        <f>YEAR(tbl_data[[#This Row],[Date_rapport]])</f>
        <v>2022</v>
      </c>
      <c r="I4687" t="str">
        <f>INDEX(tbl_produits[Molécule extraite], MATCH(tbl_data[[#This Row],[NORM_Spécialité]], tbl_produits[Nom normalisé], 0))</f>
        <v>Dégarélix</v>
      </c>
      <c r="J4687" s="34">
        <f>DATE(LEFT(tbl_data[[#This Row],[Date_rapport]], 4), MID(tbl_data[[#This Row],[Date_rapport]], 6, 2), RIGHT(tbl_data[[#This Row],[Date_rapport]], 2))</f>
        <v>44884</v>
      </c>
    </row>
    <row r="4688" spans="1:10" x14ac:dyDescent="0.2">
      <c r="A4688" s="28" t="s">
        <v>2034</v>
      </c>
      <c r="B4688" t="s">
        <v>6</v>
      </c>
      <c r="C4688" s="28" t="s">
        <v>957</v>
      </c>
      <c r="D4688" t="s">
        <v>958</v>
      </c>
      <c r="E4688" t="s">
        <v>867</v>
      </c>
      <c r="F4688" t="str">
        <f>INDEX(tbl_produits[Nom normalisé], MATCH(tbl_data[[#This Row],[Spécialité]], tbl_produits[Nom original], 0))</f>
        <v>BREVIBLOC 100 mg/10 ml, solution injectable en flacon</v>
      </c>
      <c r="G4688" t="str">
        <f>INDEX(tbl_produits[Classe nom], MATCH(tbl_data[[#This Row],[NORM_Spécialité]], tbl_produits[Nom normalisé], 0))</f>
        <v>Système cardiovasculaire</v>
      </c>
      <c r="H4688">
        <f>YEAR(tbl_data[[#This Row],[Date_rapport]])</f>
        <v>2022</v>
      </c>
      <c r="I4688" t="str">
        <f>INDEX(tbl_produits[Molécule extraite], MATCH(tbl_data[[#This Row],[NORM_Spécialité]], tbl_produits[Nom normalisé], 0))</f>
        <v>Esmolol (chlorhydrate d')</v>
      </c>
      <c r="J4688" s="34">
        <f>DATE(LEFT(tbl_data[[#This Row],[Date_rapport]], 4), MID(tbl_data[[#This Row],[Date_rapport]], 6, 2), RIGHT(tbl_data[[#This Row],[Date_rapport]], 2))</f>
        <v>44884</v>
      </c>
    </row>
    <row r="4689" spans="1:10" x14ac:dyDescent="0.2">
      <c r="A4689" s="28" t="s">
        <v>2034</v>
      </c>
      <c r="B4689" t="s">
        <v>6</v>
      </c>
      <c r="C4689" s="28" t="s">
        <v>959</v>
      </c>
      <c r="D4689" t="s">
        <v>960</v>
      </c>
      <c r="E4689" t="s">
        <v>873</v>
      </c>
      <c r="F4689" t="str">
        <f>INDEX(tbl_produits[Nom normalisé], MATCH(tbl_data[[#This Row],[Spécialité]], tbl_produits[Nom original], 0))</f>
        <v xml:space="preserve">VYNDAQEL 61 mg, capsule molle </v>
      </c>
      <c r="G4689" t="str">
        <f>INDEX(tbl_produits[Classe nom], MATCH(tbl_data[[#This Row],[NORM_Spécialité]], tbl_produits[Nom normalisé], 0))</f>
        <v>Système nerveux</v>
      </c>
      <c r="H4689">
        <f>YEAR(tbl_data[[#This Row],[Date_rapport]])</f>
        <v>2022</v>
      </c>
      <c r="I4689" t="str">
        <f>INDEX(tbl_produits[Molécule extraite], MATCH(tbl_data[[#This Row],[NORM_Spécialité]], tbl_produits[Nom normalisé], 0))</f>
        <v>Tafamidis</v>
      </c>
      <c r="J4689" s="34">
        <f>DATE(LEFT(tbl_data[[#This Row],[Date_rapport]], 4), MID(tbl_data[[#This Row],[Date_rapport]], 6, 2), RIGHT(tbl_data[[#This Row],[Date_rapport]], 2))</f>
        <v>44884</v>
      </c>
    </row>
    <row r="4690" spans="1:10" x14ac:dyDescent="0.2">
      <c r="A4690" s="28" t="s">
        <v>2034</v>
      </c>
      <c r="B4690" t="s">
        <v>9</v>
      </c>
      <c r="C4690" s="28" t="s">
        <v>959</v>
      </c>
      <c r="D4690" t="s">
        <v>803</v>
      </c>
      <c r="E4690" t="s">
        <v>2</v>
      </c>
      <c r="F4690" t="str">
        <f>INDEX(tbl_produits[Nom normalisé], MATCH(tbl_data[[#This Row],[Spécialité]], tbl_produits[Nom original], 0))</f>
        <v>CAPRELSA 100 mg, comprimé pelliculé</v>
      </c>
      <c r="G4690" t="str">
        <f>INDEX(tbl_produits[Classe nom], MATCH(tbl_data[[#This Row],[NORM_Spécialité]], tbl_produits[Nom normalisé], 0))</f>
        <v>Antinéoplasiques et immunomodulateurs</v>
      </c>
      <c r="H4690">
        <f>YEAR(tbl_data[[#This Row],[Date_rapport]])</f>
        <v>2022</v>
      </c>
      <c r="I4690" t="str">
        <f>INDEX(tbl_produits[Molécule extraite], MATCH(tbl_data[[#This Row],[NORM_Spécialité]], tbl_produits[Nom normalisé], 0))</f>
        <v>Vandétanib</v>
      </c>
      <c r="J4690" s="34">
        <f>DATE(LEFT(tbl_data[[#This Row],[Date_rapport]], 4), MID(tbl_data[[#This Row],[Date_rapport]], 6, 2), RIGHT(tbl_data[[#This Row],[Date_rapport]], 2))</f>
        <v>44884</v>
      </c>
    </row>
    <row r="4691" spans="1:10" x14ac:dyDescent="0.2">
      <c r="A4691" s="28" t="s">
        <v>2034</v>
      </c>
      <c r="B4691" t="s">
        <v>9</v>
      </c>
      <c r="C4691" s="28" t="s">
        <v>959</v>
      </c>
      <c r="D4691" t="s">
        <v>961</v>
      </c>
      <c r="E4691" t="s">
        <v>2</v>
      </c>
      <c r="F4691" t="str">
        <f>INDEX(tbl_produits[Nom normalisé], MATCH(tbl_data[[#This Row],[Spécialité]], tbl_produits[Nom original], 0))</f>
        <v>BLEOMYCINE BELLON 15 mg, poudre pour solution injectable</v>
      </c>
      <c r="G4691" t="str">
        <f>INDEX(tbl_produits[Classe nom], MATCH(tbl_data[[#This Row],[NORM_Spécialité]], tbl_produits[Nom normalisé], 0))</f>
        <v>Antinéoplasiques et immunomodulateurs</v>
      </c>
      <c r="H4691">
        <f>YEAR(tbl_data[[#This Row],[Date_rapport]])</f>
        <v>2022</v>
      </c>
      <c r="I4691" t="str">
        <f>INDEX(tbl_produits[Molécule extraite], MATCH(tbl_data[[#This Row],[NORM_Spécialité]], tbl_produits[Nom normalisé], 0))</f>
        <v>Bléomycine (sulfate de)</v>
      </c>
      <c r="J4691" s="34">
        <f>DATE(LEFT(tbl_data[[#This Row],[Date_rapport]], 4), MID(tbl_data[[#This Row],[Date_rapport]], 6, 2), RIGHT(tbl_data[[#This Row],[Date_rapport]], 2))</f>
        <v>44884</v>
      </c>
    </row>
    <row r="4692" spans="1:10" x14ac:dyDescent="0.2">
      <c r="A4692" s="28" t="s">
        <v>2034</v>
      </c>
      <c r="B4692" t="s">
        <v>9</v>
      </c>
      <c r="C4692" s="28" t="s">
        <v>962</v>
      </c>
      <c r="D4692" t="s">
        <v>963</v>
      </c>
      <c r="E4692" t="s">
        <v>2</v>
      </c>
      <c r="F4692" t="str">
        <f>INDEX(tbl_produits[Nom normalisé], MATCH(tbl_data[[#This Row],[Spécialité]], tbl_produits[Nom original], 0))</f>
        <v>MIOSTAT 100 microgrammes/ml, solution injectable pour voie intra-oculaire</v>
      </c>
      <c r="G4692" t="str">
        <f>INDEX(tbl_produits[Classe nom], MATCH(tbl_data[[#This Row],[NORM_Spécialité]], tbl_produits[Nom normalisé], 0))</f>
        <v>Organes sensoriels</v>
      </c>
      <c r="H4692">
        <f>YEAR(tbl_data[[#This Row],[Date_rapport]])</f>
        <v>2022</v>
      </c>
      <c r="I4692" t="str">
        <f>INDEX(tbl_produits[Molécule extraite], MATCH(tbl_data[[#This Row],[NORM_Spécialité]], tbl_produits[Nom normalisé], 0))</f>
        <v>Carbachol</v>
      </c>
      <c r="J4692" s="34">
        <f>DATE(LEFT(tbl_data[[#This Row],[Date_rapport]], 4), MID(tbl_data[[#This Row],[Date_rapport]], 6, 2), RIGHT(tbl_data[[#This Row],[Date_rapport]], 2))</f>
        <v>44884</v>
      </c>
    </row>
    <row r="4693" spans="1:10" x14ac:dyDescent="0.2">
      <c r="A4693" s="28" t="s">
        <v>2034</v>
      </c>
      <c r="B4693" t="s">
        <v>9</v>
      </c>
      <c r="C4693" s="28" t="s">
        <v>962</v>
      </c>
      <c r="D4693" t="s">
        <v>964</v>
      </c>
      <c r="E4693" t="s">
        <v>2</v>
      </c>
      <c r="F4693" t="str">
        <f>INDEX(tbl_produits[Nom normalisé], MATCH(tbl_data[[#This Row],[Spécialité]], tbl_produits[Nom original], 0))</f>
        <v xml:space="preserve">AMIFAMPRIDINE Serb 10 mg, comprimé </v>
      </c>
      <c r="G4693" t="str">
        <f>INDEX(tbl_produits[Classe nom], MATCH(tbl_data[[#This Row],[NORM_Spécialité]], tbl_produits[Nom normalisé], 0))</f>
        <v>Système nerveux</v>
      </c>
      <c r="H4693">
        <f>YEAR(tbl_data[[#This Row],[Date_rapport]])</f>
        <v>2022</v>
      </c>
      <c r="I4693" t="str">
        <f>INDEX(tbl_produits[Molécule extraite], MATCH(tbl_data[[#This Row],[NORM_Spécialité]], tbl_produits[Nom normalisé], 0))</f>
        <v>Amifampridine (phosphate d')</v>
      </c>
      <c r="J4693" s="34">
        <f>DATE(LEFT(tbl_data[[#This Row],[Date_rapport]], 4), MID(tbl_data[[#This Row],[Date_rapport]], 6, 2), RIGHT(tbl_data[[#This Row],[Date_rapport]], 2))</f>
        <v>44884</v>
      </c>
    </row>
    <row r="4694" spans="1:10" x14ac:dyDescent="0.2">
      <c r="A4694" s="28" t="s">
        <v>2034</v>
      </c>
      <c r="B4694" t="s">
        <v>9</v>
      </c>
      <c r="C4694" s="28" t="s">
        <v>860</v>
      </c>
      <c r="D4694" t="s">
        <v>861</v>
      </c>
      <c r="E4694" t="s">
        <v>2</v>
      </c>
      <c r="F4694" t="str">
        <f>INDEX(tbl_produits[Nom normalisé], MATCH(tbl_data[[#This Row],[Spécialité]], tbl_produits[Nom original], 0))</f>
        <v xml:space="preserve">PREDNISOLONE 20 mg, comprimé orodispersible </v>
      </c>
      <c r="G4694" t="str">
        <f>INDEX(tbl_produits[Classe nom], MATCH(tbl_data[[#This Row],[NORM_Spécialité]], tbl_produits[Nom normalisé], 0))</f>
        <v>Hormones systémiques sauf hormones sexuelles et insulines</v>
      </c>
      <c r="H4694">
        <f>YEAR(tbl_data[[#This Row],[Date_rapport]])</f>
        <v>2022</v>
      </c>
      <c r="I4694" t="str">
        <f>INDEX(tbl_produits[Molécule extraite], MATCH(tbl_data[[#This Row],[NORM_Spécialité]], tbl_produits[Nom normalisé], 0))</f>
        <v>Prednisolone (métasulfobenzoate sodique de)</v>
      </c>
      <c r="J4694" s="34">
        <f>DATE(LEFT(tbl_data[[#This Row],[Date_rapport]], 4), MID(tbl_data[[#This Row],[Date_rapport]], 6, 2), RIGHT(tbl_data[[#This Row],[Date_rapport]], 2))</f>
        <v>44884</v>
      </c>
    </row>
    <row r="4695" spans="1:10" x14ac:dyDescent="0.2">
      <c r="A4695" s="28" t="s">
        <v>2034</v>
      </c>
      <c r="B4695" t="s">
        <v>6</v>
      </c>
      <c r="C4695" s="28" t="s">
        <v>860</v>
      </c>
      <c r="D4695" t="s">
        <v>670</v>
      </c>
      <c r="E4695" t="s">
        <v>883</v>
      </c>
      <c r="F4695" t="str">
        <f>INDEX(tbl_produits[Nom normalisé], MATCH(tbl_data[[#This Row],[Spécialité]], tbl_produits[Nom original], 0))</f>
        <v>SAVENE 20 mg/ml, poudre pour solution à diluer et diluant pour solution pour perfusion</v>
      </c>
      <c r="G4695" t="str">
        <f>INDEX(tbl_produits[Classe nom], MATCH(tbl_data[[#This Row],[NORM_Spécialité]], tbl_produits[Nom normalisé], 0))</f>
        <v>Divers</v>
      </c>
      <c r="H4695">
        <f>YEAR(tbl_data[[#This Row],[Date_rapport]])</f>
        <v>2022</v>
      </c>
      <c r="I4695" t="str">
        <f>INDEX(tbl_produits[Molécule extraite], MATCH(tbl_data[[#This Row],[NORM_Spécialité]], tbl_produits[Nom normalisé], 0))</f>
        <v>Dexrazoxane</v>
      </c>
      <c r="J4695" s="34">
        <f>DATE(LEFT(tbl_data[[#This Row],[Date_rapport]], 4), MID(tbl_data[[#This Row],[Date_rapport]], 6, 2), RIGHT(tbl_data[[#This Row],[Date_rapport]], 2))</f>
        <v>44884</v>
      </c>
    </row>
    <row r="4696" spans="1:10" x14ac:dyDescent="0.2">
      <c r="A4696" s="28" t="s">
        <v>2034</v>
      </c>
      <c r="B4696" t="s">
        <v>3</v>
      </c>
      <c r="C4696" s="28" t="s">
        <v>862</v>
      </c>
      <c r="D4696" t="s">
        <v>864</v>
      </c>
      <c r="E4696" t="s">
        <v>2</v>
      </c>
      <c r="F4696" t="str">
        <f>INDEX(tbl_produits[Nom normalisé], MATCH(tbl_data[[#This Row],[Spécialité]], tbl_produits[Nom original], 0))</f>
        <v>XYLOCAINE 10 mg/ml ADRENALINE 0,005 mg/ml, solution injectable</v>
      </c>
      <c r="G4696" t="str">
        <f>INDEX(tbl_produits[Classe nom], MATCH(tbl_data[[#This Row],[NORM_Spécialité]], tbl_produits[Nom normalisé], 0))</f>
        <v>Système nerveux</v>
      </c>
      <c r="H4696">
        <f>YEAR(tbl_data[[#This Row],[Date_rapport]])</f>
        <v>2022</v>
      </c>
      <c r="I4696" t="str">
        <f>INDEX(tbl_produits[Molécule extraite], MATCH(tbl_data[[#This Row],[NORM_Spécialité]], tbl_produits[Nom normalisé], 0))</f>
        <v>Adrénaline / Lidocaïne</v>
      </c>
      <c r="J4696" s="34">
        <f>DATE(LEFT(tbl_data[[#This Row],[Date_rapport]], 4), MID(tbl_data[[#This Row],[Date_rapport]], 6, 2), RIGHT(tbl_data[[#This Row],[Date_rapport]], 2))</f>
        <v>44884</v>
      </c>
    </row>
    <row r="4697" spans="1:10" x14ac:dyDescent="0.2">
      <c r="A4697" s="28" t="s">
        <v>2034</v>
      </c>
      <c r="B4697" t="s">
        <v>9</v>
      </c>
      <c r="C4697" s="28" t="s">
        <v>862</v>
      </c>
      <c r="D4697" t="s">
        <v>865</v>
      </c>
      <c r="E4697" t="s">
        <v>2</v>
      </c>
      <c r="F4697" t="str">
        <f>INDEX(tbl_produits[Nom normalisé], MATCH(tbl_data[[#This Row],[Spécialité]], tbl_produits[Nom original], 0))</f>
        <v>NOZINAN 40 mg/ml, solution buvable</v>
      </c>
      <c r="G4697" t="str">
        <f>INDEX(tbl_produits[Classe nom], MATCH(tbl_data[[#This Row],[NORM_Spécialité]], tbl_produits[Nom normalisé], 0))</f>
        <v>Système nerveux</v>
      </c>
      <c r="H4697">
        <f>YEAR(tbl_data[[#This Row],[Date_rapport]])</f>
        <v>2022</v>
      </c>
      <c r="I4697" t="str">
        <f>INDEX(tbl_produits[Molécule extraite], MATCH(tbl_data[[#This Row],[NORM_Spécialité]], tbl_produits[Nom normalisé], 0))</f>
        <v>Lévomépromazine (chlorhydrate de)</v>
      </c>
      <c r="J4697" s="34">
        <f>DATE(LEFT(tbl_data[[#This Row],[Date_rapport]], 4), MID(tbl_data[[#This Row],[Date_rapport]], 6, 2), RIGHT(tbl_data[[#This Row],[Date_rapport]], 2))</f>
        <v>44884</v>
      </c>
    </row>
    <row r="4698" spans="1:10" x14ac:dyDescent="0.2">
      <c r="A4698" s="28" t="s">
        <v>2034</v>
      </c>
      <c r="B4698" t="s">
        <v>3</v>
      </c>
      <c r="C4698" s="28" t="s">
        <v>862</v>
      </c>
      <c r="D4698" t="s">
        <v>866</v>
      </c>
      <c r="E4698" t="s">
        <v>2</v>
      </c>
      <c r="F4698" t="str">
        <f>INDEX(tbl_produits[Nom normalisé], MATCH(tbl_data[[#This Row],[Spécialité]], tbl_produits[Nom original], 0))</f>
        <v>NIPENT 10 mg, poudre pour solution pour injection, poudre pour solution pour perfusion</v>
      </c>
      <c r="G4698" t="str">
        <f>INDEX(tbl_produits[Classe nom], MATCH(tbl_data[[#This Row],[NORM_Spécialité]], tbl_produits[Nom normalisé], 0))</f>
        <v>Antinéoplasiques et immunomodulateurs</v>
      </c>
      <c r="H4698">
        <f>YEAR(tbl_data[[#This Row],[Date_rapport]])</f>
        <v>2022</v>
      </c>
      <c r="I4698" t="str">
        <f>INDEX(tbl_produits[Molécule extraite], MATCH(tbl_data[[#This Row],[NORM_Spécialité]], tbl_produits[Nom normalisé], 0))</f>
        <v>Pentostatine</v>
      </c>
      <c r="J4698" s="34">
        <f>DATE(LEFT(tbl_data[[#This Row],[Date_rapport]], 4), MID(tbl_data[[#This Row],[Date_rapport]], 6, 2), RIGHT(tbl_data[[#This Row],[Date_rapport]], 2))</f>
        <v>44884</v>
      </c>
    </row>
    <row r="4699" spans="1:10" x14ac:dyDescent="0.2">
      <c r="A4699" s="28" t="s">
        <v>2034</v>
      </c>
      <c r="B4699" t="s">
        <v>9</v>
      </c>
      <c r="C4699" s="28" t="s">
        <v>867</v>
      </c>
      <c r="D4699" t="s">
        <v>868</v>
      </c>
      <c r="E4699" t="s">
        <v>2</v>
      </c>
      <c r="F4699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4699" t="str">
        <f>INDEX(tbl_produits[Classe nom], MATCH(tbl_data[[#This Row],[NORM_Spécialité]], tbl_produits[Nom normalisé], 0))</f>
        <v>Système cardiovasculaire</v>
      </c>
      <c r="H4699">
        <f>YEAR(tbl_data[[#This Row],[Date_rapport]])</f>
        <v>2022</v>
      </c>
      <c r="I4699" t="str">
        <f>INDEX(tbl_produits[Molécule extraite], MATCH(tbl_data[[#This Row],[NORM_Spécialité]], tbl_produits[Nom normalisé], 0))</f>
        <v>Urapidil</v>
      </c>
      <c r="J4699" s="34">
        <f>DATE(LEFT(tbl_data[[#This Row],[Date_rapport]], 4), MID(tbl_data[[#This Row],[Date_rapport]], 6, 2), RIGHT(tbl_data[[#This Row],[Date_rapport]], 2))</f>
        <v>44884</v>
      </c>
    </row>
    <row r="4700" spans="1:10" x14ac:dyDescent="0.2">
      <c r="A4700" s="28" t="s">
        <v>2034</v>
      </c>
      <c r="B4700" t="s">
        <v>9</v>
      </c>
      <c r="C4700" s="28" t="s">
        <v>867</v>
      </c>
      <c r="D4700" t="s">
        <v>869</v>
      </c>
      <c r="E4700" t="s">
        <v>2</v>
      </c>
      <c r="F4700" t="str">
        <f>INDEX(tbl_produits[Nom normalisé], MATCH(tbl_data[[#This Row],[Spécialité]], tbl_produits[Nom original], 0))</f>
        <v>XYLOCAINE 2 %, gel urétral en seringue préremplie</v>
      </c>
      <c r="G4700" t="str">
        <f>INDEX(tbl_produits[Classe nom], MATCH(tbl_data[[#This Row],[NORM_Spécialité]], tbl_produits[Nom normalisé], 0))</f>
        <v>Système nerveux</v>
      </c>
      <c r="H4700">
        <f>YEAR(tbl_data[[#This Row],[Date_rapport]])</f>
        <v>2022</v>
      </c>
      <c r="I4700" t="str">
        <f>INDEX(tbl_produits[Molécule extraite], MATCH(tbl_data[[#This Row],[NORM_Spécialité]], tbl_produits[Nom normalisé], 0))</f>
        <v>Chlorhydrate de lidocaïne</v>
      </c>
      <c r="J4700" s="34">
        <f>DATE(LEFT(tbl_data[[#This Row],[Date_rapport]], 4), MID(tbl_data[[#This Row],[Date_rapport]], 6, 2), RIGHT(tbl_data[[#This Row],[Date_rapport]], 2))</f>
        <v>44884</v>
      </c>
    </row>
    <row r="4701" spans="1:10" x14ac:dyDescent="0.2">
      <c r="A4701" s="28" t="s">
        <v>2034</v>
      </c>
      <c r="B4701" t="s">
        <v>9</v>
      </c>
      <c r="C4701" s="28" t="s">
        <v>870</v>
      </c>
      <c r="D4701" t="s">
        <v>871</v>
      </c>
      <c r="E4701" t="s">
        <v>2</v>
      </c>
      <c r="F4701" t="str">
        <f>INDEX(tbl_produits[Nom normalisé], MATCH(tbl_data[[#This Row],[Spécialité]], tbl_produits[Nom original], 0))</f>
        <v>CALCIDIA 1,54 g, granulé pour suspension buvable en sachet-dose</v>
      </c>
      <c r="G4701" t="str">
        <f>INDEX(tbl_produits[Classe nom], MATCH(tbl_data[[#This Row],[NORM_Spécialité]], tbl_produits[Nom normalisé], 0))</f>
        <v>Voies digestives et métabolisme</v>
      </c>
      <c r="H4701">
        <f>YEAR(tbl_data[[#This Row],[Date_rapport]])</f>
        <v>2022</v>
      </c>
      <c r="I4701" t="str">
        <f>INDEX(tbl_produits[Molécule extraite], MATCH(tbl_data[[#This Row],[NORM_Spécialité]], tbl_produits[Nom normalisé], 0))</f>
        <v>Calcium (carbonate de)</v>
      </c>
      <c r="J4701" s="34">
        <f>DATE(LEFT(tbl_data[[#This Row],[Date_rapport]], 4), MID(tbl_data[[#This Row],[Date_rapport]], 6, 2), RIGHT(tbl_data[[#This Row],[Date_rapport]], 2))</f>
        <v>44884</v>
      </c>
    </row>
    <row r="4702" spans="1:10" x14ac:dyDescent="0.2">
      <c r="A4702" s="28" t="s">
        <v>2034</v>
      </c>
      <c r="B4702" t="s">
        <v>9</v>
      </c>
      <c r="C4702" s="28" t="s">
        <v>870</v>
      </c>
      <c r="D4702" t="s">
        <v>872</v>
      </c>
      <c r="E4702" t="s">
        <v>2</v>
      </c>
      <c r="F4702" t="str">
        <f>INDEX(tbl_produits[Nom normalisé], MATCH(tbl_data[[#This Row],[Spécialité]], tbl_produits[Nom original], 0))</f>
        <v>XYLOCAINE 20 mg/ml ADRENALINE 0,005 mg/ml, solution injectable</v>
      </c>
      <c r="G4702" t="str">
        <f>INDEX(tbl_produits[Classe nom], MATCH(tbl_data[[#This Row],[NORM_Spécialité]], tbl_produits[Nom normalisé], 0))</f>
        <v>Système nerveux</v>
      </c>
      <c r="H4702">
        <f>YEAR(tbl_data[[#This Row],[Date_rapport]])</f>
        <v>2022</v>
      </c>
      <c r="I4702" t="str">
        <f>INDEX(tbl_produits[Molécule extraite], MATCH(tbl_data[[#This Row],[NORM_Spécialité]], tbl_produits[Nom normalisé], 0))</f>
        <v>Adrénaline / Lidocaïne</v>
      </c>
      <c r="J4702" s="34">
        <f>DATE(LEFT(tbl_data[[#This Row],[Date_rapport]], 4), MID(tbl_data[[#This Row],[Date_rapport]], 6, 2), RIGHT(tbl_data[[#This Row],[Date_rapport]], 2))</f>
        <v>44884</v>
      </c>
    </row>
    <row r="4703" spans="1:10" x14ac:dyDescent="0.2">
      <c r="A4703" s="28" t="s">
        <v>2034</v>
      </c>
      <c r="B4703" t="s">
        <v>3</v>
      </c>
      <c r="C4703" s="28" t="s">
        <v>873</v>
      </c>
      <c r="D4703" t="s">
        <v>769</v>
      </c>
      <c r="E4703" t="s">
        <v>2</v>
      </c>
      <c r="F4703" t="str">
        <f>INDEX(tbl_produits[Nom normalisé], MATCH(tbl_data[[#This Row],[Spécialité]], tbl_produits[Nom original], 0))</f>
        <v>XYLOCAINE 10 mg/ml sans conservateur, solution injectable</v>
      </c>
      <c r="G4703" t="str">
        <f>INDEX(tbl_produits[Classe nom], MATCH(tbl_data[[#This Row],[NORM_Spécialité]], tbl_produits[Nom normalisé], 0))</f>
        <v>Système nerveux</v>
      </c>
      <c r="H4703">
        <f>YEAR(tbl_data[[#This Row],[Date_rapport]])</f>
        <v>2022</v>
      </c>
      <c r="I4703" t="str">
        <f>INDEX(tbl_produits[Molécule extraite], MATCH(tbl_data[[#This Row],[NORM_Spécialité]], tbl_produits[Nom normalisé], 0))</f>
        <v>Chlorhydrate de lidocaïne</v>
      </c>
      <c r="J4703" s="34">
        <f>DATE(LEFT(tbl_data[[#This Row],[Date_rapport]], 4), MID(tbl_data[[#This Row],[Date_rapport]], 6, 2), RIGHT(tbl_data[[#This Row],[Date_rapport]], 2))</f>
        <v>44884</v>
      </c>
    </row>
    <row r="4704" spans="1:10" x14ac:dyDescent="0.2">
      <c r="A4704" s="28" t="s">
        <v>2034</v>
      </c>
      <c r="B4704" t="s">
        <v>6</v>
      </c>
      <c r="C4704" s="28" t="s">
        <v>873</v>
      </c>
      <c r="D4704" t="s">
        <v>693</v>
      </c>
      <c r="E4704" t="s">
        <v>886</v>
      </c>
      <c r="F4704" t="str">
        <f>INDEX(tbl_produits[Nom normalisé], MATCH(tbl_data[[#This Row],[Spécialité]], tbl_produits[Nom original], 0))</f>
        <v>ZIRABEV 25 mg/ml, solution à diluer pour perfusion</v>
      </c>
      <c r="G4704" t="str">
        <f>INDEX(tbl_produits[Classe nom], MATCH(tbl_data[[#This Row],[NORM_Spécialité]], tbl_produits[Nom normalisé], 0))</f>
        <v>Antinéoplasiques et immunomodulateurs</v>
      </c>
      <c r="H4704">
        <f>YEAR(tbl_data[[#This Row],[Date_rapport]])</f>
        <v>2022</v>
      </c>
      <c r="I4704" t="str">
        <f>INDEX(tbl_produits[Molécule extraite], MATCH(tbl_data[[#This Row],[NORM_Spécialité]], tbl_produits[Nom normalisé], 0))</f>
        <v>Bévacizumab</v>
      </c>
      <c r="J4704" s="34">
        <f>DATE(LEFT(tbl_data[[#This Row],[Date_rapport]], 4), MID(tbl_data[[#This Row],[Date_rapport]], 6, 2), RIGHT(tbl_data[[#This Row],[Date_rapport]], 2))</f>
        <v>44884</v>
      </c>
    </row>
    <row r="4705" spans="1:10" x14ac:dyDescent="0.2">
      <c r="A4705" s="28" t="s">
        <v>2034</v>
      </c>
      <c r="B4705" t="s">
        <v>9</v>
      </c>
      <c r="C4705" s="28" t="s">
        <v>874</v>
      </c>
      <c r="D4705" t="s">
        <v>875</v>
      </c>
      <c r="E4705" t="s">
        <v>2</v>
      </c>
      <c r="F4705" t="str">
        <f>INDEX(tbl_produits[Nom normalisé], MATCH(tbl_data[[#This Row],[Spécialité]], tbl_produits[Nom original], 0))</f>
        <v>LASILIX Special 500 mg, comprimé sécable</v>
      </c>
      <c r="G4705" t="str">
        <f>INDEX(tbl_produits[Classe nom], MATCH(tbl_data[[#This Row],[NORM_Spécialité]], tbl_produits[Nom normalisé], 0))</f>
        <v>Système cardiovasculaire</v>
      </c>
      <c r="H4705">
        <f>YEAR(tbl_data[[#This Row],[Date_rapport]])</f>
        <v>2022</v>
      </c>
      <c r="I4705" t="str">
        <f>INDEX(tbl_produits[Molécule extraite], MATCH(tbl_data[[#This Row],[NORM_Spécialité]], tbl_produits[Nom normalisé], 0))</f>
        <v>Furosémide</v>
      </c>
      <c r="J4705" s="34">
        <f>DATE(LEFT(tbl_data[[#This Row],[Date_rapport]], 4), MID(tbl_data[[#This Row],[Date_rapport]], 6, 2), RIGHT(tbl_data[[#This Row],[Date_rapport]], 2))</f>
        <v>44884</v>
      </c>
    </row>
    <row r="4706" spans="1:10" x14ac:dyDescent="0.2">
      <c r="A4706" s="28" t="s">
        <v>2034</v>
      </c>
      <c r="B4706" t="s">
        <v>9</v>
      </c>
      <c r="C4706" s="28" t="s">
        <v>874</v>
      </c>
      <c r="D4706" t="s">
        <v>876</v>
      </c>
      <c r="E4706" t="s">
        <v>2</v>
      </c>
      <c r="F4706" t="str">
        <f>INDEX(tbl_produits[Nom normalisé], MATCH(tbl_data[[#This Row],[Spécialité]], tbl_produits[Nom original], 0))</f>
        <v>FUROSEMIDE Teva 500 mg, comprimé sécable</v>
      </c>
      <c r="G4706" t="str">
        <f>INDEX(tbl_produits[Classe nom], MATCH(tbl_data[[#This Row],[NORM_Spécialité]], tbl_produits[Nom normalisé], 0))</f>
        <v>Système cardiovasculaire</v>
      </c>
      <c r="H4706">
        <f>YEAR(tbl_data[[#This Row],[Date_rapport]])</f>
        <v>2022</v>
      </c>
      <c r="I4706" t="str">
        <f>INDEX(tbl_produits[Molécule extraite], MATCH(tbl_data[[#This Row],[NORM_Spécialité]], tbl_produits[Nom normalisé], 0))</f>
        <v>Furosémide</v>
      </c>
      <c r="J4706" s="34">
        <f>DATE(LEFT(tbl_data[[#This Row],[Date_rapport]], 4), MID(tbl_data[[#This Row],[Date_rapport]], 6, 2), RIGHT(tbl_data[[#This Row],[Date_rapport]], 2))</f>
        <v>44884</v>
      </c>
    </row>
    <row r="4707" spans="1:10" x14ac:dyDescent="0.2">
      <c r="A4707" s="28" t="s">
        <v>2034</v>
      </c>
      <c r="B4707" t="s">
        <v>9</v>
      </c>
      <c r="C4707" s="28" t="s">
        <v>874</v>
      </c>
      <c r="D4707" t="s">
        <v>877</v>
      </c>
      <c r="E4707" t="s">
        <v>2</v>
      </c>
      <c r="F4707" t="str">
        <f>INDEX(tbl_produits[Nom normalisé], MATCH(tbl_data[[#This Row],[Spécialité]], tbl_produits[Nom original], 0))</f>
        <v>TROVOLOL 300 mg, comprimé pelliculé</v>
      </c>
      <c r="G4707" t="str">
        <f>INDEX(tbl_produits[Classe nom], MATCH(tbl_data[[#This Row],[NORM_Spécialité]], tbl_produits[Nom normalisé], 0))</f>
        <v xml:space="preserve">Système musculo-squelettique </v>
      </c>
      <c r="H4707">
        <f>YEAR(tbl_data[[#This Row],[Date_rapport]])</f>
        <v>2022</v>
      </c>
      <c r="I4707" t="str">
        <f>INDEX(tbl_produits[Molécule extraite], MATCH(tbl_data[[#This Row],[NORM_Spécialité]], tbl_produits[Nom normalisé], 0))</f>
        <v>Pénicillamine</v>
      </c>
      <c r="J4707" s="34">
        <f>DATE(LEFT(tbl_data[[#This Row],[Date_rapport]], 4), MID(tbl_data[[#This Row],[Date_rapport]], 6, 2), RIGHT(tbl_data[[#This Row],[Date_rapport]], 2))</f>
        <v>44884</v>
      </c>
    </row>
    <row r="4708" spans="1:10" x14ac:dyDescent="0.2">
      <c r="A4708" s="28" t="s">
        <v>2034</v>
      </c>
      <c r="B4708" t="s">
        <v>9</v>
      </c>
      <c r="C4708" s="28" t="s">
        <v>874</v>
      </c>
      <c r="D4708" t="s">
        <v>767</v>
      </c>
      <c r="E4708" t="s">
        <v>2</v>
      </c>
      <c r="F4708" t="str">
        <f>INDEX(tbl_produits[Nom normalisé], MATCH(tbl_data[[#This Row],[Spécialité]], tbl_produits[Nom original], 0))</f>
        <v>NANOCIS 0,24 mg, trousse pour préparation radiopharmaceutique</v>
      </c>
      <c r="G4708" t="str">
        <f>INDEX(tbl_produits[Classe nom], MATCH(tbl_data[[#This Row],[NORM_Spécialité]], tbl_produits[Nom normalisé], 0))</f>
        <v>Divers</v>
      </c>
      <c r="H4708">
        <f>YEAR(tbl_data[[#This Row],[Date_rapport]])</f>
        <v>2022</v>
      </c>
      <c r="I4708" t="str">
        <f>INDEX(tbl_produits[Molécule extraite], MATCH(tbl_data[[#This Row],[NORM_Spécialité]], tbl_produits[Nom normalisé], 0))</f>
        <v>Rhénium (heptasulfure de)</v>
      </c>
      <c r="J4708" s="34">
        <f>DATE(LEFT(tbl_data[[#This Row],[Date_rapport]], 4), MID(tbl_data[[#This Row],[Date_rapport]], 6, 2), RIGHT(tbl_data[[#This Row],[Date_rapport]], 2))</f>
        <v>44884</v>
      </c>
    </row>
    <row r="4709" spans="1:10" x14ac:dyDescent="0.2">
      <c r="A4709" s="28" t="s">
        <v>2034</v>
      </c>
      <c r="B4709" t="s">
        <v>3</v>
      </c>
      <c r="C4709" s="28" t="s">
        <v>878</v>
      </c>
      <c r="D4709" t="s">
        <v>791</v>
      </c>
      <c r="E4709" t="s">
        <v>2</v>
      </c>
      <c r="F4709" t="str">
        <f>INDEX(tbl_produits[Nom normalisé], MATCH(tbl_data[[#This Row],[Spécialité]], tbl_produits[Nom original], 0))</f>
        <v>FUNGIZONE nourrissons et enfants 10%, suspension buvable</v>
      </c>
      <c r="G4709" t="str">
        <f>INDEX(tbl_produits[Classe nom], MATCH(tbl_data[[#This Row],[NORM_Spécialité]], tbl_produits[Nom normalisé], 0))</f>
        <v>Anti-infectieux à usage systémique</v>
      </c>
      <c r="H4709">
        <f>YEAR(tbl_data[[#This Row],[Date_rapport]])</f>
        <v>2022</v>
      </c>
      <c r="I4709" t="str">
        <f>INDEX(tbl_produits[Molécule extraite], MATCH(tbl_data[[#This Row],[NORM_Spécialité]], tbl_produits[Nom normalisé], 0))</f>
        <v>Amphotéricine B</v>
      </c>
      <c r="J4709" s="34">
        <f>DATE(LEFT(tbl_data[[#This Row],[Date_rapport]], 4), MID(tbl_data[[#This Row],[Date_rapport]], 6, 2), RIGHT(tbl_data[[#This Row],[Date_rapport]], 2))</f>
        <v>44884</v>
      </c>
    </row>
    <row r="4710" spans="1:10" x14ac:dyDescent="0.2">
      <c r="A4710" s="28" t="s">
        <v>2034</v>
      </c>
      <c r="B4710" t="s">
        <v>9</v>
      </c>
      <c r="C4710" s="28" t="s">
        <v>879</v>
      </c>
      <c r="D4710" t="s">
        <v>880</v>
      </c>
      <c r="E4710" t="s">
        <v>2</v>
      </c>
      <c r="F4710" t="str">
        <f>INDEX(tbl_produits[Nom normalisé], MATCH(tbl_data[[#This Row],[Spécialité]], tbl_produits[Nom original], 0))</f>
        <v>TRULICITY 0,75 mg, 1,5 mg, 3 mg, 4,5 mg, solution injectable en stylo pré-rempli</v>
      </c>
      <c r="G4710" t="str">
        <f>INDEX(tbl_produits[Classe nom], MATCH(tbl_data[[#This Row],[NORM_Spécialité]], tbl_produits[Nom normalisé], 0))</f>
        <v>Voies digestives et métabolisme</v>
      </c>
      <c r="H4710">
        <f>YEAR(tbl_data[[#This Row],[Date_rapport]])</f>
        <v>2022</v>
      </c>
      <c r="I4710" t="str">
        <f>INDEX(tbl_produits[Molécule extraite], MATCH(tbl_data[[#This Row],[NORM_Spécialité]], tbl_produits[Nom normalisé], 0))</f>
        <v>Dulaglutide</v>
      </c>
      <c r="J4710" s="34">
        <f>DATE(LEFT(tbl_data[[#This Row],[Date_rapport]], 4), MID(tbl_data[[#This Row],[Date_rapport]], 6, 2), RIGHT(tbl_data[[#This Row],[Date_rapport]], 2))</f>
        <v>44884</v>
      </c>
    </row>
    <row r="4711" spans="1:10" x14ac:dyDescent="0.2">
      <c r="A4711" s="28" t="s">
        <v>2034</v>
      </c>
      <c r="B4711" t="s">
        <v>9</v>
      </c>
      <c r="C4711" s="28" t="s">
        <v>881</v>
      </c>
      <c r="D4711" t="s">
        <v>676</v>
      </c>
      <c r="E4711" t="s">
        <v>2</v>
      </c>
      <c r="F4711" t="str">
        <f>INDEX(tbl_produits[Nom normalisé], MATCH(tbl_data[[#This Row],[Spécialité]], tbl_produits[Nom original], 0))</f>
        <v>VIALEBEX 40 mg/mL, solution pour perfusion ; Vialebex 200 g/L, solution pour perfusion</v>
      </c>
      <c r="G4711" t="str">
        <f>INDEX(tbl_produits[Classe nom], MATCH(tbl_data[[#This Row],[NORM_Spécialité]], tbl_produits[Nom normalisé], 0))</f>
        <v>Sang et organes hématopoïétiques</v>
      </c>
      <c r="H4711">
        <f>YEAR(tbl_data[[#This Row],[Date_rapport]])</f>
        <v>2022</v>
      </c>
      <c r="I4711" t="str">
        <f>INDEX(tbl_produits[Molécule extraite], MATCH(tbl_data[[#This Row],[NORM_Spécialité]], tbl_produits[Nom normalisé], 0))</f>
        <v>Albumine humaine</v>
      </c>
      <c r="J4711" s="34">
        <f>DATE(LEFT(tbl_data[[#This Row],[Date_rapport]], 4), MID(tbl_data[[#This Row],[Date_rapport]], 6, 2), RIGHT(tbl_data[[#This Row],[Date_rapport]], 2))</f>
        <v>44884</v>
      </c>
    </row>
    <row r="4712" spans="1:10" x14ac:dyDescent="0.2">
      <c r="A4712" s="28" t="s">
        <v>2034</v>
      </c>
      <c r="B4712" t="s">
        <v>9</v>
      </c>
      <c r="C4712" s="28" t="s">
        <v>883</v>
      </c>
      <c r="D4712" t="s">
        <v>884</v>
      </c>
      <c r="E4712" t="s">
        <v>2</v>
      </c>
      <c r="F4712" t="str">
        <f>INDEX(tbl_produits[Nom normalisé], MATCH(tbl_data[[#This Row],[Spécialité]], tbl_produits[Nom original], 0))</f>
        <v>VELBE 10 mg, poudre pour solution injectable I.V.</v>
      </c>
      <c r="G4712" t="str">
        <f>INDEX(tbl_produits[Classe nom], MATCH(tbl_data[[#This Row],[NORM_Spécialité]], tbl_produits[Nom normalisé], 0))</f>
        <v>Antinéoplasiques et immunomodulateurs</v>
      </c>
      <c r="H4712">
        <f>YEAR(tbl_data[[#This Row],[Date_rapport]])</f>
        <v>2022</v>
      </c>
      <c r="I4712" t="str">
        <f>INDEX(tbl_produits[Molécule extraite], MATCH(tbl_data[[#This Row],[NORM_Spécialité]], tbl_produits[Nom normalisé], 0))</f>
        <v>Vinblastine (sulfate de)</v>
      </c>
      <c r="J4712" s="34">
        <f>DATE(LEFT(tbl_data[[#This Row],[Date_rapport]], 4), MID(tbl_data[[#This Row],[Date_rapport]], 6, 2), RIGHT(tbl_data[[#This Row],[Date_rapport]], 2))</f>
        <v>44884</v>
      </c>
    </row>
    <row r="4713" spans="1:10" x14ac:dyDescent="0.2">
      <c r="A4713" s="28" t="s">
        <v>2034</v>
      </c>
      <c r="B4713" t="s">
        <v>9</v>
      </c>
      <c r="C4713" s="28" t="s">
        <v>883</v>
      </c>
      <c r="D4713" t="s">
        <v>885</v>
      </c>
      <c r="E4713" t="s">
        <v>2</v>
      </c>
      <c r="F4713" t="str">
        <f>INDEX(tbl_produits[Nom normalisé], MATCH(tbl_data[[#This Row],[Spécialité]], tbl_produits[Nom original], 0))</f>
        <v>TRESIBA 200 unités/ml, solution injectable en stylo prérempli</v>
      </c>
      <c r="G4713" t="str">
        <f>INDEX(tbl_produits[Classe nom], MATCH(tbl_data[[#This Row],[NORM_Spécialité]], tbl_produits[Nom normalisé], 0))</f>
        <v>Voies digestives et métabolisme</v>
      </c>
      <c r="H4713">
        <f>YEAR(tbl_data[[#This Row],[Date_rapport]])</f>
        <v>2022</v>
      </c>
      <c r="I4713" t="str">
        <f>INDEX(tbl_produits[Molécule extraite], MATCH(tbl_data[[#This Row],[NORM_Spécialité]], tbl_produits[Nom normalisé], 0))</f>
        <v>Insuline dégludec</v>
      </c>
      <c r="J4713" s="34">
        <f>DATE(LEFT(tbl_data[[#This Row],[Date_rapport]], 4), MID(tbl_data[[#This Row],[Date_rapport]], 6, 2), RIGHT(tbl_data[[#This Row],[Date_rapport]], 2))</f>
        <v>44884</v>
      </c>
    </row>
    <row r="4714" spans="1:10" x14ac:dyDescent="0.2">
      <c r="A4714" s="28" t="s">
        <v>2034</v>
      </c>
      <c r="B4714" t="s">
        <v>6</v>
      </c>
      <c r="C4714" s="28" t="s">
        <v>883</v>
      </c>
      <c r="D4714" t="s">
        <v>815</v>
      </c>
      <c r="E4714" t="s">
        <v>881</v>
      </c>
      <c r="F4714" t="str">
        <f>INDEX(tbl_produits[Nom normalisé], MATCH(tbl_data[[#This Row],[Spécialité]], tbl_produits[Nom original], 0))</f>
        <v xml:space="preserve">ANGUSTA 25 microgrammes, comprimé </v>
      </c>
      <c r="G4714" t="str">
        <f>INDEX(tbl_produits[Classe nom], MATCH(tbl_data[[#This Row],[NORM_Spécialité]], tbl_produits[Nom normalisé], 0))</f>
        <v>Voies digestives et métabolisme</v>
      </c>
      <c r="H4714">
        <f>YEAR(tbl_data[[#This Row],[Date_rapport]])</f>
        <v>2022</v>
      </c>
      <c r="I4714" t="str">
        <f>INDEX(tbl_produits[Molécule extraite], MATCH(tbl_data[[#This Row],[NORM_Spécialité]], tbl_produits[Nom normalisé], 0))</f>
        <v>Misoprostol</v>
      </c>
      <c r="J4714" s="34">
        <f>DATE(LEFT(tbl_data[[#This Row],[Date_rapport]], 4), MID(tbl_data[[#This Row],[Date_rapport]], 6, 2), RIGHT(tbl_data[[#This Row],[Date_rapport]], 2))</f>
        <v>44884</v>
      </c>
    </row>
    <row r="4715" spans="1:10" x14ac:dyDescent="0.2">
      <c r="A4715" s="28" t="s">
        <v>2034</v>
      </c>
      <c r="B4715" t="s">
        <v>9</v>
      </c>
      <c r="C4715" s="28" t="s">
        <v>886</v>
      </c>
      <c r="D4715" t="s">
        <v>887</v>
      </c>
      <c r="E4715" t="s">
        <v>2</v>
      </c>
      <c r="F4715" t="str">
        <f>INDEX(tbl_produits[Nom normalisé], MATCH(tbl_data[[#This Row],[Spécialité]], tbl_produits[Nom original], 0))</f>
        <v>NOVORAPID 100 U/ml, solution injectable</v>
      </c>
      <c r="G4715" t="str">
        <f>INDEX(tbl_produits[Classe nom], MATCH(tbl_data[[#This Row],[NORM_Spécialité]], tbl_produits[Nom normalisé], 0))</f>
        <v>Voies digestives et métabolisme</v>
      </c>
      <c r="H4715">
        <f>YEAR(tbl_data[[#This Row],[Date_rapport]])</f>
        <v>2022</v>
      </c>
      <c r="I4715" t="str">
        <f>INDEX(tbl_produits[Molécule extraite], MATCH(tbl_data[[#This Row],[NORM_Spécialité]], tbl_produits[Nom normalisé], 0))</f>
        <v>Insuline (Aspartate)</v>
      </c>
      <c r="J4715" s="34">
        <f>DATE(LEFT(tbl_data[[#This Row],[Date_rapport]], 4), MID(tbl_data[[#This Row],[Date_rapport]], 6, 2), RIGHT(tbl_data[[#This Row],[Date_rapport]], 2))</f>
        <v>44884</v>
      </c>
    </row>
    <row r="4716" spans="1:10" x14ac:dyDescent="0.2">
      <c r="A4716" s="28" t="s">
        <v>2034</v>
      </c>
      <c r="B4716" t="s">
        <v>9</v>
      </c>
      <c r="C4716" s="28" t="s">
        <v>888</v>
      </c>
      <c r="D4716" t="s">
        <v>889</v>
      </c>
      <c r="E4716" t="s">
        <v>2</v>
      </c>
      <c r="F4716" t="str">
        <f>INDEX(tbl_produits[Nom normalisé], MATCH(tbl_data[[#This Row],[Spécialité]], tbl_produits[Nom original], 0))</f>
        <v xml:space="preserve">UMATROPE 6 mg/3 ml - 12 mg/3 ml - 24 mg/3 ml, poudre et solvant pour solution injectable </v>
      </c>
      <c r="G4716" t="str">
        <f>INDEX(tbl_produits[Classe nom], MATCH(tbl_data[[#This Row],[NORM_Spécialité]], tbl_produits[Nom normalisé], 0))</f>
        <v>Hormones systémiques sauf hormones sexuelles et insulines</v>
      </c>
      <c r="H4716">
        <f>YEAR(tbl_data[[#This Row],[Date_rapport]])</f>
        <v>2022</v>
      </c>
      <c r="I4716" t="str">
        <f>INDEX(tbl_produits[Molécule extraite], MATCH(tbl_data[[#This Row],[NORM_Spécialité]], tbl_produits[Nom normalisé], 0))</f>
        <v>Somatropine</v>
      </c>
      <c r="J4716" s="34">
        <f>DATE(LEFT(tbl_data[[#This Row],[Date_rapport]], 4), MID(tbl_data[[#This Row],[Date_rapport]], 6, 2), RIGHT(tbl_data[[#This Row],[Date_rapport]], 2))</f>
        <v>44884</v>
      </c>
    </row>
    <row r="4717" spans="1:10" x14ac:dyDescent="0.2">
      <c r="A4717" s="28" t="s">
        <v>2034</v>
      </c>
      <c r="B4717" t="s">
        <v>6</v>
      </c>
      <c r="C4717" s="28" t="s">
        <v>890</v>
      </c>
      <c r="D4717" t="s">
        <v>891</v>
      </c>
      <c r="E4717" t="s">
        <v>1642</v>
      </c>
      <c r="F4717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4717" t="str">
        <f>INDEX(tbl_produits[Classe nom], MATCH(tbl_data[[#This Row],[NORM_Spécialité]], tbl_produits[Nom normalisé], 0))</f>
        <v>Anti-infectieux à usage systémique</v>
      </c>
      <c r="H4717">
        <f>YEAR(tbl_data[[#This Row],[Date_rapport]])</f>
        <v>2022</v>
      </c>
      <c r="I4717" t="str">
        <f>INDEX(tbl_produits[Molécule extraite], MATCH(tbl_data[[#This Row],[NORM_Spécialité]], tbl_produits[Nom normalisé], 0))</f>
        <v>Téicoplanine</v>
      </c>
      <c r="J4717" s="34">
        <f>DATE(LEFT(tbl_data[[#This Row],[Date_rapport]], 4), MID(tbl_data[[#This Row],[Date_rapport]], 6, 2), RIGHT(tbl_data[[#This Row],[Date_rapport]], 2))</f>
        <v>44884</v>
      </c>
    </row>
    <row r="4718" spans="1:10" x14ac:dyDescent="0.2">
      <c r="A4718" s="28" t="s">
        <v>2034</v>
      </c>
      <c r="B4718" t="s">
        <v>6</v>
      </c>
      <c r="C4718" s="28" t="s">
        <v>893</v>
      </c>
      <c r="D4718" t="s">
        <v>719</v>
      </c>
      <c r="E4718" t="s">
        <v>894</v>
      </c>
      <c r="F4718" t="str">
        <f>INDEX(tbl_produits[Nom normalisé], MATCH(tbl_data[[#This Row],[Spécialité]], tbl_produits[Nom original], 0))</f>
        <v>DALACINE 75 mg, gélule</v>
      </c>
      <c r="G4718" t="str">
        <f>INDEX(tbl_produits[Classe nom], MATCH(tbl_data[[#This Row],[NORM_Spécialité]], tbl_produits[Nom normalisé], 0))</f>
        <v>Anti-infectieux à usage systémique</v>
      </c>
      <c r="H4718">
        <f>YEAR(tbl_data[[#This Row],[Date_rapport]])</f>
        <v>2022</v>
      </c>
      <c r="I4718" t="str">
        <f>INDEX(tbl_produits[Molécule extraite], MATCH(tbl_data[[#This Row],[NORM_Spécialité]], tbl_produits[Nom normalisé], 0))</f>
        <v>Clindamycine (chlorhydrate de) hydraté</v>
      </c>
      <c r="J4718" s="34">
        <f>DATE(LEFT(tbl_data[[#This Row],[Date_rapport]], 4), MID(tbl_data[[#This Row],[Date_rapport]], 6, 2), RIGHT(tbl_data[[#This Row],[Date_rapport]], 2))</f>
        <v>44884</v>
      </c>
    </row>
    <row r="4719" spans="1:10" x14ac:dyDescent="0.2">
      <c r="A4719" s="28" t="s">
        <v>2034</v>
      </c>
      <c r="B4719" t="s">
        <v>9</v>
      </c>
      <c r="C4719" s="28" t="s">
        <v>894</v>
      </c>
      <c r="D4719" t="s">
        <v>895</v>
      </c>
      <c r="E4719" t="s">
        <v>2</v>
      </c>
      <c r="F4719" t="str">
        <f>INDEX(tbl_produits[Nom normalisé], MATCH(tbl_data[[#This Row],[Spécialité]], tbl_produits[Nom original], 0))</f>
        <v xml:space="preserve">METHYLPHENIDATE Mylan Pharma LP, comprimé à libération prolongée </v>
      </c>
      <c r="G4719" t="str">
        <f>INDEX(tbl_produits[Classe nom], MATCH(tbl_data[[#This Row],[NORM_Spécialité]], tbl_produits[Nom normalisé], 0))</f>
        <v>Système nerveux</v>
      </c>
      <c r="H4719">
        <f>YEAR(tbl_data[[#This Row],[Date_rapport]])</f>
        <v>2022</v>
      </c>
      <c r="I4719" t="str">
        <f>INDEX(tbl_produits[Molécule extraite], MATCH(tbl_data[[#This Row],[NORM_Spécialité]], tbl_produits[Nom normalisé], 0))</f>
        <v>Méthylphénidate (chlorhydrate de)</v>
      </c>
      <c r="J4719" s="34">
        <f>DATE(LEFT(tbl_data[[#This Row],[Date_rapport]], 4), MID(tbl_data[[#This Row],[Date_rapport]], 6, 2), RIGHT(tbl_data[[#This Row],[Date_rapport]], 2))</f>
        <v>44884</v>
      </c>
    </row>
    <row r="4720" spans="1:10" x14ac:dyDescent="0.2">
      <c r="A4720" s="28" t="s">
        <v>2034</v>
      </c>
      <c r="B4720" t="s">
        <v>6</v>
      </c>
      <c r="C4720" s="28" t="s">
        <v>898</v>
      </c>
      <c r="D4720" t="s">
        <v>712</v>
      </c>
      <c r="E4720" t="s">
        <v>898</v>
      </c>
      <c r="F4720" t="str">
        <f>INDEX(tbl_produits[Nom normalisé], MATCH(tbl_data[[#This Row],[Spécialité]], tbl_produits[Nom original], 0))</f>
        <v>DEPO PRODASONE 150 mg/3 ml, suspension injectable (intramusculaire profonde)</v>
      </c>
      <c r="G4720" t="str">
        <f>INDEX(tbl_produits[Classe nom], MATCH(tbl_data[[#This Row],[NORM_Spécialité]], tbl_produits[Nom normalisé], 0))</f>
        <v>Système génito-urinaire et hormones sexuelles</v>
      </c>
      <c r="H4720">
        <f>YEAR(tbl_data[[#This Row],[Date_rapport]])</f>
        <v>2022</v>
      </c>
      <c r="I4720" t="str">
        <f>INDEX(tbl_produits[Molécule extraite], MATCH(tbl_data[[#This Row],[NORM_Spécialité]], tbl_produits[Nom normalisé], 0))</f>
        <v>Acétate de médroxyprogestérone</v>
      </c>
      <c r="J4720" s="34">
        <f>DATE(LEFT(tbl_data[[#This Row],[Date_rapport]], 4), MID(tbl_data[[#This Row],[Date_rapport]], 6, 2), RIGHT(tbl_data[[#This Row],[Date_rapport]], 2))</f>
        <v>44884</v>
      </c>
    </row>
    <row r="4721" spans="1:10" x14ac:dyDescent="0.2">
      <c r="A4721" s="28" t="s">
        <v>2034</v>
      </c>
      <c r="B4721" t="s">
        <v>9</v>
      </c>
      <c r="C4721" s="28" t="s">
        <v>899</v>
      </c>
      <c r="D4721" t="s">
        <v>900</v>
      </c>
      <c r="E4721" t="s">
        <v>2</v>
      </c>
      <c r="F4721" t="str">
        <f>INDEX(tbl_produits[Nom normalisé], MATCH(tbl_data[[#This Row],[Spécialité]], tbl_produits[Nom original], 0))</f>
        <v>ZITHROMAX 250 mg, Zithromax 40mg/mL enfant, poudre pour suspension buvable, Azithromycine 250 m</v>
      </c>
      <c r="G4721" t="str">
        <f>INDEX(tbl_produits[Classe nom], MATCH(tbl_data[[#This Row],[NORM_Spécialité]], tbl_produits[Nom normalisé], 0))</f>
        <v>Anti-infectieux à usage systémique</v>
      </c>
      <c r="H4721">
        <f>YEAR(tbl_data[[#This Row],[Date_rapport]])</f>
        <v>2022</v>
      </c>
      <c r="I4721" t="str">
        <f>INDEX(tbl_produits[Molécule extraite], MATCH(tbl_data[[#This Row],[NORM_Spécialité]], tbl_produits[Nom normalisé], 0))</f>
        <v>Azithromycine</v>
      </c>
      <c r="J4721" s="34">
        <f>DATE(LEFT(tbl_data[[#This Row],[Date_rapport]], 4), MID(tbl_data[[#This Row],[Date_rapport]], 6, 2), RIGHT(tbl_data[[#This Row],[Date_rapport]], 2))</f>
        <v>44884</v>
      </c>
    </row>
    <row r="4722" spans="1:10" x14ac:dyDescent="0.2">
      <c r="A4722" s="28" t="s">
        <v>2034</v>
      </c>
      <c r="B4722" t="s">
        <v>9</v>
      </c>
      <c r="C4722" s="28" t="s">
        <v>902</v>
      </c>
      <c r="D4722" t="s">
        <v>904</v>
      </c>
      <c r="E4722" t="s">
        <v>2</v>
      </c>
      <c r="F4722" t="str">
        <f>INDEX(tbl_produits[Nom normalisé], MATCH(tbl_data[[#This Row],[Spécialité]], tbl_produits[Nom original], 0))</f>
        <v>TILDIEM 25 mg, poudre et solution pour préparation injectable I.V.</v>
      </c>
      <c r="G4722" t="str">
        <f>INDEX(tbl_produits[Classe nom], MATCH(tbl_data[[#This Row],[NORM_Spécialité]], tbl_produits[Nom normalisé], 0))</f>
        <v>Système cardiovasculaire</v>
      </c>
      <c r="H4722">
        <f>YEAR(tbl_data[[#This Row],[Date_rapport]])</f>
        <v>2022</v>
      </c>
      <c r="I4722" t="str">
        <f>INDEX(tbl_produits[Molécule extraite], MATCH(tbl_data[[#This Row],[NORM_Spécialité]], tbl_produits[Nom normalisé], 0))</f>
        <v>Diltiazem (chlorhydrate de)</v>
      </c>
      <c r="J4722" s="34">
        <f>DATE(LEFT(tbl_data[[#This Row],[Date_rapport]], 4), MID(tbl_data[[#This Row],[Date_rapport]], 6, 2), RIGHT(tbl_data[[#This Row],[Date_rapport]], 2))</f>
        <v>44884</v>
      </c>
    </row>
    <row r="4723" spans="1:10" x14ac:dyDescent="0.2">
      <c r="A4723" s="28" t="s">
        <v>2034</v>
      </c>
      <c r="B4723" t="s">
        <v>9</v>
      </c>
      <c r="C4723" s="28" t="s">
        <v>905</v>
      </c>
      <c r="D4723" t="s">
        <v>718</v>
      </c>
      <c r="E4723" t="s">
        <v>2</v>
      </c>
      <c r="F4723" t="str">
        <f>INDEX(tbl_produits[Nom normalisé], MATCH(tbl_data[[#This Row],[Spécialité]], tbl_produits[Nom original], 0))</f>
        <v>OCTRÉOTIDE Hospira 100 microgrammes/1 ml - 500 microgrammes/1 ml, solution injectable</v>
      </c>
      <c r="G4723" t="str">
        <f>INDEX(tbl_produits[Classe nom], MATCH(tbl_data[[#This Row],[NORM_Spécialité]], tbl_produits[Nom normalisé], 0))</f>
        <v>Hormones systémiques sauf hormones sexuelles et insulines</v>
      </c>
      <c r="H4723">
        <f>YEAR(tbl_data[[#This Row],[Date_rapport]])</f>
        <v>2022</v>
      </c>
      <c r="I4723" t="str">
        <f>INDEX(tbl_produits[Molécule extraite], MATCH(tbl_data[[#This Row],[NORM_Spécialité]], tbl_produits[Nom normalisé], 0))</f>
        <v>Octréotide</v>
      </c>
      <c r="J4723" s="34">
        <f>DATE(LEFT(tbl_data[[#This Row],[Date_rapport]], 4), MID(tbl_data[[#This Row],[Date_rapport]], 6, 2), RIGHT(tbl_data[[#This Row],[Date_rapport]], 2))</f>
        <v>44884</v>
      </c>
    </row>
    <row r="4724" spans="1:10" x14ac:dyDescent="0.2">
      <c r="A4724" s="28" t="s">
        <v>2034</v>
      </c>
      <c r="B4724" t="s">
        <v>3</v>
      </c>
      <c r="C4724" s="28" t="s">
        <v>905</v>
      </c>
      <c r="D4724" t="s">
        <v>906</v>
      </c>
      <c r="E4724" t="s">
        <v>2</v>
      </c>
      <c r="F4724" t="str">
        <f>INDEX(tbl_produits[Nom normalisé], MATCH(tbl_data[[#This Row],[Spécialité]], tbl_produits[Nom original], 0))</f>
        <v>CYCLOPHOSPHAMIDE Sandoz 1000 mg, poudre pour solution injectable ou pour perfusion</v>
      </c>
      <c r="G4724" t="str">
        <f>INDEX(tbl_produits[Classe nom], MATCH(tbl_data[[#This Row],[NORM_Spécialité]], tbl_produits[Nom normalisé], 0))</f>
        <v>Antinéoplasiques et immunomodulateurs</v>
      </c>
      <c r="H4724">
        <f>YEAR(tbl_data[[#This Row],[Date_rapport]])</f>
        <v>2022</v>
      </c>
      <c r="I4724" t="str">
        <f>INDEX(tbl_produits[Molécule extraite], MATCH(tbl_data[[#This Row],[NORM_Spécialité]], tbl_produits[Nom normalisé], 0))</f>
        <v>Cyclophosphamide</v>
      </c>
      <c r="J4724" s="34">
        <f>DATE(LEFT(tbl_data[[#This Row],[Date_rapport]], 4), MID(tbl_data[[#This Row],[Date_rapport]], 6, 2), RIGHT(tbl_data[[#This Row],[Date_rapport]], 2))</f>
        <v>44884</v>
      </c>
    </row>
    <row r="4725" spans="1:10" x14ac:dyDescent="0.2">
      <c r="A4725" s="28" t="s">
        <v>2034</v>
      </c>
      <c r="B4725" t="s">
        <v>9</v>
      </c>
      <c r="C4725" s="28" t="s">
        <v>905</v>
      </c>
      <c r="D4725" t="s">
        <v>907</v>
      </c>
      <c r="E4725" t="s">
        <v>2</v>
      </c>
      <c r="F4725" t="str">
        <f>INDEX(tbl_produits[Nom normalisé], MATCH(tbl_data[[#This Row],[Spécialité]], tbl_produits[Nom original], 0))</f>
        <v>ANDROCUR 50 mg, comprimé sécable</v>
      </c>
      <c r="G4725" t="str">
        <f>INDEX(tbl_produits[Classe nom], MATCH(tbl_data[[#This Row],[NORM_Spécialité]], tbl_produits[Nom normalisé], 0))</f>
        <v>Système génito-urinaire et hormones sexuelles</v>
      </c>
      <c r="H4725">
        <f>YEAR(tbl_data[[#This Row],[Date_rapport]])</f>
        <v>2022</v>
      </c>
      <c r="I4725" t="str">
        <f>INDEX(tbl_produits[Molécule extraite], MATCH(tbl_data[[#This Row],[NORM_Spécialité]], tbl_produits[Nom normalisé], 0))</f>
        <v>Cyprotérone (acétate de)</v>
      </c>
      <c r="J4725" s="34">
        <f>DATE(LEFT(tbl_data[[#This Row],[Date_rapport]], 4), MID(tbl_data[[#This Row],[Date_rapport]], 6, 2), RIGHT(tbl_data[[#This Row],[Date_rapport]], 2))</f>
        <v>44884</v>
      </c>
    </row>
    <row r="4726" spans="1:10" x14ac:dyDescent="0.2">
      <c r="A4726" s="28" t="s">
        <v>2034</v>
      </c>
      <c r="B4726" t="s">
        <v>9</v>
      </c>
      <c r="C4726" s="28" t="s">
        <v>905</v>
      </c>
      <c r="D4726" t="s">
        <v>908</v>
      </c>
      <c r="E4726" t="s">
        <v>2</v>
      </c>
      <c r="F4726" t="str">
        <f>INDEX(tbl_produits[Nom normalisé], MATCH(tbl_data[[#This Row],[Spécialité]], tbl_produits[Nom original], 0))</f>
        <v>TRACUTIL, solution à diluer pour perfusion</v>
      </c>
      <c r="G4726" t="str">
        <f>INDEX(tbl_produits[Classe nom], MATCH(tbl_data[[#This Row],[NORM_Spécialité]], tbl_produits[Nom normalisé], 0))</f>
        <v>Sang et organes hématopoïétiques</v>
      </c>
      <c r="H4726">
        <f>YEAR(tbl_data[[#This Row],[Date_rapport]])</f>
        <v>2022</v>
      </c>
      <c r="I4726" t="str">
        <f>INDEX(tbl_produits[Molécule extraite], MATCH(tbl_data[[#This Row],[NORM_Spécialité]], tbl_produits[Nom normalisé], 0))</f>
        <v>Solutions électrolytiques</v>
      </c>
      <c r="J4726" s="34">
        <f>DATE(LEFT(tbl_data[[#This Row],[Date_rapport]], 4), MID(tbl_data[[#This Row],[Date_rapport]], 6, 2), RIGHT(tbl_data[[#This Row],[Date_rapport]], 2))</f>
        <v>44884</v>
      </c>
    </row>
    <row r="4727" spans="1:10" x14ac:dyDescent="0.2">
      <c r="A4727" s="28" t="s">
        <v>2034</v>
      </c>
      <c r="B4727" t="s">
        <v>9</v>
      </c>
      <c r="C4727" s="28" t="s">
        <v>820</v>
      </c>
      <c r="D4727" t="s">
        <v>631</v>
      </c>
      <c r="E4727" t="s">
        <v>2</v>
      </c>
      <c r="F4727" t="str">
        <f>INDEX(tbl_produits[Nom normalisé], MATCH(tbl_data[[#This Row],[Spécialité]], tbl_produits[Nom original], 0))</f>
        <v>BAQSIMI 3 mg, poudre nasale en récipient unidose</v>
      </c>
      <c r="G4727" t="str">
        <f>INDEX(tbl_produits[Classe nom], MATCH(tbl_data[[#This Row],[NORM_Spécialité]], tbl_produits[Nom normalisé], 0))</f>
        <v>Hormones systémiques sauf hormones sexuelles et insulines</v>
      </c>
      <c r="H4727">
        <f>YEAR(tbl_data[[#This Row],[Date_rapport]])</f>
        <v>2022</v>
      </c>
      <c r="I4727" t="str">
        <f>INDEX(tbl_produits[Molécule extraite], MATCH(tbl_data[[#This Row],[NORM_Spécialité]], tbl_produits[Nom normalisé], 0))</f>
        <v>Glucagon</v>
      </c>
      <c r="J4727" s="34">
        <f>DATE(LEFT(tbl_data[[#This Row],[Date_rapport]], 4), MID(tbl_data[[#This Row],[Date_rapport]], 6, 2), RIGHT(tbl_data[[#This Row],[Date_rapport]], 2))</f>
        <v>44884</v>
      </c>
    </row>
    <row r="4728" spans="1:10" x14ac:dyDescent="0.2">
      <c r="A4728" s="28" t="s">
        <v>2034</v>
      </c>
      <c r="B4728" t="s">
        <v>6</v>
      </c>
      <c r="C4728" s="28" t="s">
        <v>820</v>
      </c>
      <c r="D4728" t="s">
        <v>821</v>
      </c>
      <c r="E4728" t="s">
        <v>822</v>
      </c>
      <c r="F4728" t="str">
        <f>INDEX(tbl_produits[Nom normalisé], MATCH(tbl_data[[#This Row],[Spécialité]], tbl_produits[Nom original], 0))</f>
        <v>TOPOTECAN HOSPIRA 4 mg/4ml, solution à diluer pour perfusion</v>
      </c>
      <c r="G4728" t="str">
        <f>INDEX(tbl_produits[Classe nom], MATCH(tbl_data[[#This Row],[NORM_Spécialité]], tbl_produits[Nom normalisé], 0))</f>
        <v>Antinéoplasiques et immunomodulateurs</v>
      </c>
      <c r="H4728">
        <f>YEAR(tbl_data[[#This Row],[Date_rapport]])</f>
        <v>2022</v>
      </c>
      <c r="I4728" t="str">
        <f>INDEX(tbl_produits[Molécule extraite], MATCH(tbl_data[[#This Row],[NORM_Spécialité]], tbl_produits[Nom normalisé], 0))</f>
        <v>Topotécane (chlorhydrate de)</v>
      </c>
      <c r="J4728" s="34">
        <f>DATE(LEFT(tbl_data[[#This Row],[Date_rapport]], 4), MID(tbl_data[[#This Row],[Date_rapport]], 6, 2), RIGHT(tbl_data[[#This Row],[Date_rapport]], 2))</f>
        <v>44884</v>
      </c>
    </row>
    <row r="4729" spans="1:10" x14ac:dyDescent="0.2">
      <c r="A4729" s="28" t="s">
        <v>2034</v>
      </c>
      <c r="B4729" t="s">
        <v>6</v>
      </c>
      <c r="C4729" s="28" t="s">
        <v>822</v>
      </c>
      <c r="D4729" t="s">
        <v>699</v>
      </c>
      <c r="E4729" t="s">
        <v>812</v>
      </c>
      <c r="F4729" t="str">
        <f>INDEX(tbl_produits[Nom normalisé], MATCH(tbl_data[[#This Row],[Spécialité]], tbl_produits[Nom original], 0))</f>
        <v>ARMISARTE 25 mg/ml, solution à diluer pour perfusion</v>
      </c>
      <c r="G4729" t="str">
        <f>INDEX(tbl_produits[Classe nom], MATCH(tbl_data[[#This Row],[NORM_Spécialité]], tbl_produits[Nom normalisé], 0))</f>
        <v>Antinéoplasiques et immunomodulateurs</v>
      </c>
      <c r="H4729">
        <f>YEAR(tbl_data[[#This Row],[Date_rapport]])</f>
        <v>2022</v>
      </c>
      <c r="I4729" t="str">
        <f>INDEX(tbl_produits[Molécule extraite], MATCH(tbl_data[[#This Row],[NORM_Spécialité]], tbl_produits[Nom normalisé], 0))</f>
        <v>Pémétrexed</v>
      </c>
      <c r="J4729" s="34">
        <f>DATE(LEFT(tbl_data[[#This Row],[Date_rapport]], 4), MID(tbl_data[[#This Row],[Date_rapport]], 6, 2), RIGHT(tbl_data[[#This Row],[Date_rapport]], 2))</f>
        <v>44884</v>
      </c>
    </row>
    <row r="4730" spans="1:10" x14ac:dyDescent="0.2">
      <c r="A4730" s="28" t="s">
        <v>2034</v>
      </c>
      <c r="B4730" t="s">
        <v>6</v>
      </c>
      <c r="C4730" s="28" t="s">
        <v>822</v>
      </c>
      <c r="D4730" t="s">
        <v>664</v>
      </c>
      <c r="E4730" t="s">
        <v>814</v>
      </c>
      <c r="F4730" t="str">
        <f>INDEX(tbl_produits[Nom normalisé], MATCH(tbl_data[[#This Row],[Spécialité]], tbl_produits[Nom original], 0))</f>
        <v>DISCOTRINE 5 mg/24 heures, dispositif transdermique</v>
      </c>
      <c r="G4730" t="str">
        <f>INDEX(tbl_produits[Classe nom], MATCH(tbl_data[[#This Row],[NORM_Spécialité]], tbl_produits[Nom normalisé], 0))</f>
        <v>Système cardiovasculaire</v>
      </c>
      <c r="H4730">
        <f>YEAR(tbl_data[[#This Row],[Date_rapport]])</f>
        <v>2022</v>
      </c>
      <c r="I4730" t="str">
        <f>INDEX(tbl_produits[Molécule extraite], MATCH(tbl_data[[#This Row],[NORM_Spécialité]], tbl_produits[Nom normalisé], 0))</f>
        <v>Trinitrine</v>
      </c>
      <c r="J4730" s="34">
        <f>DATE(LEFT(tbl_data[[#This Row],[Date_rapport]], 4), MID(tbl_data[[#This Row],[Date_rapport]], 6, 2), RIGHT(tbl_data[[#This Row],[Date_rapport]], 2))</f>
        <v>44884</v>
      </c>
    </row>
    <row r="4731" spans="1:10" x14ac:dyDescent="0.2">
      <c r="A4731" s="28" t="s">
        <v>2034</v>
      </c>
      <c r="B4731" t="s">
        <v>6</v>
      </c>
      <c r="C4731" s="28" t="s">
        <v>822</v>
      </c>
      <c r="D4731" t="s">
        <v>663</v>
      </c>
      <c r="E4731" t="s">
        <v>814</v>
      </c>
      <c r="F4731" t="str">
        <f>INDEX(tbl_produits[Nom normalisé], MATCH(tbl_data[[#This Row],[Spécialité]], tbl_produits[Nom original], 0))</f>
        <v>DISCOTRINE 15 mg/24 heures, dispositif transdermique</v>
      </c>
      <c r="G4731" t="str">
        <f>INDEX(tbl_produits[Classe nom], MATCH(tbl_data[[#This Row],[NORM_Spécialité]], tbl_produits[Nom normalisé], 0))</f>
        <v>Système cardiovasculaire</v>
      </c>
      <c r="H4731">
        <f>YEAR(tbl_data[[#This Row],[Date_rapport]])</f>
        <v>2022</v>
      </c>
      <c r="I4731" t="str">
        <f>INDEX(tbl_produits[Molécule extraite], MATCH(tbl_data[[#This Row],[NORM_Spécialité]], tbl_produits[Nom normalisé], 0))</f>
        <v>Trinitrine</v>
      </c>
      <c r="J4731" s="34">
        <f>DATE(LEFT(tbl_data[[#This Row],[Date_rapport]], 4), MID(tbl_data[[#This Row],[Date_rapport]], 6, 2), RIGHT(tbl_data[[#This Row],[Date_rapport]], 2))</f>
        <v>44884</v>
      </c>
    </row>
    <row r="4732" spans="1:10" x14ac:dyDescent="0.2">
      <c r="A4732" s="28" t="s">
        <v>2034</v>
      </c>
      <c r="B4732" t="s">
        <v>6</v>
      </c>
      <c r="C4732" s="28" t="s">
        <v>823</v>
      </c>
      <c r="D4732" t="s">
        <v>759</v>
      </c>
      <c r="E4732" t="s">
        <v>823</v>
      </c>
      <c r="F4732" t="str">
        <f>INDEX(tbl_produits[Nom normalisé], MATCH(tbl_data[[#This Row],[Spécialité]], tbl_produits[Nom original], 0))</f>
        <v>MOZOBIL 20mg/ml  solution injectable, boite de 1 flacon</v>
      </c>
      <c r="G4732" t="str">
        <f>INDEX(tbl_produits[Classe nom], MATCH(tbl_data[[#This Row],[NORM_Spécialité]], tbl_produits[Nom normalisé], 0))</f>
        <v>Antinéoplasiques et immunomodulateurs</v>
      </c>
      <c r="H4732">
        <f>YEAR(tbl_data[[#This Row],[Date_rapport]])</f>
        <v>2022</v>
      </c>
      <c r="I4732" t="str">
        <f>INDEX(tbl_produits[Molécule extraite], MATCH(tbl_data[[#This Row],[NORM_Spécialité]], tbl_produits[Nom normalisé], 0))</f>
        <v>Plérixafor</v>
      </c>
      <c r="J4732" s="34">
        <f>DATE(LEFT(tbl_data[[#This Row],[Date_rapport]], 4), MID(tbl_data[[#This Row],[Date_rapport]], 6, 2), RIGHT(tbl_data[[#This Row],[Date_rapport]], 2))</f>
        <v>44884</v>
      </c>
    </row>
    <row r="4733" spans="1:10" x14ac:dyDescent="0.2">
      <c r="A4733" s="28" t="s">
        <v>2034</v>
      </c>
      <c r="B4733" t="s">
        <v>6</v>
      </c>
      <c r="C4733" s="28" t="s">
        <v>823</v>
      </c>
      <c r="D4733" t="s">
        <v>606</v>
      </c>
      <c r="E4733" t="s">
        <v>824</v>
      </c>
      <c r="F4733" t="str">
        <f>INDEX(tbl_produits[Nom normalisé], MATCH(tbl_data[[#This Row],[Spécialité]], tbl_produits[Nom original], 0))</f>
        <v>RAPAMUNE 1 mg/ml, solution buvable</v>
      </c>
      <c r="G4733" t="str">
        <f>INDEX(tbl_produits[Classe nom], MATCH(tbl_data[[#This Row],[NORM_Spécialité]], tbl_produits[Nom normalisé], 0))</f>
        <v>Antinéoplasiques et immunomodulateurs</v>
      </c>
      <c r="H4733">
        <f>YEAR(tbl_data[[#This Row],[Date_rapport]])</f>
        <v>2022</v>
      </c>
      <c r="I4733" t="str">
        <f>INDEX(tbl_produits[Molécule extraite], MATCH(tbl_data[[#This Row],[NORM_Spécialité]], tbl_produits[Nom normalisé], 0))</f>
        <v>Sirolimus</v>
      </c>
      <c r="J4733" s="34">
        <f>DATE(LEFT(tbl_data[[#This Row],[Date_rapport]], 4), MID(tbl_data[[#This Row],[Date_rapport]], 6, 2), RIGHT(tbl_data[[#This Row],[Date_rapport]], 2))</f>
        <v>44884</v>
      </c>
    </row>
    <row r="4734" spans="1:10" x14ac:dyDescent="0.2">
      <c r="A4734" s="28" t="s">
        <v>2034</v>
      </c>
      <c r="B4734" t="s">
        <v>9</v>
      </c>
      <c r="C4734" s="28" t="s">
        <v>824</v>
      </c>
      <c r="D4734" t="s">
        <v>825</v>
      </c>
      <c r="E4734" t="s">
        <v>2</v>
      </c>
      <c r="F4734" t="str">
        <f>INDEX(tbl_produits[Nom normalisé], MATCH(tbl_data[[#This Row],[Spécialité]], tbl_produits[Nom original], 0))</f>
        <v>LYRICA 20 mg/ml, solution buvable</v>
      </c>
      <c r="G4734" t="str">
        <f>INDEX(tbl_produits[Classe nom], MATCH(tbl_data[[#This Row],[NORM_Spécialité]], tbl_produits[Nom normalisé], 0))</f>
        <v>Système nerveux</v>
      </c>
      <c r="H4734">
        <f>YEAR(tbl_data[[#This Row],[Date_rapport]])</f>
        <v>2022</v>
      </c>
      <c r="I4734" t="str">
        <f>INDEX(tbl_produits[Molécule extraite], MATCH(tbl_data[[#This Row],[NORM_Spécialité]], tbl_produits[Nom normalisé], 0))</f>
        <v>Prégabaline</v>
      </c>
      <c r="J4734" s="34">
        <f>DATE(LEFT(tbl_data[[#This Row],[Date_rapport]], 4), MID(tbl_data[[#This Row],[Date_rapport]], 6, 2), RIGHT(tbl_data[[#This Row],[Date_rapport]], 2))</f>
        <v>44884</v>
      </c>
    </row>
    <row r="4735" spans="1:10" x14ac:dyDescent="0.2">
      <c r="A4735" s="28" t="s">
        <v>2034</v>
      </c>
      <c r="B4735" t="s">
        <v>6</v>
      </c>
      <c r="C4735" s="28" t="s">
        <v>824</v>
      </c>
      <c r="D4735" t="s">
        <v>826</v>
      </c>
      <c r="E4735" t="s">
        <v>824</v>
      </c>
      <c r="F4735" t="str">
        <f>INDEX(tbl_produits[Nom normalisé], MATCH(tbl_data[[#This Row],[Spécialité]], tbl_produits[Nom original], 0))</f>
        <v>TEMODAL 5 mg et 140mg, gélule</v>
      </c>
      <c r="G4735" t="str">
        <f>INDEX(tbl_produits[Classe nom], MATCH(tbl_data[[#This Row],[NORM_Spécialité]], tbl_produits[Nom normalisé], 0))</f>
        <v>Antinéoplasiques et immunomodulateurs</v>
      </c>
      <c r="H4735">
        <f>YEAR(tbl_data[[#This Row],[Date_rapport]])</f>
        <v>2022</v>
      </c>
      <c r="I4735" t="str">
        <f>INDEX(tbl_produits[Molécule extraite], MATCH(tbl_data[[#This Row],[NORM_Spécialité]], tbl_produits[Nom normalisé], 0))</f>
        <v>Témozolomide</v>
      </c>
      <c r="J4735" s="34">
        <f>DATE(LEFT(tbl_data[[#This Row],[Date_rapport]], 4), MID(tbl_data[[#This Row],[Date_rapport]], 6, 2), RIGHT(tbl_data[[#This Row],[Date_rapport]], 2))</f>
        <v>44884</v>
      </c>
    </row>
    <row r="4736" spans="1:10" x14ac:dyDescent="0.2">
      <c r="A4736" s="28" t="s">
        <v>2034</v>
      </c>
      <c r="B4736" t="s">
        <v>3</v>
      </c>
      <c r="C4736" s="28" t="s">
        <v>824</v>
      </c>
      <c r="D4736" t="s">
        <v>662</v>
      </c>
      <c r="E4736" t="s">
        <v>2</v>
      </c>
      <c r="F4736" t="str">
        <f>INDEX(tbl_produits[Nom normalisé], MATCH(tbl_data[[#This Row],[Spécialité]], tbl_produits[Nom original], 0))</f>
        <v>XYLOCAINE 5 pour cent à la naphazoline, solution pour application muqueuse (1 flacon de 24 ml)</v>
      </c>
      <c r="G4736" t="str">
        <f>INDEX(tbl_produits[Classe nom], MATCH(tbl_data[[#This Row],[NORM_Spécialité]], tbl_produits[Nom normalisé], 0))</f>
        <v>Organes sensoriels</v>
      </c>
      <c r="H4736">
        <f>YEAR(tbl_data[[#This Row],[Date_rapport]])</f>
        <v>2022</v>
      </c>
      <c r="I4736" t="str">
        <f>INDEX(tbl_produits[Molécule extraite], MATCH(tbl_data[[#This Row],[NORM_Spécialité]], tbl_produits[Nom normalisé], 0))</f>
        <v>Nitrate de naphazoline - chlorhydrate de lidocaïne</v>
      </c>
      <c r="J4736" s="34">
        <f>DATE(LEFT(tbl_data[[#This Row],[Date_rapport]], 4), MID(tbl_data[[#This Row],[Date_rapport]], 6, 2), RIGHT(tbl_data[[#This Row],[Date_rapport]], 2))</f>
        <v>44884</v>
      </c>
    </row>
    <row r="4737" spans="1:10" x14ac:dyDescent="0.2">
      <c r="A4737" s="28" t="s">
        <v>2034</v>
      </c>
      <c r="B4737" t="s">
        <v>3</v>
      </c>
      <c r="C4737" s="28" t="s">
        <v>824</v>
      </c>
      <c r="D4737" t="s">
        <v>780</v>
      </c>
      <c r="E4737" t="s">
        <v>2</v>
      </c>
      <c r="F4737" t="str">
        <f>INDEX(tbl_produits[Nom normalisé], MATCH(tbl_data[[#This Row],[Spécialité]], tbl_produits[Nom original], 0))</f>
        <v>MIVACRON 10 mg/5 ml et 20 mg/10 ml, solution injectable (IV)</v>
      </c>
      <c r="G4737" t="str">
        <f>INDEX(tbl_produits[Classe nom], MATCH(tbl_data[[#This Row],[NORM_Spécialité]], tbl_produits[Nom normalisé], 0))</f>
        <v xml:space="preserve">Système musculo-squelettique </v>
      </c>
      <c r="H4737">
        <f>YEAR(tbl_data[[#This Row],[Date_rapport]])</f>
        <v>2022</v>
      </c>
      <c r="I4737" t="str">
        <f>INDEX(tbl_produits[Molécule extraite], MATCH(tbl_data[[#This Row],[NORM_Spécialité]], tbl_produits[Nom normalisé], 0))</f>
        <v>Chlorure de mivacurium</v>
      </c>
      <c r="J4737" s="34">
        <f>DATE(LEFT(tbl_data[[#This Row],[Date_rapport]], 4), MID(tbl_data[[#This Row],[Date_rapport]], 6, 2), RIGHT(tbl_data[[#This Row],[Date_rapport]], 2))</f>
        <v>44884</v>
      </c>
    </row>
    <row r="4738" spans="1:10" x14ac:dyDescent="0.2">
      <c r="A4738" s="28" t="s">
        <v>2034</v>
      </c>
      <c r="B4738" t="s">
        <v>3</v>
      </c>
      <c r="C4738" s="28" t="s">
        <v>828</v>
      </c>
      <c r="D4738" t="s">
        <v>829</v>
      </c>
      <c r="E4738" t="s">
        <v>2</v>
      </c>
      <c r="F4738" t="str">
        <f>INDEX(tbl_produits[Nom normalisé], MATCH(tbl_data[[#This Row],[Spécialité]], tbl_produits[Nom original], 0))</f>
        <v>LEVOBUPIVACAINE Kabi 1,25mg/mL, solution pour perfusion</v>
      </c>
      <c r="G4738" t="str">
        <f>INDEX(tbl_produits[Classe nom], MATCH(tbl_data[[#This Row],[NORM_Spécialité]], tbl_produits[Nom normalisé], 0))</f>
        <v>Système nerveux</v>
      </c>
      <c r="H4738">
        <f>YEAR(tbl_data[[#This Row],[Date_rapport]])</f>
        <v>2022</v>
      </c>
      <c r="I4738" t="str">
        <f>INDEX(tbl_produits[Molécule extraite], MATCH(tbl_data[[#This Row],[NORM_Spécialité]], tbl_produits[Nom normalisé], 0))</f>
        <v>Lévobupivacaïne (chlorhydrate de)</v>
      </c>
      <c r="J4738" s="34">
        <f>DATE(LEFT(tbl_data[[#This Row],[Date_rapport]], 4), MID(tbl_data[[#This Row],[Date_rapport]], 6, 2), RIGHT(tbl_data[[#This Row],[Date_rapport]], 2))</f>
        <v>44884</v>
      </c>
    </row>
    <row r="4739" spans="1:10" x14ac:dyDescent="0.2">
      <c r="A4739" s="28" t="s">
        <v>2034</v>
      </c>
      <c r="B4739" t="s">
        <v>9</v>
      </c>
      <c r="C4739" s="28" t="s">
        <v>828</v>
      </c>
      <c r="D4739" t="s">
        <v>830</v>
      </c>
      <c r="E4739" t="s">
        <v>2</v>
      </c>
      <c r="F4739" t="str">
        <f>INDEX(tbl_produits[Nom normalisé], MATCH(tbl_data[[#This Row],[Spécialité]], tbl_produits[Nom original], 0))</f>
        <v>LEVOBUPIVACAINE Kabi 2,5mg/mL et 5mg/mL, solution injectable/pour perfusion</v>
      </c>
      <c r="G4739" t="str">
        <f>INDEX(tbl_produits[Classe nom], MATCH(tbl_data[[#This Row],[NORM_Spécialité]], tbl_produits[Nom normalisé], 0))</f>
        <v>Système nerveux</v>
      </c>
      <c r="H4739">
        <f>YEAR(tbl_data[[#This Row],[Date_rapport]])</f>
        <v>2022</v>
      </c>
      <c r="I4739" t="str">
        <f>INDEX(tbl_produits[Molécule extraite], MATCH(tbl_data[[#This Row],[NORM_Spécialité]], tbl_produits[Nom normalisé], 0))</f>
        <v>Lévobupivacaïne (chlorhydrate de)</v>
      </c>
      <c r="J4739" s="34">
        <f>DATE(LEFT(tbl_data[[#This Row],[Date_rapport]], 4), MID(tbl_data[[#This Row],[Date_rapport]], 6, 2), RIGHT(tbl_data[[#This Row],[Date_rapport]], 2))</f>
        <v>44884</v>
      </c>
    </row>
    <row r="4740" spans="1:10" x14ac:dyDescent="0.2">
      <c r="A4740" s="28" t="s">
        <v>2034</v>
      </c>
      <c r="B4740" t="s">
        <v>9</v>
      </c>
      <c r="C4740" s="28" t="s">
        <v>831</v>
      </c>
      <c r="D4740" t="s">
        <v>832</v>
      </c>
      <c r="E4740" t="s">
        <v>2</v>
      </c>
      <c r="F4740" t="str">
        <f>INDEX(tbl_produits[Nom normalisé], MATCH(tbl_data[[#This Row],[Spécialité]], tbl_produits[Nom original], 0))</f>
        <v>AMOXICILLINE Panpharma 2 g, poudre pour solution injectable</v>
      </c>
      <c r="G4740" t="str">
        <f>INDEX(tbl_produits[Classe nom], MATCH(tbl_data[[#This Row],[NORM_Spécialité]], tbl_produits[Nom normalisé], 0))</f>
        <v>Anti-infectieux à usage systémique</v>
      </c>
      <c r="H4740">
        <f>YEAR(tbl_data[[#This Row],[Date_rapport]])</f>
        <v>2022</v>
      </c>
      <c r="I4740" t="str">
        <f>INDEX(tbl_produits[Molécule extraite], MATCH(tbl_data[[#This Row],[NORM_Spécialité]], tbl_produits[Nom normalisé], 0))</f>
        <v>Amoxicilline</v>
      </c>
      <c r="J4740" s="34">
        <f>DATE(LEFT(tbl_data[[#This Row],[Date_rapport]], 4), MID(tbl_data[[#This Row],[Date_rapport]], 6, 2), RIGHT(tbl_data[[#This Row],[Date_rapport]], 2))</f>
        <v>44884</v>
      </c>
    </row>
    <row r="4741" spans="1:10" x14ac:dyDescent="0.2">
      <c r="A4741" s="28" t="s">
        <v>2034</v>
      </c>
      <c r="B4741" t="s">
        <v>9</v>
      </c>
      <c r="C4741" s="28" t="s">
        <v>835</v>
      </c>
      <c r="D4741" t="s">
        <v>836</v>
      </c>
      <c r="E4741" t="s">
        <v>2</v>
      </c>
      <c r="F4741" t="str">
        <f>INDEX(tbl_produits[Nom normalisé], MATCH(tbl_data[[#This Row],[Spécialité]], tbl_produits[Nom original], 0))</f>
        <v>HYDROCORTANCYL 2,5 pour cent, suspension injectable</v>
      </c>
      <c r="G4741" t="str">
        <f>INDEX(tbl_produits[Classe nom], MATCH(tbl_data[[#This Row],[NORM_Spécialité]], tbl_produits[Nom normalisé], 0))</f>
        <v>Hormones systémiques sauf hormones sexuelles et insulines</v>
      </c>
      <c r="H4741">
        <f>YEAR(tbl_data[[#This Row],[Date_rapport]])</f>
        <v>2022</v>
      </c>
      <c r="I4741" t="str">
        <f>INDEX(tbl_produits[Molécule extraite], MATCH(tbl_data[[#This Row],[NORM_Spécialité]], tbl_produits[Nom normalisé], 0))</f>
        <v>Prednisolone (acétate de)</v>
      </c>
      <c r="J4741" s="34">
        <f>DATE(LEFT(tbl_data[[#This Row],[Date_rapport]], 4), MID(tbl_data[[#This Row],[Date_rapport]], 6, 2), RIGHT(tbl_data[[#This Row],[Date_rapport]], 2))</f>
        <v>44884</v>
      </c>
    </row>
    <row r="4742" spans="1:10" x14ac:dyDescent="0.2">
      <c r="A4742" s="28" t="s">
        <v>2034</v>
      </c>
      <c r="B4742" t="s">
        <v>9</v>
      </c>
      <c r="C4742" s="28" t="s">
        <v>837</v>
      </c>
      <c r="D4742" t="s">
        <v>839</v>
      </c>
      <c r="E4742" t="s">
        <v>2</v>
      </c>
      <c r="F4742" t="str">
        <f>INDEX(tbl_produits[Nom normalisé], MATCH(tbl_data[[#This Row],[Spécialité]], tbl_produits[Nom original], 0))</f>
        <v>FLAGYL 125 mg/5 ml, suspension buvable</v>
      </c>
      <c r="G4742" t="str">
        <f>INDEX(tbl_produits[Classe nom], MATCH(tbl_data[[#This Row],[NORM_Spécialité]], tbl_produits[Nom normalisé], 0))</f>
        <v>Anti-infectieux à usage systémique</v>
      </c>
      <c r="H4742">
        <f>YEAR(tbl_data[[#This Row],[Date_rapport]])</f>
        <v>2022</v>
      </c>
      <c r="I4742" t="str">
        <f>INDEX(tbl_produits[Molécule extraite], MATCH(tbl_data[[#This Row],[NORM_Spécialité]], tbl_produits[Nom normalisé], 0))</f>
        <v>Métronidazole (benzoate de)</v>
      </c>
      <c r="J4742" s="34">
        <f>DATE(LEFT(tbl_data[[#This Row],[Date_rapport]], 4), MID(tbl_data[[#This Row],[Date_rapport]], 6, 2), RIGHT(tbl_data[[#This Row],[Date_rapport]], 2))</f>
        <v>44884</v>
      </c>
    </row>
    <row r="4743" spans="1:10" x14ac:dyDescent="0.2">
      <c r="A4743" s="28" t="s">
        <v>2034</v>
      </c>
      <c r="B4743" t="s">
        <v>9</v>
      </c>
      <c r="C4743" s="28" t="s">
        <v>840</v>
      </c>
      <c r="D4743" t="s">
        <v>841</v>
      </c>
      <c r="E4743" t="s">
        <v>2</v>
      </c>
      <c r="F4743" t="str">
        <f>INDEX(tbl_produits[Nom normalisé], MATCH(tbl_data[[#This Row],[Spécialité]], tbl_produits[Nom original], 0))</f>
        <v>ACETATE DE CYPROTERONE Arrow 100 mg, comprimé sécable</v>
      </c>
      <c r="G4743" t="str">
        <f>INDEX(tbl_produits[Classe nom], MATCH(tbl_data[[#This Row],[NORM_Spécialité]], tbl_produits[Nom normalisé], 0))</f>
        <v>Système génito-urinaire et hormones sexuelles</v>
      </c>
      <c r="H4743">
        <f>YEAR(tbl_data[[#This Row],[Date_rapport]])</f>
        <v>2022</v>
      </c>
      <c r="I4743" t="str">
        <f>INDEX(tbl_produits[Molécule extraite], MATCH(tbl_data[[#This Row],[NORM_Spécialité]], tbl_produits[Nom normalisé], 0))</f>
        <v>Cyprotérone (acétate de)</v>
      </c>
      <c r="J4743" s="34">
        <f>DATE(LEFT(tbl_data[[#This Row],[Date_rapport]], 4), MID(tbl_data[[#This Row],[Date_rapport]], 6, 2), RIGHT(tbl_data[[#This Row],[Date_rapport]], 2))</f>
        <v>44884</v>
      </c>
    </row>
    <row r="4744" spans="1:10" x14ac:dyDescent="0.2">
      <c r="A4744" s="28" t="s">
        <v>2034</v>
      </c>
      <c r="B4744" t="s">
        <v>9</v>
      </c>
      <c r="C4744" s="28" t="s">
        <v>844</v>
      </c>
      <c r="D4744" t="s">
        <v>774</v>
      </c>
      <c r="E4744" t="s">
        <v>2</v>
      </c>
      <c r="F4744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4744" t="str">
        <f>INDEX(tbl_produits[Classe nom], MATCH(tbl_data[[#This Row],[NORM_Spécialité]], tbl_produits[Nom normalisé], 0))</f>
        <v>Sang et organes hématopoïétiques</v>
      </c>
      <c r="H4744">
        <f>YEAR(tbl_data[[#This Row],[Date_rapport]])</f>
        <v>2022</v>
      </c>
      <c r="I4744" t="str">
        <f>INDEX(tbl_produits[Molécule extraite], MATCH(tbl_data[[#This Row],[NORM_Spécialité]], tbl_produits[Nom normalisé], 0))</f>
        <v>Époétine alfa</v>
      </c>
      <c r="J4744" s="34">
        <f>DATE(LEFT(tbl_data[[#This Row],[Date_rapport]], 4), MID(tbl_data[[#This Row],[Date_rapport]], 6, 2), RIGHT(tbl_data[[#This Row],[Date_rapport]], 2))</f>
        <v>44884</v>
      </c>
    </row>
    <row r="4745" spans="1:10" x14ac:dyDescent="0.2">
      <c r="A4745" s="28" t="s">
        <v>2034</v>
      </c>
      <c r="B4745" t="s">
        <v>3</v>
      </c>
      <c r="C4745" s="28" t="s">
        <v>846</v>
      </c>
      <c r="D4745" t="s">
        <v>726</v>
      </c>
      <c r="E4745" t="s">
        <v>2</v>
      </c>
      <c r="F4745" t="str">
        <f>INDEX(tbl_produits[Nom normalisé], MATCH(tbl_data[[#This Row],[Spécialité]], tbl_produits[Nom original], 0))</f>
        <v>ACTILYSE 2 mg, poudre pour solution injectable et perfusion</v>
      </c>
      <c r="G4745" t="str">
        <f>INDEX(tbl_produits[Classe nom], MATCH(tbl_data[[#This Row],[NORM_Spécialité]], tbl_produits[Nom normalisé], 0))</f>
        <v>Sang et organes hématopoïétiques</v>
      </c>
      <c r="H4745">
        <f>YEAR(tbl_data[[#This Row],[Date_rapport]])</f>
        <v>2022</v>
      </c>
      <c r="I4745" t="str">
        <f>INDEX(tbl_produits[Molécule extraite], MATCH(tbl_data[[#This Row],[NORM_Spécialité]], tbl_produits[Nom normalisé], 0))</f>
        <v>Altéplase</v>
      </c>
      <c r="J4745" s="34">
        <f>DATE(LEFT(tbl_data[[#This Row],[Date_rapport]], 4), MID(tbl_data[[#This Row],[Date_rapport]], 6, 2), RIGHT(tbl_data[[#This Row],[Date_rapport]], 2))</f>
        <v>44884</v>
      </c>
    </row>
    <row r="4746" spans="1:10" x14ac:dyDescent="0.2">
      <c r="A4746" s="28" t="s">
        <v>2034</v>
      </c>
      <c r="B4746" t="s">
        <v>3</v>
      </c>
      <c r="C4746" s="28" t="s">
        <v>846</v>
      </c>
      <c r="D4746" t="s">
        <v>645</v>
      </c>
      <c r="E4746" t="s">
        <v>2</v>
      </c>
      <c r="F4746" t="str">
        <f>INDEX(tbl_produits[Nom normalisé], MATCH(tbl_data[[#This Row],[Spécialité]], tbl_produits[Nom original], 0))</f>
        <v>ACTOSOLV 100 000 UI et 600 000 UI, poudre pour solution injectable / pour perfusion</v>
      </c>
      <c r="G4746" t="str">
        <f>INDEX(tbl_produits[Classe nom], MATCH(tbl_data[[#This Row],[NORM_Spécialité]], tbl_produits[Nom normalisé], 0))</f>
        <v>Sang et organes hématopoïétiques</v>
      </c>
      <c r="H4746">
        <f>YEAR(tbl_data[[#This Row],[Date_rapport]])</f>
        <v>2022</v>
      </c>
      <c r="I4746" t="str">
        <f>INDEX(tbl_produits[Molécule extraite], MATCH(tbl_data[[#This Row],[NORM_Spécialité]], tbl_produits[Nom normalisé], 0))</f>
        <v>Urokinase</v>
      </c>
      <c r="J4746" s="34">
        <f>DATE(LEFT(tbl_data[[#This Row],[Date_rapport]], 4), MID(tbl_data[[#This Row],[Date_rapport]], 6, 2), RIGHT(tbl_data[[#This Row],[Date_rapport]], 2))</f>
        <v>44884</v>
      </c>
    </row>
    <row r="4747" spans="1:10" x14ac:dyDescent="0.2">
      <c r="A4747" s="28" t="s">
        <v>2034</v>
      </c>
      <c r="B4747" t="s">
        <v>9</v>
      </c>
      <c r="C4747" s="28" t="s">
        <v>846</v>
      </c>
      <c r="D4747" t="s">
        <v>848</v>
      </c>
      <c r="E4747" t="s">
        <v>2</v>
      </c>
      <c r="F4747" t="str">
        <f>INDEX(tbl_produits[Nom normalisé], MATCH(tbl_data[[#This Row],[Spécialité]], tbl_produits[Nom original], 0))</f>
        <v>ACTILYSE 10, 20, 50 mg , poudre pour solution injectable et perfusion</v>
      </c>
      <c r="G4747" t="str">
        <f>INDEX(tbl_produits[Classe nom], MATCH(tbl_data[[#This Row],[NORM_Spécialité]], tbl_produits[Nom normalisé], 0))</f>
        <v>Sang et organes hématopoïétiques</v>
      </c>
      <c r="H4747">
        <f>YEAR(tbl_data[[#This Row],[Date_rapport]])</f>
        <v>2022</v>
      </c>
      <c r="I4747" t="str">
        <f>INDEX(tbl_produits[Molécule extraite], MATCH(tbl_data[[#This Row],[NORM_Spécialité]], tbl_produits[Nom normalisé], 0))</f>
        <v>Altéplase</v>
      </c>
      <c r="J4747" s="34">
        <f>DATE(LEFT(tbl_data[[#This Row],[Date_rapport]], 4), MID(tbl_data[[#This Row],[Date_rapport]], 6, 2), RIGHT(tbl_data[[#This Row],[Date_rapport]], 2))</f>
        <v>44884</v>
      </c>
    </row>
    <row r="4748" spans="1:10" x14ac:dyDescent="0.2">
      <c r="A4748" s="28" t="s">
        <v>2034</v>
      </c>
      <c r="B4748" t="s">
        <v>6</v>
      </c>
      <c r="C4748" s="28" t="s">
        <v>846</v>
      </c>
      <c r="D4748" t="s">
        <v>799</v>
      </c>
      <c r="E4748" t="s">
        <v>852</v>
      </c>
      <c r="F4748" t="str">
        <f>INDEX(tbl_produits[Nom normalisé], MATCH(tbl_data[[#This Row],[Spécialité]], tbl_produits[Nom original], 0))</f>
        <v>CRESEMBA 200 mg, poudre pour solution à diluer pour perfusion</v>
      </c>
      <c r="G4748" t="str">
        <f>INDEX(tbl_produits[Classe nom], MATCH(tbl_data[[#This Row],[NORM_Spécialité]], tbl_produits[Nom normalisé], 0))</f>
        <v>Anti-infectieux à usage systémique</v>
      </c>
      <c r="H4748">
        <f>YEAR(tbl_data[[#This Row],[Date_rapport]])</f>
        <v>2022</v>
      </c>
      <c r="I4748" t="str">
        <f>INDEX(tbl_produits[Molécule extraite], MATCH(tbl_data[[#This Row],[NORM_Spécialité]], tbl_produits[Nom normalisé], 0))</f>
        <v>Isavuconazonium (sulfate d')</v>
      </c>
      <c r="J4748" s="34">
        <f>DATE(LEFT(tbl_data[[#This Row],[Date_rapport]], 4), MID(tbl_data[[#This Row],[Date_rapport]], 6, 2), RIGHT(tbl_data[[#This Row],[Date_rapport]], 2))</f>
        <v>44884</v>
      </c>
    </row>
    <row r="4749" spans="1:10" x14ac:dyDescent="0.2">
      <c r="A4749" s="28" t="s">
        <v>2034</v>
      </c>
      <c r="B4749" t="s">
        <v>6</v>
      </c>
      <c r="C4749" s="28" t="s">
        <v>849</v>
      </c>
      <c r="D4749" t="s">
        <v>851</v>
      </c>
      <c r="E4749" t="s">
        <v>756</v>
      </c>
      <c r="F4749" t="str">
        <f>INDEX(tbl_produits[Nom normalisé], MATCH(tbl_data[[#This Row],[Spécialité]], tbl_produits[Nom original], 0))</f>
        <v>RESPREEZA, poudre et solvant pour solution injectable/perfusion</v>
      </c>
      <c r="G4749" t="str">
        <f>INDEX(tbl_produits[Classe nom], MATCH(tbl_data[[#This Row],[NORM_Spécialité]], tbl_produits[Nom normalisé], 0))</f>
        <v>Sang et organes hématopoïétiques</v>
      </c>
      <c r="H4749">
        <f>YEAR(tbl_data[[#This Row],[Date_rapport]])</f>
        <v>2022</v>
      </c>
      <c r="I4749" t="str">
        <f>INDEX(tbl_produits[Molécule extraite], MATCH(tbl_data[[#This Row],[NORM_Spécialité]], tbl_produits[Nom normalisé], 0))</f>
        <v>Alpha-1 antitrypsine</v>
      </c>
      <c r="J4749" s="34">
        <f>DATE(LEFT(tbl_data[[#This Row],[Date_rapport]], 4), MID(tbl_data[[#This Row],[Date_rapport]], 6, 2), RIGHT(tbl_data[[#This Row],[Date_rapport]], 2))</f>
        <v>44884</v>
      </c>
    </row>
    <row r="4750" spans="1:10" x14ac:dyDescent="0.2">
      <c r="A4750" s="28" t="s">
        <v>2034</v>
      </c>
      <c r="B4750" t="s">
        <v>9</v>
      </c>
      <c r="C4750" s="28" t="s">
        <v>854</v>
      </c>
      <c r="D4750" t="s">
        <v>855</v>
      </c>
      <c r="E4750" t="s">
        <v>2</v>
      </c>
      <c r="F4750" t="str">
        <f>INDEX(tbl_produits[Nom normalisé], MATCH(tbl_data[[#This Row],[Spécialité]], tbl_produits[Nom original], 0))</f>
        <v>RIMIFON 50 mg, comprimé</v>
      </c>
      <c r="G4750" t="str">
        <f>INDEX(tbl_produits[Classe nom], MATCH(tbl_data[[#This Row],[NORM_Spécialité]], tbl_produits[Nom normalisé], 0))</f>
        <v>Anti-infectieux à usage systémique</v>
      </c>
      <c r="H4750">
        <f>YEAR(tbl_data[[#This Row],[Date_rapport]])</f>
        <v>2022</v>
      </c>
      <c r="I4750" t="str">
        <f>INDEX(tbl_produits[Molécule extraite], MATCH(tbl_data[[#This Row],[NORM_Spécialité]], tbl_produits[Nom normalisé], 0))</f>
        <v>Isoniazide</v>
      </c>
      <c r="J4750" s="34">
        <f>DATE(LEFT(tbl_data[[#This Row],[Date_rapport]], 4), MID(tbl_data[[#This Row],[Date_rapport]], 6, 2), RIGHT(tbl_data[[#This Row],[Date_rapport]], 2))</f>
        <v>44884</v>
      </c>
    </row>
    <row r="4751" spans="1:10" x14ac:dyDescent="0.2">
      <c r="A4751" s="28" t="s">
        <v>2034</v>
      </c>
      <c r="B4751" t="s">
        <v>9</v>
      </c>
      <c r="C4751" s="28" t="s">
        <v>854</v>
      </c>
      <c r="D4751" t="s">
        <v>856</v>
      </c>
      <c r="E4751" t="s">
        <v>2</v>
      </c>
      <c r="F4751" t="str">
        <f>INDEX(tbl_produits[Nom normalisé], MATCH(tbl_data[[#This Row],[Spécialité]], tbl_produits[Nom original], 0))</f>
        <v>THERASOLV 100 000 UI, poudre pour solution injectable/pour perfusion</v>
      </c>
      <c r="G4751" t="str">
        <f>INDEX(tbl_produits[Classe nom], MATCH(tbl_data[[#This Row],[NORM_Spécialité]], tbl_produits[Nom normalisé], 0))</f>
        <v>Sang et organes hématopoïétiques</v>
      </c>
      <c r="H4751">
        <f>YEAR(tbl_data[[#This Row],[Date_rapport]])</f>
        <v>2022</v>
      </c>
      <c r="I4751" t="str">
        <f>INDEX(tbl_produits[Molécule extraite], MATCH(tbl_data[[#This Row],[NORM_Spécialité]], tbl_produits[Nom normalisé], 0))</f>
        <v>Urokinase</v>
      </c>
      <c r="J4751" s="34">
        <f>DATE(LEFT(tbl_data[[#This Row],[Date_rapport]], 4), MID(tbl_data[[#This Row],[Date_rapport]], 6, 2), RIGHT(tbl_data[[#This Row],[Date_rapport]], 2))</f>
        <v>44884</v>
      </c>
    </row>
    <row r="4752" spans="1:10" x14ac:dyDescent="0.2">
      <c r="A4752" s="28" t="s">
        <v>2034</v>
      </c>
      <c r="B4752" t="s">
        <v>6</v>
      </c>
      <c r="C4752" s="28" t="s">
        <v>756</v>
      </c>
      <c r="D4752" t="s">
        <v>685</v>
      </c>
      <c r="E4752" t="s">
        <v>788</v>
      </c>
      <c r="F4752" t="str">
        <f>INDEX(tbl_produits[Nom normalisé], MATCH(tbl_data[[#This Row],[Spécialité]], tbl_produits[Nom original], 0))</f>
        <v>RITALINE L.P., gélule à libération prolongée</v>
      </c>
      <c r="G4752" t="str">
        <f>INDEX(tbl_produits[Classe nom], MATCH(tbl_data[[#This Row],[NORM_Spécialité]], tbl_produits[Nom normalisé], 0))</f>
        <v>Système nerveux</v>
      </c>
      <c r="H4752">
        <f>YEAR(tbl_data[[#This Row],[Date_rapport]])</f>
        <v>2022</v>
      </c>
      <c r="I4752" t="str">
        <f>INDEX(tbl_produits[Molécule extraite], MATCH(tbl_data[[#This Row],[NORM_Spécialité]], tbl_produits[Nom normalisé], 0))</f>
        <v>Méthylphénidate (chlorhydrate de)</v>
      </c>
      <c r="J4752" s="34">
        <f>DATE(LEFT(tbl_data[[#This Row],[Date_rapport]], 4), MID(tbl_data[[#This Row],[Date_rapport]], 6, 2), RIGHT(tbl_data[[#This Row],[Date_rapport]], 2))</f>
        <v>44884</v>
      </c>
    </row>
    <row r="4753" spans="1:10" x14ac:dyDescent="0.2">
      <c r="A4753" s="28" t="s">
        <v>2034</v>
      </c>
      <c r="B4753" t="s">
        <v>6</v>
      </c>
      <c r="C4753" s="28" t="s">
        <v>756</v>
      </c>
      <c r="D4753" t="s">
        <v>757</v>
      </c>
      <c r="E4753" t="s">
        <v>1639</v>
      </c>
      <c r="F4753" t="str">
        <f>INDEX(tbl_produits[Nom normalisé], MATCH(tbl_data[[#This Row],[Spécialité]], tbl_produits[Nom original], 0))</f>
        <v>ERWINASE 10 000 UI/flacon, poudre pour solution pour injection</v>
      </c>
      <c r="G4753" t="str">
        <f>INDEX(tbl_produits[Classe nom], MATCH(tbl_data[[#This Row],[NORM_Spécialité]], tbl_produits[Nom normalisé], 0))</f>
        <v>Antinéoplasiques et immunomodulateurs</v>
      </c>
      <c r="H4753">
        <f>YEAR(tbl_data[[#This Row],[Date_rapport]])</f>
        <v>2022</v>
      </c>
      <c r="I4753" t="str">
        <f>INDEX(tbl_produits[Molécule extraite], MATCH(tbl_data[[#This Row],[NORM_Spécialité]], tbl_produits[Nom normalisé], 0))</f>
        <v>L-asparaginase</v>
      </c>
      <c r="J4753" s="34">
        <f>DATE(LEFT(tbl_data[[#This Row],[Date_rapport]], 4), MID(tbl_data[[#This Row],[Date_rapport]], 6, 2), RIGHT(tbl_data[[#This Row],[Date_rapport]], 2))</f>
        <v>44884</v>
      </c>
    </row>
    <row r="4754" spans="1:10" x14ac:dyDescent="0.2">
      <c r="A4754" s="28" t="s">
        <v>2034</v>
      </c>
      <c r="B4754" t="s">
        <v>9</v>
      </c>
      <c r="C4754" s="28" t="s">
        <v>758</v>
      </c>
      <c r="D4754" t="s">
        <v>731</v>
      </c>
      <c r="E4754" t="s">
        <v>2</v>
      </c>
      <c r="F4754" t="str">
        <f>INDEX(tbl_produits[Nom normalisé], MATCH(tbl_data[[#This Row],[Spécialité]], tbl_produits[Nom original], 0))</f>
        <v>ATRACURIUM Hospira 10 mg/ml, solution injectable</v>
      </c>
      <c r="G4754" t="str">
        <f>INDEX(tbl_produits[Classe nom], MATCH(tbl_data[[#This Row],[NORM_Spécialité]], tbl_produits[Nom normalisé], 0))</f>
        <v xml:space="preserve">Système musculo-squelettique </v>
      </c>
      <c r="H4754">
        <f>YEAR(tbl_data[[#This Row],[Date_rapport]])</f>
        <v>2022</v>
      </c>
      <c r="I4754" t="str">
        <f>INDEX(tbl_produits[Molécule extraite], MATCH(tbl_data[[#This Row],[NORM_Spécialité]], tbl_produits[Nom normalisé], 0))</f>
        <v>Atracurium</v>
      </c>
      <c r="J4754" s="34">
        <f>DATE(LEFT(tbl_data[[#This Row],[Date_rapport]], 4), MID(tbl_data[[#This Row],[Date_rapport]], 6, 2), RIGHT(tbl_data[[#This Row],[Date_rapport]], 2))</f>
        <v>44884</v>
      </c>
    </row>
    <row r="4755" spans="1:10" x14ac:dyDescent="0.2">
      <c r="A4755" s="28" t="s">
        <v>2034</v>
      </c>
      <c r="B4755" t="s">
        <v>3</v>
      </c>
      <c r="C4755" s="28" t="s">
        <v>760</v>
      </c>
      <c r="D4755" t="s">
        <v>761</v>
      </c>
      <c r="E4755" t="s">
        <v>1640</v>
      </c>
      <c r="F4755" t="str">
        <f>INDEX(tbl_produits[Nom normalisé], MATCH(tbl_data[[#This Row],[Spécialité]], tbl_produits[Nom original], 0))</f>
        <v>CAPTOPRIL Mylan 25 mg, comprimé quadrisécable</v>
      </c>
      <c r="G4755" t="str">
        <f>INDEX(tbl_produits[Classe nom], MATCH(tbl_data[[#This Row],[NORM_Spécialité]], tbl_produits[Nom normalisé], 0))</f>
        <v>Système cardiovasculaire</v>
      </c>
      <c r="H4755">
        <f>YEAR(tbl_data[[#This Row],[Date_rapport]])</f>
        <v>2022</v>
      </c>
      <c r="I4755" t="str">
        <f>INDEX(tbl_produits[Molécule extraite], MATCH(tbl_data[[#This Row],[NORM_Spécialité]], tbl_produits[Nom normalisé], 0))</f>
        <v>Captopril</v>
      </c>
      <c r="J4755" s="34">
        <f>DATE(LEFT(tbl_data[[#This Row],[Date_rapport]], 4), MID(tbl_data[[#This Row],[Date_rapport]], 6, 2), RIGHT(tbl_data[[#This Row],[Date_rapport]], 2))</f>
        <v>44884</v>
      </c>
    </row>
    <row r="4756" spans="1:10" x14ac:dyDescent="0.2">
      <c r="A4756" s="28" t="s">
        <v>2034</v>
      </c>
      <c r="B4756" t="s">
        <v>6</v>
      </c>
      <c r="C4756" s="28" t="s">
        <v>760</v>
      </c>
      <c r="D4756" t="s">
        <v>762</v>
      </c>
      <c r="E4756" t="s">
        <v>777</v>
      </c>
      <c r="F4756" t="str">
        <f>INDEX(tbl_produits[Nom normalisé], MATCH(tbl_data[[#This Row],[Spécialité]], tbl_produits[Nom original], 0))</f>
        <v>KARDEGIC 160 mg, poudre pour solution buvable en sachet</v>
      </c>
      <c r="G4756" t="str">
        <f>INDEX(tbl_produits[Classe nom], MATCH(tbl_data[[#This Row],[NORM_Spécialité]], tbl_produits[Nom normalisé], 0))</f>
        <v>Système nerveux</v>
      </c>
      <c r="H4756">
        <f>YEAR(tbl_data[[#This Row],[Date_rapport]])</f>
        <v>2022</v>
      </c>
      <c r="I4756" t="str">
        <f>INDEX(tbl_produits[Molécule extraite], MATCH(tbl_data[[#This Row],[NORM_Spécialité]], tbl_produits[Nom normalisé], 0))</f>
        <v>DL-lysine (acétylsalicylate de)</v>
      </c>
      <c r="J4756" s="34">
        <f>DATE(LEFT(tbl_data[[#This Row],[Date_rapport]], 4), MID(tbl_data[[#This Row],[Date_rapport]], 6, 2), RIGHT(tbl_data[[#This Row],[Date_rapport]], 2))</f>
        <v>44884</v>
      </c>
    </row>
    <row r="4757" spans="1:10" x14ac:dyDescent="0.2">
      <c r="A4757" s="28" t="s">
        <v>2034</v>
      </c>
      <c r="B4757" t="s">
        <v>9</v>
      </c>
      <c r="C4757" s="28" t="s">
        <v>760</v>
      </c>
      <c r="D4757" t="s">
        <v>763</v>
      </c>
      <c r="E4757" t="s">
        <v>2</v>
      </c>
      <c r="F4757" t="str">
        <f>INDEX(tbl_produits[Nom normalisé], MATCH(tbl_data[[#This Row],[Spécialité]], tbl_produits[Nom original], 0))</f>
        <v>KARDEGIC 500 mg/5 ml, poudre pour solution injectable</v>
      </c>
      <c r="G4757" t="str">
        <f>INDEX(tbl_produits[Classe nom], MATCH(tbl_data[[#This Row],[NORM_Spécialité]], tbl_produits[Nom normalisé], 0))</f>
        <v>Système nerveux</v>
      </c>
      <c r="H4757">
        <f>YEAR(tbl_data[[#This Row],[Date_rapport]])</f>
        <v>2022</v>
      </c>
      <c r="I4757" t="str">
        <f>INDEX(tbl_produits[Molécule extraite], MATCH(tbl_data[[#This Row],[NORM_Spécialité]], tbl_produits[Nom normalisé], 0))</f>
        <v>DL-lysine (acétylsalicylate de)</v>
      </c>
      <c r="J4757" s="34">
        <f>DATE(LEFT(tbl_data[[#This Row],[Date_rapport]], 4), MID(tbl_data[[#This Row],[Date_rapport]], 6, 2), RIGHT(tbl_data[[#This Row],[Date_rapport]], 2))</f>
        <v>44884</v>
      </c>
    </row>
    <row r="4758" spans="1:10" x14ac:dyDescent="0.2">
      <c r="A4758" s="28" t="s">
        <v>2034</v>
      </c>
      <c r="B4758" t="s">
        <v>3</v>
      </c>
      <c r="C4758" s="28" t="s">
        <v>764</v>
      </c>
      <c r="D4758" t="s">
        <v>766</v>
      </c>
      <c r="E4758" t="s">
        <v>2</v>
      </c>
      <c r="F4758" t="str">
        <f>INDEX(tbl_produits[Nom normalisé], MATCH(tbl_data[[#This Row],[Spécialité]], tbl_produits[Nom original], 0))</f>
        <v>METHOTREXATE Mylan 100 mg/ml, solution injectable</v>
      </c>
      <c r="G4758" t="str">
        <f>INDEX(tbl_produits[Classe nom], MATCH(tbl_data[[#This Row],[NORM_Spécialité]], tbl_produits[Nom normalisé], 0))</f>
        <v>Antinéoplasiques et immunomodulateurs</v>
      </c>
      <c r="H4758">
        <f>YEAR(tbl_data[[#This Row],[Date_rapport]])</f>
        <v>2022</v>
      </c>
      <c r="I4758" t="str">
        <f>INDEX(tbl_produits[Molécule extraite], MATCH(tbl_data[[#This Row],[NORM_Spécialité]], tbl_produits[Nom normalisé], 0))</f>
        <v>Méthotrexate</v>
      </c>
      <c r="J4758" s="34">
        <f>DATE(LEFT(tbl_data[[#This Row],[Date_rapport]], 4), MID(tbl_data[[#This Row],[Date_rapport]], 6, 2), RIGHT(tbl_data[[#This Row],[Date_rapport]], 2))</f>
        <v>44884</v>
      </c>
    </row>
    <row r="4759" spans="1:10" x14ac:dyDescent="0.2">
      <c r="A4759" s="28" t="s">
        <v>2034</v>
      </c>
      <c r="B4759" t="s">
        <v>6</v>
      </c>
      <c r="C4759" s="28" t="s">
        <v>770</v>
      </c>
      <c r="D4759" t="s">
        <v>671</v>
      </c>
      <c r="E4759" t="s">
        <v>772</v>
      </c>
      <c r="F4759" t="str">
        <f>INDEX(tbl_produits[Nom normalisé], MATCH(tbl_data[[#This Row],[Spécialité]], tbl_produits[Nom original], 0))</f>
        <v>LUTRELEF 3,2 mg, poudre et solvant pour solution injectable</v>
      </c>
      <c r="G4759" t="str">
        <f>INDEX(tbl_produits[Classe nom], MATCH(tbl_data[[#This Row],[NORM_Spécialité]], tbl_produits[Nom normalisé], 0))</f>
        <v>Hormones systémiques sauf hormones sexuelles et insulines</v>
      </c>
      <c r="H4759">
        <f>YEAR(tbl_data[[#This Row],[Date_rapport]])</f>
        <v>2022</v>
      </c>
      <c r="I4759" t="str">
        <f>INDEX(tbl_produits[Molécule extraite], MATCH(tbl_data[[#This Row],[NORM_Spécialité]], tbl_produits[Nom normalisé], 0))</f>
        <v>Gonadoréline (acétate de)</v>
      </c>
      <c r="J4759" s="34">
        <f>DATE(LEFT(tbl_data[[#This Row],[Date_rapport]], 4), MID(tbl_data[[#This Row],[Date_rapport]], 6, 2), RIGHT(tbl_data[[#This Row],[Date_rapport]], 2))</f>
        <v>44884</v>
      </c>
    </row>
    <row r="4760" spans="1:10" x14ac:dyDescent="0.2">
      <c r="A4760" s="28" t="s">
        <v>2034</v>
      </c>
      <c r="B4760" t="s">
        <v>3</v>
      </c>
      <c r="C4760" s="28" t="s">
        <v>770</v>
      </c>
      <c r="D4760" t="s">
        <v>771</v>
      </c>
      <c r="E4760" t="s">
        <v>2</v>
      </c>
      <c r="F4760" t="str">
        <f>INDEX(tbl_produits[Nom normalisé], MATCH(tbl_data[[#This Row],[Spécialité]], tbl_produits[Nom original], 0))</f>
        <v>KETAMINE Panpharma 50 mg/5 ml, solution injectable (I.V.-I.M.)</v>
      </c>
      <c r="G4760" t="str">
        <f>INDEX(tbl_produits[Classe nom], MATCH(tbl_data[[#This Row],[NORM_Spécialité]], tbl_produits[Nom normalisé], 0))</f>
        <v>Système nerveux</v>
      </c>
      <c r="H4760">
        <f>YEAR(tbl_data[[#This Row],[Date_rapport]])</f>
        <v>2022</v>
      </c>
      <c r="I4760" t="str">
        <f>INDEX(tbl_produits[Molécule extraite], MATCH(tbl_data[[#This Row],[NORM_Spécialité]], tbl_produits[Nom normalisé], 0))</f>
        <v>Kétamine (chlorhydrate de)</v>
      </c>
      <c r="J4760" s="34">
        <f>DATE(LEFT(tbl_data[[#This Row],[Date_rapport]], 4), MID(tbl_data[[#This Row],[Date_rapport]], 6, 2), RIGHT(tbl_data[[#This Row],[Date_rapport]], 2))</f>
        <v>44884</v>
      </c>
    </row>
    <row r="4761" spans="1:10" x14ac:dyDescent="0.2">
      <c r="A4761" s="28" t="s">
        <v>2034</v>
      </c>
      <c r="B4761" t="s">
        <v>9</v>
      </c>
      <c r="C4761" s="28" t="s">
        <v>772</v>
      </c>
      <c r="D4761" t="s">
        <v>775</v>
      </c>
      <c r="E4761" t="s">
        <v>2</v>
      </c>
      <c r="F4761" t="str">
        <f>INDEX(tbl_produits[Nom normalisé], MATCH(tbl_data[[#This Row],[Spécialité]], tbl_produits[Nom original], 0))</f>
        <v>ADEPAL, comprimé enrobé</v>
      </c>
      <c r="G4761" t="str">
        <f>INDEX(tbl_produits[Classe nom], MATCH(tbl_data[[#This Row],[NORM_Spécialité]], tbl_produits[Nom normalisé], 0))</f>
        <v>Système génito-urinaire et hormones sexuelles</v>
      </c>
      <c r="H4761">
        <f>YEAR(tbl_data[[#This Row],[Date_rapport]])</f>
        <v>2022</v>
      </c>
      <c r="I4761" t="str">
        <f>INDEX(tbl_produits[Molécule extraite], MATCH(tbl_data[[#This Row],[NORM_Spécialité]], tbl_produits[Nom normalisé], 0))</f>
        <v>Éthinylestradiol/Levonorgestrel</v>
      </c>
      <c r="J4761" s="34">
        <f>DATE(LEFT(tbl_data[[#This Row],[Date_rapport]], 4), MID(tbl_data[[#This Row],[Date_rapport]], 6, 2), RIGHT(tbl_data[[#This Row],[Date_rapport]], 2))</f>
        <v>44884</v>
      </c>
    </row>
    <row r="4762" spans="1:10" x14ac:dyDescent="0.2">
      <c r="A4762" s="28" t="s">
        <v>2034</v>
      </c>
      <c r="B4762" t="s">
        <v>3</v>
      </c>
      <c r="C4762" s="28" t="s">
        <v>772</v>
      </c>
      <c r="D4762" t="s">
        <v>776</v>
      </c>
      <c r="E4762" t="s">
        <v>2</v>
      </c>
      <c r="F4762" t="str">
        <f>INDEX(tbl_produits[Nom normalisé], MATCH(tbl_data[[#This Row],[Spécialité]], tbl_produits[Nom original], 0))</f>
        <v>SPÉCIALITÉS à base de quinapril/hydrochlorothiazide, comprimé pelliculé</v>
      </c>
      <c r="G4762" t="str">
        <f>INDEX(tbl_produits[Classe nom], MATCH(tbl_data[[#This Row],[NORM_Spécialité]], tbl_produits[Nom normalisé], 0))</f>
        <v>Système cardiovasculaire</v>
      </c>
      <c r="H4762">
        <f>YEAR(tbl_data[[#This Row],[Date_rapport]])</f>
        <v>2022</v>
      </c>
      <c r="I4762" t="str">
        <f>INDEX(tbl_produits[Molécule extraite], MATCH(tbl_data[[#This Row],[NORM_Spécialité]], tbl_produits[Nom normalisé], 0))</f>
        <v>Hydrochlorothiazide, quinapril (chlorhydrate de)</v>
      </c>
      <c r="J4762" s="34">
        <f>DATE(LEFT(tbl_data[[#This Row],[Date_rapport]], 4), MID(tbl_data[[#This Row],[Date_rapport]], 6, 2), RIGHT(tbl_data[[#This Row],[Date_rapport]], 2))</f>
        <v>44884</v>
      </c>
    </row>
    <row r="4763" spans="1:10" x14ac:dyDescent="0.2">
      <c r="A4763" s="28" t="s">
        <v>2034</v>
      </c>
      <c r="B4763" t="s">
        <v>3</v>
      </c>
      <c r="C4763" s="28" t="s">
        <v>777</v>
      </c>
      <c r="D4763" t="s">
        <v>778</v>
      </c>
      <c r="E4763" t="s">
        <v>2</v>
      </c>
      <c r="F4763" t="str">
        <f>INDEX(tbl_produits[Nom normalisé], MATCH(tbl_data[[#This Row],[Spécialité]], tbl_produits[Nom original], 0))</f>
        <v xml:space="preserve">ALDURAZYME 100 U/ml, solution à diluer pour perfusion </v>
      </c>
      <c r="G4763" t="str">
        <f>INDEX(tbl_produits[Classe nom], MATCH(tbl_data[[#This Row],[NORM_Spécialité]], tbl_produits[Nom normalisé], 0))</f>
        <v>Voies digestives et métabolisme</v>
      </c>
      <c r="H4763">
        <f>YEAR(tbl_data[[#This Row],[Date_rapport]])</f>
        <v>2022</v>
      </c>
      <c r="I4763" t="str">
        <f>INDEX(tbl_produits[Molécule extraite], MATCH(tbl_data[[#This Row],[NORM_Spécialité]], tbl_produits[Nom normalisé], 0))</f>
        <v>Laronidase</v>
      </c>
      <c r="J4763" s="34">
        <f>DATE(LEFT(tbl_data[[#This Row],[Date_rapport]], 4), MID(tbl_data[[#This Row],[Date_rapport]], 6, 2), RIGHT(tbl_data[[#This Row],[Date_rapport]], 2))</f>
        <v>44884</v>
      </c>
    </row>
    <row r="4764" spans="1:10" x14ac:dyDescent="0.2">
      <c r="A4764" s="28" t="s">
        <v>2034</v>
      </c>
      <c r="B4764" t="s">
        <v>9</v>
      </c>
      <c r="C4764" s="28" t="s">
        <v>779</v>
      </c>
      <c r="D4764" t="s">
        <v>781</v>
      </c>
      <c r="E4764" t="s">
        <v>2</v>
      </c>
      <c r="F4764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4764" t="str">
        <f>INDEX(tbl_produits[Classe nom], MATCH(tbl_data[[#This Row],[NORM_Spécialité]], tbl_produits[Nom normalisé], 0))</f>
        <v>Anti-infectieux à usage systémique</v>
      </c>
      <c r="H4764">
        <f>YEAR(tbl_data[[#This Row],[Date_rapport]])</f>
        <v>2022</v>
      </c>
      <c r="I4764" t="str">
        <f>INDEX(tbl_produits[Molécule extraite], MATCH(tbl_data[[#This Row],[NORM_Spécialité]], tbl_produits[Nom normalisé], 0))</f>
        <v>Immunoglobuline humaine normale (IgG)</v>
      </c>
      <c r="J4764" s="34">
        <f>DATE(LEFT(tbl_data[[#This Row],[Date_rapport]], 4), MID(tbl_data[[#This Row],[Date_rapport]], 6, 2), RIGHT(tbl_data[[#This Row],[Date_rapport]], 2))</f>
        <v>44884</v>
      </c>
    </row>
    <row r="4765" spans="1:10" x14ac:dyDescent="0.2">
      <c r="A4765" s="28" t="s">
        <v>2034</v>
      </c>
      <c r="B4765" t="s">
        <v>6</v>
      </c>
      <c r="C4765" s="28" t="s">
        <v>782</v>
      </c>
      <c r="D4765" t="s">
        <v>733</v>
      </c>
      <c r="E4765" t="s">
        <v>782</v>
      </c>
      <c r="F4765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4765" t="str">
        <f>INDEX(tbl_produits[Classe nom], MATCH(tbl_data[[#This Row],[NORM_Spécialité]], tbl_produits[Nom normalisé], 0))</f>
        <v>Anti-infectieux à usage systémique</v>
      </c>
      <c r="H4765">
        <f>YEAR(tbl_data[[#This Row],[Date_rapport]])</f>
        <v>2022</v>
      </c>
      <c r="I4765" t="str">
        <f>INDEX(tbl_produits[Molécule extraite], MATCH(tbl_data[[#This Row],[NORM_Spécialité]], tbl_produits[Nom normalisé], 0))</f>
        <v>Amoxicilline / acide clavulanique</v>
      </c>
      <c r="J4765" s="34">
        <f>DATE(LEFT(tbl_data[[#This Row],[Date_rapport]], 4), MID(tbl_data[[#This Row],[Date_rapport]], 6, 2), RIGHT(tbl_data[[#This Row],[Date_rapport]], 2))</f>
        <v>44884</v>
      </c>
    </row>
    <row r="4766" spans="1:10" x14ac:dyDescent="0.2">
      <c r="A4766" s="28" t="s">
        <v>2034</v>
      </c>
      <c r="B4766" t="s">
        <v>3</v>
      </c>
      <c r="C4766" s="28" t="s">
        <v>782</v>
      </c>
      <c r="D4766" t="s">
        <v>783</v>
      </c>
      <c r="E4766" t="s">
        <v>2</v>
      </c>
      <c r="F4766" t="str">
        <f>INDEX(tbl_produits[Nom normalisé], MATCH(tbl_data[[#This Row],[Spécialité]], tbl_produits[Nom original], 0))</f>
        <v>AUGMENTIN 500 mg/50 mg, poudre pour solution injectable/pour perfusion (IV)</v>
      </c>
      <c r="G4766" t="str">
        <f>INDEX(tbl_produits[Classe nom], MATCH(tbl_data[[#This Row],[NORM_Spécialité]], tbl_produits[Nom normalisé], 0))</f>
        <v>Anti-infectieux à usage systémique</v>
      </c>
      <c r="H4766">
        <f>YEAR(tbl_data[[#This Row],[Date_rapport]])</f>
        <v>2022</v>
      </c>
      <c r="I4766" t="str">
        <f>INDEX(tbl_produits[Molécule extraite], MATCH(tbl_data[[#This Row],[NORM_Spécialité]], tbl_produits[Nom normalisé], 0))</f>
        <v>Amoxicilline / acide clavulanique</v>
      </c>
      <c r="J4766" s="34">
        <f>DATE(LEFT(tbl_data[[#This Row],[Date_rapport]], 4), MID(tbl_data[[#This Row],[Date_rapport]], 6, 2), RIGHT(tbl_data[[#This Row],[Date_rapport]], 2))</f>
        <v>44884</v>
      </c>
    </row>
    <row r="4767" spans="1:10" x14ac:dyDescent="0.2">
      <c r="A4767" s="28" t="s">
        <v>2034</v>
      </c>
      <c r="B4767" t="s">
        <v>9</v>
      </c>
      <c r="C4767" s="28" t="s">
        <v>785</v>
      </c>
      <c r="D4767" t="s">
        <v>786</v>
      </c>
      <c r="E4767" t="s">
        <v>2</v>
      </c>
      <c r="F4767" t="str">
        <f>INDEX(tbl_produits[Nom normalisé], MATCH(tbl_data[[#This Row],[Spécialité]], tbl_produits[Nom original], 0))</f>
        <v>VENTOLINE 2,5 mg/2,5 ml, solution pour inhalation par nébuliseur en récipient unidose</v>
      </c>
      <c r="G4767" t="str">
        <f>INDEX(tbl_produits[Classe nom], MATCH(tbl_data[[#This Row],[NORM_Spécialité]], tbl_produits[Nom normalisé], 0))</f>
        <v>Système respiratoire</v>
      </c>
      <c r="H4767">
        <f>YEAR(tbl_data[[#This Row],[Date_rapport]])</f>
        <v>2022</v>
      </c>
      <c r="I4767" t="str">
        <f>INDEX(tbl_produits[Molécule extraite], MATCH(tbl_data[[#This Row],[NORM_Spécialité]], tbl_produits[Nom normalisé], 0))</f>
        <v>Salbutamol</v>
      </c>
      <c r="J4767" s="34">
        <f>DATE(LEFT(tbl_data[[#This Row],[Date_rapport]], 4), MID(tbl_data[[#This Row],[Date_rapport]], 6, 2), RIGHT(tbl_data[[#This Row],[Date_rapport]], 2))</f>
        <v>44884</v>
      </c>
    </row>
    <row r="4768" spans="1:10" x14ac:dyDescent="0.2">
      <c r="A4768" s="28" t="s">
        <v>2034</v>
      </c>
      <c r="B4768" t="s">
        <v>6</v>
      </c>
      <c r="C4768" s="28" t="s">
        <v>788</v>
      </c>
      <c r="D4768" t="s">
        <v>789</v>
      </c>
      <c r="E4768" t="s">
        <v>795</v>
      </c>
      <c r="F4768" t="str">
        <f>INDEX(tbl_produits[Nom normalisé], MATCH(tbl_data[[#This Row],[Spécialité]], tbl_produits[Nom original], 0))</f>
        <v>UNACIM injectable 0,5 g/1 g, poudre pour usage parentéral</v>
      </c>
      <c r="G4768" t="str">
        <f>INDEX(tbl_produits[Classe nom], MATCH(tbl_data[[#This Row],[NORM_Spécialité]], tbl_produits[Nom normalisé], 0))</f>
        <v>Anti-infectieux à usage systémique</v>
      </c>
      <c r="H4768">
        <f>YEAR(tbl_data[[#This Row],[Date_rapport]])</f>
        <v>2022</v>
      </c>
      <c r="I4768" t="str">
        <f>INDEX(tbl_produits[Molécule extraite], MATCH(tbl_data[[#This Row],[NORM_Spécialité]], tbl_produits[Nom normalisé], 0))</f>
        <v>Ampicilline sodique / sulbactam sodique</v>
      </c>
      <c r="J4768" s="34">
        <f>DATE(LEFT(tbl_data[[#This Row],[Date_rapport]], 4), MID(tbl_data[[#This Row],[Date_rapport]], 6, 2), RIGHT(tbl_data[[#This Row],[Date_rapport]], 2))</f>
        <v>44884</v>
      </c>
    </row>
    <row r="4769" spans="1:10" x14ac:dyDescent="0.2">
      <c r="A4769" s="28" t="s">
        <v>2034</v>
      </c>
      <c r="B4769" t="s">
        <v>9</v>
      </c>
      <c r="C4769" s="28" t="s">
        <v>788</v>
      </c>
      <c r="D4769" t="s">
        <v>790</v>
      </c>
      <c r="E4769" t="s">
        <v>2</v>
      </c>
      <c r="F4769" t="str">
        <f>INDEX(tbl_produits[Nom normalisé], MATCH(tbl_data[[#This Row],[Spécialité]], tbl_produits[Nom original], 0))</f>
        <v xml:space="preserve">PROSTIONE VR 0,5 mg/ml, solution injectable </v>
      </c>
      <c r="G4769" t="str">
        <f>INDEX(tbl_produits[Classe nom], MATCH(tbl_data[[#This Row],[NORM_Spécialité]], tbl_produits[Nom normalisé], 0))</f>
        <v>Système cardiovasculaire</v>
      </c>
      <c r="H4769">
        <f>YEAR(tbl_data[[#This Row],[Date_rapport]])</f>
        <v>2022</v>
      </c>
      <c r="I4769" t="str">
        <f>INDEX(tbl_produits[Molécule extraite], MATCH(tbl_data[[#This Row],[NORM_Spécialité]], tbl_produits[Nom normalisé], 0))</f>
        <v>Alprostadil</v>
      </c>
      <c r="J4769" s="34">
        <f>DATE(LEFT(tbl_data[[#This Row],[Date_rapport]], 4), MID(tbl_data[[#This Row],[Date_rapport]], 6, 2), RIGHT(tbl_data[[#This Row],[Date_rapport]], 2))</f>
        <v>44884</v>
      </c>
    </row>
    <row r="4770" spans="1:10" x14ac:dyDescent="0.2">
      <c r="A4770" s="28" t="s">
        <v>2034</v>
      </c>
      <c r="B4770" t="s">
        <v>3</v>
      </c>
      <c r="C4770" s="28" t="s">
        <v>792</v>
      </c>
      <c r="D4770" t="s">
        <v>794</v>
      </c>
      <c r="E4770" t="s">
        <v>2</v>
      </c>
      <c r="F4770" t="str">
        <f>INDEX(tbl_produits[Nom normalisé], MATCH(tbl_data[[#This Row],[Spécialité]], tbl_produits[Nom original], 0))</f>
        <v>DEROXAT 20mg/ 10 ml, suspension buvable</v>
      </c>
      <c r="G4770" t="str">
        <f>INDEX(tbl_produits[Classe nom], MATCH(tbl_data[[#This Row],[NORM_Spécialité]], tbl_produits[Nom normalisé], 0))</f>
        <v>Système nerveux</v>
      </c>
      <c r="H4770">
        <f>YEAR(tbl_data[[#This Row],[Date_rapport]])</f>
        <v>2022</v>
      </c>
      <c r="I4770" t="str">
        <f>INDEX(tbl_produits[Molécule extraite], MATCH(tbl_data[[#This Row],[NORM_Spécialité]], tbl_produits[Nom normalisé], 0))</f>
        <v>Paroxétine (chlorhydrate de) hémihydraté</v>
      </c>
      <c r="J4770" s="34">
        <f>DATE(LEFT(tbl_data[[#This Row],[Date_rapport]], 4), MID(tbl_data[[#This Row],[Date_rapport]], 6, 2), RIGHT(tbl_data[[#This Row],[Date_rapport]], 2))</f>
        <v>44884</v>
      </c>
    </row>
    <row r="4771" spans="1:10" x14ac:dyDescent="0.2">
      <c r="A4771" s="28" t="s">
        <v>2034</v>
      </c>
      <c r="B4771" t="s">
        <v>6</v>
      </c>
      <c r="C4771" s="28" t="s">
        <v>792</v>
      </c>
      <c r="D4771" t="s">
        <v>610</v>
      </c>
      <c r="E4771" t="s">
        <v>806</v>
      </c>
      <c r="F4771" t="str">
        <f>INDEX(tbl_produits[Nom normalisé], MATCH(tbl_data[[#This Row],[Spécialité]], tbl_produits[Nom original], 0))</f>
        <v>KEVZARA 200 mg, solution injectable en stylo prérempli</v>
      </c>
      <c r="G4771" t="str">
        <f>INDEX(tbl_produits[Classe nom], MATCH(tbl_data[[#This Row],[NORM_Spécialité]], tbl_produits[Nom normalisé], 0))</f>
        <v>Antinéoplasiques et immunomodulateurs</v>
      </c>
      <c r="H4771">
        <f>YEAR(tbl_data[[#This Row],[Date_rapport]])</f>
        <v>2022</v>
      </c>
      <c r="I4771" t="str">
        <f>INDEX(tbl_produits[Molécule extraite], MATCH(tbl_data[[#This Row],[NORM_Spécialité]], tbl_produits[Nom normalisé], 0))</f>
        <v>Sarilumab</v>
      </c>
      <c r="J4771" s="34">
        <f>DATE(LEFT(tbl_data[[#This Row],[Date_rapport]], 4), MID(tbl_data[[#This Row],[Date_rapport]], 6, 2), RIGHT(tbl_data[[#This Row],[Date_rapport]], 2))</f>
        <v>44884</v>
      </c>
    </row>
    <row r="4772" spans="1:10" x14ac:dyDescent="0.2">
      <c r="A4772" s="28" t="s">
        <v>2034</v>
      </c>
      <c r="B4772" t="s">
        <v>6</v>
      </c>
      <c r="C4772" s="28" t="s">
        <v>795</v>
      </c>
      <c r="D4772" t="s">
        <v>796</v>
      </c>
      <c r="E4772" t="s">
        <v>795</v>
      </c>
      <c r="F4772" t="str">
        <f>INDEX(tbl_produits[Nom normalisé], MATCH(tbl_data[[#This Row],[Spécialité]], tbl_produits[Nom original], 0))</f>
        <v>AVONEX 30 microgrammes/0,5 ml, solution injectable, en stylo prérempli</v>
      </c>
      <c r="G4772" t="str">
        <f>INDEX(tbl_produits[Classe nom], MATCH(tbl_data[[#This Row],[NORM_Spécialité]], tbl_produits[Nom normalisé], 0))</f>
        <v>Antinéoplasiques et immunomodulateurs</v>
      </c>
      <c r="H4772">
        <f>YEAR(tbl_data[[#This Row],[Date_rapport]])</f>
        <v>2022</v>
      </c>
      <c r="I4772" t="str">
        <f>INDEX(tbl_produits[Molécule extraite], MATCH(tbl_data[[#This Row],[NORM_Spécialité]], tbl_produits[Nom normalisé], 0))</f>
        <v>Interféron bêta-1a</v>
      </c>
      <c r="J4772" s="34">
        <f>DATE(LEFT(tbl_data[[#This Row],[Date_rapport]], 4), MID(tbl_data[[#This Row],[Date_rapport]], 6, 2), RIGHT(tbl_data[[#This Row],[Date_rapport]], 2))</f>
        <v>44884</v>
      </c>
    </row>
    <row r="4773" spans="1:10" x14ac:dyDescent="0.2">
      <c r="A4773" s="28" t="s">
        <v>2034</v>
      </c>
      <c r="B4773" t="s">
        <v>6</v>
      </c>
      <c r="C4773" s="28" t="s">
        <v>795</v>
      </c>
      <c r="D4773" t="s">
        <v>675</v>
      </c>
      <c r="E4773" t="s">
        <v>806</v>
      </c>
      <c r="F4773" t="str">
        <f>INDEX(tbl_produits[Nom normalisé], MATCH(tbl_data[[#This Row],[Spécialité]], tbl_produits[Nom original], 0))</f>
        <v>BOTOX 50 unité Allergan, poudre pour solution injectable</v>
      </c>
      <c r="G4773" t="str">
        <f>INDEX(tbl_produits[Classe nom], MATCH(tbl_data[[#This Row],[NORM_Spécialité]], tbl_produits[Nom normalisé], 0))</f>
        <v xml:space="preserve">Système musculo-squelettique </v>
      </c>
      <c r="H4773">
        <f>YEAR(tbl_data[[#This Row],[Date_rapport]])</f>
        <v>2022</v>
      </c>
      <c r="I4773" t="str">
        <f>INDEX(tbl_produits[Molécule extraite], MATCH(tbl_data[[#This Row],[NORM_Spécialité]], tbl_produits[Nom normalisé], 0))</f>
        <v>Toxine botulinique type A</v>
      </c>
      <c r="J4773" s="34">
        <f>DATE(LEFT(tbl_data[[#This Row],[Date_rapport]], 4), MID(tbl_data[[#This Row],[Date_rapport]], 6, 2), RIGHT(tbl_data[[#This Row],[Date_rapport]], 2))</f>
        <v>44884</v>
      </c>
    </row>
    <row r="4774" spans="1:10" x14ac:dyDescent="0.2">
      <c r="A4774" s="28" t="s">
        <v>2034</v>
      </c>
      <c r="B4774" t="s">
        <v>6</v>
      </c>
      <c r="C4774" s="28" t="s">
        <v>798</v>
      </c>
      <c r="D4774" t="s">
        <v>800</v>
      </c>
      <c r="E4774" t="s">
        <v>2</v>
      </c>
      <c r="F4774" t="str">
        <f>INDEX(tbl_produits[Nom normalisé], MATCH(tbl_data[[#This Row],[Spécialité]], tbl_produits[Nom original], 0))</f>
        <v>BEVITINE 100 mg/2 ml, solution injectable en ampoule</v>
      </c>
      <c r="G4774" t="str">
        <f>INDEX(tbl_produits[Classe nom], MATCH(tbl_data[[#This Row],[NORM_Spécialité]], tbl_produits[Nom normalisé], 0))</f>
        <v>Voies digestives et métabolisme</v>
      </c>
      <c r="H4774">
        <f>YEAR(tbl_data[[#This Row],[Date_rapport]])</f>
        <v>2022</v>
      </c>
      <c r="I4774" t="str">
        <f>INDEX(tbl_produits[Molécule extraite], MATCH(tbl_data[[#This Row],[NORM_Spécialité]], tbl_produits[Nom normalisé], 0))</f>
        <v>Chlorhydrate de thiamine</v>
      </c>
      <c r="J4774" s="34">
        <f>DATE(LEFT(tbl_data[[#This Row],[Date_rapport]], 4), MID(tbl_data[[#This Row],[Date_rapport]], 6, 2), RIGHT(tbl_data[[#This Row],[Date_rapport]], 2))</f>
        <v>44884</v>
      </c>
    </row>
    <row r="4775" spans="1:10" x14ac:dyDescent="0.2">
      <c r="A4775" s="28" t="s">
        <v>2034</v>
      </c>
      <c r="B4775" t="s">
        <v>3</v>
      </c>
      <c r="C4775" s="28" t="s">
        <v>798</v>
      </c>
      <c r="D4775" t="s">
        <v>801</v>
      </c>
      <c r="E4775" t="s">
        <v>2</v>
      </c>
      <c r="F4775" t="str">
        <f>INDEX(tbl_produits[Nom normalisé], MATCH(tbl_data[[#This Row],[Spécialité]], tbl_produits[Nom original], 0))</f>
        <v xml:space="preserve">TOFRANIL 10 mg, comprimé enrobé </v>
      </c>
      <c r="G4775" t="str">
        <f>INDEX(tbl_produits[Classe nom], MATCH(tbl_data[[#This Row],[NORM_Spécialité]], tbl_produits[Nom normalisé], 0))</f>
        <v>Système nerveux</v>
      </c>
      <c r="H4775">
        <f>YEAR(tbl_data[[#This Row],[Date_rapport]])</f>
        <v>2022</v>
      </c>
      <c r="I4775" t="str">
        <f>INDEX(tbl_produits[Molécule extraite], MATCH(tbl_data[[#This Row],[NORM_Spécialité]], tbl_produits[Nom normalisé], 0))</f>
        <v>Imipramine</v>
      </c>
      <c r="J4775" s="34">
        <f>DATE(LEFT(tbl_data[[#This Row],[Date_rapport]], 4), MID(tbl_data[[#This Row],[Date_rapport]], 6, 2), RIGHT(tbl_data[[#This Row],[Date_rapport]], 2))</f>
        <v>44884</v>
      </c>
    </row>
    <row r="4776" spans="1:10" x14ac:dyDescent="0.2">
      <c r="A4776" s="28" t="s">
        <v>2034</v>
      </c>
      <c r="B4776" t="s">
        <v>6</v>
      </c>
      <c r="C4776" s="28" t="s">
        <v>804</v>
      </c>
      <c r="D4776" t="s">
        <v>805</v>
      </c>
      <c r="E4776" t="s">
        <v>2</v>
      </c>
      <c r="F4776" t="str">
        <f>INDEX(tbl_produits[Nom normalisé], MATCH(tbl_data[[#This Row],[Spécialité]], tbl_produits[Nom original], 0))</f>
        <v>ANCOTIL 500 mg, comprimé</v>
      </c>
      <c r="G4776" t="str">
        <f>INDEX(tbl_produits[Classe nom], MATCH(tbl_data[[#This Row],[NORM_Spécialité]], tbl_produits[Nom normalisé], 0))</f>
        <v>Anti-infectieux à usage systémique</v>
      </c>
      <c r="H4776">
        <f>YEAR(tbl_data[[#This Row],[Date_rapport]])</f>
        <v>2022</v>
      </c>
      <c r="I4776" t="str">
        <f>INDEX(tbl_produits[Molécule extraite], MATCH(tbl_data[[#This Row],[NORM_Spécialité]], tbl_produits[Nom normalisé], 0))</f>
        <v>Flucytosine</v>
      </c>
      <c r="J4776" s="34">
        <f>DATE(LEFT(tbl_data[[#This Row],[Date_rapport]], 4), MID(tbl_data[[#This Row],[Date_rapport]], 6, 2), RIGHT(tbl_data[[#This Row],[Date_rapport]], 2))</f>
        <v>44884</v>
      </c>
    </row>
    <row r="4777" spans="1:10" x14ac:dyDescent="0.2">
      <c r="A4777" s="28" t="s">
        <v>2034</v>
      </c>
      <c r="B4777" t="s">
        <v>9</v>
      </c>
      <c r="C4777" s="28" t="s">
        <v>806</v>
      </c>
      <c r="D4777" t="s">
        <v>807</v>
      </c>
      <c r="E4777" t="s">
        <v>2</v>
      </c>
      <c r="F4777" t="str">
        <f>INDEX(tbl_produits[Nom normalisé], MATCH(tbl_data[[#This Row],[Spécialité]], tbl_produits[Nom original], 0))</f>
        <v>COTRIMOXAZOLE Teva 800 mg/160 mg, comprimé</v>
      </c>
      <c r="G4777" t="str">
        <f>INDEX(tbl_produits[Classe nom], MATCH(tbl_data[[#This Row],[NORM_Spécialité]], tbl_produits[Nom normalisé], 0))</f>
        <v>Anti-infectieux à usage systémique</v>
      </c>
      <c r="H4777">
        <f>YEAR(tbl_data[[#This Row],[Date_rapport]])</f>
        <v>2022</v>
      </c>
      <c r="I4777" t="str">
        <f>INDEX(tbl_produits[Molécule extraite], MATCH(tbl_data[[#This Row],[NORM_Spécialité]], tbl_produits[Nom normalisé], 0))</f>
        <v>Sulfaméthoxazole / Triméthoprime</v>
      </c>
      <c r="J4777" s="34">
        <f>DATE(LEFT(tbl_data[[#This Row],[Date_rapport]], 4), MID(tbl_data[[#This Row],[Date_rapport]], 6, 2), RIGHT(tbl_data[[#This Row],[Date_rapport]], 2))</f>
        <v>44884</v>
      </c>
    </row>
    <row r="4778" spans="1:10" x14ac:dyDescent="0.2">
      <c r="A4778" s="28" t="s">
        <v>2034</v>
      </c>
      <c r="B4778" t="s">
        <v>11</v>
      </c>
      <c r="C4778" s="28" t="s">
        <v>806</v>
      </c>
      <c r="D4778" t="s">
        <v>808</v>
      </c>
      <c r="E4778" t="s">
        <v>2</v>
      </c>
      <c r="F4778" t="str">
        <f>INDEX(tbl_produits[Nom normalisé], MATCH(tbl_data[[#This Row],[Spécialité]], tbl_produits[Nom original], 0))</f>
        <v>IOBENGUANE (131I) pour thérapie CIS bio international 370 MBq/mL, solution pour perfusion</v>
      </c>
      <c r="G4778" t="str">
        <f>INDEX(tbl_produits[Classe nom], MATCH(tbl_data[[#This Row],[NORM_Spécialité]], tbl_produits[Nom normalisé], 0))</f>
        <v>Divers</v>
      </c>
      <c r="H4778">
        <f>YEAR(tbl_data[[#This Row],[Date_rapport]])</f>
        <v>2022</v>
      </c>
      <c r="I4778" t="str">
        <f>INDEX(tbl_produits[Molécule extraite], MATCH(tbl_data[[#This Row],[NORM_Spécialité]], tbl_produits[Nom normalisé], 0))</f>
        <v>Iobenguane (131I)</v>
      </c>
      <c r="J4778" s="34">
        <f>DATE(LEFT(tbl_data[[#This Row],[Date_rapport]], 4), MID(tbl_data[[#This Row],[Date_rapport]], 6, 2), RIGHT(tbl_data[[#This Row],[Date_rapport]], 2))</f>
        <v>44884</v>
      </c>
    </row>
    <row r="4779" spans="1:10" x14ac:dyDescent="0.2">
      <c r="A4779" s="28" t="s">
        <v>2034</v>
      </c>
      <c r="B4779" t="s">
        <v>9</v>
      </c>
      <c r="C4779" s="28" t="s">
        <v>810</v>
      </c>
      <c r="D4779" t="s">
        <v>811</v>
      </c>
      <c r="E4779" t="s">
        <v>2</v>
      </c>
      <c r="F4779" t="str">
        <f>INDEX(tbl_produits[Nom normalisé], MATCH(tbl_data[[#This Row],[Spécialité]], tbl_produits[Nom original], 0))</f>
        <v xml:space="preserve">PARACÉTAMOL Carelide 10 mg/ml, solution pour perfusion poches de 50ml </v>
      </c>
      <c r="G4779" t="str">
        <f>INDEX(tbl_produits[Classe nom], MATCH(tbl_data[[#This Row],[NORM_Spécialité]], tbl_produits[Nom normalisé], 0))</f>
        <v>Système nerveux</v>
      </c>
      <c r="H4779">
        <f>YEAR(tbl_data[[#This Row],[Date_rapport]])</f>
        <v>2022</v>
      </c>
      <c r="I4779" t="str">
        <f>INDEX(tbl_produits[Molécule extraite], MATCH(tbl_data[[#This Row],[NORM_Spécialité]], tbl_produits[Nom normalisé], 0))</f>
        <v>Paracétamol</v>
      </c>
      <c r="J4779" s="34">
        <f>DATE(LEFT(tbl_data[[#This Row],[Date_rapport]], 4), MID(tbl_data[[#This Row],[Date_rapport]], 6, 2), RIGHT(tbl_data[[#This Row],[Date_rapport]], 2))</f>
        <v>44884</v>
      </c>
    </row>
    <row r="4780" spans="1:10" x14ac:dyDescent="0.2">
      <c r="A4780" s="28" t="s">
        <v>2034</v>
      </c>
      <c r="B4780" t="s">
        <v>6</v>
      </c>
      <c r="C4780" s="28" t="s">
        <v>810</v>
      </c>
      <c r="D4780" t="s">
        <v>707</v>
      </c>
      <c r="E4780" t="s">
        <v>2</v>
      </c>
      <c r="F4780" t="str">
        <f>INDEX(tbl_produits[Nom normalisé], MATCH(tbl_data[[#This Row],[Spécialité]], tbl_produits[Nom original], 0))</f>
        <v>ROACTEMRA 20 mg/ml, solution à diluer pour perfusion</v>
      </c>
      <c r="G4780" t="str">
        <f>INDEX(tbl_produits[Classe nom], MATCH(tbl_data[[#This Row],[NORM_Spécialité]], tbl_produits[Nom normalisé], 0))</f>
        <v>Antinéoplasiques et immunomodulateurs</v>
      </c>
      <c r="H4780">
        <f>YEAR(tbl_data[[#This Row],[Date_rapport]])</f>
        <v>2022</v>
      </c>
      <c r="I4780" t="str">
        <f>INDEX(tbl_produits[Molécule extraite], MATCH(tbl_data[[#This Row],[NORM_Spécialité]], tbl_produits[Nom normalisé], 0))</f>
        <v>Tocilizumab</v>
      </c>
      <c r="J4780" s="34">
        <f>DATE(LEFT(tbl_data[[#This Row],[Date_rapport]], 4), MID(tbl_data[[#This Row],[Date_rapport]], 6, 2), RIGHT(tbl_data[[#This Row],[Date_rapport]], 2))</f>
        <v>44884</v>
      </c>
    </row>
    <row r="4781" spans="1:10" x14ac:dyDescent="0.2">
      <c r="A4781" s="28" t="s">
        <v>2034</v>
      </c>
      <c r="B4781" t="s">
        <v>9</v>
      </c>
      <c r="C4781" s="28" t="s">
        <v>812</v>
      </c>
      <c r="D4781" t="s">
        <v>734</v>
      </c>
      <c r="E4781" t="s">
        <v>2</v>
      </c>
      <c r="F4781" t="str">
        <f>INDEX(tbl_produits[Nom normalisé], MATCH(tbl_data[[#This Row],[Spécialité]], tbl_produits[Nom original], 0))</f>
        <v>AMOXICILLINE/ACIDE clavulanique Sandoz 1 g/200 mg, poudre pour solution injectable/pour perfusion (I.V.)</v>
      </c>
      <c r="G4781" t="str">
        <f>INDEX(tbl_produits[Classe nom], MATCH(tbl_data[[#This Row],[NORM_Spécialité]], tbl_produits[Nom normalisé], 0))</f>
        <v>Anti-infectieux à usage systémique</v>
      </c>
      <c r="H4781">
        <f>YEAR(tbl_data[[#This Row],[Date_rapport]])</f>
        <v>2022</v>
      </c>
      <c r="I4781" t="str">
        <f>INDEX(tbl_produits[Molécule extraite], MATCH(tbl_data[[#This Row],[NORM_Spécialité]], tbl_produits[Nom normalisé], 0))</f>
        <v>Amoxicilline / acide clavulanique</v>
      </c>
      <c r="J4781" s="34">
        <f>DATE(LEFT(tbl_data[[#This Row],[Date_rapport]], 4), MID(tbl_data[[#This Row],[Date_rapport]], 6, 2), RIGHT(tbl_data[[#This Row],[Date_rapport]], 2))</f>
        <v>44884</v>
      </c>
    </row>
    <row r="4782" spans="1:10" x14ac:dyDescent="0.2">
      <c r="A4782" s="28" t="s">
        <v>2034</v>
      </c>
      <c r="B4782" t="s">
        <v>9</v>
      </c>
      <c r="C4782" s="28" t="s">
        <v>816</v>
      </c>
      <c r="D4782" t="s">
        <v>817</v>
      </c>
      <c r="E4782" t="s">
        <v>2</v>
      </c>
      <c r="F4782" t="str">
        <f>INDEX(tbl_produits[Nom normalisé], MATCH(tbl_data[[#This Row],[Spécialité]], tbl_produits[Nom original], 0))</f>
        <v>DILANTIN 250 mg/5 ml, solution injectable</v>
      </c>
      <c r="G4782" t="str">
        <f>INDEX(tbl_produits[Classe nom], MATCH(tbl_data[[#This Row],[NORM_Spécialité]], tbl_produits[Nom normalisé], 0))</f>
        <v>Système nerveux</v>
      </c>
      <c r="H4782">
        <f>YEAR(tbl_data[[#This Row],[Date_rapport]])</f>
        <v>2022</v>
      </c>
      <c r="I4782" t="str">
        <f>INDEX(tbl_produits[Molécule extraite], MATCH(tbl_data[[#This Row],[NORM_Spécialité]], tbl_produits[Nom normalisé], 0))</f>
        <v>Phénytoïne</v>
      </c>
      <c r="J4782" s="34">
        <f>DATE(LEFT(tbl_data[[#This Row],[Date_rapport]], 4), MID(tbl_data[[#This Row],[Date_rapport]], 6, 2), RIGHT(tbl_data[[#This Row],[Date_rapport]], 2))</f>
        <v>44884</v>
      </c>
    </row>
    <row r="4783" spans="1:10" x14ac:dyDescent="0.2">
      <c r="A4783" s="28" t="s">
        <v>2034</v>
      </c>
      <c r="B4783" t="s">
        <v>3</v>
      </c>
      <c r="C4783" s="28" t="s">
        <v>818</v>
      </c>
      <c r="D4783" t="s">
        <v>626</v>
      </c>
      <c r="E4783" t="s">
        <v>2</v>
      </c>
      <c r="F4783" t="str">
        <f>INDEX(tbl_produits[Nom normalisé], MATCH(tbl_data[[#This Row],[Spécialité]], tbl_produits[Nom original], 0))</f>
        <v>OZIDIA 5 mg, comprimé à libération prolongée</v>
      </c>
      <c r="G4783" t="str">
        <f>INDEX(tbl_produits[Classe nom], MATCH(tbl_data[[#This Row],[NORM_Spécialité]], tbl_produits[Nom normalisé], 0))</f>
        <v>Voies digestives et métabolisme</v>
      </c>
      <c r="H4783">
        <f>YEAR(tbl_data[[#This Row],[Date_rapport]])</f>
        <v>2022</v>
      </c>
      <c r="I4783" t="str">
        <f>INDEX(tbl_produits[Molécule extraite], MATCH(tbl_data[[#This Row],[NORM_Spécialité]], tbl_produits[Nom normalisé], 0))</f>
        <v>Glipizide</v>
      </c>
      <c r="J4783" s="34">
        <f>DATE(LEFT(tbl_data[[#This Row],[Date_rapport]], 4), MID(tbl_data[[#This Row],[Date_rapport]], 6, 2), RIGHT(tbl_data[[#This Row],[Date_rapport]], 2))</f>
        <v>44884</v>
      </c>
    </row>
    <row r="4784" spans="1:10" x14ac:dyDescent="0.2">
      <c r="A4784" s="28" t="s">
        <v>2034</v>
      </c>
      <c r="B4784" t="s">
        <v>9</v>
      </c>
      <c r="C4784" s="28" t="s">
        <v>818</v>
      </c>
      <c r="D4784" t="s">
        <v>819</v>
      </c>
      <c r="E4784" t="s">
        <v>2</v>
      </c>
      <c r="F4784" t="str">
        <f>INDEX(tbl_produits[Nom normalisé], MATCH(tbl_data[[#This Row],[Spécialité]], tbl_produits[Nom original], 0))</f>
        <v>PYOSTACINE 500 mg, comprimé pelliculé</v>
      </c>
      <c r="G4784" t="str">
        <f>INDEX(tbl_produits[Classe nom], MATCH(tbl_data[[#This Row],[NORM_Spécialité]], tbl_produits[Nom normalisé], 0))</f>
        <v>Anti-infectieux à usage systémique</v>
      </c>
      <c r="H4784">
        <f>YEAR(tbl_data[[#This Row],[Date_rapport]])</f>
        <v>2022</v>
      </c>
      <c r="I4784" t="str">
        <f>INDEX(tbl_produits[Molécule extraite], MATCH(tbl_data[[#This Row],[NORM_Spécialité]], tbl_produits[Nom normalisé], 0))</f>
        <v>Pristinamycine</v>
      </c>
      <c r="J4784" s="34">
        <f>DATE(LEFT(tbl_data[[#This Row],[Date_rapport]], 4), MID(tbl_data[[#This Row],[Date_rapport]], 6, 2), RIGHT(tbl_data[[#This Row],[Date_rapport]], 2))</f>
        <v>44884</v>
      </c>
    </row>
    <row r="4785" spans="1:10" x14ac:dyDescent="0.2">
      <c r="A4785" s="28" t="s">
        <v>2034</v>
      </c>
      <c r="B4785" t="s">
        <v>3</v>
      </c>
      <c r="C4785" s="28" t="s">
        <v>656</v>
      </c>
      <c r="D4785" t="s">
        <v>657</v>
      </c>
      <c r="E4785" t="s">
        <v>2</v>
      </c>
      <c r="F4785" t="str">
        <f>INDEX(tbl_produits[Nom normalisé], MATCH(tbl_data[[#This Row],[Spécialité]], tbl_produits[Nom original], 0))</f>
        <v>QUINIMAX 125 mg, comprimé pelliculé sécable</v>
      </c>
      <c r="G4785" t="str">
        <f>INDEX(tbl_produits[Classe nom], MATCH(tbl_data[[#This Row],[NORM_Spécialité]], tbl_produits[Nom normalisé], 0))</f>
        <v>Antiparasitaires, insecticides et répulsifs</v>
      </c>
      <c r="H4785">
        <f>YEAR(tbl_data[[#This Row],[Date_rapport]])</f>
        <v>2022</v>
      </c>
      <c r="I4785" t="str">
        <f>INDEX(tbl_produits[Molécule extraite], MATCH(tbl_data[[#This Row],[NORM_Spécialité]], tbl_produits[Nom normalisé], 0))</f>
        <v>Quinine / quinidine / cinchonine / cinchonidine</v>
      </c>
      <c r="J4785" s="34">
        <f>DATE(LEFT(tbl_data[[#This Row],[Date_rapport]], 4), MID(tbl_data[[#This Row],[Date_rapport]], 6, 2), RIGHT(tbl_data[[#This Row],[Date_rapport]], 2))</f>
        <v>44884</v>
      </c>
    </row>
    <row r="4786" spans="1:10" x14ac:dyDescent="0.2">
      <c r="A4786" s="28" t="s">
        <v>2034</v>
      </c>
      <c r="B4786" t="s">
        <v>6</v>
      </c>
      <c r="C4786" s="28" t="s">
        <v>658</v>
      </c>
      <c r="D4786" t="s">
        <v>659</v>
      </c>
      <c r="E4786" t="s">
        <v>658</v>
      </c>
      <c r="F4786" t="str">
        <f>INDEX(tbl_produits[Nom normalisé], MATCH(tbl_data[[#This Row],[Spécialité]], tbl_produits[Nom original], 0))</f>
        <v>OZIDIA 10 mg, comprimé à libération prolongée</v>
      </c>
      <c r="G4786" t="str">
        <f>INDEX(tbl_produits[Classe nom], MATCH(tbl_data[[#This Row],[NORM_Spécialité]], tbl_produits[Nom normalisé], 0))</f>
        <v>Voies digestives et métabolisme</v>
      </c>
      <c r="H4786">
        <f>YEAR(tbl_data[[#This Row],[Date_rapport]])</f>
        <v>2022</v>
      </c>
      <c r="I4786" t="str">
        <f>INDEX(tbl_produits[Molécule extraite], MATCH(tbl_data[[#This Row],[NORM_Spécialité]], tbl_produits[Nom normalisé], 0))</f>
        <v>Glipizide</v>
      </c>
      <c r="J4786" s="34">
        <f>DATE(LEFT(tbl_data[[#This Row],[Date_rapport]], 4), MID(tbl_data[[#This Row],[Date_rapport]], 6, 2), RIGHT(tbl_data[[#This Row],[Date_rapport]], 2))</f>
        <v>44884</v>
      </c>
    </row>
    <row r="4787" spans="1:10" x14ac:dyDescent="0.2">
      <c r="A4787" s="28" t="s">
        <v>2034</v>
      </c>
      <c r="B4787" t="s">
        <v>6</v>
      </c>
      <c r="C4787" s="28" t="s">
        <v>658</v>
      </c>
      <c r="D4787" t="s">
        <v>660</v>
      </c>
      <c r="E4787" t="s">
        <v>658</v>
      </c>
      <c r="F4787" t="str">
        <f>INDEX(tbl_produits[Nom normalisé], MATCH(tbl_data[[#This Row],[Spécialité]], tbl_produits[Nom original], 0))</f>
        <v>CEFPODOXIME enfants et nourrissons 40 mg/5 ml, suspension buvable</v>
      </c>
      <c r="G4787" t="str">
        <f>INDEX(tbl_produits[Classe nom], MATCH(tbl_data[[#This Row],[NORM_Spécialité]], tbl_produits[Nom normalisé], 0))</f>
        <v>Anti-infectieux à usage systémique</v>
      </c>
      <c r="H4787">
        <f>YEAR(tbl_data[[#This Row],[Date_rapport]])</f>
        <v>2022</v>
      </c>
      <c r="I4787" t="str">
        <f>INDEX(tbl_produits[Molécule extraite], MATCH(tbl_data[[#This Row],[NORM_Spécialité]], tbl_produits[Nom normalisé], 0))</f>
        <v>Cefpodoxime</v>
      </c>
      <c r="J4787" s="34">
        <f>DATE(LEFT(tbl_data[[#This Row],[Date_rapport]], 4), MID(tbl_data[[#This Row],[Date_rapport]], 6, 2), RIGHT(tbl_data[[#This Row],[Date_rapport]], 2))</f>
        <v>44884</v>
      </c>
    </row>
    <row r="4788" spans="1:10" x14ac:dyDescent="0.2">
      <c r="A4788" s="28" t="s">
        <v>2034</v>
      </c>
      <c r="B4788" t="s">
        <v>6</v>
      </c>
      <c r="C4788" s="28" t="s">
        <v>668</v>
      </c>
      <c r="D4788" t="s">
        <v>669</v>
      </c>
      <c r="E4788" t="s">
        <v>668</v>
      </c>
      <c r="F4788" t="str">
        <f>INDEX(tbl_produits[Nom normalisé], MATCH(tbl_data[[#This Row],[Spécialité]], tbl_produits[Nom original], 0))</f>
        <v>MUPHORAN, poudre et solution pour usage parentéral à diluer (perfusion)</v>
      </c>
      <c r="G4788" t="str">
        <f>INDEX(tbl_produits[Classe nom], MATCH(tbl_data[[#This Row],[NORM_Spécialité]], tbl_produits[Nom normalisé], 0))</f>
        <v>Antinéoplasiques et immunomodulateurs</v>
      </c>
      <c r="H4788">
        <f>YEAR(tbl_data[[#This Row],[Date_rapport]])</f>
        <v>2022</v>
      </c>
      <c r="I4788" t="str">
        <f>INDEX(tbl_produits[Molécule extraite], MATCH(tbl_data[[#This Row],[NORM_Spécialité]], tbl_produits[Nom normalisé], 0))</f>
        <v>Fotémustine</v>
      </c>
      <c r="J4788" s="34">
        <f>DATE(LEFT(tbl_data[[#This Row],[Date_rapport]], 4), MID(tbl_data[[#This Row],[Date_rapport]], 6, 2), RIGHT(tbl_data[[#This Row],[Date_rapport]], 2))</f>
        <v>44884</v>
      </c>
    </row>
    <row r="4789" spans="1:10" x14ac:dyDescent="0.2">
      <c r="A4789" s="28" t="s">
        <v>2034</v>
      </c>
      <c r="B4789" t="s">
        <v>9</v>
      </c>
      <c r="C4789" s="28" t="s">
        <v>672</v>
      </c>
      <c r="D4789" t="s">
        <v>677</v>
      </c>
      <c r="E4789" t="s">
        <v>2</v>
      </c>
      <c r="F4789" t="str">
        <f>INDEX(tbl_produits[Nom normalisé], MATCH(tbl_data[[#This Row],[Spécialité]], tbl_produits[Nom original], 0))</f>
        <v>CONCERTA LP, comprimé à libération prolongée</v>
      </c>
      <c r="G4789" t="str">
        <f>INDEX(tbl_produits[Classe nom], MATCH(tbl_data[[#This Row],[NORM_Spécialité]], tbl_produits[Nom normalisé], 0))</f>
        <v>Système nerveux</v>
      </c>
      <c r="H4789">
        <f>YEAR(tbl_data[[#This Row],[Date_rapport]])</f>
        <v>2022</v>
      </c>
      <c r="I4789" t="str">
        <f>INDEX(tbl_produits[Molécule extraite], MATCH(tbl_data[[#This Row],[NORM_Spécialité]], tbl_produits[Nom normalisé], 0))</f>
        <v>Méthylphénidate (chlorhydrate de)</v>
      </c>
      <c r="J4789" s="34">
        <f>DATE(LEFT(tbl_data[[#This Row],[Date_rapport]], 4), MID(tbl_data[[#This Row],[Date_rapport]], 6, 2), RIGHT(tbl_data[[#This Row],[Date_rapport]], 2))</f>
        <v>44884</v>
      </c>
    </row>
    <row r="4790" spans="1:10" x14ac:dyDescent="0.2">
      <c r="A4790" s="28" t="s">
        <v>2034</v>
      </c>
      <c r="B4790" t="s">
        <v>9</v>
      </c>
      <c r="C4790" s="28" t="s">
        <v>678</v>
      </c>
      <c r="D4790" t="s">
        <v>681</v>
      </c>
      <c r="E4790" t="s">
        <v>2</v>
      </c>
      <c r="F4790" t="str">
        <f>INDEX(tbl_produits[Nom normalisé], MATCH(tbl_data[[#This Row],[Spécialité]], tbl_produits[Nom original], 0))</f>
        <v>THYROGEN 0,9 mg, poudre pour solution injectable</v>
      </c>
      <c r="G4790" t="str">
        <f>INDEX(tbl_produits[Classe nom], MATCH(tbl_data[[#This Row],[NORM_Spécialité]], tbl_produits[Nom normalisé], 0))</f>
        <v>Hormones systémiques sauf hormones sexuelles et insulines</v>
      </c>
      <c r="H4790">
        <f>YEAR(tbl_data[[#This Row],[Date_rapport]])</f>
        <v>2022</v>
      </c>
      <c r="I4790" t="str">
        <f>INDEX(tbl_produits[Molécule extraite], MATCH(tbl_data[[#This Row],[NORM_Spécialité]], tbl_produits[Nom normalisé], 0))</f>
        <v>Thyrotropine alfa</v>
      </c>
      <c r="J4790" s="34">
        <f>DATE(LEFT(tbl_data[[#This Row],[Date_rapport]], 4), MID(tbl_data[[#This Row],[Date_rapport]], 6, 2), RIGHT(tbl_data[[#This Row],[Date_rapport]], 2))</f>
        <v>44884</v>
      </c>
    </row>
    <row r="4791" spans="1:10" x14ac:dyDescent="0.2">
      <c r="A4791" s="28" t="s">
        <v>2034</v>
      </c>
      <c r="B4791" t="s">
        <v>9</v>
      </c>
      <c r="C4791" s="28" t="s">
        <v>678</v>
      </c>
      <c r="D4791" t="s">
        <v>682</v>
      </c>
      <c r="E4791" t="s">
        <v>2</v>
      </c>
      <c r="F4791" t="str">
        <f>INDEX(tbl_produits[Nom normalisé], MATCH(tbl_data[[#This Row],[Spécialité]], tbl_produits[Nom original], 0))</f>
        <v>MÉTHOXSALÈNE Macopharma 20 microgrammes/mL, solution pour la modification de la fraction sanguine</v>
      </c>
      <c r="G4791" t="str">
        <f>INDEX(tbl_produits[Classe nom], MATCH(tbl_data[[#This Row],[NORM_Spécialité]], tbl_produits[Nom normalisé], 0))</f>
        <v>Antinéoplasiques et immunomodulateurs</v>
      </c>
      <c r="H4791">
        <f>YEAR(tbl_data[[#This Row],[Date_rapport]])</f>
        <v>2022</v>
      </c>
      <c r="I4791" t="str">
        <f>INDEX(tbl_produits[Molécule extraite], MATCH(tbl_data[[#This Row],[NORM_Spécialité]], tbl_produits[Nom normalisé], 0))</f>
        <v>Méthoxsalène</v>
      </c>
      <c r="J4791" s="34">
        <f>DATE(LEFT(tbl_data[[#This Row],[Date_rapport]], 4), MID(tbl_data[[#This Row],[Date_rapport]], 6, 2), RIGHT(tbl_data[[#This Row],[Date_rapport]], 2))</f>
        <v>44884</v>
      </c>
    </row>
    <row r="4792" spans="1:10" x14ac:dyDescent="0.2">
      <c r="A4792" s="28" t="s">
        <v>2034</v>
      </c>
      <c r="B4792" t="s">
        <v>6</v>
      </c>
      <c r="C4792" s="28" t="s">
        <v>684</v>
      </c>
      <c r="D4792" t="s">
        <v>686</v>
      </c>
      <c r="E4792" t="s">
        <v>603</v>
      </c>
      <c r="F4792" t="str">
        <f>INDEX(tbl_produits[Nom normalisé], MATCH(tbl_data[[#This Row],[Spécialité]], tbl_produits[Nom original], 0))</f>
        <v>CEFPODOXIME 100 mg cp</v>
      </c>
      <c r="G4792" t="str">
        <f>INDEX(tbl_produits[Classe nom], MATCH(tbl_data[[#This Row],[NORM_Spécialité]], tbl_produits[Nom normalisé], 0))</f>
        <v>Anti-infectieux à usage systémique</v>
      </c>
      <c r="H4792">
        <f>YEAR(tbl_data[[#This Row],[Date_rapport]])</f>
        <v>2022</v>
      </c>
      <c r="I4792" t="str">
        <f>INDEX(tbl_produits[Molécule extraite], MATCH(tbl_data[[#This Row],[NORM_Spécialité]], tbl_produits[Nom normalisé], 0))</f>
        <v>Cefpodoxime</v>
      </c>
      <c r="J4792" s="34">
        <f>DATE(LEFT(tbl_data[[#This Row],[Date_rapport]], 4), MID(tbl_data[[#This Row],[Date_rapport]], 6, 2), RIGHT(tbl_data[[#This Row],[Date_rapport]], 2))</f>
        <v>44884</v>
      </c>
    </row>
    <row r="4793" spans="1:10" x14ac:dyDescent="0.2">
      <c r="A4793" s="28" t="s">
        <v>2034</v>
      </c>
      <c r="B4793" t="s">
        <v>6</v>
      </c>
      <c r="C4793" s="28" t="s">
        <v>684</v>
      </c>
      <c r="D4793" t="s">
        <v>687</v>
      </c>
      <c r="E4793" t="s">
        <v>1637</v>
      </c>
      <c r="F4793" t="str">
        <f>INDEX(tbl_produits[Nom normalisé], MATCH(tbl_data[[#This Row],[Spécialité]], tbl_produits[Nom original], 0))</f>
        <v>CYSTAGON, 50 mg, gélule</v>
      </c>
      <c r="G4793" t="str">
        <f>INDEX(tbl_produits[Classe nom], MATCH(tbl_data[[#This Row],[NORM_Spécialité]], tbl_produits[Nom normalisé], 0))</f>
        <v>Voies digestives et métabolisme</v>
      </c>
      <c r="H4793">
        <f>YEAR(tbl_data[[#This Row],[Date_rapport]])</f>
        <v>2022</v>
      </c>
      <c r="I4793" t="str">
        <f>INDEX(tbl_produits[Molécule extraite], MATCH(tbl_data[[#This Row],[NORM_Spécialité]], tbl_produits[Nom normalisé], 0))</f>
        <v>Mercaptamine (bitartrate de)</v>
      </c>
      <c r="J4793" s="34">
        <f>DATE(LEFT(tbl_data[[#This Row],[Date_rapport]], 4), MID(tbl_data[[#This Row],[Date_rapport]], 6, 2), RIGHT(tbl_data[[#This Row],[Date_rapport]], 2))</f>
        <v>44884</v>
      </c>
    </row>
    <row r="4794" spans="1:10" x14ac:dyDescent="0.2">
      <c r="A4794" s="28" t="s">
        <v>2034</v>
      </c>
      <c r="B4794" t="s">
        <v>3</v>
      </c>
      <c r="C4794" s="28" t="s">
        <v>684</v>
      </c>
      <c r="D4794" t="s">
        <v>688</v>
      </c>
      <c r="E4794" t="s">
        <v>2</v>
      </c>
      <c r="F4794" t="str">
        <f>INDEX(tbl_produits[Nom normalisé], MATCH(tbl_data[[#This Row],[Spécialité]], tbl_produits[Nom original], 0))</f>
        <v xml:space="preserve">ACTONEL 35 mg, comprimé gastro-résistant </v>
      </c>
      <c r="G4794" t="str">
        <f>INDEX(tbl_produits[Classe nom], MATCH(tbl_data[[#This Row],[NORM_Spécialité]], tbl_produits[Nom normalisé], 0))</f>
        <v xml:space="preserve">Système musculo-squelettique </v>
      </c>
      <c r="H4794">
        <f>YEAR(tbl_data[[#This Row],[Date_rapport]])</f>
        <v>2022</v>
      </c>
      <c r="I4794" t="str">
        <f>INDEX(tbl_produits[Molécule extraite], MATCH(tbl_data[[#This Row],[NORM_Spécialité]], tbl_produits[Nom normalisé], 0))</f>
        <v>Risédronate monosodique</v>
      </c>
      <c r="J4794" s="34">
        <f>DATE(LEFT(tbl_data[[#This Row],[Date_rapport]], 4), MID(tbl_data[[#This Row],[Date_rapport]], 6, 2), RIGHT(tbl_data[[#This Row],[Date_rapport]], 2))</f>
        <v>44884</v>
      </c>
    </row>
    <row r="4795" spans="1:10" x14ac:dyDescent="0.2">
      <c r="A4795" s="28" t="s">
        <v>2034</v>
      </c>
      <c r="B4795" t="s">
        <v>6</v>
      </c>
      <c r="C4795" s="28" t="s">
        <v>689</v>
      </c>
      <c r="D4795" t="s">
        <v>691</v>
      </c>
      <c r="E4795" t="s">
        <v>698</v>
      </c>
      <c r="F4795" t="str">
        <f>INDEX(tbl_produits[Nom normalisé], MATCH(tbl_data[[#This Row],[Spécialité]], tbl_produits[Nom original], 0))</f>
        <v>PLASMALYTE Viaflo, solution pour perfusion</v>
      </c>
      <c r="G4795" t="str">
        <f>INDEX(tbl_produits[Classe nom], MATCH(tbl_data[[#This Row],[NORM_Spécialité]], tbl_produits[Nom normalisé], 0))</f>
        <v>Sang et organes hématopoïétiques</v>
      </c>
      <c r="H4795">
        <f>YEAR(tbl_data[[#This Row],[Date_rapport]])</f>
        <v>2022</v>
      </c>
      <c r="I4795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4795" s="34">
        <f>DATE(LEFT(tbl_data[[#This Row],[Date_rapport]], 4), MID(tbl_data[[#This Row],[Date_rapport]], 6, 2), RIGHT(tbl_data[[#This Row],[Date_rapport]], 2))</f>
        <v>44884</v>
      </c>
    </row>
    <row r="4796" spans="1:10" x14ac:dyDescent="0.2">
      <c r="A4796" s="28" t="s">
        <v>2034</v>
      </c>
      <c r="B4796" t="s">
        <v>9</v>
      </c>
      <c r="C4796" s="28" t="s">
        <v>689</v>
      </c>
      <c r="D4796" t="s">
        <v>692</v>
      </c>
      <c r="E4796" t="s">
        <v>2</v>
      </c>
      <c r="F4796" t="str">
        <f>INDEX(tbl_produits[Nom normalisé], MATCH(tbl_data[[#This Row],[Spécialité]], tbl_produits[Nom original], 0))</f>
        <v>ALPROSTADIL Intsel Chimos 0,5 mg/ml, solution injectable</v>
      </c>
      <c r="G4796" t="str">
        <f>INDEX(tbl_produits[Classe nom], MATCH(tbl_data[[#This Row],[NORM_Spécialité]], tbl_produits[Nom normalisé], 0))</f>
        <v>Système cardiovasculaire</v>
      </c>
      <c r="H4796">
        <f>YEAR(tbl_data[[#This Row],[Date_rapport]])</f>
        <v>2022</v>
      </c>
      <c r="I4796" t="str">
        <f>INDEX(tbl_produits[Molécule extraite], MATCH(tbl_data[[#This Row],[NORM_Spécialité]], tbl_produits[Nom normalisé], 0))</f>
        <v>Alprostadil</v>
      </c>
      <c r="J4796" s="34">
        <f>DATE(LEFT(tbl_data[[#This Row],[Date_rapport]], 4), MID(tbl_data[[#This Row],[Date_rapport]], 6, 2), RIGHT(tbl_data[[#This Row],[Date_rapport]], 2))</f>
        <v>44884</v>
      </c>
    </row>
    <row r="4797" spans="1:10" x14ac:dyDescent="0.2">
      <c r="A4797" s="28" t="s">
        <v>2034</v>
      </c>
      <c r="B4797" t="s">
        <v>6</v>
      </c>
      <c r="C4797" s="28" t="s">
        <v>698</v>
      </c>
      <c r="D4797" t="s">
        <v>700</v>
      </c>
      <c r="E4797" t="s">
        <v>710</v>
      </c>
      <c r="F4797" t="str">
        <f>INDEX(tbl_produits[Nom normalisé], MATCH(tbl_data[[#This Row],[Spécialité]], tbl_produits[Nom original], 0))</f>
        <v>NORMACOL lavement enfants, solution rectale, récipient unidose</v>
      </c>
      <c r="G4797" t="str">
        <f>INDEX(tbl_produits[Classe nom], MATCH(tbl_data[[#This Row],[NORM_Spécialité]], tbl_produits[Nom normalisé], 0))</f>
        <v>Sang et organes hématopoïétiques</v>
      </c>
      <c r="H4797">
        <f>YEAR(tbl_data[[#This Row],[Date_rapport]])</f>
        <v>2022</v>
      </c>
      <c r="I4797" t="str">
        <f>INDEX(tbl_produits[Molécule extraite], MATCH(tbl_data[[#This Row],[NORM_Spécialité]], tbl_produits[Nom normalisé], 0))</f>
        <v>Solutions électrolytiques</v>
      </c>
      <c r="J4797" s="34">
        <f>DATE(LEFT(tbl_data[[#This Row],[Date_rapport]], 4), MID(tbl_data[[#This Row],[Date_rapport]], 6, 2), RIGHT(tbl_data[[#This Row],[Date_rapport]], 2))</f>
        <v>44884</v>
      </c>
    </row>
    <row r="4798" spans="1:10" x14ac:dyDescent="0.2">
      <c r="A4798" s="28" t="s">
        <v>2034</v>
      </c>
      <c r="B4798" t="s">
        <v>6</v>
      </c>
      <c r="C4798" s="28" t="s">
        <v>701</v>
      </c>
      <c r="D4798" t="s">
        <v>702</v>
      </c>
      <c r="E4798" t="s">
        <v>701</v>
      </c>
      <c r="F4798" t="str">
        <f>INDEX(tbl_produits[Nom normalisé], MATCH(tbl_data[[#This Row],[Spécialité]], tbl_produits[Nom original], 0))</f>
        <v>ZINPLAVA 25 mg/mL, solution à diluer pour perfusion</v>
      </c>
      <c r="G4798" t="str">
        <f>INDEX(tbl_produits[Classe nom], MATCH(tbl_data[[#This Row],[NORM_Spécialité]], tbl_produits[Nom normalisé], 0))</f>
        <v>Anti-infectieux à usage systémique</v>
      </c>
      <c r="H4798">
        <f>YEAR(tbl_data[[#This Row],[Date_rapport]])</f>
        <v>2022</v>
      </c>
      <c r="I4798" t="str">
        <f>INDEX(tbl_produits[Molécule extraite], MATCH(tbl_data[[#This Row],[NORM_Spécialité]], tbl_produits[Nom normalisé], 0))</f>
        <v>Bezlotoxumab</v>
      </c>
      <c r="J4798" s="34">
        <f>DATE(LEFT(tbl_data[[#This Row],[Date_rapport]], 4), MID(tbl_data[[#This Row],[Date_rapport]], 6, 2), RIGHT(tbl_data[[#This Row],[Date_rapport]], 2))</f>
        <v>44884</v>
      </c>
    </row>
    <row r="4799" spans="1:10" x14ac:dyDescent="0.2">
      <c r="A4799" s="28" t="s">
        <v>2034</v>
      </c>
      <c r="B4799" t="s">
        <v>9</v>
      </c>
      <c r="C4799" s="28" t="s">
        <v>701</v>
      </c>
      <c r="D4799" t="s">
        <v>703</v>
      </c>
      <c r="E4799" t="s">
        <v>2</v>
      </c>
      <c r="F4799" t="str">
        <f>INDEX(tbl_produits[Nom normalisé], MATCH(tbl_data[[#This Row],[Spécialité]], tbl_produits[Nom original], 0))</f>
        <v>VISIPAQUE 270 mg d’I/ml – 320 mg d’I/ml, solution injectable</v>
      </c>
      <c r="G4799" t="str">
        <f>INDEX(tbl_produits[Classe nom], MATCH(tbl_data[[#This Row],[NORM_Spécialité]], tbl_produits[Nom normalisé], 0))</f>
        <v>Divers</v>
      </c>
      <c r="H4799">
        <f>YEAR(tbl_data[[#This Row],[Date_rapport]])</f>
        <v>2022</v>
      </c>
      <c r="I4799" t="str">
        <f>INDEX(tbl_produits[Molécule extraite], MATCH(tbl_data[[#This Row],[NORM_Spécialité]], tbl_produits[Nom normalisé], 0))</f>
        <v>Iodixanol</v>
      </c>
      <c r="J4799" s="34">
        <f>DATE(LEFT(tbl_data[[#This Row],[Date_rapport]], 4), MID(tbl_data[[#This Row],[Date_rapport]], 6, 2), RIGHT(tbl_data[[#This Row],[Date_rapport]], 2))</f>
        <v>44884</v>
      </c>
    </row>
    <row r="4800" spans="1:10" x14ac:dyDescent="0.2">
      <c r="A4800" s="28" t="s">
        <v>2034</v>
      </c>
      <c r="B4800" t="s">
        <v>9</v>
      </c>
      <c r="C4800" s="28" t="s">
        <v>701</v>
      </c>
      <c r="D4800" t="s">
        <v>704</v>
      </c>
      <c r="E4800" t="s">
        <v>2</v>
      </c>
      <c r="F4800" t="str">
        <f>INDEX(tbl_produits[Nom normalisé], MATCH(tbl_data[[#This Row],[Spécialité]], tbl_produits[Nom original], 0))</f>
        <v>OMNIPAQUE 240 mg d’I/ml – 300 mg d’I/ml- 350 mg d’I/ml, solution injectable</v>
      </c>
      <c r="G4800" t="str">
        <f>INDEX(tbl_produits[Classe nom], MATCH(tbl_data[[#This Row],[NORM_Spécialité]], tbl_produits[Nom normalisé], 0))</f>
        <v>Divers</v>
      </c>
      <c r="H4800">
        <f>YEAR(tbl_data[[#This Row],[Date_rapport]])</f>
        <v>2022</v>
      </c>
      <c r="I4800" t="str">
        <f>INDEX(tbl_produits[Molécule extraite], MATCH(tbl_data[[#This Row],[NORM_Spécialité]], tbl_produits[Nom normalisé], 0))</f>
        <v>Iohexol</v>
      </c>
      <c r="J4800" s="34">
        <f>DATE(LEFT(tbl_data[[#This Row],[Date_rapport]], 4), MID(tbl_data[[#This Row],[Date_rapport]], 6, 2), RIGHT(tbl_data[[#This Row],[Date_rapport]], 2))</f>
        <v>44884</v>
      </c>
    </row>
    <row r="4801" spans="1:10" x14ac:dyDescent="0.2">
      <c r="A4801" s="28" t="s">
        <v>2034</v>
      </c>
      <c r="B4801" t="s">
        <v>3</v>
      </c>
      <c r="C4801" s="28" t="s">
        <v>710</v>
      </c>
      <c r="D4801" t="s">
        <v>713</v>
      </c>
      <c r="E4801" t="s">
        <v>2</v>
      </c>
      <c r="F4801" t="str">
        <f>INDEX(tbl_produits[Nom normalisé], MATCH(tbl_data[[#This Row],[Spécialité]], tbl_produits[Nom original], 0))</f>
        <v>B.A.L., solution injectable I.M.</v>
      </c>
      <c r="G4801" t="str">
        <f>INDEX(tbl_produits[Classe nom], MATCH(tbl_data[[#This Row],[NORM_Spécialité]], tbl_produits[Nom normalisé], 0))</f>
        <v>Système nerveux</v>
      </c>
      <c r="H4801">
        <f>YEAR(tbl_data[[#This Row],[Date_rapport]])</f>
        <v>2022</v>
      </c>
      <c r="I4801" t="str">
        <f>INDEX(tbl_produits[Molécule extraite], MATCH(tbl_data[[#This Row],[NORM_Spécialité]], tbl_produits[Nom normalisé], 0))</f>
        <v>Butacaïne / dimercaprol</v>
      </c>
      <c r="J4801" s="34">
        <f>DATE(LEFT(tbl_data[[#This Row],[Date_rapport]], 4), MID(tbl_data[[#This Row],[Date_rapport]], 6, 2), RIGHT(tbl_data[[#This Row],[Date_rapport]], 2))</f>
        <v>44884</v>
      </c>
    </row>
    <row r="4802" spans="1:10" x14ac:dyDescent="0.2">
      <c r="A4802" s="28" t="s">
        <v>2034</v>
      </c>
      <c r="B4802" t="s">
        <v>9</v>
      </c>
      <c r="C4802" s="28" t="s">
        <v>710</v>
      </c>
      <c r="D4802" t="s">
        <v>714</v>
      </c>
      <c r="E4802" t="s">
        <v>2</v>
      </c>
      <c r="F4802" t="str">
        <f>INDEX(tbl_produits[Nom normalisé], MATCH(tbl_data[[#This Row],[Spécialité]], tbl_produits[Nom original], 0))</f>
        <v>TOCTINO 30 mg, capsule molle</v>
      </c>
      <c r="G4802" t="str">
        <f>INDEX(tbl_produits[Classe nom], MATCH(tbl_data[[#This Row],[NORM_Spécialité]], tbl_produits[Nom normalisé], 0))</f>
        <v>Antinéoplasiques et immunomodulateurs</v>
      </c>
      <c r="H4802">
        <f>YEAR(tbl_data[[#This Row],[Date_rapport]])</f>
        <v>2022</v>
      </c>
      <c r="I4802" t="str">
        <f>INDEX(tbl_produits[Molécule extraite], MATCH(tbl_data[[#This Row],[NORM_Spécialité]], tbl_produits[Nom normalisé], 0))</f>
        <v>Alitrétinoïne</v>
      </c>
      <c r="J4802" s="34">
        <f>DATE(LEFT(tbl_data[[#This Row],[Date_rapport]], 4), MID(tbl_data[[#This Row],[Date_rapport]], 6, 2), RIGHT(tbl_data[[#This Row],[Date_rapport]], 2))</f>
        <v>44884</v>
      </c>
    </row>
    <row r="4803" spans="1:10" x14ac:dyDescent="0.2">
      <c r="A4803" s="28" t="s">
        <v>2034</v>
      </c>
      <c r="B4803" t="s">
        <v>6</v>
      </c>
      <c r="C4803" s="28" t="s">
        <v>715</v>
      </c>
      <c r="D4803" t="s">
        <v>716</v>
      </c>
      <c r="E4803" t="s">
        <v>725</v>
      </c>
      <c r="F4803" t="str">
        <f>INDEX(tbl_produits[Nom normalisé], MATCH(tbl_data[[#This Row],[Spécialité]], tbl_produits[Nom original], 0))</f>
        <v>CORDARONE 150 mg/3 ml, solution injectable en ampoule</v>
      </c>
      <c r="G4803" t="str">
        <f>INDEX(tbl_produits[Classe nom], MATCH(tbl_data[[#This Row],[NORM_Spécialité]], tbl_produits[Nom normalisé], 0))</f>
        <v>Système cardiovasculaire</v>
      </c>
      <c r="H4803">
        <f>YEAR(tbl_data[[#This Row],[Date_rapport]])</f>
        <v>2022</v>
      </c>
      <c r="I4803" t="str">
        <f>INDEX(tbl_produits[Molécule extraite], MATCH(tbl_data[[#This Row],[NORM_Spécialité]], tbl_produits[Nom normalisé], 0))</f>
        <v>Amiodarone</v>
      </c>
      <c r="J4803" s="34">
        <f>DATE(LEFT(tbl_data[[#This Row],[Date_rapport]], 4), MID(tbl_data[[#This Row],[Date_rapport]], 6, 2), RIGHT(tbl_data[[#This Row],[Date_rapport]], 2))</f>
        <v>44884</v>
      </c>
    </row>
    <row r="4804" spans="1:10" x14ac:dyDescent="0.2">
      <c r="A4804" s="28" t="s">
        <v>2034</v>
      </c>
      <c r="B4804" t="s">
        <v>3</v>
      </c>
      <c r="C4804" s="28" t="s">
        <v>717</v>
      </c>
      <c r="D4804" t="s">
        <v>622</v>
      </c>
      <c r="E4804" t="s">
        <v>2</v>
      </c>
      <c r="F4804" t="str">
        <f>INDEX(tbl_produits[Nom normalisé], MATCH(tbl_data[[#This Row],[Spécialité]], tbl_produits[Nom original], 0))</f>
        <v>EXFORGE HCT, 10 mg, 160 mg, 12,5 mg, comprimé pelliculé</v>
      </c>
      <c r="G4804" t="str">
        <f>INDEX(tbl_produits[Classe nom], MATCH(tbl_data[[#This Row],[NORM_Spécialité]], tbl_produits[Nom normalisé], 0))</f>
        <v>Système cardiovasculaire</v>
      </c>
      <c r="H4804">
        <f>YEAR(tbl_data[[#This Row],[Date_rapport]])</f>
        <v>2022</v>
      </c>
      <c r="I4804" t="str">
        <f>INDEX(tbl_produits[Molécule extraite], MATCH(tbl_data[[#This Row],[NORM_Spécialité]], tbl_produits[Nom normalisé], 0))</f>
        <v>Bésilate d’amlodipine / Hydrochlorothiazide / Valsartan</v>
      </c>
      <c r="J4804" s="34">
        <f>DATE(LEFT(tbl_data[[#This Row],[Date_rapport]], 4), MID(tbl_data[[#This Row],[Date_rapport]], 6, 2), RIGHT(tbl_data[[#This Row],[Date_rapport]], 2))</f>
        <v>44884</v>
      </c>
    </row>
    <row r="4805" spans="1:10" x14ac:dyDescent="0.2">
      <c r="A4805" s="28" t="s">
        <v>2034</v>
      </c>
      <c r="B4805" t="s">
        <v>9</v>
      </c>
      <c r="C4805" s="28" t="s">
        <v>720</v>
      </c>
      <c r="D4805" t="s">
        <v>722</v>
      </c>
      <c r="E4805" t="s">
        <v>2</v>
      </c>
      <c r="F4805" t="str">
        <f>INDEX(tbl_produits[Nom normalisé], MATCH(tbl_data[[#This Row],[Spécialité]], tbl_produits[Nom original], 0))</f>
        <v>TOCTINO 10 mg, capsule molle</v>
      </c>
      <c r="G4805" t="str">
        <f>INDEX(tbl_produits[Classe nom], MATCH(tbl_data[[#This Row],[NORM_Spécialité]], tbl_produits[Nom normalisé], 0))</f>
        <v>Antinéoplasiques et immunomodulateurs</v>
      </c>
      <c r="H4805">
        <f>YEAR(tbl_data[[#This Row],[Date_rapport]])</f>
        <v>2022</v>
      </c>
      <c r="I4805" t="str">
        <f>INDEX(tbl_produits[Molécule extraite], MATCH(tbl_data[[#This Row],[NORM_Spécialité]], tbl_produits[Nom normalisé], 0))</f>
        <v>Alitrétinoïne</v>
      </c>
      <c r="J4805" s="34">
        <f>DATE(LEFT(tbl_data[[#This Row],[Date_rapport]], 4), MID(tbl_data[[#This Row],[Date_rapport]], 6, 2), RIGHT(tbl_data[[#This Row],[Date_rapport]], 2))</f>
        <v>44884</v>
      </c>
    </row>
    <row r="4806" spans="1:10" x14ac:dyDescent="0.2">
      <c r="A4806" s="28" t="s">
        <v>2034</v>
      </c>
      <c r="B4806" t="s">
        <v>9</v>
      </c>
      <c r="C4806" s="28" t="s">
        <v>720</v>
      </c>
      <c r="D4806" t="s">
        <v>723</v>
      </c>
      <c r="E4806" t="s">
        <v>2</v>
      </c>
      <c r="F4806" t="str">
        <f>INDEX(tbl_produits[Nom normalisé], MATCH(tbl_data[[#This Row],[Spécialité]], tbl_produits[Nom original], 0))</f>
        <v>GARDENAL 40 mg/2 ml, poudre et solvant pour solution injectable</v>
      </c>
      <c r="G4806" t="str">
        <f>INDEX(tbl_produits[Classe nom], MATCH(tbl_data[[#This Row],[NORM_Spécialité]], tbl_produits[Nom normalisé], 0))</f>
        <v>Système nerveux</v>
      </c>
      <c r="H4806">
        <f>YEAR(tbl_data[[#This Row],[Date_rapport]])</f>
        <v>2022</v>
      </c>
      <c r="I4806" t="str">
        <f>INDEX(tbl_produits[Molécule extraite], MATCH(tbl_data[[#This Row],[NORM_Spécialité]], tbl_produits[Nom normalisé], 0))</f>
        <v>Phénobarbital sodique</v>
      </c>
      <c r="J4806" s="34">
        <f>DATE(LEFT(tbl_data[[#This Row],[Date_rapport]], 4), MID(tbl_data[[#This Row],[Date_rapport]], 6, 2), RIGHT(tbl_data[[#This Row],[Date_rapport]], 2))</f>
        <v>44884</v>
      </c>
    </row>
    <row r="4807" spans="1:10" x14ac:dyDescent="0.2">
      <c r="A4807" s="28" t="s">
        <v>2034</v>
      </c>
      <c r="B4807" t="s">
        <v>3</v>
      </c>
      <c r="C4807" s="28" t="s">
        <v>725</v>
      </c>
      <c r="D4807" t="s">
        <v>729</v>
      </c>
      <c r="E4807" t="s">
        <v>2</v>
      </c>
      <c r="F4807" t="str">
        <f>INDEX(tbl_produits[Nom normalisé], MATCH(tbl_data[[#This Row],[Spécialité]], tbl_produits[Nom original], 0))</f>
        <v>KETAMINE Panpharma 250 mg/5 ml, solution injectable (I.V.-I.M.)</v>
      </c>
      <c r="G4807" t="str">
        <f>INDEX(tbl_produits[Classe nom], MATCH(tbl_data[[#This Row],[NORM_Spécialité]], tbl_produits[Nom normalisé], 0))</f>
        <v>Système nerveux</v>
      </c>
      <c r="H4807">
        <f>YEAR(tbl_data[[#This Row],[Date_rapport]])</f>
        <v>2022</v>
      </c>
      <c r="I4807" t="str">
        <f>INDEX(tbl_produits[Molécule extraite], MATCH(tbl_data[[#This Row],[NORM_Spécialité]], tbl_produits[Nom normalisé], 0))</f>
        <v>Kétamine (chlorhydrate de)</v>
      </c>
      <c r="J4807" s="34">
        <f>DATE(LEFT(tbl_data[[#This Row],[Date_rapport]], 4), MID(tbl_data[[#This Row],[Date_rapport]], 6, 2), RIGHT(tbl_data[[#This Row],[Date_rapport]], 2))</f>
        <v>44884</v>
      </c>
    </row>
    <row r="4808" spans="1:10" x14ac:dyDescent="0.2">
      <c r="A4808" s="28" t="s">
        <v>2034</v>
      </c>
      <c r="B4808" t="s">
        <v>6</v>
      </c>
      <c r="C4808" s="28" t="s">
        <v>730</v>
      </c>
      <c r="D4808" t="s">
        <v>635</v>
      </c>
      <c r="E4808" t="s">
        <v>1638</v>
      </c>
      <c r="F4808" t="str">
        <f>INDEX(tbl_produits[Nom normalisé], MATCH(tbl_data[[#This Row],[Spécialité]], tbl_produits[Nom original], 0))</f>
        <v>TENORMINE 5 mg/10 ml, solution injectable IV en ampoule</v>
      </c>
      <c r="G4808" t="str">
        <f>INDEX(tbl_produits[Classe nom], MATCH(tbl_data[[#This Row],[NORM_Spécialité]], tbl_produits[Nom normalisé], 0))</f>
        <v>Système cardiovasculaire</v>
      </c>
      <c r="H4808">
        <f>YEAR(tbl_data[[#This Row],[Date_rapport]])</f>
        <v>2022</v>
      </c>
      <c r="I4808" t="str">
        <f>INDEX(tbl_produits[Molécule extraite], MATCH(tbl_data[[#This Row],[NORM_Spécialité]], tbl_produits[Nom normalisé], 0))</f>
        <v>Aténolol</v>
      </c>
      <c r="J4808" s="34">
        <f>DATE(LEFT(tbl_data[[#This Row],[Date_rapport]], 4), MID(tbl_data[[#This Row],[Date_rapport]], 6, 2), RIGHT(tbl_data[[#This Row],[Date_rapport]], 2))</f>
        <v>44884</v>
      </c>
    </row>
    <row r="4809" spans="1:10" x14ac:dyDescent="0.2">
      <c r="A4809" s="28" t="s">
        <v>2034</v>
      </c>
      <c r="B4809" t="s">
        <v>9</v>
      </c>
      <c r="C4809" s="28" t="s">
        <v>735</v>
      </c>
      <c r="D4809" t="s">
        <v>737</v>
      </c>
      <c r="E4809" t="s">
        <v>2</v>
      </c>
      <c r="F4809" t="str">
        <f>INDEX(tbl_produits[Nom normalisé], MATCH(tbl_data[[#This Row],[Spécialité]], tbl_produits[Nom original], 0))</f>
        <v>ROPIVACAINE 7,5 mg/ml, solution injectable en ampoul</v>
      </c>
      <c r="G4809" t="str">
        <f>INDEX(tbl_produits[Classe nom], MATCH(tbl_data[[#This Row],[NORM_Spécialité]], tbl_produits[Nom normalisé], 0))</f>
        <v>Système nerveux</v>
      </c>
      <c r="H4809">
        <f>YEAR(tbl_data[[#This Row],[Date_rapport]])</f>
        <v>2022</v>
      </c>
      <c r="I4809" t="str">
        <f>INDEX(tbl_produits[Molécule extraite], MATCH(tbl_data[[#This Row],[NORM_Spécialité]], tbl_produits[Nom normalisé], 0))</f>
        <v>Ropivacaïne (chlorhydrate de)</v>
      </c>
      <c r="J4809" s="34">
        <f>DATE(LEFT(tbl_data[[#This Row],[Date_rapport]], 4), MID(tbl_data[[#This Row],[Date_rapport]], 6, 2), RIGHT(tbl_data[[#This Row],[Date_rapport]], 2))</f>
        <v>44884</v>
      </c>
    </row>
    <row r="4810" spans="1:10" x14ac:dyDescent="0.2">
      <c r="A4810" s="28" t="s">
        <v>2034</v>
      </c>
      <c r="B4810" t="s">
        <v>9</v>
      </c>
      <c r="C4810" s="28" t="s">
        <v>735</v>
      </c>
      <c r="D4810" t="s">
        <v>625</v>
      </c>
      <c r="E4810" t="s">
        <v>2</v>
      </c>
      <c r="F4810" t="str">
        <f>INDEX(tbl_produits[Nom normalisé], MATCH(tbl_data[[#This Row],[Spécialité]], tbl_produits[Nom original], 0))</f>
        <v xml:space="preserve">ROPIVACAINE 2 mg/ml, solution pour perfusion en poche et en ampoules </v>
      </c>
      <c r="G4810" t="str">
        <f>INDEX(tbl_produits[Classe nom], MATCH(tbl_data[[#This Row],[NORM_Spécialité]], tbl_produits[Nom normalisé], 0))</f>
        <v>Système nerveux</v>
      </c>
      <c r="H4810">
        <f>YEAR(tbl_data[[#This Row],[Date_rapport]])</f>
        <v>2022</v>
      </c>
      <c r="I4810" t="str">
        <f>INDEX(tbl_produits[Molécule extraite], MATCH(tbl_data[[#This Row],[NORM_Spécialité]], tbl_produits[Nom normalisé], 0))</f>
        <v>Ropivacaïne (chlorhydrate de)</v>
      </c>
      <c r="J4810" s="34">
        <f>DATE(LEFT(tbl_data[[#This Row],[Date_rapport]], 4), MID(tbl_data[[#This Row],[Date_rapport]], 6, 2), RIGHT(tbl_data[[#This Row],[Date_rapport]], 2))</f>
        <v>44884</v>
      </c>
    </row>
    <row r="4811" spans="1:10" x14ac:dyDescent="0.2">
      <c r="A4811" s="28" t="s">
        <v>2034</v>
      </c>
      <c r="B4811" t="s">
        <v>9</v>
      </c>
      <c r="C4811" s="28" t="s">
        <v>740</v>
      </c>
      <c r="D4811" t="s">
        <v>741</v>
      </c>
      <c r="E4811" t="s">
        <v>2</v>
      </c>
      <c r="F4811" t="str">
        <f>INDEX(tbl_produits[Nom normalisé], MATCH(tbl_data[[#This Row],[Spécialité]], tbl_produits[Nom original], 0))</f>
        <v>UVADEX 20 microgrammes/ml, solution pour la modification de la fraction sanguine</v>
      </c>
      <c r="G4811" t="str">
        <f>INDEX(tbl_produits[Classe nom], MATCH(tbl_data[[#This Row],[NORM_Spécialité]], tbl_produits[Nom normalisé], 0))</f>
        <v>Antinéoplasiques et immunomodulateurs</v>
      </c>
      <c r="H4811">
        <f>YEAR(tbl_data[[#This Row],[Date_rapport]])</f>
        <v>2022</v>
      </c>
      <c r="I4811" t="str">
        <f>INDEX(tbl_produits[Molécule extraite], MATCH(tbl_data[[#This Row],[NORM_Spécialité]], tbl_produits[Nom normalisé], 0))</f>
        <v>Méthoxsalène</v>
      </c>
      <c r="J4811" s="34">
        <f>DATE(LEFT(tbl_data[[#This Row],[Date_rapport]], 4), MID(tbl_data[[#This Row],[Date_rapport]], 6, 2), RIGHT(tbl_data[[#This Row],[Date_rapport]], 2))</f>
        <v>44884</v>
      </c>
    </row>
    <row r="4812" spans="1:10" x14ac:dyDescent="0.2">
      <c r="A4812" s="28" t="s">
        <v>2034</v>
      </c>
      <c r="B4812" t="s">
        <v>3</v>
      </c>
      <c r="C4812" s="28" t="s">
        <v>742</v>
      </c>
      <c r="D4812" t="s">
        <v>743</v>
      </c>
      <c r="E4812" t="s">
        <v>2</v>
      </c>
      <c r="F4812" t="str">
        <f>INDEX(tbl_produits[Nom normalisé], MATCH(tbl_data[[#This Row],[Spécialité]], tbl_produits[Nom original], 0))</f>
        <v xml:space="preserve">TOFRANIL 25 mg, comprimé enrobé </v>
      </c>
      <c r="G4812" t="str">
        <f>INDEX(tbl_produits[Classe nom], MATCH(tbl_data[[#This Row],[NORM_Spécialité]], tbl_produits[Nom normalisé], 0))</f>
        <v>Système nerveux</v>
      </c>
      <c r="H4812">
        <f>YEAR(tbl_data[[#This Row],[Date_rapport]])</f>
        <v>2022</v>
      </c>
      <c r="I4812" t="str">
        <f>INDEX(tbl_produits[Molécule extraite], MATCH(tbl_data[[#This Row],[NORM_Spécialité]], tbl_produits[Nom normalisé], 0))</f>
        <v>Imipramine</v>
      </c>
      <c r="J4812" s="34">
        <f>DATE(LEFT(tbl_data[[#This Row],[Date_rapport]], 4), MID(tbl_data[[#This Row],[Date_rapport]], 6, 2), RIGHT(tbl_data[[#This Row],[Date_rapport]], 2))</f>
        <v>44884</v>
      </c>
    </row>
    <row r="4813" spans="1:10" x14ac:dyDescent="0.2">
      <c r="A4813" s="28" t="s">
        <v>2034</v>
      </c>
      <c r="B4813" t="s">
        <v>6</v>
      </c>
      <c r="C4813" s="28" t="s">
        <v>744</v>
      </c>
      <c r="D4813" t="s">
        <v>745</v>
      </c>
      <c r="E4813" t="s">
        <v>750</v>
      </c>
      <c r="F4813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4813" t="str">
        <f>INDEX(tbl_produits[Classe nom], MATCH(tbl_data[[#This Row],[NORM_Spécialité]], tbl_produits[Nom normalisé], 0))</f>
        <v>Voies digestives et métabolisme</v>
      </c>
      <c r="H4813">
        <f>YEAR(tbl_data[[#This Row],[Date_rapport]])</f>
        <v>2022</v>
      </c>
      <c r="I4813" t="str">
        <f>INDEX(tbl_produits[Molécule extraite], MATCH(tbl_data[[#This Row],[NORM_Spécialité]], tbl_produits[Nom normalisé], 0))</f>
        <v>Magnésium (Sulfate de)</v>
      </c>
      <c r="J4813" s="34">
        <f>DATE(LEFT(tbl_data[[#This Row],[Date_rapport]], 4), MID(tbl_data[[#This Row],[Date_rapport]], 6, 2), RIGHT(tbl_data[[#This Row],[Date_rapport]], 2))</f>
        <v>44884</v>
      </c>
    </row>
    <row r="4814" spans="1:10" x14ac:dyDescent="0.2">
      <c r="A4814" s="28" t="s">
        <v>2034</v>
      </c>
      <c r="B4814" t="s">
        <v>3</v>
      </c>
      <c r="C4814" s="28" t="s">
        <v>744</v>
      </c>
      <c r="D4814" t="s">
        <v>746</v>
      </c>
      <c r="E4814" t="s">
        <v>2</v>
      </c>
      <c r="F4814" t="str">
        <f>INDEX(tbl_produits[Nom normalisé], MATCH(tbl_data[[#This Row],[Spécialité]], tbl_produits[Nom original], 0))</f>
        <v>ARIXTRA 2,5 mg/0,5 ml, solution injectable en seringue pré-remplie, boîte 10 seringues</v>
      </c>
      <c r="G4814" t="str">
        <f>INDEX(tbl_produits[Classe nom], MATCH(tbl_data[[#This Row],[NORM_Spécialité]], tbl_produits[Nom normalisé], 0))</f>
        <v>Sang et organes hématopoïétiques</v>
      </c>
      <c r="H4814">
        <f>YEAR(tbl_data[[#This Row],[Date_rapport]])</f>
        <v>2022</v>
      </c>
      <c r="I4814" t="str">
        <f>INDEX(tbl_produits[Molécule extraite], MATCH(tbl_data[[#This Row],[NORM_Spécialité]], tbl_produits[Nom normalisé], 0))</f>
        <v>Fondaparinux</v>
      </c>
      <c r="J4814" s="34">
        <f>DATE(LEFT(tbl_data[[#This Row],[Date_rapport]], 4), MID(tbl_data[[#This Row],[Date_rapport]], 6, 2), RIGHT(tbl_data[[#This Row],[Date_rapport]], 2))</f>
        <v>44884</v>
      </c>
    </row>
    <row r="4815" spans="1:10" x14ac:dyDescent="0.2">
      <c r="A4815" s="28" t="s">
        <v>2034</v>
      </c>
      <c r="B4815" t="s">
        <v>3</v>
      </c>
      <c r="C4815" s="28" t="s">
        <v>748</v>
      </c>
      <c r="D4815" t="s">
        <v>749</v>
      </c>
      <c r="E4815" t="s">
        <v>2</v>
      </c>
      <c r="F4815" t="str">
        <f>INDEX(tbl_produits[Nom normalisé], MATCH(tbl_data[[#This Row],[Spécialité]], tbl_produits[Nom original], 0))</f>
        <v>ROPIVACAINE Kabi 2 mg/ml, solution pour perfusion en poche de 200 ml</v>
      </c>
      <c r="G4815" t="str">
        <f>INDEX(tbl_produits[Classe nom], MATCH(tbl_data[[#This Row],[NORM_Spécialité]], tbl_produits[Nom normalisé], 0))</f>
        <v>Système nerveux</v>
      </c>
      <c r="H4815">
        <f>YEAR(tbl_data[[#This Row],[Date_rapport]])</f>
        <v>2022</v>
      </c>
      <c r="I4815" t="str">
        <f>INDEX(tbl_produits[Molécule extraite], MATCH(tbl_data[[#This Row],[NORM_Spécialité]], tbl_produits[Nom normalisé], 0))</f>
        <v>Ropivacaïne (chlorhydrate de)</v>
      </c>
      <c r="J4815" s="34">
        <f>DATE(LEFT(tbl_data[[#This Row],[Date_rapport]], 4), MID(tbl_data[[#This Row],[Date_rapport]], 6, 2), RIGHT(tbl_data[[#This Row],[Date_rapport]], 2))</f>
        <v>44884</v>
      </c>
    </row>
    <row r="4816" spans="1:10" x14ac:dyDescent="0.2">
      <c r="A4816" s="28" t="s">
        <v>2034</v>
      </c>
      <c r="B4816" t="s">
        <v>11</v>
      </c>
      <c r="C4816" s="28" t="s">
        <v>750</v>
      </c>
      <c r="D4816" t="s">
        <v>751</v>
      </c>
      <c r="E4816" t="s">
        <v>2</v>
      </c>
      <c r="F4816" t="str">
        <f>INDEX(tbl_produits[Nom normalisé], MATCH(tbl_data[[#This Row],[Spécialité]], tbl_produits[Nom original], 0))</f>
        <v>RIBAVIRINE BIOGARAN 200 mg/400 mg, comprimé pelliculé</v>
      </c>
      <c r="G4816" t="str">
        <f>INDEX(tbl_produits[Classe nom], MATCH(tbl_data[[#This Row],[NORM_Spécialité]], tbl_produits[Nom normalisé], 0))</f>
        <v>Anti-infectieux à usage systémique</v>
      </c>
      <c r="H4816">
        <f>YEAR(tbl_data[[#This Row],[Date_rapport]])</f>
        <v>2022</v>
      </c>
      <c r="I4816" t="str">
        <f>INDEX(tbl_produits[Molécule extraite], MATCH(tbl_data[[#This Row],[NORM_Spécialité]], tbl_produits[Nom normalisé], 0))</f>
        <v>Ribavirine</v>
      </c>
      <c r="J4816" s="34">
        <f>DATE(LEFT(tbl_data[[#This Row],[Date_rapport]], 4), MID(tbl_data[[#This Row],[Date_rapport]], 6, 2), RIGHT(tbl_data[[#This Row],[Date_rapport]], 2))</f>
        <v>44884</v>
      </c>
    </row>
    <row r="4817" spans="1:10" x14ac:dyDescent="0.2">
      <c r="A4817" s="28" t="s">
        <v>2034</v>
      </c>
      <c r="B4817" t="s">
        <v>6</v>
      </c>
      <c r="C4817" s="28" t="s">
        <v>752</v>
      </c>
      <c r="D4817" t="s">
        <v>753</v>
      </c>
      <c r="E4817" t="s">
        <v>613</v>
      </c>
      <c r="F4817" t="str">
        <f>INDEX(tbl_produits[Nom normalisé], MATCH(tbl_data[[#This Row],[Spécialité]], tbl_produits[Nom original], 0))</f>
        <v>ORENCIA 125 mg, solution injectable en stylo pré-rempli</v>
      </c>
      <c r="G4817" t="str">
        <f>INDEX(tbl_produits[Classe nom], MATCH(tbl_data[[#This Row],[NORM_Spécialité]], tbl_produits[Nom normalisé], 0))</f>
        <v>Antinéoplasiques et immunomodulateurs</v>
      </c>
      <c r="H4817">
        <f>YEAR(tbl_data[[#This Row],[Date_rapport]])</f>
        <v>2022</v>
      </c>
      <c r="I4817" t="str">
        <f>INDEX(tbl_produits[Molécule extraite], MATCH(tbl_data[[#This Row],[NORM_Spécialité]], tbl_produits[Nom normalisé], 0))</f>
        <v>Abatacept</v>
      </c>
      <c r="J4817" s="34">
        <f>DATE(LEFT(tbl_data[[#This Row],[Date_rapport]], 4), MID(tbl_data[[#This Row],[Date_rapport]], 6, 2), RIGHT(tbl_data[[#This Row],[Date_rapport]], 2))</f>
        <v>44884</v>
      </c>
    </row>
    <row r="4818" spans="1:10" x14ac:dyDescent="0.2">
      <c r="A4818" s="28" t="s">
        <v>2034</v>
      </c>
      <c r="B4818" t="s">
        <v>3</v>
      </c>
      <c r="C4818" s="28" t="s">
        <v>752</v>
      </c>
      <c r="D4818" t="s">
        <v>754</v>
      </c>
      <c r="E4818" t="s">
        <v>2</v>
      </c>
      <c r="F4818" t="str">
        <f>INDEX(tbl_produits[Nom normalisé], MATCH(tbl_data[[#This Row],[Spécialité]], tbl_produits[Nom original], 0))</f>
        <v>ORENCIA 125 mg, solution injectable en seringue préremplie</v>
      </c>
      <c r="G4818" t="str">
        <f>INDEX(tbl_produits[Classe nom], MATCH(tbl_data[[#This Row],[NORM_Spécialité]], tbl_produits[Nom normalisé], 0))</f>
        <v>Antinéoplasiques et immunomodulateurs</v>
      </c>
      <c r="H4818">
        <f>YEAR(tbl_data[[#This Row],[Date_rapport]])</f>
        <v>2022</v>
      </c>
      <c r="I4818" t="str">
        <f>INDEX(tbl_produits[Molécule extraite], MATCH(tbl_data[[#This Row],[NORM_Spécialité]], tbl_produits[Nom normalisé], 0))</f>
        <v>Abatacept</v>
      </c>
      <c r="J4818" s="34">
        <f>DATE(LEFT(tbl_data[[#This Row],[Date_rapport]], 4), MID(tbl_data[[#This Row],[Date_rapport]], 6, 2), RIGHT(tbl_data[[#This Row],[Date_rapport]], 2))</f>
        <v>44884</v>
      </c>
    </row>
    <row r="4819" spans="1:10" x14ac:dyDescent="0.2">
      <c r="A4819" s="28" t="s">
        <v>2034</v>
      </c>
      <c r="B4819" t="s">
        <v>6</v>
      </c>
      <c r="C4819" s="28" t="s">
        <v>603</v>
      </c>
      <c r="D4819" t="s">
        <v>605</v>
      </c>
      <c r="E4819" t="s">
        <v>639</v>
      </c>
      <c r="F4819" t="str">
        <f>INDEX(tbl_produits[Nom normalisé], MATCH(tbl_data[[#This Row],[Spécialité]], tbl_produits[Nom original], 0))</f>
        <v xml:space="preserve">GILENYA 0,25 mg, gélule </v>
      </c>
      <c r="G4819" t="str">
        <f>INDEX(tbl_produits[Classe nom], MATCH(tbl_data[[#This Row],[NORM_Spécialité]], tbl_produits[Nom normalisé], 0))</f>
        <v>Antinéoplasiques et immunomodulateurs</v>
      </c>
      <c r="H4819">
        <f>YEAR(tbl_data[[#This Row],[Date_rapport]])</f>
        <v>2022</v>
      </c>
      <c r="I4819" t="str">
        <f>INDEX(tbl_produits[Molécule extraite], MATCH(tbl_data[[#This Row],[NORM_Spécialité]], tbl_produits[Nom normalisé], 0))</f>
        <v>Fingolimod (chlorhydrate de)</v>
      </c>
      <c r="J4819" s="34">
        <f>DATE(LEFT(tbl_data[[#This Row],[Date_rapport]], 4), MID(tbl_data[[#This Row],[Date_rapport]], 6, 2), RIGHT(tbl_data[[#This Row],[Date_rapport]], 2))</f>
        <v>44884</v>
      </c>
    </row>
    <row r="4820" spans="1:10" x14ac:dyDescent="0.2">
      <c r="A4820" s="28" t="s">
        <v>2034</v>
      </c>
      <c r="B4820" t="s">
        <v>3</v>
      </c>
      <c r="C4820" s="28" t="s">
        <v>603</v>
      </c>
      <c r="D4820" t="s">
        <v>607</v>
      </c>
      <c r="E4820" t="s">
        <v>2</v>
      </c>
      <c r="F4820" t="str">
        <f>INDEX(tbl_produits[Nom normalisé], MATCH(tbl_data[[#This Row],[Spécialité]], tbl_produits[Nom original], 0))</f>
        <v>ACUITEL 5 mg et 20 mg, comprimé enrobé sécable</v>
      </c>
      <c r="G4820" t="str">
        <f>INDEX(tbl_produits[Classe nom], MATCH(tbl_data[[#This Row],[NORM_Spécialité]], tbl_produits[Nom normalisé], 0))</f>
        <v>Système cardiovasculaire</v>
      </c>
      <c r="H4820">
        <f>YEAR(tbl_data[[#This Row],[Date_rapport]])</f>
        <v>2022</v>
      </c>
      <c r="I4820" t="str">
        <f>INDEX(tbl_produits[Molécule extraite], MATCH(tbl_data[[#This Row],[NORM_Spécialité]], tbl_produits[Nom normalisé], 0))</f>
        <v>Chlorhydrate de quinapril</v>
      </c>
      <c r="J4820" s="34">
        <f>DATE(LEFT(tbl_data[[#This Row],[Date_rapport]], 4), MID(tbl_data[[#This Row],[Date_rapport]], 6, 2), RIGHT(tbl_data[[#This Row],[Date_rapport]], 2))</f>
        <v>44884</v>
      </c>
    </row>
    <row r="4821" spans="1:10" x14ac:dyDescent="0.2">
      <c r="A4821" s="28" t="s">
        <v>2034</v>
      </c>
      <c r="B4821" t="s">
        <v>9</v>
      </c>
      <c r="C4821" s="28" t="s">
        <v>608</v>
      </c>
      <c r="D4821" t="s">
        <v>611</v>
      </c>
      <c r="E4821" t="s">
        <v>2</v>
      </c>
      <c r="F4821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4821" t="str">
        <f>INDEX(tbl_produits[Classe nom], MATCH(tbl_data[[#This Row],[NORM_Spécialité]], tbl_produits[Nom normalisé], 0))</f>
        <v>Système nerveux</v>
      </c>
      <c r="H4821">
        <f>YEAR(tbl_data[[#This Row],[Date_rapport]])</f>
        <v>2022</v>
      </c>
      <c r="I4821" t="str">
        <f>INDEX(tbl_produits[Molécule extraite], MATCH(tbl_data[[#This Row],[NORM_Spécialité]], tbl_produits[Nom normalisé], 0))</f>
        <v>Rémifentanil (chlorhydrate de)</v>
      </c>
      <c r="J4821" s="34">
        <f>DATE(LEFT(tbl_data[[#This Row],[Date_rapport]], 4), MID(tbl_data[[#This Row],[Date_rapport]], 6, 2), RIGHT(tbl_data[[#This Row],[Date_rapport]], 2))</f>
        <v>44884</v>
      </c>
    </row>
    <row r="4822" spans="1:10" x14ac:dyDescent="0.2">
      <c r="A4822" s="28" t="s">
        <v>2034</v>
      </c>
      <c r="B4822" t="s">
        <v>6</v>
      </c>
      <c r="C4822" s="28" t="s">
        <v>615</v>
      </c>
      <c r="D4822" t="s">
        <v>616</v>
      </c>
      <c r="E4822" t="s">
        <v>615</v>
      </c>
      <c r="F4822" t="str">
        <f>INDEX(tbl_produits[Nom normalisé], MATCH(tbl_data[[#This Row],[Spécialité]], tbl_produits[Nom original], 0))</f>
        <v>LIKOZAM 1 mg/ml, suspension buvable</v>
      </c>
      <c r="G4822" t="str">
        <f>INDEX(tbl_produits[Classe nom], MATCH(tbl_data[[#This Row],[NORM_Spécialité]], tbl_produits[Nom normalisé], 0))</f>
        <v>Système nerveux</v>
      </c>
      <c r="H4822">
        <f>YEAR(tbl_data[[#This Row],[Date_rapport]])</f>
        <v>2022</v>
      </c>
      <c r="I4822" t="str">
        <f>INDEX(tbl_produits[Molécule extraite], MATCH(tbl_data[[#This Row],[NORM_Spécialité]], tbl_produits[Nom normalisé], 0))</f>
        <v>Clobazam</v>
      </c>
      <c r="J4822" s="34">
        <f>DATE(LEFT(tbl_data[[#This Row],[Date_rapport]], 4), MID(tbl_data[[#This Row],[Date_rapport]], 6, 2), RIGHT(tbl_data[[#This Row],[Date_rapport]], 2))</f>
        <v>44884</v>
      </c>
    </row>
    <row r="4823" spans="1:10" x14ac:dyDescent="0.2">
      <c r="A4823" s="28" t="s">
        <v>2034</v>
      </c>
      <c r="B4823" t="s">
        <v>11</v>
      </c>
      <c r="C4823" s="28" t="s">
        <v>617</v>
      </c>
      <c r="D4823" t="s">
        <v>618</v>
      </c>
      <c r="E4823" t="s">
        <v>2</v>
      </c>
      <c r="F4823" t="str">
        <f>INDEX(tbl_produits[Nom normalisé], MATCH(tbl_data[[#This Row],[Spécialité]], tbl_produits[Nom original], 0))</f>
        <v>DIGIDOT 80mg, poudre pour solution pour perfusion (Digifab importation)</v>
      </c>
      <c r="G4823" t="str">
        <f>INDEX(tbl_produits[Classe nom], MATCH(tbl_data[[#This Row],[NORM_Spécialité]], tbl_produits[Nom normalisé], 0))</f>
        <v>Divers</v>
      </c>
      <c r="H4823">
        <f>YEAR(tbl_data[[#This Row],[Date_rapport]])</f>
        <v>2022</v>
      </c>
      <c r="I4823" t="str">
        <f>INDEX(tbl_produits[Molécule extraite], MATCH(tbl_data[[#This Row],[NORM_Spécialité]], tbl_produits[Nom normalisé], 0))</f>
        <v>Fragment Fab d’immunoglobuline antidigitalique ovin</v>
      </c>
      <c r="J4823" s="34">
        <f>DATE(LEFT(tbl_data[[#This Row],[Date_rapport]], 4), MID(tbl_data[[#This Row],[Date_rapport]], 6, 2), RIGHT(tbl_data[[#This Row],[Date_rapport]], 2))</f>
        <v>44884</v>
      </c>
    </row>
    <row r="4824" spans="1:10" x14ac:dyDescent="0.2">
      <c r="A4824" s="28" t="s">
        <v>2034</v>
      </c>
      <c r="B4824" t="s">
        <v>3</v>
      </c>
      <c r="C4824" s="28" t="s">
        <v>617</v>
      </c>
      <c r="D4824" t="s">
        <v>619</v>
      </c>
      <c r="E4824" t="s">
        <v>2</v>
      </c>
      <c r="F4824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4824" t="str">
        <f>INDEX(tbl_produits[Classe nom], MATCH(tbl_data[[#This Row],[NORM_Spécialité]], tbl_produits[Nom normalisé], 0))</f>
        <v>Système nerveux</v>
      </c>
      <c r="H4824">
        <f>YEAR(tbl_data[[#This Row],[Date_rapport]])</f>
        <v>2022</v>
      </c>
      <c r="I4824" t="str">
        <f>INDEX(tbl_produits[Molécule extraite], MATCH(tbl_data[[#This Row],[NORM_Spécialité]], tbl_produits[Nom normalisé], 0))</f>
        <v>Ropivacaïne (chlorhydrate de)</v>
      </c>
      <c r="J4824" s="34">
        <f>DATE(LEFT(tbl_data[[#This Row],[Date_rapport]], 4), MID(tbl_data[[#This Row],[Date_rapport]], 6, 2), RIGHT(tbl_data[[#This Row],[Date_rapport]], 2))</f>
        <v>44884</v>
      </c>
    </row>
    <row r="4825" spans="1:10" x14ac:dyDescent="0.2">
      <c r="A4825" s="28" t="s">
        <v>2034</v>
      </c>
      <c r="B4825" t="s">
        <v>9</v>
      </c>
      <c r="C4825" s="28" t="s">
        <v>617</v>
      </c>
      <c r="D4825" t="s">
        <v>620</v>
      </c>
      <c r="E4825" t="s">
        <v>2</v>
      </c>
      <c r="F4825" t="str">
        <f>INDEX(tbl_produits[Nom normalisé], MATCH(tbl_data[[#This Row],[Spécialité]], tbl_produits[Nom original], 0))</f>
        <v>VALIUM 1 pour cent, solution buvable en gouttes</v>
      </c>
      <c r="G4825" t="str">
        <f>INDEX(tbl_produits[Classe nom], MATCH(tbl_data[[#This Row],[NORM_Spécialité]], tbl_produits[Nom normalisé], 0))</f>
        <v>Système nerveux</v>
      </c>
      <c r="H4825">
        <f>YEAR(tbl_data[[#This Row],[Date_rapport]])</f>
        <v>2022</v>
      </c>
      <c r="I4825" t="str">
        <f>INDEX(tbl_produits[Molécule extraite], MATCH(tbl_data[[#This Row],[NORM_Spécialité]], tbl_produits[Nom normalisé], 0))</f>
        <v>Diazepam</v>
      </c>
      <c r="J4825" s="34">
        <f>DATE(LEFT(tbl_data[[#This Row],[Date_rapport]], 4), MID(tbl_data[[#This Row],[Date_rapport]], 6, 2), RIGHT(tbl_data[[#This Row],[Date_rapport]], 2))</f>
        <v>44884</v>
      </c>
    </row>
    <row r="4826" spans="1:10" x14ac:dyDescent="0.2">
      <c r="A4826" s="28" t="s">
        <v>2034</v>
      </c>
      <c r="B4826" t="s">
        <v>6</v>
      </c>
      <c r="C4826" s="28" t="s">
        <v>621</v>
      </c>
      <c r="D4826" t="s">
        <v>623</v>
      </c>
      <c r="E4826" t="s">
        <v>624</v>
      </c>
      <c r="F4826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4826" t="str">
        <f>INDEX(tbl_produits[Classe nom], MATCH(tbl_data[[#This Row],[NORM_Spécialité]], tbl_produits[Nom normalisé], 0))</f>
        <v>Anti-infectieux à usage systémique</v>
      </c>
      <c r="H4826">
        <f>YEAR(tbl_data[[#This Row],[Date_rapport]])</f>
        <v>2022</v>
      </c>
      <c r="I4826" t="str">
        <f>INDEX(tbl_produits[Molécule extraite], MATCH(tbl_data[[#This Row],[NORM_Spécialité]], tbl_produits[Nom normalisé], 0))</f>
        <v>Amoxicilline</v>
      </c>
      <c r="J4826" s="34">
        <f>DATE(LEFT(tbl_data[[#This Row],[Date_rapport]], 4), MID(tbl_data[[#This Row],[Date_rapport]], 6, 2), RIGHT(tbl_data[[#This Row],[Date_rapport]], 2))</f>
        <v>44884</v>
      </c>
    </row>
    <row r="4827" spans="1:10" x14ac:dyDescent="0.2">
      <c r="A4827" s="28" t="s">
        <v>2034</v>
      </c>
      <c r="B4827" t="s">
        <v>3</v>
      </c>
      <c r="C4827" s="28" t="s">
        <v>628</v>
      </c>
      <c r="D4827" t="s">
        <v>629</v>
      </c>
      <c r="E4827" t="s">
        <v>2</v>
      </c>
      <c r="F4827" t="str">
        <f>INDEX(tbl_produits[Nom normalisé], MATCH(tbl_data[[#This Row],[Spécialité]], tbl_produits[Nom original], 0))</f>
        <v>ROPIVACAINE Kabi 2 mg/ml, solution pour perfusion en poche de 200 ml et de 100 ml</v>
      </c>
      <c r="G4827" t="str">
        <f>INDEX(tbl_produits[Classe nom], MATCH(tbl_data[[#This Row],[NORM_Spécialité]], tbl_produits[Nom normalisé], 0))</f>
        <v>Système nerveux</v>
      </c>
      <c r="H4827">
        <f>YEAR(tbl_data[[#This Row],[Date_rapport]])</f>
        <v>2022</v>
      </c>
      <c r="I4827" t="str">
        <f>INDEX(tbl_produits[Molécule extraite], MATCH(tbl_data[[#This Row],[NORM_Spécialité]], tbl_produits[Nom normalisé], 0))</f>
        <v>Ropivacaïne (chlorhydrate de)</v>
      </c>
      <c r="J4827" s="34">
        <f>DATE(LEFT(tbl_data[[#This Row],[Date_rapport]], 4), MID(tbl_data[[#This Row],[Date_rapport]], 6, 2), RIGHT(tbl_data[[#This Row],[Date_rapport]], 2))</f>
        <v>44884</v>
      </c>
    </row>
    <row r="4828" spans="1:10" x14ac:dyDescent="0.2">
      <c r="A4828" s="28" t="s">
        <v>2034</v>
      </c>
      <c r="B4828" t="s">
        <v>6</v>
      </c>
      <c r="C4828" s="28" t="s">
        <v>634</v>
      </c>
      <c r="D4828" t="s">
        <v>637</v>
      </c>
      <c r="E4828" t="s">
        <v>624</v>
      </c>
      <c r="F4828" t="str">
        <f>INDEX(tbl_produits[Nom normalisé], MATCH(tbl_data[[#This Row],[Spécialité]], tbl_produits[Nom original], 0))</f>
        <v>TRASYLOL 500 000 UIK/50 mL, solution injectable</v>
      </c>
      <c r="G4828" t="str">
        <f>INDEX(tbl_produits[Classe nom], MATCH(tbl_data[[#This Row],[NORM_Spécialité]], tbl_produits[Nom normalisé], 0))</f>
        <v>Sang et organes hématopoïétiques</v>
      </c>
      <c r="H4828">
        <f>YEAR(tbl_data[[#This Row],[Date_rapport]])</f>
        <v>2022</v>
      </c>
      <c r="I4828" t="str">
        <f>INDEX(tbl_produits[Molécule extraite], MATCH(tbl_data[[#This Row],[NORM_Spécialité]], tbl_produits[Nom normalisé], 0))</f>
        <v>Aprotinine</v>
      </c>
      <c r="J4828" s="34">
        <f>DATE(LEFT(tbl_data[[#This Row],[Date_rapport]], 4), MID(tbl_data[[#This Row],[Date_rapport]], 6, 2), RIGHT(tbl_data[[#This Row],[Date_rapport]], 2))</f>
        <v>44884</v>
      </c>
    </row>
    <row r="4829" spans="1:10" x14ac:dyDescent="0.2">
      <c r="A4829" s="28" t="s">
        <v>2034</v>
      </c>
      <c r="B4829" t="s">
        <v>3</v>
      </c>
      <c r="C4829" s="28" t="s">
        <v>639</v>
      </c>
      <c r="D4829" t="s">
        <v>640</v>
      </c>
      <c r="E4829" t="s">
        <v>2</v>
      </c>
      <c r="F4829" t="str">
        <f>INDEX(tbl_produits[Nom normalisé], MATCH(tbl_data[[#This Row],[Spécialité]], tbl_produits[Nom original], 0))</f>
        <v>NAROPEINE 2 mg/ml, solution injectable en poche de 200 ml</v>
      </c>
      <c r="G4829" t="str">
        <f>INDEX(tbl_produits[Classe nom], MATCH(tbl_data[[#This Row],[NORM_Spécialité]], tbl_produits[Nom normalisé], 0))</f>
        <v>Système nerveux</v>
      </c>
      <c r="H4829">
        <f>YEAR(tbl_data[[#This Row],[Date_rapport]])</f>
        <v>2022</v>
      </c>
      <c r="I4829" t="str">
        <f>INDEX(tbl_produits[Molécule extraite], MATCH(tbl_data[[#This Row],[NORM_Spécialité]], tbl_produits[Nom normalisé], 0))</f>
        <v>Ropivacaïne (chlorhydrate de)</v>
      </c>
      <c r="J4829" s="34">
        <f>DATE(LEFT(tbl_data[[#This Row],[Date_rapport]], 4), MID(tbl_data[[#This Row],[Date_rapport]], 6, 2), RIGHT(tbl_data[[#This Row],[Date_rapport]], 2))</f>
        <v>44884</v>
      </c>
    </row>
    <row r="4830" spans="1:10" x14ac:dyDescent="0.2">
      <c r="A4830" s="28" t="s">
        <v>2034</v>
      </c>
      <c r="B4830" t="s">
        <v>6</v>
      </c>
      <c r="C4830" s="28" t="s">
        <v>642</v>
      </c>
      <c r="D4830" t="s">
        <v>643</v>
      </c>
      <c r="E4830" t="s">
        <v>579</v>
      </c>
      <c r="F4830" t="str">
        <f>INDEX(tbl_produits[Nom normalisé], MATCH(tbl_data[[#This Row],[Spécialité]], tbl_produits[Nom original], 0))</f>
        <v>NAVELBINE 50 mg/5 ml, solution injectable en flacon</v>
      </c>
      <c r="G4830" t="str">
        <f>INDEX(tbl_produits[Classe nom], MATCH(tbl_data[[#This Row],[NORM_Spécialité]], tbl_produits[Nom normalisé], 0))</f>
        <v>Antinéoplasiques et immunomodulateurs</v>
      </c>
      <c r="H4830">
        <f>YEAR(tbl_data[[#This Row],[Date_rapport]])</f>
        <v>2022</v>
      </c>
      <c r="I4830" t="str">
        <f>INDEX(tbl_produits[Molécule extraite], MATCH(tbl_data[[#This Row],[NORM_Spécialité]], tbl_produits[Nom normalisé], 0))</f>
        <v>Vinorelbine</v>
      </c>
      <c r="J4830" s="34">
        <f>DATE(LEFT(tbl_data[[#This Row],[Date_rapport]], 4), MID(tbl_data[[#This Row],[Date_rapport]], 6, 2), RIGHT(tbl_data[[#This Row],[Date_rapport]], 2))</f>
        <v>44884</v>
      </c>
    </row>
    <row r="4831" spans="1:10" x14ac:dyDescent="0.2">
      <c r="A4831" s="28" t="s">
        <v>2034</v>
      </c>
      <c r="B4831" t="s">
        <v>3</v>
      </c>
      <c r="C4831" s="28" t="s">
        <v>642</v>
      </c>
      <c r="D4831" t="s">
        <v>646</v>
      </c>
      <c r="E4831" t="s">
        <v>2</v>
      </c>
      <c r="F4831" t="str">
        <f>INDEX(tbl_produits[Nom normalisé], MATCH(tbl_data[[#This Row],[Spécialité]], tbl_produits[Nom original], 0))</f>
        <v>THIOPHENICOL, comprimé enrobé - Thiophenicol 750 mg, poudre et solvant pour préparation injectable</v>
      </c>
      <c r="G4831" t="str">
        <f>INDEX(tbl_produits[Classe nom], MATCH(tbl_data[[#This Row],[NORM_Spécialité]], tbl_produits[Nom normalisé], 0))</f>
        <v>Système nerveux</v>
      </c>
      <c r="H4831">
        <f>YEAR(tbl_data[[#This Row],[Date_rapport]])</f>
        <v>2022</v>
      </c>
      <c r="I4831" t="str">
        <f>INDEX(tbl_produits[Molécule extraite], MATCH(tbl_data[[#This Row],[NORM_Spécialité]], tbl_produits[Nom normalisé], 0))</f>
        <v>Thiamphénicol</v>
      </c>
      <c r="J4831" s="34">
        <f>DATE(LEFT(tbl_data[[#This Row],[Date_rapport]], 4), MID(tbl_data[[#This Row],[Date_rapport]], 6, 2), RIGHT(tbl_data[[#This Row],[Date_rapport]], 2))</f>
        <v>44884</v>
      </c>
    </row>
    <row r="4832" spans="1:10" x14ac:dyDescent="0.2">
      <c r="A4832" s="28" t="s">
        <v>2034</v>
      </c>
      <c r="B4832" t="s">
        <v>6</v>
      </c>
      <c r="C4832" s="28" t="s">
        <v>652</v>
      </c>
      <c r="D4832" t="s">
        <v>654</v>
      </c>
      <c r="E4832" t="s">
        <v>652</v>
      </c>
      <c r="F4832" t="str">
        <f>INDEX(tbl_produits[Nom normalisé], MATCH(tbl_data[[#This Row],[Spécialité]], tbl_produits[Nom original], 0))</f>
        <v>PLEGISOL, solution cardioplégique pour voie intracoronaire en poche</v>
      </c>
      <c r="G4832" t="str">
        <f>INDEX(tbl_produits[Classe nom], MATCH(tbl_data[[#This Row],[NORM_Spécialité]], tbl_produits[Nom normalisé], 0))</f>
        <v>Sang et organes hématopoïétiques</v>
      </c>
      <c r="H4832">
        <f>YEAR(tbl_data[[#This Row],[Date_rapport]])</f>
        <v>2022</v>
      </c>
      <c r="I4832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4832" s="34">
        <f>DATE(LEFT(tbl_data[[#This Row],[Date_rapport]], 4), MID(tbl_data[[#This Row],[Date_rapport]], 6, 2), RIGHT(tbl_data[[#This Row],[Date_rapport]], 2))</f>
        <v>44884</v>
      </c>
    </row>
    <row r="4833" spans="1:10" x14ac:dyDescent="0.2">
      <c r="A4833" s="28" t="s">
        <v>2034</v>
      </c>
      <c r="B4833" t="s">
        <v>11</v>
      </c>
      <c r="C4833" s="28" t="s">
        <v>652</v>
      </c>
      <c r="D4833" t="s">
        <v>655</v>
      </c>
      <c r="E4833" t="s">
        <v>2</v>
      </c>
      <c r="F4833" t="str">
        <f>INDEX(tbl_produits[Nom normalisé], MATCH(tbl_data[[#This Row],[Spécialité]], tbl_produits[Nom original], 0))</f>
        <v>VECTARION injectable, lyophilisat et solution pour préparation injectable</v>
      </c>
      <c r="G4833" t="str">
        <f>INDEX(tbl_produits[Classe nom], MATCH(tbl_data[[#This Row],[NORM_Spécialité]], tbl_produits[Nom normalisé], 0))</f>
        <v>Système respiratoire</v>
      </c>
      <c r="H4833">
        <f>YEAR(tbl_data[[#This Row],[Date_rapport]])</f>
        <v>2022</v>
      </c>
      <c r="I4833" t="str">
        <f>INDEX(tbl_produits[Molécule extraite], MATCH(tbl_data[[#This Row],[NORM_Spécialité]], tbl_produits[Nom normalisé], 0))</f>
        <v>Almitrine (mésilate d')</v>
      </c>
      <c r="J4833" s="34">
        <f>DATE(LEFT(tbl_data[[#This Row],[Date_rapport]], 4), MID(tbl_data[[#This Row],[Date_rapport]], 6, 2), RIGHT(tbl_data[[#This Row],[Date_rapport]], 2))</f>
        <v>44884</v>
      </c>
    </row>
    <row r="4834" spans="1:10" x14ac:dyDescent="0.2">
      <c r="A4834" s="28" t="s">
        <v>2034</v>
      </c>
      <c r="B4834" t="s">
        <v>6</v>
      </c>
      <c r="C4834" s="28" t="s">
        <v>516</v>
      </c>
      <c r="D4834" t="s">
        <v>517</v>
      </c>
      <c r="E4834" t="s">
        <v>527</v>
      </c>
      <c r="F4834" t="str">
        <f>INDEX(tbl_produits[Nom normalisé], MATCH(tbl_data[[#This Row],[Spécialité]], tbl_produits[Nom original], 0))</f>
        <v>VERKAZIA 1 mg/ml, collyre en émulsion</v>
      </c>
      <c r="G4834" t="str">
        <f>INDEX(tbl_produits[Classe nom], MATCH(tbl_data[[#This Row],[NORM_Spécialité]], tbl_produits[Nom normalisé], 0))</f>
        <v>Antinéoplasiques et immunomodulateurs</v>
      </c>
      <c r="H4834">
        <f>YEAR(tbl_data[[#This Row],[Date_rapport]])</f>
        <v>2022</v>
      </c>
      <c r="I4834" t="str">
        <f>INDEX(tbl_produits[Molécule extraite], MATCH(tbl_data[[#This Row],[NORM_Spécialité]], tbl_produits[Nom normalisé], 0))</f>
        <v>Ciclosporine</v>
      </c>
      <c r="J4834" s="34">
        <f>DATE(LEFT(tbl_data[[#This Row],[Date_rapport]], 4), MID(tbl_data[[#This Row],[Date_rapport]], 6, 2), RIGHT(tbl_data[[#This Row],[Date_rapport]], 2))</f>
        <v>44884</v>
      </c>
    </row>
    <row r="4835" spans="1:10" x14ac:dyDescent="0.2">
      <c r="A4835" s="28" t="s">
        <v>2034</v>
      </c>
      <c r="B4835" t="s">
        <v>3</v>
      </c>
      <c r="C4835" s="28" t="s">
        <v>516</v>
      </c>
      <c r="D4835" t="s">
        <v>519</v>
      </c>
      <c r="E4835" t="s">
        <v>2</v>
      </c>
      <c r="F4835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4835" t="str">
        <f>INDEX(tbl_produits[Classe nom], MATCH(tbl_data[[#This Row],[NORM_Spécialité]], tbl_produits[Nom normalisé], 0))</f>
        <v>Anti-infectieux à usage systémique</v>
      </c>
      <c r="H4835">
        <f>YEAR(tbl_data[[#This Row],[Date_rapport]])</f>
        <v>2022</v>
      </c>
      <c r="I4835" t="str">
        <f>INDEX(tbl_produits[Molécule extraite], MATCH(tbl_data[[#This Row],[NORM_Spécialité]], tbl_produits[Nom normalisé], 0))</f>
        <v>Amoxicilline</v>
      </c>
      <c r="J4835" s="34">
        <f>DATE(LEFT(tbl_data[[#This Row],[Date_rapport]], 4), MID(tbl_data[[#This Row],[Date_rapport]], 6, 2), RIGHT(tbl_data[[#This Row],[Date_rapport]], 2))</f>
        <v>44884</v>
      </c>
    </row>
    <row r="4836" spans="1:10" x14ac:dyDescent="0.2">
      <c r="A4836" s="28" t="s">
        <v>2034</v>
      </c>
      <c r="B4836" t="s">
        <v>3</v>
      </c>
      <c r="C4836" s="28" t="s">
        <v>522</v>
      </c>
      <c r="D4836" t="s">
        <v>523</v>
      </c>
      <c r="E4836" t="s">
        <v>2</v>
      </c>
      <c r="F4836" t="str">
        <f>INDEX(tbl_produits[Nom normalisé], MATCH(tbl_data[[#This Row],[Spécialité]], tbl_produits[Nom original], 0))</f>
        <v>MELADININE 0,1 pour cent, solution pour application locale</v>
      </c>
      <c r="G4836" t="str">
        <f>INDEX(tbl_produits[Classe nom], MATCH(tbl_data[[#This Row],[NORM_Spécialité]], tbl_produits[Nom normalisé], 0))</f>
        <v>Antinéoplasiques et immunomodulateurs</v>
      </c>
      <c r="H4836">
        <f>YEAR(tbl_data[[#This Row],[Date_rapport]])</f>
        <v>2022</v>
      </c>
      <c r="I4836" t="str">
        <f>INDEX(tbl_produits[Molécule extraite], MATCH(tbl_data[[#This Row],[NORM_Spécialité]], tbl_produits[Nom normalisé], 0))</f>
        <v>Méthoxsalène</v>
      </c>
      <c r="J4836" s="34">
        <f>DATE(LEFT(tbl_data[[#This Row],[Date_rapport]], 4), MID(tbl_data[[#This Row],[Date_rapport]], 6, 2), RIGHT(tbl_data[[#This Row],[Date_rapport]], 2))</f>
        <v>44884</v>
      </c>
    </row>
    <row r="4837" spans="1:10" x14ac:dyDescent="0.2">
      <c r="A4837" s="28" t="s">
        <v>2034</v>
      </c>
      <c r="B4837" t="s">
        <v>6</v>
      </c>
      <c r="C4837" s="28" t="s">
        <v>524</v>
      </c>
      <c r="D4837" t="s">
        <v>525</v>
      </c>
      <c r="E4837" t="s">
        <v>524</v>
      </c>
      <c r="F4837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4837" t="str">
        <f>INDEX(tbl_produits[Classe nom], MATCH(tbl_data[[#This Row],[NORM_Spécialité]], tbl_produits[Nom normalisé], 0))</f>
        <v>Anti-infectieux à usage systémique</v>
      </c>
      <c r="H4837">
        <f>YEAR(tbl_data[[#This Row],[Date_rapport]])</f>
        <v>2022</v>
      </c>
      <c r="I4837" t="str">
        <f>INDEX(tbl_produits[Molécule extraite], MATCH(tbl_data[[#This Row],[NORM_Spécialité]], tbl_produits[Nom normalisé], 0))</f>
        <v>Amoxicilline / acide clavulanique</v>
      </c>
      <c r="J4837" s="34">
        <f>DATE(LEFT(tbl_data[[#This Row],[Date_rapport]], 4), MID(tbl_data[[#This Row],[Date_rapport]], 6, 2), RIGHT(tbl_data[[#This Row],[Date_rapport]], 2))</f>
        <v>44884</v>
      </c>
    </row>
    <row r="4838" spans="1:10" x14ac:dyDescent="0.2">
      <c r="A4838" s="28" t="s">
        <v>2034</v>
      </c>
      <c r="B4838" t="s">
        <v>9</v>
      </c>
      <c r="C4838" s="28" t="s">
        <v>524</v>
      </c>
      <c r="D4838" t="s">
        <v>526</v>
      </c>
      <c r="E4838" t="s">
        <v>2</v>
      </c>
      <c r="F4838" t="str">
        <f>INDEX(tbl_produits[Nom normalisé], MATCH(tbl_data[[#This Row],[Spécialité]], tbl_produits[Nom original], 0))</f>
        <v xml:space="preserve">REVATIO 10 mg/ml, poudre pour suspension buvable </v>
      </c>
      <c r="G4838" t="str">
        <f>INDEX(tbl_produits[Classe nom], MATCH(tbl_data[[#This Row],[NORM_Spécialité]], tbl_produits[Nom normalisé], 0))</f>
        <v>Système génito-urinaire et hormones sexuelles</v>
      </c>
      <c r="H4838">
        <f>YEAR(tbl_data[[#This Row],[Date_rapport]])</f>
        <v>2022</v>
      </c>
      <c r="I4838" t="str">
        <f>INDEX(tbl_produits[Molécule extraite], MATCH(tbl_data[[#This Row],[NORM_Spécialité]], tbl_produits[Nom normalisé], 0))</f>
        <v>Sildénafil (citrate de)</v>
      </c>
      <c r="J4838" s="34">
        <f>DATE(LEFT(tbl_data[[#This Row],[Date_rapport]], 4), MID(tbl_data[[#This Row],[Date_rapport]], 6, 2), RIGHT(tbl_data[[#This Row],[Date_rapport]], 2))</f>
        <v>44884</v>
      </c>
    </row>
    <row r="4839" spans="1:10" x14ac:dyDescent="0.2">
      <c r="A4839" s="28" t="s">
        <v>2034</v>
      </c>
      <c r="B4839" t="s">
        <v>9</v>
      </c>
      <c r="C4839" s="28" t="s">
        <v>527</v>
      </c>
      <c r="D4839" t="s">
        <v>530</v>
      </c>
      <c r="E4839" t="s">
        <v>2</v>
      </c>
      <c r="F4839" t="str">
        <f>INDEX(tbl_produits[Nom normalisé], MATCH(tbl_data[[#This Row],[Spécialité]], tbl_produits[Nom original], 0))</f>
        <v>CERNEVIT, poudre pour solution injectable ou pour perfusion</v>
      </c>
      <c r="G4839" t="str">
        <f>INDEX(tbl_produits[Classe nom], MATCH(tbl_data[[#This Row],[NORM_Spécialité]], tbl_produits[Nom normalisé], 0))</f>
        <v>Sang et organes hématopoïétiques</v>
      </c>
      <c r="H4839">
        <f>YEAR(tbl_data[[#This Row],[Date_rapport]])</f>
        <v>2022</v>
      </c>
      <c r="I4839" t="str">
        <f>INDEX(tbl_produits[Molécule extraite], MATCH(tbl_data[[#This Row],[NORM_Spécialité]], tbl_produits[Nom normalisé], 0))</f>
        <v>Association de vitamines hydrosolubles et liposolubles</v>
      </c>
      <c r="J4839" s="34">
        <f>DATE(LEFT(tbl_data[[#This Row],[Date_rapport]], 4), MID(tbl_data[[#This Row],[Date_rapport]], 6, 2), RIGHT(tbl_data[[#This Row],[Date_rapport]], 2))</f>
        <v>44884</v>
      </c>
    </row>
    <row r="4840" spans="1:10" x14ac:dyDescent="0.2">
      <c r="A4840" s="28" t="s">
        <v>2034</v>
      </c>
      <c r="B4840" t="s">
        <v>9</v>
      </c>
      <c r="C4840" s="28" t="s">
        <v>531</v>
      </c>
      <c r="D4840" t="s">
        <v>532</v>
      </c>
      <c r="E4840" t="s">
        <v>2</v>
      </c>
      <c r="F4840" t="str">
        <f>INDEX(tbl_produits[Nom normalisé], MATCH(tbl_data[[#This Row],[Spécialité]], tbl_produits[Nom original], 0))</f>
        <v>MYOZIME 50 mg, poudre pour solution à diluer pour perfusion</v>
      </c>
      <c r="G4840" t="str">
        <f>INDEX(tbl_produits[Classe nom], MATCH(tbl_data[[#This Row],[NORM_Spécialité]], tbl_produits[Nom normalisé], 0))</f>
        <v>Voies digestives et métabolisme</v>
      </c>
      <c r="H4840">
        <f>YEAR(tbl_data[[#This Row],[Date_rapport]])</f>
        <v>2022</v>
      </c>
      <c r="I4840" t="str">
        <f>INDEX(tbl_produits[Molécule extraite], MATCH(tbl_data[[#This Row],[NORM_Spécialité]], tbl_produits[Nom normalisé], 0))</f>
        <v>Alglucosidase alfa</v>
      </c>
      <c r="J4840" s="34">
        <f>DATE(LEFT(tbl_data[[#This Row],[Date_rapport]], 4), MID(tbl_data[[#This Row],[Date_rapport]], 6, 2), RIGHT(tbl_data[[#This Row],[Date_rapport]], 2))</f>
        <v>44884</v>
      </c>
    </row>
    <row r="4841" spans="1:10" x14ac:dyDescent="0.2">
      <c r="A4841" s="28" t="s">
        <v>2034</v>
      </c>
      <c r="B4841" t="s">
        <v>6</v>
      </c>
      <c r="C4841" s="28" t="s">
        <v>531</v>
      </c>
      <c r="D4841" t="s">
        <v>534</v>
      </c>
      <c r="E4841" t="s">
        <v>541</v>
      </c>
      <c r="F4841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4841" t="str">
        <f>INDEX(tbl_produits[Classe nom], MATCH(tbl_data[[#This Row],[NORM_Spécialité]], tbl_produits[Nom normalisé], 0))</f>
        <v>Sang et organes hématopoïétiques</v>
      </c>
      <c r="H4841">
        <f>YEAR(tbl_data[[#This Row],[Date_rapport]])</f>
        <v>2022</v>
      </c>
      <c r="I4841" t="str">
        <f>INDEX(tbl_produits[Molécule extraite], MATCH(tbl_data[[#This Row],[NORM_Spécialité]], tbl_produits[Nom normalisé], 0))</f>
        <v>Mélange nutritif</v>
      </c>
      <c r="J4841" s="34">
        <f>DATE(LEFT(tbl_data[[#This Row],[Date_rapport]], 4), MID(tbl_data[[#This Row],[Date_rapport]], 6, 2), RIGHT(tbl_data[[#This Row],[Date_rapport]], 2))</f>
        <v>44884</v>
      </c>
    </row>
    <row r="4842" spans="1:10" x14ac:dyDescent="0.2">
      <c r="A4842" s="28" t="s">
        <v>2034</v>
      </c>
      <c r="B4842" t="s">
        <v>6</v>
      </c>
      <c r="C4842" s="28" t="s">
        <v>543</v>
      </c>
      <c r="D4842" t="s">
        <v>544</v>
      </c>
      <c r="E4842" t="s">
        <v>565</v>
      </c>
      <c r="F4842" t="str">
        <f>INDEX(tbl_produits[Nom normalisé], MATCH(tbl_data[[#This Row],[Spécialité]], tbl_produits[Nom original], 0))</f>
        <v>RYTHMODAN 100 mg, gélule</v>
      </c>
      <c r="G4842" t="str">
        <f>INDEX(tbl_produits[Classe nom], MATCH(tbl_data[[#This Row],[NORM_Spécialité]], tbl_produits[Nom normalisé], 0))</f>
        <v>Système cardiovasculaire</v>
      </c>
      <c r="H4842">
        <f>YEAR(tbl_data[[#This Row],[Date_rapport]])</f>
        <v>2022</v>
      </c>
      <c r="I4842" t="str">
        <f>INDEX(tbl_produits[Molécule extraite], MATCH(tbl_data[[#This Row],[NORM_Spécialité]], tbl_produits[Nom normalisé], 0))</f>
        <v>Disopyramide (phosphate de)</v>
      </c>
      <c r="J4842" s="34">
        <f>DATE(LEFT(tbl_data[[#This Row],[Date_rapport]], 4), MID(tbl_data[[#This Row],[Date_rapport]], 6, 2), RIGHT(tbl_data[[#This Row],[Date_rapport]], 2))</f>
        <v>44884</v>
      </c>
    </row>
    <row r="4843" spans="1:10" x14ac:dyDescent="0.2">
      <c r="A4843" s="28" t="s">
        <v>2034</v>
      </c>
      <c r="B4843" t="s">
        <v>6</v>
      </c>
      <c r="C4843" s="28" t="s">
        <v>549</v>
      </c>
      <c r="D4843" t="s">
        <v>551</v>
      </c>
      <c r="E4843" t="s">
        <v>2</v>
      </c>
      <c r="F4843" t="str">
        <f>INDEX(tbl_produits[Nom normalisé], MATCH(tbl_data[[#This Row],[Spécialité]], tbl_produits[Nom original], 0))</f>
        <v>FARMORUBICINE 50 mg, poudre pour solution pour perfusion</v>
      </c>
      <c r="G4843" t="str">
        <f>INDEX(tbl_produits[Classe nom], MATCH(tbl_data[[#This Row],[NORM_Spécialité]], tbl_produits[Nom normalisé], 0))</f>
        <v>Antinéoplasiques et immunomodulateurs</v>
      </c>
      <c r="H4843">
        <f>YEAR(tbl_data[[#This Row],[Date_rapport]])</f>
        <v>2022</v>
      </c>
      <c r="I4843" t="str">
        <f>INDEX(tbl_produits[Molécule extraite], MATCH(tbl_data[[#This Row],[NORM_Spécialité]], tbl_produits[Nom normalisé], 0))</f>
        <v>Epirubicine (Chlorhydrate)</v>
      </c>
      <c r="J4843" s="34">
        <f>DATE(LEFT(tbl_data[[#This Row],[Date_rapport]], 4), MID(tbl_data[[#This Row],[Date_rapport]], 6, 2), RIGHT(tbl_data[[#This Row],[Date_rapport]], 2))</f>
        <v>44884</v>
      </c>
    </row>
    <row r="4844" spans="1:10" x14ac:dyDescent="0.2">
      <c r="A4844" s="28" t="s">
        <v>2034</v>
      </c>
      <c r="B4844" t="s">
        <v>3</v>
      </c>
      <c r="C4844" s="28" t="s">
        <v>554</v>
      </c>
      <c r="D4844" t="s">
        <v>555</v>
      </c>
      <c r="E4844" t="s">
        <v>2</v>
      </c>
      <c r="F4844" t="str">
        <f>INDEX(tbl_produits[Nom normalisé], MATCH(tbl_data[[#This Row],[Spécialité]], tbl_produits[Nom original], 0))</f>
        <v>LINEZOLIDE Arrow 600 mg,  comprimé pelliculé - Arrow</v>
      </c>
      <c r="G4844" t="str">
        <f>INDEX(tbl_produits[Classe nom], MATCH(tbl_data[[#This Row],[NORM_Spécialité]], tbl_produits[Nom normalisé], 0))</f>
        <v>Anti-infectieux à usage systémique</v>
      </c>
      <c r="H4844">
        <f>YEAR(tbl_data[[#This Row],[Date_rapport]])</f>
        <v>2022</v>
      </c>
      <c r="I4844" t="str">
        <f>INDEX(tbl_produits[Molécule extraite], MATCH(tbl_data[[#This Row],[NORM_Spécialité]], tbl_produits[Nom normalisé], 0))</f>
        <v>Linézolide</v>
      </c>
      <c r="J4844" s="34">
        <f>DATE(LEFT(tbl_data[[#This Row],[Date_rapport]], 4), MID(tbl_data[[#This Row],[Date_rapport]], 6, 2), RIGHT(tbl_data[[#This Row],[Date_rapport]], 2))</f>
        <v>44884</v>
      </c>
    </row>
    <row r="4845" spans="1:10" x14ac:dyDescent="0.2">
      <c r="A4845" s="28" t="s">
        <v>2034</v>
      </c>
      <c r="B4845" t="s">
        <v>6</v>
      </c>
      <c r="C4845" s="28" t="s">
        <v>557</v>
      </c>
      <c r="D4845" t="s">
        <v>558</v>
      </c>
      <c r="E4845" t="s">
        <v>563</v>
      </c>
      <c r="F4845" t="str">
        <f>INDEX(tbl_produits[Nom normalisé], MATCH(tbl_data[[#This Row],[Spécialité]], tbl_produits[Nom original], 0))</f>
        <v>VOGALENE 0,1 %, solution buvable en flacon</v>
      </c>
      <c r="G4845" t="str">
        <f>INDEX(tbl_produits[Classe nom], MATCH(tbl_data[[#This Row],[NORM_Spécialité]], tbl_produits[Nom normalisé], 0))</f>
        <v>Voies digestives et métabolisme</v>
      </c>
      <c r="H4845">
        <f>YEAR(tbl_data[[#This Row],[Date_rapport]])</f>
        <v>2022</v>
      </c>
      <c r="I4845" t="str">
        <f>INDEX(tbl_produits[Molécule extraite], MATCH(tbl_data[[#This Row],[NORM_Spécialité]], tbl_produits[Nom normalisé], 0))</f>
        <v>Métopimazine</v>
      </c>
      <c r="J4845" s="34">
        <f>DATE(LEFT(tbl_data[[#This Row],[Date_rapport]], 4), MID(tbl_data[[#This Row],[Date_rapport]], 6, 2), RIGHT(tbl_data[[#This Row],[Date_rapport]], 2))</f>
        <v>44884</v>
      </c>
    </row>
    <row r="4846" spans="1:10" x14ac:dyDescent="0.2">
      <c r="A4846" s="28" t="s">
        <v>2034</v>
      </c>
      <c r="B4846" t="s">
        <v>6</v>
      </c>
      <c r="C4846" s="28" t="s">
        <v>557</v>
      </c>
      <c r="D4846" t="s">
        <v>559</v>
      </c>
      <c r="E4846" t="s">
        <v>563</v>
      </c>
      <c r="F4846" t="str">
        <f>INDEX(tbl_produits[Nom normalisé], MATCH(tbl_data[[#This Row],[Spécialité]], tbl_produits[Nom original], 0))</f>
        <v>SECTRAL 40 mg/ml, solution buvable en flacon</v>
      </c>
      <c r="G4846" t="str">
        <f>INDEX(tbl_produits[Classe nom], MATCH(tbl_data[[#This Row],[NORM_Spécialité]], tbl_produits[Nom normalisé], 0))</f>
        <v>Système cardiovasculaire</v>
      </c>
      <c r="H4846">
        <f>YEAR(tbl_data[[#This Row],[Date_rapport]])</f>
        <v>2022</v>
      </c>
      <c r="I4846" t="str">
        <f>INDEX(tbl_produits[Molécule extraite], MATCH(tbl_data[[#This Row],[NORM_Spécialité]], tbl_produits[Nom normalisé], 0))</f>
        <v>Acébutolol</v>
      </c>
      <c r="J4846" s="34">
        <f>DATE(LEFT(tbl_data[[#This Row],[Date_rapport]], 4), MID(tbl_data[[#This Row],[Date_rapport]], 6, 2), RIGHT(tbl_data[[#This Row],[Date_rapport]], 2))</f>
        <v>44884</v>
      </c>
    </row>
    <row r="4847" spans="1:10" x14ac:dyDescent="0.2">
      <c r="A4847" s="28" t="s">
        <v>2034</v>
      </c>
      <c r="B4847" t="s">
        <v>6</v>
      </c>
      <c r="C4847" s="28" t="s">
        <v>560</v>
      </c>
      <c r="D4847" t="s">
        <v>561</v>
      </c>
      <c r="E4847" t="s">
        <v>577</v>
      </c>
      <c r="F4847" t="str">
        <f>INDEX(tbl_produits[Nom normalisé], MATCH(tbl_data[[#This Row],[Spécialité]], tbl_produits[Nom original], 0))</f>
        <v>XEPLION 100 mg, suspension injectable à libération prolongée</v>
      </c>
      <c r="G4847" t="str">
        <f>INDEX(tbl_produits[Classe nom], MATCH(tbl_data[[#This Row],[NORM_Spécialité]], tbl_produits[Nom normalisé], 0))</f>
        <v>Système nerveux</v>
      </c>
      <c r="H4847">
        <f>YEAR(tbl_data[[#This Row],[Date_rapport]])</f>
        <v>2022</v>
      </c>
      <c r="I4847" t="str">
        <f>INDEX(tbl_produits[Molécule extraite], MATCH(tbl_data[[#This Row],[NORM_Spécialité]], tbl_produits[Nom normalisé], 0))</f>
        <v>Palipéridone</v>
      </c>
      <c r="J4847" s="34">
        <f>DATE(LEFT(tbl_data[[#This Row],[Date_rapport]], 4), MID(tbl_data[[#This Row],[Date_rapport]], 6, 2), RIGHT(tbl_data[[#This Row],[Date_rapport]], 2))</f>
        <v>44884</v>
      </c>
    </row>
    <row r="4848" spans="1:10" x14ac:dyDescent="0.2">
      <c r="A4848" s="28" t="s">
        <v>2034</v>
      </c>
      <c r="B4848" t="s">
        <v>9</v>
      </c>
      <c r="C4848" s="28" t="s">
        <v>560</v>
      </c>
      <c r="D4848" t="s">
        <v>562</v>
      </c>
      <c r="E4848" t="s">
        <v>2</v>
      </c>
      <c r="F4848" t="str">
        <f>INDEX(tbl_produits[Nom normalisé], MATCH(tbl_data[[#This Row],[Spécialité]], tbl_produits[Nom original], 0))</f>
        <v>KARDEGIC 75 mg, poudre pour solution buvable en sachet-dose</v>
      </c>
      <c r="G4848" t="str">
        <f>INDEX(tbl_produits[Classe nom], MATCH(tbl_data[[#This Row],[NORM_Spécialité]], tbl_produits[Nom normalisé], 0))</f>
        <v>Système nerveux</v>
      </c>
      <c r="H4848">
        <f>YEAR(tbl_data[[#This Row],[Date_rapport]])</f>
        <v>2022</v>
      </c>
      <c r="I4848" t="str">
        <f>INDEX(tbl_produits[Molécule extraite], MATCH(tbl_data[[#This Row],[NORM_Spécialité]], tbl_produits[Nom normalisé], 0))</f>
        <v>DL-lysine (acétylsalicylate de)</v>
      </c>
      <c r="J4848" s="34">
        <f>DATE(LEFT(tbl_data[[#This Row],[Date_rapport]], 4), MID(tbl_data[[#This Row],[Date_rapport]], 6, 2), RIGHT(tbl_data[[#This Row],[Date_rapport]], 2))</f>
        <v>44884</v>
      </c>
    </row>
    <row r="4849" spans="1:10" x14ac:dyDescent="0.2">
      <c r="A4849" s="28" t="s">
        <v>2034</v>
      </c>
      <c r="B4849" t="s">
        <v>9</v>
      </c>
      <c r="C4849" s="28" t="s">
        <v>563</v>
      </c>
      <c r="D4849" t="s">
        <v>564</v>
      </c>
      <c r="E4849" t="s">
        <v>2</v>
      </c>
      <c r="F4849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4849" t="str">
        <f>INDEX(tbl_produits[Classe nom], MATCH(tbl_data[[#This Row],[NORM_Spécialité]], tbl_produits[Nom normalisé], 0))</f>
        <v>Système respiratoire</v>
      </c>
      <c r="H4849">
        <f>YEAR(tbl_data[[#This Row],[Date_rapport]])</f>
        <v>2022</v>
      </c>
      <c r="I4849" t="str">
        <f>INDEX(tbl_produits[Molécule extraite], MATCH(tbl_data[[#This Row],[NORM_Spécialité]], tbl_produits[Nom normalisé], 0))</f>
        <v>Ipratropium</v>
      </c>
      <c r="J4849" s="34">
        <f>DATE(LEFT(tbl_data[[#This Row],[Date_rapport]], 4), MID(tbl_data[[#This Row],[Date_rapport]], 6, 2), RIGHT(tbl_data[[#This Row],[Date_rapport]], 2))</f>
        <v>44884</v>
      </c>
    </row>
    <row r="4850" spans="1:10" x14ac:dyDescent="0.2">
      <c r="A4850" s="28" t="s">
        <v>2034</v>
      </c>
      <c r="B4850" t="s">
        <v>6</v>
      </c>
      <c r="C4850" s="28" t="s">
        <v>565</v>
      </c>
      <c r="D4850" t="s">
        <v>566</v>
      </c>
      <c r="E4850" t="s">
        <v>565</v>
      </c>
      <c r="F4850" t="str">
        <f>INDEX(tbl_produits[Nom normalisé], MATCH(tbl_data[[#This Row],[Spécialité]], tbl_produits[Nom original], 0))</f>
        <v>SUCCIAPTAL 200 mg, gélule</v>
      </c>
      <c r="G4850" t="str">
        <f>INDEX(tbl_produits[Classe nom], MATCH(tbl_data[[#This Row],[NORM_Spécialité]], tbl_produits[Nom normalisé], 0))</f>
        <v>Anti-infectieux à usage systémique</v>
      </c>
      <c r="H4850">
        <f>YEAR(tbl_data[[#This Row],[Date_rapport]])</f>
        <v>2022</v>
      </c>
      <c r="I4850" t="str">
        <f>INDEX(tbl_produits[Molécule extraite], MATCH(tbl_data[[#This Row],[NORM_Spécialité]], tbl_produits[Nom normalisé], 0))</f>
        <v>Succinylsulfathiazole</v>
      </c>
      <c r="J4850" s="34">
        <f>DATE(LEFT(tbl_data[[#This Row],[Date_rapport]], 4), MID(tbl_data[[#This Row],[Date_rapport]], 6, 2), RIGHT(tbl_data[[#This Row],[Date_rapport]], 2))</f>
        <v>44884</v>
      </c>
    </row>
    <row r="4851" spans="1:10" x14ac:dyDescent="0.2">
      <c r="A4851" s="28" t="s">
        <v>2034</v>
      </c>
      <c r="B4851" t="s">
        <v>9</v>
      </c>
      <c r="C4851" s="28" t="s">
        <v>567</v>
      </c>
      <c r="D4851" t="s">
        <v>568</v>
      </c>
      <c r="E4851" t="s">
        <v>2</v>
      </c>
      <c r="F4851" t="str">
        <f>INDEX(tbl_produits[Nom normalisé], MATCH(tbl_data[[#This Row],[Spécialité]], tbl_produits[Nom original], 0))</f>
        <v>SIVEXTRO 200 mg, comprimé pelliculé</v>
      </c>
      <c r="G4851" t="str">
        <f>INDEX(tbl_produits[Classe nom], MATCH(tbl_data[[#This Row],[NORM_Spécialité]], tbl_produits[Nom normalisé], 0))</f>
        <v>Anti-infectieux à usage systémique</v>
      </c>
      <c r="H4851">
        <f>YEAR(tbl_data[[#This Row],[Date_rapport]])</f>
        <v>2022</v>
      </c>
      <c r="I4851" t="str">
        <f>INDEX(tbl_produits[Molécule extraite], MATCH(tbl_data[[#This Row],[NORM_Spécialité]], tbl_produits[Nom normalisé], 0))</f>
        <v>Tédizolid (phosphate de)</v>
      </c>
      <c r="J4851" s="34">
        <f>DATE(LEFT(tbl_data[[#This Row],[Date_rapport]], 4), MID(tbl_data[[#This Row],[Date_rapport]], 6, 2), RIGHT(tbl_data[[#This Row],[Date_rapport]], 2))</f>
        <v>44884</v>
      </c>
    </row>
    <row r="4852" spans="1:10" x14ac:dyDescent="0.2">
      <c r="A4852" s="28" t="s">
        <v>2034</v>
      </c>
      <c r="B4852" t="s">
        <v>6</v>
      </c>
      <c r="C4852" s="28" t="s">
        <v>570</v>
      </c>
      <c r="D4852" t="s">
        <v>571</v>
      </c>
      <c r="E4852" t="s">
        <v>570</v>
      </c>
      <c r="F4852" t="str">
        <f>INDEX(tbl_produits[Nom normalisé], MATCH(tbl_data[[#This Row],[Spécialité]], tbl_produits[Nom original], 0))</f>
        <v>MEGACE 160 mg, comprimé</v>
      </c>
      <c r="G4852" t="str">
        <f>INDEX(tbl_produits[Classe nom], MATCH(tbl_data[[#This Row],[NORM_Spécialité]], tbl_produits[Nom normalisé], 0))</f>
        <v>Antinéoplasiques et immunomodulateurs</v>
      </c>
      <c r="H4852">
        <f>YEAR(tbl_data[[#This Row],[Date_rapport]])</f>
        <v>2022</v>
      </c>
      <c r="I4852" t="str">
        <f>INDEX(tbl_produits[Molécule extraite], MATCH(tbl_data[[#This Row],[NORM_Spécialité]], tbl_produits[Nom normalisé], 0))</f>
        <v>Acétate de mégestrol</v>
      </c>
      <c r="J4852" s="34">
        <f>DATE(LEFT(tbl_data[[#This Row],[Date_rapport]], 4), MID(tbl_data[[#This Row],[Date_rapport]], 6, 2), RIGHT(tbl_data[[#This Row],[Date_rapport]], 2))</f>
        <v>44884</v>
      </c>
    </row>
    <row r="4853" spans="1:10" x14ac:dyDescent="0.2">
      <c r="A4853" s="28" t="s">
        <v>2034</v>
      </c>
      <c r="B4853" t="s">
        <v>6</v>
      </c>
      <c r="C4853" s="28" t="s">
        <v>572</v>
      </c>
      <c r="D4853" t="s">
        <v>573</v>
      </c>
      <c r="E4853" t="s">
        <v>572</v>
      </c>
      <c r="F4853" t="str">
        <f>INDEX(tbl_produits[Nom normalisé], MATCH(tbl_data[[#This Row],[Spécialité]], tbl_produits[Nom original], 0))</f>
        <v>GABAPENTINE 100 mg, 300 mg, 400 mg, 600 mg, 800 mg, comprimé pelliculé</v>
      </c>
      <c r="G4853" t="str">
        <f>INDEX(tbl_produits[Classe nom], MATCH(tbl_data[[#This Row],[NORM_Spécialité]], tbl_produits[Nom normalisé], 0))</f>
        <v>Système nerveux</v>
      </c>
      <c r="H4853">
        <f>YEAR(tbl_data[[#This Row],[Date_rapport]])</f>
        <v>2022</v>
      </c>
      <c r="I4853" t="str">
        <f>INDEX(tbl_produits[Molécule extraite], MATCH(tbl_data[[#This Row],[NORM_Spécialité]], tbl_produits[Nom normalisé], 0))</f>
        <v>Gabapentine</v>
      </c>
      <c r="J4853" s="34">
        <f>DATE(LEFT(tbl_data[[#This Row],[Date_rapport]], 4), MID(tbl_data[[#This Row],[Date_rapport]], 6, 2), RIGHT(tbl_data[[#This Row],[Date_rapport]], 2))</f>
        <v>44884</v>
      </c>
    </row>
    <row r="4854" spans="1:10" x14ac:dyDescent="0.2">
      <c r="A4854" s="28" t="s">
        <v>2034</v>
      </c>
      <c r="B4854" t="s">
        <v>6</v>
      </c>
      <c r="C4854" s="28" t="s">
        <v>577</v>
      </c>
      <c r="D4854" t="s">
        <v>499</v>
      </c>
      <c r="E4854" t="s">
        <v>577</v>
      </c>
      <c r="F4854" t="str">
        <f>INDEX(tbl_produits[Nom normalisé], MATCH(tbl_data[[#This Row],[Spécialité]], tbl_produits[Nom original], 0))</f>
        <v>TACHOSIL, matrice pour collage tissulaire</v>
      </c>
      <c r="G4854" t="str">
        <f>INDEX(tbl_produits[Classe nom], MATCH(tbl_data[[#This Row],[NORM_Spécialité]], tbl_produits[Nom normalisé], 0))</f>
        <v>Sang et organes hématopoïétiques</v>
      </c>
      <c r="H4854">
        <f>YEAR(tbl_data[[#This Row],[Date_rapport]])</f>
        <v>2022</v>
      </c>
      <c r="I4854" t="str">
        <f>INDEX(tbl_produits[Molécule extraite], MATCH(tbl_data[[#This Row],[NORM_Spécialité]], tbl_produits[Nom normalisé], 0))</f>
        <v>Fibrinogène/Thrombine</v>
      </c>
      <c r="J4854" s="34">
        <f>DATE(LEFT(tbl_data[[#This Row],[Date_rapport]], 4), MID(tbl_data[[#This Row],[Date_rapport]], 6, 2), RIGHT(tbl_data[[#This Row],[Date_rapport]], 2))</f>
        <v>44884</v>
      </c>
    </row>
    <row r="4855" spans="1:10" x14ac:dyDescent="0.2">
      <c r="A4855" s="28" t="s">
        <v>2034</v>
      </c>
      <c r="B4855" t="s">
        <v>3</v>
      </c>
      <c r="C4855" s="28" t="s">
        <v>579</v>
      </c>
      <c r="D4855" t="s">
        <v>580</v>
      </c>
      <c r="E4855" t="s">
        <v>2</v>
      </c>
      <c r="F4855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4855" t="str">
        <f>INDEX(tbl_produits[Classe nom], MATCH(tbl_data[[#This Row],[NORM_Spécialité]], tbl_produits[Nom normalisé], 0))</f>
        <v>Système nerveux</v>
      </c>
      <c r="H4855">
        <f>YEAR(tbl_data[[#This Row],[Date_rapport]])</f>
        <v>2022</v>
      </c>
      <c r="I4855" t="str">
        <f>INDEX(tbl_produits[Molécule extraite], MATCH(tbl_data[[#This Row],[NORM_Spécialité]], tbl_produits[Nom normalisé], 0))</f>
        <v>Ropivacaïne (chlorhydrate de)</v>
      </c>
      <c r="J4855" s="34">
        <f>DATE(LEFT(tbl_data[[#This Row],[Date_rapport]], 4), MID(tbl_data[[#This Row],[Date_rapport]], 6, 2), RIGHT(tbl_data[[#This Row],[Date_rapport]], 2))</f>
        <v>44884</v>
      </c>
    </row>
    <row r="4856" spans="1:10" x14ac:dyDescent="0.2">
      <c r="A4856" s="28" t="s">
        <v>2034</v>
      </c>
      <c r="B4856" t="s">
        <v>3</v>
      </c>
      <c r="C4856" s="28" t="s">
        <v>584</v>
      </c>
      <c r="D4856" t="s">
        <v>585</v>
      </c>
      <c r="E4856" t="s">
        <v>2</v>
      </c>
      <c r="F4856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4856" t="str">
        <f>INDEX(tbl_produits[Classe nom], MATCH(tbl_data[[#This Row],[NORM_Spécialité]], tbl_produits[Nom normalisé], 0))</f>
        <v>Système nerveux</v>
      </c>
      <c r="H4856">
        <f>YEAR(tbl_data[[#This Row],[Date_rapport]])</f>
        <v>2022</v>
      </c>
      <c r="I4856" t="str">
        <f>INDEX(tbl_produits[Molécule extraite], MATCH(tbl_data[[#This Row],[NORM_Spécialité]], tbl_produits[Nom normalisé], 0))</f>
        <v>Lévobupivacaïne (chlorhydrate de)</v>
      </c>
      <c r="J4856" s="34">
        <f>DATE(LEFT(tbl_data[[#This Row],[Date_rapport]], 4), MID(tbl_data[[#This Row],[Date_rapport]], 6, 2), RIGHT(tbl_data[[#This Row],[Date_rapport]], 2))</f>
        <v>44884</v>
      </c>
    </row>
    <row r="4857" spans="1:10" x14ac:dyDescent="0.2">
      <c r="A4857" s="28" t="s">
        <v>2034</v>
      </c>
      <c r="B4857" t="s">
        <v>9</v>
      </c>
      <c r="C4857" s="28" t="s">
        <v>586</v>
      </c>
      <c r="D4857" t="s">
        <v>588</v>
      </c>
      <c r="E4857" t="s">
        <v>2</v>
      </c>
      <c r="F4857" t="str">
        <f>INDEX(tbl_produits[Nom normalisé], MATCH(tbl_data[[#This Row],[Spécialité]], tbl_produits[Nom original], 0))</f>
        <v>ASPEGIC injectable 500 mg/5 ml, poudre et solution pour usage parentéral</v>
      </c>
      <c r="G4857" t="str">
        <f>INDEX(tbl_produits[Classe nom], MATCH(tbl_data[[#This Row],[NORM_Spécialité]], tbl_produits[Nom normalisé], 0))</f>
        <v>Sang et organes hématopoïétiques</v>
      </c>
      <c r="H4857">
        <f>YEAR(tbl_data[[#This Row],[Date_rapport]])</f>
        <v>2022</v>
      </c>
      <c r="I4857" t="str">
        <f>INDEX(tbl_produits[Molécule extraite], MATCH(tbl_data[[#This Row],[NORM_Spécialité]], tbl_produits[Nom normalisé], 0))</f>
        <v>Acétylsalicylate de lysine</v>
      </c>
      <c r="J4857" s="34">
        <f>DATE(LEFT(tbl_data[[#This Row],[Date_rapport]], 4), MID(tbl_data[[#This Row],[Date_rapport]], 6, 2), RIGHT(tbl_data[[#This Row],[Date_rapport]], 2))</f>
        <v>44884</v>
      </c>
    </row>
    <row r="4858" spans="1:10" x14ac:dyDescent="0.2">
      <c r="A4858" s="28" t="s">
        <v>2034</v>
      </c>
      <c r="B4858" t="s">
        <v>6</v>
      </c>
      <c r="C4858" s="28" t="s">
        <v>593</v>
      </c>
      <c r="D4858" t="s">
        <v>461</v>
      </c>
      <c r="E4858" t="s">
        <v>593</v>
      </c>
      <c r="F4858" t="str">
        <f>INDEX(tbl_produits[Nom normalisé], MATCH(tbl_data[[#This Row],[Spécialité]], tbl_produits[Nom original], 0))</f>
        <v>BCG Medac, poudre et solvant pour suspension pour administration intra-vésicale</v>
      </c>
      <c r="G4858" t="str">
        <f>INDEX(tbl_produits[Classe nom], MATCH(tbl_data[[#This Row],[NORM_Spécialité]], tbl_produits[Nom normalisé], 0))</f>
        <v>Antinéoplasiques et immunomodulateurs</v>
      </c>
      <c r="H4858">
        <f>YEAR(tbl_data[[#This Row],[Date_rapport]])</f>
        <v>2022</v>
      </c>
      <c r="I4858" t="str">
        <f>INDEX(tbl_produits[Molécule extraite], MATCH(tbl_data[[#This Row],[NORM_Spécialité]], tbl_produits[Nom normalisé], 0))</f>
        <v>Bactérie BCG lyophilisée</v>
      </c>
      <c r="J4858" s="34">
        <f>DATE(LEFT(tbl_data[[#This Row],[Date_rapport]], 4), MID(tbl_data[[#This Row],[Date_rapport]], 6, 2), RIGHT(tbl_data[[#This Row],[Date_rapport]], 2))</f>
        <v>44884</v>
      </c>
    </row>
    <row r="4859" spans="1:10" x14ac:dyDescent="0.2">
      <c r="A4859" s="28" t="s">
        <v>2034</v>
      </c>
      <c r="B4859" t="s">
        <v>11</v>
      </c>
      <c r="C4859" s="28" t="s">
        <v>595</v>
      </c>
      <c r="D4859" t="s">
        <v>596</v>
      </c>
      <c r="E4859" t="s">
        <v>2</v>
      </c>
      <c r="F4859" t="str">
        <f>INDEX(tbl_produits[Nom normalisé], MATCH(tbl_data[[#This Row],[Spécialité]], tbl_produits[Nom original], 0))</f>
        <v>REBETOL 40 mg/ml, solution buvable</v>
      </c>
      <c r="G4859" t="str">
        <f>INDEX(tbl_produits[Classe nom], MATCH(tbl_data[[#This Row],[NORM_Spécialité]], tbl_produits[Nom normalisé], 0))</f>
        <v>Anti-infectieux à usage systémique</v>
      </c>
      <c r="H4859">
        <f>YEAR(tbl_data[[#This Row],[Date_rapport]])</f>
        <v>2022</v>
      </c>
      <c r="I4859" t="str">
        <f>INDEX(tbl_produits[Molécule extraite], MATCH(tbl_data[[#This Row],[NORM_Spécialité]], tbl_produits[Nom normalisé], 0))</f>
        <v>Ribavirine</v>
      </c>
      <c r="J4859" s="34">
        <f>DATE(LEFT(tbl_data[[#This Row],[Date_rapport]], 4), MID(tbl_data[[#This Row],[Date_rapport]], 6, 2), RIGHT(tbl_data[[#This Row],[Date_rapport]], 2))</f>
        <v>44884</v>
      </c>
    </row>
    <row r="4860" spans="1:10" x14ac:dyDescent="0.2">
      <c r="A4860" s="28" t="s">
        <v>2034</v>
      </c>
      <c r="B4860" t="s">
        <v>9</v>
      </c>
      <c r="C4860" s="28" t="s">
        <v>438</v>
      </c>
      <c r="D4860" t="s">
        <v>440</v>
      </c>
      <c r="E4860" t="s">
        <v>2</v>
      </c>
      <c r="F4860" t="str">
        <f>INDEX(tbl_produits[Nom normalisé], MATCH(tbl_data[[#This Row],[Spécialité]], tbl_produits[Nom original], 0))</f>
        <v>CORVASAL 2 mg et 4 mg, comprimé, Molsidomine 2 mg et 4 mg, comprimé</v>
      </c>
      <c r="G4860" t="str">
        <f>INDEX(tbl_produits[Classe nom], MATCH(tbl_data[[#This Row],[NORM_Spécialité]], tbl_produits[Nom normalisé], 0))</f>
        <v>Système cardiovasculaire</v>
      </c>
      <c r="H4860">
        <f>YEAR(tbl_data[[#This Row],[Date_rapport]])</f>
        <v>2022</v>
      </c>
      <c r="I4860" t="str">
        <f>INDEX(tbl_produits[Molécule extraite], MATCH(tbl_data[[#This Row],[NORM_Spécialité]], tbl_produits[Nom normalisé], 0))</f>
        <v>Molsidomine</v>
      </c>
      <c r="J4860" s="34">
        <f>DATE(LEFT(tbl_data[[#This Row],[Date_rapport]], 4), MID(tbl_data[[#This Row],[Date_rapport]], 6, 2), RIGHT(tbl_data[[#This Row],[Date_rapport]], 2))</f>
        <v>44884</v>
      </c>
    </row>
    <row r="4861" spans="1:10" x14ac:dyDescent="0.2">
      <c r="A4861" s="28" t="s">
        <v>2034</v>
      </c>
      <c r="B4861" t="s">
        <v>9</v>
      </c>
      <c r="C4861" s="28" t="s">
        <v>447</v>
      </c>
      <c r="D4861" t="s">
        <v>374</v>
      </c>
      <c r="E4861" t="s">
        <v>2</v>
      </c>
      <c r="F4861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4861" t="str">
        <f>INDEX(tbl_produits[Classe nom], MATCH(tbl_data[[#This Row],[NORM_Spécialité]], tbl_produits[Nom normalisé], 0))</f>
        <v>Antinéoplasiques et immunomodulateurs</v>
      </c>
      <c r="H4861">
        <f>YEAR(tbl_data[[#This Row],[Date_rapport]])</f>
        <v>2022</v>
      </c>
      <c r="I4861" t="str">
        <f>INDEX(tbl_produits[Molécule extraite], MATCH(tbl_data[[#This Row],[NORM_Spécialité]], tbl_produits[Nom normalisé], 0))</f>
        <v>Vincristine</v>
      </c>
      <c r="J4861" s="34">
        <f>DATE(LEFT(tbl_data[[#This Row],[Date_rapport]], 4), MID(tbl_data[[#This Row],[Date_rapport]], 6, 2), RIGHT(tbl_data[[#This Row],[Date_rapport]], 2))</f>
        <v>44884</v>
      </c>
    </row>
    <row r="4862" spans="1:10" x14ac:dyDescent="0.2">
      <c r="A4862" s="28" t="s">
        <v>2034</v>
      </c>
      <c r="B4862" t="s">
        <v>3</v>
      </c>
      <c r="C4862" s="28" t="s">
        <v>462</v>
      </c>
      <c r="D4862" t="s">
        <v>240</v>
      </c>
      <c r="E4862" t="s">
        <v>708</v>
      </c>
      <c r="F4862" t="str">
        <f>INDEX(tbl_produits[Nom normalisé], MATCH(tbl_data[[#This Row],[Spécialité]], tbl_produits[Nom original], 0))</f>
        <v>PROPRANOLOL ACETLAB 5 mg/5 mL, solution injectable</v>
      </c>
      <c r="G4862" t="str">
        <f>INDEX(tbl_produits[Classe nom], MATCH(tbl_data[[#This Row],[NORM_Spécialité]], tbl_produits[Nom normalisé], 0))</f>
        <v>Système cardiovasculaire</v>
      </c>
      <c r="H4862">
        <f>YEAR(tbl_data[[#This Row],[Date_rapport]])</f>
        <v>2022</v>
      </c>
      <c r="I4862" t="str">
        <f>INDEX(tbl_produits[Molécule extraite], MATCH(tbl_data[[#This Row],[NORM_Spécialité]], tbl_produits[Nom normalisé], 0))</f>
        <v>Propranolol</v>
      </c>
      <c r="J4862" s="34">
        <f>DATE(LEFT(tbl_data[[#This Row],[Date_rapport]], 4), MID(tbl_data[[#This Row],[Date_rapport]], 6, 2), RIGHT(tbl_data[[#This Row],[Date_rapport]], 2))</f>
        <v>44884</v>
      </c>
    </row>
    <row r="4863" spans="1:10" x14ac:dyDescent="0.2">
      <c r="A4863" s="28" t="s">
        <v>2034</v>
      </c>
      <c r="B4863" t="s">
        <v>11</v>
      </c>
      <c r="C4863" s="28" t="s">
        <v>476</v>
      </c>
      <c r="D4863" t="s">
        <v>477</v>
      </c>
      <c r="E4863" t="s">
        <v>2</v>
      </c>
      <c r="F4863" t="str">
        <f>INDEX(tbl_produits[Nom normalisé], MATCH(tbl_data[[#This Row],[Spécialité]], tbl_produits[Nom original], 0))</f>
        <v>GAMMANORM 165 mg/ml, immunoglobuline humaine normale pour injection sous-cutanée</v>
      </c>
      <c r="G4863" t="str">
        <f>INDEX(tbl_produits[Classe nom], MATCH(tbl_data[[#This Row],[NORM_Spécialité]], tbl_produits[Nom normalisé], 0))</f>
        <v>Anti-infectieux à usage systémique</v>
      </c>
      <c r="H4863">
        <f>YEAR(tbl_data[[#This Row],[Date_rapport]])</f>
        <v>2022</v>
      </c>
      <c r="I4863" t="str">
        <f>INDEX(tbl_produits[Molécule extraite], MATCH(tbl_data[[#This Row],[NORM_Spécialité]], tbl_produits[Nom normalisé], 0))</f>
        <v>Immunoglobuline humaine normale</v>
      </c>
      <c r="J4863" s="34">
        <f>DATE(LEFT(tbl_data[[#This Row],[Date_rapport]], 4), MID(tbl_data[[#This Row],[Date_rapport]], 6, 2), RIGHT(tbl_data[[#This Row],[Date_rapport]], 2))</f>
        <v>44884</v>
      </c>
    </row>
    <row r="4864" spans="1:10" x14ac:dyDescent="0.2">
      <c r="A4864" s="28" t="s">
        <v>2034</v>
      </c>
      <c r="B4864" t="s">
        <v>3</v>
      </c>
      <c r="C4864" s="28" t="s">
        <v>489</v>
      </c>
      <c r="D4864" t="s">
        <v>491</v>
      </c>
      <c r="E4864" t="s">
        <v>2</v>
      </c>
      <c r="F4864" t="str">
        <f>INDEX(tbl_produits[Nom normalisé], MATCH(tbl_data[[#This Row],[Spécialité]], tbl_produits[Nom original], 0))</f>
        <v>CHLORURE DE POTASSIUM LAVOISIER 20 % (0,20 g/ml), solution à diluer pour perfusion</v>
      </c>
      <c r="G4864" t="str">
        <f>INDEX(tbl_produits[Classe nom], MATCH(tbl_data[[#This Row],[NORM_Spécialité]], tbl_produits[Nom normalisé], 0))</f>
        <v>Voies digestives et métabolisme</v>
      </c>
      <c r="H4864">
        <f>YEAR(tbl_data[[#This Row],[Date_rapport]])</f>
        <v>2022</v>
      </c>
      <c r="I4864" t="str">
        <f>INDEX(tbl_produits[Molécule extraite], MATCH(tbl_data[[#This Row],[NORM_Spécialité]], tbl_produits[Nom normalisé], 0))</f>
        <v>Potassium (chlorure de)</v>
      </c>
      <c r="J4864" s="34">
        <f>DATE(LEFT(tbl_data[[#This Row],[Date_rapport]], 4), MID(tbl_data[[#This Row],[Date_rapport]], 6, 2), RIGHT(tbl_data[[#This Row],[Date_rapport]], 2))</f>
        <v>44884</v>
      </c>
    </row>
    <row r="4865" spans="1:10" x14ac:dyDescent="0.2">
      <c r="A4865" s="28" t="s">
        <v>2034</v>
      </c>
      <c r="B4865" t="s">
        <v>3</v>
      </c>
      <c r="C4865" s="28" t="s">
        <v>422</v>
      </c>
      <c r="D4865" t="s">
        <v>426</v>
      </c>
      <c r="E4865" t="s">
        <v>2</v>
      </c>
      <c r="F4865" t="str">
        <f>INDEX(tbl_produits[Nom normalisé], MATCH(tbl_data[[#This Row],[Spécialité]], tbl_produits[Nom original], 0))</f>
        <v>GLUCOSE 30% Lavoisier, solution injectable en ampoule de verre de 10 ml</v>
      </c>
      <c r="G4865" t="str">
        <f>INDEX(tbl_produits[Classe nom], MATCH(tbl_data[[#This Row],[NORM_Spécialité]], tbl_produits[Nom normalisé], 0))</f>
        <v>Voies digestives et métabolisme</v>
      </c>
      <c r="H4865">
        <f>YEAR(tbl_data[[#This Row],[Date_rapport]])</f>
        <v>2022</v>
      </c>
      <c r="I4865" t="str">
        <f>INDEX(tbl_produits[Molécule extraite], MATCH(tbl_data[[#This Row],[NORM_Spécialité]], tbl_produits[Nom normalisé], 0))</f>
        <v>Glucose monohydraté</v>
      </c>
      <c r="J4865" s="34">
        <f>DATE(LEFT(tbl_data[[#This Row],[Date_rapport]], 4), MID(tbl_data[[#This Row],[Date_rapport]], 6, 2), RIGHT(tbl_data[[#This Row],[Date_rapport]], 2))</f>
        <v>44884</v>
      </c>
    </row>
    <row r="4866" spans="1:10" x14ac:dyDescent="0.2">
      <c r="A4866" s="28" t="s">
        <v>2034</v>
      </c>
      <c r="B4866" t="s">
        <v>3</v>
      </c>
      <c r="C4866" s="28" t="s">
        <v>422</v>
      </c>
      <c r="D4866" t="s">
        <v>427</v>
      </c>
      <c r="E4866" t="s">
        <v>2</v>
      </c>
      <c r="F4866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4866" t="str">
        <f>INDEX(tbl_produits[Classe nom], MATCH(tbl_data[[#This Row],[NORM_Spécialité]], tbl_produits[Nom normalisé], 0))</f>
        <v>Voies digestives et métabolisme</v>
      </c>
      <c r="H4866">
        <f>YEAR(tbl_data[[#This Row],[Date_rapport]])</f>
        <v>2022</v>
      </c>
      <c r="I4866" t="str">
        <f>INDEX(tbl_produits[Molécule extraite], MATCH(tbl_data[[#This Row],[NORM_Spécialité]], tbl_produits[Nom normalisé], 0))</f>
        <v>Potassium (chlorure de)</v>
      </c>
      <c r="J4866" s="34">
        <f>DATE(LEFT(tbl_data[[#This Row],[Date_rapport]], 4), MID(tbl_data[[#This Row],[Date_rapport]], 6, 2), RIGHT(tbl_data[[#This Row],[Date_rapport]], 2))</f>
        <v>44884</v>
      </c>
    </row>
    <row r="4867" spans="1:10" x14ac:dyDescent="0.2">
      <c r="A4867" s="28" t="s">
        <v>2034</v>
      </c>
      <c r="B4867" t="s">
        <v>9</v>
      </c>
      <c r="C4867" s="28" t="s">
        <v>430</v>
      </c>
      <c r="D4867" t="s">
        <v>431</v>
      </c>
      <c r="E4867" t="s">
        <v>2</v>
      </c>
      <c r="F4867" t="str">
        <f>INDEX(tbl_produits[Nom normalisé], MATCH(tbl_data[[#This Row],[Spécialité]], tbl_produits[Nom original], 0))</f>
        <v>TIGREAT 2,5 mg, comprimés pelliculés</v>
      </c>
      <c r="G4867" t="str">
        <f>INDEX(tbl_produits[Classe nom], MATCH(tbl_data[[#This Row],[NORM_Spécialité]], tbl_produits[Nom normalisé], 0))</f>
        <v>Anti-infectieux à usage systémique</v>
      </c>
      <c r="H4867">
        <f>YEAR(tbl_data[[#This Row],[Date_rapport]])</f>
        <v>2022</v>
      </c>
      <c r="I4867" t="str">
        <f>INDEX(tbl_produits[Molécule extraite], MATCH(tbl_data[[#This Row],[NORM_Spécialité]], tbl_produits[Nom normalisé], 0))</f>
        <v>Tigécycline</v>
      </c>
      <c r="J4867" s="34">
        <f>DATE(LEFT(tbl_data[[#This Row],[Date_rapport]], 4), MID(tbl_data[[#This Row],[Date_rapport]], 6, 2), RIGHT(tbl_data[[#This Row],[Date_rapport]], 2))</f>
        <v>44884</v>
      </c>
    </row>
    <row r="4868" spans="1:10" x14ac:dyDescent="0.2">
      <c r="A4868" s="28" t="s">
        <v>2034</v>
      </c>
      <c r="B4868" t="s">
        <v>9</v>
      </c>
      <c r="C4868" s="28" t="s">
        <v>432</v>
      </c>
      <c r="D4868" t="s">
        <v>433</v>
      </c>
      <c r="E4868" t="s">
        <v>2</v>
      </c>
      <c r="F4868" t="str">
        <f>INDEX(tbl_produits[Nom normalisé], MATCH(tbl_data[[#This Row],[Spécialité]], tbl_produits[Nom original], 0))</f>
        <v>BRICANYL 0,5 mg/1 ml, solution injectable en ampoule</v>
      </c>
      <c r="G4868" t="str">
        <f>INDEX(tbl_produits[Classe nom], MATCH(tbl_data[[#This Row],[NORM_Spécialité]], tbl_produits[Nom normalisé], 0))</f>
        <v>Système respiratoire</v>
      </c>
      <c r="H4868">
        <f>YEAR(tbl_data[[#This Row],[Date_rapport]])</f>
        <v>2022</v>
      </c>
      <c r="I4868" t="str">
        <f>INDEX(tbl_produits[Molécule extraite], MATCH(tbl_data[[#This Row],[NORM_Spécialité]], tbl_produits[Nom normalisé], 0))</f>
        <v>Terbutaline</v>
      </c>
      <c r="J4868" s="34">
        <f>DATE(LEFT(tbl_data[[#This Row],[Date_rapport]], 4), MID(tbl_data[[#This Row],[Date_rapport]], 6, 2), RIGHT(tbl_data[[#This Row],[Date_rapport]], 2))</f>
        <v>44884</v>
      </c>
    </row>
    <row r="4869" spans="1:10" x14ac:dyDescent="0.2">
      <c r="A4869" s="28" t="s">
        <v>2034</v>
      </c>
      <c r="B4869" t="s">
        <v>9</v>
      </c>
      <c r="C4869" s="28" t="s">
        <v>393</v>
      </c>
      <c r="D4869" t="s">
        <v>372</v>
      </c>
      <c r="E4869" t="s">
        <v>2</v>
      </c>
      <c r="F4869" t="str">
        <f>INDEX(tbl_produits[Nom normalisé], MATCH(tbl_data[[#This Row],[Spécialité]], tbl_produits[Nom original], 0))</f>
        <v>NOVORAPID PUMPCART 100 unités/ml, solution injectable en cartouche</v>
      </c>
      <c r="G4869" t="str">
        <f>INDEX(tbl_produits[Classe nom], MATCH(tbl_data[[#This Row],[NORM_Spécialité]], tbl_produits[Nom normalisé], 0))</f>
        <v>Voies digestives et métabolisme</v>
      </c>
      <c r="H4869">
        <f>YEAR(tbl_data[[#This Row],[Date_rapport]])</f>
        <v>2022</v>
      </c>
      <c r="I4869" t="str">
        <f>INDEX(tbl_produits[Molécule extraite], MATCH(tbl_data[[#This Row],[NORM_Spécialité]], tbl_produits[Nom normalisé], 0))</f>
        <v>Insuline (Aspartate)</v>
      </c>
      <c r="J4869" s="34">
        <f>DATE(LEFT(tbl_data[[#This Row],[Date_rapport]], 4), MID(tbl_data[[#This Row],[Date_rapport]], 6, 2), RIGHT(tbl_data[[#This Row],[Date_rapport]], 2))</f>
        <v>44884</v>
      </c>
    </row>
    <row r="4870" spans="1:10" x14ac:dyDescent="0.2">
      <c r="A4870" s="28" t="s">
        <v>2034</v>
      </c>
      <c r="B4870" t="s">
        <v>9</v>
      </c>
      <c r="C4870" s="28" t="s">
        <v>396</v>
      </c>
      <c r="D4870" t="s">
        <v>397</v>
      </c>
      <c r="E4870" t="s">
        <v>2</v>
      </c>
      <c r="F4870" t="str">
        <f>INDEX(tbl_produits[Nom normalisé], MATCH(tbl_data[[#This Row],[Spécialité]], tbl_produits[Nom original], 0))</f>
        <v>SOLUPRED 5 mg et 20 mg, comprimé orodispersible</v>
      </c>
      <c r="G4870" t="str">
        <f>INDEX(tbl_produits[Classe nom], MATCH(tbl_data[[#This Row],[NORM_Spécialité]], tbl_produits[Nom normalisé], 0))</f>
        <v>Hormones systémiques sauf hormones sexuelles et insulines</v>
      </c>
      <c r="H4870">
        <f>YEAR(tbl_data[[#This Row],[Date_rapport]])</f>
        <v>2022</v>
      </c>
      <c r="I4870" t="str">
        <f>INDEX(tbl_produits[Molécule extraite], MATCH(tbl_data[[#This Row],[NORM_Spécialité]], tbl_produits[Nom normalisé], 0))</f>
        <v>Prednisolone</v>
      </c>
      <c r="J4870" s="34">
        <f>DATE(LEFT(tbl_data[[#This Row],[Date_rapport]], 4), MID(tbl_data[[#This Row],[Date_rapport]], 6, 2), RIGHT(tbl_data[[#This Row],[Date_rapport]], 2))</f>
        <v>44884</v>
      </c>
    </row>
    <row r="4871" spans="1:10" x14ac:dyDescent="0.2">
      <c r="A4871" s="28" t="s">
        <v>2034</v>
      </c>
      <c r="B4871" t="s">
        <v>3</v>
      </c>
      <c r="C4871" s="28" t="s">
        <v>406</v>
      </c>
      <c r="D4871" t="s">
        <v>407</v>
      </c>
      <c r="E4871" t="s">
        <v>2</v>
      </c>
      <c r="F4871" t="str">
        <f>INDEX(tbl_produits[Nom normalisé], MATCH(tbl_data[[#This Row],[Spécialité]], tbl_produits[Nom original], 0))</f>
        <v>RIFADINE 300 mg, gélule</v>
      </c>
      <c r="G4871" t="str">
        <f>INDEX(tbl_produits[Classe nom], MATCH(tbl_data[[#This Row],[NORM_Spécialité]], tbl_produits[Nom normalisé], 0))</f>
        <v>Anti-infectieux à usage systémique</v>
      </c>
      <c r="H4871">
        <f>YEAR(tbl_data[[#This Row],[Date_rapport]])</f>
        <v>2022</v>
      </c>
      <c r="I4871" t="str">
        <f>INDEX(tbl_produits[Molécule extraite], MATCH(tbl_data[[#This Row],[NORM_Spécialité]], tbl_produits[Nom normalisé], 0))</f>
        <v>Rifampicine sodique</v>
      </c>
      <c r="J4871" s="34">
        <f>DATE(LEFT(tbl_data[[#This Row],[Date_rapport]], 4), MID(tbl_data[[#This Row],[Date_rapport]], 6, 2), RIGHT(tbl_data[[#This Row],[Date_rapport]], 2))</f>
        <v>44884</v>
      </c>
    </row>
    <row r="4872" spans="1:10" x14ac:dyDescent="0.2">
      <c r="A4872" s="28" t="s">
        <v>2034</v>
      </c>
      <c r="B4872" t="s">
        <v>9</v>
      </c>
      <c r="C4872" s="28" t="s">
        <v>384</v>
      </c>
      <c r="D4872" t="s">
        <v>385</v>
      </c>
      <c r="E4872" t="s">
        <v>2</v>
      </c>
      <c r="F4872" t="str">
        <f>INDEX(tbl_produits[Nom normalisé], MATCH(tbl_data[[#This Row],[Spécialité]], tbl_produits[Nom original], 0))</f>
        <v>BRIDION 100 mg/ml, solution injectable - Boîte de 10 flacons de 5 mL</v>
      </c>
      <c r="G4872" t="str">
        <f>INDEX(tbl_produits[Classe nom], MATCH(tbl_data[[#This Row],[NORM_Spécialité]], tbl_produits[Nom normalisé], 0))</f>
        <v>Divers</v>
      </c>
      <c r="H4872">
        <f>YEAR(tbl_data[[#This Row],[Date_rapport]])</f>
        <v>2022</v>
      </c>
      <c r="I4872" t="str">
        <f>INDEX(tbl_produits[Molécule extraite], MATCH(tbl_data[[#This Row],[NORM_Spécialité]], tbl_produits[Nom normalisé], 0))</f>
        <v>Sugammadex</v>
      </c>
      <c r="J4872" s="34">
        <f>DATE(LEFT(tbl_data[[#This Row],[Date_rapport]], 4), MID(tbl_data[[#This Row],[Date_rapport]], 6, 2), RIGHT(tbl_data[[#This Row],[Date_rapport]], 2))</f>
        <v>44884</v>
      </c>
    </row>
    <row r="4873" spans="1:10" x14ac:dyDescent="0.2">
      <c r="A4873" s="28" t="s">
        <v>2034</v>
      </c>
      <c r="B4873" t="s">
        <v>3</v>
      </c>
      <c r="C4873" s="28" t="s">
        <v>360</v>
      </c>
      <c r="D4873" t="s">
        <v>361</v>
      </c>
      <c r="E4873" t="s">
        <v>2</v>
      </c>
      <c r="F4873" t="str">
        <f>INDEX(tbl_produits[Nom normalisé], MATCH(tbl_data[[#This Row],[Spécialité]], tbl_produits[Nom original], 0))</f>
        <v>DIPENTUM  250 mg comprimé et DIPENTUM 500 mg comprimé</v>
      </c>
      <c r="G4873" t="str">
        <f>INDEX(tbl_produits[Classe nom], MATCH(tbl_data[[#This Row],[NORM_Spécialité]], tbl_produits[Nom normalisé], 0))</f>
        <v>Voies digestives et métabolisme</v>
      </c>
      <c r="H4873">
        <f>YEAR(tbl_data[[#This Row],[Date_rapport]])</f>
        <v>2022</v>
      </c>
      <c r="I4873" t="str">
        <f>INDEX(tbl_produits[Molécule extraite], MATCH(tbl_data[[#This Row],[NORM_Spécialité]], tbl_produits[Nom normalisé], 0))</f>
        <v>Olsalazine sodique</v>
      </c>
      <c r="J4873" s="34">
        <f>DATE(LEFT(tbl_data[[#This Row],[Date_rapport]], 4), MID(tbl_data[[#This Row],[Date_rapport]], 6, 2), RIGHT(tbl_data[[#This Row],[Date_rapport]], 2))</f>
        <v>44884</v>
      </c>
    </row>
    <row r="4874" spans="1:10" x14ac:dyDescent="0.2">
      <c r="A4874" s="28" t="s">
        <v>2034</v>
      </c>
      <c r="B4874" t="s">
        <v>9</v>
      </c>
      <c r="C4874" s="28" t="s">
        <v>365</v>
      </c>
      <c r="D4874" t="s">
        <v>366</v>
      </c>
      <c r="E4874" t="s">
        <v>2</v>
      </c>
      <c r="F4874" t="str">
        <f>INDEX(tbl_produits[Nom normalisé], MATCH(tbl_data[[#This Row],[Spécialité]], tbl_produits[Nom original], 0))</f>
        <v>INFRACYANINE 25 mg/10 ml, poudre et solvant pour solution injectable</v>
      </c>
      <c r="G4874" t="str">
        <f>INDEX(tbl_produits[Classe nom], MATCH(tbl_data[[#This Row],[NORM_Spécialité]], tbl_produits[Nom normalisé], 0))</f>
        <v>Divers</v>
      </c>
      <c r="H4874">
        <f>YEAR(tbl_data[[#This Row],[Date_rapport]])</f>
        <v>2022</v>
      </c>
      <c r="I4874" t="str">
        <f>INDEX(tbl_produits[Molécule extraite], MATCH(tbl_data[[#This Row],[NORM_Spécialité]], tbl_produits[Nom normalisé], 0))</f>
        <v>Indocyanine verte</v>
      </c>
      <c r="J4874" s="34">
        <f>DATE(LEFT(tbl_data[[#This Row],[Date_rapport]], 4), MID(tbl_data[[#This Row],[Date_rapport]], 6, 2), RIGHT(tbl_data[[#This Row],[Date_rapport]], 2))</f>
        <v>44884</v>
      </c>
    </row>
    <row r="4875" spans="1:10" x14ac:dyDescent="0.2">
      <c r="A4875" s="28" t="s">
        <v>2034</v>
      </c>
      <c r="B4875" t="s">
        <v>3</v>
      </c>
      <c r="C4875" s="28" t="s">
        <v>315</v>
      </c>
      <c r="D4875" t="s">
        <v>18</v>
      </c>
      <c r="E4875" t="s">
        <v>2</v>
      </c>
      <c r="F4875" t="str">
        <f>INDEX(tbl_produits[Nom normalisé], MATCH(tbl_data[[#This Row],[Spécialité]], tbl_produits[Nom original], 0))</f>
        <v>BELUSTINE 40 mg, gélule</v>
      </c>
      <c r="G4875" t="str">
        <f>INDEX(tbl_produits[Classe nom], MATCH(tbl_data[[#This Row],[NORM_Spécialité]], tbl_produits[Nom normalisé], 0))</f>
        <v>Antinéoplasiques et immunomodulateurs</v>
      </c>
      <c r="H4875">
        <f>YEAR(tbl_data[[#This Row],[Date_rapport]])</f>
        <v>2022</v>
      </c>
      <c r="I4875" t="str">
        <f>INDEX(tbl_produits[Molécule extraite], MATCH(tbl_data[[#This Row],[NORM_Spécialité]], tbl_produits[Nom normalisé], 0))</f>
        <v>Lomustine</v>
      </c>
      <c r="J4875" s="34">
        <f>DATE(LEFT(tbl_data[[#This Row],[Date_rapport]], 4), MID(tbl_data[[#This Row],[Date_rapport]], 6, 2), RIGHT(tbl_data[[#This Row],[Date_rapport]], 2))</f>
        <v>44884</v>
      </c>
    </row>
    <row r="4876" spans="1:10" x14ac:dyDescent="0.2">
      <c r="A4876" s="28" t="s">
        <v>2034</v>
      </c>
      <c r="B4876" t="s">
        <v>3</v>
      </c>
      <c r="C4876" s="28" t="s">
        <v>325</v>
      </c>
      <c r="D4876" t="s">
        <v>35</v>
      </c>
      <c r="E4876" t="s">
        <v>2</v>
      </c>
      <c r="F4876" t="str">
        <f>INDEX(tbl_produits[Nom normalisé], MATCH(tbl_data[[#This Row],[Spécialité]], tbl_produits[Nom original], 0))</f>
        <v>TOMUDEX 2 mg, poudre pour solution pour perfusion</v>
      </c>
      <c r="G4876" t="str">
        <f>INDEX(tbl_produits[Classe nom], MATCH(tbl_data[[#This Row],[NORM_Spécialité]], tbl_produits[Nom normalisé], 0))</f>
        <v>Antinéoplasiques et immunomodulateurs</v>
      </c>
      <c r="H4876">
        <f>YEAR(tbl_data[[#This Row],[Date_rapport]])</f>
        <v>2022</v>
      </c>
      <c r="I4876" t="str">
        <f>INDEX(tbl_produits[Molécule extraite], MATCH(tbl_data[[#This Row],[NORM_Spécialité]], tbl_produits[Nom normalisé], 0))</f>
        <v>Raltitrexed</v>
      </c>
      <c r="J4876" s="34">
        <f>DATE(LEFT(tbl_data[[#This Row],[Date_rapport]], 4), MID(tbl_data[[#This Row],[Date_rapport]], 6, 2), RIGHT(tbl_data[[#This Row],[Date_rapport]], 2))</f>
        <v>44884</v>
      </c>
    </row>
    <row r="4877" spans="1:10" x14ac:dyDescent="0.2">
      <c r="A4877" s="28" t="s">
        <v>2034</v>
      </c>
      <c r="B4877" t="s">
        <v>3</v>
      </c>
      <c r="C4877" s="28" t="s">
        <v>328</v>
      </c>
      <c r="D4877" t="s">
        <v>261</v>
      </c>
      <c r="E4877" t="s">
        <v>2</v>
      </c>
      <c r="F487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4877" t="str">
        <f>INDEX(tbl_produits[Classe nom], MATCH(tbl_data[[#This Row],[NORM_Spécialité]], tbl_produits[Nom normalisé], 0))</f>
        <v>Système nerveux</v>
      </c>
      <c r="H4877">
        <f>YEAR(tbl_data[[#This Row],[Date_rapport]])</f>
        <v>2022</v>
      </c>
      <c r="I4877" t="str">
        <f>INDEX(tbl_produits[Molécule extraite], MATCH(tbl_data[[#This Row],[NORM_Spécialité]], tbl_produits[Nom normalisé], 0))</f>
        <v>Varenicline</v>
      </c>
      <c r="J4877" s="34">
        <f>DATE(LEFT(tbl_data[[#This Row],[Date_rapport]], 4), MID(tbl_data[[#This Row],[Date_rapport]], 6, 2), RIGHT(tbl_data[[#This Row],[Date_rapport]], 2))</f>
        <v>44884</v>
      </c>
    </row>
    <row r="4878" spans="1:10" x14ac:dyDescent="0.2">
      <c r="A4878" s="28" t="s">
        <v>2034</v>
      </c>
      <c r="B4878" t="s">
        <v>3</v>
      </c>
      <c r="C4878" s="28" t="s">
        <v>329</v>
      </c>
      <c r="D4878" t="s">
        <v>332</v>
      </c>
      <c r="E4878" t="s">
        <v>2</v>
      </c>
      <c r="F4878" t="str">
        <f>INDEX(tbl_produits[Nom normalisé], MATCH(tbl_data[[#This Row],[Spécialité]], tbl_produits[Nom original], 0))</f>
        <v>EXACYL 1 g/10 ml,  solution buvable</v>
      </c>
      <c r="G4878" t="str">
        <f>INDEX(tbl_produits[Classe nom], MATCH(tbl_data[[#This Row],[NORM_Spécialité]], tbl_produits[Nom normalisé], 0))</f>
        <v>Sang et organes hématopoïétiques</v>
      </c>
      <c r="H4878">
        <f>YEAR(tbl_data[[#This Row],[Date_rapport]])</f>
        <v>2022</v>
      </c>
      <c r="I4878" t="str">
        <f>INDEX(tbl_produits[Molécule extraite], MATCH(tbl_data[[#This Row],[NORM_Spécialité]], tbl_produits[Nom normalisé], 0))</f>
        <v>Tranexamique (acide)</v>
      </c>
      <c r="J4878" s="34">
        <f>DATE(LEFT(tbl_data[[#This Row],[Date_rapport]], 4), MID(tbl_data[[#This Row],[Date_rapport]], 6, 2), RIGHT(tbl_data[[#This Row],[Date_rapport]], 2))</f>
        <v>44884</v>
      </c>
    </row>
    <row r="4879" spans="1:10" x14ac:dyDescent="0.2">
      <c r="A4879" s="28" t="s">
        <v>2034</v>
      </c>
      <c r="B4879" t="s">
        <v>3</v>
      </c>
      <c r="C4879" s="28" t="s">
        <v>287</v>
      </c>
      <c r="D4879" t="s">
        <v>248</v>
      </c>
      <c r="E4879" t="s">
        <v>2</v>
      </c>
      <c r="F4879" t="str">
        <f>INDEX(tbl_produits[Nom normalisé], MATCH(tbl_data[[#This Row],[Spécialité]], tbl_produits[Nom original], 0))</f>
        <v>SEMAP 20 mg, comprimé</v>
      </c>
      <c r="G4879" t="str">
        <f>INDEX(tbl_produits[Classe nom], MATCH(tbl_data[[#This Row],[NORM_Spécialité]], tbl_produits[Nom normalisé], 0))</f>
        <v>Système nerveux</v>
      </c>
      <c r="H4879">
        <f>YEAR(tbl_data[[#This Row],[Date_rapport]])</f>
        <v>2022</v>
      </c>
      <c r="I4879" t="str">
        <f>INDEX(tbl_produits[Molécule extraite], MATCH(tbl_data[[#This Row],[NORM_Spécialité]], tbl_produits[Nom normalisé], 0))</f>
        <v>Penfluridol</v>
      </c>
      <c r="J4879" s="34">
        <f>DATE(LEFT(tbl_data[[#This Row],[Date_rapport]], 4), MID(tbl_data[[#This Row],[Date_rapport]], 6, 2), RIGHT(tbl_data[[#This Row],[Date_rapport]], 2))</f>
        <v>44884</v>
      </c>
    </row>
    <row r="4880" spans="1:10" x14ac:dyDescent="0.2">
      <c r="A4880" s="28" t="s">
        <v>2034</v>
      </c>
      <c r="B4880" t="s">
        <v>3</v>
      </c>
      <c r="C4880" s="28" t="s">
        <v>289</v>
      </c>
      <c r="D4880" t="s">
        <v>238</v>
      </c>
      <c r="E4880" t="s">
        <v>2</v>
      </c>
      <c r="F4880" t="str">
        <f>INDEX(tbl_produits[Nom normalisé], MATCH(tbl_data[[#This Row],[Spécialité]], tbl_produits[Nom original], 0))</f>
        <v>SOLUMEDROL 40 mg/2ml  lyophilisat et solution pour usage parentéral</v>
      </c>
      <c r="G4880" t="str">
        <f>INDEX(tbl_produits[Classe nom], MATCH(tbl_data[[#This Row],[NORM_Spécialité]], tbl_produits[Nom normalisé], 0))</f>
        <v>Hormones systémiques sauf hormones sexuelles et insulines</v>
      </c>
      <c r="H4880">
        <f>YEAR(tbl_data[[#This Row],[Date_rapport]])</f>
        <v>2022</v>
      </c>
      <c r="I4880" t="str">
        <f>INDEX(tbl_produits[Molécule extraite], MATCH(tbl_data[[#This Row],[NORM_Spécialité]], tbl_produits[Nom normalisé], 0))</f>
        <v>Méthylprednisolone (hydrogénosuccinate de)</v>
      </c>
      <c r="J4880" s="34">
        <f>DATE(LEFT(tbl_data[[#This Row],[Date_rapport]], 4), MID(tbl_data[[#This Row],[Date_rapport]], 6, 2), RIGHT(tbl_data[[#This Row],[Date_rapport]], 2))</f>
        <v>44884</v>
      </c>
    </row>
    <row r="4881" spans="1:10" x14ac:dyDescent="0.2">
      <c r="A4881" s="28" t="s">
        <v>2034</v>
      </c>
      <c r="B4881" t="s">
        <v>9</v>
      </c>
      <c r="C4881" s="28" t="s">
        <v>291</v>
      </c>
      <c r="D4881" t="s">
        <v>137</v>
      </c>
      <c r="E4881" t="s">
        <v>2</v>
      </c>
      <c r="F4881" t="str">
        <f>INDEX(tbl_produits[Nom normalisé], MATCH(tbl_data[[#This Row],[Spécialité]], tbl_produits[Nom original], 0))</f>
        <v>TOPIRAMATE  50 mg MYLAN, comprimé pelliculé- TOPIRAMATE 100 mg MYLAN, comprimé pelliculé</v>
      </c>
      <c r="G4881" t="str">
        <f>INDEX(tbl_produits[Classe nom], MATCH(tbl_data[[#This Row],[NORM_Spécialité]], tbl_produits[Nom normalisé], 0))</f>
        <v>Système nerveux</v>
      </c>
      <c r="H4881">
        <f>YEAR(tbl_data[[#This Row],[Date_rapport]])</f>
        <v>2022</v>
      </c>
      <c r="I4881" t="str">
        <f>INDEX(tbl_produits[Molécule extraite], MATCH(tbl_data[[#This Row],[NORM_Spécialité]], tbl_produits[Nom normalisé], 0))</f>
        <v>Topiramate</v>
      </c>
      <c r="J4881" s="34">
        <f>DATE(LEFT(tbl_data[[#This Row],[Date_rapport]], 4), MID(tbl_data[[#This Row],[Date_rapport]], 6, 2), RIGHT(tbl_data[[#This Row],[Date_rapport]], 2))</f>
        <v>44884</v>
      </c>
    </row>
    <row r="4882" spans="1:10" x14ac:dyDescent="0.2">
      <c r="A4882" s="28" t="s">
        <v>2034</v>
      </c>
      <c r="B4882" t="s">
        <v>9</v>
      </c>
      <c r="C4882" s="28" t="s">
        <v>296</v>
      </c>
      <c r="D4882" t="s">
        <v>74</v>
      </c>
      <c r="E4882" t="s">
        <v>2</v>
      </c>
      <c r="F4882" t="str">
        <f>INDEX(tbl_produits[Nom normalisé], MATCH(tbl_data[[#This Row],[Spécialité]], tbl_produits[Nom original], 0))</f>
        <v>HEPATATE poudre pour solution injectable . Trousse pour la préparation radiopharmaceutique</v>
      </c>
      <c r="G4882" t="str">
        <f>INDEX(tbl_produits[Classe nom], MATCH(tbl_data[[#This Row],[NORM_Spécialité]], tbl_produits[Nom normalisé], 0))</f>
        <v>Divers</v>
      </c>
      <c r="H4882">
        <f>YEAR(tbl_data[[#This Row],[Date_rapport]])</f>
        <v>2022</v>
      </c>
      <c r="I4882" t="str">
        <f>INDEX(tbl_produits[Molécule extraite], MATCH(tbl_data[[#This Row],[NORM_Spécialité]], tbl_produits[Nom normalisé], 0))</f>
        <v>N/A</v>
      </c>
      <c r="J4882" s="34">
        <f>DATE(LEFT(tbl_data[[#This Row],[Date_rapport]], 4), MID(tbl_data[[#This Row],[Date_rapport]], 6, 2), RIGHT(tbl_data[[#This Row],[Date_rapport]], 2))</f>
        <v>44884</v>
      </c>
    </row>
    <row r="4883" spans="1:10" x14ac:dyDescent="0.2">
      <c r="A4883" s="28" t="s">
        <v>2034</v>
      </c>
      <c r="B4883" t="s">
        <v>3</v>
      </c>
      <c r="C4883" s="28" t="s">
        <v>296</v>
      </c>
      <c r="D4883" t="s">
        <v>4</v>
      </c>
      <c r="E4883" t="s">
        <v>2</v>
      </c>
      <c r="F4883" t="str">
        <f>INDEX(tbl_produits[Nom normalisé], MATCH(tbl_data[[#This Row],[Spécialité]], tbl_produits[Nom original], 0))</f>
        <v>ALKONATREM   150 mg, gélule</v>
      </c>
      <c r="G4883" t="str">
        <f>INDEX(tbl_produits[Classe nom], MATCH(tbl_data[[#This Row],[NORM_Spécialité]], tbl_produits[Nom normalisé], 0))</f>
        <v>Anti-infectieux à usage systémique</v>
      </c>
      <c r="H4883">
        <f>YEAR(tbl_data[[#This Row],[Date_rapport]])</f>
        <v>2022</v>
      </c>
      <c r="I4883" t="str">
        <f>INDEX(tbl_produits[Molécule extraite], MATCH(tbl_data[[#This Row],[NORM_Spécialité]], tbl_produits[Nom normalisé], 0))</f>
        <v>Chlorhydrate de déméclocycline</v>
      </c>
      <c r="J4883" s="34">
        <f>DATE(LEFT(tbl_data[[#This Row],[Date_rapport]], 4), MID(tbl_data[[#This Row],[Date_rapport]], 6, 2), RIGHT(tbl_data[[#This Row],[Date_rapport]], 2))</f>
        <v>44884</v>
      </c>
    </row>
    <row r="4884" spans="1:10" x14ac:dyDescent="0.2">
      <c r="A4884" s="28" t="s">
        <v>2034</v>
      </c>
      <c r="B4884" t="s">
        <v>3</v>
      </c>
      <c r="C4884" s="28" t="s">
        <v>300</v>
      </c>
      <c r="D4884" t="s">
        <v>116</v>
      </c>
      <c r="E4884" t="s">
        <v>2</v>
      </c>
      <c r="F4884" t="str">
        <f>INDEX(tbl_produits[Nom normalisé], MATCH(tbl_data[[#This Row],[Spécialité]], tbl_produits[Nom original], 0))</f>
        <v>ZEVALIN 1,6 mg/ml, trousse pour préparations radiopharmaceutiques pour perfusion</v>
      </c>
      <c r="G4884" t="str">
        <f>INDEX(tbl_produits[Classe nom], MATCH(tbl_data[[#This Row],[NORM_Spécialité]], tbl_produits[Nom normalisé], 0))</f>
        <v>Antinéoplasiques et immunomodulateurs</v>
      </c>
      <c r="H4884">
        <f>YEAR(tbl_data[[#This Row],[Date_rapport]])</f>
        <v>2022</v>
      </c>
      <c r="I4884" t="str">
        <f>INDEX(tbl_produits[Molécule extraite], MATCH(tbl_data[[#This Row],[NORM_Spécialité]], tbl_produits[Nom normalisé], 0))</f>
        <v>Ibritumomab tiuxétan</v>
      </c>
      <c r="J4884" s="34">
        <f>DATE(LEFT(tbl_data[[#This Row],[Date_rapport]], 4), MID(tbl_data[[#This Row],[Date_rapport]], 6, 2), RIGHT(tbl_data[[#This Row],[Date_rapport]], 2))</f>
        <v>44884</v>
      </c>
    </row>
    <row r="4885" spans="1:10" x14ac:dyDescent="0.2">
      <c r="A4885" s="28" t="s">
        <v>2034</v>
      </c>
      <c r="B4885" t="s">
        <v>3</v>
      </c>
      <c r="C4885" s="28" t="s">
        <v>300</v>
      </c>
      <c r="D4885" t="s">
        <v>95</v>
      </c>
      <c r="E4885" t="s">
        <v>2</v>
      </c>
      <c r="F4885" t="str">
        <f>INDEX(tbl_produits[Nom normalisé], MATCH(tbl_data[[#This Row],[Spécialité]], tbl_produits[Nom original], 0))</f>
        <v>VITRAKVI 20 mg/ml, solution buvable flacon de 100 ml</v>
      </c>
      <c r="G4885" t="str">
        <f>INDEX(tbl_produits[Classe nom], MATCH(tbl_data[[#This Row],[NORM_Spécialité]], tbl_produits[Nom normalisé], 0))</f>
        <v>Antinéoplasiques et immunomodulateurs</v>
      </c>
      <c r="H4885">
        <f>YEAR(tbl_data[[#This Row],[Date_rapport]])</f>
        <v>2022</v>
      </c>
      <c r="I4885" t="str">
        <f>INDEX(tbl_produits[Molécule extraite], MATCH(tbl_data[[#This Row],[NORM_Spécialité]], tbl_produits[Nom normalisé], 0))</f>
        <v>Larotrectinib</v>
      </c>
      <c r="J4885" s="34">
        <f>DATE(LEFT(tbl_data[[#This Row],[Date_rapport]], 4), MID(tbl_data[[#This Row],[Date_rapport]], 6, 2), RIGHT(tbl_data[[#This Row],[Date_rapport]], 2))</f>
        <v>44884</v>
      </c>
    </row>
    <row r="4886" spans="1:10" x14ac:dyDescent="0.2">
      <c r="A4886" s="28" t="s">
        <v>2034</v>
      </c>
      <c r="B4886" t="s">
        <v>3</v>
      </c>
      <c r="C4886" s="28" t="s">
        <v>300</v>
      </c>
      <c r="D4886" t="s">
        <v>70</v>
      </c>
      <c r="E4886" t="s">
        <v>2</v>
      </c>
      <c r="F4886" t="str">
        <f>INDEX(tbl_produits[Nom normalisé], MATCH(tbl_data[[#This Row],[Spécialité]], tbl_produits[Nom original], 0))</f>
        <v>VAMINOLACT solution pour perfusion en flacon de verre de 100 ml</v>
      </c>
      <c r="G4886" t="str">
        <f>INDEX(tbl_produits[Classe nom], MATCH(tbl_data[[#This Row],[NORM_Spécialité]], tbl_produits[Nom normalisé], 0))</f>
        <v>Sang et organes hématopoïétiques</v>
      </c>
      <c r="H4886">
        <f>YEAR(tbl_data[[#This Row],[Date_rapport]])</f>
        <v>2022</v>
      </c>
      <c r="I4886" t="str">
        <f>INDEX(tbl_produits[Molécule extraite], MATCH(tbl_data[[#This Row],[NORM_Spécialité]], tbl_produits[Nom normalisé], 0))</f>
        <v>Alanine / Arginine / Acide aspartique / …</v>
      </c>
      <c r="J4886" s="34">
        <f>DATE(LEFT(tbl_data[[#This Row],[Date_rapport]], 4), MID(tbl_data[[#This Row],[Date_rapport]], 6, 2), RIGHT(tbl_data[[#This Row],[Date_rapport]], 2))</f>
        <v>44884</v>
      </c>
    </row>
    <row r="4887" spans="1:10" x14ac:dyDescent="0.2">
      <c r="A4887" s="28" t="s">
        <v>2034</v>
      </c>
      <c r="B4887" t="s">
        <v>3</v>
      </c>
      <c r="C4887" s="28" t="s">
        <v>300</v>
      </c>
      <c r="D4887" t="s">
        <v>71</v>
      </c>
      <c r="E4887" t="s">
        <v>2</v>
      </c>
      <c r="F4887" t="str">
        <f>INDEX(tbl_produits[Nom normalisé], MATCH(tbl_data[[#This Row],[Spécialité]], tbl_produits[Nom original], 0))</f>
        <v>VAMINOLACT solution pour perfusion en flacon de verre de 1000 ml</v>
      </c>
      <c r="G4887" t="str">
        <f>INDEX(tbl_produits[Classe nom], MATCH(tbl_data[[#This Row],[NORM_Spécialité]], tbl_produits[Nom normalisé], 0))</f>
        <v>Sang et organes hématopoïétiques</v>
      </c>
      <c r="H4887">
        <f>YEAR(tbl_data[[#This Row],[Date_rapport]])</f>
        <v>2022</v>
      </c>
      <c r="I4887" t="str">
        <f>INDEX(tbl_produits[Molécule extraite], MATCH(tbl_data[[#This Row],[NORM_Spécialité]], tbl_produits[Nom normalisé], 0))</f>
        <v>Alanine / Arginine / Acide aspartique / …</v>
      </c>
      <c r="J4887" s="34">
        <f>DATE(LEFT(tbl_data[[#This Row],[Date_rapport]], 4), MID(tbl_data[[#This Row],[Date_rapport]], 6, 2), RIGHT(tbl_data[[#This Row],[Date_rapport]], 2))</f>
        <v>44884</v>
      </c>
    </row>
    <row r="4888" spans="1:10" x14ac:dyDescent="0.2">
      <c r="A4888" s="28" t="s">
        <v>2034</v>
      </c>
      <c r="B4888" t="s">
        <v>9</v>
      </c>
      <c r="C4888" s="28" t="s">
        <v>300</v>
      </c>
      <c r="D4888" t="s">
        <v>229</v>
      </c>
      <c r="E4888" t="s">
        <v>2</v>
      </c>
      <c r="F4888" t="str">
        <f>INDEX(tbl_produits[Nom normalisé], MATCH(tbl_data[[#This Row],[Spécialité]], tbl_produits[Nom original], 0))</f>
        <v>TOPIRAMATE SANDOZ 100 mg, comprimé pelliculé</v>
      </c>
      <c r="G4888" t="str">
        <f>INDEX(tbl_produits[Classe nom], MATCH(tbl_data[[#This Row],[NORM_Spécialité]], tbl_produits[Nom normalisé], 0))</f>
        <v>Système nerveux</v>
      </c>
      <c r="H4888">
        <f>YEAR(tbl_data[[#This Row],[Date_rapport]])</f>
        <v>2022</v>
      </c>
      <c r="I4888" t="str">
        <f>INDEX(tbl_produits[Molécule extraite], MATCH(tbl_data[[#This Row],[NORM_Spécialité]], tbl_produits[Nom normalisé], 0))</f>
        <v>Topiramate</v>
      </c>
      <c r="J4888" s="34">
        <f>DATE(LEFT(tbl_data[[#This Row],[Date_rapport]], 4), MID(tbl_data[[#This Row],[Date_rapport]], 6, 2), RIGHT(tbl_data[[#This Row],[Date_rapport]], 2))</f>
        <v>44884</v>
      </c>
    </row>
    <row r="4889" spans="1:10" x14ac:dyDescent="0.2">
      <c r="A4889" s="28" t="s">
        <v>2034</v>
      </c>
      <c r="B4889" t="s">
        <v>3</v>
      </c>
      <c r="C4889" s="28" t="s">
        <v>300</v>
      </c>
      <c r="D4889" t="s">
        <v>82</v>
      </c>
      <c r="E4889" t="s">
        <v>2</v>
      </c>
      <c r="F4889" t="str">
        <f>INDEX(tbl_produits[Nom normalisé], MATCH(tbl_data[[#This Row],[Spécialité]], tbl_produits[Nom original], 0))</f>
        <v>THIOPENTAL MEDIPHA 500 mg et 1 g, poudre pour solution injectable</v>
      </c>
      <c r="G4889" t="str">
        <f>INDEX(tbl_produits[Classe nom], MATCH(tbl_data[[#This Row],[NORM_Spécialité]], tbl_produits[Nom normalisé], 0))</f>
        <v>Système nerveux</v>
      </c>
      <c r="H4889">
        <f>YEAR(tbl_data[[#This Row],[Date_rapport]])</f>
        <v>2022</v>
      </c>
      <c r="I4889" t="str">
        <f>INDEX(tbl_produits[Molécule extraite], MATCH(tbl_data[[#This Row],[NORM_Spécialité]], tbl_produits[Nom normalisé], 0))</f>
        <v>Thiopenthal</v>
      </c>
      <c r="J4889" s="34">
        <f>DATE(LEFT(tbl_data[[#This Row],[Date_rapport]], 4), MID(tbl_data[[#This Row],[Date_rapport]], 6, 2), RIGHT(tbl_data[[#This Row],[Date_rapport]], 2))</f>
        <v>44884</v>
      </c>
    </row>
    <row r="4890" spans="1:10" x14ac:dyDescent="0.2">
      <c r="A4890" s="28" t="s">
        <v>2034</v>
      </c>
      <c r="B4890" t="s">
        <v>3</v>
      </c>
      <c r="C4890" s="28" t="s">
        <v>300</v>
      </c>
      <c r="D4890" t="s">
        <v>194</v>
      </c>
      <c r="E4890" t="s">
        <v>2</v>
      </c>
      <c r="F4890" t="str">
        <f>INDEX(tbl_produits[Nom normalisé], MATCH(tbl_data[[#This Row],[Spécialité]], tbl_produits[Nom original], 0))</f>
        <v>SPÉCIALITÉS SPIRONOLACTONE ALTIZIDE  25 mg/15 mg, comprimé pelliculé sécable</v>
      </c>
      <c r="G4890" t="str">
        <f>INDEX(tbl_produits[Classe nom], MATCH(tbl_data[[#This Row],[NORM_Spécialité]], tbl_produits[Nom normalisé], 0))</f>
        <v>Système cardiovasculaire</v>
      </c>
      <c r="H4890">
        <f>YEAR(tbl_data[[#This Row],[Date_rapport]])</f>
        <v>2022</v>
      </c>
      <c r="I4890" t="str">
        <f>INDEX(tbl_produits[Molécule extraite], MATCH(tbl_data[[#This Row],[NORM_Spécialité]], tbl_produits[Nom normalisé], 0))</f>
        <v>Spironolactone / altizide</v>
      </c>
      <c r="J4890" s="34">
        <f>DATE(LEFT(tbl_data[[#This Row],[Date_rapport]], 4), MID(tbl_data[[#This Row],[Date_rapport]], 6, 2), RIGHT(tbl_data[[#This Row],[Date_rapport]], 2))</f>
        <v>44884</v>
      </c>
    </row>
    <row r="4891" spans="1:10" x14ac:dyDescent="0.2">
      <c r="A4891" s="28" t="s">
        <v>2034</v>
      </c>
      <c r="B4891" t="s">
        <v>3</v>
      </c>
      <c r="C4891" s="28" t="s">
        <v>300</v>
      </c>
      <c r="D4891" t="s">
        <v>17</v>
      </c>
      <c r="E4891" t="s">
        <v>2</v>
      </c>
      <c r="F4891" t="str">
        <f>INDEX(tbl_produits[Nom normalisé], MATCH(tbl_data[[#This Row],[Spécialité]], tbl_produits[Nom original], 0))</f>
        <v>SINEMET LP 200 mg/50 mg, comprimé à libération prolongée</v>
      </c>
      <c r="G4891" t="str">
        <f>INDEX(tbl_produits[Classe nom], MATCH(tbl_data[[#This Row],[NORM_Spécialité]], tbl_produits[Nom normalisé], 0))</f>
        <v>Système nerveux</v>
      </c>
      <c r="H4891">
        <f>YEAR(tbl_data[[#This Row],[Date_rapport]])</f>
        <v>2022</v>
      </c>
      <c r="I4891" t="str">
        <f>INDEX(tbl_produits[Molécule extraite], MATCH(tbl_data[[#This Row],[NORM_Spécialité]], tbl_produits[Nom normalisé], 0))</f>
        <v>Levodopa / Carbidopa</v>
      </c>
      <c r="J4891" s="34">
        <f>DATE(LEFT(tbl_data[[#This Row],[Date_rapport]], 4), MID(tbl_data[[#This Row],[Date_rapport]], 6, 2), RIGHT(tbl_data[[#This Row],[Date_rapport]], 2))</f>
        <v>44884</v>
      </c>
    </row>
    <row r="4892" spans="1:10" x14ac:dyDescent="0.2">
      <c r="A4892" s="28" t="s">
        <v>2034</v>
      </c>
      <c r="B4892" t="s">
        <v>3</v>
      </c>
      <c r="C4892" s="28" t="s">
        <v>300</v>
      </c>
      <c r="D4892" t="s">
        <v>112</v>
      </c>
      <c r="E4892" t="s">
        <v>2</v>
      </c>
      <c r="F4892" t="str">
        <f>INDEX(tbl_produits[Nom normalisé], MATCH(tbl_data[[#This Row],[Spécialité]], tbl_produits[Nom original], 0))</f>
        <v>ROPINIROLE MYLAN 0,5 mg  comprimé pelliculé</v>
      </c>
      <c r="G4892" t="str">
        <f>INDEX(tbl_produits[Classe nom], MATCH(tbl_data[[#This Row],[NORM_Spécialité]], tbl_produits[Nom normalisé], 0))</f>
        <v>Système nerveux</v>
      </c>
      <c r="H4892">
        <f>YEAR(tbl_data[[#This Row],[Date_rapport]])</f>
        <v>2022</v>
      </c>
      <c r="I4892" t="str">
        <f>INDEX(tbl_produits[Molécule extraite], MATCH(tbl_data[[#This Row],[NORM_Spécialité]], tbl_produits[Nom normalisé], 0))</f>
        <v>Ropinirole</v>
      </c>
      <c r="J4892" s="34">
        <f>DATE(LEFT(tbl_data[[#This Row],[Date_rapport]], 4), MID(tbl_data[[#This Row],[Date_rapport]], 6, 2), RIGHT(tbl_data[[#This Row],[Date_rapport]], 2))</f>
        <v>44884</v>
      </c>
    </row>
    <row r="4893" spans="1:10" x14ac:dyDescent="0.2">
      <c r="A4893" s="28" t="s">
        <v>2034</v>
      </c>
      <c r="B4893" t="s">
        <v>3</v>
      </c>
      <c r="C4893" s="28" t="s">
        <v>300</v>
      </c>
      <c r="D4893" t="s">
        <v>94</v>
      </c>
      <c r="E4893" t="s">
        <v>2</v>
      </c>
      <c r="F4893" t="str">
        <f>INDEX(tbl_produits[Nom normalisé], MATCH(tbl_data[[#This Row],[Spécialité]], tbl_produits[Nom original], 0))</f>
        <v>PEMETREXED FRESENIUS KABI flacon de 100 mg, poudre pour solution à diluer pour perfusion</v>
      </c>
      <c r="G4893" t="str">
        <f>INDEX(tbl_produits[Classe nom], MATCH(tbl_data[[#This Row],[NORM_Spécialité]], tbl_produits[Nom normalisé], 0))</f>
        <v>Antinéoplasiques et immunomodulateurs</v>
      </c>
      <c r="H4893">
        <f>YEAR(tbl_data[[#This Row],[Date_rapport]])</f>
        <v>2022</v>
      </c>
      <c r="I4893" t="str">
        <f>INDEX(tbl_produits[Molécule extraite], MATCH(tbl_data[[#This Row],[NORM_Spécialité]], tbl_produits[Nom normalisé], 0))</f>
        <v>Pémétrexed</v>
      </c>
      <c r="J4893" s="34">
        <f>DATE(LEFT(tbl_data[[#This Row],[Date_rapport]], 4), MID(tbl_data[[#This Row],[Date_rapport]], 6, 2), RIGHT(tbl_data[[#This Row],[Date_rapport]], 2))</f>
        <v>44884</v>
      </c>
    </row>
    <row r="4894" spans="1:10" x14ac:dyDescent="0.2">
      <c r="A4894" s="28" t="s">
        <v>2034</v>
      </c>
      <c r="B4894" t="s">
        <v>3</v>
      </c>
      <c r="C4894" s="28" t="s">
        <v>300</v>
      </c>
      <c r="D4894" t="s">
        <v>39</v>
      </c>
      <c r="E4894" t="s">
        <v>2</v>
      </c>
      <c r="F4894" t="str">
        <f>INDEX(tbl_produits[Nom normalisé], MATCH(tbl_data[[#This Row],[Spécialité]], tbl_produits[Nom original], 0))</f>
        <v>PEMETREXED FRESENIUS KABI  flacon de 500 mg Poudre pour solution à diluer pour perfusion</v>
      </c>
      <c r="G4894" t="str">
        <f>INDEX(tbl_produits[Classe nom], MATCH(tbl_data[[#This Row],[NORM_Spécialité]], tbl_produits[Nom normalisé], 0))</f>
        <v>Antinéoplasiques et immunomodulateurs</v>
      </c>
      <c r="H4894">
        <f>YEAR(tbl_data[[#This Row],[Date_rapport]])</f>
        <v>2022</v>
      </c>
      <c r="I4894" t="str">
        <f>INDEX(tbl_produits[Molécule extraite], MATCH(tbl_data[[#This Row],[NORM_Spécialité]], tbl_produits[Nom normalisé], 0))</f>
        <v>Pémétrexed</v>
      </c>
      <c r="J4894" s="34">
        <f>DATE(LEFT(tbl_data[[#This Row],[Date_rapport]], 4), MID(tbl_data[[#This Row],[Date_rapport]], 6, 2), RIGHT(tbl_data[[#This Row],[Date_rapport]], 2))</f>
        <v>44884</v>
      </c>
    </row>
    <row r="4895" spans="1:10" x14ac:dyDescent="0.2">
      <c r="A4895" s="28" t="s">
        <v>2034</v>
      </c>
      <c r="B4895" t="s">
        <v>3</v>
      </c>
      <c r="C4895" s="28" t="s">
        <v>300</v>
      </c>
      <c r="D4895" t="s">
        <v>100</v>
      </c>
      <c r="E4895" t="s">
        <v>2</v>
      </c>
      <c r="F4895" t="str">
        <f>INDEX(tbl_produits[Nom normalisé], MATCH(tbl_data[[#This Row],[Spécialité]], tbl_produits[Nom original], 0))</f>
        <v>OCTIM 150 microgrammes/dose, solution pour pulvérisation nasale</v>
      </c>
      <c r="G4895" t="str">
        <f>INDEX(tbl_produits[Classe nom], MATCH(tbl_data[[#This Row],[NORM_Spécialité]], tbl_produits[Nom normalisé], 0))</f>
        <v>Hormones systémiques sauf hormones sexuelles et insulines</v>
      </c>
      <c r="H4895">
        <f>YEAR(tbl_data[[#This Row],[Date_rapport]])</f>
        <v>2022</v>
      </c>
      <c r="I4895" t="str">
        <f>INDEX(tbl_produits[Molécule extraite], MATCH(tbl_data[[#This Row],[NORM_Spécialité]], tbl_produits[Nom normalisé], 0))</f>
        <v>Desmopressine</v>
      </c>
      <c r="J4895" s="34">
        <f>DATE(LEFT(tbl_data[[#This Row],[Date_rapport]], 4), MID(tbl_data[[#This Row],[Date_rapport]], 6, 2), RIGHT(tbl_data[[#This Row],[Date_rapport]], 2))</f>
        <v>44884</v>
      </c>
    </row>
    <row r="4896" spans="1:10" x14ac:dyDescent="0.2">
      <c r="A4896" s="28" t="s">
        <v>2034</v>
      </c>
      <c r="B4896" t="s">
        <v>3</v>
      </c>
      <c r="C4896" s="28" t="s">
        <v>300</v>
      </c>
      <c r="D4896" t="s">
        <v>170</v>
      </c>
      <c r="E4896" t="s">
        <v>2</v>
      </c>
      <c r="F4896" t="str">
        <f>INDEX(tbl_produits[Nom normalisé], MATCH(tbl_data[[#This Row],[Spécialité]], tbl_produits[Nom original], 0))</f>
        <v>OCTAFIX 100 UI/ml, poudre et solvant pour solution injectable</v>
      </c>
      <c r="G4896" t="str">
        <f>INDEX(tbl_produits[Classe nom], MATCH(tbl_data[[#This Row],[NORM_Spécialité]], tbl_produits[Nom normalisé], 0))</f>
        <v>Sang et organes hématopoïétiques</v>
      </c>
      <c r="H4896">
        <f>YEAR(tbl_data[[#This Row],[Date_rapport]])</f>
        <v>2022</v>
      </c>
      <c r="I4896" t="str">
        <f>INDEX(tbl_produits[Molécule extraite], MATCH(tbl_data[[#This Row],[NORM_Spécialité]], tbl_produits[Nom normalisé], 0))</f>
        <v>Facteur VIII de coagulation humain</v>
      </c>
      <c r="J4896" s="34">
        <f>DATE(LEFT(tbl_data[[#This Row],[Date_rapport]], 4), MID(tbl_data[[#This Row],[Date_rapport]], 6, 2), RIGHT(tbl_data[[#This Row],[Date_rapport]], 2))</f>
        <v>44884</v>
      </c>
    </row>
    <row r="4897" spans="1:10" x14ac:dyDescent="0.2">
      <c r="A4897" s="28" t="s">
        <v>2034</v>
      </c>
      <c r="B4897" t="s">
        <v>3</v>
      </c>
      <c r="C4897" s="28" t="s">
        <v>300</v>
      </c>
      <c r="D4897" t="s">
        <v>58</v>
      </c>
      <c r="E4897" t="s">
        <v>2</v>
      </c>
      <c r="F4897" t="str">
        <f>INDEX(tbl_produits[Nom normalisé], MATCH(tbl_data[[#This Row],[Spécialité]], tbl_produits[Nom original], 0))</f>
        <v>MINIRIN Spray 10 microgrammes par dose, solution endonasale en flacon</v>
      </c>
      <c r="G4897" t="str">
        <f>INDEX(tbl_produits[Classe nom], MATCH(tbl_data[[#This Row],[NORM_Spécialité]], tbl_produits[Nom normalisé], 0))</f>
        <v>Hormones systémiques sauf hormones sexuelles et insulines</v>
      </c>
      <c r="H4897">
        <f>YEAR(tbl_data[[#This Row],[Date_rapport]])</f>
        <v>2022</v>
      </c>
      <c r="I4897" t="str">
        <f>INDEX(tbl_produits[Molécule extraite], MATCH(tbl_data[[#This Row],[NORM_Spécialité]], tbl_produits[Nom normalisé], 0))</f>
        <v>Desmopressine</v>
      </c>
      <c r="J4897" s="34">
        <f>DATE(LEFT(tbl_data[[#This Row],[Date_rapport]], 4), MID(tbl_data[[#This Row],[Date_rapport]], 6, 2), RIGHT(tbl_data[[#This Row],[Date_rapport]], 2))</f>
        <v>44884</v>
      </c>
    </row>
    <row r="4898" spans="1:10" x14ac:dyDescent="0.2">
      <c r="A4898" s="28" t="s">
        <v>2034</v>
      </c>
      <c r="B4898" t="s">
        <v>9</v>
      </c>
      <c r="C4898" s="28" t="s">
        <v>300</v>
      </c>
      <c r="D4898" t="s">
        <v>97</v>
      </c>
      <c r="E4898" t="s">
        <v>2</v>
      </c>
      <c r="F4898" t="str">
        <f>INDEX(tbl_produits[Nom normalisé], MATCH(tbl_data[[#This Row],[Spécialité]], tbl_produits[Nom original], 0))</f>
        <v>MINIRIN SPRAY / MINIRIN et MINIRINMELT</v>
      </c>
      <c r="G4898" t="str">
        <f>INDEX(tbl_produits[Classe nom], MATCH(tbl_data[[#This Row],[NORM_Spécialité]], tbl_produits[Nom normalisé], 0))</f>
        <v>Hormones systémiques sauf hormones sexuelles et insulines</v>
      </c>
      <c r="H4898">
        <f>YEAR(tbl_data[[#This Row],[Date_rapport]])</f>
        <v>2022</v>
      </c>
      <c r="I4898" t="str">
        <f>INDEX(tbl_produits[Molécule extraite], MATCH(tbl_data[[#This Row],[NORM_Spécialité]], tbl_produits[Nom normalisé], 0))</f>
        <v>Desmopressine</v>
      </c>
      <c r="J4898" s="34">
        <f>DATE(LEFT(tbl_data[[#This Row],[Date_rapport]], 4), MID(tbl_data[[#This Row],[Date_rapport]], 6, 2), RIGHT(tbl_data[[#This Row],[Date_rapport]], 2))</f>
        <v>44884</v>
      </c>
    </row>
    <row r="4899" spans="1:10" x14ac:dyDescent="0.2">
      <c r="A4899" s="28" t="s">
        <v>2034</v>
      </c>
      <c r="B4899" t="s">
        <v>9</v>
      </c>
      <c r="C4899" s="28" t="s">
        <v>300</v>
      </c>
      <c r="D4899" t="s">
        <v>129</v>
      </c>
      <c r="E4899" t="s">
        <v>2</v>
      </c>
      <c r="F4899" t="str">
        <f>INDEX(tbl_produits[Nom normalisé], MATCH(tbl_data[[#This Row],[Spécialité]], tbl_produits[Nom original], 0))</f>
        <v>LYTOS 520 mg, comprimé pelliculé</v>
      </c>
      <c r="G4899" t="str">
        <f>INDEX(tbl_produits[Classe nom], MATCH(tbl_data[[#This Row],[NORM_Spécialité]], tbl_produits[Nom normalisé], 0))</f>
        <v xml:space="preserve">Système musculo-squelettique </v>
      </c>
      <c r="H4899">
        <f>YEAR(tbl_data[[#This Row],[Date_rapport]])</f>
        <v>2022</v>
      </c>
      <c r="I4899" t="str">
        <f>INDEX(tbl_produits[Molécule extraite], MATCH(tbl_data[[#This Row],[NORM_Spécialité]], tbl_produits[Nom normalisé], 0))</f>
        <v>Clodronate de sodium</v>
      </c>
      <c r="J4899" s="34">
        <f>DATE(LEFT(tbl_data[[#This Row],[Date_rapport]], 4), MID(tbl_data[[#This Row],[Date_rapport]], 6, 2), RIGHT(tbl_data[[#This Row],[Date_rapport]], 2))</f>
        <v>44884</v>
      </c>
    </row>
    <row r="4900" spans="1:10" x14ac:dyDescent="0.2">
      <c r="A4900" s="28" t="s">
        <v>2034</v>
      </c>
      <c r="B4900" t="s">
        <v>3</v>
      </c>
      <c r="C4900" s="28" t="s">
        <v>300</v>
      </c>
      <c r="D4900" t="s">
        <v>209</v>
      </c>
      <c r="E4900" t="s">
        <v>2</v>
      </c>
      <c r="F4900" t="str">
        <f>INDEX(tbl_produits[Nom normalisé], MATCH(tbl_data[[#This Row],[Spécialité]], tbl_produits[Nom original], 0))</f>
        <v>HYCAMTIN 0,25mg, gélule</v>
      </c>
      <c r="G4900" t="str">
        <f>INDEX(tbl_produits[Classe nom], MATCH(tbl_data[[#This Row],[NORM_Spécialité]], tbl_produits[Nom normalisé], 0))</f>
        <v>Antinéoplasiques et immunomodulateurs</v>
      </c>
      <c r="H4900">
        <f>YEAR(tbl_data[[#This Row],[Date_rapport]])</f>
        <v>2022</v>
      </c>
      <c r="I4900" t="str">
        <f>INDEX(tbl_produits[Molécule extraite], MATCH(tbl_data[[#This Row],[NORM_Spécialité]], tbl_produits[Nom normalisé], 0))</f>
        <v>Topotécane (chlorhydrate de)</v>
      </c>
      <c r="J4900" s="34">
        <f>DATE(LEFT(tbl_data[[#This Row],[Date_rapport]], 4), MID(tbl_data[[#This Row],[Date_rapport]], 6, 2), RIGHT(tbl_data[[#This Row],[Date_rapport]], 2))</f>
        <v>44884</v>
      </c>
    </row>
    <row r="4901" spans="1:10" x14ac:dyDescent="0.2">
      <c r="A4901" s="28" t="s">
        <v>2034</v>
      </c>
      <c r="B4901" t="s">
        <v>3</v>
      </c>
      <c r="C4901" s="28" t="s">
        <v>300</v>
      </c>
      <c r="D4901" t="s">
        <v>172</v>
      </c>
      <c r="E4901" t="s">
        <v>2</v>
      </c>
      <c r="F4901" t="str">
        <f>INDEX(tbl_produits[Nom normalisé], MATCH(tbl_data[[#This Row],[Spécialité]], tbl_produits[Nom original], 0))</f>
        <v>FIRDAPSE 10 mg  comprimé</v>
      </c>
      <c r="G4901" t="str">
        <f>INDEX(tbl_produits[Classe nom], MATCH(tbl_data[[#This Row],[NORM_Spécialité]], tbl_produits[Nom normalisé], 0))</f>
        <v>Système nerveux</v>
      </c>
      <c r="H4901">
        <f>YEAR(tbl_data[[#This Row],[Date_rapport]])</f>
        <v>2022</v>
      </c>
      <c r="I4901" t="str">
        <f>INDEX(tbl_produits[Molécule extraite], MATCH(tbl_data[[#This Row],[NORM_Spécialité]], tbl_produits[Nom normalisé], 0))</f>
        <v>Amifampridine (phosphate d')</v>
      </c>
      <c r="J4901" s="34">
        <f>DATE(LEFT(tbl_data[[#This Row],[Date_rapport]], 4), MID(tbl_data[[#This Row],[Date_rapport]], 6, 2), RIGHT(tbl_data[[#This Row],[Date_rapport]], 2))</f>
        <v>44884</v>
      </c>
    </row>
    <row r="4902" spans="1:10" x14ac:dyDescent="0.2">
      <c r="A4902" s="28" t="s">
        <v>2034</v>
      </c>
      <c r="B4902" t="s">
        <v>3</v>
      </c>
      <c r="C4902" s="28" t="s">
        <v>300</v>
      </c>
      <c r="D4902" t="s">
        <v>19</v>
      </c>
      <c r="E4902" t="s">
        <v>2</v>
      </c>
      <c r="F4902" t="str">
        <f>INDEX(tbl_produits[Nom normalisé], MATCH(tbl_data[[#This Row],[Spécialité]], tbl_produits[Nom original], 0))</f>
        <v>FERRIPROX 100 mg/ml, solution buvable</v>
      </c>
      <c r="G4902" t="str">
        <f>INDEX(tbl_produits[Classe nom], MATCH(tbl_data[[#This Row],[NORM_Spécialité]], tbl_produits[Nom normalisé], 0))</f>
        <v>Divers</v>
      </c>
      <c r="H4902">
        <f>YEAR(tbl_data[[#This Row],[Date_rapport]])</f>
        <v>2022</v>
      </c>
      <c r="I4902" t="str">
        <f>INDEX(tbl_produits[Molécule extraite], MATCH(tbl_data[[#This Row],[NORM_Spécialité]], tbl_produits[Nom normalisé], 0))</f>
        <v>Défériprone</v>
      </c>
      <c r="J4902" s="34">
        <f>DATE(LEFT(tbl_data[[#This Row],[Date_rapport]], 4), MID(tbl_data[[#This Row],[Date_rapport]], 6, 2), RIGHT(tbl_data[[#This Row],[Date_rapport]], 2))</f>
        <v>44884</v>
      </c>
    </row>
    <row r="4903" spans="1:10" x14ac:dyDescent="0.2">
      <c r="A4903" s="28" t="s">
        <v>2034</v>
      </c>
      <c r="B4903" t="s">
        <v>9</v>
      </c>
      <c r="C4903" s="28" t="s">
        <v>300</v>
      </c>
      <c r="D4903" t="s">
        <v>199</v>
      </c>
      <c r="E4903" t="s">
        <v>2</v>
      </c>
      <c r="F4903" t="str">
        <f>INDEX(tbl_produits[Nom normalisé], MATCH(tbl_data[[#This Row],[Spécialité]], tbl_produits[Nom original], 0))</f>
        <v>EFFORTIL  5 mg comprimé et EFFORTIL solution buvable</v>
      </c>
      <c r="G4903" t="str">
        <f>INDEX(tbl_produits[Classe nom], MATCH(tbl_data[[#This Row],[NORM_Spécialité]], tbl_produits[Nom normalisé], 0))</f>
        <v>Système cardiovasculaire</v>
      </c>
      <c r="H4903">
        <f>YEAR(tbl_data[[#This Row],[Date_rapport]])</f>
        <v>2022</v>
      </c>
      <c r="I4903" t="str">
        <f>INDEX(tbl_produits[Molécule extraite], MATCH(tbl_data[[#This Row],[NORM_Spécialité]], tbl_produits[Nom normalisé], 0))</f>
        <v>Étiléfrine</v>
      </c>
      <c r="J4903" s="34">
        <f>DATE(LEFT(tbl_data[[#This Row],[Date_rapport]], 4), MID(tbl_data[[#This Row],[Date_rapport]], 6, 2), RIGHT(tbl_data[[#This Row],[Date_rapport]], 2))</f>
        <v>44884</v>
      </c>
    </row>
    <row r="4904" spans="1:10" x14ac:dyDescent="0.2">
      <c r="A4904" s="28" t="s">
        <v>2034</v>
      </c>
      <c r="B4904" t="s">
        <v>3</v>
      </c>
      <c r="C4904" s="28" t="s">
        <v>300</v>
      </c>
      <c r="D4904" t="s">
        <v>141</v>
      </c>
      <c r="E4904" t="s">
        <v>2</v>
      </c>
      <c r="F4904" t="str">
        <f>INDEX(tbl_produits[Nom normalisé], MATCH(tbl_data[[#This Row],[Spécialité]], tbl_produits[Nom original], 0))</f>
        <v>EAU pour préparations injectables en poche de 250 ml, 500 ml et 1 000 ml</v>
      </c>
      <c r="G4904" t="str">
        <f>INDEX(tbl_produits[Classe nom], MATCH(tbl_data[[#This Row],[NORM_Spécialité]], tbl_produits[Nom normalisé], 0))</f>
        <v>Divers</v>
      </c>
      <c r="H4904">
        <f>YEAR(tbl_data[[#This Row],[Date_rapport]])</f>
        <v>2022</v>
      </c>
      <c r="I4904" t="str">
        <f>INDEX(tbl_produits[Molécule extraite], MATCH(tbl_data[[#This Row],[NORM_Spécialité]], tbl_produits[Nom normalisé], 0))</f>
        <v>Eau</v>
      </c>
      <c r="J4904" s="34">
        <f>DATE(LEFT(tbl_data[[#This Row],[Date_rapport]], 4), MID(tbl_data[[#This Row],[Date_rapport]], 6, 2), RIGHT(tbl_data[[#This Row],[Date_rapport]], 2))</f>
        <v>44884</v>
      </c>
    </row>
    <row r="4905" spans="1:10" x14ac:dyDescent="0.2">
      <c r="A4905" s="28" t="s">
        <v>2034</v>
      </c>
      <c r="B4905" t="s">
        <v>9</v>
      </c>
      <c r="C4905" s="28" t="s">
        <v>300</v>
      </c>
      <c r="D4905" t="s">
        <v>10</v>
      </c>
      <c r="E4905" t="s">
        <v>2</v>
      </c>
      <c r="F4905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4905" t="str">
        <f>INDEX(tbl_produits[Classe nom], MATCH(tbl_data[[#This Row],[NORM_Spécialité]], tbl_produits[Nom normalisé], 0))</f>
        <v>Hormones systémiques sauf hormones sexuelles et insulines</v>
      </c>
      <c r="H4905">
        <f>YEAR(tbl_data[[#This Row],[Date_rapport]])</f>
        <v>2022</v>
      </c>
      <c r="I4905" t="str">
        <f>INDEX(tbl_produits[Molécule extraite], MATCH(tbl_data[[#This Row],[NORM_Spécialité]], tbl_produits[Nom normalisé], 0))</f>
        <v>Dexaméthasone (phosphate sodique de)</v>
      </c>
      <c r="J4905" s="34">
        <f>DATE(LEFT(tbl_data[[#This Row],[Date_rapport]], 4), MID(tbl_data[[#This Row],[Date_rapport]], 6, 2), RIGHT(tbl_data[[#This Row],[Date_rapport]], 2))</f>
        <v>44884</v>
      </c>
    </row>
    <row r="4906" spans="1:10" x14ac:dyDescent="0.2">
      <c r="A4906" s="28" t="s">
        <v>2034</v>
      </c>
      <c r="B4906" t="s">
        <v>3</v>
      </c>
      <c r="C4906" s="28" t="s">
        <v>300</v>
      </c>
      <c r="D4906" t="s">
        <v>8</v>
      </c>
      <c r="E4906" t="s">
        <v>2</v>
      </c>
      <c r="F4906" t="str">
        <f>INDEX(tbl_produits[Nom normalisé], MATCH(tbl_data[[#This Row],[Spécialité]], tbl_produits[Nom original], 0))</f>
        <v>CLAVENTIN, poudre pour solution injectable (I.V.) /TIMENTIN 3,1g, poudre pour solution injectable</v>
      </c>
      <c r="G4906" t="str">
        <f>INDEX(tbl_produits[Classe nom], MATCH(tbl_data[[#This Row],[NORM_Spécialité]], tbl_produits[Nom normalisé], 0))</f>
        <v>Anti-infectieux à usage systémique</v>
      </c>
      <c r="H4906">
        <f>YEAR(tbl_data[[#This Row],[Date_rapport]])</f>
        <v>2022</v>
      </c>
      <c r="I4906" t="str">
        <f>INDEX(tbl_produits[Molécule extraite], MATCH(tbl_data[[#This Row],[NORM_Spécialité]], tbl_produits[Nom normalisé], 0))</f>
        <v>Ticarcilline/acide clavulanique</v>
      </c>
      <c r="J4906" s="34">
        <f>DATE(LEFT(tbl_data[[#This Row],[Date_rapport]], 4), MID(tbl_data[[#This Row],[Date_rapport]], 6, 2), RIGHT(tbl_data[[#This Row],[Date_rapport]], 2))</f>
        <v>44884</v>
      </c>
    </row>
    <row r="4907" spans="1:10" x14ac:dyDescent="0.2">
      <c r="A4907" s="28" t="s">
        <v>2034</v>
      </c>
      <c r="B4907" t="s">
        <v>3</v>
      </c>
      <c r="C4907" s="28" t="s">
        <v>300</v>
      </c>
      <c r="D4907" t="s">
        <v>88</v>
      </c>
      <c r="E4907" t="s">
        <v>2</v>
      </c>
      <c r="F4907" t="str">
        <f>INDEX(tbl_produits[Nom normalisé], MATCH(tbl_data[[#This Row],[Spécialité]], tbl_produits[Nom original], 0))</f>
        <v>CIMETIDINE ARROW 200 mg  comprimé effervescent</v>
      </c>
      <c r="G4907" t="str">
        <f>INDEX(tbl_produits[Classe nom], MATCH(tbl_data[[#This Row],[NORM_Spécialité]], tbl_produits[Nom normalisé], 0))</f>
        <v>Voies digestives et métabolisme</v>
      </c>
      <c r="H4907">
        <f>YEAR(tbl_data[[#This Row],[Date_rapport]])</f>
        <v>2022</v>
      </c>
      <c r="I4907" t="str">
        <f>INDEX(tbl_produits[Molécule extraite], MATCH(tbl_data[[#This Row],[NORM_Spécialité]], tbl_produits[Nom normalisé], 0))</f>
        <v>Cimétidine</v>
      </c>
      <c r="J4907" s="34">
        <f>DATE(LEFT(tbl_data[[#This Row],[Date_rapport]], 4), MID(tbl_data[[#This Row],[Date_rapport]], 6, 2), RIGHT(tbl_data[[#This Row],[Date_rapport]], 2))</f>
        <v>44884</v>
      </c>
    </row>
    <row r="4908" spans="1:10" x14ac:dyDescent="0.2">
      <c r="A4908" s="28" t="s">
        <v>2034</v>
      </c>
      <c r="B4908" t="s">
        <v>9</v>
      </c>
      <c r="C4908" s="28" t="s">
        <v>300</v>
      </c>
      <c r="D4908" t="s">
        <v>107</v>
      </c>
      <c r="E4908" t="s">
        <v>2</v>
      </c>
      <c r="F4908" t="str">
        <f>INDEX(tbl_produits[Nom normalisé], MATCH(tbl_data[[#This Row],[Spécialité]], tbl_produits[Nom original], 0))</f>
        <v>CIMETIDINE 200 mg  comprimé effervescent</v>
      </c>
      <c r="G4908" t="str">
        <f>INDEX(tbl_produits[Classe nom], MATCH(tbl_data[[#This Row],[NORM_Spécialité]], tbl_produits[Nom normalisé], 0))</f>
        <v>Voies digestives et métabolisme</v>
      </c>
      <c r="H4908">
        <f>YEAR(tbl_data[[#This Row],[Date_rapport]])</f>
        <v>2022</v>
      </c>
      <c r="I4908" t="str">
        <f>INDEX(tbl_produits[Molécule extraite], MATCH(tbl_data[[#This Row],[NORM_Spécialité]], tbl_produits[Nom normalisé], 0))</f>
        <v>Cimétidine</v>
      </c>
      <c r="J4908" s="34">
        <f>DATE(LEFT(tbl_data[[#This Row],[Date_rapport]], 4), MID(tbl_data[[#This Row],[Date_rapport]], 6, 2), RIGHT(tbl_data[[#This Row],[Date_rapport]], 2))</f>
        <v>44884</v>
      </c>
    </row>
    <row r="4909" spans="1:10" x14ac:dyDescent="0.2">
      <c r="A4909" s="28" t="s">
        <v>2034</v>
      </c>
      <c r="B4909" t="s">
        <v>3</v>
      </c>
      <c r="C4909" s="28" t="s">
        <v>300</v>
      </c>
      <c r="D4909" t="s">
        <v>77</v>
      </c>
      <c r="E4909" t="s">
        <v>2</v>
      </c>
      <c r="F4909" t="str">
        <f>INDEX(tbl_produits[Nom normalisé], MATCH(tbl_data[[#This Row],[Spécialité]], tbl_produits[Nom original], 0))</f>
        <v>ANSATIPINE 150 mg, gélule</v>
      </c>
      <c r="G4909" t="str">
        <f>INDEX(tbl_produits[Classe nom], MATCH(tbl_data[[#This Row],[NORM_Spécialité]], tbl_produits[Nom normalisé], 0))</f>
        <v>Anti-infectieux à usage systémique</v>
      </c>
      <c r="H4909">
        <f>YEAR(tbl_data[[#This Row],[Date_rapport]])</f>
        <v>2022</v>
      </c>
      <c r="I4909" t="str">
        <f>INDEX(tbl_produits[Molécule extraite], MATCH(tbl_data[[#This Row],[NORM_Spécialité]], tbl_produits[Nom normalisé], 0))</f>
        <v>Rifabutine</v>
      </c>
      <c r="J4909" s="34">
        <f>DATE(LEFT(tbl_data[[#This Row],[Date_rapport]], 4), MID(tbl_data[[#This Row],[Date_rapport]], 6, 2), RIGHT(tbl_data[[#This Row],[Date_rapport]], 2))</f>
        <v>44884</v>
      </c>
    </row>
    <row r="4910" spans="1:10" x14ac:dyDescent="0.2">
      <c r="A4910" s="28" t="s">
        <v>2034</v>
      </c>
      <c r="B4910" t="s">
        <v>3</v>
      </c>
      <c r="C4910" s="28" t="s">
        <v>300</v>
      </c>
      <c r="D4910" t="s">
        <v>43</v>
      </c>
      <c r="E4910" t="s">
        <v>2</v>
      </c>
      <c r="F4910" t="str">
        <f>INDEX(tbl_produits[Nom normalisé], MATCH(tbl_data[[#This Row],[Spécialité]], tbl_produits[Nom original], 0))</f>
        <v>ACIDES AMINES POUR LEUCINOSE DECOMPENSEE AP-HP, solution pour perfusion</v>
      </c>
      <c r="G4910" t="str">
        <f>INDEX(tbl_produits[Classe nom], MATCH(tbl_data[[#This Row],[NORM_Spécialité]], tbl_produits[Nom normalisé], 0))</f>
        <v>Sang et organes hématopoïétiques</v>
      </c>
      <c r="H4910">
        <f>YEAR(tbl_data[[#This Row],[Date_rapport]])</f>
        <v>2022</v>
      </c>
      <c r="I4910" t="str">
        <f>INDEX(tbl_produits[Molécule extraite], MATCH(tbl_data[[#This Row],[NORM_Spécialité]], tbl_produits[Nom normalisé], 0))</f>
        <v>Acides aminés</v>
      </c>
      <c r="J4910" s="34">
        <f>DATE(LEFT(tbl_data[[#This Row],[Date_rapport]], 4), MID(tbl_data[[#This Row],[Date_rapport]], 6, 2), RIGHT(tbl_data[[#This Row],[Date_rapport]], 2))</f>
        <v>44884</v>
      </c>
    </row>
    <row r="4911" spans="1:10" x14ac:dyDescent="0.2">
      <c r="A4911" s="28" t="s">
        <v>1339</v>
      </c>
      <c r="B4911" t="s">
        <v>9</v>
      </c>
      <c r="C4911" s="28" t="s">
        <v>1339</v>
      </c>
      <c r="D4911" t="s">
        <v>897</v>
      </c>
      <c r="E4911" t="s">
        <v>2</v>
      </c>
      <c r="F4911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4911" t="str">
        <f>INDEX(tbl_produits[Classe nom], MATCH(tbl_data[[#This Row],[NORM_Spécialité]], tbl_produits[Nom normalisé], 0))</f>
        <v>Divers</v>
      </c>
      <c r="H4911">
        <f>YEAR(tbl_data[[#This Row],[Date_rapport]])</f>
        <v>2023</v>
      </c>
      <c r="I4911" t="str">
        <f>INDEX(tbl_produits[Molécule extraite], MATCH(tbl_data[[#This Row],[NORM_Spécialité]], tbl_produits[Nom normalisé], 0))</f>
        <v>Folinate de calcium</v>
      </c>
      <c r="J4911" s="34">
        <f>DATE(LEFT(tbl_data[[#This Row],[Date_rapport]], 4), MID(tbl_data[[#This Row],[Date_rapport]], 6, 2), RIGHT(tbl_data[[#This Row],[Date_rapport]], 2))</f>
        <v>44931</v>
      </c>
    </row>
    <row r="4912" spans="1:10" x14ac:dyDescent="0.2">
      <c r="A4912" s="28" t="s">
        <v>1339</v>
      </c>
      <c r="B4912" t="s">
        <v>3</v>
      </c>
      <c r="C4912" s="28" t="s">
        <v>1731</v>
      </c>
      <c r="D4912" t="s">
        <v>2013</v>
      </c>
      <c r="E4912" t="s">
        <v>2</v>
      </c>
      <c r="F4912" t="str">
        <f>INDEX(tbl_produits[Nom normalisé], MATCH(tbl_data[[#This Row],[Spécialité]], tbl_produits[Nom original], 0))</f>
        <v>MONTELUKAST 4 mg, 5 mg et 10 mg</v>
      </c>
      <c r="G4912" t="str">
        <f>INDEX(tbl_produits[Classe nom], MATCH(tbl_data[[#This Row],[NORM_Spécialité]], tbl_produits[Nom normalisé], 0))</f>
        <v>Système respiratoire</v>
      </c>
      <c r="H4912">
        <f>YEAR(tbl_data[[#This Row],[Date_rapport]])</f>
        <v>2023</v>
      </c>
      <c r="I4912" t="str">
        <f>INDEX(tbl_produits[Molécule extraite], MATCH(tbl_data[[#This Row],[NORM_Spécialité]], tbl_produits[Nom normalisé], 0))</f>
        <v>Montélukast sodique</v>
      </c>
      <c r="J4912" s="34">
        <f>DATE(LEFT(tbl_data[[#This Row],[Date_rapport]], 4), MID(tbl_data[[#This Row],[Date_rapport]], 6, 2), RIGHT(tbl_data[[#This Row],[Date_rapport]], 2))</f>
        <v>44931</v>
      </c>
    </row>
    <row r="4913" spans="1:10" x14ac:dyDescent="0.2">
      <c r="A4913" s="28" t="s">
        <v>1339</v>
      </c>
      <c r="B4913" t="s">
        <v>3</v>
      </c>
      <c r="C4913" s="28" t="s">
        <v>1731</v>
      </c>
      <c r="D4913" t="s">
        <v>2014</v>
      </c>
      <c r="E4913" t="s">
        <v>2</v>
      </c>
      <c r="F4913" t="str">
        <f>INDEX(tbl_produits[Nom normalisé], MATCH(tbl_data[[#This Row],[Spécialité]], tbl_produits[Nom original], 0))</f>
        <v>PREDNISONE 1 mg, 5 mg et 20 mg, comprimé sécable</v>
      </c>
      <c r="G4913" t="str">
        <f>INDEX(tbl_produits[Classe nom], MATCH(tbl_data[[#This Row],[NORM_Spécialité]], tbl_produits[Nom normalisé], 0))</f>
        <v>Hormones systémiques sauf hormones sexuelles et insulines</v>
      </c>
      <c r="H4913">
        <f>YEAR(tbl_data[[#This Row],[Date_rapport]])</f>
        <v>2023</v>
      </c>
      <c r="I4913" t="str">
        <f>INDEX(tbl_produits[Molécule extraite], MATCH(tbl_data[[#This Row],[NORM_Spécialité]], tbl_produits[Nom normalisé], 0))</f>
        <v>Prednisone</v>
      </c>
      <c r="J4913" s="34">
        <f>DATE(LEFT(tbl_data[[#This Row],[Date_rapport]], 4), MID(tbl_data[[#This Row],[Date_rapport]], 6, 2), RIGHT(tbl_data[[#This Row],[Date_rapport]], 2))</f>
        <v>44931</v>
      </c>
    </row>
    <row r="4914" spans="1:10" x14ac:dyDescent="0.2">
      <c r="A4914" s="28" t="s">
        <v>1339</v>
      </c>
      <c r="B4914" t="s">
        <v>9</v>
      </c>
      <c r="C4914" s="28" t="s">
        <v>1731</v>
      </c>
      <c r="D4914" t="s">
        <v>1693</v>
      </c>
      <c r="E4914" t="s">
        <v>2</v>
      </c>
      <c r="F4914" t="str">
        <f>INDEX(tbl_produits[Nom normalisé], MATCH(tbl_data[[#This Row],[Spécialité]], tbl_produits[Nom original], 0))</f>
        <v>NITRENDIPINE Viatris 10 mg, comprimé</v>
      </c>
      <c r="G4914" t="str">
        <f>INDEX(tbl_produits[Classe nom], MATCH(tbl_data[[#This Row],[NORM_Spécialité]], tbl_produits[Nom normalisé], 0))</f>
        <v>Système cardiovasculaire</v>
      </c>
      <c r="H4914">
        <f>YEAR(tbl_data[[#This Row],[Date_rapport]])</f>
        <v>2023</v>
      </c>
      <c r="I4914" t="str">
        <f>INDEX(tbl_produits[Molécule extraite], MATCH(tbl_data[[#This Row],[NORM_Spécialité]], tbl_produits[Nom normalisé], 0))</f>
        <v>Nitrendipine</v>
      </c>
      <c r="J4914" s="34">
        <f>DATE(LEFT(tbl_data[[#This Row],[Date_rapport]], 4), MID(tbl_data[[#This Row],[Date_rapport]], 6, 2), RIGHT(tbl_data[[#This Row],[Date_rapport]], 2))</f>
        <v>44931</v>
      </c>
    </row>
    <row r="4915" spans="1:10" x14ac:dyDescent="0.2">
      <c r="A4915" s="28" t="s">
        <v>1339</v>
      </c>
      <c r="B4915" t="s">
        <v>9</v>
      </c>
      <c r="C4915" s="28" t="s">
        <v>2015</v>
      </c>
      <c r="D4915" t="s">
        <v>1689</v>
      </c>
      <c r="E4915" t="s">
        <v>2</v>
      </c>
      <c r="F4915" t="str">
        <f>INDEX(tbl_produits[Nom normalisé], MATCH(tbl_data[[#This Row],[Spécialité]], tbl_produits[Nom original], 0))</f>
        <v>PREDNISOLONE 20 mg, comprimé orodispersible et comprimé effervescent sécable</v>
      </c>
      <c r="G4915" t="str">
        <f>INDEX(tbl_produits[Classe nom], MATCH(tbl_data[[#This Row],[NORM_Spécialité]], tbl_produits[Nom normalisé], 0))</f>
        <v>Hormones systémiques sauf hormones sexuelles et insulines</v>
      </c>
      <c r="H4915">
        <f>YEAR(tbl_data[[#This Row],[Date_rapport]])</f>
        <v>2023</v>
      </c>
      <c r="I4915" t="str">
        <f>INDEX(tbl_produits[Molécule extraite], MATCH(tbl_data[[#This Row],[NORM_Spécialité]], tbl_produits[Nom normalisé], 0))</f>
        <v>Prednisolone (métasulfobenzoate sodique de)</v>
      </c>
      <c r="J4915" s="34">
        <f>DATE(LEFT(tbl_data[[#This Row],[Date_rapport]], 4), MID(tbl_data[[#This Row],[Date_rapport]], 6, 2), RIGHT(tbl_data[[#This Row],[Date_rapport]], 2))</f>
        <v>44931</v>
      </c>
    </row>
    <row r="4916" spans="1:10" x14ac:dyDescent="0.2">
      <c r="A4916" s="28" t="s">
        <v>1339</v>
      </c>
      <c r="B4916" t="s">
        <v>9</v>
      </c>
      <c r="C4916" s="28" t="s">
        <v>1732</v>
      </c>
      <c r="D4916" t="s">
        <v>2016</v>
      </c>
      <c r="E4916" t="s">
        <v>2</v>
      </c>
      <c r="F4916" t="str">
        <f>INDEX(tbl_produits[Nom normalisé], MATCH(tbl_data[[#This Row],[Spécialité]], tbl_produits[Nom original], 0))</f>
        <v xml:space="preserve">AZITHROMYCINE, toutes les formes et tous les dosages </v>
      </c>
      <c r="G4916" t="str">
        <f>INDEX(tbl_produits[Classe nom], MATCH(tbl_data[[#This Row],[NORM_Spécialité]], tbl_produits[Nom normalisé], 0))</f>
        <v>Anti-infectieux à usage systémique</v>
      </c>
      <c r="H4916">
        <f>YEAR(tbl_data[[#This Row],[Date_rapport]])</f>
        <v>2023</v>
      </c>
      <c r="I4916" t="str">
        <f>INDEX(tbl_produits[Molécule extraite], MATCH(tbl_data[[#This Row],[NORM_Spécialité]], tbl_produits[Nom normalisé], 0))</f>
        <v>Azithromycine</v>
      </c>
      <c r="J4916" s="34">
        <f>DATE(LEFT(tbl_data[[#This Row],[Date_rapport]], 4), MID(tbl_data[[#This Row],[Date_rapport]], 6, 2), RIGHT(tbl_data[[#This Row],[Date_rapport]], 2))</f>
        <v>44931</v>
      </c>
    </row>
    <row r="4917" spans="1:10" x14ac:dyDescent="0.2">
      <c r="A4917" s="28" t="s">
        <v>1339</v>
      </c>
      <c r="B4917" t="s">
        <v>9</v>
      </c>
      <c r="C4917" s="28" t="s">
        <v>1732</v>
      </c>
      <c r="D4917" t="s">
        <v>2017</v>
      </c>
      <c r="E4917" t="s">
        <v>2</v>
      </c>
      <c r="F4917" t="str">
        <f>INDEX(tbl_produits[Nom normalisé], MATCH(tbl_data[[#This Row],[Spécialité]], tbl_produits[Nom original], 0))</f>
        <v xml:space="preserve">SALBUTAMOL 100 microgrammes/dose, suspension pour inhalation en flacon pressurisé - Salbutamol 2,5mg/2,5ml et 5 mg/2,5 ml  solution pour inhalation par nébuliseur en récipient unidose </v>
      </c>
      <c r="G4917" t="str">
        <f>INDEX(tbl_produits[Classe nom], MATCH(tbl_data[[#This Row],[NORM_Spécialité]], tbl_produits[Nom normalisé], 0))</f>
        <v>Système respiratoire</v>
      </c>
      <c r="H4917">
        <f>YEAR(tbl_data[[#This Row],[Date_rapport]])</f>
        <v>2023</v>
      </c>
      <c r="I4917" t="str">
        <f>INDEX(tbl_produits[Molécule extraite], MATCH(tbl_data[[#This Row],[NORM_Spécialité]], tbl_produits[Nom normalisé], 0))</f>
        <v>Salbutamol</v>
      </c>
      <c r="J4917" s="34">
        <f>DATE(LEFT(tbl_data[[#This Row],[Date_rapport]], 4), MID(tbl_data[[#This Row],[Date_rapport]], 6, 2), RIGHT(tbl_data[[#This Row],[Date_rapport]], 2))</f>
        <v>44931</v>
      </c>
    </row>
    <row r="4918" spans="1:10" x14ac:dyDescent="0.2">
      <c r="A4918" s="28" t="s">
        <v>1339</v>
      </c>
      <c r="B4918" t="s">
        <v>9</v>
      </c>
      <c r="C4918" s="28" t="s">
        <v>1732</v>
      </c>
      <c r="D4918" t="s">
        <v>1678</v>
      </c>
      <c r="E4918" t="s">
        <v>1655</v>
      </c>
      <c r="F4918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4918" t="str">
        <f>INDEX(tbl_produits[Classe nom], MATCH(tbl_data[[#This Row],[NORM_Spécialité]], tbl_produits[Nom normalisé], 0))</f>
        <v>Antinéoplasiques et immunomodulateurs</v>
      </c>
      <c r="H4918">
        <f>YEAR(tbl_data[[#This Row],[Date_rapport]])</f>
        <v>2023</v>
      </c>
      <c r="I4918" t="str">
        <f>INDEX(tbl_produits[Molécule extraite], MATCH(tbl_data[[#This Row],[NORM_Spécialité]], tbl_produits[Nom normalisé], 0))</f>
        <v>Golimumab</v>
      </c>
      <c r="J4918" s="34">
        <f>DATE(LEFT(tbl_data[[#This Row],[Date_rapport]], 4), MID(tbl_data[[#This Row],[Date_rapport]], 6, 2), RIGHT(tbl_data[[#This Row],[Date_rapport]], 2))</f>
        <v>44931</v>
      </c>
    </row>
    <row r="4919" spans="1:10" x14ac:dyDescent="0.2">
      <c r="A4919" s="28" t="s">
        <v>1339</v>
      </c>
      <c r="B4919" t="s">
        <v>6</v>
      </c>
      <c r="C4919" s="28" t="s">
        <v>1732</v>
      </c>
      <c r="D4919" t="s">
        <v>1694</v>
      </c>
      <c r="E4919" t="s">
        <v>2</v>
      </c>
      <c r="F4919" t="str">
        <f>INDEX(tbl_produits[Nom normalisé], MATCH(tbl_data[[#This Row],[Spécialité]], tbl_produits[Nom original], 0))</f>
        <v xml:space="preserve">SIMPONI 50 mg, solution injectable en stylo pré-rempli/ en seringue préremplie </v>
      </c>
      <c r="G4919" t="str">
        <f>INDEX(tbl_produits[Classe nom], MATCH(tbl_data[[#This Row],[NORM_Spécialité]], tbl_produits[Nom normalisé], 0))</f>
        <v>Antinéoplasiques et immunomodulateurs</v>
      </c>
      <c r="H4919">
        <f>YEAR(tbl_data[[#This Row],[Date_rapport]])</f>
        <v>2023</v>
      </c>
      <c r="I4919" t="str">
        <f>INDEX(tbl_produits[Molécule extraite], MATCH(tbl_data[[#This Row],[NORM_Spécialité]], tbl_produits[Nom normalisé], 0))</f>
        <v>Golimumab</v>
      </c>
      <c r="J4919" s="34">
        <f>DATE(LEFT(tbl_data[[#This Row],[Date_rapport]], 4), MID(tbl_data[[#This Row],[Date_rapport]], 6, 2), RIGHT(tbl_data[[#This Row],[Date_rapport]], 2))</f>
        <v>44931</v>
      </c>
    </row>
    <row r="4920" spans="1:10" x14ac:dyDescent="0.2">
      <c r="A4920" s="28" t="s">
        <v>1339</v>
      </c>
      <c r="B4920" t="s">
        <v>6</v>
      </c>
      <c r="C4920" s="28" t="s">
        <v>1733</v>
      </c>
      <c r="D4920" t="s">
        <v>994</v>
      </c>
      <c r="E4920" t="s">
        <v>2</v>
      </c>
      <c r="F4920" t="str">
        <f>INDEX(tbl_produits[Nom normalisé], MATCH(tbl_data[[#This Row],[Spécialité]], tbl_produits[Nom original], 0))</f>
        <v>ILUVIEN 190 microgrammes, implant intravitréen avec applicateur</v>
      </c>
      <c r="G4920" t="str">
        <f>INDEX(tbl_produits[Classe nom], MATCH(tbl_data[[#This Row],[NORM_Spécialité]], tbl_produits[Nom normalisé], 0))</f>
        <v>Organes sensoriels</v>
      </c>
      <c r="H4920">
        <f>YEAR(tbl_data[[#This Row],[Date_rapport]])</f>
        <v>2023</v>
      </c>
      <c r="I4920" t="str">
        <f>INDEX(tbl_produits[Molécule extraite], MATCH(tbl_data[[#This Row],[NORM_Spécialité]], tbl_produits[Nom normalisé], 0))</f>
        <v>Acétonide de fluocinolone</v>
      </c>
      <c r="J4920" s="34">
        <f>DATE(LEFT(tbl_data[[#This Row],[Date_rapport]], 4), MID(tbl_data[[#This Row],[Date_rapport]], 6, 2), RIGHT(tbl_data[[#This Row],[Date_rapport]], 2))</f>
        <v>44931</v>
      </c>
    </row>
    <row r="4921" spans="1:10" x14ac:dyDescent="0.2">
      <c r="A4921" s="28" t="s">
        <v>1339</v>
      </c>
      <c r="B4921" t="s">
        <v>9</v>
      </c>
      <c r="C4921" s="28" t="s">
        <v>1733</v>
      </c>
      <c r="D4921" t="s">
        <v>2018</v>
      </c>
      <c r="E4921" t="s">
        <v>1641</v>
      </c>
      <c r="F4921" t="str">
        <f>INDEX(tbl_produits[Nom normalisé], MATCH(tbl_data[[#This Row],[Spécialité]], tbl_produits[Nom original], 0))</f>
        <v xml:space="preserve">CEFPODOXIME - Orelox toutes formes orales </v>
      </c>
      <c r="G4921" t="str">
        <f>INDEX(tbl_produits[Classe nom], MATCH(tbl_data[[#This Row],[NORM_Spécialité]], tbl_produits[Nom normalisé], 0))</f>
        <v>Anti-infectieux à usage systémique</v>
      </c>
      <c r="H4921">
        <f>YEAR(tbl_data[[#This Row],[Date_rapport]])</f>
        <v>2023</v>
      </c>
      <c r="I4921" t="str">
        <f>INDEX(tbl_produits[Molécule extraite], MATCH(tbl_data[[#This Row],[NORM_Spécialité]], tbl_produits[Nom normalisé], 0))</f>
        <v>Cefpodoxime</v>
      </c>
      <c r="J4921" s="34">
        <f>DATE(LEFT(tbl_data[[#This Row],[Date_rapport]], 4), MID(tbl_data[[#This Row],[Date_rapport]], 6, 2), RIGHT(tbl_data[[#This Row],[Date_rapport]], 2))</f>
        <v>44931</v>
      </c>
    </row>
    <row r="4922" spans="1:10" x14ac:dyDescent="0.2">
      <c r="A4922" s="28" t="s">
        <v>1339</v>
      </c>
      <c r="B4922" t="s">
        <v>9</v>
      </c>
      <c r="C4922" s="28" t="s">
        <v>1733</v>
      </c>
      <c r="D4922" t="s">
        <v>1695</v>
      </c>
      <c r="E4922" t="s">
        <v>1696</v>
      </c>
      <c r="F4922" t="str">
        <f>INDEX(tbl_produits[Nom normalisé], MATCH(tbl_data[[#This Row],[Spécialité]], tbl_produits[Nom original], 0))</f>
        <v>ALFATIL 125 mg/5 ml et 250mg/5 ml, poudre pour suspension buvable</v>
      </c>
      <c r="G4922" t="str">
        <f>INDEX(tbl_produits[Classe nom], MATCH(tbl_data[[#This Row],[NORM_Spécialité]], tbl_produits[Nom normalisé], 0))</f>
        <v>Anti-infectieux à usage systémique</v>
      </c>
      <c r="H4922">
        <f>YEAR(tbl_data[[#This Row],[Date_rapport]])</f>
        <v>2023</v>
      </c>
      <c r="I4922" t="str">
        <f>INDEX(tbl_produits[Molécule extraite], MATCH(tbl_data[[#This Row],[NORM_Spécialité]], tbl_produits[Nom normalisé], 0))</f>
        <v>Céfaclor</v>
      </c>
      <c r="J4922" s="34">
        <f>DATE(LEFT(tbl_data[[#This Row],[Date_rapport]], 4), MID(tbl_data[[#This Row],[Date_rapport]], 6, 2), RIGHT(tbl_data[[#This Row],[Date_rapport]], 2))</f>
        <v>44931</v>
      </c>
    </row>
    <row r="4923" spans="1:10" x14ac:dyDescent="0.2">
      <c r="A4923" s="28" t="s">
        <v>1339</v>
      </c>
      <c r="B4923" t="s">
        <v>3</v>
      </c>
      <c r="C4923" s="28" t="s">
        <v>1733</v>
      </c>
      <c r="D4923" t="s">
        <v>1697</v>
      </c>
      <c r="E4923" t="s">
        <v>1698</v>
      </c>
      <c r="F4923" t="str">
        <f>INDEX(tbl_produits[Nom normalisé], MATCH(tbl_data[[#This Row],[Spécialité]], tbl_produits[Nom original], 0))</f>
        <v>ALFATIL LP 500 mg, comprimé pelliculé à libération prolongée</v>
      </c>
      <c r="G4923" t="str">
        <f>INDEX(tbl_produits[Classe nom], MATCH(tbl_data[[#This Row],[NORM_Spécialité]], tbl_produits[Nom normalisé], 0))</f>
        <v>Anti-infectieux à usage systémique</v>
      </c>
      <c r="H4923">
        <f>YEAR(tbl_data[[#This Row],[Date_rapport]])</f>
        <v>2023</v>
      </c>
      <c r="I4923" t="str">
        <f>INDEX(tbl_produits[Molécule extraite], MATCH(tbl_data[[#This Row],[NORM_Spécialité]], tbl_produits[Nom normalisé], 0))</f>
        <v>Céfaclor</v>
      </c>
      <c r="J4923" s="34">
        <f>DATE(LEFT(tbl_data[[#This Row],[Date_rapport]], 4), MID(tbl_data[[#This Row],[Date_rapport]], 6, 2), RIGHT(tbl_data[[#This Row],[Date_rapport]], 2))</f>
        <v>44931</v>
      </c>
    </row>
    <row r="4924" spans="1:10" x14ac:dyDescent="0.2">
      <c r="A4924" s="28" t="s">
        <v>1339</v>
      </c>
      <c r="B4924" t="s">
        <v>9</v>
      </c>
      <c r="C4924" s="28" t="s">
        <v>2019</v>
      </c>
      <c r="D4924" t="s">
        <v>1014</v>
      </c>
      <c r="E4924" t="s">
        <v>2</v>
      </c>
      <c r="F4924" t="str">
        <f>INDEX(tbl_produits[Nom normalisé], MATCH(tbl_data[[#This Row],[Spécialité]], tbl_produits[Nom original], 0))</f>
        <v>AMOXICILLINE / ACIDE CLAVULANIQUE - Augmentin toutes formes orales, tous dosages</v>
      </c>
      <c r="G4924" t="str">
        <f>INDEX(tbl_produits[Classe nom], MATCH(tbl_data[[#This Row],[NORM_Spécialité]], tbl_produits[Nom normalisé], 0))</f>
        <v>Anti-infectieux à usage systémique</v>
      </c>
      <c r="H4924">
        <f>YEAR(tbl_data[[#This Row],[Date_rapport]])</f>
        <v>2023</v>
      </c>
      <c r="I4924" t="str">
        <f>INDEX(tbl_produits[Molécule extraite], MATCH(tbl_data[[#This Row],[NORM_Spécialité]], tbl_produits[Nom normalisé], 0))</f>
        <v>Amoxicilline / acide clavulanique</v>
      </c>
      <c r="J4924" s="34">
        <f>DATE(LEFT(tbl_data[[#This Row],[Date_rapport]], 4), MID(tbl_data[[#This Row],[Date_rapport]], 6, 2), RIGHT(tbl_data[[#This Row],[Date_rapport]], 2))</f>
        <v>44931</v>
      </c>
    </row>
    <row r="4925" spans="1:10" x14ac:dyDescent="0.2">
      <c r="A4925" s="28" t="s">
        <v>1339</v>
      </c>
      <c r="B4925" t="s">
        <v>9</v>
      </c>
      <c r="C4925" s="28" t="s">
        <v>2019</v>
      </c>
      <c r="D4925" t="s">
        <v>911</v>
      </c>
      <c r="E4925" t="s">
        <v>2</v>
      </c>
      <c r="F4925" t="str">
        <f>INDEX(tbl_produits[Nom normalisé], MATCH(tbl_data[[#This Row],[Spécialité]], tbl_produits[Nom original], 0))</f>
        <v>AMOXICILLINE-CLAMOXYL toutes formes orales, tous dosages</v>
      </c>
      <c r="G4925" t="str">
        <f>INDEX(tbl_produits[Classe nom], MATCH(tbl_data[[#This Row],[NORM_Spécialité]], tbl_produits[Nom normalisé], 0))</f>
        <v>Anti-infectieux à usage systémique</v>
      </c>
      <c r="H4925">
        <f>YEAR(tbl_data[[#This Row],[Date_rapport]])</f>
        <v>2023</v>
      </c>
      <c r="I4925" t="str">
        <f>INDEX(tbl_produits[Molécule extraite], MATCH(tbl_data[[#This Row],[NORM_Spécialité]], tbl_produits[Nom normalisé], 0))</f>
        <v>Amoxicilline</v>
      </c>
      <c r="J4925" s="34">
        <f>DATE(LEFT(tbl_data[[#This Row],[Date_rapport]], 4), MID(tbl_data[[#This Row],[Date_rapport]], 6, 2), RIGHT(tbl_data[[#This Row],[Date_rapport]], 2))</f>
        <v>44931</v>
      </c>
    </row>
    <row r="4926" spans="1:10" x14ac:dyDescent="0.2">
      <c r="A4926" s="28" t="s">
        <v>1339</v>
      </c>
      <c r="B4926" t="s">
        <v>6</v>
      </c>
      <c r="C4926" s="28" t="s">
        <v>1734</v>
      </c>
      <c r="D4926" t="s">
        <v>1699</v>
      </c>
      <c r="E4926" t="s">
        <v>1340</v>
      </c>
      <c r="F4926" t="str">
        <f>INDEX(tbl_produits[Nom normalisé], MATCH(tbl_data[[#This Row],[Spécialité]], tbl_produits[Nom original], 0))</f>
        <v>TOCTINO 30 mg, capsule molle</v>
      </c>
      <c r="G4926" t="str">
        <f>INDEX(tbl_produits[Classe nom], MATCH(tbl_data[[#This Row],[NORM_Spécialité]], tbl_produits[Nom normalisé], 0))</f>
        <v>Antinéoplasiques et immunomodulateurs</v>
      </c>
      <c r="H4926">
        <f>YEAR(tbl_data[[#This Row],[Date_rapport]])</f>
        <v>2023</v>
      </c>
      <c r="I4926" t="str">
        <f>INDEX(tbl_produits[Molécule extraite], MATCH(tbl_data[[#This Row],[NORM_Spécialité]], tbl_produits[Nom normalisé], 0))</f>
        <v>Alitrétinoïne</v>
      </c>
      <c r="J4926" s="34">
        <f>DATE(LEFT(tbl_data[[#This Row],[Date_rapport]], 4), MID(tbl_data[[#This Row],[Date_rapport]], 6, 2), RIGHT(tbl_data[[#This Row],[Date_rapport]], 2))</f>
        <v>44931</v>
      </c>
    </row>
    <row r="4927" spans="1:10" x14ac:dyDescent="0.2">
      <c r="A4927" s="28" t="s">
        <v>1339</v>
      </c>
      <c r="B4927" t="s">
        <v>6</v>
      </c>
      <c r="C4927" s="28" t="s">
        <v>1734</v>
      </c>
      <c r="D4927" t="s">
        <v>1700</v>
      </c>
      <c r="E4927" t="s">
        <v>1340</v>
      </c>
      <c r="F4927" t="str">
        <f>INDEX(tbl_produits[Nom normalisé], MATCH(tbl_data[[#This Row],[Spécialité]], tbl_produits[Nom original], 0))</f>
        <v>TOCTINO 10 mg, capsule molle</v>
      </c>
      <c r="G4927" t="str">
        <f>INDEX(tbl_produits[Classe nom], MATCH(tbl_data[[#This Row],[NORM_Spécialité]], tbl_produits[Nom normalisé], 0))</f>
        <v>Antinéoplasiques et immunomodulateurs</v>
      </c>
      <c r="H4927">
        <f>YEAR(tbl_data[[#This Row],[Date_rapport]])</f>
        <v>2023</v>
      </c>
      <c r="I4927" t="str">
        <f>INDEX(tbl_produits[Molécule extraite], MATCH(tbl_data[[#This Row],[NORM_Spécialité]], tbl_produits[Nom normalisé], 0))</f>
        <v>Alitrétinoïne</v>
      </c>
      <c r="J4927" s="34">
        <f>DATE(LEFT(tbl_data[[#This Row],[Date_rapport]], 4), MID(tbl_data[[#This Row],[Date_rapport]], 6, 2), RIGHT(tbl_data[[#This Row],[Date_rapport]], 2))</f>
        <v>44931</v>
      </c>
    </row>
    <row r="4928" spans="1:10" x14ac:dyDescent="0.2">
      <c r="A4928" s="28" t="s">
        <v>1339</v>
      </c>
      <c r="B4928" t="s">
        <v>3</v>
      </c>
      <c r="C4928" s="28" t="s">
        <v>1734</v>
      </c>
      <c r="D4928" t="s">
        <v>817</v>
      </c>
      <c r="E4928" t="s">
        <v>2</v>
      </c>
      <c r="F4928" t="str">
        <f>INDEX(tbl_produits[Nom normalisé], MATCH(tbl_data[[#This Row],[Spécialité]], tbl_produits[Nom original], 0))</f>
        <v>DILANTIN 250 mg/5 ml, solution injectable</v>
      </c>
      <c r="G4928" t="str">
        <f>INDEX(tbl_produits[Classe nom], MATCH(tbl_data[[#This Row],[NORM_Spécialité]], tbl_produits[Nom normalisé], 0))</f>
        <v>Système nerveux</v>
      </c>
      <c r="H4928">
        <f>YEAR(tbl_data[[#This Row],[Date_rapport]])</f>
        <v>2023</v>
      </c>
      <c r="I4928" t="str">
        <f>INDEX(tbl_produits[Molécule extraite], MATCH(tbl_data[[#This Row],[NORM_Spécialité]], tbl_produits[Nom normalisé], 0))</f>
        <v>Phénytoïne</v>
      </c>
      <c r="J4928" s="34">
        <f>DATE(LEFT(tbl_data[[#This Row],[Date_rapport]], 4), MID(tbl_data[[#This Row],[Date_rapport]], 6, 2), RIGHT(tbl_data[[#This Row],[Date_rapport]], 2))</f>
        <v>44931</v>
      </c>
    </row>
    <row r="4929" spans="1:10" x14ac:dyDescent="0.2">
      <c r="A4929" s="28" t="s">
        <v>1339</v>
      </c>
      <c r="B4929" t="s">
        <v>9</v>
      </c>
      <c r="C4929" s="28" t="s">
        <v>1734</v>
      </c>
      <c r="D4929" t="s">
        <v>850</v>
      </c>
      <c r="E4929" t="s">
        <v>2</v>
      </c>
      <c r="F4929" t="str">
        <f>INDEX(tbl_produits[Nom normalisé], MATCH(tbl_data[[#This Row],[Spécialité]], tbl_produits[Nom original], 0))</f>
        <v>NULOJIX 250 mg, poudre pour solution à diluer pour perfusion</v>
      </c>
      <c r="G4929" t="str">
        <f>INDEX(tbl_produits[Classe nom], MATCH(tbl_data[[#This Row],[NORM_Spécialité]], tbl_produits[Nom normalisé], 0))</f>
        <v>Antinéoplasiques et immunomodulateurs</v>
      </c>
      <c r="H4929">
        <f>YEAR(tbl_data[[#This Row],[Date_rapport]])</f>
        <v>2023</v>
      </c>
      <c r="I4929" t="str">
        <f>INDEX(tbl_produits[Molécule extraite], MATCH(tbl_data[[#This Row],[NORM_Spécialité]], tbl_produits[Nom normalisé], 0))</f>
        <v>Bélatacept</v>
      </c>
      <c r="J4929" s="34">
        <f>DATE(LEFT(tbl_data[[#This Row],[Date_rapport]], 4), MID(tbl_data[[#This Row],[Date_rapport]], 6, 2), RIGHT(tbl_data[[#This Row],[Date_rapport]], 2))</f>
        <v>44931</v>
      </c>
    </row>
    <row r="4930" spans="1:10" x14ac:dyDescent="0.2">
      <c r="A4930" s="28" t="s">
        <v>1339</v>
      </c>
      <c r="B4930" t="s">
        <v>9</v>
      </c>
      <c r="C4930" s="28" t="s">
        <v>1734</v>
      </c>
      <c r="D4930" t="s">
        <v>1657</v>
      </c>
      <c r="E4930" t="s">
        <v>2</v>
      </c>
      <c r="F4930" t="str">
        <f>INDEX(tbl_produits[Nom normalisé], MATCH(tbl_data[[#This Row],[Spécialité]], tbl_produits[Nom original], 0))</f>
        <v>XYLOCAINE 5 pour cent à la naphazoline, solution pour application muqueuse (1 flacon de 24 ml)</v>
      </c>
      <c r="G4930" t="str">
        <f>INDEX(tbl_produits[Classe nom], MATCH(tbl_data[[#This Row],[NORM_Spécialité]], tbl_produits[Nom normalisé], 0))</f>
        <v>Organes sensoriels</v>
      </c>
      <c r="H4930">
        <f>YEAR(tbl_data[[#This Row],[Date_rapport]])</f>
        <v>2023</v>
      </c>
      <c r="I4930" t="str">
        <f>INDEX(tbl_produits[Molécule extraite], MATCH(tbl_data[[#This Row],[NORM_Spécialité]], tbl_produits[Nom normalisé], 0))</f>
        <v>Nitrate de naphazoline - chlorhydrate de lidocaïne</v>
      </c>
      <c r="J4930" s="34">
        <f>DATE(LEFT(tbl_data[[#This Row],[Date_rapport]], 4), MID(tbl_data[[#This Row],[Date_rapport]], 6, 2), RIGHT(tbl_data[[#This Row],[Date_rapport]], 2))</f>
        <v>44931</v>
      </c>
    </row>
    <row r="4931" spans="1:10" x14ac:dyDescent="0.2">
      <c r="A4931" s="28" t="s">
        <v>1339</v>
      </c>
      <c r="B4931" t="s">
        <v>6</v>
      </c>
      <c r="C4931" s="28" t="s">
        <v>1734</v>
      </c>
      <c r="D4931" t="s">
        <v>921</v>
      </c>
      <c r="E4931" t="s">
        <v>1340</v>
      </c>
      <c r="F4931" t="str">
        <f>INDEX(tbl_produits[Nom normalisé], MATCH(tbl_data[[#This Row],[Spécialité]], tbl_produits[Nom original], 0))</f>
        <v>ULTRATECHNEKOW FM, 2,15 - 43 GBq, générateur radiopharmaceutique</v>
      </c>
      <c r="G4931" t="str">
        <f>INDEX(tbl_produits[Classe nom], MATCH(tbl_data[[#This Row],[NORM_Spécialité]], tbl_produits[Nom normalisé], 0))</f>
        <v>Divers</v>
      </c>
      <c r="H4931">
        <f>YEAR(tbl_data[[#This Row],[Date_rapport]])</f>
        <v>2023</v>
      </c>
      <c r="I4931" t="str">
        <f>INDEX(tbl_produits[Molécule extraite], MATCH(tbl_data[[#This Row],[NORM_Spécialité]], tbl_produits[Nom normalisé], 0))</f>
        <v>Sodium (molybdate (VI) [99 Mo] de)</v>
      </c>
      <c r="J4931" s="34">
        <f>DATE(LEFT(tbl_data[[#This Row],[Date_rapport]], 4), MID(tbl_data[[#This Row],[Date_rapport]], 6, 2), RIGHT(tbl_data[[#This Row],[Date_rapport]], 2))</f>
        <v>44931</v>
      </c>
    </row>
    <row r="4932" spans="1:10" x14ac:dyDescent="0.2">
      <c r="A4932" s="28" t="s">
        <v>1339</v>
      </c>
      <c r="B4932" t="s">
        <v>9</v>
      </c>
      <c r="C4932" s="28" t="s">
        <v>1340</v>
      </c>
      <c r="D4932" t="s">
        <v>1701</v>
      </c>
      <c r="E4932" t="s">
        <v>2</v>
      </c>
      <c r="F4932" t="str">
        <f>INDEX(tbl_produits[Nom normalisé], MATCH(tbl_data[[#This Row],[Spécialité]], tbl_produits[Nom original], 0))</f>
        <v>EMEND 125 mg</v>
      </c>
      <c r="G4932" t="str">
        <f>INDEX(tbl_produits[Classe nom], MATCH(tbl_data[[#This Row],[NORM_Spécialité]], tbl_produits[Nom normalisé], 0))</f>
        <v>Voies digestives et métabolisme</v>
      </c>
      <c r="H4932">
        <f>YEAR(tbl_data[[#This Row],[Date_rapport]])</f>
        <v>2023</v>
      </c>
      <c r="I4932" t="str">
        <f>INDEX(tbl_produits[Molécule extraite], MATCH(tbl_data[[#This Row],[NORM_Spécialité]], tbl_produits[Nom normalisé], 0))</f>
        <v>Aprépitant</v>
      </c>
      <c r="J4932" s="34">
        <f>DATE(LEFT(tbl_data[[#This Row],[Date_rapport]], 4), MID(tbl_data[[#This Row],[Date_rapport]], 6, 2), RIGHT(tbl_data[[#This Row],[Date_rapport]], 2))</f>
        <v>44931</v>
      </c>
    </row>
    <row r="4933" spans="1:10" x14ac:dyDescent="0.2">
      <c r="A4933" s="28" t="s">
        <v>1339</v>
      </c>
      <c r="B4933" t="s">
        <v>9</v>
      </c>
      <c r="C4933" s="28" t="s">
        <v>1340</v>
      </c>
      <c r="D4933" t="s">
        <v>868</v>
      </c>
      <c r="E4933" t="s">
        <v>2</v>
      </c>
      <c r="F4933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4933" t="str">
        <f>INDEX(tbl_produits[Classe nom], MATCH(tbl_data[[#This Row],[NORM_Spécialité]], tbl_produits[Nom normalisé], 0))</f>
        <v>Système cardiovasculaire</v>
      </c>
      <c r="H4933">
        <f>YEAR(tbl_data[[#This Row],[Date_rapport]])</f>
        <v>2023</v>
      </c>
      <c r="I4933" t="str">
        <f>INDEX(tbl_produits[Molécule extraite], MATCH(tbl_data[[#This Row],[NORM_Spécialité]], tbl_produits[Nom normalisé], 0))</f>
        <v>Urapidil</v>
      </c>
      <c r="J4933" s="34">
        <f>DATE(LEFT(tbl_data[[#This Row],[Date_rapport]], 4), MID(tbl_data[[#This Row],[Date_rapport]], 6, 2), RIGHT(tbl_data[[#This Row],[Date_rapport]], 2))</f>
        <v>44931</v>
      </c>
    </row>
    <row r="4934" spans="1:10" x14ac:dyDescent="0.2">
      <c r="A4934" s="28" t="s">
        <v>1339</v>
      </c>
      <c r="B4934" t="s">
        <v>3</v>
      </c>
      <c r="C4934" s="28" t="s">
        <v>1340</v>
      </c>
      <c r="D4934" t="s">
        <v>1220</v>
      </c>
      <c r="E4934" t="s">
        <v>2</v>
      </c>
      <c r="F4934" t="str">
        <f>INDEX(tbl_produits[Nom normalisé], MATCH(tbl_data[[#This Row],[Spécialité]], tbl_produits[Nom original], 0))</f>
        <v>EURELIX 6 mg, gélule gastro-résistante</v>
      </c>
      <c r="G4934" t="str">
        <f>INDEX(tbl_produits[Classe nom], MATCH(tbl_data[[#This Row],[NORM_Spécialité]], tbl_produits[Nom normalisé], 0))</f>
        <v>Système cardiovasculaire</v>
      </c>
      <c r="H4934">
        <f>YEAR(tbl_data[[#This Row],[Date_rapport]])</f>
        <v>2023</v>
      </c>
      <c r="I4934" t="str">
        <f>INDEX(tbl_produits[Molécule extraite], MATCH(tbl_data[[#This Row],[NORM_Spécialité]], tbl_produits[Nom normalisé], 0))</f>
        <v>Pirétanide</v>
      </c>
      <c r="J4934" s="34">
        <f>DATE(LEFT(tbl_data[[#This Row],[Date_rapport]], 4), MID(tbl_data[[#This Row],[Date_rapport]], 6, 2), RIGHT(tbl_data[[#This Row],[Date_rapport]], 2))</f>
        <v>44931</v>
      </c>
    </row>
    <row r="4935" spans="1:10" x14ac:dyDescent="0.2">
      <c r="A4935" s="28" t="s">
        <v>1339</v>
      </c>
      <c r="B4935" t="s">
        <v>9</v>
      </c>
      <c r="C4935" s="28" t="s">
        <v>1340</v>
      </c>
      <c r="D4935" t="s">
        <v>1675</v>
      </c>
      <c r="E4935" t="s">
        <v>2</v>
      </c>
      <c r="F4935" t="str">
        <f>INDEX(tbl_produits[Nom normalisé], MATCH(tbl_data[[#This Row],[Spécialité]], tbl_produits[Nom original], 0))</f>
        <v>VERKAZIA 1 mg/ml, collyre en émulsion</v>
      </c>
      <c r="G4935" t="str">
        <f>INDEX(tbl_produits[Classe nom], MATCH(tbl_data[[#This Row],[NORM_Spécialité]], tbl_produits[Nom normalisé], 0))</f>
        <v>Antinéoplasiques et immunomodulateurs</v>
      </c>
      <c r="H4935">
        <f>YEAR(tbl_data[[#This Row],[Date_rapport]])</f>
        <v>2023</v>
      </c>
      <c r="I4935" t="str">
        <f>INDEX(tbl_produits[Molécule extraite], MATCH(tbl_data[[#This Row],[NORM_Spécialité]], tbl_produits[Nom normalisé], 0))</f>
        <v>Ciclosporine</v>
      </c>
      <c r="J4935" s="34">
        <f>DATE(LEFT(tbl_data[[#This Row],[Date_rapport]], 4), MID(tbl_data[[#This Row],[Date_rapport]], 6, 2), RIGHT(tbl_data[[#This Row],[Date_rapport]], 2))</f>
        <v>44931</v>
      </c>
    </row>
    <row r="4936" spans="1:10" x14ac:dyDescent="0.2">
      <c r="A4936" s="28" t="s">
        <v>1339</v>
      </c>
      <c r="B4936" t="s">
        <v>6</v>
      </c>
      <c r="C4936" s="28" t="s">
        <v>1340</v>
      </c>
      <c r="D4936" t="s">
        <v>1702</v>
      </c>
      <c r="E4936" t="s">
        <v>1340</v>
      </c>
      <c r="F4936" t="str">
        <f>INDEX(tbl_produits[Nom normalisé], MATCH(tbl_data[[#This Row],[Spécialité]], tbl_produits[Nom original], 0))</f>
        <v>THERACAP 131, Iodure (131I) de sodium pour thérapie, gélule</v>
      </c>
      <c r="G4936" t="str">
        <f>INDEX(tbl_produits[Classe nom], MATCH(tbl_data[[#This Row],[NORM_Spécialité]], tbl_produits[Nom normalisé], 0))</f>
        <v>Divers</v>
      </c>
      <c r="H4936">
        <f>YEAR(tbl_data[[#This Row],[Date_rapport]])</f>
        <v>2023</v>
      </c>
      <c r="I4936" t="str">
        <f>INDEX(tbl_produits[Molécule extraite], MATCH(tbl_data[[#This Row],[NORM_Spécialité]], tbl_produits[Nom normalisé], 0))</f>
        <v>Iodure (131I) de sodium</v>
      </c>
      <c r="J4936" s="34">
        <f>DATE(LEFT(tbl_data[[#This Row],[Date_rapport]], 4), MID(tbl_data[[#This Row],[Date_rapport]], 6, 2), RIGHT(tbl_data[[#This Row],[Date_rapport]], 2))</f>
        <v>44931</v>
      </c>
    </row>
    <row r="4937" spans="1:10" x14ac:dyDescent="0.2">
      <c r="A4937" s="28" t="s">
        <v>1339</v>
      </c>
      <c r="B4937" t="s">
        <v>9</v>
      </c>
      <c r="C4937" s="28" t="s">
        <v>1340</v>
      </c>
      <c r="D4937" t="s">
        <v>1341</v>
      </c>
      <c r="E4937" t="s">
        <v>2</v>
      </c>
      <c r="F4937" t="str">
        <f>INDEX(tbl_produits[Nom normalisé], MATCH(tbl_data[[#This Row],[Spécialité]], tbl_produits[Nom original], 0))</f>
        <v>ASPEGIC injectable 500 mg/5 ml, poudre et solution pour usage parentéral</v>
      </c>
      <c r="G4937" t="str">
        <f>INDEX(tbl_produits[Classe nom], MATCH(tbl_data[[#This Row],[NORM_Spécialité]], tbl_produits[Nom normalisé], 0))</f>
        <v>Sang et organes hématopoïétiques</v>
      </c>
      <c r="H4937">
        <f>YEAR(tbl_data[[#This Row],[Date_rapport]])</f>
        <v>2023</v>
      </c>
      <c r="I4937" t="str">
        <f>INDEX(tbl_produits[Molécule extraite], MATCH(tbl_data[[#This Row],[NORM_Spécialité]], tbl_produits[Nom normalisé], 0))</f>
        <v>Acétylsalicylate de lysine</v>
      </c>
      <c r="J4937" s="34">
        <f>DATE(LEFT(tbl_data[[#This Row],[Date_rapport]], 4), MID(tbl_data[[#This Row],[Date_rapport]], 6, 2), RIGHT(tbl_data[[#This Row],[Date_rapport]], 2))</f>
        <v>44931</v>
      </c>
    </row>
    <row r="4938" spans="1:10" x14ac:dyDescent="0.2">
      <c r="A4938" s="28" t="s">
        <v>1339</v>
      </c>
      <c r="B4938" t="s">
        <v>3</v>
      </c>
      <c r="C4938" s="28" t="s">
        <v>1340</v>
      </c>
      <c r="D4938" t="s">
        <v>1201</v>
      </c>
      <c r="E4938" t="s">
        <v>2</v>
      </c>
      <c r="F4938" t="str">
        <f>INDEX(tbl_produits[Nom normalisé], MATCH(tbl_data[[#This Row],[Spécialité]], tbl_produits[Nom original], 0))</f>
        <v>OZIDIA 5 mg, comprimé à libération prolongée</v>
      </c>
      <c r="G4938" t="str">
        <f>INDEX(tbl_produits[Classe nom], MATCH(tbl_data[[#This Row],[NORM_Spécialité]], tbl_produits[Nom normalisé], 0))</f>
        <v>Voies digestives et métabolisme</v>
      </c>
      <c r="H4938">
        <f>YEAR(tbl_data[[#This Row],[Date_rapport]])</f>
        <v>2023</v>
      </c>
      <c r="I4938" t="str">
        <f>INDEX(tbl_produits[Molécule extraite], MATCH(tbl_data[[#This Row],[NORM_Spécialité]], tbl_produits[Nom normalisé], 0))</f>
        <v>Glipizide</v>
      </c>
      <c r="J4938" s="34">
        <f>DATE(LEFT(tbl_data[[#This Row],[Date_rapport]], 4), MID(tbl_data[[#This Row],[Date_rapport]], 6, 2), RIGHT(tbl_data[[#This Row],[Date_rapport]], 2))</f>
        <v>44931</v>
      </c>
    </row>
    <row r="4939" spans="1:10" x14ac:dyDescent="0.2">
      <c r="A4939" s="28" t="s">
        <v>1339</v>
      </c>
      <c r="B4939" t="s">
        <v>9</v>
      </c>
      <c r="C4939" s="28" t="s">
        <v>1340</v>
      </c>
      <c r="D4939" t="s">
        <v>2020</v>
      </c>
      <c r="E4939" t="s">
        <v>2</v>
      </c>
      <c r="F4939" t="str">
        <f>INDEX(tbl_produits[Nom normalisé], MATCH(tbl_data[[#This Row],[Spécialité]], tbl_produits[Nom original], 0))</f>
        <v>FLIXOTIDE 50 microgrammes/dose et 125 microgrammes/dose, suspension pour inhalation en flacon pressurisé</v>
      </c>
      <c r="G4939" t="str">
        <f>INDEX(tbl_produits[Classe nom], MATCH(tbl_data[[#This Row],[NORM_Spécialité]], tbl_produits[Nom normalisé], 0))</f>
        <v>Système respiratoire</v>
      </c>
      <c r="H4939">
        <f>YEAR(tbl_data[[#This Row],[Date_rapport]])</f>
        <v>2023</v>
      </c>
      <c r="I4939" t="str">
        <f>INDEX(tbl_produits[Molécule extraite], MATCH(tbl_data[[#This Row],[NORM_Spécialité]], tbl_produits[Nom normalisé], 0))</f>
        <v>Fluticasone (propionate de)</v>
      </c>
      <c r="J4939" s="34">
        <f>DATE(LEFT(tbl_data[[#This Row],[Date_rapport]], 4), MID(tbl_data[[#This Row],[Date_rapport]], 6, 2), RIGHT(tbl_data[[#This Row],[Date_rapport]], 2))</f>
        <v>44931</v>
      </c>
    </row>
    <row r="4940" spans="1:10" x14ac:dyDescent="0.2">
      <c r="A4940" s="28" t="s">
        <v>1339</v>
      </c>
      <c r="B4940" t="s">
        <v>11</v>
      </c>
      <c r="C4940" s="28" t="s">
        <v>1735</v>
      </c>
      <c r="D4940" t="s">
        <v>919</v>
      </c>
      <c r="E4940" t="s">
        <v>2</v>
      </c>
      <c r="F4940" t="str">
        <f>INDEX(tbl_produits[Nom normalisé], MATCH(tbl_data[[#This Row],[Spécialité]], tbl_produits[Nom original], 0))</f>
        <v>ISUPREL 0,20 mg/1 ml, solution injectable en ampoule</v>
      </c>
      <c r="G4940" t="str">
        <f>INDEX(tbl_produits[Classe nom], MATCH(tbl_data[[#This Row],[NORM_Spécialité]], tbl_produits[Nom normalisé], 0))</f>
        <v>Système cardiovasculaire</v>
      </c>
      <c r="H4940">
        <f>YEAR(tbl_data[[#This Row],[Date_rapport]])</f>
        <v>2023</v>
      </c>
      <c r="I4940" t="str">
        <f>INDEX(tbl_produits[Molécule extraite], MATCH(tbl_data[[#This Row],[NORM_Spécialité]], tbl_produits[Nom normalisé], 0))</f>
        <v>Isoprénaline</v>
      </c>
      <c r="J4940" s="34">
        <f>DATE(LEFT(tbl_data[[#This Row],[Date_rapport]], 4), MID(tbl_data[[#This Row],[Date_rapport]], 6, 2), RIGHT(tbl_data[[#This Row],[Date_rapport]], 2))</f>
        <v>44931</v>
      </c>
    </row>
    <row r="4941" spans="1:10" x14ac:dyDescent="0.2">
      <c r="A4941" s="28" t="s">
        <v>1339</v>
      </c>
      <c r="B4941" t="s">
        <v>3</v>
      </c>
      <c r="C4941" s="28" t="s">
        <v>2021</v>
      </c>
      <c r="D4941" t="s">
        <v>1030</v>
      </c>
      <c r="E4941" t="s">
        <v>2</v>
      </c>
      <c r="F4941" t="str">
        <f>INDEX(tbl_produits[Nom normalisé], MATCH(tbl_data[[#This Row],[Spécialité]], tbl_produits[Nom original], 0))</f>
        <v>LASILIX Retard 60 mg, gélule boîte 30</v>
      </c>
      <c r="G4941" t="str">
        <f>INDEX(tbl_produits[Classe nom], MATCH(tbl_data[[#This Row],[NORM_Spécialité]], tbl_produits[Nom normalisé], 0))</f>
        <v>Système cardiovasculaire</v>
      </c>
      <c r="H4941">
        <f>YEAR(tbl_data[[#This Row],[Date_rapport]])</f>
        <v>2023</v>
      </c>
      <c r="I4941" t="str">
        <f>INDEX(tbl_produits[Molécule extraite], MATCH(tbl_data[[#This Row],[NORM_Spécialité]], tbl_produits[Nom normalisé], 0))</f>
        <v>Furosémide</v>
      </c>
      <c r="J4941" s="34">
        <f>DATE(LEFT(tbl_data[[#This Row],[Date_rapport]], 4), MID(tbl_data[[#This Row],[Date_rapport]], 6, 2), RIGHT(tbl_data[[#This Row],[Date_rapport]], 2))</f>
        <v>44931</v>
      </c>
    </row>
    <row r="4942" spans="1:10" x14ac:dyDescent="0.2">
      <c r="A4942" s="28" t="s">
        <v>1339</v>
      </c>
      <c r="B4942" t="s">
        <v>6</v>
      </c>
      <c r="C4942" s="28" t="s">
        <v>1736</v>
      </c>
      <c r="D4942" t="s">
        <v>938</v>
      </c>
      <c r="E4942" t="s">
        <v>1340</v>
      </c>
      <c r="F4942" t="str">
        <f>INDEX(tbl_produits[Nom normalisé], MATCH(tbl_data[[#This Row],[Spécialité]], tbl_produits[Nom original], 0))</f>
        <v>NUMETAH G13% E prématurés, émulsion pour perfusion</v>
      </c>
      <c r="G4942" t="str">
        <f>INDEX(tbl_produits[Classe nom], MATCH(tbl_data[[#This Row],[NORM_Spécialité]], tbl_produits[Nom normalisé], 0))</f>
        <v>Sang et organes hématopoïétiques</v>
      </c>
      <c r="H4942">
        <f>YEAR(tbl_data[[#This Row],[Date_rapport]])</f>
        <v>2023</v>
      </c>
      <c r="I4942" t="str">
        <f>INDEX(tbl_produits[Molécule extraite], MATCH(tbl_data[[#This Row],[NORM_Spécialité]], tbl_produits[Nom normalisé], 0))</f>
        <v>Mélange nutritif</v>
      </c>
      <c r="J4942" s="34">
        <f>DATE(LEFT(tbl_data[[#This Row],[Date_rapport]], 4), MID(tbl_data[[#This Row],[Date_rapport]], 6, 2), RIGHT(tbl_data[[#This Row],[Date_rapport]], 2))</f>
        <v>44931</v>
      </c>
    </row>
    <row r="4943" spans="1:10" x14ac:dyDescent="0.2">
      <c r="A4943" s="28" t="s">
        <v>1339</v>
      </c>
      <c r="B4943" t="s">
        <v>9</v>
      </c>
      <c r="C4943" s="28" t="s">
        <v>1736</v>
      </c>
      <c r="D4943" t="s">
        <v>1703</v>
      </c>
      <c r="E4943" t="s">
        <v>2</v>
      </c>
      <c r="F4943" t="str">
        <f>INDEX(tbl_produits[Nom normalisé], MATCH(tbl_data[[#This Row],[Spécialité]], tbl_produits[Nom original], 0))</f>
        <v>TARGRETIN 75 mg, capsule molle</v>
      </c>
      <c r="G4943" t="str">
        <f>INDEX(tbl_produits[Classe nom], MATCH(tbl_data[[#This Row],[NORM_Spécialité]], tbl_produits[Nom normalisé], 0))</f>
        <v>Antinéoplasiques et immunomodulateurs</v>
      </c>
      <c r="H4943">
        <f>YEAR(tbl_data[[#This Row],[Date_rapport]])</f>
        <v>2023</v>
      </c>
      <c r="I4943" t="str">
        <f>INDEX(tbl_produits[Molécule extraite], MATCH(tbl_data[[#This Row],[NORM_Spécialité]], tbl_produits[Nom normalisé], 0))</f>
        <v>Bexarotène</v>
      </c>
      <c r="J4943" s="34">
        <f>DATE(LEFT(tbl_data[[#This Row],[Date_rapport]], 4), MID(tbl_data[[#This Row],[Date_rapport]], 6, 2), RIGHT(tbl_data[[#This Row],[Date_rapport]], 2))</f>
        <v>44931</v>
      </c>
    </row>
    <row r="4944" spans="1:10" x14ac:dyDescent="0.2">
      <c r="A4944" s="28" t="s">
        <v>1339</v>
      </c>
      <c r="B4944" t="s">
        <v>9</v>
      </c>
      <c r="C4944" s="28" t="s">
        <v>1736</v>
      </c>
      <c r="D4944" t="s">
        <v>1704</v>
      </c>
      <c r="E4944" t="s">
        <v>2</v>
      </c>
      <c r="F4944" t="str">
        <f>INDEX(tbl_produits[Nom normalisé], MATCH(tbl_data[[#This Row],[Spécialité]], tbl_produits[Nom original], 0))</f>
        <v>RIFADINE 300 mg, gélule, boite de 8</v>
      </c>
      <c r="G4944" t="str">
        <f>INDEX(tbl_produits[Classe nom], MATCH(tbl_data[[#This Row],[NORM_Spécialité]], tbl_produits[Nom normalisé], 0))</f>
        <v>Anti-infectieux à usage systémique</v>
      </c>
      <c r="H4944">
        <f>YEAR(tbl_data[[#This Row],[Date_rapport]])</f>
        <v>2023</v>
      </c>
      <c r="I4944" t="str">
        <f>INDEX(tbl_produits[Molécule extraite], MATCH(tbl_data[[#This Row],[NORM_Spécialité]], tbl_produits[Nom normalisé], 0))</f>
        <v>Rifampicine sodique</v>
      </c>
      <c r="J4944" s="34">
        <f>DATE(LEFT(tbl_data[[#This Row],[Date_rapport]], 4), MID(tbl_data[[#This Row],[Date_rapport]], 6, 2), RIGHT(tbl_data[[#This Row],[Date_rapport]], 2))</f>
        <v>44931</v>
      </c>
    </row>
    <row r="4945" spans="1:10" x14ac:dyDescent="0.2">
      <c r="A4945" s="28" t="s">
        <v>1339</v>
      </c>
      <c r="B4945" t="s">
        <v>9</v>
      </c>
      <c r="C4945" s="28" t="s">
        <v>1736</v>
      </c>
      <c r="D4945" t="s">
        <v>1705</v>
      </c>
      <c r="E4945" t="s">
        <v>2</v>
      </c>
      <c r="F4945" t="str">
        <f>INDEX(tbl_produits[Nom normalisé], MATCH(tbl_data[[#This Row],[Spécialité]], tbl_produits[Nom original], 0))</f>
        <v>RIFADINE 300 mg, gélule, boite de 30</v>
      </c>
      <c r="G4945" t="str">
        <f>INDEX(tbl_produits[Classe nom], MATCH(tbl_data[[#This Row],[NORM_Spécialité]], tbl_produits[Nom normalisé], 0))</f>
        <v>Anti-infectieux à usage systémique</v>
      </c>
      <c r="H4945">
        <f>YEAR(tbl_data[[#This Row],[Date_rapport]])</f>
        <v>2023</v>
      </c>
      <c r="I4945" t="str">
        <f>INDEX(tbl_produits[Molécule extraite], MATCH(tbl_data[[#This Row],[NORM_Spécialité]], tbl_produits[Nom normalisé], 0))</f>
        <v>Rifampicine sodique</v>
      </c>
      <c r="J4945" s="34">
        <f>DATE(LEFT(tbl_data[[#This Row],[Date_rapport]], 4), MID(tbl_data[[#This Row],[Date_rapport]], 6, 2), RIGHT(tbl_data[[#This Row],[Date_rapport]], 2))</f>
        <v>44931</v>
      </c>
    </row>
    <row r="4946" spans="1:10" x14ac:dyDescent="0.2">
      <c r="A4946" s="28" t="s">
        <v>1339</v>
      </c>
      <c r="B4946" t="s">
        <v>9</v>
      </c>
      <c r="C4946" s="28" t="s">
        <v>1736</v>
      </c>
      <c r="D4946" t="s">
        <v>773</v>
      </c>
      <c r="E4946" t="s">
        <v>2</v>
      </c>
      <c r="F4946" t="str">
        <f>INDEX(tbl_produits[Nom normalisé], MATCH(tbl_data[[#This Row],[Spécialité]], tbl_produits[Nom original], 0))</f>
        <v>RIFADINE IV 600 mg, poudre et solvant pour solution pour perfusion</v>
      </c>
      <c r="G4946" t="str">
        <f>INDEX(tbl_produits[Classe nom], MATCH(tbl_data[[#This Row],[NORM_Spécialité]], tbl_produits[Nom normalisé], 0))</f>
        <v>Anti-infectieux à usage systémique</v>
      </c>
      <c r="H4946">
        <f>YEAR(tbl_data[[#This Row],[Date_rapport]])</f>
        <v>2023</v>
      </c>
      <c r="I4946" t="str">
        <f>INDEX(tbl_produits[Molécule extraite], MATCH(tbl_data[[#This Row],[NORM_Spécialité]], tbl_produits[Nom normalisé], 0))</f>
        <v>Rifampicine sodique</v>
      </c>
      <c r="J4946" s="34">
        <f>DATE(LEFT(tbl_data[[#This Row],[Date_rapport]], 4), MID(tbl_data[[#This Row],[Date_rapport]], 6, 2), RIGHT(tbl_data[[#This Row],[Date_rapport]], 2))</f>
        <v>44931</v>
      </c>
    </row>
    <row r="4947" spans="1:10" x14ac:dyDescent="0.2">
      <c r="A4947" s="28" t="s">
        <v>1339</v>
      </c>
      <c r="B4947" t="s">
        <v>9</v>
      </c>
      <c r="C4947" s="28" t="s">
        <v>1736</v>
      </c>
      <c r="D4947" t="s">
        <v>1706</v>
      </c>
      <c r="E4947" t="s">
        <v>2</v>
      </c>
      <c r="F4947" t="str">
        <f>INDEX(tbl_produits[Nom normalisé], MATCH(tbl_data[[#This Row],[Spécialité]], tbl_produits[Nom original], 0))</f>
        <v>RIFADINE 2 %, suspension buvable</v>
      </c>
      <c r="G4947" t="str">
        <f>INDEX(tbl_produits[Classe nom], MATCH(tbl_data[[#This Row],[NORM_Spécialité]], tbl_produits[Nom normalisé], 0))</f>
        <v>Anti-infectieux à usage systémique</v>
      </c>
      <c r="H4947">
        <f>YEAR(tbl_data[[#This Row],[Date_rapport]])</f>
        <v>2023</v>
      </c>
      <c r="I4947" t="str">
        <f>INDEX(tbl_produits[Molécule extraite], MATCH(tbl_data[[#This Row],[NORM_Spécialité]], tbl_produits[Nom normalisé], 0))</f>
        <v>Rifampicine sodique</v>
      </c>
      <c r="J4947" s="34">
        <f>DATE(LEFT(tbl_data[[#This Row],[Date_rapport]], 4), MID(tbl_data[[#This Row],[Date_rapport]], 6, 2), RIGHT(tbl_data[[#This Row],[Date_rapport]], 2))</f>
        <v>44931</v>
      </c>
    </row>
    <row r="4948" spans="1:10" x14ac:dyDescent="0.2">
      <c r="A4948" s="28" t="s">
        <v>1339</v>
      </c>
      <c r="B4948" t="s">
        <v>9</v>
      </c>
      <c r="C4948" s="28" t="s">
        <v>1736</v>
      </c>
      <c r="D4948" t="s">
        <v>1245</v>
      </c>
      <c r="E4948" t="s">
        <v>2</v>
      </c>
      <c r="F4948" t="str">
        <f>INDEX(tbl_produits[Nom normalisé], MATCH(tbl_data[[#This Row],[Spécialité]], tbl_produits[Nom original], 0))</f>
        <v>DIFICLIR 200 mg, comprimé pelliculé</v>
      </c>
      <c r="G4948" t="str">
        <f>INDEX(tbl_produits[Classe nom], MATCH(tbl_data[[#This Row],[NORM_Spécialité]], tbl_produits[Nom normalisé], 0))</f>
        <v>Voies digestives et métabolisme</v>
      </c>
      <c r="H4948">
        <f>YEAR(tbl_data[[#This Row],[Date_rapport]])</f>
        <v>2023</v>
      </c>
      <c r="I4948" t="str">
        <f>INDEX(tbl_produits[Molécule extraite], MATCH(tbl_data[[#This Row],[NORM_Spécialité]], tbl_produits[Nom normalisé], 0))</f>
        <v>Fidaxomicine</v>
      </c>
      <c r="J4948" s="34">
        <f>DATE(LEFT(tbl_data[[#This Row],[Date_rapport]], 4), MID(tbl_data[[#This Row],[Date_rapport]], 6, 2), RIGHT(tbl_data[[#This Row],[Date_rapport]], 2))</f>
        <v>44931</v>
      </c>
    </row>
    <row r="4949" spans="1:10" x14ac:dyDescent="0.2">
      <c r="A4949" s="28" t="s">
        <v>1339</v>
      </c>
      <c r="B4949" t="s">
        <v>9</v>
      </c>
      <c r="C4949" s="28" t="s">
        <v>1736</v>
      </c>
      <c r="D4949" t="s">
        <v>1264</v>
      </c>
      <c r="E4949" t="s">
        <v>2</v>
      </c>
      <c r="F4949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4949" t="str">
        <f>INDEX(tbl_produits[Classe nom], MATCH(tbl_data[[#This Row],[NORM_Spécialité]], tbl_produits[Nom normalisé], 0))</f>
        <v>Anti-infectieux à usage systémique</v>
      </c>
      <c r="H4949">
        <f>YEAR(tbl_data[[#This Row],[Date_rapport]])</f>
        <v>2023</v>
      </c>
      <c r="I4949" t="str">
        <f>INDEX(tbl_produits[Molécule extraite], MATCH(tbl_data[[#This Row],[NORM_Spécialité]], tbl_produits[Nom normalisé], 0))</f>
        <v>Céfuroxime axétil</v>
      </c>
      <c r="J4949" s="34">
        <f>DATE(LEFT(tbl_data[[#This Row],[Date_rapport]], 4), MID(tbl_data[[#This Row],[Date_rapport]], 6, 2), RIGHT(tbl_data[[#This Row],[Date_rapport]], 2))</f>
        <v>44931</v>
      </c>
    </row>
    <row r="4950" spans="1:10" x14ac:dyDescent="0.2">
      <c r="A4950" s="28" t="s">
        <v>1339</v>
      </c>
      <c r="B4950" t="s">
        <v>9</v>
      </c>
      <c r="C4950" s="28" t="s">
        <v>1737</v>
      </c>
      <c r="D4950" t="s">
        <v>1224</v>
      </c>
      <c r="E4950" t="s">
        <v>2</v>
      </c>
      <c r="F4950" t="str">
        <f>INDEX(tbl_produits[Nom normalisé], MATCH(tbl_data[[#This Row],[Spécialité]], tbl_produits[Nom original], 0))</f>
        <v>HEXATRIONE 2 pour cent, suspension injectable (intra-articulaire)</v>
      </c>
      <c r="G4950" t="str">
        <f>INDEX(tbl_produits[Classe nom], MATCH(tbl_data[[#This Row],[NORM_Spécialité]], tbl_produits[Nom normalisé], 0))</f>
        <v>Hormones systémiques sauf hormones sexuelles et insulines</v>
      </c>
      <c r="H4950">
        <f>YEAR(tbl_data[[#This Row],[Date_rapport]])</f>
        <v>2023</v>
      </c>
      <c r="I4950" t="str">
        <f>INDEX(tbl_produits[Molécule extraite], MATCH(tbl_data[[#This Row],[NORM_Spécialité]], tbl_produits[Nom normalisé], 0))</f>
        <v>Hexacetonide de triamcinolone</v>
      </c>
      <c r="J4950" s="34">
        <f>DATE(LEFT(tbl_data[[#This Row],[Date_rapport]], 4), MID(tbl_data[[#This Row],[Date_rapport]], 6, 2), RIGHT(tbl_data[[#This Row],[Date_rapport]], 2))</f>
        <v>44931</v>
      </c>
    </row>
    <row r="4951" spans="1:10" x14ac:dyDescent="0.2">
      <c r="A4951" s="28" t="s">
        <v>1339</v>
      </c>
      <c r="B4951" t="s">
        <v>3</v>
      </c>
      <c r="C4951" s="28" t="s">
        <v>1737</v>
      </c>
      <c r="D4951" t="s">
        <v>872</v>
      </c>
      <c r="E4951" t="s">
        <v>2</v>
      </c>
      <c r="F4951" t="str">
        <f>INDEX(tbl_produits[Nom normalisé], MATCH(tbl_data[[#This Row],[Spécialité]], tbl_produits[Nom original], 0))</f>
        <v>XYLOCAINE 20 mg/ml ADRENALINE 0,005 mg/ml, solution injectable</v>
      </c>
      <c r="G4951" t="str">
        <f>INDEX(tbl_produits[Classe nom], MATCH(tbl_data[[#This Row],[NORM_Spécialité]], tbl_produits[Nom normalisé], 0))</f>
        <v>Système nerveux</v>
      </c>
      <c r="H4951">
        <f>YEAR(tbl_data[[#This Row],[Date_rapport]])</f>
        <v>2023</v>
      </c>
      <c r="I4951" t="str">
        <f>INDEX(tbl_produits[Molécule extraite], MATCH(tbl_data[[#This Row],[NORM_Spécialité]], tbl_produits[Nom normalisé], 0))</f>
        <v>Adrénaline / Lidocaïne</v>
      </c>
      <c r="J4951" s="34">
        <f>DATE(LEFT(tbl_data[[#This Row],[Date_rapport]], 4), MID(tbl_data[[#This Row],[Date_rapport]], 6, 2), RIGHT(tbl_data[[#This Row],[Date_rapport]], 2))</f>
        <v>44931</v>
      </c>
    </row>
    <row r="4952" spans="1:10" x14ac:dyDescent="0.2">
      <c r="A4952" s="28" t="s">
        <v>1339</v>
      </c>
      <c r="B4952" t="s">
        <v>9</v>
      </c>
      <c r="C4952" s="28" t="s">
        <v>1737</v>
      </c>
      <c r="D4952" t="s">
        <v>1273</v>
      </c>
      <c r="E4952" t="s">
        <v>2</v>
      </c>
      <c r="F4952" t="str">
        <f>INDEX(tbl_produits[Nom normalisé], MATCH(tbl_data[[#This Row],[Spécialité]], tbl_produits[Nom original], 0))</f>
        <v>EFFERALGANMED pédiatrique 30 mg/ml, solution buvable en flacons de 90 ml et 150 ml</v>
      </c>
      <c r="G4952" t="str">
        <f>INDEX(tbl_produits[Classe nom], MATCH(tbl_data[[#This Row],[NORM_Spécialité]], tbl_produits[Nom normalisé], 0))</f>
        <v>Système nerveux</v>
      </c>
      <c r="H4952">
        <f>YEAR(tbl_data[[#This Row],[Date_rapport]])</f>
        <v>2023</v>
      </c>
      <c r="I4952" t="str">
        <f>INDEX(tbl_produits[Molécule extraite], MATCH(tbl_data[[#This Row],[NORM_Spécialité]], tbl_produits[Nom normalisé], 0))</f>
        <v>Paracétamol</v>
      </c>
      <c r="J4952" s="34">
        <f>DATE(LEFT(tbl_data[[#This Row],[Date_rapport]], 4), MID(tbl_data[[#This Row],[Date_rapport]], 6, 2), RIGHT(tbl_data[[#This Row],[Date_rapport]], 2))</f>
        <v>44931</v>
      </c>
    </row>
    <row r="4953" spans="1:10" x14ac:dyDescent="0.2">
      <c r="A4953" s="28" t="s">
        <v>1339</v>
      </c>
      <c r="B4953" t="s">
        <v>3</v>
      </c>
      <c r="C4953" s="28" t="s">
        <v>1738</v>
      </c>
      <c r="D4953" t="s">
        <v>1260</v>
      </c>
      <c r="E4953" t="s">
        <v>2</v>
      </c>
      <c r="F4953" t="str">
        <f>INDEX(tbl_produits[Nom normalisé], MATCH(tbl_data[[#This Row],[Spécialité]], tbl_produits[Nom original], 0))</f>
        <v>EFFORTIL 5 mg, comprimé</v>
      </c>
      <c r="G4953" t="str">
        <f>INDEX(tbl_produits[Classe nom], MATCH(tbl_data[[#This Row],[NORM_Spécialité]], tbl_produits[Nom normalisé], 0))</f>
        <v>Système cardiovasculaire</v>
      </c>
      <c r="H4953">
        <f>YEAR(tbl_data[[#This Row],[Date_rapport]])</f>
        <v>2023</v>
      </c>
      <c r="I4953" t="str">
        <f>INDEX(tbl_produits[Molécule extraite], MATCH(tbl_data[[#This Row],[NORM_Spécialité]], tbl_produits[Nom normalisé], 0))</f>
        <v>Etiléfrine (chlorhydrate d')</v>
      </c>
      <c r="J4953" s="34">
        <f>DATE(LEFT(tbl_data[[#This Row],[Date_rapport]], 4), MID(tbl_data[[#This Row],[Date_rapport]], 6, 2), RIGHT(tbl_data[[#This Row],[Date_rapport]], 2))</f>
        <v>44931</v>
      </c>
    </row>
    <row r="4954" spans="1:10" x14ac:dyDescent="0.2">
      <c r="A4954" s="28" t="s">
        <v>1339</v>
      </c>
      <c r="B4954" t="s">
        <v>6</v>
      </c>
      <c r="C4954" s="28" t="s">
        <v>2022</v>
      </c>
      <c r="D4954" t="s">
        <v>869</v>
      </c>
      <c r="E4954" t="s">
        <v>2022</v>
      </c>
      <c r="F4954" t="str">
        <f>INDEX(tbl_produits[Nom normalisé], MATCH(tbl_data[[#This Row],[Spécialité]], tbl_produits[Nom original], 0))</f>
        <v>XYLOCAINE 2 %, gel urétral en seringue préremplie</v>
      </c>
      <c r="G4954" t="str">
        <f>INDEX(tbl_produits[Classe nom], MATCH(tbl_data[[#This Row],[NORM_Spécialité]], tbl_produits[Nom normalisé], 0))</f>
        <v>Système nerveux</v>
      </c>
      <c r="H4954">
        <f>YEAR(tbl_data[[#This Row],[Date_rapport]])</f>
        <v>2023</v>
      </c>
      <c r="I4954" t="str">
        <f>INDEX(tbl_produits[Molécule extraite], MATCH(tbl_data[[#This Row],[NORM_Spécialité]], tbl_produits[Nom normalisé], 0))</f>
        <v>Chlorhydrate de lidocaïne</v>
      </c>
      <c r="J4954" s="34">
        <f>DATE(LEFT(tbl_data[[#This Row],[Date_rapport]], 4), MID(tbl_data[[#This Row],[Date_rapport]], 6, 2), RIGHT(tbl_data[[#This Row],[Date_rapport]], 2))</f>
        <v>44931</v>
      </c>
    </row>
    <row r="4955" spans="1:10" x14ac:dyDescent="0.2">
      <c r="A4955" s="28" t="s">
        <v>1339</v>
      </c>
      <c r="B4955" t="s">
        <v>6</v>
      </c>
      <c r="C4955" s="28" t="s">
        <v>1707</v>
      </c>
      <c r="D4955" t="s">
        <v>803</v>
      </c>
      <c r="E4955" t="s">
        <v>1707</v>
      </c>
      <c r="F4955" t="str">
        <f>INDEX(tbl_produits[Nom normalisé], MATCH(tbl_data[[#This Row],[Spécialité]], tbl_produits[Nom original], 0))</f>
        <v>CAPRELSA 100 mg, comprimé pelliculé</v>
      </c>
      <c r="G4955" t="str">
        <f>INDEX(tbl_produits[Classe nom], MATCH(tbl_data[[#This Row],[NORM_Spécialité]], tbl_produits[Nom normalisé], 0))</f>
        <v>Antinéoplasiques et immunomodulateurs</v>
      </c>
      <c r="H4955">
        <f>YEAR(tbl_data[[#This Row],[Date_rapport]])</f>
        <v>2023</v>
      </c>
      <c r="I4955" t="str">
        <f>INDEX(tbl_produits[Molécule extraite], MATCH(tbl_data[[#This Row],[NORM_Spécialité]], tbl_produits[Nom normalisé], 0))</f>
        <v>Vandétanib</v>
      </c>
      <c r="J4955" s="34">
        <f>DATE(LEFT(tbl_data[[#This Row],[Date_rapport]], 4), MID(tbl_data[[#This Row],[Date_rapport]], 6, 2), RIGHT(tbl_data[[#This Row],[Date_rapport]], 2))</f>
        <v>44931</v>
      </c>
    </row>
    <row r="4956" spans="1:10" x14ac:dyDescent="0.2">
      <c r="A4956" s="28" t="s">
        <v>1339</v>
      </c>
      <c r="B4956" t="s">
        <v>9</v>
      </c>
      <c r="C4956" s="28" t="s">
        <v>1707</v>
      </c>
      <c r="D4956" t="s">
        <v>1708</v>
      </c>
      <c r="E4956" t="s">
        <v>2</v>
      </c>
      <c r="F4956" t="str">
        <f>INDEX(tbl_produits[Nom normalisé], MATCH(tbl_data[[#This Row],[Spécialité]], tbl_produits[Nom original], 0))</f>
        <v>HYCAMTIN 1 mg, gélule</v>
      </c>
      <c r="G4956" t="str">
        <f>INDEX(tbl_produits[Classe nom], MATCH(tbl_data[[#This Row],[NORM_Spécialité]], tbl_produits[Nom normalisé], 0))</f>
        <v>Antinéoplasiques et immunomodulateurs</v>
      </c>
      <c r="H4956">
        <f>YEAR(tbl_data[[#This Row],[Date_rapport]])</f>
        <v>2023</v>
      </c>
      <c r="I4956" t="str">
        <f>INDEX(tbl_produits[Molécule extraite], MATCH(tbl_data[[#This Row],[NORM_Spécialité]], tbl_produits[Nom normalisé], 0))</f>
        <v>Topotécane (chlorhydrate de)</v>
      </c>
      <c r="J4956" s="34">
        <f>DATE(LEFT(tbl_data[[#This Row],[Date_rapport]], 4), MID(tbl_data[[#This Row],[Date_rapport]], 6, 2), RIGHT(tbl_data[[#This Row],[Date_rapport]], 2))</f>
        <v>44931</v>
      </c>
    </row>
    <row r="4957" spans="1:10" x14ac:dyDescent="0.2">
      <c r="A4957" s="28" t="s">
        <v>1339</v>
      </c>
      <c r="B4957" t="s">
        <v>3</v>
      </c>
      <c r="C4957" s="28" t="s">
        <v>1707</v>
      </c>
      <c r="D4957" t="s">
        <v>1150</v>
      </c>
      <c r="E4957" t="s">
        <v>2</v>
      </c>
      <c r="F4957" t="str">
        <f>INDEX(tbl_produits[Nom normalisé], MATCH(tbl_data[[#This Row],[Spécialité]], tbl_produits[Nom original], 0))</f>
        <v>MIOCHOLE 20 mg, poudre et solvant pour solution intraoculaire</v>
      </c>
      <c r="G4957" t="str">
        <f>INDEX(tbl_produits[Classe nom], MATCH(tbl_data[[#This Row],[NORM_Spécialité]], tbl_produits[Nom normalisé], 0))</f>
        <v>Organes sensoriels</v>
      </c>
      <c r="H4957">
        <f>YEAR(tbl_data[[#This Row],[Date_rapport]])</f>
        <v>2023</v>
      </c>
      <c r="I4957" t="str">
        <f>INDEX(tbl_produits[Molécule extraite], MATCH(tbl_data[[#This Row],[NORM_Spécialité]], tbl_produits[Nom normalisé], 0))</f>
        <v>Chlorure d'acétylcholine</v>
      </c>
      <c r="J4957" s="34">
        <f>DATE(LEFT(tbl_data[[#This Row],[Date_rapport]], 4), MID(tbl_data[[#This Row],[Date_rapport]], 6, 2), RIGHT(tbl_data[[#This Row],[Date_rapport]], 2))</f>
        <v>44931</v>
      </c>
    </row>
    <row r="4958" spans="1:10" x14ac:dyDescent="0.2">
      <c r="A4958" s="28" t="s">
        <v>1339</v>
      </c>
      <c r="B4958" t="s">
        <v>6</v>
      </c>
      <c r="C4958" s="28" t="s">
        <v>1645</v>
      </c>
      <c r="D4958" t="s">
        <v>1709</v>
      </c>
      <c r="E4958" t="s">
        <v>1710</v>
      </c>
      <c r="F4958" t="str">
        <f>INDEX(tbl_produits[Nom normalisé], MATCH(tbl_data[[#This Row],[Spécialité]], tbl_produits[Nom original], 0))</f>
        <v>KETAMINE Panpharma 50 mg/5 ml, solution injectable (I.V.-I.M.)</v>
      </c>
      <c r="G4958" t="str">
        <f>INDEX(tbl_produits[Classe nom], MATCH(tbl_data[[#This Row],[NORM_Spécialité]], tbl_produits[Nom normalisé], 0))</f>
        <v>Système nerveux</v>
      </c>
      <c r="H4958">
        <f>YEAR(tbl_data[[#This Row],[Date_rapport]])</f>
        <v>2023</v>
      </c>
      <c r="I4958" t="str">
        <f>INDEX(tbl_produits[Molécule extraite], MATCH(tbl_data[[#This Row],[NORM_Spécialité]], tbl_produits[Nom normalisé], 0))</f>
        <v>Kétamine (chlorhydrate de)</v>
      </c>
      <c r="J4958" s="34">
        <f>DATE(LEFT(tbl_data[[#This Row],[Date_rapport]], 4), MID(tbl_data[[#This Row],[Date_rapport]], 6, 2), RIGHT(tbl_data[[#This Row],[Date_rapport]], 2))</f>
        <v>44931</v>
      </c>
    </row>
    <row r="4959" spans="1:10" x14ac:dyDescent="0.2">
      <c r="A4959" s="28" t="s">
        <v>1339</v>
      </c>
      <c r="B4959" t="s">
        <v>6</v>
      </c>
      <c r="C4959" s="28" t="s">
        <v>1645</v>
      </c>
      <c r="D4959" t="s">
        <v>1711</v>
      </c>
      <c r="E4959" t="s">
        <v>867</v>
      </c>
      <c r="F4959" t="str">
        <f>INDEX(tbl_produits[Nom normalisé], MATCH(tbl_data[[#This Row],[Spécialité]], tbl_produits[Nom original], 0))</f>
        <v>KETAMINE Panpharma 250 mg/5 ml, solution injectable (I.V.-I.M.)</v>
      </c>
      <c r="G4959" t="str">
        <f>INDEX(tbl_produits[Classe nom], MATCH(tbl_data[[#This Row],[NORM_Spécialité]], tbl_produits[Nom normalisé], 0))</f>
        <v>Système nerveux</v>
      </c>
      <c r="H4959">
        <f>YEAR(tbl_data[[#This Row],[Date_rapport]])</f>
        <v>2023</v>
      </c>
      <c r="I4959" t="str">
        <f>INDEX(tbl_produits[Molécule extraite], MATCH(tbl_data[[#This Row],[NORM_Spécialité]], tbl_produits[Nom normalisé], 0))</f>
        <v>Kétamine (chlorhydrate de)</v>
      </c>
      <c r="J4959" s="34">
        <f>DATE(LEFT(tbl_data[[#This Row],[Date_rapport]], 4), MID(tbl_data[[#This Row],[Date_rapport]], 6, 2), RIGHT(tbl_data[[#This Row],[Date_rapport]], 2))</f>
        <v>44931</v>
      </c>
    </row>
    <row r="4960" spans="1:10" x14ac:dyDescent="0.2">
      <c r="A4960" s="28" t="s">
        <v>1339</v>
      </c>
      <c r="B4960" t="s">
        <v>9</v>
      </c>
      <c r="C4960" s="28" t="s">
        <v>1739</v>
      </c>
      <c r="D4960" t="s">
        <v>1674</v>
      </c>
      <c r="E4960" t="s">
        <v>2</v>
      </c>
      <c r="F4960" t="str">
        <f>INDEX(tbl_produits[Nom normalisé], MATCH(tbl_data[[#This Row],[Spécialité]], tbl_produits[Nom original], 0))</f>
        <v>LARGACTIL 4 pour cent, solution buvable en gouttes</v>
      </c>
      <c r="G4960" t="str">
        <f>INDEX(tbl_produits[Classe nom], MATCH(tbl_data[[#This Row],[NORM_Spécialité]], tbl_produits[Nom normalisé], 0))</f>
        <v>Système nerveux</v>
      </c>
      <c r="H4960">
        <f>YEAR(tbl_data[[#This Row],[Date_rapport]])</f>
        <v>2023</v>
      </c>
      <c r="I4960" t="str">
        <f>INDEX(tbl_produits[Molécule extraite], MATCH(tbl_data[[#This Row],[NORM_Spécialité]], tbl_produits[Nom normalisé], 0))</f>
        <v>Chlorpromazine</v>
      </c>
      <c r="J4960" s="34">
        <f>DATE(LEFT(tbl_data[[#This Row],[Date_rapport]], 4), MID(tbl_data[[#This Row],[Date_rapport]], 6, 2), RIGHT(tbl_data[[#This Row],[Date_rapport]], 2))</f>
        <v>44931</v>
      </c>
    </row>
    <row r="4961" spans="1:10" x14ac:dyDescent="0.2">
      <c r="A4961" s="28" t="s">
        <v>1339</v>
      </c>
      <c r="B4961" t="s">
        <v>9</v>
      </c>
      <c r="C4961" s="28" t="s">
        <v>1739</v>
      </c>
      <c r="D4961" t="s">
        <v>676</v>
      </c>
      <c r="E4961" t="s">
        <v>2</v>
      </c>
      <c r="F4961" t="str">
        <f>INDEX(tbl_produits[Nom normalisé], MATCH(tbl_data[[#This Row],[Spécialité]], tbl_produits[Nom original], 0))</f>
        <v>VIALEBEX 40 mg/mL, solution pour perfusion ; Vialebex 200 g/L, solution pour perfusion</v>
      </c>
      <c r="G4961" t="str">
        <f>INDEX(tbl_produits[Classe nom], MATCH(tbl_data[[#This Row],[NORM_Spécialité]], tbl_produits[Nom normalisé], 0))</f>
        <v>Sang et organes hématopoïétiques</v>
      </c>
      <c r="H4961">
        <f>YEAR(tbl_data[[#This Row],[Date_rapport]])</f>
        <v>2023</v>
      </c>
      <c r="I4961" t="str">
        <f>INDEX(tbl_produits[Molécule extraite], MATCH(tbl_data[[#This Row],[NORM_Spécialité]], tbl_produits[Nom normalisé], 0))</f>
        <v>Albumine humaine</v>
      </c>
      <c r="J4961" s="34">
        <f>DATE(LEFT(tbl_data[[#This Row],[Date_rapport]], 4), MID(tbl_data[[#This Row],[Date_rapport]], 6, 2), RIGHT(tbl_data[[#This Row],[Date_rapport]], 2))</f>
        <v>44931</v>
      </c>
    </row>
    <row r="4962" spans="1:10" x14ac:dyDescent="0.2">
      <c r="A4962" s="28" t="s">
        <v>1339</v>
      </c>
      <c r="B4962" t="s">
        <v>9</v>
      </c>
      <c r="C4962" s="28" t="s">
        <v>1739</v>
      </c>
      <c r="D4962" t="s">
        <v>1712</v>
      </c>
      <c r="E4962" t="s">
        <v>2</v>
      </c>
      <c r="F4962" t="str">
        <f>INDEX(tbl_produits[Nom normalisé], MATCH(tbl_data[[#This Row],[Spécialité]], tbl_produits[Nom original], 0))</f>
        <v>GLUCAGEN Kit 1 mg/ml, poudre et solvant pour solution injectable</v>
      </c>
      <c r="G4962" t="str">
        <f>INDEX(tbl_produits[Classe nom], MATCH(tbl_data[[#This Row],[NORM_Spécialité]], tbl_produits[Nom normalisé], 0))</f>
        <v>Hormones systémiques sauf hormones sexuelles et insulines</v>
      </c>
      <c r="H4962">
        <f>YEAR(tbl_data[[#This Row],[Date_rapport]])</f>
        <v>2023</v>
      </c>
      <c r="I4962" t="str">
        <f>INDEX(tbl_produits[Molécule extraite], MATCH(tbl_data[[#This Row],[NORM_Spécialité]], tbl_produits[Nom normalisé], 0))</f>
        <v>Glucagon</v>
      </c>
      <c r="J4962" s="34">
        <f>DATE(LEFT(tbl_data[[#This Row],[Date_rapport]], 4), MID(tbl_data[[#This Row],[Date_rapport]], 6, 2), RIGHT(tbl_data[[#This Row],[Date_rapport]], 2))</f>
        <v>44931</v>
      </c>
    </row>
    <row r="4963" spans="1:10" x14ac:dyDescent="0.2">
      <c r="A4963" s="28" t="s">
        <v>1339</v>
      </c>
      <c r="B4963" t="s">
        <v>9</v>
      </c>
      <c r="C4963" s="28" t="s">
        <v>1740</v>
      </c>
      <c r="D4963" t="s">
        <v>1662</v>
      </c>
      <c r="E4963" t="s">
        <v>2</v>
      </c>
      <c r="F4963" t="str">
        <f>INDEX(tbl_produits[Nom normalisé], MATCH(tbl_data[[#This Row],[Spécialité]], tbl_produits[Nom original], 0))</f>
        <v>DOLIPRANE, formes pédiatriques</v>
      </c>
      <c r="G4963" t="str">
        <f>INDEX(tbl_produits[Classe nom], MATCH(tbl_data[[#This Row],[NORM_Spécialité]], tbl_produits[Nom normalisé], 0))</f>
        <v>Système nerveux</v>
      </c>
      <c r="H4963">
        <f>YEAR(tbl_data[[#This Row],[Date_rapport]])</f>
        <v>2023</v>
      </c>
      <c r="I4963" t="str">
        <f>INDEX(tbl_produits[Molécule extraite], MATCH(tbl_data[[#This Row],[NORM_Spécialité]], tbl_produits[Nom normalisé], 0))</f>
        <v>Paracétamol</v>
      </c>
      <c r="J4963" s="34">
        <f>DATE(LEFT(tbl_data[[#This Row],[Date_rapport]], 4), MID(tbl_data[[#This Row],[Date_rapport]], 6, 2), RIGHT(tbl_data[[#This Row],[Date_rapport]], 2))</f>
        <v>44931</v>
      </c>
    </row>
    <row r="4964" spans="1:10" x14ac:dyDescent="0.2">
      <c r="A4964" s="28" t="s">
        <v>1339</v>
      </c>
      <c r="B4964" t="s">
        <v>6</v>
      </c>
      <c r="C4964" s="28" t="s">
        <v>1740</v>
      </c>
      <c r="D4964" t="s">
        <v>1713</v>
      </c>
      <c r="E4964" t="s">
        <v>1714</v>
      </c>
      <c r="F4964" t="str">
        <f>INDEX(tbl_produits[Nom normalisé], MATCH(tbl_data[[#This Row],[Spécialité]], tbl_produits[Nom original], 0))</f>
        <v>NIPENT 10 mg, poudre pour solution pour injection, poudre pour solution pour perfusion</v>
      </c>
      <c r="G4964" t="str">
        <f>INDEX(tbl_produits[Classe nom], MATCH(tbl_data[[#This Row],[NORM_Spécialité]], tbl_produits[Nom normalisé], 0))</f>
        <v>Antinéoplasiques et immunomodulateurs</v>
      </c>
      <c r="H4964">
        <f>YEAR(tbl_data[[#This Row],[Date_rapport]])</f>
        <v>2023</v>
      </c>
      <c r="I4964" t="str">
        <f>INDEX(tbl_produits[Molécule extraite], MATCH(tbl_data[[#This Row],[NORM_Spécialité]], tbl_produits[Nom normalisé], 0))</f>
        <v>Pentostatine</v>
      </c>
      <c r="J4964" s="34">
        <f>DATE(LEFT(tbl_data[[#This Row],[Date_rapport]], 4), MID(tbl_data[[#This Row],[Date_rapport]], 6, 2), RIGHT(tbl_data[[#This Row],[Date_rapport]], 2))</f>
        <v>44931</v>
      </c>
    </row>
    <row r="4965" spans="1:10" x14ac:dyDescent="0.2">
      <c r="A4965" s="28" t="s">
        <v>1339</v>
      </c>
      <c r="B4965" t="s">
        <v>9</v>
      </c>
      <c r="C4965" s="28" t="s">
        <v>1740</v>
      </c>
      <c r="D4965" t="s">
        <v>711</v>
      </c>
      <c r="E4965" t="s">
        <v>2</v>
      </c>
      <c r="F4965" t="str">
        <f>INDEX(tbl_produits[Nom normalisé], MATCH(tbl_data[[#This Row],[Spécialité]], tbl_produits[Nom original], 0))</f>
        <v>SUPPLIVEN, solution à diluer pour perfusion</v>
      </c>
      <c r="G4965" t="str">
        <f>INDEX(tbl_produits[Classe nom], MATCH(tbl_data[[#This Row],[NORM_Spécialité]], tbl_produits[Nom normalisé], 0))</f>
        <v>Sang et organes hématopoïétiques</v>
      </c>
      <c r="H4965">
        <f>YEAR(tbl_data[[#This Row],[Date_rapport]])</f>
        <v>2023</v>
      </c>
      <c r="I4965" t="str">
        <f>INDEX(tbl_produits[Molécule extraite], MATCH(tbl_data[[#This Row],[NORM_Spécialité]], tbl_produits[Nom normalisé], 0))</f>
        <v>Solutions électrolytiques</v>
      </c>
      <c r="J4965" s="34">
        <f>DATE(LEFT(tbl_data[[#This Row],[Date_rapport]], 4), MID(tbl_data[[#This Row],[Date_rapport]], 6, 2), RIGHT(tbl_data[[#This Row],[Date_rapport]], 2))</f>
        <v>44931</v>
      </c>
    </row>
    <row r="4966" spans="1:10" x14ac:dyDescent="0.2">
      <c r="A4966" s="28" t="s">
        <v>1339</v>
      </c>
      <c r="B4966" t="s">
        <v>9</v>
      </c>
      <c r="C4966" s="28" t="s">
        <v>1740</v>
      </c>
      <c r="D4966" t="s">
        <v>853</v>
      </c>
      <c r="E4966" t="s">
        <v>2</v>
      </c>
      <c r="F4966" t="str">
        <f>INDEX(tbl_produits[Nom normalisé], MATCH(tbl_data[[#This Row],[Spécialité]], tbl_produits[Nom original], 0))</f>
        <v>PARACÉTAMOL – Toutes les formes orales et tous les suppositoires</v>
      </c>
      <c r="G4966" t="str">
        <f>INDEX(tbl_produits[Classe nom], MATCH(tbl_data[[#This Row],[NORM_Spécialité]], tbl_produits[Nom normalisé], 0))</f>
        <v>Système nerveux</v>
      </c>
      <c r="H4966">
        <f>YEAR(tbl_data[[#This Row],[Date_rapport]])</f>
        <v>2023</v>
      </c>
      <c r="I4966" t="str">
        <f>INDEX(tbl_produits[Molécule extraite], MATCH(tbl_data[[#This Row],[NORM_Spécialité]], tbl_produits[Nom normalisé], 0))</f>
        <v>Paracétamol</v>
      </c>
      <c r="J4966" s="34">
        <f>DATE(LEFT(tbl_data[[#This Row],[Date_rapport]], 4), MID(tbl_data[[#This Row],[Date_rapport]], 6, 2), RIGHT(tbl_data[[#This Row],[Date_rapport]], 2))</f>
        <v>44931</v>
      </c>
    </row>
    <row r="4967" spans="1:10" x14ac:dyDescent="0.2">
      <c r="A4967" s="28" t="s">
        <v>1339</v>
      </c>
      <c r="B4967" t="s">
        <v>9</v>
      </c>
      <c r="C4967" s="28" t="s">
        <v>1714</v>
      </c>
      <c r="D4967" t="s">
        <v>1308</v>
      </c>
      <c r="E4967" t="s">
        <v>2</v>
      </c>
      <c r="F4967" t="str">
        <f>INDEX(tbl_produits[Nom normalisé], MATCH(tbl_data[[#This Row],[Spécialité]], tbl_produits[Nom original], 0))</f>
        <v>MENOPUR 75 UI et 600 UI/ml, poudre et solvant pour solution injectable</v>
      </c>
      <c r="G4967" t="str">
        <f>INDEX(tbl_produits[Classe nom], MATCH(tbl_data[[#This Row],[NORM_Spécialité]], tbl_produits[Nom normalisé], 0))</f>
        <v>Système génito-urinaire et hormones sexuelles</v>
      </c>
      <c r="H4967">
        <f>YEAR(tbl_data[[#This Row],[Date_rapport]])</f>
        <v>2023</v>
      </c>
      <c r="I4967" t="str">
        <f>INDEX(tbl_produits[Molécule extraite], MATCH(tbl_data[[#This Row],[NORM_Spécialité]], tbl_produits[Nom normalisé], 0))</f>
        <v>Ménotropine</v>
      </c>
      <c r="J4967" s="34">
        <f>DATE(LEFT(tbl_data[[#This Row],[Date_rapport]], 4), MID(tbl_data[[#This Row],[Date_rapport]], 6, 2), RIGHT(tbl_data[[#This Row],[Date_rapport]], 2))</f>
        <v>44931</v>
      </c>
    </row>
    <row r="4968" spans="1:10" x14ac:dyDescent="0.2">
      <c r="A4968" s="28" t="s">
        <v>1339</v>
      </c>
      <c r="B4968" t="s">
        <v>3</v>
      </c>
      <c r="C4968" s="28" t="s">
        <v>1741</v>
      </c>
      <c r="D4968" t="s">
        <v>914</v>
      </c>
      <c r="E4968" t="s">
        <v>2</v>
      </c>
      <c r="F4968" t="str">
        <f>INDEX(tbl_produits[Nom normalisé], MATCH(tbl_data[[#This Row],[Spécialité]], tbl_produits[Nom original], 0))</f>
        <v>QUINIMAX 500 mg, comprimé pelliculé sécable</v>
      </c>
      <c r="G4968" t="str">
        <f>INDEX(tbl_produits[Classe nom], MATCH(tbl_data[[#This Row],[NORM_Spécialité]], tbl_produits[Nom normalisé], 0))</f>
        <v>Antiparasitaires, insecticides et répulsifs</v>
      </c>
      <c r="H4968">
        <f>YEAR(tbl_data[[#This Row],[Date_rapport]])</f>
        <v>2023</v>
      </c>
      <c r="I4968" t="str">
        <f>INDEX(tbl_produits[Molécule extraite], MATCH(tbl_data[[#This Row],[NORM_Spécialité]], tbl_produits[Nom normalisé], 0))</f>
        <v>Quinine / quinidine / cinchonine / cinchonidine</v>
      </c>
      <c r="J4968" s="34">
        <f>DATE(LEFT(tbl_data[[#This Row],[Date_rapport]], 4), MID(tbl_data[[#This Row],[Date_rapport]], 6, 2), RIGHT(tbl_data[[#This Row],[Date_rapport]], 2))</f>
        <v>44931</v>
      </c>
    </row>
    <row r="4969" spans="1:10" x14ac:dyDescent="0.2">
      <c r="A4969" s="28" t="s">
        <v>1339</v>
      </c>
      <c r="B4969" t="s">
        <v>3</v>
      </c>
      <c r="C4969" s="28" t="s">
        <v>1741</v>
      </c>
      <c r="D4969" t="s">
        <v>1715</v>
      </c>
      <c r="E4969" t="s">
        <v>2</v>
      </c>
      <c r="F4969" t="str">
        <f>INDEX(tbl_produits[Nom normalisé], MATCH(tbl_data[[#This Row],[Spécialité]], tbl_produits[Nom original], 0))</f>
        <v>YDRALBUM 200 g/L, solution pour perfusion</v>
      </c>
      <c r="G4969" t="str">
        <f>INDEX(tbl_produits[Classe nom], MATCH(tbl_data[[#This Row],[NORM_Spécialité]], tbl_produits[Nom normalisé], 0))</f>
        <v>Sang et organes hématopoïétiques</v>
      </c>
      <c r="H4969">
        <f>YEAR(tbl_data[[#This Row],[Date_rapport]])</f>
        <v>2023</v>
      </c>
      <c r="I4969" t="str">
        <f>INDEX(tbl_produits[Molécule extraite], MATCH(tbl_data[[#This Row],[NORM_Spécialité]], tbl_produits[Nom normalisé], 0))</f>
        <v>Albumine humaine</v>
      </c>
      <c r="J4969" s="34">
        <f>DATE(LEFT(tbl_data[[#This Row],[Date_rapport]], 4), MID(tbl_data[[#This Row],[Date_rapport]], 6, 2), RIGHT(tbl_data[[#This Row],[Date_rapport]], 2))</f>
        <v>44931</v>
      </c>
    </row>
    <row r="4970" spans="1:10" x14ac:dyDescent="0.2">
      <c r="A4970" s="28" t="s">
        <v>1339</v>
      </c>
      <c r="B4970" t="s">
        <v>3</v>
      </c>
      <c r="C4970" s="28" t="s">
        <v>1742</v>
      </c>
      <c r="D4970" t="s">
        <v>1716</v>
      </c>
      <c r="E4970" t="s">
        <v>2</v>
      </c>
      <c r="F4970" t="str">
        <f>INDEX(tbl_produits[Nom normalisé], MATCH(tbl_data[[#This Row],[Spécialité]], tbl_produits[Nom original], 0))</f>
        <v>METHOTREXATE Viatris 100 mg/ml, solution injectable</v>
      </c>
      <c r="G4970" t="str">
        <f>INDEX(tbl_produits[Classe nom], MATCH(tbl_data[[#This Row],[NORM_Spécialité]], tbl_produits[Nom normalisé], 0))</f>
        <v>Antinéoplasiques et immunomodulateurs</v>
      </c>
      <c r="H4970">
        <f>YEAR(tbl_data[[#This Row],[Date_rapport]])</f>
        <v>2023</v>
      </c>
      <c r="I4970" t="str">
        <f>INDEX(tbl_produits[Molécule extraite], MATCH(tbl_data[[#This Row],[NORM_Spécialité]], tbl_produits[Nom normalisé], 0))</f>
        <v>Méthotrexate</v>
      </c>
      <c r="J4970" s="34">
        <f>DATE(LEFT(tbl_data[[#This Row],[Date_rapport]], 4), MID(tbl_data[[#This Row],[Date_rapport]], 6, 2), RIGHT(tbl_data[[#This Row],[Date_rapport]], 2))</f>
        <v>44931</v>
      </c>
    </row>
    <row r="4971" spans="1:10" x14ac:dyDescent="0.2">
      <c r="A4971" s="28" t="s">
        <v>1339</v>
      </c>
      <c r="B4971" t="s">
        <v>6</v>
      </c>
      <c r="C4971" s="28" t="s">
        <v>1342</v>
      </c>
      <c r="D4971" t="s">
        <v>887</v>
      </c>
      <c r="E4971" t="s">
        <v>1717</v>
      </c>
      <c r="F4971" t="str">
        <f>INDEX(tbl_produits[Nom normalisé], MATCH(tbl_data[[#This Row],[Spécialité]], tbl_produits[Nom original], 0))</f>
        <v>NOVORAPID 100 U/ml, solution injectable</v>
      </c>
      <c r="G4971" t="str">
        <f>INDEX(tbl_produits[Classe nom], MATCH(tbl_data[[#This Row],[NORM_Spécialité]], tbl_produits[Nom normalisé], 0))</f>
        <v>Voies digestives et métabolisme</v>
      </c>
      <c r="H4971">
        <f>YEAR(tbl_data[[#This Row],[Date_rapport]])</f>
        <v>2023</v>
      </c>
      <c r="I4971" t="str">
        <f>INDEX(tbl_produits[Molécule extraite], MATCH(tbl_data[[#This Row],[NORM_Spécialité]], tbl_produits[Nom normalisé], 0))</f>
        <v>Insuline (Aspartate)</v>
      </c>
      <c r="J4971" s="34">
        <f>DATE(LEFT(tbl_data[[#This Row],[Date_rapport]], 4), MID(tbl_data[[#This Row],[Date_rapport]], 6, 2), RIGHT(tbl_data[[#This Row],[Date_rapport]], 2))</f>
        <v>44931</v>
      </c>
    </row>
    <row r="4972" spans="1:10" x14ac:dyDescent="0.2">
      <c r="A4972" s="28" t="s">
        <v>1339</v>
      </c>
      <c r="B4972" t="s">
        <v>9</v>
      </c>
      <c r="C4972" s="28" t="s">
        <v>1342</v>
      </c>
      <c r="D4972" t="s">
        <v>1343</v>
      </c>
      <c r="E4972" t="s">
        <v>2</v>
      </c>
      <c r="F4972" t="str">
        <f>INDEX(tbl_produits[Nom normalisé], MATCH(tbl_data[[#This Row],[Spécialité]], tbl_produits[Nom original], 0))</f>
        <v>HYDROCHLOROTHIAZIDE Arrow 25 mg ET 12,5 mg, comprimé sécable</v>
      </c>
      <c r="G4972" t="str">
        <f>INDEX(tbl_produits[Classe nom], MATCH(tbl_data[[#This Row],[NORM_Spécialité]], tbl_produits[Nom normalisé], 0))</f>
        <v>Système cardiovasculaire</v>
      </c>
      <c r="H4972">
        <f>YEAR(tbl_data[[#This Row],[Date_rapport]])</f>
        <v>2023</v>
      </c>
      <c r="I4972" t="str">
        <f>INDEX(tbl_produits[Molécule extraite], MATCH(tbl_data[[#This Row],[NORM_Spécialité]], tbl_produits[Nom normalisé], 0))</f>
        <v>Hydrochlorothiazide</v>
      </c>
      <c r="J4972" s="34">
        <f>DATE(LEFT(tbl_data[[#This Row],[Date_rapport]], 4), MID(tbl_data[[#This Row],[Date_rapport]], 6, 2), RIGHT(tbl_data[[#This Row],[Date_rapport]], 2))</f>
        <v>44931</v>
      </c>
    </row>
    <row r="4973" spans="1:10" x14ac:dyDescent="0.2">
      <c r="A4973" s="28" t="s">
        <v>1339</v>
      </c>
      <c r="B4973" t="s">
        <v>3</v>
      </c>
      <c r="C4973" s="28" t="s">
        <v>1342</v>
      </c>
      <c r="D4973" t="s">
        <v>923</v>
      </c>
      <c r="E4973" t="s">
        <v>2</v>
      </c>
      <c r="F4973" t="str">
        <f>INDEX(tbl_produits[Nom normalisé], MATCH(tbl_data[[#This Row],[Spécialité]], tbl_produits[Nom original], 0))</f>
        <v>IODURE (131I) de sodium pour thérapie curiumpharma, gélule</v>
      </c>
      <c r="G4973" t="str">
        <f>INDEX(tbl_produits[Classe nom], MATCH(tbl_data[[#This Row],[NORM_Spécialité]], tbl_produits[Nom normalisé], 0))</f>
        <v>Divers</v>
      </c>
      <c r="H4973">
        <f>YEAR(tbl_data[[#This Row],[Date_rapport]])</f>
        <v>2023</v>
      </c>
      <c r="I4973" t="str">
        <f>INDEX(tbl_produits[Molécule extraite], MATCH(tbl_data[[#This Row],[NORM_Spécialité]], tbl_produits[Nom normalisé], 0))</f>
        <v>Iodure (131I) de sodium</v>
      </c>
      <c r="J4973" s="34">
        <f>DATE(LEFT(tbl_data[[#This Row],[Date_rapport]], 4), MID(tbl_data[[#This Row],[Date_rapport]], 6, 2), RIGHT(tbl_data[[#This Row],[Date_rapport]], 2))</f>
        <v>44931</v>
      </c>
    </row>
    <row r="4974" spans="1:10" x14ac:dyDescent="0.2">
      <c r="A4974" s="28" t="s">
        <v>1339</v>
      </c>
      <c r="B4974" t="s">
        <v>9</v>
      </c>
      <c r="C4974" s="28" t="s">
        <v>1743</v>
      </c>
      <c r="D4974" t="s">
        <v>895</v>
      </c>
      <c r="E4974" t="s">
        <v>2</v>
      </c>
      <c r="F4974" t="str">
        <f>INDEX(tbl_produits[Nom normalisé], MATCH(tbl_data[[#This Row],[Spécialité]], tbl_produits[Nom original], 0))</f>
        <v xml:space="preserve">METHYLPHENIDATE Mylan Pharma LP, comprimé à libération prolongée </v>
      </c>
      <c r="G4974" t="str">
        <f>INDEX(tbl_produits[Classe nom], MATCH(tbl_data[[#This Row],[NORM_Spécialité]], tbl_produits[Nom normalisé], 0))</f>
        <v>Système nerveux</v>
      </c>
      <c r="H4974">
        <f>YEAR(tbl_data[[#This Row],[Date_rapport]])</f>
        <v>2023</v>
      </c>
      <c r="I4974" t="str">
        <f>INDEX(tbl_produits[Molécule extraite], MATCH(tbl_data[[#This Row],[NORM_Spécialité]], tbl_produits[Nom normalisé], 0))</f>
        <v>Méthylphénidate (chlorhydrate de)</v>
      </c>
      <c r="J4974" s="34">
        <f>DATE(LEFT(tbl_data[[#This Row],[Date_rapport]], 4), MID(tbl_data[[#This Row],[Date_rapport]], 6, 2), RIGHT(tbl_data[[#This Row],[Date_rapport]], 2))</f>
        <v>44931</v>
      </c>
    </row>
    <row r="4975" spans="1:10" x14ac:dyDescent="0.2">
      <c r="A4975" s="28" t="s">
        <v>1339</v>
      </c>
      <c r="B4975" t="s">
        <v>3</v>
      </c>
      <c r="C4975" s="28" t="s">
        <v>1743</v>
      </c>
      <c r="D4975" t="s">
        <v>807</v>
      </c>
      <c r="E4975" t="s">
        <v>2</v>
      </c>
      <c r="F4975" t="str">
        <f>INDEX(tbl_produits[Nom normalisé], MATCH(tbl_data[[#This Row],[Spécialité]], tbl_produits[Nom original], 0))</f>
        <v>COTRIMOXAZOLE Teva 800 mg/160 mg, comprimé</v>
      </c>
      <c r="G4975" t="str">
        <f>INDEX(tbl_produits[Classe nom], MATCH(tbl_data[[#This Row],[NORM_Spécialité]], tbl_produits[Nom normalisé], 0))</f>
        <v>Anti-infectieux à usage systémique</v>
      </c>
      <c r="H4975">
        <f>YEAR(tbl_data[[#This Row],[Date_rapport]])</f>
        <v>2023</v>
      </c>
      <c r="I4975" t="str">
        <f>INDEX(tbl_produits[Molécule extraite], MATCH(tbl_data[[#This Row],[NORM_Spécialité]], tbl_produits[Nom normalisé], 0))</f>
        <v>Sulfaméthoxazole / Triméthoprime</v>
      </c>
      <c r="J4975" s="34">
        <f>DATE(LEFT(tbl_data[[#This Row],[Date_rapport]], 4), MID(tbl_data[[#This Row],[Date_rapport]], 6, 2), RIGHT(tbl_data[[#This Row],[Date_rapport]], 2))</f>
        <v>44931</v>
      </c>
    </row>
    <row r="4976" spans="1:10" x14ac:dyDescent="0.2">
      <c r="A4976" s="28" t="s">
        <v>1339</v>
      </c>
      <c r="B4976" t="s">
        <v>9</v>
      </c>
      <c r="C4976" s="28" t="s">
        <v>1717</v>
      </c>
      <c r="D4976" t="s">
        <v>2023</v>
      </c>
      <c r="E4976" t="s">
        <v>2</v>
      </c>
      <c r="F4976" t="str">
        <f>INDEX(tbl_produits[Nom normalisé], MATCH(tbl_data[[#This Row],[Spécialité]], tbl_produits[Nom original], 0))</f>
        <v>CONCERTA LP 18 mg, comprimé à libération prolongée</v>
      </c>
      <c r="G4976" t="str">
        <f>INDEX(tbl_produits[Classe nom], MATCH(tbl_data[[#This Row],[NORM_Spécialité]], tbl_produits[Nom normalisé], 0))</f>
        <v>Système nerveux</v>
      </c>
      <c r="H4976">
        <f>YEAR(tbl_data[[#This Row],[Date_rapport]])</f>
        <v>2023</v>
      </c>
      <c r="I4976" t="str">
        <f>INDEX(tbl_produits[Molécule extraite], MATCH(tbl_data[[#This Row],[NORM_Spécialité]], tbl_produits[Nom normalisé], 0))</f>
        <v>Méthylphénidate (chlorhydrate de)</v>
      </c>
      <c r="J4976" s="34">
        <f>DATE(LEFT(tbl_data[[#This Row],[Date_rapport]], 4), MID(tbl_data[[#This Row],[Date_rapport]], 6, 2), RIGHT(tbl_data[[#This Row],[Date_rapport]], 2))</f>
        <v>44931</v>
      </c>
    </row>
    <row r="4977" spans="1:10" x14ac:dyDescent="0.2">
      <c r="A4977" s="28" t="s">
        <v>1339</v>
      </c>
      <c r="B4977" t="s">
        <v>9</v>
      </c>
      <c r="C4977" s="28" t="s">
        <v>1717</v>
      </c>
      <c r="D4977" t="s">
        <v>1718</v>
      </c>
      <c r="E4977" t="s">
        <v>2</v>
      </c>
      <c r="F4977" t="str">
        <f>INDEX(tbl_produits[Nom normalisé], MATCH(tbl_data[[#This Row],[Spécialité]], tbl_produits[Nom original], 0))</f>
        <v>RETROVIR 10 mg/ml, solution à diluer pour perfusion</v>
      </c>
      <c r="G4977" t="str">
        <f>INDEX(tbl_produits[Classe nom], MATCH(tbl_data[[#This Row],[NORM_Spécialité]], tbl_produits[Nom normalisé], 0))</f>
        <v>Anti-infectieux à usage systémique</v>
      </c>
      <c r="H4977">
        <f>YEAR(tbl_data[[#This Row],[Date_rapport]])</f>
        <v>2023</v>
      </c>
      <c r="I4977" t="str">
        <f>INDEX(tbl_produits[Molécule extraite], MATCH(tbl_data[[#This Row],[NORM_Spécialité]], tbl_produits[Nom normalisé], 0))</f>
        <v>Zidovudine</v>
      </c>
      <c r="J4977" s="34">
        <f>DATE(LEFT(tbl_data[[#This Row],[Date_rapport]], 4), MID(tbl_data[[#This Row],[Date_rapport]], 6, 2), RIGHT(tbl_data[[#This Row],[Date_rapport]], 2))</f>
        <v>44931</v>
      </c>
    </row>
    <row r="4978" spans="1:10" x14ac:dyDescent="0.2">
      <c r="A4978" s="28" t="s">
        <v>1339</v>
      </c>
      <c r="B4978" t="s">
        <v>9</v>
      </c>
      <c r="C4978" s="28" t="s">
        <v>1717</v>
      </c>
      <c r="D4978" t="s">
        <v>1230</v>
      </c>
      <c r="E4978" t="s">
        <v>2</v>
      </c>
      <c r="F4978" t="str">
        <f>INDEX(tbl_produits[Nom normalisé], MATCH(tbl_data[[#This Row],[Spécialité]], tbl_produits[Nom original], 0))</f>
        <v>FUNGIZONE 10%, suspension buvable</v>
      </c>
      <c r="G4978" t="str">
        <f>INDEX(tbl_produits[Classe nom], MATCH(tbl_data[[#This Row],[NORM_Spécialité]], tbl_produits[Nom normalisé], 0))</f>
        <v>Anti-infectieux à usage systémique</v>
      </c>
      <c r="H4978">
        <f>YEAR(tbl_data[[#This Row],[Date_rapport]])</f>
        <v>2023</v>
      </c>
      <c r="I4978" t="str">
        <f>INDEX(tbl_produits[Molécule extraite], MATCH(tbl_data[[#This Row],[NORM_Spécialité]], tbl_produits[Nom normalisé], 0))</f>
        <v>Amphotéricine B</v>
      </c>
      <c r="J4978" s="34">
        <f>DATE(LEFT(tbl_data[[#This Row],[Date_rapport]], 4), MID(tbl_data[[#This Row],[Date_rapport]], 6, 2), RIGHT(tbl_data[[#This Row],[Date_rapport]], 2))</f>
        <v>44931</v>
      </c>
    </row>
    <row r="4979" spans="1:10" x14ac:dyDescent="0.2">
      <c r="A4979" s="28" t="s">
        <v>1339</v>
      </c>
      <c r="B4979" t="s">
        <v>9</v>
      </c>
      <c r="C4979" s="28" t="s">
        <v>1717</v>
      </c>
      <c r="D4979" t="s">
        <v>1687</v>
      </c>
      <c r="E4979" t="s">
        <v>2</v>
      </c>
      <c r="F4979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4979" t="str">
        <f>INDEX(tbl_produits[Classe nom], MATCH(tbl_data[[#This Row],[NORM_Spécialité]], tbl_produits[Nom normalisé], 0))</f>
        <v>Hormones systémiques sauf hormones sexuelles et insulines</v>
      </c>
      <c r="H4979">
        <f>YEAR(tbl_data[[#This Row],[Date_rapport]])</f>
        <v>2023</v>
      </c>
      <c r="I4979" t="str">
        <f>INDEX(tbl_produits[Molécule extraite], MATCH(tbl_data[[#This Row],[NORM_Spécialité]], tbl_produits[Nom normalisé], 0))</f>
        <v>Somatropine</v>
      </c>
      <c r="J4979" s="34">
        <f>DATE(LEFT(tbl_data[[#This Row],[Date_rapport]], 4), MID(tbl_data[[#This Row],[Date_rapport]], 6, 2), RIGHT(tbl_data[[#This Row],[Date_rapport]], 2))</f>
        <v>44931</v>
      </c>
    </row>
    <row r="4980" spans="1:10" x14ac:dyDescent="0.2">
      <c r="A4980" s="28" t="s">
        <v>1339</v>
      </c>
      <c r="B4980" t="s">
        <v>9</v>
      </c>
      <c r="C4980" s="28" t="s">
        <v>1717</v>
      </c>
      <c r="D4980" t="s">
        <v>885</v>
      </c>
      <c r="E4980" t="s">
        <v>2</v>
      </c>
      <c r="F4980" t="str">
        <f>INDEX(tbl_produits[Nom normalisé], MATCH(tbl_data[[#This Row],[Spécialité]], tbl_produits[Nom original], 0))</f>
        <v>TRESIBA 200 unités/ml, solution injectable en stylo prérempli</v>
      </c>
      <c r="G4980" t="str">
        <f>INDEX(tbl_produits[Classe nom], MATCH(tbl_data[[#This Row],[NORM_Spécialité]], tbl_produits[Nom normalisé], 0))</f>
        <v>Voies digestives et métabolisme</v>
      </c>
      <c r="H4980">
        <f>YEAR(tbl_data[[#This Row],[Date_rapport]])</f>
        <v>2023</v>
      </c>
      <c r="I4980" t="str">
        <f>INDEX(tbl_produits[Molécule extraite], MATCH(tbl_data[[#This Row],[NORM_Spécialité]], tbl_produits[Nom normalisé], 0))</f>
        <v>Insuline dégludec</v>
      </c>
      <c r="J4980" s="34">
        <f>DATE(LEFT(tbl_data[[#This Row],[Date_rapport]], 4), MID(tbl_data[[#This Row],[Date_rapport]], 6, 2), RIGHT(tbl_data[[#This Row],[Date_rapport]], 2))</f>
        <v>44931</v>
      </c>
    </row>
    <row r="4981" spans="1:10" x14ac:dyDescent="0.2">
      <c r="A4981" s="28" t="s">
        <v>1339</v>
      </c>
      <c r="B4981" t="s">
        <v>3</v>
      </c>
      <c r="C4981" s="28" t="s">
        <v>1744</v>
      </c>
      <c r="D4981" t="s">
        <v>1691</v>
      </c>
      <c r="E4981" t="s">
        <v>2</v>
      </c>
      <c r="F4981" t="str">
        <f>INDEX(tbl_produits[Nom normalisé], MATCH(tbl_data[[#This Row],[Spécialité]], tbl_produits[Nom original], 0))</f>
        <v>BCG Medac, poudre et solvant pour suspension pour administration intra-vésicale</v>
      </c>
      <c r="G4981" t="str">
        <f>INDEX(tbl_produits[Classe nom], MATCH(tbl_data[[#This Row],[NORM_Spécialité]], tbl_produits[Nom normalisé], 0))</f>
        <v>Antinéoplasiques et immunomodulateurs</v>
      </c>
      <c r="H4981">
        <f>YEAR(tbl_data[[#This Row],[Date_rapport]])</f>
        <v>2023</v>
      </c>
      <c r="I4981" t="str">
        <f>INDEX(tbl_produits[Molécule extraite], MATCH(tbl_data[[#This Row],[NORM_Spécialité]], tbl_produits[Nom normalisé], 0))</f>
        <v>Bactérie BCG lyophilisée</v>
      </c>
      <c r="J4981" s="34">
        <f>DATE(LEFT(tbl_data[[#This Row],[Date_rapport]], 4), MID(tbl_data[[#This Row],[Date_rapport]], 6, 2), RIGHT(tbl_data[[#This Row],[Date_rapport]], 2))</f>
        <v>44931</v>
      </c>
    </row>
    <row r="4982" spans="1:10" x14ac:dyDescent="0.2">
      <c r="A4982" s="28" t="s">
        <v>1339</v>
      </c>
      <c r="B4982" t="s">
        <v>9</v>
      </c>
      <c r="C4982" s="28" t="s">
        <v>1744</v>
      </c>
      <c r="D4982" t="s">
        <v>836</v>
      </c>
      <c r="E4982" t="s">
        <v>2</v>
      </c>
      <c r="F4982" t="str">
        <f>INDEX(tbl_produits[Nom normalisé], MATCH(tbl_data[[#This Row],[Spécialité]], tbl_produits[Nom original], 0))</f>
        <v>HYDROCORTANCYL 2,5 pour cent, suspension injectable</v>
      </c>
      <c r="G4982" t="str">
        <f>INDEX(tbl_produits[Classe nom], MATCH(tbl_data[[#This Row],[NORM_Spécialité]], tbl_produits[Nom normalisé], 0))</f>
        <v>Hormones systémiques sauf hormones sexuelles et insulines</v>
      </c>
      <c r="H4982">
        <f>YEAR(tbl_data[[#This Row],[Date_rapport]])</f>
        <v>2023</v>
      </c>
      <c r="I4982" t="str">
        <f>INDEX(tbl_produits[Molécule extraite], MATCH(tbl_data[[#This Row],[NORM_Spécialité]], tbl_produits[Nom normalisé], 0))</f>
        <v>Prednisolone (acétate de)</v>
      </c>
      <c r="J4982" s="34">
        <f>DATE(LEFT(tbl_data[[#This Row],[Date_rapport]], 4), MID(tbl_data[[#This Row],[Date_rapport]], 6, 2), RIGHT(tbl_data[[#This Row],[Date_rapport]], 2))</f>
        <v>44931</v>
      </c>
    </row>
    <row r="4983" spans="1:10" x14ac:dyDescent="0.2">
      <c r="A4983" s="28" t="s">
        <v>1339</v>
      </c>
      <c r="B4983" t="s">
        <v>3</v>
      </c>
      <c r="C4983" s="28" t="s">
        <v>1744</v>
      </c>
      <c r="D4983" t="s">
        <v>1719</v>
      </c>
      <c r="E4983" t="s">
        <v>1655</v>
      </c>
      <c r="F4983" t="str">
        <f>INDEX(tbl_produits[Nom normalisé], MATCH(tbl_data[[#This Row],[Spécialité]], tbl_produits[Nom original], 0))</f>
        <v>BECLOMETASONE 50 µg/dose, 100 µg/dose, solution pour inhalation en flacon pressurisé - Béclométasone 800 µg/2 ml, suspension pour inhalation par nébuliseur en récipient unidose</v>
      </c>
      <c r="G4983" t="str">
        <f>INDEX(tbl_produits[Classe nom], MATCH(tbl_data[[#This Row],[NORM_Spécialité]], tbl_produits[Nom normalisé], 0))</f>
        <v>Système respiratoire</v>
      </c>
      <c r="H4983">
        <f>YEAR(tbl_data[[#This Row],[Date_rapport]])</f>
        <v>2023</v>
      </c>
      <c r="I4983" t="str">
        <f>INDEX(tbl_produits[Molécule extraite], MATCH(tbl_data[[#This Row],[NORM_Spécialité]], tbl_produits[Nom normalisé], 0))</f>
        <v>Béclométasone (dipropionate de) anhydre</v>
      </c>
      <c r="J4983" s="34">
        <f>DATE(LEFT(tbl_data[[#This Row],[Date_rapport]], 4), MID(tbl_data[[#This Row],[Date_rapport]], 6, 2), RIGHT(tbl_data[[#This Row],[Date_rapport]], 2))</f>
        <v>44931</v>
      </c>
    </row>
    <row r="4984" spans="1:10" x14ac:dyDescent="0.2">
      <c r="A4984" s="28" t="s">
        <v>1339</v>
      </c>
      <c r="B4984" t="s">
        <v>9</v>
      </c>
      <c r="C4984" s="28" t="s">
        <v>1744</v>
      </c>
      <c r="D4984" t="s">
        <v>1685</v>
      </c>
      <c r="E4984" t="s">
        <v>1655</v>
      </c>
      <c r="F4984" t="str">
        <f>INDEX(tbl_produits[Nom normalisé], MATCH(tbl_data[[#This Row],[Spécialité]], tbl_produits[Nom original], 0))</f>
        <v xml:space="preserve">BECLOMETASONE 200 µg/dose, poudre pour inhalation, 250 µg/doses solution pour inhalation en flacon pressurisé, 400 µg/1 ml, suspension pour inhalation par nébuliseur en récipient unidose </v>
      </c>
      <c r="G4984" t="str">
        <f>INDEX(tbl_produits[Classe nom], MATCH(tbl_data[[#This Row],[NORM_Spécialité]], tbl_produits[Nom normalisé], 0))</f>
        <v>Système respiratoire</v>
      </c>
      <c r="H4984">
        <f>YEAR(tbl_data[[#This Row],[Date_rapport]])</f>
        <v>2023</v>
      </c>
      <c r="I4984" t="str">
        <f>INDEX(tbl_produits[Molécule extraite], MATCH(tbl_data[[#This Row],[NORM_Spécialité]], tbl_produits[Nom normalisé], 0))</f>
        <v>Béclométasone (dipropionate de) anhydre</v>
      </c>
      <c r="J4984" s="34">
        <f>DATE(LEFT(tbl_data[[#This Row],[Date_rapport]], 4), MID(tbl_data[[#This Row],[Date_rapport]], 6, 2), RIGHT(tbl_data[[#This Row],[Date_rapport]], 2))</f>
        <v>44931</v>
      </c>
    </row>
    <row r="4985" spans="1:10" x14ac:dyDescent="0.2">
      <c r="A4985" s="28" t="s">
        <v>1339</v>
      </c>
      <c r="B4985" t="s">
        <v>9</v>
      </c>
      <c r="C4985" s="28" t="s">
        <v>1745</v>
      </c>
      <c r="D4985" t="s">
        <v>1720</v>
      </c>
      <c r="E4985" t="s">
        <v>1649</v>
      </c>
      <c r="F4985" t="str">
        <f>INDEX(tbl_produits[Nom normalisé], MATCH(tbl_data[[#This Row],[Spécialité]], tbl_produits[Nom original], 0))</f>
        <v>TRACUTIL, solution à diluer pour perfusion</v>
      </c>
      <c r="G4985" t="str">
        <f>INDEX(tbl_produits[Classe nom], MATCH(tbl_data[[#This Row],[NORM_Spécialité]], tbl_produits[Nom normalisé], 0))</f>
        <v>Sang et organes hématopoïétiques</v>
      </c>
      <c r="H4985">
        <f>YEAR(tbl_data[[#This Row],[Date_rapport]])</f>
        <v>2023</v>
      </c>
      <c r="I4985" t="str">
        <f>INDEX(tbl_produits[Molécule extraite], MATCH(tbl_data[[#This Row],[NORM_Spécialité]], tbl_produits[Nom normalisé], 0))</f>
        <v>Solutions électrolytiques</v>
      </c>
      <c r="J4985" s="34">
        <f>DATE(LEFT(tbl_data[[#This Row],[Date_rapport]], 4), MID(tbl_data[[#This Row],[Date_rapport]], 6, 2), RIGHT(tbl_data[[#This Row],[Date_rapport]], 2))</f>
        <v>44931</v>
      </c>
    </row>
    <row r="4986" spans="1:10" x14ac:dyDescent="0.2">
      <c r="A4986" s="28" t="s">
        <v>1339</v>
      </c>
      <c r="B4986" t="s">
        <v>6</v>
      </c>
      <c r="C4986" s="28" t="s">
        <v>1746</v>
      </c>
      <c r="D4986" t="s">
        <v>1721</v>
      </c>
      <c r="E4986" t="s">
        <v>2</v>
      </c>
      <c r="F4986" t="str">
        <f>INDEX(tbl_produits[Nom normalisé], MATCH(tbl_data[[#This Row],[Spécialité]], tbl_produits[Nom original], 0))</f>
        <v>CAPTOPRIL Mylan 25 mg, comprimé quadrisécable</v>
      </c>
      <c r="G4986" t="str">
        <f>INDEX(tbl_produits[Classe nom], MATCH(tbl_data[[#This Row],[NORM_Spécialité]], tbl_produits[Nom normalisé], 0))</f>
        <v>Système cardiovasculaire</v>
      </c>
      <c r="H4986">
        <f>YEAR(tbl_data[[#This Row],[Date_rapport]])</f>
        <v>2023</v>
      </c>
      <c r="I4986" t="str">
        <f>INDEX(tbl_produits[Molécule extraite], MATCH(tbl_data[[#This Row],[NORM_Spécialité]], tbl_produits[Nom normalisé], 0))</f>
        <v>Captopril</v>
      </c>
      <c r="J4986" s="34">
        <f>DATE(LEFT(tbl_data[[#This Row],[Date_rapport]], 4), MID(tbl_data[[#This Row],[Date_rapport]], 6, 2), RIGHT(tbl_data[[#This Row],[Date_rapport]], 2))</f>
        <v>44931</v>
      </c>
    </row>
    <row r="4987" spans="1:10" x14ac:dyDescent="0.2">
      <c r="A4987" s="28" t="s">
        <v>1339</v>
      </c>
      <c r="B4987" t="s">
        <v>6</v>
      </c>
      <c r="C4987" s="28" t="s">
        <v>1746</v>
      </c>
      <c r="D4987" t="s">
        <v>1722</v>
      </c>
      <c r="E4987" t="s">
        <v>2</v>
      </c>
      <c r="F4987" t="str">
        <f>INDEX(tbl_produits[Nom normalisé], MATCH(tbl_data[[#This Row],[Spécialité]], tbl_produits[Nom original], 0))</f>
        <v>FIRMAGON 80 mg, poudre et solvant pour solution injectable</v>
      </c>
      <c r="G4987" t="str">
        <f>INDEX(tbl_produits[Classe nom], MATCH(tbl_data[[#This Row],[NORM_Spécialité]], tbl_produits[Nom normalisé], 0))</f>
        <v>Antinéoplasiques et immunomodulateurs</v>
      </c>
      <c r="H4987">
        <f>YEAR(tbl_data[[#This Row],[Date_rapport]])</f>
        <v>2023</v>
      </c>
      <c r="I4987" t="str">
        <f>INDEX(tbl_produits[Molécule extraite], MATCH(tbl_data[[#This Row],[NORM_Spécialité]], tbl_produits[Nom normalisé], 0))</f>
        <v>Dégarélix</v>
      </c>
      <c r="J4987" s="34">
        <f>DATE(LEFT(tbl_data[[#This Row],[Date_rapport]], 4), MID(tbl_data[[#This Row],[Date_rapport]], 6, 2), RIGHT(tbl_data[[#This Row],[Date_rapport]], 2))</f>
        <v>44931</v>
      </c>
    </row>
    <row r="4988" spans="1:10" x14ac:dyDescent="0.2">
      <c r="A4988" s="28" t="s">
        <v>1339</v>
      </c>
      <c r="B4988" t="s">
        <v>6</v>
      </c>
      <c r="C4988" s="28" t="s">
        <v>1746</v>
      </c>
      <c r="D4988" t="s">
        <v>1723</v>
      </c>
      <c r="E4988" t="s">
        <v>2</v>
      </c>
      <c r="F4988" t="str">
        <f>INDEX(tbl_produits[Nom normalisé], MATCH(tbl_data[[#This Row],[Spécialité]], tbl_produits[Nom original], 0))</f>
        <v>FUROSEMIDE Teva 500 mg, comprimé sécable</v>
      </c>
      <c r="G4988" t="str">
        <f>INDEX(tbl_produits[Classe nom], MATCH(tbl_data[[#This Row],[NORM_Spécialité]], tbl_produits[Nom normalisé], 0))</f>
        <v>Système cardiovasculaire</v>
      </c>
      <c r="H4988">
        <f>YEAR(tbl_data[[#This Row],[Date_rapport]])</f>
        <v>2023</v>
      </c>
      <c r="I4988" t="str">
        <f>INDEX(tbl_produits[Molécule extraite], MATCH(tbl_data[[#This Row],[NORM_Spécialité]], tbl_produits[Nom normalisé], 0))</f>
        <v>Furosémide</v>
      </c>
      <c r="J4988" s="34">
        <f>DATE(LEFT(tbl_data[[#This Row],[Date_rapport]], 4), MID(tbl_data[[#This Row],[Date_rapport]], 6, 2), RIGHT(tbl_data[[#This Row],[Date_rapport]], 2))</f>
        <v>44931</v>
      </c>
    </row>
    <row r="4989" spans="1:10" x14ac:dyDescent="0.2">
      <c r="A4989" s="28" t="s">
        <v>1339</v>
      </c>
      <c r="B4989" t="s">
        <v>3</v>
      </c>
      <c r="C4989" s="28" t="s">
        <v>1344</v>
      </c>
      <c r="D4989" t="s">
        <v>1345</v>
      </c>
      <c r="E4989" t="s">
        <v>2</v>
      </c>
      <c r="F4989" t="str">
        <f>INDEX(tbl_produits[Nom normalisé], MATCH(tbl_data[[#This Row],[Spécialité]], tbl_produits[Nom original], 0))</f>
        <v>ALPROSTADIL Intsel Chimos 0,5 mg/ml, solution injectable</v>
      </c>
      <c r="G4989" t="str">
        <f>INDEX(tbl_produits[Classe nom], MATCH(tbl_data[[#This Row],[NORM_Spécialité]], tbl_produits[Nom normalisé], 0))</f>
        <v>Système cardiovasculaire</v>
      </c>
      <c r="H4989">
        <f>YEAR(tbl_data[[#This Row],[Date_rapport]])</f>
        <v>2023</v>
      </c>
      <c r="I4989" t="str">
        <f>INDEX(tbl_produits[Molécule extraite], MATCH(tbl_data[[#This Row],[NORM_Spécialité]], tbl_produits[Nom normalisé], 0))</f>
        <v>Alprostadil</v>
      </c>
      <c r="J4989" s="34">
        <f>DATE(LEFT(tbl_data[[#This Row],[Date_rapport]], 4), MID(tbl_data[[#This Row],[Date_rapport]], 6, 2), RIGHT(tbl_data[[#This Row],[Date_rapport]], 2))</f>
        <v>44931</v>
      </c>
    </row>
    <row r="4990" spans="1:10" x14ac:dyDescent="0.2">
      <c r="A4990" s="28" t="s">
        <v>1339</v>
      </c>
      <c r="B4990" t="s">
        <v>3</v>
      </c>
      <c r="C4990" s="28" t="s">
        <v>1344</v>
      </c>
      <c r="D4990" t="s">
        <v>1690</v>
      </c>
      <c r="E4990" t="s">
        <v>2</v>
      </c>
      <c r="F4990" t="str">
        <f>INDEX(tbl_produits[Nom normalisé], MATCH(tbl_data[[#This Row],[Spécialité]], tbl_produits[Nom original], 0))</f>
        <v>LONOTEN 5 mg et 10 mg, comprimé sécable</v>
      </c>
      <c r="G4990" t="str">
        <f>INDEX(tbl_produits[Classe nom], MATCH(tbl_data[[#This Row],[NORM_Spécialité]], tbl_produits[Nom normalisé], 0))</f>
        <v>Système cardiovasculaire</v>
      </c>
      <c r="H4990">
        <f>YEAR(tbl_data[[#This Row],[Date_rapport]])</f>
        <v>2023</v>
      </c>
      <c r="I4990" t="str">
        <f>INDEX(tbl_produits[Molécule extraite], MATCH(tbl_data[[#This Row],[NORM_Spécialité]], tbl_produits[Nom normalisé], 0))</f>
        <v>Minoxidil</v>
      </c>
      <c r="J4990" s="34">
        <f>DATE(LEFT(tbl_data[[#This Row],[Date_rapport]], 4), MID(tbl_data[[#This Row],[Date_rapport]], 6, 2), RIGHT(tbl_data[[#This Row],[Date_rapport]], 2))</f>
        <v>44931</v>
      </c>
    </row>
    <row r="4991" spans="1:10" x14ac:dyDescent="0.2">
      <c r="A4991" s="28" t="s">
        <v>1339</v>
      </c>
      <c r="B4991" t="s">
        <v>3</v>
      </c>
      <c r="C4991" s="28" t="s">
        <v>1344</v>
      </c>
      <c r="D4991" t="s">
        <v>1681</v>
      </c>
      <c r="E4991" t="s">
        <v>2</v>
      </c>
      <c r="F4991" t="str">
        <f>INDEX(tbl_produits[Nom normalisé], MATCH(tbl_data[[#This Row],[Spécialité]], tbl_produits[Nom original], 0))</f>
        <v>PARLODEL 5 mg, gélule</v>
      </c>
      <c r="G4991" t="str">
        <f>INDEX(tbl_produits[Classe nom], MATCH(tbl_data[[#This Row],[NORM_Spécialité]], tbl_produits[Nom normalisé], 0))</f>
        <v>Système nerveux</v>
      </c>
      <c r="H4991">
        <f>YEAR(tbl_data[[#This Row],[Date_rapport]])</f>
        <v>2023</v>
      </c>
      <c r="I4991" t="str">
        <f>INDEX(tbl_produits[Molécule extraite], MATCH(tbl_data[[#This Row],[NORM_Spécialité]], tbl_produits[Nom normalisé], 0))</f>
        <v>Bromocriptine (mésilate de)</v>
      </c>
      <c r="J4991" s="34">
        <f>DATE(LEFT(tbl_data[[#This Row],[Date_rapport]], 4), MID(tbl_data[[#This Row],[Date_rapport]], 6, 2), RIGHT(tbl_data[[#This Row],[Date_rapport]], 2))</f>
        <v>44931</v>
      </c>
    </row>
    <row r="4992" spans="1:10" x14ac:dyDescent="0.2">
      <c r="A4992" s="28" t="s">
        <v>1339</v>
      </c>
      <c r="B4992" t="s">
        <v>3</v>
      </c>
      <c r="C4992" s="28" t="s">
        <v>1747</v>
      </c>
      <c r="D4992" t="s">
        <v>1724</v>
      </c>
      <c r="E4992" t="s">
        <v>2</v>
      </c>
      <c r="F4992" t="str">
        <f>INDEX(tbl_produits[Nom normalisé], MATCH(tbl_data[[#This Row],[Spécialité]], tbl_produits[Nom original], 0))</f>
        <v>QUINIMAX 125 mg/1 ml et 250 mg/2 ml, solution injectable</v>
      </c>
      <c r="G4992" t="str">
        <f>INDEX(tbl_produits[Classe nom], MATCH(tbl_data[[#This Row],[NORM_Spécialité]], tbl_produits[Nom normalisé], 0))</f>
        <v>Système cardiovasculaire</v>
      </c>
      <c r="H4992">
        <f>YEAR(tbl_data[[#This Row],[Date_rapport]])</f>
        <v>2023</v>
      </c>
      <c r="I4992" t="str">
        <f>INDEX(tbl_produits[Molécule extraite], MATCH(tbl_data[[#This Row],[NORM_Spécialité]], tbl_produits[Nom normalisé], 0))</f>
        <v>Quinine – quinidine – cinchonine – cinchonidine</v>
      </c>
      <c r="J4992" s="34">
        <f>DATE(LEFT(tbl_data[[#This Row],[Date_rapport]], 4), MID(tbl_data[[#This Row],[Date_rapport]], 6, 2), RIGHT(tbl_data[[#This Row],[Date_rapport]], 2))</f>
        <v>44931</v>
      </c>
    </row>
    <row r="4993" spans="1:10" x14ac:dyDescent="0.2">
      <c r="A4993" s="28" t="s">
        <v>1339</v>
      </c>
      <c r="B4993" t="s">
        <v>9</v>
      </c>
      <c r="C4993" s="28" t="s">
        <v>1747</v>
      </c>
      <c r="D4993" t="s">
        <v>922</v>
      </c>
      <c r="E4993" t="s">
        <v>2</v>
      </c>
      <c r="F4993" t="str">
        <f>INDEX(tbl_produits[Nom normalisé], MATCH(tbl_data[[#This Row],[Spécialité]], tbl_produits[Nom original], 0))</f>
        <v>TEKCIS 2-50 GBq, générateur radiopharmaceutique</v>
      </c>
      <c r="G4993" t="str">
        <f>INDEX(tbl_produits[Classe nom], MATCH(tbl_data[[#This Row],[NORM_Spécialité]], tbl_produits[Nom normalisé], 0))</f>
        <v>Divers</v>
      </c>
      <c r="H4993">
        <f>YEAR(tbl_data[[#This Row],[Date_rapport]])</f>
        <v>2023</v>
      </c>
      <c r="I4993" t="str">
        <f>INDEX(tbl_produits[Molécule extraite], MATCH(tbl_data[[#This Row],[NORM_Spécialité]], tbl_produits[Nom normalisé], 0))</f>
        <v>Sodium (molybdate (VI) [99 Mo] de)</v>
      </c>
      <c r="J4993" s="34">
        <f>DATE(LEFT(tbl_data[[#This Row],[Date_rapport]], 4), MID(tbl_data[[#This Row],[Date_rapport]], 6, 2), RIGHT(tbl_data[[#This Row],[Date_rapport]], 2))</f>
        <v>44931</v>
      </c>
    </row>
    <row r="4994" spans="1:10" x14ac:dyDescent="0.2">
      <c r="A4994" s="28" t="s">
        <v>1339</v>
      </c>
      <c r="B4994" t="s">
        <v>9</v>
      </c>
      <c r="C4994" s="28" t="s">
        <v>1747</v>
      </c>
      <c r="D4994" t="s">
        <v>1725</v>
      </c>
      <c r="E4994" t="s">
        <v>2</v>
      </c>
      <c r="F4994" t="str">
        <f>INDEX(tbl_produits[Nom normalisé], MATCH(tbl_data[[#This Row],[Spécialité]], tbl_produits[Nom original], 0))</f>
        <v>ACETATE DE CYPROTERONE Arrow 100 mg, comprimé sécable</v>
      </c>
      <c r="G4994" t="str">
        <f>INDEX(tbl_produits[Classe nom], MATCH(tbl_data[[#This Row],[NORM_Spécialité]], tbl_produits[Nom normalisé], 0))</f>
        <v>Système génito-urinaire et hormones sexuelles</v>
      </c>
      <c r="H4994">
        <f>YEAR(tbl_data[[#This Row],[Date_rapport]])</f>
        <v>2023</v>
      </c>
      <c r="I4994" t="str">
        <f>INDEX(tbl_produits[Molécule extraite], MATCH(tbl_data[[#This Row],[NORM_Spécialité]], tbl_produits[Nom normalisé], 0))</f>
        <v>Cyprotérone (acétate de)</v>
      </c>
      <c r="J4994" s="34">
        <f>DATE(LEFT(tbl_data[[#This Row],[Date_rapport]], 4), MID(tbl_data[[#This Row],[Date_rapport]], 6, 2), RIGHT(tbl_data[[#This Row],[Date_rapport]], 2))</f>
        <v>44931</v>
      </c>
    </row>
    <row r="4995" spans="1:10" x14ac:dyDescent="0.2">
      <c r="A4995" s="28" t="s">
        <v>1339</v>
      </c>
      <c r="B4995" t="s">
        <v>9</v>
      </c>
      <c r="C4995" s="28" t="s">
        <v>2024</v>
      </c>
      <c r="D4995" t="s">
        <v>864</v>
      </c>
      <c r="E4995" t="s">
        <v>2</v>
      </c>
      <c r="F4995" t="str">
        <f>INDEX(tbl_produits[Nom normalisé], MATCH(tbl_data[[#This Row],[Spécialité]], tbl_produits[Nom original], 0))</f>
        <v>XYLOCAINE 10 mg/ml ADRENALINE 0,005 mg/ml, solution injectable</v>
      </c>
      <c r="G4995" t="str">
        <f>INDEX(tbl_produits[Classe nom], MATCH(tbl_data[[#This Row],[NORM_Spécialité]], tbl_produits[Nom normalisé], 0))</f>
        <v>Système nerveux</v>
      </c>
      <c r="H4995">
        <f>YEAR(tbl_data[[#This Row],[Date_rapport]])</f>
        <v>2023</v>
      </c>
      <c r="I4995" t="str">
        <f>INDEX(tbl_produits[Molécule extraite], MATCH(tbl_data[[#This Row],[NORM_Spécialité]], tbl_produits[Nom normalisé], 0))</f>
        <v>Adrénaline / Lidocaïne</v>
      </c>
      <c r="J4995" s="34">
        <f>DATE(LEFT(tbl_data[[#This Row],[Date_rapport]], 4), MID(tbl_data[[#This Row],[Date_rapport]], 6, 2), RIGHT(tbl_data[[#This Row],[Date_rapport]], 2))</f>
        <v>44931</v>
      </c>
    </row>
    <row r="4996" spans="1:10" x14ac:dyDescent="0.2">
      <c r="A4996" s="28" t="s">
        <v>1339</v>
      </c>
      <c r="B4996" t="s">
        <v>11</v>
      </c>
      <c r="C4996" s="28" t="s">
        <v>910</v>
      </c>
      <c r="D4996" t="s">
        <v>724</v>
      </c>
      <c r="E4996" t="s">
        <v>2</v>
      </c>
      <c r="F4996" t="str">
        <f>INDEX(tbl_produits[Nom normalisé], MATCH(tbl_data[[#This Row],[Spécialité]], tbl_produits[Nom original], 0))</f>
        <v>IMOGAM Rage 150 UI/mL, solution injectable</v>
      </c>
      <c r="G4996" t="str">
        <f>INDEX(tbl_produits[Classe nom], MATCH(tbl_data[[#This Row],[NORM_Spécialité]], tbl_produits[Nom normalisé], 0))</f>
        <v>Anti-infectieux à usage systémique</v>
      </c>
      <c r="H4996">
        <f>YEAR(tbl_data[[#This Row],[Date_rapport]])</f>
        <v>2023</v>
      </c>
      <c r="I4996" t="str">
        <f>INDEX(tbl_produits[Molécule extraite], MATCH(tbl_data[[#This Row],[NORM_Spécialité]], tbl_produits[Nom normalisé], 0))</f>
        <v>Immunoglobuline humaine rabique</v>
      </c>
      <c r="J4996" s="34">
        <f>DATE(LEFT(tbl_data[[#This Row],[Date_rapport]], 4), MID(tbl_data[[#This Row],[Date_rapport]], 6, 2), RIGHT(tbl_data[[#This Row],[Date_rapport]], 2))</f>
        <v>44931</v>
      </c>
    </row>
    <row r="4997" spans="1:10" x14ac:dyDescent="0.2">
      <c r="A4997" s="28" t="s">
        <v>1339</v>
      </c>
      <c r="B4997" t="s">
        <v>9</v>
      </c>
      <c r="C4997" s="28" t="s">
        <v>910</v>
      </c>
      <c r="D4997" t="s">
        <v>913</v>
      </c>
      <c r="E4997" t="s">
        <v>2</v>
      </c>
      <c r="F4997" t="str">
        <f>INDEX(tbl_produits[Nom normalisé], MATCH(tbl_data[[#This Row],[Spécialité]], tbl_produits[Nom original], 0))</f>
        <v>FLUORESCEINE sodique Faure 10 pour cent, solution injectable</v>
      </c>
      <c r="G4997" t="str">
        <f>INDEX(tbl_produits[Classe nom], MATCH(tbl_data[[#This Row],[NORM_Spécialité]], tbl_produits[Nom normalisé], 0))</f>
        <v>Organes sensoriels</v>
      </c>
      <c r="H4997">
        <f>YEAR(tbl_data[[#This Row],[Date_rapport]])</f>
        <v>2023</v>
      </c>
      <c r="I4997" t="str">
        <f>INDEX(tbl_produits[Molécule extraite], MATCH(tbl_data[[#This Row],[NORM_Spécialité]], tbl_produits[Nom normalisé], 0))</f>
        <v>Fluorescéine sodique</v>
      </c>
      <c r="J4997" s="34">
        <f>DATE(LEFT(tbl_data[[#This Row],[Date_rapport]], 4), MID(tbl_data[[#This Row],[Date_rapport]], 6, 2), RIGHT(tbl_data[[#This Row],[Date_rapport]], 2))</f>
        <v>44931</v>
      </c>
    </row>
    <row r="4998" spans="1:10" x14ac:dyDescent="0.2">
      <c r="A4998" s="28" t="s">
        <v>1339</v>
      </c>
      <c r="B4998" t="s">
        <v>9</v>
      </c>
      <c r="C4998" s="28" t="s">
        <v>910</v>
      </c>
      <c r="D4998" t="s">
        <v>917</v>
      </c>
      <c r="E4998" t="s">
        <v>2</v>
      </c>
      <c r="F4998" t="str">
        <f>INDEX(tbl_produits[Nom normalisé], MATCH(tbl_data[[#This Row],[Spécialité]], tbl_produits[Nom original], 0))</f>
        <v>ZYKADIA 150 mg, gélule</v>
      </c>
      <c r="G4998" t="str">
        <f>INDEX(tbl_produits[Classe nom], MATCH(tbl_data[[#This Row],[NORM_Spécialité]], tbl_produits[Nom normalisé], 0))</f>
        <v>Antinéoplasiques et immunomodulateurs</v>
      </c>
      <c r="H4998">
        <f>YEAR(tbl_data[[#This Row],[Date_rapport]])</f>
        <v>2023</v>
      </c>
      <c r="I4998" t="str">
        <f>INDEX(tbl_produits[Molécule extraite], MATCH(tbl_data[[#This Row],[NORM_Spécialité]], tbl_produits[Nom normalisé], 0))</f>
        <v>Céritinib</v>
      </c>
      <c r="J4998" s="34">
        <f>DATE(LEFT(tbl_data[[#This Row],[Date_rapport]], 4), MID(tbl_data[[#This Row],[Date_rapport]], 6, 2), RIGHT(tbl_data[[#This Row],[Date_rapport]], 2))</f>
        <v>44931</v>
      </c>
    </row>
    <row r="4999" spans="1:10" x14ac:dyDescent="0.2">
      <c r="A4999" s="28" t="s">
        <v>1339</v>
      </c>
      <c r="B4999" t="s">
        <v>9</v>
      </c>
      <c r="C4999" s="28" t="s">
        <v>918</v>
      </c>
      <c r="D4999" t="s">
        <v>863</v>
      </c>
      <c r="E4999" t="s">
        <v>2</v>
      </c>
      <c r="F4999" t="str">
        <f>INDEX(tbl_produits[Nom normalisé], MATCH(tbl_data[[#This Row],[Spécialité]], tbl_produits[Nom original], 0))</f>
        <v>METALYSE 10000 unités, poudre et solvant pour solution injectable</v>
      </c>
      <c r="G4999" t="str">
        <f>INDEX(tbl_produits[Classe nom], MATCH(tbl_data[[#This Row],[NORM_Spécialité]], tbl_produits[Nom normalisé], 0))</f>
        <v>Sang et organes hématopoïétiques</v>
      </c>
      <c r="H4999">
        <f>YEAR(tbl_data[[#This Row],[Date_rapport]])</f>
        <v>2023</v>
      </c>
      <c r="I4999" t="str">
        <f>INDEX(tbl_produits[Molécule extraite], MATCH(tbl_data[[#This Row],[NORM_Spécialité]], tbl_produits[Nom normalisé], 0))</f>
        <v>Ténectéplase</v>
      </c>
      <c r="J4999" s="34">
        <f>DATE(LEFT(tbl_data[[#This Row],[Date_rapport]], 4), MID(tbl_data[[#This Row],[Date_rapport]], 6, 2), RIGHT(tbl_data[[#This Row],[Date_rapport]], 2))</f>
        <v>44931</v>
      </c>
    </row>
    <row r="5000" spans="1:10" x14ac:dyDescent="0.2">
      <c r="A5000" s="28" t="s">
        <v>1339</v>
      </c>
      <c r="B5000" t="s">
        <v>9</v>
      </c>
      <c r="C5000" s="28" t="s">
        <v>920</v>
      </c>
      <c r="D5000" t="s">
        <v>924</v>
      </c>
      <c r="E5000" t="s">
        <v>2</v>
      </c>
      <c r="F5000" t="str">
        <f>INDEX(tbl_produits[Nom normalisé], MATCH(tbl_data[[#This Row],[Spécialité]], tbl_produits[Nom original], 0))</f>
        <v>NOVORAPID  FlexPen 100 unités/ml, solution injectable en stylo prérempli</v>
      </c>
      <c r="G5000" t="str">
        <f>INDEX(tbl_produits[Classe nom], MATCH(tbl_data[[#This Row],[NORM_Spécialité]], tbl_produits[Nom normalisé], 0))</f>
        <v>Voies digestives et métabolisme</v>
      </c>
      <c r="H5000">
        <f>YEAR(tbl_data[[#This Row],[Date_rapport]])</f>
        <v>2023</v>
      </c>
      <c r="I5000" t="str">
        <f>INDEX(tbl_produits[Molécule extraite], MATCH(tbl_data[[#This Row],[NORM_Spécialité]], tbl_produits[Nom normalisé], 0))</f>
        <v>Insuline (Aspartate)</v>
      </c>
      <c r="J5000" s="34">
        <f>DATE(LEFT(tbl_data[[#This Row],[Date_rapport]], 4), MID(tbl_data[[#This Row],[Date_rapport]], 6, 2), RIGHT(tbl_data[[#This Row],[Date_rapport]], 2))</f>
        <v>44931</v>
      </c>
    </row>
    <row r="5001" spans="1:10" x14ac:dyDescent="0.2">
      <c r="A5001" s="28" t="s">
        <v>1339</v>
      </c>
      <c r="B5001" t="s">
        <v>11</v>
      </c>
      <c r="C5001" s="28" t="s">
        <v>920</v>
      </c>
      <c r="D5001" t="s">
        <v>695</v>
      </c>
      <c r="E5001" t="s">
        <v>2</v>
      </c>
      <c r="F5001" t="str">
        <f>INDEX(tbl_produits[Nom normalisé], MATCH(tbl_data[[#This Row],[Spécialité]], tbl_produits[Nom original], 0))</f>
        <v>GLUCAGEN 1 mg/ml, poudre et solvant pour solution injectable</v>
      </c>
      <c r="G5001" t="str">
        <f>INDEX(tbl_produits[Classe nom], MATCH(tbl_data[[#This Row],[NORM_Spécialité]], tbl_produits[Nom normalisé], 0))</f>
        <v>Hormones systémiques sauf hormones sexuelles et insulines</v>
      </c>
      <c r="H5001">
        <f>YEAR(tbl_data[[#This Row],[Date_rapport]])</f>
        <v>2023</v>
      </c>
      <c r="I5001" t="str">
        <f>INDEX(tbl_produits[Molécule extraite], MATCH(tbl_data[[#This Row],[NORM_Spécialité]], tbl_produits[Nom normalisé], 0))</f>
        <v>Glucagon</v>
      </c>
      <c r="J5001" s="34">
        <f>DATE(LEFT(tbl_data[[#This Row],[Date_rapport]], 4), MID(tbl_data[[#This Row],[Date_rapport]], 6, 2), RIGHT(tbl_data[[#This Row],[Date_rapport]], 2))</f>
        <v>44931</v>
      </c>
    </row>
    <row r="5002" spans="1:10" x14ac:dyDescent="0.2">
      <c r="A5002" s="28" t="s">
        <v>1339</v>
      </c>
      <c r="B5002" t="s">
        <v>9</v>
      </c>
      <c r="C5002" s="28" t="s">
        <v>925</v>
      </c>
      <c r="D5002" t="s">
        <v>926</v>
      </c>
      <c r="E5002" t="s">
        <v>2</v>
      </c>
      <c r="F5002" t="str">
        <f>INDEX(tbl_produits[Nom normalisé], MATCH(tbl_data[[#This Row],[Spécialité]], tbl_produits[Nom original], 0))</f>
        <v>RELVAR Ellipta 184 microgrammes/22 microgrammes, poudre pour inhalation, en récipient unidose</v>
      </c>
      <c r="G5002" t="str">
        <f>INDEX(tbl_produits[Classe nom], MATCH(tbl_data[[#This Row],[NORM_Spécialité]], tbl_produits[Nom normalisé], 0))</f>
        <v>Système respiratoire</v>
      </c>
      <c r="H5002">
        <f>YEAR(tbl_data[[#This Row],[Date_rapport]])</f>
        <v>2023</v>
      </c>
      <c r="I5002" t="str">
        <f>INDEX(tbl_produits[Molécule extraite], MATCH(tbl_data[[#This Row],[NORM_Spécialité]], tbl_produits[Nom normalisé], 0))</f>
        <v>Fluticasone / vilantérol</v>
      </c>
      <c r="J5002" s="34">
        <f>DATE(LEFT(tbl_data[[#This Row],[Date_rapport]], 4), MID(tbl_data[[#This Row],[Date_rapport]], 6, 2), RIGHT(tbl_data[[#This Row],[Date_rapport]], 2))</f>
        <v>44931</v>
      </c>
    </row>
    <row r="5003" spans="1:10" x14ac:dyDescent="0.2">
      <c r="A5003" s="28" t="s">
        <v>1339</v>
      </c>
      <c r="B5003" t="s">
        <v>9</v>
      </c>
      <c r="C5003" s="28" t="s">
        <v>927</v>
      </c>
      <c r="D5003" t="s">
        <v>928</v>
      </c>
      <c r="E5003" t="s">
        <v>2</v>
      </c>
      <c r="F5003" t="str">
        <f>INDEX(tbl_produits[Nom normalisé], MATCH(tbl_data[[#This Row],[Spécialité]], tbl_produits[Nom original], 0))</f>
        <v>AZACTAM 1g poudre et solution pour usage parentéral</v>
      </c>
      <c r="G5003" t="str">
        <f>INDEX(tbl_produits[Classe nom], MATCH(tbl_data[[#This Row],[NORM_Spécialité]], tbl_produits[Nom normalisé], 0))</f>
        <v>Anti-infectieux à usage systémique</v>
      </c>
      <c r="H5003">
        <f>YEAR(tbl_data[[#This Row],[Date_rapport]])</f>
        <v>2023</v>
      </c>
      <c r="I5003" t="str">
        <f>INDEX(tbl_produits[Molécule extraite], MATCH(tbl_data[[#This Row],[NORM_Spécialité]], tbl_produits[Nom normalisé], 0))</f>
        <v>Aztréonam</v>
      </c>
      <c r="J5003" s="34">
        <f>DATE(LEFT(tbl_data[[#This Row],[Date_rapport]], 4), MID(tbl_data[[#This Row],[Date_rapport]], 6, 2), RIGHT(tbl_data[[#This Row],[Date_rapport]], 2))</f>
        <v>44931</v>
      </c>
    </row>
    <row r="5004" spans="1:10" x14ac:dyDescent="0.2">
      <c r="A5004" s="28" t="s">
        <v>1339</v>
      </c>
      <c r="B5004" t="s">
        <v>3</v>
      </c>
      <c r="C5004" s="28" t="s">
        <v>929</v>
      </c>
      <c r="D5004" t="s">
        <v>930</v>
      </c>
      <c r="E5004" t="s">
        <v>2</v>
      </c>
      <c r="F5004" t="str">
        <f>INDEX(tbl_produits[Nom normalisé], MATCH(tbl_data[[#This Row],[Spécialité]], tbl_produits[Nom original], 0))</f>
        <v>ALYOSTAL VENIN DE GUEPE VESPULA 110 et 550 microgrammes, poudre et solvant pour solution injectable</v>
      </c>
      <c r="G5004" t="str">
        <f>INDEX(tbl_produits[Classe nom], MATCH(tbl_data[[#This Row],[NORM_Spécialité]], tbl_produits[Nom normalisé], 0))</f>
        <v>Divers</v>
      </c>
      <c r="H5004">
        <f>YEAR(tbl_data[[#This Row],[Date_rapport]])</f>
        <v>2023</v>
      </c>
      <c r="I5004" t="str">
        <f>INDEX(tbl_produits[Molécule extraite], MATCH(tbl_data[[#This Row],[NORM_Spécialité]], tbl_produits[Nom normalisé], 0))</f>
        <v>Guêpe Polistes (venin de)</v>
      </c>
      <c r="J5004" s="34">
        <f>DATE(LEFT(tbl_data[[#This Row],[Date_rapport]], 4), MID(tbl_data[[#This Row],[Date_rapport]], 6, 2), RIGHT(tbl_data[[#This Row],[Date_rapport]], 2))</f>
        <v>44931</v>
      </c>
    </row>
    <row r="5005" spans="1:10" x14ac:dyDescent="0.2">
      <c r="A5005" s="28" t="s">
        <v>1339</v>
      </c>
      <c r="B5005" t="s">
        <v>3</v>
      </c>
      <c r="C5005" s="28" t="s">
        <v>931</v>
      </c>
      <c r="D5005" t="s">
        <v>932</v>
      </c>
      <c r="E5005" t="s">
        <v>2</v>
      </c>
      <c r="F5005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5005" t="str">
        <f>INDEX(tbl_produits[Classe nom], MATCH(tbl_data[[#This Row],[NORM_Spécialité]], tbl_produits[Nom normalisé], 0))</f>
        <v>Divers</v>
      </c>
      <c r="H5005">
        <f>YEAR(tbl_data[[#This Row],[Date_rapport]])</f>
        <v>2023</v>
      </c>
      <c r="I5005" t="str">
        <f>INDEX(tbl_produits[Molécule extraite], MATCH(tbl_data[[#This Row],[NORM_Spécialité]], tbl_produits[Nom normalisé], 0))</f>
        <v>Abeille (venin d')</v>
      </c>
      <c r="J5005" s="34">
        <f>DATE(LEFT(tbl_data[[#This Row],[Date_rapport]], 4), MID(tbl_data[[#This Row],[Date_rapport]], 6, 2), RIGHT(tbl_data[[#This Row],[Date_rapport]], 2))</f>
        <v>44931</v>
      </c>
    </row>
    <row r="5006" spans="1:10" x14ac:dyDescent="0.2">
      <c r="A5006" s="28" t="s">
        <v>1339</v>
      </c>
      <c r="B5006" t="s">
        <v>3</v>
      </c>
      <c r="C5006" s="28" t="s">
        <v>931</v>
      </c>
      <c r="D5006" t="s">
        <v>933</v>
      </c>
      <c r="E5006" t="s">
        <v>2</v>
      </c>
      <c r="F5006" t="str">
        <f>INDEX(tbl_produits[Nom normalisé], MATCH(tbl_data[[#This Row],[Spécialité]], tbl_produits[Nom original], 0))</f>
        <v>ALYOSTAL VENIN DE GUEPE POLISTES 110 et 550 microgrammes, poudre et solvant pour solution injectable</v>
      </c>
      <c r="G5006" t="str">
        <f>INDEX(tbl_produits[Classe nom], MATCH(tbl_data[[#This Row],[NORM_Spécialité]], tbl_produits[Nom normalisé], 0))</f>
        <v>Divers</v>
      </c>
      <c r="H5006">
        <f>YEAR(tbl_data[[#This Row],[Date_rapport]])</f>
        <v>2023</v>
      </c>
      <c r="I5006" t="str">
        <f>INDEX(tbl_produits[Molécule extraite], MATCH(tbl_data[[#This Row],[NORM_Spécialité]], tbl_produits[Nom normalisé], 0))</f>
        <v>Guêpe Polistes (venin de)</v>
      </c>
      <c r="J5006" s="34">
        <f>DATE(LEFT(tbl_data[[#This Row],[Date_rapport]], 4), MID(tbl_data[[#This Row],[Date_rapport]], 6, 2), RIGHT(tbl_data[[#This Row],[Date_rapport]], 2))</f>
        <v>44931</v>
      </c>
    </row>
    <row r="5007" spans="1:10" x14ac:dyDescent="0.2">
      <c r="A5007" s="28" t="s">
        <v>1339</v>
      </c>
      <c r="B5007" t="s">
        <v>3</v>
      </c>
      <c r="C5007" s="28" t="s">
        <v>939</v>
      </c>
      <c r="D5007" t="s">
        <v>859</v>
      </c>
      <c r="E5007" t="s">
        <v>2</v>
      </c>
      <c r="F5007" t="str">
        <f>INDEX(tbl_produits[Nom normalisé], MATCH(tbl_data[[#This Row],[Spécialité]], tbl_produits[Nom original], 0))</f>
        <v>DIAMOX 500 mg, poudre et solvant pour préparation injectable</v>
      </c>
      <c r="G5007" t="str">
        <f>INDEX(tbl_produits[Classe nom], MATCH(tbl_data[[#This Row],[NORM_Spécialité]], tbl_produits[Nom normalisé], 0))</f>
        <v>Organes sensoriels</v>
      </c>
      <c r="H5007">
        <f>YEAR(tbl_data[[#This Row],[Date_rapport]])</f>
        <v>2023</v>
      </c>
      <c r="I5007" t="str">
        <f>INDEX(tbl_produits[Molécule extraite], MATCH(tbl_data[[#This Row],[NORM_Spécialité]], tbl_produits[Nom normalisé], 0))</f>
        <v>Acétazolamide</v>
      </c>
      <c r="J5007" s="34">
        <f>DATE(LEFT(tbl_data[[#This Row],[Date_rapport]], 4), MID(tbl_data[[#This Row],[Date_rapport]], 6, 2), RIGHT(tbl_data[[#This Row],[Date_rapport]], 2))</f>
        <v>44931</v>
      </c>
    </row>
    <row r="5008" spans="1:10" x14ac:dyDescent="0.2">
      <c r="A5008" s="28" t="s">
        <v>1339</v>
      </c>
      <c r="B5008" t="s">
        <v>6</v>
      </c>
      <c r="C5008" s="28" t="s">
        <v>940</v>
      </c>
      <c r="D5008" t="s">
        <v>892</v>
      </c>
      <c r="E5008" t="s">
        <v>941</v>
      </c>
      <c r="F5008" t="str">
        <f>INDEX(tbl_produits[Nom normalisé], MATCH(tbl_data[[#This Row],[Spécialité]], tbl_produits[Nom original], 0))</f>
        <v xml:space="preserve">IMNOVID 1 mg, gélule </v>
      </c>
      <c r="G5008" t="str">
        <f>INDEX(tbl_produits[Classe nom], MATCH(tbl_data[[#This Row],[NORM_Spécialité]], tbl_produits[Nom normalisé], 0))</f>
        <v>Antinéoplasiques et immunomodulateurs</v>
      </c>
      <c r="H5008">
        <f>YEAR(tbl_data[[#This Row],[Date_rapport]])</f>
        <v>2023</v>
      </c>
      <c r="I5008" t="str">
        <f>INDEX(tbl_produits[Molécule extraite], MATCH(tbl_data[[#This Row],[NORM_Spécialité]], tbl_produits[Nom normalisé], 0))</f>
        <v>Pomalidomide</v>
      </c>
      <c r="J5008" s="34">
        <f>DATE(LEFT(tbl_data[[#This Row],[Date_rapport]], 4), MID(tbl_data[[#This Row],[Date_rapport]], 6, 2), RIGHT(tbl_data[[#This Row],[Date_rapport]], 2))</f>
        <v>44931</v>
      </c>
    </row>
    <row r="5009" spans="1:10" x14ac:dyDescent="0.2">
      <c r="A5009" s="28" t="s">
        <v>1339</v>
      </c>
      <c r="B5009" t="s">
        <v>3</v>
      </c>
      <c r="C5009" s="28" t="s">
        <v>941</v>
      </c>
      <c r="D5009" t="s">
        <v>942</v>
      </c>
      <c r="E5009" t="s">
        <v>2</v>
      </c>
      <c r="F5009" t="str">
        <f>INDEX(tbl_produits[Nom normalisé], MATCH(tbl_data[[#This Row],[Spécialité]], tbl_produits[Nom original], 0))</f>
        <v>TOPISCAB 5 %, crème</v>
      </c>
      <c r="G5009" t="str">
        <f>INDEX(tbl_produits[Classe nom], MATCH(tbl_data[[#This Row],[NORM_Spécialité]], tbl_produits[Nom normalisé], 0))</f>
        <v>Antiparasitaires, insecticides et répulsifs</v>
      </c>
      <c r="H5009">
        <f>YEAR(tbl_data[[#This Row],[Date_rapport]])</f>
        <v>2023</v>
      </c>
      <c r="I5009" t="str">
        <f>INDEX(tbl_produits[Molécule extraite], MATCH(tbl_data[[#This Row],[NORM_Spécialité]], tbl_produits[Nom normalisé], 0))</f>
        <v>Perméthrine</v>
      </c>
      <c r="J5009" s="34">
        <f>DATE(LEFT(tbl_data[[#This Row],[Date_rapport]], 4), MID(tbl_data[[#This Row],[Date_rapport]], 6, 2), RIGHT(tbl_data[[#This Row],[Date_rapport]], 2))</f>
        <v>44931</v>
      </c>
    </row>
    <row r="5010" spans="1:10" x14ac:dyDescent="0.2">
      <c r="A5010" s="28" t="s">
        <v>1339</v>
      </c>
      <c r="B5010" t="s">
        <v>6</v>
      </c>
      <c r="C5010" s="28" t="s">
        <v>941</v>
      </c>
      <c r="D5010" t="s">
        <v>636</v>
      </c>
      <c r="E5010" t="s">
        <v>878</v>
      </c>
      <c r="F5010" t="str">
        <f>INDEX(tbl_produits[Nom normalisé], MATCH(tbl_data[[#This Row],[Spécialité]], tbl_produits[Nom original], 0))</f>
        <v>GARDENAL 200 mg/4 ml, poudre et solvant pour solution injectable</v>
      </c>
      <c r="G5010" t="str">
        <f>INDEX(tbl_produits[Classe nom], MATCH(tbl_data[[#This Row],[NORM_Spécialité]], tbl_produits[Nom normalisé], 0))</f>
        <v>Système nerveux</v>
      </c>
      <c r="H5010">
        <f>YEAR(tbl_data[[#This Row],[Date_rapport]])</f>
        <v>2023</v>
      </c>
      <c r="I5010" t="str">
        <f>INDEX(tbl_produits[Molécule extraite], MATCH(tbl_data[[#This Row],[NORM_Spécialité]], tbl_produits[Nom normalisé], 0))</f>
        <v>Phénobarbital sodique</v>
      </c>
      <c r="J5010" s="34">
        <f>DATE(LEFT(tbl_data[[#This Row],[Date_rapport]], 4), MID(tbl_data[[#This Row],[Date_rapport]], 6, 2), RIGHT(tbl_data[[#This Row],[Date_rapport]], 2))</f>
        <v>44931</v>
      </c>
    </row>
    <row r="5011" spans="1:10" x14ac:dyDescent="0.2">
      <c r="A5011" s="28" t="s">
        <v>1339</v>
      </c>
      <c r="B5011" t="s">
        <v>9</v>
      </c>
      <c r="C5011" s="28" t="s">
        <v>944</v>
      </c>
      <c r="D5011" t="s">
        <v>705</v>
      </c>
      <c r="E5011" t="s">
        <v>2</v>
      </c>
      <c r="F5011" t="str">
        <f>INDEX(tbl_produits[Nom normalisé], MATCH(tbl_data[[#This Row],[Spécialité]], tbl_produits[Nom original], 0))</f>
        <v>ROACTEMRA 162 mg, solution injectable en stylo prérempli</v>
      </c>
      <c r="G5011" t="str">
        <f>INDEX(tbl_produits[Classe nom], MATCH(tbl_data[[#This Row],[NORM_Spécialité]], tbl_produits[Nom normalisé], 0))</f>
        <v>Antinéoplasiques et immunomodulateurs</v>
      </c>
      <c r="H5011">
        <f>YEAR(tbl_data[[#This Row],[Date_rapport]])</f>
        <v>2023</v>
      </c>
      <c r="I5011" t="str">
        <f>INDEX(tbl_produits[Molécule extraite], MATCH(tbl_data[[#This Row],[NORM_Spécialité]], tbl_produits[Nom normalisé], 0))</f>
        <v>Tocilizumab</v>
      </c>
      <c r="J5011" s="34">
        <f>DATE(LEFT(tbl_data[[#This Row],[Date_rapport]], 4), MID(tbl_data[[#This Row],[Date_rapport]], 6, 2), RIGHT(tbl_data[[#This Row],[Date_rapport]], 2))</f>
        <v>44931</v>
      </c>
    </row>
    <row r="5012" spans="1:10" x14ac:dyDescent="0.2">
      <c r="A5012" s="28" t="s">
        <v>1339</v>
      </c>
      <c r="B5012" t="s">
        <v>9</v>
      </c>
      <c r="C5012" s="28" t="s">
        <v>944</v>
      </c>
      <c r="D5012" t="s">
        <v>706</v>
      </c>
      <c r="E5012" t="s">
        <v>2</v>
      </c>
      <c r="F5012" t="str">
        <f>INDEX(tbl_produits[Nom normalisé], MATCH(tbl_data[[#This Row],[Spécialité]], tbl_produits[Nom original], 0))</f>
        <v>ROACTEMRA 162 mg, solution injectable en seringue préremplie</v>
      </c>
      <c r="G5012" t="str">
        <f>INDEX(tbl_produits[Classe nom], MATCH(tbl_data[[#This Row],[NORM_Spécialité]], tbl_produits[Nom normalisé], 0))</f>
        <v>Antinéoplasiques et immunomodulateurs</v>
      </c>
      <c r="H5012">
        <f>YEAR(tbl_data[[#This Row],[Date_rapport]])</f>
        <v>2023</v>
      </c>
      <c r="I5012" t="str">
        <f>INDEX(tbl_produits[Molécule extraite], MATCH(tbl_data[[#This Row],[NORM_Spécialité]], tbl_produits[Nom normalisé], 0))</f>
        <v>Tocilizumab</v>
      </c>
      <c r="J5012" s="34">
        <f>DATE(LEFT(tbl_data[[#This Row],[Date_rapport]], 4), MID(tbl_data[[#This Row],[Date_rapport]], 6, 2), RIGHT(tbl_data[[#This Row],[Date_rapport]], 2))</f>
        <v>44931</v>
      </c>
    </row>
    <row r="5013" spans="1:10" x14ac:dyDescent="0.2">
      <c r="A5013" s="28" t="s">
        <v>1339</v>
      </c>
      <c r="B5013" t="s">
        <v>6</v>
      </c>
      <c r="C5013" s="28" t="s">
        <v>945</v>
      </c>
      <c r="D5013" t="s">
        <v>903</v>
      </c>
      <c r="E5013" t="s">
        <v>947</v>
      </c>
      <c r="F5013" t="str">
        <f>INDEX(tbl_produits[Nom normalisé], MATCH(tbl_data[[#This Row],[Spécialité]], tbl_produits[Nom original], 0))</f>
        <v>JAVLOR 25 mg/ml, solution à diluer pour perfusion en flacon de 2 ml</v>
      </c>
      <c r="G5013" t="str">
        <f>INDEX(tbl_produits[Classe nom], MATCH(tbl_data[[#This Row],[NORM_Spécialité]], tbl_produits[Nom normalisé], 0))</f>
        <v>Antinéoplasiques et immunomodulateurs</v>
      </c>
      <c r="H5013">
        <f>YEAR(tbl_data[[#This Row],[Date_rapport]])</f>
        <v>2023</v>
      </c>
      <c r="I5013" t="str">
        <f>INDEX(tbl_produits[Molécule extraite], MATCH(tbl_data[[#This Row],[NORM_Spécialité]], tbl_produits[Nom normalisé], 0))</f>
        <v>Vinflunine</v>
      </c>
      <c r="J5013" s="34">
        <f>DATE(LEFT(tbl_data[[#This Row],[Date_rapport]], 4), MID(tbl_data[[#This Row],[Date_rapport]], 6, 2), RIGHT(tbl_data[[#This Row],[Date_rapport]], 2))</f>
        <v>44931</v>
      </c>
    </row>
    <row r="5014" spans="1:10" x14ac:dyDescent="0.2">
      <c r="A5014" s="28" t="s">
        <v>1339</v>
      </c>
      <c r="B5014" t="s">
        <v>3</v>
      </c>
      <c r="C5014" s="28" t="s">
        <v>945</v>
      </c>
      <c r="D5014" t="s">
        <v>946</v>
      </c>
      <c r="E5014" t="s">
        <v>2</v>
      </c>
      <c r="F5014" t="str">
        <f>INDEX(tbl_produits[Nom normalisé], MATCH(tbl_data[[#This Row],[Spécialité]], tbl_produits[Nom original], 0))</f>
        <v>IOMERON 400 (400 mg Iode/mL) &amp; Iomeron 350 (350 mg Iode/mL), solution injectable 150mL – Trousse Angiomat-Optivantage</v>
      </c>
      <c r="G5014" t="str">
        <f>INDEX(tbl_produits[Classe nom], MATCH(tbl_data[[#This Row],[NORM_Spécialité]], tbl_produits[Nom normalisé], 0))</f>
        <v>Divers</v>
      </c>
      <c r="H5014">
        <f>YEAR(tbl_data[[#This Row],[Date_rapport]])</f>
        <v>2023</v>
      </c>
      <c r="I5014" t="str">
        <f>INDEX(tbl_produits[Molécule extraite], MATCH(tbl_data[[#This Row],[NORM_Spécialité]], tbl_produits[Nom normalisé], 0))</f>
        <v>Ioméprol</v>
      </c>
      <c r="J5014" s="34">
        <f>DATE(LEFT(tbl_data[[#This Row],[Date_rapport]], 4), MID(tbl_data[[#This Row],[Date_rapport]], 6, 2), RIGHT(tbl_data[[#This Row],[Date_rapport]], 2))</f>
        <v>44931</v>
      </c>
    </row>
    <row r="5015" spans="1:10" x14ac:dyDescent="0.2">
      <c r="A5015" s="28" t="s">
        <v>1339</v>
      </c>
      <c r="B5015" t="s">
        <v>9</v>
      </c>
      <c r="C5015" s="28" t="s">
        <v>945</v>
      </c>
      <c r="D5015" t="s">
        <v>809</v>
      </c>
      <c r="E5015" t="s">
        <v>2</v>
      </c>
      <c r="F5015" t="str">
        <f>INDEX(tbl_produits[Nom normalisé], MATCH(tbl_data[[#This Row],[Spécialité]], tbl_produits[Nom original], 0))</f>
        <v>EMEND 125 mg</v>
      </c>
      <c r="G5015" t="str">
        <f>INDEX(tbl_produits[Classe nom], MATCH(tbl_data[[#This Row],[NORM_Spécialité]], tbl_produits[Nom normalisé], 0))</f>
        <v>Voies digestives et métabolisme</v>
      </c>
      <c r="H5015">
        <f>YEAR(tbl_data[[#This Row],[Date_rapport]])</f>
        <v>2023</v>
      </c>
      <c r="I5015" t="str">
        <f>INDEX(tbl_produits[Molécule extraite], MATCH(tbl_data[[#This Row],[NORM_Spécialité]], tbl_produits[Nom normalisé], 0))</f>
        <v>Aprépitant</v>
      </c>
      <c r="J5015" s="34">
        <f>DATE(LEFT(tbl_data[[#This Row],[Date_rapport]], 4), MID(tbl_data[[#This Row],[Date_rapport]], 6, 2), RIGHT(tbl_data[[#This Row],[Date_rapport]], 2))</f>
        <v>44931</v>
      </c>
    </row>
    <row r="5016" spans="1:10" x14ac:dyDescent="0.2">
      <c r="A5016" s="28" t="s">
        <v>1339</v>
      </c>
      <c r="B5016" t="s">
        <v>3</v>
      </c>
      <c r="C5016" s="28" t="s">
        <v>945</v>
      </c>
      <c r="D5016" t="s">
        <v>901</v>
      </c>
      <c r="E5016" t="s">
        <v>2</v>
      </c>
      <c r="F5016" t="str">
        <f>INDEX(tbl_produits[Nom normalisé], MATCH(tbl_data[[#This Row],[Spécialité]], tbl_produits[Nom original], 0))</f>
        <v>ZOPHREN 4 mg/5 ml, sirop</v>
      </c>
      <c r="G5016" t="str">
        <f>INDEX(tbl_produits[Classe nom], MATCH(tbl_data[[#This Row],[NORM_Spécialité]], tbl_produits[Nom normalisé], 0))</f>
        <v>Voies digestives et métabolisme</v>
      </c>
      <c r="H5016">
        <f>YEAR(tbl_data[[#This Row],[Date_rapport]])</f>
        <v>2023</v>
      </c>
      <c r="I5016" t="str">
        <f>INDEX(tbl_produits[Molécule extraite], MATCH(tbl_data[[#This Row],[NORM_Spécialité]], tbl_produits[Nom normalisé], 0))</f>
        <v>Ondansétron</v>
      </c>
      <c r="J5016" s="34">
        <f>DATE(LEFT(tbl_data[[#This Row],[Date_rapport]], 4), MID(tbl_data[[#This Row],[Date_rapport]], 6, 2), RIGHT(tbl_data[[#This Row],[Date_rapport]], 2))</f>
        <v>44931</v>
      </c>
    </row>
    <row r="5017" spans="1:10" x14ac:dyDescent="0.2">
      <c r="A5017" s="28" t="s">
        <v>1339</v>
      </c>
      <c r="B5017" t="s">
        <v>9</v>
      </c>
      <c r="C5017" s="28" t="s">
        <v>947</v>
      </c>
      <c r="D5017" t="s">
        <v>784</v>
      </c>
      <c r="E5017" t="s">
        <v>2</v>
      </c>
      <c r="F5017" t="str">
        <f>INDEX(tbl_produits[Nom normalisé], MATCH(tbl_data[[#This Row],[Spécialité]], tbl_produits[Nom original], 0))</f>
        <v>CAELYX Pegylated Liposomal 2 mg/ml, solution à diluer pour perfusion - Flacon 10ml</v>
      </c>
      <c r="G5017" t="str">
        <f>INDEX(tbl_produits[Classe nom], MATCH(tbl_data[[#This Row],[NORM_Spécialité]], tbl_produits[Nom normalisé], 0))</f>
        <v>Antinéoplasiques et immunomodulateurs</v>
      </c>
      <c r="H5017">
        <f>YEAR(tbl_data[[#This Row],[Date_rapport]])</f>
        <v>2023</v>
      </c>
      <c r="I5017" t="str">
        <f>INDEX(tbl_produits[Molécule extraite], MATCH(tbl_data[[#This Row],[NORM_Spécialité]], tbl_produits[Nom normalisé], 0))</f>
        <v>Doxorubicine</v>
      </c>
      <c r="J5017" s="34">
        <f>DATE(LEFT(tbl_data[[#This Row],[Date_rapport]], 4), MID(tbl_data[[#This Row],[Date_rapport]], 6, 2), RIGHT(tbl_data[[#This Row],[Date_rapport]], 2))</f>
        <v>44931</v>
      </c>
    </row>
    <row r="5018" spans="1:10" x14ac:dyDescent="0.2">
      <c r="A5018" s="28" t="s">
        <v>1339</v>
      </c>
      <c r="B5018" t="s">
        <v>3</v>
      </c>
      <c r="C5018" s="28" t="s">
        <v>947</v>
      </c>
      <c r="D5018" t="s">
        <v>787</v>
      </c>
      <c r="E5018" t="s">
        <v>2</v>
      </c>
      <c r="F5018" t="str">
        <f>INDEX(tbl_produits[Nom normalisé], MATCH(tbl_data[[#This Row],[Spécialité]], tbl_produits[Nom original], 0))</f>
        <v>CAELYX Pegylated Liposomal 2 mg/ml, solution à diluer pour perfusion - Flacon 25ml</v>
      </c>
      <c r="G5018" t="str">
        <f>INDEX(tbl_produits[Classe nom], MATCH(tbl_data[[#This Row],[NORM_Spécialité]], tbl_produits[Nom normalisé], 0))</f>
        <v>Antinéoplasiques et immunomodulateurs</v>
      </c>
      <c r="H5018">
        <f>YEAR(tbl_data[[#This Row],[Date_rapport]])</f>
        <v>2023</v>
      </c>
      <c r="I5018" t="str">
        <f>INDEX(tbl_produits[Molécule extraite], MATCH(tbl_data[[#This Row],[NORM_Spécialité]], tbl_produits[Nom normalisé], 0))</f>
        <v>Doxorubicine</v>
      </c>
      <c r="J5018" s="34">
        <f>DATE(LEFT(tbl_data[[#This Row],[Date_rapport]], 4), MID(tbl_data[[#This Row],[Date_rapport]], 6, 2), RIGHT(tbl_data[[#This Row],[Date_rapport]], 2))</f>
        <v>44931</v>
      </c>
    </row>
    <row r="5019" spans="1:10" x14ac:dyDescent="0.2">
      <c r="A5019" s="28" t="s">
        <v>1339</v>
      </c>
      <c r="B5019" t="s">
        <v>11</v>
      </c>
      <c r="C5019" s="28" t="s">
        <v>947</v>
      </c>
      <c r="D5019" t="s">
        <v>765</v>
      </c>
      <c r="E5019" t="s">
        <v>2</v>
      </c>
      <c r="F5019" t="str">
        <f>INDEX(tbl_produits[Nom normalisé], MATCH(tbl_data[[#This Row],[Spécialité]], tbl_produits[Nom original], 0))</f>
        <v>ANCOTIL 1 pour cent, solution pour perfusion</v>
      </c>
      <c r="G5019" t="str">
        <f>INDEX(tbl_produits[Classe nom], MATCH(tbl_data[[#This Row],[NORM_Spécialité]], tbl_produits[Nom normalisé], 0))</f>
        <v>Anti-infectieux à usage systémique</v>
      </c>
      <c r="H5019">
        <f>YEAR(tbl_data[[#This Row],[Date_rapport]])</f>
        <v>2023</v>
      </c>
      <c r="I5019" t="str">
        <f>INDEX(tbl_produits[Molécule extraite], MATCH(tbl_data[[#This Row],[NORM_Spécialité]], tbl_produits[Nom normalisé], 0))</f>
        <v>Flucytosine</v>
      </c>
      <c r="J5019" s="34">
        <f>DATE(LEFT(tbl_data[[#This Row],[Date_rapport]], 4), MID(tbl_data[[#This Row],[Date_rapport]], 6, 2), RIGHT(tbl_data[[#This Row],[Date_rapport]], 2))</f>
        <v>44931</v>
      </c>
    </row>
    <row r="5020" spans="1:10" x14ac:dyDescent="0.2">
      <c r="A5020" s="28" t="s">
        <v>1339</v>
      </c>
      <c r="B5020" t="s">
        <v>6</v>
      </c>
      <c r="C5020" s="28" t="s">
        <v>948</v>
      </c>
      <c r="D5020" t="s">
        <v>949</v>
      </c>
      <c r="E5020" t="s">
        <v>867</v>
      </c>
      <c r="F5020" t="str">
        <f>INDEX(tbl_produits[Nom normalisé], MATCH(tbl_data[[#This Row],[Spécialité]], tbl_produits[Nom original], 0))</f>
        <v>LINEZOLIDE Ohre Pharma 600 mg, comprimé pelliculé</v>
      </c>
      <c r="G5020" t="str">
        <f>INDEX(tbl_produits[Classe nom], MATCH(tbl_data[[#This Row],[NORM_Spécialité]], tbl_produits[Nom normalisé], 0))</f>
        <v>Anti-infectieux à usage systémique</v>
      </c>
      <c r="H5020">
        <f>YEAR(tbl_data[[#This Row],[Date_rapport]])</f>
        <v>2023</v>
      </c>
      <c r="I5020" t="str">
        <f>INDEX(tbl_produits[Molécule extraite], MATCH(tbl_data[[#This Row],[NORM_Spécialité]], tbl_produits[Nom normalisé], 0))</f>
        <v>Linézolide</v>
      </c>
      <c r="J5020" s="34">
        <f>DATE(LEFT(tbl_data[[#This Row],[Date_rapport]], 4), MID(tbl_data[[#This Row],[Date_rapport]], 6, 2), RIGHT(tbl_data[[#This Row],[Date_rapport]], 2))</f>
        <v>44931</v>
      </c>
    </row>
    <row r="5021" spans="1:10" x14ac:dyDescent="0.2">
      <c r="A5021" s="28" t="s">
        <v>1339</v>
      </c>
      <c r="B5021" t="s">
        <v>6</v>
      </c>
      <c r="C5021" s="28" t="s">
        <v>948</v>
      </c>
      <c r="D5021" t="s">
        <v>834</v>
      </c>
      <c r="E5021" t="s">
        <v>860</v>
      </c>
      <c r="F5021" t="str">
        <f>INDEX(tbl_produits[Nom normalisé], MATCH(tbl_data[[#This Row],[Spécialité]], tbl_produits[Nom original], 0))</f>
        <v>BRINTELLIX 15 mg, comprimé pelliculé</v>
      </c>
      <c r="G5021" t="str">
        <f>INDEX(tbl_produits[Classe nom], MATCH(tbl_data[[#This Row],[NORM_Spécialité]], tbl_produits[Nom normalisé], 0))</f>
        <v>Système nerveux</v>
      </c>
      <c r="H5021">
        <f>YEAR(tbl_data[[#This Row],[Date_rapport]])</f>
        <v>2023</v>
      </c>
      <c r="I5021" t="str">
        <f>INDEX(tbl_produits[Molécule extraite], MATCH(tbl_data[[#This Row],[NORM_Spécialité]], tbl_produits[Nom normalisé], 0))</f>
        <v>Vortioxétine (bromhydrate de)</v>
      </c>
      <c r="J5021" s="34">
        <f>DATE(LEFT(tbl_data[[#This Row],[Date_rapport]], 4), MID(tbl_data[[#This Row],[Date_rapport]], 6, 2), RIGHT(tbl_data[[#This Row],[Date_rapport]], 2))</f>
        <v>44931</v>
      </c>
    </row>
    <row r="5022" spans="1:10" x14ac:dyDescent="0.2">
      <c r="A5022" s="28" t="s">
        <v>1339</v>
      </c>
      <c r="B5022" t="s">
        <v>9</v>
      </c>
      <c r="C5022" s="28" t="s">
        <v>948</v>
      </c>
      <c r="D5022" t="s">
        <v>747</v>
      </c>
      <c r="E5022" t="s">
        <v>2</v>
      </c>
      <c r="F5022" t="str">
        <f>INDEX(tbl_produits[Nom normalisé], MATCH(tbl_data[[#This Row],[Spécialité]], tbl_produits[Nom original], 0))</f>
        <v>VISUDYNE 15 mg  poudre pour solution pour perfusion</v>
      </c>
      <c r="G5022" t="str">
        <f>INDEX(tbl_produits[Classe nom], MATCH(tbl_data[[#This Row],[NORM_Spécialité]], tbl_produits[Nom normalisé], 0))</f>
        <v>Organes sensoriels</v>
      </c>
      <c r="H5022">
        <f>YEAR(tbl_data[[#This Row],[Date_rapport]])</f>
        <v>2023</v>
      </c>
      <c r="I5022" t="str">
        <f>INDEX(tbl_produits[Molécule extraite], MATCH(tbl_data[[#This Row],[NORM_Spécialité]], tbl_produits[Nom normalisé], 0))</f>
        <v>Vertéporfine </v>
      </c>
      <c r="J5022" s="34">
        <f>DATE(LEFT(tbl_data[[#This Row],[Date_rapport]], 4), MID(tbl_data[[#This Row],[Date_rapport]], 6, 2), RIGHT(tbl_data[[#This Row],[Date_rapport]], 2))</f>
        <v>44931</v>
      </c>
    </row>
    <row r="5023" spans="1:10" x14ac:dyDescent="0.2">
      <c r="A5023" s="28" t="s">
        <v>1339</v>
      </c>
      <c r="B5023" t="s">
        <v>6</v>
      </c>
      <c r="C5023" s="28" t="s">
        <v>950</v>
      </c>
      <c r="D5023" t="s">
        <v>728</v>
      </c>
      <c r="E5023" t="s">
        <v>953</v>
      </c>
      <c r="F5023" t="str">
        <f>INDEX(tbl_produits[Nom normalisé], MATCH(tbl_data[[#This Row],[Spécialité]], tbl_produits[Nom original], 0))</f>
        <v>XYLOCAINE 5 mg/ml sans conservateur, solution injectable</v>
      </c>
      <c r="G5023" t="str">
        <f>INDEX(tbl_produits[Classe nom], MATCH(tbl_data[[#This Row],[NORM_Spécialité]], tbl_produits[Nom normalisé], 0))</f>
        <v>Système nerveux</v>
      </c>
      <c r="H5023">
        <f>YEAR(tbl_data[[#This Row],[Date_rapport]])</f>
        <v>2023</v>
      </c>
      <c r="I5023" t="str">
        <f>INDEX(tbl_produits[Molécule extraite], MATCH(tbl_data[[#This Row],[NORM_Spécialité]], tbl_produits[Nom normalisé], 0))</f>
        <v>Chlorhydrate de lidocaïne</v>
      </c>
      <c r="J5023" s="34">
        <f>DATE(LEFT(tbl_data[[#This Row],[Date_rapport]], 4), MID(tbl_data[[#This Row],[Date_rapport]], 6, 2), RIGHT(tbl_data[[#This Row],[Date_rapport]], 2))</f>
        <v>44931</v>
      </c>
    </row>
    <row r="5024" spans="1:10" x14ac:dyDescent="0.2">
      <c r="A5024" s="28" t="s">
        <v>1339</v>
      </c>
      <c r="B5024" t="s">
        <v>3</v>
      </c>
      <c r="C5024" s="28" t="s">
        <v>951</v>
      </c>
      <c r="D5024" t="s">
        <v>952</v>
      </c>
      <c r="E5024" t="s">
        <v>2</v>
      </c>
      <c r="F5024" t="str">
        <f>INDEX(tbl_produits[Nom normalisé], MATCH(tbl_data[[#This Row],[Spécialité]], tbl_produits[Nom original], 0))</f>
        <v>ENTACAPONE Mylan 200 mg, comprimé pelliculé en boîte de 100</v>
      </c>
      <c r="G5024" t="str">
        <f>INDEX(tbl_produits[Classe nom], MATCH(tbl_data[[#This Row],[NORM_Spécialité]], tbl_produits[Nom normalisé], 0))</f>
        <v>Système nerveux</v>
      </c>
      <c r="H5024">
        <f>YEAR(tbl_data[[#This Row],[Date_rapport]])</f>
        <v>2023</v>
      </c>
      <c r="I5024" t="str">
        <f>INDEX(tbl_produits[Molécule extraite], MATCH(tbl_data[[#This Row],[NORM_Spécialité]], tbl_produits[Nom normalisé], 0))</f>
        <v>Entacapone</v>
      </c>
      <c r="J5024" s="34">
        <f>DATE(LEFT(tbl_data[[#This Row],[Date_rapport]], 4), MID(tbl_data[[#This Row],[Date_rapport]], 6, 2), RIGHT(tbl_data[[#This Row],[Date_rapport]], 2))</f>
        <v>44931</v>
      </c>
    </row>
    <row r="5025" spans="1:10" x14ac:dyDescent="0.2">
      <c r="A5025" s="28" t="s">
        <v>1339</v>
      </c>
      <c r="B5025" t="s">
        <v>9</v>
      </c>
      <c r="C5025" s="28" t="s">
        <v>953</v>
      </c>
      <c r="D5025" t="s">
        <v>882</v>
      </c>
      <c r="E5025" t="s">
        <v>2</v>
      </c>
      <c r="F5025" t="str">
        <f>INDEX(tbl_produits[Nom normalisé], MATCH(tbl_data[[#This Row],[Spécialité]], tbl_produits[Nom original], 0))</f>
        <v>OZEMPIC 0,25 mg, 0,5 mg, 1 mg, solution injectable en stylo prérempli</v>
      </c>
      <c r="G5025" t="str">
        <f>INDEX(tbl_produits[Classe nom], MATCH(tbl_data[[#This Row],[NORM_Spécialité]], tbl_produits[Nom normalisé], 0))</f>
        <v>Voies digestives et métabolisme</v>
      </c>
      <c r="H5025">
        <f>YEAR(tbl_data[[#This Row],[Date_rapport]])</f>
        <v>2023</v>
      </c>
      <c r="I5025" t="str">
        <f>INDEX(tbl_produits[Molécule extraite], MATCH(tbl_data[[#This Row],[NORM_Spécialité]], tbl_produits[Nom normalisé], 0))</f>
        <v>Sémaglutide (levure/saccharomyces cerevisiae)</v>
      </c>
      <c r="J5025" s="34">
        <f>DATE(LEFT(tbl_data[[#This Row],[Date_rapport]], 4), MID(tbl_data[[#This Row],[Date_rapport]], 6, 2), RIGHT(tbl_data[[#This Row],[Date_rapport]], 2))</f>
        <v>44931</v>
      </c>
    </row>
    <row r="5026" spans="1:10" x14ac:dyDescent="0.2">
      <c r="A5026" s="28" t="s">
        <v>1339</v>
      </c>
      <c r="B5026" t="s">
        <v>6</v>
      </c>
      <c r="C5026" s="28" t="s">
        <v>957</v>
      </c>
      <c r="D5026" t="s">
        <v>958</v>
      </c>
      <c r="E5026" t="s">
        <v>867</v>
      </c>
      <c r="F5026" t="str">
        <f>INDEX(tbl_produits[Nom normalisé], MATCH(tbl_data[[#This Row],[Spécialité]], tbl_produits[Nom original], 0))</f>
        <v>BREVIBLOC 100 mg/10 ml, solution injectable en flacon</v>
      </c>
      <c r="G5026" t="str">
        <f>INDEX(tbl_produits[Classe nom], MATCH(tbl_data[[#This Row],[NORM_Spécialité]], tbl_produits[Nom normalisé], 0))</f>
        <v>Système cardiovasculaire</v>
      </c>
      <c r="H5026">
        <f>YEAR(tbl_data[[#This Row],[Date_rapport]])</f>
        <v>2023</v>
      </c>
      <c r="I5026" t="str">
        <f>INDEX(tbl_produits[Molécule extraite], MATCH(tbl_data[[#This Row],[NORM_Spécialité]], tbl_produits[Nom normalisé], 0))</f>
        <v>Esmolol (chlorhydrate d')</v>
      </c>
      <c r="J5026" s="34">
        <f>DATE(LEFT(tbl_data[[#This Row],[Date_rapport]], 4), MID(tbl_data[[#This Row],[Date_rapport]], 6, 2), RIGHT(tbl_data[[#This Row],[Date_rapport]], 2))</f>
        <v>44931</v>
      </c>
    </row>
    <row r="5027" spans="1:10" x14ac:dyDescent="0.2">
      <c r="A5027" s="28" t="s">
        <v>1339</v>
      </c>
      <c r="B5027" t="s">
        <v>6</v>
      </c>
      <c r="C5027" s="28" t="s">
        <v>959</v>
      </c>
      <c r="D5027" t="s">
        <v>960</v>
      </c>
      <c r="E5027" t="s">
        <v>873</v>
      </c>
      <c r="F5027" t="str">
        <f>INDEX(tbl_produits[Nom normalisé], MATCH(tbl_data[[#This Row],[Spécialité]], tbl_produits[Nom original], 0))</f>
        <v xml:space="preserve">VYNDAQEL 61 mg, capsule molle </v>
      </c>
      <c r="G5027" t="str">
        <f>INDEX(tbl_produits[Classe nom], MATCH(tbl_data[[#This Row],[NORM_Spécialité]], tbl_produits[Nom normalisé], 0))</f>
        <v>Système nerveux</v>
      </c>
      <c r="H5027">
        <f>YEAR(tbl_data[[#This Row],[Date_rapport]])</f>
        <v>2023</v>
      </c>
      <c r="I5027" t="str">
        <f>INDEX(tbl_produits[Molécule extraite], MATCH(tbl_data[[#This Row],[NORM_Spécialité]], tbl_produits[Nom normalisé], 0))</f>
        <v>Tafamidis</v>
      </c>
      <c r="J5027" s="34">
        <f>DATE(LEFT(tbl_data[[#This Row],[Date_rapport]], 4), MID(tbl_data[[#This Row],[Date_rapport]], 6, 2), RIGHT(tbl_data[[#This Row],[Date_rapport]], 2))</f>
        <v>44931</v>
      </c>
    </row>
    <row r="5028" spans="1:10" x14ac:dyDescent="0.2">
      <c r="A5028" s="28" t="s">
        <v>1339</v>
      </c>
      <c r="B5028" t="s">
        <v>9</v>
      </c>
      <c r="C5028" s="28" t="s">
        <v>959</v>
      </c>
      <c r="D5028" t="s">
        <v>961</v>
      </c>
      <c r="E5028" t="s">
        <v>2</v>
      </c>
      <c r="F5028" t="str">
        <f>INDEX(tbl_produits[Nom normalisé], MATCH(tbl_data[[#This Row],[Spécialité]], tbl_produits[Nom original], 0))</f>
        <v>BLEOMYCINE BELLON 15 mg, poudre pour solution injectable</v>
      </c>
      <c r="G5028" t="str">
        <f>INDEX(tbl_produits[Classe nom], MATCH(tbl_data[[#This Row],[NORM_Spécialité]], tbl_produits[Nom normalisé], 0))</f>
        <v>Antinéoplasiques et immunomodulateurs</v>
      </c>
      <c r="H5028">
        <f>YEAR(tbl_data[[#This Row],[Date_rapport]])</f>
        <v>2023</v>
      </c>
      <c r="I5028" t="str">
        <f>INDEX(tbl_produits[Molécule extraite], MATCH(tbl_data[[#This Row],[NORM_Spécialité]], tbl_produits[Nom normalisé], 0))</f>
        <v>Bléomycine (sulfate de)</v>
      </c>
      <c r="J5028" s="34">
        <f>DATE(LEFT(tbl_data[[#This Row],[Date_rapport]], 4), MID(tbl_data[[#This Row],[Date_rapport]], 6, 2), RIGHT(tbl_data[[#This Row],[Date_rapport]], 2))</f>
        <v>44931</v>
      </c>
    </row>
    <row r="5029" spans="1:10" x14ac:dyDescent="0.2">
      <c r="A5029" s="28" t="s">
        <v>1339</v>
      </c>
      <c r="B5029" t="s">
        <v>9</v>
      </c>
      <c r="C5029" s="28" t="s">
        <v>962</v>
      </c>
      <c r="D5029" t="s">
        <v>963</v>
      </c>
      <c r="E5029" t="s">
        <v>2</v>
      </c>
      <c r="F5029" t="str">
        <f>INDEX(tbl_produits[Nom normalisé], MATCH(tbl_data[[#This Row],[Spécialité]], tbl_produits[Nom original], 0))</f>
        <v>MIOSTAT 100 microgrammes/ml, solution injectable pour voie intra-oculaire</v>
      </c>
      <c r="G5029" t="str">
        <f>INDEX(tbl_produits[Classe nom], MATCH(tbl_data[[#This Row],[NORM_Spécialité]], tbl_produits[Nom normalisé], 0))</f>
        <v>Organes sensoriels</v>
      </c>
      <c r="H5029">
        <f>YEAR(tbl_data[[#This Row],[Date_rapport]])</f>
        <v>2023</v>
      </c>
      <c r="I5029" t="str">
        <f>INDEX(tbl_produits[Molécule extraite], MATCH(tbl_data[[#This Row],[NORM_Spécialité]], tbl_produits[Nom normalisé], 0))</f>
        <v>Carbachol</v>
      </c>
      <c r="J5029" s="34">
        <f>DATE(LEFT(tbl_data[[#This Row],[Date_rapport]], 4), MID(tbl_data[[#This Row],[Date_rapport]], 6, 2), RIGHT(tbl_data[[#This Row],[Date_rapport]], 2))</f>
        <v>44931</v>
      </c>
    </row>
    <row r="5030" spans="1:10" x14ac:dyDescent="0.2">
      <c r="A5030" s="28" t="s">
        <v>1339</v>
      </c>
      <c r="B5030" t="s">
        <v>9</v>
      </c>
      <c r="C5030" s="28" t="s">
        <v>962</v>
      </c>
      <c r="D5030" t="s">
        <v>964</v>
      </c>
      <c r="E5030" t="s">
        <v>2</v>
      </c>
      <c r="F5030" t="str">
        <f>INDEX(tbl_produits[Nom normalisé], MATCH(tbl_data[[#This Row],[Spécialité]], tbl_produits[Nom original], 0))</f>
        <v xml:space="preserve">AMIFAMPRIDINE Serb 10 mg, comprimé </v>
      </c>
      <c r="G5030" t="str">
        <f>INDEX(tbl_produits[Classe nom], MATCH(tbl_data[[#This Row],[NORM_Spécialité]], tbl_produits[Nom normalisé], 0))</f>
        <v>Système nerveux</v>
      </c>
      <c r="H5030">
        <f>YEAR(tbl_data[[#This Row],[Date_rapport]])</f>
        <v>2023</v>
      </c>
      <c r="I5030" t="str">
        <f>INDEX(tbl_produits[Molécule extraite], MATCH(tbl_data[[#This Row],[NORM_Spécialité]], tbl_produits[Nom normalisé], 0))</f>
        <v>Amifampridine (phosphate d')</v>
      </c>
      <c r="J5030" s="34">
        <f>DATE(LEFT(tbl_data[[#This Row],[Date_rapport]], 4), MID(tbl_data[[#This Row],[Date_rapport]], 6, 2), RIGHT(tbl_data[[#This Row],[Date_rapport]], 2))</f>
        <v>44931</v>
      </c>
    </row>
    <row r="5031" spans="1:10" x14ac:dyDescent="0.2">
      <c r="A5031" s="28" t="s">
        <v>1339</v>
      </c>
      <c r="B5031" t="s">
        <v>6</v>
      </c>
      <c r="C5031" s="28" t="s">
        <v>860</v>
      </c>
      <c r="D5031" t="s">
        <v>670</v>
      </c>
      <c r="E5031" t="s">
        <v>883</v>
      </c>
      <c r="F5031" t="str">
        <f>INDEX(tbl_produits[Nom normalisé], MATCH(tbl_data[[#This Row],[Spécialité]], tbl_produits[Nom original], 0))</f>
        <v>SAVENE 20 mg/ml, poudre pour solution à diluer et diluant pour solution pour perfusion</v>
      </c>
      <c r="G5031" t="str">
        <f>INDEX(tbl_produits[Classe nom], MATCH(tbl_data[[#This Row],[NORM_Spécialité]], tbl_produits[Nom normalisé], 0))</f>
        <v>Divers</v>
      </c>
      <c r="H5031">
        <f>YEAR(tbl_data[[#This Row],[Date_rapport]])</f>
        <v>2023</v>
      </c>
      <c r="I5031" t="str">
        <f>INDEX(tbl_produits[Molécule extraite], MATCH(tbl_data[[#This Row],[NORM_Spécialité]], tbl_produits[Nom normalisé], 0))</f>
        <v>Dexrazoxane</v>
      </c>
      <c r="J5031" s="34">
        <f>DATE(LEFT(tbl_data[[#This Row],[Date_rapport]], 4), MID(tbl_data[[#This Row],[Date_rapport]], 6, 2), RIGHT(tbl_data[[#This Row],[Date_rapport]], 2))</f>
        <v>44931</v>
      </c>
    </row>
    <row r="5032" spans="1:10" x14ac:dyDescent="0.2">
      <c r="A5032" s="28" t="s">
        <v>1339</v>
      </c>
      <c r="B5032" t="s">
        <v>9</v>
      </c>
      <c r="C5032" s="28" t="s">
        <v>862</v>
      </c>
      <c r="D5032" t="s">
        <v>865</v>
      </c>
      <c r="E5032" t="s">
        <v>2</v>
      </c>
      <c r="F5032" t="str">
        <f>INDEX(tbl_produits[Nom normalisé], MATCH(tbl_data[[#This Row],[Spécialité]], tbl_produits[Nom original], 0))</f>
        <v>NOZINAN 40 mg/ml, solution buvable</v>
      </c>
      <c r="G5032" t="str">
        <f>INDEX(tbl_produits[Classe nom], MATCH(tbl_data[[#This Row],[NORM_Spécialité]], tbl_produits[Nom normalisé], 0))</f>
        <v>Système nerveux</v>
      </c>
      <c r="H5032">
        <f>YEAR(tbl_data[[#This Row],[Date_rapport]])</f>
        <v>2023</v>
      </c>
      <c r="I5032" t="str">
        <f>INDEX(tbl_produits[Molécule extraite], MATCH(tbl_data[[#This Row],[NORM_Spécialité]], tbl_produits[Nom normalisé], 0))</f>
        <v>Lévomépromazine (chlorhydrate de)</v>
      </c>
      <c r="J5032" s="34">
        <f>DATE(LEFT(tbl_data[[#This Row],[Date_rapport]], 4), MID(tbl_data[[#This Row],[Date_rapport]], 6, 2), RIGHT(tbl_data[[#This Row],[Date_rapport]], 2))</f>
        <v>44931</v>
      </c>
    </row>
    <row r="5033" spans="1:10" x14ac:dyDescent="0.2">
      <c r="A5033" s="28" t="s">
        <v>1339</v>
      </c>
      <c r="B5033" t="s">
        <v>9</v>
      </c>
      <c r="C5033" s="28" t="s">
        <v>870</v>
      </c>
      <c r="D5033" t="s">
        <v>871</v>
      </c>
      <c r="E5033" t="s">
        <v>2</v>
      </c>
      <c r="F5033" t="str">
        <f>INDEX(tbl_produits[Nom normalisé], MATCH(tbl_data[[#This Row],[Spécialité]], tbl_produits[Nom original], 0))</f>
        <v>CALCIDIA 1,54 g, granulé pour suspension buvable en sachet-dose</v>
      </c>
      <c r="G5033" t="str">
        <f>INDEX(tbl_produits[Classe nom], MATCH(tbl_data[[#This Row],[NORM_Spécialité]], tbl_produits[Nom normalisé], 0))</f>
        <v>Voies digestives et métabolisme</v>
      </c>
      <c r="H5033">
        <f>YEAR(tbl_data[[#This Row],[Date_rapport]])</f>
        <v>2023</v>
      </c>
      <c r="I5033" t="str">
        <f>INDEX(tbl_produits[Molécule extraite], MATCH(tbl_data[[#This Row],[NORM_Spécialité]], tbl_produits[Nom normalisé], 0))</f>
        <v>Calcium (carbonate de)</v>
      </c>
      <c r="J5033" s="34">
        <f>DATE(LEFT(tbl_data[[#This Row],[Date_rapport]], 4), MID(tbl_data[[#This Row],[Date_rapport]], 6, 2), RIGHT(tbl_data[[#This Row],[Date_rapport]], 2))</f>
        <v>44931</v>
      </c>
    </row>
    <row r="5034" spans="1:10" x14ac:dyDescent="0.2">
      <c r="A5034" s="28" t="s">
        <v>1339</v>
      </c>
      <c r="B5034" t="s">
        <v>3</v>
      </c>
      <c r="C5034" s="28" t="s">
        <v>873</v>
      </c>
      <c r="D5034" t="s">
        <v>769</v>
      </c>
      <c r="E5034" t="s">
        <v>2</v>
      </c>
      <c r="F5034" t="str">
        <f>INDEX(tbl_produits[Nom normalisé], MATCH(tbl_data[[#This Row],[Spécialité]], tbl_produits[Nom original], 0))</f>
        <v>XYLOCAINE 10 mg/ml sans conservateur, solution injectable</v>
      </c>
      <c r="G5034" t="str">
        <f>INDEX(tbl_produits[Classe nom], MATCH(tbl_data[[#This Row],[NORM_Spécialité]], tbl_produits[Nom normalisé], 0))</f>
        <v>Système nerveux</v>
      </c>
      <c r="H5034">
        <f>YEAR(tbl_data[[#This Row],[Date_rapport]])</f>
        <v>2023</v>
      </c>
      <c r="I5034" t="str">
        <f>INDEX(tbl_produits[Molécule extraite], MATCH(tbl_data[[#This Row],[NORM_Spécialité]], tbl_produits[Nom normalisé], 0))</f>
        <v>Chlorhydrate de lidocaïne</v>
      </c>
      <c r="J5034" s="34">
        <f>DATE(LEFT(tbl_data[[#This Row],[Date_rapport]], 4), MID(tbl_data[[#This Row],[Date_rapport]], 6, 2), RIGHT(tbl_data[[#This Row],[Date_rapport]], 2))</f>
        <v>44931</v>
      </c>
    </row>
    <row r="5035" spans="1:10" x14ac:dyDescent="0.2">
      <c r="A5035" s="28" t="s">
        <v>1339</v>
      </c>
      <c r="B5035" t="s">
        <v>6</v>
      </c>
      <c r="C5035" s="28" t="s">
        <v>873</v>
      </c>
      <c r="D5035" t="s">
        <v>693</v>
      </c>
      <c r="E5035" t="s">
        <v>886</v>
      </c>
      <c r="F5035" t="str">
        <f>INDEX(tbl_produits[Nom normalisé], MATCH(tbl_data[[#This Row],[Spécialité]], tbl_produits[Nom original], 0))</f>
        <v>ZIRABEV 25 mg/ml, solution à diluer pour perfusion</v>
      </c>
      <c r="G5035" t="str">
        <f>INDEX(tbl_produits[Classe nom], MATCH(tbl_data[[#This Row],[NORM_Spécialité]], tbl_produits[Nom normalisé], 0))</f>
        <v>Antinéoplasiques et immunomodulateurs</v>
      </c>
      <c r="H5035">
        <f>YEAR(tbl_data[[#This Row],[Date_rapport]])</f>
        <v>2023</v>
      </c>
      <c r="I5035" t="str">
        <f>INDEX(tbl_produits[Molécule extraite], MATCH(tbl_data[[#This Row],[NORM_Spécialité]], tbl_produits[Nom normalisé], 0))</f>
        <v>Bévacizumab</v>
      </c>
      <c r="J5035" s="34">
        <f>DATE(LEFT(tbl_data[[#This Row],[Date_rapport]], 4), MID(tbl_data[[#This Row],[Date_rapport]], 6, 2), RIGHT(tbl_data[[#This Row],[Date_rapport]], 2))</f>
        <v>44931</v>
      </c>
    </row>
    <row r="5036" spans="1:10" x14ac:dyDescent="0.2">
      <c r="A5036" s="28" t="s">
        <v>1339</v>
      </c>
      <c r="B5036" t="s">
        <v>9</v>
      </c>
      <c r="C5036" s="28" t="s">
        <v>874</v>
      </c>
      <c r="D5036" t="s">
        <v>875</v>
      </c>
      <c r="E5036" t="s">
        <v>2</v>
      </c>
      <c r="F5036" t="str">
        <f>INDEX(tbl_produits[Nom normalisé], MATCH(tbl_data[[#This Row],[Spécialité]], tbl_produits[Nom original], 0))</f>
        <v>LASILIX Special 500 mg, comprimé sécable</v>
      </c>
      <c r="G5036" t="str">
        <f>INDEX(tbl_produits[Classe nom], MATCH(tbl_data[[#This Row],[NORM_Spécialité]], tbl_produits[Nom normalisé], 0))</f>
        <v>Système cardiovasculaire</v>
      </c>
      <c r="H5036">
        <f>YEAR(tbl_data[[#This Row],[Date_rapport]])</f>
        <v>2023</v>
      </c>
      <c r="I5036" t="str">
        <f>INDEX(tbl_produits[Molécule extraite], MATCH(tbl_data[[#This Row],[NORM_Spécialité]], tbl_produits[Nom normalisé], 0))</f>
        <v>Furosémide</v>
      </c>
      <c r="J5036" s="34">
        <f>DATE(LEFT(tbl_data[[#This Row],[Date_rapport]], 4), MID(tbl_data[[#This Row],[Date_rapport]], 6, 2), RIGHT(tbl_data[[#This Row],[Date_rapport]], 2))</f>
        <v>44931</v>
      </c>
    </row>
    <row r="5037" spans="1:10" x14ac:dyDescent="0.2">
      <c r="A5037" s="28" t="s">
        <v>1339</v>
      </c>
      <c r="B5037" t="s">
        <v>9</v>
      </c>
      <c r="C5037" s="28" t="s">
        <v>874</v>
      </c>
      <c r="D5037" t="s">
        <v>877</v>
      </c>
      <c r="E5037" t="s">
        <v>2</v>
      </c>
      <c r="F5037" t="str">
        <f>INDEX(tbl_produits[Nom normalisé], MATCH(tbl_data[[#This Row],[Spécialité]], tbl_produits[Nom original], 0))</f>
        <v>TROVOLOL 300 mg, comprimé pelliculé</v>
      </c>
      <c r="G5037" t="str">
        <f>INDEX(tbl_produits[Classe nom], MATCH(tbl_data[[#This Row],[NORM_Spécialité]], tbl_produits[Nom normalisé], 0))</f>
        <v xml:space="preserve">Système musculo-squelettique </v>
      </c>
      <c r="H5037">
        <f>YEAR(tbl_data[[#This Row],[Date_rapport]])</f>
        <v>2023</v>
      </c>
      <c r="I5037" t="str">
        <f>INDEX(tbl_produits[Molécule extraite], MATCH(tbl_data[[#This Row],[NORM_Spécialité]], tbl_produits[Nom normalisé], 0))</f>
        <v>Pénicillamine</v>
      </c>
      <c r="J5037" s="34">
        <f>DATE(LEFT(tbl_data[[#This Row],[Date_rapport]], 4), MID(tbl_data[[#This Row],[Date_rapport]], 6, 2), RIGHT(tbl_data[[#This Row],[Date_rapport]], 2))</f>
        <v>44931</v>
      </c>
    </row>
    <row r="5038" spans="1:10" x14ac:dyDescent="0.2">
      <c r="A5038" s="28" t="s">
        <v>1339</v>
      </c>
      <c r="B5038" t="s">
        <v>9</v>
      </c>
      <c r="C5038" s="28" t="s">
        <v>874</v>
      </c>
      <c r="D5038" t="s">
        <v>767</v>
      </c>
      <c r="E5038" t="s">
        <v>2</v>
      </c>
      <c r="F5038" t="str">
        <f>INDEX(tbl_produits[Nom normalisé], MATCH(tbl_data[[#This Row],[Spécialité]], tbl_produits[Nom original], 0))</f>
        <v>NANOCIS 0,24 mg, trousse pour préparation radiopharmaceutique</v>
      </c>
      <c r="G5038" t="str">
        <f>INDEX(tbl_produits[Classe nom], MATCH(tbl_data[[#This Row],[NORM_Spécialité]], tbl_produits[Nom normalisé], 0))</f>
        <v>Divers</v>
      </c>
      <c r="H5038">
        <f>YEAR(tbl_data[[#This Row],[Date_rapport]])</f>
        <v>2023</v>
      </c>
      <c r="I5038" t="str">
        <f>INDEX(tbl_produits[Molécule extraite], MATCH(tbl_data[[#This Row],[NORM_Spécialité]], tbl_produits[Nom normalisé], 0))</f>
        <v>Rhénium (heptasulfure de)</v>
      </c>
      <c r="J5038" s="34">
        <f>DATE(LEFT(tbl_data[[#This Row],[Date_rapport]], 4), MID(tbl_data[[#This Row],[Date_rapport]], 6, 2), RIGHT(tbl_data[[#This Row],[Date_rapport]], 2))</f>
        <v>44931</v>
      </c>
    </row>
    <row r="5039" spans="1:10" x14ac:dyDescent="0.2">
      <c r="A5039" s="28" t="s">
        <v>1339</v>
      </c>
      <c r="B5039" t="s">
        <v>3</v>
      </c>
      <c r="C5039" s="28" t="s">
        <v>878</v>
      </c>
      <c r="D5039" t="s">
        <v>791</v>
      </c>
      <c r="E5039" t="s">
        <v>2</v>
      </c>
      <c r="F5039" t="str">
        <f>INDEX(tbl_produits[Nom normalisé], MATCH(tbl_data[[#This Row],[Spécialité]], tbl_produits[Nom original], 0))</f>
        <v>FUNGIZONE nourrissons et enfants 10%, suspension buvable</v>
      </c>
      <c r="G5039" t="str">
        <f>INDEX(tbl_produits[Classe nom], MATCH(tbl_data[[#This Row],[NORM_Spécialité]], tbl_produits[Nom normalisé], 0))</f>
        <v>Anti-infectieux à usage systémique</v>
      </c>
      <c r="H5039">
        <f>YEAR(tbl_data[[#This Row],[Date_rapport]])</f>
        <v>2023</v>
      </c>
      <c r="I5039" t="str">
        <f>INDEX(tbl_produits[Molécule extraite], MATCH(tbl_data[[#This Row],[NORM_Spécialité]], tbl_produits[Nom normalisé], 0))</f>
        <v>Amphotéricine B</v>
      </c>
      <c r="J5039" s="34">
        <f>DATE(LEFT(tbl_data[[#This Row],[Date_rapport]], 4), MID(tbl_data[[#This Row],[Date_rapport]], 6, 2), RIGHT(tbl_data[[#This Row],[Date_rapport]], 2))</f>
        <v>44931</v>
      </c>
    </row>
    <row r="5040" spans="1:10" x14ac:dyDescent="0.2">
      <c r="A5040" s="28" t="s">
        <v>1339</v>
      </c>
      <c r="B5040" t="s">
        <v>9</v>
      </c>
      <c r="C5040" s="28" t="s">
        <v>879</v>
      </c>
      <c r="D5040" t="s">
        <v>880</v>
      </c>
      <c r="E5040" t="s">
        <v>2</v>
      </c>
      <c r="F5040" t="str">
        <f>INDEX(tbl_produits[Nom normalisé], MATCH(tbl_data[[#This Row],[Spécialité]], tbl_produits[Nom original], 0))</f>
        <v>TRULICITY 0,75 mg, 1,5 mg, 3 mg, 4,5 mg, solution injectable en stylo pré-rempli</v>
      </c>
      <c r="G5040" t="str">
        <f>INDEX(tbl_produits[Classe nom], MATCH(tbl_data[[#This Row],[NORM_Spécialité]], tbl_produits[Nom normalisé], 0))</f>
        <v>Voies digestives et métabolisme</v>
      </c>
      <c r="H5040">
        <f>YEAR(tbl_data[[#This Row],[Date_rapport]])</f>
        <v>2023</v>
      </c>
      <c r="I5040" t="str">
        <f>INDEX(tbl_produits[Molécule extraite], MATCH(tbl_data[[#This Row],[NORM_Spécialité]], tbl_produits[Nom normalisé], 0))</f>
        <v>Dulaglutide</v>
      </c>
      <c r="J5040" s="34">
        <f>DATE(LEFT(tbl_data[[#This Row],[Date_rapport]], 4), MID(tbl_data[[#This Row],[Date_rapport]], 6, 2), RIGHT(tbl_data[[#This Row],[Date_rapport]], 2))</f>
        <v>44931</v>
      </c>
    </row>
    <row r="5041" spans="1:10" x14ac:dyDescent="0.2">
      <c r="A5041" s="28" t="s">
        <v>1339</v>
      </c>
      <c r="B5041" t="s">
        <v>9</v>
      </c>
      <c r="C5041" s="28" t="s">
        <v>883</v>
      </c>
      <c r="D5041" t="s">
        <v>884</v>
      </c>
      <c r="E5041" t="s">
        <v>2</v>
      </c>
      <c r="F5041" t="str">
        <f>INDEX(tbl_produits[Nom normalisé], MATCH(tbl_data[[#This Row],[Spécialité]], tbl_produits[Nom original], 0))</f>
        <v>VELBE 10 mg, poudre pour solution injectable I.V.</v>
      </c>
      <c r="G5041" t="str">
        <f>INDEX(tbl_produits[Classe nom], MATCH(tbl_data[[#This Row],[NORM_Spécialité]], tbl_produits[Nom normalisé], 0))</f>
        <v>Antinéoplasiques et immunomodulateurs</v>
      </c>
      <c r="H5041">
        <f>YEAR(tbl_data[[#This Row],[Date_rapport]])</f>
        <v>2023</v>
      </c>
      <c r="I5041" t="str">
        <f>INDEX(tbl_produits[Molécule extraite], MATCH(tbl_data[[#This Row],[NORM_Spécialité]], tbl_produits[Nom normalisé], 0))</f>
        <v>Vinblastine (sulfate de)</v>
      </c>
      <c r="J5041" s="34">
        <f>DATE(LEFT(tbl_data[[#This Row],[Date_rapport]], 4), MID(tbl_data[[#This Row],[Date_rapport]], 6, 2), RIGHT(tbl_data[[#This Row],[Date_rapport]], 2))</f>
        <v>44931</v>
      </c>
    </row>
    <row r="5042" spans="1:10" x14ac:dyDescent="0.2">
      <c r="A5042" s="28" t="s">
        <v>1339</v>
      </c>
      <c r="B5042" t="s">
        <v>6</v>
      </c>
      <c r="C5042" s="28" t="s">
        <v>883</v>
      </c>
      <c r="D5042" t="s">
        <v>815</v>
      </c>
      <c r="E5042" t="s">
        <v>881</v>
      </c>
      <c r="F5042" t="str">
        <f>INDEX(tbl_produits[Nom normalisé], MATCH(tbl_data[[#This Row],[Spécialité]], tbl_produits[Nom original], 0))</f>
        <v xml:space="preserve">ANGUSTA 25 microgrammes, comprimé </v>
      </c>
      <c r="G5042" t="str">
        <f>INDEX(tbl_produits[Classe nom], MATCH(tbl_data[[#This Row],[NORM_Spécialité]], tbl_produits[Nom normalisé], 0))</f>
        <v>Voies digestives et métabolisme</v>
      </c>
      <c r="H5042">
        <f>YEAR(tbl_data[[#This Row],[Date_rapport]])</f>
        <v>2023</v>
      </c>
      <c r="I5042" t="str">
        <f>INDEX(tbl_produits[Molécule extraite], MATCH(tbl_data[[#This Row],[NORM_Spécialité]], tbl_produits[Nom normalisé], 0))</f>
        <v>Misoprostol</v>
      </c>
      <c r="J5042" s="34">
        <f>DATE(LEFT(tbl_data[[#This Row],[Date_rapport]], 4), MID(tbl_data[[#This Row],[Date_rapport]], 6, 2), RIGHT(tbl_data[[#This Row],[Date_rapport]], 2))</f>
        <v>44931</v>
      </c>
    </row>
    <row r="5043" spans="1:10" x14ac:dyDescent="0.2">
      <c r="A5043" s="28" t="s">
        <v>1339</v>
      </c>
      <c r="B5043" t="s">
        <v>9</v>
      </c>
      <c r="C5043" s="28" t="s">
        <v>888</v>
      </c>
      <c r="D5043" t="s">
        <v>889</v>
      </c>
      <c r="E5043" t="s">
        <v>2</v>
      </c>
      <c r="F5043" t="str">
        <f>INDEX(tbl_produits[Nom normalisé], MATCH(tbl_data[[#This Row],[Spécialité]], tbl_produits[Nom original], 0))</f>
        <v xml:space="preserve">UMATROPE 6 mg/3 ml - 12 mg/3 ml - 24 mg/3 ml, poudre et solvant pour solution injectable </v>
      </c>
      <c r="G5043" t="str">
        <f>INDEX(tbl_produits[Classe nom], MATCH(tbl_data[[#This Row],[NORM_Spécialité]], tbl_produits[Nom normalisé], 0))</f>
        <v>Hormones systémiques sauf hormones sexuelles et insulines</v>
      </c>
      <c r="H5043">
        <f>YEAR(tbl_data[[#This Row],[Date_rapport]])</f>
        <v>2023</v>
      </c>
      <c r="I5043" t="str">
        <f>INDEX(tbl_produits[Molécule extraite], MATCH(tbl_data[[#This Row],[NORM_Spécialité]], tbl_produits[Nom normalisé], 0))</f>
        <v>Somatropine</v>
      </c>
      <c r="J5043" s="34">
        <f>DATE(LEFT(tbl_data[[#This Row],[Date_rapport]], 4), MID(tbl_data[[#This Row],[Date_rapport]], 6, 2), RIGHT(tbl_data[[#This Row],[Date_rapport]], 2))</f>
        <v>44931</v>
      </c>
    </row>
    <row r="5044" spans="1:10" x14ac:dyDescent="0.2">
      <c r="A5044" s="28" t="s">
        <v>1339</v>
      </c>
      <c r="B5044" t="s">
        <v>6</v>
      </c>
      <c r="C5044" s="28" t="s">
        <v>890</v>
      </c>
      <c r="D5044" t="s">
        <v>891</v>
      </c>
      <c r="E5044" t="s">
        <v>1642</v>
      </c>
      <c r="F5044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5044" t="str">
        <f>INDEX(tbl_produits[Classe nom], MATCH(tbl_data[[#This Row],[NORM_Spécialité]], tbl_produits[Nom normalisé], 0))</f>
        <v>Anti-infectieux à usage systémique</v>
      </c>
      <c r="H5044">
        <f>YEAR(tbl_data[[#This Row],[Date_rapport]])</f>
        <v>2023</v>
      </c>
      <c r="I5044" t="str">
        <f>INDEX(tbl_produits[Molécule extraite], MATCH(tbl_data[[#This Row],[NORM_Spécialité]], tbl_produits[Nom normalisé], 0))</f>
        <v>Téicoplanine</v>
      </c>
      <c r="J5044" s="34">
        <f>DATE(LEFT(tbl_data[[#This Row],[Date_rapport]], 4), MID(tbl_data[[#This Row],[Date_rapport]], 6, 2), RIGHT(tbl_data[[#This Row],[Date_rapport]], 2))</f>
        <v>44931</v>
      </c>
    </row>
    <row r="5045" spans="1:10" x14ac:dyDescent="0.2">
      <c r="A5045" s="28" t="s">
        <v>1339</v>
      </c>
      <c r="B5045" t="s">
        <v>6</v>
      </c>
      <c r="C5045" s="28" t="s">
        <v>893</v>
      </c>
      <c r="D5045" t="s">
        <v>719</v>
      </c>
      <c r="E5045" t="s">
        <v>894</v>
      </c>
      <c r="F5045" t="str">
        <f>INDEX(tbl_produits[Nom normalisé], MATCH(tbl_data[[#This Row],[Spécialité]], tbl_produits[Nom original], 0))</f>
        <v>DALACINE 75 mg, gélule</v>
      </c>
      <c r="G5045" t="str">
        <f>INDEX(tbl_produits[Classe nom], MATCH(tbl_data[[#This Row],[NORM_Spécialité]], tbl_produits[Nom normalisé], 0))</f>
        <v>Anti-infectieux à usage systémique</v>
      </c>
      <c r="H5045">
        <f>YEAR(tbl_data[[#This Row],[Date_rapport]])</f>
        <v>2023</v>
      </c>
      <c r="I5045" t="str">
        <f>INDEX(tbl_produits[Molécule extraite], MATCH(tbl_data[[#This Row],[NORM_Spécialité]], tbl_produits[Nom normalisé], 0))</f>
        <v>Clindamycine (chlorhydrate de) hydraté</v>
      </c>
      <c r="J5045" s="34">
        <f>DATE(LEFT(tbl_data[[#This Row],[Date_rapport]], 4), MID(tbl_data[[#This Row],[Date_rapport]], 6, 2), RIGHT(tbl_data[[#This Row],[Date_rapport]], 2))</f>
        <v>44931</v>
      </c>
    </row>
    <row r="5046" spans="1:10" x14ac:dyDescent="0.2">
      <c r="A5046" s="28" t="s">
        <v>1339</v>
      </c>
      <c r="B5046" t="s">
        <v>6</v>
      </c>
      <c r="C5046" s="28" t="s">
        <v>898</v>
      </c>
      <c r="D5046" t="s">
        <v>712</v>
      </c>
      <c r="E5046" t="s">
        <v>898</v>
      </c>
      <c r="F5046" t="str">
        <f>INDEX(tbl_produits[Nom normalisé], MATCH(tbl_data[[#This Row],[Spécialité]], tbl_produits[Nom original], 0))</f>
        <v>DEPO PRODASONE 150 mg/3 ml, suspension injectable (intramusculaire profonde)</v>
      </c>
      <c r="G5046" t="str">
        <f>INDEX(tbl_produits[Classe nom], MATCH(tbl_data[[#This Row],[NORM_Spécialité]], tbl_produits[Nom normalisé], 0))</f>
        <v>Système génito-urinaire et hormones sexuelles</v>
      </c>
      <c r="H5046">
        <f>YEAR(tbl_data[[#This Row],[Date_rapport]])</f>
        <v>2023</v>
      </c>
      <c r="I5046" t="str">
        <f>INDEX(tbl_produits[Molécule extraite], MATCH(tbl_data[[#This Row],[NORM_Spécialité]], tbl_produits[Nom normalisé], 0))</f>
        <v>Acétate de médroxyprogestérone</v>
      </c>
      <c r="J5046" s="34">
        <f>DATE(LEFT(tbl_data[[#This Row],[Date_rapport]], 4), MID(tbl_data[[#This Row],[Date_rapport]], 6, 2), RIGHT(tbl_data[[#This Row],[Date_rapport]], 2))</f>
        <v>44931</v>
      </c>
    </row>
    <row r="5047" spans="1:10" x14ac:dyDescent="0.2">
      <c r="A5047" s="28" t="s">
        <v>1339</v>
      </c>
      <c r="B5047" t="s">
        <v>9</v>
      </c>
      <c r="C5047" s="28" t="s">
        <v>899</v>
      </c>
      <c r="D5047" t="s">
        <v>900</v>
      </c>
      <c r="E5047" t="s">
        <v>2</v>
      </c>
      <c r="F5047" t="str">
        <f>INDEX(tbl_produits[Nom normalisé], MATCH(tbl_data[[#This Row],[Spécialité]], tbl_produits[Nom original], 0))</f>
        <v>ZITHROMAX 250 mg, Zithromax 40mg/mL enfant, poudre pour suspension buvable, Azithromycine 250 m</v>
      </c>
      <c r="G5047" t="str">
        <f>INDEX(tbl_produits[Classe nom], MATCH(tbl_data[[#This Row],[NORM_Spécialité]], tbl_produits[Nom normalisé], 0))</f>
        <v>Anti-infectieux à usage systémique</v>
      </c>
      <c r="H5047">
        <f>YEAR(tbl_data[[#This Row],[Date_rapport]])</f>
        <v>2023</v>
      </c>
      <c r="I5047" t="str">
        <f>INDEX(tbl_produits[Molécule extraite], MATCH(tbl_data[[#This Row],[NORM_Spécialité]], tbl_produits[Nom normalisé], 0))</f>
        <v>Azithromycine</v>
      </c>
      <c r="J5047" s="34">
        <f>DATE(LEFT(tbl_data[[#This Row],[Date_rapport]], 4), MID(tbl_data[[#This Row],[Date_rapport]], 6, 2), RIGHT(tbl_data[[#This Row],[Date_rapport]], 2))</f>
        <v>44931</v>
      </c>
    </row>
    <row r="5048" spans="1:10" x14ac:dyDescent="0.2">
      <c r="A5048" s="28" t="s">
        <v>1339</v>
      </c>
      <c r="B5048" t="s">
        <v>9</v>
      </c>
      <c r="C5048" s="28" t="s">
        <v>902</v>
      </c>
      <c r="D5048" t="s">
        <v>904</v>
      </c>
      <c r="E5048" t="s">
        <v>2</v>
      </c>
      <c r="F5048" t="str">
        <f>INDEX(tbl_produits[Nom normalisé], MATCH(tbl_data[[#This Row],[Spécialité]], tbl_produits[Nom original], 0))</f>
        <v>TILDIEM 25 mg, poudre et solution pour préparation injectable I.V.</v>
      </c>
      <c r="G5048" t="str">
        <f>INDEX(tbl_produits[Classe nom], MATCH(tbl_data[[#This Row],[NORM_Spécialité]], tbl_produits[Nom normalisé], 0))</f>
        <v>Système cardiovasculaire</v>
      </c>
      <c r="H5048">
        <f>YEAR(tbl_data[[#This Row],[Date_rapport]])</f>
        <v>2023</v>
      </c>
      <c r="I5048" t="str">
        <f>INDEX(tbl_produits[Molécule extraite], MATCH(tbl_data[[#This Row],[NORM_Spécialité]], tbl_produits[Nom normalisé], 0))</f>
        <v>Diltiazem (chlorhydrate de)</v>
      </c>
      <c r="J5048" s="34">
        <f>DATE(LEFT(tbl_data[[#This Row],[Date_rapport]], 4), MID(tbl_data[[#This Row],[Date_rapport]], 6, 2), RIGHT(tbl_data[[#This Row],[Date_rapport]], 2))</f>
        <v>44931</v>
      </c>
    </row>
    <row r="5049" spans="1:10" x14ac:dyDescent="0.2">
      <c r="A5049" s="28" t="s">
        <v>1339</v>
      </c>
      <c r="B5049" t="s">
        <v>9</v>
      </c>
      <c r="C5049" s="28" t="s">
        <v>905</v>
      </c>
      <c r="D5049" t="s">
        <v>718</v>
      </c>
      <c r="E5049" t="s">
        <v>2</v>
      </c>
      <c r="F5049" t="str">
        <f>INDEX(tbl_produits[Nom normalisé], MATCH(tbl_data[[#This Row],[Spécialité]], tbl_produits[Nom original], 0))</f>
        <v>OCTRÉOTIDE Hospira 100 microgrammes/1 ml - 500 microgrammes/1 ml, solution injectable</v>
      </c>
      <c r="G5049" t="str">
        <f>INDEX(tbl_produits[Classe nom], MATCH(tbl_data[[#This Row],[NORM_Spécialité]], tbl_produits[Nom normalisé], 0))</f>
        <v>Hormones systémiques sauf hormones sexuelles et insulines</v>
      </c>
      <c r="H5049">
        <f>YEAR(tbl_data[[#This Row],[Date_rapport]])</f>
        <v>2023</v>
      </c>
      <c r="I5049" t="str">
        <f>INDEX(tbl_produits[Molécule extraite], MATCH(tbl_data[[#This Row],[NORM_Spécialité]], tbl_produits[Nom normalisé], 0))</f>
        <v>Octréotide</v>
      </c>
      <c r="J5049" s="34">
        <f>DATE(LEFT(tbl_data[[#This Row],[Date_rapport]], 4), MID(tbl_data[[#This Row],[Date_rapport]], 6, 2), RIGHT(tbl_data[[#This Row],[Date_rapport]], 2))</f>
        <v>44931</v>
      </c>
    </row>
    <row r="5050" spans="1:10" x14ac:dyDescent="0.2">
      <c r="A5050" s="28" t="s">
        <v>1339</v>
      </c>
      <c r="B5050" t="s">
        <v>3</v>
      </c>
      <c r="C5050" s="28" t="s">
        <v>905</v>
      </c>
      <c r="D5050" t="s">
        <v>906</v>
      </c>
      <c r="E5050" t="s">
        <v>2</v>
      </c>
      <c r="F5050" t="str">
        <f>INDEX(tbl_produits[Nom normalisé], MATCH(tbl_data[[#This Row],[Spécialité]], tbl_produits[Nom original], 0))</f>
        <v>CYCLOPHOSPHAMIDE Sandoz 1000 mg, poudre pour solution injectable ou pour perfusion</v>
      </c>
      <c r="G5050" t="str">
        <f>INDEX(tbl_produits[Classe nom], MATCH(tbl_data[[#This Row],[NORM_Spécialité]], tbl_produits[Nom normalisé], 0))</f>
        <v>Antinéoplasiques et immunomodulateurs</v>
      </c>
      <c r="H5050">
        <f>YEAR(tbl_data[[#This Row],[Date_rapport]])</f>
        <v>2023</v>
      </c>
      <c r="I5050" t="str">
        <f>INDEX(tbl_produits[Molécule extraite], MATCH(tbl_data[[#This Row],[NORM_Spécialité]], tbl_produits[Nom normalisé], 0))</f>
        <v>Cyclophosphamide</v>
      </c>
      <c r="J5050" s="34">
        <f>DATE(LEFT(tbl_data[[#This Row],[Date_rapport]], 4), MID(tbl_data[[#This Row],[Date_rapport]], 6, 2), RIGHT(tbl_data[[#This Row],[Date_rapport]], 2))</f>
        <v>44931</v>
      </c>
    </row>
    <row r="5051" spans="1:10" x14ac:dyDescent="0.2">
      <c r="A5051" s="28" t="s">
        <v>1339</v>
      </c>
      <c r="B5051" t="s">
        <v>9</v>
      </c>
      <c r="C5051" s="28" t="s">
        <v>905</v>
      </c>
      <c r="D5051" t="s">
        <v>907</v>
      </c>
      <c r="E5051" t="s">
        <v>2</v>
      </c>
      <c r="F5051" t="str">
        <f>INDEX(tbl_produits[Nom normalisé], MATCH(tbl_data[[#This Row],[Spécialité]], tbl_produits[Nom original], 0))</f>
        <v>ANDROCUR 50 mg, comprimé sécable</v>
      </c>
      <c r="G5051" t="str">
        <f>INDEX(tbl_produits[Classe nom], MATCH(tbl_data[[#This Row],[NORM_Spécialité]], tbl_produits[Nom normalisé], 0))</f>
        <v>Système génito-urinaire et hormones sexuelles</v>
      </c>
      <c r="H5051">
        <f>YEAR(tbl_data[[#This Row],[Date_rapport]])</f>
        <v>2023</v>
      </c>
      <c r="I5051" t="str">
        <f>INDEX(tbl_produits[Molécule extraite], MATCH(tbl_data[[#This Row],[NORM_Spécialité]], tbl_produits[Nom normalisé], 0))</f>
        <v>Cyprotérone (acétate de)</v>
      </c>
      <c r="J5051" s="34">
        <f>DATE(LEFT(tbl_data[[#This Row],[Date_rapport]], 4), MID(tbl_data[[#This Row],[Date_rapport]], 6, 2), RIGHT(tbl_data[[#This Row],[Date_rapport]], 2))</f>
        <v>44931</v>
      </c>
    </row>
    <row r="5052" spans="1:10" x14ac:dyDescent="0.2">
      <c r="A5052" s="28" t="s">
        <v>1339</v>
      </c>
      <c r="B5052" t="s">
        <v>9</v>
      </c>
      <c r="C5052" s="28" t="s">
        <v>820</v>
      </c>
      <c r="D5052" t="s">
        <v>631</v>
      </c>
      <c r="E5052" t="s">
        <v>2</v>
      </c>
      <c r="F5052" t="str">
        <f>INDEX(tbl_produits[Nom normalisé], MATCH(tbl_data[[#This Row],[Spécialité]], tbl_produits[Nom original], 0))</f>
        <v>BAQSIMI 3 mg, poudre nasale en récipient unidose</v>
      </c>
      <c r="G5052" t="str">
        <f>INDEX(tbl_produits[Classe nom], MATCH(tbl_data[[#This Row],[NORM_Spécialité]], tbl_produits[Nom normalisé], 0))</f>
        <v>Hormones systémiques sauf hormones sexuelles et insulines</v>
      </c>
      <c r="H5052">
        <f>YEAR(tbl_data[[#This Row],[Date_rapport]])</f>
        <v>2023</v>
      </c>
      <c r="I5052" t="str">
        <f>INDEX(tbl_produits[Molécule extraite], MATCH(tbl_data[[#This Row],[NORM_Spécialité]], tbl_produits[Nom normalisé], 0))</f>
        <v>Glucagon</v>
      </c>
      <c r="J5052" s="34">
        <f>DATE(LEFT(tbl_data[[#This Row],[Date_rapport]], 4), MID(tbl_data[[#This Row],[Date_rapport]], 6, 2), RIGHT(tbl_data[[#This Row],[Date_rapport]], 2))</f>
        <v>44931</v>
      </c>
    </row>
    <row r="5053" spans="1:10" x14ac:dyDescent="0.2">
      <c r="A5053" s="28" t="s">
        <v>1339</v>
      </c>
      <c r="B5053" t="s">
        <v>6</v>
      </c>
      <c r="C5053" s="28" t="s">
        <v>820</v>
      </c>
      <c r="D5053" t="s">
        <v>821</v>
      </c>
      <c r="E5053" t="s">
        <v>822</v>
      </c>
      <c r="F5053" t="str">
        <f>INDEX(tbl_produits[Nom normalisé], MATCH(tbl_data[[#This Row],[Spécialité]], tbl_produits[Nom original], 0))</f>
        <v>TOPOTECAN HOSPIRA 4 mg/4ml, solution à diluer pour perfusion</v>
      </c>
      <c r="G5053" t="str">
        <f>INDEX(tbl_produits[Classe nom], MATCH(tbl_data[[#This Row],[NORM_Spécialité]], tbl_produits[Nom normalisé], 0))</f>
        <v>Antinéoplasiques et immunomodulateurs</v>
      </c>
      <c r="H5053">
        <f>YEAR(tbl_data[[#This Row],[Date_rapport]])</f>
        <v>2023</v>
      </c>
      <c r="I5053" t="str">
        <f>INDEX(tbl_produits[Molécule extraite], MATCH(tbl_data[[#This Row],[NORM_Spécialité]], tbl_produits[Nom normalisé], 0))</f>
        <v>Topotécane (chlorhydrate de)</v>
      </c>
      <c r="J5053" s="34">
        <f>DATE(LEFT(tbl_data[[#This Row],[Date_rapport]], 4), MID(tbl_data[[#This Row],[Date_rapport]], 6, 2), RIGHT(tbl_data[[#This Row],[Date_rapport]], 2))</f>
        <v>44931</v>
      </c>
    </row>
    <row r="5054" spans="1:10" x14ac:dyDescent="0.2">
      <c r="A5054" s="28" t="s">
        <v>1339</v>
      </c>
      <c r="B5054" t="s">
        <v>6</v>
      </c>
      <c r="C5054" s="28" t="s">
        <v>822</v>
      </c>
      <c r="D5054" t="s">
        <v>699</v>
      </c>
      <c r="E5054" t="s">
        <v>812</v>
      </c>
      <c r="F5054" t="str">
        <f>INDEX(tbl_produits[Nom normalisé], MATCH(tbl_data[[#This Row],[Spécialité]], tbl_produits[Nom original], 0))</f>
        <v>ARMISARTE 25 mg/ml, solution à diluer pour perfusion</v>
      </c>
      <c r="G5054" t="str">
        <f>INDEX(tbl_produits[Classe nom], MATCH(tbl_data[[#This Row],[NORM_Spécialité]], tbl_produits[Nom normalisé], 0))</f>
        <v>Antinéoplasiques et immunomodulateurs</v>
      </c>
      <c r="H5054">
        <f>YEAR(tbl_data[[#This Row],[Date_rapport]])</f>
        <v>2023</v>
      </c>
      <c r="I5054" t="str">
        <f>INDEX(tbl_produits[Molécule extraite], MATCH(tbl_data[[#This Row],[NORM_Spécialité]], tbl_produits[Nom normalisé], 0))</f>
        <v>Pémétrexed</v>
      </c>
      <c r="J5054" s="34">
        <f>DATE(LEFT(tbl_data[[#This Row],[Date_rapport]], 4), MID(tbl_data[[#This Row],[Date_rapport]], 6, 2), RIGHT(tbl_data[[#This Row],[Date_rapport]], 2))</f>
        <v>44931</v>
      </c>
    </row>
    <row r="5055" spans="1:10" x14ac:dyDescent="0.2">
      <c r="A5055" s="28" t="s">
        <v>1339</v>
      </c>
      <c r="B5055" t="s">
        <v>6</v>
      </c>
      <c r="C5055" s="28" t="s">
        <v>822</v>
      </c>
      <c r="D5055" t="s">
        <v>664</v>
      </c>
      <c r="E5055" t="s">
        <v>814</v>
      </c>
      <c r="F5055" t="str">
        <f>INDEX(tbl_produits[Nom normalisé], MATCH(tbl_data[[#This Row],[Spécialité]], tbl_produits[Nom original], 0))</f>
        <v>DISCOTRINE 5 mg/24 heures, dispositif transdermique</v>
      </c>
      <c r="G5055" t="str">
        <f>INDEX(tbl_produits[Classe nom], MATCH(tbl_data[[#This Row],[NORM_Spécialité]], tbl_produits[Nom normalisé], 0))</f>
        <v>Système cardiovasculaire</v>
      </c>
      <c r="H5055">
        <f>YEAR(tbl_data[[#This Row],[Date_rapport]])</f>
        <v>2023</v>
      </c>
      <c r="I5055" t="str">
        <f>INDEX(tbl_produits[Molécule extraite], MATCH(tbl_data[[#This Row],[NORM_Spécialité]], tbl_produits[Nom normalisé], 0))</f>
        <v>Trinitrine</v>
      </c>
      <c r="J5055" s="34">
        <f>DATE(LEFT(tbl_data[[#This Row],[Date_rapport]], 4), MID(tbl_data[[#This Row],[Date_rapport]], 6, 2), RIGHT(tbl_data[[#This Row],[Date_rapport]], 2))</f>
        <v>44931</v>
      </c>
    </row>
    <row r="5056" spans="1:10" x14ac:dyDescent="0.2">
      <c r="A5056" s="28" t="s">
        <v>1339</v>
      </c>
      <c r="B5056" t="s">
        <v>6</v>
      </c>
      <c r="C5056" s="28" t="s">
        <v>822</v>
      </c>
      <c r="D5056" t="s">
        <v>663</v>
      </c>
      <c r="E5056" t="s">
        <v>814</v>
      </c>
      <c r="F5056" t="str">
        <f>INDEX(tbl_produits[Nom normalisé], MATCH(tbl_data[[#This Row],[Spécialité]], tbl_produits[Nom original], 0))</f>
        <v>DISCOTRINE 15 mg/24 heures, dispositif transdermique</v>
      </c>
      <c r="G5056" t="str">
        <f>INDEX(tbl_produits[Classe nom], MATCH(tbl_data[[#This Row],[NORM_Spécialité]], tbl_produits[Nom normalisé], 0))</f>
        <v>Système cardiovasculaire</v>
      </c>
      <c r="H5056">
        <f>YEAR(tbl_data[[#This Row],[Date_rapport]])</f>
        <v>2023</v>
      </c>
      <c r="I5056" t="str">
        <f>INDEX(tbl_produits[Molécule extraite], MATCH(tbl_data[[#This Row],[NORM_Spécialité]], tbl_produits[Nom normalisé], 0))</f>
        <v>Trinitrine</v>
      </c>
      <c r="J5056" s="34">
        <f>DATE(LEFT(tbl_data[[#This Row],[Date_rapport]], 4), MID(tbl_data[[#This Row],[Date_rapport]], 6, 2), RIGHT(tbl_data[[#This Row],[Date_rapport]], 2))</f>
        <v>44931</v>
      </c>
    </row>
    <row r="5057" spans="1:10" x14ac:dyDescent="0.2">
      <c r="A5057" s="28" t="s">
        <v>1339</v>
      </c>
      <c r="B5057" t="s">
        <v>6</v>
      </c>
      <c r="C5057" s="28" t="s">
        <v>823</v>
      </c>
      <c r="D5057" t="s">
        <v>759</v>
      </c>
      <c r="E5057" t="s">
        <v>823</v>
      </c>
      <c r="F5057" t="str">
        <f>INDEX(tbl_produits[Nom normalisé], MATCH(tbl_data[[#This Row],[Spécialité]], tbl_produits[Nom original], 0))</f>
        <v>MOZOBIL 20mg/ml  solution injectable, boite de 1 flacon</v>
      </c>
      <c r="G5057" t="str">
        <f>INDEX(tbl_produits[Classe nom], MATCH(tbl_data[[#This Row],[NORM_Spécialité]], tbl_produits[Nom normalisé], 0))</f>
        <v>Antinéoplasiques et immunomodulateurs</v>
      </c>
      <c r="H5057">
        <f>YEAR(tbl_data[[#This Row],[Date_rapport]])</f>
        <v>2023</v>
      </c>
      <c r="I5057" t="str">
        <f>INDEX(tbl_produits[Molécule extraite], MATCH(tbl_data[[#This Row],[NORM_Spécialité]], tbl_produits[Nom normalisé], 0))</f>
        <v>Plérixafor</v>
      </c>
      <c r="J5057" s="34">
        <f>DATE(LEFT(tbl_data[[#This Row],[Date_rapport]], 4), MID(tbl_data[[#This Row],[Date_rapport]], 6, 2), RIGHT(tbl_data[[#This Row],[Date_rapport]], 2))</f>
        <v>44931</v>
      </c>
    </row>
    <row r="5058" spans="1:10" x14ac:dyDescent="0.2">
      <c r="A5058" s="28" t="s">
        <v>1339</v>
      </c>
      <c r="B5058" t="s">
        <v>6</v>
      </c>
      <c r="C5058" s="28" t="s">
        <v>823</v>
      </c>
      <c r="D5058" t="s">
        <v>606</v>
      </c>
      <c r="E5058" t="s">
        <v>824</v>
      </c>
      <c r="F5058" t="str">
        <f>INDEX(tbl_produits[Nom normalisé], MATCH(tbl_data[[#This Row],[Spécialité]], tbl_produits[Nom original], 0))</f>
        <v>RAPAMUNE 1 mg/ml, solution buvable</v>
      </c>
      <c r="G5058" t="str">
        <f>INDEX(tbl_produits[Classe nom], MATCH(tbl_data[[#This Row],[NORM_Spécialité]], tbl_produits[Nom normalisé], 0))</f>
        <v>Antinéoplasiques et immunomodulateurs</v>
      </c>
      <c r="H5058">
        <f>YEAR(tbl_data[[#This Row],[Date_rapport]])</f>
        <v>2023</v>
      </c>
      <c r="I5058" t="str">
        <f>INDEX(tbl_produits[Molécule extraite], MATCH(tbl_data[[#This Row],[NORM_Spécialité]], tbl_produits[Nom normalisé], 0))</f>
        <v>Sirolimus</v>
      </c>
      <c r="J5058" s="34">
        <f>DATE(LEFT(tbl_data[[#This Row],[Date_rapport]], 4), MID(tbl_data[[#This Row],[Date_rapport]], 6, 2), RIGHT(tbl_data[[#This Row],[Date_rapport]], 2))</f>
        <v>44931</v>
      </c>
    </row>
    <row r="5059" spans="1:10" x14ac:dyDescent="0.2">
      <c r="A5059" s="28" t="s">
        <v>1339</v>
      </c>
      <c r="B5059" t="s">
        <v>9</v>
      </c>
      <c r="C5059" s="28" t="s">
        <v>824</v>
      </c>
      <c r="D5059" t="s">
        <v>825</v>
      </c>
      <c r="E5059" t="s">
        <v>2</v>
      </c>
      <c r="F5059" t="str">
        <f>INDEX(tbl_produits[Nom normalisé], MATCH(tbl_data[[#This Row],[Spécialité]], tbl_produits[Nom original], 0))</f>
        <v>LYRICA 20 mg/ml, solution buvable</v>
      </c>
      <c r="G5059" t="str">
        <f>INDEX(tbl_produits[Classe nom], MATCH(tbl_data[[#This Row],[NORM_Spécialité]], tbl_produits[Nom normalisé], 0))</f>
        <v>Système nerveux</v>
      </c>
      <c r="H5059">
        <f>YEAR(tbl_data[[#This Row],[Date_rapport]])</f>
        <v>2023</v>
      </c>
      <c r="I5059" t="str">
        <f>INDEX(tbl_produits[Molécule extraite], MATCH(tbl_data[[#This Row],[NORM_Spécialité]], tbl_produits[Nom normalisé], 0))</f>
        <v>Prégabaline</v>
      </c>
      <c r="J5059" s="34">
        <f>DATE(LEFT(tbl_data[[#This Row],[Date_rapport]], 4), MID(tbl_data[[#This Row],[Date_rapport]], 6, 2), RIGHT(tbl_data[[#This Row],[Date_rapport]], 2))</f>
        <v>44931</v>
      </c>
    </row>
    <row r="5060" spans="1:10" x14ac:dyDescent="0.2">
      <c r="A5060" s="28" t="s">
        <v>1339</v>
      </c>
      <c r="B5060" t="s">
        <v>6</v>
      </c>
      <c r="C5060" s="28" t="s">
        <v>824</v>
      </c>
      <c r="D5060" t="s">
        <v>826</v>
      </c>
      <c r="E5060" t="s">
        <v>824</v>
      </c>
      <c r="F5060" t="str">
        <f>INDEX(tbl_produits[Nom normalisé], MATCH(tbl_data[[#This Row],[Spécialité]], tbl_produits[Nom original], 0))</f>
        <v>TEMODAL 5 mg et 140mg, gélule</v>
      </c>
      <c r="G5060" t="str">
        <f>INDEX(tbl_produits[Classe nom], MATCH(tbl_data[[#This Row],[NORM_Spécialité]], tbl_produits[Nom normalisé], 0))</f>
        <v>Antinéoplasiques et immunomodulateurs</v>
      </c>
      <c r="H5060">
        <f>YEAR(tbl_data[[#This Row],[Date_rapport]])</f>
        <v>2023</v>
      </c>
      <c r="I5060" t="str">
        <f>INDEX(tbl_produits[Molécule extraite], MATCH(tbl_data[[#This Row],[NORM_Spécialité]], tbl_produits[Nom normalisé], 0))</f>
        <v>Témozolomide</v>
      </c>
      <c r="J5060" s="34">
        <f>DATE(LEFT(tbl_data[[#This Row],[Date_rapport]], 4), MID(tbl_data[[#This Row],[Date_rapport]], 6, 2), RIGHT(tbl_data[[#This Row],[Date_rapport]], 2))</f>
        <v>44931</v>
      </c>
    </row>
    <row r="5061" spans="1:10" x14ac:dyDescent="0.2">
      <c r="A5061" s="28" t="s">
        <v>1339</v>
      </c>
      <c r="B5061" t="s">
        <v>3</v>
      </c>
      <c r="C5061" s="28" t="s">
        <v>824</v>
      </c>
      <c r="D5061" t="s">
        <v>780</v>
      </c>
      <c r="E5061" t="s">
        <v>2</v>
      </c>
      <c r="F5061" t="str">
        <f>INDEX(tbl_produits[Nom normalisé], MATCH(tbl_data[[#This Row],[Spécialité]], tbl_produits[Nom original], 0))</f>
        <v>MIVACRON 10 mg/5 ml et 20 mg/10 ml, solution injectable (IV)</v>
      </c>
      <c r="G5061" t="str">
        <f>INDEX(tbl_produits[Classe nom], MATCH(tbl_data[[#This Row],[NORM_Spécialité]], tbl_produits[Nom normalisé], 0))</f>
        <v xml:space="preserve">Système musculo-squelettique </v>
      </c>
      <c r="H5061">
        <f>YEAR(tbl_data[[#This Row],[Date_rapport]])</f>
        <v>2023</v>
      </c>
      <c r="I5061" t="str">
        <f>INDEX(tbl_produits[Molécule extraite], MATCH(tbl_data[[#This Row],[NORM_Spécialité]], tbl_produits[Nom normalisé], 0))</f>
        <v>Chlorure de mivacurium</v>
      </c>
      <c r="J5061" s="34">
        <f>DATE(LEFT(tbl_data[[#This Row],[Date_rapport]], 4), MID(tbl_data[[#This Row],[Date_rapport]], 6, 2), RIGHT(tbl_data[[#This Row],[Date_rapport]], 2))</f>
        <v>44931</v>
      </c>
    </row>
    <row r="5062" spans="1:10" x14ac:dyDescent="0.2">
      <c r="A5062" s="28" t="s">
        <v>1339</v>
      </c>
      <c r="B5062" t="s">
        <v>3</v>
      </c>
      <c r="C5062" s="28" t="s">
        <v>828</v>
      </c>
      <c r="D5062" t="s">
        <v>829</v>
      </c>
      <c r="E5062" t="s">
        <v>2</v>
      </c>
      <c r="F5062" t="str">
        <f>INDEX(tbl_produits[Nom normalisé], MATCH(tbl_data[[#This Row],[Spécialité]], tbl_produits[Nom original], 0))</f>
        <v>LEVOBUPIVACAINE Kabi 1,25mg/mL, solution pour perfusion</v>
      </c>
      <c r="G5062" t="str">
        <f>INDEX(tbl_produits[Classe nom], MATCH(tbl_data[[#This Row],[NORM_Spécialité]], tbl_produits[Nom normalisé], 0))</f>
        <v>Système nerveux</v>
      </c>
      <c r="H5062">
        <f>YEAR(tbl_data[[#This Row],[Date_rapport]])</f>
        <v>2023</v>
      </c>
      <c r="I5062" t="str">
        <f>INDEX(tbl_produits[Molécule extraite], MATCH(tbl_data[[#This Row],[NORM_Spécialité]], tbl_produits[Nom normalisé], 0))</f>
        <v>Lévobupivacaïne (chlorhydrate de)</v>
      </c>
      <c r="J5062" s="34">
        <f>DATE(LEFT(tbl_data[[#This Row],[Date_rapport]], 4), MID(tbl_data[[#This Row],[Date_rapport]], 6, 2), RIGHT(tbl_data[[#This Row],[Date_rapport]], 2))</f>
        <v>44931</v>
      </c>
    </row>
    <row r="5063" spans="1:10" x14ac:dyDescent="0.2">
      <c r="A5063" s="28" t="s">
        <v>1339</v>
      </c>
      <c r="B5063" t="s">
        <v>9</v>
      </c>
      <c r="C5063" s="28" t="s">
        <v>828</v>
      </c>
      <c r="D5063" t="s">
        <v>830</v>
      </c>
      <c r="E5063" t="s">
        <v>2</v>
      </c>
      <c r="F5063" t="str">
        <f>INDEX(tbl_produits[Nom normalisé], MATCH(tbl_data[[#This Row],[Spécialité]], tbl_produits[Nom original], 0))</f>
        <v>LEVOBUPIVACAINE Kabi 2,5mg/mL et 5mg/mL, solution injectable/pour perfusion</v>
      </c>
      <c r="G5063" t="str">
        <f>INDEX(tbl_produits[Classe nom], MATCH(tbl_data[[#This Row],[NORM_Spécialité]], tbl_produits[Nom normalisé], 0))</f>
        <v>Système nerveux</v>
      </c>
      <c r="H5063">
        <f>YEAR(tbl_data[[#This Row],[Date_rapport]])</f>
        <v>2023</v>
      </c>
      <c r="I5063" t="str">
        <f>INDEX(tbl_produits[Molécule extraite], MATCH(tbl_data[[#This Row],[NORM_Spécialité]], tbl_produits[Nom normalisé], 0))</f>
        <v>Lévobupivacaïne (chlorhydrate de)</v>
      </c>
      <c r="J5063" s="34">
        <f>DATE(LEFT(tbl_data[[#This Row],[Date_rapport]], 4), MID(tbl_data[[#This Row],[Date_rapport]], 6, 2), RIGHT(tbl_data[[#This Row],[Date_rapport]], 2))</f>
        <v>44931</v>
      </c>
    </row>
    <row r="5064" spans="1:10" x14ac:dyDescent="0.2">
      <c r="A5064" s="28" t="s">
        <v>1339</v>
      </c>
      <c r="B5064" t="s">
        <v>9</v>
      </c>
      <c r="C5064" s="28" t="s">
        <v>831</v>
      </c>
      <c r="D5064" t="s">
        <v>832</v>
      </c>
      <c r="E5064" t="s">
        <v>2</v>
      </c>
      <c r="F5064" t="str">
        <f>INDEX(tbl_produits[Nom normalisé], MATCH(tbl_data[[#This Row],[Spécialité]], tbl_produits[Nom original], 0))</f>
        <v>AMOXICILLINE Panpharma 2 g, poudre pour solution injectable</v>
      </c>
      <c r="G5064" t="str">
        <f>INDEX(tbl_produits[Classe nom], MATCH(tbl_data[[#This Row],[NORM_Spécialité]], tbl_produits[Nom normalisé], 0))</f>
        <v>Anti-infectieux à usage systémique</v>
      </c>
      <c r="H5064">
        <f>YEAR(tbl_data[[#This Row],[Date_rapport]])</f>
        <v>2023</v>
      </c>
      <c r="I5064" t="str">
        <f>INDEX(tbl_produits[Molécule extraite], MATCH(tbl_data[[#This Row],[NORM_Spécialité]], tbl_produits[Nom normalisé], 0))</f>
        <v>Amoxicilline</v>
      </c>
      <c r="J5064" s="34">
        <f>DATE(LEFT(tbl_data[[#This Row],[Date_rapport]], 4), MID(tbl_data[[#This Row],[Date_rapport]], 6, 2), RIGHT(tbl_data[[#This Row],[Date_rapport]], 2))</f>
        <v>44931</v>
      </c>
    </row>
    <row r="5065" spans="1:10" x14ac:dyDescent="0.2">
      <c r="A5065" s="28" t="s">
        <v>1339</v>
      </c>
      <c r="B5065" t="s">
        <v>9</v>
      </c>
      <c r="C5065" s="28" t="s">
        <v>837</v>
      </c>
      <c r="D5065" t="s">
        <v>839</v>
      </c>
      <c r="E5065" t="s">
        <v>2</v>
      </c>
      <c r="F5065" t="str">
        <f>INDEX(tbl_produits[Nom normalisé], MATCH(tbl_data[[#This Row],[Spécialité]], tbl_produits[Nom original], 0))</f>
        <v>FLAGYL 125 mg/5 ml, suspension buvable</v>
      </c>
      <c r="G5065" t="str">
        <f>INDEX(tbl_produits[Classe nom], MATCH(tbl_data[[#This Row],[NORM_Spécialité]], tbl_produits[Nom normalisé], 0))</f>
        <v>Anti-infectieux à usage systémique</v>
      </c>
      <c r="H5065">
        <f>YEAR(tbl_data[[#This Row],[Date_rapport]])</f>
        <v>2023</v>
      </c>
      <c r="I5065" t="str">
        <f>INDEX(tbl_produits[Molécule extraite], MATCH(tbl_data[[#This Row],[NORM_Spécialité]], tbl_produits[Nom normalisé], 0))</f>
        <v>Métronidazole (benzoate de)</v>
      </c>
      <c r="J5065" s="34">
        <f>DATE(LEFT(tbl_data[[#This Row],[Date_rapport]], 4), MID(tbl_data[[#This Row],[Date_rapport]], 6, 2), RIGHT(tbl_data[[#This Row],[Date_rapport]], 2))</f>
        <v>44931</v>
      </c>
    </row>
    <row r="5066" spans="1:10" x14ac:dyDescent="0.2">
      <c r="A5066" s="28" t="s">
        <v>1339</v>
      </c>
      <c r="B5066" t="s">
        <v>9</v>
      </c>
      <c r="C5066" s="28" t="s">
        <v>844</v>
      </c>
      <c r="D5066" t="s">
        <v>774</v>
      </c>
      <c r="E5066" t="s">
        <v>2</v>
      </c>
      <c r="F5066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5066" t="str">
        <f>INDEX(tbl_produits[Classe nom], MATCH(tbl_data[[#This Row],[NORM_Spécialité]], tbl_produits[Nom normalisé], 0))</f>
        <v>Sang et organes hématopoïétiques</v>
      </c>
      <c r="H5066">
        <f>YEAR(tbl_data[[#This Row],[Date_rapport]])</f>
        <v>2023</v>
      </c>
      <c r="I5066" t="str">
        <f>INDEX(tbl_produits[Molécule extraite], MATCH(tbl_data[[#This Row],[NORM_Spécialité]], tbl_produits[Nom normalisé], 0))</f>
        <v>Époétine alfa</v>
      </c>
      <c r="J5066" s="34">
        <f>DATE(LEFT(tbl_data[[#This Row],[Date_rapport]], 4), MID(tbl_data[[#This Row],[Date_rapport]], 6, 2), RIGHT(tbl_data[[#This Row],[Date_rapport]], 2))</f>
        <v>44931</v>
      </c>
    </row>
    <row r="5067" spans="1:10" x14ac:dyDescent="0.2">
      <c r="A5067" s="28" t="s">
        <v>1339</v>
      </c>
      <c r="B5067" t="s">
        <v>3</v>
      </c>
      <c r="C5067" s="28" t="s">
        <v>846</v>
      </c>
      <c r="D5067" t="s">
        <v>726</v>
      </c>
      <c r="E5067" t="s">
        <v>2</v>
      </c>
      <c r="F5067" t="str">
        <f>INDEX(tbl_produits[Nom normalisé], MATCH(tbl_data[[#This Row],[Spécialité]], tbl_produits[Nom original], 0))</f>
        <v>ACTILYSE 2 mg, poudre pour solution injectable et perfusion</v>
      </c>
      <c r="G5067" t="str">
        <f>INDEX(tbl_produits[Classe nom], MATCH(tbl_data[[#This Row],[NORM_Spécialité]], tbl_produits[Nom normalisé], 0))</f>
        <v>Sang et organes hématopoïétiques</v>
      </c>
      <c r="H5067">
        <f>YEAR(tbl_data[[#This Row],[Date_rapport]])</f>
        <v>2023</v>
      </c>
      <c r="I5067" t="str">
        <f>INDEX(tbl_produits[Molécule extraite], MATCH(tbl_data[[#This Row],[NORM_Spécialité]], tbl_produits[Nom normalisé], 0))</f>
        <v>Altéplase</v>
      </c>
      <c r="J5067" s="34">
        <f>DATE(LEFT(tbl_data[[#This Row],[Date_rapport]], 4), MID(tbl_data[[#This Row],[Date_rapport]], 6, 2), RIGHT(tbl_data[[#This Row],[Date_rapport]], 2))</f>
        <v>44931</v>
      </c>
    </row>
    <row r="5068" spans="1:10" x14ac:dyDescent="0.2">
      <c r="A5068" s="28" t="s">
        <v>1339</v>
      </c>
      <c r="B5068" t="s">
        <v>3</v>
      </c>
      <c r="C5068" s="28" t="s">
        <v>846</v>
      </c>
      <c r="D5068" t="s">
        <v>645</v>
      </c>
      <c r="E5068" t="s">
        <v>2</v>
      </c>
      <c r="F5068" t="str">
        <f>INDEX(tbl_produits[Nom normalisé], MATCH(tbl_data[[#This Row],[Spécialité]], tbl_produits[Nom original], 0))</f>
        <v>ACTOSOLV 100 000 UI et 600 000 UI, poudre pour solution injectable / pour perfusion</v>
      </c>
      <c r="G5068" t="str">
        <f>INDEX(tbl_produits[Classe nom], MATCH(tbl_data[[#This Row],[NORM_Spécialité]], tbl_produits[Nom normalisé], 0))</f>
        <v>Sang et organes hématopoïétiques</v>
      </c>
      <c r="H5068">
        <f>YEAR(tbl_data[[#This Row],[Date_rapport]])</f>
        <v>2023</v>
      </c>
      <c r="I5068" t="str">
        <f>INDEX(tbl_produits[Molécule extraite], MATCH(tbl_data[[#This Row],[NORM_Spécialité]], tbl_produits[Nom normalisé], 0))</f>
        <v>Urokinase</v>
      </c>
      <c r="J5068" s="34">
        <f>DATE(LEFT(tbl_data[[#This Row],[Date_rapport]], 4), MID(tbl_data[[#This Row],[Date_rapport]], 6, 2), RIGHT(tbl_data[[#This Row],[Date_rapport]], 2))</f>
        <v>44931</v>
      </c>
    </row>
    <row r="5069" spans="1:10" x14ac:dyDescent="0.2">
      <c r="A5069" s="28" t="s">
        <v>1339</v>
      </c>
      <c r="B5069" t="s">
        <v>9</v>
      </c>
      <c r="C5069" s="28" t="s">
        <v>846</v>
      </c>
      <c r="D5069" t="s">
        <v>848</v>
      </c>
      <c r="E5069" t="s">
        <v>2</v>
      </c>
      <c r="F5069" t="str">
        <f>INDEX(tbl_produits[Nom normalisé], MATCH(tbl_data[[#This Row],[Spécialité]], tbl_produits[Nom original], 0))</f>
        <v>ACTILYSE 10, 20, 50 mg , poudre pour solution injectable et perfusion</v>
      </c>
      <c r="G5069" t="str">
        <f>INDEX(tbl_produits[Classe nom], MATCH(tbl_data[[#This Row],[NORM_Spécialité]], tbl_produits[Nom normalisé], 0))</f>
        <v>Sang et organes hématopoïétiques</v>
      </c>
      <c r="H5069">
        <f>YEAR(tbl_data[[#This Row],[Date_rapport]])</f>
        <v>2023</v>
      </c>
      <c r="I5069" t="str">
        <f>INDEX(tbl_produits[Molécule extraite], MATCH(tbl_data[[#This Row],[NORM_Spécialité]], tbl_produits[Nom normalisé], 0))</f>
        <v>Altéplase</v>
      </c>
      <c r="J5069" s="34">
        <f>DATE(LEFT(tbl_data[[#This Row],[Date_rapport]], 4), MID(tbl_data[[#This Row],[Date_rapport]], 6, 2), RIGHT(tbl_data[[#This Row],[Date_rapport]], 2))</f>
        <v>44931</v>
      </c>
    </row>
    <row r="5070" spans="1:10" x14ac:dyDescent="0.2">
      <c r="A5070" s="28" t="s">
        <v>1339</v>
      </c>
      <c r="B5070" t="s">
        <v>6</v>
      </c>
      <c r="C5070" s="28" t="s">
        <v>846</v>
      </c>
      <c r="D5070" t="s">
        <v>799</v>
      </c>
      <c r="E5070" t="s">
        <v>852</v>
      </c>
      <c r="F5070" t="str">
        <f>INDEX(tbl_produits[Nom normalisé], MATCH(tbl_data[[#This Row],[Spécialité]], tbl_produits[Nom original], 0))</f>
        <v>CRESEMBA 200 mg, poudre pour solution à diluer pour perfusion</v>
      </c>
      <c r="G5070" t="str">
        <f>INDEX(tbl_produits[Classe nom], MATCH(tbl_data[[#This Row],[NORM_Spécialité]], tbl_produits[Nom normalisé], 0))</f>
        <v>Anti-infectieux à usage systémique</v>
      </c>
      <c r="H5070">
        <f>YEAR(tbl_data[[#This Row],[Date_rapport]])</f>
        <v>2023</v>
      </c>
      <c r="I5070" t="str">
        <f>INDEX(tbl_produits[Molécule extraite], MATCH(tbl_data[[#This Row],[NORM_Spécialité]], tbl_produits[Nom normalisé], 0))</f>
        <v>Isavuconazonium (sulfate d')</v>
      </c>
      <c r="J5070" s="34">
        <f>DATE(LEFT(tbl_data[[#This Row],[Date_rapport]], 4), MID(tbl_data[[#This Row],[Date_rapport]], 6, 2), RIGHT(tbl_data[[#This Row],[Date_rapport]], 2))</f>
        <v>44931</v>
      </c>
    </row>
    <row r="5071" spans="1:10" x14ac:dyDescent="0.2">
      <c r="A5071" s="28" t="s">
        <v>1339</v>
      </c>
      <c r="B5071" t="s">
        <v>6</v>
      </c>
      <c r="C5071" s="28" t="s">
        <v>849</v>
      </c>
      <c r="D5071" t="s">
        <v>851</v>
      </c>
      <c r="E5071" t="s">
        <v>756</v>
      </c>
      <c r="F5071" t="str">
        <f>INDEX(tbl_produits[Nom normalisé], MATCH(tbl_data[[#This Row],[Spécialité]], tbl_produits[Nom original], 0))</f>
        <v>RESPREEZA, poudre et solvant pour solution injectable/perfusion</v>
      </c>
      <c r="G5071" t="str">
        <f>INDEX(tbl_produits[Classe nom], MATCH(tbl_data[[#This Row],[NORM_Spécialité]], tbl_produits[Nom normalisé], 0))</f>
        <v>Sang et organes hématopoïétiques</v>
      </c>
      <c r="H5071">
        <f>YEAR(tbl_data[[#This Row],[Date_rapport]])</f>
        <v>2023</v>
      </c>
      <c r="I5071" t="str">
        <f>INDEX(tbl_produits[Molécule extraite], MATCH(tbl_data[[#This Row],[NORM_Spécialité]], tbl_produits[Nom normalisé], 0))</f>
        <v>Alpha-1 antitrypsine</v>
      </c>
      <c r="J5071" s="34">
        <f>DATE(LEFT(tbl_data[[#This Row],[Date_rapport]], 4), MID(tbl_data[[#This Row],[Date_rapport]], 6, 2), RIGHT(tbl_data[[#This Row],[Date_rapport]], 2))</f>
        <v>44931</v>
      </c>
    </row>
    <row r="5072" spans="1:10" x14ac:dyDescent="0.2">
      <c r="A5072" s="28" t="s">
        <v>1339</v>
      </c>
      <c r="B5072" t="s">
        <v>9</v>
      </c>
      <c r="C5072" s="28" t="s">
        <v>854</v>
      </c>
      <c r="D5072" t="s">
        <v>855</v>
      </c>
      <c r="E5072" t="s">
        <v>2</v>
      </c>
      <c r="F5072" t="str">
        <f>INDEX(tbl_produits[Nom normalisé], MATCH(tbl_data[[#This Row],[Spécialité]], tbl_produits[Nom original], 0))</f>
        <v>RIMIFON 50 mg, comprimé</v>
      </c>
      <c r="G5072" t="str">
        <f>INDEX(tbl_produits[Classe nom], MATCH(tbl_data[[#This Row],[NORM_Spécialité]], tbl_produits[Nom normalisé], 0))</f>
        <v>Anti-infectieux à usage systémique</v>
      </c>
      <c r="H5072">
        <f>YEAR(tbl_data[[#This Row],[Date_rapport]])</f>
        <v>2023</v>
      </c>
      <c r="I5072" t="str">
        <f>INDEX(tbl_produits[Molécule extraite], MATCH(tbl_data[[#This Row],[NORM_Spécialité]], tbl_produits[Nom normalisé], 0))</f>
        <v>Isoniazide</v>
      </c>
      <c r="J5072" s="34">
        <f>DATE(LEFT(tbl_data[[#This Row],[Date_rapport]], 4), MID(tbl_data[[#This Row],[Date_rapport]], 6, 2), RIGHT(tbl_data[[#This Row],[Date_rapport]], 2))</f>
        <v>44931</v>
      </c>
    </row>
    <row r="5073" spans="1:10" x14ac:dyDescent="0.2">
      <c r="A5073" s="28" t="s">
        <v>1339</v>
      </c>
      <c r="B5073" t="s">
        <v>9</v>
      </c>
      <c r="C5073" s="28" t="s">
        <v>854</v>
      </c>
      <c r="D5073" t="s">
        <v>856</v>
      </c>
      <c r="E5073" t="s">
        <v>2</v>
      </c>
      <c r="F5073" t="str">
        <f>INDEX(tbl_produits[Nom normalisé], MATCH(tbl_data[[#This Row],[Spécialité]], tbl_produits[Nom original], 0))</f>
        <v>THERASOLV 100 000 UI, poudre pour solution injectable/pour perfusion</v>
      </c>
      <c r="G5073" t="str">
        <f>INDEX(tbl_produits[Classe nom], MATCH(tbl_data[[#This Row],[NORM_Spécialité]], tbl_produits[Nom normalisé], 0))</f>
        <v>Sang et organes hématopoïétiques</v>
      </c>
      <c r="H5073">
        <f>YEAR(tbl_data[[#This Row],[Date_rapport]])</f>
        <v>2023</v>
      </c>
      <c r="I5073" t="str">
        <f>INDEX(tbl_produits[Molécule extraite], MATCH(tbl_data[[#This Row],[NORM_Spécialité]], tbl_produits[Nom normalisé], 0))</f>
        <v>Urokinase</v>
      </c>
      <c r="J5073" s="34">
        <f>DATE(LEFT(tbl_data[[#This Row],[Date_rapport]], 4), MID(tbl_data[[#This Row],[Date_rapport]], 6, 2), RIGHT(tbl_data[[#This Row],[Date_rapport]], 2))</f>
        <v>44931</v>
      </c>
    </row>
    <row r="5074" spans="1:10" x14ac:dyDescent="0.2">
      <c r="A5074" s="28" t="s">
        <v>1339</v>
      </c>
      <c r="B5074" t="s">
        <v>6</v>
      </c>
      <c r="C5074" s="28" t="s">
        <v>756</v>
      </c>
      <c r="D5074" t="s">
        <v>685</v>
      </c>
      <c r="E5074" t="s">
        <v>788</v>
      </c>
      <c r="F5074" t="str">
        <f>INDEX(tbl_produits[Nom normalisé], MATCH(tbl_data[[#This Row],[Spécialité]], tbl_produits[Nom original], 0))</f>
        <v>RITALINE L.P., gélule à libération prolongée</v>
      </c>
      <c r="G5074" t="str">
        <f>INDEX(tbl_produits[Classe nom], MATCH(tbl_data[[#This Row],[NORM_Spécialité]], tbl_produits[Nom normalisé], 0))</f>
        <v>Système nerveux</v>
      </c>
      <c r="H5074">
        <f>YEAR(tbl_data[[#This Row],[Date_rapport]])</f>
        <v>2023</v>
      </c>
      <c r="I5074" t="str">
        <f>INDEX(tbl_produits[Molécule extraite], MATCH(tbl_data[[#This Row],[NORM_Spécialité]], tbl_produits[Nom normalisé], 0))</f>
        <v>Méthylphénidate (chlorhydrate de)</v>
      </c>
      <c r="J5074" s="34">
        <f>DATE(LEFT(tbl_data[[#This Row],[Date_rapport]], 4), MID(tbl_data[[#This Row],[Date_rapport]], 6, 2), RIGHT(tbl_data[[#This Row],[Date_rapport]], 2))</f>
        <v>44931</v>
      </c>
    </row>
    <row r="5075" spans="1:10" x14ac:dyDescent="0.2">
      <c r="A5075" s="28" t="s">
        <v>1339</v>
      </c>
      <c r="B5075" t="s">
        <v>6</v>
      </c>
      <c r="C5075" s="28" t="s">
        <v>756</v>
      </c>
      <c r="D5075" t="s">
        <v>757</v>
      </c>
      <c r="E5075" t="s">
        <v>1639</v>
      </c>
      <c r="F5075" t="str">
        <f>INDEX(tbl_produits[Nom normalisé], MATCH(tbl_data[[#This Row],[Spécialité]], tbl_produits[Nom original], 0))</f>
        <v>ERWINASE 10 000 UI/flacon, poudre pour solution pour injection</v>
      </c>
      <c r="G5075" t="str">
        <f>INDEX(tbl_produits[Classe nom], MATCH(tbl_data[[#This Row],[NORM_Spécialité]], tbl_produits[Nom normalisé], 0))</f>
        <v>Antinéoplasiques et immunomodulateurs</v>
      </c>
      <c r="H5075">
        <f>YEAR(tbl_data[[#This Row],[Date_rapport]])</f>
        <v>2023</v>
      </c>
      <c r="I5075" t="str">
        <f>INDEX(tbl_produits[Molécule extraite], MATCH(tbl_data[[#This Row],[NORM_Spécialité]], tbl_produits[Nom normalisé], 0))</f>
        <v>L-asparaginase</v>
      </c>
      <c r="J5075" s="34">
        <f>DATE(LEFT(tbl_data[[#This Row],[Date_rapport]], 4), MID(tbl_data[[#This Row],[Date_rapport]], 6, 2), RIGHT(tbl_data[[#This Row],[Date_rapport]], 2))</f>
        <v>44931</v>
      </c>
    </row>
    <row r="5076" spans="1:10" x14ac:dyDescent="0.2">
      <c r="A5076" s="28" t="s">
        <v>1339</v>
      </c>
      <c r="B5076" t="s">
        <v>9</v>
      </c>
      <c r="C5076" s="28" t="s">
        <v>758</v>
      </c>
      <c r="D5076" t="s">
        <v>731</v>
      </c>
      <c r="E5076" t="s">
        <v>2</v>
      </c>
      <c r="F5076" t="str">
        <f>INDEX(tbl_produits[Nom normalisé], MATCH(tbl_data[[#This Row],[Spécialité]], tbl_produits[Nom original], 0))</f>
        <v>ATRACURIUM Hospira 10 mg/ml, solution injectable</v>
      </c>
      <c r="G5076" t="str">
        <f>INDEX(tbl_produits[Classe nom], MATCH(tbl_data[[#This Row],[NORM_Spécialité]], tbl_produits[Nom normalisé], 0))</f>
        <v xml:space="preserve">Système musculo-squelettique </v>
      </c>
      <c r="H5076">
        <f>YEAR(tbl_data[[#This Row],[Date_rapport]])</f>
        <v>2023</v>
      </c>
      <c r="I5076" t="str">
        <f>INDEX(tbl_produits[Molécule extraite], MATCH(tbl_data[[#This Row],[NORM_Spécialité]], tbl_produits[Nom normalisé], 0))</f>
        <v>Atracurium</v>
      </c>
      <c r="J5076" s="34">
        <f>DATE(LEFT(tbl_data[[#This Row],[Date_rapport]], 4), MID(tbl_data[[#This Row],[Date_rapport]], 6, 2), RIGHT(tbl_data[[#This Row],[Date_rapport]], 2))</f>
        <v>44931</v>
      </c>
    </row>
    <row r="5077" spans="1:10" x14ac:dyDescent="0.2">
      <c r="A5077" s="28" t="s">
        <v>1339</v>
      </c>
      <c r="B5077" t="s">
        <v>6</v>
      </c>
      <c r="C5077" s="28" t="s">
        <v>760</v>
      </c>
      <c r="D5077" t="s">
        <v>762</v>
      </c>
      <c r="E5077" t="s">
        <v>777</v>
      </c>
      <c r="F5077" t="str">
        <f>INDEX(tbl_produits[Nom normalisé], MATCH(tbl_data[[#This Row],[Spécialité]], tbl_produits[Nom original], 0))</f>
        <v>KARDEGIC 160 mg, poudre pour solution buvable en sachet</v>
      </c>
      <c r="G5077" t="str">
        <f>INDEX(tbl_produits[Classe nom], MATCH(tbl_data[[#This Row],[NORM_Spécialité]], tbl_produits[Nom normalisé], 0))</f>
        <v>Système nerveux</v>
      </c>
      <c r="H5077">
        <f>YEAR(tbl_data[[#This Row],[Date_rapport]])</f>
        <v>2023</v>
      </c>
      <c r="I5077" t="str">
        <f>INDEX(tbl_produits[Molécule extraite], MATCH(tbl_data[[#This Row],[NORM_Spécialité]], tbl_produits[Nom normalisé], 0))</f>
        <v>DL-lysine (acétylsalicylate de)</v>
      </c>
      <c r="J5077" s="34">
        <f>DATE(LEFT(tbl_data[[#This Row],[Date_rapport]], 4), MID(tbl_data[[#This Row],[Date_rapport]], 6, 2), RIGHT(tbl_data[[#This Row],[Date_rapport]], 2))</f>
        <v>44931</v>
      </c>
    </row>
    <row r="5078" spans="1:10" x14ac:dyDescent="0.2">
      <c r="A5078" s="28" t="s">
        <v>1339</v>
      </c>
      <c r="B5078" t="s">
        <v>9</v>
      </c>
      <c r="C5078" s="28" t="s">
        <v>760</v>
      </c>
      <c r="D5078" t="s">
        <v>763</v>
      </c>
      <c r="E5078" t="s">
        <v>2</v>
      </c>
      <c r="F5078" t="str">
        <f>INDEX(tbl_produits[Nom normalisé], MATCH(tbl_data[[#This Row],[Spécialité]], tbl_produits[Nom original], 0))</f>
        <v>KARDEGIC 500 mg/5 ml, poudre pour solution injectable</v>
      </c>
      <c r="G5078" t="str">
        <f>INDEX(tbl_produits[Classe nom], MATCH(tbl_data[[#This Row],[NORM_Spécialité]], tbl_produits[Nom normalisé], 0))</f>
        <v>Système nerveux</v>
      </c>
      <c r="H5078">
        <f>YEAR(tbl_data[[#This Row],[Date_rapport]])</f>
        <v>2023</v>
      </c>
      <c r="I5078" t="str">
        <f>INDEX(tbl_produits[Molécule extraite], MATCH(tbl_data[[#This Row],[NORM_Spécialité]], tbl_produits[Nom normalisé], 0))</f>
        <v>DL-lysine (acétylsalicylate de)</v>
      </c>
      <c r="J5078" s="34">
        <f>DATE(LEFT(tbl_data[[#This Row],[Date_rapport]], 4), MID(tbl_data[[#This Row],[Date_rapport]], 6, 2), RIGHT(tbl_data[[#This Row],[Date_rapport]], 2))</f>
        <v>44931</v>
      </c>
    </row>
    <row r="5079" spans="1:10" x14ac:dyDescent="0.2">
      <c r="A5079" s="28" t="s">
        <v>1339</v>
      </c>
      <c r="B5079" t="s">
        <v>6</v>
      </c>
      <c r="C5079" s="28" t="s">
        <v>770</v>
      </c>
      <c r="D5079" t="s">
        <v>671</v>
      </c>
      <c r="E5079" t="s">
        <v>772</v>
      </c>
      <c r="F5079" t="str">
        <f>INDEX(tbl_produits[Nom normalisé], MATCH(tbl_data[[#This Row],[Spécialité]], tbl_produits[Nom original], 0))</f>
        <v>LUTRELEF 3,2 mg, poudre et solvant pour solution injectable</v>
      </c>
      <c r="G5079" t="str">
        <f>INDEX(tbl_produits[Classe nom], MATCH(tbl_data[[#This Row],[NORM_Spécialité]], tbl_produits[Nom normalisé], 0))</f>
        <v>Hormones systémiques sauf hormones sexuelles et insulines</v>
      </c>
      <c r="H5079">
        <f>YEAR(tbl_data[[#This Row],[Date_rapport]])</f>
        <v>2023</v>
      </c>
      <c r="I5079" t="str">
        <f>INDEX(tbl_produits[Molécule extraite], MATCH(tbl_data[[#This Row],[NORM_Spécialité]], tbl_produits[Nom normalisé], 0))</f>
        <v>Gonadoréline (acétate de)</v>
      </c>
      <c r="J5079" s="34">
        <f>DATE(LEFT(tbl_data[[#This Row],[Date_rapport]], 4), MID(tbl_data[[#This Row],[Date_rapport]], 6, 2), RIGHT(tbl_data[[#This Row],[Date_rapport]], 2))</f>
        <v>44931</v>
      </c>
    </row>
    <row r="5080" spans="1:10" x14ac:dyDescent="0.2">
      <c r="A5080" s="28" t="s">
        <v>1339</v>
      </c>
      <c r="B5080" t="s">
        <v>9</v>
      </c>
      <c r="C5080" s="28" t="s">
        <v>772</v>
      </c>
      <c r="D5080" t="s">
        <v>775</v>
      </c>
      <c r="E5080" t="s">
        <v>2</v>
      </c>
      <c r="F5080" t="str">
        <f>INDEX(tbl_produits[Nom normalisé], MATCH(tbl_data[[#This Row],[Spécialité]], tbl_produits[Nom original], 0))</f>
        <v>ADEPAL, comprimé enrobé</v>
      </c>
      <c r="G5080" t="str">
        <f>INDEX(tbl_produits[Classe nom], MATCH(tbl_data[[#This Row],[NORM_Spécialité]], tbl_produits[Nom normalisé], 0))</f>
        <v>Système génito-urinaire et hormones sexuelles</v>
      </c>
      <c r="H5080">
        <f>YEAR(tbl_data[[#This Row],[Date_rapport]])</f>
        <v>2023</v>
      </c>
      <c r="I5080" t="str">
        <f>INDEX(tbl_produits[Molécule extraite], MATCH(tbl_data[[#This Row],[NORM_Spécialité]], tbl_produits[Nom normalisé], 0))</f>
        <v>Éthinylestradiol/Levonorgestrel</v>
      </c>
      <c r="J5080" s="34">
        <f>DATE(LEFT(tbl_data[[#This Row],[Date_rapport]], 4), MID(tbl_data[[#This Row],[Date_rapport]], 6, 2), RIGHT(tbl_data[[#This Row],[Date_rapport]], 2))</f>
        <v>44931</v>
      </c>
    </row>
    <row r="5081" spans="1:10" x14ac:dyDescent="0.2">
      <c r="A5081" s="28" t="s">
        <v>1339</v>
      </c>
      <c r="B5081" t="s">
        <v>3</v>
      </c>
      <c r="C5081" s="28" t="s">
        <v>772</v>
      </c>
      <c r="D5081" t="s">
        <v>776</v>
      </c>
      <c r="E5081" t="s">
        <v>2</v>
      </c>
      <c r="F5081" t="str">
        <f>INDEX(tbl_produits[Nom normalisé], MATCH(tbl_data[[#This Row],[Spécialité]], tbl_produits[Nom original], 0))</f>
        <v>SPÉCIALITÉS à base de quinapril/hydrochlorothiazide, comprimé pelliculé</v>
      </c>
      <c r="G5081" t="str">
        <f>INDEX(tbl_produits[Classe nom], MATCH(tbl_data[[#This Row],[NORM_Spécialité]], tbl_produits[Nom normalisé], 0))</f>
        <v>Système cardiovasculaire</v>
      </c>
      <c r="H5081">
        <f>YEAR(tbl_data[[#This Row],[Date_rapport]])</f>
        <v>2023</v>
      </c>
      <c r="I5081" t="str">
        <f>INDEX(tbl_produits[Molécule extraite], MATCH(tbl_data[[#This Row],[NORM_Spécialité]], tbl_produits[Nom normalisé], 0))</f>
        <v>Hydrochlorothiazide, quinapril (chlorhydrate de)</v>
      </c>
      <c r="J5081" s="34">
        <f>DATE(LEFT(tbl_data[[#This Row],[Date_rapport]], 4), MID(tbl_data[[#This Row],[Date_rapport]], 6, 2), RIGHT(tbl_data[[#This Row],[Date_rapport]], 2))</f>
        <v>44931</v>
      </c>
    </row>
    <row r="5082" spans="1:10" x14ac:dyDescent="0.2">
      <c r="A5082" s="28" t="s">
        <v>1339</v>
      </c>
      <c r="B5082" t="s">
        <v>3</v>
      </c>
      <c r="C5082" s="28" t="s">
        <v>777</v>
      </c>
      <c r="D5082" t="s">
        <v>778</v>
      </c>
      <c r="E5082" t="s">
        <v>2</v>
      </c>
      <c r="F5082" t="str">
        <f>INDEX(tbl_produits[Nom normalisé], MATCH(tbl_data[[#This Row],[Spécialité]], tbl_produits[Nom original], 0))</f>
        <v xml:space="preserve">ALDURAZYME 100 U/ml, solution à diluer pour perfusion </v>
      </c>
      <c r="G5082" t="str">
        <f>INDEX(tbl_produits[Classe nom], MATCH(tbl_data[[#This Row],[NORM_Spécialité]], tbl_produits[Nom normalisé], 0))</f>
        <v>Voies digestives et métabolisme</v>
      </c>
      <c r="H5082">
        <f>YEAR(tbl_data[[#This Row],[Date_rapport]])</f>
        <v>2023</v>
      </c>
      <c r="I5082" t="str">
        <f>INDEX(tbl_produits[Molécule extraite], MATCH(tbl_data[[#This Row],[NORM_Spécialité]], tbl_produits[Nom normalisé], 0))</f>
        <v>Laronidase</v>
      </c>
      <c r="J5082" s="34">
        <f>DATE(LEFT(tbl_data[[#This Row],[Date_rapport]], 4), MID(tbl_data[[#This Row],[Date_rapport]], 6, 2), RIGHT(tbl_data[[#This Row],[Date_rapport]], 2))</f>
        <v>44931</v>
      </c>
    </row>
    <row r="5083" spans="1:10" x14ac:dyDescent="0.2">
      <c r="A5083" s="28" t="s">
        <v>1339</v>
      </c>
      <c r="B5083" t="s">
        <v>9</v>
      </c>
      <c r="C5083" s="28" t="s">
        <v>779</v>
      </c>
      <c r="D5083" t="s">
        <v>781</v>
      </c>
      <c r="E5083" t="s">
        <v>2</v>
      </c>
      <c r="F5083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5083" t="str">
        <f>INDEX(tbl_produits[Classe nom], MATCH(tbl_data[[#This Row],[NORM_Spécialité]], tbl_produits[Nom normalisé], 0))</f>
        <v>Anti-infectieux à usage systémique</v>
      </c>
      <c r="H5083">
        <f>YEAR(tbl_data[[#This Row],[Date_rapport]])</f>
        <v>2023</v>
      </c>
      <c r="I5083" t="str">
        <f>INDEX(tbl_produits[Molécule extraite], MATCH(tbl_data[[#This Row],[NORM_Spécialité]], tbl_produits[Nom normalisé], 0))</f>
        <v>Immunoglobuline humaine normale (IgG)</v>
      </c>
      <c r="J5083" s="34">
        <f>DATE(LEFT(tbl_data[[#This Row],[Date_rapport]], 4), MID(tbl_data[[#This Row],[Date_rapport]], 6, 2), RIGHT(tbl_data[[#This Row],[Date_rapport]], 2))</f>
        <v>44931</v>
      </c>
    </row>
    <row r="5084" spans="1:10" x14ac:dyDescent="0.2">
      <c r="A5084" s="28" t="s">
        <v>1339</v>
      </c>
      <c r="B5084" t="s">
        <v>6</v>
      </c>
      <c r="C5084" s="28" t="s">
        <v>782</v>
      </c>
      <c r="D5084" t="s">
        <v>733</v>
      </c>
      <c r="E5084" t="s">
        <v>782</v>
      </c>
      <c r="F5084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5084" t="str">
        <f>INDEX(tbl_produits[Classe nom], MATCH(tbl_data[[#This Row],[NORM_Spécialité]], tbl_produits[Nom normalisé], 0))</f>
        <v>Anti-infectieux à usage systémique</v>
      </c>
      <c r="H5084">
        <f>YEAR(tbl_data[[#This Row],[Date_rapport]])</f>
        <v>2023</v>
      </c>
      <c r="I5084" t="str">
        <f>INDEX(tbl_produits[Molécule extraite], MATCH(tbl_data[[#This Row],[NORM_Spécialité]], tbl_produits[Nom normalisé], 0))</f>
        <v>Amoxicilline / acide clavulanique</v>
      </c>
      <c r="J5084" s="34">
        <f>DATE(LEFT(tbl_data[[#This Row],[Date_rapport]], 4), MID(tbl_data[[#This Row],[Date_rapport]], 6, 2), RIGHT(tbl_data[[#This Row],[Date_rapport]], 2))</f>
        <v>44931</v>
      </c>
    </row>
    <row r="5085" spans="1:10" x14ac:dyDescent="0.2">
      <c r="A5085" s="28" t="s">
        <v>1339</v>
      </c>
      <c r="B5085" t="s">
        <v>3</v>
      </c>
      <c r="C5085" s="28" t="s">
        <v>782</v>
      </c>
      <c r="D5085" t="s">
        <v>783</v>
      </c>
      <c r="E5085" t="s">
        <v>2</v>
      </c>
      <c r="F5085" t="str">
        <f>INDEX(tbl_produits[Nom normalisé], MATCH(tbl_data[[#This Row],[Spécialité]], tbl_produits[Nom original], 0))</f>
        <v>AUGMENTIN 500 mg/50 mg, poudre pour solution injectable/pour perfusion (IV)</v>
      </c>
      <c r="G5085" t="str">
        <f>INDEX(tbl_produits[Classe nom], MATCH(tbl_data[[#This Row],[NORM_Spécialité]], tbl_produits[Nom normalisé], 0))</f>
        <v>Anti-infectieux à usage systémique</v>
      </c>
      <c r="H5085">
        <f>YEAR(tbl_data[[#This Row],[Date_rapport]])</f>
        <v>2023</v>
      </c>
      <c r="I5085" t="str">
        <f>INDEX(tbl_produits[Molécule extraite], MATCH(tbl_data[[#This Row],[NORM_Spécialité]], tbl_produits[Nom normalisé], 0))</f>
        <v>Amoxicilline / acide clavulanique</v>
      </c>
      <c r="J5085" s="34">
        <f>DATE(LEFT(tbl_data[[#This Row],[Date_rapport]], 4), MID(tbl_data[[#This Row],[Date_rapport]], 6, 2), RIGHT(tbl_data[[#This Row],[Date_rapport]], 2))</f>
        <v>44931</v>
      </c>
    </row>
    <row r="5086" spans="1:10" x14ac:dyDescent="0.2">
      <c r="A5086" s="28" t="s">
        <v>1339</v>
      </c>
      <c r="B5086" t="s">
        <v>9</v>
      </c>
      <c r="C5086" s="28" t="s">
        <v>785</v>
      </c>
      <c r="D5086" t="s">
        <v>786</v>
      </c>
      <c r="E5086" t="s">
        <v>2</v>
      </c>
      <c r="F5086" t="str">
        <f>INDEX(tbl_produits[Nom normalisé], MATCH(tbl_data[[#This Row],[Spécialité]], tbl_produits[Nom original], 0))</f>
        <v>VENTOLINE 2,5 mg/2,5 ml, solution pour inhalation par nébuliseur en récipient unidose</v>
      </c>
      <c r="G5086" t="str">
        <f>INDEX(tbl_produits[Classe nom], MATCH(tbl_data[[#This Row],[NORM_Spécialité]], tbl_produits[Nom normalisé], 0))</f>
        <v>Système respiratoire</v>
      </c>
      <c r="H5086">
        <f>YEAR(tbl_data[[#This Row],[Date_rapport]])</f>
        <v>2023</v>
      </c>
      <c r="I5086" t="str">
        <f>INDEX(tbl_produits[Molécule extraite], MATCH(tbl_data[[#This Row],[NORM_Spécialité]], tbl_produits[Nom normalisé], 0))</f>
        <v>Salbutamol</v>
      </c>
      <c r="J5086" s="34">
        <f>DATE(LEFT(tbl_data[[#This Row],[Date_rapport]], 4), MID(tbl_data[[#This Row],[Date_rapport]], 6, 2), RIGHT(tbl_data[[#This Row],[Date_rapport]], 2))</f>
        <v>44931</v>
      </c>
    </row>
    <row r="5087" spans="1:10" x14ac:dyDescent="0.2">
      <c r="A5087" s="28" t="s">
        <v>1339</v>
      </c>
      <c r="B5087" t="s">
        <v>6</v>
      </c>
      <c r="C5087" s="28" t="s">
        <v>788</v>
      </c>
      <c r="D5087" t="s">
        <v>789</v>
      </c>
      <c r="E5087" t="s">
        <v>795</v>
      </c>
      <c r="F5087" t="str">
        <f>INDEX(tbl_produits[Nom normalisé], MATCH(tbl_data[[#This Row],[Spécialité]], tbl_produits[Nom original], 0))</f>
        <v>UNACIM injectable 0,5 g/1 g, poudre pour usage parentéral</v>
      </c>
      <c r="G5087" t="str">
        <f>INDEX(tbl_produits[Classe nom], MATCH(tbl_data[[#This Row],[NORM_Spécialité]], tbl_produits[Nom normalisé], 0))</f>
        <v>Anti-infectieux à usage systémique</v>
      </c>
      <c r="H5087">
        <f>YEAR(tbl_data[[#This Row],[Date_rapport]])</f>
        <v>2023</v>
      </c>
      <c r="I5087" t="str">
        <f>INDEX(tbl_produits[Molécule extraite], MATCH(tbl_data[[#This Row],[NORM_Spécialité]], tbl_produits[Nom normalisé], 0))</f>
        <v>Ampicilline sodique / sulbactam sodique</v>
      </c>
      <c r="J5087" s="34">
        <f>DATE(LEFT(tbl_data[[#This Row],[Date_rapport]], 4), MID(tbl_data[[#This Row],[Date_rapport]], 6, 2), RIGHT(tbl_data[[#This Row],[Date_rapport]], 2))</f>
        <v>44931</v>
      </c>
    </row>
    <row r="5088" spans="1:10" x14ac:dyDescent="0.2">
      <c r="A5088" s="28" t="s">
        <v>1339</v>
      </c>
      <c r="B5088" t="s">
        <v>9</v>
      </c>
      <c r="C5088" s="28" t="s">
        <v>788</v>
      </c>
      <c r="D5088" t="s">
        <v>790</v>
      </c>
      <c r="E5088" t="s">
        <v>2</v>
      </c>
      <c r="F5088" t="str">
        <f>INDEX(tbl_produits[Nom normalisé], MATCH(tbl_data[[#This Row],[Spécialité]], tbl_produits[Nom original], 0))</f>
        <v xml:space="preserve">PROSTIONE VR 0,5 mg/ml, solution injectable </v>
      </c>
      <c r="G5088" t="str">
        <f>INDEX(tbl_produits[Classe nom], MATCH(tbl_data[[#This Row],[NORM_Spécialité]], tbl_produits[Nom normalisé], 0))</f>
        <v>Système cardiovasculaire</v>
      </c>
      <c r="H5088">
        <f>YEAR(tbl_data[[#This Row],[Date_rapport]])</f>
        <v>2023</v>
      </c>
      <c r="I5088" t="str">
        <f>INDEX(tbl_produits[Molécule extraite], MATCH(tbl_data[[#This Row],[NORM_Spécialité]], tbl_produits[Nom normalisé], 0))</f>
        <v>Alprostadil</v>
      </c>
      <c r="J5088" s="34">
        <f>DATE(LEFT(tbl_data[[#This Row],[Date_rapport]], 4), MID(tbl_data[[#This Row],[Date_rapport]], 6, 2), RIGHT(tbl_data[[#This Row],[Date_rapport]], 2))</f>
        <v>44931</v>
      </c>
    </row>
    <row r="5089" spans="1:10" x14ac:dyDescent="0.2">
      <c r="A5089" s="28" t="s">
        <v>1339</v>
      </c>
      <c r="B5089" t="s">
        <v>3</v>
      </c>
      <c r="C5089" s="28" t="s">
        <v>792</v>
      </c>
      <c r="D5089" t="s">
        <v>794</v>
      </c>
      <c r="E5089" t="s">
        <v>2</v>
      </c>
      <c r="F5089" t="str">
        <f>INDEX(tbl_produits[Nom normalisé], MATCH(tbl_data[[#This Row],[Spécialité]], tbl_produits[Nom original], 0))</f>
        <v>DEROXAT 20mg/ 10 ml, suspension buvable</v>
      </c>
      <c r="G5089" t="str">
        <f>INDEX(tbl_produits[Classe nom], MATCH(tbl_data[[#This Row],[NORM_Spécialité]], tbl_produits[Nom normalisé], 0))</f>
        <v>Système nerveux</v>
      </c>
      <c r="H5089">
        <f>YEAR(tbl_data[[#This Row],[Date_rapport]])</f>
        <v>2023</v>
      </c>
      <c r="I5089" t="str">
        <f>INDEX(tbl_produits[Molécule extraite], MATCH(tbl_data[[#This Row],[NORM_Spécialité]], tbl_produits[Nom normalisé], 0))</f>
        <v>Paroxétine (chlorhydrate de) hémihydraté</v>
      </c>
      <c r="J5089" s="34">
        <f>DATE(LEFT(tbl_data[[#This Row],[Date_rapport]], 4), MID(tbl_data[[#This Row],[Date_rapport]], 6, 2), RIGHT(tbl_data[[#This Row],[Date_rapport]], 2))</f>
        <v>44931</v>
      </c>
    </row>
    <row r="5090" spans="1:10" x14ac:dyDescent="0.2">
      <c r="A5090" s="28" t="s">
        <v>1339</v>
      </c>
      <c r="B5090" t="s">
        <v>6</v>
      </c>
      <c r="C5090" s="28" t="s">
        <v>792</v>
      </c>
      <c r="D5090" t="s">
        <v>610</v>
      </c>
      <c r="E5090" t="s">
        <v>806</v>
      </c>
      <c r="F5090" t="str">
        <f>INDEX(tbl_produits[Nom normalisé], MATCH(tbl_data[[#This Row],[Spécialité]], tbl_produits[Nom original], 0))</f>
        <v>KEVZARA 200 mg, solution injectable en stylo prérempli</v>
      </c>
      <c r="G5090" t="str">
        <f>INDEX(tbl_produits[Classe nom], MATCH(tbl_data[[#This Row],[NORM_Spécialité]], tbl_produits[Nom normalisé], 0))</f>
        <v>Antinéoplasiques et immunomodulateurs</v>
      </c>
      <c r="H5090">
        <f>YEAR(tbl_data[[#This Row],[Date_rapport]])</f>
        <v>2023</v>
      </c>
      <c r="I5090" t="str">
        <f>INDEX(tbl_produits[Molécule extraite], MATCH(tbl_data[[#This Row],[NORM_Spécialité]], tbl_produits[Nom normalisé], 0))</f>
        <v>Sarilumab</v>
      </c>
      <c r="J5090" s="34">
        <f>DATE(LEFT(tbl_data[[#This Row],[Date_rapport]], 4), MID(tbl_data[[#This Row],[Date_rapport]], 6, 2), RIGHT(tbl_data[[#This Row],[Date_rapport]], 2))</f>
        <v>44931</v>
      </c>
    </row>
    <row r="5091" spans="1:10" x14ac:dyDescent="0.2">
      <c r="A5091" s="28" t="s">
        <v>1339</v>
      </c>
      <c r="B5091" t="s">
        <v>6</v>
      </c>
      <c r="C5091" s="28" t="s">
        <v>795</v>
      </c>
      <c r="D5091" t="s">
        <v>796</v>
      </c>
      <c r="E5091" t="s">
        <v>795</v>
      </c>
      <c r="F5091" t="str">
        <f>INDEX(tbl_produits[Nom normalisé], MATCH(tbl_data[[#This Row],[Spécialité]], tbl_produits[Nom original], 0))</f>
        <v>AVONEX 30 microgrammes/0,5 ml, solution injectable, en stylo prérempli</v>
      </c>
      <c r="G5091" t="str">
        <f>INDEX(tbl_produits[Classe nom], MATCH(tbl_data[[#This Row],[NORM_Spécialité]], tbl_produits[Nom normalisé], 0))</f>
        <v>Antinéoplasiques et immunomodulateurs</v>
      </c>
      <c r="H5091">
        <f>YEAR(tbl_data[[#This Row],[Date_rapport]])</f>
        <v>2023</v>
      </c>
      <c r="I5091" t="str">
        <f>INDEX(tbl_produits[Molécule extraite], MATCH(tbl_data[[#This Row],[NORM_Spécialité]], tbl_produits[Nom normalisé], 0))</f>
        <v>Interféron bêta-1a</v>
      </c>
      <c r="J5091" s="34">
        <f>DATE(LEFT(tbl_data[[#This Row],[Date_rapport]], 4), MID(tbl_data[[#This Row],[Date_rapport]], 6, 2), RIGHT(tbl_data[[#This Row],[Date_rapport]], 2))</f>
        <v>44931</v>
      </c>
    </row>
    <row r="5092" spans="1:10" x14ac:dyDescent="0.2">
      <c r="A5092" s="28" t="s">
        <v>1339</v>
      </c>
      <c r="B5092" t="s">
        <v>6</v>
      </c>
      <c r="C5092" s="28" t="s">
        <v>795</v>
      </c>
      <c r="D5092" t="s">
        <v>675</v>
      </c>
      <c r="E5092" t="s">
        <v>806</v>
      </c>
      <c r="F5092" t="str">
        <f>INDEX(tbl_produits[Nom normalisé], MATCH(tbl_data[[#This Row],[Spécialité]], tbl_produits[Nom original], 0))</f>
        <v>BOTOX 50 unité Allergan, poudre pour solution injectable</v>
      </c>
      <c r="G5092" t="str">
        <f>INDEX(tbl_produits[Classe nom], MATCH(tbl_data[[#This Row],[NORM_Spécialité]], tbl_produits[Nom normalisé], 0))</f>
        <v xml:space="preserve">Système musculo-squelettique </v>
      </c>
      <c r="H5092">
        <f>YEAR(tbl_data[[#This Row],[Date_rapport]])</f>
        <v>2023</v>
      </c>
      <c r="I5092" t="str">
        <f>INDEX(tbl_produits[Molécule extraite], MATCH(tbl_data[[#This Row],[NORM_Spécialité]], tbl_produits[Nom normalisé], 0))</f>
        <v>Toxine botulinique type A</v>
      </c>
      <c r="J5092" s="34">
        <f>DATE(LEFT(tbl_data[[#This Row],[Date_rapport]], 4), MID(tbl_data[[#This Row],[Date_rapport]], 6, 2), RIGHT(tbl_data[[#This Row],[Date_rapport]], 2))</f>
        <v>44931</v>
      </c>
    </row>
    <row r="5093" spans="1:10" x14ac:dyDescent="0.2">
      <c r="A5093" s="28" t="s">
        <v>1339</v>
      </c>
      <c r="B5093" t="s">
        <v>6</v>
      </c>
      <c r="C5093" s="28" t="s">
        <v>798</v>
      </c>
      <c r="D5093" t="s">
        <v>800</v>
      </c>
      <c r="E5093" t="s">
        <v>2</v>
      </c>
      <c r="F5093" t="str">
        <f>INDEX(tbl_produits[Nom normalisé], MATCH(tbl_data[[#This Row],[Spécialité]], tbl_produits[Nom original], 0))</f>
        <v>BEVITINE 100 mg/2 ml, solution injectable en ampoule</v>
      </c>
      <c r="G5093" t="str">
        <f>INDEX(tbl_produits[Classe nom], MATCH(tbl_data[[#This Row],[NORM_Spécialité]], tbl_produits[Nom normalisé], 0))</f>
        <v>Voies digestives et métabolisme</v>
      </c>
      <c r="H5093">
        <f>YEAR(tbl_data[[#This Row],[Date_rapport]])</f>
        <v>2023</v>
      </c>
      <c r="I5093" t="str">
        <f>INDEX(tbl_produits[Molécule extraite], MATCH(tbl_data[[#This Row],[NORM_Spécialité]], tbl_produits[Nom normalisé], 0))</f>
        <v>Chlorhydrate de thiamine</v>
      </c>
      <c r="J5093" s="34">
        <f>DATE(LEFT(tbl_data[[#This Row],[Date_rapport]], 4), MID(tbl_data[[#This Row],[Date_rapport]], 6, 2), RIGHT(tbl_data[[#This Row],[Date_rapport]], 2))</f>
        <v>44931</v>
      </c>
    </row>
    <row r="5094" spans="1:10" x14ac:dyDescent="0.2">
      <c r="A5094" s="28" t="s">
        <v>1339</v>
      </c>
      <c r="B5094" t="s">
        <v>3</v>
      </c>
      <c r="C5094" s="28" t="s">
        <v>798</v>
      </c>
      <c r="D5094" t="s">
        <v>801</v>
      </c>
      <c r="E5094" t="s">
        <v>2</v>
      </c>
      <c r="F5094" t="str">
        <f>INDEX(tbl_produits[Nom normalisé], MATCH(tbl_data[[#This Row],[Spécialité]], tbl_produits[Nom original], 0))</f>
        <v xml:space="preserve">TOFRANIL 10 mg, comprimé enrobé </v>
      </c>
      <c r="G5094" t="str">
        <f>INDEX(tbl_produits[Classe nom], MATCH(tbl_data[[#This Row],[NORM_Spécialité]], tbl_produits[Nom normalisé], 0))</f>
        <v>Système nerveux</v>
      </c>
      <c r="H5094">
        <f>YEAR(tbl_data[[#This Row],[Date_rapport]])</f>
        <v>2023</v>
      </c>
      <c r="I5094" t="str">
        <f>INDEX(tbl_produits[Molécule extraite], MATCH(tbl_data[[#This Row],[NORM_Spécialité]], tbl_produits[Nom normalisé], 0))</f>
        <v>Imipramine</v>
      </c>
      <c r="J5094" s="34">
        <f>DATE(LEFT(tbl_data[[#This Row],[Date_rapport]], 4), MID(tbl_data[[#This Row],[Date_rapport]], 6, 2), RIGHT(tbl_data[[#This Row],[Date_rapport]], 2))</f>
        <v>44931</v>
      </c>
    </row>
    <row r="5095" spans="1:10" x14ac:dyDescent="0.2">
      <c r="A5095" s="28" t="s">
        <v>1339</v>
      </c>
      <c r="B5095" t="s">
        <v>6</v>
      </c>
      <c r="C5095" s="28" t="s">
        <v>804</v>
      </c>
      <c r="D5095" t="s">
        <v>805</v>
      </c>
      <c r="E5095" t="s">
        <v>2</v>
      </c>
      <c r="F5095" t="str">
        <f>INDEX(tbl_produits[Nom normalisé], MATCH(tbl_data[[#This Row],[Spécialité]], tbl_produits[Nom original], 0))</f>
        <v>ANCOTIL 500 mg, comprimé</v>
      </c>
      <c r="G5095" t="str">
        <f>INDEX(tbl_produits[Classe nom], MATCH(tbl_data[[#This Row],[NORM_Spécialité]], tbl_produits[Nom normalisé], 0))</f>
        <v>Anti-infectieux à usage systémique</v>
      </c>
      <c r="H5095">
        <f>YEAR(tbl_data[[#This Row],[Date_rapport]])</f>
        <v>2023</v>
      </c>
      <c r="I5095" t="str">
        <f>INDEX(tbl_produits[Molécule extraite], MATCH(tbl_data[[#This Row],[NORM_Spécialité]], tbl_produits[Nom normalisé], 0))</f>
        <v>Flucytosine</v>
      </c>
      <c r="J5095" s="34">
        <f>DATE(LEFT(tbl_data[[#This Row],[Date_rapport]], 4), MID(tbl_data[[#This Row],[Date_rapport]], 6, 2), RIGHT(tbl_data[[#This Row],[Date_rapport]], 2))</f>
        <v>44931</v>
      </c>
    </row>
    <row r="5096" spans="1:10" x14ac:dyDescent="0.2">
      <c r="A5096" s="28" t="s">
        <v>1339</v>
      </c>
      <c r="B5096" t="s">
        <v>11</v>
      </c>
      <c r="C5096" s="28" t="s">
        <v>806</v>
      </c>
      <c r="D5096" t="s">
        <v>808</v>
      </c>
      <c r="E5096" t="s">
        <v>2</v>
      </c>
      <c r="F5096" t="str">
        <f>INDEX(tbl_produits[Nom normalisé], MATCH(tbl_data[[#This Row],[Spécialité]], tbl_produits[Nom original], 0))</f>
        <v>IOBENGUANE (131I) pour thérapie CIS bio international 370 MBq/mL, solution pour perfusion</v>
      </c>
      <c r="G5096" t="str">
        <f>INDEX(tbl_produits[Classe nom], MATCH(tbl_data[[#This Row],[NORM_Spécialité]], tbl_produits[Nom normalisé], 0))</f>
        <v>Divers</v>
      </c>
      <c r="H5096">
        <f>YEAR(tbl_data[[#This Row],[Date_rapport]])</f>
        <v>2023</v>
      </c>
      <c r="I5096" t="str">
        <f>INDEX(tbl_produits[Molécule extraite], MATCH(tbl_data[[#This Row],[NORM_Spécialité]], tbl_produits[Nom normalisé], 0))</f>
        <v>Iobenguane (131I)</v>
      </c>
      <c r="J5096" s="34">
        <f>DATE(LEFT(tbl_data[[#This Row],[Date_rapport]], 4), MID(tbl_data[[#This Row],[Date_rapport]], 6, 2), RIGHT(tbl_data[[#This Row],[Date_rapport]], 2))</f>
        <v>44931</v>
      </c>
    </row>
    <row r="5097" spans="1:10" x14ac:dyDescent="0.2">
      <c r="A5097" s="28" t="s">
        <v>1339</v>
      </c>
      <c r="B5097" t="s">
        <v>9</v>
      </c>
      <c r="C5097" s="28" t="s">
        <v>810</v>
      </c>
      <c r="D5097" t="s">
        <v>811</v>
      </c>
      <c r="E5097" t="s">
        <v>2</v>
      </c>
      <c r="F5097" t="str">
        <f>INDEX(tbl_produits[Nom normalisé], MATCH(tbl_data[[#This Row],[Spécialité]], tbl_produits[Nom original], 0))</f>
        <v xml:space="preserve">PARACÉTAMOL Carelide 10 mg/ml, solution pour perfusion poches de 50ml </v>
      </c>
      <c r="G5097" t="str">
        <f>INDEX(tbl_produits[Classe nom], MATCH(tbl_data[[#This Row],[NORM_Spécialité]], tbl_produits[Nom normalisé], 0))</f>
        <v>Système nerveux</v>
      </c>
      <c r="H5097">
        <f>YEAR(tbl_data[[#This Row],[Date_rapport]])</f>
        <v>2023</v>
      </c>
      <c r="I5097" t="str">
        <f>INDEX(tbl_produits[Molécule extraite], MATCH(tbl_data[[#This Row],[NORM_Spécialité]], tbl_produits[Nom normalisé], 0))</f>
        <v>Paracétamol</v>
      </c>
      <c r="J5097" s="34">
        <f>DATE(LEFT(tbl_data[[#This Row],[Date_rapport]], 4), MID(tbl_data[[#This Row],[Date_rapport]], 6, 2), RIGHT(tbl_data[[#This Row],[Date_rapport]], 2))</f>
        <v>44931</v>
      </c>
    </row>
    <row r="5098" spans="1:10" x14ac:dyDescent="0.2">
      <c r="A5098" s="28" t="s">
        <v>1339</v>
      </c>
      <c r="B5098" t="s">
        <v>6</v>
      </c>
      <c r="C5098" s="28" t="s">
        <v>810</v>
      </c>
      <c r="D5098" t="s">
        <v>707</v>
      </c>
      <c r="E5098" t="s">
        <v>2</v>
      </c>
      <c r="F5098" t="str">
        <f>INDEX(tbl_produits[Nom normalisé], MATCH(tbl_data[[#This Row],[Spécialité]], tbl_produits[Nom original], 0))</f>
        <v>ROACTEMRA 20 mg/ml, solution à diluer pour perfusion</v>
      </c>
      <c r="G5098" t="str">
        <f>INDEX(tbl_produits[Classe nom], MATCH(tbl_data[[#This Row],[NORM_Spécialité]], tbl_produits[Nom normalisé], 0))</f>
        <v>Antinéoplasiques et immunomodulateurs</v>
      </c>
      <c r="H5098">
        <f>YEAR(tbl_data[[#This Row],[Date_rapport]])</f>
        <v>2023</v>
      </c>
      <c r="I5098" t="str">
        <f>INDEX(tbl_produits[Molécule extraite], MATCH(tbl_data[[#This Row],[NORM_Spécialité]], tbl_produits[Nom normalisé], 0))</f>
        <v>Tocilizumab</v>
      </c>
      <c r="J5098" s="34">
        <f>DATE(LEFT(tbl_data[[#This Row],[Date_rapport]], 4), MID(tbl_data[[#This Row],[Date_rapport]], 6, 2), RIGHT(tbl_data[[#This Row],[Date_rapport]], 2))</f>
        <v>44931</v>
      </c>
    </row>
    <row r="5099" spans="1:10" x14ac:dyDescent="0.2">
      <c r="A5099" s="28" t="s">
        <v>1339</v>
      </c>
      <c r="B5099" t="s">
        <v>9</v>
      </c>
      <c r="C5099" s="28" t="s">
        <v>818</v>
      </c>
      <c r="D5099" t="s">
        <v>819</v>
      </c>
      <c r="E5099" t="s">
        <v>2</v>
      </c>
      <c r="F5099" t="str">
        <f>INDEX(tbl_produits[Nom normalisé], MATCH(tbl_data[[#This Row],[Spécialité]], tbl_produits[Nom original], 0))</f>
        <v>PYOSTACINE 500 mg, comprimé pelliculé</v>
      </c>
      <c r="G5099" t="str">
        <f>INDEX(tbl_produits[Classe nom], MATCH(tbl_data[[#This Row],[NORM_Spécialité]], tbl_produits[Nom normalisé], 0))</f>
        <v>Anti-infectieux à usage systémique</v>
      </c>
      <c r="H5099">
        <f>YEAR(tbl_data[[#This Row],[Date_rapport]])</f>
        <v>2023</v>
      </c>
      <c r="I5099" t="str">
        <f>INDEX(tbl_produits[Molécule extraite], MATCH(tbl_data[[#This Row],[NORM_Spécialité]], tbl_produits[Nom normalisé], 0))</f>
        <v>Pristinamycine</v>
      </c>
      <c r="J5099" s="34">
        <f>DATE(LEFT(tbl_data[[#This Row],[Date_rapport]], 4), MID(tbl_data[[#This Row],[Date_rapport]], 6, 2), RIGHT(tbl_data[[#This Row],[Date_rapport]], 2))</f>
        <v>44931</v>
      </c>
    </row>
    <row r="5100" spans="1:10" x14ac:dyDescent="0.2">
      <c r="A5100" s="28" t="s">
        <v>1339</v>
      </c>
      <c r="B5100" t="s">
        <v>3</v>
      </c>
      <c r="C5100" s="28" t="s">
        <v>656</v>
      </c>
      <c r="D5100" t="s">
        <v>657</v>
      </c>
      <c r="E5100" t="s">
        <v>2</v>
      </c>
      <c r="F5100" t="str">
        <f>INDEX(tbl_produits[Nom normalisé], MATCH(tbl_data[[#This Row],[Spécialité]], tbl_produits[Nom original], 0))</f>
        <v>QUINIMAX 125 mg, comprimé pelliculé sécable</v>
      </c>
      <c r="G5100" t="str">
        <f>INDEX(tbl_produits[Classe nom], MATCH(tbl_data[[#This Row],[NORM_Spécialité]], tbl_produits[Nom normalisé], 0))</f>
        <v>Antiparasitaires, insecticides et répulsifs</v>
      </c>
      <c r="H5100">
        <f>YEAR(tbl_data[[#This Row],[Date_rapport]])</f>
        <v>2023</v>
      </c>
      <c r="I5100" t="str">
        <f>INDEX(tbl_produits[Molécule extraite], MATCH(tbl_data[[#This Row],[NORM_Spécialité]], tbl_produits[Nom normalisé], 0))</f>
        <v>Quinine / quinidine / cinchonine / cinchonidine</v>
      </c>
      <c r="J5100" s="34">
        <f>DATE(LEFT(tbl_data[[#This Row],[Date_rapport]], 4), MID(tbl_data[[#This Row],[Date_rapport]], 6, 2), RIGHT(tbl_data[[#This Row],[Date_rapport]], 2))</f>
        <v>44931</v>
      </c>
    </row>
    <row r="5101" spans="1:10" x14ac:dyDescent="0.2">
      <c r="A5101" s="28" t="s">
        <v>1339</v>
      </c>
      <c r="B5101" t="s">
        <v>6</v>
      </c>
      <c r="C5101" s="28" t="s">
        <v>658</v>
      </c>
      <c r="D5101" t="s">
        <v>659</v>
      </c>
      <c r="E5101" t="s">
        <v>658</v>
      </c>
      <c r="F5101" t="str">
        <f>INDEX(tbl_produits[Nom normalisé], MATCH(tbl_data[[#This Row],[Spécialité]], tbl_produits[Nom original], 0))</f>
        <v>OZIDIA 10 mg, comprimé à libération prolongée</v>
      </c>
      <c r="G5101" t="str">
        <f>INDEX(tbl_produits[Classe nom], MATCH(tbl_data[[#This Row],[NORM_Spécialité]], tbl_produits[Nom normalisé], 0))</f>
        <v>Voies digestives et métabolisme</v>
      </c>
      <c r="H5101">
        <f>YEAR(tbl_data[[#This Row],[Date_rapport]])</f>
        <v>2023</v>
      </c>
      <c r="I5101" t="str">
        <f>INDEX(tbl_produits[Molécule extraite], MATCH(tbl_data[[#This Row],[NORM_Spécialité]], tbl_produits[Nom normalisé], 0))</f>
        <v>Glipizide</v>
      </c>
      <c r="J5101" s="34">
        <f>DATE(LEFT(tbl_data[[#This Row],[Date_rapport]], 4), MID(tbl_data[[#This Row],[Date_rapport]], 6, 2), RIGHT(tbl_data[[#This Row],[Date_rapport]], 2))</f>
        <v>44931</v>
      </c>
    </row>
    <row r="5102" spans="1:10" x14ac:dyDescent="0.2">
      <c r="A5102" s="28" t="s">
        <v>1339</v>
      </c>
      <c r="B5102" t="s">
        <v>6</v>
      </c>
      <c r="C5102" s="28" t="s">
        <v>658</v>
      </c>
      <c r="D5102" t="s">
        <v>660</v>
      </c>
      <c r="E5102" t="s">
        <v>658</v>
      </c>
      <c r="F5102" t="str">
        <f>INDEX(tbl_produits[Nom normalisé], MATCH(tbl_data[[#This Row],[Spécialité]], tbl_produits[Nom original], 0))</f>
        <v>CEFPODOXIME enfants et nourrissons 40 mg/5 ml, suspension buvable</v>
      </c>
      <c r="G5102" t="str">
        <f>INDEX(tbl_produits[Classe nom], MATCH(tbl_data[[#This Row],[NORM_Spécialité]], tbl_produits[Nom normalisé], 0))</f>
        <v>Anti-infectieux à usage systémique</v>
      </c>
      <c r="H5102">
        <f>YEAR(tbl_data[[#This Row],[Date_rapport]])</f>
        <v>2023</v>
      </c>
      <c r="I5102" t="str">
        <f>INDEX(tbl_produits[Molécule extraite], MATCH(tbl_data[[#This Row],[NORM_Spécialité]], tbl_produits[Nom normalisé], 0))</f>
        <v>Cefpodoxime</v>
      </c>
      <c r="J5102" s="34">
        <f>DATE(LEFT(tbl_data[[#This Row],[Date_rapport]], 4), MID(tbl_data[[#This Row],[Date_rapport]], 6, 2), RIGHT(tbl_data[[#This Row],[Date_rapport]], 2))</f>
        <v>44931</v>
      </c>
    </row>
    <row r="5103" spans="1:10" x14ac:dyDescent="0.2">
      <c r="A5103" s="28" t="s">
        <v>1339</v>
      </c>
      <c r="B5103" t="s">
        <v>6</v>
      </c>
      <c r="C5103" s="28" t="s">
        <v>668</v>
      </c>
      <c r="D5103" t="s">
        <v>669</v>
      </c>
      <c r="E5103" t="s">
        <v>668</v>
      </c>
      <c r="F5103" t="str">
        <f>INDEX(tbl_produits[Nom normalisé], MATCH(tbl_data[[#This Row],[Spécialité]], tbl_produits[Nom original], 0))</f>
        <v>MUPHORAN, poudre et solution pour usage parentéral à diluer (perfusion)</v>
      </c>
      <c r="G5103" t="str">
        <f>INDEX(tbl_produits[Classe nom], MATCH(tbl_data[[#This Row],[NORM_Spécialité]], tbl_produits[Nom normalisé], 0))</f>
        <v>Antinéoplasiques et immunomodulateurs</v>
      </c>
      <c r="H5103">
        <f>YEAR(tbl_data[[#This Row],[Date_rapport]])</f>
        <v>2023</v>
      </c>
      <c r="I5103" t="str">
        <f>INDEX(tbl_produits[Molécule extraite], MATCH(tbl_data[[#This Row],[NORM_Spécialité]], tbl_produits[Nom normalisé], 0))</f>
        <v>Fotémustine</v>
      </c>
      <c r="J5103" s="34">
        <f>DATE(LEFT(tbl_data[[#This Row],[Date_rapport]], 4), MID(tbl_data[[#This Row],[Date_rapport]], 6, 2), RIGHT(tbl_data[[#This Row],[Date_rapport]], 2))</f>
        <v>44931</v>
      </c>
    </row>
    <row r="5104" spans="1:10" x14ac:dyDescent="0.2">
      <c r="A5104" s="28" t="s">
        <v>1339</v>
      </c>
      <c r="B5104" t="s">
        <v>9</v>
      </c>
      <c r="C5104" s="28" t="s">
        <v>678</v>
      </c>
      <c r="D5104" t="s">
        <v>681</v>
      </c>
      <c r="E5104" t="s">
        <v>2</v>
      </c>
      <c r="F5104" t="str">
        <f>INDEX(tbl_produits[Nom normalisé], MATCH(tbl_data[[#This Row],[Spécialité]], tbl_produits[Nom original], 0))</f>
        <v>THYROGEN 0,9 mg, poudre pour solution injectable</v>
      </c>
      <c r="G5104" t="str">
        <f>INDEX(tbl_produits[Classe nom], MATCH(tbl_data[[#This Row],[NORM_Spécialité]], tbl_produits[Nom normalisé], 0))</f>
        <v>Hormones systémiques sauf hormones sexuelles et insulines</v>
      </c>
      <c r="H5104">
        <f>YEAR(tbl_data[[#This Row],[Date_rapport]])</f>
        <v>2023</v>
      </c>
      <c r="I5104" t="str">
        <f>INDEX(tbl_produits[Molécule extraite], MATCH(tbl_data[[#This Row],[NORM_Spécialité]], tbl_produits[Nom normalisé], 0))</f>
        <v>Thyrotropine alfa</v>
      </c>
      <c r="J5104" s="34">
        <f>DATE(LEFT(tbl_data[[#This Row],[Date_rapport]], 4), MID(tbl_data[[#This Row],[Date_rapport]], 6, 2), RIGHT(tbl_data[[#This Row],[Date_rapport]], 2))</f>
        <v>44931</v>
      </c>
    </row>
    <row r="5105" spans="1:10" x14ac:dyDescent="0.2">
      <c r="A5105" s="28" t="s">
        <v>1339</v>
      </c>
      <c r="B5105" t="s">
        <v>9</v>
      </c>
      <c r="C5105" s="28" t="s">
        <v>678</v>
      </c>
      <c r="D5105" t="s">
        <v>682</v>
      </c>
      <c r="E5105" t="s">
        <v>2</v>
      </c>
      <c r="F5105" t="str">
        <f>INDEX(tbl_produits[Nom normalisé], MATCH(tbl_data[[#This Row],[Spécialité]], tbl_produits[Nom original], 0))</f>
        <v>MÉTHOXSALÈNE Macopharma 20 microgrammes/mL, solution pour la modification de la fraction sanguine</v>
      </c>
      <c r="G5105" t="str">
        <f>INDEX(tbl_produits[Classe nom], MATCH(tbl_data[[#This Row],[NORM_Spécialité]], tbl_produits[Nom normalisé], 0))</f>
        <v>Antinéoplasiques et immunomodulateurs</v>
      </c>
      <c r="H5105">
        <f>YEAR(tbl_data[[#This Row],[Date_rapport]])</f>
        <v>2023</v>
      </c>
      <c r="I5105" t="str">
        <f>INDEX(tbl_produits[Molécule extraite], MATCH(tbl_data[[#This Row],[NORM_Spécialité]], tbl_produits[Nom normalisé], 0))</f>
        <v>Méthoxsalène</v>
      </c>
      <c r="J5105" s="34">
        <f>DATE(LEFT(tbl_data[[#This Row],[Date_rapport]], 4), MID(tbl_data[[#This Row],[Date_rapport]], 6, 2), RIGHT(tbl_data[[#This Row],[Date_rapport]], 2))</f>
        <v>44931</v>
      </c>
    </row>
    <row r="5106" spans="1:10" x14ac:dyDescent="0.2">
      <c r="A5106" s="28" t="s">
        <v>1339</v>
      </c>
      <c r="B5106" t="s">
        <v>6</v>
      </c>
      <c r="C5106" s="28" t="s">
        <v>684</v>
      </c>
      <c r="D5106" t="s">
        <v>686</v>
      </c>
      <c r="E5106" t="s">
        <v>603</v>
      </c>
      <c r="F5106" t="str">
        <f>INDEX(tbl_produits[Nom normalisé], MATCH(tbl_data[[#This Row],[Spécialité]], tbl_produits[Nom original], 0))</f>
        <v>CEFPODOXIME 100 mg cp</v>
      </c>
      <c r="G5106" t="str">
        <f>INDEX(tbl_produits[Classe nom], MATCH(tbl_data[[#This Row],[NORM_Spécialité]], tbl_produits[Nom normalisé], 0))</f>
        <v>Anti-infectieux à usage systémique</v>
      </c>
      <c r="H5106">
        <f>YEAR(tbl_data[[#This Row],[Date_rapport]])</f>
        <v>2023</v>
      </c>
      <c r="I5106" t="str">
        <f>INDEX(tbl_produits[Molécule extraite], MATCH(tbl_data[[#This Row],[NORM_Spécialité]], tbl_produits[Nom normalisé], 0))</f>
        <v>Cefpodoxime</v>
      </c>
      <c r="J5106" s="34">
        <f>DATE(LEFT(tbl_data[[#This Row],[Date_rapport]], 4), MID(tbl_data[[#This Row],[Date_rapport]], 6, 2), RIGHT(tbl_data[[#This Row],[Date_rapport]], 2))</f>
        <v>44931</v>
      </c>
    </row>
    <row r="5107" spans="1:10" x14ac:dyDescent="0.2">
      <c r="A5107" s="28" t="s">
        <v>1339</v>
      </c>
      <c r="B5107" t="s">
        <v>6</v>
      </c>
      <c r="C5107" s="28" t="s">
        <v>684</v>
      </c>
      <c r="D5107" t="s">
        <v>687</v>
      </c>
      <c r="E5107" t="s">
        <v>1637</v>
      </c>
      <c r="F5107" t="str">
        <f>INDEX(tbl_produits[Nom normalisé], MATCH(tbl_data[[#This Row],[Spécialité]], tbl_produits[Nom original], 0))</f>
        <v>CYSTAGON, 50 mg, gélule</v>
      </c>
      <c r="G5107" t="str">
        <f>INDEX(tbl_produits[Classe nom], MATCH(tbl_data[[#This Row],[NORM_Spécialité]], tbl_produits[Nom normalisé], 0))</f>
        <v>Voies digestives et métabolisme</v>
      </c>
      <c r="H5107">
        <f>YEAR(tbl_data[[#This Row],[Date_rapport]])</f>
        <v>2023</v>
      </c>
      <c r="I5107" t="str">
        <f>INDEX(tbl_produits[Molécule extraite], MATCH(tbl_data[[#This Row],[NORM_Spécialité]], tbl_produits[Nom normalisé], 0))</f>
        <v>Mercaptamine (bitartrate de)</v>
      </c>
      <c r="J5107" s="34">
        <f>DATE(LEFT(tbl_data[[#This Row],[Date_rapport]], 4), MID(tbl_data[[#This Row],[Date_rapport]], 6, 2), RIGHT(tbl_data[[#This Row],[Date_rapport]], 2))</f>
        <v>44931</v>
      </c>
    </row>
    <row r="5108" spans="1:10" x14ac:dyDescent="0.2">
      <c r="A5108" s="28" t="s">
        <v>1339</v>
      </c>
      <c r="B5108" t="s">
        <v>3</v>
      </c>
      <c r="C5108" s="28" t="s">
        <v>684</v>
      </c>
      <c r="D5108" t="s">
        <v>688</v>
      </c>
      <c r="E5108" t="s">
        <v>2</v>
      </c>
      <c r="F5108" t="str">
        <f>INDEX(tbl_produits[Nom normalisé], MATCH(tbl_data[[#This Row],[Spécialité]], tbl_produits[Nom original], 0))</f>
        <v xml:space="preserve">ACTONEL 35 mg, comprimé gastro-résistant </v>
      </c>
      <c r="G5108" t="str">
        <f>INDEX(tbl_produits[Classe nom], MATCH(tbl_data[[#This Row],[NORM_Spécialité]], tbl_produits[Nom normalisé], 0))</f>
        <v xml:space="preserve">Système musculo-squelettique </v>
      </c>
      <c r="H5108">
        <f>YEAR(tbl_data[[#This Row],[Date_rapport]])</f>
        <v>2023</v>
      </c>
      <c r="I5108" t="str">
        <f>INDEX(tbl_produits[Molécule extraite], MATCH(tbl_data[[#This Row],[NORM_Spécialité]], tbl_produits[Nom normalisé], 0))</f>
        <v>Risédronate monosodique</v>
      </c>
      <c r="J5108" s="34">
        <f>DATE(LEFT(tbl_data[[#This Row],[Date_rapport]], 4), MID(tbl_data[[#This Row],[Date_rapport]], 6, 2), RIGHT(tbl_data[[#This Row],[Date_rapport]], 2))</f>
        <v>44931</v>
      </c>
    </row>
    <row r="5109" spans="1:10" x14ac:dyDescent="0.2">
      <c r="A5109" s="28" t="s">
        <v>1339</v>
      </c>
      <c r="B5109" t="s">
        <v>6</v>
      </c>
      <c r="C5109" s="28" t="s">
        <v>689</v>
      </c>
      <c r="D5109" t="s">
        <v>691</v>
      </c>
      <c r="E5109" t="s">
        <v>698</v>
      </c>
      <c r="F5109" t="str">
        <f>INDEX(tbl_produits[Nom normalisé], MATCH(tbl_data[[#This Row],[Spécialité]], tbl_produits[Nom original], 0))</f>
        <v>PLASMALYTE Viaflo, solution pour perfusion</v>
      </c>
      <c r="G5109" t="str">
        <f>INDEX(tbl_produits[Classe nom], MATCH(tbl_data[[#This Row],[NORM_Spécialité]], tbl_produits[Nom normalisé], 0))</f>
        <v>Sang et organes hématopoïétiques</v>
      </c>
      <c r="H5109">
        <f>YEAR(tbl_data[[#This Row],[Date_rapport]])</f>
        <v>2023</v>
      </c>
      <c r="I5109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5109" s="34">
        <f>DATE(LEFT(tbl_data[[#This Row],[Date_rapport]], 4), MID(tbl_data[[#This Row],[Date_rapport]], 6, 2), RIGHT(tbl_data[[#This Row],[Date_rapport]], 2))</f>
        <v>44931</v>
      </c>
    </row>
    <row r="5110" spans="1:10" x14ac:dyDescent="0.2">
      <c r="A5110" s="28" t="s">
        <v>1339</v>
      </c>
      <c r="B5110" t="s">
        <v>6</v>
      </c>
      <c r="C5110" s="28" t="s">
        <v>698</v>
      </c>
      <c r="D5110" t="s">
        <v>700</v>
      </c>
      <c r="E5110" t="s">
        <v>710</v>
      </c>
      <c r="F5110" t="str">
        <f>INDEX(tbl_produits[Nom normalisé], MATCH(tbl_data[[#This Row],[Spécialité]], tbl_produits[Nom original], 0))</f>
        <v>NORMACOL lavement enfants, solution rectale, récipient unidose</v>
      </c>
      <c r="G5110" t="str">
        <f>INDEX(tbl_produits[Classe nom], MATCH(tbl_data[[#This Row],[NORM_Spécialité]], tbl_produits[Nom normalisé], 0))</f>
        <v>Sang et organes hématopoïétiques</v>
      </c>
      <c r="H5110">
        <f>YEAR(tbl_data[[#This Row],[Date_rapport]])</f>
        <v>2023</v>
      </c>
      <c r="I5110" t="str">
        <f>INDEX(tbl_produits[Molécule extraite], MATCH(tbl_data[[#This Row],[NORM_Spécialité]], tbl_produits[Nom normalisé], 0))</f>
        <v>Solutions électrolytiques</v>
      </c>
      <c r="J5110" s="34">
        <f>DATE(LEFT(tbl_data[[#This Row],[Date_rapport]], 4), MID(tbl_data[[#This Row],[Date_rapport]], 6, 2), RIGHT(tbl_data[[#This Row],[Date_rapport]], 2))</f>
        <v>44931</v>
      </c>
    </row>
    <row r="5111" spans="1:10" x14ac:dyDescent="0.2">
      <c r="A5111" s="28" t="s">
        <v>1339</v>
      </c>
      <c r="B5111" t="s">
        <v>6</v>
      </c>
      <c r="C5111" s="28" t="s">
        <v>701</v>
      </c>
      <c r="D5111" t="s">
        <v>702</v>
      </c>
      <c r="E5111" t="s">
        <v>701</v>
      </c>
      <c r="F5111" t="str">
        <f>INDEX(tbl_produits[Nom normalisé], MATCH(tbl_data[[#This Row],[Spécialité]], tbl_produits[Nom original], 0))</f>
        <v>ZINPLAVA 25 mg/mL, solution à diluer pour perfusion</v>
      </c>
      <c r="G5111" t="str">
        <f>INDEX(tbl_produits[Classe nom], MATCH(tbl_data[[#This Row],[NORM_Spécialité]], tbl_produits[Nom normalisé], 0))</f>
        <v>Anti-infectieux à usage systémique</v>
      </c>
      <c r="H5111">
        <f>YEAR(tbl_data[[#This Row],[Date_rapport]])</f>
        <v>2023</v>
      </c>
      <c r="I5111" t="str">
        <f>INDEX(tbl_produits[Molécule extraite], MATCH(tbl_data[[#This Row],[NORM_Spécialité]], tbl_produits[Nom normalisé], 0))</f>
        <v>Bezlotoxumab</v>
      </c>
      <c r="J5111" s="34">
        <f>DATE(LEFT(tbl_data[[#This Row],[Date_rapport]], 4), MID(tbl_data[[#This Row],[Date_rapport]], 6, 2), RIGHT(tbl_data[[#This Row],[Date_rapport]], 2))</f>
        <v>44931</v>
      </c>
    </row>
    <row r="5112" spans="1:10" x14ac:dyDescent="0.2">
      <c r="A5112" s="28" t="s">
        <v>1339</v>
      </c>
      <c r="B5112" t="s">
        <v>9</v>
      </c>
      <c r="C5112" s="28" t="s">
        <v>701</v>
      </c>
      <c r="D5112" t="s">
        <v>703</v>
      </c>
      <c r="E5112" t="s">
        <v>2</v>
      </c>
      <c r="F5112" t="str">
        <f>INDEX(tbl_produits[Nom normalisé], MATCH(tbl_data[[#This Row],[Spécialité]], tbl_produits[Nom original], 0))</f>
        <v>VISIPAQUE 270 mg d’I/ml – 320 mg d’I/ml, solution injectable</v>
      </c>
      <c r="G5112" t="str">
        <f>INDEX(tbl_produits[Classe nom], MATCH(tbl_data[[#This Row],[NORM_Spécialité]], tbl_produits[Nom normalisé], 0))</f>
        <v>Divers</v>
      </c>
      <c r="H5112">
        <f>YEAR(tbl_data[[#This Row],[Date_rapport]])</f>
        <v>2023</v>
      </c>
      <c r="I5112" t="str">
        <f>INDEX(tbl_produits[Molécule extraite], MATCH(tbl_data[[#This Row],[NORM_Spécialité]], tbl_produits[Nom normalisé], 0))</f>
        <v>Iodixanol</v>
      </c>
      <c r="J5112" s="34">
        <f>DATE(LEFT(tbl_data[[#This Row],[Date_rapport]], 4), MID(tbl_data[[#This Row],[Date_rapport]], 6, 2), RIGHT(tbl_data[[#This Row],[Date_rapport]], 2))</f>
        <v>44931</v>
      </c>
    </row>
    <row r="5113" spans="1:10" x14ac:dyDescent="0.2">
      <c r="A5113" s="28" t="s">
        <v>1339</v>
      </c>
      <c r="B5113" t="s">
        <v>9</v>
      </c>
      <c r="C5113" s="28" t="s">
        <v>701</v>
      </c>
      <c r="D5113" t="s">
        <v>704</v>
      </c>
      <c r="E5113" t="s">
        <v>2</v>
      </c>
      <c r="F5113" t="str">
        <f>INDEX(tbl_produits[Nom normalisé], MATCH(tbl_data[[#This Row],[Spécialité]], tbl_produits[Nom original], 0))</f>
        <v>OMNIPAQUE 240 mg d’I/ml – 300 mg d’I/ml- 350 mg d’I/ml, solution injectable</v>
      </c>
      <c r="G5113" t="str">
        <f>INDEX(tbl_produits[Classe nom], MATCH(tbl_data[[#This Row],[NORM_Spécialité]], tbl_produits[Nom normalisé], 0))</f>
        <v>Divers</v>
      </c>
      <c r="H5113">
        <f>YEAR(tbl_data[[#This Row],[Date_rapport]])</f>
        <v>2023</v>
      </c>
      <c r="I5113" t="str">
        <f>INDEX(tbl_produits[Molécule extraite], MATCH(tbl_data[[#This Row],[NORM_Spécialité]], tbl_produits[Nom normalisé], 0))</f>
        <v>Iohexol</v>
      </c>
      <c r="J5113" s="34">
        <f>DATE(LEFT(tbl_data[[#This Row],[Date_rapport]], 4), MID(tbl_data[[#This Row],[Date_rapport]], 6, 2), RIGHT(tbl_data[[#This Row],[Date_rapport]], 2))</f>
        <v>44931</v>
      </c>
    </row>
    <row r="5114" spans="1:10" x14ac:dyDescent="0.2">
      <c r="A5114" s="28" t="s">
        <v>1339</v>
      </c>
      <c r="B5114" t="s">
        <v>3</v>
      </c>
      <c r="C5114" s="28" t="s">
        <v>710</v>
      </c>
      <c r="D5114" t="s">
        <v>713</v>
      </c>
      <c r="E5114" t="s">
        <v>2</v>
      </c>
      <c r="F5114" t="str">
        <f>INDEX(tbl_produits[Nom normalisé], MATCH(tbl_data[[#This Row],[Spécialité]], tbl_produits[Nom original], 0))</f>
        <v>B.A.L., solution injectable I.M.</v>
      </c>
      <c r="G5114" t="str">
        <f>INDEX(tbl_produits[Classe nom], MATCH(tbl_data[[#This Row],[NORM_Spécialité]], tbl_produits[Nom normalisé], 0))</f>
        <v>Système nerveux</v>
      </c>
      <c r="H5114">
        <f>YEAR(tbl_data[[#This Row],[Date_rapport]])</f>
        <v>2023</v>
      </c>
      <c r="I5114" t="str">
        <f>INDEX(tbl_produits[Molécule extraite], MATCH(tbl_data[[#This Row],[NORM_Spécialité]], tbl_produits[Nom normalisé], 0))</f>
        <v>Butacaïne / dimercaprol</v>
      </c>
      <c r="J5114" s="34">
        <f>DATE(LEFT(tbl_data[[#This Row],[Date_rapport]], 4), MID(tbl_data[[#This Row],[Date_rapport]], 6, 2), RIGHT(tbl_data[[#This Row],[Date_rapport]], 2))</f>
        <v>44931</v>
      </c>
    </row>
    <row r="5115" spans="1:10" x14ac:dyDescent="0.2">
      <c r="A5115" s="28" t="s">
        <v>1339</v>
      </c>
      <c r="B5115" t="s">
        <v>6</v>
      </c>
      <c r="C5115" s="28" t="s">
        <v>715</v>
      </c>
      <c r="D5115" t="s">
        <v>716</v>
      </c>
      <c r="E5115" t="s">
        <v>725</v>
      </c>
      <c r="F5115" t="str">
        <f>INDEX(tbl_produits[Nom normalisé], MATCH(tbl_data[[#This Row],[Spécialité]], tbl_produits[Nom original], 0))</f>
        <v>CORDARONE 150 mg/3 ml, solution injectable en ampoule</v>
      </c>
      <c r="G5115" t="str">
        <f>INDEX(tbl_produits[Classe nom], MATCH(tbl_data[[#This Row],[NORM_Spécialité]], tbl_produits[Nom normalisé], 0))</f>
        <v>Système cardiovasculaire</v>
      </c>
      <c r="H5115">
        <f>YEAR(tbl_data[[#This Row],[Date_rapport]])</f>
        <v>2023</v>
      </c>
      <c r="I5115" t="str">
        <f>INDEX(tbl_produits[Molécule extraite], MATCH(tbl_data[[#This Row],[NORM_Spécialité]], tbl_produits[Nom normalisé], 0))</f>
        <v>Amiodarone</v>
      </c>
      <c r="J5115" s="34">
        <f>DATE(LEFT(tbl_data[[#This Row],[Date_rapport]], 4), MID(tbl_data[[#This Row],[Date_rapport]], 6, 2), RIGHT(tbl_data[[#This Row],[Date_rapport]], 2))</f>
        <v>44931</v>
      </c>
    </row>
    <row r="5116" spans="1:10" x14ac:dyDescent="0.2">
      <c r="A5116" s="28" t="s">
        <v>1339</v>
      </c>
      <c r="B5116" t="s">
        <v>3</v>
      </c>
      <c r="C5116" s="28" t="s">
        <v>717</v>
      </c>
      <c r="D5116" t="s">
        <v>622</v>
      </c>
      <c r="E5116" t="s">
        <v>2</v>
      </c>
      <c r="F5116" t="str">
        <f>INDEX(tbl_produits[Nom normalisé], MATCH(tbl_data[[#This Row],[Spécialité]], tbl_produits[Nom original], 0))</f>
        <v>EXFORGE HCT, 10 mg, 160 mg, 12,5 mg, comprimé pelliculé</v>
      </c>
      <c r="G5116" t="str">
        <f>INDEX(tbl_produits[Classe nom], MATCH(tbl_data[[#This Row],[NORM_Spécialité]], tbl_produits[Nom normalisé], 0))</f>
        <v>Système cardiovasculaire</v>
      </c>
      <c r="H5116">
        <f>YEAR(tbl_data[[#This Row],[Date_rapport]])</f>
        <v>2023</v>
      </c>
      <c r="I5116" t="str">
        <f>INDEX(tbl_produits[Molécule extraite], MATCH(tbl_data[[#This Row],[NORM_Spécialité]], tbl_produits[Nom normalisé], 0))</f>
        <v>Bésilate d’amlodipine / Hydrochlorothiazide / Valsartan</v>
      </c>
      <c r="J5116" s="34">
        <f>DATE(LEFT(tbl_data[[#This Row],[Date_rapport]], 4), MID(tbl_data[[#This Row],[Date_rapport]], 6, 2), RIGHT(tbl_data[[#This Row],[Date_rapport]], 2))</f>
        <v>44931</v>
      </c>
    </row>
    <row r="5117" spans="1:10" x14ac:dyDescent="0.2">
      <c r="A5117" s="28" t="s">
        <v>1339</v>
      </c>
      <c r="B5117" t="s">
        <v>9</v>
      </c>
      <c r="C5117" s="28" t="s">
        <v>720</v>
      </c>
      <c r="D5117" t="s">
        <v>723</v>
      </c>
      <c r="E5117" t="s">
        <v>2</v>
      </c>
      <c r="F5117" t="str">
        <f>INDEX(tbl_produits[Nom normalisé], MATCH(tbl_data[[#This Row],[Spécialité]], tbl_produits[Nom original], 0))</f>
        <v>GARDENAL 40 mg/2 ml, poudre et solvant pour solution injectable</v>
      </c>
      <c r="G5117" t="str">
        <f>INDEX(tbl_produits[Classe nom], MATCH(tbl_data[[#This Row],[NORM_Spécialité]], tbl_produits[Nom normalisé], 0))</f>
        <v>Système nerveux</v>
      </c>
      <c r="H5117">
        <f>YEAR(tbl_data[[#This Row],[Date_rapport]])</f>
        <v>2023</v>
      </c>
      <c r="I5117" t="str">
        <f>INDEX(tbl_produits[Molécule extraite], MATCH(tbl_data[[#This Row],[NORM_Spécialité]], tbl_produits[Nom normalisé], 0))</f>
        <v>Phénobarbital sodique</v>
      </c>
      <c r="J5117" s="34">
        <f>DATE(LEFT(tbl_data[[#This Row],[Date_rapport]], 4), MID(tbl_data[[#This Row],[Date_rapport]], 6, 2), RIGHT(tbl_data[[#This Row],[Date_rapport]], 2))</f>
        <v>44931</v>
      </c>
    </row>
    <row r="5118" spans="1:10" x14ac:dyDescent="0.2">
      <c r="A5118" s="28" t="s">
        <v>1339</v>
      </c>
      <c r="B5118" t="s">
        <v>6</v>
      </c>
      <c r="C5118" s="28" t="s">
        <v>730</v>
      </c>
      <c r="D5118" t="s">
        <v>635</v>
      </c>
      <c r="E5118" t="s">
        <v>1638</v>
      </c>
      <c r="F5118" t="str">
        <f>INDEX(tbl_produits[Nom normalisé], MATCH(tbl_data[[#This Row],[Spécialité]], tbl_produits[Nom original], 0))</f>
        <v>TENORMINE 5 mg/10 ml, solution injectable IV en ampoule</v>
      </c>
      <c r="G5118" t="str">
        <f>INDEX(tbl_produits[Classe nom], MATCH(tbl_data[[#This Row],[NORM_Spécialité]], tbl_produits[Nom normalisé], 0))</f>
        <v>Système cardiovasculaire</v>
      </c>
      <c r="H5118">
        <f>YEAR(tbl_data[[#This Row],[Date_rapport]])</f>
        <v>2023</v>
      </c>
      <c r="I5118" t="str">
        <f>INDEX(tbl_produits[Molécule extraite], MATCH(tbl_data[[#This Row],[NORM_Spécialité]], tbl_produits[Nom normalisé], 0))</f>
        <v>Aténolol</v>
      </c>
      <c r="J5118" s="34">
        <f>DATE(LEFT(tbl_data[[#This Row],[Date_rapport]], 4), MID(tbl_data[[#This Row],[Date_rapport]], 6, 2), RIGHT(tbl_data[[#This Row],[Date_rapport]], 2))</f>
        <v>44931</v>
      </c>
    </row>
    <row r="5119" spans="1:10" x14ac:dyDescent="0.2">
      <c r="A5119" s="28" t="s">
        <v>1339</v>
      </c>
      <c r="B5119" t="s">
        <v>9</v>
      </c>
      <c r="C5119" s="28" t="s">
        <v>735</v>
      </c>
      <c r="D5119" t="s">
        <v>737</v>
      </c>
      <c r="E5119" t="s">
        <v>2</v>
      </c>
      <c r="F5119" t="str">
        <f>INDEX(tbl_produits[Nom normalisé], MATCH(tbl_data[[#This Row],[Spécialité]], tbl_produits[Nom original], 0))</f>
        <v>ROPIVACAINE 7,5 mg/ml, solution injectable en ampoul</v>
      </c>
      <c r="G5119" t="str">
        <f>INDEX(tbl_produits[Classe nom], MATCH(tbl_data[[#This Row],[NORM_Spécialité]], tbl_produits[Nom normalisé], 0))</f>
        <v>Système nerveux</v>
      </c>
      <c r="H5119">
        <f>YEAR(tbl_data[[#This Row],[Date_rapport]])</f>
        <v>2023</v>
      </c>
      <c r="I5119" t="str">
        <f>INDEX(tbl_produits[Molécule extraite], MATCH(tbl_data[[#This Row],[NORM_Spécialité]], tbl_produits[Nom normalisé], 0))</f>
        <v>Ropivacaïne (chlorhydrate de)</v>
      </c>
      <c r="J5119" s="34">
        <f>DATE(LEFT(tbl_data[[#This Row],[Date_rapport]], 4), MID(tbl_data[[#This Row],[Date_rapport]], 6, 2), RIGHT(tbl_data[[#This Row],[Date_rapport]], 2))</f>
        <v>44931</v>
      </c>
    </row>
    <row r="5120" spans="1:10" x14ac:dyDescent="0.2">
      <c r="A5120" s="28" t="s">
        <v>1339</v>
      </c>
      <c r="B5120" t="s">
        <v>9</v>
      </c>
      <c r="C5120" s="28" t="s">
        <v>735</v>
      </c>
      <c r="D5120" t="s">
        <v>625</v>
      </c>
      <c r="E5120" t="s">
        <v>2</v>
      </c>
      <c r="F5120" t="str">
        <f>INDEX(tbl_produits[Nom normalisé], MATCH(tbl_data[[#This Row],[Spécialité]], tbl_produits[Nom original], 0))</f>
        <v xml:space="preserve">ROPIVACAINE 2 mg/ml, solution pour perfusion en poche et en ampoules </v>
      </c>
      <c r="G5120" t="str">
        <f>INDEX(tbl_produits[Classe nom], MATCH(tbl_data[[#This Row],[NORM_Spécialité]], tbl_produits[Nom normalisé], 0))</f>
        <v>Système nerveux</v>
      </c>
      <c r="H5120">
        <f>YEAR(tbl_data[[#This Row],[Date_rapport]])</f>
        <v>2023</v>
      </c>
      <c r="I5120" t="str">
        <f>INDEX(tbl_produits[Molécule extraite], MATCH(tbl_data[[#This Row],[NORM_Spécialité]], tbl_produits[Nom normalisé], 0))</f>
        <v>Ropivacaïne (chlorhydrate de)</v>
      </c>
      <c r="J5120" s="34">
        <f>DATE(LEFT(tbl_data[[#This Row],[Date_rapport]], 4), MID(tbl_data[[#This Row],[Date_rapport]], 6, 2), RIGHT(tbl_data[[#This Row],[Date_rapport]], 2))</f>
        <v>44931</v>
      </c>
    </row>
    <row r="5121" spans="1:10" x14ac:dyDescent="0.2">
      <c r="A5121" s="28" t="s">
        <v>1339</v>
      </c>
      <c r="B5121" t="s">
        <v>9</v>
      </c>
      <c r="C5121" s="28" t="s">
        <v>740</v>
      </c>
      <c r="D5121" t="s">
        <v>741</v>
      </c>
      <c r="E5121" t="s">
        <v>2</v>
      </c>
      <c r="F5121" t="str">
        <f>INDEX(tbl_produits[Nom normalisé], MATCH(tbl_data[[#This Row],[Spécialité]], tbl_produits[Nom original], 0))</f>
        <v>UVADEX 20 microgrammes/ml, solution pour la modification de la fraction sanguine</v>
      </c>
      <c r="G5121" t="str">
        <f>INDEX(tbl_produits[Classe nom], MATCH(tbl_data[[#This Row],[NORM_Spécialité]], tbl_produits[Nom normalisé], 0))</f>
        <v>Antinéoplasiques et immunomodulateurs</v>
      </c>
      <c r="H5121">
        <f>YEAR(tbl_data[[#This Row],[Date_rapport]])</f>
        <v>2023</v>
      </c>
      <c r="I5121" t="str">
        <f>INDEX(tbl_produits[Molécule extraite], MATCH(tbl_data[[#This Row],[NORM_Spécialité]], tbl_produits[Nom normalisé], 0))</f>
        <v>Méthoxsalène</v>
      </c>
      <c r="J5121" s="34">
        <f>DATE(LEFT(tbl_data[[#This Row],[Date_rapport]], 4), MID(tbl_data[[#This Row],[Date_rapport]], 6, 2), RIGHT(tbl_data[[#This Row],[Date_rapport]], 2))</f>
        <v>44931</v>
      </c>
    </row>
    <row r="5122" spans="1:10" x14ac:dyDescent="0.2">
      <c r="A5122" s="28" t="s">
        <v>1339</v>
      </c>
      <c r="B5122" t="s">
        <v>3</v>
      </c>
      <c r="C5122" s="28" t="s">
        <v>742</v>
      </c>
      <c r="D5122" t="s">
        <v>743</v>
      </c>
      <c r="E5122" t="s">
        <v>2</v>
      </c>
      <c r="F5122" t="str">
        <f>INDEX(tbl_produits[Nom normalisé], MATCH(tbl_data[[#This Row],[Spécialité]], tbl_produits[Nom original], 0))</f>
        <v xml:space="preserve">TOFRANIL 25 mg, comprimé enrobé </v>
      </c>
      <c r="G5122" t="str">
        <f>INDEX(tbl_produits[Classe nom], MATCH(tbl_data[[#This Row],[NORM_Spécialité]], tbl_produits[Nom normalisé], 0))</f>
        <v>Système nerveux</v>
      </c>
      <c r="H5122">
        <f>YEAR(tbl_data[[#This Row],[Date_rapport]])</f>
        <v>2023</v>
      </c>
      <c r="I5122" t="str">
        <f>INDEX(tbl_produits[Molécule extraite], MATCH(tbl_data[[#This Row],[NORM_Spécialité]], tbl_produits[Nom normalisé], 0))</f>
        <v>Imipramine</v>
      </c>
      <c r="J5122" s="34">
        <f>DATE(LEFT(tbl_data[[#This Row],[Date_rapport]], 4), MID(tbl_data[[#This Row],[Date_rapport]], 6, 2), RIGHT(tbl_data[[#This Row],[Date_rapport]], 2))</f>
        <v>44931</v>
      </c>
    </row>
    <row r="5123" spans="1:10" x14ac:dyDescent="0.2">
      <c r="A5123" s="28" t="s">
        <v>1339</v>
      </c>
      <c r="B5123" t="s">
        <v>6</v>
      </c>
      <c r="C5123" s="28" t="s">
        <v>744</v>
      </c>
      <c r="D5123" t="s">
        <v>745</v>
      </c>
      <c r="E5123" t="s">
        <v>750</v>
      </c>
      <c r="F5123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5123" t="str">
        <f>INDEX(tbl_produits[Classe nom], MATCH(tbl_data[[#This Row],[NORM_Spécialité]], tbl_produits[Nom normalisé], 0))</f>
        <v>Voies digestives et métabolisme</v>
      </c>
      <c r="H5123">
        <f>YEAR(tbl_data[[#This Row],[Date_rapport]])</f>
        <v>2023</v>
      </c>
      <c r="I5123" t="str">
        <f>INDEX(tbl_produits[Molécule extraite], MATCH(tbl_data[[#This Row],[NORM_Spécialité]], tbl_produits[Nom normalisé], 0))</f>
        <v>Magnésium (Sulfate de)</v>
      </c>
      <c r="J5123" s="34">
        <f>DATE(LEFT(tbl_data[[#This Row],[Date_rapport]], 4), MID(tbl_data[[#This Row],[Date_rapport]], 6, 2), RIGHT(tbl_data[[#This Row],[Date_rapport]], 2))</f>
        <v>44931</v>
      </c>
    </row>
    <row r="5124" spans="1:10" x14ac:dyDescent="0.2">
      <c r="A5124" s="28" t="s">
        <v>1339</v>
      </c>
      <c r="B5124" t="s">
        <v>3</v>
      </c>
      <c r="C5124" s="28" t="s">
        <v>748</v>
      </c>
      <c r="D5124" t="s">
        <v>749</v>
      </c>
      <c r="E5124" t="s">
        <v>2</v>
      </c>
      <c r="F5124" t="str">
        <f>INDEX(tbl_produits[Nom normalisé], MATCH(tbl_data[[#This Row],[Spécialité]], tbl_produits[Nom original], 0))</f>
        <v>ROPIVACAINE Kabi 2 mg/ml, solution pour perfusion en poche de 200 ml</v>
      </c>
      <c r="G5124" t="str">
        <f>INDEX(tbl_produits[Classe nom], MATCH(tbl_data[[#This Row],[NORM_Spécialité]], tbl_produits[Nom normalisé], 0))</f>
        <v>Système nerveux</v>
      </c>
      <c r="H5124">
        <f>YEAR(tbl_data[[#This Row],[Date_rapport]])</f>
        <v>2023</v>
      </c>
      <c r="I5124" t="str">
        <f>INDEX(tbl_produits[Molécule extraite], MATCH(tbl_data[[#This Row],[NORM_Spécialité]], tbl_produits[Nom normalisé], 0))</f>
        <v>Ropivacaïne (chlorhydrate de)</v>
      </c>
      <c r="J5124" s="34">
        <f>DATE(LEFT(tbl_data[[#This Row],[Date_rapport]], 4), MID(tbl_data[[#This Row],[Date_rapport]], 6, 2), RIGHT(tbl_data[[#This Row],[Date_rapport]], 2))</f>
        <v>44931</v>
      </c>
    </row>
    <row r="5125" spans="1:10" x14ac:dyDescent="0.2">
      <c r="A5125" s="28" t="s">
        <v>1339</v>
      </c>
      <c r="B5125" t="s">
        <v>11</v>
      </c>
      <c r="C5125" s="28" t="s">
        <v>750</v>
      </c>
      <c r="D5125" t="s">
        <v>751</v>
      </c>
      <c r="E5125" t="s">
        <v>2</v>
      </c>
      <c r="F5125" t="str">
        <f>INDEX(tbl_produits[Nom normalisé], MATCH(tbl_data[[#This Row],[Spécialité]], tbl_produits[Nom original], 0))</f>
        <v>RIBAVIRINE BIOGARAN 200 mg/400 mg, comprimé pelliculé</v>
      </c>
      <c r="G5125" t="str">
        <f>INDEX(tbl_produits[Classe nom], MATCH(tbl_data[[#This Row],[NORM_Spécialité]], tbl_produits[Nom normalisé], 0))</f>
        <v>Anti-infectieux à usage systémique</v>
      </c>
      <c r="H5125">
        <f>YEAR(tbl_data[[#This Row],[Date_rapport]])</f>
        <v>2023</v>
      </c>
      <c r="I5125" t="str">
        <f>INDEX(tbl_produits[Molécule extraite], MATCH(tbl_data[[#This Row],[NORM_Spécialité]], tbl_produits[Nom normalisé], 0))</f>
        <v>Ribavirine</v>
      </c>
      <c r="J5125" s="34">
        <f>DATE(LEFT(tbl_data[[#This Row],[Date_rapport]], 4), MID(tbl_data[[#This Row],[Date_rapport]], 6, 2), RIGHT(tbl_data[[#This Row],[Date_rapport]], 2))</f>
        <v>44931</v>
      </c>
    </row>
    <row r="5126" spans="1:10" x14ac:dyDescent="0.2">
      <c r="A5126" s="28" t="s">
        <v>1339</v>
      </c>
      <c r="B5126" t="s">
        <v>6</v>
      </c>
      <c r="C5126" s="28" t="s">
        <v>752</v>
      </c>
      <c r="D5126" t="s">
        <v>753</v>
      </c>
      <c r="E5126" t="s">
        <v>613</v>
      </c>
      <c r="F5126" t="str">
        <f>INDEX(tbl_produits[Nom normalisé], MATCH(tbl_data[[#This Row],[Spécialité]], tbl_produits[Nom original], 0))</f>
        <v>ORENCIA 125 mg, solution injectable en stylo pré-rempli</v>
      </c>
      <c r="G5126" t="str">
        <f>INDEX(tbl_produits[Classe nom], MATCH(tbl_data[[#This Row],[NORM_Spécialité]], tbl_produits[Nom normalisé], 0))</f>
        <v>Antinéoplasiques et immunomodulateurs</v>
      </c>
      <c r="H5126">
        <f>YEAR(tbl_data[[#This Row],[Date_rapport]])</f>
        <v>2023</v>
      </c>
      <c r="I5126" t="str">
        <f>INDEX(tbl_produits[Molécule extraite], MATCH(tbl_data[[#This Row],[NORM_Spécialité]], tbl_produits[Nom normalisé], 0))</f>
        <v>Abatacept</v>
      </c>
      <c r="J5126" s="34">
        <f>DATE(LEFT(tbl_data[[#This Row],[Date_rapport]], 4), MID(tbl_data[[#This Row],[Date_rapport]], 6, 2), RIGHT(tbl_data[[#This Row],[Date_rapport]], 2))</f>
        <v>44931</v>
      </c>
    </row>
    <row r="5127" spans="1:10" x14ac:dyDescent="0.2">
      <c r="A5127" s="28" t="s">
        <v>1339</v>
      </c>
      <c r="B5127" t="s">
        <v>3</v>
      </c>
      <c r="C5127" s="28" t="s">
        <v>752</v>
      </c>
      <c r="D5127" t="s">
        <v>754</v>
      </c>
      <c r="E5127" t="s">
        <v>2</v>
      </c>
      <c r="F5127" t="str">
        <f>INDEX(tbl_produits[Nom normalisé], MATCH(tbl_data[[#This Row],[Spécialité]], tbl_produits[Nom original], 0))</f>
        <v>ORENCIA 125 mg, solution injectable en seringue préremplie</v>
      </c>
      <c r="G5127" t="str">
        <f>INDEX(tbl_produits[Classe nom], MATCH(tbl_data[[#This Row],[NORM_Spécialité]], tbl_produits[Nom normalisé], 0))</f>
        <v>Antinéoplasiques et immunomodulateurs</v>
      </c>
      <c r="H5127">
        <f>YEAR(tbl_data[[#This Row],[Date_rapport]])</f>
        <v>2023</v>
      </c>
      <c r="I5127" t="str">
        <f>INDEX(tbl_produits[Molécule extraite], MATCH(tbl_data[[#This Row],[NORM_Spécialité]], tbl_produits[Nom normalisé], 0))</f>
        <v>Abatacept</v>
      </c>
      <c r="J5127" s="34">
        <f>DATE(LEFT(tbl_data[[#This Row],[Date_rapport]], 4), MID(tbl_data[[#This Row],[Date_rapport]], 6, 2), RIGHT(tbl_data[[#This Row],[Date_rapport]], 2))</f>
        <v>44931</v>
      </c>
    </row>
    <row r="5128" spans="1:10" x14ac:dyDescent="0.2">
      <c r="A5128" s="28" t="s">
        <v>1339</v>
      </c>
      <c r="B5128" t="s">
        <v>6</v>
      </c>
      <c r="C5128" s="28" t="s">
        <v>603</v>
      </c>
      <c r="D5128" t="s">
        <v>605</v>
      </c>
      <c r="E5128" t="s">
        <v>639</v>
      </c>
      <c r="F5128" t="str">
        <f>INDEX(tbl_produits[Nom normalisé], MATCH(tbl_data[[#This Row],[Spécialité]], tbl_produits[Nom original], 0))</f>
        <v xml:space="preserve">GILENYA 0,25 mg, gélule </v>
      </c>
      <c r="G5128" t="str">
        <f>INDEX(tbl_produits[Classe nom], MATCH(tbl_data[[#This Row],[NORM_Spécialité]], tbl_produits[Nom normalisé], 0))</f>
        <v>Antinéoplasiques et immunomodulateurs</v>
      </c>
      <c r="H5128">
        <f>YEAR(tbl_data[[#This Row],[Date_rapport]])</f>
        <v>2023</v>
      </c>
      <c r="I5128" t="str">
        <f>INDEX(tbl_produits[Molécule extraite], MATCH(tbl_data[[#This Row],[NORM_Spécialité]], tbl_produits[Nom normalisé], 0))</f>
        <v>Fingolimod (chlorhydrate de)</v>
      </c>
      <c r="J5128" s="34">
        <f>DATE(LEFT(tbl_data[[#This Row],[Date_rapport]], 4), MID(tbl_data[[#This Row],[Date_rapport]], 6, 2), RIGHT(tbl_data[[#This Row],[Date_rapport]], 2))</f>
        <v>44931</v>
      </c>
    </row>
    <row r="5129" spans="1:10" x14ac:dyDescent="0.2">
      <c r="A5129" s="28" t="s">
        <v>1339</v>
      </c>
      <c r="B5129" t="s">
        <v>3</v>
      </c>
      <c r="C5129" s="28" t="s">
        <v>603</v>
      </c>
      <c r="D5129" t="s">
        <v>607</v>
      </c>
      <c r="E5129" t="s">
        <v>2</v>
      </c>
      <c r="F5129" t="str">
        <f>INDEX(tbl_produits[Nom normalisé], MATCH(tbl_data[[#This Row],[Spécialité]], tbl_produits[Nom original], 0))</f>
        <v>ACUITEL 5 mg et 20 mg, comprimé enrobé sécable</v>
      </c>
      <c r="G5129" t="str">
        <f>INDEX(tbl_produits[Classe nom], MATCH(tbl_data[[#This Row],[NORM_Spécialité]], tbl_produits[Nom normalisé], 0))</f>
        <v>Système cardiovasculaire</v>
      </c>
      <c r="H5129">
        <f>YEAR(tbl_data[[#This Row],[Date_rapport]])</f>
        <v>2023</v>
      </c>
      <c r="I5129" t="str">
        <f>INDEX(tbl_produits[Molécule extraite], MATCH(tbl_data[[#This Row],[NORM_Spécialité]], tbl_produits[Nom normalisé], 0))</f>
        <v>Chlorhydrate de quinapril</v>
      </c>
      <c r="J5129" s="34">
        <f>DATE(LEFT(tbl_data[[#This Row],[Date_rapport]], 4), MID(tbl_data[[#This Row],[Date_rapport]], 6, 2), RIGHT(tbl_data[[#This Row],[Date_rapport]], 2))</f>
        <v>44931</v>
      </c>
    </row>
    <row r="5130" spans="1:10" x14ac:dyDescent="0.2">
      <c r="A5130" s="28" t="s">
        <v>1339</v>
      </c>
      <c r="B5130" t="s">
        <v>9</v>
      </c>
      <c r="C5130" s="28" t="s">
        <v>608</v>
      </c>
      <c r="D5130" t="s">
        <v>611</v>
      </c>
      <c r="E5130" t="s">
        <v>2</v>
      </c>
      <c r="F5130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5130" t="str">
        <f>INDEX(tbl_produits[Classe nom], MATCH(tbl_data[[#This Row],[NORM_Spécialité]], tbl_produits[Nom normalisé], 0))</f>
        <v>Système nerveux</v>
      </c>
      <c r="H5130">
        <f>YEAR(tbl_data[[#This Row],[Date_rapport]])</f>
        <v>2023</v>
      </c>
      <c r="I5130" t="str">
        <f>INDEX(tbl_produits[Molécule extraite], MATCH(tbl_data[[#This Row],[NORM_Spécialité]], tbl_produits[Nom normalisé], 0))</f>
        <v>Rémifentanil (chlorhydrate de)</v>
      </c>
      <c r="J5130" s="34">
        <f>DATE(LEFT(tbl_data[[#This Row],[Date_rapport]], 4), MID(tbl_data[[#This Row],[Date_rapport]], 6, 2), RIGHT(tbl_data[[#This Row],[Date_rapport]], 2))</f>
        <v>44931</v>
      </c>
    </row>
    <row r="5131" spans="1:10" x14ac:dyDescent="0.2">
      <c r="A5131" s="28" t="s">
        <v>1339</v>
      </c>
      <c r="B5131" t="s">
        <v>6</v>
      </c>
      <c r="C5131" s="28" t="s">
        <v>615</v>
      </c>
      <c r="D5131" t="s">
        <v>616</v>
      </c>
      <c r="E5131" t="s">
        <v>615</v>
      </c>
      <c r="F5131" t="str">
        <f>INDEX(tbl_produits[Nom normalisé], MATCH(tbl_data[[#This Row],[Spécialité]], tbl_produits[Nom original], 0))</f>
        <v>LIKOZAM 1 mg/ml, suspension buvable</v>
      </c>
      <c r="G5131" t="str">
        <f>INDEX(tbl_produits[Classe nom], MATCH(tbl_data[[#This Row],[NORM_Spécialité]], tbl_produits[Nom normalisé], 0))</f>
        <v>Système nerveux</v>
      </c>
      <c r="H5131">
        <f>YEAR(tbl_data[[#This Row],[Date_rapport]])</f>
        <v>2023</v>
      </c>
      <c r="I5131" t="str">
        <f>INDEX(tbl_produits[Molécule extraite], MATCH(tbl_data[[#This Row],[NORM_Spécialité]], tbl_produits[Nom normalisé], 0))</f>
        <v>Clobazam</v>
      </c>
      <c r="J5131" s="34">
        <f>DATE(LEFT(tbl_data[[#This Row],[Date_rapport]], 4), MID(tbl_data[[#This Row],[Date_rapport]], 6, 2), RIGHT(tbl_data[[#This Row],[Date_rapport]], 2))</f>
        <v>44931</v>
      </c>
    </row>
    <row r="5132" spans="1:10" x14ac:dyDescent="0.2">
      <c r="A5132" s="28" t="s">
        <v>1339</v>
      </c>
      <c r="B5132" t="s">
        <v>11</v>
      </c>
      <c r="C5132" s="28" t="s">
        <v>617</v>
      </c>
      <c r="D5132" t="s">
        <v>618</v>
      </c>
      <c r="E5132" t="s">
        <v>2</v>
      </c>
      <c r="F5132" t="str">
        <f>INDEX(tbl_produits[Nom normalisé], MATCH(tbl_data[[#This Row],[Spécialité]], tbl_produits[Nom original], 0))</f>
        <v>DIGIDOT 80mg, poudre pour solution pour perfusion (Digifab importation)</v>
      </c>
      <c r="G5132" t="str">
        <f>INDEX(tbl_produits[Classe nom], MATCH(tbl_data[[#This Row],[NORM_Spécialité]], tbl_produits[Nom normalisé], 0))</f>
        <v>Divers</v>
      </c>
      <c r="H5132">
        <f>YEAR(tbl_data[[#This Row],[Date_rapport]])</f>
        <v>2023</v>
      </c>
      <c r="I5132" t="str">
        <f>INDEX(tbl_produits[Molécule extraite], MATCH(tbl_data[[#This Row],[NORM_Spécialité]], tbl_produits[Nom normalisé], 0))</f>
        <v>Fragment Fab d’immunoglobuline antidigitalique ovin</v>
      </c>
      <c r="J5132" s="34">
        <f>DATE(LEFT(tbl_data[[#This Row],[Date_rapport]], 4), MID(tbl_data[[#This Row],[Date_rapport]], 6, 2), RIGHT(tbl_data[[#This Row],[Date_rapport]], 2))</f>
        <v>44931</v>
      </c>
    </row>
    <row r="5133" spans="1:10" x14ac:dyDescent="0.2">
      <c r="A5133" s="28" t="s">
        <v>1339</v>
      </c>
      <c r="B5133" t="s">
        <v>3</v>
      </c>
      <c r="C5133" s="28" t="s">
        <v>617</v>
      </c>
      <c r="D5133" t="s">
        <v>619</v>
      </c>
      <c r="E5133" t="s">
        <v>2</v>
      </c>
      <c r="F5133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5133" t="str">
        <f>INDEX(tbl_produits[Classe nom], MATCH(tbl_data[[#This Row],[NORM_Spécialité]], tbl_produits[Nom normalisé], 0))</f>
        <v>Système nerveux</v>
      </c>
      <c r="H5133">
        <f>YEAR(tbl_data[[#This Row],[Date_rapport]])</f>
        <v>2023</v>
      </c>
      <c r="I5133" t="str">
        <f>INDEX(tbl_produits[Molécule extraite], MATCH(tbl_data[[#This Row],[NORM_Spécialité]], tbl_produits[Nom normalisé], 0))</f>
        <v>Ropivacaïne (chlorhydrate de)</v>
      </c>
      <c r="J5133" s="34">
        <f>DATE(LEFT(tbl_data[[#This Row],[Date_rapport]], 4), MID(tbl_data[[#This Row],[Date_rapport]], 6, 2), RIGHT(tbl_data[[#This Row],[Date_rapport]], 2))</f>
        <v>44931</v>
      </c>
    </row>
    <row r="5134" spans="1:10" x14ac:dyDescent="0.2">
      <c r="A5134" s="28" t="s">
        <v>1339</v>
      </c>
      <c r="B5134" t="s">
        <v>9</v>
      </c>
      <c r="C5134" s="28" t="s">
        <v>617</v>
      </c>
      <c r="D5134" t="s">
        <v>620</v>
      </c>
      <c r="E5134" t="s">
        <v>2</v>
      </c>
      <c r="F5134" t="str">
        <f>INDEX(tbl_produits[Nom normalisé], MATCH(tbl_data[[#This Row],[Spécialité]], tbl_produits[Nom original], 0))</f>
        <v>VALIUM 1 pour cent, solution buvable en gouttes</v>
      </c>
      <c r="G5134" t="str">
        <f>INDEX(tbl_produits[Classe nom], MATCH(tbl_data[[#This Row],[NORM_Spécialité]], tbl_produits[Nom normalisé], 0))</f>
        <v>Système nerveux</v>
      </c>
      <c r="H5134">
        <f>YEAR(tbl_data[[#This Row],[Date_rapport]])</f>
        <v>2023</v>
      </c>
      <c r="I5134" t="str">
        <f>INDEX(tbl_produits[Molécule extraite], MATCH(tbl_data[[#This Row],[NORM_Spécialité]], tbl_produits[Nom normalisé], 0))</f>
        <v>Diazepam</v>
      </c>
      <c r="J5134" s="34">
        <f>DATE(LEFT(tbl_data[[#This Row],[Date_rapport]], 4), MID(tbl_data[[#This Row],[Date_rapport]], 6, 2), RIGHT(tbl_data[[#This Row],[Date_rapport]], 2))</f>
        <v>44931</v>
      </c>
    </row>
    <row r="5135" spans="1:10" x14ac:dyDescent="0.2">
      <c r="A5135" s="28" t="s">
        <v>1339</v>
      </c>
      <c r="B5135" t="s">
        <v>6</v>
      </c>
      <c r="C5135" s="28" t="s">
        <v>621</v>
      </c>
      <c r="D5135" t="s">
        <v>623</v>
      </c>
      <c r="E5135" t="s">
        <v>624</v>
      </c>
      <c r="F5135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5135" t="str">
        <f>INDEX(tbl_produits[Classe nom], MATCH(tbl_data[[#This Row],[NORM_Spécialité]], tbl_produits[Nom normalisé], 0))</f>
        <v>Anti-infectieux à usage systémique</v>
      </c>
      <c r="H5135">
        <f>YEAR(tbl_data[[#This Row],[Date_rapport]])</f>
        <v>2023</v>
      </c>
      <c r="I5135" t="str">
        <f>INDEX(tbl_produits[Molécule extraite], MATCH(tbl_data[[#This Row],[NORM_Spécialité]], tbl_produits[Nom normalisé], 0))</f>
        <v>Amoxicilline</v>
      </c>
      <c r="J5135" s="34">
        <f>DATE(LEFT(tbl_data[[#This Row],[Date_rapport]], 4), MID(tbl_data[[#This Row],[Date_rapport]], 6, 2), RIGHT(tbl_data[[#This Row],[Date_rapport]], 2))</f>
        <v>44931</v>
      </c>
    </row>
    <row r="5136" spans="1:10" x14ac:dyDescent="0.2">
      <c r="A5136" s="28" t="s">
        <v>1339</v>
      </c>
      <c r="B5136" t="s">
        <v>3</v>
      </c>
      <c r="C5136" s="28" t="s">
        <v>628</v>
      </c>
      <c r="D5136" t="s">
        <v>629</v>
      </c>
      <c r="E5136" t="s">
        <v>2</v>
      </c>
      <c r="F5136" t="str">
        <f>INDEX(tbl_produits[Nom normalisé], MATCH(tbl_data[[#This Row],[Spécialité]], tbl_produits[Nom original], 0))</f>
        <v>ROPIVACAINE Kabi 2 mg/ml, solution pour perfusion en poche de 200 ml et de 100 ml</v>
      </c>
      <c r="G5136" t="str">
        <f>INDEX(tbl_produits[Classe nom], MATCH(tbl_data[[#This Row],[NORM_Spécialité]], tbl_produits[Nom normalisé], 0))</f>
        <v>Système nerveux</v>
      </c>
      <c r="H5136">
        <f>YEAR(tbl_data[[#This Row],[Date_rapport]])</f>
        <v>2023</v>
      </c>
      <c r="I5136" t="str">
        <f>INDEX(tbl_produits[Molécule extraite], MATCH(tbl_data[[#This Row],[NORM_Spécialité]], tbl_produits[Nom normalisé], 0))</f>
        <v>Ropivacaïne (chlorhydrate de)</v>
      </c>
      <c r="J5136" s="34">
        <f>DATE(LEFT(tbl_data[[#This Row],[Date_rapport]], 4), MID(tbl_data[[#This Row],[Date_rapport]], 6, 2), RIGHT(tbl_data[[#This Row],[Date_rapport]], 2))</f>
        <v>44931</v>
      </c>
    </row>
    <row r="5137" spans="1:10" x14ac:dyDescent="0.2">
      <c r="A5137" s="28" t="s">
        <v>1339</v>
      </c>
      <c r="B5137" t="s">
        <v>6</v>
      </c>
      <c r="C5137" s="28" t="s">
        <v>634</v>
      </c>
      <c r="D5137" t="s">
        <v>637</v>
      </c>
      <c r="E5137" t="s">
        <v>624</v>
      </c>
      <c r="F5137" t="str">
        <f>INDEX(tbl_produits[Nom normalisé], MATCH(tbl_data[[#This Row],[Spécialité]], tbl_produits[Nom original], 0))</f>
        <v>TRASYLOL 500 000 UIK/50 mL, solution injectable</v>
      </c>
      <c r="G5137" t="str">
        <f>INDEX(tbl_produits[Classe nom], MATCH(tbl_data[[#This Row],[NORM_Spécialité]], tbl_produits[Nom normalisé], 0))</f>
        <v>Sang et organes hématopoïétiques</v>
      </c>
      <c r="H5137">
        <f>YEAR(tbl_data[[#This Row],[Date_rapport]])</f>
        <v>2023</v>
      </c>
      <c r="I5137" t="str">
        <f>INDEX(tbl_produits[Molécule extraite], MATCH(tbl_data[[#This Row],[NORM_Spécialité]], tbl_produits[Nom normalisé], 0))</f>
        <v>Aprotinine</v>
      </c>
      <c r="J5137" s="34">
        <f>DATE(LEFT(tbl_data[[#This Row],[Date_rapport]], 4), MID(tbl_data[[#This Row],[Date_rapport]], 6, 2), RIGHT(tbl_data[[#This Row],[Date_rapport]], 2))</f>
        <v>44931</v>
      </c>
    </row>
    <row r="5138" spans="1:10" x14ac:dyDescent="0.2">
      <c r="A5138" s="28" t="s">
        <v>1339</v>
      </c>
      <c r="B5138" t="s">
        <v>3</v>
      </c>
      <c r="C5138" s="28" t="s">
        <v>639</v>
      </c>
      <c r="D5138" t="s">
        <v>640</v>
      </c>
      <c r="E5138" t="s">
        <v>2</v>
      </c>
      <c r="F5138" t="str">
        <f>INDEX(tbl_produits[Nom normalisé], MATCH(tbl_data[[#This Row],[Spécialité]], tbl_produits[Nom original], 0))</f>
        <v>NAROPEINE 2 mg/ml, solution injectable en poche de 200 ml</v>
      </c>
      <c r="G5138" t="str">
        <f>INDEX(tbl_produits[Classe nom], MATCH(tbl_data[[#This Row],[NORM_Spécialité]], tbl_produits[Nom normalisé], 0))</f>
        <v>Système nerveux</v>
      </c>
      <c r="H5138">
        <f>YEAR(tbl_data[[#This Row],[Date_rapport]])</f>
        <v>2023</v>
      </c>
      <c r="I5138" t="str">
        <f>INDEX(tbl_produits[Molécule extraite], MATCH(tbl_data[[#This Row],[NORM_Spécialité]], tbl_produits[Nom normalisé], 0))</f>
        <v>Ropivacaïne (chlorhydrate de)</v>
      </c>
      <c r="J5138" s="34">
        <f>DATE(LEFT(tbl_data[[#This Row],[Date_rapport]], 4), MID(tbl_data[[#This Row],[Date_rapport]], 6, 2), RIGHT(tbl_data[[#This Row],[Date_rapport]], 2))</f>
        <v>44931</v>
      </c>
    </row>
    <row r="5139" spans="1:10" x14ac:dyDescent="0.2">
      <c r="A5139" s="28" t="s">
        <v>1339</v>
      </c>
      <c r="B5139" t="s">
        <v>6</v>
      </c>
      <c r="C5139" s="28" t="s">
        <v>642</v>
      </c>
      <c r="D5139" t="s">
        <v>643</v>
      </c>
      <c r="E5139" t="s">
        <v>579</v>
      </c>
      <c r="F5139" t="str">
        <f>INDEX(tbl_produits[Nom normalisé], MATCH(tbl_data[[#This Row],[Spécialité]], tbl_produits[Nom original], 0))</f>
        <v>NAVELBINE 50 mg/5 ml, solution injectable en flacon</v>
      </c>
      <c r="G5139" t="str">
        <f>INDEX(tbl_produits[Classe nom], MATCH(tbl_data[[#This Row],[NORM_Spécialité]], tbl_produits[Nom normalisé], 0))</f>
        <v>Antinéoplasiques et immunomodulateurs</v>
      </c>
      <c r="H5139">
        <f>YEAR(tbl_data[[#This Row],[Date_rapport]])</f>
        <v>2023</v>
      </c>
      <c r="I5139" t="str">
        <f>INDEX(tbl_produits[Molécule extraite], MATCH(tbl_data[[#This Row],[NORM_Spécialité]], tbl_produits[Nom normalisé], 0))</f>
        <v>Vinorelbine</v>
      </c>
      <c r="J5139" s="34">
        <f>DATE(LEFT(tbl_data[[#This Row],[Date_rapport]], 4), MID(tbl_data[[#This Row],[Date_rapport]], 6, 2), RIGHT(tbl_data[[#This Row],[Date_rapport]], 2))</f>
        <v>44931</v>
      </c>
    </row>
    <row r="5140" spans="1:10" x14ac:dyDescent="0.2">
      <c r="A5140" s="28" t="s">
        <v>1339</v>
      </c>
      <c r="B5140" t="s">
        <v>3</v>
      </c>
      <c r="C5140" s="28" t="s">
        <v>642</v>
      </c>
      <c r="D5140" t="s">
        <v>646</v>
      </c>
      <c r="E5140" t="s">
        <v>2</v>
      </c>
      <c r="F5140" t="str">
        <f>INDEX(tbl_produits[Nom normalisé], MATCH(tbl_data[[#This Row],[Spécialité]], tbl_produits[Nom original], 0))</f>
        <v>THIOPHENICOL, comprimé enrobé - Thiophenicol 750 mg, poudre et solvant pour préparation injectable</v>
      </c>
      <c r="G5140" t="str">
        <f>INDEX(tbl_produits[Classe nom], MATCH(tbl_data[[#This Row],[NORM_Spécialité]], tbl_produits[Nom normalisé], 0))</f>
        <v>Système nerveux</v>
      </c>
      <c r="H5140">
        <f>YEAR(tbl_data[[#This Row],[Date_rapport]])</f>
        <v>2023</v>
      </c>
      <c r="I5140" t="str">
        <f>INDEX(tbl_produits[Molécule extraite], MATCH(tbl_data[[#This Row],[NORM_Spécialité]], tbl_produits[Nom normalisé], 0))</f>
        <v>Thiamphénicol</v>
      </c>
      <c r="J5140" s="34">
        <f>DATE(LEFT(tbl_data[[#This Row],[Date_rapport]], 4), MID(tbl_data[[#This Row],[Date_rapport]], 6, 2), RIGHT(tbl_data[[#This Row],[Date_rapport]], 2))</f>
        <v>44931</v>
      </c>
    </row>
    <row r="5141" spans="1:10" x14ac:dyDescent="0.2">
      <c r="A5141" s="28" t="s">
        <v>1339</v>
      </c>
      <c r="B5141" t="s">
        <v>6</v>
      </c>
      <c r="C5141" s="28" t="s">
        <v>652</v>
      </c>
      <c r="D5141" t="s">
        <v>654</v>
      </c>
      <c r="E5141" t="s">
        <v>652</v>
      </c>
      <c r="F5141" t="str">
        <f>INDEX(tbl_produits[Nom normalisé], MATCH(tbl_data[[#This Row],[Spécialité]], tbl_produits[Nom original], 0))</f>
        <v>PLEGISOL, solution cardioplégique pour voie intracoronaire en poche</v>
      </c>
      <c r="G5141" t="str">
        <f>INDEX(tbl_produits[Classe nom], MATCH(tbl_data[[#This Row],[NORM_Spécialité]], tbl_produits[Nom normalisé], 0))</f>
        <v>Sang et organes hématopoïétiques</v>
      </c>
      <c r="H5141">
        <f>YEAR(tbl_data[[#This Row],[Date_rapport]])</f>
        <v>2023</v>
      </c>
      <c r="I5141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5141" s="34">
        <f>DATE(LEFT(tbl_data[[#This Row],[Date_rapport]], 4), MID(tbl_data[[#This Row],[Date_rapport]], 6, 2), RIGHT(tbl_data[[#This Row],[Date_rapport]], 2))</f>
        <v>44931</v>
      </c>
    </row>
    <row r="5142" spans="1:10" x14ac:dyDescent="0.2">
      <c r="A5142" s="28" t="s">
        <v>1339</v>
      </c>
      <c r="B5142" t="s">
        <v>11</v>
      </c>
      <c r="C5142" s="28" t="s">
        <v>652</v>
      </c>
      <c r="D5142" t="s">
        <v>655</v>
      </c>
      <c r="E5142" t="s">
        <v>2</v>
      </c>
      <c r="F5142" t="str">
        <f>INDEX(tbl_produits[Nom normalisé], MATCH(tbl_data[[#This Row],[Spécialité]], tbl_produits[Nom original], 0))</f>
        <v>VECTARION injectable, lyophilisat et solution pour préparation injectable</v>
      </c>
      <c r="G5142" t="str">
        <f>INDEX(tbl_produits[Classe nom], MATCH(tbl_data[[#This Row],[NORM_Spécialité]], tbl_produits[Nom normalisé], 0))</f>
        <v>Système respiratoire</v>
      </c>
      <c r="H5142">
        <f>YEAR(tbl_data[[#This Row],[Date_rapport]])</f>
        <v>2023</v>
      </c>
      <c r="I5142" t="str">
        <f>INDEX(tbl_produits[Molécule extraite], MATCH(tbl_data[[#This Row],[NORM_Spécialité]], tbl_produits[Nom normalisé], 0))</f>
        <v>Almitrine (mésilate d')</v>
      </c>
      <c r="J5142" s="34">
        <f>DATE(LEFT(tbl_data[[#This Row],[Date_rapport]], 4), MID(tbl_data[[#This Row],[Date_rapport]], 6, 2), RIGHT(tbl_data[[#This Row],[Date_rapport]], 2))</f>
        <v>44931</v>
      </c>
    </row>
    <row r="5143" spans="1:10" x14ac:dyDescent="0.2">
      <c r="A5143" s="28" t="s">
        <v>1339</v>
      </c>
      <c r="B5143" t="s">
        <v>3</v>
      </c>
      <c r="C5143" s="28" t="s">
        <v>516</v>
      </c>
      <c r="D5143" t="s">
        <v>519</v>
      </c>
      <c r="E5143" t="s">
        <v>2</v>
      </c>
      <c r="F5143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5143" t="str">
        <f>INDEX(tbl_produits[Classe nom], MATCH(tbl_data[[#This Row],[NORM_Spécialité]], tbl_produits[Nom normalisé], 0))</f>
        <v>Anti-infectieux à usage systémique</v>
      </c>
      <c r="H5143">
        <f>YEAR(tbl_data[[#This Row],[Date_rapport]])</f>
        <v>2023</v>
      </c>
      <c r="I5143" t="str">
        <f>INDEX(tbl_produits[Molécule extraite], MATCH(tbl_data[[#This Row],[NORM_Spécialité]], tbl_produits[Nom normalisé], 0))</f>
        <v>Amoxicilline</v>
      </c>
      <c r="J5143" s="34">
        <f>DATE(LEFT(tbl_data[[#This Row],[Date_rapport]], 4), MID(tbl_data[[#This Row],[Date_rapport]], 6, 2), RIGHT(tbl_data[[#This Row],[Date_rapport]], 2))</f>
        <v>44931</v>
      </c>
    </row>
    <row r="5144" spans="1:10" x14ac:dyDescent="0.2">
      <c r="A5144" s="28" t="s">
        <v>1339</v>
      </c>
      <c r="B5144" t="s">
        <v>3</v>
      </c>
      <c r="C5144" s="28" t="s">
        <v>522</v>
      </c>
      <c r="D5144" t="s">
        <v>523</v>
      </c>
      <c r="E5144" t="s">
        <v>2</v>
      </c>
      <c r="F5144" t="str">
        <f>INDEX(tbl_produits[Nom normalisé], MATCH(tbl_data[[#This Row],[Spécialité]], tbl_produits[Nom original], 0))</f>
        <v>MELADININE 0,1 pour cent, solution pour application locale</v>
      </c>
      <c r="G5144" t="str">
        <f>INDEX(tbl_produits[Classe nom], MATCH(tbl_data[[#This Row],[NORM_Spécialité]], tbl_produits[Nom normalisé], 0))</f>
        <v>Antinéoplasiques et immunomodulateurs</v>
      </c>
      <c r="H5144">
        <f>YEAR(tbl_data[[#This Row],[Date_rapport]])</f>
        <v>2023</v>
      </c>
      <c r="I5144" t="str">
        <f>INDEX(tbl_produits[Molécule extraite], MATCH(tbl_data[[#This Row],[NORM_Spécialité]], tbl_produits[Nom normalisé], 0))</f>
        <v>Méthoxsalène</v>
      </c>
      <c r="J5144" s="34">
        <f>DATE(LEFT(tbl_data[[#This Row],[Date_rapport]], 4), MID(tbl_data[[#This Row],[Date_rapport]], 6, 2), RIGHT(tbl_data[[#This Row],[Date_rapport]], 2))</f>
        <v>44931</v>
      </c>
    </row>
    <row r="5145" spans="1:10" x14ac:dyDescent="0.2">
      <c r="A5145" s="28" t="s">
        <v>1339</v>
      </c>
      <c r="B5145" t="s">
        <v>6</v>
      </c>
      <c r="C5145" s="28" t="s">
        <v>524</v>
      </c>
      <c r="D5145" t="s">
        <v>525</v>
      </c>
      <c r="E5145" t="s">
        <v>524</v>
      </c>
      <c r="F5145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5145" t="str">
        <f>INDEX(tbl_produits[Classe nom], MATCH(tbl_data[[#This Row],[NORM_Spécialité]], tbl_produits[Nom normalisé], 0))</f>
        <v>Anti-infectieux à usage systémique</v>
      </c>
      <c r="H5145">
        <f>YEAR(tbl_data[[#This Row],[Date_rapport]])</f>
        <v>2023</v>
      </c>
      <c r="I5145" t="str">
        <f>INDEX(tbl_produits[Molécule extraite], MATCH(tbl_data[[#This Row],[NORM_Spécialité]], tbl_produits[Nom normalisé], 0))</f>
        <v>Amoxicilline / acide clavulanique</v>
      </c>
      <c r="J5145" s="34">
        <f>DATE(LEFT(tbl_data[[#This Row],[Date_rapport]], 4), MID(tbl_data[[#This Row],[Date_rapport]], 6, 2), RIGHT(tbl_data[[#This Row],[Date_rapport]], 2))</f>
        <v>44931</v>
      </c>
    </row>
    <row r="5146" spans="1:10" x14ac:dyDescent="0.2">
      <c r="A5146" s="28" t="s">
        <v>1339</v>
      </c>
      <c r="B5146" t="s">
        <v>9</v>
      </c>
      <c r="C5146" s="28" t="s">
        <v>524</v>
      </c>
      <c r="D5146" t="s">
        <v>526</v>
      </c>
      <c r="E5146" t="s">
        <v>2</v>
      </c>
      <c r="F5146" t="str">
        <f>INDEX(tbl_produits[Nom normalisé], MATCH(tbl_data[[#This Row],[Spécialité]], tbl_produits[Nom original], 0))</f>
        <v xml:space="preserve">REVATIO 10 mg/ml, poudre pour suspension buvable </v>
      </c>
      <c r="G5146" t="str">
        <f>INDEX(tbl_produits[Classe nom], MATCH(tbl_data[[#This Row],[NORM_Spécialité]], tbl_produits[Nom normalisé], 0))</f>
        <v>Système génito-urinaire et hormones sexuelles</v>
      </c>
      <c r="H5146">
        <f>YEAR(tbl_data[[#This Row],[Date_rapport]])</f>
        <v>2023</v>
      </c>
      <c r="I5146" t="str">
        <f>INDEX(tbl_produits[Molécule extraite], MATCH(tbl_data[[#This Row],[NORM_Spécialité]], tbl_produits[Nom normalisé], 0))</f>
        <v>Sildénafil (citrate de)</v>
      </c>
      <c r="J5146" s="34">
        <f>DATE(LEFT(tbl_data[[#This Row],[Date_rapport]], 4), MID(tbl_data[[#This Row],[Date_rapport]], 6, 2), RIGHT(tbl_data[[#This Row],[Date_rapport]], 2))</f>
        <v>44931</v>
      </c>
    </row>
    <row r="5147" spans="1:10" x14ac:dyDescent="0.2">
      <c r="A5147" s="28" t="s">
        <v>1339</v>
      </c>
      <c r="B5147" t="s">
        <v>9</v>
      </c>
      <c r="C5147" s="28" t="s">
        <v>527</v>
      </c>
      <c r="D5147" t="s">
        <v>530</v>
      </c>
      <c r="E5147" t="s">
        <v>2</v>
      </c>
      <c r="F5147" t="str">
        <f>INDEX(tbl_produits[Nom normalisé], MATCH(tbl_data[[#This Row],[Spécialité]], tbl_produits[Nom original], 0))</f>
        <v>CERNEVIT, poudre pour solution injectable ou pour perfusion</v>
      </c>
      <c r="G5147" t="str">
        <f>INDEX(tbl_produits[Classe nom], MATCH(tbl_data[[#This Row],[NORM_Spécialité]], tbl_produits[Nom normalisé], 0))</f>
        <v>Sang et organes hématopoïétiques</v>
      </c>
      <c r="H5147">
        <f>YEAR(tbl_data[[#This Row],[Date_rapport]])</f>
        <v>2023</v>
      </c>
      <c r="I5147" t="str">
        <f>INDEX(tbl_produits[Molécule extraite], MATCH(tbl_data[[#This Row],[NORM_Spécialité]], tbl_produits[Nom normalisé], 0))</f>
        <v>Association de vitamines hydrosolubles et liposolubles</v>
      </c>
      <c r="J5147" s="34">
        <f>DATE(LEFT(tbl_data[[#This Row],[Date_rapport]], 4), MID(tbl_data[[#This Row],[Date_rapport]], 6, 2), RIGHT(tbl_data[[#This Row],[Date_rapport]], 2))</f>
        <v>44931</v>
      </c>
    </row>
    <row r="5148" spans="1:10" x14ac:dyDescent="0.2">
      <c r="A5148" s="28" t="s">
        <v>1339</v>
      </c>
      <c r="B5148" t="s">
        <v>9</v>
      </c>
      <c r="C5148" s="28" t="s">
        <v>531</v>
      </c>
      <c r="D5148" t="s">
        <v>532</v>
      </c>
      <c r="E5148" t="s">
        <v>2</v>
      </c>
      <c r="F5148" t="str">
        <f>INDEX(tbl_produits[Nom normalisé], MATCH(tbl_data[[#This Row],[Spécialité]], tbl_produits[Nom original], 0))</f>
        <v>MYOZIME 50 mg, poudre pour solution à diluer pour perfusion</v>
      </c>
      <c r="G5148" t="str">
        <f>INDEX(tbl_produits[Classe nom], MATCH(tbl_data[[#This Row],[NORM_Spécialité]], tbl_produits[Nom normalisé], 0))</f>
        <v>Voies digestives et métabolisme</v>
      </c>
      <c r="H5148">
        <f>YEAR(tbl_data[[#This Row],[Date_rapport]])</f>
        <v>2023</v>
      </c>
      <c r="I5148" t="str">
        <f>INDEX(tbl_produits[Molécule extraite], MATCH(tbl_data[[#This Row],[NORM_Spécialité]], tbl_produits[Nom normalisé], 0))</f>
        <v>Alglucosidase alfa</v>
      </c>
      <c r="J5148" s="34">
        <f>DATE(LEFT(tbl_data[[#This Row],[Date_rapport]], 4), MID(tbl_data[[#This Row],[Date_rapport]], 6, 2), RIGHT(tbl_data[[#This Row],[Date_rapport]], 2))</f>
        <v>44931</v>
      </c>
    </row>
    <row r="5149" spans="1:10" x14ac:dyDescent="0.2">
      <c r="A5149" s="28" t="s">
        <v>1339</v>
      </c>
      <c r="B5149" t="s">
        <v>6</v>
      </c>
      <c r="C5149" s="28" t="s">
        <v>531</v>
      </c>
      <c r="D5149" t="s">
        <v>534</v>
      </c>
      <c r="E5149" t="s">
        <v>541</v>
      </c>
      <c r="F5149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5149" t="str">
        <f>INDEX(tbl_produits[Classe nom], MATCH(tbl_data[[#This Row],[NORM_Spécialité]], tbl_produits[Nom normalisé], 0))</f>
        <v>Sang et organes hématopoïétiques</v>
      </c>
      <c r="H5149">
        <f>YEAR(tbl_data[[#This Row],[Date_rapport]])</f>
        <v>2023</v>
      </c>
      <c r="I5149" t="str">
        <f>INDEX(tbl_produits[Molécule extraite], MATCH(tbl_data[[#This Row],[NORM_Spécialité]], tbl_produits[Nom normalisé], 0))</f>
        <v>Mélange nutritif</v>
      </c>
      <c r="J5149" s="34">
        <f>DATE(LEFT(tbl_data[[#This Row],[Date_rapport]], 4), MID(tbl_data[[#This Row],[Date_rapport]], 6, 2), RIGHT(tbl_data[[#This Row],[Date_rapport]], 2))</f>
        <v>44931</v>
      </c>
    </row>
    <row r="5150" spans="1:10" x14ac:dyDescent="0.2">
      <c r="A5150" s="28" t="s">
        <v>1339</v>
      </c>
      <c r="B5150" t="s">
        <v>6</v>
      </c>
      <c r="C5150" s="28" t="s">
        <v>543</v>
      </c>
      <c r="D5150" t="s">
        <v>544</v>
      </c>
      <c r="E5150" t="s">
        <v>565</v>
      </c>
      <c r="F5150" t="str">
        <f>INDEX(tbl_produits[Nom normalisé], MATCH(tbl_data[[#This Row],[Spécialité]], tbl_produits[Nom original], 0))</f>
        <v>RYTHMODAN 100 mg, gélule</v>
      </c>
      <c r="G5150" t="str">
        <f>INDEX(tbl_produits[Classe nom], MATCH(tbl_data[[#This Row],[NORM_Spécialité]], tbl_produits[Nom normalisé], 0))</f>
        <v>Système cardiovasculaire</v>
      </c>
      <c r="H5150">
        <f>YEAR(tbl_data[[#This Row],[Date_rapport]])</f>
        <v>2023</v>
      </c>
      <c r="I5150" t="str">
        <f>INDEX(tbl_produits[Molécule extraite], MATCH(tbl_data[[#This Row],[NORM_Spécialité]], tbl_produits[Nom normalisé], 0))</f>
        <v>Disopyramide (phosphate de)</v>
      </c>
      <c r="J5150" s="34">
        <f>DATE(LEFT(tbl_data[[#This Row],[Date_rapport]], 4), MID(tbl_data[[#This Row],[Date_rapport]], 6, 2), RIGHT(tbl_data[[#This Row],[Date_rapport]], 2))</f>
        <v>44931</v>
      </c>
    </row>
    <row r="5151" spans="1:10" x14ac:dyDescent="0.2">
      <c r="A5151" s="28" t="s">
        <v>1339</v>
      </c>
      <c r="B5151" t="s">
        <v>6</v>
      </c>
      <c r="C5151" s="28" t="s">
        <v>549</v>
      </c>
      <c r="D5151" t="s">
        <v>551</v>
      </c>
      <c r="E5151" t="s">
        <v>2</v>
      </c>
      <c r="F5151" t="str">
        <f>INDEX(tbl_produits[Nom normalisé], MATCH(tbl_data[[#This Row],[Spécialité]], tbl_produits[Nom original], 0))</f>
        <v>FARMORUBICINE 50 mg, poudre pour solution pour perfusion</v>
      </c>
      <c r="G5151" t="str">
        <f>INDEX(tbl_produits[Classe nom], MATCH(tbl_data[[#This Row],[NORM_Spécialité]], tbl_produits[Nom normalisé], 0))</f>
        <v>Antinéoplasiques et immunomodulateurs</v>
      </c>
      <c r="H5151">
        <f>YEAR(tbl_data[[#This Row],[Date_rapport]])</f>
        <v>2023</v>
      </c>
      <c r="I5151" t="str">
        <f>INDEX(tbl_produits[Molécule extraite], MATCH(tbl_data[[#This Row],[NORM_Spécialité]], tbl_produits[Nom normalisé], 0))</f>
        <v>Epirubicine (Chlorhydrate)</v>
      </c>
      <c r="J5151" s="34">
        <f>DATE(LEFT(tbl_data[[#This Row],[Date_rapport]], 4), MID(tbl_data[[#This Row],[Date_rapport]], 6, 2), RIGHT(tbl_data[[#This Row],[Date_rapport]], 2))</f>
        <v>44931</v>
      </c>
    </row>
    <row r="5152" spans="1:10" x14ac:dyDescent="0.2">
      <c r="A5152" s="28" t="s">
        <v>1339</v>
      </c>
      <c r="B5152" t="s">
        <v>3</v>
      </c>
      <c r="C5152" s="28" t="s">
        <v>554</v>
      </c>
      <c r="D5152" t="s">
        <v>555</v>
      </c>
      <c r="E5152" t="s">
        <v>2</v>
      </c>
      <c r="F5152" t="str">
        <f>INDEX(tbl_produits[Nom normalisé], MATCH(tbl_data[[#This Row],[Spécialité]], tbl_produits[Nom original], 0))</f>
        <v>LINEZOLIDE Arrow 600 mg,  comprimé pelliculé - Arrow</v>
      </c>
      <c r="G5152" t="str">
        <f>INDEX(tbl_produits[Classe nom], MATCH(tbl_data[[#This Row],[NORM_Spécialité]], tbl_produits[Nom normalisé], 0))</f>
        <v>Anti-infectieux à usage systémique</v>
      </c>
      <c r="H5152">
        <f>YEAR(tbl_data[[#This Row],[Date_rapport]])</f>
        <v>2023</v>
      </c>
      <c r="I5152" t="str">
        <f>INDEX(tbl_produits[Molécule extraite], MATCH(tbl_data[[#This Row],[NORM_Spécialité]], tbl_produits[Nom normalisé], 0))</f>
        <v>Linézolide</v>
      </c>
      <c r="J5152" s="34">
        <f>DATE(LEFT(tbl_data[[#This Row],[Date_rapport]], 4), MID(tbl_data[[#This Row],[Date_rapport]], 6, 2), RIGHT(tbl_data[[#This Row],[Date_rapport]], 2))</f>
        <v>44931</v>
      </c>
    </row>
    <row r="5153" spans="1:10" x14ac:dyDescent="0.2">
      <c r="A5153" s="28" t="s">
        <v>1339</v>
      </c>
      <c r="B5153" t="s">
        <v>6</v>
      </c>
      <c r="C5153" s="28" t="s">
        <v>557</v>
      </c>
      <c r="D5153" t="s">
        <v>558</v>
      </c>
      <c r="E5153" t="s">
        <v>563</v>
      </c>
      <c r="F5153" t="str">
        <f>INDEX(tbl_produits[Nom normalisé], MATCH(tbl_data[[#This Row],[Spécialité]], tbl_produits[Nom original], 0))</f>
        <v>VOGALENE 0,1 %, solution buvable en flacon</v>
      </c>
      <c r="G5153" t="str">
        <f>INDEX(tbl_produits[Classe nom], MATCH(tbl_data[[#This Row],[NORM_Spécialité]], tbl_produits[Nom normalisé], 0))</f>
        <v>Voies digestives et métabolisme</v>
      </c>
      <c r="H5153">
        <f>YEAR(tbl_data[[#This Row],[Date_rapport]])</f>
        <v>2023</v>
      </c>
      <c r="I5153" t="str">
        <f>INDEX(tbl_produits[Molécule extraite], MATCH(tbl_data[[#This Row],[NORM_Spécialité]], tbl_produits[Nom normalisé], 0))</f>
        <v>Métopimazine</v>
      </c>
      <c r="J5153" s="34">
        <f>DATE(LEFT(tbl_data[[#This Row],[Date_rapport]], 4), MID(tbl_data[[#This Row],[Date_rapport]], 6, 2), RIGHT(tbl_data[[#This Row],[Date_rapport]], 2))</f>
        <v>44931</v>
      </c>
    </row>
    <row r="5154" spans="1:10" x14ac:dyDescent="0.2">
      <c r="A5154" s="28" t="s">
        <v>1339</v>
      </c>
      <c r="B5154" t="s">
        <v>6</v>
      </c>
      <c r="C5154" s="28" t="s">
        <v>557</v>
      </c>
      <c r="D5154" t="s">
        <v>559</v>
      </c>
      <c r="E5154" t="s">
        <v>563</v>
      </c>
      <c r="F5154" t="str">
        <f>INDEX(tbl_produits[Nom normalisé], MATCH(tbl_data[[#This Row],[Spécialité]], tbl_produits[Nom original], 0))</f>
        <v>SECTRAL 40 mg/ml, solution buvable en flacon</v>
      </c>
      <c r="G5154" t="str">
        <f>INDEX(tbl_produits[Classe nom], MATCH(tbl_data[[#This Row],[NORM_Spécialité]], tbl_produits[Nom normalisé], 0))</f>
        <v>Système cardiovasculaire</v>
      </c>
      <c r="H5154">
        <f>YEAR(tbl_data[[#This Row],[Date_rapport]])</f>
        <v>2023</v>
      </c>
      <c r="I5154" t="str">
        <f>INDEX(tbl_produits[Molécule extraite], MATCH(tbl_data[[#This Row],[NORM_Spécialité]], tbl_produits[Nom normalisé], 0))</f>
        <v>Acébutolol</v>
      </c>
      <c r="J5154" s="34">
        <f>DATE(LEFT(tbl_data[[#This Row],[Date_rapport]], 4), MID(tbl_data[[#This Row],[Date_rapport]], 6, 2), RIGHT(tbl_data[[#This Row],[Date_rapport]], 2))</f>
        <v>44931</v>
      </c>
    </row>
    <row r="5155" spans="1:10" x14ac:dyDescent="0.2">
      <c r="A5155" s="28" t="s">
        <v>1339</v>
      </c>
      <c r="B5155" t="s">
        <v>6</v>
      </c>
      <c r="C5155" s="28" t="s">
        <v>560</v>
      </c>
      <c r="D5155" t="s">
        <v>561</v>
      </c>
      <c r="E5155" t="s">
        <v>577</v>
      </c>
      <c r="F5155" t="str">
        <f>INDEX(tbl_produits[Nom normalisé], MATCH(tbl_data[[#This Row],[Spécialité]], tbl_produits[Nom original], 0))</f>
        <v>XEPLION 100 mg, suspension injectable à libération prolongée</v>
      </c>
      <c r="G5155" t="str">
        <f>INDEX(tbl_produits[Classe nom], MATCH(tbl_data[[#This Row],[NORM_Spécialité]], tbl_produits[Nom normalisé], 0))</f>
        <v>Système nerveux</v>
      </c>
      <c r="H5155">
        <f>YEAR(tbl_data[[#This Row],[Date_rapport]])</f>
        <v>2023</v>
      </c>
      <c r="I5155" t="str">
        <f>INDEX(tbl_produits[Molécule extraite], MATCH(tbl_data[[#This Row],[NORM_Spécialité]], tbl_produits[Nom normalisé], 0))</f>
        <v>Palipéridone</v>
      </c>
      <c r="J5155" s="34">
        <f>DATE(LEFT(tbl_data[[#This Row],[Date_rapport]], 4), MID(tbl_data[[#This Row],[Date_rapport]], 6, 2), RIGHT(tbl_data[[#This Row],[Date_rapport]], 2))</f>
        <v>44931</v>
      </c>
    </row>
    <row r="5156" spans="1:10" x14ac:dyDescent="0.2">
      <c r="A5156" s="28" t="s">
        <v>1339</v>
      </c>
      <c r="B5156" t="s">
        <v>9</v>
      </c>
      <c r="C5156" s="28" t="s">
        <v>560</v>
      </c>
      <c r="D5156" t="s">
        <v>562</v>
      </c>
      <c r="E5156" t="s">
        <v>2</v>
      </c>
      <c r="F5156" t="str">
        <f>INDEX(tbl_produits[Nom normalisé], MATCH(tbl_data[[#This Row],[Spécialité]], tbl_produits[Nom original], 0))</f>
        <v>KARDEGIC 75 mg, poudre pour solution buvable en sachet-dose</v>
      </c>
      <c r="G5156" t="str">
        <f>INDEX(tbl_produits[Classe nom], MATCH(tbl_data[[#This Row],[NORM_Spécialité]], tbl_produits[Nom normalisé], 0))</f>
        <v>Système nerveux</v>
      </c>
      <c r="H5156">
        <f>YEAR(tbl_data[[#This Row],[Date_rapport]])</f>
        <v>2023</v>
      </c>
      <c r="I5156" t="str">
        <f>INDEX(tbl_produits[Molécule extraite], MATCH(tbl_data[[#This Row],[NORM_Spécialité]], tbl_produits[Nom normalisé], 0))</f>
        <v>DL-lysine (acétylsalicylate de)</v>
      </c>
      <c r="J5156" s="34">
        <f>DATE(LEFT(tbl_data[[#This Row],[Date_rapport]], 4), MID(tbl_data[[#This Row],[Date_rapport]], 6, 2), RIGHT(tbl_data[[#This Row],[Date_rapport]], 2))</f>
        <v>44931</v>
      </c>
    </row>
    <row r="5157" spans="1:10" x14ac:dyDescent="0.2">
      <c r="A5157" s="28" t="s">
        <v>1339</v>
      </c>
      <c r="B5157" t="s">
        <v>6</v>
      </c>
      <c r="C5157" s="28" t="s">
        <v>565</v>
      </c>
      <c r="D5157" t="s">
        <v>566</v>
      </c>
      <c r="E5157" t="s">
        <v>565</v>
      </c>
      <c r="F5157" t="str">
        <f>INDEX(tbl_produits[Nom normalisé], MATCH(tbl_data[[#This Row],[Spécialité]], tbl_produits[Nom original], 0))</f>
        <v>SUCCIAPTAL 200 mg, gélule</v>
      </c>
      <c r="G5157" t="str">
        <f>INDEX(tbl_produits[Classe nom], MATCH(tbl_data[[#This Row],[NORM_Spécialité]], tbl_produits[Nom normalisé], 0))</f>
        <v>Anti-infectieux à usage systémique</v>
      </c>
      <c r="H5157">
        <f>YEAR(tbl_data[[#This Row],[Date_rapport]])</f>
        <v>2023</v>
      </c>
      <c r="I5157" t="str">
        <f>INDEX(tbl_produits[Molécule extraite], MATCH(tbl_data[[#This Row],[NORM_Spécialité]], tbl_produits[Nom normalisé], 0))</f>
        <v>Succinylsulfathiazole</v>
      </c>
      <c r="J5157" s="34">
        <f>DATE(LEFT(tbl_data[[#This Row],[Date_rapport]], 4), MID(tbl_data[[#This Row],[Date_rapport]], 6, 2), RIGHT(tbl_data[[#This Row],[Date_rapport]], 2))</f>
        <v>44931</v>
      </c>
    </row>
    <row r="5158" spans="1:10" x14ac:dyDescent="0.2">
      <c r="A5158" s="28" t="s">
        <v>1339</v>
      </c>
      <c r="B5158" t="s">
        <v>9</v>
      </c>
      <c r="C5158" s="28" t="s">
        <v>567</v>
      </c>
      <c r="D5158" t="s">
        <v>568</v>
      </c>
      <c r="E5158" t="s">
        <v>2</v>
      </c>
      <c r="F5158" t="str">
        <f>INDEX(tbl_produits[Nom normalisé], MATCH(tbl_data[[#This Row],[Spécialité]], tbl_produits[Nom original], 0))</f>
        <v>SIVEXTRO 200 mg, comprimé pelliculé</v>
      </c>
      <c r="G5158" t="str">
        <f>INDEX(tbl_produits[Classe nom], MATCH(tbl_data[[#This Row],[NORM_Spécialité]], tbl_produits[Nom normalisé], 0))</f>
        <v>Anti-infectieux à usage systémique</v>
      </c>
      <c r="H5158">
        <f>YEAR(tbl_data[[#This Row],[Date_rapport]])</f>
        <v>2023</v>
      </c>
      <c r="I5158" t="str">
        <f>INDEX(tbl_produits[Molécule extraite], MATCH(tbl_data[[#This Row],[NORM_Spécialité]], tbl_produits[Nom normalisé], 0))</f>
        <v>Tédizolid (phosphate de)</v>
      </c>
      <c r="J5158" s="34">
        <f>DATE(LEFT(tbl_data[[#This Row],[Date_rapport]], 4), MID(tbl_data[[#This Row],[Date_rapport]], 6, 2), RIGHT(tbl_data[[#This Row],[Date_rapport]], 2))</f>
        <v>44931</v>
      </c>
    </row>
    <row r="5159" spans="1:10" x14ac:dyDescent="0.2">
      <c r="A5159" s="28" t="s">
        <v>1339</v>
      </c>
      <c r="B5159" t="s">
        <v>6</v>
      </c>
      <c r="C5159" s="28" t="s">
        <v>570</v>
      </c>
      <c r="D5159" t="s">
        <v>571</v>
      </c>
      <c r="E5159" t="s">
        <v>570</v>
      </c>
      <c r="F5159" t="str">
        <f>INDEX(tbl_produits[Nom normalisé], MATCH(tbl_data[[#This Row],[Spécialité]], tbl_produits[Nom original], 0))</f>
        <v>MEGACE 160 mg, comprimé</v>
      </c>
      <c r="G5159" t="str">
        <f>INDEX(tbl_produits[Classe nom], MATCH(tbl_data[[#This Row],[NORM_Spécialité]], tbl_produits[Nom normalisé], 0))</f>
        <v>Antinéoplasiques et immunomodulateurs</v>
      </c>
      <c r="H5159">
        <f>YEAR(tbl_data[[#This Row],[Date_rapport]])</f>
        <v>2023</v>
      </c>
      <c r="I5159" t="str">
        <f>INDEX(tbl_produits[Molécule extraite], MATCH(tbl_data[[#This Row],[NORM_Spécialité]], tbl_produits[Nom normalisé], 0))</f>
        <v>Acétate de mégestrol</v>
      </c>
      <c r="J5159" s="34">
        <f>DATE(LEFT(tbl_data[[#This Row],[Date_rapport]], 4), MID(tbl_data[[#This Row],[Date_rapport]], 6, 2), RIGHT(tbl_data[[#This Row],[Date_rapport]], 2))</f>
        <v>44931</v>
      </c>
    </row>
    <row r="5160" spans="1:10" x14ac:dyDescent="0.2">
      <c r="A5160" s="28" t="s">
        <v>1339</v>
      </c>
      <c r="B5160" t="s">
        <v>6</v>
      </c>
      <c r="C5160" s="28" t="s">
        <v>572</v>
      </c>
      <c r="D5160" t="s">
        <v>573</v>
      </c>
      <c r="E5160" t="s">
        <v>572</v>
      </c>
      <c r="F5160" t="str">
        <f>INDEX(tbl_produits[Nom normalisé], MATCH(tbl_data[[#This Row],[Spécialité]], tbl_produits[Nom original], 0))</f>
        <v>GABAPENTINE 100 mg, 300 mg, 400 mg, 600 mg, 800 mg, comprimé pelliculé</v>
      </c>
      <c r="G5160" t="str">
        <f>INDEX(tbl_produits[Classe nom], MATCH(tbl_data[[#This Row],[NORM_Spécialité]], tbl_produits[Nom normalisé], 0))</f>
        <v>Système nerveux</v>
      </c>
      <c r="H5160">
        <f>YEAR(tbl_data[[#This Row],[Date_rapport]])</f>
        <v>2023</v>
      </c>
      <c r="I5160" t="str">
        <f>INDEX(tbl_produits[Molécule extraite], MATCH(tbl_data[[#This Row],[NORM_Spécialité]], tbl_produits[Nom normalisé], 0))</f>
        <v>Gabapentine</v>
      </c>
      <c r="J5160" s="34">
        <f>DATE(LEFT(tbl_data[[#This Row],[Date_rapport]], 4), MID(tbl_data[[#This Row],[Date_rapport]], 6, 2), RIGHT(tbl_data[[#This Row],[Date_rapport]], 2))</f>
        <v>44931</v>
      </c>
    </row>
    <row r="5161" spans="1:10" x14ac:dyDescent="0.2">
      <c r="A5161" s="28" t="s">
        <v>1339</v>
      </c>
      <c r="B5161" t="s">
        <v>6</v>
      </c>
      <c r="C5161" s="28" t="s">
        <v>577</v>
      </c>
      <c r="D5161" t="s">
        <v>499</v>
      </c>
      <c r="E5161" t="s">
        <v>577</v>
      </c>
      <c r="F5161" t="str">
        <f>INDEX(tbl_produits[Nom normalisé], MATCH(tbl_data[[#This Row],[Spécialité]], tbl_produits[Nom original], 0))</f>
        <v>TACHOSIL, matrice pour collage tissulaire</v>
      </c>
      <c r="G5161" t="str">
        <f>INDEX(tbl_produits[Classe nom], MATCH(tbl_data[[#This Row],[NORM_Spécialité]], tbl_produits[Nom normalisé], 0))</f>
        <v>Sang et organes hématopoïétiques</v>
      </c>
      <c r="H5161">
        <f>YEAR(tbl_data[[#This Row],[Date_rapport]])</f>
        <v>2023</v>
      </c>
      <c r="I5161" t="str">
        <f>INDEX(tbl_produits[Molécule extraite], MATCH(tbl_data[[#This Row],[NORM_Spécialité]], tbl_produits[Nom normalisé], 0))</f>
        <v>Fibrinogène/Thrombine</v>
      </c>
      <c r="J5161" s="34">
        <f>DATE(LEFT(tbl_data[[#This Row],[Date_rapport]], 4), MID(tbl_data[[#This Row],[Date_rapport]], 6, 2), RIGHT(tbl_data[[#This Row],[Date_rapport]], 2))</f>
        <v>44931</v>
      </c>
    </row>
    <row r="5162" spans="1:10" x14ac:dyDescent="0.2">
      <c r="A5162" s="28" t="s">
        <v>1339</v>
      </c>
      <c r="B5162" t="s">
        <v>3</v>
      </c>
      <c r="C5162" s="28" t="s">
        <v>579</v>
      </c>
      <c r="D5162" t="s">
        <v>580</v>
      </c>
      <c r="E5162" t="s">
        <v>2</v>
      </c>
      <c r="F5162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5162" t="str">
        <f>INDEX(tbl_produits[Classe nom], MATCH(tbl_data[[#This Row],[NORM_Spécialité]], tbl_produits[Nom normalisé], 0))</f>
        <v>Système nerveux</v>
      </c>
      <c r="H5162">
        <f>YEAR(tbl_data[[#This Row],[Date_rapport]])</f>
        <v>2023</v>
      </c>
      <c r="I5162" t="str">
        <f>INDEX(tbl_produits[Molécule extraite], MATCH(tbl_data[[#This Row],[NORM_Spécialité]], tbl_produits[Nom normalisé], 0))</f>
        <v>Ropivacaïne (chlorhydrate de)</v>
      </c>
      <c r="J5162" s="34">
        <f>DATE(LEFT(tbl_data[[#This Row],[Date_rapport]], 4), MID(tbl_data[[#This Row],[Date_rapport]], 6, 2), RIGHT(tbl_data[[#This Row],[Date_rapport]], 2))</f>
        <v>44931</v>
      </c>
    </row>
    <row r="5163" spans="1:10" x14ac:dyDescent="0.2">
      <c r="A5163" s="28" t="s">
        <v>1339</v>
      </c>
      <c r="B5163" t="s">
        <v>3</v>
      </c>
      <c r="C5163" s="28" t="s">
        <v>584</v>
      </c>
      <c r="D5163" t="s">
        <v>585</v>
      </c>
      <c r="E5163" t="s">
        <v>2</v>
      </c>
      <c r="F5163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5163" t="str">
        <f>INDEX(tbl_produits[Classe nom], MATCH(tbl_data[[#This Row],[NORM_Spécialité]], tbl_produits[Nom normalisé], 0))</f>
        <v>Système nerveux</v>
      </c>
      <c r="H5163">
        <f>YEAR(tbl_data[[#This Row],[Date_rapport]])</f>
        <v>2023</v>
      </c>
      <c r="I5163" t="str">
        <f>INDEX(tbl_produits[Molécule extraite], MATCH(tbl_data[[#This Row],[NORM_Spécialité]], tbl_produits[Nom normalisé], 0))</f>
        <v>Lévobupivacaïne (chlorhydrate de)</v>
      </c>
      <c r="J5163" s="34">
        <f>DATE(LEFT(tbl_data[[#This Row],[Date_rapport]], 4), MID(tbl_data[[#This Row],[Date_rapport]], 6, 2), RIGHT(tbl_data[[#This Row],[Date_rapport]], 2))</f>
        <v>44931</v>
      </c>
    </row>
    <row r="5164" spans="1:10" x14ac:dyDescent="0.2">
      <c r="A5164" s="28" t="s">
        <v>1339</v>
      </c>
      <c r="B5164" t="s">
        <v>11</v>
      </c>
      <c r="C5164" s="28" t="s">
        <v>595</v>
      </c>
      <c r="D5164" t="s">
        <v>596</v>
      </c>
      <c r="E5164" t="s">
        <v>2</v>
      </c>
      <c r="F5164" t="str">
        <f>INDEX(tbl_produits[Nom normalisé], MATCH(tbl_data[[#This Row],[Spécialité]], tbl_produits[Nom original], 0))</f>
        <v>REBETOL 40 mg/ml, solution buvable</v>
      </c>
      <c r="G5164" t="str">
        <f>INDEX(tbl_produits[Classe nom], MATCH(tbl_data[[#This Row],[NORM_Spécialité]], tbl_produits[Nom normalisé], 0))</f>
        <v>Anti-infectieux à usage systémique</v>
      </c>
      <c r="H5164">
        <f>YEAR(tbl_data[[#This Row],[Date_rapport]])</f>
        <v>2023</v>
      </c>
      <c r="I5164" t="str">
        <f>INDEX(tbl_produits[Molécule extraite], MATCH(tbl_data[[#This Row],[NORM_Spécialité]], tbl_produits[Nom normalisé], 0))</f>
        <v>Ribavirine</v>
      </c>
      <c r="J5164" s="34">
        <f>DATE(LEFT(tbl_data[[#This Row],[Date_rapport]], 4), MID(tbl_data[[#This Row],[Date_rapport]], 6, 2), RIGHT(tbl_data[[#This Row],[Date_rapport]], 2))</f>
        <v>44931</v>
      </c>
    </row>
    <row r="5165" spans="1:10" x14ac:dyDescent="0.2">
      <c r="A5165" s="28" t="s">
        <v>1339</v>
      </c>
      <c r="B5165" t="s">
        <v>9</v>
      </c>
      <c r="C5165" s="28" t="s">
        <v>438</v>
      </c>
      <c r="D5165" t="s">
        <v>440</v>
      </c>
      <c r="E5165" t="s">
        <v>2</v>
      </c>
      <c r="F5165" t="str">
        <f>INDEX(tbl_produits[Nom normalisé], MATCH(tbl_data[[#This Row],[Spécialité]], tbl_produits[Nom original], 0))</f>
        <v>CORVASAL 2 mg et 4 mg, comprimé, Molsidomine 2 mg et 4 mg, comprimé</v>
      </c>
      <c r="G5165" t="str">
        <f>INDEX(tbl_produits[Classe nom], MATCH(tbl_data[[#This Row],[NORM_Spécialité]], tbl_produits[Nom normalisé], 0))</f>
        <v>Système cardiovasculaire</v>
      </c>
      <c r="H5165">
        <f>YEAR(tbl_data[[#This Row],[Date_rapport]])</f>
        <v>2023</v>
      </c>
      <c r="I5165" t="str">
        <f>INDEX(tbl_produits[Molécule extraite], MATCH(tbl_data[[#This Row],[NORM_Spécialité]], tbl_produits[Nom normalisé], 0))</f>
        <v>Molsidomine</v>
      </c>
      <c r="J5165" s="34">
        <f>DATE(LEFT(tbl_data[[#This Row],[Date_rapport]], 4), MID(tbl_data[[#This Row],[Date_rapport]], 6, 2), RIGHT(tbl_data[[#This Row],[Date_rapport]], 2))</f>
        <v>44931</v>
      </c>
    </row>
    <row r="5166" spans="1:10" x14ac:dyDescent="0.2">
      <c r="A5166" s="28" t="s">
        <v>1339</v>
      </c>
      <c r="B5166" t="s">
        <v>9</v>
      </c>
      <c r="C5166" s="28" t="s">
        <v>447</v>
      </c>
      <c r="D5166" t="s">
        <v>374</v>
      </c>
      <c r="E5166" t="s">
        <v>2</v>
      </c>
      <c r="F5166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5166" t="str">
        <f>INDEX(tbl_produits[Classe nom], MATCH(tbl_data[[#This Row],[NORM_Spécialité]], tbl_produits[Nom normalisé], 0))</f>
        <v>Antinéoplasiques et immunomodulateurs</v>
      </c>
      <c r="H5166">
        <f>YEAR(tbl_data[[#This Row],[Date_rapport]])</f>
        <v>2023</v>
      </c>
      <c r="I5166" t="str">
        <f>INDEX(tbl_produits[Molécule extraite], MATCH(tbl_data[[#This Row],[NORM_Spécialité]], tbl_produits[Nom normalisé], 0))</f>
        <v>Vincristine</v>
      </c>
      <c r="J5166" s="34">
        <f>DATE(LEFT(tbl_data[[#This Row],[Date_rapport]], 4), MID(tbl_data[[#This Row],[Date_rapport]], 6, 2), RIGHT(tbl_data[[#This Row],[Date_rapport]], 2))</f>
        <v>44931</v>
      </c>
    </row>
    <row r="5167" spans="1:10" x14ac:dyDescent="0.2">
      <c r="A5167" s="28" t="s">
        <v>1339</v>
      </c>
      <c r="B5167" t="s">
        <v>3</v>
      </c>
      <c r="C5167" s="28" t="s">
        <v>462</v>
      </c>
      <c r="D5167" t="s">
        <v>240</v>
      </c>
      <c r="E5167" t="s">
        <v>708</v>
      </c>
      <c r="F5167" t="str">
        <f>INDEX(tbl_produits[Nom normalisé], MATCH(tbl_data[[#This Row],[Spécialité]], tbl_produits[Nom original], 0))</f>
        <v>PROPRANOLOL ACETLAB 5 mg/5 mL, solution injectable</v>
      </c>
      <c r="G5167" t="str">
        <f>INDEX(tbl_produits[Classe nom], MATCH(tbl_data[[#This Row],[NORM_Spécialité]], tbl_produits[Nom normalisé], 0))</f>
        <v>Système cardiovasculaire</v>
      </c>
      <c r="H5167">
        <f>YEAR(tbl_data[[#This Row],[Date_rapport]])</f>
        <v>2023</v>
      </c>
      <c r="I5167" t="str">
        <f>INDEX(tbl_produits[Molécule extraite], MATCH(tbl_data[[#This Row],[NORM_Spécialité]], tbl_produits[Nom normalisé], 0))</f>
        <v>Propranolol</v>
      </c>
      <c r="J5167" s="34">
        <f>DATE(LEFT(tbl_data[[#This Row],[Date_rapport]], 4), MID(tbl_data[[#This Row],[Date_rapport]], 6, 2), RIGHT(tbl_data[[#This Row],[Date_rapport]], 2))</f>
        <v>44931</v>
      </c>
    </row>
    <row r="5168" spans="1:10" x14ac:dyDescent="0.2">
      <c r="A5168" s="28" t="s">
        <v>1339</v>
      </c>
      <c r="B5168" t="s">
        <v>11</v>
      </c>
      <c r="C5168" s="28" t="s">
        <v>476</v>
      </c>
      <c r="D5168" t="s">
        <v>477</v>
      </c>
      <c r="E5168" t="s">
        <v>2</v>
      </c>
      <c r="F5168" t="str">
        <f>INDEX(tbl_produits[Nom normalisé], MATCH(tbl_data[[#This Row],[Spécialité]], tbl_produits[Nom original], 0))</f>
        <v>GAMMANORM 165 mg/ml, immunoglobuline humaine normale pour injection sous-cutanée</v>
      </c>
      <c r="G5168" t="str">
        <f>INDEX(tbl_produits[Classe nom], MATCH(tbl_data[[#This Row],[NORM_Spécialité]], tbl_produits[Nom normalisé], 0))</f>
        <v>Anti-infectieux à usage systémique</v>
      </c>
      <c r="H5168">
        <f>YEAR(tbl_data[[#This Row],[Date_rapport]])</f>
        <v>2023</v>
      </c>
      <c r="I5168" t="str">
        <f>INDEX(tbl_produits[Molécule extraite], MATCH(tbl_data[[#This Row],[NORM_Spécialité]], tbl_produits[Nom normalisé], 0))</f>
        <v>Immunoglobuline humaine normale</v>
      </c>
      <c r="J5168" s="34">
        <f>DATE(LEFT(tbl_data[[#This Row],[Date_rapport]], 4), MID(tbl_data[[#This Row],[Date_rapport]], 6, 2), RIGHT(tbl_data[[#This Row],[Date_rapport]], 2))</f>
        <v>44931</v>
      </c>
    </row>
    <row r="5169" spans="1:10" x14ac:dyDescent="0.2">
      <c r="A5169" s="28" t="s">
        <v>1339</v>
      </c>
      <c r="B5169" t="s">
        <v>3</v>
      </c>
      <c r="C5169" s="28" t="s">
        <v>489</v>
      </c>
      <c r="D5169" t="s">
        <v>491</v>
      </c>
      <c r="E5169" t="s">
        <v>2</v>
      </c>
      <c r="F5169" t="str">
        <f>INDEX(tbl_produits[Nom normalisé], MATCH(tbl_data[[#This Row],[Spécialité]], tbl_produits[Nom original], 0))</f>
        <v>CHLORURE DE POTASSIUM LAVOISIER 20 % (0,20 g/ml), solution à diluer pour perfusion</v>
      </c>
      <c r="G5169" t="str">
        <f>INDEX(tbl_produits[Classe nom], MATCH(tbl_data[[#This Row],[NORM_Spécialité]], tbl_produits[Nom normalisé], 0))</f>
        <v>Voies digestives et métabolisme</v>
      </c>
      <c r="H5169">
        <f>YEAR(tbl_data[[#This Row],[Date_rapport]])</f>
        <v>2023</v>
      </c>
      <c r="I5169" t="str">
        <f>INDEX(tbl_produits[Molécule extraite], MATCH(tbl_data[[#This Row],[NORM_Spécialité]], tbl_produits[Nom normalisé], 0))</f>
        <v>Potassium (chlorure de)</v>
      </c>
      <c r="J5169" s="34">
        <f>DATE(LEFT(tbl_data[[#This Row],[Date_rapport]], 4), MID(tbl_data[[#This Row],[Date_rapport]], 6, 2), RIGHT(tbl_data[[#This Row],[Date_rapport]], 2))</f>
        <v>44931</v>
      </c>
    </row>
    <row r="5170" spans="1:10" x14ac:dyDescent="0.2">
      <c r="A5170" s="28" t="s">
        <v>1339</v>
      </c>
      <c r="B5170" t="s">
        <v>3</v>
      </c>
      <c r="C5170" s="28" t="s">
        <v>422</v>
      </c>
      <c r="D5170" t="s">
        <v>426</v>
      </c>
      <c r="E5170" t="s">
        <v>2</v>
      </c>
      <c r="F5170" t="str">
        <f>INDEX(tbl_produits[Nom normalisé], MATCH(tbl_data[[#This Row],[Spécialité]], tbl_produits[Nom original], 0))</f>
        <v>GLUCOSE 30% Lavoisier, solution injectable en ampoule de verre de 10 ml</v>
      </c>
      <c r="G5170" t="str">
        <f>INDEX(tbl_produits[Classe nom], MATCH(tbl_data[[#This Row],[NORM_Spécialité]], tbl_produits[Nom normalisé], 0))</f>
        <v>Voies digestives et métabolisme</v>
      </c>
      <c r="H5170">
        <f>YEAR(tbl_data[[#This Row],[Date_rapport]])</f>
        <v>2023</v>
      </c>
      <c r="I5170" t="str">
        <f>INDEX(tbl_produits[Molécule extraite], MATCH(tbl_data[[#This Row],[NORM_Spécialité]], tbl_produits[Nom normalisé], 0))</f>
        <v>Glucose monohydraté</v>
      </c>
      <c r="J5170" s="34">
        <f>DATE(LEFT(tbl_data[[#This Row],[Date_rapport]], 4), MID(tbl_data[[#This Row],[Date_rapport]], 6, 2), RIGHT(tbl_data[[#This Row],[Date_rapport]], 2))</f>
        <v>44931</v>
      </c>
    </row>
    <row r="5171" spans="1:10" x14ac:dyDescent="0.2">
      <c r="A5171" s="28" t="s">
        <v>1339</v>
      </c>
      <c r="B5171" t="s">
        <v>3</v>
      </c>
      <c r="C5171" s="28" t="s">
        <v>422</v>
      </c>
      <c r="D5171" t="s">
        <v>427</v>
      </c>
      <c r="E5171" t="s">
        <v>2</v>
      </c>
      <c r="F5171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5171" t="str">
        <f>INDEX(tbl_produits[Classe nom], MATCH(tbl_data[[#This Row],[NORM_Spécialité]], tbl_produits[Nom normalisé], 0))</f>
        <v>Voies digestives et métabolisme</v>
      </c>
      <c r="H5171">
        <f>YEAR(tbl_data[[#This Row],[Date_rapport]])</f>
        <v>2023</v>
      </c>
      <c r="I5171" t="str">
        <f>INDEX(tbl_produits[Molécule extraite], MATCH(tbl_data[[#This Row],[NORM_Spécialité]], tbl_produits[Nom normalisé], 0))</f>
        <v>Potassium (chlorure de)</v>
      </c>
      <c r="J5171" s="34">
        <f>DATE(LEFT(tbl_data[[#This Row],[Date_rapport]], 4), MID(tbl_data[[#This Row],[Date_rapport]], 6, 2), RIGHT(tbl_data[[#This Row],[Date_rapport]], 2))</f>
        <v>44931</v>
      </c>
    </row>
    <row r="5172" spans="1:10" x14ac:dyDescent="0.2">
      <c r="A5172" s="28" t="s">
        <v>1339</v>
      </c>
      <c r="B5172" t="s">
        <v>9</v>
      </c>
      <c r="C5172" s="28" t="s">
        <v>430</v>
      </c>
      <c r="D5172" t="s">
        <v>431</v>
      </c>
      <c r="E5172" t="s">
        <v>2</v>
      </c>
      <c r="F5172" t="str">
        <f>INDEX(tbl_produits[Nom normalisé], MATCH(tbl_data[[#This Row],[Spécialité]], tbl_produits[Nom original], 0))</f>
        <v>TIGREAT 2,5 mg, comprimés pelliculés</v>
      </c>
      <c r="G5172" t="str">
        <f>INDEX(tbl_produits[Classe nom], MATCH(tbl_data[[#This Row],[NORM_Spécialité]], tbl_produits[Nom normalisé], 0))</f>
        <v>Anti-infectieux à usage systémique</v>
      </c>
      <c r="H5172">
        <f>YEAR(tbl_data[[#This Row],[Date_rapport]])</f>
        <v>2023</v>
      </c>
      <c r="I5172" t="str">
        <f>INDEX(tbl_produits[Molécule extraite], MATCH(tbl_data[[#This Row],[NORM_Spécialité]], tbl_produits[Nom normalisé], 0))</f>
        <v>Tigécycline</v>
      </c>
      <c r="J5172" s="34">
        <f>DATE(LEFT(tbl_data[[#This Row],[Date_rapport]], 4), MID(tbl_data[[#This Row],[Date_rapport]], 6, 2), RIGHT(tbl_data[[#This Row],[Date_rapport]], 2))</f>
        <v>44931</v>
      </c>
    </row>
    <row r="5173" spans="1:10" x14ac:dyDescent="0.2">
      <c r="A5173" s="28" t="s">
        <v>1339</v>
      </c>
      <c r="B5173" t="s">
        <v>9</v>
      </c>
      <c r="C5173" s="28" t="s">
        <v>432</v>
      </c>
      <c r="D5173" t="s">
        <v>433</v>
      </c>
      <c r="E5173" t="s">
        <v>2</v>
      </c>
      <c r="F5173" t="str">
        <f>INDEX(tbl_produits[Nom normalisé], MATCH(tbl_data[[#This Row],[Spécialité]], tbl_produits[Nom original], 0))</f>
        <v>BRICANYL 0,5 mg/1 ml, solution injectable en ampoule</v>
      </c>
      <c r="G5173" t="str">
        <f>INDEX(tbl_produits[Classe nom], MATCH(tbl_data[[#This Row],[NORM_Spécialité]], tbl_produits[Nom normalisé], 0))</f>
        <v>Système respiratoire</v>
      </c>
      <c r="H5173">
        <f>YEAR(tbl_data[[#This Row],[Date_rapport]])</f>
        <v>2023</v>
      </c>
      <c r="I5173" t="str">
        <f>INDEX(tbl_produits[Molécule extraite], MATCH(tbl_data[[#This Row],[NORM_Spécialité]], tbl_produits[Nom normalisé], 0))</f>
        <v>Terbutaline</v>
      </c>
      <c r="J5173" s="34">
        <f>DATE(LEFT(tbl_data[[#This Row],[Date_rapport]], 4), MID(tbl_data[[#This Row],[Date_rapport]], 6, 2), RIGHT(tbl_data[[#This Row],[Date_rapport]], 2))</f>
        <v>44931</v>
      </c>
    </row>
    <row r="5174" spans="1:10" x14ac:dyDescent="0.2">
      <c r="A5174" s="28" t="s">
        <v>1339</v>
      </c>
      <c r="B5174" t="s">
        <v>9</v>
      </c>
      <c r="C5174" s="28" t="s">
        <v>396</v>
      </c>
      <c r="D5174" t="s">
        <v>397</v>
      </c>
      <c r="E5174" t="s">
        <v>2</v>
      </c>
      <c r="F5174" t="str">
        <f>INDEX(tbl_produits[Nom normalisé], MATCH(tbl_data[[#This Row],[Spécialité]], tbl_produits[Nom original], 0))</f>
        <v>SOLUPRED 5 mg et 20 mg, comprimé orodispersible</v>
      </c>
      <c r="G5174" t="str">
        <f>INDEX(tbl_produits[Classe nom], MATCH(tbl_data[[#This Row],[NORM_Spécialité]], tbl_produits[Nom normalisé], 0))</f>
        <v>Hormones systémiques sauf hormones sexuelles et insulines</v>
      </c>
      <c r="H5174">
        <f>YEAR(tbl_data[[#This Row],[Date_rapport]])</f>
        <v>2023</v>
      </c>
      <c r="I5174" t="str">
        <f>INDEX(tbl_produits[Molécule extraite], MATCH(tbl_data[[#This Row],[NORM_Spécialité]], tbl_produits[Nom normalisé], 0))</f>
        <v>Prednisolone</v>
      </c>
      <c r="J5174" s="34">
        <f>DATE(LEFT(tbl_data[[#This Row],[Date_rapport]], 4), MID(tbl_data[[#This Row],[Date_rapport]], 6, 2), RIGHT(tbl_data[[#This Row],[Date_rapport]], 2))</f>
        <v>44931</v>
      </c>
    </row>
    <row r="5175" spans="1:10" x14ac:dyDescent="0.2">
      <c r="A5175" s="28" t="s">
        <v>1339</v>
      </c>
      <c r="B5175" t="s">
        <v>9</v>
      </c>
      <c r="C5175" s="28" t="s">
        <v>384</v>
      </c>
      <c r="D5175" t="s">
        <v>385</v>
      </c>
      <c r="E5175" t="s">
        <v>2</v>
      </c>
      <c r="F5175" t="str">
        <f>INDEX(tbl_produits[Nom normalisé], MATCH(tbl_data[[#This Row],[Spécialité]], tbl_produits[Nom original], 0))</f>
        <v>BRIDION 100 mg/ml, solution injectable - Boîte de 10 flacons de 5 mL</v>
      </c>
      <c r="G5175" t="str">
        <f>INDEX(tbl_produits[Classe nom], MATCH(tbl_data[[#This Row],[NORM_Spécialité]], tbl_produits[Nom normalisé], 0))</f>
        <v>Divers</v>
      </c>
      <c r="H5175">
        <f>YEAR(tbl_data[[#This Row],[Date_rapport]])</f>
        <v>2023</v>
      </c>
      <c r="I5175" t="str">
        <f>INDEX(tbl_produits[Molécule extraite], MATCH(tbl_data[[#This Row],[NORM_Spécialité]], tbl_produits[Nom normalisé], 0))</f>
        <v>Sugammadex</v>
      </c>
      <c r="J5175" s="34">
        <f>DATE(LEFT(tbl_data[[#This Row],[Date_rapport]], 4), MID(tbl_data[[#This Row],[Date_rapport]], 6, 2), RIGHT(tbl_data[[#This Row],[Date_rapport]], 2))</f>
        <v>44931</v>
      </c>
    </row>
    <row r="5176" spans="1:10" x14ac:dyDescent="0.2">
      <c r="A5176" s="28" t="s">
        <v>1339</v>
      </c>
      <c r="B5176" t="s">
        <v>3</v>
      </c>
      <c r="C5176" s="28" t="s">
        <v>360</v>
      </c>
      <c r="D5176" t="s">
        <v>361</v>
      </c>
      <c r="E5176" t="s">
        <v>2</v>
      </c>
      <c r="F5176" t="str">
        <f>INDEX(tbl_produits[Nom normalisé], MATCH(tbl_data[[#This Row],[Spécialité]], tbl_produits[Nom original], 0))</f>
        <v>DIPENTUM  250 mg comprimé et DIPENTUM 500 mg comprimé</v>
      </c>
      <c r="G5176" t="str">
        <f>INDEX(tbl_produits[Classe nom], MATCH(tbl_data[[#This Row],[NORM_Spécialité]], tbl_produits[Nom normalisé], 0))</f>
        <v>Voies digestives et métabolisme</v>
      </c>
      <c r="H5176">
        <f>YEAR(tbl_data[[#This Row],[Date_rapport]])</f>
        <v>2023</v>
      </c>
      <c r="I5176" t="str">
        <f>INDEX(tbl_produits[Molécule extraite], MATCH(tbl_data[[#This Row],[NORM_Spécialité]], tbl_produits[Nom normalisé], 0))</f>
        <v>Olsalazine sodique</v>
      </c>
      <c r="J5176" s="34">
        <f>DATE(LEFT(tbl_data[[#This Row],[Date_rapport]], 4), MID(tbl_data[[#This Row],[Date_rapport]], 6, 2), RIGHT(tbl_data[[#This Row],[Date_rapport]], 2))</f>
        <v>44931</v>
      </c>
    </row>
    <row r="5177" spans="1:10" x14ac:dyDescent="0.2">
      <c r="A5177" s="28" t="s">
        <v>1339</v>
      </c>
      <c r="B5177" t="s">
        <v>9</v>
      </c>
      <c r="C5177" s="28" t="s">
        <v>365</v>
      </c>
      <c r="D5177" t="s">
        <v>366</v>
      </c>
      <c r="E5177" t="s">
        <v>2</v>
      </c>
      <c r="F5177" t="str">
        <f>INDEX(tbl_produits[Nom normalisé], MATCH(tbl_data[[#This Row],[Spécialité]], tbl_produits[Nom original], 0))</f>
        <v>INFRACYANINE 25 mg/10 ml, poudre et solvant pour solution injectable</v>
      </c>
      <c r="G5177" t="str">
        <f>INDEX(tbl_produits[Classe nom], MATCH(tbl_data[[#This Row],[NORM_Spécialité]], tbl_produits[Nom normalisé], 0))</f>
        <v>Divers</v>
      </c>
      <c r="H5177">
        <f>YEAR(tbl_data[[#This Row],[Date_rapport]])</f>
        <v>2023</v>
      </c>
      <c r="I5177" t="str">
        <f>INDEX(tbl_produits[Molécule extraite], MATCH(tbl_data[[#This Row],[NORM_Spécialité]], tbl_produits[Nom normalisé], 0))</f>
        <v>Indocyanine verte</v>
      </c>
      <c r="J5177" s="34">
        <f>DATE(LEFT(tbl_data[[#This Row],[Date_rapport]], 4), MID(tbl_data[[#This Row],[Date_rapport]], 6, 2), RIGHT(tbl_data[[#This Row],[Date_rapport]], 2))</f>
        <v>44931</v>
      </c>
    </row>
    <row r="5178" spans="1:10" x14ac:dyDescent="0.2">
      <c r="A5178" s="28" t="s">
        <v>1339</v>
      </c>
      <c r="B5178" t="s">
        <v>3</v>
      </c>
      <c r="C5178" s="28" t="s">
        <v>315</v>
      </c>
      <c r="D5178" t="s">
        <v>18</v>
      </c>
      <c r="E5178" t="s">
        <v>2</v>
      </c>
      <c r="F5178" t="str">
        <f>INDEX(tbl_produits[Nom normalisé], MATCH(tbl_data[[#This Row],[Spécialité]], tbl_produits[Nom original], 0))</f>
        <v>BELUSTINE 40 mg, gélule</v>
      </c>
      <c r="G5178" t="str">
        <f>INDEX(tbl_produits[Classe nom], MATCH(tbl_data[[#This Row],[NORM_Spécialité]], tbl_produits[Nom normalisé], 0))</f>
        <v>Antinéoplasiques et immunomodulateurs</v>
      </c>
      <c r="H5178">
        <f>YEAR(tbl_data[[#This Row],[Date_rapport]])</f>
        <v>2023</v>
      </c>
      <c r="I5178" t="str">
        <f>INDEX(tbl_produits[Molécule extraite], MATCH(tbl_data[[#This Row],[NORM_Spécialité]], tbl_produits[Nom normalisé], 0))</f>
        <v>Lomustine</v>
      </c>
      <c r="J5178" s="34">
        <f>DATE(LEFT(tbl_data[[#This Row],[Date_rapport]], 4), MID(tbl_data[[#This Row],[Date_rapport]], 6, 2), RIGHT(tbl_data[[#This Row],[Date_rapport]], 2))</f>
        <v>44931</v>
      </c>
    </row>
    <row r="5179" spans="1:10" x14ac:dyDescent="0.2">
      <c r="A5179" s="28" t="s">
        <v>1339</v>
      </c>
      <c r="B5179" t="s">
        <v>3</v>
      </c>
      <c r="C5179" s="28" t="s">
        <v>325</v>
      </c>
      <c r="D5179" t="s">
        <v>35</v>
      </c>
      <c r="E5179" t="s">
        <v>2</v>
      </c>
      <c r="F5179" t="str">
        <f>INDEX(tbl_produits[Nom normalisé], MATCH(tbl_data[[#This Row],[Spécialité]], tbl_produits[Nom original], 0))</f>
        <v>TOMUDEX 2 mg, poudre pour solution pour perfusion</v>
      </c>
      <c r="G5179" t="str">
        <f>INDEX(tbl_produits[Classe nom], MATCH(tbl_data[[#This Row],[NORM_Spécialité]], tbl_produits[Nom normalisé], 0))</f>
        <v>Antinéoplasiques et immunomodulateurs</v>
      </c>
      <c r="H5179">
        <f>YEAR(tbl_data[[#This Row],[Date_rapport]])</f>
        <v>2023</v>
      </c>
      <c r="I5179" t="str">
        <f>INDEX(tbl_produits[Molécule extraite], MATCH(tbl_data[[#This Row],[NORM_Spécialité]], tbl_produits[Nom normalisé], 0))</f>
        <v>Raltitrexed</v>
      </c>
      <c r="J5179" s="34">
        <f>DATE(LEFT(tbl_data[[#This Row],[Date_rapport]], 4), MID(tbl_data[[#This Row],[Date_rapport]], 6, 2), RIGHT(tbl_data[[#This Row],[Date_rapport]], 2))</f>
        <v>44931</v>
      </c>
    </row>
    <row r="5180" spans="1:10" x14ac:dyDescent="0.2">
      <c r="A5180" s="28" t="s">
        <v>1339</v>
      </c>
      <c r="B5180" t="s">
        <v>3</v>
      </c>
      <c r="C5180" s="28" t="s">
        <v>328</v>
      </c>
      <c r="D5180" t="s">
        <v>261</v>
      </c>
      <c r="E5180" t="s">
        <v>2</v>
      </c>
      <c r="F5180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5180" t="str">
        <f>INDEX(tbl_produits[Classe nom], MATCH(tbl_data[[#This Row],[NORM_Spécialité]], tbl_produits[Nom normalisé], 0))</f>
        <v>Système nerveux</v>
      </c>
      <c r="H5180">
        <f>YEAR(tbl_data[[#This Row],[Date_rapport]])</f>
        <v>2023</v>
      </c>
      <c r="I5180" t="str">
        <f>INDEX(tbl_produits[Molécule extraite], MATCH(tbl_data[[#This Row],[NORM_Spécialité]], tbl_produits[Nom normalisé], 0))</f>
        <v>Varenicline</v>
      </c>
      <c r="J5180" s="34">
        <f>DATE(LEFT(tbl_data[[#This Row],[Date_rapport]], 4), MID(tbl_data[[#This Row],[Date_rapport]], 6, 2), RIGHT(tbl_data[[#This Row],[Date_rapport]], 2))</f>
        <v>44931</v>
      </c>
    </row>
    <row r="5181" spans="1:10" x14ac:dyDescent="0.2">
      <c r="A5181" s="28" t="s">
        <v>1339</v>
      </c>
      <c r="B5181" t="s">
        <v>3</v>
      </c>
      <c r="C5181" s="28" t="s">
        <v>329</v>
      </c>
      <c r="D5181" t="s">
        <v>332</v>
      </c>
      <c r="E5181" t="s">
        <v>2</v>
      </c>
      <c r="F5181" t="str">
        <f>INDEX(tbl_produits[Nom normalisé], MATCH(tbl_data[[#This Row],[Spécialité]], tbl_produits[Nom original], 0))</f>
        <v>EXACYL 1 g/10 ml,  solution buvable</v>
      </c>
      <c r="G5181" t="str">
        <f>INDEX(tbl_produits[Classe nom], MATCH(tbl_data[[#This Row],[NORM_Spécialité]], tbl_produits[Nom normalisé], 0))</f>
        <v>Sang et organes hématopoïétiques</v>
      </c>
      <c r="H5181">
        <f>YEAR(tbl_data[[#This Row],[Date_rapport]])</f>
        <v>2023</v>
      </c>
      <c r="I5181" t="str">
        <f>INDEX(tbl_produits[Molécule extraite], MATCH(tbl_data[[#This Row],[NORM_Spécialité]], tbl_produits[Nom normalisé], 0))</f>
        <v>Tranexamique (acide)</v>
      </c>
      <c r="J5181" s="34">
        <f>DATE(LEFT(tbl_data[[#This Row],[Date_rapport]], 4), MID(tbl_data[[#This Row],[Date_rapport]], 6, 2), RIGHT(tbl_data[[#This Row],[Date_rapport]], 2))</f>
        <v>44931</v>
      </c>
    </row>
    <row r="5182" spans="1:10" x14ac:dyDescent="0.2">
      <c r="A5182" s="28" t="s">
        <v>1339</v>
      </c>
      <c r="B5182" t="s">
        <v>3</v>
      </c>
      <c r="C5182" s="28" t="s">
        <v>287</v>
      </c>
      <c r="D5182" t="s">
        <v>248</v>
      </c>
      <c r="E5182" t="s">
        <v>2</v>
      </c>
      <c r="F5182" t="str">
        <f>INDEX(tbl_produits[Nom normalisé], MATCH(tbl_data[[#This Row],[Spécialité]], tbl_produits[Nom original], 0))</f>
        <v>SEMAP 20 mg, comprimé</v>
      </c>
      <c r="G5182" t="str">
        <f>INDEX(tbl_produits[Classe nom], MATCH(tbl_data[[#This Row],[NORM_Spécialité]], tbl_produits[Nom normalisé], 0))</f>
        <v>Système nerveux</v>
      </c>
      <c r="H5182">
        <f>YEAR(tbl_data[[#This Row],[Date_rapport]])</f>
        <v>2023</v>
      </c>
      <c r="I5182" t="str">
        <f>INDEX(tbl_produits[Molécule extraite], MATCH(tbl_data[[#This Row],[NORM_Spécialité]], tbl_produits[Nom normalisé], 0))</f>
        <v>Penfluridol</v>
      </c>
      <c r="J5182" s="34">
        <f>DATE(LEFT(tbl_data[[#This Row],[Date_rapport]], 4), MID(tbl_data[[#This Row],[Date_rapport]], 6, 2), RIGHT(tbl_data[[#This Row],[Date_rapport]], 2))</f>
        <v>44931</v>
      </c>
    </row>
    <row r="5183" spans="1:10" x14ac:dyDescent="0.2">
      <c r="A5183" s="28" t="s">
        <v>1339</v>
      </c>
      <c r="B5183" t="s">
        <v>3</v>
      </c>
      <c r="C5183" s="28" t="s">
        <v>289</v>
      </c>
      <c r="D5183" t="s">
        <v>238</v>
      </c>
      <c r="E5183" t="s">
        <v>2</v>
      </c>
      <c r="F5183" t="str">
        <f>INDEX(tbl_produits[Nom normalisé], MATCH(tbl_data[[#This Row],[Spécialité]], tbl_produits[Nom original], 0))</f>
        <v>SOLUMEDROL 40 mg/2ml  lyophilisat et solution pour usage parentéral</v>
      </c>
      <c r="G5183" t="str">
        <f>INDEX(tbl_produits[Classe nom], MATCH(tbl_data[[#This Row],[NORM_Spécialité]], tbl_produits[Nom normalisé], 0))</f>
        <v>Hormones systémiques sauf hormones sexuelles et insulines</v>
      </c>
      <c r="H5183">
        <f>YEAR(tbl_data[[#This Row],[Date_rapport]])</f>
        <v>2023</v>
      </c>
      <c r="I5183" t="str">
        <f>INDEX(tbl_produits[Molécule extraite], MATCH(tbl_data[[#This Row],[NORM_Spécialité]], tbl_produits[Nom normalisé], 0))</f>
        <v>Méthylprednisolone (hydrogénosuccinate de)</v>
      </c>
      <c r="J5183" s="34">
        <f>DATE(LEFT(tbl_data[[#This Row],[Date_rapport]], 4), MID(tbl_data[[#This Row],[Date_rapport]], 6, 2), RIGHT(tbl_data[[#This Row],[Date_rapport]], 2))</f>
        <v>44931</v>
      </c>
    </row>
    <row r="5184" spans="1:10" x14ac:dyDescent="0.2">
      <c r="A5184" s="28" t="s">
        <v>1339</v>
      </c>
      <c r="B5184" t="s">
        <v>9</v>
      </c>
      <c r="C5184" s="28" t="s">
        <v>291</v>
      </c>
      <c r="D5184" t="s">
        <v>137</v>
      </c>
      <c r="E5184" t="s">
        <v>2</v>
      </c>
      <c r="F5184" t="str">
        <f>INDEX(tbl_produits[Nom normalisé], MATCH(tbl_data[[#This Row],[Spécialité]], tbl_produits[Nom original], 0))</f>
        <v>TOPIRAMATE  50 mg MYLAN, comprimé pelliculé- TOPIRAMATE 100 mg MYLAN, comprimé pelliculé</v>
      </c>
      <c r="G5184" t="str">
        <f>INDEX(tbl_produits[Classe nom], MATCH(tbl_data[[#This Row],[NORM_Spécialité]], tbl_produits[Nom normalisé], 0))</f>
        <v>Système nerveux</v>
      </c>
      <c r="H5184">
        <f>YEAR(tbl_data[[#This Row],[Date_rapport]])</f>
        <v>2023</v>
      </c>
      <c r="I5184" t="str">
        <f>INDEX(tbl_produits[Molécule extraite], MATCH(tbl_data[[#This Row],[NORM_Spécialité]], tbl_produits[Nom normalisé], 0))</f>
        <v>Topiramate</v>
      </c>
      <c r="J5184" s="34">
        <f>DATE(LEFT(tbl_data[[#This Row],[Date_rapport]], 4), MID(tbl_data[[#This Row],[Date_rapport]], 6, 2), RIGHT(tbl_data[[#This Row],[Date_rapport]], 2))</f>
        <v>44931</v>
      </c>
    </row>
    <row r="5185" spans="1:10" x14ac:dyDescent="0.2">
      <c r="A5185" s="28" t="s">
        <v>1339</v>
      </c>
      <c r="B5185" t="s">
        <v>9</v>
      </c>
      <c r="C5185" s="28" t="s">
        <v>296</v>
      </c>
      <c r="D5185" t="s">
        <v>74</v>
      </c>
      <c r="E5185" t="s">
        <v>2</v>
      </c>
      <c r="F5185" t="str">
        <f>INDEX(tbl_produits[Nom normalisé], MATCH(tbl_data[[#This Row],[Spécialité]], tbl_produits[Nom original], 0))</f>
        <v>HEPATATE poudre pour solution injectable . Trousse pour la préparation radiopharmaceutique</v>
      </c>
      <c r="G5185" t="str">
        <f>INDEX(tbl_produits[Classe nom], MATCH(tbl_data[[#This Row],[NORM_Spécialité]], tbl_produits[Nom normalisé], 0))</f>
        <v>Divers</v>
      </c>
      <c r="H5185">
        <f>YEAR(tbl_data[[#This Row],[Date_rapport]])</f>
        <v>2023</v>
      </c>
      <c r="I5185" t="str">
        <f>INDEX(tbl_produits[Molécule extraite], MATCH(tbl_data[[#This Row],[NORM_Spécialité]], tbl_produits[Nom normalisé], 0))</f>
        <v>N/A</v>
      </c>
      <c r="J5185" s="34">
        <f>DATE(LEFT(tbl_data[[#This Row],[Date_rapport]], 4), MID(tbl_data[[#This Row],[Date_rapport]], 6, 2), RIGHT(tbl_data[[#This Row],[Date_rapport]], 2))</f>
        <v>44931</v>
      </c>
    </row>
    <row r="5186" spans="1:10" x14ac:dyDescent="0.2">
      <c r="A5186" s="28" t="s">
        <v>1339</v>
      </c>
      <c r="B5186" t="s">
        <v>3</v>
      </c>
      <c r="C5186" s="28" t="s">
        <v>296</v>
      </c>
      <c r="D5186" t="s">
        <v>4</v>
      </c>
      <c r="E5186" t="s">
        <v>2</v>
      </c>
      <c r="F5186" t="str">
        <f>INDEX(tbl_produits[Nom normalisé], MATCH(tbl_data[[#This Row],[Spécialité]], tbl_produits[Nom original], 0))</f>
        <v>ALKONATREM   150 mg, gélule</v>
      </c>
      <c r="G5186" t="str">
        <f>INDEX(tbl_produits[Classe nom], MATCH(tbl_data[[#This Row],[NORM_Spécialité]], tbl_produits[Nom normalisé], 0))</f>
        <v>Anti-infectieux à usage systémique</v>
      </c>
      <c r="H5186">
        <f>YEAR(tbl_data[[#This Row],[Date_rapport]])</f>
        <v>2023</v>
      </c>
      <c r="I5186" t="str">
        <f>INDEX(tbl_produits[Molécule extraite], MATCH(tbl_data[[#This Row],[NORM_Spécialité]], tbl_produits[Nom normalisé], 0))</f>
        <v>Chlorhydrate de déméclocycline</v>
      </c>
      <c r="J5186" s="34">
        <f>DATE(LEFT(tbl_data[[#This Row],[Date_rapport]], 4), MID(tbl_data[[#This Row],[Date_rapport]], 6, 2), RIGHT(tbl_data[[#This Row],[Date_rapport]], 2))</f>
        <v>44931</v>
      </c>
    </row>
    <row r="5187" spans="1:10" x14ac:dyDescent="0.2">
      <c r="A5187" s="28" t="s">
        <v>1339</v>
      </c>
      <c r="B5187" t="s">
        <v>3</v>
      </c>
      <c r="C5187" s="28" t="s">
        <v>300</v>
      </c>
      <c r="D5187" t="s">
        <v>116</v>
      </c>
      <c r="E5187" t="s">
        <v>2</v>
      </c>
      <c r="F5187" t="str">
        <f>INDEX(tbl_produits[Nom normalisé], MATCH(tbl_data[[#This Row],[Spécialité]], tbl_produits[Nom original], 0))</f>
        <v>ZEVALIN 1,6 mg/ml, trousse pour préparations radiopharmaceutiques pour perfusion</v>
      </c>
      <c r="G5187" t="str">
        <f>INDEX(tbl_produits[Classe nom], MATCH(tbl_data[[#This Row],[NORM_Spécialité]], tbl_produits[Nom normalisé], 0))</f>
        <v>Antinéoplasiques et immunomodulateurs</v>
      </c>
      <c r="H5187">
        <f>YEAR(tbl_data[[#This Row],[Date_rapport]])</f>
        <v>2023</v>
      </c>
      <c r="I5187" t="str">
        <f>INDEX(tbl_produits[Molécule extraite], MATCH(tbl_data[[#This Row],[NORM_Spécialité]], tbl_produits[Nom normalisé], 0))</f>
        <v>Ibritumomab tiuxétan</v>
      </c>
      <c r="J5187" s="34">
        <f>DATE(LEFT(tbl_data[[#This Row],[Date_rapport]], 4), MID(tbl_data[[#This Row],[Date_rapport]], 6, 2), RIGHT(tbl_data[[#This Row],[Date_rapport]], 2))</f>
        <v>44931</v>
      </c>
    </row>
    <row r="5188" spans="1:10" x14ac:dyDescent="0.2">
      <c r="A5188" s="28" t="s">
        <v>1339</v>
      </c>
      <c r="B5188" t="s">
        <v>3</v>
      </c>
      <c r="C5188" s="28" t="s">
        <v>300</v>
      </c>
      <c r="D5188" t="s">
        <v>95</v>
      </c>
      <c r="E5188" t="s">
        <v>2</v>
      </c>
      <c r="F5188" t="str">
        <f>INDEX(tbl_produits[Nom normalisé], MATCH(tbl_data[[#This Row],[Spécialité]], tbl_produits[Nom original], 0))</f>
        <v>VITRAKVI 20 mg/ml, solution buvable flacon de 100 ml</v>
      </c>
      <c r="G5188" t="str">
        <f>INDEX(tbl_produits[Classe nom], MATCH(tbl_data[[#This Row],[NORM_Spécialité]], tbl_produits[Nom normalisé], 0))</f>
        <v>Antinéoplasiques et immunomodulateurs</v>
      </c>
      <c r="H5188">
        <f>YEAR(tbl_data[[#This Row],[Date_rapport]])</f>
        <v>2023</v>
      </c>
      <c r="I5188" t="str">
        <f>INDEX(tbl_produits[Molécule extraite], MATCH(tbl_data[[#This Row],[NORM_Spécialité]], tbl_produits[Nom normalisé], 0))</f>
        <v>Larotrectinib</v>
      </c>
      <c r="J5188" s="34">
        <f>DATE(LEFT(tbl_data[[#This Row],[Date_rapport]], 4), MID(tbl_data[[#This Row],[Date_rapport]], 6, 2), RIGHT(tbl_data[[#This Row],[Date_rapport]], 2))</f>
        <v>44931</v>
      </c>
    </row>
    <row r="5189" spans="1:10" x14ac:dyDescent="0.2">
      <c r="A5189" s="28" t="s">
        <v>1339</v>
      </c>
      <c r="B5189" t="s">
        <v>3</v>
      </c>
      <c r="C5189" s="28" t="s">
        <v>300</v>
      </c>
      <c r="D5189" t="s">
        <v>70</v>
      </c>
      <c r="E5189" t="s">
        <v>2</v>
      </c>
      <c r="F5189" t="str">
        <f>INDEX(tbl_produits[Nom normalisé], MATCH(tbl_data[[#This Row],[Spécialité]], tbl_produits[Nom original], 0))</f>
        <v>VAMINOLACT solution pour perfusion en flacon de verre de 100 ml</v>
      </c>
      <c r="G5189" t="str">
        <f>INDEX(tbl_produits[Classe nom], MATCH(tbl_data[[#This Row],[NORM_Spécialité]], tbl_produits[Nom normalisé], 0))</f>
        <v>Sang et organes hématopoïétiques</v>
      </c>
      <c r="H5189">
        <f>YEAR(tbl_data[[#This Row],[Date_rapport]])</f>
        <v>2023</v>
      </c>
      <c r="I5189" t="str">
        <f>INDEX(tbl_produits[Molécule extraite], MATCH(tbl_data[[#This Row],[NORM_Spécialité]], tbl_produits[Nom normalisé], 0))</f>
        <v>Alanine / Arginine / Acide aspartique / …</v>
      </c>
      <c r="J5189" s="34">
        <f>DATE(LEFT(tbl_data[[#This Row],[Date_rapport]], 4), MID(tbl_data[[#This Row],[Date_rapport]], 6, 2), RIGHT(tbl_data[[#This Row],[Date_rapport]], 2))</f>
        <v>44931</v>
      </c>
    </row>
    <row r="5190" spans="1:10" x14ac:dyDescent="0.2">
      <c r="A5190" s="28" t="s">
        <v>1339</v>
      </c>
      <c r="B5190" t="s">
        <v>3</v>
      </c>
      <c r="C5190" s="28" t="s">
        <v>300</v>
      </c>
      <c r="D5190" t="s">
        <v>71</v>
      </c>
      <c r="E5190" t="s">
        <v>2</v>
      </c>
      <c r="F5190" t="str">
        <f>INDEX(tbl_produits[Nom normalisé], MATCH(tbl_data[[#This Row],[Spécialité]], tbl_produits[Nom original], 0))</f>
        <v>VAMINOLACT solution pour perfusion en flacon de verre de 1000 ml</v>
      </c>
      <c r="G5190" t="str">
        <f>INDEX(tbl_produits[Classe nom], MATCH(tbl_data[[#This Row],[NORM_Spécialité]], tbl_produits[Nom normalisé], 0))</f>
        <v>Sang et organes hématopoïétiques</v>
      </c>
      <c r="H5190">
        <f>YEAR(tbl_data[[#This Row],[Date_rapport]])</f>
        <v>2023</v>
      </c>
      <c r="I5190" t="str">
        <f>INDEX(tbl_produits[Molécule extraite], MATCH(tbl_data[[#This Row],[NORM_Spécialité]], tbl_produits[Nom normalisé], 0))</f>
        <v>Alanine / Arginine / Acide aspartique / …</v>
      </c>
      <c r="J5190" s="34">
        <f>DATE(LEFT(tbl_data[[#This Row],[Date_rapport]], 4), MID(tbl_data[[#This Row],[Date_rapport]], 6, 2), RIGHT(tbl_data[[#This Row],[Date_rapport]], 2))</f>
        <v>44931</v>
      </c>
    </row>
    <row r="5191" spans="1:10" x14ac:dyDescent="0.2">
      <c r="A5191" s="28" t="s">
        <v>1339</v>
      </c>
      <c r="B5191" t="s">
        <v>9</v>
      </c>
      <c r="C5191" s="28" t="s">
        <v>300</v>
      </c>
      <c r="D5191" t="s">
        <v>229</v>
      </c>
      <c r="E5191" t="s">
        <v>2</v>
      </c>
      <c r="F5191" t="str">
        <f>INDEX(tbl_produits[Nom normalisé], MATCH(tbl_data[[#This Row],[Spécialité]], tbl_produits[Nom original], 0))</f>
        <v>TOPIRAMATE SANDOZ 100 mg, comprimé pelliculé</v>
      </c>
      <c r="G5191" t="str">
        <f>INDEX(tbl_produits[Classe nom], MATCH(tbl_data[[#This Row],[NORM_Spécialité]], tbl_produits[Nom normalisé], 0))</f>
        <v>Système nerveux</v>
      </c>
      <c r="H5191">
        <f>YEAR(tbl_data[[#This Row],[Date_rapport]])</f>
        <v>2023</v>
      </c>
      <c r="I5191" t="str">
        <f>INDEX(tbl_produits[Molécule extraite], MATCH(tbl_data[[#This Row],[NORM_Spécialité]], tbl_produits[Nom normalisé], 0))</f>
        <v>Topiramate</v>
      </c>
      <c r="J5191" s="34">
        <f>DATE(LEFT(tbl_data[[#This Row],[Date_rapport]], 4), MID(tbl_data[[#This Row],[Date_rapport]], 6, 2), RIGHT(tbl_data[[#This Row],[Date_rapport]], 2))</f>
        <v>44931</v>
      </c>
    </row>
    <row r="5192" spans="1:10" x14ac:dyDescent="0.2">
      <c r="A5192" s="28" t="s">
        <v>1339</v>
      </c>
      <c r="B5192" t="s">
        <v>3</v>
      </c>
      <c r="C5192" s="28" t="s">
        <v>300</v>
      </c>
      <c r="D5192" t="s">
        <v>82</v>
      </c>
      <c r="E5192" t="s">
        <v>2</v>
      </c>
      <c r="F5192" t="str">
        <f>INDEX(tbl_produits[Nom normalisé], MATCH(tbl_data[[#This Row],[Spécialité]], tbl_produits[Nom original], 0))</f>
        <v>THIOPENTAL MEDIPHA 500 mg et 1 g, poudre pour solution injectable</v>
      </c>
      <c r="G5192" t="str">
        <f>INDEX(tbl_produits[Classe nom], MATCH(tbl_data[[#This Row],[NORM_Spécialité]], tbl_produits[Nom normalisé], 0))</f>
        <v>Système nerveux</v>
      </c>
      <c r="H5192">
        <f>YEAR(tbl_data[[#This Row],[Date_rapport]])</f>
        <v>2023</v>
      </c>
      <c r="I5192" t="str">
        <f>INDEX(tbl_produits[Molécule extraite], MATCH(tbl_data[[#This Row],[NORM_Spécialité]], tbl_produits[Nom normalisé], 0))</f>
        <v>Thiopenthal</v>
      </c>
      <c r="J5192" s="34">
        <f>DATE(LEFT(tbl_data[[#This Row],[Date_rapport]], 4), MID(tbl_data[[#This Row],[Date_rapport]], 6, 2), RIGHT(tbl_data[[#This Row],[Date_rapport]], 2))</f>
        <v>44931</v>
      </c>
    </row>
    <row r="5193" spans="1:10" x14ac:dyDescent="0.2">
      <c r="A5193" s="28" t="s">
        <v>1339</v>
      </c>
      <c r="B5193" t="s">
        <v>3</v>
      </c>
      <c r="C5193" s="28" t="s">
        <v>300</v>
      </c>
      <c r="D5193" t="s">
        <v>17</v>
      </c>
      <c r="E5193" t="s">
        <v>2</v>
      </c>
      <c r="F5193" t="str">
        <f>INDEX(tbl_produits[Nom normalisé], MATCH(tbl_data[[#This Row],[Spécialité]], tbl_produits[Nom original], 0))</f>
        <v>SINEMET LP 200 mg/50 mg, comprimé à libération prolongée</v>
      </c>
      <c r="G5193" t="str">
        <f>INDEX(tbl_produits[Classe nom], MATCH(tbl_data[[#This Row],[NORM_Spécialité]], tbl_produits[Nom normalisé], 0))</f>
        <v>Système nerveux</v>
      </c>
      <c r="H5193">
        <f>YEAR(tbl_data[[#This Row],[Date_rapport]])</f>
        <v>2023</v>
      </c>
      <c r="I5193" t="str">
        <f>INDEX(tbl_produits[Molécule extraite], MATCH(tbl_data[[#This Row],[NORM_Spécialité]], tbl_produits[Nom normalisé], 0))</f>
        <v>Levodopa / Carbidopa</v>
      </c>
      <c r="J5193" s="34">
        <f>DATE(LEFT(tbl_data[[#This Row],[Date_rapport]], 4), MID(tbl_data[[#This Row],[Date_rapport]], 6, 2), RIGHT(tbl_data[[#This Row],[Date_rapport]], 2))</f>
        <v>44931</v>
      </c>
    </row>
    <row r="5194" spans="1:10" x14ac:dyDescent="0.2">
      <c r="A5194" s="28" t="s">
        <v>1339</v>
      </c>
      <c r="B5194" t="s">
        <v>3</v>
      </c>
      <c r="C5194" s="28" t="s">
        <v>300</v>
      </c>
      <c r="D5194" t="s">
        <v>112</v>
      </c>
      <c r="E5194" t="s">
        <v>2</v>
      </c>
      <c r="F5194" t="str">
        <f>INDEX(tbl_produits[Nom normalisé], MATCH(tbl_data[[#This Row],[Spécialité]], tbl_produits[Nom original], 0))</f>
        <v>ROPINIROLE MYLAN 0,5 mg  comprimé pelliculé</v>
      </c>
      <c r="G5194" t="str">
        <f>INDEX(tbl_produits[Classe nom], MATCH(tbl_data[[#This Row],[NORM_Spécialité]], tbl_produits[Nom normalisé], 0))</f>
        <v>Système nerveux</v>
      </c>
      <c r="H5194">
        <f>YEAR(tbl_data[[#This Row],[Date_rapport]])</f>
        <v>2023</v>
      </c>
      <c r="I5194" t="str">
        <f>INDEX(tbl_produits[Molécule extraite], MATCH(tbl_data[[#This Row],[NORM_Spécialité]], tbl_produits[Nom normalisé], 0))</f>
        <v>Ropinirole</v>
      </c>
      <c r="J5194" s="34">
        <f>DATE(LEFT(tbl_data[[#This Row],[Date_rapport]], 4), MID(tbl_data[[#This Row],[Date_rapport]], 6, 2), RIGHT(tbl_data[[#This Row],[Date_rapport]], 2))</f>
        <v>44931</v>
      </c>
    </row>
    <row r="5195" spans="1:10" x14ac:dyDescent="0.2">
      <c r="A5195" s="28" t="s">
        <v>1339</v>
      </c>
      <c r="B5195" t="s">
        <v>3</v>
      </c>
      <c r="C5195" s="28" t="s">
        <v>300</v>
      </c>
      <c r="D5195" t="s">
        <v>94</v>
      </c>
      <c r="E5195" t="s">
        <v>2</v>
      </c>
      <c r="F5195" t="str">
        <f>INDEX(tbl_produits[Nom normalisé], MATCH(tbl_data[[#This Row],[Spécialité]], tbl_produits[Nom original], 0))</f>
        <v>PEMETREXED FRESENIUS KABI flacon de 100 mg, poudre pour solution à diluer pour perfusion</v>
      </c>
      <c r="G5195" t="str">
        <f>INDEX(tbl_produits[Classe nom], MATCH(tbl_data[[#This Row],[NORM_Spécialité]], tbl_produits[Nom normalisé], 0))</f>
        <v>Antinéoplasiques et immunomodulateurs</v>
      </c>
      <c r="H5195">
        <f>YEAR(tbl_data[[#This Row],[Date_rapport]])</f>
        <v>2023</v>
      </c>
      <c r="I5195" t="str">
        <f>INDEX(tbl_produits[Molécule extraite], MATCH(tbl_data[[#This Row],[NORM_Spécialité]], tbl_produits[Nom normalisé], 0))</f>
        <v>Pémétrexed</v>
      </c>
      <c r="J5195" s="34">
        <f>DATE(LEFT(tbl_data[[#This Row],[Date_rapport]], 4), MID(tbl_data[[#This Row],[Date_rapport]], 6, 2), RIGHT(tbl_data[[#This Row],[Date_rapport]], 2))</f>
        <v>44931</v>
      </c>
    </row>
    <row r="5196" spans="1:10" x14ac:dyDescent="0.2">
      <c r="A5196" s="28" t="s">
        <v>1339</v>
      </c>
      <c r="B5196" t="s">
        <v>3</v>
      </c>
      <c r="C5196" s="28" t="s">
        <v>300</v>
      </c>
      <c r="D5196" t="s">
        <v>39</v>
      </c>
      <c r="E5196" t="s">
        <v>2</v>
      </c>
      <c r="F5196" t="str">
        <f>INDEX(tbl_produits[Nom normalisé], MATCH(tbl_data[[#This Row],[Spécialité]], tbl_produits[Nom original], 0))</f>
        <v>PEMETREXED FRESENIUS KABI  flacon de 500 mg Poudre pour solution à diluer pour perfusion</v>
      </c>
      <c r="G5196" t="str">
        <f>INDEX(tbl_produits[Classe nom], MATCH(tbl_data[[#This Row],[NORM_Spécialité]], tbl_produits[Nom normalisé], 0))</f>
        <v>Antinéoplasiques et immunomodulateurs</v>
      </c>
      <c r="H5196">
        <f>YEAR(tbl_data[[#This Row],[Date_rapport]])</f>
        <v>2023</v>
      </c>
      <c r="I5196" t="str">
        <f>INDEX(tbl_produits[Molécule extraite], MATCH(tbl_data[[#This Row],[NORM_Spécialité]], tbl_produits[Nom normalisé], 0))</f>
        <v>Pémétrexed</v>
      </c>
      <c r="J5196" s="34">
        <f>DATE(LEFT(tbl_data[[#This Row],[Date_rapport]], 4), MID(tbl_data[[#This Row],[Date_rapport]], 6, 2), RIGHT(tbl_data[[#This Row],[Date_rapport]], 2))</f>
        <v>44931</v>
      </c>
    </row>
    <row r="5197" spans="1:10" x14ac:dyDescent="0.2">
      <c r="A5197" s="28" t="s">
        <v>1339</v>
      </c>
      <c r="B5197" t="s">
        <v>3</v>
      </c>
      <c r="C5197" s="28" t="s">
        <v>300</v>
      </c>
      <c r="D5197" t="s">
        <v>100</v>
      </c>
      <c r="E5197" t="s">
        <v>2</v>
      </c>
      <c r="F5197" t="str">
        <f>INDEX(tbl_produits[Nom normalisé], MATCH(tbl_data[[#This Row],[Spécialité]], tbl_produits[Nom original], 0))</f>
        <v>OCTIM 150 microgrammes/dose, solution pour pulvérisation nasale</v>
      </c>
      <c r="G5197" t="str">
        <f>INDEX(tbl_produits[Classe nom], MATCH(tbl_data[[#This Row],[NORM_Spécialité]], tbl_produits[Nom normalisé], 0))</f>
        <v>Hormones systémiques sauf hormones sexuelles et insulines</v>
      </c>
      <c r="H5197">
        <f>YEAR(tbl_data[[#This Row],[Date_rapport]])</f>
        <v>2023</v>
      </c>
      <c r="I5197" t="str">
        <f>INDEX(tbl_produits[Molécule extraite], MATCH(tbl_data[[#This Row],[NORM_Spécialité]], tbl_produits[Nom normalisé], 0))</f>
        <v>Desmopressine</v>
      </c>
      <c r="J5197" s="34">
        <f>DATE(LEFT(tbl_data[[#This Row],[Date_rapport]], 4), MID(tbl_data[[#This Row],[Date_rapport]], 6, 2), RIGHT(tbl_data[[#This Row],[Date_rapport]], 2))</f>
        <v>44931</v>
      </c>
    </row>
    <row r="5198" spans="1:10" x14ac:dyDescent="0.2">
      <c r="A5198" s="28" t="s">
        <v>1339</v>
      </c>
      <c r="B5198" t="s">
        <v>3</v>
      </c>
      <c r="C5198" s="28" t="s">
        <v>300</v>
      </c>
      <c r="D5198" t="s">
        <v>170</v>
      </c>
      <c r="E5198" t="s">
        <v>2</v>
      </c>
      <c r="F5198" t="str">
        <f>INDEX(tbl_produits[Nom normalisé], MATCH(tbl_data[[#This Row],[Spécialité]], tbl_produits[Nom original], 0))</f>
        <v>OCTAFIX 100 UI/ml, poudre et solvant pour solution injectable</v>
      </c>
      <c r="G5198" t="str">
        <f>INDEX(tbl_produits[Classe nom], MATCH(tbl_data[[#This Row],[NORM_Spécialité]], tbl_produits[Nom normalisé], 0))</f>
        <v>Sang et organes hématopoïétiques</v>
      </c>
      <c r="H5198">
        <f>YEAR(tbl_data[[#This Row],[Date_rapport]])</f>
        <v>2023</v>
      </c>
      <c r="I5198" t="str">
        <f>INDEX(tbl_produits[Molécule extraite], MATCH(tbl_data[[#This Row],[NORM_Spécialité]], tbl_produits[Nom normalisé], 0))</f>
        <v>Facteur VIII de coagulation humain</v>
      </c>
      <c r="J5198" s="34">
        <f>DATE(LEFT(tbl_data[[#This Row],[Date_rapport]], 4), MID(tbl_data[[#This Row],[Date_rapport]], 6, 2), RIGHT(tbl_data[[#This Row],[Date_rapport]], 2))</f>
        <v>44931</v>
      </c>
    </row>
    <row r="5199" spans="1:10" x14ac:dyDescent="0.2">
      <c r="A5199" s="28" t="s">
        <v>1339</v>
      </c>
      <c r="B5199" t="s">
        <v>3</v>
      </c>
      <c r="C5199" s="28" t="s">
        <v>300</v>
      </c>
      <c r="D5199" t="s">
        <v>58</v>
      </c>
      <c r="E5199" t="s">
        <v>2</v>
      </c>
      <c r="F5199" t="str">
        <f>INDEX(tbl_produits[Nom normalisé], MATCH(tbl_data[[#This Row],[Spécialité]], tbl_produits[Nom original], 0))</f>
        <v>MINIRIN Spray 10 microgrammes par dose, solution endonasale en flacon</v>
      </c>
      <c r="G5199" t="str">
        <f>INDEX(tbl_produits[Classe nom], MATCH(tbl_data[[#This Row],[NORM_Spécialité]], tbl_produits[Nom normalisé], 0))</f>
        <v>Hormones systémiques sauf hormones sexuelles et insulines</v>
      </c>
      <c r="H5199">
        <f>YEAR(tbl_data[[#This Row],[Date_rapport]])</f>
        <v>2023</v>
      </c>
      <c r="I5199" t="str">
        <f>INDEX(tbl_produits[Molécule extraite], MATCH(tbl_data[[#This Row],[NORM_Spécialité]], tbl_produits[Nom normalisé], 0))</f>
        <v>Desmopressine</v>
      </c>
      <c r="J5199" s="34">
        <f>DATE(LEFT(tbl_data[[#This Row],[Date_rapport]], 4), MID(tbl_data[[#This Row],[Date_rapport]], 6, 2), RIGHT(tbl_data[[#This Row],[Date_rapport]], 2))</f>
        <v>44931</v>
      </c>
    </row>
    <row r="5200" spans="1:10" x14ac:dyDescent="0.2">
      <c r="A5200" s="28" t="s">
        <v>1339</v>
      </c>
      <c r="B5200" t="s">
        <v>9</v>
      </c>
      <c r="C5200" s="28" t="s">
        <v>300</v>
      </c>
      <c r="D5200" t="s">
        <v>97</v>
      </c>
      <c r="E5200" t="s">
        <v>2</v>
      </c>
      <c r="F5200" t="str">
        <f>INDEX(tbl_produits[Nom normalisé], MATCH(tbl_data[[#This Row],[Spécialité]], tbl_produits[Nom original], 0))</f>
        <v>MINIRIN SPRAY / MINIRIN et MINIRINMELT</v>
      </c>
      <c r="G5200" t="str">
        <f>INDEX(tbl_produits[Classe nom], MATCH(tbl_data[[#This Row],[NORM_Spécialité]], tbl_produits[Nom normalisé], 0))</f>
        <v>Hormones systémiques sauf hormones sexuelles et insulines</v>
      </c>
      <c r="H5200">
        <f>YEAR(tbl_data[[#This Row],[Date_rapport]])</f>
        <v>2023</v>
      </c>
      <c r="I5200" t="str">
        <f>INDEX(tbl_produits[Molécule extraite], MATCH(tbl_data[[#This Row],[NORM_Spécialité]], tbl_produits[Nom normalisé], 0))</f>
        <v>Desmopressine</v>
      </c>
      <c r="J5200" s="34">
        <f>DATE(LEFT(tbl_data[[#This Row],[Date_rapport]], 4), MID(tbl_data[[#This Row],[Date_rapport]], 6, 2), RIGHT(tbl_data[[#This Row],[Date_rapport]], 2))</f>
        <v>44931</v>
      </c>
    </row>
    <row r="5201" spans="1:10" x14ac:dyDescent="0.2">
      <c r="A5201" s="28" t="s">
        <v>1339</v>
      </c>
      <c r="B5201" t="s">
        <v>9</v>
      </c>
      <c r="C5201" s="28" t="s">
        <v>300</v>
      </c>
      <c r="D5201" t="s">
        <v>129</v>
      </c>
      <c r="E5201" t="s">
        <v>2</v>
      </c>
      <c r="F5201" t="str">
        <f>INDEX(tbl_produits[Nom normalisé], MATCH(tbl_data[[#This Row],[Spécialité]], tbl_produits[Nom original], 0))</f>
        <v>LYTOS 520 mg, comprimé pelliculé</v>
      </c>
      <c r="G5201" t="str">
        <f>INDEX(tbl_produits[Classe nom], MATCH(tbl_data[[#This Row],[NORM_Spécialité]], tbl_produits[Nom normalisé], 0))</f>
        <v xml:space="preserve">Système musculo-squelettique </v>
      </c>
      <c r="H5201">
        <f>YEAR(tbl_data[[#This Row],[Date_rapport]])</f>
        <v>2023</v>
      </c>
      <c r="I5201" t="str">
        <f>INDEX(tbl_produits[Molécule extraite], MATCH(tbl_data[[#This Row],[NORM_Spécialité]], tbl_produits[Nom normalisé], 0))</f>
        <v>Clodronate de sodium</v>
      </c>
      <c r="J5201" s="34">
        <f>DATE(LEFT(tbl_data[[#This Row],[Date_rapport]], 4), MID(tbl_data[[#This Row],[Date_rapport]], 6, 2), RIGHT(tbl_data[[#This Row],[Date_rapport]], 2))</f>
        <v>44931</v>
      </c>
    </row>
    <row r="5202" spans="1:10" x14ac:dyDescent="0.2">
      <c r="A5202" s="28" t="s">
        <v>1339</v>
      </c>
      <c r="B5202" t="s">
        <v>3</v>
      </c>
      <c r="C5202" s="28" t="s">
        <v>300</v>
      </c>
      <c r="D5202" t="s">
        <v>209</v>
      </c>
      <c r="E5202" t="s">
        <v>2</v>
      </c>
      <c r="F5202" t="str">
        <f>INDEX(tbl_produits[Nom normalisé], MATCH(tbl_data[[#This Row],[Spécialité]], tbl_produits[Nom original], 0))</f>
        <v>HYCAMTIN 0,25mg, gélule</v>
      </c>
      <c r="G5202" t="str">
        <f>INDEX(tbl_produits[Classe nom], MATCH(tbl_data[[#This Row],[NORM_Spécialité]], tbl_produits[Nom normalisé], 0))</f>
        <v>Antinéoplasiques et immunomodulateurs</v>
      </c>
      <c r="H5202">
        <f>YEAR(tbl_data[[#This Row],[Date_rapport]])</f>
        <v>2023</v>
      </c>
      <c r="I5202" t="str">
        <f>INDEX(tbl_produits[Molécule extraite], MATCH(tbl_data[[#This Row],[NORM_Spécialité]], tbl_produits[Nom normalisé], 0))</f>
        <v>Topotécane (chlorhydrate de)</v>
      </c>
      <c r="J5202" s="34">
        <f>DATE(LEFT(tbl_data[[#This Row],[Date_rapport]], 4), MID(tbl_data[[#This Row],[Date_rapport]], 6, 2), RIGHT(tbl_data[[#This Row],[Date_rapport]], 2))</f>
        <v>44931</v>
      </c>
    </row>
    <row r="5203" spans="1:10" x14ac:dyDescent="0.2">
      <c r="A5203" s="28" t="s">
        <v>1339</v>
      </c>
      <c r="B5203" t="s">
        <v>3</v>
      </c>
      <c r="C5203" s="28" t="s">
        <v>300</v>
      </c>
      <c r="D5203" t="s">
        <v>172</v>
      </c>
      <c r="E5203" t="s">
        <v>2</v>
      </c>
      <c r="F5203" t="str">
        <f>INDEX(tbl_produits[Nom normalisé], MATCH(tbl_data[[#This Row],[Spécialité]], tbl_produits[Nom original], 0))</f>
        <v>FIRDAPSE 10 mg  comprimé</v>
      </c>
      <c r="G5203" t="str">
        <f>INDEX(tbl_produits[Classe nom], MATCH(tbl_data[[#This Row],[NORM_Spécialité]], tbl_produits[Nom normalisé], 0))</f>
        <v>Système nerveux</v>
      </c>
      <c r="H5203">
        <f>YEAR(tbl_data[[#This Row],[Date_rapport]])</f>
        <v>2023</v>
      </c>
      <c r="I5203" t="str">
        <f>INDEX(tbl_produits[Molécule extraite], MATCH(tbl_data[[#This Row],[NORM_Spécialité]], tbl_produits[Nom normalisé], 0))</f>
        <v>Amifampridine (phosphate d')</v>
      </c>
      <c r="J5203" s="34">
        <f>DATE(LEFT(tbl_data[[#This Row],[Date_rapport]], 4), MID(tbl_data[[#This Row],[Date_rapport]], 6, 2), RIGHT(tbl_data[[#This Row],[Date_rapport]], 2))</f>
        <v>44931</v>
      </c>
    </row>
    <row r="5204" spans="1:10" x14ac:dyDescent="0.2">
      <c r="A5204" s="28" t="s">
        <v>1339</v>
      </c>
      <c r="B5204" t="s">
        <v>3</v>
      </c>
      <c r="C5204" s="28" t="s">
        <v>300</v>
      </c>
      <c r="D5204" t="s">
        <v>19</v>
      </c>
      <c r="E5204" t="s">
        <v>2</v>
      </c>
      <c r="F5204" t="str">
        <f>INDEX(tbl_produits[Nom normalisé], MATCH(tbl_data[[#This Row],[Spécialité]], tbl_produits[Nom original], 0))</f>
        <v>FERRIPROX 100 mg/ml, solution buvable</v>
      </c>
      <c r="G5204" t="str">
        <f>INDEX(tbl_produits[Classe nom], MATCH(tbl_data[[#This Row],[NORM_Spécialité]], tbl_produits[Nom normalisé], 0))</f>
        <v>Divers</v>
      </c>
      <c r="H5204">
        <f>YEAR(tbl_data[[#This Row],[Date_rapport]])</f>
        <v>2023</v>
      </c>
      <c r="I5204" t="str">
        <f>INDEX(tbl_produits[Molécule extraite], MATCH(tbl_data[[#This Row],[NORM_Spécialité]], tbl_produits[Nom normalisé], 0))</f>
        <v>Défériprone</v>
      </c>
      <c r="J5204" s="34">
        <f>DATE(LEFT(tbl_data[[#This Row],[Date_rapport]], 4), MID(tbl_data[[#This Row],[Date_rapport]], 6, 2), RIGHT(tbl_data[[#This Row],[Date_rapport]], 2))</f>
        <v>44931</v>
      </c>
    </row>
    <row r="5205" spans="1:10" x14ac:dyDescent="0.2">
      <c r="A5205" s="28" t="s">
        <v>1339</v>
      </c>
      <c r="B5205" t="s">
        <v>3</v>
      </c>
      <c r="C5205" s="28" t="s">
        <v>300</v>
      </c>
      <c r="D5205" t="s">
        <v>141</v>
      </c>
      <c r="E5205" t="s">
        <v>2</v>
      </c>
      <c r="F5205" t="str">
        <f>INDEX(tbl_produits[Nom normalisé], MATCH(tbl_data[[#This Row],[Spécialité]], tbl_produits[Nom original], 0))</f>
        <v>EAU pour préparations injectables en poche de 250 ml, 500 ml et 1 000 ml</v>
      </c>
      <c r="G5205" t="str">
        <f>INDEX(tbl_produits[Classe nom], MATCH(tbl_data[[#This Row],[NORM_Spécialité]], tbl_produits[Nom normalisé], 0))</f>
        <v>Divers</v>
      </c>
      <c r="H5205">
        <f>YEAR(tbl_data[[#This Row],[Date_rapport]])</f>
        <v>2023</v>
      </c>
      <c r="I5205" t="str">
        <f>INDEX(tbl_produits[Molécule extraite], MATCH(tbl_data[[#This Row],[NORM_Spécialité]], tbl_produits[Nom normalisé], 0))</f>
        <v>Eau</v>
      </c>
      <c r="J5205" s="34">
        <f>DATE(LEFT(tbl_data[[#This Row],[Date_rapport]], 4), MID(tbl_data[[#This Row],[Date_rapport]], 6, 2), RIGHT(tbl_data[[#This Row],[Date_rapport]], 2))</f>
        <v>44931</v>
      </c>
    </row>
    <row r="5206" spans="1:10" x14ac:dyDescent="0.2">
      <c r="A5206" s="28" t="s">
        <v>1339</v>
      </c>
      <c r="B5206" t="s">
        <v>9</v>
      </c>
      <c r="C5206" s="28" t="s">
        <v>300</v>
      </c>
      <c r="D5206" t="s">
        <v>10</v>
      </c>
      <c r="E5206" t="s">
        <v>2</v>
      </c>
      <c r="F5206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5206" t="str">
        <f>INDEX(tbl_produits[Classe nom], MATCH(tbl_data[[#This Row],[NORM_Spécialité]], tbl_produits[Nom normalisé], 0))</f>
        <v>Hormones systémiques sauf hormones sexuelles et insulines</v>
      </c>
      <c r="H5206">
        <f>YEAR(tbl_data[[#This Row],[Date_rapport]])</f>
        <v>2023</v>
      </c>
      <c r="I5206" t="str">
        <f>INDEX(tbl_produits[Molécule extraite], MATCH(tbl_data[[#This Row],[NORM_Spécialité]], tbl_produits[Nom normalisé], 0))</f>
        <v>Dexaméthasone (phosphate sodique de)</v>
      </c>
      <c r="J5206" s="34">
        <f>DATE(LEFT(tbl_data[[#This Row],[Date_rapport]], 4), MID(tbl_data[[#This Row],[Date_rapport]], 6, 2), RIGHT(tbl_data[[#This Row],[Date_rapport]], 2))</f>
        <v>44931</v>
      </c>
    </row>
    <row r="5207" spans="1:10" x14ac:dyDescent="0.2">
      <c r="A5207" s="28" t="s">
        <v>1339</v>
      </c>
      <c r="B5207" t="s">
        <v>3</v>
      </c>
      <c r="C5207" s="28" t="s">
        <v>300</v>
      </c>
      <c r="D5207" t="s">
        <v>8</v>
      </c>
      <c r="E5207" t="s">
        <v>2</v>
      </c>
      <c r="F5207" t="str">
        <f>INDEX(tbl_produits[Nom normalisé], MATCH(tbl_data[[#This Row],[Spécialité]], tbl_produits[Nom original], 0))</f>
        <v>CLAVENTIN, poudre pour solution injectable (I.V.) /TIMENTIN 3,1g, poudre pour solution injectable</v>
      </c>
      <c r="G5207" t="str">
        <f>INDEX(tbl_produits[Classe nom], MATCH(tbl_data[[#This Row],[NORM_Spécialité]], tbl_produits[Nom normalisé], 0))</f>
        <v>Anti-infectieux à usage systémique</v>
      </c>
      <c r="H5207">
        <f>YEAR(tbl_data[[#This Row],[Date_rapport]])</f>
        <v>2023</v>
      </c>
      <c r="I5207" t="str">
        <f>INDEX(tbl_produits[Molécule extraite], MATCH(tbl_data[[#This Row],[NORM_Spécialité]], tbl_produits[Nom normalisé], 0))</f>
        <v>Ticarcilline/acide clavulanique</v>
      </c>
      <c r="J5207" s="34">
        <f>DATE(LEFT(tbl_data[[#This Row],[Date_rapport]], 4), MID(tbl_data[[#This Row],[Date_rapport]], 6, 2), RIGHT(tbl_data[[#This Row],[Date_rapport]], 2))</f>
        <v>44931</v>
      </c>
    </row>
    <row r="5208" spans="1:10" x14ac:dyDescent="0.2">
      <c r="A5208" s="28" t="s">
        <v>1339</v>
      </c>
      <c r="B5208" t="s">
        <v>3</v>
      </c>
      <c r="C5208" s="28" t="s">
        <v>300</v>
      </c>
      <c r="D5208" t="s">
        <v>88</v>
      </c>
      <c r="E5208" t="s">
        <v>2</v>
      </c>
      <c r="F5208" t="str">
        <f>INDEX(tbl_produits[Nom normalisé], MATCH(tbl_data[[#This Row],[Spécialité]], tbl_produits[Nom original], 0))</f>
        <v>CIMETIDINE ARROW 200 mg  comprimé effervescent</v>
      </c>
      <c r="G5208" t="str">
        <f>INDEX(tbl_produits[Classe nom], MATCH(tbl_data[[#This Row],[NORM_Spécialité]], tbl_produits[Nom normalisé], 0))</f>
        <v>Voies digestives et métabolisme</v>
      </c>
      <c r="H5208">
        <f>YEAR(tbl_data[[#This Row],[Date_rapport]])</f>
        <v>2023</v>
      </c>
      <c r="I5208" t="str">
        <f>INDEX(tbl_produits[Molécule extraite], MATCH(tbl_data[[#This Row],[NORM_Spécialité]], tbl_produits[Nom normalisé], 0))</f>
        <v>Cimétidine</v>
      </c>
      <c r="J5208" s="34">
        <f>DATE(LEFT(tbl_data[[#This Row],[Date_rapport]], 4), MID(tbl_data[[#This Row],[Date_rapport]], 6, 2), RIGHT(tbl_data[[#This Row],[Date_rapport]], 2))</f>
        <v>44931</v>
      </c>
    </row>
    <row r="5209" spans="1:10" x14ac:dyDescent="0.2">
      <c r="A5209" s="28" t="s">
        <v>1339</v>
      </c>
      <c r="B5209" t="s">
        <v>9</v>
      </c>
      <c r="C5209" s="28" t="s">
        <v>300</v>
      </c>
      <c r="D5209" t="s">
        <v>107</v>
      </c>
      <c r="E5209" t="s">
        <v>2</v>
      </c>
      <c r="F5209" t="str">
        <f>INDEX(tbl_produits[Nom normalisé], MATCH(tbl_data[[#This Row],[Spécialité]], tbl_produits[Nom original], 0))</f>
        <v>CIMETIDINE 200 mg  comprimé effervescent</v>
      </c>
      <c r="G5209" t="str">
        <f>INDEX(tbl_produits[Classe nom], MATCH(tbl_data[[#This Row],[NORM_Spécialité]], tbl_produits[Nom normalisé], 0))</f>
        <v>Voies digestives et métabolisme</v>
      </c>
      <c r="H5209">
        <f>YEAR(tbl_data[[#This Row],[Date_rapport]])</f>
        <v>2023</v>
      </c>
      <c r="I5209" t="str">
        <f>INDEX(tbl_produits[Molécule extraite], MATCH(tbl_data[[#This Row],[NORM_Spécialité]], tbl_produits[Nom normalisé], 0))</f>
        <v>Cimétidine</v>
      </c>
      <c r="J5209" s="34">
        <f>DATE(LEFT(tbl_data[[#This Row],[Date_rapport]], 4), MID(tbl_data[[#This Row],[Date_rapport]], 6, 2), RIGHT(tbl_data[[#This Row],[Date_rapport]], 2))</f>
        <v>44931</v>
      </c>
    </row>
    <row r="5210" spans="1:10" x14ac:dyDescent="0.2">
      <c r="A5210" s="28" t="s">
        <v>1339</v>
      </c>
      <c r="B5210" t="s">
        <v>3</v>
      </c>
      <c r="C5210" s="28" t="s">
        <v>300</v>
      </c>
      <c r="D5210" t="s">
        <v>77</v>
      </c>
      <c r="E5210" t="s">
        <v>2</v>
      </c>
      <c r="F5210" t="str">
        <f>INDEX(tbl_produits[Nom normalisé], MATCH(tbl_data[[#This Row],[Spécialité]], tbl_produits[Nom original], 0))</f>
        <v>ANSATIPINE 150 mg, gélule</v>
      </c>
      <c r="G5210" t="str">
        <f>INDEX(tbl_produits[Classe nom], MATCH(tbl_data[[#This Row],[NORM_Spécialité]], tbl_produits[Nom normalisé], 0))</f>
        <v>Anti-infectieux à usage systémique</v>
      </c>
      <c r="H5210">
        <f>YEAR(tbl_data[[#This Row],[Date_rapport]])</f>
        <v>2023</v>
      </c>
      <c r="I5210" t="str">
        <f>INDEX(tbl_produits[Molécule extraite], MATCH(tbl_data[[#This Row],[NORM_Spécialité]], tbl_produits[Nom normalisé], 0))</f>
        <v>Rifabutine</v>
      </c>
      <c r="J5210" s="34">
        <f>DATE(LEFT(tbl_data[[#This Row],[Date_rapport]], 4), MID(tbl_data[[#This Row],[Date_rapport]], 6, 2), RIGHT(tbl_data[[#This Row],[Date_rapport]], 2))</f>
        <v>44931</v>
      </c>
    </row>
    <row r="5211" spans="1:10" x14ac:dyDescent="0.2">
      <c r="A5211" s="28" t="s">
        <v>1339</v>
      </c>
      <c r="B5211" t="s">
        <v>3</v>
      </c>
      <c r="C5211" s="28" t="s">
        <v>300</v>
      </c>
      <c r="D5211" t="s">
        <v>43</v>
      </c>
      <c r="E5211" t="s">
        <v>2</v>
      </c>
      <c r="F5211" t="str">
        <f>INDEX(tbl_produits[Nom normalisé], MATCH(tbl_data[[#This Row],[Spécialité]], tbl_produits[Nom original], 0))</f>
        <v>ACIDES AMINES POUR LEUCINOSE DECOMPENSEE AP-HP, solution pour perfusion</v>
      </c>
      <c r="G5211" t="str">
        <f>INDEX(tbl_produits[Classe nom], MATCH(tbl_data[[#This Row],[NORM_Spécialité]], tbl_produits[Nom normalisé], 0))</f>
        <v>Sang et organes hématopoïétiques</v>
      </c>
      <c r="H5211">
        <f>YEAR(tbl_data[[#This Row],[Date_rapport]])</f>
        <v>2023</v>
      </c>
      <c r="I5211" t="str">
        <f>INDEX(tbl_produits[Molécule extraite], MATCH(tbl_data[[#This Row],[NORM_Spécialité]], tbl_produits[Nom normalisé], 0))</f>
        <v>Acides aminés</v>
      </c>
      <c r="J5211" s="34">
        <f>DATE(LEFT(tbl_data[[#This Row],[Date_rapport]], 4), MID(tbl_data[[#This Row],[Date_rapport]], 6, 2), RIGHT(tbl_data[[#This Row],[Date_rapport]], 2))</f>
        <v>44931</v>
      </c>
    </row>
    <row r="5212" spans="1:10" x14ac:dyDescent="0.2">
      <c r="A5212" s="28" t="s">
        <v>2035</v>
      </c>
      <c r="B5212" t="s">
        <v>9</v>
      </c>
      <c r="C5212" s="28" t="s">
        <v>1325</v>
      </c>
      <c r="D5212" t="s">
        <v>1174</v>
      </c>
      <c r="E5212" t="s">
        <v>2</v>
      </c>
      <c r="F5212" t="str">
        <f>INDEX(tbl_produits[Nom normalisé], MATCH(tbl_data[[#This Row],[Spécialité]], tbl_produits[Nom original], 0))</f>
        <v>ZITHROMAX 40 mg/ml enfants, poudre pour suspension buvable</v>
      </c>
      <c r="G5212" t="str">
        <f>INDEX(tbl_produits[Classe nom], MATCH(tbl_data[[#This Row],[NORM_Spécialité]], tbl_produits[Nom normalisé], 0))</f>
        <v>Anti-infectieux à usage systémique</v>
      </c>
      <c r="H5212">
        <f>YEAR(tbl_data[[#This Row],[Date_rapport]])</f>
        <v>2023</v>
      </c>
      <c r="I5212" t="str">
        <f>INDEX(tbl_produits[Molécule extraite], MATCH(tbl_data[[#This Row],[NORM_Spécialité]], tbl_produits[Nom normalisé], 0))</f>
        <v>Azithromycine</v>
      </c>
      <c r="J5212" s="34">
        <f>DATE(LEFT(tbl_data[[#This Row],[Date_rapport]], 4), MID(tbl_data[[#This Row],[Date_rapport]], 6, 2), RIGHT(tbl_data[[#This Row],[Date_rapport]], 2))</f>
        <v>44959</v>
      </c>
    </row>
    <row r="5213" spans="1:10" x14ac:dyDescent="0.2">
      <c r="A5213" s="28" t="s">
        <v>2035</v>
      </c>
      <c r="B5213" t="s">
        <v>9</v>
      </c>
      <c r="C5213" s="28" t="s">
        <v>1325</v>
      </c>
      <c r="D5213" t="s">
        <v>1326</v>
      </c>
      <c r="E5213" t="s">
        <v>2</v>
      </c>
      <c r="F5213" t="str">
        <f>INDEX(tbl_produits[Nom normalisé], MATCH(tbl_data[[#This Row],[Spécialité]], tbl_produits[Nom original], 0))</f>
        <v>MONTELUKAST comprimé 5 mg et 10 mg</v>
      </c>
      <c r="G5213" t="str">
        <f>INDEX(tbl_produits[Classe nom], MATCH(tbl_data[[#This Row],[NORM_Spécialité]], tbl_produits[Nom normalisé], 0))</f>
        <v>Système respiratoire</v>
      </c>
      <c r="H5213">
        <f>YEAR(tbl_data[[#This Row],[Date_rapport]])</f>
        <v>2023</v>
      </c>
      <c r="I5213" t="str">
        <f>INDEX(tbl_produits[Molécule extraite], MATCH(tbl_data[[#This Row],[NORM_Spécialité]], tbl_produits[Nom normalisé], 0))</f>
        <v>Montélukast sodique</v>
      </c>
      <c r="J5213" s="34">
        <f>DATE(LEFT(tbl_data[[#This Row],[Date_rapport]], 4), MID(tbl_data[[#This Row],[Date_rapport]], 6, 2), RIGHT(tbl_data[[#This Row],[Date_rapport]], 2))</f>
        <v>44959</v>
      </c>
    </row>
    <row r="5214" spans="1:10" x14ac:dyDescent="0.2">
      <c r="A5214" s="28" t="s">
        <v>2035</v>
      </c>
      <c r="B5214" t="s">
        <v>6</v>
      </c>
      <c r="C5214" s="28" t="s">
        <v>1325</v>
      </c>
      <c r="D5214" t="s">
        <v>1651</v>
      </c>
      <c r="E5214" t="s">
        <v>1325</v>
      </c>
      <c r="F5214" t="str">
        <f>INDEX(tbl_produits[Nom normalisé], MATCH(tbl_data[[#This Row],[Spécialité]], tbl_produits[Nom original], 0))</f>
        <v>RIVOTRIL 2 mg, comprimé quadrisécable</v>
      </c>
      <c r="G5214" t="str">
        <f>INDEX(tbl_produits[Classe nom], MATCH(tbl_data[[#This Row],[NORM_Spécialité]], tbl_produits[Nom normalisé], 0))</f>
        <v>Système nerveux</v>
      </c>
      <c r="H5214">
        <f>YEAR(tbl_data[[#This Row],[Date_rapport]])</f>
        <v>2023</v>
      </c>
      <c r="I5214" t="str">
        <f>INDEX(tbl_produits[Molécule extraite], MATCH(tbl_data[[#This Row],[NORM_Spécialité]], tbl_produits[Nom normalisé], 0))</f>
        <v>Clonazépam</v>
      </c>
      <c r="J5214" s="34">
        <f>DATE(LEFT(tbl_data[[#This Row],[Date_rapport]], 4), MID(tbl_data[[#This Row],[Date_rapport]], 6, 2), RIGHT(tbl_data[[#This Row],[Date_rapport]], 2))</f>
        <v>44959</v>
      </c>
    </row>
    <row r="5215" spans="1:10" x14ac:dyDescent="0.2">
      <c r="A5215" s="28" t="s">
        <v>2035</v>
      </c>
      <c r="B5215" t="s">
        <v>9</v>
      </c>
      <c r="C5215" s="28" t="s">
        <v>1325</v>
      </c>
      <c r="D5215" t="s">
        <v>1652</v>
      </c>
      <c r="E5215" t="s">
        <v>2</v>
      </c>
      <c r="F5215" t="str">
        <f>INDEX(tbl_produits[Nom normalisé], MATCH(tbl_data[[#This Row],[Spécialité]], tbl_produits[Nom original], 0))</f>
        <v>CERNEVIT, poudre pour solution injectable ou pour perfusion</v>
      </c>
      <c r="G5215" t="str">
        <f>INDEX(tbl_produits[Classe nom], MATCH(tbl_data[[#This Row],[NORM_Spécialité]], tbl_produits[Nom normalisé], 0))</f>
        <v>Sang et organes hématopoïétiques</v>
      </c>
      <c r="H5215">
        <f>YEAR(tbl_data[[#This Row],[Date_rapport]])</f>
        <v>2023</v>
      </c>
      <c r="I5215" t="str">
        <f>INDEX(tbl_produits[Molécule extraite], MATCH(tbl_data[[#This Row],[NORM_Spécialité]], tbl_produits[Nom normalisé], 0))</f>
        <v>Association de vitamines hydrosolubles et liposolubles</v>
      </c>
      <c r="J5215" s="34">
        <f>DATE(LEFT(tbl_data[[#This Row],[Date_rapport]], 4), MID(tbl_data[[#This Row],[Date_rapport]], 6, 2), RIGHT(tbl_data[[#This Row],[Date_rapport]], 2))</f>
        <v>44959</v>
      </c>
    </row>
    <row r="5216" spans="1:10" x14ac:dyDescent="0.2">
      <c r="A5216" s="28" t="s">
        <v>2035</v>
      </c>
      <c r="B5216" t="s">
        <v>9</v>
      </c>
      <c r="C5216" s="28" t="s">
        <v>1655</v>
      </c>
      <c r="D5216" t="s">
        <v>1653</v>
      </c>
      <c r="E5216" t="s">
        <v>2</v>
      </c>
      <c r="F5216" t="str">
        <f>INDEX(tbl_produits[Nom normalisé], MATCH(tbl_data[[#This Row],[Spécialité]], tbl_produits[Nom original], 0))</f>
        <v>PAZENIR 5 mg/mL, poudre pour dispersion pour perfusion</v>
      </c>
      <c r="G5216" t="str">
        <f>INDEX(tbl_produits[Classe nom], MATCH(tbl_data[[#This Row],[NORM_Spécialité]], tbl_produits[Nom normalisé], 0))</f>
        <v>Antinéoplasiques et immunomodulateurs</v>
      </c>
      <c r="H5216">
        <f>YEAR(tbl_data[[#This Row],[Date_rapport]])</f>
        <v>2023</v>
      </c>
      <c r="I5216" t="str">
        <f>INDEX(tbl_produits[Molécule extraite], MATCH(tbl_data[[#This Row],[NORM_Spécialité]], tbl_produits[Nom normalisé], 0))</f>
        <v>Paclitaxel</v>
      </c>
      <c r="J5216" s="34">
        <f>DATE(LEFT(tbl_data[[#This Row],[Date_rapport]], 4), MID(tbl_data[[#This Row],[Date_rapport]], 6, 2), RIGHT(tbl_data[[#This Row],[Date_rapport]], 2))</f>
        <v>44959</v>
      </c>
    </row>
    <row r="5217" spans="1:10" x14ac:dyDescent="0.2">
      <c r="A5217" s="28" t="s">
        <v>2035</v>
      </c>
      <c r="B5217" t="s">
        <v>3</v>
      </c>
      <c r="C5217" s="28" t="s">
        <v>1655</v>
      </c>
      <c r="D5217" t="s">
        <v>657</v>
      </c>
      <c r="E5217" t="s">
        <v>2</v>
      </c>
      <c r="F5217" t="str">
        <f>INDEX(tbl_produits[Nom normalisé], MATCH(tbl_data[[#This Row],[Spécialité]], tbl_produits[Nom original], 0))</f>
        <v>QUINIMAX 125 mg, comprimé pelliculé sécable</v>
      </c>
      <c r="G5217" t="str">
        <f>INDEX(tbl_produits[Classe nom], MATCH(tbl_data[[#This Row],[NORM_Spécialité]], tbl_produits[Nom normalisé], 0))</f>
        <v>Antiparasitaires, insecticides et répulsifs</v>
      </c>
      <c r="H5217">
        <f>YEAR(tbl_data[[#This Row],[Date_rapport]])</f>
        <v>2023</v>
      </c>
      <c r="I5217" t="str">
        <f>INDEX(tbl_produits[Molécule extraite], MATCH(tbl_data[[#This Row],[NORM_Spécialité]], tbl_produits[Nom normalisé], 0))</f>
        <v>Quinine / quinidine / cinchonine / cinchonidine</v>
      </c>
      <c r="J5217" s="34">
        <f>DATE(LEFT(tbl_data[[#This Row],[Date_rapport]], 4), MID(tbl_data[[#This Row],[Date_rapport]], 6, 2), RIGHT(tbl_data[[#This Row],[Date_rapport]], 2))</f>
        <v>44959</v>
      </c>
    </row>
    <row r="5218" spans="1:10" x14ac:dyDescent="0.2">
      <c r="A5218" s="28" t="s">
        <v>2035</v>
      </c>
      <c r="B5218" t="s">
        <v>6</v>
      </c>
      <c r="C5218" s="28" t="s">
        <v>1655</v>
      </c>
      <c r="D5218" t="s">
        <v>1654</v>
      </c>
      <c r="E5218" t="s">
        <v>1655</v>
      </c>
      <c r="F5218" t="str">
        <f>INDEX(tbl_produits[Nom normalisé], MATCH(tbl_data[[#This Row],[Spécialité]], tbl_produits[Nom original], 0))</f>
        <v>OSTEOCIS 3 mg, trousse pour préparation radiopharmaceutique</v>
      </c>
      <c r="G5218" t="str">
        <f>INDEX(tbl_produits[Classe nom], MATCH(tbl_data[[#This Row],[NORM_Spécialité]], tbl_produits[Nom normalisé], 0))</f>
        <v xml:space="preserve">Système musculo-squelettique </v>
      </c>
      <c r="H5218">
        <f>YEAR(tbl_data[[#This Row],[Date_rapport]])</f>
        <v>2023</v>
      </c>
      <c r="I5218" t="str">
        <f>INDEX(tbl_produits[Molécule extraite], MATCH(tbl_data[[#This Row],[NORM_Spécialité]], tbl_produits[Nom normalisé], 0))</f>
        <v>Oxidronate de sodium</v>
      </c>
      <c r="J5218" s="34">
        <f>DATE(LEFT(tbl_data[[#This Row],[Date_rapport]], 4), MID(tbl_data[[#This Row],[Date_rapport]], 6, 2), RIGHT(tbl_data[[#This Row],[Date_rapport]], 2))</f>
        <v>44959</v>
      </c>
    </row>
    <row r="5219" spans="1:10" x14ac:dyDescent="0.2">
      <c r="A5219" s="28" t="s">
        <v>2035</v>
      </c>
      <c r="B5219" t="s">
        <v>9</v>
      </c>
      <c r="C5219" s="28" t="s">
        <v>1655</v>
      </c>
      <c r="D5219" t="s">
        <v>1156</v>
      </c>
      <c r="E5219" t="s">
        <v>2</v>
      </c>
      <c r="F5219" t="str">
        <f>INDEX(tbl_produits[Nom normalisé], MATCH(tbl_data[[#This Row],[Spécialité]], tbl_produits[Nom original], 0))</f>
        <v>CONCERTA LP, comprimé à libération prolongée</v>
      </c>
      <c r="G5219" t="str">
        <f>INDEX(tbl_produits[Classe nom], MATCH(tbl_data[[#This Row],[NORM_Spécialité]], tbl_produits[Nom normalisé], 0))</f>
        <v>Système nerveux</v>
      </c>
      <c r="H5219">
        <f>YEAR(tbl_data[[#This Row],[Date_rapport]])</f>
        <v>2023</v>
      </c>
      <c r="I5219" t="str">
        <f>INDEX(tbl_produits[Molécule extraite], MATCH(tbl_data[[#This Row],[NORM_Spécialité]], tbl_produits[Nom normalisé], 0))</f>
        <v>Méthylphénidate (chlorhydrate de)</v>
      </c>
      <c r="J5219" s="34">
        <f>DATE(LEFT(tbl_data[[#This Row],[Date_rapport]], 4), MID(tbl_data[[#This Row],[Date_rapport]], 6, 2), RIGHT(tbl_data[[#This Row],[Date_rapport]], 2))</f>
        <v>44959</v>
      </c>
    </row>
    <row r="5220" spans="1:10" x14ac:dyDescent="0.2">
      <c r="A5220" s="28" t="s">
        <v>2035</v>
      </c>
      <c r="B5220" t="s">
        <v>9</v>
      </c>
      <c r="C5220" s="28" t="s">
        <v>1726</v>
      </c>
      <c r="D5220" t="s">
        <v>863</v>
      </c>
      <c r="E5220" t="s">
        <v>2</v>
      </c>
      <c r="F5220" t="str">
        <f>INDEX(tbl_produits[Nom normalisé], MATCH(tbl_data[[#This Row],[Spécialité]], tbl_produits[Nom original], 0))</f>
        <v>METALYSE 10000 unités, poudre et solvant pour solution injectable</v>
      </c>
      <c r="G5220" t="str">
        <f>INDEX(tbl_produits[Classe nom], MATCH(tbl_data[[#This Row],[NORM_Spécialité]], tbl_produits[Nom normalisé], 0))</f>
        <v>Sang et organes hématopoïétiques</v>
      </c>
      <c r="H5220">
        <f>YEAR(tbl_data[[#This Row],[Date_rapport]])</f>
        <v>2023</v>
      </c>
      <c r="I5220" t="str">
        <f>INDEX(tbl_produits[Molécule extraite], MATCH(tbl_data[[#This Row],[NORM_Spécialité]], tbl_produits[Nom normalisé], 0))</f>
        <v>Ténectéplase</v>
      </c>
      <c r="J5220" s="34">
        <f>DATE(LEFT(tbl_data[[#This Row],[Date_rapport]], 4), MID(tbl_data[[#This Row],[Date_rapport]], 6, 2), RIGHT(tbl_data[[#This Row],[Date_rapport]], 2))</f>
        <v>44959</v>
      </c>
    </row>
    <row r="5221" spans="1:10" x14ac:dyDescent="0.2">
      <c r="A5221" s="28" t="s">
        <v>2035</v>
      </c>
      <c r="B5221" t="s">
        <v>9</v>
      </c>
      <c r="C5221" s="28" t="s">
        <v>1726</v>
      </c>
      <c r="D5221" t="s">
        <v>1232</v>
      </c>
      <c r="E5221" t="s">
        <v>2</v>
      </c>
      <c r="F5221" t="str">
        <f>INDEX(tbl_produits[Nom normalisé], MATCH(tbl_data[[#This Row],[Spécialité]], tbl_produits[Nom original], 0))</f>
        <v>DOPAMINE 5mg/ml, solution pour perfusion</v>
      </c>
      <c r="G5221" t="str">
        <f>INDEX(tbl_produits[Classe nom], MATCH(tbl_data[[#This Row],[NORM_Spécialité]], tbl_produits[Nom normalisé], 0))</f>
        <v>Système cardiovasculaire</v>
      </c>
      <c r="H5221">
        <f>YEAR(tbl_data[[#This Row],[Date_rapport]])</f>
        <v>2023</v>
      </c>
      <c r="I5221" t="str">
        <f>INDEX(tbl_produits[Molécule extraite], MATCH(tbl_data[[#This Row],[NORM_Spécialité]], tbl_produits[Nom normalisé], 0))</f>
        <v>Dopamine (chlorhydrate de)</v>
      </c>
      <c r="J5221" s="34">
        <f>DATE(LEFT(tbl_data[[#This Row],[Date_rapport]], 4), MID(tbl_data[[#This Row],[Date_rapport]], 6, 2), RIGHT(tbl_data[[#This Row],[Date_rapport]], 2))</f>
        <v>44959</v>
      </c>
    </row>
    <row r="5222" spans="1:10" x14ac:dyDescent="0.2">
      <c r="A5222" s="28" t="s">
        <v>2035</v>
      </c>
      <c r="B5222" t="s">
        <v>3</v>
      </c>
      <c r="C5222" s="28" t="s">
        <v>1327</v>
      </c>
      <c r="D5222" t="s">
        <v>1656</v>
      </c>
      <c r="E5222" t="s">
        <v>2</v>
      </c>
      <c r="F5222" t="str">
        <f>INDEX(tbl_produits[Nom normalisé], MATCH(tbl_data[[#This Row],[Spécialité]], tbl_produits[Nom original], 0))</f>
        <v>XYLOCAINE 20 mg/ml sans conservateur, solution injectable</v>
      </c>
      <c r="G5222" t="str">
        <f>INDEX(tbl_produits[Classe nom], MATCH(tbl_data[[#This Row],[NORM_Spécialité]], tbl_produits[Nom normalisé], 0))</f>
        <v>Système nerveux</v>
      </c>
      <c r="H5222">
        <f>YEAR(tbl_data[[#This Row],[Date_rapport]])</f>
        <v>2023</v>
      </c>
      <c r="I5222" t="str">
        <f>INDEX(tbl_produits[Molécule extraite], MATCH(tbl_data[[#This Row],[NORM_Spécialité]], tbl_produits[Nom normalisé], 0))</f>
        <v>Chlorhydrate de lidocaïne</v>
      </c>
      <c r="J5222" s="34">
        <f>DATE(LEFT(tbl_data[[#This Row],[Date_rapport]], 4), MID(tbl_data[[#This Row],[Date_rapport]], 6, 2), RIGHT(tbl_data[[#This Row],[Date_rapport]], 2))</f>
        <v>44959</v>
      </c>
    </row>
    <row r="5223" spans="1:10" x14ac:dyDescent="0.2">
      <c r="A5223" s="28" t="s">
        <v>2035</v>
      </c>
      <c r="B5223" t="s">
        <v>6</v>
      </c>
      <c r="C5223" s="28" t="s">
        <v>1327</v>
      </c>
      <c r="D5223" t="s">
        <v>1657</v>
      </c>
      <c r="E5223" t="s">
        <v>1327</v>
      </c>
      <c r="F5223" t="str">
        <f>INDEX(tbl_produits[Nom normalisé], MATCH(tbl_data[[#This Row],[Spécialité]], tbl_produits[Nom original], 0))</f>
        <v>XYLOCAINE 5 pour cent à la naphazoline, solution pour application muqueuse (1 flacon de 24 ml)</v>
      </c>
      <c r="G5223" t="str">
        <f>INDEX(tbl_produits[Classe nom], MATCH(tbl_data[[#This Row],[NORM_Spécialité]], tbl_produits[Nom normalisé], 0))</f>
        <v>Organes sensoriels</v>
      </c>
      <c r="H5223">
        <f>YEAR(tbl_data[[#This Row],[Date_rapport]])</f>
        <v>2023</v>
      </c>
      <c r="I5223" t="str">
        <f>INDEX(tbl_produits[Molécule extraite], MATCH(tbl_data[[#This Row],[NORM_Spécialité]], tbl_produits[Nom normalisé], 0))</f>
        <v>Nitrate de naphazoline - chlorhydrate de lidocaïne</v>
      </c>
      <c r="J5223" s="34">
        <f>DATE(LEFT(tbl_data[[#This Row],[Date_rapport]], 4), MID(tbl_data[[#This Row],[Date_rapport]], 6, 2), RIGHT(tbl_data[[#This Row],[Date_rapport]], 2))</f>
        <v>44959</v>
      </c>
    </row>
    <row r="5224" spans="1:10" x14ac:dyDescent="0.2">
      <c r="A5224" s="28" t="s">
        <v>2035</v>
      </c>
      <c r="B5224" t="s">
        <v>9</v>
      </c>
      <c r="C5224" s="28" t="s">
        <v>1327</v>
      </c>
      <c r="D5224" t="s">
        <v>1658</v>
      </c>
      <c r="E5224" t="s">
        <v>2</v>
      </c>
      <c r="F5224" t="str">
        <f>INDEX(tbl_produits[Nom normalisé], MATCH(tbl_data[[#This Row],[Spécialité]], tbl_produits[Nom original], 0))</f>
        <v>CEFUROXIME-ZINNAT forme comprimé, tous dosages</v>
      </c>
      <c r="G5224" t="str">
        <f>INDEX(tbl_produits[Classe nom], MATCH(tbl_data[[#This Row],[NORM_Spécialité]], tbl_produits[Nom normalisé], 0))</f>
        <v>Anti-infectieux à usage systémique</v>
      </c>
      <c r="H5224">
        <f>YEAR(tbl_data[[#This Row],[Date_rapport]])</f>
        <v>2023</v>
      </c>
      <c r="I5224" t="str">
        <f>INDEX(tbl_produits[Molécule extraite], MATCH(tbl_data[[#This Row],[NORM_Spécialité]], tbl_produits[Nom normalisé], 0))</f>
        <v>Cefuroxime</v>
      </c>
      <c r="J5224" s="34">
        <f>DATE(LEFT(tbl_data[[#This Row],[Date_rapport]], 4), MID(tbl_data[[#This Row],[Date_rapport]], 6, 2), RIGHT(tbl_data[[#This Row],[Date_rapport]], 2))</f>
        <v>44959</v>
      </c>
    </row>
    <row r="5225" spans="1:10" x14ac:dyDescent="0.2">
      <c r="A5225" s="28" t="s">
        <v>2035</v>
      </c>
      <c r="B5225" t="s">
        <v>9</v>
      </c>
      <c r="C5225" s="28" t="s">
        <v>1327</v>
      </c>
      <c r="D5225" t="s">
        <v>1659</v>
      </c>
      <c r="E5225" t="s">
        <v>2</v>
      </c>
      <c r="F5225" t="str">
        <f>INDEX(tbl_produits[Nom normalisé], MATCH(tbl_data[[#This Row],[Spécialité]], tbl_produits[Nom original], 0))</f>
        <v>CEFIXIME - Oroken toutes formes orales</v>
      </c>
      <c r="G5225" t="str">
        <f>INDEX(tbl_produits[Classe nom], MATCH(tbl_data[[#This Row],[NORM_Spécialité]], tbl_produits[Nom normalisé], 0))</f>
        <v>Anti-infectieux à usage systémique</v>
      </c>
      <c r="H5225">
        <f>YEAR(tbl_data[[#This Row],[Date_rapport]])</f>
        <v>2023</v>
      </c>
      <c r="I5225" t="str">
        <f>INDEX(tbl_produits[Molécule extraite], MATCH(tbl_data[[#This Row],[NORM_Spécialité]], tbl_produits[Nom normalisé], 0))</f>
        <v>Cefixime</v>
      </c>
      <c r="J5225" s="34">
        <f>DATE(LEFT(tbl_data[[#This Row],[Date_rapport]], 4), MID(tbl_data[[#This Row],[Date_rapport]], 6, 2), RIGHT(tbl_data[[#This Row],[Date_rapport]], 2))</f>
        <v>44959</v>
      </c>
    </row>
    <row r="5226" spans="1:10" x14ac:dyDescent="0.2">
      <c r="A5226" s="28" t="s">
        <v>2035</v>
      </c>
      <c r="B5226" t="s">
        <v>9</v>
      </c>
      <c r="C5226" s="28" t="s">
        <v>1327</v>
      </c>
      <c r="D5226" t="s">
        <v>1328</v>
      </c>
      <c r="E5226" t="s">
        <v>2</v>
      </c>
      <c r="F5226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5226" t="str">
        <f>INDEX(tbl_produits[Classe nom], MATCH(tbl_data[[#This Row],[NORM_Spécialité]], tbl_produits[Nom normalisé], 0))</f>
        <v>Sang et organes hématopoïétiques</v>
      </c>
      <c r="H5226">
        <f>YEAR(tbl_data[[#This Row],[Date_rapport]])</f>
        <v>2023</v>
      </c>
      <c r="I5226" t="str">
        <f>INDEX(tbl_produits[Molécule extraite], MATCH(tbl_data[[#This Row],[NORM_Spécialité]], tbl_produits[Nom normalisé], 0))</f>
        <v>Héparine calcique</v>
      </c>
      <c r="J5226" s="34">
        <f>DATE(LEFT(tbl_data[[#This Row],[Date_rapport]], 4), MID(tbl_data[[#This Row],[Date_rapport]], 6, 2), RIGHT(tbl_data[[#This Row],[Date_rapport]], 2))</f>
        <v>44959</v>
      </c>
    </row>
    <row r="5227" spans="1:10" x14ac:dyDescent="0.2">
      <c r="A5227" s="28" t="s">
        <v>2035</v>
      </c>
      <c r="B5227" t="s">
        <v>3</v>
      </c>
      <c r="C5227" s="28" t="s">
        <v>1327</v>
      </c>
      <c r="D5227" t="s">
        <v>1660</v>
      </c>
      <c r="E5227" t="s">
        <v>2</v>
      </c>
      <c r="F5227" t="str">
        <f>INDEX(tbl_produits[Nom normalisé], MATCH(tbl_data[[#This Row],[Spécialité]], tbl_produits[Nom original], 0))</f>
        <v>HEPARINE Choay 25 000 UI/5 ml  solution injectable</v>
      </c>
      <c r="G5227" t="str">
        <f>INDEX(tbl_produits[Classe nom], MATCH(tbl_data[[#This Row],[NORM_Spécialité]], tbl_produits[Nom normalisé], 0))</f>
        <v>Sang et organes hématopoïétiques</v>
      </c>
      <c r="H5227">
        <f>YEAR(tbl_data[[#This Row],[Date_rapport]])</f>
        <v>2023</v>
      </c>
      <c r="I5227" t="str">
        <f>INDEX(tbl_produits[Molécule extraite], MATCH(tbl_data[[#This Row],[NORM_Spécialité]], tbl_produits[Nom normalisé], 0))</f>
        <v>Héparine sodique</v>
      </c>
      <c r="J5227" s="34">
        <f>DATE(LEFT(tbl_data[[#This Row],[Date_rapport]], 4), MID(tbl_data[[#This Row],[Date_rapport]], 6, 2), RIGHT(tbl_data[[#This Row],[Date_rapport]], 2))</f>
        <v>44959</v>
      </c>
    </row>
    <row r="5228" spans="1:10" x14ac:dyDescent="0.2">
      <c r="A5228" s="28" t="s">
        <v>2035</v>
      </c>
      <c r="B5228" t="s">
        <v>3</v>
      </c>
      <c r="C5228" s="28" t="s">
        <v>1327</v>
      </c>
      <c r="D5228" t="s">
        <v>1163</v>
      </c>
      <c r="E5228" t="s">
        <v>2</v>
      </c>
      <c r="F5228" t="str">
        <f>INDEX(tbl_produits[Nom normalisé], MATCH(tbl_data[[#This Row],[Spécialité]], tbl_produits[Nom original], 0))</f>
        <v>LAROSCOBINE 1 g/5 ml, solution injectable I.V. en ampoule</v>
      </c>
      <c r="G5228" t="str">
        <f>INDEX(tbl_produits[Classe nom], MATCH(tbl_data[[#This Row],[NORM_Spécialité]], tbl_produits[Nom normalisé], 0))</f>
        <v>Voies digestives et métabolisme</v>
      </c>
      <c r="H5228">
        <f>YEAR(tbl_data[[#This Row],[Date_rapport]])</f>
        <v>2023</v>
      </c>
      <c r="I5228" t="str">
        <f>INDEX(tbl_produits[Molécule extraite], MATCH(tbl_data[[#This Row],[NORM_Spécialité]], tbl_produits[Nom normalisé], 0))</f>
        <v>Acide ascorbique</v>
      </c>
      <c r="J5228" s="34">
        <f>DATE(LEFT(tbl_data[[#This Row],[Date_rapport]], 4), MID(tbl_data[[#This Row],[Date_rapport]], 6, 2), RIGHT(tbl_data[[#This Row],[Date_rapport]], 2))</f>
        <v>44959</v>
      </c>
    </row>
    <row r="5229" spans="1:10" x14ac:dyDescent="0.2">
      <c r="A5229" s="28" t="s">
        <v>2035</v>
      </c>
      <c r="B5229" t="s">
        <v>3</v>
      </c>
      <c r="C5229" s="28" t="s">
        <v>1327</v>
      </c>
      <c r="D5229" t="s">
        <v>743</v>
      </c>
      <c r="E5229" t="s">
        <v>2</v>
      </c>
      <c r="F5229" t="str">
        <f>INDEX(tbl_produits[Nom normalisé], MATCH(tbl_data[[#This Row],[Spécialité]], tbl_produits[Nom original], 0))</f>
        <v xml:space="preserve">TOFRANIL 25 mg, comprimé enrobé </v>
      </c>
      <c r="G5229" t="str">
        <f>INDEX(tbl_produits[Classe nom], MATCH(tbl_data[[#This Row],[NORM_Spécialité]], tbl_produits[Nom normalisé], 0))</f>
        <v>Système nerveux</v>
      </c>
      <c r="H5229">
        <f>YEAR(tbl_data[[#This Row],[Date_rapport]])</f>
        <v>2023</v>
      </c>
      <c r="I5229" t="str">
        <f>INDEX(tbl_produits[Molécule extraite], MATCH(tbl_data[[#This Row],[NORM_Spécialité]], tbl_produits[Nom normalisé], 0))</f>
        <v>Imipramine</v>
      </c>
      <c r="J5229" s="34">
        <f>DATE(LEFT(tbl_data[[#This Row],[Date_rapport]], 4), MID(tbl_data[[#This Row],[Date_rapport]], 6, 2), RIGHT(tbl_data[[#This Row],[Date_rapport]], 2))</f>
        <v>44959</v>
      </c>
    </row>
    <row r="5230" spans="1:10" x14ac:dyDescent="0.2">
      <c r="A5230" s="28" t="s">
        <v>2035</v>
      </c>
      <c r="B5230" t="s">
        <v>3</v>
      </c>
      <c r="C5230" s="28" t="s">
        <v>1327</v>
      </c>
      <c r="D5230" t="s">
        <v>801</v>
      </c>
      <c r="E5230" t="s">
        <v>2</v>
      </c>
      <c r="F5230" t="str">
        <f>INDEX(tbl_produits[Nom normalisé], MATCH(tbl_data[[#This Row],[Spécialité]], tbl_produits[Nom original], 0))</f>
        <v xml:space="preserve">TOFRANIL 10 mg, comprimé enrobé </v>
      </c>
      <c r="G5230" t="str">
        <f>INDEX(tbl_produits[Classe nom], MATCH(tbl_data[[#This Row],[NORM_Spécialité]], tbl_produits[Nom normalisé], 0))</f>
        <v>Système nerveux</v>
      </c>
      <c r="H5230">
        <f>YEAR(tbl_data[[#This Row],[Date_rapport]])</f>
        <v>2023</v>
      </c>
      <c r="I5230" t="str">
        <f>INDEX(tbl_produits[Molécule extraite], MATCH(tbl_data[[#This Row],[NORM_Spécialité]], tbl_produits[Nom normalisé], 0))</f>
        <v>Imipramine</v>
      </c>
      <c r="J5230" s="34">
        <f>DATE(LEFT(tbl_data[[#This Row],[Date_rapport]], 4), MID(tbl_data[[#This Row],[Date_rapport]], 6, 2), RIGHT(tbl_data[[#This Row],[Date_rapport]], 2))</f>
        <v>44959</v>
      </c>
    </row>
    <row r="5231" spans="1:10" x14ac:dyDescent="0.2">
      <c r="A5231" s="28" t="s">
        <v>2035</v>
      </c>
      <c r="B5231" t="s">
        <v>9</v>
      </c>
      <c r="C5231" s="28" t="s">
        <v>1661</v>
      </c>
      <c r="D5231" t="s">
        <v>1266</v>
      </c>
      <c r="E5231" t="s">
        <v>2</v>
      </c>
      <c r="F5231" t="str">
        <f>INDEX(tbl_produits[Nom normalisé], MATCH(tbl_data[[#This Row],[Spécialité]], tbl_produits[Nom original], 0))</f>
        <v>ROVAMYCINE 1,5 millions d'unites internationales, lyophilisat pour usage parentéral</v>
      </c>
      <c r="G5231" t="str">
        <f>INDEX(tbl_produits[Classe nom], MATCH(tbl_data[[#This Row],[NORM_Spécialité]], tbl_produits[Nom normalisé], 0))</f>
        <v>Anti-infectieux à usage systémique</v>
      </c>
      <c r="H5231">
        <f>YEAR(tbl_data[[#This Row],[Date_rapport]])</f>
        <v>2023</v>
      </c>
      <c r="I5231" t="str">
        <f>INDEX(tbl_produits[Molécule extraite], MATCH(tbl_data[[#This Row],[NORM_Spécialité]], tbl_produits[Nom normalisé], 0))</f>
        <v>Spiramycine (adipate de)</v>
      </c>
      <c r="J5231" s="34">
        <f>DATE(LEFT(tbl_data[[#This Row],[Date_rapport]], 4), MID(tbl_data[[#This Row],[Date_rapport]], 6, 2), RIGHT(tbl_data[[#This Row],[Date_rapport]], 2))</f>
        <v>44959</v>
      </c>
    </row>
    <row r="5232" spans="1:10" x14ac:dyDescent="0.2">
      <c r="A5232" s="28" t="s">
        <v>2035</v>
      </c>
      <c r="B5232" t="s">
        <v>6</v>
      </c>
      <c r="C5232" s="28" t="s">
        <v>1661</v>
      </c>
      <c r="D5232" t="s">
        <v>791</v>
      </c>
      <c r="E5232" t="s">
        <v>1661</v>
      </c>
      <c r="F5232" t="str">
        <f>INDEX(tbl_produits[Nom normalisé], MATCH(tbl_data[[#This Row],[Spécialité]], tbl_produits[Nom original], 0))</f>
        <v>FUNGIZONE nourrissons et enfants 10%, suspension buvable</v>
      </c>
      <c r="G5232" t="str">
        <f>INDEX(tbl_produits[Classe nom], MATCH(tbl_data[[#This Row],[NORM_Spécialité]], tbl_produits[Nom normalisé], 0))</f>
        <v>Anti-infectieux à usage systémique</v>
      </c>
      <c r="H5232">
        <f>YEAR(tbl_data[[#This Row],[Date_rapport]])</f>
        <v>2023</v>
      </c>
      <c r="I5232" t="str">
        <f>INDEX(tbl_produits[Molécule extraite], MATCH(tbl_data[[#This Row],[NORM_Spécialité]], tbl_produits[Nom normalisé], 0))</f>
        <v>Amphotéricine B</v>
      </c>
      <c r="J5232" s="34">
        <f>DATE(LEFT(tbl_data[[#This Row],[Date_rapport]], 4), MID(tbl_data[[#This Row],[Date_rapport]], 6, 2), RIGHT(tbl_data[[#This Row],[Date_rapport]], 2))</f>
        <v>44959</v>
      </c>
    </row>
    <row r="5233" spans="1:10" x14ac:dyDescent="0.2">
      <c r="A5233" s="28" t="s">
        <v>2035</v>
      </c>
      <c r="B5233" t="s">
        <v>3</v>
      </c>
      <c r="C5233" s="28" t="s">
        <v>1661</v>
      </c>
      <c r="D5233" t="s">
        <v>769</v>
      </c>
      <c r="E5233" t="s">
        <v>2</v>
      </c>
      <c r="F5233" t="str">
        <f>INDEX(tbl_produits[Nom normalisé], MATCH(tbl_data[[#This Row],[Spécialité]], tbl_produits[Nom original], 0))</f>
        <v>XYLOCAINE 10 mg/ml sans conservateur, solution injectable</v>
      </c>
      <c r="G5233" t="str">
        <f>INDEX(tbl_produits[Classe nom], MATCH(tbl_data[[#This Row],[NORM_Spécialité]], tbl_produits[Nom normalisé], 0))</f>
        <v>Système nerveux</v>
      </c>
      <c r="H5233">
        <f>YEAR(tbl_data[[#This Row],[Date_rapport]])</f>
        <v>2023</v>
      </c>
      <c r="I5233" t="str">
        <f>INDEX(tbl_produits[Molécule extraite], MATCH(tbl_data[[#This Row],[NORM_Spécialité]], tbl_produits[Nom normalisé], 0))</f>
        <v>Chlorhydrate de lidocaïne</v>
      </c>
      <c r="J5233" s="34">
        <f>DATE(LEFT(tbl_data[[#This Row],[Date_rapport]], 4), MID(tbl_data[[#This Row],[Date_rapport]], 6, 2), RIGHT(tbl_data[[#This Row],[Date_rapport]], 2))</f>
        <v>44959</v>
      </c>
    </row>
    <row r="5234" spans="1:10" x14ac:dyDescent="0.2">
      <c r="A5234" s="28" t="s">
        <v>2035</v>
      </c>
      <c r="B5234" t="s">
        <v>9</v>
      </c>
      <c r="C5234" s="28" t="s">
        <v>1661</v>
      </c>
      <c r="D5234" t="s">
        <v>728</v>
      </c>
      <c r="E5234" t="s">
        <v>2</v>
      </c>
      <c r="F5234" t="str">
        <f>INDEX(tbl_produits[Nom normalisé], MATCH(tbl_data[[#This Row],[Spécialité]], tbl_produits[Nom original], 0))</f>
        <v>XYLOCAINE 5 mg/ml sans conservateur, solution injectable</v>
      </c>
      <c r="G5234" t="str">
        <f>INDEX(tbl_produits[Classe nom], MATCH(tbl_data[[#This Row],[NORM_Spécialité]], tbl_produits[Nom normalisé], 0))</f>
        <v>Système nerveux</v>
      </c>
      <c r="H5234">
        <f>YEAR(tbl_data[[#This Row],[Date_rapport]])</f>
        <v>2023</v>
      </c>
      <c r="I5234" t="str">
        <f>INDEX(tbl_produits[Molécule extraite], MATCH(tbl_data[[#This Row],[NORM_Spécialité]], tbl_produits[Nom normalisé], 0))</f>
        <v>Chlorhydrate de lidocaïne</v>
      </c>
      <c r="J5234" s="34">
        <f>DATE(LEFT(tbl_data[[#This Row],[Date_rapport]], 4), MID(tbl_data[[#This Row],[Date_rapport]], 6, 2), RIGHT(tbl_data[[#This Row],[Date_rapport]], 2))</f>
        <v>44959</v>
      </c>
    </row>
    <row r="5235" spans="1:10" x14ac:dyDescent="0.2">
      <c r="A5235" s="28" t="s">
        <v>2035</v>
      </c>
      <c r="B5235" t="s">
        <v>3</v>
      </c>
      <c r="C5235" s="28" t="s">
        <v>1727</v>
      </c>
      <c r="D5235" t="s">
        <v>1205</v>
      </c>
      <c r="E5235" t="s">
        <v>2</v>
      </c>
      <c r="F5235" t="str">
        <f>INDEX(tbl_produits[Nom normalisé], MATCH(tbl_data[[#This Row],[Spécialité]], tbl_produits[Nom original], 0))</f>
        <v>NEULEPTIL 1 pour cent, solution buvable</v>
      </c>
      <c r="G5235" t="str">
        <f>INDEX(tbl_produits[Classe nom], MATCH(tbl_data[[#This Row],[NORM_Spécialité]], tbl_produits[Nom normalisé], 0))</f>
        <v>Système nerveux</v>
      </c>
      <c r="H5235">
        <f>YEAR(tbl_data[[#This Row],[Date_rapport]])</f>
        <v>2023</v>
      </c>
      <c r="I5235" t="str">
        <f>INDEX(tbl_produits[Molécule extraite], MATCH(tbl_data[[#This Row],[NORM_Spécialité]], tbl_produits[Nom normalisé], 0))</f>
        <v>Propériciazine</v>
      </c>
      <c r="J5235" s="34">
        <f>DATE(LEFT(tbl_data[[#This Row],[Date_rapport]], 4), MID(tbl_data[[#This Row],[Date_rapport]], 6, 2), RIGHT(tbl_data[[#This Row],[Date_rapport]], 2))</f>
        <v>44959</v>
      </c>
    </row>
    <row r="5236" spans="1:10" x14ac:dyDescent="0.2">
      <c r="A5236" s="28" t="s">
        <v>2035</v>
      </c>
      <c r="B5236" t="s">
        <v>9</v>
      </c>
      <c r="C5236" s="28" t="s">
        <v>1329</v>
      </c>
      <c r="D5236" t="s">
        <v>922</v>
      </c>
      <c r="E5236" t="s">
        <v>2</v>
      </c>
      <c r="F5236" t="str">
        <f>INDEX(tbl_produits[Nom normalisé], MATCH(tbl_data[[#This Row],[Spécialité]], tbl_produits[Nom original], 0))</f>
        <v>TEKCIS 2-50 GBq, générateur radiopharmaceutique</v>
      </c>
      <c r="G5236" t="str">
        <f>INDEX(tbl_produits[Classe nom], MATCH(tbl_data[[#This Row],[NORM_Spécialité]], tbl_produits[Nom normalisé], 0))</f>
        <v>Divers</v>
      </c>
      <c r="H5236">
        <f>YEAR(tbl_data[[#This Row],[Date_rapport]])</f>
        <v>2023</v>
      </c>
      <c r="I5236" t="str">
        <f>INDEX(tbl_produits[Molécule extraite], MATCH(tbl_data[[#This Row],[NORM_Spécialité]], tbl_produits[Nom normalisé], 0))</f>
        <v>Sodium (molybdate (VI) [99 Mo] de)</v>
      </c>
      <c r="J5236" s="34">
        <f>DATE(LEFT(tbl_data[[#This Row],[Date_rapport]], 4), MID(tbl_data[[#This Row],[Date_rapport]], 6, 2), RIGHT(tbl_data[[#This Row],[Date_rapport]], 2))</f>
        <v>44959</v>
      </c>
    </row>
    <row r="5237" spans="1:10" x14ac:dyDescent="0.2">
      <c r="A5237" s="28" t="s">
        <v>2035</v>
      </c>
      <c r="B5237" t="s">
        <v>9</v>
      </c>
      <c r="C5237" s="28" t="s">
        <v>1329</v>
      </c>
      <c r="D5237" t="s">
        <v>853</v>
      </c>
      <c r="E5237" t="s">
        <v>2</v>
      </c>
      <c r="F5237" t="str">
        <f>INDEX(tbl_produits[Nom normalisé], MATCH(tbl_data[[#This Row],[Spécialité]], tbl_produits[Nom original], 0))</f>
        <v>PARACÉTAMOL – Toutes les formes orales et tous les suppositoires</v>
      </c>
      <c r="G5237" t="str">
        <f>INDEX(tbl_produits[Classe nom], MATCH(tbl_data[[#This Row],[NORM_Spécialité]], tbl_produits[Nom normalisé], 0))</f>
        <v>Système nerveux</v>
      </c>
      <c r="H5237">
        <f>YEAR(tbl_data[[#This Row],[Date_rapport]])</f>
        <v>2023</v>
      </c>
      <c r="I5237" t="str">
        <f>INDEX(tbl_produits[Molécule extraite], MATCH(tbl_data[[#This Row],[NORM_Spécialité]], tbl_produits[Nom normalisé], 0))</f>
        <v>Paracétamol</v>
      </c>
      <c r="J5237" s="34">
        <f>DATE(LEFT(tbl_data[[#This Row],[Date_rapport]], 4), MID(tbl_data[[#This Row],[Date_rapport]], 6, 2), RIGHT(tbl_data[[#This Row],[Date_rapport]], 2))</f>
        <v>44959</v>
      </c>
    </row>
    <row r="5238" spans="1:10" x14ac:dyDescent="0.2">
      <c r="A5238" s="28" t="s">
        <v>2035</v>
      </c>
      <c r="B5238" t="s">
        <v>9</v>
      </c>
      <c r="C5238" s="28" t="s">
        <v>1329</v>
      </c>
      <c r="D5238" t="s">
        <v>1662</v>
      </c>
      <c r="E5238" t="s">
        <v>2</v>
      </c>
      <c r="F5238" t="str">
        <f>INDEX(tbl_produits[Nom normalisé], MATCH(tbl_data[[#This Row],[Spécialité]], tbl_produits[Nom original], 0))</f>
        <v>DOLIPRANE, formes pédiatriques</v>
      </c>
      <c r="G5238" t="str">
        <f>INDEX(tbl_produits[Classe nom], MATCH(tbl_data[[#This Row],[NORM_Spécialité]], tbl_produits[Nom normalisé], 0))</f>
        <v>Système nerveux</v>
      </c>
      <c r="H5238">
        <f>YEAR(tbl_data[[#This Row],[Date_rapport]])</f>
        <v>2023</v>
      </c>
      <c r="I5238" t="str">
        <f>INDEX(tbl_produits[Molécule extraite], MATCH(tbl_data[[#This Row],[NORM_Spécialité]], tbl_produits[Nom normalisé], 0))</f>
        <v>Paracétamol</v>
      </c>
      <c r="J5238" s="34">
        <f>DATE(LEFT(tbl_data[[#This Row],[Date_rapport]], 4), MID(tbl_data[[#This Row],[Date_rapport]], 6, 2), RIGHT(tbl_data[[#This Row],[Date_rapport]], 2))</f>
        <v>44959</v>
      </c>
    </row>
    <row r="5239" spans="1:10" x14ac:dyDescent="0.2">
      <c r="A5239" s="28" t="s">
        <v>2035</v>
      </c>
      <c r="B5239" t="s">
        <v>9</v>
      </c>
      <c r="C5239" s="28" t="s">
        <v>1329</v>
      </c>
      <c r="D5239" t="s">
        <v>1273</v>
      </c>
      <c r="E5239" t="s">
        <v>2</v>
      </c>
      <c r="F5239" t="str">
        <f>INDEX(tbl_produits[Nom normalisé], MATCH(tbl_data[[#This Row],[Spécialité]], tbl_produits[Nom original], 0))</f>
        <v>EFFERALGANMED pédiatrique 30 mg/ml, solution buvable en flacons de 90 ml et 150 ml</v>
      </c>
      <c r="G5239" t="str">
        <f>INDEX(tbl_produits[Classe nom], MATCH(tbl_data[[#This Row],[NORM_Spécialité]], tbl_produits[Nom normalisé], 0))</f>
        <v>Système nerveux</v>
      </c>
      <c r="H5239">
        <f>YEAR(tbl_data[[#This Row],[Date_rapport]])</f>
        <v>2023</v>
      </c>
      <c r="I5239" t="str">
        <f>INDEX(tbl_produits[Molécule extraite], MATCH(tbl_data[[#This Row],[NORM_Spécialité]], tbl_produits[Nom normalisé], 0))</f>
        <v>Paracétamol</v>
      </c>
      <c r="J5239" s="34">
        <f>DATE(LEFT(tbl_data[[#This Row],[Date_rapport]], 4), MID(tbl_data[[#This Row],[Date_rapport]], 6, 2), RIGHT(tbl_data[[#This Row],[Date_rapport]], 2))</f>
        <v>44959</v>
      </c>
    </row>
    <row r="5240" spans="1:10" x14ac:dyDescent="0.2">
      <c r="A5240" s="28" t="s">
        <v>2035</v>
      </c>
      <c r="B5240" t="s">
        <v>11</v>
      </c>
      <c r="C5240" s="28" t="s">
        <v>1329</v>
      </c>
      <c r="D5240" t="s">
        <v>1330</v>
      </c>
      <c r="E5240" t="s">
        <v>2</v>
      </c>
      <c r="F5240" t="str">
        <f>INDEX(tbl_produits[Nom normalisé], MATCH(tbl_data[[#This Row],[Spécialité]], tbl_produits[Nom original], 0))</f>
        <v>MINIRIN 0,1 mg/ml solution pour administration endonasale</v>
      </c>
      <c r="G5240" t="str">
        <f>INDEX(tbl_produits[Classe nom], MATCH(tbl_data[[#This Row],[NORM_Spécialité]], tbl_produits[Nom normalisé], 0))</f>
        <v>Hormones systémiques sauf hormones sexuelles et insulines</v>
      </c>
      <c r="H5240">
        <f>YEAR(tbl_data[[#This Row],[Date_rapport]])</f>
        <v>2023</v>
      </c>
      <c r="I5240" t="str">
        <f>INDEX(tbl_produits[Molécule extraite], MATCH(tbl_data[[#This Row],[NORM_Spécialité]], tbl_produits[Nom normalisé], 0))</f>
        <v>Desmopressine</v>
      </c>
      <c r="J5240" s="34">
        <f>DATE(LEFT(tbl_data[[#This Row],[Date_rapport]], 4), MID(tbl_data[[#This Row],[Date_rapport]], 6, 2), RIGHT(tbl_data[[#This Row],[Date_rapport]], 2))</f>
        <v>44959</v>
      </c>
    </row>
    <row r="5241" spans="1:10" x14ac:dyDescent="0.2">
      <c r="A5241" s="28" t="s">
        <v>2035</v>
      </c>
      <c r="B5241" t="s">
        <v>3</v>
      </c>
      <c r="C5241" s="28" t="s">
        <v>1329</v>
      </c>
      <c r="D5241" t="s">
        <v>1331</v>
      </c>
      <c r="E5241" t="s">
        <v>2</v>
      </c>
      <c r="F5241" t="str">
        <f>INDEX(tbl_produits[Nom normalisé], MATCH(tbl_data[[#This Row],[Spécialité]], tbl_produits[Nom original], 0))</f>
        <v>MINIRIN Spray 10 microgrammes par dose, solution endonasale en flacon</v>
      </c>
      <c r="G5241" t="str">
        <f>INDEX(tbl_produits[Classe nom], MATCH(tbl_data[[#This Row],[NORM_Spécialité]], tbl_produits[Nom normalisé], 0))</f>
        <v>Hormones systémiques sauf hormones sexuelles et insulines</v>
      </c>
      <c r="H5241">
        <f>YEAR(tbl_data[[#This Row],[Date_rapport]])</f>
        <v>2023</v>
      </c>
      <c r="I5241" t="str">
        <f>INDEX(tbl_produits[Molécule extraite], MATCH(tbl_data[[#This Row],[NORM_Spécialité]], tbl_produits[Nom normalisé], 0))</f>
        <v>Desmopressine</v>
      </c>
      <c r="J5241" s="34">
        <f>DATE(LEFT(tbl_data[[#This Row],[Date_rapport]], 4), MID(tbl_data[[#This Row],[Date_rapport]], 6, 2), RIGHT(tbl_data[[#This Row],[Date_rapport]], 2))</f>
        <v>44959</v>
      </c>
    </row>
    <row r="5242" spans="1:10" x14ac:dyDescent="0.2">
      <c r="A5242" s="28" t="s">
        <v>2035</v>
      </c>
      <c r="B5242" t="s">
        <v>9</v>
      </c>
      <c r="C5242" s="28" t="s">
        <v>1329</v>
      </c>
      <c r="D5242" t="s">
        <v>1663</v>
      </c>
      <c r="E5242" t="s">
        <v>2</v>
      </c>
      <c r="F5242" t="str">
        <f>INDEX(tbl_produits[Nom normalisé], MATCH(tbl_data[[#This Row],[Spécialité]], tbl_produits[Nom original], 0))</f>
        <v>LYUMJEV 100 unités/mL, Junior KwikPen solution injectable en stylo prérempli</v>
      </c>
      <c r="G5242" t="str">
        <f>INDEX(tbl_produits[Classe nom], MATCH(tbl_data[[#This Row],[NORM_Spécialité]], tbl_produits[Nom normalisé], 0))</f>
        <v>Voies digestives et métabolisme</v>
      </c>
      <c r="H5242">
        <f>YEAR(tbl_data[[#This Row],[Date_rapport]])</f>
        <v>2023</v>
      </c>
      <c r="I5242" t="str">
        <f>INDEX(tbl_produits[Molécule extraite], MATCH(tbl_data[[#This Row],[NORM_Spécialité]], tbl_produits[Nom normalisé], 0))</f>
        <v>Insuline lispro</v>
      </c>
      <c r="J5242" s="34">
        <f>DATE(LEFT(tbl_data[[#This Row],[Date_rapport]], 4), MID(tbl_data[[#This Row],[Date_rapport]], 6, 2), RIGHT(tbl_data[[#This Row],[Date_rapport]], 2))</f>
        <v>44959</v>
      </c>
    </row>
    <row r="5243" spans="1:10" x14ac:dyDescent="0.2">
      <c r="A5243" s="28" t="s">
        <v>2035</v>
      </c>
      <c r="B5243" t="s">
        <v>9</v>
      </c>
      <c r="C5243" s="28" t="s">
        <v>1728</v>
      </c>
      <c r="D5243" t="s">
        <v>1664</v>
      </c>
      <c r="E5243" t="s">
        <v>2</v>
      </c>
      <c r="F5243" t="str">
        <f>INDEX(tbl_produits[Nom normalisé], MATCH(tbl_data[[#This Row],[Spécialité]], tbl_produits[Nom original], 0))</f>
        <v xml:space="preserve">PROGLICEM 100 mg, gélule </v>
      </c>
      <c r="G5243" t="str">
        <f>INDEX(tbl_produits[Classe nom], MATCH(tbl_data[[#This Row],[NORM_Spécialité]], tbl_produits[Nom normalisé], 0))</f>
        <v>Système cardiovasculaire</v>
      </c>
      <c r="H5243">
        <f>YEAR(tbl_data[[#This Row],[Date_rapport]])</f>
        <v>2023</v>
      </c>
      <c r="I5243" t="str">
        <f>INDEX(tbl_produits[Molécule extraite], MATCH(tbl_data[[#This Row],[NORM_Spécialité]], tbl_produits[Nom normalisé], 0))</f>
        <v>Diazoxide</v>
      </c>
      <c r="J5243" s="34">
        <f>DATE(LEFT(tbl_data[[#This Row],[Date_rapport]], 4), MID(tbl_data[[#This Row],[Date_rapport]], 6, 2), RIGHT(tbl_data[[#This Row],[Date_rapport]], 2))</f>
        <v>44959</v>
      </c>
    </row>
    <row r="5244" spans="1:10" x14ac:dyDescent="0.2">
      <c r="A5244" s="28" t="s">
        <v>2035</v>
      </c>
      <c r="B5244" t="s">
        <v>9</v>
      </c>
      <c r="C5244" s="28" t="s">
        <v>1728</v>
      </c>
      <c r="D5244" t="s">
        <v>864</v>
      </c>
      <c r="E5244" t="s">
        <v>2</v>
      </c>
      <c r="F5244" t="str">
        <f>INDEX(tbl_produits[Nom normalisé], MATCH(tbl_data[[#This Row],[Spécialité]], tbl_produits[Nom original], 0))</f>
        <v>XYLOCAINE 10 mg/ml ADRENALINE 0,005 mg/ml, solution injectable</v>
      </c>
      <c r="G5244" t="str">
        <f>INDEX(tbl_produits[Classe nom], MATCH(tbl_data[[#This Row],[NORM_Spécialité]], tbl_produits[Nom normalisé], 0))</f>
        <v>Système nerveux</v>
      </c>
      <c r="H5244">
        <f>YEAR(tbl_data[[#This Row],[Date_rapport]])</f>
        <v>2023</v>
      </c>
      <c r="I5244" t="str">
        <f>INDEX(tbl_produits[Molécule extraite], MATCH(tbl_data[[#This Row],[NORM_Spécialité]], tbl_produits[Nom normalisé], 0))</f>
        <v>Adrénaline / Lidocaïne</v>
      </c>
      <c r="J5244" s="34">
        <f>DATE(LEFT(tbl_data[[#This Row],[Date_rapport]], 4), MID(tbl_data[[#This Row],[Date_rapport]], 6, 2), RIGHT(tbl_data[[#This Row],[Date_rapport]], 2))</f>
        <v>44959</v>
      </c>
    </row>
    <row r="5245" spans="1:10" x14ac:dyDescent="0.2">
      <c r="A5245" s="28" t="s">
        <v>2035</v>
      </c>
      <c r="B5245" t="s">
        <v>9</v>
      </c>
      <c r="C5245" s="28" t="s">
        <v>1728</v>
      </c>
      <c r="D5245" t="s">
        <v>819</v>
      </c>
      <c r="E5245" t="s">
        <v>2</v>
      </c>
      <c r="F5245" t="str">
        <f>INDEX(tbl_produits[Nom normalisé], MATCH(tbl_data[[#This Row],[Spécialité]], tbl_produits[Nom original], 0))</f>
        <v>PYOSTACINE 500 mg, comprimé pelliculé</v>
      </c>
      <c r="G5245" t="str">
        <f>INDEX(tbl_produits[Classe nom], MATCH(tbl_data[[#This Row],[NORM_Spécialité]], tbl_produits[Nom normalisé], 0))</f>
        <v>Anti-infectieux à usage systémique</v>
      </c>
      <c r="H5245">
        <f>YEAR(tbl_data[[#This Row],[Date_rapport]])</f>
        <v>2023</v>
      </c>
      <c r="I5245" t="str">
        <f>INDEX(tbl_produits[Molécule extraite], MATCH(tbl_data[[#This Row],[NORM_Spécialité]], tbl_produits[Nom normalisé], 0))</f>
        <v>Pristinamycine</v>
      </c>
      <c r="J5245" s="34">
        <f>DATE(LEFT(tbl_data[[#This Row],[Date_rapport]], 4), MID(tbl_data[[#This Row],[Date_rapport]], 6, 2), RIGHT(tbl_data[[#This Row],[Date_rapport]], 2))</f>
        <v>44959</v>
      </c>
    </row>
    <row r="5246" spans="1:10" x14ac:dyDescent="0.2">
      <c r="A5246" s="28" t="s">
        <v>2035</v>
      </c>
      <c r="B5246" t="s">
        <v>9</v>
      </c>
      <c r="C5246" s="28" t="s">
        <v>1728</v>
      </c>
      <c r="D5246" t="s">
        <v>836</v>
      </c>
      <c r="E5246" t="s">
        <v>2</v>
      </c>
      <c r="F5246" t="str">
        <f>INDEX(tbl_produits[Nom normalisé], MATCH(tbl_data[[#This Row],[Spécialité]], tbl_produits[Nom original], 0))</f>
        <v>HYDROCORTANCYL 2,5 pour cent, suspension injectable</v>
      </c>
      <c r="G5246" t="str">
        <f>INDEX(tbl_produits[Classe nom], MATCH(tbl_data[[#This Row],[NORM_Spécialité]], tbl_produits[Nom normalisé], 0))</f>
        <v>Hormones systémiques sauf hormones sexuelles et insulines</v>
      </c>
      <c r="H5246">
        <f>YEAR(tbl_data[[#This Row],[Date_rapport]])</f>
        <v>2023</v>
      </c>
      <c r="I5246" t="str">
        <f>INDEX(tbl_produits[Molécule extraite], MATCH(tbl_data[[#This Row],[NORM_Spécialité]], tbl_produits[Nom normalisé], 0))</f>
        <v>Prednisolone (acétate de)</v>
      </c>
      <c r="J5246" s="34">
        <f>DATE(LEFT(tbl_data[[#This Row],[Date_rapport]], 4), MID(tbl_data[[#This Row],[Date_rapport]], 6, 2), RIGHT(tbl_data[[#This Row],[Date_rapport]], 2))</f>
        <v>44959</v>
      </c>
    </row>
    <row r="5247" spans="1:10" x14ac:dyDescent="0.2">
      <c r="A5247" s="28" t="s">
        <v>2035</v>
      </c>
      <c r="B5247" t="s">
        <v>3</v>
      </c>
      <c r="C5247" s="28" t="s">
        <v>1728</v>
      </c>
      <c r="D5247" t="s">
        <v>1665</v>
      </c>
      <c r="E5247" t="s">
        <v>2</v>
      </c>
      <c r="F5247" t="str">
        <f>INDEX(tbl_produits[Nom normalisé], MATCH(tbl_data[[#This Row],[Spécialité]], tbl_produits[Nom original], 0))</f>
        <v>ABRAXANE 5 mg/ml, poudre pour dispersion pour perfusion</v>
      </c>
      <c r="G5247" t="str">
        <f>INDEX(tbl_produits[Classe nom], MATCH(tbl_data[[#This Row],[NORM_Spécialité]], tbl_produits[Nom normalisé], 0))</f>
        <v>Antinéoplasiques et immunomodulateurs</v>
      </c>
      <c r="H5247">
        <f>YEAR(tbl_data[[#This Row],[Date_rapport]])</f>
        <v>2023</v>
      </c>
      <c r="I5247" t="str">
        <f>INDEX(tbl_produits[Molécule extraite], MATCH(tbl_data[[#This Row],[NORM_Spécialité]], tbl_produits[Nom normalisé], 0))</f>
        <v>Paclitaxel</v>
      </c>
      <c r="J5247" s="34">
        <f>DATE(LEFT(tbl_data[[#This Row],[Date_rapport]], 4), MID(tbl_data[[#This Row],[Date_rapport]], 6, 2), RIGHT(tbl_data[[#This Row],[Date_rapport]], 2))</f>
        <v>44959</v>
      </c>
    </row>
    <row r="5248" spans="1:10" x14ac:dyDescent="0.2">
      <c r="A5248" s="28" t="s">
        <v>2035</v>
      </c>
      <c r="B5248" t="s">
        <v>3</v>
      </c>
      <c r="C5248" s="28" t="s">
        <v>1728</v>
      </c>
      <c r="D5248" t="s">
        <v>1150</v>
      </c>
      <c r="E5248" t="s">
        <v>2</v>
      </c>
      <c r="F5248" t="str">
        <f>INDEX(tbl_produits[Nom normalisé], MATCH(tbl_data[[#This Row],[Spécialité]], tbl_produits[Nom original], 0))</f>
        <v>MIOCHOLE 20 mg, poudre et solvant pour solution intraoculaire</v>
      </c>
      <c r="G5248" t="str">
        <f>INDEX(tbl_produits[Classe nom], MATCH(tbl_data[[#This Row],[NORM_Spécialité]], tbl_produits[Nom normalisé], 0))</f>
        <v>Organes sensoriels</v>
      </c>
      <c r="H5248">
        <f>YEAR(tbl_data[[#This Row],[Date_rapport]])</f>
        <v>2023</v>
      </c>
      <c r="I5248" t="str">
        <f>INDEX(tbl_produits[Molécule extraite], MATCH(tbl_data[[#This Row],[NORM_Spécialité]], tbl_produits[Nom normalisé], 0))</f>
        <v>Chlorure d'acétylcholine</v>
      </c>
      <c r="J5248" s="34">
        <f>DATE(LEFT(tbl_data[[#This Row],[Date_rapport]], 4), MID(tbl_data[[#This Row],[Date_rapport]], 6, 2), RIGHT(tbl_data[[#This Row],[Date_rapport]], 2))</f>
        <v>44959</v>
      </c>
    </row>
    <row r="5249" spans="1:10" x14ac:dyDescent="0.2">
      <c r="A5249" s="28" t="s">
        <v>2035</v>
      </c>
      <c r="B5249" t="s">
        <v>3</v>
      </c>
      <c r="C5249" s="28" t="s">
        <v>1728</v>
      </c>
      <c r="D5249" t="s">
        <v>963</v>
      </c>
      <c r="E5249" t="s">
        <v>2</v>
      </c>
      <c r="F5249" t="str">
        <f>INDEX(tbl_produits[Nom normalisé], MATCH(tbl_data[[#This Row],[Spécialité]], tbl_produits[Nom original], 0))</f>
        <v>MIOSTAT 100 microgrammes/ml, solution injectable pour voie intra-oculaire</v>
      </c>
      <c r="G5249" t="str">
        <f>INDEX(tbl_produits[Classe nom], MATCH(tbl_data[[#This Row],[NORM_Spécialité]], tbl_produits[Nom normalisé], 0))</f>
        <v>Organes sensoriels</v>
      </c>
      <c r="H5249">
        <f>YEAR(tbl_data[[#This Row],[Date_rapport]])</f>
        <v>2023</v>
      </c>
      <c r="I5249" t="str">
        <f>INDEX(tbl_produits[Molécule extraite], MATCH(tbl_data[[#This Row],[NORM_Spécialité]], tbl_produits[Nom normalisé], 0))</f>
        <v>Carbachol</v>
      </c>
      <c r="J5249" s="34">
        <f>DATE(LEFT(tbl_data[[#This Row],[Date_rapport]], 4), MID(tbl_data[[#This Row],[Date_rapport]], 6, 2), RIGHT(tbl_data[[#This Row],[Date_rapport]], 2))</f>
        <v>44959</v>
      </c>
    </row>
    <row r="5250" spans="1:10" x14ac:dyDescent="0.2">
      <c r="A5250" s="28" t="s">
        <v>2035</v>
      </c>
      <c r="B5250" t="s">
        <v>9</v>
      </c>
      <c r="C5250" s="28" t="s">
        <v>1728</v>
      </c>
      <c r="D5250" t="s">
        <v>1211</v>
      </c>
      <c r="E5250" t="s">
        <v>2</v>
      </c>
      <c r="F5250" t="str">
        <f>INDEX(tbl_produits[Nom normalisé], MATCH(tbl_data[[#This Row],[Spécialité]], tbl_produits[Nom original], 0))</f>
        <v>ORACILLINE 1 000 000 UI, comprimé sécable</v>
      </c>
      <c r="G5250" t="str">
        <f>INDEX(tbl_produits[Classe nom], MATCH(tbl_data[[#This Row],[NORM_Spécialité]], tbl_produits[Nom normalisé], 0))</f>
        <v>Anti-infectieux à usage systémique</v>
      </c>
      <c r="H5250">
        <f>YEAR(tbl_data[[#This Row],[Date_rapport]])</f>
        <v>2023</v>
      </c>
      <c r="I5250" t="str">
        <f>INDEX(tbl_produits[Molécule extraite], MATCH(tbl_data[[#This Row],[NORM_Spécialité]], tbl_produits[Nom normalisé], 0))</f>
        <v>Phénoxyméthylpénicilline</v>
      </c>
      <c r="J5250" s="34">
        <f>DATE(LEFT(tbl_data[[#This Row],[Date_rapport]], 4), MID(tbl_data[[#This Row],[Date_rapport]], 6, 2), RIGHT(tbl_data[[#This Row],[Date_rapport]], 2))</f>
        <v>44959</v>
      </c>
    </row>
    <row r="5251" spans="1:10" x14ac:dyDescent="0.2">
      <c r="A5251" s="28" t="s">
        <v>2035</v>
      </c>
      <c r="B5251" t="s">
        <v>9</v>
      </c>
      <c r="C5251" s="28" t="s">
        <v>1332</v>
      </c>
      <c r="D5251" t="s">
        <v>1666</v>
      </c>
      <c r="E5251" t="s">
        <v>2</v>
      </c>
      <c r="F5251" t="str">
        <f>INDEX(tbl_produits[Nom normalisé], MATCH(tbl_data[[#This Row],[Spécialité]], tbl_produits[Nom original], 0))</f>
        <v>SPÉCIALITÉS à base de lévofloxacine 500 mg, comprimé pelliculé sécable</v>
      </c>
      <c r="G5251" t="str">
        <f>INDEX(tbl_produits[Classe nom], MATCH(tbl_data[[#This Row],[NORM_Spécialité]], tbl_produits[Nom normalisé], 0))</f>
        <v>Anti-infectieux à usage systémique</v>
      </c>
      <c r="H5251">
        <f>YEAR(tbl_data[[#This Row],[Date_rapport]])</f>
        <v>2023</v>
      </c>
      <c r="I5251" t="str">
        <f>INDEX(tbl_produits[Molécule extraite], MATCH(tbl_data[[#This Row],[NORM_Spécialité]], tbl_produits[Nom normalisé], 0))</f>
        <v>Lévofloxacine</v>
      </c>
      <c r="J5251" s="34">
        <f>DATE(LEFT(tbl_data[[#This Row],[Date_rapport]], 4), MID(tbl_data[[#This Row],[Date_rapport]], 6, 2), RIGHT(tbl_data[[#This Row],[Date_rapport]], 2))</f>
        <v>44959</v>
      </c>
    </row>
    <row r="5252" spans="1:10" x14ac:dyDescent="0.2">
      <c r="A5252" s="28" t="s">
        <v>2035</v>
      </c>
      <c r="B5252" t="s">
        <v>9</v>
      </c>
      <c r="C5252" s="28" t="s">
        <v>1332</v>
      </c>
      <c r="D5252" t="s">
        <v>897</v>
      </c>
      <c r="E5252" t="s">
        <v>2</v>
      </c>
      <c r="F5252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5252" t="str">
        <f>INDEX(tbl_produits[Classe nom], MATCH(tbl_data[[#This Row],[NORM_Spécialité]], tbl_produits[Nom normalisé], 0))</f>
        <v>Divers</v>
      </c>
      <c r="H5252">
        <f>YEAR(tbl_data[[#This Row],[Date_rapport]])</f>
        <v>2023</v>
      </c>
      <c r="I5252" t="str">
        <f>INDEX(tbl_produits[Molécule extraite], MATCH(tbl_data[[#This Row],[NORM_Spécialité]], tbl_produits[Nom normalisé], 0))</f>
        <v>Folinate de calcium</v>
      </c>
      <c r="J5252" s="34">
        <f>DATE(LEFT(tbl_data[[#This Row],[Date_rapport]], 4), MID(tbl_data[[#This Row],[Date_rapport]], 6, 2), RIGHT(tbl_data[[#This Row],[Date_rapport]], 2))</f>
        <v>44959</v>
      </c>
    </row>
    <row r="5253" spans="1:10" x14ac:dyDescent="0.2">
      <c r="A5253" s="28" t="s">
        <v>2035</v>
      </c>
      <c r="B5253" t="s">
        <v>9</v>
      </c>
      <c r="C5253" s="28" t="s">
        <v>1332</v>
      </c>
      <c r="D5253" t="s">
        <v>1667</v>
      </c>
      <c r="E5253" t="s">
        <v>2</v>
      </c>
      <c r="F5253" t="str">
        <f>INDEX(tbl_produits[Nom normalisé], MATCH(tbl_data[[#This Row],[Spécialité]], tbl_produits[Nom original], 0))</f>
        <v>LACTATE DE SODIUM AP-HP 11,2 % (m/V) solution pour perfusion</v>
      </c>
      <c r="G5253" t="str">
        <f>INDEX(tbl_produits[Classe nom], MATCH(tbl_data[[#This Row],[NORM_Spécialité]], tbl_produits[Nom normalisé], 0))</f>
        <v>Sang et organes hématopoïétiques</v>
      </c>
      <c r="H5253">
        <f>YEAR(tbl_data[[#This Row],[Date_rapport]])</f>
        <v>2023</v>
      </c>
      <c r="I5253" t="str">
        <f>INDEX(tbl_produits[Molécule extraite], MATCH(tbl_data[[#This Row],[NORM_Spécialité]], tbl_produits[Nom normalisé], 0))</f>
        <v>Solutions électrolytiques</v>
      </c>
      <c r="J5253" s="34">
        <f>DATE(LEFT(tbl_data[[#This Row],[Date_rapport]], 4), MID(tbl_data[[#This Row],[Date_rapport]], 6, 2), RIGHT(tbl_data[[#This Row],[Date_rapport]], 2))</f>
        <v>44959</v>
      </c>
    </row>
    <row r="5254" spans="1:10" x14ac:dyDescent="0.2">
      <c r="A5254" s="28" t="s">
        <v>2035</v>
      </c>
      <c r="B5254" t="s">
        <v>9</v>
      </c>
      <c r="C5254" s="28" t="s">
        <v>1332</v>
      </c>
      <c r="D5254" t="s">
        <v>1244</v>
      </c>
      <c r="E5254" t="s">
        <v>2</v>
      </c>
      <c r="F5254" t="str">
        <f>INDEX(tbl_produits[Nom normalisé], MATCH(tbl_data[[#This Row],[Spécialité]], tbl_produits[Nom original], 0))</f>
        <v>CLARITHROMYCINE 25 mg/ml et 50 mg/ml, granulés pour suspension buvable</v>
      </c>
      <c r="G5254" t="str">
        <f>INDEX(tbl_produits[Classe nom], MATCH(tbl_data[[#This Row],[NORM_Spécialité]], tbl_produits[Nom normalisé], 0))</f>
        <v>Anti-infectieux à usage systémique</v>
      </c>
      <c r="H5254">
        <f>YEAR(tbl_data[[#This Row],[Date_rapport]])</f>
        <v>2023</v>
      </c>
      <c r="I5254" t="str">
        <f>INDEX(tbl_produits[Molécule extraite], MATCH(tbl_data[[#This Row],[NORM_Spécialité]], tbl_produits[Nom normalisé], 0))</f>
        <v>Clarithromycine</v>
      </c>
      <c r="J5254" s="34">
        <f>DATE(LEFT(tbl_data[[#This Row],[Date_rapport]], 4), MID(tbl_data[[#This Row],[Date_rapport]], 6, 2), RIGHT(tbl_data[[#This Row],[Date_rapport]], 2))</f>
        <v>44959</v>
      </c>
    </row>
    <row r="5255" spans="1:10" x14ac:dyDescent="0.2">
      <c r="A5255" s="28" t="s">
        <v>2035</v>
      </c>
      <c r="B5255" t="s">
        <v>9</v>
      </c>
      <c r="C5255" s="28" t="s">
        <v>1332</v>
      </c>
      <c r="D5255" t="s">
        <v>1333</v>
      </c>
      <c r="E5255" t="s">
        <v>2</v>
      </c>
      <c r="F5255" t="str">
        <f>INDEX(tbl_produits[Nom normalisé], MATCH(tbl_data[[#This Row],[Spécialité]], tbl_produits[Nom original], 0))</f>
        <v>ICAZ LP 2,5 mg et 5 mg, gélule à libération prolongée</v>
      </c>
      <c r="G5255" t="str">
        <f>INDEX(tbl_produits[Classe nom], MATCH(tbl_data[[#This Row],[NORM_Spécialité]], tbl_produits[Nom normalisé], 0))</f>
        <v>Système cardiovasculaire</v>
      </c>
      <c r="H5255">
        <f>YEAR(tbl_data[[#This Row],[Date_rapport]])</f>
        <v>2023</v>
      </c>
      <c r="I5255" t="str">
        <f>INDEX(tbl_produits[Molécule extraite], MATCH(tbl_data[[#This Row],[NORM_Spécialité]], tbl_produits[Nom normalisé], 0))</f>
        <v>Isradipine</v>
      </c>
      <c r="J5255" s="34">
        <f>DATE(LEFT(tbl_data[[#This Row],[Date_rapport]], 4), MID(tbl_data[[#This Row],[Date_rapport]], 6, 2), RIGHT(tbl_data[[#This Row],[Date_rapport]], 2))</f>
        <v>44959</v>
      </c>
    </row>
    <row r="5256" spans="1:10" x14ac:dyDescent="0.2">
      <c r="A5256" s="28" t="s">
        <v>2035</v>
      </c>
      <c r="B5256" t="s">
        <v>9</v>
      </c>
      <c r="C5256" s="28" t="s">
        <v>1334</v>
      </c>
      <c r="D5256" t="s">
        <v>1668</v>
      </c>
      <c r="E5256" t="s">
        <v>2</v>
      </c>
      <c r="F5256" t="str">
        <f>INDEX(tbl_produits[Nom normalisé], MATCH(tbl_data[[#This Row],[Spécialité]], tbl_produits[Nom original], 0))</f>
        <v>FLIXOTIDE Diskus 100 µg/dose 250µg/dose, poudre pour inhalation en récipient unidose</v>
      </c>
      <c r="G5256" t="str">
        <f>INDEX(tbl_produits[Classe nom], MATCH(tbl_data[[#This Row],[NORM_Spécialité]], tbl_produits[Nom normalisé], 0))</f>
        <v>Système respiratoire</v>
      </c>
      <c r="H5256">
        <f>YEAR(tbl_data[[#This Row],[Date_rapport]])</f>
        <v>2023</v>
      </c>
      <c r="I5256" t="str">
        <f>INDEX(tbl_produits[Molécule extraite], MATCH(tbl_data[[#This Row],[NORM_Spécialité]], tbl_produits[Nom normalisé], 0))</f>
        <v>Fluticasone (propionate de)</v>
      </c>
      <c r="J5256" s="34">
        <f>DATE(LEFT(tbl_data[[#This Row],[Date_rapport]], 4), MID(tbl_data[[#This Row],[Date_rapport]], 6, 2), RIGHT(tbl_data[[#This Row],[Date_rapport]], 2))</f>
        <v>44959</v>
      </c>
    </row>
    <row r="5257" spans="1:10" x14ac:dyDescent="0.2">
      <c r="A5257" s="28" t="s">
        <v>2035</v>
      </c>
      <c r="B5257" t="s">
        <v>9</v>
      </c>
      <c r="C5257" s="28" t="s">
        <v>1334</v>
      </c>
      <c r="D5257" t="s">
        <v>1669</v>
      </c>
      <c r="E5257" t="s">
        <v>2</v>
      </c>
      <c r="F5257" t="str">
        <f>INDEX(tbl_produits[Nom normalisé], MATCH(tbl_data[[#This Row],[Spécialité]], tbl_produits[Nom original], 0))</f>
        <v>FLIXOTIDE 50 microgrammes/dose, suspension pour inhalation en flacon pressurisé</v>
      </c>
      <c r="G5257" t="str">
        <f>INDEX(tbl_produits[Classe nom], MATCH(tbl_data[[#This Row],[NORM_Spécialité]], tbl_produits[Nom normalisé], 0))</f>
        <v>Système respiratoire</v>
      </c>
      <c r="H5257">
        <f>YEAR(tbl_data[[#This Row],[Date_rapport]])</f>
        <v>2023</v>
      </c>
      <c r="I5257" t="str">
        <f>INDEX(tbl_produits[Molécule extraite], MATCH(tbl_data[[#This Row],[NORM_Spécialité]], tbl_produits[Nom normalisé], 0))</f>
        <v>Fluticasone (propionate de)</v>
      </c>
      <c r="J5257" s="34">
        <f>DATE(LEFT(tbl_data[[#This Row],[Date_rapport]], 4), MID(tbl_data[[#This Row],[Date_rapport]], 6, 2), RIGHT(tbl_data[[#This Row],[Date_rapport]], 2))</f>
        <v>44959</v>
      </c>
    </row>
    <row r="5258" spans="1:10" x14ac:dyDescent="0.2">
      <c r="A5258" s="28" t="s">
        <v>2035</v>
      </c>
      <c r="B5258" t="s">
        <v>6</v>
      </c>
      <c r="C5258" s="28" t="s">
        <v>1334</v>
      </c>
      <c r="D5258" t="s">
        <v>1670</v>
      </c>
      <c r="E5258" t="s">
        <v>1334</v>
      </c>
      <c r="F5258" t="str">
        <f>INDEX(tbl_produits[Nom normalisé], MATCH(tbl_data[[#This Row],[Spécialité]], tbl_produits[Nom original], 0))</f>
        <v>VENTOLINE 2,5 mg/2,5 ml, solution pour inhalation par nébuliseur en récipient unidose</v>
      </c>
      <c r="G5258" t="str">
        <f>INDEX(tbl_produits[Classe nom], MATCH(tbl_data[[#This Row],[NORM_Spécialité]], tbl_produits[Nom normalisé], 0))</f>
        <v>Système respiratoire</v>
      </c>
      <c r="H5258">
        <f>YEAR(tbl_data[[#This Row],[Date_rapport]])</f>
        <v>2023</v>
      </c>
      <c r="I5258" t="str">
        <f>INDEX(tbl_produits[Molécule extraite], MATCH(tbl_data[[#This Row],[NORM_Spécialité]], tbl_produits[Nom normalisé], 0))</f>
        <v>Salbutamol</v>
      </c>
      <c r="J5258" s="34">
        <f>DATE(LEFT(tbl_data[[#This Row],[Date_rapport]], 4), MID(tbl_data[[#This Row],[Date_rapport]], 6, 2), RIGHT(tbl_data[[#This Row],[Date_rapport]], 2))</f>
        <v>44959</v>
      </c>
    </row>
    <row r="5259" spans="1:10" x14ac:dyDescent="0.2">
      <c r="A5259" s="28" t="s">
        <v>2035</v>
      </c>
      <c r="B5259" t="s">
        <v>9</v>
      </c>
      <c r="C5259" s="28" t="s">
        <v>1334</v>
      </c>
      <c r="D5259" t="s">
        <v>1335</v>
      </c>
      <c r="E5259" t="s">
        <v>2</v>
      </c>
      <c r="F5259" t="str">
        <f>INDEX(tbl_produits[Nom normalisé], MATCH(tbl_data[[#This Row],[Spécialité]], tbl_produits[Nom original], 0))</f>
        <v xml:space="preserve">CEFPODOXIME - Orelox toutes formes orales </v>
      </c>
      <c r="G5259" t="str">
        <f>INDEX(tbl_produits[Classe nom], MATCH(tbl_data[[#This Row],[NORM_Spécialité]], tbl_produits[Nom normalisé], 0))</f>
        <v>Anti-infectieux à usage systémique</v>
      </c>
      <c r="H5259">
        <f>YEAR(tbl_data[[#This Row],[Date_rapport]])</f>
        <v>2023</v>
      </c>
      <c r="I5259" t="str">
        <f>INDEX(tbl_produits[Molécule extraite], MATCH(tbl_data[[#This Row],[NORM_Spécialité]], tbl_produits[Nom normalisé], 0))</f>
        <v>Cefpodoxime</v>
      </c>
      <c r="J5259" s="34">
        <f>DATE(LEFT(tbl_data[[#This Row],[Date_rapport]], 4), MID(tbl_data[[#This Row],[Date_rapport]], 6, 2), RIGHT(tbl_data[[#This Row],[Date_rapport]], 2))</f>
        <v>44959</v>
      </c>
    </row>
    <row r="5260" spans="1:10" x14ac:dyDescent="0.2">
      <c r="A5260" s="28" t="s">
        <v>2035</v>
      </c>
      <c r="B5260" t="s">
        <v>9</v>
      </c>
      <c r="C5260" s="28" t="s">
        <v>1334</v>
      </c>
      <c r="D5260" t="s">
        <v>1671</v>
      </c>
      <c r="E5260" t="s">
        <v>2</v>
      </c>
      <c r="F5260" t="str">
        <f>INDEX(tbl_produits[Nom normalisé], MATCH(tbl_data[[#This Row],[Spécialité]], tbl_produits[Nom original], 0))</f>
        <v>AIROMIR Autohaler 100 microgrammes/dose, suspension pour inhalation en flacon pressurisé</v>
      </c>
      <c r="G5260" t="str">
        <f>INDEX(tbl_produits[Classe nom], MATCH(tbl_data[[#This Row],[NORM_Spécialité]], tbl_produits[Nom normalisé], 0))</f>
        <v>Système respiratoire</v>
      </c>
      <c r="H5260">
        <f>YEAR(tbl_data[[#This Row],[Date_rapport]])</f>
        <v>2023</v>
      </c>
      <c r="I5260" t="str">
        <f>INDEX(tbl_produits[Molécule extraite], MATCH(tbl_data[[#This Row],[NORM_Spécialité]], tbl_produits[Nom normalisé], 0))</f>
        <v>Salbutamol</v>
      </c>
      <c r="J5260" s="34">
        <f>DATE(LEFT(tbl_data[[#This Row],[Date_rapport]], 4), MID(tbl_data[[#This Row],[Date_rapport]], 6, 2), RIGHT(tbl_data[[#This Row],[Date_rapport]], 2))</f>
        <v>44959</v>
      </c>
    </row>
    <row r="5261" spans="1:10" x14ac:dyDescent="0.2">
      <c r="A5261" s="28" t="s">
        <v>2035</v>
      </c>
      <c r="B5261" t="s">
        <v>9</v>
      </c>
      <c r="C5261" s="28" t="s">
        <v>1729</v>
      </c>
      <c r="D5261" t="s">
        <v>1672</v>
      </c>
      <c r="E5261" t="s">
        <v>2</v>
      </c>
      <c r="F5261" t="str">
        <f>INDEX(tbl_produits[Nom normalisé], MATCH(tbl_data[[#This Row],[Spécialité]], tbl_produits[Nom original], 0))</f>
        <v>PREDNISONE 5 mg et 20 mg, comprimé sécable</v>
      </c>
      <c r="G5261" t="str">
        <f>INDEX(tbl_produits[Classe nom], MATCH(tbl_data[[#This Row],[NORM_Spécialité]], tbl_produits[Nom normalisé], 0))</f>
        <v>Hormones systémiques sauf hormones sexuelles et insulines</v>
      </c>
      <c r="H5261">
        <f>YEAR(tbl_data[[#This Row],[Date_rapport]])</f>
        <v>2023</v>
      </c>
      <c r="I5261" t="str">
        <f>INDEX(tbl_produits[Molécule extraite], MATCH(tbl_data[[#This Row],[NORM_Spécialité]], tbl_produits[Nom normalisé], 0))</f>
        <v>Prednisone</v>
      </c>
      <c r="J5261" s="34">
        <f>DATE(LEFT(tbl_data[[#This Row],[Date_rapport]], 4), MID(tbl_data[[#This Row],[Date_rapport]], 6, 2), RIGHT(tbl_data[[#This Row],[Date_rapport]], 2))</f>
        <v>44959</v>
      </c>
    </row>
    <row r="5262" spans="1:10" x14ac:dyDescent="0.2">
      <c r="A5262" s="28" t="s">
        <v>2035</v>
      </c>
      <c r="B5262" t="s">
        <v>9</v>
      </c>
      <c r="C5262" s="28" t="s">
        <v>1729</v>
      </c>
      <c r="D5262" t="s">
        <v>1673</v>
      </c>
      <c r="E5262" t="s">
        <v>2</v>
      </c>
      <c r="F5262" t="str">
        <f>INDEX(tbl_produits[Nom normalisé], MATCH(tbl_data[[#This Row],[Spécialité]], tbl_produits[Nom original], 0))</f>
        <v>TASIGNA 50 mg, gélule</v>
      </c>
      <c r="G5262" t="str">
        <f>INDEX(tbl_produits[Classe nom], MATCH(tbl_data[[#This Row],[NORM_Spécialité]], tbl_produits[Nom normalisé], 0))</f>
        <v>Antinéoplasiques et immunomodulateurs</v>
      </c>
      <c r="H5262">
        <f>YEAR(tbl_data[[#This Row],[Date_rapport]])</f>
        <v>2023</v>
      </c>
      <c r="I5262" t="str">
        <f>INDEX(tbl_produits[Molécule extraite], MATCH(tbl_data[[#This Row],[NORM_Spécialité]], tbl_produits[Nom normalisé], 0))</f>
        <v>Nilotinib</v>
      </c>
      <c r="J5262" s="34">
        <f>DATE(LEFT(tbl_data[[#This Row],[Date_rapport]], 4), MID(tbl_data[[#This Row],[Date_rapport]], 6, 2), RIGHT(tbl_data[[#This Row],[Date_rapport]], 2))</f>
        <v>44959</v>
      </c>
    </row>
    <row r="5263" spans="1:10" x14ac:dyDescent="0.2">
      <c r="A5263" s="28" t="s">
        <v>2035</v>
      </c>
      <c r="B5263" t="s">
        <v>9</v>
      </c>
      <c r="C5263" s="28" t="s">
        <v>1729</v>
      </c>
      <c r="D5263" t="s">
        <v>1674</v>
      </c>
      <c r="E5263" t="s">
        <v>2</v>
      </c>
      <c r="F5263" t="str">
        <f>INDEX(tbl_produits[Nom normalisé], MATCH(tbl_data[[#This Row],[Spécialité]], tbl_produits[Nom original], 0))</f>
        <v>LARGACTIL 4 pour cent, solution buvable en gouttes</v>
      </c>
      <c r="G5263" t="str">
        <f>INDEX(tbl_produits[Classe nom], MATCH(tbl_data[[#This Row],[NORM_Spécialité]], tbl_produits[Nom normalisé], 0))</f>
        <v>Système nerveux</v>
      </c>
      <c r="H5263">
        <f>YEAR(tbl_data[[#This Row],[Date_rapport]])</f>
        <v>2023</v>
      </c>
      <c r="I5263" t="str">
        <f>INDEX(tbl_produits[Molécule extraite], MATCH(tbl_data[[#This Row],[NORM_Spécialité]], tbl_produits[Nom normalisé], 0))</f>
        <v>Chlorpromazine</v>
      </c>
      <c r="J5263" s="34">
        <f>DATE(LEFT(tbl_data[[#This Row],[Date_rapport]], 4), MID(tbl_data[[#This Row],[Date_rapport]], 6, 2), RIGHT(tbl_data[[#This Row],[Date_rapport]], 2))</f>
        <v>44959</v>
      </c>
    </row>
    <row r="5264" spans="1:10" x14ac:dyDescent="0.2">
      <c r="A5264" s="28" t="s">
        <v>2035</v>
      </c>
      <c r="B5264" t="s">
        <v>9</v>
      </c>
      <c r="C5264" s="28" t="s">
        <v>1729</v>
      </c>
      <c r="D5264" t="s">
        <v>994</v>
      </c>
      <c r="E5264" t="s">
        <v>2</v>
      </c>
      <c r="F5264" t="str">
        <f>INDEX(tbl_produits[Nom normalisé], MATCH(tbl_data[[#This Row],[Spécialité]], tbl_produits[Nom original], 0))</f>
        <v>ILUVIEN 190 microgrammes, implant intravitréen avec applicateur</v>
      </c>
      <c r="G5264" t="str">
        <f>INDEX(tbl_produits[Classe nom], MATCH(tbl_data[[#This Row],[NORM_Spécialité]], tbl_produits[Nom normalisé], 0))</f>
        <v>Organes sensoriels</v>
      </c>
      <c r="H5264">
        <f>YEAR(tbl_data[[#This Row],[Date_rapport]])</f>
        <v>2023</v>
      </c>
      <c r="I5264" t="str">
        <f>INDEX(tbl_produits[Molécule extraite], MATCH(tbl_data[[#This Row],[NORM_Spécialité]], tbl_produits[Nom normalisé], 0))</f>
        <v>Acétonide de fluocinolone</v>
      </c>
      <c r="J5264" s="34">
        <f>DATE(LEFT(tbl_data[[#This Row],[Date_rapport]], 4), MID(tbl_data[[#This Row],[Date_rapport]], 6, 2), RIGHT(tbl_data[[#This Row],[Date_rapport]], 2))</f>
        <v>44959</v>
      </c>
    </row>
    <row r="5265" spans="1:10" x14ac:dyDescent="0.2">
      <c r="A5265" s="28" t="s">
        <v>2035</v>
      </c>
      <c r="B5265" t="s">
        <v>9</v>
      </c>
      <c r="C5265" s="28" t="s">
        <v>1336</v>
      </c>
      <c r="D5265" t="s">
        <v>1675</v>
      </c>
      <c r="E5265" t="s">
        <v>2</v>
      </c>
      <c r="F5265" t="str">
        <f>INDEX(tbl_produits[Nom normalisé], MATCH(tbl_data[[#This Row],[Spécialité]], tbl_produits[Nom original], 0))</f>
        <v>VERKAZIA 1 mg/ml, collyre en émulsion</v>
      </c>
      <c r="G5265" t="str">
        <f>INDEX(tbl_produits[Classe nom], MATCH(tbl_data[[#This Row],[NORM_Spécialité]], tbl_produits[Nom normalisé], 0))</f>
        <v>Antinéoplasiques et immunomodulateurs</v>
      </c>
      <c r="H5265">
        <f>YEAR(tbl_data[[#This Row],[Date_rapport]])</f>
        <v>2023</v>
      </c>
      <c r="I5265" t="str">
        <f>INDEX(tbl_produits[Molécule extraite], MATCH(tbl_data[[#This Row],[NORM_Spécialité]], tbl_produits[Nom normalisé], 0))</f>
        <v>Ciclosporine</v>
      </c>
      <c r="J5265" s="34">
        <f>DATE(LEFT(tbl_data[[#This Row],[Date_rapport]], 4), MID(tbl_data[[#This Row],[Date_rapport]], 6, 2), RIGHT(tbl_data[[#This Row],[Date_rapport]], 2))</f>
        <v>44959</v>
      </c>
    </row>
    <row r="5266" spans="1:10" x14ac:dyDescent="0.2">
      <c r="A5266" s="28" t="s">
        <v>2035</v>
      </c>
      <c r="B5266" t="s">
        <v>3</v>
      </c>
      <c r="C5266" s="28" t="s">
        <v>1336</v>
      </c>
      <c r="D5266" t="s">
        <v>622</v>
      </c>
      <c r="E5266" t="s">
        <v>2</v>
      </c>
      <c r="F5266" t="str">
        <f>INDEX(tbl_produits[Nom normalisé], MATCH(tbl_data[[#This Row],[Spécialité]], tbl_produits[Nom original], 0))</f>
        <v>EXFORGE HCT, 10 mg, 160 mg, 12,5 mg, comprimé pelliculé</v>
      </c>
      <c r="G5266" t="str">
        <f>INDEX(tbl_produits[Classe nom], MATCH(tbl_data[[#This Row],[NORM_Spécialité]], tbl_produits[Nom normalisé], 0))</f>
        <v>Système cardiovasculaire</v>
      </c>
      <c r="H5266">
        <f>YEAR(tbl_data[[#This Row],[Date_rapport]])</f>
        <v>2023</v>
      </c>
      <c r="I5266" t="str">
        <f>INDEX(tbl_produits[Molécule extraite], MATCH(tbl_data[[#This Row],[NORM_Spécialité]], tbl_produits[Nom normalisé], 0))</f>
        <v>Bésilate d’amlodipine / Hydrochlorothiazide / Valsartan</v>
      </c>
      <c r="J5266" s="34">
        <f>DATE(LEFT(tbl_data[[#This Row],[Date_rapport]], 4), MID(tbl_data[[#This Row],[Date_rapport]], 6, 2), RIGHT(tbl_data[[#This Row],[Date_rapport]], 2))</f>
        <v>44959</v>
      </c>
    </row>
    <row r="5267" spans="1:10" x14ac:dyDescent="0.2">
      <c r="A5267" s="28" t="s">
        <v>2035</v>
      </c>
      <c r="B5267" t="s">
        <v>3</v>
      </c>
      <c r="C5267" s="28" t="s">
        <v>1336</v>
      </c>
      <c r="D5267" t="s">
        <v>713</v>
      </c>
      <c r="E5267" t="s">
        <v>2</v>
      </c>
      <c r="F5267" t="str">
        <f>INDEX(tbl_produits[Nom normalisé], MATCH(tbl_data[[#This Row],[Spécialité]], tbl_produits[Nom original], 0))</f>
        <v>B.A.L., solution injectable I.M.</v>
      </c>
      <c r="G5267" t="str">
        <f>INDEX(tbl_produits[Classe nom], MATCH(tbl_data[[#This Row],[NORM_Spécialité]], tbl_produits[Nom normalisé], 0))</f>
        <v>Système nerveux</v>
      </c>
      <c r="H5267">
        <f>YEAR(tbl_data[[#This Row],[Date_rapport]])</f>
        <v>2023</v>
      </c>
      <c r="I5267" t="str">
        <f>INDEX(tbl_produits[Molécule extraite], MATCH(tbl_data[[#This Row],[NORM_Spécialité]], tbl_produits[Nom normalisé], 0))</f>
        <v>Butacaïne / dimercaprol</v>
      </c>
      <c r="J5267" s="34">
        <f>DATE(LEFT(tbl_data[[#This Row],[Date_rapport]], 4), MID(tbl_data[[#This Row],[Date_rapport]], 6, 2), RIGHT(tbl_data[[#This Row],[Date_rapport]], 2))</f>
        <v>44959</v>
      </c>
    </row>
    <row r="5268" spans="1:10" x14ac:dyDescent="0.2">
      <c r="A5268" s="28" t="s">
        <v>2035</v>
      </c>
      <c r="B5268" t="s">
        <v>9</v>
      </c>
      <c r="C5268" s="28" t="s">
        <v>1336</v>
      </c>
      <c r="D5268" t="s">
        <v>884</v>
      </c>
      <c r="E5268" t="s">
        <v>2</v>
      </c>
      <c r="F5268" t="str">
        <f>INDEX(tbl_produits[Nom normalisé], MATCH(tbl_data[[#This Row],[Spécialité]], tbl_produits[Nom original], 0))</f>
        <v>VELBE 10 mg, poudre pour solution injectable I.V.</v>
      </c>
      <c r="G5268" t="str">
        <f>INDEX(tbl_produits[Classe nom], MATCH(tbl_data[[#This Row],[NORM_Spécialité]], tbl_produits[Nom normalisé], 0))</f>
        <v>Antinéoplasiques et immunomodulateurs</v>
      </c>
      <c r="H5268">
        <f>YEAR(tbl_data[[#This Row],[Date_rapport]])</f>
        <v>2023</v>
      </c>
      <c r="I5268" t="str">
        <f>INDEX(tbl_produits[Molécule extraite], MATCH(tbl_data[[#This Row],[NORM_Spécialité]], tbl_produits[Nom normalisé], 0))</f>
        <v>Vinblastine (sulfate de)</v>
      </c>
      <c r="J5268" s="34">
        <f>DATE(LEFT(tbl_data[[#This Row],[Date_rapport]], 4), MID(tbl_data[[#This Row],[Date_rapport]], 6, 2), RIGHT(tbl_data[[#This Row],[Date_rapport]], 2))</f>
        <v>44959</v>
      </c>
    </row>
    <row r="5269" spans="1:10" x14ac:dyDescent="0.2">
      <c r="A5269" s="28" t="s">
        <v>2035</v>
      </c>
      <c r="B5269" t="s">
        <v>3</v>
      </c>
      <c r="C5269" s="28" t="s">
        <v>1336</v>
      </c>
      <c r="D5269" t="s">
        <v>1676</v>
      </c>
      <c r="E5269" t="s">
        <v>2</v>
      </c>
      <c r="F5269" t="str">
        <f>INDEX(tbl_produits[Nom normalisé], MATCH(tbl_data[[#This Row],[Spécialité]], tbl_produits[Nom original], 0))</f>
        <v>METHOTREXATE Accord 100 mg/ml, solution à diluer pour perfusion</v>
      </c>
      <c r="G5269" t="str">
        <f>INDEX(tbl_produits[Classe nom], MATCH(tbl_data[[#This Row],[NORM_Spécialité]], tbl_produits[Nom normalisé], 0))</f>
        <v>Antinéoplasiques et immunomodulateurs</v>
      </c>
      <c r="H5269">
        <f>YEAR(tbl_data[[#This Row],[Date_rapport]])</f>
        <v>2023</v>
      </c>
      <c r="I5269" t="str">
        <f>INDEX(tbl_produits[Molécule extraite], MATCH(tbl_data[[#This Row],[NORM_Spécialité]], tbl_produits[Nom normalisé], 0))</f>
        <v>Méthotrexate</v>
      </c>
      <c r="J5269" s="34">
        <f>DATE(LEFT(tbl_data[[#This Row],[Date_rapport]], 4), MID(tbl_data[[#This Row],[Date_rapport]], 6, 2), RIGHT(tbl_data[[#This Row],[Date_rapport]], 2))</f>
        <v>44959</v>
      </c>
    </row>
    <row r="5270" spans="1:10" x14ac:dyDescent="0.2">
      <c r="A5270" s="28" t="s">
        <v>2035</v>
      </c>
      <c r="B5270" t="s">
        <v>9</v>
      </c>
      <c r="C5270" s="28" t="s">
        <v>1336</v>
      </c>
      <c r="D5270" t="s">
        <v>1677</v>
      </c>
      <c r="E5270" t="s">
        <v>2</v>
      </c>
      <c r="F5270" t="str">
        <f>INDEX(tbl_produits[Nom normalisé], MATCH(tbl_data[[#This Row],[Spécialité]], tbl_produits[Nom original], 0))</f>
        <v>TRASYLOL 500 000 UIK/50 mL, solution injectable</v>
      </c>
      <c r="G5270" t="str">
        <f>INDEX(tbl_produits[Classe nom], MATCH(tbl_data[[#This Row],[NORM_Spécialité]], tbl_produits[Nom normalisé], 0))</f>
        <v>Sang et organes hématopoïétiques</v>
      </c>
      <c r="H5270">
        <f>YEAR(tbl_data[[#This Row],[Date_rapport]])</f>
        <v>2023</v>
      </c>
      <c r="I5270" t="str">
        <f>INDEX(tbl_produits[Molécule extraite], MATCH(tbl_data[[#This Row],[NORM_Spécialité]], tbl_produits[Nom normalisé], 0))</f>
        <v>Aprotinine</v>
      </c>
      <c r="J5270" s="34">
        <f>DATE(LEFT(tbl_data[[#This Row],[Date_rapport]], 4), MID(tbl_data[[#This Row],[Date_rapport]], 6, 2), RIGHT(tbl_data[[#This Row],[Date_rapport]], 2))</f>
        <v>44959</v>
      </c>
    </row>
    <row r="5271" spans="1:10" x14ac:dyDescent="0.2">
      <c r="A5271" s="28" t="s">
        <v>2035</v>
      </c>
      <c r="B5271" t="s">
        <v>6</v>
      </c>
      <c r="C5271" s="28" t="s">
        <v>1679</v>
      </c>
      <c r="D5271" t="s">
        <v>1678</v>
      </c>
      <c r="E5271" t="s">
        <v>1679</v>
      </c>
      <c r="F5271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5271" t="str">
        <f>INDEX(tbl_produits[Classe nom], MATCH(tbl_data[[#This Row],[NORM_Spécialité]], tbl_produits[Nom normalisé], 0))</f>
        <v>Antinéoplasiques et immunomodulateurs</v>
      </c>
      <c r="H5271">
        <f>YEAR(tbl_data[[#This Row],[Date_rapport]])</f>
        <v>2023</v>
      </c>
      <c r="I5271" t="str">
        <f>INDEX(tbl_produits[Molécule extraite], MATCH(tbl_data[[#This Row],[NORM_Spécialité]], tbl_produits[Nom normalisé], 0))</f>
        <v>Golimumab</v>
      </c>
      <c r="J5271" s="34">
        <f>DATE(LEFT(tbl_data[[#This Row],[Date_rapport]], 4), MID(tbl_data[[#This Row],[Date_rapport]], 6, 2), RIGHT(tbl_data[[#This Row],[Date_rapport]], 2))</f>
        <v>44959</v>
      </c>
    </row>
    <row r="5272" spans="1:10" x14ac:dyDescent="0.2">
      <c r="A5272" s="28" t="s">
        <v>2035</v>
      </c>
      <c r="B5272" t="s">
        <v>6</v>
      </c>
      <c r="C5272" s="28" t="s">
        <v>1679</v>
      </c>
      <c r="D5272" t="s">
        <v>711</v>
      </c>
      <c r="E5272" t="s">
        <v>1680</v>
      </c>
      <c r="F5272" t="str">
        <f>INDEX(tbl_produits[Nom normalisé], MATCH(tbl_data[[#This Row],[Spécialité]], tbl_produits[Nom original], 0))</f>
        <v>SUPPLIVEN, solution à diluer pour perfusion</v>
      </c>
      <c r="G5272" t="str">
        <f>INDEX(tbl_produits[Classe nom], MATCH(tbl_data[[#This Row],[NORM_Spécialité]], tbl_produits[Nom normalisé], 0))</f>
        <v>Sang et organes hématopoïétiques</v>
      </c>
      <c r="H5272">
        <f>YEAR(tbl_data[[#This Row],[Date_rapport]])</f>
        <v>2023</v>
      </c>
      <c r="I5272" t="str">
        <f>INDEX(tbl_produits[Molécule extraite], MATCH(tbl_data[[#This Row],[NORM_Spécialité]], tbl_produits[Nom normalisé], 0))</f>
        <v>Solutions électrolytiques</v>
      </c>
      <c r="J5272" s="34">
        <f>DATE(LEFT(tbl_data[[#This Row],[Date_rapport]], 4), MID(tbl_data[[#This Row],[Date_rapport]], 6, 2), RIGHT(tbl_data[[#This Row],[Date_rapport]], 2))</f>
        <v>44959</v>
      </c>
    </row>
    <row r="5273" spans="1:10" x14ac:dyDescent="0.2">
      <c r="A5273" s="28" t="s">
        <v>2035</v>
      </c>
      <c r="B5273" t="s">
        <v>3</v>
      </c>
      <c r="C5273" s="28" t="s">
        <v>1679</v>
      </c>
      <c r="D5273" t="s">
        <v>914</v>
      </c>
      <c r="E5273" t="s">
        <v>2</v>
      </c>
      <c r="F5273" t="str">
        <f>INDEX(tbl_produits[Nom normalisé], MATCH(tbl_data[[#This Row],[Spécialité]], tbl_produits[Nom original], 0))</f>
        <v>QUINIMAX 500 mg, comprimé pelliculé sécable</v>
      </c>
      <c r="G5273" t="str">
        <f>INDEX(tbl_produits[Classe nom], MATCH(tbl_data[[#This Row],[NORM_Spécialité]], tbl_produits[Nom normalisé], 0))</f>
        <v>Antiparasitaires, insecticides et répulsifs</v>
      </c>
      <c r="H5273">
        <f>YEAR(tbl_data[[#This Row],[Date_rapport]])</f>
        <v>2023</v>
      </c>
      <c r="I5273" t="str">
        <f>INDEX(tbl_produits[Molécule extraite], MATCH(tbl_data[[#This Row],[NORM_Spécialité]], tbl_produits[Nom normalisé], 0))</f>
        <v>Quinine / quinidine / cinchonine / cinchonidine</v>
      </c>
      <c r="J5273" s="34">
        <f>DATE(LEFT(tbl_data[[#This Row],[Date_rapport]], 4), MID(tbl_data[[#This Row],[Date_rapport]], 6, 2), RIGHT(tbl_data[[#This Row],[Date_rapport]], 2))</f>
        <v>44959</v>
      </c>
    </row>
    <row r="5274" spans="1:10" x14ac:dyDescent="0.2">
      <c r="A5274" s="28" t="s">
        <v>2035</v>
      </c>
      <c r="B5274" t="s">
        <v>6</v>
      </c>
      <c r="C5274" s="28" t="s">
        <v>1679</v>
      </c>
      <c r="D5274" t="s">
        <v>1681</v>
      </c>
      <c r="E5274" t="s">
        <v>1682</v>
      </c>
      <c r="F5274" t="str">
        <f>INDEX(tbl_produits[Nom normalisé], MATCH(tbl_data[[#This Row],[Spécialité]], tbl_produits[Nom original], 0))</f>
        <v>PARLODEL 5 mg, gélule</v>
      </c>
      <c r="G5274" t="str">
        <f>INDEX(tbl_produits[Classe nom], MATCH(tbl_data[[#This Row],[NORM_Spécialité]], tbl_produits[Nom normalisé], 0))</f>
        <v>Système nerveux</v>
      </c>
      <c r="H5274">
        <f>YEAR(tbl_data[[#This Row],[Date_rapport]])</f>
        <v>2023</v>
      </c>
      <c r="I5274" t="str">
        <f>INDEX(tbl_produits[Molécule extraite], MATCH(tbl_data[[#This Row],[NORM_Spécialité]], tbl_produits[Nom normalisé], 0))</f>
        <v>Bromocriptine (mésilate de)</v>
      </c>
      <c r="J5274" s="34">
        <f>DATE(LEFT(tbl_data[[#This Row],[Date_rapport]], 4), MID(tbl_data[[#This Row],[Date_rapport]], 6, 2), RIGHT(tbl_data[[#This Row],[Date_rapport]], 2))</f>
        <v>44959</v>
      </c>
    </row>
    <row r="5275" spans="1:10" x14ac:dyDescent="0.2">
      <c r="A5275" s="28" t="s">
        <v>2035</v>
      </c>
      <c r="B5275" t="s">
        <v>6</v>
      </c>
      <c r="C5275" s="28" t="s">
        <v>1683</v>
      </c>
      <c r="D5275" t="s">
        <v>1230</v>
      </c>
      <c r="E5275" t="s">
        <v>1683</v>
      </c>
      <c r="F5275" t="str">
        <f>INDEX(tbl_produits[Nom normalisé], MATCH(tbl_data[[#This Row],[Spécialité]], tbl_produits[Nom original], 0))</f>
        <v>FUNGIZONE 10%, suspension buvable</v>
      </c>
      <c r="G5275" t="str">
        <f>INDEX(tbl_produits[Classe nom], MATCH(tbl_data[[#This Row],[NORM_Spécialité]], tbl_produits[Nom normalisé], 0))</f>
        <v>Anti-infectieux à usage systémique</v>
      </c>
      <c r="H5275">
        <f>YEAR(tbl_data[[#This Row],[Date_rapport]])</f>
        <v>2023</v>
      </c>
      <c r="I5275" t="str">
        <f>INDEX(tbl_produits[Molécule extraite], MATCH(tbl_data[[#This Row],[NORM_Spécialité]], tbl_produits[Nom normalisé], 0))</f>
        <v>Amphotéricine B</v>
      </c>
      <c r="J5275" s="34">
        <f>DATE(LEFT(tbl_data[[#This Row],[Date_rapport]], 4), MID(tbl_data[[#This Row],[Date_rapport]], 6, 2), RIGHT(tbl_data[[#This Row],[Date_rapport]], 2))</f>
        <v>44959</v>
      </c>
    </row>
    <row r="5276" spans="1:10" x14ac:dyDescent="0.2">
      <c r="A5276" s="28" t="s">
        <v>2035</v>
      </c>
      <c r="B5276" t="s">
        <v>9</v>
      </c>
      <c r="C5276" s="28" t="s">
        <v>1683</v>
      </c>
      <c r="D5276" t="s">
        <v>1684</v>
      </c>
      <c r="E5276" t="s">
        <v>2</v>
      </c>
      <c r="F5276" t="str">
        <f>INDEX(tbl_produits[Nom normalisé], MATCH(tbl_data[[#This Row],[Spécialité]], tbl_produits[Nom original], 0))</f>
        <v>SPÉCIALITÉS à base de roxithromycine 100mg et 150 mg, comprimé pelliculé</v>
      </c>
      <c r="G5276" t="str">
        <f>INDEX(tbl_produits[Classe nom], MATCH(tbl_data[[#This Row],[NORM_Spécialité]], tbl_produits[Nom normalisé], 0))</f>
        <v>Anti-infectieux à usage systémique</v>
      </c>
      <c r="H5276">
        <f>YEAR(tbl_data[[#This Row],[Date_rapport]])</f>
        <v>2023</v>
      </c>
      <c r="I5276" t="str">
        <f>INDEX(tbl_produits[Molécule extraite], MATCH(tbl_data[[#This Row],[NORM_Spécialité]], tbl_produits[Nom normalisé], 0))</f>
        <v>Roxithromycine</v>
      </c>
      <c r="J5276" s="34">
        <f>DATE(LEFT(tbl_data[[#This Row],[Date_rapport]], 4), MID(tbl_data[[#This Row],[Date_rapport]], 6, 2), RIGHT(tbl_data[[#This Row],[Date_rapport]], 2))</f>
        <v>44959</v>
      </c>
    </row>
    <row r="5277" spans="1:10" x14ac:dyDescent="0.2">
      <c r="A5277" s="28" t="s">
        <v>2035</v>
      </c>
      <c r="B5277" t="s">
        <v>9</v>
      </c>
      <c r="C5277" s="28" t="s">
        <v>1683</v>
      </c>
      <c r="D5277" t="s">
        <v>1685</v>
      </c>
      <c r="E5277" t="s">
        <v>1649</v>
      </c>
      <c r="F5277" t="str">
        <f>INDEX(tbl_produits[Nom normalisé], MATCH(tbl_data[[#This Row],[Spécialité]], tbl_produits[Nom original], 0))</f>
        <v xml:space="preserve">BECLOMETASONE 200 µg/dose, poudre pour inhalation, 250 µg/doses solution pour inhalation en flacon pressurisé, 400 µg/1 ml, suspension pour inhalation par nébuliseur en récipient unidose </v>
      </c>
      <c r="G5277" t="str">
        <f>INDEX(tbl_produits[Classe nom], MATCH(tbl_data[[#This Row],[NORM_Spécialité]], tbl_produits[Nom normalisé], 0))</f>
        <v>Système respiratoire</v>
      </c>
      <c r="H5277">
        <f>YEAR(tbl_data[[#This Row],[Date_rapport]])</f>
        <v>2023</v>
      </c>
      <c r="I5277" t="str">
        <f>INDEX(tbl_produits[Molécule extraite], MATCH(tbl_data[[#This Row],[NORM_Spécialité]], tbl_produits[Nom normalisé], 0))</f>
        <v>Béclométasone (dipropionate de) anhydre</v>
      </c>
      <c r="J5277" s="34">
        <f>DATE(LEFT(tbl_data[[#This Row],[Date_rapport]], 4), MID(tbl_data[[#This Row],[Date_rapport]], 6, 2), RIGHT(tbl_data[[#This Row],[Date_rapport]], 2))</f>
        <v>44959</v>
      </c>
    </row>
    <row r="5278" spans="1:10" x14ac:dyDescent="0.2">
      <c r="A5278" s="28" t="s">
        <v>2035</v>
      </c>
      <c r="B5278" t="s">
        <v>6</v>
      </c>
      <c r="C5278" s="28" t="s">
        <v>1683</v>
      </c>
      <c r="D5278" t="s">
        <v>1686</v>
      </c>
      <c r="E5278" t="s">
        <v>2</v>
      </c>
      <c r="F5278" t="str">
        <f>INDEX(tbl_produits[Nom normalisé], MATCH(tbl_data[[#This Row],[Spécialité]], tbl_produits[Nom original], 0))</f>
        <v>AMOXICILLINE Panpharma 2 g, poudre pour solution injectable</v>
      </c>
      <c r="G5278" t="str">
        <f>INDEX(tbl_produits[Classe nom], MATCH(tbl_data[[#This Row],[NORM_Spécialité]], tbl_produits[Nom normalisé], 0))</f>
        <v>Anti-infectieux à usage systémique</v>
      </c>
      <c r="H5278">
        <f>YEAR(tbl_data[[#This Row],[Date_rapport]])</f>
        <v>2023</v>
      </c>
      <c r="I5278" t="str">
        <f>INDEX(tbl_produits[Molécule extraite], MATCH(tbl_data[[#This Row],[NORM_Spécialité]], tbl_produits[Nom normalisé], 0))</f>
        <v>Amoxicilline</v>
      </c>
      <c r="J5278" s="34">
        <f>DATE(LEFT(tbl_data[[#This Row],[Date_rapport]], 4), MID(tbl_data[[#This Row],[Date_rapport]], 6, 2), RIGHT(tbl_data[[#This Row],[Date_rapport]], 2))</f>
        <v>44959</v>
      </c>
    </row>
    <row r="5279" spans="1:10" x14ac:dyDescent="0.2">
      <c r="A5279" s="28" t="s">
        <v>2035</v>
      </c>
      <c r="B5279" t="s">
        <v>9</v>
      </c>
      <c r="C5279" s="28" t="s">
        <v>1730</v>
      </c>
      <c r="D5279" t="s">
        <v>712</v>
      </c>
      <c r="E5279" t="s">
        <v>2</v>
      </c>
      <c r="F5279" t="str">
        <f>INDEX(tbl_produits[Nom normalisé], MATCH(tbl_data[[#This Row],[Spécialité]], tbl_produits[Nom original], 0))</f>
        <v>DEPO PRODASONE 150 mg/3 ml, suspension injectable (intramusculaire profonde)</v>
      </c>
      <c r="G5279" t="str">
        <f>INDEX(tbl_produits[Classe nom], MATCH(tbl_data[[#This Row],[NORM_Spécialité]], tbl_produits[Nom normalisé], 0))</f>
        <v>Système génito-urinaire et hormones sexuelles</v>
      </c>
      <c r="H5279">
        <f>YEAR(tbl_data[[#This Row],[Date_rapport]])</f>
        <v>2023</v>
      </c>
      <c r="I5279" t="str">
        <f>INDEX(tbl_produits[Molécule extraite], MATCH(tbl_data[[#This Row],[NORM_Spécialité]], tbl_produits[Nom normalisé], 0))</f>
        <v>Acétate de médroxyprogestérone</v>
      </c>
      <c r="J5279" s="34">
        <f>DATE(LEFT(tbl_data[[#This Row],[Date_rapport]], 4), MID(tbl_data[[#This Row],[Date_rapport]], 6, 2), RIGHT(tbl_data[[#This Row],[Date_rapport]], 2))</f>
        <v>44959</v>
      </c>
    </row>
    <row r="5280" spans="1:10" x14ac:dyDescent="0.2">
      <c r="A5280" s="28" t="s">
        <v>2035</v>
      </c>
      <c r="B5280" t="s">
        <v>9</v>
      </c>
      <c r="C5280" s="28" t="s">
        <v>1682</v>
      </c>
      <c r="D5280" t="s">
        <v>1687</v>
      </c>
      <c r="E5280" t="s">
        <v>2</v>
      </c>
      <c r="F5280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5280" t="str">
        <f>INDEX(tbl_produits[Classe nom], MATCH(tbl_data[[#This Row],[NORM_Spécialité]], tbl_produits[Nom normalisé], 0))</f>
        <v>Hormones systémiques sauf hormones sexuelles et insulines</v>
      </c>
      <c r="H5280">
        <f>YEAR(tbl_data[[#This Row],[Date_rapport]])</f>
        <v>2023</v>
      </c>
      <c r="I5280" t="str">
        <f>INDEX(tbl_produits[Molécule extraite], MATCH(tbl_data[[#This Row],[NORM_Spécialité]], tbl_produits[Nom normalisé], 0))</f>
        <v>Somatropine</v>
      </c>
      <c r="J5280" s="34">
        <f>DATE(LEFT(tbl_data[[#This Row],[Date_rapport]], 4), MID(tbl_data[[#This Row],[Date_rapport]], 6, 2), RIGHT(tbl_data[[#This Row],[Date_rapport]], 2))</f>
        <v>44959</v>
      </c>
    </row>
    <row r="5281" spans="1:10" x14ac:dyDescent="0.2">
      <c r="A5281" s="28" t="s">
        <v>2035</v>
      </c>
      <c r="B5281" t="s">
        <v>9</v>
      </c>
      <c r="C5281" s="28" t="s">
        <v>1682</v>
      </c>
      <c r="D5281" t="s">
        <v>1688</v>
      </c>
      <c r="E5281" t="s">
        <v>2</v>
      </c>
      <c r="F5281" t="str">
        <f>INDEX(tbl_produits[Nom normalisé], MATCH(tbl_data[[#This Row],[Spécialité]], tbl_produits[Nom original], 0))</f>
        <v>CERUBIDINE 20 mg, poudre pour solution pour perfusion</v>
      </c>
      <c r="G5281" t="str">
        <f>INDEX(tbl_produits[Classe nom], MATCH(tbl_data[[#This Row],[NORM_Spécialité]], tbl_produits[Nom normalisé], 0))</f>
        <v>Antinéoplasiques et immunomodulateurs</v>
      </c>
      <c r="H5281">
        <f>YEAR(tbl_data[[#This Row],[Date_rapport]])</f>
        <v>2023</v>
      </c>
      <c r="I5281" t="str">
        <f>INDEX(tbl_produits[Molécule extraite], MATCH(tbl_data[[#This Row],[NORM_Spécialité]], tbl_produits[Nom normalisé], 0))</f>
        <v>Daunorubicine</v>
      </c>
      <c r="J5281" s="34">
        <f>DATE(LEFT(tbl_data[[#This Row],[Date_rapport]], 4), MID(tbl_data[[#This Row],[Date_rapport]], 6, 2), RIGHT(tbl_data[[#This Row],[Date_rapport]], 2))</f>
        <v>44959</v>
      </c>
    </row>
    <row r="5282" spans="1:10" x14ac:dyDescent="0.2">
      <c r="A5282" s="28" t="s">
        <v>2035</v>
      </c>
      <c r="B5282" t="s">
        <v>6</v>
      </c>
      <c r="C5282" s="28" t="s">
        <v>1682</v>
      </c>
      <c r="D5282" t="s">
        <v>1689</v>
      </c>
      <c r="E5282" t="s">
        <v>1682</v>
      </c>
      <c r="F5282" t="str">
        <f>INDEX(tbl_produits[Nom normalisé], MATCH(tbl_data[[#This Row],[Spécialité]], tbl_produits[Nom original], 0))</f>
        <v>PREDNISOLONE 20 mg, comprimé orodispersible et comprimé effervescent sécable</v>
      </c>
      <c r="G5282" t="str">
        <f>INDEX(tbl_produits[Classe nom], MATCH(tbl_data[[#This Row],[NORM_Spécialité]], tbl_produits[Nom normalisé], 0))</f>
        <v>Hormones systémiques sauf hormones sexuelles et insulines</v>
      </c>
      <c r="H5282">
        <f>YEAR(tbl_data[[#This Row],[Date_rapport]])</f>
        <v>2023</v>
      </c>
      <c r="I5282" t="str">
        <f>INDEX(tbl_produits[Molécule extraite], MATCH(tbl_data[[#This Row],[NORM_Spécialité]], tbl_produits[Nom normalisé], 0))</f>
        <v>Prednisolone (métasulfobenzoate sodique de)</v>
      </c>
      <c r="J5282" s="34">
        <f>DATE(LEFT(tbl_data[[#This Row],[Date_rapport]], 4), MID(tbl_data[[#This Row],[Date_rapport]], 6, 2), RIGHT(tbl_data[[#This Row],[Date_rapport]], 2))</f>
        <v>44959</v>
      </c>
    </row>
    <row r="5283" spans="1:10" x14ac:dyDescent="0.2">
      <c r="A5283" s="28" t="s">
        <v>2035</v>
      </c>
      <c r="B5283" t="s">
        <v>9</v>
      </c>
      <c r="C5283" s="28" t="s">
        <v>1682</v>
      </c>
      <c r="D5283" t="s">
        <v>1014</v>
      </c>
      <c r="E5283" t="s">
        <v>2</v>
      </c>
      <c r="F5283" t="str">
        <f>INDEX(tbl_produits[Nom normalisé], MATCH(tbl_data[[#This Row],[Spécialité]], tbl_produits[Nom original], 0))</f>
        <v>AMOXICILLINE / ACIDE CLAVULANIQUE - Augmentin toutes formes orales, tous dosages</v>
      </c>
      <c r="G5283" t="str">
        <f>INDEX(tbl_produits[Classe nom], MATCH(tbl_data[[#This Row],[NORM_Spécialité]], tbl_produits[Nom normalisé], 0))</f>
        <v>Anti-infectieux à usage systémique</v>
      </c>
      <c r="H5283">
        <f>YEAR(tbl_data[[#This Row],[Date_rapport]])</f>
        <v>2023</v>
      </c>
      <c r="I5283" t="str">
        <f>INDEX(tbl_produits[Molécule extraite], MATCH(tbl_data[[#This Row],[NORM_Spécialité]], tbl_produits[Nom normalisé], 0))</f>
        <v>Amoxicilline / acide clavulanique</v>
      </c>
      <c r="J5283" s="34">
        <f>DATE(LEFT(tbl_data[[#This Row],[Date_rapport]], 4), MID(tbl_data[[#This Row],[Date_rapport]], 6, 2), RIGHT(tbl_data[[#This Row],[Date_rapport]], 2))</f>
        <v>44959</v>
      </c>
    </row>
    <row r="5284" spans="1:10" x14ac:dyDescent="0.2">
      <c r="A5284" s="28" t="s">
        <v>2035</v>
      </c>
      <c r="B5284" t="s">
        <v>9</v>
      </c>
      <c r="C5284" s="28" t="s">
        <v>1682</v>
      </c>
      <c r="D5284" t="s">
        <v>911</v>
      </c>
      <c r="E5284" t="s">
        <v>2</v>
      </c>
      <c r="F5284" t="str">
        <f>INDEX(tbl_produits[Nom normalisé], MATCH(tbl_data[[#This Row],[Spécialité]], tbl_produits[Nom original], 0))</f>
        <v>AMOXICILLINE-CLAMOXYL toutes formes orales, tous dosages</v>
      </c>
      <c r="G5284" t="str">
        <f>INDEX(tbl_produits[Classe nom], MATCH(tbl_data[[#This Row],[NORM_Spécialité]], tbl_produits[Nom normalisé], 0))</f>
        <v>Anti-infectieux à usage systémique</v>
      </c>
      <c r="H5284">
        <f>YEAR(tbl_data[[#This Row],[Date_rapport]])</f>
        <v>2023</v>
      </c>
      <c r="I5284" t="str">
        <f>INDEX(tbl_produits[Molécule extraite], MATCH(tbl_data[[#This Row],[NORM_Spécialité]], tbl_produits[Nom normalisé], 0))</f>
        <v>Amoxicilline</v>
      </c>
      <c r="J5284" s="34">
        <f>DATE(LEFT(tbl_data[[#This Row],[Date_rapport]], 4), MID(tbl_data[[#This Row],[Date_rapport]], 6, 2), RIGHT(tbl_data[[#This Row],[Date_rapport]], 2))</f>
        <v>44959</v>
      </c>
    </row>
    <row r="5285" spans="1:10" x14ac:dyDescent="0.2">
      <c r="A5285" s="28" t="s">
        <v>2035</v>
      </c>
      <c r="B5285" t="s">
        <v>9</v>
      </c>
      <c r="C5285" s="28" t="s">
        <v>1682</v>
      </c>
      <c r="D5285" t="s">
        <v>1030</v>
      </c>
      <c r="E5285" t="s">
        <v>2</v>
      </c>
      <c r="F5285" t="str">
        <f>INDEX(tbl_produits[Nom normalisé], MATCH(tbl_data[[#This Row],[Spécialité]], tbl_produits[Nom original], 0))</f>
        <v>LASILIX Retard 60 mg, gélule boîte 30</v>
      </c>
      <c r="G5285" t="str">
        <f>INDEX(tbl_produits[Classe nom], MATCH(tbl_data[[#This Row],[NORM_Spécialité]], tbl_produits[Nom normalisé], 0))</f>
        <v>Système cardiovasculaire</v>
      </c>
      <c r="H5285">
        <f>YEAR(tbl_data[[#This Row],[Date_rapport]])</f>
        <v>2023</v>
      </c>
      <c r="I5285" t="str">
        <f>INDEX(tbl_produits[Molécule extraite], MATCH(tbl_data[[#This Row],[NORM_Spécialité]], tbl_produits[Nom normalisé], 0))</f>
        <v>Furosémide</v>
      </c>
      <c r="J5285" s="34">
        <f>DATE(LEFT(tbl_data[[#This Row],[Date_rapport]], 4), MID(tbl_data[[#This Row],[Date_rapport]], 6, 2), RIGHT(tbl_data[[#This Row],[Date_rapport]], 2))</f>
        <v>44959</v>
      </c>
    </row>
    <row r="5286" spans="1:10" x14ac:dyDescent="0.2">
      <c r="A5286" s="28" t="s">
        <v>2035</v>
      </c>
      <c r="B5286" t="s">
        <v>9</v>
      </c>
      <c r="C5286" s="28" t="s">
        <v>1682</v>
      </c>
      <c r="D5286" t="s">
        <v>807</v>
      </c>
      <c r="E5286" t="s">
        <v>2</v>
      </c>
      <c r="F5286" t="str">
        <f>INDEX(tbl_produits[Nom normalisé], MATCH(tbl_data[[#This Row],[Spécialité]], tbl_produits[Nom original], 0))</f>
        <v>COTRIMOXAZOLE Teva 800 mg/160 mg, comprimé</v>
      </c>
      <c r="G5286" t="str">
        <f>INDEX(tbl_produits[Classe nom], MATCH(tbl_data[[#This Row],[NORM_Spécialité]], tbl_produits[Nom normalisé], 0))</f>
        <v>Anti-infectieux à usage systémique</v>
      </c>
      <c r="H5286">
        <f>YEAR(tbl_data[[#This Row],[Date_rapport]])</f>
        <v>2023</v>
      </c>
      <c r="I5286" t="str">
        <f>INDEX(tbl_produits[Molécule extraite], MATCH(tbl_data[[#This Row],[NORM_Spécialité]], tbl_produits[Nom normalisé], 0))</f>
        <v>Sulfaméthoxazole / Triméthoprime</v>
      </c>
      <c r="J5286" s="34">
        <f>DATE(LEFT(tbl_data[[#This Row],[Date_rapport]], 4), MID(tbl_data[[#This Row],[Date_rapport]], 6, 2), RIGHT(tbl_data[[#This Row],[Date_rapport]], 2))</f>
        <v>44959</v>
      </c>
    </row>
    <row r="5287" spans="1:10" x14ac:dyDescent="0.2">
      <c r="A5287" s="28" t="s">
        <v>2035</v>
      </c>
      <c r="B5287" t="s">
        <v>9</v>
      </c>
      <c r="C5287" s="28" t="s">
        <v>1337</v>
      </c>
      <c r="D5287" t="s">
        <v>1690</v>
      </c>
      <c r="E5287" t="s">
        <v>2</v>
      </c>
      <c r="F5287" t="str">
        <f>INDEX(tbl_produits[Nom normalisé], MATCH(tbl_data[[#This Row],[Spécialité]], tbl_produits[Nom original], 0))</f>
        <v>LONOTEN 5 mg et 10 mg, comprimé sécable</v>
      </c>
      <c r="G5287" t="str">
        <f>INDEX(tbl_produits[Classe nom], MATCH(tbl_data[[#This Row],[NORM_Spécialité]], tbl_produits[Nom normalisé], 0))</f>
        <v>Système cardiovasculaire</v>
      </c>
      <c r="H5287">
        <f>YEAR(tbl_data[[#This Row],[Date_rapport]])</f>
        <v>2023</v>
      </c>
      <c r="I5287" t="str">
        <f>INDEX(tbl_produits[Molécule extraite], MATCH(tbl_data[[#This Row],[NORM_Spécialité]], tbl_produits[Nom normalisé], 0))</f>
        <v>Minoxidil</v>
      </c>
      <c r="J5287" s="34">
        <f>DATE(LEFT(tbl_data[[#This Row],[Date_rapport]], 4), MID(tbl_data[[#This Row],[Date_rapport]], 6, 2), RIGHT(tbl_data[[#This Row],[Date_rapport]], 2))</f>
        <v>44959</v>
      </c>
    </row>
    <row r="5288" spans="1:10" x14ac:dyDescent="0.2">
      <c r="A5288" s="28" t="s">
        <v>2035</v>
      </c>
      <c r="B5288" t="s">
        <v>3</v>
      </c>
      <c r="C5288" s="28" t="s">
        <v>1337</v>
      </c>
      <c r="D5288" t="s">
        <v>1311</v>
      </c>
      <c r="E5288" t="s">
        <v>2</v>
      </c>
      <c r="F5288" t="str">
        <f>INDEX(tbl_produits[Nom normalisé], MATCH(tbl_data[[#This Row],[Spécialité]], tbl_produits[Nom original], 0))</f>
        <v>RABEPRAZOLE 10mg et 20mg comprimé gastro-résistant</v>
      </c>
      <c r="G5288" t="str">
        <f>INDEX(tbl_produits[Classe nom], MATCH(tbl_data[[#This Row],[NORM_Spécialité]], tbl_produits[Nom normalisé], 0))</f>
        <v>Voies digestives et métabolisme</v>
      </c>
      <c r="H5288">
        <f>YEAR(tbl_data[[#This Row],[Date_rapport]])</f>
        <v>2023</v>
      </c>
      <c r="I5288" t="str">
        <f>INDEX(tbl_produits[Molécule extraite], MATCH(tbl_data[[#This Row],[NORM_Spécialité]], tbl_produits[Nom normalisé], 0))</f>
        <v>Rabéprazole sodique</v>
      </c>
      <c r="J5288" s="34">
        <f>DATE(LEFT(tbl_data[[#This Row],[Date_rapport]], 4), MID(tbl_data[[#This Row],[Date_rapport]], 6, 2), RIGHT(tbl_data[[#This Row],[Date_rapport]], 2))</f>
        <v>44959</v>
      </c>
    </row>
    <row r="5289" spans="1:10" x14ac:dyDescent="0.2">
      <c r="A5289" s="28" t="s">
        <v>2035</v>
      </c>
      <c r="B5289" t="s">
        <v>3</v>
      </c>
      <c r="C5289" s="28" t="s">
        <v>1337</v>
      </c>
      <c r="D5289" t="s">
        <v>1338</v>
      </c>
      <c r="E5289" t="s">
        <v>2</v>
      </c>
      <c r="F5289" t="str">
        <f>INDEX(tbl_produits[Nom normalisé], MATCH(tbl_data[[#This Row],[Spécialité]], tbl_produits[Nom original], 0))</f>
        <v>SPIRAMYCINE 1,5 M.UI / 750 000 UI + Metronidazole 250 / 125 mg, comprimé pelliculé</v>
      </c>
      <c r="G5289" t="str">
        <f>INDEX(tbl_produits[Classe nom], MATCH(tbl_data[[#This Row],[NORM_Spécialité]], tbl_produits[Nom normalisé], 0))</f>
        <v>Anti-infectieux à usage systémique</v>
      </c>
      <c r="H5289">
        <f>YEAR(tbl_data[[#This Row],[Date_rapport]])</f>
        <v>2023</v>
      </c>
      <c r="I5289" t="str">
        <f>INDEX(tbl_produits[Molécule extraite], MATCH(tbl_data[[#This Row],[NORM_Spécialité]], tbl_produits[Nom normalisé], 0))</f>
        <v>Spiramycine / métronidazole</v>
      </c>
      <c r="J5289" s="34">
        <f>DATE(LEFT(tbl_data[[#This Row],[Date_rapport]], 4), MID(tbl_data[[#This Row],[Date_rapport]], 6, 2), RIGHT(tbl_data[[#This Row],[Date_rapport]], 2))</f>
        <v>44959</v>
      </c>
    </row>
    <row r="5290" spans="1:10" x14ac:dyDescent="0.2">
      <c r="A5290" s="28" t="s">
        <v>2035</v>
      </c>
      <c r="B5290" t="s">
        <v>6</v>
      </c>
      <c r="C5290" s="28" t="s">
        <v>1337</v>
      </c>
      <c r="D5290" t="s">
        <v>1691</v>
      </c>
      <c r="E5290" t="s">
        <v>1337</v>
      </c>
      <c r="F5290" t="str">
        <f>INDEX(tbl_produits[Nom normalisé], MATCH(tbl_data[[#This Row],[Spécialité]], tbl_produits[Nom original], 0))</f>
        <v>BCG Medac, poudre et solvant pour suspension pour administration intra-vésicale</v>
      </c>
      <c r="G5290" t="str">
        <f>INDEX(tbl_produits[Classe nom], MATCH(tbl_data[[#This Row],[NORM_Spécialité]], tbl_produits[Nom normalisé], 0))</f>
        <v>Antinéoplasiques et immunomodulateurs</v>
      </c>
      <c r="H5290">
        <f>YEAR(tbl_data[[#This Row],[Date_rapport]])</f>
        <v>2023</v>
      </c>
      <c r="I5290" t="str">
        <f>INDEX(tbl_produits[Molécule extraite], MATCH(tbl_data[[#This Row],[NORM_Spécialité]], tbl_produits[Nom normalisé], 0))</f>
        <v>Bactérie BCG lyophilisée</v>
      </c>
      <c r="J5290" s="34">
        <f>DATE(LEFT(tbl_data[[#This Row],[Date_rapport]], 4), MID(tbl_data[[#This Row],[Date_rapport]], 6, 2), RIGHT(tbl_data[[#This Row],[Date_rapport]], 2))</f>
        <v>44959</v>
      </c>
    </row>
    <row r="5291" spans="1:10" x14ac:dyDescent="0.2">
      <c r="A5291" s="28" t="s">
        <v>2035</v>
      </c>
      <c r="B5291" t="s">
        <v>6</v>
      </c>
      <c r="C5291" s="28" t="s">
        <v>1692</v>
      </c>
      <c r="D5291" t="s">
        <v>784</v>
      </c>
      <c r="E5291" t="s">
        <v>1692</v>
      </c>
      <c r="F5291" t="str">
        <f>INDEX(tbl_produits[Nom normalisé], MATCH(tbl_data[[#This Row],[Spécialité]], tbl_produits[Nom original], 0))</f>
        <v>CAELYX Pegylated Liposomal 2 mg/ml, solution à diluer pour perfusion - Flacon 10ml</v>
      </c>
      <c r="G5291" t="str">
        <f>INDEX(tbl_produits[Classe nom], MATCH(tbl_data[[#This Row],[NORM_Spécialité]], tbl_produits[Nom normalisé], 0))</f>
        <v>Antinéoplasiques et immunomodulateurs</v>
      </c>
      <c r="H5291">
        <f>YEAR(tbl_data[[#This Row],[Date_rapport]])</f>
        <v>2023</v>
      </c>
      <c r="I5291" t="str">
        <f>INDEX(tbl_produits[Molécule extraite], MATCH(tbl_data[[#This Row],[NORM_Spécialité]], tbl_produits[Nom normalisé], 0))</f>
        <v>Doxorubicine</v>
      </c>
      <c r="J5291" s="34">
        <f>DATE(LEFT(tbl_data[[#This Row],[Date_rapport]], 4), MID(tbl_data[[#This Row],[Date_rapport]], 6, 2), RIGHT(tbl_data[[#This Row],[Date_rapport]], 2))</f>
        <v>44959</v>
      </c>
    </row>
    <row r="5292" spans="1:10" x14ac:dyDescent="0.2">
      <c r="A5292" s="28" t="s">
        <v>2035</v>
      </c>
      <c r="B5292" t="s">
        <v>3</v>
      </c>
      <c r="C5292" s="28" t="s">
        <v>1339</v>
      </c>
      <c r="D5292" t="s">
        <v>1250</v>
      </c>
      <c r="E5292" t="s">
        <v>2</v>
      </c>
      <c r="F5292" t="str">
        <f>INDEX(tbl_produits[Nom normalisé], MATCH(tbl_data[[#This Row],[Spécialité]], tbl_produits[Nom original], 0))</f>
        <v>COMBANTRIN 125 mg/5 ml, suspension buvable</v>
      </c>
      <c r="G5292" t="str">
        <f>INDEX(tbl_produits[Classe nom], MATCH(tbl_data[[#This Row],[NORM_Spécialité]], tbl_produits[Nom normalisé], 0))</f>
        <v>Antiparasitaires, insecticides et répulsifs</v>
      </c>
      <c r="H5292">
        <f>YEAR(tbl_data[[#This Row],[Date_rapport]])</f>
        <v>2023</v>
      </c>
      <c r="I5292" t="str">
        <f>INDEX(tbl_produits[Molécule extraite], MATCH(tbl_data[[#This Row],[NORM_Spécialité]], tbl_produits[Nom normalisé], 0))</f>
        <v>Pyrantel</v>
      </c>
      <c r="J5292" s="34">
        <f>DATE(LEFT(tbl_data[[#This Row],[Date_rapport]], 4), MID(tbl_data[[#This Row],[Date_rapport]], 6, 2), RIGHT(tbl_data[[#This Row],[Date_rapport]], 2))</f>
        <v>44959</v>
      </c>
    </row>
    <row r="5293" spans="1:10" x14ac:dyDescent="0.2">
      <c r="A5293" s="28" t="s">
        <v>2035</v>
      </c>
      <c r="B5293" t="s">
        <v>9</v>
      </c>
      <c r="C5293" s="28" t="s">
        <v>1339</v>
      </c>
      <c r="D5293" t="s">
        <v>767</v>
      </c>
      <c r="E5293" t="s">
        <v>2</v>
      </c>
      <c r="F5293" t="str">
        <f>INDEX(tbl_produits[Nom normalisé], MATCH(tbl_data[[#This Row],[Spécialité]], tbl_produits[Nom original], 0))</f>
        <v>NANOCIS 0,24 mg, trousse pour préparation radiopharmaceutique</v>
      </c>
      <c r="G5293" t="str">
        <f>INDEX(tbl_produits[Classe nom], MATCH(tbl_data[[#This Row],[NORM_Spécialité]], tbl_produits[Nom normalisé], 0))</f>
        <v>Divers</v>
      </c>
      <c r="H5293">
        <f>YEAR(tbl_data[[#This Row],[Date_rapport]])</f>
        <v>2023</v>
      </c>
      <c r="I5293" t="str">
        <f>INDEX(tbl_produits[Molécule extraite], MATCH(tbl_data[[#This Row],[NORM_Spécialité]], tbl_produits[Nom normalisé], 0))</f>
        <v>Rhénium (heptasulfure de)</v>
      </c>
      <c r="J5293" s="34">
        <f>DATE(LEFT(tbl_data[[#This Row],[Date_rapport]], 4), MID(tbl_data[[#This Row],[Date_rapport]], 6, 2), RIGHT(tbl_data[[#This Row],[Date_rapport]], 2))</f>
        <v>44959</v>
      </c>
    </row>
    <row r="5294" spans="1:10" x14ac:dyDescent="0.2">
      <c r="A5294" s="28" t="s">
        <v>2035</v>
      </c>
      <c r="B5294" t="s">
        <v>9</v>
      </c>
      <c r="C5294" s="28" t="s">
        <v>1731</v>
      </c>
      <c r="D5294" t="s">
        <v>1693</v>
      </c>
      <c r="E5294" t="s">
        <v>2</v>
      </c>
      <c r="F5294" t="str">
        <f>INDEX(tbl_produits[Nom normalisé], MATCH(tbl_data[[#This Row],[Spécialité]], tbl_produits[Nom original], 0))</f>
        <v>NITRENDIPINE Viatris 10 mg, comprimé</v>
      </c>
      <c r="G5294" t="str">
        <f>INDEX(tbl_produits[Classe nom], MATCH(tbl_data[[#This Row],[NORM_Spécialité]], tbl_produits[Nom normalisé], 0))</f>
        <v>Système cardiovasculaire</v>
      </c>
      <c r="H5294">
        <f>YEAR(tbl_data[[#This Row],[Date_rapport]])</f>
        <v>2023</v>
      </c>
      <c r="I5294" t="str">
        <f>INDEX(tbl_produits[Molécule extraite], MATCH(tbl_data[[#This Row],[NORM_Spécialité]], tbl_produits[Nom normalisé], 0))</f>
        <v>Nitrendipine</v>
      </c>
      <c r="J5294" s="34">
        <f>DATE(LEFT(tbl_data[[#This Row],[Date_rapport]], 4), MID(tbl_data[[#This Row],[Date_rapport]], 6, 2), RIGHT(tbl_data[[#This Row],[Date_rapport]], 2))</f>
        <v>44959</v>
      </c>
    </row>
    <row r="5295" spans="1:10" x14ac:dyDescent="0.2">
      <c r="A5295" s="28" t="s">
        <v>2035</v>
      </c>
      <c r="B5295" t="s">
        <v>6</v>
      </c>
      <c r="C5295" s="28" t="s">
        <v>1732</v>
      </c>
      <c r="D5295" t="s">
        <v>1694</v>
      </c>
      <c r="E5295" t="s">
        <v>2</v>
      </c>
      <c r="F5295" t="str">
        <f>INDEX(tbl_produits[Nom normalisé], MATCH(tbl_data[[#This Row],[Spécialité]], tbl_produits[Nom original], 0))</f>
        <v xml:space="preserve">SIMPONI 50 mg, solution injectable en stylo pré-rempli/ en seringue préremplie </v>
      </c>
      <c r="G5295" t="str">
        <f>INDEX(tbl_produits[Classe nom], MATCH(tbl_data[[#This Row],[NORM_Spécialité]], tbl_produits[Nom normalisé], 0))</f>
        <v>Antinéoplasiques et immunomodulateurs</v>
      </c>
      <c r="H5295">
        <f>YEAR(tbl_data[[#This Row],[Date_rapport]])</f>
        <v>2023</v>
      </c>
      <c r="I5295" t="str">
        <f>INDEX(tbl_produits[Molécule extraite], MATCH(tbl_data[[#This Row],[NORM_Spécialité]], tbl_produits[Nom normalisé], 0))</f>
        <v>Golimumab</v>
      </c>
      <c r="J5295" s="34">
        <f>DATE(LEFT(tbl_data[[#This Row],[Date_rapport]], 4), MID(tbl_data[[#This Row],[Date_rapport]], 6, 2), RIGHT(tbl_data[[#This Row],[Date_rapport]], 2))</f>
        <v>44959</v>
      </c>
    </row>
    <row r="5296" spans="1:10" x14ac:dyDescent="0.2">
      <c r="A5296" s="28" t="s">
        <v>2035</v>
      </c>
      <c r="B5296" t="s">
        <v>9</v>
      </c>
      <c r="C5296" s="28" t="s">
        <v>1733</v>
      </c>
      <c r="D5296" t="s">
        <v>1695</v>
      </c>
      <c r="E5296" t="s">
        <v>1696</v>
      </c>
      <c r="F5296" t="str">
        <f>INDEX(tbl_produits[Nom normalisé], MATCH(tbl_data[[#This Row],[Spécialité]], tbl_produits[Nom original], 0))</f>
        <v>ALFATIL 125 mg/5 ml et 250mg/5 ml, poudre pour suspension buvable</v>
      </c>
      <c r="G5296" t="str">
        <f>INDEX(tbl_produits[Classe nom], MATCH(tbl_data[[#This Row],[NORM_Spécialité]], tbl_produits[Nom normalisé], 0))</f>
        <v>Anti-infectieux à usage systémique</v>
      </c>
      <c r="H5296">
        <f>YEAR(tbl_data[[#This Row],[Date_rapport]])</f>
        <v>2023</v>
      </c>
      <c r="I5296" t="str">
        <f>INDEX(tbl_produits[Molécule extraite], MATCH(tbl_data[[#This Row],[NORM_Spécialité]], tbl_produits[Nom normalisé], 0))</f>
        <v>Céfaclor</v>
      </c>
      <c r="J5296" s="34">
        <f>DATE(LEFT(tbl_data[[#This Row],[Date_rapport]], 4), MID(tbl_data[[#This Row],[Date_rapport]], 6, 2), RIGHT(tbl_data[[#This Row],[Date_rapport]], 2))</f>
        <v>44959</v>
      </c>
    </row>
    <row r="5297" spans="1:10" x14ac:dyDescent="0.2">
      <c r="A5297" s="28" t="s">
        <v>2035</v>
      </c>
      <c r="B5297" t="s">
        <v>3</v>
      </c>
      <c r="C5297" s="28" t="s">
        <v>1733</v>
      </c>
      <c r="D5297" t="s">
        <v>1697</v>
      </c>
      <c r="E5297" t="s">
        <v>1698</v>
      </c>
      <c r="F5297" t="str">
        <f>INDEX(tbl_produits[Nom normalisé], MATCH(tbl_data[[#This Row],[Spécialité]], tbl_produits[Nom original], 0))</f>
        <v>ALFATIL LP 500 mg, comprimé pelliculé à libération prolongée</v>
      </c>
      <c r="G5297" t="str">
        <f>INDEX(tbl_produits[Classe nom], MATCH(tbl_data[[#This Row],[NORM_Spécialité]], tbl_produits[Nom normalisé], 0))</f>
        <v>Anti-infectieux à usage systémique</v>
      </c>
      <c r="H5297">
        <f>YEAR(tbl_data[[#This Row],[Date_rapport]])</f>
        <v>2023</v>
      </c>
      <c r="I5297" t="str">
        <f>INDEX(tbl_produits[Molécule extraite], MATCH(tbl_data[[#This Row],[NORM_Spécialité]], tbl_produits[Nom normalisé], 0))</f>
        <v>Céfaclor</v>
      </c>
      <c r="J5297" s="34">
        <f>DATE(LEFT(tbl_data[[#This Row],[Date_rapport]], 4), MID(tbl_data[[#This Row],[Date_rapport]], 6, 2), RIGHT(tbl_data[[#This Row],[Date_rapport]], 2))</f>
        <v>44959</v>
      </c>
    </row>
    <row r="5298" spans="1:10" x14ac:dyDescent="0.2">
      <c r="A5298" s="28" t="s">
        <v>2035</v>
      </c>
      <c r="B5298" t="s">
        <v>6</v>
      </c>
      <c r="C5298" s="28" t="s">
        <v>1734</v>
      </c>
      <c r="D5298" t="s">
        <v>1699</v>
      </c>
      <c r="E5298" t="s">
        <v>1340</v>
      </c>
      <c r="F5298" t="str">
        <f>INDEX(tbl_produits[Nom normalisé], MATCH(tbl_data[[#This Row],[Spécialité]], tbl_produits[Nom original], 0))</f>
        <v>TOCTINO 30 mg, capsule molle</v>
      </c>
      <c r="G5298" t="str">
        <f>INDEX(tbl_produits[Classe nom], MATCH(tbl_data[[#This Row],[NORM_Spécialité]], tbl_produits[Nom normalisé], 0))</f>
        <v>Antinéoplasiques et immunomodulateurs</v>
      </c>
      <c r="H5298">
        <f>YEAR(tbl_data[[#This Row],[Date_rapport]])</f>
        <v>2023</v>
      </c>
      <c r="I5298" t="str">
        <f>INDEX(tbl_produits[Molécule extraite], MATCH(tbl_data[[#This Row],[NORM_Spécialité]], tbl_produits[Nom normalisé], 0))</f>
        <v>Alitrétinoïne</v>
      </c>
      <c r="J5298" s="34">
        <f>DATE(LEFT(tbl_data[[#This Row],[Date_rapport]], 4), MID(tbl_data[[#This Row],[Date_rapport]], 6, 2), RIGHT(tbl_data[[#This Row],[Date_rapport]], 2))</f>
        <v>44959</v>
      </c>
    </row>
    <row r="5299" spans="1:10" x14ac:dyDescent="0.2">
      <c r="A5299" s="28" t="s">
        <v>2035</v>
      </c>
      <c r="B5299" t="s">
        <v>6</v>
      </c>
      <c r="C5299" s="28" t="s">
        <v>1734</v>
      </c>
      <c r="D5299" t="s">
        <v>1700</v>
      </c>
      <c r="E5299" t="s">
        <v>1340</v>
      </c>
      <c r="F5299" t="str">
        <f>INDEX(tbl_produits[Nom normalisé], MATCH(tbl_data[[#This Row],[Spécialité]], tbl_produits[Nom original], 0))</f>
        <v>TOCTINO 10 mg, capsule molle</v>
      </c>
      <c r="G5299" t="str">
        <f>INDEX(tbl_produits[Classe nom], MATCH(tbl_data[[#This Row],[NORM_Spécialité]], tbl_produits[Nom normalisé], 0))</f>
        <v>Antinéoplasiques et immunomodulateurs</v>
      </c>
      <c r="H5299">
        <f>YEAR(tbl_data[[#This Row],[Date_rapport]])</f>
        <v>2023</v>
      </c>
      <c r="I5299" t="str">
        <f>INDEX(tbl_produits[Molécule extraite], MATCH(tbl_data[[#This Row],[NORM_Spécialité]], tbl_produits[Nom normalisé], 0))</f>
        <v>Alitrétinoïne</v>
      </c>
      <c r="J5299" s="34">
        <f>DATE(LEFT(tbl_data[[#This Row],[Date_rapport]], 4), MID(tbl_data[[#This Row],[Date_rapport]], 6, 2), RIGHT(tbl_data[[#This Row],[Date_rapport]], 2))</f>
        <v>44959</v>
      </c>
    </row>
    <row r="5300" spans="1:10" x14ac:dyDescent="0.2">
      <c r="A5300" s="28" t="s">
        <v>2035</v>
      </c>
      <c r="B5300" t="s">
        <v>3</v>
      </c>
      <c r="C5300" s="28" t="s">
        <v>1734</v>
      </c>
      <c r="D5300" t="s">
        <v>817</v>
      </c>
      <c r="E5300" t="s">
        <v>2</v>
      </c>
      <c r="F5300" t="str">
        <f>INDEX(tbl_produits[Nom normalisé], MATCH(tbl_data[[#This Row],[Spécialité]], tbl_produits[Nom original], 0))</f>
        <v>DILANTIN 250 mg/5 ml, solution injectable</v>
      </c>
      <c r="G5300" t="str">
        <f>INDEX(tbl_produits[Classe nom], MATCH(tbl_data[[#This Row],[NORM_Spécialité]], tbl_produits[Nom normalisé], 0))</f>
        <v>Système nerveux</v>
      </c>
      <c r="H5300">
        <f>YEAR(tbl_data[[#This Row],[Date_rapport]])</f>
        <v>2023</v>
      </c>
      <c r="I5300" t="str">
        <f>INDEX(tbl_produits[Molécule extraite], MATCH(tbl_data[[#This Row],[NORM_Spécialité]], tbl_produits[Nom normalisé], 0))</f>
        <v>Phénytoïne</v>
      </c>
      <c r="J5300" s="34">
        <f>DATE(LEFT(tbl_data[[#This Row],[Date_rapport]], 4), MID(tbl_data[[#This Row],[Date_rapport]], 6, 2), RIGHT(tbl_data[[#This Row],[Date_rapport]], 2))</f>
        <v>44959</v>
      </c>
    </row>
    <row r="5301" spans="1:10" x14ac:dyDescent="0.2">
      <c r="A5301" s="28" t="s">
        <v>2035</v>
      </c>
      <c r="B5301" t="s">
        <v>9</v>
      </c>
      <c r="C5301" s="28" t="s">
        <v>1734</v>
      </c>
      <c r="D5301" t="s">
        <v>850</v>
      </c>
      <c r="E5301" t="s">
        <v>2</v>
      </c>
      <c r="F5301" t="str">
        <f>INDEX(tbl_produits[Nom normalisé], MATCH(tbl_data[[#This Row],[Spécialité]], tbl_produits[Nom original], 0))</f>
        <v>NULOJIX 250 mg, poudre pour solution à diluer pour perfusion</v>
      </c>
      <c r="G5301" t="str">
        <f>INDEX(tbl_produits[Classe nom], MATCH(tbl_data[[#This Row],[NORM_Spécialité]], tbl_produits[Nom normalisé], 0))</f>
        <v>Antinéoplasiques et immunomodulateurs</v>
      </c>
      <c r="H5301">
        <f>YEAR(tbl_data[[#This Row],[Date_rapport]])</f>
        <v>2023</v>
      </c>
      <c r="I5301" t="str">
        <f>INDEX(tbl_produits[Molécule extraite], MATCH(tbl_data[[#This Row],[NORM_Spécialité]], tbl_produits[Nom normalisé], 0))</f>
        <v>Bélatacept</v>
      </c>
      <c r="J5301" s="34">
        <f>DATE(LEFT(tbl_data[[#This Row],[Date_rapport]], 4), MID(tbl_data[[#This Row],[Date_rapport]], 6, 2), RIGHT(tbl_data[[#This Row],[Date_rapport]], 2))</f>
        <v>44959</v>
      </c>
    </row>
    <row r="5302" spans="1:10" x14ac:dyDescent="0.2">
      <c r="A5302" s="28" t="s">
        <v>2035</v>
      </c>
      <c r="B5302" t="s">
        <v>6</v>
      </c>
      <c r="C5302" s="28" t="s">
        <v>1734</v>
      </c>
      <c r="D5302" t="s">
        <v>921</v>
      </c>
      <c r="E5302" t="s">
        <v>1340</v>
      </c>
      <c r="F5302" t="str">
        <f>INDEX(tbl_produits[Nom normalisé], MATCH(tbl_data[[#This Row],[Spécialité]], tbl_produits[Nom original], 0))</f>
        <v>ULTRATECHNEKOW FM, 2,15 - 43 GBq, générateur radiopharmaceutique</v>
      </c>
      <c r="G5302" t="str">
        <f>INDEX(tbl_produits[Classe nom], MATCH(tbl_data[[#This Row],[NORM_Spécialité]], tbl_produits[Nom normalisé], 0))</f>
        <v>Divers</v>
      </c>
      <c r="H5302">
        <f>YEAR(tbl_data[[#This Row],[Date_rapport]])</f>
        <v>2023</v>
      </c>
      <c r="I5302" t="str">
        <f>INDEX(tbl_produits[Molécule extraite], MATCH(tbl_data[[#This Row],[NORM_Spécialité]], tbl_produits[Nom normalisé], 0))</f>
        <v>Sodium (molybdate (VI) [99 Mo] de)</v>
      </c>
      <c r="J5302" s="34">
        <f>DATE(LEFT(tbl_data[[#This Row],[Date_rapport]], 4), MID(tbl_data[[#This Row],[Date_rapport]], 6, 2), RIGHT(tbl_data[[#This Row],[Date_rapport]], 2))</f>
        <v>44959</v>
      </c>
    </row>
    <row r="5303" spans="1:10" x14ac:dyDescent="0.2">
      <c r="A5303" s="28" t="s">
        <v>2035</v>
      </c>
      <c r="B5303" t="s">
        <v>9</v>
      </c>
      <c r="C5303" s="28" t="s">
        <v>1340</v>
      </c>
      <c r="D5303" t="s">
        <v>1701</v>
      </c>
      <c r="E5303" t="s">
        <v>2</v>
      </c>
      <c r="F5303" t="str">
        <f>INDEX(tbl_produits[Nom normalisé], MATCH(tbl_data[[#This Row],[Spécialité]], tbl_produits[Nom original], 0))</f>
        <v>EMEND 125 mg</v>
      </c>
      <c r="G5303" t="str">
        <f>INDEX(tbl_produits[Classe nom], MATCH(tbl_data[[#This Row],[NORM_Spécialité]], tbl_produits[Nom normalisé], 0))</f>
        <v>Voies digestives et métabolisme</v>
      </c>
      <c r="H5303">
        <f>YEAR(tbl_data[[#This Row],[Date_rapport]])</f>
        <v>2023</v>
      </c>
      <c r="I5303" t="str">
        <f>INDEX(tbl_produits[Molécule extraite], MATCH(tbl_data[[#This Row],[NORM_Spécialité]], tbl_produits[Nom normalisé], 0))</f>
        <v>Aprépitant</v>
      </c>
      <c r="J5303" s="34">
        <f>DATE(LEFT(tbl_data[[#This Row],[Date_rapport]], 4), MID(tbl_data[[#This Row],[Date_rapport]], 6, 2), RIGHT(tbl_data[[#This Row],[Date_rapport]], 2))</f>
        <v>44959</v>
      </c>
    </row>
    <row r="5304" spans="1:10" x14ac:dyDescent="0.2">
      <c r="A5304" s="28" t="s">
        <v>2035</v>
      </c>
      <c r="B5304" t="s">
        <v>9</v>
      </c>
      <c r="C5304" s="28" t="s">
        <v>1340</v>
      </c>
      <c r="D5304" t="s">
        <v>868</v>
      </c>
      <c r="E5304" t="s">
        <v>2</v>
      </c>
      <c r="F5304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5304" t="str">
        <f>INDEX(tbl_produits[Classe nom], MATCH(tbl_data[[#This Row],[NORM_Spécialité]], tbl_produits[Nom normalisé], 0))</f>
        <v>Système cardiovasculaire</v>
      </c>
      <c r="H5304">
        <f>YEAR(tbl_data[[#This Row],[Date_rapport]])</f>
        <v>2023</v>
      </c>
      <c r="I5304" t="str">
        <f>INDEX(tbl_produits[Molécule extraite], MATCH(tbl_data[[#This Row],[NORM_Spécialité]], tbl_produits[Nom normalisé], 0))</f>
        <v>Urapidil</v>
      </c>
      <c r="J5304" s="34">
        <f>DATE(LEFT(tbl_data[[#This Row],[Date_rapport]], 4), MID(tbl_data[[#This Row],[Date_rapport]], 6, 2), RIGHT(tbl_data[[#This Row],[Date_rapport]], 2))</f>
        <v>44959</v>
      </c>
    </row>
    <row r="5305" spans="1:10" x14ac:dyDescent="0.2">
      <c r="A5305" s="28" t="s">
        <v>2035</v>
      </c>
      <c r="B5305" t="s">
        <v>3</v>
      </c>
      <c r="C5305" s="28" t="s">
        <v>1340</v>
      </c>
      <c r="D5305" t="s">
        <v>1220</v>
      </c>
      <c r="E5305" t="s">
        <v>2</v>
      </c>
      <c r="F5305" t="str">
        <f>INDEX(tbl_produits[Nom normalisé], MATCH(tbl_data[[#This Row],[Spécialité]], tbl_produits[Nom original], 0))</f>
        <v>EURELIX 6 mg, gélule gastro-résistante</v>
      </c>
      <c r="G5305" t="str">
        <f>INDEX(tbl_produits[Classe nom], MATCH(tbl_data[[#This Row],[NORM_Spécialité]], tbl_produits[Nom normalisé], 0))</f>
        <v>Système cardiovasculaire</v>
      </c>
      <c r="H5305">
        <f>YEAR(tbl_data[[#This Row],[Date_rapport]])</f>
        <v>2023</v>
      </c>
      <c r="I5305" t="str">
        <f>INDEX(tbl_produits[Molécule extraite], MATCH(tbl_data[[#This Row],[NORM_Spécialité]], tbl_produits[Nom normalisé], 0))</f>
        <v>Pirétanide</v>
      </c>
      <c r="J5305" s="34">
        <f>DATE(LEFT(tbl_data[[#This Row],[Date_rapport]], 4), MID(tbl_data[[#This Row],[Date_rapport]], 6, 2), RIGHT(tbl_data[[#This Row],[Date_rapport]], 2))</f>
        <v>44959</v>
      </c>
    </row>
    <row r="5306" spans="1:10" x14ac:dyDescent="0.2">
      <c r="A5306" s="28" t="s">
        <v>2035</v>
      </c>
      <c r="B5306" t="s">
        <v>6</v>
      </c>
      <c r="C5306" s="28" t="s">
        <v>1340</v>
      </c>
      <c r="D5306" t="s">
        <v>1702</v>
      </c>
      <c r="E5306" t="s">
        <v>1340</v>
      </c>
      <c r="F5306" t="str">
        <f>INDEX(tbl_produits[Nom normalisé], MATCH(tbl_data[[#This Row],[Spécialité]], tbl_produits[Nom original], 0))</f>
        <v>THERACAP 131, Iodure (131I) de sodium pour thérapie, gélule</v>
      </c>
      <c r="G5306" t="str">
        <f>INDEX(tbl_produits[Classe nom], MATCH(tbl_data[[#This Row],[NORM_Spécialité]], tbl_produits[Nom normalisé], 0))</f>
        <v>Divers</v>
      </c>
      <c r="H5306">
        <f>YEAR(tbl_data[[#This Row],[Date_rapport]])</f>
        <v>2023</v>
      </c>
      <c r="I5306" t="str">
        <f>INDEX(tbl_produits[Molécule extraite], MATCH(tbl_data[[#This Row],[NORM_Spécialité]], tbl_produits[Nom normalisé], 0))</f>
        <v>Iodure (131I) de sodium</v>
      </c>
      <c r="J5306" s="34">
        <f>DATE(LEFT(tbl_data[[#This Row],[Date_rapport]], 4), MID(tbl_data[[#This Row],[Date_rapport]], 6, 2), RIGHT(tbl_data[[#This Row],[Date_rapport]], 2))</f>
        <v>44959</v>
      </c>
    </row>
    <row r="5307" spans="1:10" x14ac:dyDescent="0.2">
      <c r="A5307" s="28" t="s">
        <v>2035</v>
      </c>
      <c r="B5307" t="s">
        <v>9</v>
      </c>
      <c r="C5307" s="28" t="s">
        <v>1340</v>
      </c>
      <c r="D5307" t="s">
        <v>1341</v>
      </c>
      <c r="E5307" t="s">
        <v>2</v>
      </c>
      <c r="F5307" t="str">
        <f>INDEX(tbl_produits[Nom normalisé], MATCH(tbl_data[[#This Row],[Spécialité]], tbl_produits[Nom original], 0))</f>
        <v>ASPEGIC injectable 500 mg/5 ml, poudre et solution pour usage parentéral</v>
      </c>
      <c r="G5307" t="str">
        <f>INDEX(tbl_produits[Classe nom], MATCH(tbl_data[[#This Row],[NORM_Spécialité]], tbl_produits[Nom normalisé], 0))</f>
        <v>Sang et organes hématopoïétiques</v>
      </c>
      <c r="H5307">
        <f>YEAR(tbl_data[[#This Row],[Date_rapport]])</f>
        <v>2023</v>
      </c>
      <c r="I5307" t="str">
        <f>INDEX(tbl_produits[Molécule extraite], MATCH(tbl_data[[#This Row],[NORM_Spécialité]], tbl_produits[Nom normalisé], 0))</f>
        <v>Acétylsalicylate de lysine</v>
      </c>
      <c r="J5307" s="34">
        <f>DATE(LEFT(tbl_data[[#This Row],[Date_rapport]], 4), MID(tbl_data[[#This Row],[Date_rapport]], 6, 2), RIGHT(tbl_data[[#This Row],[Date_rapport]], 2))</f>
        <v>44959</v>
      </c>
    </row>
    <row r="5308" spans="1:10" x14ac:dyDescent="0.2">
      <c r="A5308" s="28" t="s">
        <v>2035</v>
      </c>
      <c r="B5308" t="s">
        <v>3</v>
      </c>
      <c r="C5308" s="28" t="s">
        <v>1340</v>
      </c>
      <c r="D5308" t="s">
        <v>1201</v>
      </c>
      <c r="E5308" t="s">
        <v>2</v>
      </c>
      <c r="F5308" t="str">
        <f>INDEX(tbl_produits[Nom normalisé], MATCH(tbl_data[[#This Row],[Spécialité]], tbl_produits[Nom original], 0))</f>
        <v>OZIDIA 5 mg, comprimé à libération prolongée</v>
      </c>
      <c r="G5308" t="str">
        <f>INDEX(tbl_produits[Classe nom], MATCH(tbl_data[[#This Row],[NORM_Spécialité]], tbl_produits[Nom normalisé], 0))</f>
        <v>Voies digestives et métabolisme</v>
      </c>
      <c r="H5308">
        <f>YEAR(tbl_data[[#This Row],[Date_rapport]])</f>
        <v>2023</v>
      </c>
      <c r="I5308" t="str">
        <f>INDEX(tbl_produits[Molécule extraite], MATCH(tbl_data[[#This Row],[NORM_Spécialité]], tbl_produits[Nom normalisé], 0))</f>
        <v>Glipizide</v>
      </c>
      <c r="J5308" s="34">
        <f>DATE(LEFT(tbl_data[[#This Row],[Date_rapport]], 4), MID(tbl_data[[#This Row],[Date_rapport]], 6, 2), RIGHT(tbl_data[[#This Row],[Date_rapport]], 2))</f>
        <v>44959</v>
      </c>
    </row>
    <row r="5309" spans="1:10" x14ac:dyDescent="0.2">
      <c r="A5309" s="28" t="s">
        <v>2035</v>
      </c>
      <c r="B5309" t="s">
        <v>11</v>
      </c>
      <c r="C5309" s="28" t="s">
        <v>1735</v>
      </c>
      <c r="D5309" t="s">
        <v>919</v>
      </c>
      <c r="E5309" t="s">
        <v>2</v>
      </c>
      <c r="F5309" t="str">
        <f>INDEX(tbl_produits[Nom normalisé], MATCH(tbl_data[[#This Row],[Spécialité]], tbl_produits[Nom original], 0))</f>
        <v>ISUPREL 0,20 mg/1 ml, solution injectable en ampoule</v>
      </c>
      <c r="G5309" t="str">
        <f>INDEX(tbl_produits[Classe nom], MATCH(tbl_data[[#This Row],[NORM_Spécialité]], tbl_produits[Nom normalisé], 0))</f>
        <v>Système cardiovasculaire</v>
      </c>
      <c r="H5309">
        <f>YEAR(tbl_data[[#This Row],[Date_rapport]])</f>
        <v>2023</v>
      </c>
      <c r="I5309" t="str">
        <f>INDEX(tbl_produits[Molécule extraite], MATCH(tbl_data[[#This Row],[NORM_Spécialité]], tbl_produits[Nom normalisé], 0))</f>
        <v>Isoprénaline</v>
      </c>
      <c r="J5309" s="34">
        <f>DATE(LEFT(tbl_data[[#This Row],[Date_rapport]], 4), MID(tbl_data[[#This Row],[Date_rapport]], 6, 2), RIGHT(tbl_data[[#This Row],[Date_rapport]], 2))</f>
        <v>44959</v>
      </c>
    </row>
    <row r="5310" spans="1:10" x14ac:dyDescent="0.2">
      <c r="A5310" s="28" t="s">
        <v>2035</v>
      </c>
      <c r="B5310" t="s">
        <v>6</v>
      </c>
      <c r="C5310" s="28" t="s">
        <v>1736</v>
      </c>
      <c r="D5310" t="s">
        <v>938</v>
      </c>
      <c r="E5310" t="s">
        <v>1340</v>
      </c>
      <c r="F5310" t="str">
        <f>INDEX(tbl_produits[Nom normalisé], MATCH(tbl_data[[#This Row],[Spécialité]], tbl_produits[Nom original], 0))</f>
        <v>NUMETAH G13% E prématurés, émulsion pour perfusion</v>
      </c>
      <c r="G5310" t="str">
        <f>INDEX(tbl_produits[Classe nom], MATCH(tbl_data[[#This Row],[NORM_Spécialité]], tbl_produits[Nom normalisé], 0))</f>
        <v>Sang et organes hématopoïétiques</v>
      </c>
      <c r="H5310">
        <f>YEAR(tbl_data[[#This Row],[Date_rapport]])</f>
        <v>2023</v>
      </c>
      <c r="I5310" t="str">
        <f>INDEX(tbl_produits[Molécule extraite], MATCH(tbl_data[[#This Row],[NORM_Spécialité]], tbl_produits[Nom normalisé], 0))</f>
        <v>Mélange nutritif</v>
      </c>
      <c r="J5310" s="34">
        <f>DATE(LEFT(tbl_data[[#This Row],[Date_rapport]], 4), MID(tbl_data[[#This Row],[Date_rapport]], 6, 2), RIGHT(tbl_data[[#This Row],[Date_rapport]], 2))</f>
        <v>44959</v>
      </c>
    </row>
    <row r="5311" spans="1:10" x14ac:dyDescent="0.2">
      <c r="A5311" s="28" t="s">
        <v>2035</v>
      </c>
      <c r="B5311" t="s">
        <v>9</v>
      </c>
      <c r="C5311" s="28" t="s">
        <v>1736</v>
      </c>
      <c r="D5311" t="s">
        <v>1703</v>
      </c>
      <c r="E5311" t="s">
        <v>2</v>
      </c>
      <c r="F5311" t="str">
        <f>INDEX(tbl_produits[Nom normalisé], MATCH(tbl_data[[#This Row],[Spécialité]], tbl_produits[Nom original], 0))</f>
        <v>TARGRETIN 75 mg, capsule molle</v>
      </c>
      <c r="G5311" t="str">
        <f>INDEX(tbl_produits[Classe nom], MATCH(tbl_data[[#This Row],[NORM_Spécialité]], tbl_produits[Nom normalisé], 0))</f>
        <v>Antinéoplasiques et immunomodulateurs</v>
      </c>
      <c r="H5311">
        <f>YEAR(tbl_data[[#This Row],[Date_rapport]])</f>
        <v>2023</v>
      </c>
      <c r="I5311" t="str">
        <f>INDEX(tbl_produits[Molécule extraite], MATCH(tbl_data[[#This Row],[NORM_Spécialité]], tbl_produits[Nom normalisé], 0))</f>
        <v>Bexarotène</v>
      </c>
      <c r="J5311" s="34">
        <f>DATE(LEFT(tbl_data[[#This Row],[Date_rapport]], 4), MID(tbl_data[[#This Row],[Date_rapport]], 6, 2), RIGHT(tbl_data[[#This Row],[Date_rapport]], 2))</f>
        <v>44959</v>
      </c>
    </row>
    <row r="5312" spans="1:10" x14ac:dyDescent="0.2">
      <c r="A5312" s="28" t="s">
        <v>2035</v>
      </c>
      <c r="B5312" t="s">
        <v>9</v>
      </c>
      <c r="C5312" s="28" t="s">
        <v>1736</v>
      </c>
      <c r="D5312" t="s">
        <v>1704</v>
      </c>
      <c r="E5312" t="s">
        <v>2</v>
      </c>
      <c r="F5312" t="str">
        <f>INDEX(tbl_produits[Nom normalisé], MATCH(tbl_data[[#This Row],[Spécialité]], tbl_produits[Nom original], 0))</f>
        <v>RIFADINE 300 mg, gélule, boite de 8</v>
      </c>
      <c r="G5312" t="str">
        <f>INDEX(tbl_produits[Classe nom], MATCH(tbl_data[[#This Row],[NORM_Spécialité]], tbl_produits[Nom normalisé], 0))</f>
        <v>Anti-infectieux à usage systémique</v>
      </c>
      <c r="H5312">
        <f>YEAR(tbl_data[[#This Row],[Date_rapport]])</f>
        <v>2023</v>
      </c>
      <c r="I5312" t="str">
        <f>INDEX(tbl_produits[Molécule extraite], MATCH(tbl_data[[#This Row],[NORM_Spécialité]], tbl_produits[Nom normalisé], 0))</f>
        <v>Rifampicine sodique</v>
      </c>
      <c r="J5312" s="34">
        <f>DATE(LEFT(tbl_data[[#This Row],[Date_rapport]], 4), MID(tbl_data[[#This Row],[Date_rapport]], 6, 2), RIGHT(tbl_data[[#This Row],[Date_rapport]], 2))</f>
        <v>44959</v>
      </c>
    </row>
    <row r="5313" spans="1:10" x14ac:dyDescent="0.2">
      <c r="A5313" s="28" t="s">
        <v>2035</v>
      </c>
      <c r="B5313" t="s">
        <v>9</v>
      </c>
      <c r="C5313" s="28" t="s">
        <v>1736</v>
      </c>
      <c r="D5313" t="s">
        <v>1705</v>
      </c>
      <c r="E5313" t="s">
        <v>2</v>
      </c>
      <c r="F5313" t="str">
        <f>INDEX(tbl_produits[Nom normalisé], MATCH(tbl_data[[#This Row],[Spécialité]], tbl_produits[Nom original], 0))</f>
        <v>RIFADINE 300 mg, gélule, boite de 30</v>
      </c>
      <c r="G5313" t="str">
        <f>INDEX(tbl_produits[Classe nom], MATCH(tbl_data[[#This Row],[NORM_Spécialité]], tbl_produits[Nom normalisé], 0))</f>
        <v>Anti-infectieux à usage systémique</v>
      </c>
      <c r="H5313">
        <f>YEAR(tbl_data[[#This Row],[Date_rapport]])</f>
        <v>2023</v>
      </c>
      <c r="I5313" t="str">
        <f>INDEX(tbl_produits[Molécule extraite], MATCH(tbl_data[[#This Row],[NORM_Spécialité]], tbl_produits[Nom normalisé], 0))</f>
        <v>Rifampicine sodique</v>
      </c>
      <c r="J5313" s="34">
        <f>DATE(LEFT(tbl_data[[#This Row],[Date_rapport]], 4), MID(tbl_data[[#This Row],[Date_rapport]], 6, 2), RIGHT(tbl_data[[#This Row],[Date_rapport]], 2))</f>
        <v>44959</v>
      </c>
    </row>
    <row r="5314" spans="1:10" x14ac:dyDescent="0.2">
      <c r="A5314" s="28" t="s">
        <v>2035</v>
      </c>
      <c r="B5314" t="s">
        <v>9</v>
      </c>
      <c r="C5314" s="28" t="s">
        <v>1736</v>
      </c>
      <c r="D5314" t="s">
        <v>773</v>
      </c>
      <c r="E5314" t="s">
        <v>2</v>
      </c>
      <c r="F5314" t="str">
        <f>INDEX(tbl_produits[Nom normalisé], MATCH(tbl_data[[#This Row],[Spécialité]], tbl_produits[Nom original], 0))</f>
        <v>RIFADINE IV 600 mg, poudre et solvant pour solution pour perfusion</v>
      </c>
      <c r="G5314" t="str">
        <f>INDEX(tbl_produits[Classe nom], MATCH(tbl_data[[#This Row],[NORM_Spécialité]], tbl_produits[Nom normalisé], 0))</f>
        <v>Anti-infectieux à usage systémique</v>
      </c>
      <c r="H5314">
        <f>YEAR(tbl_data[[#This Row],[Date_rapport]])</f>
        <v>2023</v>
      </c>
      <c r="I5314" t="str">
        <f>INDEX(tbl_produits[Molécule extraite], MATCH(tbl_data[[#This Row],[NORM_Spécialité]], tbl_produits[Nom normalisé], 0))</f>
        <v>Rifampicine sodique</v>
      </c>
      <c r="J5314" s="34">
        <f>DATE(LEFT(tbl_data[[#This Row],[Date_rapport]], 4), MID(tbl_data[[#This Row],[Date_rapport]], 6, 2), RIGHT(tbl_data[[#This Row],[Date_rapport]], 2))</f>
        <v>44959</v>
      </c>
    </row>
    <row r="5315" spans="1:10" x14ac:dyDescent="0.2">
      <c r="A5315" s="28" t="s">
        <v>2035</v>
      </c>
      <c r="B5315" t="s">
        <v>9</v>
      </c>
      <c r="C5315" s="28" t="s">
        <v>1736</v>
      </c>
      <c r="D5315" t="s">
        <v>1706</v>
      </c>
      <c r="E5315" t="s">
        <v>2</v>
      </c>
      <c r="F5315" t="str">
        <f>INDEX(tbl_produits[Nom normalisé], MATCH(tbl_data[[#This Row],[Spécialité]], tbl_produits[Nom original], 0))</f>
        <v>RIFADINE 2 %, suspension buvable</v>
      </c>
      <c r="G5315" t="str">
        <f>INDEX(tbl_produits[Classe nom], MATCH(tbl_data[[#This Row],[NORM_Spécialité]], tbl_produits[Nom normalisé], 0))</f>
        <v>Anti-infectieux à usage systémique</v>
      </c>
      <c r="H5315">
        <f>YEAR(tbl_data[[#This Row],[Date_rapport]])</f>
        <v>2023</v>
      </c>
      <c r="I5315" t="str">
        <f>INDEX(tbl_produits[Molécule extraite], MATCH(tbl_data[[#This Row],[NORM_Spécialité]], tbl_produits[Nom normalisé], 0))</f>
        <v>Rifampicine sodique</v>
      </c>
      <c r="J5315" s="34">
        <f>DATE(LEFT(tbl_data[[#This Row],[Date_rapport]], 4), MID(tbl_data[[#This Row],[Date_rapport]], 6, 2), RIGHT(tbl_data[[#This Row],[Date_rapport]], 2))</f>
        <v>44959</v>
      </c>
    </row>
    <row r="5316" spans="1:10" x14ac:dyDescent="0.2">
      <c r="A5316" s="28" t="s">
        <v>2035</v>
      </c>
      <c r="B5316" t="s">
        <v>9</v>
      </c>
      <c r="C5316" s="28" t="s">
        <v>1736</v>
      </c>
      <c r="D5316" t="s">
        <v>1245</v>
      </c>
      <c r="E5316" t="s">
        <v>2</v>
      </c>
      <c r="F5316" t="str">
        <f>INDEX(tbl_produits[Nom normalisé], MATCH(tbl_data[[#This Row],[Spécialité]], tbl_produits[Nom original], 0))</f>
        <v>DIFICLIR 200 mg, comprimé pelliculé</v>
      </c>
      <c r="G5316" t="str">
        <f>INDEX(tbl_produits[Classe nom], MATCH(tbl_data[[#This Row],[NORM_Spécialité]], tbl_produits[Nom normalisé], 0))</f>
        <v>Voies digestives et métabolisme</v>
      </c>
      <c r="H5316">
        <f>YEAR(tbl_data[[#This Row],[Date_rapport]])</f>
        <v>2023</v>
      </c>
      <c r="I5316" t="str">
        <f>INDEX(tbl_produits[Molécule extraite], MATCH(tbl_data[[#This Row],[NORM_Spécialité]], tbl_produits[Nom normalisé], 0))</f>
        <v>Fidaxomicine</v>
      </c>
      <c r="J5316" s="34">
        <f>DATE(LEFT(tbl_data[[#This Row],[Date_rapport]], 4), MID(tbl_data[[#This Row],[Date_rapport]], 6, 2), RIGHT(tbl_data[[#This Row],[Date_rapport]], 2))</f>
        <v>44959</v>
      </c>
    </row>
    <row r="5317" spans="1:10" x14ac:dyDescent="0.2">
      <c r="A5317" s="28" t="s">
        <v>2035</v>
      </c>
      <c r="B5317" t="s">
        <v>9</v>
      </c>
      <c r="C5317" s="28" t="s">
        <v>1736</v>
      </c>
      <c r="D5317" t="s">
        <v>1264</v>
      </c>
      <c r="E5317" t="s">
        <v>2</v>
      </c>
      <c r="F5317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5317" t="str">
        <f>INDEX(tbl_produits[Classe nom], MATCH(tbl_data[[#This Row],[NORM_Spécialité]], tbl_produits[Nom normalisé], 0))</f>
        <v>Anti-infectieux à usage systémique</v>
      </c>
      <c r="H5317">
        <f>YEAR(tbl_data[[#This Row],[Date_rapport]])</f>
        <v>2023</v>
      </c>
      <c r="I5317" t="str">
        <f>INDEX(tbl_produits[Molécule extraite], MATCH(tbl_data[[#This Row],[NORM_Spécialité]], tbl_produits[Nom normalisé], 0))</f>
        <v>Céfuroxime axétil</v>
      </c>
      <c r="J5317" s="34">
        <f>DATE(LEFT(tbl_data[[#This Row],[Date_rapport]], 4), MID(tbl_data[[#This Row],[Date_rapport]], 6, 2), RIGHT(tbl_data[[#This Row],[Date_rapport]], 2))</f>
        <v>44959</v>
      </c>
    </row>
    <row r="5318" spans="1:10" x14ac:dyDescent="0.2">
      <c r="A5318" s="28" t="s">
        <v>2035</v>
      </c>
      <c r="B5318" t="s">
        <v>9</v>
      </c>
      <c r="C5318" s="28" t="s">
        <v>1737</v>
      </c>
      <c r="D5318" t="s">
        <v>1224</v>
      </c>
      <c r="E5318" t="s">
        <v>2</v>
      </c>
      <c r="F5318" t="str">
        <f>INDEX(tbl_produits[Nom normalisé], MATCH(tbl_data[[#This Row],[Spécialité]], tbl_produits[Nom original], 0))</f>
        <v>HEXATRIONE 2 pour cent, suspension injectable (intra-articulaire)</v>
      </c>
      <c r="G5318" t="str">
        <f>INDEX(tbl_produits[Classe nom], MATCH(tbl_data[[#This Row],[NORM_Spécialité]], tbl_produits[Nom normalisé], 0))</f>
        <v>Hormones systémiques sauf hormones sexuelles et insulines</v>
      </c>
      <c r="H5318">
        <f>YEAR(tbl_data[[#This Row],[Date_rapport]])</f>
        <v>2023</v>
      </c>
      <c r="I5318" t="str">
        <f>INDEX(tbl_produits[Molécule extraite], MATCH(tbl_data[[#This Row],[NORM_Spécialité]], tbl_produits[Nom normalisé], 0))</f>
        <v>Hexacetonide de triamcinolone</v>
      </c>
      <c r="J5318" s="34">
        <f>DATE(LEFT(tbl_data[[#This Row],[Date_rapport]], 4), MID(tbl_data[[#This Row],[Date_rapport]], 6, 2), RIGHT(tbl_data[[#This Row],[Date_rapport]], 2))</f>
        <v>44959</v>
      </c>
    </row>
    <row r="5319" spans="1:10" x14ac:dyDescent="0.2">
      <c r="A5319" s="28" t="s">
        <v>2035</v>
      </c>
      <c r="B5319" t="s">
        <v>3</v>
      </c>
      <c r="C5319" s="28" t="s">
        <v>1737</v>
      </c>
      <c r="D5319" t="s">
        <v>872</v>
      </c>
      <c r="E5319" t="s">
        <v>2</v>
      </c>
      <c r="F5319" t="str">
        <f>INDEX(tbl_produits[Nom normalisé], MATCH(tbl_data[[#This Row],[Spécialité]], tbl_produits[Nom original], 0))</f>
        <v>XYLOCAINE 20 mg/ml ADRENALINE 0,005 mg/ml, solution injectable</v>
      </c>
      <c r="G5319" t="str">
        <f>INDEX(tbl_produits[Classe nom], MATCH(tbl_data[[#This Row],[NORM_Spécialité]], tbl_produits[Nom normalisé], 0))</f>
        <v>Système nerveux</v>
      </c>
      <c r="H5319">
        <f>YEAR(tbl_data[[#This Row],[Date_rapport]])</f>
        <v>2023</v>
      </c>
      <c r="I5319" t="str">
        <f>INDEX(tbl_produits[Molécule extraite], MATCH(tbl_data[[#This Row],[NORM_Spécialité]], tbl_produits[Nom normalisé], 0))</f>
        <v>Adrénaline / Lidocaïne</v>
      </c>
      <c r="J5319" s="34">
        <f>DATE(LEFT(tbl_data[[#This Row],[Date_rapport]], 4), MID(tbl_data[[#This Row],[Date_rapport]], 6, 2), RIGHT(tbl_data[[#This Row],[Date_rapport]], 2))</f>
        <v>44959</v>
      </c>
    </row>
    <row r="5320" spans="1:10" x14ac:dyDescent="0.2">
      <c r="A5320" s="28" t="s">
        <v>2035</v>
      </c>
      <c r="B5320" t="s">
        <v>3</v>
      </c>
      <c r="C5320" s="28" t="s">
        <v>1738</v>
      </c>
      <c r="D5320" t="s">
        <v>1260</v>
      </c>
      <c r="E5320" t="s">
        <v>2</v>
      </c>
      <c r="F5320" t="str">
        <f>INDEX(tbl_produits[Nom normalisé], MATCH(tbl_data[[#This Row],[Spécialité]], tbl_produits[Nom original], 0))</f>
        <v>EFFORTIL 5 mg, comprimé</v>
      </c>
      <c r="G5320" t="str">
        <f>INDEX(tbl_produits[Classe nom], MATCH(tbl_data[[#This Row],[NORM_Spécialité]], tbl_produits[Nom normalisé], 0))</f>
        <v>Système cardiovasculaire</v>
      </c>
      <c r="H5320">
        <f>YEAR(tbl_data[[#This Row],[Date_rapport]])</f>
        <v>2023</v>
      </c>
      <c r="I5320" t="str">
        <f>INDEX(tbl_produits[Molécule extraite], MATCH(tbl_data[[#This Row],[NORM_Spécialité]], tbl_produits[Nom normalisé], 0))</f>
        <v>Etiléfrine (chlorhydrate d')</v>
      </c>
      <c r="J5320" s="34">
        <f>DATE(LEFT(tbl_data[[#This Row],[Date_rapport]], 4), MID(tbl_data[[#This Row],[Date_rapport]], 6, 2), RIGHT(tbl_data[[#This Row],[Date_rapport]], 2))</f>
        <v>44959</v>
      </c>
    </row>
    <row r="5321" spans="1:10" x14ac:dyDescent="0.2">
      <c r="A5321" s="28" t="s">
        <v>2035</v>
      </c>
      <c r="B5321" t="s">
        <v>6</v>
      </c>
      <c r="C5321" s="28" t="s">
        <v>1707</v>
      </c>
      <c r="D5321" t="s">
        <v>803</v>
      </c>
      <c r="E5321" t="s">
        <v>1707</v>
      </c>
      <c r="F5321" t="str">
        <f>INDEX(tbl_produits[Nom normalisé], MATCH(tbl_data[[#This Row],[Spécialité]], tbl_produits[Nom original], 0))</f>
        <v>CAPRELSA 100 mg, comprimé pelliculé</v>
      </c>
      <c r="G5321" t="str">
        <f>INDEX(tbl_produits[Classe nom], MATCH(tbl_data[[#This Row],[NORM_Spécialité]], tbl_produits[Nom normalisé], 0))</f>
        <v>Antinéoplasiques et immunomodulateurs</v>
      </c>
      <c r="H5321">
        <f>YEAR(tbl_data[[#This Row],[Date_rapport]])</f>
        <v>2023</v>
      </c>
      <c r="I5321" t="str">
        <f>INDEX(tbl_produits[Molécule extraite], MATCH(tbl_data[[#This Row],[NORM_Spécialité]], tbl_produits[Nom normalisé], 0))</f>
        <v>Vandétanib</v>
      </c>
      <c r="J5321" s="34">
        <f>DATE(LEFT(tbl_data[[#This Row],[Date_rapport]], 4), MID(tbl_data[[#This Row],[Date_rapport]], 6, 2), RIGHT(tbl_data[[#This Row],[Date_rapport]], 2))</f>
        <v>44959</v>
      </c>
    </row>
    <row r="5322" spans="1:10" x14ac:dyDescent="0.2">
      <c r="A5322" s="28" t="s">
        <v>2035</v>
      </c>
      <c r="B5322" t="s">
        <v>9</v>
      </c>
      <c r="C5322" s="28" t="s">
        <v>1707</v>
      </c>
      <c r="D5322" t="s">
        <v>1708</v>
      </c>
      <c r="E5322" t="s">
        <v>2</v>
      </c>
      <c r="F5322" t="str">
        <f>INDEX(tbl_produits[Nom normalisé], MATCH(tbl_data[[#This Row],[Spécialité]], tbl_produits[Nom original], 0))</f>
        <v>HYCAMTIN 1 mg, gélule</v>
      </c>
      <c r="G5322" t="str">
        <f>INDEX(tbl_produits[Classe nom], MATCH(tbl_data[[#This Row],[NORM_Spécialité]], tbl_produits[Nom normalisé], 0))</f>
        <v>Antinéoplasiques et immunomodulateurs</v>
      </c>
      <c r="H5322">
        <f>YEAR(tbl_data[[#This Row],[Date_rapport]])</f>
        <v>2023</v>
      </c>
      <c r="I5322" t="str">
        <f>INDEX(tbl_produits[Molécule extraite], MATCH(tbl_data[[#This Row],[NORM_Spécialité]], tbl_produits[Nom normalisé], 0))</f>
        <v>Topotécane (chlorhydrate de)</v>
      </c>
      <c r="J5322" s="34">
        <f>DATE(LEFT(tbl_data[[#This Row],[Date_rapport]], 4), MID(tbl_data[[#This Row],[Date_rapport]], 6, 2), RIGHT(tbl_data[[#This Row],[Date_rapport]], 2))</f>
        <v>44959</v>
      </c>
    </row>
    <row r="5323" spans="1:10" x14ac:dyDescent="0.2">
      <c r="A5323" s="28" t="s">
        <v>2035</v>
      </c>
      <c r="B5323" t="s">
        <v>6</v>
      </c>
      <c r="C5323" s="28" t="s">
        <v>1645</v>
      </c>
      <c r="D5323" t="s">
        <v>1709</v>
      </c>
      <c r="E5323" t="s">
        <v>1710</v>
      </c>
      <c r="F5323" t="str">
        <f>INDEX(tbl_produits[Nom normalisé], MATCH(tbl_data[[#This Row],[Spécialité]], tbl_produits[Nom original], 0))</f>
        <v>KETAMINE Panpharma 50 mg/5 ml, solution injectable (I.V.-I.M.)</v>
      </c>
      <c r="G5323" t="str">
        <f>INDEX(tbl_produits[Classe nom], MATCH(tbl_data[[#This Row],[NORM_Spécialité]], tbl_produits[Nom normalisé], 0))</f>
        <v>Système nerveux</v>
      </c>
      <c r="H5323">
        <f>YEAR(tbl_data[[#This Row],[Date_rapport]])</f>
        <v>2023</v>
      </c>
      <c r="I5323" t="str">
        <f>INDEX(tbl_produits[Molécule extraite], MATCH(tbl_data[[#This Row],[NORM_Spécialité]], tbl_produits[Nom normalisé], 0))</f>
        <v>Kétamine (chlorhydrate de)</v>
      </c>
      <c r="J5323" s="34">
        <f>DATE(LEFT(tbl_data[[#This Row],[Date_rapport]], 4), MID(tbl_data[[#This Row],[Date_rapport]], 6, 2), RIGHT(tbl_data[[#This Row],[Date_rapport]], 2))</f>
        <v>44959</v>
      </c>
    </row>
    <row r="5324" spans="1:10" x14ac:dyDescent="0.2">
      <c r="A5324" s="28" t="s">
        <v>2035</v>
      </c>
      <c r="B5324" t="s">
        <v>6</v>
      </c>
      <c r="C5324" s="28" t="s">
        <v>1645</v>
      </c>
      <c r="D5324" t="s">
        <v>1711</v>
      </c>
      <c r="E5324" t="s">
        <v>867</v>
      </c>
      <c r="F5324" t="str">
        <f>INDEX(tbl_produits[Nom normalisé], MATCH(tbl_data[[#This Row],[Spécialité]], tbl_produits[Nom original], 0))</f>
        <v>KETAMINE Panpharma 250 mg/5 ml, solution injectable (I.V.-I.M.)</v>
      </c>
      <c r="G5324" t="str">
        <f>INDEX(tbl_produits[Classe nom], MATCH(tbl_data[[#This Row],[NORM_Spécialité]], tbl_produits[Nom normalisé], 0))</f>
        <v>Système nerveux</v>
      </c>
      <c r="H5324">
        <f>YEAR(tbl_data[[#This Row],[Date_rapport]])</f>
        <v>2023</v>
      </c>
      <c r="I5324" t="str">
        <f>INDEX(tbl_produits[Molécule extraite], MATCH(tbl_data[[#This Row],[NORM_Spécialité]], tbl_produits[Nom normalisé], 0))</f>
        <v>Kétamine (chlorhydrate de)</v>
      </c>
      <c r="J5324" s="34">
        <f>DATE(LEFT(tbl_data[[#This Row],[Date_rapport]], 4), MID(tbl_data[[#This Row],[Date_rapport]], 6, 2), RIGHT(tbl_data[[#This Row],[Date_rapport]], 2))</f>
        <v>44959</v>
      </c>
    </row>
    <row r="5325" spans="1:10" x14ac:dyDescent="0.2">
      <c r="A5325" s="28" t="s">
        <v>2035</v>
      </c>
      <c r="B5325" t="s">
        <v>9</v>
      </c>
      <c r="C5325" s="28" t="s">
        <v>1739</v>
      </c>
      <c r="D5325" t="s">
        <v>676</v>
      </c>
      <c r="E5325" t="s">
        <v>2</v>
      </c>
      <c r="F5325" t="str">
        <f>INDEX(tbl_produits[Nom normalisé], MATCH(tbl_data[[#This Row],[Spécialité]], tbl_produits[Nom original], 0))</f>
        <v>VIALEBEX 40 mg/mL, solution pour perfusion ; Vialebex 200 g/L, solution pour perfusion</v>
      </c>
      <c r="G5325" t="str">
        <f>INDEX(tbl_produits[Classe nom], MATCH(tbl_data[[#This Row],[NORM_Spécialité]], tbl_produits[Nom normalisé], 0))</f>
        <v>Sang et organes hématopoïétiques</v>
      </c>
      <c r="H5325">
        <f>YEAR(tbl_data[[#This Row],[Date_rapport]])</f>
        <v>2023</v>
      </c>
      <c r="I5325" t="str">
        <f>INDEX(tbl_produits[Molécule extraite], MATCH(tbl_data[[#This Row],[NORM_Spécialité]], tbl_produits[Nom normalisé], 0))</f>
        <v>Albumine humaine</v>
      </c>
      <c r="J5325" s="34">
        <f>DATE(LEFT(tbl_data[[#This Row],[Date_rapport]], 4), MID(tbl_data[[#This Row],[Date_rapport]], 6, 2), RIGHT(tbl_data[[#This Row],[Date_rapport]], 2))</f>
        <v>44959</v>
      </c>
    </row>
    <row r="5326" spans="1:10" x14ac:dyDescent="0.2">
      <c r="A5326" s="28" t="s">
        <v>2035</v>
      </c>
      <c r="B5326" t="s">
        <v>9</v>
      </c>
      <c r="C5326" s="28" t="s">
        <v>1739</v>
      </c>
      <c r="D5326" t="s">
        <v>1712</v>
      </c>
      <c r="E5326" t="s">
        <v>2</v>
      </c>
      <c r="F5326" t="str">
        <f>INDEX(tbl_produits[Nom normalisé], MATCH(tbl_data[[#This Row],[Spécialité]], tbl_produits[Nom original], 0))</f>
        <v>GLUCAGEN Kit 1 mg/ml, poudre et solvant pour solution injectable</v>
      </c>
      <c r="G5326" t="str">
        <f>INDEX(tbl_produits[Classe nom], MATCH(tbl_data[[#This Row],[NORM_Spécialité]], tbl_produits[Nom normalisé], 0))</f>
        <v>Hormones systémiques sauf hormones sexuelles et insulines</v>
      </c>
      <c r="H5326">
        <f>YEAR(tbl_data[[#This Row],[Date_rapport]])</f>
        <v>2023</v>
      </c>
      <c r="I5326" t="str">
        <f>INDEX(tbl_produits[Molécule extraite], MATCH(tbl_data[[#This Row],[NORM_Spécialité]], tbl_produits[Nom normalisé], 0))</f>
        <v>Glucagon</v>
      </c>
      <c r="J5326" s="34">
        <f>DATE(LEFT(tbl_data[[#This Row],[Date_rapport]], 4), MID(tbl_data[[#This Row],[Date_rapport]], 6, 2), RIGHT(tbl_data[[#This Row],[Date_rapport]], 2))</f>
        <v>44959</v>
      </c>
    </row>
    <row r="5327" spans="1:10" x14ac:dyDescent="0.2">
      <c r="A5327" s="28" t="s">
        <v>2035</v>
      </c>
      <c r="B5327" t="s">
        <v>6</v>
      </c>
      <c r="C5327" s="28" t="s">
        <v>1740</v>
      </c>
      <c r="D5327" t="s">
        <v>1713</v>
      </c>
      <c r="E5327" t="s">
        <v>1714</v>
      </c>
      <c r="F5327" t="str">
        <f>INDEX(tbl_produits[Nom normalisé], MATCH(tbl_data[[#This Row],[Spécialité]], tbl_produits[Nom original], 0))</f>
        <v>NIPENT 10 mg, poudre pour solution pour injection, poudre pour solution pour perfusion</v>
      </c>
      <c r="G5327" t="str">
        <f>INDEX(tbl_produits[Classe nom], MATCH(tbl_data[[#This Row],[NORM_Spécialité]], tbl_produits[Nom normalisé], 0))</f>
        <v>Antinéoplasiques et immunomodulateurs</v>
      </c>
      <c r="H5327">
        <f>YEAR(tbl_data[[#This Row],[Date_rapport]])</f>
        <v>2023</v>
      </c>
      <c r="I5327" t="str">
        <f>INDEX(tbl_produits[Molécule extraite], MATCH(tbl_data[[#This Row],[NORM_Spécialité]], tbl_produits[Nom normalisé], 0))</f>
        <v>Pentostatine</v>
      </c>
      <c r="J5327" s="34">
        <f>DATE(LEFT(tbl_data[[#This Row],[Date_rapport]], 4), MID(tbl_data[[#This Row],[Date_rapport]], 6, 2), RIGHT(tbl_data[[#This Row],[Date_rapport]], 2))</f>
        <v>44959</v>
      </c>
    </row>
    <row r="5328" spans="1:10" x14ac:dyDescent="0.2">
      <c r="A5328" s="28" t="s">
        <v>2035</v>
      </c>
      <c r="B5328" t="s">
        <v>9</v>
      </c>
      <c r="C5328" s="28" t="s">
        <v>1714</v>
      </c>
      <c r="D5328" t="s">
        <v>1308</v>
      </c>
      <c r="E5328" t="s">
        <v>2</v>
      </c>
      <c r="F5328" t="str">
        <f>INDEX(tbl_produits[Nom normalisé], MATCH(tbl_data[[#This Row],[Spécialité]], tbl_produits[Nom original], 0))</f>
        <v>MENOPUR 75 UI et 600 UI/ml, poudre et solvant pour solution injectable</v>
      </c>
      <c r="G5328" t="str">
        <f>INDEX(tbl_produits[Classe nom], MATCH(tbl_data[[#This Row],[NORM_Spécialité]], tbl_produits[Nom normalisé], 0))</f>
        <v>Système génito-urinaire et hormones sexuelles</v>
      </c>
      <c r="H5328">
        <f>YEAR(tbl_data[[#This Row],[Date_rapport]])</f>
        <v>2023</v>
      </c>
      <c r="I5328" t="str">
        <f>INDEX(tbl_produits[Molécule extraite], MATCH(tbl_data[[#This Row],[NORM_Spécialité]], tbl_produits[Nom normalisé], 0))</f>
        <v>Ménotropine</v>
      </c>
      <c r="J5328" s="34">
        <f>DATE(LEFT(tbl_data[[#This Row],[Date_rapport]], 4), MID(tbl_data[[#This Row],[Date_rapport]], 6, 2), RIGHT(tbl_data[[#This Row],[Date_rapport]], 2))</f>
        <v>44959</v>
      </c>
    </row>
    <row r="5329" spans="1:10" x14ac:dyDescent="0.2">
      <c r="A5329" s="28" t="s">
        <v>2035</v>
      </c>
      <c r="B5329" t="s">
        <v>3</v>
      </c>
      <c r="C5329" s="28" t="s">
        <v>1741</v>
      </c>
      <c r="D5329" t="s">
        <v>1715</v>
      </c>
      <c r="E5329" t="s">
        <v>2</v>
      </c>
      <c r="F5329" t="str">
        <f>INDEX(tbl_produits[Nom normalisé], MATCH(tbl_data[[#This Row],[Spécialité]], tbl_produits[Nom original], 0))</f>
        <v>YDRALBUM 200 g/L, solution pour perfusion</v>
      </c>
      <c r="G5329" t="str">
        <f>INDEX(tbl_produits[Classe nom], MATCH(tbl_data[[#This Row],[NORM_Spécialité]], tbl_produits[Nom normalisé], 0))</f>
        <v>Sang et organes hématopoïétiques</v>
      </c>
      <c r="H5329">
        <f>YEAR(tbl_data[[#This Row],[Date_rapport]])</f>
        <v>2023</v>
      </c>
      <c r="I5329" t="str">
        <f>INDEX(tbl_produits[Molécule extraite], MATCH(tbl_data[[#This Row],[NORM_Spécialité]], tbl_produits[Nom normalisé], 0))</f>
        <v>Albumine humaine</v>
      </c>
      <c r="J5329" s="34">
        <f>DATE(LEFT(tbl_data[[#This Row],[Date_rapport]], 4), MID(tbl_data[[#This Row],[Date_rapport]], 6, 2), RIGHT(tbl_data[[#This Row],[Date_rapport]], 2))</f>
        <v>44959</v>
      </c>
    </row>
    <row r="5330" spans="1:10" x14ac:dyDescent="0.2">
      <c r="A5330" s="28" t="s">
        <v>2035</v>
      </c>
      <c r="B5330" t="s">
        <v>3</v>
      </c>
      <c r="C5330" s="28" t="s">
        <v>1742</v>
      </c>
      <c r="D5330" t="s">
        <v>1716</v>
      </c>
      <c r="E5330" t="s">
        <v>2</v>
      </c>
      <c r="F5330" t="str">
        <f>INDEX(tbl_produits[Nom normalisé], MATCH(tbl_data[[#This Row],[Spécialité]], tbl_produits[Nom original], 0))</f>
        <v>METHOTREXATE Viatris 100 mg/ml, solution injectable</v>
      </c>
      <c r="G5330" t="str">
        <f>INDEX(tbl_produits[Classe nom], MATCH(tbl_data[[#This Row],[NORM_Spécialité]], tbl_produits[Nom normalisé], 0))</f>
        <v>Antinéoplasiques et immunomodulateurs</v>
      </c>
      <c r="H5330">
        <f>YEAR(tbl_data[[#This Row],[Date_rapport]])</f>
        <v>2023</v>
      </c>
      <c r="I5330" t="str">
        <f>INDEX(tbl_produits[Molécule extraite], MATCH(tbl_data[[#This Row],[NORM_Spécialité]], tbl_produits[Nom normalisé], 0))</f>
        <v>Méthotrexate</v>
      </c>
      <c r="J5330" s="34">
        <f>DATE(LEFT(tbl_data[[#This Row],[Date_rapport]], 4), MID(tbl_data[[#This Row],[Date_rapport]], 6, 2), RIGHT(tbl_data[[#This Row],[Date_rapport]], 2))</f>
        <v>44959</v>
      </c>
    </row>
    <row r="5331" spans="1:10" x14ac:dyDescent="0.2">
      <c r="A5331" s="28" t="s">
        <v>2035</v>
      </c>
      <c r="B5331" t="s">
        <v>6</v>
      </c>
      <c r="C5331" s="28" t="s">
        <v>1342</v>
      </c>
      <c r="D5331" t="s">
        <v>887</v>
      </c>
      <c r="E5331" t="s">
        <v>1717</v>
      </c>
      <c r="F5331" t="str">
        <f>INDEX(tbl_produits[Nom normalisé], MATCH(tbl_data[[#This Row],[Spécialité]], tbl_produits[Nom original], 0))</f>
        <v>NOVORAPID 100 U/ml, solution injectable</v>
      </c>
      <c r="G5331" t="str">
        <f>INDEX(tbl_produits[Classe nom], MATCH(tbl_data[[#This Row],[NORM_Spécialité]], tbl_produits[Nom normalisé], 0))</f>
        <v>Voies digestives et métabolisme</v>
      </c>
      <c r="H5331">
        <f>YEAR(tbl_data[[#This Row],[Date_rapport]])</f>
        <v>2023</v>
      </c>
      <c r="I5331" t="str">
        <f>INDEX(tbl_produits[Molécule extraite], MATCH(tbl_data[[#This Row],[NORM_Spécialité]], tbl_produits[Nom normalisé], 0))</f>
        <v>Insuline (Aspartate)</v>
      </c>
      <c r="J5331" s="34">
        <f>DATE(LEFT(tbl_data[[#This Row],[Date_rapport]], 4), MID(tbl_data[[#This Row],[Date_rapport]], 6, 2), RIGHT(tbl_data[[#This Row],[Date_rapport]], 2))</f>
        <v>44959</v>
      </c>
    </row>
    <row r="5332" spans="1:10" x14ac:dyDescent="0.2">
      <c r="A5332" s="28" t="s">
        <v>2035</v>
      </c>
      <c r="B5332" t="s">
        <v>9</v>
      </c>
      <c r="C5332" s="28" t="s">
        <v>1342</v>
      </c>
      <c r="D5332" t="s">
        <v>1343</v>
      </c>
      <c r="E5332" t="s">
        <v>2</v>
      </c>
      <c r="F5332" t="str">
        <f>INDEX(tbl_produits[Nom normalisé], MATCH(tbl_data[[#This Row],[Spécialité]], tbl_produits[Nom original], 0))</f>
        <v>HYDROCHLOROTHIAZIDE Arrow 25 mg ET 12,5 mg, comprimé sécable</v>
      </c>
      <c r="G5332" t="str">
        <f>INDEX(tbl_produits[Classe nom], MATCH(tbl_data[[#This Row],[NORM_Spécialité]], tbl_produits[Nom normalisé], 0))</f>
        <v>Système cardiovasculaire</v>
      </c>
      <c r="H5332">
        <f>YEAR(tbl_data[[#This Row],[Date_rapport]])</f>
        <v>2023</v>
      </c>
      <c r="I5332" t="str">
        <f>INDEX(tbl_produits[Molécule extraite], MATCH(tbl_data[[#This Row],[NORM_Spécialité]], tbl_produits[Nom normalisé], 0))</f>
        <v>Hydrochlorothiazide</v>
      </c>
      <c r="J5332" s="34">
        <f>DATE(LEFT(tbl_data[[#This Row],[Date_rapport]], 4), MID(tbl_data[[#This Row],[Date_rapport]], 6, 2), RIGHT(tbl_data[[#This Row],[Date_rapport]], 2))</f>
        <v>44959</v>
      </c>
    </row>
    <row r="5333" spans="1:10" x14ac:dyDescent="0.2">
      <c r="A5333" s="28" t="s">
        <v>2035</v>
      </c>
      <c r="B5333" t="s">
        <v>3</v>
      </c>
      <c r="C5333" s="28" t="s">
        <v>1342</v>
      </c>
      <c r="D5333" t="s">
        <v>923</v>
      </c>
      <c r="E5333" t="s">
        <v>2</v>
      </c>
      <c r="F5333" t="str">
        <f>INDEX(tbl_produits[Nom normalisé], MATCH(tbl_data[[#This Row],[Spécialité]], tbl_produits[Nom original], 0))</f>
        <v>IODURE (131I) de sodium pour thérapie curiumpharma, gélule</v>
      </c>
      <c r="G5333" t="str">
        <f>INDEX(tbl_produits[Classe nom], MATCH(tbl_data[[#This Row],[NORM_Spécialité]], tbl_produits[Nom normalisé], 0))</f>
        <v>Divers</v>
      </c>
      <c r="H5333">
        <f>YEAR(tbl_data[[#This Row],[Date_rapport]])</f>
        <v>2023</v>
      </c>
      <c r="I5333" t="str">
        <f>INDEX(tbl_produits[Molécule extraite], MATCH(tbl_data[[#This Row],[NORM_Spécialité]], tbl_produits[Nom normalisé], 0))</f>
        <v>Iodure (131I) de sodium</v>
      </c>
      <c r="J5333" s="34">
        <f>DATE(LEFT(tbl_data[[#This Row],[Date_rapport]], 4), MID(tbl_data[[#This Row],[Date_rapport]], 6, 2), RIGHT(tbl_data[[#This Row],[Date_rapport]], 2))</f>
        <v>44959</v>
      </c>
    </row>
    <row r="5334" spans="1:10" x14ac:dyDescent="0.2">
      <c r="A5334" s="28" t="s">
        <v>2035</v>
      </c>
      <c r="B5334" t="s">
        <v>9</v>
      </c>
      <c r="C5334" s="28" t="s">
        <v>1743</v>
      </c>
      <c r="D5334" t="s">
        <v>895</v>
      </c>
      <c r="E5334" t="s">
        <v>2</v>
      </c>
      <c r="F5334" t="str">
        <f>INDEX(tbl_produits[Nom normalisé], MATCH(tbl_data[[#This Row],[Spécialité]], tbl_produits[Nom original], 0))</f>
        <v xml:space="preserve">METHYLPHENIDATE Mylan Pharma LP, comprimé à libération prolongée </v>
      </c>
      <c r="G5334" t="str">
        <f>INDEX(tbl_produits[Classe nom], MATCH(tbl_data[[#This Row],[NORM_Spécialité]], tbl_produits[Nom normalisé], 0))</f>
        <v>Système nerveux</v>
      </c>
      <c r="H5334">
        <f>YEAR(tbl_data[[#This Row],[Date_rapport]])</f>
        <v>2023</v>
      </c>
      <c r="I5334" t="str">
        <f>INDEX(tbl_produits[Molécule extraite], MATCH(tbl_data[[#This Row],[NORM_Spécialité]], tbl_produits[Nom normalisé], 0))</f>
        <v>Méthylphénidate (chlorhydrate de)</v>
      </c>
      <c r="J5334" s="34">
        <f>DATE(LEFT(tbl_data[[#This Row],[Date_rapport]], 4), MID(tbl_data[[#This Row],[Date_rapport]], 6, 2), RIGHT(tbl_data[[#This Row],[Date_rapport]], 2))</f>
        <v>44959</v>
      </c>
    </row>
    <row r="5335" spans="1:10" x14ac:dyDescent="0.2">
      <c r="A5335" s="28" t="s">
        <v>2035</v>
      </c>
      <c r="B5335" t="s">
        <v>9</v>
      </c>
      <c r="C5335" s="28" t="s">
        <v>1717</v>
      </c>
      <c r="D5335" t="s">
        <v>1718</v>
      </c>
      <c r="E5335" t="s">
        <v>2</v>
      </c>
      <c r="F5335" t="str">
        <f>INDEX(tbl_produits[Nom normalisé], MATCH(tbl_data[[#This Row],[Spécialité]], tbl_produits[Nom original], 0))</f>
        <v>RETROVIR 10 mg/ml, solution à diluer pour perfusion</v>
      </c>
      <c r="G5335" t="str">
        <f>INDEX(tbl_produits[Classe nom], MATCH(tbl_data[[#This Row],[NORM_Spécialité]], tbl_produits[Nom normalisé], 0))</f>
        <v>Anti-infectieux à usage systémique</v>
      </c>
      <c r="H5335">
        <f>YEAR(tbl_data[[#This Row],[Date_rapport]])</f>
        <v>2023</v>
      </c>
      <c r="I5335" t="str">
        <f>INDEX(tbl_produits[Molécule extraite], MATCH(tbl_data[[#This Row],[NORM_Spécialité]], tbl_produits[Nom normalisé], 0))</f>
        <v>Zidovudine</v>
      </c>
      <c r="J5335" s="34">
        <f>DATE(LEFT(tbl_data[[#This Row],[Date_rapport]], 4), MID(tbl_data[[#This Row],[Date_rapport]], 6, 2), RIGHT(tbl_data[[#This Row],[Date_rapport]], 2))</f>
        <v>44959</v>
      </c>
    </row>
    <row r="5336" spans="1:10" x14ac:dyDescent="0.2">
      <c r="A5336" s="28" t="s">
        <v>2035</v>
      </c>
      <c r="B5336" t="s">
        <v>9</v>
      </c>
      <c r="C5336" s="28" t="s">
        <v>1717</v>
      </c>
      <c r="D5336" t="s">
        <v>885</v>
      </c>
      <c r="E5336" t="s">
        <v>2</v>
      </c>
      <c r="F5336" t="str">
        <f>INDEX(tbl_produits[Nom normalisé], MATCH(tbl_data[[#This Row],[Spécialité]], tbl_produits[Nom original], 0))</f>
        <v>TRESIBA 200 unités/ml, solution injectable en stylo prérempli</v>
      </c>
      <c r="G5336" t="str">
        <f>INDEX(tbl_produits[Classe nom], MATCH(tbl_data[[#This Row],[NORM_Spécialité]], tbl_produits[Nom normalisé], 0))</f>
        <v>Voies digestives et métabolisme</v>
      </c>
      <c r="H5336">
        <f>YEAR(tbl_data[[#This Row],[Date_rapport]])</f>
        <v>2023</v>
      </c>
      <c r="I5336" t="str">
        <f>INDEX(tbl_produits[Molécule extraite], MATCH(tbl_data[[#This Row],[NORM_Spécialité]], tbl_produits[Nom normalisé], 0))</f>
        <v>Insuline dégludec</v>
      </c>
      <c r="J5336" s="34">
        <f>DATE(LEFT(tbl_data[[#This Row],[Date_rapport]], 4), MID(tbl_data[[#This Row],[Date_rapport]], 6, 2), RIGHT(tbl_data[[#This Row],[Date_rapport]], 2))</f>
        <v>44959</v>
      </c>
    </row>
    <row r="5337" spans="1:10" x14ac:dyDescent="0.2">
      <c r="A5337" s="28" t="s">
        <v>2035</v>
      </c>
      <c r="B5337" t="s">
        <v>3</v>
      </c>
      <c r="C5337" s="28" t="s">
        <v>1744</v>
      </c>
      <c r="D5337" t="s">
        <v>1719</v>
      </c>
      <c r="E5337" t="s">
        <v>1655</v>
      </c>
      <c r="F5337" t="str">
        <f>INDEX(tbl_produits[Nom normalisé], MATCH(tbl_data[[#This Row],[Spécialité]], tbl_produits[Nom original], 0))</f>
        <v>BECLOMETASONE 50 µg/dose, 100 µg/dose, solution pour inhalation en flacon pressurisé - Béclométasone 800 µg/2 ml, suspension pour inhalation par nébuliseur en récipient unidose</v>
      </c>
      <c r="G5337" t="str">
        <f>INDEX(tbl_produits[Classe nom], MATCH(tbl_data[[#This Row],[NORM_Spécialité]], tbl_produits[Nom normalisé], 0))</f>
        <v>Système respiratoire</v>
      </c>
      <c r="H5337">
        <f>YEAR(tbl_data[[#This Row],[Date_rapport]])</f>
        <v>2023</v>
      </c>
      <c r="I5337" t="str">
        <f>INDEX(tbl_produits[Molécule extraite], MATCH(tbl_data[[#This Row],[NORM_Spécialité]], tbl_produits[Nom normalisé], 0))</f>
        <v>Béclométasone (dipropionate de) anhydre</v>
      </c>
      <c r="J5337" s="34">
        <f>DATE(LEFT(tbl_data[[#This Row],[Date_rapport]], 4), MID(tbl_data[[#This Row],[Date_rapport]], 6, 2), RIGHT(tbl_data[[#This Row],[Date_rapport]], 2))</f>
        <v>44959</v>
      </c>
    </row>
    <row r="5338" spans="1:10" x14ac:dyDescent="0.2">
      <c r="A5338" s="28" t="s">
        <v>2035</v>
      </c>
      <c r="B5338" t="s">
        <v>9</v>
      </c>
      <c r="C5338" s="28" t="s">
        <v>1745</v>
      </c>
      <c r="D5338" t="s">
        <v>1720</v>
      </c>
      <c r="E5338" t="s">
        <v>1649</v>
      </c>
      <c r="F5338" t="str">
        <f>INDEX(tbl_produits[Nom normalisé], MATCH(tbl_data[[#This Row],[Spécialité]], tbl_produits[Nom original], 0))</f>
        <v>TRACUTIL, solution à diluer pour perfusion</v>
      </c>
      <c r="G5338" t="str">
        <f>INDEX(tbl_produits[Classe nom], MATCH(tbl_data[[#This Row],[NORM_Spécialité]], tbl_produits[Nom normalisé], 0))</f>
        <v>Sang et organes hématopoïétiques</v>
      </c>
      <c r="H5338">
        <f>YEAR(tbl_data[[#This Row],[Date_rapport]])</f>
        <v>2023</v>
      </c>
      <c r="I5338" t="str">
        <f>INDEX(tbl_produits[Molécule extraite], MATCH(tbl_data[[#This Row],[NORM_Spécialité]], tbl_produits[Nom normalisé], 0))</f>
        <v>Solutions électrolytiques</v>
      </c>
      <c r="J5338" s="34">
        <f>DATE(LEFT(tbl_data[[#This Row],[Date_rapport]], 4), MID(tbl_data[[#This Row],[Date_rapport]], 6, 2), RIGHT(tbl_data[[#This Row],[Date_rapport]], 2))</f>
        <v>44959</v>
      </c>
    </row>
    <row r="5339" spans="1:10" x14ac:dyDescent="0.2">
      <c r="A5339" s="28" t="s">
        <v>2035</v>
      </c>
      <c r="B5339" t="s">
        <v>6</v>
      </c>
      <c r="C5339" s="28" t="s">
        <v>1746</v>
      </c>
      <c r="D5339" t="s">
        <v>1721</v>
      </c>
      <c r="E5339" t="s">
        <v>2</v>
      </c>
      <c r="F5339" t="str">
        <f>INDEX(tbl_produits[Nom normalisé], MATCH(tbl_data[[#This Row],[Spécialité]], tbl_produits[Nom original], 0))</f>
        <v>CAPTOPRIL Mylan 25 mg, comprimé quadrisécable</v>
      </c>
      <c r="G5339" t="str">
        <f>INDEX(tbl_produits[Classe nom], MATCH(tbl_data[[#This Row],[NORM_Spécialité]], tbl_produits[Nom normalisé], 0))</f>
        <v>Système cardiovasculaire</v>
      </c>
      <c r="H5339">
        <f>YEAR(tbl_data[[#This Row],[Date_rapport]])</f>
        <v>2023</v>
      </c>
      <c r="I5339" t="str">
        <f>INDEX(tbl_produits[Molécule extraite], MATCH(tbl_data[[#This Row],[NORM_Spécialité]], tbl_produits[Nom normalisé], 0))</f>
        <v>Captopril</v>
      </c>
      <c r="J5339" s="34">
        <f>DATE(LEFT(tbl_data[[#This Row],[Date_rapport]], 4), MID(tbl_data[[#This Row],[Date_rapport]], 6, 2), RIGHT(tbl_data[[#This Row],[Date_rapport]], 2))</f>
        <v>44959</v>
      </c>
    </row>
    <row r="5340" spans="1:10" x14ac:dyDescent="0.2">
      <c r="A5340" s="28" t="s">
        <v>2035</v>
      </c>
      <c r="B5340" t="s">
        <v>6</v>
      </c>
      <c r="C5340" s="28" t="s">
        <v>1746</v>
      </c>
      <c r="D5340" t="s">
        <v>1722</v>
      </c>
      <c r="E5340" t="s">
        <v>2</v>
      </c>
      <c r="F5340" t="str">
        <f>INDEX(tbl_produits[Nom normalisé], MATCH(tbl_data[[#This Row],[Spécialité]], tbl_produits[Nom original], 0))</f>
        <v>FIRMAGON 80 mg, poudre et solvant pour solution injectable</v>
      </c>
      <c r="G5340" t="str">
        <f>INDEX(tbl_produits[Classe nom], MATCH(tbl_data[[#This Row],[NORM_Spécialité]], tbl_produits[Nom normalisé], 0))</f>
        <v>Antinéoplasiques et immunomodulateurs</v>
      </c>
      <c r="H5340">
        <f>YEAR(tbl_data[[#This Row],[Date_rapport]])</f>
        <v>2023</v>
      </c>
      <c r="I5340" t="str">
        <f>INDEX(tbl_produits[Molécule extraite], MATCH(tbl_data[[#This Row],[NORM_Spécialité]], tbl_produits[Nom normalisé], 0))</f>
        <v>Dégarélix</v>
      </c>
      <c r="J5340" s="34">
        <f>DATE(LEFT(tbl_data[[#This Row],[Date_rapport]], 4), MID(tbl_data[[#This Row],[Date_rapport]], 6, 2), RIGHT(tbl_data[[#This Row],[Date_rapport]], 2))</f>
        <v>44959</v>
      </c>
    </row>
    <row r="5341" spans="1:10" x14ac:dyDescent="0.2">
      <c r="A5341" s="28" t="s">
        <v>2035</v>
      </c>
      <c r="B5341" t="s">
        <v>6</v>
      </c>
      <c r="C5341" s="28" t="s">
        <v>1746</v>
      </c>
      <c r="D5341" t="s">
        <v>1723</v>
      </c>
      <c r="E5341" t="s">
        <v>2</v>
      </c>
      <c r="F5341" t="str">
        <f>INDEX(tbl_produits[Nom normalisé], MATCH(tbl_data[[#This Row],[Spécialité]], tbl_produits[Nom original], 0))</f>
        <v>FUROSEMIDE Teva 500 mg, comprimé sécable</v>
      </c>
      <c r="G5341" t="str">
        <f>INDEX(tbl_produits[Classe nom], MATCH(tbl_data[[#This Row],[NORM_Spécialité]], tbl_produits[Nom normalisé], 0))</f>
        <v>Système cardiovasculaire</v>
      </c>
      <c r="H5341">
        <f>YEAR(tbl_data[[#This Row],[Date_rapport]])</f>
        <v>2023</v>
      </c>
      <c r="I5341" t="str">
        <f>INDEX(tbl_produits[Molécule extraite], MATCH(tbl_data[[#This Row],[NORM_Spécialité]], tbl_produits[Nom normalisé], 0))</f>
        <v>Furosémide</v>
      </c>
      <c r="J5341" s="34">
        <f>DATE(LEFT(tbl_data[[#This Row],[Date_rapport]], 4), MID(tbl_data[[#This Row],[Date_rapport]], 6, 2), RIGHT(tbl_data[[#This Row],[Date_rapport]], 2))</f>
        <v>44959</v>
      </c>
    </row>
    <row r="5342" spans="1:10" x14ac:dyDescent="0.2">
      <c r="A5342" s="28" t="s">
        <v>2035</v>
      </c>
      <c r="B5342" t="s">
        <v>3</v>
      </c>
      <c r="C5342" s="28" t="s">
        <v>1344</v>
      </c>
      <c r="D5342" t="s">
        <v>1345</v>
      </c>
      <c r="E5342" t="s">
        <v>2</v>
      </c>
      <c r="F5342" t="str">
        <f>INDEX(tbl_produits[Nom normalisé], MATCH(tbl_data[[#This Row],[Spécialité]], tbl_produits[Nom original], 0))</f>
        <v>ALPROSTADIL Intsel Chimos 0,5 mg/ml, solution injectable</v>
      </c>
      <c r="G5342" t="str">
        <f>INDEX(tbl_produits[Classe nom], MATCH(tbl_data[[#This Row],[NORM_Spécialité]], tbl_produits[Nom normalisé], 0))</f>
        <v>Système cardiovasculaire</v>
      </c>
      <c r="H5342">
        <f>YEAR(tbl_data[[#This Row],[Date_rapport]])</f>
        <v>2023</v>
      </c>
      <c r="I5342" t="str">
        <f>INDEX(tbl_produits[Molécule extraite], MATCH(tbl_data[[#This Row],[NORM_Spécialité]], tbl_produits[Nom normalisé], 0))</f>
        <v>Alprostadil</v>
      </c>
      <c r="J5342" s="34">
        <f>DATE(LEFT(tbl_data[[#This Row],[Date_rapport]], 4), MID(tbl_data[[#This Row],[Date_rapport]], 6, 2), RIGHT(tbl_data[[#This Row],[Date_rapport]], 2))</f>
        <v>44959</v>
      </c>
    </row>
    <row r="5343" spans="1:10" x14ac:dyDescent="0.2">
      <c r="A5343" s="28" t="s">
        <v>2035</v>
      </c>
      <c r="B5343" t="s">
        <v>3</v>
      </c>
      <c r="C5343" s="28" t="s">
        <v>1747</v>
      </c>
      <c r="D5343" t="s">
        <v>1724</v>
      </c>
      <c r="E5343" t="s">
        <v>2</v>
      </c>
      <c r="F5343" t="str">
        <f>INDEX(tbl_produits[Nom normalisé], MATCH(tbl_data[[#This Row],[Spécialité]], tbl_produits[Nom original], 0))</f>
        <v>QUINIMAX 125 mg/1 ml et 250 mg/2 ml, solution injectable</v>
      </c>
      <c r="G5343" t="str">
        <f>INDEX(tbl_produits[Classe nom], MATCH(tbl_data[[#This Row],[NORM_Spécialité]], tbl_produits[Nom normalisé], 0))</f>
        <v>Système cardiovasculaire</v>
      </c>
      <c r="H5343">
        <f>YEAR(tbl_data[[#This Row],[Date_rapport]])</f>
        <v>2023</v>
      </c>
      <c r="I5343" t="str">
        <f>INDEX(tbl_produits[Molécule extraite], MATCH(tbl_data[[#This Row],[NORM_Spécialité]], tbl_produits[Nom normalisé], 0))</f>
        <v>Quinine – quinidine – cinchonine – cinchonidine</v>
      </c>
      <c r="J5343" s="34">
        <f>DATE(LEFT(tbl_data[[#This Row],[Date_rapport]], 4), MID(tbl_data[[#This Row],[Date_rapport]], 6, 2), RIGHT(tbl_data[[#This Row],[Date_rapport]], 2))</f>
        <v>44959</v>
      </c>
    </row>
    <row r="5344" spans="1:10" x14ac:dyDescent="0.2">
      <c r="A5344" s="28" t="s">
        <v>2035</v>
      </c>
      <c r="B5344" t="s">
        <v>9</v>
      </c>
      <c r="C5344" s="28" t="s">
        <v>1747</v>
      </c>
      <c r="D5344" t="s">
        <v>1725</v>
      </c>
      <c r="E5344" t="s">
        <v>2</v>
      </c>
      <c r="F5344" t="str">
        <f>INDEX(tbl_produits[Nom normalisé], MATCH(tbl_data[[#This Row],[Spécialité]], tbl_produits[Nom original], 0))</f>
        <v>ACETATE DE CYPROTERONE Arrow 100 mg, comprimé sécable</v>
      </c>
      <c r="G5344" t="str">
        <f>INDEX(tbl_produits[Classe nom], MATCH(tbl_data[[#This Row],[NORM_Spécialité]], tbl_produits[Nom normalisé], 0))</f>
        <v>Système génito-urinaire et hormones sexuelles</v>
      </c>
      <c r="H5344">
        <f>YEAR(tbl_data[[#This Row],[Date_rapport]])</f>
        <v>2023</v>
      </c>
      <c r="I5344" t="str">
        <f>INDEX(tbl_produits[Molécule extraite], MATCH(tbl_data[[#This Row],[NORM_Spécialité]], tbl_produits[Nom normalisé], 0))</f>
        <v>Cyprotérone (acétate de)</v>
      </c>
      <c r="J5344" s="34">
        <f>DATE(LEFT(tbl_data[[#This Row],[Date_rapport]], 4), MID(tbl_data[[#This Row],[Date_rapport]], 6, 2), RIGHT(tbl_data[[#This Row],[Date_rapport]], 2))</f>
        <v>44959</v>
      </c>
    </row>
    <row r="5345" spans="1:10" x14ac:dyDescent="0.2">
      <c r="A5345" s="28" t="s">
        <v>2035</v>
      </c>
      <c r="B5345" t="s">
        <v>11</v>
      </c>
      <c r="C5345" s="28" t="s">
        <v>910</v>
      </c>
      <c r="D5345" t="s">
        <v>724</v>
      </c>
      <c r="E5345" t="s">
        <v>2</v>
      </c>
      <c r="F5345" t="str">
        <f>INDEX(tbl_produits[Nom normalisé], MATCH(tbl_data[[#This Row],[Spécialité]], tbl_produits[Nom original], 0))</f>
        <v>IMOGAM Rage 150 UI/mL, solution injectable</v>
      </c>
      <c r="G5345" t="str">
        <f>INDEX(tbl_produits[Classe nom], MATCH(tbl_data[[#This Row],[NORM_Spécialité]], tbl_produits[Nom normalisé], 0))</f>
        <v>Anti-infectieux à usage systémique</v>
      </c>
      <c r="H5345">
        <f>YEAR(tbl_data[[#This Row],[Date_rapport]])</f>
        <v>2023</v>
      </c>
      <c r="I5345" t="str">
        <f>INDEX(tbl_produits[Molécule extraite], MATCH(tbl_data[[#This Row],[NORM_Spécialité]], tbl_produits[Nom normalisé], 0))</f>
        <v>Immunoglobuline humaine rabique</v>
      </c>
      <c r="J5345" s="34">
        <f>DATE(LEFT(tbl_data[[#This Row],[Date_rapport]], 4), MID(tbl_data[[#This Row],[Date_rapport]], 6, 2), RIGHT(tbl_data[[#This Row],[Date_rapport]], 2))</f>
        <v>44959</v>
      </c>
    </row>
    <row r="5346" spans="1:10" x14ac:dyDescent="0.2">
      <c r="A5346" s="28" t="s">
        <v>2035</v>
      </c>
      <c r="B5346" t="s">
        <v>9</v>
      </c>
      <c r="C5346" s="28" t="s">
        <v>910</v>
      </c>
      <c r="D5346" t="s">
        <v>913</v>
      </c>
      <c r="E5346" t="s">
        <v>2</v>
      </c>
      <c r="F5346" t="str">
        <f>INDEX(tbl_produits[Nom normalisé], MATCH(tbl_data[[#This Row],[Spécialité]], tbl_produits[Nom original], 0))</f>
        <v>FLUORESCEINE sodique Faure 10 pour cent, solution injectable</v>
      </c>
      <c r="G5346" t="str">
        <f>INDEX(tbl_produits[Classe nom], MATCH(tbl_data[[#This Row],[NORM_Spécialité]], tbl_produits[Nom normalisé], 0))</f>
        <v>Organes sensoriels</v>
      </c>
      <c r="H5346">
        <f>YEAR(tbl_data[[#This Row],[Date_rapport]])</f>
        <v>2023</v>
      </c>
      <c r="I5346" t="str">
        <f>INDEX(tbl_produits[Molécule extraite], MATCH(tbl_data[[#This Row],[NORM_Spécialité]], tbl_produits[Nom normalisé], 0))</f>
        <v>Fluorescéine sodique</v>
      </c>
      <c r="J5346" s="34">
        <f>DATE(LEFT(tbl_data[[#This Row],[Date_rapport]], 4), MID(tbl_data[[#This Row],[Date_rapport]], 6, 2), RIGHT(tbl_data[[#This Row],[Date_rapport]], 2))</f>
        <v>44959</v>
      </c>
    </row>
    <row r="5347" spans="1:10" x14ac:dyDescent="0.2">
      <c r="A5347" s="28" t="s">
        <v>2035</v>
      </c>
      <c r="B5347" t="s">
        <v>9</v>
      </c>
      <c r="C5347" s="28" t="s">
        <v>910</v>
      </c>
      <c r="D5347" t="s">
        <v>917</v>
      </c>
      <c r="E5347" t="s">
        <v>2</v>
      </c>
      <c r="F5347" t="str">
        <f>INDEX(tbl_produits[Nom normalisé], MATCH(tbl_data[[#This Row],[Spécialité]], tbl_produits[Nom original], 0))</f>
        <v>ZYKADIA 150 mg, gélule</v>
      </c>
      <c r="G5347" t="str">
        <f>INDEX(tbl_produits[Classe nom], MATCH(tbl_data[[#This Row],[NORM_Spécialité]], tbl_produits[Nom normalisé], 0))</f>
        <v>Antinéoplasiques et immunomodulateurs</v>
      </c>
      <c r="H5347">
        <f>YEAR(tbl_data[[#This Row],[Date_rapport]])</f>
        <v>2023</v>
      </c>
      <c r="I5347" t="str">
        <f>INDEX(tbl_produits[Molécule extraite], MATCH(tbl_data[[#This Row],[NORM_Spécialité]], tbl_produits[Nom normalisé], 0))</f>
        <v>Céritinib</v>
      </c>
      <c r="J5347" s="34">
        <f>DATE(LEFT(tbl_data[[#This Row],[Date_rapport]], 4), MID(tbl_data[[#This Row],[Date_rapport]], 6, 2), RIGHT(tbl_data[[#This Row],[Date_rapport]], 2))</f>
        <v>44959</v>
      </c>
    </row>
    <row r="5348" spans="1:10" x14ac:dyDescent="0.2">
      <c r="A5348" s="28" t="s">
        <v>2035</v>
      </c>
      <c r="B5348" t="s">
        <v>9</v>
      </c>
      <c r="C5348" s="28" t="s">
        <v>920</v>
      </c>
      <c r="D5348" t="s">
        <v>924</v>
      </c>
      <c r="E5348" t="s">
        <v>2</v>
      </c>
      <c r="F5348" t="str">
        <f>INDEX(tbl_produits[Nom normalisé], MATCH(tbl_data[[#This Row],[Spécialité]], tbl_produits[Nom original], 0))</f>
        <v>NOVORAPID  FlexPen 100 unités/ml, solution injectable en stylo prérempli</v>
      </c>
      <c r="G5348" t="str">
        <f>INDEX(tbl_produits[Classe nom], MATCH(tbl_data[[#This Row],[NORM_Spécialité]], tbl_produits[Nom normalisé], 0))</f>
        <v>Voies digestives et métabolisme</v>
      </c>
      <c r="H5348">
        <f>YEAR(tbl_data[[#This Row],[Date_rapport]])</f>
        <v>2023</v>
      </c>
      <c r="I5348" t="str">
        <f>INDEX(tbl_produits[Molécule extraite], MATCH(tbl_data[[#This Row],[NORM_Spécialité]], tbl_produits[Nom normalisé], 0))</f>
        <v>Insuline (Aspartate)</v>
      </c>
      <c r="J5348" s="34">
        <f>DATE(LEFT(tbl_data[[#This Row],[Date_rapport]], 4), MID(tbl_data[[#This Row],[Date_rapport]], 6, 2), RIGHT(tbl_data[[#This Row],[Date_rapport]], 2))</f>
        <v>44959</v>
      </c>
    </row>
    <row r="5349" spans="1:10" x14ac:dyDescent="0.2">
      <c r="A5349" s="28" t="s">
        <v>2035</v>
      </c>
      <c r="B5349" t="s">
        <v>11</v>
      </c>
      <c r="C5349" s="28" t="s">
        <v>920</v>
      </c>
      <c r="D5349" t="s">
        <v>695</v>
      </c>
      <c r="E5349" t="s">
        <v>2</v>
      </c>
      <c r="F5349" t="str">
        <f>INDEX(tbl_produits[Nom normalisé], MATCH(tbl_data[[#This Row],[Spécialité]], tbl_produits[Nom original], 0))</f>
        <v>GLUCAGEN 1 mg/ml, poudre et solvant pour solution injectable</v>
      </c>
      <c r="G5349" t="str">
        <f>INDEX(tbl_produits[Classe nom], MATCH(tbl_data[[#This Row],[NORM_Spécialité]], tbl_produits[Nom normalisé], 0))</f>
        <v>Hormones systémiques sauf hormones sexuelles et insulines</v>
      </c>
      <c r="H5349">
        <f>YEAR(tbl_data[[#This Row],[Date_rapport]])</f>
        <v>2023</v>
      </c>
      <c r="I5349" t="str">
        <f>INDEX(tbl_produits[Molécule extraite], MATCH(tbl_data[[#This Row],[NORM_Spécialité]], tbl_produits[Nom normalisé], 0))</f>
        <v>Glucagon</v>
      </c>
      <c r="J5349" s="34">
        <f>DATE(LEFT(tbl_data[[#This Row],[Date_rapport]], 4), MID(tbl_data[[#This Row],[Date_rapport]], 6, 2), RIGHT(tbl_data[[#This Row],[Date_rapport]], 2))</f>
        <v>44959</v>
      </c>
    </row>
    <row r="5350" spans="1:10" x14ac:dyDescent="0.2">
      <c r="A5350" s="28" t="s">
        <v>2035</v>
      </c>
      <c r="B5350" t="s">
        <v>9</v>
      </c>
      <c r="C5350" s="28" t="s">
        <v>925</v>
      </c>
      <c r="D5350" t="s">
        <v>926</v>
      </c>
      <c r="E5350" t="s">
        <v>2</v>
      </c>
      <c r="F5350" t="str">
        <f>INDEX(tbl_produits[Nom normalisé], MATCH(tbl_data[[#This Row],[Spécialité]], tbl_produits[Nom original], 0))</f>
        <v>RELVAR Ellipta 184 microgrammes/22 microgrammes, poudre pour inhalation, en récipient unidose</v>
      </c>
      <c r="G5350" t="str">
        <f>INDEX(tbl_produits[Classe nom], MATCH(tbl_data[[#This Row],[NORM_Spécialité]], tbl_produits[Nom normalisé], 0))</f>
        <v>Système respiratoire</v>
      </c>
      <c r="H5350">
        <f>YEAR(tbl_data[[#This Row],[Date_rapport]])</f>
        <v>2023</v>
      </c>
      <c r="I5350" t="str">
        <f>INDEX(tbl_produits[Molécule extraite], MATCH(tbl_data[[#This Row],[NORM_Spécialité]], tbl_produits[Nom normalisé], 0))</f>
        <v>Fluticasone / vilantérol</v>
      </c>
      <c r="J5350" s="34">
        <f>DATE(LEFT(tbl_data[[#This Row],[Date_rapport]], 4), MID(tbl_data[[#This Row],[Date_rapport]], 6, 2), RIGHT(tbl_data[[#This Row],[Date_rapport]], 2))</f>
        <v>44959</v>
      </c>
    </row>
    <row r="5351" spans="1:10" x14ac:dyDescent="0.2">
      <c r="A5351" s="28" t="s">
        <v>2035</v>
      </c>
      <c r="B5351" t="s">
        <v>9</v>
      </c>
      <c r="C5351" s="28" t="s">
        <v>927</v>
      </c>
      <c r="D5351" t="s">
        <v>928</v>
      </c>
      <c r="E5351" t="s">
        <v>2</v>
      </c>
      <c r="F5351" t="str">
        <f>INDEX(tbl_produits[Nom normalisé], MATCH(tbl_data[[#This Row],[Spécialité]], tbl_produits[Nom original], 0))</f>
        <v>AZACTAM 1g poudre et solution pour usage parentéral</v>
      </c>
      <c r="G5351" t="str">
        <f>INDEX(tbl_produits[Classe nom], MATCH(tbl_data[[#This Row],[NORM_Spécialité]], tbl_produits[Nom normalisé], 0))</f>
        <v>Anti-infectieux à usage systémique</v>
      </c>
      <c r="H5351">
        <f>YEAR(tbl_data[[#This Row],[Date_rapport]])</f>
        <v>2023</v>
      </c>
      <c r="I5351" t="str">
        <f>INDEX(tbl_produits[Molécule extraite], MATCH(tbl_data[[#This Row],[NORM_Spécialité]], tbl_produits[Nom normalisé], 0))</f>
        <v>Aztréonam</v>
      </c>
      <c r="J5351" s="34">
        <f>DATE(LEFT(tbl_data[[#This Row],[Date_rapport]], 4), MID(tbl_data[[#This Row],[Date_rapport]], 6, 2), RIGHT(tbl_data[[#This Row],[Date_rapport]], 2))</f>
        <v>44959</v>
      </c>
    </row>
    <row r="5352" spans="1:10" x14ac:dyDescent="0.2">
      <c r="A5352" s="28" t="s">
        <v>2035</v>
      </c>
      <c r="B5352" t="s">
        <v>3</v>
      </c>
      <c r="C5352" s="28" t="s">
        <v>929</v>
      </c>
      <c r="D5352" t="s">
        <v>930</v>
      </c>
      <c r="E5352" t="s">
        <v>2</v>
      </c>
      <c r="F5352" t="str">
        <f>INDEX(tbl_produits[Nom normalisé], MATCH(tbl_data[[#This Row],[Spécialité]], tbl_produits[Nom original], 0))</f>
        <v>ALYOSTAL VENIN DE GUEPE VESPULA 110 et 550 microgrammes, poudre et solvant pour solution injectable</v>
      </c>
      <c r="G5352" t="str">
        <f>INDEX(tbl_produits[Classe nom], MATCH(tbl_data[[#This Row],[NORM_Spécialité]], tbl_produits[Nom normalisé], 0))</f>
        <v>Divers</v>
      </c>
      <c r="H5352">
        <f>YEAR(tbl_data[[#This Row],[Date_rapport]])</f>
        <v>2023</v>
      </c>
      <c r="I5352" t="str">
        <f>INDEX(tbl_produits[Molécule extraite], MATCH(tbl_data[[#This Row],[NORM_Spécialité]], tbl_produits[Nom normalisé], 0))</f>
        <v>Guêpe Polistes (venin de)</v>
      </c>
      <c r="J5352" s="34">
        <f>DATE(LEFT(tbl_data[[#This Row],[Date_rapport]], 4), MID(tbl_data[[#This Row],[Date_rapport]], 6, 2), RIGHT(tbl_data[[#This Row],[Date_rapport]], 2))</f>
        <v>44959</v>
      </c>
    </row>
    <row r="5353" spans="1:10" x14ac:dyDescent="0.2">
      <c r="A5353" s="28" t="s">
        <v>2035</v>
      </c>
      <c r="B5353" t="s">
        <v>3</v>
      </c>
      <c r="C5353" s="28" t="s">
        <v>931</v>
      </c>
      <c r="D5353" t="s">
        <v>932</v>
      </c>
      <c r="E5353" t="s">
        <v>2</v>
      </c>
      <c r="F5353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5353" t="str">
        <f>INDEX(tbl_produits[Classe nom], MATCH(tbl_data[[#This Row],[NORM_Spécialité]], tbl_produits[Nom normalisé], 0))</f>
        <v>Divers</v>
      </c>
      <c r="H5353">
        <f>YEAR(tbl_data[[#This Row],[Date_rapport]])</f>
        <v>2023</v>
      </c>
      <c r="I5353" t="str">
        <f>INDEX(tbl_produits[Molécule extraite], MATCH(tbl_data[[#This Row],[NORM_Spécialité]], tbl_produits[Nom normalisé], 0))</f>
        <v>Abeille (venin d')</v>
      </c>
      <c r="J5353" s="34">
        <f>DATE(LEFT(tbl_data[[#This Row],[Date_rapport]], 4), MID(tbl_data[[#This Row],[Date_rapport]], 6, 2), RIGHT(tbl_data[[#This Row],[Date_rapport]], 2))</f>
        <v>44959</v>
      </c>
    </row>
    <row r="5354" spans="1:10" x14ac:dyDescent="0.2">
      <c r="A5354" s="28" t="s">
        <v>2035</v>
      </c>
      <c r="B5354" t="s">
        <v>3</v>
      </c>
      <c r="C5354" s="28" t="s">
        <v>931</v>
      </c>
      <c r="D5354" t="s">
        <v>933</v>
      </c>
      <c r="E5354" t="s">
        <v>2</v>
      </c>
      <c r="F5354" t="str">
        <f>INDEX(tbl_produits[Nom normalisé], MATCH(tbl_data[[#This Row],[Spécialité]], tbl_produits[Nom original], 0))</f>
        <v>ALYOSTAL VENIN DE GUEPE POLISTES 110 et 550 microgrammes, poudre et solvant pour solution injectable</v>
      </c>
      <c r="G5354" t="str">
        <f>INDEX(tbl_produits[Classe nom], MATCH(tbl_data[[#This Row],[NORM_Spécialité]], tbl_produits[Nom normalisé], 0))</f>
        <v>Divers</v>
      </c>
      <c r="H5354">
        <f>YEAR(tbl_data[[#This Row],[Date_rapport]])</f>
        <v>2023</v>
      </c>
      <c r="I5354" t="str">
        <f>INDEX(tbl_produits[Molécule extraite], MATCH(tbl_data[[#This Row],[NORM_Spécialité]], tbl_produits[Nom normalisé], 0))</f>
        <v>Guêpe Polistes (venin de)</v>
      </c>
      <c r="J5354" s="34">
        <f>DATE(LEFT(tbl_data[[#This Row],[Date_rapport]], 4), MID(tbl_data[[#This Row],[Date_rapport]], 6, 2), RIGHT(tbl_data[[#This Row],[Date_rapport]], 2))</f>
        <v>44959</v>
      </c>
    </row>
    <row r="5355" spans="1:10" x14ac:dyDescent="0.2">
      <c r="A5355" s="28" t="s">
        <v>2035</v>
      </c>
      <c r="B5355" t="s">
        <v>3</v>
      </c>
      <c r="C5355" s="28" t="s">
        <v>939</v>
      </c>
      <c r="D5355" t="s">
        <v>859</v>
      </c>
      <c r="E5355" t="s">
        <v>2</v>
      </c>
      <c r="F5355" t="str">
        <f>INDEX(tbl_produits[Nom normalisé], MATCH(tbl_data[[#This Row],[Spécialité]], tbl_produits[Nom original], 0))</f>
        <v>DIAMOX 500 mg, poudre et solvant pour préparation injectable</v>
      </c>
      <c r="G5355" t="str">
        <f>INDEX(tbl_produits[Classe nom], MATCH(tbl_data[[#This Row],[NORM_Spécialité]], tbl_produits[Nom normalisé], 0))</f>
        <v>Organes sensoriels</v>
      </c>
      <c r="H5355">
        <f>YEAR(tbl_data[[#This Row],[Date_rapport]])</f>
        <v>2023</v>
      </c>
      <c r="I5355" t="str">
        <f>INDEX(tbl_produits[Molécule extraite], MATCH(tbl_data[[#This Row],[NORM_Spécialité]], tbl_produits[Nom normalisé], 0))</f>
        <v>Acétazolamide</v>
      </c>
      <c r="J5355" s="34">
        <f>DATE(LEFT(tbl_data[[#This Row],[Date_rapport]], 4), MID(tbl_data[[#This Row],[Date_rapport]], 6, 2), RIGHT(tbl_data[[#This Row],[Date_rapport]], 2))</f>
        <v>44959</v>
      </c>
    </row>
    <row r="5356" spans="1:10" x14ac:dyDescent="0.2">
      <c r="A5356" s="28" t="s">
        <v>2035</v>
      </c>
      <c r="B5356" t="s">
        <v>6</v>
      </c>
      <c r="C5356" s="28" t="s">
        <v>940</v>
      </c>
      <c r="D5356" t="s">
        <v>892</v>
      </c>
      <c r="E5356" t="s">
        <v>941</v>
      </c>
      <c r="F5356" t="str">
        <f>INDEX(tbl_produits[Nom normalisé], MATCH(tbl_data[[#This Row],[Spécialité]], tbl_produits[Nom original], 0))</f>
        <v xml:space="preserve">IMNOVID 1 mg, gélule </v>
      </c>
      <c r="G5356" t="str">
        <f>INDEX(tbl_produits[Classe nom], MATCH(tbl_data[[#This Row],[NORM_Spécialité]], tbl_produits[Nom normalisé], 0))</f>
        <v>Antinéoplasiques et immunomodulateurs</v>
      </c>
      <c r="H5356">
        <f>YEAR(tbl_data[[#This Row],[Date_rapport]])</f>
        <v>2023</v>
      </c>
      <c r="I5356" t="str">
        <f>INDEX(tbl_produits[Molécule extraite], MATCH(tbl_data[[#This Row],[NORM_Spécialité]], tbl_produits[Nom normalisé], 0))</f>
        <v>Pomalidomide</v>
      </c>
      <c r="J5356" s="34">
        <f>DATE(LEFT(tbl_data[[#This Row],[Date_rapport]], 4), MID(tbl_data[[#This Row],[Date_rapport]], 6, 2), RIGHT(tbl_data[[#This Row],[Date_rapport]], 2))</f>
        <v>44959</v>
      </c>
    </row>
    <row r="5357" spans="1:10" x14ac:dyDescent="0.2">
      <c r="A5357" s="28" t="s">
        <v>2035</v>
      </c>
      <c r="B5357" t="s">
        <v>3</v>
      </c>
      <c r="C5357" s="28" t="s">
        <v>941</v>
      </c>
      <c r="D5357" t="s">
        <v>942</v>
      </c>
      <c r="E5357" t="s">
        <v>2</v>
      </c>
      <c r="F5357" t="str">
        <f>INDEX(tbl_produits[Nom normalisé], MATCH(tbl_data[[#This Row],[Spécialité]], tbl_produits[Nom original], 0))</f>
        <v>TOPISCAB 5 %, crème</v>
      </c>
      <c r="G5357" t="str">
        <f>INDEX(tbl_produits[Classe nom], MATCH(tbl_data[[#This Row],[NORM_Spécialité]], tbl_produits[Nom normalisé], 0))</f>
        <v>Antiparasitaires, insecticides et répulsifs</v>
      </c>
      <c r="H5357">
        <f>YEAR(tbl_data[[#This Row],[Date_rapport]])</f>
        <v>2023</v>
      </c>
      <c r="I5357" t="str">
        <f>INDEX(tbl_produits[Molécule extraite], MATCH(tbl_data[[#This Row],[NORM_Spécialité]], tbl_produits[Nom normalisé], 0))</f>
        <v>Perméthrine</v>
      </c>
      <c r="J5357" s="34">
        <f>DATE(LEFT(tbl_data[[#This Row],[Date_rapport]], 4), MID(tbl_data[[#This Row],[Date_rapport]], 6, 2), RIGHT(tbl_data[[#This Row],[Date_rapport]], 2))</f>
        <v>44959</v>
      </c>
    </row>
    <row r="5358" spans="1:10" x14ac:dyDescent="0.2">
      <c r="A5358" s="28" t="s">
        <v>2035</v>
      </c>
      <c r="B5358" t="s">
        <v>6</v>
      </c>
      <c r="C5358" s="28" t="s">
        <v>941</v>
      </c>
      <c r="D5358" t="s">
        <v>636</v>
      </c>
      <c r="E5358" t="s">
        <v>878</v>
      </c>
      <c r="F5358" t="str">
        <f>INDEX(tbl_produits[Nom normalisé], MATCH(tbl_data[[#This Row],[Spécialité]], tbl_produits[Nom original], 0))</f>
        <v>GARDENAL 200 mg/4 ml, poudre et solvant pour solution injectable</v>
      </c>
      <c r="G5358" t="str">
        <f>INDEX(tbl_produits[Classe nom], MATCH(tbl_data[[#This Row],[NORM_Spécialité]], tbl_produits[Nom normalisé], 0))</f>
        <v>Système nerveux</v>
      </c>
      <c r="H5358">
        <f>YEAR(tbl_data[[#This Row],[Date_rapport]])</f>
        <v>2023</v>
      </c>
      <c r="I5358" t="str">
        <f>INDEX(tbl_produits[Molécule extraite], MATCH(tbl_data[[#This Row],[NORM_Spécialité]], tbl_produits[Nom normalisé], 0))</f>
        <v>Phénobarbital sodique</v>
      </c>
      <c r="J5358" s="34">
        <f>DATE(LEFT(tbl_data[[#This Row],[Date_rapport]], 4), MID(tbl_data[[#This Row],[Date_rapport]], 6, 2), RIGHT(tbl_data[[#This Row],[Date_rapport]], 2))</f>
        <v>44959</v>
      </c>
    </row>
    <row r="5359" spans="1:10" x14ac:dyDescent="0.2">
      <c r="A5359" s="28" t="s">
        <v>2035</v>
      </c>
      <c r="B5359" t="s">
        <v>9</v>
      </c>
      <c r="C5359" s="28" t="s">
        <v>944</v>
      </c>
      <c r="D5359" t="s">
        <v>705</v>
      </c>
      <c r="E5359" t="s">
        <v>2</v>
      </c>
      <c r="F5359" t="str">
        <f>INDEX(tbl_produits[Nom normalisé], MATCH(tbl_data[[#This Row],[Spécialité]], tbl_produits[Nom original], 0))</f>
        <v>ROACTEMRA 162 mg, solution injectable en stylo prérempli</v>
      </c>
      <c r="G5359" t="str">
        <f>INDEX(tbl_produits[Classe nom], MATCH(tbl_data[[#This Row],[NORM_Spécialité]], tbl_produits[Nom normalisé], 0))</f>
        <v>Antinéoplasiques et immunomodulateurs</v>
      </c>
      <c r="H5359">
        <f>YEAR(tbl_data[[#This Row],[Date_rapport]])</f>
        <v>2023</v>
      </c>
      <c r="I5359" t="str">
        <f>INDEX(tbl_produits[Molécule extraite], MATCH(tbl_data[[#This Row],[NORM_Spécialité]], tbl_produits[Nom normalisé], 0))</f>
        <v>Tocilizumab</v>
      </c>
      <c r="J5359" s="34">
        <f>DATE(LEFT(tbl_data[[#This Row],[Date_rapport]], 4), MID(tbl_data[[#This Row],[Date_rapport]], 6, 2), RIGHT(tbl_data[[#This Row],[Date_rapport]], 2))</f>
        <v>44959</v>
      </c>
    </row>
    <row r="5360" spans="1:10" x14ac:dyDescent="0.2">
      <c r="A5360" s="28" t="s">
        <v>2035</v>
      </c>
      <c r="B5360" t="s">
        <v>9</v>
      </c>
      <c r="C5360" s="28" t="s">
        <v>944</v>
      </c>
      <c r="D5360" t="s">
        <v>706</v>
      </c>
      <c r="E5360" t="s">
        <v>2</v>
      </c>
      <c r="F5360" t="str">
        <f>INDEX(tbl_produits[Nom normalisé], MATCH(tbl_data[[#This Row],[Spécialité]], tbl_produits[Nom original], 0))</f>
        <v>ROACTEMRA 162 mg, solution injectable en seringue préremplie</v>
      </c>
      <c r="G5360" t="str">
        <f>INDEX(tbl_produits[Classe nom], MATCH(tbl_data[[#This Row],[NORM_Spécialité]], tbl_produits[Nom normalisé], 0))</f>
        <v>Antinéoplasiques et immunomodulateurs</v>
      </c>
      <c r="H5360">
        <f>YEAR(tbl_data[[#This Row],[Date_rapport]])</f>
        <v>2023</v>
      </c>
      <c r="I5360" t="str">
        <f>INDEX(tbl_produits[Molécule extraite], MATCH(tbl_data[[#This Row],[NORM_Spécialité]], tbl_produits[Nom normalisé], 0))</f>
        <v>Tocilizumab</v>
      </c>
      <c r="J5360" s="34">
        <f>DATE(LEFT(tbl_data[[#This Row],[Date_rapport]], 4), MID(tbl_data[[#This Row],[Date_rapport]], 6, 2), RIGHT(tbl_data[[#This Row],[Date_rapport]], 2))</f>
        <v>44959</v>
      </c>
    </row>
    <row r="5361" spans="1:10" x14ac:dyDescent="0.2">
      <c r="A5361" s="28" t="s">
        <v>2035</v>
      </c>
      <c r="B5361" t="s">
        <v>6</v>
      </c>
      <c r="C5361" s="28" t="s">
        <v>945</v>
      </c>
      <c r="D5361" t="s">
        <v>903</v>
      </c>
      <c r="E5361" t="s">
        <v>947</v>
      </c>
      <c r="F5361" t="str">
        <f>INDEX(tbl_produits[Nom normalisé], MATCH(tbl_data[[#This Row],[Spécialité]], tbl_produits[Nom original], 0))</f>
        <v>JAVLOR 25 mg/ml, solution à diluer pour perfusion en flacon de 2 ml</v>
      </c>
      <c r="G5361" t="str">
        <f>INDEX(tbl_produits[Classe nom], MATCH(tbl_data[[#This Row],[NORM_Spécialité]], tbl_produits[Nom normalisé], 0))</f>
        <v>Antinéoplasiques et immunomodulateurs</v>
      </c>
      <c r="H5361">
        <f>YEAR(tbl_data[[#This Row],[Date_rapport]])</f>
        <v>2023</v>
      </c>
      <c r="I5361" t="str">
        <f>INDEX(tbl_produits[Molécule extraite], MATCH(tbl_data[[#This Row],[NORM_Spécialité]], tbl_produits[Nom normalisé], 0))</f>
        <v>Vinflunine</v>
      </c>
      <c r="J5361" s="34">
        <f>DATE(LEFT(tbl_data[[#This Row],[Date_rapport]], 4), MID(tbl_data[[#This Row],[Date_rapport]], 6, 2), RIGHT(tbl_data[[#This Row],[Date_rapport]], 2))</f>
        <v>44959</v>
      </c>
    </row>
    <row r="5362" spans="1:10" x14ac:dyDescent="0.2">
      <c r="A5362" s="28" t="s">
        <v>2035</v>
      </c>
      <c r="B5362" t="s">
        <v>3</v>
      </c>
      <c r="C5362" s="28" t="s">
        <v>945</v>
      </c>
      <c r="D5362" t="s">
        <v>946</v>
      </c>
      <c r="E5362" t="s">
        <v>2</v>
      </c>
      <c r="F5362" t="str">
        <f>INDEX(tbl_produits[Nom normalisé], MATCH(tbl_data[[#This Row],[Spécialité]], tbl_produits[Nom original], 0))</f>
        <v>IOMERON 400 (400 mg Iode/mL) &amp; Iomeron 350 (350 mg Iode/mL), solution injectable 150mL – Trousse Angiomat-Optivantage</v>
      </c>
      <c r="G5362" t="str">
        <f>INDEX(tbl_produits[Classe nom], MATCH(tbl_data[[#This Row],[NORM_Spécialité]], tbl_produits[Nom normalisé], 0))</f>
        <v>Divers</v>
      </c>
      <c r="H5362">
        <f>YEAR(tbl_data[[#This Row],[Date_rapport]])</f>
        <v>2023</v>
      </c>
      <c r="I5362" t="str">
        <f>INDEX(tbl_produits[Molécule extraite], MATCH(tbl_data[[#This Row],[NORM_Spécialité]], tbl_produits[Nom normalisé], 0))</f>
        <v>Ioméprol</v>
      </c>
      <c r="J5362" s="34">
        <f>DATE(LEFT(tbl_data[[#This Row],[Date_rapport]], 4), MID(tbl_data[[#This Row],[Date_rapport]], 6, 2), RIGHT(tbl_data[[#This Row],[Date_rapport]], 2))</f>
        <v>44959</v>
      </c>
    </row>
    <row r="5363" spans="1:10" x14ac:dyDescent="0.2">
      <c r="A5363" s="28" t="s">
        <v>2035</v>
      </c>
      <c r="B5363" t="s">
        <v>9</v>
      </c>
      <c r="C5363" s="28" t="s">
        <v>945</v>
      </c>
      <c r="D5363" t="s">
        <v>809</v>
      </c>
      <c r="E5363" t="s">
        <v>2</v>
      </c>
      <c r="F5363" t="str">
        <f>INDEX(tbl_produits[Nom normalisé], MATCH(tbl_data[[#This Row],[Spécialité]], tbl_produits[Nom original], 0))</f>
        <v>EMEND 125 mg</v>
      </c>
      <c r="G5363" t="str">
        <f>INDEX(tbl_produits[Classe nom], MATCH(tbl_data[[#This Row],[NORM_Spécialité]], tbl_produits[Nom normalisé], 0))</f>
        <v>Voies digestives et métabolisme</v>
      </c>
      <c r="H5363">
        <f>YEAR(tbl_data[[#This Row],[Date_rapport]])</f>
        <v>2023</v>
      </c>
      <c r="I5363" t="str">
        <f>INDEX(tbl_produits[Molécule extraite], MATCH(tbl_data[[#This Row],[NORM_Spécialité]], tbl_produits[Nom normalisé], 0))</f>
        <v>Aprépitant</v>
      </c>
      <c r="J5363" s="34">
        <f>DATE(LEFT(tbl_data[[#This Row],[Date_rapport]], 4), MID(tbl_data[[#This Row],[Date_rapport]], 6, 2), RIGHT(tbl_data[[#This Row],[Date_rapport]], 2))</f>
        <v>44959</v>
      </c>
    </row>
    <row r="5364" spans="1:10" x14ac:dyDescent="0.2">
      <c r="A5364" s="28" t="s">
        <v>2035</v>
      </c>
      <c r="B5364" t="s">
        <v>3</v>
      </c>
      <c r="C5364" s="28" t="s">
        <v>945</v>
      </c>
      <c r="D5364" t="s">
        <v>901</v>
      </c>
      <c r="E5364" t="s">
        <v>2</v>
      </c>
      <c r="F5364" t="str">
        <f>INDEX(tbl_produits[Nom normalisé], MATCH(tbl_data[[#This Row],[Spécialité]], tbl_produits[Nom original], 0))</f>
        <v>ZOPHREN 4 mg/5 ml, sirop</v>
      </c>
      <c r="G5364" t="str">
        <f>INDEX(tbl_produits[Classe nom], MATCH(tbl_data[[#This Row],[NORM_Spécialité]], tbl_produits[Nom normalisé], 0))</f>
        <v>Voies digestives et métabolisme</v>
      </c>
      <c r="H5364">
        <f>YEAR(tbl_data[[#This Row],[Date_rapport]])</f>
        <v>2023</v>
      </c>
      <c r="I5364" t="str">
        <f>INDEX(tbl_produits[Molécule extraite], MATCH(tbl_data[[#This Row],[NORM_Spécialité]], tbl_produits[Nom normalisé], 0))</f>
        <v>Ondansétron</v>
      </c>
      <c r="J5364" s="34">
        <f>DATE(LEFT(tbl_data[[#This Row],[Date_rapport]], 4), MID(tbl_data[[#This Row],[Date_rapport]], 6, 2), RIGHT(tbl_data[[#This Row],[Date_rapport]], 2))</f>
        <v>44959</v>
      </c>
    </row>
    <row r="5365" spans="1:10" x14ac:dyDescent="0.2">
      <c r="A5365" s="28" t="s">
        <v>2035</v>
      </c>
      <c r="B5365" t="s">
        <v>3</v>
      </c>
      <c r="C5365" s="28" t="s">
        <v>947</v>
      </c>
      <c r="D5365" t="s">
        <v>787</v>
      </c>
      <c r="E5365" t="s">
        <v>2</v>
      </c>
      <c r="F5365" t="str">
        <f>INDEX(tbl_produits[Nom normalisé], MATCH(tbl_data[[#This Row],[Spécialité]], tbl_produits[Nom original], 0))</f>
        <v>CAELYX Pegylated Liposomal 2 mg/ml, solution à diluer pour perfusion - Flacon 25ml</v>
      </c>
      <c r="G5365" t="str">
        <f>INDEX(tbl_produits[Classe nom], MATCH(tbl_data[[#This Row],[NORM_Spécialité]], tbl_produits[Nom normalisé], 0))</f>
        <v>Antinéoplasiques et immunomodulateurs</v>
      </c>
      <c r="H5365">
        <f>YEAR(tbl_data[[#This Row],[Date_rapport]])</f>
        <v>2023</v>
      </c>
      <c r="I5365" t="str">
        <f>INDEX(tbl_produits[Molécule extraite], MATCH(tbl_data[[#This Row],[NORM_Spécialité]], tbl_produits[Nom normalisé], 0))</f>
        <v>Doxorubicine</v>
      </c>
      <c r="J5365" s="34">
        <f>DATE(LEFT(tbl_data[[#This Row],[Date_rapport]], 4), MID(tbl_data[[#This Row],[Date_rapport]], 6, 2), RIGHT(tbl_data[[#This Row],[Date_rapport]], 2))</f>
        <v>44959</v>
      </c>
    </row>
    <row r="5366" spans="1:10" x14ac:dyDescent="0.2">
      <c r="A5366" s="28" t="s">
        <v>2035</v>
      </c>
      <c r="B5366" t="s">
        <v>11</v>
      </c>
      <c r="C5366" s="28" t="s">
        <v>947</v>
      </c>
      <c r="D5366" t="s">
        <v>765</v>
      </c>
      <c r="E5366" t="s">
        <v>2</v>
      </c>
      <c r="F5366" t="str">
        <f>INDEX(tbl_produits[Nom normalisé], MATCH(tbl_data[[#This Row],[Spécialité]], tbl_produits[Nom original], 0))</f>
        <v>ANCOTIL 1 pour cent, solution pour perfusion</v>
      </c>
      <c r="G5366" t="str">
        <f>INDEX(tbl_produits[Classe nom], MATCH(tbl_data[[#This Row],[NORM_Spécialité]], tbl_produits[Nom normalisé], 0))</f>
        <v>Anti-infectieux à usage systémique</v>
      </c>
      <c r="H5366">
        <f>YEAR(tbl_data[[#This Row],[Date_rapport]])</f>
        <v>2023</v>
      </c>
      <c r="I5366" t="str">
        <f>INDEX(tbl_produits[Molécule extraite], MATCH(tbl_data[[#This Row],[NORM_Spécialité]], tbl_produits[Nom normalisé], 0))</f>
        <v>Flucytosine</v>
      </c>
      <c r="J5366" s="34">
        <f>DATE(LEFT(tbl_data[[#This Row],[Date_rapport]], 4), MID(tbl_data[[#This Row],[Date_rapport]], 6, 2), RIGHT(tbl_data[[#This Row],[Date_rapport]], 2))</f>
        <v>44959</v>
      </c>
    </row>
    <row r="5367" spans="1:10" x14ac:dyDescent="0.2">
      <c r="A5367" s="28" t="s">
        <v>2035</v>
      </c>
      <c r="B5367" t="s">
        <v>6</v>
      </c>
      <c r="C5367" s="28" t="s">
        <v>948</v>
      </c>
      <c r="D5367" t="s">
        <v>949</v>
      </c>
      <c r="E5367" t="s">
        <v>867</v>
      </c>
      <c r="F5367" t="str">
        <f>INDEX(tbl_produits[Nom normalisé], MATCH(tbl_data[[#This Row],[Spécialité]], tbl_produits[Nom original], 0))</f>
        <v>LINEZOLIDE Ohre Pharma 600 mg, comprimé pelliculé</v>
      </c>
      <c r="G5367" t="str">
        <f>INDEX(tbl_produits[Classe nom], MATCH(tbl_data[[#This Row],[NORM_Spécialité]], tbl_produits[Nom normalisé], 0))</f>
        <v>Anti-infectieux à usage systémique</v>
      </c>
      <c r="H5367">
        <f>YEAR(tbl_data[[#This Row],[Date_rapport]])</f>
        <v>2023</v>
      </c>
      <c r="I5367" t="str">
        <f>INDEX(tbl_produits[Molécule extraite], MATCH(tbl_data[[#This Row],[NORM_Spécialité]], tbl_produits[Nom normalisé], 0))</f>
        <v>Linézolide</v>
      </c>
      <c r="J5367" s="34">
        <f>DATE(LEFT(tbl_data[[#This Row],[Date_rapport]], 4), MID(tbl_data[[#This Row],[Date_rapport]], 6, 2), RIGHT(tbl_data[[#This Row],[Date_rapport]], 2))</f>
        <v>44959</v>
      </c>
    </row>
    <row r="5368" spans="1:10" x14ac:dyDescent="0.2">
      <c r="A5368" s="28" t="s">
        <v>2035</v>
      </c>
      <c r="B5368" t="s">
        <v>6</v>
      </c>
      <c r="C5368" s="28" t="s">
        <v>948</v>
      </c>
      <c r="D5368" t="s">
        <v>834</v>
      </c>
      <c r="E5368" t="s">
        <v>860</v>
      </c>
      <c r="F5368" t="str">
        <f>INDEX(tbl_produits[Nom normalisé], MATCH(tbl_data[[#This Row],[Spécialité]], tbl_produits[Nom original], 0))</f>
        <v>BRINTELLIX 15 mg, comprimé pelliculé</v>
      </c>
      <c r="G5368" t="str">
        <f>INDEX(tbl_produits[Classe nom], MATCH(tbl_data[[#This Row],[NORM_Spécialité]], tbl_produits[Nom normalisé], 0))</f>
        <v>Système nerveux</v>
      </c>
      <c r="H5368">
        <f>YEAR(tbl_data[[#This Row],[Date_rapport]])</f>
        <v>2023</v>
      </c>
      <c r="I5368" t="str">
        <f>INDEX(tbl_produits[Molécule extraite], MATCH(tbl_data[[#This Row],[NORM_Spécialité]], tbl_produits[Nom normalisé], 0))</f>
        <v>Vortioxétine (bromhydrate de)</v>
      </c>
      <c r="J5368" s="34">
        <f>DATE(LEFT(tbl_data[[#This Row],[Date_rapport]], 4), MID(tbl_data[[#This Row],[Date_rapport]], 6, 2), RIGHT(tbl_data[[#This Row],[Date_rapport]], 2))</f>
        <v>44959</v>
      </c>
    </row>
    <row r="5369" spans="1:10" x14ac:dyDescent="0.2">
      <c r="A5369" s="28" t="s">
        <v>2035</v>
      </c>
      <c r="B5369" t="s">
        <v>9</v>
      </c>
      <c r="C5369" s="28" t="s">
        <v>948</v>
      </c>
      <c r="D5369" t="s">
        <v>747</v>
      </c>
      <c r="E5369" t="s">
        <v>2</v>
      </c>
      <c r="F5369" t="str">
        <f>INDEX(tbl_produits[Nom normalisé], MATCH(tbl_data[[#This Row],[Spécialité]], tbl_produits[Nom original], 0))</f>
        <v>VISUDYNE 15 mg  poudre pour solution pour perfusion</v>
      </c>
      <c r="G5369" t="str">
        <f>INDEX(tbl_produits[Classe nom], MATCH(tbl_data[[#This Row],[NORM_Spécialité]], tbl_produits[Nom normalisé], 0))</f>
        <v>Organes sensoriels</v>
      </c>
      <c r="H5369">
        <f>YEAR(tbl_data[[#This Row],[Date_rapport]])</f>
        <v>2023</v>
      </c>
      <c r="I5369" t="str">
        <f>INDEX(tbl_produits[Molécule extraite], MATCH(tbl_data[[#This Row],[NORM_Spécialité]], tbl_produits[Nom normalisé], 0))</f>
        <v>Vertéporfine </v>
      </c>
      <c r="J5369" s="34">
        <f>DATE(LEFT(tbl_data[[#This Row],[Date_rapport]], 4), MID(tbl_data[[#This Row],[Date_rapport]], 6, 2), RIGHT(tbl_data[[#This Row],[Date_rapport]], 2))</f>
        <v>44959</v>
      </c>
    </row>
    <row r="5370" spans="1:10" x14ac:dyDescent="0.2">
      <c r="A5370" s="28" t="s">
        <v>2035</v>
      </c>
      <c r="B5370" t="s">
        <v>3</v>
      </c>
      <c r="C5370" s="28" t="s">
        <v>951</v>
      </c>
      <c r="D5370" t="s">
        <v>952</v>
      </c>
      <c r="E5370" t="s">
        <v>2</v>
      </c>
      <c r="F5370" t="str">
        <f>INDEX(tbl_produits[Nom normalisé], MATCH(tbl_data[[#This Row],[Spécialité]], tbl_produits[Nom original], 0))</f>
        <v>ENTACAPONE Mylan 200 mg, comprimé pelliculé en boîte de 100</v>
      </c>
      <c r="G5370" t="str">
        <f>INDEX(tbl_produits[Classe nom], MATCH(tbl_data[[#This Row],[NORM_Spécialité]], tbl_produits[Nom normalisé], 0))</f>
        <v>Système nerveux</v>
      </c>
      <c r="H5370">
        <f>YEAR(tbl_data[[#This Row],[Date_rapport]])</f>
        <v>2023</v>
      </c>
      <c r="I5370" t="str">
        <f>INDEX(tbl_produits[Molécule extraite], MATCH(tbl_data[[#This Row],[NORM_Spécialité]], tbl_produits[Nom normalisé], 0))</f>
        <v>Entacapone</v>
      </c>
      <c r="J5370" s="34">
        <f>DATE(LEFT(tbl_data[[#This Row],[Date_rapport]], 4), MID(tbl_data[[#This Row],[Date_rapport]], 6, 2), RIGHT(tbl_data[[#This Row],[Date_rapport]], 2))</f>
        <v>44959</v>
      </c>
    </row>
    <row r="5371" spans="1:10" x14ac:dyDescent="0.2">
      <c r="A5371" s="28" t="s">
        <v>2035</v>
      </c>
      <c r="B5371" t="s">
        <v>9</v>
      </c>
      <c r="C5371" s="28" t="s">
        <v>953</v>
      </c>
      <c r="D5371" t="s">
        <v>882</v>
      </c>
      <c r="E5371" t="s">
        <v>2</v>
      </c>
      <c r="F5371" t="str">
        <f>INDEX(tbl_produits[Nom normalisé], MATCH(tbl_data[[#This Row],[Spécialité]], tbl_produits[Nom original], 0))</f>
        <v>OZEMPIC 0,25 mg, 0,5 mg, 1 mg, solution injectable en stylo prérempli</v>
      </c>
      <c r="G5371" t="str">
        <f>INDEX(tbl_produits[Classe nom], MATCH(tbl_data[[#This Row],[NORM_Spécialité]], tbl_produits[Nom normalisé], 0))</f>
        <v>Voies digestives et métabolisme</v>
      </c>
      <c r="H5371">
        <f>YEAR(tbl_data[[#This Row],[Date_rapport]])</f>
        <v>2023</v>
      </c>
      <c r="I5371" t="str">
        <f>INDEX(tbl_produits[Molécule extraite], MATCH(tbl_data[[#This Row],[NORM_Spécialité]], tbl_produits[Nom normalisé], 0))</f>
        <v>Sémaglutide (levure/saccharomyces cerevisiae)</v>
      </c>
      <c r="J5371" s="34">
        <f>DATE(LEFT(tbl_data[[#This Row],[Date_rapport]], 4), MID(tbl_data[[#This Row],[Date_rapport]], 6, 2), RIGHT(tbl_data[[#This Row],[Date_rapport]], 2))</f>
        <v>44959</v>
      </c>
    </row>
    <row r="5372" spans="1:10" x14ac:dyDescent="0.2">
      <c r="A5372" s="28" t="s">
        <v>2035</v>
      </c>
      <c r="B5372" t="s">
        <v>6</v>
      </c>
      <c r="C5372" s="28" t="s">
        <v>957</v>
      </c>
      <c r="D5372" t="s">
        <v>958</v>
      </c>
      <c r="E5372" t="s">
        <v>867</v>
      </c>
      <c r="F5372" t="str">
        <f>INDEX(tbl_produits[Nom normalisé], MATCH(tbl_data[[#This Row],[Spécialité]], tbl_produits[Nom original], 0))</f>
        <v>BREVIBLOC 100 mg/10 ml, solution injectable en flacon</v>
      </c>
      <c r="G5372" t="str">
        <f>INDEX(tbl_produits[Classe nom], MATCH(tbl_data[[#This Row],[NORM_Spécialité]], tbl_produits[Nom normalisé], 0))</f>
        <v>Système cardiovasculaire</v>
      </c>
      <c r="H5372">
        <f>YEAR(tbl_data[[#This Row],[Date_rapport]])</f>
        <v>2023</v>
      </c>
      <c r="I5372" t="str">
        <f>INDEX(tbl_produits[Molécule extraite], MATCH(tbl_data[[#This Row],[NORM_Spécialité]], tbl_produits[Nom normalisé], 0))</f>
        <v>Esmolol (chlorhydrate d')</v>
      </c>
      <c r="J5372" s="34">
        <f>DATE(LEFT(tbl_data[[#This Row],[Date_rapport]], 4), MID(tbl_data[[#This Row],[Date_rapport]], 6, 2), RIGHT(tbl_data[[#This Row],[Date_rapport]], 2))</f>
        <v>44959</v>
      </c>
    </row>
    <row r="5373" spans="1:10" x14ac:dyDescent="0.2">
      <c r="A5373" s="28" t="s">
        <v>2035</v>
      </c>
      <c r="B5373" t="s">
        <v>6</v>
      </c>
      <c r="C5373" s="28" t="s">
        <v>959</v>
      </c>
      <c r="D5373" t="s">
        <v>960</v>
      </c>
      <c r="E5373" t="s">
        <v>873</v>
      </c>
      <c r="F5373" t="str">
        <f>INDEX(tbl_produits[Nom normalisé], MATCH(tbl_data[[#This Row],[Spécialité]], tbl_produits[Nom original], 0))</f>
        <v xml:space="preserve">VYNDAQEL 61 mg, capsule molle </v>
      </c>
      <c r="G5373" t="str">
        <f>INDEX(tbl_produits[Classe nom], MATCH(tbl_data[[#This Row],[NORM_Spécialité]], tbl_produits[Nom normalisé], 0))</f>
        <v>Système nerveux</v>
      </c>
      <c r="H5373">
        <f>YEAR(tbl_data[[#This Row],[Date_rapport]])</f>
        <v>2023</v>
      </c>
      <c r="I5373" t="str">
        <f>INDEX(tbl_produits[Molécule extraite], MATCH(tbl_data[[#This Row],[NORM_Spécialité]], tbl_produits[Nom normalisé], 0))</f>
        <v>Tafamidis</v>
      </c>
      <c r="J5373" s="34">
        <f>DATE(LEFT(tbl_data[[#This Row],[Date_rapport]], 4), MID(tbl_data[[#This Row],[Date_rapport]], 6, 2), RIGHT(tbl_data[[#This Row],[Date_rapport]], 2))</f>
        <v>44959</v>
      </c>
    </row>
    <row r="5374" spans="1:10" x14ac:dyDescent="0.2">
      <c r="A5374" s="28" t="s">
        <v>2035</v>
      </c>
      <c r="B5374" t="s">
        <v>9</v>
      </c>
      <c r="C5374" s="28" t="s">
        <v>959</v>
      </c>
      <c r="D5374" t="s">
        <v>961</v>
      </c>
      <c r="E5374" t="s">
        <v>2</v>
      </c>
      <c r="F5374" t="str">
        <f>INDEX(tbl_produits[Nom normalisé], MATCH(tbl_data[[#This Row],[Spécialité]], tbl_produits[Nom original], 0))</f>
        <v>BLEOMYCINE BELLON 15 mg, poudre pour solution injectable</v>
      </c>
      <c r="G5374" t="str">
        <f>INDEX(tbl_produits[Classe nom], MATCH(tbl_data[[#This Row],[NORM_Spécialité]], tbl_produits[Nom normalisé], 0))</f>
        <v>Antinéoplasiques et immunomodulateurs</v>
      </c>
      <c r="H5374">
        <f>YEAR(tbl_data[[#This Row],[Date_rapport]])</f>
        <v>2023</v>
      </c>
      <c r="I5374" t="str">
        <f>INDEX(tbl_produits[Molécule extraite], MATCH(tbl_data[[#This Row],[NORM_Spécialité]], tbl_produits[Nom normalisé], 0))</f>
        <v>Bléomycine (sulfate de)</v>
      </c>
      <c r="J5374" s="34">
        <f>DATE(LEFT(tbl_data[[#This Row],[Date_rapport]], 4), MID(tbl_data[[#This Row],[Date_rapport]], 6, 2), RIGHT(tbl_data[[#This Row],[Date_rapport]], 2))</f>
        <v>44959</v>
      </c>
    </row>
    <row r="5375" spans="1:10" x14ac:dyDescent="0.2">
      <c r="A5375" s="28" t="s">
        <v>2035</v>
      </c>
      <c r="B5375" t="s">
        <v>9</v>
      </c>
      <c r="C5375" s="28" t="s">
        <v>962</v>
      </c>
      <c r="D5375" t="s">
        <v>964</v>
      </c>
      <c r="E5375" t="s">
        <v>2</v>
      </c>
      <c r="F5375" t="str">
        <f>INDEX(tbl_produits[Nom normalisé], MATCH(tbl_data[[#This Row],[Spécialité]], tbl_produits[Nom original], 0))</f>
        <v xml:space="preserve">AMIFAMPRIDINE Serb 10 mg, comprimé </v>
      </c>
      <c r="G5375" t="str">
        <f>INDEX(tbl_produits[Classe nom], MATCH(tbl_data[[#This Row],[NORM_Spécialité]], tbl_produits[Nom normalisé], 0))</f>
        <v>Système nerveux</v>
      </c>
      <c r="H5375">
        <f>YEAR(tbl_data[[#This Row],[Date_rapport]])</f>
        <v>2023</v>
      </c>
      <c r="I5375" t="str">
        <f>INDEX(tbl_produits[Molécule extraite], MATCH(tbl_data[[#This Row],[NORM_Spécialité]], tbl_produits[Nom normalisé], 0))</f>
        <v>Amifampridine (phosphate d')</v>
      </c>
      <c r="J5375" s="34">
        <f>DATE(LEFT(tbl_data[[#This Row],[Date_rapport]], 4), MID(tbl_data[[#This Row],[Date_rapport]], 6, 2), RIGHT(tbl_data[[#This Row],[Date_rapport]], 2))</f>
        <v>44959</v>
      </c>
    </row>
    <row r="5376" spans="1:10" x14ac:dyDescent="0.2">
      <c r="A5376" s="28" t="s">
        <v>2035</v>
      </c>
      <c r="B5376" t="s">
        <v>6</v>
      </c>
      <c r="C5376" s="28" t="s">
        <v>860</v>
      </c>
      <c r="D5376" t="s">
        <v>670</v>
      </c>
      <c r="E5376" t="s">
        <v>883</v>
      </c>
      <c r="F5376" t="str">
        <f>INDEX(tbl_produits[Nom normalisé], MATCH(tbl_data[[#This Row],[Spécialité]], tbl_produits[Nom original], 0))</f>
        <v>SAVENE 20 mg/ml, poudre pour solution à diluer et diluant pour solution pour perfusion</v>
      </c>
      <c r="G5376" t="str">
        <f>INDEX(tbl_produits[Classe nom], MATCH(tbl_data[[#This Row],[NORM_Spécialité]], tbl_produits[Nom normalisé], 0))</f>
        <v>Divers</v>
      </c>
      <c r="H5376">
        <f>YEAR(tbl_data[[#This Row],[Date_rapport]])</f>
        <v>2023</v>
      </c>
      <c r="I5376" t="str">
        <f>INDEX(tbl_produits[Molécule extraite], MATCH(tbl_data[[#This Row],[NORM_Spécialité]], tbl_produits[Nom normalisé], 0))</f>
        <v>Dexrazoxane</v>
      </c>
      <c r="J5376" s="34">
        <f>DATE(LEFT(tbl_data[[#This Row],[Date_rapport]], 4), MID(tbl_data[[#This Row],[Date_rapport]], 6, 2), RIGHT(tbl_data[[#This Row],[Date_rapport]], 2))</f>
        <v>44959</v>
      </c>
    </row>
    <row r="5377" spans="1:10" x14ac:dyDescent="0.2">
      <c r="A5377" s="28" t="s">
        <v>2035</v>
      </c>
      <c r="B5377" t="s">
        <v>9</v>
      </c>
      <c r="C5377" s="28" t="s">
        <v>862</v>
      </c>
      <c r="D5377" t="s">
        <v>865</v>
      </c>
      <c r="E5377" t="s">
        <v>2</v>
      </c>
      <c r="F5377" t="str">
        <f>INDEX(tbl_produits[Nom normalisé], MATCH(tbl_data[[#This Row],[Spécialité]], tbl_produits[Nom original], 0))</f>
        <v>NOZINAN 40 mg/ml, solution buvable</v>
      </c>
      <c r="G5377" t="str">
        <f>INDEX(tbl_produits[Classe nom], MATCH(tbl_data[[#This Row],[NORM_Spécialité]], tbl_produits[Nom normalisé], 0))</f>
        <v>Système nerveux</v>
      </c>
      <c r="H5377">
        <f>YEAR(tbl_data[[#This Row],[Date_rapport]])</f>
        <v>2023</v>
      </c>
      <c r="I5377" t="str">
        <f>INDEX(tbl_produits[Molécule extraite], MATCH(tbl_data[[#This Row],[NORM_Spécialité]], tbl_produits[Nom normalisé], 0))</f>
        <v>Lévomépromazine (chlorhydrate de)</v>
      </c>
      <c r="J5377" s="34">
        <f>DATE(LEFT(tbl_data[[#This Row],[Date_rapport]], 4), MID(tbl_data[[#This Row],[Date_rapport]], 6, 2), RIGHT(tbl_data[[#This Row],[Date_rapport]], 2))</f>
        <v>44959</v>
      </c>
    </row>
    <row r="5378" spans="1:10" x14ac:dyDescent="0.2">
      <c r="A5378" s="28" t="s">
        <v>2035</v>
      </c>
      <c r="B5378" t="s">
        <v>9</v>
      </c>
      <c r="C5378" s="28" t="s">
        <v>870</v>
      </c>
      <c r="D5378" t="s">
        <v>871</v>
      </c>
      <c r="E5378" t="s">
        <v>2</v>
      </c>
      <c r="F5378" t="str">
        <f>INDEX(tbl_produits[Nom normalisé], MATCH(tbl_data[[#This Row],[Spécialité]], tbl_produits[Nom original], 0))</f>
        <v>CALCIDIA 1,54 g, granulé pour suspension buvable en sachet-dose</v>
      </c>
      <c r="G5378" t="str">
        <f>INDEX(tbl_produits[Classe nom], MATCH(tbl_data[[#This Row],[NORM_Spécialité]], tbl_produits[Nom normalisé], 0))</f>
        <v>Voies digestives et métabolisme</v>
      </c>
      <c r="H5378">
        <f>YEAR(tbl_data[[#This Row],[Date_rapport]])</f>
        <v>2023</v>
      </c>
      <c r="I5378" t="str">
        <f>INDEX(tbl_produits[Molécule extraite], MATCH(tbl_data[[#This Row],[NORM_Spécialité]], tbl_produits[Nom normalisé], 0))</f>
        <v>Calcium (carbonate de)</v>
      </c>
      <c r="J5378" s="34">
        <f>DATE(LEFT(tbl_data[[#This Row],[Date_rapport]], 4), MID(tbl_data[[#This Row],[Date_rapport]], 6, 2), RIGHT(tbl_data[[#This Row],[Date_rapport]], 2))</f>
        <v>44959</v>
      </c>
    </row>
    <row r="5379" spans="1:10" x14ac:dyDescent="0.2">
      <c r="A5379" s="28" t="s">
        <v>2035</v>
      </c>
      <c r="B5379" t="s">
        <v>6</v>
      </c>
      <c r="C5379" s="28" t="s">
        <v>873</v>
      </c>
      <c r="D5379" t="s">
        <v>693</v>
      </c>
      <c r="E5379" t="s">
        <v>886</v>
      </c>
      <c r="F5379" t="str">
        <f>INDEX(tbl_produits[Nom normalisé], MATCH(tbl_data[[#This Row],[Spécialité]], tbl_produits[Nom original], 0))</f>
        <v>ZIRABEV 25 mg/ml, solution à diluer pour perfusion</v>
      </c>
      <c r="G5379" t="str">
        <f>INDEX(tbl_produits[Classe nom], MATCH(tbl_data[[#This Row],[NORM_Spécialité]], tbl_produits[Nom normalisé], 0))</f>
        <v>Antinéoplasiques et immunomodulateurs</v>
      </c>
      <c r="H5379">
        <f>YEAR(tbl_data[[#This Row],[Date_rapport]])</f>
        <v>2023</v>
      </c>
      <c r="I5379" t="str">
        <f>INDEX(tbl_produits[Molécule extraite], MATCH(tbl_data[[#This Row],[NORM_Spécialité]], tbl_produits[Nom normalisé], 0))</f>
        <v>Bévacizumab</v>
      </c>
      <c r="J5379" s="34">
        <f>DATE(LEFT(tbl_data[[#This Row],[Date_rapport]], 4), MID(tbl_data[[#This Row],[Date_rapport]], 6, 2), RIGHT(tbl_data[[#This Row],[Date_rapport]], 2))</f>
        <v>44959</v>
      </c>
    </row>
    <row r="5380" spans="1:10" x14ac:dyDescent="0.2">
      <c r="A5380" s="28" t="s">
        <v>2035</v>
      </c>
      <c r="B5380" t="s">
        <v>9</v>
      </c>
      <c r="C5380" s="28" t="s">
        <v>874</v>
      </c>
      <c r="D5380" t="s">
        <v>875</v>
      </c>
      <c r="E5380" t="s">
        <v>2</v>
      </c>
      <c r="F5380" t="str">
        <f>INDEX(tbl_produits[Nom normalisé], MATCH(tbl_data[[#This Row],[Spécialité]], tbl_produits[Nom original], 0))</f>
        <v>LASILIX Special 500 mg, comprimé sécable</v>
      </c>
      <c r="G5380" t="str">
        <f>INDEX(tbl_produits[Classe nom], MATCH(tbl_data[[#This Row],[NORM_Spécialité]], tbl_produits[Nom normalisé], 0))</f>
        <v>Système cardiovasculaire</v>
      </c>
      <c r="H5380">
        <f>YEAR(tbl_data[[#This Row],[Date_rapport]])</f>
        <v>2023</v>
      </c>
      <c r="I5380" t="str">
        <f>INDEX(tbl_produits[Molécule extraite], MATCH(tbl_data[[#This Row],[NORM_Spécialité]], tbl_produits[Nom normalisé], 0))</f>
        <v>Furosémide</v>
      </c>
      <c r="J5380" s="34">
        <f>DATE(LEFT(tbl_data[[#This Row],[Date_rapport]], 4), MID(tbl_data[[#This Row],[Date_rapport]], 6, 2), RIGHT(tbl_data[[#This Row],[Date_rapport]], 2))</f>
        <v>44959</v>
      </c>
    </row>
    <row r="5381" spans="1:10" x14ac:dyDescent="0.2">
      <c r="A5381" s="28" t="s">
        <v>2035</v>
      </c>
      <c r="B5381" t="s">
        <v>9</v>
      </c>
      <c r="C5381" s="28" t="s">
        <v>874</v>
      </c>
      <c r="D5381" t="s">
        <v>877</v>
      </c>
      <c r="E5381" t="s">
        <v>2</v>
      </c>
      <c r="F5381" t="str">
        <f>INDEX(tbl_produits[Nom normalisé], MATCH(tbl_data[[#This Row],[Spécialité]], tbl_produits[Nom original], 0))</f>
        <v>TROVOLOL 300 mg, comprimé pelliculé</v>
      </c>
      <c r="G5381" t="str">
        <f>INDEX(tbl_produits[Classe nom], MATCH(tbl_data[[#This Row],[NORM_Spécialité]], tbl_produits[Nom normalisé], 0))</f>
        <v xml:space="preserve">Système musculo-squelettique </v>
      </c>
      <c r="H5381">
        <f>YEAR(tbl_data[[#This Row],[Date_rapport]])</f>
        <v>2023</v>
      </c>
      <c r="I5381" t="str">
        <f>INDEX(tbl_produits[Molécule extraite], MATCH(tbl_data[[#This Row],[NORM_Spécialité]], tbl_produits[Nom normalisé], 0))</f>
        <v>Pénicillamine</v>
      </c>
      <c r="J5381" s="34">
        <f>DATE(LEFT(tbl_data[[#This Row],[Date_rapport]], 4), MID(tbl_data[[#This Row],[Date_rapport]], 6, 2), RIGHT(tbl_data[[#This Row],[Date_rapport]], 2))</f>
        <v>44959</v>
      </c>
    </row>
    <row r="5382" spans="1:10" x14ac:dyDescent="0.2">
      <c r="A5382" s="28" t="s">
        <v>2035</v>
      </c>
      <c r="B5382" t="s">
        <v>9</v>
      </c>
      <c r="C5382" s="28" t="s">
        <v>879</v>
      </c>
      <c r="D5382" t="s">
        <v>880</v>
      </c>
      <c r="E5382" t="s">
        <v>2</v>
      </c>
      <c r="F5382" t="str">
        <f>INDEX(tbl_produits[Nom normalisé], MATCH(tbl_data[[#This Row],[Spécialité]], tbl_produits[Nom original], 0))</f>
        <v>TRULICITY 0,75 mg, 1,5 mg, 3 mg, 4,5 mg, solution injectable en stylo pré-rempli</v>
      </c>
      <c r="G5382" t="str">
        <f>INDEX(tbl_produits[Classe nom], MATCH(tbl_data[[#This Row],[NORM_Spécialité]], tbl_produits[Nom normalisé], 0))</f>
        <v>Voies digestives et métabolisme</v>
      </c>
      <c r="H5382">
        <f>YEAR(tbl_data[[#This Row],[Date_rapport]])</f>
        <v>2023</v>
      </c>
      <c r="I5382" t="str">
        <f>INDEX(tbl_produits[Molécule extraite], MATCH(tbl_data[[#This Row],[NORM_Spécialité]], tbl_produits[Nom normalisé], 0))</f>
        <v>Dulaglutide</v>
      </c>
      <c r="J5382" s="34">
        <f>DATE(LEFT(tbl_data[[#This Row],[Date_rapport]], 4), MID(tbl_data[[#This Row],[Date_rapport]], 6, 2), RIGHT(tbl_data[[#This Row],[Date_rapport]], 2))</f>
        <v>44959</v>
      </c>
    </row>
    <row r="5383" spans="1:10" x14ac:dyDescent="0.2">
      <c r="A5383" s="28" t="s">
        <v>2035</v>
      </c>
      <c r="B5383" t="s">
        <v>6</v>
      </c>
      <c r="C5383" s="28" t="s">
        <v>883</v>
      </c>
      <c r="D5383" t="s">
        <v>815</v>
      </c>
      <c r="E5383" t="s">
        <v>881</v>
      </c>
      <c r="F5383" t="str">
        <f>INDEX(tbl_produits[Nom normalisé], MATCH(tbl_data[[#This Row],[Spécialité]], tbl_produits[Nom original], 0))</f>
        <v xml:space="preserve">ANGUSTA 25 microgrammes, comprimé </v>
      </c>
      <c r="G5383" t="str">
        <f>INDEX(tbl_produits[Classe nom], MATCH(tbl_data[[#This Row],[NORM_Spécialité]], tbl_produits[Nom normalisé], 0))</f>
        <v>Voies digestives et métabolisme</v>
      </c>
      <c r="H5383">
        <f>YEAR(tbl_data[[#This Row],[Date_rapport]])</f>
        <v>2023</v>
      </c>
      <c r="I5383" t="str">
        <f>INDEX(tbl_produits[Molécule extraite], MATCH(tbl_data[[#This Row],[NORM_Spécialité]], tbl_produits[Nom normalisé], 0))</f>
        <v>Misoprostol</v>
      </c>
      <c r="J5383" s="34">
        <f>DATE(LEFT(tbl_data[[#This Row],[Date_rapport]], 4), MID(tbl_data[[#This Row],[Date_rapport]], 6, 2), RIGHT(tbl_data[[#This Row],[Date_rapport]], 2))</f>
        <v>44959</v>
      </c>
    </row>
    <row r="5384" spans="1:10" x14ac:dyDescent="0.2">
      <c r="A5384" s="28" t="s">
        <v>2035</v>
      </c>
      <c r="B5384" t="s">
        <v>9</v>
      </c>
      <c r="C5384" s="28" t="s">
        <v>888</v>
      </c>
      <c r="D5384" t="s">
        <v>889</v>
      </c>
      <c r="E5384" t="s">
        <v>2</v>
      </c>
      <c r="F5384" t="str">
        <f>INDEX(tbl_produits[Nom normalisé], MATCH(tbl_data[[#This Row],[Spécialité]], tbl_produits[Nom original], 0))</f>
        <v xml:space="preserve">UMATROPE 6 mg/3 ml - 12 mg/3 ml - 24 mg/3 ml, poudre et solvant pour solution injectable </v>
      </c>
      <c r="G5384" t="str">
        <f>INDEX(tbl_produits[Classe nom], MATCH(tbl_data[[#This Row],[NORM_Spécialité]], tbl_produits[Nom normalisé], 0))</f>
        <v>Hormones systémiques sauf hormones sexuelles et insulines</v>
      </c>
      <c r="H5384">
        <f>YEAR(tbl_data[[#This Row],[Date_rapport]])</f>
        <v>2023</v>
      </c>
      <c r="I5384" t="str">
        <f>INDEX(tbl_produits[Molécule extraite], MATCH(tbl_data[[#This Row],[NORM_Spécialité]], tbl_produits[Nom normalisé], 0))</f>
        <v>Somatropine</v>
      </c>
      <c r="J5384" s="34">
        <f>DATE(LEFT(tbl_data[[#This Row],[Date_rapport]], 4), MID(tbl_data[[#This Row],[Date_rapport]], 6, 2), RIGHT(tbl_data[[#This Row],[Date_rapport]], 2))</f>
        <v>44959</v>
      </c>
    </row>
    <row r="5385" spans="1:10" x14ac:dyDescent="0.2">
      <c r="A5385" s="28" t="s">
        <v>2035</v>
      </c>
      <c r="B5385" t="s">
        <v>6</v>
      </c>
      <c r="C5385" s="28" t="s">
        <v>890</v>
      </c>
      <c r="D5385" t="s">
        <v>891</v>
      </c>
      <c r="E5385" t="s">
        <v>1642</v>
      </c>
      <c r="F5385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5385" t="str">
        <f>INDEX(tbl_produits[Classe nom], MATCH(tbl_data[[#This Row],[NORM_Spécialité]], tbl_produits[Nom normalisé], 0))</f>
        <v>Anti-infectieux à usage systémique</v>
      </c>
      <c r="H5385">
        <f>YEAR(tbl_data[[#This Row],[Date_rapport]])</f>
        <v>2023</v>
      </c>
      <c r="I5385" t="str">
        <f>INDEX(tbl_produits[Molécule extraite], MATCH(tbl_data[[#This Row],[NORM_Spécialité]], tbl_produits[Nom normalisé], 0))</f>
        <v>Téicoplanine</v>
      </c>
      <c r="J5385" s="34">
        <f>DATE(LEFT(tbl_data[[#This Row],[Date_rapport]], 4), MID(tbl_data[[#This Row],[Date_rapport]], 6, 2), RIGHT(tbl_data[[#This Row],[Date_rapport]], 2))</f>
        <v>44959</v>
      </c>
    </row>
    <row r="5386" spans="1:10" x14ac:dyDescent="0.2">
      <c r="A5386" s="28" t="s">
        <v>2035</v>
      </c>
      <c r="B5386" t="s">
        <v>6</v>
      </c>
      <c r="C5386" s="28" t="s">
        <v>893</v>
      </c>
      <c r="D5386" t="s">
        <v>719</v>
      </c>
      <c r="E5386" t="s">
        <v>894</v>
      </c>
      <c r="F5386" t="str">
        <f>INDEX(tbl_produits[Nom normalisé], MATCH(tbl_data[[#This Row],[Spécialité]], tbl_produits[Nom original], 0))</f>
        <v>DALACINE 75 mg, gélule</v>
      </c>
      <c r="G5386" t="str">
        <f>INDEX(tbl_produits[Classe nom], MATCH(tbl_data[[#This Row],[NORM_Spécialité]], tbl_produits[Nom normalisé], 0))</f>
        <v>Anti-infectieux à usage systémique</v>
      </c>
      <c r="H5386">
        <f>YEAR(tbl_data[[#This Row],[Date_rapport]])</f>
        <v>2023</v>
      </c>
      <c r="I5386" t="str">
        <f>INDEX(tbl_produits[Molécule extraite], MATCH(tbl_data[[#This Row],[NORM_Spécialité]], tbl_produits[Nom normalisé], 0))</f>
        <v>Clindamycine (chlorhydrate de) hydraté</v>
      </c>
      <c r="J5386" s="34">
        <f>DATE(LEFT(tbl_data[[#This Row],[Date_rapport]], 4), MID(tbl_data[[#This Row],[Date_rapport]], 6, 2), RIGHT(tbl_data[[#This Row],[Date_rapport]], 2))</f>
        <v>44959</v>
      </c>
    </row>
    <row r="5387" spans="1:10" x14ac:dyDescent="0.2">
      <c r="A5387" s="28" t="s">
        <v>2035</v>
      </c>
      <c r="B5387" t="s">
        <v>9</v>
      </c>
      <c r="C5387" s="28" t="s">
        <v>902</v>
      </c>
      <c r="D5387" t="s">
        <v>904</v>
      </c>
      <c r="E5387" t="s">
        <v>2</v>
      </c>
      <c r="F5387" t="str">
        <f>INDEX(tbl_produits[Nom normalisé], MATCH(tbl_data[[#This Row],[Spécialité]], tbl_produits[Nom original], 0))</f>
        <v>TILDIEM 25 mg, poudre et solution pour préparation injectable I.V.</v>
      </c>
      <c r="G5387" t="str">
        <f>INDEX(tbl_produits[Classe nom], MATCH(tbl_data[[#This Row],[NORM_Spécialité]], tbl_produits[Nom normalisé], 0))</f>
        <v>Système cardiovasculaire</v>
      </c>
      <c r="H5387">
        <f>YEAR(tbl_data[[#This Row],[Date_rapport]])</f>
        <v>2023</v>
      </c>
      <c r="I5387" t="str">
        <f>INDEX(tbl_produits[Molécule extraite], MATCH(tbl_data[[#This Row],[NORM_Spécialité]], tbl_produits[Nom normalisé], 0))</f>
        <v>Diltiazem (chlorhydrate de)</v>
      </c>
      <c r="J5387" s="34">
        <f>DATE(LEFT(tbl_data[[#This Row],[Date_rapport]], 4), MID(tbl_data[[#This Row],[Date_rapport]], 6, 2), RIGHT(tbl_data[[#This Row],[Date_rapport]], 2))</f>
        <v>44959</v>
      </c>
    </row>
    <row r="5388" spans="1:10" x14ac:dyDescent="0.2">
      <c r="A5388" s="28" t="s">
        <v>2035</v>
      </c>
      <c r="B5388" t="s">
        <v>9</v>
      </c>
      <c r="C5388" s="28" t="s">
        <v>905</v>
      </c>
      <c r="D5388" t="s">
        <v>718</v>
      </c>
      <c r="E5388" t="s">
        <v>2</v>
      </c>
      <c r="F5388" t="str">
        <f>INDEX(tbl_produits[Nom normalisé], MATCH(tbl_data[[#This Row],[Spécialité]], tbl_produits[Nom original], 0))</f>
        <v>OCTRÉOTIDE Hospira 100 microgrammes/1 ml - 500 microgrammes/1 ml, solution injectable</v>
      </c>
      <c r="G5388" t="str">
        <f>INDEX(tbl_produits[Classe nom], MATCH(tbl_data[[#This Row],[NORM_Spécialité]], tbl_produits[Nom normalisé], 0))</f>
        <v>Hormones systémiques sauf hormones sexuelles et insulines</v>
      </c>
      <c r="H5388">
        <f>YEAR(tbl_data[[#This Row],[Date_rapport]])</f>
        <v>2023</v>
      </c>
      <c r="I5388" t="str">
        <f>INDEX(tbl_produits[Molécule extraite], MATCH(tbl_data[[#This Row],[NORM_Spécialité]], tbl_produits[Nom normalisé], 0))</f>
        <v>Octréotide</v>
      </c>
      <c r="J5388" s="34">
        <f>DATE(LEFT(tbl_data[[#This Row],[Date_rapport]], 4), MID(tbl_data[[#This Row],[Date_rapport]], 6, 2), RIGHT(tbl_data[[#This Row],[Date_rapport]], 2))</f>
        <v>44959</v>
      </c>
    </row>
    <row r="5389" spans="1:10" x14ac:dyDescent="0.2">
      <c r="A5389" s="28" t="s">
        <v>2035</v>
      </c>
      <c r="B5389" t="s">
        <v>3</v>
      </c>
      <c r="C5389" s="28" t="s">
        <v>905</v>
      </c>
      <c r="D5389" t="s">
        <v>906</v>
      </c>
      <c r="E5389" t="s">
        <v>2</v>
      </c>
      <c r="F5389" t="str">
        <f>INDEX(tbl_produits[Nom normalisé], MATCH(tbl_data[[#This Row],[Spécialité]], tbl_produits[Nom original], 0))</f>
        <v>CYCLOPHOSPHAMIDE Sandoz 1000 mg, poudre pour solution injectable ou pour perfusion</v>
      </c>
      <c r="G5389" t="str">
        <f>INDEX(tbl_produits[Classe nom], MATCH(tbl_data[[#This Row],[NORM_Spécialité]], tbl_produits[Nom normalisé], 0))</f>
        <v>Antinéoplasiques et immunomodulateurs</v>
      </c>
      <c r="H5389">
        <f>YEAR(tbl_data[[#This Row],[Date_rapport]])</f>
        <v>2023</v>
      </c>
      <c r="I5389" t="str">
        <f>INDEX(tbl_produits[Molécule extraite], MATCH(tbl_data[[#This Row],[NORM_Spécialité]], tbl_produits[Nom normalisé], 0))</f>
        <v>Cyclophosphamide</v>
      </c>
      <c r="J5389" s="34">
        <f>DATE(LEFT(tbl_data[[#This Row],[Date_rapport]], 4), MID(tbl_data[[#This Row],[Date_rapport]], 6, 2), RIGHT(tbl_data[[#This Row],[Date_rapport]], 2))</f>
        <v>44959</v>
      </c>
    </row>
    <row r="5390" spans="1:10" x14ac:dyDescent="0.2">
      <c r="A5390" s="28" t="s">
        <v>2035</v>
      </c>
      <c r="B5390" t="s">
        <v>9</v>
      </c>
      <c r="C5390" s="28" t="s">
        <v>905</v>
      </c>
      <c r="D5390" t="s">
        <v>907</v>
      </c>
      <c r="E5390" t="s">
        <v>2</v>
      </c>
      <c r="F5390" t="str">
        <f>INDEX(tbl_produits[Nom normalisé], MATCH(tbl_data[[#This Row],[Spécialité]], tbl_produits[Nom original], 0))</f>
        <v>ANDROCUR 50 mg, comprimé sécable</v>
      </c>
      <c r="G5390" t="str">
        <f>INDEX(tbl_produits[Classe nom], MATCH(tbl_data[[#This Row],[NORM_Spécialité]], tbl_produits[Nom normalisé], 0))</f>
        <v>Système génito-urinaire et hormones sexuelles</v>
      </c>
      <c r="H5390">
        <f>YEAR(tbl_data[[#This Row],[Date_rapport]])</f>
        <v>2023</v>
      </c>
      <c r="I5390" t="str">
        <f>INDEX(tbl_produits[Molécule extraite], MATCH(tbl_data[[#This Row],[NORM_Spécialité]], tbl_produits[Nom normalisé], 0))</f>
        <v>Cyprotérone (acétate de)</v>
      </c>
      <c r="J5390" s="34">
        <f>DATE(LEFT(tbl_data[[#This Row],[Date_rapport]], 4), MID(tbl_data[[#This Row],[Date_rapport]], 6, 2), RIGHT(tbl_data[[#This Row],[Date_rapport]], 2))</f>
        <v>44959</v>
      </c>
    </row>
    <row r="5391" spans="1:10" x14ac:dyDescent="0.2">
      <c r="A5391" s="28" t="s">
        <v>2035</v>
      </c>
      <c r="B5391" t="s">
        <v>9</v>
      </c>
      <c r="C5391" s="28" t="s">
        <v>820</v>
      </c>
      <c r="D5391" t="s">
        <v>631</v>
      </c>
      <c r="E5391" t="s">
        <v>2</v>
      </c>
      <c r="F5391" t="str">
        <f>INDEX(tbl_produits[Nom normalisé], MATCH(tbl_data[[#This Row],[Spécialité]], tbl_produits[Nom original], 0))</f>
        <v>BAQSIMI 3 mg, poudre nasale en récipient unidose</v>
      </c>
      <c r="G5391" t="str">
        <f>INDEX(tbl_produits[Classe nom], MATCH(tbl_data[[#This Row],[NORM_Spécialité]], tbl_produits[Nom normalisé], 0))</f>
        <v>Hormones systémiques sauf hormones sexuelles et insulines</v>
      </c>
      <c r="H5391">
        <f>YEAR(tbl_data[[#This Row],[Date_rapport]])</f>
        <v>2023</v>
      </c>
      <c r="I5391" t="str">
        <f>INDEX(tbl_produits[Molécule extraite], MATCH(tbl_data[[#This Row],[NORM_Spécialité]], tbl_produits[Nom normalisé], 0))</f>
        <v>Glucagon</v>
      </c>
      <c r="J5391" s="34">
        <f>DATE(LEFT(tbl_data[[#This Row],[Date_rapport]], 4), MID(tbl_data[[#This Row],[Date_rapport]], 6, 2), RIGHT(tbl_data[[#This Row],[Date_rapport]], 2))</f>
        <v>44959</v>
      </c>
    </row>
    <row r="5392" spans="1:10" x14ac:dyDescent="0.2">
      <c r="A5392" s="28" t="s">
        <v>2035</v>
      </c>
      <c r="B5392" t="s">
        <v>6</v>
      </c>
      <c r="C5392" s="28" t="s">
        <v>820</v>
      </c>
      <c r="D5392" t="s">
        <v>821</v>
      </c>
      <c r="E5392" t="s">
        <v>822</v>
      </c>
      <c r="F5392" t="str">
        <f>INDEX(tbl_produits[Nom normalisé], MATCH(tbl_data[[#This Row],[Spécialité]], tbl_produits[Nom original], 0))</f>
        <v>TOPOTECAN HOSPIRA 4 mg/4ml, solution à diluer pour perfusion</v>
      </c>
      <c r="G5392" t="str">
        <f>INDEX(tbl_produits[Classe nom], MATCH(tbl_data[[#This Row],[NORM_Spécialité]], tbl_produits[Nom normalisé], 0))</f>
        <v>Antinéoplasiques et immunomodulateurs</v>
      </c>
      <c r="H5392">
        <f>YEAR(tbl_data[[#This Row],[Date_rapport]])</f>
        <v>2023</v>
      </c>
      <c r="I5392" t="str">
        <f>INDEX(tbl_produits[Molécule extraite], MATCH(tbl_data[[#This Row],[NORM_Spécialité]], tbl_produits[Nom normalisé], 0))</f>
        <v>Topotécane (chlorhydrate de)</v>
      </c>
      <c r="J5392" s="34">
        <f>DATE(LEFT(tbl_data[[#This Row],[Date_rapport]], 4), MID(tbl_data[[#This Row],[Date_rapport]], 6, 2), RIGHT(tbl_data[[#This Row],[Date_rapport]], 2))</f>
        <v>44959</v>
      </c>
    </row>
    <row r="5393" spans="1:10" x14ac:dyDescent="0.2">
      <c r="A5393" s="28" t="s">
        <v>2035</v>
      </c>
      <c r="B5393" t="s">
        <v>6</v>
      </c>
      <c r="C5393" s="28" t="s">
        <v>822</v>
      </c>
      <c r="D5393" t="s">
        <v>699</v>
      </c>
      <c r="E5393" t="s">
        <v>812</v>
      </c>
      <c r="F5393" t="str">
        <f>INDEX(tbl_produits[Nom normalisé], MATCH(tbl_data[[#This Row],[Spécialité]], tbl_produits[Nom original], 0))</f>
        <v>ARMISARTE 25 mg/ml, solution à diluer pour perfusion</v>
      </c>
      <c r="G5393" t="str">
        <f>INDEX(tbl_produits[Classe nom], MATCH(tbl_data[[#This Row],[NORM_Spécialité]], tbl_produits[Nom normalisé], 0))</f>
        <v>Antinéoplasiques et immunomodulateurs</v>
      </c>
      <c r="H5393">
        <f>YEAR(tbl_data[[#This Row],[Date_rapport]])</f>
        <v>2023</v>
      </c>
      <c r="I5393" t="str">
        <f>INDEX(tbl_produits[Molécule extraite], MATCH(tbl_data[[#This Row],[NORM_Spécialité]], tbl_produits[Nom normalisé], 0))</f>
        <v>Pémétrexed</v>
      </c>
      <c r="J5393" s="34">
        <f>DATE(LEFT(tbl_data[[#This Row],[Date_rapport]], 4), MID(tbl_data[[#This Row],[Date_rapport]], 6, 2), RIGHT(tbl_data[[#This Row],[Date_rapport]], 2))</f>
        <v>44959</v>
      </c>
    </row>
    <row r="5394" spans="1:10" x14ac:dyDescent="0.2">
      <c r="A5394" s="28" t="s">
        <v>2035</v>
      </c>
      <c r="B5394" t="s">
        <v>6</v>
      </c>
      <c r="C5394" s="28" t="s">
        <v>822</v>
      </c>
      <c r="D5394" t="s">
        <v>664</v>
      </c>
      <c r="E5394" t="s">
        <v>814</v>
      </c>
      <c r="F5394" t="str">
        <f>INDEX(tbl_produits[Nom normalisé], MATCH(tbl_data[[#This Row],[Spécialité]], tbl_produits[Nom original], 0))</f>
        <v>DISCOTRINE 5 mg/24 heures, dispositif transdermique</v>
      </c>
      <c r="G5394" t="str">
        <f>INDEX(tbl_produits[Classe nom], MATCH(tbl_data[[#This Row],[NORM_Spécialité]], tbl_produits[Nom normalisé], 0))</f>
        <v>Système cardiovasculaire</v>
      </c>
      <c r="H5394">
        <f>YEAR(tbl_data[[#This Row],[Date_rapport]])</f>
        <v>2023</v>
      </c>
      <c r="I5394" t="str">
        <f>INDEX(tbl_produits[Molécule extraite], MATCH(tbl_data[[#This Row],[NORM_Spécialité]], tbl_produits[Nom normalisé], 0))</f>
        <v>Trinitrine</v>
      </c>
      <c r="J5394" s="34">
        <f>DATE(LEFT(tbl_data[[#This Row],[Date_rapport]], 4), MID(tbl_data[[#This Row],[Date_rapport]], 6, 2), RIGHT(tbl_data[[#This Row],[Date_rapport]], 2))</f>
        <v>44959</v>
      </c>
    </row>
    <row r="5395" spans="1:10" x14ac:dyDescent="0.2">
      <c r="A5395" s="28" t="s">
        <v>2035</v>
      </c>
      <c r="B5395" t="s">
        <v>6</v>
      </c>
      <c r="C5395" s="28" t="s">
        <v>822</v>
      </c>
      <c r="D5395" t="s">
        <v>663</v>
      </c>
      <c r="E5395" t="s">
        <v>814</v>
      </c>
      <c r="F5395" t="str">
        <f>INDEX(tbl_produits[Nom normalisé], MATCH(tbl_data[[#This Row],[Spécialité]], tbl_produits[Nom original], 0))</f>
        <v>DISCOTRINE 15 mg/24 heures, dispositif transdermique</v>
      </c>
      <c r="G5395" t="str">
        <f>INDEX(tbl_produits[Classe nom], MATCH(tbl_data[[#This Row],[NORM_Spécialité]], tbl_produits[Nom normalisé], 0))</f>
        <v>Système cardiovasculaire</v>
      </c>
      <c r="H5395">
        <f>YEAR(tbl_data[[#This Row],[Date_rapport]])</f>
        <v>2023</v>
      </c>
      <c r="I5395" t="str">
        <f>INDEX(tbl_produits[Molécule extraite], MATCH(tbl_data[[#This Row],[NORM_Spécialité]], tbl_produits[Nom normalisé], 0))</f>
        <v>Trinitrine</v>
      </c>
      <c r="J5395" s="34">
        <f>DATE(LEFT(tbl_data[[#This Row],[Date_rapport]], 4), MID(tbl_data[[#This Row],[Date_rapport]], 6, 2), RIGHT(tbl_data[[#This Row],[Date_rapport]], 2))</f>
        <v>44959</v>
      </c>
    </row>
    <row r="5396" spans="1:10" x14ac:dyDescent="0.2">
      <c r="A5396" s="28" t="s">
        <v>2035</v>
      </c>
      <c r="B5396" t="s">
        <v>6</v>
      </c>
      <c r="C5396" s="28" t="s">
        <v>823</v>
      </c>
      <c r="D5396" t="s">
        <v>759</v>
      </c>
      <c r="E5396" t="s">
        <v>823</v>
      </c>
      <c r="F5396" t="str">
        <f>INDEX(tbl_produits[Nom normalisé], MATCH(tbl_data[[#This Row],[Spécialité]], tbl_produits[Nom original], 0))</f>
        <v>MOZOBIL 20mg/ml  solution injectable, boite de 1 flacon</v>
      </c>
      <c r="G5396" t="str">
        <f>INDEX(tbl_produits[Classe nom], MATCH(tbl_data[[#This Row],[NORM_Spécialité]], tbl_produits[Nom normalisé], 0))</f>
        <v>Antinéoplasiques et immunomodulateurs</v>
      </c>
      <c r="H5396">
        <f>YEAR(tbl_data[[#This Row],[Date_rapport]])</f>
        <v>2023</v>
      </c>
      <c r="I5396" t="str">
        <f>INDEX(tbl_produits[Molécule extraite], MATCH(tbl_data[[#This Row],[NORM_Spécialité]], tbl_produits[Nom normalisé], 0))</f>
        <v>Plérixafor</v>
      </c>
      <c r="J5396" s="34">
        <f>DATE(LEFT(tbl_data[[#This Row],[Date_rapport]], 4), MID(tbl_data[[#This Row],[Date_rapport]], 6, 2), RIGHT(tbl_data[[#This Row],[Date_rapport]], 2))</f>
        <v>44959</v>
      </c>
    </row>
    <row r="5397" spans="1:10" x14ac:dyDescent="0.2">
      <c r="A5397" s="28" t="s">
        <v>2035</v>
      </c>
      <c r="B5397" t="s">
        <v>6</v>
      </c>
      <c r="C5397" s="28" t="s">
        <v>823</v>
      </c>
      <c r="D5397" t="s">
        <v>606</v>
      </c>
      <c r="E5397" t="s">
        <v>824</v>
      </c>
      <c r="F5397" t="str">
        <f>INDEX(tbl_produits[Nom normalisé], MATCH(tbl_data[[#This Row],[Spécialité]], tbl_produits[Nom original], 0))</f>
        <v>RAPAMUNE 1 mg/ml, solution buvable</v>
      </c>
      <c r="G5397" t="str">
        <f>INDEX(tbl_produits[Classe nom], MATCH(tbl_data[[#This Row],[NORM_Spécialité]], tbl_produits[Nom normalisé], 0))</f>
        <v>Antinéoplasiques et immunomodulateurs</v>
      </c>
      <c r="H5397">
        <f>YEAR(tbl_data[[#This Row],[Date_rapport]])</f>
        <v>2023</v>
      </c>
      <c r="I5397" t="str">
        <f>INDEX(tbl_produits[Molécule extraite], MATCH(tbl_data[[#This Row],[NORM_Spécialité]], tbl_produits[Nom normalisé], 0))</f>
        <v>Sirolimus</v>
      </c>
      <c r="J5397" s="34">
        <f>DATE(LEFT(tbl_data[[#This Row],[Date_rapport]], 4), MID(tbl_data[[#This Row],[Date_rapport]], 6, 2), RIGHT(tbl_data[[#This Row],[Date_rapport]], 2))</f>
        <v>44959</v>
      </c>
    </row>
    <row r="5398" spans="1:10" x14ac:dyDescent="0.2">
      <c r="A5398" s="28" t="s">
        <v>2035</v>
      </c>
      <c r="B5398" t="s">
        <v>9</v>
      </c>
      <c r="C5398" s="28" t="s">
        <v>824</v>
      </c>
      <c r="D5398" t="s">
        <v>825</v>
      </c>
      <c r="E5398" t="s">
        <v>2</v>
      </c>
      <c r="F5398" t="str">
        <f>INDEX(tbl_produits[Nom normalisé], MATCH(tbl_data[[#This Row],[Spécialité]], tbl_produits[Nom original], 0))</f>
        <v>LYRICA 20 mg/ml, solution buvable</v>
      </c>
      <c r="G5398" t="str">
        <f>INDEX(tbl_produits[Classe nom], MATCH(tbl_data[[#This Row],[NORM_Spécialité]], tbl_produits[Nom normalisé], 0))</f>
        <v>Système nerveux</v>
      </c>
      <c r="H5398">
        <f>YEAR(tbl_data[[#This Row],[Date_rapport]])</f>
        <v>2023</v>
      </c>
      <c r="I5398" t="str">
        <f>INDEX(tbl_produits[Molécule extraite], MATCH(tbl_data[[#This Row],[NORM_Spécialité]], tbl_produits[Nom normalisé], 0))</f>
        <v>Prégabaline</v>
      </c>
      <c r="J5398" s="34">
        <f>DATE(LEFT(tbl_data[[#This Row],[Date_rapport]], 4), MID(tbl_data[[#This Row],[Date_rapport]], 6, 2), RIGHT(tbl_data[[#This Row],[Date_rapport]], 2))</f>
        <v>44959</v>
      </c>
    </row>
    <row r="5399" spans="1:10" x14ac:dyDescent="0.2">
      <c r="A5399" s="28" t="s">
        <v>2035</v>
      </c>
      <c r="B5399" t="s">
        <v>6</v>
      </c>
      <c r="C5399" s="28" t="s">
        <v>824</v>
      </c>
      <c r="D5399" t="s">
        <v>826</v>
      </c>
      <c r="E5399" t="s">
        <v>824</v>
      </c>
      <c r="F5399" t="str">
        <f>INDEX(tbl_produits[Nom normalisé], MATCH(tbl_data[[#This Row],[Spécialité]], tbl_produits[Nom original], 0))</f>
        <v>TEMODAL 5 mg et 140mg, gélule</v>
      </c>
      <c r="G5399" t="str">
        <f>INDEX(tbl_produits[Classe nom], MATCH(tbl_data[[#This Row],[NORM_Spécialité]], tbl_produits[Nom normalisé], 0))</f>
        <v>Antinéoplasiques et immunomodulateurs</v>
      </c>
      <c r="H5399">
        <f>YEAR(tbl_data[[#This Row],[Date_rapport]])</f>
        <v>2023</v>
      </c>
      <c r="I5399" t="str">
        <f>INDEX(tbl_produits[Molécule extraite], MATCH(tbl_data[[#This Row],[NORM_Spécialité]], tbl_produits[Nom normalisé], 0))</f>
        <v>Témozolomide</v>
      </c>
      <c r="J5399" s="34">
        <f>DATE(LEFT(tbl_data[[#This Row],[Date_rapport]], 4), MID(tbl_data[[#This Row],[Date_rapport]], 6, 2), RIGHT(tbl_data[[#This Row],[Date_rapport]], 2))</f>
        <v>44959</v>
      </c>
    </row>
    <row r="5400" spans="1:10" x14ac:dyDescent="0.2">
      <c r="A5400" s="28" t="s">
        <v>2035</v>
      </c>
      <c r="B5400" t="s">
        <v>3</v>
      </c>
      <c r="C5400" s="28" t="s">
        <v>824</v>
      </c>
      <c r="D5400" t="s">
        <v>780</v>
      </c>
      <c r="E5400" t="s">
        <v>2</v>
      </c>
      <c r="F5400" t="str">
        <f>INDEX(tbl_produits[Nom normalisé], MATCH(tbl_data[[#This Row],[Spécialité]], tbl_produits[Nom original], 0))</f>
        <v>MIVACRON 10 mg/5 ml et 20 mg/10 ml, solution injectable (IV)</v>
      </c>
      <c r="G5400" t="str">
        <f>INDEX(tbl_produits[Classe nom], MATCH(tbl_data[[#This Row],[NORM_Spécialité]], tbl_produits[Nom normalisé], 0))</f>
        <v xml:space="preserve">Système musculo-squelettique </v>
      </c>
      <c r="H5400">
        <f>YEAR(tbl_data[[#This Row],[Date_rapport]])</f>
        <v>2023</v>
      </c>
      <c r="I5400" t="str">
        <f>INDEX(tbl_produits[Molécule extraite], MATCH(tbl_data[[#This Row],[NORM_Spécialité]], tbl_produits[Nom normalisé], 0))</f>
        <v>Chlorure de mivacurium</v>
      </c>
      <c r="J5400" s="34">
        <f>DATE(LEFT(tbl_data[[#This Row],[Date_rapport]], 4), MID(tbl_data[[#This Row],[Date_rapport]], 6, 2), RIGHT(tbl_data[[#This Row],[Date_rapport]], 2))</f>
        <v>44959</v>
      </c>
    </row>
    <row r="5401" spans="1:10" x14ac:dyDescent="0.2">
      <c r="A5401" s="28" t="s">
        <v>2035</v>
      </c>
      <c r="B5401" t="s">
        <v>3</v>
      </c>
      <c r="C5401" s="28" t="s">
        <v>828</v>
      </c>
      <c r="D5401" t="s">
        <v>829</v>
      </c>
      <c r="E5401" t="s">
        <v>2</v>
      </c>
      <c r="F5401" t="str">
        <f>INDEX(tbl_produits[Nom normalisé], MATCH(tbl_data[[#This Row],[Spécialité]], tbl_produits[Nom original], 0))</f>
        <v>LEVOBUPIVACAINE Kabi 1,25mg/mL, solution pour perfusion</v>
      </c>
      <c r="G5401" t="str">
        <f>INDEX(tbl_produits[Classe nom], MATCH(tbl_data[[#This Row],[NORM_Spécialité]], tbl_produits[Nom normalisé], 0))</f>
        <v>Système nerveux</v>
      </c>
      <c r="H5401">
        <f>YEAR(tbl_data[[#This Row],[Date_rapport]])</f>
        <v>2023</v>
      </c>
      <c r="I5401" t="str">
        <f>INDEX(tbl_produits[Molécule extraite], MATCH(tbl_data[[#This Row],[NORM_Spécialité]], tbl_produits[Nom normalisé], 0))</f>
        <v>Lévobupivacaïne (chlorhydrate de)</v>
      </c>
      <c r="J5401" s="34">
        <f>DATE(LEFT(tbl_data[[#This Row],[Date_rapport]], 4), MID(tbl_data[[#This Row],[Date_rapport]], 6, 2), RIGHT(tbl_data[[#This Row],[Date_rapport]], 2))</f>
        <v>44959</v>
      </c>
    </row>
    <row r="5402" spans="1:10" x14ac:dyDescent="0.2">
      <c r="A5402" s="28" t="s">
        <v>2035</v>
      </c>
      <c r="B5402" t="s">
        <v>9</v>
      </c>
      <c r="C5402" s="28" t="s">
        <v>828</v>
      </c>
      <c r="D5402" t="s">
        <v>830</v>
      </c>
      <c r="E5402" t="s">
        <v>2</v>
      </c>
      <c r="F5402" t="str">
        <f>INDEX(tbl_produits[Nom normalisé], MATCH(tbl_data[[#This Row],[Spécialité]], tbl_produits[Nom original], 0))</f>
        <v>LEVOBUPIVACAINE Kabi 2,5mg/mL et 5mg/mL, solution injectable/pour perfusion</v>
      </c>
      <c r="G5402" t="str">
        <f>INDEX(tbl_produits[Classe nom], MATCH(tbl_data[[#This Row],[NORM_Spécialité]], tbl_produits[Nom normalisé], 0))</f>
        <v>Système nerveux</v>
      </c>
      <c r="H5402">
        <f>YEAR(tbl_data[[#This Row],[Date_rapport]])</f>
        <v>2023</v>
      </c>
      <c r="I5402" t="str">
        <f>INDEX(tbl_produits[Molécule extraite], MATCH(tbl_data[[#This Row],[NORM_Spécialité]], tbl_produits[Nom normalisé], 0))</f>
        <v>Lévobupivacaïne (chlorhydrate de)</v>
      </c>
      <c r="J5402" s="34">
        <f>DATE(LEFT(tbl_data[[#This Row],[Date_rapport]], 4), MID(tbl_data[[#This Row],[Date_rapport]], 6, 2), RIGHT(tbl_data[[#This Row],[Date_rapport]], 2))</f>
        <v>44959</v>
      </c>
    </row>
    <row r="5403" spans="1:10" x14ac:dyDescent="0.2">
      <c r="A5403" s="28" t="s">
        <v>2035</v>
      </c>
      <c r="B5403" t="s">
        <v>9</v>
      </c>
      <c r="C5403" s="28" t="s">
        <v>837</v>
      </c>
      <c r="D5403" t="s">
        <v>839</v>
      </c>
      <c r="E5403" t="s">
        <v>2</v>
      </c>
      <c r="F5403" t="str">
        <f>INDEX(tbl_produits[Nom normalisé], MATCH(tbl_data[[#This Row],[Spécialité]], tbl_produits[Nom original], 0))</f>
        <v>FLAGYL 125 mg/5 ml, suspension buvable</v>
      </c>
      <c r="G5403" t="str">
        <f>INDEX(tbl_produits[Classe nom], MATCH(tbl_data[[#This Row],[NORM_Spécialité]], tbl_produits[Nom normalisé], 0))</f>
        <v>Anti-infectieux à usage systémique</v>
      </c>
      <c r="H5403">
        <f>YEAR(tbl_data[[#This Row],[Date_rapport]])</f>
        <v>2023</v>
      </c>
      <c r="I5403" t="str">
        <f>INDEX(tbl_produits[Molécule extraite], MATCH(tbl_data[[#This Row],[NORM_Spécialité]], tbl_produits[Nom normalisé], 0))</f>
        <v>Métronidazole (benzoate de)</v>
      </c>
      <c r="J5403" s="34">
        <f>DATE(LEFT(tbl_data[[#This Row],[Date_rapport]], 4), MID(tbl_data[[#This Row],[Date_rapport]], 6, 2), RIGHT(tbl_data[[#This Row],[Date_rapport]], 2))</f>
        <v>44959</v>
      </c>
    </row>
    <row r="5404" spans="1:10" x14ac:dyDescent="0.2">
      <c r="A5404" s="28" t="s">
        <v>2035</v>
      </c>
      <c r="B5404" t="s">
        <v>9</v>
      </c>
      <c r="C5404" s="28" t="s">
        <v>844</v>
      </c>
      <c r="D5404" t="s">
        <v>774</v>
      </c>
      <c r="E5404" t="s">
        <v>2</v>
      </c>
      <c r="F5404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5404" t="str">
        <f>INDEX(tbl_produits[Classe nom], MATCH(tbl_data[[#This Row],[NORM_Spécialité]], tbl_produits[Nom normalisé], 0))</f>
        <v>Sang et organes hématopoïétiques</v>
      </c>
      <c r="H5404">
        <f>YEAR(tbl_data[[#This Row],[Date_rapport]])</f>
        <v>2023</v>
      </c>
      <c r="I5404" t="str">
        <f>INDEX(tbl_produits[Molécule extraite], MATCH(tbl_data[[#This Row],[NORM_Spécialité]], tbl_produits[Nom normalisé], 0))</f>
        <v>Époétine alfa</v>
      </c>
      <c r="J5404" s="34">
        <f>DATE(LEFT(tbl_data[[#This Row],[Date_rapport]], 4), MID(tbl_data[[#This Row],[Date_rapport]], 6, 2), RIGHT(tbl_data[[#This Row],[Date_rapport]], 2))</f>
        <v>44959</v>
      </c>
    </row>
    <row r="5405" spans="1:10" x14ac:dyDescent="0.2">
      <c r="A5405" s="28" t="s">
        <v>2035</v>
      </c>
      <c r="B5405" t="s">
        <v>3</v>
      </c>
      <c r="C5405" s="28" t="s">
        <v>846</v>
      </c>
      <c r="D5405" t="s">
        <v>726</v>
      </c>
      <c r="E5405" t="s">
        <v>2</v>
      </c>
      <c r="F5405" t="str">
        <f>INDEX(tbl_produits[Nom normalisé], MATCH(tbl_data[[#This Row],[Spécialité]], tbl_produits[Nom original], 0))</f>
        <v>ACTILYSE 2 mg, poudre pour solution injectable et perfusion</v>
      </c>
      <c r="G5405" t="str">
        <f>INDEX(tbl_produits[Classe nom], MATCH(tbl_data[[#This Row],[NORM_Spécialité]], tbl_produits[Nom normalisé], 0))</f>
        <v>Sang et organes hématopoïétiques</v>
      </c>
      <c r="H5405">
        <f>YEAR(tbl_data[[#This Row],[Date_rapport]])</f>
        <v>2023</v>
      </c>
      <c r="I5405" t="str">
        <f>INDEX(tbl_produits[Molécule extraite], MATCH(tbl_data[[#This Row],[NORM_Spécialité]], tbl_produits[Nom normalisé], 0))</f>
        <v>Altéplase</v>
      </c>
      <c r="J5405" s="34">
        <f>DATE(LEFT(tbl_data[[#This Row],[Date_rapport]], 4), MID(tbl_data[[#This Row],[Date_rapport]], 6, 2), RIGHT(tbl_data[[#This Row],[Date_rapport]], 2))</f>
        <v>44959</v>
      </c>
    </row>
    <row r="5406" spans="1:10" x14ac:dyDescent="0.2">
      <c r="A5406" s="28" t="s">
        <v>2035</v>
      </c>
      <c r="B5406" t="s">
        <v>3</v>
      </c>
      <c r="C5406" s="28" t="s">
        <v>846</v>
      </c>
      <c r="D5406" t="s">
        <v>645</v>
      </c>
      <c r="E5406" t="s">
        <v>2</v>
      </c>
      <c r="F5406" t="str">
        <f>INDEX(tbl_produits[Nom normalisé], MATCH(tbl_data[[#This Row],[Spécialité]], tbl_produits[Nom original], 0))</f>
        <v>ACTOSOLV 100 000 UI et 600 000 UI, poudre pour solution injectable / pour perfusion</v>
      </c>
      <c r="G5406" t="str">
        <f>INDEX(tbl_produits[Classe nom], MATCH(tbl_data[[#This Row],[NORM_Spécialité]], tbl_produits[Nom normalisé], 0))</f>
        <v>Sang et organes hématopoïétiques</v>
      </c>
      <c r="H5406">
        <f>YEAR(tbl_data[[#This Row],[Date_rapport]])</f>
        <v>2023</v>
      </c>
      <c r="I5406" t="str">
        <f>INDEX(tbl_produits[Molécule extraite], MATCH(tbl_data[[#This Row],[NORM_Spécialité]], tbl_produits[Nom normalisé], 0))</f>
        <v>Urokinase</v>
      </c>
      <c r="J5406" s="34">
        <f>DATE(LEFT(tbl_data[[#This Row],[Date_rapport]], 4), MID(tbl_data[[#This Row],[Date_rapport]], 6, 2), RIGHT(tbl_data[[#This Row],[Date_rapport]], 2))</f>
        <v>44959</v>
      </c>
    </row>
    <row r="5407" spans="1:10" x14ac:dyDescent="0.2">
      <c r="A5407" s="28" t="s">
        <v>2035</v>
      </c>
      <c r="B5407" t="s">
        <v>9</v>
      </c>
      <c r="C5407" s="28" t="s">
        <v>846</v>
      </c>
      <c r="D5407" t="s">
        <v>848</v>
      </c>
      <c r="E5407" t="s">
        <v>2</v>
      </c>
      <c r="F5407" t="str">
        <f>INDEX(tbl_produits[Nom normalisé], MATCH(tbl_data[[#This Row],[Spécialité]], tbl_produits[Nom original], 0))</f>
        <v>ACTILYSE 10, 20, 50 mg , poudre pour solution injectable et perfusion</v>
      </c>
      <c r="G5407" t="str">
        <f>INDEX(tbl_produits[Classe nom], MATCH(tbl_data[[#This Row],[NORM_Spécialité]], tbl_produits[Nom normalisé], 0))</f>
        <v>Sang et organes hématopoïétiques</v>
      </c>
      <c r="H5407">
        <f>YEAR(tbl_data[[#This Row],[Date_rapport]])</f>
        <v>2023</v>
      </c>
      <c r="I5407" t="str">
        <f>INDEX(tbl_produits[Molécule extraite], MATCH(tbl_data[[#This Row],[NORM_Spécialité]], tbl_produits[Nom normalisé], 0))</f>
        <v>Altéplase</v>
      </c>
      <c r="J5407" s="34">
        <f>DATE(LEFT(tbl_data[[#This Row],[Date_rapport]], 4), MID(tbl_data[[#This Row],[Date_rapport]], 6, 2), RIGHT(tbl_data[[#This Row],[Date_rapport]], 2))</f>
        <v>44959</v>
      </c>
    </row>
    <row r="5408" spans="1:10" x14ac:dyDescent="0.2">
      <c r="A5408" s="28" t="s">
        <v>2035</v>
      </c>
      <c r="B5408" t="s">
        <v>6</v>
      </c>
      <c r="C5408" s="28" t="s">
        <v>846</v>
      </c>
      <c r="D5408" t="s">
        <v>799</v>
      </c>
      <c r="E5408" t="s">
        <v>852</v>
      </c>
      <c r="F5408" t="str">
        <f>INDEX(tbl_produits[Nom normalisé], MATCH(tbl_data[[#This Row],[Spécialité]], tbl_produits[Nom original], 0))</f>
        <v>CRESEMBA 200 mg, poudre pour solution à diluer pour perfusion</v>
      </c>
      <c r="G5408" t="str">
        <f>INDEX(tbl_produits[Classe nom], MATCH(tbl_data[[#This Row],[NORM_Spécialité]], tbl_produits[Nom normalisé], 0))</f>
        <v>Anti-infectieux à usage systémique</v>
      </c>
      <c r="H5408">
        <f>YEAR(tbl_data[[#This Row],[Date_rapport]])</f>
        <v>2023</v>
      </c>
      <c r="I5408" t="str">
        <f>INDEX(tbl_produits[Molécule extraite], MATCH(tbl_data[[#This Row],[NORM_Spécialité]], tbl_produits[Nom normalisé], 0))</f>
        <v>Isavuconazonium (sulfate d')</v>
      </c>
      <c r="J5408" s="34">
        <f>DATE(LEFT(tbl_data[[#This Row],[Date_rapport]], 4), MID(tbl_data[[#This Row],[Date_rapport]], 6, 2), RIGHT(tbl_data[[#This Row],[Date_rapport]], 2))</f>
        <v>44959</v>
      </c>
    </row>
    <row r="5409" spans="1:10" x14ac:dyDescent="0.2">
      <c r="A5409" s="28" t="s">
        <v>2035</v>
      </c>
      <c r="B5409" t="s">
        <v>6</v>
      </c>
      <c r="C5409" s="28" t="s">
        <v>849</v>
      </c>
      <c r="D5409" t="s">
        <v>851</v>
      </c>
      <c r="E5409" t="s">
        <v>756</v>
      </c>
      <c r="F5409" t="str">
        <f>INDEX(tbl_produits[Nom normalisé], MATCH(tbl_data[[#This Row],[Spécialité]], tbl_produits[Nom original], 0))</f>
        <v>RESPREEZA, poudre et solvant pour solution injectable/perfusion</v>
      </c>
      <c r="G5409" t="str">
        <f>INDEX(tbl_produits[Classe nom], MATCH(tbl_data[[#This Row],[NORM_Spécialité]], tbl_produits[Nom normalisé], 0))</f>
        <v>Sang et organes hématopoïétiques</v>
      </c>
      <c r="H5409">
        <f>YEAR(tbl_data[[#This Row],[Date_rapport]])</f>
        <v>2023</v>
      </c>
      <c r="I5409" t="str">
        <f>INDEX(tbl_produits[Molécule extraite], MATCH(tbl_data[[#This Row],[NORM_Spécialité]], tbl_produits[Nom normalisé], 0))</f>
        <v>Alpha-1 antitrypsine</v>
      </c>
      <c r="J5409" s="34">
        <f>DATE(LEFT(tbl_data[[#This Row],[Date_rapport]], 4), MID(tbl_data[[#This Row],[Date_rapport]], 6, 2), RIGHT(tbl_data[[#This Row],[Date_rapport]], 2))</f>
        <v>44959</v>
      </c>
    </row>
    <row r="5410" spans="1:10" x14ac:dyDescent="0.2">
      <c r="A5410" s="28" t="s">
        <v>2035</v>
      </c>
      <c r="B5410" t="s">
        <v>9</v>
      </c>
      <c r="C5410" s="28" t="s">
        <v>854</v>
      </c>
      <c r="D5410" t="s">
        <v>855</v>
      </c>
      <c r="E5410" t="s">
        <v>2</v>
      </c>
      <c r="F5410" t="str">
        <f>INDEX(tbl_produits[Nom normalisé], MATCH(tbl_data[[#This Row],[Spécialité]], tbl_produits[Nom original], 0))</f>
        <v>RIMIFON 50 mg, comprimé</v>
      </c>
      <c r="G5410" t="str">
        <f>INDEX(tbl_produits[Classe nom], MATCH(tbl_data[[#This Row],[NORM_Spécialité]], tbl_produits[Nom normalisé], 0))</f>
        <v>Anti-infectieux à usage systémique</v>
      </c>
      <c r="H5410">
        <f>YEAR(tbl_data[[#This Row],[Date_rapport]])</f>
        <v>2023</v>
      </c>
      <c r="I5410" t="str">
        <f>INDEX(tbl_produits[Molécule extraite], MATCH(tbl_data[[#This Row],[NORM_Spécialité]], tbl_produits[Nom normalisé], 0))</f>
        <v>Isoniazide</v>
      </c>
      <c r="J5410" s="34">
        <f>DATE(LEFT(tbl_data[[#This Row],[Date_rapport]], 4), MID(tbl_data[[#This Row],[Date_rapport]], 6, 2), RIGHT(tbl_data[[#This Row],[Date_rapport]], 2))</f>
        <v>44959</v>
      </c>
    </row>
    <row r="5411" spans="1:10" x14ac:dyDescent="0.2">
      <c r="A5411" s="28" t="s">
        <v>2035</v>
      </c>
      <c r="B5411" t="s">
        <v>9</v>
      </c>
      <c r="C5411" s="28" t="s">
        <v>854</v>
      </c>
      <c r="D5411" t="s">
        <v>856</v>
      </c>
      <c r="E5411" t="s">
        <v>2</v>
      </c>
      <c r="F5411" t="str">
        <f>INDEX(tbl_produits[Nom normalisé], MATCH(tbl_data[[#This Row],[Spécialité]], tbl_produits[Nom original], 0))</f>
        <v>THERASOLV 100 000 UI, poudre pour solution injectable/pour perfusion</v>
      </c>
      <c r="G5411" t="str">
        <f>INDEX(tbl_produits[Classe nom], MATCH(tbl_data[[#This Row],[NORM_Spécialité]], tbl_produits[Nom normalisé], 0))</f>
        <v>Sang et organes hématopoïétiques</v>
      </c>
      <c r="H5411">
        <f>YEAR(tbl_data[[#This Row],[Date_rapport]])</f>
        <v>2023</v>
      </c>
      <c r="I5411" t="str">
        <f>INDEX(tbl_produits[Molécule extraite], MATCH(tbl_data[[#This Row],[NORM_Spécialité]], tbl_produits[Nom normalisé], 0))</f>
        <v>Urokinase</v>
      </c>
      <c r="J5411" s="34">
        <f>DATE(LEFT(tbl_data[[#This Row],[Date_rapport]], 4), MID(tbl_data[[#This Row],[Date_rapport]], 6, 2), RIGHT(tbl_data[[#This Row],[Date_rapport]], 2))</f>
        <v>44959</v>
      </c>
    </row>
    <row r="5412" spans="1:10" x14ac:dyDescent="0.2">
      <c r="A5412" s="28" t="s">
        <v>2035</v>
      </c>
      <c r="B5412" t="s">
        <v>6</v>
      </c>
      <c r="C5412" s="28" t="s">
        <v>756</v>
      </c>
      <c r="D5412" t="s">
        <v>685</v>
      </c>
      <c r="E5412" t="s">
        <v>788</v>
      </c>
      <c r="F5412" t="str">
        <f>INDEX(tbl_produits[Nom normalisé], MATCH(tbl_data[[#This Row],[Spécialité]], tbl_produits[Nom original], 0))</f>
        <v>RITALINE L.P., gélule à libération prolongée</v>
      </c>
      <c r="G5412" t="str">
        <f>INDEX(tbl_produits[Classe nom], MATCH(tbl_data[[#This Row],[NORM_Spécialité]], tbl_produits[Nom normalisé], 0))</f>
        <v>Système nerveux</v>
      </c>
      <c r="H5412">
        <f>YEAR(tbl_data[[#This Row],[Date_rapport]])</f>
        <v>2023</v>
      </c>
      <c r="I5412" t="str">
        <f>INDEX(tbl_produits[Molécule extraite], MATCH(tbl_data[[#This Row],[NORM_Spécialité]], tbl_produits[Nom normalisé], 0))</f>
        <v>Méthylphénidate (chlorhydrate de)</v>
      </c>
      <c r="J5412" s="34">
        <f>DATE(LEFT(tbl_data[[#This Row],[Date_rapport]], 4), MID(tbl_data[[#This Row],[Date_rapport]], 6, 2), RIGHT(tbl_data[[#This Row],[Date_rapport]], 2))</f>
        <v>44959</v>
      </c>
    </row>
    <row r="5413" spans="1:10" x14ac:dyDescent="0.2">
      <c r="A5413" s="28" t="s">
        <v>2035</v>
      </c>
      <c r="B5413" t="s">
        <v>6</v>
      </c>
      <c r="C5413" s="28" t="s">
        <v>756</v>
      </c>
      <c r="D5413" t="s">
        <v>757</v>
      </c>
      <c r="E5413" t="s">
        <v>1639</v>
      </c>
      <c r="F5413" t="str">
        <f>INDEX(tbl_produits[Nom normalisé], MATCH(tbl_data[[#This Row],[Spécialité]], tbl_produits[Nom original], 0))</f>
        <v>ERWINASE 10 000 UI/flacon, poudre pour solution pour injection</v>
      </c>
      <c r="G5413" t="str">
        <f>INDEX(tbl_produits[Classe nom], MATCH(tbl_data[[#This Row],[NORM_Spécialité]], tbl_produits[Nom normalisé], 0))</f>
        <v>Antinéoplasiques et immunomodulateurs</v>
      </c>
      <c r="H5413">
        <f>YEAR(tbl_data[[#This Row],[Date_rapport]])</f>
        <v>2023</v>
      </c>
      <c r="I5413" t="str">
        <f>INDEX(tbl_produits[Molécule extraite], MATCH(tbl_data[[#This Row],[NORM_Spécialité]], tbl_produits[Nom normalisé], 0))</f>
        <v>L-asparaginase</v>
      </c>
      <c r="J5413" s="34">
        <f>DATE(LEFT(tbl_data[[#This Row],[Date_rapport]], 4), MID(tbl_data[[#This Row],[Date_rapport]], 6, 2), RIGHT(tbl_data[[#This Row],[Date_rapport]], 2))</f>
        <v>44959</v>
      </c>
    </row>
    <row r="5414" spans="1:10" x14ac:dyDescent="0.2">
      <c r="A5414" s="28" t="s">
        <v>2035</v>
      </c>
      <c r="B5414" t="s">
        <v>9</v>
      </c>
      <c r="C5414" s="28" t="s">
        <v>758</v>
      </c>
      <c r="D5414" t="s">
        <v>731</v>
      </c>
      <c r="E5414" t="s">
        <v>2</v>
      </c>
      <c r="F5414" t="str">
        <f>INDEX(tbl_produits[Nom normalisé], MATCH(tbl_data[[#This Row],[Spécialité]], tbl_produits[Nom original], 0))</f>
        <v>ATRACURIUM Hospira 10 mg/ml, solution injectable</v>
      </c>
      <c r="G5414" t="str">
        <f>INDEX(tbl_produits[Classe nom], MATCH(tbl_data[[#This Row],[NORM_Spécialité]], tbl_produits[Nom normalisé], 0))</f>
        <v xml:space="preserve">Système musculo-squelettique </v>
      </c>
      <c r="H5414">
        <f>YEAR(tbl_data[[#This Row],[Date_rapport]])</f>
        <v>2023</v>
      </c>
      <c r="I5414" t="str">
        <f>INDEX(tbl_produits[Molécule extraite], MATCH(tbl_data[[#This Row],[NORM_Spécialité]], tbl_produits[Nom normalisé], 0))</f>
        <v>Atracurium</v>
      </c>
      <c r="J5414" s="34">
        <f>DATE(LEFT(tbl_data[[#This Row],[Date_rapport]], 4), MID(tbl_data[[#This Row],[Date_rapport]], 6, 2), RIGHT(tbl_data[[#This Row],[Date_rapport]], 2))</f>
        <v>44959</v>
      </c>
    </row>
    <row r="5415" spans="1:10" x14ac:dyDescent="0.2">
      <c r="A5415" s="28" t="s">
        <v>2035</v>
      </c>
      <c r="B5415" t="s">
        <v>6</v>
      </c>
      <c r="C5415" s="28" t="s">
        <v>760</v>
      </c>
      <c r="D5415" t="s">
        <v>762</v>
      </c>
      <c r="E5415" t="s">
        <v>777</v>
      </c>
      <c r="F5415" t="str">
        <f>INDEX(tbl_produits[Nom normalisé], MATCH(tbl_data[[#This Row],[Spécialité]], tbl_produits[Nom original], 0))</f>
        <v>KARDEGIC 160 mg, poudre pour solution buvable en sachet</v>
      </c>
      <c r="G5415" t="str">
        <f>INDEX(tbl_produits[Classe nom], MATCH(tbl_data[[#This Row],[NORM_Spécialité]], tbl_produits[Nom normalisé], 0))</f>
        <v>Système nerveux</v>
      </c>
      <c r="H5415">
        <f>YEAR(tbl_data[[#This Row],[Date_rapport]])</f>
        <v>2023</v>
      </c>
      <c r="I5415" t="str">
        <f>INDEX(tbl_produits[Molécule extraite], MATCH(tbl_data[[#This Row],[NORM_Spécialité]], tbl_produits[Nom normalisé], 0))</f>
        <v>DL-lysine (acétylsalicylate de)</v>
      </c>
      <c r="J5415" s="34">
        <f>DATE(LEFT(tbl_data[[#This Row],[Date_rapport]], 4), MID(tbl_data[[#This Row],[Date_rapport]], 6, 2), RIGHT(tbl_data[[#This Row],[Date_rapport]], 2))</f>
        <v>44959</v>
      </c>
    </row>
    <row r="5416" spans="1:10" x14ac:dyDescent="0.2">
      <c r="A5416" s="28" t="s">
        <v>2035</v>
      </c>
      <c r="B5416" t="s">
        <v>9</v>
      </c>
      <c r="C5416" s="28" t="s">
        <v>760</v>
      </c>
      <c r="D5416" t="s">
        <v>763</v>
      </c>
      <c r="E5416" t="s">
        <v>2</v>
      </c>
      <c r="F5416" t="str">
        <f>INDEX(tbl_produits[Nom normalisé], MATCH(tbl_data[[#This Row],[Spécialité]], tbl_produits[Nom original], 0))</f>
        <v>KARDEGIC 500 mg/5 ml, poudre pour solution injectable</v>
      </c>
      <c r="G5416" t="str">
        <f>INDEX(tbl_produits[Classe nom], MATCH(tbl_data[[#This Row],[NORM_Spécialité]], tbl_produits[Nom normalisé], 0))</f>
        <v>Système nerveux</v>
      </c>
      <c r="H5416">
        <f>YEAR(tbl_data[[#This Row],[Date_rapport]])</f>
        <v>2023</v>
      </c>
      <c r="I5416" t="str">
        <f>INDEX(tbl_produits[Molécule extraite], MATCH(tbl_data[[#This Row],[NORM_Spécialité]], tbl_produits[Nom normalisé], 0))</f>
        <v>DL-lysine (acétylsalicylate de)</v>
      </c>
      <c r="J5416" s="34">
        <f>DATE(LEFT(tbl_data[[#This Row],[Date_rapport]], 4), MID(tbl_data[[#This Row],[Date_rapport]], 6, 2), RIGHT(tbl_data[[#This Row],[Date_rapport]], 2))</f>
        <v>44959</v>
      </c>
    </row>
    <row r="5417" spans="1:10" x14ac:dyDescent="0.2">
      <c r="A5417" s="28" t="s">
        <v>2035</v>
      </c>
      <c r="B5417" t="s">
        <v>6</v>
      </c>
      <c r="C5417" s="28" t="s">
        <v>770</v>
      </c>
      <c r="D5417" t="s">
        <v>671</v>
      </c>
      <c r="E5417" t="s">
        <v>772</v>
      </c>
      <c r="F5417" t="str">
        <f>INDEX(tbl_produits[Nom normalisé], MATCH(tbl_data[[#This Row],[Spécialité]], tbl_produits[Nom original], 0))</f>
        <v>LUTRELEF 3,2 mg, poudre et solvant pour solution injectable</v>
      </c>
      <c r="G5417" t="str">
        <f>INDEX(tbl_produits[Classe nom], MATCH(tbl_data[[#This Row],[NORM_Spécialité]], tbl_produits[Nom normalisé], 0))</f>
        <v>Hormones systémiques sauf hormones sexuelles et insulines</v>
      </c>
      <c r="H5417">
        <f>YEAR(tbl_data[[#This Row],[Date_rapport]])</f>
        <v>2023</v>
      </c>
      <c r="I5417" t="str">
        <f>INDEX(tbl_produits[Molécule extraite], MATCH(tbl_data[[#This Row],[NORM_Spécialité]], tbl_produits[Nom normalisé], 0))</f>
        <v>Gonadoréline (acétate de)</v>
      </c>
      <c r="J5417" s="34">
        <f>DATE(LEFT(tbl_data[[#This Row],[Date_rapport]], 4), MID(tbl_data[[#This Row],[Date_rapport]], 6, 2), RIGHT(tbl_data[[#This Row],[Date_rapport]], 2))</f>
        <v>44959</v>
      </c>
    </row>
    <row r="5418" spans="1:10" x14ac:dyDescent="0.2">
      <c r="A5418" s="28" t="s">
        <v>2035</v>
      </c>
      <c r="B5418" t="s">
        <v>9</v>
      </c>
      <c r="C5418" s="28" t="s">
        <v>772</v>
      </c>
      <c r="D5418" t="s">
        <v>775</v>
      </c>
      <c r="E5418" t="s">
        <v>2</v>
      </c>
      <c r="F5418" t="str">
        <f>INDEX(tbl_produits[Nom normalisé], MATCH(tbl_data[[#This Row],[Spécialité]], tbl_produits[Nom original], 0))</f>
        <v>ADEPAL, comprimé enrobé</v>
      </c>
      <c r="G5418" t="str">
        <f>INDEX(tbl_produits[Classe nom], MATCH(tbl_data[[#This Row],[NORM_Spécialité]], tbl_produits[Nom normalisé], 0))</f>
        <v>Système génito-urinaire et hormones sexuelles</v>
      </c>
      <c r="H5418">
        <f>YEAR(tbl_data[[#This Row],[Date_rapport]])</f>
        <v>2023</v>
      </c>
      <c r="I5418" t="str">
        <f>INDEX(tbl_produits[Molécule extraite], MATCH(tbl_data[[#This Row],[NORM_Spécialité]], tbl_produits[Nom normalisé], 0))</f>
        <v>Éthinylestradiol/Levonorgestrel</v>
      </c>
      <c r="J5418" s="34">
        <f>DATE(LEFT(tbl_data[[#This Row],[Date_rapport]], 4), MID(tbl_data[[#This Row],[Date_rapport]], 6, 2), RIGHT(tbl_data[[#This Row],[Date_rapport]], 2))</f>
        <v>44959</v>
      </c>
    </row>
    <row r="5419" spans="1:10" x14ac:dyDescent="0.2">
      <c r="A5419" s="28" t="s">
        <v>2035</v>
      </c>
      <c r="B5419" t="s">
        <v>3</v>
      </c>
      <c r="C5419" s="28" t="s">
        <v>772</v>
      </c>
      <c r="D5419" t="s">
        <v>776</v>
      </c>
      <c r="E5419" t="s">
        <v>2</v>
      </c>
      <c r="F5419" t="str">
        <f>INDEX(tbl_produits[Nom normalisé], MATCH(tbl_data[[#This Row],[Spécialité]], tbl_produits[Nom original], 0))</f>
        <v>SPÉCIALITÉS à base de quinapril/hydrochlorothiazide, comprimé pelliculé</v>
      </c>
      <c r="G5419" t="str">
        <f>INDEX(tbl_produits[Classe nom], MATCH(tbl_data[[#This Row],[NORM_Spécialité]], tbl_produits[Nom normalisé], 0))</f>
        <v>Système cardiovasculaire</v>
      </c>
      <c r="H5419">
        <f>YEAR(tbl_data[[#This Row],[Date_rapport]])</f>
        <v>2023</v>
      </c>
      <c r="I5419" t="str">
        <f>INDEX(tbl_produits[Molécule extraite], MATCH(tbl_data[[#This Row],[NORM_Spécialité]], tbl_produits[Nom normalisé], 0))</f>
        <v>Hydrochlorothiazide, quinapril (chlorhydrate de)</v>
      </c>
      <c r="J5419" s="34">
        <f>DATE(LEFT(tbl_data[[#This Row],[Date_rapport]], 4), MID(tbl_data[[#This Row],[Date_rapport]], 6, 2), RIGHT(tbl_data[[#This Row],[Date_rapport]], 2))</f>
        <v>44959</v>
      </c>
    </row>
    <row r="5420" spans="1:10" x14ac:dyDescent="0.2">
      <c r="A5420" s="28" t="s">
        <v>2035</v>
      </c>
      <c r="B5420" t="s">
        <v>3</v>
      </c>
      <c r="C5420" s="28" t="s">
        <v>777</v>
      </c>
      <c r="D5420" t="s">
        <v>778</v>
      </c>
      <c r="E5420" t="s">
        <v>2</v>
      </c>
      <c r="F5420" t="str">
        <f>INDEX(tbl_produits[Nom normalisé], MATCH(tbl_data[[#This Row],[Spécialité]], tbl_produits[Nom original], 0))</f>
        <v xml:space="preserve">ALDURAZYME 100 U/ml, solution à diluer pour perfusion </v>
      </c>
      <c r="G5420" t="str">
        <f>INDEX(tbl_produits[Classe nom], MATCH(tbl_data[[#This Row],[NORM_Spécialité]], tbl_produits[Nom normalisé], 0))</f>
        <v>Voies digestives et métabolisme</v>
      </c>
      <c r="H5420">
        <f>YEAR(tbl_data[[#This Row],[Date_rapport]])</f>
        <v>2023</v>
      </c>
      <c r="I5420" t="str">
        <f>INDEX(tbl_produits[Molécule extraite], MATCH(tbl_data[[#This Row],[NORM_Spécialité]], tbl_produits[Nom normalisé], 0))</f>
        <v>Laronidase</v>
      </c>
      <c r="J5420" s="34">
        <f>DATE(LEFT(tbl_data[[#This Row],[Date_rapport]], 4), MID(tbl_data[[#This Row],[Date_rapport]], 6, 2), RIGHT(tbl_data[[#This Row],[Date_rapport]], 2))</f>
        <v>44959</v>
      </c>
    </row>
    <row r="5421" spans="1:10" x14ac:dyDescent="0.2">
      <c r="A5421" s="28" t="s">
        <v>2035</v>
      </c>
      <c r="B5421" t="s">
        <v>9</v>
      </c>
      <c r="C5421" s="28" t="s">
        <v>779</v>
      </c>
      <c r="D5421" t="s">
        <v>781</v>
      </c>
      <c r="E5421" t="s">
        <v>2</v>
      </c>
      <c r="F5421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5421" t="str">
        <f>INDEX(tbl_produits[Classe nom], MATCH(tbl_data[[#This Row],[NORM_Spécialité]], tbl_produits[Nom normalisé], 0))</f>
        <v>Anti-infectieux à usage systémique</v>
      </c>
      <c r="H5421">
        <f>YEAR(tbl_data[[#This Row],[Date_rapport]])</f>
        <v>2023</v>
      </c>
      <c r="I5421" t="str">
        <f>INDEX(tbl_produits[Molécule extraite], MATCH(tbl_data[[#This Row],[NORM_Spécialité]], tbl_produits[Nom normalisé], 0))</f>
        <v>Immunoglobuline humaine normale (IgG)</v>
      </c>
      <c r="J5421" s="34">
        <f>DATE(LEFT(tbl_data[[#This Row],[Date_rapport]], 4), MID(tbl_data[[#This Row],[Date_rapport]], 6, 2), RIGHT(tbl_data[[#This Row],[Date_rapport]], 2))</f>
        <v>44959</v>
      </c>
    </row>
    <row r="5422" spans="1:10" x14ac:dyDescent="0.2">
      <c r="A5422" s="28" t="s">
        <v>2035</v>
      </c>
      <c r="B5422" t="s">
        <v>6</v>
      </c>
      <c r="C5422" s="28" t="s">
        <v>782</v>
      </c>
      <c r="D5422" t="s">
        <v>733</v>
      </c>
      <c r="E5422" t="s">
        <v>782</v>
      </c>
      <c r="F5422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5422" t="str">
        <f>INDEX(tbl_produits[Classe nom], MATCH(tbl_data[[#This Row],[NORM_Spécialité]], tbl_produits[Nom normalisé], 0))</f>
        <v>Anti-infectieux à usage systémique</v>
      </c>
      <c r="H5422">
        <f>YEAR(tbl_data[[#This Row],[Date_rapport]])</f>
        <v>2023</v>
      </c>
      <c r="I5422" t="str">
        <f>INDEX(tbl_produits[Molécule extraite], MATCH(tbl_data[[#This Row],[NORM_Spécialité]], tbl_produits[Nom normalisé], 0))</f>
        <v>Amoxicilline / acide clavulanique</v>
      </c>
      <c r="J5422" s="34">
        <f>DATE(LEFT(tbl_data[[#This Row],[Date_rapport]], 4), MID(tbl_data[[#This Row],[Date_rapport]], 6, 2), RIGHT(tbl_data[[#This Row],[Date_rapport]], 2))</f>
        <v>44959</v>
      </c>
    </row>
    <row r="5423" spans="1:10" x14ac:dyDescent="0.2">
      <c r="A5423" s="28" t="s">
        <v>2035</v>
      </c>
      <c r="B5423" t="s">
        <v>3</v>
      </c>
      <c r="C5423" s="28" t="s">
        <v>782</v>
      </c>
      <c r="D5423" t="s">
        <v>783</v>
      </c>
      <c r="E5423" t="s">
        <v>2</v>
      </c>
      <c r="F5423" t="str">
        <f>INDEX(tbl_produits[Nom normalisé], MATCH(tbl_data[[#This Row],[Spécialité]], tbl_produits[Nom original], 0))</f>
        <v>AUGMENTIN 500 mg/50 mg, poudre pour solution injectable/pour perfusion (IV)</v>
      </c>
      <c r="G5423" t="str">
        <f>INDEX(tbl_produits[Classe nom], MATCH(tbl_data[[#This Row],[NORM_Spécialité]], tbl_produits[Nom normalisé], 0))</f>
        <v>Anti-infectieux à usage systémique</v>
      </c>
      <c r="H5423">
        <f>YEAR(tbl_data[[#This Row],[Date_rapport]])</f>
        <v>2023</v>
      </c>
      <c r="I5423" t="str">
        <f>INDEX(tbl_produits[Molécule extraite], MATCH(tbl_data[[#This Row],[NORM_Spécialité]], tbl_produits[Nom normalisé], 0))</f>
        <v>Amoxicilline / acide clavulanique</v>
      </c>
      <c r="J5423" s="34">
        <f>DATE(LEFT(tbl_data[[#This Row],[Date_rapport]], 4), MID(tbl_data[[#This Row],[Date_rapport]], 6, 2), RIGHT(tbl_data[[#This Row],[Date_rapport]], 2))</f>
        <v>44959</v>
      </c>
    </row>
    <row r="5424" spans="1:10" x14ac:dyDescent="0.2">
      <c r="A5424" s="28" t="s">
        <v>2035</v>
      </c>
      <c r="B5424" t="s">
        <v>6</v>
      </c>
      <c r="C5424" s="28" t="s">
        <v>788</v>
      </c>
      <c r="D5424" t="s">
        <v>789</v>
      </c>
      <c r="E5424" t="s">
        <v>795</v>
      </c>
      <c r="F5424" t="str">
        <f>INDEX(tbl_produits[Nom normalisé], MATCH(tbl_data[[#This Row],[Spécialité]], tbl_produits[Nom original], 0))</f>
        <v>UNACIM injectable 0,5 g/1 g, poudre pour usage parentéral</v>
      </c>
      <c r="G5424" t="str">
        <f>INDEX(tbl_produits[Classe nom], MATCH(tbl_data[[#This Row],[NORM_Spécialité]], tbl_produits[Nom normalisé], 0))</f>
        <v>Anti-infectieux à usage systémique</v>
      </c>
      <c r="H5424">
        <f>YEAR(tbl_data[[#This Row],[Date_rapport]])</f>
        <v>2023</v>
      </c>
      <c r="I5424" t="str">
        <f>INDEX(tbl_produits[Molécule extraite], MATCH(tbl_data[[#This Row],[NORM_Spécialité]], tbl_produits[Nom normalisé], 0))</f>
        <v>Ampicilline sodique / sulbactam sodique</v>
      </c>
      <c r="J5424" s="34">
        <f>DATE(LEFT(tbl_data[[#This Row],[Date_rapport]], 4), MID(tbl_data[[#This Row],[Date_rapport]], 6, 2), RIGHT(tbl_data[[#This Row],[Date_rapport]], 2))</f>
        <v>44959</v>
      </c>
    </row>
    <row r="5425" spans="1:10" x14ac:dyDescent="0.2">
      <c r="A5425" s="28" t="s">
        <v>2035</v>
      </c>
      <c r="B5425" t="s">
        <v>9</v>
      </c>
      <c r="C5425" s="28" t="s">
        <v>788</v>
      </c>
      <c r="D5425" t="s">
        <v>790</v>
      </c>
      <c r="E5425" t="s">
        <v>2</v>
      </c>
      <c r="F5425" t="str">
        <f>INDEX(tbl_produits[Nom normalisé], MATCH(tbl_data[[#This Row],[Spécialité]], tbl_produits[Nom original], 0))</f>
        <v xml:space="preserve">PROSTIONE VR 0,5 mg/ml, solution injectable </v>
      </c>
      <c r="G5425" t="str">
        <f>INDEX(tbl_produits[Classe nom], MATCH(tbl_data[[#This Row],[NORM_Spécialité]], tbl_produits[Nom normalisé], 0))</f>
        <v>Système cardiovasculaire</v>
      </c>
      <c r="H5425">
        <f>YEAR(tbl_data[[#This Row],[Date_rapport]])</f>
        <v>2023</v>
      </c>
      <c r="I5425" t="str">
        <f>INDEX(tbl_produits[Molécule extraite], MATCH(tbl_data[[#This Row],[NORM_Spécialité]], tbl_produits[Nom normalisé], 0))</f>
        <v>Alprostadil</v>
      </c>
      <c r="J5425" s="34">
        <f>DATE(LEFT(tbl_data[[#This Row],[Date_rapport]], 4), MID(tbl_data[[#This Row],[Date_rapport]], 6, 2), RIGHT(tbl_data[[#This Row],[Date_rapport]], 2))</f>
        <v>44959</v>
      </c>
    </row>
    <row r="5426" spans="1:10" x14ac:dyDescent="0.2">
      <c r="A5426" s="28" t="s">
        <v>2035</v>
      </c>
      <c r="B5426" t="s">
        <v>3</v>
      </c>
      <c r="C5426" s="28" t="s">
        <v>792</v>
      </c>
      <c r="D5426" t="s">
        <v>794</v>
      </c>
      <c r="E5426" t="s">
        <v>2</v>
      </c>
      <c r="F5426" t="str">
        <f>INDEX(tbl_produits[Nom normalisé], MATCH(tbl_data[[#This Row],[Spécialité]], tbl_produits[Nom original], 0))</f>
        <v>DEROXAT 20mg/ 10 ml, suspension buvable</v>
      </c>
      <c r="G5426" t="str">
        <f>INDEX(tbl_produits[Classe nom], MATCH(tbl_data[[#This Row],[NORM_Spécialité]], tbl_produits[Nom normalisé], 0))</f>
        <v>Système nerveux</v>
      </c>
      <c r="H5426">
        <f>YEAR(tbl_data[[#This Row],[Date_rapport]])</f>
        <v>2023</v>
      </c>
      <c r="I5426" t="str">
        <f>INDEX(tbl_produits[Molécule extraite], MATCH(tbl_data[[#This Row],[NORM_Spécialité]], tbl_produits[Nom normalisé], 0))</f>
        <v>Paroxétine (chlorhydrate de) hémihydraté</v>
      </c>
      <c r="J5426" s="34">
        <f>DATE(LEFT(tbl_data[[#This Row],[Date_rapport]], 4), MID(tbl_data[[#This Row],[Date_rapport]], 6, 2), RIGHT(tbl_data[[#This Row],[Date_rapport]], 2))</f>
        <v>44959</v>
      </c>
    </row>
    <row r="5427" spans="1:10" x14ac:dyDescent="0.2">
      <c r="A5427" s="28" t="s">
        <v>2035</v>
      </c>
      <c r="B5427" t="s">
        <v>6</v>
      </c>
      <c r="C5427" s="28" t="s">
        <v>792</v>
      </c>
      <c r="D5427" t="s">
        <v>610</v>
      </c>
      <c r="E5427" t="s">
        <v>806</v>
      </c>
      <c r="F5427" t="str">
        <f>INDEX(tbl_produits[Nom normalisé], MATCH(tbl_data[[#This Row],[Spécialité]], tbl_produits[Nom original], 0))</f>
        <v>KEVZARA 200 mg, solution injectable en stylo prérempli</v>
      </c>
      <c r="G5427" t="str">
        <f>INDEX(tbl_produits[Classe nom], MATCH(tbl_data[[#This Row],[NORM_Spécialité]], tbl_produits[Nom normalisé], 0))</f>
        <v>Antinéoplasiques et immunomodulateurs</v>
      </c>
      <c r="H5427">
        <f>YEAR(tbl_data[[#This Row],[Date_rapport]])</f>
        <v>2023</v>
      </c>
      <c r="I5427" t="str">
        <f>INDEX(tbl_produits[Molécule extraite], MATCH(tbl_data[[#This Row],[NORM_Spécialité]], tbl_produits[Nom normalisé], 0))</f>
        <v>Sarilumab</v>
      </c>
      <c r="J5427" s="34">
        <f>DATE(LEFT(tbl_data[[#This Row],[Date_rapport]], 4), MID(tbl_data[[#This Row],[Date_rapport]], 6, 2), RIGHT(tbl_data[[#This Row],[Date_rapport]], 2))</f>
        <v>44959</v>
      </c>
    </row>
    <row r="5428" spans="1:10" x14ac:dyDescent="0.2">
      <c r="A5428" s="28" t="s">
        <v>2035</v>
      </c>
      <c r="B5428" t="s">
        <v>6</v>
      </c>
      <c r="C5428" s="28" t="s">
        <v>795</v>
      </c>
      <c r="D5428" t="s">
        <v>796</v>
      </c>
      <c r="E5428" t="s">
        <v>795</v>
      </c>
      <c r="F5428" t="str">
        <f>INDEX(tbl_produits[Nom normalisé], MATCH(tbl_data[[#This Row],[Spécialité]], tbl_produits[Nom original], 0))</f>
        <v>AVONEX 30 microgrammes/0,5 ml, solution injectable, en stylo prérempli</v>
      </c>
      <c r="G5428" t="str">
        <f>INDEX(tbl_produits[Classe nom], MATCH(tbl_data[[#This Row],[NORM_Spécialité]], tbl_produits[Nom normalisé], 0))</f>
        <v>Antinéoplasiques et immunomodulateurs</v>
      </c>
      <c r="H5428">
        <f>YEAR(tbl_data[[#This Row],[Date_rapport]])</f>
        <v>2023</v>
      </c>
      <c r="I5428" t="str">
        <f>INDEX(tbl_produits[Molécule extraite], MATCH(tbl_data[[#This Row],[NORM_Spécialité]], tbl_produits[Nom normalisé], 0))</f>
        <v>Interféron bêta-1a</v>
      </c>
      <c r="J5428" s="34">
        <f>DATE(LEFT(tbl_data[[#This Row],[Date_rapport]], 4), MID(tbl_data[[#This Row],[Date_rapport]], 6, 2), RIGHT(tbl_data[[#This Row],[Date_rapport]], 2))</f>
        <v>44959</v>
      </c>
    </row>
    <row r="5429" spans="1:10" x14ac:dyDescent="0.2">
      <c r="A5429" s="28" t="s">
        <v>2035</v>
      </c>
      <c r="B5429" t="s">
        <v>6</v>
      </c>
      <c r="C5429" s="28" t="s">
        <v>795</v>
      </c>
      <c r="D5429" t="s">
        <v>675</v>
      </c>
      <c r="E5429" t="s">
        <v>806</v>
      </c>
      <c r="F5429" t="str">
        <f>INDEX(tbl_produits[Nom normalisé], MATCH(tbl_data[[#This Row],[Spécialité]], tbl_produits[Nom original], 0))</f>
        <v>BOTOX 50 unité Allergan, poudre pour solution injectable</v>
      </c>
      <c r="G5429" t="str">
        <f>INDEX(tbl_produits[Classe nom], MATCH(tbl_data[[#This Row],[NORM_Spécialité]], tbl_produits[Nom normalisé], 0))</f>
        <v xml:space="preserve">Système musculo-squelettique </v>
      </c>
      <c r="H5429">
        <f>YEAR(tbl_data[[#This Row],[Date_rapport]])</f>
        <v>2023</v>
      </c>
      <c r="I5429" t="str">
        <f>INDEX(tbl_produits[Molécule extraite], MATCH(tbl_data[[#This Row],[NORM_Spécialité]], tbl_produits[Nom normalisé], 0))</f>
        <v>Toxine botulinique type A</v>
      </c>
      <c r="J5429" s="34">
        <f>DATE(LEFT(tbl_data[[#This Row],[Date_rapport]], 4), MID(tbl_data[[#This Row],[Date_rapport]], 6, 2), RIGHT(tbl_data[[#This Row],[Date_rapport]], 2))</f>
        <v>44959</v>
      </c>
    </row>
    <row r="5430" spans="1:10" x14ac:dyDescent="0.2">
      <c r="A5430" s="28" t="s">
        <v>2035</v>
      </c>
      <c r="B5430" t="s">
        <v>6</v>
      </c>
      <c r="C5430" s="28" t="s">
        <v>798</v>
      </c>
      <c r="D5430" t="s">
        <v>800</v>
      </c>
      <c r="E5430" t="s">
        <v>2</v>
      </c>
      <c r="F5430" t="str">
        <f>INDEX(tbl_produits[Nom normalisé], MATCH(tbl_data[[#This Row],[Spécialité]], tbl_produits[Nom original], 0))</f>
        <v>BEVITINE 100 mg/2 ml, solution injectable en ampoule</v>
      </c>
      <c r="G5430" t="str">
        <f>INDEX(tbl_produits[Classe nom], MATCH(tbl_data[[#This Row],[NORM_Spécialité]], tbl_produits[Nom normalisé], 0))</f>
        <v>Voies digestives et métabolisme</v>
      </c>
      <c r="H5430">
        <f>YEAR(tbl_data[[#This Row],[Date_rapport]])</f>
        <v>2023</v>
      </c>
      <c r="I5430" t="str">
        <f>INDEX(tbl_produits[Molécule extraite], MATCH(tbl_data[[#This Row],[NORM_Spécialité]], tbl_produits[Nom normalisé], 0))</f>
        <v>Chlorhydrate de thiamine</v>
      </c>
      <c r="J5430" s="34">
        <f>DATE(LEFT(tbl_data[[#This Row],[Date_rapport]], 4), MID(tbl_data[[#This Row],[Date_rapport]], 6, 2), RIGHT(tbl_data[[#This Row],[Date_rapport]], 2))</f>
        <v>44959</v>
      </c>
    </row>
    <row r="5431" spans="1:10" x14ac:dyDescent="0.2">
      <c r="A5431" s="28" t="s">
        <v>2035</v>
      </c>
      <c r="B5431" t="s">
        <v>6</v>
      </c>
      <c r="C5431" s="28" t="s">
        <v>804</v>
      </c>
      <c r="D5431" t="s">
        <v>805</v>
      </c>
      <c r="E5431" t="s">
        <v>2</v>
      </c>
      <c r="F5431" t="str">
        <f>INDEX(tbl_produits[Nom normalisé], MATCH(tbl_data[[#This Row],[Spécialité]], tbl_produits[Nom original], 0))</f>
        <v>ANCOTIL 500 mg, comprimé</v>
      </c>
      <c r="G5431" t="str">
        <f>INDEX(tbl_produits[Classe nom], MATCH(tbl_data[[#This Row],[NORM_Spécialité]], tbl_produits[Nom normalisé], 0))</f>
        <v>Anti-infectieux à usage systémique</v>
      </c>
      <c r="H5431">
        <f>YEAR(tbl_data[[#This Row],[Date_rapport]])</f>
        <v>2023</v>
      </c>
      <c r="I5431" t="str">
        <f>INDEX(tbl_produits[Molécule extraite], MATCH(tbl_data[[#This Row],[NORM_Spécialité]], tbl_produits[Nom normalisé], 0))</f>
        <v>Flucytosine</v>
      </c>
      <c r="J5431" s="34">
        <f>DATE(LEFT(tbl_data[[#This Row],[Date_rapport]], 4), MID(tbl_data[[#This Row],[Date_rapport]], 6, 2), RIGHT(tbl_data[[#This Row],[Date_rapport]], 2))</f>
        <v>44959</v>
      </c>
    </row>
    <row r="5432" spans="1:10" x14ac:dyDescent="0.2">
      <c r="A5432" s="28" t="s">
        <v>2035</v>
      </c>
      <c r="B5432" t="s">
        <v>11</v>
      </c>
      <c r="C5432" s="28" t="s">
        <v>806</v>
      </c>
      <c r="D5432" t="s">
        <v>808</v>
      </c>
      <c r="E5432" t="s">
        <v>2</v>
      </c>
      <c r="F5432" t="str">
        <f>INDEX(tbl_produits[Nom normalisé], MATCH(tbl_data[[#This Row],[Spécialité]], tbl_produits[Nom original], 0))</f>
        <v>IOBENGUANE (131I) pour thérapie CIS bio international 370 MBq/mL, solution pour perfusion</v>
      </c>
      <c r="G5432" t="str">
        <f>INDEX(tbl_produits[Classe nom], MATCH(tbl_data[[#This Row],[NORM_Spécialité]], tbl_produits[Nom normalisé], 0))</f>
        <v>Divers</v>
      </c>
      <c r="H5432">
        <f>YEAR(tbl_data[[#This Row],[Date_rapport]])</f>
        <v>2023</v>
      </c>
      <c r="I5432" t="str">
        <f>INDEX(tbl_produits[Molécule extraite], MATCH(tbl_data[[#This Row],[NORM_Spécialité]], tbl_produits[Nom normalisé], 0))</f>
        <v>Iobenguane (131I)</v>
      </c>
      <c r="J5432" s="34">
        <f>DATE(LEFT(tbl_data[[#This Row],[Date_rapport]], 4), MID(tbl_data[[#This Row],[Date_rapport]], 6, 2), RIGHT(tbl_data[[#This Row],[Date_rapport]], 2))</f>
        <v>44959</v>
      </c>
    </row>
    <row r="5433" spans="1:10" x14ac:dyDescent="0.2">
      <c r="A5433" s="28" t="s">
        <v>2035</v>
      </c>
      <c r="B5433" t="s">
        <v>9</v>
      </c>
      <c r="C5433" s="28" t="s">
        <v>810</v>
      </c>
      <c r="D5433" t="s">
        <v>811</v>
      </c>
      <c r="E5433" t="s">
        <v>2</v>
      </c>
      <c r="F5433" t="str">
        <f>INDEX(tbl_produits[Nom normalisé], MATCH(tbl_data[[#This Row],[Spécialité]], tbl_produits[Nom original], 0))</f>
        <v xml:space="preserve">PARACÉTAMOL Carelide 10 mg/ml, solution pour perfusion poches de 50ml </v>
      </c>
      <c r="G5433" t="str">
        <f>INDEX(tbl_produits[Classe nom], MATCH(tbl_data[[#This Row],[NORM_Spécialité]], tbl_produits[Nom normalisé], 0))</f>
        <v>Système nerveux</v>
      </c>
      <c r="H5433">
        <f>YEAR(tbl_data[[#This Row],[Date_rapport]])</f>
        <v>2023</v>
      </c>
      <c r="I5433" t="str">
        <f>INDEX(tbl_produits[Molécule extraite], MATCH(tbl_data[[#This Row],[NORM_Spécialité]], tbl_produits[Nom normalisé], 0))</f>
        <v>Paracétamol</v>
      </c>
      <c r="J5433" s="34">
        <f>DATE(LEFT(tbl_data[[#This Row],[Date_rapport]], 4), MID(tbl_data[[#This Row],[Date_rapport]], 6, 2), RIGHT(tbl_data[[#This Row],[Date_rapport]], 2))</f>
        <v>44959</v>
      </c>
    </row>
    <row r="5434" spans="1:10" x14ac:dyDescent="0.2">
      <c r="A5434" s="28" t="s">
        <v>2035</v>
      </c>
      <c r="B5434" t="s">
        <v>6</v>
      </c>
      <c r="C5434" s="28" t="s">
        <v>810</v>
      </c>
      <c r="D5434" t="s">
        <v>707</v>
      </c>
      <c r="E5434" t="s">
        <v>2</v>
      </c>
      <c r="F5434" t="str">
        <f>INDEX(tbl_produits[Nom normalisé], MATCH(tbl_data[[#This Row],[Spécialité]], tbl_produits[Nom original], 0))</f>
        <v>ROACTEMRA 20 mg/ml, solution à diluer pour perfusion</v>
      </c>
      <c r="G5434" t="str">
        <f>INDEX(tbl_produits[Classe nom], MATCH(tbl_data[[#This Row],[NORM_Spécialité]], tbl_produits[Nom normalisé], 0))</f>
        <v>Antinéoplasiques et immunomodulateurs</v>
      </c>
      <c r="H5434">
        <f>YEAR(tbl_data[[#This Row],[Date_rapport]])</f>
        <v>2023</v>
      </c>
      <c r="I5434" t="str">
        <f>INDEX(tbl_produits[Molécule extraite], MATCH(tbl_data[[#This Row],[NORM_Spécialité]], tbl_produits[Nom normalisé], 0))</f>
        <v>Tocilizumab</v>
      </c>
      <c r="J5434" s="34">
        <f>DATE(LEFT(tbl_data[[#This Row],[Date_rapport]], 4), MID(tbl_data[[#This Row],[Date_rapport]], 6, 2), RIGHT(tbl_data[[#This Row],[Date_rapport]], 2))</f>
        <v>44959</v>
      </c>
    </row>
    <row r="5435" spans="1:10" x14ac:dyDescent="0.2">
      <c r="A5435" s="28" t="s">
        <v>2035</v>
      </c>
      <c r="B5435" t="s">
        <v>6</v>
      </c>
      <c r="C5435" s="28" t="s">
        <v>658</v>
      </c>
      <c r="D5435" t="s">
        <v>659</v>
      </c>
      <c r="E5435" t="s">
        <v>658</v>
      </c>
      <c r="F5435" t="str">
        <f>INDEX(tbl_produits[Nom normalisé], MATCH(tbl_data[[#This Row],[Spécialité]], tbl_produits[Nom original], 0))</f>
        <v>OZIDIA 10 mg, comprimé à libération prolongée</v>
      </c>
      <c r="G5435" t="str">
        <f>INDEX(tbl_produits[Classe nom], MATCH(tbl_data[[#This Row],[NORM_Spécialité]], tbl_produits[Nom normalisé], 0))</f>
        <v>Voies digestives et métabolisme</v>
      </c>
      <c r="H5435">
        <f>YEAR(tbl_data[[#This Row],[Date_rapport]])</f>
        <v>2023</v>
      </c>
      <c r="I5435" t="str">
        <f>INDEX(tbl_produits[Molécule extraite], MATCH(tbl_data[[#This Row],[NORM_Spécialité]], tbl_produits[Nom normalisé], 0))</f>
        <v>Glipizide</v>
      </c>
      <c r="J5435" s="34">
        <f>DATE(LEFT(tbl_data[[#This Row],[Date_rapport]], 4), MID(tbl_data[[#This Row],[Date_rapport]], 6, 2), RIGHT(tbl_data[[#This Row],[Date_rapport]], 2))</f>
        <v>44959</v>
      </c>
    </row>
    <row r="5436" spans="1:10" x14ac:dyDescent="0.2">
      <c r="A5436" s="28" t="s">
        <v>2035</v>
      </c>
      <c r="B5436" t="s">
        <v>6</v>
      </c>
      <c r="C5436" s="28" t="s">
        <v>668</v>
      </c>
      <c r="D5436" t="s">
        <v>669</v>
      </c>
      <c r="E5436" t="s">
        <v>668</v>
      </c>
      <c r="F5436" t="str">
        <f>INDEX(tbl_produits[Nom normalisé], MATCH(tbl_data[[#This Row],[Spécialité]], tbl_produits[Nom original], 0))</f>
        <v>MUPHORAN, poudre et solution pour usage parentéral à diluer (perfusion)</v>
      </c>
      <c r="G5436" t="str">
        <f>INDEX(tbl_produits[Classe nom], MATCH(tbl_data[[#This Row],[NORM_Spécialité]], tbl_produits[Nom normalisé], 0))</f>
        <v>Antinéoplasiques et immunomodulateurs</v>
      </c>
      <c r="H5436">
        <f>YEAR(tbl_data[[#This Row],[Date_rapport]])</f>
        <v>2023</v>
      </c>
      <c r="I5436" t="str">
        <f>INDEX(tbl_produits[Molécule extraite], MATCH(tbl_data[[#This Row],[NORM_Spécialité]], tbl_produits[Nom normalisé], 0))</f>
        <v>Fotémustine</v>
      </c>
      <c r="J5436" s="34">
        <f>DATE(LEFT(tbl_data[[#This Row],[Date_rapport]], 4), MID(tbl_data[[#This Row],[Date_rapport]], 6, 2), RIGHT(tbl_data[[#This Row],[Date_rapport]], 2))</f>
        <v>44959</v>
      </c>
    </row>
    <row r="5437" spans="1:10" x14ac:dyDescent="0.2">
      <c r="A5437" s="28" t="s">
        <v>2035</v>
      </c>
      <c r="B5437" t="s">
        <v>9</v>
      </c>
      <c r="C5437" s="28" t="s">
        <v>678</v>
      </c>
      <c r="D5437" t="s">
        <v>681</v>
      </c>
      <c r="E5437" t="s">
        <v>2</v>
      </c>
      <c r="F5437" t="str">
        <f>INDEX(tbl_produits[Nom normalisé], MATCH(tbl_data[[#This Row],[Spécialité]], tbl_produits[Nom original], 0))</f>
        <v>THYROGEN 0,9 mg, poudre pour solution injectable</v>
      </c>
      <c r="G5437" t="str">
        <f>INDEX(tbl_produits[Classe nom], MATCH(tbl_data[[#This Row],[NORM_Spécialité]], tbl_produits[Nom normalisé], 0))</f>
        <v>Hormones systémiques sauf hormones sexuelles et insulines</v>
      </c>
      <c r="H5437">
        <f>YEAR(tbl_data[[#This Row],[Date_rapport]])</f>
        <v>2023</v>
      </c>
      <c r="I5437" t="str">
        <f>INDEX(tbl_produits[Molécule extraite], MATCH(tbl_data[[#This Row],[NORM_Spécialité]], tbl_produits[Nom normalisé], 0))</f>
        <v>Thyrotropine alfa</v>
      </c>
      <c r="J5437" s="34">
        <f>DATE(LEFT(tbl_data[[#This Row],[Date_rapport]], 4), MID(tbl_data[[#This Row],[Date_rapport]], 6, 2), RIGHT(tbl_data[[#This Row],[Date_rapport]], 2))</f>
        <v>44959</v>
      </c>
    </row>
    <row r="5438" spans="1:10" x14ac:dyDescent="0.2">
      <c r="A5438" s="28" t="s">
        <v>2035</v>
      </c>
      <c r="B5438" t="s">
        <v>9</v>
      </c>
      <c r="C5438" s="28" t="s">
        <v>678</v>
      </c>
      <c r="D5438" t="s">
        <v>682</v>
      </c>
      <c r="E5438" t="s">
        <v>2</v>
      </c>
      <c r="F5438" t="str">
        <f>INDEX(tbl_produits[Nom normalisé], MATCH(tbl_data[[#This Row],[Spécialité]], tbl_produits[Nom original], 0))</f>
        <v>MÉTHOXSALÈNE Macopharma 20 microgrammes/mL, solution pour la modification de la fraction sanguine</v>
      </c>
      <c r="G5438" t="str">
        <f>INDEX(tbl_produits[Classe nom], MATCH(tbl_data[[#This Row],[NORM_Spécialité]], tbl_produits[Nom normalisé], 0))</f>
        <v>Antinéoplasiques et immunomodulateurs</v>
      </c>
      <c r="H5438">
        <f>YEAR(tbl_data[[#This Row],[Date_rapport]])</f>
        <v>2023</v>
      </c>
      <c r="I5438" t="str">
        <f>INDEX(tbl_produits[Molécule extraite], MATCH(tbl_data[[#This Row],[NORM_Spécialité]], tbl_produits[Nom normalisé], 0))</f>
        <v>Méthoxsalène</v>
      </c>
      <c r="J5438" s="34">
        <f>DATE(LEFT(tbl_data[[#This Row],[Date_rapport]], 4), MID(tbl_data[[#This Row],[Date_rapport]], 6, 2), RIGHT(tbl_data[[#This Row],[Date_rapport]], 2))</f>
        <v>44959</v>
      </c>
    </row>
    <row r="5439" spans="1:10" x14ac:dyDescent="0.2">
      <c r="A5439" s="28" t="s">
        <v>2035</v>
      </c>
      <c r="B5439" t="s">
        <v>6</v>
      </c>
      <c r="C5439" s="28" t="s">
        <v>684</v>
      </c>
      <c r="D5439" t="s">
        <v>687</v>
      </c>
      <c r="E5439" t="s">
        <v>1637</v>
      </c>
      <c r="F5439" t="str">
        <f>INDEX(tbl_produits[Nom normalisé], MATCH(tbl_data[[#This Row],[Spécialité]], tbl_produits[Nom original], 0))</f>
        <v>CYSTAGON, 50 mg, gélule</v>
      </c>
      <c r="G5439" t="str">
        <f>INDEX(tbl_produits[Classe nom], MATCH(tbl_data[[#This Row],[NORM_Spécialité]], tbl_produits[Nom normalisé], 0))</f>
        <v>Voies digestives et métabolisme</v>
      </c>
      <c r="H5439">
        <f>YEAR(tbl_data[[#This Row],[Date_rapport]])</f>
        <v>2023</v>
      </c>
      <c r="I5439" t="str">
        <f>INDEX(tbl_produits[Molécule extraite], MATCH(tbl_data[[#This Row],[NORM_Spécialité]], tbl_produits[Nom normalisé], 0))</f>
        <v>Mercaptamine (bitartrate de)</v>
      </c>
      <c r="J5439" s="34">
        <f>DATE(LEFT(tbl_data[[#This Row],[Date_rapport]], 4), MID(tbl_data[[#This Row],[Date_rapport]], 6, 2), RIGHT(tbl_data[[#This Row],[Date_rapport]], 2))</f>
        <v>44959</v>
      </c>
    </row>
    <row r="5440" spans="1:10" x14ac:dyDescent="0.2">
      <c r="A5440" s="28" t="s">
        <v>2035</v>
      </c>
      <c r="B5440" t="s">
        <v>3</v>
      </c>
      <c r="C5440" s="28" t="s">
        <v>684</v>
      </c>
      <c r="D5440" t="s">
        <v>688</v>
      </c>
      <c r="E5440" t="s">
        <v>2</v>
      </c>
      <c r="F5440" t="str">
        <f>INDEX(tbl_produits[Nom normalisé], MATCH(tbl_data[[#This Row],[Spécialité]], tbl_produits[Nom original], 0))</f>
        <v xml:space="preserve">ACTONEL 35 mg, comprimé gastro-résistant </v>
      </c>
      <c r="G5440" t="str">
        <f>INDEX(tbl_produits[Classe nom], MATCH(tbl_data[[#This Row],[NORM_Spécialité]], tbl_produits[Nom normalisé], 0))</f>
        <v xml:space="preserve">Système musculo-squelettique </v>
      </c>
      <c r="H5440">
        <f>YEAR(tbl_data[[#This Row],[Date_rapport]])</f>
        <v>2023</v>
      </c>
      <c r="I5440" t="str">
        <f>INDEX(tbl_produits[Molécule extraite], MATCH(tbl_data[[#This Row],[NORM_Spécialité]], tbl_produits[Nom normalisé], 0))</f>
        <v>Risédronate monosodique</v>
      </c>
      <c r="J5440" s="34">
        <f>DATE(LEFT(tbl_data[[#This Row],[Date_rapport]], 4), MID(tbl_data[[#This Row],[Date_rapport]], 6, 2), RIGHT(tbl_data[[#This Row],[Date_rapport]], 2))</f>
        <v>44959</v>
      </c>
    </row>
    <row r="5441" spans="1:10" x14ac:dyDescent="0.2">
      <c r="A5441" s="28" t="s">
        <v>2035</v>
      </c>
      <c r="B5441" t="s">
        <v>6</v>
      </c>
      <c r="C5441" s="28" t="s">
        <v>689</v>
      </c>
      <c r="D5441" t="s">
        <v>691</v>
      </c>
      <c r="E5441" t="s">
        <v>698</v>
      </c>
      <c r="F5441" t="str">
        <f>INDEX(tbl_produits[Nom normalisé], MATCH(tbl_data[[#This Row],[Spécialité]], tbl_produits[Nom original], 0))</f>
        <v>PLASMALYTE Viaflo, solution pour perfusion</v>
      </c>
      <c r="G5441" t="str">
        <f>INDEX(tbl_produits[Classe nom], MATCH(tbl_data[[#This Row],[NORM_Spécialité]], tbl_produits[Nom normalisé], 0))</f>
        <v>Sang et organes hématopoïétiques</v>
      </c>
      <c r="H5441">
        <f>YEAR(tbl_data[[#This Row],[Date_rapport]])</f>
        <v>2023</v>
      </c>
      <c r="I5441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5441" s="34">
        <f>DATE(LEFT(tbl_data[[#This Row],[Date_rapport]], 4), MID(tbl_data[[#This Row],[Date_rapport]], 6, 2), RIGHT(tbl_data[[#This Row],[Date_rapport]], 2))</f>
        <v>44959</v>
      </c>
    </row>
    <row r="5442" spans="1:10" x14ac:dyDescent="0.2">
      <c r="A5442" s="28" t="s">
        <v>2035</v>
      </c>
      <c r="B5442" t="s">
        <v>6</v>
      </c>
      <c r="C5442" s="28" t="s">
        <v>698</v>
      </c>
      <c r="D5442" t="s">
        <v>700</v>
      </c>
      <c r="E5442" t="s">
        <v>710</v>
      </c>
      <c r="F5442" t="str">
        <f>INDEX(tbl_produits[Nom normalisé], MATCH(tbl_data[[#This Row],[Spécialité]], tbl_produits[Nom original], 0))</f>
        <v>NORMACOL lavement enfants, solution rectale, récipient unidose</v>
      </c>
      <c r="G5442" t="str">
        <f>INDEX(tbl_produits[Classe nom], MATCH(tbl_data[[#This Row],[NORM_Spécialité]], tbl_produits[Nom normalisé], 0))</f>
        <v>Sang et organes hématopoïétiques</v>
      </c>
      <c r="H5442">
        <f>YEAR(tbl_data[[#This Row],[Date_rapport]])</f>
        <v>2023</v>
      </c>
      <c r="I5442" t="str">
        <f>INDEX(tbl_produits[Molécule extraite], MATCH(tbl_data[[#This Row],[NORM_Spécialité]], tbl_produits[Nom normalisé], 0))</f>
        <v>Solutions électrolytiques</v>
      </c>
      <c r="J5442" s="34">
        <f>DATE(LEFT(tbl_data[[#This Row],[Date_rapport]], 4), MID(tbl_data[[#This Row],[Date_rapport]], 6, 2), RIGHT(tbl_data[[#This Row],[Date_rapport]], 2))</f>
        <v>44959</v>
      </c>
    </row>
    <row r="5443" spans="1:10" x14ac:dyDescent="0.2">
      <c r="A5443" s="28" t="s">
        <v>2035</v>
      </c>
      <c r="B5443" t="s">
        <v>6</v>
      </c>
      <c r="C5443" s="28" t="s">
        <v>701</v>
      </c>
      <c r="D5443" t="s">
        <v>702</v>
      </c>
      <c r="E5443" t="s">
        <v>701</v>
      </c>
      <c r="F5443" t="str">
        <f>INDEX(tbl_produits[Nom normalisé], MATCH(tbl_data[[#This Row],[Spécialité]], tbl_produits[Nom original], 0))</f>
        <v>ZINPLAVA 25 mg/mL, solution à diluer pour perfusion</v>
      </c>
      <c r="G5443" t="str">
        <f>INDEX(tbl_produits[Classe nom], MATCH(tbl_data[[#This Row],[NORM_Spécialité]], tbl_produits[Nom normalisé], 0))</f>
        <v>Anti-infectieux à usage systémique</v>
      </c>
      <c r="H5443">
        <f>YEAR(tbl_data[[#This Row],[Date_rapport]])</f>
        <v>2023</v>
      </c>
      <c r="I5443" t="str">
        <f>INDEX(tbl_produits[Molécule extraite], MATCH(tbl_data[[#This Row],[NORM_Spécialité]], tbl_produits[Nom normalisé], 0))</f>
        <v>Bezlotoxumab</v>
      </c>
      <c r="J5443" s="34">
        <f>DATE(LEFT(tbl_data[[#This Row],[Date_rapport]], 4), MID(tbl_data[[#This Row],[Date_rapport]], 6, 2), RIGHT(tbl_data[[#This Row],[Date_rapport]], 2))</f>
        <v>44959</v>
      </c>
    </row>
    <row r="5444" spans="1:10" x14ac:dyDescent="0.2">
      <c r="A5444" s="28" t="s">
        <v>2035</v>
      </c>
      <c r="B5444" t="s">
        <v>9</v>
      </c>
      <c r="C5444" s="28" t="s">
        <v>701</v>
      </c>
      <c r="D5444" t="s">
        <v>703</v>
      </c>
      <c r="E5444" t="s">
        <v>2</v>
      </c>
      <c r="F5444" t="str">
        <f>INDEX(tbl_produits[Nom normalisé], MATCH(tbl_data[[#This Row],[Spécialité]], tbl_produits[Nom original], 0))</f>
        <v>VISIPAQUE 270 mg d’I/ml – 320 mg d’I/ml, solution injectable</v>
      </c>
      <c r="G5444" t="str">
        <f>INDEX(tbl_produits[Classe nom], MATCH(tbl_data[[#This Row],[NORM_Spécialité]], tbl_produits[Nom normalisé], 0))</f>
        <v>Divers</v>
      </c>
      <c r="H5444">
        <f>YEAR(tbl_data[[#This Row],[Date_rapport]])</f>
        <v>2023</v>
      </c>
      <c r="I5444" t="str">
        <f>INDEX(tbl_produits[Molécule extraite], MATCH(tbl_data[[#This Row],[NORM_Spécialité]], tbl_produits[Nom normalisé], 0))</f>
        <v>Iodixanol</v>
      </c>
      <c r="J5444" s="34">
        <f>DATE(LEFT(tbl_data[[#This Row],[Date_rapport]], 4), MID(tbl_data[[#This Row],[Date_rapport]], 6, 2), RIGHT(tbl_data[[#This Row],[Date_rapport]], 2))</f>
        <v>44959</v>
      </c>
    </row>
    <row r="5445" spans="1:10" x14ac:dyDescent="0.2">
      <c r="A5445" s="28" t="s">
        <v>2035</v>
      </c>
      <c r="B5445" t="s">
        <v>9</v>
      </c>
      <c r="C5445" s="28" t="s">
        <v>701</v>
      </c>
      <c r="D5445" t="s">
        <v>704</v>
      </c>
      <c r="E5445" t="s">
        <v>2</v>
      </c>
      <c r="F5445" t="str">
        <f>INDEX(tbl_produits[Nom normalisé], MATCH(tbl_data[[#This Row],[Spécialité]], tbl_produits[Nom original], 0))</f>
        <v>OMNIPAQUE 240 mg d’I/ml – 300 mg d’I/ml- 350 mg d’I/ml, solution injectable</v>
      </c>
      <c r="G5445" t="str">
        <f>INDEX(tbl_produits[Classe nom], MATCH(tbl_data[[#This Row],[NORM_Spécialité]], tbl_produits[Nom normalisé], 0))</f>
        <v>Divers</v>
      </c>
      <c r="H5445">
        <f>YEAR(tbl_data[[#This Row],[Date_rapport]])</f>
        <v>2023</v>
      </c>
      <c r="I5445" t="str">
        <f>INDEX(tbl_produits[Molécule extraite], MATCH(tbl_data[[#This Row],[NORM_Spécialité]], tbl_produits[Nom normalisé], 0))</f>
        <v>Iohexol</v>
      </c>
      <c r="J5445" s="34">
        <f>DATE(LEFT(tbl_data[[#This Row],[Date_rapport]], 4), MID(tbl_data[[#This Row],[Date_rapport]], 6, 2), RIGHT(tbl_data[[#This Row],[Date_rapport]], 2))</f>
        <v>44959</v>
      </c>
    </row>
    <row r="5446" spans="1:10" x14ac:dyDescent="0.2">
      <c r="A5446" s="28" t="s">
        <v>2035</v>
      </c>
      <c r="B5446" t="s">
        <v>6</v>
      </c>
      <c r="C5446" s="28" t="s">
        <v>715</v>
      </c>
      <c r="D5446" t="s">
        <v>716</v>
      </c>
      <c r="E5446" t="s">
        <v>725</v>
      </c>
      <c r="F5446" t="str">
        <f>INDEX(tbl_produits[Nom normalisé], MATCH(tbl_data[[#This Row],[Spécialité]], tbl_produits[Nom original], 0))</f>
        <v>CORDARONE 150 mg/3 ml, solution injectable en ampoule</v>
      </c>
      <c r="G5446" t="str">
        <f>INDEX(tbl_produits[Classe nom], MATCH(tbl_data[[#This Row],[NORM_Spécialité]], tbl_produits[Nom normalisé], 0))</f>
        <v>Système cardiovasculaire</v>
      </c>
      <c r="H5446">
        <f>YEAR(tbl_data[[#This Row],[Date_rapport]])</f>
        <v>2023</v>
      </c>
      <c r="I5446" t="str">
        <f>INDEX(tbl_produits[Molécule extraite], MATCH(tbl_data[[#This Row],[NORM_Spécialité]], tbl_produits[Nom normalisé], 0))</f>
        <v>Amiodarone</v>
      </c>
      <c r="J5446" s="34">
        <f>DATE(LEFT(tbl_data[[#This Row],[Date_rapport]], 4), MID(tbl_data[[#This Row],[Date_rapport]], 6, 2), RIGHT(tbl_data[[#This Row],[Date_rapport]], 2))</f>
        <v>44959</v>
      </c>
    </row>
    <row r="5447" spans="1:10" x14ac:dyDescent="0.2">
      <c r="A5447" s="28" t="s">
        <v>2035</v>
      </c>
      <c r="B5447" t="s">
        <v>9</v>
      </c>
      <c r="C5447" s="28" t="s">
        <v>720</v>
      </c>
      <c r="D5447" t="s">
        <v>723</v>
      </c>
      <c r="E5447" t="s">
        <v>2</v>
      </c>
      <c r="F5447" t="str">
        <f>INDEX(tbl_produits[Nom normalisé], MATCH(tbl_data[[#This Row],[Spécialité]], tbl_produits[Nom original], 0))</f>
        <v>GARDENAL 40 mg/2 ml, poudre et solvant pour solution injectable</v>
      </c>
      <c r="G5447" t="str">
        <f>INDEX(tbl_produits[Classe nom], MATCH(tbl_data[[#This Row],[NORM_Spécialité]], tbl_produits[Nom normalisé], 0))</f>
        <v>Système nerveux</v>
      </c>
      <c r="H5447">
        <f>YEAR(tbl_data[[#This Row],[Date_rapport]])</f>
        <v>2023</v>
      </c>
      <c r="I5447" t="str">
        <f>INDEX(tbl_produits[Molécule extraite], MATCH(tbl_data[[#This Row],[NORM_Spécialité]], tbl_produits[Nom normalisé], 0))</f>
        <v>Phénobarbital sodique</v>
      </c>
      <c r="J5447" s="34">
        <f>DATE(LEFT(tbl_data[[#This Row],[Date_rapport]], 4), MID(tbl_data[[#This Row],[Date_rapport]], 6, 2), RIGHT(tbl_data[[#This Row],[Date_rapport]], 2))</f>
        <v>44959</v>
      </c>
    </row>
    <row r="5448" spans="1:10" x14ac:dyDescent="0.2">
      <c r="A5448" s="28" t="s">
        <v>2035</v>
      </c>
      <c r="B5448" t="s">
        <v>6</v>
      </c>
      <c r="C5448" s="28" t="s">
        <v>730</v>
      </c>
      <c r="D5448" t="s">
        <v>635</v>
      </c>
      <c r="E5448" t="s">
        <v>1638</v>
      </c>
      <c r="F5448" t="str">
        <f>INDEX(tbl_produits[Nom normalisé], MATCH(tbl_data[[#This Row],[Spécialité]], tbl_produits[Nom original], 0))</f>
        <v>TENORMINE 5 mg/10 ml, solution injectable IV en ampoule</v>
      </c>
      <c r="G5448" t="str">
        <f>INDEX(tbl_produits[Classe nom], MATCH(tbl_data[[#This Row],[NORM_Spécialité]], tbl_produits[Nom normalisé], 0))</f>
        <v>Système cardiovasculaire</v>
      </c>
      <c r="H5448">
        <f>YEAR(tbl_data[[#This Row],[Date_rapport]])</f>
        <v>2023</v>
      </c>
      <c r="I5448" t="str">
        <f>INDEX(tbl_produits[Molécule extraite], MATCH(tbl_data[[#This Row],[NORM_Spécialité]], tbl_produits[Nom normalisé], 0))</f>
        <v>Aténolol</v>
      </c>
      <c r="J5448" s="34">
        <f>DATE(LEFT(tbl_data[[#This Row],[Date_rapport]], 4), MID(tbl_data[[#This Row],[Date_rapport]], 6, 2), RIGHT(tbl_data[[#This Row],[Date_rapport]], 2))</f>
        <v>44959</v>
      </c>
    </row>
    <row r="5449" spans="1:10" x14ac:dyDescent="0.2">
      <c r="A5449" s="28" t="s">
        <v>2035</v>
      </c>
      <c r="B5449" t="s">
        <v>9</v>
      </c>
      <c r="C5449" s="28" t="s">
        <v>735</v>
      </c>
      <c r="D5449" t="s">
        <v>737</v>
      </c>
      <c r="E5449" t="s">
        <v>2</v>
      </c>
      <c r="F5449" t="str">
        <f>INDEX(tbl_produits[Nom normalisé], MATCH(tbl_data[[#This Row],[Spécialité]], tbl_produits[Nom original], 0))</f>
        <v>ROPIVACAINE 7,5 mg/ml, solution injectable en ampoul</v>
      </c>
      <c r="G5449" t="str">
        <f>INDEX(tbl_produits[Classe nom], MATCH(tbl_data[[#This Row],[NORM_Spécialité]], tbl_produits[Nom normalisé], 0))</f>
        <v>Système nerveux</v>
      </c>
      <c r="H5449">
        <f>YEAR(tbl_data[[#This Row],[Date_rapport]])</f>
        <v>2023</v>
      </c>
      <c r="I5449" t="str">
        <f>INDEX(tbl_produits[Molécule extraite], MATCH(tbl_data[[#This Row],[NORM_Spécialité]], tbl_produits[Nom normalisé], 0))</f>
        <v>Ropivacaïne (chlorhydrate de)</v>
      </c>
      <c r="J5449" s="34">
        <f>DATE(LEFT(tbl_data[[#This Row],[Date_rapport]], 4), MID(tbl_data[[#This Row],[Date_rapport]], 6, 2), RIGHT(tbl_data[[#This Row],[Date_rapport]], 2))</f>
        <v>44959</v>
      </c>
    </row>
    <row r="5450" spans="1:10" x14ac:dyDescent="0.2">
      <c r="A5450" s="28" t="s">
        <v>2035</v>
      </c>
      <c r="B5450" t="s">
        <v>9</v>
      </c>
      <c r="C5450" s="28" t="s">
        <v>735</v>
      </c>
      <c r="D5450" t="s">
        <v>625</v>
      </c>
      <c r="E5450" t="s">
        <v>2</v>
      </c>
      <c r="F5450" t="str">
        <f>INDEX(tbl_produits[Nom normalisé], MATCH(tbl_data[[#This Row],[Spécialité]], tbl_produits[Nom original], 0))</f>
        <v xml:space="preserve">ROPIVACAINE 2 mg/ml, solution pour perfusion en poche et en ampoules </v>
      </c>
      <c r="G5450" t="str">
        <f>INDEX(tbl_produits[Classe nom], MATCH(tbl_data[[#This Row],[NORM_Spécialité]], tbl_produits[Nom normalisé], 0))</f>
        <v>Système nerveux</v>
      </c>
      <c r="H5450">
        <f>YEAR(tbl_data[[#This Row],[Date_rapport]])</f>
        <v>2023</v>
      </c>
      <c r="I5450" t="str">
        <f>INDEX(tbl_produits[Molécule extraite], MATCH(tbl_data[[#This Row],[NORM_Spécialité]], tbl_produits[Nom normalisé], 0))</f>
        <v>Ropivacaïne (chlorhydrate de)</v>
      </c>
      <c r="J5450" s="34">
        <f>DATE(LEFT(tbl_data[[#This Row],[Date_rapport]], 4), MID(tbl_data[[#This Row],[Date_rapport]], 6, 2), RIGHT(tbl_data[[#This Row],[Date_rapport]], 2))</f>
        <v>44959</v>
      </c>
    </row>
    <row r="5451" spans="1:10" x14ac:dyDescent="0.2">
      <c r="A5451" s="28" t="s">
        <v>2035</v>
      </c>
      <c r="B5451" t="s">
        <v>9</v>
      </c>
      <c r="C5451" s="28" t="s">
        <v>740</v>
      </c>
      <c r="D5451" t="s">
        <v>741</v>
      </c>
      <c r="E5451" t="s">
        <v>2</v>
      </c>
      <c r="F5451" t="str">
        <f>INDEX(tbl_produits[Nom normalisé], MATCH(tbl_data[[#This Row],[Spécialité]], tbl_produits[Nom original], 0))</f>
        <v>UVADEX 20 microgrammes/ml, solution pour la modification de la fraction sanguine</v>
      </c>
      <c r="G5451" t="str">
        <f>INDEX(tbl_produits[Classe nom], MATCH(tbl_data[[#This Row],[NORM_Spécialité]], tbl_produits[Nom normalisé], 0))</f>
        <v>Antinéoplasiques et immunomodulateurs</v>
      </c>
      <c r="H5451">
        <f>YEAR(tbl_data[[#This Row],[Date_rapport]])</f>
        <v>2023</v>
      </c>
      <c r="I5451" t="str">
        <f>INDEX(tbl_produits[Molécule extraite], MATCH(tbl_data[[#This Row],[NORM_Spécialité]], tbl_produits[Nom normalisé], 0))</f>
        <v>Méthoxsalène</v>
      </c>
      <c r="J5451" s="34">
        <f>DATE(LEFT(tbl_data[[#This Row],[Date_rapport]], 4), MID(tbl_data[[#This Row],[Date_rapport]], 6, 2), RIGHT(tbl_data[[#This Row],[Date_rapport]], 2))</f>
        <v>44959</v>
      </c>
    </row>
    <row r="5452" spans="1:10" x14ac:dyDescent="0.2">
      <c r="A5452" s="28" t="s">
        <v>2035</v>
      </c>
      <c r="B5452" t="s">
        <v>6</v>
      </c>
      <c r="C5452" s="28" t="s">
        <v>744</v>
      </c>
      <c r="D5452" t="s">
        <v>745</v>
      </c>
      <c r="E5452" t="s">
        <v>750</v>
      </c>
      <c r="F5452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5452" t="str">
        <f>INDEX(tbl_produits[Classe nom], MATCH(tbl_data[[#This Row],[NORM_Spécialité]], tbl_produits[Nom normalisé], 0))</f>
        <v>Voies digestives et métabolisme</v>
      </c>
      <c r="H5452">
        <f>YEAR(tbl_data[[#This Row],[Date_rapport]])</f>
        <v>2023</v>
      </c>
      <c r="I5452" t="str">
        <f>INDEX(tbl_produits[Molécule extraite], MATCH(tbl_data[[#This Row],[NORM_Spécialité]], tbl_produits[Nom normalisé], 0))</f>
        <v>Magnésium (Sulfate de)</v>
      </c>
      <c r="J5452" s="34">
        <f>DATE(LEFT(tbl_data[[#This Row],[Date_rapport]], 4), MID(tbl_data[[#This Row],[Date_rapport]], 6, 2), RIGHT(tbl_data[[#This Row],[Date_rapport]], 2))</f>
        <v>44959</v>
      </c>
    </row>
    <row r="5453" spans="1:10" x14ac:dyDescent="0.2">
      <c r="A5453" s="28" t="s">
        <v>2035</v>
      </c>
      <c r="B5453" t="s">
        <v>3</v>
      </c>
      <c r="C5453" s="28" t="s">
        <v>748</v>
      </c>
      <c r="D5453" t="s">
        <v>749</v>
      </c>
      <c r="E5453" t="s">
        <v>2</v>
      </c>
      <c r="F5453" t="str">
        <f>INDEX(tbl_produits[Nom normalisé], MATCH(tbl_data[[#This Row],[Spécialité]], tbl_produits[Nom original], 0))</f>
        <v>ROPIVACAINE Kabi 2 mg/ml, solution pour perfusion en poche de 200 ml</v>
      </c>
      <c r="G5453" t="str">
        <f>INDEX(tbl_produits[Classe nom], MATCH(tbl_data[[#This Row],[NORM_Spécialité]], tbl_produits[Nom normalisé], 0))</f>
        <v>Système nerveux</v>
      </c>
      <c r="H5453">
        <f>YEAR(tbl_data[[#This Row],[Date_rapport]])</f>
        <v>2023</v>
      </c>
      <c r="I5453" t="str">
        <f>INDEX(tbl_produits[Molécule extraite], MATCH(tbl_data[[#This Row],[NORM_Spécialité]], tbl_produits[Nom normalisé], 0))</f>
        <v>Ropivacaïne (chlorhydrate de)</v>
      </c>
      <c r="J5453" s="34">
        <f>DATE(LEFT(tbl_data[[#This Row],[Date_rapport]], 4), MID(tbl_data[[#This Row],[Date_rapport]], 6, 2), RIGHT(tbl_data[[#This Row],[Date_rapport]], 2))</f>
        <v>44959</v>
      </c>
    </row>
    <row r="5454" spans="1:10" x14ac:dyDescent="0.2">
      <c r="A5454" s="28" t="s">
        <v>2035</v>
      </c>
      <c r="B5454" t="s">
        <v>11</v>
      </c>
      <c r="C5454" s="28" t="s">
        <v>750</v>
      </c>
      <c r="D5454" t="s">
        <v>751</v>
      </c>
      <c r="E5454" t="s">
        <v>2</v>
      </c>
      <c r="F5454" t="str">
        <f>INDEX(tbl_produits[Nom normalisé], MATCH(tbl_data[[#This Row],[Spécialité]], tbl_produits[Nom original], 0))</f>
        <v>RIBAVIRINE BIOGARAN 200 mg/400 mg, comprimé pelliculé</v>
      </c>
      <c r="G5454" t="str">
        <f>INDEX(tbl_produits[Classe nom], MATCH(tbl_data[[#This Row],[NORM_Spécialité]], tbl_produits[Nom normalisé], 0))</f>
        <v>Anti-infectieux à usage systémique</v>
      </c>
      <c r="H5454">
        <f>YEAR(tbl_data[[#This Row],[Date_rapport]])</f>
        <v>2023</v>
      </c>
      <c r="I5454" t="str">
        <f>INDEX(tbl_produits[Molécule extraite], MATCH(tbl_data[[#This Row],[NORM_Spécialité]], tbl_produits[Nom normalisé], 0))</f>
        <v>Ribavirine</v>
      </c>
      <c r="J5454" s="34">
        <f>DATE(LEFT(tbl_data[[#This Row],[Date_rapport]], 4), MID(tbl_data[[#This Row],[Date_rapport]], 6, 2), RIGHT(tbl_data[[#This Row],[Date_rapport]], 2))</f>
        <v>44959</v>
      </c>
    </row>
    <row r="5455" spans="1:10" x14ac:dyDescent="0.2">
      <c r="A5455" s="28" t="s">
        <v>2035</v>
      </c>
      <c r="B5455" t="s">
        <v>6</v>
      </c>
      <c r="C5455" s="28" t="s">
        <v>752</v>
      </c>
      <c r="D5455" t="s">
        <v>753</v>
      </c>
      <c r="E5455" t="s">
        <v>613</v>
      </c>
      <c r="F5455" t="str">
        <f>INDEX(tbl_produits[Nom normalisé], MATCH(tbl_data[[#This Row],[Spécialité]], tbl_produits[Nom original], 0))</f>
        <v>ORENCIA 125 mg, solution injectable en stylo pré-rempli</v>
      </c>
      <c r="G5455" t="str">
        <f>INDEX(tbl_produits[Classe nom], MATCH(tbl_data[[#This Row],[NORM_Spécialité]], tbl_produits[Nom normalisé], 0))</f>
        <v>Antinéoplasiques et immunomodulateurs</v>
      </c>
      <c r="H5455">
        <f>YEAR(tbl_data[[#This Row],[Date_rapport]])</f>
        <v>2023</v>
      </c>
      <c r="I5455" t="str">
        <f>INDEX(tbl_produits[Molécule extraite], MATCH(tbl_data[[#This Row],[NORM_Spécialité]], tbl_produits[Nom normalisé], 0))</f>
        <v>Abatacept</v>
      </c>
      <c r="J5455" s="34">
        <f>DATE(LEFT(tbl_data[[#This Row],[Date_rapport]], 4), MID(tbl_data[[#This Row],[Date_rapport]], 6, 2), RIGHT(tbl_data[[#This Row],[Date_rapport]], 2))</f>
        <v>44959</v>
      </c>
    </row>
    <row r="5456" spans="1:10" x14ac:dyDescent="0.2">
      <c r="A5456" s="28" t="s">
        <v>2035</v>
      </c>
      <c r="B5456" t="s">
        <v>3</v>
      </c>
      <c r="C5456" s="28" t="s">
        <v>752</v>
      </c>
      <c r="D5456" t="s">
        <v>754</v>
      </c>
      <c r="E5456" t="s">
        <v>2</v>
      </c>
      <c r="F5456" t="str">
        <f>INDEX(tbl_produits[Nom normalisé], MATCH(tbl_data[[#This Row],[Spécialité]], tbl_produits[Nom original], 0))</f>
        <v>ORENCIA 125 mg, solution injectable en seringue préremplie</v>
      </c>
      <c r="G5456" t="str">
        <f>INDEX(tbl_produits[Classe nom], MATCH(tbl_data[[#This Row],[NORM_Spécialité]], tbl_produits[Nom normalisé], 0))</f>
        <v>Antinéoplasiques et immunomodulateurs</v>
      </c>
      <c r="H5456">
        <f>YEAR(tbl_data[[#This Row],[Date_rapport]])</f>
        <v>2023</v>
      </c>
      <c r="I5456" t="str">
        <f>INDEX(tbl_produits[Molécule extraite], MATCH(tbl_data[[#This Row],[NORM_Spécialité]], tbl_produits[Nom normalisé], 0))</f>
        <v>Abatacept</v>
      </c>
      <c r="J5456" s="34">
        <f>DATE(LEFT(tbl_data[[#This Row],[Date_rapport]], 4), MID(tbl_data[[#This Row],[Date_rapport]], 6, 2), RIGHT(tbl_data[[#This Row],[Date_rapport]], 2))</f>
        <v>44959</v>
      </c>
    </row>
    <row r="5457" spans="1:10" x14ac:dyDescent="0.2">
      <c r="A5457" s="28" t="s">
        <v>2035</v>
      </c>
      <c r="B5457" t="s">
        <v>6</v>
      </c>
      <c r="C5457" s="28" t="s">
        <v>603</v>
      </c>
      <c r="D5457" t="s">
        <v>605</v>
      </c>
      <c r="E5457" t="s">
        <v>639</v>
      </c>
      <c r="F5457" t="str">
        <f>INDEX(tbl_produits[Nom normalisé], MATCH(tbl_data[[#This Row],[Spécialité]], tbl_produits[Nom original], 0))</f>
        <v xml:space="preserve">GILENYA 0,25 mg, gélule </v>
      </c>
      <c r="G5457" t="str">
        <f>INDEX(tbl_produits[Classe nom], MATCH(tbl_data[[#This Row],[NORM_Spécialité]], tbl_produits[Nom normalisé], 0))</f>
        <v>Antinéoplasiques et immunomodulateurs</v>
      </c>
      <c r="H5457">
        <f>YEAR(tbl_data[[#This Row],[Date_rapport]])</f>
        <v>2023</v>
      </c>
      <c r="I5457" t="str">
        <f>INDEX(tbl_produits[Molécule extraite], MATCH(tbl_data[[#This Row],[NORM_Spécialité]], tbl_produits[Nom normalisé], 0))</f>
        <v>Fingolimod (chlorhydrate de)</v>
      </c>
      <c r="J5457" s="34">
        <f>DATE(LEFT(tbl_data[[#This Row],[Date_rapport]], 4), MID(tbl_data[[#This Row],[Date_rapport]], 6, 2), RIGHT(tbl_data[[#This Row],[Date_rapport]], 2))</f>
        <v>44959</v>
      </c>
    </row>
    <row r="5458" spans="1:10" x14ac:dyDescent="0.2">
      <c r="A5458" s="28" t="s">
        <v>2035</v>
      </c>
      <c r="B5458" t="s">
        <v>3</v>
      </c>
      <c r="C5458" s="28" t="s">
        <v>603</v>
      </c>
      <c r="D5458" t="s">
        <v>607</v>
      </c>
      <c r="E5458" t="s">
        <v>2</v>
      </c>
      <c r="F5458" t="str">
        <f>INDEX(tbl_produits[Nom normalisé], MATCH(tbl_data[[#This Row],[Spécialité]], tbl_produits[Nom original], 0))</f>
        <v>ACUITEL 5 mg et 20 mg, comprimé enrobé sécable</v>
      </c>
      <c r="G5458" t="str">
        <f>INDEX(tbl_produits[Classe nom], MATCH(tbl_data[[#This Row],[NORM_Spécialité]], tbl_produits[Nom normalisé], 0))</f>
        <v>Système cardiovasculaire</v>
      </c>
      <c r="H5458">
        <f>YEAR(tbl_data[[#This Row],[Date_rapport]])</f>
        <v>2023</v>
      </c>
      <c r="I5458" t="str">
        <f>INDEX(tbl_produits[Molécule extraite], MATCH(tbl_data[[#This Row],[NORM_Spécialité]], tbl_produits[Nom normalisé], 0))</f>
        <v>Chlorhydrate de quinapril</v>
      </c>
      <c r="J5458" s="34">
        <f>DATE(LEFT(tbl_data[[#This Row],[Date_rapport]], 4), MID(tbl_data[[#This Row],[Date_rapport]], 6, 2), RIGHT(tbl_data[[#This Row],[Date_rapport]], 2))</f>
        <v>44959</v>
      </c>
    </row>
    <row r="5459" spans="1:10" x14ac:dyDescent="0.2">
      <c r="A5459" s="28" t="s">
        <v>2035</v>
      </c>
      <c r="B5459" t="s">
        <v>9</v>
      </c>
      <c r="C5459" s="28" t="s">
        <v>608</v>
      </c>
      <c r="D5459" t="s">
        <v>611</v>
      </c>
      <c r="E5459" t="s">
        <v>2</v>
      </c>
      <c r="F5459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5459" t="str">
        <f>INDEX(tbl_produits[Classe nom], MATCH(tbl_data[[#This Row],[NORM_Spécialité]], tbl_produits[Nom normalisé], 0))</f>
        <v>Système nerveux</v>
      </c>
      <c r="H5459">
        <f>YEAR(tbl_data[[#This Row],[Date_rapport]])</f>
        <v>2023</v>
      </c>
      <c r="I5459" t="str">
        <f>INDEX(tbl_produits[Molécule extraite], MATCH(tbl_data[[#This Row],[NORM_Spécialité]], tbl_produits[Nom normalisé], 0))</f>
        <v>Rémifentanil (chlorhydrate de)</v>
      </c>
      <c r="J5459" s="34">
        <f>DATE(LEFT(tbl_data[[#This Row],[Date_rapport]], 4), MID(tbl_data[[#This Row],[Date_rapport]], 6, 2), RIGHT(tbl_data[[#This Row],[Date_rapport]], 2))</f>
        <v>44959</v>
      </c>
    </row>
    <row r="5460" spans="1:10" x14ac:dyDescent="0.2">
      <c r="A5460" s="28" t="s">
        <v>2035</v>
      </c>
      <c r="B5460" t="s">
        <v>6</v>
      </c>
      <c r="C5460" s="28" t="s">
        <v>615</v>
      </c>
      <c r="D5460" t="s">
        <v>616</v>
      </c>
      <c r="E5460" t="s">
        <v>615</v>
      </c>
      <c r="F5460" t="str">
        <f>INDEX(tbl_produits[Nom normalisé], MATCH(tbl_data[[#This Row],[Spécialité]], tbl_produits[Nom original], 0))</f>
        <v>LIKOZAM 1 mg/ml, suspension buvable</v>
      </c>
      <c r="G5460" t="str">
        <f>INDEX(tbl_produits[Classe nom], MATCH(tbl_data[[#This Row],[NORM_Spécialité]], tbl_produits[Nom normalisé], 0))</f>
        <v>Système nerveux</v>
      </c>
      <c r="H5460">
        <f>YEAR(tbl_data[[#This Row],[Date_rapport]])</f>
        <v>2023</v>
      </c>
      <c r="I5460" t="str">
        <f>INDEX(tbl_produits[Molécule extraite], MATCH(tbl_data[[#This Row],[NORM_Spécialité]], tbl_produits[Nom normalisé], 0))</f>
        <v>Clobazam</v>
      </c>
      <c r="J5460" s="34">
        <f>DATE(LEFT(tbl_data[[#This Row],[Date_rapport]], 4), MID(tbl_data[[#This Row],[Date_rapport]], 6, 2), RIGHT(tbl_data[[#This Row],[Date_rapport]], 2))</f>
        <v>44959</v>
      </c>
    </row>
    <row r="5461" spans="1:10" x14ac:dyDescent="0.2">
      <c r="A5461" s="28" t="s">
        <v>2035</v>
      </c>
      <c r="B5461" t="s">
        <v>11</v>
      </c>
      <c r="C5461" s="28" t="s">
        <v>617</v>
      </c>
      <c r="D5461" t="s">
        <v>618</v>
      </c>
      <c r="E5461" t="s">
        <v>2</v>
      </c>
      <c r="F5461" t="str">
        <f>INDEX(tbl_produits[Nom normalisé], MATCH(tbl_data[[#This Row],[Spécialité]], tbl_produits[Nom original], 0))</f>
        <v>DIGIDOT 80mg, poudre pour solution pour perfusion (Digifab importation)</v>
      </c>
      <c r="G5461" t="str">
        <f>INDEX(tbl_produits[Classe nom], MATCH(tbl_data[[#This Row],[NORM_Spécialité]], tbl_produits[Nom normalisé], 0))</f>
        <v>Divers</v>
      </c>
      <c r="H5461">
        <f>YEAR(tbl_data[[#This Row],[Date_rapport]])</f>
        <v>2023</v>
      </c>
      <c r="I5461" t="str">
        <f>INDEX(tbl_produits[Molécule extraite], MATCH(tbl_data[[#This Row],[NORM_Spécialité]], tbl_produits[Nom normalisé], 0))</f>
        <v>Fragment Fab d’immunoglobuline antidigitalique ovin</v>
      </c>
      <c r="J5461" s="34">
        <f>DATE(LEFT(tbl_data[[#This Row],[Date_rapport]], 4), MID(tbl_data[[#This Row],[Date_rapport]], 6, 2), RIGHT(tbl_data[[#This Row],[Date_rapport]], 2))</f>
        <v>44959</v>
      </c>
    </row>
    <row r="5462" spans="1:10" x14ac:dyDescent="0.2">
      <c r="A5462" s="28" t="s">
        <v>2035</v>
      </c>
      <c r="B5462" t="s">
        <v>3</v>
      </c>
      <c r="C5462" s="28" t="s">
        <v>617</v>
      </c>
      <c r="D5462" t="s">
        <v>619</v>
      </c>
      <c r="E5462" t="s">
        <v>2</v>
      </c>
      <c r="F5462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5462" t="str">
        <f>INDEX(tbl_produits[Classe nom], MATCH(tbl_data[[#This Row],[NORM_Spécialité]], tbl_produits[Nom normalisé], 0))</f>
        <v>Système nerveux</v>
      </c>
      <c r="H5462">
        <f>YEAR(tbl_data[[#This Row],[Date_rapport]])</f>
        <v>2023</v>
      </c>
      <c r="I5462" t="str">
        <f>INDEX(tbl_produits[Molécule extraite], MATCH(tbl_data[[#This Row],[NORM_Spécialité]], tbl_produits[Nom normalisé], 0))</f>
        <v>Ropivacaïne (chlorhydrate de)</v>
      </c>
      <c r="J5462" s="34">
        <f>DATE(LEFT(tbl_data[[#This Row],[Date_rapport]], 4), MID(tbl_data[[#This Row],[Date_rapport]], 6, 2), RIGHT(tbl_data[[#This Row],[Date_rapport]], 2))</f>
        <v>44959</v>
      </c>
    </row>
    <row r="5463" spans="1:10" x14ac:dyDescent="0.2">
      <c r="A5463" s="28" t="s">
        <v>2035</v>
      </c>
      <c r="B5463" t="s">
        <v>9</v>
      </c>
      <c r="C5463" s="28" t="s">
        <v>617</v>
      </c>
      <c r="D5463" t="s">
        <v>620</v>
      </c>
      <c r="E5463" t="s">
        <v>2</v>
      </c>
      <c r="F5463" t="str">
        <f>INDEX(tbl_produits[Nom normalisé], MATCH(tbl_data[[#This Row],[Spécialité]], tbl_produits[Nom original], 0))</f>
        <v>VALIUM 1 pour cent, solution buvable en gouttes</v>
      </c>
      <c r="G5463" t="str">
        <f>INDEX(tbl_produits[Classe nom], MATCH(tbl_data[[#This Row],[NORM_Spécialité]], tbl_produits[Nom normalisé], 0))</f>
        <v>Système nerveux</v>
      </c>
      <c r="H5463">
        <f>YEAR(tbl_data[[#This Row],[Date_rapport]])</f>
        <v>2023</v>
      </c>
      <c r="I5463" t="str">
        <f>INDEX(tbl_produits[Molécule extraite], MATCH(tbl_data[[#This Row],[NORM_Spécialité]], tbl_produits[Nom normalisé], 0))</f>
        <v>Diazepam</v>
      </c>
      <c r="J5463" s="34">
        <f>DATE(LEFT(tbl_data[[#This Row],[Date_rapport]], 4), MID(tbl_data[[#This Row],[Date_rapport]], 6, 2), RIGHT(tbl_data[[#This Row],[Date_rapport]], 2))</f>
        <v>44959</v>
      </c>
    </row>
    <row r="5464" spans="1:10" x14ac:dyDescent="0.2">
      <c r="A5464" s="28" t="s">
        <v>2035</v>
      </c>
      <c r="B5464" t="s">
        <v>6</v>
      </c>
      <c r="C5464" s="28" t="s">
        <v>621</v>
      </c>
      <c r="D5464" t="s">
        <v>623</v>
      </c>
      <c r="E5464" t="s">
        <v>624</v>
      </c>
      <c r="F5464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5464" t="str">
        <f>INDEX(tbl_produits[Classe nom], MATCH(tbl_data[[#This Row],[NORM_Spécialité]], tbl_produits[Nom normalisé], 0))</f>
        <v>Anti-infectieux à usage systémique</v>
      </c>
      <c r="H5464">
        <f>YEAR(tbl_data[[#This Row],[Date_rapport]])</f>
        <v>2023</v>
      </c>
      <c r="I5464" t="str">
        <f>INDEX(tbl_produits[Molécule extraite], MATCH(tbl_data[[#This Row],[NORM_Spécialité]], tbl_produits[Nom normalisé], 0))</f>
        <v>Amoxicilline</v>
      </c>
      <c r="J5464" s="34">
        <f>DATE(LEFT(tbl_data[[#This Row],[Date_rapport]], 4), MID(tbl_data[[#This Row],[Date_rapport]], 6, 2), RIGHT(tbl_data[[#This Row],[Date_rapport]], 2))</f>
        <v>44959</v>
      </c>
    </row>
    <row r="5465" spans="1:10" x14ac:dyDescent="0.2">
      <c r="A5465" s="28" t="s">
        <v>2035</v>
      </c>
      <c r="B5465" t="s">
        <v>3</v>
      </c>
      <c r="C5465" s="28" t="s">
        <v>628</v>
      </c>
      <c r="D5465" t="s">
        <v>629</v>
      </c>
      <c r="E5465" t="s">
        <v>2</v>
      </c>
      <c r="F5465" t="str">
        <f>INDEX(tbl_produits[Nom normalisé], MATCH(tbl_data[[#This Row],[Spécialité]], tbl_produits[Nom original], 0))</f>
        <v>ROPIVACAINE Kabi 2 mg/ml, solution pour perfusion en poche de 200 ml et de 100 ml</v>
      </c>
      <c r="G5465" t="str">
        <f>INDEX(tbl_produits[Classe nom], MATCH(tbl_data[[#This Row],[NORM_Spécialité]], tbl_produits[Nom normalisé], 0))</f>
        <v>Système nerveux</v>
      </c>
      <c r="H5465">
        <f>YEAR(tbl_data[[#This Row],[Date_rapport]])</f>
        <v>2023</v>
      </c>
      <c r="I5465" t="str">
        <f>INDEX(tbl_produits[Molécule extraite], MATCH(tbl_data[[#This Row],[NORM_Spécialité]], tbl_produits[Nom normalisé], 0))</f>
        <v>Ropivacaïne (chlorhydrate de)</v>
      </c>
      <c r="J5465" s="34">
        <f>DATE(LEFT(tbl_data[[#This Row],[Date_rapport]], 4), MID(tbl_data[[#This Row],[Date_rapport]], 6, 2), RIGHT(tbl_data[[#This Row],[Date_rapport]], 2))</f>
        <v>44959</v>
      </c>
    </row>
    <row r="5466" spans="1:10" x14ac:dyDescent="0.2">
      <c r="A5466" s="28" t="s">
        <v>2035</v>
      </c>
      <c r="B5466" t="s">
        <v>3</v>
      </c>
      <c r="C5466" s="28" t="s">
        <v>639</v>
      </c>
      <c r="D5466" t="s">
        <v>640</v>
      </c>
      <c r="E5466" t="s">
        <v>2</v>
      </c>
      <c r="F5466" t="str">
        <f>INDEX(tbl_produits[Nom normalisé], MATCH(tbl_data[[#This Row],[Spécialité]], tbl_produits[Nom original], 0))</f>
        <v>NAROPEINE 2 mg/ml, solution injectable en poche de 200 ml</v>
      </c>
      <c r="G5466" t="str">
        <f>INDEX(tbl_produits[Classe nom], MATCH(tbl_data[[#This Row],[NORM_Spécialité]], tbl_produits[Nom normalisé], 0))</f>
        <v>Système nerveux</v>
      </c>
      <c r="H5466">
        <f>YEAR(tbl_data[[#This Row],[Date_rapport]])</f>
        <v>2023</v>
      </c>
      <c r="I5466" t="str">
        <f>INDEX(tbl_produits[Molécule extraite], MATCH(tbl_data[[#This Row],[NORM_Spécialité]], tbl_produits[Nom normalisé], 0))</f>
        <v>Ropivacaïne (chlorhydrate de)</v>
      </c>
      <c r="J5466" s="34">
        <f>DATE(LEFT(tbl_data[[#This Row],[Date_rapport]], 4), MID(tbl_data[[#This Row],[Date_rapport]], 6, 2), RIGHT(tbl_data[[#This Row],[Date_rapport]], 2))</f>
        <v>44959</v>
      </c>
    </row>
    <row r="5467" spans="1:10" x14ac:dyDescent="0.2">
      <c r="A5467" s="28" t="s">
        <v>2035</v>
      </c>
      <c r="B5467" t="s">
        <v>6</v>
      </c>
      <c r="C5467" s="28" t="s">
        <v>642</v>
      </c>
      <c r="D5467" t="s">
        <v>643</v>
      </c>
      <c r="E5467" t="s">
        <v>579</v>
      </c>
      <c r="F5467" t="str">
        <f>INDEX(tbl_produits[Nom normalisé], MATCH(tbl_data[[#This Row],[Spécialité]], tbl_produits[Nom original], 0))</f>
        <v>NAVELBINE 50 mg/5 ml, solution injectable en flacon</v>
      </c>
      <c r="G5467" t="str">
        <f>INDEX(tbl_produits[Classe nom], MATCH(tbl_data[[#This Row],[NORM_Spécialité]], tbl_produits[Nom normalisé], 0))</f>
        <v>Antinéoplasiques et immunomodulateurs</v>
      </c>
      <c r="H5467">
        <f>YEAR(tbl_data[[#This Row],[Date_rapport]])</f>
        <v>2023</v>
      </c>
      <c r="I5467" t="str">
        <f>INDEX(tbl_produits[Molécule extraite], MATCH(tbl_data[[#This Row],[NORM_Spécialité]], tbl_produits[Nom normalisé], 0))</f>
        <v>Vinorelbine</v>
      </c>
      <c r="J5467" s="34">
        <f>DATE(LEFT(tbl_data[[#This Row],[Date_rapport]], 4), MID(tbl_data[[#This Row],[Date_rapport]], 6, 2), RIGHT(tbl_data[[#This Row],[Date_rapport]], 2))</f>
        <v>44959</v>
      </c>
    </row>
    <row r="5468" spans="1:10" x14ac:dyDescent="0.2">
      <c r="A5468" s="28" t="s">
        <v>2035</v>
      </c>
      <c r="B5468" t="s">
        <v>3</v>
      </c>
      <c r="C5468" s="28" t="s">
        <v>642</v>
      </c>
      <c r="D5468" t="s">
        <v>646</v>
      </c>
      <c r="E5468" t="s">
        <v>2</v>
      </c>
      <c r="F5468" t="str">
        <f>INDEX(tbl_produits[Nom normalisé], MATCH(tbl_data[[#This Row],[Spécialité]], tbl_produits[Nom original], 0))</f>
        <v>THIOPHENICOL, comprimé enrobé - Thiophenicol 750 mg, poudre et solvant pour préparation injectable</v>
      </c>
      <c r="G5468" t="str">
        <f>INDEX(tbl_produits[Classe nom], MATCH(tbl_data[[#This Row],[NORM_Spécialité]], tbl_produits[Nom normalisé], 0))</f>
        <v>Système nerveux</v>
      </c>
      <c r="H5468">
        <f>YEAR(tbl_data[[#This Row],[Date_rapport]])</f>
        <v>2023</v>
      </c>
      <c r="I5468" t="str">
        <f>INDEX(tbl_produits[Molécule extraite], MATCH(tbl_data[[#This Row],[NORM_Spécialité]], tbl_produits[Nom normalisé], 0))</f>
        <v>Thiamphénicol</v>
      </c>
      <c r="J5468" s="34">
        <f>DATE(LEFT(tbl_data[[#This Row],[Date_rapport]], 4), MID(tbl_data[[#This Row],[Date_rapport]], 6, 2), RIGHT(tbl_data[[#This Row],[Date_rapport]], 2))</f>
        <v>44959</v>
      </c>
    </row>
    <row r="5469" spans="1:10" x14ac:dyDescent="0.2">
      <c r="A5469" s="28" t="s">
        <v>2035</v>
      </c>
      <c r="B5469" t="s">
        <v>6</v>
      </c>
      <c r="C5469" s="28" t="s">
        <v>652</v>
      </c>
      <c r="D5469" t="s">
        <v>654</v>
      </c>
      <c r="E5469" t="s">
        <v>652</v>
      </c>
      <c r="F5469" t="str">
        <f>INDEX(tbl_produits[Nom normalisé], MATCH(tbl_data[[#This Row],[Spécialité]], tbl_produits[Nom original], 0))</f>
        <v>PLEGISOL, solution cardioplégique pour voie intracoronaire en poche</v>
      </c>
      <c r="G5469" t="str">
        <f>INDEX(tbl_produits[Classe nom], MATCH(tbl_data[[#This Row],[NORM_Spécialité]], tbl_produits[Nom normalisé], 0))</f>
        <v>Sang et organes hématopoïétiques</v>
      </c>
      <c r="H5469">
        <f>YEAR(tbl_data[[#This Row],[Date_rapport]])</f>
        <v>2023</v>
      </c>
      <c r="I5469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5469" s="34">
        <f>DATE(LEFT(tbl_data[[#This Row],[Date_rapport]], 4), MID(tbl_data[[#This Row],[Date_rapport]], 6, 2), RIGHT(tbl_data[[#This Row],[Date_rapport]], 2))</f>
        <v>44959</v>
      </c>
    </row>
    <row r="5470" spans="1:10" x14ac:dyDescent="0.2">
      <c r="A5470" s="28" t="s">
        <v>2035</v>
      </c>
      <c r="B5470" t="s">
        <v>11</v>
      </c>
      <c r="C5470" s="28" t="s">
        <v>652</v>
      </c>
      <c r="D5470" t="s">
        <v>655</v>
      </c>
      <c r="E5470" t="s">
        <v>2</v>
      </c>
      <c r="F5470" t="str">
        <f>INDEX(tbl_produits[Nom normalisé], MATCH(tbl_data[[#This Row],[Spécialité]], tbl_produits[Nom original], 0))</f>
        <v>VECTARION injectable, lyophilisat et solution pour préparation injectable</v>
      </c>
      <c r="G5470" t="str">
        <f>INDEX(tbl_produits[Classe nom], MATCH(tbl_data[[#This Row],[NORM_Spécialité]], tbl_produits[Nom normalisé], 0))</f>
        <v>Système respiratoire</v>
      </c>
      <c r="H5470">
        <f>YEAR(tbl_data[[#This Row],[Date_rapport]])</f>
        <v>2023</v>
      </c>
      <c r="I5470" t="str">
        <f>INDEX(tbl_produits[Molécule extraite], MATCH(tbl_data[[#This Row],[NORM_Spécialité]], tbl_produits[Nom normalisé], 0))</f>
        <v>Almitrine (mésilate d')</v>
      </c>
      <c r="J5470" s="34">
        <f>DATE(LEFT(tbl_data[[#This Row],[Date_rapport]], 4), MID(tbl_data[[#This Row],[Date_rapport]], 6, 2), RIGHT(tbl_data[[#This Row],[Date_rapport]], 2))</f>
        <v>44959</v>
      </c>
    </row>
    <row r="5471" spans="1:10" x14ac:dyDescent="0.2">
      <c r="A5471" s="28" t="s">
        <v>2035</v>
      </c>
      <c r="B5471" t="s">
        <v>3</v>
      </c>
      <c r="C5471" s="28" t="s">
        <v>516</v>
      </c>
      <c r="D5471" t="s">
        <v>519</v>
      </c>
      <c r="E5471" t="s">
        <v>2</v>
      </c>
      <c r="F5471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5471" t="str">
        <f>INDEX(tbl_produits[Classe nom], MATCH(tbl_data[[#This Row],[NORM_Spécialité]], tbl_produits[Nom normalisé], 0))</f>
        <v>Anti-infectieux à usage systémique</v>
      </c>
      <c r="H5471">
        <f>YEAR(tbl_data[[#This Row],[Date_rapport]])</f>
        <v>2023</v>
      </c>
      <c r="I5471" t="str">
        <f>INDEX(tbl_produits[Molécule extraite], MATCH(tbl_data[[#This Row],[NORM_Spécialité]], tbl_produits[Nom normalisé], 0))</f>
        <v>Amoxicilline</v>
      </c>
      <c r="J5471" s="34">
        <f>DATE(LEFT(tbl_data[[#This Row],[Date_rapport]], 4), MID(tbl_data[[#This Row],[Date_rapport]], 6, 2), RIGHT(tbl_data[[#This Row],[Date_rapport]], 2))</f>
        <v>44959</v>
      </c>
    </row>
    <row r="5472" spans="1:10" x14ac:dyDescent="0.2">
      <c r="A5472" s="28" t="s">
        <v>2035</v>
      </c>
      <c r="B5472" t="s">
        <v>3</v>
      </c>
      <c r="C5472" s="28" t="s">
        <v>522</v>
      </c>
      <c r="D5472" t="s">
        <v>523</v>
      </c>
      <c r="E5472" t="s">
        <v>2</v>
      </c>
      <c r="F5472" t="str">
        <f>INDEX(tbl_produits[Nom normalisé], MATCH(tbl_data[[#This Row],[Spécialité]], tbl_produits[Nom original], 0))</f>
        <v>MELADININE 0,1 pour cent, solution pour application locale</v>
      </c>
      <c r="G5472" t="str">
        <f>INDEX(tbl_produits[Classe nom], MATCH(tbl_data[[#This Row],[NORM_Spécialité]], tbl_produits[Nom normalisé], 0))</f>
        <v>Antinéoplasiques et immunomodulateurs</v>
      </c>
      <c r="H5472">
        <f>YEAR(tbl_data[[#This Row],[Date_rapport]])</f>
        <v>2023</v>
      </c>
      <c r="I5472" t="str">
        <f>INDEX(tbl_produits[Molécule extraite], MATCH(tbl_data[[#This Row],[NORM_Spécialité]], tbl_produits[Nom normalisé], 0))</f>
        <v>Méthoxsalène</v>
      </c>
      <c r="J5472" s="34">
        <f>DATE(LEFT(tbl_data[[#This Row],[Date_rapport]], 4), MID(tbl_data[[#This Row],[Date_rapport]], 6, 2), RIGHT(tbl_data[[#This Row],[Date_rapport]], 2))</f>
        <v>44959</v>
      </c>
    </row>
    <row r="5473" spans="1:10" x14ac:dyDescent="0.2">
      <c r="A5473" s="28" t="s">
        <v>2035</v>
      </c>
      <c r="B5473" t="s">
        <v>6</v>
      </c>
      <c r="C5473" s="28" t="s">
        <v>524</v>
      </c>
      <c r="D5473" t="s">
        <v>525</v>
      </c>
      <c r="E5473" t="s">
        <v>524</v>
      </c>
      <c r="F5473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5473" t="str">
        <f>INDEX(tbl_produits[Classe nom], MATCH(tbl_data[[#This Row],[NORM_Spécialité]], tbl_produits[Nom normalisé], 0))</f>
        <v>Anti-infectieux à usage systémique</v>
      </c>
      <c r="H5473">
        <f>YEAR(tbl_data[[#This Row],[Date_rapport]])</f>
        <v>2023</v>
      </c>
      <c r="I5473" t="str">
        <f>INDEX(tbl_produits[Molécule extraite], MATCH(tbl_data[[#This Row],[NORM_Spécialité]], tbl_produits[Nom normalisé], 0))</f>
        <v>Amoxicilline / acide clavulanique</v>
      </c>
      <c r="J5473" s="34">
        <f>DATE(LEFT(tbl_data[[#This Row],[Date_rapport]], 4), MID(tbl_data[[#This Row],[Date_rapport]], 6, 2), RIGHT(tbl_data[[#This Row],[Date_rapport]], 2))</f>
        <v>44959</v>
      </c>
    </row>
    <row r="5474" spans="1:10" x14ac:dyDescent="0.2">
      <c r="A5474" s="28" t="s">
        <v>2035</v>
      </c>
      <c r="B5474" t="s">
        <v>9</v>
      </c>
      <c r="C5474" s="28" t="s">
        <v>524</v>
      </c>
      <c r="D5474" t="s">
        <v>526</v>
      </c>
      <c r="E5474" t="s">
        <v>2</v>
      </c>
      <c r="F5474" t="str">
        <f>INDEX(tbl_produits[Nom normalisé], MATCH(tbl_data[[#This Row],[Spécialité]], tbl_produits[Nom original], 0))</f>
        <v xml:space="preserve">REVATIO 10 mg/ml, poudre pour suspension buvable </v>
      </c>
      <c r="G5474" t="str">
        <f>INDEX(tbl_produits[Classe nom], MATCH(tbl_data[[#This Row],[NORM_Spécialité]], tbl_produits[Nom normalisé], 0))</f>
        <v>Système génito-urinaire et hormones sexuelles</v>
      </c>
      <c r="H5474">
        <f>YEAR(tbl_data[[#This Row],[Date_rapport]])</f>
        <v>2023</v>
      </c>
      <c r="I5474" t="str">
        <f>INDEX(tbl_produits[Molécule extraite], MATCH(tbl_data[[#This Row],[NORM_Spécialité]], tbl_produits[Nom normalisé], 0))</f>
        <v>Sildénafil (citrate de)</v>
      </c>
      <c r="J5474" s="34">
        <f>DATE(LEFT(tbl_data[[#This Row],[Date_rapport]], 4), MID(tbl_data[[#This Row],[Date_rapport]], 6, 2), RIGHT(tbl_data[[#This Row],[Date_rapport]], 2))</f>
        <v>44959</v>
      </c>
    </row>
    <row r="5475" spans="1:10" x14ac:dyDescent="0.2">
      <c r="A5475" s="28" t="s">
        <v>2035</v>
      </c>
      <c r="B5475" t="s">
        <v>9</v>
      </c>
      <c r="C5475" s="28" t="s">
        <v>531</v>
      </c>
      <c r="D5475" t="s">
        <v>532</v>
      </c>
      <c r="E5475" t="s">
        <v>2</v>
      </c>
      <c r="F5475" t="str">
        <f>INDEX(tbl_produits[Nom normalisé], MATCH(tbl_data[[#This Row],[Spécialité]], tbl_produits[Nom original], 0))</f>
        <v>MYOZIME 50 mg, poudre pour solution à diluer pour perfusion</v>
      </c>
      <c r="G5475" t="str">
        <f>INDEX(tbl_produits[Classe nom], MATCH(tbl_data[[#This Row],[NORM_Spécialité]], tbl_produits[Nom normalisé], 0))</f>
        <v>Voies digestives et métabolisme</v>
      </c>
      <c r="H5475">
        <f>YEAR(tbl_data[[#This Row],[Date_rapport]])</f>
        <v>2023</v>
      </c>
      <c r="I5475" t="str">
        <f>INDEX(tbl_produits[Molécule extraite], MATCH(tbl_data[[#This Row],[NORM_Spécialité]], tbl_produits[Nom normalisé], 0))</f>
        <v>Alglucosidase alfa</v>
      </c>
      <c r="J5475" s="34">
        <f>DATE(LEFT(tbl_data[[#This Row],[Date_rapport]], 4), MID(tbl_data[[#This Row],[Date_rapport]], 6, 2), RIGHT(tbl_data[[#This Row],[Date_rapport]], 2))</f>
        <v>44959</v>
      </c>
    </row>
    <row r="5476" spans="1:10" x14ac:dyDescent="0.2">
      <c r="A5476" s="28" t="s">
        <v>2035</v>
      </c>
      <c r="B5476" t="s">
        <v>6</v>
      </c>
      <c r="C5476" s="28" t="s">
        <v>531</v>
      </c>
      <c r="D5476" t="s">
        <v>534</v>
      </c>
      <c r="E5476" t="s">
        <v>541</v>
      </c>
      <c r="F5476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5476" t="str">
        <f>INDEX(tbl_produits[Classe nom], MATCH(tbl_data[[#This Row],[NORM_Spécialité]], tbl_produits[Nom normalisé], 0))</f>
        <v>Sang et organes hématopoïétiques</v>
      </c>
      <c r="H5476">
        <f>YEAR(tbl_data[[#This Row],[Date_rapport]])</f>
        <v>2023</v>
      </c>
      <c r="I5476" t="str">
        <f>INDEX(tbl_produits[Molécule extraite], MATCH(tbl_data[[#This Row],[NORM_Spécialité]], tbl_produits[Nom normalisé], 0))</f>
        <v>Mélange nutritif</v>
      </c>
      <c r="J5476" s="34">
        <f>DATE(LEFT(tbl_data[[#This Row],[Date_rapport]], 4), MID(tbl_data[[#This Row],[Date_rapport]], 6, 2), RIGHT(tbl_data[[#This Row],[Date_rapport]], 2))</f>
        <v>44959</v>
      </c>
    </row>
    <row r="5477" spans="1:10" x14ac:dyDescent="0.2">
      <c r="A5477" s="28" t="s">
        <v>2035</v>
      </c>
      <c r="B5477" t="s">
        <v>6</v>
      </c>
      <c r="C5477" s="28" t="s">
        <v>543</v>
      </c>
      <c r="D5477" t="s">
        <v>544</v>
      </c>
      <c r="E5477" t="s">
        <v>565</v>
      </c>
      <c r="F5477" t="str">
        <f>INDEX(tbl_produits[Nom normalisé], MATCH(tbl_data[[#This Row],[Spécialité]], tbl_produits[Nom original], 0))</f>
        <v>RYTHMODAN 100 mg, gélule</v>
      </c>
      <c r="G5477" t="str">
        <f>INDEX(tbl_produits[Classe nom], MATCH(tbl_data[[#This Row],[NORM_Spécialité]], tbl_produits[Nom normalisé], 0))</f>
        <v>Système cardiovasculaire</v>
      </c>
      <c r="H5477">
        <f>YEAR(tbl_data[[#This Row],[Date_rapport]])</f>
        <v>2023</v>
      </c>
      <c r="I5477" t="str">
        <f>INDEX(tbl_produits[Molécule extraite], MATCH(tbl_data[[#This Row],[NORM_Spécialité]], tbl_produits[Nom normalisé], 0))</f>
        <v>Disopyramide (phosphate de)</v>
      </c>
      <c r="J5477" s="34">
        <f>DATE(LEFT(tbl_data[[#This Row],[Date_rapport]], 4), MID(tbl_data[[#This Row],[Date_rapport]], 6, 2), RIGHT(tbl_data[[#This Row],[Date_rapport]], 2))</f>
        <v>44959</v>
      </c>
    </row>
    <row r="5478" spans="1:10" x14ac:dyDescent="0.2">
      <c r="A5478" s="28" t="s">
        <v>2035</v>
      </c>
      <c r="B5478" t="s">
        <v>6</v>
      </c>
      <c r="C5478" s="28" t="s">
        <v>549</v>
      </c>
      <c r="D5478" t="s">
        <v>551</v>
      </c>
      <c r="E5478" t="s">
        <v>2</v>
      </c>
      <c r="F5478" t="str">
        <f>INDEX(tbl_produits[Nom normalisé], MATCH(tbl_data[[#This Row],[Spécialité]], tbl_produits[Nom original], 0))</f>
        <v>FARMORUBICINE 50 mg, poudre pour solution pour perfusion</v>
      </c>
      <c r="G5478" t="str">
        <f>INDEX(tbl_produits[Classe nom], MATCH(tbl_data[[#This Row],[NORM_Spécialité]], tbl_produits[Nom normalisé], 0))</f>
        <v>Antinéoplasiques et immunomodulateurs</v>
      </c>
      <c r="H5478">
        <f>YEAR(tbl_data[[#This Row],[Date_rapport]])</f>
        <v>2023</v>
      </c>
      <c r="I5478" t="str">
        <f>INDEX(tbl_produits[Molécule extraite], MATCH(tbl_data[[#This Row],[NORM_Spécialité]], tbl_produits[Nom normalisé], 0))</f>
        <v>Epirubicine (Chlorhydrate)</v>
      </c>
      <c r="J5478" s="34">
        <f>DATE(LEFT(tbl_data[[#This Row],[Date_rapport]], 4), MID(tbl_data[[#This Row],[Date_rapport]], 6, 2), RIGHT(tbl_data[[#This Row],[Date_rapport]], 2))</f>
        <v>44959</v>
      </c>
    </row>
    <row r="5479" spans="1:10" x14ac:dyDescent="0.2">
      <c r="A5479" s="28" t="s">
        <v>2035</v>
      </c>
      <c r="B5479" t="s">
        <v>3</v>
      </c>
      <c r="C5479" s="28" t="s">
        <v>554</v>
      </c>
      <c r="D5479" t="s">
        <v>555</v>
      </c>
      <c r="E5479" t="s">
        <v>2</v>
      </c>
      <c r="F5479" t="str">
        <f>INDEX(tbl_produits[Nom normalisé], MATCH(tbl_data[[#This Row],[Spécialité]], tbl_produits[Nom original], 0))</f>
        <v>LINEZOLIDE Arrow 600 mg,  comprimé pelliculé - Arrow</v>
      </c>
      <c r="G5479" t="str">
        <f>INDEX(tbl_produits[Classe nom], MATCH(tbl_data[[#This Row],[NORM_Spécialité]], tbl_produits[Nom normalisé], 0))</f>
        <v>Anti-infectieux à usage systémique</v>
      </c>
      <c r="H5479">
        <f>YEAR(tbl_data[[#This Row],[Date_rapport]])</f>
        <v>2023</v>
      </c>
      <c r="I5479" t="str">
        <f>INDEX(tbl_produits[Molécule extraite], MATCH(tbl_data[[#This Row],[NORM_Spécialité]], tbl_produits[Nom normalisé], 0))</f>
        <v>Linézolide</v>
      </c>
      <c r="J5479" s="34">
        <f>DATE(LEFT(tbl_data[[#This Row],[Date_rapport]], 4), MID(tbl_data[[#This Row],[Date_rapport]], 6, 2), RIGHT(tbl_data[[#This Row],[Date_rapport]], 2))</f>
        <v>44959</v>
      </c>
    </row>
    <row r="5480" spans="1:10" x14ac:dyDescent="0.2">
      <c r="A5480" s="28" t="s">
        <v>2035</v>
      </c>
      <c r="B5480" t="s">
        <v>6</v>
      </c>
      <c r="C5480" s="28" t="s">
        <v>557</v>
      </c>
      <c r="D5480" t="s">
        <v>558</v>
      </c>
      <c r="E5480" t="s">
        <v>563</v>
      </c>
      <c r="F5480" t="str">
        <f>INDEX(tbl_produits[Nom normalisé], MATCH(tbl_data[[#This Row],[Spécialité]], tbl_produits[Nom original], 0))</f>
        <v>VOGALENE 0,1 %, solution buvable en flacon</v>
      </c>
      <c r="G5480" t="str">
        <f>INDEX(tbl_produits[Classe nom], MATCH(tbl_data[[#This Row],[NORM_Spécialité]], tbl_produits[Nom normalisé], 0))</f>
        <v>Voies digestives et métabolisme</v>
      </c>
      <c r="H5480">
        <f>YEAR(tbl_data[[#This Row],[Date_rapport]])</f>
        <v>2023</v>
      </c>
      <c r="I5480" t="str">
        <f>INDEX(tbl_produits[Molécule extraite], MATCH(tbl_data[[#This Row],[NORM_Spécialité]], tbl_produits[Nom normalisé], 0))</f>
        <v>Métopimazine</v>
      </c>
      <c r="J5480" s="34">
        <f>DATE(LEFT(tbl_data[[#This Row],[Date_rapport]], 4), MID(tbl_data[[#This Row],[Date_rapport]], 6, 2), RIGHT(tbl_data[[#This Row],[Date_rapport]], 2))</f>
        <v>44959</v>
      </c>
    </row>
    <row r="5481" spans="1:10" x14ac:dyDescent="0.2">
      <c r="A5481" s="28" t="s">
        <v>2035</v>
      </c>
      <c r="B5481" t="s">
        <v>6</v>
      </c>
      <c r="C5481" s="28" t="s">
        <v>557</v>
      </c>
      <c r="D5481" t="s">
        <v>559</v>
      </c>
      <c r="E5481" t="s">
        <v>563</v>
      </c>
      <c r="F5481" t="str">
        <f>INDEX(tbl_produits[Nom normalisé], MATCH(tbl_data[[#This Row],[Spécialité]], tbl_produits[Nom original], 0))</f>
        <v>SECTRAL 40 mg/ml, solution buvable en flacon</v>
      </c>
      <c r="G5481" t="str">
        <f>INDEX(tbl_produits[Classe nom], MATCH(tbl_data[[#This Row],[NORM_Spécialité]], tbl_produits[Nom normalisé], 0))</f>
        <v>Système cardiovasculaire</v>
      </c>
      <c r="H5481">
        <f>YEAR(tbl_data[[#This Row],[Date_rapport]])</f>
        <v>2023</v>
      </c>
      <c r="I5481" t="str">
        <f>INDEX(tbl_produits[Molécule extraite], MATCH(tbl_data[[#This Row],[NORM_Spécialité]], tbl_produits[Nom normalisé], 0))</f>
        <v>Acébutolol</v>
      </c>
      <c r="J5481" s="34">
        <f>DATE(LEFT(tbl_data[[#This Row],[Date_rapport]], 4), MID(tbl_data[[#This Row],[Date_rapport]], 6, 2), RIGHT(tbl_data[[#This Row],[Date_rapport]], 2))</f>
        <v>44959</v>
      </c>
    </row>
    <row r="5482" spans="1:10" x14ac:dyDescent="0.2">
      <c r="A5482" s="28" t="s">
        <v>2035</v>
      </c>
      <c r="B5482" t="s">
        <v>6</v>
      </c>
      <c r="C5482" s="28" t="s">
        <v>560</v>
      </c>
      <c r="D5482" t="s">
        <v>561</v>
      </c>
      <c r="E5482" t="s">
        <v>577</v>
      </c>
      <c r="F5482" t="str">
        <f>INDEX(tbl_produits[Nom normalisé], MATCH(tbl_data[[#This Row],[Spécialité]], tbl_produits[Nom original], 0))</f>
        <v>XEPLION 100 mg, suspension injectable à libération prolongée</v>
      </c>
      <c r="G5482" t="str">
        <f>INDEX(tbl_produits[Classe nom], MATCH(tbl_data[[#This Row],[NORM_Spécialité]], tbl_produits[Nom normalisé], 0))</f>
        <v>Système nerveux</v>
      </c>
      <c r="H5482">
        <f>YEAR(tbl_data[[#This Row],[Date_rapport]])</f>
        <v>2023</v>
      </c>
      <c r="I5482" t="str">
        <f>INDEX(tbl_produits[Molécule extraite], MATCH(tbl_data[[#This Row],[NORM_Spécialité]], tbl_produits[Nom normalisé], 0))</f>
        <v>Palipéridone</v>
      </c>
      <c r="J5482" s="34">
        <f>DATE(LEFT(tbl_data[[#This Row],[Date_rapport]], 4), MID(tbl_data[[#This Row],[Date_rapport]], 6, 2), RIGHT(tbl_data[[#This Row],[Date_rapport]], 2))</f>
        <v>44959</v>
      </c>
    </row>
    <row r="5483" spans="1:10" x14ac:dyDescent="0.2">
      <c r="A5483" s="28" t="s">
        <v>2035</v>
      </c>
      <c r="B5483" t="s">
        <v>9</v>
      </c>
      <c r="C5483" s="28" t="s">
        <v>560</v>
      </c>
      <c r="D5483" t="s">
        <v>562</v>
      </c>
      <c r="E5483" t="s">
        <v>2</v>
      </c>
      <c r="F5483" t="str">
        <f>INDEX(tbl_produits[Nom normalisé], MATCH(tbl_data[[#This Row],[Spécialité]], tbl_produits[Nom original], 0))</f>
        <v>KARDEGIC 75 mg, poudre pour solution buvable en sachet-dose</v>
      </c>
      <c r="G5483" t="str">
        <f>INDEX(tbl_produits[Classe nom], MATCH(tbl_data[[#This Row],[NORM_Spécialité]], tbl_produits[Nom normalisé], 0))</f>
        <v>Système nerveux</v>
      </c>
      <c r="H5483">
        <f>YEAR(tbl_data[[#This Row],[Date_rapport]])</f>
        <v>2023</v>
      </c>
      <c r="I5483" t="str">
        <f>INDEX(tbl_produits[Molécule extraite], MATCH(tbl_data[[#This Row],[NORM_Spécialité]], tbl_produits[Nom normalisé], 0))</f>
        <v>DL-lysine (acétylsalicylate de)</v>
      </c>
      <c r="J5483" s="34">
        <f>DATE(LEFT(tbl_data[[#This Row],[Date_rapport]], 4), MID(tbl_data[[#This Row],[Date_rapport]], 6, 2), RIGHT(tbl_data[[#This Row],[Date_rapport]], 2))</f>
        <v>44959</v>
      </c>
    </row>
    <row r="5484" spans="1:10" x14ac:dyDescent="0.2">
      <c r="A5484" s="28" t="s">
        <v>2035</v>
      </c>
      <c r="B5484" t="s">
        <v>6</v>
      </c>
      <c r="C5484" s="28" t="s">
        <v>565</v>
      </c>
      <c r="D5484" t="s">
        <v>566</v>
      </c>
      <c r="E5484" t="s">
        <v>565</v>
      </c>
      <c r="F5484" t="str">
        <f>INDEX(tbl_produits[Nom normalisé], MATCH(tbl_data[[#This Row],[Spécialité]], tbl_produits[Nom original], 0))</f>
        <v>SUCCIAPTAL 200 mg, gélule</v>
      </c>
      <c r="G5484" t="str">
        <f>INDEX(tbl_produits[Classe nom], MATCH(tbl_data[[#This Row],[NORM_Spécialité]], tbl_produits[Nom normalisé], 0))</f>
        <v>Anti-infectieux à usage systémique</v>
      </c>
      <c r="H5484">
        <f>YEAR(tbl_data[[#This Row],[Date_rapport]])</f>
        <v>2023</v>
      </c>
      <c r="I5484" t="str">
        <f>INDEX(tbl_produits[Molécule extraite], MATCH(tbl_data[[#This Row],[NORM_Spécialité]], tbl_produits[Nom normalisé], 0))</f>
        <v>Succinylsulfathiazole</v>
      </c>
      <c r="J5484" s="34">
        <f>DATE(LEFT(tbl_data[[#This Row],[Date_rapport]], 4), MID(tbl_data[[#This Row],[Date_rapport]], 6, 2), RIGHT(tbl_data[[#This Row],[Date_rapport]], 2))</f>
        <v>44959</v>
      </c>
    </row>
    <row r="5485" spans="1:10" x14ac:dyDescent="0.2">
      <c r="A5485" s="28" t="s">
        <v>2035</v>
      </c>
      <c r="B5485" t="s">
        <v>9</v>
      </c>
      <c r="C5485" s="28" t="s">
        <v>567</v>
      </c>
      <c r="D5485" t="s">
        <v>568</v>
      </c>
      <c r="E5485" t="s">
        <v>2</v>
      </c>
      <c r="F5485" t="str">
        <f>INDEX(tbl_produits[Nom normalisé], MATCH(tbl_data[[#This Row],[Spécialité]], tbl_produits[Nom original], 0))</f>
        <v>SIVEXTRO 200 mg, comprimé pelliculé</v>
      </c>
      <c r="G5485" t="str">
        <f>INDEX(tbl_produits[Classe nom], MATCH(tbl_data[[#This Row],[NORM_Spécialité]], tbl_produits[Nom normalisé], 0))</f>
        <v>Anti-infectieux à usage systémique</v>
      </c>
      <c r="H5485">
        <f>YEAR(tbl_data[[#This Row],[Date_rapport]])</f>
        <v>2023</v>
      </c>
      <c r="I5485" t="str">
        <f>INDEX(tbl_produits[Molécule extraite], MATCH(tbl_data[[#This Row],[NORM_Spécialité]], tbl_produits[Nom normalisé], 0))</f>
        <v>Tédizolid (phosphate de)</v>
      </c>
      <c r="J5485" s="34">
        <f>DATE(LEFT(tbl_data[[#This Row],[Date_rapport]], 4), MID(tbl_data[[#This Row],[Date_rapport]], 6, 2), RIGHT(tbl_data[[#This Row],[Date_rapport]], 2))</f>
        <v>44959</v>
      </c>
    </row>
    <row r="5486" spans="1:10" x14ac:dyDescent="0.2">
      <c r="A5486" s="28" t="s">
        <v>2035</v>
      </c>
      <c r="B5486" t="s">
        <v>6</v>
      </c>
      <c r="C5486" s="28" t="s">
        <v>570</v>
      </c>
      <c r="D5486" t="s">
        <v>571</v>
      </c>
      <c r="E5486" t="s">
        <v>570</v>
      </c>
      <c r="F5486" t="str">
        <f>INDEX(tbl_produits[Nom normalisé], MATCH(tbl_data[[#This Row],[Spécialité]], tbl_produits[Nom original], 0))</f>
        <v>MEGACE 160 mg, comprimé</v>
      </c>
      <c r="G5486" t="str">
        <f>INDEX(tbl_produits[Classe nom], MATCH(tbl_data[[#This Row],[NORM_Spécialité]], tbl_produits[Nom normalisé], 0))</f>
        <v>Antinéoplasiques et immunomodulateurs</v>
      </c>
      <c r="H5486">
        <f>YEAR(tbl_data[[#This Row],[Date_rapport]])</f>
        <v>2023</v>
      </c>
      <c r="I5486" t="str">
        <f>INDEX(tbl_produits[Molécule extraite], MATCH(tbl_data[[#This Row],[NORM_Spécialité]], tbl_produits[Nom normalisé], 0))</f>
        <v>Acétate de mégestrol</v>
      </c>
      <c r="J5486" s="34">
        <f>DATE(LEFT(tbl_data[[#This Row],[Date_rapport]], 4), MID(tbl_data[[#This Row],[Date_rapport]], 6, 2), RIGHT(tbl_data[[#This Row],[Date_rapport]], 2))</f>
        <v>44959</v>
      </c>
    </row>
    <row r="5487" spans="1:10" x14ac:dyDescent="0.2">
      <c r="A5487" s="28" t="s">
        <v>2035</v>
      </c>
      <c r="B5487" t="s">
        <v>6</v>
      </c>
      <c r="C5487" s="28" t="s">
        <v>572</v>
      </c>
      <c r="D5487" t="s">
        <v>573</v>
      </c>
      <c r="E5487" t="s">
        <v>572</v>
      </c>
      <c r="F5487" t="str">
        <f>INDEX(tbl_produits[Nom normalisé], MATCH(tbl_data[[#This Row],[Spécialité]], tbl_produits[Nom original], 0))</f>
        <v>GABAPENTINE 100 mg, 300 mg, 400 mg, 600 mg, 800 mg, comprimé pelliculé</v>
      </c>
      <c r="G5487" t="str">
        <f>INDEX(tbl_produits[Classe nom], MATCH(tbl_data[[#This Row],[NORM_Spécialité]], tbl_produits[Nom normalisé], 0))</f>
        <v>Système nerveux</v>
      </c>
      <c r="H5487">
        <f>YEAR(tbl_data[[#This Row],[Date_rapport]])</f>
        <v>2023</v>
      </c>
      <c r="I5487" t="str">
        <f>INDEX(tbl_produits[Molécule extraite], MATCH(tbl_data[[#This Row],[NORM_Spécialité]], tbl_produits[Nom normalisé], 0))</f>
        <v>Gabapentine</v>
      </c>
      <c r="J5487" s="34">
        <f>DATE(LEFT(tbl_data[[#This Row],[Date_rapport]], 4), MID(tbl_data[[#This Row],[Date_rapport]], 6, 2), RIGHT(tbl_data[[#This Row],[Date_rapport]], 2))</f>
        <v>44959</v>
      </c>
    </row>
    <row r="5488" spans="1:10" x14ac:dyDescent="0.2">
      <c r="A5488" s="28" t="s">
        <v>2035</v>
      </c>
      <c r="B5488" t="s">
        <v>6</v>
      </c>
      <c r="C5488" s="28" t="s">
        <v>577</v>
      </c>
      <c r="D5488" t="s">
        <v>499</v>
      </c>
      <c r="E5488" t="s">
        <v>577</v>
      </c>
      <c r="F5488" t="str">
        <f>INDEX(tbl_produits[Nom normalisé], MATCH(tbl_data[[#This Row],[Spécialité]], tbl_produits[Nom original], 0))</f>
        <v>TACHOSIL, matrice pour collage tissulaire</v>
      </c>
      <c r="G5488" t="str">
        <f>INDEX(tbl_produits[Classe nom], MATCH(tbl_data[[#This Row],[NORM_Spécialité]], tbl_produits[Nom normalisé], 0))</f>
        <v>Sang et organes hématopoïétiques</v>
      </c>
      <c r="H5488">
        <f>YEAR(tbl_data[[#This Row],[Date_rapport]])</f>
        <v>2023</v>
      </c>
      <c r="I5488" t="str">
        <f>INDEX(tbl_produits[Molécule extraite], MATCH(tbl_data[[#This Row],[NORM_Spécialité]], tbl_produits[Nom normalisé], 0))</f>
        <v>Fibrinogène/Thrombine</v>
      </c>
      <c r="J5488" s="34">
        <f>DATE(LEFT(tbl_data[[#This Row],[Date_rapport]], 4), MID(tbl_data[[#This Row],[Date_rapport]], 6, 2), RIGHT(tbl_data[[#This Row],[Date_rapport]], 2))</f>
        <v>44959</v>
      </c>
    </row>
    <row r="5489" spans="1:10" x14ac:dyDescent="0.2">
      <c r="A5489" s="28" t="s">
        <v>2035</v>
      </c>
      <c r="B5489" t="s">
        <v>3</v>
      </c>
      <c r="C5489" s="28" t="s">
        <v>579</v>
      </c>
      <c r="D5489" t="s">
        <v>580</v>
      </c>
      <c r="E5489" t="s">
        <v>2</v>
      </c>
      <c r="F5489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5489" t="str">
        <f>INDEX(tbl_produits[Classe nom], MATCH(tbl_data[[#This Row],[NORM_Spécialité]], tbl_produits[Nom normalisé], 0))</f>
        <v>Système nerveux</v>
      </c>
      <c r="H5489">
        <f>YEAR(tbl_data[[#This Row],[Date_rapport]])</f>
        <v>2023</v>
      </c>
      <c r="I5489" t="str">
        <f>INDEX(tbl_produits[Molécule extraite], MATCH(tbl_data[[#This Row],[NORM_Spécialité]], tbl_produits[Nom normalisé], 0))</f>
        <v>Ropivacaïne (chlorhydrate de)</v>
      </c>
      <c r="J5489" s="34">
        <f>DATE(LEFT(tbl_data[[#This Row],[Date_rapport]], 4), MID(tbl_data[[#This Row],[Date_rapport]], 6, 2), RIGHT(tbl_data[[#This Row],[Date_rapport]], 2))</f>
        <v>44959</v>
      </c>
    </row>
    <row r="5490" spans="1:10" x14ac:dyDescent="0.2">
      <c r="A5490" s="28" t="s">
        <v>2035</v>
      </c>
      <c r="B5490" t="s">
        <v>3</v>
      </c>
      <c r="C5490" s="28" t="s">
        <v>584</v>
      </c>
      <c r="D5490" t="s">
        <v>585</v>
      </c>
      <c r="E5490" t="s">
        <v>2</v>
      </c>
      <c r="F5490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5490" t="str">
        <f>INDEX(tbl_produits[Classe nom], MATCH(tbl_data[[#This Row],[NORM_Spécialité]], tbl_produits[Nom normalisé], 0))</f>
        <v>Système nerveux</v>
      </c>
      <c r="H5490">
        <f>YEAR(tbl_data[[#This Row],[Date_rapport]])</f>
        <v>2023</v>
      </c>
      <c r="I5490" t="str">
        <f>INDEX(tbl_produits[Molécule extraite], MATCH(tbl_data[[#This Row],[NORM_Spécialité]], tbl_produits[Nom normalisé], 0))</f>
        <v>Lévobupivacaïne (chlorhydrate de)</v>
      </c>
      <c r="J5490" s="34">
        <f>DATE(LEFT(tbl_data[[#This Row],[Date_rapport]], 4), MID(tbl_data[[#This Row],[Date_rapport]], 6, 2), RIGHT(tbl_data[[#This Row],[Date_rapport]], 2))</f>
        <v>44959</v>
      </c>
    </row>
    <row r="5491" spans="1:10" x14ac:dyDescent="0.2">
      <c r="A5491" s="28" t="s">
        <v>2035</v>
      </c>
      <c r="B5491" t="s">
        <v>11</v>
      </c>
      <c r="C5491" s="28" t="s">
        <v>595</v>
      </c>
      <c r="D5491" t="s">
        <v>596</v>
      </c>
      <c r="E5491" t="s">
        <v>2</v>
      </c>
      <c r="F5491" t="str">
        <f>INDEX(tbl_produits[Nom normalisé], MATCH(tbl_data[[#This Row],[Spécialité]], tbl_produits[Nom original], 0))</f>
        <v>REBETOL 40 mg/ml, solution buvable</v>
      </c>
      <c r="G5491" t="str">
        <f>INDEX(tbl_produits[Classe nom], MATCH(tbl_data[[#This Row],[NORM_Spécialité]], tbl_produits[Nom normalisé], 0))</f>
        <v>Anti-infectieux à usage systémique</v>
      </c>
      <c r="H5491">
        <f>YEAR(tbl_data[[#This Row],[Date_rapport]])</f>
        <v>2023</v>
      </c>
      <c r="I5491" t="str">
        <f>INDEX(tbl_produits[Molécule extraite], MATCH(tbl_data[[#This Row],[NORM_Spécialité]], tbl_produits[Nom normalisé], 0))</f>
        <v>Ribavirine</v>
      </c>
      <c r="J5491" s="34">
        <f>DATE(LEFT(tbl_data[[#This Row],[Date_rapport]], 4), MID(tbl_data[[#This Row],[Date_rapport]], 6, 2), RIGHT(tbl_data[[#This Row],[Date_rapport]], 2))</f>
        <v>44959</v>
      </c>
    </row>
    <row r="5492" spans="1:10" x14ac:dyDescent="0.2">
      <c r="A5492" s="28" t="s">
        <v>2035</v>
      </c>
      <c r="B5492" t="s">
        <v>9</v>
      </c>
      <c r="C5492" s="28" t="s">
        <v>438</v>
      </c>
      <c r="D5492" t="s">
        <v>440</v>
      </c>
      <c r="E5492" t="s">
        <v>2</v>
      </c>
      <c r="F5492" t="str">
        <f>INDEX(tbl_produits[Nom normalisé], MATCH(tbl_data[[#This Row],[Spécialité]], tbl_produits[Nom original], 0))</f>
        <v>CORVASAL 2 mg et 4 mg, comprimé, Molsidomine 2 mg et 4 mg, comprimé</v>
      </c>
      <c r="G5492" t="str">
        <f>INDEX(tbl_produits[Classe nom], MATCH(tbl_data[[#This Row],[NORM_Spécialité]], tbl_produits[Nom normalisé], 0))</f>
        <v>Système cardiovasculaire</v>
      </c>
      <c r="H5492">
        <f>YEAR(tbl_data[[#This Row],[Date_rapport]])</f>
        <v>2023</v>
      </c>
      <c r="I5492" t="str">
        <f>INDEX(tbl_produits[Molécule extraite], MATCH(tbl_data[[#This Row],[NORM_Spécialité]], tbl_produits[Nom normalisé], 0))</f>
        <v>Molsidomine</v>
      </c>
      <c r="J5492" s="34">
        <f>DATE(LEFT(tbl_data[[#This Row],[Date_rapport]], 4), MID(tbl_data[[#This Row],[Date_rapport]], 6, 2), RIGHT(tbl_data[[#This Row],[Date_rapport]], 2))</f>
        <v>44959</v>
      </c>
    </row>
    <row r="5493" spans="1:10" x14ac:dyDescent="0.2">
      <c r="A5493" s="28" t="s">
        <v>2035</v>
      </c>
      <c r="B5493" t="s">
        <v>9</v>
      </c>
      <c r="C5493" s="28" t="s">
        <v>447</v>
      </c>
      <c r="D5493" t="s">
        <v>374</v>
      </c>
      <c r="E5493" t="s">
        <v>2</v>
      </c>
      <c r="F5493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5493" t="str">
        <f>INDEX(tbl_produits[Classe nom], MATCH(tbl_data[[#This Row],[NORM_Spécialité]], tbl_produits[Nom normalisé], 0))</f>
        <v>Antinéoplasiques et immunomodulateurs</v>
      </c>
      <c r="H5493">
        <f>YEAR(tbl_data[[#This Row],[Date_rapport]])</f>
        <v>2023</v>
      </c>
      <c r="I5493" t="str">
        <f>INDEX(tbl_produits[Molécule extraite], MATCH(tbl_data[[#This Row],[NORM_Spécialité]], tbl_produits[Nom normalisé], 0))</f>
        <v>Vincristine</v>
      </c>
      <c r="J5493" s="34">
        <f>DATE(LEFT(tbl_data[[#This Row],[Date_rapport]], 4), MID(tbl_data[[#This Row],[Date_rapport]], 6, 2), RIGHT(tbl_data[[#This Row],[Date_rapport]], 2))</f>
        <v>44959</v>
      </c>
    </row>
    <row r="5494" spans="1:10" x14ac:dyDescent="0.2">
      <c r="A5494" s="28" t="s">
        <v>2035</v>
      </c>
      <c r="B5494" t="s">
        <v>3</v>
      </c>
      <c r="C5494" s="28" t="s">
        <v>462</v>
      </c>
      <c r="D5494" t="s">
        <v>240</v>
      </c>
      <c r="E5494" t="s">
        <v>708</v>
      </c>
      <c r="F5494" t="str">
        <f>INDEX(tbl_produits[Nom normalisé], MATCH(tbl_data[[#This Row],[Spécialité]], tbl_produits[Nom original], 0))</f>
        <v>PROPRANOLOL ACETLAB 5 mg/5 mL, solution injectable</v>
      </c>
      <c r="G5494" t="str">
        <f>INDEX(tbl_produits[Classe nom], MATCH(tbl_data[[#This Row],[NORM_Spécialité]], tbl_produits[Nom normalisé], 0))</f>
        <v>Système cardiovasculaire</v>
      </c>
      <c r="H5494">
        <f>YEAR(tbl_data[[#This Row],[Date_rapport]])</f>
        <v>2023</v>
      </c>
      <c r="I5494" t="str">
        <f>INDEX(tbl_produits[Molécule extraite], MATCH(tbl_data[[#This Row],[NORM_Spécialité]], tbl_produits[Nom normalisé], 0))</f>
        <v>Propranolol</v>
      </c>
      <c r="J5494" s="34">
        <f>DATE(LEFT(tbl_data[[#This Row],[Date_rapport]], 4), MID(tbl_data[[#This Row],[Date_rapport]], 6, 2), RIGHT(tbl_data[[#This Row],[Date_rapport]], 2))</f>
        <v>44959</v>
      </c>
    </row>
    <row r="5495" spans="1:10" x14ac:dyDescent="0.2">
      <c r="A5495" s="28" t="s">
        <v>2035</v>
      </c>
      <c r="B5495" t="s">
        <v>11</v>
      </c>
      <c r="C5495" s="28" t="s">
        <v>476</v>
      </c>
      <c r="D5495" t="s">
        <v>477</v>
      </c>
      <c r="E5495" t="s">
        <v>2</v>
      </c>
      <c r="F5495" t="str">
        <f>INDEX(tbl_produits[Nom normalisé], MATCH(tbl_data[[#This Row],[Spécialité]], tbl_produits[Nom original], 0))</f>
        <v>GAMMANORM 165 mg/ml, immunoglobuline humaine normale pour injection sous-cutanée</v>
      </c>
      <c r="G5495" t="str">
        <f>INDEX(tbl_produits[Classe nom], MATCH(tbl_data[[#This Row],[NORM_Spécialité]], tbl_produits[Nom normalisé], 0))</f>
        <v>Anti-infectieux à usage systémique</v>
      </c>
      <c r="H5495">
        <f>YEAR(tbl_data[[#This Row],[Date_rapport]])</f>
        <v>2023</v>
      </c>
      <c r="I5495" t="str">
        <f>INDEX(tbl_produits[Molécule extraite], MATCH(tbl_data[[#This Row],[NORM_Spécialité]], tbl_produits[Nom normalisé], 0))</f>
        <v>Immunoglobuline humaine normale</v>
      </c>
      <c r="J5495" s="34">
        <f>DATE(LEFT(tbl_data[[#This Row],[Date_rapport]], 4), MID(tbl_data[[#This Row],[Date_rapport]], 6, 2), RIGHT(tbl_data[[#This Row],[Date_rapport]], 2))</f>
        <v>44959</v>
      </c>
    </row>
    <row r="5496" spans="1:10" x14ac:dyDescent="0.2">
      <c r="A5496" s="28" t="s">
        <v>2035</v>
      </c>
      <c r="B5496" t="s">
        <v>3</v>
      </c>
      <c r="C5496" s="28" t="s">
        <v>489</v>
      </c>
      <c r="D5496" t="s">
        <v>491</v>
      </c>
      <c r="E5496" t="s">
        <v>2</v>
      </c>
      <c r="F5496" t="str">
        <f>INDEX(tbl_produits[Nom normalisé], MATCH(tbl_data[[#This Row],[Spécialité]], tbl_produits[Nom original], 0))</f>
        <v>CHLORURE DE POTASSIUM LAVOISIER 20 % (0,20 g/ml), solution à diluer pour perfusion</v>
      </c>
      <c r="G5496" t="str">
        <f>INDEX(tbl_produits[Classe nom], MATCH(tbl_data[[#This Row],[NORM_Spécialité]], tbl_produits[Nom normalisé], 0))</f>
        <v>Voies digestives et métabolisme</v>
      </c>
      <c r="H5496">
        <f>YEAR(tbl_data[[#This Row],[Date_rapport]])</f>
        <v>2023</v>
      </c>
      <c r="I5496" t="str">
        <f>INDEX(tbl_produits[Molécule extraite], MATCH(tbl_data[[#This Row],[NORM_Spécialité]], tbl_produits[Nom normalisé], 0))</f>
        <v>Potassium (chlorure de)</v>
      </c>
      <c r="J5496" s="34">
        <f>DATE(LEFT(tbl_data[[#This Row],[Date_rapport]], 4), MID(tbl_data[[#This Row],[Date_rapport]], 6, 2), RIGHT(tbl_data[[#This Row],[Date_rapport]], 2))</f>
        <v>44959</v>
      </c>
    </row>
    <row r="5497" spans="1:10" x14ac:dyDescent="0.2">
      <c r="A5497" s="28" t="s">
        <v>2035</v>
      </c>
      <c r="B5497" t="s">
        <v>3</v>
      </c>
      <c r="C5497" s="28" t="s">
        <v>422</v>
      </c>
      <c r="D5497" t="s">
        <v>426</v>
      </c>
      <c r="E5497" t="s">
        <v>2</v>
      </c>
      <c r="F5497" t="str">
        <f>INDEX(tbl_produits[Nom normalisé], MATCH(tbl_data[[#This Row],[Spécialité]], tbl_produits[Nom original], 0))</f>
        <v>GLUCOSE 30% Lavoisier, solution injectable en ampoule de verre de 10 ml</v>
      </c>
      <c r="G5497" t="str">
        <f>INDEX(tbl_produits[Classe nom], MATCH(tbl_data[[#This Row],[NORM_Spécialité]], tbl_produits[Nom normalisé], 0))</f>
        <v>Voies digestives et métabolisme</v>
      </c>
      <c r="H5497">
        <f>YEAR(tbl_data[[#This Row],[Date_rapport]])</f>
        <v>2023</v>
      </c>
      <c r="I5497" t="str">
        <f>INDEX(tbl_produits[Molécule extraite], MATCH(tbl_data[[#This Row],[NORM_Spécialité]], tbl_produits[Nom normalisé], 0))</f>
        <v>Glucose monohydraté</v>
      </c>
      <c r="J5497" s="34">
        <f>DATE(LEFT(tbl_data[[#This Row],[Date_rapport]], 4), MID(tbl_data[[#This Row],[Date_rapport]], 6, 2), RIGHT(tbl_data[[#This Row],[Date_rapport]], 2))</f>
        <v>44959</v>
      </c>
    </row>
    <row r="5498" spans="1:10" x14ac:dyDescent="0.2">
      <c r="A5498" s="28" t="s">
        <v>2035</v>
      </c>
      <c r="B5498" t="s">
        <v>3</v>
      </c>
      <c r="C5498" s="28" t="s">
        <v>422</v>
      </c>
      <c r="D5498" t="s">
        <v>427</v>
      </c>
      <c r="E5498" t="s">
        <v>2</v>
      </c>
      <c r="F5498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5498" t="str">
        <f>INDEX(tbl_produits[Classe nom], MATCH(tbl_data[[#This Row],[NORM_Spécialité]], tbl_produits[Nom normalisé], 0))</f>
        <v>Voies digestives et métabolisme</v>
      </c>
      <c r="H5498">
        <f>YEAR(tbl_data[[#This Row],[Date_rapport]])</f>
        <v>2023</v>
      </c>
      <c r="I5498" t="str">
        <f>INDEX(tbl_produits[Molécule extraite], MATCH(tbl_data[[#This Row],[NORM_Spécialité]], tbl_produits[Nom normalisé], 0))</f>
        <v>Potassium (chlorure de)</v>
      </c>
      <c r="J5498" s="34">
        <f>DATE(LEFT(tbl_data[[#This Row],[Date_rapport]], 4), MID(tbl_data[[#This Row],[Date_rapport]], 6, 2), RIGHT(tbl_data[[#This Row],[Date_rapport]], 2))</f>
        <v>44959</v>
      </c>
    </row>
    <row r="5499" spans="1:10" x14ac:dyDescent="0.2">
      <c r="A5499" s="28" t="s">
        <v>2035</v>
      </c>
      <c r="B5499" t="s">
        <v>9</v>
      </c>
      <c r="C5499" s="28" t="s">
        <v>430</v>
      </c>
      <c r="D5499" t="s">
        <v>431</v>
      </c>
      <c r="E5499" t="s">
        <v>2</v>
      </c>
      <c r="F5499" t="str">
        <f>INDEX(tbl_produits[Nom normalisé], MATCH(tbl_data[[#This Row],[Spécialité]], tbl_produits[Nom original], 0))</f>
        <v>TIGREAT 2,5 mg, comprimés pelliculés</v>
      </c>
      <c r="G5499" t="str">
        <f>INDEX(tbl_produits[Classe nom], MATCH(tbl_data[[#This Row],[NORM_Spécialité]], tbl_produits[Nom normalisé], 0))</f>
        <v>Anti-infectieux à usage systémique</v>
      </c>
      <c r="H5499">
        <f>YEAR(tbl_data[[#This Row],[Date_rapport]])</f>
        <v>2023</v>
      </c>
      <c r="I5499" t="str">
        <f>INDEX(tbl_produits[Molécule extraite], MATCH(tbl_data[[#This Row],[NORM_Spécialité]], tbl_produits[Nom normalisé], 0))</f>
        <v>Tigécycline</v>
      </c>
      <c r="J5499" s="34">
        <f>DATE(LEFT(tbl_data[[#This Row],[Date_rapport]], 4), MID(tbl_data[[#This Row],[Date_rapport]], 6, 2), RIGHT(tbl_data[[#This Row],[Date_rapport]], 2))</f>
        <v>44959</v>
      </c>
    </row>
    <row r="5500" spans="1:10" x14ac:dyDescent="0.2">
      <c r="A5500" s="28" t="s">
        <v>2035</v>
      </c>
      <c r="B5500" t="s">
        <v>9</v>
      </c>
      <c r="C5500" s="28" t="s">
        <v>432</v>
      </c>
      <c r="D5500" t="s">
        <v>433</v>
      </c>
      <c r="E5500" t="s">
        <v>2</v>
      </c>
      <c r="F5500" t="str">
        <f>INDEX(tbl_produits[Nom normalisé], MATCH(tbl_data[[#This Row],[Spécialité]], tbl_produits[Nom original], 0))</f>
        <v>BRICANYL 0,5 mg/1 ml, solution injectable en ampoule</v>
      </c>
      <c r="G5500" t="str">
        <f>INDEX(tbl_produits[Classe nom], MATCH(tbl_data[[#This Row],[NORM_Spécialité]], tbl_produits[Nom normalisé], 0))</f>
        <v>Système respiratoire</v>
      </c>
      <c r="H5500">
        <f>YEAR(tbl_data[[#This Row],[Date_rapport]])</f>
        <v>2023</v>
      </c>
      <c r="I5500" t="str">
        <f>INDEX(tbl_produits[Molécule extraite], MATCH(tbl_data[[#This Row],[NORM_Spécialité]], tbl_produits[Nom normalisé], 0))</f>
        <v>Terbutaline</v>
      </c>
      <c r="J5500" s="34">
        <f>DATE(LEFT(tbl_data[[#This Row],[Date_rapport]], 4), MID(tbl_data[[#This Row],[Date_rapport]], 6, 2), RIGHT(tbl_data[[#This Row],[Date_rapport]], 2))</f>
        <v>44959</v>
      </c>
    </row>
    <row r="5501" spans="1:10" x14ac:dyDescent="0.2">
      <c r="A5501" s="28" t="s">
        <v>2035</v>
      </c>
      <c r="B5501" t="s">
        <v>9</v>
      </c>
      <c r="C5501" s="28" t="s">
        <v>396</v>
      </c>
      <c r="D5501" t="s">
        <v>397</v>
      </c>
      <c r="E5501" t="s">
        <v>2</v>
      </c>
      <c r="F5501" t="str">
        <f>INDEX(tbl_produits[Nom normalisé], MATCH(tbl_data[[#This Row],[Spécialité]], tbl_produits[Nom original], 0))</f>
        <v>SOLUPRED 5 mg et 20 mg, comprimé orodispersible</v>
      </c>
      <c r="G5501" t="str">
        <f>INDEX(tbl_produits[Classe nom], MATCH(tbl_data[[#This Row],[NORM_Spécialité]], tbl_produits[Nom normalisé], 0))</f>
        <v>Hormones systémiques sauf hormones sexuelles et insulines</v>
      </c>
      <c r="H5501">
        <f>YEAR(tbl_data[[#This Row],[Date_rapport]])</f>
        <v>2023</v>
      </c>
      <c r="I5501" t="str">
        <f>INDEX(tbl_produits[Molécule extraite], MATCH(tbl_data[[#This Row],[NORM_Spécialité]], tbl_produits[Nom normalisé], 0))</f>
        <v>Prednisolone</v>
      </c>
      <c r="J5501" s="34">
        <f>DATE(LEFT(tbl_data[[#This Row],[Date_rapport]], 4), MID(tbl_data[[#This Row],[Date_rapport]], 6, 2), RIGHT(tbl_data[[#This Row],[Date_rapport]], 2))</f>
        <v>44959</v>
      </c>
    </row>
    <row r="5502" spans="1:10" x14ac:dyDescent="0.2">
      <c r="A5502" s="28" t="s">
        <v>2035</v>
      </c>
      <c r="B5502" t="s">
        <v>9</v>
      </c>
      <c r="C5502" s="28" t="s">
        <v>384</v>
      </c>
      <c r="D5502" t="s">
        <v>385</v>
      </c>
      <c r="E5502" t="s">
        <v>2</v>
      </c>
      <c r="F5502" t="str">
        <f>INDEX(tbl_produits[Nom normalisé], MATCH(tbl_data[[#This Row],[Spécialité]], tbl_produits[Nom original], 0))</f>
        <v>BRIDION 100 mg/ml, solution injectable - Boîte de 10 flacons de 5 mL</v>
      </c>
      <c r="G5502" t="str">
        <f>INDEX(tbl_produits[Classe nom], MATCH(tbl_data[[#This Row],[NORM_Spécialité]], tbl_produits[Nom normalisé], 0))</f>
        <v>Divers</v>
      </c>
      <c r="H5502">
        <f>YEAR(tbl_data[[#This Row],[Date_rapport]])</f>
        <v>2023</v>
      </c>
      <c r="I5502" t="str">
        <f>INDEX(tbl_produits[Molécule extraite], MATCH(tbl_data[[#This Row],[NORM_Spécialité]], tbl_produits[Nom normalisé], 0))</f>
        <v>Sugammadex</v>
      </c>
      <c r="J5502" s="34">
        <f>DATE(LEFT(tbl_data[[#This Row],[Date_rapport]], 4), MID(tbl_data[[#This Row],[Date_rapport]], 6, 2), RIGHT(tbl_data[[#This Row],[Date_rapport]], 2))</f>
        <v>44959</v>
      </c>
    </row>
    <row r="5503" spans="1:10" x14ac:dyDescent="0.2">
      <c r="A5503" s="28" t="s">
        <v>2035</v>
      </c>
      <c r="B5503" t="s">
        <v>3</v>
      </c>
      <c r="C5503" s="28" t="s">
        <v>360</v>
      </c>
      <c r="D5503" t="s">
        <v>361</v>
      </c>
      <c r="E5503" t="s">
        <v>2</v>
      </c>
      <c r="F5503" t="str">
        <f>INDEX(tbl_produits[Nom normalisé], MATCH(tbl_data[[#This Row],[Spécialité]], tbl_produits[Nom original], 0))</f>
        <v>DIPENTUM  250 mg comprimé et DIPENTUM 500 mg comprimé</v>
      </c>
      <c r="G5503" t="str">
        <f>INDEX(tbl_produits[Classe nom], MATCH(tbl_data[[#This Row],[NORM_Spécialité]], tbl_produits[Nom normalisé], 0))</f>
        <v>Voies digestives et métabolisme</v>
      </c>
      <c r="H5503">
        <f>YEAR(tbl_data[[#This Row],[Date_rapport]])</f>
        <v>2023</v>
      </c>
      <c r="I5503" t="str">
        <f>INDEX(tbl_produits[Molécule extraite], MATCH(tbl_data[[#This Row],[NORM_Spécialité]], tbl_produits[Nom normalisé], 0))</f>
        <v>Olsalazine sodique</v>
      </c>
      <c r="J5503" s="34">
        <f>DATE(LEFT(tbl_data[[#This Row],[Date_rapport]], 4), MID(tbl_data[[#This Row],[Date_rapport]], 6, 2), RIGHT(tbl_data[[#This Row],[Date_rapport]], 2))</f>
        <v>44959</v>
      </c>
    </row>
    <row r="5504" spans="1:10" x14ac:dyDescent="0.2">
      <c r="A5504" s="28" t="s">
        <v>2035</v>
      </c>
      <c r="B5504" t="s">
        <v>9</v>
      </c>
      <c r="C5504" s="28" t="s">
        <v>365</v>
      </c>
      <c r="D5504" t="s">
        <v>366</v>
      </c>
      <c r="E5504" t="s">
        <v>2</v>
      </c>
      <c r="F5504" t="str">
        <f>INDEX(tbl_produits[Nom normalisé], MATCH(tbl_data[[#This Row],[Spécialité]], tbl_produits[Nom original], 0))</f>
        <v>INFRACYANINE 25 mg/10 ml, poudre et solvant pour solution injectable</v>
      </c>
      <c r="G5504" t="str">
        <f>INDEX(tbl_produits[Classe nom], MATCH(tbl_data[[#This Row],[NORM_Spécialité]], tbl_produits[Nom normalisé], 0))</f>
        <v>Divers</v>
      </c>
      <c r="H5504">
        <f>YEAR(tbl_data[[#This Row],[Date_rapport]])</f>
        <v>2023</v>
      </c>
      <c r="I5504" t="str">
        <f>INDEX(tbl_produits[Molécule extraite], MATCH(tbl_data[[#This Row],[NORM_Spécialité]], tbl_produits[Nom normalisé], 0))</f>
        <v>Indocyanine verte</v>
      </c>
      <c r="J5504" s="34">
        <f>DATE(LEFT(tbl_data[[#This Row],[Date_rapport]], 4), MID(tbl_data[[#This Row],[Date_rapport]], 6, 2), RIGHT(tbl_data[[#This Row],[Date_rapport]], 2))</f>
        <v>44959</v>
      </c>
    </row>
    <row r="5505" spans="1:10" x14ac:dyDescent="0.2">
      <c r="A5505" s="28" t="s">
        <v>2035</v>
      </c>
      <c r="B5505" t="s">
        <v>3</v>
      </c>
      <c r="C5505" s="28" t="s">
        <v>315</v>
      </c>
      <c r="D5505" t="s">
        <v>18</v>
      </c>
      <c r="E5505" t="s">
        <v>2</v>
      </c>
      <c r="F5505" t="str">
        <f>INDEX(tbl_produits[Nom normalisé], MATCH(tbl_data[[#This Row],[Spécialité]], tbl_produits[Nom original], 0))</f>
        <v>BELUSTINE 40 mg, gélule</v>
      </c>
      <c r="G5505" t="str">
        <f>INDEX(tbl_produits[Classe nom], MATCH(tbl_data[[#This Row],[NORM_Spécialité]], tbl_produits[Nom normalisé], 0))</f>
        <v>Antinéoplasiques et immunomodulateurs</v>
      </c>
      <c r="H5505">
        <f>YEAR(tbl_data[[#This Row],[Date_rapport]])</f>
        <v>2023</v>
      </c>
      <c r="I5505" t="str">
        <f>INDEX(tbl_produits[Molécule extraite], MATCH(tbl_data[[#This Row],[NORM_Spécialité]], tbl_produits[Nom normalisé], 0))</f>
        <v>Lomustine</v>
      </c>
      <c r="J5505" s="34">
        <f>DATE(LEFT(tbl_data[[#This Row],[Date_rapport]], 4), MID(tbl_data[[#This Row],[Date_rapport]], 6, 2), RIGHT(tbl_data[[#This Row],[Date_rapport]], 2))</f>
        <v>44959</v>
      </c>
    </row>
    <row r="5506" spans="1:10" x14ac:dyDescent="0.2">
      <c r="A5506" s="28" t="s">
        <v>2035</v>
      </c>
      <c r="B5506" t="s">
        <v>3</v>
      </c>
      <c r="C5506" s="28" t="s">
        <v>325</v>
      </c>
      <c r="D5506" t="s">
        <v>35</v>
      </c>
      <c r="E5506" t="s">
        <v>2</v>
      </c>
      <c r="F5506" t="str">
        <f>INDEX(tbl_produits[Nom normalisé], MATCH(tbl_data[[#This Row],[Spécialité]], tbl_produits[Nom original], 0))</f>
        <v>TOMUDEX 2 mg, poudre pour solution pour perfusion</v>
      </c>
      <c r="G5506" t="str">
        <f>INDEX(tbl_produits[Classe nom], MATCH(tbl_data[[#This Row],[NORM_Spécialité]], tbl_produits[Nom normalisé], 0))</f>
        <v>Antinéoplasiques et immunomodulateurs</v>
      </c>
      <c r="H5506">
        <f>YEAR(tbl_data[[#This Row],[Date_rapport]])</f>
        <v>2023</v>
      </c>
      <c r="I5506" t="str">
        <f>INDEX(tbl_produits[Molécule extraite], MATCH(tbl_data[[#This Row],[NORM_Spécialité]], tbl_produits[Nom normalisé], 0))</f>
        <v>Raltitrexed</v>
      </c>
      <c r="J5506" s="34">
        <f>DATE(LEFT(tbl_data[[#This Row],[Date_rapport]], 4), MID(tbl_data[[#This Row],[Date_rapport]], 6, 2), RIGHT(tbl_data[[#This Row],[Date_rapport]], 2))</f>
        <v>44959</v>
      </c>
    </row>
    <row r="5507" spans="1:10" x14ac:dyDescent="0.2">
      <c r="A5507" s="28" t="s">
        <v>2035</v>
      </c>
      <c r="B5507" t="s">
        <v>3</v>
      </c>
      <c r="C5507" s="28" t="s">
        <v>328</v>
      </c>
      <c r="D5507" t="s">
        <v>261</v>
      </c>
      <c r="E5507" t="s">
        <v>2</v>
      </c>
      <c r="F550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5507" t="str">
        <f>INDEX(tbl_produits[Classe nom], MATCH(tbl_data[[#This Row],[NORM_Spécialité]], tbl_produits[Nom normalisé], 0))</f>
        <v>Système nerveux</v>
      </c>
      <c r="H5507">
        <f>YEAR(tbl_data[[#This Row],[Date_rapport]])</f>
        <v>2023</v>
      </c>
      <c r="I5507" t="str">
        <f>INDEX(tbl_produits[Molécule extraite], MATCH(tbl_data[[#This Row],[NORM_Spécialité]], tbl_produits[Nom normalisé], 0))</f>
        <v>Varenicline</v>
      </c>
      <c r="J5507" s="34">
        <f>DATE(LEFT(tbl_data[[#This Row],[Date_rapport]], 4), MID(tbl_data[[#This Row],[Date_rapport]], 6, 2), RIGHT(tbl_data[[#This Row],[Date_rapport]], 2))</f>
        <v>44959</v>
      </c>
    </row>
    <row r="5508" spans="1:10" x14ac:dyDescent="0.2">
      <c r="A5508" s="28" t="s">
        <v>2035</v>
      </c>
      <c r="B5508" t="s">
        <v>3</v>
      </c>
      <c r="C5508" s="28" t="s">
        <v>329</v>
      </c>
      <c r="D5508" t="s">
        <v>332</v>
      </c>
      <c r="E5508" t="s">
        <v>2</v>
      </c>
      <c r="F5508" t="str">
        <f>INDEX(tbl_produits[Nom normalisé], MATCH(tbl_data[[#This Row],[Spécialité]], tbl_produits[Nom original], 0))</f>
        <v>EXACYL 1 g/10 ml,  solution buvable</v>
      </c>
      <c r="G5508" t="str">
        <f>INDEX(tbl_produits[Classe nom], MATCH(tbl_data[[#This Row],[NORM_Spécialité]], tbl_produits[Nom normalisé], 0))</f>
        <v>Sang et organes hématopoïétiques</v>
      </c>
      <c r="H5508">
        <f>YEAR(tbl_data[[#This Row],[Date_rapport]])</f>
        <v>2023</v>
      </c>
      <c r="I5508" t="str">
        <f>INDEX(tbl_produits[Molécule extraite], MATCH(tbl_data[[#This Row],[NORM_Spécialité]], tbl_produits[Nom normalisé], 0))</f>
        <v>Tranexamique (acide)</v>
      </c>
      <c r="J5508" s="34">
        <f>DATE(LEFT(tbl_data[[#This Row],[Date_rapport]], 4), MID(tbl_data[[#This Row],[Date_rapport]], 6, 2), RIGHT(tbl_data[[#This Row],[Date_rapport]], 2))</f>
        <v>44959</v>
      </c>
    </row>
    <row r="5509" spans="1:10" x14ac:dyDescent="0.2">
      <c r="A5509" s="28" t="s">
        <v>2035</v>
      </c>
      <c r="B5509" t="s">
        <v>3</v>
      </c>
      <c r="C5509" s="28" t="s">
        <v>287</v>
      </c>
      <c r="D5509" t="s">
        <v>248</v>
      </c>
      <c r="E5509" t="s">
        <v>2</v>
      </c>
      <c r="F5509" t="str">
        <f>INDEX(tbl_produits[Nom normalisé], MATCH(tbl_data[[#This Row],[Spécialité]], tbl_produits[Nom original], 0))</f>
        <v>SEMAP 20 mg, comprimé</v>
      </c>
      <c r="G5509" t="str">
        <f>INDEX(tbl_produits[Classe nom], MATCH(tbl_data[[#This Row],[NORM_Spécialité]], tbl_produits[Nom normalisé], 0))</f>
        <v>Système nerveux</v>
      </c>
      <c r="H5509">
        <f>YEAR(tbl_data[[#This Row],[Date_rapport]])</f>
        <v>2023</v>
      </c>
      <c r="I5509" t="str">
        <f>INDEX(tbl_produits[Molécule extraite], MATCH(tbl_data[[#This Row],[NORM_Spécialité]], tbl_produits[Nom normalisé], 0))</f>
        <v>Penfluridol</v>
      </c>
      <c r="J5509" s="34">
        <f>DATE(LEFT(tbl_data[[#This Row],[Date_rapport]], 4), MID(tbl_data[[#This Row],[Date_rapport]], 6, 2), RIGHT(tbl_data[[#This Row],[Date_rapport]], 2))</f>
        <v>44959</v>
      </c>
    </row>
    <row r="5510" spans="1:10" x14ac:dyDescent="0.2">
      <c r="A5510" s="28" t="s">
        <v>2035</v>
      </c>
      <c r="B5510" t="s">
        <v>3</v>
      </c>
      <c r="C5510" s="28" t="s">
        <v>289</v>
      </c>
      <c r="D5510" t="s">
        <v>238</v>
      </c>
      <c r="E5510" t="s">
        <v>2</v>
      </c>
      <c r="F5510" t="str">
        <f>INDEX(tbl_produits[Nom normalisé], MATCH(tbl_data[[#This Row],[Spécialité]], tbl_produits[Nom original], 0))</f>
        <v>SOLUMEDROL 40 mg/2ml  lyophilisat et solution pour usage parentéral</v>
      </c>
      <c r="G5510" t="str">
        <f>INDEX(tbl_produits[Classe nom], MATCH(tbl_data[[#This Row],[NORM_Spécialité]], tbl_produits[Nom normalisé], 0))</f>
        <v>Hormones systémiques sauf hormones sexuelles et insulines</v>
      </c>
      <c r="H5510">
        <f>YEAR(tbl_data[[#This Row],[Date_rapport]])</f>
        <v>2023</v>
      </c>
      <c r="I5510" t="str">
        <f>INDEX(tbl_produits[Molécule extraite], MATCH(tbl_data[[#This Row],[NORM_Spécialité]], tbl_produits[Nom normalisé], 0))</f>
        <v>Méthylprednisolone (hydrogénosuccinate de)</v>
      </c>
      <c r="J5510" s="34">
        <f>DATE(LEFT(tbl_data[[#This Row],[Date_rapport]], 4), MID(tbl_data[[#This Row],[Date_rapport]], 6, 2), RIGHT(tbl_data[[#This Row],[Date_rapport]], 2))</f>
        <v>44959</v>
      </c>
    </row>
    <row r="5511" spans="1:10" x14ac:dyDescent="0.2">
      <c r="A5511" s="28" t="s">
        <v>2035</v>
      </c>
      <c r="B5511" t="s">
        <v>9</v>
      </c>
      <c r="C5511" s="28" t="s">
        <v>291</v>
      </c>
      <c r="D5511" t="s">
        <v>137</v>
      </c>
      <c r="E5511" t="s">
        <v>2</v>
      </c>
      <c r="F5511" t="str">
        <f>INDEX(tbl_produits[Nom normalisé], MATCH(tbl_data[[#This Row],[Spécialité]], tbl_produits[Nom original], 0))</f>
        <v>TOPIRAMATE  50 mg MYLAN, comprimé pelliculé- TOPIRAMATE 100 mg MYLAN, comprimé pelliculé</v>
      </c>
      <c r="G5511" t="str">
        <f>INDEX(tbl_produits[Classe nom], MATCH(tbl_data[[#This Row],[NORM_Spécialité]], tbl_produits[Nom normalisé], 0))</f>
        <v>Système nerveux</v>
      </c>
      <c r="H5511">
        <f>YEAR(tbl_data[[#This Row],[Date_rapport]])</f>
        <v>2023</v>
      </c>
      <c r="I5511" t="str">
        <f>INDEX(tbl_produits[Molécule extraite], MATCH(tbl_data[[#This Row],[NORM_Spécialité]], tbl_produits[Nom normalisé], 0))</f>
        <v>Topiramate</v>
      </c>
      <c r="J5511" s="34">
        <f>DATE(LEFT(tbl_data[[#This Row],[Date_rapport]], 4), MID(tbl_data[[#This Row],[Date_rapport]], 6, 2), RIGHT(tbl_data[[#This Row],[Date_rapport]], 2))</f>
        <v>44959</v>
      </c>
    </row>
    <row r="5512" spans="1:10" x14ac:dyDescent="0.2">
      <c r="A5512" s="28" t="s">
        <v>2035</v>
      </c>
      <c r="B5512" t="s">
        <v>9</v>
      </c>
      <c r="C5512" s="28" t="s">
        <v>296</v>
      </c>
      <c r="D5512" t="s">
        <v>74</v>
      </c>
      <c r="E5512" t="s">
        <v>2</v>
      </c>
      <c r="F5512" t="str">
        <f>INDEX(tbl_produits[Nom normalisé], MATCH(tbl_data[[#This Row],[Spécialité]], tbl_produits[Nom original], 0))</f>
        <v>HEPATATE poudre pour solution injectable . Trousse pour la préparation radiopharmaceutique</v>
      </c>
      <c r="G5512" t="str">
        <f>INDEX(tbl_produits[Classe nom], MATCH(tbl_data[[#This Row],[NORM_Spécialité]], tbl_produits[Nom normalisé], 0))</f>
        <v>Divers</v>
      </c>
      <c r="H5512">
        <f>YEAR(tbl_data[[#This Row],[Date_rapport]])</f>
        <v>2023</v>
      </c>
      <c r="I5512" t="str">
        <f>INDEX(tbl_produits[Molécule extraite], MATCH(tbl_data[[#This Row],[NORM_Spécialité]], tbl_produits[Nom normalisé], 0))</f>
        <v>N/A</v>
      </c>
      <c r="J5512" s="34">
        <f>DATE(LEFT(tbl_data[[#This Row],[Date_rapport]], 4), MID(tbl_data[[#This Row],[Date_rapport]], 6, 2), RIGHT(tbl_data[[#This Row],[Date_rapport]], 2))</f>
        <v>44959</v>
      </c>
    </row>
    <row r="5513" spans="1:10" x14ac:dyDescent="0.2">
      <c r="A5513" s="28" t="s">
        <v>2035</v>
      </c>
      <c r="B5513" t="s">
        <v>3</v>
      </c>
      <c r="C5513" s="28" t="s">
        <v>296</v>
      </c>
      <c r="D5513" t="s">
        <v>4</v>
      </c>
      <c r="E5513" t="s">
        <v>2</v>
      </c>
      <c r="F5513" t="str">
        <f>INDEX(tbl_produits[Nom normalisé], MATCH(tbl_data[[#This Row],[Spécialité]], tbl_produits[Nom original], 0))</f>
        <v>ALKONATREM   150 mg, gélule</v>
      </c>
      <c r="G5513" t="str">
        <f>INDEX(tbl_produits[Classe nom], MATCH(tbl_data[[#This Row],[NORM_Spécialité]], tbl_produits[Nom normalisé], 0))</f>
        <v>Anti-infectieux à usage systémique</v>
      </c>
      <c r="H5513">
        <f>YEAR(tbl_data[[#This Row],[Date_rapport]])</f>
        <v>2023</v>
      </c>
      <c r="I5513" t="str">
        <f>INDEX(tbl_produits[Molécule extraite], MATCH(tbl_data[[#This Row],[NORM_Spécialité]], tbl_produits[Nom normalisé], 0))</f>
        <v>Chlorhydrate de déméclocycline</v>
      </c>
      <c r="J5513" s="34">
        <f>DATE(LEFT(tbl_data[[#This Row],[Date_rapport]], 4), MID(tbl_data[[#This Row],[Date_rapport]], 6, 2), RIGHT(tbl_data[[#This Row],[Date_rapport]], 2))</f>
        <v>44959</v>
      </c>
    </row>
    <row r="5514" spans="1:10" x14ac:dyDescent="0.2">
      <c r="A5514" s="28" t="s">
        <v>2035</v>
      </c>
      <c r="B5514" t="s">
        <v>3</v>
      </c>
      <c r="C5514" s="28" t="s">
        <v>300</v>
      </c>
      <c r="D5514" t="s">
        <v>116</v>
      </c>
      <c r="E5514" t="s">
        <v>2</v>
      </c>
      <c r="F5514" t="str">
        <f>INDEX(tbl_produits[Nom normalisé], MATCH(tbl_data[[#This Row],[Spécialité]], tbl_produits[Nom original], 0))</f>
        <v>ZEVALIN 1,6 mg/ml, trousse pour préparations radiopharmaceutiques pour perfusion</v>
      </c>
      <c r="G5514" t="str">
        <f>INDEX(tbl_produits[Classe nom], MATCH(tbl_data[[#This Row],[NORM_Spécialité]], tbl_produits[Nom normalisé], 0))</f>
        <v>Antinéoplasiques et immunomodulateurs</v>
      </c>
      <c r="H5514">
        <f>YEAR(tbl_data[[#This Row],[Date_rapport]])</f>
        <v>2023</v>
      </c>
      <c r="I5514" t="str">
        <f>INDEX(tbl_produits[Molécule extraite], MATCH(tbl_data[[#This Row],[NORM_Spécialité]], tbl_produits[Nom normalisé], 0))</f>
        <v>Ibritumomab tiuxétan</v>
      </c>
      <c r="J5514" s="34">
        <f>DATE(LEFT(tbl_data[[#This Row],[Date_rapport]], 4), MID(tbl_data[[#This Row],[Date_rapport]], 6, 2), RIGHT(tbl_data[[#This Row],[Date_rapport]], 2))</f>
        <v>44959</v>
      </c>
    </row>
    <row r="5515" spans="1:10" x14ac:dyDescent="0.2">
      <c r="A5515" s="28" t="s">
        <v>2035</v>
      </c>
      <c r="B5515" t="s">
        <v>3</v>
      </c>
      <c r="C5515" s="28" t="s">
        <v>300</v>
      </c>
      <c r="D5515" t="s">
        <v>95</v>
      </c>
      <c r="E5515" t="s">
        <v>2</v>
      </c>
      <c r="F5515" t="str">
        <f>INDEX(tbl_produits[Nom normalisé], MATCH(tbl_data[[#This Row],[Spécialité]], tbl_produits[Nom original], 0))</f>
        <v>VITRAKVI 20 mg/ml, solution buvable flacon de 100 ml</v>
      </c>
      <c r="G5515" t="str">
        <f>INDEX(tbl_produits[Classe nom], MATCH(tbl_data[[#This Row],[NORM_Spécialité]], tbl_produits[Nom normalisé], 0))</f>
        <v>Antinéoplasiques et immunomodulateurs</v>
      </c>
      <c r="H5515">
        <f>YEAR(tbl_data[[#This Row],[Date_rapport]])</f>
        <v>2023</v>
      </c>
      <c r="I5515" t="str">
        <f>INDEX(tbl_produits[Molécule extraite], MATCH(tbl_data[[#This Row],[NORM_Spécialité]], tbl_produits[Nom normalisé], 0))</f>
        <v>Larotrectinib</v>
      </c>
      <c r="J5515" s="34">
        <f>DATE(LEFT(tbl_data[[#This Row],[Date_rapport]], 4), MID(tbl_data[[#This Row],[Date_rapport]], 6, 2), RIGHT(tbl_data[[#This Row],[Date_rapport]], 2))</f>
        <v>44959</v>
      </c>
    </row>
    <row r="5516" spans="1:10" x14ac:dyDescent="0.2">
      <c r="A5516" s="28" t="s">
        <v>2035</v>
      </c>
      <c r="B5516" t="s">
        <v>3</v>
      </c>
      <c r="C5516" s="28" t="s">
        <v>300</v>
      </c>
      <c r="D5516" t="s">
        <v>70</v>
      </c>
      <c r="E5516" t="s">
        <v>2</v>
      </c>
      <c r="F5516" t="str">
        <f>INDEX(tbl_produits[Nom normalisé], MATCH(tbl_data[[#This Row],[Spécialité]], tbl_produits[Nom original], 0))</f>
        <v>VAMINOLACT solution pour perfusion en flacon de verre de 100 ml</v>
      </c>
      <c r="G5516" t="str">
        <f>INDEX(tbl_produits[Classe nom], MATCH(tbl_data[[#This Row],[NORM_Spécialité]], tbl_produits[Nom normalisé], 0))</f>
        <v>Sang et organes hématopoïétiques</v>
      </c>
      <c r="H5516">
        <f>YEAR(tbl_data[[#This Row],[Date_rapport]])</f>
        <v>2023</v>
      </c>
      <c r="I5516" t="str">
        <f>INDEX(tbl_produits[Molécule extraite], MATCH(tbl_data[[#This Row],[NORM_Spécialité]], tbl_produits[Nom normalisé], 0))</f>
        <v>Alanine / Arginine / Acide aspartique / …</v>
      </c>
      <c r="J5516" s="34">
        <f>DATE(LEFT(tbl_data[[#This Row],[Date_rapport]], 4), MID(tbl_data[[#This Row],[Date_rapport]], 6, 2), RIGHT(tbl_data[[#This Row],[Date_rapport]], 2))</f>
        <v>44959</v>
      </c>
    </row>
    <row r="5517" spans="1:10" x14ac:dyDescent="0.2">
      <c r="A5517" s="28" t="s">
        <v>2035</v>
      </c>
      <c r="B5517" t="s">
        <v>3</v>
      </c>
      <c r="C5517" s="28" t="s">
        <v>300</v>
      </c>
      <c r="D5517" t="s">
        <v>71</v>
      </c>
      <c r="E5517" t="s">
        <v>2</v>
      </c>
      <c r="F5517" t="str">
        <f>INDEX(tbl_produits[Nom normalisé], MATCH(tbl_data[[#This Row],[Spécialité]], tbl_produits[Nom original], 0))</f>
        <v>VAMINOLACT solution pour perfusion en flacon de verre de 1000 ml</v>
      </c>
      <c r="G5517" t="str">
        <f>INDEX(tbl_produits[Classe nom], MATCH(tbl_data[[#This Row],[NORM_Spécialité]], tbl_produits[Nom normalisé], 0))</f>
        <v>Sang et organes hématopoïétiques</v>
      </c>
      <c r="H5517">
        <f>YEAR(tbl_data[[#This Row],[Date_rapport]])</f>
        <v>2023</v>
      </c>
      <c r="I5517" t="str">
        <f>INDEX(tbl_produits[Molécule extraite], MATCH(tbl_data[[#This Row],[NORM_Spécialité]], tbl_produits[Nom normalisé], 0))</f>
        <v>Alanine / Arginine / Acide aspartique / …</v>
      </c>
      <c r="J5517" s="34">
        <f>DATE(LEFT(tbl_data[[#This Row],[Date_rapport]], 4), MID(tbl_data[[#This Row],[Date_rapport]], 6, 2), RIGHT(tbl_data[[#This Row],[Date_rapport]], 2))</f>
        <v>44959</v>
      </c>
    </row>
    <row r="5518" spans="1:10" x14ac:dyDescent="0.2">
      <c r="A5518" s="28" t="s">
        <v>2035</v>
      </c>
      <c r="B5518" t="s">
        <v>9</v>
      </c>
      <c r="C5518" s="28" t="s">
        <v>300</v>
      </c>
      <c r="D5518" t="s">
        <v>229</v>
      </c>
      <c r="E5518" t="s">
        <v>2</v>
      </c>
      <c r="F5518" t="str">
        <f>INDEX(tbl_produits[Nom normalisé], MATCH(tbl_data[[#This Row],[Spécialité]], tbl_produits[Nom original], 0))</f>
        <v>TOPIRAMATE SANDOZ 100 mg, comprimé pelliculé</v>
      </c>
      <c r="G5518" t="str">
        <f>INDEX(tbl_produits[Classe nom], MATCH(tbl_data[[#This Row],[NORM_Spécialité]], tbl_produits[Nom normalisé], 0))</f>
        <v>Système nerveux</v>
      </c>
      <c r="H5518">
        <f>YEAR(tbl_data[[#This Row],[Date_rapport]])</f>
        <v>2023</v>
      </c>
      <c r="I5518" t="str">
        <f>INDEX(tbl_produits[Molécule extraite], MATCH(tbl_data[[#This Row],[NORM_Spécialité]], tbl_produits[Nom normalisé], 0))</f>
        <v>Topiramate</v>
      </c>
      <c r="J5518" s="34">
        <f>DATE(LEFT(tbl_data[[#This Row],[Date_rapport]], 4), MID(tbl_data[[#This Row],[Date_rapport]], 6, 2), RIGHT(tbl_data[[#This Row],[Date_rapport]], 2))</f>
        <v>44959</v>
      </c>
    </row>
    <row r="5519" spans="1:10" x14ac:dyDescent="0.2">
      <c r="A5519" s="28" t="s">
        <v>2035</v>
      </c>
      <c r="B5519" t="s">
        <v>3</v>
      </c>
      <c r="C5519" s="28" t="s">
        <v>300</v>
      </c>
      <c r="D5519" t="s">
        <v>82</v>
      </c>
      <c r="E5519" t="s">
        <v>2</v>
      </c>
      <c r="F5519" t="str">
        <f>INDEX(tbl_produits[Nom normalisé], MATCH(tbl_data[[#This Row],[Spécialité]], tbl_produits[Nom original], 0))</f>
        <v>THIOPENTAL MEDIPHA 500 mg et 1 g, poudre pour solution injectable</v>
      </c>
      <c r="G5519" t="str">
        <f>INDEX(tbl_produits[Classe nom], MATCH(tbl_data[[#This Row],[NORM_Spécialité]], tbl_produits[Nom normalisé], 0))</f>
        <v>Système nerveux</v>
      </c>
      <c r="H5519">
        <f>YEAR(tbl_data[[#This Row],[Date_rapport]])</f>
        <v>2023</v>
      </c>
      <c r="I5519" t="str">
        <f>INDEX(tbl_produits[Molécule extraite], MATCH(tbl_data[[#This Row],[NORM_Spécialité]], tbl_produits[Nom normalisé], 0))</f>
        <v>Thiopenthal</v>
      </c>
      <c r="J5519" s="34">
        <f>DATE(LEFT(tbl_data[[#This Row],[Date_rapport]], 4), MID(tbl_data[[#This Row],[Date_rapport]], 6, 2), RIGHT(tbl_data[[#This Row],[Date_rapport]], 2))</f>
        <v>44959</v>
      </c>
    </row>
    <row r="5520" spans="1:10" x14ac:dyDescent="0.2">
      <c r="A5520" s="28" t="s">
        <v>2035</v>
      </c>
      <c r="B5520" t="s">
        <v>3</v>
      </c>
      <c r="C5520" s="28" t="s">
        <v>300</v>
      </c>
      <c r="D5520" t="s">
        <v>17</v>
      </c>
      <c r="E5520" t="s">
        <v>2</v>
      </c>
      <c r="F5520" t="str">
        <f>INDEX(tbl_produits[Nom normalisé], MATCH(tbl_data[[#This Row],[Spécialité]], tbl_produits[Nom original], 0))</f>
        <v>SINEMET LP 200 mg/50 mg, comprimé à libération prolongée</v>
      </c>
      <c r="G5520" t="str">
        <f>INDEX(tbl_produits[Classe nom], MATCH(tbl_data[[#This Row],[NORM_Spécialité]], tbl_produits[Nom normalisé], 0))</f>
        <v>Système nerveux</v>
      </c>
      <c r="H5520">
        <f>YEAR(tbl_data[[#This Row],[Date_rapport]])</f>
        <v>2023</v>
      </c>
      <c r="I5520" t="str">
        <f>INDEX(tbl_produits[Molécule extraite], MATCH(tbl_data[[#This Row],[NORM_Spécialité]], tbl_produits[Nom normalisé], 0))</f>
        <v>Levodopa / Carbidopa</v>
      </c>
      <c r="J5520" s="34">
        <f>DATE(LEFT(tbl_data[[#This Row],[Date_rapport]], 4), MID(tbl_data[[#This Row],[Date_rapport]], 6, 2), RIGHT(tbl_data[[#This Row],[Date_rapport]], 2))</f>
        <v>44959</v>
      </c>
    </row>
    <row r="5521" spans="1:10" x14ac:dyDescent="0.2">
      <c r="A5521" s="28" t="s">
        <v>2035</v>
      </c>
      <c r="B5521" t="s">
        <v>3</v>
      </c>
      <c r="C5521" s="28" t="s">
        <v>300</v>
      </c>
      <c r="D5521" t="s">
        <v>112</v>
      </c>
      <c r="E5521" t="s">
        <v>2</v>
      </c>
      <c r="F5521" t="str">
        <f>INDEX(tbl_produits[Nom normalisé], MATCH(tbl_data[[#This Row],[Spécialité]], tbl_produits[Nom original], 0))</f>
        <v>ROPINIROLE MYLAN 0,5 mg  comprimé pelliculé</v>
      </c>
      <c r="G5521" t="str">
        <f>INDEX(tbl_produits[Classe nom], MATCH(tbl_data[[#This Row],[NORM_Spécialité]], tbl_produits[Nom normalisé], 0))</f>
        <v>Système nerveux</v>
      </c>
      <c r="H5521">
        <f>YEAR(tbl_data[[#This Row],[Date_rapport]])</f>
        <v>2023</v>
      </c>
      <c r="I5521" t="str">
        <f>INDEX(tbl_produits[Molécule extraite], MATCH(tbl_data[[#This Row],[NORM_Spécialité]], tbl_produits[Nom normalisé], 0))</f>
        <v>Ropinirole</v>
      </c>
      <c r="J5521" s="34">
        <f>DATE(LEFT(tbl_data[[#This Row],[Date_rapport]], 4), MID(tbl_data[[#This Row],[Date_rapport]], 6, 2), RIGHT(tbl_data[[#This Row],[Date_rapport]], 2))</f>
        <v>44959</v>
      </c>
    </row>
    <row r="5522" spans="1:10" x14ac:dyDescent="0.2">
      <c r="A5522" s="28" t="s">
        <v>2035</v>
      </c>
      <c r="B5522" t="s">
        <v>3</v>
      </c>
      <c r="C5522" s="28" t="s">
        <v>300</v>
      </c>
      <c r="D5522" t="s">
        <v>100</v>
      </c>
      <c r="E5522" t="s">
        <v>2</v>
      </c>
      <c r="F5522" t="str">
        <f>INDEX(tbl_produits[Nom normalisé], MATCH(tbl_data[[#This Row],[Spécialité]], tbl_produits[Nom original], 0))</f>
        <v>OCTIM 150 microgrammes/dose, solution pour pulvérisation nasale</v>
      </c>
      <c r="G5522" t="str">
        <f>INDEX(tbl_produits[Classe nom], MATCH(tbl_data[[#This Row],[NORM_Spécialité]], tbl_produits[Nom normalisé], 0))</f>
        <v>Hormones systémiques sauf hormones sexuelles et insulines</v>
      </c>
      <c r="H5522">
        <f>YEAR(tbl_data[[#This Row],[Date_rapport]])</f>
        <v>2023</v>
      </c>
      <c r="I5522" t="str">
        <f>INDEX(tbl_produits[Molécule extraite], MATCH(tbl_data[[#This Row],[NORM_Spécialité]], tbl_produits[Nom normalisé], 0))</f>
        <v>Desmopressine</v>
      </c>
      <c r="J5522" s="34">
        <f>DATE(LEFT(tbl_data[[#This Row],[Date_rapport]], 4), MID(tbl_data[[#This Row],[Date_rapport]], 6, 2), RIGHT(tbl_data[[#This Row],[Date_rapport]], 2))</f>
        <v>44959</v>
      </c>
    </row>
    <row r="5523" spans="1:10" x14ac:dyDescent="0.2">
      <c r="A5523" s="28" t="s">
        <v>2035</v>
      </c>
      <c r="B5523" t="s">
        <v>3</v>
      </c>
      <c r="C5523" s="28" t="s">
        <v>300</v>
      </c>
      <c r="D5523" t="s">
        <v>170</v>
      </c>
      <c r="E5523" t="s">
        <v>2</v>
      </c>
      <c r="F5523" t="str">
        <f>INDEX(tbl_produits[Nom normalisé], MATCH(tbl_data[[#This Row],[Spécialité]], tbl_produits[Nom original], 0))</f>
        <v>OCTAFIX 100 UI/ml, poudre et solvant pour solution injectable</v>
      </c>
      <c r="G5523" t="str">
        <f>INDEX(tbl_produits[Classe nom], MATCH(tbl_data[[#This Row],[NORM_Spécialité]], tbl_produits[Nom normalisé], 0))</f>
        <v>Sang et organes hématopoïétiques</v>
      </c>
      <c r="H5523">
        <f>YEAR(tbl_data[[#This Row],[Date_rapport]])</f>
        <v>2023</v>
      </c>
      <c r="I5523" t="str">
        <f>INDEX(tbl_produits[Molécule extraite], MATCH(tbl_data[[#This Row],[NORM_Spécialité]], tbl_produits[Nom normalisé], 0))</f>
        <v>Facteur VIII de coagulation humain</v>
      </c>
      <c r="J5523" s="34">
        <f>DATE(LEFT(tbl_data[[#This Row],[Date_rapport]], 4), MID(tbl_data[[#This Row],[Date_rapport]], 6, 2), RIGHT(tbl_data[[#This Row],[Date_rapport]], 2))</f>
        <v>44959</v>
      </c>
    </row>
    <row r="5524" spans="1:10" x14ac:dyDescent="0.2">
      <c r="A5524" s="28" t="s">
        <v>2035</v>
      </c>
      <c r="B5524" t="s">
        <v>9</v>
      </c>
      <c r="C5524" s="28" t="s">
        <v>300</v>
      </c>
      <c r="D5524" t="s">
        <v>97</v>
      </c>
      <c r="E5524" t="s">
        <v>2</v>
      </c>
      <c r="F5524" t="str">
        <f>INDEX(tbl_produits[Nom normalisé], MATCH(tbl_data[[#This Row],[Spécialité]], tbl_produits[Nom original], 0))</f>
        <v>MINIRIN SPRAY / MINIRIN et MINIRINMELT</v>
      </c>
      <c r="G5524" t="str">
        <f>INDEX(tbl_produits[Classe nom], MATCH(tbl_data[[#This Row],[NORM_Spécialité]], tbl_produits[Nom normalisé], 0))</f>
        <v>Hormones systémiques sauf hormones sexuelles et insulines</v>
      </c>
      <c r="H5524">
        <f>YEAR(tbl_data[[#This Row],[Date_rapport]])</f>
        <v>2023</v>
      </c>
      <c r="I5524" t="str">
        <f>INDEX(tbl_produits[Molécule extraite], MATCH(tbl_data[[#This Row],[NORM_Spécialité]], tbl_produits[Nom normalisé], 0))</f>
        <v>Desmopressine</v>
      </c>
      <c r="J5524" s="34">
        <f>DATE(LEFT(tbl_data[[#This Row],[Date_rapport]], 4), MID(tbl_data[[#This Row],[Date_rapport]], 6, 2), RIGHT(tbl_data[[#This Row],[Date_rapport]], 2))</f>
        <v>44959</v>
      </c>
    </row>
    <row r="5525" spans="1:10" x14ac:dyDescent="0.2">
      <c r="A5525" s="28" t="s">
        <v>2035</v>
      </c>
      <c r="B5525" t="s">
        <v>9</v>
      </c>
      <c r="C5525" s="28" t="s">
        <v>300</v>
      </c>
      <c r="D5525" t="s">
        <v>129</v>
      </c>
      <c r="E5525" t="s">
        <v>2</v>
      </c>
      <c r="F5525" t="str">
        <f>INDEX(tbl_produits[Nom normalisé], MATCH(tbl_data[[#This Row],[Spécialité]], tbl_produits[Nom original], 0))</f>
        <v>LYTOS 520 mg, comprimé pelliculé</v>
      </c>
      <c r="G5525" t="str">
        <f>INDEX(tbl_produits[Classe nom], MATCH(tbl_data[[#This Row],[NORM_Spécialité]], tbl_produits[Nom normalisé], 0))</f>
        <v xml:space="preserve">Système musculo-squelettique </v>
      </c>
      <c r="H5525">
        <f>YEAR(tbl_data[[#This Row],[Date_rapport]])</f>
        <v>2023</v>
      </c>
      <c r="I5525" t="str">
        <f>INDEX(tbl_produits[Molécule extraite], MATCH(tbl_data[[#This Row],[NORM_Spécialité]], tbl_produits[Nom normalisé], 0))</f>
        <v>Clodronate de sodium</v>
      </c>
      <c r="J5525" s="34">
        <f>DATE(LEFT(tbl_data[[#This Row],[Date_rapport]], 4), MID(tbl_data[[#This Row],[Date_rapport]], 6, 2), RIGHT(tbl_data[[#This Row],[Date_rapport]], 2))</f>
        <v>44959</v>
      </c>
    </row>
    <row r="5526" spans="1:10" x14ac:dyDescent="0.2">
      <c r="A5526" s="28" t="s">
        <v>2035</v>
      </c>
      <c r="B5526" t="s">
        <v>3</v>
      </c>
      <c r="C5526" s="28" t="s">
        <v>300</v>
      </c>
      <c r="D5526" t="s">
        <v>209</v>
      </c>
      <c r="E5526" t="s">
        <v>2</v>
      </c>
      <c r="F5526" t="str">
        <f>INDEX(tbl_produits[Nom normalisé], MATCH(tbl_data[[#This Row],[Spécialité]], tbl_produits[Nom original], 0))</f>
        <v>HYCAMTIN 0,25mg, gélule</v>
      </c>
      <c r="G5526" t="str">
        <f>INDEX(tbl_produits[Classe nom], MATCH(tbl_data[[#This Row],[NORM_Spécialité]], tbl_produits[Nom normalisé], 0))</f>
        <v>Antinéoplasiques et immunomodulateurs</v>
      </c>
      <c r="H5526">
        <f>YEAR(tbl_data[[#This Row],[Date_rapport]])</f>
        <v>2023</v>
      </c>
      <c r="I5526" t="str">
        <f>INDEX(tbl_produits[Molécule extraite], MATCH(tbl_data[[#This Row],[NORM_Spécialité]], tbl_produits[Nom normalisé], 0))</f>
        <v>Topotécane (chlorhydrate de)</v>
      </c>
      <c r="J5526" s="34">
        <f>DATE(LEFT(tbl_data[[#This Row],[Date_rapport]], 4), MID(tbl_data[[#This Row],[Date_rapport]], 6, 2), RIGHT(tbl_data[[#This Row],[Date_rapport]], 2))</f>
        <v>44959</v>
      </c>
    </row>
    <row r="5527" spans="1:10" x14ac:dyDescent="0.2">
      <c r="A5527" s="28" t="s">
        <v>2035</v>
      </c>
      <c r="B5527" t="s">
        <v>3</v>
      </c>
      <c r="C5527" s="28" t="s">
        <v>300</v>
      </c>
      <c r="D5527" t="s">
        <v>172</v>
      </c>
      <c r="E5527" t="s">
        <v>2</v>
      </c>
      <c r="F5527" t="str">
        <f>INDEX(tbl_produits[Nom normalisé], MATCH(tbl_data[[#This Row],[Spécialité]], tbl_produits[Nom original], 0))</f>
        <v>FIRDAPSE 10 mg  comprimé</v>
      </c>
      <c r="G5527" t="str">
        <f>INDEX(tbl_produits[Classe nom], MATCH(tbl_data[[#This Row],[NORM_Spécialité]], tbl_produits[Nom normalisé], 0))</f>
        <v>Système nerveux</v>
      </c>
      <c r="H5527">
        <f>YEAR(tbl_data[[#This Row],[Date_rapport]])</f>
        <v>2023</v>
      </c>
      <c r="I5527" t="str">
        <f>INDEX(tbl_produits[Molécule extraite], MATCH(tbl_data[[#This Row],[NORM_Spécialité]], tbl_produits[Nom normalisé], 0))</f>
        <v>Amifampridine (phosphate d')</v>
      </c>
      <c r="J5527" s="34">
        <f>DATE(LEFT(tbl_data[[#This Row],[Date_rapport]], 4), MID(tbl_data[[#This Row],[Date_rapport]], 6, 2), RIGHT(tbl_data[[#This Row],[Date_rapport]], 2))</f>
        <v>44959</v>
      </c>
    </row>
    <row r="5528" spans="1:10" x14ac:dyDescent="0.2">
      <c r="A5528" s="28" t="s">
        <v>2035</v>
      </c>
      <c r="B5528" t="s">
        <v>3</v>
      </c>
      <c r="C5528" s="28" t="s">
        <v>300</v>
      </c>
      <c r="D5528" t="s">
        <v>19</v>
      </c>
      <c r="E5528" t="s">
        <v>2</v>
      </c>
      <c r="F5528" t="str">
        <f>INDEX(tbl_produits[Nom normalisé], MATCH(tbl_data[[#This Row],[Spécialité]], tbl_produits[Nom original], 0))</f>
        <v>FERRIPROX 100 mg/ml, solution buvable</v>
      </c>
      <c r="G5528" t="str">
        <f>INDEX(tbl_produits[Classe nom], MATCH(tbl_data[[#This Row],[NORM_Spécialité]], tbl_produits[Nom normalisé], 0))</f>
        <v>Divers</v>
      </c>
      <c r="H5528">
        <f>YEAR(tbl_data[[#This Row],[Date_rapport]])</f>
        <v>2023</v>
      </c>
      <c r="I5528" t="str">
        <f>INDEX(tbl_produits[Molécule extraite], MATCH(tbl_data[[#This Row],[NORM_Spécialité]], tbl_produits[Nom normalisé], 0))</f>
        <v>Défériprone</v>
      </c>
      <c r="J5528" s="34">
        <f>DATE(LEFT(tbl_data[[#This Row],[Date_rapport]], 4), MID(tbl_data[[#This Row],[Date_rapport]], 6, 2), RIGHT(tbl_data[[#This Row],[Date_rapport]], 2))</f>
        <v>44959</v>
      </c>
    </row>
    <row r="5529" spans="1:10" x14ac:dyDescent="0.2">
      <c r="A5529" s="28" t="s">
        <v>2035</v>
      </c>
      <c r="B5529" t="s">
        <v>3</v>
      </c>
      <c r="C5529" s="28" t="s">
        <v>300</v>
      </c>
      <c r="D5529" t="s">
        <v>141</v>
      </c>
      <c r="E5529" t="s">
        <v>2</v>
      </c>
      <c r="F5529" t="str">
        <f>INDEX(tbl_produits[Nom normalisé], MATCH(tbl_data[[#This Row],[Spécialité]], tbl_produits[Nom original], 0))</f>
        <v>EAU pour préparations injectables en poche de 250 ml, 500 ml et 1 000 ml</v>
      </c>
      <c r="G5529" t="str">
        <f>INDEX(tbl_produits[Classe nom], MATCH(tbl_data[[#This Row],[NORM_Spécialité]], tbl_produits[Nom normalisé], 0))</f>
        <v>Divers</v>
      </c>
      <c r="H5529">
        <f>YEAR(tbl_data[[#This Row],[Date_rapport]])</f>
        <v>2023</v>
      </c>
      <c r="I5529" t="str">
        <f>INDEX(tbl_produits[Molécule extraite], MATCH(tbl_data[[#This Row],[NORM_Spécialité]], tbl_produits[Nom normalisé], 0))</f>
        <v>Eau</v>
      </c>
      <c r="J5529" s="34">
        <f>DATE(LEFT(tbl_data[[#This Row],[Date_rapport]], 4), MID(tbl_data[[#This Row],[Date_rapport]], 6, 2), RIGHT(tbl_data[[#This Row],[Date_rapport]], 2))</f>
        <v>44959</v>
      </c>
    </row>
    <row r="5530" spans="1:10" x14ac:dyDescent="0.2">
      <c r="A5530" s="28" t="s">
        <v>2035</v>
      </c>
      <c r="B5530" t="s">
        <v>9</v>
      </c>
      <c r="C5530" s="28" t="s">
        <v>300</v>
      </c>
      <c r="D5530" t="s">
        <v>10</v>
      </c>
      <c r="E5530" t="s">
        <v>2</v>
      </c>
      <c r="F5530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5530" t="str">
        <f>INDEX(tbl_produits[Classe nom], MATCH(tbl_data[[#This Row],[NORM_Spécialité]], tbl_produits[Nom normalisé], 0))</f>
        <v>Hormones systémiques sauf hormones sexuelles et insulines</v>
      </c>
      <c r="H5530">
        <f>YEAR(tbl_data[[#This Row],[Date_rapport]])</f>
        <v>2023</v>
      </c>
      <c r="I5530" t="str">
        <f>INDEX(tbl_produits[Molécule extraite], MATCH(tbl_data[[#This Row],[NORM_Spécialité]], tbl_produits[Nom normalisé], 0))</f>
        <v>Dexaméthasone (phosphate sodique de)</v>
      </c>
      <c r="J5530" s="34">
        <f>DATE(LEFT(tbl_data[[#This Row],[Date_rapport]], 4), MID(tbl_data[[#This Row],[Date_rapport]], 6, 2), RIGHT(tbl_data[[#This Row],[Date_rapport]], 2))</f>
        <v>44959</v>
      </c>
    </row>
    <row r="5531" spans="1:10" x14ac:dyDescent="0.2">
      <c r="A5531" s="28" t="s">
        <v>2035</v>
      </c>
      <c r="B5531" t="s">
        <v>3</v>
      </c>
      <c r="C5531" s="28" t="s">
        <v>300</v>
      </c>
      <c r="D5531" t="s">
        <v>8</v>
      </c>
      <c r="E5531" t="s">
        <v>2</v>
      </c>
      <c r="F5531" t="str">
        <f>INDEX(tbl_produits[Nom normalisé], MATCH(tbl_data[[#This Row],[Spécialité]], tbl_produits[Nom original], 0))</f>
        <v>CLAVENTIN, poudre pour solution injectable (I.V.) /TIMENTIN 3,1g, poudre pour solution injectable</v>
      </c>
      <c r="G5531" t="str">
        <f>INDEX(tbl_produits[Classe nom], MATCH(tbl_data[[#This Row],[NORM_Spécialité]], tbl_produits[Nom normalisé], 0))</f>
        <v>Anti-infectieux à usage systémique</v>
      </c>
      <c r="H5531">
        <f>YEAR(tbl_data[[#This Row],[Date_rapport]])</f>
        <v>2023</v>
      </c>
      <c r="I5531" t="str">
        <f>INDEX(tbl_produits[Molécule extraite], MATCH(tbl_data[[#This Row],[NORM_Spécialité]], tbl_produits[Nom normalisé], 0))</f>
        <v>Ticarcilline/acide clavulanique</v>
      </c>
      <c r="J5531" s="34">
        <f>DATE(LEFT(tbl_data[[#This Row],[Date_rapport]], 4), MID(tbl_data[[#This Row],[Date_rapport]], 6, 2), RIGHT(tbl_data[[#This Row],[Date_rapport]], 2))</f>
        <v>44959</v>
      </c>
    </row>
    <row r="5532" spans="1:10" x14ac:dyDescent="0.2">
      <c r="A5532" s="28" t="s">
        <v>2035</v>
      </c>
      <c r="B5532" t="s">
        <v>3</v>
      </c>
      <c r="C5532" s="28" t="s">
        <v>300</v>
      </c>
      <c r="D5532" t="s">
        <v>88</v>
      </c>
      <c r="E5532" t="s">
        <v>2</v>
      </c>
      <c r="F5532" t="str">
        <f>INDEX(tbl_produits[Nom normalisé], MATCH(tbl_data[[#This Row],[Spécialité]], tbl_produits[Nom original], 0))</f>
        <v>CIMETIDINE ARROW 200 mg  comprimé effervescent</v>
      </c>
      <c r="G5532" t="str">
        <f>INDEX(tbl_produits[Classe nom], MATCH(tbl_data[[#This Row],[NORM_Spécialité]], tbl_produits[Nom normalisé], 0))</f>
        <v>Voies digestives et métabolisme</v>
      </c>
      <c r="H5532">
        <f>YEAR(tbl_data[[#This Row],[Date_rapport]])</f>
        <v>2023</v>
      </c>
      <c r="I5532" t="str">
        <f>INDEX(tbl_produits[Molécule extraite], MATCH(tbl_data[[#This Row],[NORM_Spécialité]], tbl_produits[Nom normalisé], 0))</f>
        <v>Cimétidine</v>
      </c>
      <c r="J5532" s="34">
        <f>DATE(LEFT(tbl_data[[#This Row],[Date_rapport]], 4), MID(tbl_data[[#This Row],[Date_rapport]], 6, 2), RIGHT(tbl_data[[#This Row],[Date_rapport]], 2))</f>
        <v>44959</v>
      </c>
    </row>
    <row r="5533" spans="1:10" x14ac:dyDescent="0.2">
      <c r="A5533" s="28" t="s">
        <v>2035</v>
      </c>
      <c r="B5533" t="s">
        <v>9</v>
      </c>
      <c r="C5533" s="28" t="s">
        <v>300</v>
      </c>
      <c r="D5533" t="s">
        <v>107</v>
      </c>
      <c r="E5533" t="s">
        <v>2</v>
      </c>
      <c r="F5533" t="str">
        <f>INDEX(tbl_produits[Nom normalisé], MATCH(tbl_data[[#This Row],[Spécialité]], tbl_produits[Nom original], 0))</f>
        <v>CIMETIDINE 200 mg  comprimé effervescent</v>
      </c>
      <c r="G5533" t="str">
        <f>INDEX(tbl_produits[Classe nom], MATCH(tbl_data[[#This Row],[NORM_Spécialité]], tbl_produits[Nom normalisé], 0))</f>
        <v>Voies digestives et métabolisme</v>
      </c>
      <c r="H5533">
        <f>YEAR(tbl_data[[#This Row],[Date_rapport]])</f>
        <v>2023</v>
      </c>
      <c r="I5533" t="str">
        <f>INDEX(tbl_produits[Molécule extraite], MATCH(tbl_data[[#This Row],[NORM_Spécialité]], tbl_produits[Nom normalisé], 0))</f>
        <v>Cimétidine</v>
      </c>
      <c r="J5533" s="34">
        <f>DATE(LEFT(tbl_data[[#This Row],[Date_rapport]], 4), MID(tbl_data[[#This Row],[Date_rapport]], 6, 2), RIGHT(tbl_data[[#This Row],[Date_rapport]], 2))</f>
        <v>44959</v>
      </c>
    </row>
    <row r="5534" spans="1:10" x14ac:dyDescent="0.2">
      <c r="A5534" s="28" t="s">
        <v>2035</v>
      </c>
      <c r="B5534" t="s">
        <v>3</v>
      </c>
      <c r="C5534" s="28" t="s">
        <v>300</v>
      </c>
      <c r="D5534" t="s">
        <v>77</v>
      </c>
      <c r="E5534" t="s">
        <v>2</v>
      </c>
      <c r="F5534" t="str">
        <f>INDEX(tbl_produits[Nom normalisé], MATCH(tbl_data[[#This Row],[Spécialité]], tbl_produits[Nom original], 0))</f>
        <v>ANSATIPINE 150 mg, gélule</v>
      </c>
      <c r="G5534" t="str">
        <f>INDEX(tbl_produits[Classe nom], MATCH(tbl_data[[#This Row],[NORM_Spécialité]], tbl_produits[Nom normalisé], 0))</f>
        <v>Anti-infectieux à usage systémique</v>
      </c>
      <c r="H5534">
        <f>YEAR(tbl_data[[#This Row],[Date_rapport]])</f>
        <v>2023</v>
      </c>
      <c r="I5534" t="str">
        <f>INDEX(tbl_produits[Molécule extraite], MATCH(tbl_data[[#This Row],[NORM_Spécialité]], tbl_produits[Nom normalisé], 0))</f>
        <v>Rifabutine</v>
      </c>
      <c r="J5534" s="34">
        <f>DATE(LEFT(tbl_data[[#This Row],[Date_rapport]], 4), MID(tbl_data[[#This Row],[Date_rapport]], 6, 2), RIGHT(tbl_data[[#This Row],[Date_rapport]], 2))</f>
        <v>44959</v>
      </c>
    </row>
    <row r="5535" spans="1:10" x14ac:dyDescent="0.2">
      <c r="A5535" s="28" t="s">
        <v>2035</v>
      </c>
      <c r="B5535" t="s">
        <v>3</v>
      </c>
      <c r="C5535" s="28" t="s">
        <v>300</v>
      </c>
      <c r="D5535" t="s">
        <v>43</v>
      </c>
      <c r="E5535" t="s">
        <v>2</v>
      </c>
      <c r="F5535" t="str">
        <f>INDEX(tbl_produits[Nom normalisé], MATCH(tbl_data[[#This Row],[Spécialité]], tbl_produits[Nom original], 0))</f>
        <v>ACIDES AMINES POUR LEUCINOSE DECOMPENSEE AP-HP, solution pour perfusion</v>
      </c>
      <c r="G5535" t="str">
        <f>INDEX(tbl_produits[Classe nom], MATCH(tbl_data[[#This Row],[NORM_Spécialité]], tbl_produits[Nom normalisé], 0))</f>
        <v>Sang et organes hématopoïétiques</v>
      </c>
      <c r="H5535">
        <f>YEAR(tbl_data[[#This Row],[Date_rapport]])</f>
        <v>2023</v>
      </c>
      <c r="I5535" t="str">
        <f>INDEX(tbl_produits[Molécule extraite], MATCH(tbl_data[[#This Row],[NORM_Spécialité]], tbl_produits[Nom normalisé], 0))</f>
        <v>Acides aminés</v>
      </c>
      <c r="J5535" s="34">
        <f>DATE(LEFT(tbl_data[[#This Row],[Date_rapport]], 4), MID(tbl_data[[#This Row],[Date_rapport]], 6, 2), RIGHT(tbl_data[[#This Row],[Date_rapport]], 2))</f>
        <v>44959</v>
      </c>
    </row>
    <row r="5536" spans="1:10" x14ac:dyDescent="0.2">
      <c r="A5536" s="28" t="s">
        <v>1748</v>
      </c>
      <c r="B5536" t="s">
        <v>9</v>
      </c>
      <c r="C5536" s="28" t="s">
        <v>1748</v>
      </c>
      <c r="D5536" t="s">
        <v>1240</v>
      </c>
      <c r="E5536" t="s">
        <v>2</v>
      </c>
      <c r="F5536" t="str">
        <f>INDEX(tbl_produits[Nom normalisé], MATCH(tbl_data[[#This Row],[Spécialité]], tbl_produits[Nom original], 0))</f>
        <v>SYNAREL 0,2 mg/dose, solution pour pulvérisation nasale</v>
      </c>
      <c r="G5536" t="str">
        <f>INDEX(tbl_produits[Classe nom], MATCH(tbl_data[[#This Row],[NORM_Spécialité]], tbl_produits[Nom normalisé], 0))</f>
        <v>Hormones systémiques sauf hormones sexuelles et insulines</v>
      </c>
      <c r="H5536">
        <f>YEAR(tbl_data[[#This Row],[Date_rapport]])</f>
        <v>2023</v>
      </c>
      <c r="I5536" t="str">
        <f>INDEX(tbl_produits[Molécule extraite], MATCH(tbl_data[[#This Row],[NORM_Spécialité]], tbl_produits[Nom normalisé], 0))</f>
        <v>Nafaréline</v>
      </c>
      <c r="J5536" s="34">
        <f>DATE(LEFT(tbl_data[[#This Row],[Date_rapport]], 4), MID(tbl_data[[#This Row],[Date_rapport]], 6, 2), RIGHT(tbl_data[[#This Row],[Date_rapport]], 2))</f>
        <v>44986</v>
      </c>
    </row>
    <row r="5537" spans="1:10" x14ac:dyDescent="0.2">
      <c r="A5537" s="28" t="s">
        <v>1748</v>
      </c>
      <c r="B5537" t="s">
        <v>9</v>
      </c>
      <c r="C5537" s="28" t="s">
        <v>1748</v>
      </c>
      <c r="D5537" t="s">
        <v>1701</v>
      </c>
      <c r="E5537" t="s">
        <v>2</v>
      </c>
      <c r="F5537" t="str">
        <f>INDEX(tbl_produits[Nom normalisé], MATCH(tbl_data[[#This Row],[Spécialité]], tbl_produits[Nom original], 0))</f>
        <v>EMEND 125 mg</v>
      </c>
      <c r="G5537" t="str">
        <f>INDEX(tbl_produits[Classe nom], MATCH(tbl_data[[#This Row],[NORM_Spécialité]], tbl_produits[Nom normalisé], 0))</f>
        <v>Voies digestives et métabolisme</v>
      </c>
      <c r="H5537">
        <f>YEAR(tbl_data[[#This Row],[Date_rapport]])</f>
        <v>2023</v>
      </c>
      <c r="I5537" t="str">
        <f>INDEX(tbl_produits[Molécule extraite], MATCH(tbl_data[[#This Row],[NORM_Spécialité]], tbl_produits[Nom normalisé], 0))</f>
        <v>Aprépitant</v>
      </c>
      <c r="J5537" s="34">
        <f>DATE(LEFT(tbl_data[[#This Row],[Date_rapport]], 4), MID(tbl_data[[#This Row],[Date_rapport]], 6, 2), RIGHT(tbl_data[[#This Row],[Date_rapport]], 2))</f>
        <v>44986</v>
      </c>
    </row>
    <row r="5538" spans="1:10" x14ac:dyDescent="0.2">
      <c r="A5538" s="28" t="s">
        <v>1748</v>
      </c>
      <c r="B5538" t="s">
        <v>9</v>
      </c>
      <c r="C5538" s="28" t="s">
        <v>1748</v>
      </c>
      <c r="D5538" t="s">
        <v>1749</v>
      </c>
      <c r="E5538" t="s">
        <v>2</v>
      </c>
      <c r="F5538" t="str">
        <f>INDEX(tbl_produits[Nom normalisé], MATCH(tbl_data[[#This Row],[Spécialité]], tbl_produits[Nom original], 0))</f>
        <v>RECARBRIO 500 mg/500 mg/250 mg, poudre pour solution pour perfusion</v>
      </c>
      <c r="G5538" t="str">
        <f>INDEX(tbl_produits[Classe nom], MATCH(tbl_data[[#This Row],[NORM_Spécialité]], tbl_produits[Nom normalisé], 0))</f>
        <v>Anti-infectieux à usage systémique</v>
      </c>
      <c r="H5538">
        <f>YEAR(tbl_data[[#This Row],[Date_rapport]])</f>
        <v>2023</v>
      </c>
      <c r="I5538" t="str">
        <f>INDEX(tbl_produits[Molécule extraite], MATCH(tbl_data[[#This Row],[NORM_Spécialité]], tbl_produits[Nom normalisé], 0))</f>
        <v>Cilastatine sodique, imipénem monohydraté, rélébactam monohydraté</v>
      </c>
      <c r="J5538" s="34">
        <f>DATE(LEFT(tbl_data[[#This Row],[Date_rapport]], 4), MID(tbl_data[[#This Row],[Date_rapport]], 6, 2), RIGHT(tbl_data[[#This Row],[Date_rapport]], 2))</f>
        <v>44986</v>
      </c>
    </row>
    <row r="5539" spans="1:10" x14ac:dyDescent="0.2">
      <c r="A5539" s="28" t="s">
        <v>1748</v>
      </c>
      <c r="B5539" t="s">
        <v>9</v>
      </c>
      <c r="C5539" s="28" t="s">
        <v>1748</v>
      </c>
      <c r="D5539" t="s">
        <v>1161</v>
      </c>
      <c r="E5539" t="s">
        <v>2</v>
      </c>
      <c r="F5539" t="str">
        <f>INDEX(tbl_produits[Nom normalisé], MATCH(tbl_data[[#This Row],[Spécialité]], tbl_produits[Nom original], 0))</f>
        <v>NOVORAPID 100 U/ml, solution injectable</v>
      </c>
      <c r="G5539" t="str">
        <f>INDEX(tbl_produits[Classe nom], MATCH(tbl_data[[#This Row],[NORM_Spécialité]], tbl_produits[Nom normalisé], 0))</f>
        <v>Voies digestives et métabolisme</v>
      </c>
      <c r="H5539">
        <f>YEAR(tbl_data[[#This Row],[Date_rapport]])</f>
        <v>2023</v>
      </c>
      <c r="I5539" t="str">
        <f>INDEX(tbl_produits[Molécule extraite], MATCH(tbl_data[[#This Row],[NORM_Spécialité]], tbl_produits[Nom normalisé], 0))</f>
        <v>Insuline (Aspartate)</v>
      </c>
      <c r="J5539" s="34">
        <f>DATE(LEFT(tbl_data[[#This Row],[Date_rapport]], 4), MID(tbl_data[[#This Row],[Date_rapport]], 6, 2), RIGHT(tbl_data[[#This Row],[Date_rapport]], 2))</f>
        <v>44986</v>
      </c>
    </row>
    <row r="5540" spans="1:10" x14ac:dyDescent="0.2">
      <c r="A5540" s="28" t="s">
        <v>1748</v>
      </c>
      <c r="B5540" t="s">
        <v>9</v>
      </c>
      <c r="C5540" s="28" t="s">
        <v>1748</v>
      </c>
      <c r="D5540" t="s">
        <v>1750</v>
      </c>
      <c r="E5540" t="s">
        <v>2</v>
      </c>
      <c r="F5540" t="str">
        <f>INDEX(tbl_produits[Nom normalisé], MATCH(tbl_data[[#This Row],[Spécialité]], tbl_produits[Nom original], 0))</f>
        <v>EMEND 125 mg</v>
      </c>
      <c r="G5540" t="str">
        <f>INDEX(tbl_produits[Classe nom], MATCH(tbl_data[[#This Row],[NORM_Spécialité]], tbl_produits[Nom normalisé], 0))</f>
        <v>Voies digestives et métabolisme</v>
      </c>
      <c r="H5540">
        <f>YEAR(tbl_data[[#This Row],[Date_rapport]])</f>
        <v>2023</v>
      </c>
      <c r="I5540" t="str">
        <f>INDEX(tbl_produits[Molécule extraite], MATCH(tbl_data[[#This Row],[NORM_Spécialité]], tbl_produits[Nom normalisé], 0))</f>
        <v>Aprépitant</v>
      </c>
      <c r="J5540" s="34">
        <f>DATE(LEFT(tbl_data[[#This Row],[Date_rapport]], 4), MID(tbl_data[[#This Row],[Date_rapport]], 6, 2), RIGHT(tbl_data[[#This Row],[Date_rapport]], 2))</f>
        <v>44986</v>
      </c>
    </row>
    <row r="5541" spans="1:10" x14ac:dyDescent="0.2">
      <c r="A5541" s="28" t="s">
        <v>1748</v>
      </c>
      <c r="B5541" t="s">
        <v>9</v>
      </c>
      <c r="C5541" s="28" t="s">
        <v>1751</v>
      </c>
      <c r="D5541" t="s">
        <v>911</v>
      </c>
      <c r="E5541" t="s">
        <v>2</v>
      </c>
      <c r="F5541" t="str">
        <f>INDEX(tbl_produits[Nom normalisé], MATCH(tbl_data[[#This Row],[Spécialité]], tbl_produits[Nom original], 0))</f>
        <v>AMOXICILLINE-CLAMOXYL toutes formes orales, tous dosages</v>
      </c>
      <c r="G5541" t="str">
        <f>INDEX(tbl_produits[Classe nom], MATCH(tbl_data[[#This Row],[NORM_Spécialité]], tbl_produits[Nom normalisé], 0))</f>
        <v>Anti-infectieux à usage systémique</v>
      </c>
      <c r="H5541">
        <f>YEAR(tbl_data[[#This Row],[Date_rapport]])</f>
        <v>2023</v>
      </c>
      <c r="I5541" t="str">
        <f>INDEX(tbl_produits[Molécule extraite], MATCH(tbl_data[[#This Row],[NORM_Spécialité]], tbl_produits[Nom normalisé], 0))</f>
        <v>Amoxicilline</v>
      </c>
      <c r="J5541" s="34">
        <f>DATE(LEFT(tbl_data[[#This Row],[Date_rapport]], 4), MID(tbl_data[[#This Row],[Date_rapport]], 6, 2), RIGHT(tbl_data[[#This Row],[Date_rapport]], 2))</f>
        <v>44986</v>
      </c>
    </row>
    <row r="5542" spans="1:10" x14ac:dyDescent="0.2">
      <c r="A5542" s="28" t="s">
        <v>1748</v>
      </c>
      <c r="B5542" t="s">
        <v>3</v>
      </c>
      <c r="C5542" s="28" t="s">
        <v>1751</v>
      </c>
      <c r="D5542" t="s">
        <v>1752</v>
      </c>
      <c r="E5542" t="s">
        <v>2</v>
      </c>
      <c r="F5542" t="str">
        <f>INDEX(tbl_produits[Nom normalisé], MATCH(tbl_data[[#This Row],[Spécialité]], tbl_produits[Nom original], 0))</f>
        <v>FRAXIPARINE et Fraxodi Viatris, solution injectable en seringue pré-remplie</v>
      </c>
      <c r="G5542" t="str">
        <f>INDEX(tbl_produits[Classe nom], MATCH(tbl_data[[#This Row],[NORM_Spécialité]], tbl_produits[Nom normalisé], 0))</f>
        <v>Sang et organes hématopoïétiques</v>
      </c>
      <c r="H5542">
        <f>YEAR(tbl_data[[#This Row],[Date_rapport]])</f>
        <v>2023</v>
      </c>
      <c r="I5542" t="str">
        <f>INDEX(tbl_produits[Molécule extraite], MATCH(tbl_data[[#This Row],[NORM_Spécialité]], tbl_produits[Nom normalisé], 0))</f>
        <v>Nadroparine calcique</v>
      </c>
      <c r="J5542" s="34">
        <f>DATE(LEFT(tbl_data[[#This Row],[Date_rapport]], 4), MID(tbl_data[[#This Row],[Date_rapport]], 6, 2), RIGHT(tbl_data[[#This Row],[Date_rapport]], 2))</f>
        <v>44986</v>
      </c>
    </row>
    <row r="5543" spans="1:10" x14ac:dyDescent="0.2">
      <c r="A5543" s="28" t="s">
        <v>1748</v>
      </c>
      <c r="B5543" t="s">
        <v>9</v>
      </c>
      <c r="C5543" s="28" t="s">
        <v>1753</v>
      </c>
      <c r="D5543" t="s">
        <v>1754</v>
      </c>
      <c r="E5543" t="s">
        <v>2</v>
      </c>
      <c r="F5543" t="str">
        <f>INDEX(tbl_produits[Nom normalisé], MATCH(tbl_data[[#This Row],[Spécialité]], tbl_produits[Nom original], 0))</f>
        <v>PARACÉTAMOL – formes orales sèches et buvables, et suppositoires</v>
      </c>
      <c r="G5543" t="str">
        <f>INDEX(tbl_produits[Classe nom], MATCH(tbl_data[[#This Row],[NORM_Spécialité]], tbl_produits[Nom normalisé], 0))</f>
        <v>Système nerveux</v>
      </c>
      <c r="H5543">
        <f>YEAR(tbl_data[[#This Row],[Date_rapport]])</f>
        <v>2023</v>
      </c>
      <c r="I5543" t="str">
        <f>INDEX(tbl_produits[Molécule extraite], MATCH(tbl_data[[#This Row],[NORM_Spécialité]], tbl_produits[Nom normalisé], 0))</f>
        <v>Paracétamol</v>
      </c>
      <c r="J5543" s="34">
        <f>DATE(LEFT(tbl_data[[#This Row],[Date_rapport]], 4), MID(tbl_data[[#This Row],[Date_rapport]], 6, 2), RIGHT(tbl_data[[#This Row],[Date_rapport]], 2))</f>
        <v>44986</v>
      </c>
    </row>
    <row r="5544" spans="1:10" x14ac:dyDescent="0.2">
      <c r="A5544" s="28" t="s">
        <v>1748</v>
      </c>
      <c r="B5544" t="s">
        <v>6</v>
      </c>
      <c r="C5544" s="28" t="s">
        <v>1755</v>
      </c>
      <c r="D5544" t="s">
        <v>865</v>
      </c>
      <c r="E5544" t="s">
        <v>1755</v>
      </c>
      <c r="F5544" t="str">
        <f>INDEX(tbl_produits[Nom normalisé], MATCH(tbl_data[[#This Row],[Spécialité]], tbl_produits[Nom original], 0))</f>
        <v>NOZINAN 40 mg/ml, solution buvable</v>
      </c>
      <c r="G5544" t="str">
        <f>INDEX(tbl_produits[Classe nom], MATCH(tbl_data[[#This Row],[NORM_Spécialité]], tbl_produits[Nom normalisé], 0))</f>
        <v>Système nerveux</v>
      </c>
      <c r="H5544">
        <f>YEAR(tbl_data[[#This Row],[Date_rapport]])</f>
        <v>2023</v>
      </c>
      <c r="I5544" t="str">
        <f>INDEX(tbl_produits[Molécule extraite], MATCH(tbl_data[[#This Row],[NORM_Spécialité]], tbl_produits[Nom normalisé], 0))</f>
        <v>Lévomépromazine (chlorhydrate de)</v>
      </c>
      <c r="J5544" s="34">
        <f>DATE(LEFT(tbl_data[[#This Row],[Date_rapport]], 4), MID(tbl_data[[#This Row],[Date_rapport]], 6, 2), RIGHT(tbl_data[[#This Row],[Date_rapport]], 2))</f>
        <v>44986</v>
      </c>
    </row>
    <row r="5545" spans="1:10" x14ac:dyDescent="0.2">
      <c r="A5545" s="28" t="s">
        <v>1748</v>
      </c>
      <c r="B5545" t="s">
        <v>9</v>
      </c>
      <c r="C5545" s="28" t="s">
        <v>1755</v>
      </c>
      <c r="D5545" t="s">
        <v>1756</v>
      </c>
      <c r="E5545" t="s">
        <v>2</v>
      </c>
      <c r="F5545" t="str">
        <f>INDEX(tbl_produits[Nom normalisé], MATCH(tbl_data[[#This Row],[Spécialité]], tbl_produits[Nom original], 0))</f>
        <v>PREDNISONE 1 mg, 5 mg et 20 mg, comprimé sécable</v>
      </c>
      <c r="G5545" t="str">
        <f>INDEX(tbl_produits[Classe nom], MATCH(tbl_data[[#This Row],[NORM_Spécialité]], tbl_produits[Nom normalisé], 0))</f>
        <v>Hormones systémiques sauf hormones sexuelles et insulines</v>
      </c>
      <c r="H5545">
        <f>YEAR(tbl_data[[#This Row],[Date_rapport]])</f>
        <v>2023</v>
      </c>
      <c r="I5545" t="str">
        <f>INDEX(tbl_produits[Molécule extraite], MATCH(tbl_data[[#This Row],[NORM_Spécialité]], tbl_produits[Nom normalisé], 0))</f>
        <v>Prednisone</v>
      </c>
      <c r="J5545" s="34">
        <f>DATE(LEFT(tbl_data[[#This Row],[Date_rapport]], 4), MID(tbl_data[[#This Row],[Date_rapport]], 6, 2), RIGHT(tbl_data[[#This Row],[Date_rapport]], 2))</f>
        <v>44986</v>
      </c>
    </row>
    <row r="5546" spans="1:10" x14ac:dyDescent="0.2">
      <c r="A5546" s="28" t="s">
        <v>1748</v>
      </c>
      <c r="B5546" t="s">
        <v>9</v>
      </c>
      <c r="C5546" s="28" t="s">
        <v>1755</v>
      </c>
      <c r="D5546" t="s">
        <v>1757</v>
      </c>
      <c r="E5546" t="s">
        <v>2</v>
      </c>
      <c r="F5546" t="str">
        <f>INDEX(tbl_produits[Nom normalisé], MATCH(tbl_data[[#This Row],[Spécialité]], tbl_produits[Nom original], 0))</f>
        <v>PREDNISOLONE 5mg et 20 mg, comprimé orodispersible et comprimé effervescent sécable</v>
      </c>
      <c r="G5546" t="str">
        <f>INDEX(tbl_produits[Classe nom], MATCH(tbl_data[[#This Row],[NORM_Spécialité]], tbl_produits[Nom normalisé], 0))</f>
        <v>Hormones systémiques sauf hormones sexuelles et insulines</v>
      </c>
      <c r="H5546">
        <f>YEAR(tbl_data[[#This Row],[Date_rapport]])</f>
        <v>2023</v>
      </c>
      <c r="I5546" t="str">
        <f>INDEX(tbl_produits[Molécule extraite], MATCH(tbl_data[[#This Row],[NORM_Spécialité]], tbl_produits[Nom normalisé], 0))</f>
        <v>Prednisolone (métasulfobenzoate sodique de)</v>
      </c>
      <c r="J5546" s="34">
        <f>DATE(LEFT(tbl_data[[#This Row],[Date_rapport]], 4), MID(tbl_data[[#This Row],[Date_rapport]], 6, 2), RIGHT(tbl_data[[#This Row],[Date_rapport]], 2))</f>
        <v>44986</v>
      </c>
    </row>
    <row r="5547" spans="1:10" x14ac:dyDescent="0.2">
      <c r="A5547" s="28" t="s">
        <v>1748</v>
      </c>
      <c r="B5547" t="s">
        <v>6</v>
      </c>
      <c r="C5547" s="28" t="s">
        <v>1755</v>
      </c>
      <c r="D5547" t="s">
        <v>1224</v>
      </c>
      <c r="E5547" t="s">
        <v>1755</v>
      </c>
      <c r="F5547" t="str">
        <f>INDEX(tbl_produits[Nom normalisé], MATCH(tbl_data[[#This Row],[Spécialité]], tbl_produits[Nom original], 0))</f>
        <v>HEXATRIONE 2 pour cent, suspension injectable (intra-articulaire)</v>
      </c>
      <c r="G5547" t="str">
        <f>INDEX(tbl_produits[Classe nom], MATCH(tbl_data[[#This Row],[NORM_Spécialité]], tbl_produits[Nom normalisé], 0))</f>
        <v>Hormones systémiques sauf hormones sexuelles et insulines</v>
      </c>
      <c r="H5547">
        <f>YEAR(tbl_data[[#This Row],[Date_rapport]])</f>
        <v>2023</v>
      </c>
      <c r="I5547" t="str">
        <f>INDEX(tbl_produits[Molécule extraite], MATCH(tbl_data[[#This Row],[NORM_Spécialité]], tbl_produits[Nom normalisé], 0))</f>
        <v>Hexacetonide de triamcinolone</v>
      </c>
      <c r="J5547" s="34">
        <f>DATE(LEFT(tbl_data[[#This Row],[Date_rapport]], 4), MID(tbl_data[[#This Row],[Date_rapport]], 6, 2), RIGHT(tbl_data[[#This Row],[Date_rapport]], 2))</f>
        <v>44986</v>
      </c>
    </row>
    <row r="5548" spans="1:10" x14ac:dyDescent="0.2">
      <c r="A5548" s="28" t="s">
        <v>1748</v>
      </c>
      <c r="B5548" t="s">
        <v>3</v>
      </c>
      <c r="C5548" s="28" t="s">
        <v>1758</v>
      </c>
      <c r="D5548" t="s">
        <v>994</v>
      </c>
      <c r="E5548" t="s">
        <v>2</v>
      </c>
      <c r="F5548" t="str">
        <f>INDEX(tbl_produits[Nom normalisé], MATCH(tbl_data[[#This Row],[Spécialité]], tbl_produits[Nom original], 0))</f>
        <v>ILUVIEN 190 microgrammes, implant intravitréen avec applicateur</v>
      </c>
      <c r="G5548" t="str">
        <f>INDEX(tbl_produits[Classe nom], MATCH(tbl_data[[#This Row],[NORM_Spécialité]], tbl_produits[Nom normalisé], 0))</f>
        <v>Organes sensoriels</v>
      </c>
      <c r="H5548">
        <f>YEAR(tbl_data[[#This Row],[Date_rapport]])</f>
        <v>2023</v>
      </c>
      <c r="I5548" t="str">
        <f>INDEX(tbl_produits[Molécule extraite], MATCH(tbl_data[[#This Row],[NORM_Spécialité]], tbl_produits[Nom normalisé], 0))</f>
        <v>Acétonide de fluocinolone</v>
      </c>
      <c r="J5548" s="34">
        <f>DATE(LEFT(tbl_data[[#This Row],[Date_rapport]], 4), MID(tbl_data[[#This Row],[Date_rapport]], 6, 2), RIGHT(tbl_data[[#This Row],[Date_rapport]], 2))</f>
        <v>44986</v>
      </c>
    </row>
    <row r="5549" spans="1:10" x14ac:dyDescent="0.2">
      <c r="A5549" s="28" t="s">
        <v>1748</v>
      </c>
      <c r="B5549" t="s">
        <v>3</v>
      </c>
      <c r="C5549" s="28" t="s">
        <v>1758</v>
      </c>
      <c r="D5549" t="s">
        <v>1286</v>
      </c>
      <c r="E5549" t="s">
        <v>2</v>
      </c>
      <c r="F5549" t="str">
        <f>INDEX(tbl_produits[Nom normalisé], MATCH(tbl_data[[#This Row],[Spécialité]], tbl_produits[Nom original], 0))</f>
        <v>SINETRAV 40 microgrammes/mL, collyre en solution</v>
      </c>
      <c r="G5549" t="str">
        <f>INDEX(tbl_produits[Classe nom], MATCH(tbl_data[[#This Row],[NORM_Spécialité]], tbl_produits[Nom normalisé], 0))</f>
        <v>Organes sensoriels</v>
      </c>
      <c r="H5549">
        <f>YEAR(tbl_data[[#This Row],[Date_rapport]])</f>
        <v>2023</v>
      </c>
      <c r="I5549" t="str">
        <f>INDEX(tbl_produits[Molécule extraite], MATCH(tbl_data[[#This Row],[NORM_Spécialité]], tbl_produits[Nom normalisé], 0))</f>
        <v>Travoprost</v>
      </c>
      <c r="J5549" s="34">
        <f>DATE(LEFT(tbl_data[[#This Row],[Date_rapport]], 4), MID(tbl_data[[#This Row],[Date_rapport]], 6, 2), RIGHT(tbl_data[[#This Row],[Date_rapport]], 2))</f>
        <v>44986</v>
      </c>
    </row>
    <row r="5550" spans="1:10" x14ac:dyDescent="0.2">
      <c r="A5550" s="28" t="s">
        <v>1748</v>
      </c>
      <c r="B5550" t="s">
        <v>9</v>
      </c>
      <c r="C5550" s="28" t="s">
        <v>1759</v>
      </c>
      <c r="D5550" t="s">
        <v>1760</v>
      </c>
      <c r="E5550" t="s">
        <v>2</v>
      </c>
      <c r="F5550" t="str">
        <f>INDEX(tbl_produits[Nom normalisé], MATCH(tbl_data[[#This Row],[Spécialité]], tbl_produits[Nom original], 0))</f>
        <v>EXFORGE HCT tout dosage, comprimé pelliculé</v>
      </c>
      <c r="G5550" t="str">
        <f>INDEX(tbl_produits[Classe nom], MATCH(tbl_data[[#This Row],[NORM_Spécialité]], tbl_produits[Nom normalisé], 0))</f>
        <v>Système cardiovasculaire</v>
      </c>
      <c r="H5550">
        <f>YEAR(tbl_data[[#This Row],[Date_rapport]])</f>
        <v>2023</v>
      </c>
      <c r="I5550" t="str">
        <f>INDEX(tbl_produits[Molécule extraite], MATCH(tbl_data[[#This Row],[NORM_Spécialité]], tbl_produits[Nom normalisé], 0))</f>
        <v>Bésilate d’amlodipine / Hydrochlorothiazide / Valsartan</v>
      </c>
      <c r="J5550" s="34">
        <f>DATE(LEFT(tbl_data[[#This Row],[Date_rapport]], 4), MID(tbl_data[[#This Row],[Date_rapport]], 6, 2), RIGHT(tbl_data[[#This Row],[Date_rapport]], 2))</f>
        <v>44986</v>
      </c>
    </row>
    <row r="5551" spans="1:10" x14ac:dyDescent="0.2">
      <c r="A5551" s="28" t="s">
        <v>1748</v>
      </c>
      <c r="B5551" t="s">
        <v>9</v>
      </c>
      <c r="C5551" s="28" t="s">
        <v>1761</v>
      </c>
      <c r="D5551" t="s">
        <v>1762</v>
      </c>
      <c r="E5551" t="s">
        <v>2</v>
      </c>
      <c r="F5551" t="str">
        <f>INDEX(tbl_produits[Nom normalisé], MATCH(tbl_data[[#This Row],[Spécialité]], tbl_produits[Nom original], 0))</f>
        <v>METHOTREXATE Teva 10 pour cent 1 g/10 mL et 5 g/50 mL, solution injectable</v>
      </c>
      <c r="G5551" t="str">
        <f>INDEX(tbl_produits[Classe nom], MATCH(tbl_data[[#This Row],[NORM_Spécialité]], tbl_produits[Nom normalisé], 0))</f>
        <v>Antinéoplasiques et immunomodulateurs</v>
      </c>
      <c r="H5551">
        <f>YEAR(tbl_data[[#This Row],[Date_rapport]])</f>
        <v>2023</v>
      </c>
      <c r="I5551" t="str">
        <f>INDEX(tbl_produits[Molécule extraite], MATCH(tbl_data[[#This Row],[NORM_Spécialité]], tbl_produits[Nom normalisé], 0))</f>
        <v>Méthotrexate</v>
      </c>
      <c r="J5551" s="34">
        <f>DATE(LEFT(tbl_data[[#This Row],[Date_rapport]], 4), MID(tbl_data[[#This Row],[Date_rapport]], 6, 2), RIGHT(tbl_data[[#This Row],[Date_rapport]], 2))</f>
        <v>44986</v>
      </c>
    </row>
    <row r="5552" spans="1:10" x14ac:dyDescent="0.2">
      <c r="A5552" s="28" t="s">
        <v>1748</v>
      </c>
      <c r="B5552" t="s">
        <v>9</v>
      </c>
      <c r="C5552" s="28" t="s">
        <v>1761</v>
      </c>
      <c r="D5552" t="s">
        <v>1662</v>
      </c>
      <c r="E5552" t="s">
        <v>2</v>
      </c>
      <c r="F5552" t="str">
        <f>INDEX(tbl_produits[Nom normalisé], MATCH(tbl_data[[#This Row],[Spécialité]], tbl_produits[Nom original], 0))</f>
        <v>DOLIPRANE, formes pédiatriques</v>
      </c>
      <c r="G5552" t="str">
        <f>INDEX(tbl_produits[Classe nom], MATCH(tbl_data[[#This Row],[NORM_Spécialité]], tbl_produits[Nom normalisé], 0))</f>
        <v>Système nerveux</v>
      </c>
      <c r="H5552">
        <f>YEAR(tbl_data[[#This Row],[Date_rapport]])</f>
        <v>2023</v>
      </c>
      <c r="I5552" t="str">
        <f>INDEX(tbl_produits[Molécule extraite], MATCH(tbl_data[[#This Row],[NORM_Spécialité]], tbl_produits[Nom normalisé], 0))</f>
        <v>Paracétamol</v>
      </c>
      <c r="J5552" s="34">
        <f>DATE(LEFT(tbl_data[[#This Row],[Date_rapport]], 4), MID(tbl_data[[#This Row],[Date_rapport]], 6, 2), RIGHT(tbl_data[[#This Row],[Date_rapport]], 2))</f>
        <v>44986</v>
      </c>
    </row>
    <row r="5553" spans="1:10" x14ac:dyDescent="0.2">
      <c r="A5553" s="28" t="s">
        <v>1748</v>
      </c>
      <c r="B5553" t="s">
        <v>9</v>
      </c>
      <c r="C5553" s="28" t="s">
        <v>1761</v>
      </c>
      <c r="D5553" t="s">
        <v>1273</v>
      </c>
      <c r="E5553" t="s">
        <v>2</v>
      </c>
      <c r="F5553" t="str">
        <f>INDEX(tbl_produits[Nom normalisé], MATCH(tbl_data[[#This Row],[Spécialité]], tbl_produits[Nom original], 0))</f>
        <v>EFFERALGANMED pédiatrique 30 mg/ml, solution buvable en flacons de 90 ml et 150 ml</v>
      </c>
      <c r="G5553" t="str">
        <f>INDEX(tbl_produits[Classe nom], MATCH(tbl_data[[#This Row],[NORM_Spécialité]], tbl_produits[Nom normalisé], 0))</f>
        <v>Système nerveux</v>
      </c>
      <c r="H5553">
        <f>YEAR(tbl_data[[#This Row],[Date_rapport]])</f>
        <v>2023</v>
      </c>
      <c r="I5553" t="str">
        <f>INDEX(tbl_produits[Molécule extraite], MATCH(tbl_data[[#This Row],[NORM_Spécialité]], tbl_produits[Nom normalisé], 0))</f>
        <v>Paracétamol</v>
      </c>
      <c r="J5553" s="34">
        <f>DATE(LEFT(tbl_data[[#This Row],[Date_rapport]], 4), MID(tbl_data[[#This Row],[Date_rapport]], 6, 2), RIGHT(tbl_data[[#This Row],[Date_rapport]], 2))</f>
        <v>44986</v>
      </c>
    </row>
    <row r="5554" spans="1:10" x14ac:dyDescent="0.2">
      <c r="A5554" s="28" t="s">
        <v>1748</v>
      </c>
      <c r="B5554" t="s">
        <v>6</v>
      </c>
      <c r="C5554" s="28" t="s">
        <v>1763</v>
      </c>
      <c r="D5554" t="s">
        <v>1663</v>
      </c>
      <c r="E5554" t="s">
        <v>1763</v>
      </c>
      <c r="F5554" t="str">
        <f>INDEX(tbl_produits[Nom normalisé], MATCH(tbl_data[[#This Row],[Spécialité]], tbl_produits[Nom original], 0))</f>
        <v>LYUMJEV 100 unités/mL, Junior KwikPen solution injectable en stylo prérempli</v>
      </c>
      <c r="G5554" t="str">
        <f>INDEX(tbl_produits[Classe nom], MATCH(tbl_data[[#This Row],[NORM_Spécialité]], tbl_produits[Nom normalisé], 0))</f>
        <v>Voies digestives et métabolisme</v>
      </c>
      <c r="H5554">
        <f>YEAR(tbl_data[[#This Row],[Date_rapport]])</f>
        <v>2023</v>
      </c>
      <c r="I5554" t="str">
        <f>INDEX(tbl_produits[Molécule extraite], MATCH(tbl_data[[#This Row],[NORM_Spécialité]], tbl_produits[Nom normalisé], 0))</f>
        <v>Insuline lispro</v>
      </c>
      <c r="J5554" s="34">
        <f>DATE(LEFT(tbl_data[[#This Row],[Date_rapport]], 4), MID(tbl_data[[#This Row],[Date_rapport]], 6, 2), RIGHT(tbl_data[[#This Row],[Date_rapport]], 2))</f>
        <v>44986</v>
      </c>
    </row>
    <row r="5555" spans="1:10" x14ac:dyDescent="0.2">
      <c r="A5555" s="28" t="s">
        <v>1748</v>
      </c>
      <c r="B5555" t="s">
        <v>9</v>
      </c>
      <c r="C5555" s="28" t="s">
        <v>1763</v>
      </c>
      <c r="D5555" t="s">
        <v>1764</v>
      </c>
      <c r="E5555" t="s">
        <v>2</v>
      </c>
      <c r="F5555" t="str">
        <f>INDEX(tbl_produits[Nom normalisé], MATCH(tbl_data[[#This Row],[Spécialité]], tbl_produits[Nom original], 0))</f>
        <v>FLIXOTIDE Diskus 100 µg/dose, poudre pour inhalation en récipient unidose</v>
      </c>
      <c r="G5555" t="str">
        <f>INDEX(tbl_produits[Classe nom], MATCH(tbl_data[[#This Row],[NORM_Spécialité]], tbl_produits[Nom normalisé], 0))</f>
        <v>Système respiratoire</v>
      </c>
      <c r="H5555">
        <f>YEAR(tbl_data[[#This Row],[Date_rapport]])</f>
        <v>2023</v>
      </c>
      <c r="I5555" t="str">
        <f>INDEX(tbl_produits[Molécule extraite], MATCH(tbl_data[[#This Row],[NORM_Spécialité]], tbl_produits[Nom normalisé], 0))</f>
        <v>Fluticasone (propionate de)</v>
      </c>
      <c r="J5555" s="34">
        <f>DATE(LEFT(tbl_data[[#This Row],[Date_rapport]], 4), MID(tbl_data[[#This Row],[Date_rapport]], 6, 2), RIGHT(tbl_data[[#This Row],[Date_rapport]], 2))</f>
        <v>44986</v>
      </c>
    </row>
    <row r="5556" spans="1:10" x14ac:dyDescent="0.2">
      <c r="A5556" s="28" t="s">
        <v>1748</v>
      </c>
      <c r="B5556" t="s">
        <v>9</v>
      </c>
      <c r="C5556" s="28" t="s">
        <v>1763</v>
      </c>
      <c r="D5556" t="s">
        <v>1653</v>
      </c>
      <c r="E5556" t="s">
        <v>2</v>
      </c>
      <c r="F5556" t="str">
        <f>INDEX(tbl_produits[Nom normalisé], MATCH(tbl_data[[#This Row],[Spécialité]], tbl_produits[Nom original], 0))</f>
        <v>PAZENIR 5 mg/mL, poudre pour dispersion pour perfusion</v>
      </c>
      <c r="G5556" t="str">
        <f>INDEX(tbl_produits[Classe nom], MATCH(tbl_data[[#This Row],[NORM_Spécialité]], tbl_produits[Nom normalisé], 0))</f>
        <v>Antinéoplasiques et immunomodulateurs</v>
      </c>
      <c r="H5556">
        <f>YEAR(tbl_data[[#This Row],[Date_rapport]])</f>
        <v>2023</v>
      </c>
      <c r="I5556" t="str">
        <f>INDEX(tbl_produits[Molécule extraite], MATCH(tbl_data[[#This Row],[NORM_Spécialité]], tbl_produits[Nom normalisé], 0))</f>
        <v>Paclitaxel</v>
      </c>
      <c r="J5556" s="34">
        <f>DATE(LEFT(tbl_data[[#This Row],[Date_rapport]], 4), MID(tbl_data[[#This Row],[Date_rapport]], 6, 2), RIGHT(tbl_data[[#This Row],[Date_rapport]], 2))</f>
        <v>44986</v>
      </c>
    </row>
    <row r="5557" spans="1:10" x14ac:dyDescent="0.2">
      <c r="A5557" s="28" t="s">
        <v>1748</v>
      </c>
      <c r="B5557" t="s">
        <v>9</v>
      </c>
      <c r="C5557" s="28" t="s">
        <v>1763</v>
      </c>
      <c r="D5557" t="s">
        <v>1765</v>
      </c>
      <c r="E5557" t="s">
        <v>2</v>
      </c>
      <c r="F5557" t="str">
        <f>INDEX(tbl_produits[Nom normalisé], MATCH(tbl_data[[#This Row],[Spécialité]], tbl_produits[Nom original], 0))</f>
        <v>ABRAXANE 5 mg/ml, poudre pour dispersion pour perfusion</v>
      </c>
      <c r="G5557" t="str">
        <f>INDEX(tbl_produits[Classe nom], MATCH(tbl_data[[#This Row],[NORM_Spécialité]], tbl_produits[Nom normalisé], 0))</f>
        <v>Antinéoplasiques et immunomodulateurs</v>
      </c>
      <c r="H5557">
        <f>YEAR(tbl_data[[#This Row],[Date_rapport]])</f>
        <v>2023</v>
      </c>
      <c r="I5557" t="str">
        <f>INDEX(tbl_produits[Molécule extraite], MATCH(tbl_data[[#This Row],[NORM_Spécialité]], tbl_produits[Nom normalisé], 0))</f>
        <v>Paclitaxel</v>
      </c>
      <c r="J5557" s="34">
        <f>DATE(LEFT(tbl_data[[#This Row],[Date_rapport]], 4), MID(tbl_data[[#This Row],[Date_rapport]], 6, 2), RIGHT(tbl_data[[#This Row],[Date_rapport]], 2))</f>
        <v>44986</v>
      </c>
    </row>
    <row r="5558" spans="1:10" x14ac:dyDescent="0.2">
      <c r="A5558" s="28" t="s">
        <v>1748</v>
      </c>
      <c r="B5558" t="s">
        <v>9</v>
      </c>
      <c r="C5558" s="28" t="s">
        <v>1319</v>
      </c>
      <c r="D5558" t="s">
        <v>1320</v>
      </c>
      <c r="E5558" t="s">
        <v>2</v>
      </c>
      <c r="F5558" t="str">
        <f>INDEX(tbl_produits[Nom normalisé], MATCH(tbl_data[[#This Row],[Spécialité]], tbl_produits[Nom original], 0))</f>
        <v>ARSENIC Trioxide Accord 1 mg /ml, solution à diluer pour perfusion</v>
      </c>
      <c r="G5558" t="str">
        <f>INDEX(tbl_produits[Classe nom], MATCH(tbl_data[[#This Row],[NORM_Spécialité]], tbl_produits[Nom normalisé], 0))</f>
        <v>Antinéoplasiques et immunomodulateurs</v>
      </c>
      <c r="H5558">
        <f>YEAR(tbl_data[[#This Row],[Date_rapport]])</f>
        <v>2023</v>
      </c>
      <c r="I5558" t="str">
        <f>INDEX(tbl_produits[Molécule extraite], MATCH(tbl_data[[#This Row],[NORM_Spécialité]], tbl_produits[Nom normalisé], 0))</f>
        <v>Trioxyde d'arsenic</v>
      </c>
      <c r="J5558" s="34">
        <f>DATE(LEFT(tbl_data[[#This Row],[Date_rapport]], 4), MID(tbl_data[[#This Row],[Date_rapport]], 6, 2), RIGHT(tbl_data[[#This Row],[Date_rapport]], 2))</f>
        <v>44986</v>
      </c>
    </row>
    <row r="5559" spans="1:10" x14ac:dyDescent="0.2">
      <c r="A5559" s="28" t="s">
        <v>1748</v>
      </c>
      <c r="B5559" t="s">
        <v>6</v>
      </c>
      <c r="C5559" s="28" t="s">
        <v>1319</v>
      </c>
      <c r="D5559" t="s">
        <v>1766</v>
      </c>
      <c r="E5559" t="s">
        <v>1319</v>
      </c>
      <c r="F5559" t="str">
        <f>INDEX(tbl_produits[Nom normalisé], MATCH(tbl_data[[#This Row],[Spécialité]], tbl_produits[Nom original], 0))</f>
        <v>CARDIOXANE 500 mg, poudre pour solution pour perfusion</v>
      </c>
      <c r="G5559" t="str">
        <f>INDEX(tbl_produits[Classe nom], MATCH(tbl_data[[#This Row],[NORM_Spécialité]], tbl_produits[Nom normalisé], 0))</f>
        <v>Divers</v>
      </c>
      <c r="H5559">
        <f>YEAR(tbl_data[[#This Row],[Date_rapport]])</f>
        <v>2023</v>
      </c>
      <c r="I5559" t="str">
        <f>INDEX(tbl_produits[Molécule extraite], MATCH(tbl_data[[#This Row],[NORM_Spécialité]], tbl_produits[Nom normalisé], 0))</f>
        <v>Dexrazoxane</v>
      </c>
      <c r="J5559" s="34">
        <f>DATE(LEFT(tbl_data[[#This Row],[Date_rapport]], 4), MID(tbl_data[[#This Row],[Date_rapport]], 6, 2), RIGHT(tbl_data[[#This Row],[Date_rapport]], 2))</f>
        <v>44986</v>
      </c>
    </row>
    <row r="5560" spans="1:10" x14ac:dyDescent="0.2">
      <c r="A5560" s="28" t="s">
        <v>1748</v>
      </c>
      <c r="B5560" t="s">
        <v>3</v>
      </c>
      <c r="C5560" s="28" t="s">
        <v>1319</v>
      </c>
      <c r="D5560" t="s">
        <v>1321</v>
      </c>
      <c r="E5560" t="s">
        <v>2</v>
      </c>
      <c r="F5560" t="str">
        <f>INDEX(tbl_produits[Nom normalisé], MATCH(tbl_data[[#This Row],[Spécialité]], tbl_produits[Nom original], 0))</f>
        <v>STRIADYNE 20 mg/2 ml, solution injectable en ampoule</v>
      </c>
      <c r="G5560" t="str">
        <f>INDEX(tbl_produits[Classe nom], MATCH(tbl_data[[#This Row],[NORM_Spécialité]], tbl_produits[Nom normalisé], 0))</f>
        <v>Système cardiovasculaire</v>
      </c>
      <c r="H5560">
        <f>YEAR(tbl_data[[#This Row],[Date_rapport]])</f>
        <v>2023</v>
      </c>
      <c r="I5560" t="str">
        <f>INDEX(tbl_produits[Molécule extraite], MATCH(tbl_data[[#This Row],[NORM_Spécialité]], tbl_produits[Nom normalisé], 0))</f>
        <v>Triphosadénine</v>
      </c>
      <c r="J5560" s="34">
        <f>DATE(LEFT(tbl_data[[#This Row],[Date_rapport]], 4), MID(tbl_data[[#This Row],[Date_rapport]], 6, 2), RIGHT(tbl_data[[#This Row],[Date_rapport]], 2))</f>
        <v>44986</v>
      </c>
    </row>
    <row r="5561" spans="1:10" x14ac:dyDescent="0.2">
      <c r="A5561" s="28" t="s">
        <v>1748</v>
      </c>
      <c r="B5561" t="s">
        <v>3</v>
      </c>
      <c r="C5561" s="28" t="s">
        <v>1319</v>
      </c>
      <c r="D5561" t="s">
        <v>1677</v>
      </c>
      <c r="E5561" t="s">
        <v>2</v>
      </c>
      <c r="F5561" t="str">
        <f>INDEX(tbl_produits[Nom normalisé], MATCH(tbl_data[[#This Row],[Spécialité]], tbl_produits[Nom original], 0))</f>
        <v>TRASYLOL 500 000 UIK/50 mL, solution injectable</v>
      </c>
      <c r="G5561" t="str">
        <f>INDEX(tbl_produits[Classe nom], MATCH(tbl_data[[#This Row],[NORM_Spécialité]], tbl_produits[Nom normalisé], 0))</f>
        <v>Sang et organes hématopoïétiques</v>
      </c>
      <c r="H5561">
        <f>YEAR(tbl_data[[#This Row],[Date_rapport]])</f>
        <v>2023</v>
      </c>
      <c r="I5561" t="str">
        <f>INDEX(tbl_produits[Molécule extraite], MATCH(tbl_data[[#This Row],[NORM_Spécialité]], tbl_produits[Nom normalisé], 0))</f>
        <v>Aprotinine</v>
      </c>
      <c r="J5561" s="34">
        <f>DATE(LEFT(tbl_data[[#This Row],[Date_rapport]], 4), MID(tbl_data[[#This Row],[Date_rapport]], 6, 2), RIGHT(tbl_data[[#This Row],[Date_rapport]], 2))</f>
        <v>44986</v>
      </c>
    </row>
    <row r="5562" spans="1:10" x14ac:dyDescent="0.2">
      <c r="A5562" s="28" t="s">
        <v>1748</v>
      </c>
      <c r="B5562" t="s">
        <v>3</v>
      </c>
      <c r="C5562" s="28" t="s">
        <v>1767</v>
      </c>
      <c r="D5562" t="s">
        <v>1171</v>
      </c>
      <c r="E5562" t="s">
        <v>2</v>
      </c>
      <c r="F5562" t="str">
        <f>INDEX(tbl_produits[Nom normalisé], MATCH(tbl_data[[#This Row],[Spécialité]], tbl_produits[Nom original], 0))</f>
        <v>IOMERON 250 (250 mg Iode/mL), solution injectable</v>
      </c>
      <c r="G5562" t="str">
        <f>INDEX(tbl_produits[Classe nom], MATCH(tbl_data[[#This Row],[NORM_Spécialité]], tbl_produits[Nom normalisé], 0))</f>
        <v>Divers</v>
      </c>
      <c r="H5562">
        <f>YEAR(tbl_data[[#This Row],[Date_rapport]])</f>
        <v>2023</v>
      </c>
      <c r="I5562" t="str">
        <f>INDEX(tbl_produits[Molécule extraite], MATCH(tbl_data[[#This Row],[NORM_Spécialité]], tbl_produits[Nom normalisé], 0))</f>
        <v>Ioméprol</v>
      </c>
      <c r="J5562" s="34">
        <f>DATE(LEFT(tbl_data[[#This Row],[Date_rapport]], 4), MID(tbl_data[[#This Row],[Date_rapport]], 6, 2), RIGHT(tbl_data[[#This Row],[Date_rapport]], 2))</f>
        <v>44986</v>
      </c>
    </row>
    <row r="5563" spans="1:10" x14ac:dyDescent="0.2">
      <c r="A5563" s="28" t="s">
        <v>1748</v>
      </c>
      <c r="B5563" t="s">
        <v>9</v>
      </c>
      <c r="C5563" s="28" t="s">
        <v>1767</v>
      </c>
      <c r="D5563" t="s">
        <v>1768</v>
      </c>
      <c r="E5563" t="s">
        <v>2</v>
      </c>
      <c r="F5563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5563" t="str">
        <f>INDEX(tbl_produits[Classe nom], MATCH(tbl_data[[#This Row],[NORM_Spécialité]], tbl_produits[Nom normalisé], 0))</f>
        <v>Divers</v>
      </c>
      <c r="H5563">
        <f>YEAR(tbl_data[[#This Row],[Date_rapport]])</f>
        <v>2023</v>
      </c>
      <c r="I5563" t="str">
        <f>INDEX(tbl_produits[Molécule extraite], MATCH(tbl_data[[#This Row],[NORM_Spécialité]], tbl_produits[Nom normalisé], 0))</f>
        <v>Ioméprol</v>
      </c>
      <c r="J5563" s="34">
        <f>DATE(LEFT(tbl_data[[#This Row],[Date_rapport]], 4), MID(tbl_data[[#This Row],[Date_rapport]], 6, 2), RIGHT(tbl_data[[#This Row],[Date_rapport]], 2))</f>
        <v>44986</v>
      </c>
    </row>
    <row r="5564" spans="1:10" x14ac:dyDescent="0.2">
      <c r="A5564" s="28" t="s">
        <v>1748</v>
      </c>
      <c r="B5564" t="s">
        <v>9</v>
      </c>
      <c r="C5564" s="28" t="s">
        <v>1767</v>
      </c>
      <c r="D5564" t="s">
        <v>1214</v>
      </c>
      <c r="E5564" t="s">
        <v>2</v>
      </c>
      <c r="F5564" t="str">
        <f>INDEX(tbl_produits[Nom normalisé], MATCH(tbl_data[[#This Row],[Spécialité]], tbl_produits[Nom original], 0))</f>
        <v>SABRIL 500 mg, granulés pour solution buvable en sachet-dose</v>
      </c>
      <c r="G5564" t="str">
        <f>INDEX(tbl_produits[Classe nom], MATCH(tbl_data[[#This Row],[NORM_Spécialité]], tbl_produits[Nom normalisé], 0))</f>
        <v>Système nerveux</v>
      </c>
      <c r="H5564">
        <f>YEAR(tbl_data[[#This Row],[Date_rapport]])</f>
        <v>2023</v>
      </c>
      <c r="I5564" t="str">
        <f>INDEX(tbl_produits[Molécule extraite], MATCH(tbl_data[[#This Row],[NORM_Spécialité]], tbl_produits[Nom normalisé], 0))</f>
        <v>Vigabatrine</v>
      </c>
      <c r="J5564" s="34">
        <f>DATE(LEFT(tbl_data[[#This Row],[Date_rapport]], 4), MID(tbl_data[[#This Row],[Date_rapport]], 6, 2), RIGHT(tbl_data[[#This Row],[Date_rapport]], 2))</f>
        <v>44986</v>
      </c>
    </row>
    <row r="5565" spans="1:10" x14ac:dyDescent="0.2">
      <c r="A5565" s="28" t="s">
        <v>1748</v>
      </c>
      <c r="B5565" t="s">
        <v>6</v>
      </c>
      <c r="C5565" s="28" t="s">
        <v>1767</v>
      </c>
      <c r="D5565" t="s">
        <v>1718</v>
      </c>
      <c r="E5565" t="s">
        <v>1767</v>
      </c>
      <c r="F5565" t="str">
        <f>INDEX(tbl_produits[Nom normalisé], MATCH(tbl_data[[#This Row],[Spécialité]], tbl_produits[Nom original], 0))</f>
        <v>RETROVIR 10 mg/ml, solution à diluer pour perfusion</v>
      </c>
      <c r="G5565" t="str">
        <f>INDEX(tbl_produits[Classe nom], MATCH(tbl_data[[#This Row],[NORM_Spécialité]], tbl_produits[Nom normalisé], 0))</f>
        <v>Anti-infectieux à usage systémique</v>
      </c>
      <c r="H5565">
        <f>YEAR(tbl_data[[#This Row],[Date_rapport]])</f>
        <v>2023</v>
      </c>
      <c r="I5565" t="str">
        <f>INDEX(tbl_produits[Molécule extraite], MATCH(tbl_data[[#This Row],[NORM_Spécialité]], tbl_produits[Nom normalisé], 0))</f>
        <v>Zidovudine</v>
      </c>
      <c r="J5565" s="34">
        <f>DATE(LEFT(tbl_data[[#This Row],[Date_rapport]], 4), MID(tbl_data[[#This Row],[Date_rapport]], 6, 2), RIGHT(tbl_data[[#This Row],[Date_rapport]], 2))</f>
        <v>44986</v>
      </c>
    </row>
    <row r="5566" spans="1:10" x14ac:dyDescent="0.2">
      <c r="A5566" s="28" t="s">
        <v>1748</v>
      </c>
      <c r="B5566" t="s">
        <v>3</v>
      </c>
      <c r="C5566" s="28" t="s">
        <v>1767</v>
      </c>
      <c r="D5566" t="s">
        <v>1227</v>
      </c>
      <c r="E5566" t="s">
        <v>2</v>
      </c>
      <c r="F5566" t="str">
        <f>INDEX(tbl_produits[Nom normalisé], MATCH(tbl_data[[#This Row],[Spécialité]], tbl_produits[Nom original], 0))</f>
        <v>RULID 50 mg, comprimé sécable pour suspension buvable</v>
      </c>
      <c r="G5566" t="str">
        <f>INDEX(tbl_produits[Classe nom], MATCH(tbl_data[[#This Row],[NORM_Spécialité]], tbl_produits[Nom normalisé], 0))</f>
        <v>Anti-infectieux à usage systémique</v>
      </c>
      <c r="H5566">
        <f>YEAR(tbl_data[[#This Row],[Date_rapport]])</f>
        <v>2023</v>
      </c>
      <c r="I5566" t="str">
        <f>INDEX(tbl_produits[Molécule extraite], MATCH(tbl_data[[#This Row],[NORM_Spécialité]], tbl_produits[Nom normalisé], 0))</f>
        <v>Roxithromycine</v>
      </c>
      <c r="J5566" s="34">
        <f>DATE(LEFT(tbl_data[[#This Row],[Date_rapport]], 4), MID(tbl_data[[#This Row],[Date_rapport]], 6, 2), RIGHT(tbl_data[[#This Row],[Date_rapport]], 2))</f>
        <v>44986</v>
      </c>
    </row>
    <row r="5567" spans="1:10" x14ac:dyDescent="0.2">
      <c r="A5567" s="28" t="s">
        <v>1748</v>
      </c>
      <c r="B5567" t="s">
        <v>9</v>
      </c>
      <c r="C5567" s="28" t="s">
        <v>1767</v>
      </c>
      <c r="D5567" t="s">
        <v>1005</v>
      </c>
      <c r="E5567" t="s">
        <v>2</v>
      </c>
      <c r="F5567" t="str">
        <f>INDEX(tbl_produits[Nom normalisé], MATCH(tbl_data[[#This Row],[Spécialité]], tbl_produits[Nom original], 0))</f>
        <v xml:space="preserve">TOFRANIL 10 mg, comprimé enrobé </v>
      </c>
      <c r="G5567" t="str">
        <f>INDEX(tbl_produits[Classe nom], MATCH(tbl_data[[#This Row],[NORM_Spécialité]], tbl_produits[Nom normalisé], 0))</f>
        <v>Système nerveux</v>
      </c>
      <c r="H5567">
        <f>YEAR(tbl_data[[#This Row],[Date_rapport]])</f>
        <v>2023</v>
      </c>
      <c r="I5567" t="str">
        <f>INDEX(tbl_produits[Molécule extraite], MATCH(tbl_data[[#This Row],[NORM_Spécialité]], tbl_produits[Nom normalisé], 0))</f>
        <v>Imipramine</v>
      </c>
      <c r="J5567" s="34">
        <f>DATE(LEFT(tbl_data[[#This Row],[Date_rapport]], 4), MID(tbl_data[[#This Row],[Date_rapport]], 6, 2), RIGHT(tbl_data[[#This Row],[Date_rapport]], 2))</f>
        <v>44986</v>
      </c>
    </row>
    <row r="5568" spans="1:10" x14ac:dyDescent="0.2">
      <c r="A5568" s="28" t="s">
        <v>1748</v>
      </c>
      <c r="B5568" t="s">
        <v>9</v>
      </c>
      <c r="C5568" s="28" t="s">
        <v>1769</v>
      </c>
      <c r="D5568" t="s">
        <v>1425</v>
      </c>
      <c r="E5568" t="s">
        <v>2</v>
      </c>
      <c r="F5568" t="str">
        <f>INDEX(tbl_produits[Nom normalisé], MATCH(tbl_data[[#This Row],[Spécialité]], tbl_produits[Nom original], 0))</f>
        <v>TIAPRIDAL 100 mg/2 ml, solution injectable</v>
      </c>
      <c r="G5568" t="str">
        <f>INDEX(tbl_produits[Classe nom], MATCH(tbl_data[[#This Row],[NORM_Spécialité]], tbl_produits[Nom normalisé], 0))</f>
        <v>Système nerveux</v>
      </c>
      <c r="H5568">
        <f>YEAR(tbl_data[[#This Row],[Date_rapport]])</f>
        <v>2023</v>
      </c>
      <c r="I5568" t="str">
        <f>INDEX(tbl_produits[Molécule extraite], MATCH(tbl_data[[#This Row],[NORM_Spécialité]], tbl_produits[Nom normalisé], 0))</f>
        <v>Tiapride (chlorhydrate de)</v>
      </c>
      <c r="J5568" s="34">
        <f>DATE(LEFT(tbl_data[[#This Row],[Date_rapport]], 4), MID(tbl_data[[#This Row],[Date_rapport]], 6, 2), RIGHT(tbl_data[[#This Row],[Date_rapport]], 2))</f>
        <v>44986</v>
      </c>
    </row>
    <row r="5569" spans="1:10" x14ac:dyDescent="0.2">
      <c r="A5569" s="28" t="s">
        <v>1748</v>
      </c>
      <c r="B5569" t="s">
        <v>9</v>
      </c>
      <c r="C5569" s="28" t="s">
        <v>1769</v>
      </c>
      <c r="D5569" t="s">
        <v>850</v>
      </c>
      <c r="E5569" t="s">
        <v>2</v>
      </c>
      <c r="F5569" t="str">
        <f>INDEX(tbl_produits[Nom normalisé], MATCH(tbl_data[[#This Row],[Spécialité]], tbl_produits[Nom original], 0))</f>
        <v>NULOJIX 250 mg, poudre pour solution à diluer pour perfusion</v>
      </c>
      <c r="G5569" t="str">
        <f>INDEX(tbl_produits[Classe nom], MATCH(tbl_data[[#This Row],[NORM_Spécialité]], tbl_produits[Nom normalisé], 0))</f>
        <v>Antinéoplasiques et immunomodulateurs</v>
      </c>
      <c r="H5569">
        <f>YEAR(tbl_data[[#This Row],[Date_rapport]])</f>
        <v>2023</v>
      </c>
      <c r="I5569" t="str">
        <f>INDEX(tbl_produits[Molécule extraite], MATCH(tbl_data[[#This Row],[NORM_Spécialité]], tbl_produits[Nom normalisé], 0))</f>
        <v>Bélatacept</v>
      </c>
      <c r="J5569" s="34">
        <f>DATE(LEFT(tbl_data[[#This Row],[Date_rapport]], 4), MID(tbl_data[[#This Row],[Date_rapport]], 6, 2), RIGHT(tbl_data[[#This Row],[Date_rapport]], 2))</f>
        <v>44986</v>
      </c>
    </row>
    <row r="5570" spans="1:10" x14ac:dyDescent="0.2">
      <c r="A5570" s="28" t="s">
        <v>1748</v>
      </c>
      <c r="B5570" t="s">
        <v>11</v>
      </c>
      <c r="C5570" s="28" t="s">
        <v>1769</v>
      </c>
      <c r="D5570" t="s">
        <v>695</v>
      </c>
      <c r="E5570" t="s">
        <v>2</v>
      </c>
      <c r="F5570" t="str">
        <f>INDEX(tbl_produits[Nom normalisé], MATCH(tbl_data[[#This Row],[Spécialité]], tbl_produits[Nom original], 0))</f>
        <v>GLUCAGEN 1 mg/ml, poudre et solvant pour solution injectable</v>
      </c>
      <c r="G5570" t="str">
        <f>INDEX(tbl_produits[Classe nom], MATCH(tbl_data[[#This Row],[NORM_Spécialité]], tbl_produits[Nom normalisé], 0))</f>
        <v>Hormones systémiques sauf hormones sexuelles et insulines</v>
      </c>
      <c r="H5570">
        <f>YEAR(tbl_data[[#This Row],[Date_rapport]])</f>
        <v>2023</v>
      </c>
      <c r="I5570" t="str">
        <f>INDEX(tbl_produits[Molécule extraite], MATCH(tbl_data[[#This Row],[NORM_Spécialité]], tbl_produits[Nom normalisé], 0))</f>
        <v>Glucagon</v>
      </c>
      <c r="J5570" s="34">
        <f>DATE(LEFT(tbl_data[[#This Row],[Date_rapport]], 4), MID(tbl_data[[#This Row],[Date_rapport]], 6, 2), RIGHT(tbl_data[[#This Row],[Date_rapport]], 2))</f>
        <v>44986</v>
      </c>
    </row>
    <row r="5571" spans="1:10" x14ac:dyDescent="0.2">
      <c r="A5571" s="28" t="s">
        <v>1748</v>
      </c>
      <c r="B5571" t="s">
        <v>9</v>
      </c>
      <c r="C5571" s="28" t="s">
        <v>1770</v>
      </c>
      <c r="D5571" t="s">
        <v>1266</v>
      </c>
      <c r="E5571" t="s">
        <v>2</v>
      </c>
      <c r="F5571" t="str">
        <f>INDEX(tbl_produits[Nom normalisé], MATCH(tbl_data[[#This Row],[Spécialité]], tbl_produits[Nom original], 0))</f>
        <v>ROVAMYCINE 1,5 millions d'unites internationales, lyophilisat pour usage parentéral</v>
      </c>
      <c r="G5571" t="str">
        <f>INDEX(tbl_produits[Classe nom], MATCH(tbl_data[[#This Row],[NORM_Spécialité]], tbl_produits[Nom normalisé], 0))</f>
        <v>Anti-infectieux à usage systémique</v>
      </c>
      <c r="H5571">
        <f>YEAR(tbl_data[[#This Row],[Date_rapport]])</f>
        <v>2023</v>
      </c>
      <c r="I5571" t="str">
        <f>INDEX(tbl_produits[Molécule extraite], MATCH(tbl_data[[#This Row],[NORM_Spécialité]], tbl_produits[Nom normalisé], 0))</f>
        <v>Spiramycine (adipate de)</v>
      </c>
      <c r="J5571" s="34">
        <f>DATE(LEFT(tbl_data[[#This Row],[Date_rapport]], 4), MID(tbl_data[[#This Row],[Date_rapport]], 6, 2), RIGHT(tbl_data[[#This Row],[Date_rapport]], 2))</f>
        <v>44986</v>
      </c>
    </row>
    <row r="5572" spans="1:10" x14ac:dyDescent="0.2">
      <c r="A5572" s="28" t="s">
        <v>1748</v>
      </c>
      <c r="B5572" t="s">
        <v>6</v>
      </c>
      <c r="C5572" s="28" t="s">
        <v>1770</v>
      </c>
      <c r="D5572" t="s">
        <v>1771</v>
      </c>
      <c r="E5572" t="s">
        <v>1770</v>
      </c>
      <c r="F5572" t="str">
        <f>INDEX(tbl_produits[Nom normalisé], MATCH(tbl_data[[#This Row],[Spécialité]], tbl_produits[Nom original], 0))</f>
        <v>AZACTAM 1g poudre et solution pour usage parentéral</v>
      </c>
      <c r="G5572" t="str">
        <f>INDEX(tbl_produits[Classe nom], MATCH(tbl_data[[#This Row],[NORM_Spécialité]], tbl_produits[Nom normalisé], 0))</f>
        <v>Anti-infectieux à usage systémique</v>
      </c>
      <c r="H5572">
        <f>YEAR(tbl_data[[#This Row],[Date_rapport]])</f>
        <v>2023</v>
      </c>
      <c r="I5572" t="str">
        <f>INDEX(tbl_produits[Molécule extraite], MATCH(tbl_data[[#This Row],[NORM_Spécialité]], tbl_produits[Nom normalisé], 0))</f>
        <v>Aztréonam</v>
      </c>
      <c r="J5572" s="34">
        <f>DATE(LEFT(tbl_data[[#This Row],[Date_rapport]], 4), MID(tbl_data[[#This Row],[Date_rapport]], 6, 2), RIGHT(tbl_data[[#This Row],[Date_rapport]], 2))</f>
        <v>44986</v>
      </c>
    </row>
    <row r="5573" spans="1:10" x14ac:dyDescent="0.2">
      <c r="A5573" s="28" t="s">
        <v>1748</v>
      </c>
      <c r="B5573" t="s">
        <v>3</v>
      </c>
      <c r="C5573" s="28" t="s">
        <v>1770</v>
      </c>
      <c r="D5573" t="s">
        <v>1025</v>
      </c>
      <c r="E5573" t="s">
        <v>2</v>
      </c>
      <c r="F5573" t="str">
        <f>INDEX(tbl_produits[Nom normalisé], MATCH(tbl_data[[#This Row],[Spécialité]], tbl_produits[Nom original], 0))</f>
        <v>XYLOCAINE 20 mg/ml sans conservateur, solution injectable</v>
      </c>
      <c r="G5573" t="str">
        <f>INDEX(tbl_produits[Classe nom], MATCH(tbl_data[[#This Row],[NORM_Spécialité]], tbl_produits[Nom normalisé], 0))</f>
        <v>Système nerveux</v>
      </c>
      <c r="H5573">
        <f>YEAR(tbl_data[[#This Row],[Date_rapport]])</f>
        <v>2023</v>
      </c>
      <c r="I5573" t="str">
        <f>INDEX(tbl_produits[Molécule extraite], MATCH(tbl_data[[#This Row],[NORM_Spécialité]], tbl_produits[Nom normalisé], 0))</f>
        <v>Chlorhydrate de lidocaïne</v>
      </c>
      <c r="J5573" s="34">
        <f>DATE(LEFT(tbl_data[[#This Row],[Date_rapport]], 4), MID(tbl_data[[#This Row],[Date_rapport]], 6, 2), RIGHT(tbl_data[[#This Row],[Date_rapport]], 2))</f>
        <v>44986</v>
      </c>
    </row>
    <row r="5574" spans="1:10" x14ac:dyDescent="0.2">
      <c r="A5574" s="28" t="s">
        <v>1748</v>
      </c>
      <c r="B5574" t="s">
        <v>3</v>
      </c>
      <c r="C5574" s="28" t="s">
        <v>1770</v>
      </c>
      <c r="D5574" t="s">
        <v>1772</v>
      </c>
      <c r="E5574" t="s">
        <v>2</v>
      </c>
      <c r="F5574" t="str">
        <f>INDEX(tbl_produits[Nom normalisé], MATCH(tbl_data[[#This Row],[Spécialité]], tbl_produits[Nom original], 0))</f>
        <v>XYLOCAINE 10 mg/ml sans conservateur, solution injectable</v>
      </c>
      <c r="G5574" t="str">
        <f>INDEX(tbl_produits[Classe nom], MATCH(tbl_data[[#This Row],[NORM_Spécialité]], tbl_produits[Nom normalisé], 0))</f>
        <v>Système nerveux</v>
      </c>
      <c r="H5574">
        <f>YEAR(tbl_data[[#This Row],[Date_rapport]])</f>
        <v>2023</v>
      </c>
      <c r="I5574" t="str">
        <f>INDEX(tbl_produits[Molécule extraite], MATCH(tbl_data[[#This Row],[NORM_Spécialité]], tbl_produits[Nom normalisé], 0))</f>
        <v>Chlorhydrate de lidocaïne</v>
      </c>
      <c r="J5574" s="34">
        <f>DATE(LEFT(tbl_data[[#This Row],[Date_rapport]], 4), MID(tbl_data[[#This Row],[Date_rapport]], 6, 2), RIGHT(tbl_data[[#This Row],[Date_rapport]], 2))</f>
        <v>44986</v>
      </c>
    </row>
    <row r="5575" spans="1:10" x14ac:dyDescent="0.2">
      <c r="A5575" s="28" t="s">
        <v>1748</v>
      </c>
      <c r="B5575" t="s">
        <v>3</v>
      </c>
      <c r="C5575" s="28" t="s">
        <v>1770</v>
      </c>
      <c r="D5575" t="s">
        <v>728</v>
      </c>
      <c r="E5575" t="s">
        <v>2</v>
      </c>
      <c r="F5575" t="str">
        <f>INDEX(tbl_produits[Nom normalisé], MATCH(tbl_data[[#This Row],[Spécialité]], tbl_produits[Nom original], 0))</f>
        <v>XYLOCAINE 5 mg/ml sans conservateur, solution injectable</v>
      </c>
      <c r="G5575" t="str">
        <f>INDEX(tbl_produits[Classe nom], MATCH(tbl_data[[#This Row],[NORM_Spécialité]], tbl_produits[Nom normalisé], 0))</f>
        <v>Système nerveux</v>
      </c>
      <c r="H5575">
        <f>YEAR(tbl_data[[#This Row],[Date_rapport]])</f>
        <v>2023</v>
      </c>
      <c r="I5575" t="str">
        <f>INDEX(tbl_produits[Molécule extraite], MATCH(tbl_data[[#This Row],[NORM_Spécialité]], tbl_produits[Nom normalisé], 0))</f>
        <v>Chlorhydrate de lidocaïne</v>
      </c>
      <c r="J5575" s="34">
        <f>DATE(LEFT(tbl_data[[#This Row],[Date_rapport]], 4), MID(tbl_data[[#This Row],[Date_rapport]], 6, 2), RIGHT(tbl_data[[#This Row],[Date_rapport]], 2))</f>
        <v>44986</v>
      </c>
    </row>
    <row r="5576" spans="1:10" x14ac:dyDescent="0.2">
      <c r="A5576" s="28" t="s">
        <v>1748</v>
      </c>
      <c r="B5576" t="s">
        <v>3</v>
      </c>
      <c r="C5576" s="28" t="s">
        <v>1770</v>
      </c>
      <c r="D5576" t="s">
        <v>726</v>
      </c>
      <c r="E5576" t="s">
        <v>2</v>
      </c>
      <c r="F5576" t="str">
        <f>INDEX(tbl_produits[Nom normalisé], MATCH(tbl_data[[#This Row],[Spécialité]], tbl_produits[Nom original], 0))</f>
        <v>ACTILYSE 2 mg, poudre pour solution injectable et perfusion</v>
      </c>
      <c r="G5576" t="str">
        <f>INDEX(tbl_produits[Classe nom], MATCH(tbl_data[[#This Row],[NORM_Spécialité]], tbl_produits[Nom normalisé], 0))</f>
        <v>Sang et organes hématopoïétiques</v>
      </c>
      <c r="H5576">
        <f>YEAR(tbl_data[[#This Row],[Date_rapport]])</f>
        <v>2023</v>
      </c>
      <c r="I5576" t="str">
        <f>INDEX(tbl_produits[Molécule extraite], MATCH(tbl_data[[#This Row],[NORM_Spécialité]], tbl_produits[Nom normalisé], 0))</f>
        <v>Altéplase</v>
      </c>
      <c r="J5576" s="34">
        <f>DATE(LEFT(tbl_data[[#This Row],[Date_rapport]], 4), MID(tbl_data[[#This Row],[Date_rapport]], 6, 2), RIGHT(tbl_data[[#This Row],[Date_rapport]], 2))</f>
        <v>44986</v>
      </c>
    </row>
    <row r="5577" spans="1:10" x14ac:dyDescent="0.2">
      <c r="A5577" s="28" t="s">
        <v>1748</v>
      </c>
      <c r="B5577" t="s">
        <v>9</v>
      </c>
      <c r="C5577" s="28" t="s">
        <v>1773</v>
      </c>
      <c r="D5577" t="s">
        <v>1081</v>
      </c>
      <c r="E5577" t="s">
        <v>2</v>
      </c>
      <c r="F5577" t="str">
        <f>INDEX(tbl_produits[Nom normalisé], MATCH(tbl_data[[#This Row],[Spécialité]], tbl_produits[Nom original], 0))</f>
        <v>MONOPROST 50 microgrammes/ml, collyre en solution en récipient unidose</v>
      </c>
      <c r="G5577" t="str">
        <f>INDEX(tbl_produits[Classe nom], MATCH(tbl_data[[#This Row],[NORM_Spécialité]], tbl_produits[Nom normalisé], 0))</f>
        <v>Organes sensoriels</v>
      </c>
      <c r="H5577">
        <f>YEAR(tbl_data[[#This Row],[Date_rapport]])</f>
        <v>2023</v>
      </c>
      <c r="I5577" t="str">
        <f>INDEX(tbl_produits[Molécule extraite], MATCH(tbl_data[[#This Row],[NORM_Spécialité]], tbl_produits[Nom normalisé], 0))</f>
        <v>Latanoprost</v>
      </c>
      <c r="J5577" s="34">
        <f>DATE(LEFT(tbl_data[[#This Row],[Date_rapport]], 4), MID(tbl_data[[#This Row],[Date_rapport]], 6, 2), RIGHT(tbl_data[[#This Row],[Date_rapport]], 2))</f>
        <v>44986</v>
      </c>
    </row>
    <row r="5578" spans="1:10" x14ac:dyDescent="0.2">
      <c r="A5578" s="28" t="s">
        <v>1748</v>
      </c>
      <c r="B5578" t="s">
        <v>3</v>
      </c>
      <c r="C5578" s="28" t="s">
        <v>1773</v>
      </c>
      <c r="D5578" t="s">
        <v>872</v>
      </c>
      <c r="E5578" t="s">
        <v>2</v>
      </c>
      <c r="F5578" t="str">
        <f>INDEX(tbl_produits[Nom normalisé], MATCH(tbl_data[[#This Row],[Spécialité]], tbl_produits[Nom original], 0))</f>
        <v>XYLOCAINE 20 mg/ml ADRENALINE 0,005 mg/ml, solution injectable</v>
      </c>
      <c r="G5578" t="str">
        <f>INDEX(tbl_produits[Classe nom], MATCH(tbl_data[[#This Row],[NORM_Spécialité]], tbl_produits[Nom normalisé], 0))</f>
        <v>Système nerveux</v>
      </c>
      <c r="H5578">
        <f>YEAR(tbl_data[[#This Row],[Date_rapport]])</f>
        <v>2023</v>
      </c>
      <c r="I5578" t="str">
        <f>INDEX(tbl_produits[Molécule extraite], MATCH(tbl_data[[#This Row],[NORM_Spécialité]], tbl_produits[Nom normalisé], 0))</f>
        <v>Adrénaline / Lidocaïne</v>
      </c>
      <c r="J5578" s="34">
        <f>DATE(LEFT(tbl_data[[#This Row],[Date_rapport]], 4), MID(tbl_data[[#This Row],[Date_rapport]], 6, 2), RIGHT(tbl_data[[#This Row],[Date_rapport]], 2))</f>
        <v>44986</v>
      </c>
    </row>
    <row r="5579" spans="1:10" x14ac:dyDescent="0.2">
      <c r="A5579" s="28" t="s">
        <v>1748</v>
      </c>
      <c r="B5579" t="s">
        <v>9</v>
      </c>
      <c r="C5579" s="28" t="s">
        <v>1773</v>
      </c>
      <c r="D5579" t="s">
        <v>1774</v>
      </c>
      <c r="E5579" t="s">
        <v>2</v>
      </c>
      <c r="F5579" t="str">
        <f>INDEX(tbl_produits[Nom normalisé], MATCH(tbl_data[[#This Row],[Spécialité]], tbl_produits[Nom original], 0))</f>
        <v>XYLOCAINE 10 mg/ml ADRENALINE 0,005 mg/ml, solution injectable</v>
      </c>
      <c r="G5579" t="str">
        <f>INDEX(tbl_produits[Classe nom], MATCH(tbl_data[[#This Row],[NORM_Spécialité]], tbl_produits[Nom normalisé], 0))</f>
        <v>Système nerveux</v>
      </c>
      <c r="H5579">
        <f>YEAR(tbl_data[[#This Row],[Date_rapport]])</f>
        <v>2023</v>
      </c>
      <c r="I5579" t="str">
        <f>INDEX(tbl_produits[Molécule extraite], MATCH(tbl_data[[#This Row],[NORM_Spécialité]], tbl_produits[Nom normalisé], 0))</f>
        <v>Adrénaline / Lidocaïne</v>
      </c>
      <c r="J5579" s="34">
        <f>DATE(LEFT(tbl_data[[#This Row],[Date_rapport]], 4), MID(tbl_data[[#This Row],[Date_rapport]], 6, 2), RIGHT(tbl_data[[#This Row],[Date_rapport]], 2))</f>
        <v>44986</v>
      </c>
    </row>
    <row r="5580" spans="1:10" x14ac:dyDescent="0.2">
      <c r="A5580" s="28" t="s">
        <v>1748</v>
      </c>
      <c r="B5580" t="s">
        <v>3</v>
      </c>
      <c r="C5580" s="28" t="s">
        <v>1773</v>
      </c>
      <c r="D5580" t="s">
        <v>1201</v>
      </c>
      <c r="E5580" t="s">
        <v>2</v>
      </c>
      <c r="F5580" t="str">
        <f>INDEX(tbl_produits[Nom normalisé], MATCH(tbl_data[[#This Row],[Spécialité]], tbl_produits[Nom original], 0))</f>
        <v>OZIDIA 5 mg, comprimé à libération prolongée</v>
      </c>
      <c r="G5580" t="str">
        <f>INDEX(tbl_produits[Classe nom], MATCH(tbl_data[[#This Row],[NORM_Spécialité]], tbl_produits[Nom normalisé], 0))</f>
        <v>Voies digestives et métabolisme</v>
      </c>
      <c r="H5580">
        <f>YEAR(tbl_data[[#This Row],[Date_rapport]])</f>
        <v>2023</v>
      </c>
      <c r="I5580" t="str">
        <f>INDEX(tbl_produits[Molécule extraite], MATCH(tbl_data[[#This Row],[NORM_Spécialité]], tbl_produits[Nom normalisé], 0))</f>
        <v>Glipizide</v>
      </c>
      <c r="J5580" s="34">
        <f>DATE(LEFT(tbl_data[[#This Row],[Date_rapport]], 4), MID(tbl_data[[#This Row],[Date_rapport]], 6, 2), RIGHT(tbl_data[[#This Row],[Date_rapport]], 2))</f>
        <v>44986</v>
      </c>
    </row>
    <row r="5581" spans="1:10" x14ac:dyDescent="0.2">
      <c r="A5581" s="28" t="s">
        <v>1748</v>
      </c>
      <c r="B5581" t="s">
        <v>9</v>
      </c>
      <c r="C5581" s="28" t="s">
        <v>1773</v>
      </c>
      <c r="D5581" t="s">
        <v>1192</v>
      </c>
      <c r="E5581" t="s">
        <v>2</v>
      </c>
      <c r="F5581" t="str">
        <f>INDEX(tbl_produits[Nom normalisé], MATCH(tbl_data[[#This Row],[Spécialité]], tbl_produits[Nom original], 0))</f>
        <v>CIFLOX 200 mg/100 mL, solution pour perfusion (IV)</v>
      </c>
      <c r="G5581" t="str">
        <f>INDEX(tbl_produits[Classe nom], MATCH(tbl_data[[#This Row],[NORM_Spécialité]], tbl_produits[Nom normalisé], 0))</f>
        <v>Anti-infectieux à usage systémique</v>
      </c>
      <c r="H5581">
        <f>YEAR(tbl_data[[#This Row],[Date_rapport]])</f>
        <v>2023</v>
      </c>
      <c r="I5581" t="str">
        <f>INDEX(tbl_produits[Molécule extraite], MATCH(tbl_data[[#This Row],[NORM_Spécialité]], tbl_produits[Nom normalisé], 0))</f>
        <v>Ciprofloxacine</v>
      </c>
      <c r="J5581" s="34">
        <f>DATE(LEFT(tbl_data[[#This Row],[Date_rapport]], 4), MID(tbl_data[[#This Row],[Date_rapport]], 6, 2), RIGHT(tbl_data[[#This Row],[Date_rapport]], 2))</f>
        <v>44986</v>
      </c>
    </row>
    <row r="5582" spans="1:10" x14ac:dyDescent="0.2">
      <c r="A5582" s="28" t="s">
        <v>1748</v>
      </c>
      <c r="B5582" t="s">
        <v>3</v>
      </c>
      <c r="C5582" s="28" t="s">
        <v>1773</v>
      </c>
      <c r="D5582" t="s">
        <v>1220</v>
      </c>
      <c r="E5582" t="s">
        <v>2</v>
      </c>
      <c r="F5582" t="str">
        <f>INDEX(tbl_produits[Nom normalisé], MATCH(tbl_data[[#This Row],[Spécialité]], tbl_produits[Nom original], 0))</f>
        <v>EURELIX 6 mg, gélule gastro-résistante</v>
      </c>
      <c r="G5582" t="str">
        <f>INDEX(tbl_produits[Classe nom], MATCH(tbl_data[[#This Row],[NORM_Spécialité]], tbl_produits[Nom normalisé], 0))</f>
        <v>Système cardiovasculaire</v>
      </c>
      <c r="H5582">
        <f>YEAR(tbl_data[[#This Row],[Date_rapport]])</f>
        <v>2023</v>
      </c>
      <c r="I5582" t="str">
        <f>INDEX(tbl_produits[Molécule extraite], MATCH(tbl_data[[#This Row],[NORM_Spécialité]], tbl_produits[Nom normalisé], 0))</f>
        <v>Pirétanide</v>
      </c>
      <c r="J5582" s="34">
        <f>DATE(LEFT(tbl_data[[#This Row],[Date_rapport]], 4), MID(tbl_data[[#This Row],[Date_rapport]], 6, 2), RIGHT(tbl_data[[#This Row],[Date_rapport]], 2))</f>
        <v>44986</v>
      </c>
    </row>
    <row r="5583" spans="1:10" x14ac:dyDescent="0.2">
      <c r="A5583" s="28" t="s">
        <v>1748</v>
      </c>
      <c r="B5583" t="s">
        <v>3</v>
      </c>
      <c r="C5583" s="28" t="s">
        <v>1775</v>
      </c>
      <c r="D5583" t="s">
        <v>1708</v>
      </c>
      <c r="E5583" t="s">
        <v>2</v>
      </c>
      <c r="F5583" t="str">
        <f>INDEX(tbl_produits[Nom normalisé], MATCH(tbl_data[[#This Row],[Spécialité]], tbl_produits[Nom original], 0))</f>
        <v>HYCAMTIN 1 mg, gélule</v>
      </c>
      <c r="G5583" t="str">
        <f>INDEX(tbl_produits[Classe nom], MATCH(tbl_data[[#This Row],[NORM_Spécialité]], tbl_produits[Nom normalisé], 0))</f>
        <v>Antinéoplasiques et immunomodulateurs</v>
      </c>
      <c r="H5583">
        <f>YEAR(tbl_data[[#This Row],[Date_rapport]])</f>
        <v>2023</v>
      </c>
      <c r="I5583" t="str">
        <f>INDEX(tbl_produits[Molécule extraite], MATCH(tbl_data[[#This Row],[NORM_Spécialité]], tbl_produits[Nom normalisé], 0))</f>
        <v>Topotécane (chlorhydrate de)</v>
      </c>
      <c r="J5583" s="34">
        <f>DATE(LEFT(tbl_data[[#This Row],[Date_rapport]], 4), MID(tbl_data[[#This Row],[Date_rapport]], 6, 2), RIGHT(tbl_data[[#This Row],[Date_rapport]], 2))</f>
        <v>44986</v>
      </c>
    </row>
    <row r="5584" spans="1:10" x14ac:dyDescent="0.2">
      <c r="A5584" s="28" t="s">
        <v>1748</v>
      </c>
      <c r="B5584" t="s">
        <v>9</v>
      </c>
      <c r="C5584" s="28" t="s">
        <v>1775</v>
      </c>
      <c r="D5584" t="s">
        <v>1725</v>
      </c>
      <c r="E5584" t="s">
        <v>2</v>
      </c>
      <c r="F5584" t="str">
        <f>INDEX(tbl_produits[Nom normalisé], MATCH(tbl_data[[#This Row],[Spécialité]], tbl_produits[Nom original], 0))</f>
        <v>ACETATE DE CYPROTERONE Arrow 100 mg, comprimé sécable</v>
      </c>
      <c r="G5584" t="str">
        <f>INDEX(tbl_produits[Classe nom], MATCH(tbl_data[[#This Row],[NORM_Spécialité]], tbl_produits[Nom normalisé], 0))</f>
        <v>Système génito-urinaire et hormones sexuelles</v>
      </c>
      <c r="H5584">
        <f>YEAR(tbl_data[[#This Row],[Date_rapport]])</f>
        <v>2023</v>
      </c>
      <c r="I5584" t="str">
        <f>INDEX(tbl_produits[Molécule extraite], MATCH(tbl_data[[#This Row],[NORM_Spécialité]], tbl_produits[Nom normalisé], 0))</f>
        <v>Cyprotérone (acétate de)</v>
      </c>
      <c r="J5584" s="34">
        <f>DATE(LEFT(tbl_data[[#This Row],[Date_rapport]], 4), MID(tbl_data[[#This Row],[Date_rapport]], 6, 2), RIGHT(tbl_data[[#This Row],[Date_rapport]], 2))</f>
        <v>44986</v>
      </c>
    </row>
    <row r="5585" spans="1:10" x14ac:dyDescent="0.2">
      <c r="A5585" s="28" t="s">
        <v>1748</v>
      </c>
      <c r="B5585" t="s">
        <v>9</v>
      </c>
      <c r="C5585" s="28" t="s">
        <v>1775</v>
      </c>
      <c r="D5585" t="s">
        <v>1180</v>
      </c>
      <c r="E5585" t="s">
        <v>2</v>
      </c>
      <c r="F5585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5585" t="str">
        <f>INDEX(tbl_produits[Classe nom], MATCH(tbl_data[[#This Row],[NORM_Spécialité]], tbl_produits[Nom normalisé], 0))</f>
        <v>Système respiratoire</v>
      </c>
      <c r="H5585">
        <f>YEAR(tbl_data[[#This Row],[Date_rapport]])</f>
        <v>2023</v>
      </c>
      <c r="I5585" t="str">
        <f>INDEX(tbl_produits[Molécule extraite], MATCH(tbl_data[[#This Row],[NORM_Spécialité]], tbl_produits[Nom normalisé], 0))</f>
        <v>Béclométasone</v>
      </c>
      <c r="J5585" s="34">
        <f>DATE(LEFT(tbl_data[[#This Row],[Date_rapport]], 4), MID(tbl_data[[#This Row],[Date_rapport]], 6, 2), RIGHT(tbl_data[[#This Row],[Date_rapport]], 2))</f>
        <v>44986</v>
      </c>
    </row>
    <row r="5586" spans="1:10" x14ac:dyDescent="0.2">
      <c r="A5586" s="28" t="s">
        <v>1748</v>
      </c>
      <c r="B5586" t="s">
        <v>9</v>
      </c>
      <c r="C5586" s="28" t="s">
        <v>1776</v>
      </c>
      <c r="D5586" t="s">
        <v>1051</v>
      </c>
      <c r="E5586" t="s">
        <v>2</v>
      </c>
      <c r="F5586" t="str">
        <f>INDEX(tbl_produits[Nom normalisé], MATCH(tbl_data[[#This Row],[Spécialité]], tbl_produits[Nom original], 0))</f>
        <v>ROXITHROMYCINE Teva 100 mg, comprimé pelliculé</v>
      </c>
      <c r="G5586" t="str">
        <f>INDEX(tbl_produits[Classe nom], MATCH(tbl_data[[#This Row],[NORM_Spécialité]], tbl_produits[Nom normalisé], 0))</f>
        <v>Anti-infectieux à usage systémique</v>
      </c>
      <c r="H5586">
        <f>YEAR(tbl_data[[#This Row],[Date_rapport]])</f>
        <v>2023</v>
      </c>
      <c r="I5586" t="str">
        <f>INDEX(tbl_produits[Molécule extraite], MATCH(tbl_data[[#This Row],[NORM_Spécialité]], tbl_produits[Nom normalisé], 0))</f>
        <v>Roxithromycine</v>
      </c>
      <c r="J5586" s="34">
        <f>DATE(LEFT(tbl_data[[#This Row],[Date_rapport]], 4), MID(tbl_data[[#This Row],[Date_rapport]], 6, 2), RIGHT(tbl_data[[#This Row],[Date_rapport]], 2))</f>
        <v>44986</v>
      </c>
    </row>
    <row r="5587" spans="1:10" x14ac:dyDescent="0.2">
      <c r="A5587" s="28" t="s">
        <v>1748</v>
      </c>
      <c r="B5587" t="s">
        <v>3</v>
      </c>
      <c r="C5587" s="28" t="s">
        <v>1776</v>
      </c>
      <c r="D5587" t="s">
        <v>1242</v>
      </c>
      <c r="E5587" t="s">
        <v>2</v>
      </c>
      <c r="F5587" t="str">
        <f>INDEX(tbl_produits[Nom normalisé], MATCH(tbl_data[[#This Row],[Spécialité]], tbl_produits[Nom original], 0))</f>
        <v>SPÉCIALITÉS à base de roxithromycine 150 mg, comprimé pelliculé</v>
      </c>
      <c r="G5587" t="str">
        <f>INDEX(tbl_produits[Classe nom], MATCH(tbl_data[[#This Row],[NORM_Spécialité]], tbl_produits[Nom normalisé], 0))</f>
        <v>Anti-infectieux à usage systémique</v>
      </c>
      <c r="H5587">
        <f>YEAR(tbl_data[[#This Row],[Date_rapport]])</f>
        <v>2023</v>
      </c>
      <c r="I5587" t="str">
        <f>INDEX(tbl_produits[Molécule extraite], MATCH(tbl_data[[#This Row],[NORM_Spécialité]], tbl_produits[Nom normalisé], 0))</f>
        <v>Roxithromycine</v>
      </c>
      <c r="J5587" s="34">
        <f>DATE(LEFT(tbl_data[[#This Row],[Date_rapport]], 4), MID(tbl_data[[#This Row],[Date_rapport]], 6, 2), RIGHT(tbl_data[[#This Row],[Date_rapport]], 2))</f>
        <v>44986</v>
      </c>
    </row>
    <row r="5588" spans="1:10" x14ac:dyDescent="0.2">
      <c r="A5588" s="28" t="s">
        <v>1748</v>
      </c>
      <c r="B5588" t="s">
        <v>9</v>
      </c>
      <c r="C5588" s="28" t="s">
        <v>1776</v>
      </c>
      <c r="D5588" t="s">
        <v>848</v>
      </c>
      <c r="E5588" t="s">
        <v>2</v>
      </c>
      <c r="F5588" t="str">
        <f>INDEX(tbl_produits[Nom normalisé], MATCH(tbl_data[[#This Row],[Spécialité]], tbl_produits[Nom original], 0))</f>
        <v>ACTILYSE 10, 20, 50 mg , poudre pour solution injectable et perfusion</v>
      </c>
      <c r="G5588" t="str">
        <f>INDEX(tbl_produits[Classe nom], MATCH(tbl_data[[#This Row],[NORM_Spécialité]], tbl_produits[Nom normalisé], 0))</f>
        <v>Sang et organes hématopoïétiques</v>
      </c>
      <c r="H5588">
        <f>YEAR(tbl_data[[#This Row],[Date_rapport]])</f>
        <v>2023</v>
      </c>
      <c r="I5588" t="str">
        <f>INDEX(tbl_produits[Molécule extraite], MATCH(tbl_data[[#This Row],[NORM_Spécialité]], tbl_produits[Nom normalisé], 0))</f>
        <v>Altéplase</v>
      </c>
      <c r="J5588" s="34">
        <f>DATE(LEFT(tbl_data[[#This Row],[Date_rapport]], 4), MID(tbl_data[[#This Row],[Date_rapport]], 6, 2), RIGHT(tbl_data[[#This Row],[Date_rapport]], 2))</f>
        <v>44986</v>
      </c>
    </row>
    <row r="5589" spans="1:10" x14ac:dyDescent="0.2">
      <c r="A5589" s="28" t="s">
        <v>1748</v>
      </c>
      <c r="B5589" t="s">
        <v>9</v>
      </c>
      <c r="C5589" s="28" t="s">
        <v>1776</v>
      </c>
      <c r="D5589" t="s">
        <v>706</v>
      </c>
      <c r="E5589" t="s">
        <v>2</v>
      </c>
      <c r="F5589" t="str">
        <f>INDEX(tbl_produits[Nom normalisé], MATCH(tbl_data[[#This Row],[Spécialité]], tbl_produits[Nom original], 0))</f>
        <v>ROACTEMRA 162 mg, solution injectable en seringue préremplie</v>
      </c>
      <c r="G5589" t="str">
        <f>INDEX(tbl_produits[Classe nom], MATCH(tbl_data[[#This Row],[NORM_Spécialité]], tbl_produits[Nom normalisé], 0))</f>
        <v>Antinéoplasiques et immunomodulateurs</v>
      </c>
      <c r="H5589">
        <f>YEAR(tbl_data[[#This Row],[Date_rapport]])</f>
        <v>2023</v>
      </c>
      <c r="I5589" t="str">
        <f>INDEX(tbl_produits[Molécule extraite], MATCH(tbl_data[[#This Row],[NORM_Spécialité]], tbl_produits[Nom normalisé], 0))</f>
        <v>Tocilizumab</v>
      </c>
      <c r="J5589" s="34">
        <f>DATE(LEFT(tbl_data[[#This Row],[Date_rapport]], 4), MID(tbl_data[[#This Row],[Date_rapport]], 6, 2), RIGHT(tbl_data[[#This Row],[Date_rapport]], 2))</f>
        <v>44986</v>
      </c>
    </row>
    <row r="5590" spans="1:10" x14ac:dyDescent="0.2">
      <c r="A5590" s="28" t="s">
        <v>1748</v>
      </c>
      <c r="B5590" t="s">
        <v>9</v>
      </c>
      <c r="C5590" s="28" t="s">
        <v>1776</v>
      </c>
      <c r="D5590" t="s">
        <v>705</v>
      </c>
      <c r="E5590" t="s">
        <v>2</v>
      </c>
      <c r="F5590" t="str">
        <f>INDEX(tbl_produits[Nom normalisé], MATCH(tbl_data[[#This Row],[Spécialité]], tbl_produits[Nom original], 0))</f>
        <v>ROACTEMRA 162 mg, solution injectable en stylo prérempli</v>
      </c>
      <c r="G5590" t="str">
        <f>INDEX(tbl_produits[Classe nom], MATCH(tbl_data[[#This Row],[NORM_Spécialité]], tbl_produits[Nom normalisé], 0))</f>
        <v>Antinéoplasiques et immunomodulateurs</v>
      </c>
      <c r="H5590">
        <f>YEAR(tbl_data[[#This Row],[Date_rapport]])</f>
        <v>2023</v>
      </c>
      <c r="I5590" t="str">
        <f>INDEX(tbl_produits[Molécule extraite], MATCH(tbl_data[[#This Row],[NORM_Spécialité]], tbl_produits[Nom normalisé], 0))</f>
        <v>Tocilizumab</v>
      </c>
      <c r="J5590" s="34">
        <f>DATE(LEFT(tbl_data[[#This Row],[Date_rapport]], 4), MID(tbl_data[[#This Row],[Date_rapport]], 6, 2), RIGHT(tbl_data[[#This Row],[Date_rapport]], 2))</f>
        <v>44986</v>
      </c>
    </row>
    <row r="5591" spans="1:10" x14ac:dyDescent="0.2">
      <c r="A5591" s="28" t="s">
        <v>1748</v>
      </c>
      <c r="B5591" t="s">
        <v>6</v>
      </c>
      <c r="C5591" s="28" t="s">
        <v>1776</v>
      </c>
      <c r="D5591" t="s">
        <v>1664</v>
      </c>
      <c r="E5591" t="s">
        <v>1322</v>
      </c>
      <c r="F5591" t="str">
        <f>INDEX(tbl_produits[Nom normalisé], MATCH(tbl_data[[#This Row],[Spécialité]], tbl_produits[Nom original], 0))</f>
        <v xml:space="preserve">PROGLICEM 100 mg, gélule </v>
      </c>
      <c r="G5591" t="str">
        <f>INDEX(tbl_produits[Classe nom], MATCH(tbl_data[[#This Row],[NORM_Spécialité]], tbl_produits[Nom normalisé], 0))</f>
        <v>Système cardiovasculaire</v>
      </c>
      <c r="H5591">
        <f>YEAR(tbl_data[[#This Row],[Date_rapport]])</f>
        <v>2023</v>
      </c>
      <c r="I5591" t="str">
        <f>INDEX(tbl_produits[Molécule extraite], MATCH(tbl_data[[#This Row],[NORM_Spécialité]], tbl_produits[Nom normalisé], 0))</f>
        <v>Diazoxide</v>
      </c>
      <c r="J5591" s="34">
        <f>DATE(LEFT(tbl_data[[#This Row],[Date_rapport]], 4), MID(tbl_data[[#This Row],[Date_rapport]], 6, 2), RIGHT(tbl_data[[#This Row],[Date_rapport]], 2))</f>
        <v>44986</v>
      </c>
    </row>
    <row r="5592" spans="1:10" x14ac:dyDescent="0.2">
      <c r="A5592" s="28" t="s">
        <v>1748</v>
      </c>
      <c r="B5592" t="s">
        <v>9</v>
      </c>
      <c r="C5592" s="28" t="s">
        <v>1322</v>
      </c>
      <c r="D5592" t="s">
        <v>1014</v>
      </c>
      <c r="E5592" t="s">
        <v>2</v>
      </c>
      <c r="F5592" t="str">
        <f>INDEX(tbl_produits[Nom normalisé], MATCH(tbl_data[[#This Row],[Spécialité]], tbl_produits[Nom original], 0))</f>
        <v>AMOXICILLINE / ACIDE CLAVULANIQUE - Augmentin toutes formes orales, tous dosages</v>
      </c>
      <c r="G5592" t="str">
        <f>INDEX(tbl_produits[Classe nom], MATCH(tbl_data[[#This Row],[NORM_Spécialité]], tbl_produits[Nom normalisé], 0))</f>
        <v>Anti-infectieux à usage systémique</v>
      </c>
      <c r="H5592">
        <f>YEAR(tbl_data[[#This Row],[Date_rapport]])</f>
        <v>2023</v>
      </c>
      <c r="I5592" t="str">
        <f>INDEX(tbl_produits[Molécule extraite], MATCH(tbl_data[[#This Row],[NORM_Spécialité]], tbl_produits[Nom normalisé], 0))</f>
        <v>Amoxicilline / acide clavulanique</v>
      </c>
      <c r="J5592" s="34">
        <f>DATE(LEFT(tbl_data[[#This Row],[Date_rapport]], 4), MID(tbl_data[[#This Row],[Date_rapport]], 6, 2), RIGHT(tbl_data[[#This Row],[Date_rapport]], 2))</f>
        <v>44986</v>
      </c>
    </row>
    <row r="5593" spans="1:10" x14ac:dyDescent="0.2">
      <c r="A5593" s="28" t="s">
        <v>1748</v>
      </c>
      <c r="B5593" t="s">
        <v>9</v>
      </c>
      <c r="C5593" s="28" t="s">
        <v>1322</v>
      </c>
      <c r="D5593" t="s">
        <v>1777</v>
      </c>
      <c r="E5593" t="s">
        <v>2</v>
      </c>
      <c r="F5593" t="str">
        <f>INDEX(tbl_produits[Nom normalisé], MATCH(tbl_data[[#This Row],[Spécialité]], tbl_produits[Nom original], 0))</f>
        <v>ZECLAR 0,5 g, poudre pour solution à diluer pour perfusion</v>
      </c>
      <c r="G5593" t="str">
        <f>INDEX(tbl_produits[Classe nom], MATCH(tbl_data[[#This Row],[NORM_Spécialité]], tbl_produits[Nom normalisé], 0))</f>
        <v>Anti-infectieux à usage systémique</v>
      </c>
      <c r="H5593">
        <f>YEAR(tbl_data[[#This Row],[Date_rapport]])</f>
        <v>2023</v>
      </c>
      <c r="I5593" t="str">
        <f>INDEX(tbl_produits[Molécule extraite], MATCH(tbl_data[[#This Row],[NORM_Spécialité]], tbl_produits[Nom normalisé], 0))</f>
        <v>Clarithromycine</v>
      </c>
      <c r="J5593" s="34">
        <f>DATE(LEFT(tbl_data[[#This Row],[Date_rapport]], 4), MID(tbl_data[[#This Row],[Date_rapport]], 6, 2), RIGHT(tbl_data[[#This Row],[Date_rapport]], 2))</f>
        <v>44986</v>
      </c>
    </row>
    <row r="5594" spans="1:10" x14ac:dyDescent="0.2">
      <c r="A5594" s="28" t="s">
        <v>1748</v>
      </c>
      <c r="B5594" t="s">
        <v>9</v>
      </c>
      <c r="C5594" s="28" t="s">
        <v>1322</v>
      </c>
      <c r="D5594" t="s">
        <v>1323</v>
      </c>
      <c r="E5594" t="s">
        <v>2</v>
      </c>
      <c r="F5594" t="str">
        <f>INDEX(tbl_produits[Nom normalisé], MATCH(tbl_data[[#This Row],[Spécialité]], tbl_produits[Nom original], 0))</f>
        <v>HEPARINE Sodique Panpharma 5000 UI/ml, en flacon de 5mL solution injectable</v>
      </c>
      <c r="G5594" t="str">
        <f>INDEX(tbl_produits[Classe nom], MATCH(tbl_data[[#This Row],[NORM_Spécialité]], tbl_produits[Nom normalisé], 0))</f>
        <v>Sang et organes hématopoïétiques</v>
      </c>
      <c r="H5594">
        <f>YEAR(tbl_data[[#This Row],[Date_rapport]])</f>
        <v>2023</v>
      </c>
      <c r="I5594" t="str">
        <f>INDEX(tbl_produits[Molécule extraite], MATCH(tbl_data[[#This Row],[NORM_Spécialité]], tbl_produits[Nom normalisé], 0))</f>
        <v>Héparine sodique</v>
      </c>
      <c r="J5594" s="34">
        <f>DATE(LEFT(tbl_data[[#This Row],[Date_rapport]], 4), MID(tbl_data[[#This Row],[Date_rapport]], 6, 2), RIGHT(tbl_data[[#This Row],[Date_rapport]], 2))</f>
        <v>44986</v>
      </c>
    </row>
    <row r="5595" spans="1:10" x14ac:dyDescent="0.2">
      <c r="A5595" s="28" t="s">
        <v>1748</v>
      </c>
      <c r="B5595" t="s">
        <v>6</v>
      </c>
      <c r="C5595" s="28" t="s">
        <v>1324</v>
      </c>
      <c r="D5595" t="s">
        <v>1703</v>
      </c>
      <c r="E5595" t="s">
        <v>1324</v>
      </c>
      <c r="F5595" t="str">
        <f>INDEX(tbl_produits[Nom normalisé], MATCH(tbl_data[[#This Row],[Spécialité]], tbl_produits[Nom original], 0))</f>
        <v>TARGRETIN 75 mg, capsule molle</v>
      </c>
      <c r="G5595" t="str">
        <f>INDEX(tbl_produits[Classe nom], MATCH(tbl_data[[#This Row],[NORM_Spécialité]], tbl_produits[Nom normalisé], 0))</f>
        <v>Antinéoplasiques et immunomodulateurs</v>
      </c>
      <c r="H5595">
        <f>YEAR(tbl_data[[#This Row],[Date_rapport]])</f>
        <v>2023</v>
      </c>
      <c r="I5595" t="str">
        <f>INDEX(tbl_produits[Molécule extraite], MATCH(tbl_data[[#This Row],[NORM_Spécialité]], tbl_produits[Nom normalisé], 0))</f>
        <v>Bexarotène</v>
      </c>
      <c r="J5595" s="34">
        <f>DATE(LEFT(tbl_data[[#This Row],[Date_rapport]], 4), MID(tbl_data[[#This Row],[Date_rapport]], 6, 2), RIGHT(tbl_data[[#This Row],[Date_rapport]], 2))</f>
        <v>44986</v>
      </c>
    </row>
    <row r="5596" spans="1:10" x14ac:dyDescent="0.2">
      <c r="A5596" s="28" t="s">
        <v>1748</v>
      </c>
      <c r="B5596" t="s">
        <v>9</v>
      </c>
      <c r="C5596" s="28" t="s">
        <v>1324</v>
      </c>
      <c r="D5596" t="s">
        <v>1190</v>
      </c>
      <c r="E5596" t="s">
        <v>2</v>
      </c>
      <c r="F5596" t="str">
        <f>INDEX(tbl_produits[Nom normalisé], MATCH(tbl_data[[#This Row],[Spécialité]], tbl_produits[Nom original], 0))</f>
        <v>L-THYROXINE Serb 200 microgrammes/mL, solution injectable/pour perfusion</v>
      </c>
      <c r="G5596" t="str">
        <f>INDEX(tbl_produits[Classe nom], MATCH(tbl_data[[#This Row],[NORM_Spécialité]], tbl_produits[Nom normalisé], 0))</f>
        <v>Hormones systémiques sauf hormones sexuelles et insulines</v>
      </c>
      <c r="H5596">
        <f>YEAR(tbl_data[[#This Row],[Date_rapport]])</f>
        <v>2023</v>
      </c>
      <c r="I5596" t="str">
        <f>INDEX(tbl_produits[Molécule extraite], MATCH(tbl_data[[#This Row],[NORM_Spécialité]], tbl_produits[Nom normalisé], 0))</f>
        <v>Lévothyroxine sodique</v>
      </c>
      <c r="J5596" s="34">
        <f>DATE(LEFT(tbl_data[[#This Row],[Date_rapport]], 4), MID(tbl_data[[#This Row],[Date_rapport]], 6, 2), RIGHT(tbl_data[[#This Row],[Date_rapport]], 2))</f>
        <v>44986</v>
      </c>
    </row>
    <row r="5597" spans="1:10" x14ac:dyDescent="0.2">
      <c r="A5597" s="28" t="s">
        <v>1748</v>
      </c>
      <c r="B5597" t="s">
        <v>9</v>
      </c>
      <c r="C5597" s="28" t="s">
        <v>1324</v>
      </c>
      <c r="D5597" t="s">
        <v>1158</v>
      </c>
      <c r="E5597" t="s">
        <v>2</v>
      </c>
      <c r="F5597" t="str">
        <f>INDEX(tbl_produits[Nom normalisé], MATCH(tbl_data[[#This Row],[Spécialité]], tbl_produits[Nom original], 0))</f>
        <v>CREON 35 000 U, gélule gastrorésistante</v>
      </c>
      <c r="G5597" t="str">
        <f>INDEX(tbl_produits[Classe nom], MATCH(tbl_data[[#This Row],[NORM_Spécialité]], tbl_produits[Nom normalisé], 0))</f>
        <v>Voies digestives et métabolisme</v>
      </c>
      <c r="H5597">
        <f>YEAR(tbl_data[[#This Row],[Date_rapport]])</f>
        <v>2023</v>
      </c>
      <c r="I5597" t="str">
        <f>INDEX(tbl_produits[Molécule extraite], MATCH(tbl_data[[#This Row],[NORM_Spécialité]], tbl_produits[Nom normalisé], 0))</f>
        <v>Pancréatine</v>
      </c>
      <c r="J5597" s="34">
        <f>DATE(LEFT(tbl_data[[#This Row],[Date_rapport]], 4), MID(tbl_data[[#This Row],[Date_rapport]], 6, 2), RIGHT(tbl_data[[#This Row],[Date_rapport]], 2))</f>
        <v>44986</v>
      </c>
    </row>
    <row r="5598" spans="1:10" x14ac:dyDescent="0.2">
      <c r="A5598" s="28" t="s">
        <v>1748</v>
      </c>
      <c r="B5598" t="s">
        <v>9</v>
      </c>
      <c r="C5598" s="28" t="s">
        <v>1324</v>
      </c>
      <c r="D5598" t="s">
        <v>747</v>
      </c>
      <c r="E5598" t="s">
        <v>2</v>
      </c>
      <c r="F5598" t="str">
        <f>INDEX(tbl_produits[Nom normalisé], MATCH(tbl_data[[#This Row],[Spécialité]], tbl_produits[Nom original], 0))</f>
        <v>VISUDYNE 15 mg  poudre pour solution pour perfusion</v>
      </c>
      <c r="G5598" t="str">
        <f>INDEX(tbl_produits[Classe nom], MATCH(tbl_data[[#This Row],[NORM_Spécialité]], tbl_produits[Nom normalisé], 0))</f>
        <v>Organes sensoriels</v>
      </c>
      <c r="H5598">
        <f>YEAR(tbl_data[[#This Row],[Date_rapport]])</f>
        <v>2023</v>
      </c>
      <c r="I5598" t="str">
        <f>INDEX(tbl_produits[Molécule extraite], MATCH(tbl_data[[#This Row],[NORM_Spécialité]], tbl_produits[Nom normalisé], 0))</f>
        <v>Vertéporfine </v>
      </c>
      <c r="J5598" s="34">
        <f>DATE(LEFT(tbl_data[[#This Row],[Date_rapport]], 4), MID(tbl_data[[#This Row],[Date_rapport]], 6, 2), RIGHT(tbl_data[[#This Row],[Date_rapport]], 2))</f>
        <v>44986</v>
      </c>
    </row>
    <row r="5599" spans="1:10" x14ac:dyDescent="0.2">
      <c r="A5599" s="28" t="s">
        <v>1748</v>
      </c>
      <c r="B5599" t="s">
        <v>9</v>
      </c>
      <c r="C5599" s="28" t="s">
        <v>1778</v>
      </c>
      <c r="D5599" t="s">
        <v>1228</v>
      </c>
      <c r="E5599" t="s">
        <v>2</v>
      </c>
      <c r="F5599" t="str">
        <f>INDEX(tbl_produits[Nom normalisé], MATCH(tbl_data[[#This Row],[Spécialité]], tbl_produits[Nom original], 0))</f>
        <v>DIPROSTENE, suspension injectable en seringue pré-remplie</v>
      </c>
      <c r="G5599" t="str">
        <f>INDEX(tbl_produits[Classe nom], MATCH(tbl_data[[#This Row],[NORM_Spécialité]], tbl_produits[Nom normalisé], 0))</f>
        <v>Hormones systémiques sauf hormones sexuelles et insulines</v>
      </c>
      <c r="H5599">
        <f>YEAR(tbl_data[[#This Row],[Date_rapport]])</f>
        <v>2023</v>
      </c>
      <c r="I5599" t="str">
        <f>INDEX(tbl_produits[Molécule extraite], MATCH(tbl_data[[#This Row],[NORM_Spécialité]], tbl_produits[Nom normalisé], 0))</f>
        <v>Bétaméthasone (dipropionate de), bétaméthasone (phosphate sodique de)</v>
      </c>
      <c r="J5599" s="34">
        <f>DATE(LEFT(tbl_data[[#This Row],[Date_rapport]], 4), MID(tbl_data[[#This Row],[Date_rapport]], 6, 2), RIGHT(tbl_data[[#This Row],[Date_rapport]], 2))</f>
        <v>44986</v>
      </c>
    </row>
    <row r="5600" spans="1:10" x14ac:dyDescent="0.2">
      <c r="A5600" s="28" t="s">
        <v>1748</v>
      </c>
      <c r="B5600" t="s">
        <v>9</v>
      </c>
      <c r="C5600" s="28" t="s">
        <v>1778</v>
      </c>
      <c r="D5600" t="s">
        <v>1229</v>
      </c>
      <c r="E5600" t="s">
        <v>2</v>
      </c>
      <c r="F5600" t="str">
        <f>INDEX(tbl_produits[Nom normalisé], MATCH(tbl_data[[#This Row],[Spécialité]], tbl_produits[Nom original], 0))</f>
        <v>CELESTENE CHRONODOSE 5,70 mg/ml, suspension injectable – Célestène 4 mg/1 ml, solution injectable</v>
      </c>
      <c r="G5600" t="str">
        <f>INDEX(tbl_produits[Classe nom], MATCH(tbl_data[[#This Row],[NORM_Spécialité]], tbl_produits[Nom normalisé], 0))</f>
        <v>Hormones systémiques sauf hormones sexuelles et insulines</v>
      </c>
      <c r="H5600">
        <f>YEAR(tbl_data[[#This Row],[Date_rapport]])</f>
        <v>2023</v>
      </c>
      <c r="I5600" t="str">
        <f>INDEX(tbl_produits[Molécule extraite], MATCH(tbl_data[[#This Row],[NORM_Spécialité]], tbl_produits[Nom normalisé], 0))</f>
        <v>Bétaméthasone (phosphate sodique de)</v>
      </c>
      <c r="J5600" s="34">
        <f>DATE(LEFT(tbl_data[[#This Row],[Date_rapport]], 4), MID(tbl_data[[#This Row],[Date_rapport]], 6, 2), RIGHT(tbl_data[[#This Row],[Date_rapport]], 2))</f>
        <v>44986</v>
      </c>
    </row>
    <row r="5601" spans="1:10" x14ac:dyDescent="0.2">
      <c r="A5601" s="28" t="s">
        <v>1748</v>
      </c>
      <c r="B5601" t="s">
        <v>9</v>
      </c>
      <c r="C5601" s="28" t="s">
        <v>1778</v>
      </c>
      <c r="D5601" t="s">
        <v>719</v>
      </c>
      <c r="E5601" t="s">
        <v>2</v>
      </c>
      <c r="F5601" t="str">
        <f>INDEX(tbl_produits[Nom normalisé], MATCH(tbl_data[[#This Row],[Spécialité]], tbl_produits[Nom original], 0))</f>
        <v>DALACINE 75 mg, gélule</v>
      </c>
      <c r="G5601" t="str">
        <f>INDEX(tbl_produits[Classe nom], MATCH(tbl_data[[#This Row],[NORM_Spécialité]], tbl_produits[Nom normalisé], 0))</f>
        <v>Anti-infectieux à usage systémique</v>
      </c>
      <c r="H5601">
        <f>YEAR(tbl_data[[#This Row],[Date_rapport]])</f>
        <v>2023</v>
      </c>
      <c r="I5601" t="str">
        <f>INDEX(tbl_produits[Molécule extraite], MATCH(tbl_data[[#This Row],[NORM_Spécialité]], tbl_produits[Nom normalisé], 0))</f>
        <v>Clindamycine (chlorhydrate de) hydraté</v>
      </c>
      <c r="J5601" s="34">
        <f>DATE(LEFT(tbl_data[[#This Row],[Date_rapport]], 4), MID(tbl_data[[#This Row],[Date_rapport]], 6, 2), RIGHT(tbl_data[[#This Row],[Date_rapport]], 2))</f>
        <v>44986</v>
      </c>
    </row>
    <row r="5602" spans="1:10" x14ac:dyDescent="0.2">
      <c r="A5602" s="28" t="s">
        <v>1748</v>
      </c>
      <c r="B5602" t="s">
        <v>9</v>
      </c>
      <c r="C5602" s="28" t="s">
        <v>1325</v>
      </c>
      <c r="D5602" t="s">
        <v>1174</v>
      </c>
      <c r="E5602" t="s">
        <v>2</v>
      </c>
      <c r="F5602" t="str">
        <f>INDEX(tbl_produits[Nom normalisé], MATCH(tbl_data[[#This Row],[Spécialité]], tbl_produits[Nom original], 0))</f>
        <v>ZITHROMAX 40 mg/ml enfants, poudre pour suspension buvable</v>
      </c>
      <c r="G5602" t="str">
        <f>INDEX(tbl_produits[Classe nom], MATCH(tbl_data[[#This Row],[NORM_Spécialité]], tbl_produits[Nom normalisé], 0))</f>
        <v>Anti-infectieux à usage systémique</v>
      </c>
      <c r="H5602">
        <f>YEAR(tbl_data[[#This Row],[Date_rapport]])</f>
        <v>2023</v>
      </c>
      <c r="I5602" t="str">
        <f>INDEX(tbl_produits[Molécule extraite], MATCH(tbl_data[[#This Row],[NORM_Spécialité]], tbl_produits[Nom normalisé], 0))</f>
        <v>Azithromycine</v>
      </c>
      <c r="J5602" s="34">
        <f>DATE(LEFT(tbl_data[[#This Row],[Date_rapport]], 4), MID(tbl_data[[#This Row],[Date_rapport]], 6, 2), RIGHT(tbl_data[[#This Row],[Date_rapport]], 2))</f>
        <v>44986</v>
      </c>
    </row>
    <row r="5603" spans="1:10" x14ac:dyDescent="0.2">
      <c r="A5603" s="28" t="s">
        <v>1748</v>
      </c>
      <c r="B5603" t="s">
        <v>9</v>
      </c>
      <c r="C5603" s="28" t="s">
        <v>1325</v>
      </c>
      <c r="D5603" t="s">
        <v>1326</v>
      </c>
      <c r="E5603" t="s">
        <v>2</v>
      </c>
      <c r="F5603" t="str">
        <f>INDEX(tbl_produits[Nom normalisé], MATCH(tbl_data[[#This Row],[Spécialité]], tbl_produits[Nom original], 0))</f>
        <v>MONTELUKAST comprimé 5 mg et 10 mg</v>
      </c>
      <c r="G5603" t="str">
        <f>INDEX(tbl_produits[Classe nom], MATCH(tbl_data[[#This Row],[NORM_Spécialité]], tbl_produits[Nom normalisé], 0))</f>
        <v>Système respiratoire</v>
      </c>
      <c r="H5603">
        <f>YEAR(tbl_data[[#This Row],[Date_rapport]])</f>
        <v>2023</v>
      </c>
      <c r="I5603" t="str">
        <f>INDEX(tbl_produits[Molécule extraite], MATCH(tbl_data[[#This Row],[NORM_Spécialité]], tbl_produits[Nom normalisé], 0))</f>
        <v>Montélukast sodique</v>
      </c>
      <c r="J5603" s="34">
        <f>DATE(LEFT(tbl_data[[#This Row],[Date_rapport]], 4), MID(tbl_data[[#This Row],[Date_rapport]], 6, 2), RIGHT(tbl_data[[#This Row],[Date_rapport]], 2))</f>
        <v>44986</v>
      </c>
    </row>
    <row r="5604" spans="1:10" x14ac:dyDescent="0.2">
      <c r="A5604" s="28" t="s">
        <v>1748</v>
      </c>
      <c r="B5604" t="s">
        <v>6</v>
      </c>
      <c r="C5604" s="28" t="s">
        <v>1325</v>
      </c>
      <c r="D5604" t="s">
        <v>1651</v>
      </c>
      <c r="E5604" t="s">
        <v>1325</v>
      </c>
      <c r="F5604" t="str">
        <f>INDEX(tbl_produits[Nom normalisé], MATCH(tbl_data[[#This Row],[Spécialité]], tbl_produits[Nom original], 0))</f>
        <v>RIVOTRIL 2 mg, comprimé quadrisécable</v>
      </c>
      <c r="G5604" t="str">
        <f>INDEX(tbl_produits[Classe nom], MATCH(tbl_data[[#This Row],[NORM_Spécialité]], tbl_produits[Nom normalisé], 0))</f>
        <v>Système nerveux</v>
      </c>
      <c r="H5604">
        <f>YEAR(tbl_data[[#This Row],[Date_rapport]])</f>
        <v>2023</v>
      </c>
      <c r="I5604" t="str">
        <f>INDEX(tbl_produits[Molécule extraite], MATCH(tbl_data[[#This Row],[NORM_Spécialité]], tbl_produits[Nom normalisé], 0))</f>
        <v>Clonazépam</v>
      </c>
      <c r="J5604" s="34">
        <f>DATE(LEFT(tbl_data[[#This Row],[Date_rapport]], 4), MID(tbl_data[[#This Row],[Date_rapport]], 6, 2), RIGHT(tbl_data[[#This Row],[Date_rapport]], 2))</f>
        <v>44986</v>
      </c>
    </row>
    <row r="5605" spans="1:10" x14ac:dyDescent="0.2">
      <c r="A5605" s="28" t="s">
        <v>1748</v>
      </c>
      <c r="B5605" t="s">
        <v>9</v>
      </c>
      <c r="C5605" s="28" t="s">
        <v>1325</v>
      </c>
      <c r="D5605" t="s">
        <v>1652</v>
      </c>
      <c r="E5605" t="s">
        <v>2</v>
      </c>
      <c r="F5605" t="str">
        <f>INDEX(tbl_produits[Nom normalisé], MATCH(tbl_data[[#This Row],[Spécialité]], tbl_produits[Nom original], 0))</f>
        <v>CERNEVIT, poudre pour solution injectable ou pour perfusion</v>
      </c>
      <c r="G5605" t="str">
        <f>INDEX(tbl_produits[Classe nom], MATCH(tbl_data[[#This Row],[NORM_Spécialité]], tbl_produits[Nom normalisé], 0))</f>
        <v>Sang et organes hématopoïétiques</v>
      </c>
      <c r="H5605">
        <f>YEAR(tbl_data[[#This Row],[Date_rapport]])</f>
        <v>2023</v>
      </c>
      <c r="I5605" t="str">
        <f>INDEX(tbl_produits[Molécule extraite], MATCH(tbl_data[[#This Row],[NORM_Spécialité]], tbl_produits[Nom normalisé], 0))</f>
        <v>Association de vitamines hydrosolubles et liposolubles</v>
      </c>
      <c r="J5605" s="34">
        <f>DATE(LEFT(tbl_data[[#This Row],[Date_rapport]], 4), MID(tbl_data[[#This Row],[Date_rapport]], 6, 2), RIGHT(tbl_data[[#This Row],[Date_rapport]], 2))</f>
        <v>44986</v>
      </c>
    </row>
    <row r="5606" spans="1:10" x14ac:dyDescent="0.2">
      <c r="A5606" s="28" t="s">
        <v>1748</v>
      </c>
      <c r="B5606" t="s">
        <v>3</v>
      </c>
      <c r="C5606" s="28" t="s">
        <v>1655</v>
      </c>
      <c r="D5606" t="s">
        <v>657</v>
      </c>
      <c r="E5606" t="s">
        <v>2</v>
      </c>
      <c r="F5606" t="str">
        <f>INDEX(tbl_produits[Nom normalisé], MATCH(tbl_data[[#This Row],[Spécialité]], tbl_produits[Nom original], 0))</f>
        <v>QUINIMAX 125 mg, comprimé pelliculé sécable</v>
      </c>
      <c r="G5606" t="str">
        <f>INDEX(tbl_produits[Classe nom], MATCH(tbl_data[[#This Row],[NORM_Spécialité]], tbl_produits[Nom normalisé], 0))</f>
        <v>Antiparasitaires, insecticides et répulsifs</v>
      </c>
      <c r="H5606">
        <f>YEAR(tbl_data[[#This Row],[Date_rapport]])</f>
        <v>2023</v>
      </c>
      <c r="I5606" t="str">
        <f>INDEX(tbl_produits[Molécule extraite], MATCH(tbl_data[[#This Row],[NORM_Spécialité]], tbl_produits[Nom normalisé], 0))</f>
        <v>Quinine / quinidine / cinchonine / cinchonidine</v>
      </c>
      <c r="J5606" s="34">
        <f>DATE(LEFT(tbl_data[[#This Row],[Date_rapport]], 4), MID(tbl_data[[#This Row],[Date_rapport]], 6, 2), RIGHT(tbl_data[[#This Row],[Date_rapport]], 2))</f>
        <v>44986</v>
      </c>
    </row>
    <row r="5607" spans="1:10" x14ac:dyDescent="0.2">
      <c r="A5607" s="28" t="s">
        <v>1748</v>
      </c>
      <c r="B5607" t="s">
        <v>6</v>
      </c>
      <c r="C5607" s="28" t="s">
        <v>1655</v>
      </c>
      <c r="D5607" t="s">
        <v>1654</v>
      </c>
      <c r="E5607" t="s">
        <v>1655</v>
      </c>
      <c r="F5607" t="str">
        <f>INDEX(tbl_produits[Nom normalisé], MATCH(tbl_data[[#This Row],[Spécialité]], tbl_produits[Nom original], 0))</f>
        <v>OSTEOCIS 3 mg, trousse pour préparation radiopharmaceutique</v>
      </c>
      <c r="G5607" t="str">
        <f>INDEX(tbl_produits[Classe nom], MATCH(tbl_data[[#This Row],[NORM_Spécialité]], tbl_produits[Nom normalisé], 0))</f>
        <v xml:space="preserve">Système musculo-squelettique </v>
      </c>
      <c r="H5607">
        <f>YEAR(tbl_data[[#This Row],[Date_rapport]])</f>
        <v>2023</v>
      </c>
      <c r="I5607" t="str">
        <f>INDEX(tbl_produits[Molécule extraite], MATCH(tbl_data[[#This Row],[NORM_Spécialité]], tbl_produits[Nom normalisé], 0))</f>
        <v>Oxidronate de sodium</v>
      </c>
      <c r="J5607" s="34">
        <f>DATE(LEFT(tbl_data[[#This Row],[Date_rapport]], 4), MID(tbl_data[[#This Row],[Date_rapport]], 6, 2), RIGHT(tbl_data[[#This Row],[Date_rapport]], 2))</f>
        <v>44986</v>
      </c>
    </row>
    <row r="5608" spans="1:10" x14ac:dyDescent="0.2">
      <c r="A5608" s="28" t="s">
        <v>1748</v>
      </c>
      <c r="B5608" t="s">
        <v>9</v>
      </c>
      <c r="C5608" s="28" t="s">
        <v>1655</v>
      </c>
      <c r="D5608" t="s">
        <v>1156</v>
      </c>
      <c r="E5608" t="s">
        <v>2</v>
      </c>
      <c r="F5608" t="str">
        <f>INDEX(tbl_produits[Nom normalisé], MATCH(tbl_data[[#This Row],[Spécialité]], tbl_produits[Nom original], 0))</f>
        <v>CONCERTA LP, comprimé à libération prolongée</v>
      </c>
      <c r="G5608" t="str">
        <f>INDEX(tbl_produits[Classe nom], MATCH(tbl_data[[#This Row],[NORM_Spécialité]], tbl_produits[Nom normalisé], 0))</f>
        <v>Système nerveux</v>
      </c>
      <c r="H5608">
        <f>YEAR(tbl_data[[#This Row],[Date_rapport]])</f>
        <v>2023</v>
      </c>
      <c r="I5608" t="str">
        <f>INDEX(tbl_produits[Molécule extraite], MATCH(tbl_data[[#This Row],[NORM_Spécialité]], tbl_produits[Nom normalisé], 0))</f>
        <v>Méthylphénidate (chlorhydrate de)</v>
      </c>
      <c r="J5608" s="34">
        <f>DATE(LEFT(tbl_data[[#This Row],[Date_rapport]], 4), MID(tbl_data[[#This Row],[Date_rapport]], 6, 2), RIGHT(tbl_data[[#This Row],[Date_rapport]], 2))</f>
        <v>44986</v>
      </c>
    </row>
    <row r="5609" spans="1:10" x14ac:dyDescent="0.2">
      <c r="A5609" s="28" t="s">
        <v>1748</v>
      </c>
      <c r="B5609" t="s">
        <v>9</v>
      </c>
      <c r="C5609" s="28" t="s">
        <v>1726</v>
      </c>
      <c r="D5609" t="s">
        <v>863</v>
      </c>
      <c r="E5609" t="s">
        <v>2</v>
      </c>
      <c r="F5609" t="str">
        <f>INDEX(tbl_produits[Nom normalisé], MATCH(tbl_data[[#This Row],[Spécialité]], tbl_produits[Nom original], 0))</f>
        <v>METALYSE 10000 unités, poudre et solvant pour solution injectable</v>
      </c>
      <c r="G5609" t="str">
        <f>INDEX(tbl_produits[Classe nom], MATCH(tbl_data[[#This Row],[NORM_Spécialité]], tbl_produits[Nom normalisé], 0))</f>
        <v>Sang et organes hématopoïétiques</v>
      </c>
      <c r="H5609">
        <f>YEAR(tbl_data[[#This Row],[Date_rapport]])</f>
        <v>2023</v>
      </c>
      <c r="I5609" t="str">
        <f>INDEX(tbl_produits[Molécule extraite], MATCH(tbl_data[[#This Row],[NORM_Spécialité]], tbl_produits[Nom normalisé], 0))</f>
        <v>Ténectéplase</v>
      </c>
      <c r="J5609" s="34">
        <f>DATE(LEFT(tbl_data[[#This Row],[Date_rapport]], 4), MID(tbl_data[[#This Row],[Date_rapport]], 6, 2), RIGHT(tbl_data[[#This Row],[Date_rapport]], 2))</f>
        <v>44986</v>
      </c>
    </row>
    <row r="5610" spans="1:10" x14ac:dyDescent="0.2">
      <c r="A5610" s="28" t="s">
        <v>1748</v>
      </c>
      <c r="B5610" t="s">
        <v>9</v>
      </c>
      <c r="C5610" s="28" t="s">
        <v>1726</v>
      </c>
      <c r="D5610" t="s">
        <v>1232</v>
      </c>
      <c r="E5610" t="s">
        <v>2</v>
      </c>
      <c r="F5610" t="str">
        <f>INDEX(tbl_produits[Nom normalisé], MATCH(tbl_data[[#This Row],[Spécialité]], tbl_produits[Nom original], 0))</f>
        <v>DOPAMINE 5mg/ml, solution pour perfusion</v>
      </c>
      <c r="G5610" t="str">
        <f>INDEX(tbl_produits[Classe nom], MATCH(tbl_data[[#This Row],[NORM_Spécialité]], tbl_produits[Nom normalisé], 0))</f>
        <v>Système cardiovasculaire</v>
      </c>
      <c r="H5610">
        <f>YEAR(tbl_data[[#This Row],[Date_rapport]])</f>
        <v>2023</v>
      </c>
      <c r="I5610" t="str">
        <f>INDEX(tbl_produits[Molécule extraite], MATCH(tbl_data[[#This Row],[NORM_Spécialité]], tbl_produits[Nom normalisé], 0))</f>
        <v>Dopamine (chlorhydrate de)</v>
      </c>
      <c r="J5610" s="34">
        <f>DATE(LEFT(tbl_data[[#This Row],[Date_rapport]], 4), MID(tbl_data[[#This Row],[Date_rapport]], 6, 2), RIGHT(tbl_data[[#This Row],[Date_rapport]], 2))</f>
        <v>44986</v>
      </c>
    </row>
    <row r="5611" spans="1:10" x14ac:dyDescent="0.2">
      <c r="A5611" s="28" t="s">
        <v>1748</v>
      </c>
      <c r="B5611" t="s">
        <v>6</v>
      </c>
      <c r="C5611" s="28" t="s">
        <v>1327</v>
      </c>
      <c r="D5611" t="s">
        <v>1657</v>
      </c>
      <c r="E5611" t="s">
        <v>1327</v>
      </c>
      <c r="F5611" t="str">
        <f>INDEX(tbl_produits[Nom normalisé], MATCH(tbl_data[[#This Row],[Spécialité]], tbl_produits[Nom original], 0))</f>
        <v>XYLOCAINE 5 pour cent à la naphazoline, solution pour application muqueuse (1 flacon de 24 ml)</v>
      </c>
      <c r="G5611" t="str">
        <f>INDEX(tbl_produits[Classe nom], MATCH(tbl_data[[#This Row],[NORM_Spécialité]], tbl_produits[Nom normalisé], 0))</f>
        <v>Organes sensoriels</v>
      </c>
      <c r="H5611">
        <f>YEAR(tbl_data[[#This Row],[Date_rapport]])</f>
        <v>2023</v>
      </c>
      <c r="I5611" t="str">
        <f>INDEX(tbl_produits[Molécule extraite], MATCH(tbl_data[[#This Row],[NORM_Spécialité]], tbl_produits[Nom normalisé], 0))</f>
        <v>Nitrate de naphazoline - chlorhydrate de lidocaïne</v>
      </c>
      <c r="J5611" s="34">
        <f>DATE(LEFT(tbl_data[[#This Row],[Date_rapport]], 4), MID(tbl_data[[#This Row],[Date_rapport]], 6, 2), RIGHT(tbl_data[[#This Row],[Date_rapport]], 2))</f>
        <v>44986</v>
      </c>
    </row>
    <row r="5612" spans="1:10" x14ac:dyDescent="0.2">
      <c r="A5612" s="28" t="s">
        <v>1748</v>
      </c>
      <c r="B5612" t="s">
        <v>9</v>
      </c>
      <c r="C5612" s="28" t="s">
        <v>1327</v>
      </c>
      <c r="D5612" t="s">
        <v>1658</v>
      </c>
      <c r="E5612" t="s">
        <v>2</v>
      </c>
      <c r="F5612" t="str">
        <f>INDEX(tbl_produits[Nom normalisé], MATCH(tbl_data[[#This Row],[Spécialité]], tbl_produits[Nom original], 0))</f>
        <v>CEFUROXIME-ZINNAT forme comprimé, tous dosages</v>
      </c>
      <c r="G5612" t="str">
        <f>INDEX(tbl_produits[Classe nom], MATCH(tbl_data[[#This Row],[NORM_Spécialité]], tbl_produits[Nom normalisé], 0))</f>
        <v>Anti-infectieux à usage systémique</v>
      </c>
      <c r="H5612">
        <f>YEAR(tbl_data[[#This Row],[Date_rapport]])</f>
        <v>2023</v>
      </c>
      <c r="I5612" t="str">
        <f>INDEX(tbl_produits[Molécule extraite], MATCH(tbl_data[[#This Row],[NORM_Spécialité]], tbl_produits[Nom normalisé], 0))</f>
        <v>Cefuroxime</v>
      </c>
      <c r="J5612" s="34">
        <f>DATE(LEFT(tbl_data[[#This Row],[Date_rapport]], 4), MID(tbl_data[[#This Row],[Date_rapport]], 6, 2), RIGHT(tbl_data[[#This Row],[Date_rapport]], 2))</f>
        <v>44986</v>
      </c>
    </row>
    <row r="5613" spans="1:10" x14ac:dyDescent="0.2">
      <c r="A5613" s="28" t="s">
        <v>1748</v>
      </c>
      <c r="B5613" t="s">
        <v>9</v>
      </c>
      <c r="C5613" s="28" t="s">
        <v>1327</v>
      </c>
      <c r="D5613" t="s">
        <v>1659</v>
      </c>
      <c r="E5613" t="s">
        <v>2</v>
      </c>
      <c r="F5613" t="str">
        <f>INDEX(tbl_produits[Nom normalisé], MATCH(tbl_data[[#This Row],[Spécialité]], tbl_produits[Nom original], 0))</f>
        <v>CEFIXIME - Oroken toutes formes orales</v>
      </c>
      <c r="G5613" t="str">
        <f>INDEX(tbl_produits[Classe nom], MATCH(tbl_data[[#This Row],[NORM_Spécialité]], tbl_produits[Nom normalisé], 0))</f>
        <v>Anti-infectieux à usage systémique</v>
      </c>
      <c r="H5613">
        <f>YEAR(tbl_data[[#This Row],[Date_rapport]])</f>
        <v>2023</v>
      </c>
      <c r="I5613" t="str">
        <f>INDEX(tbl_produits[Molécule extraite], MATCH(tbl_data[[#This Row],[NORM_Spécialité]], tbl_produits[Nom normalisé], 0))</f>
        <v>Cefixime</v>
      </c>
      <c r="J5613" s="34">
        <f>DATE(LEFT(tbl_data[[#This Row],[Date_rapport]], 4), MID(tbl_data[[#This Row],[Date_rapport]], 6, 2), RIGHT(tbl_data[[#This Row],[Date_rapport]], 2))</f>
        <v>44986</v>
      </c>
    </row>
    <row r="5614" spans="1:10" x14ac:dyDescent="0.2">
      <c r="A5614" s="28" t="s">
        <v>1748</v>
      </c>
      <c r="B5614" t="s">
        <v>9</v>
      </c>
      <c r="C5614" s="28" t="s">
        <v>1327</v>
      </c>
      <c r="D5614" t="s">
        <v>1328</v>
      </c>
      <c r="E5614" t="s">
        <v>2</v>
      </c>
      <c r="F5614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5614" t="str">
        <f>INDEX(tbl_produits[Classe nom], MATCH(tbl_data[[#This Row],[NORM_Spécialité]], tbl_produits[Nom normalisé], 0))</f>
        <v>Sang et organes hématopoïétiques</v>
      </c>
      <c r="H5614">
        <f>YEAR(tbl_data[[#This Row],[Date_rapport]])</f>
        <v>2023</v>
      </c>
      <c r="I5614" t="str">
        <f>INDEX(tbl_produits[Molécule extraite], MATCH(tbl_data[[#This Row],[NORM_Spécialité]], tbl_produits[Nom normalisé], 0))</f>
        <v>Héparine calcique</v>
      </c>
      <c r="J5614" s="34">
        <f>DATE(LEFT(tbl_data[[#This Row],[Date_rapport]], 4), MID(tbl_data[[#This Row],[Date_rapport]], 6, 2), RIGHT(tbl_data[[#This Row],[Date_rapport]], 2))</f>
        <v>44986</v>
      </c>
    </row>
    <row r="5615" spans="1:10" x14ac:dyDescent="0.2">
      <c r="A5615" s="28" t="s">
        <v>1748</v>
      </c>
      <c r="B5615" t="s">
        <v>3</v>
      </c>
      <c r="C5615" s="28" t="s">
        <v>1327</v>
      </c>
      <c r="D5615" t="s">
        <v>1660</v>
      </c>
      <c r="E5615" t="s">
        <v>2</v>
      </c>
      <c r="F5615" t="str">
        <f>INDEX(tbl_produits[Nom normalisé], MATCH(tbl_data[[#This Row],[Spécialité]], tbl_produits[Nom original], 0))</f>
        <v>HEPARINE Choay 25 000 UI/5 ml  solution injectable</v>
      </c>
      <c r="G5615" t="str">
        <f>INDEX(tbl_produits[Classe nom], MATCH(tbl_data[[#This Row],[NORM_Spécialité]], tbl_produits[Nom normalisé], 0))</f>
        <v>Sang et organes hématopoïétiques</v>
      </c>
      <c r="H5615">
        <f>YEAR(tbl_data[[#This Row],[Date_rapport]])</f>
        <v>2023</v>
      </c>
      <c r="I5615" t="str">
        <f>INDEX(tbl_produits[Molécule extraite], MATCH(tbl_data[[#This Row],[NORM_Spécialité]], tbl_produits[Nom normalisé], 0))</f>
        <v>Héparine sodique</v>
      </c>
      <c r="J5615" s="34">
        <f>DATE(LEFT(tbl_data[[#This Row],[Date_rapport]], 4), MID(tbl_data[[#This Row],[Date_rapport]], 6, 2), RIGHT(tbl_data[[#This Row],[Date_rapport]], 2))</f>
        <v>44986</v>
      </c>
    </row>
    <row r="5616" spans="1:10" x14ac:dyDescent="0.2">
      <c r="A5616" s="28" t="s">
        <v>1748</v>
      </c>
      <c r="B5616" t="s">
        <v>3</v>
      </c>
      <c r="C5616" s="28" t="s">
        <v>1327</v>
      </c>
      <c r="D5616" t="s">
        <v>1163</v>
      </c>
      <c r="E5616" t="s">
        <v>2</v>
      </c>
      <c r="F5616" t="str">
        <f>INDEX(tbl_produits[Nom normalisé], MATCH(tbl_data[[#This Row],[Spécialité]], tbl_produits[Nom original], 0))</f>
        <v>LAROSCOBINE 1 g/5 ml, solution injectable I.V. en ampoule</v>
      </c>
      <c r="G5616" t="str">
        <f>INDEX(tbl_produits[Classe nom], MATCH(tbl_data[[#This Row],[NORM_Spécialité]], tbl_produits[Nom normalisé], 0))</f>
        <v>Voies digestives et métabolisme</v>
      </c>
      <c r="H5616">
        <f>YEAR(tbl_data[[#This Row],[Date_rapport]])</f>
        <v>2023</v>
      </c>
      <c r="I5616" t="str">
        <f>INDEX(tbl_produits[Molécule extraite], MATCH(tbl_data[[#This Row],[NORM_Spécialité]], tbl_produits[Nom normalisé], 0))</f>
        <v>Acide ascorbique</v>
      </c>
      <c r="J5616" s="34">
        <f>DATE(LEFT(tbl_data[[#This Row],[Date_rapport]], 4), MID(tbl_data[[#This Row],[Date_rapport]], 6, 2), RIGHT(tbl_data[[#This Row],[Date_rapport]], 2))</f>
        <v>44986</v>
      </c>
    </row>
    <row r="5617" spans="1:10" x14ac:dyDescent="0.2">
      <c r="A5617" s="28" t="s">
        <v>1748</v>
      </c>
      <c r="B5617" t="s">
        <v>3</v>
      </c>
      <c r="C5617" s="28" t="s">
        <v>1327</v>
      </c>
      <c r="D5617" t="s">
        <v>743</v>
      </c>
      <c r="E5617" t="s">
        <v>2</v>
      </c>
      <c r="F5617" t="str">
        <f>INDEX(tbl_produits[Nom normalisé], MATCH(tbl_data[[#This Row],[Spécialité]], tbl_produits[Nom original], 0))</f>
        <v xml:space="preserve">TOFRANIL 25 mg, comprimé enrobé </v>
      </c>
      <c r="G5617" t="str">
        <f>INDEX(tbl_produits[Classe nom], MATCH(tbl_data[[#This Row],[NORM_Spécialité]], tbl_produits[Nom normalisé], 0))</f>
        <v>Système nerveux</v>
      </c>
      <c r="H5617">
        <f>YEAR(tbl_data[[#This Row],[Date_rapport]])</f>
        <v>2023</v>
      </c>
      <c r="I5617" t="str">
        <f>INDEX(tbl_produits[Molécule extraite], MATCH(tbl_data[[#This Row],[NORM_Spécialité]], tbl_produits[Nom normalisé], 0))</f>
        <v>Imipramine</v>
      </c>
      <c r="J5617" s="34">
        <f>DATE(LEFT(tbl_data[[#This Row],[Date_rapport]], 4), MID(tbl_data[[#This Row],[Date_rapport]], 6, 2), RIGHT(tbl_data[[#This Row],[Date_rapport]], 2))</f>
        <v>44986</v>
      </c>
    </row>
    <row r="5618" spans="1:10" x14ac:dyDescent="0.2">
      <c r="A5618" s="28" t="s">
        <v>1748</v>
      </c>
      <c r="B5618" t="s">
        <v>6</v>
      </c>
      <c r="C5618" s="28" t="s">
        <v>1661</v>
      </c>
      <c r="D5618" t="s">
        <v>791</v>
      </c>
      <c r="E5618" t="s">
        <v>1661</v>
      </c>
      <c r="F5618" t="str">
        <f>INDEX(tbl_produits[Nom normalisé], MATCH(tbl_data[[#This Row],[Spécialité]], tbl_produits[Nom original], 0))</f>
        <v>FUNGIZONE nourrissons et enfants 10%, suspension buvable</v>
      </c>
      <c r="G5618" t="str">
        <f>INDEX(tbl_produits[Classe nom], MATCH(tbl_data[[#This Row],[NORM_Spécialité]], tbl_produits[Nom normalisé], 0))</f>
        <v>Anti-infectieux à usage systémique</v>
      </c>
      <c r="H5618">
        <f>YEAR(tbl_data[[#This Row],[Date_rapport]])</f>
        <v>2023</v>
      </c>
      <c r="I5618" t="str">
        <f>INDEX(tbl_produits[Molécule extraite], MATCH(tbl_data[[#This Row],[NORM_Spécialité]], tbl_produits[Nom normalisé], 0))</f>
        <v>Amphotéricine B</v>
      </c>
      <c r="J5618" s="34">
        <f>DATE(LEFT(tbl_data[[#This Row],[Date_rapport]], 4), MID(tbl_data[[#This Row],[Date_rapport]], 6, 2), RIGHT(tbl_data[[#This Row],[Date_rapport]], 2))</f>
        <v>44986</v>
      </c>
    </row>
    <row r="5619" spans="1:10" x14ac:dyDescent="0.2">
      <c r="A5619" s="28" t="s">
        <v>1748</v>
      </c>
      <c r="B5619" t="s">
        <v>3</v>
      </c>
      <c r="C5619" s="28" t="s">
        <v>1727</v>
      </c>
      <c r="D5619" t="s">
        <v>1205</v>
      </c>
      <c r="E5619" t="s">
        <v>2</v>
      </c>
      <c r="F5619" t="str">
        <f>INDEX(tbl_produits[Nom normalisé], MATCH(tbl_data[[#This Row],[Spécialité]], tbl_produits[Nom original], 0))</f>
        <v>NEULEPTIL 1 pour cent, solution buvable</v>
      </c>
      <c r="G5619" t="str">
        <f>INDEX(tbl_produits[Classe nom], MATCH(tbl_data[[#This Row],[NORM_Spécialité]], tbl_produits[Nom normalisé], 0))</f>
        <v>Système nerveux</v>
      </c>
      <c r="H5619">
        <f>YEAR(tbl_data[[#This Row],[Date_rapport]])</f>
        <v>2023</v>
      </c>
      <c r="I5619" t="str">
        <f>INDEX(tbl_produits[Molécule extraite], MATCH(tbl_data[[#This Row],[NORM_Spécialité]], tbl_produits[Nom normalisé], 0))</f>
        <v>Propériciazine</v>
      </c>
      <c r="J5619" s="34">
        <f>DATE(LEFT(tbl_data[[#This Row],[Date_rapport]], 4), MID(tbl_data[[#This Row],[Date_rapport]], 6, 2), RIGHT(tbl_data[[#This Row],[Date_rapport]], 2))</f>
        <v>44986</v>
      </c>
    </row>
    <row r="5620" spans="1:10" x14ac:dyDescent="0.2">
      <c r="A5620" s="28" t="s">
        <v>1748</v>
      </c>
      <c r="B5620" t="s">
        <v>9</v>
      </c>
      <c r="C5620" s="28" t="s">
        <v>1329</v>
      </c>
      <c r="D5620" t="s">
        <v>922</v>
      </c>
      <c r="E5620" t="s">
        <v>2</v>
      </c>
      <c r="F5620" t="str">
        <f>INDEX(tbl_produits[Nom normalisé], MATCH(tbl_data[[#This Row],[Spécialité]], tbl_produits[Nom original], 0))</f>
        <v>TEKCIS 2-50 GBq, générateur radiopharmaceutique</v>
      </c>
      <c r="G5620" t="str">
        <f>INDEX(tbl_produits[Classe nom], MATCH(tbl_data[[#This Row],[NORM_Spécialité]], tbl_produits[Nom normalisé], 0))</f>
        <v>Divers</v>
      </c>
      <c r="H5620">
        <f>YEAR(tbl_data[[#This Row],[Date_rapport]])</f>
        <v>2023</v>
      </c>
      <c r="I5620" t="str">
        <f>INDEX(tbl_produits[Molécule extraite], MATCH(tbl_data[[#This Row],[NORM_Spécialité]], tbl_produits[Nom normalisé], 0))</f>
        <v>Sodium (molybdate (VI) [99 Mo] de)</v>
      </c>
      <c r="J5620" s="34">
        <f>DATE(LEFT(tbl_data[[#This Row],[Date_rapport]], 4), MID(tbl_data[[#This Row],[Date_rapport]], 6, 2), RIGHT(tbl_data[[#This Row],[Date_rapport]], 2))</f>
        <v>44986</v>
      </c>
    </row>
    <row r="5621" spans="1:10" x14ac:dyDescent="0.2">
      <c r="A5621" s="28" t="s">
        <v>1748</v>
      </c>
      <c r="B5621" t="s">
        <v>11</v>
      </c>
      <c r="C5621" s="28" t="s">
        <v>1329</v>
      </c>
      <c r="D5621" t="s">
        <v>1330</v>
      </c>
      <c r="E5621" t="s">
        <v>2</v>
      </c>
      <c r="F5621" t="str">
        <f>INDEX(tbl_produits[Nom normalisé], MATCH(tbl_data[[#This Row],[Spécialité]], tbl_produits[Nom original], 0))</f>
        <v>MINIRIN 0,1 mg/ml solution pour administration endonasale</v>
      </c>
      <c r="G5621" t="str">
        <f>INDEX(tbl_produits[Classe nom], MATCH(tbl_data[[#This Row],[NORM_Spécialité]], tbl_produits[Nom normalisé], 0))</f>
        <v>Hormones systémiques sauf hormones sexuelles et insulines</v>
      </c>
      <c r="H5621">
        <f>YEAR(tbl_data[[#This Row],[Date_rapport]])</f>
        <v>2023</v>
      </c>
      <c r="I5621" t="str">
        <f>INDEX(tbl_produits[Molécule extraite], MATCH(tbl_data[[#This Row],[NORM_Spécialité]], tbl_produits[Nom normalisé], 0))</f>
        <v>Desmopressine</v>
      </c>
      <c r="J5621" s="34">
        <f>DATE(LEFT(tbl_data[[#This Row],[Date_rapport]], 4), MID(tbl_data[[#This Row],[Date_rapport]], 6, 2), RIGHT(tbl_data[[#This Row],[Date_rapport]], 2))</f>
        <v>44986</v>
      </c>
    </row>
    <row r="5622" spans="1:10" x14ac:dyDescent="0.2">
      <c r="A5622" s="28" t="s">
        <v>1748</v>
      </c>
      <c r="B5622" t="s">
        <v>3</v>
      </c>
      <c r="C5622" s="28" t="s">
        <v>1329</v>
      </c>
      <c r="D5622" t="s">
        <v>1331</v>
      </c>
      <c r="E5622" t="s">
        <v>2</v>
      </c>
      <c r="F5622" t="str">
        <f>INDEX(tbl_produits[Nom normalisé], MATCH(tbl_data[[#This Row],[Spécialité]], tbl_produits[Nom original], 0))</f>
        <v>MINIRIN Spray 10 microgrammes par dose, solution endonasale en flacon</v>
      </c>
      <c r="G5622" t="str">
        <f>INDEX(tbl_produits[Classe nom], MATCH(tbl_data[[#This Row],[NORM_Spécialité]], tbl_produits[Nom normalisé], 0))</f>
        <v>Hormones systémiques sauf hormones sexuelles et insulines</v>
      </c>
      <c r="H5622">
        <f>YEAR(tbl_data[[#This Row],[Date_rapport]])</f>
        <v>2023</v>
      </c>
      <c r="I5622" t="str">
        <f>INDEX(tbl_produits[Molécule extraite], MATCH(tbl_data[[#This Row],[NORM_Spécialité]], tbl_produits[Nom normalisé], 0))</f>
        <v>Desmopressine</v>
      </c>
      <c r="J5622" s="34">
        <f>DATE(LEFT(tbl_data[[#This Row],[Date_rapport]], 4), MID(tbl_data[[#This Row],[Date_rapport]], 6, 2), RIGHT(tbl_data[[#This Row],[Date_rapport]], 2))</f>
        <v>44986</v>
      </c>
    </row>
    <row r="5623" spans="1:10" x14ac:dyDescent="0.2">
      <c r="A5623" s="28" t="s">
        <v>1748</v>
      </c>
      <c r="B5623" t="s">
        <v>9</v>
      </c>
      <c r="C5623" s="28" t="s">
        <v>1728</v>
      </c>
      <c r="D5623" t="s">
        <v>819</v>
      </c>
      <c r="E5623" t="s">
        <v>2</v>
      </c>
      <c r="F5623" t="str">
        <f>INDEX(tbl_produits[Nom normalisé], MATCH(tbl_data[[#This Row],[Spécialité]], tbl_produits[Nom original], 0))</f>
        <v>PYOSTACINE 500 mg, comprimé pelliculé</v>
      </c>
      <c r="G5623" t="str">
        <f>INDEX(tbl_produits[Classe nom], MATCH(tbl_data[[#This Row],[NORM_Spécialité]], tbl_produits[Nom normalisé], 0))</f>
        <v>Anti-infectieux à usage systémique</v>
      </c>
      <c r="H5623">
        <f>YEAR(tbl_data[[#This Row],[Date_rapport]])</f>
        <v>2023</v>
      </c>
      <c r="I5623" t="str">
        <f>INDEX(tbl_produits[Molécule extraite], MATCH(tbl_data[[#This Row],[NORM_Spécialité]], tbl_produits[Nom normalisé], 0))</f>
        <v>Pristinamycine</v>
      </c>
      <c r="J5623" s="34">
        <f>DATE(LEFT(tbl_data[[#This Row],[Date_rapport]], 4), MID(tbl_data[[#This Row],[Date_rapport]], 6, 2), RIGHT(tbl_data[[#This Row],[Date_rapport]], 2))</f>
        <v>44986</v>
      </c>
    </row>
    <row r="5624" spans="1:10" x14ac:dyDescent="0.2">
      <c r="A5624" s="28" t="s">
        <v>1748</v>
      </c>
      <c r="B5624" t="s">
        <v>9</v>
      </c>
      <c r="C5624" s="28" t="s">
        <v>1728</v>
      </c>
      <c r="D5624" t="s">
        <v>836</v>
      </c>
      <c r="E5624" t="s">
        <v>2</v>
      </c>
      <c r="F5624" t="str">
        <f>INDEX(tbl_produits[Nom normalisé], MATCH(tbl_data[[#This Row],[Spécialité]], tbl_produits[Nom original], 0))</f>
        <v>HYDROCORTANCYL 2,5 pour cent, suspension injectable</v>
      </c>
      <c r="G5624" t="str">
        <f>INDEX(tbl_produits[Classe nom], MATCH(tbl_data[[#This Row],[NORM_Spécialité]], tbl_produits[Nom normalisé], 0))</f>
        <v>Hormones systémiques sauf hormones sexuelles et insulines</v>
      </c>
      <c r="H5624">
        <f>YEAR(tbl_data[[#This Row],[Date_rapport]])</f>
        <v>2023</v>
      </c>
      <c r="I5624" t="str">
        <f>INDEX(tbl_produits[Molécule extraite], MATCH(tbl_data[[#This Row],[NORM_Spécialité]], tbl_produits[Nom normalisé], 0))</f>
        <v>Prednisolone (acétate de)</v>
      </c>
      <c r="J5624" s="34">
        <f>DATE(LEFT(tbl_data[[#This Row],[Date_rapport]], 4), MID(tbl_data[[#This Row],[Date_rapport]], 6, 2), RIGHT(tbl_data[[#This Row],[Date_rapport]], 2))</f>
        <v>44986</v>
      </c>
    </row>
    <row r="5625" spans="1:10" x14ac:dyDescent="0.2">
      <c r="A5625" s="28" t="s">
        <v>1748</v>
      </c>
      <c r="B5625" t="s">
        <v>3</v>
      </c>
      <c r="C5625" s="28" t="s">
        <v>1728</v>
      </c>
      <c r="D5625" t="s">
        <v>1150</v>
      </c>
      <c r="E5625" t="s">
        <v>2</v>
      </c>
      <c r="F5625" t="str">
        <f>INDEX(tbl_produits[Nom normalisé], MATCH(tbl_data[[#This Row],[Spécialité]], tbl_produits[Nom original], 0))</f>
        <v>MIOCHOLE 20 mg, poudre et solvant pour solution intraoculaire</v>
      </c>
      <c r="G5625" t="str">
        <f>INDEX(tbl_produits[Classe nom], MATCH(tbl_data[[#This Row],[NORM_Spécialité]], tbl_produits[Nom normalisé], 0))</f>
        <v>Organes sensoriels</v>
      </c>
      <c r="H5625">
        <f>YEAR(tbl_data[[#This Row],[Date_rapport]])</f>
        <v>2023</v>
      </c>
      <c r="I5625" t="str">
        <f>INDEX(tbl_produits[Molécule extraite], MATCH(tbl_data[[#This Row],[NORM_Spécialité]], tbl_produits[Nom normalisé], 0))</f>
        <v>Chlorure d'acétylcholine</v>
      </c>
      <c r="J5625" s="34">
        <f>DATE(LEFT(tbl_data[[#This Row],[Date_rapport]], 4), MID(tbl_data[[#This Row],[Date_rapport]], 6, 2), RIGHT(tbl_data[[#This Row],[Date_rapport]], 2))</f>
        <v>44986</v>
      </c>
    </row>
    <row r="5626" spans="1:10" x14ac:dyDescent="0.2">
      <c r="A5626" s="28" t="s">
        <v>1748</v>
      </c>
      <c r="B5626" t="s">
        <v>3</v>
      </c>
      <c r="C5626" s="28" t="s">
        <v>1728</v>
      </c>
      <c r="D5626" t="s">
        <v>963</v>
      </c>
      <c r="E5626" t="s">
        <v>2</v>
      </c>
      <c r="F5626" t="str">
        <f>INDEX(tbl_produits[Nom normalisé], MATCH(tbl_data[[#This Row],[Spécialité]], tbl_produits[Nom original], 0))</f>
        <v>MIOSTAT 100 microgrammes/ml, solution injectable pour voie intra-oculaire</v>
      </c>
      <c r="G5626" t="str">
        <f>INDEX(tbl_produits[Classe nom], MATCH(tbl_data[[#This Row],[NORM_Spécialité]], tbl_produits[Nom normalisé], 0))</f>
        <v>Organes sensoriels</v>
      </c>
      <c r="H5626">
        <f>YEAR(tbl_data[[#This Row],[Date_rapport]])</f>
        <v>2023</v>
      </c>
      <c r="I5626" t="str">
        <f>INDEX(tbl_produits[Molécule extraite], MATCH(tbl_data[[#This Row],[NORM_Spécialité]], tbl_produits[Nom normalisé], 0))</f>
        <v>Carbachol</v>
      </c>
      <c r="J5626" s="34">
        <f>DATE(LEFT(tbl_data[[#This Row],[Date_rapport]], 4), MID(tbl_data[[#This Row],[Date_rapport]], 6, 2), RIGHT(tbl_data[[#This Row],[Date_rapport]], 2))</f>
        <v>44986</v>
      </c>
    </row>
    <row r="5627" spans="1:10" x14ac:dyDescent="0.2">
      <c r="A5627" s="28" t="s">
        <v>1748</v>
      </c>
      <c r="B5627" t="s">
        <v>9</v>
      </c>
      <c r="C5627" s="28" t="s">
        <v>1728</v>
      </c>
      <c r="D5627" t="s">
        <v>1211</v>
      </c>
      <c r="E5627" t="s">
        <v>2</v>
      </c>
      <c r="F5627" t="str">
        <f>INDEX(tbl_produits[Nom normalisé], MATCH(tbl_data[[#This Row],[Spécialité]], tbl_produits[Nom original], 0))</f>
        <v>ORACILLINE 1 000 000 UI, comprimé sécable</v>
      </c>
      <c r="G5627" t="str">
        <f>INDEX(tbl_produits[Classe nom], MATCH(tbl_data[[#This Row],[NORM_Spécialité]], tbl_produits[Nom normalisé], 0))</f>
        <v>Anti-infectieux à usage systémique</v>
      </c>
      <c r="H5627">
        <f>YEAR(tbl_data[[#This Row],[Date_rapport]])</f>
        <v>2023</v>
      </c>
      <c r="I5627" t="str">
        <f>INDEX(tbl_produits[Molécule extraite], MATCH(tbl_data[[#This Row],[NORM_Spécialité]], tbl_produits[Nom normalisé], 0))</f>
        <v>Phénoxyméthylpénicilline</v>
      </c>
      <c r="J5627" s="34">
        <f>DATE(LEFT(tbl_data[[#This Row],[Date_rapport]], 4), MID(tbl_data[[#This Row],[Date_rapport]], 6, 2), RIGHT(tbl_data[[#This Row],[Date_rapport]], 2))</f>
        <v>44986</v>
      </c>
    </row>
    <row r="5628" spans="1:10" x14ac:dyDescent="0.2">
      <c r="A5628" s="28" t="s">
        <v>1748</v>
      </c>
      <c r="B5628" t="s">
        <v>9</v>
      </c>
      <c r="C5628" s="28" t="s">
        <v>1332</v>
      </c>
      <c r="D5628" t="s">
        <v>1666</v>
      </c>
      <c r="E5628" t="s">
        <v>2</v>
      </c>
      <c r="F5628" t="str">
        <f>INDEX(tbl_produits[Nom normalisé], MATCH(tbl_data[[#This Row],[Spécialité]], tbl_produits[Nom original], 0))</f>
        <v>SPÉCIALITÉS à base de lévofloxacine 500 mg, comprimé pelliculé sécable</v>
      </c>
      <c r="G5628" t="str">
        <f>INDEX(tbl_produits[Classe nom], MATCH(tbl_data[[#This Row],[NORM_Spécialité]], tbl_produits[Nom normalisé], 0))</f>
        <v>Anti-infectieux à usage systémique</v>
      </c>
      <c r="H5628">
        <f>YEAR(tbl_data[[#This Row],[Date_rapport]])</f>
        <v>2023</v>
      </c>
      <c r="I5628" t="str">
        <f>INDEX(tbl_produits[Molécule extraite], MATCH(tbl_data[[#This Row],[NORM_Spécialité]], tbl_produits[Nom normalisé], 0))</f>
        <v>Lévofloxacine</v>
      </c>
      <c r="J5628" s="34">
        <f>DATE(LEFT(tbl_data[[#This Row],[Date_rapport]], 4), MID(tbl_data[[#This Row],[Date_rapport]], 6, 2), RIGHT(tbl_data[[#This Row],[Date_rapport]], 2))</f>
        <v>44986</v>
      </c>
    </row>
    <row r="5629" spans="1:10" x14ac:dyDescent="0.2">
      <c r="A5629" s="28" t="s">
        <v>1748</v>
      </c>
      <c r="B5629" t="s">
        <v>9</v>
      </c>
      <c r="C5629" s="28" t="s">
        <v>1332</v>
      </c>
      <c r="D5629" t="s">
        <v>897</v>
      </c>
      <c r="E5629" t="s">
        <v>2</v>
      </c>
      <c r="F5629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5629" t="str">
        <f>INDEX(tbl_produits[Classe nom], MATCH(tbl_data[[#This Row],[NORM_Spécialité]], tbl_produits[Nom normalisé], 0))</f>
        <v>Divers</v>
      </c>
      <c r="H5629">
        <f>YEAR(tbl_data[[#This Row],[Date_rapport]])</f>
        <v>2023</v>
      </c>
      <c r="I5629" t="str">
        <f>INDEX(tbl_produits[Molécule extraite], MATCH(tbl_data[[#This Row],[NORM_Spécialité]], tbl_produits[Nom normalisé], 0))</f>
        <v>Folinate de calcium</v>
      </c>
      <c r="J5629" s="34">
        <f>DATE(LEFT(tbl_data[[#This Row],[Date_rapport]], 4), MID(tbl_data[[#This Row],[Date_rapport]], 6, 2), RIGHT(tbl_data[[#This Row],[Date_rapport]], 2))</f>
        <v>44986</v>
      </c>
    </row>
    <row r="5630" spans="1:10" x14ac:dyDescent="0.2">
      <c r="A5630" s="28" t="s">
        <v>1748</v>
      </c>
      <c r="B5630" t="s">
        <v>9</v>
      </c>
      <c r="C5630" s="28" t="s">
        <v>1332</v>
      </c>
      <c r="D5630" t="s">
        <v>1667</v>
      </c>
      <c r="E5630" t="s">
        <v>2</v>
      </c>
      <c r="F5630" t="str">
        <f>INDEX(tbl_produits[Nom normalisé], MATCH(tbl_data[[#This Row],[Spécialité]], tbl_produits[Nom original], 0))</f>
        <v>LACTATE DE SODIUM AP-HP 11,2 % (m/V) solution pour perfusion</v>
      </c>
      <c r="G5630" t="str">
        <f>INDEX(tbl_produits[Classe nom], MATCH(tbl_data[[#This Row],[NORM_Spécialité]], tbl_produits[Nom normalisé], 0))</f>
        <v>Sang et organes hématopoïétiques</v>
      </c>
      <c r="H5630">
        <f>YEAR(tbl_data[[#This Row],[Date_rapport]])</f>
        <v>2023</v>
      </c>
      <c r="I5630" t="str">
        <f>INDEX(tbl_produits[Molécule extraite], MATCH(tbl_data[[#This Row],[NORM_Spécialité]], tbl_produits[Nom normalisé], 0))</f>
        <v>Solutions électrolytiques</v>
      </c>
      <c r="J5630" s="34">
        <f>DATE(LEFT(tbl_data[[#This Row],[Date_rapport]], 4), MID(tbl_data[[#This Row],[Date_rapport]], 6, 2), RIGHT(tbl_data[[#This Row],[Date_rapport]], 2))</f>
        <v>44986</v>
      </c>
    </row>
    <row r="5631" spans="1:10" x14ac:dyDescent="0.2">
      <c r="A5631" s="28" t="s">
        <v>1748</v>
      </c>
      <c r="B5631" t="s">
        <v>9</v>
      </c>
      <c r="C5631" s="28" t="s">
        <v>1332</v>
      </c>
      <c r="D5631" t="s">
        <v>1244</v>
      </c>
      <c r="E5631" t="s">
        <v>2</v>
      </c>
      <c r="F5631" t="str">
        <f>INDEX(tbl_produits[Nom normalisé], MATCH(tbl_data[[#This Row],[Spécialité]], tbl_produits[Nom original], 0))</f>
        <v>CLARITHROMYCINE 25 mg/ml et 50 mg/ml, granulés pour suspension buvable</v>
      </c>
      <c r="G5631" t="str">
        <f>INDEX(tbl_produits[Classe nom], MATCH(tbl_data[[#This Row],[NORM_Spécialité]], tbl_produits[Nom normalisé], 0))</f>
        <v>Anti-infectieux à usage systémique</v>
      </c>
      <c r="H5631">
        <f>YEAR(tbl_data[[#This Row],[Date_rapport]])</f>
        <v>2023</v>
      </c>
      <c r="I5631" t="str">
        <f>INDEX(tbl_produits[Molécule extraite], MATCH(tbl_data[[#This Row],[NORM_Spécialité]], tbl_produits[Nom normalisé], 0))</f>
        <v>Clarithromycine</v>
      </c>
      <c r="J5631" s="34">
        <f>DATE(LEFT(tbl_data[[#This Row],[Date_rapport]], 4), MID(tbl_data[[#This Row],[Date_rapport]], 6, 2), RIGHT(tbl_data[[#This Row],[Date_rapport]], 2))</f>
        <v>44986</v>
      </c>
    </row>
    <row r="5632" spans="1:10" x14ac:dyDescent="0.2">
      <c r="A5632" s="28" t="s">
        <v>1748</v>
      </c>
      <c r="B5632" t="s">
        <v>9</v>
      </c>
      <c r="C5632" s="28" t="s">
        <v>1332</v>
      </c>
      <c r="D5632" t="s">
        <v>1333</v>
      </c>
      <c r="E5632" t="s">
        <v>2</v>
      </c>
      <c r="F5632" t="str">
        <f>INDEX(tbl_produits[Nom normalisé], MATCH(tbl_data[[#This Row],[Spécialité]], tbl_produits[Nom original], 0))</f>
        <v>ICAZ LP 2,5 mg et 5 mg, gélule à libération prolongée</v>
      </c>
      <c r="G5632" t="str">
        <f>INDEX(tbl_produits[Classe nom], MATCH(tbl_data[[#This Row],[NORM_Spécialité]], tbl_produits[Nom normalisé], 0))</f>
        <v>Système cardiovasculaire</v>
      </c>
      <c r="H5632">
        <f>YEAR(tbl_data[[#This Row],[Date_rapport]])</f>
        <v>2023</v>
      </c>
      <c r="I5632" t="str">
        <f>INDEX(tbl_produits[Molécule extraite], MATCH(tbl_data[[#This Row],[NORM_Spécialité]], tbl_produits[Nom normalisé], 0))</f>
        <v>Isradipine</v>
      </c>
      <c r="J5632" s="34">
        <f>DATE(LEFT(tbl_data[[#This Row],[Date_rapport]], 4), MID(tbl_data[[#This Row],[Date_rapport]], 6, 2), RIGHT(tbl_data[[#This Row],[Date_rapport]], 2))</f>
        <v>44986</v>
      </c>
    </row>
    <row r="5633" spans="1:10" x14ac:dyDescent="0.2">
      <c r="A5633" s="28" t="s">
        <v>1748</v>
      </c>
      <c r="B5633" t="s">
        <v>9</v>
      </c>
      <c r="C5633" s="28" t="s">
        <v>1334</v>
      </c>
      <c r="D5633" t="s">
        <v>1669</v>
      </c>
      <c r="E5633" t="s">
        <v>2</v>
      </c>
      <c r="F5633" t="str">
        <f>INDEX(tbl_produits[Nom normalisé], MATCH(tbl_data[[#This Row],[Spécialité]], tbl_produits[Nom original], 0))</f>
        <v>FLIXOTIDE 50 microgrammes/dose, suspension pour inhalation en flacon pressurisé</v>
      </c>
      <c r="G5633" t="str">
        <f>INDEX(tbl_produits[Classe nom], MATCH(tbl_data[[#This Row],[NORM_Spécialité]], tbl_produits[Nom normalisé], 0))</f>
        <v>Système respiratoire</v>
      </c>
      <c r="H5633">
        <f>YEAR(tbl_data[[#This Row],[Date_rapport]])</f>
        <v>2023</v>
      </c>
      <c r="I5633" t="str">
        <f>INDEX(tbl_produits[Molécule extraite], MATCH(tbl_data[[#This Row],[NORM_Spécialité]], tbl_produits[Nom normalisé], 0))</f>
        <v>Fluticasone (propionate de)</v>
      </c>
      <c r="J5633" s="34">
        <f>DATE(LEFT(tbl_data[[#This Row],[Date_rapport]], 4), MID(tbl_data[[#This Row],[Date_rapport]], 6, 2), RIGHT(tbl_data[[#This Row],[Date_rapport]], 2))</f>
        <v>44986</v>
      </c>
    </row>
    <row r="5634" spans="1:10" x14ac:dyDescent="0.2">
      <c r="A5634" s="28" t="s">
        <v>1748</v>
      </c>
      <c r="B5634" t="s">
        <v>6</v>
      </c>
      <c r="C5634" s="28" t="s">
        <v>1334</v>
      </c>
      <c r="D5634" t="s">
        <v>1670</v>
      </c>
      <c r="E5634" t="s">
        <v>1334</v>
      </c>
      <c r="F5634" t="str">
        <f>INDEX(tbl_produits[Nom normalisé], MATCH(tbl_data[[#This Row],[Spécialité]], tbl_produits[Nom original], 0))</f>
        <v>VENTOLINE 2,5 mg/2,5 ml, solution pour inhalation par nébuliseur en récipient unidose</v>
      </c>
      <c r="G5634" t="str">
        <f>INDEX(tbl_produits[Classe nom], MATCH(tbl_data[[#This Row],[NORM_Spécialité]], tbl_produits[Nom normalisé], 0))</f>
        <v>Système respiratoire</v>
      </c>
      <c r="H5634">
        <f>YEAR(tbl_data[[#This Row],[Date_rapport]])</f>
        <v>2023</v>
      </c>
      <c r="I5634" t="str">
        <f>INDEX(tbl_produits[Molécule extraite], MATCH(tbl_data[[#This Row],[NORM_Spécialité]], tbl_produits[Nom normalisé], 0))</f>
        <v>Salbutamol</v>
      </c>
      <c r="J5634" s="34">
        <f>DATE(LEFT(tbl_data[[#This Row],[Date_rapport]], 4), MID(tbl_data[[#This Row],[Date_rapport]], 6, 2), RIGHT(tbl_data[[#This Row],[Date_rapport]], 2))</f>
        <v>44986</v>
      </c>
    </row>
    <row r="5635" spans="1:10" x14ac:dyDescent="0.2">
      <c r="A5635" s="28" t="s">
        <v>1748</v>
      </c>
      <c r="B5635" t="s">
        <v>9</v>
      </c>
      <c r="C5635" s="28" t="s">
        <v>1334</v>
      </c>
      <c r="D5635" t="s">
        <v>1335</v>
      </c>
      <c r="E5635" t="s">
        <v>2</v>
      </c>
      <c r="F5635" t="str">
        <f>INDEX(tbl_produits[Nom normalisé], MATCH(tbl_data[[#This Row],[Spécialité]], tbl_produits[Nom original], 0))</f>
        <v xml:space="preserve">CEFPODOXIME - Orelox toutes formes orales </v>
      </c>
      <c r="G5635" t="str">
        <f>INDEX(tbl_produits[Classe nom], MATCH(tbl_data[[#This Row],[NORM_Spécialité]], tbl_produits[Nom normalisé], 0))</f>
        <v>Anti-infectieux à usage systémique</v>
      </c>
      <c r="H5635">
        <f>YEAR(tbl_data[[#This Row],[Date_rapport]])</f>
        <v>2023</v>
      </c>
      <c r="I5635" t="str">
        <f>INDEX(tbl_produits[Molécule extraite], MATCH(tbl_data[[#This Row],[NORM_Spécialité]], tbl_produits[Nom normalisé], 0))</f>
        <v>Cefpodoxime</v>
      </c>
      <c r="J5635" s="34">
        <f>DATE(LEFT(tbl_data[[#This Row],[Date_rapport]], 4), MID(tbl_data[[#This Row],[Date_rapport]], 6, 2), RIGHT(tbl_data[[#This Row],[Date_rapport]], 2))</f>
        <v>44986</v>
      </c>
    </row>
    <row r="5636" spans="1:10" x14ac:dyDescent="0.2">
      <c r="A5636" s="28" t="s">
        <v>1748</v>
      </c>
      <c r="B5636" t="s">
        <v>9</v>
      </c>
      <c r="C5636" s="28" t="s">
        <v>1334</v>
      </c>
      <c r="D5636" t="s">
        <v>1671</v>
      </c>
      <c r="E5636" t="s">
        <v>2</v>
      </c>
      <c r="F5636" t="str">
        <f>INDEX(tbl_produits[Nom normalisé], MATCH(tbl_data[[#This Row],[Spécialité]], tbl_produits[Nom original], 0))</f>
        <v>AIROMIR Autohaler 100 microgrammes/dose, suspension pour inhalation en flacon pressurisé</v>
      </c>
      <c r="G5636" t="str">
        <f>INDEX(tbl_produits[Classe nom], MATCH(tbl_data[[#This Row],[NORM_Spécialité]], tbl_produits[Nom normalisé], 0))</f>
        <v>Système respiratoire</v>
      </c>
      <c r="H5636">
        <f>YEAR(tbl_data[[#This Row],[Date_rapport]])</f>
        <v>2023</v>
      </c>
      <c r="I5636" t="str">
        <f>INDEX(tbl_produits[Molécule extraite], MATCH(tbl_data[[#This Row],[NORM_Spécialité]], tbl_produits[Nom normalisé], 0))</f>
        <v>Salbutamol</v>
      </c>
      <c r="J5636" s="34">
        <f>DATE(LEFT(tbl_data[[#This Row],[Date_rapport]], 4), MID(tbl_data[[#This Row],[Date_rapport]], 6, 2), RIGHT(tbl_data[[#This Row],[Date_rapport]], 2))</f>
        <v>44986</v>
      </c>
    </row>
    <row r="5637" spans="1:10" x14ac:dyDescent="0.2">
      <c r="A5637" s="28" t="s">
        <v>1748</v>
      </c>
      <c r="B5637" t="s">
        <v>9</v>
      </c>
      <c r="C5637" s="28" t="s">
        <v>1729</v>
      </c>
      <c r="D5637" t="s">
        <v>1673</v>
      </c>
      <c r="E5637" t="s">
        <v>2</v>
      </c>
      <c r="F5637" t="str">
        <f>INDEX(tbl_produits[Nom normalisé], MATCH(tbl_data[[#This Row],[Spécialité]], tbl_produits[Nom original], 0))</f>
        <v>TASIGNA 50 mg, gélule</v>
      </c>
      <c r="G5637" t="str">
        <f>INDEX(tbl_produits[Classe nom], MATCH(tbl_data[[#This Row],[NORM_Spécialité]], tbl_produits[Nom normalisé], 0))</f>
        <v>Antinéoplasiques et immunomodulateurs</v>
      </c>
      <c r="H5637">
        <f>YEAR(tbl_data[[#This Row],[Date_rapport]])</f>
        <v>2023</v>
      </c>
      <c r="I5637" t="str">
        <f>INDEX(tbl_produits[Molécule extraite], MATCH(tbl_data[[#This Row],[NORM_Spécialité]], tbl_produits[Nom normalisé], 0))</f>
        <v>Nilotinib</v>
      </c>
      <c r="J5637" s="34">
        <f>DATE(LEFT(tbl_data[[#This Row],[Date_rapport]], 4), MID(tbl_data[[#This Row],[Date_rapport]], 6, 2), RIGHT(tbl_data[[#This Row],[Date_rapport]], 2))</f>
        <v>44986</v>
      </c>
    </row>
    <row r="5638" spans="1:10" x14ac:dyDescent="0.2">
      <c r="A5638" s="28" t="s">
        <v>1748</v>
      </c>
      <c r="B5638" t="s">
        <v>9</v>
      </c>
      <c r="C5638" s="28" t="s">
        <v>1729</v>
      </c>
      <c r="D5638" t="s">
        <v>1674</v>
      </c>
      <c r="E5638" t="s">
        <v>2</v>
      </c>
      <c r="F5638" t="str">
        <f>INDEX(tbl_produits[Nom normalisé], MATCH(tbl_data[[#This Row],[Spécialité]], tbl_produits[Nom original], 0))</f>
        <v>LARGACTIL 4 pour cent, solution buvable en gouttes</v>
      </c>
      <c r="G5638" t="str">
        <f>INDEX(tbl_produits[Classe nom], MATCH(tbl_data[[#This Row],[NORM_Spécialité]], tbl_produits[Nom normalisé], 0))</f>
        <v>Système nerveux</v>
      </c>
      <c r="H5638">
        <f>YEAR(tbl_data[[#This Row],[Date_rapport]])</f>
        <v>2023</v>
      </c>
      <c r="I5638" t="str">
        <f>INDEX(tbl_produits[Molécule extraite], MATCH(tbl_data[[#This Row],[NORM_Spécialité]], tbl_produits[Nom normalisé], 0))</f>
        <v>Chlorpromazine</v>
      </c>
      <c r="J5638" s="34">
        <f>DATE(LEFT(tbl_data[[#This Row],[Date_rapport]], 4), MID(tbl_data[[#This Row],[Date_rapport]], 6, 2), RIGHT(tbl_data[[#This Row],[Date_rapport]], 2))</f>
        <v>44986</v>
      </c>
    </row>
    <row r="5639" spans="1:10" x14ac:dyDescent="0.2">
      <c r="A5639" s="28" t="s">
        <v>1748</v>
      </c>
      <c r="B5639" t="s">
        <v>9</v>
      </c>
      <c r="C5639" s="28" t="s">
        <v>1336</v>
      </c>
      <c r="D5639" t="s">
        <v>1675</v>
      </c>
      <c r="E5639" t="s">
        <v>2</v>
      </c>
      <c r="F5639" t="str">
        <f>INDEX(tbl_produits[Nom normalisé], MATCH(tbl_data[[#This Row],[Spécialité]], tbl_produits[Nom original], 0))</f>
        <v>VERKAZIA 1 mg/ml, collyre en émulsion</v>
      </c>
      <c r="G5639" t="str">
        <f>INDEX(tbl_produits[Classe nom], MATCH(tbl_data[[#This Row],[NORM_Spécialité]], tbl_produits[Nom normalisé], 0))</f>
        <v>Antinéoplasiques et immunomodulateurs</v>
      </c>
      <c r="H5639">
        <f>YEAR(tbl_data[[#This Row],[Date_rapport]])</f>
        <v>2023</v>
      </c>
      <c r="I5639" t="str">
        <f>INDEX(tbl_produits[Molécule extraite], MATCH(tbl_data[[#This Row],[NORM_Spécialité]], tbl_produits[Nom normalisé], 0))</f>
        <v>Ciclosporine</v>
      </c>
      <c r="J5639" s="34">
        <f>DATE(LEFT(tbl_data[[#This Row],[Date_rapport]], 4), MID(tbl_data[[#This Row],[Date_rapport]], 6, 2), RIGHT(tbl_data[[#This Row],[Date_rapport]], 2))</f>
        <v>44986</v>
      </c>
    </row>
    <row r="5640" spans="1:10" x14ac:dyDescent="0.2">
      <c r="A5640" s="28" t="s">
        <v>1748</v>
      </c>
      <c r="B5640" t="s">
        <v>3</v>
      </c>
      <c r="C5640" s="28" t="s">
        <v>1336</v>
      </c>
      <c r="D5640" t="s">
        <v>713</v>
      </c>
      <c r="E5640" t="s">
        <v>2</v>
      </c>
      <c r="F5640" t="str">
        <f>INDEX(tbl_produits[Nom normalisé], MATCH(tbl_data[[#This Row],[Spécialité]], tbl_produits[Nom original], 0))</f>
        <v>B.A.L., solution injectable I.M.</v>
      </c>
      <c r="G5640" t="str">
        <f>INDEX(tbl_produits[Classe nom], MATCH(tbl_data[[#This Row],[NORM_Spécialité]], tbl_produits[Nom normalisé], 0))</f>
        <v>Système nerveux</v>
      </c>
      <c r="H5640">
        <f>YEAR(tbl_data[[#This Row],[Date_rapport]])</f>
        <v>2023</v>
      </c>
      <c r="I5640" t="str">
        <f>INDEX(tbl_produits[Molécule extraite], MATCH(tbl_data[[#This Row],[NORM_Spécialité]], tbl_produits[Nom normalisé], 0))</f>
        <v>Butacaïne / dimercaprol</v>
      </c>
      <c r="J5640" s="34">
        <f>DATE(LEFT(tbl_data[[#This Row],[Date_rapport]], 4), MID(tbl_data[[#This Row],[Date_rapport]], 6, 2), RIGHT(tbl_data[[#This Row],[Date_rapport]], 2))</f>
        <v>44986</v>
      </c>
    </row>
    <row r="5641" spans="1:10" x14ac:dyDescent="0.2">
      <c r="A5641" s="28" t="s">
        <v>1748</v>
      </c>
      <c r="B5641" t="s">
        <v>9</v>
      </c>
      <c r="C5641" s="28" t="s">
        <v>1336</v>
      </c>
      <c r="D5641" t="s">
        <v>884</v>
      </c>
      <c r="E5641" t="s">
        <v>2</v>
      </c>
      <c r="F5641" t="str">
        <f>INDEX(tbl_produits[Nom normalisé], MATCH(tbl_data[[#This Row],[Spécialité]], tbl_produits[Nom original], 0))</f>
        <v>VELBE 10 mg, poudre pour solution injectable I.V.</v>
      </c>
      <c r="G5641" t="str">
        <f>INDEX(tbl_produits[Classe nom], MATCH(tbl_data[[#This Row],[NORM_Spécialité]], tbl_produits[Nom normalisé], 0))</f>
        <v>Antinéoplasiques et immunomodulateurs</v>
      </c>
      <c r="H5641">
        <f>YEAR(tbl_data[[#This Row],[Date_rapport]])</f>
        <v>2023</v>
      </c>
      <c r="I5641" t="str">
        <f>INDEX(tbl_produits[Molécule extraite], MATCH(tbl_data[[#This Row],[NORM_Spécialité]], tbl_produits[Nom normalisé], 0))</f>
        <v>Vinblastine (sulfate de)</v>
      </c>
      <c r="J5641" s="34">
        <f>DATE(LEFT(tbl_data[[#This Row],[Date_rapport]], 4), MID(tbl_data[[#This Row],[Date_rapport]], 6, 2), RIGHT(tbl_data[[#This Row],[Date_rapport]], 2))</f>
        <v>44986</v>
      </c>
    </row>
    <row r="5642" spans="1:10" x14ac:dyDescent="0.2">
      <c r="A5642" s="28" t="s">
        <v>1748</v>
      </c>
      <c r="B5642" t="s">
        <v>3</v>
      </c>
      <c r="C5642" s="28" t="s">
        <v>1336</v>
      </c>
      <c r="D5642" t="s">
        <v>1676</v>
      </c>
      <c r="E5642" t="s">
        <v>2</v>
      </c>
      <c r="F5642" t="str">
        <f>INDEX(tbl_produits[Nom normalisé], MATCH(tbl_data[[#This Row],[Spécialité]], tbl_produits[Nom original], 0))</f>
        <v>METHOTREXATE Accord 100 mg/ml, solution à diluer pour perfusion</v>
      </c>
      <c r="G5642" t="str">
        <f>INDEX(tbl_produits[Classe nom], MATCH(tbl_data[[#This Row],[NORM_Spécialité]], tbl_produits[Nom normalisé], 0))</f>
        <v>Antinéoplasiques et immunomodulateurs</v>
      </c>
      <c r="H5642">
        <f>YEAR(tbl_data[[#This Row],[Date_rapport]])</f>
        <v>2023</v>
      </c>
      <c r="I5642" t="str">
        <f>INDEX(tbl_produits[Molécule extraite], MATCH(tbl_data[[#This Row],[NORM_Spécialité]], tbl_produits[Nom normalisé], 0))</f>
        <v>Méthotrexate</v>
      </c>
      <c r="J5642" s="34">
        <f>DATE(LEFT(tbl_data[[#This Row],[Date_rapport]], 4), MID(tbl_data[[#This Row],[Date_rapport]], 6, 2), RIGHT(tbl_data[[#This Row],[Date_rapport]], 2))</f>
        <v>44986</v>
      </c>
    </row>
    <row r="5643" spans="1:10" x14ac:dyDescent="0.2">
      <c r="A5643" s="28" t="s">
        <v>1748</v>
      </c>
      <c r="B5643" t="s">
        <v>6</v>
      </c>
      <c r="C5643" s="28" t="s">
        <v>1679</v>
      </c>
      <c r="D5643" t="s">
        <v>1678</v>
      </c>
      <c r="E5643" t="s">
        <v>1679</v>
      </c>
      <c r="F5643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5643" t="str">
        <f>INDEX(tbl_produits[Classe nom], MATCH(tbl_data[[#This Row],[NORM_Spécialité]], tbl_produits[Nom normalisé], 0))</f>
        <v>Antinéoplasiques et immunomodulateurs</v>
      </c>
      <c r="H5643">
        <f>YEAR(tbl_data[[#This Row],[Date_rapport]])</f>
        <v>2023</v>
      </c>
      <c r="I5643" t="str">
        <f>INDEX(tbl_produits[Molécule extraite], MATCH(tbl_data[[#This Row],[NORM_Spécialité]], tbl_produits[Nom normalisé], 0))</f>
        <v>Golimumab</v>
      </c>
      <c r="J5643" s="34">
        <f>DATE(LEFT(tbl_data[[#This Row],[Date_rapport]], 4), MID(tbl_data[[#This Row],[Date_rapport]], 6, 2), RIGHT(tbl_data[[#This Row],[Date_rapport]], 2))</f>
        <v>44986</v>
      </c>
    </row>
    <row r="5644" spans="1:10" x14ac:dyDescent="0.2">
      <c r="A5644" s="28" t="s">
        <v>1748</v>
      </c>
      <c r="B5644" t="s">
        <v>6</v>
      </c>
      <c r="C5644" s="28" t="s">
        <v>1679</v>
      </c>
      <c r="D5644" t="s">
        <v>711</v>
      </c>
      <c r="E5644" t="s">
        <v>1680</v>
      </c>
      <c r="F5644" t="str">
        <f>INDEX(tbl_produits[Nom normalisé], MATCH(tbl_data[[#This Row],[Spécialité]], tbl_produits[Nom original], 0))</f>
        <v>SUPPLIVEN, solution à diluer pour perfusion</v>
      </c>
      <c r="G5644" t="str">
        <f>INDEX(tbl_produits[Classe nom], MATCH(tbl_data[[#This Row],[NORM_Spécialité]], tbl_produits[Nom normalisé], 0))</f>
        <v>Sang et organes hématopoïétiques</v>
      </c>
      <c r="H5644">
        <f>YEAR(tbl_data[[#This Row],[Date_rapport]])</f>
        <v>2023</v>
      </c>
      <c r="I5644" t="str">
        <f>INDEX(tbl_produits[Molécule extraite], MATCH(tbl_data[[#This Row],[NORM_Spécialité]], tbl_produits[Nom normalisé], 0))</f>
        <v>Solutions électrolytiques</v>
      </c>
      <c r="J5644" s="34">
        <f>DATE(LEFT(tbl_data[[#This Row],[Date_rapport]], 4), MID(tbl_data[[#This Row],[Date_rapport]], 6, 2), RIGHT(tbl_data[[#This Row],[Date_rapport]], 2))</f>
        <v>44986</v>
      </c>
    </row>
    <row r="5645" spans="1:10" x14ac:dyDescent="0.2">
      <c r="A5645" s="28" t="s">
        <v>1748</v>
      </c>
      <c r="B5645" t="s">
        <v>3</v>
      </c>
      <c r="C5645" s="28" t="s">
        <v>1679</v>
      </c>
      <c r="D5645" t="s">
        <v>914</v>
      </c>
      <c r="E5645" t="s">
        <v>2</v>
      </c>
      <c r="F5645" t="str">
        <f>INDEX(tbl_produits[Nom normalisé], MATCH(tbl_data[[#This Row],[Spécialité]], tbl_produits[Nom original], 0))</f>
        <v>QUINIMAX 500 mg, comprimé pelliculé sécable</v>
      </c>
      <c r="G5645" t="str">
        <f>INDEX(tbl_produits[Classe nom], MATCH(tbl_data[[#This Row],[NORM_Spécialité]], tbl_produits[Nom normalisé], 0))</f>
        <v>Antiparasitaires, insecticides et répulsifs</v>
      </c>
      <c r="H5645">
        <f>YEAR(tbl_data[[#This Row],[Date_rapport]])</f>
        <v>2023</v>
      </c>
      <c r="I5645" t="str">
        <f>INDEX(tbl_produits[Molécule extraite], MATCH(tbl_data[[#This Row],[NORM_Spécialité]], tbl_produits[Nom normalisé], 0))</f>
        <v>Quinine / quinidine / cinchonine / cinchonidine</v>
      </c>
      <c r="J5645" s="34">
        <f>DATE(LEFT(tbl_data[[#This Row],[Date_rapport]], 4), MID(tbl_data[[#This Row],[Date_rapport]], 6, 2), RIGHT(tbl_data[[#This Row],[Date_rapport]], 2))</f>
        <v>44986</v>
      </c>
    </row>
    <row r="5646" spans="1:10" x14ac:dyDescent="0.2">
      <c r="A5646" s="28" t="s">
        <v>1748</v>
      </c>
      <c r="B5646" t="s">
        <v>6</v>
      </c>
      <c r="C5646" s="28" t="s">
        <v>1679</v>
      </c>
      <c r="D5646" t="s">
        <v>1681</v>
      </c>
      <c r="E5646" t="s">
        <v>1682</v>
      </c>
      <c r="F5646" t="str">
        <f>INDEX(tbl_produits[Nom normalisé], MATCH(tbl_data[[#This Row],[Spécialité]], tbl_produits[Nom original], 0))</f>
        <v>PARLODEL 5 mg, gélule</v>
      </c>
      <c r="G5646" t="str">
        <f>INDEX(tbl_produits[Classe nom], MATCH(tbl_data[[#This Row],[NORM_Spécialité]], tbl_produits[Nom normalisé], 0))</f>
        <v>Système nerveux</v>
      </c>
      <c r="H5646">
        <f>YEAR(tbl_data[[#This Row],[Date_rapport]])</f>
        <v>2023</v>
      </c>
      <c r="I5646" t="str">
        <f>INDEX(tbl_produits[Molécule extraite], MATCH(tbl_data[[#This Row],[NORM_Spécialité]], tbl_produits[Nom normalisé], 0))</f>
        <v>Bromocriptine (mésilate de)</v>
      </c>
      <c r="J5646" s="34">
        <f>DATE(LEFT(tbl_data[[#This Row],[Date_rapport]], 4), MID(tbl_data[[#This Row],[Date_rapport]], 6, 2), RIGHT(tbl_data[[#This Row],[Date_rapport]], 2))</f>
        <v>44986</v>
      </c>
    </row>
    <row r="5647" spans="1:10" x14ac:dyDescent="0.2">
      <c r="A5647" s="28" t="s">
        <v>1748</v>
      </c>
      <c r="B5647" t="s">
        <v>6</v>
      </c>
      <c r="C5647" s="28" t="s">
        <v>1683</v>
      </c>
      <c r="D5647" t="s">
        <v>1230</v>
      </c>
      <c r="E5647" t="s">
        <v>1683</v>
      </c>
      <c r="F5647" t="str">
        <f>INDEX(tbl_produits[Nom normalisé], MATCH(tbl_data[[#This Row],[Spécialité]], tbl_produits[Nom original], 0))</f>
        <v>FUNGIZONE 10%, suspension buvable</v>
      </c>
      <c r="G5647" t="str">
        <f>INDEX(tbl_produits[Classe nom], MATCH(tbl_data[[#This Row],[NORM_Spécialité]], tbl_produits[Nom normalisé], 0))</f>
        <v>Anti-infectieux à usage systémique</v>
      </c>
      <c r="H5647">
        <f>YEAR(tbl_data[[#This Row],[Date_rapport]])</f>
        <v>2023</v>
      </c>
      <c r="I5647" t="str">
        <f>INDEX(tbl_produits[Molécule extraite], MATCH(tbl_data[[#This Row],[NORM_Spécialité]], tbl_produits[Nom normalisé], 0))</f>
        <v>Amphotéricine B</v>
      </c>
      <c r="J5647" s="34">
        <f>DATE(LEFT(tbl_data[[#This Row],[Date_rapport]], 4), MID(tbl_data[[#This Row],[Date_rapport]], 6, 2), RIGHT(tbl_data[[#This Row],[Date_rapport]], 2))</f>
        <v>44986</v>
      </c>
    </row>
    <row r="5648" spans="1:10" x14ac:dyDescent="0.2">
      <c r="A5648" s="28" t="s">
        <v>1748</v>
      </c>
      <c r="B5648" t="s">
        <v>6</v>
      </c>
      <c r="C5648" s="28" t="s">
        <v>1683</v>
      </c>
      <c r="D5648" t="s">
        <v>1686</v>
      </c>
      <c r="E5648" t="s">
        <v>2</v>
      </c>
      <c r="F5648" t="str">
        <f>INDEX(tbl_produits[Nom normalisé], MATCH(tbl_data[[#This Row],[Spécialité]], tbl_produits[Nom original], 0))</f>
        <v>AMOXICILLINE Panpharma 2 g, poudre pour solution injectable</v>
      </c>
      <c r="G5648" t="str">
        <f>INDEX(tbl_produits[Classe nom], MATCH(tbl_data[[#This Row],[NORM_Spécialité]], tbl_produits[Nom normalisé], 0))</f>
        <v>Anti-infectieux à usage systémique</v>
      </c>
      <c r="H5648">
        <f>YEAR(tbl_data[[#This Row],[Date_rapport]])</f>
        <v>2023</v>
      </c>
      <c r="I5648" t="str">
        <f>INDEX(tbl_produits[Molécule extraite], MATCH(tbl_data[[#This Row],[NORM_Spécialité]], tbl_produits[Nom normalisé], 0))</f>
        <v>Amoxicilline</v>
      </c>
      <c r="J5648" s="34">
        <f>DATE(LEFT(tbl_data[[#This Row],[Date_rapport]], 4), MID(tbl_data[[#This Row],[Date_rapport]], 6, 2), RIGHT(tbl_data[[#This Row],[Date_rapport]], 2))</f>
        <v>44986</v>
      </c>
    </row>
    <row r="5649" spans="1:10" x14ac:dyDescent="0.2">
      <c r="A5649" s="28" t="s">
        <v>1748</v>
      </c>
      <c r="B5649" t="s">
        <v>9</v>
      </c>
      <c r="C5649" s="28" t="s">
        <v>1730</v>
      </c>
      <c r="D5649" t="s">
        <v>712</v>
      </c>
      <c r="E5649" t="s">
        <v>2</v>
      </c>
      <c r="F5649" t="str">
        <f>INDEX(tbl_produits[Nom normalisé], MATCH(tbl_data[[#This Row],[Spécialité]], tbl_produits[Nom original], 0))</f>
        <v>DEPO PRODASONE 150 mg/3 ml, suspension injectable (intramusculaire profonde)</v>
      </c>
      <c r="G5649" t="str">
        <f>INDEX(tbl_produits[Classe nom], MATCH(tbl_data[[#This Row],[NORM_Spécialité]], tbl_produits[Nom normalisé], 0))</f>
        <v>Système génito-urinaire et hormones sexuelles</v>
      </c>
      <c r="H5649">
        <f>YEAR(tbl_data[[#This Row],[Date_rapport]])</f>
        <v>2023</v>
      </c>
      <c r="I5649" t="str">
        <f>INDEX(tbl_produits[Molécule extraite], MATCH(tbl_data[[#This Row],[NORM_Spécialité]], tbl_produits[Nom normalisé], 0))</f>
        <v>Acétate de médroxyprogestérone</v>
      </c>
      <c r="J5649" s="34">
        <f>DATE(LEFT(tbl_data[[#This Row],[Date_rapport]], 4), MID(tbl_data[[#This Row],[Date_rapport]], 6, 2), RIGHT(tbl_data[[#This Row],[Date_rapport]], 2))</f>
        <v>44986</v>
      </c>
    </row>
    <row r="5650" spans="1:10" x14ac:dyDescent="0.2">
      <c r="A5650" s="28" t="s">
        <v>1748</v>
      </c>
      <c r="B5650" t="s">
        <v>9</v>
      </c>
      <c r="C5650" s="28" t="s">
        <v>1682</v>
      </c>
      <c r="D5650" t="s">
        <v>1687</v>
      </c>
      <c r="E5650" t="s">
        <v>2</v>
      </c>
      <c r="F5650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5650" t="str">
        <f>INDEX(tbl_produits[Classe nom], MATCH(tbl_data[[#This Row],[NORM_Spécialité]], tbl_produits[Nom normalisé], 0))</f>
        <v>Hormones systémiques sauf hormones sexuelles et insulines</v>
      </c>
      <c r="H5650">
        <f>YEAR(tbl_data[[#This Row],[Date_rapport]])</f>
        <v>2023</v>
      </c>
      <c r="I5650" t="str">
        <f>INDEX(tbl_produits[Molécule extraite], MATCH(tbl_data[[#This Row],[NORM_Spécialité]], tbl_produits[Nom normalisé], 0))</f>
        <v>Somatropine</v>
      </c>
      <c r="J5650" s="34">
        <f>DATE(LEFT(tbl_data[[#This Row],[Date_rapport]], 4), MID(tbl_data[[#This Row],[Date_rapport]], 6, 2), RIGHT(tbl_data[[#This Row],[Date_rapport]], 2))</f>
        <v>44986</v>
      </c>
    </row>
    <row r="5651" spans="1:10" x14ac:dyDescent="0.2">
      <c r="A5651" s="28" t="s">
        <v>1748</v>
      </c>
      <c r="B5651" t="s">
        <v>9</v>
      </c>
      <c r="C5651" s="28" t="s">
        <v>1682</v>
      </c>
      <c r="D5651" t="s">
        <v>1688</v>
      </c>
      <c r="E5651" t="s">
        <v>2</v>
      </c>
      <c r="F5651" t="str">
        <f>INDEX(tbl_produits[Nom normalisé], MATCH(tbl_data[[#This Row],[Spécialité]], tbl_produits[Nom original], 0))</f>
        <v>CERUBIDINE 20 mg, poudre pour solution pour perfusion</v>
      </c>
      <c r="G5651" t="str">
        <f>INDEX(tbl_produits[Classe nom], MATCH(tbl_data[[#This Row],[NORM_Spécialité]], tbl_produits[Nom normalisé], 0))</f>
        <v>Antinéoplasiques et immunomodulateurs</v>
      </c>
      <c r="H5651">
        <f>YEAR(tbl_data[[#This Row],[Date_rapport]])</f>
        <v>2023</v>
      </c>
      <c r="I5651" t="str">
        <f>INDEX(tbl_produits[Molécule extraite], MATCH(tbl_data[[#This Row],[NORM_Spécialité]], tbl_produits[Nom normalisé], 0))</f>
        <v>Daunorubicine</v>
      </c>
      <c r="J5651" s="34">
        <f>DATE(LEFT(tbl_data[[#This Row],[Date_rapport]], 4), MID(tbl_data[[#This Row],[Date_rapport]], 6, 2), RIGHT(tbl_data[[#This Row],[Date_rapport]], 2))</f>
        <v>44986</v>
      </c>
    </row>
    <row r="5652" spans="1:10" x14ac:dyDescent="0.2">
      <c r="A5652" s="28" t="s">
        <v>1748</v>
      </c>
      <c r="B5652" t="s">
        <v>9</v>
      </c>
      <c r="C5652" s="28" t="s">
        <v>1682</v>
      </c>
      <c r="D5652" t="s">
        <v>1030</v>
      </c>
      <c r="E5652" t="s">
        <v>2</v>
      </c>
      <c r="F5652" t="str">
        <f>INDEX(tbl_produits[Nom normalisé], MATCH(tbl_data[[#This Row],[Spécialité]], tbl_produits[Nom original], 0))</f>
        <v>LASILIX Retard 60 mg, gélule boîte 30</v>
      </c>
      <c r="G5652" t="str">
        <f>INDEX(tbl_produits[Classe nom], MATCH(tbl_data[[#This Row],[NORM_Spécialité]], tbl_produits[Nom normalisé], 0))</f>
        <v>Système cardiovasculaire</v>
      </c>
      <c r="H5652">
        <f>YEAR(tbl_data[[#This Row],[Date_rapport]])</f>
        <v>2023</v>
      </c>
      <c r="I5652" t="str">
        <f>INDEX(tbl_produits[Molécule extraite], MATCH(tbl_data[[#This Row],[NORM_Spécialité]], tbl_produits[Nom normalisé], 0))</f>
        <v>Furosémide</v>
      </c>
      <c r="J5652" s="34">
        <f>DATE(LEFT(tbl_data[[#This Row],[Date_rapport]], 4), MID(tbl_data[[#This Row],[Date_rapport]], 6, 2), RIGHT(tbl_data[[#This Row],[Date_rapport]], 2))</f>
        <v>44986</v>
      </c>
    </row>
    <row r="5653" spans="1:10" x14ac:dyDescent="0.2">
      <c r="A5653" s="28" t="s">
        <v>1748</v>
      </c>
      <c r="B5653" t="s">
        <v>9</v>
      </c>
      <c r="C5653" s="28" t="s">
        <v>1682</v>
      </c>
      <c r="D5653" t="s">
        <v>807</v>
      </c>
      <c r="E5653" t="s">
        <v>2</v>
      </c>
      <c r="F5653" t="str">
        <f>INDEX(tbl_produits[Nom normalisé], MATCH(tbl_data[[#This Row],[Spécialité]], tbl_produits[Nom original], 0))</f>
        <v>COTRIMOXAZOLE Teva 800 mg/160 mg, comprimé</v>
      </c>
      <c r="G5653" t="str">
        <f>INDEX(tbl_produits[Classe nom], MATCH(tbl_data[[#This Row],[NORM_Spécialité]], tbl_produits[Nom normalisé], 0))</f>
        <v>Anti-infectieux à usage systémique</v>
      </c>
      <c r="H5653">
        <f>YEAR(tbl_data[[#This Row],[Date_rapport]])</f>
        <v>2023</v>
      </c>
      <c r="I5653" t="str">
        <f>INDEX(tbl_produits[Molécule extraite], MATCH(tbl_data[[#This Row],[NORM_Spécialité]], tbl_produits[Nom normalisé], 0))</f>
        <v>Sulfaméthoxazole / Triméthoprime</v>
      </c>
      <c r="J5653" s="34">
        <f>DATE(LEFT(tbl_data[[#This Row],[Date_rapport]], 4), MID(tbl_data[[#This Row],[Date_rapport]], 6, 2), RIGHT(tbl_data[[#This Row],[Date_rapport]], 2))</f>
        <v>44986</v>
      </c>
    </row>
    <row r="5654" spans="1:10" x14ac:dyDescent="0.2">
      <c r="A5654" s="28" t="s">
        <v>1748</v>
      </c>
      <c r="B5654" t="s">
        <v>9</v>
      </c>
      <c r="C5654" s="28" t="s">
        <v>1337</v>
      </c>
      <c r="D5654" t="s">
        <v>1690</v>
      </c>
      <c r="E5654" t="s">
        <v>2</v>
      </c>
      <c r="F5654" t="str">
        <f>INDEX(tbl_produits[Nom normalisé], MATCH(tbl_data[[#This Row],[Spécialité]], tbl_produits[Nom original], 0))</f>
        <v>LONOTEN 5 mg et 10 mg, comprimé sécable</v>
      </c>
      <c r="G5654" t="str">
        <f>INDEX(tbl_produits[Classe nom], MATCH(tbl_data[[#This Row],[NORM_Spécialité]], tbl_produits[Nom normalisé], 0))</f>
        <v>Système cardiovasculaire</v>
      </c>
      <c r="H5654">
        <f>YEAR(tbl_data[[#This Row],[Date_rapport]])</f>
        <v>2023</v>
      </c>
      <c r="I5654" t="str">
        <f>INDEX(tbl_produits[Molécule extraite], MATCH(tbl_data[[#This Row],[NORM_Spécialité]], tbl_produits[Nom normalisé], 0))</f>
        <v>Minoxidil</v>
      </c>
      <c r="J5654" s="34">
        <f>DATE(LEFT(tbl_data[[#This Row],[Date_rapport]], 4), MID(tbl_data[[#This Row],[Date_rapport]], 6, 2), RIGHT(tbl_data[[#This Row],[Date_rapport]], 2))</f>
        <v>44986</v>
      </c>
    </row>
    <row r="5655" spans="1:10" x14ac:dyDescent="0.2">
      <c r="A5655" s="28" t="s">
        <v>1748</v>
      </c>
      <c r="B5655" t="s">
        <v>3</v>
      </c>
      <c r="C5655" s="28" t="s">
        <v>1337</v>
      </c>
      <c r="D5655" t="s">
        <v>1311</v>
      </c>
      <c r="E5655" t="s">
        <v>2</v>
      </c>
      <c r="F5655" t="str">
        <f>INDEX(tbl_produits[Nom normalisé], MATCH(tbl_data[[#This Row],[Spécialité]], tbl_produits[Nom original], 0))</f>
        <v>RABEPRAZOLE 10mg et 20mg comprimé gastro-résistant</v>
      </c>
      <c r="G5655" t="str">
        <f>INDEX(tbl_produits[Classe nom], MATCH(tbl_data[[#This Row],[NORM_Spécialité]], tbl_produits[Nom normalisé], 0))</f>
        <v>Voies digestives et métabolisme</v>
      </c>
      <c r="H5655">
        <f>YEAR(tbl_data[[#This Row],[Date_rapport]])</f>
        <v>2023</v>
      </c>
      <c r="I5655" t="str">
        <f>INDEX(tbl_produits[Molécule extraite], MATCH(tbl_data[[#This Row],[NORM_Spécialité]], tbl_produits[Nom normalisé], 0))</f>
        <v>Rabéprazole sodique</v>
      </c>
      <c r="J5655" s="34">
        <f>DATE(LEFT(tbl_data[[#This Row],[Date_rapport]], 4), MID(tbl_data[[#This Row],[Date_rapport]], 6, 2), RIGHT(tbl_data[[#This Row],[Date_rapport]], 2))</f>
        <v>44986</v>
      </c>
    </row>
    <row r="5656" spans="1:10" x14ac:dyDescent="0.2">
      <c r="A5656" s="28" t="s">
        <v>1748</v>
      </c>
      <c r="B5656" t="s">
        <v>3</v>
      </c>
      <c r="C5656" s="28" t="s">
        <v>1337</v>
      </c>
      <c r="D5656" t="s">
        <v>1338</v>
      </c>
      <c r="E5656" t="s">
        <v>2</v>
      </c>
      <c r="F5656" t="str">
        <f>INDEX(tbl_produits[Nom normalisé], MATCH(tbl_data[[#This Row],[Spécialité]], tbl_produits[Nom original], 0))</f>
        <v>SPIRAMYCINE 1,5 M.UI / 750 000 UI + Metronidazole 250 / 125 mg, comprimé pelliculé</v>
      </c>
      <c r="G5656" t="str">
        <f>INDEX(tbl_produits[Classe nom], MATCH(tbl_data[[#This Row],[NORM_Spécialité]], tbl_produits[Nom normalisé], 0))</f>
        <v>Anti-infectieux à usage systémique</v>
      </c>
      <c r="H5656">
        <f>YEAR(tbl_data[[#This Row],[Date_rapport]])</f>
        <v>2023</v>
      </c>
      <c r="I5656" t="str">
        <f>INDEX(tbl_produits[Molécule extraite], MATCH(tbl_data[[#This Row],[NORM_Spécialité]], tbl_produits[Nom normalisé], 0))</f>
        <v>Spiramycine / métronidazole</v>
      </c>
      <c r="J5656" s="34">
        <f>DATE(LEFT(tbl_data[[#This Row],[Date_rapport]], 4), MID(tbl_data[[#This Row],[Date_rapport]], 6, 2), RIGHT(tbl_data[[#This Row],[Date_rapport]], 2))</f>
        <v>44986</v>
      </c>
    </row>
    <row r="5657" spans="1:10" x14ac:dyDescent="0.2">
      <c r="A5657" s="28" t="s">
        <v>1748</v>
      </c>
      <c r="B5657" t="s">
        <v>6</v>
      </c>
      <c r="C5657" s="28" t="s">
        <v>1337</v>
      </c>
      <c r="D5657" t="s">
        <v>1691</v>
      </c>
      <c r="E5657" t="s">
        <v>1337</v>
      </c>
      <c r="F5657" t="str">
        <f>INDEX(tbl_produits[Nom normalisé], MATCH(tbl_data[[#This Row],[Spécialité]], tbl_produits[Nom original], 0))</f>
        <v>BCG Medac, poudre et solvant pour suspension pour administration intra-vésicale</v>
      </c>
      <c r="G5657" t="str">
        <f>INDEX(tbl_produits[Classe nom], MATCH(tbl_data[[#This Row],[NORM_Spécialité]], tbl_produits[Nom normalisé], 0))</f>
        <v>Antinéoplasiques et immunomodulateurs</v>
      </c>
      <c r="H5657">
        <f>YEAR(tbl_data[[#This Row],[Date_rapport]])</f>
        <v>2023</v>
      </c>
      <c r="I5657" t="str">
        <f>INDEX(tbl_produits[Molécule extraite], MATCH(tbl_data[[#This Row],[NORM_Spécialité]], tbl_produits[Nom normalisé], 0))</f>
        <v>Bactérie BCG lyophilisée</v>
      </c>
      <c r="J5657" s="34">
        <f>DATE(LEFT(tbl_data[[#This Row],[Date_rapport]], 4), MID(tbl_data[[#This Row],[Date_rapport]], 6, 2), RIGHT(tbl_data[[#This Row],[Date_rapport]], 2))</f>
        <v>44986</v>
      </c>
    </row>
    <row r="5658" spans="1:10" x14ac:dyDescent="0.2">
      <c r="A5658" s="28" t="s">
        <v>1748</v>
      </c>
      <c r="B5658" t="s">
        <v>6</v>
      </c>
      <c r="C5658" s="28" t="s">
        <v>1692</v>
      </c>
      <c r="D5658" t="s">
        <v>784</v>
      </c>
      <c r="E5658" t="s">
        <v>1692</v>
      </c>
      <c r="F5658" t="str">
        <f>INDEX(tbl_produits[Nom normalisé], MATCH(tbl_data[[#This Row],[Spécialité]], tbl_produits[Nom original], 0))</f>
        <v>CAELYX Pegylated Liposomal 2 mg/ml, solution à diluer pour perfusion - Flacon 10ml</v>
      </c>
      <c r="G5658" t="str">
        <f>INDEX(tbl_produits[Classe nom], MATCH(tbl_data[[#This Row],[NORM_Spécialité]], tbl_produits[Nom normalisé], 0))</f>
        <v>Antinéoplasiques et immunomodulateurs</v>
      </c>
      <c r="H5658">
        <f>YEAR(tbl_data[[#This Row],[Date_rapport]])</f>
        <v>2023</v>
      </c>
      <c r="I5658" t="str">
        <f>INDEX(tbl_produits[Molécule extraite], MATCH(tbl_data[[#This Row],[NORM_Spécialité]], tbl_produits[Nom normalisé], 0))</f>
        <v>Doxorubicine</v>
      </c>
      <c r="J5658" s="34">
        <f>DATE(LEFT(tbl_data[[#This Row],[Date_rapport]], 4), MID(tbl_data[[#This Row],[Date_rapport]], 6, 2), RIGHT(tbl_data[[#This Row],[Date_rapport]], 2))</f>
        <v>44986</v>
      </c>
    </row>
    <row r="5659" spans="1:10" x14ac:dyDescent="0.2">
      <c r="A5659" s="28" t="s">
        <v>1748</v>
      </c>
      <c r="B5659" t="s">
        <v>3</v>
      </c>
      <c r="C5659" s="28" t="s">
        <v>1339</v>
      </c>
      <c r="D5659" t="s">
        <v>1250</v>
      </c>
      <c r="E5659" t="s">
        <v>2</v>
      </c>
      <c r="F5659" t="str">
        <f>INDEX(tbl_produits[Nom normalisé], MATCH(tbl_data[[#This Row],[Spécialité]], tbl_produits[Nom original], 0))</f>
        <v>COMBANTRIN 125 mg/5 ml, suspension buvable</v>
      </c>
      <c r="G5659" t="str">
        <f>INDEX(tbl_produits[Classe nom], MATCH(tbl_data[[#This Row],[NORM_Spécialité]], tbl_produits[Nom normalisé], 0))</f>
        <v>Antiparasitaires, insecticides et répulsifs</v>
      </c>
      <c r="H5659">
        <f>YEAR(tbl_data[[#This Row],[Date_rapport]])</f>
        <v>2023</v>
      </c>
      <c r="I5659" t="str">
        <f>INDEX(tbl_produits[Molécule extraite], MATCH(tbl_data[[#This Row],[NORM_Spécialité]], tbl_produits[Nom normalisé], 0))</f>
        <v>Pyrantel</v>
      </c>
      <c r="J5659" s="34">
        <f>DATE(LEFT(tbl_data[[#This Row],[Date_rapport]], 4), MID(tbl_data[[#This Row],[Date_rapport]], 6, 2), RIGHT(tbl_data[[#This Row],[Date_rapport]], 2))</f>
        <v>44986</v>
      </c>
    </row>
    <row r="5660" spans="1:10" x14ac:dyDescent="0.2">
      <c r="A5660" s="28" t="s">
        <v>1748</v>
      </c>
      <c r="B5660" t="s">
        <v>9</v>
      </c>
      <c r="C5660" s="28" t="s">
        <v>1339</v>
      </c>
      <c r="D5660" t="s">
        <v>767</v>
      </c>
      <c r="E5660" t="s">
        <v>2</v>
      </c>
      <c r="F5660" t="str">
        <f>INDEX(tbl_produits[Nom normalisé], MATCH(tbl_data[[#This Row],[Spécialité]], tbl_produits[Nom original], 0))</f>
        <v>NANOCIS 0,24 mg, trousse pour préparation radiopharmaceutique</v>
      </c>
      <c r="G5660" t="str">
        <f>INDEX(tbl_produits[Classe nom], MATCH(tbl_data[[#This Row],[NORM_Spécialité]], tbl_produits[Nom normalisé], 0))</f>
        <v>Divers</v>
      </c>
      <c r="H5660">
        <f>YEAR(tbl_data[[#This Row],[Date_rapport]])</f>
        <v>2023</v>
      </c>
      <c r="I5660" t="str">
        <f>INDEX(tbl_produits[Molécule extraite], MATCH(tbl_data[[#This Row],[NORM_Spécialité]], tbl_produits[Nom normalisé], 0))</f>
        <v>Rhénium (heptasulfure de)</v>
      </c>
      <c r="J5660" s="34">
        <f>DATE(LEFT(tbl_data[[#This Row],[Date_rapport]], 4), MID(tbl_data[[#This Row],[Date_rapport]], 6, 2), RIGHT(tbl_data[[#This Row],[Date_rapport]], 2))</f>
        <v>44986</v>
      </c>
    </row>
    <row r="5661" spans="1:10" x14ac:dyDescent="0.2">
      <c r="A5661" s="28" t="s">
        <v>1748</v>
      </c>
      <c r="B5661" t="s">
        <v>9</v>
      </c>
      <c r="C5661" s="28" t="s">
        <v>1731</v>
      </c>
      <c r="D5661" t="s">
        <v>1693</v>
      </c>
      <c r="E5661" t="s">
        <v>2</v>
      </c>
      <c r="F5661" t="str">
        <f>INDEX(tbl_produits[Nom normalisé], MATCH(tbl_data[[#This Row],[Spécialité]], tbl_produits[Nom original], 0))</f>
        <v>NITRENDIPINE Viatris 10 mg, comprimé</v>
      </c>
      <c r="G5661" t="str">
        <f>INDEX(tbl_produits[Classe nom], MATCH(tbl_data[[#This Row],[NORM_Spécialité]], tbl_produits[Nom normalisé], 0))</f>
        <v>Système cardiovasculaire</v>
      </c>
      <c r="H5661">
        <f>YEAR(tbl_data[[#This Row],[Date_rapport]])</f>
        <v>2023</v>
      </c>
      <c r="I5661" t="str">
        <f>INDEX(tbl_produits[Molécule extraite], MATCH(tbl_data[[#This Row],[NORM_Spécialité]], tbl_produits[Nom normalisé], 0))</f>
        <v>Nitrendipine</v>
      </c>
      <c r="J5661" s="34">
        <f>DATE(LEFT(tbl_data[[#This Row],[Date_rapport]], 4), MID(tbl_data[[#This Row],[Date_rapport]], 6, 2), RIGHT(tbl_data[[#This Row],[Date_rapport]], 2))</f>
        <v>44986</v>
      </c>
    </row>
    <row r="5662" spans="1:10" x14ac:dyDescent="0.2">
      <c r="A5662" s="28" t="s">
        <v>1748</v>
      </c>
      <c r="B5662" t="s">
        <v>6</v>
      </c>
      <c r="C5662" s="28" t="s">
        <v>1732</v>
      </c>
      <c r="D5662" t="s">
        <v>1694</v>
      </c>
      <c r="E5662" t="s">
        <v>2</v>
      </c>
      <c r="F5662" t="str">
        <f>INDEX(tbl_produits[Nom normalisé], MATCH(tbl_data[[#This Row],[Spécialité]], tbl_produits[Nom original], 0))</f>
        <v xml:space="preserve">SIMPONI 50 mg, solution injectable en stylo pré-rempli/ en seringue préremplie </v>
      </c>
      <c r="G5662" t="str">
        <f>INDEX(tbl_produits[Classe nom], MATCH(tbl_data[[#This Row],[NORM_Spécialité]], tbl_produits[Nom normalisé], 0))</f>
        <v>Antinéoplasiques et immunomodulateurs</v>
      </c>
      <c r="H5662">
        <f>YEAR(tbl_data[[#This Row],[Date_rapport]])</f>
        <v>2023</v>
      </c>
      <c r="I5662" t="str">
        <f>INDEX(tbl_produits[Molécule extraite], MATCH(tbl_data[[#This Row],[NORM_Spécialité]], tbl_produits[Nom normalisé], 0))</f>
        <v>Golimumab</v>
      </c>
      <c r="J5662" s="34">
        <f>DATE(LEFT(tbl_data[[#This Row],[Date_rapport]], 4), MID(tbl_data[[#This Row],[Date_rapport]], 6, 2), RIGHT(tbl_data[[#This Row],[Date_rapport]], 2))</f>
        <v>44986</v>
      </c>
    </row>
    <row r="5663" spans="1:10" x14ac:dyDescent="0.2">
      <c r="A5663" s="28" t="s">
        <v>1748</v>
      </c>
      <c r="B5663" t="s">
        <v>9</v>
      </c>
      <c r="C5663" s="28" t="s">
        <v>1733</v>
      </c>
      <c r="D5663" t="s">
        <v>1695</v>
      </c>
      <c r="E5663" t="s">
        <v>1696</v>
      </c>
      <c r="F5663" t="str">
        <f>INDEX(tbl_produits[Nom normalisé], MATCH(tbl_data[[#This Row],[Spécialité]], tbl_produits[Nom original], 0))</f>
        <v>ALFATIL 125 mg/5 ml et 250mg/5 ml, poudre pour suspension buvable</v>
      </c>
      <c r="G5663" t="str">
        <f>INDEX(tbl_produits[Classe nom], MATCH(tbl_data[[#This Row],[NORM_Spécialité]], tbl_produits[Nom normalisé], 0))</f>
        <v>Anti-infectieux à usage systémique</v>
      </c>
      <c r="H5663">
        <f>YEAR(tbl_data[[#This Row],[Date_rapport]])</f>
        <v>2023</v>
      </c>
      <c r="I5663" t="str">
        <f>INDEX(tbl_produits[Molécule extraite], MATCH(tbl_data[[#This Row],[NORM_Spécialité]], tbl_produits[Nom normalisé], 0))</f>
        <v>Céfaclor</v>
      </c>
      <c r="J5663" s="34">
        <f>DATE(LEFT(tbl_data[[#This Row],[Date_rapport]], 4), MID(tbl_data[[#This Row],[Date_rapport]], 6, 2), RIGHT(tbl_data[[#This Row],[Date_rapport]], 2))</f>
        <v>44986</v>
      </c>
    </row>
    <row r="5664" spans="1:10" x14ac:dyDescent="0.2">
      <c r="A5664" s="28" t="s">
        <v>1748</v>
      </c>
      <c r="B5664" t="s">
        <v>3</v>
      </c>
      <c r="C5664" s="28" t="s">
        <v>1733</v>
      </c>
      <c r="D5664" t="s">
        <v>1697</v>
      </c>
      <c r="E5664" t="s">
        <v>1698</v>
      </c>
      <c r="F5664" t="str">
        <f>INDEX(tbl_produits[Nom normalisé], MATCH(tbl_data[[#This Row],[Spécialité]], tbl_produits[Nom original], 0))</f>
        <v>ALFATIL LP 500 mg, comprimé pelliculé à libération prolongée</v>
      </c>
      <c r="G5664" t="str">
        <f>INDEX(tbl_produits[Classe nom], MATCH(tbl_data[[#This Row],[NORM_Spécialité]], tbl_produits[Nom normalisé], 0))</f>
        <v>Anti-infectieux à usage systémique</v>
      </c>
      <c r="H5664">
        <f>YEAR(tbl_data[[#This Row],[Date_rapport]])</f>
        <v>2023</v>
      </c>
      <c r="I5664" t="str">
        <f>INDEX(tbl_produits[Molécule extraite], MATCH(tbl_data[[#This Row],[NORM_Spécialité]], tbl_produits[Nom normalisé], 0))</f>
        <v>Céfaclor</v>
      </c>
      <c r="J5664" s="34">
        <f>DATE(LEFT(tbl_data[[#This Row],[Date_rapport]], 4), MID(tbl_data[[#This Row],[Date_rapport]], 6, 2), RIGHT(tbl_data[[#This Row],[Date_rapport]], 2))</f>
        <v>44986</v>
      </c>
    </row>
    <row r="5665" spans="1:10" x14ac:dyDescent="0.2">
      <c r="A5665" s="28" t="s">
        <v>1748</v>
      </c>
      <c r="B5665" t="s">
        <v>6</v>
      </c>
      <c r="C5665" s="28" t="s">
        <v>1734</v>
      </c>
      <c r="D5665" t="s">
        <v>1699</v>
      </c>
      <c r="E5665" t="s">
        <v>1340</v>
      </c>
      <c r="F5665" t="str">
        <f>INDEX(tbl_produits[Nom normalisé], MATCH(tbl_data[[#This Row],[Spécialité]], tbl_produits[Nom original], 0))</f>
        <v>TOCTINO 30 mg, capsule molle</v>
      </c>
      <c r="G5665" t="str">
        <f>INDEX(tbl_produits[Classe nom], MATCH(tbl_data[[#This Row],[NORM_Spécialité]], tbl_produits[Nom normalisé], 0))</f>
        <v>Antinéoplasiques et immunomodulateurs</v>
      </c>
      <c r="H5665">
        <f>YEAR(tbl_data[[#This Row],[Date_rapport]])</f>
        <v>2023</v>
      </c>
      <c r="I5665" t="str">
        <f>INDEX(tbl_produits[Molécule extraite], MATCH(tbl_data[[#This Row],[NORM_Spécialité]], tbl_produits[Nom normalisé], 0))</f>
        <v>Alitrétinoïne</v>
      </c>
      <c r="J5665" s="34">
        <f>DATE(LEFT(tbl_data[[#This Row],[Date_rapport]], 4), MID(tbl_data[[#This Row],[Date_rapport]], 6, 2), RIGHT(tbl_data[[#This Row],[Date_rapport]], 2))</f>
        <v>44986</v>
      </c>
    </row>
    <row r="5666" spans="1:10" x14ac:dyDescent="0.2">
      <c r="A5666" s="28" t="s">
        <v>1748</v>
      </c>
      <c r="B5666" t="s">
        <v>6</v>
      </c>
      <c r="C5666" s="28" t="s">
        <v>1734</v>
      </c>
      <c r="D5666" t="s">
        <v>1700</v>
      </c>
      <c r="E5666" t="s">
        <v>1340</v>
      </c>
      <c r="F5666" t="str">
        <f>INDEX(tbl_produits[Nom normalisé], MATCH(tbl_data[[#This Row],[Spécialité]], tbl_produits[Nom original], 0))</f>
        <v>TOCTINO 10 mg, capsule molle</v>
      </c>
      <c r="G5666" t="str">
        <f>INDEX(tbl_produits[Classe nom], MATCH(tbl_data[[#This Row],[NORM_Spécialité]], tbl_produits[Nom normalisé], 0))</f>
        <v>Antinéoplasiques et immunomodulateurs</v>
      </c>
      <c r="H5666">
        <f>YEAR(tbl_data[[#This Row],[Date_rapport]])</f>
        <v>2023</v>
      </c>
      <c r="I5666" t="str">
        <f>INDEX(tbl_produits[Molécule extraite], MATCH(tbl_data[[#This Row],[NORM_Spécialité]], tbl_produits[Nom normalisé], 0))</f>
        <v>Alitrétinoïne</v>
      </c>
      <c r="J5666" s="34">
        <f>DATE(LEFT(tbl_data[[#This Row],[Date_rapport]], 4), MID(tbl_data[[#This Row],[Date_rapport]], 6, 2), RIGHT(tbl_data[[#This Row],[Date_rapport]], 2))</f>
        <v>44986</v>
      </c>
    </row>
    <row r="5667" spans="1:10" x14ac:dyDescent="0.2">
      <c r="A5667" s="28" t="s">
        <v>1748</v>
      </c>
      <c r="B5667" t="s">
        <v>3</v>
      </c>
      <c r="C5667" s="28" t="s">
        <v>1734</v>
      </c>
      <c r="D5667" t="s">
        <v>817</v>
      </c>
      <c r="E5667" t="s">
        <v>2</v>
      </c>
      <c r="F5667" t="str">
        <f>INDEX(tbl_produits[Nom normalisé], MATCH(tbl_data[[#This Row],[Spécialité]], tbl_produits[Nom original], 0))</f>
        <v>DILANTIN 250 mg/5 ml, solution injectable</v>
      </c>
      <c r="G5667" t="str">
        <f>INDEX(tbl_produits[Classe nom], MATCH(tbl_data[[#This Row],[NORM_Spécialité]], tbl_produits[Nom normalisé], 0))</f>
        <v>Système nerveux</v>
      </c>
      <c r="H5667">
        <f>YEAR(tbl_data[[#This Row],[Date_rapport]])</f>
        <v>2023</v>
      </c>
      <c r="I5667" t="str">
        <f>INDEX(tbl_produits[Molécule extraite], MATCH(tbl_data[[#This Row],[NORM_Spécialité]], tbl_produits[Nom normalisé], 0))</f>
        <v>Phénytoïne</v>
      </c>
      <c r="J5667" s="34">
        <f>DATE(LEFT(tbl_data[[#This Row],[Date_rapport]], 4), MID(tbl_data[[#This Row],[Date_rapport]], 6, 2), RIGHT(tbl_data[[#This Row],[Date_rapport]], 2))</f>
        <v>44986</v>
      </c>
    </row>
    <row r="5668" spans="1:10" x14ac:dyDescent="0.2">
      <c r="A5668" s="28" t="s">
        <v>1748</v>
      </c>
      <c r="B5668" t="s">
        <v>6</v>
      </c>
      <c r="C5668" s="28" t="s">
        <v>1734</v>
      </c>
      <c r="D5668" t="s">
        <v>921</v>
      </c>
      <c r="E5668" t="s">
        <v>1340</v>
      </c>
      <c r="F5668" t="str">
        <f>INDEX(tbl_produits[Nom normalisé], MATCH(tbl_data[[#This Row],[Spécialité]], tbl_produits[Nom original], 0))</f>
        <v>ULTRATECHNEKOW FM, 2,15 - 43 GBq, générateur radiopharmaceutique</v>
      </c>
      <c r="G5668" t="str">
        <f>INDEX(tbl_produits[Classe nom], MATCH(tbl_data[[#This Row],[NORM_Spécialité]], tbl_produits[Nom normalisé], 0))</f>
        <v>Divers</v>
      </c>
      <c r="H5668">
        <f>YEAR(tbl_data[[#This Row],[Date_rapport]])</f>
        <v>2023</v>
      </c>
      <c r="I5668" t="str">
        <f>INDEX(tbl_produits[Molécule extraite], MATCH(tbl_data[[#This Row],[NORM_Spécialité]], tbl_produits[Nom normalisé], 0))</f>
        <v>Sodium (molybdate (VI) [99 Mo] de)</v>
      </c>
      <c r="J5668" s="34">
        <f>DATE(LEFT(tbl_data[[#This Row],[Date_rapport]], 4), MID(tbl_data[[#This Row],[Date_rapport]], 6, 2), RIGHT(tbl_data[[#This Row],[Date_rapport]], 2))</f>
        <v>44986</v>
      </c>
    </row>
    <row r="5669" spans="1:10" x14ac:dyDescent="0.2">
      <c r="A5669" s="28" t="s">
        <v>1748</v>
      </c>
      <c r="B5669" t="s">
        <v>9</v>
      </c>
      <c r="C5669" s="28" t="s">
        <v>1340</v>
      </c>
      <c r="D5669" t="s">
        <v>868</v>
      </c>
      <c r="E5669" t="s">
        <v>2</v>
      </c>
      <c r="F5669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5669" t="str">
        <f>INDEX(tbl_produits[Classe nom], MATCH(tbl_data[[#This Row],[NORM_Spécialité]], tbl_produits[Nom normalisé], 0))</f>
        <v>Système cardiovasculaire</v>
      </c>
      <c r="H5669">
        <f>YEAR(tbl_data[[#This Row],[Date_rapport]])</f>
        <v>2023</v>
      </c>
      <c r="I5669" t="str">
        <f>INDEX(tbl_produits[Molécule extraite], MATCH(tbl_data[[#This Row],[NORM_Spécialité]], tbl_produits[Nom normalisé], 0))</f>
        <v>Urapidil</v>
      </c>
      <c r="J5669" s="34">
        <f>DATE(LEFT(tbl_data[[#This Row],[Date_rapport]], 4), MID(tbl_data[[#This Row],[Date_rapport]], 6, 2), RIGHT(tbl_data[[#This Row],[Date_rapport]], 2))</f>
        <v>44986</v>
      </c>
    </row>
    <row r="5670" spans="1:10" x14ac:dyDescent="0.2">
      <c r="A5670" s="28" t="s">
        <v>1748</v>
      </c>
      <c r="B5670" t="s">
        <v>6</v>
      </c>
      <c r="C5670" s="28" t="s">
        <v>1340</v>
      </c>
      <c r="D5670" t="s">
        <v>1702</v>
      </c>
      <c r="E5670" t="s">
        <v>1340</v>
      </c>
      <c r="F5670" t="str">
        <f>INDEX(tbl_produits[Nom normalisé], MATCH(tbl_data[[#This Row],[Spécialité]], tbl_produits[Nom original], 0))</f>
        <v>THERACAP 131, Iodure (131I) de sodium pour thérapie, gélule</v>
      </c>
      <c r="G5670" t="str">
        <f>INDEX(tbl_produits[Classe nom], MATCH(tbl_data[[#This Row],[NORM_Spécialité]], tbl_produits[Nom normalisé], 0))</f>
        <v>Divers</v>
      </c>
      <c r="H5670">
        <f>YEAR(tbl_data[[#This Row],[Date_rapport]])</f>
        <v>2023</v>
      </c>
      <c r="I5670" t="str">
        <f>INDEX(tbl_produits[Molécule extraite], MATCH(tbl_data[[#This Row],[NORM_Spécialité]], tbl_produits[Nom normalisé], 0))</f>
        <v>Iodure (131I) de sodium</v>
      </c>
      <c r="J5670" s="34">
        <f>DATE(LEFT(tbl_data[[#This Row],[Date_rapport]], 4), MID(tbl_data[[#This Row],[Date_rapport]], 6, 2), RIGHT(tbl_data[[#This Row],[Date_rapport]], 2))</f>
        <v>44986</v>
      </c>
    </row>
    <row r="5671" spans="1:10" x14ac:dyDescent="0.2">
      <c r="A5671" s="28" t="s">
        <v>1748</v>
      </c>
      <c r="B5671" t="s">
        <v>9</v>
      </c>
      <c r="C5671" s="28" t="s">
        <v>1340</v>
      </c>
      <c r="D5671" t="s">
        <v>1341</v>
      </c>
      <c r="E5671" t="s">
        <v>2</v>
      </c>
      <c r="F5671" t="str">
        <f>INDEX(tbl_produits[Nom normalisé], MATCH(tbl_data[[#This Row],[Spécialité]], tbl_produits[Nom original], 0))</f>
        <v>ASPEGIC injectable 500 mg/5 ml, poudre et solution pour usage parentéral</v>
      </c>
      <c r="G5671" t="str">
        <f>INDEX(tbl_produits[Classe nom], MATCH(tbl_data[[#This Row],[NORM_Spécialité]], tbl_produits[Nom normalisé], 0))</f>
        <v>Sang et organes hématopoïétiques</v>
      </c>
      <c r="H5671">
        <f>YEAR(tbl_data[[#This Row],[Date_rapport]])</f>
        <v>2023</v>
      </c>
      <c r="I5671" t="str">
        <f>INDEX(tbl_produits[Molécule extraite], MATCH(tbl_data[[#This Row],[NORM_Spécialité]], tbl_produits[Nom normalisé], 0))</f>
        <v>Acétylsalicylate de lysine</v>
      </c>
      <c r="J5671" s="34">
        <f>DATE(LEFT(tbl_data[[#This Row],[Date_rapport]], 4), MID(tbl_data[[#This Row],[Date_rapport]], 6, 2), RIGHT(tbl_data[[#This Row],[Date_rapport]], 2))</f>
        <v>44986</v>
      </c>
    </row>
    <row r="5672" spans="1:10" x14ac:dyDescent="0.2">
      <c r="A5672" s="28" t="s">
        <v>1748</v>
      </c>
      <c r="B5672" t="s">
        <v>11</v>
      </c>
      <c r="C5672" s="28" t="s">
        <v>1735</v>
      </c>
      <c r="D5672" t="s">
        <v>919</v>
      </c>
      <c r="E5672" t="s">
        <v>2</v>
      </c>
      <c r="F5672" t="str">
        <f>INDEX(tbl_produits[Nom normalisé], MATCH(tbl_data[[#This Row],[Spécialité]], tbl_produits[Nom original], 0))</f>
        <v>ISUPREL 0,20 mg/1 ml, solution injectable en ampoule</v>
      </c>
      <c r="G5672" t="str">
        <f>INDEX(tbl_produits[Classe nom], MATCH(tbl_data[[#This Row],[NORM_Spécialité]], tbl_produits[Nom normalisé], 0))</f>
        <v>Système cardiovasculaire</v>
      </c>
      <c r="H5672">
        <f>YEAR(tbl_data[[#This Row],[Date_rapport]])</f>
        <v>2023</v>
      </c>
      <c r="I5672" t="str">
        <f>INDEX(tbl_produits[Molécule extraite], MATCH(tbl_data[[#This Row],[NORM_Spécialité]], tbl_produits[Nom normalisé], 0))</f>
        <v>Isoprénaline</v>
      </c>
      <c r="J5672" s="34">
        <f>DATE(LEFT(tbl_data[[#This Row],[Date_rapport]], 4), MID(tbl_data[[#This Row],[Date_rapport]], 6, 2), RIGHT(tbl_data[[#This Row],[Date_rapport]], 2))</f>
        <v>44986</v>
      </c>
    </row>
    <row r="5673" spans="1:10" x14ac:dyDescent="0.2">
      <c r="A5673" s="28" t="s">
        <v>1748</v>
      </c>
      <c r="B5673" t="s">
        <v>6</v>
      </c>
      <c r="C5673" s="28" t="s">
        <v>1736</v>
      </c>
      <c r="D5673" t="s">
        <v>938</v>
      </c>
      <c r="E5673" t="s">
        <v>1340</v>
      </c>
      <c r="F5673" t="str">
        <f>INDEX(tbl_produits[Nom normalisé], MATCH(tbl_data[[#This Row],[Spécialité]], tbl_produits[Nom original], 0))</f>
        <v>NUMETAH G13% E prématurés, émulsion pour perfusion</v>
      </c>
      <c r="G5673" t="str">
        <f>INDEX(tbl_produits[Classe nom], MATCH(tbl_data[[#This Row],[NORM_Spécialité]], tbl_produits[Nom normalisé], 0))</f>
        <v>Sang et organes hématopoïétiques</v>
      </c>
      <c r="H5673">
        <f>YEAR(tbl_data[[#This Row],[Date_rapport]])</f>
        <v>2023</v>
      </c>
      <c r="I5673" t="str">
        <f>INDEX(tbl_produits[Molécule extraite], MATCH(tbl_data[[#This Row],[NORM_Spécialité]], tbl_produits[Nom normalisé], 0))</f>
        <v>Mélange nutritif</v>
      </c>
      <c r="J5673" s="34">
        <f>DATE(LEFT(tbl_data[[#This Row],[Date_rapport]], 4), MID(tbl_data[[#This Row],[Date_rapport]], 6, 2), RIGHT(tbl_data[[#This Row],[Date_rapport]], 2))</f>
        <v>44986</v>
      </c>
    </row>
    <row r="5674" spans="1:10" x14ac:dyDescent="0.2">
      <c r="A5674" s="28" t="s">
        <v>1748</v>
      </c>
      <c r="B5674" t="s">
        <v>9</v>
      </c>
      <c r="C5674" s="28" t="s">
        <v>1736</v>
      </c>
      <c r="D5674" t="s">
        <v>1704</v>
      </c>
      <c r="E5674" t="s">
        <v>2</v>
      </c>
      <c r="F5674" t="str">
        <f>INDEX(tbl_produits[Nom normalisé], MATCH(tbl_data[[#This Row],[Spécialité]], tbl_produits[Nom original], 0))</f>
        <v>RIFADINE 300 mg, gélule, boite de 8</v>
      </c>
      <c r="G5674" t="str">
        <f>INDEX(tbl_produits[Classe nom], MATCH(tbl_data[[#This Row],[NORM_Spécialité]], tbl_produits[Nom normalisé], 0))</f>
        <v>Anti-infectieux à usage systémique</v>
      </c>
      <c r="H5674">
        <f>YEAR(tbl_data[[#This Row],[Date_rapport]])</f>
        <v>2023</v>
      </c>
      <c r="I5674" t="str">
        <f>INDEX(tbl_produits[Molécule extraite], MATCH(tbl_data[[#This Row],[NORM_Spécialité]], tbl_produits[Nom normalisé], 0))</f>
        <v>Rifampicine sodique</v>
      </c>
      <c r="J5674" s="34">
        <f>DATE(LEFT(tbl_data[[#This Row],[Date_rapport]], 4), MID(tbl_data[[#This Row],[Date_rapport]], 6, 2), RIGHT(tbl_data[[#This Row],[Date_rapport]], 2))</f>
        <v>44986</v>
      </c>
    </row>
    <row r="5675" spans="1:10" x14ac:dyDescent="0.2">
      <c r="A5675" s="28" t="s">
        <v>1748</v>
      </c>
      <c r="B5675" t="s">
        <v>9</v>
      </c>
      <c r="C5675" s="28" t="s">
        <v>1736</v>
      </c>
      <c r="D5675" t="s">
        <v>1705</v>
      </c>
      <c r="E5675" t="s">
        <v>2</v>
      </c>
      <c r="F5675" t="str">
        <f>INDEX(tbl_produits[Nom normalisé], MATCH(tbl_data[[#This Row],[Spécialité]], tbl_produits[Nom original], 0))</f>
        <v>RIFADINE 300 mg, gélule, boite de 30</v>
      </c>
      <c r="G5675" t="str">
        <f>INDEX(tbl_produits[Classe nom], MATCH(tbl_data[[#This Row],[NORM_Spécialité]], tbl_produits[Nom normalisé], 0))</f>
        <v>Anti-infectieux à usage systémique</v>
      </c>
      <c r="H5675">
        <f>YEAR(tbl_data[[#This Row],[Date_rapport]])</f>
        <v>2023</v>
      </c>
      <c r="I5675" t="str">
        <f>INDEX(tbl_produits[Molécule extraite], MATCH(tbl_data[[#This Row],[NORM_Spécialité]], tbl_produits[Nom normalisé], 0))</f>
        <v>Rifampicine sodique</v>
      </c>
      <c r="J5675" s="34">
        <f>DATE(LEFT(tbl_data[[#This Row],[Date_rapport]], 4), MID(tbl_data[[#This Row],[Date_rapport]], 6, 2), RIGHT(tbl_data[[#This Row],[Date_rapport]], 2))</f>
        <v>44986</v>
      </c>
    </row>
    <row r="5676" spans="1:10" x14ac:dyDescent="0.2">
      <c r="A5676" s="28" t="s">
        <v>1748</v>
      </c>
      <c r="B5676" t="s">
        <v>9</v>
      </c>
      <c r="C5676" s="28" t="s">
        <v>1736</v>
      </c>
      <c r="D5676" t="s">
        <v>773</v>
      </c>
      <c r="E5676" t="s">
        <v>2</v>
      </c>
      <c r="F5676" t="str">
        <f>INDEX(tbl_produits[Nom normalisé], MATCH(tbl_data[[#This Row],[Spécialité]], tbl_produits[Nom original], 0))</f>
        <v>RIFADINE IV 600 mg, poudre et solvant pour solution pour perfusion</v>
      </c>
      <c r="G5676" t="str">
        <f>INDEX(tbl_produits[Classe nom], MATCH(tbl_data[[#This Row],[NORM_Spécialité]], tbl_produits[Nom normalisé], 0))</f>
        <v>Anti-infectieux à usage systémique</v>
      </c>
      <c r="H5676">
        <f>YEAR(tbl_data[[#This Row],[Date_rapport]])</f>
        <v>2023</v>
      </c>
      <c r="I5676" t="str">
        <f>INDEX(tbl_produits[Molécule extraite], MATCH(tbl_data[[#This Row],[NORM_Spécialité]], tbl_produits[Nom normalisé], 0))</f>
        <v>Rifampicine sodique</v>
      </c>
      <c r="J5676" s="34">
        <f>DATE(LEFT(tbl_data[[#This Row],[Date_rapport]], 4), MID(tbl_data[[#This Row],[Date_rapport]], 6, 2), RIGHT(tbl_data[[#This Row],[Date_rapport]], 2))</f>
        <v>44986</v>
      </c>
    </row>
    <row r="5677" spans="1:10" x14ac:dyDescent="0.2">
      <c r="A5677" s="28" t="s">
        <v>1748</v>
      </c>
      <c r="B5677" t="s">
        <v>9</v>
      </c>
      <c r="C5677" s="28" t="s">
        <v>1736</v>
      </c>
      <c r="D5677" t="s">
        <v>1706</v>
      </c>
      <c r="E5677" t="s">
        <v>2</v>
      </c>
      <c r="F5677" t="str">
        <f>INDEX(tbl_produits[Nom normalisé], MATCH(tbl_data[[#This Row],[Spécialité]], tbl_produits[Nom original], 0))</f>
        <v>RIFADINE 2 %, suspension buvable</v>
      </c>
      <c r="G5677" t="str">
        <f>INDEX(tbl_produits[Classe nom], MATCH(tbl_data[[#This Row],[NORM_Spécialité]], tbl_produits[Nom normalisé], 0))</f>
        <v>Anti-infectieux à usage systémique</v>
      </c>
      <c r="H5677">
        <f>YEAR(tbl_data[[#This Row],[Date_rapport]])</f>
        <v>2023</v>
      </c>
      <c r="I5677" t="str">
        <f>INDEX(tbl_produits[Molécule extraite], MATCH(tbl_data[[#This Row],[NORM_Spécialité]], tbl_produits[Nom normalisé], 0))</f>
        <v>Rifampicine sodique</v>
      </c>
      <c r="J5677" s="34">
        <f>DATE(LEFT(tbl_data[[#This Row],[Date_rapport]], 4), MID(tbl_data[[#This Row],[Date_rapport]], 6, 2), RIGHT(tbl_data[[#This Row],[Date_rapport]], 2))</f>
        <v>44986</v>
      </c>
    </row>
    <row r="5678" spans="1:10" x14ac:dyDescent="0.2">
      <c r="A5678" s="28" t="s">
        <v>1748</v>
      </c>
      <c r="B5678" t="s">
        <v>9</v>
      </c>
      <c r="C5678" s="28" t="s">
        <v>1736</v>
      </c>
      <c r="D5678" t="s">
        <v>1245</v>
      </c>
      <c r="E5678" t="s">
        <v>2</v>
      </c>
      <c r="F5678" t="str">
        <f>INDEX(tbl_produits[Nom normalisé], MATCH(tbl_data[[#This Row],[Spécialité]], tbl_produits[Nom original], 0))</f>
        <v>DIFICLIR 200 mg, comprimé pelliculé</v>
      </c>
      <c r="G5678" t="str">
        <f>INDEX(tbl_produits[Classe nom], MATCH(tbl_data[[#This Row],[NORM_Spécialité]], tbl_produits[Nom normalisé], 0))</f>
        <v>Voies digestives et métabolisme</v>
      </c>
      <c r="H5678">
        <f>YEAR(tbl_data[[#This Row],[Date_rapport]])</f>
        <v>2023</v>
      </c>
      <c r="I5678" t="str">
        <f>INDEX(tbl_produits[Molécule extraite], MATCH(tbl_data[[#This Row],[NORM_Spécialité]], tbl_produits[Nom normalisé], 0))</f>
        <v>Fidaxomicine</v>
      </c>
      <c r="J5678" s="34">
        <f>DATE(LEFT(tbl_data[[#This Row],[Date_rapport]], 4), MID(tbl_data[[#This Row],[Date_rapport]], 6, 2), RIGHT(tbl_data[[#This Row],[Date_rapport]], 2))</f>
        <v>44986</v>
      </c>
    </row>
    <row r="5679" spans="1:10" x14ac:dyDescent="0.2">
      <c r="A5679" s="28" t="s">
        <v>1748</v>
      </c>
      <c r="B5679" t="s">
        <v>9</v>
      </c>
      <c r="C5679" s="28" t="s">
        <v>1736</v>
      </c>
      <c r="D5679" t="s">
        <v>1264</v>
      </c>
      <c r="E5679" t="s">
        <v>2</v>
      </c>
      <c r="F5679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5679" t="str">
        <f>INDEX(tbl_produits[Classe nom], MATCH(tbl_data[[#This Row],[NORM_Spécialité]], tbl_produits[Nom normalisé], 0))</f>
        <v>Anti-infectieux à usage systémique</v>
      </c>
      <c r="H5679">
        <f>YEAR(tbl_data[[#This Row],[Date_rapport]])</f>
        <v>2023</v>
      </c>
      <c r="I5679" t="str">
        <f>INDEX(tbl_produits[Molécule extraite], MATCH(tbl_data[[#This Row],[NORM_Spécialité]], tbl_produits[Nom normalisé], 0))</f>
        <v>Céfuroxime axétil</v>
      </c>
      <c r="J5679" s="34">
        <f>DATE(LEFT(tbl_data[[#This Row],[Date_rapport]], 4), MID(tbl_data[[#This Row],[Date_rapport]], 6, 2), RIGHT(tbl_data[[#This Row],[Date_rapport]], 2))</f>
        <v>44986</v>
      </c>
    </row>
    <row r="5680" spans="1:10" x14ac:dyDescent="0.2">
      <c r="A5680" s="28" t="s">
        <v>1748</v>
      </c>
      <c r="B5680" t="s">
        <v>3</v>
      </c>
      <c r="C5680" s="28" t="s">
        <v>1738</v>
      </c>
      <c r="D5680" t="s">
        <v>1260</v>
      </c>
      <c r="E5680" t="s">
        <v>2</v>
      </c>
      <c r="F5680" t="str">
        <f>INDEX(tbl_produits[Nom normalisé], MATCH(tbl_data[[#This Row],[Spécialité]], tbl_produits[Nom original], 0))</f>
        <v>EFFORTIL 5 mg, comprimé</v>
      </c>
      <c r="G5680" t="str">
        <f>INDEX(tbl_produits[Classe nom], MATCH(tbl_data[[#This Row],[NORM_Spécialité]], tbl_produits[Nom normalisé], 0))</f>
        <v>Système cardiovasculaire</v>
      </c>
      <c r="H5680">
        <f>YEAR(tbl_data[[#This Row],[Date_rapport]])</f>
        <v>2023</v>
      </c>
      <c r="I5680" t="str">
        <f>INDEX(tbl_produits[Molécule extraite], MATCH(tbl_data[[#This Row],[NORM_Spécialité]], tbl_produits[Nom normalisé], 0))</f>
        <v>Etiléfrine (chlorhydrate d')</v>
      </c>
      <c r="J5680" s="34">
        <f>DATE(LEFT(tbl_data[[#This Row],[Date_rapport]], 4), MID(tbl_data[[#This Row],[Date_rapport]], 6, 2), RIGHT(tbl_data[[#This Row],[Date_rapport]], 2))</f>
        <v>44986</v>
      </c>
    </row>
    <row r="5681" spans="1:10" x14ac:dyDescent="0.2">
      <c r="A5681" s="28" t="s">
        <v>1748</v>
      </c>
      <c r="B5681" t="s">
        <v>6</v>
      </c>
      <c r="C5681" s="28" t="s">
        <v>1707</v>
      </c>
      <c r="D5681" t="s">
        <v>803</v>
      </c>
      <c r="E5681" t="s">
        <v>1707</v>
      </c>
      <c r="F5681" t="str">
        <f>INDEX(tbl_produits[Nom normalisé], MATCH(tbl_data[[#This Row],[Spécialité]], tbl_produits[Nom original], 0))</f>
        <v>CAPRELSA 100 mg, comprimé pelliculé</v>
      </c>
      <c r="G5681" t="str">
        <f>INDEX(tbl_produits[Classe nom], MATCH(tbl_data[[#This Row],[NORM_Spécialité]], tbl_produits[Nom normalisé], 0))</f>
        <v>Antinéoplasiques et immunomodulateurs</v>
      </c>
      <c r="H5681">
        <f>YEAR(tbl_data[[#This Row],[Date_rapport]])</f>
        <v>2023</v>
      </c>
      <c r="I5681" t="str">
        <f>INDEX(tbl_produits[Molécule extraite], MATCH(tbl_data[[#This Row],[NORM_Spécialité]], tbl_produits[Nom normalisé], 0))</f>
        <v>Vandétanib</v>
      </c>
      <c r="J5681" s="34">
        <f>DATE(LEFT(tbl_data[[#This Row],[Date_rapport]], 4), MID(tbl_data[[#This Row],[Date_rapport]], 6, 2), RIGHT(tbl_data[[#This Row],[Date_rapport]], 2))</f>
        <v>44986</v>
      </c>
    </row>
    <row r="5682" spans="1:10" x14ac:dyDescent="0.2">
      <c r="A5682" s="28" t="s">
        <v>1748</v>
      </c>
      <c r="B5682" t="s">
        <v>6</v>
      </c>
      <c r="C5682" s="28" t="s">
        <v>1645</v>
      </c>
      <c r="D5682" t="s">
        <v>1709</v>
      </c>
      <c r="E5682" t="s">
        <v>1710</v>
      </c>
      <c r="F5682" t="str">
        <f>INDEX(tbl_produits[Nom normalisé], MATCH(tbl_data[[#This Row],[Spécialité]], tbl_produits[Nom original], 0))</f>
        <v>KETAMINE Panpharma 50 mg/5 ml, solution injectable (I.V.-I.M.)</v>
      </c>
      <c r="G5682" t="str">
        <f>INDEX(tbl_produits[Classe nom], MATCH(tbl_data[[#This Row],[NORM_Spécialité]], tbl_produits[Nom normalisé], 0))</f>
        <v>Système nerveux</v>
      </c>
      <c r="H5682">
        <f>YEAR(tbl_data[[#This Row],[Date_rapport]])</f>
        <v>2023</v>
      </c>
      <c r="I5682" t="str">
        <f>INDEX(tbl_produits[Molécule extraite], MATCH(tbl_data[[#This Row],[NORM_Spécialité]], tbl_produits[Nom normalisé], 0))</f>
        <v>Kétamine (chlorhydrate de)</v>
      </c>
      <c r="J5682" s="34">
        <f>DATE(LEFT(tbl_data[[#This Row],[Date_rapport]], 4), MID(tbl_data[[#This Row],[Date_rapport]], 6, 2), RIGHT(tbl_data[[#This Row],[Date_rapport]], 2))</f>
        <v>44986</v>
      </c>
    </row>
    <row r="5683" spans="1:10" x14ac:dyDescent="0.2">
      <c r="A5683" s="28" t="s">
        <v>1748</v>
      </c>
      <c r="B5683" t="s">
        <v>6</v>
      </c>
      <c r="C5683" s="28" t="s">
        <v>1645</v>
      </c>
      <c r="D5683" t="s">
        <v>1711</v>
      </c>
      <c r="E5683" t="s">
        <v>867</v>
      </c>
      <c r="F5683" t="str">
        <f>INDEX(tbl_produits[Nom normalisé], MATCH(tbl_data[[#This Row],[Spécialité]], tbl_produits[Nom original], 0))</f>
        <v>KETAMINE Panpharma 250 mg/5 ml, solution injectable (I.V.-I.M.)</v>
      </c>
      <c r="G5683" t="str">
        <f>INDEX(tbl_produits[Classe nom], MATCH(tbl_data[[#This Row],[NORM_Spécialité]], tbl_produits[Nom normalisé], 0))</f>
        <v>Système nerveux</v>
      </c>
      <c r="H5683">
        <f>YEAR(tbl_data[[#This Row],[Date_rapport]])</f>
        <v>2023</v>
      </c>
      <c r="I5683" t="str">
        <f>INDEX(tbl_produits[Molécule extraite], MATCH(tbl_data[[#This Row],[NORM_Spécialité]], tbl_produits[Nom normalisé], 0))</f>
        <v>Kétamine (chlorhydrate de)</v>
      </c>
      <c r="J5683" s="34">
        <f>DATE(LEFT(tbl_data[[#This Row],[Date_rapport]], 4), MID(tbl_data[[#This Row],[Date_rapport]], 6, 2), RIGHT(tbl_data[[#This Row],[Date_rapport]], 2))</f>
        <v>44986</v>
      </c>
    </row>
    <row r="5684" spans="1:10" x14ac:dyDescent="0.2">
      <c r="A5684" s="28" t="s">
        <v>1748</v>
      </c>
      <c r="B5684" t="s">
        <v>9</v>
      </c>
      <c r="C5684" s="28" t="s">
        <v>1739</v>
      </c>
      <c r="D5684" t="s">
        <v>676</v>
      </c>
      <c r="E5684" t="s">
        <v>2</v>
      </c>
      <c r="F5684" t="str">
        <f>INDEX(tbl_produits[Nom normalisé], MATCH(tbl_data[[#This Row],[Spécialité]], tbl_produits[Nom original], 0))</f>
        <v>VIALEBEX 40 mg/mL, solution pour perfusion ; Vialebex 200 g/L, solution pour perfusion</v>
      </c>
      <c r="G5684" t="str">
        <f>INDEX(tbl_produits[Classe nom], MATCH(tbl_data[[#This Row],[NORM_Spécialité]], tbl_produits[Nom normalisé], 0))</f>
        <v>Sang et organes hématopoïétiques</v>
      </c>
      <c r="H5684">
        <f>YEAR(tbl_data[[#This Row],[Date_rapport]])</f>
        <v>2023</v>
      </c>
      <c r="I5684" t="str">
        <f>INDEX(tbl_produits[Molécule extraite], MATCH(tbl_data[[#This Row],[NORM_Spécialité]], tbl_produits[Nom normalisé], 0))</f>
        <v>Albumine humaine</v>
      </c>
      <c r="J5684" s="34">
        <f>DATE(LEFT(tbl_data[[#This Row],[Date_rapport]], 4), MID(tbl_data[[#This Row],[Date_rapport]], 6, 2), RIGHT(tbl_data[[#This Row],[Date_rapport]], 2))</f>
        <v>44986</v>
      </c>
    </row>
    <row r="5685" spans="1:10" x14ac:dyDescent="0.2">
      <c r="A5685" s="28" t="s">
        <v>1748</v>
      </c>
      <c r="B5685" t="s">
        <v>9</v>
      </c>
      <c r="C5685" s="28" t="s">
        <v>1739</v>
      </c>
      <c r="D5685" t="s">
        <v>1712</v>
      </c>
      <c r="E5685" t="s">
        <v>2</v>
      </c>
      <c r="F5685" t="str">
        <f>INDEX(tbl_produits[Nom normalisé], MATCH(tbl_data[[#This Row],[Spécialité]], tbl_produits[Nom original], 0))</f>
        <v>GLUCAGEN Kit 1 mg/ml, poudre et solvant pour solution injectable</v>
      </c>
      <c r="G5685" t="str">
        <f>INDEX(tbl_produits[Classe nom], MATCH(tbl_data[[#This Row],[NORM_Spécialité]], tbl_produits[Nom normalisé], 0))</f>
        <v>Hormones systémiques sauf hormones sexuelles et insulines</v>
      </c>
      <c r="H5685">
        <f>YEAR(tbl_data[[#This Row],[Date_rapport]])</f>
        <v>2023</v>
      </c>
      <c r="I5685" t="str">
        <f>INDEX(tbl_produits[Molécule extraite], MATCH(tbl_data[[#This Row],[NORM_Spécialité]], tbl_produits[Nom normalisé], 0))</f>
        <v>Glucagon</v>
      </c>
      <c r="J5685" s="34">
        <f>DATE(LEFT(tbl_data[[#This Row],[Date_rapport]], 4), MID(tbl_data[[#This Row],[Date_rapport]], 6, 2), RIGHT(tbl_data[[#This Row],[Date_rapport]], 2))</f>
        <v>44986</v>
      </c>
    </row>
    <row r="5686" spans="1:10" x14ac:dyDescent="0.2">
      <c r="A5686" s="28" t="s">
        <v>1748</v>
      </c>
      <c r="B5686" t="s">
        <v>6</v>
      </c>
      <c r="C5686" s="28" t="s">
        <v>1740</v>
      </c>
      <c r="D5686" t="s">
        <v>1713</v>
      </c>
      <c r="E5686" t="s">
        <v>1714</v>
      </c>
      <c r="F5686" t="str">
        <f>INDEX(tbl_produits[Nom normalisé], MATCH(tbl_data[[#This Row],[Spécialité]], tbl_produits[Nom original], 0))</f>
        <v>NIPENT 10 mg, poudre pour solution pour injection, poudre pour solution pour perfusion</v>
      </c>
      <c r="G5686" t="str">
        <f>INDEX(tbl_produits[Classe nom], MATCH(tbl_data[[#This Row],[NORM_Spécialité]], tbl_produits[Nom normalisé], 0))</f>
        <v>Antinéoplasiques et immunomodulateurs</v>
      </c>
      <c r="H5686">
        <f>YEAR(tbl_data[[#This Row],[Date_rapport]])</f>
        <v>2023</v>
      </c>
      <c r="I5686" t="str">
        <f>INDEX(tbl_produits[Molécule extraite], MATCH(tbl_data[[#This Row],[NORM_Spécialité]], tbl_produits[Nom normalisé], 0))</f>
        <v>Pentostatine</v>
      </c>
      <c r="J5686" s="34">
        <f>DATE(LEFT(tbl_data[[#This Row],[Date_rapport]], 4), MID(tbl_data[[#This Row],[Date_rapport]], 6, 2), RIGHT(tbl_data[[#This Row],[Date_rapport]], 2))</f>
        <v>44986</v>
      </c>
    </row>
    <row r="5687" spans="1:10" x14ac:dyDescent="0.2">
      <c r="A5687" s="28" t="s">
        <v>1748</v>
      </c>
      <c r="B5687" t="s">
        <v>9</v>
      </c>
      <c r="C5687" s="28" t="s">
        <v>1714</v>
      </c>
      <c r="D5687" t="s">
        <v>1308</v>
      </c>
      <c r="E5687" t="s">
        <v>2</v>
      </c>
      <c r="F5687" t="str">
        <f>INDEX(tbl_produits[Nom normalisé], MATCH(tbl_data[[#This Row],[Spécialité]], tbl_produits[Nom original], 0))</f>
        <v>MENOPUR 75 UI et 600 UI/ml, poudre et solvant pour solution injectable</v>
      </c>
      <c r="G5687" t="str">
        <f>INDEX(tbl_produits[Classe nom], MATCH(tbl_data[[#This Row],[NORM_Spécialité]], tbl_produits[Nom normalisé], 0))</f>
        <v>Système génito-urinaire et hormones sexuelles</v>
      </c>
      <c r="H5687">
        <f>YEAR(tbl_data[[#This Row],[Date_rapport]])</f>
        <v>2023</v>
      </c>
      <c r="I5687" t="str">
        <f>INDEX(tbl_produits[Molécule extraite], MATCH(tbl_data[[#This Row],[NORM_Spécialité]], tbl_produits[Nom normalisé], 0))</f>
        <v>Ménotropine</v>
      </c>
      <c r="J5687" s="34">
        <f>DATE(LEFT(tbl_data[[#This Row],[Date_rapport]], 4), MID(tbl_data[[#This Row],[Date_rapport]], 6, 2), RIGHT(tbl_data[[#This Row],[Date_rapport]], 2))</f>
        <v>44986</v>
      </c>
    </row>
    <row r="5688" spans="1:10" x14ac:dyDescent="0.2">
      <c r="A5688" s="28" t="s">
        <v>1748</v>
      </c>
      <c r="B5688" t="s">
        <v>3</v>
      </c>
      <c r="C5688" s="28" t="s">
        <v>1741</v>
      </c>
      <c r="D5688" t="s">
        <v>1715</v>
      </c>
      <c r="E5688" t="s">
        <v>2</v>
      </c>
      <c r="F5688" t="str">
        <f>INDEX(tbl_produits[Nom normalisé], MATCH(tbl_data[[#This Row],[Spécialité]], tbl_produits[Nom original], 0))</f>
        <v>YDRALBUM 200 g/L, solution pour perfusion</v>
      </c>
      <c r="G5688" t="str">
        <f>INDEX(tbl_produits[Classe nom], MATCH(tbl_data[[#This Row],[NORM_Spécialité]], tbl_produits[Nom normalisé], 0))</f>
        <v>Sang et organes hématopoïétiques</v>
      </c>
      <c r="H5688">
        <f>YEAR(tbl_data[[#This Row],[Date_rapport]])</f>
        <v>2023</v>
      </c>
      <c r="I5688" t="str">
        <f>INDEX(tbl_produits[Molécule extraite], MATCH(tbl_data[[#This Row],[NORM_Spécialité]], tbl_produits[Nom normalisé], 0))</f>
        <v>Albumine humaine</v>
      </c>
      <c r="J5688" s="34">
        <f>DATE(LEFT(tbl_data[[#This Row],[Date_rapport]], 4), MID(tbl_data[[#This Row],[Date_rapport]], 6, 2), RIGHT(tbl_data[[#This Row],[Date_rapport]], 2))</f>
        <v>44986</v>
      </c>
    </row>
    <row r="5689" spans="1:10" x14ac:dyDescent="0.2">
      <c r="A5689" s="28" t="s">
        <v>1748</v>
      </c>
      <c r="B5689" t="s">
        <v>3</v>
      </c>
      <c r="C5689" s="28" t="s">
        <v>1742</v>
      </c>
      <c r="D5689" t="s">
        <v>1716</v>
      </c>
      <c r="E5689" t="s">
        <v>2</v>
      </c>
      <c r="F5689" t="str">
        <f>INDEX(tbl_produits[Nom normalisé], MATCH(tbl_data[[#This Row],[Spécialité]], tbl_produits[Nom original], 0))</f>
        <v>METHOTREXATE Viatris 100 mg/ml, solution injectable</v>
      </c>
      <c r="G5689" t="str">
        <f>INDEX(tbl_produits[Classe nom], MATCH(tbl_data[[#This Row],[NORM_Spécialité]], tbl_produits[Nom normalisé], 0))</f>
        <v>Antinéoplasiques et immunomodulateurs</v>
      </c>
      <c r="H5689">
        <f>YEAR(tbl_data[[#This Row],[Date_rapport]])</f>
        <v>2023</v>
      </c>
      <c r="I5689" t="str">
        <f>INDEX(tbl_produits[Molécule extraite], MATCH(tbl_data[[#This Row],[NORM_Spécialité]], tbl_produits[Nom normalisé], 0))</f>
        <v>Méthotrexate</v>
      </c>
      <c r="J5689" s="34">
        <f>DATE(LEFT(tbl_data[[#This Row],[Date_rapport]], 4), MID(tbl_data[[#This Row],[Date_rapport]], 6, 2), RIGHT(tbl_data[[#This Row],[Date_rapport]], 2))</f>
        <v>44986</v>
      </c>
    </row>
    <row r="5690" spans="1:10" x14ac:dyDescent="0.2">
      <c r="A5690" s="28" t="s">
        <v>1748</v>
      </c>
      <c r="B5690" t="s">
        <v>9</v>
      </c>
      <c r="C5690" s="28" t="s">
        <v>1342</v>
      </c>
      <c r="D5690" t="s">
        <v>1343</v>
      </c>
      <c r="E5690" t="s">
        <v>2</v>
      </c>
      <c r="F5690" t="str">
        <f>INDEX(tbl_produits[Nom normalisé], MATCH(tbl_data[[#This Row],[Spécialité]], tbl_produits[Nom original], 0))</f>
        <v>HYDROCHLOROTHIAZIDE Arrow 25 mg ET 12,5 mg, comprimé sécable</v>
      </c>
      <c r="G5690" t="str">
        <f>INDEX(tbl_produits[Classe nom], MATCH(tbl_data[[#This Row],[NORM_Spécialité]], tbl_produits[Nom normalisé], 0))</f>
        <v>Système cardiovasculaire</v>
      </c>
      <c r="H5690">
        <f>YEAR(tbl_data[[#This Row],[Date_rapport]])</f>
        <v>2023</v>
      </c>
      <c r="I5690" t="str">
        <f>INDEX(tbl_produits[Molécule extraite], MATCH(tbl_data[[#This Row],[NORM_Spécialité]], tbl_produits[Nom normalisé], 0))</f>
        <v>Hydrochlorothiazide</v>
      </c>
      <c r="J5690" s="34">
        <f>DATE(LEFT(tbl_data[[#This Row],[Date_rapport]], 4), MID(tbl_data[[#This Row],[Date_rapport]], 6, 2), RIGHT(tbl_data[[#This Row],[Date_rapport]], 2))</f>
        <v>44986</v>
      </c>
    </row>
    <row r="5691" spans="1:10" x14ac:dyDescent="0.2">
      <c r="A5691" s="28" t="s">
        <v>1748</v>
      </c>
      <c r="B5691" t="s">
        <v>3</v>
      </c>
      <c r="C5691" s="28" t="s">
        <v>1342</v>
      </c>
      <c r="D5691" t="s">
        <v>923</v>
      </c>
      <c r="E5691" t="s">
        <v>2</v>
      </c>
      <c r="F5691" t="str">
        <f>INDEX(tbl_produits[Nom normalisé], MATCH(tbl_data[[#This Row],[Spécialité]], tbl_produits[Nom original], 0))</f>
        <v>IODURE (131I) de sodium pour thérapie curiumpharma, gélule</v>
      </c>
      <c r="G5691" t="str">
        <f>INDEX(tbl_produits[Classe nom], MATCH(tbl_data[[#This Row],[NORM_Spécialité]], tbl_produits[Nom normalisé], 0))</f>
        <v>Divers</v>
      </c>
      <c r="H5691">
        <f>YEAR(tbl_data[[#This Row],[Date_rapport]])</f>
        <v>2023</v>
      </c>
      <c r="I5691" t="str">
        <f>INDEX(tbl_produits[Molécule extraite], MATCH(tbl_data[[#This Row],[NORM_Spécialité]], tbl_produits[Nom normalisé], 0))</f>
        <v>Iodure (131I) de sodium</v>
      </c>
      <c r="J5691" s="34">
        <f>DATE(LEFT(tbl_data[[#This Row],[Date_rapport]], 4), MID(tbl_data[[#This Row],[Date_rapport]], 6, 2), RIGHT(tbl_data[[#This Row],[Date_rapport]], 2))</f>
        <v>44986</v>
      </c>
    </row>
    <row r="5692" spans="1:10" x14ac:dyDescent="0.2">
      <c r="A5692" s="28" t="s">
        <v>1748</v>
      </c>
      <c r="B5692" t="s">
        <v>9</v>
      </c>
      <c r="C5692" s="28" t="s">
        <v>1743</v>
      </c>
      <c r="D5692" t="s">
        <v>895</v>
      </c>
      <c r="E5692" t="s">
        <v>2</v>
      </c>
      <c r="F5692" t="str">
        <f>INDEX(tbl_produits[Nom normalisé], MATCH(tbl_data[[#This Row],[Spécialité]], tbl_produits[Nom original], 0))</f>
        <v xml:space="preserve">METHYLPHENIDATE Mylan Pharma LP, comprimé à libération prolongée </v>
      </c>
      <c r="G5692" t="str">
        <f>INDEX(tbl_produits[Classe nom], MATCH(tbl_data[[#This Row],[NORM_Spécialité]], tbl_produits[Nom normalisé], 0))</f>
        <v>Système nerveux</v>
      </c>
      <c r="H5692">
        <f>YEAR(tbl_data[[#This Row],[Date_rapport]])</f>
        <v>2023</v>
      </c>
      <c r="I5692" t="str">
        <f>INDEX(tbl_produits[Molécule extraite], MATCH(tbl_data[[#This Row],[NORM_Spécialité]], tbl_produits[Nom normalisé], 0))</f>
        <v>Méthylphénidate (chlorhydrate de)</v>
      </c>
      <c r="J5692" s="34">
        <f>DATE(LEFT(tbl_data[[#This Row],[Date_rapport]], 4), MID(tbl_data[[#This Row],[Date_rapport]], 6, 2), RIGHT(tbl_data[[#This Row],[Date_rapport]], 2))</f>
        <v>44986</v>
      </c>
    </row>
    <row r="5693" spans="1:10" x14ac:dyDescent="0.2">
      <c r="A5693" s="28" t="s">
        <v>1748</v>
      </c>
      <c r="B5693" t="s">
        <v>9</v>
      </c>
      <c r="C5693" s="28" t="s">
        <v>1717</v>
      </c>
      <c r="D5693" t="s">
        <v>885</v>
      </c>
      <c r="E5693" t="s">
        <v>2</v>
      </c>
      <c r="F5693" t="str">
        <f>INDEX(tbl_produits[Nom normalisé], MATCH(tbl_data[[#This Row],[Spécialité]], tbl_produits[Nom original], 0))</f>
        <v>TRESIBA 200 unités/ml, solution injectable en stylo prérempli</v>
      </c>
      <c r="G5693" t="str">
        <f>INDEX(tbl_produits[Classe nom], MATCH(tbl_data[[#This Row],[NORM_Spécialité]], tbl_produits[Nom normalisé], 0))</f>
        <v>Voies digestives et métabolisme</v>
      </c>
      <c r="H5693">
        <f>YEAR(tbl_data[[#This Row],[Date_rapport]])</f>
        <v>2023</v>
      </c>
      <c r="I5693" t="str">
        <f>INDEX(tbl_produits[Molécule extraite], MATCH(tbl_data[[#This Row],[NORM_Spécialité]], tbl_produits[Nom normalisé], 0))</f>
        <v>Insuline dégludec</v>
      </c>
      <c r="J5693" s="34">
        <f>DATE(LEFT(tbl_data[[#This Row],[Date_rapport]], 4), MID(tbl_data[[#This Row],[Date_rapport]], 6, 2), RIGHT(tbl_data[[#This Row],[Date_rapport]], 2))</f>
        <v>44986</v>
      </c>
    </row>
    <row r="5694" spans="1:10" x14ac:dyDescent="0.2">
      <c r="A5694" s="28" t="s">
        <v>1748</v>
      </c>
      <c r="B5694" t="s">
        <v>9</v>
      </c>
      <c r="C5694" s="28" t="s">
        <v>1745</v>
      </c>
      <c r="D5694" t="s">
        <v>1720</v>
      </c>
      <c r="E5694" t="s">
        <v>1649</v>
      </c>
      <c r="F5694" t="str">
        <f>INDEX(tbl_produits[Nom normalisé], MATCH(tbl_data[[#This Row],[Spécialité]], tbl_produits[Nom original], 0))</f>
        <v>TRACUTIL, solution à diluer pour perfusion</v>
      </c>
      <c r="G5694" t="str">
        <f>INDEX(tbl_produits[Classe nom], MATCH(tbl_data[[#This Row],[NORM_Spécialité]], tbl_produits[Nom normalisé], 0))</f>
        <v>Sang et organes hématopoïétiques</v>
      </c>
      <c r="H5694">
        <f>YEAR(tbl_data[[#This Row],[Date_rapport]])</f>
        <v>2023</v>
      </c>
      <c r="I5694" t="str">
        <f>INDEX(tbl_produits[Molécule extraite], MATCH(tbl_data[[#This Row],[NORM_Spécialité]], tbl_produits[Nom normalisé], 0))</f>
        <v>Solutions électrolytiques</v>
      </c>
      <c r="J5694" s="34">
        <f>DATE(LEFT(tbl_data[[#This Row],[Date_rapport]], 4), MID(tbl_data[[#This Row],[Date_rapport]], 6, 2), RIGHT(tbl_data[[#This Row],[Date_rapport]], 2))</f>
        <v>44986</v>
      </c>
    </row>
    <row r="5695" spans="1:10" x14ac:dyDescent="0.2">
      <c r="A5695" s="28" t="s">
        <v>1748</v>
      </c>
      <c r="B5695" t="s">
        <v>6</v>
      </c>
      <c r="C5695" s="28" t="s">
        <v>1746</v>
      </c>
      <c r="D5695" t="s">
        <v>1721</v>
      </c>
      <c r="E5695" t="s">
        <v>2</v>
      </c>
      <c r="F5695" t="str">
        <f>INDEX(tbl_produits[Nom normalisé], MATCH(tbl_data[[#This Row],[Spécialité]], tbl_produits[Nom original], 0))</f>
        <v>CAPTOPRIL Mylan 25 mg, comprimé quadrisécable</v>
      </c>
      <c r="G5695" t="str">
        <f>INDEX(tbl_produits[Classe nom], MATCH(tbl_data[[#This Row],[NORM_Spécialité]], tbl_produits[Nom normalisé], 0))</f>
        <v>Système cardiovasculaire</v>
      </c>
      <c r="H5695">
        <f>YEAR(tbl_data[[#This Row],[Date_rapport]])</f>
        <v>2023</v>
      </c>
      <c r="I5695" t="str">
        <f>INDEX(tbl_produits[Molécule extraite], MATCH(tbl_data[[#This Row],[NORM_Spécialité]], tbl_produits[Nom normalisé], 0))</f>
        <v>Captopril</v>
      </c>
      <c r="J5695" s="34">
        <f>DATE(LEFT(tbl_data[[#This Row],[Date_rapport]], 4), MID(tbl_data[[#This Row],[Date_rapport]], 6, 2), RIGHT(tbl_data[[#This Row],[Date_rapport]], 2))</f>
        <v>44986</v>
      </c>
    </row>
    <row r="5696" spans="1:10" x14ac:dyDescent="0.2">
      <c r="A5696" s="28" t="s">
        <v>1748</v>
      </c>
      <c r="B5696" t="s">
        <v>6</v>
      </c>
      <c r="C5696" s="28" t="s">
        <v>1746</v>
      </c>
      <c r="D5696" t="s">
        <v>1722</v>
      </c>
      <c r="E5696" t="s">
        <v>2</v>
      </c>
      <c r="F5696" t="str">
        <f>INDEX(tbl_produits[Nom normalisé], MATCH(tbl_data[[#This Row],[Spécialité]], tbl_produits[Nom original], 0))</f>
        <v>FIRMAGON 80 mg, poudre et solvant pour solution injectable</v>
      </c>
      <c r="G5696" t="str">
        <f>INDEX(tbl_produits[Classe nom], MATCH(tbl_data[[#This Row],[NORM_Spécialité]], tbl_produits[Nom normalisé], 0))</f>
        <v>Antinéoplasiques et immunomodulateurs</v>
      </c>
      <c r="H5696">
        <f>YEAR(tbl_data[[#This Row],[Date_rapport]])</f>
        <v>2023</v>
      </c>
      <c r="I5696" t="str">
        <f>INDEX(tbl_produits[Molécule extraite], MATCH(tbl_data[[#This Row],[NORM_Spécialité]], tbl_produits[Nom normalisé], 0))</f>
        <v>Dégarélix</v>
      </c>
      <c r="J5696" s="34">
        <f>DATE(LEFT(tbl_data[[#This Row],[Date_rapport]], 4), MID(tbl_data[[#This Row],[Date_rapport]], 6, 2), RIGHT(tbl_data[[#This Row],[Date_rapport]], 2))</f>
        <v>44986</v>
      </c>
    </row>
    <row r="5697" spans="1:10" x14ac:dyDescent="0.2">
      <c r="A5697" s="28" t="s">
        <v>1748</v>
      </c>
      <c r="B5697" t="s">
        <v>6</v>
      </c>
      <c r="C5697" s="28" t="s">
        <v>1746</v>
      </c>
      <c r="D5697" t="s">
        <v>1723</v>
      </c>
      <c r="E5697" t="s">
        <v>2</v>
      </c>
      <c r="F5697" t="str">
        <f>INDEX(tbl_produits[Nom normalisé], MATCH(tbl_data[[#This Row],[Spécialité]], tbl_produits[Nom original], 0))</f>
        <v>FUROSEMIDE Teva 500 mg, comprimé sécable</v>
      </c>
      <c r="G5697" t="str">
        <f>INDEX(tbl_produits[Classe nom], MATCH(tbl_data[[#This Row],[NORM_Spécialité]], tbl_produits[Nom normalisé], 0))</f>
        <v>Système cardiovasculaire</v>
      </c>
      <c r="H5697">
        <f>YEAR(tbl_data[[#This Row],[Date_rapport]])</f>
        <v>2023</v>
      </c>
      <c r="I5697" t="str">
        <f>INDEX(tbl_produits[Molécule extraite], MATCH(tbl_data[[#This Row],[NORM_Spécialité]], tbl_produits[Nom normalisé], 0))</f>
        <v>Furosémide</v>
      </c>
      <c r="J5697" s="34">
        <f>DATE(LEFT(tbl_data[[#This Row],[Date_rapport]], 4), MID(tbl_data[[#This Row],[Date_rapport]], 6, 2), RIGHT(tbl_data[[#This Row],[Date_rapport]], 2))</f>
        <v>44986</v>
      </c>
    </row>
    <row r="5698" spans="1:10" x14ac:dyDescent="0.2">
      <c r="A5698" s="28" t="s">
        <v>1748</v>
      </c>
      <c r="B5698" t="s">
        <v>3</v>
      </c>
      <c r="C5698" s="28" t="s">
        <v>1344</v>
      </c>
      <c r="D5698" t="s">
        <v>1345</v>
      </c>
      <c r="E5698" t="s">
        <v>2</v>
      </c>
      <c r="F5698" t="str">
        <f>INDEX(tbl_produits[Nom normalisé], MATCH(tbl_data[[#This Row],[Spécialité]], tbl_produits[Nom original], 0))</f>
        <v>ALPROSTADIL Intsel Chimos 0,5 mg/ml, solution injectable</v>
      </c>
      <c r="G5698" t="str">
        <f>INDEX(tbl_produits[Classe nom], MATCH(tbl_data[[#This Row],[NORM_Spécialité]], tbl_produits[Nom normalisé], 0))</f>
        <v>Système cardiovasculaire</v>
      </c>
      <c r="H5698">
        <f>YEAR(tbl_data[[#This Row],[Date_rapport]])</f>
        <v>2023</v>
      </c>
      <c r="I5698" t="str">
        <f>INDEX(tbl_produits[Molécule extraite], MATCH(tbl_data[[#This Row],[NORM_Spécialité]], tbl_produits[Nom normalisé], 0))</f>
        <v>Alprostadil</v>
      </c>
      <c r="J5698" s="34">
        <f>DATE(LEFT(tbl_data[[#This Row],[Date_rapport]], 4), MID(tbl_data[[#This Row],[Date_rapport]], 6, 2), RIGHT(tbl_data[[#This Row],[Date_rapport]], 2))</f>
        <v>44986</v>
      </c>
    </row>
    <row r="5699" spans="1:10" x14ac:dyDescent="0.2">
      <c r="A5699" s="28" t="s">
        <v>1748</v>
      </c>
      <c r="B5699" t="s">
        <v>3</v>
      </c>
      <c r="C5699" s="28" t="s">
        <v>1747</v>
      </c>
      <c r="D5699" t="s">
        <v>1724</v>
      </c>
      <c r="E5699" t="s">
        <v>2</v>
      </c>
      <c r="F5699" t="str">
        <f>INDEX(tbl_produits[Nom normalisé], MATCH(tbl_data[[#This Row],[Spécialité]], tbl_produits[Nom original], 0))</f>
        <v>QUINIMAX 125 mg/1 ml et 250 mg/2 ml, solution injectable</v>
      </c>
      <c r="G5699" t="str">
        <f>INDEX(tbl_produits[Classe nom], MATCH(tbl_data[[#This Row],[NORM_Spécialité]], tbl_produits[Nom normalisé], 0))</f>
        <v>Système cardiovasculaire</v>
      </c>
      <c r="H5699">
        <f>YEAR(tbl_data[[#This Row],[Date_rapport]])</f>
        <v>2023</v>
      </c>
      <c r="I5699" t="str">
        <f>INDEX(tbl_produits[Molécule extraite], MATCH(tbl_data[[#This Row],[NORM_Spécialité]], tbl_produits[Nom normalisé], 0))</f>
        <v>Quinine – quinidine – cinchonine – cinchonidine</v>
      </c>
      <c r="J5699" s="34">
        <f>DATE(LEFT(tbl_data[[#This Row],[Date_rapport]], 4), MID(tbl_data[[#This Row],[Date_rapport]], 6, 2), RIGHT(tbl_data[[#This Row],[Date_rapport]], 2))</f>
        <v>44986</v>
      </c>
    </row>
    <row r="5700" spans="1:10" x14ac:dyDescent="0.2">
      <c r="A5700" s="28" t="s">
        <v>1748</v>
      </c>
      <c r="B5700" t="s">
        <v>11</v>
      </c>
      <c r="C5700" s="28" t="s">
        <v>910</v>
      </c>
      <c r="D5700" t="s">
        <v>724</v>
      </c>
      <c r="E5700" t="s">
        <v>2</v>
      </c>
      <c r="F5700" t="str">
        <f>INDEX(tbl_produits[Nom normalisé], MATCH(tbl_data[[#This Row],[Spécialité]], tbl_produits[Nom original], 0))</f>
        <v>IMOGAM Rage 150 UI/mL, solution injectable</v>
      </c>
      <c r="G5700" t="str">
        <f>INDEX(tbl_produits[Classe nom], MATCH(tbl_data[[#This Row],[NORM_Spécialité]], tbl_produits[Nom normalisé], 0))</f>
        <v>Anti-infectieux à usage systémique</v>
      </c>
      <c r="H5700">
        <f>YEAR(tbl_data[[#This Row],[Date_rapport]])</f>
        <v>2023</v>
      </c>
      <c r="I5700" t="str">
        <f>INDEX(tbl_produits[Molécule extraite], MATCH(tbl_data[[#This Row],[NORM_Spécialité]], tbl_produits[Nom normalisé], 0))</f>
        <v>Immunoglobuline humaine rabique</v>
      </c>
      <c r="J5700" s="34">
        <f>DATE(LEFT(tbl_data[[#This Row],[Date_rapport]], 4), MID(tbl_data[[#This Row],[Date_rapport]], 6, 2), RIGHT(tbl_data[[#This Row],[Date_rapport]], 2))</f>
        <v>44986</v>
      </c>
    </row>
    <row r="5701" spans="1:10" x14ac:dyDescent="0.2">
      <c r="A5701" s="28" t="s">
        <v>1748</v>
      </c>
      <c r="B5701" t="s">
        <v>9</v>
      </c>
      <c r="C5701" s="28" t="s">
        <v>910</v>
      </c>
      <c r="D5701" t="s">
        <v>913</v>
      </c>
      <c r="E5701" t="s">
        <v>2</v>
      </c>
      <c r="F5701" t="str">
        <f>INDEX(tbl_produits[Nom normalisé], MATCH(tbl_data[[#This Row],[Spécialité]], tbl_produits[Nom original], 0))</f>
        <v>FLUORESCEINE sodique Faure 10 pour cent, solution injectable</v>
      </c>
      <c r="G5701" t="str">
        <f>INDEX(tbl_produits[Classe nom], MATCH(tbl_data[[#This Row],[NORM_Spécialité]], tbl_produits[Nom normalisé], 0))</f>
        <v>Organes sensoriels</v>
      </c>
      <c r="H5701">
        <f>YEAR(tbl_data[[#This Row],[Date_rapport]])</f>
        <v>2023</v>
      </c>
      <c r="I5701" t="str">
        <f>INDEX(tbl_produits[Molécule extraite], MATCH(tbl_data[[#This Row],[NORM_Spécialité]], tbl_produits[Nom normalisé], 0))</f>
        <v>Fluorescéine sodique</v>
      </c>
      <c r="J5701" s="34">
        <f>DATE(LEFT(tbl_data[[#This Row],[Date_rapport]], 4), MID(tbl_data[[#This Row],[Date_rapport]], 6, 2), RIGHT(tbl_data[[#This Row],[Date_rapport]], 2))</f>
        <v>44986</v>
      </c>
    </row>
    <row r="5702" spans="1:10" x14ac:dyDescent="0.2">
      <c r="A5702" s="28" t="s">
        <v>1748</v>
      </c>
      <c r="B5702" t="s">
        <v>9</v>
      </c>
      <c r="C5702" s="28" t="s">
        <v>910</v>
      </c>
      <c r="D5702" t="s">
        <v>917</v>
      </c>
      <c r="E5702" t="s">
        <v>2</v>
      </c>
      <c r="F5702" t="str">
        <f>INDEX(tbl_produits[Nom normalisé], MATCH(tbl_data[[#This Row],[Spécialité]], tbl_produits[Nom original], 0))</f>
        <v>ZYKADIA 150 mg, gélule</v>
      </c>
      <c r="G5702" t="str">
        <f>INDEX(tbl_produits[Classe nom], MATCH(tbl_data[[#This Row],[NORM_Spécialité]], tbl_produits[Nom normalisé], 0))</f>
        <v>Antinéoplasiques et immunomodulateurs</v>
      </c>
      <c r="H5702">
        <f>YEAR(tbl_data[[#This Row],[Date_rapport]])</f>
        <v>2023</v>
      </c>
      <c r="I5702" t="str">
        <f>INDEX(tbl_produits[Molécule extraite], MATCH(tbl_data[[#This Row],[NORM_Spécialité]], tbl_produits[Nom normalisé], 0))</f>
        <v>Céritinib</v>
      </c>
      <c r="J5702" s="34">
        <f>DATE(LEFT(tbl_data[[#This Row],[Date_rapport]], 4), MID(tbl_data[[#This Row],[Date_rapport]], 6, 2), RIGHT(tbl_data[[#This Row],[Date_rapport]], 2))</f>
        <v>44986</v>
      </c>
    </row>
    <row r="5703" spans="1:10" x14ac:dyDescent="0.2">
      <c r="A5703" s="28" t="s">
        <v>1748</v>
      </c>
      <c r="B5703" t="s">
        <v>9</v>
      </c>
      <c r="C5703" s="28" t="s">
        <v>920</v>
      </c>
      <c r="D5703" t="s">
        <v>924</v>
      </c>
      <c r="E5703" t="s">
        <v>2</v>
      </c>
      <c r="F5703" t="str">
        <f>INDEX(tbl_produits[Nom normalisé], MATCH(tbl_data[[#This Row],[Spécialité]], tbl_produits[Nom original], 0))</f>
        <v>NOVORAPID  FlexPen 100 unités/ml, solution injectable en stylo prérempli</v>
      </c>
      <c r="G5703" t="str">
        <f>INDEX(tbl_produits[Classe nom], MATCH(tbl_data[[#This Row],[NORM_Spécialité]], tbl_produits[Nom normalisé], 0))</f>
        <v>Voies digestives et métabolisme</v>
      </c>
      <c r="H5703">
        <f>YEAR(tbl_data[[#This Row],[Date_rapport]])</f>
        <v>2023</v>
      </c>
      <c r="I5703" t="str">
        <f>INDEX(tbl_produits[Molécule extraite], MATCH(tbl_data[[#This Row],[NORM_Spécialité]], tbl_produits[Nom normalisé], 0))</f>
        <v>Insuline (Aspartate)</v>
      </c>
      <c r="J5703" s="34">
        <f>DATE(LEFT(tbl_data[[#This Row],[Date_rapport]], 4), MID(tbl_data[[#This Row],[Date_rapport]], 6, 2), RIGHT(tbl_data[[#This Row],[Date_rapport]], 2))</f>
        <v>44986</v>
      </c>
    </row>
    <row r="5704" spans="1:10" x14ac:dyDescent="0.2">
      <c r="A5704" s="28" t="s">
        <v>1748</v>
      </c>
      <c r="B5704" t="s">
        <v>9</v>
      </c>
      <c r="C5704" s="28" t="s">
        <v>925</v>
      </c>
      <c r="D5704" t="s">
        <v>926</v>
      </c>
      <c r="E5704" t="s">
        <v>2</v>
      </c>
      <c r="F5704" t="str">
        <f>INDEX(tbl_produits[Nom normalisé], MATCH(tbl_data[[#This Row],[Spécialité]], tbl_produits[Nom original], 0))</f>
        <v>RELVAR Ellipta 184 microgrammes/22 microgrammes, poudre pour inhalation, en récipient unidose</v>
      </c>
      <c r="G5704" t="str">
        <f>INDEX(tbl_produits[Classe nom], MATCH(tbl_data[[#This Row],[NORM_Spécialité]], tbl_produits[Nom normalisé], 0))</f>
        <v>Système respiratoire</v>
      </c>
      <c r="H5704">
        <f>YEAR(tbl_data[[#This Row],[Date_rapport]])</f>
        <v>2023</v>
      </c>
      <c r="I5704" t="str">
        <f>INDEX(tbl_produits[Molécule extraite], MATCH(tbl_data[[#This Row],[NORM_Spécialité]], tbl_produits[Nom normalisé], 0))</f>
        <v>Fluticasone / vilantérol</v>
      </c>
      <c r="J5704" s="34">
        <f>DATE(LEFT(tbl_data[[#This Row],[Date_rapport]], 4), MID(tbl_data[[#This Row],[Date_rapport]], 6, 2), RIGHT(tbl_data[[#This Row],[Date_rapport]], 2))</f>
        <v>44986</v>
      </c>
    </row>
    <row r="5705" spans="1:10" x14ac:dyDescent="0.2">
      <c r="A5705" s="28" t="s">
        <v>1748</v>
      </c>
      <c r="B5705" t="s">
        <v>3</v>
      </c>
      <c r="C5705" s="28" t="s">
        <v>929</v>
      </c>
      <c r="D5705" t="s">
        <v>930</v>
      </c>
      <c r="E5705" t="s">
        <v>2</v>
      </c>
      <c r="F5705" t="str">
        <f>INDEX(tbl_produits[Nom normalisé], MATCH(tbl_data[[#This Row],[Spécialité]], tbl_produits[Nom original], 0))</f>
        <v>ALYOSTAL VENIN DE GUEPE VESPULA 110 et 550 microgrammes, poudre et solvant pour solution injectable</v>
      </c>
      <c r="G5705" t="str">
        <f>INDEX(tbl_produits[Classe nom], MATCH(tbl_data[[#This Row],[NORM_Spécialité]], tbl_produits[Nom normalisé], 0))</f>
        <v>Divers</v>
      </c>
      <c r="H5705">
        <f>YEAR(tbl_data[[#This Row],[Date_rapport]])</f>
        <v>2023</v>
      </c>
      <c r="I5705" t="str">
        <f>INDEX(tbl_produits[Molécule extraite], MATCH(tbl_data[[#This Row],[NORM_Spécialité]], tbl_produits[Nom normalisé], 0))</f>
        <v>Guêpe Polistes (venin de)</v>
      </c>
      <c r="J5705" s="34">
        <f>DATE(LEFT(tbl_data[[#This Row],[Date_rapport]], 4), MID(tbl_data[[#This Row],[Date_rapport]], 6, 2), RIGHT(tbl_data[[#This Row],[Date_rapport]], 2))</f>
        <v>44986</v>
      </c>
    </row>
    <row r="5706" spans="1:10" x14ac:dyDescent="0.2">
      <c r="A5706" s="28" t="s">
        <v>1748</v>
      </c>
      <c r="B5706" t="s">
        <v>3</v>
      </c>
      <c r="C5706" s="28" t="s">
        <v>931</v>
      </c>
      <c r="D5706" t="s">
        <v>932</v>
      </c>
      <c r="E5706" t="s">
        <v>2</v>
      </c>
      <c r="F5706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5706" t="str">
        <f>INDEX(tbl_produits[Classe nom], MATCH(tbl_data[[#This Row],[NORM_Spécialité]], tbl_produits[Nom normalisé], 0))</f>
        <v>Divers</v>
      </c>
      <c r="H5706">
        <f>YEAR(tbl_data[[#This Row],[Date_rapport]])</f>
        <v>2023</v>
      </c>
      <c r="I5706" t="str">
        <f>INDEX(tbl_produits[Molécule extraite], MATCH(tbl_data[[#This Row],[NORM_Spécialité]], tbl_produits[Nom normalisé], 0))</f>
        <v>Abeille (venin d')</v>
      </c>
      <c r="J5706" s="34">
        <f>DATE(LEFT(tbl_data[[#This Row],[Date_rapport]], 4), MID(tbl_data[[#This Row],[Date_rapport]], 6, 2), RIGHT(tbl_data[[#This Row],[Date_rapport]], 2))</f>
        <v>44986</v>
      </c>
    </row>
    <row r="5707" spans="1:10" x14ac:dyDescent="0.2">
      <c r="A5707" s="28" t="s">
        <v>1748</v>
      </c>
      <c r="B5707" t="s">
        <v>3</v>
      </c>
      <c r="C5707" s="28" t="s">
        <v>931</v>
      </c>
      <c r="D5707" t="s">
        <v>933</v>
      </c>
      <c r="E5707" t="s">
        <v>2</v>
      </c>
      <c r="F5707" t="str">
        <f>INDEX(tbl_produits[Nom normalisé], MATCH(tbl_data[[#This Row],[Spécialité]], tbl_produits[Nom original], 0))</f>
        <v>ALYOSTAL VENIN DE GUEPE POLISTES 110 et 550 microgrammes, poudre et solvant pour solution injectable</v>
      </c>
      <c r="G5707" t="str">
        <f>INDEX(tbl_produits[Classe nom], MATCH(tbl_data[[#This Row],[NORM_Spécialité]], tbl_produits[Nom normalisé], 0))</f>
        <v>Divers</v>
      </c>
      <c r="H5707">
        <f>YEAR(tbl_data[[#This Row],[Date_rapport]])</f>
        <v>2023</v>
      </c>
      <c r="I5707" t="str">
        <f>INDEX(tbl_produits[Molécule extraite], MATCH(tbl_data[[#This Row],[NORM_Spécialité]], tbl_produits[Nom normalisé], 0))</f>
        <v>Guêpe Polistes (venin de)</v>
      </c>
      <c r="J5707" s="34">
        <f>DATE(LEFT(tbl_data[[#This Row],[Date_rapport]], 4), MID(tbl_data[[#This Row],[Date_rapport]], 6, 2), RIGHT(tbl_data[[#This Row],[Date_rapport]], 2))</f>
        <v>44986</v>
      </c>
    </row>
    <row r="5708" spans="1:10" x14ac:dyDescent="0.2">
      <c r="A5708" s="28" t="s">
        <v>1748</v>
      </c>
      <c r="B5708" t="s">
        <v>3</v>
      </c>
      <c r="C5708" s="28" t="s">
        <v>939</v>
      </c>
      <c r="D5708" t="s">
        <v>859</v>
      </c>
      <c r="E5708" t="s">
        <v>2</v>
      </c>
      <c r="F5708" t="str">
        <f>INDEX(tbl_produits[Nom normalisé], MATCH(tbl_data[[#This Row],[Spécialité]], tbl_produits[Nom original], 0))</f>
        <v>DIAMOX 500 mg, poudre et solvant pour préparation injectable</v>
      </c>
      <c r="G5708" t="str">
        <f>INDEX(tbl_produits[Classe nom], MATCH(tbl_data[[#This Row],[NORM_Spécialité]], tbl_produits[Nom normalisé], 0))</f>
        <v>Organes sensoriels</v>
      </c>
      <c r="H5708">
        <f>YEAR(tbl_data[[#This Row],[Date_rapport]])</f>
        <v>2023</v>
      </c>
      <c r="I5708" t="str">
        <f>INDEX(tbl_produits[Molécule extraite], MATCH(tbl_data[[#This Row],[NORM_Spécialité]], tbl_produits[Nom normalisé], 0))</f>
        <v>Acétazolamide</v>
      </c>
      <c r="J5708" s="34">
        <f>DATE(LEFT(tbl_data[[#This Row],[Date_rapport]], 4), MID(tbl_data[[#This Row],[Date_rapport]], 6, 2), RIGHT(tbl_data[[#This Row],[Date_rapport]], 2))</f>
        <v>44986</v>
      </c>
    </row>
    <row r="5709" spans="1:10" x14ac:dyDescent="0.2">
      <c r="A5709" s="28" t="s">
        <v>1748</v>
      </c>
      <c r="B5709" t="s">
        <v>6</v>
      </c>
      <c r="C5709" s="28" t="s">
        <v>940</v>
      </c>
      <c r="D5709" t="s">
        <v>892</v>
      </c>
      <c r="E5709" t="s">
        <v>941</v>
      </c>
      <c r="F5709" t="str">
        <f>INDEX(tbl_produits[Nom normalisé], MATCH(tbl_data[[#This Row],[Spécialité]], tbl_produits[Nom original], 0))</f>
        <v xml:space="preserve">IMNOVID 1 mg, gélule </v>
      </c>
      <c r="G5709" t="str">
        <f>INDEX(tbl_produits[Classe nom], MATCH(tbl_data[[#This Row],[NORM_Spécialité]], tbl_produits[Nom normalisé], 0))</f>
        <v>Antinéoplasiques et immunomodulateurs</v>
      </c>
      <c r="H5709">
        <f>YEAR(tbl_data[[#This Row],[Date_rapport]])</f>
        <v>2023</v>
      </c>
      <c r="I5709" t="str">
        <f>INDEX(tbl_produits[Molécule extraite], MATCH(tbl_data[[#This Row],[NORM_Spécialité]], tbl_produits[Nom normalisé], 0))</f>
        <v>Pomalidomide</v>
      </c>
      <c r="J5709" s="34">
        <f>DATE(LEFT(tbl_data[[#This Row],[Date_rapport]], 4), MID(tbl_data[[#This Row],[Date_rapport]], 6, 2), RIGHT(tbl_data[[#This Row],[Date_rapport]], 2))</f>
        <v>44986</v>
      </c>
    </row>
    <row r="5710" spans="1:10" x14ac:dyDescent="0.2">
      <c r="A5710" s="28" t="s">
        <v>1748</v>
      </c>
      <c r="B5710" t="s">
        <v>3</v>
      </c>
      <c r="C5710" s="28" t="s">
        <v>941</v>
      </c>
      <c r="D5710" t="s">
        <v>942</v>
      </c>
      <c r="E5710" t="s">
        <v>2</v>
      </c>
      <c r="F5710" t="str">
        <f>INDEX(tbl_produits[Nom normalisé], MATCH(tbl_data[[#This Row],[Spécialité]], tbl_produits[Nom original], 0))</f>
        <v>TOPISCAB 5 %, crème</v>
      </c>
      <c r="G5710" t="str">
        <f>INDEX(tbl_produits[Classe nom], MATCH(tbl_data[[#This Row],[NORM_Spécialité]], tbl_produits[Nom normalisé], 0))</f>
        <v>Antiparasitaires, insecticides et répulsifs</v>
      </c>
      <c r="H5710">
        <f>YEAR(tbl_data[[#This Row],[Date_rapport]])</f>
        <v>2023</v>
      </c>
      <c r="I5710" t="str">
        <f>INDEX(tbl_produits[Molécule extraite], MATCH(tbl_data[[#This Row],[NORM_Spécialité]], tbl_produits[Nom normalisé], 0))</f>
        <v>Perméthrine</v>
      </c>
      <c r="J5710" s="34">
        <f>DATE(LEFT(tbl_data[[#This Row],[Date_rapport]], 4), MID(tbl_data[[#This Row],[Date_rapport]], 6, 2), RIGHT(tbl_data[[#This Row],[Date_rapport]], 2))</f>
        <v>44986</v>
      </c>
    </row>
    <row r="5711" spans="1:10" x14ac:dyDescent="0.2">
      <c r="A5711" s="28" t="s">
        <v>1748</v>
      </c>
      <c r="B5711" t="s">
        <v>6</v>
      </c>
      <c r="C5711" s="28" t="s">
        <v>941</v>
      </c>
      <c r="D5711" t="s">
        <v>636</v>
      </c>
      <c r="E5711" t="s">
        <v>878</v>
      </c>
      <c r="F5711" t="str">
        <f>INDEX(tbl_produits[Nom normalisé], MATCH(tbl_data[[#This Row],[Spécialité]], tbl_produits[Nom original], 0))</f>
        <v>GARDENAL 200 mg/4 ml, poudre et solvant pour solution injectable</v>
      </c>
      <c r="G5711" t="str">
        <f>INDEX(tbl_produits[Classe nom], MATCH(tbl_data[[#This Row],[NORM_Spécialité]], tbl_produits[Nom normalisé], 0))</f>
        <v>Système nerveux</v>
      </c>
      <c r="H5711">
        <f>YEAR(tbl_data[[#This Row],[Date_rapport]])</f>
        <v>2023</v>
      </c>
      <c r="I5711" t="str">
        <f>INDEX(tbl_produits[Molécule extraite], MATCH(tbl_data[[#This Row],[NORM_Spécialité]], tbl_produits[Nom normalisé], 0))</f>
        <v>Phénobarbital sodique</v>
      </c>
      <c r="J5711" s="34">
        <f>DATE(LEFT(tbl_data[[#This Row],[Date_rapport]], 4), MID(tbl_data[[#This Row],[Date_rapport]], 6, 2), RIGHT(tbl_data[[#This Row],[Date_rapport]], 2))</f>
        <v>44986</v>
      </c>
    </row>
    <row r="5712" spans="1:10" x14ac:dyDescent="0.2">
      <c r="A5712" s="28" t="s">
        <v>1748</v>
      </c>
      <c r="B5712" t="s">
        <v>6</v>
      </c>
      <c r="C5712" s="28" t="s">
        <v>945</v>
      </c>
      <c r="D5712" t="s">
        <v>903</v>
      </c>
      <c r="E5712" t="s">
        <v>947</v>
      </c>
      <c r="F5712" t="str">
        <f>INDEX(tbl_produits[Nom normalisé], MATCH(tbl_data[[#This Row],[Spécialité]], tbl_produits[Nom original], 0))</f>
        <v>JAVLOR 25 mg/ml, solution à diluer pour perfusion en flacon de 2 ml</v>
      </c>
      <c r="G5712" t="str">
        <f>INDEX(tbl_produits[Classe nom], MATCH(tbl_data[[#This Row],[NORM_Spécialité]], tbl_produits[Nom normalisé], 0))</f>
        <v>Antinéoplasiques et immunomodulateurs</v>
      </c>
      <c r="H5712">
        <f>YEAR(tbl_data[[#This Row],[Date_rapport]])</f>
        <v>2023</v>
      </c>
      <c r="I5712" t="str">
        <f>INDEX(tbl_produits[Molécule extraite], MATCH(tbl_data[[#This Row],[NORM_Spécialité]], tbl_produits[Nom normalisé], 0))</f>
        <v>Vinflunine</v>
      </c>
      <c r="J5712" s="34">
        <f>DATE(LEFT(tbl_data[[#This Row],[Date_rapport]], 4), MID(tbl_data[[#This Row],[Date_rapport]], 6, 2), RIGHT(tbl_data[[#This Row],[Date_rapport]], 2))</f>
        <v>44986</v>
      </c>
    </row>
    <row r="5713" spans="1:10" x14ac:dyDescent="0.2">
      <c r="A5713" s="28" t="s">
        <v>1748</v>
      </c>
      <c r="B5713" t="s">
        <v>3</v>
      </c>
      <c r="C5713" s="28" t="s">
        <v>945</v>
      </c>
      <c r="D5713" t="s">
        <v>901</v>
      </c>
      <c r="E5713" t="s">
        <v>2</v>
      </c>
      <c r="F5713" t="str">
        <f>INDEX(tbl_produits[Nom normalisé], MATCH(tbl_data[[#This Row],[Spécialité]], tbl_produits[Nom original], 0))</f>
        <v>ZOPHREN 4 mg/5 ml, sirop</v>
      </c>
      <c r="G5713" t="str">
        <f>INDEX(tbl_produits[Classe nom], MATCH(tbl_data[[#This Row],[NORM_Spécialité]], tbl_produits[Nom normalisé], 0))</f>
        <v>Voies digestives et métabolisme</v>
      </c>
      <c r="H5713">
        <f>YEAR(tbl_data[[#This Row],[Date_rapport]])</f>
        <v>2023</v>
      </c>
      <c r="I5713" t="str">
        <f>INDEX(tbl_produits[Molécule extraite], MATCH(tbl_data[[#This Row],[NORM_Spécialité]], tbl_produits[Nom normalisé], 0))</f>
        <v>Ondansétron</v>
      </c>
      <c r="J5713" s="34">
        <f>DATE(LEFT(tbl_data[[#This Row],[Date_rapport]], 4), MID(tbl_data[[#This Row],[Date_rapport]], 6, 2), RIGHT(tbl_data[[#This Row],[Date_rapport]], 2))</f>
        <v>44986</v>
      </c>
    </row>
    <row r="5714" spans="1:10" x14ac:dyDescent="0.2">
      <c r="A5714" s="28" t="s">
        <v>1748</v>
      </c>
      <c r="B5714" t="s">
        <v>3</v>
      </c>
      <c r="C5714" s="28" t="s">
        <v>947</v>
      </c>
      <c r="D5714" t="s">
        <v>787</v>
      </c>
      <c r="E5714" t="s">
        <v>2</v>
      </c>
      <c r="F5714" t="str">
        <f>INDEX(tbl_produits[Nom normalisé], MATCH(tbl_data[[#This Row],[Spécialité]], tbl_produits[Nom original], 0))</f>
        <v>CAELYX Pegylated Liposomal 2 mg/ml, solution à diluer pour perfusion - Flacon 25ml</v>
      </c>
      <c r="G5714" t="str">
        <f>INDEX(tbl_produits[Classe nom], MATCH(tbl_data[[#This Row],[NORM_Spécialité]], tbl_produits[Nom normalisé], 0))</f>
        <v>Antinéoplasiques et immunomodulateurs</v>
      </c>
      <c r="H5714">
        <f>YEAR(tbl_data[[#This Row],[Date_rapport]])</f>
        <v>2023</v>
      </c>
      <c r="I5714" t="str">
        <f>INDEX(tbl_produits[Molécule extraite], MATCH(tbl_data[[#This Row],[NORM_Spécialité]], tbl_produits[Nom normalisé], 0))</f>
        <v>Doxorubicine</v>
      </c>
      <c r="J5714" s="34">
        <f>DATE(LEFT(tbl_data[[#This Row],[Date_rapport]], 4), MID(tbl_data[[#This Row],[Date_rapport]], 6, 2), RIGHT(tbl_data[[#This Row],[Date_rapport]], 2))</f>
        <v>44986</v>
      </c>
    </row>
    <row r="5715" spans="1:10" x14ac:dyDescent="0.2">
      <c r="A5715" s="28" t="s">
        <v>1748</v>
      </c>
      <c r="B5715" t="s">
        <v>11</v>
      </c>
      <c r="C5715" s="28" t="s">
        <v>947</v>
      </c>
      <c r="D5715" t="s">
        <v>765</v>
      </c>
      <c r="E5715" t="s">
        <v>2</v>
      </c>
      <c r="F5715" t="str">
        <f>INDEX(tbl_produits[Nom normalisé], MATCH(tbl_data[[#This Row],[Spécialité]], tbl_produits[Nom original], 0))</f>
        <v>ANCOTIL 1 pour cent, solution pour perfusion</v>
      </c>
      <c r="G5715" t="str">
        <f>INDEX(tbl_produits[Classe nom], MATCH(tbl_data[[#This Row],[NORM_Spécialité]], tbl_produits[Nom normalisé], 0))</f>
        <v>Anti-infectieux à usage systémique</v>
      </c>
      <c r="H5715">
        <f>YEAR(tbl_data[[#This Row],[Date_rapport]])</f>
        <v>2023</v>
      </c>
      <c r="I5715" t="str">
        <f>INDEX(tbl_produits[Molécule extraite], MATCH(tbl_data[[#This Row],[NORM_Spécialité]], tbl_produits[Nom normalisé], 0))</f>
        <v>Flucytosine</v>
      </c>
      <c r="J5715" s="34">
        <f>DATE(LEFT(tbl_data[[#This Row],[Date_rapport]], 4), MID(tbl_data[[#This Row],[Date_rapport]], 6, 2), RIGHT(tbl_data[[#This Row],[Date_rapport]], 2))</f>
        <v>44986</v>
      </c>
    </row>
    <row r="5716" spans="1:10" x14ac:dyDescent="0.2">
      <c r="A5716" s="28" t="s">
        <v>1748</v>
      </c>
      <c r="B5716" t="s">
        <v>6</v>
      </c>
      <c r="C5716" s="28" t="s">
        <v>948</v>
      </c>
      <c r="D5716" t="s">
        <v>949</v>
      </c>
      <c r="E5716" t="s">
        <v>867</v>
      </c>
      <c r="F5716" t="str">
        <f>INDEX(tbl_produits[Nom normalisé], MATCH(tbl_data[[#This Row],[Spécialité]], tbl_produits[Nom original], 0))</f>
        <v>LINEZOLIDE Ohre Pharma 600 mg, comprimé pelliculé</v>
      </c>
      <c r="G5716" t="str">
        <f>INDEX(tbl_produits[Classe nom], MATCH(tbl_data[[#This Row],[NORM_Spécialité]], tbl_produits[Nom normalisé], 0))</f>
        <v>Anti-infectieux à usage systémique</v>
      </c>
      <c r="H5716">
        <f>YEAR(tbl_data[[#This Row],[Date_rapport]])</f>
        <v>2023</v>
      </c>
      <c r="I5716" t="str">
        <f>INDEX(tbl_produits[Molécule extraite], MATCH(tbl_data[[#This Row],[NORM_Spécialité]], tbl_produits[Nom normalisé], 0))</f>
        <v>Linézolide</v>
      </c>
      <c r="J5716" s="34">
        <f>DATE(LEFT(tbl_data[[#This Row],[Date_rapport]], 4), MID(tbl_data[[#This Row],[Date_rapport]], 6, 2), RIGHT(tbl_data[[#This Row],[Date_rapport]], 2))</f>
        <v>44986</v>
      </c>
    </row>
    <row r="5717" spans="1:10" x14ac:dyDescent="0.2">
      <c r="A5717" s="28" t="s">
        <v>1748</v>
      </c>
      <c r="B5717" t="s">
        <v>6</v>
      </c>
      <c r="C5717" s="28" t="s">
        <v>948</v>
      </c>
      <c r="D5717" t="s">
        <v>834</v>
      </c>
      <c r="E5717" t="s">
        <v>860</v>
      </c>
      <c r="F5717" t="str">
        <f>INDEX(tbl_produits[Nom normalisé], MATCH(tbl_data[[#This Row],[Spécialité]], tbl_produits[Nom original], 0))</f>
        <v>BRINTELLIX 15 mg, comprimé pelliculé</v>
      </c>
      <c r="G5717" t="str">
        <f>INDEX(tbl_produits[Classe nom], MATCH(tbl_data[[#This Row],[NORM_Spécialité]], tbl_produits[Nom normalisé], 0))</f>
        <v>Système nerveux</v>
      </c>
      <c r="H5717">
        <f>YEAR(tbl_data[[#This Row],[Date_rapport]])</f>
        <v>2023</v>
      </c>
      <c r="I5717" t="str">
        <f>INDEX(tbl_produits[Molécule extraite], MATCH(tbl_data[[#This Row],[NORM_Spécialité]], tbl_produits[Nom normalisé], 0))</f>
        <v>Vortioxétine (bromhydrate de)</v>
      </c>
      <c r="J5717" s="34">
        <f>DATE(LEFT(tbl_data[[#This Row],[Date_rapport]], 4), MID(tbl_data[[#This Row],[Date_rapport]], 6, 2), RIGHT(tbl_data[[#This Row],[Date_rapport]], 2))</f>
        <v>44986</v>
      </c>
    </row>
    <row r="5718" spans="1:10" x14ac:dyDescent="0.2">
      <c r="A5718" s="28" t="s">
        <v>1748</v>
      </c>
      <c r="B5718" t="s">
        <v>3</v>
      </c>
      <c r="C5718" s="28" t="s">
        <v>951</v>
      </c>
      <c r="D5718" t="s">
        <v>952</v>
      </c>
      <c r="E5718" t="s">
        <v>2</v>
      </c>
      <c r="F5718" t="str">
        <f>INDEX(tbl_produits[Nom normalisé], MATCH(tbl_data[[#This Row],[Spécialité]], tbl_produits[Nom original], 0))</f>
        <v>ENTACAPONE Mylan 200 mg, comprimé pelliculé en boîte de 100</v>
      </c>
      <c r="G5718" t="str">
        <f>INDEX(tbl_produits[Classe nom], MATCH(tbl_data[[#This Row],[NORM_Spécialité]], tbl_produits[Nom normalisé], 0))</f>
        <v>Système nerveux</v>
      </c>
      <c r="H5718">
        <f>YEAR(tbl_data[[#This Row],[Date_rapport]])</f>
        <v>2023</v>
      </c>
      <c r="I5718" t="str">
        <f>INDEX(tbl_produits[Molécule extraite], MATCH(tbl_data[[#This Row],[NORM_Spécialité]], tbl_produits[Nom normalisé], 0))</f>
        <v>Entacapone</v>
      </c>
      <c r="J5718" s="34">
        <f>DATE(LEFT(tbl_data[[#This Row],[Date_rapport]], 4), MID(tbl_data[[#This Row],[Date_rapport]], 6, 2), RIGHT(tbl_data[[#This Row],[Date_rapport]], 2))</f>
        <v>44986</v>
      </c>
    </row>
    <row r="5719" spans="1:10" x14ac:dyDescent="0.2">
      <c r="A5719" s="28" t="s">
        <v>1748</v>
      </c>
      <c r="B5719" t="s">
        <v>9</v>
      </c>
      <c r="C5719" s="28" t="s">
        <v>953</v>
      </c>
      <c r="D5719" t="s">
        <v>882</v>
      </c>
      <c r="E5719" t="s">
        <v>2</v>
      </c>
      <c r="F5719" t="str">
        <f>INDEX(tbl_produits[Nom normalisé], MATCH(tbl_data[[#This Row],[Spécialité]], tbl_produits[Nom original], 0))</f>
        <v>OZEMPIC 0,25 mg, 0,5 mg, 1 mg, solution injectable en stylo prérempli</v>
      </c>
      <c r="G5719" t="str">
        <f>INDEX(tbl_produits[Classe nom], MATCH(tbl_data[[#This Row],[NORM_Spécialité]], tbl_produits[Nom normalisé], 0))</f>
        <v>Voies digestives et métabolisme</v>
      </c>
      <c r="H5719">
        <f>YEAR(tbl_data[[#This Row],[Date_rapport]])</f>
        <v>2023</v>
      </c>
      <c r="I5719" t="str">
        <f>INDEX(tbl_produits[Molécule extraite], MATCH(tbl_data[[#This Row],[NORM_Spécialité]], tbl_produits[Nom normalisé], 0))</f>
        <v>Sémaglutide (levure/saccharomyces cerevisiae)</v>
      </c>
      <c r="J5719" s="34">
        <f>DATE(LEFT(tbl_data[[#This Row],[Date_rapport]], 4), MID(tbl_data[[#This Row],[Date_rapport]], 6, 2), RIGHT(tbl_data[[#This Row],[Date_rapport]], 2))</f>
        <v>44986</v>
      </c>
    </row>
    <row r="5720" spans="1:10" x14ac:dyDescent="0.2">
      <c r="A5720" s="28" t="s">
        <v>1748</v>
      </c>
      <c r="B5720" t="s">
        <v>6</v>
      </c>
      <c r="C5720" s="28" t="s">
        <v>957</v>
      </c>
      <c r="D5720" t="s">
        <v>958</v>
      </c>
      <c r="E5720" t="s">
        <v>867</v>
      </c>
      <c r="F5720" t="str">
        <f>INDEX(tbl_produits[Nom normalisé], MATCH(tbl_data[[#This Row],[Spécialité]], tbl_produits[Nom original], 0))</f>
        <v>BREVIBLOC 100 mg/10 ml, solution injectable en flacon</v>
      </c>
      <c r="G5720" t="str">
        <f>INDEX(tbl_produits[Classe nom], MATCH(tbl_data[[#This Row],[NORM_Spécialité]], tbl_produits[Nom normalisé], 0))</f>
        <v>Système cardiovasculaire</v>
      </c>
      <c r="H5720">
        <f>YEAR(tbl_data[[#This Row],[Date_rapport]])</f>
        <v>2023</v>
      </c>
      <c r="I5720" t="str">
        <f>INDEX(tbl_produits[Molécule extraite], MATCH(tbl_data[[#This Row],[NORM_Spécialité]], tbl_produits[Nom normalisé], 0))</f>
        <v>Esmolol (chlorhydrate d')</v>
      </c>
      <c r="J5720" s="34">
        <f>DATE(LEFT(tbl_data[[#This Row],[Date_rapport]], 4), MID(tbl_data[[#This Row],[Date_rapport]], 6, 2), RIGHT(tbl_data[[#This Row],[Date_rapport]], 2))</f>
        <v>44986</v>
      </c>
    </row>
    <row r="5721" spans="1:10" x14ac:dyDescent="0.2">
      <c r="A5721" s="28" t="s">
        <v>1748</v>
      </c>
      <c r="B5721" t="s">
        <v>6</v>
      </c>
      <c r="C5721" s="28" t="s">
        <v>959</v>
      </c>
      <c r="D5721" t="s">
        <v>960</v>
      </c>
      <c r="E5721" t="s">
        <v>873</v>
      </c>
      <c r="F5721" t="str">
        <f>INDEX(tbl_produits[Nom normalisé], MATCH(tbl_data[[#This Row],[Spécialité]], tbl_produits[Nom original], 0))</f>
        <v xml:space="preserve">VYNDAQEL 61 mg, capsule molle </v>
      </c>
      <c r="G5721" t="str">
        <f>INDEX(tbl_produits[Classe nom], MATCH(tbl_data[[#This Row],[NORM_Spécialité]], tbl_produits[Nom normalisé], 0))</f>
        <v>Système nerveux</v>
      </c>
      <c r="H5721">
        <f>YEAR(tbl_data[[#This Row],[Date_rapport]])</f>
        <v>2023</v>
      </c>
      <c r="I5721" t="str">
        <f>INDEX(tbl_produits[Molécule extraite], MATCH(tbl_data[[#This Row],[NORM_Spécialité]], tbl_produits[Nom normalisé], 0))</f>
        <v>Tafamidis</v>
      </c>
      <c r="J5721" s="34">
        <f>DATE(LEFT(tbl_data[[#This Row],[Date_rapport]], 4), MID(tbl_data[[#This Row],[Date_rapport]], 6, 2), RIGHT(tbl_data[[#This Row],[Date_rapport]], 2))</f>
        <v>44986</v>
      </c>
    </row>
    <row r="5722" spans="1:10" x14ac:dyDescent="0.2">
      <c r="A5722" s="28" t="s">
        <v>1748</v>
      </c>
      <c r="B5722" t="s">
        <v>9</v>
      </c>
      <c r="C5722" s="28" t="s">
        <v>959</v>
      </c>
      <c r="D5722" t="s">
        <v>961</v>
      </c>
      <c r="E5722" t="s">
        <v>2</v>
      </c>
      <c r="F5722" t="str">
        <f>INDEX(tbl_produits[Nom normalisé], MATCH(tbl_data[[#This Row],[Spécialité]], tbl_produits[Nom original], 0))</f>
        <v>BLEOMYCINE BELLON 15 mg, poudre pour solution injectable</v>
      </c>
      <c r="G5722" t="str">
        <f>INDEX(tbl_produits[Classe nom], MATCH(tbl_data[[#This Row],[NORM_Spécialité]], tbl_produits[Nom normalisé], 0))</f>
        <v>Antinéoplasiques et immunomodulateurs</v>
      </c>
      <c r="H5722">
        <f>YEAR(tbl_data[[#This Row],[Date_rapport]])</f>
        <v>2023</v>
      </c>
      <c r="I5722" t="str">
        <f>INDEX(tbl_produits[Molécule extraite], MATCH(tbl_data[[#This Row],[NORM_Spécialité]], tbl_produits[Nom normalisé], 0))</f>
        <v>Bléomycine (sulfate de)</v>
      </c>
      <c r="J5722" s="34">
        <f>DATE(LEFT(tbl_data[[#This Row],[Date_rapport]], 4), MID(tbl_data[[#This Row],[Date_rapport]], 6, 2), RIGHT(tbl_data[[#This Row],[Date_rapport]], 2))</f>
        <v>44986</v>
      </c>
    </row>
    <row r="5723" spans="1:10" x14ac:dyDescent="0.2">
      <c r="A5723" s="28" t="s">
        <v>1748</v>
      </c>
      <c r="B5723" t="s">
        <v>9</v>
      </c>
      <c r="C5723" s="28" t="s">
        <v>962</v>
      </c>
      <c r="D5723" t="s">
        <v>964</v>
      </c>
      <c r="E5723" t="s">
        <v>2</v>
      </c>
      <c r="F5723" t="str">
        <f>INDEX(tbl_produits[Nom normalisé], MATCH(tbl_data[[#This Row],[Spécialité]], tbl_produits[Nom original], 0))</f>
        <v xml:space="preserve">AMIFAMPRIDINE Serb 10 mg, comprimé </v>
      </c>
      <c r="G5723" t="str">
        <f>INDEX(tbl_produits[Classe nom], MATCH(tbl_data[[#This Row],[NORM_Spécialité]], tbl_produits[Nom normalisé], 0))</f>
        <v>Système nerveux</v>
      </c>
      <c r="H5723">
        <f>YEAR(tbl_data[[#This Row],[Date_rapport]])</f>
        <v>2023</v>
      </c>
      <c r="I5723" t="str">
        <f>INDEX(tbl_produits[Molécule extraite], MATCH(tbl_data[[#This Row],[NORM_Spécialité]], tbl_produits[Nom normalisé], 0))</f>
        <v>Amifampridine (phosphate d')</v>
      </c>
      <c r="J5723" s="34">
        <f>DATE(LEFT(tbl_data[[#This Row],[Date_rapport]], 4), MID(tbl_data[[#This Row],[Date_rapport]], 6, 2), RIGHT(tbl_data[[#This Row],[Date_rapport]], 2))</f>
        <v>44986</v>
      </c>
    </row>
    <row r="5724" spans="1:10" x14ac:dyDescent="0.2">
      <c r="A5724" s="28" t="s">
        <v>1748</v>
      </c>
      <c r="B5724" t="s">
        <v>6</v>
      </c>
      <c r="C5724" s="28" t="s">
        <v>860</v>
      </c>
      <c r="D5724" t="s">
        <v>670</v>
      </c>
      <c r="E5724" t="s">
        <v>883</v>
      </c>
      <c r="F5724" t="str">
        <f>INDEX(tbl_produits[Nom normalisé], MATCH(tbl_data[[#This Row],[Spécialité]], tbl_produits[Nom original], 0))</f>
        <v>SAVENE 20 mg/ml, poudre pour solution à diluer et diluant pour solution pour perfusion</v>
      </c>
      <c r="G5724" t="str">
        <f>INDEX(tbl_produits[Classe nom], MATCH(tbl_data[[#This Row],[NORM_Spécialité]], tbl_produits[Nom normalisé], 0))</f>
        <v>Divers</v>
      </c>
      <c r="H5724">
        <f>YEAR(tbl_data[[#This Row],[Date_rapport]])</f>
        <v>2023</v>
      </c>
      <c r="I5724" t="str">
        <f>INDEX(tbl_produits[Molécule extraite], MATCH(tbl_data[[#This Row],[NORM_Spécialité]], tbl_produits[Nom normalisé], 0))</f>
        <v>Dexrazoxane</v>
      </c>
      <c r="J5724" s="34">
        <f>DATE(LEFT(tbl_data[[#This Row],[Date_rapport]], 4), MID(tbl_data[[#This Row],[Date_rapport]], 6, 2), RIGHT(tbl_data[[#This Row],[Date_rapport]], 2))</f>
        <v>44986</v>
      </c>
    </row>
    <row r="5725" spans="1:10" x14ac:dyDescent="0.2">
      <c r="A5725" s="28" t="s">
        <v>1748</v>
      </c>
      <c r="B5725" t="s">
        <v>9</v>
      </c>
      <c r="C5725" s="28" t="s">
        <v>870</v>
      </c>
      <c r="D5725" t="s">
        <v>871</v>
      </c>
      <c r="E5725" t="s">
        <v>2</v>
      </c>
      <c r="F5725" t="str">
        <f>INDEX(tbl_produits[Nom normalisé], MATCH(tbl_data[[#This Row],[Spécialité]], tbl_produits[Nom original], 0))</f>
        <v>CALCIDIA 1,54 g, granulé pour suspension buvable en sachet-dose</v>
      </c>
      <c r="G5725" t="str">
        <f>INDEX(tbl_produits[Classe nom], MATCH(tbl_data[[#This Row],[NORM_Spécialité]], tbl_produits[Nom normalisé], 0))</f>
        <v>Voies digestives et métabolisme</v>
      </c>
      <c r="H5725">
        <f>YEAR(tbl_data[[#This Row],[Date_rapport]])</f>
        <v>2023</v>
      </c>
      <c r="I5725" t="str">
        <f>INDEX(tbl_produits[Molécule extraite], MATCH(tbl_data[[#This Row],[NORM_Spécialité]], tbl_produits[Nom normalisé], 0))</f>
        <v>Calcium (carbonate de)</v>
      </c>
      <c r="J5725" s="34">
        <f>DATE(LEFT(tbl_data[[#This Row],[Date_rapport]], 4), MID(tbl_data[[#This Row],[Date_rapport]], 6, 2), RIGHT(tbl_data[[#This Row],[Date_rapport]], 2))</f>
        <v>44986</v>
      </c>
    </row>
    <row r="5726" spans="1:10" x14ac:dyDescent="0.2">
      <c r="A5726" s="28" t="s">
        <v>1748</v>
      </c>
      <c r="B5726" t="s">
        <v>6</v>
      </c>
      <c r="C5726" s="28" t="s">
        <v>873</v>
      </c>
      <c r="D5726" t="s">
        <v>693</v>
      </c>
      <c r="E5726" t="s">
        <v>886</v>
      </c>
      <c r="F5726" t="str">
        <f>INDEX(tbl_produits[Nom normalisé], MATCH(tbl_data[[#This Row],[Spécialité]], tbl_produits[Nom original], 0))</f>
        <v>ZIRABEV 25 mg/ml, solution à diluer pour perfusion</v>
      </c>
      <c r="G5726" t="str">
        <f>INDEX(tbl_produits[Classe nom], MATCH(tbl_data[[#This Row],[NORM_Spécialité]], tbl_produits[Nom normalisé], 0))</f>
        <v>Antinéoplasiques et immunomodulateurs</v>
      </c>
      <c r="H5726">
        <f>YEAR(tbl_data[[#This Row],[Date_rapport]])</f>
        <v>2023</v>
      </c>
      <c r="I5726" t="str">
        <f>INDEX(tbl_produits[Molécule extraite], MATCH(tbl_data[[#This Row],[NORM_Spécialité]], tbl_produits[Nom normalisé], 0))</f>
        <v>Bévacizumab</v>
      </c>
      <c r="J5726" s="34">
        <f>DATE(LEFT(tbl_data[[#This Row],[Date_rapport]], 4), MID(tbl_data[[#This Row],[Date_rapport]], 6, 2), RIGHT(tbl_data[[#This Row],[Date_rapport]], 2))</f>
        <v>44986</v>
      </c>
    </row>
    <row r="5727" spans="1:10" x14ac:dyDescent="0.2">
      <c r="A5727" s="28" t="s">
        <v>1748</v>
      </c>
      <c r="B5727" t="s">
        <v>9</v>
      </c>
      <c r="C5727" s="28" t="s">
        <v>874</v>
      </c>
      <c r="D5727" t="s">
        <v>875</v>
      </c>
      <c r="E5727" t="s">
        <v>2</v>
      </c>
      <c r="F5727" t="str">
        <f>INDEX(tbl_produits[Nom normalisé], MATCH(tbl_data[[#This Row],[Spécialité]], tbl_produits[Nom original], 0))</f>
        <v>LASILIX Special 500 mg, comprimé sécable</v>
      </c>
      <c r="G5727" t="str">
        <f>INDEX(tbl_produits[Classe nom], MATCH(tbl_data[[#This Row],[NORM_Spécialité]], tbl_produits[Nom normalisé], 0))</f>
        <v>Système cardiovasculaire</v>
      </c>
      <c r="H5727">
        <f>YEAR(tbl_data[[#This Row],[Date_rapport]])</f>
        <v>2023</v>
      </c>
      <c r="I5727" t="str">
        <f>INDEX(tbl_produits[Molécule extraite], MATCH(tbl_data[[#This Row],[NORM_Spécialité]], tbl_produits[Nom normalisé], 0))</f>
        <v>Furosémide</v>
      </c>
      <c r="J5727" s="34">
        <f>DATE(LEFT(tbl_data[[#This Row],[Date_rapport]], 4), MID(tbl_data[[#This Row],[Date_rapport]], 6, 2), RIGHT(tbl_data[[#This Row],[Date_rapport]], 2))</f>
        <v>44986</v>
      </c>
    </row>
    <row r="5728" spans="1:10" x14ac:dyDescent="0.2">
      <c r="A5728" s="28" t="s">
        <v>1748</v>
      </c>
      <c r="B5728" t="s">
        <v>9</v>
      </c>
      <c r="C5728" s="28" t="s">
        <v>874</v>
      </c>
      <c r="D5728" t="s">
        <v>877</v>
      </c>
      <c r="E5728" t="s">
        <v>2</v>
      </c>
      <c r="F5728" t="str">
        <f>INDEX(tbl_produits[Nom normalisé], MATCH(tbl_data[[#This Row],[Spécialité]], tbl_produits[Nom original], 0))</f>
        <v>TROVOLOL 300 mg, comprimé pelliculé</v>
      </c>
      <c r="G5728" t="str">
        <f>INDEX(tbl_produits[Classe nom], MATCH(tbl_data[[#This Row],[NORM_Spécialité]], tbl_produits[Nom normalisé], 0))</f>
        <v xml:space="preserve">Système musculo-squelettique </v>
      </c>
      <c r="H5728">
        <f>YEAR(tbl_data[[#This Row],[Date_rapport]])</f>
        <v>2023</v>
      </c>
      <c r="I5728" t="str">
        <f>INDEX(tbl_produits[Molécule extraite], MATCH(tbl_data[[#This Row],[NORM_Spécialité]], tbl_produits[Nom normalisé], 0))</f>
        <v>Pénicillamine</v>
      </c>
      <c r="J5728" s="34">
        <f>DATE(LEFT(tbl_data[[#This Row],[Date_rapport]], 4), MID(tbl_data[[#This Row],[Date_rapport]], 6, 2), RIGHT(tbl_data[[#This Row],[Date_rapport]], 2))</f>
        <v>44986</v>
      </c>
    </row>
    <row r="5729" spans="1:10" x14ac:dyDescent="0.2">
      <c r="A5729" s="28" t="s">
        <v>1748</v>
      </c>
      <c r="B5729" t="s">
        <v>9</v>
      </c>
      <c r="C5729" s="28" t="s">
        <v>879</v>
      </c>
      <c r="D5729" t="s">
        <v>880</v>
      </c>
      <c r="E5729" t="s">
        <v>2</v>
      </c>
      <c r="F5729" t="str">
        <f>INDEX(tbl_produits[Nom normalisé], MATCH(tbl_data[[#This Row],[Spécialité]], tbl_produits[Nom original], 0))</f>
        <v>TRULICITY 0,75 mg, 1,5 mg, 3 mg, 4,5 mg, solution injectable en stylo pré-rempli</v>
      </c>
      <c r="G5729" t="str">
        <f>INDEX(tbl_produits[Classe nom], MATCH(tbl_data[[#This Row],[NORM_Spécialité]], tbl_produits[Nom normalisé], 0))</f>
        <v>Voies digestives et métabolisme</v>
      </c>
      <c r="H5729">
        <f>YEAR(tbl_data[[#This Row],[Date_rapport]])</f>
        <v>2023</v>
      </c>
      <c r="I5729" t="str">
        <f>INDEX(tbl_produits[Molécule extraite], MATCH(tbl_data[[#This Row],[NORM_Spécialité]], tbl_produits[Nom normalisé], 0))</f>
        <v>Dulaglutide</v>
      </c>
      <c r="J5729" s="34">
        <f>DATE(LEFT(tbl_data[[#This Row],[Date_rapport]], 4), MID(tbl_data[[#This Row],[Date_rapport]], 6, 2), RIGHT(tbl_data[[#This Row],[Date_rapport]], 2))</f>
        <v>44986</v>
      </c>
    </row>
    <row r="5730" spans="1:10" x14ac:dyDescent="0.2">
      <c r="A5730" s="28" t="s">
        <v>1748</v>
      </c>
      <c r="B5730" t="s">
        <v>6</v>
      </c>
      <c r="C5730" s="28" t="s">
        <v>883</v>
      </c>
      <c r="D5730" t="s">
        <v>815</v>
      </c>
      <c r="E5730" t="s">
        <v>881</v>
      </c>
      <c r="F5730" t="str">
        <f>INDEX(tbl_produits[Nom normalisé], MATCH(tbl_data[[#This Row],[Spécialité]], tbl_produits[Nom original], 0))</f>
        <v xml:space="preserve">ANGUSTA 25 microgrammes, comprimé </v>
      </c>
      <c r="G5730" t="str">
        <f>INDEX(tbl_produits[Classe nom], MATCH(tbl_data[[#This Row],[NORM_Spécialité]], tbl_produits[Nom normalisé], 0))</f>
        <v>Voies digestives et métabolisme</v>
      </c>
      <c r="H5730">
        <f>YEAR(tbl_data[[#This Row],[Date_rapport]])</f>
        <v>2023</v>
      </c>
      <c r="I5730" t="str">
        <f>INDEX(tbl_produits[Molécule extraite], MATCH(tbl_data[[#This Row],[NORM_Spécialité]], tbl_produits[Nom normalisé], 0))</f>
        <v>Misoprostol</v>
      </c>
      <c r="J5730" s="34">
        <f>DATE(LEFT(tbl_data[[#This Row],[Date_rapport]], 4), MID(tbl_data[[#This Row],[Date_rapport]], 6, 2), RIGHT(tbl_data[[#This Row],[Date_rapport]], 2))</f>
        <v>44986</v>
      </c>
    </row>
    <row r="5731" spans="1:10" x14ac:dyDescent="0.2">
      <c r="A5731" s="28" t="s">
        <v>1748</v>
      </c>
      <c r="B5731" t="s">
        <v>9</v>
      </c>
      <c r="C5731" s="28" t="s">
        <v>888</v>
      </c>
      <c r="D5731" t="s">
        <v>889</v>
      </c>
      <c r="E5731" t="s">
        <v>2</v>
      </c>
      <c r="F5731" t="str">
        <f>INDEX(tbl_produits[Nom normalisé], MATCH(tbl_data[[#This Row],[Spécialité]], tbl_produits[Nom original], 0))</f>
        <v xml:space="preserve">UMATROPE 6 mg/3 ml - 12 mg/3 ml - 24 mg/3 ml, poudre et solvant pour solution injectable </v>
      </c>
      <c r="G5731" t="str">
        <f>INDEX(tbl_produits[Classe nom], MATCH(tbl_data[[#This Row],[NORM_Spécialité]], tbl_produits[Nom normalisé], 0))</f>
        <v>Hormones systémiques sauf hormones sexuelles et insulines</v>
      </c>
      <c r="H5731">
        <f>YEAR(tbl_data[[#This Row],[Date_rapport]])</f>
        <v>2023</v>
      </c>
      <c r="I5731" t="str">
        <f>INDEX(tbl_produits[Molécule extraite], MATCH(tbl_data[[#This Row],[NORM_Spécialité]], tbl_produits[Nom normalisé], 0))</f>
        <v>Somatropine</v>
      </c>
      <c r="J5731" s="34">
        <f>DATE(LEFT(tbl_data[[#This Row],[Date_rapport]], 4), MID(tbl_data[[#This Row],[Date_rapport]], 6, 2), RIGHT(tbl_data[[#This Row],[Date_rapport]], 2))</f>
        <v>44986</v>
      </c>
    </row>
    <row r="5732" spans="1:10" x14ac:dyDescent="0.2">
      <c r="A5732" s="28" t="s">
        <v>1748</v>
      </c>
      <c r="B5732" t="s">
        <v>6</v>
      </c>
      <c r="C5732" s="28" t="s">
        <v>890</v>
      </c>
      <c r="D5732" t="s">
        <v>891</v>
      </c>
      <c r="E5732" t="s">
        <v>1642</v>
      </c>
      <c r="F5732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5732" t="str">
        <f>INDEX(tbl_produits[Classe nom], MATCH(tbl_data[[#This Row],[NORM_Spécialité]], tbl_produits[Nom normalisé], 0))</f>
        <v>Anti-infectieux à usage systémique</v>
      </c>
      <c r="H5732">
        <f>YEAR(tbl_data[[#This Row],[Date_rapport]])</f>
        <v>2023</v>
      </c>
      <c r="I5732" t="str">
        <f>INDEX(tbl_produits[Molécule extraite], MATCH(tbl_data[[#This Row],[NORM_Spécialité]], tbl_produits[Nom normalisé], 0))</f>
        <v>Téicoplanine</v>
      </c>
      <c r="J5732" s="34">
        <f>DATE(LEFT(tbl_data[[#This Row],[Date_rapport]], 4), MID(tbl_data[[#This Row],[Date_rapport]], 6, 2), RIGHT(tbl_data[[#This Row],[Date_rapport]], 2))</f>
        <v>44986</v>
      </c>
    </row>
    <row r="5733" spans="1:10" x14ac:dyDescent="0.2">
      <c r="A5733" s="28" t="s">
        <v>1748</v>
      </c>
      <c r="B5733" t="s">
        <v>9</v>
      </c>
      <c r="C5733" s="28" t="s">
        <v>902</v>
      </c>
      <c r="D5733" t="s">
        <v>904</v>
      </c>
      <c r="E5733" t="s">
        <v>2</v>
      </c>
      <c r="F5733" t="str">
        <f>INDEX(tbl_produits[Nom normalisé], MATCH(tbl_data[[#This Row],[Spécialité]], tbl_produits[Nom original], 0))</f>
        <v>TILDIEM 25 mg, poudre et solution pour préparation injectable I.V.</v>
      </c>
      <c r="G5733" t="str">
        <f>INDEX(tbl_produits[Classe nom], MATCH(tbl_data[[#This Row],[NORM_Spécialité]], tbl_produits[Nom normalisé], 0))</f>
        <v>Système cardiovasculaire</v>
      </c>
      <c r="H5733">
        <f>YEAR(tbl_data[[#This Row],[Date_rapport]])</f>
        <v>2023</v>
      </c>
      <c r="I5733" t="str">
        <f>INDEX(tbl_produits[Molécule extraite], MATCH(tbl_data[[#This Row],[NORM_Spécialité]], tbl_produits[Nom normalisé], 0))</f>
        <v>Diltiazem (chlorhydrate de)</v>
      </c>
      <c r="J5733" s="34">
        <f>DATE(LEFT(tbl_data[[#This Row],[Date_rapport]], 4), MID(tbl_data[[#This Row],[Date_rapport]], 6, 2), RIGHT(tbl_data[[#This Row],[Date_rapport]], 2))</f>
        <v>44986</v>
      </c>
    </row>
    <row r="5734" spans="1:10" x14ac:dyDescent="0.2">
      <c r="A5734" s="28" t="s">
        <v>1748</v>
      </c>
      <c r="B5734" t="s">
        <v>9</v>
      </c>
      <c r="C5734" s="28" t="s">
        <v>905</v>
      </c>
      <c r="D5734" t="s">
        <v>718</v>
      </c>
      <c r="E5734" t="s">
        <v>2</v>
      </c>
      <c r="F5734" t="str">
        <f>INDEX(tbl_produits[Nom normalisé], MATCH(tbl_data[[#This Row],[Spécialité]], tbl_produits[Nom original], 0))</f>
        <v>OCTRÉOTIDE Hospira 100 microgrammes/1 ml - 500 microgrammes/1 ml, solution injectable</v>
      </c>
      <c r="G5734" t="str">
        <f>INDEX(tbl_produits[Classe nom], MATCH(tbl_data[[#This Row],[NORM_Spécialité]], tbl_produits[Nom normalisé], 0))</f>
        <v>Hormones systémiques sauf hormones sexuelles et insulines</v>
      </c>
      <c r="H5734">
        <f>YEAR(tbl_data[[#This Row],[Date_rapport]])</f>
        <v>2023</v>
      </c>
      <c r="I5734" t="str">
        <f>INDEX(tbl_produits[Molécule extraite], MATCH(tbl_data[[#This Row],[NORM_Spécialité]], tbl_produits[Nom normalisé], 0))</f>
        <v>Octréotide</v>
      </c>
      <c r="J5734" s="34">
        <f>DATE(LEFT(tbl_data[[#This Row],[Date_rapport]], 4), MID(tbl_data[[#This Row],[Date_rapport]], 6, 2), RIGHT(tbl_data[[#This Row],[Date_rapport]], 2))</f>
        <v>44986</v>
      </c>
    </row>
    <row r="5735" spans="1:10" x14ac:dyDescent="0.2">
      <c r="A5735" s="28" t="s">
        <v>1748</v>
      </c>
      <c r="B5735" t="s">
        <v>3</v>
      </c>
      <c r="C5735" s="28" t="s">
        <v>905</v>
      </c>
      <c r="D5735" t="s">
        <v>906</v>
      </c>
      <c r="E5735" t="s">
        <v>2</v>
      </c>
      <c r="F5735" t="str">
        <f>INDEX(tbl_produits[Nom normalisé], MATCH(tbl_data[[#This Row],[Spécialité]], tbl_produits[Nom original], 0))</f>
        <v>CYCLOPHOSPHAMIDE Sandoz 1000 mg, poudre pour solution injectable ou pour perfusion</v>
      </c>
      <c r="G5735" t="str">
        <f>INDEX(tbl_produits[Classe nom], MATCH(tbl_data[[#This Row],[NORM_Spécialité]], tbl_produits[Nom normalisé], 0))</f>
        <v>Antinéoplasiques et immunomodulateurs</v>
      </c>
      <c r="H5735">
        <f>YEAR(tbl_data[[#This Row],[Date_rapport]])</f>
        <v>2023</v>
      </c>
      <c r="I5735" t="str">
        <f>INDEX(tbl_produits[Molécule extraite], MATCH(tbl_data[[#This Row],[NORM_Spécialité]], tbl_produits[Nom normalisé], 0))</f>
        <v>Cyclophosphamide</v>
      </c>
      <c r="J5735" s="34">
        <f>DATE(LEFT(tbl_data[[#This Row],[Date_rapport]], 4), MID(tbl_data[[#This Row],[Date_rapport]], 6, 2), RIGHT(tbl_data[[#This Row],[Date_rapport]], 2))</f>
        <v>44986</v>
      </c>
    </row>
    <row r="5736" spans="1:10" x14ac:dyDescent="0.2">
      <c r="A5736" s="28" t="s">
        <v>1748</v>
      </c>
      <c r="B5736" t="s">
        <v>9</v>
      </c>
      <c r="C5736" s="28" t="s">
        <v>905</v>
      </c>
      <c r="D5736" t="s">
        <v>907</v>
      </c>
      <c r="E5736" t="s">
        <v>2</v>
      </c>
      <c r="F5736" t="str">
        <f>INDEX(tbl_produits[Nom normalisé], MATCH(tbl_data[[#This Row],[Spécialité]], tbl_produits[Nom original], 0))</f>
        <v>ANDROCUR 50 mg, comprimé sécable</v>
      </c>
      <c r="G5736" t="str">
        <f>INDEX(tbl_produits[Classe nom], MATCH(tbl_data[[#This Row],[NORM_Spécialité]], tbl_produits[Nom normalisé], 0))</f>
        <v>Système génito-urinaire et hormones sexuelles</v>
      </c>
      <c r="H5736">
        <f>YEAR(tbl_data[[#This Row],[Date_rapport]])</f>
        <v>2023</v>
      </c>
      <c r="I5736" t="str">
        <f>INDEX(tbl_produits[Molécule extraite], MATCH(tbl_data[[#This Row],[NORM_Spécialité]], tbl_produits[Nom normalisé], 0))</f>
        <v>Cyprotérone (acétate de)</v>
      </c>
      <c r="J5736" s="34">
        <f>DATE(LEFT(tbl_data[[#This Row],[Date_rapport]], 4), MID(tbl_data[[#This Row],[Date_rapport]], 6, 2), RIGHT(tbl_data[[#This Row],[Date_rapport]], 2))</f>
        <v>44986</v>
      </c>
    </row>
    <row r="5737" spans="1:10" x14ac:dyDescent="0.2">
      <c r="A5737" s="28" t="s">
        <v>1748</v>
      </c>
      <c r="B5737" t="s">
        <v>9</v>
      </c>
      <c r="C5737" s="28" t="s">
        <v>820</v>
      </c>
      <c r="D5737" t="s">
        <v>631</v>
      </c>
      <c r="E5737" t="s">
        <v>2</v>
      </c>
      <c r="F5737" t="str">
        <f>INDEX(tbl_produits[Nom normalisé], MATCH(tbl_data[[#This Row],[Spécialité]], tbl_produits[Nom original], 0))</f>
        <v>BAQSIMI 3 mg, poudre nasale en récipient unidose</v>
      </c>
      <c r="G5737" t="str">
        <f>INDEX(tbl_produits[Classe nom], MATCH(tbl_data[[#This Row],[NORM_Spécialité]], tbl_produits[Nom normalisé], 0))</f>
        <v>Hormones systémiques sauf hormones sexuelles et insulines</v>
      </c>
      <c r="H5737">
        <f>YEAR(tbl_data[[#This Row],[Date_rapport]])</f>
        <v>2023</v>
      </c>
      <c r="I5737" t="str">
        <f>INDEX(tbl_produits[Molécule extraite], MATCH(tbl_data[[#This Row],[NORM_Spécialité]], tbl_produits[Nom normalisé], 0))</f>
        <v>Glucagon</v>
      </c>
      <c r="J5737" s="34">
        <f>DATE(LEFT(tbl_data[[#This Row],[Date_rapport]], 4), MID(tbl_data[[#This Row],[Date_rapport]], 6, 2), RIGHT(tbl_data[[#This Row],[Date_rapport]], 2))</f>
        <v>44986</v>
      </c>
    </row>
    <row r="5738" spans="1:10" x14ac:dyDescent="0.2">
      <c r="A5738" s="28" t="s">
        <v>1748</v>
      </c>
      <c r="B5738" t="s">
        <v>6</v>
      </c>
      <c r="C5738" s="28" t="s">
        <v>820</v>
      </c>
      <c r="D5738" t="s">
        <v>821</v>
      </c>
      <c r="E5738" t="s">
        <v>822</v>
      </c>
      <c r="F5738" t="str">
        <f>INDEX(tbl_produits[Nom normalisé], MATCH(tbl_data[[#This Row],[Spécialité]], tbl_produits[Nom original], 0))</f>
        <v>TOPOTECAN HOSPIRA 4 mg/4ml, solution à diluer pour perfusion</v>
      </c>
      <c r="G5738" t="str">
        <f>INDEX(tbl_produits[Classe nom], MATCH(tbl_data[[#This Row],[NORM_Spécialité]], tbl_produits[Nom normalisé], 0))</f>
        <v>Antinéoplasiques et immunomodulateurs</v>
      </c>
      <c r="H5738">
        <f>YEAR(tbl_data[[#This Row],[Date_rapport]])</f>
        <v>2023</v>
      </c>
      <c r="I5738" t="str">
        <f>INDEX(tbl_produits[Molécule extraite], MATCH(tbl_data[[#This Row],[NORM_Spécialité]], tbl_produits[Nom normalisé], 0))</f>
        <v>Topotécane (chlorhydrate de)</v>
      </c>
      <c r="J5738" s="34">
        <f>DATE(LEFT(tbl_data[[#This Row],[Date_rapport]], 4), MID(tbl_data[[#This Row],[Date_rapport]], 6, 2), RIGHT(tbl_data[[#This Row],[Date_rapport]], 2))</f>
        <v>44986</v>
      </c>
    </row>
    <row r="5739" spans="1:10" x14ac:dyDescent="0.2">
      <c r="A5739" s="28" t="s">
        <v>1748</v>
      </c>
      <c r="B5739" t="s">
        <v>6</v>
      </c>
      <c r="C5739" s="28" t="s">
        <v>822</v>
      </c>
      <c r="D5739" t="s">
        <v>699</v>
      </c>
      <c r="E5739" t="s">
        <v>812</v>
      </c>
      <c r="F5739" t="str">
        <f>INDEX(tbl_produits[Nom normalisé], MATCH(tbl_data[[#This Row],[Spécialité]], tbl_produits[Nom original], 0))</f>
        <v>ARMISARTE 25 mg/ml, solution à diluer pour perfusion</v>
      </c>
      <c r="G5739" t="str">
        <f>INDEX(tbl_produits[Classe nom], MATCH(tbl_data[[#This Row],[NORM_Spécialité]], tbl_produits[Nom normalisé], 0))</f>
        <v>Antinéoplasiques et immunomodulateurs</v>
      </c>
      <c r="H5739">
        <f>YEAR(tbl_data[[#This Row],[Date_rapport]])</f>
        <v>2023</v>
      </c>
      <c r="I5739" t="str">
        <f>INDEX(tbl_produits[Molécule extraite], MATCH(tbl_data[[#This Row],[NORM_Spécialité]], tbl_produits[Nom normalisé], 0))</f>
        <v>Pémétrexed</v>
      </c>
      <c r="J5739" s="34">
        <f>DATE(LEFT(tbl_data[[#This Row],[Date_rapport]], 4), MID(tbl_data[[#This Row],[Date_rapport]], 6, 2), RIGHT(tbl_data[[#This Row],[Date_rapport]], 2))</f>
        <v>44986</v>
      </c>
    </row>
    <row r="5740" spans="1:10" x14ac:dyDescent="0.2">
      <c r="A5740" s="28" t="s">
        <v>1748</v>
      </c>
      <c r="B5740" t="s">
        <v>6</v>
      </c>
      <c r="C5740" s="28" t="s">
        <v>822</v>
      </c>
      <c r="D5740" t="s">
        <v>664</v>
      </c>
      <c r="E5740" t="s">
        <v>814</v>
      </c>
      <c r="F5740" t="str">
        <f>INDEX(tbl_produits[Nom normalisé], MATCH(tbl_data[[#This Row],[Spécialité]], tbl_produits[Nom original], 0))</f>
        <v>DISCOTRINE 5 mg/24 heures, dispositif transdermique</v>
      </c>
      <c r="G5740" t="str">
        <f>INDEX(tbl_produits[Classe nom], MATCH(tbl_data[[#This Row],[NORM_Spécialité]], tbl_produits[Nom normalisé], 0))</f>
        <v>Système cardiovasculaire</v>
      </c>
      <c r="H5740">
        <f>YEAR(tbl_data[[#This Row],[Date_rapport]])</f>
        <v>2023</v>
      </c>
      <c r="I5740" t="str">
        <f>INDEX(tbl_produits[Molécule extraite], MATCH(tbl_data[[#This Row],[NORM_Spécialité]], tbl_produits[Nom normalisé], 0))</f>
        <v>Trinitrine</v>
      </c>
      <c r="J5740" s="34">
        <f>DATE(LEFT(tbl_data[[#This Row],[Date_rapport]], 4), MID(tbl_data[[#This Row],[Date_rapport]], 6, 2), RIGHT(tbl_data[[#This Row],[Date_rapport]], 2))</f>
        <v>44986</v>
      </c>
    </row>
    <row r="5741" spans="1:10" x14ac:dyDescent="0.2">
      <c r="A5741" s="28" t="s">
        <v>1748</v>
      </c>
      <c r="B5741" t="s">
        <v>6</v>
      </c>
      <c r="C5741" s="28" t="s">
        <v>822</v>
      </c>
      <c r="D5741" t="s">
        <v>663</v>
      </c>
      <c r="E5741" t="s">
        <v>814</v>
      </c>
      <c r="F5741" t="str">
        <f>INDEX(tbl_produits[Nom normalisé], MATCH(tbl_data[[#This Row],[Spécialité]], tbl_produits[Nom original], 0))</f>
        <v>DISCOTRINE 15 mg/24 heures, dispositif transdermique</v>
      </c>
      <c r="G5741" t="str">
        <f>INDEX(tbl_produits[Classe nom], MATCH(tbl_data[[#This Row],[NORM_Spécialité]], tbl_produits[Nom normalisé], 0))</f>
        <v>Système cardiovasculaire</v>
      </c>
      <c r="H5741">
        <f>YEAR(tbl_data[[#This Row],[Date_rapport]])</f>
        <v>2023</v>
      </c>
      <c r="I5741" t="str">
        <f>INDEX(tbl_produits[Molécule extraite], MATCH(tbl_data[[#This Row],[NORM_Spécialité]], tbl_produits[Nom normalisé], 0))</f>
        <v>Trinitrine</v>
      </c>
      <c r="J5741" s="34">
        <f>DATE(LEFT(tbl_data[[#This Row],[Date_rapport]], 4), MID(tbl_data[[#This Row],[Date_rapport]], 6, 2), RIGHT(tbl_data[[#This Row],[Date_rapport]], 2))</f>
        <v>44986</v>
      </c>
    </row>
    <row r="5742" spans="1:10" x14ac:dyDescent="0.2">
      <c r="A5742" s="28" t="s">
        <v>1748</v>
      </c>
      <c r="B5742" t="s">
        <v>6</v>
      </c>
      <c r="C5742" s="28" t="s">
        <v>823</v>
      </c>
      <c r="D5742" t="s">
        <v>759</v>
      </c>
      <c r="E5742" t="s">
        <v>823</v>
      </c>
      <c r="F5742" t="str">
        <f>INDEX(tbl_produits[Nom normalisé], MATCH(tbl_data[[#This Row],[Spécialité]], tbl_produits[Nom original], 0))</f>
        <v>MOZOBIL 20mg/ml  solution injectable, boite de 1 flacon</v>
      </c>
      <c r="G5742" t="str">
        <f>INDEX(tbl_produits[Classe nom], MATCH(tbl_data[[#This Row],[NORM_Spécialité]], tbl_produits[Nom normalisé], 0))</f>
        <v>Antinéoplasiques et immunomodulateurs</v>
      </c>
      <c r="H5742">
        <f>YEAR(tbl_data[[#This Row],[Date_rapport]])</f>
        <v>2023</v>
      </c>
      <c r="I5742" t="str">
        <f>INDEX(tbl_produits[Molécule extraite], MATCH(tbl_data[[#This Row],[NORM_Spécialité]], tbl_produits[Nom normalisé], 0))</f>
        <v>Plérixafor</v>
      </c>
      <c r="J5742" s="34">
        <f>DATE(LEFT(tbl_data[[#This Row],[Date_rapport]], 4), MID(tbl_data[[#This Row],[Date_rapport]], 6, 2), RIGHT(tbl_data[[#This Row],[Date_rapport]], 2))</f>
        <v>44986</v>
      </c>
    </row>
    <row r="5743" spans="1:10" x14ac:dyDescent="0.2">
      <c r="A5743" s="28" t="s">
        <v>1748</v>
      </c>
      <c r="B5743" t="s">
        <v>6</v>
      </c>
      <c r="C5743" s="28" t="s">
        <v>823</v>
      </c>
      <c r="D5743" t="s">
        <v>606</v>
      </c>
      <c r="E5743" t="s">
        <v>824</v>
      </c>
      <c r="F5743" t="str">
        <f>INDEX(tbl_produits[Nom normalisé], MATCH(tbl_data[[#This Row],[Spécialité]], tbl_produits[Nom original], 0))</f>
        <v>RAPAMUNE 1 mg/ml, solution buvable</v>
      </c>
      <c r="G5743" t="str">
        <f>INDEX(tbl_produits[Classe nom], MATCH(tbl_data[[#This Row],[NORM_Spécialité]], tbl_produits[Nom normalisé], 0))</f>
        <v>Antinéoplasiques et immunomodulateurs</v>
      </c>
      <c r="H5743">
        <f>YEAR(tbl_data[[#This Row],[Date_rapport]])</f>
        <v>2023</v>
      </c>
      <c r="I5743" t="str">
        <f>INDEX(tbl_produits[Molécule extraite], MATCH(tbl_data[[#This Row],[NORM_Spécialité]], tbl_produits[Nom normalisé], 0))</f>
        <v>Sirolimus</v>
      </c>
      <c r="J5743" s="34">
        <f>DATE(LEFT(tbl_data[[#This Row],[Date_rapport]], 4), MID(tbl_data[[#This Row],[Date_rapport]], 6, 2), RIGHT(tbl_data[[#This Row],[Date_rapport]], 2))</f>
        <v>44986</v>
      </c>
    </row>
    <row r="5744" spans="1:10" x14ac:dyDescent="0.2">
      <c r="A5744" s="28" t="s">
        <v>1748</v>
      </c>
      <c r="B5744" t="s">
        <v>9</v>
      </c>
      <c r="C5744" s="28" t="s">
        <v>824</v>
      </c>
      <c r="D5744" t="s">
        <v>825</v>
      </c>
      <c r="E5744" t="s">
        <v>2</v>
      </c>
      <c r="F5744" t="str">
        <f>INDEX(tbl_produits[Nom normalisé], MATCH(tbl_data[[#This Row],[Spécialité]], tbl_produits[Nom original], 0))</f>
        <v>LYRICA 20 mg/ml, solution buvable</v>
      </c>
      <c r="G5744" t="str">
        <f>INDEX(tbl_produits[Classe nom], MATCH(tbl_data[[#This Row],[NORM_Spécialité]], tbl_produits[Nom normalisé], 0))</f>
        <v>Système nerveux</v>
      </c>
      <c r="H5744">
        <f>YEAR(tbl_data[[#This Row],[Date_rapport]])</f>
        <v>2023</v>
      </c>
      <c r="I5744" t="str">
        <f>INDEX(tbl_produits[Molécule extraite], MATCH(tbl_data[[#This Row],[NORM_Spécialité]], tbl_produits[Nom normalisé], 0))</f>
        <v>Prégabaline</v>
      </c>
      <c r="J5744" s="34">
        <f>DATE(LEFT(tbl_data[[#This Row],[Date_rapport]], 4), MID(tbl_data[[#This Row],[Date_rapport]], 6, 2), RIGHT(tbl_data[[#This Row],[Date_rapport]], 2))</f>
        <v>44986</v>
      </c>
    </row>
    <row r="5745" spans="1:10" x14ac:dyDescent="0.2">
      <c r="A5745" s="28" t="s">
        <v>1748</v>
      </c>
      <c r="B5745" t="s">
        <v>6</v>
      </c>
      <c r="C5745" s="28" t="s">
        <v>824</v>
      </c>
      <c r="D5745" t="s">
        <v>826</v>
      </c>
      <c r="E5745" t="s">
        <v>824</v>
      </c>
      <c r="F5745" t="str">
        <f>INDEX(tbl_produits[Nom normalisé], MATCH(tbl_data[[#This Row],[Spécialité]], tbl_produits[Nom original], 0))</f>
        <v>TEMODAL 5 mg et 140mg, gélule</v>
      </c>
      <c r="G5745" t="str">
        <f>INDEX(tbl_produits[Classe nom], MATCH(tbl_data[[#This Row],[NORM_Spécialité]], tbl_produits[Nom normalisé], 0))</f>
        <v>Antinéoplasiques et immunomodulateurs</v>
      </c>
      <c r="H5745">
        <f>YEAR(tbl_data[[#This Row],[Date_rapport]])</f>
        <v>2023</v>
      </c>
      <c r="I5745" t="str">
        <f>INDEX(tbl_produits[Molécule extraite], MATCH(tbl_data[[#This Row],[NORM_Spécialité]], tbl_produits[Nom normalisé], 0))</f>
        <v>Témozolomide</v>
      </c>
      <c r="J5745" s="34">
        <f>DATE(LEFT(tbl_data[[#This Row],[Date_rapport]], 4), MID(tbl_data[[#This Row],[Date_rapport]], 6, 2), RIGHT(tbl_data[[#This Row],[Date_rapport]], 2))</f>
        <v>44986</v>
      </c>
    </row>
    <row r="5746" spans="1:10" x14ac:dyDescent="0.2">
      <c r="A5746" s="28" t="s">
        <v>1748</v>
      </c>
      <c r="B5746" t="s">
        <v>3</v>
      </c>
      <c r="C5746" s="28" t="s">
        <v>824</v>
      </c>
      <c r="D5746" t="s">
        <v>780</v>
      </c>
      <c r="E5746" t="s">
        <v>2</v>
      </c>
      <c r="F5746" t="str">
        <f>INDEX(tbl_produits[Nom normalisé], MATCH(tbl_data[[#This Row],[Spécialité]], tbl_produits[Nom original], 0))</f>
        <v>MIVACRON 10 mg/5 ml et 20 mg/10 ml, solution injectable (IV)</v>
      </c>
      <c r="G5746" t="str">
        <f>INDEX(tbl_produits[Classe nom], MATCH(tbl_data[[#This Row],[NORM_Spécialité]], tbl_produits[Nom normalisé], 0))</f>
        <v xml:space="preserve">Système musculo-squelettique </v>
      </c>
      <c r="H5746">
        <f>YEAR(tbl_data[[#This Row],[Date_rapport]])</f>
        <v>2023</v>
      </c>
      <c r="I5746" t="str">
        <f>INDEX(tbl_produits[Molécule extraite], MATCH(tbl_data[[#This Row],[NORM_Spécialité]], tbl_produits[Nom normalisé], 0))</f>
        <v>Chlorure de mivacurium</v>
      </c>
      <c r="J5746" s="34">
        <f>DATE(LEFT(tbl_data[[#This Row],[Date_rapport]], 4), MID(tbl_data[[#This Row],[Date_rapport]], 6, 2), RIGHT(tbl_data[[#This Row],[Date_rapport]], 2))</f>
        <v>44986</v>
      </c>
    </row>
    <row r="5747" spans="1:10" x14ac:dyDescent="0.2">
      <c r="A5747" s="28" t="s">
        <v>1748</v>
      </c>
      <c r="B5747" t="s">
        <v>3</v>
      </c>
      <c r="C5747" s="28" t="s">
        <v>828</v>
      </c>
      <c r="D5747" t="s">
        <v>829</v>
      </c>
      <c r="E5747" t="s">
        <v>2</v>
      </c>
      <c r="F5747" t="str">
        <f>INDEX(tbl_produits[Nom normalisé], MATCH(tbl_data[[#This Row],[Spécialité]], tbl_produits[Nom original], 0))</f>
        <v>LEVOBUPIVACAINE Kabi 1,25mg/mL, solution pour perfusion</v>
      </c>
      <c r="G5747" t="str">
        <f>INDEX(tbl_produits[Classe nom], MATCH(tbl_data[[#This Row],[NORM_Spécialité]], tbl_produits[Nom normalisé], 0))</f>
        <v>Système nerveux</v>
      </c>
      <c r="H5747">
        <f>YEAR(tbl_data[[#This Row],[Date_rapport]])</f>
        <v>2023</v>
      </c>
      <c r="I5747" t="str">
        <f>INDEX(tbl_produits[Molécule extraite], MATCH(tbl_data[[#This Row],[NORM_Spécialité]], tbl_produits[Nom normalisé], 0))</f>
        <v>Lévobupivacaïne (chlorhydrate de)</v>
      </c>
      <c r="J5747" s="34">
        <f>DATE(LEFT(tbl_data[[#This Row],[Date_rapport]], 4), MID(tbl_data[[#This Row],[Date_rapport]], 6, 2), RIGHT(tbl_data[[#This Row],[Date_rapport]], 2))</f>
        <v>44986</v>
      </c>
    </row>
    <row r="5748" spans="1:10" x14ac:dyDescent="0.2">
      <c r="A5748" s="28" t="s">
        <v>1748</v>
      </c>
      <c r="B5748" t="s">
        <v>9</v>
      </c>
      <c r="C5748" s="28" t="s">
        <v>828</v>
      </c>
      <c r="D5748" t="s">
        <v>830</v>
      </c>
      <c r="E5748" t="s">
        <v>2</v>
      </c>
      <c r="F5748" t="str">
        <f>INDEX(tbl_produits[Nom normalisé], MATCH(tbl_data[[#This Row],[Spécialité]], tbl_produits[Nom original], 0))</f>
        <v>LEVOBUPIVACAINE Kabi 2,5mg/mL et 5mg/mL, solution injectable/pour perfusion</v>
      </c>
      <c r="G5748" t="str">
        <f>INDEX(tbl_produits[Classe nom], MATCH(tbl_data[[#This Row],[NORM_Spécialité]], tbl_produits[Nom normalisé], 0))</f>
        <v>Système nerveux</v>
      </c>
      <c r="H5748">
        <f>YEAR(tbl_data[[#This Row],[Date_rapport]])</f>
        <v>2023</v>
      </c>
      <c r="I5748" t="str">
        <f>INDEX(tbl_produits[Molécule extraite], MATCH(tbl_data[[#This Row],[NORM_Spécialité]], tbl_produits[Nom normalisé], 0))</f>
        <v>Lévobupivacaïne (chlorhydrate de)</v>
      </c>
      <c r="J5748" s="34">
        <f>DATE(LEFT(tbl_data[[#This Row],[Date_rapport]], 4), MID(tbl_data[[#This Row],[Date_rapport]], 6, 2), RIGHT(tbl_data[[#This Row],[Date_rapport]], 2))</f>
        <v>44986</v>
      </c>
    </row>
    <row r="5749" spans="1:10" x14ac:dyDescent="0.2">
      <c r="A5749" s="28" t="s">
        <v>1748</v>
      </c>
      <c r="B5749" t="s">
        <v>9</v>
      </c>
      <c r="C5749" s="28" t="s">
        <v>837</v>
      </c>
      <c r="D5749" t="s">
        <v>839</v>
      </c>
      <c r="E5749" t="s">
        <v>2</v>
      </c>
      <c r="F5749" t="str">
        <f>INDEX(tbl_produits[Nom normalisé], MATCH(tbl_data[[#This Row],[Spécialité]], tbl_produits[Nom original], 0))</f>
        <v>FLAGYL 125 mg/5 ml, suspension buvable</v>
      </c>
      <c r="G5749" t="str">
        <f>INDEX(tbl_produits[Classe nom], MATCH(tbl_data[[#This Row],[NORM_Spécialité]], tbl_produits[Nom normalisé], 0))</f>
        <v>Anti-infectieux à usage systémique</v>
      </c>
      <c r="H5749">
        <f>YEAR(tbl_data[[#This Row],[Date_rapport]])</f>
        <v>2023</v>
      </c>
      <c r="I5749" t="str">
        <f>INDEX(tbl_produits[Molécule extraite], MATCH(tbl_data[[#This Row],[NORM_Spécialité]], tbl_produits[Nom normalisé], 0))</f>
        <v>Métronidazole (benzoate de)</v>
      </c>
      <c r="J5749" s="34">
        <f>DATE(LEFT(tbl_data[[#This Row],[Date_rapport]], 4), MID(tbl_data[[#This Row],[Date_rapport]], 6, 2), RIGHT(tbl_data[[#This Row],[Date_rapport]], 2))</f>
        <v>44986</v>
      </c>
    </row>
    <row r="5750" spans="1:10" x14ac:dyDescent="0.2">
      <c r="A5750" s="28" t="s">
        <v>1748</v>
      </c>
      <c r="B5750" t="s">
        <v>9</v>
      </c>
      <c r="C5750" s="28" t="s">
        <v>844</v>
      </c>
      <c r="D5750" t="s">
        <v>774</v>
      </c>
      <c r="E5750" t="s">
        <v>2</v>
      </c>
      <c r="F5750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5750" t="str">
        <f>INDEX(tbl_produits[Classe nom], MATCH(tbl_data[[#This Row],[NORM_Spécialité]], tbl_produits[Nom normalisé], 0))</f>
        <v>Sang et organes hématopoïétiques</v>
      </c>
      <c r="H5750">
        <f>YEAR(tbl_data[[#This Row],[Date_rapport]])</f>
        <v>2023</v>
      </c>
      <c r="I5750" t="str">
        <f>INDEX(tbl_produits[Molécule extraite], MATCH(tbl_data[[#This Row],[NORM_Spécialité]], tbl_produits[Nom normalisé], 0))</f>
        <v>Époétine alfa</v>
      </c>
      <c r="J5750" s="34">
        <f>DATE(LEFT(tbl_data[[#This Row],[Date_rapport]], 4), MID(tbl_data[[#This Row],[Date_rapport]], 6, 2), RIGHT(tbl_data[[#This Row],[Date_rapport]], 2))</f>
        <v>44986</v>
      </c>
    </row>
    <row r="5751" spans="1:10" x14ac:dyDescent="0.2">
      <c r="A5751" s="28" t="s">
        <v>1748</v>
      </c>
      <c r="B5751" t="s">
        <v>3</v>
      </c>
      <c r="C5751" s="28" t="s">
        <v>846</v>
      </c>
      <c r="D5751" t="s">
        <v>645</v>
      </c>
      <c r="E5751" t="s">
        <v>2</v>
      </c>
      <c r="F5751" t="str">
        <f>INDEX(tbl_produits[Nom normalisé], MATCH(tbl_data[[#This Row],[Spécialité]], tbl_produits[Nom original], 0))</f>
        <v>ACTOSOLV 100 000 UI et 600 000 UI, poudre pour solution injectable / pour perfusion</v>
      </c>
      <c r="G5751" t="str">
        <f>INDEX(tbl_produits[Classe nom], MATCH(tbl_data[[#This Row],[NORM_Spécialité]], tbl_produits[Nom normalisé], 0))</f>
        <v>Sang et organes hématopoïétiques</v>
      </c>
      <c r="H5751">
        <f>YEAR(tbl_data[[#This Row],[Date_rapport]])</f>
        <v>2023</v>
      </c>
      <c r="I5751" t="str">
        <f>INDEX(tbl_produits[Molécule extraite], MATCH(tbl_data[[#This Row],[NORM_Spécialité]], tbl_produits[Nom normalisé], 0))</f>
        <v>Urokinase</v>
      </c>
      <c r="J5751" s="34">
        <f>DATE(LEFT(tbl_data[[#This Row],[Date_rapport]], 4), MID(tbl_data[[#This Row],[Date_rapport]], 6, 2), RIGHT(tbl_data[[#This Row],[Date_rapport]], 2))</f>
        <v>44986</v>
      </c>
    </row>
    <row r="5752" spans="1:10" x14ac:dyDescent="0.2">
      <c r="A5752" s="28" t="s">
        <v>1748</v>
      </c>
      <c r="B5752" t="s">
        <v>6</v>
      </c>
      <c r="C5752" s="28" t="s">
        <v>846</v>
      </c>
      <c r="D5752" t="s">
        <v>799</v>
      </c>
      <c r="E5752" t="s">
        <v>852</v>
      </c>
      <c r="F5752" t="str">
        <f>INDEX(tbl_produits[Nom normalisé], MATCH(tbl_data[[#This Row],[Spécialité]], tbl_produits[Nom original], 0))</f>
        <v>CRESEMBA 200 mg, poudre pour solution à diluer pour perfusion</v>
      </c>
      <c r="G5752" t="str">
        <f>INDEX(tbl_produits[Classe nom], MATCH(tbl_data[[#This Row],[NORM_Spécialité]], tbl_produits[Nom normalisé], 0))</f>
        <v>Anti-infectieux à usage systémique</v>
      </c>
      <c r="H5752">
        <f>YEAR(tbl_data[[#This Row],[Date_rapport]])</f>
        <v>2023</v>
      </c>
      <c r="I5752" t="str">
        <f>INDEX(tbl_produits[Molécule extraite], MATCH(tbl_data[[#This Row],[NORM_Spécialité]], tbl_produits[Nom normalisé], 0))</f>
        <v>Isavuconazonium (sulfate d')</v>
      </c>
      <c r="J5752" s="34">
        <f>DATE(LEFT(tbl_data[[#This Row],[Date_rapport]], 4), MID(tbl_data[[#This Row],[Date_rapport]], 6, 2), RIGHT(tbl_data[[#This Row],[Date_rapport]], 2))</f>
        <v>44986</v>
      </c>
    </row>
    <row r="5753" spans="1:10" x14ac:dyDescent="0.2">
      <c r="A5753" s="28" t="s">
        <v>1748</v>
      </c>
      <c r="B5753" t="s">
        <v>6</v>
      </c>
      <c r="C5753" s="28" t="s">
        <v>849</v>
      </c>
      <c r="D5753" t="s">
        <v>851</v>
      </c>
      <c r="E5753" t="s">
        <v>756</v>
      </c>
      <c r="F5753" t="str">
        <f>INDEX(tbl_produits[Nom normalisé], MATCH(tbl_data[[#This Row],[Spécialité]], tbl_produits[Nom original], 0))</f>
        <v>RESPREEZA, poudre et solvant pour solution injectable/perfusion</v>
      </c>
      <c r="G5753" t="str">
        <f>INDEX(tbl_produits[Classe nom], MATCH(tbl_data[[#This Row],[NORM_Spécialité]], tbl_produits[Nom normalisé], 0))</f>
        <v>Sang et organes hématopoïétiques</v>
      </c>
      <c r="H5753">
        <f>YEAR(tbl_data[[#This Row],[Date_rapport]])</f>
        <v>2023</v>
      </c>
      <c r="I5753" t="str">
        <f>INDEX(tbl_produits[Molécule extraite], MATCH(tbl_data[[#This Row],[NORM_Spécialité]], tbl_produits[Nom normalisé], 0))</f>
        <v>Alpha-1 antitrypsine</v>
      </c>
      <c r="J5753" s="34">
        <f>DATE(LEFT(tbl_data[[#This Row],[Date_rapport]], 4), MID(tbl_data[[#This Row],[Date_rapport]], 6, 2), RIGHT(tbl_data[[#This Row],[Date_rapport]], 2))</f>
        <v>44986</v>
      </c>
    </row>
    <row r="5754" spans="1:10" x14ac:dyDescent="0.2">
      <c r="A5754" s="28" t="s">
        <v>1748</v>
      </c>
      <c r="B5754" t="s">
        <v>9</v>
      </c>
      <c r="C5754" s="28" t="s">
        <v>854</v>
      </c>
      <c r="D5754" t="s">
        <v>855</v>
      </c>
      <c r="E5754" t="s">
        <v>2</v>
      </c>
      <c r="F5754" t="str">
        <f>INDEX(tbl_produits[Nom normalisé], MATCH(tbl_data[[#This Row],[Spécialité]], tbl_produits[Nom original], 0))</f>
        <v>RIMIFON 50 mg, comprimé</v>
      </c>
      <c r="G5754" t="str">
        <f>INDEX(tbl_produits[Classe nom], MATCH(tbl_data[[#This Row],[NORM_Spécialité]], tbl_produits[Nom normalisé], 0))</f>
        <v>Anti-infectieux à usage systémique</v>
      </c>
      <c r="H5754">
        <f>YEAR(tbl_data[[#This Row],[Date_rapport]])</f>
        <v>2023</v>
      </c>
      <c r="I5754" t="str">
        <f>INDEX(tbl_produits[Molécule extraite], MATCH(tbl_data[[#This Row],[NORM_Spécialité]], tbl_produits[Nom normalisé], 0))</f>
        <v>Isoniazide</v>
      </c>
      <c r="J5754" s="34">
        <f>DATE(LEFT(tbl_data[[#This Row],[Date_rapport]], 4), MID(tbl_data[[#This Row],[Date_rapport]], 6, 2), RIGHT(tbl_data[[#This Row],[Date_rapport]], 2))</f>
        <v>44986</v>
      </c>
    </row>
    <row r="5755" spans="1:10" x14ac:dyDescent="0.2">
      <c r="A5755" s="28" t="s">
        <v>1748</v>
      </c>
      <c r="B5755" t="s">
        <v>9</v>
      </c>
      <c r="C5755" s="28" t="s">
        <v>854</v>
      </c>
      <c r="D5755" t="s">
        <v>856</v>
      </c>
      <c r="E5755" t="s">
        <v>2</v>
      </c>
      <c r="F5755" t="str">
        <f>INDEX(tbl_produits[Nom normalisé], MATCH(tbl_data[[#This Row],[Spécialité]], tbl_produits[Nom original], 0))</f>
        <v>THERASOLV 100 000 UI, poudre pour solution injectable/pour perfusion</v>
      </c>
      <c r="G5755" t="str">
        <f>INDEX(tbl_produits[Classe nom], MATCH(tbl_data[[#This Row],[NORM_Spécialité]], tbl_produits[Nom normalisé], 0))</f>
        <v>Sang et organes hématopoïétiques</v>
      </c>
      <c r="H5755">
        <f>YEAR(tbl_data[[#This Row],[Date_rapport]])</f>
        <v>2023</v>
      </c>
      <c r="I5755" t="str">
        <f>INDEX(tbl_produits[Molécule extraite], MATCH(tbl_data[[#This Row],[NORM_Spécialité]], tbl_produits[Nom normalisé], 0))</f>
        <v>Urokinase</v>
      </c>
      <c r="J5755" s="34">
        <f>DATE(LEFT(tbl_data[[#This Row],[Date_rapport]], 4), MID(tbl_data[[#This Row],[Date_rapport]], 6, 2), RIGHT(tbl_data[[#This Row],[Date_rapport]], 2))</f>
        <v>44986</v>
      </c>
    </row>
    <row r="5756" spans="1:10" x14ac:dyDescent="0.2">
      <c r="A5756" s="28" t="s">
        <v>1748</v>
      </c>
      <c r="B5756" t="s">
        <v>6</v>
      </c>
      <c r="C5756" s="28" t="s">
        <v>756</v>
      </c>
      <c r="D5756" t="s">
        <v>757</v>
      </c>
      <c r="E5756" t="s">
        <v>1639</v>
      </c>
      <c r="F5756" t="str">
        <f>INDEX(tbl_produits[Nom normalisé], MATCH(tbl_data[[#This Row],[Spécialité]], tbl_produits[Nom original], 0))</f>
        <v>ERWINASE 10 000 UI/flacon, poudre pour solution pour injection</v>
      </c>
      <c r="G5756" t="str">
        <f>INDEX(tbl_produits[Classe nom], MATCH(tbl_data[[#This Row],[NORM_Spécialité]], tbl_produits[Nom normalisé], 0))</f>
        <v>Antinéoplasiques et immunomodulateurs</v>
      </c>
      <c r="H5756">
        <f>YEAR(tbl_data[[#This Row],[Date_rapport]])</f>
        <v>2023</v>
      </c>
      <c r="I5756" t="str">
        <f>INDEX(tbl_produits[Molécule extraite], MATCH(tbl_data[[#This Row],[NORM_Spécialité]], tbl_produits[Nom normalisé], 0))</f>
        <v>L-asparaginase</v>
      </c>
      <c r="J5756" s="34">
        <f>DATE(LEFT(tbl_data[[#This Row],[Date_rapport]], 4), MID(tbl_data[[#This Row],[Date_rapport]], 6, 2), RIGHT(tbl_data[[#This Row],[Date_rapport]], 2))</f>
        <v>44986</v>
      </c>
    </row>
    <row r="5757" spans="1:10" x14ac:dyDescent="0.2">
      <c r="A5757" s="28" t="s">
        <v>1748</v>
      </c>
      <c r="B5757" t="s">
        <v>9</v>
      </c>
      <c r="C5757" s="28" t="s">
        <v>758</v>
      </c>
      <c r="D5757" t="s">
        <v>731</v>
      </c>
      <c r="E5757" t="s">
        <v>2</v>
      </c>
      <c r="F5757" t="str">
        <f>INDEX(tbl_produits[Nom normalisé], MATCH(tbl_data[[#This Row],[Spécialité]], tbl_produits[Nom original], 0))</f>
        <v>ATRACURIUM Hospira 10 mg/ml, solution injectable</v>
      </c>
      <c r="G5757" t="str">
        <f>INDEX(tbl_produits[Classe nom], MATCH(tbl_data[[#This Row],[NORM_Spécialité]], tbl_produits[Nom normalisé], 0))</f>
        <v xml:space="preserve">Système musculo-squelettique </v>
      </c>
      <c r="H5757">
        <f>YEAR(tbl_data[[#This Row],[Date_rapport]])</f>
        <v>2023</v>
      </c>
      <c r="I5757" t="str">
        <f>INDEX(tbl_produits[Molécule extraite], MATCH(tbl_data[[#This Row],[NORM_Spécialité]], tbl_produits[Nom normalisé], 0))</f>
        <v>Atracurium</v>
      </c>
      <c r="J5757" s="34">
        <f>DATE(LEFT(tbl_data[[#This Row],[Date_rapport]], 4), MID(tbl_data[[#This Row],[Date_rapport]], 6, 2), RIGHT(tbl_data[[#This Row],[Date_rapport]], 2))</f>
        <v>44986</v>
      </c>
    </row>
    <row r="5758" spans="1:10" x14ac:dyDescent="0.2">
      <c r="A5758" s="28" t="s">
        <v>1748</v>
      </c>
      <c r="B5758" t="s">
        <v>6</v>
      </c>
      <c r="C5758" s="28" t="s">
        <v>760</v>
      </c>
      <c r="D5758" t="s">
        <v>762</v>
      </c>
      <c r="E5758" t="s">
        <v>777</v>
      </c>
      <c r="F5758" t="str">
        <f>INDEX(tbl_produits[Nom normalisé], MATCH(tbl_data[[#This Row],[Spécialité]], tbl_produits[Nom original], 0))</f>
        <v>KARDEGIC 160 mg, poudre pour solution buvable en sachet</v>
      </c>
      <c r="G5758" t="str">
        <f>INDEX(tbl_produits[Classe nom], MATCH(tbl_data[[#This Row],[NORM_Spécialité]], tbl_produits[Nom normalisé], 0))</f>
        <v>Système nerveux</v>
      </c>
      <c r="H5758">
        <f>YEAR(tbl_data[[#This Row],[Date_rapport]])</f>
        <v>2023</v>
      </c>
      <c r="I5758" t="str">
        <f>INDEX(tbl_produits[Molécule extraite], MATCH(tbl_data[[#This Row],[NORM_Spécialité]], tbl_produits[Nom normalisé], 0))</f>
        <v>DL-lysine (acétylsalicylate de)</v>
      </c>
      <c r="J5758" s="34">
        <f>DATE(LEFT(tbl_data[[#This Row],[Date_rapport]], 4), MID(tbl_data[[#This Row],[Date_rapport]], 6, 2), RIGHT(tbl_data[[#This Row],[Date_rapport]], 2))</f>
        <v>44986</v>
      </c>
    </row>
    <row r="5759" spans="1:10" x14ac:dyDescent="0.2">
      <c r="A5759" s="28" t="s">
        <v>1748</v>
      </c>
      <c r="B5759" t="s">
        <v>9</v>
      </c>
      <c r="C5759" s="28" t="s">
        <v>760</v>
      </c>
      <c r="D5759" t="s">
        <v>763</v>
      </c>
      <c r="E5759" t="s">
        <v>2</v>
      </c>
      <c r="F5759" t="str">
        <f>INDEX(tbl_produits[Nom normalisé], MATCH(tbl_data[[#This Row],[Spécialité]], tbl_produits[Nom original], 0))</f>
        <v>KARDEGIC 500 mg/5 ml, poudre pour solution injectable</v>
      </c>
      <c r="G5759" t="str">
        <f>INDEX(tbl_produits[Classe nom], MATCH(tbl_data[[#This Row],[NORM_Spécialité]], tbl_produits[Nom normalisé], 0))</f>
        <v>Système nerveux</v>
      </c>
      <c r="H5759">
        <f>YEAR(tbl_data[[#This Row],[Date_rapport]])</f>
        <v>2023</v>
      </c>
      <c r="I5759" t="str">
        <f>INDEX(tbl_produits[Molécule extraite], MATCH(tbl_data[[#This Row],[NORM_Spécialité]], tbl_produits[Nom normalisé], 0))</f>
        <v>DL-lysine (acétylsalicylate de)</v>
      </c>
      <c r="J5759" s="34">
        <f>DATE(LEFT(tbl_data[[#This Row],[Date_rapport]], 4), MID(tbl_data[[#This Row],[Date_rapport]], 6, 2), RIGHT(tbl_data[[#This Row],[Date_rapport]], 2))</f>
        <v>44986</v>
      </c>
    </row>
    <row r="5760" spans="1:10" x14ac:dyDescent="0.2">
      <c r="A5760" s="28" t="s">
        <v>1748</v>
      </c>
      <c r="B5760" t="s">
        <v>6</v>
      </c>
      <c r="C5760" s="28" t="s">
        <v>770</v>
      </c>
      <c r="D5760" t="s">
        <v>671</v>
      </c>
      <c r="E5760" t="s">
        <v>772</v>
      </c>
      <c r="F5760" t="str">
        <f>INDEX(tbl_produits[Nom normalisé], MATCH(tbl_data[[#This Row],[Spécialité]], tbl_produits[Nom original], 0))</f>
        <v>LUTRELEF 3,2 mg, poudre et solvant pour solution injectable</v>
      </c>
      <c r="G5760" t="str">
        <f>INDEX(tbl_produits[Classe nom], MATCH(tbl_data[[#This Row],[NORM_Spécialité]], tbl_produits[Nom normalisé], 0))</f>
        <v>Hormones systémiques sauf hormones sexuelles et insulines</v>
      </c>
      <c r="H5760">
        <f>YEAR(tbl_data[[#This Row],[Date_rapport]])</f>
        <v>2023</v>
      </c>
      <c r="I5760" t="str">
        <f>INDEX(tbl_produits[Molécule extraite], MATCH(tbl_data[[#This Row],[NORM_Spécialité]], tbl_produits[Nom normalisé], 0))</f>
        <v>Gonadoréline (acétate de)</v>
      </c>
      <c r="J5760" s="34">
        <f>DATE(LEFT(tbl_data[[#This Row],[Date_rapport]], 4), MID(tbl_data[[#This Row],[Date_rapport]], 6, 2), RIGHT(tbl_data[[#This Row],[Date_rapport]], 2))</f>
        <v>44986</v>
      </c>
    </row>
    <row r="5761" spans="1:10" x14ac:dyDescent="0.2">
      <c r="A5761" s="28" t="s">
        <v>1748</v>
      </c>
      <c r="B5761" t="s">
        <v>9</v>
      </c>
      <c r="C5761" s="28" t="s">
        <v>772</v>
      </c>
      <c r="D5761" t="s">
        <v>775</v>
      </c>
      <c r="E5761" t="s">
        <v>2</v>
      </c>
      <c r="F5761" t="str">
        <f>INDEX(tbl_produits[Nom normalisé], MATCH(tbl_data[[#This Row],[Spécialité]], tbl_produits[Nom original], 0))</f>
        <v>ADEPAL, comprimé enrobé</v>
      </c>
      <c r="G5761" t="str">
        <f>INDEX(tbl_produits[Classe nom], MATCH(tbl_data[[#This Row],[NORM_Spécialité]], tbl_produits[Nom normalisé], 0))</f>
        <v>Système génito-urinaire et hormones sexuelles</v>
      </c>
      <c r="H5761">
        <f>YEAR(tbl_data[[#This Row],[Date_rapport]])</f>
        <v>2023</v>
      </c>
      <c r="I5761" t="str">
        <f>INDEX(tbl_produits[Molécule extraite], MATCH(tbl_data[[#This Row],[NORM_Spécialité]], tbl_produits[Nom normalisé], 0))</f>
        <v>Éthinylestradiol/Levonorgestrel</v>
      </c>
      <c r="J5761" s="34">
        <f>DATE(LEFT(tbl_data[[#This Row],[Date_rapport]], 4), MID(tbl_data[[#This Row],[Date_rapport]], 6, 2), RIGHT(tbl_data[[#This Row],[Date_rapport]], 2))</f>
        <v>44986</v>
      </c>
    </row>
    <row r="5762" spans="1:10" x14ac:dyDescent="0.2">
      <c r="A5762" s="28" t="s">
        <v>1748</v>
      </c>
      <c r="B5762" t="s">
        <v>3</v>
      </c>
      <c r="C5762" s="28" t="s">
        <v>772</v>
      </c>
      <c r="D5762" t="s">
        <v>776</v>
      </c>
      <c r="E5762" t="s">
        <v>2</v>
      </c>
      <c r="F5762" t="str">
        <f>INDEX(tbl_produits[Nom normalisé], MATCH(tbl_data[[#This Row],[Spécialité]], tbl_produits[Nom original], 0))</f>
        <v>SPÉCIALITÉS à base de quinapril/hydrochlorothiazide, comprimé pelliculé</v>
      </c>
      <c r="G5762" t="str">
        <f>INDEX(tbl_produits[Classe nom], MATCH(tbl_data[[#This Row],[NORM_Spécialité]], tbl_produits[Nom normalisé], 0))</f>
        <v>Système cardiovasculaire</v>
      </c>
      <c r="H5762">
        <f>YEAR(tbl_data[[#This Row],[Date_rapport]])</f>
        <v>2023</v>
      </c>
      <c r="I5762" t="str">
        <f>INDEX(tbl_produits[Molécule extraite], MATCH(tbl_data[[#This Row],[NORM_Spécialité]], tbl_produits[Nom normalisé], 0))</f>
        <v>Hydrochlorothiazide, quinapril (chlorhydrate de)</v>
      </c>
      <c r="J5762" s="34">
        <f>DATE(LEFT(tbl_data[[#This Row],[Date_rapport]], 4), MID(tbl_data[[#This Row],[Date_rapport]], 6, 2), RIGHT(tbl_data[[#This Row],[Date_rapport]], 2))</f>
        <v>44986</v>
      </c>
    </row>
    <row r="5763" spans="1:10" x14ac:dyDescent="0.2">
      <c r="A5763" s="28" t="s">
        <v>1748</v>
      </c>
      <c r="B5763" t="s">
        <v>3</v>
      </c>
      <c r="C5763" s="28" t="s">
        <v>777</v>
      </c>
      <c r="D5763" t="s">
        <v>778</v>
      </c>
      <c r="E5763" t="s">
        <v>2</v>
      </c>
      <c r="F5763" t="str">
        <f>INDEX(tbl_produits[Nom normalisé], MATCH(tbl_data[[#This Row],[Spécialité]], tbl_produits[Nom original], 0))</f>
        <v xml:space="preserve">ALDURAZYME 100 U/ml, solution à diluer pour perfusion </v>
      </c>
      <c r="G5763" t="str">
        <f>INDEX(tbl_produits[Classe nom], MATCH(tbl_data[[#This Row],[NORM_Spécialité]], tbl_produits[Nom normalisé], 0))</f>
        <v>Voies digestives et métabolisme</v>
      </c>
      <c r="H5763">
        <f>YEAR(tbl_data[[#This Row],[Date_rapport]])</f>
        <v>2023</v>
      </c>
      <c r="I5763" t="str">
        <f>INDEX(tbl_produits[Molécule extraite], MATCH(tbl_data[[#This Row],[NORM_Spécialité]], tbl_produits[Nom normalisé], 0))</f>
        <v>Laronidase</v>
      </c>
      <c r="J5763" s="34">
        <f>DATE(LEFT(tbl_data[[#This Row],[Date_rapport]], 4), MID(tbl_data[[#This Row],[Date_rapport]], 6, 2), RIGHT(tbl_data[[#This Row],[Date_rapport]], 2))</f>
        <v>44986</v>
      </c>
    </row>
    <row r="5764" spans="1:10" x14ac:dyDescent="0.2">
      <c r="A5764" s="28" t="s">
        <v>1748</v>
      </c>
      <c r="B5764" t="s">
        <v>9</v>
      </c>
      <c r="C5764" s="28" t="s">
        <v>779</v>
      </c>
      <c r="D5764" t="s">
        <v>781</v>
      </c>
      <c r="E5764" t="s">
        <v>2</v>
      </c>
      <c r="F5764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5764" t="str">
        <f>INDEX(tbl_produits[Classe nom], MATCH(tbl_data[[#This Row],[NORM_Spécialité]], tbl_produits[Nom normalisé], 0))</f>
        <v>Anti-infectieux à usage systémique</v>
      </c>
      <c r="H5764">
        <f>YEAR(tbl_data[[#This Row],[Date_rapport]])</f>
        <v>2023</v>
      </c>
      <c r="I5764" t="str">
        <f>INDEX(tbl_produits[Molécule extraite], MATCH(tbl_data[[#This Row],[NORM_Spécialité]], tbl_produits[Nom normalisé], 0))</f>
        <v>Immunoglobuline humaine normale (IgG)</v>
      </c>
      <c r="J5764" s="34">
        <f>DATE(LEFT(tbl_data[[#This Row],[Date_rapport]], 4), MID(tbl_data[[#This Row],[Date_rapport]], 6, 2), RIGHT(tbl_data[[#This Row],[Date_rapport]], 2))</f>
        <v>44986</v>
      </c>
    </row>
    <row r="5765" spans="1:10" x14ac:dyDescent="0.2">
      <c r="A5765" s="28" t="s">
        <v>1748</v>
      </c>
      <c r="B5765" t="s">
        <v>6</v>
      </c>
      <c r="C5765" s="28" t="s">
        <v>782</v>
      </c>
      <c r="D5765" t="s">
        <v>733</v>
      </c>
      <c r="E5765" t="s">
        <v>782</v>
      </c>
      <c r="F5765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5765" t="str">
        <f>INDEX(tbl_produits[Classe nom], MATCH(tbl_data[[#This Row],[NORM_Spécialité]], tbl_produits[Nom normalisé], 0))</f>
        <v>Anti-infectieux à usage systémique</v>
      </c>
      <c r="H5765">
        <f>YEAR(tbl_data[[#This Row],[Date_rapport]])</f>
        <v>2023</v>
      </c>
      <c r="I5765" t="str">
        <f>INDEX(tbl_produits[Molécule extraite], MATCH(tbl_data[[#This Row],[NORM_Spécialité]], tbl_produits[Nom normalisé], 0))</f>
        <v>Amoxicilline / acide clavulanique</v>
      </c>
      <c r="J5765" s="34">
        <f>DATE(LEFT(tbl_data[[#This Row],[Date_rapport]], 4), MID(tbl_data[[#This Row],[Date_rapport]], 6, 2), RIGHT(tbl_data[[#This Row],[Date_rapport]], 2))</f>
        <v>44986</v>
      </c>
    </row>
    <row r="5766" spans="1:10" x14ac:dyDescent="0.2">
      <c r="A5766" s="28" t="s">
        <v>1748</v>
      </c>
      <c r="B5766" t="s">
        <v>3</v>
      </c>
      <c r="C5766" s="28" t="s">
        <v>782</v>
      </c>
      <c r="D5766" t="s">
        <v>783</v>
      </c>
      <c r="E5766" t="s">
        <v>2</v>
      </c>
      <c r="F5766" t="str">
        <f>INDEX(tbl_produits[Nom normalisé], MATCH(tbl_data[[#This Row],[Spécialité]], tbl_produits[Nom original], 0))</f>
        <v>AUGMENTIN 500 mg/50 mg, poudre pour solution injectable/pour perfusion (IV)</v>
      </c>
      <c r="G5766" t="str">
        <f>INDEX(tbl_produits[Classe nom], MATCH(tbl_data[[#This Row],[NORM_Spécialité]], tbl_produits[Nom normalisé], 0))</f>
        <v>Anti-infectieux à usage systémique</v>
      </c>
      <c r="H5766">
        <f>YEAR(tbl_data[[#This Row],[Date_rapport]])</f>
        <v>2023</v>
      </c>
      <c r="I5766" t="str">
        <f>INDEX(tbl_produits[Molécule extraite], MATCH(tbl_data[[#This Row],[NORM_Spécialité]], tbl_produits[Nom normalisé], 0))</f>
        <v>Amoxicilline / acide clavulanique</v>
      </c>
      <c r="J5766" s="34">
        <f>DATE(LEFT(tbl_data[[#This Row],[Date_rapport]], 4), MID(tbl_data[[#This Row],[Date_rapport]], 6, 2), RIGHT(tbl_data[[#This Row],[Date_rapport]], 2))</f>
        <v>44986</v>
      </c>
    </row>
    <row r="5767" spans="1:10" x14ac:dyDescent="0.2">
      <c r="A5767" s="28" t="s">
        <v>1748</v>
      </c>
      <c r="B5767" t="s">
        <v>6</v>
      </c>
      <c r="C5767" s="28" t="s">
        <v>788</v>
      </c>
      <c r="D5767" t="s">
        <v>789</v>
      </c>
      <c r="E5767" t="s">
        <v>795</v>
      </c>
      <c r="F5767" t="str">
        <f>INDEX(tbl_produits[Nom normalisé], MATCH(tbl_data[[#This Row],[Spécialité]], tbl_produits[Nom original], 0))</f>
        <v>UNACIM injectable 0,5 g/1 g, poudre pour usage parentéral</v>
      </c>
      <c r="G5767" t="str">
        <f>INDEX(tbl_produits[Classe nom], MATCH(tbl_data[[#This Row],[NORM_Spécialité]], tbl_produits[Nom normalisé], 0))</f>
        <v>Anti-infectieux à usage systémique</v>
      </c>
      <c r="H5767">
        <f>YEAR(tbl_data[[#This Row],[Date_rapport]])</f>
        <v>2023</v>
      </c>
      <c r="I5767" t="str">
        <f>INDEX(tbl_produits[Molécule extraite], MATCH(tbl_data[[#This Row],[NORM_Spécialité]], tbl_produits[Nom normalisé], 0))</f>
        <v>Ampicilline sodique / sulbactam sodique</v>
      </c>
      <c r="J5767" s="34">
        <f>DATE(LEFT(tbl_data[[#This Row],[Date_rapport]], 4), MID(tbl_data[[#This Row],[Date_rapport]], 6, 2), RIGHT(tbl_data[[#This Row],[Date_rapport]], 2))</f>
        <v>44986</v>
      </c>
    </row>
    <row r="5768" spans="1:10" x14ac:dyDescent="0.2">
      <c r="A5768" s="28" t="s">
        <v>1748</v>
      </c>
      <c r="B5768" t="s">
        <v>9</v>
      </c>
      <c r="C5768" s="28" t="s">
        <v>788</v>
      </c>
      <c r="D5768" t="s">
        <v>790</v>
      </c>
      <c r="E5768" t="s">
        <v>2</v>
      </c>
      <c r="F5768" t="str">
        <f>INDEX(tbl_produits[Nom normalisé], MATCH(tbl_data[[#This Row],[Spécialité]], tbl_produits[Nom original], 0))</f>
        <v xml:space="preserve">PROSTIONE VR 0,5 mg/ml, solution injectable </v>
      </c>
      <c r="G5768" t="str">
        <f>INDEX(tbl_produits[Classe nom], MATCH(tbl_data[[#This Row],[NORM_Spécialité]], tbl_produits[Nom normalisé], 0))</f>
        <v>Système cardiovasculaire</v>
      </c>
      <c r="H5768">
        <f>YEAR(tbl_data[[#This Row],[Date_rapport]])</f>
        <v>2023</v>
      </c>
      <c r="I5768" t="str">
        <f>INDEX(tbl_produits[Molécule extraite], MATCH(tbl_data[[#This Row],[NORM_Spécialité]], tbl_produits[Nom normalisé], 0))</f>
        <v>Alprostadil</v>
      </c>
      <c r="J5768" s="34">
        <f>DATE(LEFT(tbl_data[[#This Row],[Date_rapport]], 4), MID(tbl_data[[#This Row],[Date_rapport]], 6, 2), RIGHT(tbl_data[[#This Row],[Date_rapport]], 2))</f>
        <v>44986</v>
      </c>
    </row>
    <row r="5769" spans="1:10" x14ac:dyDescent="0.2">
      <c r="A5769" s="28" t="s">
        <v>1748</v>
      </c>
      <c r="B5769" t="s">
        <v>3</v>
      </c>
      <c r="C5769" s="28" t="s">
        <v>792</v>
      </c>
      <c r="D5769" t="s">
        <v>794</v>
      </c>
      <c r="E5769" t="s">
        <v>2</v>
      </c>
      <c r="F5769" t="str">
        <f>INDEX(tbl_produits[Nom normalisé], MATCH(tbl_data[[#This Row],[Spécialité]], tbl_produits[Nom original], 0))</f>
        <v>DEROXAT 20mg/ 10 ml, suspension buvable</v>
      </c>
      <c r="G5769" t="str">
        <f>INDEX(tbl_produits[Classe nom], MATCH(tbl_data[[#This Row],[NORM_Spécialité]], tbl_produits[Nom normalisé], 0))</f>
        <v>Système nerveux</v>
      </c>
      <c r="H5769">
        <f>YEAR(tbl_data[[#This Row],[Date_rapport]])</f>
        <v>2023</v>
      </c>
      <c r="I5769" t="str">
        <f>INDEX(tbl_produits[Molécule extraite], MATCH(tbl_data[[#This Row],[NORM_Spécialité]], tbl_produits[Nom normalisé], 0))</f>
        <v>Paroxétine (chlorhydrate de) hémihydraté</v>
      </c>
      <c r="J5769" s="34">
        <f>DATE(LEFT(tbl_data[[#This Row],[Date_rapport]], 4), MID(tbl_data[[#This Row],[Date_rapport]], 6, 2), RIGHT(tbl_data[[#This Row],[Date_rapport]], 2))</f>
        <v>44986</v>
      </c>
    </row>
    <row r="5770" spans="1:10" x14ac:dyDescent="0.2">
      <c r="A5770" s="28" t="s">
        <v>1748</v>
      </c>
      <c r="B5770" t="s">
        <v>6</v>
      </c>
      <c r="C5770" s="28" t="s">
        <v>792</v>
      </c>
      <c r="D5770" t="s">
        <v>610</v>
      </c>
      <c r="E5770" t="s">
        <v>806</v>
      </c>
      <c r="F5770" t="str">
        <f>INDEX(tbl_produits[Nom normalisé], MATCH(tbl_data[[#This Row],[Spécialité]], tbl_produits[Nom original], 0))</f>
        <v>KEVZARA 200 mg, solution injectable en stylo prérempli</v>
      </c>
      <c r="G5770" t="str">
        <f>INDEX(tbl_produits[Classe nom], MATCH(tbl_data[[#This Row],[NORM_Spécialité]], tbl_produits[Nom normalisé], 0))</f>
        <v>Antinéoplasiques et immunomodulateurs</v>
      </c>
      <c r="H5770">
        <f>YEAR(tbl_data[[#This Row],[Date_rapport]])</f>
        <v>2023</v>
      </c>
      <c r="I5770" t="str">
        <f>INDEX(tbl_produits[Molécule extraite], MATCH(tbl_data[[#This Row],[NORM_Spécialité]], tbl_produits[Nom normalisé], 0))</f>
        <v>Sarilumab</v>
      </c>
      <c r="J5770" s="34">
        <f>DATE(LEFT(tbl_data[[#This Row],[Date_rapport]], 4), MID(tbl_data[[#This Row],[Date_rapport]], 6, 2), RIGHT(tbl_data[[#This Row],[Date_rapport]], 2))</f>
        <v>44986</v>
      </c>
    </row>
    <row r="5771" spans="1:10" x14ac:dyDescent="0.2">
      <c r="A5771" s="28" t="s">
        <v>1748</v>
      </c>
      <c r="B5771" t="s">
        <v>6</v>
      </c>
      <c r="C5771" s="28" t="s">
        <v>795</v>
      </c>
      <c r="D5771" t="s">
        <v>796</v>
      </c>
      <c r="E5771" t="s">
        <v>795</v>
      </c>
      <c r="F5771" t="str">
        <f>INDEX(tbl_produits[Nom normalisé], MATCH(tbl_data[[#This Row],[Spécialité]], tbl_produits[Nom original], 0))</f>
        <v>AVONEX 30 microgrammes/0,5 ml, solution injectable, en stylo prérempli</v>
      </c>
      <c r="G5771" t="str">
        <f>INDEX(tbl_produits[Classe nom], MATCH(tbl_data[[#This Row],[NORM_Spécialité]], tbl_produits[Nom normalisé], 0))</f>
        <v>Antinéoplasiques et immunomodulateurs</v>
      </c>
      <c r="H5771">
        <f>YEAR(tbl_data[[#This Row],[Date_rapport]])</f>
        <v>2023</v>
      </c>
      <c r="I5771" t="str">
        <f>INDEX(tbl_produits[Molécule extraite], MATCH(tbl_data[[#This Row],[NORM_Spécialité]], tbl_produits[Nom normalisé], 0))</f>
        <v>Interféron bêta-1a</v>
      </c>
      <c r="J5771" s="34">
        <f>DATE(LEFT(tbl_data[[#This Row],[Date_rapport]], 4), MID(tbl_data[[#This Row],[Date_rapport]], 6, 2), RIGHT(tbl_data[[#This Row],[Date_rapport]], 2))</f>
        <v>44986</v>
      </c>
    </row>
    <row r="5772" spans="1:10" x14ac:dyDescent="0.2">
      <c r="A5772" s="28" t="s">
        <v>1748</v>
      </c>
      <c r="B5772" t="s">
        <v>6</v>
      </c>
      <c r="C5772" s="28" t="s">
        <v>795</v>
      </c>
      <c r="D5772" t="s">
        <v>675</v>
      </c>
      <c r="E5772" t="s">
        <v>806</v>
      </c>
      <c r="F5772" t="str">
        <f>INDEX(tbl_produits[Nom normalisé], MATCH(tbl_data[[#This Row],[Spécialité]], tbl_produits[Nom original], 0))</f>
        <v>BOTOX 50 unité Allergan, poudre pour solution injectable</v>
      </c>
      <c r="G5772" t="str">
        <f>INDEX(tbl_produits[Classe nom], MATCH(tbl_data[[#This Row],[NORM_Spécialité]], tbl_produits[Nom normalisé], 0))</f>
        <v xml:space="preserve">Système musculo-squelettique </v>
      </c>
      <c r="H5772">
        <f>YEAR(tbl_data[[#This Row],[Date_rapport]])</f>
        <v>2023</v>
      </c>
      <c r="I5772" t="str">
        <f>INDEX(tbl_produits[Molécule extraite], MATCH(tbl_data[[#This Row],[NORM_Spécialité]], tbl_produits[Nom normalisé], 0))</f>
        <v>Toxine botulinique type A</v>
      </c>
      <c r="J5772" s="34">
        <f>DATE(LEFT(tbl_data[[#This Row],[Date_rapport]], 4), MID(tbl_data[[#This Row],[Date_rapport]], 6, 2), RIGHT(tbl_data[[#This Row],[Date_rapport]], 2))</f>
        <v>44986</v>
      </c>
    </row>
    <row r="5773" spans="1:10" x14ac:dyDescent="0.2">
      <c r="A5773" s="28" t="s">
        <v>1748</v>
      </c>
      <c r="B5773" t="s">
        <v>6</v>
      </c>
      <c r="C5773" s="28" t="s">
        <v>798</v>
      </c>
      <c r="D5773" t="s">
        <v>800</v>
      </c>
      <c r="E5773" t="s">
        <v>2</v>
      </c>
      <c r="F5773" t="str">
        <f>INDEX(tbl_produits[Nom normalisé], MATCH(tbl_data[[#This Row],[Spécialité]], tbl_produits[Nom original], 0))</f>
        <v>BEVITINE 100 mg/2 ml, solution injectable en ampoule</v>
      </c>
      <c r="G5773" t="str">
        <f>INDEX(tbl_produits[Classe nom], MATCH(tbl_data[[#This Row],[NORM_Spécialité]], tbl_produits[Nom normalisé], 0))</f>
        <v>Voies digestives et métabolisme</v>
      </c>
      <c r="H5773">
        <f>YEAR(tbl_data[[#This Row],[Date_rapport]])</f>
        <v>2023</v>
      </c>
      <c r="I5773" t="str">
        <f>INDEX(tbl_produits[Molécule extraite], MATCH(tbl_data[[#This Row],[NORM_Spécialité]], tbl_produits[Nom normalisé], 0))</f>
        <v>Chlorhydrate de thiamine</v>
      </c>
      <c r="J5773" s="34">
        <f>DATE(LEFT(tbl_data[[#This Row],[Date_rapport]], 4), MID(tbl_data[[#This Row],[Date_rapport]], 6, 2), RIGHT(tbl_data[[#This Row],[Date_rapport]], 2))</f>
        <v>44986</v>
      </c>
    </row>
    <row r="5774" spans="1:10" x14ac:dyDescent="0.2">
      <c r="A5774" s="28" t="s">
        <v>1748</v>
      </c>
      <c r="B5774" t="s">
        <v>6</v>
      </c>
      <c r="C5774" s="28" t="s">
        <v>804</v>
      </c>
      <c r="D5774" t="s">
        <v>805</v>
      </c>
      <c r="E5774" t="s">
        <v>2</v>
      </c>
      <c r="F5774" t="str">
        <f>INDEX(tbl_produits[Nom normalisé], MATCH(tbl_data[[#This Row],[Spécialité]], tbl_produits[Nom original], 0))</f>
        <v>ANCOTIL 500 mg, comprimé</v>
      </c>
      <c r="G5774" t="str">
        <f>INDEX(tbl_produits[Classe nom], MATCH(tbl_data[[#This Row],[NORM_Spécialité]], tbl_produits[Nom normalisé], 0))</f>
        <v>Anti-infectieux à usage systémique</v>
      </c>
      <c r="H5774">
        <f>YEAR(tbl_data[[#This Row],[Date_rapport]])</f>
        <v>2023</v>
      </c>
      <c r="I5774" t="str">
        <f>INDEX(tbl_produits[Molécule extraite], MATCH(tbl_data[[#This Row],[NORM_Spécialité]], tbl_produits[Nom normalisé], 0))</f>
        <v>Flucytosine</v>
      </c>
      <c r="J5774" s="34">
        <f>DATE(LEFT(tbl_data[[#This Row],[Date_rapport]], 4), MID(tbl_data[[#This Row],[Date_rapport]], 6, 2), RIGHT(tbl_data[[#This Row],[Date_rapport]], 2))</f>
        <v>44986</v>
      </c>
    </row>
    <row r="5775" spans="1:10" x14ac:dyDescent="0.2">
      <c r="A5775" s="28" t="s">
        <v>1748</v>
      </c>
      <c r="B5775" t="s">
        <v>11</v>
      </c>
      <c r="C5775" s="28" t="s">
        <v>806</v>
      </c>
      <c r="D5775" t="s">
        <v>808</v>
      </c>
      <c r="E5775" t="s">
        <v>2</v>
      </c>
      <c r="F5775" t="str">
        <f>INDEX(tbl_produits[Nom normalisé], MATCH(tbl_data[[#This Row],[Spécialité]], tbl_produits[Nom original], 0))</f>
        <v>IOBENGUANE (131I) pour thérapie CIS bio international 370 MBq/mL, solution pour perfusion</v>
      </c>
      <c r="G5775" t="str">
        <f>INDEX(tbl_produits[Classe nom], MATCH(tbl_data[[#This Row],[NORM_Spécialité]], tbl_produits[Nom normalisé], 0))</f>
        <v>Divers</v>
      </c>
      <c r="H5775">
        <f>YEAR(tbl_data[[#This Row],[Date_rapport]])</f>
        <v>2023</v>
      </c>
      <c r="I5775" t="str">
        <f>INDEX(tbl_produits[Molécule extraite], MATCH(tbl_data[[#This Row],[NORM_Spécialité]], tbl_produits[Nom normalisé], 0))</f>
        <v>Iobenguane (131I)</v>
      </c>
      <c r="J5775" s="34">
        <f>DATE(LEFT(tbl_data[[#This Row],[Date_rapport]], 4), MID(tbl_data[[#This Row],[Date_rapport]], 6, 2), RIGHT(tbl_data[[#This Row],[Date_rapport]], 2))</f>
        <v>44986</v>
      </c>
    </row>
    <row r="5776" spans="1:10" x14ac:dyDescent="0.2">
      <c r="A5776" s="28" t="s">
        <v>1748</v>
      </c>
      <c r="B5776" t="s">
        <v>9</v>
      </c>
      <c r="C5776" s="28" t="s">
        <v>810</v>
      </c>
      <c r="D5776" t="s">
        <v>811</v>
      </c>
      <c r="E5776" t="s">
        <v>2</v>
      </c>
      <c r="F5776" t="str">
        <f>INDEX(tbl_produits[Nom normalisé], MATCH(tbl_data[[#This Row],[Spécialité]], tbl_produits[Nom original], 0))</f>
        <v xml:space="preserve">PARACÉTAMOL Carelide 10 mg/ml, solution pour perfusion poches de 50ml </v>
      </c>
      <c r="G5776" t="str">
        <f>INDEX(tbl_produits[Classe nom], MATCH(tbl_data[[#This Row],[NORM_Spécialité]], tbl_produits[Nom normalisé], 0))</f>
        <v>Système nerveux</v>
      </c>
      <c r="H5776">
        <f>YEAR(tbl_data[[#This Row],[Date_rapport]])</f>
        <v>2023</v>
      </c>
      <c r="I5776" t="str">
        <f>INDEX(tbl_produits[Molécule extraite], MATCH(tbl_data[[#This Row],[NORM_Spécialité]], tbl_produits[Nom normalisé], 0))</f>
        <v>Paracétamol</v>
      </c>
      <c r="J5776" s="34">
        <f>DATE(LEFT(tbl_data[[#This Row],[Date_rapport]], 4), MID(tbl_data[[#This Row],[Date_rapport]], 6, 2), RIGHT(tbl_data[[#This Row],[Date_rapport]], 2))</f>
        <v>44986</v>
      </c>
    </row>
    <row r="5777" spans="1:10" x14ac:dyDescent="0.2">
      <c r="A5777" s="28" t="s">
        <v>1748</v>
      </c>
      <c r="B5777" t="s">
        <v>6</v>
      </c>
      <c r="C5777" s="28" t="s">
        <v>810</v>
      </c>
      <c r="D5777" t="s">
        <v>707</v>
      </c>
      <c r="E5777" t="s">
        <v>2</v>
      </c>
      <c r="F5777" t="str">
        <f>INDEX(tbl_produits[Nom normalisé], MATCH(tbl_data[[#This Row],[Spécialité]], tbl_produits[Nom original], 0))</f>
        <v>ROACTEMRA 20 mg/ml, solution à diluer pour perfusion</v>
      </c>
      <c r="G5777" t="str">
        <f>INDEX(tbl_produits[Classe nom], MATCH(tbl_data[[#This Row],[NORM_Spécialité]], tbl_produits[Nom normalisé], 0))</f>
        <v>Antinéoplasiques et immunomodulateurs</v>
      </c>
      <c r="H5777">
        <f>YEAR(tbl_data[[#This Row],[Date_rapport]])</f>
        <v>2023</v>
      </c>
      <c r="I5777" t="str">
        <f>INDEX(tbl_produits[Molécule extraite], MATCH(tbl_data[[#This Row],[NORM_Spécialité]], tbl_produits[Nom normalisé], 0))</f>
        <v>Tocilizumab</v>
      </c>
      <c r="J5777" s="34">
        <f>DATE(LEFT(tbl_data[[#This Row],[Date_rapport]], 4), MID(tbl_data[[#This Row],[Date_rapport]], 6, 2), RIGHT(tbl_data[[#This Row],[Date_rapport]], 2))</f>
        <v>44986</v>
      </c>
    </row>
    <row r="5778" spans="1:10" x14ac:dyDescent="0.2">
      <c r="A5778" s="28" t="s">
        <v>1748</v>
      </c>
      <c r="B5778" t="s">
        <v>6</v>
      </c>
      <c r="C5778" s="28" t="s">
        <v>658</v>
      </c>
      <c r="D5778" t="s">
        <v>659</v>
      </c>
      <c r="E5778" t="s">
        <v>658</v>
      </c>
      <c r="F5778" t="str">
        <f>INDEX(tbl_produits[Nom normalisé], MATCH(tbl_data[[#This Row],[Spécialité]], tbl_produits[Nom original], 0))</f>
        <v>OZIDIA 10 mg, comprimé à libération prolongée</v>
      </c>
      <c r="G5778" t="str">
        <f>INDEX(tbl_produits[Classe nom], MATCH(tbl_data[[#This Row],[NORM_Spécialité]], tbl_produits[Nom normalisé], 0))</f>
        <v>Voies digestives et métabolisme</v>
      </c>
      <c r="H5778">
        <f>YEAR(tbl_data[[#This Row],[Date_rapport]])</f>
        <v>2023</v>
      </c>
      <c r="I5778" t="str">
        <f>INDEX(tbl_produits[Molécule extraite], MATCH(tbl_data[[#This Row],[NORM_Spécialité]], tbl_produits[Nom normalisé], 0))</f>
        <v>Glipizide</v>
      </c>
      <c r="J5778" s="34">
        <f>DATE(LEFT(tbl_data[[#This Row],[Date_rapport]], 4), MID(tbl_data[[#This Row],[Date_rapport]], 6, 2), RIGHT(tbl_data[[#This Row],[Date_rapport]], 2))</f>
        <v>44986</v>
      </c>
    </row>
    <row r="5779" spans="1:10" x14ac:dyDescent="0.2">
      <c r="A5779" s="28" t="s">
        <v>1748</v>
      </c>
      <c r="B5779" t="s">
        <v>9</v>
      </c>
      <c r="C5779" s="28" t="s">
        <v>678</v>
      </c>
      <c r="D5779" t="s">
        <v>681</v>
      </c>
      <c r="E5779" t="s">
        <v>2</v>
      </c>
      <c r="F5779" t="str">
        <f>INDEX(tbl_produits[Nom normalisé], MATCH(tbl_data[[#This Row],[Spécialité]], tbl_produits[Nom original], 0))</f>
        <v>THYROGEN 0,9 mg, poudre pour solution injectable</v>
      </c>
      <c r="G5779" t="str">
        <f>INDEX(tbl_produits[Classe nom], MATCH(tbl_data[[#This Row],[NORM_Spécialité]], tbl_produits[Nom normalisé], 0))</f>
        <v>Hormones systémiques sauf hormones sexuelles et insulines</v>
      </c>
      <c r="H5779">
        <f>YEAR(tbl_data[[#This Row],[Date_rapport]])</f>
        <v>2023</v>
      </c>
      <c r="I5779" t="str">
        <f>INDEX(tbl_produits[Molécule extraite], MATCH(tbl_data[[#This Row],[NORM_Spécialité]], tbl_produits[Nom normalisé], 0))</f>
        <v>Thyrotropine alfa</v>
      </c>
      <c r="J5779" s="34">
        <f>DATE(LEFT(tbl_data[[#This Row],[Date_rapport]], 4), MID(tbl_data[[#This Row],[Date_rapport]], 6, 2), RIGHT(tbl_data[[#This Row],[Date_rapport]], 2))</f>
        <v>44986</v>
      </c>
    </row>
    <row r="5780" spans="1:10" x14ac:dyDescent="0.2">
      <c r="A5780" s="28" t="s">
        <v>1748</v>
      </c>
      <c r="B5780" t="s">
        <v>9</v>
      </c>
      <c r="C5780" s="28" t="s">
        <v>678</v>
      </c>
      <c r="D5780" t="s">
        <v>682</v>
      </c>
      <c r="E5780" t="s">
        <v>2</v>
      </c>
      <c r="F5780" t="str">
        <f>INDEX(tbl_produits[Nom normalisé], MATCH(tbl_data[[#This Row],[Spécialité]], tbl_produits[Nom original], 0))</f>
        <v>MÉTHOXSALÈNE Macopharma 20 microgrammes/mL, solution pour la modification de la fraction sanguine</v>
      </c>
      <c r="G5780" t="str">
        <f>INDEX(tbl_produits[Classe nom], MATCH(tbl_data[[#This Row],[NORM_Spécialité]], tbl_produits[Nom normalisé], 0))</f>
        <v>Antinéoplasiques et immunomodulateurs</v>
      </c>
      <c r="H5780">
        <f>YEAR(tbl_data[[#This Row],[Date_rapport]])</f>
        <v>2023</v>
      </c>
      <c r="I5780" t="str">
        <f>INDEX(tbl_produits[Molécule extraite], MATCH(tbl_data[[#This Row],[NORM_Spécialité]], tbl_produits[Nom normalisé], 0))</f>
        <v>Méthoxsalène</v>
      </c>
      <c r="J5780" s="34">
        <f>DATE(LEFT(tbl_data[[#This Row],[Date_rapport]], 4), MID(tbl_data[[#This Row],[Date_rapport]], 6, 2), RIGHT(tbl_data[[#This Row],[Date_rapport]], 2))</f>
        <v>44986</v>
      </c>
    </row>
    <row r="5781" spans="1:10" x14ac:dyDescent="0.2">
      <c r="A5781" s="28" t="s">
        <v>1748</v>
      </c>
      <c r="B5781" t="s">
        <v>6</v>
      </c>
      <c r="C5781" s="28" t="s">
        <v>684</v>
      </c>
      <c r="D5781" t="s">
        <v>687</v>
      </c>
      <c r="E5781" t="s">
        <v>1637</v>
      </c>
      <c r="F5781" t="str">
        <f>INDEX(tbl_produits[Nom normalisé], MATCH(tbl_data[[#This Row],[Spécialité]], tbl_produits[Nom original], 0))</f>
        <v>CYSTAGON, 50 mg, gélule</v>
      </c>
      <c r="G5781" t="str">
        <f>INDEX(tbl_produits[Classe nom], MATCH(tbl_data[[#This Row],[NORM_Spécialité]], tbl_produits[Nom normalisé], 0))</f>
        <v>Voies digestives et métabolisme</v>
      </c>
      <c r="H5781">
        <f>YEAR(tbl_data[[#This Row],[Date_rapport]])</f>
        <v>2023</v>
      </c>
      <c r="I5781" t="str">
        <f>INDEX(tbl_produits[Molécule extraite], MATCH(tbl_data[[#This Row],[NORM_Spécialité]], tbl_produits[Nom normalisé], 0))</f>
        <v>Mercaptamine (bitartrate de)</v>
      </c>
      <c r="J5781" s="34">
        <f>DATE(LEFT(tbl_data[[#This Row],[Date_rapport]], 4), MID(tbl_data[[#This Row],[Date_rapport]], 6, 2), RIGHT(tbl_data[[#This Row],[Date_rapport]], 2))</f>
        <v>44986</v>
      </c>
    </row>
    <row r="5782" spans="1:10" x14ac:dyDescent="0.2">
      <c r="A5782" s="28" t="s">
        <v>1748</v>
      </c>
      <c r="B5782" t="s">
        <v>3</v>
      </c>
      <c r="C5782" s="28" t="s">
        <v>684</v>
      </c>
      <c r="D5782" t="s">
        <v>688</v>
      </c>
      <c r="E5782" t="s">
        <v>2</v>
      </c>
      <c r="F5782" t="str">
        <f>INDEX(tbl_produits[Nom normalisé], MATCH(tbl_data[[#This Row],[Spécialité]], tbl_produits[Nom original], 0))</f>
        <v xml:space="preserve">ACTONEL 35 mg, comprimé gastro-résistant </v>
      </c>
      <c r="G5782" t="str">
        <f>INDEX(tbl_produits[Classe nom], MATCH(tbl_data[[#This Row],[NORM_Spécialité]], tbl_produits[Nom normalisé], 0))</f>
        <v xml:space="preserve">Système musculo-squelettique </v>
      </c>
      <c r="H5782">
        <f>YEAR(tbl_data[[#This Row],[Date_rapport]])</f>
        <v>2023</v>
      </c>
      <c r="I5782" t="str">
        <f>INDEX(tbl_produits[Molécule extraite], MATCH(tbl_data[[#This Row],[NORM_Spécialité]], tbl_produits[Nom normalisé], 0))</f>
        <v>Risédronate monosodique</v>
      </c>
      <c r="J5782" s="34">
        <f>DATE(LEFT(tbl_data[[#This Row],[Date_rapport]], 4), MID(tbl_data[[#This Row],[Date_rapport]], 6, 2), RIGHT(tbl_data[[#This Row],[Date_rapport]], 2))</f>
        <v>44986</v>
      </c>
    </row>
    <row r="5783" spans="1:10" x14ac:dyDescent="0.2">
      <c r="A5783" s="28" t="s">
        <v>1748</v>
      </c>
      <c r="B5783" t="s">
        <v>6</v>
      </c>
      <c r="C5783" s="28" t="s">
        <v>689</v>
      </c>
      <c r="D5783" t="s">
        <v>691</v>
      </c>
      <c r="E5783" t="s">
        <v>698</v>
      </c>
      <c r="F5783" t="str">
        <f>INDEX(tbl_produits[Nom normalisé], MATCH(tbl_data[[#This Row],[Spécialité]], tbl_produits[Nom original], 0))</f>
        <v>PLASMALYTE Viaflo, solution pour perfusion</v>
      </c>
      <c r="G5783" t="str">
        <f>INDEX(tbl_produits[Classe nom], MATCH(tbl_data[[#This Row],[NORM_Spécialité]], tbl_produits[Nom normalisé], 0))</f>
        <v>Sang et organes hématopoïétiques</v>
      </c>
      <c r="H5783">
        <f>YEAR(tbl_data[[#This Row],[Date_rapport]])</f>
        <v>2023</v>
      </c>
      <c r="I5783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5783" s="34">
        <f>DATE(LEFT(tbl_data[[#This Row],[Date_rapport]], 4), MID(tbl_data[[#This Row],[Date_rapport]], 6, 2), RIGHT(tbl_data[[#This Row],[Date_rapport]], 2))</f>
        <v>44986</v>
      </c>
    </row>
    <row r="5784" spans="1:10" x14ac:dyDescent="0.2">
      <c r="A5784" s="28" t="s">
        <v>1748</v>
      </c>
      <c r="B5784" t="s">
        <v>6</v>
      </c>
      <c r="C5784" s="28" t="s">
        <v>698</v>
      </c>
      <c r="D5784" t="s">
        <v>700</v>
      </c>
      <c r="E5784" t="s">
        <v>710</v>
      </c>
      <c r="F5784" t="str">
        <f>INDEX(tbl_produits[Nom normalisé], MATCH(tbl_data[[#This Row],[Spécialité]], tbl_produits[Nom original], 0))</f>
        <v>NORMACOL lavement enfants, solution rectale, récipient unidose</v>
      </c>
      <c r="G5784" t="str">
        <f>INDEX(tbl_produits[Classe nom], MATCH(tbl_data[[#This Row],[NORM_Spécialité]], tbl_produits[Nom normalisé], 0))</f>
        <v>Sang et organes hématopoïétiques</v>
      </c>
      <c r="H5784">
        <f>YEAR(tbl_data[[#This Row],[Date_rapport]])</f>
        <v>2023</v>
      </c>
      <c r="I5784" t="str">
        <f>INDEX(tbl_produits[Molécule extraite], MATCH(tbl_data[[#This Row],[NORM_Spécialité]], tbl_produits[Nom normalisé], 0))</f>
        <v>Solutions électrolytiques</v>
      </c>
      <c r="J5784" s="34">
        <f>DATE(LEFT(tbl_data[[#This Row],[Date_rapport]], 4), MID(tbl_data[[#This Row],[Date_rapport]], 6, 2), RIGHT(tbl_data[[#This Row],[Date_rapport]], 2))</f>
        <v>44986</v>
      </c>
    </row>
    <row r="5785" spans="1:10" x14ac:dyDescent="0.2">
      <c r="A5785" s="28" t="s">
        <v>1748</v>
      </c>
      <c r="B5785" t="s">
        <v>6</v>
      </c>
      <c r="C5785" s="28" t="s">
        <v>701</v>
      </c>
      <c r="D5785" t="s">
        <v>702</v>
      </c>
      <c r="E5785" t="s">
        <v>701</v>
      </c>
      <c r="F5785" t="str">
        <f>INDEX(tbl_produits[Nom normalisé], MATCH(tbl_data[[#This Row],[Spécialité]], tbl_produits[Nom original], 0))</f>
        <v>ZINPLAVA 25 mg/mL, solution à diluer pour perfusion</v>
      </c>
      <c r="G5785" t="str">
        <f>INDEX(tbl_produits[Classe nom], MATCH(tbl_data[[#This Row],[NORM_Spécialité]], tbl_produits[Nom normalisé], 0))</f>
        <v>Anti-infectieux à usage systémique</v>
      </c>
      <c r="H5785">
        <f>YEAR(tbl_data[[#This Row],[Date_rapport]])</f>
        <v>2023</v>
      </c>
      <c r="I5785" t="str">
        <f>INDEX(tbl_produits[Molécule extraite], MATCH(tbl_data[[#This Row],[NORM_Spécialité]], tbl_produits[Nom normalisé], 0))</f>
        <v>Bezlotoxumab</v>
      </c>
      <c r="J5785" s="34">
        <f>DATE(LEFT(tbl_data[[#This Row],[Date_rapport]], 4), MID(tbl_data[[#This Row],[Date_rapport]], 6, 2), RIGHT(tbl_data[[#This Row],[Date_rapport]], 2))</f>
        <v>44986</v>
      </c>
    </row>
    <row r="5786" spans="1:10" x14ac:dyDescent="0.2">
      <c r="A5786" s="28" t="s">
        <v>1748</v>
      </c>
      <c r="B5786" t="s">
        <v>9</v>
      </c>
      <c r="C5786" s="28" t="s">
        <v>701</v>
      </c>
      <c r="D5786" t="s">
        <v>703</v>
      </c>
      <c r="E5786" t="s">
        <v>2</v>
      </c>
      <c r="F5786" t="str">
        <f>INDEX(tbl_produits[Nom normalisé], MATCH(tbl_data[[#This Row],[Spécialité]], tbl_produits[Nom original], 0))</f>
        <v>VISIPAQUE 270 mg d’I/ml – 320 mg d’I/ml, solution injectable</v>
      </c>
      <c r="G5786" t="str">
        <f>INDEX(tbl_produits[Classe nom], MATCH(tbl_data[[#This Row],[NORM_Spécialité]], tbl_produits[Nom normalisé], 0))</f>
        <v>Divers</v>
      </c>
      <c r="H5786">
        <f>YEAR(tbl_data[[#This Row],[Date_rapport]])</f>
        <v>2023</v>
      </c>
      <c r="I5786" t="str">
        <f>INDEX(tbl_produits[Molécule extraite], MATCH(tbl_data[[#This Row],[NORM_Spécialité]], tbl_produits[Nom normalisé], 0))</f>
        <v>Iodixanol</v>
      </c>
      <c r="J5786" s="34">
        <f>DATE(LEFT(tbl_data[[#This Row],[Date_rapport]], 4), MID(tbl_data[[#This Row],[Date_rapport]], 6, 2), RIGHT(tbl_data[[#This Row],[Date_rapport]], 2))</f>
        <v>44986</v>
      </c>
    </row>
    <row r="5787" spans="1:10" x14ac:dyDescent="0.2">
      <c r="A5787" s="28" t="s">
        <v>1748</v>
      </c>
      <c r="B5787" t="s">
        <v>9</v>
      </c>
      <c r="C5787" s="28" t="s">
        <v>701</v>
      </c>
      <c r="D5787" t="s">
        <v>704</v>
      </c>
      <c r="E5787" t="s">
        <v>2</v>
      </c>
      <c r="F5787" t="str">
        <f>INDEX(tbl_produits[Nom normalisé], MATCH(tbl_data[[#This Row],[Spécialité]], tbl_produits[Nom original], 0))</f>
        <v>OMNIPAQUE 240 mg d’I/ml – 300 mg d’I/ml- 350 mg d’I/ml, solution injectable</v>
      </c>
      <c r="G5787" t="str">
        <f>INDEX(tbl_produits[Classe nom], MATCH(tbl_data[[#This Row],[NORM_Spécialité]], tbl_produits[Nom normalisé], 0))</f>
        <v>Divers</v>
      </c>
      <c r="H5787">
        <f>YEAR(tbl_data[[#This Row],[Date_rapport]])</f>
        <v>2023</v>
      </c>
      <c r="I5787" t="str">
        <f>INDEX(tbl_produits[Molécule extraite], MATCH(tbl_data[[#This Row],[NORM_Spécialité]], tbl_produits[Nom normalisé], 0))</f>
        <v>Iohexol</v>
      </c>
      <c r="J5787" s="34">
        <f>DATE(LEFT(tbl_data[[#This Row],[Date_rapport]], 4), MID(tbl_data[[#This Row],[Date_rapport]], 6, 2), RIGHT(tbl_data[[#This Row],[Date_rapport]], 2))</f>
        <v>44986</v>
      </c>
    </row>
    <row r="5788" spans="1:10" x14ac:dyDescent="0.2">
      <c r="A5788" s="28" t="s">
        <v>1748</v>
      </c>
      <c r="B5788" t="s">
        <v>6</v>
      </c>
      <c r="C5788" s="28" t="s">
        <v>715</v>
      </c>
      <c r="D5788" t="s">
        <v>716</v>
      </c>
      <c r="E5788" t="s">
        <v>725</v>
      </c>
      <c r="F5788" t="str">
        <f>INDEX(tbl_produits[Nom normalisé], MATCH(tbl_data[[#This Row],[Spécialité]], tbl_produits[Nom original], 0))</f>
        <v>CORDARONE 150 mg/3 ml, solution injectable en ampoule</v>
      </c>
      <c r="G5788" t="str">
        <f>INDEX(tbl_produits[Classe nom], MATCH(tbl_data[[#This Row],[NORM_Spécialité]], tbl_produits[Nom normalisé], 0))</f>
        <v>Système cardiovasculaire</v>
      </c>
      <c r="H5788">
        <f>YEAR(tbl_data[[#This Row],[Date_rapport]])</f>
        <v>2023</v>
      </c>
      <c r="I5788" t="str">
        <f>INDEX(tbl_produits[Molécule extraite], MATCH(tbl_data[[#This Row],[NORM_Spécialité]], tbl_produits[Nom normalisé], 0))</f>
        <v>Amiodarone</v>
      </c>
      <c r="J5788" s="34">
        <f>DATE(LEFT(tbl_data[[#This Row],[Date_rapport]], 4), MID(tbl_data[[#This Row],[Date_rapport]], 6, 2), RIGHT(tbl_data[[#This Row],[Date_rapport]], 2))</f>
        <v>44986</v>
      </c>
    </row>
    <row r="5789" spans="1:10" x14ac:dyDescent="0.2">
      <c r="A5789" s="28" t="s">
        <v>1748</v>
      </c>
      <c r="B5789" t="s">
        <v>9</v>
      </c>
      <c r="C5789" s="28" t="s">
        <v>720</v>
      </c>
      <c r="D5789" t="s">
        <v>723</v>
      </c>
      <c r="E5789" t="s">
        <v>2</v>
      </c>
      <c r="F5789" t="str">
        <f>INDEX(tbl_produits[Nom normalisé], MATCH(tbl_data[[#This Row],[Spécialité]], tbl_produits[Nom original], 0))</f>
        <v>GARDENAL 40 mg/2 ml, poudre et solvant pour solution injectable</v>
      </c>
      <c r="G5789" t="str">
        <f>INDEX(tbl_produits[Classe nom], MATCH(tbl_data[[#This Row],[NORM_Spécialité]], tbl_produits[Nom normalisé], 0))</f>
        <v>Système nerveux</v>
      </c>
      <c r="H5789">
        <f>YEAR(tbl_data[[#This Row],[Date_rapport]])</f>
        <v>2023</v>
      </c>
      <c r="I5789" t="str">
        <f>INDEX(tbl_produits[Molécule extraite], MATCH(tbl_data[[#This Row],[NORM_Spécialité]], tbl_produits[Nom normalisé], 0))</f>
        <v>Phénobarbital sodique</v>
      </c>
      <c r="J5789" s="34">
        <f>DATE(LEFT(tbl_data[[#This Row],[Date_rapport]], 4), MID(tbl_data[[#This Row],[Date_rapport]], 6, 2), RIGHT(tbl_data[[#This Row],[Date_rapport]], 2))</f>
        <v>44986</v>
      </c>
    </row>
    <row r="5790" spans="1:10" x14ac:dyDescent="0.2">
      <c r="A5790" s="28" t="s">
        <v>1748</v>
      </c>
      <c r="B5790" t="s">
        <v>6</v>
      </c>
      <c r="C5790" s="28" t="s">
        <v>730</v>
      </c>
      <c r="D5790" t="s">
        <v>635</v>
      </c>
      <c r="E5790" t="s">
        <v>1638</v>
      </c>
      <c r="F5790" t="str">
        <f>INDEX(tbl_produits[Nom normalisé], MATCH(tbl_data[[#This Row],[Spécialité]], tbl_produits[Nom original], 0))</f>
        <v>TENORMINE 5 mg/10 ml, solution injectable IV en ampoule</v>
      </c>
      <c r="G5790" t="str">
        <f>INDEX(tbl_produits[Classe nom], MATCH(tbl_data[[#This Row],[NORM_Spécialité]], tbl_produits[Nom normalisé], 0))</f>
        <v>Système cardiovasculaire</v>
      </c>
      <c r="H5790">
        <f>YEAR(tbl_data[[#This Row],[Date_rapport]])</f>
        <v>2023</v>
      </c>
      <c r="I5790" t="str">
        <f>INDEX(tbl_produits[Molécule extraite], MATCH(tbl_data[[#This Row],[NORM_Spécialité]], tbl_produits[Nom normalisé], 0))</f>
        <v>Aténolol</v>
      </c>
      <c r="J5790" s="34">
        <f>DATE(LEFT(tbl_data[[#This Row],[Date_rapport]], 4), MID(tbl_data[[#This Row],[Date_rapport]], 6, 2), RIGHT(tbl_data[[#This Row],[Date_rapport]], 2))</f>
        <v>44986</v>
      </c>
    </row>
    <row r="5791" spans="1:10" x14ac:dyDescent="0.2">
      <c r="A5791" s="28" t="s">
        <v>1748</v>
      </c>
      <c r="B5791" t="s">
        <v>9</v>
      </c>
      <c r="C5791" s="28" t="s">
        <v>735</v>
      </c>
      <c r="D5791" t="s">
        <v>737</v>
      </c>
      <c r="E5791" t="s">
        <v>2</v>
      </c>
      <c r="F5791" t="str">
        <f>INDEX(tbl_produits[Nom normalisé], MATCH(tbl_data[[#This Row],[Spécialité]], tbl_produits[Nom original], 0))</f>
        <v>ROPIVACAINE 7,5 mg/ml, solution injectable en ampoul</v>
      </c>
      <c r="G5791" t="str">
        <f>INDEX(tbl_produits[Classe nom], MATCH(tbl_data[[#This Row],[NORM_Spécialité]], tbl_produits[Nom normalisé], 0))</f>
        <v>Système nerveux</v>
      </c>
      <c r="H5791">
        <f>YEAR(tbl_data[[#This Row],[Date_rapport]])</f>
        <v>2023</v>
      </c>
      <c r="I5791" t="str">
        <f>INDEX(tbl_produits[Molécule extraite], MATCH(tbl_data[[#This Row],[NORM_Spécialité]], tbl_produits[Nom normalisé], 0))</f>
        <v>Ropivacaïne (chlorhydrate de)</v>
      </c>
      <c r="J5791" s="34">
        <f>DATE(LEFT(tbl_data[[#This Row],[Date_rapport]], 4), MID(tbl_data[[#This Row],[Date_rapport]], 6, 2), RIGHT(tbl_data[[#This Row],[Date_rapport]], 2))</f>
        <v>44986</v>
      </c>
    </row>
    <row r="5792" spans="1:10" x14ac:dyDescent="0.2">
      <c r="A5792" s="28" t="s">
        <v>1748</v>
      </c>
      <c r="B5792" t="s">
        <v>9</v>
      </c>
      <c r="C5792" s="28" t="s">
        <v>735</v>
      </c>
      <c r="D5792" t="s">
        <v>625</v>
      </c>
      <c r="E5792" t="s">
        <v>2</v>
      </c>
      <c r="F5792" t="str">
        <f>INDEX(tbl_produits[Nom normalisé], MATCH(tbl_data[[#This Row],[Spécialité]], tbl_produits[Nom original], 0))</f>
        <v xml:space="preserve">ROPIVACAINE 2 mg/ml, solution pour perfusion en poche et en ampoules </v>
      </c>
      <c r="G5792" t="str">
        <f>INDEX(tbl_produits[Classe nom], MATCH(tbl_data[[#This Row],[NORM_Spécialité]], tbl_produits[Nom normalisé], 0))</f>
        <v>Système nerveux</v>
      </c>
      <c r="H5792">
        <f>YEAR(tbl_data[[#This Row],[Date_rapport]])</f>
        <v>2023</v>
      </c>
      <c r="I5792" t="str">
        <f>INDEX(tbl_produits[Molécule extraite], MATCH(tbl_data[[#This Row],[NORM_Spécialité]], tbl_produits[Nom normalisé], 0))</f>
        <v>Ropivacaïne (chlorhydrate de)</v>
      </c>
      <c r="J5792" s="34">
        <f>DATE(LEFT(tbl_data[[#This Row],[Date_rapport]], 4), MID(tbl_data[[#This Row],[Date_rapport]], 6, 2), RIGHT(tbl_data[[#This Row],[Date_rapport]], 2))</f>
        <v>44986</v>
      </c>
    </row>
    <row r="5793" spans="1:10" x14ac:dyDescent="0.2">
      <c r="A5793" s="28" t="s">
        <v>1748</v>
      </c>
      <c r="B5793" t="s">
        <v>9</v>
      </c>
      <c r="C5793" s="28" t="s">
        <v>740</v>
      </c>
      <c r="D5793" t="s">
        <v>741</v>
      </c>
      <c r="E5793" t="s">
        <v>2</v>
      </c>
      <c r="F5793" t="str">
        <f>INDEX(tbl_produits[Nom normalisé], MATCH(tbl_data[[#This Row],[Spécialité]], tbl_produits[Nom original], 0))</f>
        <v>UVADEX 20 microgrammes/ml, solution pour la modification de la fraction sanguine</v>
      </c>
      <c r="G5793" t="str">
        <f>INDEX(tbl_produits[Classe nom], MATCH(tbl_data[[#This Row],[NORM_Spécialité]], tbl_produits[Nom normalisé], 0))</f>
        <v>Antinéoplasiques et immunomodulateurs</v>
      </c>
      <c r="H5793">
        <f>YEAR(tbl_data[[#This Row],[Date_rapport]])</f>
        <v>2023</v>
      </c>
      <c r="I5793" t="str">
        <f>INDEX(tbl_produits[Molécule extraite], MATCH(tbl_data[[#This Row],[NORM_Spécialité]], tbl_produits[Nom normalisé], 0))</f>
        <v>Méthoxsalène</v>
      </c>
      <c r="J5793" s="34">
        <f>DATE(LEFT(tbl_data[[#This Row],[Date_rapport]], 4), MID(tbl_data[[#This Row],[Date_rapport]], 6, 2), RIGHT(tbl_data[[#This Row],[Date_rapport]], 2))</f>
        <v>44986</v>
      </c>
    </row>
    <row r="5794" spans="1:10" x14ac:dyDescent="0.2">
      <c r="A5794" s="28" t="s">
        <v>1748</v>
      </c>
      <c r="B5794" t="s">
        <v>6</v>
      </c>
      <c r="C5794" s="28" t="s">
        <v>744</v>
      </c>
      <c r="D5794" t="s">
        <v>745</v>
      </c>
      <c r="E5794" t="s">
        <v>750</v>
      </c>
      <c r="F5794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5794" t="str">
        <f>INDEX(tbl_produits[Classe nom], MATCH(tbl_data[[#This Row],[NORM_Spécialité]], tbl_produits[Nom normalisé], 0))</f>
        <v>Voies digestives et métabolisme</v>
      </c>
      <c r="H5794">
        <f>YEAR(tbl_data[[#This Row],[Date_rapport]])</f>
        <v>2023</v>
      </c>
      <c r="I5794" t="str">
        <f>INDEX(tbl_produits[Molécule extraite], MATCH(tbl_data[[#This Row],[NORM_Spécialité]], tbl_produits[Nom normalisé], 0))</f>
        <v>Magnésium (Sulfate de)</v>
      </c>
      <c r="J5794" s="34">
        <f>DATE(LEFT(tbl_data[[#This Row],[Date_rapport]], 4), MID(tbl_data[[#This Row],[Date_rapport]], 6, 2), RIGHT(tbl_data[[#This Row],[Date_rapport]], 2))</f>
        <v>44986</v>
      </c>
    </row>
    <row r="5795" spans="1:10" x14ac:dyDescent="0.2">
      <c r="A5795" s="28" t="s">
        <v>1748</v>
      </c>
      <c r="B5795" t="s">
        <v>3</v>
      </c>
      <c r="C5795" s="28" t="s">
        <v>748</v>
      </c>
      <c r="D5795" t="s">
        <v>749</v>
      </c>
      <c r="E5795" t="s">
        <v>2</v>
      </c>
      <c r="F5795" t="str">
        <f>INDEX(tbl_produits[Nom normalisé], MATCH(tbl_data[[#This Row],[Spécialité]], tbl_produits[Nom original], 0))</f>
        <v>ROPIVACAINE Kabi 2 mg/ml, solution pour perfusion en poche de 200 ml</v>
      </c>
      <c r="G5795" t="str">
        <f>INDEX(tbl_produits[Classe nom], MATCH(tbl_data[[#This Row],[NORM_Spécialité]], tbl_produits[Nom normalisé], 0))</f>
        <v>Système nerveux</v>
      </c>
      <c r="H5795">
        <f>YEAR(tbl_data[[#This Row],[Date_rapport]])</f>
        <v>2023</v>
      </c>
      <c r="I5795" t="str">
        <f>INDEX(tbl_produits[Molécule extraite], MATCH(tbl_data[[#This Row],[NORM_Spécialité]], tbl_produits[Nom normalisé], 0))</f>
        <v>Ropivacaïne (chlorhydrate de)</v>
      </c>
      <c r="J5795" s="34">
        <f>DATE(LEFT(tbl_data[[#This Row],[Date_rapport]], 4), MID(tbl_data[[#This Row],[Date_rapport]], 6, 2), RIGHT(tbl_data[[#This Row],[Date_rapport]], 2))</f>
        <v>44986</v>
      </c>
    </row>
    <row r="5796" spans="1:10" x14ac:dyDescent="0.2">
      <c r="A5796" s="28" t="s">
        <v>1748</v>
      </c>
      <c r="B5796" t="s">
        <v>11</v>
      </c>
      <c r="C5796" s="28" t="s">
        <v>750</v>
      </c>
      <c r="D5796" t="s">
        <v>751</v>
      </c>
      <c r="E5796" t="s">
        <v>2</v>
      </c>
      <c r="F5796" t="str">
        <f>INDEX(tbl_produits[Nom normalisé], MATCH(tbl_data[[#This Row],[Spécialité]], tbl_produits[Nom original], 0))</f>
        <v>RIBAVIRINE BIOGARAN 200 mg/400 mg, comprimé pelliculé</v>
      </c>
      <c r="G5796" t="str">
        <f>INDEX(tbl_produits[Classe nom], MATCH(tbl_data[[#This Row],[NORM_Spécialité]], tbl_produits[Nom normalisé], 0))</f>
        <v>Anti-infectieux à usage systémique</v>
      </c>
      <c r="H5796">
        <f>YEAR(tbl_data[[#This Row],[Date_rapport]])</f>
        <v>2023</v>
      </c>
      <c r="I5796" t="str">
        <f>INDEX(tbl_produits[Molécule extraite], MATCH(tbl_data[[#This Row],[NORM_Spécialité]], tbl_produits[Nom normalisé], 0))</f>
        <v>Ribavirine</v>
      </c>
      <c r="J5796" s="34">
        <f>DATE(LEFT(tbl_data[[#This Row],[Date_rapport]], 4), MID(tbl_data[[#This Row],[Date_rapport]], 6, 2), RIGHT(tbl_data[[#This Row],[Date_rapport]], 2))</f>
        <v>44986</v>
      </c>
    </row>
    <row r="5797" spans="1:10" x14ac:dyDescent="0.2">
      <c r="A5797" s="28" t="s">
        <v>1748</v>
      </c>
      <c r="B5797" t="s">
        <v>6</v>
      </c>
      <c r="C5797" s="28" t="s">
        <v>752</v>
      </c>
      <c r="D5797" t="s">
        <v>753</v>
      </c>
      <c r="E5797" t="s">
        <v>613</v>
      </c>
      <c r="F5797" t="str">
        <f>INDEX(tbl_produits[Nom normalisé], MATCH(tbl_data[[#This Row],[Spécialité]], tbl_produits[Nom original], 0))</f>
        <v>ORENCIA 125 mg, solution injectable en stylo pré-rempli</v>
      </c>
      <c r="G5797" t="str">
        <f>INDEX(tbl_produits[Classe nom], MATCH(tbl_data[[#This Row],[NORM_Spécialité]], tbl_produits[Nom normalisé], 0))</f>
        <v>Antinéoplasiques et immunomodulateurs</v>
      </c>
      <c r="H5797">
        <f>YEAR(tbl_data[[#This Row],[Date_rapport]])</f>
        <v>2023</v>
      </c>
      <c r="I5797" t="str">
        <f>INDEX(tbl_produits[Molécule extraite], MATCH(tbl_data[[#This Row],[NORM_Spécialité]], tbl_produits[Nom normalisé], 0))</f>
        <v>Abatacept</v>
      </c>
      <c r="J5797" s="34">
        <f>DATE(LEFT(tbl_data[[#This Row],[Date_rapport]], 4), MID(tbl_data[[#This Row],[Date_rapport]], 6, 2), RIGHT(tbl_data[[#This Row],[Date_rapport]], 2))</f>
        <v>44986</v>
      </c>
    </row>
    <row r="5798" spans="1:10" x14ac:dyDescent="0.2">
      <c r="A5798" s="28" t="s">
        <v>1748</v>
      </c>
      <c r="B5798" t="s">
        <v>3</v>
      </c>
      <c r="C5798" s="28" t="s">
        <v>752</v>
      </c>
      <c r="D5798" t="s">
        <v>754</v>
      </c>
      <c r="E5798" t="s">
        <v>2</v>
      </c>
      <c r="F5798" t="str">
        <f>INDEX(tbl_produits[Nom normalisé], MATCH(tbl_data[[#This Row],[Spécialité]], tbl_produits[Nom original], 0))</f>
        <v>ORENCIA 125 mg, solution injectable en seringue préremplie</v>
      </c>
      <c r="G5798" t="str">
        <f>INDEX(tbl_produits[Classe nom], MATCH(tbl_data[[#This Row],[NORM_Spécialité]], tbl_produits[Nom normalisé], 0))</f>
        <v>Antinéoplasiques et immunomodulateurs</v>
      </c>
      <c r="H5798">
        <f>YEAR(tbl_data[[#This Row],[Date_rapport]])</f>
        <v>2023</v>
      </c>
      <c r="I5798" t="str">
        <f>INDEX(tbl_produits[Molécule extraite], MATCH(tbl_data[[#This Row],[NORM_Spécialité]], tbl_produits[Nom normalisé], 0))</f>
        <v>Abatacept</v>
      </c>
      <c r="J5798" s="34">
        <f>DATE(LEFT(tbl_data[[#This Row],[Date_rapport]], 4), MID(tbl_data[[#This Row],[Date_rapport]], 6, 2), RIGHT(tbl_data[[#This Row],[Date_rapport]], 2))</f>
        <v>44986</v>
      </c>
    </row>
    <row r="5799" spans="1:10" x14ac:dyDescent="0.2">
      <c r="A5799" s="28" t="s">
        <v>1748</v>
      </c>
      <c r="B5799" t="s">
        <v>6</v>
      </c>
      <c r="C5799" s="28" t="s">
        <v>603</v>
      </c>
      <c r="D5799" t="s">
        <v>605</v>
      </c>
      <c r="E5799" t="s">
        <v>639</v>
      </c>
      <c r="F5799" t="str">
        <f>INDEX(tbl_produits[Nom normalisé], MATCH(tbl_data[[#This Row],[Spécialité]], tbl_produits[Nom original], 0))</f>
        <v xml:space="preserve">GILENYA 0,25 mg, gélule </v>
      </c>
      <c r="G5799" t="str">
        <f>INDEX(tbl_produits[Classe nom], MATCH(tbl_data[[#This Row],[NORM_Spécialité]], tbl_produits[Nom normalisé], 0))</f>
        <v>Antinéoplasiques et immunomodulateurs</v>
      </c>
      <c r="H5799">
        <f>YEAR(tbl_data[[#This Row],[Date_rapport]])</f>
        <v>2023</v>
      </c>
      <c r="I5799" t="str">
        <f>INDEX(tbl_produits[Molécule extraite], MATCH(tbl_data[[#This Row],[NORM_Spécialité]], tbl_produits[Nom normalisé], 0))</f>
        <v>Fingolimod (chlorhydrate de)</v>
      </c>
      <c r="J5799" s="34">
        <f>DATE(LEFT(tbl_data[[#This Row],[Date_rapport]], 4), MID(tbl_data[[#This Row],[Date_rapport]], 6, 2), RIGHT(tbl_data[[#This Row],[Date_rapport]], 2))</f>
        <v>44986</v>
      </c>
    </row>
    <row r="5800" spans="1:10" x14ac:dyDescent="0.2">
      <c r="A5800" s="28" t="s">
        <v>1748</v>
      </c>
      <c r="B5800" t="s">
        <v>3</v>
      </c>
      <c r="C5800" s="28" t="s">
        <v>603</v>
      </c>
      <c r="D5800" t="s">
        <v>607</v>
      </c>
      <c r="E5800" t="s">
        <v>2</v>
      </c>
      <c r="F5800" t="str">
        <f>INDEX(tbl_produits[Nom normalisé], MATCH(tbl_data[[#This Row],[Spécialité]], tbl_produits[Nom original], 0))</f>
        <v>ACUITEL 5 mg et 20 mg, comprimé enrobé sécable</v>
      </c>
      <c r="G5800" t="str">
        <f>INDEX(tbl_produits[Classe nom], MATCH(tbl_data[[#This Row],[NORM_Spécialité]], tbl_produits[Nom normalisé], 0))</f>
        <v>Système cardiovasculaire</v>
      </c>
      <c r="H5800">
        <f>YEAR(tbl_data[[#This Row],[Date_rapport]])</f>
        <v>2023</v>
      </c>
      <c r="I5800" t="str">
        <f>INDEX(tbl_produits[Molécule extraite], MATCH(tbl_data[[#This Row],[NORM_Spécialité]], tbl_produits[Nom normalisé], 0))</f>
        <v>Chlorhydrate de quinapril</v>
      </c>
      <c r="J5800" s="34">
        <f>DATE(LEFT(tbl_data[[#This Row],[Date_rapport]], 4), MID(tbl_data[[#This Row],[Date_rapport]], 6, 2), RIGHT(tbl_data[[#This Row],[Date_rapport]], 2))</f>
        <v>44986</v>
      </c>
    </row>
    <row r="5801" spans="1:10" x14ac:dyDescent="0.2">
      <c r="A5801" s="28" t="s">
        <v>1748</v>
      </c>
      <c r="B5801" t="s">
        <v>9</v>
      </c>
      <c r="C5801" s="28" t="s">
        <v>608</v>
      </c>
      <c r="D5801" t="s">
        <v>611</v>
      </c>
      <c r="E5801" t="s">
        <v>2</v>
      </c>
      <c r="F5801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5801" t="str">
        <f>INDEX(tbl_produits[Classe nom], MATCH(tbl_data[[#This Row],[NORM_Spécialité]], tbl_produits[Nom normalisé], 0))</f>
        <v>Système nerveux</v>
      </c>
      <c r="H5801">
        <f>YEAR(tbl_data[[#This Row],[Date_rapport]])</f>
        <v>2023</v>
      </c>
      <c r="I5801" t="str">
        <f>INDEX(tbl_produits[Molécule extraite], MATCH(tbl_data[[#This Row],[NORM_Spécialité]], tbl_produits[Nom normalisé], 0))</f>
        <v>Rémifentanil (chlorhydrate de)</v>
      </c>
      <c r="J5801" s="34">
        <f>DATE(LEFT(tbl_data[[#This Row],[Date_rapport]], 4), MID(tbl_data[[#This Row],[Date_rapport]], 6, 2), RIGHT(tbl_data[[#This Row],[Date_rapport]], 2))</f>
        <v>44986</v>
      </c>
    </row>
    <row r="5802" spans="1:10" x14ac:dyDescent="0.2">
      <c r="A5802" s="28" t="s">
        <v>1748</v>
      </c>
      <c r="B5802" t="s">
        <v>6</v>
      </c>
      <c r="C5802" s="28" t="s">
        <v>615</v>
      </c>
      <c r="D5802" t="s">
        <v>616</v>
      </c>
      <c r="E5802" t="s">
        <v>615</v>
      </c>
      <c r="F5802" t="str">
        <f>INDEX(tbl_produits[Nom normalisé], MATCH(tbl_data[[#This Row],[Spécialité]], tbl_produits[Nom original], 0))</f>
        <v>LIKOZAM 1 mg/ml, suspension buvable</v>
      </c>
      <c r="G5802" t="str">
        <f>INDEX(tbl_produits[Classe nom], MATCH(tbl_data[[#This Row],[NORM_Spécialité]], tbl_produits[Nom normalisé], 0))</f>
        <v>Système nerveux</v>
      </c>
      <c r="H5802">
        <f>YEAR(tbl_data[[#This Row],[Date_rapport]])</f>
        <v>2023</v>
      </c>
      <c r="I5802" t="str">
        <f>INDEX(tbl_produits[Molécule extraite], MATCH(tbl_data[[#This Row],[NORM_Spécialité]], tbl_produits[Nom normalisé], 0))</f>
        <v>Clobazam</v>
      </c>
      <c r="J5802" s="34">
        <f>DATE(LEFT(tbl_data[[#This Row],[Date_rapport]], 4), MID(tbl_data[[#This Row],[Date_rapport]], 6, 2), RIGHT(tbl_data[[#This Row],[Date_rapport]], 2))</f>
        <v>44986</v>
      </c>
    </row>
    <row r="5803" spans="1:10" x14ac:dyDescent="0.2">
      <c r="A5803" s="28" t="s">
        <v>1748</v>
      </c>
      <c r="B5803" t="s">
        <v>11</v>
      </c>
      <c r="C5803" s="28" t="s">
        <v>617</v>
      </c>
      <c r="D5803" t="s">
        <v>618</v>
      </c>
      <c r="E5803" t="s">
        <v>2</v>
      </c>
      <c r="F5803" t="str">
        <f>INDEX(tbl_produits[Nom normalisé], MATCH(tbl_data[[#This Row],[Spécialité]], tbl_produits[Nom original], 0))</f>
        <v>DIGIDOT 80mg, poudre pour solution pour perfusion (Digifab importation)</v>
      </c>
      <c r="G5803" t="str">
        <f>INDEX(tbl_produits[Classe nom], MATCH(tbl_data[[#This Row],[NORM_Spécialité]], tbl_produits[Nom normalisé], 0))</f>
        <v>Divers</v>
      </c>
      <c r="H5803">
        <f>YEAR(tbl_data[[#This Row],[Date_rapport]])</f>
        <v>2023</v>
      </c>
      <c r="I5803" t="str">
        <f>INDEX(tbl_produits[Molécule extraite], MATCH(tbl_data[[#This Row],[NORM_Spécialité]], tbl_produits[Nom normalisé], 0))</f>
        <v>Fragment Fab d’immunoglobuline antidigitalique ovin</v>
      </c>
      <c r="J5803" s="34">
        <f>DATE(LEFT(tbl_data[[#This Row],[Date_rapport]], 4), MID(tbl_data[[#This Row],[Date_rapport]], 6, 2), RIGHT(tbl_data[[#This Row],[Date_rapport]], 2))</f>
        <v>44986</v>
      </c>
    </row>
    <row r="5804" spans="1:10" x14ac:dyDescent="0.2">
      <c r="A5804" s="28" t="s">
        <v>1748</v>
      </c>
      <c r="B5804" t="s">
        <v>3</v>
      </c>
      <c r="C5804" s="28" t="s">
        <v>617</v>
      </c>
      <c r="D5804" t="s">
        <v>619</v>
      </c>
      <c r="E5804" t="s">
        <v>2</v>
      </c>
      <c r="F5804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5804" t="str">
        <f>INDEX(tbl_produits[Classe nom], MATCH(tbl_data[[#This Row],[NORM_Spécialité]], tbl_produits[Nom normalisé], 0))</f>
        <v>Système nerveux</v>
      </c>
      <c r="H5804">
        <f>YEAR(tbl_data[[#This Row],[Date_rapport]])</f>
        <v>2023</v>
      </c>
      <c r="I5804" t="str">
        <f>INDEX(tbl_produits[Molécule extraite], MATCH(tbl_data[[#This Row],[NORM_Spécialité]], tbl_produits[Nom normalisé], 0))</f>
        <v>Ropivacaïne (chlorhydrate de)</v>
      </c>
      <c r="J5804" s="34">
        <f>DATE(LEFT(tbl_data[[#This Row],[Date_rapport]], 4), MID(tbl_data[[#This Row],[Date_rapport]], 6, 2), RIGHT(tbl_data[[#This Row],[Date_rapport]], 2))</f>
        <v>44986</v>
      </c>
    </row>
    <row r="5805" spans="1:10" x14ac:dyDescent="0.2">
      <c r="A5805" s="28" t="s">
        <v>1748</v>
      </c>
      <c r="B5805" t="s">
        <v>9</v>
      </c>
      <c r="C5805" s="28" t="s">
        <v>617</v>
      </c>
      <c r="D5805" t="s">
        <v>620</v>
      </c>
      <c r="E5805" t="s">
        <v>2</v>
      </c>
      <c r="F5805" t="str">
        <f>INDEX(tbl_produits[Nom normalisé], MATCH(tbl_data[[#This Row],[Spécialité]], tbl_produits[Nom original], 0))</f>
        <v>VALIUM 1 pour cent, solution buvable en gouttes</v>
      </c>
      <c r="G5805" t="str">
        <f>INDEX(tbl_produits[Classe nom], MATCH(tbl_data[[#This Row],[NORM_Spécialité]], tbl_produits[Nom normalisé], 0))</f>
        <v>Système nerveux</v>
      </c>
      <c r="H5805">
        <f>YEAR(tbl_data[[#This Row],[Date_rapport]])</f>
        <v>2023</v>
      </c>
      <c r="I5805" t="str">
        <f>INDEX(tbl_produits[Molécule extraite], MATCH(tbl_data[[#This Row],[NORM_Spécialité]], tbl_produits[Nom normalisé], 0))</f>
        <v>Diazepam</v>
      </c>
      <c r="J5805" s="34">
        <f>DATE(LEFT(tbl_data[[#This Row],[Date_rapport]], 4), MID(tbl_data[[#This Row],[Date_rapport]], 6, 2), RIGHT(tbl_data[[#This Row],[Date_rapport]], 2))</f>
        <v>44986</v>
      </c>
    </row>
    <row r="5806" spans="1:10" x14ac:dyDescent="0.2">
      <c r="A5806" s="28" t="s">
        <v>1748</v>
      </c>
      <c r="B5806" t="s">
        <v>6</v>
      </c>
      <c r="C5806" s="28" t="s">
        <v>621</v>
      </c>
      <c r="D5806" t="s">
        <v>623</v>
      </c>
      <c r="E5806" t="s">
        <v>624</v>
      </c>
      <c r="F5806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5806" t="str">
        <f>INDEX(tbl_produits[Classe nom], MATCH(tbl_data[[#This Row],[NORM_Spécialité]], tbl_produits[Nom normalisé], 0))</f>
        <v>Anti-infectieux à usage systémique</v>
      </c>
      <c r="H5806">
        <f>YEAR(tbl_data[[#This Row],[Date_rapport]])</f>
        <v>2023</v>
      </c>
      <c r="I5806" t="str">
        <f>INDEX(tbl_produits[Molécule extraite], MATCH(tbl_data[[#This Row],[NORM_Spécialité]], tbl_produits[Nom normalisé], 0))</f>
        <v>Amoxicilline</v>
      </c>
      <c r="J5806" s="34">
        <f>DATE(LEFT(tbl_data[[#This Row],[Date_rapport]], 4), MID(tbl_data[[#This Row],[Date_rapport]], 6, 2), RIGHT(tbl_data[[#This Row],[Date_rapport]], 2))</f>
        <v>44986</v>
      </c>
    </row>
    <row r="5807" spans="1:10" x14ac:dyDescent="0.2">
      <c r="A5807" s="28" t="s">
        <v>1748</v>
      </c>
      <c r="B5807" t="s">
        <v>3</v>
      </c>
      <c r="C5807" s="28" t="s">
        <v>628</v>
      </c>
      <c r="D5807" t="s">
        <v>629</v>
      </c>
      <c r="E5807" t="s">
        <v>2</v>
      </c>
      <c r="F5807" t="str">
        <f>INDEX(tbl_produits[Nom normalisé], MATCH(tbl_data[[#This Row],[Spécialité]], tbl_produits[Nom original], 0))</f>
        <v>ROPIVACAINE Kabi 2 mg/ml, solution pour perfusion en poche de 200 ml et de 100 ml</v>
      </c>
      <c r="G5807" t="str">
        <f>INDEX(tbl_produits[Classe nom], MATCH(tbl_data[[#This Row],[NORM_Spécialité]], tbl_produits[Nom normalisé], 0))</f>
        <v>Système nerveux</v>
      </c>
      <c r="H5807">
        <f>YEAR(tbl_data[[#This Row],[Date_rapport]])</f>
        <v>2023</v>
      </c>
      <c r="I5807" t="str">
        <f>INDEX(tbl_produits[Molécule extraite], MATCH(tbl_data[[#This Row],[NORM_Spécialité]], tbl_produits[Nom normalisé], 0))</f>
        <v>Ropivacaïne (chlorhydrate de)</v>
      </c>
      <c r="J5807" s="34">
        <f>DATE(LEFT(tbl_data[[#This Row],[Date_rapport]], 4), MID(tbl_data[[#This Row],[Date_rapport]], 6, 2), RIGHT(tbl_data[[#This Row],[Date_rapport]], 2))</f>
        <v>44986</v>
      </c>
    </row>
    <row r="5808" spans="1:10" x14ac:dyDescent="0.2">
      <c r="A5808" s="28" t="s">
        <v>1748</v>
      </c>
      <c r="B5808" t="s">
        <v>3</v>
      </c>
      <c r="C5808" s="28" t="s">
        <v>639</v>
      </c>
      <c r="D5808" t="s">
        <v>640</v>
      </c>
      <c r="E5808" t="s">
        <v>2</v>
      </c>
      <c r="F5808" t="str">
        <f>INDEX(tbl_produits[Nom normalisé], MATCH(tbl_data[[#This Row],[Spécialité]], tbl_produits[Nom original], 0))</f>
        <v>NAROPEINE 2 mg/ml, solution injectable en poche de 200 ml</v>
      </c>
      <c r="G5808" t="str">
        <f>INDEX(tbl_produits[Classe nom], MATCH(tbl_data[[#This Row],[NORM_Spécialité]], tbl_produits[Nom normalisé], 0))</f>
        <v>Système nerveux</v>
      </c>
      <c r="H5808">
        <f>YEAR(tbl_data[[#This Row],[Date_rapport]])</f>
        <v>2023</v>
      </c>
      <c r="I5808" t="str">
        <f>INDEX(tbl_produits[Molécule extraite], MATCH(tbl_data[[#This Row],[NORM_Spécialité]], tbl_produits[Nom normalisé], 0))</f>
        <v>Ropivacaïne (chlorhydrate de)</v>
      </c>
      <c r="J5808" s="34">
        <f>DATE(LEFT(tbl_data[[#This Row],[Date_rapport]], 4), MID(tbl_data[[#This Row],[Date_rapport]], 6, 2), RIGHT(tbl_data[[#This Row],[Date_rapport]], 2))</f>
        <v>44986</v>
      </c>
    </row>
    <row r="5809" spans="1:10" x14ac:dyDescent="0.2">
      <c r="A5809" s="28" t="s">
        <v>1748</v>
      </c>
      <c r="B5809" t="s">
        <v>6</v>
      </c>
      <c r="C5809" s="28" t="s">
        <v>642</v>
      </c>
      <c r="D5809" t="s">
        <v>643</v>
      </c>
      <c r="E5809" t="s">
        <v>579</v>
      </c>
      <c r="F5809" t="str">
        <f>INDEX(tbl_produits[Nom normalisé], MATCH(tbl_data[[#This Row],[Spécialité]], tbl_produits[Nom original], 0))</f>
        <v>NAVELBINE 50 mg/5 ml, solution injectable en flacon</v>
      </c>
      <c r="G5809" t="str">
        <f>INDEX(tbl_produits[Classe nom], MATCH(tbl_data[[#This Row],[NORM_Spécialité]], tbl_produits[Nom normalisé], 0))</f>
        <v>Antinéoplasiques et immunomodulateurs</v>
      </c>
      <c r="H5809">
        <f>YEAR(tbl_data[[#This Row],[Date_rapport]])</f>
        <v>2023</v>
      </c>
      <c r="I5809" t="str">
        <f>INDEX(tbl_produits[Molécule extraite], MATCH(tbl_data[[#This Row],[NORM_Spécialité]], tbl_produits[Nom normalisé], 0))</f>
        <v>Vinorelbine</v>
      </c>
      <c r="J5809" s="34">
        <f>DATE(LEFT(tbl_data[[#This Row],[Date_rapport]], 4), MID(tbl_data[[#This Row],[Date_rapport]], 6, 2), RIGHT(tbl_data[[#This Row],[Date_rapport]], 2))</f>
        <v>44986</v>
      </c>
    </row>
    <row r="5810" spans="1:10" x14ac:dyDescent="0.2">
      <c r="A5810" s="28" t="s">
        <v>1748</v>
      </c>
      <c r="B5810" t="s">
        <v>3</v>
      </c>
      <c r="C5810" s="28" t="s">
        <v>642</v>
      </c>
      <c r="D5810" t="s">
        <v>646</v>
      </c>
      <c r="E5810" t="s">
        <v>2</v>
      </c>
      <c r="F5810" t="str">
        <f>INDEX(tbl_produits[Nom normalisé], MATCH(tbl_data[[#This Row],[Spécialité]], tbl_produits[Nom original], 0))</f>
        <v>THIOPHENICOL, comprimé enrobé - Thiophenicol 750 mg, poudre et solvant pour préparation injectable</v>
      </c>
      <c r="G5810" t="str">
        <f>INDEX(tbl_produits[Classe nom], MATCH(tbl_data[[#This Row],[NORM_Spécialité]], tbl_produits[Nom normalisé], 0))</f>
        <v>Système nerveux</v>
      </c>
      <c r="H5810">
        <f>YEAR(tbl_data[[#This Row],[Date_rapport]])</f>
        <v>2023</v>
      </c>
      <c r="I5810" t="str">
        <f>INDEX(tbl_produits[Molécule extraite], MATCH(tbl_data[[#This Row],[NORM_Spécialité]], tbl_produits[Nom normalisé], 0))</f>
        <v>Thiamphénicol</v>
      </c>
      <c r="J5810" s="34">
        <f>DATE(LEFT(tbl_data[[#This Row],[Date_rapport]], 4), MID(tbl_data[[#This Row],[Date_rapport]], 6, 2), RIGHT(tbl_data[[#This Row],[Date_rapport]], 2))</f>
        <v>44986</v>
      </c>
    </row>
    <row r="5811" spans="1:10" x14ac:dyDescent="0.2">
      <c r="A5811" s="28" t="s">
        <v>1748</v>
      </c>
      <c r="B5811" t="s">
        <v>6</v>
      </c>
      <c r="C5811" s="28" t="s">
        <v>652</v>
      </c>
      <c r="D5811" t="s">
        <v>654</v>
      </c>
      <c r="E5811" t="s">
        <v>652</v>
      </c>
      <c r="F5811" t="str">
        <f>INDEX(tbl_produits[Nom normalisé], MATCH(tbl_data[[#This Row],[Spécialité]], tbl_produits[Nom original], 0))</f>
        <v>PLEGISOL, solution cardioplégique pour voie intracoronaire en poche</v>
      </c>
      <c r="G5811" t="str">
        <f>INDEX(tbl_produits[Classe nom], MATCH(tbl_data[[#This Row],[NORM_Spécialité]], tbl_produits[Nom normalisé], 0))</f>
        <v>Sang et organes hématopoïétiques</v>
      </c>
      <c r="H5811">
        <f>YEAR(tbl_data[[#This Row],[Date_rapport]])</f>
        <v>2023</v>
      </c>
      <c r="I5811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5811" s="34">
        <f>DATE(LEFT(tbl_data[[#This Row],[Date_rapport]], 4), MID(tbl_data[[#This Row],[Date_rapport]], 6, 2), RIGHT(tbl_data[[#This Row],[Date_rapport]], 2))</f>
        <v>44986</v>
      </c>
    </row>
    <row r="5812" spans="1:10" x14ac:dyDescent="0.2">
      <c r="A5812" s="28" t="s">
        <v>1748</v>
      </c>
      <c r="B5812" t="s">
        <v>11</v>
      </c>
      <c r="C5812" s="28" t="s">
        <v>652</v>
      </c>
      <c r="D5812" t="s">
        <v>655</v>
      </c>
      <c r="E5812" t="s">
        <v>2</v>
      </c>
      <c r="F5812" t="str">
        <f>INDEX(tbl_produits[Nom normalisé], MATCH(tbl_data[[#This Row],[Spécialité]], tbl_produits[Nom original], 0))</f>
        <v>VECTARION injectable, lyophilisat et solution pour préparation injectable</v>
      </c>
      <c r="G5812" t="str">
        <f>INDEX(tbl_produits[Classe nom], MATCH(tbl_data[[#This Row],[NORM_Spécialité]], tbl_produits[Nom normalisé], 0))</f>
        <v>Système respiratoire</v>
      </c>
      <c r="H5812">
        <f>YEAR(tbl_data[[#This Row],[Date_rapport]])</f>
        <v>2023</v>
      </c>
      <c r="I5812" t="str">
        <f>INDEX(tbl_produits[Molécule extraite], MATCH(tbl_data[[#This Row],[NORM_Spécialité]], tbl_produits[Nom normalisé], 0))</f>
        <v>Almitrine (mésilate d')</v>
      </c>
      <c r="J5812" s="34">
        <f>DATE(LEFT(tbl_data[[#This Row],[Date_rapport]], 4), MID(tbl_data[[#This Row],[Date_rapport]], 6, 2), RIGHT(tbl_data[[#This Row],[Date_rapport]], 2))</f>
        <v>44986</v>
      </c>
    </row>
    <row r="5813" spans="1:10" x14ac:dyDescent="0.2">
      <c r="A5813" s="28" t="s">
        <v>1748</v>
      </c>
      <c r="B5813" t="s">
        <v>3</v>
      </c>
      <c r="C5813" s="28" t="s">
        <v>516</v>
      </c>
      <c r="D5813" t="s">
        <v>519</v>
      </c>
      <c r="E5813" t="s">
        <v>2</v>
      </c>
      <c r="F5813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5813" t="str">
        <f>INDEX(tbl_produits[Classe nom], MATCH(tbl_data[[#This Row],[NORM_Spécialité]], tbl_produits[Nom normalisé], 0))</f>
        <v>Anti-infectieux à usage systémique</v>
      </c>
      <c r="H5813">
        <f>YEAR(tbl_data[[#This Row],[Date_rapport]])</f>
        <v>2023</v>
      </c>
      <c r="I5813" t="str">
        <f>INDEX(tbl_produits[Molécule extraite], MATCH(tbl_data[[#This Row],[NORM_Spécialité]], tbl_produits[Nom normalisé], 0))</f>
        <v>Amoxicilline</v>
      </c>
      <c r="J5813" s="34">
        <f>DATE(LEFT(tbl_data[[#This Row],[Date_rapport]], 4), MID(tbl_data[[#This Row],[Date_rapport]], 6, 2), RIGHT(tbl_data[[#This Row],[Date_rapport]], 2))</f>
        <v>44986</v>
      </c>
    </row>
    <row r="5814" spans="1:10" x14ac:dyDescent="0.2">
      <c r="A5814" s="28" t="s">
        <v>1748</v>
      </c>
      <c r="B5814" t="s">
        <v>3</v>
      </c>
      <c r="C5814" s="28" t="s">
        <v>522</v>
      </c>
      <c r="D5814" t="s">
        <v>523</v>
      </c>
      <c r="E5814" t="s">
        <v>2</v>
      </c>
      <c r="F5814" t="str">
        <f>INDEX(tbl_produits[Nom normalisé], MATCH(tbl_data[[#This Row],[Spécialité]], tbl_produits[Nom original], 0))</f>
        <v>MELADININE 0,1 pour cent, solution pour application locale</v>
      </c>
      <c r="G5814" t="str">
        <f>INDEX(tbl_produits[Classe nom], MATCH(tbl_data[[#This Row],[NORM_Spécialité]], tbl_produits[Nom normalisé], 0))</f>
        <v>Antinéoplasiques et immunomodulateurs</v>
      </c>
      <c r="H5814">
        <f>YEAR(tbl_data[[#This Row],[Date_rapport]])</f>
        <v>2023</v>
      </c>
      <c r="I5814" t="str">
        <f>INDEX(tbl_produits[Molécule extraite], MATCH(tbl_data[[#This Row],[NORM_Spécialité]], tbl_produits[Nom normalisé], 0))</f>
        <v>Méthoxsalène</v>
      </c>
      <c r="J5814" s="34">
        <f>DATE(LEFT(tbl_data[[#This Row],[Date_rapport]], 4), MID(tbl_data[[#This Row],[Date_rapport]], 6, 2), RIGHT(tbl_data[[#This Row],[Date_rapport]], 2))</f>
        <v>44986</v>
      </c>
    </row>
    <row r="5815" spans="1:10" x14ac:dyDescent="0.2">
      <c r="A5815" s="28" t="s">
        <v>1748</v>
      </c>
      <c r="B5815" t="s">
        <v>6</v>
      </c>
      <c r="C5815" s="28" t="s">
        <v>524</v>
      </c>
      <c r="D5815" t="s">
        <v>525</v>
      </c>
      <c r="E5815" t="s">
        <v>524</v>
      </c>
      <c r="F5815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5815" t="str">
        <f>INDEX(tbl_produits[Classe nom], MATCH(tbl_data[[#This Row],[NORM_Spécialité]], tbl_produits[Nom normalisé], 0))</f>
        <v>Anti-infectieux à usage systémique</v>
      </c>
      <c r="H5815">
        <f>YEAR(tbl_data[[#This Row],[Date_rapport]])</f>
        <v>2023</v>
      </c>
      <c r="I5815" t="str">
        <f>INDEX(tbl_produits[Molécule extraite], MATCH(tbl_data[[#This Row],[NORM_Spécialité]], tbl_produits[Nom normalisé], 0))</f>
        <v>Amoxicilline / acide clavulanique</v>
      </c>
      <c r="J5815" s="34">
        <f>DATE(LEFT(tbl_data[[#This Row],[Date_rapport]], 4), MID(tbl_data[[#This Row],[Date_rapport]], 6, 2), RIGHT(tbl_data[[#This Row],[Date_rapport]], 2))</f>
        <v>44986</v>
      </c>
    </row>
    <row r="5816" spans="1:10" x14ac:dyDescent="0.2">
      <c r="A5816" s="28" t="s">
        <v>1748</v>
      </c>
      <c r="B5816" t="s">
        <v>9</v>
      </c>
      <c r="C5816" s="28" t="s">
        <v>524</v>
      </c>
      <c r="D5816" t="s">
        <v>526</v>
      </c>
      <c r="E5816" t="s">
        <v>2</v>
      </c>
      <c r="F5816" t="str">
        <f>INDEX(tbl_produits[Nom normalisé], MATCH(tbl_data[[#This Row],[Spécialité]], tbl_produits[Nom original], 0))</f>
        <v xml:space="preserve">REVATIO 10 mg/ml, poudre pour suspension buvable </v>
      </c>
      <c r="G5816" t="str">
        <f>INDEX(tbl_produits[Classe nom], MATCH(tbl_data[[#This Row],[NORM_Spécialité]], tbl_produits[Nom normalisé], 0))</f>
        <v>Système génito-urinaire et hormones sexuelles</v>
      </c>
      <c r="H5816">
        <f>YEAR(tbl_data[[#This Row],[Date_rapport]])</f>
        <v>2023</v>
      </c>
      <c r="I5816" t="str">
        <f>INDEX(tbl_produits[Molécule extraite], MATCH(tbl_data[[#This Row],[NORM_Spécialité]], tbl_produits[Nom normalisé], 0))</f>
        <v>Sildénafil (citrate de)</v>
      </c>
      <c r="J5816" s="34">
        <f>DATE(LEFT(tbl_data[[#This Row],[Date_rapport]], 4), MID(tbl_data[[#This Row],[Date_rapport]], 6, 2), RIGHT(tbl_data[[#This Row],[Date_rapport]], 2))</f>
        <v>44986</v>
      </c>
    </row>
    <row r="5817" spans="1:10" x14ac:dyDescent="0.2">
      <c r="A5817" s="28" t="s">
        <v>1748</v>
      </c>
      <c r="B5817" t="s">
        <v>9</v>
      </c>
      <c r="C5817" s="28" t="s">
        <v>531</v>
      </c>
      <c r="D5817" t="s">
        <v>532</v>
      </c>
      <c r="E5817" t="s">
        <v>2</v>
      </c>
      <c r="F5817" t="str">
        <f>INDEX(tbl_produits[Nom normalisé], MATCH(tbl_data[[#This Row],[Spécialité]], tbl_produits[Nom original], 0))</f>
        <v>MYOZIME 50 mg, poudre pour solution à diluer pour perfusion</v>
      </c>
      <c r="G5817" t="str">
        <f>INDEX(tbl_produits[Classe nom], MATCH(tbl_data[[#This Row],[NORM_Spécialité]], tbl_produits[Nom normalisé], 0))</f>
        <v>Voies digestives et métabolisme</v>
      </c>
      <c r="H5817">
        <f>YEAR(tbl_data[[#This Row],[Date_rapport]])</f>
        <v>2023</v>
      </c>
      <c r="I5817" t="str">
        <f>INDEX(tbl_produits[Molécule extraite], MATCH(tbl_data[[#This Row],[NORM_Spécialité]], tbl_produits[Nom normalisé], 0))</f>
        <v>Alglucosidase alfa</v>
      </c>
      <c r="J5817" s="34">
        <f>DATE(LEFT(tbl_data[[#This Row],[Date_rapport]], 4), MID(tbl_data[[#This Row],[Date_rapport]], 6, 2), RIGHT(tbl_data[[#This Row],[Date_rapport]], 2))</f>
        <v>44986</v>
      </c>
    </row>
    <row r="5818" spans="1:10" x14ac:dyDescent="0.2">
      <c r="A5818" s="28" t="s">
        <v>1748</v>
      </c>
      <c r="B5818" t="s">
        <v>6</v>
      </c>
      <c r="C5818" s="28" t="s">
        <v>531</v>
      </c>
      <c r="D5818" t="s">
        <v>534</v>
      </c>
      <c r="E5818" t="s">
        <v>541</v>
      </c>
      <c r="F5818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5818" t="str">
        <f>INDEX(tbl_produits[Classe nom], MATCH(tbl_data[[#This Row],[NORM_Spécialité]], tbl_produits[Nom normalisé], 0))</f>
        <v>Sang et organes hématopoïétiques</v>
      </c>
      <c r="H5818">
        <f>YEAR(tbl_data[[#This Row],[Date_rapport]])</f>
        <v>2023</v>
      </c>
      <c r="I5818" t="str">
        <f>INDEX(tbl_produits[Molécule extraite], MATCH(tbl_data[[#This Row],[NORM_Spécialité]], tbl_produits[Nom normalisé], 0))</f>
        <v>Mélange nutritif</v>
      </c>
      <c r="J5818" s="34">
        <f>DATE(LEFT(tbl_data[[#This Row],[Date_rapport]], 4), MID(tbl_data[[#This Row],[Date_rapport]], 6, 2), RIGHT(tbl_data[[#This Row],[Date_rapport]], 2))</f>
        <v>44986</v>
      </c>
    </row>
    <row r="5819" spans="1:10" x14ac:dyDescent="0.2">
      <c r="A5819" s="28" t="s">
        <v>1748</v>
      </c>
      <c r="B5819" t="s">
        <v>6</v>
      </c>
      <c r="C5819" s="28" t="s">
        <v>543</v>
      </c>
      <c r="D5819" t="s">
        <v>544</v>
      </c>
      <c r="E5819" t="s">
        <v>565</v>
      </c>
      <c r="F5819" t="str">
        <f>INDEX(tbl_produits[Nom normalisé], MATCH(tbl_data[[#This Row],[Spécialité]], tbl_produits[Nom original], 0))</f>
        <v>RYTHMODAN 100 mg, gélule</v>
      </c>
      <c r="G5819" t="str">
        <f>INDEX(tbl_produits[Classe nom], MATCH(tbl_data[[#This Row],[NORM_Spécialité]], tbl_produits[Nom normalisé], 0))</f>
        <v>Système cardiovasculaire</v>
      </c>
      <c r="H5819">
        <f>YEAR(tbl_data[[#This Row],[Date_rapport]])</f>
        <v>2023</v>
      </c>
      <c r="I5819" t="str">
        <f>INDEX(tbl_produits[Molécule extraite], MATCH(tbl_data[[#This Row],[NORM_Spécialité]], tbl_produits[Nom normalisé], 0))</f>
        <v>Disopyramide (phosphate de)</v>
      </c>
      <c r="J5819" s="34">
        <f>DATE(LEFT(tbl_data[[#This Row],[Date_rapport]], 4), MID(tbl_data[[#This Row],[Date_rapport]], 6, 2), RIGHT(tbl_data[[#This Row],[Date_rapport]], 2))</f>
        <v>44986</v>
      </c>
    </row>
    <row r="5820" spans="1:10" x14ac:dyDescent="0.2">
      <c r="A5820" s="28" t="s">
        <v>1748</v>
      </c>
      <c r="B5820" t="s">
        <v>6</v>
      </c>
      <c r="C5820" s="28" t="s">
        <v>549</v>
      </c>
      <c r="D5820" t="s">
        <v>551</v>
      </c>
      <c r="E5820" t="s">
        <v>2</v>
      </c>
      <c r="F5820" t="str">
        <f>INDEX(tbl_produits[Nom normalisé], MATCH(tbl_data[[#This Row],[Spécialité]], tbl_produits[Nom original], 0))</f>
        <v>FARMORUBICINE 50 mg, poudre pour solution pour perfusion</v>
      </c>
      <c r="G5820" t="str">
        <f>INDEX(tbl_produits[Classe nom], MATCH(tbl_data[[#This Row],[NORM_Spécialité]], tbl_produits[Nom normalisé], 0))</f>
        <v>Antinéoplasiques et immunomodulateurs</v>
      </c>
      <c r="H5820">
        <f>YEAR(tbl_data[[#This Row],[Date_rapport]])</f>
        <v>2023</v>
      </c>
      <c r="I5820" t="str">
        <f>INDEX(tbl_produits[Molécule extraite], MATCH(tbl_data[[#This Row],[NORM_Spécialité]], tbl_produits[Nom normalisé], 0))</f>
        <v>Epirubicine (Chlorhydrate)</v>
      </c>
      <c r="J5820" s="34">
        <f>DATE(LEFT(tbl_data[[#This Row],[Date_rapport]], 4), MID(tbl_data[[#This Row],[Date_rapport]], 6, 2), RIGHT(tbl_data[[#This Row],[Date_rapport]], 2))</f>
        <v>44986</v>
      </c>
    </row>
    <row r="5821" spans="1:10" x14ac:dyDescent="0.2">
      <c r="A5821" s="28" t="s">
        <v>1748</v>
      </c>
      <c r="B5821" t="s">
        <v>3</v>
      </c>
      <c r="C5821" s="28" t="s">
        <v>554</v>
      </c>
      <c r="D5821" t="s">
        <v>555</v>
      </c>
      <c r="E5821" t="s">
        <v>2</v>
      </c>
      <c r="F5821" t="str">
        <f>INDEX(tbl_produits[Nom normalisé], MATCH(tbl_data[[#This Row],[Spécialité]], tbl_produits[Nom original], 0))</f>
        <v>LINEZOLIDE Arrow 600 mg,  comprimé pelliculé - Arrow</v>
      </c>
      <c r="G5821" t="str">
        <f>INDEX(tbl_produits[Classe nom], MATCH(tbl_data[[#This Row],[NORM_Spécialité]], tbl_produits[Nom normalisé], 0))</f>
        <v>Anti-infectieux à usage systémique</v>
      </c>
      <c r="H5821">
        <f>YEAR(tbl_data[[#This Row],[Date_rapport]])</f>
        <v>2023</v>
      </c>
      <c r="I5821" t="str">
        <f>INDEX(tbl_produits[Molécule extraite], MATCH(tbl_data[[#This Row],[NORM_Spécialité]], tbl_produits[Nom normalisé], 0))</f>
        <v>Linézolide</v>
      </c>
      <c r="J5821" s="34">
        <f>DATE(LEFT(tbl_data[[#This Row],[Date_rapport]], 4), MID(tbl_data[[#This Row],[Date_rapport]], 6, 2), RIGHT(tbl_data[[#This Row],[Date_rapport]], 2))</f>
        <v>44986</v>
      </c>
    </row>
    <row r="5822" spans="1:10" x14ac:dyDescent="0.2">
      <c r="A5822" s="28" t="s">
        <v>1748</v>
      </c>
      <c r="B5822" t="s">
        <v>6</v>
      </c>
      <c r="C5822" s="28" t="s">
        <v>557</v>
      </c>
      <c r="D5822" t="s">
        <v>558</v>
      </c>
      <c r="E5822" t="s">
        <v>563</v>
      </c>
      <c r="F5822" t="str">
        <f>INDEX(tbl_produits[Nom normalisé], MATCH(tbl_data[[#This Row],[Spécialité]], tbl_produits[Nom original], 0))</f>
        <v>VOGALENE 0,1 %, solution buvable en flacon</v>
      </c>
      <c r="G5822" t="str">
        <f>INDEX(tbl_produits[Classe nom], MATCH(tbl_data[[#This Row],[NORM_Spécialité]], tbl_produits[Nom normalisé], 0))</f>
        <v>Voies digestives et métabolisme</v>
      </c>
      <c r="H5822">
        <f>YEAR(tbl_data[[#This Row],[Date_rapport]])</f>
        <v>2023</v>
      </c>
      <c r="I5822" t="str">
        <f>INDEX(tbl_produits[Molécule extraite], MATCH(tbl_data[[#This Row],[NORM_Spécialité]], tbl_produits[Nom normalisé], 0))</f>
        <v>Métopimazine</v>
      </c>
      <c r="J5822" s="34">
        <f>DATE(LEFT(tbl_data[[#This Row],[Date_rapport]], 4), MID(tbl_data[[#This Row],[Date_rapport]], 6, 2), RIGHT(tbl_data[[#This Row],[Date_rapport]], 2))</f>
        <v>44986</v>
      </c>
    </row>
    <row r="5823" spans="1:10" x14ac:dyDescent="0.2">
      <c r="A5823" s="28" t="s">
        <v>1748</v>
      </c>
      <c r="B5823" t="s">
        <v>6</v>
      </c>
      <c r="C5823" s="28" t="s">
        <v>557</v>
      </c>
      <c r="D5823" t="s">
        <v>559</v>
      </c>
      <c r="E5823" t="s">
        <v>563</v>
      </c>
      <c r="F5823" t="str">
        <f>INDEX(tbl_produits[Nom normalisé], MATCH(tbl_data[[#This Row],[Spécialité]], tbl_produits[Nom original], 0))</f>
        <v>SECTRAL 40 mg/ml, solution buvable en flacon</v>
      </c>
      <c r="G5823" t="str">
        <f>INDEX(tbl_produits[Classe nom], MATCH(tbl_data[[#This Row],[NORM_Spécialité]], tbl_produits[Nom normalisé], 0))</f>
        <v>Système cardiovasculaire</v>
      </c>
      <c r="H5823">
        <f>YEAR(tbl_data[[#This Row],[Date_rapport]])</f>
        <v>2023</v>
      </c>
      <c r="I5823" t="str">
        <f>INDEX(tbl_produits[Molécule extraite], MATCH(tbl_data[[#This Row],[NORM_Spécialité]], tbl_produits[Nom normalisé], 0))</f>
        <v>Acébutolol</v>
      </c>
      <c r="J5823" s="34">
        <f>DATE(LEFT(tbl_data[[#This Row],[Date_rapport]], 4), MID(tbl_data[[#This Row],[Date_rapport]], 6, 2), RIGHT(tbl_data[[#This Row],[Date_rapport]], 2))</f>
        <v>44986</v>
      </c>
    </row>
    <row r="5824" spans="1:10" x14ac:dyDescent="0.2">
      <c r="A5824" s="28" t="s">
        <v>1748</v>
      </c>
      <c r="B5824" t="s">
        <v>6</v>
      </c>
      <c r="C5824" s="28" t="s">
        <v>560</v>
      </c>
      <c r="D5824" t="s">
        <v>561</v>
      </c>
      <c r="E5824" t="s">
        <v>577</v>
      </c>
      <c r="F5824" t="str">
        <f>INDEX(tbl_produits[Nom normalisé], MATCH(tbl_data[[#This Row],[Spécialité]], tbl_produits[Nom original], 0))</f>
        <v>XEPLION 100 mg, suspension injectable à libération prolongée</v>
      </c>
      <c r="G5824" t="str">
        <f>INDEX(tbl_produits[Classe nom], MATCH(tbl_data[[#This Row],[NORM_Spécialité]], tbl_produits[Nom normalisé], 0))</f>
        <v>Système nerveux</v>
      </c>
      <c r="H5824">
        <f>YEAR(tbl_data[[#This Row],[Date_rapport]])</f>
        <v>2023</v>
      </c>
      <c r="I5824" t="str">
        <f>INDEX(tbl_produits[Molécule extraite], MATCH(tbl_data[[#This Row],[NORM_Spécialité]], tbl_produits[Nom normalisé], 0))</f>
        <v>Palipéridone</v>
      </c>
      <c r="J5824" s="34">
        <f>DATE(LEFT(tbl_data[[#This Row],[Date_rapport]], 4), MID(tbl_data[[#This Row],[Date_rapport]], 6, 2), RIGHT(tbl_data[[#This Row],[Date_rapport]], 2))</f>
        <v>44986</v>
      </c>
    </row>
    <row r="5825" spans="1:10" x14ac:dyDescent="0.2">
      <c r="A5825" s="28" t="s">
        <v>1748</v>
      </c>
      <c r="B5825" t="s">
        <v>9</v>
      </c>
      <c r="C5825" s="28" t="s">
        <v>560</v>
      </c>
      <c r="D5825" t="s">
        <v>562</v>
      </c>
      <c r="E5825" t="s">
        <v>2</v>
      </c>
      <c r="F5825" t="str">
        <f>INDEX(tbl_produits[Nom normalisé], MATCH(tbl_data[[#This Row],[Spécialité]], tbl_produits[Nom original], 0))</f>
        <v>KARDEGIC 75 mg, poudre pour solution buvable en sachet-dose</v>
      </c>
      <c r="G5825" t="str">
        <f>INDEX(tbl_produits[Classe nom], MATCH(tbl_data[[#This Row],[NORM_Spécialité]], tbl_produits[Nom normalisé], 0))</f>
        <v>Système nerveux</v>
      </c>
      <c r="H5825">
        <f>YEAR(tbl_data[[#This Row],[Date_rapport]])</f>
        <v>2023</v>
      </c>
      <c r="I5825" t="str">
        <f>INDEX(tbl_produits[Molécule extraite], MATCH(tbl_data[[#This Row],[NORM_Spécialité]], tbl_produits[Nom normalisé], 0))</f>
        <v>DL-lysine (acétylsalicylate de)</v>
      </c>
      <c r="J5825" s="34">
        <f>DATE(LEFT(tbl_data[[#This Row],[Date_rapport]], 4), MID(tbl_data[[#This Row],[Date_rapport]], 6, 2), RIGHT(tbl_data[[#This Row],[Date_rapport]], 2))</f>
        <v>44986</v>
      </c>
    </row>
    <row r="5826" spans="1:10" x14ac:dyDescent="0.2">
      <c r="A5826" s="28" t="s">
        <v>1748</v>
      </c>
      <c r="B5826" t="s">
        <v>6</v>
      </c>
      <c r="C5826" s="28" t="s">
        <v>565</v>
      </c>
      <c r="D5826" t="s">
        <v>566</v>
      </c>
      <c r="E5826" t="s">
        <v>565</v>
      </c>
      <c r="F5826" t="str">
        <f>INDEX(tbl_produits[Nom normalisé], MATCH(tbl_data[[#This Row],[Spécialité]], tbl_produits[Nom original], 0))</f>
        <v>SUCCIAPTAL 200 mg, gélule</v>
      </c>
      <c r="G5826" t="str">
        <f>INDEX(tbl_produits[Classe nom], MATCH(tbl_data[[#This Row],[NORM_Spécialité]], tbl_produits[Nom normalisé], 0))</f>
        <v>Anti-infectieux à usage systémique</v>
      </c>
      <c r="H5826">
        <f>YEAR(tbl_data[[#This Row],[Date_rapport]])</f>
        <v>2023</v>
      </c>
      <c r="I5826" t="str">
        <f>INDEX(tbl_produits[Molécule extraite], MATCH(tbl_data[[#This Row],[NORM_Spécialité]], tbl_produits[Nom normalisé], 0))</f>
        <v>Succinylsulfathiazole</v>
      </c>
      <c r="J5826" s="34">
        <f>DATE(LEFT(tbl_data[[#This Row],[Date_rapport]], 4), MID(tbl_data[[#This Row],[Date_rapport]], 6, 2), RIGHT(tbl_data[[#This Row],[Date_rapport]], 2))</f>
        <v>44986</v>
      </c>
    </row>
    <row r="5827" spans="1:10" x14ac:dyDescent="0.2">
      <c r="A5827" s="28" t="s">
        <v>1748</v>
      </c>
      <c r="B5827" t="s">
        <v>9</v>
      </c>
      <c r="C5827" s="28" t="s">
        <v>567</v>
      </c>
      <c r="D5827" t="s">
        <v>568</v>
      </c>
      <c r="E5827" t="s">
        <v>2</v>
      </c>
      <c r="F5827" t="str">
        <f>INDEX(tbl_produits[Nom normalisé], MATCH(tbl_data[[#This Row],[Spécialité]], tbl_produits[Nom original], 0))</f>
        <v>SIVEXTRO 200 mg, comprimé pelliculé</v>
      </c>
      <c r="G5827" t="str">
        <f>INDEX(tbl_produits[Classe nom], MATCH(tbl_data[[#This Row],[NORM_Spécialité]], tbl_produits[Nom normalisé], 0))</f>
        <v>Anti-infectieux à usage systémique</v>
      </c>
      <c r="H5827">
        <f>YEAR(tbl_data[[#This Row],[Date_rapport]])</f>
        <v>2023</v>
      </c>
      <c r="I5827" t="str">
        <f>INDEX(tbl_produits[Molécule extraite], MATCH(tbl_data[[#This Row],[NORM_Spécialité]], tbl_produits[Nom normalisé], 0))</f>
        <v>Tédizolid (phosphate de)</v>
      </c>
      <c r="J5827" s="34">
        <f>DATE(LEFT(tbl_data[[#This Row],[Date_rapport]], 4), MID(tbl_data[[#This Row],[Date_rapport]], 6, 2), RIGHT(tbl_data[[#This Row],[Date_rapport]], 2))</f>
        <v>44986</v>
      </c>
    </row>
    <row r="5828" spans="1:10" x14ac:dyDescent="0.2">
      <c r="A5828" s="28" t="s">
        <v>1748</v>
      </c>
      <c r="B5828" t="s">
        <v>6</v>
      </c>
      <c r="C5828" s="28" t="s">
        <v>570</v>
      </c>
      <c r="D5828" t="s">
        <v>571</v>
      </c>
      <c r="E5828" t="s">
        <v>570</v>
      </c>
      <c r="F5828" t="str">
        <f>INDEX(tbl_produits[Nom normalisé], MATCH(tbl_data[[#This Row],[Spécialité]], tbl_produits[Nom original], 0))</f>
        <v>MEGACE 160 mg, comprimé</v>
      </c>
      <c r="G5828" t="str">
        <f>INDEX(tbl_produits[Classe nom], MATCH(tbl_data[[#This Row],[NORM_Spécialité]], tbl_produits[Nom normalisé], 0))</f>
        <v>Antinéoplasiques et immunomodulateurs</v>
      </c>
      <c r="H5828">
        <f>YEAR(tbl_data[[#This Row],[Date_rapport]])</f>
        <v>2023</v>
      </c>
      <c r="I5828" t="str">
        <f>INDEX(tbl_produits[Molécule extraite], MATCH(tbl_data[[#This Row],[NORM_Spécialité]], tbl_produits[Nom normalisé], 0))</f>
        <v>Acétate de mégestrol</v>
      </c>
      <c r="J5828" s="34">
        <f>DATE(LEFT(tbl_data[[#This Row],[Date_rapport]], 4), MID(tbl_data[[#This Row],[Date_rapport]], 6, 2), RIGHT(tbl_data[[#This Row],[Date_rapport]], 2))</f>
        <v>44986</v>
      </c>
    </row>
    <row r="5829" spans="1:10" x14ac:dyDescent="0.2">
      <c r="A5829" s="28" t="s">
        <v>1748</v>
      </c>
      <c r="B5829" t="s">
        <v>6</v>
      </c>
      <c r="C5829" s="28" t="s">
        <v>572</v>
      </c>
      <c r="D5829" t="s">
        <v>573</v>
      </c>
      <c r="E5829" t="s">
        <v>572</v>
      </c>
      <c r="F5829" t="str">
        <f>INDEX(tbl_produits[Nom normalisé], MATCH(tbl_data[[#This Row],[Spécialité]], tbl_produits[Nom original], 0))</f>
        <v>GABAPENTINE 100 mg, 300 mg, 400 mg, 600 mg, 800 mg, comprimé pelliculé</v>
      </c>
      <c r="G5829" t="str">
        <f>INDEX(tbl_produits[Classe nom], MATCH(tbl_data[[#This Row],[NORM_Spécialité]], tbl_produits[Nom normalisé], 0))</f>
        <v>Système nerveux</v>
      </c>
      <c r="H5829">
        <f>YEAR(tbl_data[[#This Row],[Date_rapport]])</f>
        <v>2023</v>
      </c>
      <c r="I5829" t="str">
        <f>INDEX(tbl_produits[Molécule extraite], MATCH(tbl_data[[#This Row],[NORM_Spécialité]], tbl_produits[Nom normalisé], 0))</f>
        <v>Gabapentine</v>
      </c>
      <c r="J5829" s="34">
        <f>DATE(LEFT(tbl_data[[#This Row],[Date_rapport]], 4), MID(tbl_data[[#This Row],[Date_rapport]], 6, 2), RIGHT(tbl_data[[#This Row],[Date_rapport]], 2))</f>
        <v>44986</v>
      </c>
    </row>
    <row r="5830" spans="1:10" x14ac:dyDescent="0.2">
      <c r="A5830" s="28" t="s">
        <v>1748</v>
      </c>
      <c r="B5830" t="s">
        <v>6</v>
      </c>
      <c r="C5830" s="28" t="s">
        <v>577</v>
      </c>
      <c r="D5830" t="s">
        <v>499</v>
      </c>
      <c r="E5830" t="s">
        <v>577</v>
      </c>
      <c r="F5830" t="str">
        <f>INDEX(tbl_produits[Nom normalisé], MATCH(tbl_data[[#This Row],[Spécialité]], tbl_produits[Nom original], 0))</f>
        <v>TACHOSIL, matrice pour collage tissulaire</v>
      </c>
      <c r="G5830" t="str">
        <f>INDEX(tbl_produits[Classe nom], MATCH(tbl_data[[#This Row],[NORM_Spécialité]], tbl_produits[Nom normalisé], 0))</f>
        <v>Sang et organes hématopoïétiques</v>
      </c>
      <c r="H5830">
        <f>YEAR(tbl_data[[#This Row],[Date_rapport]])</f>
        <v>2023</v>
      </c>
      <c r="I5830" t="str">
        <f>INDEX(tbl_produits[Molécule extraite], MATCH(tbl_data[[#This Row],[NORM_Spécialité]], tbl_produits[Nom normalisé], 0))</f>
        <v>Fibrinogène/Thrombine</v>
      </c>
      <c r="J5830" s="34">
        <f>DATE(LEFT(tbl_data[[#This Row],[Date_rapport]], 4), MID(tbl_data[[#This Row],[Date_rapport]], 6, 2), RIGHT(tbl_data[[#This Row],[Date_rapport]], 2))</f>
        <v>44986</v>
      </c>
    </row>
    <row r="5831" spans="1:10" x14ac:dyDescent="0.2">
      <c r="A5831" s="28" t="s">
        <v>1748</v>
      </c>
      <c r="B5831" t="s">
        <v>3</v>
      </c>
      <c r="C5831" s="28" t="s">
        <v>579</v>
      </c>
      <c r="D5831" t="s">
        <v>580</v>
      </c>
      <c r="E5831" t="s">
        <v>2</v>
      </c>
      <c r="F5831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5831" t="str">
        <f>INDEX(tbl_produits[Classe nom], MATCH(tbl_data[[#This Row],[NORM_Spécialité]], tbl_produits[Nom normalisé], 0))</f>
        <v>Système nerveux</v>
      </c>
      <c r="H5831">
        <f>YEAR(tbl_data[[#This Row],[Date_rapport]])</f>
        <v>2023</v>
      </c>
      <c r="I5831" t="str">
        <f>INDEX(tbl_produits[Molécule extraite], MATCH(tbl_data[[#This Row],[NORM_Spécialité]], tbl_produits[Nom normalisé], 0))</f>
        <v>Ropivacaïne (chlorhydrate de)</v>
      </c>
      <c r="J5831" s="34">
        <f>DATE(LEFT(tbl_data[[#This Row],[Date_rapport]], 4), MID(tbl_data[[#This Row],[Date_rapport]], 6, 2), RIGHT(tbl_data[[#This Row],[Date_rapport]], 2))</f>
        <v>44986</v>
      </c>
    </row>
    <row r="5832" spans="1:10" x14ac:dyDescent="0.2">
      <c r="A5832" s="28" t="s">
        <v>1748</v>
      </c>
      <c r="B5832" t="s">
        <v>3</v>
      </c>
      <c r="C5832" s="28" t="s">
        <v>584</v>
      </c>
      <c r="D5832" t="s">
        <v>585</v>
      </c>
      <c r="E5832" t="s">
        <v>2</v>
      </c>
      <c r="F5832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5832" t="str">
        <f>INDEX(tbl_produits[Classe nom], MATCH(tbl_data[[#This Row],[NORM_Spécialité]], tbl_produits[Nom normalisé], 0))</f>
        <v>Système nerveux</v>
      </c>
      <c r="H5832">
        <f>YEAR(tbl_data[[#This Row],[Date_rapport]])</f>
        <v>2023</v>
      </c>
      <c r="I5832" t="str">
        <f>INDEX(tbl_produits[Molécule extraite], MATCH(tbl_data[[#This Row],[NORM_Spécialité]], tbl_produits[Nom normalisé], 0))</f>
        <v>Lévobupivacaïne (chlorhydrate de)</v>
      </c>
      <c r="J5832" s="34">
        <f>DATE(LEFT(tbl_data[[#This Row],[Date_rapport]], 4), MID(tbl_data[[#This Row],[Date_rapport]], 6, 2), RIGHT(tbl_data[[#This Row],[Date_rapport]], 2))</f>
        <v>44986</v>
      </c>
    </row>
    <row r="5833" spans="1:10" x14ac:dyDescent="0.2">
      <c r="A5833" s="28" t="s">
        <v>1748</v>
      </c>
      <c r="B5833" t="s">
        <v>11</v>
      </c>
      <c r="C5833" s="28" t="s">
        <v>595</v>
      </c>
      <c r="D5833" t="s">
        <v>596</v>
      </c>
      <c r="E5833" t="s">
        <v>2</v>
      </c>
      <c r="F5833" t="str">
        <f>INDEX(tbl_produits[Nom normalisé], MATCH(tbl_data[[#This Row],[Spécialité]], tbl_produits[Nom original], 0))</f>
        <v>REBETOL 40 mg/ml, solution buvable</v>
      </c>
      <c r="G5833" t="str">
        <f>INDEX(tbl_produits[Classe nom], MATCH(tbl_data[[#This Row],[NORM_Spécialité]], tbl_produits[Nom normalisé], 0))</f>
        <v>Anti-infectieux à usage systémique</v>
      </c>
      <c r="H5833">
        <f>YEAR(tbl_data[[#This Row],[Date_rapport]])</f>
        <v>2023</v>
      </c>
      <c r="I5833" t="str">
        <f>INDEX(tbl_produits[Molécule extraite], MATCH(tbl_data[[#This Row],[NORM_Spécialité]], tbl_produits[Nom normalisé], 0))</f>
        <v>Ribavirine</v>
      </c>
      <c r="J5833" s="34">
        <f>DATE(LEFT(tbl_data[[#This Row],[Date_rapport]], 4), MID(tbl_data[[#This Row],[Date_rapport]], 6, 2), RIGHT(tbl_data[[#This Row],[Date_rapport]], 2))</f>
        <v>44986</v>
      </c>
    </row>
    <row r="5834" spans="1:10" x14ac:dyDescent="0.2">
      <c r="A5834" s="28" t="s">
        <v>1748</v>
      </c>
      <c r="B5834" t="s">
        <v>9</v>
      </c>
      <c r="C5834" s="28" t="s">
        <v>438</v>
      </c>
      <c r="D5834" t="s">
        <v>440</v>
      </c>
      <c r="E5834" t="s">
        <v>2</v>
      </c>
      <c r="F5834" t="str">
        <f>INDEX(tbl_produits[Nom normalisé], MATCH(tbl_data[[#This Row],[Spécialité]], tbl_produits[Nom original], 0))</f>
        <v>CORVASAL 2 mg et 4 mg, comprimé, Molsidomine 2 mg et 4 mg, comprimé</v>
      </c>
      <c r="G5834" t="str">
        <f>INDEX(tbl_produits[Classe nom], MATCH(tbl_data[[#This Row],[NORM_Spécialité]], tbl_produits[Nom normalisé], 0))</f>
        <v>Système cardiovasculaire</v>
      </c>
      <c r="H5834">
        <f>YEAR(tbl_data[[#This Row],[Date_rapport]])</f>
        <v>2023</v>
      </c>
      <c r="I5834" t="str">
        <f>INDEX(tbl_produits[Molécule extraite], MATCH(tbl_data[[#This Row],[NORM_Spécialité]], tbl_produits[Nom normalisé], 0))</f>
        <v>Molsidomine</v>
      </c>
      <c r="J5834" s="34">
        <f>DATE(LEFT(tbl_data[[#This Row],[Date_rapport]], 4), MID(tbl_data[[#This Row],[Date_rapport]], 6, 2), RIGHT(tbl_data[[#This Row],[Date_rapport]], 2))</f>
        <v>44986</v>
      </c>
    </row>
    <row r="5835" spans="1:10" x14ac:dyDescent="0.2">
      <c r="A5835" s="28" t="s">
        <v>1748</v>
      </c>
      <c r="B5835" t="s">
        <v>9</v>
      </c>
      <c r="C5835" s="28" t="s">
        <v>447</v>
      </c>
      <c r="D5835" t="s">
        <v>374</v>
      </c>
      <c r="E5835" t="s">
        <v>2</v>
      </c>
      <c r="F5835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5835" t="str">
        <f>INDEX(tbl_produits[Classe nom], MATCH(tbl_data[[#This Row],[NORM_Spécialité]], tbl_produits[Nom normalisé], 0))</f>
        <v>Antinéoplasiques et immunomodulateurs</v>
      </c>
      <c r="H5835">
        <f>YEAR(tbl_data[[#This Row],[Date_rapport]])</f>
        <v>2023</v>
      </c>
      <c r="I5835" t="str">
        <f>INDEX(tbl_produits[Molécule extraite], MATCH(tbl_data[[#This Row],[NORM_Spécialité]], tbl_produits[Nom normalisé], 0))</f>
        <v>Vincristine</v>
      </c>
      <c r="J5835" s="34">
        <f>DATE(LEFT(tbl_data[[#This Row],[Date_rapport]], 4), MID(tbl_data[[#This Row],[Date_rapport]], 6, 2), RIGHT(tbl_data[[#This Row],[Date_rapport]], 2))</f>
        <v>44986</v>
      </c>
    </row>
    <row r="5836" spans="1:10" x14ac:dyDescent="0.2">
      <c r="A5836" s="28" t="s">
        <v>1748</v>
      </c>
      <c r="B5836" t="s">
        <v>3</v>
      </c>
      <c r="C5836" s="28" t="s">
        <v>462</v>
      </c>
      <c r="D5836" t="s">
        <v>240</v>
      </c>
      <c r="E5836" t="s">
        <v>708</v>
      </c>
      <c r="F5836" t="str">
        <f>INDEX(tbl_produits[Nom normalisé], MATCH(tbl_data[[#This Row],[Spécialité]], tbl_produits[Nom original], 0))</f>
        <v>PROPRANOLOL ACETLAB 5 mg/5 mL, solution injectable</v>
      </c>
      <c r="G5836" t="str">
        <f>INDEX(tbl_produits[Classe nom], MATCH(tbl_data[[#This Row],[NORM_Spécialité]], tbl_produits[Nom normalisé], 0))</f>
        <v>Système cardiovasculaire</v>
      </c>
      <c r="H5836">
        <f>YEAR(tbl_data[[#This Row],[Date_rapport]])</f>
        <v>2023</v>
      </c>
      <c r="I5836" t="str">
        <f>INDEX(tbl_produits[Molécule extraite], MATCH(tbl_data[[#This Row],[NORM_Spécialité]], tbl_produits[Nom normalisé], 0))</f>
        <v>Propranolol</v>
      </c>
      <c r="J5836" s="34">
        <f>DATE(LEFT(tbl_data[[#This Row],[Date_rapport]], 4), MID(tbl_data[[#This Row],[Date_rapport]], 6, 2), RIGHT(tbl_data[[#This Row],[Date_rapport]], 2))</f>
        <v>44986</v>
      </c>
    </row>
    <row r="5837" spans="1:10" x14ac:dyDescent="0.2">
      <c r="A5837" s="28" t="s">
        <v>1748</v>
      </c>
      <c r="B5837" t="s">
        <v>11</v>
      </c>
      <c r="C5837" s="28" t="s">
        <v>476</v>
      </c>
      <c r="D5837" t="s">
        <v>477</v>
      </c>
      <c r="E5837" t="s">
        <v>2</v>
      </c>
      <c r="F5837" t="str">
        <f>INDEX(tbl_produits[Nom normalisé], MATCH(tbl_data[[#This Row],[Spécialité]], tbl_produits[Nom original], 0))</f>
        <v>GAMMANORM 165 mg/ml, immunoglobuline humaine normale pour injection sous-cutanée</v>
      </c>
      <c r="G5837" t="str">
        <f>INDEX(tbl_produits[Classe nom], MATCH(tbl_data[[#This Row],[NORM_Spécialité]], tbl_produits[Nom normalisé], 0))</f>
        <v>Anti-infectieux à usage systémique</v>
      </c>
      <c r="H5837">
        <f>YEAR(tbl_data[[#This Row],[Date_rapport]])</f>
        <v>2023</v>
      </c>
      <c r="I5837" t="str">
        <f>INDEX(tbl_produits[Molécule extraite], MATCH(tbl_data[[#This Row],[NORM_Spécialité]], tbl_produits[Nom normalisé], 0))</f>
        <v>Immunoglobuline humaine normale</v>
      </c>
      <c r="J5837" s="34">
        <f>DATE(LEFT(tbl_data[[#This Row],[Date_rapport]], 4), MID(tbl_data[[#This Row],[Date_rapport]], 6, 2), RIGHT(tbl_data[[#This Row],[Date_rapport]], 2))</f>
        <v>44986</v>
      </c>
    </row>
    <row r="5838" spans="1:10" x14ac:dyDescent="0.2">
      <c r="A5838" s="28" t="s">
        <v>1748</v>
      </c>
      <c r="B5838" t="s">
        <v>3</v>
      </c>
      <c r="C5838" s="28" t="s">
        <v>489</v>
      </c>
      <c r="D5838" t="s">
        <v>491</v>
      </c>
      <c r="E5838" t="s">
        <v>2</v>
      </c>
      <c r="F5838" t="str">
        <f>INDEX(tbl_produits[Nom normalisé], MATCH(tbl_data[[#This Row],[Spécialité]], tbl_produits[Nom original], 0))</f>
        <v>CHLORURE DE POTASSIUM LAVOISIER 20 % (0,20 g/ml), solution à diluer pour perfusion</v>
      </c>
      <c r="G5838" t="str">
        <f>INDEX(tbl_produits[Classe nom], MATCH(tbl_data[[#This Row],[NORM_Spécialité]], tbl_produits[Nom normalisé], 0))</f>
        <v>Voies digestives et métabolisme</v>
      </c>
      <c r="H5838">
        <f>YEAR(tbl_data[[#This Row],[Date_rapport]])</f>
        <v>2023</v>
      </c>
      <c r="I5838" t="str">
        <f>INDEX(tbl_produits[Molécule extraite], MATCH(tbl_data[[#This Row],[NORM_Spécialité]], tbl_produits[Nom normalisé], 0))</f>
        <v>Potassium (chlorure de)</v>
      </c>
      <c r="J5838" s="34">
        <f>DATE(LEFT(tbl_data[[#This Row],[Date_rapport]], 4), MID(tbl_data[[#This Row],[Date_rapport]], 6, 2), RIGHT(tbl_data[[#This Row],[Date_rapport]], 2))</f>
        <v>44986</v>
      </c>
    </row>
    <row r="5839" spans="1:10" x14ac:dyDescent="0.2">
      <c r="A5839" s="28" t="s">
        <v>1748</v>
      </c>
      <c r="B5839" t="s">
        <v>3</v>
      </c>
      <c r="C5839" s="28" t="s">
        <v>422</v>
      </c>
      <c r="D5839" t="s">
        <v>426</v>
      </c>
      <c r="E5839" t="s">
        <v>2</v>
      </c>
      <c r="F5839" t="str">
        <f>INDEX(tbl_produits[Nom normalisé], MATCH(tbl_data[[#This Row],[Spécialité]], tbl_produits[Nom original], 0))</f>
        <v>GLUCOSE 30% Lavoisier, solution injectable en ampoule de verre de 10 ml</v>
      </c>
      <c r="G5839" t="str">
        <f>INDEX(tbl_produits[Classe nom], MATCH(tbl_data[[#This Row],[NORM_Spécialité]], tbl_produits[Nom normalisé], 0))</f>
        <v>Voies digestives et métabolisme</v>
      </c>
      <c r="H5839">
        <f>YEAR(tbl_data[[#This Row],[Date_rapport]])</f>
        <v>2023</v>
      </c>
      <c r="I5839" t="str">
        <f>INDEX(tbl_produits[Molécule extraite], MATCH(tbl_data[[#This Row],[NORM_Spécialité]], tbl_produits[Nom normalisé], 0))</f>
        <v>Glucose monohydraté</v>
      </c>
      <c r="J5839" s="34">
        <f>DATE(LEFT(tbl_data[[#This Row],[Date_rapport]], 4), MID(tbl_data[[#This Row],[Date_rapport]], 6, 2), RIGHT(tbl_data[[#This Row],[Date_rapport]], 2))</f>
        <v>44986</v>
      </c>
    </row>
    <row r="5840" spans="1:10" x14ac:dyDescent="0.2">
      <c r="A5840" s="28" t="s">
        <v>1748</v>
      </c>
      <c r="B5840" t="s">
        <v>3</v>
      </c>
      <c r="C5840" s="28" t="s">
        <v>422</v>
      </c>
      <c r="D5840" t="s">
        <v>427</v>
      </c>
      <c r="E5840" t="s">
        <v>2</v>
      </c>
      <c r="F5840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5840" t="str">
        <f>INDEX(tbl_produits[Classe nom], MATCH(tbl_data[[#This Row],[NORM_Spécialité]], tbl_produits[Nom normalisé], 0))</f>
        <v>Voies digestives et métabolisme</v>
      </c>
      <c r="H5840">
        <f>YEAR(tbl_data[[#This Row],[Date_rapport]])</f>
        <v>2023</v>
      </c>
      <c r="I5840" t="str">
        <f>INDEX(tbl_produits[Molécule extraite], MATCH(tbl_data[[#This Row],[NORM_Spécialité]], tbl_produits[Nom normalisé], 0))</f>
        <v>Potassium (chlorure de)</v>
      </c>
      <c r="J5840" s="34">
        <f>DATE(LEFT(tbl_data[[#This Row],[Date_rapport]], 4), MID(tbl_data[[#This Row],[Date_rapport]], 6, 2), RIGHT(tbl_data[[#This Row],[Date_rapport]], 2))</f>
        <v>44986</v>
      </c>
    </row>
    <row r="5841" spans="1:10" x14ac:dyDescent="0.2">
      <c r="A5841" s="28" t="s">
        <v>1748</v>
      </c>
      <c r="B5841" t="s">
        <v>9</v>
      </c>
      <c r="C5841" s="28" t="s">
        <v>430</v>
      </c>
      <c r="D5841" t="s">
        <v>431</v>
      </c>
      <c r="E5841" t="s">
        <v>2</v>
      </c>
      <c r="F5841" t="str">
        <f>INDEX(tbl_produits[Nom normalisé], MATCH(tbl_data[[#This Row],[Spécialité]], tbl_produits[Nom original], 0))</f>
        <v>TIGREAT 2,5 mg, comprimés pelliculés</v>
      </c>
      <c r="G5841" t="str">
        <f>INDEX(tbl_produits[Classe nom], MATCH(tbl_data[[#This Row],[NORM_Spécialité]], tbl_produits[Nom normalisé], 0))</f>
        <v>Anti-infectieux à usage systémique</v>
      </c>
      <c r="H5841">
        <f>YEAR(tbl_data[[#This Row],[Date_rapport]])</f>
        <v>2023</v>
      </c>
      <c r="I5841" t="str">
        <f>INDEX(tbl_produits[Molécule extraite], MATCH(tbl_data[[#This Row],[NORM_Spécialité]], tbl_produits[Nom normalisé], 0))</f>
        <v>Tigécycline</v>
      </c>
      <c r="J5841" s="34">
        <f>DATE(LEFT(tbl_data[[#This Row],[Date_rapport]], 4), MID(tbl_data[[#This Row],[Date_rapport]], 6, 2), RIGHT(tbl_data[[#This Row],[Date_rapport]], 2))</f>
        <v>44986</v>
      </c>
    </row>
    <row r="5842" spans="1:10" x14ac:dyDescent="0.2">
      <c r="A5842" s="28" t="s">
        <v>1748</v>
      </c>
      <c r="B5842" t="s">
        <v>9</v>
      </c>
      <c r="C5842" s="28" t="s">
        <v>432</v>
      </c>
      <c r="D5842" t="s">
        <v>433</v>
      </c>
      <c r="E5842" t="s">
        <v>2</v>
      </c>
      <c r="F5842" t="str">
        <f>INDEX(tbl_produits[Nom normalisé], MATCH(tbl_data[[#This Row],[Spécialité]], tbl_produits[Nom original], 0))</f>
        <v>BRICANYL 0,5 mg/1 ml, solution injectable en ampoule</v>
      </c>
      <c r="G5842" t="str">
        <f>INDEX(tbl_produits[Classe nom], MATCH(tbl_data[[#This Row],[NORM_Spécialité]], tbl_produits[Nom normalisé], 0))</f>
        <v>Système respiratoire</v>
      </c>
      <c r="H5842">
        <f>YEAR(tbl_data[[#This Row],[Date_rapport]])</f>
        <v>2023</v>
      </c>
      <c r="I5842" t="str">
        <f>INDEX(tbl_produits[Molécule extraite], MATCH(tbl_data[[#This Row],[NORM_Spécialité]], tbl_produits[Nom normalisé], 0))</f>
        <v>Terbutaline</v>
      </c>
      <c r="J5842" s="34">
        <f>DATE(LEFT(tbl_data[[#This Row],[Date_rapport]], 4), MID(tbl_data[[#This Row],[Date_rapport]], 6, 2), RIGHT(tbl_data[[#This Row],[Date_rapport]], 2))</f>
        <v>44986</v>
      </c>
    </row>
    <row r="5843" spans="1:10" x14ac:dyDescent="0.2">
      <c r="A5843" s="28" t="s">
        <v>1748</v>
      </c>
      <c r="B5843" t="s">
        <v>9</v>
      </c>
      <c r="C5843" s="28" t="s">
        <v>396</v>
      </c>
      <c r="D5843" t="s">
        <v>397</v>
      </c>
      <c r="E5843" t="s">
        <v>2</v>
      </c>
      <c r="F5843" t="str">
        <f>INDEX(tbl_produits[Nom normalisé], MATCH(tbl_data[[#This Row],[Spécialité]], tbl_produits[Nom original], 0))</f>
        <v>SOLUPRED 5 mg et 20 mg, comprimé orodispersible</v>
      </c>
      <c r="G5843" t="str">
        <f>INDEX(tbl_produits[Classe nom], MATCH(tbl_data[[#This Row],[NORM_Spécialité]], tbl_produits[Nom normalisé], 0))</f>
        <v>Hormones systémiques sauf hormones sexuelles et insulines</v>
      </c>
      <c r="H5843">
        <f>YEAR(tbl_data[[#This Row],[Date_rapport]])</f>
        <v>2023</v>
      </c>
      <c r="I5843" t="str">
        <f>INDEX(tbl_produits[Molécule extraite], MATCH(tbl_data[[#This Row],[NORM_Spécialité]], tbl_produits[Nom normalisé], 0))</f>
        <v>Prednisolone</v>
      </c>
      <c r="J5843" s="34">
        <f>DATE(LEFT(tbl_data[[#This Row],[Date_rapport]], 4), MID(tbl_data[[#This Row],[Date_rapport]], 6, 2), RIGHT(tbl_data[[#This Row],[Date_rapport]], 2))</f>
        <v>44986</v>
      </c>
    </row>
    <row r="5844" spans="1:10" x14ac:dyDescent="0.2">
      <c r="A5844" s="28" t="s">
        <v>1748</v>
      </c>
      <c r="B5844" t="s">
        <v>9</v>
      </c>
      <c r="C5844" s="28" t="s">
        <v>384</v>
      </c>
      <c r="D5844" t="s">
        <v>385</v>
      </c>
      <c r="E5844" t="s">
        <v>2</v>
      </c>
      <c r="F5844" t="str">
        <f>INDEX(tbl_produits[Nom normalisé], MATCH(tbl_data[[#This Row],[Spécialité]], tbl_produits[Nom original], 0))</f>
        <v>BRIDION 100 mg/ml, solution injectable - Boîte de 10 flacons de 5 mL</v>
      </c>
      <c r="G5844" t="str">
        <f>INDEX(tbl_produits[Classe nom], MATCH(tbl_data[[#This Row],[NORM_Spécialité]], tbl_produits[Nom normalisé], 0))</f>
        <v>Divers</v>
      </c>
      <c r="H5844">
        <f>YEAR(tbl_data[[#This Row],[Date_rapport]])</f>
        <v>2023</v>
      </c>
      <c r="I5844" t="str">
        <f>INDEX(tbl_produits[Molécule extraite], MATCH(tbl_data[[#This Row],[NORM_Spécialité]], tbl_produits[Nom normalisé], 0))</f>
        <v>Sugammadex</v>
      </c>
      <c r="J5844" s="34">
        <f>DATE(LEFT(tbl_data[[#This Row],[Date_rapport]], 4), MID(tbl_data[[#This Row],[Date_rapport]], 6, 2), RIGHT(tbl_data[[#This Row],[Date_rapport]], 2))</f>
        <v>44986</v>
      </c>
    </row>
    <row r="5845" spans="1:10" x14ac:dyDescent="0.2">
      <c r="A5845" s="28" t="s">
        <v>1748</v>
      </c>
      <c r="B5845" t="s">
        <v>3</v>
      </c>
      <c r="C5845" s="28" t="s">
        <v>360</v>
      </c>
      <c r="D5845" t="s">
        <v>361</v>
      </c>
      <c r="E5845" t="s">
        <v>2</v>
      </c>
      <c r="F5845" t="str">
        <f>INDEX(tbl_produits[Nom normalisé], MATCH(tbl_data[[#This Row],[Spécialité]], tbl_produits[Nom original], 0))</f>
        <v>DIPENTUM  250 mg comprimé et DIPENTUM 500 mg comprimé</v>
      </c>
      <c r="G5845" t="str">
        <f>INDEX(tbl_produits[Classe nom], MATCH(tbl_data[[#This Row],[NORM_Spécialité]], tbl_produits[Nom normalisé], 0))</f>
        <v>Voies digestives et métabolisme</v>
      </c>
      <c r="H5845">
        <f>YEAR(tbl_data[[#This Row],[Date_rapport]])</f>
        <v>2023</v>
      </c>
      <c r="I5845" t="str">
        <f>INDEX(tbl_produits[Molécule extraite], MATCH(tbl_data[[#This Row],[NORM_Spécialité]], tbl_produits[Nom normalisé], 0))</f>
        <v>Olsalazine sodique</v>
      </c>
      <c r="J5845" s="34">
        <f>DATE(LEFT(tbl_data[[#This Row],[Date_rapport]], 4), MID(tbl_data[[#This Row],[Date_rapport]], 6, 2), RIGHT(tbl_data[[#This Row],[Date_rapport]], 2))</f>
        <v>44986</v>
      </c>
    </row>
    <row r="5846" spans="1:10" x14ac:dyDescent="0.2">
      <c r="A5846" s="28" t="s">
        <v>1748</v>
      </c>
      <c r="B5846" t="s">
        <v>9</v>
      </c>
      <c r="C5846" s="28" t="s">
        <v>365</v>
      </c>
      <c r="D5846" t="s">
        <v>366</v>
      </c>
      <c r="E5846" t="s">
        <v>2</v>
      </c>
      <c r="F5846" t="str">
        <f>INDEX(tbl_produits[Nom normalisé], MATCH(tbl_data[[#This Row],[Spécialité]], tbl_produits[Nom original], 0))</f>
        <v>INFRACYANINE 25 mg/10 ml, poudre et solvant pour solution injectable</v>
      </c>
      <c r="G5846" t="str">
        <f>INDEX(tbl_produits[Classe nom], MATCH(tbl_data[[#This Row],[NORM_Spécialité]], tbl_produits[Nom normalisé], 0))</f>
        <v>Divers</v>
      </c>
      <c r="H5846">
        <f>YEAR(tbl_data[[#This Row],[Date_rapport]])</f>
        <v>2023</v>
      </c>
      <c r="I5846" t="str">
        <f>INDEX(tbl_produits[Molécule extraite], MATCH(tbl_data[[#This Row],[NORM_Spécialité]], tbl_produits[Nom normalisé], 0))</f>
        <v>Indocyanine verte</v>
      </c>
      <c r="J5846" s="34">
        <f>DATE(LEFT(tbl_data[[#This Row],[Date_rapport]], 4), MID(tbl_data[[#This Row],[Date_rapport]], 6, 2), RIGHT(tbl_data[[#This Row],[Date_rapport]], 2))</f>
        <v>44986</v>
      </c>
    </row>
    <row r="5847" spans="1:10" x14ac:dyDescent="0.2">
      <c r="A5847" s="28" t="s">
        <v>1748</v>
      </c>
      <c r="B5847" t="s">
        <v>3</v>
      </c>
      <c r="C5847" s="28" t="s">
        <v>315</v>
      </c>
      <c r="D5847" t="s">
        <v>18</v>
      </c>
      <c r="E5847" t="s">
        <v>2</v>
      </c>
      <c r="F5847" t="str">
        <f>INDEX(tbl_produits[Nom normalisé], MATCH(tbl_data[[#This Row],[Spécialité]], tbl_produits[Nom original], 0))</f>
        <v>BELUSTINE 40 mg, gélule</v>
      </c>
      <c r="G5847" t="str">
        <f>INDEX(tbl_produits[Classe nom], MATCH(tbl_data[[#This Row],[NORM_Spécialité]], tbl_produits[Nom normalisé], 0))</f>
        <v>Antinéoplasiques et immunomodulateurs</v>
      </c>
      <c r="H5847">
        <f>YEAR(tbl_data[[#This Row],[Date_rapport]])</f>
        <v>2023</v>
      </c>
      <c r="I5847" t="str">
        <f>INDEX(tbl_produits[Molécule extraite], MATCH(tbl_data[[#This Row],[NORM_Spécialité]], tbl_produits[Nom normalisé], 0))</f>
        <v>Lomustine</v>
      </c>
      <c r="J5847" s="34">
        <f>DATE(LEFT(tbl_data[[#This Row],[Date_rapport]], 4), MID(tbl_data[[#This Row],[Date_rapport]], 6, 2), RIGHT(tbl_data[[#This Row],[Date_rapport]], 2))</f>
        <v>44986</v>
      </c>
    </row>
    <row r="5848" spans="1:10" x14ac:dyDescent="0.2">
      <c r="A5848" s="28" t="s">
        <v>1748</v>
      </c>
      <c r="B5848" t="s">
        <v>3</v>
      </c>
      <c r="C5848" s="28" t="s">
        <v>325</v>
      </c>
      <c r="D5848" t="s">
        <v>35</v>
      </c>
      <c r="E5848" t="s">
        <v>2</v>
      </c>
      <c r="F5848" t="str">
        <f>INDEX(tbl_produits[Nom normalisé], MATCH(tbl_data[[#This Row],[Spécialité]], tbl_produits[Nom original], 0))</f>
        <v>TOMUDEX 2 mg, poudre pour solution pour perfusion</v>
      </c>
      <c r="G5848" t="str">
        <f>INDEX(tbl_produits[Classe nom], MATCH(tbl_data[[#This Row],[NORM_Spécialité]], tbl_produits[Nom normalisé], 0))</f>
        <v>Antinéoplasiques et immunomodulateurs</v>
      </c>
      <c r="H5848">
        <f>YEAR(tbl_data[[#This Row],[Date_rapport]])</f>
        <v>2023</v>
      </c>
      <c r="I5848" t="str">
        <f>INDEX(tbl_produits[Molécule extraite], MATCH(tbl_data[[#This Row],[NORM_Spécialité]], tbl_produits[Nom normalisé], 0))</f>
        <v>Raltitrexed</v>
      </c>
      <c r="J5848" s="34">
        <f>DATE(LEFT(tbl_data[[#This Row],[Date_rapport]], 4), MID(tbl_data[[#This Row],[Date_rapport]], 6, 2), RIGHT(tbl_data[[#This Row],[Date_rapport]], 2))</f>
        <v>44986</v>
      </c>
    </row>
    <row r="5849" spans="1:10" x14ac:dyDescent="0.2">
      <c r="A5849" s="28" t="s">
        <v>1748</v>
      </c>
      <c r="B5849" t="s">
        <v>3</v>
      </c>
      <c r="C5849" s="28" t="s">
        <v>328</v>
      </c>
      <c r="D5849" t="s">
        <v>261</v>
      </c>
      <c r="E5849" t="s">
        <v>2</v>
      </c>
      <c r="F5849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5849" t="str">
        <f>INDEX(tbl_produits[Classe nom], MATCH(tbl_data[[#This Row],[NORM_Spécialité]], tbl_produits[Nom normalisé], 0))</f>
        <v>Système nerveux</v>
      </c>
      <c r="H5849">
        <f>YEAR(tbl_data[[#This Row],[Date_rapport]])</f>
        <v>2023</v>
      </c>
      <c r="I5849" t="str">
        <f>INDEX(tbl_produits[Molécule extraite], MATCH(tbl_data[[#This Row],[NORM_Spécialité]], tbl_produits[Nom normalisé], 0))</f>
        <v>Varenicline</v>
      </c>
      <c r="J5849" s="34">
        <f>DATE(LEFT(tbl_data[[#This Row],[Date_rapport]], 4), MID(tbl_data[[#This Row],[Date_rapport]], 6, 2), RIGHT(tbl_data[[#This Row],[Date_rapport]], 2))</f>
        <v>44986</v>
      </c>
    </row>
    <row r="5850" spans="1:10" x14ac:dyDescent="0.2">
      <c r="A5850" s="28" t="s">
        <v>1748</v>
      </c>
      <c r="B5850" t="s">
        <v>3</v>
      </c>
      <c r="C5850" s="28" t="s">
        <v>329</v>
      </c>
      <c r="D5850" t="s">
        <v>332</v>
      </c>
      <c r="E5850" t="s">
        <v>2</v>
      </c>
      <c r="F5850" t="str">
        <f>INDEX(tbl_produits[Nom normalisé], MATCH(tbl_data[[#This Row],[Spécialité]], tbl_produits[Nom original], 0))</f>
        <v>EXACYL 1 g/10 ml,  solution buvable</v>
      </c>
      <c r="G5850" t="str">
        <f>INDEX(tbl_produits[Classe nom], MATCH(tbl_data[[#This Row],[NORM_Spécialité]], tbl_produits[Nom normalisé], 0))</f>
        <v>Sang et organes hématopoïétiques</v>
      </c>
      <c r="H5850">
        <f>YEAR(tbl_data[[#This Row],[Date_rapport]])</f>
        <v>2023</v>
      </c>
      <c r="I5850" t="str">
        <f>INDEX(tbl_produits[Molécule extraite], MATCH(tbl_data[[#This Row],[NORM_Spécialité]], tbl_produits[Nom normalisé], 0))</f>
        <v>Tranexamique (acide)</v>
      </c>
      <c r="J5850" s="34">
        <f>DATE(LEFT(tbl_data[[#This Row],[Date_rapport]], 4), MID(tbl_data[[#This Row],[Date_rapport]], 6, 2), RIGHT(tbl_data[[#This Row],[Date_rapport]], 2))</f>
        <v>44986</v>
      </c>
    </row>
    <row r="5851" spans="1:10" x14ac:dyDescent="0.2">
      <c r="A5851" s="28" t="s">
        <v>1748</v>
      </c>
      <c r="B5851" t="s">
        <v>3</v>
      </c>
      <c r="C5851" s="28" t="s">
        <v>287</v>
      </c>
      <c r="D5851" t="s">
        <v>248</v>
      </c>
      <c r="E5851" t="s">
        <v>2</v>
      </c>
      <c r="F5851" t="str">
        <f>INDEX(tbl_produits[Nom normalisé], MATCH(tbl_data[[#This Row],[Spécialité]], tbl_produits[Nom original], 0))</f>
        <v>SEMAP 20 mg, comprimé</v>
      </c>
      <c r="G5851" t="str">
        <f>INDEX(tbl_produits[Classe nom], MATCH(tbl_data[[#This Row],[NORM_Spécialité]], tbl_produits[Nom normalisé], 0))</f>
        <v>Système nerveux</v>
      </c>
      <c r="H5851">
        <f>YEAR(tbl_data[[#This Row],[Date_rapport]])</f>
        <v>2023</v>
      </c>
      <c r="I5851" t="str">
        <f>INDEX(tbl_produits[Molécule extraite], MATCH(tbl_data[[#This Row],[NORM_Spécialité]], tbl_produits[Nom normalisé], 0))</f>
        <v>Penfluridol</v>
      </c>
      <c r="J5851" s="34">
        <f>DATE(LEFT(tbl_data[[#This Row],[Date_rapport]], 4), MID(tbl_data[[#This Row],[Date_rapport]], 6, 2), RIGHT(tbl_data[[#This Row],[Date_rapport]], 2))</f>
        <v>44986</v>
      </c>
    </row>
    <row r="5852" spans="1:10" x14ac:dyDescent="0.2">
      <c r="A5852" s="28" t="s">
        <v>1748</v>
      </c>
      <c r="B5852" t="s">
        <v>3</v>
      </c>
      <c r="C5852" s="28" t="s">
        <v>289</v>
      </c>
      <c r="D5852" t="s">
        <v>238</v>
      </c>
      <c r="E5852" t="s">
        <v>2</v>
      </c>
      <c r="F5852" t="str">
        <f>INDEX(tbl_produits[Nom normalisé], MATCH(tbl_data[[#This Row],[Spécialité]], tbl_produits[Nom original], 0))</f>
        <v>SOLUMEDROL 40 mg/2ml  lyophilisat et solution pour usage parentéral</v>
      </c>
      <c r="G5852" t="str">
        <f>INDEX(tbl_produits[Classe nom], MATCH(tbl_data[[#This Row],[NORM_Spécialité]], tbl_produits[Nom normalisé], 0))</f>
        <v>Hormones systémiques sauf hormones sexuelles et insulines</v>
      </c>
      <c r="H5852">
        <f>YEAR(tbl_data[[#This Row],[Date_rapport]])</f>
        <v>2023</v>
      </c>
      <c r="I5852" t="str">
        <f>INDEX(tbl_produits[Molécule extraite], MATCH(tbl_data[[#This Row],[NORM_Spécialité]], tbl_produits[Nom normalisé], 0))</f>
        <v>Méthylprednisolone (hydrogénosuccinate de)</v>
      </c>
      <c r="J5852" s="34">
        <f>DATE(LEFT(tbl_data[[#This Row],[Date_rapport]], 4), MID(tbl_data[[#This Row],[Date_rapport]], 6, 2), RIGHT(tbl_data[[#This Row],[Date_rapport]], 2))</f>
        <v>44986</v>
      </c>
    </row>
    <row r="5853" spans="1:10" x14ac:dyDescent="0.2">
      <c r="A5853" s="28" t="s">
        <v>1748</v>
      </c>
      <c r="B5853" t="s">
        <v>9</v>
      </c>
      <c r="C5853" s="28" t="s">
        <v>291</v>
      </c>
      <c r="D5853" t="s">
        <v>137</v>
      </c>
      <c r="E5853" t="s">
        <v>2</v>
      </c>
      <c r="F5853" t="str">
        <f>INDEX(tbl_produits[Nom normalisé], MATCH(tbl_data[[#This Row],[Spécialité]], tbl_produits[Nom original], 0))</f>
        <v>TOPIRAMATE  50 mg MYLAN, comprimé pelliculé- TOPIRAMATE 100 mg MYLAN, comprimé pelliculé</v>
      </c>
      <c r="G5853" t="str">
        <f>INDEX(tbl_produits[Classe nom], MATCH(tbl_data[[#This Row],[NORM_Spécialité]], tbl_produits[Nom normalisé], 0))</f>
        <v>Système nerveux</v>
      </c>
      <c r="H5853">
        <f>YEAR(tbl_data[[#This Row],[Date_rapport]])</f>
        <v>2023</v>
      </c>
      <c r="I5853" t="str">
        <f>INDEX(tbl_produits[Molécule extraite], MATCH(tbl_data[[#This Row],[NORM_Spécialité]], tbl_produits[Nom normalisé], 0))</f>
        <v>Topiramate</v>
      </c>
      <c r="J5853" s="34">
        <f>DATE(LEFT(tbl_data[[#This Row],[Date_rapport]], 4), MID(tbl_data[[#This Row],[Date_rapport]], 6, 2), RIGHT(tbl_data[[#This Row],[Date_rapport]], 2))</f>
        <v>44986</v>
      </c>
    </row>
    <row r="5854" spans="1:10" x14ac:dyDescent="0.2">
      <c r="A5854" s="28" t="s">
        <v>1748</v>
      </c>
      <c r="B5854" t="s">
        <v>9</v>
      </c>
      <c r="C5854" s="28" t="s">
        <v>296</v>
      </c>
      <c r="D5854" t="s">
        <v>74</v>
      </c>
      <c r="E5854" t="s">
        <v>2</v>
      </c>
      <c r="F5854" t="str">
        <f>INDEX(tbl_produits[Nom normalisé], MATCH(tbl_data[[#This Row],[Spécialité]], tbl_produits[Nom original], 0))</f>
        <v>HEPATATE poudre pour solution injectable . Trousse pour la préparation radiopharmaceutique</v>
      </c>
      <c r="G5854" t="str">
        <f>INDEX(tbl_produits[Classe nom], MATCH(tbl_data[[#This Row],[NORM_Spécialité]], tbl_produits[Nom normalisé], 0))</f>
        <v>Divers</v>
      </c>
      <c r="H5854">
        <f>YEAR(tbl_data[[#This Row],[Date_rapport]])</f>
        <v>2023</v>
      </c>
      <c r="I5854" t="str">
        <f>INDEX(tbl_produits[Molécule extraite], MATCH(tbl_data[[#This Row],[NORM_Spécialité]], tbl_produits[Nom normalisé], 0))</f>
        <v>N/A</v>
      </c>
      <c r="J5854" s="34">
        <f>DATE(LEFT(tbl_data[[#This Row],[Date_rapport]], 4), MID(tbl_data[[#This Row],[Date_rapport]], 6, 2), RIGHT(tbl_data[[#This Row],[Date_rapport]], 2))</f>
        <v>44986</v>
      </c>
    </row>
    <row r="5855" spans="1:10" x14ac:dyDescent="0.2">
      <c r="A5855" s="28" t="s">
        <v>1748</v>
      </c>
      <c r="B5855" t="s">
        <v>3</v>
      </c>
      <c r="C5855" s="28" t="s">
        <v>296</v>
      </c>
      <c r="D5855" t="s">
        <v>4</v>
      </c>
      <c r="E5855" t="s">
        <v>2</v>
      </c>
      <c r="F5855" t="str">
        <f>INDEX(tbl_produits[Nom normalisé], MATCH(tbl_data[[#This Row],[Spécialité]], tbl_produits[Nom original], 0))</f>
        <v>ALKONATREM   150 mg, gélule</v>
      </c>
      <c r="G5855" t="str">
        <f>INDEX(tbl_produits[Classe nom], MATCH(tbl_data[[#This Row],[NORM_Spécialité]], tbl_produits[Nom normalisé], 0))</f>
        <v>Anti-infectieux à usage systémique</v>
      </c>
      <c r="H5855">
        <f>YEAR(tbl_data[[#This Row],[Date_rapport]])</f>
        <v>2023</v>
      </c>
      <c r="I5855" t="str">
        <f>INDEX(tbl_produits[Molécule extraite], MATCH(tbl_data[[#This Row],[NORM_Spécialité]], tbl_produits[Nom normalisé], 0))</f>
        <v>Chlorhydrate de déméclocycline</v>
      </c>
      <c r="J5855" s="34">
        <f>DATE(LEFT(tbl_data[[#This Row],[Date_rapport]], 4), MID(tbl_data[[#This Row],[Date_rapport]], 6, 2), RIGHT(tbl_data[[#This Row],[Date_rapport]], 2))</f>
        <v>44986</v>
      </c>
    </row>
    <row r="5856" spans="1:10" x14ac:dyDescent="0.2">
      <c r="A5856" s="28" t="s">
        <v>1748</v>
      </c>
      <c r="B5856" t="s">
        <v>3</v>
      </c>
      <c r="C5856" s="28" t="s">
        <v>300</v>
      </c>
      <c r="D5856" t="s">
        <v>116</v>
      </c>
      <c r="E5856" t="s">
        <v>2</v>
      </c>
      <c r="F5856" t="str">
        <f>INDEX(tbl_produits[Nom normalisé], MATCH(tbl_data[[#This Row],[Spécialité]], tbl_produits[Nom original], 0))</f>
        <v>ZEVALIN 1,6 mg/ml, trousse pour préparations radiopharmaceutiques pour perfusion</v>
      </c>
      <c r="G5856" t="str">
        <f>INDEX(tbl_produits[Classe nom], MATCH(tbl_data[[#This Row],[NORM_Spécialité]], tbl_produits[Nom normalisé], 0))</f>
        <v>Antinéoplasiques et immunomodulateurs</v>
      </c>
      <c r="H5856">
        <f>YEAR(tbl_data[[#This Row],[Date_rapport]])</f>
        <v>2023</v>
      </c>
      <c r="I5856" t="str">
        <f>INDEX(tbl_produits[Molécule extraite], MATCH(tbl_data[[#This Row],[NORM_Spécialité]], tbl_produits[Nom normalisé], 0))</f>
        <v>Ibritumomab tiuxétan</v>
      </c>
      <c r="J5856" s="34">
        <f>DATE(LEFT(tbl_data[[#This Row],[Date_rapport]], 4), MID(tbl_data[[#This Row],[Date_rapport]], 6, 2), RIGHT(tbl_data[[#This Row],[Date_rapport]], 2))</f>
        <v>44986</v>
      </c>
    </row>
    <row r="5857" spans="1:10" x14ac:dyDescent="0.2">
      <c r="A5857" s="28" t="s">
        <v>1748</v>
      </c>
      <c r="B5857" t="s">
        <v>3</v>
      </c>
      <c r="C5857" s="28" t="s">
        <v>300</v>
      </c>
      <c r="D5857" t="s">
        <v>95</v>
      </c>
      <c r="E5857" t="s">
        <v>2</v>
      </c>
      <c r="F5857" t="str">
        <f>INDEX(tbl_produits[Nom normalisé], MATCH(tbl_data[[#This Row],[Spécialité]], tbl_produits[Nom original], 0))</f>
        <v>VITRAKVI 20 mg/ml, solution buvable flacon de 100 ml</v>
      </c>
      <c r="G5857" t="str">
        <f>INDEX(tbl_produits[Classe nom], MATCH(tbl_data[[#This Row],[NORM_Spécialité]], tbl_produits[Nom normalisé], 0))</f>
        <v>Antinéoplasiques et immunomodulateurs</v>
      </c>
      <c r="H5857">
        <f>YEAR(tbl_data[[#This Row],[Date_rapport]])</f>
        <v>2023</v>
      </c>
      <c r="I5857" t="str">
        <f>INDEX(tbl_produits[Molécule extraite], MATCH(tbl_data[[#This Row],[NORM_Spécialité]], tbl_produits[Nom normalisé], 0))</f>
        <v>Larotrectinib</v>
      </c>
      <c r="J5857" s="34">
        <f>DATE(LEFT(tbl_data[[#This Row],[Date_rapport]], 4), MID(tbl_data[[#This Row],[Date_rapport]], 6, 2), RIGHT(tbl_data[[#This Row],[Date_rapport]], 2))</f>
        <v>44986</v>
      </c>
    </row>
    <row r="5858" spans="1:10" x14ac:dyDescent="0.2">
      <c r="A5858" s="28" t="s">
        <v>1748</v>
      </c>
      <c r="B5858" t="s">
        <v>3</v>
      </c>
      <c r="C5858" s="28" t="s">
        <v>300</v>
      </c>
      <c r="D5858" t="s">
        <v>70</v>
      </c>
      <c r="E5858" t="s">
        <v>2</v>
      </c>
      <c r="F5858" t="str">
        <f>INDEX(tbl_produits[Nom normalisé], MATCH(tbl_data[[#This Row],[Spécialité]], tbl_produits[Nom original], 0))</f>
        <v>VAMINOLACT solution pour perfusion en flacon de verre de 100 ml</v>
      </c>
      <c r="G5858" t="str">
        <f>INDEX(tbl_produits[Classe nom], MATCH(tbl_data[[#This Row],[NORM_Spécialité]], tbl_produits[Nom normalisé], 0))</f>
        <v>Sang et organes hématopoïétiques</v>
      </c>
      <c r="H5858">
        <f>YEAR(tbl_data[[#This Row],[Date_rapport]])</f>
        <v>2023</v>
      </c>
      <c r="I5858" t="str">
        <f>INDEX(tbl_produits[Molécule extraite], MATCH(tbl_data[[#This Row],[NORM_Spécialité]], tbl_produits[Nom normalisé], 0))</f>
        <v>Alanine / Arginine / Acide aspartique / …</v>
      </c>
      <c r="J5858" s="34">
        <f>DATE(LEFT(tbl_data[[#This Row],[Date_rapport]], 4), MID(tbl_data[[#This Row],[Date_rapport]], 6, 2), RIGHT(tbl_data[[#This Row],[Date_rapport]], 2))</f>
        <v>44986</v>
      </c>
    </row>
    <row r="5859" spans="1:10" x14ac:dyDescent="0.2">
      <c r="A5859" s="28" t="s">
        <v>1748</v>
      </c>
      <c r="B5859" t="s">
        <v>3</v>
      </c>
      <c r="C5859" s="28" t="s">
        <v>300</v>
      </c>
      <c r="D5859" t="s">
        <v>71</v>
      </c>
      <c r="E5859" t="s">
        <v>2</v>
      </c>
      <c r="F5859" t="str">
        <f>INDEX(tbl_produits[Nom normalisé], MATCH(tbl_data[[#This Row],[Spécialité]], tbl_produits[Nom original], 0))</f>
        <v>VAMINOLACT solution pour perfusion en flacon de verre de 1000 ml</v>
      </c>
      <c r="G5859" t="str">
        <f>INDEX(tbl_produits[Classe nom], MATCH(tbl_data[[#This Row],[NORM_Spécialité]], tbl_produits[Nom normalisé], 0))</f>
        <v>Sang et organes hématopoïétiques</v>
      </c>
      <c r="H5859">
        <f>YEAR(tbl_data[[#This Row],[Date_rapport]])</f>
        <v>2023</v>
      </c>
      <c r="I5859" t="str">
        <f>INDEX(tbl_produits[Molécule extraite], MATCH(tbl_data[[#This Row],[NORM_Spécialité]], tbl_produits[Nom normalisé], 0))</f>
        <v>Alanine / Arginine / Acide aspartique / …</v>
      </c>
      <c r="J5859" s="34">
        <f>DATE(LEFT(tbl_data[[#This Row],[Date_rapport]], 4), MID(tbl_data[[#This Row],[Date_rapport]], 6, 2), RIGHT(tbl_data[[#This Row],[Date_rapport]], 2))</f>
        <v>44986</v>
      </c>
    </row>
    <row r="5860" spans="1:10" x14ac:dyDescent="0.2">
      <c r="A5860" s="28" t="s">
        <v>1748</v>
      </c>
      <c r="B5860" t="s">
        <v>9</v>
      </c>
      <c r="C5860" s="28" t="s">
        <v>300</v>
      </c>
      <c r="D5860" t="s">
        <v>229</v>
      </c>
      <c r="E5860" t="s">
        <v>2</v>
      </c>
      <c r="F5860" t="str">
        <f>INDEX(tbl_produits[Nom normalisé], MATCH(tbl_data[[#This Row],[Spécialité]], tbl_produits[Nom original], 0))</f>
        <v>TOPIRAMATE SANDOZ 100 mg, comprimé pelliculé</v>
      </c>
      <c r="G5860" t="str">
        <f>INDEX(tbl_produits[Classe nom], MATCH(tbl_data[[#This Row],[NORM_Spécialité]], tbl_produits[Nom normalisé], 0))</f>
        <v>Système nerveux</v>
      </c>
      <c r="H5860">
        <f>YEAR(tbl_data[[#This Row],[Date_rapport]])</f>
        <v>2023</v>
      </c>
      <c r="I5860" t="str">
        <f>INDEX(tbl_produits[Molécule extraite], MATCH(tbl_data[[#This Row],[NORM_Spécialité]], tbl_produits[Nom normalisé], 0))</f>
        <v>Topiramate</v>
      </c>
      <c r="J5860" s="34">
        <f>DATE(LEFT(tbl_data[[#This Row],[Date_rapport]], 4), MID(tbl_data[[#This Row],[Date_rapport]], 6, 2), RIGHT(tbl_data[[#This Row],[Date_rapport]], 2))</f>
        <v>44986</v>
      </c>
    </row>
    <row r="5861" spans="1:10" x14ac:dyDescent="0.2">
      <c r="A5861" s="28" t="s">
        <v>1748</v>
      </c>
      <c r="B5861" t="s">
        <v>3</v>
      </c>
      <c r="C5861" s="28" t="s">
        <v>300</v>
      </c>
      <c r="D5861" t="s">
        <v>82</v>
      </c>
      <c r="E5861" t="s">
        <v>2</v>
      </c>
      <c r="F5861" t="str">
        <f>INDEX(tbl_produits[Nom normalisé], MATCH(tbl_data[[#This Row],[Spécialité]], tbl_produits[Nom original], 0))</f>
        <v>THIOPENTAL MEDIPHA 500 mg et 1 g, poudre pour solution injectable</v>
      </c>
      <c r="G5861" t="str">
        <f>INDEX(tbl_produits[Classe nom], MATCH(tbl_data[[#This Row],[NORM_Spécialité]], tbl_produits[Nom normalisé], 0))</f>
        <v>Système nerveux</v>
      </c>
      <c r="H5861">
        <f>YEAR(tbl_data[[#This Row],[Date_rapport]])</f>
        <v>2023</v>
      </c>
      <c r="I5861" t="str">
        <f>INDEX(tbl_produits[Molécule extraite], MATCH(tbl_data[[#This Row],[NORM_Spécialité]], tbl_produits[Nom normalisé], 0))</f>
        <v>Thiopenthal</v>
      </c>
      <c r="J5861" s="34">
        <f>DATE(LEFT(tbl_data[[#This Row],[Date_rapport]], 4), MID(tbl_data[[#This Row],[Date_rapport]], 6, 2), RIGHT(tbl_data[[#This Row],[Date_rapport]], 2))</f>
        <v>44986</v>
      </c>
    </row>
    <row r="5862" spans="1:10" x14ac:dyDescent="0.2">
      <c r="A5862" s="28" t="s">
        <v>1748</v>
      </c>
      <c r="B5862" t="s">
        <v>3</v>
      </c>
      <c r="C5862" s="28" t="s">
        <v>300</v>
      </c>
      <c r="D5862" t="s">
        <v>17</v>
      </c>
      <c r="E5862" t="s">
        <v>2</v>
      </c>
      <c r="F5862" t="str">
        <f>INDEX(tbl_produits[Nom normalisé], MATCH(tbl_data[[#This Row],[Spécialité]], tbl_produits[Nom original], 0))</f>
        <v>SINEMET LP 200 mg/50 mg, comprimé à libération prolongée</v>
      </c>
      <c r="G5862" t="str">
        <f>INDEX(tbl_produits[Classe nom], MATCH(tbl_data[[#This Row],[NORM_Spécialité]], tbl_produits[Nom normalisé], 0))</f>
        <v>Système nerveux</v>
      </c>
      <c r="H5862">
        <f>YEAR(tbl_data[[#This Row],[Date_rapport]])</f>
        <v>2023</v>
      </c>
      <c r="I5862" t="str">
        <f>INDEX(tbl_produits[Molécule extraite], MATCH(tbl_data[[#This Row],[NORM_Spécialité]], tbl_produits[Nom normalisé], 0))</f>
        <v>Levodopa / Carbidopa</v>
      </c>
      <c r="J5862" s="34">
        <f>DATE(LEFT(tbl_data[[#This Row],[Date_rapport]], 4), MID(tbl_data[[#This Row],[Date_rapport]], 6, 2), RIGHT(tbl_data[[#This Row],[Date_rapport]], 2))</f>
        <v>44986</v>
      </c>
    </row>
    <row r="5863" spans="1:10" x14ac:dyDescent="0.2">
      <c r="A5863" s="28" t="s">
        <v>1748</v>
      </c>
      <c r="B5863" t="s">
        <v>3</v>
      </c>
      <c r="C5863" s="28" t="s">
        <v>300</v>
      </c>
      <c r="D5863" t="s">
        <v>112</v>
      </c>
      <c r="E5863" t="s">
        <v>2</v>
      </c>
      <c r="F5863" t="str">
        <f>INDEX(tbl_produits[Nom normalisé], MATCH(tbl_data[[#This Row],[Spécialité]], tbl_produits[Nom original], 0))</f>
        <v>ROPINIROLE MYLAN 0,5 mg  comprimé pelliculé</v>
      </c>
      <c r="G5863" t="str">
        <f>INDEX(tbl_produits[Classe nom], MATCH(tbl_data[[#This Row],[NORM_Spécialité]], tbl_produits[Nom normalisé], 0))</f>
        <v>Système nerveux</v>
      </c>
      <c r="H5863">
        <f>YEAR(tbl_data[[#This Row],[Date_rapport]])</f>
        <v>2023</v>
      </c>
      <c r="I5863" t="str">
        <f>INDEX(tbl_produits[Molécule extraite], MATCH(tbl_data[[#This Row],[NORM_Spécialité]], tbl_produits[Nom normalisé], 0))</f>
        <v>Ropinirole</v>
      </c>
      <c r="J5863" s="34">
        <f>DATE(LEFT(tbl_data[[#This Row],[Date_rapport]], 4), MID(tbl_data[[#This Row],[Date_rapport]], 6, 2), RIGHT(tbl_data[[#This Row],[Date_rapport]], 2))</f>
        <v>44986</v>
      </c>
    </row>
    <row r="5864" spans="1:10" x14ac:dyDescent="0.2">
      <c r="A5864" s="28" t="s">
        <v>1748</v>
      </c>
      <c r="B5864" t="s">
        <v>3</v>
      </c>
      <c r="C5864" s="28" t="s">
        <v>300</v>
      </c>
      <c r="D5864" t="s">
        <v>100</v>
      </c>
      <c r="E5864" t="s">
        <v>2</v>
      </c>
      <c r="F5864" t="str">
        <f>INDEX(tbl_produits[Nom normalisé], MATCH(tbl_data[[#This Row],[Spécialité]], tbl_produits[Nom original], 0))</f>
        <v>OCTIM 150 microgrammes/dose, solution pour pulvérisation nasale</v>
      </c>
      <c r="G5864" t="str">
        <f>INDEX(tbl_produits[Classe nom], MATCH(tbl_data[[#This Row],[NORM_Spécialité]], tbl_produits[Nom normalisé], 0))</f>
        <v>Hormones systémiques sauf hormones sexuelles et insulines</v>
      </c>
      <c r="H5864">
        <f>YEAR(tbl_data[[#This Row],[Date_rapport]])</f>
        <v>2023</v>
      </c>
      <c r="I5864" t="str">
        <f>INDEX(tbl_produits[Molécule extraite], MATCH(tbl_data[[#This Row],[NORM_Spécialité]], tbl_produits[Nom normalisé], 0))</f>
        <v>Desmopressine</v>
      </c>
      <c r="J5864" s="34">
        <f>DATE(LEFT(tbl_data[[#This Row],[Date_rapport]], 4), MID(tbl_data[[#This Row],[Date_rapport]], 6, 2), RIGHT(tbl_data[[#This Row],[Date_rapport]], 2))</f>
        <v>44986</v>
      </c>
    </row>
    <row r="5865" spans="1:10" x14ac:dyDescent="0.2">
      <c r="A5865" s="28" t="s">
        <v>1748</v>
      </c>
      <c r="B5865" t="s">
        <v>3</v>
      </c>
      <c r="C5865" s="28" t="s">
        <v>300</v>
      </c>
      <c r="D5865" t="s">
        <v>170</v>
      </c>
      <c r="E5865" t="s">
        <v>2</v>
      </c>
      <c r="F5865" t="str">
        <f>INDEX(tbl_produits[Nom normalisé], MATCH(tbl_data[[#This Row],[Spécialité]], tbl_produits[Nom original], 0))</f>
        <v>OCTAFIX 100 UI/ml, poudre et solvant pour solution injectable</v>
      </c>
      <c r="G5865" t="str">
        <f>INDEX(tbl_produits[Classe nom], MATCH(tbl_data[[#This Row],[NORM_Spécialité]], tbl_produits[Nom normalisé], 0))</f>
        <v>Sang et organes hématopoïétiques</v>
      </c>
      <c r="H5865">
        <f>YEAR(tbl_data[[#This Row],[Date_rapport]])</f>
        <v>2023</v>
      </c>
      <c r="I5865" t="str">
        <f>INDEX(tbl_produits[Molécule extraite], MATCH(tbl_data[[#This Row],[NORM_Spécialité]], tbl_produits[Nom normalisé], 0))</f>
        <v>Facteur VIII de coagulation humain</v>
      </c>
      <c r="J5865" s="34">
        <f>DATE(LEFT(tbl_data[[#This Row],[Date_rapport]], 4), MID(tbl_data[[#This Row],[Date_rapport]], 6, 2), RIGHT(tbl_data[[#This Row],[Date_rapport]], 2))</f>
        <v>44986</v>
      </c>
    </row>
    <row r="5866" spans="1:10" x14ac:dyDescent="0.2">
      <c r="A5866" s="28" t="s">
        <v>1748</v>
      </c>
      <c r="B5866" t="s">
        <v>9</v>
      </c>
      <c r="C5866" s="28" t="s">
        <v>300</v>
      </c>
      <c r="D5866" t="s">
        <v>97</v>
      </c>
      <c r="E5866" t="s">
        <v>2</v>
      </c>
      <c r="F5866" t="str">
        <f>INDEX(tbl_produits[Nom normalisé], MATCH(tbl_data[[#This Row],[Spécialité]], tbl_produits[Nom original], 0))</f>
        <v>MINIRIN SPRAY / MINIRIN et MINIRINMELT</v>
      </c>
      <c r="G5866" t="str">
        <f>INDEX(tbl_produits[Classe nom], MATCH(tbl_data[[#This Row],[NORM_Spécialité]], tbl_produits[Nom normalisé], 0))</f>
        <v>Hormones systémiques sauf hormones sexuelles et insulines</v>
      </c>
      <c r="H5866">
        <f>YEAR(tbl_data[[#This Row],[Date_rapport]])</f>
        <v>2023</v>
      </c>
      <c r="I5866" t="str">
        <f>INDEX(tbl_produits[Molécule extraite], MATCH(tbl_data[[#This Row],[NORM_Spécialité]], tbl_produits[Nom normalisé], 0))</f>
        <v>Desmopressine</v>
      </c>
      <c r="J5866" s="34">
        <f>DATE(LEFT(tbl_data[[#This Row],[Date_rapport]], 4), MID(tbl_data[[#This Row],[Date_rapport]], 6, 2), RIGHT(tbl_data[[#This Row],[Date_rapport]], 2))</f>
        <v>44986</v>
      </c>
    </row>
    <row r="5867" spans="1:10" x14ac:dyDescent="0.2">
      <c r="A5867" s="28" t="s">
        <v>1748</v>
      </c>
      <c r="B5867" t="s">
        <v>9</v>
      </c>
      <c r="C5867" s="28" t="s">
        <v>300</v>
      </c>
      <c r="D5867" t="s">
        <v>129</v>
      </c>
      <c r="E5867" t="s">
        <v>2</v>
      </c>
      <c r="F5867" t="str">
        <f>INDEX(tbl_produits[Nom normalisé], MATCH(tbl_data[[#This Row],[Spécialité]], tbl_produits[Nom original], 0))</f>
        <v>LYTOS 520 mg, comprimé pelliculé</v>
      </c>
      <c r="G5867" t="str">
        <f>INDEX(tbl_produits[Classe nom], MATCH(tbl_data[[#This Row],[NORM_Spécialité]], tbl_produits[Nom normalisé], 0))</f>
        <v xml:space="preserve">Système musculo-squelettique </v>
      </c>
      <c r="H5867">
        <f>YEAR(tbl_data[[#This Row],[Date_rapport]])</f>
        <v>2023</v>
      </c>
      <c r="I5867" t="str">
        <f>INDEX(tbl_produits[Molécule extraite], MATCH(tbl_data[[#This Row],[NORM_Spécialité]], tbl_produits[Nom normalisé], 0))</f>
        <v>Clodronate de sodium</v>
      </c>
      <c r="J5867" s="34">
        <f>DATE(LEFT(tbl_data[[#This Row],[Date_rapport]], 4), MID(tbl_data[[#This Row],[Date_rapport]], 6, 2), RIGHT(tbl_data[[#This Row],[Date_rapport]], 2))</f>
        <v>44986</v>
      </c>
    </row>
    <row r="5868" spans="1:10" x14ac:dyDescent="0.2">
      <c r="A5868" s="28" t="s">
        <v>1748</v>
      </c>
      <c r="B5868" t="s">
        <v>3</v>
      </c>
      <c r="C5868" s="28" t="s">
        <v>300</v>
      </c>
      <c r="D5868" t="s">
        <v>209</v>
      </c>
      <c r="E5868" t="s">
        <v>2</v>
      </c>
      <c r="F5868" t="str">
        <f>INDEX(tbl_produits[Nom normalisé], MATCH(tbl_data[[#This Row],[Spécialité]], tbl_produits[Nom original], 0))</f>
        <v>HYCAMTIN 0,25mg, gélule</v>
      </c>
      <c r="G5868" t="str">
        <f>INDEX(tbl_produits[Classe nom], MATCH(tbl_data[[#This Row],[NORM_Spécialité]], tbl_produits[Nom normalisé], 0))</f>
        <v>Antinéoplasiques et immunomodulateurs</v>
      </c>
      <c r="H5868">
        <f>YEAR(tbl_data[[#This Row],[Date_rapport]])</f>
        <v>2023</v>
      </c>
      <c r="I5868" t="str">
        <f>INDEX(tbl_produits[Molécule extraite], MATCH(tbl_data[[#This Row],[NORM_Spécialité]], tbl_produits[Nom normalisé], 0))</f>
        <v>Topotécane (chlorhydrate de)</v>
      </c>
      <c r="J5868" s="34">
        <f>DATE(LEFT(tbl_data[[#This Row],[Date_rapport]], 4), MID(tbl_data[[#This Row],[Date_rapport]], 6, 2), RIGHT(tbl_data[[#This Row],[Date_rapport]], 2))</f>
        <v>44986</v>
      </c>
    </row>
    <row r="5869" spans="1:10" x14ac:dyDescent="0.2">
      <c r="A5869" s="28" t="s">
        <v>1748</v>
      </c>
      <c r="B5869" t="s">
        <v>3</v>
      </c>
      <c r="C5869" s="28" t="s">
        <v>300</v>
      </c>
      <c r="D5869" t="s">
        <v>172</v>
      </c>
      <c r="E5869" t="s">
        <v>2</v>
      </c>
      <c r="F5869" t="str">
        <f>INDEX(tbl_produits[Nom normalisé], MATCH(tbl_data[[#This Row],[Spécialité]], tbl_produits[Nom original], 0))</f>
        <v>FIRDAPSE 10 mg  comprimé</v>
      </c>
      <c r="G5869" t="str">
        <f>INDEX(tbl_produits[Classe nom], MATCH(tbl_data[[#This Row],[NORM_Spécialité]], tbl_produits[Nom normalisé], 0))</f>
        <v>Système nerveux</v>
      </c>
      <c r="H5869">
        <f>YEAR(tbl_data[[#This Row],[Date_rapport]])</f>
        <v>2023</v>
      </c>
      <c r="I5869" t="str">
        <f>INDEX(tbl_produits[Molécule extraite], MATCH(tbl_data[[#This Row],[NORM_Spécialité]], tbl_produits[Nom normalisé], 0))</f>
        <v>Amifampridine (phosphate d')</v>
      </c>
      <c r="J5869" s="34">
        <f>DATE(LEFT(tbl_data[[#This Row],[Date_rapport]], 4), MID(tbl_data[[#This Row],[Date_rapport]], 6, 2), RIGHT(tbl_data[[#This Row],[Date_rapport]], 2))</f>
        <v>44986</v>
      </c>
    </row>
    <row r="5870" spans="1:10" x14ac:dyDescent="0.2">
      <c r="A5870" s="28" t="s">
        <v>1748</v>
      </c>
      <c r="B5870" t="s">
        <v>3</v>
      </c>
      <c r="C5870" s="28" t="s">
        <v>300</v>
      </c>
      <c r="D5870" t="s">
        <v>19</v>
      </c>
      <c r="E5870" t="s">
        <v>2</v>
      </c>
      <c r="F5870" t="str">
        <f>INDEX(tbl_produits[Nom normalisé], MATCH(tbl_data[[#This Row],[Spécialité]], tbl_produits[Nom original], 0))</f>
        <v>FERRIPROX 100 mg/ml, solution buvable</v>
      </c>
      <c r="G5870" t="str">
        <f>INDEX(tbl_produits[Classe nom], MATCH(tbl_data[[#This Row],[NORM_Spécialité]], tbl_produits[Nom normalisé], 0))</f>
        <v>Divers</v>
      </c>
      <c r="H5870">
        <f>YEAR(tbl_data[[#This Row],[Date_rapport]])</f>
        <v>2023</v>
      </c>
      <c r="I5870" t="str">
        <f>INDEX(tbl_produits[Molécule extraite], MATCH(tbl_data[[#This Row],[NORM_Spécialité]], tbl_produits[Nom normalisé], 0))</f>
        <v>Défériprone</v>
      </c>
      <c r="J5870" s="34">
        <f>DATE(LEFT(tbl_data[[#This Row],[Date_rapport]], 4), MID(tbl_data[[#This Row],[Date_rapport]], 6, 2), RIGHT(tbl_data[[#This Row],[Date_rapport]], 2))</f>
        <v>44986</v>
      </c>
    </row>
    <row r="5871" spans="1:10" x14ac:dyDescent="0.2">
      <c r="A5871" s="28" t="s">
        <v>1748</v>
      </c>
      <c r="B5871" t="s">
        <v>3</v>
      </c>
      <c r="C5871" s="28" t="s">
        <v>300</v>
      </c>
      <c r="D5871" t="s">
        <v>141</v>
      </c>
      <c r="E5871" t="s">
        <v>2</v>
      </c>
      <c r="F5871" t="str">
        <f>INDEX(tbl_produits[Nom normalisé], MATCH(tbl_data[[#This Row],[Spécialité]], tbl_produits[Nom original], 0))</f>
        <v>EAU pour préparations injectables en poche de 250 ml, 500 ml et 1 000 ml</v>
      </c>
      <c r="G5871" t="str">
        <f>INDEX(tbl_produits[Classe nom], MATCH(tbl_data[[#This Row],[NORM_Spécialité]], tbl_produits[Nom normalisé], 0))</f>
        <v>Divers</v>
      </c>
      <c r="H5871">
        <f>YEAR(tbl_data[[#This Row],[Date_rapport]])</f>
        <v>2023</v>
      </c>
      <c r="I5871" t="str">
        <f>INDEX(tbl_produits[Molécule extraite], MATCH(tbl_data[[#This Row],[NORM_Spécialité]], tbl_produits[Nom normalisé], 0))</f>
        <v>Eau</v>
      </c>
      <c r="J5871" s="34">
        <f>DATE(LEFT(tbl_data[[#This Row],[Date_rapport]], 4), MID(tbl_data[[#This Row],[Date_rapport]], 6, 2), RIGHT(tbl_data[[#This Row],[Date_rapport]], 2))</f>
        <v>44986</v>
      </c>
    </row>
    <row r="5872" spans="1:10" x14ac:dyDescent="0.2">
      <c r="A5872" s="28" t="s">
        <v>1748</v>
      </c>
      <c r="B5872" t="s">
        <v>9</v>
      </c>
      <c r="C5872" s="28" t="s">
        <v>300</v>
      </c>
      <c r="D5872" t="s">
        <v>10</v>
      </c>
      <c r="E5872" t="s">
        <v>2</v>
      </c>
      <c r="F5872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5872" t="str">
        <f>INDEX(tbl_produits[Classe nom], MATCH(tbl_data[[#This Row],[NORM_Spécialité]], tbl_produits[Nom normalisé], 0))</f>
        <v>Hormones systémiques sauf hormones sexuelles et insulines</v>
      </c>
      <c r="H5872">
        <f>YEAR(tbl_data[[#This Row],[Date_rapport]])</f>
        <v>2023</v>
      </c>
      <c r="I5872" t="str">
        <f>INDEX(tbl_produits[Molécule extraite], MATCH(tbl_data[[#This Row],[NORM_Spécialité]], tbl_produits[Nom normalisé], 0))</f>
        <v>Dexaméthasone (phosphate sodique de)</v>
      </c>
      <c r="J5872" s="34">
        <f>DATE(LEFT(tbl_data[[#This Row],[Date_rapport]], 4), MID(tbl_data[[#This Row],[Date_rapport]], 6, 2), RIGHT(tbl_data[[#This Row],[Date_rapport]], 2))</f>
        <v>44986</v>
      </c>
    </row>
    <row r="5873" spans="1:10" x14ac:dyDescent="0.2">
      <c r="A5873" s="28" t="s">
        <v>1748</v>
      </c>
      <c r="B5873" t="s">
        <v>3</v>
      </c>
      <c r="C5873" s="28" t="s">
        <v>300</v>
      </c>
      <c r="D5873" t="s">
        <v>8</v>
      </c>
      <c r="E5873" t="s">
        <v>2</v>
      </c>
      <c r="F5873" t="str">
        <f>INDEX(tbl_produits[Nom normalisé], MATCH(tbl_data[[#This Row],[Spécialité]], tbl_produits[Nom original], 0))</f>
        <v>CLAVENTIN, poudre pour solution injectable (I.V.) /TIMENTIN 3,1g, poudre pour solution injectable</v>
      </c>
      <c r="G5873" t="str">
        <f>INDEX(tbl_produits[Classe nom], MATCH(tbl_data[[#This Row],[NORM_Spécialité]], tbl_produits[Nom normalisé], 0))</f>
        <v>Anti-infectieux à usage systémique</v>
      </c>
      <c r="H5873">
        <f>YEAR(tbl_data[[#This Row],[Date_rapport]])</f>
        <v>2023</v>
      </c>
      <c r="I5873" t="str">
        <f>INDEX(tbl_produits[Molécule extraite], MATCH(tbl_data[[#This Row],[NORM_Spécialité]], tbl_produits[Nom normalisé], 0))</f>
        <v>Ticarcilline/acide clavulanique</v>
      </c>
      <c r="J5873" s="34">
        <f>DATE(LEFT(tbl_data[[#This Row],[Date_rapport]], 4), MID(tbl_data[[#This Row],[Date_rapport]], 6, 2), RIGHT(tbl_data[[#This Row],[Date_rapport]], 2))</f>
        <v>44986</v>
      </c>
    </row>
    <row r="5874" spans="1:10" x14ac:dyDescent="0.2">
      <c r="A5874" s="28" t="s">
        <v>1748</v>
      </c>
      <c r="B5874" t="s">
        <v>3</v>
      </c>
      <c r="C5874" s="28" t="s">
        <v>300</v>
      </c>
      <c r="D5874" t="s">
        <v>88</v>
      </c>
      <c r="E5874" t="s">
        <v>2</v>
      </c>
      <c r="F5874" t="str">
        <f>INDEX(tbl_produits[Nom normalisé], MATCH(tbl_data[[#This Row],[Spécialité]], tbl_produits[Nom original], 0))</f>
        <v>CIMETIDINE ARROW 200 mg  comprimé effervescent</v>
      </c>
      <c r="G5874" t="str">
        <f>INDEX(tbl_produits[Classe nom], MATCH(tbl_data[[#This Row],[NORM_Spécialité]], tbl_produits[Nom normalisé], 0))</f>
        <v>Voies digestives et métabolisme</v>
      </c>
      <c r="H5874">
        <f>YEAR(tbl_data[[#This Row],[Date_rapport]])</f>
        <v>2023</v>
      </c>
      <c r="I5874" t="str">
        <f>INDEX(tbl_produits[Molécule extraite], MATCH(tbl_data[[#This Row],[NORM_Spécialité]], tbl_produits[Nom normalisé], 0))</f>
        <v>Cimétidine</v>
      </c>
      <c r="J5874" s="34">
        <f>DATE(LEFT(tbl_data[[#This Row],[Date_rapport]], 4), MID(tbl_data[[#This Row],[Date_rapport]], 6, 2), RIGHT(tbl_data[[#This Row],[Date_rapport]], 2))</f>
        <v>44986</v>
      </c>
    </row>
    <row r="5875" spans="1:10" x14ac:dyDescent="0.2">
      <c r="A5875" s="28" t="s">
        <v>1748</v>
      </c>
      <c r="B5875" t="s">
        <v>9</v>
      </c>
      <c r="C5875" s="28" t="s">
        <v>300</v>
      </c>
      <c r="D5875" t="s">
        <v>107</v>
      </c>
      <c r="E5875" t="s">
        <v>2</v>
      </c>
      <c r="F5875" t="str">
        <f>INDEX(tbl_produits[Nom normalisé], MATCH(tbl_data[[#This Row],[Spécialité]], tbl_produits[Nom original], 0))</f>
        <v>CIMETIDINE 200 mg  comprimé effervescent</v>
      </c>
      <c r="G5875" t="str">
        <f>INDEX(tbl_produits[Classe nom], MATCH(tbl_data[[#This Row],[NORM_Spécialité]], tbl_produits[Nom normalisé], 0))</f>
        <v>Voies digestives et métabolisme</v>
      </c>
      <c r="H5875">
        <f>YEAR(tbl_data[[#This Row],[Date_rapport]])</f>
        <v>2023</v>
      </c>
      <c r="I5875" t="str">
        <f>INDEX(tbl_produits[Molécule extraite], MATCH(tbl_data[[#This Row],[NORM_Spécialité]], tbl_produits[Nom normalisé], 0))</f>
        <v>Cimétidine</v>
      </c>
      <c r="J5875" s="34">
        <f>DATE(LEFT(tbl_data[[#This Row],[Date_rapport]], 4), MID(tbl_data[[#This Row],[Date_rapport]], 6, 2), RIGHT(tbl_data[[#This Row],[Date_rapport]], 2))</f>
        <v>44986</v>
      </c>
    </row>
    <row r="5876" spans="1:10" x14ac:dyDescent="0.2">
      <c r="A5876" s="28" t="s">
        <v>1748</v>
      </c>
      <c r="B5876" t="s">
        <v>3</v>
      </c>
      <c r="C5876" s="28" t="s">
        <v>300</v>
      </c>
      <c r="D5876" t="s">
        <v>77</v>
      </c>
      <c r="E5876" t="s">
        <v>2</v>
      </c>
      <c r="F5876" t="str">
        <f>INDEX(tbl_produits[Nom normalisé], MATCH(tbl_data[[#This Row],[Spécialité]], tbl_produits[Nom original], 0))</f>
        <v>ANSATIPINE 150 mg, gélule</v>
      </c>
      <c r="G5876" t="str">
        <f>INDEX(tbl_produits[Classe nom], MATCH(tbl_data[[#This Row],[NORM_Spécialité]], tbl_produits[Nom normalisé], 0))</f>
        <v>Anti-infectieux à usage systémique</v>
      </c>
      <c r="H5876">
        <f>YEAR(tbl_data[[#This Row],[Date_rapport]])</f>
        <v>2023</v>
      </c>
      <c r="I5876" t="str">
        <f>INDEX(tbl_produits[Molécule extraite], MATCH(tbl_data[[#This Row],[NORM_Spécialité]], tbl_produits[Nom normalisé], 0))</f>
        <v>Rifabutine</v>
      </c>
      <c r="J5876" s="34">
        <f>DATE(LEFT(tbl_data[[#This Row],[Date_rapport]], 4), MID(tbl_data[[#This Row],[Date_rapport]], 6, 2), RIGHT(tbl_data[[#This Row],[Date_rapport]], 2))</f>
        <v>44986</v>
      </c>
    </row>
    <row r="5877" spans="1:10" x14ac:dyDescent="0.2">
      <c r="A5877" s="28" t="s">
        <v>1748</v>
      </c>
      <c r="B5877" t="s">
        <v>3</v>
      </c>
      <c r="C5877" s="28" t="s">
        <v>300</v>
      </c>
      <c r="D5877" t="s">
        <v>43</v>
      </c>
      <c r="E5877" t="s">
        <v>2</v>
      </c>
      <c r="F5877" t="str">
        <f>INDEX(tbl_produits[Nom normalisé], MATCH(tbl_data[[#This Row],[Spécialité]], tbl_produits[Nom original], 0))</f>
        <v>ACIDES AMINES POUR LEUCINOSE DECOMPENSEE AP-HP, solution pour perfusion</v>
      </c>
      <c r="G5877" t="str">
        <f>INDEX(tbl_produits[Classe nom], MATCH(tbl_data[[#This Row],[NORM_Spécialité]], tbl_produits[Nom normalisé], 0))</f>
        <v>Sang et organes hématopoïétiques</v>
      </c>
      <c r="H5877">
        <f>YEAR(tbl_data[[#This Row],[Date_rapport]])</f>
        <v>2023</v>
      </c>
      <c r="I5877" t="str">
        <f>INDEX(tbl_produits[Molécule extraite], MATCH(tbl_data[[#This Row],[NORM_Spécialité]], tbl_produits[Nom normalisé], 0))</f>
        <v>Acides aminés</v>
      </c>
      <c r="J5877" s="34">
        <f>DATE(LEFT(tbl_data[[#This Row],[Date_rapport]], 4), MID(tbl_data[[#This Row],[Date_rapport]], 6, 2), RIGHT(tbl_data[[#This Row],[Date_rapport]], 2))</f>
        <v>44986</v>
      </c>
    </row>
    <row r="5878" spans="1:10" x14ac:dyDescent="0.2">
      <c r="A5878" s="28" t="s">
        <v>1840</v>
      </c>
      <c r="B5878" t="s">
        <v>9</v>
      </c>
      <c r="C5878" s="28" t="s">
        <v>1779</v>
      </c>
      <c r="D5878" t="s">
        <v>1159</v>
      </c>
      <c r="E5878" t="s">
        <v>2</v>
      </c>
      <c r="F5878" t="str">
        <f>INDEX(tbl_produits[Nom normalisé], MATCH(tbl_data[[#This Row],[Spécialité]], tbl_produits[Nom original], 0))</f>
        <v>FERTISTARTKIT 75 - 150 UI, poudre et solvant pour solution injectable</v>
      </c>
      <c r="G5878" t="str">
        <f>INDEX(tbl_produits[Classe nom], MATCH(tbl_data[[#This Row],[NORM_Spécialité]], tbl_produits[Nom normalisé], 0))</f>
        <v>Système génito-urinaire et hormones sexuelles</v>
      </c>
      <c r="H5878">
        <f>YEAR(tbl_data[[#This Row],[Date_rapport]])</f>
        <v>2023</v>
      </c>
      <c r="I5878" t="str">
        <f>INDEX(tbl_produits[Molécule extraite], MATCH(tbl_data[[#This Row],[NORM_Spécialité]], tbl_produits[Nom normalisé], 0))</f>
        <v>Hormone folliculo stimulante; hormone lutéinisante</v>
      </c>
      <c r="J5878" s="34">
        <f>DATE(LEFT(tbl_data[[#This Row],[Date_rapport]], 4), MID(tbl_data[[#This Row],[Date_rapport]], 6, 2), RIGHT(tbl_data[[#This Row],[Date_rapport]], 2))</f>
        <v>45035</v>
      </c>
    </row>
    <row r="5879" spans="1:10" x14ac:dyDescent="0.2">
      <c r="A5879" s="28" t="s">
        <v>1840</v>
      </c>
      <c r="B5879" t="s">
        <v>6</v>
      </c>
      <c r="C5879" s="28" t="s">
        <v>1779</v>
      </c>
      <c r="D5879" t="s">
        <v>704</v>
      </c>
      <c r="E5879" t="s">
        <v>1779</v>
      </c>
      <c r="F5879" t="str">
        <f>INDEX(tbl_produits[Nom normalisé], MATCH(tbl_data[[#This Row],[Spécialité]], tbl_produits[Nom original], 0))</f>
        <v>OMNIPAQUE 240 mg d’I/ml – 300 mg d’I/ml- 350 mg d’I/ml, solution injectable</v>
      </c>
      <c r="G5879" t="str">
        <f>INDEX(tbl_produits[Classe nom], MATCH(tbl_data[[#This Row],[NORM_Spécialité]], tbl_produits[Nom normalisé], 0))</f>
        <v>Divers</v>
      </c>
      <c r="H5879">
        <f>YEAR(tbl_data[[#This Row],[Date_rapport]])</f>
        <v>2023</v>
      </c>
      <c r="I5879" t="str">
        <f>INDEX(tbl_produits[Molécule extraite], MATCH(tbl_data[[#This Row],[NORM_Spécialité]], tbl_produits[Nom normalisé], 0))</f>
        <v>Iohexol</v>
      </c>
      <c r="J5879" s="34">
        <f>DATE(LEFT(tbl_data[[#This Row],[Date_rapport]], 4), MID(tbl_data[[#This Row],[Date_rapport]], 6, 2), RIGHT(tbl_data[[#This Row],[Date_rapport]], 2))</f>
        <v>45035</v>
      </c>
    </row>
    <row r="5880" spans="1:10" x14ac:dyDescent="0.2">
      <c r="A5880" s="28" t="s">
        <v>1840</v>
      </c>
      <c r="B5880" t="s">
        <v>9</v>
      </c>
      <c r="C5880" s="28" t="s">
        <v>1779</v>
      </c>
      <c r="D5880" t="s">
        <v>1780</v>
      </c>
      <c r="E5880" t="s">
        <v>1698</v>
      </c>
      <c r="F5880" t="str">
        <f>INDEX(tbl_produits[Nom normalisé], MATCH(tbl_data[[#This Row],[Spécialité]], tbl_produits[Nom original], 0))</f>
        <v xml:space="preserve">MISOONE 400 microgrammes, comprimé sécable </v>
      </c>
      <c r="G5880" t="str">
        <f>INDEX(tbl_produits[Classe nom], MATCH(tbl_data[[#This Row],[NORM_Spécialité]], tbl_produits[Nom normalisé], 0))</f>
        <v>Voies digestives et métabolisme</v>
      </c>
      <c r="H5880">
        <f>YEAR(tbl_data[[#This Row],[Date_rapport]])</f>
        <v>2023</v>
      </c>
      <c r="I5880" t="str">
        <f>INDEX(tbl_produits[Molécule extraite], MATCH(tbl_data[[#This Row],[NORM_Spécialité]], tbl_produits[Nom normalisé], 0))</f>
        <v>Misoprostol</v>
      </c>
      <c r="J5880" s="34">
        <f>DATE(LEFT(tbl_data[[#This Row],[Date_rapport]], 4), MID(tbl_data[[#This Row],[Date_rapport]], 6, 2), RIGHT(tbl_data[[#This Row],[Date_rapport]], 2))</f>
        <v>45035</v>
      </c>
    </row>
    <row r="5881" spans="1:10" x14ac:dyDescent="0.2">
      <c r="A5881" s="28" t="s">
        <v>1840</v>
      </c>
      <c r="B5881" t="s">
        <v>6</v>
      </c>
      <c r="C5881" s="28" t="s">
        <v>1779</v>
      </c>
      <c r="D5881" t="s">
        <v>1781</v>
      </c>
      <c r="E5881" t="s">
        <v>2</v>
      </c>
      <c r="F5881" t="str">
        <f>INDEX(tbl_produits[Nom normalisé], MATCH(tbl_data[[#This Row],[Spécialité]], tbl_produits[Nom original], 0))</f>
        <v>GYMISO 200 microgrammes, comprimé</v>
      </c>
      <c r="G5881" t="str">
        <f>INDEX(tbl_produits[Classe nom], MATCH(tbl_data[[#This Row],[NORM_Spécialité]], tbl_produits[Nom normalisé], 0))</f>
        <v>Voies digestives et métabolisme</v>
      </c>
      <c r="H5881">
        <f>YEAR(tbl_data[[#This Row],[Date_rapport]])</f>
        <v>2023</v>
      </c>
      <c r="I5881" t="str">
        <f>INDEX(tbl_produits[Molécule extraite], MATCH(tbl_data[[#This Row],[NORM_Spécialité]], tbl_produits[Nom normalisé], 0))</f>
        <v>Misoprostol</v>
      </c>
      <c r="J5881" s="34">
        <f>DATE(LEFT(tbl_data[[#This Row],[Date_rapport]], 4), MID(tbl_data[[#This Row],[Date_rapport]], 6, 2), RIGHT(tbl_data[[#This Row],[Date_rapport]], 2))</f>
        <v>45035</v>
      </c>
    </row>
    <row r="5882" spans="1:10" x14ac:dyDescent="0.2">
      <c r="A5882" s="28" t="s">
        <v>1840</v>
      </c>
      <c r="B5882" t="s">
        <v>9</v>
      </c>
      <c r="C5882" s="28" t="s">
        <v>1782</v>
      </c>
      <c r="D5882" t="s">
        <v>1783</v>
      </c>
      <c r="E5882" t="s">
        <v>1649</v>
      </c>
      <c r="F5882" t="str">
        <f>INDEX(tbl_produits[Nom normalisé], MATCH(tbl_data[[#This Row],[Spécialité]], tbl_produits[Nom original], 0))</f>
        <v xml:space="preserve">CONFEROPORT 2 mg, gélule à libération prolongée </v>
      </c>
      <c r="G5882" t="str">
        <f>INDEX(tbl_produits[Classe nom], MATCH(tbl_data[[#This Row],[NORM_Spécialité]], tbl_produits[Nom normalisé], 0))</f>
        <v>Antinéoplasiques et immunomodulateurs</v>
      </c>
      <c r="H5882">
        <f>YEAR(tbl_data[[#This Row],[Date_rapport]])</f>
        <v>2023</v>
      </c>
      <c r="I5882" t="str">
        <f>INDEX(tbl_produits[Molécule extraite], MATCH(tbl_data[[#This Row],[NORM_Spécialité]], tbl_produits[Nom normalisé], 0))</f>
        <v>Tacrolimus</v>
      </c>
      <c r="J5882" s="34">
        <f>DATE(LEFT(tbl_data[[#This Row],[Date_rapport]], 4), MID(tbl_data[[#This Row],[Date_rapport]], 6, 2), RIGHT(tbl_data[[#This Row],[Date_rapport]], 2))</f>
        <v>45035</v>
      </c>
    </row>
    <row r="5883" spans="1:10" x14ac:dyDescent="0.2">
      <c r="A5883" s="28" t="s">
        <v>1840</v>
      </c>
      <c r="B5883" t="s">
        <v>9</v>
      </c>
      <c r="C5883" s="28" t="s">
        <v>1782</v>
      </c>
      <c r="D5883" t="s">
        <v>1042</v>
      </c>
      <c r="E5883" t="s">
        <v>2</v>
      </c>
      <c r="F5883" t="str">
        <f>INDEX(tbl_produits[Nom normalisé], MATCH(tbl_data[[#This Row],[Spécialité]], tbl_produits[Nom original], 0))</f>
        <v>XYDALBA 500 mg, poudre pour solution à diluer pour perfusion</v>
      </c>
      <c r="G5883" t="str">
        <f>INDEX(tbl_produits[Classe nom], MATCH(tbl_data[[#This Row],[NORM_Spécialité]], tbl_produits[Nom normalisé], 0))</f>
        <v>Anti-infectieux à usage systémique</v>
      </c>
      <c r="H5883">
        <f>YEAR(tbl_data[[#This Row],[Date_rapport]])</f>
        <v>2023</v>
      </c>
      <c r="I5883" t="str">
        <f>INDEX(tbl_produits[Molécule extraite], MATCH(tbl_data[[#This Row],[NORM_Spécialité]], tbl_produits[Nom normalisé], 0))</f>
        <v>Dalbavancine (chlorhydrate de)</v>
      </c>
      <c r="J5883" s="34">
        <f>DATE(LEFT(tbl_data[[#This Row],[Date_rapport]], 4), MID(tbl_data[[#This Row],[Date_rapport]], 6, 2), RIGHT(tbl_data[[#This Row],[Date_rapport]], 2))</f>
        <v>45035</v>
      </c>
    </row>
    <row r="5884" spans="1:10" x14ac:dyDescent="0.2">
      <c r="A5884" s="28" t="s">
        <v>1840</v>
      </c>
      <c r="B5884" t="s">
        <v>6</v>
      </c>
      <c r="C5884" s="28" t="s">
        <v>1784</v>
      </c>
      <c r="D5884" t="s">
        <v>657</v>
      </c>
      <c r="E5884" t="s">
        <v>1784</v>
      </c>
      <c r="F5884" t="str">
        <f>INDEX(tbl_produits[Nom normalisé], MATCH(tbl_data[[#This Row],[Spécialité]], tbl_produits[Nom original], 0))</f>
        <v>QUINIMAX 125 mg, comprimé pelliculé sécable</v>
      </c>
      <c r="G5884" t="str">
        <f>INDEX(tbl_produits[Classe nom], MATCH(tbl_data[[#This Row],[NORM_Spécialité]], tbl_produits[Nom normalisé], 0))</f>
        <v>Antiparasitaires, insecticides et répulsifs</v>
      </c>
      <c r="H5884">
        <f>YEAR(tbl_data[[#This Row],[Date_rapport]])</f>
        <v>2023</v>
      </c>
      <c r="I5884" t="str">
        <f>INDEX(tbl_produits[Molécule extraite], MATCH(tbl_data[[#This Row],[NORM_Spécialité]], tbl_produits[Nom normalisé], 0))</f>
        <v>Quinine / quinidine / cinchonine / cinchonidine</v>
      </c>
      <c r="J5884" s="34">
        <f>DATE(LEFT(tbl_data[[#This Row],[Date_rapport]], 4), MID(tbl_data[[#This Row],[Date_rapport]], 6, 2), RIGHT(tbl_data[[#This Row],[Date_rapport]], 2))</f>
        <v>45035</v>
      </c>
    </row>
    <row r="5885" spans="1:10" x14ac:dyDescent="0.2">
      <c r="A5885" s="28" t="s">
        <v>1840</v>
      </c>
      <c r="B5885" t="s">
        <v>9</v>
      </c>
      <c r="C5885" s="28" t="s">
        <v>1784</v>
      </c>
      <c r="D5885" t="s">
        <v>1785</v>
      </c>
      <c r="E5885" t="s">
        <v>2</v>
      </c>
      <c r="F5885" t="str">
        <f>INDEX(tbl_produits[Nom normalisé], MATCH(tbl_data[[#This Row],[Spécialité]], tbl_produits[Nom original], 0))</f>
        <v>SIVEXTRO 200 mg, comprimé pelliculé</v>
      </c>
      <c r="G5885" t="str">
        <f>INDEX(tbl_produits[Classe nom], MATCH(tbl_data[[#This Row],[NORM_Spécialité]], tbl_produits[Nom normalisé], 0))</f>
        <v>Anti-infectieux à usage systémique</v>
      </c>
      <c r="H5885">
        <f>YEAR(tbl_data[[#This Row],[Date_rapport]])</f>
        <v>2023</v>
      </c>
      <c r="I5885" t="str">
        <f>INDEX(tbl_produits[Molécule extraite], MATCH(tbl_data[[#This Row],[NORM_Spécialité]], tbl_produits[Nom normalisé], 0))</f>
        <v>Tédizolid (phosphate de)</v>
      </c>
      <c r="J5885" s="34">
        <f>DATE(LEFT(tbl_data[[#This Row],[Date_rapport]], 4), MID(tbl_data[[#This Row],[Date_rapport]], 6, 2), RIGHT(tbl_data[[#This Row],[Date_rapport]], 2))</f>
        <v>45035</v>
      </c>
    </row>
    <row r="5886" spans="1:10" x14ac:dyDescent="0.2">
      <c r="A5886" s="28" t="s">
        <v>1840</v>
      </c>
      <c r="B5886" t="s">
        <v>9</v>
      </c>
      <c r="C5886" s="28" t="s">
        <v>1784</v>
      </c>
      <c r="D5886" t="s">
        <v>1178</v>
      </c>
      <c r="E5886" t="s">
        <v>2</v>
      </c>
      <c r="F5886" t="str">
        <f>INDEX(tbl_produits[Nom normalisé], MATCH(tbl_data[[#This Row],[Spécialité]], tbl_produits[Nom original], 0))</f>
        <v>CELSENTRI 20 mg/ml, solution buvable</v>
      </c>
      <c r="G5886" t="str">
        <f>INDEX(tbl_produits[Classe nom], MATCH(tbl_data[[#This Row],[NORM_Spécialité]], tbl_produits[Nom normalisé], 0))</f>
        <v>Anti-infectieux à usage systémique</v>
      </c>
      <c r="H5886">
        <f>YEAR(tbl_data[[#This Row],[Date_rapport]])</f>
        <v>2023</v>
      </c>
      <c r="I5886" t="str">
        <f>INDEX(tbl_produits[Molécule extraite], MATCH(tbl_data[[#This Row],[NORM_Spécialité]], tbl_produits[Nom normalisé], 0))</f>
        <v>Maraviroc</v>
      </c>
      <c r="J5886" s="34">
        <f>DATE(LEFT(tbl_data[[#This Row],[Date_rapport]], 4), MID(tbl_data[[#This Row],[Date_rapport]], 6, 2), RIGHT(tbl_data[[#This Row],[Date_rapport]], 2))</f>
        <v>45035</v>
      </c>
    </row>
    <row r="5887" spans="1:10" x14ac:dyDescent="0.2">
      <c r="A5887" s="28" t="s">
        <v>1840</v>
      </c>
      <c r="B5887" t="s">
        <v>9</v>
      </c>
      <c r="C5887" s="28" t="s">
        <v>1786</v>
      </c>
      <c r="D5887" t="s">
        <v>1294</v>
      </c>
      <c r="E5887" t="s">
        <v>2</v>
      </c>
      <c r="F5887" t="str">
        <f>INDEX(tbl_produits[Nom normalisé], MATCH(tbl_data[[#This Row],[Spécialité]], tbl_produits[Nom original], 0))</f>
        <v>GLUCAGEN Kit 1 mg/ml, poudre et solvant pour solution injectable</v>
      </c>
      <c r="G5887" t="str">
        <f>INDEX(tbl_produits[Classe nom], MATCH(tbl_data[[#This Row],[NORM_Spécialité]], tbl_produits[Nom normalisé], 0))</f>
        <v>Hormones systémiques sauf hormones sexuelles et insulines</v>
      </c>
      <c r="H5887">
        <f>YEAR(tbl_data[[#This Row],[Date_rapport]])</f>
        <v>2023</v>
      </c>
      <c r="I5887" t="str">
        <f>INDEX(tbl_produits[Molécule extraite], MATCH(tbl_data[[#This Row],[NORM_Spécialité]], tbl_produits[Nom normalisé], 0))</f>
        <v>Glucagon</v>
      </c>
      <c r="J5887" s="34">
        <f>DATE(LEFT(tbl_data[[#This Row],[Date_rapport]], 4), MID(tbl_data[[#This Row],[Date_rapport]], 6, 2), RIGHT(tbl_data[[#This Row],[Date_rapport]], 2))</f>
        <v>45035</v>
      </c>
    </row>
    <row r="5888" spans="1:10" x14ac:dyDescent="0.2">
      <c r="A5888" s="28" t="s">
        <v>1840</v>
      </c>
      <c r="B5888" t="s">
        <v>9</v>
      </c>
      <c r="C5888" s="28" t="s">
        <v>1307</v>
      </c>
      <c r="D5888" t="s">
        <v>1308</v>
      </c>
      <c r="E5888" t="s">
        <v>2</v>
      </c>
      <c r="F5888" t="str">
        <f>INDEX(tbl_produits[Nom normalisé], MATCH(tbl_data[[#This Row],[Spécialité]], tbl_produits[Nom original], 0))</f>
        <v>MENOPUR 75 UI et 600 UI/ml, poudre et solvant pour solution injectable</v>
      </c>
      <c r="G5888" t="str">
        <f>INDEX(tbl_produits[Classe nom], MATCH(tbl_data[[#This Row],[NORM_Spécialité]], tbl_produits[Nom normalisé], 0))</f>
        <v>Système génito-urinaire et hormones sexuelles</v>
      </c>
      <c r="H5888">
        <f>YEAR(tbl_data[[#This Row],[Date_rapport]])</f>
        <v>2023</v>
      </c>
      <c r="I5888" t="str">
        <f>INDEX(tbl_produits[Molécule extraite], MATCH(tbl_data[[#This Row],[NORM_Spécialité]], tbl_produits[Nom normalisé], 0))</f>
        <v>Ménotropine</v>
      </c>
      <c r="J5888" s="34">
        <f>DATE(LEFT(tbl_data[[#This Row],[Date_rapport]], 4), MID(tbl_data[[#This Row],[Date_rapport]], 6, 2), RIGHT(tbl_data[[#This Row],[Date_rapport]], 2))</f>
        <v>45035</v>
      </c>
    </row>
    <row r="5889" spans="1:10" x14ac:dyDescent="0.2">
      <c r="A5889" s="28" t="s">
        <v>1840</v>
      </c>
      <c r="B5889" t="s">
        <v>6</v>
      </c>
      <c r="C5889" s="28" t="s">
        <v>1787</v>
      </c>
      <c r="D5889" t="s">
        <v>669</v>
      </c>
      <c r="E5889" t="s">
        <v>1787</v>
      </c>
      <c r="F5889" t="str">
        <f>INDEX(tbl_produits[Nom normalisé], MATCH(tbl_data[[#This Row],[Spécialité]], tbl_produits[Nom original], 0))</f>
        <v>MUPHORAN, poudre et solution pour usage parentéral à diluer (perfusion)</v>
      </c>
      <c r="G5889" t="str">
        <f>INDEX(tbl_produits[Classe nom], MATCH(tbl_data[[#This Row],[NORM_Spécialité]], tbl_produits[Nom normalisé], 0))</f>
        <v>Antinéoplasiques et immunomodulateurs</v>
      </c>
      <c r="H5889">
        <f>YEAR(tbl_data[[#This Row],[Date_rapport]])</f>
        <v>2023</v>
      </c>
      <c r="I5889" t="str">
        <f>INDEX(tbl_produits[Molécule extraite], MATCH(tbl_data[[#This Row],[NORM_Spécialité]], tbl_produits[Nom normalisé], 0))</f>
        <v>Fotémustine</v>
      </c>
      <c r="J5889" s="34">
        <f>DATE(LEFT(tbl_data[[#This Row],[Date_rapport]], 4), MID(tbl_data[[#This Row],[Date_rapport]], 6, 2), RIGHT(tbl_data[[#This Row],[Date_rapport]], 2))</f>
        <v>45035</v>
      </c>
    </row>
    <row r="5890" spans="1:10" x14ac:dyDescent="0.2">
      <c r="A5890" s="28" t="s">
        <v>1840</v>
      </c>
      <c r="B5890" t="s">
        <v>11</v>
      </c>
      <c r="C5890" s="28" t="s">
        <v>1788</v>
      </c>
      <c r="D5890" t="s">
        <v>724</v>
      </c>
      <c r="E5890" t="s">
        <v>2</v>
      </c>
      <c r="F5890" t="str">
        <f>INDEX(tbl_produits[Nom normalisé], MATCH(tbl_data[[#This Row],[Spécialité]], tbl_produits[Nom original], 0))</f>
        <v>IMOGAM Rage 150 UI/mL, solution injectable</v>
      </c>
      <c r="G5890" t="str">
        <f>INDEX(tbl_produits[Classe nom], MATCH(tbl_data[[#This Row],[NORM_Spécialité]], tbl_produits[Nom normalisé], 0))</f>
        <v>Anti-infectieux à usage systémique</v>
      </c>
      <c r="H5890">
        <f>YEAR(tbl_data[[#This Row],[Date_rapport]])</f>
        <v>2023</v>
      </c>
      <c r="I5890" t="str">
        <f>INDEX(tbl_produits[Molécule extraite], MATCH(tbl_data[[#This Row],[NORM_Spécialité]], tbl_produits[Nom normalisé], 0))</f>
        <v>Immunoglobuline humaine rabique</v>
      </c>
      <c r="J5890" s="34">
        <f>DATE(LEFT(tbl_data[[#This Row],[Date_rapport]], 4), MID(tbl_data[[#This Row],[Date_rapport]], 6, 2), RIGHT(tbl_data[[#This Row],[Date_rapport]], 2))</f>
        <v>45035</v>
      </c>
    </row>
    <row r="5891" spans="1:10" x14ac:dyDescent="0.2">
      <c r="A5891" s="28" t="s">
        <v>1840</v>
      </c>
      <c r="B5891" t="s">
        <v>6</v>
      </c>
      <c r="C5891" s="28" t="s">
        <v>1309</v>
      </c>
      <c r="D5891" t="s">
        <v>1789</v>
      </c>
      <c r="E5891" t="s">
        <v>1309</v>
      </c>
      <c r="F5891" t="str">
        <f>INDEX(tbl_produits[Nom normalisé], MATCH(tbl_data[[#This Row],[Spécialité]], tbl_produits[Nom original], 0))</f>
        <v>ISOCARD, solution sublinguale en flacon pulvérisateur</v>
      </c>
      <c r="G5891" t="str">
        <f>INDEX(tbl_produits[Classe nom], MATCH(tbl_data[[#This Row],[NORM_Spécialité]], tbl_produits[Nom normalisé], 0))</f>
        <v>Système cardiovasculaire</v>
      </c>
      <c r="H5891">
        <f>YEAR(tbl_data[[#This Row],[Date_rapport]])</f>
        <v>2023</v>
      </c>
      <c r="I5891" t="str">
        <f>INDEX(tbl_produits[Molécule extraite], MATCH(tbl_data[[#This Row],[NORM_Spécialité]], tbl_produits[Nom normalisé], 0))</f>
        <v>Dinitrate d'isosorbide</v>
      </c>
      <c r="J5891" s="34">
        <f>DATE(LEFT(tbl_data[[#This Row],[Date_rapport]], 4), MID(tbl_data[[#This Row],[Date_rapport]], 6, 2), RIGHT(tbl_data[[#This Row],[Date_rapport]], 2))</f>
        <v>45035</v>
      </c>
    </row>
    <row r="5892" spans="1:10" x14ac:dyDescent="0.2">
      <c r="A5892" s="28" t="s">
        <v>1840</v>
      </c>
      <c r="B5892" t="s">
        <v>9</v>
      </c>
      <c r="C5892" s="28" t="s">
        <v>1309</v>
      </c>
      <c r="D5892" t="s">
        <v>882</v>
      </c>
      <c r="E5892" t="s">
        <v>2</v>
      </c>
      <c r="F5892" t="str">
        <f>INDEX(tbl_produits[Nom normalisé], MATCH(tbl_data[[#This Row],[Spécialité]], tbl_produits[Nom original], 0))</f>
        <v>OZEMPIC 0,25 mg, 0,5 mg, 1 mg, solution injectable en stylo prérempli</v>
      </c>
      <c r="G5892" t="str">
        <f>INDEX(tbl_produits[Classe nom], MATCH(tbl_data[[#This Row],[NORM_Spécialité]], tbl_produits[Nom normalisé], 0))</f>
        <v>Voies digestives et métabolisme</v>
      </c>
      <c r="H5892">
        <f>YEAR(tbl_data[[#This Row],[Date_rapport]])</f>
        <v>2023</v>
      </c>
      <c r="I5892" t="str">
        <f>INDEX(tbl_produits[Molécule extraite], MATCH(tbl_data[[#This Row],[NORM_Spécialité]], tbl_produits[Nom normalisé], 0))</f>
        <v>Sémaglutide (levure/saccharomyces cerevisiae)</v>
      </c>
      <c r="J5892" s="34">
        <f>DATE(LEFT(tbl_data[[#This Row],[Date_rapport]], 4), MID(tbl_data[[#This Row],[Date_rapport]], 6, 2), RIGHT(tbl_data[[#This Row],[Date_rapport]], 2))</f>
        <v>45035</v>
      </c>
    </row>
    <row r="5893" spans="1:10" x14ac:dyDescent="0.2">
      <c r="A5893" s="28" t="s">
        <v>1840</v>
      </c>
      <c r="B5893" t="s">
        <v>9</v>
      </c>
      <c r="C5893" s="28" t="s">
        <v>1309</v>
      </c>
      <c r="D5893" t="s">
        <v>1790</v>
      </c>
      <c r="E5893" t="s">
        <v>2</v>
      </c>
      <c r="F5893" t="str">
        <f>INDEX(tbl_produits[Nom normalisé], MATCH(tbl_data[[#This Row],[Spécialité]], tbl_produits[Nom original], 0))</f>
        <v>PROLEUKIN 18 millions U.I., poudre pour solution injectable</v>
      </c>
      <c r="G5893" t="str">
        <f>INDEX(tbl_produits[Classe nom], MATCH(tbl_data[[#This Row],[NORM_Spécialité]], tbl_produits[Nom normalisé], 0))</f>
        <v>Antinéoplasiques et immunomodulateurs</v>
      </c>
      <c r="H5893">
        <f>YEAR(tbl_data[[#This Row],[Date_rapport]])</f>
        <v>2023</v>
      </c>
      <c r="I5893" t="str">
        <f>INDEX(tbl_produits[Molécule extraite], MATCH(tbl_data[[#This Row],[NORM_Spécialité]], tbl_produits[Nom normalisé], 0))</f>
        <v>Aldesleukine</v>
      </c>
      <c r="J5893" s="34">
        <f>DATE(LEFT(tbl_data[[#This Row],[Date_rapport]], 4), MID(tbl_data[[#This Row],[Date_rapport]], 6, 2), RIGHT(tbl_data[[#This Row],[Date_rapport]], 2))</f>
        <v>45035</v>
      </c>
    </row>
    <row r="5894" spans="1:10" x14ac:dyDescent="0.2">
      <c r="A5894" s="28" t="s">
        <v>1840</v>
      </c>
      <c r="B5894" t="s">
        <v>9</v>
      </c>
      <c r="C5894" s="28" t="s">
        <v>1791</v>
      </c>
      <c r="D5894" t="s">
        <v>1240</v>
      </c>
      <c r="E5894" t="s">
        <v>2</v>
      </c>
      <c r="F5894" t="str">
        <f>INDEX(tbl_produits[Nom normalisé], MATCH(tbl_data[[#This Row],[Spécialité]], tbl_produits[Nom original], 0))</f>
        <v>SYNAREL 0,2 mg/dose, solution pour pulvérisation nasale</v>
      </c>
      <c r="G5894" t="str">
        <f>INDEX(tbl_produits[Classe nom], MATCH(tbl_data[[#This Row],[NORM_Spécialité]], tbl_produits[Nom normalisé], 0))</f>
        <v>Hormones systémiques sauf hormones sexuelles et insulines</v>
      </c>
      <c r="H5894">
        <f>YEAR(tbl_data[[#This Row],[Date_rapport]])</f>
        <v>2023</v>
      </c>
      <c r="I5894" t="str">
        <f>INDEX(tbl_produits[Molécule extraite], MATCH(tbl_data[[#This Row],[NORM_Spécialité]], tbl_produits[Nom normalisé], 0))</f>
        <v>Nafaréline</v>
      </c>
      <c r="J5894" s="34">
        <f>DATE(LEFT(tbl_data[[#This Row],[Date_rapport]], 4), MID(tbl_data[[#This Row],[Date_rapport]], 6, 2), RIGHT(tbl_data[[#This Row],[Date_rapport]], 2))</f>
        <v>45035</v>
      </c>
    </row>
    <row r="5895" spans="1:10" x14ac:dyDescent="0.2">
      <c r="A5895" s="28" t="s">
        <v>1840</v>
      </c>
      <c r="B5895" t="s">
        <v>9</v>
      </c>
      <c r="C5895" s="28" t="s">
        <v>1791</v>
      </c>
      <c r="D5895" t="s">
        <v>994</v>
      </c>
      <c r="E5895" t="s">
        <v>2</v>
      </c>
      <c r="F5895" t="str">
        <f>INDEX(tbl_produits[Nom normalisé], MATCH(tbl_data[[#This Row],[Spécialité]], tbl_produits[Nom original], 0))</f>
        <v>ILUVIEN 190 microgrammes, implant intravitréen avec applicateur</v>
      </c>
      <c r="G5895" t="str">
        <f>INDEX(tbl_produits[Classe nom], MATCH(tbl_data[[#This Row],[NORM_Spécialité]], tbl_produits[Nom normalisé], 0))</f>
        <v>Organes sensoriels</v>
      </c>
      <c r="H5895">
        <f>YEAR(tbl_data[[#This Row],[Date_rapport]])</f>
        <v>2023</v>
      </c>
      <c r="I5895" t="str">
        <f>INDEX(tbl_produits[Molécule extraite], MATCH(tbl_data[[#This Row],[NORM_Spécialité]], tbl_produits[Nom normalisé], 0))</f>
        <v>Acétonide de fluocinolone</v>
      </c>
      <c r="J5895" s="34">
        <f>DATE(LEFT(tbl_data[[#This Row],[Date_rapport]], 4), MID(tbl_data[[#This Row],[Date_rapport]], 6, 2), RIGHT(tbl_data[[#This Row],[Date_rapport]], 2))</f>
        <v>45035</v>
      </c>
    </row>
    <row r="5896" spans="1:10" x14ac:dyDescent="0.2">
      <c r="A5896" s="28" t="s">
        <v>1840</v>
      </c>
      <c r="B5896" t="s">
        <v>6</v>
      </c>
      <c r="C5896" s="28" t="s">
        <v>1791</v>
      </c>
      <c r="D5896" t="s">
        <v>712</v>
      </c>
      <c r="E5896" t="s">
        <v>1791</v>
      </c>
      <c r="F5896" t="str">
        <f>INDEX(tbl_produits[Nom normalisé], MATCH(tbl_data[[#This Row],[Spécialité]], tbl_produits[Nom original], 0))</f>
        <v>DEPO PRODASONE 150 mg/3 ml, suspension injectable (intramusculaire profonde)</v>
      </c>
      <c r="G5896" t="str">
        <f>INDEX(tbl_produits[Classe nom], MATCH(tbl_data[[#This Row],[NORM_Spécialité]], tbl_produits[Nom normalisé], 0))</f>
        <v>Système génito-urinaire et hormones sexuelles</v>
      </c>
      <c r="H5896">
        <f>YEAR(tbl_data[[#This Row],[Date_rapport]])</f>
        <v>2023</v>
      </c>
      <c r="I5896" t="str">
        <f>INDEX(tbl_produits[Molécule extraite], MATCH(tbl_data[[#This Row],[NORM_Spécialité]], tbl_produits[Nom normalisé], 0))</f>
        <v>Acétate de médroxyprogestérone</v>
      </c>
      <c r="J5896" s="34">
        <f>DATE(LEFT(tbl_data[[#This Row],[Date_rapport]], 4), MID(tbl_data[[#This Row],[Date_rapport]], 6, 2), RIGHT(tbl_data[[#This Row],[Date_rapport]], 2))</f>
        <v>45035</v>
      </c>
    </row>
    <row r="5897" spans="1:10" x14ac:dyDescent="0.2">
      <c r="A5897" s="28" t="s">
        <v>1840</v>
      </c>
      <c r="B5897" t="s">
        <v>9</v>
      </c>
      <c r="C5897" s="28" t="s">
        <v>1791</v>
      </c>
      <c r="D5897" t="s">
        <v>1030</v>
      </c>
      <c r="E5897" t="s">
        <v>2</v>
      </c>
      <c r="F5897" t="str">
        <f>INDEX(tbl_produits[Nom normalisé], MATCH(tbl_data[[#This Row],[Spécialité]], tbl_produits[Nom original], 0))</f>
        <v>LASILIX Retard 60 mg, gélule boîte 30</v>
      </c>
      <c r="G5897" t="str">
        <f>INDEX(tbl_produits[Classe nom], MATCH(tbl_data[[#This Row],[NORM_Spécialité]], tbl_produits[Nom normalisé], 0))</f>
        <v>Système cardiovasculaire</v>
      </c>
      <c r="H5897">
        <f>YEAR(tbl_data[[#This Row],[Date_rapport]])</f>
        <v>2023</v>
      </c>
      <c r="I5897" t="str">
        <f>INDEX(tbl_produits[Molécule extraite], MATCH(tbl_data[[#This Row],[NORM_Spécialité]], tbl_produits[Nom normalisé], 0))</f>
        <v>Furosémide</v>
      </c>
      <c r="J5897" s="34">
        <f>DATE(LEFT(tbl_data[[#This Row],[Date_rapport]], 4), MID(tbl_data[[#This Row],[Date_rapport]], 6, 2), RIGHT(tbl_data[[#This Row],[Date_rapport]], 2))</f>
        <v>45035</v>
      </c>
    </row>
    <row r="5898" spans="1:10" x14ac:dyDescent="0.2">
      <c r="A5898" s="28" t="s">
        <v>1840</v>
      </c>
      <c r="B5898" t="s">
        <v>9</v>
      </c>
      <c r="C5898" s="28" t="s">
        <v>1792</v>
      </c>
      <c r="D5898" t="s">
        <v>836</v>
      </c>
      <c r="E5898" t="s">
        <v>2</v>
      </c>
      <c r="F5898" t="str">
        <f>INDEX(tbl_produits[Nom normalisé], MATCH(tbl_data[[#This Row],[Spécialité]], tbl_produits[Nom original], 0))</f>
        <v>HYDROCORTANCYL 2,5 pour cent, suspension injectable</v>
      </c>
      <c r="G5898" t="str">
        <f>INDEX(tbl_produits[Classe nom], MATCH(tbl_data[[#This Row],[NORM_Spécialité]], tbl_produits[Nom normalisé], 0))</f>
        <v>Hormones systémiques sauf hormones sexuelles et insulines</v>
      </c>
      <c r="H5898">
        <f>YEAR(tbl_data[[#This Row],[Date_rapport]])</f>
        <v>2023</v>
      </c>
      <c r="I5898" t="str">
        <f>INDEX(tbl_produits[Molécule extraite], MATCH(tbl_data[[#This Row],[NORM_Spécialité]], tbl_produits[Nom normalisé], 0))</f>
        <v>Prednisolone (acétate de)</v>
      </c>
      <c r="J5898" s="34">
        <f>DATE(LEFT(tbl_data[[#This Row],[Date_rapport]], 4), MID(tbl_data[[#This Row],[Date_rapport]], 6, 2), RIGHT(tbl_data[[#This Row],[Date_rapport]], 2))</f>
        <v>45035</v>
      </c>
    </row>
    <row r="5899" spans="1:10" x14ac:dyDescent="0.2">
      <c r="A5899" s="28" t="s">
        <v>1840</v>
      </c>
      <c r="B5899" t="s">
        <v>9</v>
      </c>
      <c r="C5899" s="28" t="s">
        <v>1793</v>
      </c>
      <c r="D5899" t="s">
        <v>1109</v>
      </c>
      <c r="E5899" t="s">
        <v>2</v>
      </c>
      <c r="F5899" t="str">
        <f>INDEX(tbl_produits[Nom normalisé], MATCH(tbl_data[[#This Row],[Spécialité]], tbl_produits[Nom original], 0))</f>
        <v>SCOPODERM TTS  1 mg/72 heures, dispositif transdermique</v>
      </c>
      <c r="G5899" t="str">
        <f>INDEX(tbl_produits[Classe nom], MATCH(tbl_data[[#This Row],[NORM_Spécialité]], tbl_produits[Nom normalisé], 0))</f>
        <v>Voies digestives et métabolisme</v>
      </c>
      <c r="H5899">
        <f>YEAR(tbl_data[[#This Row],[Date_rapport]])</f>
        <v>2023</v>
      </c>
      <c r="I5899" t="str">
        <f>INDEX(tbl_produits[Molécule extraite], MATCH(tbl_data[[#This Row],[NORM_Spécialité]], tbl_produits[Nom normalisé], 0))</f>
        <v>Scopolamine</v>
      </c>
      <c r="J5899" s="34">
        <f>DATE(LEFT(tbl_data[[#This Row],[Date_rapport]], 4), MID(tbl_data[[#This Row],[Date_rapport]], 6, 2), RIGHT(tbl_data[[#This Row],[Date_rapport]], 2))</f>
        <v>45035</v>
      </c>
    </row>
    <row r="5900" spans="1:10" x14ac:dyDescent="0.2">
      <c r="A5900" s="28" t="s">
        <v>1840</v>
      </c>
      <c r="B5900" t="s">
        <v>9</v>
      </c>
      <c r="C5900" s="28" t="s">
        <v>1793</v>
      </c>
      <c r="D5900" t="s">
        <v>839</v>
      </c>
      <c r="E5900" t="s">
        <v>2</v>
      </c>
      <c r="F5900" t="str">
        <f>INDEX(tbl_produits[Nom normalisé], MATCH(tbl_data[[#This Row],[Spécialité]], tbl_produits[Nom original], 0))</f>
        <v>FLAGYL 125 mg/5 ml, suspension buvable</v>
      </c>
      <c r="G5900" t="str">
        <f>INDEX(tbl_produits[Classe nom], MATCH(tbl_data[[#This Row],[NORM_Spécialité]], tbl_produits[Nom normalisé], 0))</f>
        <v>Anti-infectieux à usage systémique</v>
      </c>
      <c r="H5900">
        <f>YEAR(tbl_data[[#This Row],[Date_rapport]])</f>
        <v>2023</v>
      </c>
      <c r="I5900" t="str">
        <f>INDEX(tbl_produits[Molécule extraite], MATCH(tbl_data[[#This Row],[NORM_Spécialité]], tbl_produits[Nom normalisé], 0))</f>
        <v>Métronidazole (benzoate de)</v>
      </c>
      <c r="J5900" s="34">
        <f>DATE(LEFT(tbl_data[[#This Row],[Date_rapport]], 4), MID(tbl_data[[#This Row],[Date_rapport]], 6, 2), RIGHT(tbl_data[[#This Row],[Date_rapport]], 2))</f>
        <v>45035</v>
      </c>
    </row>
    <row r="5901" spans="1:10" x14ac:dyDescent="0.2">
      <c r="A5901" s="28" t="s">
        <v>1840</v>
      </c>
      <c r="B5901" t="s">
        <v>9</v>
      </c>
      <c r="C5901" s="28" t="s">
        <v>1793</v>
      </c>
      <c r="D5901" t="s">
        <v>1794</v>
      </c>
      <c r="E5901" t="s">
        <v>2</v>
      </c>
      <c r="F5901" t="str">
        <f>INDEX(tbl_produits[Nom normalisé], MATCH(tbl_data[[#This Row],[Spécialité]], tbl_produits[Nom original], 0))</f>
        <v>FIASP PumpCart 100 unités/ml, solution injectable en cartouche</v>
      </c>
      <c r="G5901" t="str">
        <f>INDEX(tbl_produits[Classe nom], MATCH(tbl_data[[#This Row],[NORM_Spécialité]], tbl_produits[Nom normalisé], 0))</f>
        <v>Voies digestives et métabolisme</v>
      </c>
      <c r="H5901">
        <f>YEAR(tbl_data[[#This Row],[Date_rapport]])</f>
        <v>2023</v>
      </c>
      <c r="I5901" t="str">
        <f>INDEX(tbl_produits[Molécule extraite], MATCH(tbl_data[[#This Row],[NORM_Spécialité]], tbl_produits[Nom normalisé], 0))</f>
        <v>Insuline (Aspartate)</v>
      </c>
      <c r="J5901" s="34">
        <f>DATE(LEFT(tbl_data[[#This Row],[Date_rapport]], 4), MID(tbl_data[[#This Row],[Date_rapport]], 6, 2), RIGHT(tbl_data[[#This Row],[Date_rapport]], 2))</f>
        <v>45035</v>
      </c>
    </row>
    <row r="5902" spans="1:10" x14ac:dyDescent="0.2">
      <c r="A5902" s="28" t="s">
        <v>1840</v>
      </c>
      <c r="B5902" t="s">
        <v>9</v>
      </c>
      <c r="C5902" s="28" t="s">
        <v>1793</v>
      </c>
      <c r="D5902" t="s">
        <v>1280</v>
      </c>
      <c r="E5902" t="s">
        <v>2</v>
      </c>
      <c r="F5902" t="str">
        <f>INDEX(tbl_produits[Nom normalisé], MATCH(tbl_data[[#This Row],[Spécialité]], tbl_produits[Nom original], 0))</f>
        <v>BETADINE dermique 10%, solution pour application locale</v>
      </c>
      <c r="G5902" t="str">
        <f>INDEX(tbl_produits[Classe nom], MATCH(tbl_data[[#This Row],[NORM_Spécialité]], tbl_produits[Nom normalisé], 0))</f>
        <v>Produits dermatologiques</v>
      </c>
      <c r="H5902">
        <f>YEAR(tbl_data[[#This Row],[Date_rapport]])</f>
        <v>2023</v>
      </c>
      <c r="I5902" t="str">
        <f>INDEX(tbl_produits[Molécule extraite], MATCH(tbl_data[[#This Row],[NORM_Spécialité]], tbl_produits[Nom normalisé], 0))</f>
        <v>Povidone iodée</v>
      </c>
      <c r="J5902" s="34">
        <f>DATE(LEFT(tbl_data[[#This Row],[Date_rapport]], 4), MID(tbl_data[[#This Row],[Date_rapport]], 6, 2), RIGHT(tbl_data[[#This Row],[Date_rapport]], 2))</f>
        <v>45035</v>
      </c>
    </row>
    <row r="5903" spans="1:10" x14ac:dyDescent="0.2">
      <c r="A5903" s="28" t="s">
        <v>1840</v>
      </c>
      <c r="B5903" t="s">
        <v>3</v>
      </c>
      <c r="C5903" s="28" t="s">
        <v>1793</v>
      </c>
      <c r="D5903" t="s">
        <v>1023</v>
      </c>
      <c r="E5903" t="s">
        <v>2</v>
      </c>
      <c r="F5903" t="str">
        <f>INDEX(tbl_produits[Nom normalisé], MATCH(tbl_data[[#This Row],[Spécialité]], tbl_produits[Nom original], 0))</f>
        <v xml:space="preserve">TOFRANIL 25 mg, comprimé enrobé </v>
      </c>
      <c r="G5903" t="str">
        <f>INDEX(tbl_produits[Classe nom], MATCH(tbl_data[[#This Row],[NORM_Spécialité]], tbl_produits[Nom normalisé], 0))</f>
        <v>Système nerveux</v>
      </c>
      <c r="H5903">
        <f>YEAR(tbl_data[[#This Row],[Date_rapport]])</f>
        <v>2023</v>
      </c>
      <c r="I5903" t="str">
        <f>INDEX(tbl_produits[Molécule extraite], MATCH(tbl_data[[#This Row],[NORM_Spécialité]], tbl_produits[Nom normalisé], 0))</f>
        <v>Imipramine</v>
      </c>
      <c r="J5903" s="34">
        <f>DATE(LEFT(tbl_data[[#This Row],[Date_rapport]], 4), MID(tbl_data[[#This Row],[Date_rapport]], 6, 2), RIGHT(tbl_data[[#This Row],[Date_rapport]], 2))</f>
        <v>45035</v>
      </c>
    </row>
    <row r="5904" spans="1:10" x14ac:dyDescent="0.2">
      <c r="A5904" s="28" t="s">
        <v>1840</v>
      </c>
      <c r="B5904" t="s">
        <v>9</v>
      </c>
      <c r="C5904" s="28" t="s">
        <v>1793</v>
      </c>
      <c r="D5904" t="s">
        <v>1020</v>
      </c>
      <c r="E5904" t="s">
        <v>1619</v>
      </c>
      <c r="F5904" t="str">
        <f>INDEX(tbl_produits[Nom normalisé], MATCH(tbl_data[[#This Row],[Spécialité]], tbl_produits[Nom original], 0))</f>
        <v>PARLODEL 2,5 mg, comprimé sécable</v>
      </c>
      <c r="G5904" t="str">
        <f>INDEX(tbl_produits[Classe nom], MATCH(tbl_data[[#This Row],[NORM_Spécialité]], tbl_produits[Nom normalisé], 0))</f>
        <v>Système nerveux</v>
      </c>
      <c r="H5904">
        <f>YEAR(tbl_data[[#This Row],[Date_rapport]])</f>
        <v>2023</v>
      </c>
      <c r="I5904" t="str">
        <f>INDEX(tbl_produits[Molécule extraite], MATCH(tbl_data[[#This Row],[NORM_Spécialité]], tbl_produits[Nom normalisé], 0))</f>
        <v>Bromocriptine (mésilate de)</v>
      </c>
      <c r="J5904" s="34">
        <f>DATE(LEFT(tbl_data[[#This Row],[Date_rapport]], 4), MID(tbl_data[[#This Row],[Date_rapport]], 6, 2), RIGHT(tbl_data[[#This Row],[Date_rapport]], 2))</f>
        <v>45035</v>
      </c>
    </row>
    <row r="5905" spans="1:10" x14ac:dyDescent="0.2">
      <c r="A5905" s="28" t="s">
        <v>1840</v>
      </c>
      <c r="B5905" t="s">
        <v>9</v>
      </c>
      <c r="C5905" s="28" t="s">
        <v>1793</v>
      </c>
      <c r="D5905" t="s">
        <v>1163</v>
      </c>
      <c r="E5905" t="s">
        <v>2</v>
      </c>
      <c r="F5905" t="str">
        <f>INDEX(tbl_produits[Nom normalisé], MATCH(tbl_data[[#This Row],[Spécialité]], tbl_produits[Nom original], 0))</f>
        <v>LAROSCOBINE 1 g/5 ml, solution injectable I.V. en ampoule</v>
      </c>
      <c r="G5905" t="str">
        <f>INDEX(tbl_produits[Classe nom], MATCH(tbl_data[[#This Row],[NORM_Spécialité]], tbl_produits[Nom normalisé], 0))</f>
        <v>Voies digestives et métabolisme</v>
      </c>
      <c r="H5905">
        <f>YEAR(tbl_data[[#This Row],[Date_rapport]])</f>
        <v>2023</v>
      </c>
      <c r="I5905" t="str">
        <f>INDEX(tbl_produits[Molécule extraite], MATCH(tbl_data[[#This Row],[NORM_Spécialité]], tbl_produits[Nom normalisé], 0))</f>
        <v>Acide ascorbique</v>
      </c>
      <c r="J5905" s="34">
        <f>DATE(LEFT(tbl_data[[#This Row],[Date_rapport]], 4), MID(tbl_data[[#This Row],[Date_rapport]], 6, 2), RIGHT(tbl_data[[#This Row],[Date_rapport]], 2))</f>
        <v>45035</v>
      </c>
    </row>
    <row r="5906" spans="1:10" x14ac:dyDescent="0.2">
      <c r="A5906" s="28" t="s">
        <v>1840</v>
      </c>
      <c r="B5906" t="s">
        <v>3</v>
      </c>
      <c r="C5906" s="28" t="s">
        <v>1795</v>
      </c>
      <c r="D5906" t="s">
        <v>1106</v>
      </c>
      <c r="E5906" t="s">
        <v>2</v>
      </c>
      <c r="F5906" t="str">
        <f>INDEX(tbl_produits[Nom normalisé], MATCH(tbl_data[[#This Row],[Spécialité]], tbl_produits[Nom original], 0))</f>
        <v>ADENOSCAN 30 mg/10 ml, solution pour perfusion</v>
      </c>
      <c r="G5906" t="str">
        <f>INDEX(tbl_produits[Classe nom], MATCH(tbl_data[[#This Row],[NORM_Spécialité]], tbl_produits[Nom normalisé], 0))</f>
        <v>Système cardiovasculaire</v>
      </c>
      <c r="H5906">
        <f>YEAR(tbl_data[[#This Row],[Date_rapport]])</f>
        <v>2023</v>
      </c>
      <c r="I5906" t="str">
        <f>INDEX(tbl_produits[Molécule extraite], MATCH(tbl_data[[#This Row],[NORM_Spécialité]], tbl_produits[Nom normalisé], 0))</f>
        <v>Adénosine</v>
      </c>
      <c r="J5906" s="34">
        <f>DATE(LEFT(tbl_data[[#This Row],[Date_rapport]], 4), MID(tbl_data[[#This Row],[Date_rapport]], 6, 2), RIGHT(tbl_data[[#This Row],[Date_rapport]], 2))</f>
        <v>45035</v>
      </c>
    </row>
    <row r="5907" spans="1:10" x14ac:dyDescent="0.2">
      <c r="A5907" s="28" t="s">
        <v>1840</v>
      </c>
      <c r="B5907" t="s">
        <v>3</v>
      </c>
      <c r="C5907" s="28" t="s">
        <v>1795</v>
      </c>
      <c r="D5907" t="s">
        <v>1016</v>
      </c>
      <c r="E5907" t="s">
        <v>2</v>
      </c>
      <c r="F5907" t="str">
        <f>INDEX(tbl_produits[Nom normalisé], MATCH(tbl_data[[#This Row],[Spécialité]], tbl_produits[Nom original], 0))</f>
        <v>NOVOEIGHT 250 UI et 1500 UI poudre et solvant pour solution injectable</v>
      </c>
      <c r="G5907" t="str">
        <f>INDEX(tbl_produits[Classe nom], MATCH(tbl_data[[#This Row],[NORM_Spécialité]], tbl_produits[Nom normalisé], 0))</f>
        <v>Sang et organes hématopoïétiques</v>
      </c>
      <c r="H5907">
        <f>YEAR(tbl_data[[#This Row],[Date_rapport]])</f>
        <v>2023</v>
      </c>
      <c r="I5907" t="str">
        <f>INDEX(tbl_produits[Molécule extraite], MATCH(tbl_data[[#This Row],[NORM_Spécialité]], tbl_produits[Nom normalisé], 0))</f>
        <v>Turoctocog alfa</v>
      </c>
      <c r="J5907" s="34">
        <f>DATE(LEFT(tbl_data[[#This Row],[Date_rapport]], 4), MID(tbl_data[[#This Row],[Date_rapport]], 6, 2), RIGHT(tbl_data[[#This Row],[Date_rapport]], 2))</f>
        <v>45035</v>
      </c>
    </row>
    <row r="5908" spans="1:10" x14ac:dyDescent="0.2">
      <c r="A5908" s="28" t="s">
        <v>1840</v>
      </c>
      <c r="B5908" t="s">
        <v>9</v>
      </c>
      <c r="C5908" s="28" t="s">
        <v>1310</v>
      </c>
      <c r="D5908" t="s">
        <v>1311</v>
      </c>
      <c r="E5908" t="s">
        <v>2</v>
      </c>
      <c r="F5908" t="str">
        <f>INDEX(tbl_produits[Nom normalisé], MATCH(tbl_data[[#This Row],[Spécialité]], tbl_produits[Nom original], 0))</f>
        <v>RABEPRAZOLE 10mg et 20mg comprimé gastro-résistant</v>
      </c>
      <c r="G5908" t="str">
        <f>INDEX(tbl_produits[Classe nom], MATCH(tbl_data[[#This Row],[NORM_Spécialité]], tbl_produits[Nom normalisé], 0))</f>
        <v>Voies digestives et métabolisme</v>
      </c>
      <c r="H5908">
        <f>YEAR(tbl_data[[#This Row],[Date_rapport]])</f>
        <v>2023</v>
      </c>
      <c r="I5908" t="str">
        <f>INDEX(tbl_produits[Molécule extraite], MATCH(tbl_data[[#This Row],[NORM_Spécialité]], tbl_produits[Nom normalisé], 0))</f>
        <v>Rabéprazole sodique</v>
      </c>
      <c r="J5908" s="34">
        <f>DATE(LEFT(tbl_data[[#This Row],[Date_rapport]], 4), MID(tbl_data[[#This Row],[Date_rapport]], 6, 2), RIGHT(tbl_data[[#This Row],[Date_rapport]], 2))</f>
        <v>45035</v>
      </c>
    </row>
    <row r="5909" spans="1:10" x14ac:dyDescent="0.2">
      <c r="A5909" s="28" t="s">
        <v>1840</v>
      </c>
      <c r="B5909" t="s">
        <v>9</v>
      </c>
      <c r="C5909" s="28" t="s">
        <v>1796</v>
      </c>
      <c r="D5909" t="s">
        <v>1797</v>
      </c>
      <c r="E5909" t="s">
        <v>2</v>
      </c>
      <c r="F5909" t="str">
        <f>INDEX(tbl_produits[Nom normalisé], MATCH(tbl_data[[#This Row],[Spécialité]], tbl_produits[Nom original], 0))</f>
        <v>METHYLPHENIDATE Viatris LP 36mg, comprimé à libération prolongée</v>
      </c>
      <c r="G5909" t="str">
        <f>INDEX(tbl_produits[Classe nom], MATCH(tbl_data[[#This Row],[NORM_Spécialité]], tbl_produits[Nom normalisé], 0))</f>
        <v>Système nerveux</v>
      </c>
      <c r="H5909">
        <f>YEAR(tbl_data[[#This Row],[Date_rapport]])</f>
        <v>2023</v>
      </c>
      <c r="I5909" t="str">
        <f>INDEX(tbl_produits[Molécule extraite], MATCH(tbl_data[[#This Row],[NORM_Spécialité]], tbl_produits[Nom normalisé], 0))</f>
        <v>Méthylphénidate (chlorhydrate de)</v>
      </c>
      <c r="J5909" s="34">
        <f>DATE(LEFT(tbl_data[[#This Row],[Date_rapport]], 4), MID(tbl_data[[#This Row],[Date_rapport]], 6, 2), RIGHT(tbl_data[[#This Row],[Date_rapport]], 2))</f>
        <v>45035</v>
      </c>
    </row>
    <row r="5910" spans="1:10" x14ac:dyDescent="0.2">
      <c r="A5910" s="28" t="s">
        <v>1840</v>
      </c>
      <c r="B5910" t="s">
        <v>9</v>
      </c>
      <c r="C5910" s="28" t="s">
        <v>1796</v>
      </c>
      <c r="D5910" t="s">
        <v>1798</v>
      </c>
      <c r="E5910" t="s">
        <v>2</v>
      </c>
      <c r="F5910" t="str">
        <f>INDEX(tbl_produits[Nom normalisé], MATCH(tbl_data[[#This Row],[Spécialité]], tbl_produits[Nom original], 0))</f>
        <v>EXFORGE HCT tout dosage, comprimé pelliculé</v>
      </c>
      <c r="G5910" t="str">
        <f>INDEX(tbl_produits[Classe nom], MATCH(tbl_data[[#This Row],[NORM_Spécialité]], tbl_produits[Nom normalisé], 0))</f>
        <v>Système cardiovasculaire</v>
      </c>
      <c r="H5910">
        <f>YEAR(tbl_data[[#This Row],[Date_rapport]])</f>
        <v>2023</v>
      </c>
      <c r="I5910" t="str">
        <f>INDEX(tbl_produits[Molécule extraite], MATCH(tbl_data[[#This Row],[NORM_Spécialité]], tbl_produits[Nom normalisé], 0))</f>
        <v>Bésilate d’amlodipine / Hydrochlorothiazide / Valsartan</v>
      </c>
      <c r="J5910" s="34">
        <f>DATE(LEFT(tbl_data[[#This Row],[Date_rapport]], 4), MID(tbl_data[[#This Row],[Date_rapport]], 6, 2), RIGHT(tbl_data[[#This Row],[Date_rapport]], 2))</f>
        <v>45035</v>
      </c>
    </row>
    <row r="5911" spans="1:10" x14ac:dyDescent="0.2">
      <c r="A5911" s="28" t="s">
        <v>1840</v>
      </c>
      <c r="B5911" t="s">
        <v>6</v>
      </c>
      <c r="C5911" s="28" t="s">
        <v>1796</v>
      </c>
      <c r="D5911" t="s">
        <v>1799</v>
      </c>
      <c r="E5911" t="s">
        <v>1796</v>
      </c>
      <c r="F5911" t="str">
        <f>INDEX(tbl_produits[Nom normalisé], MATCH(tbl_data[[#This Row],[Spécialité]], tbl_produits[Nom original], 0))</f>
        <v>QUINIMAX 125 mg/1 ml et 250 mg/2 ml, solution injectable</v>
      </c>
      <c r="G5911" t="str">
        <f>INDEX(tbl_produits[Classe nom], MATCH(tbl_data[[#This Row],[NORM_Spécialité]], tbl_produits[Nom normalisé], 0))</f>
        <v>Système cardiovasculaire</v>
      </c>
      <c r="H5911">
        <f>YEAR(tbl_data[[#This Row],[Date_rapport]])</f>
        <v>2023</v>
      </c>
      <c r="I5911" t="str">
        <f>INDEX(tbl_produits[Molécule extraite], MATCH(tbl_data[[#This Row],[NORM_Spécialité]], tbl_produits[Nom normalisé], 0))</f>
        <v>Quinine – quinidine – cinchonine – cinchonidine</v>
      </c>
      <c r="J5911" s="34">
        <f>DATE(LEFT(tbl_data[[#This Row],[Date_rapport]], 4), MID(tbl_data[[#This Row],[Date_rapport]], 6, 2), RIGHT(tbl_data[[#This Row],[Date_rapport]], 2))</f>
        <v>45035</v>
      </c>
    </row>
    <row r="5912" spans="1:10" x14ac:dyDescent="0.2">
      <c r="A5912" s="28" t="s">
        <v>1840</v>
      </c>
      <c r="B5912" t="s">
        <v>3</v>
      </c>
      <c r="C5912" s="28" t="s">
        <v>1796</v>
      </c>
      <c r="D5912" t="s">
        <v>1708</v>
      </c>
      <c r="E5912" t="s">
        <v>2</v>
      </c>
      <c r="F5912" t="str">
        <f>INDEX(tbl_produits[Nom normalisé], MATCH(tbl_data[[#This Row],[Spécialité]], tbl_produits[Nom original], 0))</f>
        <v>HYCAMTIN 1 mg, gélule</v>
      </c>
      <c r="G5912" t="str">
        <f>INDEX(tbl_produits[Classe nom], MATCH(tbl_data[[#This Row],[NORM_Spécialité]], tbl_produits[Nom normalisé], 0))</f>
        <v>Antinéoplasiques et immunomodulateurs</v>
      </c>
      <c r="H5912">
        <f>YEAR(tbl_data[[#This Row],[Date_rapport]])</f>
        <v>2023</v>
      </c>
      <c r="I5912" t="str">
        <f>INDEX(tbl_produits[Molécule extraite], MATCH(tbl_data[[#This Row],[NORM_Spécialité]], tbl_produits[Nom normalisé], 0))</f>
        <v>Topotécane (chlorhydrate de)</v>
      </c>
      <c r="J5912" s="34">
        <f>DATE(LEFT(tbl_data[[#This Row],[Date_rapport]], 4), MID(tbl_data[[#This Row],[Date_rapport]], 6, 2), RIGHT(tbl_data[[#This Row],[Date_rapport]], 2))</f>
        <v>45035</v>
      </c>
    </row>
    <row r="5913" spans="1:10" x14ac:dyDescent="0.2">
      <c r="A5913" s="28" t="s">
        <v>1840</v>
      </c>
      <c r="B5913" t="s">
        <v>3</v>
      </c>
      <c r="C5913" s="28" t="s">
        <v>1796</v>
      </c>
      <c r="D5913" t="s">
        <v>1136</v>
      </c>
      <c r="E5913" t="s">
        <v>2</v>
      </c>
      <c r="F5913" t="str">
        <f>INDEX(tbl_produits[Nom normalisé], MATCH(tbl_data[[#This Row],[Spécialité]], tbl_produits[Nom original], 0))</f>
        <v>ESPERAL 500 mg, comprimé</v>
      </c>
      <c r="G5913" t="str">
        <f>INDEX(tbl_produits[Classe nom], MATCH(tbl_data[[#This Row],[NORM_Spécialité]], tbl_produits[Nom normalisé], 0))</f>
        <v>Système nerveux</v>
      </c>
      <c r="H5913">
        <f>YEAR(tbl_data[[#This Row],[Date_rapport]])</f>
        <v>2023</v>
      </c>
      <c r="I5913" t="str">
        <f>INDEX(tbl_produits[Molécule extraite], MATCH(tbl_data[[#This Row],[NORM_Spécialité]], tbl_produits[Nom normalisé], 0))</f>
        <v>Disulfirame</v>
      </c>
      <c r="J5913" s="34">
        <f>DATE(LEFT(tbl_data[[#This Row],[Date_rapport]], 4), MID(tbl_data[[#This Row],[Date_rapport]], 6, 2), RIGHT(tbl_data[[#This Row],[Date_rapport]], 2))</f>
        <v>45035</v>
      </c>
    </row>
    <row r="5914" spans="1:10" x14ac:dyDescent="0.2">
      <c r="A5914" s="28" t="s">
        <v>1840</v>
      </c>
      <c r="B5914" t="s">
        <v>6</v>
      </c>
      <c r="C5914" s="28" t="s">
        <v>1796</v>
      </c>
      <c r="D5914" t="s">
        <v>1800</v>
      </c>
      <c r="E5914" t="s">
        <v>1796</v>
      </c>
      <c r="F5914" t="str">
        <f>INDEX(tbl_produits[Nom normalisé], MATCH(tbl_data[[#This Row],[Spécialité]], tbl_produits[Nom original], 0))</f>
        <v>CAELYX Pegylated Liposomal 2 mg/ml, solution à diluer pour perfusion - Flacon 25ml</v>
      </c>
      <c r="G5914" t="str">
        <f>INDEX(tbl_produits[Classe nom], MATCH(tbl_data[[#This Row],[NORM_Spécialité]], tbl_produits[Nom normalisé], 0))</f>
        <v>Antinéoplasiques et immunomodulateurs</v>
      </c>
      <c r="H5914">
        <f>YEAR(tbl_data[[#This Row],[Date_rapport]])</f>
        <v>2023</v>
      </c>
      <c r="I5914" t="str">
        <f>INDEX(tbl_produits[Molécule extraite], MATCH(tbl_data[[#This Row],[NORM_Spécialité]], tbl_produits[Nom normalisé], 0))</f>
        <v>Doxorubicine</v>
      </c>
      <c r="J5914" s="34">
        <f>DATE(LEFT(tbl_data[[#This Row],[Date_rapport]], 4), MID(tbl_data[[#This Row],[Date_rapport]], 6, 2), RIGHT(tbl_data[[#This Row],[Date_rapport]], 2))</f>
        <v>45035</v>
      </c>
    </row>
    <row r="5915" spans="1:10" x14ac:dyDescent="0.2">
      <c r="A5915" s="28" t="s">
        <v>1840</v>
      </c>
      <c r="B5915" t="s">
        <v>3</v>
      </c>
      <c r="C5915" s="28" t="s">
        <v>1796</v>
      </c>
      <c r="D5915" t="s">
        <v>728</v>
      </c>
      <c r="E5915" t="s">
        <v>2</v>
      </c>
      <c r="F5915" t="str">
        <f>INDEX(tbl_produits[Nom normalisé], MATCH(tbl_data[[#This Row],[Spécialité]], tbl_produits[Nom original], 0))</f>
        <v>XYLOCAINE 5 mg/ml sans conservateur, solution injectable</v>
      </c>
      <c r="G5915" t="str">
        <f>INDEX(tbl_produits[Classe nom], MATCH(tbl_data[[#This Row],[NORM_Spécialité]], tbl_produits[Nom normalisé], 0))</f>
        <v>Système nerveux</v>
      </c>
      <c r="H5915">
        <f>YEAR(tbl_data[[#This Row],[Date_rapport]])</f>
        <v>2023</v>
      </c>
      <c r="I5915" t="str">
        <f>INDEX(tbl_produits[Molécule extraite], MATCH(tbl_data[[#This Row],[NORM_Spécialité]], tbl_produits[Nom normalisé], 0))</f>
        <v>Chlorhydrate de lidocaïne</v>
      </c>
      <c r="J5915" s="34">
        <f>DATE(LEFT(tbl_data[[#This Row],[Date_rapport]], 4), MID(tbl_data[[#This Row],[Date_rapport]], 6, 2), RIGHT(tbl_data[[#This Row],[Date_rapport]], 2))</f>
        <v>45035</v>
      </c>
    </row>
    <row r="5916" spans="1:10" x14ac:dyDescent="0.2">
      <c r="A5916" s="28" t="s">
        <v>1840</v>
      </c>
      <c r="B5916" t="s">
        <v>3</v>
      </c>
      <c r="C5916" s="28" t="s">
        <v>1796</v>
      </c>
      <c r="D5916" t="s">
        <v>1268</v>
      </c>
      <c r="E5916" t="s">
        <v>2</v>
      </c>
      <c r="F5916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5916" t="str">
        <f>INDEX(tbl_produits[Classe nom], MATCH(tbl_data[[#This Row],[NORM_Spécialité]], tbl_produits[Nom normalisé], 0))</f>
        <v>Antinéoplasiques et immunomodulateurs</v>
      </c>
      <c r="H5916">
        <f>YEAR(tbl_data[[#This Row],[Date_rapport]])</f>
        <v>2023</v>
      </c>
      <c r="I5916" t="str">
        <f>INDEX(tbl_produits[Molécule extraite], MATCH(tbl_data[[#This Row],[NORM_Spécialité]], tbl_produits[Nom normalisé], 0))</f>
        <v>Triptoréline (acétate de)</v>
      </c>
      <c r="J5916" s="34">
        <f>DATE(LEFT(tbl_data[[#This Row],[Date_rapport]], 4), MID(tbl_data[[#This Row],[Date_rapport]], 6, 2), RIGHT(tbl_data[[#This Row],[Date_rapport]], 2))</f>
        <v>45035</v>
      </c>
    </row>
    <row r="5917" spans="1:10" x14ac:dyDescent="0.2">
      <c r="A5917" s="28" t="s">
        <v>1840</v>
      </c>
      <c r="B5917" t="s">
        <v>9</v>
      </c>
      <c r="C5917" s="28" t="s">
        <v>1801</v>
      </c>
      <c r="D5917" t="s">
        <v>1802</v>
      </c>
      <c r="E5917" t="s">
        <v>2</v>
      </c>
      <c r="F5917" t="str">
        <f>INDEX(tbl_produits[Nom normalisé], MATCH(tbl_data[[#This Row],[Spécialité]], tbl_produits[Nom original], 0))</f>
        <v>ALVESCO 80 microgrammes/dose, solution pour inhalation en flacon pressuris</v>
      </c>
      <c r="G5917" t="str">
        <f>INDEX(tbl_produits[Classe nom], MATCH(tbl_data[[#This Row],[NORM_Spécialité]], tbl_produits[Nom normalisé], 0))</f>
        <v>Système respiratoire</v>
      </c>
      <c r="H5917">
        <f>YEAR(tbl_data[[#This Row],[Date_rapport]])</f>
        <v>2023</v>
      </c>
      <c r="I5917" t="str">
        <f>INDEX(tbl_produits[Molécule extraite], MATCH(tbl_data[[#This Row],[NORM_Spécialité]], tbl_produits[Nom normalisé], 0))</f>
        <v>Ciclésonide</v>
      </c>
      <c r="J5917" s="34">
        <f>DATE(LEFT(tbl_data[[#This Row],[Date_rapport]], 4), MID(tbl_data[[#This Row],[Date_rapport]], 6, 2), RIGHT(tbl_data[[#This Row],[Date_rapport]], 2))</f>
        <v>45035</v>
      </c>
    </row>
    <row r="5918" spans="1:10" x14ac:dyDescent="0.2">
      <c r="A5918" s="28" t="s">
        <v>1840</v>
      </c>
      <c r="B5918" t="s">
        <v>9</v>
      </c>
      <c r="C5918" s="28" t="s">
        <v>1803</v>
      </c>
      <c r="D5918" t="s">
        <v>1147</v>
      </c>
      <c r="E5918" t="s">
        <v>2</v>
      </c>
      <c r="F5918" t="str">
        <f>INDEX(tbl_produits[Nom normalisé], MATCH(tbl_data[[#This Row],[Spécialité]], tbl_produits[Nom original], 0))</f>
        <v>KRENOSIN 6 mg/2 ml, solution injectable</v>
      </c>
      <c r="G5918" t="str">
        <f>INDEX(tbl_produits[Classe nom], MATCH(tbl_data[[#This Row],[NORM_Spécialité]], tbl_produits[Nom normalisé], 0))</f>
        <v>Système cardiovasculaire</v>
      </c>
      <c r="H5918">
        <f>YEAR(tbl_data[[#This Row],[Date_rapport]])</f>
        <v>2023</v>
      </c>
      <c r="I5918" t="str">
        <f>INDEX(tbl_produits[Molécule extraite], MATCH(tbl_data[[#This Row],[NORM_Spécialité]], tbl_produits[Nom normalisé], 0))</f>
        <v>Adénosine</v>
      </c>
      <c r="J5918" s="34">
        <f>DATE(LEFT(tbl_data[[#This Row],[Date_rapport]], 4), MID(tbl_data[[#This Row],[Date_rapport]], 6, 2), RIGHT(tbl_data[[#This Row],[Date_rapport]], 2))</f>
        <v>45035</v>
      </c>
    </row>
    <row r="5919" spans="1:10" x14ac:dyDescent="0.2">
      <c r="A5919" s="28" t="s">
        <v>1840</v>
      </c>
      <c r="B5919" t="s">
        <v>9</v>
      </c>
      <c r="C5919" s="28" t="s">
        <v>1803</v>
      </c>
      <c r="D5919" t="s">
        <v>1150</v>
      </c>
      <c r="E5919" t="s">
        <v>2</v>
      </c>
      <c r="F5919" t="str">
        <f>INDEX(tbl_produits[Nom normalisé], MATCH(tbl_data[[#This Row],[Spécialité]], tbl_produits[Nom original], 0))</f>
        <v>MIOCHOLE 20 mg, poudre et solvant pour solution intraoculaire</v>
      </c>
      <c r="G5919" t="str">
        <f>INDEX(tbl_produits[Classe nom], MATCH(tbl_data[[#This Row],[NORM_Spécialité]], tbl_produits[Nom normalisé], 0))</f>
        <v>Organes sensoriels</v>
      </c>
      <c r="H5919">
        <f>YEAR(tbl_data[[#This Row],[Date_rapport]])</f>
        <v>2023</v>
      </c>
      <c r="I5919" t="str">
        <f>INDEX(tbl_produits[Molécule extraite], MATCH(tbl_data[[#This Row],[NORM_Spécialité]], tbl_produits[Nom normalisé], 0))</f>
        <v>Chlorure d'acétylcholine</v>
      </c>
      <c r="J5919" s="34">
        <f>DATE(LEFT(tbl_data[[#This Row],[Date_rapport]], 4), MID(tbl_data[[#This Row],[Date_rapport]], 6, 2), RIGHT(tbl_data[[#This Row],[Date_rapport]], 2))</f>
        <v>45035</v>
      </c>
    </row>
    <row r="5920" spans="1:10" x14ac:dyDescent="0.2">
      <c r="A5920" s="28" t="s">
        <v>1840</v>
      </c>
      <c r="B5920" t="s">
        <v>9</v>
      </c>
      <c r="C5920" s="28" t="s">
        <v>1803</v>
      </c>
      <c r="D5920" t="s">
        <v>763</v>
      </c>
      <c r="E5920" t="s">
        <v>2</v>
      </c>
      <c r="F5920" t="str">
        <f>INDEX(tbl_produits[Nom normalisé], MATCH(tbl_data[[#This Row],[Spécialité]], tbl_produits[Nom original], 0))</f>
        <v>KARDEGIC 500 mg/5 ml, poudre pour solution injectable</v>
      </c>
      <c r="G5920" t="str">
        <f>INDEX(tbl_produits[Classe nom], MATCH(tbl_data[[#This Row],[NORM_Spécialité]], tbl_produits[Nom normalisé], 0))</f>
        <v>Système nerveux</v>
      </c>
      <c r="H5920">
        <f>YEAR(tbl_data[[#This Row],[Date_rapport]])</f>
        <v>2023</v>
      </c>
      <c r="I5920" t="str">
        <f>INDEX(tbl_produits[Molécule extraite], MATCH(tbl_data[[#This Row],[NORM_Spécialité]], tbl_produits[Nom normalisé], 0))</f>
        <v>DL-lysine (acétylsalicylate de)</v>
      </c>
      <c r="J5920" s="34">
        <f>DATE(LEFT(tbl_data[[#This Row],[Date_rapport]], 4), MID(tbl_data[[#This Row],[Date_rapport]], 6, 2), RIGHT(tbl_data[[#This Row],[Date_rapport]], 2))</f>
        <v>45035</v>
      </c>
    </row>
    <row r="5921" spans="1:10" x14ac:dyDescent="0.2">
      <c r="A5921" s="28" t="s">
        <v>1840</v>
      </c>
      <c r="B5921" t="s">
        <v>9</v>
      </c>
      <c r="C5921" s="28" t="s">
        <v>1803</v>
      </c>
      <c r="D5921" t="s">
        <v>1189</v>
      </c>
      <c r="E5921" t="s">
        <v>2</v>
      </c>
      <c r="F5921" t="str">
        <f>INDEX(tbl_produits[Nom normalisé], MATCH(tbl_data[[#This Row],[Spécialité]], tbl_produits[Nom original], 0))</f>
        <v>AMIKACINE Viatris 500 mg, poudre pour solution injectable</v>
      </c>
      <c r="G5921" t="str">
        <f>INDEX(tbl_produits[Classe nom], MATCH(tbl_data[[#This Row],[NORM_Spécialité]], tbl_produits[Nom normalisé], 0))</f>
        <v>Anti-infectieux à usage systémique</v>
      </c>
      <c r="H5921">
        <f>YEAR(tbl_data[[#This Row],[Date_rapport]])</f>
        <v>2023</v>
      </c>
      <c r="I5921" t="str">
        <f>INDEX(tbl_produits[Molécule extraite], MATCH(tbl_data[[#This Row],[NORM_Spécialité]], tbl_produits[Nom normalisé], 0))</f>
        <v>Amikacine (sulfate d')</v>
      </c>
      <c r="J5921" s="34">
        <f>DATE(LEFT(tbl_data[[#This Row],[Date_rapport]], 4), MID(tbl_data[[#This Row],[Date_rapport]], 6, 2), RIGHT(tbl_data[[#This Row],[Date_rapport]], 2))</f>
        <v>45035</v>
      </c>
    </row>
    <row r="5922" spans="1:10" x14ac:dyDescent="0.2">
      <c r="A5922" s="28" t="s">
        <v>1840</v>
      </c>
      <c r="B5922" t="s">
        <v>9</v>
      </c>
      <c r="C5922" s="28" t="s">
        <v>1803</v>
      </c>
      <c r="D5922" t="s">
        <v>1804</v>
      </c>
      <c r="E5922" t="s">
        <v>2</v>
      </c>
      <c r="F5922" t="str">
        <f>INDEX(tbl_produits[Nom normalisé], MATCH(tbl_data[[#This Row],[Spécialité]], tbl_produits[Nom original], 0))</f>
        <v>TEGRETOL L.P. 400 mg, comprimé pelliculé sécable à libération prolongée</v>
      </c>
      <c r="G5922" t="str">
        <f>INDEX(tbl_produits[Classe nom], MATCH(tbl_data[[#This Row],[NORM_Spécialité]], tbl_produits[Nom normalisé], 0))</f>
        <v>Système nerveux</v>
      </c>
      <c r="H5922">
        <f>YEAR(tbl_data[[#This Row],[Date_rapport]])</f>
        <v>2023</v>
      </c>
      <c r="I5922" t="str">
        <f>INDEX(tbl_produits[Molécule extraite], MATCH(tbl_data[[#This Row],[NORM_Spécialité]], tbl_produits[Nom normalisé], 0))</f>
        <v>Carbamazépine</v>
      </c>
      <c r="J5922" s="34">
        <f>DATE(LEFT(tbl_data[[#This Row],[Date_rapport]], 4), MID(tbl_data[[#This Row],[Date_rapport]], 6, 2), RIGHT(tbl_data[[#This Row],[Date_rapport]], 2))</f>
        <v>45035</v>
      </c>
    </row>
    <row r="5923" spans="1:10" x14ac:dyDescent="0.2">
      <c r="A5923" s="28" t="s">
        <v>1840</v>
      </c>
      <c r="B5923" t="s">
        <v>6</v>
      </c>
      <c r="C5923" s="28" t="s">
        <v>1803</v>
      </c>
      <c r="D5923" t="s">
        <v>1706</v>
      </c>
      <c r="E5923" t="s">
        <v>1803</v>
      </c>
      <c r="F5923" t="str">
        <f>INDEX(tbl_produits[Nom normalisé], MATCH(tbl_data[[#This Row],[Spécialité]], tbl_produits[Nom original], 0))</f>
        <v>RIFADINE 2 %, suspension buvable</v>
      </c>
      <c r="G5923" t="str">
        <f>INDEX(tbl_produits[Classe nom], MATCH(tbl_data[[#This Row],[NORM_Spécialité]], tbl_produits[Nom normalisé], 0))</f>
        <v>Anti-infectieux à usage systémique</v>
      </c>
      <c r="H5923">
        <f>YEAR(tbl_data[[#This Row],[Date_rapport]])</f>
        <v>2023</v>
      </c>
      <c r="I5923" t="str">
        <f>INDEX(tbl_produits[Molécule extraite], MATCH(tbl_data[[#This Row],[NORM_Spécialité]], tbl_produits[Nom normalisé], 0))</f>
        <v>Rifampicine sodique</v>
      </c>
      <c r="J5923" s="34">
        <f>DATE(LEFT(tbl_data[[#This Row],[Date_rapport]], 4), MID(tbl_data[[#This Row],[Date_rapport]], 6, 2), RIGHT(tbl_data[[#This Row],[Date_rapport]], 2))</f>
        <v>45035</v>
      </c>
    </row>
    <row r="5924" spans="1:10" x14ac:dyDescent="0.2">
      <c r="A5924" s="28" t="s">
        <v>1840</v>
      </c>
      <c r="B5924" t="s">
        <v>6</v>
      </c>
      <c r="C5924" s="28" t="s">
        <v>1803</v>
      </c>
      <c r="D5924" t="s">
        <v>1704</v>
      </c>
      <c r="E5924" t="s">
        <v>1803</v>
      </c>
      <c r="F5924" t="str">
        <f>INDEX(tbl_produits[Nom normalisé], MATCH(tbl_data[[#This Row],[Spécialité]], tbl_produits[Nom original], 0))</f>
        <v>RIFADINE 300 mg, gélule, boite de 8</v>
      </c>
      <c r="G5924" t="str">
        <f>INDEX(tbl_produits[Classe nom], MATCH(tbl_data[[#This Row],[NORM_Spécialité]], tbl_produits[Nom normalisé], 0))</f>
        <v>Anti-infectieux à usage systémique</v>
      </c>
      <c r="H5924">
        <f>YEAR(tbl_data[[#This Row],[Date_rapport]])</f>
        <v>2023</v>
      </c>
      <c r="I5924" t="str">
        <f>INDEX(tbl_produits[Molécule extraite], MATCH(tbl_data[[#This Row],[NORM_Spécialité]], tbl_produits[Nom normalisé], 0))</f>
        <v>Rifampicine sodique</v>
      </c>
      <c r="J5924" s="34">
        <f>DATE(LEFT(tbl_data[[#This Row],[Date_rapport]], 4), MID(tbl_data[[#This Row],[Date_rapport]], 6, 2), RIGHT(tbl_data[[#This Row],[Date_rapport]], 2))</f>
        <v>45035</v>
      </c>
    </row>
    <row r="5925" spans="1:10" x14ac:dyDescent="0.2">
      <c r="A5925" s="28" t="s">
        <v>1840</v>
      </c>
      <c r="B5925" t="s">
        <v>6</v>
      </c>
      <c r="C5925" s="28" t="s">
        <v>1803</v>
      </c>
      <c r="D5925" t="s">
        <v>1078</v>
      </c>
      <c r="E5925" t="s">
        <v>1337</v>
      </c>
      <c r="F5925" t="str">
        <f>INDEX(tbl_produits[Nom normalisé], MATCH(tbl_data[[#This Row],[Spécialité]], tbl_produits[Nom original], 0))</f>
        <v xml:space="preserve">ALDURAZYME 100 U/ml, solution à diluer pour perfusion </v>
      </c>
      <c r="G5925" t="str">
        <f>INDEX(tbl_produits[Classe nom], MATCH(tbl_data[[#This Row],[NORM_Spécialité]], tbl_produits[Nom normalisé], 0))</f>
        <v>Voies digestives et métabolisme</v>
      </c>
      <c r="H5925">
        <f>YEAR(tbl_data[[#This Row],[Date_rapport]])</f>
        <v>2023</v>
      </c>
      <c r="I5925" t="str">
        <f>INDEX(tbl_produits[Molécule extraite], MATCH(tbl_data[[#This Row],[NORM_Spécialité]], tbl_produits[Nom normalisé], 0))</f>
        <v>Laronidase</v>
      </c>
      <c r="J5925" s="34">
        <f>DATE(LEFT(tbl_data[[#This Row],[Date_rapport]], 4), MID(tbl_data[[#This Row],[Date_rapport]], 6, 2), RIGHT(tbl_data[[#This Row],[Date_rapport]], 2))</f>
        <v>45035</v>
      </c>
    </row>
    <row r="5926" spans="1:10" x14ac:dyDescent="0.2">
      <c r="A5926" s="28" t="s">
        <v>1840</v>
      </c>
      <c r="B5926" t="s">
        <v>6</v>
      </c>
      <c r="C5926" s="28" t="s">
        <v>1805</v>
      </c>
      <c r="D5926" t="s">
        <v>1806</v>
      </c>
      <c r="E5926" t="s">
        <v>1805</v>
      </c>
      <c r="F5926" t="str">
        <f>INDEX(tbl_produits[Nom normalisé], MATCH(tbl_data[[#This Row],[Spécialité]], tbl_produits[Nom original], 0))</f>
        <v>DEXAMÉTHASONE Viatris 4 mg/1 ml-20 mg/5 ml, solution injectable en ampoule</v>
      </c>
      <c r="G5926" t="str">
        <f>INDEX(tbl_produits[Classe nom], MATCH(tbl_data[[#This Row],[NORM_Spécialité]], tbl_produits[Nom normalisé], 0))</f>
        <v>Hormones systémiques sauf hormones sexuelles et insulines</v>
      </c>
      <c r="H5926">
        <f>YEAR(tbl_data[[#This Row],[Date_rapport]])</f>
        <v>2023</v>
      </c>
      <c r="I5926" t="str">
        <f>INDEX(tbl_produits[Molécule extraite], MATCH(tbl_data[[#This Row],[NORM_Spécialité]], tbl_produits[Nom normalisé], 0))</f>
        <v>Dexaméthasone (phosphate sodique de)</v>
      </c>
      <c r="J5926" s="34">
        <f>DATE(LEFT(tbl_data[[#This Row],[Date_rapport]], 4), MID(tbl_data[[#This Row],[Date_rapport]], 6, 2), RIGHT(tbl_data[[#This Row],[Date_rapport]], 2))</f>
        <v>45035</v>
      </c>
    </row>
    <row r="5927" spans="1:10" x14ac:dyDescent="0.2">
      <c r="A5927" s="28" t="s">
        <v>1840</v>
      </c>
      <c r="B5927" t="s">
        <v>3</v>
      </c>
      <c r="C5927" s="28" t="s">
        <v>1805</v>
      </c>
      <c r="D5927" t="s">
        <v>1675</v>
      </c>
      <c r="E5927" t="s">
        <v>2</v>
      </c>
      <c r="F5927" t="str">
        <f>INDEX(tbl_produits[Nom normalisé], MATCH(tbl_data[[#This Row],[Spécialité]], tbl_produits[Nom original], 0))</f>
        <v>VERKAZIA 1 mg/ml, collyre en émulsion</v>
      </c>
      <c r="G5927" t="str">
        <f>INDEX(tbl_produits[Classe nom], MATCH(tbl_data[[#This Row],[NORM_Spécialité]], tbl_produits[Nom normalisé], 0))</f>
        <v>Antinéoplasiques et immunomodulateurs</v>
      </c>
      <c r="H5927">
        <f>YEAR(tbl_data[[#This Row],[Date_rapport]])</f>
        <v>2023</v>
      </c>
      <c r="I5927" t="str">
        <f>INDEX(tbl_produits[Molécule extraite], MATCH(tbl_data[[#This Row],[NORM_Spécialité]], tbl_produits[Nom normalisé], 0))</f>
        <v>Ciclosporine</v>
      </c>
      <c r="J5927" s="34">
        <f>DATE(LEFT(tbl_data[[#This Row],[Date_rapport]], 4), MID(tbl_data[[#This Row],[Date_rapport]], 6, 2), RIGHT(tbl_data[[#This Row],[Date_rapport]], 2))</f>
        <v>45035</v>
      </c>
    </row>
    <row r="5928" spans="1:10" x14ac:dyDescent="0.2">
      <c r="A5928" s="28" t="s">
        <v>1840</v>
      </c>
      <c r="B5928" t="s">
        <v>6</v>
      </c>
      <c r="C5928" s="28" t="s">
        <v>1805</v>
      </c>
      <c r="D5928" t="s">
        <v>1807</v>
      </c>
      <c r="E5928" t="s">
        <v>1805</v>
      </c>
      <c r="F5928" t="str">
        <f>INDEX(tbl_produits[Nom normalisé], MATCH(tbl_data[[#This Row],[Spécialité]], tbl_produits[Nom original], 0))</f>
        <v>ROACTEMRA 162 mg, solution injectable en stylo prérempli</v>
      </c>
      <c r="G5928" t="str">
        <f>INDEX(tbl_produits[Classe nom], MATCH(tbl_data[[#This Row],[NORM_Spécialité]], tbl_produits[Nom normalisé], 0))</f>
        <v>Antinéoplasiques et immunomodulateurs</v>
      </c>
      <c r="H5928">
        <f>YEAR(tbl_data[[#This Row],[Date_rapport]])</f>
        <v>2023</v>
      </c>
      <c r="I5928" t="str">
        <f>INDEX(tbl_produits[Molécule extraite], MATCH(tbl_data[[#This Row],[NORM_Spécialité]], tbl_produits[Nom normalisé], 0))</f>
        <v>Tocilizumab</v>
      </c>
      <c r="J5928" s="34">
        <f>DATE(LEFT(tbl_data[[#This Row],[Date_rapport]], 4), MID(tbl_data[[#This Row],[Date_rapport]], 6, 2), RIGHT(tbl_data[[#This Row],[Date_rapport]], 2))</f>
        <v>45035</v>
      </c>
    </row>
    <row r="5929" spans="1:10" x14ac:dyDescent="0.2">
      <c r="A5929" s="28" t="s">
        <v>1840</v>
      </c>
      <c r="B5929" t="s">
        <v>6</v>
      </c>
      <c r="C5929" s="28" t="s">
        <v>1808</v>
      </c>
      <c r="D5929" t="s">
        <v>1809</v>
      </c>
      <c r="E5929" t="s">
        <v>1808</v>
      </c>
      <c r="F5929" t="str">
        <f>INDEX(tbl_produits[Nom normalisé], MATCH(tbl_data[[#This Row],[Spécialité]], tbl_produits[Nom original], 0))</f>
        <v>LONOTEN 5 mg et 10 mg, comprimé sécable</v>
      </c>
      <c r="G5929" t="str">
        <f>INDEX(tbl_produits[Classe nom], MATCH(tbl_data[[#This Row],[NORM_Spécialité]], tbl_produits[Nom normalisé], 0))</f>
        <v>Système cardiovasculaire</v>
      </c>
      <c r="H5929">
        <f>YEAR(tbl_data[[#This Row],[Date_rapport]])</f>
        <v>2023</v>
      </c>
      <c r="I5929" t="str">
        <f>INDEX(tbl_produits[Molécule extraite], MATCH(tbl_data[[#This Row],[NORM_Spécialité]], tbl_produits[Nom normalisé], 0))</f>
        <v>Minoxidil</v>
      </c>
      <c r="J5929" s="34">
        <f>DATE(LEFT(tbl_data[[#This Row],[Date_rapport]], 4), MID(tbl_data[[#This Row],[Date_rapport]], 6, 2), RIGHT(tbl_data[[#This Row],[Date_rapport]], 2))</f>
        <v>45035</v>
      </c>
    </row>
    <row r="5930" spans="1:10" x14ac:dyDescent="0.2">
      <c r="A5930" s="28" t="s">
        <v>1840</v>
      </c>
      <c r="B5930" t="s">
        <v>9</v>
      </c>
      <c r="C5930" s="28" t="s">
        <v>1808</v>
      </c>
      <c r="D5930" t="s">
        <v>1266</v>
      </c>
      <c r="E5930" t="s">
        <v>2</v>
      </c>
      <c r="F5930" t="str">
        <f>INDEX(tbl_produits[Nom normalisé], MATCH(tbl_data[[#This Row],[Spécialité]], tbl_produits[Nom original], 0))</f>
        <v>ROVAMYCINE 1,5 millions d'unites internationales, lyophilisat pour usage parentéral</v>
      </c>
      <c r="G5930" t="str">
        <f>INDEX(tbl_produits[Classe nom], MATCH(tbl_data[[#This Row],[NORM_Spécialité]], tbl_produits[Nom normalisé], 0))</f>
        <v>Anti-infectieux à usage systémique</v>
      </c>
      <c r="H5930">
        <f>YEAR(tbl_data[[#This Row],[Date_rapport]])</f>
        <v>2023</v>
      </c>
      <c r="I5930" t="str">
        <f>INDEX(tbl_produits[Molécule extraite], MATCH(tbl_data[[#This Row],[NORM_Spécialité]], tbl_produits[Nom normalisé], 0))</f>
        <v>Spiramycine (adipate de)</v>
      </c>
      <c r="J5930" s="34">
        <f>DATE(LEFT(tbl_data[[#This Row],[Date_rapport]], 4), MID(tbl_data[[#This Row],[Date_rapport]], 6, 2), RIGHT(tbl_data[[#This Row],[Date_rapport]], 2))</f>
        <v>45035</v>
      </c>
    </row>
    <row r="5931" spans="1:10" x14ac:dyDescent="0.2">
      <c r="A5931" s="28" t="s">
        <v>1840</v>
      </c>
      <c r="B5931" t="s">
        <v>3</v>
      </c>
      <c r="C5931" s="28" t="s">
        <v>1808</v>
      </c>
      <c r="D5931" t="s">
        <v>1209</v>
      </c>
      <c r="E5931" t="s">
        <v>2</v>
      </c>
      <c r="F5931" t="str">
        <f>INDEX(tbl_produits[Nom normalisé], MATCH(tbl_data[[#This Row],[Spécialité]], tbl_produits[Nom original], 0))</f>
        <v>VIPERFAV, solution à diluer pour perfusion</v>
      </c>
      <c r="G5931" t="str">
        <f>INDEX(tbl_produits[Classe nom], MATCH(tbl_data[[#This Row],[NORM_Spécialité]], tbl_produits[Nom normalisé], 0))</f>
        <v>Divers</v>
      </c>
      <c r="H5931">
        <f>YEAR(tbl_data[[#This Row],[Date_rapport]])</f>
        <v>2023</v>
      </c>
      <c r="I5931" t="str">
        <f>INDEX(tbl_produits[Molécule extraite], MATCH(tbl_data[[#This Row],[NORM_Spécialité]], tbl_produits[Nom normalisé], 0))</f>
        <v>Fragments F(ab')2 d'immunoglobuline équine antivenimeuse de vipère européenne</v>
      </c>
      <c r="J5931" s="34">
        <f>DATE(LEFT(tbl_data[[#This Row],[Date_rapport]], 4), MID(tbl_data[[#This Row],[Date_rapport]], 6, 2), RIGHT(tbl_data[[#This Row],[Date_rapport]], 2))</f>
        <v>45035</v>
      </c>
    </row>
    <row r="5932" spans="1:10" x14ac:dyDescent="0.2">
      <c r="A5932" s="28" t="s">
        <v>1840</v>
      </c>
      <c r="B5932" t="s">
        <v>6</v>
      </c>
      <c r="C5932" s="28" t="s">
        <v>1808</v>
      </c>
      <c r="D5932" t="s">
        <v>723</v>
      </c>
      <c r="E5932" t="s">
        <v>1808</v>
      </c>
      <c r="F5932" t="str">
        <f>INDEX(tbl_produits[Nom normalisé], MATCH(tbl_data[[#This Row],[Spécialité]], tbl_produits[Nom original], 0))</f>
        <v>GARDENAL 40 mg/2 ml, poudre et solvant pour solution injectable</v>
      </c>
      <c r="G5932" t="str">
        <f>INDEX(tbl_produits[Classe nom], MATCH(tbl_data[[#This Row],[NORM_Spécialité]], tbl_produits[Nom normalisé], 0))</f>
        <v>Système nerveux</v>
      </c>
      <c r="H5932">
        <f>YEAR(tbl_data[[#This Row],[Date_rapport]])</f>
        <v>2023</v>
      </c>
      <c r="I5932" t="str">
        <f>INDEX(tbl_produits[Molécule extraite], MATCH(tbl_data[[#This Row],[NORM_Spécialité]], tbl_produits[Nom normalisé], 0))</f>
        <v>Phénobarbital sodique</v>
      </c>
      <c r="J5932" s="34">
        <f>DATE(LEFT(tbl_data[[#This Row],[Date_rapport]], 4), MID(tbl_data[[#This Row],[Date_rapport]], 6, 2), RIGHT(tbl_data[[#This Row],[Date_rapport]], 2))</f>
        <v>45035</v>
      </c>
    </row>
    <row r="5933" spans="1:10" x14ac:dyDescent="0.2">
      <c r="A5933" s="28" t="s">
        <v>1840</v>
      </c>
      <c r="B5933" t="s">
        <v>3</v>
      </c>
      <c r="C5933" s="28" t="s">
        <v>1810</v>
      </c>
      <c r="D5933" t="s">
        <v>1811</v>
      </c>
      <c r="E5933" t="s">
        <v>2</v>
      </c>
      <c r="F5933" t="str">
        <f>INDEX(tbl_produits[Nom normalisé], MATCH(tbl_data[[#This Row],[Spécialité]], tbl_produits[Nom original], 0))</f>
        <v>CARBAMAZEPINE Viatris L.P. 400 mg, comprimé sécable à libération prolongée</v>
      </c>
      <c r="G5933" t="str">
        <f>INDEX(tbl_produits[Classe nom], MATCH(tbl_data[[#This Row],[NORM_Spécialité]], tbl_produits[Nom normalisé], 0))</f>
        <v>Système nerveux</v>
      </c>
      <c r="H5933">
        <f>YEAR(tbl_data[[#This Row],[Date_rapport]])</f>
        <v>2023</v>
      </c>
      <c r="I5933" t="str">
        <f>INDEX(tbl_produits[Molécule extraite], MATCH(tbl_data[[#This Row],[NORM_Spécialité]], tbl_produits[Nom normalisé], 0))</f>
        <v>Carbamazépine</v>
      </c>
      <c r="J5933" s="34">
        <f>DATE(LEFT(tbl_data[[#This Row],[Date_rapport]], 4), MID(tbl_data[[#This Row],[Date_rapport]], 6, 2), RIGHT(tbl_data[[#This Row],[Date_rapport]], 2))</f>
        <v>45035</v>
      </c>
    </row>
    <row r="5934" spans="1:10" x14ac:dyDescent="0.2">
      <c r="A5934" s="28" t="s">
        <v>1840</v>
      </c>
      <c r="B5934" t="s">
        <v>3</v>
      </c>
      <c r="C5934" s="28" t="s">
        <v>1810</v>
      </c>
      <c r="D5934" t="s">
        <v>1812</v>
      </c>
      <c r="E5934" t="s">
        <v>2</v>
      </c>
      <c r="F5934" t="str">
        <f>INDEX(tbl_produits[Nom normalisé], MATCH(tbl_data[[#This Row],[Spécialité]], tbl_produits[Nom original], 0))</f>
        <v>CARBAMAZEPINE Sandoz L.P. 400 mg, comprimé pelliculé sécable à libération prolongée</v>
      </c>
      <c r="G5934" t="str">
        <f>INDEX(tbl_produits[Classe nom], MATCH(tbl_data[[#This Row],[NORM_Spécialité]], tbl_produits[Nom normalisé], 0))</f>
        <v>Système nerveux</v>
      </c>
      <c r="H5934">
        <f>YEAR(tbl_data[[#This Row],[Date_rapport]])</f>
        <v>2023</v>
      </c>
      <c r="I5934" t="str">
        <f>INDEX(tbl_produits[Molécule extraite], MATCH(tbl_data[[#This Row],[NORM_Spécialité]], tbl_produits[Nom normalisé], 0))</f>
        <v>Carbamazépine</v>
      </c>
      <c r="J5934" s="34">
        <f>DATE(LEFT(tbl_data[[#This Row],[Date_rapport]], 4), MID(tbl_data[[#This Row],[Date_rapport]], 6, 2), RIGHT(tbl_data[[#This Row],[Date_rapport]], 2))</f>
        <v>45035</v>
      </c>
    </row>
    <row r="5935" spans="1:10" x14ac:dyDescent="0.2">
      <c r="A5935" s="28" t="s">
        <v>1840</v>
      </c>
      <c r="B5935" t="s">
        <v>9</v>
      </c>
      <c r="C5935" s="28" t="s">
        <v>1810</v>
      </c>
      <c r="D5935" t="s">
        <v>1148</v>
      </c>
      <c r="E5935" t="s">
        <v>2</v>
      </c>
      <c r="F5935" t="str">
        <f>INDEX(tbl_produits[Nom normalisé], MATCH(tbl_data[[#This Row],[Spécialité]], tbl_produits[Nom original], 0))</f>
        <v>ARIXTRA 2,5 mg/0,5 ml, solution injectable en seringue pré-remplie, boîte 2 et 7 seringues</v>
      </c>
      <c r="G5935" t="str">
        <f>INDEX(tbl_produits[Classe nom], MATCH(tbl_data[[#This Row],[NORM_Spécialité]], tbl_produits[Nom normalisé], 0))</f>
        <v>Sang et organes hématopoïétiques</v>
      </c>
      <c r="H5935">
        <f>YEAR(tbl_data[[#This Row],[Date_rapport]])</f>
        <v>2023</v>
      </c>
      <c r="I5935" t="str">
        <f>INDEX(tbl_produits[Molécule extraite], MATCH(tbl_data[[#This Row],[NORM_Spécialité]], tbl_produits[Nom normalisé], 0))</f>
        <v>Fondaparinux</v>
      </c>
      <c r="J5935" s="34">
        <f>DATE(LEFT(tbl_data[[#This Row],[Date_rapport]], 4), MID(tbl_data[[#This Row],[Date_rapport]], 6, 2), RIGHT(tbl_data[[#This Row],[Date_rapport]], 2))</f>
        <v>45035</v>
      </c>
    </row>
    <row r="5936" spans="1:10" x14ac:dyDescent="0.2">
      <c r="A5936" s="28" t="s">
        <v>1840</v>
      </c>
      <c r="B5936" t="s">
        <v>6</v>
      </c>
      <c r="C5936" s="28" t="s">
        <v>1810</v>
      </c>
      <c r="D5936" t="s">
        <v>681</v>
      </c>
      <c r="E5936" t="s">
        <v>1810</v>
      </c>
      <c r="F5936" t="str">
        <f>INDEX(tbl_produits[Nom normalisé], MATCH(tbl_data[[#This Row],[Spécialité]], tbl_produits[Nom original], 0))</f>
        <v>THYROGEN 0,9 mg, poudre pour solution injectable</v>
      </c>
      <c r="G5936" t="str">
        <f>INDEX(tbl_produits[Classe nom], MATCH(tbl_data[[#This Row],[NORM_Spécialité]], tbl_produits[Nom normalisé], 0))</f>
        <v>Hormones systémiques sauf hormones sexuelles et insulines</v>
      </c>
      <c r="H5936">
        <f>YEAR(tbl_data[[#This Row],[Date_rapport]])</f>
        <v>2023</v>
      </c>
      <c r="I5936" t="str">
        <f>INDEX(tbl_produits[Molécule extraite], MATCH(tbl_data[[#This Row],[NORM_Spécialité]], tbl_produits[Nom normalisé], 0))</f>
        <v>Thyrotropine alfa</v>
      </c>
      <c r="J5936" s="34">
        <f>DATE(LEFT(tbl_data[[#This Row],[Date_rapport]], 4), MID(tbl_data[[#This Row],[Date_rapport]], 6, 2), RIGHT(tbl_data[[#This Row],[Date_rapport]], 2))</f>
        <v>45035</v>
      </c>
    </row>
    <row r="5937" spans="1:10" x14ac:dyDescent="0.2">
      <c r="A5937" s="28" t="s">
        <v>1840</v>
      </c>
      <c r="B5937" t="s">
        <v>6</v>
      </c>
      <c r="C5937" s="28" t="s">
        <v>1810</v>
      </c>
      <c r="D5937" t="s">
        <v>1677</v>
      </c>
      <c r="E5937" t="s">
        <v>1810</v>
      </c>
      <c r="F5937" t="str">
        <f>INDEX(tbl_produits[Nom normalisé], MATCH(tbl_data[[#This Row],[Spécialité]], tbl_produits[Nom original], 0))</f>
        <v>TRASYLOL 500 000 UIK/50 mL, solution injectable</v>
      </c>
      <c r="G5937" t="str">
        <f>INDEX(tbl_produits[Classe nom], MATCH(tbl_data[[#This Row],[NORM_Spécialité]], tbl_produits[Nom normalisé], 0))</f>
        <v>Sang et organes hématopoïétiques</v>
      </c>
      <c r="H5937">
        <f>YEAR(tbl_data[[#This Row],[Date_rapport]])</f>
        <v>2023</v>
      </c>
      <c r="I5937" t="str">
        <f>INDEX(tbl_produits[Molécule extraite], MATCH(tbl_data[[#This Row],[NORM_Spécialité]], tbl_produits[Nom normalisé], 0))</f>
        <v>Aprotinine</v>
      </c>
      <c r="J5937" s="34">
        <f>DATE(LEFT(tbl_data[[#This Row],[Date_rapport]], 4), MID(tbl_data[[#This Row],[Date_rapport]], 6, 2), RIGHT(tbl_data[[#This Row],[Date_rapport]], 2))</f>
        <v>45035</v>
      </c>
    </row>
    <row r="5938" spans="1:10" x14ac:dyDescent="0.2">
      <c r="A5938" s="28" t="s">
        <v>1840</v>
      </c>
      <c r="B5938" t="s">
        <v>9</v>
      </c>
      <c r="C5938" s="28" t="s">
        <v>1810</v>
      </c>
      <c r="D5938" t="s">
        <v>1183</v>
      </c>
      <c r="E5938" t="s">
        <v>2</v>
      </c>
      <c r="F5938" t="str">
        <f>INDEX(tbl_produits[Nom normalisé], MATCH(tbl_data[[#This Row],[Spécialité]], tbl_produits[Nom original], 0))</f>
        <v>FERROSTANE 0,68 pour cent, sirop</v>
      </c>
      <c r="G5938" t="str">
        <f>INDEX(tbl_produits[Classe nom], MATCH(tbl_data[[#This Row],[NORM_Spécialité]], tbl_produits[Nom normalisé], 0))</f>
        <v>Sang et organes hématopoïétiques</v>
      </c>
      <c r="H5938">
        <f>YEAR(tbl_data[[#This Row],[Date_rapport]])</f>
        <v>2023</v>
      </c>
      <c r="I5938" t="str">
        <f>INDEX(tbl_produits[Molécule extraite], MATCH(tbl_data[[#This Row],[NORM_Spécialité]], tbl_produits[Nom normalisé], 0))</f>
        <v>Ferédétate de sodium</v>
      </c>
      <c r="J5938" s="34">
        <f>DATE(LEFT(tbl_data[[#This Row],[Date_rapport]], 4), MID(tbl_data[[#This Row],[Date_rapport]], 6, 2), RIGHT(tbl_data[[#This Row],[Date_rapport]], 2))</f>
        <v>45035</v>
      </c>
    </row>
    <row r="5939" spans="1:10" x14ac:dyDescent="0.2">
      <c r="A5939" s="28" t="s">
        <v>1840</v>
      </c>
      <c r="B5939" t="s">
        <v>6</v>
      </c>
      <c r="C5939" s="28" t="s">
        <v>1813</v>
      </c>
      <c r="D5939" t="s">
        <v>1764</v>
      </c>
      <c r="E5939" t="s">
        <v>1813</v>
      </c>
      <c r="F5939" t="str">
        <f>INDEX(tbl_produits[Nom normalisé], MATCH(tbl_data[[#This Row],[Spécialité]], tbl_produits[Nom original], 0))</f>
        <v>FLIXOTIDE Diskus 100 µg/dose, poudre pour inhalation en récipient unidose</v>
      </c>
      <c r="G5939" t="str">
        <f>INDEX(tbl_produits[Classe nom], MATCH(tbl_data[[#This Row],[NORM_Spécialité]], tbl_produits[Nom normalisé], 0))</f>
        <v>Système respiratoire</v>
      </c>
      <c r="H5939">
        <f>YEAR(tbl_data[[#This Row],[Date_rapport]])</f>
        <v>2023</v>
      </c>
      <c r="I5939" t="str">
        <f>INDEX(tbl_produits[Molécule extraite], MATCH(tbl_data[[#This Row],[NORM_Spécialité]], tbl_produits[Nom normalisé], 0))</f>
        <v>Fluticasone (propionate de)</v>
      </c>
      <c r="J5939" s="34">
        <f>DATE(LEFT(tbl_data[[#This Row],[Date_rapport]], 4), MID(tbl_data[[#This Row],[Date_rapport]], 6, 2), RIGHT(tbl_data[[#This Row],[Date_rapport]], 2))</f>
        <v>45035</v>
      </c>
    </row>
    <row r="5940" spans="1:10" x14ac:dyDescent="0.2">
      <c r="A5940" s="28" t="s">
        <v>1840</v>
      </c>
      <c r="B5940" t="s">
        <v>9</v>
      </c>
      <c r="C5940" s="28" t="s">
        <v>1813</v>
      </c>
      <c r="D5940" t="s">
        <v>1031</v>
      </c>
      <c r="E5940" t="s">
        <v>2</v>
      </c>
      <c r="F5940" t="str">
        <f>INDEX(tbl_produits[Nom normalisé], MATCH(tbl_data[[#This Row],[Spécialité]], tbl_produits[Nom original], 0))</f>
        <v>ALFATIL 125 mg/5 ml et 250mg/5 ml, poudre pour suspension buvable</v>
      </c>
      <c r="G5940" t="str">
        <f>INDEX(tbl_produits[Classe nom], MATCH(tbl_data[[#This Row],[NORM_Spécialité]], tbl_produits[Nom normalisé], 0))</f>
        <v>Anti-infectieux à usage systémique</v>
      </c>
      <c r="H5940">
        <f>YEAR(tbl_data[[#This Row],[Date_rapport]])</f>
        <v>2023</v>
      </c>
      <c r="I5940" t="str">
        <f>INDEX(tbl_produits[Molécule extraite], MATCH(tbl_data[[#This Row],[NORM_Spécialité]], tbl_produits[Nom normalisé], 0))</f>
        <v>Céfaclor</v>
      </c>
      <c r="J5940" s="34">
        <f>DATE(LEFT(tbl_data[[#This Row],[Date_rapport]], 4), MID(tbl_data[[#This Row],[Date_rapport]], 6, 2), RIGHT(tbl_data[[#This Row],[Date_rapport]], 2))</f>
        <v>45035</v>
      </c>
    </row>
    <row r="5941" spans="1:10" x14ac:dyDescent="0.2">
      <c r="A5941" s="28" t="s">
        <v>1840</v>
      </c>
      <c r="B5941" t="s">
        <v>3</v>
      </c>
      <c r="C5941" s="28" t="s">
        <v>1813</v>
      </c>
      <c r="D5941" t="s">
        <v>1814</v>
      </c>
      <c r="E5941" t="s">
        <v>2</v>
      </c>
      <c r="F5941" t="str">
        <f>INDEX(tbl_produits[Nom normalisé], MATCH(tbl_data[[#This Row],[Spécialité]], tbl_produits[Nom original], 0))</f>
        <v>ALFATIL LP 500 mg, comprimé pelliculé à libération prolongée</v>
      </c>
      <c r="G5941" t="str">
        <f>INDEX(tbl_produits[Classe nom], MATCH(tbl_data[[#This Row],[NORM_Spécialité]], tbl_produits[Nom normalisé], 0))</f>
        <v>Anti-infectieux à usage systémique</v>
      </c>
      <c r="H5941">
        <f>YEAR(tbl_data[[#This Row],[Date_rapport]])</f>
        <v>2023</v>
      </c>
      <c r="I5941" t="str">
        <f>INDEX(tbl_produits[Molécule extraite], MATCH(tbl_data[[#This Row],[NORM_Spécialité]], tbl_produits[Nom normalisé], 0))</f>
        <v>Céfaclor</v>
      </c>
      <c r="J5941" s="34">
        <f>DATE(LEFT(tbl_data[[#This Row],[Date_rapport]], 4), MID(tbl_data[[#This Row],[Date_rapport]], 6, 2), RIGHT(tbl_data[[#This Row],[Date_rapport]], 2))</f>
        <v>45035</v>
      </c>
    </row>
    <row r="5942" spans="1:10" x14ac:dyDescent="0.2">
      <c r="A5942" s="28" t="s">
        <v>1840</v>
      </c>
      <c r="B5942" t="s">
        <v>6</v>
      </c>
      <c r="C5942" s="28" t="s">
        <v>1813</v>
      </c>
      <c r="D5942" t="s">
        <v>1777</v>
      </c>
      <c r="E5942" t="s">
        <v>1813</v>
      </c>
      <c r="F5942" t="str">
        <f>INDEX(tbl_produits[Nom normalisé], MATCH(tbl_data[[#This Row],[Spécialité]], tbl_produits[Nom original], 0))</f>
        <v>ZECLAR 0,5 g, poudre pour solution à diluer pour perfusion</v>
      </c>
      <c r="G5942" t="str">
        <f>INDEX(tbl_produits[Classe nom], MATCH(tbl_data[[#This Row],[NORM_Spécialité]], tbl_produits[Nom normalisé], 0))</f>
        <v>Anti-infectieux à usage systémique</v>
      </c>
      <c r="H5942">
        <f>YEAR(tbl_data[[#This Row],[Date_rapport]])</f>
        <v>2023</v>
      </c>
      <c r="I5942" t="str">
        <f>INDEX(tbl_produits[Molécule extraite], MATCH(tbl_data[[#This Row],[NORM_Spécialité]], tbl_produits[Nom normalisé], 0))</f>
        <v>Clarithromycine</v>
      </c>
      <c r="J5942" s="34">
        <f>DATE(LEFT(tbl_data[[#This Row],[Date_rapport]], 4), MID(tbl_data[[#This Row],[Date_rapport]], 6, 2), RIGHT(tbl_data[[#This Row],[Date_rapport]], 2))</f>
        <v>45035</v>
      </c>
    </row>
    <row r="5943" spans="1:10" x14ac:dyDescent="0.2">
      <c r="A5943" s="28" t="s">
        <v>1840</v>
      </c>
      <c r="B5943" t="s">
        <v>6</v>
      </c>
      <c r="C5943" s="28" t="s">
        <v>1312</v>
      </c>
      <c r="D5943" t="s">
        <v>1250</v>
      </c>
      <c r="E5943" t="s">
        <v>1815</v>
      </c>
      <c r="F5943" t="str">
        <f>INDEX(tbl_produits[Nom normalisé], MATCH(tbl_data[[#This Row],[Spécialité]], tbl_produits[Nom original], 0))</f>
        <v>COMBANTRIN 125 mg/5 ml, suspension buvable</v>
      </c>
      <c r="G5943" t="str">
        <f>INDEX(tbl_produits[Classe nom], MATCH(tbl_data[[#This Row],[NORM_Spécialité]], tbl_produits[Nom normalisé], 0))</f>
        <v>Antiparasitaires, insecticides et répulsifs</v>
      </c>
      <c r="H5943">
        <f>YEAR(tbl_data[[#This Row],[Date_rapport]])</f>
        <v>2023</v>
      </c>
      <c r="I5943" t="str">
        <f>INDEX(tbl_produits[Molécule extraite], MATCH(tbl_data[[#This Row],[NORM_Spécialité]], tbl_produits[Nom normalisé], 0))</f>
        <v>Pyrantel</v>
      </c>
      <c r="J5943" s="34">
        <f>DATE(LEFT(tbl_data[[#This Row],[Date_rapport]], 4), MID(tbl_data[[#This Row],[Date_rapport]], 6, 2), RIGHT(tbl_data[[#This Row],[Date_rapport]], 2))</f>
        <v>45035</v>
      </c>
    </row>
    <row r="5944" spans="1:10" x14ac:dyDescent="0.2">
      <c r="A5944" s="28" t="s">
        <v>1840</v>
      </c>
      <c r="B5944" t="s">
        <v>3</v>
      </c>
      <c r="C5944" s="28" t="s">
        <v>1312</v>
      </c>
      <c r="D5944" t="s">
        <v>1313</v>
      </c>
      <c r="E5944" t="s">
        <v>2</v>
      </c>
      <c r="F5944" t="str">
        <f>INDEX(tbl_produits[Nom normalisé], MATCH(tbl_data[[#This Row],[Spécialité]], tbl_produits[Nom original], 0))</f>
        <v>THERASOLV 250 000 UI, poudre pour solution injectable/pour perfusion</v>
      </c>
      <c r="G5944" t="str">
        <f>INDEX(tbl_produits[Classe nom], MATCH(tbl_data[[#This Row],[NORM_Spécialité]], tbl_produits[Nom normalisé], 0))</f>
        <v>Sang et organes hématopoïétiques</v>
      </c>
      <c r="H5944">
        <f>YEAR(tbl_data[[#This Row],[Date_rapport]])</f>
        <v>2023</v>
      </c>
      <c r="I5944" t="str">
        <f>INDEX(tbl_produits[Molécule extraite], MATCH(tbl_data[[#This Row],[NORM_Spécialité]], tbl_produits[Nom normalisé], 0))</f>
        <v>Urokinase</v>
      </c>
      <c r="J5944" s="34">
        <f>DATE(LEFT(tbl_data[[#This Row],[Date_rapport]], 4), MID(tbl_data[[#This Row],[Date_rapport]], 6, 2), RIGHT(tbl_data[[#This Row],[Date_rapport]], 2))</f>
        <v>45035</v>
      </c>
    </row>
    <row r="5945" spans="1:10" x14ac:dyDescent="0.2">
      <c r="A5945" s="28" t="s">
        <v>1840</v>
      </c>
      <c r="B5945" t="s">
        <v>9</v>
      </c>
      <c r="C5945" s="28" t="s">
        <v>1312</v>
      </c>
      <c r="D5945" t="s">
        <v>1816</v>
      </c>
      <c r="E5945" t="s">
        <v>2</v>
      </c>
      <c r="F5945" t="str">
        <f>INDEX(tbl_produits[Nom normalisé], MATCH(tbl_data[[#This Row],[Spécialité]], tbl_produits[Nom original], 0))</f>
        <v>BICARBONATE de sodium Lavoisier 1,4 %, solution pour perfusion, Flacon de 500 ml et de 250 ml</v>
      </c>
      <c r="G5945" t="str">
        <f>INDEX(tbl_produits[Classe nom], MATCH(tbl_data[[#This Row],[NORM_Spécialité]], tbl_produits[Nom normalisé], 0))</f>
        <v>Voies digestives et métabolisme</v>
      </c>
      <c r="H5945">
        <f>YEAR(tbl_data[[#This Row],[Date_rapport]])</f>
        <v>2023</v>
      </c>
      <c r="I5945" t="str">
        <f>INDEX(tbl_produits[Molécule extraite], MATCH(tbl_data[[#This Row],[NORM_Spécialité]], tbl_produits[Nom normalisé], 0))</f>
        <v>Sodium (bicarbonate de)</v>
      </c>
      <c r="J5945" s="34">
        <f>DATE(LEFT(tbl_data[[#This Row],[Date_rapport]], 4), MID(tbl_data[[#This Row],[Date_rapport]], 6, 2), RIGHT(tbl_data[[#This Row],[Date_rapport]], 2))</f>
        <v>45035</v>
      </c>
    </row>
    <row r="5946" spans="1:10" x14ac:dyDescent="0.2">
      <c r="A5946" s="28" t="s">
        <v>1840</v>
      </c>
      <c r="B5946" t="s">
        <v>3</v>
      </c>
      <c r="C5946" s="28" t="s">
        <v>1312</v>
      </c>
      <c r="D5946" t="s">
        <v>1817</v>
      </c>
      <c r="E5946" t="s">
        <v>2</v>
      </c>
      <c r="F5946" t="str">
        <f>INDEX(tbl_produits[Nom normalisé], MATCH(tbl_data[[#This Row],[Spécialité]], tbl_produits[Nom original], 0))</f>
        <v>UMATROPE 6 mg/3 ml, poudre et solvant pour solution injectable</v>
      </c>
      <c r="G5946" t="str">
        <f>INDEX(tbl_produits[Classe nom], MATCH(tbl_data[[#This Row],[NORM_Spécialité]], tbl_produits[Nom normalisé], 0))</f>
        <v>Hormones systémiques sauf hormones sexuelles et insulines</v>
      </c>
      <c r="H5946">
        <f>YEAR(tbl_data[[#This Row],[Date_rapport]])</f>
        <v>2023</v>
      </c>
      <c r="I5946" t="str">
        <f>INDEX(tbl_produits[Molécule extraite], MATCH(tbl_data[[#This Row],[NORM_Spécialité]], tbl_produits[Nom normalisé], 0))</f>
        <v>Somatropine</v>
      </c>
      <c r="J5946" s="34">
        <f>DATE(LEFT(tbl_data[[#This Row],[Date_rapport]], 4), MID(tbl_data[[#This Row],[Date_rapport]], 6, 2), RIGHT(tbl_data[[#This Row],[Date_rapport]], 2))</f>
        <v>45035</v>
      </c>
    </row>
    <row r="5947" spans="1:10" x14ac:dyDescent="0.2">
      <c r="A5947" s="28" t="s">
        <v>1840</v>
      </c>
      <c r="B5947" t="s">
        <v>9</v>
      </c>
      <c r="C5947" s="28" t="s">
        <v>1312</v>
      </c>
      <c r="D5947" t="s">
        <v>1091</v>
      </c>
      <c r="E5947" t="s">
        <v>2</v>
      </c>
      <c r="F5947" t="str">
        <f>INDEX(tbl_produits[Nom normalisé], MATCH(tbl_data[[#This Row],[Spécialité]], tbl_produits[Nom original], 0))</f>
        <v>METHOTREXATE Teva solution injectable</v>
      </c>
      <c r="G5947" t="str">
        <f>INDEX(tbl_produits[Classe nom], MATCH(tbl_data[[#This Row],[NORM_Spécialité]], tbl_produits[Nom normalisé], 0))</f>
        <v>Antinéoplasiques et immunomodulateurs</v>
      </c>
      <c r="H5947">
        <f>YEAR(tbl_data[[#This Row],[Date_rapport]])</f>
        <v>2023</v>
      </c>
      <c r="I5947" t="str">
        <f>INDEX(tbl_produits[Molécule extraite], MATCH(tbl_data[[#This Row],[NORM_Spécialité]], tbl_produits[Nom normalisé], 0))</f>
        <v>Méthotrexate</v>
      </c>
      <c r="J5947" s="34">
        <f>DATE(LEFT(tbl_data[[#This Row],[Date_rapport]], 4), MID(tbl_data[[#This Row],[Date_rapport]], 6, 2), RIGHT(tbl_data[[#This Row],[Date_rapport]], 2))</f>
        <v>45035</v>
      </c>
    </row>
    <row r="5948" spans="1:10" x14ac:dyDescent="0.2">
      <c r="A5948" s="28" t="s">
        <v>1840</v>
      </c>
      <c r="B5948" t="s">
        <v>3</v>
      </c>
      <c r="C5948" s="28" t="s">
        <v>1312</v>
      </c>
      <c r="D5948" t="s">
        <v>1818</v>
      </c>
      <c r="E5948" t="s">
        <v>2</v>
      </c>
      <c r="F5948" t="str">
        <f>INDEX(tbl_produits[Nom normalisé], MATCH(tbl_data[[#This Row],[Spécialité]], tbl_produits[Nom original], 0))</f>
        <v>METHOTREXATE Accord 100 mg/ml, solution à diluer pour perfusion</v>
      </c>
      <c r="G5948" t="str">
        <f>INDEX(tbl_produits[Classe nom], MATCH(tbl_data[[#This Row],[NORM_Spécialité]], tbl_produits[Nom normalisé], 0))</f>
        <v>Antinéoplasiques et immunomodulateurs</v>
      </c>
      <c r="H5948">
        <f>YEAR(tbl_data[[#This Row],[Date_rapport]])</f>
        <v>2023</v>
      </c>
      <c r="I5948" t="str">
        <f>INDEX(tbl_produits[Molécule extraite], MATCH(tbl_data[[#This Row],[NORM_Spécialité]], tbl_produits[Nom normalisé], 0))</f>
        <v>Méthotrexate</v>
      </c>
      <c r="J5948" s="34">
        <f>DATE(LEFT(tbl_data[[#This Row],[Date_rapport]], 4), MID(tbl_data[[#This Row],[Date_rapport]], 6, 2), RIGHT(tbl_data[[#This Row],[Date_rapport]], 2))</f>
        <v>45035</v>
      </c>
    </row>
    <row r="5949" spans="1:10" x14ac:dyDescent="0.2">
      <c r="A5949" s="28" t="s">
        <v>1840</v>
      </c>
      <c r="B5949" t="s">
        <v>3</v>
      </c>
      <c r="C5949" s="28" t="s">
        <v>1819</v>
      </c>
      <c r="D5949" t="s">
        <v>985</v>
      </c>
      <c r="E5949" t="s">
        <v>2</v>
      </c>
      <c r="F5949" t="str">
        <f>INDEX(tbl_produits[Nom normalisé], MATCH(tbl_data[[#This Row],[Spécialité]], tbl_produits[Nom original], 0))</f>
        <v>IRINOTECAN Sun 1,5 mg/ml, solution pour perfusion, poche de 200 mL</v>
      </c>
      <c r="G5949" t="str">
        <f>INDEX(tbl_produits[Classe nom], MATCH(tbl_data[[#This Row],[NORM_Spécialité]], tbl_produits[Nom normalisé], 0))</f>
        <v>Antinéoplasiques et immunomodulateurs</v>
      </c>
      <c r="H5949">
        <f>YEAR(tbl_data[[#This Row],[Date_rapport]])</f>
        <v>2023</v>
      </c>
      <c r="I5949" t="str">
        <f>INDEX(tbl_produits[Molécule extraite], MATCH(tbl_data[[#This Row],[NORM_Spécialité]], tbl_produits[Nom normalisé], 0))</f>
        <v>Irinotécan (chlorhydrate d') trihydraté</v>
      </c>
      <c r="J5949" s="34">
        <f>DATE(LEFT(tbl_data[[#This Row],[Date_rapport]], 4), MID(tbl_data[[#This Row],[Date_rapport]], 6, 2), RIGHT(tbl_data[[#This Row],[Date_rapport]], 2))</f>
        <v>45035</v>
      </c>
    </row>
    <row r="5950" spans="1:10" x14ac:dyDescent="0.2">
      <c r="A5950" s="28" t="s">
        <v>1840</v>
      </c>
      <c r="B5950" t="s">
        <v>9</v>
      </c>
      <c r="C5950" s="28" t="s">
        <v>1819</v>
      </c>
      <c r="D5950" t="s">
        <v>1756</v>
      </c>
      <c r="E5950" t="s">
        <v>2</v>
      </c>
      <c r="F5950" t="str">
        <f>INDEX(tbl_produits[Nom normalisé], MATCH(tbl_data[[#This Row],[Spécialité]], tbl_produits[Nom original], 0))</f>
        <v>PREDNISONE 1 mg, 5 mg et 20 mg, comprimé sécable</v>
      </c>
      <c r="G5950" t="str">
        <f>INDEX(tbl_produits[Classe nom], MATCH(tbl_data[[#This Row],[NORM_Spécialité]], tbl_produits[Nom normalisé], 0))</f>
        <v>Hormones systémiques sauf hormones sexuelles et insulines</v>
      </c>
      <c r="H5950">
        <f>YEAR(tbl_data[[#This Row],[Date_rapport]])</f>
        <v>2023</v>
      </c>
      <c r="I5950" t="str">
        <f>INDEX(tbl_produits[Molécule extraite], MATCH(tbl_data[[#This Row],[NORM_Spécialité]], tbl_produits[Nom normalisé], 0))</f>
        <v>Prednisone</v>
      </c>
      <c r="J5950" s="34">
        <f>DATE(LEFT(tbl_data[[#This Row],[Date_rapport]], 4), MID(tbl_data[[#This Row],[Date_rapport]], 6, 2), RIGHT(tbl_data[[#This Row],[Date_rapport]], 2))</f>
        <v>45035</v>
      </c>
    </row>
    <row r="5951" spans="1:10" x14ac:dyDescent="0.2">
      <c r="A5951" s="28" t="s">
        <v>1840</v>
      </c>
      <c r="B5951" t="s">
        <v>9</v>
      </c>
      <c r="C5951" s="28" t="s">
        <v>1819</v>
      </c>
      <c r="D5951" t="s">
        <v>1253</v>
      </c>
      <c r="E5951" t="s">
        <v>2</v>
      </c>
      <c r="F5951" t="str">
        <f>INDEX(tbl_produits[Nom normalisé], MATCH(tbl_data[[#This Row],[Spécialité]], tbl_produits[Nom original], 0))</f>
        <v>PREDNISOLONE 5 mg et 20 mg, comprimé orodispersible et comprimé effervescent sécable</v>
      </c>
      <c r="G5951" t="str">
        <f>INDEX(tbl_produits[Classe nom], MATCH(tbl_data[[#This Row],[NORM_Spécialité]], tbl_produits[Nom normalisé], 0))</f>
        <v>Hormones systémiques sauf hormones sexuelles et insulines</v>
      </c>
      <c r="H5951">
        <f>YEAR(tbl_data[[#This Row],[Date_rapport]])</f>
        <v>2023</v>
      </c>
      <c r="I5951" t="str">
        <f>INDEX(tbl_produits[Molécule extraite], MATCH(tbl_data[[#This Row],[NORM_Spécialité]], tbl_produits[Nom normalisé], 0))</f>
        <v>Prednisolone (métasulfobenzoate sodique de)</v>
      </c>
      <c r="J5951" s="34">
        <f>DATE(LEFT(tbl_data[[#This Row],[Date_rapport]], 4), MID(tbl_data[[#This Row],[Date_rapport]], 6, 2), RIGHT(tbl_data[[#This Row],[Date_rapport]], 2))</f>
        <v>45035</v>
      </c>
    </row>
    <row r="5952" spans="1:10" x14ac:dyDescent="0.2">
      <c r="A5952" s="28" t="s">
        <v>1840</v>
      </c>
      <c r="B5952" t="s">
        <v>6</v>
      </c>
      <c r="C5952" s="28" t="s">
        <v>1819</v>
      </c>
      <c r="D5952" t="s">
        <v>1750</v>
      </c>
      <c r="E5952" t="s">
        <v>1819</v>
      </c>
      <c r="F5952" t="str">
        <f>INDEX(tbl_produits[Nom normalisé], MATCH(tbl_data[[#This Row],[Spécialité]], tbl_produits[Nom original], 0))</f>
        <v>EMEND 125 mg</v>
      </c>
      <c r="G5952" t="str">
        <f>INDEX(tbl_produits[Classe nom], MATCH(tbl_data[[#This Row],[NORM_Spécialité]], tbl_produits[Nom normalisé], 0))</f>
        <v>Voies digestives et métabolisme</v>
      </c>
      <c r="H5952">
        <f>YEAR(tbl_data[[#This Row],[Date_rapport]])</f>
        <v>2023</v>
      </c>
      <c r="I5952" t="str">
        <f>INDEX(tbl_produits[Molécule extraite], MATCH(tbl_data[[#This Row],[NORM_Spécialité]], tbl_produits[Nom normalisé], 0))</f>
        <v>Aprépitant</v>
      </c>
      <c r="J5952" s="34">
        <f>DATE(LEFT(tbl_data[[#This Row],[Date_rapport]], 4), MID(tbl_data[[#This Row],[Date_rapport]], 6, 2), RIGHT(tbl_data[[#This Row],[Date_rapport]], 2))</f>
        <v>45035</v>
      </c>
    </row>
    <row r="5953" spans="1:10" x14ac:dyDescent="0.2">
      <c r="A5953" s="28" t="s">
        <v>1840</v>
      </c>
      <c r="B5953" t="s">
        <v>3</v>
      </c>
      <c r="C5953" s="28" t="s">
        <v>1819</v>
      </c>
      <c r="D5953" t="s">
        <v>1303</v>
      </c>
      <c r="E5953" t="s">
        <v>1319</v>
      </c>
      <c r="F5953" t="str">
        <f>INDEX(tbl_produits[Nom normalisé], MATCH(tbl_data[[#This Row],[Spécialité]], tbl_produits[Nom original], 0))</f>
        <v>ARSENIC Trioxide Accord 1 mg /ml, solution à diluer pour perfusion</v>
      </c>
      <c r="G5953" t="str">
        <f>INDEX(tbl_produits[Classe nom], MATCH(tbl_data[[#This Row],[NORM_Spécialité]], tbl_produits[Nom normalisé], 0))</f>
        <v>Antinéoplasiques et immunomodulateurs</v>
      </c>
      <c r="H5953">
        <f>YEAR(tbl_data[[#This Row],[Date_rapport]])</f>
        <v>2023</v>
      </c>
      <c r="I5953" t="str">
        <f>INDEX(tbl_produits[Molécule extraite], MATCH(tbl_data[[#This Row],[NORM_Spécialité]], tbl_produits[Nom normalisé], 0))</f>
        <v>Trioxyde d'arsenic</v>
      </c>
      <c r="J5953" s="34">
        <f>DATE(LEFT(tbl_data[[#This Row],[Date_rapport]], 4), MID(tbl_data[[#This Row],[Date_rapport]], 6, 2), RIGHT(tbl_data[[#This Row],[Date_rapport]], 2))</f>
        <v>45035</v>
      </c>
    </row>
    <row r="5954" spans="1:10" x14ac:dyDescent="0.2">
      <c r="A5954" s="28" t="s">
        <v>1840</v>
      </c>
      <c r="B5954" t="s">
        <v>3</v>
      </c>
      <c r="C5954" s="28" t="s">
        <v>1815</v>
      </c>
      <c r="D5954" t="s">
        <v>1095</v>
      </c>
      <c r="E5954" t="s">
        <v>2</v>
      </c>
      <c r="F5954" t="str">
        <f>INDEX(tbl_produits[Nom normalisé], MATCH(tbl_data[[#This Row],[Spécialité]], tbl_produits[Nom original], 0))</f>
        <v>METHOTREXATE Viatris, solution injectable</v>
      </c>
      <c r="G5954" t="str">
        <f>INDEX(tbl_produits[Classe nom], MATCH(tbl_data[[#This Row],[NORM_Spécialité]], tbl_produits[Nom normalisé], 0))</f>
        <v>Antinéoplasiques et immunomodulateurs</v>
      </c>
      <c r="H5954">
        <f>YEAR(tbl_data[[#This Row],[Date_rapport]])</f>
        <v>2023</v>
      </c>
      <c r="I5954" t="str">
        <f>INDEX(tbl_produits[Molécule extraite], MATCH(tbl_data[[#This Row],[NORM_Spécialité]], tbl_produits[Nom normalisé], 0))</f>
        <v>Méthotrexate</v>
      </c>
      <c r="J5954" s="34">
        <f>DATE(LEFT(tbl_data[[#This Row],[Date_rapport]], 4), MID(tbl_data[[#This Row],[Date_rapport]], 6, 2), RIGHT(tbl_data[[#This Row],[Date_rapport]], 2))</f>
        <v>45035</v>
      </c>
    </row>
    <row r="5955" spans="1:10" x14ac:dyDescent="0.2">
      <c r="A5955" s="28" t="s">
        <v>1840</v>
      </c>
      <c r="B5955" t="s">
        <v>6</v>
      </c>
      <c r="C5955" s="28" t="s">
        <v>1820</v>
      </c>
      <c r="D5955" t="s">
        <v>1821</v>
      </c>
      <c r="E5955" t="s">
        <v>1820</v>
      </c>
      <c r="F5955" t="str">
        <f>INDEX(tbl_produits[Nom normalisé], MATCH(tbl_data[[#This Row],[Spécialité]], tbl_produits[Nom original], 0))</f>
        <v>KARDEGIC 75 mg, poudre pour solution buvable en sachet-dose</v>
      </c>
      <c r="G5955" t="str">
        <f>INDEX(tbl_produits[Classe nom], MATCH(tbl_data[[#This Row],[NORM_Spécialité]], tbl_produits[Nom normalisé], 0))</f>
        <v>Système nerveux</v>
      </c>
      <c r="H5955">
        <f>YEAR(tbl_data[[#This Row],[Date_rapport]])</f>
        <v>2023</v>
      </c>
      <c r="I5955" t="str">
        <f>INDEX(tbl_produits[Molécule extraite], MATCH(tbl_data[[#This Row],[NORM_Spécialité]], tbl_produits[Nom normalisé], 0))</f>
        <v>DL-lysine (acétylsalicylate de)</v>
      </c>
      <c r="J5955" s="34">
        <f>DATE(LEFT(tbl_data[[#This Row],[Date_rapport]], 4), MID(tbl_data[[#This Row],[Date_rapport]], 6, 2), RIGHT(tbl_data[[#This Row],[Date_rapport]], 2))</f>
        <v>45035</v>
      </c>
    </row>
    <row r="5956" spans="1:10" x14ac:dyDescent="0.2">
      <c r="A5956" s="28" t="s">
        <v>1840</v>
      </c>
      <c r="B5956" t="s">
        <v>3</v>
      </c>
      <c r="C5956" s="28" t="s">
        <v>1820</v>
      </c>
      <c r="D5956" t="s">
        <v>1715</v>
      </c>
      <c r="E5956" t="s">
        <v>2</v>
      </c>
      <c r="F5956" t="str">
        <f>INDEX(tbl_produits[Nom normalisé], MATCH(tbl_data[[#This Row],[Spécialité]], tbl_produits[Nom original], 0))</f>
        <v>YDRALBUM 200 g/L, solution pour perfusion</v>
      </c>
      <c r="G5956" t="str">
        <f>INDEX(tbl_produits[Classe nom], MATCH(tbl_data[[#This Row],[NORM_Spécialité]], tbl_produits[Nom normalisé], 0))</f>
        <v>Sang et organes hématopoïétiques</v>
      </c>
      <c r="H5956">
        <f>YEAR(tbl_data[[#This Row],[Date_rapport]])</f>
        <v>2023</v>
      </c>
      <c r="I5956" t="str">
        <f>INDEX(tbl_produits[Molécule extraite], MATCH(tbl_data[[#This Row],[NORM_Spécialité]], tbl_produits[Nom normalisé], 0))</f>
        <v>Albumine humaine</v>
      </c>
      <c r="J5956" s="34">
        <f>DATE(LEFT(tbl_data[[#This Row],[Date_rapport]], 4), MID(tbl_data[[#This Row],[Date_rapport]], 6, 2), RIGHT(tbl_data[[#This Row],[Date_rapport]], 2))</f>
        <v>45035</v>
      </c>
    </row>
    <row r="5957" spans="1:10" x14ac:dyDescent="0.2">
      <c r="A5957" s="28" t="s">
        <v>1840</v>
      </c>
      <c r="B5957" t="s">
        <v>3</v>
      </c>
      <c r="C5957" s="28" t="s">
        <v>1820</v>
      </c>
      <c r="D5957" t="s">
        <v>1282</v>
      </c>
      <c r="E5957" t="s">
        <v>2</v>
      </c>
      <c r="F5957" t="str">
        <f>INDEX(tbl_produits[Nom normalisé], MATCH(tbl_data[[#This Row],[Spécialité]], tbl_produits[Nom original], 0))</f>
        <v>ACETATE DE CYPROTERONE Arrow 100 mg, comprimé sécable</v>
      </c>
      <c r="G5957" t="str">
        <f>INDEX(tbl_produits[Classe nom], MATCH(tbl_data[[#This Row],[NORM_Spécialité]], tbl_produits[Nom normalisé], 0))</f>
        <v>Système génito-urinaire et hormones sexuelles</v>
      </c>
      <c r="H5957">
        <f>YEAR(tbl_data[[#This Row],[Date_rapport]])</f>
        <v>2023</v>
      </c>
      <c r="I5957" t="str">
        <f>INDEX(tbl_produits[Molécule extraite], MATCH(tbl_data[[#This Row],[NORM_Spécialité]], tbl_produits[Nom normalisé], 0))</f>
        <v>Cyprotérone (acétate de)</v>
      </c>
      <c r="J5957" s="34">
        <f>DATE(LEFT(tbl_data[[#This Row],[Date_rapport]], 4), MID(tbl_data[[#This Row],[Date_rapport]], 6, 2), RIGHT(tbl_data[[#This Row],[Date_rapport]], 2))</f>
        <v>45035</v>
      </c>
    </row>
    <row r="5958" spans="1:10" x14ac:dyDescent="0.2">
      <c r="A5958" s="28" t="s">
        <v>1840</v>
      </c>
      <c r="B5958" t="s">
        <v>9</v>
      </c>
      <c r="C5958" s="28" t="s">
        <v>1820</v>
      </c>
      <c r="D5958" t="s">
        <v>1822</v>
      </c>
      <c r="E5958" t="s">
        <v>2</v>
      </c>
      <c r="F5958" t="str">
        <f>INDEX(tbl_produits[Nom normalisé], MATCH(tbl_data[[#This Row],[Spécialité]], tbl_produits[Nom original], 0))</f>
        <v>SPÉCIALITÉS à base de sitagliptine 50 mg et 100 mg, comprimé pelliculé</v>
      </c>
      <c r="G5958" t="str">
        <f>INDEX(tbl_produits[Classe nom], MATCH(tbl_data[[#This Row],[NORM_Spécialité]], tbl_produits[Nom normalisé], 0))</f>
        <v>Voies digestives et métabolisme</v>
      </c>
      <c r="H5958">
        <f>YEAR(tbl_data[[#This Row],[Date_rapport]])</f>
        <v>2023</v>
      </c>
      <c r="I5958" t="str">
        <f>INDEX(tbl_produits[Molécule extraite], MATCH(tbl_data[[#This Row],[NORM_Spécialité]], tbl_produits[Nom normalisé], 0))</f>
        <v>Sitagliptine</v>
      </c>
      <c r="J5958" s="34">
        <f>DATE(LEFT(tbl_data[[#This Row],[Date_rapport]], 4), MID(tbl_data[[#This Row],[Date_rapport]], 6, 2), RIGHT(tbl_data[[#This Row],[Date_rapport]], 2))</f>
        <v>45035</v>
      </c>
    </row>
    <row r="5959" spans="1:10" x14ac:dyDescent="0.2">
      <c r="A5959" s="28" t="s">
        <v>1840</v>
      </c>
      <c r="B5959" t="s">
        <v>9</v>
      </c>
      <c r="C5959" s="28" t="s">
        <v>1820</v>
      </c>
      <c r="D5959" t="s">
        <v>1123</v>
      </c>
      <c r="E5959" t="s">
        <v>2</v>
      </c>
      <c r="F5959" t="str">
        <f>INDEX(tbl_produits[Nom normalisé], MATCH(tbl_data[[#This Row],[Spécialité]], tbl_produits[Nom original], 0))</f>
        <v>SIFROL 0,26 mg, comprimé à libération prolongée</v>
      </c>
      <c r="G5959" t="str">
        <f>INDEX(tbl_produits[Classe nom], MATCH(tbl_data[[#This Row],[NORM_Spécialité]], tbl_produits[Nom normalisé], 0))</f>
        <v>Système nerveux</v>
      </c>
      <c r="H5959">
        <f>YEAR(tbl_data[[#This Row],[Date_rapport]])</f>
        <v>2023</v>
      </c>
      <c r="I5959" t="str">
        <f>INDEX(tbl_produits[Molécule extraite], MATCH(tbl_data[[#This Row],[NORM_Spécialité]], tbl_produits[Nom normalisé], 0))</f>
        <v>Pramipexole</v>
      </c>
      <c r="J5959" s="34">
        <f>DATE(LEFT(tbl_data[[#This Row],[Date_rapport]], 4), MID(tbl_data[[#This Row],[Date_rapport]], 6, 2), RIGHT(tbl_data[[#This Row],[Date_rapport]], 2))</f>
        <v>45035</v>
      </c>
    </row>
    <row r="5960" spans="1:10" x14ac:dyDescent="0.2">
      <c r="A5960" s="28" t="s">
        <v>1840</v>
      </c>
      <c r="B5960" t="s">
        <v>3</v>
      </c>
      <c r="C5960" s="28" t="s">
        <v>1820</v>
      </c>
      <c r="D5960" t="s">
        <v>1823</v>
      </c>
      <c r="E5960" t="s">
        <v>2</v>
      </c>
      <c r="F5960" t="str">
        <f>INDEX(tbl_produits[Nom normalisé], MATCH(tbl_data[[#This Row],[Spécialité]], tbl_produits[Nom original], 0))</f>
        <v>PRAMIPEXOLE Zentiva LP 0,26 mg, comprimé à libération prolongé</v>
      </c>
      <c r="G5960" t="str">
        <f>INDEX(tbl_produits[Classe nom], MATCH(tbl_data[[#This Row],[NORM_Spécialité]], tbl_produits[Nom normalisé], 0))</f>
        <v>Système nerveux</v>
      </c>
      <c r="H5960">
        <f>YEAR(tbl_data[[#This Row],[Date_rapport]])</f>
        <v>2023</v>
      </c>
      <c r="I5960" t="str">
        <f>INDEX(tbl_produits[Molécule extraite], MATCH(tbl_data[[#This Row],[NORM_Spécialité]], tbl_produits[Nom normalisé], 0))</f>
        <v>Pramipexole</v>
      </c>
      <c r="J5960" s="34">
        <f>DATE(LEFT(tbl_data[[#This Row],[Date_rapport]], 4), MID(tbl_data[[#This Row],[Date_rapport]], 6, 2), RIGHT(tbl_data[[#This Row],[Date_rapport]], 2))</f>
        <v>45035</v>
      </c>
    </row>
    <row r="5961" spans="1:10" x14ac:dyDescent="0.2">
      <c r="A5961" s="28" t="s">
        <v>1840</v>
      </c>
      <c r="B5961" t="s">
        <v>6</v>
      </c>
      <c r="C5961" s="28" t="s">
        <v>1314</v>
      </c>
      <c r="D5961" t="s">
        <v>1701</v>
      </c>
      <c r="E5961" t="s">
        <v>1314</v>
      </c>
      <c r="F5961" t="str">
        <f>INDEX(tbl_produits[Nom normalisé], MATCH(tbl_data[[#This Row],[Spécialité]], tbl_produits[Nom original], 0))</f>
        <v>EMEND 125 mg</v>
      </c>
      <c r="G5961" t="str">
        <f>INDEX(tbl_produits[Classe nom], MATCH(tbl_data[[#This Row],[NORM_Spécialité]], tbl_produits[Nom normalisé], 0))</f>
        <v>Voies digestives et métabolisme</v>
      </c>
      <c r="H5961">
        <f>YEAR(tbl_data[[#This Row],[Date_rapport]])</f>
        <v>2023</v>
      </c>
      <c r="I5961" t="str">
        <f>INDEX(tbl_produits[Molécule extraite], MATCH(tbl_data[[#This Row],[NORM_Spécialité]], tbl_produits[Nom normalisé], 0))</f>
        <v>Aprépitant</v>
      </c>
      <c r="J5961" s="34">
        <f>DATE(LEFT(tbl_data[[#This Row],[Date_rapport]], 4), MID(tbl_data[[#This Row],[Date_rapport]], 6, 2), RIGHT(tbl_data[[#This Row],[Date_rapport]], 2))</f>
        <v>45035</v>
      </c>
    </row>
    <row r="5962" spans="1:10" x14ac:dyDescent="0.2">
      <c r="A5962" s="28" t="s">
        <v>1840</v>
      </c>
      <c r="B5962" t="s">
        <v>6</v>
      </c>
      <c r="C5962" s="28" t="s">
        <v>1314</v>
      </c>
      <c r="D5962" t="s">
        <v>757</v>
      </c>
      <c r="E5962" t="s">
        <v>1824</v>
      </c>
      <c r="F5962" t="str">
        <f>INDEX(tbl_produits[Nom normalisé], MATCH(tbl_data[[#This Row],[Spécialité]], tbl_produits[Nom original], 0))</f>
        <v>ERWINASE 10 000 UI/flacon, poudre pour solution pour injection</v>
      </c>
      <c r="G5962" t="str">
        <f>INDEX(tbl_produits[Classe nom], MATCH(tbl_data[[#This Row],[NORM_Spécialité]], tbl_produits[Nom normalisé], 0))</f>
        <v>Antinéoplasiques et immunomodulateurs</v>
      </c>
      <c r="H5962">
        <f>YEAR(tbl_data[[#This Row],[Date_rapport]])</f>
        <v>2023</v>
      </c>
      <c r="I5962" t="str">
        <f>INDEX(tbl_produits[Molécule extraite], MATCH(tbl_data[[#This Row],[NORM_Spécialité]], tbl_produits[Nom normalisé], 0))</f>
        <v>L-asparaginase</v>
      </c>
      <c r="J5962" s="34">
        <f>DATE(LEFT(tbl_data[[#This Row],[Date_rapport]], 4), MID(tbl_data[[#This Row],[Date_rapport]], 6, 2), RIGHT(tbl_data[[#This Row],[Date_rapport]], 2))</f>
        <v>45035</v>
      </c>
    </row>
    <row r="5963" spans="1:10" x14ac:dyDescent="0.2">
      <c r="A5963" s="28" t="s">
        <v>1840</v>
      </c>
      <c r="B5963" t="s">
        <v>9</v>
      </c>
      <c r="C5963" s="28" t="s">
        <v>1314</v>
      </c>
      <c r="D5963" t="s">
        <v>1315</v>
      </c>
      <c r="E5963" t="s">
        <v>2</v>
      </c>
      <c r="F5963" t="str">
        <f>INDEX(tbl_produits[Nom normalisé], MATCH(tbl_data[[#This Row],[Spécialité]], tbl_produits[Nom original], 0))</f>
        <v>BAQSIMI 3 mg, poudre nasale en récipient unidose</v>
      </c>
      <c r="G5963" t="str">
        <f>INDEX(tbl_produits[Classe nom], MATCH(tbl_data[[#This Row],[NORM_Spécialité]], tbl_produits[Nom normalisé], 0))</f>
        <v>Hormones systémiques sauf hormones sexuelles et insulines</v>
      </c>
      <c r="H5963">
        <f>YEAR(tbl_data[[#This Row],[Date_rapport]])</f>
        <v>2023</v>
      </c>
      <c r="I5963" t="str">
        <f>INDEX(tbl_produits[Molécule extraite], MATCH(tbl_data[[#This Row],[NORM_Spécialité]], tbl_produits[Nom normalisé], 0))</f>
        <v>Glucagon</v>
      </c>
      <c r="J5963" s="34">
        <f>DATE(LEFT(tbl_data[[#This Row],[Date_rapport]], 4), MID(tbl_data[[#This Row],[Date_rapport]], 6, 2), RIGHT(tbl_data[[#This Row],[Date_rapport]], 2))</f>
        <v>45035</v>
      </c>
    </row>
    <row r="5964" spans="1:10" x14ac:dyDescent="0.2">
      <c r="A5964" s="28" t="s">
        <v>1840</v>
      </c>
      <c r="B5964" t="s">
        <v>6</v>
      </c>
      <c r="C5964" s="28" t="s">
        <v>1314</v>
      </c>
      <c r="D5964" t="s">
        <v>914</v>
      </c>
      <c r="E5964" t="s">
        <v>1314</v>
      </c>
      <c r="F5964" t="str">
        <f>INDEX(tbl_produits[Nom normalisé], MATCH(tbl_data[[#This Row],[Spécialité]], tbl_produits[Nom original], 0))</f>
        <v>QUINIMAX 500 mg, comprimé pelliculé sécable</v>
      </c>
      <c r="G5964" t="str">
        <f>INDEX(tbl_produits[Classe nom], MATCH(tbl_data[[#This Row],[NORM_Spécialité]], tbl_produits[Nom normalisé], 0))</f>
        <v>Antiparasitaires, insecticides et répulsifs</v>
      </c>
      <c r="H5964">
        <f>YEAR(tbl_data[[#This Row],[Date_rapport]])</f>
        <v>2023</v>
      </c>
      <c r="I5964" t="str">
        <f>INDEX(tbl_produits[Molécule extraite], MATCH(tbl_data[[#This Row],[NORM_Spécialité]], tbl_produits[Nom normalisé], 0))</f>
        <v>Quinine / quinidine / cinchonine / cinchonidine</v>
      </c>
      <c r="J5964" s="34">
        <f>DATE(LEFT(tbl_data[[#This Row],[Date_rapport]], 4), MID(tbl_data[[#This Row],[Date_rapport]], 6, 2), RIGHT(tbl_data[[#This Row],[Date_rapport]], 2))</f>
        <v>45035</v>
      </c>
    </row>
    <row r="5965" spans="1:10" x14ac:dyDescent="0.2">
      <c r="A5965" s="28" t="s">
        <v>1840</v>
      </c>
      <c r="B5965" t="s">
        <v>6</v>
      </c>
      <c r="C5965" s="28" t="s">
        <v>1825</v>
      </c>
      <c r="D5965" t="s">
        <v>1826</v>
      </c>
      <c r="E5965" t="s">
        <v>1825</v>
      </c>
      <c r="F5965" t="str">
        <f>INDEX(tbl_produits[Nom normalisé], MATCH(tbl_data[[#This Row],[Spécialité]], tbl_produits[Nom original], 0))</f>
        <v>VALIUM 1 pour cent, solution buvable en gouttes</v>
      </c>
      <c r="G5965" t="str">
        <f>INDEX(tbl_produits[Classe nom], MATCH(tbl_data[[#This Row],[NORM_Spécialité]], tbl_produits[Nom normalisé], 0))</f>
        <v>Système nerveux</v>
      </c>
      <c r="H5965">
        <f>YEAR(tbl_data[[#This Row],[Date_rapport]])</f>
        <v>2023</v>
      </c>
      <c r="I5965" t="str">
        <f>INDEX(tbl_produits[Molécule extraite], MATCH(tbl_data[[#This Row],[NORM_Spécialité]], tbl_produits[Nom normalisé], 0))</f>
        <v>Diazepam</v>
      </c>
      <c r="J5965" s="34">
        <f>DATE(LEFT(tbl_data[[#This Row],[Date_rapport]], 4), MID(tbl_data[[#This Row],[Date_rapport]], 6, 2), RIGHT(tbl_data[[#This Row],[Date_rapport]], 2))</f>
        <v>45035</v>
      </c>
    </row>
    <row r="5966" spans="1:10" x14ac:dyDescent="0.2">
      <c r="A5966" s="28" t="s">
        <v>1840</v>
      </c>
      <c r="B5966" t="s">
        <v>9</v>
      </c>
      <c r="C5966" s="28" t="s">
        <v>1825</v>
      </c>
      <c r="D5966" t="s">
        <v>825</v>
      </c>
      <c r="E5966" t="s">
        <v>2</v>
      </c>
      <c r="F5966" t="str">
        <f>INDEX(tbl_produits[Nom normalisé], MATCH(tbl_data[[#This Row],[Spécialité]], tbl_produits[Nom original], 0))</f>
        <v>LYRICA 20 mg/ml, solution buvable</v>
      </c>
      <c r="G5966" t="str">
        <f>INDEX(tbl_produits[Classe nom], MATCH(tbl_data[[#This Row],[NORM_Spécialité]], tbl_produits[Nom normalisé], 0))</f>
        <v>Système nerveux</v>
      </c>
      <c r="H5966">
        <f>YEAR(tbl_data[[#This Row],[Date_rapport]])</f>
        <v>2023</v>
      </c>
      <c r="I5966" t="str">
        <f>INDEX(tbl_produits[Molécule extraite], MATCH(tbl_data[[#This Row],[NORM_Spécialité]], tbl_produits[Nom normalisé], 0))</f>
        <v>Prégabaline</v>
      </c>
      <c r="J5966" s="34">
        <f>DATE(LEFT(tbl_data[[#This Row],[Date_rapport]], 4), MID(tbl_data[[#This Row],[Date_rapport]], 6, 2), RIGHT(tbl_data[[#This Row],[Date_rapport]], 2))</f>
        <v>45035</v>
      </c>
    </row>
    <row r="5967" spans="1:10" x14ac:dyDescent="0.2">
      <c r="A5967" s="28" t="s">
        <v>1840</v>
      </c>
      <c r="B5967" t="s">
        <v>6</v>
      </c>
      <c r="C5967" s="28" t="s">
        <v>1827</v>
      </c>
      <c r="D5967" t="s">
        <v>1828</v>
      </c>
      <c r="E5967" t="s">
        <v>1827</v>
      </c>
      <c r="F5967" t="str">
        <f>INDEX(tbl_produits[Nom normalisé], MATCH(tbl_data[[#This Row],[Spécialité]], tbl_produits[Nom original], 0))</f>
        <v>ROACTEMRA 162 mg, solution injectable en seringue préremplie</v>
      </c>
      <c r="G5967" t="str">
        <f>INDEX(tbl_produits[Classe nom], MATCH(tbl_data[[#This Row],[NORM_Spécialité]], tbl_produits[Nom normalisé], 0))</f>
        <v>Antinéoplasiques et immunomodulateurs</v>
      </c>
      <c r="H5967">
        <f>YEAR(tbl_data[[#This Row],[Date_rapport]])</f>
        <v>2023</v>
      </c>
      <c r="I5967" t="str">
        <f>INDEX(tbl_produits[Molécule extraite], MATCH(tbl_data[[#This Row],[NORM_Spécialité]], tbl_produits[Nom normalisé], 0))</f>
        <v>Tocilizumab</v>
      </c>
      <c r="J5967" s="34">
        <f>DATE(LEFT(tbl_data[[#This Row],[Date_rapport]], 4), MID(tbl_data[[#This Row],[Date_rapport]], 6, 2), RIGHT(tbl_data[[#This Row],[Date_rapport]], 2))</f>
        <v>45035</v>
      </c>
    </row>
    <row r="5968" spans="1:10" x14ac:dyDescent="0.2">
      <c r="A5968" s="28" t="s">
        <v>1840</v>
      </c>
      <c r="B5968" t="s">
        <v>3</v>
      </c>
      <c r="C5968" s="28" t="s">
        <v>1827</v>
      </c>
      <c r="D5968" t="s">
        <v>1829</v>
      </c>
      <c r="E5968" t="s">
        <v>2</v>
      </c>
      <c r="F5968" t="str">
        <f>INDEX(tbl_produits[Nom normalisé], MATCH(tbl_data[[#This Row],[Spécialité]], tbl_produits[Nom original], 0))</f>
        <v>OCTAPLASLG, solution pour perfusion</v>
      </c>
      <c r="G5968" t="str">
        <f>INDEX(tbl_produits[Classe nom], MATCH(tbl_data[[#This Row],[NORM_Spécialité]], tbl_produits[Nom normalisé], 0))</f>
        <v>Sang et organes hématopoïétiques</v>
      </c>
      <c r="H5968">
        <f>YEAR(tbl_data[[#This Row],[Date_rapport]])</f>
        <v>2023</v>
      </c>
      <c r="I5968" t="str">
        <f>INDEX(tbl_produits[Molécule extraite], MATCH(tbl_data[[#This Row],[NORM_Spécialité]], tbl_produits[Nom normalisé], 0))</f>
        <v>Protéines plasmatiques humaines</v>
      </c>
      <c r="J5968" s="34">
        <f>DATE(LEFT(tbl_data[[#This Row],[Date_rapport]], 4), MID(tbl_data[[#This Row],[Date_rapport]], 6, 2), RIGHT(tbl_data[[#This Row],[Date_rapport]], 2))</f>
        <v>45035</v>
      </c>
    </row>
    <row r="5969" spans="1:10" x14ac:dyDescent="0.2">
      <c r="A5969" s="28" t="s">
        <v>1840</v>
      </c>
      <c r="B5969" t="s">
        <v>11</v>
      </c>
      <c r="C5969" s="28" t="s">
        <v>1316</v>
      </c>
      <c r="D5969" t="s">
        <v>1317</v>
      </c>
      <c r="E5969" t="s">
        <v>2</v>
      </c>
      <c r="F5969" t="str">
        <f>INDEX(tbl_produits[Nom normalisé], MATCH(tbl_data[[#This Row],[Spécialité]], tbl_produits[Nom original], 0))</f>
        <v>DEROXAT 20mg/ 10 ml, suspension buvable</v>
      </c>
      <c r="G5969" t="str">
        <f>INDEX(tbl_produits[Classe nom], MATCH(tbl_data[[#This Row],[NORM_Spécialité]], tbl_produits[Nom normalisé], 0))</f>
        <v>Système nerveux</v>
      </c>
      <c r="H5969">
        <f>YEAR(tbl_data[[#This Row],[Date_rapport]])</f>
        <v>2023</v>
      </c>
      <c r="I5969" t="str">
        <f>INDEX(tbl_produits[Molécule extraite], MATCH(tbl_data[[#This Row],[NORM_Spécialité]], tbl_produits[Nom normalisé], 0))</f>
        <v>Paroxétine (chlorhydrate de) hémihydraté</v>
      </c>
      <c r="J5969" s="34">
        <f>DATE(LEFT(tbl_data[[#This Row],[Date_rapport]], 4), MID(tbl_data[[#This Row],[Date_rapport]], 6, 2), RIGHT(tbl_data[[#This Row],[Date_rapport]], 2))</f>
        <v>45035</v>
      </c>
    </row>
    <row r="5970" spans="1:10" x14ac:dyDescent="0.2">
      <c r="A5970" s="28" t="s">
        <v>1840</v>
      </c>
      <c r="B5970" t="s">
        <v>9</v>
      </c>
      <c r="C5970" s="28" t="s">
        <v>1318</v>
      </c>
      <c r="D5970" t="s">
        <v>1230</v>
      </c>
      <c r="E5970" t="s">
        <v>2</v>
      </c>
      <c r="F5970" t="str">
        <f>INDEX(tbl_produits[Nom normalisé], MATCH(tbl_data[[#This Row],[Spécialité]], tbl_produits[Nom original], 0))</f>
        <v>FUNGIZONE 10%, suspension buvable</v>
      </c>
      <c r="G5970" t="str">
        <f>INDEX(tbl_produits[Classe nom], MATCH(tbl_data[[#This Row],[NORM_Spécialité]], tbl_produits[Nom normalisé], 0))</f>
        <v>Anti-infectieux à usage systémique</v>
      </c>
      <c r="H5970">
        <f>YEAR(tbl_data[[#This Row],[Date_rapport]])</f>
        <v>2023</v>
      </c>
      <c r="I5970" t="str">
        <f>INDEX(tbl_produits[Molécule extraite], MATCH(tbl_data[[#This Row],[NORM_Spécialité]], tbl_produits[Nom normalisé], 0))</f>
        <v>Amphotéricine B</v>
      </c>
      <c r="J5970" s="34">
        <f>DATE(LEFT(tbl_data[[#This Row],[Date_rapport]], 4), MID(tbl_data[[#This Row],[Date_rapport]], 6, 2), RIGHT(tbl_data[[#This Row],[Date_rapport]], 2))</f>
        <v>45035</v>
      </c>
    </row>
    <row r="5971" spans="1:10" x14ac:dyDescent="0.2">
      <c r="A5971" s="28" t="s">
        <v>1840</v>
      </c>
      <c r="B5971" t="s">
        <v>3</v>
      </c>
      <c r="C5971" s="28" t="s">
        <v>1318</v>
      </c>
      <c r="D5971" t="s">
        <v>1286</v>
      </c>
      <c r="E5971" t="s">
        <v>2</v>
      </c>
      <c r="F5971" t="str">
        <f>INDEX(tbl_produits[Nom normalisé], MATCH(tbl_data[[#This Row],[Spécialité]], tbl_produits[Nom original], 0))</f>
        <v>SINETRAV 40 microgrammes/mL, collyre en solution</v>
      </c>
      <c r="G5971" t="str">
        <f>INDEX(tbl_produits[Classe nom], MATCH(tbl_data[[#This Row],[NORM_Spécialité]], tbl_produits[Nom normalisé], 0))</f>
        <v>Organes sensoriels</v>
      </c>
      <c r="H5971">
        <f>YEAR(tbl_data[[#This Row],[Date_rapport]])</f>
        <v>2023</v>
      </c>
      <c r="I5971" t="str">
        <f>INDEX(tbl_produits[Molécule extraite], MATCH(tbl_data[[#This Row],[NORM_Spécialité]], tbl_produits[Nom normalisé], 0))</f>
        <v>Travoprost</v>
      </c>
      <c r="J5971" s="34">
        <f>DATE(LEFT(tbl_data[[#This Row],[Date_rapport]], 4), MID(tbl_data[[#This Row],[Date_rapport]], 6, 2), RIGHT(tbl_data[[#This Row],[Date_rapport]], 2))</f>
        <v>45035</v>
      </c>
    </row>
    <row r="5972" spans="1:10" x14ac:dyDescent="0.2">
      <c r="A5972" s="28" t="s">
        <v>1840</v>
      </c>
      <c r="B5972" t="s">
        <v>9</v>
      </c>
      <c r="C5972" s="28" t="s">
        <v>1318</v>
      </c>
      <c r="D5972" t="s">
        <v>1214</v>
      </c>
      <c r="E5972" t="s">
        <v>2</v>
      </c>
      <c r="F5972" t="str">
        <f>INDEX(tbl_produits[Nom normalisé], MATCH(tbl_data[[#This Row],[Spécialité]], tbl_produits[Nom original], 0))</f>
        <v>SABRIL 500 mg, granulés pour solution buvable en sachet-dose</v>
      </c>
      <c r="G5972" t="str">
        <f>INDEX(tbl_produits[Classe nom], MATCH(tbl_data[[#This Row],[NORM_Spécialité]], tbl_produits[Nom normalisé], 0))</f>
        <v>Système nerveux</v>
      </c>
      <c r="H5972">
        <f>YEAR(tbl_data[[#This Row],[Date_rapport]])</f>
        <v>2023</v>
      </c>
      <c r="I5972" t="str">
        <f>INDEX(tbl_produits[Molécule extraite], MATCH(tbl_data[[#This Row],[NORM_Spécialité]], tbl_produits[Nom normalisé], 0))</f>
        <v>Vigabatrine</v>
      </c>
      <c r="J5972" s="34">
        <f>DATE(LEFT(tbl_data[[#This Row],[Date_rapport]], 4), MID(tbl_data[[#This Row],[Date_rapport]], 6, 2), RIGHT(tbl_data[[#This Row],[Date_rapport]], 2))</f>
        <v>45035</v>
      </c>
    </row>
    <row r="5973" spans="1:10" x14ac:dyDescent="0.2">
      <c r="A5973" s="28" t="s">
        <v>1840</v>
      </c>
      <c r="B5973" t="s">
        <v>9</v>
      </c>
      <c r="C5973" s="28" t="s">
        <v>1318</v>
      </c>
      <c r="D5973" t="s">
        <v>871</v>
      </c>
      <c r="E5973" t="s">
        <v>2</v>
      </c>
      <c r="F5973" t="str">
        <f>INDEX(tbl_produits[Nom normalisé], MATCH(tbl_data[[#This Row],[Spécialité]], tbl_produits[Nom original], 0))</f>
        <v>CALCIDIA 1,54 g, granulé pour suspension buvable en sachet-dose</v>
      </c>
      <c r="G5973" t="str">
        <f>INDEX(tbl_produits[Classe nom], MATCH(tbl_data[[#This Row],[NORM_Spécialité]], tbl_produits[Nom normalisé], 0))</f>
        <v>Voies digestives et métabolisme</v>
      </c>
      <c r="H5973">
        <f>YEAR(tbl_data[[#This Row],[Date_rapport]])</f>
        <v>2023</v>
      </c>
      <c r="I5973" t="str">
        <f>INDEX(tbl_produits[Molécule extraite], MATCH(tbl_data[[#This Row],[NORM_Spécialité]], tbl_produits[Nom normalisé], 0))</f>
        <v>Calcium (carbonate de)</v>
      </c>
      <c r="J5973" s="34">
        <f>DATE(LEFT(tbl_data[[#This Row],[Date_rapport]], 4), MID(tbl_data[[#This Row],[Date_rapport]], 6, 2), RIGHT(tbl_data[[#This Row],[Date_rapport]], 2))</f>
        <v>45035</v>
      </c>
    </row>
    <row r="5974" spans="1:10" x14ac:dyDescent="0.2">
      <c r="A5974" s="28" t="s">
        <v>1840</v>
      </c>
      <c r="B5974" t="s">
        <v>6</v>
      </c>
      <c r="C5974" s="28" t="s">
        <v>1318</v>
      </c>
      <c r="D5974" t="s">
        <v>1749</v>
      </c>
      <c r="E5974" t="s">
        <v>1318</v>
      </c>
      <c r="F5974" t="str">
        <f>INDEX(tbl_produits[Nom normalisé], MATCH(tbl_data[[#This Row],[Spécialité]], tbl_produits[Nom original], 0))</f>
        <v>RECARBRIO 500 mg/500 mg/250 mg, poudre pour solution pour perfusion</v>
      </c>
      <c r="G5974" t="str">
        <f>INDEX(tbl_produits[Classe nom], MATCH(tbl_data[[#This Row],[NORM_Spécialité]], tbl_produits[Nom normalisé], 0))</f>
        <v>Anti-infectieux à usage systémique</v>
      </c>
      <c r="H5974">
        <f>YEAR(tbl_data[[#This Row],[Date_rapport]])</f>
        <v>2023</v>
      </c>
      <c r="I5974" t="str">
        <f>INDEX(tbl_produits[Molécule extraite], MATCH(tbl_data[[#This Row],[NORM_Spécialité]], tbl_produits[Nom normalisé], 0))</f>
        <v>Cilastatine sodique, imipénem monohydraté, rélébactam monohydraté</v>
      </c>
      <c r="J5974" s="34">
        <f>DATE(LEFT(tbl_data[[#This Row],[Date_rapport]], 4), MID(tbl_data[[#This Row],[Date_rapport]], 6, 2), RIGHT(tbl_data[[#This Row],[Date_rapport]], 2))</f>
        <v>45035</v>
      </c>
    </row>
    <row r="5975" spans="1:10" x14ac:dyDescent="0.2">
      <c r="A5975" s="28" t="s">
        <v>1840</v>
      </c>
      <c r="B5975" t="s">
        <v>9</v>
      </c>
      <c r="C5975" s="28" t="s">
        <v>1318</v>
      </c>
      <c r="D5975" t="s">
        <v>1830</v>
      </c>
      <c r="E5975" t="s">
        <v>2</v>
      </c>
      <c r="F5975" t="str">
        <f>INDEX(tbl_produits[Nom normalisé], MATCH(tbl_data[[#This Row],[Spécialité]], tbl_produits[Nom original], 0))</f>
        <v>LASILIX 20 mg/2 ml, solution injectable en ampoule</v>
      </c>
      <c r="G5975" t="str">
        <f>INDEX(tbl_produits[Classe nom], MATCH(tbl_data[[#This Row],[NORM_Spécialité]], tbl_produits[Nom normalisé], 0))</f>
        <v>Système cardiovasculaire</v>
      </c>
      <c r="H5975">
        <f>YEAR(tbl_data[[#This Row],[Date_rapport]])</f>
        <v>2023</v>
      </c>
      <c r="I5975" t="str">
        <f>INDEX(tbl_produits[Molécule extraite], MATCH(tbl_data[[#This Row],[NORM_Spécialité]], tbl_produits[Nom normalisé], 0))</f>
        <v>Furosémide</v>
      </c>
      <c r="J5975" s="34">
        <f>DATE(LEFT(tbl_data[[#This Row],[Date_rapport]], 4), MID(tbl_data[[#This Row],[Date_rapport]], 6, 2), RIGHT(tbl_data[[#This Row],[Date_rapport]], 2))</f>
        <v>45035</v>
      </c>
    </row>
    <row r="5976" spans="1:10" x14ac:dyDescent="0.2">
      <c r="A5976" s="28" t="s">
        <v>1840</v>
      </c>
      <c r="B5976" t="s">
        <v>3</v>
      </c>
      <c r="C5976" s="28" t="s">
        <v>1824</v>
      </c>
      <c r="D5976" t="s">
        <v>1151</v>
      </c>
      <c r="E5976" t="s">
        <v>2</v>
      </c>
      <c r="F5976" t="str">
        <f>INDEX(tbl_produits[Nom normalisé], MATCH(tbl_data[[#This Row],[Spécialité]], tbl_produits[Nom original], 0))</f>
        <v>TADALAFIL Quiver 20 mg, comprimé pelliculé</v>
      </c>
      <c r="G5976" t="str">
        <f>INDEX(tbl_produits[Classe nom], MATCH(tbl_data[[#This Row],[NORM_Spécialité]], tbl_produits[Nom normalisé], 0))</f>
        <v>Système génito-urinaire et hormones sexuelles</v>
      </c>
      <c r="H5976">
        <f>YEAR(tbl_data[[#This Row],[Date_rapport]])</f>
        <v>2023</v>
      </c>
      <c r="I5976" t="str">
        <f>INDEX(tbl_produits[Molécule extraite], MATCH(tbl_data[[#This Row],[NORM_Spécialité]], tbl_produits[Nom normalisé], 0))</f>
        <v>Tadalafil</v>
      </c>
      <c r="J5976" s="34">
        <f>DATE(LEFT(tbl_data[[#This Row],[Date_rapport]], 4), MID(tbl_data[[#This Row],[Date_rapport]], 6, 2), RIGHT(tbl_data[[#This Row],[Date_rapport]], 2))</f>
        <v>45035</v>
      </c>
    </row>
    <row r="5977" spans="1:10" x14ac:dyDescent="0.2">
      <c r="A5977" s="28" t="s">
        <v>1840</v>
      </c>
      <c r="B5977" t="s">
        <v>9</v>
      </c>
      <c r="C5977" s="28" t="s">
        <v>1824</v>
      </c>
      <c r="D5977" t="s">
        <v>1687</v>
      </c>
      <c r="E5977" t="s">
        <v>2</v>
      </c>
      <c r="F5977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5977" t="str">
        <f>INDEX(tbl_produits[Classe nom], MATCH(tbl_data[[#This Row],[NORM_Spécialité]], tbl_produits[Nom normalisé], 0))</f>
        <v>Hormones systémiques sauf hormones sexuelles et insulines</v>
      </c>
      <c r="H5977">
        <f>YEAR(tbl_data[[#This Row],[Date_rapport]])</f>
        <v>2023</v>
      </c>
      <c r="I5977" t="str">
        <f>INDEX(tbl_produits[Molécule extraite], MATCH(tbl_data[[#This Row],[NORM_Spécialité]], tbl_produits[Nom normalisé], 0))</f>
        <v>Somatropine</v>
      </c>
      <c r="J5977" s="34">
        <f>DATE(LEFT(tbl_data[[#This Row],[Date_rapport]], 4), MID(tbl_data[[#This Row],[Date_rapport]], 6, 2), RIGHT(tbl_data[[#This Row],[Date_rapport]], 2))</f>
        <v>45035</v>
      </c>
    </row>
    <row r="5978" spans="1:10" x14ac:dyDescent="0.2">
      <c r="A5978" s="28" t="s">
        <v>1840</v>
      </c>
      <c r="B5978" t="s">
        <v>9</v>
      </c>
      <c r="C5978" s="28" t="s">
        <v>1748</v>
      </c>
      <c r="D5978" t="s">
        <v>1161</v>
      </c>
      <c r="E5978" t="s">
        <v>2</v>
      </c>
      <c r="F5978" t="str">
        <f>INDEX(tbl_produits[Nom normalisé], MATCH(tbl_data[[#This Row],[Spécialité]], tbl_produits[Nom original], 0))</f>
        <v>NOVORAPID 100 U/ml, solution injectable</v>
      </c>
      <c r="G5978" t="str">
        <f>INDEX(tbl_produits[Classe nom], MATCH(tbl_data[[#This Row],[NORM_Spécialité]], tbl_produits[Nom normalisé], 0))</f>
        <v>Voies digestives et métabolisme</v>
      </c>
      <c r="H5978">
        <f>YEAR(tbl_data[[#This Row],[Date_rapport]])</f>
        <v>2023</v>
      </c>
      <c r="I5978" t="str">
        <f>INDEX(tbl_produits[Molécule extraite], MATCH(tbl_data[[#This Row],[NORM_Spécialité]], tbl_produits[Nom normalisé], 0))</f>
        <v>Insuline (Aspartate)</v>
      </c>
      <c r="J5978" s="34">
        <f>DATE(LEFT(tbl_data[[#This Row],[Date_rapport]], 4), MID(tbl_data[[#This Row],[Date_rapport]], 6, 2), RIGHT(tbl_data[[#This Row],[Date_rapport]], 2))</f>
        <v>45035</v>
      </c>
    </row>
    <row r="5979" spans="1:10" x14ac:dyDescent="0.2">
      <c r="A5979" s="28" t="s">
        <v>1840</v>
      </c>
      <c r="B5979" t="s">
        <v>9</v>
      </c>
      <c r="C5979" s="28" t="s">
        <v>1751</v>
      </c>
      <c r="D5979" t="s">
        <v>911</v>
      </c>
      <c r="E5979" t="s">
        <v>2</v>
      </c>
      <c r="F5979" t="str">
        <f>INDEX(tbl_produits[Nom normalisé], MATCH(tbl_data[[#This Row],[Spécialité]], tbl_produits[Nom original], 0))</f>
        <v>AMOXICILLINE-CLAMOXYL toutes formes orales, tous dosages</v>
      </c>
      <c r="G5979" t="str">
        <f>INDEX(tbl_produits[Classe nom], MATCH(tbl_data[[#This Row],[NORM_Spécialité]], tbl_produits[Nom normalisé], 0))</f>
        <v>Anti-infectieux à usage systémique</v>
      </c>
      <c r="H5979">
        <f>YEAR(tbl_data[[#This Row],[Date_rapport]])</f>
        <v>2023</v>
      </c>
      <c r="I5979" t="str">
        <f>INDEX(tbl_produits[Molécule extraite], MATCH(tbl_data[[#This Row],[NORM_Spécialité]], tbl_produits[Nom normalisé], 0))</f>
        <v>Amoxicilline</v>
      </c>
      <c r="J5979" s="34">
        <f>DATE(LEFT(tbl_data[[#This Row],[Date_rapport]], 4), MID(tbl_data[[#This Row],[Date_rapport]], 6, 2), RIGHT(tbl_data[[#This Row],[Date_rapport]], 2))</f>
        <v>45035</v>
      </c>
    </row>
    <row r="5980" spans="1:10" x14ac:dyDescent="0.2">
      <c r="A5980" s="28" t="s">
        <v>1840</v>
      </c>
      <c r="B5980" t="s">
        <v>3</v>
      </c>
      <c r="C5980" s="28" t="s">
        <v>1751</v>
      </c>
      <c r="D5980" t="s">
        <v>1752</v>
      </c>
      <c r="E5980" t="s">
        <v>2</v>
      </c>
      <c r="F5980" t="str">
        <f>INDEX(tbl_produits[Nom normalisé], MATCH(tbl_data[[#This Row],[Spécialité]], tbl_produits[Nom original], 0))</f>
        <v>FRAXIPARINE et Fraxodi Viatris, solution injectable en seringue pré-remplie</v>
      </c>
      <c r="G5980" t="str">
        <f>INDEX(tbl_produits[Classe nom], MATCH(tbl_data[[#This Row],[NORM_Spécialité]], tbl_produits[Nom normalisé], 0))</f>
        <v>Sang et organes hématopoïétiques</v>
      </c>
      <c r="H5980">
        <f>YEAR(tbl_data[[#This Row],[Date_rapport]])</f>
        <v>2023</v>
      </c>
      <c r="I5980" t="str">
        <f>INDEX(tbl_produits[Molécule extraite], MATCH(tbl_data[[#This Row],[NORM_Spécialité]], tbl_produits[Nom normalisé], 0))</f>
        <v>Nadroparine calcique</v>
      </c>
      <c r="J5980" s="34">
        <f>DATE(LEFT(tbl_data[[#This Row],[Date_rapport]], 4), MID(tbl_data[[#This Row],[Date_rapport]], 6, 2), RIGHT(tbl_data[[#This Row],[Date_rapport]], 2))</f>
        <v>45035</v>
      </c>
    </row>
    <row r="5981" spans="1:10" x14ac:dyDescent="0.2">
      <c r="A5981" s="28" t="s">
        <v>1840</v>
      </c>
      <c r="B5981" t="s">
        <v>9</v>
      </c>
      <c r="C5981" s="28" t="s">
        <v>1753</v>
      </c>
      <c r="D5981" t="s">
        <v>1754</v>
      </c>
      <c r="E5981" t="s">
        <v>2</v>
      </c>
      <c r="F5981" t="str">
        <f>INDEX(tbl_produits[Nom normalisé], MATCH(tbl_data[[#This Row],[Spécialité]], tbl_produits[Nom original], 0))</f>
        <v>PARACÉTAMOL – formes orales sèches et buvables, et suppositoires</v>
      </c>
      <c r="G5981" t="str">
        <f>INDEX(tbl_produits[Classe nom], MATCH(tbl_data[[#This Row],[NORM_Spécialité]], tbl_produits[Nom normalisé], 0))</f>
        <v>Système nerveux</v>
      </c>
      <c r="H5981">
        <f>YEAR(tbl_data[[#This Row],[Date_rapport]])</f>
        <v>2023</v>
      </c>
      <c r="I5981" t="str">
        <f>INDEX(tbl_produits[Molécule extraite], MATCH(tbl_data[[#This Row],[NORM_Spécialité]], tbl_produits[Nom normalisé], 0))</f>
        <v>Paracétamol</v>
      </c>
      <c r="J5981" s="34">
        <f>DATE(LEFT(tbl_data[[#This Row],[Date_rapport]], 4), MID(tbl_data[[#This Row],[Date_rapport]], 6, 2), RIGHT(tbl_data[[#This Row],[Date_rapport]], 2))</f>
        <v>45035</v>
      </c>
    </row>
    <row r="5982" spans="1:10" x14ac:dyDescent="0.2">
      <c r="A5982" s="28" t="s">
        <v>1840</v>
      </c>
      <c r="B5982" t="s">
        <v>6</v>
      </c>
      <c r="C5982" s="28" t="s">
        <v>1755</v>
      </c>
      <c r="D5982" t="s">
        <v>865</v>
      </c>
      <c r="E5982" t="s">
        <v>1755</v>
      </c>
      <c r="F5982" t="str">
        <f>INDEX(tbl_produits[Nom normalisé], MATCH(tbl_data[[#This Row],[Spécialité]], tbl_produits[Nom original], 0))</f>
        <v>NOZINAN 40 mg/ml, solution buvable</v>
      </c>
      <c r="G5982" t="str">
        <f>INDEX(tbl_produits[Classe nom], MATCH(tbl_data[[#This Row],[NORM_Spécialité]], tbl_produits[Nom normalisé], 0))</f>
        <v>Système nerveux</v>
      </c>
      <c r="H5982">
        <f>YEAR(tbl_data[[#This Row],[Date_rapport]])</f>
        <v>2023</v>
      </c>
      <c r="I5982" t="str">
        <f>INDEX(tbl_produits[Molécule extraite], MATCH(tbl_data[[#This Row],[NORM_Spécialité]], tbl_produits[Nom normalisé], 0))</f>
        <v>Lévomépromazine (chlorhydrate de)</v>
      </c>
      <c r="J5982" s="34">
        <f>DATE(LEFT(tbl_data[[#This Row],[Date_rapport]], 4), MID(tbl_data[[#This Row],[Date_rapport]], 6, 2), RIGHT(tbl_data[[#This Row],[Date_rapport]], 2))</f>
        <v>45035</v>
      </c>
    </row>
    <row r="5983" spans="1:10" x14ac:dyDescent="0.2">
      <c r="A5983" s="28" t="s">
        <v>1840</v>
      </c>
      <c r="B5983" t="s">
        <v>6</v>
      </c>
      <c r="C5983" s="28" t="s">
        <v>1755</v>
      </c>
      <c r="D5983" t="s">
        <v>1224</v>
      </c>
      <c r="E5983" t="s">
        <v>1755</v>
      </c>
      <c r="F5983" t="str">
        <f>INDEX(tbl_produits[Nom normalisé], MATCH(tbl_data[[#This Row],[Spécialité]], tbl_produits[Nom original], 0))</f>
        <v>HEXATRIONE 2 pour cent, suspension injectable (intra-articulaire)</v>
      </c>
      <c r="G5983" t="str">
        <f>INDEX(tbl_produits[Classe nom], MATCH(tbl_data[[#This Row],[NORM_Spécialité]], tbl_produits[Nom normalisé], 0))</f>
        <v>Hormones systémiques sauf hormones sexuelles et insulines</v>
      </c>
      <c r="H5983">
        <f>YEAR(tbl_data[[#This Row],[Date_rapport]])</f>
        <v>2023</v>
      </c>
      <c r="I5983" t="str">
        <f>INDEX(tbl_produits[Molécule extraite], MATCH(tbl_data[[#This Row],[NORM_Spécialité]], tbl_produits[Nom normalisé], 0))</f>
        <v>Hexacetonide de triamcinolone</v>
      </c>
      <c r="J5983" s="34">
        <f>DATE(LEFT(tbl_data[[#This Row],[Date_rapport]], 4), MID(tbl_data[[#This Row],[Date_rapport]], 6, 2), RIGHT(tbl_data[[#This Row],[Date_rapport]], 2))</f>
        <v>45035</v>
      </c>
    </row>
    <row r="5984" spans="1:10" x14ac:dyDescent="0.2">
      <c r="A5984" s="28" t="s">
        <v>1840</v>
      </c>
      <c r="B5984" t="s">
        <v>9</v>
      </c>
      <c r="C5984" s="28" t="s">
        <v>1761</v>
      </c>
      <c r="D5984" t="s">
        <v>1662</v>
      </c>
      <c r="E5984" t="s">
        <v>2</v>
      </c>
      <c r="F5984" t="str">
        <f>INDEX(tbl_produits[Nom normalisé], MATCH(tbl_data[[#This Row],[Spécialité]], tbl_produits[Nom original], 0))</f>
        <v>DOLIPRANE, formes pédiatriques</v>
      </c>
      <c r="G5984" t="str">
        <f>INDEX(tbl_produits[Classe nom], MATCH(tbl_data[[#This Row],[NORM_Spécialité]], tbl_produits[Nom normalisé], 0))</f>
        <v>Système nerveux</v>
      </c>
      <c r="H5984">
        <f>YEAR(tbl_data[[#This Row],[Date_rapport]])</f>
        <v>2023</v>
      </c>
      <c r="I5984" t="str">
        <f>INDEX(tbl_produits[Molécule extraite], MATCH(tbl_data[[#This Row],[NORM_Spécialité]], tbl_produits[Nom normalisé], 0))</f>
        <v>Paracétamol</v>
      </c>
      <c r="J5984" s="34">
        <f>DATE(LEFT(tbl_data[[#This Row],[Date_rapport]], 4), MID(tbl_data[[#This Row],[Date_rapport]], 6, 2), RIGHT(tbl_data[[#This Row],[Date_rapport]], 2))</f>
        <v>45035</v>
      </c>
    </row>
    <row r="5985" spans="1:10" x14ac:dyDescent="0.2">
      <c r="A5985" s="28" t="s">
        <v>1840</v>
      </c>
      <c r="B5985" t="s">
        <v>9</v>
      </c>
      <c r="C5985" s="28" t="s">
        <v>1761</v>
      </c>
      <c r="D5985" t="s">
        <v>1273</v>
      </c>
      <c r="E5985" t="s">
        <v>2</v>
      </c>
      <c r="F5985" t="str">
        <f>INDEX(tbl_produits[Nom normalisé], MATCH(tbl_data[[#This Row],[Spécialité]], tbl_produits[Nom original], 0))</f>
        <v>EFFERALGANMED pédiatrique 30 mg/ml, solution buvable en flacons de 90 ml et 150 ml</v>
      </c>
      <c r="G5985" t="str">
        <f>INDEX(tbl_produits[Classe nom], MATCH(tbl_data[[#This Row],[NORM_Spécialité]], tbl_produits[Nom normalisé], 0))</f>
        <v>Système nerveux</v>
      </c>
      <c r="H5985">
        <f>YEAR(tbl_data[[#This Row],[Date_rapport]])</f>
        <v>2023</v>
      </c>
      <c r="I5985" t="str">
        <f>INDEX(tbl_produits[Molécule extraite], MATCH(tbl_data[[#This Row],[NORM_Spécialité]], tbl_produits[Nom normalisé], 0))</f>
        <v>Paracétamol</v>
      </c>
      <c r="J5985" s="34">
        <f>DATE(LEFT(tbl_data[[#This Row],[Date_rapport]], 4), MID(tbl_data[[#This Row],[Date_rapport]], 6, 2), RIGHT(tbl_data[[#This Row],[Date_rapport]], 2))</f>
        <v>45035</v>
      </c>
    </row>
    <row r="5986" spans="1:10" x14ac:dyDescent="0.2">
      <c r="A5986" s="28" t="s">
        <v>1840</v>
      </c>
      <c r="B5986" t="s">
        <v>6</v>
      </c>
      <c r="C5986" s="28" t="s">
        <v>1763</v>
      </c>
      <c r="D5986" t="s">
        <v>1663</v>
      </c>
      <c r="E5986" t="s">
        <v>1763</v>
      </c>
      <c r="F5986" t="str">
        <f>INDEX(tbl_produits[Nom normalisé], MATCH(tbl_data[[#This Row],[Spécialité]], tbl_produits[Nom original], 0))</f>
        <v>LYUMJEV 100 unités/mL, Junior KwikPen solution injectable en stylo prérempli</v>
      </c>
      <c r="G5986" t="str">
        <f>INDEX(tbl_produits[Classe nom], MATCH(tbl_data[[#This Row],[NORM_Spécialité]], tbl_produits[Nom normalisé], 0))</f>
        <v>Voies digestives et métabolisme</v>
      </c>
      <c r="H5986">
        <f>YEAR(tbl_data[[#This Row],[Date_rapport]])</f>
        <v>2023</v>
      </c>
      <c r="I5986" t="str">
        <f>INDEX(tbl_produits[Molécule extraite], MATCH(tbl_data[[#This Row],[NORM_Spécialité]], tbl_produits[Nom normalisé], 0))</f>
        <v>Insuline lispro</v>
      </c>
      <c r="J5986" s="34">
        <f>DATE(LEFT(tbl_data[[#This Row],[Date_rapport]], 4), MID(tbl_data[[#This Row],[Date_rapport]], 6, 2), RIGHT(tbl_data[[#This Row],[Date_rapport]], 2))</f>
        <v>45035</v>
      </c>
    </row>
    <row r="5987" spans="1:10" x14ac:dyDescent="0.2">
      <c r="A5987" s="28" t="s">
        <v>1840</v>
      </c>
      <c r="B5987" t="s">
        <v>9</v>
      </c>
      <c r="C5987" s="28" t="s">
        <v>1763</v>
      </c>
      <c r="D5987" t="s">
        <v>1653</v>
      </c>
      <c r="E5987" t="s">
        <v>2</v>
      </c>
      <c r="F5987" t="str">
        <f>INDEX(tbl_produits[Nom normalisé], MATCH(tbl_data[[#This Row],[Spécialité]], tbl_produits[Nom original], 0))</f>
        <v>PAZENIR 5 mg/mL, poudre pour dispersion pour perfusion</v>
      </c>
      <c r="G5987" t="str">
        <f>INDEX(tbl_produits[Classe nom], MATCH(tbl_data[[#This Row],[NORM_Spécialité]], tbl_produits[Nom normalisé], 0))</f>
        <v>Antinéoplasiques et immunomodulateurs</v>
      </c>
      <c r="H5987">
        <f>YEAR(tbl_data[[#This Row],[Date_rapport]])</f>
        <v>2023</v>
      </c>
      <c r="I5987" t="str">
        <f>INDEX(tbl_produits[Molécule extraite], MATCH(tbl_data[[#This Row],[NORM_Spécialité]], tbl_produits[Nom normalisé], 0))</f>
        <v>Paclitaxel</v>
      </c>
      <c r="J5987" s="34">
        <f>DATE(LEFT(tbl_data[[#This Row],[Date_rapport]], 4), MID(tbl_data[[#This Row],[Date_rapport]], 6, 2), RIGHT(tbl_data[[#This Row],[Date_rapport]], 2))</f>
        <v>45035</v>
      </c>
    </row>
    <row r="5988" spans="1:10" x14ac:dyDescent="0.2">
      <c r="A5988" s="28" t="s">
        <v>1840</v>
      </c>
      <c r="B5988" t="s">
        <v>9</v>
      </c>
      <c r="C5988" s="28" t="s">
        <v>1763</v>
      </c>
      <c r="D5988" t="s">
        <v>1765</v>
      </c>
      <c r="E5988" t="s">
        <v>2</v>
      </c>
      <c r="F5988" t="str">
        <f>INDEX(tbl_produits[Nom normalisé], MATCH(tbl_data[[#This Row],[Spécialité]], tbl_produits[Nom original], 0))</f>
        <v>ABRAXANE 5 mg/ml, poudre pour dispersion pour perfusion</v>
      </c>
      <c r="G5988" t="str">
        <f>INDEX(tbl_produits[Classe nom], MATCH(tbl_data[[#This Row],[NORM_Spécialité]], tbl_produits[Nom normalisé], 0))</f>
        <v>Antinéoplasiques et immunomodulateurs</v>
      </c>
      <c r="H5988">
        <f>YEAR(tbl_data[[#This Row],[Date_rapport]])</f>
        <v>2023</v>
      </c>
      <c r="I5988" t="str">
        <f>INDEX(tbl_produits[Molécule extraite], MATCH(tbl_data[[#This Row],[NORM_Spécialité]], tbl_produits[Nom normalisé], 0))</f>
        <v>Paclitaxel</v>
      </c>
      <c r="J5988" s="34">
        <f>DATE(LEFT(tbl_data[[#This Row],[Date_rapport]], 4), MID(tbl_data[[#This Row],[Date_rapport]], 6, 2), RIGHT(tbl_data[[#This Row],[Date_rapport]], 2))</f>
        <v>45035</v>
      </c>
    </row>
    <row r="5989" spans="1:10" x14ac:dyDescent="0.2">
      <c r="A5989" s="28" t="s">
        <v>1840</v>
      </c>
      <c r="B5989" t="s">
        <v>9</v>
      </c>
      <c r="C5989" s="28" t="s">
        <v>1319</v>
      </c>
      <c r="D5989" t="s">
        <v>1320</v>
      </c>
      <c r="E5989" t="s">
        <v>2</v>
      </c>
      <c r="F5989" t="str">
        <f>INDEX(tbl_produits[Nom normalisé], MATCH(tbl_data[[#This Row],[Spécialité]], tbl_produits[Nom original], 0))</f>
        <v>ARSENIC Trioxide Accord 1 mg /ml, solution à diluer pour perfusion</v>
      </c>
      <c r="G5989" t="str">
        <f>INDEX(tbl_produits[Classe nom], MATCH(tbl_data[[#This Row],[NORM_Spécialité]], tbl_produits[Nom normalisé], 0))</f>
        <v>Antinéoplasiques et immunomodulateurs</v>
      </c>
      <c r="H5989">
        <f>YEAR(tbl_data[[#This Row],[Date_rapport]])</f>
        <v>2023</v>
      </c>
      <c r="I5989" t="str">
        <f>INDEX(tbl_produits[Molécule extraite], MATCH(tbl_data[[#This Row],[NORM_Spécialité]], tbl_produits[Nom normalisé], 0))</f>
        <v>Trioxyde d'arsenic</v>
      </c>
      <c r="J5989" s="34">
        <f>DATE(LEFT(tbl_data[[#This Row],[Date_rapport]], 4), MID(tbl_data[[#This Row],[Date_rapport]], 6, 2), RIGHT(tbl_data[[#This Row],[Date_rapport]], 2))</f>
        <v>45035</v>
      </c>
    </row>
    <row r="5990" spans="1:10" x14ac:dyDescent="0.2">
      <c r="A5990" s="28" t="s">
        <v>1840</v>
      </c>
      <c r="B5990" t="s">
        <v>6</v>
      </c>
      <c r="C5990" s="28" t="s">
        <v>1319</v>
      </c>
      <c r="D5990" t="s">
        <v>1766</v>
      </c>
      <c r="E5990" t="s">
        <v>1319</v>
      </c>
      <c r="F5990" t="str">
        <f>INDEX(tbl_produits[Nom normalisé], MATCH(tbl_data[[#This Row],[Spécialité]], tbl_produits[Nom original], 0))</f>
        <v>CARDIOXANE 500 mg, poudre pour solution pour perfusion</v>
      </c>
      <c r="G5990" t="str">
        <f>INDEX(tbl_produits[Classe nom], MATCH(tbl_data[[#This Row],[NORM_Spécialité]], tbl_produits[Nom normalisé], 0))</f>
        <v>Divers</v>
      </c>
      <c r="H5990">
        <f>YEAR(tbl_data[[#This Row],[Date_rapport]])</f>
        <v>2023</v>
      </c>
      <c r="I5990" t="str">
        <f>INDEX(tbl_produits[Molécule extraite], MATCH(tbl_data[[#This Row],[NORM_Spécialité]], tbl_produits[Nom normalisé], 0))</f>
        <v>Dexrazoxane</v>
      </c>
      <c r="J5990" s="34">
        <f>DATE(LEFT(tbl_data[[#This Row],[Date_rapport]], 4), MID(tbl_data[[#This Row],[Date_rapport]], 6, 2), RIGHT(tbl_data[[#This Row],[Date_rapport]], 2))</f>
        <v>45035</v>
      </c>
    </row>
    <row r="5991" spans="1:10" x14ac:dyDescent="0.2">
      <c r="A5991" s="28" t="s">
        <v>1840</v>
      </c>
      <c r="B5991" t="s">
        <v>3</v>
      </c>
      <c r="C5991" s="28" t="s">
        <v>1319</v>
      </c>
      <c r="D5991" t="s">
        <v>1321</v>
      </c>
      <c r="E5991" t="s">
        <v>2</v>
      </c>
      <c r="F5991" t="str">
        <f>INDEX(tbl_produits[Nom normalisé], MATCH(tbl_data[[#This Row],[Spécialité]], tbl_produits[Nom original], 0))</f>
        <v>STRIADYNE 20 mg/2 ml, solution injectable en ampoule</v>
      </c>
      <c r="G5991" t="str">
        <f>INDEX(tbl_produits[Classe nom], MATCH(tbl_data[[#This Row],[NORM_Spécialité]], tbl_produits[Nom normalisé], 0))</f>
        <v>Système cardiovasculaire</v>
      </c>
      <c r="H5991">
        <f>YEAR(tbl_data[[#This Row],[Date_rapport]])</f>
        <v>2023</v>
      </c>
      <c r="I5991" t="str">
        <f>INDEX(tbl_produits[Molécule extraite], MATCH(tbl_data[[#This Row],[NORM_Spécialité]], tbl_produits[Nom normalisé], 0))</f>
        <v>Triphosadénine</v>
      </c>
      <c r="J5991" s="34">
        <f>DATE(LEFT(tbl_data[[#This Row],[Date_rapport]], 4), MID(tbl_data[[#This Row],[Date_rapport]], 6, 2), RIGHT(tbl_data[[#This Row],[Date_rapport]], 2))</f>
        <v>45035</v>
      </c>
    </row>
    <row r="5992" spans="1:10" x14ac:dyDescent="0.2">
      <c r="A5992" s="28" t="s">
        <v>1840</v>
      </c>
      <c r="B5992" t="s">
        <v>3</v>
      </c>
      <c r="C5992" s="28" t="s">
        <v>1767</v>
      </c>
      <c r="D5992" t="s">
        <v>1171</v>
      </c>
      <c r="E5992" t="s">
        <v>2</v>
      </c>
      <c r="F5992" t="str">
        <f>INDEX(tbl_produits[Nom normalisé], MATCH(tbl_data[[#This Row],[Spécialité]], tbl_produits[Nom original], 0))</f>
        <v>IOMERON 250 (250 mg Iode/mL), solution injectable</v>
      </c>
      <c r="G5992" t="str">
        <f>INDEX(tbl_produits[Classe nom], MATCH(tbl_data[[#This Row],[NORM_Spécialité]], tbl_produits[Nom normalisé], 0))</f>
        <v>Divers</v>
      </c>
      <c r="H5992">
        <f>YEAR(tbl_data[[#This Row],[Date_rapport]])</f>
        <v>2023</v>
      </c>
      <c r="I5992" t="str">
        <f>INDEX(tbl_produits[Molécule extraite], MATCH(tbl_data[[#This Row],[NORM_Spécialité]], tbl_produits[Nom normalisé], 0))</f>
        <v>Ioméprol</v>
      </c>
      <c r="J5992" s="34">
        <f>DATE(LEFT(tbl_data[[#This Row],[Date_rapport]], 4), MID(tbl_data[[#This Row],[Date_rapport]], 6, 2), RIGHT(tbl_data[[#This Row],[Date_rapport]], 2))</f>
        <v>45035</v>
      </c>
    </row>
    <row r="5993" spans="1:10" x14ac:dyDescent="0.2">
      <c r="A5993" s="28" t="s">
        <v>1840</v>
      </c>
      <c r="B5993" t="s">
        <v>9</v>
      </c>
      <c r="C5993" s="28" t="s">
        <v>1767</v>
      </c>
      <c r="D5993" t="s">
        <v>1768</v>
      </c>
      <c r="E5993" t="s">
        <v>2</v>
      </c>
      <c r="F5993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5993" t="str">
        <f>INDEX(tbl_produits[Classe nom], MATCH(tbl_data[[#This Row],[NORM_Spécialité]], tbl_produits[Nom normalisé], 0))</f>
        <v>Divers</v>
      </c>
      <c r="H5993">
        <f>YEAR(tbl_data[[#This Row],[Date_rapport]])</f>
        <v>2023</v>
      </c>
      <c r="I5993" t="str">
        <f>INDEX(tbl_produits[Molécule extraite], MATCH(tbl_data[[#This Row],[NORM_Spécialité]], tbl_produits[Nom normalisé], 0))</f>
        <v>Ioméprol</v>
      </c>
      <c r="J5993" s="34">
        <f>DATE(LEFT(tbl_data[[#This Row],[Date_rapport]], 4), MID(tbl_data[[#This Row],[Date_rapport]], 6, 2), RIGHT(tbl_data[[#This Row],[Date_rapport]], 2))</f>
        <v>45035</v>
      </c>
    </row>
    <row r="5994" spans="1:10" x14ac:dyDescent="0.2">
      <c r="A5994" s="28" t="s">
        <v>1840</v>
      </c>
      <c r="B5994" t="s">
        <v>6</v>
      </c>
      <c r="C5994" s="28" t="s">
        <v>1767</v>
      </c>
      <c r="D5994" t="s">
        <v>1718</v>
      </c>
      <c r="E5994" t="s">
        <v>1767</v>
      </c>
      <c r="F5994" t="str">
        <f>INDEX(tbl_produits[Nom normalisé], MATCH(tbl_data[[#This Row],[Spécialité]], tbl_produits[Nom original], 0))</f>
        <v>RETROVIR 10 mg/ml, solution à diluer pour perfusion</v>
      </c>
      <c r="G5994" t="str">
        <f>INDEX(tbl_produits[Classe nom], MATCH(tbl_data[[#This Row],[NORM_Spécialité]], tbl_produits[Nom normalisé], 0))</f>
        <v>Anti-infectieux à usage systémique</v>
      </c>
      <c r="H5994">
        <f>YEAR(tbl_data[[#This Row],[Date_rapport]])</f>
        <v>2023</v>
      </c>
      <c r="I5994" t="str">
        <f>INDEX(tbl_produits[Molécule extraite], MATCH(tbl_data[[#This Row],[NORM_Spécialité]], tbl_produits[Nom normalisé], 0))</f>
        <v>Zidovudine</v>
      </c>
      <c r="J5994" s="34">
        <f>DATE(LEFT(tbl_data[[#This Row],[Date_rapport]], 4), MID(tbl_data[[#This Row],[Date_rapport]], 6, 2), RIGHT(tbl_data[[#This Row],[Date_rapport]], 2))</f>
        <v>45035</v>
      </c>
    </row>
    <row r="5995" spans="1:10" x14ac:dyDescent="0.2">
      <c r="A5995" s="28" t="s">
        <v>1840</v>
      </c>
      <c r="B5995" t="s">
        <v>3</v>
      </c>
      <c r="C5995" s="28" t="s">
        <v>1767</v>
      </c>
      <c r="D5995" t="s">
        <v>1227</v>
      </c>
      <c r="E5995" t="s">
        <v>2</v>
      </c>
      <c r="F5995" t="str">
        <f>INDEX(tbl_produits[Nom normalisé], MATCH(tbl_data[[#This Row],[Spécialité]], tbl_produits[Nom original], 0))</f>
        <v>RULID 50 mg, comprimé sécable pour suspension buvable</v>
      </c>
      <c r="G5995" t="str">
        <f>INDEX(tbl_produits[Classe nom], MATCH(tbl_data[[#This Row],[NORM_Spécialité]], tbl_produits[Nom normalisé], 0))</f>
        <v>Anti-infectieux à usage systémique</v>
      </c>
      <c r="H5995">
        <f>YEAR(tbl_data[[#This Row],[Date_rapport]])</f>
        <v>2023</v>
      </c>
      <c r="I5995" t="str">
        <f>INDEX(tbl_produits[Molécule extraite], MATCH(tbl_data[[#This Row],[NORM_Spécialité]], tbl_produits[Nom normalisé], 0))</f>
        <v>Roxithromycine</v>
      </c>
      <c r="J5995" s="34">
        <f>DATE(LEFT(tbl_data[[#This Row],[Date_rapport]], 4), MID(tbl_data[[#This Row],[Date_rapport]], 6, 2), RIGHT(tbl_data[[#This Row],[Date_rapport]], 2))</f>
        <v>45035</v>
      </c>
    </row>
    <row r="5996" spans="1:10" x14ac:dyDescent="0.2">
      <c r="A5996" s="28" t="s">
        <v>1840</v>
      </c>
      <c r="B5996" t="s">
        <v>9</v>
      </c>
      <c r="C5996" s="28" t="s">
        <v>1767</v>
      </c>
      <c r="D5996" t="s">
        <v>1005</v>
      </c>
      <c r="E5996" t="s">
        <v>2</v>
      </c>
      <c r="F5996" t="str">
        <f>INDEX(tbl_produits[Nom normalisé], MATCH(tbl_data[[#This Row],[Spécialité]], tbl_produits[Nom original], 0))</f>
        <v xml:space="preserve">TOFRANIL 10 mg, comprimé enrobé </v>
      </c>
      <c r="G5996" t="str">
        <f>INDEX(tbl_produits[Classe nom], MATCH(tbl_data[[#This Row],[NORM_Spécialité]], tbl_produits[Nom normalisé], 0))</f>
        <v>Système nerveux</v>
      </c>
      <c r="H5996">
        <f>YEAR(tbl_data[[#This Row],[Date_rapport]])</f>
        <v>2023</v>
      </c>
      <c r="I5996" t="str">
        <f>INDEX(tbl_produits[Molécule extraite], MATCH(tbl_data[[#This Row],[NORM_Spécialité]], tbl_produits[Nom normalisé], 0))</f>
        <v>Imipramine</v>
      </c>
      <c r="J5996" s="34">
        <f>DATE(LEFT(tbl_data[[#This Row],[Date_rapport]], 4), MID(tbl_data[[#This Row],[Date_rapport]], 6, 2), RIGHT(tbl_data[[#This Row],[Date_rapport]], 2))</f>
        <v>45035</v>
      </c>
    </row>
    <row r="5997" spans="1:10" x14ac:dyDescent="0.2">
      <c r="A5997" s="28" t="s">
        <v>1840</v>
      </c>
      <c r="B5997" t="s">
        <v>9</v>
      </c>
      <c r="C5997" s="28" t="s">
        <v>1769</v>
      </c>
      <c r="D5997" t="s">
        <v>1425</v>
      </c>
      <c r="E5997" t="s">
        <v>2</v>
      </c>
      <c r="F5997" t="str">
        <f>INDEX(tbl_produits[Nom normalisé], MATCH(tbl_data[[#This Row],[Spécialité]], tbl_produits[Nom original], 0))</f>
        <v>TIAPRIDAL 100 mg/2 ml, solution injectable</v>
      </c>
      <c r="G5997" t="str">
        <f>INDEX(tbl_produits[Classe nom], MATCH(tbl_data[[#This Row],[NORM_Spécialité]], tbl_produits[Nom normalisé], 0))</f>
        <v>Système nerveux</v>
      </c>
      <c r="H5997">
        <f>YEAR(tbl_data[[#This Row],[Date_rapport]])</f>
        <v>2023</v>
      </c>
      <c r="I5997" t="str">
        <f>INDEX(tbl_produits[Molécule extraite], MATCH(tbl_data[[#This Row],[NORM_Spécialité]], tbl_produits[Nom normalisé], 0))</f>
        <v>Tiapride (chlorhydrate de)</v>
      </c>
      <c r="J5997" s="34">
        <f>DATE(LEFT(tbl_data[[#This Row],[Date_rapport]], 4), MID(tbl_data[[#This Row],[Date_rapport]], 6, 2), RIGHT(tbl_data[[#This Row],[Date_rapport]], 2))</f>
        <v>45035</v>
      </c>
    </row>
    <row r="5998" spans="1:10" x14ac:dyDescent="0.2">
      <c r="A5998" s="28" t="s">
        <v>1840</v>
      </c>
      <c r="B5998" t="s">
        <v>9</v>
      </c>
      <c r="C5998" s="28" t="s">
        <v>1769</v>
      </c>
      <c r="D5998" t="s">
        <v>850</v>
      </c>
      <c r="E5998" t="s">
        <v>2</v>
      </c>
      <c r="F5998" t="str">
        <f>INDEX(tbl_produits[Nom normalisé], MATCH(tbl_data[[#This Row],[Spécialité]], tbl_produits[Nom original], 0))</f>
        <v>NULOJIX 250 mg, poudre pour solution à diluer pour perfusion</v>
      </c>
      <c r="G5998" t="str">
        <f>INDEX(tbl_produits[Classe nom], MATCH(tbl_data[[#This Row],[NORM_Spécialité]], tbl_produits[Nom normalisé], 0))</f>
        <v>Antinéoplasiques et immunomodulateurs</v>
      </c>
      <c r="H5998">
        <f>YEAR(tbl_data[[#This Row],[Date_rapport]])</f>
        <v>2023</v>
      </c>
      <c r="I5998" t="str">
        <f>INDEX(tbl_produits[Molécule extraite], MATCH(tbl_data[[#This Row],[NORM_Spécialité]], tbl_produits[Nom normalisé], 0))</f>
        <v>Bélatacept</v>
      </c>
      <c r="J5998" s="34">
        <f>DATE(LEFT(tbl_data[[#This Row],[Date_rapport]], 4), MID(tbl_data[[#This Row],[Date_rapport]], 6, 2), RIGHT(tbl_data[[#This Row],[Date_rapport]], 2))</f>
        <v>45035</v>
      </c>
    </row>
    <row r="5999" spans="1:10" x14ac:dyDescent="0.2">
      <c r="A5999" s="28" t="s">
        <v>1840</v>
      </c>
      <c r="B5999" t="s">
        <v>11</v>
      </c>
      <c r="C5999" s="28" t="s">
        <v>1769</v>
      </c>
      <c r="D5999" t="s">
        <v>695</v>
      </c>
      <c r="E5999" t="s">
        <v>2</v>
      </c>
      <c r="F5999" t="str">
        <f>INDEX(tbl_produits[Nom normalisé], MATCH(tbl_data[[#This Row],[Spécialité]], tbl_produits[Nom original], 0))</f>
        <v>GLUCAGEN 1 mg/ml, poudre et solvant pour solution injectable</v>
      </c>
      <c r="G5999" t="str">
        <f>INDEX(tbl_produits[Classe nom], MATCH(tbl_data[[#This Row],[NORM_Spécialité]], tbl_produits[Nom normalisé], 0))</f>
        <v>Hormones systémiques sauf hormones sexuelles et insulines</v>
      </c>
      <c r="H5999">
        <f>YEAR(tbl_data[[#This Row],[Date_rapport]])</f>
        <v>2023</v>
      </c>
      <c r="I5999" t="str">
        <f>INDEX(tbl_produits[Molécule extraite], MATCH(tbl_data[[#This Row],[NORM_Spécialité]], tbl_produits[Nom normalisé], 0))</f>
        <v>Glucagon</v>
      </c>
      <c r="J5999" s="34">
        <f>DATE(LEFT(tbl_data[[#This Row],[Date_rapport]], 4), MID(tbl_data[[#This Row],[Date_rapport]], 6, 2), RIGHT(tbl_data[[#This Row],[Date_rapport]], 2))</f>
        <v>45035</v>
      </c>
    </row>
    <row r="6000" spans="1:10" x14ac:dyDescent="0.2">
      <c r="A6000" s="28" t="s">
        <v>1840</v>
      </c>
      <c r="B6000" t="s">
        <v>6</v>
      </c>
      <c r="C6000" s="28" t="s">
        <v>1770</v>
      </c>
      <c r="D6000" t="s">
        <v>1771</v>
      </c>
      <c r="E6000" t="s">
        <v>1770</v>
      </c>
      <c r="F6000" t="str">
        <f>INDEX(tbl_produits[Nom normalisé], MATCH(tbl_data[[#This Row],[Spécialité]], tbl_produits[Nom original], 0))</f>
        <v>AZACTAM 1g poudre et solution pour usage parentéral</v>
      </c>
      <c r="G6000" t="str">
        <f>INDEX(tbl_produits[Classe nom], MATCH(tbl_data[[#This Row],[NORM_Spécialité]], tbl_produits[Nom normalisé], 0))</f>
        <v>Anti-infectieux à usage systémique</v>
      </c>
      <c r="H6000">
        <f>YEAR(tbl_data[[#This Row],[Date_rapport]])</f>
        <v>2023</v>
      </c>
      <c r="I6000" t="str">
        <f>INDEX(tbl_produits[Molécule extraite], MATCH(tbl_data[[#This Row],[NORM_Spécialité]], tbl_produits[Nom normalisé], 0))</f>
        <v>Aztréonam</v>
      </c>
      <c r="J6000" s="34">
        <f>DATE(LEFT(tbl_data[[#This Row],[Date_rapport]], 4), MID(tbl_data[[#This Row],[Date_rapport]], 6, 2), RIGHT(tbl_data[[#This Row],[Date_rapport]], 2))</f>
        <v>45035</v>
      </c>
    </row>
    <row r="6001" spans="1:10" x14ac:dyDescent="0.2">
      <c r="A6001" s="28" t="s">
        <v>1840</v>
      </c>
      <c r="B6001" t="s">
        <v>3</v>
      </c>
      <c r="C6001" s="28" t="s">
        <v>1770</v>
      </c>
      <c r="D6001" t="s">
        <v>1025</v>
      </c>
      <c r="E6001" t="s">
        <v>2</v>
      </c>
      <c r="F6001" t="str">
        <f>INDEX(tbl_produits[Nom normalisé], MATCH(tbl_data[[#This Row],[Spécialité]], tbl_produits[Nom original], 0))</f>
        <v>XYLOCAINE 20 mg/ml sans conservateur, solution injectable</v>
      </c>
      <c r="G6001" t="str">
        <f>INDEX(tbl_produits[Classe nom], MATCH(tbl_data[[#This Row],[NORM_Spécialité]], tbl_produits[Nom normalisé], 0))</f>
        <v>Système nerveux</v>
      </c>
      <c r="H6001">
        <f>YEAR(tbl_data[[#This Row],[Date_rapport]])</f>
        <v>2023</v>
      </c>
      <c r="I6001" t="str">
        <f>INDEX(tbl_produits[Molécule extraite], MATCH(tbl_data[[#This Row],[NORM_Spécialité]], tbl_produits[Nom normalisé], 0))</f>
        <v>Chlorhydrate de lidocaïne</v>
      </c>
      <c r="J6001" s="34">
        <f>DATE(LEFT(tbl_data[[#This Row],[Date_rapport]], 4), MID(tbl_data[[#This Row],[Date_rapport]], 6, 2), RIGHT(tbl_data[[#This Row],[Date_rapport]], 2))</f>
        <v>45035</v>
      </c>
    </row>
    <row r="6002" spans="1:10" x14ac:dyDescent="0.2">
      <c r="A6002" s="28" t="s">
        <v>1840</v>
      </c>
      <c r="B6002" t="s">
        <v>3</v>
      </c>
      <c r="C6002" s="28" t="s">
        <v>1770</v>
      </c>
      <c r="D6002" t="s">
        <v>1772</v>
      </c>
      <c r="E6002" t="s">
        <v>2</v>
      </c>
      <c r="F6002" t="str">
        <f>INDEX(tbl_produits[Nom normalisé], MATCH(tbl_data[[#This Row],[Spécialité]], tbl_produits[Nom original], 0))</f>
        <v>XYLOCAINE 10 mg/ml sans conservateur, solution injectable</v>
      </c>
      <c r="G6002" t="str">
        <f>INDEX(tbl_produits[Classe nom], MATCH(tbl_data[[#This Row],[NORM_Spécialité]], tbl_produits[Nom normalisé], 0))</f>
        <v>Système nerveux</v>
      </c>
      <c r="H6002">
        <f>YEAR(tbl_data[[#This Row],[Date_rapport]])</f>
        <v>2023</v>
      </c>
      <c r="I6002" t="str">
        <f>INDEX(tbl_produits[Molécule extraite], MATCH(tbl_data[[#This Row],[NORM_Spécialité]], tbl_produits[Nom normalisé], 0))</f>
        <v>Chlorhydrate de lidocaïne</v>
      </c>
      <c r="J6002" s="34">
        <f>DATE(LEFT(tbl_data[[#This Row],[Date_rapport]], 4), MID(tbl_data[[#This Row],[Date_rapport]], 6, 2), RIGHT(tbl_data[[#This Row],[Date_rapport]], 2))</f>
        <v>45035</v>
      </c>
    </row>
    <row r="6003" spans="1:10" x14ac:dyDescent="0.2">
      <c r="A6003" s="28" t="s">
        <v>1840</v>
      </c>
      <c r="B6003" t="s">
        <v>3</v>
      </c>
      <c r="C6003" s="28" t="s">
        <v>1770</v>
      </c>
      <c r="D6003" t="s">
        <v>726</v>
      </c>
      <c r="E6003" t="s">
        <v>2</v>
      </c>
      <c r="F6003" t="str">
        <f>INDEX(tbl_produits[Nom normalisé], MATCH(tbl_data[[#This Row],[Spécialité]], tbl_produits[Nom original], 0))</f>
        <v>ACTILYSE 2 mg, poudre pour solution injectable et perfusion</v>
      </c>
      <c r="G6003" t="str">
        <f>INDEX(tbl_produits[Classe nom], MATCH(tbl_data[[#This Row],[NORM_Spécialité]], tbl_produits[Nom normalisé], 0))</f>
        <v>Sang et organes hématopoïétiques</v>
      </c>
      <c r="H6003">
        <f>YEAR(tbl_data[[#This Row],[Date_rapport]])</f>
        <v>2023</v>
      </c>
      <c r="I6003" t="str">
        <f>INDEX(tbl_produits[Molécule extraite], MATCH(tbl_data[[#This Row],[NORM_Spécialité]], tbl_produits[Nom normalisé], 0))</f>
        <v>Altéplase</v>
      </c>
      <c r="J6003" s="34">
        <f>DATE(LEFT(tbl_data[[#This Row],[Date_rapport]], 4), MID(tbl_data[[#This Row],[Date_rapport]], 6, 2), RIGHT(tbl_data[[#This Row],[Date_rapport]], 2))</f>
        <v>45035</v>
      </c>
    </row>
    <row r="6004" spans="1:10" x14ac:dyDescent="0.2">
      <c r="A6004" s="28" t="s">
        <v>1840</v>
      </c>
      <c r="B6004" t="s">
        <v>9</v>
      </c>
      <c r="C6004" s="28" t="s">
        <v>1773</v>
      </c>
      <c r="D6004" t="s">
        <v>1081</v>
      </c>
      <c r="E6004" t="s">
        <v>2</v>
      </c>
      <c r="F6004" t="str">
        <f>INDEX(tbl_produits[Nom normalisé], MATCH(tbl_data[[#This Row],[Spécialité]], tbl_produits[Nom original], 0))</f>
        <v>MONOPROST 50 microgrammes/ml, collyre en solution en récipient unidose</v>
      </c>
      <c r="G6004" t="str">
        <f>INDEX(tbl_produits[Classe nom], MATCH(tbl_data[[#This Row],[NORM_Spécialité]], tbl_produits[Nom normalisé], 0))</f>
        <v>Organes sensoriels</v>
      </c>
      <c r="H6004">
        <f>YEAR(tbl_data[[#This Row],[Date_rapport]])</f>
        <v>2023</v>
      </c>
      <c r="I6004" t="str">
        <f>INDEX(tbl_produits[Molécule extraite], MATCH(tbl_data[[#This Row],[NORM_Spécialité]], tbl_produits[Nom normalisé], 0))</f>
        <v>Latanoprost</v>
      </c>
      <c r="J6004" s="34">
        <f>DATE(LEFT(tbl_data[[#This Row],[Date_rapport]], 4), MID(tbl_data[[#This Row],[Date_rapport]], 6, 2), RIGHT(tbl_data[[#This Row],[Date_rapport]], 2))</f>
        <v>45035</v>
      </c>
    </row>
    <row r="6005" spans="1:10" x14ac:dyDescent="0.2">
      <c r="A6005" s="28" t="s">
        <v>1840</v>
      </c>
      <c r="B6005" t="s">
        <v>3</v>
      </c>
      <c r="C6005" s="28" t="s">
        <v>1773</v>
      </c>
      <c r="D6005" t="s">
        <v>872</v>
      </c>
      <c r="E6005" t="s">
        <v>2</v>
      </c>
      <c r="F6005" t="str">
        <f>INDEX(tbl_produits[Nom normalisé], MATCH(tbl_data[[#This Row],[Spécialité]], tbl_produits[Nom original], 0))</f>
        <v>XYLOCAINE 20 mg/ml ADRENALINE 0,005 mg/ml, solution injectable</v>
      </c>
      <c r="G6005" t="str">
        <f>INDEX(tbl_produits[Classe nom], MATCH(tbl_data[[#This Row],[NORM_Spécialité]], tbl_produits[Nom normalisé], 0))</f>
        <v>Système nerveux</v>
      </c>
      <c r="H6005">
        <f>YEAR(tbl_data[[#This Row],[Date_rapport]])</f>
        <v>2023</v>
      </c>
      <c r="I6005" t="str">
        <f>INDEX(tbl_produits[Molécule extraite], MATCH(tbl_data[[#This Row],[NORM_Spécialité]], tbl_produits[Nom normalisé], 0))</f>
        <v>Adrénaline / Lidocaïne</v>
      </c>
      <c r="J6005" s="34">
        <f>DATE(LEFT(tbl_data[[#This Row],[Date_rapport]], 4), MID(tbl_data[[#This Row],[Date_rapport]], 6, 2), RIGHT(tbl_data[[#This Row],[Date_rapport]], 2))</f>
        <v>45035</v>
      </c>
    </row>
    <row r="6006" spans="1:10" x14ac:dyDescent="0.2">
      <c r="A6006" s="28" t="s">
        <v>1840</v>
      </c>
      <c r="B6006" t="s">
        <v>9</v>
      </c>
      <c r="C6006" s="28" t="s">
        <v>1773</v>
      </c>
      <c r="D6006" t="s">
        <v>1774</v>
      </c>
      <c r="E6006" t="s">
        <v>2</v>
      </c>
      <c r="F6006" t="str">
        <f>INDEX(tbl_produits[Nom normalisé], MATCH(tbl_data[[#This Row],[Spécialité]], tbl_produits[Nom original], 0))</f>
        <v>XYLOCAINE 10 mg/ml ADRENALINE 0,005 mg/ml, solution injectable</v>
      </c>
      <c r="G6006" t="str">
        <f>INDEX(tbl_produits[Classe nom], MATCH(tbl_data[[#This Row],[NORM_Spécialité]], tbl_produits[Nom normalisé], 0))</f>
        <v>Système nerveux</v>
      </c>
      <c r="H6006">
        <f>YEAR(tbl_data[[#This Row],[Date_rapport]])</f>
        <v>2023</v>
      </c>
      <c r="I6006" t="str">
        <f>INDEX(tbl_produits[Molécule extraite], MATCH(tbl_data[[#This Row],[NORM_Spécialité]], tbl_produits[Nom normalisé], 0))</f>
        <v>Adrénaline / Lidocaïne</v>
      </c>
      <c r="J6006" s="34">
        <f>DATE(LEFT(tbl_data[[#This Row],[Date_rapport]], 4), MID(tbl_data[[#This Row],[Date_rapport]], 6, 2), RIGHT(tbl_data[[#This Row],[Date_rapport]], 2))</f>
        <v>45035</v>
      </c>
    </row>
    <row r="6007" spans="1:10" x14ac:dyDescent="0.2">
      <c r="A6007" s="28" t="s">
        <v>1840</v>
      </c>
      <c r="B6007" t="s">
        <v>3</v>
      </c>
      <c r="C6007" s="28" t="s">
        <v>1773</v>
      </c>
      <c r="D6007" t="s">
        <v>1201</v>
      </c>
      <c r="E6007" t="s">
        <v>2</v>
      </c>
      <c r="F6007" t="str">
        <f>INDEX(tbl_produits[Nom normalisé], MATCH(tbl_data[[#This Row],[Spécialité]], tbl_produits[Nom original], 0))</f>
        <v>OZIDIA 5 mg, comprimé à libération prolongée</v>
      </c>
      <c r="G6007" t="str">
        <f>INDEX(tbl_produits[Classe nom], MATCH(tbl_data[[#This Row],[NORM_Spécialité]], tbl_produits[Nom normalisé], 0))</f>
        <v>Voies digestives et métabolisme</v>
      </c>
      <c r="H6007">
        <f>YEAR(tbl_data[[#This Row],[Date_rapport]])</f>
        <v>2023</v>
      </c>
      <c r="I6007" t="str">
        <f>INDEX(tbl_produits[Molécule extraite], MATCH(tbl_data[[#This Row],[NORM_Spécialité]], tbl_produits[Nom normalisé], 0))</f>
        <v>Glipizide</v>
      </c>
      <c r="J6007" s="34">
        <f>DATE(LEFT(tbl_data[[#This Row],[Date_rapport]], 4), MID(tbl_data[[#This Row],[Date_rapport]], 6, 2), RIGHT(tbl_data[[#This Row],[Date_rapport]], 2))</f>
        <v>45035</v>
      </c>
    </row>
    <row r="6008" spans="1:10" x14ac:dyDescent="0.2">
      <c r="A6008" s="28" t="s">
        <v>1840</v>
      </c>
      <c r="B6008" t="s">
        <v>9</v>
      </c>
      <c r="C6008" s="28" t="s">
        <v>1773</v>
      </c>
      <c r="D6008" t="s">
        <v>1192</v>
      </c>
      <c r="E6008" t="s">
        <v>2</v>
      </c>
      <c r="F6008" t="str">
        <f>INDEX(tbl_produits[Nom normalisé], MATCH(tbl_data[[#This Row],[Spécialité]], tbl_produits[Nom original], 0))</f>
        <v>CIFLOX 200 mg/100 mL, solution pour perfusion (IV)</v>
      </c>
      <c r="G6008" t="str">
        <f>INDEX(tbl_produits[Classe nom], MATCH(tbl_data[[#This Row],[NORM_Spécialité]], tbl_produits[Nom normalisé], 0))</f>
        <v>Anti-infectieux à usage systémique</v>
      </c>
      <c r="H6008">
        <f>YEAR(tbl_data[[#This Row],[Date_rapport]])</f>
        <v>2023</v>
      </c>
      <c r="I6008" t="str">
        <f>INDEX(tbl_produits[Molécule extraite], MATCH(tbl_data[[#This Row],[NORM_Spécialité]], tbl_produits[Nom normalisé], 0))</f>
        <v>Ciprofloxacine</v>
      </c>
      <c r="J6008" s="34">
        <f>DATE(LEFT(tbl_data[[#This Row],[Date_rapport]], 4), MID(tbl_data[[#This Row],[Date_rapport]], 6, 2), RIGHT(tbl_data[[#This Row],[Date_rapport]], 2))</f>
        <v>45035</v>
      </c>
    </row>
    <row r="6009" spans="1:10" x14ac:dyDescent="0.2">
      <c r="A6009" s="28" t="s">
        <v>1840</v>
      </c>
      <c r="B6009" t="s">
        <v>3</v>
      </c>
      <c r="C6009" s="28" t="s">
        <v>1773</v>
      </c>
      <c r="D6009" t="s">
        <v>1220</v>
      </c>
      <c r="E6009" t="s">
        <v>2</v>
      </c>
      <c r="F6009" t="str">
        <f>INDEX(tbl_produits[Nom normalisé], MATCH(tbl_data[[#This Row],[Spécialité]], tbl_produits[Nom original], 0))</f>
        <v>EURELIX 6 mg, gélule gastro-résistante</v>
      </c>
      <c r="G6009" t="str">
        <f>INDEX(tbl_produits[Classe nom], MATCH(tbl_data[[#This Row],[NORM_Spécialité]], tbl_produits[Nom normalisé], 0))</f>
        <v>Système cardiovasculaire</v>
      </c>
      <c r="H6009">
        <f>YEAR(tbl_data[[#This Row],[Date_rapport]])</f>
        <v>2023</v>
      </c>
      <c r="I6009" t="str">
        <f>INDEX(tbl_produits[Molécule extraite], MATCH(tbl_data[[#This Row],[NORM_Spécialité]], tbl_produits[Nom normalisé], 0))</f>
        <v>Pirétanide</v>
      </c>
      <c r="J6009" s="34">
        <f>DATE(LEFT(tbl_data[[#This Row],[Date_rapport]], 4), MID(tbl_data[[#This Row],[Date_rapport]], 6, 2), RIGHT(tbl_data[[#This Row],[Date_rapport]], 2))</f>
        <v>45035</v>
      </c>
    </row>
    <row r="6010" spans="1:10" x14ac:dyDescent="0.2">
      <c r="A6010" s="28" t="s">
        <v>1840</v>
      </c>
      <c r="B6010" t="s">
        <v>9</v>
      </c>
      <c r="C6010" s="28" t="s">
        <v>1775</v>
      </c>
      <c r="D6010" t="s">
        <v>1180</v>
      </c>
      <c r="E6010" t="s">
        <v>2</v>
      </c>
      <c r="F6010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6010" t="str">
        <f>INDEX(tbl_produits[Classe nom], MATCH(tbl_data[[#This Row],[NORM_Spécialité]], tbl_produits[Nom normalisé], 0))</f>
        <v>Système respiratoire</v>
      </c>
      <c r="H6010">
        <f>YEAR(tbl_data[[#This Row],[Date_rapport]])</f>
        <v>2023</v>
      </c>
      <c r="I6010" t="str">
        <f>INDEX(tbl_produits[Molécule extraite], MATCH(tbl_data[[#This Row],[NORM_Spécialité]], tbl_produits[Nom normalisé], 0))</f>
        <v>Béclométasone</v>
      </c>
      <c r="J6010" s="34">
        <f>DATE(LEFT(tbl_data[[#This Row],[Date_rapport]], 4), MID(tbl_data[[#This Row],[Date_rapport]], 6, 2), RIGHT(tbl_data[[#This Row],[Date_rapport]], 2))</f>
        <v>45035</v>
      </c>
    </row>
    <row r="6011" spans="1:10" x14ac:dyDescent="0.2">
      <c r="A6011" s="28" t="s">
        <v>1840</v>
      </c>
      <c r="B6011" t="s">
        <v>9</v>
      </c>
      <c r="C6011" s="28" t="s">
        <v>1776</v>
      </c>
      <c r="D6011" t="s">
        <v>1051</v>
      </c>
      <c r="E6011" t="s">
        <v>2</v>
      </c>
      <c r="F6011" t="str">
        <f>INDEX(tbl_produits[Nom normalisé], MATCH(tbl_data[[#This Row],[Spécialité]], tbl_produits[Nom original], 0))</f>
        <v>ROXITHROMYCINE Teva 100 mg, comprimé pelliculé</v>
      </c>
      <c r="G6011" t="str">
        <f>INDEX(tbl_produits[Classe nom], MATCH(tbl_data[[#This Row],[NORM_Spécialité]], tbl_produits[Nom normalisé], 0))</f>
        <v>Anti-infectieux à usage systémique</v>
      </c>
      <c r="H6011">
        <f>YEAR(tbl_data[[#This Row],[Date_rapport]])</f>
        <v>2023</v>
      </c>
      <c r="I6011" t="str">
        <f>INDEX(tbl_produits[Molécule extraite], MATCH(tbl_data[[#This Row],[NORM_Spécialité]], tbl_produits[Nom normalisé], 0))</f>
        <v>Roxithromycine</v>
      </c>
      <c r="J6011" s="34">
        <f>DATE(LEFT(tbl_data[[#This Row],[Date_rapport]], 4), MID(tbl_data[[#This Row],[Date_rapport]], 6, 2), RIGHT(tbl_data[[#This Row],[Date_rapport]], 2))</f>
        <v>45035</v>
      </c>
    </row>
    <row r="6012" spans="1:10" x14ac:dyDescent="0.2">
      <c r="A6012" s="28" t="s">
        <v>1840</v>
      </c>
      <c r="B6012" t="s">
        <v>3</v>
      </c>
      <c r="C6012" s="28" t="s">
        <v>1776</v>
      </c>
      <c r="D6012" t="s">
        <v>1242</v>
      </c>
      <c r="E6012" t="s">
        <v>2</v>
      </c>
      <c r="F6012" t="str">
        <f>INDEX(tbl_produits[Nom normalisé], MATCH(tbl_data[[#This Row],[Spécialité]], tbl_produits[Nom original], 0))</f>
        <v>SPÉCIALITÉS à base de roxithromycine 150 mg, comprimé pelliculé</v>
      </c>
      <c r="G6012" t="str">
        <f>INDEX(tbl_produits[Classe nom], MATCH(tbl_data[[#This Row],[NORM_Spécialité]], tbl_produits[Nom normalisé], 0))</f>
        <v>Anti-infectieux à usage systémique</v>
      </c>
      <c r="H6012">
        <f>YEAR(tbl_data[[#This Row],[Date_rapport]])</f>
        <v>2023</v>
      </c>
      <c r="I6012" t="str">
        <f>INDEX(tbl_produits[Molécule extraite], MATCH(tbl_data[[#This Row],[NORM_Spécialité]], tbl_produits[Nom normalisé], 0))</f>
        <v>Roxithromycine</v>
      </c>
      <c r="J6012" s="34">
        <f>DATE(LEFT(tbl_data[[#This Row],[Date_rapport]], 4), MID(tbl_data[[#This Row],[Date_rapport]], 6, 2), RIGHT(tbl_data[[#This Row],[Date_rapport]], 2))</f>
        <v>45035</v>
      </c>
    </row>
    <row r="6013" spans="1:10" x14ac:dyDescent="0.2">
      <c r="A6013" s="28" t="s">
        <v>1840</v>
      </c>
      <c r="B6013" t="s">
        <v>9</v>
      </c>
      <c r="C6013" s="28" t="s">
        <v>1776</v>
      </c>
      <c r="D6013" t="s">
        <v>848</v>
      </c>
      <c r="E6013" t="s">
        <v>2</v>
      </c>
      <c r="F6013" t="str">
        <f>INDEX(tbl_produits[Nom normalisé], MATCH(tbl_data[[#This Row],[Spécialité]], tbl_produits[Nom original], 0))</f>
        <v>ACTILYSE 10, 20, 50 mg , poudre pour solution injectable et perfusion</v>
      </c>
      <c r="G6013" t="str">
        <f>INDEX(tbl_produits[Classe nom], MATCH(tbl_data[[#This Row],[NORM_Spécialité]], tbl_produits[Nom normalisé], 0))</f>
        <v>Sang et organes hématopoïétiques</v>
      </c>
      <c r="H6013">
        <f>YEAR(tbl_data[[#This Row],[Date_rapport]])</f>
        <v>2023</v>
      </c>
      <c r="I6013" t="str">
        <f>INDEX(tbl_produits[Molécule extraite], MATCH(tbl_data[[#This Row],[NORM_Spécialité]], tbl_produits[Nom normalisé], 0))</f>
        <v>Altéplase</v>
      </c>
      <c r="J6013" s="34">
        <f>DATE(LEFT(tbl_data[[#This Row],[Date_rapport]], 4), MID(tbl_data[[#This Row],[Date_rapport]], 6, 2), RIGHT(tbl_data[[#This Row],[Date_rapport]], 2))</f>
        <v>45035</v>
      </c>
    </row>
    <row r="6014" spans="1:10" x14ac:dyDescent="0.2">
      <c r="A6014" s="28" t="s">
        <v>1840</v>
      </c>
      <c r="B6014" t="s">
        <v>6</v>
      </c>
      <c r="C6014" s="28" t="s">
        <v>1776</v>
      </c>
      <c r="D6014" t="s">
        <v>1664</v>
      </c>
      <c r="E6014" t="s">
        <v>1322</v>
      </c>
      <c r="F6014" t="str">
        <f>INDEX(tbl_produits[Nom normalisé], MATCH(tbl_data[[#This Row],[Spécialité]], tbl_produits[Nom original], 0))</f>
        <v xml:space="preserve">PROGLICEM 100 mg, gélule </v>
      </c>
      <c r="G6014" t="str">
        <f>INDEX(tbl_produits[Classe nom], MATCH(tbl_data[[#This Row],[NORM_Spécialité]], tbl_produits[Nom normalisé], 0))</f>
        <v>Système cardiovasculaire</v>
      </c>
      <c r="H6014">
        <f>YEAR(tbl_data[[#This Row],[Date_rapport]])</f>
        <v>2023</v>
      </c>
      <c r="I6014" t="str">
        <f>INDEX(tbl_produits[Molécule extraite], MATCH(tbl_data[[#This Row],[NORM_Spécialité]], tbl_produits[Nom normalisé], 0))</f>
        <v>Diazoxide</v>
      </c>
      <c r="J6014" s="34">
        <f>DATE(LEFT(tbl_data[[#This Row],[Date_rapport]], 4), MID(tbl_data[[#This Row],[Date_rapport]], 6, 2), RIGHT(tbl_data[[#This Row],[Date_rapport]], 2))</f>
        <v>45035</v>
      </c>
    </row>
    <row r="6015" spans="1:10" x14ac:dyDescent="0.2">
      <c r="A6015" s="28" t="s">
        <v>1840</v>
      </c>
      <c r="B6015" t="s">
        <v>9</v>
      </c>
      <c r="C6015" s="28" t="s">
        <v>1322</v>
      </c>
      <c r="D6015" t="s">
        <v>1014</v>
      </c>
      <c r="E6015" t="s">
        <v>2</v>
      </c>
      <c r="F6015" t="str">
        <f>INDEX(tbl_produits[Nom normalisé], MATCH(tbl_data[[#This Row],[Spécialité]], tbl_produits[Nom original], 0))</f>
        <v>AMOXICILLINE / ACIDE CLAVULANIQUE - Augmentin toutes formes orales, tous dosages</v>
      </c>
      <c r="G6015" t="str">
        <f>INDEX(tbl_produits[Classe nom], MATCH(tbl_data[[#This Row],[NORM_Spécialité]], tbl_produits[Nom normalisé], 0))</f>
        <v>Anti-infectieux à usage systémique</v>
      </c>
      <c r="H6015">
        <f>YEAR(tbl_data[[#This Row],[Date_rapport]])</f>
        <v>2023</v>
      </c>
      <c r="I6015" t="str">
        <f>INDEX(tbl_produits[Molécule extraite], MATCH(tbl_data[[#This Row],[NORM_Spécialité]], tbl_produits[Nom normalisé], 0))</f>
        <v>Amoxicilline / acide clavulanique</v>
      </c>
      <c r="J6015" s="34">
        <f>DATE(LEFT(tbl_data[[#This Row],[Date_rapport]], 4), MID(tbl_data[[#This Row],[Date_rapport]], 6, 2), RIGHT(tbl_data[[#This Row],[Date_rapport]], 2))</f>
        <v>45035</v>
      </c>
    </row>
    <row r="6016" spans="1:10" x14ac:dyDescent="0.2">
      <c r="A6016" s="28" t="s">
        <v>1840</v>
      </c>
      <c r="B6016" t="s">
        <v>9</v>
      </c>
      <c r="C6016" s="28" t="s">
        <v>1322</v>
      </c>
      <c r="D6016" t="s">
        <v>1323</v>
      </c>
      <c r="E6016" t="s">
        <v>2</v>
      </c>
      <c r="F6016" t="str">
        <f>INDEX(tbl_produits[Nom normalisé], MATCH(tbl_data[[#This Row],[Spécialité]], tbl_produits[Nom original], 0))</f>
        <v>HEPARINE Sodique Panpharma 5000 UI/ml, en flacon de 5mL solution injectable</v>
      </c>
      <c r="G6016" t="str">
        <f>INDEX(tbl_produits[Classe nom], MATCH(tbl_data[[#This Row],[NORM_Spécialité]], tbl_produits[Nom normalisé], 0))</f>
        <v>Sang et organes hématopoïétiques</v>
      </c>
      <c r="H6016">
        <f>YEAR(tbl_data[[#This Row],[Date_rapport]])</f>
        <v>2023</v>
      </c>
      <c r="I6016" t="str">
        <f>INDEX(tbl_produits[Molécule extraite], MATCH(tbl_data[[#This Row],[NORM_Spécialité]], tbl_produits[Nom normalisé], 0))</f>
        <v>Héparine sodique</v>
      </c>
      <c r="J6016" s="34">
        <f>DATE(LEFT(tbl_data[[#This Row],[Date_rapport]], 4), MID(tbl_data[[#This Row],[Date_rapport]], 6, 2), RIGHT(tbl_data[[#This Row],[Date_rapport]], 2))</f>
        <v>45035</v>
      </c>
    </row>
    <row r="6017" spans="1:10" x14ac:dyDescent="0.2">
      <c r="A6017" s="28" t="s">
        <v>1840</v>
      </c>
      <c r="B6017" t="s">
        <v>6</v>
      </c>
      <c r="C6017" s="28" t="s">
        <v>1324</v>
      </c>
      <c r="D6017" t="s">
        <v>1703</v>
      </c>
      <c r="E6017" t="s">
        <v>1324</v>
      </c>
      <c r="F6017" t="str">
        <f>INDEX(tbl_produits[Nom normalisé], MATCH(tbl_data[[#This Row],[Spécialité]], tbl_produits[Nom original], 0))</f>
        <v>TARGRETIN 75 mg, capsule molle</v>
      </c>
      <c r="G6017" t="str">
        <f>INDEX(tbl_produits[Classe nom], MATCH(tbl_data[[#This Row],[NORM_Spécialité]], tbl_produits[Nom normalisé], 0))</f>
        <v>Antinéoplasiques et immunomodulateurs</v>
      </c>
      <c r="H6017">
        <f>YEAR(tbl_data[[#This Row],[Date_rapport]])</f>
        <v>2023</v>
      </c>
      <c r="I6017" t="str">
        <f>INDEX(tbl_produits[Molécule extraite], MATCH(tbl_data[[#This Row],[NORM_Spécialité]], tbl_produits[Nom normalisé], 0))</f>
        <v>Bexarotène</v>
      </c>
      <c r="J6017" s="34">
        <f>DATE(LEFT(tbl_data[[#This Row],[Date_rapport]], 4), MID(tbl_data[[#This Row],[Date_rapport]], 6, 2), RIGHT(tbl_data[[#This Row],[Date_rapport]], 2))</f>
        <v>45035</v>
      </c>
    </row>
    <row r="6018" spans="1:10" x14ac:dyDescent="0.2">
      <c r="A6018" s="28" t="s">
        <v>1840</v>
      </c>
      <c r="B6018" t="s">
        <v>9</v>
      </c>
      <c r="C6018" s="28" t="s">
        <v>1324</v>
      </c>
      <c r="D6018" t="s">
        <v>1190</v>
      </c>
      <c r="E6018" t="s">
        <v>2</v>
      </c>
      <c r="F6018" t="str">
        <f>INDEX(tbl_produits[Nom normalisé], MATCH(tbl_data[[#This Row],[Spécialité]], tbl_produits[Nom original], 0))</f>
        <v>L-THYROXINE Serb 200 microgrammes/mL, solution injectable/pour perfusion</v>
      </c>
      <c r="G6018" t="str">
        <f>INDEX(tbl_produits[Classe nom], MATCH(tbl_data[[#This Row],[NORM_Spécialité]], tbl_produits[Nom normalisé], 0))</f>
        <v>Hormones systémiques sauf hormones sexuelles et insulines</v>
      </c>
      <c r="H6018">
        <f>YEAR(tbl_data[[#This Row],[Date_rapport]])</f>
        <v>2023</v>
      </c>
      <c r="I6018" t="str">
        <f>INDEX(tbl_produits[Molécule extraite], MATCH(tbl_data[[#This Row],[NORM_Spécialité]], tbl_produits[Nom normalisé], 0))</f>
        <v>Lévothyroxine sodique</v>
      </c>
      <c r="J6018" s="34">
        <f>DATE(LEFT(tbl_data[[#This Row],[Date_rapport]], 4), MID(tbl_data[[#This Row],[Date_rapport]], 6, 2), RIGHT(tbl_data[[#This Row],[Date_rapport]], 2))</f>
        <v>45035</v>
      </c>
    </row>
    <row r="6019" spans="1:10" x14ac:dyDescent="0.2">
      <c r="A6019" s="28" t="s">
        <v>1840</v>
      </c>
      <c r="B6019" t="s">
        <v>9</v>
      </c>
      <c r="C6019" s="28" t="s">
        <v>1324</v>
      </c>
      <c r="D6019" t="s">
        <v>1158</v>
      </c>
      <c r="E6019" t="s">
        <v>2</v>
      </c>
      <c r="F6019" t="str">
        <f>INDEX(tbl_produits[Nom normalisé], MATCH(tbl_data[[#This Row],[Spécialité]], tbl_produits[Nom original], 0))</f>
        <v>CREON 35 000 U, gélule gastrorésistante</v>
      </c>
      <c r="G6019" t="str">
        <f>INDEX(tbl_produits[Classe nom], MATCH(tbl_data[[#This Row],[NORM_Spécialité]], tbl_produits[Nom normalisé], 0))</f>
        <v>Voies digestives et métabolisme</v>
      </c>
      <c r="H6019">
        <f>YEAR(tbl_data[[#This Row],[Date_rapport]])</f>
        <v>2023</v>
      </c>
      <c r="I6019" t="str">
        <f>INDEX(tbl_produits[Molécule extraite], MATCH(tbl_data[[#This Row],[NORM_Spécialité]], tbl_produits[Nom normalisé], 0))</f>
        <v>Pancréatine</v>
      </c>
      <c r="J6019" s="34">
        <f>DATE(LEFT(tbl_data[[#This Row],[Date_rapport]], 4), MID(tbl_data[[#This Row],[Date_rapport]], 6, 2), RIGHT(tbl_data[[#This Row],[Date_rapport]], 2))</f>
        <v>45035</v>
      </c>
    </row>
    <row r="6020" spans="1:10" x14ac:dyDescent="0.2">
      <c r="A6020" s="28" t="s">
        <v>1840</v>
      </c>
      <c r="B6020" t="s">
        <v>9</v>
      </c>
      <c r="C6020" s="28" t="s">
        <v>1324</v>
      </c>
      <c r="D6020" t="s">
        <v>747</v>
      </c>
      <c r="E6020" t="s">
        <v>2</v>
      </c>
      <c r="F6020" t="str">
        <f>INDEX(tbl_produits[Nom normalisé], MATCH(tbl_data[[#This Row],[Spécialité]], tbl_produits[Nom original], 0))</f>
        <v>VISUDYNE 15 mg  poudre pour solution pour perfusion</v>
      </c>
      <c r="G6020" t="str">
        <f>INDEX(tbl_produits[Classe nom], MATCH(tbl_data[[#This Row],[NORM_Spécialité]], tbl_produits[Nom normalisé], 0))</f>
        <v>Organes sensoriels</v>
      </c>
      <c r="H6020">
        <f>YEAR(tbl_data[[#This Row],[Date_rapport]])</f>
        <v>2023</v>
      </c>
      <c r="I6020" t="str">
        <f>INDEX(tbl_produits[Molécule extraite], MATCH(tbl_data[[#This Row],[NORM_Spécialité]], tbl_produits[Nom normalisé], 0))</f>
        <v>Vertéporfine </v>
      </c>
      <c r="J6020" s="34">
        <f>DATE(LEFT(tbl_data[[#This Row],[Date_rapport]], 4), MID(tbl_data[[#This Row],[Date_rapport]], 6, 2), RIGHT(tbl_data[[#This Row],[Date_rapport]], 2))</f>
        <v>45035</v>
      </c>
    </row>
    <row r="6021" spans="1:10" x14ac:dyDescent="0.2">
      <c r="A6021" s="28" t="s">
        <v>1840</v>
      </c>
      <c r="B6021" t="s">
        <v>9</v>
      </c>
      <c r="C6021" s="28" t="s">
        <v>1778</v>
      </c>
      <c r="D6021" t="s">
        <v>1228</v>
      </c>
      <c r="E6021" t="s">
        <v>2</v>
      </c>
      <c r="F6021" t="str">
        <f>INDEX(tbl_produits[Nom normalisé], MATCH(tbl_data[[#This Row],[Spécialité]], tbl_produits[Nom original], 0))</f>
        <v>DIPROSTENE, suspension injectable en seringue pré-remplie</v>
      </c>
      <c r="G6021" t="str">
        <f>INDEX(tbl_produits[Classe nom], MATCH(tbl_data[[#This Row],[NORM_Spécialité]], tbl_produits[Nom normalisé], 0))</f>
        <v>Hormones systémiques sauf hormones sexuelles et insulines</v>
      </c>
      <c r="H6021">
        <f>YEAR(tbl_data[[#This Row],[Date_rapport]])</f>
        <v>2023</v>
      </c>
      <c r="I6021" t="str">
        <f>INDEX(tbl_produits[Molécule extraite], MATCH(tbl_data[[#This Row],[NORM_Spécialité]], tbl_produits[Nom normalisé], 0))</f>
        <v>Bétaméthasone (dipropionate de), bétaméthasone (phosphate sodique de)</v>
      </c>
      <c r="J6021" s="34">
        <f>DATE(LEFT(tbl_data[[#This Row],[Date_rapport]], 4), MID(tbl_data[[#This Row],[Date_rapport]], 6, 2), RIGHT(tbl_data[[#This Row],[Date_rapport]], 2))</f>
        <v>45035</v>
      </c>
    </row>
    <row r="6022" spans="1:10" x14ac:dyDescent="0.2">
      <c r="A6022" s="28" t="s">
        <v>1840</v>
      </c>
      <c r="B6022" t="s">
        <v>9</v>
      </c>
      <c r="C6022" s="28" t="s">
        <v>1778</v>
      </c>
      <c r="D6022" t="s">
        <v>1229</v>
      </c>
      <c r="E6022" t="s">
        <v>2</v>
      </c>
      <c r="F6022" t="str">
        <f>INDEX(tbl_produits[Nom normalisé], MATCH(tbl_data[[#This Row],[Spécialité]], tbl_produits[Nom original], 0))</f>
        <v>CELESTENE CHRONODOSE 5,70 mg/ml, suspension injectable – Célestène 4 mg/1 ml, solution injectable</v>
      </c>
      <c r="G6022" t="str">
        <f>INDEX(tbl_produits[Classe nom], MATCH(tbl_data[[#This Row],[NORM_Spécialité]], tbl_produits[Nom normalisé], 0))</f>
        <v>Hormones systémiques sauf hormones sexuelles et insulines</v>
      </c>
      <c r="H6022">
        <f>YEAR(tbl_data[[#This Row],[Date_rapport]])</f>
        <v>2023</v>
      </c>
      <c r="I6022" t="str">
        <f>INDEX(tbl_produits[Molécule extraite], MATCH(tbl_data[[#This Row],[NORM_Spécialité]], tbl_produits[Nom normalisé], 0))</f>
        <v>Bétaméthasone (phosphate sodique de)</v>
      </c>
      <c r="J6022" s="34">
        <f>DATE(LEFT(tbl_data[[#This Row],[Date_rapport]], 4), MID(tbl_data[[#This Row],[Date_rapport]], 6, 2), RIGHT(tbl_data[[#This Row],[Date_rapport]], 2))</f>
        <v>45035</v>
      </c>
    </row>
    <row r="6023" spans="1:10" x14ac:dyDescent="0.2">
      <c r="A6023" s="28" t="s">
        <v>1840</v>
      </c>
      <c r="B6023" t="s">
        <v>9</v>
      </c>
      <c r="C6023" s="28" t="s">
        <v>1778</v>
      </c>
      <c r="D6023" t="s">
        <v>719</v>
      </c>
      <c r="E6023" t="s">
        <v>2</v>
      </c>
      <c r="F6023" t="str">
        <f>INDEX(tbl_produits[Nom normalisé], MATCH(tbl_data[[#This Row],[Spécialité]], tbl_produits[Nom original], 0))</f>
        <v>DALACINE 75 mg, gélule</v>
      </c>
      <c r="G6023" t="str">
        <f>INDEX(tbl_produits[Classe nom], MATCH(tbl_data[[#This Row],[NORM_Spécialité]], tbl_produits[Nom normalisé], 0))</f>
        <v>Anti-infectieux à usage systémique</v>
      </c>
      <c r="H6023">
        <f>YEAR(tbl_data[[#This Row],[Date_rapport]])</f>
        <v>2023</v>
      </c>
      <c r="I6023" t="str">
        <f>INDEX(tbl_produits[Molécule extraite], MATCH(tbl_data[[#This Row],[NORM_Spécialité]], tbl_produits[Nom normalisé], 0))</f>
        <v>Clindamycine (chlorhydrate de) hydraté</v>
      </c>
      <c r="J6023" s="34">
        <f>DATE(LEFT(tbl_data[[#This Row],[Date_rapport]], 4), MID(tbl_data[[#This Row],[Date_rapport]], 6, 2), RIGHT(tbl_data[[#This Row],[Date_rapport]], 2))</f>
        <v>45035</v>
      </c>
    </row>
    <row r="6024" spans="1:10" x14ac:dyDescent="0.2">
      <c r="A6024" s="28" t="s">
        <v>1840</v>
      </c>
      <c r="B6024" t="s">
        <v>9</v>
      </c>
      <c r="C6024" s="28" t="s">
        <v>1325</v>
      </c>
      <c r="D6024" t="s">
        <v>1174</v>
      </c>
      <c r="E6024" t="s">
        <v>2</v>
      </c>
      <c r="F6024" t="str">
        <f>INDEX(tbl_produits[Nom normalisé], MATCH(tbl_data[[#This Row],[Spécialité]], tbl_produits[Nom original], 0))</f>
        <v>ZITHROMAX 40 mg/ml enfants, poudre pour suspension buvable</v>
      </c>
      <c r="G6024" t="str">
        <f>INDEX(tbl_produits[Classe nom], MATCH(tbl_data[[#This Row],[NORM_Spécialité]], tbl_produits[Nom normalisé], 0))</f>
        <v>Anti-infectieux à usage systémique</v>
      </c>
      <c r="H6024">
        <f>YEAR(tbl_data[[#This Row],[Date_rapport]])</f>
        <v>2023</v>
      </c>
      <c r="I6024" t="str">
        <f>INDEX(tbl_produits[Molécule extraite], MATCH(tbl_data[[#This Row],[NORM_Spécialité]], tbl_produits[Nom normalisé], 0))</f>
        <v>Azithromycine</v>
      </c>
      <c r="J6024" s="34">
        <f>DATE(LEFT(tbl_data[[#This Row],[Date_rapport]], 4), MID(tbl_data[[#This Row],[Date_rapport]], 6, 2), RIGHT(tbl_data[[#This Row],[Date_rapport]], 2))</f>
        <v>45035</v>
      </c>
    </row>
    <row r="6025" spans="1:10" x14ac:dyDescent="0.2">
      <c r="A6025" s="28" t="s">
        <v>1840</v>
      </c>
      <c r="B6025" t="s">
        <v>9</v>
      </c>
      <c r="C6025" s="28" t="s">
        <v>1325</v>
      </c>
      <c r="D6025" t="s">
        <v>1326</v>
      </c>
      <c r="E6025" t="s">
        <v>2</v>
      </c>
      <c r="F6025" t="str">
        <f>INDEX(tbl_produits[Nom normalisé], MATCH(tbl_data[[#This Row],[Spécialité]], tbl_produits[Nom original], 0))</f>
        <v>MONTELUKAST comprimé 5 mg et 10 mg</v>
      </c>
      <c r="G6025" t="str">
        <f>INDEX(tbl_produits[Classe nom], MATCH(tbl_data[[#This Row],[NORM_Spécialité]], tbl_produits[Nom normalisé], 0))</f>
        <v>Système respiratoire</v>
      </c>
      <c r="H6025">
        <f>YEAR(tbl_data[[#This Row],[Date_rapport]])</f>
        <v>2023</v>
      </c>
      <c r="I6025" t="str">
        <f>INDEX(tbl_produits[Molécule extraite], MATCH(tbl_data[[#This Row],[NORM_Spécialité]], tbl_produits[Nom normalisé], 0))</f>
        <v>Montélukast sodique</v>
      </c>
      <c r="J6025" s="34">
        <f>DATE(LEFT(tbl_data[[#This Row],[Date_rapport]], 4), MID(tbl_data[[#This Row],[Date_rapport]], 6, 2), RIGHT(tbl_data[[#This Row],[Date_rapport]], 2))</f>
        <v>45035</v>
      </c>
    </row>
    <row r="6026" spans="1:10" x14ac:dyDescent="0.2">
      <c r="A6026" s="28" t="s">
        <v>1840</v>
      </c>
      <c r="B6026" t="s">
        <v>6</v>
      </c>
      <c r="C6026" s="28" t="s">
        <v>1325</v>
      </c>
      <c r="D6026" t="s">
        <v>1651</v>
      </c>
      <c r="E6026" t="s">
        <v>1325</v>
      </c>
      <c r="F6026" t="str">
        <f>INDEX(tbl_produits[Nom normalisé], MATCH(tbl_data[[#This Row],[Spécialité]], tbl_produits[Nom original], 0))</f>
        <v>RIVOTRIL 2 mg, comprimé quadrisécable</v>
      </c>
      <c r="G6026" t="str">
        <f>INDEX(tbl_produits[Classe nom], MATCH(tbl_data[[#This Row],[NORM_Spécialité]], tbl_produits[Nom normalisé], 0))</f>
        <v>Système nerveux</v>
      </c>
      <c r="H6026">
        <f>YEAR(tbl_data[[#This Row],[Date_rapport]])</f>
        <v>2023</v>
      </c>
      <c r="I6026" t="str">
        <f>INDEX(tbl_produits[Molécule extraite], MATCH(tbl_data[[#This Row],[NORM_Spécialité]], tbl_produits[Nom normalisé], 0))</f>
        <v>Clonazépam</v>
      </c>
      <c r="J6026" s="34">
        <f>DATE(LEFT(tbl_data[[#This Row],[Date_rapport]], 4), MID(tbl_data[[#This Row],[Date_rapport]], 6, 2), RIGHT(tbl_data[[#This Row],[Date_rapport]], 2))</f>
        <v>45035</v>
      </c>
    </row>
    <row r="6027" spans="1:10" x14ac:dyDescent="0.2">
      <c r="A6027" s="28" t="s">
        <v>1840</v>
      </c>
      <c r="B6027" t="s">
        <v>9</v>
      </c>
      <c r="C6027" s="28" t="s">
        <v>1325</v>
      </c>
      <c r="D6027" t="s">
        <v>1652</v>
      </c>
      <c r="E6027" t="s">
        <v>2</v>
      </c>
      <c r="F6027" t="str">
        <f>INDEX(tbl_produits[Nom normalisé], MATCH(tbl_data[[#This Row],[Spécialité]], tbl_produits[Nom original], 0))</f>
        <v>CERNEVIT, poudre pour solution injectable ou pour perfusion</v>
      </c>
      <c r="G6027" t="str">
        <f>INDEX(tbl_produits[Classe nom], MATCH(tbl_data[[#This Row],[NORM_Spécialité]], tbl_produits[Nom normalisé], 0))</f>
        <v>Sang et organes hématopoïétiques</v>
      </c>
      <c r="H6027">
        <f>YEAR(tbl_data[[#This Row],[Date_rapport]])</f>
        <v>2023</v>
      </c>
      <c r="I6027" t="str">
        <f>INDEX(tbl_produits[Molécule extraite], MATCH(tbl_data[[#This Row],[NORM_Spécialité]], tbl_produits[Nom normalisé], 0))</f>
        <v>Association de vitamines hydrosolubles et liposolubles</v>
      </c>
      <c r="J6027" s="34">
        <f>DATE(LEFT(tbl_data[[#This Row],[Date_rapport]], 4), MID(tbl_data[[#This Row],[Date_rapport]], 6, 2), RIGHT(tbl_data[[#This Row],[Date_rapport]], 2))</f>
        <v>45035</v>
      </c>
    </row>
    <row r="6028" spans="1:10" x14ac:dyDescent="0.2">
      <c r="A6028" s="28" t="s">
        <v>1840</v>
      </c>
      <c r="B6028" t="s">
        <v>6</v>
      </c>
      <c r="C6028" s="28" t="s">
        <v>1655</v>
      </c>
      <c r="D6028" t="s">
        <v>1654</v>
      </c>
      <c r="E6028" t="s">
        <v>1655</v>
      </c>
      <c r="F6028" t="str">
        <f>INDEX(tbl_produits[Nom normalisé], MATCH(tbl_data[[#This Row],[Spécialité]], tbl_produits[Nom original], 0))</f>
        <v>OSTEOCIS 3 mg, trousse pour préparation radiopharmaceutique</v>
      </c>
      <c r="G6028" t="str">
        <f>INDEX(tbl_produits[Classe nom], MATCH(tbl_data[[#This Row],[NORM_Spécialité]], tbl_produits[Nom normalisé], 0))</f>
        <v xml:space="preserve">Système musculo-squelettique </v>
      </c>
      <c r="H6028">
        <f>YEAR(tbl_data[[#This Row],[Date_rapport]])</f>
        <v>2023</v>
      </c>
      <c r="I6028" t="str">
        <f>INDEX(tbl_produits[Molécule extraite], MATCH(tbl_data[[#This Row],[NORM_Spécialité]], tbl_produits[Nom normalisé], 0))</f>
        <v>Oxidronate de sodium</v>
      </c>
      <c r="J6028" s="34">
        <f>DATE(LEFT(tbl_data[[#This Row],[Date_rapport]], 4), MID(tbl_data[[#This Row],[Date_rapport]], 6, 2), RIGHT(tbl_data[[#This Row],[Date_rapport]], 2))</f>
        <v>45035</v>
      </c>
    </row>
    <row r="6029" spans="1:10" x14ac:dyDescent="0.2">
      <c r="A6029" s="28" t="s">
        <v>1840</v>
      </c>
      <c r="B6029" t="s">
        <v>9</v>
      </c>
      <c r="C6029" s="28" t="s">
        <v>1655</v>
      </c>
      <c r="D6029" t="s">
        <v>1156</v>
      </c>
      <c r="E6029" t="s">
        <v>2</v>
      </c>
      <c r="F6029" t="str">
        <f>INDEX(tbl_produits[Nom normalisé], MATCH(tbl_data[[#This Row],[Spécialité]], tbl_produits[Nom original], 0))</f>
        <v>CONCERTA LP, comprimé à libération prolongée</v>
      </c>
      <c r="G6029" t="str">
        <f>INDEX(tbl_produits[Classe nom], MATCH(tbl_data[[#This Row],[NORM_Spécialité]], tbl_produits[Nom normalisé], 0))</f>
        <v>Système nerveux</v>
      </c>
      <c r="H6029">
        <f>YEAR(tbl_data[[#This Row],[Date_rapport]])</f>
        <v>2023</v>
      </c>
      <c r="I6029" t="str">
        <f>INDEX(tbl_produits[Molécule extraite], MATCH(tbl_data[[#This Row],[NORM_Spécialité]], tbl_produits[Nom normalisé], 0))</f>
        <v>Méthylphénidate (chlorhydrate de)</v>
      </c>
      <c r="J6029" s="34">
        <f>DATE(LEFT(tbl_data[[#This Row],[Date_rapport]], 4), MID(tbl_data[[#This Row],[Date_rapport]], 6, 2), RIGHT(tbl_data[[#This Row],[Date_rapport]], 2))</f>
        <v>45035</v>
      </c>
    </row>
    <row r="6030" spans="1:10" x14ac:dyDescent="0.2">
      <c r="A6030" s="28" t="s">
        <v>1840</v>
      </c>
      <c r="B6030" t="s">
        <v>9</v>
      </c>
      <c r="C6030" s="28" t="s">
        <v>1726</v>
      </c>
      <c r="D6030" t="s">
        <v>863</v>
      </c>
      <c r="E6030" t="s">
        <v>2</v>
      </c>
      <c r="F6030" t="str">
        <f>INDEX(tbl_produits[Nom normalisé], MATCH(tbl_data[[#This Row],[Spécialité]], tbl_produits[Nom original], 0))</f>
        <v>METALYSE 10000 unités, poudre et solvant pour solution injectable</v>
      </c>
      <c r="G6030" t="str">
        <f>INDEX(tbl_produits[Classe nom], MATCH(tbl_data[[#This Row],[NORM_Spécialité]], tbl_produits[Nom normalisé], 0))</f>
        <v>Sang et organes hématopoïétiques</v>
      </c>
      <c r="H6030">
        <f>YEAR(tbl_data[[#This Row],[Date_rapport]])</f>
        <v>2023</v>
      </c>
      <c r="I6030" t="str">
        <f>INDEX(tbl_produits[Molécule extraite], MATCH(tbl_data[[#This Row],[NORM_Spécialité]], tbl_produits[Nom normalisé], 0))</f>
        <v>Ténectéplase</v>
      </c>
      <c r="J6030" s="34">
        <f>DATE(LEFT(tbl_data[[#This Row],[Date_rapport]], 4), MID(tbl_data[[#This Row],[Date_rapport]], 6, 2), RIGHT(tbl_data[[#This Row],[Date_rapport]], 2))</f>
        <v>45035</v>
      </c>
    </row>
    <row r="6031" spans="1:10" x14ac:dyDescent="0.2">
      <c r="A6031" s="28" t="s">
        <v>1840</v>
      </c>
      <c r="B6031" t="s">
        <v>9</v>
      </c>
      <c r="C6031" s="28" t="s">
        <v>1726</v>
      </c>
      <c r="D6031" t="s">
        <v>1232</v>
      </c>
      <c r="E6031" t="s">
        <v>2</v>
      </c>
      <c r="F6031" t="str">
        <f>INDEX(tbl_produits[Nom normalisé], MATCH(tbl_data[[#This Row],[Spécialité]], tbl_produits[Nom original], 0))</f>
        <v>DOPAMINE 5mg/ml, solution pour perfusion</v>
      </c>
      <c r="G6031" t="str">
        <f>INDEX(tbl_produits[Classe nom], MATCH(tbl_data[[#This Row],[NORM_Spécialité]], tbl_produits[Nom normalisé], 0))</f>
        <v>Système cardiovasculaire</v>
      </c>
      <c r="H6031">
        <f>YEAR(tbl_data[[#This Row],[Date_rapport]])</f>
        <v>2023</v>
      </c>
      <c r="I6031" t="str">
        <f>INDEX(tbl_produits[Molécule extraite], MATCH(tbl_data[[#This Row],[NORM_Spécialité]], tbl_produits[Nom normalisé], 0))</f>
        <v>Dopamine (chlorhydrate de)</v>
      </c>
      <c r="J6031" s="34">
        <f>DATE(LEFT(tbl_data[[#This Row],[Date_rapport]], 4), MID(tbl_data[[#This Row],[Date_rapport]], 6, 2), RIGHT(tbl_data[[#This Row],[Date_rapport]], 2))</f>
        <v>45035</v>
      </c>
    </row>
    <row r="6032" spans="1:10" x14ac:dyDescent="0.2">
      <c r="A6032" s="28" t="s">
        <v>1840</v>
      </c>
      <c r="B6032" t="s">
        <v>6</v>
      </c>
      <c r="C6032" s="28" t="s">
        <v>1327</v>
      </c>
      <c r="D6032" t="s">
        <v>1657</v>
      </c>
      <c r="E6032" t="s">
        <v>1327</v>
      </c>
      <c r="F6032" t="str">
        <f>INDEX(tbl_produits[Nom normalisé], MATCH(tbl_data[[#This Row],[Spécialité]], tbl_produits[Nom original], 0))</f>
        <v>XYLOCAINE 5 pour cent à la naphazoline, solution pour application muqueuse (1 flacon de 24 ml)</v>
      </c>
      <c r="G6032" t="str">
        <f>INDEX(tbl_produits[Classe nom], MATCH(tbl_data[[#This Row],[NORM_Spécialité]], tbl_produits[Nom normalisé], 0))</f>
        <v>Organes sensoriels</v>
      </c>
      <c r="H6032">
        <f>YEAR(tbl_data[[#This Row],[Date_rapport]])</f>
        <v>2023</v>
      </c>
      <c r="I6032" t="str">
        <f>INDEX(tbl_produits[Molécule extraite], MATCH(tbl_data[[#This Row],[NORM_Spécialité]], tbl_produits[Nom normalisé], 0))</f>
        <v>Nitrate de naphazoline - chlorhydrate de lidocaïne</v>
      </c>
      <c r="J6032" s="34">
        <f>DATE(LEFT(tbl_data[[#This Row],[Date_rapport]], 4), MID(tbl_data[[#This Row],[Date_rapport]], 6, 2), RIGHT(tbl_data[[#This Row],[Date_rapport]], 2))</f>
        <v>45035</v>
      </c>
    </row>
    <row r="6033" spans="1:10" x14ac:dyDescent="0.2">
      <c r="A6033" s="28" t="s">
        <v>1840</v>
      </c>
      <c r="B6033" t="s">
        <v>9</v>
      </c>
      <c r="C6033" s="28" t="s">
        <v>1327</v>
      </c>
      <c r="D6033" t="s">
        <v>1658</v>
      </c>
      <c r="E6033" t="s">
        <v>2</v>
      </c>
      <c r="F6033" t="str">
        <f>INDEX(tbl_produits[Nom normalisé], MATCH(tbl_data[[#This Row],[Spécialité]], tbl_produits[Nom original], 0))</f>
        <v>CEFUROXIME-ZINNAT forme comprimé, tous dosages</v>
      </c>
      <c r="G6033" t="str">
        <f>INDEX(tbl_produits[Classe nom], MATCH(tbl_data[[#This Row],[NORM_Spécialité]], tbl_produits[Nom normalisé], 0))</f>
        <v>Anti-infectieux à usage systémique</v>
      </c>
      <c r="H6033">
        <f>YEAR(tbl_data[[#This Row],[Date_rapport]])</f>
        <v>2023</v>
      </c>
      <c r="I6033" t="str">
        <f>INDEX(tbl_produits[Molécule extraite], MATCH(tbl_data[[#This Row],[NORM_Spécialité]], tbl_produits[Nom normalisé], 0))</f>
        <v>Cefuroxime</v>
      </c>
      <c r="J6033" s="34">
        <f>DATE(LEFT(tbl_data[[#This Row],[Date_rapport]], 4), MID(tbl_data[[#This Row],[Date_rapport]], 6, 2), RIGHT(tbl_data[[#This Row],[Date_rapport]], 2))</f>
        <v>45035</v>
      </c>
    </row>
    <row r="6034" spans="1:10" x14ac:dyDescent="0.2">
      <c r="A6034" s="28" t="s">
        <v>1840</v>
      </c>
      <c r="B6034" t="s">
        <v>9</v>
      </c>
      <c r="C6034" s="28" t="s">
        <v>1327</v>
      </c>
      <c r="D6034" t="s">
        <v>1659</v>
      </c>
      <c r="E6034" t="s">
        <v>2</v>
      </c>
      <c r="F6034" t="str">
        <f>INDEX(tbl_produits[Nom normalisé], MATCH(tbl_data[[#This Row],[Spécialité]], tbl_produits[Nom original], 0))</f>
        <v>CEFIXIME - Oroken toutes formes orales</v>
      </c>
      <c r="G6034" t="str">
        <f>INDEX(tbl_produits[Classe nom], MATCH(tbl_data[[#This Row],[NORM_Spécialité]], tbl_produits[Nom normalisé], 0))</f>
        <v>Anti-infectieux à usage systémique</v>
      </c>
      <c r="H6034">
        <f>YEAR(tbl_data[[#This Row],[Date_rapport]])</f>
        <v>2023</v>
      </c>
      <c r="I6034" t="str">
        <f>INDEX(tbl_produits[Molécule extraite], MATCH(tbl_data[[#This Row],[NORM_Spécialité]], tbl_produits[Nom normalisé], 0))</f>
        <v>Cefixime</v>
      </c>
      <c r="J6034" s="34">
        <f>DATE(LEFT(tbl_data[[#This Row],[Date_rapport]], 4), MID(tbl_data[[#This Row],[Date_rapport]], 6, 2), RIGHT(tbl_data[[#This Row],[Date_rapport]], 2))</f>
        <v>45035</v>
      </c>
    </row>
    <row r="6035" spans="1:10" x14ac:dyDescent="0.2">
      <c r="A6035" s="28" t="s">
        <v>1840</v>
      </c>
      <c r="B6035" t="s">
        <v>9</v>
      </c>
      <c r="C6035" s="28" t="s">
        <v>1327</v>
      </c>
      <c r="D6035" t="s">
        <v>1328</v>
      </c>
      <c r="E6035" t="s">
        <v>2</v>
      </c>
      <c r="F6035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6035" t="str">
        <f>INDEX(tbl_produits[Classe nom], MATCH(tbl_data[[#This Row],[NORM_Spécialité]], tbl_produits[Nom normalisé], 0))</f>
        <v>Sang et organes hématopoïétiques</v>
      </c>
      <c r="H6035">
        <f>YEAR(tbl_data[[#This Row],[Date_rapport]])</f>
        <v>2023</v>
      </c>
      <c r="I6035" t="str">
        <f>INDEX(tbl_produits[Molécule extraite], MATCH(tbl_data[[#This Row],[NORM_Spécialité]], tbl_produits[Nom normalisé], 0))</f>
        <v>Héparine calcique</v>
      </c>
      <c r="J6035" s="34">
        <f>DATE(LEFT(tbl_data[[#This Row],[Date_rapport]], 4), MID(tbl_data[[#This Row],[Date_rapport]], 6, 2), RIGHT(tbl_data[[#This Row],[Date_rapport]], 2))</f>
        <v>45035</v>
      </c>
    </row>
    <row r="6036" spans="1:10" x14ac:dyDescent="0.2">
      <c r="A6036" s="28" t="s">
        <v>1840</v>
      </c>
      <c r="B6036" t="s">
        <v>3</v>
      </c>
      <c r="C6036" s="28" t="s">
        <v>1327</v>
      </c>
      <c r="D6036" t="s">
        <v>1660</v>
      </c>
      <c r="E6036" t="s">
        <v>2</v>
      </c>
      <c r="F6036" t="str">
        <f>INDEX(tbl_produits[Nom normalisé], MATCH(tbl_data[[#This Row],[Spécialité]], tbl_produits[Nom original], 0))</f>
        <v>HEPARINE Choay 25 000 UI/5 ml  solution injectable</v>
      </c>
      <c r="G6036" t="str">
        <f>INDEX(tbl_produits[Classe nom], MATCH(tbl_data[[#This Row],[NORM_Spécialité]], tbl_produits[Nom normalisé], 0))</f>
        <v>Sang et organes hématopoïétiques</v>
      </c>
      <c r="H6036">
        <f>YEAR(tbl_data[[#This Row],[Date_rapport]])</f>
        <v>2023</v>
      </c>
      <c r="I6036" t="str">
        <f>INDEX(tbl_produits[Molécule extraite], MATCH(tbl_data[[#This Row],[NORM_Spécialité]], tbl_produits[Nom normalisé], 0))</f>
        <v>Héparine sodique</v>
      </c>
      <c r="J6036" s="34">
        <f>DATE(LEFT(tbl_data[[#This Row],[Date_rapport]], 4), MID(tbl_data[[#This Row],[Date_rapport]], 6, 2), RIGHT(tbl_data[[#This Row],[Date_rapport]], 2))</f>
        <v>45035</v>
      </c>
    </row>
    <row r="6037" spans="1:10" x14ac:dyDescent="0.2">
      <c r="A6037" s="28" t="s">
        <v>1840</v>
      </c>
      <c r="B6037" t="s">
        <v>6</v>
      </c>
      <c r="C6037" s="28" t="s">
        <v>1661</v>
      </c>
      <c r="D6037" t="s">
        <v>791</v>
      </c>
      <c r="E6037" t="s">
        <v>1661</v>
      </c>
      <c r="F6037" t="str">
        <f>INDEX(tbl_produits[Nom normalisé], MATCH(tbl_data[[#This Row],[Spécialité]], tbl_produits[Nom original], 0))</f>
        <v>FUNGIZONE nourrissons et enfants 10%, suspension buvable</v>
      </c>
      <c r="G6037" t="str">
        <f>INDEX(tbl_produits[Classe nom], MATCH(tbl_data[[#This Row],[NORM_Spécialité]], tbl_produits[Nom normalisé], 0))</f>
        <v>Anti-infectieux à usage systémique</v>
      </c>
      <c r="H6037">
        <f>YEAR(tbl_data[[#This Row],[Date_rapport]])</f>
        <v>2023</v>
      </c>
      <c r="I6037" t="str">
        <f>INDEX(tbl_produits[Molécule extraite], MATCH(tbl_data[[#This Row],[NORM_Spécialité]], tbl_produits[Nom normalisé], 0))</f>
        <v>Amphotéricine B</v>
      </c>
      <c r="J6037" s="34">
        <f>DATE(LEFT(tbl_data[[#This Row],[Date_rapport]], 4), MID(tbl_data[[#This Row],[Date_rapport]], 6, 2), RIGHT(tbl_data[[#This Row],[Date_rapport]], 2))</f>
        <v>45035</v>
      </c>
    </row>
    <row r="6038" spans="1:10" x14ac:dyDescent="0.2">
      <c r="A6038" s="28" t="s">
        <v>1840</v>
      </c>
      <c r="B6038" t="s">
        <v>3</v>
      </c>
      <c r="C6038" s="28" t="s">
        <v>1727</v>
      </c>
      <c r="D6038" t="s">
        <v>1205</v>
      </c>
      <c r="E6038" t="s">
        <v>2</v>
      </c>
      <c r="F6038" t="str">
        <f>INDEX(tbl_produits[Nom normalisé], MATCH(tbl_data[[#This Row],[Spécialité]], tbl_produits[Nom original], 0))</f>
        <v>NEULEPTIL 1 pour cent, solution buvable</v>
      </c>
      <c r="G6038" t="str">
        <f>INDEX(tbl_produits[Classe nom], MATCH(tbl_data[[#This Row],[NORM_Spécialité]], tbl_produits[Nom normalisé], 0))</f>
        <v>Système nerveux</v>
      </c>
      <c r="H6038">
        <f>YEAR(tbl_data[[#This Row],[Date_rapport]])</f>
        <v>2023</v>
      </c>
      <c r="I6038" t="str">
        <f>INDEX(tbl_produits[Molécule extraite], MATCH(tbl_data[[#This Row],[NORM_Spécialité]], tbl_produits[Nom normalisé], 0))</f>
        <v>Propériciazine</v>
      </c>
      <c r="J6038" s="34">
        <f>DATE(LEFT(tbl_data[[#This Row],[Date_rapport]], 4), MID(tbl_data[[#This Row],[Date_rapport]], 6, 2), RIGHT(tbl_data[[#This Row],[Date_rapport]], 2))</f>
        <v>45035</v>
      </c>
    </row>
    <row r="6039" spans="1:10" x14ac:dyDescent="0.2">
      <c r="A6039" s="28" t="s">
        <v>1840</v>
      </c>
      <c r="B6039" t="s">
        <v>9</v>
      </c>
      <c r="C6039" s="28" t="s">
        <v>1329</v>
      </c>
      <c r="D6039" t="s">
        <v>922</v>
      </c>
      <c r="E6039" t="s">
        <v>2</v>
      </c>
      <c r="F6039" t="str">
        <f>INDEX(tbl_produits[Nom normalisé], MATCH(tbl_data[[#This Row],[Spécialité]], tbl_produits[Nom original], 0))</f>
        <v>TEKCIS 2-50 GBq, générateur radiopharmaceutique</v>
      </c>
      <c r="G6039" t="str">
        <f>INDEX(tbl_produits[Classe nom], MATCH(tbl_data[[#This Row],[NORM_Spécialité]], tbl_produits[Nom normalisé], 0))</f>
        <v>Divers</v>
      </c>
      <c r="H6039">
        <f>YEAR(tbl_data[[#This Row],[Date_rapport]])</f>
        <v>2023</v>
      </c>
      <c r="I6039" t="str">
        <f>INDEX(tbl_produits[Molécule extraite], MATCH(tbl_data[[#This Row],[NORM_Spécialité]], tbl_produits[Nom normalisé], 0))</f>
        <v>Sodium (molybdate (VI) [99 Mo] de)</v>
      </c>
      <c r="J6039" s="34">
        <f>DATE(LEFT(tbl_data[[#This Row],[Date_rapport]], 4), MID(tbl_data[[#This Row],[Date_rapport]], 6, 2), RIGHT(tbl_data[[#This Row],[Date_rapport]], 2))</f>
        <v>45035</v>
      </c>
    </row>
    <row r="6040" spans="1:10" x14ac:dyDescent="0.2">
      <c r="A6040" s="28" t="s">
        <v>1840</v>
      </c>
      <c r="B6040" t="s">
        <v>11</v>
      </c>
      <c r="C6040" s="28" t="s">
        <v>1329</v>
      </c>
      <c r="D6040" t="s">
        <v>1330</v>
      </c>
      <c r="E6040" t="s">
        <v>2</v>
      </c>
      <c r="F6040" t="str">
        <f>INDEX(tbl_produits[Nom normalisé], MATCH(tbl_data[[#This Row],[Spécialité]], tbl_produits[Nom original], 0))</f>
        <v>MINIRIN 0,1 mg/ml solution pour administration endonasale</v>
      </c>
      <c r="G6040" t="str">
        <f>INDEX(tbl_produits[Classe nom], MATCH(tbl_data[[#This Row],[NORM_Spécialité]], tbl_produits[Nom normalisé], 0))</f>
        <v>Hormones systémiques sauf hormones sexuelles et insulines</v>
      </c>
      <c r="H6040">
        <f>YEAR(tbl_data[[#This Row],[Date_rapport]])</f>
        <v>2023</v>
      </c>
      <c r="I6040" t="str">
        <f>INDEX(tbl_produits[Molécule extraite], MATCH(tbl_data[[#This Row],[NORM_Spécialité]], tbl_produits[Nom normalisé], 0))</f>
        <v>Desmopressine</v>
      </c>
      <c r="J6040" s="34">
        <f>DATE(LEFT(tbl_data[[#This Row],[Date_rapport]], 4), MID(tbl_data[[#This Row],[Date_rapport]], 6, 2), RIGHT(tbl_data[[#This Row],[Date_rapport]], 2))</f>
        <v>45035</v>
      </c>
    </row>
    <row r="6041" spans="1:10" x14ac:dyDescent="0.2">
      <c r="A6041" s="28" t="s">
        <v>1840</v>
      </c>
      <c r="B6041" t="s">
        <v>3</v>
      </c>
      <c r="C6041" s="28" t="s">
        <v>1329</v>
      </c>
      <c r="D6041" t="s">
        <v>1331</v>
      </c>
      <c r="E6041" t="s">
        <v>2</v>
      </c>
      <c r="F6041" t="str">
        <f>INDEX(tbl_produits[Nom normalisé], MATCH(tbl_data[[#This Row],[Spécialité]], tbl_produits[Nom original], 0))</f>
        <v>MINIRIN Spray 10 microgrammes par dose, solution endonasale en flacon</v>
      </c>
      <c r="G6041" t="str">
        <f>INDEX(tbl_produits[Classe nom], MATCH(tbl_data[[#This Row],[NORM_Spécialité]], tbl_produits[Nom normalisé], 0))</f>
        <v>Hormones systémiques sauf hormones sexuelles et insulines</v>
      </c>
      <c r="H6041">
        <f>YEAR(tbl_data[[#This Row],[Date_rapport]])</f>
        <v>2023</v>
      </c>
      <c r="I6041" t="str">
        <f>INDEX(tbl_produits[Molécule extraite], MATCH(tbl_data[[#This Row],[NORM_Spécialité]], tbl_produits[Nom normalisé], 0))</f>
        <v>Desmopressine</v>
      </c>
      <c r="J6041" s="34">
        <f>DATE(LEFT(tbl_data[[#This Row],[Date_rapport]], 4), MID(tbl_data[[#This Row],[Date_rapport]], 6, 2), RIGHT(tbl_data[[#This Row],[Date_rapport]], 2))</f>
        <v>45035</v>
      </c>
    </row>
    <row r="6042" spans="1:10" x14ac:dyDescent="0.2">
      <c r="A6042" s="28" t="s">
        <v>1840</v>
      </c>
      <c r="B6042" t="s">
        <v>9</v>
      </c>
      <c r="C6042" s="28" t="s">
        <v>1728</v>
      </c>
      <c r="D6042" t="s">
        <v>819</v>
      </c>
      <c r="E6042" t="s">
        <v>2</v>
      </c>
      <c r="F6042" t="str">
        <f>INDEX(tbl_produits[Nom normalisé], MATCH(tbl_data[[#This Row],[Spécialité]], tbl_produits[Nom original], 0))</f>
        <v>PYOSTACINE 500 mg, comprimé pelliculé</v>
      </c>
      <c r="G6042" t="str">
        <f>INDEX(tbl_produits[Classe nom], MATCH(tbl_data[[#This Row],[NORM_Spécialité]], tbl_produits[Nom normalisé], 0))</f>
        <v>Anti-infectieux à usage systémique</v>
      </c>
      <c r="H6042">
        <f>YEAR(tbl_data[[#This Row],[Date_rapport]])</f>
        <v>2023</v>
      </c>
      <c r="I6042" t="str">
        <f>INDEX(tbl_produits[Molécule extraite], MATCH(tbl_data[[#This Row],[NORM_Spécialité]], tbl_produits[Nom normalisé], 0))</f>
        <v>Pristinamycine</v>
      </c>
      <c r="J6042" s="34">
        <f>DATE(LEFT(tbl_data[[#This Row],[Date_rapport]], 4), MID(tbl_data[[#This Row],[Date_rapport]], 6, 2), RIGHT(tbl_data[[#This Row],[Date_rapport]], 2))</f>
        <v>45035</v>
      </c>
    </row>
    <row r="6043" spans="1:10" x14ac:dyDescent="0.2">
      <c r="A6043" s="28" t="s">
        <v>1840</v>
      </c>
      <c r="B6043" t="s">
        <v>3</v>
      </c>
      <c r="C6043" s="28" t="s">
        <v>1728</v>
      </c>
      <c r="D6043" t="s">
        <v>963</v>
      </c>
      <c r="E6043" t="s">
        <v>2</v>
      </c>
      <c r="F6043" t="str">
        <f>INDEX(tbl_produits[Nom normalisé], MATCH(tbl_data[[#This Row],[Spécialité]], tbl_produits[Nom original], 0))</f>
        <v>MIOSTAT 100 microgrammes/ml, solution injectable pour voie intra-oculaire</v>
      </c>
      <c r="G6043" t="str">
        <f>INDEX(tbl_produits[Classe nom], MATCH(tbl_data[[#This Row],[NORM_Spécialité]], tbl_produits[Nom normalisé], 0))</f>
        <v>Organes sensoriels</v>
      </c>
      <c r="H6043">
        <f>YEAR(tbl_data[[#This Row],[Date_rapport]])</f>
        <v>2023</v>
      </c>
      <c r="I6043" t="str">
        <f>INDEX(tbl_produits[Molécule extraite], MATCH(tbl_data[[#This Row],[NORM_Spécialité]], tbl_produits[Nom normalisé], 0))</f>
        <v>Carbachol</v>
      </c>
      <c r="J6043" s="34">
        <f>DATE(LEFT(tbl_data[[#This Row],[Date_rapport]], 4), MID(tbl_data[[#This Row],[Date_rapport]], 6, 2), RIGHT(tbl_data[[#This Row],[Date_rapport]], 2))</f>
        <v>45035</v>
      </c>
    </row>
    <row r="6044" spans="1:10" x14ac:dyDescent="0.2">
      <c r="A6044" s="28" t="s">
        <v>1840</v>
      </c>
      <c r="B6044" t="s">
        <v>9</v>
      </c>
      <c r="C6044" s="28" t="s">
        <v>1728</v>
      </c>
      <c r="D6044" t="s">
        <v>1211</v>
      </c>
      <c r="E6044" t="s">
        <v>2</v>
      </c>
      <c r="F6044" t="str">
        <f>INDEX(tbl_produits[Nom normalisé], MATCH(tbl_data[[#This Row],[Spécialité]], tbl_produits[Nom original], 0))</f>
        <v>ORACILLINE 1 000 000 UI, comprimé sécable</v>
      </c>
      <c r="G6044" t="str">
        <f>INDEX(tbl_produits[Classe nom], MATCH(tbl_data[[#This Row],[NORM_Spécialité]], tbl_produits[Nom normalisé], 0))</f>
        <v>Anti-infectieux à usage systémique</v>
      </c>
      <c r="H6044">
        <f>YEAR(tbl_data[[#This Row],[Date_rapport]])</f>
        <v>2023</v>
      </c>
      <c r="I6044" t="str">
        <f>INDEX(tbl_produits[Molécule extraite], MATCH(tbl_data[[#This Row],[NORM_Spécialité]], tbl_produits[Nom normalisé], 0))</f>
        <v>Phénoxyméthylpénicilline</v>
      </c>
      <c r="J6044" s="34">
        <f>DATE(LEFT(tbl_data[[#This Row],[Date_rapport]], 4), MID(tbl_data[[#This Row],[Date_rapport]], 6, 2), RIGHT(tbl_data[[#This Row],[Date_rapport]], 2))</f>
        <v>45035</v>
      </c>
    </row>
    <row r="6045" spans="1:10" x14ac:dyDescent="0.2">
      <c r="A6045" s="28" t="s">
        <v>1840</v>
      </c>
      <c r="B6045" t="s">
        <v>9</v>
      </c>
      <c r="C6045" s="28" t="s">
        <v>1332</v>
      </c>
      <c r="D6045" t="s">
        <v>1666</v>
      </c>
      <c r="E6045" t="s">
        <v>2</v>
      </c>
      <c r="F6045" t="str">
        <f>INDEX(tbl_produits[Nom normalisé], MATCH(tbl_data[[#This Row],[Spécialité]], tbl_produits[Nom original], 0))</f>
        <v>SPÉCIALITÉS à base de lévofloxacine 500 mg, comprimé pelliculé sécable</v>
      </c>
      <c r="G6045" t="str">
        <f>INDEX(tbl_produits[Classe nom], MATCH(tbl_data[[#This Row],[NORM_Spécialité]], tbl_produits[Nom normalisé], 0))</f>
        <v>Anti-infectieux à usage systémique</v>
      </c>
      <c r="H6045">
        <f>YEAR(tbl_data[[#This Row],[Date_rapport]])</f>
        <v>2023</v>
      </c>
      <c r="I6045" t="str">
        <f>INDEX(tbl_produits[Molécule extraite], MATCH(tbl_data[[#This Row],[NORM_Spécialité]], tbl_produits[Nom normalisé], 0))</f>
        <v>Lévofloxacine</v>
      </c>
      <c r="J6045" s="34">
        <f>DATE(LEFT(tbl_data[[#This Row],[Date_rapport]], 4), MID(tbl_data[[#This Row],[Date_rapport]], 6, 2), RIGHT(tbl_data[[#This Row],[Date_rapport]], 2))</f>
        <v>45035</v>
      </c>
    </row>
    <row r="6046" spans="1:10" x14ac:dyDescent="0.2">
      <c r="A6046" s="28" t="s">
        <v>1840</v>
      </c>
      <c r="B6046" t="s">
        <v>9</v>
      </c>
      <c r="C6046" s="28" t="s">
        <v>1332</v>
      </c>
      <c r="D6046" t="s">
        <v>897</v>
      </c>
      <c r="E6046" t="s">
        <v>2</v>
      </c>
      <c r="F6046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6046" t="str">
        <f>INDEX(tbl_produits[Classe nom], MATCH(tbl_data[[#This Row],[NORM_Spécialité]], tbl_produits[Nom normalisé], 0))</f>
        <v>Divers</v>
      </c>
      <c r="H6046">
        <f>YEAR(tbl_data[[#This Row],[Date_rapport]])</f>
        <v>2023</v>
      </c>
      <c r="I6046" t="str">
        <f>INDEX(tbl_produits[Molécule extraite], MATCH(tbl_data[[#This Row],[NORM_Spécialité]], tbl_produits[Nom normalisé], 0))</f>
        <v>Folinate de calcium</v>
      </c>
      <c r="J6046" s="34">
        <f>DATE(LEFT(tbl_data[[#This Row],[Date_rapport]], 4), MID(tbl_data[[#This Row],[Date_rapport]], 6, 2), RIGHT(tbl_data[[#This Row],[Date_rapport]], 2))</f>
        <v>45035</v>
      </c>
    </row>
    <row r="6047" spans="1:10" x14ac:dyDescent="0.2">
      <c r="A6047" s="28" t="s">
        <v>1840</v>
      </c>
      <c r="B6047" t="s">
        <v>9</v>
      </c>
      <c r="C6047" s="28" t="s">
        <v>1332</v>
      </c>
      <c r="D6047" t="s">
        <v>1244</v>
      </c>
      <c r="E6047" t="s">
        <v>2</v>
      </c>
      <c r="F6047" t="str">
        <f>INDEX(tbl_produits[Nom normalisé], MATCH(tbl_data[[#This Row],[Spécialité]], tbl_produits[Nom original], 0))</f>
        <v>CLARITHROMYCINE 25 mg/ml et 50 mg/ml, granulés pour suspension buvable</v>
      </c>
      <c r="G6047" t="str">
        <f>INDEX(tbl_produits[Classe nom], MATCH(tbl_data[[#This Row],[NORM_Spécialité]], tbl_produits[Nom normalisé], 0))</f>
        <v>Anti-infectieux à usage systémique</v>
      </c>
      <c r="H6047">
        <f>YEAR(tbl_data[[#This Row],[Date_rapport]])</f>
        <v>2023</v>
      </c>
      <c r="I6047" t="str">
        <f>INDEX(tbl_produits[Molécule extraite], MATCH(tbl_data[[#This Row],[NORM_Spécialité]], tbl_produits[Nom normalisé], 0))</f>
        <v>Clarithromycine</v>
      </c>
      <c r="J6047" s="34">
        <f>DATE(LEFT(tbl_data[[#This Row],[Date_rapport]], 4), MID(tbl_data[[#This Row],[Date_rapport]], 6, 2), RIGHT(tbl_data[[#This Row],[Date_rapport]], 2))</f>
        <v>45035</v>
      </c>
    </row>
    <row r="6048" spans="1:10" x14ac:dyDescent="0.2">
      <c r="A6048" s="28" t="s">
        <v>1840</v>
      </c>
      <c r="B6048" t="s">
        <v>9</v>
      </c>
      <c r="C6048" s="28" t="s">
        <v>1332</v>
      </c>
      <c r="D6048" t="s">
        <v>1333</v>
      </c>
      <c r="E6048" t="s">
        <v>2</v>
      </c>
      <c r="F6048" t="str">
        <f>INDEX(tbl_produits[Nom normalisé], MATCH(tbl_data[[#This Row],[Spécialité]], tbl_produits[Nom original], 0))</f>
        <v>ICAZ LP 2,5 mg et 5 mg, gélule à libération prolongée</v>
      </c>
      <c r="G6048" t="str">
        <f>INDEX(tbl_produits[Classe nom], MATCH(tbl_data[[#This Row],[NORM_Spécialité]], tbl_produits[Nom normalisé], 0))</f>
        <v>Système cardiovasculaire</v>
      </c>
      <c r="H6048">
        <f>YEAR(tbl_data[[#This Row],[Date_rapport]])</f>
        <v>2023</v>
      </c>
      <c r="I6048" t="str">
        <f>INDEX(tbl_produits[Molécule extraite], MATCH(tbl_data[[#This Row],[NORM_Spécialité]], tbl_produits[Nom normalisé], 0))</f>
        <v>Isradipine</v>
      </c>
      <c r="J6048" s="34">
        <f>DATE(LEFT(tbl_data[[#This Row],[Date_rapport]], 4), MID(tbl_data[[#This Row],[Date_rapport]], 6, 2), RIGHT(tbl_data[[#This Row],[Date_rapport]], 2))</f>
        <v>45035</v>
      </c>
    </row>
    <row r="6049" spans="1:10" x14ac:dyDescent="0.2">
      <c r="A6049" s="28" t="s">
        <v>1840</v>
      </c>
      <c r="B6049" t="s">
        <v>9</v>
      </c>
      <c r="C6049" s="28" t="s">
        <v>1334</v>
      </c>
      <c r="D6049" t="s">
        <v>1669</v>
      </c>
      <c r="E6049" t="s">
        <v>2</v>
      </c>
      <c r="F6049" t="str">
        <f>INDEX(tbl_produits[Nom normalisé], MATCH(tbl_data[[#This Row],[Spécialité]], tbl_produits[Nom original], 0))</f>
        <v>FLIXOTIDE 50 microgrammes/dose, suspension pour inhalation en flacon pressurisé</v>
      </c>
      <c r="G6049" t="str">
        <f>INDEX(tbl_produits[Classe nom], MATCH(tbl_data[[#This Row],[NORM_Spécialité]], tbl_produits[Nom normalisé], 0))</f>
        <v>Système respiratoire</v>
      </c>
      <c r="H6049">
        <f>YEAR(tbl_data[[#This Row],[Date_rapport]])</f>
        <v>2023</v>
      </c>
      <c r="I6049" t="str">
        <f>INDEX(tbl_produits[Molécule extraite], MATCH(tbl_data[[#This Row],[NORM_Spécialité]], tbl_produits[Nom normalisé], 0))</f>
        <v>Fluticasone (propionate de)</v>
      </c>
      <c r="J6049" s="34">
        <f>DATE(LEFT(tbl_data[[#This Row],[Date_rapport]], 4), MID(tbl_data[[#This Row],[Date_rapport]], 6, 2), RIGHT(tbl_data[[#This Row],[Date_rapport]], 2))</f>
        <v>45035</v>
      </c>
    </row>
    <row r="6050" spans="1:10" x14ac:dyDescent="0.2">
      <c r="A6050" s="28" t="s">
        <v>1840</v>
      </c>
      <c r="B6050" t="s">
        <v>6</v>
      </c>
      <c r="C6050" s="28" t="s">
        <v>1334</v>
      </c>
      <c r="D6050" t="s">
        <v>1670</v>
      </c>
      <c r="E6050" t="s">
        <v>1334</v>
      </c>
      <c r="F6050" t="str">
        <f>INDEX(tbl_produits[Nom normalisé], MATCH(tbl_data[[#This Row],[Spécialité]], tbl_produits[Nom original], 0))</f>
        <v>VENTOLINE 2,5 mg/2,5 ml, solution pour inhalation par nébuliseur en récipient unidose</v>
      </c>
      <c r="G6050" t="str">
        <f>INDEX(tbl_produits[Classe nom], MATCH(tbl_data[[#This Row],[NORM_Spécialité]], tbl_produits[Nom normalisé], 0))</f>
        <v>Système respiratoire</v>
      </c>
      <c r="H6050">
        <f>YEAR(tbl_data[[#This Row],[Date_rapport]])</f>
        <v>2023</v>
      </c>
      <c r="I6050" t="str">
        <f>INDEX(tbl_produits[Molécule extraite], MATCH(tbl_data[[#This Row],[NORM_Spécialité]], tbl_produits[Nom normalisé], 0))</f>
        <v>Salbutamol</v>
      </c>
      <c r="J6050" s="34">
        <f>DATE(LEFT(tbl_data[[#This Row],[Date_rapport]], 4), MID(tbl_data[[#This Row],[Date_rapport]], 6, 2), RIGHT(tbl_data[[#This Row],[Date_rapport]], 2))</f>
        <v>45035</v>
      </c>
    </row>
    <row r="6051" spans="1:10" x14ac:dyDescent="0.2">
      <c r="A6051" s="28" t="s">
        <v>1840</v>
      </c>
      <c r="B6051" t="s">
        <v>9</v>
      </c>
      <c r="C6051" s="28" t="s">
        <v>1334</v>
      </c>
      <c r="D6051" t="s">
        <v>1335</v>
      </c>
      <c r="E6051" t="s">
        <v>2</v>
      </c>
      <c r="F6051" t="str">
        <f>INDEX(tbl_produits[Nom normalisé], MATCH(tbl_data[[#This Row],[Spécialité]], tbl_produits[Nom original], 0))</f>
        <v xml:space="preserve">CEFPODOXIME - Orelox toutes formes orales </v>
      </c>
      <c r="G6051" t="str">
        <f>INDEX(tbl_produits[Classe nom], MATCH(tbl_data[[#This Row],[NORM_Spécialité]], tbl_produits[Nom normalisé], 0))</f>
        <v>Anti-infectieux à usage systémique</v>
      </c>
      <c r="H6051">
        <f>YEAR(tbl_data[[#This Row],[Date_rapport]])</f>
        <v>2023</v>
      </c>
      <c r="I6051" t="str">
        <f>INDEX(tbl_produits[Molécule extraite], MATCH(tbl_data[[#This Row],[NORM_Spécialité]], tbl_produits[Nom normalisé], 0))</f>
        <v>Cefpodoxime</v>
      </c>
      <c r="J6051" s="34">
        <f>DATE(LEFT(tbl_data[[#This Row],[Date_rapport]], 4), MID(tbl_data[[#This Row],[Date_rapport]], 6, 2), RIGHT(tbl_data[[#This Row],[Date_rapport]], 2))</f>
        <v>45035</v>
      </c>
    </row>
    <row r="6052" spans="1:10" x14ac:dyDescent="0.2">
      <c r="A6052" s="28" t="s">
        <v>1840</v>
      </c>
      <c r="B6052" t="s">
        <v>9</v>
      </c>
      <c r="C6052" s="28" t="s">
        <v>1334</v>
      </c>
      <c r="D6052" t="s">
        <v>1671</v>
      </c>
      <c r="E6052" t="s">
        <v>2</v>
      </c>
      <c r="F6052" t="str">
        <f>INDEX(tbl_produits[Nom normalisé], MATCH(tbl_data[[#This Row],[Spécialité]], tbl_produits[Nom original], 0))</f>
        <v>AIROMIR Autohaler 100 microgrammes/dose, suspension pour inhalation en flacon pressurisé</v>
      </c>
      <c r="G6052" t="str">
        <f>INDEX(tbl_produits[Classe nom], MATCH(tbl_data[[#This Row],[NORM_Spécialité]], tbl_produits[Nom normalisé], 0))</f>
        <v>Système respiratoire</v>
      </c>
      <c r="H6052">
        <f>YEAR(tbl_data[[#This Row],[Date_rapport]])</f>
        <v>2023</v>
      </c>
      <c r="I6052" t="str">
        <f>INDEX(tbl_produits[Molécule extraite], MATCH(tbl_data[[#This Row],[NORM_Spécialité]], tbl_produits[Nom normalisé], 0))</f>
        <v>Salbutamol</v>
      </c>
      <c r="J6052" s="34">
        <f>DATE(LEFT(tbl_data[[#This Row],[Date_rapport]], 4), MID(tbl_data[[#This Row],[Date_rapport]], 6, 2), RIGHT(tbl_data[[#This Row],[Date_rapport]], 2))</f>
        <v>45035</v>
      </c>
    </row>
    <row r="6053" spans="1:10" x14ac:dyDescent="0.2">
      <c r="A6053" s="28" t="s">
        <v>1840</v>
      </c>
      <c r="B6053" t="s">
        <v>9</v>
      </c>
      <c r="C6053" s="28" t="s">
        <v>1729</v>
      </c>
      <c r="D6053" t="s">
        <v>1673</v>
      </c>
      <c r="E6053" t="s">
        <v>2</v>
      </c>
      <c r="F6053" t="str">
        <f>INDEX(tbl_produits[Nom normalisé], MATCH(tbl_data[[#This Row],[Spécialité]], tbl_produits[Nom original], 0))</f>
        <v>TASIGNA 50 mg, gélule</v>
      </c>
      <c r="G6053" t="str">
        <f>INDEX(tbl_produits[Classe nom], MATCH(tbl_data[[#This Row],[NORM_Spécialité]], tbl_produits[Nom normalisé], 0))</f>
        <v>Antinéoplasiques et immunomodulateurs</v>
      </c>
      <c r="H6053">
        <f>YEAR(tbl_data[[#This Row],[Date_rapport]])</f>
        <v>2023</v>
      </c>
      <c r="I6053" t="str">
        <f>INDEX(tbl_produits[Molécule extraite], MATCH(tbl_data[[#This Row],[NORM_Spécialité]], tbl_produits[Nom normalisé], 0))</f>
        <v>Nilotinib</v>
      </c>
      <c r="J6053" s="34">
        <f>DATE(LEFT(tbl_data[[#This Row],[Date_rapport]], 4), MID(tbl_data[[#This Row],[Date_rapport]], 6, 2), RIGHT(tbl_data[[#This Row],[Date_rapport]], 2))</f>
        <v>45035</v>
      </c>
    </row>
    <row r="6054" spans="1:10" x14ac:dyDescent="0.2">
      <c r="A6054" s="28" t="s">
        <v>1840</v>
      </c>
      <c r="B6054" t="s">
        <v>9</v>
      </c>
      <c r="C6054" s="28" t="s">
        <v>1729</v>
      </c>
      <c r="D6054" t="s">
        <v>1674</v>
      </c>
      <c r="E6054" t="s">
        <v>2</v>
      </c>
      <c r="F6054" t="str">
        <f>INDEX(tbl_produits[Nom normalisé], MATCH(tbl_data[[#This Row],[Spécialité]], tbl_produits[Nom original], 0))</f>
        <v>LARGACTIL 4 pour cent, solution buvable en gouttes</v>
      </c>
      <c r="G6054" t="str">
        <f>INDEX(tbl_produits[Classe nom], MATCH(tbl_data[[#This Row],[NORM_Spécialité]], tbl_produits[Nom normalisé], 0))</f>
        <v>Système nerveux</v>
      </c>
      <c r="H6054">
        <f>YEAR(tbl_data[[#This Row],[Date_rapport]])</f>
        <v>2023</v>
      </c>
      <c r="I6054" t="str">
        <f>INDEX(tbl_produits[Molécule extraite], MATCH(tbl_data[[#This Row],[NORM_Spécialité]], tbl_produits[Nom normalisé], 0))</f>
        <v>Chlorpromazine</v>
      </c>
      <c r="J6054" s="34">
        <f>DATE(LEFT(tbl_data[[#This Row],[Date_rapport]], 4), MID(tbl_data[[#This Row],[Date_rapport]], 6, 2), RIGHT(tbl_data[[#This Row],[Date_rapport]], 2))</f>
        <v>45035</v>
      </c>
    </row>
    <row r="6055" spans="1:10" x14ac:dyDescent="0.2">
      <c r="A6055" s="28" t="s">
        <v>1840</v>
      </c>
      <c r="B6055" t="s">
        <v>3</v>
      </c>
      <c r="C6055" s="28" t="s">
        <v>1336</v>
      </c>
      <c r="D6055" t="s">
        <v>713</v>
      </c>
      <c r="E6055" t="s">
        <v>2</v>
      </c>
      <c r="F6055" t="str">
        <f>INDEX(tbl_produits[Nom normalisé], MATCH(tbl_data[[#This Row],[Spécialité]], tbl_produits[Nom original], 0))</f>
        <v>B.A.L., solution injectable I.M.</v>
      </c>
      <c r="G6055" t="str">
        <f>INDEX(tbl_produits[Classe nom], MATCH(tbl_data[[#This Row],[NORM_Spécialité]], tbl_produits[Nom normalisé], 0))</f>
        <v>Système nerveux</v>
      </c>
      <c r="H6055">
        <f>YEAR(tbl_data[[#This Row],[Date_rapport]])</f>
        <v>2023</v>
      </c>
      <c r="I6055" t="str">
        <f>INDEX(tbl_produits[Molécule extraite], MATCH(tbl_data[[#This Row],[NORM_Spécialité]], tbl_produits[Nom normalisé], 0))</f>
        <v>Butacaïne / dimercaprol</v>
      </c>
      <c r="J6055" s="34">
        <f>DATE(LEFT(tbl_data[[#This Row],[Date_rapport]], 4), MID(tbl_data[[#This Row],[Date_rapport]], 6, 2), RIGHT(tbl_data[[#This Row],[Date_rapport]], 2))</f>
        <v>45035</v>
      </c>
    </row>
    <row r="6056" spans="1:10" x14ac:dyDescent="0.2">
      <c r="A6056" s="28" t="s">
        <v>1840</v>
      </c>
      <c r="B6056" t="s">
        <v>9</v>
      </c>
      <c r="C6056" s="28" t="s">
        <v>1336</v>
      </c>
      <c r="D6056" t="s">
        <v>884</v>
      </c>
      <c r="E6056" t="s">
        <v>2</v>
      </c>
      <c r="F6056" t="str">
        <f>INDEX(tbl_produits[Nom normalisé], MATCH(tbl_data[[#This Row],[Spécialité]], tbl_produits[Nom original], 0))</f>
        <v>VELBE 10 mg, poudre pour solution injectable I.V.</v>
      </c>
      <c r="G6056" t="str">
        <f>INDEX(tbl_produits[Classe nom], MATCH(tbl_data[[#This Row],[NORM_Spécialité]], tbl_produits[Nom normalisé], 0))</f>
        <v>Antinéoplasiques et immunomodulateurs</v>
      </c>
      <c r="H6056">
        <f>YEAR(tbl_data[[#This Row],[Date_rapport]])</f>
        <v>2023</v>
      </c>
      <c r="I6056" t="str">
        <f>INDEX(tbl_produits[Molécule extraite], MATCH(tbl_data[[#This Row],[NORM_Spécialité]], tbl_produits[Nom normalisé], 0))</f>
        <v>Vinblastine (sulfate de)</v>
      </c>
      <c r="J6056" s="34">
        <f>DATE(LEFT(tbl_data[[#This Row],[Date_rapport]], 4), MID(tbl_data[[#This Row],[Date_rapport]], 6, 2), RIGHT(tbl_data[[#This Row],[Date_rapport]], 2))</f>
        <v>45035</v>
      </c>
    </row>
    <row r="6057" spans="1:10" x14ac:dyDescent="0.2">
      <c r="A6057" s="28" t="s">
        <v>1840</v>
      </c>
      <c r="B6057" t="s">
        <v>6</v>
      </c>
      <c r="C6057" s="28" t="s">
        <v>1679</v>
      </c>
      <c r="D6057" t="s">
        <v>1678</v>
      </c>
      <c r="E6057" t="s">
        <v>1679</v>
      </c>
      <c r="F6057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6057" t="str">
        <f>INDEX(tbl_produits[Classe nom], MATCH(tbl_data[[#This Row],[NORM_Spécialité]], tbl_produits[Nom normalisé], 0))</f>
        <v>Antinéoplasiques et immunomodulateurs</v>
      </c>
      <c r="H6057">
        <f>YEAR(tbl_data[[#This Row],[Date_rapport]])</f>
        <v>2023</v>
      </c>
      <c r="I6057" t="str">
        <f>INDEX(tbl_produits[Molécule extraite], MATCH(tbl_data[[#This Row],[NORM_Spécialité]], tbl_produits[Nom normalisé], 0))</f>
        <v>Golimumab</v>
      </c>
      <c r="J6057" s="34">
        <f>DATE(LEFT(tbl_data[[#This Row],[Date_rapport]], 4), MID(tbl_data[[#This Row],[Date_rapport]], 6, 2), RIGHT(tbl_data[[#This Row],[Date_rapport]], 2))</f>
        <v>45035</v>
      </c>
    </row>
    <row r="6058" spans="1:10" x14ac:dyDescent="0.2">
      <c r="A6058" s="28" t="s">
        <v>1840</v>
      </c>
      <c r="B6058" t="s">
        <v>6</v>
      </c>
      <c r="C6058" s="28" t="s">
        <v>1679</v>
      </c>
      <c r="D6058" t="s">
        <v>711</v>
      </c>
      <c r="E6058" t="s">
        <v>1680</v>
      </c>
      <c r="F6058" t="str">
        <f>INDEX(tbl_produits[Nom normalisé], MATCH(tbl_data[[#This Row],[Spécialité]], tbl_produits[Nom original], 0))</f>
        <v>SUPPLIVEN, solution à diluer pour perfusion</v>
      </c>
      <c r="G6058" t="str">
        <f>INDEX(tbl_produits[Classe nom], MATCH(tbl_data[[#This Row],[NORM_Spécialité]], tbl_produits[Nom normalisé], 0))</f>
        <v>Sang et organes hématopoïétiques</v>
      </c>
      <c r="H6058">
        <f>YEAR(tbl_data[[#This Row],[Date_rapport]])</f>
        <v>2023</v>
      </c>
      <c r="I6058" t="str">
        <f>INDEX(tbl_produits[Molécule extraite], MATCH(tbl_data[[#This Row],[NORM_Spécialité]], tbl_produits[Nom normalisé], 0))</f>
        <v>Solutions électrolytiques</v>
      </c>
      <c r="J6058" s="34">
        <f>DATE(LEFT(tbl_data[[#This Row],[Date_rapport]], 4), MID(tbl_data[[#This Row],[Date_rapport]], 6, 2), RIGHT(tbl_data[[#This Row],[Date_rapport]], 2))</f>
        <v>45035</v>
      </c>
    </row>
    <row r="6059" spans="1:10" x14ac:dyDescent="0.2">
      <c r="A6059" s="28" t="s">
        <v>1840</v>
      </c>
      <c r="B6059" t="s">
        <v>6</v>
      </c>
      <c r="C6059" s="28" t="s">
        <v>1679</v>
      </c>
      <c r="D6059" t="s">
        <v>1681</v>
      </c>
      <c r="E6059" t="s">
        <v>1682</v>
      </c>
      <c r="F6059" t="str">
        <f>INDEX(tbl_produits[Nom normalisé], MATCH(tbl_data[[#This Row],[Spécialité]], tbl_produits[Nom original], 0))</f>
        <v>PARLODEL 5 mg, gélule</v>
      </c>
      <c r="G6059" t="str">
        <f>INDEX(tbl_produits[Classe nom], MATCH(tbl_data[[#This Row],[NORM_Spécialité]], tbl_produits[Nom normalisé], 0))</f>
        <v>Système nerveux</v>
      </c>
      <c r="H6059">
        <f>YEAR(tbl_data[[#This Row],[Date_rapport]])</f>
        <v>2023</v>
      </c>
      <c r="I6059" t="str">
        <f>INDEX(tbl_produits[Molécule extraite], MATCH(tbl_data[[#This Row],[NORM_Spécialité]], tbl_produits[Nom normalisé], 0))</f>
        <v>Bromocriptine (mésilate de)</v>
      </c>
      <c r="J6059" s="34">
        <f>DATE(LEFT(tbl_data[[#This Row],[Date_rapport]], 4), MID(tbl_data[[#This Row],[Date_rapport]], 6, 2), RIGHT(tbl_data[[#This Row],[Date_rapport]], 2))</f>
        <v>45035</v>
      </c>
    </row>
    <row r="6060" spans="1:10" x14ac:dyDescent="0.2">
      <c r="A6060" s="28" t="s">
        <v>1840</v>
      </c>
      <c r="B6060" t="s">
        <v>6</v>
      </c>
      <c r="C6060" s="28" t="s">
        <v>1683</v>
      </c>
      <c r="D6060" t="s">
        <v>1686</v>
      </c>
      <c r="E6060" t="s">
        <v>2</v>
      </c>
      <c r="F6060" t="str">
        <f>INDEX(tbl_produits[Nom normalisé], MATCH(tbl_data[[#This Row],[Spécialité]], tbl_produits[Nom original], 0))</f>
        <v>AMOXICILLINE Panpharma 2 g, poudre pour solution injectable</v>
      </c>
      <c r="G6060" t="str">
        <f>INDEX(tbl_produits[Classe nom], MATCH(tbl_data[[#This Row],[NORM_Spécialité]], tbl_produits[Nom normalisé], 0))</f>
        <v>Anti-infectieux à usage systémique</v>
      </c>
      <c r="H6060">
        <f>YEAR(tbl_data[[#This Row],[Date_rapport]])</f>
        <v>2023</v>
      </c>
      <c r="I6060" t="str">
        <f>INDEX(tbl_produits[Molécule extraite], MATCH(tbl_data[[#This Row],[NORM_Spécialité]], tbl_produits[Nom normalisé], 0))</f>
        <v>Amoxicilline</v>
      </c>
      <c r="J6060" s="34">
        <f>DATE(LEFT(tbl_data[[#This Row],[Date_rapport]], 4), MID(tbl_data[[#This Row],[Date_rapport]], 6, 2), RIGHT(tbl_data[[#This Row],[Date_rapport]], 2))</f>
        <v>45035</v>
      </c>
    </row>
    <row r="6061" spans="1:10" x14ac:dyDescent="0.2">
      <c r="A6061" s="28" t="s">
        <v>1840</v>
      </c>
      <c r="B6061" t="s">
        <v>9</v>
      </c>
      <c r="C6061" s="28" t="s">
        <v>1682</v>
      </c>
      <c r="D6061" t="s">
        <v>1688</v>
      </c>
      <c r="E6061" t="s">
        <v>2</v>
      </c>
      <c r="F6061" t="str">
        <f>INDEX(tbl_produits[Nom normalisé], MATCH(tbl_data[[#This Row],[Spécialité]], tbl_produits[Nom original], 0))</f>
        <v>CERUBIDINE 20 mg, poudre pour solution pour perfusion</v>
      </c>
      <c r="G6061" t="str">
        <f>INDEX(tbl_produits[Classe nom], MATCH(tbl_data[[#This Row],[NORM_Spécialité]], tbl_produits[Nom normalisé], 0))</f>
        <v>Antinéoplasiques et immunomodulateurs</v>
      </c>
      <c r="H6061">
        <f>YEAR(tbl_data[[#This Row],[Date_rapport]])</f>
        <v>2023</v>
      </c>
      <c r="I6061" t="str">
        <f>INDEX(tbl_produits[Molécule extraite], MATCH(tbl_data[[#This Row],[NORM_Spécialité]], tbl_produits[Nom normalisé], 0))</f>
        <v>Daunorubicine</v>
      </c>
      <c r="J6061" s="34">
        <f>DATE(LEFT(tbl_data[[#This Row],[Date_rapport]], 4), MID(tbl_data[[#This Row],[Date_rapport]], 6, 2), RIGHT(tbl_data[[#This Row],[Date_rapport]], 2))</f>
        <v>45035</v>
      </c>
    </row>
    <row r="6062" spans="1:10" x14ac:dyDescent="0.2">
      <c r="A6062" s="28" t="s">
        <v>1840</v>
      </c>
      <c r="B6062" t="s">
        <v>3</v>
      </c>
      <c r="C6062" s="28" t="s">
        <v>1337</v>
      </c>
      <c r="D6062" t="s">
        <v>1338</v>
      </c>
      <c r="E6062" t="s">
        <v>2</v>
      </c>
      <c r="F6062" t="str">
        <f>INDEX(tbl_produits[Nom normalisé], MATCH(tbl_data[[#This Row],[Spécialité]], tbl_produits[Nom original], 0))</f>
        <v>SPIRAMYCINE 1,5 M.UI / 750 000 UI + Metronidazole 250 / 125 mg, comprimé pelliculé</v>
      </c>
      <c r="G6062" t="str">
        <f>INDEX(tbl_produits[Classe nom], MATCH(tbl_data[[#This Row],[NORM_Spécialité]], tbl_produits[Nom normalisé], 0))</f>
        <v>Anti-infectieux à usage systémique</v>
      </c>
      <c r="H6062">
        <f>YEAR(tbl_data[[#This Row],[Date_rapport]])</f>
        <v>2023</v>
      </c>
      <c r="I6062" t="str">
        <f>INDEX(tbl_produits[Molécule extraite], MATCH(tbl_data[[#This Row],[NORM_Spécialité]], tbl_produits[Nom normalisé], 0))</f>
        <v>Spiramycine / métronidazole</v>
      </c>
      <c r="J6062" s="34">
        <f>DATE(LEFT(tbl_data[[#This Row],[Date_rapport]], 4), MID(tbl_data[[#This Row],[Date_rapport]], 6, 2), RIGHT(tbl_data[[#This Row],[Date_rapport]], 2))</f>
        <v>45035</v>
      </c>
    </row>
    <row r="6063" spans="1:10" x14ac:dyDescent="0.2">
      <c r="A6063" s="28" t="s">
        <v>1840</v>
      </c>
      <c r="B6063" t="s">
        <v>6</v>
      </c>
      <c r="C6063" s="28" t="s">
        <v>1337</v>
      </c>
      <c r="D6063" t="s">
        <v>1691</v>
      </c>
      <c r="E6063" t="s">
        <v>1337</v>
      </c>
      <c r="F6063" t="str">
        <f>INDEX(tbl_produits[Nom normalisé], MATCH(tbl_data[[#This Row],[Spécialité]], tbl_produits[Nom original], 0))</f>
        <v>BCG Medac, poudre et solvant pour suspension pour administration intra-vésicale</v>
      </c>
      <c r="G6063" t="str">
        <f>INDEX(tbl_produits[Classe nom], MATCH(tbl_data[[#This Row],[NORM_Spécialité]], tbl_produits[Nom normalisé], 0))</f>
        <v>Antinéoplasiques et immunomodulateurs</v>
      </c>
      <c r="H6063">
        <f>YEAR(tbl_data[[#This Row],[Date_rapport]])</f>
        <v>2023</v>
      </c>
      <c r="I6063" t="str">
        <f>INDEX(tbl_produits[Molécule extraite], MATCH(tbl_data[[#This Row],[NORM_Spécialité]], tbl_produits[Nom normalisé], 0))</f>
        <v>Bactérie BCG lyophilisée</v>
      </c>
      <c r="J6063" s="34">
        <f>DATE(LEFT(tbl_data[[#This Row],[Date_rapport]], 4), MID(tbl_data[[#This Row],[Date_rapport]], 6, 2), RIGHT(tbl_data[[#This Row],[Date_rapport]], 2))</f>
        <v>45035</v>
      </c>
    </row>
    <row r="6064" spans="1:10" x14ac:dyDescent="0.2">
      <c r="A6064" s="28" t="s">
        <v>1840</v>
      </c>
      <c r="B6064" t="s">
        <v>6</v>
      </c>
      <c r="C6064" s="28" t="s">
        <v>1692</v>
      </c>
      <c r="D6064" t="s">
        <v>784</v>
      </c>
      <c r="E6064" t="s">
        <v>1692</v>
      </c>
      <c r="F6064" t="str">
        <f>INDEX(tbl_produits[Nom normalisé], MATCH(tbl_data[[#This Row],[Spécialité]], tbl_produits[Nom original], 0))</f>
        <v>CAELYX Pegylated Liposomal 2 mg/ml, solution à diluer pour perfusion - Flacon 10ml</v>
      </c>
      <c r="G6064" t="str">
        <f>INDEX(tbl_produits[Classe nom], MATCH(tbl_data[[#This Row],[NORM_Spécialité]], tbl_produits[Nom normalisé], 0))</f>
        <v>Antinéoplasiques et immunomodulateurs</v>
      </c>
      <c r="H6064">
        <f>YEAR(tbl_data[[#This Row],[Date_rapport]])</f>
        <v>2023</v>
      </c>
      <c r="I6064" t="str">
        <f>INDEX(tbl_produits[Molécule extraite], MATCH(tbl_data[[#This Row],[NORM_Spécialité]], tbl_produits[Nom normalisé], 0))</f>
        <v>Doxorubicine</v>
      </c>
      <c r="J6064" s="34">
        <f>DATE(LEFT(tbl_data[[#This Row],[Date_rapport]], 4), MID(tbl_data[[#This Row],[Date_rapport]], 6, 2), RIGHT(tbl_data[[#This Row],[Date_rapport]], 2))</f>
        <v>45035</v>
      </c>
    </row>
    <row r="6065" spans="1:10" x14ac:dyDescent="0.2">
      <c r="A6065" s="28" t="s">
        <v>1840</v>
      </c>
      <c r="B6065" t="s">
        <v>9</v>
      </c>
      <c r="C6065" s="28" t="s">
        <v>1339</v>
      </c>
      <c r="D6065" t="s">
        <v>767</v>
      </c>
      <c r="E6065" t="s">
        <v>2</v>
      </c>
      <c r="F6065" t="str">
        <f>INDEX(tbl_produits[Nom normalisé], MATCH(tbl_data[[#This Row],[Spécialité]], tbl_produits[Nom original], 0))</f>
        <v>NANOCIS 0,24 mg, trousse pour préparation radiopharmaceutique</v>
      </c>
      <c r="G6065" t="str">
        <f>INDEX(tbl_produits[Classe nom], MATCH(tbl_data[[#This Row],[NORM_Spécialité]], tbl_produits[Nom normalisé], 0))</f>
        <v>Divers</v>
      </c>
      <c r="H6065">
        <f>YEAR(tbl_data[[#This Row],[Date_rapport]])</f>
        <v>2023</v>
      </c>
      <c r="I6065" t="str">
        <f>INDEX(tbl_produits[Molécule extraite], MATCH(tbl_data[[#This Row],[NORM_Spécialité]], tbl_produits[Nom normalisé], 0))</f>
        <v>Rhénium (heptasulfure de)</v>
      </c>
      <c r="J6065" s="34">
        <f>DATE(LEFT(tbl_data[[#This Row],[Date_rapport]], 4), MID(tbl_data[[#This Row],[Date_rapport]], 6, 2), RIGHT(tbl_data[[#This Row],[Date_rapport]], 2))</f>
        <v>45035</v>
      </c>
    </row>
    <row r="6066" spans="1:10" x14ac:dyDescent="0.2">
      <c r="A6066" s="28" t="s">
        <v>1840</v>
      </c>
      <c r="B6066" t="s">
        <v>9</v>
      </c>
      <c r="C6066" s="28" t="s">
        <v>1731</v>
      </c>
      <c r="D6066" t="s">
        <v>1693</v>
      </c>
      <c r="E6066" t="s">
        <v>2</v>
      </c>
      <c r="F6066" t="str">
        <f>INDEX(tbl_produits[Nom normalisé], MATCH(tbl_data[[#This Row],[Spécialité]], tbl_produits[Nom original], 0))</f>
        <v>NITRENDIPINE Viatris 10 mg, comprimé</v>
      </c>
      <c r="G6066" t="str">
        <f>INDEX(tbl_produits[Classe nom], MATCH(tbl_data[[#This Row],[NORM_Spécialité]], tbl_produits[Nom normalisé], 0))</f>
        <v>Système cardiovasculaire</v>
      </c>
      <c r="H6066">
        <f>YEAR(tbl_data[[#This Row],[Date_rapport]])</f>
        <v>2023</v>
      </c>
      <c r="I6066" t="str">
        <f>INDEX(tbl_produits[Molécule extraite], MATCH(tbl_data[[#This Row],[NORM_Spécialité]], tbl_produits[Nom normalisé], 0))</f>
        <v>Nitrendipine</v>
      </c>
      <c r="J6066" s="34">
        <f>DATE(LEFT(tbl_data[[#This Row],[Date_rapport]], 4), MID(tbl_data[[#This Row],[Date_rapport]], 6, 2), RIGHT(tbl_data[[#This Row],[Date_rapport]], 2))</f>
        <v>45035</v>
      </c>
    </row>
    <row r="6067" spans="1:10" x14ac:dyDescent="0.2">
      <c r="A6067" s="28" t="s">
        <v>1840</v>
      </c>
      <c r="B6067" t="s">
        <v>6</v>
      </c>
      <c r="C6067" s="28" t="s">
        <v>1732</v>
      </c>
      <c r="D6067" t="s">
        <v>1694</v>
      </c>
      <c r="E6067" t="s">
        <v>2</v>
      </c>
      <c r="F6067" t="str">
        <f>INDEX(tbl_produits[Nom normalisé], MATCH(tbl_data[[#This Row],[Spécialité]], tbl_produits[Nom original], 0))</f>
        <v xml:space="preserve">SIMPONI 50 mg, solution injectable en stylo pré-rempli/ en seringue préremplie </v>
      </c>
      <c r="G6067" t="str">
        <f>INDEX(tbl_produits[Classe nom], MATCH(tbl_data[[#This Row],[NORM_Spécialité]], tbl_produits[Nom normalisé], 0))</f>
        <v>Antinéoplasiques et immunomodulateurs</v>
      </c>
      <c r="H6067">
        <f>YEAR(tbl_data[[#This Row],[Date_rapport]])</f>
        <v>2023</v>
      </c>
      <c r="I6067" t="str">
        <f>INDEX(tbl_produits[Molécule extraite], MATCH(tbl_data[[#This Row],[NORM_Spécialité]], tbl_produits[Nom normalisé], 0))</f>
        <v>Golimumab</v>
      </c>
      <c r="J6067" s="34">
        <f>DATE(LEFT(tbl_data[[#This Row],[Date_rapport]], 4), MID(tbl_data[[#This Row],[Date_rapport]], 6, 2), RIGHT(tbl_data[[#This Row],[Date_rapport]], 2))</f>
        <v>45035</v>
      </c>
    </row>
    <row r="6068" spans="1:10" x14ac:dyDescent="0.2">
      <c r="A6068" s="28" t="s">
        <v>1840</v>
      </c>
      <c r="B6068" t="s">
        <v>6</v>
      </c>
      <c r="C6068" s="28" t="s">
        <v>1734</v>
      </c>
      <c r="D6068" t="s">
        <v>1699</v>
      </c>
      <c r="E6068" t="s">
        <v>1340</v>
      </c>
      <c r="F6068" t="str">
        <f>INDEX(tbl_produits[Nom normalisé], MATCH(tbl_data[[#This Row],[Spécialité]], tbl_produits[Nom original], 0))</f>
        <v>TOCTINO 30 mg, capsule molle</v>
      </c>
      <c r="G6068" t="str">
        <f>INDEX(tbl_produits[Classe nom], MATCH(tbl_data[[#This Row],[NORM_Spécialité]], tbl_produits[Nom normalisé], 0))</f>
        <v>Antinéoplasiques et immunomodulateurs</v>
      </c>
      <c r="H6068">
        <f>YEAR(tbl_data[[#This Row],[Date_rapport]])</f>
        <v>2023</v>
      </c>
      <c r="I6068" t="str">
        <f>INDEX(tbl_produits[Molécule extraite], MATCH(tbl_data[[#This Row],[NORM_Spécialité]], tbl_produits[Nom normalisé], 0))</f>
        <v>Alitrétinoïne</v>
      </c>
      <c r="J6068" s="34">
        <f>DATE(LEFT(tbl_data[[#This Row],[Date_rapport]], 4), MID(tbl_data[[#This Row],[Date_rapport]], 6, 2), RIGHT(tbl_data[[#This Row],[Date_rapport]], 2))</f>
        <v>45035</v>
      </c>
    </row>
    <row r="6069" spans="1:10" x14ac:dyDescent="0.2">
      <c r="A6069" s="28" t="s">
        <v>1840</v>
      </c>
      <c r="B6069" t="s">
        <v>6</v>
      </c>
      <c r="C6069" s="28" t="s">
        <v>1734</v>
      </c>
      <c r="D6069" t="s">
        <v>1700</v>
      </c>
      <c r="E6069" t="s">
        <v>1340</v>
      </c>
      <c r="F6069" t="str">
        <f>INDEX(tbl_produits[Nom normalisé], MATCH(tbl_data[[#This Row],[Spécialité]], tbl_produits[Nom original], 0))</f>
        <v>TOCTINO 10 mg, capsule molle</v>
      </c>
      <c r="G6069" t="str">
        <f>INDEX(tbl_produits[Classe nom], MATCH(tbl_data[[#This Row],[NORM_Spécialité]], tbl_produits[Nom normalisé], 0))</f>
        <v>Antinéoplasiques et immunomodulateurs</v>
      </c>
      <c r="H6069">
        <f>YEAR(tbl_data[[#This Row],[Date_rapport]])</f>
        <v>2023</v>
      </c>
      <c r="I6069" t="str">
        <f>INDEX(tbl_produits[Molécule extraite], MATCH(tbl_data[[#This Row],[NORM_Spécialité]], tbl_produits[Nom normalisé], 0))</f>
        <v>Alitrétinoïne</v>
      </c>
      <c r="J6069" s="34">
        <f>DATE(LEFT(tbl_data[[#This Row],[Date_rapport]], 4), MID(tbl_data[[#This Row],[Date_rapport]], 6, 2), RIGHT(tbl_data[[#This Row],[Date_rapport]], 2))</f>
        <v>45035</v>
      </c>
    </row>
    <row r="6070" spans="1:10" x14ac:dyDescent="0.2">
      <c r="A6070" s="28" t="s">
        <v>1840</v>
      </c>
      <c r="B6070" t="s">
        <v>3</v>
      </c>
      <c r="C6070" s="28" t="s">
        <v>1734</v>
      </c>
      <c r="D6070" t="s">
        <v>817</v>
      </c>
      <c r="E6070" t="s">
        <v>2</v>
      </c>
      <c r="F6070" t="str">
        <f>INDEX(tbl_produits[Nom normalisé], MATCH(tbl_data[[#This Row],[Spécialité]], tbl_produits[Nom original], 0))</f>
        <v>DILANTIN 250 mg/5 ml, solution injectable</v>
      </c>
      <c r="G6070" t="str">
        <f>INDEX(tbl_produits[Classe nom], MATCH(tbl_data[[#This Row],[NORM_Spécialité]], tbl_produits[Nom normalisé], 0))</f>
        <v>Système nerveux</v>
      </c>
      <c r="H6070">
        <f>YEAR(tbl_data[[#This Row],[Date_rapport]])</f>
        <v>2023</v>
      </c>
      <c r="I6070" t="str">
        <f>INDEX(tbl_produits[Molécule extraite], MATCH(tbl_data[[#This Row],[NORM_Spécialité]], tbl_produits[Nom normalisé], 0))</f>
        <v>Phénytoïne</v>
      </c>
      <c r="J6070" s="34">
        <f>DATE(LEFT(tbl_data[[#This Row],[Date_rapport]], 4), MID(tbl_data[[#This Row],[Date_rapport]], 6, 2), RIGHT(tbl_data[[#This Row],[Date_rapport]], 2))</f>
        <v>45035</v>
      </c>
    </row>
    <row r="6071" spans="1:10" x14ac:dyDescent="0.2">
      <c r="A6071" s="28" t="s">
        <v>1840</v>
      </c>
      <c r="B6071" t="s">
        <v>6</v>
      </c>
      <c r="C6071" s="28" t="s">
        <v>1734</v>
      </c>
      <c r="D6071" t="s">
        <v>921</v>
      </c>
      <c r="E6071" t="s">
        <v>1340</v>
      </c>
      <c r="F6071" t="str">
        <f>INDEX(tbl_produits[Nom normalisé], MATCH(tbl_data[[#This Row],[Spécialité]], tbl_produits[Nom original], 0))</f>
        <v>ULTRATECHNEKOW FM, 2,15 - 43 GBq, générateur radiopharmaceutique</v>
      </c>
      <c r="G6071" t="str">
        <f>INDEX(tbl_produits[Classe nom], MATCH(tbl_data[[#This Row],[NORM_Spécialité]], tbl_produits[Nom normalisé], 0))</f>
        <v>Divers</v>
      </c>
      <c r="H6071">
        <f>YEAR(tbl_data[[#This Row],[Date_rapport]])</f>
        <v>2023</v>
      </c>
      <c r="I6071" t="str">
        <f>INDEX(tbl_produits[Molécule extraite], MATCH(tbl_data[[#This Row],[NORM_Spécialité]], tbl_produits[Nom normalisé], 0))</f>
        <v>Sodium (molybdate (VI) [99 Mo] de)</v>
      </c>
      <c r="J6071" s="34">
        <f>DATE(LEFT(tbl_data[[#This Row],[Date_rapport]], 4), MID(tbl_data[[#This Row],[Date_rapport]], 6, 2), RIGHT(tbl_data[[#This Row],[Date_rapport]], 2))</f>
        <v>45035</v>
      </c>
    </row>
    <row r="6072" spans="1:10" x14ac:dyDescent="0.2">
      <c r="A6072" s="28" t="s">
        <v>1840</v>
      </c>
      <c r="B6072" t="s">
        <v>9</v>
      </c>
      <c r="C6072" s="28" t="s">
        <v>1340</v>
      </c>
      <c r="D6072" t="s">
        <v>868</v>
      </c>
      <c r="E6072" t="s">
        <v>2</v>
      </c>
      <c r="F6072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6072" t="str">
        <f>INDEX(tbl_produits[Classe nom], MATCH(tbl_data[[#This Row],[NORM_Spécialité]], tbl_produits[Nom normalisé], 0))</f>
        <v>Système cardiovasculaire</v>
      </c>
      <c r="H6072">
        <f>YEAR(tbl_data[[#This Row],[Date_rapport]])</f>
        <v>2023</v>
      </c>
      <c r="I6072" t="str">
        <f>INDEX(tbl_produits[Molécule extraite], MATCH(tbl_data[[#This Row],[NORM_Spécialité]], tbl_produits[Nom normalisé], 0))</f>
        <v>Urapidil</v>
      </c>
      <c r="J6072" s="34">
        <f>DATE(LEFT(tbl_data[[#This Row],[Date_rapport]], 4), MID(tbl_data[[#This Row],[Date_rapport]], 6, 2), RIGHT(tbl_data[[#This Row],[Date_rapport]], 2))</f>
        <v>45035</v>
      </c>
    </row>
    <row r="6073" spans="1:10" x14ac:dyDescent="0.2">
      <c r="A6073" s="28" t="s">
        <v>1840</v>
      </c>
      <c r="B6073" t="s">
        <v>6</v>
      </c>
      <c r="C6073" s="28" t="s">
        <v>1340</v>
      </c>
      <c r="D6073" t="s">
        <v>1702</v>
      </c>
      <c r="E6073" t="s">
        <v>1340</v>
      </c>
      <c r="F6073" t="str">
        <f>INDEX(tbl_produits[Nom normalisé], MATCH(tbl_data[[#This Row],[Spécialité]], tbl_produits[Nom original], 0))</f>
        <v>THERACAP 131, Iodure (131I) de sodium pour thérapie, gélule</v>
      </c>
      <c r="G6073" t="str">
        <f>INDEX(tbl_produits[Classe nom], MATCH(tbl_data[[#This Row],[NORM_Spécialité]], tbl_produits[Nom normalisé], 0))</f>
        <v>Divers</v>
      </c>
      <c r="H6073">
        <f>YEAR(tbl_data[[#This Row],[Date_rapport]])</f>
        <v>2023</v>
      </c>
      <c r="I6073" t="str">
        <f>INDEX(tbl_produits[Molécule extraite], MATCH(tbl_data[[#This Row],[NORM_Spécialité]], tbl_produits[Nom normalisé], 0))</f>
        <v>Iodure (131I) de sodium</v>
      </c>
      <c r="J6073" s="34">
        <f>DATE(LEFT(tbl_data[[#This Row],[Date_rapport]], 4), MID(tbl_data[[#This Row],[Date_rapport]], 6, 2), RIGHT(tbl_data[[#This Row],[Date_rapport]], 2))</f>
        <v>45035</v>
      </c>
    </row>
    <row r="6074" spans="1:10" x14ac:dyDescent="0.2">
      <c r="A6074" s="28" t="s">
        <v>1840</v>
      </c>
      <c r="B6074" t="s">
        <v>9</v>
      </c>
      <c r="C6074" s="28" t="s">
        <v>1340</v>
      </c>
      <c r="D6074" t="s">
        <v>1341</v>
      </c>
      <c r="E6074" t="s">
        <v>2</v>
      </c>
      <c r="F6074" t="str">
        <f>INDEX(tbl_produits[Nom normalisé], MATCH(tbl_data[[#This Row],[Spécialité]], tbl_produits[Nom original], 0))</f>
        <v>ASPEGIC injectable 500 mg/5 ml, poudre et solution pour usage parentéral</v>
      </c>
      <c r="G6074" t="str">
        <f>INDEX(tbl_produits[Classe nom], MATCH(tbl_data[[#This Row],[NORM_Spécialité]], tbl_produits[Nom normalisé], 0))</f>
        <v>Sang et organes hématopoïétiques</v>
      </c>
      <c r="H6074">
        <f>YEAR(tbl_data[[#This Row],[Date_rapport]])</f>
        <v>2023</v>
      </c>
      <c r="I6074" t="str">
        <f>INDEX(tbl_produits[Molécule extraite], MATCH(tbl_data[[#This Row],[NORM_Spécialité]], tbl_produits[Nom normalisé], 0))</f>
        <v>Acétylsalicylate de lysine</v>
      </c>
      <c r="J6074" s="34">
        <f>DATE(LEFT(tbl_data[[#This Row],[Date_rapport]], 4), MID(tbl_data[[#This Row],[Date_rapport]], 6, 2), RIGHT(tbl_data[[#This Row],[Date_rapport]], 2))</f>
        <v>45035</v>
      </c>
    </row>
    <row r="6075" spans="1:10" x14ac:dyDescent="0.2">
      <c r="A6075" s="28" t="s">
        <v>1840</v>
      </c>
      <c r="B6075" t="s">
        <v>11</v>
      </c>
      <c r="C6075" s="28" t="s">
        <v>1735</v>
      </c>
      <c r="D6075" t="s">
        <v>919</v>
      </c>
      <c r="E6075" t="s">
        <v>2</v>
      </c>
      <c r="F6075" t="str">
        <f>INDEX(tbl_produits[Nom normalisé], MATCH(tbl_data[[#This Row],[Spécialité]], tbl_produits[Nom original], 0))</f>
        <v>ISUPREL 0,20 mg/1 ml, solution injectable en ampoule</v>
      </c>
      <c r="G6075" t="str">
        <f>INDEX(tbl_produits[Classe nom], MATCH(tbl_data[[#This Row],[NORM_Spécialité]], tbl_produits[Nom normalisé], 0))</f>
        <v>Système cardiovasculaire</v>
      </c>
      <c r="H6075">
        <f>YEAR(tbl_data[[#This Row],[Date_rapport]])</f>
        <v>2023</v>
      </c>
      <c r="I6075" t="str">
        <f>INDEX(tbl_produits[Molécule extraite], MATCH(tbl_data[[#This Row],[NORM_Spécialité]], tbl_produits[Nom normalisé], 0))</f>
        <v>Isoprénaline</v>
      </c>
      <c r="J6075" s="34">
        <f>DATE(LEFT(tbl_data[[#This Row],[Date_rapport]], 4), MID(tbl_data[[#This Row],[Date_rapport]], 6, 2), RIGHT(tbl_data[[#This Row],[Date_rapport]], 2))</f>
        <v>45035</v>
      </c>
    </row>
    <row r="6076" spans="1:10" x14ac:dyDescent="0.2">
      <c r="A6076" s="28" t="s">
        <v>1840</v>
      </c>
      <c r="B6076" t="s">
        <v>6</v>
      </c>
      <c r="C6076" s="28" t="s">
        <v>1736</v>
      </c>
      <c r="D6076" t="s">
        <v>938</v>
      </c>
      <c r="E6076" t="s">
        <v>1340</v>
      </c>
      <c r="F6076" t="str">
        <f>INDEX(tbl_produits[Nom normalisé], MATCH(tbl_data[[#This Row],[Spécialité]], tbl_produits[Nom original], 0))</f>
        <v>NUMETAH G13% E prématurés, émulsion pour perfusion</v>
      </c>
      <c r="G6076" t="str">
        <f>INDEX(tbl_produits[Classe nom], MATCH(tbl_data[[#This Row],[NORM_Spécialité]], tbl_produits[Nom normalisé], 0))</f>
        <v>Sang et organes hématopoïétiques</v>
      </c>
      <c r="H6076">
        <f>YEAR(tbl_data[[#This Row],[Date_rapport]])</f>
        <v>2023</v>
      </c>
      <c r="I6076" t="str">
        <f>INDEX(tbl_produits[Molécule extraite], MATCH(tbl_data[[#This Row],[NORM_Spécialité]], tbl_produits[Nom normalisé], 0))</f>
        <v>Mélange nutritif</v>
      </c>
      <c r="J6076" s="34">
        <f>DATE(LEFT(tbl_data[[#This Row],[Date_rapport]], 4), MID(tbl_data[[#This Row],[Date_rapport]], 6, 2), RIGHT(tbl_data[[#This Row],[Date_rapport]], 2))</f>
        <v>45035</v>
      </c>
    </row>
    <row r="6077" spans="1:10" x14ac:dyDescent="0.2">
      <c r="A6077" s="28" t="s">
        <v>1840</v>
      </c>
      <c r="B6077" t="s">
        <v>9</v>
      </c>
      <c r="C6077" s="28" t="s">
        <v>1736</v>
      </c>
      <c r="D6077" t="s">
        <v>1705</v>
      </c>
      <c r="E6077" t="s">
        <v>2</v>
      </c>
      <c r="F6077" t="str">
        <f>INDEX(tbl_produits[Nom normalisé], MATCH(tbl_data[[#This Row],[Spécialité]], tbl_produits[Nom original], 0))</f>
        <v>RIFADINE 300 mg, gélule, boite de 30</v>
      </c>
      <c r="G6077" t="str">
        <f>INDEX(tbl_produits[Classe nom], MATCH(tbl_data[[#This Row],[NORM_Spécialité]], tbl_produits[Nom normalisé], 0))</f>
        <v>Anti-infectieux à usage systémique</v>
      </c>
      <c r="H6077">
        <f>YEAR(tbl_data[[#This Row],[Date_rapport]])</f>
        <v>2023</v>
      </c>
      <c r="I6077" t="str">
        <f>INDEX(tbl_produits[Molécule extraite], MATCH(tbl_data[[#This Row],[NORM_Spécialité]], tbl_produits[Nom normalisé], 0))</f>
        <v>Rifampicine sodique</v>
      </c>
      <c r="J6077" s="34">
        <f>DATE(LEFT(tbl_data[[#This Row],[Date_rapport]], 4), MID(tbl_data[[#This Row],[Date_rapport]], 6, 2), RIGHT(tbl_data[[#This Row],[Date_rapport]], 2))</f>
        <v>45035</v>
      </c>
    </row>
    <row r="6078" spans="1:10" x14ac:dyDescent="0.2">
      <c r="A6078" s="28" t="s">
        <v>1840</v>
      </c>
      <c r="B6078" t="s">
        <v>9</v>
      </c>
      <c r="C6078" s="28" t="s">
        <v>1736</v>
      </c>
      <c r="D6078" t="s">
        <v>773</v>
      </c>
      <c r="E6078" t="s">
        <v>2</v>
      </c>
      <c r="F6078" t="str">
        <f>INDEX(tbl_produits[Nom normalisé], MATCH(tbl_data[[#This Row],[Spécialité]], tbl_produits[Nom original], 0))</f>
        <v>RIFADINE IV 600 mg, poudre et solvant pour solution pour perfusion</v>
      </c>
      <c r="G6078" t="str">
        <f>INDEX(tbl_produits[Classe nom], MATCH(tbl_data[[#This Row],[NORM_Spécialité]], tbl_produits[Nom normalisé], 0))</f>
        <v>Anti-infectieux à usage systémique</v>
      </c>
      <c r="H6078">
        <f>YEAR(tbl_data[[#This Row],[Date_rapport]])</f>
        <v>2023</v>
      </c>
      <c r="I6078" t="str">
        <f>INDEX(tbl_produits[Molécule extraite], MATCH(tbl_data[[#This Row],[NORM_Spécialité]], tbl_produits[Nom normalisé], 0))</f>
        <v>Rifampicine sodique</v>
      </c>
      <c r="J6078" s="34">
        <f>DATE(LEFT(tbl_data[[#This Row],[Date_rapport]], 4), MID(tbl_data[[#This Row],[Date_rapport]], 6, 2), RIGHT(tbl_data[[#This Row],[Date_rapport]], 2))</f>
        <v>45035</v>
      </c>
    </row>
    <row r="6079" spans="1:10" x14ac:dyDescent="0.2">
      <c r="A6079" s="28" t="s">
        <v>1840</v>
      </c>
      <c r="B6079" t="s">
        <v>9</v>
      </c>
      <c r="C6079" s="28" t="s">
        <v>1736</v>
      </c>
      <c r="D6079" t="s">
        <v>1245</v>
      </c>
      <c r="E6079" t="s">
        <v>2</v>
      </c>
      <c r="F6079" t="str">
        <f>INDEX(tbl_produits[Nom normalisé], MATCH(tbl_data[[#This Row],[Spécialité]], tbl_produits[Nom original], 0))</f>
        <v>DIFICLIR 200 mg, comprimé pelliculé</v>
      </c>
      <c r="G6079" t="str">
        <f>INDEX(tbl_produits[Classe nom], MATCH(tbl_data[[#This Row],[NORM_Spécialité]], tbl_produits[Nom normalisé], 0))</f>
        <v>Voies digestives et métabolisme</v>
      </c>
      <c r="H6079">
        <f>YEAR(tbl_data[[#This Row],[Date_rapport]])</f>
        <v>2023</v>
      </c>
      <c r="I6079" t="str">
        <f>INDEX(tbl_produits[Molécule extraite], MATCH(tbl_data[[#This Row],[NORM_Spécialité]], tbl_produits[Nom normalisé], 0))</f>
        <v>Fidaxomicine</v>
      </c>
      <c r="J6079" s="34">
        <f>DATE(LEFT(tbl_data[[#This Row],[Date_rapport]], 4), MID(tbl_data[[#This Row],[Date_rapport]], 6, 2), RIGHT(tbl_data[[#This Row],[Date_rapport]], 2))</f>
        <v>45035</v>
      </c>
    </row>
    <row r="6080" spans="1:10" x14ac:dyDescent="0.2">
      <c r="A6080" s="28" t="s">
        <v>1840</v>
      </c>
      <c r="B6080" t="s">
        <v>9</v>
      </c>
      <c r="C6080" s="28" t="s">
        <v>1736</v>
      </c>
      <c r="D6080" t="s">
        <v>1264</v>
      </c>
      <c r="E6080" t="s">
        <v>2</v>
      </c>
      <c r="F6080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6080" t="str">
        <f>INDEX(tbl_produits[Classe nom], MATCH(tbl_data[[#This Row],[NORM_Spécialité]], tbl_produits[Nom normalisé], 0))</f>
        <v>Anti-infectieux à usage systémique</v>
      </c>
      <c r="H6080">
        <f>YEAR(tbl_data[[#This Row],[Date_rapport]])</f>
        <v>2023</v>
      </c>
      <c r="I6080" t="str">
        <f>INDEX(tbl_produits[Molécule extraite], MATCH(tbl_data[[#This Row],[NORM_Spécialité]], tbl_produits[Nom normalisé], 0))</f>
        <v>Céfuroxime axétil</v>
      </c>
      <c r="J6080" s="34">
        <f>DATE(LEFT(tbl_data[[#This Row],[Date_rapport]], 4), MID(tbl_data[[#This Row],[Date_rapport]], 6, 2), RIGHT(tbl_data[[#This Row],[Date_rapport]], 2))</f>
        <v>45035</v>
      </c>
    </row>
    <row r="6081" spans="1:10" x14ac:dyDescent="0.2">
      <c r="A6081" s="28" t="s">
        <v>1840</v>
      </c>
      <c r="B6081" t="s">
        <v>3</v>
      </c>
      <c r="C6081" s="28" t="s">
        <v>1738</v>
      </c>
      <c r="D6081" t="s">
        <v>1260</v>
      </c>
      <c r="E6081" t="s">
        <v>2</v>
      </c>
      <c r="F6081" t="str">
        <f>INDEX(tbl_produits[Nom normalisé], MATCH(tbl_data[[#This Row],[Spécialité]], tbl_produits[Nom original], 0))</f>
        <v>EFFORTIL 5 mg, comprimé</v>
      </c>
      <c r="G6081" t="str">
        <f>INDEX(tbl_produits[Classe nom], MATCH(tbl_data[[#This Row],[NORM_Spécialité]], tbl_produits[Nom normalisé], 0))</f>
        <v>Système cardiovasculaire</v>
      </c>
      <c r="H6081">
        <f>YEAR(tbl_data[[#This Row],[Date_rapport]])</f>
        <v>2023</v>
      </c>
      <c r="I6081" t="str">
        <f>INDEX(tbl_produits[Molécule extraite], MATCH(tbl_data[[#This Row],[NORM_Spécialité]], tbl_produits[Nom normalisé], 0))</f>
        <v>Etiléfrine (chlorhydrate d')</v>
      </c>
      <c r="J6081" s="34">
        <f>DATE(LEFT(tbl_data[[#This Row],[Date_rapport]], 4), MID(tbl_data[[#This Row],[Date_rapport]], 6, 2), RIGHT(tbl_data[[#This Row],[Date_rapport]], 2))</f>
        <v>45035</v>
      </c>
    </row>
    <row r="6082" spans="1:10" x14ac:dyDescent="0.2">
      <c r="A6082" s="28" t="s">
        <v>1840</v>
      </c>
      <c r="B6082" t="s">
        <v>6</v>
      </c>
      <c r="C6082" s="28" t="s">
        <v>1707</v>
      </c>
      <c r="D6082" t="s">
        <v>803</v>
      </c>
      <c r="E6082" t="s">
        <v>1707</v>
      </c>
      <c r="F6082" t="str">
        <f>INDEX(tbl_produits[Nom normalisé], MATCH(tbl_data[[#This Row],[Spécialité]], tbl_produits[Nom original], 0))</f>
        <v>CAPRELSA 100 mg, comprimé pelliculé</v>
      </c>
      <c r="G6082" t="str">
        <f>INDEX(tbl_produits[Classe nom], MATCH(tbl_data[[#This Row],[NORM_Spécialité]], tbl_produits[Nom normalisé], 0))</f>
        <v>Antinéoplasiques et immunomodulateurs</v>
      </c>
      <c r="H6082">
        <f>YEAR(tbl_data[[#This Row],[Date_rapport]])</f>
        <v>2023</v>
      </c>
      <c r="I6082" t="str">
        <f>INDEX(tbl_produits[Molécule extraite], MATCH(tbl_data[[#This Row],[NORM_Spécialité]], tbl_produits[Nom normalisé], 0))</f>
        <v>Vandétanib</v>
      </c>
      <c r="J6082" s="34">
        <f>DATE(LEFT(tbl_data[[#This Row],[Date_rapport]], 4), MID(tbl_data[[#This Row],[Date_rapport]], 6, 2), RIGHT(tbl_data[[#This Row],[Date_rapport]], 2))</f>
        <v>45035</v>
      </c>
    </row>
    <row r="6083" spans="1:10" x14ac:dyDescent="0.2">
      <c r="A6083" s="28" t="s">
        <v>1840</v>
      </c>
      <c r="B6083" t="s">
        <v>6</v>
      </c>
      <c r="C6083" s="28" t="s">
        <v>1645</v>
      </c>
      <c r="D6083" t="s">
        <v>1709</v>
      </c>
      <c r="E6083" t="s">
        <v>1710</v>
      </c>
      <c r="F6083" t="str">
        <f>INDEX(tbl_produits[Nom normalisé], MATCH(tbl_data[[#This Row],[Spécialité]], tbl_produits[Nom original], 0))</f>
        <v>KETAMINE Panpharma 50 mg/5 ml, solution injectable (I.V.-I.M.)</v>
      </c>
      <c r="G6083" t="str">
        <f>INDEX(tbl_produits[Classe nom], MATCH(tbl_data[[#This Row],[NORM_Spécialité]], tbl_produits[Nom normalisé], 0))</f>
        <v>Système nerveux</v>
      </c>
      <c r="H6083">
        <f>YEAR(tbl_data[[#This Row],[Date_rapport]])</f>
        <v>2023</v>
      </c>
      <c r="I6083" t="str">
        <f>INDEX(tbl_produits[Molécule extraite], MATCH(tbl_data[[#This Row],[NORM_Spécialité]], tbl_produits[Nom normalisé], 0))</f>
        <v>Kétamine (chlorhydrate de)</v>
      </c>
      <c r="J6083" s="34">
        <f>DATE(LEFT(tbl_data[[#This Row],[Date_rapport]], 4), MID(tbl_data[[#This Row],[Date_rapport]], 6, 2), RIGHT(tbl_data[[#This Row],[Date_rapport]], 2))</f>
        <v>45035</v>
      </c>
    </row>
    <row r="6084" spans="1:10" x14ac:dyDescent="0.2">
      <c r="A6084" s="28" t="s">
        <v>1840</v>
      </c>
      <c r="B6084" t="s">
        <v>6</v>
      </c>
      <c r="C6084" s="28" t="s">
        <v>1645</v>
      </c>
      <c r="D6084" t="s">
        <v>1711</v>
      </c>
      <c r="E6084" t="s">
        <v>867</v>
      </c>
      <c r="F6084" t="str">
        <f>INDEX(tbl_produits[Nom normalisé], MATCH(tbl_data[[#This Row],[Spécialité]], tbl_produits[Nom original], 0))</f>
        <v>KETAMINE Panpharma 250 mg/5 ml, solution injectable (I.V.-I.M.)</v>
      </c>
      <c r="G6084" t="str">
        <f>INDEX(tbl_produits[Classe nom], MATCH(tbl_data[[#This Row],[NORM_Spécialité]], tbl_produits[Nom normalisé], 0))</f>
        <v>Système nerveux</v>
      </c>
      <c r="H6084">
        <f>YEAR(tbl_data[[#This Row],[Date_rapport]])</f>
        <v>2023</v>
      </c>
      <c r="I6084" t="str">
        <f>INDEX(tbl_produits[Molécule extraite], MATCH(tbl_data[[#This Row],[NORM_Spécialité]], tbl_produits[Nom normalisé], 0))</f>
        <v>Kétamine (chlorhydrate de)</v>
      </c>
      <c r="J6084" s="34">
        <f>DATE(LEFT(tbl_data[[#This Row],[Date_rapport]], 4), MID(tbl_data[[#This Row],[Date_rapport]], 6, 2), RIGHT(tbl_data[[#This Row],[Date_rapport]], 2))</f>
        <v>45035</v>
      </c>
    </row>
    <row r="6085" spans="1:10" x14ac:dyDescent="0.2">
      <c r="A6085" s="28" t="s">
        <v>1840</v>
      </c>
      <c r="B6085" t="s">
        <v>9</v>
      </c>
      <c r="C6085" s="28" t="s">
        <v>1739</v>
      </c>
      <c r="D6085" t="s">
        <v>676</v>
      </c>
      <c r="E6085" t="s">
        <v>2</v>
      </c>
      <c r="F6085" t="str">
        <f>INDEX(tbl_produits[Nom normalisé], MATCH(tbl_data[[#This Row],[Spécialité]], tbl_produits[Nom original], 0))</f>
        <v>VIALEBEX 40 mg/mL, solution pour perfusion ; Vialebex 200 g/L, solution pour perfusion</v>
      </c>
      <c r="G6085" t="str">
        <f>INDEX(tbl_produits[Classe nom], MATCH(tbl_data[[#This Row],[NORM_Spécialité]], tbl_produits[Nom normalisé], 0))</f>
        <v>Sang et organes hématopoïétiques</v>
      </c>
      <c r="H6085">
        <f>YEAR(tbl_data[[#This Row],[Date_rapport]])</f>
        <v>2023</v>
      </c>
      <c r="I6085" t="str">
        <f>INDEX(tbl_produits[Molécule extraite], MATCH(tbl_data[[#This Row],[NORM_Spécialité]], tbl_produits[Nom normalisé], 0))</f>
        <v>Albumine humaine</v>
      </c>
      <c r="J6085" s="34">
        <f>DATE(LEFT(tbl_data[[#This Row],[Date_rapport]], 4), MID(tbl_data[[#This Row],[Date_rapport]], 6, 2), RIGHT(tbl_data[[#This Row],[Date_rapport]], 2))</f>
        <v>45035</v>
      </c>
    </row>
    <row r="6086" spans="1:10" x14ac:dyDescent="0.2">
      <c r="A6086" s="28" t="s">
        <v>1840</v>
      </c>
      <c r="B6086" t="s">
        <v>6</v>
      </c>
      <c r="C6086" s="28" t="s">
        <v>1740</v>
      </c>
      <c r="D6086" t="s">
        <v>1713</v>
      </c>
      <c r="E6086" t="s">
        <v>1714</v>
      </c>
      <c r="F6086" t="str">
        <f>INDEX(tbl_produits[Nom normalisé], MATCH(tbl_data[[#This Row],[Spécialité]], tbl_produits[Nom original], 0))</f>
        <v>NIPENT 10 mg, poudre pour solution pour injection, poudre pour solution pour perfusion</v>
      </c>
      <c r="G6086" t="str">
        <f>INDEX(tbl_produits[Classe nom], MATCH(tbl_data[[#This Row],[NORM_Spécialité]], tbl_produits[Nom normalisé], 0))</f>
        <v>Antinéoplasiques et immunomodulateurs</v>
      </c>
      <c r="H6086">
        <f>YEAR(tbl_data[[#This Row],[Date_rapport]])</f>
        <v>2023</v>
      </c>
      <c r="I6086" t="str">
        <f>INDEX(tbl_produits[Molécule extraite], MATCH(tbl_data[[#This Row],[NORM_Spécialité]], tbl_produits[Nom normalisé], 0))</f>
        <v>Pentostatine</v>
      </c>
      <c r="J6086" s="34">
        <f>DATE(LEFT(tbl_data[[#This Row],[Date_rapport]], 4), MID(tbl_data[[#This Row],[Date_rapport]], 6, 2), RIGHT(tbl_data[[#This Row],[Date_rapport]], 2))</f>
        <v>45035</v>
      </c>
    </row>
    <row r="6087" spans="1:10" x14ac:dyDescent="0.2">
      <c r="A6087" s="28" t="s">
        <v>1840</v>
      </c>
      <c r="B6087" t="s">
        <v>9</v>
      </c>
      <c r="C6087" s="28" t="s">
        <v>1342</v>
      </c>
      <c r="D6087" t="s">
        <v>1343</v>
      </c>
      <c r="E6087" t="s">
        <v>2</v>
      </c>
      <c r="F6087" t="str">
        <f>INDEX(tbl_produits[Nom normalisé], MATCH(tbl_data[[#This Row],[Spécialité]], tbl_produits[Nom original], 0))</f>
        <v>HYDROCHLOROTHIAZIDE Arrow 25 mg ET 12,5 mg, comprimé sécable</v>
      </c>
      <c r="G6087" t="str">
        <f>INDEX(tbl_produits[Classe nom], MATCH(tbl_data[[#This Row],[NORM_Spécialité]], tbl_produits[Nom normalisé], 0))</f>
        <v>Système cardiovasculaire</v>
      </c>
      <c r="H6087">
        <f>YEAR(tbl_data[[#This Row],[Date_rapport]])</f>
        <v>2023</v>
      </c>
      <c r="I6087" t="str">
        <f>INDEX(tbl_produits[Molécule extraite], MATCH(tbl_data[[#This Row],[NORM_Spécialité]], tbl_produits[Nom normalisé], 0))</f>
        <v>Hydrochlorothiazide</v>
      </c>
      <c r="J6087" s="34">
        <f>DATE(LEFT(tbl_data[[#This Row],[Date_rapport]], 4), MID(tbl_data[[#This Row],[Date_rapport]], 6, 2), RIGHT(tbl_data[[#This Row],[Date_rapport]], 2))</f>
        <v>45035</v>
      </c>
    </row>
    <row r="6088" spans="1:10" x14ac:dyDescent="0.2">
      <c r="A6088" s="28" t="s">
        <v>1840</v>
      </c>
      <c r="B6088" t="s">
        <v>3</v>
      </c>
      <c r="C6088" s="28" t="s">
        <v>1342</v>
      </c>
      <c r="D6088" t="s">
        <v>923</v>
      </c>
      <c r="E6088" t="s">
        <v>2</v>
      </c>
      <c r="F6088" t="str">
        <f>INDEX(tbl_produits[Nom normalisé], MATCH(tbl_data[[#This Row],[Spécialité]], tbl_produits[Nom original], 0))</f>
        <v>IODURE (131I) de sodium pour thérapie curiumpharma, gélule</v>
      </c>
      <c r="G6088" t="str">
        <f>INDEX(tbl_produits[Classe nom], MATCH(tbl_data[[#This Row],[NORM_Spécialité]], tbl_produits[Nom normalisé], 0))</f>
        <v>Divers</v>
      </c>
      <c r="H6088">
        <f>YEAR(tbl_data[[#This Row],[Date_rapport]])</f>
        <v>2023</v>
      </c>
      <c r="I6088" t="str">
        <f>INDEX(tbl_produits[Molécule extraite], MATCH(tbl_data[[#This Row],[NORM_Spécialité]], tbl_produits[Nom normalisé], 0))</f>
        <v>Iodure (131I) de sodium</v>
      </c>
      <c r="J6088" s="34">
        <f>DATE(LEFT(tbl_data[[#This Row],[Date_rapport]], 4), MID(tbl_data[[#This Row],[Date_rapport]], 6, 2), RIGHT(tbl_data[[#This Row],[Date_rapport]], 2))</f>
        <v>45035</v>
      </c>
    </row>
    <row r="6089" spans="1:10" x14ac:dyDescent="0.2">
      <c r="A6089" s="28" t="s">
        <v>1840</v>
      </c>
      <c r="B6089" t="s">
        <v>9</v>
      </c>
      <c r="C6089" s="28" t="s">
        <v>1717</v>
      </c>
      <c r="D6089" t="s">
        <v>885</v>
      </c>
      <c r="E6089" t="s">
        <v>2</v>
      </c>
      <c r="F6089" t="str">
        <f>INDEX(tbl_produits[Nom normalisé], MATCH(tbl_data[[#This Row],[Spécialité]], tbl_produits[Nom original], 0))</f>
        <v>TRESIBA 200 unités/ml, solution injectable en stylo prérempli</v>
      </c>
      <c r="G6089" t="str">
        <f>INDEX(tbl_produits[Classe nom], MATCH(tbl_data[[#This Row],[NORM_Spécialité]], tbl_produits[Nom normalisé], 0))</f>
        <v>Voies digestives et métabolisme</v>
      </c>
      <c r="H6089">
        <f>YEAR(tbl_data[[#This Row],[Date_rapport]])</f>
        <v>2023</v>
      </c>
      <c r="I6089" t="str">
        <f>INDEX(tbl_produits[Molécule extraite], MATCH(tbl_data[[#This Row],[NORM_Spécialité]], tbl_produits[Nom normalisé], 0))</f>
        <v>Insuline dégludec</v>
      </c>
      <c r="J6089" s="34">
        <f>DATE(LEFT(tbl_data[[#This Row],[Date_rapport]], 4), MID(tbl_data[[#This Row],[Date_rapport]], 6, 2), RIGHT(tbl_data[[#This Row],[Date_rapport]], 2))</f>
        <v>45035</v>
      </c>
    </row>
    <row r="6090" spans="1:10" x14ac:dyDescent="0.2">
      <c r="A6090" s="28" t="s">
        <v>1840</v>
      </c>
      <c r="B6090" t="s">
        <v>9</v>
      </c>
      <c r="C6090" s="28" t="s">
        <v>1745</v>
      </c>
      <c r="D6090" t="s">
        <v>1720</v>
      </c>
      <c r="E6090" t="s">
        <v>1649</v>
      </c>
      <c r="F6090" t="str">
        <f>INDEX(tbl_produits[Nom normalisé], MATCH(tbl_data[[#This Row],[Spécialité]], tbl_produits[Nom original], 0))</f>
        <v>TRACUTIL, solution à diluer pour perfusion</v>
      </c>
      <c r="G6090" t="str">
        <f>INDEX(tbl_produits[Classe nom], MATCH(tbl_data[[#This Row],[NORM_Spécialité]], tbl_produits[Nom normalisé], 0))</f>
        <v>Sang et organes hématopoïétiques</v>
      </c>
      <c r="H6090">
        <f>YEAR(tbl_data[[#This Row],[Date_rapport]])</f>
        <v>2023</v>
      </c>
      <c r="I6090" t="str">
        <f>INDEX(tbl_produits[Molécule extraite], MATCH(tbl_data[[#This Row],[NORM_Spécialité]], tbl_produits[Nom normalisé], 0))</f>
        <v>Solutions électrolytiques</v>
      </c>
      <c r="J6090" s="34">
        <f>DATE(LEFT(tbl_data[[#This Row],[Date_rapport]], 4), MID(tbl_data[[#This Row],[Date_rapport]], 6, 2), RIGHT(tbl_data[[#This Row],[Date_rapport]], 2))</f>
        <v>45035</v>
      </c>
    </row>
    <row r="6091" spans="1:10" x14ac:dyDescent="0.2">
      <c r="A6091" s="28" t="s">
        <v>1840</v>
      </c>
      <c r="B6091" t="s">
        <v>6</v>
      </c>
      <c r="C6091" s="28" t="s">
        <v>1746</v>
      </c>
      <c r="D6091" t="s">
        <v>1721</v>
      </c>
      <c r="E6091" t="s">
        <v>2</v>
      </c>
      <c r="F6091" t="str">
        <f>INDEX(tbl_produits[Nom normalisé], MATCH(tbl_data[[#This Row],[Spécialité]], tbl_produits[Nom original], 0))</f>
        <v>CAPTOPRIL Mylan 25 mg, comprimé quadrisécable</v>
      </c>
      <c r="G6091" t="str">
        <f>INDEX(tbl_produits[Classe nom], MATCH(tbl_data[[#This Row],[NORM_Spécialité]], tbl_produits[Nom normalisé], 0))</f>
        <v>Système cardiovasculaire</v>
      </c>
      <c r="H6091">
        <f>YEAR(tbl_data[[#This Row],[Date_rapport]])</f>
        <v>2023</v>
      </c>
      <c r="I6091" t="str">
        <f>INDEX(tbl_produits[Molécule extraite], MATCH(tbl_data[[#This Row],[NORM_Spécialité]], tbl_produits[Nom normalisé], 0))</f>
        <v>Captopril</v>
      </c>
      <c r="J6091" s="34">
        <f>DATE(LEFT(tbl_data[[#This Row],[Date_rapport]], 4), MID(tbl_data[[#This Row],[Date_rapport]], 6, 2), RIGHT(tbl_data[[#This Row],[Date_rapport]], 2))</f>
        <v>45035</v>
      </c>
    </row>
    <row r="6092" spans="1:10" x14ac:dyDescent="0.2">
      <c r="A6092" s="28" t="s">
        <v>1840</v>
      </c>
      <c r="B6092" t="s">
        <v>6</v>
      </c>
      <c r="C6092" s="28" t="s">
        <v>1746</v>
      </c>
      <c r="D6092" t="s">
        <v>1722</v>
      </c>
      <c r="E6092" t="s">
        <v>2</v>
      </c>
      <c r="F6092" t="str">
        <f>INDEX(tbl_produits[Nom normalisé], MATCH(tbl_data[[#This Row],[Spécialité]], tbl_produits[Nom original], 0))</f>
        <v>FIRMAGON 80 mg, poudre et solvant pour solution injectable</v>
      </c>
      <c r="G6092" t="str">
        <f>INDEX(tbl_produits[Classe nom], MATCH(tbl_data[[#This Row],[NORM_Spécialité]], tbl_produits[Nom normalisé], 0))</f>
        <v>Antinéoplasiques et immunomodulateurs</v>
      </c>
      <c r="H6092">
        <f>YEAR(tbl_data[[#This Row],[Date_rapport]])</f>
        <v>2023</v>
      </c>
      <c r="I6092" t="str">
        <f>INDEX(tbl_produits[Molécule extraite], MATCH(tbl_data[[#This Row],[NORM_Spécialité]], tbl_produits[Nom normalisé], 0))</f>
        <v>Dégarélix</v>
      </c>
      <c r="J6092" s="34">
        <f>DATE(LEFT(tbl_data[[#This Row],[Date_rapport]], 4), MID(tbl_data[[#This Row],[Date_rapport]], 6, 2), RIGHT(tbl_data[[#This Row],[Date_rapport]], 2))</f>
        <v>45035</v>
      </c>
    </row>
    <row r="6093" spans="1:10" x14ac:dyDescent="0.2">
      <c r="A6093" s="28" t="s">
        <v>1840</v>
      </c>
      <c r="B6093" t="s">
        <v>6</v>
      </c>
      <c r="C6093" s="28" t="s">
        <v>1746</v>
      </c>
      <c r="D6093" t="s">
        <v>1723</v>
      </c>
      <c r="E6093" t="s">
        <v>2</v>
      </c>
      <c r="F6093" t="str">
        <f>INDEX(tbl_produits[Nom normalisé], MATCH(tbl_data[[#This Row],[Spécialité]], tbl_produits[Nom original], 0))</f>
        <v>FUROSEMIDE Teva 500 mg, comprimé sécable</v>
      </c>
      <c r="G6093" t="str">
        <f>INDEX(tbl_produits[Classe nom], MATCH(tbl_data[[#This Row],[NORM_Spécialité]], tbl_produits[Nom normalisé], 0))</f>
        <v>Système cardiovasculaire</v>
      </c>
      <c r="H6093">
        <f>YEAR(tbl_data[[#This Row],[Date_rapport]])</f>
        <v>2023</v>
      </c>
      <c r="I6093" t="str">
        <f>INDEX(tbl_produits[Molécule extraite], MATCH(tbl_data[[#This Row],[NORM_Spécialité]], tbl_produits[Nom normalisé], 0))</f>
        <v>Furosémide</v>
      </c>
      <c r="J6093" s="34">
        <f>DATE(LEFT(tbl_data[[#This Row],[Date_rapport]], 4), MID(tbl_data[[#This Row],[Date_rapport]], 6, 2), RIGHT(tbl_data[[#This Row],[Date_rapport]], 2))</f>
        <v>45035</v>
      </c>
    </row>
    <row r="6094" spans="1:10" x14ac:dyDescent="0.2">
      <c r="A6094" s="28" t="s">
        <v>1840</v>
      </c>
      <c r="B6094" t="s">
        <v>3</v>
      </c>
      <c r="C6094" s="28" t="s">
        <v>1344</v>
      </c>
      <c r="D6094" t="s">
        <v>1345</v>
      </c>
      <c r="E6094" t="s">
        <v>2</v>
      </c>
      <c r="F6094" t="str">
        <f>INDEX(tbl_produits[Nom normalisé], MATCH(tbl_data[[#This Row],[Spécialité]], tbl_produits[Nom original], 0))</f>
        <v>ALPROSTADIL Intsel Chimos 0,5 mg/ml, solution injectable</v>
      </c>
      <c r="G6094" t="str">
        <f>INDEX(tbl_produits[Classe nom], MATCH(tbl_data[[#This Row],[NORM_Spécialité]], tbl_produits[Nom normalisé], 0))</f>
        <v>Système cardiovasculaire</v>
      </c>
      <c r="H6094">
        <f>YEAR(tbl_data[[#This Row],[Date_rapport]])</f>
        <v>2023</v>
      </c>
      <c r="I6094" t="str">
        <f>INDEX(tbl_produits[Molécule extraite], MATCH(tbl_data[[#This Row],[NORM_Spécialité]], tbl_produits[Nom normalisé], 0))</f>
        <v>Alprostadil</v>
      </c>
      <c r="J6094" s="34">
        <f>DATE(LEFT(tbl_data[[#This Row],[Date_rapport]], 4), MID(tbl_data[[#This Row],[Date_rapport]], 6, 2), RIGHT(tbl_data[[#This Row],[Date_rapport]], 2))</f>
        <v>45035</v>
      </c>
    </row>
    <row r="6095" spans="1:10" x14ac:dyDescent="0.2">
      <c r="A6095" s="28" t="s">
        <v>1840</v>
      </c>
      <c r="B6095" t="s">
        <v>9</v>
      </c>
      <c r="C6095" s="28" t="s">
        <v>910</v>
      </c>
      <c r="D6095" t="s">
        <v>913</v>
      </c>
      <c r="E6095" t="s">
        <v>2</v>
      </c>
      <c r="F6095" t="str">
        <f>INDEX(tbl_produits[Nom normalisé], MATCH(tbl_data[[#This Row],[Spécialité]], tbl_produits[Nom original], 0))</f>
        <v>FLUORESCEINE sodique Faure 10 pour cent, solution injectable</v>
      </c>
      <c r="G6095" t="str">
        <f>INDEX(tbl_produits[Classe nom], MATCH(tbl_data[[#This Row],[NORM_Spécialité]], tbl_produits[Nom normalisé], 0))</f>
        <v>Organes sensoriels</v>
      </c>
      <c r="H6095">
        <f>YEAR(tbl_data[[#This Row],[Date_rapport]])</f>
        <v>2023</v>
      </c>
      <c r="I6095" t="str">
        <f>INDEX(tbl_produits[Molécule extraite], MATCH(tbl_data[[#This Row],[NORM_Spécialité]], tbl_produits[Nom normalisé], 0))</f>
        <v>Fluorescéine sodique</v>
      </c>
      <c r="J6095" s="34">
        <f>DATE(LEFT(tbl_data[[#This Row],[Date_rapport]], 4), MID(tbl_data[[#This Row],[Date_rapport]], 6, 2), RIGHT(tbl_data[[#This Row],[Date_rapport]], 2))</f>
        <v>45035</v>
      </c>
    </row>
    <row r="6096" spans="1:10" x14ac:dyDescent="0.2">
      <c r="A6096" s="28" t="s">
        <v>1840</v>
      </c>
      <c r="B6096" t="s">
        <v>9</v>
      </c>
      <c r="C6096" s="28" t="s">
        <v>910</v>
      </c>
      <c r="D6096" t="s">
        <v>917</v>
      </c>
      <c r="E6096" t="s">
        <v>2</v>
      </c>
      <c r="F6096" t="str">
        <f>INDEX(tbl_produits[Nom normalisé], MATCH(tbl_data[[#This Row],[Spécialité]], tbl_produits[Nom original], 0))</f>
        <v>ZYKADIA 150 mg, gélule</v>
      </c>
      <c r="G6096" t="str">
        <f>INDEX(tbl_produits[Classe nom], MATCH(tbl_data[[#This Row],[NORM_Spécialité]], tbl_produits[Nom normalisé], 0))</f>
        <v>Antinéoplasiques et immunomodulateurs</v>
      </c>
      <c r="H6096">
        <f>YEAR(tbl_data[[#This Row],[Date_rapport]])</f>
        <v>2023</v>
      </c>
      <c r="I6096" t="str">
        <f>INDEX(tbl_produits[Molécule extraite], MATCH(tbl_data[[#This Row],[NORM_Spécialité]], tbl_produits[Nom normalisé], 0))</f>
        <v>Céritinib</v>
      </c>
      <c r="J6096" s="34">
        <f>DATE(LEFT(tbl_data[[#This Row],[Date_rapport]], 4), MID(tbl_data[[#This Row],[Date_rapport]], 6, 2), RIGHT(tbl_data[[#This Row],[Date_rapport]], 2))</f>
        <v>45035</v>
      </c>
    </row>
    <row r="6097" spans="1:10" x14ac:dyDescent="0.2">
      <c r="A6097" s="28" t="s">
        <v>1840</v>
      </c>
      <c r="B6097" t="s">
        <v>9</v>
      </c>
      <c r="C6097" s="28" t="s">
        <v>920</v>
      </c>
      <c r="D6097" t="s">
        <v>924</v>
      </c>
      <c r="E6097" t="s">
        <v>2</v>
      </c>
      <c r="F6097" t="str">
        <f>INDEX(tbl_produits[Nom normalisé], MATCH(tbl_data[[#This Row],[Spécialité]], tbl_produits[Nom original], 0))</f>
        <v>NOVORAPID  FlexPen 100 unités/ml, solution injectable en stylo prérempli</v>
      </c>
      <c r="G6097" t="str">
        <f>INDEX(tbl_produits[Classe nom], MATCH(tbl_data[[#This Row],[NORM_Spécialité]], tbl_produits[Nom normalisé], 0))</f>
        <v>Voies digestives et métabolisme</v>
      </c>
      <c r="H6097">
        <f>YEAR(tbl_data[[#This Row],[Date_rapport]])</f>
        <v>2023</v>
      </c>
      <c r="I6097" t="str">
        <f>INDEX(tbl_produits[Molécule extraite], MATCH(tbl_data[[#This Row],[NORM_Spécialité]], tbl_produits[Nom normalisé], 0))</f>
        <v>Insuline (Aspartate)</v>
      </c>
      <c r="J6097" s="34">
        <f>DATE(LEFT(tbl_data[[#This Row],[Date_rapport]], 4), MID(tbl_data[[#This Row],[Date_rapport]], 6, 2), RIGHT(tbl_data[[#This Row],[Date_rapport]], 2))</f>
        <v>45035</v>
      </c>
    </row>
    <row r="6098" spans="1:10" x14ac:dyDescent="0.2">
      <c r="A6098" s="28" t="s">
        <v>1840</v>
      </c>
      <c r="B6098" t="s">
        <v>9</v>
      </c>
      <c r="C6098" s="28" t="s">
        <v>925</v>
      </c>
      <c r="D6098" t="s">
        <v>926</v>
      </c>
      <c r="E6098" t="s">
        <v>2</v>
      </c>
      <c r="F6098" t="str">
        <f>INDEX(tbl_produits[Nom normalisé], MATCH(tbl_data[[#This Row],[Spécialité]], tbl_produits[Nom original], 0))</f>
        <v>RELVAR Ellipta 184 microgrammes/22 microgrammes, poudre pour inhalation, en récipient unidose</v>
      </c>
      <c r="G6098" t="str">
        <f>INDEX(tbl_produits[Classe nom], MATCH(tbl_data[[#This Row],[NORM_Spécialité]], tbl_produits[Nom normalisé], 0))</f>
        <v>Système respiratoire</v>
      </c>
      <c r="H6098">
        <f>YEAR(tbl_data[[#This Row],[Date_rapport]])</f>
        <v>2023</v>
      </c>
      <c r="I6098" t="str">
        <f>INDEX(tbl_produits[Molécule extraite], MATCH(tbl_data[[#This Row],[NORM_Spécialité]], tbl_produits[Nom normalisé], 0))</f>
        <v>Fluticasone / vilantérol</v>
      </c>
      <c r="J6098" s="34">
        <f>DATE(LEFT(tbl_data[[#This Row],[Date_rapport]], 4), MID(tbl_data[[#This Row],[Date_rapport]], 6, 2), RIGHT(tbl_data[[#This Row],[Date_rapport]], 2))</f>
        <v>45035</v>
      </c>
    </row>
    <row r="6099" spans="1:10" x14ac:dyDescent="0.2">
      <c r="A6099" s="28" t="s">
        <v>1840</v>
      </c>
      <c r="B6099" t="s">
        <v>3</v>
      </c>
      <c r="C6099" s="28" t="s">
        <v>929</v>
      </c>
      <c r="D6099" t="s">
        <v>930</v>
      </c>
      <c r="E6099" t="s">
        <v>2</v>
      </c>
      <c r="F6099" t="str">
        <f>INDEX(tbl_produits[Nom normalisé], MATCH(tbl_data[[#This Row],[Spécialité]], tbl_produits[Nom original], 0))</f>
        <v>ALYOSTAL VENIN DE GUEPE VESPULA 110 et 550 microgrammes, poudre et solvant pour solution injectable</v>
      </c>
      <c r="G6099" t="str">
        <f>INDEX(tbl_produits[Classe nom], MATCH(tbl_data[[#This Row],[NORM_Spécialité]], tbl_produits[Nom normalisé], 0))</f>
        <v>Divers</v>
      </c>
      <c r="H6099">
        <f>YEAR(tbl_data[[#This Row],[Date_rapport]])</f>
        <v>2023</v>
      </c>
      <c r="I6099" t="str">
        <f>INDEX(tbl_produits[Molécule extraite], MATCH(tbl_data[[#This Row],[NORM_Spécialité]], tbl_produits[Nom normalisé], 0))</f>
        <v>Guêpe Polistes (venin de)</v>
      </c>
      <c r="J6099" s="34">
        <f>DATE(LEFT(tbl_data[[#This Row],[Date_rapport]], 4), MID(tbl_data[[#This Row],[Date_rapport]], 6, 2), RIGHT(tbl_data[[#This Row],[Date_rapport]], 2))</f>
        <v>45035</v>
      </c>
    </row>
    <row r="6100" spans="1:10" x14ac:dyDescent="0.2">
      <c r="A6100" s="28" t="s">
        <v>1840</v>
      </c>
      <c r="B6100" t="s">
        <v>3</v>
      </c>
      <c r="C6100" s="28" t="s">
        <v>931</v>
      </c>
      <c r="D6100" t="s">
        <v>932</v>
      </c>
      <c r="E6100" t="s">
        <v>2</v>
      </c>
      <c r="F6100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6100" t="str">
        <f>INDEX(tbl_produits[Classe nom], MATCH(tbl_data[[#This Row],[NORM_Spécialité]], tbl_produits[Nom normalisé], 0))</f>
        <v>Divers</v>
      </c>
      <c r="H6100">
        <f>YEAR(tbl_data[[#This Row],[Date_rapport]])</f>
        <v>2023</v>
      </c>
      <c r="I6100" t="str">
        <f>INDEX(tbl_produits[Molécule extraite], MATCH(tbl_data[[#This Row],[NORM_Spécialité]], tbl_produits[Nom normalisé], 0))</f>
        <v>Abeille (venin d')</v>
      </c>
      <c r="J6100" s="34">
        <f>DATE(LEFT(tbl_data[[#This Row],[Date_rapport]], 4), MID(tbl_data[[#This Row],[Date_rapport]], 6, 2), RIGHT(tbl_data[[#This Row],[Date_rapport]], 2))</f>
        <v>45035</v>
      </c>
    </row>
    <row r="6101" spans="1:10" x14ac:dyDescent="0.2">
      <c r="A6101" s="28" t="s">
        <v>1840</v>
      </c>
      <c r="B6101" t="s">
        <v>3</v>
      </c>
      <c r="C6101" s="28" t="s">
        <v>931</v>
      </c>
      <c r="D6101" t="s">
        <v>933</v>
      </c>
      <c r="E6101" t="s">
        <v>2</v>
      </c>
      <c r="F6101" t="str">
        <f>INDEX(tbl_produits[Nom normalisé], MATCH(tbl_data[[#This Row],[Spécialité]], tbl_produits[Nom original], 0))</f>
        <v>ALYOSTAL VENIN DE GUEPE POLISTES 110 et 550 microgrammes, poudre et solvant pour solution injectable</v>
      </c>
      <c r="G6101" t="str">
        <f>INDEX(tbl_produits[Classe nom], MATCH(tbl_data[[#This Row],[NORM_Spécialité]], tbl_produits[Nom normalisé], 0))</f>
        <v>Divers</v>
      </c>
      <c r="H6101">
        <f>YEAR(tbl_data[[#This Row],[Date_rapport]])</f>
        <v>2023</v>
      </c>
      <c r="I6101" t="str">
        <f>INDEX(tbl_produits[Molécule extraite], MATCH(tbl_data[[#This Row],[NORM_Spécialité]], tbl_produits[Nom normalisé], 0))</f>
        <v>Guêpe Polistes (venin de)</v>
      </c>
      <c r="J6101" s="34">
        <f>DATE(LEFT(tbl_data[[#This Row],[Date_rapport]], 4), MID(tbl_data[[#This Row],[Date_rapport]], 6, 2), RIGHT(tbl_data[[#This Row],[Date_rapport]], 2))</f>
        <v>45035</v>
      </c>
    </row>
    <row r="6102" spans="1:10" x14ac:dyDescent="0.2">
      <c r="A6102" s="28" t="s">
        <v>1840</v>
      </c>
      <c r="B6102" t="s">
        <v>3</v>
      </c>
      <c r="C6102" s="28" t="s">
        <v>939</v>
      </c>
      <c r="D6102" t="s">
        <v>859</v>
      </c>
      <c r="E6102" t="s">
        <v>2</v>
      </c>
      <c r="F6102" t="str">
        <f>INDEX(tbl_produits[Nom normalisé], MATCH(tbl_data[[#This Row],[Spécialité]], tbl_produits[Nom original], 0))</f>
        <v>DIAMOX 500 mg, poudre et solvant pour préparation injectable</v>
      </c>
      <c r="G6102" t="str">
        <f>INDEX(tbl_produits[Classe nom], MATCH(tbl_data[[#This Row],[NORM_Spécialité]], tbl_produits[Nom normalisé], 0))</f>
        <v>Organes sensoriels</v>
      </c>
      <c r="H6102">
        <f>YEAR(tbl_data[[#This Row],[Date_rapport]])</f>
        <v>2023</v>
      </c>
      <c r="I6102" t="str">
        <f>INDEX(tbl_produits[Molécule extraite], MATCH(tbl_data[[#This Row],[NORM_Spécialité]], tbl_produits[Nom normalisé], 0))</f>
        <v>Acétazolamide</v>
      </c>
      <c r="J6102" s="34">
        <f>DATE(LEFT(tbl_data[[#This Row],[Date_rapport]], 4), MID(tbl_data[[#This Row],[Date_rapport]], 6, 2), RIGHT(tbl_data[[#This Row],[Date_rapport]], 2))</f>
        <v>45035</v>
      </c>
    </row>
    <row r="6103" spans="1:10" x14ac:dyDescent="0.2">
      <c r="A6103" s="28" t="s">
        <v>1840</v>
      </c>
      <c r="B6103" t="s">
        <v>6</v>
      </c>
      <c r="C6103" s="28" t="s">
        <v>940</v>
      </c>
      <c r="D6103" t="s">
        <v>892</v>
      </c>
      <c r="E6103" t="s">
        <v>941</v>
      </c>
      <c r="F6103" t="str">
        <f>INDEX(tbl_produits[Nom normalisé], MATCH(tbl_data[[#This Row],[Spécialité]], tbl_produits[Nom original], 0))</f>
        <v xml:space="preserve">IMNOVID 1 mg, gélule </v>
      </c>
      <c r="G6103" t="str">
        <f>INDEX(tbl_produits[Classe nom], MATCH(tbl_data[[#This Row],[NORM_Spécialité]], tbl_produits[Nom normalisé], 0))</f>
        <v>Antinéoplasiques et immunomodulateurs</v>
      </c>
      <c r="H6103">
        <f>YEAR(tbl_data[[#This Row],[Date_rapport]])</f>
        <v>2023</v>
      </c>
      <c r="I6103" t="str">
        <f>INDEX(tbl_produits[Molécule extraite], MATCH(tbl_data[[#This Row],[NORM_Spécialité]], tbl_produits[Nom normalisé], 0))</f>
        <v>Pomalidomide</v>
      </c>
      <c r="J6103" s="34">
        <f>DATE(LEFT(tbl_data[[#This Row],[Date_rapport]], 4), MID(tbl_data[[#This Row],[Date_rapport]], 6, 2), RIGHT(tbl_data[[#This Row],[Date_rapport]], 2))</f>
        <v>45035</v>
      </c>
    </row>
    <row r="6104" spans="1:10" x14ac:dyDescent="0.2">
      <c r="A6104" s="28" t="s">
        <v>1840</v>
      </c>
      <c r="B6104" t="s">
        <v>3</v>
      </c>
      <c r="C6104" s="28" t="s">
        <v>941</v>
      </c>
      <c r="D6104" t="s">
        <v>942</v>
      </c>
      <c r="E6104" t="s">
        <v>2</v>
      </c>
      <c r="F6104" t="str">
        <f>INDEX(tbl_produits[Nom normalisé], MATCH(tbl_data[[#This Row],[Spécialité]], tbl_produits[Nom original], 0))</f>
        <v>TOPISCAB 5 %, crème</v>
      </c>
      <c r="G6104" t="str">
        <f>INDEX(tbl_produits[Classe nom], MATCH(tbl_data[[#This Row],[NORM_Spécialité]], tbl_produits[Nom normalisé], 0))</f>
        <v>Antiparasitaires, insecticides et répulsifs</v>
      </c>
      <c r="H6104">
        <f>YEAR(tbl_data[[#This Row],[Date_rapport]])</f>
        <v>2023</v>
      </c>
      <c r="I6104" t="str">
        <f>INDEX(tbl_produits[Molécule extraite], MATCH(tbl_data[[#This Row],[NORM_Spécialité]], tbl_produits[Nom normalisé], 0))</f>
        <v>Perméthrine</v>
      </c>
      <c r="J6104" s="34">
        <f>DATE(LEFT(tbl_data[[#This Row],[Date_rapport]], 4), MID(tbl_data[[#This Row],[Date_rapport]], 6, 2), RIGHT(tbl_data[[#This Row],[Date_rapport]], 2))</f>
        <v>45035</v>
      </c>
    </row>
    <row r="6105" spans="1:10" x14ac:dyDescent="0.2">
      <c r="A6105" s="28" t="s">
        <v>1840</v>
      </c>
      <c r="B6105" t="s">
        <v>6</v>
      </c>
      <c r="C6105" s="28" t="s">
        <v>941</v>
      </c>
      <c r="D6105" t="s">
        <v>636</v>
      </c>
      <c r="E6105" t="s">
        <v>878</v>
      </c>
      <c r="F6105" t="str">
        <f>INDEX(tbl_produits[Nom normalisé], MATCH(tbl_data[[#This Row],[Spécialité]], tbl_produits[Nom original], 0))</f>
        <v>GARDENAL 200 mg/4 ml, poudre et solvant pour solution injectable</v>
      </c>
      <c r="G6105" t="str">
        <f>INDEX(tbl_produits[Classe nom], MATCH(tbl_data[[#This Row],[NORM_Spécialité]], tbl_produits[Nom normalisé], 0))</f>
        <v>Système nerveux</v>
      </c>
      <c r="H6105">
        <f>YEAR(tbl_data[[#This Row],[Date_rapport]])</f>
        <v>2023</v>
      </c>
      <c r="I6105" t="str">
        <f>INDEX(tbl_produits[Molécule extraite], MATCH(tbl_data[[#This Row],[NORM_Spécialité]], tbl_produits[Nom normalisé], 0))</f>
        <v>Phénobarbital sodique</v>
      </c>
      <c r="J6105" s="34">
        <f>DATE(LEFT(tbl_data[[#This Row],[Date_rapport]], 4), MID(tbl_data[[#This Row],[Date_rapport]], 6, 2), RIGHT(tbl_data[[#This Row],[Date_rapport]], 2))</f>
        <v>45035</v>
      </c>
    </row>
    <row r="6106" spans="1:10" x14ac:dyDescent="0.2">
      <c r="A6106" s="28" t="s">
        <v>1840</v>
      </c>
      <c r="B6106" t="s">
        <v>6</v>
      </c>
      <c r="C6106" s="28" t="s">
        <v>945</v>
      </c>
      <c r="D6106" t="s">
        <v>903</v>
      </c>
      <c r="E6106" t="s">
        <v>947</v>
      </c>
      <c r="F6106" t="str">
        <f>INDEX(tbl_produits[Nom normalisé], MATCH(tbl_data[[#This Row],[Spécialité]], tbl_produits[Nom original], 0))</f>
        <v>JAVLOR 25 mg/ml, solution à diluer pour perfusion en flacon de 2 ml</v>
      </c>
      <c r="G6106" t="str">
        <f>INDEX(tbl_produits[Classe nom], MATCH(tbl_data[[#This Row],[NORM_Spécialité]], tbl_produits[Nom normalisé], 0))</f>
        <v>Antinéoplasiques et immunomodulateurs</v>
      </c>
      <c r="H6106">
        <f>YEAR(tbl_data[[#This Row],[Date_rapport]])</f>
        <v>2023</v>
      </c>
      <c r="I6106" t="str">
        <f>INDEX(tbl_produits[Molécule extraite], MATCH(tbl_data[[#This Row],[NORM_Spécialité]], tbl_produits[Nom normalisé], 0))</f>
        <v>Vinflunine</v>
      </c>
      <c r="J6106" s="34">
        <f>DATE(LEFT(tbl_data[[#This Row],[Date_rapport]], 4), MID(tbl_data[[#This Row],[Date_rapport]], 6, 2), RIGHT(tbl_data[[#This Row],[Date_rapport]], 2))</f>
        <v>45035</v>
      </c>
    </row>
    <row r="6107" spans="1:10" x14ac:dyDescent="0.2">
      <c r="A6107" s="28" t="s">
        <v>1840</v>
      </c>
      <c r="B6107" t="s">
        <v>3</v>
      </c>
      <c r="C6107" s="28" t="s">
        <v>945</v>
      </c>
      <c r="D6107" t="s">
        <v>901</v>
      </c>
      <c r="E6107" t="s">
        <v>2</v>
      </c>
      <c r="F6107" t="str">
        <f>INDEX(tbl_produits[Nom normalisé], MATCH(tbl_data[[#This Row],[Spécialité]], tbl_produits[Nom original], 0))</f>
        <v>ZOPHREN 4 mg/5 ml, sirop</v>
      </c>
      <c r="G6107" t="str">
        <f>INDEX(tbl_produits[Classe nom], MATCH(tbl_data[[#This Row],[NORM_Spécialité]], tbl_produits[Nom normalisé], 0))</f>
        <v>Voies digestives et métabolisme</v>
      </c>
      <c r="H6107">
        <f>YEAR(tbl_data[[#This Row],[Date_rapport]])</f>
        <v>2023</v>
      </c>
      <c r="I6107" t="str">
        <f>INDEX(tbl_produits[Molécule extraite], MATCH(tbl_data[[#This Row],[NORM_Spécialité]], tbl_produits[Nom normalisé], 0))</f>
        <v>Ondansétron</v>
      </c>
      <c r="J6107" s="34">
        <f>DATE(LEFT(tbl_data[[#This Row],[Date_rapport]], 4), MID(tbl_data[[#This Row],[Date_rapport]], 6, 2), RIGHT(tbl_data[[#This Row],[Date_rapport]], 2))</f>
        <v>45035</v>
      </c>
    </row>
    <row r="6108" spans="1:10" x14ac:dyDescent="0.2">
      <c r="A6108" s="28" t="s">
        <v>1840</v>
      </c>
      <c r="B6108" t="s">
        <v>11</v>
      </c>
      <c r="C6108" s="28" t="s">
        <v>947</v>
      </c>
      <c r="D6108" t="s">
        <v>765</v>
      </c>
      <c r="E6108" t="s">
        <v>2</v>
      </c>
      <c r="F6108" t="str">
        <f>INDEX(tbl_produits[Nom normalisé], MATCH(tbl_data[[#This Row],[Spécialité]], tbl_produits[Nom original], 0))</f>
        <v>ANCOTIL 1 pour cent, solution pour perfusion</v>
      </c>
      <c r="G6108" t="str">
        <f>INDEX(tbl_produits[Classe nom], MATCH(tbl_data[[#This Row],[NORM_Spécialité]], tbl_produits[Nom normalisé], 0))</f>
        <v>Anti-infectieux à usage systémique</v>
      </c>
      <c r="H6108">
        <f>YEAR(tbl_data[[#This Row],[Date_rapport]])</f>
        <v>2023</v>
      </c>
      <c r="I6108" t="str">
        <f>INDEX(tbl_produits[Molécule extraite], MATCH(tbl_data[[#This Row],[NORM_Spécialité]], tbl_produits[Nom normalisé], 0))</f>
        <v>Flucytosine</v>
      </c>
      <c r="J6108" s="34">
        <f>DATE(LEFT(tbl_data[[#This Row],[Date_rapport]], 4), MID(tbl_data[[#This Row],[Date_rapport]], 6, 2), RIGHT(tbl_data[[#This Row],[Date_rapport]], 2))</f>
        <v>45035</v>
      </c>
    </row>
    <row r="6109" spans="1:10" x14ac:dyDescent="0.2">
      <c r="A6109" s="28" t="s">
        <v>1840</v>
      </c>
      <c r="B6109" t="s">
        <v>6</v>
      </c>
      <c r="C6109" s="28" t="s">
        <v>948</v>
      </c>
      <c r="D6109" t="s">
        <v>949</v>
      </c>
      <c r="E6109" t="s">
        <v>867</v>
      </c>
      <c r="F6109" t="str">
        <f>INDEX(tbl_produits[Nom normalisé], MATCH(tbl_data[[#This Row],[Spécialité]], tbl_produits[Nom original], 0))</f>
        <v>LINEZOLIDE Ohre Pharma 600 mg, comprimé pelliculé</v>
      </c>
      <c r="G6109" t="str">
        <f>INDEX(tbl_produits[Classe nom], MATCH(tbl_data[[#This Row],[NORM_Spécialité]], tbl_produits[Nom normalisé], 0))</f>
        <v>Anti-infectieux à usage systémique</v>
      </c>
      <c r="H6109">
        <f>YEAR(tbl_data[[#This Row],[Date_rapport]])</f>
        <v>2023</v>
      </c>
      <c r="I6109" t="str">
        <f>INDEX(tbl_produits[Molécule extraite], MATCH(tbl_data[[#This Row],[NORM_Spécialité]], tbl_produits[Nom normalisé], 0))</f>
        <v>Linézolide</v>
      </c>
      <c r="J6109" s="34">
        <f>DATE(LEFT(tbl_data[[#This Row],[Date_rapport]], 4), MID(tbl_data[[#This Row],[Date_rapport]], 6, 2), RIGHT(tbl_data[[#This Row],[Date_rapport]], 2))</f>
        <v>45035</v>
      </c>
    </row>
    <row r="6110" spans="1:10" x14ac:dyDescent="0.2">
      <c r="A6110" s="28" t="s">
        <v>1840</v>
      </c>
      <c r="B6110" t="s">
        <v>6</v>
      </c>
      <c r="C6110" s="28" t="s">
        <v>948</v>
      </c>
      <c r="D6110" t="s">
        <v>834</v>
      </c>
      <c r="E6110" t="s">
        <v>860</v>
      </c>
      <c r="F6110" t="str">
        <f>INDEX(tbl_produits[Nom normalisé], MATCH(tbl_data[[#This Row],[Spécialité]], tbl_produits[Nom original], 0))</f>
        <v>BRINTELLIX 15 mg, comprimé pelliculé</v>
      </c>
      <c r="G6110" t="str">
        <f>INDEX(tbl_produits[Classe nom], MATCH(tbl_data[[#This Row],[NORM_Spécialité]], tbl_produits[Nom normalisé], 0))</f>
        <v>Système nerveux</v>
      </c>
      <c r="H6110">
        <f>YEAR(tbl_data[[#This Row],[Date_rapport]])</f>
        <v>2023</v>
      </c>
      <c r="I6110" t="str">
        <f>INDEX(tbl_produits[Molécule extraite], MATCH(tbl_data[[#This Row],[NORM_Spécialité]], tbl_produits[Nom normalisé], 0))</f>
        <v>Vortioxétine (bromhydrate de)</v>
      </c>
      <c r="J6110" s="34">
        <f>DATE(LEFT(tbl_data[[#This Row],[Date_rapport]], 4), MID(tbl_data[[#This Row],[Date_rapport]], 6, 2), RIGHT(tbl_data[[#This Row],[Date_rapport]], 2))</f>
        <v>45035</v>
      </c>
    </row>
    <row r="6111" spans="1:10" x14ac:dyDescent="0.2">
      <c r="A6111" s="28" t="s">
        <v>1840</v>
      </c>
      <c r="B6111" t="s">
        <v>3</v>
      </c>
      <c r="C6111" s="28" t="s">
        <v>951</v>
      </c>
      <c r="D6111" t="s">
        <v>952</v>
      </c>
      <c r="E6111" t="s">
        <v>2</v>
      </c>
      <c r="F6111" t="str">
        <f>INDEX(tbl_produits[Nom normalisé], MATCH(tbl_data[[#This Row],[Spécialité]], tbl_produits[Nom original], 0))</f>
        <v>ENTACAPONE Mylan 200 mg, comprimé pelliculé en boîte de 100</v>
      </c>
      <c r="G6111" t="str">
        <f>INDEX(tbl_produits[Classe nom], MATCH(tbl_data[[#This Row],[NORM_Spécialité]], tbl_produits[Nom normalisé], 0))</f>
        <v>Système nerveux</v>
      </c>
      <c r="H6111">
        <f>YEAR(tbl_data[[#This Row],[Date_rapport]])</f>
        <v>2023</v>
      </c>
      <c r="I6111" t="str">
        <f>INDEX(tbl_produits[Molécule extraite], MATCH(tbl_data[[#This Row],[NORM_Spécialité]], tbl_produits[Nom normalisé], 0))</f>
        <v>Entacapone</v>
      </c>
      <c r="J6111" s="34">
        <f>DATE(LEFT(tbl_data[[#This Row],[Date_rapport]], 4), MID(tbl_data[[#This Row],[Date_rapport]], 6, 2), RIGHT(tbl_data[[#This Row],[Date_rapport]], 2))</f>
        <v>45035</v>
      </c>
    </row>
    <row r="6112" spans="1:10" x14ac:dyDescent="0.2">
      <c r="A6112" s="28" t="s">
        <v>1840</v>
      </c>
      <c r="B6112" t="s">
        <v>6</v>
      </c>
      <c r="C6112" s="28" t="s">
        <v>957</v>
      </c>
      <c r="D6112" t="s">
        <v>958</v>
      </c>
      <c r="E6112" t="s">
        <v>867</v>
      </c>
      <c r="F6112" t="str">
        <f>INDEX(tbl_produits[Nom normalisé], MATCH(tbl_data[[#This Row],[Spécialité]], tbl_produits[Nom original], 0))</f>
        <v>BREVIBLOC 100 mg/10 ml, solution injectable en flacon</v>
      </c>
      <c r="G6112" t="str">
        <f>INDEX(tbl_produits[Classe nom], MATCH(tbl_data[[#This Row],[NORM_Spécialité]], tbl_produits[Nom normalisé], 0))</f>
        <v>Système cardiovasculaire</v>
      </c>
      <c r="H6112">
        <f>YEAR(tbl_data[[#This Row],[Date_rapport]])</f>
        <v>2023</v>
      </c>
      <c r="I6112" t="str">
        <f>INDEX(tbl_produits[Molécule extraite], MATCH(tbl_data[[#This Row],[NORM_Spécialité]], tbl_produits[Nom normalisé], 0))</f>
        <v>Esmolol (chlorhydrate d')</v>
      </c>
      <c r="J6112" s="34">
        <f>DATE(LEFT(tbl_data[[#This Row],[Date_rapport]], 4), MID(tbl_data[[#This Row],[Date_rapport]], 6, 2), RIGHT(tbl_data[[#This Row],[Date_rapport]], 2))</f>
        <v>45035</v>
      </c>
    </row>
    <row r="6113" spans="1:10" x14ac:dyDescent="0.2">
      <c r="A6113" s="28" t="s">
        <v>1840</v>
      </c>
      <c r="B6113" t="s">
        <v>6</v>
      </c>
      <c r="C6113" s="28" t="s">
        <v>959</v>
      </c>
      <c r="D6113" t="s">
        <v>960</v>
      </c>
      <c r="E6113" t="s">
        <v>873</v>
      </c>
      <c r="F6113" t="str">
        <f>INDEX(tbl_produits[Nom normalisé], MATCH(tbl_data[[#This Row],[Spécialité]], tbl_produits[Nom original], 0))</f>
        <v xml:space="preserve">VYNDAQEL 61 mg, capsule molle </v>
      </c>
      <c r="G6113" t="str">
        <f>INDEX(tbl_produits[Classe nom], MATCH(tbl_data[[#This Row],[NORM_Spécialité]], tbl_produits[Nom normalisé], 0))</f>
        <v>Système nerveux</v>
      </c>
      <c r="H6113">
        <f>YEAR(tbl_data[[#This Row],[Date_rapport]])</f>
        <v>2023</v>
      </c>
      <c r="I6113" t="str">
        <f>INDEX(tbl_produits[Molécule extraite], MATCH(tbl_data[[#This Row],[NORM_Spécialité]], tbl_produits[Nom normalisé], 0))</f>
        <v>Tafamidis</v>
      </c>
      <c r="J6113" s="34">
        <f>DATE(LEFT(tbl_data[[#This Row],[Date_rapport]], 4), MID(tbl_data[[#This Row],[Date_rapport]], 6, 2), RIGHT(tbl_data[[#This Row],[Date_rapport]], 2))</f>
        <v>45035</v>
      </c>
    </row>
    <row r="6114" spans="1:10" x14ac:dyDescent="0.2">
      <c r="A6114" s="28" t="s">
        <v>1840</v>
      </c>
      <c r="B6114" t="s">
        <v>9</v>
      </c>
      <c r="C6114" s="28" t="s">
        <v>959</v>
      </c>
      <c r="D6114" t="s">
        <v>961</v>
      </c>
      <c r="E6114" t="s">
        <v>2</v>
      </c>
      <c r="F6114" t="str">
        <f>INDEX(tbl_produits[Nom normalisé], MATCH(tbl_data[[#This Row],[Spécialité]], tbl_produits[Nom original], 0))</f>
        <v>BLEOMYCINE BELLON 15 mg, poudre pour solution injectable</v>
      </c>
      <c r="G6114" t="str">
        <f>INDEX(tbl_produits[Classe nom], MATCH(tbl_data[[#This Row],[NORM_Spécialité]], tbl_produits[Nom normalisé], 0))</f>
        <v>Antinéoplasiques et immunomodulateurs</v>
      </c>
      <c r="H6114">
        <f>YEAR(tbl_data[[#This Row],[Date_rapport]])</f>
        <v>2023</v>
      </c>
      <c r="I6114" t="str">
        <f>INDEX(tbl_produits[Molécule extraite], MATCH(tbl_data[[#This Row],[NORM_Spécialité]], tbl_produits[Nom normalisé], 0))</f>
        <v>Bléomycine (sulfate de)</v>
      </c>
      <c r="J6114" s="34">
        <f>DATE(LEFT(tbl_data[[#This Row],[Date_rapport]], 4), MID(tbl_data[[#This Row],[Date_rapport]], 6, 2), RIGHT(tbl_data[[#This Row],[Date_rapport]], 2))</f>
        <v>45035</v>
      </c>
    </row>
    <row r="6115" spans="1:10" x14ac:dyDescent="0.2">
      <c r="A6115" s="28" t="s">
        <v>1840</v>
      </c>
      <c r="B6115" t="s">
        <v>9</v>
      </c>
      <c r="C6115" s="28" t="s">
        <v>962</v>
      </c>
      <c r="D6115" t="s">
        <v>964</v>
      </c>
      <c r="E6115" t="s">
        <v>2</v>
      </c>
      <c r="F6115" t="str">
        <f>INDEX(tbl_produits[Nom normalisé], MATCH(tbl_data[[#This Row],[Spécialité]], tbl_produits[Nom original], 0))</f>
        <v xml:space="preserve">AMIFAMPRIDINE Serb 10 mg, comprimé </v>
      </c>
      <c r="G6115" t="str">
        <f>INDEX(tbl_produits[Classe nom], MATCH(tbl_data[[#This Row],[NORM_Spécialité]], tbl_produits[Nom normalisé], 0))</f>
        <v>Système nerveux</v>
      </c>
      <c r="H6115">
        <f>YEAR(tbl_data[[#This Row],[Date_rapport]])</f>
        <v>2023</v>
      </c>
      <c r="I6115" t="str">
        <f>INDEX(tbl_produits[Molécule extraite], MATCH(tbl_data[[#This Row],[NORM_Spécialité]], tbl_produits[Nom normalisé], 0))</f>
        <v>Amifampridine (phosphate d')</v>
      </c>
      <c r="J6115" s="34">
        <f>DATE(LEFT(tbl_data[[#This Row],[Date_rapport]], 4), MID(tbl_data[[#This Row],[Date_rapport]], 6, 2), RIGHT(tbl_data[[#This Row],[Date_rapport]], 2))</f>
        <v>45035</v>
      </c>
    </row>
    <row r="6116" spans="1:10" x14ac:dyDescent="0.2">
      <c r="A6116" s="28" t="s">
        <v>1840</v>
      </c>
      <c r="B6116" t="s">
        <v>6</v>
      </c>
      <c r="C6116" s="28" t="s">
        <v>860</v>
      </c>
      <c r="D6116" t="s">
        <v>670</v>
      </c>
      <c r="E6116" t="s">
        <v>883</v>
      </c>
      <c r="F6116" t="str">
        <f>INDEX(tbl_produits[Nom normalisé], MATCH(tbl_data[[#This Row],[Spécialité]], tbl_produits[Nom original], 0))</f>
        <v>SAVENE 20 mg/ml, poudre pour solution à diluer et diluant pour solution pour perfusion</v>
      </c>
      <c r="G6116" t="str">
        <f>INDEX(tbl_produits[Classe nom], MATCH(tbl_data[[#This Row],[NORM_Spécialité]], tbl_produits[Nom normalisé], 0))</f>
        <v>Divers</v>
      </c>
      <c r="H6116">
        <f>YEAR(tbl_data[[#This Row],[Date_rapport]])</f>
        <v>2023</v>
      </c>
      <c r="I6116" t="str">
        <f>INDEX(tbl_produits[Molécule extraite], MATCH(tbl_data[[#This Row],[NORM_Spécialité]], tbl_produits[Nom normalisé], 0))</f>
        <v>Dexrazoxane</v>
      </c>
      <c r="J6116" s="34">
        <f>DATE(LEFT(tbl_data[[#This Row],[Date_rapport]], 4), MID(tbl_data[[#This Row],[Date_rapport]], 6, 2), RIGHT(tbl_data[[#This Row],[Date_rapport]], 2))</f>
        <v>45035</v>
      </c>
    </row>
    <row r="6117" spans="1:10" x14ac:dyDescent="0.2">
      <c r="A6117" s="28" t="s">
        <v>1840</v>
      </c>
      <c r="B6117" t="s">
        <v>6</v>
      </c>
      <c r="C6117" s="28" t="s">
        <v>873</v>
      </c>
      <c r="D6117" t="s">
        <v>693</v>
      </c>
      <c r="E6117" t="s">
        <v>886</v>
      </c>
      <c r="F6117" t="str">
        <f>INDEX(tbl_produits[Nom normalisé], MATCH(tbl_data[[#This Row],[Spécialité]], tbl_produits[Nom original], 0))</f>
        <v>ZIRABEV 25 mg/ml, solution à diluer pour perfusion</v>
      </c>
      <c r="G6117" t="str">
        <f>INDEX(tbl_produits[Classe nom], MATCH(tbl_data[[#This Row],[NORM_Spécialité]], tbl_produits[Nom normalisé], 0))</f>
        <v>Antinéoplasiques et immunomodulateurs</v>
      </c>
      <c r="H6117">
        <f>YEAR(tbl_data[[#This Row],[Date_rapport]])</f>
        <v>2023</v>
      </c>
      <c r="I6117" t="str">
        <f>INDEX(tbl_produits[Molécule extraite], MATCH(tbl_data[[#This Row],[NORM_Spécialité]], tbl_produits[Nom normalisé], 0))</f>
        <v>Bévacizumab</v>
      </c>
      <c r="J6117" s="34">
        <f>DATE(LEFT(tbl_data[[#This Row],[Date_rapport]], 4), MID(tbl_data[[#This Row],[Date_rapport]], 6, 2), RIGHT(tbl_data[[#This Row],[Date_rapport]], 2))</f>
        <v>45035</v>
      </c>
    </row>
    <row r="6118" spans="1:10" x14ac:dyDescent="0.2">
      <c r="A6118" s="28" t="s">
        <v>1840</v>
      </c>
      <c r="B6118" t="s">
        <v>9</v>
      </c>
      <c r="C6118" s="28" t="s">
        <v>874</v>
      </c>
      <c r="D6118" t="s">
        <v>875</v>
      </c>
      <c r="E6118" t="s">
        <v>2</v>
      </c>
      <c r="F6118" t="str">
        <f>INDEX(tbl_produits[Nom normalisé], MATCH(tbl_data[[#This Row],[Spécialité]], tbl_produits[Nom original], 0))</f>
        <v>LASILIX Special 500 mg, comprimé sécable</v>
      </c>
      <c r="G6118" t="str">
        <f>INDEX(tbl_produits[Classe nom], MATCH(tbl_data[[#This Row],[NORM_Spécialité]], tbl_produits[Nom normalisé], 0))</f>
        <v>Système cardiovasculaire</v>
      </c>
      <c r="H6118">
        <f>YEAR(tbl_data[[#This Row],[Date_rapport]])</f>
        <v>2023</v>
      </c>
      <c r="I6118" t="str">
        <f>INDEX(tbl_produits[Molécule extraite], MATCH(tbl_data[[#This Row],[NORM_Spécialité]], tbl_produits[Nom normalisé], 0))</f>
        <v>Furosémide</v>
      </c>
      <c r="J6118" s="34">
        <f>DATE(LEFT(tbl_data[[#This Row],[Date_rapport]], 4), MID(tbl_data[[#This Row],[Date_rapport]], 6, 2), RIGHT(tbl_data[[#This Row],[Date_rapport]], 2))</f>
        <v>45035</v>
      </c>
    </row>
    <row r="6119" spans="1:10" x14ac:dyDescent="0.2">
      <c r="A6119" s="28" t="s">
        <v>1840</v>
      </c>
      <c r="B6119" t="s">
        <v>9</v>
      </c>
      <c r="C6119" s="28" t="s">
        <v>874</v>
      </c>
      <c r="D6119" t="s">
        <v>877</v>
      </c>
      <c r="E6119" t="s">
        <v>2</v>
      </c>
      <c r="F6119" t="str">
        <f>INDEX(tbl_produits[Nom normalisé], MATCH(tbl_data[[#This Row],[Spécialité]], tbl_produits[Nom original], 0))</f>
        <v>TROVOLOL 300 mg, comprimé pelliculé</v>
      </c>
      <c r="G6119" t="str">
        <f>INDEX(tbl_produits[Classe nom], MATCH(tbl_data[[#This Row],[NORM_Spécialité]], tbl_produits[Nom normalisé], 0))</f>
        <v xml:space="preserve">Système musculo-squelettique </v>
      </c>
      <c r="H6119">
        <f>YEAR(tbl_data[[#This Row],[Date_rapport]])</f>
        <v>2023</v>
      </c>
      <c r="I6119" t="str">
        <f>INDEX(tbl_produits[Molécule extraite], MATCH(tbl_data[[#This Row],[NORM_Spécialité]], tbl_produits[Nom normalisé], 0))</f>
        <v>Pénicillamine</v>
      </c>
      <c r="J6119" s="34">
        <f>DATE(LEFT(tbl_data[[#This Row],[Date_rapport]], 4), MID(tbl_data[[#This Row],[Date_rapport]], 6, 2), RIGHT(tbl_data[[#This Row],[Date_rapport]], 2))</f>
        <v>45035</v>
      </c>
    </row>
    <row r="6120" spans="1:10" x14ac:dyDescent="0.2">
      <c r="A6120" s="28" t="s">
        <v>1840</v>
      </c>
      <c r="B6120" t="s">
        <v>9</v>
      </c>
      <c r="C6120" s="28" t="s">
        <v>879</v>
      </c>
      <c r="D6120" t="s">
        <v>880</v>
      </c>
      <c r="E6120" t="s">
        <v>2</v>
      </c>
      <c r="F6120" t="str">
        <f>INDEX(tbl_produits[Nom normalisé], MATCH(tbl_data[[#This Row],[Spécialité]], tbl_produits[Nom original], 0))</f>
        <v>TRULICITY 0,75 mg, 1,5 mg, 3 mg, 4,5 mg, solution injectable en stylo pré-rempli</v>
      </c>
      <c r="G6120" t="str">
        <f>INDEX(tbl_produits[Classe nom], MATCH(tbl_data[[#This Row],[NORM_Spécialité]], tbl_produits[Nom normalisé], 0))</f>
        <v>Voies digestives et métabolisme</v>
      </c>
      <c r="H6120">
        <f>YEAR(tbl_data[[#This Row],[Date_rapport]])</f>
        <v>2023</v>
      </c>
      <c r="I6120" t="str">
        <f>INDEX(tbl_produits[Molécule extraite], MATCH(tbl_data[[#This Row],[NORM_Spécialité]], tbl_produits[Nom normalisé], 0))</f>
        <v>Dulaglutide</v>
      </c>
      <c r="J6120" s="34">
        <f>DATE(LEFT(tbl_data[[#This Row],[Date_rapport]], 4), MID(tbl_data[[#This Row],[Date_rapport]], 6, 2), RIGHT(tbl_data[[#This Row],[Date_rapport]], 2))</f>
        <v>45035</v>
      </c>
    </row>
    <row r="6121" spans="1:10" x14ac:dyDescent="0.2">
      <c r="A6121" s="28" t="s">
        <v>1840</v>
      </c>
      <c r="B6121" t="s">
        <v>6</v>
      </c>
      <c r="C6121" s="28" t="s">
        <v>883</v>
      </c>
      <c r="D6121" t="s">
        <v>815</v>
      </c>
      <c r="E6121" t="s">
        <v>881</v>
      </c>
      <c r="F6121" t="str">
        <f>INDEX(tbl_produits[Nom normalisé], MATCH(tbl_data[[#This Row],[Spécialité]], tbl_produits[Nom original], 0))</f>
        <v xml:space="preserve">ANGUSTA 25 microgrammes, comprimé </v>
      </c>
      <c r="G6121" t="str">
        <f>INDEX(tbl_produits[Classe nom], MATCH(tbl_data[[#This Row],[NORM_Spécialité]], tbl_produits[Nom normalisé], 0))</f>
        <v>Voies digestives et métabolisme</v>
      </c>
      <c r="H6121">
        <f>YEAR(tbl_data[[#This Row],[Date_rapport]])</f>
        <v>2023</v>
      </c>
      <c r="I6121" t="str">
        <f>INDEX(tbl_produits[Molécule extraite], MATCH(tbl_data[[#This Row],[NORM_Spécialité]], tbl_produits[Nom normalisé], 0))</f>
        <v>Misoprostol</v>
      </c>
      <c r="J6121" s="34">
        <f>DATE(LEFT(tbl_data[[#This Row],[Date_rapport]], 4), MID(tbl_data[[#This Row],[Date_rapport]], 6, 2), RIGHT(tbl_data[[#This Row],[Date_rapport]], 2))</f>
        <v>45035</v>
      </c>
    </row>
    <row r="6122" spans="1:10" x14ac:dyDescent="0.2">
      <c r="A6122" s="28" t="s">
        <v>1840</v>
      </c>
      <c r="B6122" t="s">
        <v>6</v>
      </c>
      <c r="C6122" s="28" t="s">
        <v>890</v>
      </c>
      <c r="D6122" t="s">
        <v>891</v>
      </c>
      <c r="E6122" t="s">
        <v>1642</v>
      </c>
      <c r="F6122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6122" t="str">
        <f>INDEX(tbl_produits[Classe nom], MATCH(tbl_data[[#This Row],[NORM_Spécialité]], tbl_produits[Nom normalisé], 0))</f>
        <v>Anti-infectieux à usage systémique</v>
      </c>
      <c r="H6122">
        <f>YEAR(tbl_data[[#This Row],[Date_rapport]])</f>
        <v>2023</v>
      </c>
      <c r="I6122" t="str">
        <f>INDEX(tbl_produits[Molécule extraite], MATCH(tbl_data[[#This Row],[NORM_Spécialité]], tbl_produits[Nom normalisé], 0))</f>
        <v>Téicoplanine</v>
      </c>
      <c r="J6122" s="34">
        <f>DATE(LEFT(tbl_data[[#This Row],[Date_rapport]], 4), MID(tbl_data[[#This Row],[Date_rapport]], 6, 2), RIGHT(tbl_data[[#This Row],[Date_rapport]], 2))</f>
        <v>45035</v>
      </c>
    </row>
    <row r="6123" spans="1:10" x14ac:dyDescent="0.2">
      <c r="A6123" s="28" t="s">
        <v>1840</v>
      </c>
      <c r="B6123" t="s">
        <v>9</v>
      </c>
      <c r="C6123" s="28" t="s">
        <v>902</v>
      </c>
      <c r="D6123" t="s">
        <v>904</v>
      </c>
      <c r="E6123" t="s">
        <v>2</v>
      </c>
      <c r="F6123" t="str">
        <f>INDEX(tbl_produits[Nom normalisé], MATCH(tbl_data[[#This Row],[Spécialité]], tbl_produits[Nom original], 0))</f>
        <v>TILDIEM 25 mg, poudre et solution pour préparation injectable I.V.</v>
      </c>
      <c r="G6123" t="str">
        <f>INDEX(tbl_produits[Classe nom], MATCH(tbl_data[[#This Row],[NORM_Spécialité]], tbl_produits[Nom normalisé], 0))</f>
        <v>Système cardiovasculaire</v>
      </c>
      <c r="H6123">
        <f>YEAR(tbl_data[[#This Row],[Date_rapport]])</f>
        <v>2023</v>
      </c>
      <c r="I6123" t="str">
        <f>INDEX(tbl_produits[Molécule extraite], MATCH(tbl_data[[#This Row],[NORM_Spécialité]], tbl_produits[Nom normalisé], 0))</f>
        <v>Diltiazem (chlorhydrate de)</v>
      </c>
      <c r="J6123" s="34">
        <f>DATE(LEFT(tbl_data[[#This Row],[Date_rapport]], 4), MID(tbl_data[[#This Row],[Date_rapport]], 6, 2), RIGHT(tbl_data[[#This Row],[Date_rapport]], 2))</f>
        <v>45035</v>
      </c>
    </row>
    <row r="6124" spans="1:10" x14ac:dyDescent="0.2">
      <c r="A6124" s="28" t="s">
        <v>1840</v>
      </c>
      <c r="B6124" t="s">
        <v>9</v>
      </c>
      <c r="C6124" s="28" t="s">
        <v>905</v>
      </c>
      <c r="D6124" t="s">
        <v>718</v>
      </c>
      <c r="E6124" t="s">
        <v>2</v>
      </c>
      <c r="F6124" t="str">
        <f>INDEX(tbl_produits[Nom normalisé], MATCH(tbl_data[[#This Row],[Spécialité]], tbl_produits[Nom original], 0))</f>
        <v>OCTRÉOTIDE Hospira 100 microgrammes/1 ml - 500 microgrammes/1 ml, solution injectable</v>
      </c>
      <c r="G6124" t="str">
        <f>INDEX(tbl_produits[Classe nom], MATCH(tbl_data[[#This Row],[NORM_Spécialité]], tbl_produits[Nom normalisé], 0))</f>
        <v>Hormones systémiques sauf hormones sexuelles et insulines</v>
      </c>
      <c r="H6124">
        <f>YEAR(tbl_data[[#This Row],[Date_rapport]])</f>
        <v>2023</v>
      </c>
      <c r="I6124" t="str">
        <f>INDEX(tbl_produits[Molécule extraite], MATCH(tbl_data[[#This Row],[NORM_Spécialité]], tbl_produits[Nom normalisé], 0))</f>
        <v>Octréotide</v>
      </c>
      <c r="J6124" s="34">
        <f>DATE(LEFT(tbl_data[[#This Row],[Date_rapport]], 4), MID(tbl_data[[#This Row],[Date_rapport]], 6, 2), RIGHT(tbl_data[[#This Row],[Date_rapport]], 2))</f>
        <v>45035</v>
      </c>
    </row>
    <row r="6125" spans="1:10" x14ac:dyDescent="0.2">
      <c r="A6125" s="28" t="s">
        <v>1840</v>
      </c>
      <c r="B6125" t="s">
        <v>3</v>
      </c>
      <c r="C6125" s="28" t="s">
        <v>905</v>
      </c>
      <c r="D6125" t="s">
        <v>906</v>
      </c>
      <c r="E6125" t="s">
        <v>2</v>
      </c>
      <c r="F6125" t="str">
        <f>INDEX(tbl_produits[Nom normalisé], MATCH(tbl_data[[#This Row],[Spécialité]], tbl_produits[Nom original], 0))</f>
        <v>CYCLOPHOSPHAMIDE Sandoz 1000 mg, poudre pour solution injectable ou pour perfusion</v>
      </c>
      <c r="G6125" t="str">
        <f>INDEX(tbl_produits[Classe nom], MATCH(tbl_data[[#This Row],[NORM_Spécialité]], tbl_produits[Nom normalisé], 0))</f>
        <v>Antinéoplasiques et immunomodulateurs</v>
      </c>
      <c r="H6125">
        <f>YEAR(tbl_data[[#This Row],[Date_rapport]])</f>
        <v>2023</v>
      </c>
      <c r="I6125" t="str">
        <f>INDEX(tbl_produits[Molécule extraite], MATCH(tbl_data[[#This Row],[NORM_Spécialité]], tbl_produits[Nom normalisé], 0))</f>
        <v>Cyclophosphamide</v>
      </c>
      <c r="J6125" s="34">
        <f>DATE(LEFT(tbl_data[[#This Row],[Date_rapport]], 4), MID(tbl_data[[#This Row],[Date_rapport]], 6, 2), RIGHT(tbl_data[[#This Row],[Date_rapport]], 2))</f>
        <v>45035</v>
      </c>
    </row>
    <row r="6126" spans="1:10" x14ac:dyDescent="0.2">
      <c r="A6126" s="28" t="s">
        <v>1840</v>
      </c>
      <c r="B6126" t="s">
        <v>9</v>
      </c>
      <c r="C6126" s="28" t="s">
        <v>905</v>
      </c>
      <c r="D6126" t="s">
        <v>907</v>
      </c>
      <c r="E6126" t="s">
        <v>2</v>
      </c>
      <c r="F6126" t="str">
        <f>INDEX(tbl_produits[Nom normalisé], MATCH(tbl_data[[#This Row],[Spécialité]], tbl_produits[Nom original], 0))</f>
        <v>ANDROCUR 50 mg, comprimé sécable</v>
      </c>
      <c r="G6126" t="str">
        <f>INDEX(tbl_produits[Classe nom], MATCH(tbl_data[[#This Row],[NORM_Spécialité]], tbl_produits[Nom normalisé], 0))</f>
        <v>Système génito-urinaire et hormones sexuelles</v>
      </c>
      <c r="H6126">
        <f>YEAR(tbl_data[[#This Row],[Date_rapport]])</f>
        <v>2023</v>
      </c>
      <c r="I6126" t="str">
        <f>INDEX(tbl_produits[Molécule extraite], MATCH(tbl_data[[#This Row],[NORM_Spécialité]], tbl_produits[Nom normalisé], 0))</f>
        <v>Cyprotérone (acétate de)</v>
      </c>
      <c r="J6126" s="34">
        <f>DATE(LEFT(tbl_data[[#This Row],[Date_rapport]], 4), MID(tbl_data[[#This Row],[Date_rapport]], 6, 2), RIGHT(tbl_data[[#This Row],[Date_rapport]], 2))</f>
        <v>45035</v>
      </c>
    </row>
    <row r="6127" spans="1:10" x14ac:dyDescent="0.2">
      <c r="A6127" s="28" t="s">
        <v>1840</v>
      </c>
      <c r="B6127" t="s">
        <v>6</v>
      </c>
      <c r="C6127" s="28" t="s">
        <v>820</v>
      </c>
      <c r="D6127" t="s">
        <v>821</v>
      </c>
      <c r="E6127" t="s">
        <v>822</v>
      </c>
      <c r="F6127" t="str">
        <f>INDEX(tbl_produits[Nom normalisé], MATCH(tbl_data[[#This Row],[Spécialité]], tbl_produits[Nom original], 0))</f>
        <v>TOPOTECAN HOSPIRA 4 mg/4ml, solution à diluer pour perfusion</v>
      </c>
      <c r="G6127" t="str">
        <f>INDEX(tbl_produits[Classe nom], MATCH(tbl_data[[#This Row],[NORM_Spécialité]], tbl_produits[Nom normalisé], 0))</f>
        <v>Antinéoplasiques et immunomodulateurs</v>
      </c>
      <c r="H6127">
        <f>YEAR(tbl_data[[#This Row],[Date_rapport]])</f>
        <v>2023</v>
      </c>
      <c r="I6127" t="str">
        <f>INDEX(tbl_produits[Molécule extraite], MATCH(tbl_data[[#This Row],[NORM_Spécialité]], tbl_produits[Nom normalisé], 0))</f>
        <v>Topotécane (chlorhydrate de)</v>
      </c>
      <c r="J6127" s="34">
        <f>DATE(LEFT(tbl_data[[#This Row],[Date_rapport]], 4), MID(tbl_data[[#This Row],[Date_rapport]], 6, 2), RIGHT(tbl_data[[#This Row],[Date_rapport]], 2))</f>
        <v>45035</v>
      </c>
    </row>
    <row r="6128" spans="1:10" x14ac:dyDescent="0.2">
      <c r="A6128" s="28" t="s">
        <v>1840</v>
      </c>
      <c r="B6128" t="s">
        <v>6</v>
      </c>
      <c r="C6128" s="28" t="s">
        <v>822</v>
      </c>
      <c r="D6128" t="s">
        <v>699</v>
      </c>
      <c r="E6128" t="s">
        <v>812</v>
      </c>
      <c r="F6128" t="str">
        <f>INDEX(tbl_produits[Nom normalisé], MATCH(tbl_data[[#This Row],[Spécialité]], tbl_produits[Nom original], 0))</f>
        <v>ARMISARTE 25 mg/ml, solution à diluer pour perfusion</v>
      </c>
      <c r="G6128" t="str">
        <f>INDEX(tbl_produits[Classe nom], MATCH(tbl_data[[#This Row],[NORM_Spécialité]], tbl_produits[Nom normalisé], 0))</f>
        <v>Antinéoplasiques et immunomodulateurs</v>
      </c>
      <c r="H6128">
        <f>YEAR(tbl_data[[#This Row],[Date_rapport]])</f>
        <v>2023</v>
      </c>
      <c r="I6128" t="str">
        <f>INDEX(tbl_produits[Molécule extraite], MATCH(tbl_data[[#This Row],[NORM_Spécialité]], tbl_produits[Nom normalisé], 0))</f>
        <v>Pémétrexed</v>
      </c>
      <c r="J6128" s="34">
        <f>DATE(LEFT(tbl_data[[#This Row],[Date_rapport]], 4), MID(tbl_data[[#This Row],[Date_rapport]], 6, 2), RIGHT(tbl_data[[#This Row],[Date_rapport]], 2))</f>
        <v>45035</v>
      </c>
    </row>
    <row r="6129" spans="1:10" x14ac:dyDescent="0.2">
      <c r="A6129" s="28" t="s">
        <v>1840</v>
      </c>
      <c r="B6129" t="s">
        <v>6</v>
      </c>
      <c r="C6129" s="28" t="s">
        <v>822</v>
      </c>
      <c r="D6129" t="s">
        <v>664</v>
      </c>
      <c r="E6129" t="s">
        <v>814</v>
      </c>
      <c r="F6129" t="str">
        <f>INDEX(tbl_produits[Nom normalisé], MATCH(tbl_data[[#This Row],[Spécialité]], tbl_produits[Nom original], 0))</f>
        <v>DISCOTRINE 5 mg/24 heures, dispositif transdermique</v>
      </c>
      <c r="G6129" t="str">
        <f>INDEX(tbl_produits[Classe nom], MATCH(tbl_data[[#This Row],[NORM_Spécialité]], tbl_produits[Nom normalisé], 0))</f>
        <v>Système cardiovasculaire</v>
      </c>
      <c r="H6129">
        <f>YEAR(tbl_data[[#This Row],[Date_rapport]])</f>
        <v>2023</v>
      </c>
      <c r="I6129" t="str">
        <f>INDEX(tbl_produits[Molécule extraite], MATCH(tbl_data[[#This Row],[NORM_Spécialité]], tbl_produits[Nom normalisé], 0))</f>
        <v>Trinitrine</v>
      </c>
      <c r="J6129" s="34">
        <f>DATE(LEFT(tbl_data[[#This Row],[Date_rapport]], 4), MID(tbl_data[[#This Row],[Date_rapport]], 6, 2), RIGHT(tbl_data[[#This Row],[Date_rapport]], 2))</f>
        <v>45035</v>
      </c>
    </row>
    <row r="6130" spans="1:10" x14ac:dyDescent="0.2">
      <c r="A6130" s="28" t="s">
        <v>1840</v>
      </c>
      <c r="B6130" t="s">
        <v>6</v>
      </c>
      <c r="C6130" s="28" t="s">
        <v>822</v>
      </c>
      <c r="D6130" t="s">
        <v>663</v>
      </c>
      <c r="E6130" t="s">
        <v>814</v>
      </c>
      <c r="F6130" t="str">
        <f>INDEX(tbl_produits[Nom normalisé], MATCH(tbl_data[[#This Row],[Spécialité]], tbl_produits[Nom original], 0))</f>
        <v>DISCOTRINE 15 mg/24 heures, dispositif transdermique</v>
      </c>
      <c r="G6130" t="str">
        <f>INDEX(tbl_produits[Classe nom], MATCH(tbl_data[[#This Row],[NORM_Spécialité]], tbl_produits[Nom normalisé], 0))</f>
        <v>Système cardiovasculaire</v>
      </c>
      <c r="H6130">
        <f>YEAR(tbl_data[[#This Row],[Date_rapport]])</f>
        <v>2023</v>
      </c>
      <c r="I6130" t="str">
        <f>INDEX(tbl_produits[Molécule extraite], MATCH(tbl_data[[#This Row],[NORM_Spécialité]], tbl_produits[Nom normalisé], 0))</f>
        <v>Trinitrine</v>
      </c>
      <c r="J6130" s="34">
        <f>DATE(LEFT(tbl_data[[#This Row],[Date_rapport]], 4), MID(tbl_data[[#This Row],[Date_rapport]], 6, 2), RIGHT(tbl_data[[#This Row],[Date_rapport]], 2))</f>
        <v>45035</v>
      </c>
    </row>
    <row r="6131" spans="1:10" x14ac:dyDescent="0.2">
      <c r="A6131" s="28" t="s">
        <v>1840</v>
      </c>
      <c r="B6131" t="s">
        <v>6</v>
      </c>
      <c r="C6131" s="28" t="s">
        <v>823</v>
      </c>
      <c r="D6131" t="s">
        <v>759</v>
      </c>
      <c r="E6131" t="s">
        <v>823</v>
      </c>
      <c r="F6131" t="str">
        <f>INDEX(tbl_produits[Nom normalisé], MATCH(tbl_data[[#This Row],[Spécialité]], tbl_produits[Nom original], 0))</f>
        <v>MOZOBIL 20mg/ml  solution injectable, boite de 1 flacon</v>
      </c>
      <c r="G6131" t="str">
        <f>INDEX(tbl_produits[Classe nom], MATCH(tbl_data[[#This Row],[NORM_Spécialité]], tbl_produits[Nom normalisé], 0))</f>
        <v>Antinéoplasiques et immunomodulateurs</v>
      </c>
      <c r="H6131">
        <f>YEAR(tbl_data[[#This Row],[Date_rapport]])</f>
        <v>2023</v>
      </c>
      <c r="I6131" t="str">
        <f>INDEX(tbl_produits[Molécule extraite], MATCH(tbl_data[[#This Row],[NORM_Spécialité]], tbl_produits[Nom normalisé], 0))</f>
        <v>Plérixafor</v>
      </c>
      <c r="J6131" s="34">
        <f>DATE(LEFT(tbl_data[[#This Row],[Date_rapport]], 4), MID(tbl_data[[#This Row],[Date_rapport]], 6, 2), RIGHT(tbl_data[[#This Row],[Date_rapport]], 2))</f>
        <v>45035</v>
      </c>
    </row>
    <row r="6132" spans="1:10" x14ac:dyDescent="0.2">
      <c r="A6132" s="28" t="s">
        <v>1840</v>
      </c>
      <c r="B6132" t="s">
        <v>6</v>
      </c>
      <c r="C6132" s="28" t="s">
        <v>823</v>
      </c>
      <c r="D6132" t="s">
        <v>606</v>
      </c>
      <c r="E6132" t="s">
        <v>824</v>
      </c>
      <c r="F6132" t="str">
        <f>INDEX(tbl_produits[Nom normalisé], MATCH(tbl_data[[#This Row],[Spécialité]], tbl_produits[Nom original], 0))</f>
        <v>RAPAMUNE 1 mg/ml, solution buvable</v>
      </c>
      <c r="G6132" t="str">
        <f>INDEX(tbl_produits[Classe nom], MATCH(tbl_data[[#This Row],[NORM_Spécialité]], tbl_produits[Nom normalisé], 0))</f>
        <v>Antinéoplasiques et immunomodulateurs</v>
      </c>
      <c r="H6132">
        <f>YEAR(tbl_data[[#This Row],[Date_rapport]])</f>
        <v>2023</v>
      </c>
      <c r="I6132" t="str">
        <f>INDEX(tbl_produits[Molécule extraite], MATCH(tbl_data[[#This Row],[NORM_Spécialité]], tbl_produits[Nom normalisé], 0))</f>
        <v>Sirolimus</v>
      </c>
      <c r="J6132" s="34">
        <f>DATE(LEFT(tbl_data[[#This Row],[Date_rapport]], 4), MID(tbl_data[[#This Row],[Date_rapport]], 6, 2), RIGHT(tbl_data[[#This Row],[Date_rapport]], 2))</f>
        <v>45035</v>
      </c>
    </row>
    <row r="6133" spans="1:10" x14ac:dyDescent="0.2">
      <c r="A6133" s="28" t="s">
        <v>1840</v>
      </c>
      <c r="B6133" t="s">
        <v>6</v>
      </c>
      <c r="C6133" s="28" t="s">
        <v>824</v>
      </c>
      <c r="D6133" t="s">
        <v>826</v>
      </c>
      <c r="E6133" t="s">
        <v>824</v>
      </c>
      <c r="F6133" t="str">
        <f>INDEX(tbl_produits[Nom normalisé], MATCH(tbl_data[[#This Row],[Spécialité]], tbl_produits[Nom original], 0))</f>
        <v>TEMODAL 5 mg et 140mg, gélule</v>
      </c>
      <c r="G6133" t="str">
        <f>INDEX(tbl_produits[Classe nom], MATCH(tbl_data[[#This Row],[NORM_Spécialité]], tbl_produits[Nom normalisé], 0))</f>
        <v>Antinéoplasiques et immunomodulateurs</v>
      </c>
      <c r="H6133">
        <f>YEAR(tbl_data[[#This Row],[Date_rapport]])</f>
        <v>2023</v>
      </c>
      <c r="I6133" t="str">
        <f>INDEX(tbl_produits[Molécule extraite], MATCH(tbl_data[[#This Row],[NORM_Spécialité]], tbl_produits[Nom normalisé], 0))</f>
        <v>Témozolomide</v>
      </c>
      <c r="J6133" s="34">
        <f>DATE(LEFT(tbl_data[[#This Row],[Date_rapport]], 4), MID(tbl_data[[#This Row],[Date_rapport]], 6, 2), RIGHT(tbl_data[[#This Row],[Date_rapport]], 2))</f>
        <v>45035</v>
      </c>
    </row>
    <row r="6134" spans="1:10" x14ac:dyDescent="0.2">
      <c r="A6134" s="28" t="s">
        <v>1840</v>
      </c>
      <c r="B6134" t="s">
        <v>3</v>
      </c>
      <c r="C6134" s="28" t="s">
        <v>824</v>
      </c>
      <c r="D6134" t="s">
        <v>780</v>
      </c>
      <c r="E6134" t="s">
        <v>2</v>
      </c>
      <c r="F6134" t="str">
        <f>INDEX(tbl_produits[Nom normalisé], MATCH(tbl_data[[#This Row],[Spécialité]], tbl_produits[Nom original], 0))</f>
        <v>MIVACRON 10 mg/5 ml et 20 mg/10 ml, solution injectable (IV)</v>
      </c>
      <c r="G6134" t="str">
        <f>INDEX(tbl_produits[Classe nom], MATCH(tbl_data[[#This Row],[NORM_Spécialité]], tbl_produits[Nom normalisé], 0))</f>
        <v xml:space="preserve">Système musculo-squelettique </v>
      </c>
      <c r="H6134">
        <f>YEAR(tbl_data[[#This Row],[Date_rapport]])</f>
        <v>2023</v>
      </c>
      <c r="I6134" t="str">
        <f>INDEX(tbl_produits[Molécule extraite], MATCH(tbl_data[[#This Row],[NORM_Spécialité]], tbl_produits[Nom normalisé], 0))</f>
        <v>Chlorure de mivacurium</v>
      </c>
      <c r="J6134" s="34">
        <f>DATE(LEFT(tbl_data[[#This Row],[Date_rapport]], 4), MID(tbl_data[[#This Row],[Date_rapport]], 6, 2), RIGHT(tbl_data[[#This Row],[Date_rapport]], 2))</f>
        <v>45035</v>
      </c>
    </row>
    <row r="6135" spans="1:10" x14ac:dyDescent="0.2">
      <c r="A6135" s="28" t="s">
        <v>1840</v>
      </c>
      <c r="B6135" t="s">
        <v>3</v>
      </c>
      <c r="C6135" s="28" t="s">
        <v>828</v>
      </c>
      <c r="D6135" t="s">
        <v>829</v>
      </c>
      <c r="E6135" t="s">
        <v>2</v>
      </c>
      <c r="F6135" t="str">
        <f>INDEX(tbl_produits[Nom normalisé], MATCH(tbl_data[[#This Row],[Spécialité]], tbl_produits[Nom original], 0))</f>
        <v>LEVOBUPIVACAINE Kabi 1,25mg/mL, solution pour perfusion</v>
      </c>
      <c r="G6135" t="str">
        <f>INDEX(tbl_produits[Classe nom], MATCH(tbl_data[[#This Row],[NORM_Spécialité]], tbl_produits[Nom normalisé], 0))</f>
        <v>Système nerveux</v>
      </c>
      <c r="H6135">
        <f>YEAR(tbl_data[[#This Row],[Date_rapport]])</f>
        <v>2023</v>
      </c>
      <c r="I6135" t="str">
        <f>INDEX(tbl_produits[Molécule extraite], MATCH(tbl_data[[#This Row],[NORM_Spécialité]], tbl_produits[Nom normalisé], 0))</f>
        <v>Lévobupivacaïne (chlorhydrate de)</v>
      </c>
      <c r="J6135" s="34">
        <f>DATE(LEFT(tbl_data[[#This Row],[Date_rapport]], 4), MID(tbl_data[[#This Row],[Date_rapport]], 6, 2), RIGHT(tbl_data[[#This Row],[Date_rapport]], 2))</f>
        <v>45035</v>
      </c>
    </row>
    <row r="6136" spans="1:10" x14ac:dyDescent="0.2">
      <c r="A6136" s="28" t="s">
        <v>1840</v>
      </c>
      <c r="B6136" t="s">
        <v>9</v>
      </c>
      <c r="C6136" s="28" t="s">
        <v>828</v>
      </c>
      <c r="D6136" t="s">
        <v>830</v>
      </c>
      <c r="E6136" t="s">
        <v>2</v>
      </c>
      <c r="F6136" t="str">
        <f>INDEX(tbl_produits[Nom normalisé], MATCH(tbl_data[[#This Row],[Spécialité]], tbl_produits[Nom original], 0))</f>
        <v>LEVOBUPIVACAINE Kabi 2,5mg/mL et 5mg/mL, solution injectable/pour perfusion</v>
      </c>
      <c r="G6136" t="str">
        <f>INDEX(tbl_produits[Classe nom], MATCH(tbl_data[[#This Row],[NORM_Spécialité]], tbl_produits[Nom normalisé], 0))</f>
        <v>Système nerveux</v>
      </c>
      <c r="H6136">
        <f>YEAR(tbl_data[[#This Row],[Date_rapport]])</f>
        <v>2023</v>
      </c>
      <c r="I6136" t="str">
        <f>INDEX(tbl_produits[Molécule extraite], MATCH(tbl_data[[#This Row],[NORM_Spécialité]], tbl_produits[Nom normalisé], 0))</f>
        <v>Lévobupivacaïne (chlorhydrate de)</v>
      </c>
      <c r="J6136" s="34">
        <f>DATE(LEFT(tbl_data[[#This Row],[Date_rapport]], 4), MID(tbl_data[[#This Row],[Date_rapport]], 6, 2), RIGHT(tbl_data[[#This Row],[Date_rapport]], 2))</f>
        <v>45035</v>
      </c>
    </row>
    <row r="6137" spans="1:10" x14ac:dyDescent="0.2">
      <c r="A6137" s="28" t="s">
        <v>1840</v>
      </c>
      <c r="B6137" t="s">
        <v>9</v>
      </c>
      <c r="C6137" s="28" t="s">
        <v>844</v>
      </c>
      <c r="D6137" t="s">
        <v>774</v>
      </c>
      <c r="E6137" t="s">
        <v>2</v>
      </c>
      <c r="F6137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6137" t="str">
        <f>INDEX(tbl_produits[Classe nom], MATCH(tbl_data[[#This Row],[NORM_Spécialité]], tbl_produits[Nom normalisé], 0))</f>
        <v>Sang et organes hématopoïétiques</v>
      </c>
      <c r="H6137">
        <f>YEAR(tbl_data[[#This Row],[Date_rapport]])</f>
        <v>2023</v>
      </c>
      <c r="I6137" t="str">
        <f>INDEX(tbl_produits[Molécule extraite], MATCH(tbl_data[[#This Row],[NORM_Spécialité]], tbl_produits[Nom normalisé], 0))</f>
        <v>Époétine alfa</v>
      </c>
      <c r="J6137" s="34">
        <f>DATE(LEFT(tbl_data[[#This Row],[Date_rapport]], 4), MID(tbl_data[[#This Row],[Date_rapport]], 6, 2), RIGHT(tbl_data[[#This Row],[Date_rapport]], 2))</f>
        <v>45035</v>
      </c>
    </row>
    <row r="6138" spans="1:10" x14ac:dyDescent="0.2">
      <c r="A6138" s="28" t="s">
        <v>1840</v>
      </c>
      <c r="B6138" t="s">
        <v>3</v>
      </c>
      <c r="C6138" s="28" t="s">
        <v>846</v>
      </c>
      <c r="D6138" t="s">
        <v>645</v>
      </c>
      <c r="E6138" t="s">
        <v>2</v>
      </c>
      <c r="F6138" t="str">
        <f>INDEX(tbl_produits[Nom normalisé], MATCH(tbl_data[[#This Row],[Spécialité]], tbl_produits[Nom original], 0))</f>
        <v>ACTOSOLV 100 000 UI et 600 000 UI, poudre pour solution injectable / pour perfusion</v>
      </c>
      <c r="G6138" t="str">
        <f>INDEX(tbl_produits[Classe nom], MATCH(tbl_data[[#This Row],[NORM_Spécialité]], tbl_produits[Nom normalisé], 0))</f>
        <v>Sang et organes hématopoïétiques</v>
      </c>
      <c r="H6138">
        <f>YEAR(tbl_data[[#This Row],[Date_rapport]])</f>
        <v>2023</v>
      </c>
      <c r="I6138" t="str">
        <f>INDEX(tbl_produits[Molécule extraite], MATCH(tbl_data[[#This Row],[NORM_Spécialité]], tbl_produits[Nom normalisé], 0))</f>
        <v>Urokinase</v>
      </c>
      <c r="J6138" s="34">
        <f>DATE(LEFT(tbl_data[[#This Row],[Date_rapport]], 4), MID(tbl_data[[#This Row],[Date_rapport]], 6, 2), RIGHT(tbl_data[[#This Row],[Date_rapport]], 2))</f>
        <v>45035</v>
      </c>
    </row>
    <row r="6139" spans="1:10" x14ac:dyDescent="0.2">
      <c r="A6139" s="28" t="s">
        <v>1840</v>
      </c>
      <c r="B6139" t="s">
        <v>6</v>
      </c>
      <c r="C6139" s="28" t="s">
        <v>846</v>
      </c>
      <c r="D6139" t="s">
        <v>799</v>
      </c>
      <c r="E6139" t="s">
        <v>852</v>
      </c>
      <c r="F6139" t="str">
        <f>INDEX(tbl_produits[Nom normalisé], MATCH(tbl_data[[#This Row],[Spécialité]], tbl_produits[Nom original], 0))</f>
        <v>CRESEMBA 200 mg, poudre pour solution à diluer pour perfusion</v>
      </c>
      <c r="G6139" t="str">
        <f>INDEX(tbl_produits[Classe nom], MATCH(tbl_data[[#This Row],[NORM_Spécialité]], tbl_produits[Nom normalisé], 0))</f>
        <v>Anti-infectieux à usage systémique</v>
      </c>
      <c r="H6139">
        <f>YEAR(tbl_data[[#This Row],[Date_rapport]])</f>
        <v>2023</v>
      </c>
      <c r="I6139" t="str">
        <f>INDEX(tbl_produits[Molécule extraite], MATCH(tbl_data[[#This Row],[NORM_Spécialité]], tbl_produits[Nom normalisé], 0))</f>
        <v>Isavuconazonium (sulfate d')</v>
      </c>
      <c r="J6139" s="34">
        <f>DATE(LEFT(tbl_data[[#This Row],[Date_rapport]], 4), MID(tbl_data[[#This Row],[Date_rapport]], 6, 2), RIGHT(tbl_data[[#This Row],[Date_rapport]], 2))</f>
        <v>45035</v>
      </c>
    </row>
    <row r="6140" spans="1:10" x14ac:dyDescent="0.2">
      <c r="A6140" s="28" t="s">
        <v>1840</v>
      </c>
      <c r="B6140" t="s">
        <v>6</v>
      </c>
      <c r="C6140" s="28" t="s">
        <v>849</v>
      </c>
      <c r="D6140" t="s">
        <v>851</v>
      </c>
      <c r="E6140" t="s">
        <v>756</v>
      </c>
      <c r="F6140" t="str">
        <f>INDEX(tbl_produits[Nom normalisé], MATCH(tbl_data[[#This Row],[Spécialité]], tbl_produits[Nom original], 0))</f>
        <v>RESPREEZA, poudre et solvant pour solution injectable/perfusion</v>
      </c>
      <c r="G6140" t="str">
        <f>INDEX(tbl_produits[Classe nom], MATCH(tbl_data[[#This Row],[NORM_Spécialité]], tbl_produits[Nom normalisé], 0))</f>
        <v>Sang et organes hématopoïétiques</v>
      </c>
      <c r="H6140">
        <f>YEAR(tbl_data[[#This Row],[Date_rapport]])</f>
        <v>2023</v>
      </c>
      <c r="I6140" t="str">
        <f>INDEX(tbl_produits[Molécule extraite], MATCH(tbl_data[[#This Row],[NORM_Spécialité]], tbl_produits[Nom normalisé], 0))</f>
        <v>Alpha-1 antitrypsine</v>
      </c>
      <c r="J6140" s="34">
        <f>DATE(LEFT(tbl_data[[#This Row],[Date_rapport]], 4), MID(tbl_data[[#This Row],[Date_rapport]], 6, 2), RIGHT(tbl_data[[#This Row],[Date_rapport]], 2))</f>
        <v>45035</v>
      </c>
    </row>
    <row r="6141" spans="1:10" x14ac:dyDescent="0.2">
      <c r="A6141" s="28" t="s">
        <v>1840</v>
      </c>
      <c r="B6141" t="s">
        <v>9</v>
      </c>
      <c r="C6141" s="28" t="s">
        <v>854</v>
      </c>
      <c r="D6141" t="s">
        <v>855</v>
      </c>
      <c r="E6141" t="s">
        <v>2</v>
      </c>
      <c r="F6141" t="str">
        <f>INDEX(tbl_produits[Nom normalisé], MATCH(tbl_data[[#This Row],[Spécialité]], tbl_produits[Nom original], 0))</f>
        <v>RIMIFON 50 mg, comprimé</v>
      </c>
      <c r="G6141" t="str">
        <f>INDEX(tbl_produits[Classe nom], MATCH(tbl_data[[#This Row],[NORM_Spécialité]], tbl_produits[Nom normalisé], 0))</f>
        <v>Anti-infectieux à usage systémique</v>
      </c>
      <c r="H6141">
        <f>YEAR(tbl_data[[#This Row],[Date_rapport]])</f>
        <v>2023</v>
      </c>
      <c r="I6141" t="str">
        <f>INDEX(tbl_produits[Molécule extraite], MATCH(tbl_data[[#This Row],[NORM_Spécialité]], tbl_produits[Nom normalisé], 0))</f>
        <v>Isoniazide</v>
      </c>
      <c r="J6141" s="34">
        <f>DATE(LEFT(tbl_data[[#This Row],[Date_rapport]], 4), MID(tbl_data[[#This Row],[Date_rapport]], 6, 2), RIGHT(tbl_data[[#This Row],[Date_rapport]], 2))</f>
        <v>45035</v>
      </c>
    </row>
    <row r="6142" spans="1:10" x14ac:dyDescent="0.2">
      <c r="A6142" s="28" t="s">
        <v>1840</v>
      </c>
      <c r="B6142" t="s">
        <v>9</v>
      </c>
      <c r="C6142" s="28" t="s">
        <v>854</v>
      </c>
      <c r="D6142" t="s">
        <v>856</v>
      </c>
      <c r="E6142" t="s">
        <v>2</v>
      </c>
      <c r="F6142" t="str">
        <f>INDEX(tbl_produits[Nom normalisé], MATCH(tbl_data[[#This Row],[Spécialité]], tbl_produits[Nom original], 0))</f>
        <v>THERASOLV 100 000 UI, poudre pour solution injectable/pour perfusion</v>
      </c>
      <c r="G6142" t="str">
        <f>INDEX(tbl_produits[Classe nom], MATCH(tbl_data[[#This Row],[NORM_Spécialité]], tbl_produits[Nom normalisé], 0))</f>
        <v>Sang et organes hématopoïétiques</v>
      </c>
      <c r="H6142">
        <f>YEAR(tbl_data[[#This Row],[Date_rapport]])</f>
        <v>2023</v>
      </c>
      <c r="I6142" t="str">
        <f>INDEX(tbl_produits[Molécule extraite], MATCH(tbl_data[[#This Row],[NORM_Spécialité]], tbl_produits[Nom normalisé], 0))</f>
        <v>Urokinase</v>
      </c>
      <c r="J6142" s="34">
        <f>DATE(LEFT(tbl_data[[#This Row],[Date_rapport]], 4), MID(tbl_data[[#This Row],[Date_rapport]], 6, 2), RIGHT(tbl_data[[#This Row],[Date_rapport]], 2))</f>
        <v>45035</v>
      </c>
    </row>
    <row r="6143" spans="1:10" x14ac:dyDescent="0.2">
      <c r="A6143" s="28" t="s">
        <v>1840</v>
      </c>
      <c r="B6143" t="s">
        <v>9</v>
      </c>
      <c r="C6143" s="28" t="s">
        <v>758</v>
      </c>
      <c r="D6143" t="s">
        <v>731</v>
      </c>
      <c r="E6143" t="s">
        <v>2</v>
      </c>
      <c r="F6143" t="str">
        <f>INDEX(tbl_produits[Nom normalisé], MATCH(tbl_data[[#This Row],[Spécialité]], tbl_produits[Nom original], 0))</f>
        <v>ATRACURIUM Hospira 10 mg/ml, solution injectable</v>
      </c>
      <c r="G6143" t="str">
        <f>INDEX(tbl_produits[Classe nom], MATCH(tbl_data[[#This Row],[NORM_Spécialité]], tbl_produits[Nom normalisé], 0))</f>
        <v xml:space="preserve">Système musculo-squelettique </v>
      </c>
      <c r="H6143">
        <f>YEAR(tbl_data[[#This Row],[Date_rapport]])</f>
        <v>2023</v>
      </c>
      <c r="I6143" t="str">
        <f>INDEX(tbl_produits[Molécule extraite], MATCH(tbl_data[[#This Row],[NORM_Spécialité]], tbl_produits[Nom normalisé], 0))</f>
        <v>Atracurium</v>
      </c>
      <c r="J6143" s="34">
        <f>DATE(LEFT(tbl_data[[#This Row],[Date_rapport]], 4), MID(tbl_data[[#This Row],[Date_rapport]], 6, 2), RIGHT(tbl_data[[#This Row],[Date_rapport]], 2))</f>
        <v>45035</v>
      </c>
    </row>
    <row r="6144" spans="1:10" x14ac:dyDescent="0.2">
      <c r="A6144" s="28" t="s">
        <v>1840</v>
      </c>
      <c r="B6144" t="s">
        <v>6</v>
      </c>
      <c r="C6144" s="28" t="s">
        <v>760</v>
      </c>
      <c r="D6144" t="s">
        <v>762</v>
      </c>
      <c r="E6144" t="s">
        <v>777</v>
      </c>
      <c r="F6144" t="str">
        <f>INDEX(tbl_produits[Nom normalisé], MATCH(tbl_data[[#This Row],[Spécialité]], tbl_produits[Nom original], 0))</f>
        <v>KARDEGIC 160 mg, poudre pour solution buvable en sachet</v>
      </c>
      <c r="G6144" t="str">
        <f>INDEX(tbl_produits[Classe nom], MATCH(tbl_data[[#This Row],[NORM_Spécialité]], tbl_produits[Nom normalisé], 0))</f>
        <v>Système nerveux</v>
      </c>
      <c r="H6144">
        <f>YEAR(tbl_data[[#This Row],[Date_rapport]])</f>
        <v>2023</v>
      </c>
      <c r="I6144" t="str">
        <f>INDEX(tbl_produits[Molécule extraite], MATCH(tbl_data[[#This Row],[NORM_Spécialité]], tbl_produits[Nom normalisé], 0))</f>
        <v>DL-lysine (acétylsalicylate de)</v>
      </c>
      <c r="J6144" s="34">
        <f>DATE(LEFT(tbl_data[[#This Row],[Date_rapport]], 4), MID(tbl_data[[#This Row],[Date_rapport]], 6, 2), RIGHT(tbl_data[[#This Row],[Date_rapport]], 2))</f>
        <v>45035</v>
      </c>
    </row>
    <row r="6145" spans="1:10" x14ac:dyDescent="0.2">
      <c r="A6145" s="28" t="s">
        <v>1840</v>
      </c>
      <c r="B6145" t="s">
        <v>6</v>
      </c>
      <c r="C6145" s="28" t="s">
        <v>770</v>
      </c>
      <c r="D6145" t="s">
        <v>671</v>
      </c>
      <c r="E6145" t="s">
        <v>772</v>
      </c>
      <c r="F6145" t="str">
        <f>INDEX(tbl_produits[Nom normalisé], MATCH(tbl_data[[#This Row],[Spécialité]], tbl_produits[Nom original], 0))</f>
        <v>LUTRELEF 3,2 mg, poudre et solvant pour solution injectable</v>
      </c>
      <c r="G6145" t="str">
        <f>INDEX(tbl_produits[Classe nom], MATCH(tbl_data[[#This Row],[NORM_Spécialité]], tbl_produits[Nom normalisé], 0))</f>
        <v>Hormones systémiques sauf hormones sexuelles et insulines</v>
      </c>
      <c r="H6145">
        <f>YEAR(tbl_data[[#This Row],[Date_rapport]])</f>
        <v>2023</v>
      </c>
      <c r="I6145" t="str">
        <f>INDEX(tbl_produits[Molécule extraite], MATCH(tbl_data[[#This Row],[NORM_Spécialité]], tbl_produits[Nom normalisé], 0))</f>
        <v>Gonadoréline (acétate de)</v>
      </c>
      <c r="J6145" s="34">
        <f>DATE(LEFT(tbl_data[[#This Row],[Date_rapport]], 4), MID(tbl_data[[#This Row],[Date_rapport]], 6, 2), RIGHT(tbl_data[[#This Row],[Date_rapport]], 2))</f>
        <v>45035</v>
      </c>
    </row>
    <row r="6146" spans="1:10" x14ac:dyDescent="0.2">
      <c r="A6146" s="28" t="s">
        <v>1840</v>
      </c>
      <c r="B6146" t="s">
        <v>9</v>
      </c>
      <c r="C6146" s="28" t="s">
        <v>772</v>
      </c>
      <c r="D6146" t="s">
        <v>775</v>
      </c>
      <c r="E6146" t="s">
        <v>2</v>
      </c>
      <c r="F6146" t="str">
        <f>INDEX(tbl_produits[Nom normalisé], MATCH(tbl_data[[#This Row],[Spécialité]], tbl_produits[Nom original], 0))</f>
        <v>ADEPAL, comprimé enrobé</v>
      </c>
      <c r="G6146" t="str">
        <f>INDEX(tbl_produits[Classe nom], MATCH(tbl_data[[#This Row],[NORM_Spécialité]], tbl_produits[Nom normalisé], 0))</f>
        <v>Système génito-urinaire et hormones sexuelles</v>
      </c>
      <c r="H6146">
        <f>YEAR(tbl_data[[#This Row],[Date_rapport]])</f>
        <v>2023</v>
      </c>
      <c r="I6146" t="str">
        <f>INDEX(tbl_produits[Molécule extraite], MATCH(tbl_data[[#This Row],[NORM_Spécialité]], tbl_produits[Nom normalisé], 0))</f>
        <v>Éthinylestradiol/Levonorgestrel</v>
      </c>
      <c r="J6146" s="34">
        <f>DATE(LEFT(tbl_data[[#This Row],[Date_rapport]], 4), MID(tbl_data[[#This Row],[Date_rapport]], 6, 2), RIGHT(tbl_data[[#This Row],[Date_rapport]], 2))</f>
        <v>45035</v>
      </c>
    </row>
    <row r="6147" spans="1:10" x14ac:dyDescent="0.2">
      <c r="A6147" s="28" t="s">
        <v>1840</v>
      </c>
      <c r="B6147" t="s">
        <v>3</v>
      </c>
      <c r="C6147" s="28" t="s">
        <v>772</v>
      </c>
      <c r="D6147" t="s">
        <v>776</v>
      </c>
      <c r="E6147" t="s">
        <v>2</v>
      </c>
      <c r="F6147" t="str">
        <f>INDEX(tbl_produits[Nom normalisé], MATCH(tbl_data[[#This Row],[Spécialité]], tbl_produits[Nom original], 0))</f>
        <v>SPÉCIALITÉS à base de quinapril/hydrochlorothiazide, comprimé pelliculé</v>
      </c>
      <c r="G6147" t="str">
        <f>INDEX(tbl_produits[Classe nom], MATCH(tbl_data[[#This Row],[NORM_Spécialité]], tbl_produits[Nom normalisé], 0))</f>
        <v>Système cardiovasculaire</v>
      </c>
      <c r="H6147">
        <f>YEAR(tbl_data[[#This Row],[Date_rapport]])</f>
        <v>2023</v>
      </c>
      <c r="I6147" t="str">
        <f>INDEX(tbl_produits[Molécule extraite], MATCH(tbl_data[[#This Row],[NORM_Spécialité]], tbl_produits[Nom normalisé], 0))</f>
        <v>Hydrochlorothiazide, quinapril (chlorhydrate de)</v>
      </c>
      <c r="J6147" s="34">
        <f>DATE(LEFT(tbl_data[[#This Row],[Date_rapport]], 4), MID(tbl_data[[#This Row],[Date_rapport]], 6, 2), RIGHT(tbl_data[[#This Row],[Date_rapport]], 2))</f>
        <v>45035</v>
      </c>
    </row>
    <row r="6148" spans="1:10" x14ac:dyDescent="0.2">
      <c r="A6148" s="28" t="s">
        <v>1840</v>
      </c>
      <c r="B6148" t="s">
        <v>9</v>
      </c>
      <c r="C6148" s="28" t="s">
        <v>779</v>
      </c>
      <c r="D6148" t="s">
        <v>781</v>
      </c>
      <c r="E6148" t="s">
        <v>2</v>
      </c>
      <c r="F6148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6148" t="str">
        <f>INDEX(tbl_produits[Classe nom], MATCH(tbl_data[[#This Row],[NORM_Spécialité]], tbl_produits[Nom normalisé], 0))</f>
        <v>Anti-infectieux à usage systémique</v>
      </c>
      <c r="H6148">
        <f>YEAR(tbl_data[[#This Row],[Date_rapport]])</f>
        <v>2023</v>
      </c>
      <c r="I6148" t="str">
        <f>INDEX(tbl_produits[Molécule extraite], MATCH(tbl_data[[#This Row],[NORM_Spécialité]], tbl_produits[Nom normalisé], 0))</f>
        <v>Immunoglobuline humaine normale (IgG)</v>
      </c>
      <c r="J6148" s="34">
        <f>DATE(LEFT(tbl_data[[#This Row],[Date_rapport]], 4), MID(tbl_data[[#This Row],[Date_rapport]], 6, 2), RIGHT(tbl_data[[#This Row],[Date_rapport]], 2))</f>
        <v>45035</v>
      </c>
    </row>
    <row r="6149" spans="1:10" x14ac:dyDescent="0.2">
      <c r="A6149" s="28" t="s">
        <v>1840</v>
      </c>
      <c r="B6149" t="s">
        <v>6</v>
      </c>
      <c r="C6149" s="28" t="s">
        <v>782</v>
      </c>
      <c r="D6149" t="s">
        <v>733</v>
      </c>
      <c r="E6149" t="s">
        <v>782</v>
      </c>
      <c r="F6149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6149" t="str">
        <f>INDEX(tbl_produits[Classe nom], MATCH(tbl_data[[#This Row],[NORM_Spécialité]], tbl_produits[Nom normalisé], 0))</f>
        <v>Anti-infectieux à usage systémique</v>
      </c>
      <c r="H6149">
        <f>YEAR(tbl_data[[#This Row],[Date_rapport]])</f>
        <v>2023</v>
      </c>
      <c r="I6149" t="str">
        <f>INDEX(tbl_produits[Molécule extraite], MATCH(tbl_data[[#This Row],[NORM_Spécialité]], tbl_produits[Nom normalisé], 0))</f>
        <v>Amoxicilline / acide clavulanique</v>
      </c>
      <c r="J6149" s="34">
        <f>DATE(LEFT(tbl_data[[#This Row],[Date_rapport]], 4), MID(tbl_data[[#This Row],[Date_rapport]], 6, 2), RIGHT(tbl_data[[#This Row],[Date_rapport]], 2))</f>
        <v>45035</v>
      </c>
    </row>
    <row r="6150" spans="1:10" x14ac:dyDescent="0.2">
      <c r="A6150" s="28" t="s">
        <v>1840</v>
      </c>
      <c r="B6150" t="s">
        <v>3</v>
      </c>
      <c r="C6150" s="28" t="s">
        <v>782</v>
      </c>
      <c r="D6150" t="s">
        <v>783</v>
      </c>
      <c r="E6150" t="s">
        <v>2</v>
      </c>
      <c r="F6150" t="str">
        <f>INDEX(tbl_produits[Nom normalisé], MATCH(tbl_data[[#This Row],[Spécialité]], tbl_produits[Nom original], 0))</f>
        <v>AUGMENTIN 500 mg/50 mg, poudre pour solution injectable/pour perfusion (IV)</v>
      </c>
      <c r="G6150" t="str">
        <f>INDEX(tbl_produits[Classe nom], MATCH(tbl_data[[#This Row],[NORM_Spécialité]], tbl_produits[Nom normalisé], 0))</f>
        <v>Anti-infectieux à usage systémique</v>
      </c>
      <c r="H6150">
        <f>YEAR(tbl_data[[#This Row],[Date_rapport]])</f>
        <v>2023</v>
      </c>
      <c r="I6150" t="str">
        <f>INDEX(tbl_produits[Molécule extraite], MATCH(tbl_data[[#This Row],[NORM_Spécialité]], tbl_produits[Nom normalisé], 0))</f>
        <v>Amoxicilline / acide clavulanique</v>
      </c>
      <c r="J6150" s="34">
        <f>DATE(LEFT(tbl_data[[#This Row],[Date_rapport]], 4), MID(tbl_data[[#This Row],[Date_rapport]], 6, 2), RIGHT(tbl_data[[#This Row],[Date_rapport]], 2))</f>
        <v>45035</v>
      </c>
    </row>
    <row r="6151" spans="1:10" x14ac:dyDescent="0.2">
      <c r="A6151" s="28" t="s">
        <v>1840</v>
      </c>
      <c r="B6151" t="s">
        <v>6</v>
      </c>
      <c r="C6151" s="28" t="s">
        <v>788</v>
      </c>
      <c r="D6151" t="s">
        <v>789</v>
      </c>
      <c r="E6151" t="s">
        <v>795</v>
      </c>
      <c r="F6151" t="str">
        <f>INDEX(tbl_produits[Nom normalisé], MATCH(tbl_data[[#This Row],[Spécialité]], tbl_produits[Nom original], 0))</f>
        <v>UNACIM injectable 0,5 g/1 g, poudre pour usage parentéral</v>
      </c>
      <c r="G6151" t="str">
        <f>INDEX(tbl_produits[Classe nom], MATCH(tbl_data[[#This Row],[NORM_Spécialité]], tbl_produits[Nom normalisé], 0))</f>
        <v>Anti-infectieux à usage systémique</v>
      </c>
      <c r="H6151">
        <f>YEAR(tbl_data[[#This Row],[Date_rapport]])</f>
        <v>2023</v>
      </c>
      <c r="I6151" t="str">
        <f>INDEX(tbl_produits[Molécule extraite], MATCH(tbl_data[[#This Row],[NORM_Spécialité]], tbl_produits[Nom normalisé], 0))</f>
        <v>Ampicilline sodique / sulbactam sodique</v>
      </c>
      <c r="J6151" s="34">
        <f>DATE(LEFT(tbl_data[[#This Row],[Date_rapport]], 4), MID(tbl_data[[#This Row],[Date_rapport]], 6, 2), RIGHT(tbl_data[[#This Row],[Date_rapport]], 2))</f>
        <v>45035</v>
      </c>
    </row>
    <row r="6152" spans="1:10" x14ac:dyDescent="0.2">
      <c r="A6152" s="28" t="s">
        <v>1840</v>
      </c>
      <c r="B6152" t="s">
        <v>9</v>
      </c>
      <c r="C6152" s="28" t="s">
        <v>788</v>
      </c>
      <c r="D6152" t="s">
        <v>790</v>
      </c>
      <c r="E6152" t="s">
        <v>2</v>
      </c>
      <c r="F6152" t="str">
        <f>INDEX(tbl_produits[Nom normalisé], MATCH(tbl_data[[#This Row],[Spécialité]], tbl_produits[Nom original], 0))</f>
        <v xml:space="preserve">PROSTIONE VR 0,5 mg/ml, solution injectable </v>
      </c>
      <c r="G6152" t="str">
        <f>INDEX(tbl_produits[Classe nom], MATCH(tbl_data[[#This Row],[NORM_Spécialité]], tbl_produits[Nom normalisé], 0))</f>
        <v>Système cardiovasculaire</v>
      </c>
      <c r="H6152">
        <f>YEAR(tbl_data[[#This Row],[Date_rapport]])</f>
        <v>2023</v>
      </c>
      <c r="I6152" t="str">
        <f>INDEX(tbl_produits[Molécule extraite], MATCH(tbl_data[[#This Row],[NORM_Spécialité]], tbl_produits[Nom normalisé], 0))</f>
        <v>Alprostadil</v>
      </c>
      <c r="J6152" s="34">
        <f>DATE(LEFT(tbl_data[[#This Row],[Date_rapport]], 4), MID(tbl_data[[#This Row],[Date_rapport]], 6, 2), RIGHT(tbl_data[[#This Row],[Date_rapport]], 2))</f>
        <v>45035</v>
      </c>
    </row>
    <row r="6153" spans="1:10" x14ac:dyDescent="0.2">
      <c r="A6153" s="28" t="s">
        <v>1840</v>
      </c>
      <c r="B6153" t="s">
        <v>6</v>
      </c>
      <c r="C6153" s="28" t="s">
        <v>792</v>
      </c>
      <c r="D6153" t="s">
        <v>610</v>
      </c>
      <c r="E6153" t="s">
        <v>806</v>
      </c>
      <c r="F6153" t="str">
        <f>INDEX(tbl_produits[Nom normalisé], MATCH(tbl_data[[#This Row],[Spécialité]], tbl_produits[Nom original], 0))</f>
        <v>KEVZARA 200 mg, solution injectable en stylo prérempli</v>
      </c>
      <c r="G6153" t="str">
        <f>INDEX(tbl_produits[Classe nom], MATCH(tbl_data[[#This Row],[NORM_Spécialité]], tbl_produits[Nom normalisé], 0))</f>
        <v>Antinéoplasiques et immunomodulateurs</v>
      </c>
      <c r="H6153">
        <f>YEAR(tbl_data[[#This Row],[Date_rapport]])</f>
        <v>2023</v>
      </c>
      <c r="I6153" t="str">
        <f>INDEX(tbl_produits[Molécule extraite], MATCH(tbl_data[[#This Row],[NORM_Spécialité]], tbl_produits[Nom normalisé], 0))</f>
        <v>Sarilumab</v>
      </c>
      <c r="J6153" s="34">
        <f>DATE(LEFT(tbl_data[[#This Row],[Date_rapport]], 4), MID(tbl_data[[#This Row],[Date_rapport]], 6, 2), RIGHT(tbl_data[[#This Row],[Date_rapport]], 2))</f>
        <v>45035</v>
      </c>
    </row>
    <row r="6154" spans="1:10" x14ac:dyDescent="0.2">
      <c r="A6154" s="28" t="s">
        <v>1840</v>
      </c>
      <c r="B6154" t="s">
        <v>6</v>
      </c>
      <c r="C6154" s="28" t="s">
        <v>795</v>
      </c>
      <c r="D6154" t="s">
        <v>796</v>
      </c>
      <c r="E6154" t="s">
        <v>795</v>
      </c>
      <c r="F6154" t="str">
        <f>INDEX(tbl_produits[Nom normalisé], MATCH(tbl_data[[#This Row],[Spécialité]], tbl_produits[Nom original], 0))</f>
        <v>AVONEX 30 microgrammes/0,5 ml, solution injectable, en stylo prérempli</v>
      </c>
      <c r="G6154" t="str">
        <f>INDEX(tbl_produits[Classe nom], MATCH(tbl_data[[#This Row],[NORM_Spécialité]], tbl_produits[Nom normalisé], 0))</f>
        <v>Antinéoplasiques et immunomodulateurs</v>
      </c>
      <c r="H6154">
        <f>YEAR(tbl_data[[#This Row],[Date_rapport]])</f>
        <v>2023</v>
      </c>
      <c r="I6154" t="str">
        <f>INDEX(tbl_produits[Molécule extraite], MATCH(tbl_data[[#This Row],[NORM_Spécialité]], tbl_produits[Nom normalisé], 0))</f>
        <v>Interféron bêta-1a</v>
      </c>
      <c r="J6154" s="34">
        <f>DATE(LEFT(tbl_data[[#This Row],[Date_rapport]], 4), MID(tbl_data[[#This Row],[Date_rapport]], 6, 2), RIGHT(tbl_data[[#This Row],[Date_rapport]], 2))</f>
        <v>45035</v>
      </c>
    </row>
    <row r="6155" spans="1:10" x14ac:dyDescent="0.2">
      <c r="A6155" s="28" t="s">
        <v>1840</v>
      </c>
      <c r="B6155" t="s">
        <v>6</v>
      </c>
      <c r="C6155" s="28" t="s">
        <v>795</v>
      </c>
      <c r="D6155" t="s">
        <v>675</v>
      </c>
      <c r="E6155" t="s">
        <v>806</v>
      </c>
      <c r="F6155" t="str">
        <f>INDEX(tbl_produits[Nom normalisé], MATCH(tbl_data[[#This Row],[Spécialité]], tbl_produits[Nom original], 0))</f>
        <v>BOTOX 50 unité Allergan, poudre pour solution injectable</v>
      </c>
      <c r="G6155" t="str">
        <f>INDEX(tbl_produits[Classe nom], MATCH(tbl_data[[#This Row],[NORM_Spécialité]], tbl_produits[Nom normalisé], 0))</f>
        <v xml:space="preserve">Système musculo-squelettique </v>
      </c>
      <c r="H6155">
        <f>YEAR(tbl_data[[#This Row],[Date_rapport]])</f>
        <v>2023</v>
      </c>
      <c r="I6155" t="str">
        <f>INDEX(tbl_produits[Molécule extraite], MATCH(tbl_data[[#This Row],[NORM_Spécialité]], tbl_produits[Nom normalisé], 0))</f>
        <v>Toxine botulinique type A</v>
      </c>
      <c r="J6155" s="34">
        <f>DATE(LEFT(tbl_data[[#This Row],[Date_rapport]], 4), MID(tbl_data[[#This Row],[Date_rapport]], 6, 2), RIGHT(tbl_data[[#This Row],[Date_rapport]], 2))</f>
        <v>45035</v>
      </c>
    </row>
    <row r="6156" spans="1:10" x14ac:dyDescent="0.2">
      <c r="A6156" s="28" t="s">
        <v>1840</v>
      </c>
      <c r="B6156" t="s">
        <v>6</v>
      </c>
      <c r="C6156" s="28" t="s">
        <v>798</v>
      </c>
      <c r="D6156" t="s">
        <v>800</v>
      </c>
      <c r="E6156" t="s">
        <v>2</v>
      </c>
      <c r="F6156" t="str">
        <f>INDEX(tbl_produits[Nom normalisé], MATCH(tbl_data[[#This Row],[Spécialité]], tbl_produits[Nom original], 0))</f>
        <v>BEVITINE 100 mg/2 ml, solution injectable en ampoule</v>
      </c>
      <c r="G6156" t="str">
        <f>INDEX(tbl_produits[Classe nom], MATCH(tbl_data[[#This Row],[NORM_Spécialité]], tbl_produits[Nom normalisé], 0))</f>
        <v>Voies digestives et métabolisme</v>
      </c>
      <c r="H6156">
        <f>YEAR(tbl_data[[#This Row],[Date_rapport]])</f>
        <v>2023</v>
      </c>
      <c r="I6156" t="str">
        <f>INDEX(tbl_produits[Molécule extraite], MATCH(tbl_data[[#This Row],[NORM_Spécialité]], tbl_produits[Nom normalisé], 0))</f>
        <v>Chlorhydrate de thiamine</v>
      </c>
      <c r="J6156" s="34">
        <f>DATE(LEFT(tbl_data[[#This Row],[Date_rapport]], 4), MID(tbl_data[[#This Row],[Date_rapport]], 6, 2), RIGHT(tbl_data[[#This Row],[Date_rapport]], 2))</f>
        <v>45035</v>
      </c>
    </row>
    <row r="6157" spans="1:10" x14ac:dyDescent="0.2">
      <c r="A6157" s="28" t="s">
        <v>1840</v>
      </c>
      <c r="B6157" t="s">
        <v>6</v>
      </c>
      <c r="C6157" s="28" t="s">
        <v>804</v>
      </c>
      <c r="D6157" t="s">
        <v>805</v>
      </c>
      <c r="E6157" t="s">
        <v>2</v>
      </c>
      <c r="F6157" t="str">
        <f>INDEX(tbl_produits[Nom normalisé], MATCH(tbl_data[[#This Row],[Spécialité]], tbl_produits[Nom original], 0))</f>
        <v>ANCOTIL 500 mg, comprimé</v>
      </c>
      <c r="G6157" t="str">
        <f>INDEX(tbl_produits[Classe nom], MATCH(tbl_data[[#This Row],[NORM_Spécialité]], tbl_produits[Nom normalisé], 0))</f>
        <v>Anti-infectieux à usage systémique</v>
      </c>
      <c r="H6157">
        <f>YEAR(tbl_data[[#This Row],[Date_rapport]])</f>
        <v>2023</v>
      </c>
      <c r="I6157" t="str">
        <f>INDEX(tbl_produits[Molécule extraite], MATCH(tbl_data[[#This Row],[NORM_Spécialité]], tbl_produits[Nom normalisé], 0))</f>
        <v>Flucytosine</v>
      </c>
      <c r="J6157" s="34">
        <f>DATE(LEFT(tbl_data[[#This Row],[Date_rapport]], 4), MID(tbl_data[[#This Row],[Date_rapport]], 6, 2), RIGHT(tbl_data[[#This Row],[Date_rapport]], 2))</f>
        <v>45035</v>
      </c>
    </row>
    <row r="6158" spans="1:10" x14ac:dyDescent="0.2">
      <c r="A6158" s="28" t="s">
        <v>1840</v>
      </c>
      <c r="B6158" t="s">
        <v>11</v>
      </c>
      <c r="C6158" s="28" t="s">
        <v>806</v>
      </c>
      <c r="D6158" t="s">
        <v>808</v>
      </c>
      <c r="E6158" t="s">
        <v>2</v>
      </c>
      <c r="F6158" t="str">
        <f>INDEX(tbl_produits[Nom normalisé], MATCH(tbl_data[[#This Row],[Spécialité]], tbl_produits[Nom original], 0))</f>
        <v>IOBENGUANE (131I) pour thérapie CIS bio international 370 MBq/mL, solution pour perfusion</v>
      </c>
      <c r="G6158" t="str">
        <f>INDEX(tbl_produits[Classe nom], MATCH(tbl_data[[#This Row],[NORM_Spécialité]], tbl_produits[Nom normalisé], 0))</f>
        <v>Divers</v>
      </c>
      <c r="H6158">
        <f>YEAR(tbl_data[[#This Row],[Date_rapport]])</f>
        <v>2023</v>
      </c>
      <c r="I6158" t="str">
        <f>INDEX(tbl_produits[Molécule extraite], MATCH(tbl_data[[#This Row],[NORM_Spécialité]], tbl_produits[Nom normalisé], 0))</f>
        <v>Iobenguane (131I)</v>
      </c>
      <c r="J6158" s="34">
        <f>DATE(LEFT(tbl_data[[#This Row],[Date_rapport]], 4), MID(tbl_data[[#This Row],[Date_rapport]], 6, 2), RIGHT(tbl_data[[#This Row],[Date_rapport]], 2))</f>
        <v>45035</v>
      </c>
    </row>
    <row r="6159" spans="1:10" x14ac:dyDescent="0.2">
      <c r="A6159" s="28" t="s">
        <v>1840</v>
      </c>
      <c r="B6159" t="s">
        <v>9</v>
      </c>
      <c r="C6159" s="28" t="s">
        <v>810</v>
      </c>
      <c r="D6159" t="s">
        <v>811</v>
      </c>
      <c r="E6159" t="s">
        <v>2</v>
      </c>
      <c r="F6159" t="str">
        <f>INDEX(tbl_produits[Nom normalisé], MATCH(tbl_data[[#This Row],[Spécialité]], tbl_produits[Nom original], 0))</f>
        <v xml:space="preserve">PARACÉTAMOL Carelide 10 mg/ml, solution pour perfusion poches de 50ml </v>
      </c>
      <c r="G6159" t="str">
        <f>INDEX(tbl_produits[Classe nom], MATCH(tbl_data[[#This Row],[NORM_Spécialité]], tbl_produits[Nom normalisé], 0))</f>
        <v>Système nerveux</v>
      </c>
      <c r="H6159">
        <f>YEAR(tbl_data[[#This Row],[Date_rapport]])</f>
        <v>2023</v>
      </c>
      <c r="I6159" t="str">
        <f>INDEX(tbl_produits[Molécule extraite], MATCH(tbl_data[[#This Row],[NORM_Spécialité]], tbl_produits[Nom normalisé], 0))</f>
        <v>Paracétamol</v>
      </c>
      <c r="J6159" s="34">
        <f>DATE(LEFT(tbl_data[[#This Row],[Date_rapport]], 4), MID(tbl_data[[#This Row],[Date_rapport]], 6, 2), RIGHT(tbl_data[[#This Row],[Date_rapport]], 2))</f>
        <v>45035</v>
      </c>
    </row>
    <row r="6160" spans="1:10" x14ac:dyDescent="0.2">
      <c r="A6160" s="28" t="s">
        <v>1840</v>
      </c>
      <c r="B6160" t="s">
        <v>6</v>
      </c>
      <c r="C6160" s="28" t="s">
        <v>810</v>
      </c>
      <c r="D6160" t="s">
        <v>707</v>
      </c>
      <c r="E6160" t="s">
        <v>2</v>
      </c>
      <c r="F6160" t="str">
        <f>INDEX(tbl_produits[Nom normalisé], MATCH(tbl_data[[#This Row],[Spécialité]], tbl_produits[Nom original], 0))</f>
        <v>ROACTEMRA 20 mg/ml, solution à diluer pour perfusion</v>
      </c>
      <c r="G6160" t="str">
        <f>INDEX(tbl_produits[Classe nom], MATCH(tbl_data[[#This Row],[NORM_Spécialité]], tbl_produits[Nom normalisé], 0))</f>
        <v>Antinéoplasiques et immunomodulateurs</v>
      </c>
      <c r="H6160">
        <f>YEAR(tbl_data[[#This Row],[Date_rapport]])</f>
        <v>2023</v>
      </c>
      <c r="I6160" t="str">
        <f>INDEX(tbl_produits[Molécule extraite], MATCH(tbl_data[[#This Row],[NORM_Spécialité]], tbl_produits[Nom normalisé], 0))</f>
        <v>Tocilizumab</v>
      </c>
      <c r="J6160" s="34">
        <f>DATE(LEFT(tbl_data[[#This Row],[Date_rapport]], 4), MID(tbl_data[[#This Row],[Date_rapport]], 6, 2), RIGHT(tbl_data[[#This Row],[Date_rapport]], 2))</f>
        <v>45035</v>
      </c>
    </row>
    <row r="6161" spans="1:10" x14ac:dyDescent="0.2">
      <c r="A6161" s="28" t="s">
        <v>1840</v>
      </c>
      <c r="B6161" t="s">
        <v>6</v>
      </c>
      <c r="C6161" s="28" t="s">
        <v>658</v>
      </c>
      <c r="D6161" t="s">
        <v>659</v>
      </c>
      <c r="E6161" t="s">
        <v>658</v>
      </c>
      <c r="F6161" t="str">
        <f>INDEX(tbl_produits[Nom normalisé], MATCH(tbl_data[[#This Row],[Spécialité]], tbl_produits[Nom original], 0))</f>
        <v>OZIDIA 10 mg, comprimé à libération prolongée</v>
      </c>
      <c r="G6161" t="str">
        <f>INDEX(tbl_produits[Classe nom], MATCH(tbl_data[[#This Row],[NORM_Spécialité]], tbl_produits[Nom normalisé], 0))</f>
        <v>Voies digestives et métabolisme</v>
      </c>
      <c r="H6161">
        <f>YEAR(tbl_data[[#This Row],[Date_rapport]])</f>
        <v>2023</v>
      </c>
      <c r="I6161" t="str">
        <f>INDEX(tbl_produits[Molécule extraite], MATCH(tbl_data[[#This Row],[NORM_Spécialité]], tbl_produits[Nom normalisé], 0))</f>
        <v>Glipizide</v>
      </c>
      <c r="J6161" s="34">
        <f>DATE(LEFT(tbl_data[[#This Row],[Date_rapport]], 4), MID(tbl_data[[#This Row],[Date_rapport]], 6, 2), RIGHT(tbl_data[[#This Row],[Date_rapport]], 2))</f>
        <v>45035</v>
      </c>
    </row>
    <row r="6162" spans="1:10" x14ac:dyDescent="0.2">
      <c r="A6162" s="28" t="s">
        <v>1840</v>
      </c>
      <c r="B6162" t="s">
        <v>9</v>
      </c>
      <c r="C6162" s="28" t="s">
        <v>678</v>
      </c>
      <c r="D6162" t="s">
        <v>682</v>
      </c>
      <c r="E6162" t="s">
        <v>2</v>
      </c>
      <c r="F6162" t="str">
        <f>INDEX(tbl_produits[Nom normalisé], MATCH(tbl_data[[#This Row],[Spécialité]], tbl_produits[Nom original], 0))</f>
        <v>MÉTHOXSALÈNE Macopharma 20 microgrammes/mL, solution pour la modification de la fraction sanguine</v>
      </c>
      <c r="G6162" t="str">
        <f>INDEX(tbl_produits[Classe nom], MATCH(tbl_data[[#This Row],[NORM_Spécialité]], tbl_produits[Nom normalisé], 0))</f>
        <v>Antinéoplasiques et immunomodulateurs</v>
      </c>
      <c r="H6162">
        <f>YEAR(tbl_data[[#This Row],[Date_rapport]])</f>
        <v>2023</v>
      </c>
      <c r="I6162" t="str">
        <f>INDEX(tbl_produits[Molécule extraite], MATCH(tbl_data[[#This Row],[NORM_Spécialité]], tbl_produits[Nom normalisé], 0))</f>
        <v>Méthoxsalène</v>
      </c>
      <c r="J6162" s="34">
        <f>DATE(LEFT(tbl_data[[#This Row],[Date_rapport]], 4), MID(tbl_data[[#This Row],[Date_rapport]], 6, 2), RIGHT(tbl_data[[#This Row],[Date_rapport]], 2))</f>
        <v>45035</v>
      </c>
    </row>
    <row r="6163" spans="1:10" x14ac:dyDescent="0.2">
      <c r="A6163" s="28" t="s">
        <v>1840</v>
      </c>
      <c r="B6163" t="s">
        <v>6</v>
      </c>
      <c r="C6163" s="28" t="s">
        <v>684</v>
      </c>
      <c r="D6163" t="s">
        <v>687</v>
      </c>
      <c r="E6163" t="s">
        <v>1637</v>
      </c>
      <c r="F6163" t="str">
        <f>INDEX(tbl_produits[Nom normalisé], MATCH(tbl_data[[#This Row],[Spécialité]], tbl_produits[Nom original], 0))</f>
        <v>CYSTAGON, 50 mg, gélule</v>
      </c>
      <c r="G6163" t="str">
        <f>INDEX(tbl_produits[Classe nom], MATCH(tbl_data[[#This Row],[NORM_Spécialité]], tbl_produits[Nom normalisé], 0))</f>
        <v>Voies digestives et métabolisme</v>
      </c>
      <c r="H6163">
        <f>YEAR(tbl_data[[#This Row],[Date_rapport]])</f>
        <v>2023</v>
      </c>
      <c r="I6163" t="str">
        <f>INDEX(tbl_produits[Molécule extraite], MATCH(tbl_data[[#This Row],[NORM_Spécialité]], tbl_produits[Nom normalisé], 0))</f>
        <v>Mercaptamine (bitartrate de)</v>
      </c>
      <c r="J6163" s="34">
        <f>DATE(LEFT(tbl_data[[#This Row],[Date_rapport]], 4), MID(tbl_data[[#This Row],[Date_rapport]], 6, 2), RIGHT(tbl_data[[#This Row],[Date_rapport]], 2))</f>
        <v>45035</v>
      </c>
    </row>
    <row r="6164" spans="1:10" x14ac:dyDescent="0.2">
      <c r="A6164" s="28" t="s">
        <v>1840</v>
      </c>
      <c r="B6164" t="s">
        <v>3</v>
      </c>
      <c r="C6164" s="28" t="s">
        <v>684</v>
      </c>
      <c r="D6164" t="s">
        <v>688</v>
      </c>
      <c r="E6164" t="s">
        <v>2</v>
      </c>
      <c r="F6164" t="str">
        <f>INDEX(tbl_produits[Nom normalisé], MATCH(tbl_data[[#This Row],[Spécialité]], tbl_produits[Nom original], 0))</f>
        <v xml:space="preserve">ACTONEL 35 mg, comprimé gastro-résistant </v>
      </c>
      <c r="G6164" t="str">
        <f>INDEX(tbl_produits[Classe nom], MATCH(tbl_data[[#This Row],[NORM_Spécialité]], tbl_produits[Nom normalisé], 0))</f>
        <v xml:space="preserve">Système musculo-squelettique </v>
      </c>
      <c r="H6164">
        <f>YEAR(tbl_data[[#This Row],[Date_rapport]])</f>
        <v>2023</v>
      </c>
      <c r="I6164" t="str">
        <f>INDEX(tbl_produits[Molécule extraite], MATCH(tbl_data[[#This Row],[NORM_Spécialité]], tbl_produits[Nom normalisé], 0))</f>
        <v>Risédronate monosodique</v>
      </c>
      <c r="J6164" s="34">
        <f>DATE(LEFT(tbl_data[[#This Row],[Date_rapport]], 4), MID(tbl_data[[#This Row],[Date_rapport]], 6, 2), RIGHT(tbl_data[[#This Row],[Date_rapport]], 2))</f>
        <v>45035</v>
      </c>
    </row>
    <row r="6165" spans="1:10" x14ac:dyDescent="0.2">
      <c r="A6165" s="28" t="s">
        <v>1840</v>
      </c>
      <c r="B6165" t="s">
        <v>6</v>
      </c>
      <c r="C6165" s="28" t="s">
        <v>689</v>
      </c>
      <c r="D6165" t="s">
        <v>691</v>
      </c>
      <c r="E6165" t="s">
        <v>698</v>
      </c>
      <c r="F6165" t="str">
        <f>INDEX(tbl_produits[Nom normalisé], MATCH(tbl_data[[#This Row],[Spécialité]], tbl_produits[Nom original], 0))</f>
        <v>PLASMALYTE Viaflo, solution pour perfusion</v>
      </c>
      <c r="G6165" t="str">
        <f>INDEX(tbl_produits[Classe nom], MATCH(tbl_data[[#This Row],[NORM_Spécialité]], tbl_produits[Nom normalisé], 0))</f>
        <v>Sang et organes hématopoïétiques</v>
      </c>
      <c r="H6165">
        <f>YEAR(tbl_data[[#This Row],[Date_rapport]])</f>
        <v>2023</v>
      </c>
      <c r="I6165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6165" s="34">
        <f>DATE(LEFT(tbl_data[[#This Row],[Date_rapport]], 4), MID(tbl_data[[#This Row],[Date_rapport]], 6, 2), RIGHT(tbl_data[[#This Row],[Date_rapport]], 2))</f>
        <v>45035</v>
      </c>
    </row>
    <row r="6166" spans="1:10" x14ac:dyDescent="0.2">
      <c r="A6166" s="28" t="s">
        <v>1840</v>
      </c>
      <c r="B6166" t="s">
        <v>6</v>
      </c>
      <c r="C6166" s="28" t="s">
        <v>698</v>
      </c>
      <c r="D6166" t="s">
        <v>700</v>
      </c>
      <c r="E6166" t="s">
        <v>710</v>
      </c>
      <c r="F6166" t="str">
        <f>INDEX(tbl_produits[Nom normalisé], MATCH(tbl_data[[#This Row],[Spécialité]], tbl_produits[Nom original], 0))</f>
        <v>NORMACOL lavement enfants, solution rectale, récipient unidose</v>
      </c>
      <c r="G6166" t="str">
        <f>INDEX(tbl_produits[Classe nom], MATCH(tbl_data[[#This Row],[NORM_Spécialité]], tbl_produits[Nom normalisé], 0))</f>
        <v>Sang et organes hématopoïétiques</v>
      </c>
      <c r="H6166">
        <f>YEAR(tbl_data[[#This Row],[Date_rapport]])</f>
        <v>2023</v>
      </c>
      <c r="I6166" t="str">
        <f>INDEX(tbl_produits[Molécule extraite], MATCH(tbl_data[[#This Row],[NORM_Spécialité]], tbl_produits[Nom normalisé], 0))</f>
        <v>Solutions électrolytiques</v>
      </c>
      <c r="J6166" s="34">
        <f>DATE(LEFT(tbl_data[[#This Row],[Date_rapport]], 4), MID(tbl_data[[#This Row],[Date_rapport]], 6, 2), RIGHT(tbl_data[[#This Row],[Date_rapport]], 2))</f>
        <v>45035</v>
      </c>
    </row>
    <row r="6167" spans="1:10" x14ac:dyDescent="0.2">
      <c r="A6167" s="28" t="s">
        <v>1840</v>
      </c>
      <c r="B6167" t="s">
        <v>6</v>
      </c>
      <c r="C6167" s="28" t="s">
        <v>701</v>
      </c>
      <c r="D6167" t="s">
        <v>702</v>
      </c>
      <c r="E6167" t="s">
        <v>701</v>
      </c>
      <c r="F6167" t="str">
        <f>INDEX(tbl_produits[Nom normalisé], MATCH(tbl_data[[#This Row],[Spécialité]], tbl_produits[Nom original], 0))</f>
        <v>ZINPLAVA 25 mg/mL, solution à diluer pour perfusion</v>
      </c>
      <c r="G6167" t="str">
        <f>INDEX(tbl_produits[Classe nom], MATCH(tbl_data[[#This Row],[NORM_Spécialité]], tbl_produits[Nom normalisé], 0))</f>
        <v>Anti-infectieux à usage systémique</v>
      </c>
      <c r="H6167">
        <f>YEAR(tbl_data[[#This Row],[Date_rapport]])</f>
        <v>2023</v>
      </c>
      <c r="I6167" t="str">
        <f>INDEX(tbl_produits[Molécule extraite], MATCH(tbl_data[[#This Row],[NORM_Spécialité]], tbl_produits[Nom normalisé], 0))</f>
        <v>Bezlotoxumab</v>
      </c>
      <c r="J6167" s="34">
        <f>DATE(LEFT(tbl_data[[#This Row],[Date_rapport]], 4), MID(tbl_data[[#This Row],[Date_rapport]], 6, 2), RIGHT(tbl_data[[#This Row],[Date_rapport]], 2))</f>
        <v>45035</v>
      </c>
    </row>
    <row r="6168" spans="1:10" x14ac:dyDescent="0.2">
      <c r="A6168" s="28" t="s">
        <v>1840</v>
      </c>
      <c r="B6168" t="s">
        <v>9</v>
      </c>
      <c r="C6168" s="28" t="s">
        <v>701</v>
      </c>
      <c r="D6168" t="s">
        <v>703</v>
      </c>
      <c r="E6168" t="s">
        <v>2</v>
      </c>
      <c r="F6168" t="str">
        <f>INDEX(tbl_produits[Nom normalisé], MATCH(tbl_data[[#This Row],[Spécialité]], tbl_produits[Nom original], 0))</f>
        <v>VISIPAQUE 270 mg d’I/ml – 320 mg d’I/ml, solution injectable</v>
      </c>
      <c r="G6168" t="str">
        <f>INDEX(tbl_produits[Classe nom], MATCH(tbl_data[[#This Row],[NORM_Spécialité]], tbl_produits[Nom normalisé], 0))</f>
        <v>Divers</v>
      </c>
      <c r="H6168">
        <f>YEAR(tbl_data[[#This Row],[Date_rapport]])</f>
        <v>2023</v>
      </c>
      <c r="I6168" t="str">
        <f>INDEX(tbl_produits[Molécule extraite], MATCH(tbl_data[[#This Row],[NORM_Spécialité]], tbl_produits[Nom normalisé], 0))</f>
        <v>Iodixanol</v>
      </c>
      <c r="J6168" s="34">
        <f>DATE(LEFT(tbl_data[[#This Row],[Date_rapport]], 4), MID(tbl_data[[#This Row],[Date_rapport]], 6, 2), RIGHT(tbl_data[[#This Row],[Date_rapport]], 2))</f>
        <v>45035</v>
      </c>
    </row>
    <row r="6169" spans="1:10" x14ac:dyDescent="0.2">
      <c r="A6169" s="28" t="s">
        <v>1840</v>
      </c>
      <c r="B6169" t="s">
        <v>6</v>
      </c>
      <c r="C6169" s="28" t="s">
        <v>715</v>
      </c>
      <c r="D6169" t="s">
        <v>716</v>
      </c>
      <c r="E6169" t="s">
        <v>725</v>
      </c>
      <c r="F6169" t="str">
        <f>INDEX(tbl_produits[Nom normalisé], MATCH(tbl_data[[#This Row],[Spécialité]], tbl_produits[Nom original], 0))</f>
        <v>CORDARONE 150 mg/3 ml, solution injectable en ampoule</v>
      </c>
      <c r="G6169" t="str">
        <f>INDEX(tbl_produits[Classe nom], MATCH(tbl_data[[#This Row],[NORM_Spécialité]], tbl_produits[Nom normalisé], 0))</f>
        <v>Système cardiovasculaire</v>
      </c>
      <c r="H6169">
        <f>YEAR(tbl_data[[#This Row],[Date_rapport]])</f>
        <v>2023</v>
      </c>
      <c r="I6169" t="str">
        <f>INDEX(tbl_produits[Molécule extraite], MATCH(tbl_data[[#This Row],[NORM_Spécialité]], tbl_produits[Nom normalisé], 0))</f>
        <v>Amiodarone</v>
      </c>
      <c r="J6169" s="34">
        <f>DATE(LEFT(tbl_data[[#This Row],[Date_rapport]], 4), MID(tbl_data[[#This Row],[Date_rapport]], 6, 2), RIGHT(tbl_data[[#This Row],[Date_rapport]], 2))</f>
        <v>45035</v>
      </c>
    </row>
    <row r="6170" spans="1:10" x14ac:dyDescent="0.2">
      <c r="A6170" s="28" t="s">
        <v>1840</v>
      </c>
      <c r="B6170" t="s">
        <v>6</v>
      </c>
      <c r="C6170" s="28" t="s">
        <v>730</v>
      </c>
      <c r="D6170" t="s">
        <v>635</v>
      </c>
      <c r="E6170" t="s">
        <v>1638</v>
      </c>
      <c r="F6170" t="str">
        <f>INDEX(tbl_produits[Nom normalisé], MATCH(tbl_data[[#This Row],[Spécialité]], tbl_produits[Nom original], 0))</f>
        <v>TENORMINE 5 mg/10 ml, solution injectable IV en ampoule</v>
      </c>
      <c r="G6170" t="str">
        <f>INDEX(tbl_produits[Classe nom], MATCH(tbl_data[[#This Row],[NORM_Spécialité]], tbl_produits[Nom normalisé], 0))</f>
        <v>Système cardiovasculaire</v>
      </c>
      <c r="H6170">
        <f>YEAR(tbl_data[[#This Row],[Date_rapport]])</f>
        <v>2023</v>
      </c>
      <c r="I6170" t="str">
        <f>INDEX(tbl_produits[Molécule extraite], MATCH(tbl_data[[#This Row],[NORM_Spécialité]], tbl_produits[Nom normalisé], 0))</f>
        <v>Aténolol</v>
      </c>
      <c r="J6170" s="34">
        <f>DATE(LEFT(tbl_data[[#This Row],[Date_rapport]], 4), MID(tbl_data[[#This Row],[Date_rapport]], 6, 2), RIGHT(tbl_data[[#This Row],[Date_rapport]], 2))</f>
        <v>45035</v>
      </c>
    </row>
    <row r="6171" spans="1:10" x14ac:dyDescent="0.2">
      <c r="A6171" s="28" t="s">
        <v>1840</v>
      </c>
      <c r="B6171" t="s">
        <v>9</v>
      </c>
      <c r="C6171" s="28" t="s">
        <v>735</v>
      </c>
      <c r="D6171" t="s">
        <v>737</v>
      </c>
      <c r="E6171" t="s">
        <v>2</v>
      </c>
      <c r="F6171" t="str">
        <f>INDEX(tbl_produits[Nom normalisé], MATCH(tbl_data[[#This Row],[Spécialité]], tbl_produits[Nom original], 0))</f>
        <v>ROPIVACAINE 7,5 mg/ml, solution injectable en ampoul</v>
      </c>
      <c r="G6171" t="str">
        <f>INDEX(tbl_produits[Classe nom], MATCH(tbl_data[[#This Row],[NORM_Spécialité]], tbl_produits[Nom normalisé], 0))</f>
        <v>Système nerveux</v>
      </c>
      <c r="H6171">
        <f>YEAR(tbl_data[[#This Row],[Date_rapport]])</f>
        <v>2023</v>
      </c>
      <c r="I6171" t="str">
        <f>INDEX(tbl_produits[Molécule extraite], MATCH(tbl_data[[#This Row],[NORM_Spécialité]], tbl_produits[Nom normalisé], 0))</f>
        <v>Ropivacaïne (chlorhydrate de)</v>
      </c>
      <c r="J6171" s="34">
        <f>DATE(LEFT(tbl_data[[#This Row],[Date_rapport]], 4), MID(tbl_data[[#This Row],[Date_rapport]], 6, 2), RIGHT(tbl_data[[#This Row],[Date_rapport]], 2))</f>
        <v>45035</v>
      </c>
    </row>
    <row r="6172" spans="1:10" x14ac:dyDescent="0.2">
      <c r="A6172" s="28" t="s">
        <v>1840</v>
      </c>
      <c r="B6172" t="s">
        <v>9</v>
      </c>
      <c r="C6172" s="28" t="s">
        <v>735</v>
      </c>
      <c r="D6172" t="s">
        <v>625</v>
      </c>
      <c r="E6172" t="s">
        <v>2</v>
      </c>
      <c r="F6172" t="str">
        <f>INDEX(tbl_produits[Nom normalisé], MATCH(tbl_data[[#This Row],[Spécialité]], tbl_produits[Nom original], 0))</f>
        <v xml:space="preserve">ROPIVACAINE 2 mg/ml, solution pour perfusion en poche et en ampoules </v>
      </c>
      <c r="G6172" t="str">
        <f>INDEX(tbl_produits[Classe nom], MATCH(tbl_data[[#This Row],[NORM_Spécialité]], tbl_produits[Nom normalisé], 0))</f>
        <v>Système nerveux</v>
      </c>
      <c r="H6172">
        <f>YEAR(tbl_data[[#This Row],[Date_rapport]])</f>
        <v>2023</v>
      </c>
      <c r="I6172" t="str">
        <f>INDEX(tbl_produits[Molécule extraite], MATCH(tbl_data[[#This Row],[NORM_Spécialité]], tbl_produits[Nom normalisé], 0))</f>
        <v>Ropivacaïne (chlorhydrate de)</v>
      </c>
      <c r="J6172" s="34">
        <f>DATE(LEFT(tbl_data[[#This Row],[Date_rapport]], 4), MID(tbl_data[[#This Row],[Date_rapport]], 6, 2), RIGHT(tbl_data[[#This Row],[Date_rapport]], 2))</f>
        <v>45035</v>
      </c>
    </row>
    <row r="6173" spans="1:10" x14ac:dyDescent="0.2">
      <c r="A6173" s="28" t="s">
        <v>1840</v>
      </c>
      <c r="B6173" t="s">
        <v>9</v>
      </c>
      <c r="C6173" s="28" t="s">
        <v>740</v>
      </c>
      <c r="D6173" t="s">
        <v>741</v>
      </c>
      <c r="E6173" t="s">
        <v>2</v>
      </c>
      <c r="F6173" t="str">
        <f>INDEX(tbl_produits[Nom normalisé], MATCH(tbl_data[[#This Row],[Spécialité]], tbl_produits[Nom original], 0))</f>
        <v>UVADEX 20 microgrammes/ml, solution pour la modification de la fraction sanguine</v>
      </c>
      <c r="G6173" t="str">
        <f>INDEX(tbl_produits[Classe nom], MATCH(tbl_data[[#This Row],[NORM_Spécialité]], tbl_produits[Nom normalisé], 0))</f>
        <v>Antinéoplasiques et immunomodulateurs</v>
      </c>
      <c r="H6173">
        <f>YEAR(tbl_data[[#This Row],[Date_rapport]])</f>
        <v>2023</v>
      </c>
      <c r="I6173" t="str">
        <f>INDEX(tbl_produits[Molécule extraite], MATCH(tbl_data[[#This Row],[NORM_Spécialité]], tbl_produits[Nom normalisé], 0))</f>
        <v>Méthoxsalène</v>
      </c>
      <c r="J6173" s="34">
        <f>DATE(LEFT(tbl_data[[#This Row],[Date_rapport]], 4), MID(tbl_data[[#This Row],[Date_rapport]], 6, 2), RIGHT(tbl_data[[#This Row],[Date_rapport]], 2))</f>
        <v>45035</v>
      </c>
    </row>
    <row r="6174" spans="1:10" x14ac:dyDescent="0.2">
      <c r="A6174" s="28" t="s">
        <v>1840</v>
      </c>
      <c r="B6174" t="s">
        <v>6</v>
      </c>
      <c r="C6174" s="28" t="s">
        <v>744</v>
      </c>
      <c r="D6174" t="s">
        <v>745</v>
      </c>
      <c r="E6174" t="s">
        <v>750</v>
      </c>
      <c r="F6174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6174" t="str">
        <f>INDEX(tbl_produits[Classe nom], MATCH(tbl_data[[#This Row],[NORM_Spécialité]], tbl_produits[Nom normalisé], 0))</f>
        <v>Voies digestives et métabolisme</v>
      </c>
      <c r="H6174">
        <f>YEAR(tbl_data[[#This Row],[Date_rapport]])</f>
        <v>2023</v>
      </c>
      <c r="I6174" t="str">
        <f>INDEX(tbl_produits[Molécule extraite], MATCH(tbl_data[[#This Row],[NORM_Spécialité]], tbl_produits[Nom normalisé], 0))</f>
        <v>Magnésium (Sulfate de)</v>
      </c>
      <c r="J6174" s="34">
        <f>DATE(LEFT(tbl_data[[#This Row],[Date_rapport]], 4), MID(tbl_data[[#This Row],[Date_rapport]], 6, 2), RIGHT(tbl_data[[#This Row],[Date_rapport]], 2))</f>
        <v>45035</v>
      </c>
    </row>
    <row r="6175" spans="1:10" x14ac:dyDescent="0.2">
      <c r="A6175" s="28" t="s">
        <v>1840</v>
      </c>
      <c r="B6175" t="s">
        <v>3</v>
      </c>
      <c r="C6175" s="28" t="s">
        <v>748</v>
      </c>
      <c r="D6175" t="s">
        <v>749</v>
      </c>
      <c r="E6175" t="s">
        <v>2</v>
      </c>
      <c r="F6175" t="str">
        <f>INDEX(tbl_produits[Nom normalisé], MATCH(tbl_data[[#This Row],[Spécialité]], tbl_produits[Nom original], 0))</f>
        <v>ROPIVACAINE Kabi 2 mg/ml, solution pour perfusion en poche de 200 ml</v>
      </c>
      <c r="G6175" t="str">
        <f>INDEX(tbl_produits[Classe nom], MATCH(tbl_data[[#This Row],[NORM_Spécialité]], tbl_produits[Nom normalisé], 0))</f>
        <v>Système nerveux</v>
      </c>
      <c r="H6175">
        <f>YEAR(tbl_data[[#This Row],[Date_rapport]])</f>
        <v>2023</v>
      </c>
      <c r="I6175" t="str">
        <f>INDEX(tbl_produits[Molécule extraite], MATCH(tbl_data[[#This Row],[NORM_Spécialité]], tbl_produits[Nom normalisé], 0))</f>
        <v>Ropivacaïne (chlorhydrate de)</v>
      </c>
      <c r="J6175" s="34">
        <f>DATE(LEFT(tbl_data[[#This Row],[Date_rapport]], 4), MID(tbl_data[[#This Row],[Date_rapport]], 6, 2), RIGHT(tbl_data[[#This Row],[Date_rapport]], 2))</f>
        <v>45035</v>
      </c>
    </row>
    <row r="6176" spans="1:10" x14ac:dyDescent="0.2">
      <c r="A6176" s="28" t="s">
        <v>1840</v>
      </c>
      <c r="B6176" t="s">
        <v>11</v>
      </c>
      <c r="C6176" s="28" t="s">
        <v>750</v>
      </c>
      <c r="D6176" t="s">
        <v>751</v>
      </c>
      <c r="E6176" t="s">
        <v>2</v>
      </c>
      <c r="F6176" t="str">
        <f>INDEX(tbl_produits[Nom normalisé], MATCH(tbl_data[[#This Row],[Spécialité]], tbl_produits[Nom original], 0))</f>
        <v>RIBAVIRINE BIOGARAN 200 mg/400 mg, comprimé pelliculé</v>
      </c>
      <c r="G6176" t="str">
        <f>INDEX(tbl_produits[Classe nom], MATCH(tbl_data[[#This Row],[NORM_Spécialité]], tbl_produits[Nom normalisé], 0))</f>
        <v>Anti-infectieux à usage systémique</v>
      </c>
      <c r="H6176">
        <f>YEAR(tbl_data[[#This Row],[Date_rapport]])</f>
        <v>2023</v>
      </c>
      <c r="I6176" t="str">
        <f>INDEX(tbl_produits[Molécule extraite], MATCH(tbl_data[[#This Row],[NORM_Spécialité]], tbl_produits[Nom normalisé], 0))</f>
        <v>Ribavirine</v>
      </c>
      <c r="J6176" s="34">
        <f>DATE(LEFT(tbl_data[[#This Row],[Date_rapport]], 4), MID(tbl_data[[#This Row],[Date_rapport]], 6, 2), RIGHT(tbl_data[[#This Row],[Date_rapport]], 2))</f>
        <v>45035</v>
      </c>
    </row>
    <row r="6177" spans="1:10" x14ac:dyDescent="0.2">
      <c r="A6177" s="28" t="s">
        <v>1840</v>
      </c>
      <c r="B6177" t="s">
        <v>6</v>
      </c>
      <c r="C6177" s="28" t="s">
        <v>752</v>
      </c>
      <c r="D6177" t="s">
        <v>753</v>
      </c>
      <c r="E6177" t="s">
        <v>613</v>
      </c>
      <c r="F6177" t="str">
        <f>INDEX(tbl_produits[Nom normalisé], MATCH(tbl_data[[#This Row],[Spécialité]], tbl_produits[Nom original], 0))</f>
        <v>ORENCIA 125 mg, solution injectable en stylo pré-rempli</v>
      </c>
      <c r="G6177" t="str">
        <f>INDEX(tbl_produits[Classe nom], MATCH(tbl_data[[#This Row],[NORM_Spécialité]], tbl_produits[Nom normalisé], 0))</f>
        <v>Antinéoplasiques et immunomodulateurs</v>
      </c>
      <c r="H6177">
        <f>YEAR(tbl_data[[#This Row],[Date_rapport]])</f>
        <v>2023</v>
      </c>
      <c r="I6177" t="str">
        <f>INDEX(tbl_produits[Molécule extraite], MATCH(tbl_data[[#This Row],[NORM_Spécialité]], tbl_produits[Nom normalisé], 0))</f>
        <v>Abatacept</v>
      </c>
      <c r="J6177" s="34">
        <f>DATE(LEFT(tbl_data[[#This Row],[Date_rapport]], 4), MID(tbl_data[[#This Row],[Date_rapport]], 6, 2), RIGHT(tbl_data[[#This Row],[Date_rapport]], 2))</f>
        <v>45035</v>
      </c>
    </row>
    <row r="6178" spans="1:10" x14ac:dyDescent="0.2">
      <c r="A6178" s="28" t="s">
        <v>1840</v>
      </c>
      <c r="B6178" t="s">
        <v>3</v>
      </c>
      <c r="C6178" s="28" t="s">
        <v>752</v>
      </c>
      <c r="D6178" t="s">
        <v>754</v>
      </c>
      <c r="E6178" t="s">
        <v>2</v>
      </c>
      <c r="F6178" t="str">
        <f>INDEX(tbl_produits[Nom normalisé], MATCH(tbl_data[[#This Row],[Spécialité]], tbl_produits[Nom original], 0))</f>
        <v>ORENCIA 125 mg, solution injectable en seringue préremplie</v>
      </c>
      <c r="G6178" t="str">
        <f>INDEX(tbl_produits[Classe nom], MATCH(tbl_data[[#This Row],[NORM_Spécialité]], tbl_produits[Nom normalisé], 0))</f>
        <v>Antinéoplasiques et immunomodulateurs</v>
      </c>
      <c r="H6178">
        <f>YEAR(tbl_data[[#This Row],[Date_rapport]])</f>
        <v>2023</v>
      </c>
      <c r="I6178" t="str">
        <f>INDEX(tbl_produits[Molécule extraite], MATCH(tbl_data[[#This Row],[NORM_Spécialité]], tbl_produits[Nom normalisé], 0))</f>
        <v>Abatacept</v>
      </c>
      <c r="J6178" s="34">
        <f>DATE(LEFT(tbl_data[[#This Row],[Date_rapport]], 4), MID(tbl_data[[#This Row],[Date_rapport]], 6, 2), RIGHT(tbl_data[[#This Row],[Date_rapport]], 2))</f>
        <v>45035</v>
      </c>
    </row>
    <row r="6179" spans="1:10" x14ac:dyDescent="0.2">
      <c r="A6179" s="28" t="s">
        <v>1840</v>
      </c>
      <c r="B6179" t="s">
        <v>6</v>
      </c>
      <c r="C6179" s="28" t="s">
        <v>603</v>
      </c>
      <c r="D6179" t="s">
        <v>605</v>
      </c>
      <c r="E6179" t="s">
        <v>639</v>
      </c>
      <c r="F6179" t="str">
        <f>INDEX(tbl_produits[Nom normalisé], MATCH(tbl_data[[#This Row],[Spécialité]], tbl_produits[Nom original], 0))</f>
        <v xml:space="preserve">GILENYA 0,25 mg, gélule </v>
      </c>
      <c r="G6179" t="str">
        <f>INDEX(tbl_produits[Classe nom], MATCH(tbl_data[[#This Row],[NORM_Spécialité]], tbl_produits[Nom normalisé], 0))</f>
        <v>Antinéoplasiques et immunomodulateurs</v>
      </c>
      <c r="H6179">
        <f>YEAR(tbl_data[[#This Row],[Date_rapport]])</f>
        <v>2023</v>
      </c>
      <c r="I6179" t="str">
        <f>INDEX(tbl_produits[Molécule extraite], MATCH(tbl_data[[#This Row],[NORM_Spécialité]], tbl_produits[Nom normalisé], 0))</f>
        <v>Fingolimod (chlorhydrate de)</v>
      </c>
      <c r="J6179" s="34">
        <f>DATE(LEFT(tbl_data[[#This Row],[Date_rapport]], 4), MID(tbl_data[[#This Row],[Date_rapport]], 6, 2), RIGHT(tbl_data[[#This Row],[Date_rapport]], 2))</f>
        <v>45035</v>
      </c>
    </row>
    <row r="6180" spans="1:10" x14ac:dyDescent="0.2">
      <c r="A6180" s="28" t="s">
        <v>1840</v>
      </c>
      <c r="B6180" t="s">
        <v>3</v>
      </c>
      <c r="C6180" s="28" t="s">
        <v>603</v>
      </c>
      <c r="D6180" t="s">
        <v>607</v>
      </c>
      <c r="E6180" t="s">
        <v>2</v>
      </c>
      <c r="F6180" t="str">
        <f>INDEX(tbl_produits[Nom normalisé], MATCH(tbl_data[[#This Row],[Spécialité]], tbl_produits[Nom original], 0))</f>
        <v>ACUITEL 5 mg et 20 mg, comprimé enrobé sécable</v>
      </c>
      <c r="G6180" t="str">
        <f>INDEX(tbl_produits[Classe nom], MATCH(tbl_data[[#This Row],[NORM_Spécialité]], tbl_produits[Nom normalisé], 0))</f>
        <v>Système cardiovasculaire</v>
      </c>
      <c r="H6180">
        <f>YEAR(tbl_data[[#This Row],[Date_rapport]])</f>
        <v>2023</v>
      </c>
      <c r="I6180" t="str">
        <f>INDEX(tbl_produits[Molécule extraite], MATCH(tbl_data[[#This Row],[NORM_Spécialité]], tbl_produits[Nom normalisé], 0))</f>
        <v>Chlorhydrate de quinapril</v>
      </c>
      <c r="J6180" s="34">
        <f>DATE(LEFT(tbl_data[[#This Row],[Date_rapport]], 4), MID(tbl_data[[#This Row],[Date_rapport]], 6, 2), RIGHT(tbl_data[[#This Row],[Date_rapport]], 2))</f>
        <v>45035</v>
      </c>
    </row>
    <row r="6181" spans="1:10" x14ac:dyDescent="0.2">
      <c r="A6181" s="28" t="s">
        <v>1840</v>
      </c>
      <c r="B6181" t="s">
        <v>9</v>
      </c>
      <c r="C6181" s="28" t="s">
        <v>608</v>
      </c>
      <c r="D6181" t="s">
        <v>611</v>
      </c>
      <c r="E6181" t="s">
        <v>2</v>
      </c>
      <c r="F6181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6181" t="str">
        <f>INDEX(tbl_produits[Classe nom], MATCH(tbl_data[[#This Row],[NORM_Spécialité]], tbl_produits[Nom normalisé], 0))</f>
        <v>Système nerveux</v>
      </c>
      <c r="H6181">
        <f>YEAR(tbl_data[[#This Row],[Date_rapport]])</f>
        <v>2023</v>
      </c>
      <c r="I6181" t="str">
        <f>INDEX(tbl_produits[Molécule extraite], MATCH(tbl_data[[#This Row],[NORM_Spécialité]], tbl_produits[Nom normalisé], 0))</f>
        <v>Rémifentanil (chlorhydrate de)</v>
      </c>
      <c r="J6181" s="34">
        <f>DATE(LEFT(tbl_data[[#This Row],[Date_rapport]], 4), MID(tbl_data[[#This Row],[Date_rapport]], 6, 2), RIGHT(tbl_data[[#This Row],[Date_rapport]], 2))</f>
        <v>45035</v>
      </c>
    </row>
    <row r="6182" spans="1:10" x14ac:dyDescent="0.2">
      <c r="A6182" s="28" t="s">
        <v>1840</v>
      </c>
      <c r="B6182" t="s">
        <v>6</v>
      </c>
      <c r="C6182" s="28" t="s">
        <v>615</v>
      </c>
      <c r="D6182" t="s">
        <v>616</v>
      </c>
      <c r="E6182" t="s">
        <v>615</v>
      </c>
      <c r="F6182" t="str">
        <f>INDEX(tbl_produits[Nom normalisé], MATCH(tbl_data[[#This Row],[Spécialité]], tbl_produits[Nom original], 0))</f>
        <v>LIKOZAM 1 mg/ml, suspension buvable</v>
      </c>
      <c r="G6182" t="str">
        <f>INDEX(tbl_produits[Classe nom], MATCH(tbl_data[[#This Row],[NORM_Spécialité]], tbl_produits[Nom normalisé], 0))</f>
        <v>Système nerveux</v>
      </c>
      <c r="H6182">
        <f>YEAR(tbl_data[[#This Row],[Date_rapport]])</f>
        <v>2023</v>
      </c>
      <c r="I6182" t="str">
        <f>INDEX(tbl_produits[Molécule extraite], MATCH(tbl_data[[#This Row],[NORM_Spécialité]], tbl_produits[Nom normalisé], 0))</f>
        <v>Clobazam</v>
      </c>
      <c r="J6182" s="34">
        <f>DATE(LEFT(tbl_data[[#This Row],[Date_rapport]], 4), MID(tbl_data[[#This Row],[Date_rapport]], 6, 2), RIGHT(tbl_data[[#This Row],[Date_rapport]], 2))</f>
        <v>45035</v>
      </c>
    </row>
    <row r="6183" spans="1:10" x14ac:dyDescent="0.2">
      <c r="A6183" s="28" t="s">
        <v>1840</v>
      </c>
      <c r="B6183" t="s">
        <v>11</v>
      </c>
      <c r="C6183" s="28" t="s">
        <v>617</v>
      </c>
      <c r="D6183" t="s">
        <v>618</v>
      </c>
      <c r="E6183" t="s">
        <v>2</v>
      </c>
      <c r="F6183" t="str">
        <f>INDEX(tbl_produits[Nom normalisé], MATCH(tbl_data[[#This Row],[Spécialité]], tbl_produits[Nom original], 0))</f>
        <v>DIGIDOT 80mg, poudre pour solution pour perfusion (Digifab importation)</v>
      </c>
      <c r="G6183" t="str">
        <f>INDEX(tbl_produits[Classe nom], MATCH(tbl_data[[#This Row],[NORM_Spécialité]], tbl_produits[Nom normalisé], 0))</f>
        <v>Divers</v>
      </c>
      <c r="H6183">
        <f>YEAR(tbl_data[[#This Row],[Date_rapport]])</f>
        <v>2023</v>
      </c>
      <c r="I6183" t="str">
        <f>INDEX(tbl_produits[Molécule extraite], MATCH(tbl_data[[#This Row],[NORM_Spécialité]], tbl_produits[Nom normalisé], 0))</f>
        <v>Fragment Fab d’immunoglobuline antidigitalique ovin</v>
      </c>
      <c r="J6183" s="34">
        <f>DATE(LEFT(tbl_data[[#This Row],[Date_rapport]], 4), MID(tbl_data[[#This Row],[Date_rapport]], 6, 2), RIGHT(tbl_data[[#This Row],[Date_rapport]], 2))</f>
        <v>45035</v>
      </c>
    </row>
    <row r="6184" spans="1:10" x14ac:dyDescent="0.2">
      <c r="A6184" s="28" t="s">
        <v>1840</v>
      </c>
      <c r="B6184" t="s">
        <v>3</v>
      </c>
      <c r="C6184" s="28" t="s">
        <v>617</v>
      </c>
      <c r="D6184" t="s">
        <v>619</v>
      </c>
      <c r="E6184" t="s">
        <v>2</v>
      </c>
      <c r="F6184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6184" t="str">
        <f>INDEX(tbl_produits[Classe nom], MATCH(tbl_data[[#This Row],[NORM_Spécialité]], tbl_produits[Nom normalisé], 0))</f>
        <v>Système nerveux</v>
      </c>
      <c r="H6184">
        <f>YEAR(tbl_data[[#This Row],[Date_rapport]])</f>
        <v>2023</v>
      </c>
      <c r="I6184" t="str">
        <f>INDEX(tbl_produits[Molécule extraite], MATCH(tbl_data[[#This Row],[NORM_Spécialité]], tbl_produits[Nom normalisé], 0))</f>
        <v>Ropivacaïne (chlorhydrate de)</v>
      </c>
      <c r="J6184" s="34">
        <f>DATE(LEFT(tbl_data[[#This Row],[Date_rapport]], 4), MID(tbl_data[[#This Row],[Date_rapport]], 6, 2), RIGHT(tbl_data[[#This Row],[Date_rapport]], 2))</f>
        <v>45035</v>
      </c>
    </row>
    <row r="6185" spans="1:10" x14ac:dyDescent="0.2">
      <c r="A6185" s="28" t="s">
        <v>1840</v>
      </c>
      <c r="B6185" t="s">
        <v>6</v>
      </c>
      <c r="C6185" s="28" t="s">
        <v>621</v>
      </c>
      <c r="D6185" t="s">
        <v>623</v>
      </c>
      <c r="E6185" t="s">
        <v>624</v>
      </c>
      <c r="F6185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6185" t="str">
        <f>INDEX(tbl_produits[Classe nom], MATCH(tbl_data[[#This Row],[NORM_Spécialité]], tbl_produits[Nom normalisé], 0))</f>
        <v>Anti-infectieux à usage systémique</v>
      </c>
      <c r="H6185">
        <f>YEAR(tbl_data[[#This Row],[Date_rapport]])</f>
        <v>2023</v>
      </c>
      <c r="I6185" t="str">
        <f>INDEX(tbl_produits[Molécule extraite], MATCH(tbl_data[[#This Row],[NORM_Spécialité]], tbl_produits[Nom normalisé], 0))</f>
        <v>Amoxicilline</v>
      </c>
      <c r="J6185" s="34">
        <f>DATE(LEFT(tbl_data[[#This Row],[Date_rapport]], 4), MID(tbl_data[[#This Row],[Date_rapport]], 6, 2), RIGHT(tbl_data[[#This Row],[Date_rapport]], 2))</f>
        <v>45035</v>
      </c>
    </row>
    <row r="6186" spans="1:10" x14ac:dyDescent="0.2">
      <c r="A6186" s="28" t="s">
        <v>1840</v>
      </c>
      <c r="B6186" t="s">
        <v>3</v>
      </c>
      <c r="C6186" s="28" t="s">
        <v>628</v>
      </c>
      <c r="D6186" t="s">
        <v>629</v>
      </c>
      <c r="E6186" t="s">
        <v>2</v>
      </c>
      <c r="F6186" t="str">
        <f>INDEX(tbl_produits[Nom normalisé], MATCH(tbl_data[[#This Row],[Spécialité]], tbl_produits[Nom original], 0))</f>
        <v>ROPIVACAINE Kabi 2 mg/ml, solution pour perfusion en poche de 200 ml et de 100 ml</v>
      </c>
      <c r="G6186" t="str">
        <f>INDEX(tbl_produits[Classe nom], MATCH(tbl_data[[#This Row],[NORM_Spécialité]], tbl_produits[Nom normalisé], 0))</f>
        <v>Système nerveux</v>
      </c>
      <c r="H6186">
        <f>YEAR(tbl_data[[#This Row],[Date_rapport]])</f>
        <v>2023</v>
      </c>
      <c r="I6186" t="str">
        <f>INDEX(tbl_produits[Molécule extraite], MATCH(tbl_data[[#This Row],[NORM_Spécialité]], tbl_produits[Nom normalisé], 0))</f>
        <v>Ropivacaïne (chlorhydrate de)</v>
      </c>
      <c r="J6186" s="34">
        <f>DATE(LEFT(tbl_data[[#This Row],[Date_rapport]], 4), MID(tbl_data[[#This Row],[Date_rapport]], 6, 2), RIGHT(tbl_data[[#This Row],[Date_rapport]], 2))</f>
        <v>45035</v>
      </c>
    </row>
    <row r="6187" spans="1:10" x14ac:dyDescent="0.2">
      <c r="A6187" s="28" t="s">
        <v>1840</v>
      </c>
      <c r="B6187" t="s">
        <v>3</v>
      </c>
      <c r="C6187" s="28" t="s">
        <v>639</v>
      </c>
      <c r="D6187" t="s">
        <v>640</v>
      </c>
      <c r="E6187" t="s">
        <v>2</v>
      </c>
      <c r="F6187" t="str">
        <f>INDEX(tbl_produits[Nom normalisé], MATCH(tbl_data[[#This Row],[Spécialité]], tbl_produits[Nom original], 0))</f>
        <v>NAROPEINE 2 mg/ml, solution injectable en poche de 200 ml</v>
      </c>
      <c r="G6187" t="str">
        <f>INDEX(tbl_produits[Classe nom], MATCH(tbl_data[[#This Row],[NORM_Spécialité]], tbl_produits[Nom normalisé], 0))</f>
        <v>Système nerveux</v>
      </c>
      <c r="H6187">
        <f>YEAR(tbl_data[[#This Row],[Date_rapport]])</f>
        <v>2023</v>
      </c>
      <c r="I6187" t="str">
        <f>INDEX(tbl_produits[Molécule extraite], MATCH(tbl_data[[#This Row],[NORM_Spécialité]], tbl_produits[Nom normalisé], 0))</f>
        <v>Ropivacaïne (chlorhydrate de)</v>
      </c>
      <c r="J6187" s="34">
        <f>DATE(LEFT(tbl_data[[#This Row],[Date_rapport]], 4), MID(tbl_data[[#This Row],[Date_rapport]], 6, 2), RIGHT(tbl_data[[#This Row],[Date_rapport]], 2))</f>
        <v>45035</v>
      </c>
    </row>
    <row r="6188" spans="1:10" x14ac:dyDescent="0.2">
      <c r="A6188" s="28" t="s">
        <v>1840</v>
      </c>
      <c r="B6188" t="s">
        <v>6</v>
      </c>
      <c r="C6188" s="28" t="s">
        <v>642</v>
      </c>
      <c r="D6188" t="s">
        <v>643</v>
      </c>
      <c r="E6188" t="s">
        <v>579</v>
      </c>
      <c r="F6188" t="str">
        <f>INDEX(tbl_produits[Nom normalisé], MATCH(tbl_data[[#This Row],[Spécialité]], tbl_produits[Nom original], 0))</f>
        <v>NAVELBINE 50 mg/5 ml, solution injectable en flacon</v>
      </c>
      <c r="G6188" t="str">
        <f>INDEX(tbl_produits[Classe nom], MATCH(tbl_data[[#This Row],[NORM_Spécialité]], tbl_produits[Nom normalisé], 0))</f>
        <v>Antinéoplasiques et immunomodulateurs</v>
      </c>
      <c r="H6188">
        <f>YEAR(tbl_data[[#This Row],[Date_rapport]])</f>
        <v>2023</v>
      </c>
      <c r="I6188" t="str">
        <f>INDEX(tbl_produits[Molécule extraite], MATCH(tbl_data[[#This Row],[NORM_Spécialité]], tbl_produits[Nom normalisé], 0))</f>
        <v>Vinorelbine</v>
      </c>
      <c r="J6188" s="34">
        <f>DATE(LEFT(tbl_data[[#This Row],[Date_rapport]], 4), MID(tbl_data[[#This Row],[Date_rapport]], 6, 2), RIGHT(tbl_data[[#This Row],[Date_rapport]], 2))</f>
        <v>45035</v>
      </c>
    </row>
    <row r="6189" spans="1:10" x14ac:dyDescent="0.2">
      <c r="A6189" s="28" t="s">
        <v>1840</v>
      </c>
      <c r="B6189" t="s">
        <v>3</v>
      </c>
      <c r="C6189" s="28" t="s">
        <v>642</v>
      </c>
      <c r="D6189" t="s">
        <v>646</v>
      </c>
      <c r="E6189" t="s">
        <v>2</v>
      </c>
      <c r="F6189" t="str">
        <f>INDEX(tbl_produits[Nom normalisé], MATCH(tbl_data[[#This Row],[Spécialité]], tbl_produits[Nom original], 0))</f>
        <v>THIOPHENICOL, comprimé enrobé - Thiophenicol 750 mg, poudre et solvant pour préparation injectable</v>
      </c>
      <c r="G6189" t="str">
        <f>INDEX(tbl_produits[Classe nom], MATCH(tbl_data[[#This Row],[NORM_Spécialité]], tbl_produits[Nom normalisé], 0))</f>
        <v>Système nerveux</v>
      </c>
      <c r="H6189">
        <f>YEAR(tbl_data[[#This Row],[Date_rapport]])</f>
        <v>2023</v>
      </c>
      <c r="I6189" t="str">
        <f>INDEX(tbl_produits[Molécule extraite], MATCH(tbl_data[[#This Row],[NORM_Spécialité]], tbl_produits[Nom normalisé], 0))</f>
        <v>Thiamphénicol</v>
      </c>
      <c r="J6189" s="34">
        <f>DATE(LEFT(tbl_data[[#This Row],[Date_rapport]], 4), MID(tbl_data[[#This Row],[Date_rapport]], 6, 2), RIGHT(tbl_data[[#This Row],[Date_rapport]], 2))</f>
        <v>45035</v>
      </c>
    </row>
    <row r="6190" spans="1:10" x14ac:dyDescent="0.2">
      <c r="A6190" s="28" t="s">
        <v>1840</v>
      </c>
      <c r="B6190" t="s">
        <v>6</v>
      </c>
      <c r="C6190" s="28" t="s">
        <v>652</v>
      </c>
      <c r="D6190" t="s">
        <v>654</v>
      </c>
      <c r="E6190" t="s">
        <v>652</v>
      </c>
      <c r="F6190" t="str">
        <f>INDEX(tbl_produits[Nom normalisé], MATCH(tbl_data[[#This Row],[Spécialité]], tbl_produits[Nom original], 0))</f>
        <v>PLEGISOL, solution cardioplégique pour voie intracoronaire en poche</v>
      </c>
      <c r="G6190" t="str">
        <f>INDEX(tbl_produits[Classe nom], MATCH(tbl_data[[#This Row],[NORM_Spécialité]], tbl_produits[Nom normalisé], 0))</f>
        <v>Sang et organes hématopoïétiques</v>
      </c>
      <c r="H6190">
        <f>YEAR(tbl_data[[#This Row],[Date_rapport]])</f>
        <v>2023</v>
      </c>
      <c r="I6190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6190" s="34">
        <f>DATE(LEFT(tbl_data[[#This Row],[Date_rapport]], 4), MID(tbl_data[[#This Row],[Date_rapport]], 6, 2), RIGHT(tbl_data[[#This Row],[Date_rapport]], 2))</f>
        <v>45035</v>
      </c>
    </row>
    <row r="6191" spans="1:10" x14ac:dyDescent="0.2">
      <c r="A6191" s="28" t="s">
        <v>1840</v>
      </c>
      <c r="B6191" t="s">
        <v>11</v>
      </c>
      <c r="C6191" s="28" t="s">
        <v>652</v>
      </c>
      <c r="D6191" t="s">
        <v>655</v>
      </c>
      <c r="E6191" t="s">
        <v>2</v>
      </c>
      <c r="F6191" t="str">
        <f>INDEX(tbl_produits[Nom normalisé], MATCH(tbl_data[[#This Row],[Spécialité]], tbl_produits[Nom original], 0))</f>
        <v>VECTARION injectable, lyophilisat et solution pour préparation injectable</v>
      </c>
      <c r="G6191" t="str">
        <f>INDEX(tbl_produits[Classe nom], MATCH(tbl_data[[#This Row],[NORM_Spécialité]], tbl_produits[Nom normalisé], 0))</f>
        <v>Système respiratoire</v>
      </c>
      <c r="H6191">
        <f>YEAR(tbl_data[[#This Row],[Date_rapport]])</f>
        <v>2023</v>
      </c>
      <c r="I6191" t="str">
        <f>INDEX(tbl_produits[Molécule extraite], MATCH(tbl_data[[#This Row],[NORM_Spécialité]], tbl_produits[Nom normalisé], 0))</f>
        <v>Almitrine (mésilate d')</v>
      </c>
      <c r="J6191" s="34">
        <f>DATE(LEFT(tbl_data[[#This Row],[Date_rapport]], 4), MID(tbl_data[[#This Row],[Date_rapport]], 6, 2), RIGHT(tbl_data[[#This Row],[Date_rapport]], 2))</f>
        <v>45035</v>
      </c>
    </row>
    <row r="6192" spans="1:10" x14ac:dyDescent="0.2">
      <c r="A6192" s="28" t="s">
        <v>1840</v>
      </c>
      <c r="B6192" t="s">
        <v>3</v>
      </c>
      <c r="C6192" s="28" t="s">
        <v>516</v>
      </c>
      <c r="D6192" t="s">
        <v>519</v>
      </c>
      <c r="E6192" t="s">
        <v>2</v>
      </c>
      <c r="F6192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6192" t="str">
        <f>INDEX(tbl_produits[Classe nom], MATCH(tbl_data[[#This Row],[NORM_Spécialité]], tbl_produits[Nom normalisé], 0))</f>
        <v>Anti-infectieux à usage systémique</v>
      </c>
      <c r="H6192">
        <f>YEAR(tbl_data[[#This Row],[Date_rapport]])</f>
        <v>2023</v>
      </c>
      <c r="I6192" t="str">
        <f>INDEX(tbl_produits[Molécule extraite], MATCH(tbl_data[[#This Row],[NORM_Spécialité]], tbl_produits[Nom normalisé], 0))</f>
        <v>Amoxicilline</v>
      </c>
      <c r="J6192" s="34">
        <f>DATE(LEFT(tbl_data[[#This Row],[Date_rapport]], 4), MID(tbl_data[[#This Row],[Date_rapport]], 6, 2), RIGHT(tbl_data[[#This Row],[Date_rapport]], 2))</f>
        <v>45035</v>
      </c>
    </row>
    <row r="6193" spans="1:10" x14ac:dyDescent="0.2">
      <c r="A6193" s="28" t="s">
        <v>1840</v>
      </c>
      <c r="B6193" t="s">
        <v>3</v>
      </c>
      <c r="C6193" s="28" t="s">
        <v>522</v>
      </c>
      <c r="D6193" t="s">
        <v>523</v>
      </c>
      <c r="E6193" t="s">
        <v>2</v>
      </c>
      <c r="F6193" t="str">
        <f>INDEX(tbl_produits[Nom normalisé], MATCH(tbl_data[[#This Row],[Spécialité]], tbl_produits[Nom original], 0))</f>
        <v>MELADININE 0,1 pour cent, solution pour application locale</v>
      </c>
      <c r="G6193" t="str">
        <f>INDEX(tbl_produits[Classe nom], MATCH(tbl_data[[#This Row],[NORM_Spécialité]], tbl_produits[Nom normalisé], 0))</f>
        <v>Antinéoplasiques et immunomodulateurs</v>
      </c>
      <c r="H6193">
        <f>YEAR(tbl_data[[#This Row],[Date_rapport]])</f>
        <v>2023</v>
      </c>
      <c r="I6193" t="str">
        <f>INDEX(tbl_produits[Molécule extraite], MATCH(tbl_data[[#This Row],[NORM_Spécialité]], tbl_produits[Nom normalisé], 0))</f>
        <v>Méthoxsalène</v>
      </c>
      <c r="J6193" s="34">
        <f>DATE(LEFT(tbl_data[[#This Row],[Date_rapport]], 4), MID(tbl_data[[#This Row],[Date_rapport]], 6, 2), RIGHT(tbl_data[[#This Row],[Date_rapport]], 2))</f>
        <v>45035</v>
      </c>
    </row>
    <row r="6194" spans="1:10" x14ac:dyDescent="0.2">
      <c r="A6194" s="28" t="s">
        <v>1840</v>
      </c>
      <c r="B6194" t="s">
        <v>6</v>
      </c>
      <c r="C6194" s="28" t="s">
        <v>524</v>
      </c>
      <c r="D6194" t="s">
        <v>525</v>
      </c>
      <c r="E6194" t="s">
        <v>524</v>
      </c>
      <c r="F6194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6194" t="str">
        <f>INDEX(tbl_produits[Classe nom], MATCH(tbl_data[[#This Row],[NORM_Spécialité]], tbl_produits[Nom normalisé], 0))</f>
        <v>Anti-infectieux à usage systémique</v>
      </c>
      <c r="H6194">
        <f>YEAR(tbl_data[[#This Row],[Date_rapport]])</f>
        <v>2023</v>
      </c>
      <c r="I6194" t="str">
        <f>INDEX(tbl_produits[Molécule extraite], MATCH(tbl_data[[#This Row],[NORM_Spécialité]], tbl_produits[Nom normalisé], 0))</f>
        <v>Amoxicilline / acide clavulanique</v>
      </c>
      <c r="J6194" s="34">
        <f>DATE(LEFT(tbl_data[[#This Row],[Date_rapport]], 4), MID(tbl_data[[#This Row],[Date_rapport]], 6, 2), RIGHT(tbl_data[[#This Row],[Date_rapport]], 2))</f>
        <v>45035</v>
      </c>
    </row>
    <row r="6195" spans="1:10" x14ac:dyDescent="0.2">
      <c r="A6195" s="28" t="s">
        <v>1840</v>
      </c>
      <c r="B6195" t="s">
        <v>9</v>
      </c>
      <c r="C6195" s="28" t="s">
        <v>524</v>
      </c>
      <c r="D6195" t="s">
        <v>526</v>
      </c>
      <c r="E6195" t="s">
        <v>2</v>
      </c>
      <c r="F6195" t="str">
        <f>INDEX(tbl_produits[Nom normalisé], MATCH(tbl_data[[#This Row],[Spécialité]], tbl_produits[Nom original], 0))</f>
        <v xml:space="preserve">REVATIO 10 mg/ml, poudre pour suspension buvable </v>
      </c>
      <c r="G6195" t="str">
        <f>INDEX(tbl_produits[Classe nom], MATCH(tbl_data[[#This Row],[NORM_Spécialité]], tbl_produits[Nom normalisé], 0))</f>
        <v>Système génito-urinaire et hormones sexuelles</v>
      </c>
      <c r="H6195">
        <f>YEAR(tbl_data[[#This Row],[Date_rapport]])</f>
        <v>2023</v>
      </c>
      <c r="I6195" t="str">
        <f>INDEX(tbl_produits[Molécule extraite], MATCH(tbl_data[[#This Row],[NORM_Spécialité]], tbl_produits[Nom normalisé], 0))</f>
        <v>Sildénafil (citrate de)</v>
      </c>
      <c r="J6195" s="34">
        <f>DATE(LEFT(tbl_data[[#This Row],[Date_rapport]], 4), MID(tbl_data[[#This Row],[Date_rapport]], 6, 2), RIGHT(tbl_data[[#This Row],[Date_rapport]], 2))</f>
        <v>45035</v>
      </c>
    </row>
    <row r="6196" spans="1:10" x14ac:dyDescent="0.2">
      <c r="A6196" s="28" t="s">
        <v>1840</v>
      </c>
      <c r="B6196" t="s">
        <v>9</v>
      </c>
      <c r="C6196" s="28" t="s">
        <v>531</v>
      </c>
      <c r="D6196" t="s">
        <v>532</v>
      </c>
      <c r="E6196" t="s">
        <v>2</v>
      </c>
      <c r="F6196" t="str">
        <f>INDEX(tbl_produits[Nom normalisé], MATCH(tbl_data[[#This Row],[Spécialité]], tbl_produits[Nom original], 0))</f>
        <v>MYOZIME 50 mg, poudre pour solution à diluer pour perfusion</v>
      </c>
      <c r="G6196" t="str">
        <f>INDEX(tbl_produits[Classe nom], MATCH(tbl_data[[#This Row],[NORM_Spécialité]], tbl_produits[Nom normalisé], 0))</f>
        <v>Voies digestives et métabolisme</v>
      </c>
      <c r="H6196">
        <f>YEAR(tbl_data[[#This Row],[Date_rapport]])</f>
        <v>2023</v>
      </c>
      <c r="I6196" t="str">
        <f>INDEX(tbl_produits[Molécule extraite], MATCH(tbl_data[[#This Row],[NORM_Spécialité]], tbl_produits[Nom normalisé], 0))</f>
        <v>Alglucosidase alfa</v>
      </c>
      <c r="J6196" s="34">
        <f>DATE(LEFT(tbl_data[[#This Row],[Date_rapport]], 4), MID(tbl_data[[#This Row],[Date_rapport]], 6, 2), RIGHT(tbl_data[[#This Row],[Date_rapport]], 2))</f>
        <v>45035</v>
      </c>
    </row>
    <row r="6197" spans="1:10" x14ac:dyDescent="0.2">
      <c r="A6197" s="28" t="s">
        <v>1840</v>
      </c>
      <c r="B6197" t="s">
        <v>6</v>
      </c>
      <c r="C6197" s="28" t="s">
        <v>531</v>
      </c>
      <c r="D6197" t="s">
        <v>534</v>
      </c>
      <c r="E6197" t="s">
        <v>541</v>
      </c>
      <c r="F6197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6197" t="str">
        <f>INDEX(tbl_produits[Classe nom], MATCH(tbl_data[[#This Row],[NORM_Spécialité]], tbl_produits[Nom normalisé], 0))</f>
        <v>Sang et organes hématopoïétiques</v>
      </c>
      <c r="H6197">
        <f>YEAR(tbl_data[[#This Row],[Date_rapport]])</f>
        <v>2023</v>
      </c>
      <c r="I6197" t="str">
        <f>INDEX(tbl_produits[Molécule extraite], MATCH(tbl_data[[#This Row],[NORM_Spécialité]], tbl_produits[Nom normalisé], 0))</f>
        <v>Mélange nutritif</v>
      </c>
      <c r="J6197" s="34">
        <f>DATE(LEFT(tbl_data[[#This Row],[Date_rapport]], 4), MID(tbl_data[[#This Row],[Date_rapport]], 6, 2), RIGHT(tbl_data[[#This Row],[Date_rapport]], 2))</f>
        <v>45035</v>
      </c>
    </row>
    <row r="6198" spans="1:10" x14ac:dyDescent="0.2">
      <c r="A6198" s="28" t="s">
        <v>1840</v>
      </c>
      <c r="B6198" t="s">
        <v>6</v>
      </c>
      <c r="C6198" s="28" t="s">
        <v>543</v>
      </c>
      <c r="D6198" t="s">
        <v>544</v>
      </c>
      <c r="E6198" t="s">
        <v>565</v>
      </c>
      <c r="F6198" t="str">
        <f>INDEX(tbl_produits[Nom normalisé], MATCH(tbl_data[[#This Row],[Spécialité]], tbl_produits[Nom original], 0))</f>
        <v>RYTHMODAN 100 mg, gélule</v>
      </c>
      <c r="G6198" t="str">
        <f>INDEX(tbl_produits[Classe nom], MATCH(tbl_data[[#This Row],[NORM_Spécialité]], tbl_produits[Nom normalisé], 0))</f>
        <v>Système cardiovasculaire</v>
      </c>
      <c r="H6198">
        <f>YEAR(tbl_data[[#This Row],[Date_rapport]])</f>
        <v>2023</v>
      </c>
      <c r="I6198" t="str">
        <f>INDEX(tbl_produits[Molécule extraite], MATCH(tbl_data[[#This Row],[NORM_Spécialité]], tbl_produits[Nom normalisé], 0))</f>
        <v>Disopyramide (phosphate de)</v>
      </c>
      <c r="J6198" s="34">
        <f>DATE(LEFT(tbl_data[[#This Row],[Date_rapport]], 4), MID(tbl_data[[#This Row],[Date_rapport]], 6, 2), RIGHT(tbl_data[[#This Row],[Date_rapport]], 2))</f>
        <v>45035</v>
      </c>
    </row>
    <row r="6199" spans="1:10" x14ac:dyDescent="0.2">
      <c r="A6199" s="28" t="s">
        <v>1840</v>
      </c>
      <c r="B6199" t="s">
        <v>6</v>
      </c>
      <c r="C6199" s="28" t="s">
        <v>549</v>
      </c>
      <c r="D6199" t="s">
        <v>551</v>
      </c>
      <c r="E6199" t="s">
        <v>2</v>
      </c>
      <c r="F6199" t="str">
        <f>INDEX(tbl_produits[Nom normalisé], MATCH(tbl_data[[#This Row],[Spécialité]], tbl_produits[Nom original], 0))</f>
        <v>FARMORUBICINE 50 mg, poudre pour solution pour perfusion</v>
      </c>
      <c r="G6199" t="str">
        <f>INDEX(tbl_produits[Classe nom], MATCH(tbl_data[[#This Row],[NORM_Spécialité]], tbl_produits[Nom normalisé], 0))</f>
        <v>Antinéoplasiques et immunomodulateurs</v>
      </c>
      <c r="H6199">
        <f>YEAR(tbl_data[[#This Row],[Date_rapport]])</f>
        <v>2023</v>
      </c>
      <c r="I6199" t="str">
        <f>INDEX(tbl_produits[Molécule extraite], MATCH(tbl_data[[#This Row],[NORM_Spécialité]], tbl_produits[Nom normalisé], 0))</f>
        <v>Epirubicine (Chlorhydrate)</v>
      </c>
      <c r="J6199" s="34">
        <f>DATE(LEFT(tbl_data[[#This Row],[Date_rapport]], 4), MID(tbl_data[[#This Row],[Date_rapport]], 6, 2), RIGHT(tbl_data[[#This Row],[Date_rapport]], 2))</f>
        <v>45035</v>
      </c>
    </row>
    <row r="6200" spans="1:10" x14ac:dyDescent="0.2">
      <c r="A6200" s="28" t="s">
        <v>1840</v>
      </c>
      <c r="B6200" t="s">
        <v>3</v>
      </c>
      <c r="C6200" s="28" t="s">
        <v>554</v>
      </c>
      <c r="D6200" t="s">
        <v>555</v>
      </c>
      <c r="E6200" t="s">
        <v>2</v>
      </c>
      <c r="F6200" t="str">
        <f>INDEX(tbl_produits[Nom normalisé], MATCH(tbl_data[[#This Row],[Spécialité]], tbl_produits[Nom original], 0))</f>
        <v>LINEZOLIDE Arrow 600 mg,  comprimé pelliculé - Arrow</v>
      </c>
      <c r="G6200" t="str">
        <f>INDEX(tbl_produits[Classe nom], MATCH(tbl_data[[#This Row],[NORM_Spécialité]], tbl_produits[Nom normalisé], 0))</f>
        <v>Anti-infectieux à usage systémique</v>
      </c>
      <c r="H6200">
        <f>YEAR(tbl_data[[#This Row],[Date_rapport]])</f>
        <v>2023</v>
      </c>
      <c r="I6200" t="str">
        <f>INDEX(tbl_produits[Molécule extraite], MATCH(tbl_data[[#This Row],[NORM_Spécialité]], tbl_produits[Nom normalisé], 0))</f>
        <v>Linézolide</v>
      </c>
      <c r="J6200" s="34">
        <f>DATE(LEFT(tbl_data[[#This Row],[Date_rapport]], 4), MID(tbl_data[[#This Row],[Date_rapport]], 6, 2), RIGHT(tbl_data[[#This Row],[Date_rapport]], 2))</f>
        <v>45035</v>
      </c>
    </row>
    <row r="6201" spans="1:10" x14ac:dyDescent="0.2">
      <c r="A6201" s="28" t="s">
        <v>1840</v>
      </c>
      <c r="B6201" t="s">
        <v>6</v>
      </c>
      <c r="C6201" s="28" t="s">
        <v>557</v>
      </c>
      <c r="D6201" t="s">
        <v>558</v>
      </c>
      <c r="E6201" t="s">
        <v>563</v>
      </c>
      <c r="F6201" t="str">
        <f>INDEX(tbl_produits[Nom normalisé], MATCH(tbl_data[[#This Row],[Spécialité]], tbl_produits[Nom original], 0))</f>
        <v>VOGALENE 0,1 %, solution buvable en flacon</v>
      </c>
      <c r="G6201" t="str">
        <f>INDEX(tbl_produits[Classe nom], MATCH(tbl_data[[#This Row],[NORM_Spécialité]], tbl_produits[Nom normalisé], 0))</f>
        <v>Voies digestives et métabolisme</v>
      </c>
      <c r="H6201">
        <f>YEAR(tbl_data[[#This Row],[Date_rapport]])</f>
        <v>2023</v>
      </c>
      <c r="I6201" t="str">
        <f>INDEX(tbl_produits[Molécule extraite], MATCH(tbl_data[[#This Row],[NORM_Spécialité]], tbl_produits[Nom normalisé], 0))</f>
        <v>Métopimazine</v>
      </c>
      <c r="J6201" s="34">
        <f>DATE(LEFT(tbl_data[[#This Row],[Date_rapport]], 4), MID(tbl_data[[#This Row],[Date_rapport]], 6, 2), RIGHT(tbl_data[[#This Row],[Date_rapport]], 2))</f>
        <v>45035</v>
      </c>
    </row>
    <row r="6202" spans="1:10" x14ac:dyDescent="0.2">
      <c r="A6202" s="28" t="s">
        <v>1840</v>
      </c>
      <c r="B6202" t="s">
        <v>6</v>
      </c>
      <c r="C6202" s="28" t="s">
        <v>557</v>
      </c>
      <c r="D6202" t="s">
        <v>559</v>
      </c>
      <c r="E6202" t="s">
        <v>563</v>
      </c>
      <c r="F6202" t="str">
        <f>INDEX(tbl_produits[Nom normalisé], MATCH(tbl_data[[#This Row],[Spécialité]], tbl_produits[Nom original], 0))</f>
        <v>SECTRAL 40 mg/ml, solution buvable en flacon</v>
      </c>
      <c r="G6202" t="str">
        <f>INDEX(tbl_produits[Classe nom], MATCH(tbl_data[[#This Row],[NORM_Spécialité]], tbl_produits[Nom normalisé], 0))</f>
        <v>Système cardiovasculaire</v>
      </c>
      <c r="H6202">
        <f>YEAR(tbl_data[[#This Row],[Date_rapport]])</f>
        <v>2023</v>
      </c>
      <c r="I6202" t="str">
        <f>INDEX(tbl_produits[Molécule extraite], MATCH(tbl_data[[#This Row],[NORM_Spécialité]], tbl_produits[Nom normalisé], 0))</f>
        <v>Acébutolol</v>
      </c>
      <c r="J6202" s="34">
        <f>DATE(LEFT(tbl_data[[#This Row],[Date_rapport]], 4), MID(tbl_data[[#This Row],[Date_rapport]], 6, 2), RIGHT(tbl_data[[#This Row],[Date_rapport]], 2))</f>
        <v>45035</v>
      </c>
    </row>
    <row r="6203" spans="1:10" x14ac:dyDescent="0.2">
      <c r="A6203" s="28" t="s">
        <v>1840</v>
      </c>
      <c r="B6203" t="s">
        <v>6</v>
      </c>
      <c r="C6203" s="28" t="s">
        <v>560</v>
      </c>
      <c r="D6203" t="s">
        <v>561</v>
      </c>
      <c r="E6203" t="s">
        <v>577</v>
      </c>
      <c r="F6203" t="str">
        <f>INDEX(tbl_produits[Nom normalisé], MATCH(tbl_data[[#This Row],[Spécialité]], tbl_produits[Nom original], 0))</f>
        <v>XEPLION 100 mg, suspension injectable à libération prolongée</v>
      </c>
      <c r="G6203" t="str">
        <f>INDEX(tbl_produits[Classe nom], MATCH(tbl_data[[#This Row],[NORM_Spécialité]], tbl_produits[Nom normalisé], 0))</f>
        <v>Système nerveux</v>
      </c>
      <c r="H6203">
        <f>YEAR(tbl_data[[#This Row],[Date_rapport]])</f>
        <v>2023</v>
      </c>
      <c r="I6203" t="str">
        <f>INDEX(tbl_produits[Molécule extraite], MATCH(tbl_data[[#This Row],[NORM_Spécialité]], tbl_produits[Nom normalisé], 0))</f>
        <v>Palipéridone</v>
      </c>
      <c r="J6203" s="34">
        <f>DATE(LEFT(tbl_data[[#This Row],[Date_rapport]], 4), MID(tbl_data[[#This Row],[Date_rapport]], 6, 2), RIGHT(tbl_data[[#This Row],[Date_rapport]], 2))</f>
        <v>45035</v>
      </c>
    </row>
    <row r="6204" spans="1:10" x14ac:dyDescent="0.2">
      <c r="A6204" s="28" t="s">
        <v>1840</v>
      </c>
      <c r="B6204" t="s">
        <v>6</v>
      </c>
      <c r="C6204" s="28" t="s">
        <v>565</v>
      </c>
      <c r="D6204" t="s">
        <v>566</v>
      </c>
      <c r="E6204" t="s">
        <v>565</v>
      </c>
      <c r="F6204" t="str">
        <f>INDEX(tbl_produits[Nom normalisé], MATCH(tbl_data[[#This Row],[Spécialité]], tbl_produits[Nom original], 0))</f>
        <v>SUCCIAPTAL 200 mg, gélule</v>
      </c>
      <c r="G6204" t="str">
        <f>INDEX(tbl_produits[Classe nom], MATCH(tbl_data[[#This Row],[NORM_Spécialité]], tbl_produits[Nom normalisé], 0))</f>
        <v>Anti-infectieux à usage systémique</v>
      </c>
      <c r="H6204">
        <f>YEAR(tbl_data[[#This Row],[Date_rapport]])</f>
        <v>2023</v>
      </c>
      <c r="I6204" t="str">
        <f>INDEX(tbl_produits[Molécule extraite], MATCH(tbl_data[[#This Row],[NORM_Spécialité]], tbl_produits[Nom normalisé], 0))</f>
        <v>Succinylsulfathiazole</v>
      </c>
      <c r="J6204" s="34">
        <f>DATE(LEFT(tbl_data[[#This Row],[Date_rapport]], 4), MID(tbl_data[[#This Row],[Date_rapport]], 6, 2), RIGHT(tbl_data[[#This Row],[Date_rapport]], 2))</f>
        <v>45035</v>
      </c>
    </row>
    <row r="6205" spans="1:10" x14ac:dyDescent="0.2">
      <c r="A6205" s="28" t="s">
        <v>1840</v>
      </c>
      <c r="B6205" t="s">
        <v>9</v>
      </c>
      <c r="C6205" s="28" t="s">
        <v>567</v>
      </c>
      <c r="D6205" t="s">
        <v>568</v>
      </c>
      <c r="E6205" t="s">
        <v>2</v>
      </c>
      <c r="F6205" t="str">
        <f>INDEX(tbl_produits[Nom normalisé], MATCH(tbl_data[[#This Row],[Spécialité]], tbl_produits[Nom original], 0))</f>
        <v>SIVEXTRO 200 mg, comprimé pelliculé</v>
      </c>
      <c r="G6205" t="str">
        <f>INDEX(tbl_produits[Classe nom], MATCH(tbl_data[[#This Row],[NORM_Spécialité]], tbl_produits[Nom normalisé], 0))</f>
        <v>Anti-infectieux à usage systémique</v>
      </c>
      <c r="H6205">
        <f>YEAR(tbl_data[[#This Row],[Date_rapport]])</f>
        <v>2023</v>
      </c>
      <c r="I6205" t="str">
        <f>INDEX(tbl_produits[Molécule extraite], MATCH(tbl_data[[#This Row],[NORM_Spécialité]], tbl_produits[Nom normalisé], 0))</f>
        <v>Tédizolid (phosphate de)</v>
      </c>
      <c r="J6205" s="34">
        <f>DATE(LEFT(tbl_data[[#This Row],[Date_rapport]], 4), MID(tbl_data[[#This Row],[Date_rapport]], 6, 2), RIGHT(tbl_data[[#This Row],[Date_rapport]], 2))</f>
        <v>45035</v>
      </c>
    </row>
    <row r="6206" spans="1:10" x14ac:dyDescent="0.2">
      <c r="A6206" s="28" t="s">
        <v>1840</v>
      </c>
      <c r="B6206" t="s">
        <v>6</v>
      </c>
      <c r="C6206" s="28" t="s">
        <v>570</v>
      </c>
      <c r="D6206" t="s">
        <v>571</v>
      </c>
      <c r="E6206" t="s">
        <v>570</v>
      </c>
      <c r="F6206" t="str">
        <f>INDEX(tbl_produits[Nom normalisé], MATCH(tbl_data[[#This Row],[Spécialité]], tbl_produits[Nom original], 0))</f>
        <v>MEGACE 160 mg, comprimé</v>
      </c>
      <c r="G6206" t="str">
        <f>INDEX(tbl_produits[Classe nom], MATCH(tbl_data[[#This Row],[NORM_Spécialité]], tbl_produits[Nom normalisé], 0))</f>
        <v>Antinéoplasiques et immunomodulateurs</v>
      </c>
      <c r="H6206">
        <f>YEAR(tbl_data[[#This Row],[Date_rapport]])</f>
        <v>2023</v>
      </c>
      <c r="I6206" t="str">
        <f>INDEX(tbl_produits[Molécule extraite], MATCH(tbl_data[[#This Row],[NORM_Spécialité]], tbl_produits[Nom normalisé], 0))</f>
        <v>Acétate de mégestrol</v>
      </c>
      <c r="J6206" s="34">
        <f>DATE(LEFT(tbl_data[[#This Row],[Date_rapport]], 4), MID(tbl_data[[#This Row],[Date_rapport]], 6, 2), RIGHT(tbl_data[[#This Row],[Date_rapport]], 2))</f>
        <v>45035</v>
      </c>
    </row>
    <row r="6207" spans="1:10" x14ac:dyDescent="0.2">
      <c r="A6207" s="28" t="s">
        <v>1840</v>
      </c>
      <c r="B6207" t="s">
        <v>6</v>
      </c>
      <c r="C6207" s="28" t="s">
        <v>572</v>
      </c>
      <c r="D6207" t="s">
        <v>573</v>
      </c>
      <c r="E6207" t="s">
        <v>572</v>
      </c>
      <c r="F6207" t="str">
        <f>INDEX(tbl_produits[Nom normalisé], MATCH(tbl_data[[#This Row],[Spécialité]], tbl_produits[Nom original], 0))</f>
        <v>GABAPENTINE 100 mg, 300 mg, 400 mg, 600 mg, 800 mg, comprimé pelliculé</v>
      </c>
      <c r="G6207" t="str">
        <f>INDEX(tbl_produits[Classe nom], MATCH(tbl_data[[#This Row],[NORM_Spécialité]], tbl_produits[Nom normalisé], 0))</f>
        <v>Système nerveux</v>
      </c>
      <c r="H6207">
        <f>YEAR(tbl_data[[#This Row],[Date_rapport]])</f>
        <v>2023</v>
      </c>
      <c r="I6207" t="str">
        <f>INDEX(tbl_produits[Molécule extraite], MATCH(tbl_data[[#This Row],[NORM_Spécialité]], tbl_produits[Nom normalisé], 0))</f>
        <v>Gabapentine</v>
      </c>
      <c r="J6207" s="34">
        <f>DATE(LEFT(tbl_data[[#This Row],[Date_rapport]], 4), MID(tbl_data[[#This Row],[Date_rapport]], 6, 2), RIGHT(tbl_data[[#This Row],[Date_rapport]], 2))</f>
        <v>45035</v>
      </c>
    </row>
    <row r="6208" spans="1:10" x14ac:dyDescent="0.2">
      <c r="A6208" s="28" t="s">
        <v>1840</v>
      </c>
      <c r="B6208" t="s">
        <v>6</v>
      </c>
      <c r="C6208" s="28" t="s">
        <v>577</v>
      </c>
      <c r="D6208" t="s">
        <v>499</v>
      </c>
      <c r="E6208" t="s">
        <v>577</v>
      </c>
      <c r="F6208" t="str">
        <f>INDEX(tbl_produits[Nom normalisé], MATCH(tbl_data[[#This Row],[Spécialité]], tbl_produits[Nom original], 0))</f>
        <v>TACHOSIL, matrice pour collage tissulaire</v>
      </c>
      <c r="G6208" t="str">
        <f>INDEX(tbl_produits[Classe nom], MATCH(tbl_data[[#This Row],[NORM_Spécialité]], tbl_produits[Nom normalisé], 0))</f>
        <v>Sang et organes hématopoïétiques</v>
      </c>
      <c r="H6208">
        <f>YEAR(tbl_data[[#This Row],[Date_rapport]])</f>
        <v>2023</v>
      </c>
      <c r="I6208" t="str">
        <f>INDEX(tbl_produits[Molécule extraite], MATCH(tbl_data[[#This Row],[NORM_Spécialité]], tbl_produits[Nom normalisé], 0))</f>
        <v>Fibrinogène/Thrombine</v>
      </c>
      <c r="J6208" s="34">
        <f>DATE(LEFT(tbl_data[[#This Row],[Date_rapport]], 4), MID(tbl_data[[#This Row],[Date_rapport]], 6, 2), RIGHT(tbl_data[[#This Row],[Date_rapport]], 2))</f>
        <v>45035</v>
      </c>
    </row>
    <row r="6209" spans="1:10" x14ac:dyDescent="0.2">
      <c r="A6209" s="28" t="s">
        <v>1840</v>
      </c>
      <c r="B6209" t="s">
        <v>3</v>
      </c>
      <c r="C6209" s="28" t="s">
        <v>579</v>
      </c>
      <c r="D6209" t="s">
        <v>580</v>
      </c>
      <c r="E6209" t="s">
        <v>2</v>
      </c>
      <c r="F6209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6209" t="str">
        <f>INDEX(tbl_produits[Classe nom], MATCH(tbl_data[[#This Row],[NORM_Spécialité]], tbl_produits[Nom normalisé], 0))</f>
        <v>Système nerveux</v>
      </c>
      <c r="H6209">
        <f>YEAR(tbl_data[[#This Row],[Date_rapport]])</f>
        <v>2023</v>
      </c>
      <c r="I6209" t="str">
        <f>INDEX(tbl_produits[Molécule extraite], MATCH(tbl_data[[#This Row],[NORM_Spécialité]], tbl_produits[Nom normalisé], 0))</f>
        <v>Ropivacaïne (chlorhydrate de)</v>
      </c>
      <c r="J6209" s="34">
        <f>DATE(LEFT(tbl_data[[#This Row],[Date_rapport]], 4), MID(tbl_data[[#This Row],[Date_rapport]], 6, 2), RIGHT(tbl_data[[#This Row],[Date_rapport]], 2))</f>
        <v>45035</v>
      </c>
    </row>
    <row r="6210" spans="1:10" x14ac:dyDescent="0.2">
      <c r="A6210" s="28" t="s">
        <v>1840</v>
      </c>
      <c r="B6210" t="s">
        <v>3</v>
      </c>
      <c r="C6210" s="28" t="s">
        <v>584</v>
      </c>
      <c r="D6210" t="s">
        <v>585</v>
      </c>
      <c r="E6210" t="s">
        <v>2</v>
      </c>
      <c r="F6210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6210" t="str">
        <f>INDEX(tbl_produits[Classe nom], MATCH(tbl_data[[#This Row],[NORM_Spécialité]], tbl_produits[Nom normalisé], 0))</f>
        <v>Système nerveux</v>
      </c>
      <c r="H6210">
        <f>YEAR(tbl_data[[#This Row],[Date_rapport]])</f>
        <v>2023</v>
      </c>
      <c r="I6210" t="str">
        <f>INDEX(tbl_produits[Molécule extraite], MATCH(tbl_data[[#This Row],[NORM_Spécialité]], tbl_produits[Nom normalisé], 0))</f>
        <v>Lévobupivacaïne (chlorhydrate de)</v>
      </c>
      <c r="J6210" s="34">
        <f>DATE(LEFT(tbl_data[[#This Row],[Date_rapport]], 4), MID(tbl_data[[#This Row],[Date_rapport]], 6, 2), RIGHT(tbl_data[[#This Row],[Date_rapport]], 2))</f>
        <v>45035</v>
      </c>
    </row>
    <row r="6211" spans="1:10" x14ac:dyDescent="0.2">
      <c r="A6211" s="28" t="s">
        <v>1840</v>
      </c>
      <c r="B6211" t="s">
        <v>11</v>
      </c>
      <c r="C6211" s="28" t="s">
        <v>595</v>
      </c>
      <c r="D6211" t="s">
        <v>596</v>
      </c>
      <c r="E6211" t="s">
        <v>2</v>
      </c>
      <c r="F6211" t="str">
        <f>INDEX(tbl_produits[Nom normalisé], MATCH(tbl_data[[#This Row],[Spécialité]], tbl_produits[Nom original], 0))</f>
        <v>REBETOL 40 mg/ml, solution buvable</v>
      </c>
      <c r="G6211" t="str">
        <f>INDEX(tbl_produits[Classe nom], MATCH(tbl_data[[#This Row],[NORM_Spécialité]], tbl_produits[Nom normalisé], 0))</f>
        <v>Anti-infectieux à usage systémique</v>
      </c>
      <c r="H6211">
        <f>YEAR(tbl_data[[#This Row],[Date_rapport]])</f>
        <v>2023</v>
      </c>
      <c r="I6211" t="str">
        <f>INDEX(tbl_produits[Molécule extraite], MATCH(tbl_data[[#This Row],[NORM_Spécialité]], tbl_produits[Nom normalisé], 0))</f>
        <v>Ribavirine</v>
      </c>
      <c r="J6211" s="34">
        <f>DATE(LEFT(tbl_data[[#This Row],[Date_rapport]], 4), MID(tbl_data[[#This Row],[Date_rapport]], 6, 2), RIGHT(tbl_data[[#This Row],[Date_rapport]], 2))</f>
        <v>45035</v>
      </c>
    </row>
    <row r="6212" spans="1:10" x14ac:dyDescent="0.2">
      <c r="A6212" s="28" t="s">
        <v>1840</v>
      </c>
      <c r="B6212" t="s">
        <v>9</v>
      </c>
      <c r="C6212" s="28" t="s">
        <v>438</v>
      </c>
      <c r="D6212" t="s">
        <v>440</v>
      </c>
      <c r="E6212" t="s">
        <v>2</v>
      </c>
      <c r="F6212" t="str">
        <f>INDEX(tbl_produits[Nom normalisé], MATCH(tbl_data[[#This Row],[Spécialité]], tbl_produits[Nom original], 0))</f>
        <v>CORVASAL 2 mg et 4 mg, comprimé, Molsidomine 2 mg et 4 mg, comprimé</v>
      </c>
      <c r="G6212" t="str">
        <f>INDEX(tbl_produits[Classe nom], MATCH(tbl_data[[#This Row],[NORM_Spécialité]], tbl_produits[Nom normalisé], 0))</f>
        <v>Système cardiovasculaire</v>
      </c>
      <c r="H6212">
        <f>YEAR(tbl_data[[#This Row],[Date_rapport]])</f>
        <v>2023</v>
      </c>
      <c r="I6212" t="str">
        <f>INDEX(tbl_produits[Molécule extraite], MATCH(tbl_data[[#This Row],[NORM_Spécialité]], tbl_produits[Nom normalisé], 0))</f>
        <v>Molsidomine</v>
      </c>
      <c r="J6212" s="34">
        <f>DATE(LEFT(tbl_data[[#This Row],[Date_rapport]], 4), MID(tbl_data[[#This Row],[Date_rapport]], 6, 2), RIGHT(tbl_data[[#This Row],[Date_rapport]], 2))</f>
        <v>45035</v>
      </c>
    </row>
    <row r="6213" spans="1:10" x14ac:dyDescent="0.2">
      <c r="A6213" s="28" t="s">
        <v>1840</v>
      </c>
      <c r="B6213" t="s">
        <v>9</v>
      </c>
      <c r="C6213" s="28" t="s">
        <v>447</v>
      </c>
      <c r="D6213" t="s">
        <v>374</v>
      </c>
      <c r="E6213" t="s">
        <v>2</v>
      </c>
      <c r="F6213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6213" t="str">
        <f>INDEX(tbl_produits[Classe nom], MATCH(tbl_data[[#This Row],[NORM_Spécialité]], tbl_produits[Nom normalisé], 0))</f>
        <v>Antinéoplasiques et immunomodulateurs</v>
      </c>
      <c r="H6213">
        <f>YEAR(tbl_data[[#This Row],[Date_rapport]])</f>
        <v>2023</v>
      </c>
      <c r="I6213" t="str">
        <f>INDEX(tbl_produits[Molécule extraite], MATCH(tbl_data[[#This Row],[NORM_Spécialité]], tbl_produits[Nom normalisé], 0))</f>
        <v>Vincristine</v>
      </c>
      <c r="J6213" s="34">
        <f>DATE(LEFT(tbl_data[[#This Row],[Date_rapport]], 4), MID(tbl_data[[#This Row],[Date_rapport]], 6, 2), RIGHT(tbl_data[[#This Row],[Date_rapport]], 2))</f>
        <v>45035</v>
      </c>
    </row>
    <row r="6214" spans="1:10" x14ac:dyDescent="0.2">
      <c r="A6214" s="28" t="s">
        <v>1840</v>
      </c>
      <c r="B6214" t="s">
        <v>3</v>
      </c>
      <c r="C6214" s="28" t="s">
        <v>462</v>
      </c>
      <c r="D6214" t="s">
        <v>240</v>
      </c>
      <c r="E6214" t="s">
        <v>708</v>
      </c>
      <c r="F6214" t="str">
        <f>INDEX(tbl_produits[Nom normalisé], MATCH(tbl_data[[#This Row],[Spécialité]], tbl_produits[Nom original], 0))</f>
        <v>PROPRANOLOL ACETLAB 5 mg/5 mL, solution injectable</v>
      </c>
      <c r="G6214" t="str">
        <f>INDEX(tbl_produits[Classe nom], MATCH(tbl_data[[#This Row],[NORM_Spécialité]], tbl_produits[Nom normalisé], 0))</f>
        <v>Système cardiovasculaire</v>
      </c>
      <c r="H6214">
        <f>YEAR(tbl_data[[#This Row],[Date_rapport]])</f>
        <v>2023</v>
      </c>
      <c r="I6214" t="str">
        <f>INDEX(tbl_produits[Molécule extraite], MATCH(tbl_data[[#This Row],[NORM_Spécialité]], tbl_produits[Nom normalisé], 0))</f>
        <v>Propranolol</v>
      </c>
      <c r="J6214" s="34">
        <f>DATE(LEFT(tbl_data[[#This Row],[Date_rapport]], 4), MID(tbl_data[[#This Row],[Date_rapport]], 6, 2), RIGHT(tbl_data[[#This Row],[Date_rapport]], 2))</f>
        <v>45035</v>
      </c>
    </row>
    <row r="6215" spans="1:10" x14ac:dyDescent="0.2">
      <c r="A6215" s="28" t="s">
        <v>1840</v>
      </c>
      <c r="B6215" t="s">
        <v>11</v>
      </c>
      <c r="C6215" s="28" t="s">
        <v>476</v>
      </c>
      <c r="D6215" t="s">
        <v>477</v>
      </c>
      <c r="E6215" t="s">
        <v>2</v>
      </c>
      <c r="F6215" t="str">
        <f>INDEX(tbl_produits[Nom normalisé], MATCH(tbl_data[[#This Row],[Spécialité]], tbl_produits[Nom original], 0))</f>
        <v>GAMMANORM 165 mg/ml, immunoglobuline humaine normale pour injection sous-cutanée</v>
      </c>
      <c r="G6215" t="str">
        <f>INDEX(tbl_produits[Classe nom], MATCH(tbl_data[[#This Row],[NORM_Spécialité]], tbl_produits[Nom normalisé], 0))</f>
        <v>Anti-infectieux à usage systémique</v>
      </c>
      <c r="H6215">
        <f>YEAR(tbl_data[[#This Row],[Date_rapport]])</f>
        <v>2023</v>
      </c>
      <c r="I6215" t="str">
        <f>INDEX(tbl_produits[Molécule extraite], MATCH(tbl_data[[#This Row],[NORM_Spécialité]], tbl_produits[Nom normalisé], 0))</f>
        <v>Immunoglobuline humaine normale</v>
      </c>
      <c r="J6215" s="34">
        <f>DATE(LEFT(tbl_data[[#This Row],[Date_rapport]], 4), MID(tbl_data[[#This Row],[Date_rapport]], 6, 2), RIGHT(tbl_data[[#This Row],[Date_rapport]], 2))</f>
        <v>45035</v>
      </c>
    </row>
    <row r="6216" spans="1:10" x14ac:dyDescent="0.2">
      <c r="A6216" s="28" t="s">
        <v>1840</v>
      </c>
      <c r="B6216" t="s">
        <v>3</v>
      </c>
      <c r="C6216" s="28" t="s">
        <v>489</v>
      </c>
      <c r="D6216" t="s">
        <v>491</v>
      </c>
      <c r="E6216" t="s">
        <v>2</v>
      </c>
      <c r="F6216" t="str">
        <f>INDEX(tbl_produits[Nom normalisé], MATCH(tbl_data[[#This Row],[Spécialité]], tbl_produits[Nom original], 0))</f>
        <v>CHLORURE DE POTASSIUM LAVOISIER 20 % (0,20 g/ml), solution à diluer pour perfusion</v>
      </c>
      <c r="G6216" t="str">
        <f>INDEX(tbl_produits[Classe nom], MATCH(tbl_data[[#This Row],[NORM_Spécialité]], tbl_produits[Nom normalisé], 0))</f>
        <v>Voies digestives et métabolisme</v>
      </c>
      <c r="H6216">
        <f>YEAR(tbl_data[[#This Row],[Date_rapport]])</f>
        <v>2023</v>
      </c>
      <c r="I6216" t="str">
        <f>INDEX(tbl_produits[Molécule extraite], MATCH(tbl_data[[#This Row],[NORM_Spécialité]], tbl_produits[Nom normalisé], 0))</f>
        <v>Potassium (chlorure de)</v>
      </c>
      <c r="J6216" s="34">
        <f>DATE(LEFT(tbl_data[[#This Row],[Date_rapport]], 4), MID(tbl_data[[#This Row],[Date_rapport]], 6, 2), RIGHT(tbl_data[[#This Row],[Date_rapport]], 2))</f>
        <v>45035</v>
      </c>
    </row>
    <row r="6217" spans="1:10" x14ac:dyDescent="0.2">
      <c r="A6217" s="28" t="s">
        <v>1840</v>
      </c>
      <c r="B6217" t="s">
        <v>3</v>
      </c>
      <c r="C6217" s="28" t="s">
        <v>422</v>
      </c>
      <c r="D6217" t="s">
        <v>426</v>
      </c>
      <c r="E6217" t="s">
        <v>2</v>
      </c>
      <c r="F6217" t="str">
        <f>INDEX(tbl_produits[Nom normalisé], MATCH(tbl_data[[#This Row],[Spécialité]], tbl_produits[Nom original], 0))</f>
        <v>GLUCOSE 30% Lavoisier, solution injectable en ampoule de verre de 10 ml</v>
      </c>
      <c r="G6217" t="str">
        <f>INDEX(tbl_produits[Classe nom], MATCH(tbl_data[[#This Row],[NORM_Spécialité]], tbl_produits[Nom normalisé], 0))</f>
        <v>Voies digestives et métabolisme</v>
      </c>
      <c r="H6217">
        <f>YEAR(tbl_data[[#This Row],[Date_rapport]])</f>
        <v>2023</v>
      </c>
      <c r="I6217" t="str">
        <f>INDEX(tbl_produits[Molécule extraite], MATCH(tbl_data[[#This Row],[NORM_Spécialité]], tbl_produits[Nom normalisé], 0))</f>
        <v>Glucose monohydraté</v>
      </c>
      <c r="J6217" s="34">
        <f>DATE(LEFT(tbl_data[[#This Row],[Date_rapport]], 4), MID(tbl_data[[#This Row],[Date_rapport]], 6, 2), RIGHT(tbl_data[[#This Row],[Date_rapport]], 2))</f>
        <v>45035</v>
      </c>
    </row>
    <row r="6218" spans="1:10" x14ac:dyDescent="0.2">
      <c r="A6218" s="28" t="s">
        <v>1840</v>
      </c>
      <c r="B6218" t="s">
        <v>3</v>
      </c>
      <c r="C6218" s="28" t="s">
        <v>422</v>
      </c>
      <c r="D6218" t="s">
        <v>427</v>
      </c>
      <c r="E6218" t="s">
        <v>2</v>
      </c>
      <c r="F6218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6218" t="str">
        <f>INDEX(tbl_produits[Classe nom], MATCH(tbl_data[[#This Row],[NORM_Spécialité]], tbl_produits[Nom normalisé], 0))</f>
        <v>Voies digestives et métabolisme</v>
      </c>
      <c r="H6218">
        <f>YEAR(tbl_data[[#This Row],[Date_rapport]])</f>
        <v>2023</v>
      </c>
      <c r="I6218" t="str">
        <f>INDEX(tbl_produits[Molécule extraite], MATCH(tbl_data[[#This Row],[NORM_Spécialité]], tbl_produits[Nom normalisé], 0))</f>
        <v>Potassium (chlorure de)</v>
      </c>
      <c r="J6218" s="34">
        <f>DATE(LEFT(tbl_data[[#This Row],[Date_rapport]], 4), MID(tbl_data[[#This Row],[Date_rapport]], 6, 2), RIGHT(tbl_data[[#This Row],[Date_rapport]], 2))</f>
        <v>45035</v>
      </c>
    </row>
    <row r="6219" spans="1:10" x14ac:dyDescent="0.2">
      <c r="A6219" s="28" t="s">
        <v>1840</v>
      </c>
      <c r="B6219" t="s">
        <v>9</v>
      </c>
      <c r="C6219" s="28" t="s">
        <v>430</v>
      </c>
      <c r="D6219" t="s">
        <v>431</v>
      </c>
      <c r="E6219" t="s">
        <v>2</v>
      </c>
      <c r="F6219" t="str">
        <f>INDEX(tbl_produits[Nom normalisé], MATCH(tbl_data[[#This Row],[Spécialité]], tbl_produits[Nom original], 0))</f>
        <v>TIGREAT 2,5 mg, comprimés pelliculés</v>
      </c>
      <c r="G6219" t="str">
        <f>INDEX(tbl_produits[Classe nom], MATCH(tbl_data[[#This Row],[NORM_Spécialité]], tbl_produits[Nom normalisé], 0))</f>
        <v>Anti-infectieux à usage systémique</v>
      </c>
      <c r="H6219">
        <f>YEAR(tbl_data[[#This Row],[Date_rapport]])</f>
        <v>2023</v>
      </c>
      <c r="I6219" t="str">
        <f>INDEX(tbl_produits[Molécule extraite], MATCH(tbl_data[[#This Row],[NORM_Spécialité]], tbl_produits[Nom normalisé], 0))</f>
        <v>Tigécycline</v>
      </c>
      <c r="J6219" s="34">
        <f>DATE(LEFT(tbl_data[[#This Row],[Date_rapport]], 4), MID(tbl_data[[#This Row],[Date_rapport]], 6, 2), RIGHT(tbl_data[[#This Row],[Date_rapport]], 2))</f>
        <v>45035</v>
      </c>
    </row>
    <row r="6220" spans="1:10" x14ac:dyDescent="0.2">
      <c r="A6220" s="28" t="s">
        <v>1840</v>
      </c>
      <c r="B6220" t="s">
        <v>9</v>
      </c>
      <c r="C6220" s="28" t="s">
        <v>432</v>
      </c>
      <c r="D6220" t="s">
        <v>433</v>
      </c>
      <c r="E6220" t="s">
        <v>2</v>
      </c>
      <c r="F6220" t="str">
        <f>INDEX(tbl_produits[Nom normalisé], MATCH(tbl_data[[#This Row],[Spécialité]], tbl_produits[Nom original], 0))</f>
        <v>BRICANYL 0,5 mg/1 ml, solution injectable en ampoule</v>
      </c>
      <c r="G6220" t="str">
        <f>INDEX(tbl_produits[Classe nom], MATCH(tbl_data[[#This Row],[NORM_Spécialité]], tbl_produits[Nom normalisé], 0))</f>
        <v>Système respiratoire</v>
      </c>
      <c r="H6220">
        <f>YEAR(tbl_data[[#This Row],[Date_rapport]])</f>
        <v>2023</v>
      </c>
      <c r="I6220" t="str">
        <f>INDEX(tbl_produits[Molécule extraite], MATCH(tbl_data[[#This Row],[NORM_Spécialité]], tbl_produits[Nom normalisé], 0))</f>
        <v>Terbutaline</v>
      </c>
      <c r="J6220" s="34">
        <f>DATE(LEFT(tbl_data[[#This Row],[Date_rapport]], 4), MID(tbl_data[[#This Row],[Date_rapport]], 6, 2), RIGHT(tbl_data[[#This Row],[Date_rapport]], 2))</f>
        <v>45035</v>
      </c>
    </row>
    <row r="6221" spans="1:10" x14ac:dyDescent="0.2">
      <c r="A6221" s="28" t="s">
        <v>1840</v>
      </c>
      <c r="B6221" t="s">
        <v>9</v>
      </c>
      <c r="C6221" s="28" t="s">
        <v>384</v>
      </c>
      <c r="D6221" t="s">
        <v>385</v>
      </c>
      <c r="E6221" t="s">
        <v>2</v>
      </c>
      <c r="F6221" t="str">
        <f>INDEX(tbl_produits[Nom normalisé], MATCH(tbl_data[[#This Row],[Spécialité]], tbl_produits[Nom original], 0))</f>
        <v>BRIDION 100 mg/ml, solution injectable - Boîte de 10 flacons de 5 mL</v>
      </c>
      <c r="G6221" t="str">
        <f>INDEX(tbl_produits[Classe nom], MATCH(tbl_data[[#This Row],[NORM_Spécialité]], tbl_produits[Nom normalisé], 0))</f>
        <v>Divers</v>
      </c>
      <c r="H6221">
        <f>YEAR(tbl_data[[#This Row],[Date_rapport]])</f>
        <v>2023</v>
      </c>
      <c r="I6221" t="str">
        <f>INDEX(tbl_produits[Molécule extraite], MATCH(tbl_data[[#This Row],[NORM_Spécialité]], tbl_produits[Nom normalisé], 0))</f>
        <v>Sugammadex</v>
      </c>
      <c r="J6221" s="34">
        <f>DATE(LEFT(tbl_data[[#This Row],[Date_rapport]], 4), MID(tbl_data[[#This Row],[Date_rapport]], 6, 2), RIGHT(tbl_data[[#This Row],[Date_rapport]], 2))</f>
        <v>45035</v>
      </c>
    </row>
    <row r="6222" spans="1:10" x14ac:dyDescent="0.2">
      <c r="A6222" s="28" t="s">
        <v>1840</v>
      </c>
      <c r="B6222" t="s">
        <v>3</v>
      </c>
      <c r="C6222" s="28" t="s">
        <v>360</v>
      </c>
      <c r="D6222" t="s">
        <v>361</v>
      </c>
      <c r="E6222" t="s">
        <v>2</v>
      </c>
      <c r="F6222" t="str">
        <f>INDEX(tbl_produits[Nom normalisé], MATCH(tbl_data[[#This Row],[Spécialité]], tbl_produits[Nom original], 0))</f>
        <v>DIPENTUM  250 mg comprimé et DIPENTUM 500 mg comprimé</v>
      </c>
      <c r="G6222" t="str">
        <f>INDEX(tbl_produits[Classe nom], MATCH(tbl_data[[#This Row],[NORM_Spécialité]], tbl_produits[Nom normalisé], 0))</f>
        <v>Voies digestives et métabolisme</v>
      </c>
      <c r="H6222">
        <f>YEAR(tbl_data[[#This Row],[Date_rapport]])</f>
        <v>2023</v>
      </c>
      <c r="I6222" t="str">
        <f>INDEX(tbl_produits[Molécule extraite], MATCH(tbl_data[[#This Row],[NORM_Spécialité]], tbl_produits[Nom normalisé], 0))</f>
        <v>Olsalazine sodique</v>
      </c>
      <c r="J6222" s="34">
        <f>DATE(LEFT(tbl_data[[#This Row],[Date_rapport]], 4), MID(tbl_data[[#This Row],[Date_rapport]], 6, 2), RIGHT(tbl_data[[#This Row],[Date_rapport]], 2))</f>
        <v>45035</v>
      </c>
    </row>
    <row r="6223" spans="1:10" x14ac:dyDescent="0.2">
      <c r="A6223" s="28" t="s">
        <v>1840</v>
      </c>
      <c r="B6223" t="s">
        <v>9</v>
      </c>
      <c r="C6223" s="28" t="s">
        <v>365</v>
      </c>
      <c r="D6223" t="s">
        <v>366</v>
      </c>
      <c r="E6223" t="s">
        <v>2</v>
      </c>
      <c r="F6223" t="str">
        <f>INDEX(tbl_produits[Nom normalisé], MATCH(tbl_data[[#This Row],[Spécialité]], tbl_produits[Nom original], 0))</f>
        <v>INFRACYANINE 25 mg/10 ml, poudre et solvant pour solution injectable</v>
      </c>
      <c r="G6223" t="str">
        <f>INDEX(tbl_produits[Classe nom], MATCH(tbl_data[[#This Row],[NORM_Spécialité]], tbl_produits[Nom normalisé], 0))</f>
        <v>Divers</v>
      </c>
      <c r="H6223">
        <f>YEAR(tbl_data[[#This Row],[Date_rapport]])</f>
        <v>2023</v>
      </c>
      <c r="I6223" t="str">
        <f>INDEX(tbl_produits[Molécule extraite], MATCH(tbl_data[[#This Row],[NORM_Spécialité]], tbl_produits[Nom normalisé], 0))</f>
        <v>Indocyanine verte</v>
      </c>
      <c r="J6223" s="34">
        <f>DATE(LEFT(tbl_data[[#This Row],[Date_rapport]], 4), MID(tbl_data[[#This Row],[Date_rapport]], 6, 2), RIGHT(tbl_data[[#This Row],[Date_rapport]], 2))</f>
        <v>45035</v>
      </c>
    </row>
    <row r="6224" spans="1:10" x14ac:dyDescent="0.2">
      <c r="A6224" s="28" t="s">
        <v>1840</v>
      </c>
      <c r="B6224" t="s">
        <v>3</v>
      </c>
      <c r="C6224" s="28" t="s">
        <v>315</v>
      </c>
      <c r="D6224" t="s">
        <v>18</v>
      </c>
      <c r="E6224" t="s">
        <v>2</v>
      </c>
      <c r="F6224" t="str">
        <f>INDEX(tbl_produits[Nom normalisé], MATCH(tbl_data[[#This Row],[Spécialité]], tbl_produits[Nom original], 0))</f>
        <v>BELUSTINE 40 mg, gélule</v>
      </c>
      <c r="G6224" t="str">
        <f>INDEX(tbl_produits[Classe nom], MATCH(tbl_data[[#This Row],[NORM_Spécialité]], tbl_produits[Nom normalisé], 0))</f>
        <v>Antinéoplasiques et immunomodulateurs</v>
      </c>
      <c r="H6224">
        <f>YEAR(tbl_data[[#This Row],[Date_rapport]])</f>
        <v>2023</v>
      </c>
      <c r="I6224" t="str">
        <f>INDEX(tbl_produits[Molécule extraite], MATCH(tbl_data[[#This Row],[NORM_Spécialité]], tbl_produits[Nom normalisé], 0))</f>
        <v>Lomustine</v>
      </c>
      <c r="J6224" s="34">
        <f>DATE(LEFT(tbl_data[[#This Row],[Date_rapport]], 4), MID(tbl_data[[#This Row],[Date_rapport]], 6, 2), RIGHT(tbl_data[[#This Row],[Date_rapport]], 2))</f>
        <v>45035</v>
      </c>
    </row>
    <row r="6225" spans="1:10" x14ac:dyDescent="0.2">
      <c r="A6225" s="28" t="s">
        <v>1840</v>
      </c>
      <c r="B6225" t="s">
        <v>3</v>
      </c>
      <c r="C6225" s="28" t="s">
        <v>325</v>
      </c>
      <c r="D6225" t="s">
        <v>35</v>
      </c>
      <c r="E6225" t="s">
        <v>2</v>
      </c>
      <c r="F6225" t="str">
        <f>INDEX(tbl_produits[Nom normalisé], MATCH(tbl_data[[#This Row],[Spécialité]], tbl_produits[Nom original], 0))</f>
        <v>TOMUDEX 2 mg, poudre pour solution pour perfusion</v>
      </c>
      <c r="G6225" t="str">
        <f>INDEX(tbl_produits[Classe nom], MATCH(tbl_data[[#This Row],[NORM_Spécialité]], tbl_produits[Nom normalisé], 0))</f>
        <v>Antinéoplasiques et immunomodulateurs</v>
      </c>
      <c r="H6225">
        <f>YEAR(tbl_data[[#This Row],[Date_rapport]])</f>
        <v>2023</v>
      </c>
      <c r="I6225" t="str">
        <f>INDEX(tbl_produits[Molécule extraite], MATCH(tbl_data[[#This Row],[NORM_Spécialité]], tbl_produits[Nom normalisé], 0))</f>
        <v>Raltitrexed</v>
      </c>
      <c r="J6225" s="34">
        <f>DATE(LEFT(tbl_data[[#This Row],[Date_rapport]], 4), MID(tbl_data[[#This Row],[Date_rapport]], 6, 2), RIGHT(tbl_data[[#This Row],[Date_rapport]], 2))</f>
        <v>45035</v>
      </c>
    </row>
    <row r="6226" spans="1:10" x14ac:dyDescent="0.2">
      <c r="A6226" s="28" t="s">
        <v>1840</v>
      </c>
      <c r="B6226" t="s">
        <v>3</v>
      </c>
      <c r="C6226" s="28" t="s">
        <v>328</v>
      </c>
      <c r="D6226" t="s">
        <v>261</v>
      </c>
      <c r="E6226" t="s">
        <v>2</v>
      </c>
      <c r="F6226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6226" t="str">
        <f>INDEX(tbl_produits[Classe nom], MATCH(tbl_data[[#This Row],[NORM_Spécialité]], tbl_produits[Nom normalisé], 0))</f>
        <v>Système nerveux</v>
      </c>
      <c r="H6226">
        <f>YEAR(tbl_data[[#This Row],[Date_rapport]])</f>
        <v>2023</v>
      </c>
      <c r="I6226" t="str">
        <f>INDEX(tbl_produits[Molécule extraite], MATCH(tbl_data[[#This Row],[NORM_Spécialité]], tbl_produits[Nom normalisé], 0))</f>
        <v>Varenicline</v>
      </c>
      <c r="J6226" s="34">
        <f>DATE(LEFT(tbl_data[[#This Row],[Date_rapport]], 4), MID(tbl_data[[#This Row],[Date_rapport]], 6, 2), RIGHT(tbl_data[[#This Row],[Date_rapport]], 2))</f>
        <v>45035</v>
      </c>
    </row>
    <row r="6227" spans="1:10" x14ac:dyDescent="0.2">
      <c r="A6227" s="28" t="s">
        <v>1840</v>
      </c>
      <c r="B6227" t="s">
        <v>3</v>
      </c>
      <c r="C6227" s="28" t="s">
        <v>329</v>
      </c>
      <c r="D6227" t="s">
        <v>332</v>
      </c>
      <c r="E6227" t="s">
        <v>2</v>
      </c>
      <c r="F6227" t="str">
        <f>INDEX(tbl_produits[Nom normalisé], MATCH(tbl_data[[#This Row],[Spécialité]], tbl_produits[Nom original], 0))</f>
        <v>EXACYL 1 g/10 ml,  solution buvable</v>
      </c>
      <c r="G6227" t="str">
        <f>INDEX(tbl_produits[Classe nom], MATCH(tbl_data[[#This Row],[NORM_Spécialité]], tbl_produits[Nom normalisé], 0))</f>
        <v>Sang et organes hématopoïétiques</v>
      </c>
      <c r="H6227">
        <f>YEAR(tbl_data[[#This Row],[Date_rapport]])</f>
        <v>2023</v>
      </c>
      <c r="I6227" t="str">
        <f>INDEX(tbl_produits[Molécule extraite], MATCH(tbl_data[[#This Row],[NORM_Spécialité]], tbl_produits[Nom normalisé], 0))</f>
        <v>Tranexamique (acide)</v>
      </c>
      <c r="J6227" s="34">
        <f>DATE(LEFT(tbl_data[[#This Row],[Date_rapport]], 4), MID(tbl_data[[#This Row],[Date_rapport]], 6, 2), RIGHT(tbl_data[[#This Row],[Date_rapport]], 2))</f>
        <v>45035</v>
      </c>
    </row>
    <row r="6228" spans="1:10" x14ac:dyDescent="0.2">
      <c r="A6228" s="28" t="s">
        <v>1840</v>
      </c>
      <c r="B6228" t="s">
        <v>3</v>
      </c>
      <c r="C6228" s="28" t="s">
        <v>287</v>
      </c>
      <c r="D6228" t="s">
        <v>248</v>
      </c>
      <c r="E6228" t="s">
        <v>2</v>
      </c>
      <c r="F6228" t="str">
        <f>INDEX(tbl_produits[Nom normalisé], MATCH(tbl_data[[#This Row],[Spécialité]], tbl_produits[Nom original], 0))</f>
        <v>SEMAP 20 mg, comprimé</v>
      </c>
      <c r="G6228" t="str">
        <f>INDEX(tbl_produits[Classe nom], MATCH(tbl_data[[#This Row],[NORM_Spécialité]], tbl_produits[Nom normalisé], 0))</f>
        <v>Système nerveux</v>
      </c>
      <c r="H6228">
        <f>YEAR(tbl_data[[#This Row],[Date_rapport]])</f>
        <v>2023</v>
      </c>
      <c r="I6228" t="str">
        <f>INDEX(tbl_produits[Molécule extraite], MATCH(tbl_data[[#This Row],[NORM_Spécialité]], tbl_produits[Nom normalisé], 0))</f>
        <v>Penfluridol</v>
      </c>
      <c r="J6228" s="34">
        <f>DATE(LEFT(tbl_data[[#This Row],[Date_rapport]], 4), MID(tbl_data[[#This Row],[Date_rapport]], 6, 2), RIGHT(tbl_data[[#This Row],[Date_rapport]], 2))</f>
        <v>45035</v>
      </c>
    </row>
    <row r="6229" spans="1:10" x14ac:dyDescent="0.2">
      <c r="A6229" s="28" t="s">
        <v>1840</v>
      </c>
      <c r="B6229" t="s">
        <v>3</v>
      </c>
      <c r="C6229" s="28" t="s">
        <v>289</v>
      </c>
      <c r="D6229" t="s">
        <v>238</v>
      </c>
      <c r="E6229" t="s">
        <v>2</v>
      </c>
      <c r="F6229" t="str">
        <f>INDEX(tbl_produits[Nom normalisé], MATCH(tbl_data[[#This Row],[Spécialité]], tbl_produits[Nom original], 0))</f>
        <v>SOLUMEDROL 40 mg/2ml  lyophilisat et solution pour usage parentéral</v>
      </c>
      <c r="G6229" t="str">
        <f>INDEX(tbl_produits[Classe nom], MATCH(tbl_data[[#This Row],[NORM_Spécialité]], tbl_produits[Nom normalisé], 0))</f>
        <v>Hormones systémiques sauf hormones sexuelles et insulines</v>
      </c>
      <c r="H6229">
        <f>YEAR(tbl_data[[#This Row],[Date_rapport]])</f>
        <v>2023</v>
      </c>
      <c r="I6229" t="str">
        <f>INDEX(tbl_produits[Molécule extraite], MATCH(tbl_data[[#This Row],[NORM_Spécialité]], tbl_produits[Nom normalisé], 0))</f>
        <v>Méthylprednisolone (hydrogénosuccinate de)</v>
      </c>
      <c r="J6229" s="34">
        <f>DATE(LEFT(tbl_data[[#This Row],[Date_rapport]], 4), MID(tbl_data[[#This Row],[Date_rapport]], 6, 2), RIGHT(tbl_data[[#This Row],[Date_rapport]], 2))</f>
        <v>45035</v>
      </c>
    </row>
    <row r="6230" spans="1:10" x14ac:dyDescent="0.2">
      <c r="A6230" s="28" t="s">
        <v>1840</v>
      </c>
      <c r="B6230" t="s">
        <v>9</v>
      </c>
      <c r="C6230" s="28" t="s">
        <v>291</v>
      </c>
      <c r="D6230" t="s">
        <v>137</v>
      </c>
      <c r="E6230" t="s">
        <v>2</v>
      </c>
      <c r="F6230" t="str">
        <f>INDEX(tbl_produits[Nom normalisé], MATCH(tbl_data[[#This Row],[Spécialité]], tbl_produits[Nom original], 0))</f>
        <v>TOPIRAMATE  50 mg MYLAN, comprimé pelliculé- TOPIRAMATE 100 mg MYLAN, comprimé pelliculé</v>
      </c>
      <c r="G6230" t="str">
        <f>INDEX(tbl_produits[Classe nom], MATCH(tbl_data[[#This Row],[NORM_Spécialité]], tbl_produits[Nom normalisé], 0))</f>
        <v>Système nerveux</v>
      </c>
      <c r="H6230">
        <f>YEAR(tbl_data[[#This Row],[Date_rapport]])</f>
        <v>2023</v>
      </c>
      <c r="I6230" t="str">
        <f>INDEX(tbl_produits[Molécule extraite], MATCH(tbl_data[[#This Row],[NORM_Spécialité]], tbl_produits[Nom normalisé], 0))</f>
        <v>Topiramate</v>
      </c>
      <c r="J6230" s="34">
        <f>DATE(LEFT(tbl_data[[#This Row],[Date_rapport]], 4), MID(tbl_data[[#This Row],[Date_rapport]], 6, 2), RIGHT(tbl_data[[#This Row],[Date_rapport]], 2))</f>
        <v>45035</v>
      </c>
    </row>
    <row r="6231" spans="1:10" x14ac:dyDescent="0.2">
      <c r="A6231" s="28" t="s">
        <v>1840</v>
      </c>
      <c r="B6231" t="s">
        <v>9</v>
      </c>
      <c r="C6231" s="28" t="s">
        <v>296</v>
      </c>
      <c r="D6231" t="s">
        <v>74</v>
      </c>
      <c r="E6231" t="s">
        <v>2</v>
      </c>
      <c r="F6231" t="str">
        <f>INDEX(tbl_produits[Nom normalisé], MATCH(tbl_data[[#This Row],[Spécialité]], tbl_produits[Nom original], 0))</f>
        <v>HEPATATE poudre pour solution injectable . Trousse pour la préparation radiopharmaceutique</v>
      </c>
      <c r="G6231" t="str">
        <f>INDEX(tbl_produits[Classe nom], MATCH(tbl_data[[#This Row],[NORM_Spécialité]], tbl_produits[Nom normalisé], 0))</f>
        <v>Divers</v>
      </c>
      <c r="H6231">
        <f>YEAR(tbl_data[[#This Row],[Date_rapport]])</f>
        <v>2023</v>
      </c>
      <c r="I6231" t="str">
        <f>INDEX(tbl_produits[Molécule extraite], MATCH(tbl_data[[#This Row],[NORM_Spécialité]], tbl_produits[Nom normalisé], 0))</f>
        <v>N/A</v>
      </c>
      <c r="J6231" s="34">
        <f>DATE(LEFT(tbl_data[[#This Row],[Date_rapport]], 4), MID(tbl_data[[#This Row],[Date_rapport]], 6, 2), RIGHT(tbl_data[[#This Row],[Date_rapport]], 2))</f>
        <v>45035</v>
      </c>
    </row>
    <row r="6232" spans="1:10" x14ac:dyDescent="0.2">
      <c r="A6232" s="28" t="s">
        <v>1840</v>
      </c>
      <c r="B6232" t="s">
        <v>3</v>
      </c>
      <c r="C6232" s="28" t="s">
        <v>296</v>
      </c>
      <c r="D6232" t="s">
        <v>4</v>
      </c>
      <c r="E6232" t="s">
        <v>2</v>
      </c>
      <c r="F6232" t="str">
        <f>INDEX(tbl_produits[Nom normalisé], MATCH(tbl_data[[#This Row],[Spécialité]], tbl_produits[Nom original], 0))</f>
        <v>ALKONATREM   150 mg, gélule</v>
      </c>
      <c r="G6232" t="str">
        <f>INDEX(tbl_produits[Classe nom], MATCH(tbl_data[[#This Row],[NORM_Spécialité]], tbl_produits[Nom normalisé], 0))</f>
        <v>Anti-infectieux à usage systémique</v>
      </c>
      <c r="H6232">
        <f>YEAR(tbl_data[[#This Row],[Date_rapport]])</f>
        <v>2023</v>
      </c>
      <c r="I6232" t="str">
        <f>INDEX(tbl_produits[Molécule extraite], MATCH(tbl_data[[#This Row],[NORM_Spécialité]], tbl_produits[Nom normalisé], 0))</f>
        <v>Chlorhydrate de déméclocycline</v>
      </c>
      <c r="J6232" s="34">
        <f>DATE(LEFT(tbl_data[[#This Row],[Date_rapport]], 4), MID(tbl_data[[#This Row],[Date_rapport]], 6, 2), RIGHT(tbl_data[[#This Row],[Date_rapport]], 2))</f>
        <v>45035</v>
      </c>
    </row>
    <row r="6233" spans="1:10" x14ac:dyDescent="0.2">
      <c r="A6233" s="28" t="s">
        <v>1840</v>
      </c>
      <c r="B6233" t="s">
        <v>3</v>
      </c>
      <c r="C6233" s="28" t="s">
        <v>300</v>
      </c>
      <c r="D6233" t="s">
        <v>116</v>
      </c>
      <c r="E6233" t="s">
        <v>2</v>
      </c>
      <c r="F6233" t="str">
        <f>INDEX(tbl_produits[Nom normalisé], MATCH(tbl_data[[#This Row],[Spécialité]], tbl_produits[Nom original], 0))</f>
        <v>ZEVALIN 1,6 mg/ml, trousse pour préparations radiopharmaceutiques pour perfusion</v>
      </c>
      <c r="G6233" t="str">
        <f>INDEX(tbl_produits[Classe nom], MATCH(tbl_data[[#This Row],[NORM_Spécialité]], tbl_produits[Nom normalisé], 0))</f>
        <v>Antinéoplasiques et immunomodulateurs</v>
      </c>
      <c r="H6233">
        <f>YEAR(tbl_data[[#This Row],[Date_rapport]])</f>
        <v>2023</v>
      </c>
      <c r="I6233" t="str">
        <f>INDEX(tbl_produits[Molécule extraite], MATCH(tbl_data[[#This Row],[NORM_Spécialité]], tbl_produits[Nom normalisé], 0))</f>
        <v>Ibritumomab tiuxétan</v>
      </c>
      <c r="J6233" s="34">
        <f>DATE(LEFT(tbl_data[[#This Row],[Date_rapport]], 4), MID(tbl_data[[#This Row],[Date_rapport]], 6, 2), RIGHT(tbl_data[[#This Row],[Date_rapport]], 2))</f>
        <v>45035</v>
      </c>
    </row>
    <row r="6234" spans="1:10" x14ac:dyDescent="0.2">
      <c r="A6234" s="28" t="s">
        <v>1840</v>
      </c>
      <c r="B6234" t="s">
        <v>3</v>
      </c>
      <c r="C6234" s="28" t="s">
        <v>300</v>
      </c>
      <c r="D6234" t="s">
        <v>95</v>
      </c>
      <c r="E6234" t="s">
        <v>2</v>
      </c>
      <c r="F6234" t="str">
        <f>INDEX(tbl_produits[Nom normalisé], MATCH(tbl_data[[#This Row],[Spécialité]], tbl_produits[Nom original], 0))</f>
        <v>VITRAKVI 20 mg/ml, solution buvable flacon de 100 ml</v>
      </c>
      <c r="G6234" t="str">
        <f>INDEX(tbl_produits[Classe nom], MATCH(tbl_data[[#This Row],[NORM_Spécialité]], tbl_produits[Nom normalisé], 0))</f>
        <v>Antinéoplasiques et immunomodulateurs</v>
      </c>
      <c r="H6234">
        <f>YEAR(tbl_data[[#This Row],[Date_rapport]])</f>
        <v>2023</v>
      </c>
      <c r="I6234" t="str">
        <f>INDEX(tbl_produits[Molécule extraite], MATCH(tbl_data[[#This Row],[NORM_Spécialité]], tbl_produits[Nom normalisé], 0))</f>
        <v>Larotrectinib</v>
      </c>
      <c r="J6234" s="34">
        <f>DATE(LEFT(tbl_data[[#This Row],[Date_rapport]], 4), MID(tbl_data[[#This Row],[Date_rapport]], 6, 2), RIGHT(tbl_data[[#This Row],[Date_rapport]], 2))</f>
        <v>45035</v>
      </c>
    </row>
    <row r="6235" spans="1:10" x14ac:dyDescent="0.2">
      <c r="A6235" s="28" t="s">
        <v>1840</v>
      </c>
      <c r="B6235" t="s">
        <v>3</v>
      </c>
      <c r="C6235" s="28" t="s">
        <v>300</v>
      </c>
      <c r="D6235" t="s">
        <v>70</v>
      </c>
      <c r="E6235" t="s">
        <v>2</v>
      </c>
      <c r="F6235" t="str">
        <f>INDEX(tbl_produits[Nom normalisé], MATCH(tbl_data[[#This Row],[Spécialité]], tbl_produits[Nom original], 0))</f>
        <v>VAMINOLACT solution pour perfusion en flacon de verre de 100 ml</v>
      </c>
      <c r="G6235" t="str">
        <f>INDEX(tbl_produits[Classe nom], MATCH(tbl_data[[#This Row],[NORM_Spécialité]], tbl_produits[Nom normalisé], 0))</f>
        <v>Sang et organes hématopoïétiques</v>
      </c>
      <c r="H6235">
        <f>YEAR(tbl_data[[#This Row],[Date_rapport]])</f>
        <v>2023</v>
      </c>
      <c r="I6235" t="str">
        <f>INDEX(tbl_produits[Molécule extraite], MATCH(tbl_data[[#This Row],[NORM_Spécialité]], tbl_produits[Nom normalisé], 0))</f>
        <v>Alanine / Arginine / Acide aspartique / …</v>
      </c>
      <c r="J6235" s="34">
        <f>DATE(LEFT(tbl_data[[#This Row],[Date_rapport]], 4), MID(tbl_data[[#This Row],[Date_rapport]], 6, 2), RIGHT(tbl_data[[#This Row],[Date_rapport]], 2))</f>
        <v>45035</v>
      </c>
    </row>
    <row r="6236" spans="1:10" x14ac:dyDescent="0.2">
      <c r="A6236" s="28" t="s">
        <v>1840</v>
      </c>
      <c r="B6236" t="s">
        <v>3</v>
      </c>
      <c r="C6236" s="28" t="s">
        <v>300</v>
      </c>
      <c r="D6236" t="s">
        <v>71</v>
      </c>
      <c r="E6236" t="s">
        <v>2</v>
      </c>
      <c r="F6236" t="str">
        <f>INDEX(tbl_produits[Nom normalisé], MATCH(tbl_data[[#This Row],[Spécialité]], tbl_produits[Nom original], 0))</f>
        <v>VAMINOLACT solution pour perfusion en flacon de verre de 1000 ml</v>
      </c>
      <c r="G6236" t="str">
        <f>INDEX(tbl_produits[Classe nom], MATCH(tbl_data[[#This Row],[NORM_Spécialité]], tbl_produits[Nom normalisé], 0))</f>
        <v>Sang et organes hématopoïétiques</v>
      </c>
      <c r="H6236">
        <f>YEAR(tbl_data[[#This Row],[Date_rapport]])</f>
        <v>2023</v>
      </c>
      <c r="I6236" t="str">
        <f>INDEX(tbl_produits[Molécule extraite], MATCH(tbl_data[[#This Row],[NORM_Spécialité]], tbl_produits[Nom normalisé], 0))</f>
        <v>Alanine / Arginine / Acide aspartique / …</v>
      </c>
      <c r="J6236" s="34">
        <f>DATE(LEFT(tbl_data[[#This Row],[Date_rapport]], 4), MID(tbl_data[[#This Row],[Date_rapport]], 6, 2), RIGHT(tbl_data[[#This Row],[Date_rapport]], 2))</f>
        <v>45035</v>
      </c>
    </row>
    <row r="6237" spans="1:10" x14ac:dyDescent="0.2">
      <c r="A6237" s="28" t="s">
        <v>1840</v>
      </c>
      <c r="B6237" t="s">
        <v>9</v>
      </c>
      <c r="C6237" s="28" t="s">
        <v>300</v>
      </c>
      <c r="D6237" t="s">
        <v>229</v>
      </c>
      <c r="E6237" t="s">
        <v>2</v>
      </c>
      <c r="F6237" t="str">
        <f>INDEX(tbl_produits[Nom normalisé], MATCH(tbl_data[[#This Row],[Spécialité]], tbl_produits[Nom original], 0))</f>
        <v>TOPIRAMATE SANDOZ 100 mg, comprimé pelliculé</v>
      </c>
      <c r="G6237" t="str">
        <f>INDEX(tbl_produits[Classe nom], MATCH(tbl_data[[#This Row],[NORM_Spécialité]], tbl_produits[Nom normalisé], 0))</f>
        <v>Système nerveux</v>
      </c>
      <c r="H6237">
        <f>YEAR(tbl_data[[#This Row],[Date_rapport]])</f>
        <v>2023</v>
      </c>
      <c r="I6237" t="str">
        <f>INDEX(tbl_produits[Molécule extraite], MATCH(tbl_data[[#This Row],[NORM_Spécialité]], tbl_produits[Nom normalisé], 0))</f>
        <v>Topiramate</v>
      </c>
      <c r="J6237" s="34">
        <f>DATE(LEFT(tbl_data[[#This Row],[Date_rapport]], 4), MID(tbl_data[[#This Row],[Date_rapport]], 6, 2), RIGHT(tbl_data[[#This Row],[Date_rapport]], 2))</f>
        <v>45035</v>
      </c>
    </row>
    <row r="6238" spans="1:10" x14ac:dyDescent="0.2">
      <c r="A6238" s="28" t="s">
        <v>1840</v>
      </c>
      <c r="B6238" t="s">
        <v>3</v>
      </c>
      <c r="C6238" s="28" t="s">
        <v>300</v>
      </c>
      <c r="D6238" t="s">
        <v>82</v>
      </c>
      <c r="E6238" t="s">
        <v>2</v>
      </c>
      <c r="F6238" t="str">
        <f>INDEX(tbl_produits[Nom normalisé], MATCH(tbl_data[[#This Row],[Spécialité]], tbl_produits[Nom original], 0))</f>
        <v>THIOPENTAL MEDIPHA 500 mg et 1 g, poudre pour solution injectable</v>
      </c>
      <c r="G6238" t="str">
        <f>INDEX(tbl_produits[Classe nom], MATCH(tbl_data[[#This Row],[NORM_Spécialité]], tbl_produits[Nom normalisé], 0))</f>
        <v>Système nerveux</v>
      </c>
      <c r="H6238">
        <f>YEAR(tbl_data[[#This Row],[Date_rapport]])</f>
        <v>2023</v>
      </c>
      <c r="I6238" t="str">
        <f>INDEX(tbl_produits[Molécule extraite], MATCH(tbl_data[[#This Row],[NORM_Spécialité]], tbl_produits[Nom normalisé], 0))</f>
        <v>Thiopenthal</v>
      </c>
      <c r="J6238" s="34">
        <f>DATE(LEFT(tbl_data[[#This Row],[Date_rapport]], 4), MID(tbl_data[[#This Row],[Date_rapport]], 6, 2), RIGHT(tbl_data[[#This Row],[Date_rapport]], 2))</f>
        <v>45035</v>
      </c>
    </row>
    <row r="6239" spans="1:10" x14ac:dyDescent="0.2">
      <c r="A6239" s="28" t="s">
        <v>1840</v>
      </c>
      <c r="B6239" t="s">
        <v>3</v>
      </c>
      <c r="C6239" s="28" t="s">
        <v>300</v>
      </c>
      <c r="D6239" t="s">
        <v>17</v>
      </c>
      <c r="E6239" t="s">
        <v>2</v>
      </c>
      <c r="F6239" t="str">
        <f>INDEX(tbl_produits[Nom normalisé], MATCH(tbl_data[[#This Row],[Spécialité]], tbl_produits[Nom original], 0))</f>
        <v>SINEMET LP 200 mg/50 mg, comprimé à libération prolongée</v>
      </c>
      <c r="G6239" t="str">
        <f>INDEX(tbl_produits[Classe nom], MATCH(tbl_data[[#This Row],[NORM_Spécialité]], tbl_produits[Nom normalisé], 0))</f>
        <v>Système nerveux</v>
      </c>
      <c r="H6239">
        <f>YEAR(tbl_data[[#This Row],[Date_rapport]])</f>
        <v>2023</v>
      </c>
      <c r="I6239" t="str">
        <f>INDEX(tbl_produits[Molécule extraite], MATCH(tbl_data[[#This Row],[NORM_Spécialité]], tbl_produits[Nom normalisé], 0))</f>
        <v>Levodopa / Carbidopa</v>
      </c>
      <c r="J6239" s="34">
        <f>DATE(LEFT(tbl_data[[#This Row],[Date_rapport]], 4), MID(tbl_data[[#This Row],[Date_rapport]], 6, 2), RIGHT(tbl_data[[#This Row],[Date_rapport]], 2))</f>
        <v>45035</v>
      </c>
    </row>
    <row r="6240" spans="1:10" x14ac:dyDescent="0.2">
      <c r="A6240" s="28" t="s">
        <v>1840</v>
      </c>
      <c r="B6240" t="s">
        <v>3</v>
      </c>
      <c r="C6240" s="28" t="s">
        <v>300</v>
      </c>
      <c r="D6240" t="s">
        <v>112</v>
      </c>
      <c r="E6240" t="s">
        <v>2</v>
      </c>
      <c r="F6240" t="str">
        <f>INDEX(tbl_produits[Nom normalisé], MATCH(tbl_data[[#This Row],[Spécialité]], tbl_produits[Nom original], 0))</f>
        <v>ROPINIROLE MYLAN 0,5 mg  comprimé pelliculé</v>
      </c>
      <c r="G6240" t="str">
        <f>INDEX(tbl_produits[Classe nom], MATCH(tbl_data[[#This Row],[NORM_Spécialité]], tbl_produits[Nom normalisé], 0))</f>
        <v>Système nerveux</v>
      </c>
      <c r="H6240">
        <f>YEAR(tbl_data[[#This Row],[Date_rapport]])</f>
        <v>2023</v>
      </c>
      <c r="I6240" t="str">
        <f>INDEX(tbl_produits[Molécule extraite], MATCH(tbl_data[[#This Row],[NORM_Spécialité]], tbl_produits[Nom normalisé], 0))</f>
        <v>Ropinirole</v>
      </c>
      <c r="J6240" s="34">
        <f>DATE(LEFT(tbl_data[[#This Row],[Date_rapport]], 4), MID(tbl_data[[#This Row],[Date_rapport]], 6, 2), RIGHT(tbl_data[[#This Row],[Date_rapport]], 2))</f>
        <v>45035</v>
      </c>
    </row>
    <row r="6241" spans="1:10" x14ac:dyDescent="0.2">
      <c r="A6241" s="28" t="s">
        <v>1840</v>
      </c>
      <c r="B6241" t="s">
        <v>3</v>
      </c>
      <c r="C6241" s="28" t="s">
        <v>300</v>
      </c>
      <c r="D6241" t="s">
        <v>100</v>
      </c>
      <c r="E6241" t="s">
        <v>2</v>
      </c>
      <c r="F6241" t="str">
        <f>INDEX(tbl_produits[Nom normalisé], MATCH(tbl_data[[#This Row],[Spécialité]], tbl_produits[Nom original], 0))</f>
        <v>OCTIM 150 microgrammes/dose, solution pour pulvérisation nasale</v>
      </c>
      <c r="G6241" t="str">
        <f>INDEX(tbl_produits[Classe nom], MATCH(tbl_data[[#This Row],[NORM_Spécialité]], tbl_produits[Nom normalisé], 0))</f>
        <v>Hormones systémiques sauf hormones sexuelles et insulines</v>
      </c>
      <c r="H6241">
        <f>YEAR(tbl_data[[#This Row],[Date_rapport]])</f>
        <v>2023</v>
      </c>
      <c r="I6241" t="str">
        <f>INDEX(tbl_produits[Molécule extraite], MATCH(tbl_data[[#This Row],[NORM_Spécialité]], tbl_produits[Nom normalisé], 0))</f>
        <v>Desmopressine</v>
      </c>
      <c r="J6241" s="34">
        <f>DATE(LEFT(tbl_data[[#This Row],[Date_rapport]], 4), MID(tbl_data[[#This Row],[Date_rapport]], 6, 2), RIGHT(tbl_data[[#This Row],[Date_rapport]], 2))</f>
        <v>45035</v>
      </c>
    </row>
    <row r="6242" spans="1:10" x14ac:dyDescent="0.2">
      <c r="A6242" s="28" t="s">
        <v>1840</v>
      </c>
      <c r="B6242" t="s">
        <v>3</v>
      </c>
      <c r="C6242" s="28" t="s">
        <v>300</v>
      </c>
      <c r="D6242" t="s">
        <v>170</v>
      </c>
      <c r="E6242" t="s">
        <v>2</v>
      </c>
      <c r="F6242" t="str">
        <f>INDEX(tbl_produits[Nom normalisé], MATCH(tbl_data[[#This Row],[Spécialité]], tbl_produits[Nom original], 0))</f>
        <v>OCTAFIX 100 UI/ml, poudre et solvant pour solution injectable</v>
      </c>
      <c r="G6242" t="str">
        <f>INDEX(tbl_produits[Classe nom], MATCH(tbl_data[[#This Row],[NORM_Spécialité]], tbl_produits[Nom normalisé], 0))</f>
        <v>Sang et organes hématopoïétiques</v>
      </c>
      <c r="H6242">
        <f>YEAR(tbl_data[[#This Row],[Date_rapport]])</f>
        <v>2023</v>
      </c>
      <c r="I6242" t="str">
        <f>INDEX(tbl_produits[Molécule extraite], MATCH(tbl_data[[#This Row],[NORM_Spécialité]], tbl_produits[Nom normalisé], 0))</f>
        <v>Facteur VIII de coagulation humain</v>
      </c>
      <c r="J6242" s="34">
        <f>DATE(LEFT(tbl_data[[#This Row],[Date_rapport]], 4), MID(tbl_data[[#This Row],[Date_rapport]], 6, 2), RIGHT(tbl_data[[#This Row],[Date_rapport]], 2))</f>
        <v>45035</v>
      </c>
    </row>
    <row r="6243" spans="1:10" x14ac:dyDescent="0.2">
      <c r="A6243" s="28" t="s">
        <v>1840</v>
      </c>
      <c r="B6243" t="s">
        <v>9</v>
      </c>
      <c r="C6243" s="28" t="s">
        <v>300</v>
      </c>
      <c r="D6243" t="s">
        <v>129</v>
      </c>
      <c r="E6243" t="s">
        <v>2</v>
      </c>
      <c r="F6243" t="str">
        <f>INDEX(tbl_produits[Nom normalisé], MATCH(tbl_data[[#This Row],[Spécialité]], tbl_produits[Nom original], 0))</f>
        <v>LYTOS 520 mg, comprimé pelliculé</v>
      </c>
      <c r="G6243" t="str">
        <f>INDEX(tbl_produits[Classe nom], MATCH(tbl_data[[#This Row],[NORM_Spécialité]], tbl_produits[Nom normalisé], 0))</f>
        <v xml:space="preserve">Système musculo-squelettique </v>
      </c>
      <c r="H6243">
        <f>YEAR(tbl_data[[#This Row],[Date_rapport]])</f>
        <v>2023</v>
      </c>
      <c r="I6243" t="str">
        <f>INDEX(tbl_produits[Molécule extraite], MATCH(tbl_data[[#This Row],[NORM_Spécialité]], tbl_produits[Nom normalisé], 0))</f>
        <v>Clodronate de sodium</v>
      </c>
      <c r="J6243" s="34">
        <f>DATE(LEFT(tbl_data[[#This Row],[Date_rapport]], 4), MID(tbl_data[[#This Row],[Date_rapport]], 6, 2), RIGHT(tbl_data[[#This Row],[Date_rapport]], 2))</f>
        <v>45035</v>
      </c>
    </row>
    <row r="6244" spans="1:10" x14ac:dyDescent="0.2">
      <c r="A6244" s="28" t="s">
        <v>1840</v>
      </c>
      <c r="B6244" t="s">
        <v>3</v>
      </c>
      <c r="C6244" s="28" t="s">
        <v>300</v>
      </c>
      <c r="D6244" t="s">
        <v>172</v>
      </c>
      <c r="E6244" t="s">
        <v>2</v>
      </c>
      <c r="F6244" t="str">
        <f>INDEX(tbl_produits[Nom normalisé], MATCH(tbl_data[[#This Row],[Spécialité]], tbl_produits[Nom original], 0))</f>
        <v>FIRDAPSE 10 mg  comprimé</v>
      </c>
      <c r="G6244" t="str">
        <f>INDEX(tbl_produits[Classe nom], MATCH(tbl_data[[#This Row],[NORM_Spécialité]], tbl_produits[Nom normalisé], 0))</f>
        <v>Système nerveux</v>
      </c>
      <c r="H6244">
        <f>YEAR(tbl_data[[#This Row],[Date_rapport]])</f>
        <v>2023</v>
      </c>
      <c r="I6244" t="str">
        <f>INDEX(tbl_produits[Molécule extraite], MATCH(tbl_data[[#This Row],[NORM_Spécialité]], tbl_produits[Nom normalisé], 0))</f>
        <v>Amifampridine (phosphate d')</v>
      </c>
      <c r="J6244" s="34">
        <f>DATE(LEFT(tbl_data[[#This Row],[Date_rapport]], 4), MID(tbl_data[[#This Row],[Date_rapport]], 6, 2), RIGHT(tbl_data[[#This Row],[Date_rapport]], 2))</f>
        <v>45035</v>
      </c>
    </row>
    <row r="6245" spans="1:10" x14ac:dyDescent="0.2">
      <c r="A6245" s="28" t="s">
        <v>1840</v>
      </c>
      <c r="B6245" t="s">
        <v>3</v>
      </c>
      <c r="C6245" s="28" t="s">
        <v>300</v>
      </c>
      <c r="D6245" t="s">
        <v>19</v>
      </c>
      <c r="E6245" t="s">
        <v>2</v>
      </c>
      <c r="F6245" t="str">
        <f>INDEX(tbl_produits[Nom normalisé], MATCH(tbl_data[[#This Row],[Spécialité]], tbl_produits[Nom original], 0))</f>
        <v>FERRIPROX 100 mg/ml, solution buvable</v>
      </c>
      <c r="G6245" t="str">
        <f>INDEX(tbl_produits[Classe nom], MATCH(tbl_data[[#This Row],[NORM_Spécialité]], tbl_produits[Nom normalisé], 0))</f>
        <v>Divers</v>
      </c>
      <c r="H6245">
        <f>YEAR(tbl_data[[#This Row],[Date_rapport]])</f>
        <v>2023</v>
      </c>
      <c r="I6245" t="str">
        <f>INDEX(tbl_produits[Molécule extraite], MATCH(tbl_data[[#This Row],[NORM_Spécialité]], tbl_produits[Nom normalisé], 0))</f>
        <v>Défériprone</v>
      </c>
      <c r="J6245" s="34">
        <f>DATE(LEFT(tbl_data[[#This Row],[Date_rapport]], 4), MID(tbl_data[[#This Row],[Date_rapport]], 6, 2), RIGHT(tbl_data[[#This Row],[Date_rapport]], 2))</f>
        <v>45035</v>
      </c>
    </row>
    <row r="6246" spans="1:10" x14ac:dyDescent="0.2">
      <c r="A6246" s="28" t="s">
        <v>1840</v>
      </c>
      <c r="B6246" t="s">
        <v>3</v>
      </c>
      <c r="C6246" s="28" t="s">
        <v>300</v>
      </c>
      <c r="D6246" t="s">
        <v>141</v>
      </c>
      <c r="E6246" t="s">
        <v>2</v>
      </c>
      <c r="F6246" t="str">
        <f>INDEX(tbl_produits[Nom normalisé], MATCH(tbl_data[[#This Row],[Spécialité]], tbl_produits[Nom original], 0))</f>
        <v>EAU pour préparations injectables en poche de 250 ml, 500 ml et 1 000 ml</v>
      </c>
      <c r="G6246" t="str">
        <f>INDEX(tbl_produits[Classe nom], MATCH(tbl_data[[#This Row],[NORM_Spécialité]], tbl_produits[Nom normalisé], 0))</f>
        <v>Divers</v>
      </c>
      <c r="H6246">
        <f>YEAR(tbl_data[[#This Row],[Date_rapport]])</f>
        <v>2023</v>
      </c>
      <c r="I6246" t="str">
        <f>INDEX(tbl_produits[Molécule extraite], MATCH(tbl_data[[#This Row],[NORM_Spécialité]], tbl_produits[Nom normalisé], 0))</f>
        <v>Eau</v>
      </c>
      <c r="J6246" s="34">
        <f>DATE(LEFT(tbl_data[[#This Row],[Date_rapport]], 4), MID(tbl_data[[#This Row],[Date_rapport]], 6, 2), RIGHT(tbl_data[[#This Row],[Date_rapport]], 2))</f>
        <v>45035</v>
      </c>
    </row>
    <row r="6247" spans="1:10" x14ac:dyDescent="0.2">
      <c r="A6247" s="28" t="s">
        <v>1840</v>
      </c>
      <c r="B6247" t="s">
        <v>3</v>
      </c>
      <c r="C6247" s="28" t="s">
        <v>300</v>
      </c>
      <c r="D6247" t="s">
        <v>8</v>
      </c>
      <c r="E6247" t="s">
        <v>2</v>
      </c>
      <c r="F6247" t="str">
        <f>INDEX(tbl_produits[Nom normalisé], MATCH(tbl_data[[#This Row],[Spécialité]], tbl_produits[Nom original], 0))</f>
        <v>CLAVENTIN, poudre pour solution injectable (I.V.) /TIMENTIN 3,1g, poudre pour solution injectable</v>
      </c>
      <c r="G6247" t="str">
        <f>INDEX(tbl_produits[Classe nom], MATCH(tbl_data[[#This Row],[NORM_Spécialité]], tbl_produits[Nom normalisé], 0))</f>
        <v>Anti-infectieux à usage systémique</v>
      </c>
      <c r="H6247">
        <f>YEAR(tbl_data[[#This Row],[Date_rapport]])</f>
        <v>2023</v>
      </c>
      <c r="I6247" t="str">
        <f>INDEX(tbl_produits[Molécule extraite], MATCH(tbl_data[[#This Row],[NORM_Spécialité]], tbl_produits[Nom normalisé], 0))</f>
        <v>Ticarcilline/acide clavulanique</v>
      </c>
      <c r="J6247" s="34">
        <f>DATE(LEFT(tbl_data[[#This Row],[Date_rapport]], 4), MID(tbl_data[[#This Row],[Date_rapport]], 6, 2), RIGHT(tbl_data[[#This Row],[Date_rapport]], 2))</f>
        <v>45035</v>
      </c>
    </row>
    <row r="6248" spans="1:10" x14ac:dyDescent="0.2">
      <c r="A6248" s="28" t="s">
        <v>1840</v>
      </c>
      <c r="B6248" t="s">
        <v>3</v>
      </c>
      <c r="C6248" s="28" t="s">
        <v>300</v>
      </c>
      <c r="D6248" t="s">
        <v>88</v>
      </c>
      <c r="E6248" t="s">
        <v>2</v>
      </c>
      <c r="F6248" t="str">
        <f>INDEX(tbl_produits[Nom normalisé], MATCH(tbl_data[[#This Row],[Spécialité]], tbl_produits[Nom original], 0))</f>
        <v>CIMETIDINE ARROW 200 mg  comprimé effervescent</v>
      </c>
      <c r="G6248" t="str">
        <f>INDEX(tbl_produits[Classe nom], MATCH(tbl_data[[#This Row],[NORM_Spécialité]], tbl_produits[Nom normalisé], 0))</f>
        <v>Voies digestives et métabolisme</v>
      </c>
      <c r="H6248">
        <f>YEAR(tbl_data[[#This Row],[Date_rapport]])</f>
        <v>2023</v>
      </c>
      <c r="I6248" t="str">
        <f>INDEX(tbl_produits[Molécule extraite], MATCH(tbl_data[[#This Row],[NORM_Spécialité]], tbl_produits[Nom normalisé], 0))</f>
        <v>Cimétidine</v>
      </c>
      <c r="J6248" s="34">
        <f>DATE(LEFT(tbl_data[[#This Row],[Date_rapport]], 4), MID(tbl_data[[#This Row],[Date_rapport]], 6, 2), RIGHT(tbl_data[[#This Row],[Date_rapport]], 2))</f>
        <v>45035</v>
      </c>
    </row>
    <row r="6249" spans="1:10" x14ac:dyDescent="0.2">
      <c r="A6249" s="28" t="s">
        <v>1840</v>
      </c>
      <c r="B6249" t="s">
        <v>9</v>
      </c>
      <c r="C6249" s="28" t="s">
        <v>300</v>
      </c>
      <c r="D6249" t="s">
        <v>107</v>
      </c>
      <c r="E6249" t="s">
        <v>2</v>
      </c>
      <c r="F6249" t="str">
        <f>INDEX(tbl_produits[Nom normalisé], MATCH(tbl_data[[#This Row],[Spécialité]], tbl_produits[Nom original], 0))</f>
        <v>CIMETIDINE 200 mg  comprimé effervescent</v>
      </c>
      <c r="G6249" t="str">
        <f>INDEX(tbl_produits[Classe nom], MATCH(tbl_data[[#This Row],[NORM_Spécialité]], tbl_produits[Nom normalisé], 0))</f>
        <v>Voies digestives et métabolisme</v>
      </c>
      <c r="H6249">
        <f>YEAR(tbl_data[[#This Row],[Date_rapport]])</f>
        <v>2023</v>
      </c>
      <c r="I6249" t="str">
        <f>INDEX(tbl_produits[Molécule extraite], MATCH(tbl_data[[#This Row],[NORM_Spécialité]], tbl_produits[Nom normalisé], 0))</f>
        <v>Cimétidine</v>
      </c>
      <c r="J6249" s="34">
        <f>DATE(LEFT(tbl_data[[#This Row],[Date_rapport]], 4), MID(tbl_data[[#This Row],[Date_rapport]], 6, 2), RIGHT(tbl_data[[#This Row],[Date_rapport]], 2))</f>
        <v>45035</v>
      </c>
    </row>
    <row r="6250" spans="1:10" x14ac:dyDescent="0.2">
      <c r="A6250" s="28" t="s">
        <v>1840</v>
      </c>
      <c r="B6250" t="s">
        <v>3</v>
      </c>
      <c r="C6250" s="28" t="s">
        <v>300</v>
      </c>
      <c r="D6250" t="s">
        <v>77</v>
      </c>
      <c r="E6250" t="s">
        <v>2</v>
      </c>
      <c r="F6250" t="str">
        <f>INDEX(tbl_produits[Nom normalisé], MATCH(tbl_data[[#This Row],[Spécialité]], tbl_produits[Nom original], 0))</f>
        <v>ANSATIPINE 150 mg, gélule</v>
      </c>
      <c r="G6250" t="str">
        <f>INDEX(tbl_produits[Classe nom], MATCH(tbl_data[[#This Row],[NORM_Spécialité]], tbl_produits[Nom normalisé], 0))</f>
        <v>Anti-infectieux à usage systémique</v>
      </c>
      <c r="H6250">
        <f>YEAR(tbl_data[[#This Row],[Date_rapport]])</f>
        <v>2023</v>
      </c>
      <c r="I6250" t="str">
        <f>INDEX(tbl_produits[Molécule extraite], MATCH(tbl_data[[#This Row],[NORM_Spécialité]], tbl_produits[Nom normalisé], 0))</f>
        <v>Rifabutine</v>
      </c>
      <c r="J6250" s="34">
        <f>DATE(LEFT(tbl_data[[#This Row],[Date_rapport]], 4), MID(tbl_data[[#This Row],[Date_rapport]], 6, 2), RIGHT(tbl_data[[#This Row],[Date_rapport]], 2))</f>
        <v>45035</v>
      </c>
    </row>
    <row r="6251" spans="1:10" x14ac:dyDescent="0.2">
      <c r="A6251" s="28" t="s">
        <v>1840</v>
      </c>
      <c r="B6251" t="s">
        <v>3</v>
      </c>
      <c r="C6251" s="28" t="s">
        <v>300</v>
      </c>
      <c r="D6251" t="s">
        <v>43</v>
      </c>
      <c r="E6251" t="s">
        <v>2</v>
      </c>
      <c r="F6251" t="str">
        <f>INDEX(tbl_produits[Nom normalisé], MATCH(tbl_data[[#This Row],[Spécialité]], tbl_produits[Nom original], 0))</f>
        <v>ACIDES AMINES POUR LEUCINOSE DECOMPENSEE AP-HP, solution pour perfusion</v>
      </c>
      <c r="G6251" t="str">
        <f>INDEX(tbl_produits[Classe nom], MATCH(tbl_data[[#This Row],[NORM_Spécialité]], tbl_produits[Nom normalisé], 0))</f>
        <v>Sang et organes hématopoïétiques</v>
      </c>
      <c r="H6251">
        <f>YEAR(tbl_data[[#This Row],[Date_rapport]])</f>
        <v>2023</v>
      </c>
      <c r="I6251" t="str">
        <f>INDEX(tbl_produits[Molécule extraite], MATCH(tbl_data[[#This Row],[NORM_Spécialité]], tbl_produits[Nom normalisé], 0))</f>
        <v>Acides aminés</v>
      </c>
      <c r="J6251" s="34">
        <f>DATE(LEFT(tbl_data[[#This Row],[Date_rapport]], 4), MID(tbl_data[[#This Row],[Date_rapport]], 6, 2), RIGHT(tbl_data[[#This Row],[Date_rapport]], 2))</f>
        <v>45035</v>
      </c>
    </row>
    <row r="6252" spans="1:10" x14ac:dyDescent="0.2">
      <c r="A6252" s="28" t="s">
        <v>2036</v>
      </c>
      <c r="B6252" t="s">
        <v>3</v>
      </c>
      <c r="C6252" s="28" t="s">
        <v>1304</v>
      </c>
      <c r="D6252" t="s">
        <v>1831</v>
      </c>
      <c r="E6252" t="s">
        <v>1647</v>
      </c>
      <c r="F6252" t="str">
        <f>INDEX(tbl_produits[Nom normalisé], MATCH(tbl_data[[#This Row],[Spécialité]], tbl_produits[Nom original], 0))</f>
        <v>LAROXYL 40 mg/ml, solution buvable</v>
      </c>
      <c r="G6252" t="str">
        <f>INDEX(tbl_produits[Classe nom], MATCH(tbl_data[[#This Row],[NORM_Spécialité]], tbl_produits[Nom normalisé], 0))</f>
        <v>Système nerveux</v>
      </c>
      <c r="H6252">
        <f>YEAR(tbl_data[[#This Row],[Date_rapport]])</f>
        <v>2023</v>
      </c>
      <c r="I6252" t="str">
        <f>INDEX(tbl_produits[Molécule extraite], MATCH(tbl_data[[#This Row],[NORM_Spécialité]], tbl_produits[Nom normalisé], 0))</f>
        <v>Amitriptyline (chlorhydrate d')</v>
      </c>
      <c r="J6252" s="34">
        <f>DATE(LEFT(tbl_data[[#This Row],[Date_rapport]], 4), MID(tbl_data[[#This Row],[Date_rapport]], 6, 2), RIGHT(tbl_data[[#This Row],[Date_rapport]], 2))</f>
        <v>45047</v>
      </c>
    </row>
    <row r="6253" spans="1:10" x14ac:dyDescent="0.2">
      <c r="A6253" s="28" t="s">
        <v>2036</v>
      </c>
      <c r="B6253" t="s">
        <v>9</v>
      </c>
      <c r="C6253" s="28" t="s">
        <v>1304</v>
      </c>
      <c r="D6253" t="s">
        <v>1268</v>
      </c>
      <c r="E6253" t="s">
        <v>1270</v>
      </c>
      <c r="F6253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6253" t="str">
        <f>INDEX(tbl_produits[Classe nom], MATCH(tbl_data[[#This Row],[NORM_Spécialité]], tbl_produits[Nom normalisé], 0))</f>
        <v>Antinéoplasiques et immunomodulateurs</v>
      </c>
      <c r="H6253">
        <f>YEAR(tbl_data[[#This Row],[Date_rapport]])</f>
        <v>2023</v>
      </c>
      <c r="I6253" t="str">
        <f>INDEX(tbl_produits[Molécule extraite], MATCH(tbl_data[[#This Row],[NORM_Spécialité]], tbl_produits[Nom normalisé], 0))</f>
        <v>Triptoréline (acétate de)</v>
      </c>
      <c r="J6253" s="34">
        <f>DATE(LEFT(tbl_data[[#This Row],[Date_rapport]], 4), MID(tbl_data[[#This Row],[Date_rapport]], 6, 2), RIGHT(tbl_data[[#This Row],[Date_rapport]], 2))</f>
        <v>45047</v>
      </c>
    </row>
    <row r="6254" spans="1:10" x14ac:dyDescent="0.2">
      <c r="A6254" s="28" t="s">
        <v>2036</v>
      </c>
      <c r="B6254" t="s">
        <v>9</v>
      </c>
      <c r="C6254" s="28" t="s">
        <v>1304</v>
      </c>
      <c r="D6254" t="s">
        <v>961</v>
      </c>
      <c r="E6254" t="s">
        <v>2</v>
      </c>
      <c r="F6254" t="str">
        <f>INDEX(tbl_produits[Nom normalisé], MATCH(tbl_data[[#This Row],[Spécialité]], tbl_produits[Nom original], 0))</f>
        <v>BLEOMYCINE BELLON 15 mg, poudre pour solution injectable</v>
      </c>
      <c r="G6254" t="str">
        <f>INDEX(tbl_produits[Classe nom], MATCH(tbl_data[[#This Row],[NORM_Spécialité]], tbl_produits[Nom normalisé], 0))</f>
        <v>Antinéoplasiques et immunomodulateurs</v>
      </c>
      <c r="H6254">
        <f>YEAR(tbl_data[[#This Row],[Date_rapport]])</f>
        <v>2023</v>
      </c>
      <c r="I6254" t="str">
        <f>INDEX(tbl_produits[Molécule extraite], MATCH(tbl_data[[#This Row],[NORM_Spécialité]], tbl_produits[Nom normalisé], 0))</f>
        <v>Bléomycine (sulfate de)</v>
      </c>
      <c r="J6254" s="34">
        <f>DATE(LEFT(tbl_data[[#This Row],[Date_rapport]], 4), MID(tbl_data[[#This Row],[Date_rapport]], 6, 2), RIGHT(tbl_data[[#This Row],[Date_rapport]], 2))</f>
        <v>45047</v>
      </c>
    </row>
    <row r="6255" spans="1:10" x14ac:dyDescent="0.2">
      <c r="A6255" s="28" t="s">
        <v>2036</v>
      </c>
      <c r="B6255" t="s">
        <v>9</v>
      </c>
      <c r="C6255" s="28" t="s">
        <v>1304</v>
      </c>
      <c r="D6255" t="s">
        <v>1798</v>
      </c>
      <c r="E6255" t="s">
        <v>1647</v>
      </c>
      <c r="F6255" t="str">
        <f>INDEX(tbl_produits[Nom normalisé], MATCH(tbl_data[[#This Row],[Spécialité]], tbl_produits[Nom original], 0))</f>
        <v>EXFORGE HCT tout dosage, comprimé pelliculé</v>
      </c>
      <c r="G6255" t="str">
        <f>INDEX(tbl_produits[Classe nom], MATCH(tbl_data[[#This Row],[NORM_Spécialité]], tbl_produits[Nom normalisé], 0))</f>
        <v>Système cardiovasculaire</v>
      </c>
      <c r="H6255">
        <f>YEAR(tbl_data[[#This Row],[Date_rapport]])</f>
        <v>2023</v>
      </c>
      <c r="I6255" t="str">
        <f>INDEX(tbl_produits[Molécule extraite], MATCH(tbl_data[[#This Row],[NORM_Spécialité]], tbl_produits[Nom normalisé], 0))</f>
        <v>Bésilate d’amlodipine / Hydrochlorothiazide / Valsartan</v>
      </c>
      <c r="J6255" s="34">
        <f>DATE(LEFT(tbl_data[[#This Row],[Date_rapport]], 4), MID(tbl_data[[#This Row],[Date_rapport]], 6, 2), RIGHT(tbl_data[[#This Row],[Date_rapport]], 2))</f>
        <v>45047</v>
      </c>
    </row>
    <row r="6256" spans="1:10" x14ac:dyDescent="0.2">
      <c r="A6256" s="28" t="s">
        <v>2036</v>
      </c>
      <c r="B6256" t="s">
        <v>9</v>
      </c>
      <c r="C6256" s="28" t="s">
        <v>1304</v>
      </c>
      <c r="D6256" t="s">
        <v>1832</v>
      </c>
      <c r="E6256" t="s">
        <v>1649</v>
      </c>
      <c r="F6256" t="str">
        <f>INDEX(tbl_produits[Nom normalisé], MATCH(tbl_data[[#This Row],[Spécialité]], tbl_produits[Nom original], 0))</f>
        <v>HYDREA 500 mg, gélule</v>
      </c>
      <c r="G6256" t="str">
        <f>INDEX(tbl_produits[Classe nom], MATCH(tbl_data[[#This Row],[NORM_Spécialité]], tbl_produits[Nom normalisé], 0))</f>
        <v>Antinéoplasiques et immunomodulateurs</v>
      </c>
      <c r="H6256">
        <f>YEAR(tbl_data[[#This Row],[Date_rapport]])</f>
        <v>2023</v>
      </c>
      <c r="I6256" t="str">
        <f>INDEX(tbl_produits[Molécule extraite], MATCH(tbl_data[[#This Row],[NORM_Spécialité]], tbl_produits[Nom normalisé], 0))</f>
        <v>Hydroxycarbamide</v>
      </c>
      <c r="J6256" s="34">
        <f>DATE(LEFT(tbl_data[[#This Row],[Date_rapport]], 4), MID(tbl_data[[#This Row],[Date_rapport]], 6, 2), RIGHT(tbl_data[[#This Row],[Date_rapport]], 2))</f>
        <v>45047</v>
      </c>
    </row>
    <row r="6257" spans="1:10" x14ac:dyDescent="0.2">
      <c r="A6257" s="28" t="s">
        <v>2036</v>
      </c>
      <c r="B6257" t="s">
        <v>6</v>
      </c>
      <c r="C6257" s="28" t="s">
        <v>1833</v>
      </c>
      <c r="D6257" t="s">
        <v>1834</v>
      </c>
      <c r="E6257" t="s">
        <v>1833</v>
      </c>
      <c r="F6257" t="str">
        <f>INDEX(tbl_produits[Nom normalisé], MATCH(tbl_data[[#This Row],[Spécialité]], tbl_produits[Nom original], 0))</f>
        <v xml:space="preserve">MISOONE 400 microgrammes, comprimé sécable </v>
      </c>
      <c r="G6257" t="str">
        <f>INDEX(tbl_produits[Classe nom], MATCH(tbl_data[[#This Row],[NORM_Spécialité]], tbl_produits[Nom normalisé], 0))</f>
        <v>Voies digestives et métabolisme</v>
      </c>
      <c r="H6257">
        <f>YEAR(tbl_data[[#This Row],[Date_rapport]])</f>
        <v>2023</v>
      </c>
      <c r="I6257" t="str">
        <f>INDEX(tbl_produits[Molécule extraite], MATCH(tbl_data[[#This Row],[NORM_Spécialité]], tbl_produits[Nom normalisé], 0))</f>
        <v>Misoprostol</v>
      </c>
      <c r="J6257" s="34">
        <f>DATE(LEFT(tbl_data[[#This Row],[Date_rapport]], 4), MID(tbl_data[[#This Row],[Date_rapport]], 6, 2), RIGHT(tbl_data[[#This Row],[Date_rapport]], 2))</f>
        <v>45047</v>
      </c>
    </row>
    <row r="6258" spans="1:10" x14ac:dyDescent="0.2">
      <c r="A6258" s="28" t="s">
        <v>2036</v>
      </c>
      <c r="B6258" t="s">
        <v>6</v>
      </c>
      <c r="C6258" s="28" t="s">
        <v>1833</v>
      </c>
      <c r="D6258" t="s">
        <v>1781</v>
      </c>
      <c r="E6258" t="s">
        <v>2</v>
      </c>
      <c r="F6258" t="str">
        <f>INDEX(tbl_produits[Nom normalisé], MATCH(tbl_data[[#This Row],[Spécialité]], tbl_produits[Nom original], 0))</f>
        <v>GYMISO 200 microgrammes, comprimé</v>
      </c>
      <c r="G6258" t="str">
        <f>INDEX(tbl_produits[Classe nom], MATCH(tbl_data[[#This Row],[NORM_Spécialité]], tbl_produits[Nom normalisé], 0))</f>
        <v>Voies digestives et métabolisme</v>
      </c>
      <c r="H6258">
        <f>YEAR(tbl_data[[#This Row],[Date_rapport]])</f>
        <v>2023</v>
      </c>
      <c r="I6258" t="str">
        <f>INDEX(tbl_produits[Molécule extraite], MATCH(tbl_data[[#This Row],[NORM_Spécialité]], tbl_produits[Nom normalisé], 0))</f>
        <v>Misoprostol</v>
      </c>
      <c r="J6258" s="34">
        <f>DATE(LEFT(tbl_data[[#This Row],[Date_rapport]], 4), MID(tbl_data[[#This Row],[Date_rapport]], 6, 2), RIGHT(tbl_data[[#This Row],[Date_rapport]], 2))</f>
        <v>45047</v>
      </c>
    </row>
    <row r="6259" spans="1:10" x14ac:dyDescent="0.2">
      <c r="A6259" s="28" t="s">
        <v>2036</v>
      </c>
      <c r="B6259" t="s">
        <v>6</v>
      </c>
      <c r="C6259" s="28" t="s">
        <v>1833</v>
      </c>
      <c r="D6259" t="s">
        <v>875</v>
      </c>
      <c r="E6259" t="s">
        <v>1835</v>
      </c>
      <c r="F6259" t="str">
        <f>INDEX(tbl_produits[Nom normalisé], MATCH(tbl_data[[#This Row],[Spécialité]], tbl_produits[Nom original], 0))</f>
        <v>LASILIX Special 500 mg, comprimé sécable</v>
      </c>
      <c r="G6259" t="str">
        <f>INDEX(tbl_produits[Classe nom], MATCH(tbl_data[[#This Row],[NORM_Spécialité]], tbl_produits[Nom normalisé], 0))</f>
        <v>Système cardiovasculaire</v>
      </c>
      <c r="H6259">
        <f>YEAR(tbl_data[[#This Row],[Date_rapport]])</f>
        <v>2023</v>
      </c>
      <c r="I6259" t="str">
        <f>INDEX(tbl_produits[Molécule extraite], MATCH(tbl_data[[#This Row],[NORM_Spécialité]], tbl_produits[Nom normalisé], 0))</f>
        <v>Furosémide</v>
      </c>
      <c r="J6259" s="34">
        <f>DATE(LEFT(tbl_data[[#This Row],[Date_rapport]], 4), MID(tbl_data[[#This Row],[Date_rapport]], 6, 2), RIGHT(tbl_data[[#This Row],[Date_rapport]], 2))</f>
        <v>45047</v>
      </c>
    </row>
    <row r="6260" spans="1:10" x14ac:dyDescent="0.2">
      <c r="A6260" s="28" t="s">
        <v>2036</v>
      </c>
      <c r="B6260" t="s">
        <v>3</v>
      </c>
      <c r="C6260" s="28" t="s">
        <v>1305</v>
      </c>
      <c r="D6260" t="s">
        <v>1836</v>
      </c>
      <c r="E6260" t="s">
        <v>2</v>
      </c>
      <c r="F6260" t="str">
        <f>INDEX(tbl_produits[Nom normalisé], MATCH(tbl_data[[#This Row],[Spécialité]], tbl_produits[Nom original], 0))</f>
        <v>PENTHROX 99,9 %, liquide pour inhalation par vapeur de 3 mL</v>
      </c>
      <c r="G6260" t="str">
        <f>INDEX(tbl_produits[Classe nom], MATCH(tbl_data[[#This Row],[NORM_Spécialité]], tbl_produits[Nom normalisé], 0))</f>
        <v>Système nerveux</v>
      </c>
      <c r="H6260">
        <f>YEAR(tbl_data[[#This Row],[Date_rapport]])</f>
        <v>2023</v>
      </c>
      <c r="I6260" t="str">
        <f>INDEX(tbl_produits[Molécule extraite], MATCH(tbl_data[[#This Row],[NORM_Spécialité]], tbl_produits[Nom normalisé], 0))</f>
        <v>Méthoxyflurane</v>
      </c>
      <c r="J6260" s="34">
        <f>DATE(LEFT(tbl_data[[#This Row],[Date_rapport]], 4), MID(tbl_data[[#This Row],[Date_rapport]], 6, 2), RIGHT(tbl_data[[#This Row],[Date_rapport]], 2))</f>
        <v>45047</v>
      </c>
    </row>
    <row r="6261" spans="1:10" x14ac:dyDescent="0.2">
      <c r="A6261" s="28" t="s">
        <v>2036</v>
      </c>
      <c r="B6261" t="s">
        <v>9</v>
      </c>
      <c r="C6261" s="28" t="s">
        <v>1305</v>
      </c>
      <c r="D6261" t="s">
        <v>1306</v>
      </c>
      <c r="E6261" t="s">
        <v>1545</v>
      </c>
      <c r="F6261" t="str">
        <f>INDEX(tbl_produits[Nom normalisé], MATCH(tbl_data[[#This Row],[Spécialité]], tbl_produits[Nom original], 0))</f>
        <v>FASTURTEC 1,5 mg/ml, poudre et solvant pour solution à diluer pour perfusion</v>
      </c>
      <c r="G6261" t="str">
        <f>INDEX(tbl_produits[Classe nom], MATCH(tbl_data[[#This Row],[NORM_Spécialité]], tbl_produits[Nom normalisé], 0))</f>
        <v>Divers</v>
      </c>
      <c r="H6261">
        <f>YEAR(tbl_data[[#This Row],[Date_rapport]])</f>
        <v>2023</v>
      </c>
      <c r="I6261" t="str">
        <f>INDEX(tbl_produits[Molécule extraite], MATCH(tbl_data[[#This Row],[NORM_Spécialité]], tbl_produits[Nom normalisé], 0))</f>
        <v>Rasburicase</v>
      </c>
      <c r="J6261" s="34">
        <f>DATE(LEFT(tbl_data[[#This Row],[Date_rapport]], 4), MID(tbl_data[[#This Row],[Date_rapport]], 6, 2), RIGHT(tbl_data[[#This Row],[Date_rapport]], 2))</f>
        <v>45047</v>
      </c>
    </row>
    <row r="6262" spans="1:10" x14ac:dyDescent="0.2">
      <c r="A6262" s="28" t="s">
        <v>2036</v>
      </c>
      <c r="B6262" t="s">
        <v>9</v>
      </c>
      <c r="C6262" s="28" t="s">
        <v>1305</v>
      </c>
      <c r="D6262" t="s">
        <v>1204</v>
      </c>
      <c r="E6262" t="s">
        <v>1255</v>
      </c>
      <c r="F6262" t="str">
        <f>INDEX(tbl_produits[Nom normalisé], MATCH(tbl_data[[#This Row],[Spécialité]], tbl_produits[Nom original], 0))</f>
        <v xml:space="preserve">MYALEPTA 11,3 mg, poudre pour solution injectable </v>
      </c>
      <c r="G6262" t="str">
        <f>INDEX(tbl_produits[Classe nom], MATCH(tbl_data[[#This Row],[NORM_Spécialité]], tbl_produits[Nom normalisé], 0))</f>
        <v>Voies digestives et métabolisme</v>
      </c>
      <c r="H6262">
        <f>YEAR(tbl_data[[#This Row],[Date_rapport]])</f>
        <v>2023</v>
      </c>
      <c r="I6262" t="str">
        <f>INDEX(tbl_produits[Molécule extraite], MATCH(tbl_data[[#This Row],[NORM_Spécialité]], tbl_produits[Nom normalisé], 0))</f>
        <v>Métréleptine</v>
      </c>
      <c r="J6262" s="34">
        <f>DATE(LEFT(tbl_data[[#This Row],[Date_rapport]], 4), MID(tbl_data[[#This Row],[Date_rapport]], 6, 2), RIGHT(tbl_data[[#This Row],[Date_rapport]], 2))</f>
        <v>45047</v>
      </c>
    </row>
    <row r="6263" spans="1:10" x14ac:dyDescent="0.2">
      <c r="A6263" s="28" t="s">
        <v>2036</v>
      </c>
      <c r="B6263" t="s">
        <v>9</v>
      </c>
      <c r="C6263" s="28" t="s">
        <v>1837</v>
      </c>
      <c r="D6263" t="s">
        <v>1203</v>
      </c>
      <c r="E6263" t="s">
        <v>2</v>
      </c>
      <c r="F6263" t="str">
        <f>INDEX(tbl_produits[Nom normalisé], MATCH(tbl_data[[#This Row],[Spécialité]], tbl_produits[Nom original], 0))</f>
        <v>NEULEPTIL 10 mg, gélule</v>
      </c>
      <c r="G6263" t="str">
        <f>INDEX(tbl_produits[Classe nom], MATCH(tbl_data[[#This Row],[NORM_Spécialité]], tbl_produits[Nom normalisé], 0))</f>
        <v>Système nerveux</v>
      </c>
      <c r="H6263">
        <f>YEAR(tbl_data[[#This Row],[Date_rapport]])</f>
        <v>2023</v>
      </c>
      <c r="I6263" t="str">
        <f>INDEX(tbl_produits[Molécule extraite], MATCH(tbl_data[[#This Row],[NORM_Spécialité]], tbl_produits[Nom normalisé], 0))</f>
        <v>Propériciazine</v>
      </c>
      <c r="J6263" s="34">
        <f>DATE(LEFT(tbl_data[[#This Row],[Date_rapport]], 4), MID(tbl_data[[#This Row],[Date_rapport]], 6, 2), RIGHT(tbl_data[[#This Row],[Date_rapport]], 2))</f>
        <v>45047</v>
      </c>
    </row>
    <row r="6264" spans="1:10" x14ac:dyDescent="0.2">
      <c r="A6264" s="28" t="s">
        <v>2036</v>
      </c>
      <c r="B6264" t="s">
        <v>9</v>
      </c>
      <c r="C6264" s="28" t="s">
        <v>1837</v>
      </c>
      <c r="D6264" t="s">
        <v>970</v>
      </c>
      <c r="E6264" t="s">
        <v>2</v>
      </c>
      <c r="F6264" t="str">
        <f>INDEX(tbl_produits[Nom normalisé], MATCH(tbl_data[[#This Row],[Spécialité]], tbl_produits[Nom original], 0))</f>
        <v>ONCOVIN 1 mg, solution injectable</v>
      </c>
      <c r="G6264" t="str">
        <f>INDEX(tbl_produits[Classe nom], MATCH(tbl_data[[#This Row],[NORM_Spécialité]], tbl_produits[Nom normalisé], 0))</f>
        <v>Antinéoplasiques et immunomodulateurs</v>
      </c>
      <c r="H6264">
        <f>YEAR(tbl_data[[#This Row],[Date_rapport]])</f>
        <v>2023</v>
      </c>
      <c r="I6264" t="str">
        <f>INDEX(tbl_produits[Molécule extraite], MATCH(tbl_data[[#This Row],[NORM_Spécialité]], tbl_produits[Nom normalisé], 0))</f>
        <v>Vincristine</v>
      </c>
      <c r="J6264" s="34">
        <f>DATE(LEFT(tbl_data[[#This Row],[Date_rapport]], 4), MID(tbl_data[[#This Row],[Date_rapport]], 6, 2), RIGHT(tbl_data[[#This Row],[Date_rapport]], 2))</f>
        <v>45047</v>
      </c>
    </row>
    <row r="6265" spans="1:10" x14ac:dyDescent="0.2">
      <c r="A6265" s="28" t="s">
        <v>2036</v>
      </c>
      <c r="B6265" t="s">
        <v>3</v>
      </c>
      <c r="C6265" s="28" t="s">
        <v>1837</v>
      </c>
      <c r="D6265" t="s">
        <v>985</v>
      </c>
      <c r="E6265" t="s">
        <v>2</v>
      </c>
      <c r="F6265" t="str">
        <f>INDEX(tbl_produits[Nom normalisé], MATCH(tbl_data[[#This Row],[Spécialité]], tbl_produits[Nom original], 0))</f>
        <v>IRINOTECAN Sun 1,5 mg/ml, solution pour perfusion, poche de 200 mL</v>
      </c>
      <c r="G6265" t="str">
        <f>INDEX(tbl_produits[Classe nom], MATCH(tbl_data[[#This Row],[NORM_Spécialité]], tbl_produits[Nom normalisé], 0))</f>
        <v>Antinéoplasiques et immunomodulateurs</v>
      </c>
      <c r="H6265">
        <f>YEAR(tbl_data[[#This Row],[Date_rapport]])</f>
        <v>2023</v>
      </c>
      <c r="I6265" t="str">
        <f>INDEX(tbl_produits[Molécule extraite], MATCH(tbl_data[[#This Row],[NORM_Spécialité]], tbl_produits[Nom normalisé], 0))</f>
        <v>Irinotécan (chlorhydrate d') trihydraté</v>
      </c>
      <c r="J6265" s="34">
        <f>DATE(LEFT(tbl_data[[#This Row],[Date_rapport]], 4), MID(tbl_data[[#This Row],[Date_rapport]], 6, 2), RIGHT(tbl_data[[#This Row],[Date_rapport]], 2))</f>
        <v>45047</v>
      </c>
    </row>
    <row r="6266" spans="1:10" x14ac:dyDescent="0.2">
      <c r="A6266" s="28" t="s">
        <v>2036</v>
      </c>
      <c r="B6266" t="s">
        <v>3</v>
      </c>
      <c r="C6266" s="28" t="s">
        <v>1837</v>
      </c>
      <c r="D6266" t="s">
        <v>1220</v>
      </c>
      <c r="E6266" t="s">
        <v>2</v>
      </c>
      <c r="F6266" t="str">
        <f>INDEX(tbl_produits[Nom normalisé], MATCH(tbl_data[[#This Row],[Spécialité]], tbl_produits[Nom original], 0))</f>
        <v>EURELIX 6 mg, gélule gastro-résistante</v>
      </c>
      <c r="G6266" t="str">
        <f>INDEX(tbl_produits[Classe nom], MATCH(tbl_data[[#This Row],[NORM_Spécialité]], tbl_produits[Nom normalisé], 0))</f>
        <v>Système cardiovasculaire</v>
      </c>
      <c r="H6266">
        <f>YEAR(tbl_data[[#This Row],[Date_rapport]])</f>
        <v>2023</v>
      </c>
      <c r="I6266" t="str">
        <f>INDEX(tbl_produits[Molécule extraite], MATCH(tbl_data[[#This Row],[NORM_Spécialité]], tbl_produits[Nom normalisé], 0))</f>
        <v>Pirétanide</v>
      </c>
      <c r="J6266" s="34">
        <f>DATE(LEFT(tbl_data[[#This Row],[Date_rapport]], 4), MID(tbl_data[[#This Row],[Date_rapport]], 6, 2), RIGHT(tbl_data[[#This Row],[Date_rapport]], 2))</f>
        <v>45047</v>
      </c>
    </row>
    <row r="6267" spans="1:10" x14ac:dyDescent="0.2">
      <c r="A6267" s="28" t="s">
        <v>2036</v>
      </c>
      <c r="B6267" t="s">
        <v>3</v>
      </c>
      <c r="C6267" s="28" t="s">
        <v>1837</v>
      </c>
      <c r="D6267" t="s">
        <v>1095</v>
      </c>
      <c r="E6267" t="s">
        <v>2</v>
      </c>
      <c r="F6267" t="str">
        <f>INDEX(tbl_produits[Nom normalisé], MATCH(tbl_data[[#This Row],[Spécialité]], tbl_produits[Nom original], 0))</f>
        <v>METHOTREXATE Viatris, solution injectable</v>
      </c>
      <c r="G6267" t="str">
        <f>INDEX(tbl_produits[Classe nom], MATCH(tbl_data[[#This Row],[NORM_Spécialité]], tbl_produits[Nom normalisé], 0))</f>
        <v>Antinéoplasiques et immunomodulateurs</v>
      </c>
      <c r="H6267">
        <f>YEAR(tbl_data[[#This Row],[Date_rapport]])</f>
        <v>2023</v>
      </c>
      <c r="I6267" t="str">
        <f>INDEX(tbl_produits[Molécule extraite], MATCH(tbl_data[[#This Row],[NORM_Spécialité]], tbl_produits[Nom normalisé], 0))</f>
        <v>Méthotrexate</v>
      </c>
      <c r="J6267" s="34">
        <f>DATE(LEFT(tbl_data[[#This Row],[Date_rapport]], 4), MID(tbl_data[[#This Row],[Date_rapport]], 6, 2), RIGHT(tbl_data[[#This Row],[Date_rapport]], 2))</f>
        <v>45047</v>
      </c>
    </row>
    <row r="6268" spans="1:10" x14ac:dyDescent="0.2">
      <c r="A6268" s="28" t="s">
        <v>2036</v>
      </c>
      <c r="B6268" t="s">
        <v>9</v>
      </c>
      <c r="C6268" s="28" t="s">
        <v>1838</v>
      </c>
      <c r="D6268" t="s">
        <v>1839</v>
      </c>
      <c r="E6268" t="s">
        <v>2</v>
      </c>
      <c r="F6268" t="str">
        <f>INDEX(tbl_produits[Nom normalisé], MATCH(tbl_data[[#This Row],[Spécialité]], tbl_produits[Nom original], 0))</f>
        <v>FLUTIFORM 125 microgrammes/5 microgrammes par dose, suspension pour inhalation en flacon pressurisé</v>
      </c>
      <c r="G6268" t="str">
        <f>INDEX(tbl_produits[Classe nom], MATCH(tbl_data[[#This Row],[NORM_Spécialité]], tbl_produits[Nom normalisé], 0))</f>
        <v>Système respiratoire</v>
      </c>
      <c r="H6268">
        <f>YEAR(tbl_data[[#This Row],[Date_rapport]])</f>
        <v>2023</v>
      </c>
      <c r="I6268" t="str">
        <f>INDEX(tbl_produits[Molécule extraite], MATCH(tbl_data[[#This Row],[NORM_Spécialité]], tbl_produits[Nom normalisé], 0))</f>
        <v>Fluticasone (propionate de), formotérol (fumarate de) dihydraté</v>
      </c>
      <c r="J6268" s="34">
        <f>DATE(LEFT(tbl_data[[#This Row],[Date_rapport]], 4), MID(tbl_data[[#This Row],[Date_rapport]], 6, 2), RIGHT(tbl_data[[#This Row],[Date_rapport]], 2))</f>
        <v>45047</v>
      </c>
    </row>
    <row r="6269" spans="1:10" x14ac:dyDescent="0.2">
      <c r="A6269" s="28" t="s">
        <v>2036</v>
      </c>
      <c r="B6269" t="s">
        <v>6</v>
      </c>
      <c r="C6269" s="28" t="s">
        <v>1840</v>
      </c>
      <c r="D6269" t="s">
        <v>1794</v>
      </c>
      <c r="E6269" t="s">
        <v>1840</v>
      </c>
      <c r="F6269" t="str">
        <f>INDEX(tbl_produits[Nom normalisé], MATCH(tbl_data[[#This Row],[Spécialité]], tbl_produits[Nom original], 0))</f>
        <v>FIASP PumpCart 100 unités/ml, solution injectable en cartouche</v>
      </c>
      <c r="G6269" t="str">
        <f>INDEX(tbl_produits[Classe nom], MATCH(tbl_data[[#This Row],[NORM_Spécialité]], tbl_produits[Nom normalisé], 0))</f>
        <v>Voies digestives et métabolisme</v>
      </c>
      <c r="H6269">
        <f>YEAR(tbl_data[[#This Row],[Date_rapport]])</f>
        <v>2023</v>
      </c>
      <c r="I6269" t="str">
        <f>INDEX(tbl_produits[Molécule extraite], MATCH(tbl_data[[#This Row],[NORM_Spécialité]], tbl_produits[Nom normalisé], 0))</f>
        <v>Insuline (Aspartate)</v>
      </c>
      <c r="J6269" s="34">
        <f>DATE(LEFT(tbl_data[[#This Row],[Date_rapport]], 4), MID(tbl_data[[#This Row],[Date_rapport]], 6, 2), RIGHT(tbl_data[[#This Row],[Date_rapport]], 2))</f>
        <v>45047</v>
      </c>
    </row>
    <row r="6270" spans="1:10" x14ac:dyDescent="0.2">
      <c r="A6270" s="28" t="s">
        <v>2036</v>
      </c>
      <c r="B6270" t="s">
        <v>6</v>
      </c>
      <c r="C6270" s="28" t="s">
        <v>1840</v>
      </c>
      <c r="D6270" t="s">
        <v>922</v>
      </c>
      <c r="E6270" t="s">
        <v>1840</v>
      </c>
      <c r="F6270" t="str">
        <f>INDEX(tbl_produits[Nom normalisé], MATCH(tbl_data[[#This Row],[Spécialité]], tbl_produits[Nom original], 0))</f>
        <v>TEKCIS 2-50 GBq, générateur radiopharmaceutique</v>
      </c>
      <c r="G6270" t="str">
        <f>INDEX(tbl_produits[Classe nom], MATCH(tbl_data[[#This Row],[NORM_Spécialité]], tbl_produits[Nom normalisé], 0))</f>
        <v>Divers</v>
      </c>
      <c r="H6270">
        <f>YEAR(tbl_data[[#This Row],[Date_rapport]])</f>
        <v>2023</v>
      </c>
      <c r="I6270" t="str">
        <f>INDEX(tbl_produits[Molécule extraite], MATCH(tbl_data[[#This Row],[NORM_Spécialité]], tbl_produits[Nom normalisé], 0))</f>
        <v>Sodium (molybdate (VI) [99 Mo] de)</v>
      </c>
      <c r="J6270" s="34">
        <f>DATE(LEFT(tbl_data[[#This Row],[Date_rapport]], 4), MID(tbl_data[[#This Row],[Date_rapport]], 6, 2), RIGHT(tbl_data[[#This Row],[Date_rapport]], 2))</f>
        <v>45047</v>
      </c>
    </row>
    <row r="6271" spans="1:10" x14ac:dyDescent="0.2">
      <c r="A6271" s="28" t="s">
        <v>2036</v>
      </c>
      <c r="B6271" t="s">
        <v>6</v>
      </c>
      <c r="C6271" s="28" t="s">
        <v>1840</v>
      </c>
      <c r="D6271" t="s">
        <v>1020</v>
      </c>
      <c r="E6271" t="s">
        <v>1840</v>
      </c>
      <c r="F6271" t="str">
        <f>INDEX(tbl_produits[Nom normalisé], MATCH(tbl_data[[#This Row],[Spécialité]], tbl_produits[Nom original], 0))</f>
        <v>PARLODEL 2,5 mg, comprimé sécable</v>
      </c>
      <c r="G6271" t="str">
        <f>INDEX(tbl_produits[Classe nom], MATCH(tbl_data[[#This Row],[NORM_Spécialité]], tbl_produits[Nom normalisé], 0))</f>
        <v>Système nerveux</v>
      </c>
      <c r="H6271">
        <f>YEAR(tbl_data[[#This Row],[Date_rapport]])</f>
        <v>2023</v>
      </c>
      <c r="I6271" t="str">
        <f>INDEX(tbl_produits[Molécule extraite], MATCH(tbl_data[[#This Row],[NORM_Spécialité]], tbl_produits[Nom normalisé], 0))</f>
        <v>Bromocriptine (mésilate de)</v>
      </c>
      <c r="J6271" s="34">
        <f>DATE(LEFT(tbl_data[[#This Row],[Date_rapport]], 4), MID(tbl_data[[#This Row],[Date_rapport]], 6, 2), RIGHT(tbl_data[[#This Row],[Date_rapport]], 2))</f>
        <v>45047</v>
      </c>
    </row>
    <row r="6272" spans="1:10" x14ac:dyDescent="0.2">
      <c r="A6272" s="28" t="s">
        <v>2036</v>
      </c>
      <c r="B6272" t="s">
        <v>9</v>
      </c>
      <c r="C6272" s="28" t="s">
        <v>1779</v>
      </c>
      <c r="D6272" t="s">
        <v>1159</v>
      </c>
      <c r="E6272" t="s">
        <v>2</v>
      </c>
      <c r="F6272" t="str">
        <f>INDEX(tbl_produits[Nom normalisé], MATCH(tbl_data[[#This Row],[Spécialité]], tbl_produits[Nom original], 0))</f>
        <v>FERTISTARTKIT 75 - 150 UI, poudre et solvant pour solution injectable</v>
      </c>
      <c r="G6272" t="str">
        <f>INDEX(tbl_produits[Classe nom], MATCH(tbl_data[[#This Row],[NORM_Spécialité]], tbl_produits[Nom normalisé], 0))</f>
        <v>Système génito-urinaire et hormones sexuelles</v>
      </c>
      <c r="H6272">
        <f>YEAR(tbl_data[[#This Row],[Date_rapport]])</f>
        <v>2023</v>
      </c>
      <c r="I6272" t="str">
        <f>INDEX(tbl_produits[Molécule extraite], MATCH(tbl_data[[#This Row],[NORM_Spécialité]], tbl_produits[Nom normalisé], 0))</f>
        <v>Hormone folliculo stimulante; hormone lutéinisante</v>
      </c>
      <c r="J6272" s="34">
        <f>DATE(LEFT(tbl_data[[#This Row],[Date_rapport]], 4), MID(tbl_data[[#This Row],[Date_rapport]], 6, 2), RIGHT(tbl_data[[#This Row],[Date_rapport]], 2))</f>
        <v>45047</v>
      </c>
    </row>
    <row r="6273" spans="1:10" x14ac:dyDescent="0.2">
      <c r="A6273" s="28" t="s">
        <v>2036</v>
      </c>
      <c r="B6273" t="s">
        <v>6</v>
      </c>
      <c r="C6273" s="28" t="s">
        <v>1779</v>
      </c>
      <c r="D6273" t="s">
        <v>704</v>
      </c>
      <c r="E6273" t="s">
        <v>1779</v>
      </c>
      <c r="F6273" t="str">
        <f>INDEX(tbl_produits[Nom normalisé], MATCH(tbl_data[[#This Row],[Spécialité]], tbl_produits[Nom original], 0))</f>
        <v>OMNIPAQUE 240 mg d’I/ml – 300 mg d’I/ml- 350 mg d’I/ml, solution injectable</v>
      </c>
      <c r="G6273" t="str">
        <f>INDEX(tbl_produits[Classe nom], MATCH(tbl_data[[#This Row],[NORM_Spécialité]], tbl_produits[Nom normalisé], 0))</f>
        <v>Divers</v>
      </c>
      <c r="H6273">
        <f>YEAR(tbl_data[[#This Row],[Date_rapport]])</f>
        <v>2023</v>
      </c>
      <c r="I6273" t="str">
        <f>INDEX(tbl_produits[Molécule extraite], MATCH(tbl_data[[#This Row],[NORM_Spécialité]], tbl_produits[Nom normalisé], 0))</f>
        <v>Iohexol</v>
      </c>
      <c r="J6273" s="34">
        <f>DATE(LEFT(tbl_data[[#This Row],[Date_rapport]], 4), MID(tbl_data[[#This Row],[Date_rapport]], 6, 2), RIGHT(tbl_data[[#This Row],[Date_rapport]], 2))</f>
        <v>45047</v>
      </c>
    </row>
    <row r="6274" spans="1:10" x14ac:dyDescent="0.2">
      <c r="A6274" s="28" t="s">
        <v>2036</v>
      </c>
      <c r="B6274" t="s">
        <v>9</v>
      </c>
      <c r="C6274" s="28" t="s">
        <v>1782</v>
      </c>
      <c r="D6274" t="s">
        <v>1783</v>
      </c>
      <c r="E6274" t="s">
        <v>1649</v>
      </c>
      <c r="F6274" t="str">
        <f>INDEX(tbl_produits[Nom normalisé], MATCH(tbl_data[[#This Row],[Spécialité]], tbl_produits[Nom original], 0))</f>
        <v xml:space="preserve">CONFEROPORT 2 mg, gélule à libération prolongée </v>
      </c>
      <c r="G6274" t="str">
        <f>INDEX(tbl_produits[Classe nom], MATCH(tbl_data[[#This Row],[NORM_Spécialité]], tbl_produits[Nom normalisé], 0))</f>
        <v>Antinéoplasiques et immunomodulateurs</v>
      </c>
      <c r="H6274">
        <f>YEAR(tbl_data[[#This Row],[Date_rapport]])</f>
        <v>2023</v>
      </c>
      <c r="I6274" t="str">
        <f>INDEX(tbl_produits[Molécule extraite], MATCH(tbl_data[[#This Row],[NORM_Spécialité]], tbl_produits[Nom normalisé], 0))</f>
        <v>Tacrolimus</v>
      </c>
      <c r="J6274" s="34">
        <f>DATE(LEFT(tbl_data[[#This Row],[Date_rapport]], 4), MID(tbl_data[[#This Row],[Date_rapport]], 6, 2), RIGHT(tbl_data[[#This Row],[Date_rapport]], 2))</f>
        <v>45047</v>
      </c>
    </row>
    <row r="6275" spans="1:10" x14ac:dyDescent="0.2">
      <c r="A6275" s="28" t="s">
        <v>2036</v>
      </c>
      <c r="B6275" t="s">
        <v>9</v>
      </c>
      <c r="C6275" s="28" t="s">
        <v>1782</v>
      </c>
      <c r="D6275" t="s">
        <v>1042</v>
      </c>
      <c r="E6275" t="s">
        <v>2</v>
      </c>
      <c r="F6275" t="str">
        <f>INDEX(tbl_produits[Nom normalisé], MATCH(tbl_data[[#This Row],[Spécialité]], tbl_produits[Nom original], 0))</f>
        <v>XYDALBA 500 mg, poudre pour solution à diluer pour perfusion</v>
      </c>
      <c r="G6275" t="str">
        <f>INDEX(tbl_produits[Classe nom], MATCH(tbl_data[[#This Row],[NORM_Spécialité]], tbl_produits[Nom normalisé], 0))</f>
        <v>Anti-infectieux à usage systémique</v>
      </c>
      <c r="H6275">
        <f>YEAR(tbl_data[[#This Row],[Date_rapport]])</f>
        <v>2023</v>
      </c>
      <c r="I6275" t="str">
        <f>INDEX(tbl_produits[Molécule extraite], MATCH(tbl_data[[#This Row],[NORM_Spécialité]], tbl_produits[Nom normalisé], 0))</f>
        <v>Dalbavancine (chlorhydrate de)</v>
      </c>
      <c r="J6275" s="34">
        <f>DATE(LEFT(tbl_data[[#This Row],[Date_rapport]], 4), MID(tbl_data[[#This Row],[Date_rapport]], 6, 2), RIGHT(tbl_data[[#This Row],[Date_rapport]], 2))</f>
        <v>45047</v>
      </c>
    </row>
    <row r="6276" spans="1:10" x14ac:dyDescent="0.2">
      <c r="A6276" s="28" t="s">
        <v>2036</v>
      </c>
      <c r="B6276" t="s">
        <v>6</v>
      </c>
      <c r="C6276" s="28" t="s">
        <v>1784</v>
      </c>
      <c r="D6276" t="s">
        <v>657</v>
      </c>
      <c r="E6276" t="s">
        <v>1784</v>
      </c>
      <c r="F6276" t="str">
        <f>INDEX(tbl_produits[Nom normalisé], MATCH(tbl_data[[#This Row],[Spécialité]], tbl_produits[Nom original], 0))</f>
        <v>QUINIMAX 125 mg, comprimé pelliculé sécable</v>
      </c>
      <c r="G6276" t="str">
        <f>INDEX(tbl_produits[Classe nom], MATCH(tbl_data[[#This Row],[NORM_Spécialité]], tbl_produits[Nom normalisé], 0))</f>
        <v>Antiparasitaires, insecticides et répulsifs</v>
      </c>
      <c r="H6276">
        <f>YEAR(tbl_data[[#This Row],[Date_rapport]])</f>
        <v>2023</v>
      </c>
      <c r="I6276" t="str">
        <f>INDEX(tbl_produits[Molécule extraite], MATCH(tbl_data[[#This Row],[NORM_Spécialité]], tbl_produits[Nom normalisé], 0))</f>
        <v>Quinine / quinidine / cinchonine / cinchonidine</v>
      </c>
      <c r="J6276" s="34">
        <f>DATE(LEFT(tbl_data[[#This Row],[Date_rapport]], 4), MID(tbl_data[[#This Row],[Date_rapport]], 6, 2), RIGHT(tbl_data[[#This Row],[Date_rapport]], 2))</f>
        <v>45047</v>
      </c>
    </row>
    <row r="6277" spans="1:10" x14ac:dyDescent="0.2">
      <c r="A6277" s="28" t="s">
        <v>2036</v>
      </c>
      <c r="B6277" t="s">
        <v>9</v>
      </c>
      <c r="C6277" s="28" t="s">
        <v>1784</v>
      </c>
      <c r="D6277" t="s">
        <v>1785</v>
      </c>
      <c r="E6277" t="s">
        <v>2</v>
      </c>
      <c r="F6277" t="str">
        <f>INDEX(tbl_produits[Nom normalisé], MATCH(tbl_data[[#This Row],[Spécialité]], tbl_produits[Nom original], 0))</f>
        <v>SIVEXTRO 200 mg, comprimé pelliculé</v>
      </c>
      <c r="G6277" t="str">
        <f>INDEX(tbl_produits[Classe nom], MATCH(tbl_data[[#This Row],[NORM_Spécialité]], tbl_produits[Nom normalisé], 0))</f>
        <v>Anti-infectieux à usage systémique</v>
      </c>
      <c r="H6277">
        <f>YEAR(tbl_data[[#This Row],[Date_rapport]])</f>
        <v>2023</v>
      </c>
      <c r="I6277" t="str">
        <f>INDEX(tbl_produits[Molécule extraite], MATCH(tbl_data[[#This Row],[NORM_Spécialité]], tbl_produits[Nom normalisé], 0))</f>
        <v>Tédizolid (phosphate de)</v>
      </c>
      <c r="J6277" s="34">
        <f>DATE(LEFT(tbl_data[[#This Row],[Date_rapport]], 4), MID(tbl_data[[#This Row],[Date_rapport]], 6, 2), RIGHT(tbl_data[[#This Row],[Date_rapport]], 2))</f>
        <v>45047</v>
      </c>
    </row>
    <row r="6278" spans="1:10" x14ac:dyDescent="0.2">
      <c r="A6278" s="28" t="s">
        <v>2036</v>
      </c>
      <c r="B6278" t="s">
        <v>9</v>
      </c>
      <c r="C6278" s="28" t="s">
        <v>1784</v>
      </c>
      <c r="D6278" t="s">
        <v>1178</v>
      </c>
      <c r="E6278" t="s">
        <v>2</v>
      </c>
      <c r="F6278" t="str">
        <f>INDEX(tbl_produits[Nom normalisé], MATCH(tbl_data[[#This Row],[Spécialité]], tbl_produits[Nom original], 0))</f>
        <v>CELSENTRI 20 mg/ml, solution buvable</v>
      </c>
      <c r="G6278" t="str">
        <f>INDEX(tbl_produits[Classe nom], MATCH(tbl_data[[#This Row],[NORM_Spécialité]], tbl_produits[Nom normalisé], 0))</f>
        <v>Anti-infectieux à usage systémique</v>
      </c>
      <c r="H6278">
        <f>YEAR(tbl_data[[#This Row],[Date_rapport]])</f>
        <v>2023</v>
      </c>
      <c r="I6278" t="str">
        <f>INDEX(tbl_produits[Molécule extraite], MATCH(tbl_data[[#This Row],[NORM_Spécialité]], tbl_produits[Nom normalisé], 0))</f>
        <v>Maraviroc</v>
      </c>
      <c r="J6278" s="34">
        <f>DATE(LEFT(tbl_data[[#This Row],[Date_rapport]], 4), MID(tbl_data[[#This Row],[Date_rapport]], 6, 2), RIGHT(tbl_data[[#This Row],[Date_rapport]], 2))</f>
        <v>45047</v>
      </c>
    </row>
    <row r="6279" spans="1:10" x14ac:dyDescent="0.2">
      <c r="A6279" s="28" t="s">
        <v>2036</v>
      </c>
      <c r="B6279" t="s">
        <v>9</v>
      </c>
      <c r="C6279" s="28" t="s">
        <v>1786</v>
      </c>
      <c r="D6279" t="s">
        <v>1294</v>
      </c>
      <c r="E6279" t="s">
        <v>2</v>
      </c>
      <c r="F6279" t="str">
        <f>INDEX(tbl_produits[Nom normalisé], MATCH(tbl_data[[#This Row],[Spécialité]], tbl_produits[Nom original], 0))</f>
        <v>GLUCAGEN Kit 1 mg/ml, poudre et solvant pour solution injectable</v>
      </c>
      <c r="G6279" t="str">
        <f>INDEX(tbl_produits[Classe nom], MATCH(tbl_data[[#This Row],[NORM_Spécialité]], tbl_produits[Nom normalisé], 0))</f>
        <v>Hormones systémiques sauf hormones sexuelles et insulines</v>
      </c>
      <c r="H6279">
        <f>YEAR(tbl_data[[#This Row],[Date_rapport]])</f>
        <v>2023</v>
      </c>
      <c r="I6279" t="str">
        <f>INDEX(tbl_produits[Molécule extraite], MATCH(tbl_data[[#This Row],[NORM_Spécialité]], tbl_produits[Nom normalisé], 0))</f>
        <v>Glucagon</v>
      </c>
      <c r="J6279" s="34">
        <f>DATE(LEFT(tbl_data[[#This Row],[Date_rapport]], 4), MID(tbl_data[[#This Row],[Date_rapport]], 6, 2), RIGHT(tbl_data[[#This Row],[Date_rapport]], 2))</f>
        <v>45047</v>
      </c>
    </row>
    <row r="6280" spans="1:10" x14ac:dyDescent="0.2">
      <c r="A6280" s="28" t="s">
        <v>2036</v>
      </c>
      <c r="B6280" t="s">
        <v>9</v>
      </c>
      <c r="C6280" s="28" t="s">
        <v>1307</v>
      </c>
      <c r="D6280" t="s">
        <v>1308</v>
      </c>
      <c r="E6280" t="s">
        <v>2</v>
      </c>
      <c r="F6280" t="str">
        <f>INDEX(tbl_produits[Nom normalisé], MATCH(tbl_data[[#This Row],[Spécialité]], tbl_produits[Nom original], 0))</f>
        <v>MENOPUR 75 UI et 600 UI/ml, poudre et solvant pour solution injectable</v>
      </c>
      <c r="G6280" t="str">
        <f>INDEX(tbl_produits[Classe nom], MATCH(tbl_data[[#This Row],[NORM_Spécialité]], tbl_produits[Nom normalisé], 0))</f>
        <v>Système génito-urinaire et hormones sexuelles</v>
      </c>
      <c r="H6280">
        <f>YEAR(tbl_data[[#This Row],[Date_rapport]])</f>
        <v>2023</v>
      </c>
      <c r="I6280" t="str">
        <f>INDEX(tbl_produits[Molécule extraite], MATCH(tbl_data[[#This Row],[NORM_Spécialité]], tbl_produits[Nom normalisé], 0))</f>
        <v>Ménotropine</v>
      </c>
      <c r="J6280" s="34">
        <f>DATE(LEFT(tbl_data[[#This Row],[Date_rapport]], 4), MID(tbl_data[[#This Row],[Date_rapport]], 6, 2), RIGHT(tbl_data[[#This Row],[Date_rapport]], 2))</f>
        <v>45047</v>
      </c>
    </row>
    <row r="6281" spans="1:10" x14ac:dyDescent="0.2">
      <c r="A6281" s="28" t="s">
        <v>2036</v>
      </c>
      <c r="B6281" t="s">
        <v>6</v>
      </c>
      <c r="C6281" s="28" t="s">
        <v>1787</v>
      </c>
      <c r="D6281" t="s">
        <v>669</v>
      </c>
      <c r="E6281" t="s">
        <v>1787</v>
      </c>
      <c r="F6281" t="str">
        <f>INDEX(tbl_produits[Nom normalisé], MATCH(tbl_data[[#This Row],[Spécialité]], tbl_produits[Nom original], 0))</f>
        <v>MUPHORAN, poudre et solution pour usage parentéral à diluer (perfusion)</v>
      </c>
      <c r="G6281" t="str">
        <f>INDEX(tbl_produits[Classe nom], MATCH(tbl_data[[#This Row],[NORM_Spécialité]], tbl_produits[Nom normalisé], 0))</f>
        <v>Antinéoplasiques et immunomodulateurs</v>
      </c>
      <c r="H6281">
        <f>YEAR(tbl_data[[#This Row],[Date_rapport]])</f>
        <v>2023</v>
      </c>
      <c r="I6281" t="str">
        <f>INDEX(tbl_produits[Molécule extraite], MATCH(tbl_data[[#This Row],[NORM_Spécialité]], tbl_produits[Nom normalisé], 0))</f>
        <v>Fotémustine</v>
      </c>
      <c r="J6281" s="34">
        <f>DATE(LEFT(tbl_data[[#This Row],[Date_rapport]], 4), MID(tbl_data[[#This Row],[Date_rapport]], 6, 2), RIGHT(tbl_data[[#This Row],[Date_rapport]], 2))</f>
        <v>45047</v>
      </c>
    </row>
    <row r="6282" spans="1:10" x14ac:dyDescent="0.2">
      <c r="A6282" s="28" t="s">
        <v>2036</v>
      </c>
      <c r="B6282" t="s">
        <v>11</v>
      </c>
      <c r="C6282" s="28" t="s">
        <v>1788</v>
      </c>
      <c r="D6282" t="s">
        <v>724</v>
      </c>
      <c r="E6282" t="s">
        <v>2</v>
      </c>
      <c r="F6282" t="str">
        <f>INDEX(tbl_produits[Nom normalisé], MATCH(tbl_data[[#This Row],[Spécialité]], tbl_produits[Nom original], 0))</f>
        <v>IMOGAM Rage 150 UI/mL, solution injectable</v>
      </c>
      <c r="G6282" t="str">
        <f>INDEX(tbl_produits[Classe nom], MATCH(tbl_data[[#This Row],[NORM_Spécialité]], tbl_produits[Nom normalisé], 0))</f>
        <v>Anti-infectieux à usage systémique</v>
      </c>
      <c r="H6282">
        <f>YEAR(tbl_data[[#This Row],[Date_rapport]])</f>
        <v>2023</v>
      </c>
      <c r="I6282" t="str">
        <f>INDEX(tbl_produits[Molécule extraite], MATCH(tbl_data[[#This Row],[NORM_Spécialité]], tbl_produits[Nom normalisé], 0))</f>
        <v>Immunoglobuline humaine rabique</v>
      </c>
      <c r="J6282" s="34">
        <f>DATE(LEFT(tbl_data[[#This Row],[Date_rapport]], 4), MID(tbl_data[[#This Row],[Date_rapport]], 6, 2), RIGHT(tbl_data[[#This Row],[Date_rapport]], 2))</f>
        <v>45047</v>
      </c>
    </row>
    <row r="6283" spans="1:10" x14ac:dyDescent="0.2">
      <c r="A6283" s="28" t="s">
        <v>2036</v>
      </c>
      <c r="B6283" t="s">
        <v>6</v>
      </c>
      <c r="C6283" s="28" t="s">
        <v>1309</v>
      </c>
      <c r="D6283" t="s">
        <v>1789</v>
      </c>
      <c r="E6283" t="s">
        <v>1309</v>
      </c>
      <c r="F6283" t="str">
        <f>INDEX(tbl_produits[Nom normalisé], MATCH(tbl_data[[#This Row],[Spécialité]], tbl_produits[Nom original], 0))</f>
        <v>ISOCARD, solution sublinguale en flacon pulvérisateur</v>
      </c>
      <c r="G6283" t="str">
        <f>INDEX(tbl_produits[Classe nom], MATCH(tbl_data[[#This Row],[NORM_Spécialité]], tbl_produits[Nom normalisé], 0))</f>
        <v>Système cardiovasculaire</v>
      </c>
      <c r="H6283">
        <f>YEAR(tbl_data[[#This Row],[Date_rapport]])</f>
        <v>2023</v>
      </c>
      <c r="I6283" t="str">
        <f>INDEX(tbl_produits[Molécule extraite], MATCH(tbl_data[[#This Row],[NORM_Spécialité]], tbl_produits[Nom normalisé], 0))</f>
        <v>Dinitrate d'isosorbide</v>
      </c>
      <c r="J6283" s="34">
        <f>DATE(LEFT(tbl_data[[#This Row],[Date_rapport]], 4), MID(tbl_data[[#This Row],[Date_rapport]], 6, 2), RIGHT(tbl_data[[#This Row],[Date_rapport]], 2))</f>
        <v>45047</v>
      </c>
    </row>
    <row r="6284" spans="1:10" x14ac:dyDescent="0.2">
      <c r="A6284" s="28" t="s">
        <v>2036</v>
      </c>
      <c r="B6284" t="s">
        <v>9</v>
      </c>
      <c r="C6284" s="28" t="s">
        <v>1309</v>
      </c>
      <c r="D6284" t="s">
        <v>882</v>
      </c>
      <c r="E6284" t="s">
        <v>2</v>
      </c>
      <c r="F6284" t="str">
        <f>INDEX(tbl_produits[Nom normalisé], MATCH(tbl_data[[#This Row],[Spécialité]], tbl_produits[Nom original], 0))</f>
        <v>OZEMPIC 0,25 mg, 0,5 mg, 1 mg, solution injectable en stylo prérempli</v>
      </c>
      <c r="G6284" t="str">
        <f>INDEX(tbl_produits[Classe nom], MATCH(tbl_data[[#This Row],[NORM_Spécialité]], tbl_produits[Nom normalisé], 0))</f>
        <v>Voies digestives et métabolisme</v>
      </c>
      <c r="H6284">
        <f>YEAR(tbl_data[[#This Row],[Date_rapport]])</f>
        <v>2023</v>
      </c>
      <c r="I6284" t="str">
        <f>INDEX(tbl_produits[Molécule extraite], MATCH(tbl_data[[#This Row],[NORM_Spécialité]], tbl_produits[Nom normalisé], 0))</f>
        <v>Sémaglutide (levure/saccharomyces cerevisiae)</v>
      </c>
      <c r="J6284" s="34">
        <f>DATE(LEFT(tbl_data[[#This Row],[Date_rapport]], 4), MID(tbl_data[[#This Row],[Date_rapport]], 6, 2), RIGHT(tbl_data[[#This Row],[Date_rapport]], 2))</f>
        <v>45047</v>
      </c>
    </row>
    <row r="6285" spans="1:10" x14ac:dyDescent="0.2">
      <c r="A6285" s="28" t="s">
        <v>2036</v>
      </c>
      <c r="B6285" t="s">
        <v>9</v>
      </c>
      <c r="C6285" s="28" t="s">
        <v>1309</v>
      </c>
      <c r="D6285" t="s">
        <v>1790</v>
      </c>
      <c r="E6285" t="s">
        <v>2</v>
      </c>
      <c r="F6285" t="str">
        <f>INDEX(tbl_produits[Nom normalisé], MATCH(tbl_data[[#This Row],[Spécialité]], tbl_produits[Nom original], 0))</f>
        <v>PROLEUKIN 18 millions U.I., poudre pour solution injectable</v>
      </c>
      <c r="G6285" t="str">
        <f>INDEX(tbl_produits[Classe nom], MATCH(tbl_data[[#This Row],[NORM_Spécialité]], tbl_produits[Nom normalisé], 0))</f>
        <v>Antinéoplasiques et immunomodulateurs</v>
      </c>
      <c r="H6285">
        <f>YEAR(tbl_data[[#This Row],[Date_rapport]])</f>
        <v>2023</v>
      </c>
      <c r="I6285" t="str">
        <f>INDEX(tbl_produits[Molécule extraite], MATCH(tbl_data[[#This Row],[NORM_Spécialité]], tbl_produits[Nom normalisé], 0))</f>
        <v>Aldesleukine</v>
      </c>
      <c r="J6285" s="34">
        <f>DATE(LEFT(tbl_data[[#This Row],[Date_rapport]], 4), MID(tbl_data[[#This Row],[Date_rapport]], 6, 2), RIGHT(tbl_data[[#This Row],[Date_rapport]], 2))</f>
        <v>45047</v>
      </c>
    </row>
    <row r="6286" spans="1:10" x14ac:dyDescent="0.2">
      <c r="A6286" s="28" t="s">
        <v>2036</v>
      </c>
      <c r="B6286" t="s">
        <v>9</v>
      </c>
      <c r="C6286" s="28" t="s">
        <v>1791</v>
      </c>
      <c r="D6286" t="s">
        <v>1240</v>
      </c>
      <c r="E6286" t="s">
        <v>2</v>
      </c>
      <c r="F6286" t="str">
        <f>INDEX(tbl_produits[Nom normalisé], MATCH(tbl_data[[#This Row],[Spécialité]], tbl_produits[Nom original], 0))</f>
        <v>SYNAREL 0,2 mg/dose, solution pour pulvérisation nasale</v>
      </c>
      <c r="G6286" t="str">
        <f>INDEX(tbl_produits[Classe nom], MATCH(tbl_data[[#This Row],[NORM_Spécialité]], tbl_produits[Nom normalisé], 0))</f>
        <v>Hormones systémiques sauf hormones sexuelles et insulines</v>
      </c>
      <c r="H6286">
        <f>YEAR(tbl_data[[#This Row],[Date_rapport]])</f>
        <v>2023</v>
      </c>
      <c r="I6286" t="str">
        <f>INDEX(tbl_produits[Molécule extraite], MATCH(tbl_data[[#This Row],[NORM_Spécialité]], tbl_produits[Nom normalisé], 0))</f>
        <v>Nafaréline</v>
      </c>
      <c r="J6286" s="34">
        <f>DATE(LEFT(tbl_data[[#This Row],[Date_rapport]], 4), MID(tbl_data[[#This Row],[Date_rapport]], 6, 2), RIGHT(tbl_data[[#This Row],[Date_rapport]], 2))</f>
        <v>45047</v>
      </c>
    </row>
    <row r="6287" spans="1:10" x14ac:dyDescent="0.2">
      <c r="A6287" s="28" t="s">
        <v>2036</v>
      </c>
      <c r="B6287" t="s">
        <v>9</v>
      </c>
      <c r="C6287" s="28" t="s">
        <v>1791</v>
      </c>
      <c r="D6287" t="s">
        <v>994</v>
      </c>
      <c r="E6287" t="s">
        <v>2</v>
      </c>
      <c r="F6287" t="str">
        <f>INDEX(tbl_produits[Nom normalisé], MATCH(tbl_data[[#This Row],[Spécialité]], tbl_produits[Nom original], 0))</f>
        <v>ILUVIEN 190 microgrammes, implant intravitréen avec applicateur</v>
      </c>
      <c r="G6287" t="str">
        <f>INDEX(tbl_produits[Classe nom], MATCH(tbl_data[[#This Row],[NORM_Spécialité]], tbl_produits[Nom normalisé], 0))</f>
        <v>Organes sensoriels</v>
      </c>
      <c r="H6287">
        <f>YEAR(tbl_data[[#This Row],[Date_rapport]])</f>
        <v>2023</v>
      </c>
      <c r="I6287" t="str">
        <f>INDEX(tbl_produits[Molécule extraite], MATCH(tbl_data[[#This Row],[NORM_Spécialité]], tbl_produits[Nom normalisé], 0))</f>
        <v>Acétonide de fluocinolone</v>
      </c>
      <c r="J6287" s="34">
        <f>DATE(LEFT(tbl_data[[#This Row],[Date_rapport]], 4), MID(tbl_data[[#This Row],[Date_rapport]], 6, 2), RIGHT(tbl_data[[#This Row],[Date_rapport]], 2))</f>
        <v>45047</v>
      </c>
    </row>
    <row r="6288" spans="1:10" x14ac:dyDescent="0.2">
      <c r="A6288" s="28" t="s">
        <v>2036</v>
      </c>
      <c r="B6288" t="s">
        <v>6</v>
      </c>
      <c r="C6288" s="28" t="s">
        <v>1791</v>
      </c>
      <c r="D6288" t="s">
        <v>712</v>
      </c>
      <c r="E6288" t="s">
        <v>1791</v>
      </c>
      <c r="F6288" t="str">
        <f>INDEX(tbl_produits[Nom normalisé], MATCH(tbl_data[[#This Row],[Spécialité]], tbl_produits[Nom original], 0))</f>
        <v>DEPO PRODASONE 150 mg/3 ml, suspension injectable (intramusculaire profonde)</v>
      </c>
      <c r="G6288" t="str">
        <f>INDEX(tbl_produits[Classe nom], MATCH(tbl_data[[#This Row],[NORM_Spécialité]], tbl_produits[Nom normalisé], 0))</f>
        <v>Système génito-urinaire et hormones sexuelles</v>
      </c>
      <c r="H6288">
        <f>YEAR(tbl_data[[#This Row],[Date_rapport]])</f>
        <v>2023</v>
      </c>
      <c r="I6288" t="str">
        <f>INDEX(tbl_produits[Molécule extraite], MATCH(tbl_data[[#This Row],[NORM_Spécialité]], tbl_produits[Nom normalisé], 0))</f>
        <v>Acétate de médroxyprogestérone</v>
      </c>
      <c r="J6288" s="34">
        <f>DATE(LEFT(tbl_data[[#This Row],[Date_rapport]], 4), MID(tbl_data[[#This Row],[Date_rapport]], 6, 2), RIGHT(tbl_data[[#This Row],[Date_rapport]], 2))</f>
        <v>45047</v>
      </c>
    </row>
    <row r="6289" spans="1:10" x14ac:dyDescent="0.2">
      <c r="A6289" s="28" t="s">
        <v>2036</v>
      </c>
      <c r="B6289" t="s">
        <v>9</v>
      </c>
      <c r="C6289" s="28" t="s">
        <v>1791</v>
      </c>
      <c r="D6289" t="s">
        <v>1030</v>
      </c>
      <c r="E6289" t="s">
        <v>2</v>
      </c>
      <c r="F6289" t="str">
        <f>INDEX(tbl_produits[Nom normalisé], MATCH(tbl_data[[#This Row],[Spécialité]], tbl_produits[Nom original], 0))</f>
        <v>LASILIX Retard 60 mg, gélule boîte 30</v>
      </c>
      <c r="G6289" t="str">
        <f>INDEX(tbl_produits[Classe nom], MATCH(tbl_data[[#This Row],[NORM_Spécialité]], tbl_produits[Nom normalisé], 0))</f>
        <v>Système cardiovasculaire</v>
      </c>
      <c r="H6289">
        <f>YEAR(tbl_data[[#This Row],[Date_rapport]])</f>
        <v>2023</v>
      </c>
      <c r="I6289" t="str">
        <f>INDEX(tbl_produits[Molécule extraite], MATCH(tbl_data[[#This Row],[NORM_Spécialité]], tbl_produits[Nom normalisé], 0))</f>
        <v>Furosémide</v>
      </c>
      <c r="J6289" s="34">
        <f>DATE(LEFT(tbl_data[[#This Row],[Date_rapport]], 4), MID(tbl_data[[#This Row],[Date_rapport]], 6, 2), RIGHT(tbl_data[[#This Row],[Date_rapport]], 2))</f>
        <v>45047</v>
      </c>
    </row>
    <row r="6290" spans="1:10" x14ac:dyDescent="0.2">
      <c r="A6290" s="28" t="s">
        <v>2036</v>
      </c>
      <c r="B6290" t="s">
        <v>9</v>
      </c>
      <c r="C6290" s="28" t="s">
        <v>1792</v>
      </c>
      <c r="D6290" t="s">
        <v>836</v>
      </c>
      <c r="E6290" t="s">
        <v>2</v>
      </c>
      <c r="F6290" t="str">
        <f>INDEX(tbl_produits[Nom normalisé], MATCH(tbl_data[[#This Row],[Spécialité]], tbl_produits[Nom original], 0))</f>
        <v>HYDROCORTANCYL 2,5 pour cent, suspension injectable</v>
      </c>
      <c r="G6290" t="str">
        <f>INDEX(tbl_produits[Classe nom], MATCH(tbl_data[[#This Row],[NORM_Spécialité]], tbl_produits[Nom normalisé], 0))</f>
        <v>Hormones systémiques sauf hormones sexuelles et insulines</v>
      </c>
      <c r="H6290">
        <f>YEAR(tbl_data[[#This Row],[Date_rapport]])</f>
        <v>2023</v>
      </c>
      <c r="I6290" t="str">
        <f>INDEX(tbl_produits[Molécule extraite], MATCH(tbl_data[[#This Row],[NORM_Spécialité]], tbl_produits[Nom normalisé], 0))</f>
        <v>Prednisolone (acétate de)</v>
      </c>
      <c r="J6290" s="34">
        <f>DATE(LEFT(tbl_data[[#This Row],[Date_rapport]], 4), MID(tbl_data[[#This Row],[Date_rapport]], 6, 2), RIGHT(tbl_data[[#This Row],[Date_rapport]], 2))</f>
        <v>45047</v>
      </c>
    </row>
    <row r="6291" spans="1:10" x14ac:dyDescent="0.2">
      <c r="A6291" s="28" t="s">
        <v>2036</v>
      </c>
      <c r="B6291" t="s">
        <v>9</v>
      </c>
      <c r="C6291" s="28" t="s">
        <v>1793</v>
      </c>
      <c r="D6291" t="s">
        <v>1109</v>
      </c>
      <c r="E6291" t="s">
        <v>2</v>
      </c>
      <c r="F6291" t="str">
        <f>INDEX(tbl_produits[Nom normalisé], MATCH(tbl_data[[#This Row],[Spécialité]], tbl_produits[Nom original], 0))</f>
        <v>SCOPODERM TTS  1 mg/72 heures, dispositif transdermique</v>
      </c>
      <c r="G6291" t="str">
        <f>INDEX(tbl_produits[Classe nom], MATCH(tbl_data[[#This Row],[NORM_Spécialité]], tbl_produits[Nom normalisé], 0))</f>
        <v>Voies digestives et métabolisme</v>
      </c>
      <c r="H6291">
        <f>YEAR(tbl_data[[#This Row],[Date_rapport]])</f>
        <v>2023</v>
      </c>
      <c r="I6291" t="str">
        <f>INDEX(tbl_produits[Molécule extraite], MATCH(tbl_data[[#This Row],[NORM_Spécialité]], tbl_produits[Nom normalisé], 0))</f>
        <v>Scopolamine</v>
      </c>
      <c r="J6291" s="34">
        <f>DATE(LEFT(tbl_data[[#This Row],[Date_rapport]], 4), MID(tbl_data[[#This Row],[Date_rapport]], 6, 2), RIGHT(tbl_data[[#This Row],[Date_rapport]], 2))</f>
        <v>45047</v>
      </c>
    </row>
    <row r="6292" spans="1:10" x14ac:dyDescent="0.2">
      <c r="A6292" s="28" t="s">
        <v>2036</v>
      </c>
      <c r="B6292" t="s">
        <v>9</v>
      </c>
      <c r="C6292" s="28" t="s">
        <v>1793</v>
      </c>
      <c r="D6292" t="s">
        <v>839</v>
      </c>
      <c r="E6292" t="s">
        <v>2</v>
      </c>
      <c r="F6292" t="str">
        <f>INDEX(tbl_produits[Nom normalisé], MATCH(tbl_data[[#This Row],[Spécialité]], tbl_produits[Nom original], 0))</f>
        <v>FLAGYL 125 mg/5 ml, suspension buvable</v>
      </c>
      <c r="G6292" t="str">
        <f>INDEX(tbl_produits[Classe nom], MATCH(tbl_data[[#This Row],[NORM_Spécialité]], tbl_produits[Nom normalisé], 0))</f>
        <v>Anti-infectieux à usage systémique</v>
      </c>
      <c r="H6292">
        <f>YEAR(tbl_data[[#This Row],[Date_rapport]])</f>
        <v>2023</v>
      </c>
      <c r="I6292" t="str">
        <f>INDEX(tbl_produits[Molécule extraite], MATCH(tbl_data[[#This Row],[NORM_Spécialité]], tbl_produits[Nom normalisé], 0))</f>
        <v>Métronidazole (benzoate de)</v>
      </c>
      <c r="J6292" s="34">
        <f>DATE(LEFT(tbl_data[[#This Row],[Date_rapport]], 4), MID(tbl_data[[#This Row],[Date_rapport]], 6, 2), RIGHT(tbl_data[[#This Row],[Date_rapport]], 2))</f>
        <v>45047</v>
      </c>
    </row>
    <row r="6293" spans="1:10" x14ac:dyDescent="0.2">
      <c r="A6293" s="28" t="s">
        <v>2036</v>
      </c>
      <c r="B6293" t="s">
        <v>9</v>
      </c>
      <c r="C6293" s="28" t="s">
        <v>1793</v>
      </c>
      <c r="D6293" t="s">
        <v>1280</v>
      </c>
      <c r="E6293" t="s">
        <v>2</v>
      </c>
      <c r="F6293" t="str">
        <f>INDEX(tbl_produits[Nom normalisé], MATCH(tbl_data[[#This Row],[Spécialité]], tbl_produits[Nom original], 0))</f>
        <v>BETADINE dermique 10%, solution pour application locale</v>
      </c>
      <c r="G6293" t="str">
        <f>INDEX(tbl_produits[Classe nom], MATCH(tbl_data[[#This Row],[NORM_Spécialité]], tbl_produits[Nom normalisé], 0))</f>
        <v>Produits dermatologiques</v>
      </c>
      <c r="H6293">
        <f>YEAR(tbl_data[[#This Row],[Date_rapport]])</f>
        <v>2023</v>
      </c>
      <c r="I6293" t="str">
        <f>INDEX(tbl_produits[Molécule extraite], MATCH(tbl_data[[#This Row],[NORM_Spécialité]], tbl_produits[Nom normalisé], 0))</f>
        <v>Povidone iodée</v>
      </c>
      <c r="J6293" s="34">
        <f>DATE(LEFT(tbl_data[[#This Row],[Date_rapport]], 4), MID(tbl_data[[#This Row],[Date_rapport]], 6, 2), RIGHT(tbl_data[[#This Row],[Date_rapport]], 2))</f>
        <v>45047</v>
      </c>
    </row>
    <row r="6294" spans="1:10" x14ac:dyDescent="0.2">
      <c r="A6294" s="28" t="s">
        <v>2036</v>
      </c>
      <c r="B6294" t="s">
        <v>3</v>
      </c>
      <c r="C6294" s="28" t="s">
        <v>1793</v>
      </c>
      <c r="D6294" t="s">
        <v>1023</v>
      </c>
      <c r="E6294" t="s">
        <v>2</v>
      </c>
      <c r="F6294" t="str">
        <f>INDEX(tbl_produits[Nom normalisé], MATCH(tbl_data[[#This Row],[Spécialité]], tbl_produits[Nom original], 0))</f>
        <v xml:space="preserve">TOFRANIL 25 mg, comprimé enrobé </v>
      </c>
      <c r="G6294" t="str">
        <f>INDEX(tbl_produits[Classe nom], MATCH(tbl_data[[#This Row],[NORM_Spécialité]], tbl_produits[Nom normalisé], 0))</f>
        <v>Système nerveux</v>
      </c>
      <c r="H6294">
        <f>YEAR(tbl_data[[#This Row],[Date_rapport]])</f>
        <v>2023</v>
      </c>
      <c r="I6294" t="str">
        <f>INDEX(tbl_produits[Molécule extraite], MATCH(tbl_data[[#This Row],[NORM_Spécialité]], tbl_produits[Nom normalisé], 0))</f>
        <v>Imipramine</v>
      </c>
      <c r="J6294" s="34">
        <f>DATE(LEFT(tbl_data[[#This Row],[Date_rapport]], 4), MID(tbl_data[[#This Row],[Date_rapport]], 6, 2), RIGHT(tbl_data[[#This Row],[Date_rapport]], 2))</f>
        <v>45047</v>
      </c>
    </row>
    <row r="6295" spans="1:10" x14ac:dyDescent="0.2">
      <c r="A6295" s="28" t="s">
        <v>2036</v>
      </c>
      <c r="B6295" t="s">
        <v>9</v>
      </c>
      <c r="C6295" s="28" t="s">
        <v>1793</v>
      </c>
      <c r="D6295" t="s">
        <v>1163</v>
      </c>
      <c r="E6295" t="s">
        <v>2</v>
      </c>
      <c r="F6295" t="str">
        <f>INDEX(tbl_produits[Nom normalisé], MATCH(tbl_data[[#This Row],[Spécialité]], tbl_produits[Nom original], 0))</f>
        <v>LAROSCOBINE 1 g/5 ml, solution injectable I.V. en ampoule</v>
      </c>
      <c r="G6295" t="str">
        <f>INDEX(tbl_produits[Classe nom], MATCH(tbl_data[[#This Row],[NORM_Spécialité]], tbl_produits[Nom normalisé], 0))</f>
        <v>Voies digestives et métabolisme</v>
      </c>
      <c r="H6295">
        <f>YEAR(tbl_data[[#This Row],[Date_rapport]])</f>
        <v>2023</v>
      </c>
      <c r="I6295" t="str">
        <f>INDEX(tbl_produits[Molécule extraite], MATCH(tbl_data[[#This Row],[NORM_Spécialité]], tbl_produits[Nom normalisé], 0))</f>
        <v>Acide ascorbique</v>
      </c>
      <c r="J6295" s="34">
        <f>DATE(LEFT(tbl_data[[#This Row],[Date_rapport]], 4), MID(tbl_data[[#This Row],[Date_rapport]], 6, 2), RIGHT(tbl_data[[#This Row],[Date_rapport]], 2))</f>
        <v>45047</v>
      </c>
    </row>
    <row r="6296" spans="1:10" x14ac:dyDescent="0.2">
      <c r="A6296" s="28" t="s">
        <v>2036</v>
      </c>
      <c r="B6296" t="s">
        <v>3</v>
      </c>
      <c r="C6296" s="28" t="s">
        <v>1795</v>
      </c>
      <c r="D6296" t="s">
        <v>1106</v>
      </c>
      <c r="E6296" t="s">
        <v>2</v>
      </c>
      <c r="F6296" t="str">
        <f>INDEX(tbl_produits[Nom normalisé], MATCH(tbl_data[[#This Row],[Spécialité]], tbl_produits[Nom original], 0))</f>
        <v>ADENOSCAN 30 mg/10 ml, solution pour perfusion</v>
      </c>
      <c r="G6296" t="str">
        <f>INDEX(tbl_produits[Classe nom], MATCH(tbl_data[[#This Row],[NORM_Spécialité]], tbl_produits[Nom normalisé], 0))</f>
        <v>Système cardiovasculaire</v>
      </c>
      <c r="H6296">
        <f>YEAR(tbl_data[[#This Row],[Date_rapport]])</f>
        <v>2023</v>
      </c>
      <c r="I6296" t="str">
        <f>INDEX(tbl_produits[Molécule extraite], MATCH(tbl_data[[#This Row],[NORM_Spécialité]], tbl_produits[Nom normalisé], 0))</f>
        <v>Adénosine</v>
      </c>
      <c r="J6296" s="34">
        <f>DATE(LEFT(tbl_data[[#This Row],[Date_rapport]], 4), MID(tbl_data[[#This Row],[Date_rapport]], 6, 2), RIGHT(tbl_data[[#This Row],[Date_rapport]], 2))</f>
        <v>45047</v>
      </c>
    </row>
    <row r="6297" spans="1:10" x14ac:dyDescent="0.2">
      <c r="A6297" s="28" t="s">
        <v>2036</v>
      </c>
      <c r="B6297" t="s">
        <v>3</v>
      </c>
      <c r="C6297" s="28" t="s">
        <v>1795</v>
      </c>
      <c r="D6297" t="s">
        <v>1016</v>
      </c>
      <c r="E6297" t="s">
        <v>2</v>
      </c>
      <c r="F6297" t="str">
        <f>INDEX(tbl_produits[Nom normalisé], MATCH(tbl_data[[#This Row],[Spécialité]], tbl_produits[Nom original], 0))</f>
        <v>NOVOEIGHT 250 UI et 1500 UI poudre et solvant pour solution injectable</v>
      </c>
      <c r="G6297" t="str">
        <f>INDEX(tbl_produits[Classe nom], MATCH(tbl_data[[#This Row],[NORM_Spécialité]], tbl_produits[Nom normalisé], 0))</f>
        <v>Sang et organes hématopoïétiques</v>
      </c>
      <c r="H6297">
        <f>YEAR(tbl_data[[#This Row],[Date_rapport]])</f>
        <v>2023</v>
      </c>
      <c r="I6297" t="str">
        <f>INDEX(tbl_produits[Molécule extraite], MATCH(tbl_data[[#This Row],[NORM_Spécialité]], tbl_produits[Nom normalisé], 0))</f>
        <v>Turoctocog alfa</v>
      </c>
      <c r="J6297" s="34">
        <f>DATE(LEFT(tbl_data[[#This Row],[Date_rapport]], 4), MID(tbl_data[[#This Row],[Date_rapport]], 6, 2), RIGHT(tbl_data[[#This Row],[Date_rapport]], 2))</f>
        <v>45047</v>
      </c>
    </row>
    <row r="6298" spans="1:10" x14ac:dyDescent="0.2">
      <c r="A6298" s="28" t="s">
        <v>2036</v>
      </c>
      <c r="B6298" t="s">
        <v>9</v>
      </c>
      <c r="C6298" s="28" t="s">
        <v>1310</v>
      </c>
      <c r="D6298" t="s">
        <v>1311</v>
      </c>
      <c r="E6298" t="s">
        <v>2</v>
      </c>
      <c r="F6298" t="str">
        <f>INDEX(tbl_produits[Nom normalisé], MATCH(tbl_data[[#This Row],[Spécialité]], tbl_produits[Nom original], 0))</f>
        <v>RABEPRAZOLE 10mg et 20mg comprimé gastro-résistant</v>
      </c>
      <c r="G6298" t="str">
        <f>INDEX(tbl_produits[Classe nom], MATCH(tbl_data[[#This Row],[NORM_Spécialité]], tbl_produits[Nom normalisé], 0))</f>
        <v>Voies digestives et métabolisme</v>
      </c>
      <c r="H6298">
        <f>YEAR(tbl_data[[#This Row],[Date_rapport]])</f>
        <v>2023</v>
      </c>
      <c r="I6298" t="str">
        <f>INDEX(tbl_produits[Molécule extraite], MATCH(tbl_data[[#This Row],[NORM_Spécialité]], tbl_produits[Nom normalisé], 0))</f>
        <v>Rabéprazole sodique</v>
      </c>
      <c r="J6298" s="34">
        <f>DATE(LEFT(tbl_data[[#This Row],[Date_rapport]], 4), MID(tbl_data[[#This Row],[Date_rapport]], 6, 2), RIGHT(tbl_data[[#This Row],[Date_rapport]], 2))</f>
        <v>45047</v>
      </c>
    </row>
    <row r="6299" spans="1:10" x14ac:dyDescent="0.2">
      <c r="A6299" s="28" t="s">
        <v>2036</v>
      </c>
      <c r="B6299" t="s">
        <v>9</v>
      </c>
      <c r="C6299" s="28" t="s">
        <v>1796</v>
      </c>
      <c r="D6299" t="s">
        <v>1797</v>
      </c>
      <c r="E6299" t="s">
        <v>2</v>
      </c>
      <c r="F6299" t="str">
        <f>INDEX(tbl_produits[Nom normalisé], MATCH(tbl_data[[#This Row],[Spécialité]], tbl_produits[Nom original], 0))</f>
        <v>METHYLPHENIDATE Viatris LP 36mg, comprimé à libération prolongée</v>
      </c>
      <c r="G6299" t="str">
        <f>INDEX(tbl_produits[Classe nom], MATCH(tbl_data[[#This Row],[NORM_Spécialité]], tbl_produits[Nom normalisé], 0))</f>
        <v>Système nerveux</v>
      </c>
      <c r="H6299">
        <f>YEAR(tbl_data[[#This Row],[Date_rapport]])</f>
        <v>2023</v>
      </c>
      <c r="I6299" t="str">
        <f>INDEX(tbl_produits[Molécule extraite], MATCH(tbl_data[[#This Row],[NORM_Spécialité]], tbl_produits[Nom normalisé], 0))</f>
        <v>Méthylphénidate (chlorhydrate de)</v>
      </c>
      <c r="J6299" s="34">
        <f>DATE(LEFT(tbl_data[[#This Row],[Date_rapport]], 4), MID(tbl_data[[#This Row],[Date_rapport]], 6, 2), RIGHT(tbl_data[[#This Row],[Date_rapport]], 2))</f>
        <v>45047</v>
      </c>
    </row>
    <row r="6300" spans="1:10" x14ac:dyDescent="0.2">
      <c r="A6300" s="28" t="s">
        <v>2036</v>
      </c>
      <c r="B6300" t="s">
        <v>6</v>
      </c>
      <c r="C6300" s="28" t="s">
        <v>1796</v>
      </c>
      <c r="D6300" t="s">
        <v>1799</v>
      </c>
      <c r="E6300" t="s">
        <v>1796</v>
      </c>
      <c r="F6300" t="str">
        <f>INDEX(tbl_produits[Nom normalisé], MATCH(tbl_data[[#This Row],[Spécialité]], tbl_produits[Nom original], 0))</f>
        <v>QUINIMAX 125 mg/1 ml et 250 mg/2 ml, solution injectable</v>
      </c>
      <c r="G6300" t="str">
        <f>INDEX(tbl_produits[Classe nom], MATCH(tbl_data[[#This Row],[NORM_Spécialité]], tbl_produits[Nom normalisé], 0))</f>
        <v>Système cardiovasculaire</v>
      </c>
      <c r="H6300">
        <f>YEAR(tbl_data[[#This Row],[Date_rapport]])</f>
        <v>2023</v>
      </c>
      <c r="I6300" t="str">
        <f>INDEX(tbl_produits[Molécule extraite], MATCH(tbl_data[[#This Row],[NORM_Spécialité]], tbl_produits[Nom normalisé], 0))</f>
        <v>Quinine – quinidine – cinchonine – cinchonidine</v>
      </c>
      <c r="J6300" s="34">
        <f>DATE(LEFT(tbl_data[[#This Row],[Date_rapport]], 4), MID(tbl_data[[#This Row],[Date_rapport]], 6, 2), RIGHT(tbl_data[[#This Row],[Date_rapport]], 2))</f>
        <v>45047</v>
      </c>
    </row>
    <row r="6301" spans="1:10" x14ac:dyDescent="0.2">
      <c r="A6301" s="28" t="s">
        <v>2036</v>
      </c>
      <c r="B6301" t="s">
        <v>3</v>
      </c>
      <c r="C6301" s="28" t="s">
        <v>1796</v>
      </c>
      <c r="D6301" t="s">
        <v>1708</v>
      </c>
      <c r="E6301" t="s">
        <v>2</v>
      </c>
      <c r="F6301" t="str">
        <f>INDEX(tbl_produits[Nom normalisé], MATCH(tbl_data[[#This Row],[Spécialité]], tbl_produits[Nom original], 0))</f>
        <v>HYCAMTIN 1 mg, gélule</v>
      </c>
      <c r="G6301" t="str">
        <f>INDEX(tbl_produits[Classe nom], MATCH(tbl_data[[#This Row],[NORM_Spécialité]], tbl_produits[Nom normalisé], 0))</f>
        <v>Antinéoplasiques et immunomodulateurs</v>
      </c>
      <c r="H6301">
        <f>YEAR(tbl_data[[#This Row],[Date_rapport]])</f>
        <v>2023</v>
      </c>
      <c r="I6301" t="str">
        <f>INDEX(tbl_produits[Molécule extraite], MATCH(tbl_data[[#This Row],[NORM_Spécialité]], tbl_produits[Nom normalisé], 0))</f>
        <v>Topotécane (chlorhydrate de)</v>
      </c>
      <c r="J6301" s="34">
        <f>DATE(LEFT(tbl_data[[#This Row],[Date_rapport]], 4), MID(tbl_data[[#This Row],[Date_rapport]], 6, 2), RIGHT(tbl_data[[#This Row],[Date_rapport]], 2))</f>
        <v>45047</v>
      </c>
    </row>
    <row r="6302" spans="1:10" x14ac:dyDescent="0.2">
      <c r="A6302" s="28" t="s">
        <v>2036</v>
      </c>
      <c r="B6302" t="s">
        <v>3</v>
      </c>
      <c r="C6302" s="28" t="s">
        <v>1796</v>
      </c>
      <c r="D6302" t="s">
        <v>1136</v>
      </c>
      <c r="E6302" t="s">
        <v>2</v>
      </c>
      <c r="F6302" t="str">
        <f>INDEX(tbl_produits[Nom normalisé], MATCH(tbl_data[[#This Row],[Spécialité]], tbl_produits[Nom original], 0))</f>
        <v>ESPERAL 500 mg, comprimé</v>
      </c>
      <c r="G6302" t="str">
        <f>INDEX(tbl_produits[Classe nom], MATCH(tbl_data[[#This Row],[NORM_Spécialité]], tbl_produits[Nom normalisé], 0))</f>
        <v>Système nerveux</v>
      </c>
      <c r="H6302">
        <f>YEAR(tbl_data[[#This Row],[Date_rapport]])</f>
        <v>2023</v>
      </c>
      <c r="I6302" t="str">
        <f>INDEX(tbl_produits[Molécule extraite], MATCH(tbl_data[[#This Row],[NORM_Spécialité]], tbl_produits[Nom normalisé], 0))</f>
        <v>Disulfirame</v>
      </c>
      <c r="J6302" s="34">
        <f>DATE(LEFT(tbl_data[[#This Row],[Date_rapport]], 4), MID(tbl_data[[#This Row],[Date_rapport]], 6, 2), RIGHT(tbl_data[[#This Row],[Date_rapport]], 2))</f>
        <v>45047</v>
      </c>
    </row>
    <row r="6303" spans="1:10" x14ac:dyDescent="0.2">
      <c r="A6303" s="28" t="s">
        <v>2036</v>
      </c>
      <c r="B6303" t="s">
        <v>6</v>
      </c>
      <c r="C6303" s="28" t="s">
        <v>1796</v>
      </c>
      <c r="D6303" t="s">
        <v>1800</v>
      </c>
      <c r="E6303" t="s">
        <v>1796</v>
      </c>
      <c r="F6303" t="str">
        <f>INDEX(tbl_produits[Nom normalisé], MATCH(tbl_data[[#This Row],[Spécialité]], tbl_produits[Nom original], 0))</f>
        <v>CAELYX Pegylated Liposomal 2 mg/ml, solution à diluer pour perfusion - Flacon 25ml</v>
      </c>
      <c r="G6303" t="str">
        <f>INDEX(tbl_produits[Classe nom], MATCH(tbl_data[[#This Row],[NORM_Spécialité]], tbl_produits[Nom normalisé], 0))</f>
        <v>Antinéoplasiques et immunomodulateurs</v>
      </c>
      <c r="H6303">
        <f>YEAR(tbl_data[[#This Row],[Date_rapport]])</f>
        <v>2023</v>
      </c>
      <c r="I6303" t="str">
        <f>INDEX(tbl_produits[Molécule extraite], MATCH(tbl_data[[#This Row],[NORM_Spécialité]], tbl_produits[Nom normalisé], 0))</f>
        <v>Doxorubicine</v>
      </c>
      <c r="J6303" s="34">
        <f>DATE(LEFT(tbl_data[[#This Row],[Date_rapport]], 4), MID(tbl_data[[#This Row],[Date_rapport]], 6, 2), RIGHT(tbl_data[[#This Row],[Date_rapport]], 2))</f>
        <v>45047</v>
      </c>
    </row>
    <row r="6304" spans="1:10" x14ac:dyDescent="0.2">
      <c r="A6304" s="28" t="s">
        <v>2036</v>
      </c>
      <c r="B6304" t="s">
        <v>3</v>
      </c>
      <c r="C6304" s="28" t="s">
        <v>1796</v>
      </c>
      <c r="D6304" t="s">
        <v>728</v>
      </c>
      <c r="E6304" t="s">
        <v>2</v>
      </c>
      <c r="F6304" t="str">
        <f>INDEX(tbl_produits[Nom normalisé], MATCH(tbl_data[[#This Row],[Spécialité]], tbl_produits[Nom original], 0))</f>
        <v>XYLOCAINE 5 mg/ml sans conservateur, solution injectable</v>
      </c>
      <c r="G6304" t="str">
        <f>INDEX(tbl_produits[Classe nom], MATCH(tbl_data[[#This Row],[NORM_Spécialité]], tbl_produits[Nom normalisé], 0))</f>
        <v>Système nerveux</v>
      </c>
      <c r="H6304">
        <f>YEAR(tbl_data[[#This Row],[Date_rapport]])</f>
        <v>2023</v>
      </c>
      <c r="I6304" t="str">
        <f>INDEX(tbl_produits[Molécule extraite], MATCH(tbl_data[[#This Row],[NORM_Spécialité]], tbl_produits[Nom normalisé], 0))</f>
        <v>Chlorhydrate de lidocaïne</v>
      </c>
      <c r="J6304" s="34">
        <f>DATE(LEFT(tbl_data[[#This Row],[Date_rapport]], 4), MID(tbl_data[[#This Row],[Date_rapport]], 6, 2), RIGHT(tbl_data[[#This Row],[Date_rapport]], 2))</f>
        <v>45047</v>
      </c>
    </row>
    <row r="6305" spans="1:10" x14ac:dyDescent="0.2">
      <c r="A6305" s="28" t="s">
        <v>2036</v>
      </c>
      <c r="B6305" t="s">
        <v>9</v>
      </c>
      <c r="C6305" s="28" t="s">
        <v>1801</v>
      </c>
      <c r="D6305" t="s">
        <v>1802</v>
      </c>
      <c r="E6305" t="s">
        <v>2</v>
      </c>
      <c r="F6305" t="str">
        <f>INDEX(tbl_produits[Nom normalisé], MATCH(tbl_data[[#This Row],[Spécialité]], tbl_produits[Nom original], 0))</f>
        <v>ALVESCO 80 microgrammes/dose, solution pour inhalation en flacon pressuris</v>
      </c>
      <c r="G6305" t="str">
        <f>INDEX(tbl_produits[Classe nom], MATCH(tbl_data[[#This Row],[NORM_Spécialité]], tbl_produits[Nom normalisé], 0))</f>
        <v>Système respiratoire</v>
      </c>
      <c r="H6305">
        <f>YEAR(tbl_data[[#This Row],[Date_rapport]])</f>
        <v>2023</v>
      </c>
      <c r="I6305" t="str">
        <f>INDEX(tbl_produits[Molécule extraite], MATCH(tbl_data[[#This Row],[NORM_Spécialité]], tbl_produits[Nom normalisé], 0))</f>
        <v>Ciclésonide</v>
      </c>
      <c r="J6305" s="34">
        <f>DATE(LEFT(tbl_data[[#This Row],[Date_rapport]], 4), MID(tbl_data[[#This Row],[Date_rapport]], 6, 2), RIGHT(tbl_data[[#This Row],[Date_rapport]], 2))</f>
        <v>45047</v>
      </c>
    </row>
    <row r="6306" spans="1:10" x14ac:dyDescent="0.2">
      <c r="A6306" s="28" t="s">
        <v>2036</v>
      </c>
      <c r="B6306" t="s">
        <v>9</v>
      </c>
      <c r="C6306" s="28" t="s">
        <v>1803</v>
      </c>
      <c r="D6306" t="s">
        <v>1147</v>
      </c>
      <c r="E6306" t="s">
        <v>2</v>
      </c>
      <c r="F6306" t="str">
        <f>INDEX(tbl_produits[Nom normalisé], MATCH(tbl_data[[#This Row],[Spécialité]], tbl_produits[Nom original], 0))</f>
        <v>KRENOSIN 6 mg/2 ml, solution injectable</v>
      </c>
      <c r="G6306" t="str">
        <f>INDEX(tbl_produits[Classe nom], MATCH(tbl_data[[#This Row],[NORM_Spécialité]], tbl_produits[Nom normalisé], 0))</f>
        <v>Système cardiovasculaire</v>
      </c>
      <c r="H6306">
        <f>YEAR(tbl_data[[#This Row],[Date_rapport]])</f>
        <v>2023</v>
      </c>
      <c r="I6306" t="str">
        <f>INDEX(tbl_produits[Molécule extraite], MATCH(tbl_data[[#This Row],[NORM_Spécialité]], tbl_produits[Nom normalisé], 0))</f>
        <v>Adénosine</v>
      </c>
      <c r="J6306" s="34">
        <f>DATE(LEFT(tbl_data[[#This Row],[Date_rapport]], 4), MID(tbl_data[[#This Row],[Date_rapport]], 6, 2), RIGHT(tbl_data[[#This Row],[Date_rapport]], 2))</f>
        <v>45047</v>
      </c>
    </row>
    <row r="6307" spans="1:10" x14ac:dyDescent="0.2">
      <c r="A6307" s="28" t="s">
        <v>2036</v>
      </c>
      <c r="B6307" t="s">
        <v>9</v>
      </c>
      <c r="C6307" s="28" t="s">
        <v>1803</v>
      </c>
      <c r="D6307" t="s">
        <v>1150</v>
      </c>
      <c r="E6307" t="s">
        <v>2</v>
      </c>
      <c r="F6307" t="str">
        <f>INDEX(tbl_produits[Nom normalisé], MATCH(tbl_data[[#This Row],[Spécialité]], tbl_produits[Nom original], 0))</f>
        <v>MIOCHOLE 20 mg, poudre et solvant pour solution intraoculaire</v>
      </c>
      <c r="G6307" t="str">
        <f>INDEX(tbl_produits[Classe nom], MATCH(tbl_data[[#This Row],[NORM_Spécialité]], tbl_produits[Nom normalisé], 0))</f>
        <v>Organes sensoriels</v>
      </c>
      <c r="H6307">
        <f>YEAR(tbl_data[[#This Row],[Date_rapport]])</f>
        <v>2023</v>
      </c>
      <c r="I6307" t="str">
        <f>INDEX(tbl_produits[Molécule extraite], MATCH(tbl_data[[#This Row],[NORM_Spécialité]], tbl_produits[Nom normalisé], 0))</f>
        <v>Chlorure d'acétylcholine</v>
      </c>
      <c r="J6307" s="34">
        <f>DATE(LEFT(tbl_data[[#This Row],[Date_rapport]], 4), MID(tbl_data[[#This Row],[Date_rapport]], 6, 2), RIGHT(tbl_data[[#This Row],[Date_rapport]], 2))</f>
        <v>45047</v>
      </c>
    </row>
    <row r="6308" spans="1:10" x14ac:dyDescent="0.2">
      <c r="A6308" s="28" t="s">
        <v>2036</v>
      </c>
      <c r="B6308" t="s">
        <v>9</v>
      </c>
      <c r="C6308" s="28" t="s">
        <v>1803</v>
      </c>
      <c r="D6308" t="s">
        <v>763</v>
      </c>
      <c r="E6308" t="s">
        <v>2</v>
      </c>
      <c r="F6308" t="str">
        <f>INDEX(tbl_produits[Nom normalisé], MATCH(tbl_data[[#This Row],[Spécialité]], tbl_produits[Nom original], 0))</f>
        <v>KARDEGIC 500 mg/5 ml, poudre pour solution injectable</v>
      </c>
      <c r="G6308" t="str">
        <f>INDEX(tbl_produits[Classe nom], MATCH(tbl_data[[#This Row],[NORM_Spécialité]], tbl_produits[Nom normalisé], 0))</f>
        <v>Système nerveux</v>
      </c>
      <c r="H6308">
        <f>YEAR(tbl_data[[#This Row],[Date_rapport]])</f>
        <v>2023</v>
      </c>
      <c r="I6308" t="str">
        <f>INDEX(tbl_produits[Molécule extraite], MATCH(tbl_data[[#This Row],[NORM_Spécialité]], tbl_produits[Nom normalisé], 0))</f>
        <v>DL-lysine (acétylsalicylate de)</v>
      </c>
      <c r="J6308" s="34">
        <f>DATE(LEFT(tbl_data[[#This Row],[Date_rapport]], 4), MID(tbl_data[[#This Row],[Date_rapport]], 6, 2), RIGHT(tbl_data[[#This Row],[Date_rapport]], 2))</f>
        <v>45047</v>
      </c>
    </row>
    <row r="6309" spans="1:10" x14ac:dyDescent="0.2">
      <c r="A6309" s="28" t="s">
        <v>2036</v>
      </c>
      <c r="B6309" t="s">
        <v>9</v>
      </c>
      <c r="C6309" s="28" t="s">
        <v>1803</v>
      </c>
      <c r="D6309" t="s">
        <v>1189</v>
      </c>
      <c r="E6309" t="s">
        <v>2</v>
      </c>
      <c r="F6309" t="str">
        <f>INDEX(tbl_produits[Nom normalisé], MATCH(tbl_data[[#This Row],[Spécialité]], tbl_produits[Nom original], 0))</f>
        <v>AMIKACINE Viatris 500 mg, poudre pour solution injectable</v>
      </c>
      <c r="G6309" t="str">
        <f>INDEX(tbl_produits[Classe nom], MATCH(tbl_data[[#This Row],[NORM_Spécialité]], tbl_produits[Nom normalisé], 0))</f>
        <v>Anti-infectieux à usage systémique</v>
      </c>
      <c r="H6309">
        <f>YEAR(tbl_data[[#This Row],[Date_rapport]])</f>
        <v>2023</v>
      </c>
      <c r="I6309" t="str">
        <f>INDEX(tbl_produits[Molécule extraite], MATCH(tbl_data[[#This Row],[NORM_Spécialité]], tbl_produits[Nom normalisé], 0))</f>
        <v>Amikacine (sulfate d')</v>
      </c>
      <c r="J6309" s="34">
        <f>DATE(LEFT(tbl_data[[#This Row],[Date_rapport]], 4), MID(tbl_data[[#This Row],[Date_rapport]], 6, 2), RIGHT(tbl_data[[#This Row],[Date_rapport]], 2))</f>
        <v>45047</v>
      </c>
    </row>
    <row r="6310" spans="1:10" x14ac:dyDescent="0.2">
      <c r="A6310" s="28" t="s">
        <v>2036</v>
      </c>
      <c r="B6310" t="s">
        <v>9</v>
      </c>
      <c r="C6310" s="28" t="s">
        <v>1803</v>
      </c>
      <c r="D6310" t="s">
        <v>1804</v>
      </c>
      <c r="E6310" t="s">
        <v>2</v>
      </c>
      <c r="F6310" t="str">
        <f>INDEX(tbl_produits[Nom normalisé], MATCH(tbl_data[[#This Row],[Spécialité]], tbl_produits[Nom original], 0))</f>
        <v>TEGRETOL L.P. 400 mg, comprimé pelliculé sécable à libération prolongée</v>
      </c>
      <c r="G6310" t="str">
        <f>INDEX(tbl_produits[Classe nom], MATCH(tbl_data[[#This Row],[NORM_Spécialité]], tbl_produits[Nom normalisé], 0))</f>
        <v>Système nerveux</v>
      </c>
      <c r="H6310">
        <f>YEAR(tbl_data[[#This Row],[Date_rapport]])</f>
        <v>2023</v>
      </c>
      <c r="I6310" t="str">
        <f>INDEX(tbl_produits[Molécule extraite], MATCH(tbl_data[[#This Row],[NORM_Spécialité]], tbl_produits[Nom normalisé], 0))</f>
        <v>Carbamazépine</v>
      </c>
      <c r="J6310" s="34">
        <f>DATE(LEFT(tbl_data[[#This Row],[Date_rapport]], 4), MID(tbl_data[[#This Row],[Date_rapport]], 6, 2), RIGHT(tbl_data[[#This Row],[Date_rapport]], 2))</f>
        <v>45047</v>
      </c>
    </row>
    <row r="6311" spans="1:10" x14ac:dyDescent="0.2">
      <c r="A6311" s="28" t="s">
        <v>2036</v>
      </c>
      <c r="B6311" t="s">
        <v>6</v>
      </c>
      <c r="C6311" s="28" t="s">
        <v>1803</v>
      </c>
      <c r="D6311" t="s">
        <v>1706</v>
      </c>
      <c r="E6311" t="s">
        <v>1803</v>
      </c>
      <c r="F6311" t="str">
        <f>INDEX(tbl_produits[Nom normalisé], MATCH(tbl_data[[#This Row],[Spécialité]], tbl_produits[Nom original], 0))</f>
        <v>RIFADINE 2 %, suspension buvable</v>
      </c>
      <c r="G6311" t="str">
        <f>INDEX(tbl_produits[Classe nom], MATCH(tbl_data[[#This Row],[NORM_Spécialité]], tbl_produits[Nom normalisé], 0))</f>
        <v>Anti-infectieux à usage systémique</v>
      </c>
      <c r="H6311">
        <f>YEAR(tbl_data[[#This Row],[Date_rapport]])</f>
        <v>2023</v>
      </c>
      <c r="I6311" t="str">
        <f>INDEX(tbl_produits[Molécule extraite], MATCH(tbl_data[[#This Row],[NORM_Spécialité]], tbl_produits[Nom normalisé], 0))</f>
        <v>Rifampicine sodique</v>
      </c>
      <c r="J6311" s="34">
        <f>DATE(LEFT(tbl_data[[#This Row],[Date_rapport]], 4), MID(tbl_data[[#This Row],[Date_rapport]], 6, 2), RIGHT(tbl_data[[#This Row],[Date_rapport]], 2))</f>
        <v>45047</v>
      </c>
    </row>
    <row r="6312" spans="1:10" x14ac:dyDescent="0.2">
      <c r="A6312" s="28" t="s">
        <v>2036</v>
      </c>
      <c r="B6312" t="s">
        <v>6</v>
      </c>
      <c r="C6312" s="28" t="s">
        <v>1803</v>
      </c>
      <c r="D6312" t="s">
        <v>1704</v>
      </c>
      <c r="E6312" t="s">
        <v>1803</v>
      </c>
      <c r="F6312" t="str">
        <f>INDEX(tbl_produits[Nom normalisé], MATCH(tbl_data[[#This Row],[Spécialité]], tbl_produits[Nom original], 0))</f>
        <v>RIFADINE 300 mg, gélule, boite de 8</v>
      </c>
      <c r="G6312" t="str">
        <f>INDEX(tbl_produits[Classe nom], MATCH(tbl_data[[#This Row],[NORM_Spécialité]], tbl_produits[Nom normalisé], 0))</f>
        <v>Anti-infectieux à usage systémique</v>
      </c>
      <c r="H6312">
        <f>YEAR(tbl_data[[#This Row],[Date_rapport]])</f>
        <v>2023</v>
      </c>
      <c r="I6312" t="str">
        <f>INDEX(tbl_produits[Molécule extraite], MATCH(tbl_data[[#This Row],[NORM_Spécialité]], tbl_produits[Nom normalisé], 0))</f>
        <v>Rifampicine sodique</v>
      </c>
      <c r="J6312" s="34">
        <f>DATE(LEFT(tbl_data[[#This Row],[Date_rapport]], 4), MID(tbl_data[[#This Row],[Date_rapport]], 6, 2), RIGHT(tbl_data[[#This Row],[Date_rapport]], 2))</f>
        <v>45047</v>
      </c>
    </row>
    <row r="6313" spans="1:10" x14ac:dyDescent="0.2">
      <c r="A6313" s="28" t="s">
        <v>2036</v>
      </c>
      <c r="B6313" t="s">
        <v>6</v>
      </c>
      <c r="C6313" s="28" t="s">
        <v>1803</v>
      </c>
      <c r="D6313" t="s">
        <v>1078</v>
      </c>
      <c r="E6313" t="s">
        <v>1337</v>
      </c>
      <c r="F6313" t="str">
        <f>INDEX(tbl_produits[Nom normalisé], MATCH(tbl_data[[#This Row],[Spécialité]], tbl_produits[Nom original], 0))</f>
        <v xml:space="preserve">ALDURAZYME 100 U/ml, solution à diluer pour perfusion </v>
      </c>
      <c r="G6313" t="str">
        <f>INDEX(tbl_produits[Classe nom], MATCH(tbl_data[[#This Row],[NORM_Spécialité]], tbl_produits[Nom normalisé], 0))</f>
        <v>Voies digestives et métabolisme</v>
      </c>
      <c r="H6313">
        <f>YEAR(tbl_data[[#This Row],[Date_rapport]])</f>
        <v>2023</v>
      </c>
      <c r="I6313" t="str">
        <f>INDEX(tbl_produits[Molécule extraite], MATCH(tbl_data[[#This Row],[NORM_Spécialité]], tbl_produits[Nom normalisé], 0))</f>
        <v>Laronidase</v>
      </c>
      <c r="J6313" s="34">
        <f>DATE(LEFT(tbl_data[[#This Row],[Date_rapport]], 4), MID(tbl_data[[#This Row],[Date_rapport]], 6, 2), RIGHT(tbl_data[[#This Row],[Date_rapport]], 2))</f>
        <v>45047</v>
      </c>
    </row>
    <row r="6314" spans="1:10" x14ac:dyDescent="0.2">
      <c r="A6314" s="28" t="s">
        <v>2036</v>
      </c>
      <c r="B6314" t="s">
        <v>6</v>
      </c>
      <c r="C6314" s="28" t="s">
        <v>1805</v>
      </c>
      <c r="D6314" t="s">
        <v>1806</v>
      </c>
      <c r="E6314" t="s">
        <v>1805</v>
      </c>
      <c r="F6314" t="str">
        <f>INDEX(tbl_produits[Nom normalisé], MATCH(tbl_data[[#This Row],[Spécialité]], tbl_produits[Nom original], 0))</f>
        <v>DEXAMÉTHASONE Viatris 4 mg/1 ml-20 mg/5 ml, solution injectable en ampoule</v>
      </c>
      <c r="G6314" t="str">
        <f>INDEX(tbl_produits[Classe nom], MATCH(tbl_data[[#This Row],[NORM_Spécialité]], tbl_produits[Nom normalisé], 0))</f>
        <v>Hormones systémiques sauf hormones sexuelles et insulines</v>
      </c>
      <c r="H6314">
        <f>YEAR(tbl_data[[#This Row],[Date_rapport]])</f>
        <v>2023</v>
      </c>
      <c r="I6314" t="str">
        <f>INDEX(tbl_produits[Molécule extraite], MATCH(tbl_data[[#This Row],[NORM_Spécialité]], tbl_produits[Nom normalisé], 0))</f>
        <v>Dexaméthasone (phosphate sodique de)</v>
      </c>
      <c r="J6314" s="34">
        <f>DATE(LEFT(tbl_data[[#This Row],[Date_rapport]], 4), MID(tbl_data[[#This Row],[Date_rapport]], 6, 2), RIGHT(tbl_data[[#This Row],[Date_rapport]], 2))</f>
        <v>45047</v>
      </c>
    </row>
    <row r="6315" spans="1:10" x14ac:dyDescent="0.2">
      <c r="A6315" s="28" t="s">
        <v>2036</v>
      </c>
      <c r="B6315" t="s">
        <v>3</v>
      </c>
      <c r="C6315" s="28" t="s">
        <v>1805</v>
      </c>
      <c r="D6315" t="s">
        <v>1675</v>
      </c>
      <c r="E6315" t="s">
        <v>2</v>
      </c>
      <c r="F6315" t="str">
        <f>INDEX(tbl_produits[Nom normalisé], MATCH(tbl_data[[#This Row],[Spécialité]], tbl_produits[Nom original], 0))</f>
        <v>VERKAZIA 1 mg/ml, collyre en émulsion</v>
      </c>
      <c r="G6315" t="str">
        <f>INDEX(tbl_produits[Classe nom], MATCH(tbl_data[[#This Row],[NORM_Spécialité]], tbl_produits[Nom normalisé], 0))</f>
        <v>Antinéoplasiques et immunomodulateurs</v>
      </c>
      <c r="H6315">
        <f>YEAR(tbl_data[[#This Row],[Date_rapport]])</f>
        <v>2023</v>
      </c>
      <c r="I6315" t="str">
        <f>INDEX(tbl_produits[Molécule extraite], MATCH(tbl_data[[#This Row],[NORM_Spécialité]], tbl_produits[Nom normalisé], 0))</f>
        <v>Ciclosporine</v>
      </c>
      <c r="J6315" s="34">
        <f>DATE(LEFT(tbl_data[[#This Row],[Date_rapport]], 4), MID(tbl_data[[#This Row],[Date_rapport]], 6, 2), RIGHT(tbl_data[[#This Row],[Date_rapport]], 2))</f>
        <v>45047</v>
      </c>
    </row>
    <row r="6316" spans="1:10" x14ac:dyDescent="0.2">
      <c r="A6316" s="28" t="s">
        <v>2036</v>
      </c>
      <c r="B6316" t="s">
        <v>6</v>
      </c>
      <c r="C6316" s="28" t="s">
        <v>1805</v>
      </c>
      <c r="D6316" t="s">
        <v>1807</v>
      </c>
      <c r="E6316" t="s">
        <v>1805</v>
      </c>
      <c r="F6316" t="str">
        <f>INDEX(tbl_produits[Nom normalisé], MATCH(tbl_data[[#This Row],[Spécialité]], tbl_produits[Nom original], 0))</f>
        <v>ROACTEMRA 162 mg, solution injectable en stylo prérempli</v>
      </c>
      <c r="G6316" t="str">
        <f>INDEX(tbl_produits[Classe nom], MATCH(tbl_data[[#This Row],[NORM_Spécialité]], tbl_produits[Nom normalisé], 0))</f>
        <v>Antinéoplasiques et immunomodulateurs</v>
      </c>
      <c r="H6316">
        <f>YEAR(tbl_data[[#This Row],[Date_rapport]])</f>
        <v>2023</v>
      </c>
      <c r="I6316" t="str">
        <f>INDEX(tbl_produits[Molécule extraite], MATCH(tbl_data[[#This Row],[NORM_Spécialité]], tbl_produits[Nom normalisé], 0))</f>
        <v>Tocilizumab</v>
      </c>
      <c r="J6316" s="34">
        <f>DATE(LEFT(tbl_data[[#This Row],[Date_rapport]], 4), MID(tbl_data[[#This Row],[Date_rapport]], 6, 2), RIGHT(tbl_data[[#This Row],[Date_rapport]], 2))</f>
        <v>45047</v>
      </c>
    </row>
    <row r="6317" spans="1:10" x14ac:dyDescent="0.2">
      <c r="A6317" s="28" t="s">
        <v>2036</v>
      </c>
      <c r="B6317" t="s">
        <v>6</v>
      </c>
      <c r="C6317" s="28" t="s">
        <v>1808</v>
      </c>
      <c r="D6317" t="s">
        <v>1809</v>
      </c>
      <c r="E6317" t="s">
        <v>1808</v>
      </c>
      <c r="F6317" t="str">
        <f>INDEX(tbl_produits[Nom normalisé], MATCH(tbl_data[[#This Row],[Spécialité]], tbl_produits[Nom original], 0))</f>
        <v>LONOTEN 5 mg et 10 mg, comprimé sécable</v>
      </c>
      <c r="G6317" t="str">
        <f>INDEX(tbl_produits[Classe nom], MATCH(tbl_data[[#This Row],[NORM_Spécialité]], tbl_produits[Nom normalisé], 0))</f>
        <v>Système cardiovasculaire</v>
      </c>
      <c r="H6317">
        <f>YEAR(tbl_data[[#This Row],[Date_rapport]])</f>
        <v>2023</v>
      </c>
      <c r="I6317" t="str">
        <f>INDEX(tbl_produits[Molécule extraite], MATCH(tbl_data[[#This Row],[NORM_Spécialité]], tbl_produits[Nom normalisé], 0))</f>
        <v>Minoxidil</v>
      </c>
      <c r="J6317" s="34">
        <f>DATE(LEFT(tbl_data[[#This Row],[Date_rapport]], 4), MID(tbl_data[[#This Row],[Date_rapport]], 6, 2), RIGHT(tbl_data[[#This Row],[Date_rapport]], 2))</f>
        <v>45047</v>
      </c>
    </row>
    <row r="6318" spans="1:10" x14ac:dyDescent="0.2">
      <c r="A6318" s="28" t="s">
        <v>2036</v>
      </c>
      <c r="B6318" t="s">
        <v>9</v>
      </c>
      <c r="C6318" s="28" t="s">
        <v>1808</v>
      </c>
      <c r="D6318" t="s">
        <v>1266</v>
      </c>
      <c r="E6318" t="s">
        <v>2</v>
      </c>
      <c r="F6318" t="str">
        <f>INDEX(tbl_produits[Nom normalisé], MATCH(tbl_data[[#This Row],[Spécialité]], tbl_produits[Nom original], 0))</f>
        <v>ROVAMYCINE 1,5 millions d'unites internationales, lyophilisat pour usage parentéral</v>
      </c>
      <c r="G6318" t="str">
        <f>INDEX(tbl_produits[Classe nom], MATCH(tbl_data[[#This Row],[NORM_Spécialité]], tbl_produits[Nom normalisé], 0))</f>
        <v>Anti-infectieux à usage systémique</v>
      </c>
      <c r="H6318">
        <f>YEAR(tbl_data[[#This Row],[Date_rapport]])</f>
        <v>2023</v>
      </c>
      <c r="I6318" t="str">
        <f>INDEX(tbl_produits[Molécule extraite], MATCH(tbl_data[[#This Row],[NORM_Spécialité]], tbl_produits[Nom normalisé], 0))</f>
        <v>Spiramycine (adipate de)</v>
      </c>
      <c r="J6318" s="34">
        <f>DATE(LEFT(tbl_data[[#This Row],[Date_rapport]], 4), MID(tbl_data[[#This Row],[Date_rapport]], 6, 2), RIGHT(tbl_data[[#This Row],[Date_rapport]], 2))</f>
        <v>45047</v>
      </c>
    </row>
    <row r="6319" spans="1:10" x14ac:dyDescent="0.2">
      <c r="A6319" s="28" t="s">
        <v>2036</v>
      </c>
      <c r="B6319" t="s">
        <v>3</v>
      </c>
      <c r="C6319" s="28" t="s">
        <v>1808</v>
      </c>
      <c r="D6319" t="s">
        <v>1209</v>
      </c>
      <c r="E6319" t="s">
        <v>2</v>
      </c>
      <c r="F6319" t="str">
        <f>INDEX(tbl_produits[Nom normalisé], MATCH(tbl_data[[#This Row],[Spécialité]], tbl_produits[Nom original], 0))</f>
        <v>VIPERFAV, solution à diluer pour perfusion</v>
      </c>
      <c r="G6319" t="str">
        <f>INDEX(tbl_produits[Classe nom], MATCH(tbl_data[[#This Row],[NORM_Spécialité]], tbl_produits[Nom normalisé], 0))</f>
        <v>Divers</v>
      </c>
      <c r="H6319">
        <f>YEAR(tbl_data[[#This Row],[Date_rapport]])</f>
        <v>2023</v>
      </c>
      <c r="I6319" t="str">
        <f>INDEX(tbl_produits[Molécule extraite], MATCH(tbl_data[[#This Row],[NORM_Spécialité]], tbl_produits[Nom normalisé], 0))</f>
        <v>Fragments F(ab')2 d'immunoglobuline équine antivenimeuse de vipère européenne</v>
      </c>
      <c r="J6319" s="34">
        <f>DATE(LEFT(tbl_data[[#This Row],[Date_rapport]], 4), MID(tbl_data[[#This Row],[Date_rapport]], 6, 2), RIGHT(tbl_data[[#This Row],[Date_rapport]], 2))</f>
        <v>45047</v>
      </c>
    </row>
    <row r="6320" spans="1:10" x14ac:dyDescent="0.2">
      <c r="A6320" s="28" t="s">
        <v>2036</v>
      </c>
      <c r="B6320" t="s">
        <v>6</v>
      </c>
      <c r="C6320" s="28" t="s">
        <v>1808</v>
      </c>
      <c r="D6320" t="s">
        <v>723</v>
      </c>
      <c r="E6320" t="s">
        <v>1808</v>
      </c>
      <c r="F6320" t="str">
        <f>INDEX(tbl_produits[Nom normalisé], MATCH(tbl_data[[#This Row],[Spécialité]], tbl_produits[Nom original], 0))</f>
        <v>GARDENAL 40 mg/2 ml, poudre et solvant pour solution injectable</v>
      </c>
      <c r="G6320" t="str">
        <f>INDEX(tbl_produits[Classe nom], MATCH(tbl_data[[#This Row],[NORM_Spécialité]], tbl_produits[Nom normalisé], 0))</f>
        <v>Système nerveux</v>
      </c>
      <c r="H6320">
        <f>YEAR(tbl_data[[#This Row],[Date_rapport]])</f>
        <v>2023</v>
      </c>
      <c r="I6320" t="str">
        <f>INDEX(tbl_produits[Molécule extraite], MATCH(tbl_data[[#This Row],[NORM_Spécialité]], tbl_produits[Nom normalisé], 0))</f>
        <v>Phénobarbital sodique</v>
      </c>
      <c r="J6320" s="34">
        <f>DATE(LEFT(tbl_data[[#This Row],[Date_rapport]], 4), MID(tbl_data[[#This Row],[Date_rapport]], 6, 2), RIGHT(tbl_data[[#This Row],[Date_rapport]], 2))</f>
        <v>45047</v>
      </c>
    </row>
    <row r="6321" spans="1:10" x14ac:dyDescent="0.2">
      <c r="A6321" s="28" t="s">
        <v>2036</v>
      </c>
      <c r="B6321" t="s">
        <v>3</v>
      </c>
      <c r="C6321" s="28" t="s">
        <v>1810</v>
      </c>
      <c r="D6321" t="s">
        <v>1811</v>
      </c>
      <c r="E6321" t="s">
        <v>2</v>
      </c>
      <c r="F6321" t="str">
        <f>INDEX(tbl_produits[Nom normalisé], MATCH(tbl_data[[#This Row],[Spécialité]], tbl_produits[Nom original], 0))</f>
        <v>CARBAMAZEPINE Viatris L.P. 400 mg, comprimé sécable à libération prolongée</v>
      </c>
      <c r="G6321" t="str">
        <f>INDEX(tbl_produits[Classe nom], MATCH(tbl_data[[#This Row],[NORM_Spécialité]], tbl_produits[Nom normalisé], 0))</f>
        <v>Système nerveux</v>
      </c>
      <c r="H6321">
        <f>YEAR(tbl_data[[#This Row],[Date_rapport]])</f>
        <v>2023</v>
      </c>
      <c r="I6321" t="str">
        <f>INDEX(tbl_produits[Molécule extraite], MATCH(tbl_data[[#This Row],[NORM_Spécialité]], tbl_produits[Nom normalisé], 0))</f>
        <v>Carbamazépine</v>
      </c>
      <c r="J6321" s="34">
        <f>DATE(LEFT(tbl_data[[#This Row],[Date_rapport]], 4), MID(tbl_data[[#This Row],[Date_rapport]], 6, 2), RIGHT(tbl_data[[#This Row],[Date_rapport]], 2))</f>
        <v>45047</v>
      </c>
    </row>
    <row r="6322" spans="1:10" x14ac:dyDescent="0.2">
      <c r="A6322" s="28" t="s">
        <v>2036</v>
      </c>
      <c r="B6322" t="s">
        <v>3</v>
      </c>
      <c r="C6322" s="28" t="s">
        <v>1810</v>
      </c>
      <c r="D6322" t="s">
        <v>1812</v>
      </c>
      <c r="E6322" t="s">
        <v>2</v>
      </c>
      <c r="F6322" t="str">
        <f>INDEX(tbl_produits[Nom normalisé], MATCH(tbl_data[[#This Row],[Spécialité]], tbl_produits[Nom original], 0))</f>
        <v>CARBAMAZEPINE Sandoz L.P. 400 mg, comprimé pelliculé sécable à libération prolongée</v>
      </c>
      <c r="G6322" t="str">
        <f>INDEX(tbl_produits[Classe nom], MATCH(tbl_data[[#This Row],[NORM_Spécialité]], tbl_produits[Nom normalisé], 0))</f>
        <v>Système nerveux</v>
      </c>
      <c r="H6322">
        <f>YEAR(tbl_data[[#This Row],[Date_rapport]])</f>
        <v>2023</v>
      </c>
      <c r="I6322" t="str">
        <f>INDEX(tbl_produits[Molécule extraite], MATCH(tbl_data[[#This Row],[NORM_Spécialité]], tbl_produits[Nom normalisé], 0))</f>
        <v>Carbamazépine</v>
      </c>
      <c r="J6322" s="34">
        <f>DATE(LEFT(tbl_data[[#This Row],[Date_rapport]], 4), MID(tbl_data[[#This Row],[Date_rapport]], 6, 2), RIGHT(tbl_data[[#This Row],[Date_rapport]], 2))</f>
        <v>45047</v>
      </c>
    </row>
    <row r="6323" spans="1:10" x14ac:dyDescent="0.2">
      <c r="A6323" s="28" t="s">
        <v>2036</v>
      </c>
      <c r="B6323" t="s">
        <v>9</v>
      </c>
      <c r="C6323" s="28" t="s">
        <v>1810</v>
      </c>
      <c r="D6323" t="s">
        <v>1148</v>
      </c>
      <c r="E6323" t="s">
        <v>2</v>
      </c>
      <c r="F6323" t="str">
        <f>INDEX(tbl_produits[Nom normalisé], MATCH(tbl_data[[#This Row],[Spécialité]], tbl_produits[Nom original], 0))</f>
        <v>ARIXTRA 2,5 mg/0,5 ml, solution injectable en seringue pré-remplie, boîte 2 et 7 seringues</v>
      </c>
      <c r="G6323" t="str">
        <f>INDEX(tbl_produits[Classe nom], MATCH(tbl_data[[#This Row],[NORM_Spécialité]], tbl_produits[Nom normalisé], 0))</f>
        <v>Sang et organes hématopoïétiques</v>
      </c>
      <c r="H6323">
        <f>YEAR(tbl_data[[#This Row],[Date_rapport]])</f>
        <v>2023</v>
      </c>
      <c r="I6323" t="str">
        <f>INDEX(tbl_produits[Molécule extraite], MATCH(tbl_data[[#This Row],[NORM_Spécialité]], tbl_produits[Nom normalisé], 0))</f>
        <v>Fondaparinux</v>
      </c>
      <c r="J6323" s="34">
        <f>DATE(LEFT(tbl_data[[#This Row],[Date_rapport]], 4), MID(tbl_data[[#This Row],[Date_rapport]], 6, 2), RIGHT(tbl_data[[#This Row],[Date_rapport]], 2))</f>
        <v>45047</v>
      </c>
    </row>
    <row r="6324" spans="1:10" x14ac:dyDescent="0.2">
      <c r="A6324" s="28" t="s">
        <v>2036</v>
      </c>
      <c r="B6324" t="s">
        <v>6</v>
      </c>
      <c r="C6324" s="28" t="s">
        <v>1810</v>
      </c>
      <c r="D6324" t="s">
        <v>681</v>
      </c>
      <c r="E6324" t="s">
        <v>1810</v>
      </c>
      <c r="F6324" t="str">
        <f>INDEX(tbl_produits[Nom normalisé], MATCH(tbl_data[[#This Row],[Spécialité]], tbl_produits[Nom original], 0))</f>
        <v>THYROGEN 0,9 mg, poudre pour solution injectable</v>
      </c>
      <c r="G6324" t="str">
        <f>INDEX(tbl_produits[Classe nom], MATCH(tbl_data[[#This Row],[NORM_Spécialité]], tbl_produits[Nom normalisé], 0))</f>
        <v>Hormones systémiques sauf hormones sexuelles et insulines</v>
      </c>
      <c r="H6324">
        <f>YEAR(tbl_data[[#This Row],[Date_rapport]])</f>
        <v>2023</v>
      </c>
      <c r="I6324" t="str">
        <f>INDEX(tbl_produits[Molécule extraite], MATCH(tbl_data[[#This Row],[NORM_Spécialité]], tbl_produits[Nom normalisé], 0))</f>
        <v>Thyrotropine alfa</v>
      </c>
      <c r="J6324" s="34">
        <f>DATE(LEFT(tbl_data[[#This Row],[Date_rapport]], 4), MID(tbl_data[[#This Row],[Date_rapport]], 6, 2), RIGHT(tbl_data[[#This Row],[Date_rapport]], 2))</f>
        <v>45047</v>
      </c>
    </row>
    <row r="6325" spans="1:10" x14ac:dyDescent="0.2">
      <c r="A6325" s="28" t="s">
        <v>2036</v>
      </c>
      <c r="B6325" t="s">
        <v>6</v>
      </c>
      <c r="C6325" s="28" t="s">
        <v>1810</v>
      </c>
      <c r="D6325" t="s">
        <v>1677</v>
      </c>
      <c r="E6325" t="s">
        <v>1810</v>
      </c>
      <c r="F6325" t="str">
        <f>INDEX(tbl_produits[Nom normalisé], MATCH(tbl_data[[#This Row],[Spécialité]], tbl_produits[Nom original], 0))</f>
        <v>TRASYLOL 500 000 UIK/50 mL, solution injectable</v>
      </c>
      <c r="G6325" t="str">
        <f>INDEX(tbl_produits[Classe nom], MATCH(tbl_data[[#This Row],[NORM_Spécialité]], tbl_produits[Nom normalisé], 0))</f>
        <v>Sang et organes hématopoïétiques</v>
      </c>
      <c r="H6325">
        <f>YEAR(tbl_data[[#This Row],[Date_rapport]])</f>
        <v>2023</v>
      </c>
      <c r="I6325" t="str">
        <f>INDEX(tbl_produits[Molécule extraite], MATCH(tbl_data[[#This Row],[NORM_Spécialité]], tbl_produits[Nom normalisé], 0))</f>
        <v>Aprotinine</v>
      </c>
      <c r="J6325" s="34">
        <f>DATE(LEFT(tbl_data[[#This Row],[Date_rapport]], 4), MID(tbl_data[[#This Row],[Date_rapport]], 6, 2), RIGHT(tbl_data[[#This Row],[Date_rapport]], 2))</f>
        <v>45047</v>
      </c>
    </row>
    <row r="6326" spans="1:10" x14ac:dyDescent="0.2">
      <c r="A6326" s="28" t="s">
        <v>2036</v>
      </c>
      <c r="B6326" t="s">
        <v>9</v>
      </c>
      <c r="C6326" s="28" t="s">
        <v>1810</v>
      </c>
      <c r="D6326" t="s">
        <v>1183</v>
      </c>
      <c r="E6326" t="s">
        <v>2</v>
      </c>
      <c r="F6326" t="str">
        <f>INDEX(tbl_produits[Nom normalisé], MATCH(tbl_data[[#This Row],[Spécialité]], tbl_produits[Nom original], 0))</f>
        <v>FERROSTANE 0,68 pour cent, sirop</v>
      </c>
      <c r="G6326" t="str">
        <f>INDEX(tbl_produits[Classe nom], MATCH(tbl_data[[#This Row],[NORM_Spécialité]], tbl_produits[Nom normalisé], 0))</f>
        <v>Sang et organes hématopoïétiques</v>
      </c>
      <c r="H6326">
        <f>YEAR(tbl_data[[#This Row],[Date_rapport]])</f>
        <v>2023</v>
      </c>
      <c r="I6326" t="str">
        <f>INDEX(tbl_produits[Molécule extraite], MATCH(tbl_data[[#This Row],[NORM_Spécialité]], tbl_produits[Nom normalisé], 0))</f>
        <v>Ferédétate de sodium</v>
      </c>
      <c r="J6326" s="34">
        <f>DATE(LEFT(tbl_data[[#This Row],[Date_rapport]], 4), MID(tbl_data[[#This Row],[Date_rapport]], 6, 2), RIGHT(tbl_data[[#This Row],[Date_rapport]], 2))</f>
        <v>45047</v>
      </c>
    </row>
    <row r="6327" spans="1:10" x14ac:dyDescent="0.2">
      <c r="A6327" s="28" t="s">
        <v>2036</v>
      </c>
      <c r="B6327" t="s">
        <v>6</v>
      </c>
      <c r="C6327" s="28" t="s">
        <v>1813</v>
      </c>
      <c r="D6327" t="s">
        <v>1764</v>
      </c>
      <c r="E6327" t="s">
        <v>1813</v>
      </c>
      <c r="F6327" t="str">
        <f>INDEX(tbl_produits[Nom normalisé], MATCH(tbl_data[[#This Row],[Spécialité]], tbl_produits[Nom original], 0))</f>
        <v>FLIXOTIDE Diskus 100 µg/dose, poudre pour inhalation en récipient unidose</v>
      </c>
      <c r="G6327" t="str">
        <f>INDEX(tbl_produits[Classe nom], MATCH(tbl_data[[#This Row],[NORM_Spécialité]], tbl_produits[Nom normalisé], 0))</f>
        <v>Système respiratoire</v>
      </c>
      <c r="H6327">
        <f>YEAR(tbl_data[[#This Row],[Date_rapport]])</f>
        <v>2023</v>
      </c>
      <c r="I6327" t="str">
        <f>INDEX(tbl_produits[Molécule extraite], MATCH(tbl_data[[#This Row],[NORM_Spécialité]], tbl_produits[Nom normalisé], 0))</f>
        <v>Fluticasone (propionate de)</v>
      </c>
      <c r="J6327" s="34">
        <f>DATE(LEFT(tbl_data[[#This Row],[Date_rapport]], 4), MID(tbl_data[[#This Row],[Date_rapport]], 6, 2), RIGHT(tbl_data[[#This Row],[Date_rapport]], 2))</f>
        <v>45047</v>
      </c>
    </row>
    <row r="6328" spans="1:10" x14ac:dyDescent="0.2">
      <c r="A6328" s="28" t="s">
        <v>2036</v>
      </c>
      <c r="B6328" t="s">
        <v>9</v>
      </c>
      <c r="C6328" s="28" t="s">
        <v>1813</v>
      </c>
      <c r="D6328" t="s">
        <v>1031</v>
      </c>
      <c r="E6328" t="s">
        <v>2</v>
      </c>
      <c r="F6328" t="str">
        <f>INDEX(tbl_produits[Nom normalisé], MATCH(tbl_data[[#This Row],[Spécialité]], tbl_produits[Nom original], 0))</f>
        <v>ALFATIL 125 mg/5 ml et 250mg/5 ml, poudre pour suspension buvable</v>
      </c>
      <c r="G6328" t="str">
        <f>INDEX(tbl_produits[Classe nom], MATCH(tbl_data[[#This Row],[NORM_Spécialité]], tbl_produits[Nom normalisé], 0))</f>
        <v>Anti-infectieux à usage systémique</v>
      </c>
      <c r="H6328">
        <f>YEAR(tbl_data[[#This Row],[Date_rapport]])</f>
        <v>2023</v>
      </c>
      <c r="I6328" t="str">
        <f>INDEX(tbl_produits[Molécule extraite], MATCH(tbl_data[[#This Row],[NORM_Spécialité]], tbl_produits[Nom normalisé], 0))</f>
        <v>Céfaclor</v>
      </c>
      <c r="J6328" s="34">
        <f>DATE(LEFT(tbl_data[[#This Row],[Date_rapport]], 4), MID(tbl_data[[#This Row],[Date_rapport]], 6, 2), RIGHT(tbl_data[[#This Row],[Date_rapport]], 2))</f>
        <v>45047</v>
      </c>
    </row>
    <row r="6329" spans="1:10" x14ac:dyDescent="0.2">
      <c r="A6329" s="28" t="s">
        <v>2036</v>
      </c>
      <c r="B6329" t="s">
        <v>3</v>
      </c>
      <c r="C6329" s="28" t="s">
        <v>1813</v>
      </c>
      <c r="D6329" t="s">
        <v>1814</v>
      </c>
      <c r="E6329" t="s">
        <v>2</v>
      </c>
      <c r="F6329" t="str">
        <f>INDEX(tbl_produits[Nom normalisé], MATCH(tbl_data[[#This Row],[Spécialité]], tbl_produits[Nom original], 0))</f>
        <v>ALFATIL LP 500 mg, comprimé pelliculé à libération prolongée</v>
      </c>
      <c r="G6329" t="str">
        <f>INDEX(tbl_produits[Classe nom], MATCH(tbl_data[[#This Row],[NORM_Spécialité]], tbl_produits[Nom normalisé], 0))</f>
        <v>Anti-infectieux à usage systémique</v>
      </c>
      <c r="H6329">
        <f>YEAR(tbl_data[[#This Row],[Date_rapport]])</f>
        <v>2023</v>
      </c>
      <c r="I6329" t="str">
        <f>INDEX(tbl_produits[Molécule extraite], MATCH(tbl_data[[#This Row],[NORM_Spécialité]], tbl_produits[Nom normalisé], 0))</f>
        <v>Céfaclor</v>
      </c>
      <c r="J6329" s="34">
        <f>DATE(LEFT(tbl_data[[#This Row],[Date_rapport]], 4), MID(tbl_data[[#This Row],[Date_rapport]], 6, 2), RIGHT(tbl_data[[#This Row],[Date_rapport]], 2))</f>
        <v>45047</v>
      </c>
    </row>
    <row r="6330" spans="1:10" x14ac:dyDescent="0.2">
      <c r="A6330" s="28" t="s">
        <v>2036</v>
      </c>
      <c r="B6330" t="s">
        <v>6</v>
      </c>
      <c r="C6330" s="28" t="s">
        <v>1813</v>
      </c>
      <c r="D6330" t="s">
        <v>1777</v>
      </c>
      <c r="E6330" t="s">
        <v>1813</v>
      </c>
      <c r="F6330" t="str">
        <f>INDEX(tbl_produits[Nom normalisé], MATCH(tbl_data[[#This Row],[Spécialité]], tbl_produits[Nom original], 0))</f>
        <v>ZECLAR 0,5 g, poudre pour solution à diluer pour perfusion</v>
      </c>
      <c r="G6330" t="str">
        <f>INDEX(tbl_produits[Classe nom], MATCH(tbl_data[[#This Row],[NORM_Spécialité]], tbl_produits[Nom normalisé], 0))</f>
        <v>Anti-infectieux à usage systémique</v>
      </c>
      <c r="H6330">
        <f>YEAR(tbl_data[[#This Row],[Date_rapport]])</f>
        <v>2023</v>
      </c>
      <c r="I6330" t="str">
        <f>INDEX(tbl_produits[Molécule extraite], MATCH(tbl_data[[#This Row],[NORM_Spécialité]], tbl_produits[Nom normalisé], 0))</f>
        <v>Clarithromycine</v>
      </c>
      <c r="J6330" s="34">
        <f>DATE(LEFT(tbl_data[[#This Row],[Date_rapport]], 4), MID(tbl_data[[#This Row],[Date_rapport]], 6, 2), RIGHT(tbl_data[[#This Row],[Date_rapport]], 2))</f>
        <v>45047</v>
      </c>
    </row>
    <row r="6331" spans="1:10" x14ac:dyDescent="0.2">
      <c r="A6331" s="28" t="s">
        <v>2036</v>
      </c>
      <c r="B6331" t="s">
        <v>6</v>
      </c>
      <c r="C6331" s="28" t="s">
        <v>1312</v>
      </c>
      <c r="D6331" t="s">
        <v>1250</v>
      </c>
      <c r="E6331" t="s">
        <v>1815</v>
      </c>
      <c r="F6331" t="str">
        <f>INDEX(tbl_produits[Nom normalisé], MATCH(tbl_data[[#This Row],[Spécialité]], tbl_produits[Nom original], 0))</f>
        <v>COMBANTRIN 125 mg/5 ml, suspension buvable</v>
      </c>
      <c r="G6331" t="str">
        <f>INDEX(tbl_produits[Classe nom], MATCH(tbl_data[[#This Row],[NORM_Spécialité]], tbl_produits[Nom normalisé], 0))</f>
        <v>Antiparasitaires, insecticides et répulsifs</v>
      </c>
      <c r="H6331">
        <f>YEAR(tbl_data[[#This Row],[Date_rapport]])</f>
        <v>2023</v>
      </c>
      <c r="I6331" t="str">
        <f>INDEX(tbl_produits[Molécule extraite], MATCH(tbl_data[[#This Row],[NORM_Spécialité]], tbl_produits[Nom normalisé], 0))</f>
        <v>Pyrantel</v>
      </c>
      <c r="J6331" s="34">
        <f>DATE(LEFT(tbl_data[[#This Row],[Date_rapport]], 4), MID(tbl_data[[#This Row],[Date_rapport]], 6, 2), RIGHT(tbl_data[[#This Row],[Date_rapport]], 2))</f>
        <v>45047</v>
      </c>
    </row>
    <row r="6332" spans="1:10" x14ac:dyDescent="0.2">
      <c r="A6332" s="28" t="s">
        <v>2036</v>
      </c>
      <c r="B6332" t="s">
        <v>3</v>
      </c>
      <c r="C6332" s="28" t="s">
        <v>1312</v>
      </c>
      <c r="D6332" t="s">
        <v>1313</v>
      </c>
      <c r="E6332" t="s">
        <v>2</v>
      </c>
      <c r="F6332" t="str">
        <f>INDEX(tbl_produits[Nom normalisé], MATCH(tbl_data[[#This Row],[Spécialité]], tbl_produits[Nom original], 0))</f>
        <v>THERASOLV 250 000 UI, poudre pour solution injectable/pour perfusion</v>
      </c>
      <c r="G6332" t="str">
        <f>INDEX(tbl_produits[Classe nom], MATCH(tbl_data[[#This Row],[NORM_Spécialité]], tbl_produits[Nom normalisé], 0))</f>
        <v>Sang et organes hématopoïétiques</v>
      </c>
      <c r="H6332">
        <f>YEAR(tbl_data[[#This Row],[Date_rapport]])</f>
        <v>2023</v>
      </c>
      <c r="I6332" t="str">
        <f>INDEX(tbl_produits[Molécule extraite], MATCH(tbl_data[[#This Row],[NORM_Spécialité]], tbl_produits[Nom normalisé], 0))</f>
        <v>Urokinase</v>
      </c>
      <c r="J6332" s="34">
        <f>DATE(LEFT(tbl_data[[#This Row],[Date_rapport]], 4), MID(tbl_data[[#This Row],[Date_rapport]], 6, 2), RIGHT(tbl_data[[#This Row],[Date_rapport]], 2))</f>
        <v>45047</v>
      </c>
    </row>
    <row r="6333" spans="1:10" x14ac:dyDescent="0.2">
      <c r="A6333" s="28" t="s">
        <v>2036</v>
      </c>
      <c r="B6333" t="s">
        <v>9</v>
      </c>
      <c r="C6333" s="28" t="s">
        <v>1312</v>
      </c>
      <c r="D6333" t="s">
        <v>1816</v>
      </c>
      <c r="E6333" t="s">
        <v>2</v>
      </c>
      <c r="F6333" t="str">
        <f>INDEX(tbl_produits[Nom normalisé], MATCH(tbl_data[[#This Row],[Spécialité]], tbl_produits[Nom original], 0))</f>
        <v>BICARBONATE de sodium Lavoisier 1,4 %, solution pour perfusion, Flacon de 500 ml et de 250 ml</v>
      </c>
      <c r="G6333" t="str">
        <f>INDEX(tbl_produits[Classe nom], MATCH(tbl_data[[#This Row],[NORM_Spécialité]], tbl_produits[Nom normalisé], 0))</f>
        <v>Voies digestives et métabolisme</v>
      </c>
      <c r="H6333">
        <f>YEAR(tbl_data[[#This Row],[Date_rapport]])</f>
        <v>2023</v>
      </c>
      <c r="I6333" t="str">
        <f>INDEX(tbl_produits[Molécule extraite], MATCH(tbl_data[[#This Row],[NORM_Spécialité]], tbl_produits[Nom normalisé], 0))</f>
        <v>Sodium (bicarbonate de)</v>
      </c>
      <c r="J6333" s="34">
        <f>DATE(LEFT(tbl_data[[#This Row],[Date_rapport]], 4), MID(tbl_data[[#This Row],[Date_rapport]], 6, 2), RIGHT(tbl_data[[#This Row],[Date_rapport]], 2))</f>
        <v>45047</v>
      </c>
    </row>
    <row r="6334" spans="1:10" x14ac:dyDescent="0.2">
      <c r="A6334" s="28" t="s">
        <v>2036</v>
      </c>
      <c r="B6334" t="s">
        <v>3</v>
      </c>
      <c r="C6334" s="28" t="s">
        <v>1312</v>
      </c>
      <c r="D6334" t="s">
        <v>1817</v>
      </c>
      <c r="E6334" t="s">
        <v>2</v>
      </c>
      <c r="F6334" t="str">
        <f>INDEX(tbl_produits[Nom normalisé], MATCH(tbl_data[[#This Row],[Spécialité]], tbl_produits[Nom original], 0))</f>
        <v>UMATROPE 6 mg/3 ml, poudre et solvant pour solution injectable</v>
      </c>
      <c r="G6334" t="str">
        <f>INDEX(tbl_produits[Classe nom], MATCH(tbl_data[[#This Row],[NORM_Spécialité]], tbl_produits[Nom normalisé], 0))</f>
        <v>Hormones systémiques sauf hormones sexuelles et insulines</v>
      </c>
      <c r="H6334">
        <f>YEAR(tbl_data[[#This Row],[Date_rapport]])</f>
        <v>2023</v>
      </c>
      <c r="I6334" t="str">
        <f>INDEX(tbl_produits[Molécule extraite], MATCH(tbl_data[[#This Row],[NORM_Spécialité]], tbl_produits[Nom normalisé], 0))</f>
        <v>Somatropine</v>
      </c>
      <c r="J6334" s="34">
        <f>DATE(LEFT(tbl_data[[#This Row],[Date_rapport]], 4), MID(tbl_data[[#This Row],[Date_rapport]], 6, 2), RIGHT(tbl_data[[#This Row],[Date_rapport]], 2))</f>
        <v>45047</v>
      </c>
    </row>
    <row r="6335" spans="1:10" x14ac:dyDescent="0.2">
      <c r="A6335" s="28" t="s">
        <v>2036</v>
      </c>
      <c r="B6335" t="s">
        <v>9</v>
      </c>
      <c r="C6335" s="28" t="s">
        <v>1312</v>
      </c>
      <c r="D6335" t="s">
        <v>1091</v>
      </c>
      <c r="E6335" t="s">
        <v>2</v>
      </c>
      <c r="F6335" t="str">
        <f>INDEX(tbl_produits[Nom normalisé], MATCH(tbl_data[[#This Row],[Spécialité]], tbl_produits[Nom original], 0))</f>
        <v>METHOTREXATE Teva solution injectable</v>
      </c>
      <c r="G6335" t="str">
        <f>INDEX(tbl_produits[Classe nom], MATCH(tbl_data[[#This Row],[NORM_Spécialité]], tbl_produits[Nom normalisé], 0))</f>
        <v>Antinéoplasiques et immunomodulateurs</v>
      </c>
      <c r="H6335">
        <f>YEAR(tbl_data[[#This Row],[Date_rapport]])</f>
        <v>2023</v>
      </c>
      <c r="I6335" t="str">
        <f>INDEX(tbl_produits[Molécule extraite], MATCH(tbl_data[[#This Row],[NORM_Spécialité]], tbl_produits[Nom normalisé], 0))</f>
        <v>Méthotrexate</v>
      </c>
      <c r="J6335" s="34">
        <f>DATE(LEFT(tbl_data[[#This Row],[Date_rapport]], 4), MID(tbl_data[[#This Row],[Date_rapport]], 6, 2), RIGHT(tbl_data[[#This Row],[Date_rapport]], 2))</f>
        <v>45047</v>
      </c>
    </row>
    <row r="6336" spans="1:10" x14ac:dyDescent="0.2">
      <c r="A6336" s="28" t="s">
        <v>2036</v>
      </c>
      <c r="B6336" t="s">
        <v>3</v>
      </c>
      <c r="C6336" s="28" t="s">
        <v>1312</v>
      </c>
      <c r="D6336" t="s">
        <v>1818</v>
      </c>
      <c r="E6336" t="s">
        <v>2</v>
      </c>
      <c r="F6336" t="str">
        <f>INDEX(tbl_produits[Nom normalisé], MATCH(tbl_data[[#This Row],[Spécialité]], tbl_produits[Nom original], 0))</f>
        <v>METHOTREXATE Accord 100 mg/ml, solution à diluer pour perfusion</v>
      </c>
      <c r="G6336" t="str">
        <f>INDEX(tbl_produits[Classe nom], MATCH(tbl_data[[#This Row],[NORM_Spécialité]], tbl_produits[Nom normalisé], 0))</f>
        <v>Antinéoplasiques et immunomodulateurs</v>
      </c>
      <c r="H6336">
        <f>YEAR(tbl_data[[#This Row],[Date_rapport]])</f>
        <v>2023</v>
      </c>
      <c r="I6336" t="str">
        <f>INDEX(tbl_produits[Molécule extraite], MATCH(tbl_data[[#This Row],[NORM_Spécialité]], tbl_produits[Nom normalisé], 0))</f>
        <v>Méthotrexate</v>
      </c>
      <c r="J6336" s="34">
        <f>DATE(LEFT(tbl_data[[#This Row],[Date_rapport]], 4), MID(tbl_data[[#This Row],[Date_rapport]], 6, 2), RIGHT(tbl_data[[#This Row],[Date_rapport]], 2))</f>
        <v>45047</v>
      </c>
    </row>
    <row r="6337" spans="1:10" x14ac:dyDescent="0.2">
      <c r="A6337" s="28" t="s">
        <v>2036</v>
      </c>
      <c r="B6337" t="s">
        <v>9</v>
      </c>
      <c r="C6337" s="28" t="s">
        <v>1819</v>
      </c>
      <c r="D6337" t="s">
        <v>1756</v>
      </c>
      <c r="E6337" t="s">
        <v>2</v>
      </c>
      <c r="F6337" t="str">
        <f>INDEX(tbl_produits[Nom normalisé], MATCH(tbl_data[[#This Row],[Spécialité]], tbl_produits[Nom original], 0))</f>
        <v>PREDNISONE 1 mg, 5 mg et 20 mg, comprimé sécable</v>
      </c>
      <c r="G6337" t="str">
        <f>INDEX(tbl_produits[Classe nom], MATCH(tbl_data[[#This Row],[NORM_Spécialité]], tbl_produits[Nom normalisé], 0))</f>
        <v>Hormones systémiques sauf hormones sexuelles et insulines</v>
      </c>
      <c r="H6337">
        <f>YEAR(tbl_data[[#This Row],[Date_rapport]])</f>
        <v>2023</v>
      </c>
      <c r="I6337" t="str">
        <f>INDEX(tbl_produits[Molécule extraite], MATCH(tbl_data[[#This Row],[NORM_Spécialité]], tbl_produits[Nom normalisé], 0))</f>
        <v>Prednisone</v>
      </c>
      <c r="J6337" s="34">
        <f>DATE(LEFT(tbl_data[[#This Row],[Date_rapport]], 4), MID(tbl_data[[#This Row],[Date_rapport]], 6, 2), RIGHT(tbl_data[[#This Row],[Date_rapport]], 2))</f>
        <v>45047</v>
      </c>
    </row>
    <row r="6338" spans="1:10" x14ac:dyDescent="0.2">
      <c r="A6338" s="28" t="s">
        <v>2036</v>
      </c>
      <c r="B6338" t="s">
        <v>9</v>
      </c>
      <c r="C6338" s="28" t="s">
        <v>1819</v>
      </c>
      <c r="D6338" t="s">
        <v>1253</v>
      </c>
      <c r="E6338" t="s">
        <v>2</v>
      </c>
      <c r="F6338" t="str">
        <f>INDEX(tbl_produits[Nom normalisé], MATCH(tbl_data[[#This Row],[Spécialité]], tbl_produits[Nom original], 0))</f>
        <v>PREDNISOLONE 5 mg et 20 mg, comprimé orodispersible et comprimé effervescent sécable</v>
      </c>
      <c r="G6338" t="str">
        <f>INDEX(tbl_produits[Classe nom], MATCH(tbl_data[[#This Row],[NORM_Spécialité]], tbl_produits[Nom normalisé], 0))</f>
        <v>Hormones systémiques sauf hormones sexuelles et insulines</v>
      </c>
      <c r="H6338">
        <f>YEAR(tbl_data[[#This Row],[Date_rapport]])</f>
        <v>2023</v>
      </c>
      <c r="I6338" t="str">
        <f>INDEX(tbl_produits[Molécule extraite], MATCH(tbl_data[[#This Row],[NORM_Spécialité]], tbl_produits[Nom normalisé], 0))</f>
        <v>Prednisolone (métasulfobenzoate sodique de)</v>
      </c>
      <c r="J6338" s="34">
        <f>DATE(LEFT(tbl_data[[#This Row],[Date_rapport]], 4), MID(tbl_data[[#This Row],[Date_rapport]], 6, 2), RIGHT(tbl_data[[#This Row],[Date_rapport]], 2))</f>
        <v>45047</v>
      </c>
    </row>
    <row r="6339" spans="1:10" x14ac:dyDescent="0.2">
      <c r="A6339" s="28" t="s">
        <v>2036</v>
      </c>
      <c r="B6339" t="s">
        <v>6</v>
      </c>
      <c r="C6339" s="28" t="s">
        <v>1819</v>
      </c>
      <c r="D6339" t="s">
        <v>1750</v>
      </c>
      <c r="E6339" t="s">
        <v>1819</v>
      </c>
      <c r="F6339" t="str">
        <f>INDEX(tbl_produits[Nom normalisé], MATCH(tbl_data[[#This Row],[Spécialité]], tbl_produits[Nom original], 0))</f>
        <v>EMEND 125 mg</v>
      </c>
      <c r="G6339" t="str">
        <f>INDEX(tbl_produits[Classe nom], MATCH(tbl_data[[#This Row],[NORM_Spécialité]], tbl_produits[Nom normalisé], 0))</f>
        <v>Voies digestives et métabolisme</v>
      </c>
      <c r="H6339">
        <f>YEAR(tbl_data[[#This Row],[Date_rapport]])</f>
        <v>2023</v>
      </c>
      <c r="I6339" t="str">
        <f>INDEX(tbl_produits[Molécule extraite], MATCH(tbl_data[[#This Row],[NORM_Spécialité]], tbl_produits[Nom normalisé], 0))</f>
        <v>Aprépitant</v>
      </c>
      <c r="J6339" s="34">
        <f>DATE(LEFT(tbl_data[[#This Row],[Date_rapport]], 4), MID(tbl_data[[#This Row],[Date_rapport]], 6, 2), RIGHT(tbl_data[[#This Row],[Date_rapport]], 2))</f>
        <v>45047</v>
      </c>
    </row>
    <row r="6340" spans="1:10" x14ac:dyDescent="0.2">
      <c r="A6340" s="28" t="s">
        <v>2036</v>
      </c>
      <c r="B6340" t="s">
        <v>3</v>
      </c>
      <c r="C6340" s="28" t="s">
        <v>1819</v>
      </c>
      <c r="D6340" t="s">
        <v>1303</v>
      </c>
      <c r="E6340" t="s">
        <v>1319</v>
      </c>
      <c r="F6340" t="str">
        <f>INDEX(tbl_produits[Nom normalisé], MATCH(tbl_data[[#This Row],[Spécialité]], tbl_produits[Nom original], 0))</f>
        <v>ARSENIC Trioxide Accord 1 mg /ml, solution à diluer pour perfusion</v>
      </c>
      <c r="G6340" t="str">
        <f>INDEX(tbl_produits[Classe nom], MATCH(tbl_data[[#This Row],[NORM_Spécialité]], tbl_produits[Nom normalisé], 0))</f>
        <v>Antinéoplasiques et immunomodulateurs</v>
      </c>
      <c r="H6340">
        <f>YEAR(tbl_data[[#This Row],[Date_rapport]])</f>
        <v>2023</v>
      </c>
      <c r="I6340" t="str">
        <f>INDEX(tbl_produits[Molécule extraite], MATCH(tbl_data[[#This Row],[NORM_Spécialité]], tbl_produits[Nom normalisé], 0))</f>
        <v>Trioxyde d'arsenic</v>
      </c>
      <c r="J6340" s="34">
        <f>DATE(LEFT(tbl_data[[#This Row],[Date_rapport]], 4), MID(tbl_data[[#This Row],[Date_rapport]], 6, 2), RIGHT(tbl_data[[#This Row],[Date_rapport]], 2))</f>
        <v>45047</v>
      </c>
    </row>
    <row r="6341" spans="1:10" x14ac:dyDescent="0.2">
      <c r="A6341" s="28" t="s">
        <v>2036</v>
      </c>
      <c r="B6341" t="s">
        <v>6</v>
      </c>
      <c r="C6341" s="28" t="s">
        <v>1820</v>
      </c>
      <c r="D6341" t="s">
        <v>1821</v>
      </c>
      <c r="E6341" t="s">
        <v>1820</v>
      </c>
      <c r="F6341" t="str">
        <f>INDEX(tbl_produits[Nom normalisé], MATCH(tbl_data[[#This Row],[Spécialité]], tbl_produits[Nom original], 0))</f>
        <v>KARDEGIC 75 mg, poudre pour solution buvable en sachet-dose</v>
      </c>
      <c r="G6341" t="str">
        <f>INDEX(tbl_produits[Classe nom], MATCH(tbl_data[[#This Row],[NORM_Spécialité]], tbl_produits[Nom normalisé], 0))</f>
        <v>Système nerveux</v>
      </c>
      <c r="H6341">
        <f>YEAR(tbl_data[[#This Row],[Date_rapport]])</f>
        <v>2023</v>
      </c>
      <c r="I6341" t="str">
        <f>INDEX(tbl_produits[Molécule extraite], MATCH(tbl_data[[#This Row],[NORM_Spécialité]], tbl_produits[Nom normalisé], 0))</f>
        <v>DL-lysine (acétylsalicylate de)</v>
      </c>
      <c r="J6341" s="34">
        <f>DATE(LEFT(tbl_data[[#This Row],[Date_rapport]], 4), MID(tbl_data[[#This Row],[Date_rapport]], 6, 2), RIGHT(tbl_data[[#This Row],[Date_rapport]], 2))</f>
        <v>45047</v>
      </c>
    </row>
    <row r="6342" spans="1:10" x14ac:dyDescent="0.2">
      <c r="A6342" s="28" t="s">
        <v>2036</v>
      </c>
      <c r="B6342" t="s">
        <v>3</v>
      </c>
      <c r="C6342" s="28" t="s">
        <v>1820</v>
      </c>
      <c r="D6342" t="s">
        <v>1715</v>
      </c>
      <c r="E6342" t="s">
        <v>2</v>
      </c>
      <c r="F6342" t="str">
        <f>INDEX(tbl_produits[Nom normalisé], MATCH(tbl_data[[#This Row],[Spécialité]], tbl_produits[Nom original], 0))</f>
        <v>YDRALBUM 200 g/L, solution pour perfusion</v>
      </c>
      <c r="G6342" t="str">
        <f>INDEX(tbl_produits[Classe nom], MATCH(tbl_data[[#This Row],[NORM_Spécialité]], tbl_produits[Nom normalisé], 0))</f>
        <v>Sang et organes hématopoïétiques</v>
      </c>
      <c r="H6342">
        <f>YEAR(tbl_data[[#This Row],[Date_rapport]])</f>
        <v>2023</v>
      </c>
      <c r="I6342" t="str">
        <f>INDEX(tbl_produits[Molécule extraite], MATCH(tbl_data[[#This Row],[NORM_Spécialité]], tbl_produits[Nom normalisé], 0))</f>
        <v>Albumine humaine</v>
      </c>
      <c r="J6342" s="34">
        <f>DATE(LEFT(tbl_data[[#This Row],[Date_rapport]], 4), MID(tbl_data[[#This Row],[Date_rapport]], 6, 2), RIGHT(tbl_data[[#This Row],[Date_rapport]], 2))</f>
        <v>45047</v>
      </c>
    </row>
    <row r="6343" spans="1:10" x14ac:dyDescent="0.2">
      <c r="A6343" s="28" t="s">
        <v>2036</v>
      </c>
      <c r="B6343" t="s">
        <v>3</v>
      </c>
      <c r="C6343" s="28" t="s">
        <v>1820</v>
      </c>
      <c r="D6343" t="s">
        <v>1282</v>
      </c>
      <c r="E6343" t="s">
        <v>2</v>
      </c>
      <c r="F6343" t="str">
        <f>INDEX(tbl_produits[Nom normalisé], MATCH(tbl_data[[#This Row],[Spécialité]], tbl_produits[Nom original], 0))</f>
        <v>ACETATE DE CYPROTERONE Arrow 100 mg, comprimé sécable</v>
      </c>
      <c r="G6343" t="str">
        <f>INDEX(tbl_produits[Classe nom], MATCH(tbl_data[[#This Row],[NORM_Spécialité]], tbl_produits[Nom normalisé], 0))</f>
        <v>Système génito-urinaire et hormones sexuelles</v>
      </c>
      <c r="H6343">
        <f>YEAR(tbl_data[[#This Row],[Date_rapport]])</f>
        <v>2023</v>
      </c>
      <c r="I6343" t="str">
        <f>INDEX(tbl_produits[Molécule extraite], MATCH(tbl_data[[#This Row],[NORM_Spécialité]], tbl_produits[Nom normalisé], 0))</f>
        <v>Cyprotérone (acétate de)</v>
      </c>
      <c r="J6343" s="34">
        <f>DATE(LEFT(tbl_data[[#This Row],[Date_rapport]], 4), MID(tbl_data[[#This Row],[Date_rapport]], 6, 2), RIGHT(tbl_data[[#This Row],[Date_rapport]], 2))</f>
        <v>45047</v>
      </c>
    </row>
    <row r="6344" spans="1:10" x14ac:dyDescent="0.2">
      <c r="A6344" s="28" t="s">
        <v>2036</v>
      </c>
      <c r="B6344" t="s">
        <v>9</v>
      </c>
      <c r="C6344" s="28" t="s">
        <v>1820</v>
      </c>
      <c r="D6344" t="s">
        <v>1123</v>
      </c>
      <c r="E6344" t="s">
        <v>2</v>
      </c>
      <c r="F6344" t="str">
        <f>INDEX(tbl_produits[Nom normalisé], MATCH(tbl_data[[#This Row],[Spécialité]], tbl_produits[Nom original], 0))</f>
        <v>SIFROL 0,26 mg, comprimé à libération prolongée</v>
      </c>
      <c r="G6344" t="str">
        <f>INDEX(tbl_produits[Classe nom], MATCH(tbl_data[[#This Row],[NORM_Spécialité]], tbl_produits[Nom normalisé], 0))</f>
        <v>Système nerveux</v>
      </c>
      <c r="H6344">
        <f>YEAR(tbl_data[[#This Row],[Date_rapport]])</f>
        <v>2023</v>
      </c>
      <c r="I6344" t="str">
        <f>INDEX(tbl_produits[Molécule extraite], MATCH(tbl_data[[#This Row],[NORM_Spécialité]], tbl_produits[Nom normalisé], 0))</f>
        <v>Pramipexole</v>
      </c>
      <c r="J6344" s="34">
        <f>DATE(LEFT(tbl_data[[#This Row],[Date_rapport]], 4), MID(tbl_data[[#This Row],[Date_rapport]], 6, 2), RIGHT(tbl_data[[#This Row],[Date_rapport]], 2))</f>
        <v>45047</v>
      </c>
    </row>
    <row r="6345" spans="1:10" x14ac:dyDescent="0.2">
      <c r="A6345" s="28" t="s">
        <v>2036</v>
      </c>
      <c r="B6345" t="s">
        <v>3</v>
      </c>
      <c r="C6345" s="28" t="s">
        <v>1820</v>
      </c>
      <c r="D6345" t="s">
        <v>1823</v>
      </c>
      <c r="E6345" t="s">
        <v>2</v>
      </c>
      <c r="F6345" t="str">
        <f>INDEX(tbl_produits[Nom normalisé], MATCH(tbl_data[[#This Row],[Spécialité]], tbl_produits[Nom original], 0))</f>
        <v>PRAMIPEXOLE Zentiva LP 0,26 mg, comprimé à libération prolongé</v>
      </c>
      <c r="G6345" t="str">
        <f>INDEX(tbl_produits[Classe nom], MATCH(tbl_data[[#This Row],[NORM_Spécialité]], tbl_produits[Nom normalisé], 0))</f>
        <v>Système nerveux</v>
      </c>
      <c r="H6345">
        <f>YEAR(tbl_data[[#This Row],[Date_rapport]])</f>
        <v>2023</v>
      </c>
      <c r="I6345" t="str">
        <f>INDEX(tbl_produits[Molécule extraite], MATCH(tbl_data[[#This Row],[NORM_Spécialité]], tbl_produits[Nom normalisé], 0))</f>
        <v>Pramipexole</v>
      </c>
      <c r="J6345" s="34">
        <f>DATE(LEFT(tbl_data[[#This Row],[Date_rapport]], 4), MID(tbl_data[[#This Row],[Date_rapport]], 6, 2), RIGHT(tbl_data[[#This Row],[Date_rapport]], 2))</f>
        <v>45047</v>
      </c>
    </row>
    <row r="6346" spans="1:10" x14ac:dyDescent="0.2">
      <c r="A6346" s="28" t="s">
        <v>2036</v>
      </c>
      <c r="B6346" t="s">
        <v>6</v>
      </c>
      <c r="C6346" s="28" t="s">
        <v>1314</v>
      </c>
      <c r="D6346" t="s">
        <v>1701</v>
      </c>
      <c r="E6346" t="s">
        <v>1314</v>
      </c>
      <c r="F6346" t="str">
        <f>INDEX(tbl_produits[Nom normalisé], MATCH(tbl_data[[#This Row],[Spécialité]], tbl_produits[Nom original], 0))</f>
        <v>EMEND 125 mg</v>
      </c>
      <c r="G6346" t="str">
        <f>INDEX(tbl_produits[Classe nom], MATCH(tbl_data[[#This Row],[NORM_Spécialité]], tbl_produits[Nom normalisé], 0))</f>
        <v>Voies digestives et métabolisme</v>
      </c>
      <c r="H6346">
        <f>YEAR(tbl_data[[#This Row],[Date_rapport]])</f>
        <v>2023</v>
      </c>
      <c r="I6346" t="str">
        <f>INDEX(tbl_produits[Molécule extraite], MATCH(tbl_data[[#This Row],[NORM_Spécialité]], tbl_produits[Nom normalisé], 0))</f>
        <v>Aprépitant</v>
      </c>
      <c r="J6346" s="34">
        <f>DATE(LEFT(tbl_data[[#This Row],[Date_rapport]], 4), MID(tbl_data[[#This Row],[Date_rapport]], 6, 2), RIGHT(tbl_data[[#This Row],[Date_rapport]], 2))</f>
        <v>45047</v>
      </c>
    </row>
    <row r="6347" spans="1:10" x14ac:dyDescent="0.2">
      <c r="A6347" s="28" t="s">
        <v>2036</v>
      </c>
      <c r="B6347" t="s">
        <v>6</v>
      </c>
      <c r="C6347" s="28" t="s">
        <v>1314</v>
      </c>
      <c r="D6347" t="s">
        <v>757</v>
      </c>
      <c r="E6347" t="s">
        <v>1824</v>
      </c>
      <c r="F6347" t="str">
        <f>INDEX(tbl_produits[Nom normalisé], MATCH(tbl_data[[#This Row],[Spécialité]], tbl_produits[Nom original], 0))</f>
        <v>ERWINASE 10 000 UI/flacon, poudre pour solution pour injection</v>
      </c>
      <c r="G6347" t="str">
        <f>INDEX(tbl_produits[Classe nom], MATCH(tbl_data[[#This Row],[NORM_Spécialité]], tbl_produits[Nom normalisé], 0))</f>
        <v>Antinéoplasiques et immunomodulateurs</v>
      </c>
      <c r="H6347">
        <f>YEAR(tbl_data[[#This Row],[Date_rapport]])</f>
        <v>2023</v>
      </c>
      <c r="I6347" t="str">
        <f>INDEX(tbl_produits[Molécule extraite], MATCH(tbl_data[[#This Row],[NORM_Spécialité]], tbl_produits[Nom normalisé], 0))</f>
        <v>L-asparaginase</v>
      </c>
      <c r="J6347" s="34">
        <f>DATE(LEFT(tbl_data[[#This Row],[Date_rapport]], 4), MID(tbl_data[[#This Row],[Date_rapport]], 6, 2), RIGHT(tbl_data[[#This Row],[Date_rapport]], 2))</f>
        <v>45047</v>
      </c>
    </row>
    <row r="6348" spans="1:10" x14ac:dyDescent="0.2">
      <c r="A6348" s="28" t="s">
        <v>2036</v>
      </c>
      <c r="B6348" t="s">
        <v>9</v>
      </c>
      <c r="C6348" s="28" t="s">
        <v>1314</v>
      </c>
      <c r="D6348" t="s">
        <v>1315</v>
      </c>
      <c r="E6348" t="s">
        <v>2</v>
      </c>
      <c r="F6348" t="str">
        <f>INDEX(tbl_produits[Nom normalisé], MATCH(tbl_data[[#This Row],[Spécialité]], tbl_produits[Nom original], 0))</f>
        <v>BAQSIMI 3 mg, poudre nasale en récipient unidose</v>
      </c>
      <c r="G6348" t="str">
        <f>INDEX(tbl_produits[Classe nom], MATCH(tbl_data[[#This Row],[NORM_Spécialité]], tbl_produits[Nom normalisé], 0))</f>
        <v>Hormones systémiques sauf hormones sexuelles et insulines</v>
      </c>
      <c r="H6348">
        <f>YEAR(tbl_data[[#This Row],[Date_rapport]])</f>
        <v>2023</v>
      </c>
      <c r="I6348" t="str">
        <f>INDEX(tbl_produits[Molécule extraite], MATCH(tbl_data[[#This Row],[NORM_Spécialité]], tbl_produits[Nom normalisé], 0))</f>
        <v>Glucagon</v>
      </c>
      <c r="J6348" s="34">
        <f>DATE(LEFT(tbl_data[[#This Row],[Date_rapport]], 4), MID(tbl_data[[#This Row],[Date_rapport]], 6, 2), RIGHT(tbl_data[[#This Row],[Date_rapport]], 2))</f>
        <v>45047</v>
      </c>
    </row>
    <row r="6349" spans="1:10" x14ac:dyDescent="0.2">
      <c r="A6349" s="28" t="s">
        <v>2036</v>
      </c>
      <c r="B6349" t="s">
        <v>6</v>
      </c>
      <c r="C6349" s="28" t="s">
        <v>1314</v>
      </c>
      <c r="D6349" t="s">
        <v>914</v>
      </c>
      <c r="E6349" t="s">
        <v>1314</v>
      </c>
      <c r="F6349" t="str">
        <f>INDEX(tbl_produits[Nom normalisé], MATCH(tbl_data[[#This Row],[Spécialité]], tbl_produits[Nom original], 0))</f>
        <v>QUINIMAX 500 mg, comprimé pelliculé sécable</v>
      </c>
      <c r="G6349" t="str">
        <f>INDEX(tbl_produits[Classe nom], MATCH(tbl_data[[#This Row],[NORM_Spécialité]], tbl_produits[Nom normalisé], 0))</f>
        <v>Antiparasitaires, insecticides et répulsifs</v>
      </c>
      <c r="H6349">
        <f>YEAR(tbl_data[[#This Row],[Date_rapport]])</f>
        <v>2023</v>
      </c>
      <c r="I6349" t="str">
        <f>INDEX(tbl_produits[Molécule extraite], MATCH(tbl_data[[#This Row],[NORM_Spécialité]], tbl_produits[Nom normalisé], 0))</f>
        <v>Quinine / quinidine / cinchonine / cinchonidine</v>
      </c>
      <c r="J6349" s="34">
        <f>DATE(LEFT(tbl_data[[#This Row],[Date_rapport]], 4), MID(tbl_data[[#This Row],[Date_rapport]], 6, 2), RIGHT(tbl_data[[#This Row],[Date_rapport]], 2))</f>
        <v>45047</v>
      </c>
    </row>
    <row r="6350" spans="1:10" x14ac:dyDescent="0.2">
      <c r="A6350" s="28" t="s">
        <v>2036</v>
      </c>
      <c r="B6350" t="s">
        <v>6</v>
      </c>
      <c r="C6350" s="28" t="s">
        <v>1825</v>
      </c>
      <c r="D6350" t="s">
        <v>1826</v>
      </c>
      <c r="E6350" t="s">
        <v>1825</v>
      </c>
      <c r="F6350" t="str">
        <f>INDEX(tbl_produits[Nom normalisé], MATCH(tbl_data[[#This Row],[Spécialité]], tbl_produits[Nom original], 0))</f>
        <v>VALIUM 1 pour cent, solution buvable en gouttes</v>
      </c>
      <c r="G6350" t="str">
        <f>INDEX(tbl_produits[Classe nom], MATCH(tbl_data[[#This Row],[NORM_Spécialité]], tbl_produits[Nom normalisé], 0))</f>
        <v>Système nerveux</v>
      </c>
      <c r="H6350">
        <f>YEAR(tbl_data[[#This Row],[Date_rapport]])</f>
        <v>2023</v>
      </c>
      <c r="I6350" t="str">
        <f>INDEX(tbl_produits[Molécule extraite], MATCH(tbl_data[[#This Row],[NORM_Spécialité]], tbl_produits[Nom normalisé], 0))</f>
        <v>Diazepam</v>
      </c>
      <c r="J6350" s="34">
        <f>DATE(LEFT(tbl_data[[#This Row],[Date_rapport]], 4), MID(tbl_data[[#This Row],[Date_rapport]], 6, 2), RIGHT(tbl_data[[#This Row],[Date_rapport]], 2))</f>
        <v>45047</v>
      </c>
    </row>
    <row r="6351" spans="1:10" x14ac:dyDescent="0.2">
      <c r="A6351" s="28" t="s">
        <v>2036</v>
      </c>
      <c r="B6351" t="s">
        <v>9</v>
      </c>
      <c r="C6351" s="28" t="s">
        <v>1825</v>
      </c>
      <c r="D6351" t="s">
        <v>825</v>
      </c>
      <c r="E6351" t="s">
        <v>2</v>
      </c>
      <c r="F6351" t="str">
        <f>INDEX(tbl_produits[Nom normalisé], MATCH(tbl_data[[#This Row],[Spécialité]], tbl_produits[Nom original], 0))</f>
        <v>LYRICA 20 mg/ml, solution buvable</v>
      </c>
      <c r="G6351" t="str">
        <f>INDEX(tbl_produits[Classe nom], MATCH(tbl_data[[#This Row],[NORM_Spécialité]], tbl_produits[Nom normalisé], 0))</f>
        <v>Système nerveux</v>
      </c>
      <c r="H6351">
        <f>YEAR(tbl_data[[#This Row],[Date_rapport]])</f>
        <v>2023</v>
      </c>
      <c r="I6351" t="str">
        <f>INDEX(tbl_produits[Molécule extraite], MATCH(tbl_data[[#This Row],[NORM_Spécialité]], tbl_produits[Nom normalisé], 0))</f>
        <v>Prégabaline</v>
      </c>
      <c r="J6351" s="34">
        <f>DATE(LEFT(tbl_data[[#This Row],[Date_rapport]], 4), MID(tbl_data[[#This Row],[Date_rapport]], 6, 2), RIGHT(tbl_data[[#This Row],[Date_rapport]], 2))</f>
        <v>45047</v>
      </c>
    </row>
    <row r="6352" spans="1:10" x14ac:dyDescent="0.2">
      <c r="A6352" s="28" t="s">
        <v>2036</v>
      </c>
      <c r="B6352" t="s">
        <v>6</v>
      </c>
      <c r="C6352" s="28" t="s">
        <v>1827</v>
      </c>
      <c r="D6352" t="s">
        <v>1828</v>
      </c>
      <c r="E6352" t="s">
        <v>1827</v>
      </c>
      <c r="F6352" t="str">
        <f>INDEX(tbl_produits[Nom normalisé], MATCH(tbl_data[[#This Row],[Spécialité]], tbl_produits[Nom original], 0))</f>
        <v>ROACTEMRA 162 mg, solution injectable en seringue préremplie</v>
      </c>
      <c r="G6352" t="str">
        <f>INDEX(tbl_produits[Classe nom], MATCH(tbl_data[[#This Row],[NORM_Spécialité]], tbl_produits[Nom normalisé], 0))</f>
        <v>Antinéoplasiques et immunomodulateurs</v>
      </c>
      <c r="H6352">
        <f>YEAR(tbl_data[[#This Row],[Date_rapport]])</f>
        <v>2023</v>
      </c>
      <c r="I6352" t="str">
        <f>INDEX(tbl_produits[Molécule extraite], MATCH(tbl_data[[#This Row],[NORM_Spécialité]], tbl_produits[Nom normalisé], 0))</f>
        <v>Tocilizumab</v>
      </c>
      <c r="J6352" s="34">
        <f>DATE(LEFT(tbl_data[[#This Row],[Date_rapport]], 4), MID(tbl_data[[#This Row],[Date_rapport]], 6, 2), RIGHT(tbl_data[[#This Row],[Date_rapport]], 2))</f>
        <v>45047</v>
      </c>
    </row>
    <row r="6353" spans="1:10" x14ac:dyDescent="0.2">
      <c r="A6353" s="28" t="s">
        <v>2036</v>
      </c>
      <c r="B6353" t="s">
        <v>3</v>
      </c>
      <c r="C6353" s="28" t="s">
        <v>1827</v>
      </c>
      <c r="D6353" t="s">
        <v>1829</v>
      </c>
      <c r="E6353" t="s">
        <v>2</v>
      </c>
      <c r="F6353" t="str">
        <f>INDEX(tbl_produits[Nom normalisé], MATCH(tbl_data[[#This Row],[Spécialité]], tbl_produits[Nom original], 0))</f>
        <v>OCTAPLASLG, solution pour perfusion</v>
      </c>
      <c r="G6353" t="str">
        <f>INDEX(tbl_produits[Classe nom], MATCH(tbl_data[[#This Row],[NORM_Spécialité]], tbl_produits[Nom normalisé], 0))</f>
        <v>Sang et organes hématopoïétiques</v>
      </c>
      <c r="H6353">
        <f>YEAR(tbl_data[[#This Row],[Date_rapport]])</f>
        <v>2023</v>
      </c>
      <c r="I6353" t="str">
        <f>INDEX(tbl_produits[Molécule extraite], MATCH(tbl_data[[#This Row],[NORM_Spécialité]], tbl_produits[Nom normalisé], 0))</f>
        <v>Protéines plasmatiques humaines</v>
      </c>
      <c r="J6353" s="34">
        <f>DATE(LEFT(tbl_data[[#This Row],[Date_rapport]], 4), MID(tbl_data[[#This Row],[Date_rapport]], 6, 2), RIGHT(tbl_data[[#This Row],[Date_rapport]], 2))</f>
        <v>45047</v>
      </c>
    </row>
    <row r="6354" spans="1:10" x14ac:dyDescent="0.2">
      <c r="A6354" s="28" t="s">
        <v>2036</v>
      </c>
      <c r="B6354" t="s">
        <v>11</v>
      </c>
      <c r="C6354" s="28" t="s">
        <v>1316</v>
      </c>
      <c r="D6354" t="s">
        <v>1317</v>
      </c>
      <c r="E6354" t="s">
        <v>2</v>
      </c>
      <c r="F6354" t="str">
        <f>INDEX(tbl_produits[Nom normalisé], MATCH(tbl_data[[#This Row],[Spécialité]], tbl_produits[Nom original], 0))</f>
        <v>DEROXAT 20mg/ 10 ml, suspension buvable</v>
      </c>
      <c r="G6354" t="str">
        <f>INDEX(tbl_produits[Classe nom], MATCH(tbl_data[[#This Row],[NORM_Spécialité]], tbl_produits[Nom normalisé], 0))</f>
        <v>Système nerveux</v>
      </c>
      <c r="H6354">
        <f>YEAR(tbl_data[[#This Row],[Date_rapport]])</f>
        <v>2023</v>
      </c>
      <c r="I6354" t="str">
        <f>INDEX(tbl_produits[Molécule extraite], MATCH(tbl_data[[#This Row],[NORM_Spécialité]], tbl_produits[Nom normalisé], 0))</f>
        <v>Paroxétine (chlorhydrate de) hémihydraté</v>
      </c>
      <c r="J6354" s="34">
        <f>DATE(LEFT(tbl_data[[#This Row],[Date_rapport]], 4), MID(tbl_data[[#This Row],[Date_rapport]], 6, 2), RIGHT(tbl_data[[#This Row],[Date_rapport]], 2))</f>
        <v>45047</v>
      </c>
    </row>
    <row r="6355" spans="1:10" x14ac:dyDescent="0.2">
      <c r="A6355" s="28" t="s">
        <v>2036</v>
      </c>
      <c r="B6355" t="s">
        <v>9</v>
      </c>
      <c r="C6355" s="28" t="s">
        <v>1318</v>
      </c>
      <c r="D6355" t="s">
        <v>1230</v>
      </c>
      <c r="E6355" t="s">
        <v>2</v>
      </c>
      <c r="F6355" t="str">
        <f>INDEX(tbl_produits[Nom normalisé], MATCH(tbl_data[[#This Row],[Spécialité]], tbl_produits[Nom original], 0))</f>
        <v>FUNGIZONE 10%, suspension buvable</v>
      </c>
      <c r="G6355" t="str">
        <f>INDEX(tbl_produits[Classe nom], MATCH(tbl_data[[#This Row],[NORM_Spécialité]], tbl_produits[Nom normalisé], 0))</f>
        <v>Anti-infectieux à usage systémique</v>
      </c>
      <c r="H6355">
        <f>YEAR(tbl_data[[#This Row],[Date_rapport]])</f>
        <v>2023</v>
      </c>
      <c r="I6355" t="str">
        <f>INDEX(tbl_produits[Molécule extraite], MATCH(tbl_data[[#This Row],[NORM_Spécialité]], tbl_produits[Nom normalisé], 0))</f>
        <v>Amphotéricine B</v>
      </c>
      <c r="J6355" s="34">
        <f>DATE(LEFT(tbl_data[[#This Row],[Date_rapport]], 4), MID(tbl_data[[#This Row],[Date_rapport]], 6, 2), RIGHT(tbl_data[[#This Row],[Date_rapport]], 2))</f>
        <v>45047</v>
      </c>
    </row>
    <row r="6356" spans="1:10" x14ac:dyDescent="0.2">
      <c r="A6356" s="28" t="s">
        <v>2036</v>
      </c>
      <c r="B6356" t="s">
        <v>3</v>
      </c>
      <c r="C6356" s="28" t="s">
        <v>1318</v>
      </c>
      <c r="D6356" t="s">
        <v>1286</v>
      </c>
      <c r="E6356" t="s">
        <v>2</v>
      </c>
      <c r="F6356" t="str">
        <f>INDEX(tbl_produits[Nom normalisé], MATCH(tbl_data[[#This Row],[Spécialité]], tbl_produits[Nom original], 0))</f>
        <v>SINETRAV 40 microgrammes/mL, collyre en solution</v>
      </c>
      <c r="G6356" t="str">
        <f>INDEX(tbl_produits[Classe nom], MATCH(tbl_data[[#This Row],[NORM_Spécialité]], tbl_produits[Nom normalisé], 0))</f>
        <v>Organes sensoriels</v>
      </c>
      <c r="H6356">
        <f>YEAR(tbl_data[[#This Row],[Date_rapport]])</f>
        <v>2023</v>
      </c>
      <c r="I6356" t="str">
        <f>INDEX(tbl_produits[Molécule extraite], MATCH(tbl_data[[#This Row],[NORM_Spécialité]], tbl_produits[Nom normalisé], 0))</f>
        <v>Travoprost</v>
      </c>
      <c r="J6356" s="34">
        <f>DATE(LEFT(tbl_data[[#This Row],[Date_rapport]], 4), MID(tbl_data[[#This Row],[Date_rapport]], 6, 2), RIGHT(tbl_data[[#This Row],[Date_rapport]], 2))</f>
        <v>45047</v>
      </c>
    </row>
    <row r="6357" spans="1:10" x14ac:dyDescent="0.2">
      <c r="A6357" s="28" t="s">
        <v>2036</v>
      </c>
      <c r="B6357" t="s">
        <v>9</v>
      </c>
      <c r="C6357" s="28" t="s">
        <v>1318</v>
      </c>
      <c r="D6357" t="s">
        <v>1214</v>
      </c>
      <c r="E6357" t="s">
        <v>2</v>
      </c>
      <c r="F6357" t="str">
        <f>INDEX(tbl_produits[Nom normalisé], MATCH(tbl_data[[#This Row],[Spécialité]], tbl_produits[Nom original], 0))</f>
        <v>SABRIL 500 mg, granulés pour solution buvable en sachet-dose</v>
      </c>
      <c r="G6357" t="str">
        <f>INDEX(tbl_produits[Classe nom], MATCH(tbl_data[[#This Row],[NORM_Spécialité]], tbl_produits[Nom normalisé], 0))</f>
        <v>Système nerveux</v>
      </c>
      <c r="H6357">
        <f>YEAR(tbl_data[[#This Row],[Date_rapport]])</f>
        <v>2023</v>
      </c>
      <c r="I6357" t="str">
        <f>INDEX(tbl_produits[Molécule extraite], MATCH(tbl_data[[#This Row],[NORM_Spécialité]], tbl_produits[Nom normalisé], 0))</f>
        <v>Vigabatrine</v>
      </c>
      <c r="J6357" s="34">
        <f>DATE(LEFT(tbl_data[[#This Row],[Date_rapport]], 4), MID(tbl_data[[#This Row],[Date_rapport]], 6, 2), RIGHT(tbl_data[[#This Row],[Date_rapport]], 2))</f>
        <v>45047</v>
      </c>
    </row>
    <row r="6358" spans="1:10" x14ac:dyDescent="0.2">
      <c r="A6358" s="28" t="s">
        <v>2036</v>
      </c>
      <c r="B6358" t="s">
        <v>9</v>
      </c>
      <c r="C6358" s="28" t="s">
        <v>1318</v>
      </c>
      <c r="D6358" t="s">
        <v>871</v>
      </c>
      <c r="E6358" t="s">
        <v>2</v>
      </c>
      <c r="F6358" t="str">
        <f>INDEX(tbl_produits[Nom normalisé], MATCH(tbl_data[[#This Row],[Spécialité]], tbl_produits[Nom original], 0))</f>
        <v>CALCIDIA 1,54 g, granulé pour suspension buvable en sachet-dose</v>
      </c>
      <c r="G6358" t="str">
        <f>INDEX(tbl_produits[Classe nom], MATCH(tbl_data[[#This Row],[NORM_Spécialité]], tbl_produits[Nom normalisé], 0))</f>
        <v>Voies digestives et métabolisme</v>
      </c>
      <c r="H6358">
        <f>YEAR(tbl_data[[#This Row],[Date_rapport]])</f>
        <v>2023</v>
      </c>
      <c r="I6358" t="str">
        <f>INDEX(tbl_produits[Molécule extraite], MATCH(tbl_data[[#This Row],[NORM_Spécialité]], tbl_produits[Nom normalisé], 0))</f>
        <v>Calcium (carbonate de)</v>
      </c>
      <c r="J6358" s="34">
        <f>DATE(LEFT(tbl_data[[#This Row],[Date_rapport]], 4), MID(tbl_data[[#This Row],[Date_rapport]], 6, 2), RIGHT(tbl_data[[#This Row],[Date_rapport]], 2))</f>
        <v>45047</v>
      </c>
    </row>
    <row r="6359" spans="1:10" x14ac:dyDescent="0.2">
      <c r="A6359" s="28" t="s">
        <v>2036</v>
      </c>
      <c r="B6359" t="s">
        <v>6</v>
      </c>
      <c r="C6359" s="28" t="s">
        <v>1318</v>
      </c>
      <c r="D6359" t="s">
        <v>1749</v>
      </c>
      <c r="E6359" t="s">
        <v>1318</v>
      </c>
      <c r="F6359" t="str">
        <f>INDEX(tbl_produits[Nom normalisé], MATCH(tbl_data[[#This Row],[Spécialité]], tbl_produits[Nom original], 0))</f>
        <v>RECARBRIO 500 mg/500 mg/250 mg, poudre pour solution pour perfusion</v>
      </c>
      <c r="G6359" t="str">
        <f>INDEX(tbl_produits[Classe nom], MATCH(tbl_data[[#This Row],[NORM_Spécialité]], tbl_produits[Nom normalisé], 0))</f>
        <v>Anti-infectieux à usage systémique</v>
      </c>
      <c r="H6359">
        <f>YEAR(tbl_data[[#This Row],[Date_rapport]])</f>
        <v>2023</v>
      </c>
      <c r="I6359" t="str">
        <f>INDEX(tbl_produits[Molécule extraite], MATCH(tbl_data[[#This Row],[NORM_Spécialité]], tbl_produits[Nom normalisé], 0))</f>
        <v>Cilastatine sodique, imipénem monohydraté, rélébactam monohydraté</v>
      </c>
      <c r="J6359" s="34">
        <f>DATE(LEFT(tbl_data[[#This Row],[Date_rapport]], 4), MID(tbl_data[[#This Row],[Date_rapport]], 6, 2), RIGHT(tbl_data[[#This Row],[Date_rapport]], 2))</f>
        <v>45047</v>
      </c>
    </row>
    <row r="6360" spans="1:10" x14ac:dyDescent="0.2">
      <c r="A6360" s="28" t="s">
        <v>2036</v>
      </c>
      <c r="B6360" t="s">
        <v>9</v>
      </c>
      <c r="C6360" s="28" t="s">
        <v>1318</v>
      </c>
      <c r="D6360" t="s">
        <v>1830</v>
      </c>
      <c r="E6360" t="s">
        <v>2</v>
      </c>
      <c r="F6360" t="str">
        <f>INDEX(tbl_produits[Nom normalisé], MATCH(tbl_data[[#This Row],[Spécialité]], tbl_produits[Nom original], 0))</f>
        <v>LASILIX 20 mg/2 ml, solution injectable en ampoule</v>
      </c>
      <c r="G6360" t="str">
        <f>INDEX(tbl_produits[Classe nom], MATCH(tbl_data[[#This Row],[NORM_Spécialité]], tbl_produits[Nom normalisé], 0))</f>
        <v>Système cardiovasculaire</v>
      </c>
      <c r="H6360">
        <f>YEAR(tbl_data[[#This Row],[Date_rapport]])</f>
        <v>2023</v>
      </c>
      <c r="I6360" t="str">
        <f>INDEX(tbl_produits[Molécule extraite], MATCH(tbl_data[[#This Row],[NORM_Spécialité]], tbl_produits[Nom normalisé], 0))</f>
        <v>Furosémide</v>
      </c>
      <c r="J6360" s="34">
        <f>DATE(LEFT(tbl_data[[#This Row],[Date_rapport]], 4), MID(tbl_data[[#This Row],[Date_rapport]], 6, 2), RIGHT(tbl_data[[#This Row],[Date_rapport]], 2))</f>
        <v>45047</v>
      </c>
    </row>
    <row r="6361" spans="1:10" x14ac:dyDescent="0.2">
      <c r="A6361" s="28" t="s">
        <v>2036</v>
      </c>
      <c r="B6361" t="s">
        <v>3</v>
      </c>
      <c r="C6361" s="28" t="s">
        <v>1824</v>
      </c>
      <c r="D6361" t="s">
        <v>1151</v>
      </c>
      <c r="E6361" t="s">
        <v>2</v>
      </c>
      <c r="F6361" t="str">
        <f>INDEX(tbl_produits[Nom normalisé], MATCH(tbl_data[[#This Row],[Spécialité]], tbl_produits[Nom original], 0))</f>
        <v>TADALAFIL Quiver 20 mg, comprimé pelliculé</v>
      </c>
      <c r="G6361" t="str">
        <f>INDEX(tbl_produits[Classe nom], MATCH(tbl_data[[#This Row],[NORM_Spécialité]], tbl_produits[Nom normalisé], 0))</f>
        <v>Système génito-urinaire et hormones sexuelles</v>
      </c>
      <c r="H6361">
        <f>YEAR(tbl_data[[#This Row],[Date_rapport]])</f>
        <v>2023</v>
      </c>
      <c r="I6361" t="str">
        <f>INDEX(tbl_produits[Molécule extraite], MATCH(tbl_data[[#This Row],[NORM_Spécialité]], tbl_produits[Nom normalisé], 0))</f>
        <v>Tadalafil</v>
      </c>
      <c r="J6361" s="34">
        <f>DATE(LEFT(tbl_data[[#This Row],[Date_rapport]], 4), MID(tbl_data[[#This Row],[Date_rapport]], 6, 2), RIGHT(tbl_data[[#This Row],[Date_rapport]], 2))</f>
        <v>45047</v>
      </c>
    </row>
    <row r="6362" spans="1:10" x14ac:dyDescent="0.2">
      <c r="A6362" s="28" t="s">
        <v>2036</v>
      </c>
      <c r="B6362" t="s">
        <v>9</v>
      </c>
      <c r="C6362" s="28" t="s">
        <v>1824</v>
      </c>
      <c r="D6362" t="s">
        <v>1687</v>
      </c>
      <c r="E6362" t="s">
        <v>2</v>
      </c>
      <c r="F6362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6362" t="str">
        <f>INDEX(tbl_produits[Classe nom], MATCH(tbl_data[[#This Row],[NORM_Spécialité]], tbl_produits[Nom normalisé], 0))</f>
        <v>Hormones systémiques sauf hormones sexuelles et insulines</v>
      </c>
      <c r="H6362">
        <f>YEAR(tbl_data[[#This Row],[Date_rapport]])</f>
        <v>2023</v>
      </c>
      <c r="I6362" t="str">
        <f>INDEX(tbl_produits[Molécule extraite], MATCH(tbl_data[[#This Row],[NORM_Spécialité]], tbl_produits[Nom normalisé], 0))</f>
        <v>Somatropine</v>
      </c>
      <c r="J6362" s="34">
        <f>DATE(LEFT(tbl_data[[#This Row],[Date_rapport]], 4), MID(tbl_data[[#This Row],[Date_rapport]], 6, 2), RIGHT(tbl_data[[#This Row],[Date_rapport]], 2))</f>
        <v>45047</v>
      </c>
    </row>
    <row r="6363" spans="1:10" x14ac:dyDescent="0.2">
      <c r="A6363" s="28" t="s">
        <v>2036</v>
      </c>
      <c r="B6363" t="s">
        <v>9</v>
      </c>
      <c r="C6363" s="28" t="s">
        <v>1748</v>
      </c>
      <c r="D6363" t="s">
        <v>1161</v>
      </c>
      <c r="E6363" t="s">
        <v>2</v>
      </c>
      <c r="F6363" t="str">
        <f>INDEX(tbl_produits[Nom normalisé], MATCH(tbl_data[[#This Row],[Spécialité]], tbl_produits[Nom original], 0))</f>
        <v>NOVORAPID 100 U/ml, solution injectable</v>
      </c>
      <c r="G6363" t="str">
        <f>INDEX(tbl_produits[Classe nom], MATCH(tbl_data[[#This Row],[NORM_Spécialité]], tbl_produits[Nom normalisé], 0))</f>
        <v>Voies digestives et métabolisme</v>
      </c>
      <c r="H6363">
        <f>YEAR(tbl_data[[#This Row],[Date_rapport]])</f>
        <v>2023</v>
      </c>
      <c r="I6363" t="str">
        <f>INDEX(tbl_produits[Molécule extraite], MATCH(tbl_data[[#This Row],[NORM_Spécialité]], tbl_produits[Nom normalisé], 0))</f>
        <v>Insuline (Aspartate)</v>
      </c>
      <c r="J6363" s="34">
        <f>DATE(LEFT(tbl_data[[#This Row],[Date_rapport]], 4), MID(tbl_data[[#This Row],[Date_rapport]], 6, 2), RIGHT(tbl_data[[#This Row],[Date_rapport]], 2))</f>
        <v>45047</v>
      </c>
    </row>
    <row r="6364" spans="1:10" x14ac:dyDescent="0.2">
      <c r="A6364" s="28" t="s">
        <v>2036</v>
      </c>
      <c r="B6364" t="s">
        <v>9</v>
      </c>
      <c r="C6364" s="28" t="s">
        <v>1751</v>
      </c>
      <c r="D6364" t="s">
        <v>911</v>
      </c>
      <c r="E6364" t="s">
        <v>2</v>
      </c>
      <c r="F6364" t="str">
        <f>INDEX(tbl_produits[Nom normalisé], MATCH(tbl_data[[#This Row],[Spécialité]], tbl_produits[Nom original], 0))</f>
        <v>AMOXICILLINE-CLAMOXYL toutes formes orales, tous dosages</v>
      </c>
      <c r="G6364" t="str">
        <f>INDEX(tbl_produits[Classe nom], MATCH(tbl_data[[#This Row],[NORM_Spécialité]], tbl_produits[Nom normalisé], 0))</f>
        <v>Anti-infectieux à usage systémique</v>
      </c>
      <c r="H6364">
        <f>YEAR(tbl_data[[#This Row],[Date_rapport]])</f>
        <v>2023</v>
      </c>
      <c r="I6364" t="str">
        <f>INDEX(tbl_produits[Molécule extraite], MATCH(tbl_data[[#This Row],[NORM_Spécialité]], tbl_produits[Nom normalisé], 0))</f>
        <v>Amoxicilline</v>
      </c>
      <c r="J6364" s="34">
        <f>DATE(LEFT(tbl_data[[#This Row],[Date_rapport]], 4), MID(tbl_data[[#This Row],[Date_rapport]], 6, 2), RIGHT(tbl_data[[#This Row],[Date_rapport]], 2))</f>
        <v>45047</v>
      </c>
    </row>
    <row r="6365" spans="1:10" x14ac:dyDescent="0.2">
      <c r="A6365" s="28" t="s">
        <v>2036</v>
      </c>
      <c r="B6365" t="s">
        <v>3</v>
      </c>
      <c r="C6365" s="28" t="s">
        <v>1751</v>
      </c>
      <c r="D6365" t="s">
        <v>1752</v>
      </c>
      <c r="E6365" t="s">
        <v>2</v>
      </c>
      <c r="F6365" t="str">
        <f>INDEX(tbl_produits[Nom normalisé], MATCH(tbl_data[[#This Row],[Spécialité]], tbl_produits[Nom original], 0))</f>
        <v>FRAXIPARINE et Fraxodi Viatris, solution injectable en seringue pré-remplie</v>
      </c>
      <c r="G6365" t="str">
        <f>INDEX(tbl_produits[Classe nom], MATCH(tbl_data[[#This Row],[NORM_Spécialité]], tbl_produits[Nom normalisé], 0))</f>
        <v>Sang et organes hématopoïétiques</v>
      </c>
      <c r="H6365">
        <f>YEAR(tbl_data[[#This Row],[Date_rapport]])</f>
        <v>2023</v>
      </c>
      <c r="I6365" t="str">
        <f>INDEX(tbl_produits[Molécule extraite], MATCH(tbl_data[[#This Row],[NORM_Spécialité]], tbl_produits[Nom normalisé], 0))</f>
        <v>Nadroparine calcique</v>
      </c>
      <c r="J6365" s="34">
        <f>DATE(LEFT(tbl_data[[#This Row],[Date_rapport]], 4), MID(tbl_data[[#This Row],[Date_rapport]], 6, 2), RIGHT(tbl_data[[#This Row],[Date_rapport]], 2))</f>
        <v>45047</v>
      </c>
    </row>
    <row r="6366" spans="1:10" x14ac:dyDescent="0.2">
      <c r="A6366" s="28" t="s">
        <v>2036</v>
      </c>
      <c r="B6366" t="s">
        <v>9</v>
      </c>
      <c r="C6366" s="28" t="s">
        <v>1753</v>
      </c>
      <c r="D6366" t="s">
        <v>1754</v>
      </c>
      <c r="E6366" t="s">
        <v>2</v>
      </c>
      <c r="F6366" t="str">
        <f>INDEX(tbl_produits[Nom normalisé], MATCH(tbl_data[[#This Row],[Spécialité]], tbl_produits[Nom original], 0))</f>
        <v>PARACÉTAMOL – formes orales sèches et buvables, et suppositoires</v>
      </c>
      <c r="G6366" t="str">
        <f>INDEX(tbl_produits[Classe nom], MATCH(tbl_data[[#This Row],[NORM_Spécialité]], tbl_produits[Nom normalisé], 0))</f>
        <v>Système nerveux</v>
      </c>
      <c r="H6366">
        <f>YEAR(tbl_data[[#This Row],[Date_rapport]])</f>
        <v>2023</v>
      </c>
      <c r="I6366" t="str">
        <f>INDEX(tbl_produits[Molécule extraite], MATCH(tbl_data[[#This Row],[NORM_Spécialité]], tbl_produits[Nom normalisé], 0))</f>
        <v>Paracétamol</v>
      </c>
      <c r="J6366" s="34">
        <f>DATE(LEFT(tbl_data[[#This Row],[Date_rapport]], 4), MID(tbl_data[[#This Row],[Date_rapport]], 6, 2), RIGHT(tbl_data[[#This Row],[Date_rapport]], 2))</f>
        <v>45047</v>
      </c>
    </row>
    <row r="6367" spans="1:10" x14ac:dyDescent="0.2">
      <c r="A6367" s="28" t="s">
        <v>2036</v>
      </c>
      <c r="B6367" t="s">
        <v>6</v>
      </c>
      <c r="C6367" s="28" t="s">
        <v>1755</v>
      </c>
      <c r="D6367" t="s">
        <v>865</v>
      </c>
      <c r="E6367" t="s">
        <v>1755</v>
      </c>
      <c r="F6367" t="str">
        <f>INDEX(tbl_produits[Nom normalisé], MATCH(tbl_data[[#This Row],[Spécialité]], tbl_produits[Nom original], 0))</f>
        <v>NOZINAN 40 mg/ml, solution buvable</v>
      </c>
      <c r="G6367" t="str">
        <f>INDEX(tbl_produits[Classe nom], MATCH(tbl_data[[#This Row],[NORM_Spécialité]], tbl_produits[Nom normalisé], 0))</f>
        <v>Système nerveux</v>
      </c>
      <c r="H6367">
        <f>YEAR(tbl_data[[#This Row],[Date_rapport]])</f>
        <v>2023</v>
      </c>
      <c r="I6367" t="str">
        <f>INDEX(tbl_produits[Molécule extraite], MATCH(tbl_data[[#This Row],[NORM_Spécialité]], tbl_produits[Nom normalisé], 0))</f>
        <v>Lévomépromazine (chlorhydrate de)</v>
      </c>
      <c r="J6367" s="34">
        <f>DATE(LEFT(tbl_data[[#This Row],[Date_rapport]], 4), MID(tbl_data[[#This Row],[Date_rapport]], 6, 2), RIGHT(tbl_data[[#This Row],[Date_rapport]], 2))</f>
        <v>45047</v>
      </c>
    </row>
    <row r="6368" spans="1:10" x14ac:dyDescent="0.2">
      <c r="A6368" s="28" t="s">
        <v>2036</v>
      </c>
      <c r="B6368" t="s">
        <v>6</v>
      </c>
      <c r="C6368" s="28" t="s">
        <v>1755</v>
      </c>
      <c r="D6368" t="s">
        <v>1224</v>
      </c>
      <c r="E6368" t="s">
        <v>1755</v>
      </c>
      <c r="F6368" t="str">
        <f>INDEX(tbl_produits[Nom normalisé], MATCH(tbl_data[[#This Row],[Spécialité]], tbl_produits[Nom original], 0))</f>
        <v>HEXATRIONE 2 pour cent, suspension injectable (intra-articulaire)</v>
      </c>
      <c r="G6368" t="str">
        <f>INDEX(tbl_produits[Classe nom], MATCH(tbl_data[[#This Row],[NORM_Spécialité]], tbl_produits[Nom normalisé], 0))</f>
        <v>Hormones systémiques sauf hormones sexuelles et insulines</v>
      </c>
      <c r="H6368">
        <f>YEAR(tbl_data[[#This Row],[Date_rapport]])</f>
        <v>2023</v>
      </c>
      <c r="I6368" t="str">
        <f>INDEX(tbl_produits[Molécule extraite], MATCH(tbl_data[[#This Row],[NORM_Spécialité]], tbl_produits[Nom normalisé], 0))</f>
        <v>Hexacetonide de triamcinolone</v>
      </c>
      <c r="J6368" s="34">
        <f>DATE(LEFT(tbl_data[[#This Row],[Date_rapport]], 4), MID(tbl_data[[#This Row],[Date_rapport]], 6, 2), RIGHT(tbl_data[[#This Row],[Date_rapport]], 2))</f>
        <v>45047</v>
      </c>
    </row>
    <row r="6369" spans="1:10" x14ac:dyDescent="0.2">
      <c r="A6369" s="28" t="s">
        <v>2036</v>
      </c>
      <c r="B6369" t="s">
        <v>9</v>
      </c>
      <c r="C6369" s="28" t="s">
        <v>1761</v>
      </c>
      <c r="D6369" t="s">
        <v>1662</v>
      </c>
      <c r="E6369" t="s">
        <v>2</v>
      </c>
      <c r="F6369" t="str">
        <f>INDEX(tbl_produits[Nom normalisé], MATCH(tbl_data[[#This Row],[Spécialité]], tbl_produits[Nom original], 0))</f>
        <v>DOLIPRANE, formes pédiatriques</v>
      </c>
      <c r="G6369" t="str">
        <f>INDEX(tbl_produits[Classe nom], MATCH(tbl_data[[#This Row],[NORM_Spécialité]], tbl_produits[Nom normalisé], 0))</f>
        <v>Système nerveux</v>
      </c>
      <c r="H6369">
        <f>YEAR(tbl_data[[#This Row],[Date_rapport]])</f>
        <v>2023</v>
      </c>
      <c r="I6369" t="str">
        <f>INDEX(tbl_produits[Molécule extraite], MATCH(tbl_data[[#This Row],[NORM_Spécialité]], tbl_produits[Nom normalisé], 0))</f>
        <v>Paracétamol</v>
      </c>
      <c r="J6369" s="34">
        <f>DATE(LEFT(tbl_data[[#This Row],[Date_rapport]], 4), MID(tbl_data[[#This Row],[Date_rapport]], 6, 2), RIGHT(tbl_data[[#This Row],[Date_rapport]], 2))</f>
        <v>45047</v>
      </c>
    </row>
    <row r="6370" spans="1:10" x14ac:dyDescent="0.2">
      <c r="A6370" s="28" t="s">
        <v>2036</v>
      </c>
      <c r="B6370" t="s">
        <v>9</v>
      </c>
      <c r="C6370" s="28" t="s">
        <v>1761</v>
      </c>
      <c r="D6370" t="s">
        <v>1273</v>
      </c>
      <c r="E6370" t="s">
        <v>2</v>
      </c>
      <c r="F6370" t="str">
        <f>INDEX(tbl_produits[Nom normalisé], MATCH(tbl_data[[#This Row],[Spécialité]], tbl_produits[Nom original], 0))</f>
        <v>EFFERALGANMED pédiatrique 30 mg/ml, solution buvable en flacons de 90 ml et 150 ml</v>
      </c>
      <c r="G6370" t="str">
        <f>INDEX(tbl_produits[Classe nom], MATCH(tbl_data[[#This Row],[NORM_Spécialité]], tbl_produits[Nom normalisé], 0))</f>
        <v>Système nerveux</v>
      </c>
      <c r="H6370">
        <f>YEAR(tbl_data[[#This Row],[Date_rapport]])</f>
        <v>2023</v>
      </c>
      <c r="I6370" t="str">
        <f>INDEX(tbl_produits[Molécule extraite], MATCH(tbl_data[[#This Row],[NORM_Spécialité]], tbl_produits[Nom normalisé], 0))</f>
        <v>Paracétamol</v>
      </c>
      <c r="J6370" s="34">
        <f>DATE(LEFT(tbl_data[[#This Row],[Date_rapport]], 4), MID(tbl_data[[#This Row],[Date_rapport]], 6, 2), RIGHT(tbl_data[[#This Row],[Date_rapport]], 2))</f>
        <v>45047</v>
      </c>
    </row>
    <row r="6371" spans="1:10" x14ac:dyDescent="0.2">
      <c r="A6371" s="28" t="s">
        <v>2036</v>
      </c>
      <c r="B6371" t="s">
        <v>6</v>
      </c>
      <c r="C6371" s="28" t="s">
        <v>1763</v>
      </c>
      <c r="D6371" t="s">
        <v>1663</v>
      </c>
      <c r="E6371" t="s">
        <v>1763</v>
      </c>
      <c r="F6371" t="str">
        <f>INDEX(tbl_produits[Nom normalisé], MATCH(tbl_data[[#This Row],[Spécialité]], tbl_produits[Nom original], 0))</f>
        <v>LYUMJEV 100 unités/mL, Junior KwikPen solution injectable en stylo prérempli</v>
      </c>
      <c r="G6371" t="str">
        <f>INDEX(tbl_produits[Classe nom], MATCH(tbl_data[[#This Row],[NORM_Spécialité]], tbl_produits[Nom normalisé], 0))</f>
        <v>Voies digestives et métabolisme</v>
      </c>
      <c r="H6371">
        <f>YEAR(tbl_data[[#This Row],[Date_rapport]])</f>
        <v>2023</v>
      </c>
      <c r="I6371" t="str">
        <f>INDEX(tbl_produits[Molécule extraite], MATCH(tbl_data[[#This Row],[NORM_Spécialité]], tbl_produits[Nom normalisé], 0))</f>
        <v>Insuline lispro</v>
      </c>
      <c r="J6371" s="34">
        <f>DATE(LEFT(tbl_data[[#This Row],[Date_rapport]], 4), MID(tbl_data[[#This Row],[Date_rapport]], 6, 2), RIGHT(tbl_data[[#This Row],[Date_rapport]], 2))</f>
        <v>45047</v>
      </c>
    </row>
    <row r="6372" spans="1:10" x14ac:dyDescent="0.2">
      <c r="A6372" s="28" t="s">
        <v>2036</v>
      </c>
      <c r="B6372" t="s">
        <v>9</v>
      </c>
      <c r="C6372" s="28" t="s">
        <v>1763</v>
      </c>
      <c r="D6372" t="s">
        <v>1653</v>
      </c>
      <c r="E6372" t="s">
        <v>2</v>
      </c>
      <c r="F6372" t="str">
        <f>INDEX(tbl_produits[Nom normalisé], MATCH(tbl_data[[#This Row],[Spécialité]], tbl_produits[Nom original], 0))</f>
        <v>PAZENIR 5 mg/mL, poudre pour dispersion pour perfusion</v>
      </c>
      <c r="G6372" t="str">
        <f>INDEX(tbl_produits[Classe nom], MATCH(tbl_data[[#This Row],[NORM_Spécialité]], tbl_produits[Nom normalisé], 0))</f>
        <v>Antinéoplasiques et immunomodulateurs</v>
      </c>
      <c r="H6372">
        <f>YEAR(tbl_data[[#This Row],[Date_rapport]])</f>
        <v>2023</v>
      </c>
      <c r="I6372" t="str">
        <f>INDEX(tbl_produits[Molécule extraite], MATCH(tbl_data[[#This Row],[NORM_Spécialité]], tbl_produits[Nom normalisé], 0))</f>
        <v>Paclitaxel</v>
      </c>
      <c r="J6372" s="34">
        <f>DATE(LEFT(tbl_data[[#This Row],[Date_rapport]], 4), MID(tbl_data[[#This Row],[Date_rapport]], 6, 2), RIGHT(tbl_data[[#This Row],[Date_rapport]], 2))</f>
        <v>45047</v>
      </c>
    </row>
    <row r="6373" spans="1:10" x14ac:dyDescent="0.2">
      <c r="A6373" s="28" t="s">
        <v>2036</v>
      </c>
      <c r="B6373" t="s">
        <v>9</v>
      </c>
      <c r="C6373" s="28" t="s">
        <v>1763</v>
      </c>
      <c r="D6373" t="s">
        <v>1765</v>
      </c>
      <c r="E6373" t="s">
        <v>2</v>
      </c>
      <c r="F6373" t="str">
        <f>INDEX(tbl_produits[Nom normalisé], MATCH(tbl_data[[#This Row],[Spécialité]], tbl_produits[Nom original], 0))</f>
        <v>ABRAXANE 5 mg/ml, poudre pour dispersion pour perfusion</v>
      </c>
      <c r="G6373" t="str">
        <f>INDEX(tbl_produits[Classe nom], MATCH(tbl_data[[#This Row],[NORM_Spécialité]], tbl_produits[Nom normalisé], 0))</f>
        <v>Antinéoplasiques et immunomodulateurs</v>
      </c>
      <c r="H6373">
        <f>YEAR(tbl_data[[#This Row],[Date_rapport]])</f>
        <v>2023</v>
      </c>
      <c r="I6373" t="str">
        <f>INDEX(tbl_produits[Molécule extraite], MATCH(tbl_data[[#This Row],[NORM_Spécialité]], tbl_produits[Nom normalisé], 0))</f>
        <v>Paclitaxel</v>
      </c>
      <c r="J6373" s="34">
        <f>DATE(LEFT(tbl_data[[#This Row],[Date_rapport]], 4), MID(tbl_data[[#This Row],[Date_rapport]], 6, 2), RIGHT(tbl_data[[#This Row],[Date_rapport]], 2))</f>
        <v>45047</v>
      </c>
    </row>
    <row r="6374" spans="1:10" x14ac:dyDescent="0.2">
      <c r="A6374" s="28" t="s">
        <v>2036</v>
      </c>
      <c r="B6374" t="s">
        <v>9</v>
      </c>
      <c r="C6374" s="28" t="s">
        <v>1319</v>
      </c>
      <c r="D6374" t="s">
        <v>1320</v>
      </c>
      <c r="E6374" t="s">
        <v>2</v>
      </c>
      <c r="F6374" t="str">
        <f>INDEX(tbl_produits[Nom normalisé], MATCH(tbl_data[[#This Row],[Spécialité]], tbl_produits[Nom original], 0))</f>
        <v>ARSENIC Trioxide Accord 1 mg /ml, solution à diluer pour perfusion</v>
      </c>
      <c r="G6374" t="str">
        <f>INDEX(tbl_produits[Classe nom], MATCH(tbl_data[[#This Row],[NORM_Spécialité]], tbl_produits[Nom normalisé], 0))</f>
        <v>Antinéoplasiques et immunomodulateurs</v>
      </c>
      <c r="H6374">
        <f>YEAR(tbl_data[[#This Row],[Date_rapport]])</f>
        <v>2023</v>
      </c>
      <c r="I6374" t="str">
        <f>INDEX(tbl_produits[Molécule extraite], MATCH(tbl_data[[#This Row],[NORM_Spécialité]], tbl_produits[Nom normalisé], 0))</f>
        <v>Trioxyde d'arsenic</v>
      </c>
      <c r="J6374" s="34">
        <f>DATE(LEFT(tbl_data[[#This Row],[Date_rapport]], 4), MID(tbl_data[[#This Row],[Date_rapport]], 6, 2), RIGHT(tbl_data[[#This Row],[Date_rapport]], 2))</f>
        <v>45047</v>
      </c>
    </row>
    <row r="6375" spans="1:10" x14ac:dyDescent="0.2">
      <c r="A6375" s="28" t="s">
        <v>2036</v>
      </c>
      <c r="B6375" t="s">
        <v>6</v>
      </c>
      <c r="C6375" s="28" t="s">
        <v>1319</v>
      </c>
      <c r="D6375" t="s">
        <v>1766</v>
      </c>
      <c r="E6375" t="s">
        <v>1319</v>
      </c>
      <c r="F6375" t="str">
        <f>INDEX(tbl_produits[Nom normalisé], MATCH(tbl_data[[#This Row],[Spécialité]], tbl_produits[Nom original], 0))</f>
        <v>CARDIOXANE 500 mg, poudre pour solution pour perfusion</v>
      </c>
      <c r="G6375" t="str">
        <f>INDEX(tbl_produits[Classe nom], MATCH(tbl_data[[#This Row],[NORM_Spécialité]], tbl_produits[Nom normalisé], 0))</f>
        <v>Divers</v>
      </c>
      <c r="H6375">
        <f>YEAR(tbl_data[[#This Row],[Date_rapport]])</f>
        <v>2023</v>
      </c>
      <c r="I6375" t="str">
        <f>INDEX(tbl_produits[Molécule extraite], MATCH(tbl_data[[#This Row],[NORM_Spécialité]], tbl_produits[Nom normalisé], 0))</f>
        <v>Dexrazoxane</v>
      </c>
      <c r="J6375" s="34">
        <f>DATE(LEFT(tbl_data[[#This Row],[Date_rapport]], 4), MID(tbl_data[[#This Row],[Date_rapport]], 6, 2), RIGHT(tbl_data[[#This Row],[Date_rapport]], 2))</f>
        <v>45047</v>
      </c>
    </row>
    <row r="6376" spans="1:10" x14ac:dyDescent="0.2">
      <c r="A6376" s="28" t="s">
        <v>2036</v>
      </c>
      <c r="B6376" t="s">
        <v>3</v>
      </c>
      <c r="C6376" s="28" t="s">
        <v>1319</v>
      </c>
      <c r="D6376" t="s">
        <v>1321</v>
      </c>
      <c r="E6376" t="s">
        <v>2</v>
      </c>
      <c r="F6376" t="str">
        <f>INDEX(tbl_produits[Nom normalisé], MATCH(tbl_data[[#This Row],[Spécialité]], tbl_produits[Nom original], 0))</f>
        <v>STRIADYNE 20 mg/2 ml, solution injectable en ampoule</v>
      </c>
      <c r="G6376" t="str">
        <f>INDEX(tbl_produits[Classe nom], MATCH(tbl_data[[#This Row],[NORM_Spécialité]], tbl_produits[Nom normalisé], 0))</f>
        <v>Système cardiovasculaire</v>
      </c>
      <c r="H6376">
        <f>YEAR(tbl_data[[#This Row],[Date_rapport]])</f>
        <v>2023</v>
      </c>
      <c r="I6376" t="str">
        <f>INDEX(tbl_produits[Molécule extraite], MATCH(tbl_data[[#This Row],[NORM_Spécialité]], tbl_produits[Nom normalisé], 0))</f>
        <v>Triphosadénine</v>
      </c>
      <c r="J6376" s="34">
        <f>DATE(LEFT(tbl_data[[#This Row],[Date_rapport]], 4), MID(tbl_data[[#This Row],[Date_rapport]], 6, 2), RIGHT(tbl_data[[#This Row],[Date_rapport]], 2))</f>
        <v>45047</v>
      </c>
    </row>
    <row r="6377" spans="1:10" x14ac:dyDescent="0.2">
      <c r="A6377" s="28" t="s">
        <v>2036</v>
      </c>
      <c r="B6377" t="s">
        <v>3</v>
      </c>
      <c r="C6377" s="28" t="s">
        <v>1767</v>
      </c>
      <c r="D6377" t="s">
        <v>1171</v>
      </c>
      <c r="E6377" t="s">
        <v>2</v>
      </c>
      <c r="F6377" t="str">
        <f>INDEX(tbl_produits[Nom normalisé], MATCH(tbl_data[[#This Row],[Spécialité]], tbl_produits[Nom original], 0))</f>
        <v>IOMERON 250 (250 mg Iode/mL), solution injectable</v>
      </c>
      <c r="G6377" t="str">
        <f>INDEX(tbl_produits[Classe nom], MATCH(tbl_data[[#This Row],[NORM_Spécialité]], tbl_produits[Nom normalisé], 0))</f>
        <v>Divers</v>
      </c>
      <c r="H6377">
        <f>YEAR(tbl_data[[#This Row],[Date_rapport]])</f>
        <v>2023</v>
      </c>
      <c r="I6377" t="str">
        <f>INDEX(tbl_produits[Molécule extraite], MATCH(tbl_data[[#This Row],[NORM_Spécialité]], tbl_produits[Nom normalisé], 0))</f>
        <v>Ioméprol</v>
      </c>
      <c r="J6377" s="34">
        <f>DATE(LEFT(tbl_data[[#This Row],[Date_rapport]], 4), MID(tbl_data[[#This Row],[Date_rapport]], 6, 2), RIGHT(tbl_data[[#This Row],[Date_rapport]], 2))</f>
        <v>45047</v>
      </c>
    </row>
    <row r="6378" spans="1:10" x14ac:dyDescent="0.2">
      <c r="A6378" s="28" t="s">
        <v>2036</v>
      </c>
      <c r="B6378" t="s">
        <v>9</v>
      </c>
      <c r="C6378" s="28" t="s">
        <v>1767</v>
      </c>
      <c r="D6378" t="s">
        <v>1768</v>
      </c>
      <c r="E6378" t="s">
        <v>2</v>
      </c>
      <c r="F6378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6378" t="str">
        <f>INDEX(tbl_produits[Classe nom], MATCH(tbl_data[[#This Row],[NORM_Spécialité]], tbl_produits[Nom normalisé], 0))</f>
        <v>Divers</v>
      </c>
      <c r="H6378">
        <f>YEAR(tbl_data[[#This Row],[Date_rapport]])</f>
        <v>2023</v>
      </c>
      <c r="I6378" t="str">
        <f>INDEX(tbl_produits[Molécule extraite], MATCH(tbl_data[[#This Row],[NORM_Spécialité]], tbl_produits[Nom normalisé], 0))</f>
        <v>Ioméprol</v>
      </c>
      <c r="J6378" s="34">
        <f>DATE(LEFT(tbl_data[[#This Row],[Date_rapport]], 4), MID(tbl_data[[#This Row],[Date_rapport]], 6, 2), RIGHT(tbl_data[[#This Row],[Date_rapport]], 2))</f>
        <v>45047</v>
      </c>
    </row>
    <row r="6379" spans="1:10" x14ac:dyDescent="0.2">
      <c r="A6379" s="28" t="s">
        <v>2036</v>
      </c>
      <c r="B6379" t="s">
        <v>6</v>
      </c>
      <c r="C6379" s="28" t="s">
        <v>1767</v>
      </c>
      <c r="D6379" t="s">
        <v>1718</v>
      </c>
      <c r="E6379" t="s">
        <v>1767</v>
      </c>
      <c r="F6379" t="str">
        <f>INDEX(tbl_produits[Nom normalisé], MATCH(tbl_data[[#This Row],[Spécialité]], tbl_produits[Nom original], 0))</f>
        <v>RETROVIR 10 mg/ml, solution à diluer pour perfusion</v>
      </c>
      <c r="G6379" t="str">
        <f>INDEX(tbl_produits[Classe nom], MATCH(tbl_data[[#This Row],[NORM_Spécialité]], tbl_produits[Nom normalisé], 0))</f>
        <v>Anti-infectieux à usage systémique</v>
      </c>
      <c r="H6379">
        <f>YEAR(tbl_data[[#This Row],[Date_rapport]])</f>
        <v>2023</v>
      </c>
      <c r="I6379" t="str">
        <f>INDEX(tbl_produits[Molécule extraite], MATCH(tbl_data[[#This Row],[NORM_Spécialité]], tbl_produits[Nom normalisé], 0))</f>
        <v>Zidovudine</v>
      </c>
      <c r="J6379" s="34">
        <f>DATE(LEFT(tbl_data[[#This Row],[Date_rapport]], 4), MID(tbl_data[[#This Row],[Date_rapport]], 6, 2), RIGHT(tbl_data[[#This Row],[Date_rapport]], 2))</f>
        <v>45047</v>
      </c>
    </row>
    <row r="6380" spans="1:10" x14ac:dyDescent="0.2">
      <c r="A6380" s="28" t="s">
        <v>2036</v>
      </c>
      <c r="B6380" t="s">
        <v>3</v>
      </c>
      <c r="C6380" s="28" t="s">
        <v>1767</v>
      </c>
      <c r="D6380" t="s">
        <v>1227</v>
      </c>
      <c r="E6380" t="s">
        <v>2</v>
      </c>
      <c r="F6380" t="str">
        <f>INDEX(tbl_produits[Nom normalisé], MATCH(tbl_data[[#This Row],[Spécialité]], tbl_produits[Nom original], 0))</f>
        <v>RULID 50 mg, comprimé sécable pour suspension buvable</v>
      </c>
      <c r="G6380" t="str">
        <f>INDEX(tbl_produits[Classe nom], MATCH(tbl_data[[#This Row],[NORM_Spécialité]], tbl_produits[Nom normalisé], 0))</f>
        <v>Anti-infectieux à usage systémique</v>
      </c>
      <c r="H6380">
        <f>YEAR(tbl_data[[#This Row],[Date_rapport]])</f>
        <v>2023</v>
      </c>
      <c r="I6380" t="str">
        <f>INDEX(tbl_produits[Molécule extraite], MATCH(tbl_data[[#This Row],[NORM_Spécialité]], tbl_produits[Nom normalisé], 0))</f>
        <v>Roxithromycine</v>
      </c>
      <c r="J6380" s="34">
        <f>DATE(LEFT(tbl_data[[#This Row],[Date_rapport]], 4), MID(tbl_data[[#This Row],[Date_rapport]], 6, 2), RIGHT(tbl_data[[#This Row],[Date_rapport]], 2))</f>
        <v>45047</v>
      </c>
    </row>
    <row r="6381" spans="1:10" x14ac:dyDescent="0.2">
      <c r="A6381" s="28" t="s">
        <v>2036</v>
      </c>
      <c r="B6381" t="s">
        <v>9</v>
      </c>
      <c r="C6381" s="28" t="s">
        <v>1767</v>
      </c>
      <c r="D6381" t="s">
        <v>1005</v>
      </c>
      <c r="E6381" t="s">
        <v>2</v>
      </c>
      <c r="F6381" t="str">
        <f>INDEX(tbl_produits[Nom normalisé], MATCH(tbl_data[[#This Row],[Spécialité]], tbl_produits[Nom original], 0))</f>
        <v xml:space="preserve">TOFRANIL 10 mg, comprimé enrobé </v>
      </c>
      <c r="G6381" t="str">
        <f>INDEX(tbl_produits[Classe nom], MATCH(tbl_data[[#This Row],[NORM_Spécialité]], tbl_produits[Nom normalisé], 0))</f>
        <v>Système nerveux</v>
      </c>
      <c r="H6381">
        <f>YEAR(tbl_data[[#This Row],[Date_rapport]])</f>
        <v>2023</v>
      </c>
      <c r="I6381" t="str">
        <f>INDEX(tbl_produits[Molécule extraite], MATCH(tbl_data[[#This Row],[NORM_Spécialité]], tbl_produits[Nom normalisé], 0))</f>
        <v>Imipramine</v>
      </c>
      <c r="J6381" s="34">
        <f>DATE(LEFT(tbl_data[[#This Row],[Date_rapport]], 4), MID(tbl_data[[#This Row],[Date_rapport]], 6, 2), RIGHT(tbl_data[[#This Row],[Date_rapport]], 2))</f>
        <v>45047</v>
      </c>
    </row>
    <row r="6382" spans="1:10" x14ac:dyDescent="0.2">
      <c r="A6382" s="28" t="s">
        <v>2036</v>
      </c>
      <c r="B6382" t="s">
        <v>9</v>
      </c>
      <c r="C6382" s="28" t="s">
        <v>1769</v>
      </c>
      <c r="D6382" t="s">
        <v>1425</v>
      </c>
      <c r="E6382" t="s">
        <v>2</v>
      </c>
      <c r="F6382" t="str">
        <f>INDEX(tbl_produits[Nom normalisé], MATCH(tbl_data[[#This Row],[Spécialité]], tbl_produits[Nom original], 0))</f>
        <v>TIAPRIDAL 100 mg/2 ml, solution injectable</v>
      </c>
      <c r="G6382" t="str">
        <f>INDEX(tbl_produits[Classe nom], MATCH(tbl_data[[#This Row],[NORM_Spécialité]], tbl_produits[Nom normalisé], 0))</f>
        <v>Système nerveux</v>
      </c>
      <c r="H6382">
        <f>YEAR(tbl_data[[#This Row],[Date_rapport]])</f>
        <v>2023</v>
      </c>
      <c r="I6382" t="str">
        <f>INDEX(tbl_produits[Molécule extraite], MATCH(tbl_data[[#This Row],[NORM_Spécialité]], tbl_produits[Nom normalisé], 0))</f>
        <v>Tiapride (chlorhydrate de)</v>
      </c>
      <c r="J6382" s="34">
        <f>DATE(LEFT(tbl_data[[#This Row],[Date_rapport]], 4), MID(tbl_data[[#This Row],[Date_rapport]], 6, 2), RIGHT(tbl_data[[#This Row],[Date_rapport]], 2))</f>
        <v>45047</v>
      </c>
    </row>
    <row r="6383" spans="1:10" x14ac:dyDescent="0.2">
      <c r="A6383" s="28" t="s">
        <v>2036</v>
      </c>
      <c r="B6383" t="s">
        <v>9</v>
      </c>
      <c r="C6383" s="28" t="s">
        <v>1769</v>
      </c>
      <c r="D6383" t="s">
        <v>850</v>
      </c>
      <c r="E6383" t="s">
        <v>2</v>
      </c>
      <c r="F6383" t="str">
        <f>INDEX(tbl_produits[Nom normalisé], MATCH(tbl_data[[#This Row],[Spécialité]], tbl_produits[Nom original], 0))</f>
        <v>NULOJIX 250 mg, poudre pour solution à diluer pour perfusion</v>
      </c>
      <c r="G6383" t="str">
        <f>INDEX(tbl_produits[Classe nom], MATCH(tbl_data[[#This Row],[NORM_Spécialité]], tbl_produits[Nom normalisé], 0))</f>
        <v>Antinéoplasiques et immunomodulateurs</v>
      </c>
      <c r="H6383">
        <f>YEAR(tbl_data[[#This Row],[Date_rapport]])</f>
        <v>2023</v>
      </c>
      <c r="I6383" t="str">
        <f>INDEX(tbl_produits[Molécule extraite], MATCH(tbl_data[[#This Row],[NORM_Spécialité]], tbl_produits[Nom normalisé], 0))</f>
        <v>Bélatacept</v>
      </c>
      <c r="J6383" s="34">
        <f>DATE(LEFT(tbl_data[[#This Row],[Date_rapport]], 4), MID(tbl_data[[#This Row],[Date_rapport]], 6, 2), RIGHT(tbl_data[[#This Row],[Date_rapport]], 2))</f>
        <v>45047</v>
      </c>
    </row>
    <row r="6384" spans="1:10" x14ac:dyDescent="0.2">
      <c r="A6384" s="28" t="s">
        <v>2036</v>
      </c>
      <c r="B6384" t="s">
        <v>11</v>
      </c>
      <c r="C6384" s="28" t="s">
        <v>1769</v>
      </c>
      <c r="D6384" t="s">
        <v>695</v>
      </c>
      <c r="E6384" t="s">
        <v>2</v>
      </c>
      <c r="F6384" t="str">
        <f>INDEX(tbl_produits[Nom normalisé], MATCH(tbl_data[[#This Row],[Spécialité]], tbl_produits[Nom original], 0))</f>
        <v>GLUCAGEN 1 mg/ml, poudre et solvant pour solution injectable</v>
      </c>
      <c r="G6384" t="str">
        <f>INDEX(tbl_produits[Classe nom], MATCH(tbl_data[[#This Row],[NORM_Spécialité]], tbl_produits[Nom normalisé], 0))</f>
        <v>Hormones systémiques sauf hormones sexuelles et insulines</v>
      </c>
      <c r="H6384">
        <f>YEAR(tbl_data[[#This Row],[Date_rapport]])</f>
        <v>2023</v>
      </c>
      <c r="I6384" t="str">
        <f>INDEX(tbl_produits[Molécule extraite], MATCH(tbl_data[[#This Row],[NORM_Spécialité]], tbl_produits[Nom normalisé], 0))</f>
        <v>Glucagon</v>
      </c>
      <c r="J6384" s="34">
        <f>DATE(LEFT(tbl_data[[#This Row],[Date_rapport]], 4), MID(tbl_data[[#This Row],[Date_rapport]], 6, 2), RIGHT(tbl_data[[#This Row],[Date_rapport]], 2))</f>
        <v>45047</v>
      </c>
    </row>
    <row r="6385" spans="1:10" x14ac:dyDescent="0.2">
      <c r="A6385" s="28" t="s">
        <v>2036</v>
      </c>
      <c r="B6385" t="s">
        <v>6</v>
      </c>
      <c r="C6385" s="28" t="s">
        <v>1770</v>
      </c>
      <c r="D6385" t="s">
        <v>1771</v>
      </c>
      <c r="E6385" t="s">
        <v>1770</v>
      </c>
      <c r="F6385" t="str">
        <f>INDEX(tbl_produits[Nom normalisé], MATCH(tbl_data[[#This Row],[Spécialité]], tbl_produits[Nom original], 0))</f>
        <v>AZACTAM 1g poudre et solution pour usage parentéral</v>
      </c>
      <c r="G6385" t="str">
        <f>INDEX(tbl_produits[Classe nom], MATCH(tbl_data[[#This Row],[NORM_Spécialité]], tbl_produits[Nom normalisé], 0))</f>
        <v>Anti-infectieux à usage systémique</v>
      </c>
      <c r="H6385">
        <f>YEAR(tbl_data[[#This Row],[Date_rapport]])</f>
        <v>2023</v>
      </c>
      <c r="I6385" t="str">
        <f>INDEX(tbl_produits[Molécule extraite], MATCH(tbl_data[[#This Row],[NORM_Spécialité]], tbl_produits[Nom normalisé], 0))</f>
        <v>Aztréonam</v>
      </c>
      <c r="J6385" s="34">
        <f>DATE(LEFT(tbl_data[[#This Row],[Date_rapport]], 4), MID(tbl_data[[#This Row],[Date_rapport]], 6, 2), RIGHT(tbl_data[[#This Row],[Date_rapport]], 2))</f>
        <v>45047</v>
      </c>
    </row>
    <row r="6386" spans="1:10" x14ac:dyDescent="0.2">
      <c r="A6386" s="28" t="s">
        <v>2036</v>
      </c>
      <c r="B6386" t="s">
        <v>3</v>
      </c>
      <c r="C6386" s="28" t="s">
        <v>1770</v>
      </c>
      <c r="D6386" t="s">
        <v>1025</v>
      </c>
      <c r="E6386" t="s">
        <v>2</v>
      </c>
      <c r="F6386" t="str">
        <f>INDEX(tbl_produits[Nom normalisé], MATCH(tbl_data[[#This Row],[Spécialité]], tbl_produits[Nom original], 0))</f>
        <v>XYLOCAINE 20 mg/ml sans conservateur, solution injectable</v>
      </c>
      <c r="G6386" t="str">
        <f>INDEX(tbl_produits[Classe nom], MATCH(tbl_data[[#This Row],[NORM_Spécialité]], tbl_produits[Nom normalisé], 0))</f>
        <v>Système nerveux</v>
      </c>
      <c r="H6386">
        <f>YEAR(tbl_data[[#This Row],[Date_rapport]])</f>
        <v>2023</v>
      </c>
      <c r="I6386" t="str">
        <f>INDEX(tbl_produits[Molécule extraite], MATCH(tbl_data[[#This Row],[NORM_Spécialité]], tbl_produits[Nom normalisé], 0))</f>
        <v>Chlorhydrate de lidocaïne</v>
      </c>
      <c r="J6386" s="34">
        <f>DATE(LEFT(tbl_data[[#This Row],[Date_rapport]], 4), MID(tbl_data[[#This Row],[Date_rapport]], 6, 2), RIGHT(tbl_data[[#This Row],[Date_rapport]], 2))</f>
        <v>45047</v>
      </c>
    </row>
    <row r="6387" spans="1:10" x14ac:dyDescent="0.2">
      <c r="A6387" s="28" t="s">
        <v>2036</v>
      </c>
      <c r="B6387" t="s">
        <v>3</v>
      </c>
      <c r="C6387" s="28" t="s">
        <v>1770</v>
      </c>
      <c r="D6387" t="s">
        <v>1772</v>
      </c>
      <c r="E6387" t="s">
        <v>2</v>
      </c>
      <c r="F6387" t="str">
        <f>INDEX(tbl_produits[Nom normalisé], MATCH(tbl_data[[#This Row],[Spécialité]], tbl_produits[Nom original], 0))</f>
        <v>XYLOCAINE 10 mg/ml sans conservateur, solution injectable</v>
      </c>
      <c r="G6387" t="str">
        <f>INDEX(tbl_produits[Classe nom], MATCH(tbl_data[[#This Row],[NORM_Spécialité]], tbl_produits[Nom normalisé], 0))</f>
        <v>Système nerveux</v>
      </c>
      <c r="H6387">
        <f>YEAR(tbl_data[[#This Row],[Date_rapport]])</f>
        <v>2023</v>
      </c>
      <c r="I6387" t="str">
        <f>INDEX(tbl_produits[Molécule extraite], MATCH(tbl_data[[#This Row],[NORM_Spécialité]], tbl_produits[Nom normalisé], 0))</f>
        <v>Chlorhydrate de lidocaïne</v>
      </c>
      <c r="J6387" s="34">
        <f>DATE(LEFT(tbl_data[[#This Row],[Date_rapport]], 4), MID(tbl_data[[#This Row],[Date_rapport]], 6, 2), RIGHT(tbl_data[[#This Row],[Date_rapport]], 2))</f>
        <v>45047</v>
      </c>
    </row>
    <row r="6388" spans="1:10" x14ac:dyDescent="0.2">
      <c r="A6388" s="28" t="s">
        <v>2036</v>
      </c>
      <c r="B6388" t="s">
        <v>3</v>
      </c>
      <c r="C6388" s="28" t="s">
        <v>1770</v>
      </c>
      <c r="D6388" t="s">
        <v>726</v>
      </c>
      <c r="E6388" t="s">
        <v>2</v>
      </c>
      <c r="F6388" t="str">
        <f>INDEX(tbl_produits[Nom normalisé], MATCH(tbl_data[[#This Row],[Spécialité]], tbl_produits[Nom original], 0))</f>
        <v>ACTILYSE 2 mg, poudre pour solution injectable et perfusion</v>
      </c>
      <c r="G6388" t="str">
        <f>INDEX(tbl_produits[Classe nom], MATCH(tbl_data[[#This Row],[NORM_Spécialité]], tbl_produits[Nom normalisé], 0))</f>
        <v>Sang et organes hématopoïétiques</v>
      </c>
      <c r="H6388">
        <f>YEAR(tbl_data[[#This Row],[Date_rapport]])</f>
        <v>2023</v>
      </c>
      <c r="I6388" t="str">
        <f>INDEX(tbl_produits[Molécule extraite], MATCH(tbl_data[[#This Row],[NORM_Spécialité]], tbl_produits[Nom normalisé], 0))</f>
        <v>Altéplase</v>
      </c>
      <c r="J6388" s="34">
        <f>DATE(LEFT(tbl_data[[#This Row],[Date_rapport]], 4), MID(tbl_data[[#This Row],[Date_rapport]], 6, 2), RIGHT(tbl_data[[#This Row],[Date_rapport]], 2))</f>
        <v>45047</v>
      </c>
    </row>
    <row r="6389" spans="1:10" x14ac:dyDescent="0.2">
      <c r="A6389" s="28" t="s">
        <v>2036</v>
      </c>
      <c r="B6389" t="s">
        <v>9</v>
      </c>
      <c r="C6389" s="28" t="s">
        <v>1773</v>
      </c>
      <c r="D6389" t="s">
        <v>1081</v>
      </c>
      <c r="E6389" t="s">
        <v>2</v>
      </c>
      <c r="F6389" t="str">
        <f>INDEX(tbl_produits[Nom normalisé], MATCH(tbl_data[[#This Row],[Spécialité]], tbl_produits[Nom original], 0))</f>
        <v>MONOPROST 50 microgrammes/ml, collyre en solution en récipient unidose</v>
      </c>
      <c r="G6389" t="str">
        <f>INDEX(tbl_produits[Classe nom], MATCH(tbl_data[[#This Row],[NORM_Spécialité]], tbl_produits[Nom normalisé], 0))</f>
        <v>Organes sensoriels</v>
      </c>
      <c r="H6389">
        <f>YEAR(tbl_data[[#This Row],[Date_rapport]])</f>
        <v>2023</v>
      </c>
      <c r="I6389" t="str">
        <f>INDEX(tbl_produits[Molécule extraite], MATCH(tbl_data[[#This Row],[NORM_Spécialité]], tbl_produits[Nom normalisé], 0))</f>
        <v>Latanoprost</v>
      </c>
      <c r="J6389" s="34">
        <f>DATE(LEFT(tbl_data[[#This Row],[Date_rapport]], 4), MID(tbl_data[[#This Row],[Date_rapport]], 6, 2), RIGHT(tbl_data[[#This Row],[Date_rapport]], 2))</f>
        <v>45047</v>
      </c>
    </row>
    <row r="6390" spans="1:10" x14ac:dyDescent="0.2">
      <c r="A6390" s="28" t="s">
        <v>2036</v>
      </c>
      <c r="B6390" t="s">
        <v>3</v>
      </c>
      <c r="C6390" s="28" t="s">
        <v>1773</v>
      </c>
      <c r="D6390" t="s">
        <v>872</v>
      </c>
      <c r="E6390" t="s">
        <v>2</v>
      </c>
      <c r="F6390" t="str">
        <f>INDEX(tbl_produits[Nom normalisé], MATCH(tbl_data[[#This Row],[Spécialité]], tbl_produits[Nom original], 0))</f>
        <v>XYLOCAINE 20 mg/ml ADRENALINE 0,005 mg/ml, solution injectable</v>
      </c>
      <c r="G6390" t="str">
        <f>INDEX(tbl_produits[Classe nom], MATCH(tbl_data[[#This Row],[NORM_Spécialité]], tbl_produits[Nom normalisé], 0))</f>
        <v>Système nerveux</v>
      </c>
      <c r="H6390">
        <f>YEAR(tbl_data[[#This Row],[Date_rapport]])</f>
        <v>2023</v>
      </c>
      <c r="I6390" t="str">
        <f>INDEX(tbl_produits[Molécule extraite], MATCH(tbl_data[[#This Row],[NORM_Spécialité]], tbl_produits[Nom normalisé], 0))</f>
        <v>Adrénaline / Lidocaïne</v>
      </c>
      <c r="J6390" s="34">
        <f>DATE(LEFT(tbl_data[[#This Row],[Date_rapport]], 4), MID(tbl_data[[#This Row],[Date_rapport]], 6, 2), RIGHT(tbl_data[[#This Row],[Date_rapport]], 2))</f>
        <v>45047</v>
      </c>
    </row>
    <row r="6391" spans="1:10" x14ac:dyDescent="0.2">
      <c r="A6391" s="28" t="s">
        <v>2036</v>
      </c>
      <c r="B6391" t="s">
        <v>9</v>
      </c>
      <c r="C6391" s="28" t="s">
        <v>1773</v>
      </c>
      <c r="D6391" t="s">
        <v>1774</v>
      </c>
      <c r="E6391" t="s">
        <v>2</v>
      </c>
      <c r="F6391" t="str">
        <f>INDEX(tbl_produits[Nom normalisé], MATCH(tbl_data[[#This Row],[Spécialité]], tbl_produits[Nom original], 0))</f>
        <v>XYLOCAINE 10 mg/ml ADRENALINE 0,005 mg/ml, solution injectable</v>
      </c>
      <c r="G6391" t="str">
        <f>INDEX(tbl_produits[Classe nom], MATCH(tbl_data[[#This Row],[NORM_Spécialité]], tbl_produits[Nom normalisé], 0))</f>
        <v>Système nerveux</v>
      </c>
      <c r="H6391">
        <f>YEAR(tbl_data[[#This Row],[Date_rapport]])</f>
        <v>2023</v>
      </c>
      <c r="I6391" t="str">
        <f>INDEX(tbl_produits[Molécule extraite], MATCH(tbl_data[[#This Row],[NORM_Spécialité]], tbl_produits[Nom normalisé], 0))</f>
        <v>Adrénaline / Lidocaïne</v>
      </c>
      <c r="J6391" s="34">
        <f>DATE(LEFT(tbl_data[[#This Row],[Date_rapport]], 4), MID(tbl_data[[#This Row],[Date_rapport]], 6, 2), RIGHT(tbl_data[[#This Row],[Date_rapport]], 2))</f>
        <v>45047</v>
      </c>
    </row>
    <row r="6392" spans="1:10" x14ac:dyDescent="0.2">
      <c r="A6392" s="28" t="s">
        <v>2036</v>
      </c>
      <c r="B6392" t="s">
        <v>3</v>
      </c>
      <c r="C6392" s="28" t="s">
        <v>1773</v>
      </c>
      <c r="D6392" t="s">
        <v>1201</v>
      </c>
      <c r="E6392" t="s">
        <v>2</v>
      </c>
      <c r="F6392" t="str">
        <f>INDEX(tbl_produits[Nom normalisé], MATCH(tbl_data[[#This Row],[Spécialité]], tbl_produits[Nom original], 0))</f>
        <v>OZIDIA 5 mg, comprimé à libération prolongée</v>
      </c>
      <c r="G6392" t="str">
        <f>INDEX(tbl_produits[Classe nom], MATCH(tbl_data[[#This Row],[NORM_Spécialité]], tbl_produits[Nom normalisé], 0))</f>
        <v>Voies digestives et métabolisme</v>
      </c>
      <c r="H6392">
        <f>YEAR(tbl_data[[#This Row],[Date_rapport]])</f>
        <v>2023</v>
      </c>
      <c r="I6392" t="str">
        <f>INDEX(tbl_produits[Molécule extraite], MATCH(tbl_data[[#This Row],[NORM_Spécialité]], tbl_produits[Nom normalisé], 0))</f>
        <v>Glipizide</v>
      </c>
      <c r="J6392" s="34">
        <f>DATE(LEFT(tbl_data[[#This Row],[Date_rapport]], 4), MID(tbl_data[[#This Row],[Date_rapport]], 6, 2), RIGHT(tbl_data[[#This Row],[Date_rapport]], 2))</f>
        <v>45047</v>
      </c>
    </row>
    <row r="6393" spans="1:10" x14ac:dyDescent="0.2">
      <c r="A6393" s="28" t="s">
        <v>2036</v>
      </c>
      <c r="B6393" t="s">
        <v>9</v>
      </c>
      <c r="C6393" s="28" t="s">
        <v>1773</v>
      </c>
      <c r="D6393" t="s">
        <v>1192</v>
      </c>
      <c r="E6393" t="s">
        <v>2</v>
      </c>
      <c r="F6393" t="str">
        <f>INDEX(tbl_produits[Nom normalisé], MATCH(tbl_data[[#This Row],[Spécialité]], tbl_produits[Nom original], 0))</f>
        <v>CIFLOX 200 mg/100 mL, solution pour perfusion (IV)</v>
      </c>
      <c r="G6393" t="str">
        <f>INDEX(tbl_produits[Classe nom], MATCH(tbl_data[[#This Row],[NORM_Spécialité]], tbl_produits[Nom normalisé], 0))</f>
        <v>Anti-infectieux à usage systémique</v>
      </c>
      <c r="H6393">
        <f>YEAR(tbl_data[[#This Row],[Date_rapport]])</f>
        <v>2023</v>
      </c>
      <c r="I6393" t="str">
        <f>INDEX(tbl_produits[Molécule extraite], MATCH(tbl_data[[#This Row],[NORM_Spécialité]], tbl_produits[Nom normalisé], 0))</f>
        <v>Ciprofloxacine</v>
      </c>
      <c r="J6393" s="34">
        <f>DATE(LEFT(tbl_data[[#This Row],[Date_rapport]], 4), MID(tbl_data[[#This Row],[Date_rapport]], 6, 2), RIGHT(tbl_data[[#This Row],[Date_rapport]], 2))</f>
        <v>45047</v>
      </c>
    </row>
    <row r="6394" spans="1:10" x14ac:dyDescent="0.2">
      <c r="A6394" s="28" t="s">
        <v>2036</v>
      </c>
      <c r="B6394" t="s">
        <v>9</v>
      </c>
      <c r="C6394" s="28" t="s">
        <v>1775</v>
      </c>
      <c r="D6394" t="s">
        <v>1180</v>
      </c>
      <c r="E6394" t="s">
        <v>2</v>
      </c>
      <c r="F6394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6394" t="str">
        <f>INDEX(tbl_produits[Classe nom], MATCH(tbl_data[[#This Row],[NORM_Spécialité]], tbl_produits[Nom normalisé], 0))</f>
        <v>Système respiratoire</v>
      </c>
      <c r="H6394">
        <f>YEAR(tbl_data[[#This Row],[Date_rapport]])</f>
        <v>2023</v>
      </c>
      <c r="I6394" t="str">
        <f>INDEX(tbl_produits[Molécule extraite], MATCH(tbl_data[[#This Row],[NORM_Spécialité]], tbl_produits[Nom normalisé], 0))</f>
        <v>Béclométasone</v>
      </c>
      <c r="J6394" s="34">
        <f>DATE(LEFT(tbl_data[[#This Row],[Date_rapport]], 4), MID(tbl_data[[#This Row],[Date_rapport]], 6, 2), RIGHT(tbl_data[[#This Row],[Date_rapport]], 2))</f>
        <v>45047</v>
      </c>
    </row>
    <row r="6395" spans="1:10" x14ac:dyDescent="0.2">
      <c r="A6395" s="28" t="s">
        <v>2036</v>
      </c>
      <c r="B6395" t="s">
        <v>9</v>
      </c>
      <c r="C6395" s="28" t="s">
        <v>1776</v>
      </c>
      <c r="D6395" t="s">
        <v>1051</v>
      </c>
      <c r="E6395" t="s">
        <v>2</v>
      </c>
      <c r="F6395" t="str">
        <f>INDEX(tbl_produits[Nom normalisé], MATCH(tbl_data[[#This Row],[Spécialité]], tbl_produits[Nom original], 0))</f>
        <v>ROXITHROMYCINE Teva 100 mg, comprimé pelliculé</v>
      </c>
      <c r="G6395" t="str">
        <f>INDEX(tbl_produits[Classe nom], MATCH(tbl_data[[#This Row],[NORM_Spécialité]], tbl_produits[Nom normalisé], 0))</f>
        <v>Anti-infectieux à usage systémique</v>
      </c>
      <c r="H6395">
        <f>YEAR(tbl_data[[#This Row],[Date_rapport]])</f>
        <v>2023</v>
      </c>
      <c r="I6395" t="str">
        <f>INDEX(tbl_produits[Molécule extraite], MATCH(tbl_data[[#This Row],[NORM_Spécialité]], tbl_produits[Nom normalisé], 0))</f>
        <v>Roxithromycine</v>
      </c>
      <c r="J6395" s="34">
        <f>DATE(LEFT(tbl_data[[#This Row],[Date_rapport]], 4), MID(tbl_data[[#This Row],[Date_rapport]], 6, 2), RIGHT(tbl_data[[#This Row],[Date_rapport]], 2))</f>
        <v>45047</v>
      </c>
    </row>
    <row r="6396" spans="1:10" x14ac:dyDescent="0.2">
      <c r="A6396" s="28" t="s">
        <v>2036</v>
      </c>
      <c r="B6396" t="s">
        <v>3</v>
      </c>
      <c r="C6396" s="28" t="s">
        <v>1776</v>
      </c>
      <c r="D6396" t="s">
        <v>1242</v>
      </c>
      <c r="E6396" t="s">
        <v>2</v>
      </c>
      <c r="F6396" t="str">
        <f>INDEX(tbl_produits[Nom normalisé], MATCH(tbl_data[[#This Row],[Spécialité]], tbl_produits[Nom original], 0))</f>
        <v>SPÉCIALITÉS à base de roxithromycine 150 mg, comprimé pelliculé</v>
      </c>
      <c r="G6396" t="str">
        <f>INDEX(tbl_produits[Classe nom], MATCH(tbl_data[[#This Row],[NORM_Spécialité]], tbl_produits[Nom normalisé], 0))</f>
        <v>Anti-infectieux à usage systémique</v>
      </c>
      <c r="H6396">
        <f>YEAR(tbl_data[[#This Row],[Date_rapport]])</f>
        <v>2023</v>
      </c>
      <c r="I6396" t="str">
        <f>INDEX(tbl_produits[Molécule extraite], MATCH(tbl_data[[#This Row],[NORM_Spécialité]], tbl_produits[Nom normalisé], 0))</f>
        <v>Roxithromycine</v>
      </c>
      <c r="J6396" s="34">
        <f>DATE(LEFT(tbl_data[[#This Row],[Date_rapport]], 4), MID(tbl_data[[#This Row],[Date_rapport]], 6, 2), RIGHT(tbl_data[[#This Row],[Date_rapport]], 2))</f>
        <v>45047</v>
      </c>
    </row>
    <row r="6397" spans="1:10" x14ac:dyDescent="0.2">
      <c r="A6397" s="28" t="s">
        <v>2036</v>
      </c>
      <c r="B6397" t="s">
        <v>9</v>
      </c>
      <c r="C6397" s="28" t="s">
        <v>1776</v>
      </c>
      <c r="D6397" t="s">
        <v>848</v>
      </c>
      <c r="E6397" t="s">
        <v>2</v>
      </c>
      <c r="F6397" t="str">
        <f>INDEX(tbl_produits[Nom normalisé], MATCH(tbl_data[[#This Row],[Spécialité]], tbl_produits[Nom original], 0))</f>
        <v>ACTILYSE 10, 20, 50 mg , poudre pour solution injectable et perfusion</v>
      </c>
      <c r="G6397" t="str">
        <f>INDEX(tbl_produits[Classe nom], MATCH(tbl_data[[#This Row],[NORM_Spécialité]], tbl_produits[Nom normalisé], 0))</f>
        <v>Sang et organes hématopoïétiques</v>
      </c>
      <c r="H6397">
        <f>YEAR(tbl_data[[#This Row],[Date_rapport]])</f>
        <v>2023</v>
      </c>
      <c r="I6397" t="str">
        <f>INDEX(tbl_produits[Molécule extraite], MATCH(tbl_data[[#This Row],[NORM_Spécialité]], tbl_produits[Nom normalisé], 0))</f>
        <v>Altéplase</v>
      </c>
      <c r="J6397" s="34">
        <f>DATE(LEFT(tbl_data[[#This Row],[Date_rapport]], 4), MID(tbl_data[[#This Row],[Date_rapport]], 6, 2), RIGHT(tbl_data[[#This Row],[Date_rapport]], 2))</f>
        <v>45047</v>
      </c>
    </row>
    <row r="6398" spans="1:10" x14ac:dyDescent="0.2">
      <c r="A6398" s="28" t="s">
        <v>2036</v>
      </c>
      <c r="B6398" t="s">
        <v>6</v>
      </c>
      <c r="C6398" s="28" t="s">
        <v>1776</v>
      </c>
      <c r="D6398" t="s">
        <v>1664</v>
      </c>
      <c r="E6398" t="s">
        <v>1322</v>
      </c>
      <c r="F6398" t="str">
        <f>INDEX(tbl_produits[Nom normalisé], MATCH(tbl_data[[#This Row],[Spécialité]], tbl_produits[Nom original], 0))</f>
        <v xml:space="preserve">PROGLICEM 100 mg, gélule </v>
      </c>
      <c r="G6398" t="str">
        <f>INDEX(tbl_produits[Classe nom], MATCH(tbl_data[[#This Row],[NORM_Spécialité]], tbl_produits[Nom normalisé], 0))</f>
        <v>Système cardiovasculaire</v>
      </c>
      <c r="H6398">
        <f>YEAR(tbl_data[[#This Row],[Date_rapport]])</f>
        <v>2023</v>
      </c>
      <c r="I6398" t="str">
        <f>INDEX(tbl_produits[Molécule extraite], MATCH(tbl_data[[#This Row],[NORM_Spécialité]], tbl_produits[Nom normalisé], 0))</f>
        <v>Diazoxide</v>
      </c>
      <c r="J6398" s="34">
        <f>DATE(LEFT(tbl_data[[#This Row],[Date_rapport]], 4), MID(tbl_data[[#This Row],[Date_rapport]], 6, 2), RIGHT(tbl_data[[#This Row],[Date_rapport]], 2))</f>
        <v>45047</v>
      </c>
    </row>
    <row r="6399" spans="1:10" x14ac:dyDescent="0.2">
      <c r="A6399" s="28" t="s">
        <v>2036</v>
      </c>
      <c r="B6399" t="s">
        <v>9</v>
      </c>
      <c r="C6399" s="28" t="s">
        <v>1322</v>
      </c>
      <c r="D6399" t="s">
        <v>1014</v>
      </c>
      <c r="E6399" t="s">
        <v>2</v>
      </c>
      <c r="F6399" t="str">
        <f>INDEX(tbl_produits[Nom normalisé], MATCH(tbl_data[[#This Row],[Spécialité]], tbl_produits[Nom original], 0))</f>
        <v>AMOXICILLINE / ACIDE CLAVULANIQUE - Augmentin toutes formes orales, tous dosages</v>
      </c>
      <c r="G6399" t="str">
        <f>INDEX(tbl_produits[Classe nom], MATCH(tbl_data[[#This Row],[NORM_Spécialité]], tbl_produits[Nom normalisé], 0))</f>
        <v>Anti-infectieux à usage systémique</v>
      </c>
      <c r="H6399">
        <f>YEAR(tbl_data[[#This Row],[Date_rapport]])</f>
        <v>2023</v>
      </c>
      <c r="I6399" t="str">
        <f>INDEX(tbl_produits[Molécule extraite], MATCH(tbl_data[[#This Row],[NORM_Spécialité]], tbl_produits[Nom normalisé], 0))</f>
        <v>Amoxicilline / acide clavulanique</v>
      </c>
      <c r="J6399" s="34">
        <f>DATE(LEFT(tbl_data[[#This Row],[Date_rapport]], 4), MID(tbl_data[[#This Row],[Date_rapport]], 6, 2), RIGHT(tbl_data[[#This Row],[Date_rapport]], 2))</f>
        <v>45047</v>
      </c>
    </row>
    <row r="6400" spans="1:10" x14ac:dyDescent="0.2">
      <c r="A6400" s="28" t="s">
        <v>2036</v>
      </c>
      <c r="B6400" t="s">
        <v>9</v>
      </c>
      <c r="C6400" s="28" t="s">
        <v>1322</v>
      </c>
      <c r="D6400" t="s">
        <v>1323</v>
      </c>
      <c r="E6400" t="s">
        <v>2</v>
      </c>
      <c r="F6400" t="str">
        <f>INDEX(tbl_produits[Nom normalisé], MATCH(tbl_data[[#This Row],[Spécialité]], tbl_produits[Nom original], 0))</f>
        <v>HEPARINE Sodique Panpharma 5000 UI/ml, en flacon de 5mL solution injectable</v>
      </c>
      <c r="G6400" t="str">
        <f>INDEX(tbl_produits[Classe nom], MATCH(tbl_data[[#This Row],[NORM_Spécialité]], tbl_produits[Nom normalisé], 0))</f>
        <v>Sang et organes hématopoïétiques</v>
      </c>
      <c r="H6400">
        <f>YEAR(tbl_data[[#This Row],[Date_rapport]])</f>
        <v>2023</v>
      </c>
      <c r="I6400" t="str">
        <f>INDEX(tbl_produits[Molécule extraite], MATCH(tbl_data[[#This Row],[NORM_Spécialité]], tbl_produits[Nom normalisé], 0))</f>
        <v>Héparine sodique</v>
      </c>
      <c r="J6400" s="34">
        <f>DATE(LEFT(tbl_data[[#This Row],[Date_rapport]], 4), MID(tbl_data[[#This Row],[Date_rapport]], 6, 2), RIGHT(tbl_data[[#This Row],[Date_rapport]], 2))</f>
        <v>45047</v>
      </c>
    </row>
    <row r="6401" spans="1:10" x14ac:dyDescent="0.2">
      <c r="A6401" s="28" t="s">
        <v>2036</v>
      </c>
      <c r="B6401" t="s">
        <v>6</v>
      </c>
      <c r="C6401" s="28" t="s">
        <v>1324</v>
      </c>
      <c r="D6401" t="s">
        <v>1703</v>
      </c>
      <c r="E6401" t="s">
        <v>1324</v>
      </c>
      <c r="F6401" t="str">
        <f>INDEX(tbl_produits[Nom normalisé], MATCH(tbl_data[[#This Row],[Spécialité]], tbl_produits[Nom original], 0))</f>
        <v>TARGRETIN 75 mg, capsule molle</v>
      </c>
      <c r="G6401" t="str">
        <f>INDEX(tbl_produits[Classe nom], MATCH(tbl_data[[#This Row],[NORM_Spécialité]], tbl_produits[Nom normalisé], 0))</f>
        <v>Antinéoplasiques et immunomodulateurs</v>
      </c>
      <c r="H6401">
        <f>YEAR(tbl_data[[#This Row],[Date_rapport]])</f>
        <v>2023</v>
      </c>
      <c r="I6401" t="str">
        <f>INDEX(tbl_produits[Molécule extraite], MATCH(tbl_data[[#This Row],[NORM_Spécialité]], tbl_produits[Nom normalisé], 0))</f>
        <v>Bexarotène</v>
      </c>
      <c r="J6401" s="34">
        <f>DATE(LEFT(tbl_data[[#This Row],[Date_rapport]], 4), MID(tbl_data[[#This Row],[Date_rapport]], 6, 2), RIGHT(tbl_data[[#This Row],[Date_rapport]], 2))</f>
        <v>45047</v>
      </c>
    </row>
    <row r="6402" spans="1:10" x14ac:dyDescent="0.2">
      <c r="A6402" s="28" t="s">
        <v>2036</v>
      </c>
      <c r="B6402" t="s">
        <v>9</v>
      </c>
      <c r="C6402" s="28" t="s">
        <v>1324</v>
      </c>
      <c r="D6402" t="s">
        <v>1190</v>
      </c>
      <c r="E6402" t="s">
        <v>2</v>
      </c>
      <c r="F6402" t="str">
        <f>INDEX(tbl_produits[Nom normalisé], MATCH(tbl_data[[#This Row],[Spécialité]], tbl_produits[Nom original], 0))</f>
        <v>L-THYROXINE Serb 200 microgrammes/mL, solution injectable/pour perfusion</v>
      </c>
      <c r="G6402" t="str">
        <f>INDEX(tbl_produits[Classe nom], MATCH(tbl_data[[#This Row],[NORM_Spécialité]], tbl_produits[Nom normalisé], 0))</f>
        <v>Hormones systémiques sauf hormones sexuelles et insulines</v>
      </c>
      <c r="H6402">
        <f>YEAR(tbl_data[[#This Row],[Date_rapport]])</f>
        <v>2023</v>
      </c>
      <c r="I6402" t="str">
        <f>INDEX(tbl_produits[Molécule extraite], MATCH(tbl_data[[#This Row],[NORM_Spécialité]], tbl_produits[Nom normalisé], 0))</f>
        <v>Lévothyroxine sodique</v>
      </c>
      <c r="J6402" s="34">
        <f>DATE(LEFT(tbl_data[[#This Row],[Date_rapport]], 4), MID(tbl_data[[#This Row],[Date_rapport]], 6, 2), RIGHT(tbl_data[[#This Row],[Date_rapport]], 2))</f>
        <v>45047</v>
      </c>
    </row>
    <row r="6403" spans="1:10" x14ac:dyDescent="0.2">
      <c r="A6403" s="28" t="s">
        <v>2036</v>
      </c>
      <c r="B6403" t="s">
        <v>9</v>
      </c>
      <c r="C6403" s="28" t="s">
        <v>1324</v>
      </c>
      <c r="D6403" t="s">
        <v>1158</v>
      </c>
      <c r="E6403" t="s">
        <v>2</v>
      </c>
      <c r="F6403" t="str">
        <f>INDEX(tbl_produits[Nom normalisé], MATCH(tbl_data[[#This Row],[Spécialité]], tbl_produits[Nom original], 0))</f>
        <v>CREON 35 000 U, gélule gastrorésistante</v>
      </c>
      <c r="G6403" t="str">
        <f>INDEX(tbl_produits[Classe nom], MATCH(tbl_data[[#This Row],[NORM_Spécialité]], tbl_produits[Nom normalisé], 0))</f>
        <v>Voies digestives et métabolisme</v>
      </c>
      <c r="H6403">
        <f>YEAR(tbl_data[[#This Row],[Date_rapport]])</f>
        <v>2023</v>
      </c>
      <c r="I6403" t="str">
        <f>INDEX(tbl_produits[Molécule extraite], MATCH(tbl_data[[#This Row],[NORM_Spécialité]], tbl_produits[Nom normalisé], 0))</f>
        <v>Pancréatine</v>
      </c>
      <c r="J6403" s="34">
        <f>DATE(LEFT(tbl_data[[#This Row],[Date_rapport]], 4), MID(tbl_data[[#This Row],[Date_rapport]], 6, 2), RIGHT(tbl_data[[#This Row],[Date_rapport]], 2))</f>
        <v>45047</v>
      </c>
    </row>
    <row r="6404" spans="1:10" x14ac:dyDescent="0.2">
      <c r="A6404" s="28" t="s">
        <v>2036</v>
      </c>
      <c r="B6404" t="s">
        <v>9</v>
      </c>
      <c r="C6404" s="28" t="s">
        <v>1324</v>
      </c>
      <c r="D6404" t="s">
        <v>747</v>
      </c>
      <c r="E6404" t="s">
        <v>2</v>
      </c>
      <c r="F6404" t="str">
        <f>INDEX(tbl_produits[Nom normalisé], MATCH(tbl_data[[#This Row],[Spécialité]], tbl_produits[Nom original], 0))</f>
        <v>VISUDYNE 15 mg  poudre pour solution pour perfusion</v>
      </c>
      <c r="G6404" t="str">
        <f>INDEX(tbl_produits[Classe nom], MATCH(tbl_data[[#This Row],[NORM_Spécialité]], tbl_produits[Nom normalisé], 0))</f>
        <v>Organes sensoriels</v>
      </c>
      <c r="H6404">
        <f>YEAR(tbl_data[[#This Row],[Date_rapport]])</f>
        <v>2023</v>
      </c>
      <c r="I6404" t="str">
        <f>INDEX(tbl_produits[Molécule extraite], MATCH(tbl_data[[#This Row],[NORM_Spécialité]], tbl_produits[Nom normalisé], 0))</f>
        <v>Vertéporfine </v>
      </c>
      <c r="J6404" s="34">
        <f>DATE(LEFT(tbl_data[[#This Row],[Date_rapport]], 4), MID(tbl_data[[#This Row],[Date_rapport]], 6, 2), RIGHT(tbl_data[[#This Row],[Date_rapport]], 2))</f>
        <v>45047</v>
      </c>
    </row>
    <row r="6405" spans="1:10" x14ac:dyDescent="0.2">
      <c r="A6405" s="28" t="s">
        <v>2036</v>
      </c>
      <c r="B6405" t="s">
        <v>9</v>
      </c>
      <c r="C6405" s="28" t="s">
        <v>1778</v>
      </c>
      <c r="D6405" t="s">
        <v>1228</v>
      </c>
      <c r="E6405" t="s">
        <v>2</v>
      </c>
      <c r="F6405" t="str">
        <f>INDEX(tbl_produits[Nom normalisé], MATCH(tbl_data[[#This Row],[Spécialité]], tbl_produits[Nom original], 0))</f>
        <v>DIPROSTENE, suspension injectable en seringue pré-remplie</v>
      </c>
      <c r="G6405" t="str">
        <f>INDEX(tbl_produits[Classe nom], MATCH(tbl_data[[#This Row],[NORM_Spécialité]], tbl_produits[Nom normalisé], 0))</f>
        <v>Hormones systémiques sauf hormones sexuelles et insulines</v>
      </c>
      <c r="H6405">
        <f>YEAR(tbl_data[[#This Row],[Date_rapport]])</f>
        <v>2023</v>
      </c>
      <c r="I6405" t="str">
        <f>INDEX(tbl_produits[Molécule extraite], MATCH(tbl_data[[#This Row],[NORM_Spécialité]], tbl_produits[Nom normalisé], 0))</f>
        <v>Bétaméthasone (dipropionate de), bétaméthasone (phosphate sodique de)</v>
      </c>
      <c r="J6405" s="34">
        <f>DATE(LEFT(tbl_data[[#This Row],[Date_rapport]], 4), MID(tbl_data[[#This Row],[Date_rapport]], 6, 2), RIGHT(tbl_data[[#This Row],[Date_rapport]], 2))</f>
        <v>45047</v>
      </c>
    </row>
    <row r="6406" spans="1:10" x14ac:dyDescent="0.2">
      <c r="A6406" s="28" t="s">
        <v>2036</v>
      </c>
      <c r="B6406" t="s">
        <v>9</v>
      </c>
      <c r="C6406" s="28" t="s">
        <v>1778</v>
      </c>
      <c r="D6406" t="s">
        <v>1229</v>
      </c>
      <c r="E6406" t="s">
        <v>2</v>
      </c>
      <c r="F6406" t="str">
        <f>INDEX(tbl_produits[Nom normalisé], MATCH(tbl_data[[#This Row],[Spécialité]], tbl_produits[Nom original], 0))</f>
        <v>CELESTENE CHRONODOSE 5,70 mg/ml, suspension injectable – Célestène 4 mg/1 ml, solution injectable</v>
      </c>
      <c r="G6406" t="str">
        <f>INDEX(tbl_produits[Classe nom], MATCH(tbl_data[[#This Row],[NORM_Spécialité]], tbl_produits[Nom normalisé], 0))</f>
        <v>Hormones systémiques sauf hormones sexuelles et insulines</v>
      </c>
      <c r="H6406">
        <f>YEAR(tbl_data[[#This Row],[Date_rapport]])</f>
        <v>2023</v>
      </c>
      <c r="I6406" t="str">
        <f>INDEX(tbl_produits[Molécule extraite], MATCH(tbl_data[[#This Row],[NORM_Spécialité]], tbl_produits[Nom normalisé], 0))</f>
        <v>Bétaméthasone (phosphate sodique de)</v>
      </c>
      <c r="J6406" s="34">
        <f>DATE(LEFT(tbl_data[[#This Row],[Date_rapport]], 4), MID(tbl_data[[#This Row],[Date_rapport]], 6, 2), RIGHT(tbl_data[[#This Row],[Date_rapport]], 2))</f>
        <v>45047</v>
      </c>
    </row>
    <row r="6407" spans="1:10" x14ac:dyDescent="0.2">
      <c r="A6407" s="28" t="s">
        <v>2036</v>
      </c>
      <c r="B6407" t="s">
        <v>9</v>
      </c>
      <c r="C6407" s="28" t="s">
        <v>1778</v>
      </c>
      <c r="D6407" t="s">
        <v>719</v>
      </c>
      <c r="E6407" t="s">
        <v>2</v>
      </c>
      <c r="F6407" t="str">
        <f>INDEX(tbl_produits[Nom normalisé], MATCH(tbl_data[[#This Row],[Spécialité]], tbl_produits[Nom original], 0))</f>
        <v>DALACINE 75 mg, gélule</v>
      </c>
      <c r="G6407" t="str">
        <f>INDEX(tbl_produits[Classe nom], MATCH(tbl_data[[#This Row],[NORM_Spécialité]], tbl_produits[Nom normalisé], 0))</f>
        <v>Anti-infectieux à usage systémique</v>
      </c>
      <c r="H6407">
        <f>YEAR(tbl_data[[#This Row],[Date_rapport]])</f>
        <v>2023</v>
      </c>
      <c r="I6407" t="str">
        <f>INDEX(tbl_produits[Molécule extraite], MATCH(tbl_data[[#This Row],[NORM_Spécialité]], tbl_produits[Nom normalisé], 0))</f>
        <v>Clindamycine (chlorhydrate de) hydraté</v>
      </c>
      <c r="J6407" s="34">
        <f>DATE(LEFT(tbl_data[[#This Row],[Date_rapport]], 4), MID(tbl_data[[#This Row],[Date_rapport]], 6, 2), RIGHT(tbl_data[[#This Row],[Date_rapport]], 2))</f>
        <v>45047</v>
      </c>
    </row>
    <row r="6408" spans="1:10" x14ac:dyDescent="0.2">
      <c r="A6408" s="28" t="s">
        <v>2036</v>
      </c>
      <c r="B6408" t="s">
        <v>9</v>
      </c>
      <c r="C6408" s="28" t="s">
        <v>1325</v>
      </c>
      <c r="D6408" t="s">
        <v>1174</v>
      </c>
      <c r="E6408" t="s">
        <v>2</v>
      </c>
      <c r="F6408" t="str">
        <f>INDEX(tbl_produits[Nom normalisé], MATCH(tbl_data[[#This Row],[Spécialité]], tbl_produits[Nom original], 0))</f>
        <v>ZITHROMAX 40 mg/ml enfants, poudre pour suspension buvable</v>
      </c>
      <c r="G6408" t="str">
        <f>INDEX(tbl_produits[Classe nom], MATCH(tbl_data[[#This Row],[NORM_Spécialité]], tbl_produits[Nom normalisé], 0))</f>
        <v>Anti-infectieux à usage systémique</v>
      </c>
      <c r="H6408">
        <f>YEAR(tbl_data[[#This Row],[Date_rapport]])</f>
        <v>2023</v>
      </c>
      <c r="I6408" t="str">
        <f>INDEX(tbl_produits[Molécule extraite], MATCH(tbl_data[[#This Row],[NORM_Spécialité]], tbl_produits[Nom normalisé], 0))</f>
        <v>Azithromycine</v>
      </c>
      <c r="J6408" s="34">
        <f>DATE(LEFT(tbl_data[[#This Row],[Date_rapport]], 4), MID(tbl_data[[#This Row],[Date_rapport]], 6, 2), RIGHT(tbl_data[[#This Row],[Date_rapport]], 2))</f>
        <v>45047</v>
      </c>
    </row>
    <row r="6409" spans="1:10" x14ac:dyDescent="0.2">
      <c r="A6409" s="28" t="s">
        <v>2036</v>
      </c>
      <c r="B6409" t="s">
        <v>9</v>
      </c>
      <c r="C6409" s="28" t="s">
        <v>1325</v>
      </c>
      <c r="D6409" t="s">
        <v>1326</v>
      </c>
      <c r="E6409" t="s">
        <v>2</v>
      </c>
      <c r="F6409" t="str">
        <f>INDEX(tbl_produits[Nom normalisé], MATCH(tbl_data[[#This Row],[Spécialité]], tbl_produits[Nom original], 0))</f>
        <v>MONTELUKAST comprimé 5 mg et 10 mg</v>
      </c>
      <c r="G6409" t="str">
        <f>INDEX(tbl_produits[Classe nom], MATCH(tbl_data[[#This Row],[NORM_Spécialité]], tbl_produits[Nom normalisé], 0))</f>
        <v>Système respiratoire</v>
      </c>
      <c r="H6409">
        <f>YEAR(tbl_data[[#This Row],[Date_rapport]])</f>
        <v>2023</v>
      </c>
      <c r="I6409" t="str">
        <f>INDEX(tbl_produits[Molécule extraite], MATCH(tbl_data[[#This Row],[NORM_Spécialité]], tbl_produits[Nom normalisé], 0))</f>
        <v>Montélukast sodique</v>
      </c>
      <c r="J6409" s="34">
        <f>DATE(LEFT(tbl_data[[#This Row],[Date_rapport]], 4), MID(tbl_data[[#This Row],[Date_rapport]], 6, 2), RIGHT(tbl_data[[#This Row],[Date_rapport]], 2))</f>
        <v>45047</v>
      </c>
    </row>
    <row r="6410" spans="1:10" x14ac:dyDescent="0.2">
      <c r="A6410" s="28" t="s">
        <v>2036</v>
      </c>
      <c r="B6410" t="s">
        <v>6</v>
      </c>
      <c r="C6410" s="28" t="s">
        <v>1325</v>
      </c>
      <c r="D6410" t="s">
        <v>1651</v>
      </c>
      <c r="E6410" t="s">
        <v>1325</v>
      </c>
      <c r="F6410" t="str">
        <f>INDEX(tbl_produits[Nom normalisé], MATCH(tbl_data[[#This Row],[Spécialité]], tbl_produits[Nom original], 0))</f>
        <v>RIVOTRIL 2 mg, comprimé quadrisécable</v>
      </c>
      <c r="G6410" t="str">
        <f>INDEX(tbl_produits[Classe nom], MATCH(tbl_data[[#This Row],[NORM_Spécialité]], tbl_produits[Nom normalisé], 0))</f>
        <v>Système nerveux</v>
      </c>
      <c r="H6410">
        <f>YEAR(tbl_data[[#This Row],[Date_rapport]])</f>
        <v>2023</v>
      </c>
      <c r="I6410" t="str">
        <f>INDEX(tbl_produits[Molécule extraite], MATCH(tbl_data[[#This Row],[NORM_Spécialité]], tbl_produits[Nom normalisé], 0))</f>
        <v>Clonazépam</v>
      </c>
      <c r="J6410" s="34">
        <f>DATE(LEFT(tbl_data[[#This Row],[Date_rapport]], 4), MID(tbl_data[[#This Row],[Date_rapport]], 6, 2), RIGHT(tbl_data[[#This Row],[Date_rapport]], 2))</f>
        <v>45047</v>
      </c>
    </row>
    <row r="6411" spans="1:10" x14ac:dyDescent="0.2">
      <c r="A6411" s="28" t="s">
        <v>2036</v>
      </c>
      <c r="B6411" t="s">
        <v>9</v>
      </c>
      <c r="C6411" s="28" t="s">
        <v>1325</v>
      </c>
      <c r="D6411" t="s">
        <v>1652</v>
      </c>
      <c r="E6411" t="s">
        <v>2</v>
      </c>
      <c r="F6411" t="str">
        <f>INDEX(tbl_produits[Nom normalisé], MATCH(tbl_data[[#This Row],[Spécialité]], tbl_produits[Nom original], 0))</f>
        <v>CERNEVIT, poudre pour solution injectable ou pour perfusion</v>
      </c>
      <c r="G6411" t="str">
        <f>INDEX(tbl_produits[Classe nom], MATCH(tbl_data[[#This Row],[NORM_Spécialité]], tbl_produits[Nom normalisé], 0))</f>
        <v>Sang et organes hématopoïétiques</v>
      </c>
      <c r="H6411">
        <f>YEAR(tbl_data[[#This Row],[Date_rapport]])</f>
        <v>2023</v>
      </c>
      <c r="I6411" t="str">
        <f>INDEX(tbl_produits[Molécule extraite], MATCH(tbl_data[[#This Row],[NORM_Spécialité]], tbl_produits[Nom normalisé], 0))</f>
        <v>Association de vitamines hydrosolubles et liposolubles</v>
      </c>
      <c r="J6411" s="34">
        <f>DATE(LEFT(tbl_data[[#This Row],[Date_rapport]], 4), MID(tbl_data[[#This Row],[Date_rapport]], 6, 2), RIGHT(tbl_data[[#This Row],[Date_rapport]], 2))</f>
        <v>45047</v>
      </c>
    </row>
    <row r="6412" spans="1:10" x14ac:dyDescent="0.2">
      <c r="A6412" s="28" t="s">
        <v>2036</v>
      </c>
      <c r="B6412" t="s">
        <v>6</v>
      </c>
      <c r="C6412" s="28" t="s">
        <v>1655</v>
      </c>
      <c r="D6412" t="s">
        <v>1654</v>
      </c>
      <c r="E6412" t="s">
        <v>1655</v>
      </c>
      <c r="F6412" t="str">
        <f>INDEX(tbl_produits[Nom normalisé], MATCH(tbl_data[[#This Row],[Spécialité]], tbl_produits[Nom original], 0))</f>
        <v>OSTEOCIS 3 mg, trousse pour préparation radiopharmaceutique</v>
      </c>
      <c r="G6412" t="str">
        <f>INDEX(tbl_produits[Classe nom], MATCH(tbl_data[[#This Row],[NORM_Spécialité]], tbl_produits[Nom normalisé], 0))</f>
        <v xml:space="preserve">Système musculo-squelettique </v>
      </c>
      <c r="H6412">
        <f>YEAR(tbl_data[[#This Row],[Date_rapport]])</f>
        <v>2023</v>
      </c>
      <c r="I6412" t="str">
        <f>INDEX(tbl_produits[Molécule extraite], MATCH(tbl_data[[#This Row],[NORM_Spécialité]], tbl_produits[Nom normalisé], 0))</f>
        <v>Oxidronate de sodium</v>
      </c>
      <c r="J6412" s="34">
        <f>DATE(LEFT(tbl_data[[#This Row],[Date_rapport]], 4), MID(tbl_data[[#This Row],[Date_rapport]], 6, 2), RIGHT(tbl_data[[#This Row],[Date_rapport]], 2))</f>
        <v>45047</v>
      </c>
    </row>
    <row r="6413" spans="1:10" x14ac:dyDescent="0.2">
      <c r="A6413" s="28" t="s">
        <v>2036</v>
      </c>
      <c r="B6413" t="s">
        <v>9</v>
      </c>
      <c r="C6413" s="28" t="s">
        <v>1655</v>
      </c>
      <c r="D6413" t="s">
        <v>1156</v>
      </c>
      <c r="E6413" t="s">
        <v>2</v>
      </c>
      <c r="F6413" t="str">
        <f>INDEX(tbl_produits[Nom normalisé], MATCH(tbl_data[[#This Row],[Spécialité]], tbl_produits[Nom original], 0))</f>
        <v>CONCERTA LP, comprimé à libération prolongée</v>
      </c>
      <c r="G6413" t="str">
        <f>INDEX(tbl_produits[Classe nom], MATCH(tbl_data[[#This Row],[NORM_Spécialité]], tbl_produits[Nom normalisé], 0))</f>
        <v>Système nerveux</v>
      </c>
      <c r="H6413">
        <f>YEAR(tbl_data[[#This Row],[Date_rapport]])</f>
        <v>2023</v>
      </c>
      <c r="I6413" t="str">
        <f>INDEX(tbl_produits[Molécule extraite], MATCH(tbl_data[[#This Row],[NORM_Spécialité]], tbl_produits[Nom normalisé], 0))</f>
        <v>Méthylphénidate (chlorhydrate de)</v>
      </c>
      <c r="J6413" s="34">
        <f>DATE(LEFT(tbl_data[[#This Row],[Date_rapport]], 4), MID(tbl_data[[#This Row],[Date_rapport]], 6, 2), RIGHT(tbl_data[[#This Row],[Date_rapport]], 2))</f>
        <v>45047</v>
      </c>
    </row>
    <row r="6414" spans="1:10" x14ac:dyDescent="0.2">
      <c r="A6414" s="28" t="s">
        <v>2036</v>
      </c>
      <c r="B6414" t="s">
        <v>9</v>
      </c>
      <c r="C6414" s="28" t="s">
        <v>1726</v>
      </c>
      <c r="D6414" t="s">
        <v>863</v>
      </c>
      <c r="E6414" t="s">
        <v>2</v>
      </c>
      <c r="F6414" t="str">
        <f>INDEX(tbl_produits[Nom normalisé], MATCH(tbl_data[[#This Row],[Spécialité]], tbl_produits[Nom original], 0))</f>
        <v>METALYSE 10000 unités, poudre et solvant pour solution injectable</v>
      </c>
      <c r="G6414" t="str">
        <f>INDEX(tbl_produits[Classe nom], MATCH(tbl_data[[#This Row],[NORM_Spécialité]], tbl_produits[Nom normalisé], 0))</f>
        <v>Sang et organes hématopoïétiques</v>
      </c>
      <c r="H6414">
        <f>YEAR(tbl_data[[#This Row],[Date_rapport]])</f>
        <v>2023</v>
      </c>
      <c r="I6414" t="str">
        <f>INDEX(tbl_produits[Molécule extraite], MATCH(tbl_data[[#This Row],[NORM_Spécialité]], tbl_produits[Nom normalisé], 0))</f>
        <v>Ténectéplase</v>
      </c>
      <c r="J6414" s="34">
        <f>DATE(LEFT(tbl_data[[#This Row],[Date_rapport]], 4), MID(tbl_data[[#This Row],[Date_rapport]], 6, 2), RIGHT(tbl_data[[#This Row],[Date_rapport]], 2))</f>
        <v>45047</v>
      </c>
    </row>
    <row r="6415" spans="1:10" x14ac:dyDescent="0.2">
      <c r="A6415" s="28" t="s">
        <v>2036</v>
      </c>
      <c r="B6415" t="s">
        <v>9</v>
      </c>
      <c r="C6415" s="28" t="s">
        <v>1726</v>
      </c>
      <c r="D6415" t="s">
        <v>1232</v>
      </c>
      <c r="E6415" t="s">
        <v>2</v>
      </c>
      <c r="F6415" t="str">
        <f>INDEX(tbl_produits[Nom normalisé], MATCH(tbl_data[[#This Row],[Spécialité]], tbl_produits[Nom original], 0))</f>
        <v>DOPAMINE 5mg/ml, solution pour perfusion</v>
      </c>
      <c r="G6415" t="str">
        <f>INDEX(tbl_produits[Classe nom], MATCH(tbl_data[[#This Row],[NORM_Spécialité]], tbl_produits[Nom normalisé], 0))</f>
        <v>Système cardiovasculaire</v>
      </c>
      <c r="H6415">
        <f>YEAR(tbl_data[[#This Row],[Date_rapport]])</f>
        <v>2023</v>
      </c>
      <c r="I6415" t="str">
        <f>INDEX(tbl_produits[Molécule extraite], MATCH(tbl_data[[#This Row],[NORM_Spécialité]], tbl_produits[Nom normalisé], 0))</f>
        <v>Dopamine (chlorhydrate de)</v>
      </c>
      <c r="J6415" s="34">
        <f>DATE(LEFT(tbl_data[[#This Row],[Date_rapport]], 4), MID(tbl_data[[#This Row],[Date_rapport]], 6, 2), RIGHT(tbl_data[[#This Row],[Date_rapport]], 2))</f>
        <v>45047</v>
      </c>
    </row>
    <row r="6416" spans="1:10" x14ac:dyDescent="0.2">
      <c r="A6416" s="28" t="s">
        <v>2036</v>
      </c>
      <c r="B6416" t="s">
        <v>6</v>
      </c>
      <c r="C6416" s="28" t="s">
        <v>1327</v>
      </c>
      <c r="D6416" t="s">
        <v>1657</v>
      </c>
      <c r="E6416" t="s">
        <v>1327</v>
      </c>
      <c r="F6416" t="str">
        <f>INDEX(tbl_produits[Nom normalisé], MATCH(tbl_data[[#This Row],[Spécialité]], tbl_produits[Nom original], 0))</f>
        <v>XYLOCAINE 5 pour cent à la naphazoline, solution pour application muqueuse (1 flacon de 24 ml)</v>
      </c>
      <c r="G6416" t="str">
        <f>INDEX(tbl_produits[Classe nom], MATCH(tbl_data[[#This Row],[NORM_Spécialité]], tbl_produits[Nom normalisé], 0))</f>
        <v>Organes sensoriels</v>
      </c>
      <c r="H6416">
        <f>YEAR(tbl_data[[#This Row],[Date_rapport]])</f>
        <v>2023</v>
      </c>
      <c r="I6416" t="str">
        <f>INDEX(tbl_produits[Molécule extraite], MATCH(tbl_data[[#This Row],[NORM_Spécialité]], tbl_produits[Nom normalisé], 0))</f>
        <v>Nitrate de naphazoline - chlorhydrate de lidocaïne</v>
      </c>
      <c r="J6416" s="34">
        <f>DATE(LEFT(tbl_data[[#This Row],[Date_rapport]], 4), MID(tbl_data[[#This Row],[Date_rapport]], 6, 2), RIGHT(tbl_data[[#This Row],[Date_rapport]], 2))</f>
        <v>45047</v>
      </c>
    </row>
    <row r="6417" spans="1:10" x14ac:dyDescent="0.2">
      <c r="A6417" s="28" t="s">
        <v>2036</v>
      </c>
      <c r="B6417" t="s">
        <v>9</v>
      </c>
      <c r="C6417" s="28" t="s">
        <v>1327</v>
      </c>
      <c r="D6417" t="s">
        <v>1658</v>
      </c>
      <c r="E6417" t="s">
        <v>2</v>
      </c>
      <c r="F6417" t="str">
        <f>INDEX(tbl_produits[Nom normalisé], MATCH(tbl_data[[#This Row],[Spécialité]], tbl_produits[Nom original], 0))</f>
        <v>CEFUROXIME-ZINNAT forme comprimé, tous dosages</v>
      </c>
      <c r="G6417" t="str">
        <f>INDEX(tbl_produits[Classe nom], MATCH(tbl_data[[#This Row],[NORM_Spécialité]], tbl_produits[Nom normalisé], 0))</f>
        <v>Anti-infectieux à usage systémique</v>
      </c>
      <c r="H6417">
        <f>YEAR(tbl_data[[#This Row],[Date_rapport]])</f>
        <v>2023</v>
      </c>
      <c r="I6417" t="str">
        <f>INDEX(tbl_produits[Molécule extraite], MATCH(tbl_data[[#This Row],[NORM_Spécialité]], tbl_produits[Nom normalisé], 0))</f>
        <v>Cefuroxime</v>
      </c>
      <c r="J6417" s="34">
        <f>DATE(LEFT(tbl_data[[#This Row],[Date_rapport]], 4), MID(tbl_data[[#This Row],[Date_rapport]], 6, 2), RIGHT(tbl_data[[#This Row],[Date_rapport]], 2))</f>
        <v>45047</v>
      </c>
    </row>
    <row r="6418" spans="1:10" x14ac:dyDescent="0.2">
      <c r="A6418" s="28" t="s">
        <v>2036</v>
      </c>
      <c r="B6418" t="s">
        <v>9</v>
      </c>
      <c r="C6418" s="28" t="s">
        <v>1327</v>
      </c>
      <c r="D6418" t="s">
        <v>1659</v>
      </c>
      <c r="E6418" t="s">
        <v>2</v>
      </c>
      <c r="F6418" t="str">
        <f>INDEX(tbl_produits[Nom normalisé], MATCH(tbl_data[[#This Row],[Spécialité]], tbl_produits[Nom original], 0))</f>
        <v>CEFIXIME - Oroken toutes formes orales</v>
      </c>
      <c r="G6418" t="str">
        <f>INDEX(tbl_produits[Classe nom], MATCH(tbl_data[[#This Row],[NORM_Spécialité]], tbl_produits[Nom normalisé], 0))</f>
        <v>Anti-infectieux à usage systémique</v>
      </c>
      <c r="H6418">
        <f>YEAR(tbl_data[[#This Row],[Date_rapport]])</f>
        <v>2023</v>
      </c>
      <c r="I6418" t="str">
        <f>INDEX(tbl_produits[Molécule extraite], MATCH(tbl_data[[#This Row],[NORM_Spécialité]], tbl_produits[Nom normalisé], 0))</f>
        <v>Cefixime</v>
      </c>
      <c r="J6418" s="34">
        <f>DATE(LEFT(tbl_data[[#This Row],[Date_rapport]], 4), MID(tbl_data[[#This Row],[Date_rapport]], 6, 2), RIGHT(tbl_data[[#This Row],[Date_rapport]], 2))</f>
        <v>45047</v>
      </c>
    </row>
    <row r="6419" spans="1:10" x14ac:dyDescent="0.2">
      <c r="A6419" s="28" t="s">
        <v>2036</v>
      </c>
      <c r="B6419" t="s">
        <v>9</v>
      </c>
      <c r="C6419" s="28" t="s">
        <v>1327</v>
      </c>
      <c r="D6419" t="s">
        <v>1328</v>
      </c>
      <c r="E6419" t="s">
        <v>2</v>
      </c>
      <c r="F6419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6419" t="str">
        <f>INDEX(tbl_produits[Classe nom], MATCH(tbl_data[[#This Row],[NORM_Spécialité]], tbl_produits[Nom normalisé], 0))</f>
        <v>Sang et organes hématopoïétiques</v>
      </c>
      <c r="H6419">
        <f>YEAR(tbl_data[[#This Row],[Date_rapport]])</f>
        <v>2023</v>
      </c>
      <c r="I6419" t="str">
        <f>INDEX(tbl_produits[Molécule extraite], MATCH(tbl_data[[#This Row],[NORM_Spécialité]], tbl_produits[Nom normalisé], 0))</f>
        <v>Héparine calcique</v>
      </c>
      <c r="J6419" s="34">
        <f>DATE(LEFT(tbl_data[[#This Row],[Date_rapport]], 4), MID(tbl_data[[#This Row],[Date_rapport]], 6, 2), RIGHT(tbl_data[[#This Row],[Date_rapport]], 2))</f>
        <v>45047</v>
      </c>
    </row>
    <row r="6420" spans="1:10" x14ac:dyDescent="0.2">
      <c r="A6420" s="28" t="s">
        <v>2036</v>
      </c>
      <c r="B6420" t="s">
        <v>3</v>
      </c>
      <c r="C6420" s="28" t="s">
        <v>1327</v>
      </c>
      <c r="D6420" t="s">
        <v>1660</v>
      </c>
      <c r="E6420" t="s">
        <v>2</v>
      </c>
      <c r="F6420" t="str">
        <f>INDEX(tbl_produits[Nom normalisé], MATCH(tbl_data[[#This Row],[Spécialité]], tbl_produits[Nom original], 0))</f>
        <v>HEPARINE Choay 25 000 UI/5 ml  solution injectable</v>
      </c>
      <c r="G6420" t="str">
        <f>INDEX(tbl_produits[Classe nom], MATCH(tbl_data[[#This Row],[NORM_Spécialité]], tbl_produits[Nom normalisé], 0))</f>
        <v>Sang et organes hématopoïétiques</v>
      </c>
      <c r="H6420">
        <f>YEAR(tbl_data[[#This Row],[Date_rapport]])</f>
        <v>2023</v>
      </c>
      <c r="I6420" t="str">
        <f>INDEX(tbl_produits[Molécule extraite], MATCH(tbl_data[[#This Row],[NORM_Spécialité]], tbl_produits[Nom normalisé], 0))</f>
        <v>Héparine sodique</v>
      </c>
      <c r="J6420" s="34">
        <f>DATE(LEFT(tbl_data[[#This Row],[Date_rapport]], 4), MID(tbl_data[[#This Row],[Date_rapport]], 6, 2), RIGHT(tbl_data[[#This Row],[Date_rapport]], 2))</f>
        <v>45047</v>
      </c>
    </row>
    <row r="6421" spans="1:10" x14ac:dyDescent="0.2">
      <c r="A6421" s="28" t="s">
        <v>2036</v>
      </c>
      <c r="B6421" t="s">
        <v>6</v>
      </c>
      <c r="C6421" s="28" t="s">
        <v>1661</v>
      </c>
      <c r="D6421" t="s">
        <v>791</v>
      </c>
      <c r="E6421" t="s">
        <v>1661</v>
      </c>
      <c r="F6421" t="str">
        <f>INDEX(tbl_produits[Nom normalisé], MATCH(tbl_data[[#This Row],[Spécialité]], tbl_produits[Nom original], 0))</f>
        <v>FUNGIZONE nourrissons et enfants 10%, suspension buvable</v>
      </c>
      <c r="G6421" t="str">
        <f>INDEX(tbl_produits[Classe nom], MATCH(tbl_data[[#This Row],[NORM_Spécialité]], tbl_produits[Nom normalisé], 0))</f>
        <v>Anti-infectieux à usage systémique</v>
      </c>
      <c r="H6421">
        <f>YEAR(tbl_data[[#This Row],[Date_rapport]])</f>
        <v>2023</v>
      </c>
      <c r="I6421" t="str">
        <f>INDEX(tbl_produits[Molécule extraite], MATCH(tbl_data[[#This Row],[NORM_Spécialité]], tbl_produits[Nom normalisé], 0))</f>
        <v>Amphotéricine B</v>
      </c>
      <c r="J6421" s="34">
        <f>DATE(LEFT(tbl_data[[#This Row],[Date_rapport]], 4), MID(tbl_data[[#This Row],[Date_rapport]], 6, 2), RIGHT(tbl_data[[#This Row],[Date_rapport]], 2))</f>
        <v>45047</v>
      </c>
    </row>
    <row r="6422" spans="1:10" x14ac:dyDescent="0.2">
      <c r="A6422" s="28" t="s">
        <v>2036</v>
      </c>
      <c r="B6422" t="s">
        <v>3</v>
      </c>
      <c r="C6422" s="28" t="s">
        <v>1727</v>
      </c>
      <c r="D6422" t="s">
        <v>1205</v>
      </c>
      <c r="E6422" t="s">
        <v>2</v>
      </c>
      <c r="F6422" t="str">
        <f>INDEX(tbl_produits[Nom normalisé], MATCH(tbl_data[[#This Row],[Spécialité]], tbl_produits[Nom original], 0))</f>
        <v>NEULEPTIL 1 pour cent, solution buvable</v>
      </c>
      <c r="G6422" t="str">
        <f>INDEX(tbl_produits[Classe nom], MATCH(tbl_data[[#This Row],[NORM_Spécialité]], tbl_produits[Nom normalisé], 0))</f>
        <v>Système nerveux</v>
      </c>
      <c r="H6422">
        <f>YEAR(tbl_data[[#This Row],[Date_rapport]])</f>
        <v>2023</v>
      </c>
      <c r="I6422" t="str">
        <f>INDEX(tbl_produits[Molécule extraite], MATCH(tbl_data[[#This Row],[NORM_Spécialité]], tbl_produits[Nom normalisé], 0))</f>
        <v>Propériciazine</v>
      </c>
      <c r="J6422" s="34">
        <f>DATE(LEFT(tbl_data[[#This Row],[Date_rapport]], 4), MID(tbl_data[[#This Row],[Date_rapport]], 6, 2), RIGHT(tbl_data[[#This Row],[Date_rapport]], 2))</f>
        <v>45047</v>
      </c>
    </row>
    <row r="6423" spans="1:10" x14ac:dyDescent="0.2">
      <c r="A6423" s="28" t="s">
        <v>2036</v>
      </c>
      <c r="B6423" t="s">
        <v>11</v>
      </c>
      <c r="C6423" s="28" t="s">
        <v>1329</v>
      </c>
      <c r="D6423" t="s">
        <v>1330</v>
      </c>
      <c r="E6423" t="s">
        <v>2</v>
      </c>
      <c r="F6423" t="str">
        <f>INDEX(tbl_produits[Nom normalisé], MATCH(tbl_data[[#This Row],[Spécialité]], tbl_produits[Nom original], 0))</f>
        <v>MINIRIN 0,1 mg/ml solution pour administration endonasale</v>
      </c>
      <c r="G6423" t="str">
        <f>INDEX(tbl_produits[Classe nom], MATCH(tbl_data[[#This Row],[NORM_Spécialité]], tbl_produits[Nom normalisé], 0))</f>
        <v>Hormones systémiques sauf hormones sexuelles et insulines</v>
      </c>
      <c r="H6423">
        <f>YEAR(tbl_data[[#This Row],[Date_rapport]])</f>
        <v>2023</v>
      </c>
      <c r="I6423" t="str">
        <f>INDEX(tbl_produits[Molécule extraite], MATCH(tbl_data[[#This Row],[NORM_Spécialité]], tbl_produits[Nom normalisé], 0))</f>
        <v>Desmopressine</v>
      </c>
      <c r="J6423" s="34">
        <f>DATE(LEFT(tbl_data[[#This Row],[Date_rapport]], 4), MID(tbl_data[[#This Row],[Date_rapport]], 6, 2), RIGHT(tbl_data[[#This Row],[Date_rapport]], 2))</f>
        <v>45047</v>
      </c>
    </row>
    <row r="6424" spans="1:10" x14ac:dyDescent="0.2">
      <c r="A6424" s="28" t="s">
        <v>2036</v>
      </c>
      <c r="B6424" t="s">
        <v>3</v>
      </c>
      <c r="C6424" s="28" t="s">
        <v>1329</v>
      </c>
      <c r="D6424" t="s">
        <v>1331</v>
      </c>
      <c r="E6424" t="s">
        <v>2</v>
      </c>
      <c r="F6424" t="str">
        <f>INDEX(tbl_produits[Nom normalisé], MATCH(tbl_data[[#This Row],[Spécialité]], tbl_produits[Nom original], 0))</f>
        <v>MINIRIN Spray 10 microgrammes par dose, solution endonasale en flacon</v>
      </c>
      <c r="G6424" t="str">
        <f>INDEX(tbl_produits[Classe nom], MATCH(tbl_data[[#This Row],[NORM_Spécialité]], tbl_produits[Nom normalisé], 0))</f>
        <v>Hormones systémiques sauf hormones sexuelles et insulines</v>
      </c>
      <c r="H6424">
        <f>YEAR(tbl_data[[#This Row],[Date_rapport]])</f>
        <v>2023</v>
      </c>
      <c r="I6424" t="str">
        <f>INDEX(tbl_produits[Molécule extraite], MATCH(tbl_data[[#This Row],[NORM_Spécialité]], tbl_produits[Nom normalisé], 0))</f>
        <v>Desmopressine</v>
      </c>
      <c r="J6424" s="34">
        <f>DATE(LEFT(tbl_data[[#This Row],[Date_rapport]], 4), MID(tbl_data[[#This Row],[Date_rapport]], 6, 2), RIGHT(tbl_data[[#This Row],[Date_rapport]], 2))</f>
        <v>45047</v>
      </c>
    </row>
    <row r="6425" spans="1:10" x14ac:dyDescent="0.2">
      <c r="A6425" s="28" t="s">
        <v>2036</v>
      </c>
      <c r="B6425" t="s">
        <v>9</v>
      </c>
      <c r="C6425" s="28" t="s">
        <v>1728</v>
      </c>
      <c r="D6425" t="s">
        <v>819</v>
      </c>
      <c r="E6425" t="s">
        <v>2</v>
      </c>
      <c r="F6425" t="str">
        <f>INDEX(tbl_produits[Nom normalisé], MATCH(tbl_data[[#This Row],[Spécialité]], tbl_produits[Nom original], 0))</f>
        <v>PYOSTACINE 500 mg, comprimé pelliculé</v>
      </c>
      <c r="G6425" t="str">
        <f>INDEX(tbl_produits[Classe nom], MATCH(tbl_data[[#This Row],[NORM_Spécialité]], tbl_produits[Nom normalisé], 0))</f>
        <v>Anti-infectieux à usage systémique</v>
      </c>
      <c r="H6425">
        <f>YEAR(tbl_data[[#This Row],[Date_rapport]])</f>
        <v>2023</v>
      </c>
      <c r="I6425" t="str">
        <f>INDEX(tbl_produits[Molécule extraite], MATCH(tbl_data[[#This Row],[NORM_Spécialité]], tbl_produits[Nom normalisé], 0))</f>
        <v>Pristinamycine</v>
      </c>
      <c r="J6425" s="34">
        <f>DATE(LEFT(tbl_data[[#This Row],[Date_rapport]], 4), MID(tbl_data[[#This Row],[Date_rapport]], 6, 2), RIGHT(tbl_data[[#This Row],[Date_rapport]], 2))</f>
        <v>45047</v>
      </c>
    </row>
    <row r="6426" spans="1:10" x14ac:dyDescent="0.2">
      <c r="A6426" s="28" t="s">
        <v>2036</v>
      </c>
      <c r="B6426" t="s">
        <v>3</v>
      </c>
      <c r="C6426" s="28" t="s">
        <v>1728</v>
      </c>
      <c r="D6426" t="s">
        <v>963</v>
      </c>
      <c r="E6426" t="s">
        <v>2</v>
      </c>
      <c r="F6426" t="str">
        <f>INDEX(tbl_produits[Nom normalisé], MATCH(tbl_data[[#This Row],[Spécialité]], tbl_produits[Nom original], 0))</f>
        <v>MIOSTAT 100 microgrammes/ml, solution injectable pour voie intra-oculaire</v>
      </c>
      <c r="G6426" t="str">
        <f>INDEX(tbl_produits[Classe nom], MATCH(tbl_data[[#This Row],[NORM_Spécialité]], tbl_produits[Nom normalisé], 0))</f>
        <v>Organes sensoriels</v>
      </c>
      <c r="H6426">
        <f>YEAR(tbl_data[[#This Row],[Date_rapport]])</f>
        <v>2023</v>
      </c>
      <c r="I6426" t="str">
        <f>INDEX(tbl_produits[Molécule extraite], MATCH(tbl_data[[#This Row],[NORM_Spécialité]], tbl_produits[Nom normalisé], 0))</f>
        <v>Carbachol</v>
      </c>
      <c r="J6426" s="34">
        <f>DATE(LEFT(tbl_data[[#This Row],[Date_rapport]], 4), MID(tbl_data[[#This Row],[Date_rapport]], 6, 2), RIGHT(tbl_data[[#This Row],[Date_rapport]], 2))</f>
        <v>45047</v>
      </c>
    </row>
    <row r="6427" spans="1:10" x14ac:dyDescent="0.2">
      <c r="A6427" s="28" t="s">
        <v>2036</v>
      </c>
      <c r="B6427" t="s">
        <v>9</v>
      </c>
      <c r="C6427" s="28" t="s">
        <v>1728</v>
      </c>
      <c r="D6427" t="s">
        <v>1211</v>
      </c>
      <c r="E6427" t="s">
        <v>2</v>
      </c>
      <c r="F6427" t="str">
        <f>INDEX(tbl_produits[Nom normalisé], MATCH(tbl_data[[#This Row],[Spécialité]], tbl_produits[Nom original], 0))</f>
        <v>ORACILLINE 1 000 000 UI, comprimé sécable</v>
      </c>
      <c r="G6427" t="str">
        <f>INDEX(tbl_produits[Classe nom], MATCH(tbl_data[[#This Row],[NORM_Spécialité]], tbl_produits[Nom normalisé], 0))</f>
        <v>Anti-infectieux à usage systémique</v>
      </c>
      <c r="H6427">
        <f>YEAR(tbl_data[[#This Row],[Date_rapport]])</f>
        <v>2023</v>
      </c>
      <c r="I6427" t="str">
        <f>INDEX(tbl_produits[Molécule extraite], MATCH(tbl_data[[#This Row],[NORM_Spécialité]], tbl_produits[Nom normalisé], 0))</f>
        <v>Phénoxyméthylpénicilline</v>
      </c>
      <c r="J6427" s="34">
        <f>DATE(LEFT(tbl_data[[#This Row],[Date_rapport]], 4), MID(tbl_data[[#This Row],[Date_rapport]], 6, 2), RIGHT(tbl_data[[#This Row],[Date_rapport]], 2))</f>
        <v>45047</v>
      </c>
    </row>
    <row r="6428" spans="1:10" x14ac:dyDescent="0.2">
      <c r="A6428" s="28" t="s">
        <v>2036</v>
      </c>
      <c r="B6428" t="s">
        <v>9</v>
      </c>
      <c r="C6428" s="28" t="s">
        <v>1332</v>
      </c>
      <c r="D6428" t="s">
        <v>1666</v>
      </c>
      <c r="E6428" t="s">
        <v>2</v>
      </c>
      <c r="F6428" t="str">
        <f>INDEX(tbl_produits[Nom normalisé], MATCH(tbl_data[[#This Row],[Spécialité]], tbl_produits[Nom original], 0))</f>
        <v>SPÉCIALITÉS à base de lévofloxacine 500 mg, comprimé pelliculé sécable</v>
      </c>
      <c r="G6428" t="str">
        <f>INDEX(tbl_produits[Classe nom], MATCH(tbl_data[[#This Row],[NORM_Spécialité]], tbl_produits[Nom normalisé], 0))</f>
        <v>Anti-infectieux à usage systémique</v>
      </c>
      <c r="H6428">
        <f>YEAR(tbl_data[[#This Row],[Date_rapport]])</f>
        <v>2023</v>
      </c>
      <c r="I6428" t="str">
        <f>INDEX(tbl_produits[Molécule extraite], MATCH(tbl_data[[#This Row],[NORM_Spécialité]], tbl_produits[Nom normalisé], 0))</f>
        <v>Lévofloxacine</v>
      </c>
      <c r="J6428" s="34">
        <f>DATE(LEFT(tbl_data[[#This Row],[Date_rapport]], 4), MID(tbl_data[[#This Row],[Date_rapport]], 6, 2), RIGHT(tbl_data[[#This Row],[Date_rapport]], 2))</f>
        <v>45047</v>
      </c>
    </row>
    <row r="6429" spans="1:10" x14ac:dyDescent="0.2">
      <c r="A6429" s="28" t="s">
        <v>2036</v>
      </c>
      <c r="B6429" t="s">
        <v>9</v>
      </c>
      <c r="C6429" s="28" t="s">
        <v>1332</v>
      </c>
      <c r="D6429" t="s">
        <v>897</v>
      </c>
      <c r="E6429" t="s">
        <v>2</v>
      </c>
      <c r="F6429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6429" t="str">
        <f>INDEX(tbl_produits[Classe nom], MATCH(tbl_data[[#This Row],[NORM_Spécialité]], tbl_produits[Nom normalisé], 0))</f>
        <v>Divers</v>
      </c>
      <c r="H6429">
        <f>YEAR(tbl_data[[#This Row],[Date_rapport]])</f>
        <v>2023</v>
      </c>
      <c r="I6429" t="str">
        <f>INDEX(tbl_produits[Molécule extraite], MATCH(tbl_data[[#This Row],[NORM_Spécialité]], tbl_produits[Nom normalisé], 0))</f>
        <v>Folinate de calcium</v>
      </c>
      <c r="J6429" s="34">
        <f>DATE(LEFT(tbl_data[[#This Row],[Date_rapport]], 4), MID(tbl_data[[#This Row],[Date_rapport]], 6, 2), RIGHT(tbl_data[[#This Row],[Date_rapport]], 2))</f>
        <v>45047</v>
      </c>
    </row>
    <row r="6430" spans="1:10" x14ac:dyDescent="0.2">
      <c r="A6430" s="28" t="s">
        <v>2036</v>
      </c>
      <c r="B6430" t="s">
        <v>9</v>
      </c>
      <c r="C6430" s="28" t="s">
        <v>1332</v>
      </c>
      <c r="D6430" t="s">
        <v>1244</v>
      </c>
      <c r="E6430" t="s">
        <v>2</v>
      </c>
      <c r="F6430" t="str">
        <f>INDEX(tbl_produits[Nom normalisé], MATCH(tbl_data[[#This Row],[Spécialité]], tbl_produits[Nom original], 0))</f>
        <v>CLARITHROMYCINE 25 mg/ml et 50 mg/ml, granulés pour suspension buvable</v>
      </c>
      <c r="G6430" t="str">
        <f>INDEX(tbl_produits[Classe nom], MATCH(tbl_data[[#This Row],[NORM_Spécialité]], tbl_produits[Nom normalisé], 0))</f>
        <v>Anti-infectieux à usage systémique</v>
      </c>
      <c r="H6430">
        <f>YEAR(tbl_data[[#This Row],[Date_rapport]])</f>
        <v>2023</v>
      </c>
      <c r="I6430" t="str">
        <f>INDEX(tbl_produits[Molécule extraite], MATCH(tbl_data[[#This Row],[NORM_Spécialité]], tbl_produits[Nom normalisé], 0))</f>
        <v>Clarithromycine</v>
      </c>
      <c r="J6430" s="34">
        <f>DATE(LEFT(tbl_data[[#This Row],[Date_rapport]], 4), MID(tbl_data[[#This Row],[Date_rapport]], 6, 2), RIGHT(tbl_data[[#This Row],[Date_rapport]], 2))</f>
        <v>45047</v>
      </c>
    </row>
    <row r="6431" spans="1:10" x14ac:dyDescent="0.2">
      <c r="A6431" s="28" t="s">
        <v>2036</v>
      </c>
      <c r="B6431" t="s">
        <v>9</v>
      </c>
      <c r="C6431" s="28" t="s">
        <v>1332</v>
      </c>
      <c r="D6431" t="s">
        <v>1333</v>
      </c>
      <c r="E6431" t="s">
        <v>2</v>
      </c>
      <c r="F6431" t="str">
        <f>INDEX(tbl_produits[Nom normalisé], MATCH(tbl_data[[#This Row],[Spécialité]], tbl_produits[Nom original], 0))</f>
        <v>ICAZ LP 2,5 mg et 5 mg, gélule à libération prolongée</v>
      </c>
      <c r="G6431" t="str">
        <f>INDEX(tbl_produits[Classe nom], MATCH(tbl_data[[#This Row],[NORM_Spécialité]], tbl_produits[Nom normalisé], 0))</f>
        <v>Système cardiovasculaire</v>
      </c>
      <c r="H6431">
        <f>YEAR(tbl_data[[#This Row],[Date_rapport]])</f>
        <v>2023</v>
      </c>
      <c r="I6431" t="str">
        <f>INDEX(tbl_produits[Molécule extraite], MATCH(tbl_data[[#This Row],[NORM_Spécialité]], tbl_produits[Nom normalisé], 0))</f>
        <v>Isradipine</v>
      </c>
      <c r="J6431" s="34">
        <f>DATE(LEFT(tbl_data[[#This Row],[Date_rapport]], 4), MID(tbl_data[[#This Row],[Date_rapport]], 6, 2), RIGHT(tbl_data[[#This Row],[Date_rapport]], 2))</f>
        <v>45047</v>
      </c>
    </row>
    <row r="6432" spans="1:10" x14ac:dyDescent="0.2">
      <c r="A6432" s="28" t="s">
        <v>2036</v>
      </c>
      <c r="B6432" t="s">
        <v>9</v>
      </c>
      <c r="C6432" s="28" t="s">
        <v>1334</v>
      </c>
      <c r="D6432" t="s">
        <v>1669</v>
      </c>
      <c r="E6432" t="s">
        <v>2</v>
      </c>
      <c r="F6432" t="str">
        <f>INDEX(tbl_produits[Nom normalisé], MATCH(tbl_data[[#This Row],[Spécialité]], tbl_produits[Nom original], 0))</f>
        <v>FLIXOTIDE 50 microgrammes/dose, suspension pour inhalation en flacon pressurisé</v>
      </c>
      <c r="G6432" t="str">
        <f>INDEX(tbl_produits[Classe nom], MATCH(tbl_data[[#This Row],[NORM_Spécialité]], tbl_produits[Nom normalisé], 0))</f>
        <v>Système respiratoire</v>
      </c>
      <c r="H6432">
        <f>YEAR(tbl_data[[#This Row],[Date_rapport]])</f>
        <v>2023</v>
      </c>
      <c r="I6432" t="str">
        <f>INDEX(tbl_produits[Molécule extraite], MATCH(tbl_data[[#This Row],[NORM_Spécialité]], tbl_produits[Nom normalisé], 0))</f>
        <v>Fluticasone (propionate de)</v>
      </c>
      <c r="J6432" s="34">
        <f>DATE(LEFT(tbl_data[[#This Row],[Date_rapport]], 4), MID(tbl_data[[#This Row],[Date_rapport]], 6, 2), RIGHT(tbl_data[[#This Row],[Date_rapport]], 2))</f>
        <v>45047</v>
      </c>
    </row>
    <row r="6433" spans="1:10" x14ac:dyDescent="0.2">
      <c r="A6433" s="28" t="s">
        <v>2036</v>
      </c>
      <c r="B6433" t="s">
        <v>6</v>
      </c>
      <c r="C6433" s="28" t="s">
        <v>1334</v>
      </c>
      <c r="D6433" t="s">
        <v>1670</v>
      </c>
      <c r="E6433" t="s">
        <v>1334</v>
      </c>
      <c r="F6433" t="str">
        <f>INDEX(tbl_produits[Nom normalisé], MATCH(tbl_data[[#This Row],[Spécialité]], tbl_produits[Nom original], 0))</f>
        <v>VENTOLINE 2,5 mg/2,5 ml, solution pour inhalation par nébuliseur en récipient unidose</v>
      </c>
      <c r="G6433" t="str">
        <f>INDEX(tbl_produits[Classe nom], MATCH(tbl_data[[#This Row],[NORM_Spécialité]], tbl_produits[Nom normalisé], 0))</f>
        <v>Système respiratoire</v>
      </c>
      <c r="H6433">
        <f>YEAR(tbl_data[[#This Row],[Date_rapport]])</f>
        <v>2023</v>
      </c>
      <c r="I6433" t="str">
        <f>INDEX(tbl_produits[Molécule extraite], MATCH(tbl_data[[#This Row],[NORM_Spécialité]], tbl_produits[Nom normalisé], 0))</f>
        <v>Salbutamol</v>
      </c>
      <c r="J6433" s="34">
        <f>DATE(LEFT(tbl_data[[#This Row],[Date_rapport]], 4), MID(tbl_data[[#This Row],[Date_rapport]], 6, 2), RIGHT(tbl_data[[#This Row],[Date_rapport]], 2))</f>
        <v>45047</v>
      </c>
    </row>
    <row r="6434" spans="1:10" x14ac:dyDescent="0.2">
      <c r="A6434" s="28" t="s">
        <v>2036</v>
      </c>
      <c r="B6434" t="s">
        <v>9</v>
      </c>
      <c r="C6434" s="28" t="s">
        <v>1334</v>
      </c>
      <c r="D6434" t="s">
        <v>1335</v>
      </c>
      <c r="E6434" t="s">
        <v>2</v>
      </c>
      <c r="F6434" t="str">
        <f>INDEX(tbl_produits[Nom normalisé], MATCH(tbl_data[[#This Row],[Spécialité]], tbl_produits[Nom original], 0))</f>
        <v xml:space="preserve">CEFPODOXIME - Orelox toutes formes orales </v>
      </c>
      <c r="G6434" t="str">
        <f>INDEX(tbl_produits[Classe nom], MATCH(tbl_data[[#This Row],[NORM_Spécialité]], tbl_produits[Nom normalisé], 0))</f>
        <v>Anti-infectieux à usage systémique</v>
      </c>
      <c r="H6434">
        <f>YEAR(tbl_data[[#This Row],[Date_rapport]])</f>
        <v>2023</v>
      </c>
      <c r="I6434" t="str">
        <f>INDEX(tbl_produits[Molécule extraite], MATCH(tbl_data[[#This Row],[NORM_Spécialité]], tbl_produits[Nom normalisé], 0))</f>
        <v>Cefpodoxime</v>
      </c>
      <c r="J6434" s="34">
        <f>DATE(LEFT(tbl_data[[#This Row],[Date_rapport]], 4), MID(tbl_data[[#This Row],[Date_rapport]], 6, 2), RIGHT(tbl_data[[#This Row],[Date_rapport]], 2))</f>
        <v>45047</v>
      </c>
    </row>
    <row r="6435" spans="1:10" x14ac:dyDescent="0.2">
      <c r="A6435" s="28" t="s">
        <v>2036</v>
      </c>
      <c r="B6435" t="s">
        <v>9</v>
      </c>
      <c r="C6435" s="28" t="s">
        <v>1334</v>
      </c>
      <c r="D6435" t="s">
        <v>1671</v>
      </c>
      <c r="E6435" t="s">
        <v>2</v>
      </c>
      <c r="F6435" t="str">
        <f>INDEX(tbl_produits[Nom normalisé], MATCH(tbl_data[[#This Row],[Spécialité]], tbl_produits[Nom original], 0))</f>
        <v>AIROMIR Autohaler 100 microgrammes/dose, suspension pour inhalation en flacon pressurisé</v>
      </c>
      <c r="G6435" t="str">
        <f>INDEX(tbl_produits[Classe nom], MATCH(tbl_data[[#This Row],[NORM_Spécialité]], tbl_produits[Nom normalisé], 0))</f>
        <v>Système respiratoire</v>
      </c>
      <c r="H6435">
        <f>YEAR(tbl_data[[#This Row],[Date_rapport]])</f>
        <v>2023</v>
      </c>
      <c r="I6435" t="str">
        <f>INDEX(tbl_produits[Molécule extraite], MATCH(tbl_data[[#This Row],[NORM_Spécialité]], tbl_produits[Nom normalisé], 0))</f>
        <v>Salbutamol</v>
      </c>
      <c r="J6435" s="34">
        <f>DATE(LEFT(tbl_data[[#This Row],[Date_rapport]], 4), MID(tbl_data[[#This Row],[Date_rapport]], 6, 2), RIGHT(tbl_data[[#This Row],[Date_rapport]], 2))</f>
        <v>45047</v>
      </c>
    </row>
    <row r="6436" spans="1:10" x14ac:dyDescent="0.2">
      <c r="A6436" s="28" t="s">
        <v>2036</v>
      </c>
      <c r="B6436" t="s">
        <v>9</v>
      </c>
      <c r="C6436" s="28" t="s">
        <v>1729</v>
      </c>
      <c r="D6436" t="s">
        <v>1673</v>
      </c>
      <c r="E6436" t="s">
        <v>2</v>
      </c>
      <c r="F6436" t="str">
        <f>INDEX(tbl_produits[Nom normalisé], MATCH(tbl_data[[#This Row],[Spécialité]], tbl_produits[Nom original], 0))</f>
        <v>TASIGNA 50 mg, gélule</v>
      </c>
      <c r="G6436" t="str">
        <f>INDEX(tbl_produits[Classe nom], MATCH(tbl_data[[#This Row],[NORM_Spécialité]], tbl_produits[Nom normalisé], 0))</f>
        <v>Antinéoplasiques et immunomodulateurs</v>
      </c>
      <c r="H6436">
        <f>YEAR(tbl_data[[#This Row],[Date_rapport]])</f>
        <v>2023</v>
      </c>
      <c r="I6436" t="str">
        <f>INDEX(tbl_produits[Molécule extraite], MATCH(tbl_data[[#This Row],[NORM_Spécialité]], tbl_produits[Nom normalisé], 0))</f>
        <v>Nilotinib</v>
      </c>
      <c r="J6436" s="34">
        <f>DATE(LEFT(tbl_data[[#This Row],[Date_rapport]], 4), MID(tbl_data[[#This Row],[Date_rapport]], 6, 2), RIGHT(tbl_data[[#This Row],[Date_rapport]], 2))</f>
        <v>45047</v>
      </c>
    </row>
    <row r="6437" spans="1:10" x14ac:dyDescent="0.2">
      <c r="A6437" s="28" t="s">
        <v>2036</v>
      </c>
      <c r="B6437" t="s">
        <v>9</v>
      </c>
      <c r="C6437" s="28" t="s">
        <v>1729</v>
      </c>
      <c r="D6437" t="s">
        <v>1674</v>
      </c>
      <c r="E6437" t="s">
        <v>2</v>
      </c>
      <c r="F6437" t="str">
        <f>INDEX(tbl_produits[Nom normalisé], MATCH(tbl_data[[#This Row],[Spécialité]], tbl_produits[Nom original], 0))</f>
        <v>LARGACTIL 4 pour cent, solution buvable en gouttes</v>
      </c>
      <c r="G6437" t="str">
        <f>INDEX(tbl_produits[Classe nom], MATCH(tbl_data[[#This Row],[NORM_Spécialité]], tbl_produits[Nom normalisé], 0))</f>
        <v>Système nerveux</v>
      </c>
      <c r="H6437">
        <f>YEAR(tbl_data[[#This Row],[Date_rapport]])</f>
        <v>2023</v>
      </c>
      <c r="I6437" t="str">
        <f>INDEX(tbl_produits[Molécule extraite], MATCH(tbl_data[[#This Row],[NORM_Spécialité]], tbl_produits[Nom normalisé], 0))</f>
        <v>Chlorpromazine</v>
      </c>
      <c r="J6437" s="34">
        <f>DATE(LEFT(tbl_data[[#This Row],[Date_rapport]], 4), MID(tbl_data[[#This Row],[Date_rapport]], 6, 2), RIGHT(tbl_data[[#This Row],[Date_rapport]], 2))</f>
        <v>45047</v>
      </c>
    </row>
    <row r="6438" spans="1:10" x14ac:dyDescent="0.2">
      <c r="A6438" s="28" t="s">
        <v>2036</v>
      </c>
      <c r="B6438" t="s">
        <v>3</v>
      </c>
      <c r="C6438" s="28" t="s">
        <v>1336</v>
      </c>
      <c r="D6438" t="s">
        <v>713</v>
      </c>
      <c r="E6438" t="s">
        <v>2</v>
      </c>
      <c r="F6438" t="str">
        <f>INDEX(tbl_produits[Nom normalisé], MATCH(tbl_data[[#This Row],[Spécialité]], tbl_produits[Nom original], 0))</f>
        <v>B.A.L., solution injectable I.M.</v>
      </c>
      <c r="G6438" t="str">
        <f>INDEX(tbl_produits[Classe nom], MATCH(tbl_data[[#This Row],[NORM_Spécialité]], tbl_produits[Nom normalisé], 0))</f>
        <v>Système nerveux</v>
      </c>
      <c r="H6438">
        <f>YEAR(tbl_data[[#This Row],[Date_rapport]])</f>
        <v>2023</v>
      </c>
      <c r="I6438" t="str">
        <f>INDEX(tbl_produits[Molécule extraite], MATCH(tbl_data[[#This Row],[NORM_Spécialité]], tbl_produits[Nom normalisé], 0))</f>
        <v>Butacaïne / dimercaprol</v>
      </c>
      <c r="J6438" s="34">
        <f>DATE(LEFT(tbl_data[[#This Row],[Date_rapport]], 4), MID(tbl_data[[#This Row],[Date_rapport]], 6, 2), RIGHT(tbl_data[[#This Row],[Date_rapport]], 2))</f>
        <v>45047</v>
      </c>
    </row>
    <row r="6439" spans="1:10" x14ac:dyDescent="0.2">
      <c r="A6439" s="28" t="s">
        <v>2036</v>
      </c>
      <c r="B6439" t="s">
        <v>9</v>
      </c>
      <c r="C6439" s="28" t="s">
        <v>1336</v>
      </c>
      <c r="D6439" t="s">
        <v>884</v>
      </c>
      <c r="E6439" t="s">
        <v>2</v>
      </c>
      <c r="F6439" t="str">
        <f>INDEX(tbl_produits[Nom normalisé], MATCH(tbl_data[[#This Row],[Spécialité]], tbl_produits[Nom original], 0))</f>
        <v>VELBE 10 mg, poudre pour solution injectable I.V.</v>
      </c>
      <c r="G6439" t="str">
        <f>INDEX(tbl_produits[Classe nom], MATCH(tbl_data[[#This Row],[NORM_Spécialité]], tbl_produits[Nom normalisé], 0))</f>
        <v>Antinéoplasiques et immunomodulateurs</v>
      </c>
      <c r="H6439">
        <f>YEAR(tbl_data[[#This Row],[Date_rapport]])</f>
        <v>2023</v>
      </c>
      <c r="I6439" t="str">
        <f>INDEX(tbl_produits[Molécule extraite], MATCH(tbl_data[[#This Row],[NORM_Spécialité]], tbl_produits[Nom normalisé], 0))</f>
        <v>Vinblastine (sulfate de)</v>
      </c>
      <c r="J6439" s="34">
        <f>DATE(LEFT(tbl_data[[#This Row],[Date_rapport]], 4), MID(tbl_data[[#This Row],[Date_rapport]], 6, 2), RIGHT(tbl_data[[#This Row],[Date_rapport]], 2))</f>
        <v>45047</v>
      </c>
    </row>
    <row r="6440" spans="1:10" x14ac:dyDescent="0.2">
      <c r="A6440" s="28" t="s">
        <v>2036</v>
      </c>
      <c r="B6440" t="s">
        <v>6</v>
      </c>
      <c r="C6440" s="28" t="s">
        <v>1679</v>
      </c>
      <c r="D6440" t="s">
        <v>1678</v>
      </c>
      <c r="E6440" t="s">
        <v>1679</v>
      </c>
      <c r="F6440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6440" t="str">
        <f>INDEX(tbl_produits[Classe nom], MATCH(tbl_data[[#This Row],[NORM_Spécialité]], tbl_produits[Nom normalisé], 0))</f>
        <v>Antinéoplasiques et immunomodulateurs</v>
      </c>
      <c r="H6440">
        <f>YEAR(tbl_data[[#This Row],[Date_rapport]])</f>
        <v>2023</v>
      </c>
      <c r="I6440" t="str">
        <f>INDEX(tbl_produits[Molécule extraite], MATCH(tbl_data[[#This Row],[NORM_Spécialité]], tbl_produits[Nom normalisé], 0))</f>
        <v>Golimumab</v>
      </c>
      <c r="J6440" s="34">
        <f>DATE(LEFT(tbl_data[[#This Row],[Date_rapport]], 4), MID(tbl_data[[#This Row],[Date_rapport]], 6, 2), RIGHT(tbl_data[[#This Row],[Date_rapport]], 2))</f>
        <v>45047</v>
      </c>
    </row>
    <row r="6441" spans="1:10" x14ac:dyDescent="0.2">
      <c r="A6441" s="28" t="s">
        <v>2036</v>
      </c>
      <c r="B6441" t="s">
        <v>6</v>
      </c>
      <c r="C6441" s="28" t="s">
        <v>1679</v>
      </c>
      <c r="D6441" t="s">
        <v>711</v>
      </c>
      <c r="E6441" t="s">
        <v>1680</v>
      </c>
      <c r="F6441" t="str">
        <f>INDEX(tbl_produits[Nom normalisé], MATCH(tbl_data[[#This Row],[Spécialité]], tbl_produits[Nom original], 0))</f>
        <v>SUPPLIVEN, solution à diluer pour perfusion</v>
      </c>
      <c r="G6441" t="str">
        <f>INDEX(tbl_produits[Classe nom], MATCH(tbl_data[[#This Row],[NORM_Spécialité]], tbl_produits[Nom normalisé], 0))</f>
        <v>Sang et organes hématopoïétiques</v>
      </c>
      <c r="H6441">
        <f>YEAR(tbl_data[[#This Row],[Date_rapport]])</f>
        <v>2023</v>
      </c>
      <c r="I6441" t="str">
        <f>INDEX(tbl_produits[Molécule extraite], MATCH(tbl_data[[#This Row],[NORM_Spécialité]], tbl_produits[Nom normalisé], 0))</f>
        <v>Solutions électrolytiques</v>
      </c>
      <c r="J6441" s="34">
        <f>DATE(LEFT(tbl_data[[#This Row],[Date_rapport]], 4), MID(tbl_data[[#This Row],[Date_rapport]], 6, 2), RIGHT(tbl_data[[#This Row],[Date_rapport]], 2))</f>
        <v>45047</v>
      </c>
    </row>
    <row r="6442" spans="1:10" x14ac:dyDescent="0.2">
      <c r="A6442" s="28" t="s">
        <v>2036</v>
      </c>
      <c r="B6442" t="s">
        <v>6</v>
      </c>
      <c r="C6442" s="28" t="s">
        <v>1679</v>
      </c>
      <c r="D6442" t="s">
        <v>1681</v>
      </c>
      <c r="E6442" t="s">
        <v>1682</v>
      </c>
      <c r="F6442" t="str">
        <f>INDEX(tbl_produits[Nom normalisé], MATCH(tbl_data[[#This Row],[Spécialité]], tbl_produits[Nom original], 0))</f>
        <v>PARLODEL 5 mg, gélule</v>
      </c>
      <c r="G6442" t="str">
        <f>INDEX(tbl_produits[Classe nom], MATCH(tbl_data[[#This Row],[NORM_Spécialité]], tbl_produits[Nom normalisé], 0))</f>
        <v>Système nerveux</v>
      </c>
      <c r="H6442">
        <f>YEAR(tbl_data[[#This Row],[Date_rapport]])</f>
        <v>2023</v>
      </c>
      <c r="I6442" t="str">
        <f>INDEX(tbl_produits[Molécule extraite], MATCH(tbl_data[[#This Row],[NORM_Spécialité]], tbl_produits[Nom normalisé], 0))</f>
        <v>Bromocriptine (mésilate de)</v>
      </c>
      <c r="J6442" s="34">
        <f>DATE(LEFT(tbl_data[[#This Row],[Date_rapport]], 4), MID(tbl_data[[#This Row],[Date_rapport]], 6, 2), RIGHT(tbl_data[[#This Row],[Date_rapport]], 2))</f>
        <v>45047</v>
      </c>
    </row>
    <row r="6443" spans="1:10" x14ac:dyDescent="0.2">
      <c r="A6443" s="28" t="s">
        <v>2036</v>
      </c>
      <c r="B6443" t="s">
        <v>6</v>
      </c>
      <c r="C6443" s="28" t="s">
        <v>1683</v>
      </c>
      <c r="D6443" t="s">
        <v>1686</v>
      </c>
      <c r="E6443" t="s">
        <v>2</v>
      </c>
      <c r="F6443" t="str">
        <f>INDEX(tbl_produits[Nom normalisé], MATCH(tbl_data[[#This Row],[Spécialité]], tbl_produits[Nom original], 0))</f>
        <v>AMOXICILLINE Panpharma 2 g, poudre pour solution injectable</v>
      </c>
      <c r="G6443" t="str">
        <f>INDEX(tbl_produits[Classe nom], MATCH(tbl_data[[#This Row],[NORM_Spécialité]], tbl_produits[Nom normalisé], 0))</f>
        <v>Anti-infectieux à usage systémique</v>
      </c>
      <c r="H6443">
        <f>YEAR(tbl_data[[#This Row],[Date_rapport]])</f>
        <v>2023</v>
      </c>
      <c r="I6443" t="str">
        <f>INDEX(tbl_produits[Molécule extraite], MATCH(tbl_data[[#This Row],[NORM_Spécialité]], tbl_produits[Nom normalisé], 0))</f>
        <v>Amoxicilline</v>
      </c>
      <c r="J6443" s="34">
        <f>DATE(LEFT(tbl_data[[#This Row],[Date_rapport]], 4), MID(tbl_data[[#This Row],[Date_rapport]], 6, 2), RIGHT(tbl_data[[#This Row],[Date_rapport]], 2))</f>
        <v>45047</v>
      </c>
    </row>
    <row r="6444" spans="1:10" x14ac:dyDescent="0.2">
      <c r="A6444" s="28" t="s">
        <v>2036</v>
      </c>
      <c r="B6444" t="s">
        <v>9</v>
      </c>
      <c r="C6444" s="28" t="s">
        <v>1682</v>
      </c>
      <c r="D6444" t="s">
        <v>1688</v>
      </c>
      <c r="E6444" t="s">
        <v>2</v>
      </c>
      <c r="F6444" t="str">
        <f>INDEX(tbl_produits[Nom normalisé], MATCH(tbl_data[[#This Row],[Spécialité]], tbl_produits[Nom original], 0))</f>
        <v>CERUBIDINE 20 mg, poudre pour solution pour perfusion</v>
      </c>
      <c r="G6444" t="str">
        <f>INDEX(tbl_produits[Classe nom], MATCH(tbl_data[[#This Row],[NORM_Spécialité]], tbl_produits[Nom normalisé], 0))</f>
        <v>Antinéoplasiques et immunomodulateurs</v>
      </c>
      <c r="H6444">
        <f>YEAR(tbl_data[[#This Row],[Date_rapport]])</f>
        <v>2023</v>
      </c>
      <c r="I6444" t="str">
        <f>INDEX(tbl_produits[Molécule extraite], MATCH(tbl_data[[#This Row],[NORM_Spécialité]], tbl_produits[Nom normalisé], 0))</f>
        <v>Daunorubicine</v>
      </c>
      <c r="J6444" s="34">
        <f>DATE(LEFT(tbl_data[[#This Row],[Date_rapport]], 4), MID(tbl_data[[#This Row],[Date_rapport]], 6, 2), RIGHT(tbl_data[[#This Row],[Date_rapport]], 2))</f>
        <v>45047</v>
      </c>
    </row>
    <row r="6445" spans="1:10" x14ac:dyDescent="0.2">
      <c r="A6445" s="28" t="s">
        <v>2036</v>
      </c>
      <c r="B6445" t="s">
        <v>3</v>
      </c>
      <c r="C6445" s="28" t="s">
        <v>1337</v>
      </c>
      <c r="D6445" t="s">
        <v>1338</v>
      </c>
      <c r="E6445" t="s">
        <v>2</v>
      </c>
      <c r="F6445" t="str">
        <f>INDEX(tbl_produits[Nom normalisé], MATCH(tbl_data[[#This Row],[Spécialité]], tbl_produits[Nom original], 0))</f>
        <v>SPIRAMYCINE 1,5 M.UI / 750 000 UI + Metronidazole 250 / 125 mg, comprimé pelliculé</v>
      </c>
      <c r="G6445" t="str">
        <f>INDEX(tbl_produits[Classe nom], MATCH(tbl_data[[#This Row],[NORM_Spécialité]], tbl_produits[Nom normalisé], 0))</f>
        <v>Anti-infectieux à usage systémique</v>
      </c>
      <c r="H6445">
        <f>YEAR(tbl_data[[#This Row],[Date_rapport]])</f>
        <v>2023</v>
      </c>
      <c r="I6445" t="str">
        <f>INDEX(tbl_produits[Molécule extraite], MATCH(tbl_data[[#This Row],[NORM_Spécialité]], tbl_produits[Nom normalisé], 0))</f>
        <v>Spiramycine / métronidazole</v>
      </c>
      <c r="J6445" s="34">
        <f>DATE(LEFT(tbl_data[[#This Row],[Date_rapport]], 4), MID(tbl_data[[#This Row],[Date_rapport]], 6, 2), RIGHT(tbl_data[[#This Row],[Date_rapport]], 2))</f>
        <v>45047</v>
      </c>
    </row>
    <row r="6446" spans="1:10" x14ac:dyDescent="0.2">
      <c r="A6446" s="28" t="s">
        <v>2036</v>
      </c>
      <c r="B6446" t="s">
        <v>6</v>
      </c>
      <c r="C6446" s="28" t="s">
        <v>1337</v>
      </c>
      <c r="D6446" t="s">
        <v>1691</v>
      </c>
      <c r="E6446" t="s">
        <v>1337</v>
      </c>
      <c r="F6446" t="str">
        <f>INDEX(tbl_produits[Nom normalisé], MATCH(tbl_data[[#This Row],[Spécialité]], tbl_produits[Nom original], 0))</f>
        <v>BCG Medac, poudre et solvant pour suspension pour administration intra-vésicale</v>
      </c>
      <c r="G6446" t="str">
        <f>INDEX(tbl_produits[Classe nom], MATCH(tbl_data[[#This Row],[NORM_Spécialité]], tbl_produits[Nom normalisé], 0))</f>
        <v>Antinéoplasiques et immunomodulateurs</v>
      </c>
      <c r="H6446">
        <f>YEAR(tbl_data[[#This Row],[Date_rapport]])</f>
        <v>2023</v>
      </c>
      <c r="I6446" t="str">
        <f>INDEX(tbl_produits[Molécule extraite], MATCH(tbl_data[[#This Row],[NORM_Spécialité]], tbl_produits[Nom normalisé], 0))</f>
        <v>Bactérie BCG lyophilisée</v>
      </c>
      <c r="J6446" s="34">
        <f>DATE(LEFT(tbl_data[[#This Row],[Date_rapport]], 4), MID(tbl_data[[#This Row],[Date_rapport]], 6, 2), RIGHT(tbl_data[[#This Row],[Date_rapport]], 2))</f>
        <v>45047</v>
      </c>
    </row>
    <row r="6447" spans="1:10" x14ac:dyDescent="0.2">
      <c r="A6447" s="28" t="s">
        <v>2036</v>
      </c>
      <c r="B6447" t="s">
        <v>6</v>
      </c>
      <c r="C6447" s="28" t="s">
        <v>1692</v>
      </c>
      <c r="D6447" t="s">
        <v>784</v>
      </c>
      <c r="E6447" t="s">
        <v>1692</v>
      </c>
      <c r="F6447" t="str">
        <f>INDEX(tbl_produits[Nom normalisé], MATCH(tbl_data[[#This Row],[Spécialité]], tbl_produits[Nom original], 0))</f>
        <v>CAELYX Pegylated Liposomal 2 mg/ml, solution à diluer pour perfusion - Flacon 10ml</v>
      </c>
      <c r="G6447" t="str">
        <f>INDEX(tbl_produits[Classe nom], MATCH(tbl_data[[#This Row],[NORM_Spécialité]], tbl_produits[Nom normalisé], 0))</f>
        <v>Antinéoplasiques et immunomodulateurs</v>
      </c>
      <c r="H6447">
        <f>YEAR(tbl_data[[#This Row],[Date_rapport]])</f>
        <v>2023</v>
      </c>
      <c r="I6447" t="str">
        <f>INDEX(tbl_produits[Molécule extraite], MATCH(tbl_data[[#This Row],[NORM_Spécialité]], tbl_produits[Nom normalisé], 0))</f>
        <v>Doxorubicine</v>
      </c>
      <c r="J6447" s="34">
        <f>DATE(LEFT(tbl_data[[#This Row],[Date_rapport]], 4), MID(tbl_data[[#This Row],[Date_rapport]], 6, 2), RIGHT(tbl_data[[#This Row],[Date_rapport]], 2))</f>
        <v>45047</v>
      </c>
    </row>
    <row r="6448" spans="1:10" x14ac:dyDescent="0.2">
      <c r="A6448" s="28" t="s">
        <v>2036</v>
      </c>
      <c r="B6448" t="s">
        <v>9</v>
      </c>
      <c r="C6448" s="28" t="s">
        <v>1339</v>
      </c>
      <c r="D6448" t="s">
        <v>767</v>
      </c>
      <c r="E6448" t="s">
        <v>2</v>
      </c>
      <c r="F6448" t="str">
        <f>INDEX(tbl_produits[Nom normalisé], MATCH(tbl_data[[#This Row],[Spécialité]], tbl_produits[Nom original], 0))</f>
        <v>NANOCIS 0,24 mg, trousse pour préparation radiopharmaceutique</v>
      </c>
      <c r="G6448" t="str">
        <f>INDEX(tbl_produits[Classe nom], MATCH(tbl_data[[#This Row],[NORM_Spécialité]], tbl_produits[Nom normalisé], 0))</f>
        <v>Divers</v>
      </c>
      <c r="H6448">
        <f>YEAR(tbl_data[[#This Row],[Date_rapport]])</f>
        <v>2023</v>
      </c>
      <c r="I6448" t="str">
        <f>INDEX(tbl_produits[Molécule extraite], MATCH(tbl_data[[#This Row],[NORM_Spécialité]], tbl_produits[Nom normalisé], 0))</f>
        <v>Rhénium (heptasulfure de)</v>
      </c>
      <c r="J6448" s="34">
        <f>DATE(LEFT(tbl_data[[#This Row],[Date_rapport]], 4), MID(tbl_data[[#This Row],[Date_rapport]], 6, 2), RIGHT(tbl_data[[#This Row],[Date_rapport]], 2))</f>
        <v>45047</v>
      </c>
    </row>
    <row r="6449" spans="1:10" x14ac:dyDescent="0.2">
      <c r="A6449" s="28" t="s">
        <v>2036</v>
      </c>
      <c r="B6449" t="s">
        <v>9</v>
      </c>
      <c r="C6449" s="28" t="s">
        <v>1731</v>
      </c>
      <c r="D6449" t="s">
        <v>1693</v>
      </c>
      <c r="E6449" t="s">
        <v>2</v>
      </c>
      <c r="F6449" t="str">
        <f>INDEX(tbl_produits[Nom normalisé], MATCH(tbl_data[[#This Row],[Spécialité]], tbl_produits[Nom original], 0))</f>
        <v>NITRENDIPINE Viatris 10 mg, comprimé</v>
      </c>
      <c r="G6449" t="str">
        <f>INDEX(tbl_produits[Classe nom], MATCH(tbl_data[[#This Row],[NORM_Spécialité]], tbl_produits[Nom normalisé], 0))</f>
        <v>Système cardiovasculaire</v>
      </c>
      <c r="H6449">
        <f>YEAR(tbl_data[[#This Row],[Date_rapport]])</f>
        <v>2023</v>
      </c>
      <c r="I6449" t="str">
        <f>INDEX(tbl_produits[Molécule extraite], MATCH(tbl_data[[#This Row],[NORM_Spécialité]], tbl_produits[Nom normalisé], 0))</f>
        <v>Nitrendipine</v>
      </c>
      <c r="J6449" s="34">
        <f>DATE(LEFT(tbl_data[[#This Row],[Date_rapport]], 4), MID(tbl_data[[#This Row],[Date_rapport]], 6, 2), RIGHT(tbl_data[[#This Row],[Date_rapport]], 2))</f>
        <v>45047</v>
      </c>
    </row>
    <row r="6450" spans="1:10" x14ac:dyDescent="0.2">
      <c r="A6450" s="28" t="s">
        <v>2036</v>
      </c>
      <c r="B6450" t="s">
        <v>6</v>
      </c>
      <c r="C6450" s="28" t="s">
        <v>1732</v>
      </c>
      <c r="D6450" t="s">
        <v>1694</v>
      </c>
      <c r="E6450" t="s">
        <v>2</v>
      </c>
      <c r="F6450" t="str">
        <f>INDEX(tbl_produits[Nom normalisé], MATCH(tbl_data[[#This Row],[Spécialité]], tbl_produits[Nom original], 0))</f>
        <v xml:space="preserve">SIMPONI 50 mg, solution injectable en stylo pré-rempli/ en seringue préremplie </v>
      </c>
      <c r="G6450" t="str">
        <f>INDEX(tbl_produits[Classe nom], MATCH(tbl_data[[#This Row],[NORM_Spécialité]], tbl_produits[Nom normalisé], 0))</f>
        <v>Antinéoplasiques et immunomodulateurs</v>
      </c>
      <c r="H6450">
        <f>YEAR(tbl_data[[#This Row],[Date_rapport]])</f>
        <v>2023</v>
      </c>
      <c r="I6450" t="str">
        <f>INDEX(tbl_produits[Molécule extraite], MATCH(tbl_data[[#This Row],[NORM_Spécialité]], tbl_produits[Nom normalisé], 0))</f>
        <v>Golimumab</v>
      </c>
      <c r="J6450" s="34">
        <f>DATE(LEFT(tbl_data[[#This Row],[Date_rapport]], 4), MID(tbl_data[[#This Row],[Date_rapport]], 6, 2), RIGHT(tbl_data[[#This Row],[Date_rapport]], 2))</f>
        <v>45047</v>
      </c>
    </row>
    <row r="6451" spans="1:10" x14ac:dyDescent="0.2">
      <c r="A6451" s="28" t="s">
        <v>2036</v>
      </c>
      <c r="B6451" t="s">
        <v>6</v>
      </c>
      <c r="C6451" s="28" t="s">
        <v>1734</v>
      </c>
      <c r="D6451" t="s">
        <v>1699</v>
      </c>
      <c r="E6451" t="s">
        <v>1340</v>
      </c>
      <c r="F6451" t="str">
        <f>INDEX(tbl_produits[Nom normalisé], MATCH(tbl_data[[#This Row],[Spécialité]], tbl_produits[Nom original], 0))</f>
        <v>TOCTINO 30 mg, capsule molle</v>
      </c>
      <c r="G6451" t="str">
        <f>INDEX(tbl_produits[Classe nom], MATCH(tbl_data[[#This Row],[NORM_Spécialité]], tbl_produits[Nom normalisé], 0))</f>
        <v>Antinéoplasiques et immunomodulateurs</v>
      </c>
      <c r="H6451">
        <f>YEAR(tbl_data[[#This Row],[Date_rapport]])</f>
        <v>2023</v>
      </c>
      <c r="I6451" t="str">
        <f>INDEX(tbl_produits[Molécule extraite], MATCH(tbl_data[[#This Row],[NORM_Spécialité]], tbl_produits[Nom normalisé], 0))</f>
        <v>Alitrétinoïne</v>
      </c>
      <c r="J6451" s="34">
        <f>DATE(LEFT(tbl_data[[#This Row],[Date_rapport]], 4), MID(tbl_data[[#This Row],[Date_rapport]], 6, 2), RIGHT(tbl_data[[#This Row],[Date_rapport]], 2))</f>
        <v>45047</v>
      </c>
    </row>
    <row r="6452" spans="1:10" x14ac:dyDescent="0.2">
      <c r="A6452" s="28" t="s">
        <v>2036</v>
      </c>
      <c r="B6452" t="s">
        <v>6</v>
      </c>
      <c r="C6452" s="28" t="s">
        <v>1734</v>
      </c>
      <c r="D6452" t="s">
        <v>1700</v>
      </c>
      <c r="E6452" t="s">
        <v>1340</v>
      </c>
      <c r="F6452" t="str">
        <f>INDEX(tbl_produits[Nom normalisé], MATCH(tbl_data[[#This Row],[Spécialité]], tbl_produits[Nom original], 0))</f>
        <v>TOCTINO 10 mg, capsule molle</v>
      </c>
      <c r="G6452" t="str">
        <f>INDEX(tbl_produits[Classe nom], MATCH(tbl_data[[#This Row],[NORM_Spécialité]], tbl_produits[Nom normalisé], 0))</f>
        <v>Antinéoplasiques et immunomodulateurs</v>
      </c>
      <c r="H6452">
        <f>YEAR(tbl_data[[#This Row],[Date_rapport]])</f>
        <v>2023</v>
      </c>
      <c r="I6452" t="str">
        <f>INDEX(tbl_produits[Molécule extraite], MATCH(tbl_data[[#This Row],[NORM_Spécialité]], tbl_produits[Nom normalisé], 0))</f>
        <v>Alitrétinoïne</v>
      </c>
      <c r="J6452" s="34">
        <f>DATE(LEFT(tbl_data[[#This Row],[Date_rapport]], 4), MID(tbl_data[[#This Row],[Date_rapport]], 6, 2), RIGHT(tbl_data[[#This Row],[Date_rapport]], 2))</f>
        <v>45047</v>
      </c>
    </row>
    <row r="6453" spans="1:10" x14ac:dyDescent="0.2">
      <c r="A6453" s="28" t="s">
        <v>2036</v>
      </c>
      <c r="B6453" t="s">
        <v>3</v>
      </c>
      <c r="C6453" s="28" t="s">
        <v>1734</v>
      </c>
      <c r="D6453" t="s">
        <v>817</v>
      </c>
      <c r="E6453" t="s">
        <v>2</v>
      </c>
      <c r="F6453" t="str">
        <f>INDEX(tbl_produits[Nom normalisé], MATCH(tbl_data[[#This Row],[Spécialité]], tbl_produits[Nom original], 0))</f>
        <v>DILANTIN 250 mg/5 ml, solution injectable</v>
      </c>
      <c r="G6453" t="str">
        <f>INDEX(tbl_produits[Classe nom], MATCH(tbl_data[[#This Row],[NORM_Spécialité]], tbl_produits[Nom normalisé], 0))</f>
        <v>Système nerveux</v>
      </c>
      <c r="H6453">
        <f>YEAR(tbl_data[[#This Row],[Date_rapport]])</f>
        <v>2023</v>
      </c>
      <c r="I6453" t="str">
        <f>INDEX(tbl_produits[Molécule extraite], MATCH(tbl_data[[#This Row],[NORM_Spécialité]], tbl_produits[Nom normalisé], 0))</f>
        <v>Phénytoïne</v>
      </c>
      <c r="J6453" s="34">
        <f>DATE(LEFT(tbl_data[[#This Row],[Date_rapport]], 4), MID(tbl_data[[#This Row],[Date_rapport]], 6, 2), RIGHT(tbl_data[[#This Row],[Date_rapport]], 2))</f>
        <v>45047</v>
      </c>
    </row>
    <row r="6454" spans="1:10" x14ac:dyDescent="0.2">
      <c r="A6454" s="28" t="s">
        <v>2036</v>
      </c>
      <c r="B6454" t="s">
        <v>6</v>
      </c>
      <c r="C6454" s="28" t="s">
        <v>1734</v>
      </c>
      <c r="D6454" t="s">
        <v>921</v>
      </c>
      <c r="E6454" t="s">
        <v>1340</v>
      </c>
      <c r="F6454" t="str">
        <f>INDEX(tbl_produits[Nom normalisé], MATCH(tbl_data[[#This Row],[Spécialité]], tbl_produits[Nom original], 0))</f>
        <v>ULTRATECHNEKOW FM, 2,15 - 43 GBq, générateur radiopharmaceutique</v>
      </c>
      <c r="G6454" t="str">
        <f>INDEX(tbl_produits[Classe nom], MATCH(tbl_data[[#This Row],[NORM_Spécialité]], tbl_produits[Nom normalisé], 0))</f>
        <v>Divers</v>
      </c>
      <c r="H6454">
        <f>YEAR(tbl_data[[#This Row],[Date_rapport]])</f>
        <v>2023</v>
      </c>
      <c r="I6454" t="str">
        <f>INDEX(tbl_produits[Molécule extraite], MATCH(tbl_data[[#This Row],[NORM_Spécialité]], tbl_produits[Nom normalisé], 0))</f>
        <v>Sodium (molybdate (VI) [99 Mo] de)</v>
      </c>
      <c r="J6454" s="34">
        <f>DATE(LEFT(tbl_data[[#This Row],[Date_rapport]], 4), MID(tbl_data[[#This Row],[Date_rapport]], 6, 2), RIGHT(tbl_data[[#This Row],[Date_rapport]], 2))</f>
        <v>45047</v>
      </c>
    </row>
    <row r="6455" spans="1:10" x14ac:dyDescent="0.2">
      <c r="A6455" s="28" t="s">
        <v>2036</v>
      </c>
      <c r="B6455" t="s">
        <v>9</v>
      </c>
      <c r="C6455" s="28" t="s">
        <v>1340</v>
      </c>
      <c r="D6455" t="s">
        <v>868</v>
      </c>
      <c r="E6455" t="s">
        <v>2</v>
      </c>
      <c r="F6455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6455" t="str">
        <f>INDEX(tbl_produits[Classe nom], MATCH(tbl_data[[#This Row],[NORM_Spécialité]], tbl_produits[Nom normalisé], 0))</f>
        <v>Système cardiovasculaire</v>
      </c>
      <c r="H6455">
        <f>YEAR(tbl_data[[#This Row],[Date_rapport]])</f>
        <v>2023</v>
      </c>
      <c r="I6455" t="str">
        <f>INDEX(tbl_produits[Molécule extraite], MATCH(tbl_data[[#This Row],[NORM_Spécialité]], tbl_produits[Nom normalisé], 0))</f>
        <v>Urapidil</v>
      </c>
      <c r="J6455" s="34">
        <f>DATE(LEFT(tbl_data[[#This Row],[Date_rapport]], 4), MID(tbl_data[[#This Row],[Date_rapport]], 6, 2), RIGHT(tbl_data[[#This Row],[Date_rapport]], 2))</f>
        <v>45047</v>
      </c>
    </row>
    <row r="6456" spans="1:10" x14ac:dyDescent="0.2">
      <c r="A6456" s="28" t="s">
        <v>2036</v>
      </c>
      <c r="B6456" t="s">
        <v>6</v>
      </c>
      <c r="C6456" s="28" t="s">
        <v>1340</v>
      </c>
      <c r="D6456" t="s">
        <v>1702</v>
      </c>
      <c r="E6456" t="s">
        <v>1340</v>
      </c>
      <c r="F6456" t="str">
        <f>INDEX(tbl_produits[Nom normalisé], MATCH(tbl_data[[#This Row],[Spécialité]], tbl_produits[Nom original], 0))</f>
        <v>THERACAP 131, Iodure (131I) de sodium pour thérapie, gélule</v>
      </c>
      <c r="G6456" t="str">
        <f>INDEX(tbl_produits[Classe nom], MATCH(tbl_data[[#This Row],[NORM_Spécialité]], tbl_produits[Nom normalisé], 0))</f>
        <v>Divers</v>
      </c>
      <c r="H6456">
        <f>YEAR(tbl_data[[#This Row],[Date_rapport]])</f>
        <v>2023</v>
      </c>
      <c r="I6456" t="str">
        <f>INDEX(tbl_produits[Molécule extraite], MATCH(tbl_data[[#This Row],[NORM_Spécialité]], tbl_produits[Nom normalisé], 0))</f>
        <v>Iodure (131I) de sodium</v>
      </c>
      <c r="J6456" s="34">
        <f>DATE(LEFT(tbl_data[[#This Row],[Date_rapport]], 4), MID(tbl_data[[#This Row],[Date_rapport]], 6, 2), RIGHT(tbl_data[[#This Row],[Date_rapport]], 2))</f>
        <v>45047</v>
      </c>
    </row>
    <row r="6457" spans="1:10" x14ac:dyDescent="0.2">
      <c r="A6457" s="28" t="s">
        <v>2036</v>
      </c>
      <c r="B6457" t="s">
        <v>9</v>
      </c>
      <c r="C6457" s="28" t="s">
        <v>1340</v>
      </c>
      <c r="D6457" t="s">
        <v>1341</v>
      </c>
      <c r="E6457" t="s">
        <v>2</v>
      </c>
      <c r="F6457" t="str">
        <f>INDEX(tbl_produits[Nom normalisé], MATCH(tbl_data[[#This Row],[Spécialité]], tbl_produits[Nom original], 0))</f>
        <v>ASPEGIC injectable 500 mg/5 ml, poudre et solution pour usage parentéral</v>
      </c>
      <c r="G6457" t="str">
        <f>INDEX(tbl_produits[Classe nom], MATCH(tbl_data[[#This Row],[NORM_Spécialité]], tbl_produits[Nom normalisé], 0))</f>
        <v>Sang et organes hématopoïétiques</v>
      </c>
      <c r="H6457">
        <f>YEAR(tbl_data[[#This Row],[Date_rapport]])</f>
        <v>2023</v>
      </c>
      <c r="I6457" t="str">
        <f>INDEX(tbl_produits[Molécule extraite], MATCH(tbl_data[[#This Row],[NORM_Spécialité]], tbl_produits[Nom normalisé], 0))</f>
        <v>Acétylsalicylate de lysine</v>
      </c>
      <c r="J6457" s="34">
        <f>DATE(LEFT(tbl_data[[#This Row],[Date_rapport]], 4), MID(tbl_data[[#This Row],[Date_rapport]], 6, 2), RIGHT(tbl_data[[#This Row],[Date_rapport]], 2))</f>
        <v>45047</v>
      </c>
    </row>
    <row r="6458" spans="1:10" x14ac:dyDescent="0.2">
      <c r="A6458" s="28" t="s">
        <v>2036</v>
      </c>
      <c r="B6458" t="s">
        <v>11</v>
      </c>
      <c r="C6458" s="28" t="s">
        <v>1735</v>
      </c>
      <c r="D6458" t="s">
        <v>919</v>
      </c>
      <c r="E6458" t="s">
        <v>2</v>
      </c>
      <c r="F6458" t="str">
        <f>INDEX(tbl_produits[Nom normalisé], MATCH(tbl_data[[#This Row],[Spécialité]], tbl_produits[Nom original], 0))</f>
        <v>ISUPREL 0,20 mg/1 ml, solution injectable en ampoule</v>
      </c>
      <c r="G6458" t="str">
        <f>INDEX(tbl_produits[Classe nom], MATCH(tbl_data[[#This Row],[NORM_Spécialité]], tbl_produits[Nom normalisé], 0))</f>
        <v>Système cardiovasculaire</v>
      </c>
      <c r="H6458">
        <f>YEAR(tbl_data[[#This Row],[Date_rapport]])</f>
        <v>2023</v>
      </c>
      <c r="I6458" t="str">
        <f>INDEX(tbl_produits[Molécule extraite], MATCH(tbl_data[[#This Row],[NORM_Spécialité]], tbl_produits[Nom normalisé], 0))</f>
        <v>Isoprénaline</v>
      </c>
      <c r="J6458" s="34">
        <f>DATE(LEFT(tbl_data[[#This Row],[Date_rapport]], 4), MID(tbl_data[[#This Row],[Date_rapport]], 6, 2), RIGHT(tbl_data[[#This Row],[Date_rapport]], 2))</f>
        <v>45047</v>
      </c>
    </row>
    <row r="6459" spans="1:10" x14ac:dyDescent="0.2">
      <c r="A6459" s="28" t="s">
        <v>2036</v>
      </c>
      <c r="B6459" t="s">
        <v>6</v>
      </c>
      <c r="C6459" s="28" t="s">
        <v>1736</v>
      </c>
      <c r="D6459" t="s">
        <v>938</v>
      </c>
      <c r="E6459" t="s">
        <v>1340</v>
      </c>
      <c r="F6459" t="str">
        <f>INDEX(tbl_produits[Nom normalisé], MATCH(tbl_data[[#This Row],[Spécialité]], tbl_produits[Nom original], 0))</f>
        <v>NUMETAH G13% E prématurés, émulsion pour perfusion</v>
      </c>
      <c r="G6459" t="str">
        <f>INDEX(tbl_produits[Classe nom], MATCH(tbl_data[[#This Row],[NORM_Spécialité]], tbl_produits[Nom normalisé], 0))</f>
        <v>Sang et organes hématopoïétiques</v>
      </c>
      <c r="H6459">
        <f>YEAR(tbl_data[[#This Row],[Date_rapport]])</f>
        <v>2023</v>
      </c>
      <c r="I6459" t="str">
        <f>INDEX(tbl_produits[Molécule extraite], MATCH(tbl_data[[#This Row],[NORM_Spécialité]], tbl_produits[Nom normalisé], 0))</f>
        <v>Mélange nutritif</v>
      </c>
      <c r="J6459" s="34">
        <f>DATE(LEFT(tbl_data[[#This Row],[Date_rapport]], 4), MID(tbl_data[[#This Row],[Date_rapport]], 6, 2), RIGHT(tbl_data[[#This Row],[Date_rapport]], 2))</f>
        <v>45047</v>
      </c>
    </row>
    <row r="6460" spans="1:10" x14ac:dyDescent="0.2">
      <c r="A6460" s="28" t="s">
        <v>2036</v>
      </c>
      <c r="B6460" t="s">
        <v>9</v>
      </c>
      <c r="C6460" s="28" t="s">
        <v>1736</v>
      </c>
      <c r="D6460" t="s">
        <v>1705</v>
      </c>
      <c r="E6460" t="s">
        <v>2</v>
      </c>
      <c r="F6460" t="str">
        <f>INDEX(tbl_produits[Nom normalisé], MATCH(tbl_data[[#This Row],[Spécialité]], tbl_produits[Nom original], 0))</f>
        <v>RIFADINE 300 mg, gélule, boite de 30</v>
      </c>
      <c r="G6460" t="str">
        <f>INDEX(tbl_produits[Classe nom], MATCH(tbl_data[[#This Row],[NORM_Spécialité]], tbl_produits[Nom normalisé], 0))</f>
        <v>Anti-infectieux à usage systémique</v>
      </c>
      <c r="H6460">
        <f>YEAR(tbl_data[[#This Row],[Date_rapport]])</f>
        <v>2023</v>
      </c>
      <c r="I6460" t="str">
        <f>INDEX(tbl_produits[Molécule extraite], MATCH(tbl_data[[#This Row],[NORM_Spécialité]], tbl_produits[Nom normalisé], 0))</f>
        <v>Rifampicine sodique</v>
      </c>
      <c r="J6460" s="34">
        <f>DATE(LEFT(tbl_data[[#This Row],[Date_rapport]], 4), MID(tbl_data[[#This Row],[Date_rapport]], 6, 2), RIGHT(tbl_data[[#This Row],[Date_rapport]], 2))</f>
        <v>45047</v>
      </c>
    </row>
    <row r="6461" spans="1:10" x14ac:dyDescent="0.2">
      <c r="A6461" s="28" t="s">
        <v>2036</v>
      </c>
      <c r="B6461" t="s">
        <v>9</v>
      </c>
      <c r="C6461" s="28" t="s">
        <v>1736</v>
      </c>
      <c r="D6461" t="s">
        <v>773</v>
      </c>
      <c r="E6461" t="s">
        <v>2</v>
      </c>
      <c r="F6461" t="str">
        <f>INDEX(tbl_produits[Nom normalisé], MATCH(tbl_data[[#This Row],[Spécialité]], tbl_produits[Nom original], 0))</f>
        <v>RIFADINE IV 600 mg, poudre et solvant pour solution pour perfusion</v>
      </c>
      <c r="G6461" t="str">
        <f>INDEX(tbl_produits[Classe nom], MATCH(tbl_data[[#This Row],[NORM_Spécialité]], tbl_produits[Nom normalisé], 0))</f>
        <v>Anti-infectieux à usage systémique</v>
      </c>
      <c r="H6461">
        <f>YEAR(tbl_data[[#This Row],[Date_rapport]])</f>
        <v>2023</v>
      </c>
      <c r="I6461" t="str">
        <f>INDEX(tbl_produits[Molécule extraite], MATCH(tbl_data[[#This Row],[NORM_Spécialité]], tbl_produits[Nom normalisé], 0))</f>
        <v>Rifampicine sodique</v>
      </c>
      <c r="J6461" s="34">
        <f>DATE(LEFT(tbl_data[[#This Row],[Date_rapport]], 4), MID(tbl_data[[#This Row],[Date_rapport]], 6, 2), RIGHT(tbl_data[[#This Row],[Date_rapport]], 2))</f>
        <v>45047</v>
      </c>
    </row>
    <row r="6462" spans="1:10" x14ac:dyDescent="0.2">
      <c r="A6462" s="28" t="s">
        <v>2036</v>
      </c>
      <c r="B6462" t="s">
        <v>9</v>
      </c>
      <c r="C6462" s="28" t="s">
        <v>1736</v>
      </c>
      <c r="D6462" t="s">
        <v>1245</v>
      </c>
      <c r="E6462" t="s">
        <v>2</v>
      </c>
      <c r="F6462" t="str">
        <f>INDEX(tbl_produits[Nom normalisé], MATCH(tbl_data[[#This Row],[Spécialité]], tbl_produits[Nom original], 0))</f>
        <v>DIFICLIR 200 mg, comprimé pelliculé</v>
      </c>
      <c r="G6462" t="str">
        <f>INDEX(tbl_produits[Classe nom], MATCH(tbl_data[[#This Row],[NORM_Spécialité]], tbl_produits[Nom normalisé], 0))</f>
        <v>Voies digestives et métabolisme</v>
      </c>
      <c r="H6462">
        <f>YEAR(tbl_data[[#This Row],[Date_rapport]])</f>
        <v>2023</v>
      </c>
      <c r="I6462" t="str">
        <f>INDEX(tbl_produits[Molécule extraite], MATCH(tbl_data[[#This Row],[NORM_Spécialité]], tbl_produits[Nom normalisé], 0))</f>
        <v>Fidaxomicine</v>
      </c>
      <c r="J6462" s="34">
        <f>DATE(LEFT(tbl_data[[#This Row],[Date_rapport]], 4), MID(tbl_data[[#This Row],[Date_rapport]], 6, 2), RIGHT(tbl_data[[#This Row],[Date_rapport]], 2))</f>
        <v>45047</v>
      </c>
    </row>
    <row r="6463" spans="1:10" x14ac:dyDescent="0.2">
      <c r="A6463" s="28" t="s">
        <v>2036</v>
      </c>
      <c r="B6463" t="s">
        <v>9</v>
      </c>
      <c r="C6463" s="28" t="s">
        <v>1736</v>
      </c>
      <c r="D6463" t="s">
        <v>1264</v>
      </c>
      <c r="E6463" t="s">
        <v>2</v>
      </c>
      <c r="F6463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6463" t="str">
        <f>INDEX(tbl_produits[Classe nom], MATCH(tbl_data[[#This Row],[NORM_Spécialité]], tbl_produits[Nom normalisé], 0))</f>
        <v>Anti-infectieux à usage systémique</v>
      </c>
      <c r="H6463">
        <f>YEAR(tbl_data[[#This Row],[Date_rapport]])</f>
        <v>2023</v>
      </c>
      <c r="I6463" t="str">
        <f>INDEX(tbl_produits[Molécule extraite], MATCH(tbl_data[[#This Row],[NORM_Spécialité]], tbl_produits[Nom normalisé], 0))</f>
        <v>Céfuroxime axétil</v>
      </c>
      <c r="J6463" s="34">
        <f>DATE(LEFT(tbl_data[[#This Row],[Date_rapport]], 4), MID(tbl_data[[#This Row],[Date_rapport]], 6, 2), RIGHT(tbl_data[[#This Row],[Date_rapport]], 2))</f>
        <v>45047</v>
      </c>
    </row>
    <row r="6464" spans="1:10" x14ac:dyDescent="0.2">
      <c r="A6464" s="28" t="s">
        <v>2036</v>
      </c>
      <c r="B6464" t="s">
        <v>3</v>
      </c>
      <c r="C6464" s="28" t="s">
        <v>1738</v>
      </c>
      <c r="D6464" t="s">
        <v>1260</v>
      </c>
      <c r="E6464" t="s">
        <v>2</v>
      </c>
      <c r="F6464" t="str">
        <f>INDEX(tbl_produits[Nom normalisé], MATCH(tbl_data[[#This Row],[Spécialité]], tbl_produits[Nom original], 0))</f>
        <v>EFFORTIL 5 mg, comprimé</v>
      </c>
      <c r="G6464" t="str">
        <f>INDEX(tbl_produits[Classe nom], MATCH(tbl_data[[#This Row],[NORM_Spécialité]], tbl_produits[Nom normalisé], 0))</f>
        <v>Système cardiovasculaire</v>
      </c>
      <c r="H6464">
        <f>YEAR(tbl_data[[#This Row],[Date_rapport]])</f>
        <v>2023</v>
      </c>
      <c r="I6464" t="str">
        <f>INDEX(tbl_produits[Molécule extraite], MATCH(tbl_data[[#This Row],[NORM_Spécialité]], tbl_produits[Nom normalisé], 0))</f>
        <v>Etiléfrine (chlorhydrate d')</v>
      </c>
      <c r="J6464" s="34">
        <f>DATE(LEFT(tbl_data[[#This Row],[Date_rapport]], 4), MID(tbl_data[[#This Row],[Date_rapport]], 6, 2), RIGHT(tbl_data[[#This Row],[Date_rapport]], 2))</f>
        <v>45047</v>
      </c>
    </row>
    <row r="6465" spans="1:10" x14ac:dyDescent="0.2">
      <c r="A6465" s="28" t="s">
        <v>2036</v>
      </c>
      <c r="B6465" t="s">
        <v>6</v>
      </c>
      <c r="C6465" s="28" t="s">
        <v>1707</v>
      </c>
      <c r="D6465" t="s">
        <v>803</v>
      </c>
      <c r="E6465" t="s">
        <v>1707</v>
      </c>
      <c r="F6465" t="str">
        <f>INDEX(tbl_produits[Nom normalisé], MATCH(tbl_data[[#This Row],[Spécialité]], tbl_produits[Nom original], 0))</f>
        <v>CAPRELSA 100 mg, comprimé pelliculé</v>
      </c>
      <c r="G6465" t="str">
        <f>INDEX(tbl_produits[Classe nom], MATCH(tbl_data[[#This Row],[NORM_Spécialité]], tbl_produits[Nom normalisé], 0))</f>
        <v>Antinéoplasiques et immunomodulateurs</v>
      </c>
      <c r="H6465">
        <f>YEAR(tbl_data[[#This Row],[Date_rapport]])</f>
        <v>2023</v>
      </c>
      <c r="I6465" t="str">
        <f>INDEX(tbl_produits[Molécule extraite], MATCH(tbl_data[[#This Row],[NORM_Spécialité]], tbl_produits[Nom normalisé], 0))</f>
        <v>Vandétanib</v>
      </c>
      <c r="J6465" s="34">
        <f>DATE(LEFT(tbl_data[[#This Row],[Date_rapport]], 4), MID(tbl_data[[#This Row],[Date_rapport]], 6, 2), RIGHT(tbl_data[[#This Row],[Date_rapport]], 2))</f>
        <v>45047</v>
      </c>
    </row>
    <row r="6466" spans="1:10" x14ac:dyDescent="0.2">
      <c r="A6466" s="28" t="s">
        <v>2036</v>
      </c>
      <c r="B6466" t="s">
        <v>6</v>
      </c>
      <c r="C6466" s="28" t="s">
        <v>1645</v>
      </c>
      <c r="D6466" t="s">
        <v>1709</v>
      </c>
      <c r="E6466" t="s">
        <v>1710</v>
      </c>
      <c r="F6466" t="str">
        <f>INDEX(tbl_produits[Nom normalisé], MATCH(tbl_data[[#This Row],[Spécialité]], tbl_produits[Nom original], 0))</f>
        <v>KETAMINE Panpharma 50 mg/5 ml, solution injectable (I.V.-I.M.)</v>
      </c>
      <c r="G6466" t="str">
        <f>INDEX(tbl_produits[Classe nom], MATCH(tbl_data[[#This Row],[NORM_Spécialité]], tbl_produits[Nom normalisé], 0))</f>
        <v>Système nerveux</v>
      </c>
      <c r="H6466">
        <f>YEAR(tbl_data[[#This Row],[Date_rapport]])</f>
        <v>2023</v>
      </c>
      <c r="I6466" t="str">
        <f>INDEX(tbl_produits[Molécule extraite], MATCH(tbl_data[[#This Row],[NORM_Spécialité]], tbl_produits[Nom normalisé], 0))</f>
        <v>Kétamine (chlorhydrate de)</v>
      </c>
      <c r="J6466" s="34">
        <f>DATE(LEFT(tbl_data[[#This Row],[Date_rapport]], 4), MID(tbl_data[[#This Row],[Date_rapport]], 6, 2), RIGHT(tbl_data[[#This Row],[Date_rapport]], 2))</f>
        <v>45047</v>
      </c>
    </row>
    <row r="6467" spans="1:10" x14ac:dyDescent="0.2">
      <c r="A6467" s="28" t="s">
        <v>2036</v>
      </c>
      <c r="B6467" t="s">
        <v>6</v>
      </c>
      <c r="C6467" s="28" t="s">
        <v>1645</v>
      </c>
      <c r="D6467" t="s">
        <v>1711</v>
      </c>
      <c r="E6467" t="s">
        <v>867</v>
      </c>
      <c r="F6467" t="str">
        <f>INDEX(tbl_produits[Nom normalisé], MATCH(tbl_data[[#This Row],[Spécialité]], tbl_produits[Nom original], 0))</f>
        <v>KETAMINE Panpharma 250 mg/5 ml, solution injectable (I.V.-I.M.)</v>
      </c>
      <c r="G6467" t="str">
        <f>INDEX(tbl_produits[Classe nom], MATCH(tbl_data[[#This Row],[NORM_Spécialité]], tbl_produits[Nom normalisé], 0))</f>
        <v>Système nerveux</v>
      </c>
      <c r="H6467">
        <f>YEAR(tbl_data[[#This Row],[Date_rapport]])</f>
        <v>2023</v>
      </c>
      <c r="I6467" t="str">
        <f>INDEX(tbl_produits[Molécule extraite], MATCH(tbl_data[[#This Row],[NORM_Spécialité]], tbl_produits[Nom normalisé], 0))</f>
        <v>Kétamine (chlorhydrate de)</v>
      </c>
      <c r="J6467" s="34">
        <f>DATE(LEFT(tbl_data[[#This Row],[Date_rapport]], 4), MID(tbl_data[[#This Row],[Date_rapport]], 6, 2), RIGHT(tbl_data[[#This Row],[Date_rapport]], 2))</f>
        <v>45047</v>
      </c>
    </row>
    <row r="6468" spans="1:10" x14ac:dyDescent="0.2">
      <c r="A6468" s="28" t="s">
        <v>2036</v>
      </c>
      <c r="B6468" t="s">
        <v>9</v>
      </c>
      <c r="C6468" s="28" t="s">
        <v>1739</v>
      </c>
      <c r="D6468" t="s">
        <v>676</v>
      </c>
      <c r="E6468" t="s">
        <v>2</v>
      </c>
      <c r="F6468" t="str">
        <f>INDEX(tbl_produits[Nom normalisé], MATCH(tbl_data[[#This Row],[Spécialité]], tbl_produits[Nom original], 0))</f>
        <v>VIALEBEX 40 mg/mL, solution pour perfusion ; Vialebex 200 g/L, solution pour perfusion</v>
      </c>
      <c r="G6468" t="str">
        <f>INDEX(tbl_produits[Classe nom], MATCH(tbl_data[[#This Row],[NORM_Spécialité]], tbl_produits[Nom normalisé], 0))</f>
        <v>Sang et organes hématopoïétiques</v>
      </c>
      <c r="H6468">
        <f>YEAR(tbl_data[[#This Row],[Date_rapport]])</f>
        <v>2023</v>
      </c>
      <c r="I6468" t="str">
        <f>INDEX(tbl_produits[Molécule extraite], MATCH(tbl_data[[#This Row],[NORM_Spécialité]], tbl_produits[Nom normalisé], 0))</f>
        <v>Albumine humaine</v>
      </c>
      <c r="J6468" s="34">
        <f>DATE(LEFT(tbl_data[[#This Row],[Date_rapport]], 4), MID(tbl_data[[#This Row],[Date_rapport]], 6, 2), RIGHT(tbl_data[[#This Row],[Date_rapport]], 2))</f>
        <v>45047</v>
      </c>
    </row>
    <row r="6469" spans="1:10" x14ac:dyDescent="0.2">
      <c r="A6469" s="28" t="s">
        <v>2036</v>
      </c>
      <c r="B6469" t="s">
        <v>6</v>
      </c>
      <c r="C6469" s="28" t="s">
        <v>1740</v>
      </c>
      <c r="D6469" t="s">
        <v>1713</v>
      </c>
      <c r="E6469" t="s">
        <v>1714</v>
      </c>
      <c r="F6469" t="str">
        <f>INDEX(tbl_produits[Nom normalisé], MATCH(tbl_data[[#This Row],[Spécialité]], tbl_produits[Nom original], 0))</f>
        <v>NIPENT 10 mg, poudre pour solution pour injection, poudre pour solution pour perfusion</v>
      </c>
      <c r="G6469" t="str">
        <f>INDEX(tbl_produits[Classe nom], MATCH(tbl_data[[#This Row],[NORM_Spécialité]], tbl_produits[Nom normalisé], 0))</f>
        <v>Antinéoplasiques et immunomodulateurs</v>
      </c>
      <c r="H6469">
        <f>YEAR(tbl_data[[#This Row],[Date_rapport]])</f>
        <v>2023</v>
      </c>
      <c r="I6469" t="str">
        <f>INDEX(tbl_produits[Molécule extraite], MATCH(tbl_data[[#This Row],[NORM_Spécialité]], tbl_produits[Nom normalisé], 0))</f>
        <v>Pentostatine</v>
      </c>
      <c r="J6469" s="34">
        <f>DATE(LEFT(tbl_data[[#This Row],[Date_rapport]], 4), MID(tbl_data[[#This Row],[Date_rapport]], 6, 2), RIGHT(tbl_data[[#This Row],[Date_rapport]], 2))</f>
        <v>45047</v>
      </c>
    </row>
    <row r="6470" spans="1:10" x14ac:dyDescent="0.2">
      <c r="A6470" s="28" t="s">
        <v>2036</v>
      </c>
      <c r="B6470" t="s">
        <v>9</v>
      </c>
      <c r="C6470" s="28" t="s">
        <v>1342</v>
      </c>
      <c r="D6470" t="s">
        <v>1343</v>
      </c>
      <c r="E6470" t="s">
        <v>2</v>
      </c>
      <c r="F6470" t="str">
        <f>INDEX(tbl_produits[Nom normalisé], MATCH(tbl_data[[#This Row],[Spécialité]], tbl_produits[Nom original], 0))</f>
        <v>HYDROCHLOROTHIAZIDE Arrow 25 mg ET 12,5 mg, comprimé sécable</v>
      </c>
      <c r="G6470" t="str">
        <f>INDEX(tbl_produits[Classe nom], MATCH(tbl_data[[#This Row],[NORM_Spécialité]], tbl_produits[Nom normalisé], 0))</f>
        <v>Système cardiovasculaire</v>
      </c>
      <c r="H6470">
        <f>YEAR(tbl_data[[#This Row],[Date_rapport]])</f>
        <v>2023</v>
      </c>
      <c r="I6470" t="str">
        <f>INDEX(tbl_produits[Molécule extraite], MATCH(tbl_data[[#This Row],[NORM_Spécialité]], tbl_produits[Nom normalisé], 0))</f>
        <v>Hydrochlorothiazide</v>
      </c>
      <c r="J6470" s="34">
        <f>DATE(LEFT(tbl_data[[#This Row],[Date_rapport]], 4), MID(tbl_data[[#This Row],[Date_rapport]], 6, 2), RIGHT(tbl_data[[#This Row],[Date_rapport]], 2))</f>
        <v>45047</v>
      </c>
    </row>
    <row r="6471" spans="1:10" x14ac:dyDescent="0.2">
      <c r="A6471" s="28" t="s">
        <v>2036</v>
      </c>
      <c r="B6471" t="s">
        <v>3</v>
      </c>
      <c r="C6471" s="28" t="s">
        <v>1342</v>
      </c>
      <c r="D6471" t="s">
        <v>923</v>
      </c>
      <c r="E6471" t="s">
        <v>2</v>
      </c>
      <c r="F6471" t="str">
        <f>INDEX(tbl_produits[Nom normalisé], MATCH(tbl_data[[#This Row],[Spécialité]], tbl_produits[Nom original], 0))</f>
        <v>IODURE (131I) de sodium pour thérapie curiumpharma, gélule</v>
      </c>
      <c r="G6471" t="str">
        <f>INDEX(tbl_produits[Classe nom], MATCH(tbl_data[[#This Row],[NORM_Spécialité]], tbl_produits[Nom normalisé], 0))</f>
        <v>Divers</v>
      </c>
      <c r="H6471">
        <f>YEAR(tbl_data[[#This Row],[Date_rapport]])</f>
        <v>2023</v>
      </c>
      <c r="I6471" t="str">
        <f>INDEX(tbl_produits[Molécule extraite], MATCH(tbl_data[[#This Row],[NORM_Spécialité]], tbl_produits[Nom normalisé], 0))</f>
        <v>Iodure (131I) de sodium</v>
      </c>
      <c r="J6471" s="34">
        <f>DATE(LEFT(tbl_data[[#This Row],[Date_rapport]], 4), MID(tbl_data[[#This Row],[Date_rapport]], 6, 2), RIGHT(tbl_data[[#This Row],[Date_rapport]], 2))</f>
        <v>45047</v>
      </c>
    </row>
    <row r="6472" spans="1:10" x14ac:dyDescent="0.2">
      <c r="A6472" s="28" t="s">
        <v>2036</v>
      </c>
      <c r="B6472" t="s">
        <v>9</v>
      </c>
      <c r="C6472" s="28" t="s">
        <v>1717</v>
      </c>
      <c r="D6472" t="s">
        <v>885</v>
      </c>
      <c r="E6472" t="s">
        <v>2</v>
      </c>
      <c r="F6472" t="str">
        <f>INDEX(tbl_produits[Nom normalisé], MATCH(tbl_data[[#This Row],[Spécialité]], tbl_produits[Nom original], 0))</f>
        <v>TRESIBA 200 unités/ml, solution injectable en stylo prérempli</v>
      </c>
      <c r="G6472" t="str">
        <f>INDEX(tbl_produits[Classe nom], MATCH(tbl_data[[#This Row],[NORM_Spécialité]], tbl_produits[Nom normalisé], 0))</f>
        <v>Voies digestives et métabolisme</v>
      </c>
      <c r="H6472">
        <f>YEAR(tbl_data[[#This Row],[Date_rapport]])</f>
        <v>2023</v>
      </c>
      <c r="I6472" t="str">
        <f>INDEX(tbl_produits[Molécule extraite], MATCH(tbl_data[[#This Row],[NORM_Spécialité]], tbl_produits[Nom normalisé], 0))</f>
        <v>Insuline dégludec</v>
      </c>
      <c r="J6472" s="34">
        <f>DATE(LEFT(tbl_data[[#This Row],[Date_rapport]], 4), MID(tbl_data[[#This Row],[Date_rapport]], 6, 2), RIGHT(tbl_data[[#This Row],[Date_rapport]], 2))</f>
        <v>45047</v>
      </c>
    </row>
    <row r="6473" spans="1:10" x14ac:dyDescent="0.2">
      <c r="A6473" s="28" t="s">
        <v>2036</v>
      </c>
      <c r="B6473" t="s">
        <v>9</v>
      </c>
      <c r="C6473" s="28" t="s">
        <v>1745</v>
      </c>
      <c r="D6473" t="s">
        <v>1720</v>
      </c>
      <c r="E6473" t="s">
        <v>1649</v>
      </c>
      <c r="F6473" t="str">
        <f>INDEX(tbl_produits[Nom normalisé], MATCH(tbl_data[[#This Row],[Spécialité]], tbl_produits[Nom original], 0))</f>
        <v>TRACUTIL, solution à diluer pour perfusion</v>
      </c>
      <c r="G6473" t="str">
        <f>INDEX(tbl_produits[Classe nom], MATCH(tbl_data[[#This Row],[NORM_Spécialité]], tbl_produits[Nom normalisé], 0))</f>
        <v>Sang et organes hématopoïétiques</v>
      </c>
      <c r="H6473">
        <f>YEAR(tbl_data[[#This Row],[Date_rapport]])</f>
        <v>2023</v>
      </c>
      <c r="I6473" t="str">
        <f>INDEX(tbl_produits[Molécule extraite], MATCH(tbl_data[[#This Row],[NORM_Spécialité]], tbl_produits[Nom normalisé], 0))</f>
        <v>Solutions électrolytiques</v>
      </c>
      <c r="J6473" s="34">
        <f>DATE(LEFT(tbl_data[[#This Row],[Date_rapport]], 4), MID(tbl_data[[#This Row],[Date_rapport]], 6, 2), RIGHT(tbl_data[[#This Row],[Date_rapport]], 2))</f>
        <v>45047</v>
      </c>
    </row>
    <row r="6474" spans="1:10" x14ac:dyDescent="0.2">
      <c r="A6474" s="28" t="s">
        <v>2036</v>
      </c>
      <c r="B6474" t="s">
        <v>6</v>
      </c>
      <c r="C6474" s="28" t="s">
        <v>1746</v>
      </c>
      <c r="D6474" t="s">
        <v>1721</v>
      </c>
      <c r="E6474" t="s">
        <v>2</v>
      </c>
      <c r="F6474" t="str">
        <f>INDEX(tbl_produits[Nom normalisé], MATCH(tbl_data[[#This Row],[Spécialité]], tbl_produits[Nom original], 0))</f>
        <v>CAPTOPRIL Mylan 25 mg, comprimé quadrisécable</v>
      </c>
      <c r="G6474" t="str">
        <f>INDEX(tbl_produits[Classe nom], MATCH(tbl_data[[#This Row],[NORM_Spécialité]], tbl_produits[Nom normalisé], 0))</f>
        <v>Système cardiovasculaire</v>
      </c>
      <c r="H6474">
        <f>YEAR(tbl_data[[#This Row],[Date_rapport]])</f>
        <v>2023</v>
      </c>
      <c r="I6474" t="str">
        <f>INDEX(tbl_produits[Molécule extraite], MATCH(tbl_data[[#This Row],[NORM_Spécialité]], tbl_produits[Nom normalisé], 0))</f>
        <v>Captopril</v>
      </c>
      <c r="J6474" s="34">
        <f>DATE(LEFT(tbl_data[[#This Row],[Date_rapport]], 4), MID(tbl_data[[#This Row],[Date_rapport]], 6, 2), RIGHT(tbl_data[[#This Row],[Date_rapport]], 2))</f>
        <v>45047</v>
      </c>
    </row>
    <row r="6475" spans="1:10" x14ac:dyDescent="0.2">
      <c r="A6475" s="28" t="s">
        <v>2036</v>
      </c>
      <c r="B6475" t="s">
        <v>6</v>
      </c>
      <c r="C6475" s="28" t="s">
        <v>1746</v>
      </c>
      <c r="D6475" t="s">
        <v>1722</v>
      </c>
      <c r="E6475" t="s">
        <v>2</v>
      </c>
      <c r="F6475" t="str">
        <f>INDEX(tbl_produits[Nom normalisé], MATCH(tbl_data[[#This Row],[Spécialité]], tbl_produits[Nom original], 0))</f>
        <v>FIRMAGON 80 mg, poudre et solvant pour solution injectable</v>
      </c>
      <c r="G6475" t="str">
        <f>INDEX(tbl_produits[Classe nom], MATCH(tbl_data[[#This Row],[NORM_Spécialité]], tbl_produits[Nom normalisé], 0))</f>
        <v>Antinéoplasiques et immunomodulateurs</v>
      </c>
      <c r="H6475">
        <f>YEAR(tbl_data[[#This Row],[Date_rapport]])</f>
        <v>2023</v>
      </c>
      <c r="I6475" t="str">
        <f>INDEX(tbl_produits[Molécule extraite], MATCH(tbl_data[[#This Row],[NORM_Spécialité]], tbl_produits[Nom normalisé], 0))</f>
        <v>Dégarélix</v>
      </c>
      <c r="J6475" s="34">
        <f>DATE(LEFT(tbl_data[[#This Row],[Date_rapport]], 4), MID(tbl_data[[#This Row],[Date_rapport]], 6, 2), RIGHT(tbl_data[[#This Row],[Date_rapport]], 2))</f>
        <v>45047</v>
      </c>
    </row>
    <row r="6476" spans="1:10" x14ac:dyDescent="0.2">
      <c r="A6476" s="28" t="s">
        <v>2036</v>
      </c>
      <c r="B6476" t="s">
        <v>6</v>
      </c>
      <c r="C6476" s="28" t="s">
        <v>1746</v>
      </c>
      <c r="D6476" t="s">
        <v>1723</v>
      </c>
      <c r="E6476" t="s">
        <v>2</v>
      </c>
      <c r="F6476" t="str">
        <f>INDEX(tbl_produits[Nom normalisé], MATCH(tbl_data[[#This Row],[Spécialité]], tbl_produits[Nom original], 0))</f>
        <v>FUROSEMIDE Teva 500 mg, comprimé sécable</v>
      </c>
      <c r="G6476" t="str">
        <f>INDEX(tbl_produits[Classe nom], MATCH(tbl_data[[#This Row],[NORM_Spécialité]], tbl_produits[Nom normalisé], 0))</f>
        <v>Système cardiovasculaire</v>
      </c>
      <c r="H6476">
        <f>YEAR(tbl_data[[#This Row],[Date_rapport]])</f>
        <v>2023</v>
      </c>
      <c r="I6476" t="str">
        <f>INDEX(tbl_produits[Molécule extraite], MATCH(tbl_data[[#This Row],[NORM_Spécialité]], tbl_produits[Nom normalisé], 0))</f>
        <v>Furosémide</v>
      </c>
      <c r="J6476" s="34">
        <f>DATE(LEFT(tbl_data[[#This Row],[Date_rapport]], 4), MID(tbl_data[[#This Row],[Date_rapport]], 6, 2), RIGHT(tbl_data[[#This Row],[Date_rapport]], 2))</f>
        <v>45047</v>
      </c>
    </row>
    <row r="6477" spans="1:10" x14ac:dyDescent="0.2">
      <c r="A6477" s="28" t="s">
        <v>2036</v>
      </c>
      <c r="B6477" t="s">
        <v>3</v>
      </c>
      <c r="C6477" s="28" t="s">
        <v>1344</v>
      </c>
      <c r="D6477" t="s">
        <v>1345</v>
      </c>
      <c r="E6477" t="s">
        <v>2</v>
      </c>
      <c r="F6477" t="str">
        <f>INDEX(tbl_produits[Nom normalisé], MATCH(tbl_data[[#This Row],[Spécialité]], tbl_produits[Nom original], 0))</f>
        <v>ALPROSTADIL Intsel Chimos 0,5 mg/ml, solution injectable</v>
      </c>
      <c r="G6477" t="str">
        <f>INDEX(tbl_produits[Classe nom], MATCH(tbl_data[[#This Row],[NORM_Spécialité]], tbl_produits[Nom normalisé], 0))</f>
        <v>Système cardiovasculaire</v>
      </c>
      <c r="H6477">
        <f>YEAR(tbl_data[[#This Row],[Date_rapport]])</f>
        <v>2023</v>
      </c>
      <c r="I6477" t="str">
        <f>INDEX(tbl_produits[Molécule extraite], MATCH(tbl_data[[#This Row],[NORM_Spécialité]], tbl_produits[Nom normalisé], 0))</f>
        <v>Alprostadil</v>
      </c>
      <c r="J6477" s="34">
        <f>DATE(LEFT(tbl_data[[#This Row],[Date_rapport]], 4), MID(tbl_data[[#This Row],[Date_rapport]], 6, 2), RIGHT(tbl_data[[#This Row],[Date_rapport]], 2))</f>
        <v>45047</v>
      </c>
    </row>
    <row r="6478" spans="1:10" x14ac:dyDescent="0.2">
      <c r="A6478" s="28" t="s">
        <v>2036</v>
      </c>
      <c r="B6478" t="s">
        <v>9</v>
      </c>
      <c r="C6478" s="28" t="s">
        <v>910</v>
      </c>
      <c r="D6478" t="s">
        <v>913</v>
      </c>
      <c r="E6478" t="s">
        <v>2</v>
      </c>
      <c r="F6478" t="str">
        <f>INDEX(tbl_produits[Nom normalisé], MATCH(tbl_data[[#This Row],[Spécialité]], tbl_produits[Nom original], 0))</f>
        <v>FLUORESCEINE sodique Faure 10 pour cent, solution injectable</v>
      </c>
      <c r="G6478" t="str">
        <f>INDEX(tbl_produits[Classe nom], MATCH(tbl_data[[#This Row],[NORM_Spécialité]], tbl_produits[Nom normalisé], 0))</f>
        <v>Organes sensoriels</v>
      </c>
      <c r="H6478">
        <f>YEAR(tbl_data[[#This Row],[Date_rapport]])</f>
        <v>2023</v>
      </c>
      <c r="I6478" t="str">
        <f>INDEX(tbl_produits[Molécule extraite], MATCH(tbl_data[[#This Row],[NORM_Spécialité]], tbl_produits[Nom normalisé], 0))</f>
        <v>Fluorescéine sodique</v>
      </c>
      <c r="J6478" s="34">
        <f>DATE(LEFT(tbl_data[[#This Row],[Date_rapport]], 4), MID(tbl_data[[#This Row],[Date_rapport]], 6, 2), RIGHT(tbl_data[[#This Row],[Date_rapport]], 2))</f>
        <v>45047</v>
      </c>
    </row>
    <row r="6479" spans="1:10" x14ac:dyDescent="0.2">
      <c r="A6479" s="28" t="s">
        <v>2036</v>
      </c>
      <c r="B6479" t="s">
        <v>9</v>
      </c>
      <c r="C6479" s="28" t="s">
        <v>910</v>
      </c>
      <c r="D6479" t="s">
        <v>917</v>
      </c>
      <c r="E6479" t="s">
        <v>2</v>
      </c>
      <c r="F6479" t="str">
        <f>INDEX(tbl_produits[Nom normalisé], MATCH(tbl_data[[#This Row],[Spécialité]], tbl_produits[Nom original], 0))</f>
        <v>ZYKADIA 150 mg, gélule</v>
      </c>
      <c r="G6479" t="str">
        <f>INDEX(tbl_produits[Classe nom], MATCH(tbl_data[[#This Row],[NORM_Spécialité]], tbl_produits[Nom normalisé], 0))</f>
        <v>Antinéoplasiques et immunomodulateurs</v>
      </c>
      <c r="H6479">
        <f>YEAR(tbl_data[[#This Row],[Date_rapport]])</f>
        <v>2023</v>
      </c>
      <c r="I6479" t="str">
        <f>INDEX(tbl_produits[Molécule extraite], MATCH(tbl_data[[#This Row],[NORM_Spécialité]], tbl_produits[Nom normalisé], 0))</f>
        <v>Céritinib</v>
      </c>
      <c r="J6479" s="34">
        <f>DATE(LEFT(tbl_data[[#This Row],[Date_rapport]], 4), MID(tbl_data[[#This Row],[Date_rapport]], 6, 2), RIGHT(tbl_data[[#This Row],[Date_rapport]], 2))</f>
        <v>45047</v>
      </c>
    </row>
    <row r="6480" spans="1:10" x14ac:dyDescent="0.2">
      <c r="A6480" s="28" t="s">
        <v>2036</v>
      </c>
      <c r="B6480" t="s">
        <v>9</v>
      </c>
      <c r="C6480" s="28" t="s">
        <v>920</v>
      </c>
      <c r="D6480" t="s">
        <v>924</v>
      </c>
      <c r="E6480" t="s">
        <v>2</v>
      </c>
      <c r="F6480" t="str">
        <f>INDEX(tbl_produits[Nom normalisé], MATCH(tbl_data[[#This Row],[Spécialité]], tbl_produits[Nom original], 0))</f>
        <v>NOVORAPID  FlexPen 100 unités/ml, solution injectable en stylo prérempli</v>
      </c>
      <c r="G6480" t="str">
        <f>INDEX(tbl_produits[Classe nom], MATCH(tbl_data[[#This Row],[NORM_Spécialité]], tbl_produits[Nom normalisé], 0))</f>
        <v>Voies digestives et métabolisme</v>
      </c>
      <c r="H6480">
        <f>YEAR(tbl_data[[#This Row],[Date_rapport]])</f>
        <v>2023</v>
      </c>
      <c r="I6480" t="str">
        <f>INDEX(tbl_produits[Molécule extraite], MATCH(tbl_data[[#This Row],[NORM_Spécialité]], tbl_produits[Nom normalisé], 0))</f>
        <v>Insuline (Aspartate)</v>
      </c>
      <c r="J6480" s="34">
        <f>DATE(LEFT(tbl_data[[#This Row],[Date_rapport]], 4), MID(tbl_data[[#This Row],[Date_rapport]], 6, 2), RIGHT(tbl_data[[#This Row],[Date_rapport]], 2))</f>
        <v>45047</v>
      </c>
    </row>
    <row r="6481" spans="1:10" x14ac:dyDescent="0.2">
      <c r="A6481" s="28" t="s">
        <v>2036</v>
      </c>
      <c r="B6481" t="s">
        <v>9</v>
      </c>
      <c r="C6481" s="28" t="s">
        <v>925</v>
      </c>
      <c r="D6481" t="s">
        <v>926</v>
      </c>
      <c r="E6481" t="s">
        <v>2</v>
      </c>
      <c r="F6481" t="str">
        <f>INDEX(tbl_produits[Nom normalisé], MATCH(tbl_data[[#This Row],[Spécialité]], tbl_produits[Nom original], 0))</f>
        <v>RELVAR Ellipta 184 microgrammes/22 microgrammes, poudre pour inhalation, en récipient unidose</v>
      </c>
      <c r="G6481" t="str">
        <f>INDEX(tbl_produits[Classe nom], MATCH(tbl_data[[#This Row],[NORM_Spécialité]], tbl_produits[Nom normalisé], 0))</f>
        <v>Système respiratoire</v>
      </c>
      <c r="H6481">
        <f>YEAR(tbl_data[[#This Row],[Date_rapport]])</f>
        <v>2023</v>
      </c>
      <c r="I6481" t="str">
        <f>INDEX(tbl_produits[Molécule extraite], MATCH(tbl_data[[#This Row],[NORM_Spécialité]], tbl_produits[Nom normalisé], 0))</f>
        <v>Fluticasone / vilantérol</v>
      </c>
      <c r="J6481" s="34">
        <f>DATE(LEFT(tbl_data[[#This Row],[Date_rapport]], 4), MID(tbl_data[[#This Row],[Date_rapport]], 6, 2), RIGHT(tbl_data[[#This Row],[Date_rapport]], 2))</f>
        <v>45047</v>
      </c>
    </row>
    <row r="6482" spans="1:10" x14ac:dyDescent="0.2">
      <c r="A6482" s="28" t="s">
        <v>2036</v>
      </c>
      <c r="B6482" t="s">
        <v>3</v>
      </c>
      <c r="C6482" s="28" t="s">
        <v>929</v>
      </c>
      <c r="D6482" t="s">
        <v>930</v>
      </c>
      <c r="E6482" t="s">
        <v>2</v>
      </c>
      <c r="F6482" t="str">
        <f>INDEX(tbl_produits[Nom normalisé], MATCH(tbl_data[[#This Row],[Spécialité]], tbl_produits[Nom original], 0))</f>
        <v>ALYOSTAL VENIN DE GUEPE VESPULA 110 et 550 microgrammes, poudre et solvant pour solution injectable</v>
      </c>
      <c r="G6482" t="str">
        <f>INDEX(tbl_produits[Classe nom], MATCH(tbl_data[[#This Row],[NORM_Spécialité]], tbl_produits[Nom normalisé], 0))</f>
        <v>Divers</v>
      </c>
      <c r="H6482">
        <f>YEAR(tbl_data[[#This Row],[Date_rapport]])</f>
        <v>2023</v>
      </c>
      <c r="I6482" t="str">
        <f>INDEX(tbl_produits[Molécule extraite], MATCH(tbl_data[[#This Row],[NORM_Spécialité]], tbl_produits[Nom normalisé], 0))</f>
        <v>Guêpe Polistes (venin de)</v>
      </c>
      <c r="J6482" s="34">
        <f>DATE(LEFT(tbl_data[[#This Row],[Date_rapport]], 4), MID(tbl_data[[#This Row],[Date_rapport]], 6, 2), RIGHT(tbl_data[[#This Row],[Date_rapport]], 2))</f>
        <v>45047</v>
      </c>
    </row>
    <row r="6483" spans="1:10" x14ac:dyDescent="0.2">
      <c r="A6483" s="28" t="s">
        <v>2036</v>
      </c>
      <c r="B6483" t="s">
        <v>3</v>
      </c>
      <c r="C6483" s="28" t="s">
        <v>931</v>
      </c>
      <c r="D6483" t="s">
        <v>932</v>
      </c>
      <c r="E6483" t="s">
        <v>2</v>
      </c>
      <c r="F6483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6483" t="str">
        <f>INDEX(tbl_produits[Classe nom], MATCH(tbl_data[[#This Row],[NORM_Spécialité]], tbl_produits[Nom normalisé], 0))</f>
        <v>Divers</v>
      </c>
      <c r="H6483">
        <f>YEAR(tbl_data[[#This Row],[Date_rapport]])</f>
        <v>2023</v>
      </c>
      <c r="I6483" t="str">
        <f>INDEX(tbl_produits[Molécule extraite], MATCH(tbl_data[[#This Row],[NORM_Spécialité]], tbl_produits[Nom normalisé], 0))</f>
        <v>Abeille (venin d')</v>
      </c>
      <c r="J6483" s="34">
        <f>DATE(LEFT(tbl_data[[#This Row],[Date_rapport]], 4), MID(tbl_data[[#This Row],[Date_rapport]], 6, 2), RIGHT(tbl_data[[#This Row],[Date_rapport]], 2))</f>
        <v>45047</v>
      </c>
    </row>
    <row r="6484" spans="1:10" x14ac:dyDescent="0.2">
      <c r="A6484" s="28" t="s">
        <v>2036</v>
      </c>
      <c r="B6484" t="s">
        <v>3</v>
      </c>
      <c r="C6484" s="28" t="s">
        <v>931</v>
      </c>
      <c r="D6484" t="s">
        <v>933</v>
      </c>
      <c r="E6484" t="s">
        <v>2</v>
      </c>
      <c r="F6484" t="str">
        <f>INDEX(tbl_produits[Nom normalisé], MATCH(tbl_data[[#This Row],[Spécialité]], tbl_produits[Nom original], 0))</f>
        <v>ALYOSTAL VENIN DE GUEPE POLISTES 110 et 550 microgrammes, poudre et solvant pour solution injectable</v>
      </c>
      <c r="G6484" t="str">
        <f>INDEX(tbl_produits[Classe nom], MATCH(tbl_data[[#This Row],[NORM_Spécialité]], tbl_produits[Nom normalisé], 0))</f>
        <v>Divers</v>
      </c>
      <c r="H6484">
        <f>YEAR(tbl_data[[#This Row],[Date_rapport]])</f>
        <v>2023</v>
      </c>
      <c r="I6484" t="str">
        <f>INDEX(tbl_produits[Molécule extraite], MATCH(tbl_data[[#This Row],[NORM_Spécialité]], tbl_produits[Nom normalisé], 0))</f>
        <v>Guêpe Polistes (venin de)</v>
      </c>
      <c r="J6484" s="34">
        <f>DATE(LEFT(tbl_data[[#This Row],[Date_rapport]], 4), MID(tbl_data[[#This Row],[Date_rapport]], 6, 2), RIGHT(tbl_data[[#This Row],[Date_rapport]], 2))</f>
        <v>45047</v>
      </c>
    </row>
    <row r="6485" spans="1:10" x14ac:dyDescent="0.2">
      <c r="A6485" s="28" t="s">
        <v>2036</v>
      </c>
      <c r="B6485" t="s">
        <v>3</v>
      </c>
      <c r="C6485" s="28" t="s">
        <v>939</v>
      </c>
      <c r="D6485" t="s">
        <v>859</v>
      </c>
      <c r="E6485" t="s">
        <v>2</v>
      </c>
      <c r="F6485" t="str">
        <f>INDEX(tbl_produits[Nom normalisé], MATCH(tbl_data[[#This Row],[Spécialité]], tbl_produits[Nom original], 0))</f>
        <v>DIAMOX 500 mg, poudre et solvant pour préparation injectable</v>
      </c>
      <c r="G6485" t="str">
        <f>INDEX(tbl_produits[Classe nom], MATCH(tbl_data[[#This Row],[NORM_Spécialité]], tbl_produits[Nom normalisé], 0))</f>
        <v>Organes sensoriels</v>
      </c>
      <c r="H6485">
        <f>YEAR(tbl_data[[#This Row],[Date_rapport]])</f>
        <v>2023</v>
      </c>
      <c r="I6485" t="str">
        <f>INDEX(tbl_produits[Molécule extraite], MATCH(tbl_data[[#This Row],[NORM_Spécialité]], tbl_produits[Nom normalisé], 0))</f>
        <v>Acétazolamide</v>
      </c>
      <c r="J6485" s="34">
        <f>DATE(LEFT(tbl_data[[#This Row],[Date_rapport]], 4), MID(tbl_data[[#This Row],[Date_rapport]], 6, 2), RIGHT(tbl_data[[#This Row],[Date_rapport]], 2))</f>
        <v>45047</v>
      </c>
    </row>
    <row r="6486" spans="1:10" x14ac:dyDescent="0.2">
      <c r="A6486" s="28" t="s">
        <v>2036</v>
      </c>
      <c r="B6486" t="s">
        <v>6</v>
      </c>
      <c r="C6486" s="28" t="s">
        <v>940</v>
      </c>
      <c r="D6486" t="s">
        <v>892</v>
      </c>
      <c r="E6486" t="s">
        <v>941</v>
      </c>
      <c r="F6486" t="str">
        <f>INDEX(tbl_produits[Nom normalisé], MATCH(tbl_data[[#This Row],[Spécialité]], tbl_produits[Nom original], 0))</f>
        <v xml:space="preserve">IMNOVID 1 mg, gélule </v>
      </c>
      <c r="G6486" t="str">
        <f>INDEX(tbl_produits[Classe nom], MATCH(tbl_data[[#This Row],[NORM_Spécialité]], tbl_produits[Nom normalisé], 0))</f>
        <v>Antinéoplasiques et immunomodulateurs</v>
      </c>
      <c r="H6486">
        <f>YEAR(tbl_data[[#This Row],[Date_rapport]])</f>
        <v>2023</v>
      </c>
      <c r="I6486" t="str">
        <f>INDEX(tbl_produits[Molécule extraite], MATCH(tbl_data[[#This Row],[NORM_Spécialité]], tbl_produits[Nom normalisé], 0))</f>
        <v>Pomalidomide</v>
      </c>
      <c r="J6486" s="34">
        <f>DATE(LEFT(tbl_data[[#This Row],[Date_rapport]], 4), MID(tbl_data[[#This Row],[Date_rapport]], 6, 2), RIGHT(tbl_data[[#This Row],[Date_rapport]], 2))</f>
        <v>45047</v>
      </c>
    </row>
    <row r="6487" spans="1:10" x14ac:dyDescent="0.2">
      <c r="A6487" s="28" t="s">
        <v>2036</v>
      </c>
      <c r="B6487" t="s">
        <v>3</v>
      </c>
      <c r="C6487" s="28" t="s">
        <v>941</v>
      </c>
      <c r="D6487" t="s">
        <v>942</v>
      </c>
      <c r="E6487" t="s">
        <v>2</v>
      </c>
      <c r="F6487" t="str">
        <f>INDEX(tbl_produits[Nom normalisé], MATCH(tbl_data[[#This Row],[Spécialité]], tbl_produits[Nom original], 0))</f>
        <v>TOPISCAB 5 %, crème</v>
      </c>
      <c r="G6487" t="str">
        <f>INDEX(tbl_produits[Classe nom], MATCH(tbl_data[[#This Row],[NORM_Spécialité]], tbl_produits[Nom normalisé], 0))</f>
        <v>Antiparasitaires, insecticides et répulsifs</v>
      </c>
      <c r="H6487">
        <f>YEAR(tbl_data[[#This Row],[Date_rapport]])</f>
        <v>2023</v>
      </c>
      <c r="I6487" t="str">
        <f>INDEX(tbl_produits[Molécule extraite], MATCH(tbl_data[[#This Row],[NORM_Spécialité]], tbl_produits[Nom normalisé], 0))</f>
        <v>Perméthrine</v>
      </c>
      <c r="J6487" s="34">
        <f>DATE(LEFT(tbl_data[[#This Row],[Date_rapport]], 4), MID(tbl_data[[#This Row],[Date_rapport]], 6, 2), RIGHT(tbl_data[[#This Row],[Date_rapport]], 2))</f>
        <v>45047</v>
      </c>
    </row>
    <row r="6488" spans="1:10" x14ac:dyDescent="0.2">
      <c r="A6488" s="28" t="s">
        <v>2036</v>
      </c>
      <c r="B6488" t="s">
        <v>6</v>
      </c>
      <c r="C6488" s="28" t="s">
        <v>941</v>
      </c>
      <c r="D6488" t="s">
        <v>636</v>
      </c>
      <c r="E6488" t="s">
        <v>878</v>
      </c>
      <c r="F6488" t="str">
        <f>INDEX(tbl_produits[Nom normalisé], MATCH(tbl_data[[#This Row],[Spécialité]], tbl_produits[Nom original], 0))</f>
        <v>GARDENAL 200 mg/4 ml, poudre et solvant pour solution injectable</v>
      </c>
      <c r="G6488" t="str">
        <f>INDEX(tbl_produits[Classe nom], MATCH(tbl_data[[#This Row],[NORM_Spécialité]], tbl_produits[Nom normalisé], 0))</f>
        <v>Système nerveux</v>
      </c>
      <c r="H6488">
        <f>YEAR(tbl_data[[#This Row],[Date_rapport]])</f>
        <v>2023</v>
      </c>
      <c r="I6488" t="str">
        <f>INDEX(tbl_produits[Molécule extraite], MATCH(tbl_data[[#This Row],[NORM_Spécialité]], tbl_produits[Nom normalisé], 0))</f>
        <v>Phénobarbital sodique</v>
      </c>
      <c r="J6488" s="34">
        <f>DATE(LEFT(tbl_data[[#This Row],[Date_rapport]], 4), MID(tbl_data[[#This Row],[Date_rapport]], 6, 2), RIGHT(tbl_data[[#This Row],[Date_rapport]], 2))</f>
        <v>45047</v>
      </c>
    </row>
    <row r="6489" spans="1:10" x14ac:dyDescent="0.2">
      <c r="A6489" s="28" t="s">
        <v>2036</v>
      </c>
      <c r="B6489" t="s">
        <v>6</v>
      </c>
      <c r="C6489" s="28" t="s">
        <v>945</v>
      </c>
      <c r="D6489" t="s">
        <v>903</v>
      </c>
      <c r="E6489" t="s">
        <v>947</v>
      </c>
      <c r="F6489" t="str">
        <f>INDEX(tbl_produits[Nom normalisé], MATCH(tbl_data[[#This Row],[Spécialité]], tbl_produits[Nom original], 0))</f>
        <v>JAVLOR 25 mg/ml, solution à diluer pour perfusion en flacon de 2 ml</v>
      </c>
      <c r="G6489" t="str">
        <f>INDEX(tbl_produits[Classe nom], MATCH(tbl_data[[#This Row],[NORM_Spécialité]], tbl_produits[Nom normalisé], 0))</f>
        <v>Antinéoplasiques et immunomodulateurs</v>
      </c>
      <c r="H6489">
        <f>YEAR(tbl_data[[#This Row],[Date_rapport]])</f>
        <v>2023</v>
      </c>
      <c r="I6489" t="str">
        <f>INDEX(tbl_produits[Molécule extraite], MATCH(tbl_data[[#This Row],[NORM_Spécialité]], tbl_produits[Nom normalisé], 0))</f>
        <v>Vinflunine</v>
      </c>
      <c r="J6489" s="34">
        <f>DATE(LEFT(tbl_data[[#This Row],[Date_rapport]], 4), MID(tbl_data[[#This Row],[Date_rapport]], 6, 2), RIGHT(tbl_data[[#This Row],[Date_rapport]], 2))</f>
        <v>45047</v>
      </c>
    </row>
    <row r="6490" spans="1:10" x14ac:dyDescent="0.2">
      <c r="A6490" s="28" t="s">
        <v>2036</v>
      </c>
      <c r="B6490" t="s">
        <v>3</v>
      </c>
      <c r="C6490" s="28" t="s">
        <v>945</v>
      </c>
      <c r="D6490" t="s">
        <v>901</v>
      </c>
      <c r="E6490" t="s">
        <v>2</v>
      </c>
      <c r="F6490" t="str">
        <f>INDEX(tbl_produits[Nom normalisé], MATCH(tbl_data[[#This Row],[Spécialité]], tbl_produits[Nom original], 0))</f>
        <v>ZOPHREN 4 mg/5 ml, sirop</v>
      </c>
      <c r="G6490" t="str">
        <f>INDEX(tbl_produits[Classe nom], MATCH(tbl_data[[#This Row],[NORM_Spécialité]], tbl_produits[Nom normalisé], 0))</f>
        <v>Voies digestives et métabolisme</v>
      </c>
      <c r="H6490">
        <f>YEAR(tbl_data[[#This Row],[Date_rapport]])</f>
        <v>2023</v>
      </c>
      <c r="I6490" t="str">
        <f>INDEX(tbl_produits[Molécule extraite], MATCH(tbl_data[[#This Row],[NORM_Spécialité]], tbl_produits[Nom normalisé], 0))</f>
        <v>Ondansétron</v>
      </c>
      <c r="J6490" s="34">
        <f>DATE(LEFT(tbl_data[[#This Row],[Date_rapport]], 4), MID(tbl_data[[#This Row],[Date_rapport]], 6, 2), RIGHT(tbl_data[[#This Row],[Date_rapport]], 2))</f>
        <v>45047</v>
      </c>
    </row>
    <row r="6491" spans="1:10" x14ac:dyDescent="0.2">
      <c r="A6491" s="28" t="s">
        <v>2036</v>
      </c>
      <c r="B6491" t="s">
        <v>11</v>
      </c>
      <c r="C6491" s="28" t="s">
        <v>947</v>
      </c>
      <c r="D6491" t="s">
        <v>765</v>
      </c>
      <c r="E6491" t="s">
        <v>2</v>
      </c>
      <c r="F6491" t="str">
        <f>INDEX(tbl_produits[Nom normalisé], MATCH(tbl_data[[#This Row],[Spécialité]], tbl_produits[Nom original], 0))</f>
        <v>ANCOTIL 1 pour cent, solution pour perfusion</v>
      </c>
      <c r="G6491" t="str">
        <f>INDEX(tbl_produits[Classe nom], MATCH(tbl_data[[#This Row],[NORM_Spécialité]], tbl_produits[Nom normalisé], 0))</f>
        <v>Anti-infectieux à usage systémique</v>
      </c>
      <c r="H6491">
        <f>YEAR(tbl_data[[#This Row],[Date_rapport]])</f>
        <v>2023</v>
      </c>
      <c r="I6491" t="str">
        <f>INDEX(tbl_produits[Molécule extraite], MATCH(tbl_data[[#This Row],[NORM_Spécialité]], tbl_produits[Nom normalisé], 0))</f>
        <v>Flucytosine</v>
      </c>
      <c r="J6491" s="34">
        <f>DATE(LEFT(tbl_data[[#This Row],[Date_rapport]], 4), MID(tbl_data[[#This Row],[Date_rapport]], 6, 2), RIGHT(tbl_data[[#This Row],[Date_rapport]], 2))</f>
        <v>45047</v>
      </c>
    </row>
    <row r="6492" spans="1:10" x14ac:dyDescent="0.2">
      <c r="A6492" s="28" t="s">
        <v>2036</v>
      </c>
      <c r="B6492" t="s">
        <v>6</v>
      </c>
      <c r="C6492" s="28" t="s">
        <v>948</v>
      </c>
      <c r="D6492" t="s">
        <v>949</v>
      </c>
      <c r="E6492" t="s">
        <v>867</v>
      </c>
      <c r="F6492" t="str">
        <f>INDEX(tbl_produits[Nom normalisé], MATCH(tbl_data[[#This Row],[Spécialité]], tbl_produits[Nom original], 0))</f>
        <v>LINEZOLIDE Ohre Pharma 600 mg, comprimé pelliculé</v>
      </c>
      <c r="G6492" t="str">
        <f>INDEX(tbl_produits[Classe nom], MATCH(tbl_data[[#This Row],[NORM_Spécialité]], tbl_produits[Nom normalisé], 0))</f>
        <v>Anti-infectieux à usage systémique</v>
      </c>
      <c r="H6492">
        <f>YEAR(tbl_data[[#This Row],[Date_rapport]])</f>
        <v>2023</v>
      </c>
      <c r="I6492" t="str">
        <f>INDEX(tbl_produits[Molécule extraite], MATCH(tbl_data[[#This Row],[NORM_Spécialité]], tbl_produits[Nom normalisé], 0))</f>
        <v>Linézolide</v>
      </c>
      <c r="J6492" s="34">
        <f>DATE(LEFT(tbl_data[[#This Row],[Date_rapport]], 4), MID(tbl_data[[#This Row],[Date_rapport]], 6, 2), RIGHT(tbl_data[[#This Row],[Date_rapport]], 2))</f>
        <v>45047</v>
      </c>
    </row>
    <row r="6493" spans="1:10" x14ac:dyDescent="0.2">
      <c r="A6493" s="28" t="s">
        <v>2036</v>
      </c>
      <c r="B6493" t="s">
        <v>6</v>
      </c>
      <c r="C6493" s="28" t="s">
        <v>948</v>
      </c>
      <c r="D6493" t="s">
        <v>834</v>
      </c>
      <c r="E6493" t="s">
        <v>860</v>
      </c>
      <c r="F6493" t="str">
        <f>INDEX(tbl_produits[Nom normalisé], MATCH(tbl_data[[#This Row],[Spécialité]], tbl_produits[Nom original], 0))</f>
        <v>BRINTELLIX 15 mg, comprimé pelliculé</v>
      </c>
      <c r="G6493" t="str">
        <f>INDEX(tbl_produits[Classe nom], MATCH(tbl_data[[#This Row],[NORM_Spécialité]], tbl_produits[Nom normalisé], 0))</f>
        <v>Système nerveux</v>
      </c>
      <c r="H6493">
        <f>YEAR(tbl_data[[#This Row],[Date_rapport]])</f>
        <v>2023</v>
      </c>
      <c r="I6493" t="str">
        <f>INDEX(tbl_produits[Molécule extraite], MATCH(tbl_data[[#This Row],[NORM_Spécialité]], tbl_produits[Nom normalisé], 0))</f>
        <v>Vortioxétine (bromhydrate de)</v>
      </c>
      <c r="J6493" s="34">
        <f>DATE(LEFT(tbl_data[[#This Row],[Date_rapport]], 4), MID(tbl_data[[#This Row],[Date_rapport]], 6, 2), RIGHT(tbl_data[[#This Row],[Date_rapport]], 2))</f>
        <v>45047</v>
      </c>
    </row>
    <row r="6494" spans="1:10" x14ac:dyDescent="0.2">
      <c r="A6494" s="28" t="s">
        <v>2036</v>
      </c>
      <c r="B6494" t="s">
        <v>3</v>
      </c>
      <c r="C6494" s="28" t="s">
        <v>951</v>
      </c>
      <c r="D6494" t="s">
        <v>952</v>
      </c>
      <c r="E6494" t="s">
        <v>2</v>
      </c>
      <c r="F6494" t="str">
        <f>INDEX(tbl_produits[Nom normalisé], MATCH(tbl_data[[#This Row],[Spécialité]], tbl_produits[Nom original], 0))</f>
        <v>ENTACAPONE Mylan 200 mg, comprimé pelliculé en boîte de 100</v>
      </c>
      <c r="G6494" t="str">
        <f>INDEX(tbl_produits[Classe nom], MATCH(tbl_data[[#This Row],[NORM_Spécialité]], tbl_produits[Nom normalisé], 0))</f>
        <v>Système nerveux</v>
      </c>
      <c r="H6494">
        <f>YEAR(tbl_data[[#This Row],[Date_rapport]])</f>
        <v>2023</v>
      </c>
      <c r="I6494" t="str">
        <f>INDEX(tbl_produits[Molécule extraite], MATCH(tbl_data[[#This Row],[NORM_Spécialité]], tbl_produits[Nom normalisé], 0))</f>
        <v>Entacapone</v>
      </c>
      <c r="J6494" s="34">
        <f>DATE(LEFT(tbl_data[[#This Row],[Date_rapport]], 4), MID(tbl_data[[#This Row],[Date_rapport]], 6, 2), RIGHT(tbl_data[[#This Row],[Date_rapport]], 2))</f>
        <v>45047</v>
      </c>
    </row>
    <row r="6495" spans="1:10" x14ac:dyDescent="0.2">
      <c r="A6495" s="28" t="s">
        <v>2036</v>
      </c>
      <c r="B6495" t="s">
        <v>6</v>
      </c>
      <c r="C6495" s="28" t="s">
        <v>957</v>
      </c>
      <c r="D6495" t="s">
        <v>958</v>
      </c>
      <c r="E6495" t="s">
        <v>867</v>
      </c>
      <c r="F6495" t="str">
        <f>INDEX(tbl_produits[Nom normalisé], MATCH(tbl_data[[#This Row],[Spécialité]], tbl_produits[Nom original], 0))</f>
        <v>BREVIBLOC 100 mg/10 ml, solution injectable en flacon</v>
      </c>
      <c r="G6495" t="str">
        <f>INDEX(tbl_produits[Classe nom], MATCH(tbl_data[[#This Row],[NORM_Spécialité]], tbl_produits[Nom normalisé], 0))</f>
        <v>Système cardiovasculaire</v>
      </c>
      <c r="H6495">
        <f>YEAR(tbl_data[[#This Row],[Date_rapport]])</f>
        <v>2023</v>
      </c>
      <c r="I6495" t="str">
        <f>INDEX(tbl_produits[Molécule extraite], MATCH(tbl_data[[#This Row],[NORM_Spécialité]], tbl_produits[Nom normalisé], 0))</f>
        <v>Esmolol (chlorhydrate d')</v>
      </c>
      <c r="J6495" s="34">
        <f>DATE(LEFT(tbl_data[[#This Row],[Date_rapport]], 4), MID(tbl_data[[#This Row],[Date_rapport]], 6, 2), RIGHT(tbl_data[[#This Row],[Date_rapport]], 2))</f>
        <v>45047</v>
      </c>
    </row>
    <row r="6496" spans="1:10" x14ac:dyDescent="0.2">
      <c r="A6496" s="28" t="s">
        <v>2036</v>
      </c>
      <c r="B6496" t="s">
        <v>6</v>
      </c>
      <c r="C6496" s="28" t="s">
        <v>959</v>
      </c>
      <c r="D6496" t="s">
        <v>960</v>
      </c>
      <c r="E6496" t="s">
        <v>873</v>
      </c>
      <c r="F6496" t="str">
        <f>INDEX(tbl_produits[Nom normalisé], MATCH(tbl_data[[#This Row],[Spécialité]], tbl_produits[Nom original], 0))</f>
        <v xml:space="preserve">VYNDAQEL 61 mg, capsule molle </v>
      </c>
      <c r="G6496" t="str">
        <f>INDEX(tbl_produits[Classe nom], MATCH(tbl_data[[#This Row],[NORM_Spécialité]], tbl_produits[Nom normalisé], 0))</f>
        <v>Système nerveux</v>
      </c>
      <c r="H6496">
        <f>YEAR(tbl_data[[#This Row],[Date_rapport]])</f>
        <v>2023</v>
      </c>
      <c r="I6496" t="str">
        <f>INDEX(tbl_produits[Molécule extraite], MATCH(tbl_data[[#This Row],[NORM_Spécialité]], tbl_produits[Nom normalisé], 0))</f>
        <v>Tafamidis</v>
      </c>
      <c r="J6496" s="34">
        <f>DATE(LEFT(tbl_data[[#This Row],[Date_rapport]], 4), MID(tbl_data[[#This Row],[Date_rapport]], 6, 2), RIGHT(tbl_data[[#This Row],[Date_rapport]], 2))</f>
        <v>45047</v>
      </c>
    </row>
    <row r="6497" spans="1:10" x14ac:dyDescent="0.2">
      <c r="A6497" s="28" t="s">
        <v>2036</v>
      </c>
      <c r="B6497" t="s">
        <v>9</v>
      </c>
      <c r="C6497" s="28" t="s">
        <v>962</v>
      </c>
      <c r="D6497" t="s">
        <v>964</v>
      </c>
      <c r="E6497" t="s">
        <v>2</v>
      </c>
      <c r="F6497" t="str">
        <f>INDEX(tbl_produits[Nom normalisé], MATCH(tbl_data[[#This Row],[Spécialité]], tbl_produits[Nom original], 0))</f>
        <v xml:space="preserve">AMIFAMPRIDINE Serb 10 mg, comprimé </v>
      </c>
      <c r="G6497" t="str">
        <f>INDEX(tbl_produits[Classe nom], MATCH(tbl_data[[#This Row],[NORM_Spécialité]], tbl_produits[Nom normalisé], 0))</f>
        <v>Système nerveux</v>
      </c>
      <c r="H6497">
        <f>YEAR(tbl_data[[#This Row],[Date_rapport]])</f>
        <v>2023</v>
      </c>
      <c r="I6497" t="str">
        <f>INDEX(tbl_produits[Molécule extraite], MATCH(tbl_data[[#This Row],[NORM_Spécialité]], tbl_produits[Nom normalisé], 0))</f>
        <v>Amifampridine (phosphate d')</v>
      </c>
      <c r="J6497" s="34">
        <f>DATE(LEFT(tbl_data[[#This Row],[Date_rapport]], 4), MID(tbl_data[[#This Row],[Date_rapport]], 6, 2), RIGHT(tbl_data[[#This Row],[Date_rapport]], 2))</f>
        <v>45047</v>
      </c>
    </row>
    <row r="6498" spans="1:10" x14ac:dyDescent="0.2">
      <c r="A6498" s="28" t="s">
        <v>2036</v>
      </c>
      <c r="B6498" t="s">
        <v>6</v>
      </c>
      <c r="C6498" s="28" t="s">
        <v>860</v>
      </c>
      <c r="D6498" t="s">
        <v>670</v>
      </c>
      <c r="E6498" t="s">
        <v>883</v>
      </c>
      <c r="F6498" t="str">
        <f>INDEX(tbl_produits[Nom normalisé], MATCH(tbl_data[[#This Row],[Spécialité]], tbl_produits[Nom original], 0))</f>
        <v>SAVENE 20 mg/ml, poudre pour solution à diluer et diluant pour solution pour perfusion</v>
      </c>
      <c r="G6498" t="str">
        <f>INDEX(tbl_produits[Classe nom], MATCH(tbl_data[[#This Row],[NORM_Spécialité]], tbl_produits[Nom normalisé], 0))</f>
        <v>Divers</v>
      </c>
      <c r="H6498">
        <f>YEAR(tbl_data[[#This Row],[Date_rapport]])</f>
        <v>2023</v>
      </c>
      <c r="I6498" t="str">
        <f>INDEX(tbl_produits[Molécule extraite], MATCH(tbl_data[[#This Row],[NORM_Spécialité]], tbl_produits[Nom normalisé], 0))</f>
        <v>Dexrazoxane</v>
      </c>
      <c r="J6498" s="34">
        <f>DATE(LEFT(tbl_data[[#This Row],[Date_rapport]], 4), MID(tbl_data[[#This Row],[Date_rapport]], 6, 2), RIGHT(tbl_data[[#This Row],[Date_rapport]], 2))</f>
        <v>45047</v>
      </c>
    </row>
    <row r="6499" spans="1:10" x14ac:dyDescent="0.2">
      <c r="A6499" s="28" t="s">
        <v>2036</v>
      </c>
      <c r="B6499" t="s">
        <v>6</v>
      </c>
      <c r="C6499" s="28" t="s">
        <v>873</v>
      </c>
      <c r="D6499" t="s">
        <v>693</v>
      </c>
      <c r="E6499" t="s">
        <v>886</v>
      </c>
      <c r="F6499" t="str">
        <f>INDEX(tbl_produits[Nom normalisé], MATCH(tbl_data[[#This Row],[Spécialité]], tbl_produits[Nom original], 0))</f>
        <v>ZIRABEV 25 mg/ml, solution à diluer pour perfusion</v>
      </c>
      <c r="G6499" t="str">
        <f>INDEX(tbl_produits[Classe nom], MATCH(tbl_data[[#This Row],[NORM_Spécialité]], tbl_produits[Nom normalisé], 0))</f>
        <v>Antinéoplasiques et immunomodulateurs</v>
      </c>
      <c r="H6499">
        <f>YEAR(tbl_data[[#This Row],[Date_rapport]])</f>
        <v>2023</v>
      </c>
      <c r="I6499" t="str">
        <f>INDEX(tbl_produits[Molécule extraite], MATCH(tbl_data[[#This Row],[NORM_Spécialité]], tbl_produits[Nom normalisé], 0))</f>
        <v>Bévacizumab</v>
      </c>
      <c r="J6499" s="34">
        <f>DATE(LEFT(tbl_data[[#This Row],[Date_rapport]], 4), MID(tbl_data[[#This Row],[Date_rapport]], 6, 2), RIGHT(tbl_data[[#This Row],[Date_rapport]], 2))</f>
        <v>45047</v>
      </c>
    </row>
    <row r="6500" spans="1:10" x14ac:dyDescent="0.2">
      <c r="A6500" s="28" t="s">
        <v>2036</v>
      </c>
      <c r="B6500" t="s">
        <v>9</v>
      </c>
      <c r="C6500" s="28" t="s">
        <v>874</v>
      </c>
      <c r="D6500" t="s">
        <v>877</v>
      </c>
      <c r="E6500" t="s">
        <v>2</v>
      </c>
      <c r="F6500" t="str">
        <f>INDEX(tbl_produits[Nom normalisé], MATCH(tbl_data[[#This Row],[Spécialité]], tbl_produits[Nom original], 0))</f>
        <v>TROVOLOL 300 mg, comprimé pelliculé</v>
      </c>
      <c r="G6500" t="str">
        <f>INDEX(tbl_produits[Classe nom], MATCH(tbl_data[[#This Row],[NORM_Spécialité]], tbl_produits[Nom normalisé], 0))</f>
        <v xml:space="preserve">Système musculo-squelettique </v>
      </c>
      <c r="H6500">
        <f>YEAR(tbl_data[[#This Row],[Date_rapport]])</f>
        <v>2023</v>
      </c>
      <c r="I6500" t="str">
        <f>INDEX(tbl_produits[Molécule extraite], MATCH(tbl_data[[#This Row],[NORM_Spécialité]], tbl_produits[Nom normalisé], 0))</f>
        <v>Pénicillamine</v>
      </c>
      <c r="J6500" s="34">
        <f>DATE(LEFT(tbl_data[[#This Row],[Date_rapport]], 4), MID(tbl_data[[#This Row],[Date_rapport]], 6, 2), RIGHT(tbl_data[[#This Row],[Date_rapport]], 2))</f>
        <v>45047</v>
      </c>
    </row>
    <row r="6501" spans="1:10" x14ac:dyDescent="0.2">
      <c r="A6501" s="28" t="s">
        <v>2036</v>
      </c>
      <c r="B6501" t="s">
        <v>9</v>
      </c>
      <c r="C6501" s="28" t="s">
        <v>879</v>
      </c>
      <c r="D6501" t="s">
        <v>880</v>
      </c>
      <c r="E6501" t="s">
        <v>2</v>
      </c>
      <c r="F6501" t="str">
        <f>INDEX(tbl_produits[Nom normalisé], MATCH(tbl_data[[#This Row],[Spécialité]], tbl_produits[Nom original], 0))</f>
        <v>TRULICITY 0,75 mg, 1,5 mg, 3 mg, 4,5 mg, solution injectable en stylo pré-rempli</v>
      </c>
      <c r="G6501" t="str">
        <f>INDEX(tbl_produits[Classe nom], MATCH(tbl_data[[#This Row],[NORM_Spécialité]], tbl_produits[Nom normalisé], 0))</f>
        <v>Voies digestives et métabolisme</v>
      </c>
      <c r="H6501">
        <f>YEAR(tbl_data[[#This Row],[Date_rapport]])</f>
        <v>2023</v>
      </c>
      <c r="I6501" t="str">
        <f>INDEX(tbl_produits[Molécule extraite], MATCH(tbl_data[[#This Row],[NORM_Spécialité]], tbl_produits[Nom normalisé], 0))</f>
        <v>Dulaglutide</v>
      </c>
      <c r="J6501" s="34">
        <f>DATE(LEFT(tbl_data[[#This Row],[Date_rapport]], 4), MID(tbl_data[[#This Row],[Date_rapport]], 6, 2), RIGHT(tbl_data[[#This Row],[Date_rapport]], 2))</f>
        <v>45047</v>
      </c>
    </row>
    <row r="6502" spans="1:10" x14ac:dyDescent="0.2">
      <c r="A6502" s="28" t="s">
        <v>2036</v>
      </c>
      <c r="B6502" t="s">
        <v>6</v>
      </c>
      <c r="C6502" s="28" t="s">
        <v>883</v>
      </c>
      <c r="D6502" t="s">
        <v>815</v>
      </c>
      <c r="E6502" t="s">
        <v>881</v>
      </c>
      <c r="F6502" t="str">
        <f>INDEX(tbl_produits[Nom normalisé], MATCH(tbl_data[[#This Row],[Spécialité]], tbl_produits[Nom original], 0))</f>
        <v xml:space="preserve">ANGUSTA 25 microgrammes, comprimé </v>
      </c>
      <c r="G6502" t="str">
        <f>INDEX(tbl_produits[Classe nom], MATCH(tbl_data[[#This Row],[NORM_Spécialité]], tbl_produits[Nom normalisé], 0))</f>
        <v>Voies digestives et métabolisme</v>
      </c>
      <c r="H6502">
        <f>YEAR(tbl_data[[#This Row],[Date_rapport]])</f>
        <v>2023</v>
      </c>
      <c r="I6502" t="str">
        <f>INDEX(tbl_produits[Molécule extraite], MATCH(tbl_data[[#This Row],[NORM_Spécialité]], tbl_produits[Nom normalisé], 0))</f>
        <v>Misoprostol</v>
      </c>
      <c r="J6502" s="34">
        <f>DATE(LEFT(tbl_data[[#This Row],[Date_rapport]], 4), MID(tbl_data[[#This Row],[Date_rapport]], 6, 2), RIGHT(tbl_data[[#This Row],[Date_rapport]], 2))</f>
        <v>45047</v>
      </c>
    </row>
    <row r="6503" spans="1:10" x14ac:dyDescent="0.2">
      <c r="A6503" s="28" t="s">
        <v>2036</v>
      </c>
      <c r="B6503" t="s">
        <v>6</v>
      </c>
      <c r="C6503" s="28" t="s">
        <v>890</v>
      </c>
      <c r="D6503" t="s">
        <v>891</v>
      </c>
      <c r="E6503" t="s">
        <v>1642</v>
      </c>
      <c r="F6503" t="str">
        <f>INDEX(tbl_produits[Nom normalisé], MATCH(tbl_data[[#This Row],[Spécialité]], tbl_produits[Nom original], 0))</f>
        <v xml:space="preserve">TEICOPLANINE Viatris 200 mg et 400 mg, poudre pour solution injectable/pour perfusion ou solution buvable </v>
      </c>
      <c r="G6503" t="str">
        <f>INDEX(tbl_produits[Classe nom], MATCH(tbl_data[[#This Row],[NORM_Spécialité]], tbl_produits[Nom normalisé], 0))</f>
        <v>Anti-infectieux à usage systémique</v>
      </c>
      <c r="H6503">
        <f>YEAR(tbl_data[[#This Row],[Date_rapport]])</f>
        <v>2023</v>
      </c>
      <c r="I6503" t="str">
        <f>INDEX(tbl_produits[Molécule extraite], MATCH(tbl_data[[#This Row],[NORM_Spécialité]], tbl_produits[Nom normalisé], 0))</f>
        <v>Téicoplanine</v>
      </c>
      <c r="J6503" s="34">
        <f>DATE(LEFT(tbl_data[[#This Row],[Date_rapport]], 4), MID(tbl_data[[#This Row],[Date_rapport]], 6, 2), RIGHT(tbl_data[[#This Row],[Date_rapport]], 2))</f>
        <v>45047</v>
      </c>
    </row>
    <row r="6504" spans="1:10" x14ac:dyDescent="0.2">
      <c r="A6504" s="28" t="s">
        <v>2036</v>
      </c>
      <c r="B6504" t="s">
        <v>9</v>
      </c>
      <c r="C6504" s="28" t="s">
        <v>902</v>
      </c>
      <c r="D6504" t="s">
        <v>904</v>
      </c>
      <c r="E6504" t="s">
        <v>2</v>
      </c>
      <c r="F6504" t="str">
        <f>INDEX(tbl_produits[Nom normalisé], MATCH(tbl_data[[#This Row],[Spécialité]], tbl_produits[Nom original], 0))</f>
        <v>TILDIEM 25 mg, poudre et solution pour préparation injectable I.V.</v>
      </c>
      <c r="G6504" t="str">
        <f>INDEX(tbl_produits[Classe nom], MATCH(tbl_data[[#This Row],[NORM_Spécialité]], tbl_produits[Nom normalisé], 0))</f>
        <v>Système cardiovasculaire</v>
      </c>
      <c r="H6504">
        <f>YEAR(tbl_data[[#This Row],[Date_rapport]])</f>
        <v>2023</v>
      </c>
      <c r="I6504" t="str">
        <f>INDEX(tbl_produits[Molécule extraite], MATCH(tbl_data[[#This Row],[NORM_Spécialité]], tbl_produits[Nom normalisé], 0))</f>
        <v>Diltiazem (chlorhydrate de)</v>
      </c>
      <c r="J6504" s="34">
        <f>DATE(LEFT(tbl_data[[#This Row],[Date_rapport]], 4), MID(tbl_data[[#This Row],[Date_rapport]], 6, 2), RIGHT(tbl_data[[#This Row],[Date_rapport]], 2))</f>
        <v>45047</v>
      </c>
    </row>
    <row r="6505" spans="1:10" x14ac:dyDescent="0.2">
      <c r="A6505" s="28" t="s">
        <v>2036</v>
      </c>
      <c r="B6505" t="s">
        <v>9</v>
      </c>
      <c r="C6505" s="28" t="s">
        <v>905</v>
      </c>
      <c r="D6505" t="s">
        <v>718</v>
      </c>
      <c r="E6505" t="s">
        <v>2</v>
      </c>
      <c r="F6505" t="str">
        <f>INDEX(tbl_produits[Nom normalisé], MATCH(tbl_data[[#This Row],[Spécialité]], tbl_produits[Nom original], 0))</f>
        <v>OCTRÉOTIDE Hospira 100 microgrammes/1 ml - 500 microgrammes/1 ml, solution injectable</v>
      </c>
      <c r="G6505" t="str">
        <f>INDEX(tbl_produits[Classe nom], MATCH(tbl_data[[#This Row],[NORM_Spécialité]], tbl_produits[Nom normalisé], 0))</f>
        <v>Hormones systémiques sauf hormones sexuelles et insulines</v>
      </c>
      <c r="H6505">
        <f>YEAR(tbl_data[[#This Row],[Date_rapport]])</f>
        <v>2023</v>
      </c>
      <c r="I6505" t="str">
        <f>INDEX(tbl_produits[Molécule extraite], MATCH(tbl_data[[#This Row],[NORM_Spécialité]], tbl_produits[Nom normalisé], 0))</f>
        <v>Octréotide</v>
      </c>
      <c r="J6505" s="34">
        <f>DATE(LEFT(tbl_data[[#This Row],[Date_rapport]], 4), MID(tbl_data[[#This Row],[Date_rapport]], 6, 2), RIGHT(tbl_data[[#This Row],[Date_rapport]], 2))</f>
        <v>45047</v>
      </c>
    </row>
    <row r="6506" spans="1:10" x14ac:dyDescent="0.2">
      <c r="A6506" s="28" t="s">
        <v>2036</v>
      </c>
      <c r="B6506" t="s">
        <v>3</v>
      </c>
      <c r="C6506" s="28" t="s">
        <v>905</v>
      </c>
      <c r="D6506" t="s">
        <v>906</v>
      </c>
      <c r="E6506" t="s">
        <v>2</v>
      </c>
      <c r="F6506" t="str">
        <f>INDEX(tbl_produits[Nom normalisé], MATCH(tbl_data[[#This Row],[Spécialité]], tbl_produits[Nom original], 0))</f>
        <v>CYCLOPHOSPHAMIDE Sandoz 1000 mg, poudre pour solution injectable ou pour perfusion</v>
      </c>
      <c r="G6506" t="str">
        <f>INDEX(tbl_produits[Classe nom], MATCH(tbl_data[[#This Row],[NORM_Spécialité]], tbl_produits[Nom normalisé], 0))</f>
        <v>Antinéoplasiques et immunomodulateurs</v>
      </c>
      <c r="H6506">
        <f>YEAR(tbl_data[[#This Row],[Date_rapport]])</f>
        <v>2023</v>
      </c>
      <c r="I6506" t="str">
        <f>INDEX(tbl_produits[Molécule extraite], MATCH(tbl_data[[#This Row],[NORM_Spécialité]], tbl_produits[Nom normalisé], 0))</f>
        <v>Cyclophosphamide</v>
      </c>
      <c r="J6506" s="34">
        <f>DATE(LEFT(tbl_data[[#This Row],[Date_rapport]], 4), MID(tbl_data[[#This Row],[Date_rapport]], 6, 2), RIGHT(tbl_data[[#This Row],[Date_rapport]], 2))</f>
        <v>45047</v>
      </c>
    </row>
    <row r="6507" spans="1:10" x14ac:dyDescent="0.2">
      <c r="A6507" s="28" t="s">
        <v>2036</v>
      </c>
      <c r="B6507" t="s">
        <v>9</v>
      </c>
      <c r="C6507" s="28" t="s">
        <v>905</v>
      </c>
      <c r="D6507" t="s">
        <v>907</v>
      </c>
      <c r="E6507" t="s">
        <v>2</v>
      </c>
      <c r="F6507" t="str">
        <f>INDEX(tbl_produits[Nom normalisé], MATCH(tbl_data[[#This Row],[Spécialité]], tbl_produits[Nom original], 0))</f>
        <v>ANDROCUR 50 mg, comprimé sécable</v>
      </c>
      <c r="G6507" t="str">
        <f>INDEX(tbl_produits[Classe nom], MATCH(tbl_data[[#This Row],[NORM_Spécialité]], tbl_produits[Nom normalisé], 0))</f>
        <v>Système génito-urinaire et hormones sexuelles</v>
      </c>
      <c r="H6507">
        <f>YEAR(tbl_data[[#This Row],[Date_rapport]])</f>
        <v>2023</v>
      </c>
      <c r="I6507" t="str">
        <f>INDEX(tbl_produits[Molécule extraite], MATCH(tbl_data[[#This Row],[NORM_Spécialité]], tbl_produits[Nom normalisé], 0))</f>
        <v>Cyprotérone (acétate de)</v>
      </c>
      <c r="J6507" s="34">
        <f>DATE(LEFT(tbl_data[[#This Row],[Date_rapport]], 4), MID(tbl_data[[#This Row],[Date_rapport]], 6, 2), RIGHT(tbl_data[[#This Row],[Date_rapport]], 2))</f>
        <v>45047</v>
      </c>
    </row>
    <row r="6508" spans="1:10" x14ac:dyDescent="0.2">
      <c r="A6508" s="28" t="s">
        <v>2036</v>
      </c>
      <c r="B6508" t="s">
        <v>6</v>
      </c>
      <c r="C6508" s="28" t="s">
        <v>820</v>
      </c>
      <c r="D6508" t="s">
        <v>821</v>
      </c>
      <c r="E6508" t="s">
        <v>822</v>
      </c>
      <c r="F6508" t="str">
        <f>INDEX(tbl_produits[Nom normalisé], MATCH(tbl_data[[#This Row],[Spécialité]], tbl_produits[Nom original], 0))</f>
        <v>TOPOTECAN HOSPIRA 4 mg/4ml, solution à diluer pour perfusion</v>
      </c>
      <c r="G6508" t="str">
        <f>INDEX(tbl_produits[Classe nom], MATCH(tbl_data[[#This Row],[NORM_Spécialité]], tbl_produits[Nom normalisé], 0))</f>
        <v>Antinéoplasiques et immunomodulateurs</v>
      </c>
      <c r="H6508">
        <f>YEAR(tbl_data[[#This Row],[Date_rapport]])</f>
        <v>2023</v>
      </c>
      <c r="I6508" t="str">
        <f>INDEX(tbl_produits[Molécule extraite], MATCH(tbl_data[[#This Row],[NORM_Spécialité]], tbl_produits[Nom normalisé], 0))</f>
        <v>Topotécane (chlorhydrate de)</v>
      </c>
      <c r="J6508" s="34">
        <f>DATE(LEFT(tbl_data[[#This Row],[Date_rapport]], 4), MID(tbl_data[[#This Row],[Date_rapport]], 6, 2), RIGHT(tbl_data[[#This Row],[Date_rapport]], 2))</f>
        <v>45047</v>
      </c>
    </row>
    <row r="6509" spans="1:10" x14ac:dyDescent="0.2">
      <c r="A6509" s="28" t="s">
        <v>2036</v>
      </c>
      <c r="B6509" t="s">
        <v>6</v>
      </c>
      <c r="C6509" s="28" t="s">
        <v>822</v>
      </c>
      <c r="D6509" t="s">
        <v>699</v>
      </c>
      <c r="E6509" t="s">
        <v>812</v>
      </c>
      <c r="F6509" t="str">
        <f>INDEX(tbl_produits[Nom normalisé], MATCH(tbl_data[[#This Row],[Spécialité]], tbl_produits[Nom original], 0))</f>
        <v>ARMISARTE 25 mg/ml, solution à diluer pour perfusion</v>
      </c>
      <c r="G6509" t="str">
        <f>INDEX(tbl_produits[Classe nom], MATCH(tbl_data[[#This Row],[NORM_Spécialité]], tbl_produits[Nom normalisé], 0))</f>
        <v>Antinéoplasiques et immunomodulateurs</v>
      </c>
      <c r="H6509">
        <f>YEAR(tbl_data[[#This Row],[Date_rapport]])</f>
        <v>2023</v>
      </c>
      <c r="I6509" t="str">
        <f>INDEX(tbl_produits[Molécule extraite], MATCH(tbl_data[[#This Row],[NORM_Spécialité]], tbl_produits[Nom normalisé], 0))</f>
        <v>Pémétrexed</v>
      </c>
      <c r="J6509" s="34">
        <f>DATE(LEFT(tbl_data[[#This Row],[Date_rapport]], 4), MID(tbl_data[[#This Row],[Date_rapport]], 6, 2), RIGHT(tbl_data[[#This Row],[Date_rapport]], 2))</f>
        <v>45047</v>
      </c>
    </row>
    <row r="6510" spans="1:10" x14ac:dyDescent="0.2">
      <c r="A6510" s="28" t="s">
        <v>2036</v>
      </c>
      <c r="B6510" t="s">
        <v>6</v>
      </c>
      <c r="C6510" s="28" t="s">
        <v>822</v>
      </c>
      <c r="D6510" t="s">
        <v>664</v>
      </c>
      <c r="E6510" t="s">
        <v>814</v>
      </c>
      <c r="F6510" t="str">
        <f>INDEX(tbl_produits[Nom normalisé], MATCH(tbl_data[[#This Row],[Spécialité]], tbl_produits[Nom original], 0))</f>
        <v>DISCOTRINE 5 mg/24 heures, dispositif transdermique</v>
      </c>
      <c r="G6510" t="str">
        <f>INDEX(tbl_produits[Classe nom], MATCH(tbl_data[[#This Row],[NORM_Spécialité]], tbl_produits[Nom normalisé], 0))</f>
        <v>Système cardiovasculaire</v>
      </c>
      <c r="H6510">
        <f>YEAR(tbl_data[[#This Row],[Date_rapport]])</f>
        <v>2023</v>
      </c>
      <c r="I6510" t="str">
        <f>INDEX(tbl_produits[Molécule extraite], MATCH(tbl_data[[#This Row],[NORM_Spécialité]], tbl_produits[Nom normalisé], 0))</f>
        <v>Trinitrine</v>
      </c>
      <c r="J6510" s="34">
        <f>DATE(LEFT(tbl_data[[#This Row],[Date_rapport]], 4), MID(tbl_data[[#This Row],[Date_rapport]], 6, 2), RIGHT(tbl_data[[#This Row],[Date_rapport]], 2))</f>
        <v>45047</v>
      </c>
    </row>
    <row r="6511" spans="1:10" x14ac:dyDescent="0.2">
      <c r="A6511" s="28" t="s">
        <v>2036</v>
      </c>
      <c r="B6511" t="s">
        <v>6</v>
      </c>
      <c r="C6511" s="28" t="s">
        <v>822</v>
      </c>
      <c r="D6511" t="s">
        <v>663</v>
      </c>
      <c r="E6511" t="s">
        <v>814</v>
      </c>
      <c r="F6511" t="str">
        <f>INDEX(tbl_produits[Nom normalisé], MATCH(tbl_data[[#This Row],[Spécialité]], tbl_produits[Nom original], 0))</f>
        <v>DISCOTRINE 15 mg/24 heures, dispositif transdermique</v>
      </c>
      <c r="G6511" t="str">
        <f>INDEX(tbl_produits[Classe nom], MATCH(tbl_data[[#This Row],[NORM_Spécialité]], tbl_produits[Nom normalisé], 0))</f>
        <v>Système cardiovasculaire</v>
      </c>
      <c r="H6511">
        <f>YEAR(tbl_data[[#This Row],[Date_rapport]])</f>
        <v>2023</v>
      </c>
      <c r="I6511" t="str">
        <f>INDEX(tbl_produits[Molécule extraite], MATCH(tbl_data[[#This Row],[NORM_Spécialité]], tbl_produits[Nom normalisé], 0))</f>
        <v>Trinitrine</v>
      </c>
      <c r="J6511" s="34">
        <f>DATE(LEFT(tbl_data[[#This Row],[Date_rapport]], 4), MID(tbl_data[[#This Row],[Date_rapport]], 6, 2), RIGHT(tbl_data[[#This Row],[Date_rapport]], 2))</f>
        <v>45047</v>
      </c>
    </row>
    <row r="6512" spans="1:10" x14ac:dyDescent="0.2">
      <c r="A6512" s="28" t="s">
        <v>2036</v>
      </c>
      <c r="B6512" t="s">
        <v>6</v>
      </c>
      <c r="C6512" s="28" t="s">
        <v>823</v>
      </c>
      <c r="D6512" t="s">
        <v>759</v>
      </c>
      <c r="E6512" t="s">
        <v>823</v>
      </c>
      <c r="F6512" t="str">
        <f>INDEX(tbl_produits[Nom normalisé], MATCH(tbl_data[[#This Row],[Spécialité]], tbl_produits[Nom original], 0))</f>
        <v>MOZOBIL 20mg/ml  solution injectable, boite de 1 flacon</v>
      </c>
      <c r="G6512" t="str">
        <f>INDEX(tbl_produits[Classe nom], MATCH(tbl_data[[#This Row],[NORM_Spécialité]], tbl_produits[Nom normalisé], 0))</f>
        <v>Antinéoplasiques et immunomodulateurs</v>
      </c>
      <c r="H6512">
        <f>YEAR(tbl_data[[#This Row],[Date_rapport]])</f>
        <v>2023</v>
      </c>
      <c r="I6512" t="str">
        <f>INDEX(tbl_produits[Molécule extraite], MATCH(tbl_data[[#This Row],[NORM_Spécialité]], tbl_produits[Nom normalisé], 0))</f>
        <v>Plérixafor</v>
      </c>
      <c r="J6512" s="34">
        <f>DATE(LEFT(tbl_data[[#This Row],[Date_rapport]], 4), MID(tbl_data[[#This Row],[Date_rapport]], 6, 2), RIGHT(tbl_data[[#This Row],[Date_rapport]], 2))</f>
        <v>45047</v>
      </c>
    </row>
    <row r="6513" spans="1:10" x14ac:dyDescent="0.2">
      <c r="A6513" s="28" t="s">
        <v>2036</v>
      </c>
      <c r="B6513" t="s">
        <v>6</v>
      </c>
      <c r="C6513" s="28" t="s">
        <v>823</v>
      </c>
      <c r="D6513" t="s">
        <v>606</v>
      </c>
      <c r="E6513" t="s">
        <v>824</v>
      </c>
      <c r="F6513" t="str">
        <f>INDEX(tbl_produits[Nom normalisé], MATCH(tbl_data[[#This Row],[Spécialité]], tbl_produits[Nom original], 0))</f>
        <v>RAPAMUNE 1 mg/ml, solution buvable</v>
      </c>
      <c r="G6513" t="str">
        <f>INDEX(tbl_produits[Classe nom], MATCH(tbl_data[[#This Row],[NORM_Spécialité]], tbl_produits[Nom normalisé], 0))</f>
        <v>Antinéoplasiques et immunomodulateurs</v>
      </c>
      <c r="H6513">
        <f>YEAR(tbl_data[[#This Row],[Date_rapport]])</f>
        <v>2023</v>
      </c>
      <c r="I6513" t="str">
        <f>INDEX(tbl_produits[Molécule extraite], MATCH(tbl_data[[#This Row],[NORM_Spécialité]], tbl_produits[Nom normalisé], 0))</f>
        <v>Sirolimus</v>
      </c>
      <c r="J6513" s="34">
        <f>DATE(LEFT(tbl_data[[#This Row],[Date_rapport]], 4), MID(tbl_data[[#This Row],[Date_rapport]], 6, 2), RIGHT(tbl_data[[#This Row],[Date_rapport]], 2))</f>
        <v>45047</v>
      </c>
    </row>
    <row r="6514" spans="1:10" x14ac:dyDescent="0.2">
      <c r="A6514" s="28" t="s">
        <v>2036</v>
      </c>
      <c r="B6514" t="s">
        <v>6</v>
      </c>
      <c r="C6514" s="28" t="s">
        <v>824</v>
      </c>
      <c r="D6514" t="s">
        <v>826</v>
      </c>
      <c r="E6514" t="s">
        <v>824</v>
      </c>
      <c r="F6514" t="str">
        <f>INDEX(tbl_produits[Nom normalisé], MATCH(tbl_data[[#This Row],[Spécialité]], tbl_produits[Nom original], 0))</f>
        <v>TEMODAL 5 mg et 140mg, gélule</v>
      </c>
      <c r="G6514" t="str">
        <f>INDEX(tbl_produits[Classe nom], MATCH(tbl_data[[#This Row],[NORM_Spécialité]], tbl_produits[Nom normalisé], 0))</f>
        <v>Antinéoplasiques et immunomodulateurs</v>
      </c>
      <c r="H6514">
        <f>YEAR(tbl_data[[#This Row],[Date_rapport]])</f>
        <v>2023</v>
      </c>
      <c r="I6514" t="str">
        <f>INDEX(tbl_produits[Molécule extraite], MATCH(tbl_data[[#This Row],[NORM_Spécialité]], tbl_produits[Nom normalisé], 0))</f>
        <v>Témozolomide</v>
      </c>
      <c r="J6514" s="34">
        <f>DATE(LEFT(tbl_data[[#This Row],[Date_rapport]], 4), MID(tbl_data[[#This Row],[Date_rapport]], 6, 2), RIGHT(tbl_data[[#This Row],[Date_rapport]], 2))</f>
        <v>45047</v>
      </c>
    </row>
    <row r="6515" spans="1:10" x14ac:dyDescent="0.2">
      <c r="A6515" s="28" t="s">
        <v>2036</v>
      </c>
      <c r="B6515" t="s">
        <v>3</v>
      </c>
      <c r="C6515" s="28" t="s">
        <v>824</v>
      </c>
      <c r="D6515" t="s">
        <v>780</v>
      </c>
      <c r="E6515" t="s">
        <v>2</v>
      </c>
      <c r="F6515" t="str">
        <f>INDEX(tbl_produits[Nom normalisé], MATCH(tbl_data[[#This Row],[Spécialité]], tbl_produits[Nom original], 0))</f>
        <v>MIVACRON 10 mg/5 ml et 20 mg/10 ml, solution injectable (IV)</v>
      </c>
      <c r="G6515" t="str">
        <f>INDEX(tbl_produits[Classe nom], MATCH(tbl_data[[#This Row],[NORM_Spécialité]], tbl_produits[Nom normalisé], 0))</f>
        <v xml:space="preserve">Système musculo-squelettique </v>
      </c>
      <c r="H6515">
        <f>YEAR(tbl_data[[#This Row],[Date_rapport]])</f>
        <v>2023</v>
      </c>
      <c r="I6515" t="str">
        <f>INDEX(tbl_produits[Molécule extraite], MATCH(tbl_data[[#This Row],[NORM_Spécialité]], tbl_produits[Nom normalisé], 0))</f>
        <v>Chlorure de mivacurium</v>
      </c>
      <c r="J6515" s="34">
        <f>DATE(LEFT(tbl_data[[#This Row],[Date_rapport]], 4), MID(tbl_data[[#This Row],[Date_rapport]], 6, 2), RIGHT(tbl_data[[#This Row],[Date_rapport]], 2))</f>
        <v>45047</v>
      </c>
    </row>
    <row r="6516" spans="1:10" x14ac:dyDescent="0.2">
      <c r="A6516" s="28" t="s">
        <v>2036</v>
      </c>
      <c r="B6516" t="s">
        <v>3</v>
      </c>
      <c r="C6516" s="28" t="s">
        <v>828</v>
      </c>
      <c r="D6516" t="s">
        <v>829</v>
      </c>
      <c r="E6516" t="s">
        <v>2</v>
      </c>
      <c r="F6516" t="str">
        <f>INDEX(tbl_produits[Nom normalisé], MATCH(tbl_data[[#This Row],[Spécialité]], tbl_produits[Nom original], 0))</f>
        <v>LEVOBUPIVACAINE Kabi 1,25mg/mL, solution pour perfusion</v>
      </c>
      <c r="G6516" t="str">
        <f>INDEX(tbl_produits[Classe nom], MATCH(tbl_data[[#This Row],[NORM_Spécialité]], tbl_produits[Nom normalisé], 0))</f>
        <v>Système nerveux</v>
      </c>
      <c r="H6516">
        <f>YEAR(tbl_data[[#This Row],[Date_rapport]])</f>
        <v>2023</v>
      </c>
      <c r="I6516" t="str">
        <f>INDEX(tbl_produits[Molécule extraite], MATCH(tbl_data[[#This Row],[NORM_Spécialité]], tbl_produits[Nom normalisé], 0))</f>
        <v>Lévobupivacaïne (chlorhydrate de)</v>
      </c>
      <c r="J6516" s="34">
        <f>DATE(LEFT(tbl_data[[#This Row],[Date_rapport]], 4), MID(tbl_data[[#This Row],[Date_rapport]], 6, 2), RIGHT(tbl_data[[#This Row],[Date_rapport]], 2))</f>
        <v>45047</v>
      </c>
    </row>
    <row r="6517" spans="1:10" x14ac:dyDescent="0.2">
      <c r="A6517" s="28" t="s">
        <v>2036</v>
      </c>
      <c r="B6517" t="s">
        <v>9</v>
      </c>
      <c r="C6517" s="28" t="s">
        <v>828</v>
      </c>
      <c r="D6517" t="s">
        <v>830</v>
      </c>
      <c r="E6517" t="s">
        <v>2</v>
      </c>
      <c r="F6517" t="str">
        <f>INDEX(tbl_produits[Nom normalisé], MATCH(tbl_data[[#This Row],[Spécialité]], tbl_produits[Nom original], 0))</f>
        <v>LEVOBUPIVACAINE Kabi 2,5mg/mL et 5mg/mL, solution injectable/pour perfusion</v>
      </c>
      <c r="G6517" t="str">
        <f>INDEX(tbl_produits[Classe nom], MATCH(tbl_data[[#This Row],[NORM_Spécialité]], tbl_produits[Nom normalisé], 0))</f>
        <v>Système nerveux</v>
      </c>
      <c r="H6517">
        <f>YEAR(tbl_data[[#This Row],[Date_rapport]])</f>
        <v>2023</v>
      </c>
      <c r="I6517" t="str">
        <f>INDEX(tbl_produits[Molécule extraite], MATCH(tbl_data[[#This Row],[NORM_Spécialité]], tbl_produits[Nom normalisé], 0))</f>
        <v>Lévobupivacaïne (chlorhydrate de)</v>
      </c>
      <c r="J6517" s="34">
        <f>DATE(LEFT(tbl_data[[#This Row],[Date_rapport]], 4), MID(tbl_data[[#This Row],[Date_rapport]], 6, 2), RIGHT(tbl_data[[#This Row],[Date_rapport]], 2))</f>
        <v>45047</v>
      </c>
    </row>
    <row r="6518" spans="1:10" x14ac:dyDescent="0.2">
      <c r="A6518" s="28" t="s">
        <v>2036</v>
      </c>
      <c r="B6518" t="s">
        <v>9</v>
      </c>
      <c r="C6518" s="28" t="s">
        <v>844</v>
      </c>
      <c r="D6518" t="s">
        <v>774</v>
      </c>
      <c r="E6518" t="s">
        <v>2</v>
      </c>
      <c r="F6518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6518" t="str">
        <f>INDEX(tbl_produits[Classe nom], MATCH(tbl_data[[#This Row],[NORM_Spécialité]], tbl_produits[Nom normalisé], 0))</f>
        <v>Sang et organes hématopoïétiques</v>
      </c>
      <c r="H6518">
        <f>YEAR(tbl_data[[#This Row],[Date_rapport]])</f>
        <v>2023</v>
      </c>
      <c r="I6518" t="str">
        <f>INDEX(tbl_produits[Molécule extraite], MATCH(tbl_data[[#This Row],[NORM_Spécialité]], tbl_produits[Nom normalisé], 0))</f>
        <v>Époétine alfa</v>
      </c>
      <c r="J6518" s="34">
        <f>DATE(LEFT(tbl_data[[#This Row],[Date_rapport]], 4), MID(tbl_data[[#This Row],[Date_rapport]], 6, 2), RIGHT(tbl_data[[#This Row],[Date_rapport]], 2))</f>
        <v>45047</v>
      </c>
    </row>
    <row r="6519" spans="1:10" x14ac:dyDescent="0.2">
      <c r="A6519" s="28" t="s">
        <v>2036</v>
      </c>
      <c r="B6519" t="s">
        <v>3</v>
      </c>
      <c r="C6519" s="28" t="s">
        <v>846</v>
      </c>
      <c r="D6519" t="s">
        <v>645</v>
      </c>
      <c r="E6519" t="s">
        <v>2</v>
      </c>
      <c r="F6519" t="str">
        <f>INDEX(tbl_produits[Nom normalisé], MATCH(tbl_data[[#This Row],[Spécialité]], tbl_produits[Nom original], 0))</f>
        <v>ACTOSOLV 100 000 UI et 600 000 UI, poudre pour solution injectable / pour perfusion</v>
      </c>
      <c r="G6519" t="str">
        <f>INDEX(tbl_produits[Classe nom], MATCH(tbl_data[[#This Row],[NORM_Spécialité]], tbl_produits[Nom normalisé], 0))</f>
        <v>Sang et organes hématopoïétiques</v>
      </c>
      <c r="H6519">
        <f>YEAR(tbl_data[[#This Row],[Date_rapport]])</f>
        <v>2023</v>
      </c>
      <c r="I6519" t="str">
        <f>INDEX(tbl_produits[Molécule extraite], MATCH(tbl_data[[#This Row],[NORM_Spécialité]], tbl_produits[Nom normalisé], 0))</f>
        <v>Urokinase</v>
      </c>
      <c r="J6519" s="34">
        <f>DATE(LEFT(tbl_data[[#This Row],[Date_rapport]], 4), MID(tbl_data[[#This Row],[Date_rapport]], 6, 2), RIGHT(tbl_data[[#This Row],[Date_rapport]], 2))</f>
        <v>45047</v>
      </c>
    </row>
    <row r="6520" spans="1:10" x14ac:dyDescent="0.2">
      <c r="A6520" s="28" t="s">
        <v>2036</v>
      </c>
      <c r="B6520" t="s">
        <v>6</v>
      </c>
      <c r="C6520" s="28" t="s">
        <v>846</v>
      </c>
      <c r="D6520" t="s">
        <v>799</v>
      </c>
      <c r="E6520" t="s">
        <v>852</v>
      </c>
      <c r="F6520" t="str">
        <f>INDEX(tbl_produits[Nom normalisé], MATCH(tbl_data[[#This Row],[Spécialité]], tbl_produits[Nom original], 0))</f>
        <v>CRESEMBA 200 mg, poudre pour solution à diluer pour perfusion</v>
      </c>
      <c r="G6520" t="str">
        <f>INDEX(tbl_produits[Classe nom], MATCH(tbl_data[[#This Row],[NORM_Spécialité]], tbl_produits[Nom normalisé], 0))</f>
        <v>Anti-infectieux à usage systémique</v>
      </c>
      <c r="H6520">
        <f>YEAR(tbl_data[[#This Row],[Date_rapport]])</f>
        <v>2023</v>
      </c>
      <c r="I6520" t="str">
        <f>INDEX(tbl_produits[Molécule extraite], MATCH(tbl_data[[#This Row],[NORM_Spécialité]], tbl_produits[Nom normalisé], 0))</f>
        <v>Isavuconazonium (sulfate d')</v>
      </c>
      <c r="J6520" s="34">
        <f>DATE(LEFT(tbl_data[[#This Row],[Date_rapport]], 4), MID(tbl_data[[#This Row],[Date_rapport]], 6, 2), RIGHT(tbl_data[[#This Row],[Date_rapport]], 2))</f>
        <v>45047</v>
      </c>
    </row>
    <row r="6521" spans="1:10" x14ac:dyDescent="0.2">
      <c r="A6521" s="28" t="s">
        <v>2036</v>
      </c>
      <c r="B6521" t="s">
        <v>6</v>
      </c>
      <c r="C6521" s="28" t="s">
        <v>849</v>
      </c>
      <c r="D6521" t="s">
        <v>851</v>
      </c>
      <c r="E6521" t="s">
        <v>756</v>
      </c>
      <c r="F6521" t="str">
        <f>INDEX(tbl_produits[Nom normalisé], MATCH(tbl_data[[#This Row],[Spécialité]], tbl_produits[Nom original], 0))</f>
        <v>RESPREEZA, poudre et solvant pour solution injectable/perfusion</v>
      </c>
      <c r="G6521" t="str">
        <f>INDEX(tbl_produits[Classe nom], MATCH(tbl_data[[#This Row],[NORM_Spécialité]], tbl_produits[Nom normalisé], 0))</f>
        <v>Sang et organes hématopoïétiques</v>
      </c>
      <c r="H6521">
        <f>YEAR(tbl_data[[#This Row],[Date_rapport]])</f>
        <v>2023</v>
      </c>
      <c r="I6521" t="str">
        <f>INDEX(tbl_produits[Molécule extraite], MATCH(tbl_data[[#This Row],[NORM_Spécialité]], tbl_produits[Nom normalisé], 0))</f>
        <v>Alpha-1 antitrypsine</v>
      </c>
      <c r="J6521" s="34">
        <f>DATE(LEFT(tbl_data[[#This Row],[Date_rapport]], 4), MID(tbl_data[[#This Row],[Date_rapport]], 6, 2), RIGHT(tbl_data[[#This Row],[Date_rapport]], 2))</f>
        <v>45047</v>
      </c>
    </row>
    <row r="6522" spans="1:10" x14ac:dyDescent="0.2">
      <c r="A6522" s="28" t="s">
        <v>2036</v>
      </c>
      <c r="B6522" t="s">
        <v>9</v>
      </c>
      <c r="C6522" s="28" t="s">
        <v>854</v>
      </c>
      <c r="D6522" t="s">
        <v>855</v>
      </c>
      <c r="E6522" t="s">
        <v>2</v>
      </c>
      <c r="F6522" t="str">
        <f>INDEX(tbl_produits[Nom normalisé], MATCH(tbl_data[[#This Row],[Spécialité]], tbl_produits[Nom original], 0))</f>
        <v>RIMIFON 50 mg, comprimé</v>
      </c>
      <c r="G6522" t="str">
        <f>INDEX(tbl_produits[Classe nom], MATCH(tbl_data[[#This Row],[NORM_Spécialité]], tbl_produits[Nom normalisé], 0))</f>
        <v>Anti-infectieux à usage systémique</v>
      </c>
      <c r="H6522">
        <f>YEAR(tbl_data[[#This Row],[Date_rapport]])</f>
        <v>2023</v>
      </c>
      <c r="I6522" t="str">
        <f>INDEX(tbl_produits[Molécule extraite], MATCH(tbl_data[[#This Row],[NORM_Spécialité]], tbl_produits[Nom normalisé], 0))</f>
        <v>Isoniazide</v>
      </c>
      <c r="J6522" s="34">
        <f>DATE(LEFT(tbl_data[[#This Row],[Date_rapport]], 4), MID(tbl_data[[#This Row],[Date_rapport]], 6, 2), RIGHT(tbl_data[[#This Row],[Date_rapport]], 2))</f>
        <v>45047</v>
      </c>
    </row>
    <row r="6523" spans="1:10" x14ac:dyDescent="0.2">
      <c r="A6523" s="28" t="s">
        <v>2036</v>
      </c>
      <c r="B6523" t="s">
        <v>9</v>
      </c>
      <c r="C6523" s="28" t="s">
        <v>854</v>
      </c>
      <c r="D6523" t="s">
        <v>856</v>
      </c>
      <c r="E6523" t="s">
        <v>2</v>
      </c>
      <c r="F6523" t="str">
        <f>INDEX(tbl_produits[Nom normalisé], MATCH(tbl_data[[#This Row],[Spécialité]], tbl_produits[Nom original], 0))</f>
        <v>THERASOLV 100 000 UI, poudre pour solution injectable/pour perfusion</v>
      </c>
      <c r="G6523" t="str">
        <f>INDEX(tbl_produits[Classe nom], MATCH(tbl_data[[#This Row],[NORM_Spécialité]], tbl_produits[Nom normalisé], 0))</f>
        <v>Sang et organes hématopoïétiques</v>
      </c>
      <c r="H6523">
        <f>YEAR(tbl_data[[#This Row],[Date_rapport]])</f>
        <v>2023</v>
      </c>
      <c r="I6523" t="str">
        <f>INDEX(tbl_produits[Molécule extraite], MATCH(tbl_data[[#This Row],[NORM_Spécialité]], tbl_produits[Nom normalisé], 0))</f>
        <v>Urokinase</v>
      </c>
      <c r="J6523" s="34">
        <f>DATE(LEFT(tbl_data[[#This Row],[Date_rapport]], 4), MID(tbl_data[[#This Row],[Date_rapport]], 6, 2), RIGHT(tbl_data[[#This Row],[Date_rapport]], 2))</f>
        <v>45047</v>
      </c>
    </row>
    <row r="6524" spans="1:10" x14ac:dyDescent="0.2">
      <c r="A6524" s="28" t="s">
        <v>2036</v>
      </c>
      <c r="B6524" t="s">
        <v>9</v>
      </c>
      <c r="C6524" s="28" t="s">
        <v>758</v>
      </c>
      <c r="D6524" t="s">
        <v>731</v>
      </c>
      <c r="E6524" t="s">
        <v>2</v>
      </c>
      <c r="F6524" t="str">
        <f>INDEX(tbl_produits[Nom normalisé], MATCH(tbl_data[[#This Row],[Spécialité]], tbl_produits[Nom original], 0))</f>
        <v>ATRACURIUM Hospira 10 mg/ml, solution injectable</v>
      </c>
      <c r="G6524" t="str">
        <f>INDEX(tbl_produits[Classe nom], MATCH(tbl_data[[#This Row],[NORM_Spécialité]], tbl_produits[Nom normalisé], 0))</f>
        <v xml:space="preserve">Système musculo-squelettique </v>
      </c>
      <c r="H6524">
        <f>YEAR(tbl_data[[#This Row],[Date_rapport]])</f>
        <v>2023</v>
      </c>
      <c r="I6524" t="str">
        <f>INDEX(tbl_produits[Molécule extraite], MATCH(tbl_data[[#This Row],[NORM_Spécialité]], tbl_produits[Nom normalisé], 0))</f>
        <v>Atracurium</v>
      </c>
      <c r="J6524" s="34">
        <f>DATE(LEFT(tbl_data[[#This Row],[Date_rapport]], 4), MID(tbl_data[[#This Row],[Date_rapport]], 6, 2), RIGHT(tbl_data[[#This Row],[Date_rapport]], 2))</f>
        <v>45047</v>
      </c>
    </row>
    <row r="6525" spans="1:10" x14ac:dyDescent="0.2">
      <c r="A6525" s="28" t="s">
        <v>2036</v>
      </c>
      <c r="B6525" t="s">
        <v>6</v>
      </c>
      <c r="C6525" s="28" t="s">
        <v>760</v>
      </c>
      <c r="D6525" t="s">
        <v>762</v>
      </c>
      <c r="E6525" t="s">
        <v>777</v>
      </c>
      <c r="F6525" t="str">
        <f>INDEX(tbl_produits[Nom normalisé], MATCH(tbl_data[[#This Row],[Spécialité]], tbl_produits[Nom original], 0))</f>
        <v>KARDEGIC 160 mg, poudre pour solution buvable en sachet</v>
      </c>
      <c r="G6525" t="str">
        <f>INDEX(tbl_produits[Classe nom], MATCH(tbl_data[[#This Row],[NORM_Spécialité]], tbl_produits[Nom normalisé], 0))</f>
        <v>Système nerveux</v>
      </c>
      <c r="H6525">
        <f>YEAR(tbl_data[[#This Row],[Date_rapport]])</f>
        <v>2023</v>
      </c>
      <c r="I6525" t="str">
        <f>INDEX(tbl_produits[Molécule extraite], MATCH(tbl_data[[#This Row],[NORM_Spécialité]], tbl_produits[Nom normalisé], 0))</f>
        <v>DL-lysine (acétylsalicylate de)</v>
      </c>
      <c r="J6525" s="34">
        <f>DATE(LEFT(tbl_data[[#This Row],[Date_rapport]], 4), MID(tbl_data[[#This Row],[Date_rapport]], 6, 2), RIGHT(tbl_data[[#This Row],[Date_rapport]], 2))</f>
        <v>45047</v>
      </c>
    </row>
    <row r="6526" spans="1:10" x14ac:dyDescent="0.2">
      <c r="A6526" s="28" t="s">
        <v>2036</v>
      </c>
      <c r="B6526" t="s">
        <v>6</v>
      </c>
      <c r="C6526" s="28" t="s">
        <v>770</v>
      </c>
      <c r="D6526" t="s">
        <v>671</v>
      </c>
      <c r="E6526" t="s">
        <v>772</v>
      </c>
      <c r="F6526" t="str">
        <f>INDEX(tbl_produits[Nom normalisé], MATCH(tbl_data[[#This Row],[Spécialité]], tbl_produits[Nom original], 0))</f>
        <v>LUTRELEF 3,2 mg, poudre et solvant pour solution injectable</v>
      </c>
      <c r="G6526" t="str">
        <f>INDEX(tbl_produits[Classe nom], MATCH(tbl_data[[#This Row],[NORM_Spécialité]], tbl_produits[Nom normalisé], 0))</f>
        <v>Hormones systémiques sauf hormones sexuelles et insulines</v>
      </c>
      <c r="H6526">
        <f>YEAR(tbl_data[[#This Row],[Date_rapport]])</f>
        <v>2023</v>
      </c>
      <c r="I6526" t="str">
        <f>INDEX(tbl_produits[Molécule extraite], MATCH(tbl_data[[#This Row],[NORM_Spécialité]], tbl_produits[Nom normalisé], 0))</f>
        <v>Gonadoréline (acétate de)</v>
      </c>
      <c r="J6526" s="34">
        <f>DATE(LEFT(tbl_data[[#This Row],[Date_rapport]], 4), MID(tbl_data[[#This Row],[Date_rapport]], 6, 2), RIGHT(tbl_data[[#This Row],[Date_rapport]], 2))</f>
        <v>45047</v>
      </c>
    </row>
    <row r="6527" spans="1:10" x14ac:dyDescent="0.2">
      <c r="A6527" s="28" t="s">
        <v>2036</v>
      </c>
      <c r="B6527" t="s">
        <v>9</v>
      </c>
      <c r="C6527" s="28" t="s">
        <v>772</v>
      </c>
      <c r="D6527" t="s">
        <v>775</v>
      </c>
      <c r="E6527" t="s">
        <v>2</v>
      </c>
      <c r="F6527" t="str">
        <f>INDEX(tbl_produits[Nom normalisé], MATCH(tbl_data[[#This Row],[Spécialité]], tbl_produits[Nom original], 0))</f>
        <v>ADEPAL, comprimé enrobé</v>
      </c>
      <c r="G6527" t="str">
        <f>INDEX(tbl_produits[Classe nom], MATCH(tbl_data[[#This Row],[NORM_Spécialité]], tbl_produits[Nom normalisé], 0))</f>
        <v>Système génito-urinaire et hormones sexuelles</v>
      </c>
      <c r="H6527">
        <f>YEAR(tbl_data[[#This Row],[Date_rapport]])</f>
        <v>2023</v>
      </c>
      <c r="I6527" t="str">
        <f>INDEX(tbl_produits[Molécule extraite], MATCH(tbl_data[[#This Row],[NORM_Spécialité]], tbl_produits[Nom normalisé], 0))</f>
        <v>Éthinylestradiol/Levonorgestrel</v>
      </c>
      <c r="J6527" s="34">
        <f>DATE(LEFT(tbl_data[[#This Row],[Date_rapport]], 4), MID(tbl_data[[#This Row],[Date_rapport]], 6, 2), RIGHT(tbl_data[[#This Row],[Date_rapport]], 2))</f>
        <v>45047</v>
      </c>
    </row>
    <row r="6528" spans="1:10" x14ac:dyDescent="0.2">
      <c r="A6528" s="28" t="s">
        <v>2036</v>
      </c>
      <c r="B6528" t="s">
        <v>3</v>
      </c>
      <c r="C6528" s="28" t="s">
        <v>772</v>
      </c>
      <c r="D6528" t="s">
        <v>776</v>
      </c>
      <c r="E6528" t="s">
        <v>2</v>
      </c>
      <c r="F6528" t="str">
        <f>INDEX(tbl_produits[Nom normalisé], MATCH(tbl_data[[#This Row],[Spécialité]], tbl_produits[Nom original], 0))</f>
        <v>SPÉCIALITÉS à base de quinapril/hydrochlorothiazide, comprimé pelliculé</v>
      </c>
      <c r="G6528" t="str">
        <f>INDEX(tbl_produits[Classe nom], MATCH(tbl_data[[#This Row],[NORM_Spécialité]], tbl_produits[Nom normalisé], 0))</f>
        <v>Système cardiovasculaire</v>
      </c>
      <c r="H6528">
        <f>YEAR(tbl_data[[#This Row],[Date_rapport]])</f>
        <v>2023</v>
      </c>
      <c r="I6528" t="str">
        <f>INDEX(tbl_produits[Molécule extraite], MATCH(tbl_data[[#This Row],[NORM_Spécialité]], tbl_produits[Nom normalisé], 0))</f>
        <v>Hydrochlorothiazide, quinapril (chlorhydrate de)</v>
      </c>
      <c r="J6528" s="34">
        <f>DATE(LEFT(tbl_data[[#This Row],[Date_rapport]], 4), MID(tbl_data[[#This Row],[Date_rapport]], 6, 2), RIGHT(tbl_data[[#This Row],[Date_rapport]], 2))</f>
        <v>45047</v>
      </c>
    </row>
    <row r="6529" spans="1:10" x14ac:dyDescent="0.2">
      <c r="A6529" s="28" t="s">
        <v>2036</v>
      </c>
      <c r="B6529" t="s">
        <v>9</v>
      </c>
      <c r="C6529" s="28" t="s">
        <v>779</v>
      </c>
      <c r="D6529" t="s">
        <v>781</v>
      </c>
      <c r="E6529" t="s">
        <v>2</v>
      </c>
      <c r="F6529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6529" t="str">
        <f>INDEX(tbl_produits[Classe nom], MATCH(tbl_data[[#This Row],[NORM_Spécialité]], tbl_produits[Nom normalisé], 0))</f>
        <v>Anti-infectieux à usage systémique</v>
      </c>
      <c r="H6529">
        <f>YEAR(tbl_data[[#This Row],[Date_rapport]])</f>
        <v>2023</v>
      </c>
      <c r="I6529" t="str">
        <f>INDEX(tbl_produits[Molécule extraite], MATCH(tbl_data[[#This Row],[NORM_Spécialité]], tbl_produits[Nom normalisé], 0))</f>
        <v>Immunoglobuline humaine normale (IgG)</v>
      </c>
      <c r="J6529" s="34">
        <f>DATE(LEFT(tbl_data[[#This Row],[Date_rapport]], 4), MID(tbl_data[[#This Row],[Date_rapport]], 6, 2), RIGHT(tbl_data[[#This Row],[Date_rapport]], 2))</f>
        <v>45047</v>
      </c>
    </row>
    <row r="6530" spans="1:10" x14ac:dyDescent="0.2">
      <c r="A6530" s="28" t="s">
        <v>2036</v>
      </c>
      <c r="B6530" t="s">
        <v>6</v>
      </c>
      <c r="C6530" s="28" t="s">
        <v>782</v>
      </c>
      <c r="D6530" t="s">
        <v>733</v>
      </c>
      <c r="E6530" t="s">
        <v>782</v>
      </c>
      <c r="F6530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6530" t="str">
        <f>INDEX(tbl_produits[Classe nom], MATCH(tbl_data[[#This Row],[NORM_Spécialité]], tbl_produits[Nom normalisé], 0))</f>
        <v>Anti-infectieux à usage systémique</v>
      </c>
      <c r="H6530">
        <f>YEAR(tbl_data[[#This Row],[Date_rapport]])</f>
        <v>2023</v>
      </c>
      <c r="I6530" t="str">
        <f>INDEX(tbl_produits[Molécule extraite], MATCH(tbl_data[[#This Row],[NORM_Spécialité]], tbl_produits[Nom normalisé], 0))</f>
        <v>Amoxicilline / acide clavulanique</v>
      </c>
      <c r="J6530" s="34">
        <f>DATE(LEFT(tbl_data[[#This Row],[Date_rapport]], 4), MID(tbl_data[[#This Row],[Date_rapport]], 6, 2), RIGHT(tbl_data[[#This Row],[Date_rapport]], 2))</f>
        <v>45047</v>
      </c>
    </row>
    <row r="6531" spans="1:10" x14ac:dyDescent="0.2">
      <c r="A6531" s="28" t="s">
        <v>2036</v>
      </c>
      <c r="B6531" t="s">
        <v>3</v>
      </c>
      <c r="C6531" s="28" t="s">
        <v>782</v>
      </c>
      <c r="D6531" t="s">
        <v>783</v>
      </c>
      <c r="E6531" t="s">
        <v>2</v>
      </c>
      <c r="F6531" t="str">
        <f>INDEX(tbl_produits[Nom normalisé], MATCH(tbl_data[[#This Row],[Spécialité]], tbl_produits[Nom original], 0))</f>
        <v>AUGMENTIN 500 mg/50 mg, poudre pour solution injectable/pour perfusion (IV)</v>
      </c>
      <c r="G6531" t="str">
        <f>INDEX(tbl_produits[Classe nom], MATCH(tbl_data[[#This Row],[NORM_Spécialité]], tbl_produits[Nom normalisé], 0))</f>
        <v>Anti-infectieux à usage systémique</v>
      </c>
      <c r="H6531">
        <f>YEAR(tbl_data[[#This Row],[Date_rapport]])</f>
        <v>2023</v>
      </c>
      <c r="I6531" t="str">
        <f>INDEX(tbl_produits[Molécule extraite], MATCH(tbl_data[[#This Row],[NORM_Spécialité]], tbl_produits[Nom normalisé], 0))</f>
        <v>Amoxicilline / acide clavulanique</v>
      </c>
      <c r="J6531" s="34">
        <f>DATE(LEFT(tbl_data[[#This Row],[Date_rapport]], 4), MID(tbl_data[[#This Row],[Date_rapport]], 6, 2), RIGHT(tbl_data[[#This Row],[Date_rapport]], 2))</f>
        <v>45047</v>
      </c>
    </row>
    <row r="6532" spans="1:10" x14ac:dyDescent="0.2">
      <c r="A6532" s="28" t="s">
        <v>2036</v>
      </c>
      <c r="B6532" t="s">
        <v>6</v>
      </c>
      <c r="C6532" s="28" t="s">
        <v>788</v>
      </c>
      <c r="D6532" t="s">
        <v>789</v>
      </c>
      <c r="E6532" t="s">
        <v>795</v>
      </c>
      <c r="F6532" t="str">
        <f>INDEX(tbl_produits[Nom normalisé], MATCH(tbl_data[[#This Row],[Spécialité]], tbl_produits[Nom original], 0))</f>
        <v>UNACIM injectable 0,5 g/1 g, poudre pour usage parentéral</v>
      </c>
      <c r="G6532" t="str">
        <f>INDEX(tbl_produits[Classe nom], MATCH(tbl_data[[#This Row],[NORM_Spécialité]], tbl_produits[Nom normalisé], 0))</f>
        <v>Anti-infectieux à usage systémique</v>
      </c>
      <c r="H6532">
        <f>YEAR(tbl_data[[#This Row],[Date_rapport]])</f>
        <v>2023</v>
      </c>
      <c r="I6532" t="str">
        <f>INDEX(tbl_produits[Molécule extraite], MATCH(tbl_data[[#This Row],[NORM_Spécialité]], tbl_produits[Nom normalisé], 0))</f>
        <v>Ampicilline sodique / sulbactam sodique</v>
      </c>
      <c r="J6532" s="34">
        <f>DATE(LEFT(tbl_data[[#This Row],[Date_rapport]], 4), MID(tbl_data[[#This Row],[Date_rapport]], 6, 2), RIGHT(tbl_data[[#This Row],[Date_rapport]], 2))</f>
        <v>45047</v>
      </c>
    </row>
    <row r="6533" spans="1:10" x14ac:dyDescent="0.2">
      <c r="A6533" s="28" t="s">
        <v>2036</v>
      </c>
      <c r="B6533" t="s">
        <v>9</v>
      </c>
      <c r="C6533" s="28" t="s">
        <v>788</v>
      </c>
      <c r="D6533" t="s">
        <v>790</v>
      </c>
      <c r="E6533" t="s">
        <v>2</v>
      </c>
      <c r="F6533" t="str">
        <f>INDEX(tbl_produits[Nom normalisé], MATCH(tbl_data[[#This Row],[Spécialité]], tbl_produits[Nom original], 0))</f>
        <v xml:space="preserve">PROSTIONE VR 0,5 mg/ml, solution injectable </v>
      </c>
      <c r="G6533" t="str">
        <f>INDEX(tbl_produits[Classe nom], MATCH(tbl_data[[#This Row],[NORM_Spécialité]], tbl_produits[Nom normalisé], 0))</f>
        <v>Système cardiovasculaire</v>
      </c>
      <c r="H6533">
        <f>YEAR(tbl_data[[#This Row],[Date_rapport]])</f>
        <v>2023</v>
      </c>
      <c r="I6533" t="str">
        <f>INDEX(tbl_produits[Molécule extraite], MATCH(tbl_data[[#This Row],[NORM_Spécialité]], tbl_produits[Nom normalisé], 0))</f>
        <v>Alprostadil</v>
      </c>
      <c r="J6533" s="34">
        <f>DATE(LEFT(tbl_data[[#This Row],[Date_rapport]], 4), MID(tbl_data[[#This Row],[Date_rapport]], 6, 2), RIGHT(tbl_data[[#This Row],[Date_rapport]], 2))</f>
        <v>45047</v>
      </c>
    </row>
    <row r="6534" spans="1:10" x14ac:dyDescent="0.2">
      <c r="A6534" s="28" t="s">
        <v>2036</v>
      </c>
      <c r="B6534" t="s">
        <v>6</v>
      </c>
      <c r="C6534" s="28" t="s">
        <v>792</v>
      </c>
      <c r="D6534" t="s">
        <v>610</v>
      </c>
      <c r="E6534" t="s">
        <v>806</v>
      </c>
      <c r="F6534" t="str">
        <f>INDEX(tbl_produits[Nom normalisé], MATCH(tbl_data[[#This Row],[Spécialité]], tbl_produits[Nom original], 0))</f>
        <v>KEVZARA 200 mg, solution injectable en stylo prérempli</v>
      </c>
      <c r="G6534" t="str">
        <f>INDEX(tbl_produits[Classe nom], MATCH(tbl_data[[#This Row],[NORM_Spécialité]], tbl_produits[Nom normalisé], 0))</f>
        <v>Antinéoplasiques et immunomodulateurs</v>
      </c>
      <c r="H6534">
        <f>YEAR(tbl_data[[#This Row],[Date_rapport]])</f>
        <v>2023</v>
      </c>
      <c r="I6534" t="str">
        <f>INDEX(tbl_produits[Molécule extraite], MATCH(tbl_data[[#This Row],[NORM_Spécialité]], tbl_produits[Nom normalisé], 0))</f>
        <v>Sarilumab</v>
      </c>
      <c r="J6534" s="34">
        <f>DATE(LEFT(tbl_data[[#This Row],[Date_rapport]], 4), MID(tbl_data[[#This Row],[Date_rapport]], 6, 2), RIGHT(tbl_data[[#This Row],[Date_rapport]], 2))</f>
        <v>45047</v>
      </c>
    </row>
    <row r="6535" spans="1:10" x14ac:dyDescent="0.2">
      <c r="A6535" s="28" t="s">
        <v>2036</v>
      </c>
      <c r="B6535" t="s">
        <v>6</v>
      </c>
      <c r="C6535" s="28" t="s">
        <v>795</v>
      </c>
      <c r="D6535" t="s">
        <v>796</v>
      </c>
      <c r="E6535" t="s">
        <v>795</v>
      </c>
      <c r="F6535" t="str">
        <f>INDEX(tbl_produits[Nom normalisé], MATCH(tbl_data[[#This Row],[Spécialité]], tbl_produits[Nom original], 0))</f>
        <v>AVONEX 30 microgrammes/0,5 ml, solution injectable, en stylo prérempli</v>
      </c>
      <c r="G6535" t="str">
        <f>INDEX(tbl_produits[Classe nom], MATCH(tbl_data[[#This Row],[NORM_Spécialité]], tbl_produits[Nom normalisé], 0))</f>
        <v>Antinéoplasiques et immunomodulateurs</v>
      </c>
      <c r="H6535">
        <f>YEAR(tbl_data[[#This Row],[Date_rapport]])</f>
        <v>2023</v>
      </c>
      <c r="I6535" t="str">
        <f>INDEX(tbl_produits[Molécule extraite], MATCH(tbl_data[[#This Row],[NORM_Spécialité]], tbl_produits[Nom normalisé], 0))</f>
        <v>Interféron bêta-1a</v>
      </c>
      <c r="J6535" s="34">
        <f>DATE(LEFT(tbl_data[[#This Row],[Date_rapport]], 4), MID(tbl_data[[#This Row],[Date_rapport]], 6, 2), RIGHT(tbl_data[[#This Row],[Date_rapport]], 2))</f>
        <v>45047</v>
      </c>
    </row>
    <row r="6536" spans="1:10" x14ac:dyDescent="0.2">
      <c r="A6536" s="28" t="s">
        <v>2036</v>
      </c>
      <c r="B6536" t="s">
        <v>6</v>
      </c>
      <c r="C6536" s="28" t="s">
        <v>795</v>
      </c>
      <c r="D6536" t="s">
        <v>675</v>
      </c>
      <c r="E6536" t="s">
        <v>806</v>
      </c>
      <c r="F6536" t="str">
        <f>INDEX(tbl_produits[Nom normalisé], MATCH(tbl_data[[#This Row],[Spécialité]], tbl_produits[Nom original], 0))</f>
        <v>BOTOX 50 unité Allergan, poudre pour solution injectable</v>
      </c>
      <c r="G6536" t="str">
        <f>INDEX(tbl_produits[Classe nom], MATCH(tbl_data[[#This Row],[NORM_Spécialité]], tbl_produits[Nom normalisé], 0))</f>
        <v xml:space="preserve">Système musculo-squelettique </v>
      </c>
      <c r="H6536">
        <f>YEAR(tbl_data[[#This Row],[Date_rapport]])</f>
        <v>2023</v>
      </c>
      <c r="I6536" t="str">
        <f>INDEX(tbl_produits[Molécule extraite], MATCH(tbl_data[[#This Row],[NORM_Spécialité]], tbl_produits[Nom normalisé], 0))</f>
        <v>Toxine botulinique type A</v>
      </c>
      <c r="J6536" s="34">
        <f>DATE(LEFT(tbl_data[[#This Row],[Date_rapport]], 4), MID(tbl_data[[#This Row],[Date_rapport]], 6, 2), RIGHT(tbl_data[[#This Row],[Date_rapport]], 2))</f>
        <v>45047</v>
      </c>
    </row>
    <row r="6537" spans="1:10" x14ac:dyDescent="0.2">
      <c r="A6537" s="28" t="s">
        <v>2036</v>
      </c>
      <c r="B6537" t="s">
        <v>6</v>
      </c>
      <c r="C6537" s="28" t="s">
        <v>798</v>
      </c>
      <c r="D6537" t="s">
        <v>800</v>
      </c>
      <c r="E6537" t="s">
        <v>2</v>
      </c>
      <c r="F6537" t="str">
        <f>INDEX(tbl_produits[Nom normalisé], MATCH(tbl_data[[#This Row],[Spécialité]], tbl_produits[Nom original], 0))</f>
        <v>BEVITINE 100 mg/2 ml, solution injectable en ampoule</v>
      </c>
      <c r="G6537" t="str">
        <f>INDEX(tbl_produits[Classe nom], MATCH(tbl_data[[#This Row],[NORM_Spécialité]], tbl_produits[Nom normalisé], 0))</f>
        <v>Voies digestives et métabolisme</v>
      </c>
      <c r="H6537">
        <f>YEAR(tbl_data[[#This Row],[Date_rapport]])</f>
        <v>2023</v>
      </c>
      <c r="I6537" t="str">
        <f>INDEX(tbl_produits[Molécule extraite], MATCH(tbl_data[[#This Row],[NORM_Spécialité]], tbl_produits[Nom normalisé], 0))</f>
        <v>Chlorhydrate de thiamine</v>
      </c>
      <c r="J6537" s="34">
        <f>DATE(LEFT(tbl_data[[#This Row],[Date_rapport]], 4), MID(tbl_data[[#This Row],[Date_rapport]], 6, 2), RIGHT(tbl_data[[#This Row],[Date_rapport]], 2))</f>
        <v>45047</v>
      </c>
    </row>
    <row r="6538" spans="1:10" x14ac:dyDescent="0.2">
      <c r="A6538" s="28" t="s">
        <v>2036</v>
      </c>
      <c r="B6538" t="s">
        <v>6</v>
      </c>
      <c r="C6538" s="28" t="s">
        <v>804</v>
      </c>
      <c r="D6538" t="s">
        <v>805</v>
      </c>
      <c r="E6538" t="s">
        <v>2</v>
      </c>
      <c r="F6538" t="str">
        <f>INDEX(tbl_produits[Nom normalisé], MATCH(tbl_data[[#This Row],[Spécialité]], tbl_produits[Nom original], 0))</f>
        <v>ANCOTIL 500 mg, comprimé</v>
      </c>
      <c r="G6538" t="str">
        <f>INDEX(tbl_produits[Classe nom], MATCH(tbl_data[[#This Row],[NORM_Spécialité]], tbl_produits[Nom normalisé], 0))</f>
        <v>Anti-infectieux à usage systémique</v>
      </c>
      <c r="H6538">
        <f>YEAR(tbl_data[[#This Row],[Date_rapport]])</f>
        <v>2023</v>
      </c>
      <c r="I6538" t="str">
        <f>INDEX(tbl_produits[Molécule extraite], MATCH(tbl_data[[#This Row],[NORM_Spécialité]], tbl_produits[Nom normalisé], 0))</f>
        <v>Flucytosine</v>
      </c>
      <c r="J6538" s="34">
        <f>DATE(LEFT(tbl_data[[#This Row],[Date_rapport]], 4), MID(tbl_data[[#This Row],[Date_rapport]], 6, 2), RIGHT(tbl_data[[#This Row],[Date_rapport]], 2))</f>
        <v>45047</v>
      </c>
    </row>
    <row r="6539" spans="1:10" x14ac:dyDescent="0.2">
      <c r="A6539" s="28" t="s">
        <v>2036</v>
      </c>
      <c r="B6539" t="s">
        <v>11</v>
      </c>
      <c r="C6539" s="28" t="s">
        <v>806</v>
      </c>
      <c r="D6539" t="s">
        <v>808</v>
      </c>
      <c r="E6539" t="s">
        <v>2</v>
      </c>
      <c r="F6539" t="str">
        <f>INDEX(tbl_produits[Nom normalisé], MATCH(tbl_data[[#This Row],[Spécialité]], tbl_produits[Nom original], 0))</f>
        <v>IOBENGUANE (131I) pour thérapie CIS bio international 370 MBq/mL, solution pour perfusion</v>
      </c>
      <c r="G6539" t="str">
        <f>INDEX(tbl_produits[Classe nom], MATCH(tbl_data[[#This Row],[NORM_Spécialité]], tbl_produits[Nom normalisé], 0))</f>
        <v>Divers</v>
      </c>
      <c r="H6539">
        <f>YEAR(tbl_data[[#This Row],[Date_rapport]])</f>
        <v>2023</v>
      </c>
      <c r="I6539" t="str">
        <f>INDEX(tbl_produits[Molécule extraite], MATCH(tbl_data[[#This Row],[NORM_Spécialité]], tbl_produits[Nom normalisé], 0))</f>
        <v>Iobenguane (131I)</v>
      </c>
      <c r="J6539" s="34">
        <f>DATE(LEFT(tbl_data[[#This Row],[Date_rapport]], 4), MID(tbl_data[[#This Row],[Date_rapport]], 6, 2), RIGHT(tbl_data[[#This Row],[Date_rapport]], 2))</f>
        <v>45047</v>
      </c>
    </row>
    <row r="6540" spans="1:10" x14ac:dyDescent="0.2">
      <c r="A6540" s="28" t="s">
        <v>2036</v>
      </c>
      <c r="B6540" t="s">
        <v>9</v>
      </c>
      <c r="C6540" s="28" t="s">
        <v>810</v>
      </c>
      <c r="D6540" t="s">
        <v>811</v>
      </c>
      <c r="E6540" t="s">
        <v>2</v>
      </c>
      <c r="F6540" t="str">
        <f>INDEX(tbl_produits[Nom normalisé], MATCH(tbl_data[[#This Row],[Spécialité]], tbl_produits[Nom original], 0))</f>
        <v xml:space="preserve">PARACÉTAMOL Carelide 10 mg/ml, solution pour perfusion poches de 50ml </v>
      </c>
      <c r="G6540" t="str">
        <f>INDEX(tbl_produits[Classe nom], MATCH(tbl_data[[#This Row],[NORM_Spécialité]], tbl_produits[Nom normalisé], 0))</f>
        <v>Système nerveux</v>
      </c>
      <c r="H6540">
        <f>YEAR(tbl_data[[#This Row],[Date_rapport]])</f>
        <v>2023</v>
      </c>
      <c r="I6540" t="str">
        <f>INDEX(tbl_produits[Molécule extraite], MATCH(tbl_data[[#This Row],[NORM_Spécialité]], tbl_produits[Nom normalisé], 0))</f>
        <v>Paracétamol</v>
      </c>
      <c r="J6540" s="34">
        <f>DATE(LEFT(tbl_data[[#This Row],[Date_rapport]], 4), MID(tbl_data[[#This Row],[Date_rapport]], 6, 2), RIGHT(tbl_data[[#This Row],[Date_rapport]], 2))</f>
        <v>45047</v>
      </c>
    </row>
    <row r="6541" spans="1:10" x14ac:dyDescent="0.2">
      <c r="A6541" s="28" t="s">
        <v>2036</v>
      </c>
      <c r="B6541" t="s">
        <v>6</v>
      </c>
      <c r="C6541" s="28" t="s">
        <v>810</v>
      </c>
      <c r="D6541" t="s">
        <v>707</v>
      </c>
      <c r="E6541" t="s">
        <v>2</v>
      </c>
      <c r="F6541" t="str">
        <f>INDEX(tbl_produits[Nom normalisé], MATCH(tbl_data[[#This Row],[Spécialité]], tbl_produits[Nom original], 0))</f>
        <v>ROACTEMRA 20 mg/ml, solution à diluer pour perfusion</v>
      </c>
      <c r="G6541" t="str">
        <f>INDEX(tbl_produits[Classe nom], MATCH(tbl_data[[#This Row],[NORM_Spécialité]], tbl_produits[Nom normalisé], 0))</f>
        <v>Antinéoplasiques et immunomodulateurs</v>
      </c>
      <c r="H6541">
        <f>YEAR(tbl_data[[#This Row],[Date_rapport]])</f>
        <v>2023</v>
      </c>
      <c r="I6541" t="str">
        <f>INDEX(tbl_produits[Molécule extraite], MATCH(tbl_data[[#This Row],[NORM_Spécialité]], tbl_produits[Nom normalisé], 0))</f>
        <v>Tocilizumab</v>
      </c>
      <c r="J6541" s="34">
        <f>DATE(LEFT(tbl_data[[#This Row],[Date_rapport]], 4), MID(tbl_data[[#This Row],[Date_rapport]], 6, 2), RIGHT(tbl_data[[#This Row],[Date_rapport]], 2))</f>
        <v>45047</v>
      </c>
    </row>
    <row r="6542" spans="1:10" x14ac:dyDescent="0.2">
      <c r="A6542" s="28" t="s">
        <v>2036</v>
      </c>
      <c r="B6542" t="s">
        <v>6</v>
      </c>
      <c r="C6542" s="28" t="s">
        <v>658</v>
      </c>
      <c r="D6542" t="s">
        <v>659</v>
      </c>
      <c r="E6542" t="s">
        <v>658</v>
      </c>
      <c r="F6542" t="str">
        <f>INDEX(tbl_produits[Nom normalisé], MATCH(tbl_data[[#This Row],[Spécialité]], tbl_produits[Nom original], 0))</f>
        <v>OZIDIA 10 mg, comprimé à libération prolongée</v>
      </c>
      <c r="G6542" t="str">
        <f>INDEX(tbl_produits[Classe nom], MATCH(tbl_data[[#This Row],[NORM_Spécialité]], tbl_produits[Nom normalisé], 0))</f>
        <v>Voies digestives et métabolisme</v>
      </c>
      <c r="H6542">
        <f>YEAR(tbl_data[[#This Row],[Date_rapport]])</f>
        <v>2023</v>
      </c>
      <c r="I6542" t="str">
        <f>INDEX(tbl_produits[Molécule extraite], MATCH(tbl_data[[#This Row],[NORM_Spécialité]], tbl_produits[Nom normalisé], 0))</f>
        <v>Glipizide</v>
      </c>
      <c r="J6542" s="34">
        <f>DATE(LEFT(tbl_data[[#This Row],[Date_rapport]], 4), MID(tbl_data[[#This Row],[Date_rapport]], 6, 2), RIGHT(tbl_data[[#This Row],[Date_rapport]], 2))</f>
        <v>45047</v>
      </c>
    </row>
    <row r="6543" spans="1:10" x14ac:dyDescent="0.2">
      <c r="A6543" s="28" t="s">
        <v>2036</v>
      </c>
      <c r="B6543" t="s">
        <v>9</v>
      </c>
      <c r="C6543" s="28" t="s">
        <v>678</v>
      </c>
      <c r="D6543" t="s">
        <v>682</v>
      </c>
      <c r="E6543" t="s">
        <v>2</v>
      </c>
      <c r="F6543" t="str">
        <f>INDEX(tbl_produits[Nom normalisé], MATCH(tbl_data[[#This Row],[Spécialité]], tbl_produits[Nom original], 0))</f>
        <v>MÉTHOXSALÈNE Macopharma 20 microgrammes/mL, solution pour la modification de la fraction sanguine</v>
      </c>
      <c r="G6543" t="str">
        <f>INDEX(tbl_produits[Classe nom], MATCH(tbl_data[[#This Row],[NORM_Spécialité]], tbl_produits[Nom normalisé], 0))</f>
        <v>Antinéoplasiques et immunomodulateurs</v>
      </c>
      <c r="H6543">
        <f>YEAR(tbl_data[[#This Row],[Date_rapport]])</f>
        <v>2023</v>
      </c>
      <c r="I6543" t="str">
        <f>INDEX(tbl_produits[Molécule extraite], MATCH(tbl_data[[#This Row],[NORM_Spécialité]], tbl_produits[Nom normalisé], 0))</f>
        <v>Méthoxsalène</v>
      </c>
      <c r="J6543" s="34">
        <f>DATE(LEFT(tbl_data[[#This Row],[Date_rapport]], 4), MID(tbl_data[[#This Row],[Date_rapport]], 6, 2), RIGHT(tbl_data[[#This Row],[Date_rapport]], 2))</f>
        <v>45047</v>
      </c>
    </row>
    <row r="6544" spans="1:10" x14ac:dyDescent="0.2">
      <c r="A6544" s="28" t="s">
        <v>2036</v>
      </c>
      <c r="B6544" t="s">
        <v>6</v>
      </c>
      <c r="C6544" s="28" t="s">
        <v>684</v>
      </c>
      <c r="D6544" t="s">
        <v>687</v>
      </c>
      <c r="E6544" t="s">
        <v>1637</v>
      </c>
      <c r="F6544" t="str">
        <f>INDEX(tbl_produits[Nom normalisé], MATCH(tbl_data[[#This Row],[Spécialité]], tbl_produits[Nom original], 0))</f>
        <v>CYSTAGON, 50 mg, gélule</v>
      </c>
      <c r="G6544" t="str">
        <f>INDEX(tbl_produits[Classe nom], MATCH(tbl_data[[#This Row],[NORM_Spécialité]], tbl_produits[Nom normalisé], 0))</f>
        <v>Voies digestives et métabolisme</v>
      </c>
      <c r="H6544">
        <f>YEAR(tbl_data[[#This Row],[Date_rapport]])</f>
        <v>2023</v>
      </c>
      <c r="I6544" t="str">
        <f>INDEX(tbl_produits[Molécule extraite], MATCH(tbl_data[[#This Row],[NORM_Spécialité]], tbl_produits[Nom normalisé], 0))</f>
        <v>Mercaptamine (bitartrate de)</v>
      </c>
      <c r="J6544" s="34">
        <f>DATE(LEFT(tbl_data[[#This Row],[Date_rapport]], 4), MID(tbl_data[[#This Row],[Date_rapport]], 6, 2), RIGHT(tbl_data[[#This Row],[Date_rapport]], 2))</f>
        <v>45047</v>
      </c>
    </row>
    <row r="6545" spans="1:10" x14ac:dyDescent="0.2">
      <c r="A6545" s="28" t="s">
        <v>2036</v>
      </c>
      <c r="B6545" t="s">
        <v>3</v>
      </c>
      <c r="C6545" s="28" t="s">
        <v>684</v>
      </c>
      <c r="D6545" t="s">
        <v>688</v>
      </c>
      <c r="E6545" t="s">
        <v>2</v>
      </c>
      <c r="F6545" t="str">
        <f>INDEX(tbl_produits[Nom normalisé], MATCH(tbl_data[[#This Row],[Spécialité]], tbl_produits[Nom original], 0))</f>
        <v xml:space="preserve">ACTONEL 35 mg, comprimé gastro-résistant </v>
      </c>
      <c r="G6545" t="str">
        <f>INDEX(tbl_produits[Classe nom], MATCH(tbl_data[[#This Row],[NORM_Spécialité]], tbl_produits[Nom normalisé], 0))</f>
        <v xml:space="preserve">Système musculo-squelettique </v>
      </c>
      <c r="H6545">
        <f>YEAR(tbl_data[[#This Row],[Date_rapport]])</f>
        <v>2023</v>
      </c>
      <c r="I6545" t="str">
        <f>INDEX(tbl_produits[Molécule extraite], MATCH(tbl_data[[#This Row],[NORM_Spécialité]], tbl_produits[Nom normalisé], 0))</f>
        <v>Risédronate monosodique</v>
      </c>
      <c r="J6545" s="34">
        <f>DATE(LEFT(tbl_data[[#This Row],[Date_rapport]], 4), MID(tbl_data[[#This Row],[Date_rapport]], 6, 2), RIGHT(tbl_data[[#This Row],[Date_rapport]], 2))</f>
        <v>45047</v>
      </c>
    </row>
    <row r="6546" spans="1:10" x14ac:dyDescent="0.2">
      <c r="A6546" s="28" t="s">
        <v>2036</v>
      </c>
      <c r="B6546" t="s">
        <v>6</v>
      </c>
      <c r="C6546" s="28" t="s">
        <v>689</v>
      </c>
      <c r="D6546" t="s">
        <v>691</v>
      </c>
      <c r="E6546" t="s">
        <v>698</v>
      </c>
      <c r="F6546" t="str">
        <f>INDEX(tbl_produits[Nom normalisé], MATCH(tbl_data[[#This Row],[Spécialité]], tbl_produits[Nom original], 0))</f>
        <v>PLASMALYTE Viaflo, solution pour perfusion</v>
      </c>
      <c r="G6546" t="str">
        <f>INDEX(tbl_produits[Classe nom], MATCH(tbl_data[[#This Row],[NORM_Spécialité]], tbl_produits[Nom normalisé], 0))</f>
        <v>Sang et organes hématopoïétiques</v>
      </c>
      <c r="H6546">
        <f>YEAR(tbl_data[[#This Row],[Date_rapport]])</f>
        <v>2023</v>
      </c>
      <c r="I6546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6546" s="34">
        <f>DATE(LEFT(tbl_data[[#This Row],[Date_rapport]], 4), MID(tbl_data[[#This Row],[Date_rapport]], 6, 2), RIGHT(tbl_data[[#This Row],[Date_rapport]], 2))</f>
        <v>45047</v>
      </c>
    </row>
    <row r="6547" spans="1:10" x14ac:dyDescent="0.2">
      <c r="A6547" s="28" t="s">
        <v>2036</v>
      </c>
      <c r="B6547" t="s">
        <v>6</v>
      </c>
      <c r="C6547" s="28" t="s">
        <v>698</v>
      </c>
      <c r="D6547" t="s">
        <v>700</v>
      </c>
      <c r="E6547" t="s">
        <v>710</v>
      </c>
      <c r="F6547" t="str">
        <f>INDEX(tbl_produits[Nom normalisé], MATCH(tbl_data[[#This Row],[Spécialité]], tbl_produits[Nom original], 0))</f>
        <v>NORMACOL lavement enfants, solution rectale, récipient unidose</v>
      </c>
      <c r="G6547" t="str">
        <f>INDEX(tbl_produits[Classe nom], MATCH(tbl_data[[#This Row],[NORM_Spécialité]], tbl_produits[Nom normalisé], 0))</f>
        <v>Sang et organes hématopoïétiques</v>
      </c>
      <c r="H6547">
        <f>YEAR(tbl_data[[#This Row],[Date_rapport]])</f>
        <v>2023</v>
      </c>
      <c r="I6547" t="str">
        <f>INDEX(tbl_produits[Molécule extraite], MATCH(tbl_data[[#This Row],[NORM_Spécialité]], tbl_produits[Nom normalisé], 0))</f>
        <v>Solutions électrolytiques</v>
      </c>
      <c r="J6547" s="34">
        <f>DATE(LEFT(tbl_data[[#This Row],[Date_rapport]], 4), MID(tbl_data[[#This Row],[Date_rapport]], 6, 2), RIGHT(tbl_data[[#This Row],[Date_rapport]], 2))</f>
        <v>45047</v>
      </c>
    </row>
    <row r="6548" spans="1:10" x14ac:dyDescent="0.2">
      <c r="A6548" s="28" t="s">
        <v>2036</v>
      </c>
      <c r="B6548" t="s">
        <v>6</v>
      </c>
      <c r="C6548" s="28" t="s">
        <v>701</v>
      </c>
      <c r="D6548" t="s">
        <v>702</v>
      </c>
      <c r="E6548" t="s">
        <v>701</v>
      </c>
      <c r="F6548" t="str">
        <f>INDEX(tbl_produits[Nom normalisé], MATCH(tbl_data[[#This Row],[Spécialité]], tbl_produits[Nom original], 0))</f>
        <v>ZINPLAVA 25 mg/mL, solution à diluer pour perfusion</v>
      </c>
      <c r="G6548" t="str">
        <f>INDEX(tbl_produits[Classe nom], MATCH(tbl_data[[#This Row],[NORM_Spécialité]], tbl_produits[Nom normalisé], 0))</f>
        <v>Anti-infectieux à usage systémique</v>
      </c>
      <c r="H6548">
        <f>YEAR(tbl_data[[#This Row],[Date_rapport]])</f>
        <v>2023</v>
      </c>
      <c r="I6548" t="str">
        <f>INDEX(tbl_produits[Molécule extraite], MATCH(tbl_data[[#This Row],[NORM_Spécialité]], tbl_produits[Nom normalisé], 0))</f>
        <v>Bezlotoxumab</v>
      </c>
      <c r="J6548" s="34">
        <f>DATE(LEFT(tbl_data[[#This Row],[Date_rapport]], 4), MID(tbl_data[[#This Row],[Date_rapport]], 6, 2), RIGHT(tbl_data[[#This Row],[Date_rapport]], 2))</f>
        <v>45047</v>
      </c>
    </row>
    <row r="6549" spans="1:10" x14ac:dyDescent="0.2">
      <c r="A6549" s="28" t="s">
        <v>2036</v>
      </c>
      <c r="B6549" t="s">
        <v>9</v>
      </c>
      <c r="C6549" s="28" t="s">
        <v>701</v>
      </c>
      <c r="D6549" t="s">
        <v>703</v>
      </c>
      <c r="E6549" t="s">
        <v>2</v>
      </c>
      <c r="F6549" t="str">
        <f>INDEX(tbl_produits[Nom normalisé], MATCH(tbl_data[[#This Row],[Spécialité]], tbl_produits[Nom original], 0))</f>
        <v>VISIPAQUE 270 mg d’I/ml – 320 mg d’I/ml, solution injectable</v>
      </c>
      <c r="G6549" t="str">
        <f>INDEX(tbl_produits[Classe nom], MATCH(tbl_data[[#This Row],[NORM_Spécialité]], tbl_produits[Nom normalisé], 0))</f>
        <v>Divers</v>
      </c>
      <c r="H6549">
        <f>YEAR(tbl_data[[#This Row],[Date_rapport]])</f>
        <v>2023</v>
      </c>
      <c r="I6549" t="str">
        <f>INDEX(tbl_produits[Molécule extraite], MATCH(tbl_data[[#This Row],[NORM_Spécialité]], tbl_produits[Nom normalisé], 0))</f>
        <v>Iodixanol</v>
      </c>
      <c r="J6549" s="34">
        <f>DATE(LEFT(tbl_data[[#This Row],[Date_rapport]], 4), MID(tbl_data[[#This Row],[Date_rapport]], 6, 2), RIGHT(tbl_data[[#This Row],[Date_rapport]], 2))</f>
        <v>45047</v>
      </c>
    </row>
    <row r="6550" spans="1:10" x14ac:dyDescent="0.2">
      <c r="A6550" s="28" t="s">
        <v>2036</v>
      </c>
      <c r="B6550" t="s">
        <v>6</v>
      </c>
      <c r="C6550" s="28" t="s">
        <v>715</v>
      </c>
      <c r="D6550" t="s">
        <v>716</v>
      </c>
      <c r="E6550" t="s">
        <v>725</v>
      </c>
      <c r="F6550" t="str">
        <f>INDEX(tbl_produits[Nom normalisé], MATCH(tbl_data[[#This Row],[Spécialité]], tbl_produits[Nom original], 0))</f>
        <v>CORDARONE 150 mg/3 ml, solution injectable en ampoule</v>
      </c>
      <c r="G6550" t="str">
        <f>INDEX(tbl_produits[Classe nom], MATCH(tbl_data[[#This Row],[NORM_Spécialité]], tbl_produits[Nom normalisé], 0))</f>
        <v>Système cardiovasculaire</v>
      </c>
      <c r="H6550">
        <f>YEAR(tbl_data[[#This Row],[Date_rapport]])</f>
        <v>2023</v>
      </c>
      <c r="I6550" t="str">
        <f>INDEX(tbl_produits[Molécule extraite], MATCH(tbl_data[[#This Row],[NORM_Spécialité]], tbl_produits[Nom normalisé], 0))</f>
        <v>Amiodarone</v>
      </c>
      <c r="J6550" s="34">
        <f>DATE(LEFT(tbl_data[[#This Row],[Date_rapport]], 4), MID(tbl_data[[#This Row],[Date_rapport]], 6, 2), RIGHT(tbl_data[[#This Row],[Date_rapport]], 2))</f>
        <v>45047</v>
      </c>
    </row>
    <row r="6551" spans="1:10" x14ac:dyDescent="0.2">
      <c r="A6551" s="28" t="s">
        <v>2036</v>
      </c>
      <c r="B6551" t="s">
        <v>6</v>
      </c>
      <c r="C6551" s="28" t="s">
        <v>730</v>
      </c>
      <c r="D6551" t="s">
        <v>635</v>
      </c>
      <c r="E6551" t="s">
        <v>1638</v>
      </c>
      <c r="F6551" t="str">
        <f>INDEX(tbl_produits[Nom normalisé], MATCH(tbl_data[[#This Row],[Spécialité]], tbl_produits[Nom original], 0))</f>
        <v>TENORMINE 5 mg/10 ml, solution injectable IV en ampoule</v>
      </c>
      <c r="G6551" t="str">
        <f>INDEX(tbl_produits[Classe nom], MATCH(tbl_data[[#This Row],[NORM_Spécialité]], tbl_produits[Nom normalisé], 0))</f>
        <v>Système cardiovasculaire</v>
      </c>
      <c r="H6551">
        <f>YEAR(tbl_data[[#This Row],[Date_rapport]])</f>
        <v>2023</v>
      </c>
      <c r="I6551" t="str">
        <f>INDEX(tbl_produits[Molécule extraite], MATCH(tbl_data[[#This Row],[NORM_Spécialité]], tbl_produits[Nom normalisé], 0))</f>
        <v>Aténolol</v>
      </c>
      <c r="J6551" s="34">
        <f>DATE(LEFT(tbl_data[[#This Row],[Date_rapport]], 4), MID(tbl_data[[#This Row],[Date_rapport]], 6, 2), RIGHT(tbl_data[[#This Row],[Date_rapport]], 2))</f>
        <v>45047</v>
      </c>
    </row>
    <row r="6552" spans="1:10" x14ac:dyDescent="0.2">
      <c r="A6552" s="28" t="s">
        <v>2036</v>
      </c>
      <c r="B6552" t="s">
        <v>9</v>
      </c>
      <c r="C6552" s="28" t="s">
        <v>735</v>
      </c>
      <c r="D6552" t="s">
        <v>737</v>
      </c>
      <c r="E6552" t="s">
        <v>2</v>
      </c>
      <c r="F6552" t="str">
        <f>INDEX(tbl_produits[Nom normalisé], MATCH(tbl_data[[#This Row],[Spécialité]], tbl_produits[Nom original], 0))</f>
        <v>ROPIVACAINE 7,5 mg/ml, solution injectable en ampoul</v>
      </c>
      <c r="G6552" t="str">
        <f>INDEX(tbl_produits[Classe nom], MATCH(tbl_data[[#This Row],[NORM_Spécialité]], tbl_produits[Nom normalisé], 0))</f>
        <v>Système nerveux</v>
      </c>
      <c r="H6552">
        <f>YEAR(tbl_data[[#This Row],[Date_rapport]])</f>
        <v>2023</v>
      </c>
      <c r="I6552" t="str">
        <f>INDEX(tbl_produits[Molécule extraite], MATCH(tbl_data[[#This Row],[NORM_Spécialité]], tbl_produits[Nom normalisé], 0))</f>
        <v>Ropivacaïne (chlorhydrate de)</v>
      </c>
      <c r="J6552" s="34">
        <f>DATE(LEFT(tbl_data[[#This Row],[Date_rapport]], 4), MID(tbl_data[[#This Row],[Date_rapport]], 6, 2), RIGHT(tbl_data[[#This Row],[Date_rapport]], 2))</f>
        <v>45047</v>
      </c>
    </row>
    <row r="6553" spans="1:10" x14ac:dyDescent="0.2">
      <c r="A6553" s="28" t="s">
        <v>2036</v>
      </c>
      <c r="B6553" t="s">
        <v>9</v>
      </c>
      <c r="C6553" s="28" t="s">
        <v>735</v>
      </c>
      <c r="D6553" t="s">
        <v>625</v>
      </c>
      <c r="E6553" t="s">
        <v>2</v>
      </c>
      <c r="F6553" t="str">
        <f>INDEX(tbl_produits[Nom normalisé], MATCH(tbl_data[[#This Row],[Spécialité]], tbl_produits[Nom original], 0))</f>
        <v xml:space="preserve">ROPIVACAINE 2 mg/ml, solution pour perfusion en poche et en ampoules </v>
      </c>
      <c r="G6553" t="str">
        <f>INDEX(tbl_produits[Classe nom], MATCH(tbl_data[[#This Row],[NORM_Spécialité]], tbl_produits[Nom normalisé], 0))</f>
        <v>Système nerveux</v>
      </c>
      <c r="H6553">
        <f>YEAR(tbl_data[[#This Row],[Date_rapport]])</f>
        <v>2023</v>
      </c>
      <c r="I6553" t="str">
        <f>INDEX(tbl_produits[Molécule extraite], MATCH(tbl_data[[#This Row],[NORM_Spécialité]], tbl_produits[Nom normalisé], 0))</f>
        <v>Ropivacaïne (chlorhydrate de)</v>
      </c>
      <c r="J6553" s="34">
        <f>DATE(LEFT(tbl_data[[#This Row],[Date_rapport]], 4), MID(tbl_data[[#This Row],[Date_rapport]], 6, 2), RIGHT(tbl_data[[#This Row],[Date_rapport]], 2))</f>
        <v>45047</v>
      </c>
    </row>
    <row r="6554" spans="1:10" x14ac:dyDescent="0.2">
      <c r="A6554" s="28" t="s">
        <v>2036</v>
      </c>
      <c r="B6554" t="s">
        <v>9</v>
      </c>
      <c r="C6554" s="28" t="s">
        <v>740</v>
      </c>
      <c r="D6554" t="s">
        <v>741</v>
      </c>
      <c r="E6554" t="s">
        <v>2</v>
      </c>
      <c r="F6554" t="str">
        <f>INDEX(tbl_produits[Nom normalisé], MATCH(tbl_data[[#This Row],[Spécialité]], tbl_produits[Nom original], 0))</f>
        <v>UVADEX 20 microgrammes/ml, solution pour la modification de la fraction sanguine</v>
      </c>
      <c r="G6554" t="str">
        <f>INDEX(tbl_produits[Classe nom], MATCH(tbl_data[[#This Row],[NORM_Spécialité]], tbl_produits[Nom normalisé], 0))</f>
        <v>Antinéoplasiques et immunomodulateurs</v>
      </c>
      <c r="H6554">
        <f>YEAR(tbl_data[[#This Row],[Date_rapport]])</f>
        <v>2023</v>
      </c>
      <c r="I6554" t="str">
        <f>INDEX(tbl_produits[Molécule extraite], MATCH(tbl_data[[#This Row],[NORM_Spécialité]], tbl_produits[Nom normalisé], 0))</f>
        <v>Méthoxsalène</v>
      </c>
      <c r="J6554" s="34">
        <f>DATE(LEFT(tbl_data[[#This Row],[Date_rapport]], 4), MID(tbl_data[[#This Row],[Date_rapport]], 6, 2), RIGHT(tbl_data[[#This Row],[Date_rapport]], 2))</f>
        <v>45047</v>
      </c>
    </row>
    <row r="6555" spans="1:10" x14ac:dyDescent="0.2">
      <c r="A6555" s="28" t="s">
        <v>2036</v>
      </c>
      <c r="B6555" t="s">
        <v>6</v>
      </c>
      <c r="C6555" s="28" t="s">
        <v>744</v>
      </c>
      <c r="D6555" t="s">
        <v>745</v>
      </c>
      <c r="E6555" t="s">
        <v>750</v>
      </c>
      <c r="F6555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6555" t="str">
        <f>INDEX(tbl_produits[Classe nom], MATCH(tbl_data[[#This Row],[NORM_Spécialité]], tbl_produits[Nom normalisé], 0))</f>
        <v>Voies digestives et métabolisme</v>
      </c>
      <c r="H6555">
        <f>YEAR(tbl_data[[#This Row],[Date_rapport]])</f>
        <v>2023</v>
      </c>
      <c r="I6555" t="str">
        <f>INDEX(tbl_produits[Molécule extraite], MATCH(tbl_data[[#This Row],[NORM_Spécialité]], tbl_produits[Nom normalisé], 0))</f>
        <v>Magnésium (Sulfate de)</v>
      </c>
      <c r="J6555" s="34">
        <f>DATE(LEFT(tbl_data[[#This Row],[Date_rapport]], 4), MID(tbl_data[[#This Row],[Date_rapport]], 6, 2), RIGHT(tbl_data[[#This Row],[Date_rapport]], 2))</f>
        <v>45047</v>
      </c>
    </row>
    <row r="6556" spans="1:10" x14ac:dyDescent="0.2">
      <c r="A6556" s="28" t="s">
        <v>2036</v>
      </c>
      <c r="B6556" t="s">
        <v>3</v>
      </c>
      <c r="C6556" s="28" t="s">
        <v>748</v>
      </c>
      <c r="D6556" t="s">
        <v>749</v>
      </c>
      <c r="E6556" t="s">
        <v>2</v>
      </c>
      <c r="F6556" t="str">
        <f>INDEX(tbl_produits[Nom normalisé], MATCH(tbl_data[[#This Row],[Spécialité]], tbl_produits[Nom original], 0))</f>
        <v>ROPIVACAINE Kabi 2 mg/ml, solution pour perfusion en poche de 200 ml</v>
      </c>
      <c r="G6556" t="str">
        <f>INDEX(tbl_produits[Classe nom], MATCH(tbl_data[[#This Row],[NORM_Spécialité]], tbl_produits[Nom normalisé], 0))</f>
        <v>Système nerveux</v>
      </c>
      <c r="H6556">
        <f>YEAR(tbl_data[[#This Row],[Date_rapport]])</f>
        <v>2023</v>
      </c>
      <c r="I6556" t="str">
        <f>INDEX(tbl_produits[Molécule extraite], MATCH(tbl_data[[#This Row],[NORM_Spécialité]], tbl_produits[Nom normalisé], 0))</f>
        <v>Ropivacaïne (chlorhydrate de)</v>
      </c>
      <c r="J6556" s="34">
        <f>DATE(LEFT(tbl_data[[#This Row],[Date_rapport]], 4), MID(tbl_data[[#This Row],[Date_rapport]], 6, 2), RIGHT(tbl_data[[#This Row],[Date_rapport]], 2))</f>
        <v>45047</v>
      </c>
    </row>
    <row r="6557" spans="1:10" x14ac:dyDescent="0.2">
      <c r="A6557" s="28" t="s">
        <v>2036</v>
      </c>
      <c r="B6557" t="s">
        <v>11</v>
      </c>
      <c r="C6557" s="28" t="s">
        <v>750</v>
      </c>
      <c r="D6557" t="s">
        <v>751</v>
      </c>
      <c r="E6557" t="s">
        <v>2</v>
      </c>
      <c r="F6557" t="str">
        <f>INDEX(tbl_produits[Nom normalisé], MATCH(tbl_data[[#This Row],[Spécialité]], tbl_produits[Nom original], 0))</f>
        <v>RIBAVIRINE BIOGARAN 200 mg/400 mg, comprimé pelliculé</v>
      </c>
      <c r="G6557" t="str">
        <f>INDEX(tbl_produits[Classe nom], MATCH(tbl_data[[#This Row],[NORM_Spécialité]], tbl_produits[Nom normalisé], 0))</f>
        <v>Anti-infectieux à usage systémique</v>
      </c>
      <c r="H6557">
        <f>YEAR(tbl_data[[#This Row],[Date_rapport]])</f>
        <v>2023</v>
      </c>
      <c r="I6557" t="str">
        <f>INDEX(tbl_produits[Molécule extraite], MATCH(tbl_data[[#This Row],[NORM_Spécialité]], tbl_produits[Nom normalisé], 0))</f>
        <v>Ribavirine</v>
      </c>
      <c r="J6557" s="34">
        <f>DATE(LEFT(tbl_data[[#This Row],[Date_rapport]], 4), MID(tbl_data[[#This Row],[Date_rapport]], 6, 2), RIGHT(tbl_data[[#This Row],[Date_rapport]], 2))</f>
        <v>45047</v>
      </c>
    </row>
    <row r="6558" spans="1:10" x14ac:dyDescent="0.2">
      <c r="A6558" s="28" t="s">
        <v>2036</v>
      </c>
      <c r="B6558" t="s">
        <v>6</v>
      </c>
      <c r="C6558" s="28" t="s">
        <v>752</v>
      </c>
      <c r="D6558" t="s">
        <v>753</v>
      </c>
      <c r="E6558" t="s">
        <v>613</v>
      </c>
      <c r="F6558" t="str">
        <f>INDEX(tbl_produits[Nom normalisé], MATCH(tbl_data[[#This Row],[Spécialité]], tbl_produits[Nom original], 0))</f>
        <v>ORENCIA 125 mg, solution injectable en stylo pré-rempli</v>
      </c>
      <c r="G6558" t="str">
        <f>INDEX(tbl_produits[Classe nom], MATCH(tbl_data[[#This Row],[NORM_Spécialité]], tbl_produits[Nom normalisé], 0))</f>
        <v>Antinéoplasiques et immunomodulateurs</v>
      </c>
      <c r="H6558">
        <f>YEAR(tbl_data[[#This Row],[Date_rapport]])</f>
        <v>2023</v>
      </c>
      <c r="I6558" t="str">
        <f>INDEX(tbl_produits[Molécule extraite], MATCH(tbl_data[[#This Row],[NORM_Spécialité]], tbl_produits[Nom normalisé], 0))</f>
        <v>Abatacept</v>
      </c>
      <c r="J6558" s="34">
        <f>DATE(LEFT(tbl_data[[#This Row],[Date_rapport]], 4), MID(tbl_data[[#This Row],[Date_rapport]], 6, 2), RIGHT(tbl_data[[#This Row],[Date_rapport]], 2))</f>
        <v>45047</v>
      </c>
    </row>
    <row r="6559" spans="1:10" x14ac:dyDescent="0.2">
      <c r="A6559" s="28" t="s">
        <v>2036</v>
      </c>
      <c r="B6559" t="s">
        <v>3</v>
      </c>
      <c r="C6559" s="28" t="s">
        <v>752</v>
      </c>
      <c r="D6559" t="s">
        <v>754</v>
      </c>
      <c r="E6559" t="s">
        <v>2</v>
      </c>
      <c r="F6559" t="str">
        <f>INDEX(tbl_produits[Nom normalisé], MATCH(tbl_data[[#This Row],[Spécialité]], tbl_produits[Nom original], 0))</f>
        <v>ORENCIA 125 mg, solution injectable en seringue préremplie</v>
      </c>
      <c r="G6559" t="str">
        <f>INDEX(tbl_produits[Classe nom], MATCH(tbl_data[[#This Row],[NORM_Spécialité]], tbl_produits[Nom normalisé], 0))</f>
        <v>Antinéoplasiques et immunomodulateurs</v>
      </c>
      <c r="H6559">
        <f>YEAR(tbl_data[[#This Row],[Date_rapport]])</f>
        <v>2023</v>
      </c>
      <c r="I6559" t="str">
        <f>INDEX(tbl_produits[Molécule extraite], MATCH(tbl_data[[#This Row],[NORM_Spécialité]], tbl_produits[Nom normalisé], 0))</f>
        <v>Abatacept</v>
      </c>
      <c r="J6559" s="34">
        <f>DATE(LEFT(tbl_data[[#This Row],[Date_rapport]], 4), MID(tbl_data[[#This Row],[Date_rapport]], 6, 2), RIGHT(tbl_data[[#This Row],[Date_rapport]], 2))</f>
        <v>45047</v>
      </c>
    </row>
    <row r="6560" spans="1:10" x14ac:dyDescent="0.2">
      <c r="A6560" s="28" t="s">
        <v>2036</v>
      </c>
      <c r="B6560" t="s">
        <v>6</v>
      </c>
      <c r="C6560" s="28" t="s">
        <v>603</v>
      </c>
      <c r="D6560" t="s">
        <v>605</v>
      </c>
      <c r="E6560" t="s">
        <v>639</v>
      </c>
      <c r="F6560" t="str">
        <f>INDEX(tbl_produits[Nom normalisé], MATCH(tbl_data[[#This Row],[Spécialité]], tbl_produits[Nom original], 0))</f>
        <v xml:space="preserve">GILENYA 0,25 mg, gélule </v>
      </c>
      <c r="G6560" t="str">
        <f>INDEX(tbl_produits[Classe nom], MATCH(tbl_data[[#This Row],[NORM_Spécialité]], tbl_produits[Nom normalisé], 0))</f>
        <v>Antinéoplasiques et immunomodulateurs</v>
      </c>
      <c r="H6560">
        <f>YEAR(tbl_data[[#This Row],[Date_rapport]])</f>
        <v>2023</v>
      </c>
      <c r="I6560" t="str">
        <f>INDEX(tbl_produits[Molécule extraite], MATCH(tbl_data[[#This Row],[NORM_Spécialité]], tbl_produits[Nom normalisé], 0))</f>
        <v>Fingolimod (chlorhydrate de)</v>
      </c>
      <c r="J6560" s="34">
        <f>DATE(LEFT(tbl_data[[#This Row],[Date_rapport]], 4), MID(tbl_data[[#This Row],[Date_rapport]], 6, 2), RIGHT(tbl_data[[#This Row],[Date_rapport]], 2))</f>
        <v>45047</v>
      </c>
    </row>
    <row r="6561" spans="1:10" x14ac:dyDescent="0.2">
      <c r="A6561" s="28" t="s">
        <v>2036</v>
      </c>
      <c r="B6561" t="s">
        <v>3</v>
      </c>
      <c r="C6561" s="28" t="s">
        <v>603</v>
      </c>
      <c r="D6561" t="s">
        <v>607</v>
      </c>
      <c r="E6561" t="s">
        <v>2</v>
      </c>
      <c r="F6561" t="str">
        <f>INDEX(tbl_produits[Nom normalisé], MATCH(tbl_data[[#This Row],[Spécialité]], tbl_produits[Nom original], 0))</f>
        <v>ACUITEL 5 mg et 20 mg, comprimé enrobé sécable</v>
      </c>
      <c r="G6561" t="str">
        <f>INDEX(tbl_produits[Classe nom], MATCH(tbl_data[[#This Row],[NORM_Spécialité]], tbl_produits[Nom normalisé], 0))</f>
        <v>Système cardiovasculaire</v>
      </c>
      <c r="H6561">
        <f>YEAR(tbl_data[[#This Row],[Date_rapport]])</f>
        <v>2023</v>
      </c>
      <c r="I6561" t="str">
        <f>INDEX(tbl_produits[Molécule extraite], MATCH(tbl_data[[#This Row],[NORM_Spécialité]], tbl_produits[Nom normalisé], 0))</f>
        <v>Chlorhydrate de quinapril</v>
      </c>
      <c r="J6561" s="34">
        <f>DATE(LEFT(tbl_data[[#This Row],[Date_rapport]], 4), MID(tbl_data[[#This Row],[Date_rapport]], 6, 2), RIGHT(tbl_data[[#This Row],[Date_rapport]], 2))</f>
        <v>45047</v>
      </c>
    </row>
    <row r="6562" spans="1:10" x14ac:dyDescent="0.2">
      <c r="A6562" s="28" t="s">
        <v>2036</v>
      </c>
      <c r="B6562" t="s">
        <v>9</v>
      </c>
      <c r="C6562" s="28" t="s">
        <v>608</v>
      </c>
      <c r="D6562" t="s">
        <v>611</v>
      </c>
      <c r="E6562" t="s">
        <v>2</v>
      </c>
      <c r="F6562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6562" t="str">
        <f>INDEX(tbl_produits[Classe nom], MATCH(tbl_data[[#This Row],[NORM_Spécialité]], tbl_produits[Nom normalisé], 0))</f>
        <v>Système nerveux</v>
      </c>
      <c r="H6562">
        <f>YEAR(tbl_data[[#This Row],[Date_rapport]])</f>
        <v>2023</v>
      </c>
      <c r="I6562" t="str">
        <f>INDEX(tbl_produits[Molécule extraite], MATCH(tbl_data[[#This Row],[NORM_Spécialité]], tbl_produits[Nom normalisé], 0))</f>
        <v>Rémifentanil (chlorhydrate de)</v>
      </c>
      <c r="J6562" s="34">
        <f>DATE(LEFT(tbl_data[[#This Row],[Date_rapport]], 4), MID(tbl_data[[#This Row],[Date_rapport]], 6, 2), RIGHT(tbl_data[[#This Row],[Date_rapport]], 2))</f>
        <v>45047</v>
      </c>
    </row>
    <row r="6563" spans="1:10" x14ac:dyDescent="0.2">
      <c r="A6563" s="28" t="s">
        <v>2036</v>
      </c>
      <c r="B6563" t="s">
        <v>6</v>
      </c>
      <c r="C6563" s="28" t="s">
        <v>615</v>
      </c>
      <c r="D6563" t="s">
        <v>616</v>
      </c>
      <c r="E6563" t="s">
        <v>615</v>
      </c>
      <c r="F6563" t="str">
        <f>INDEX(tbl_produits[Nom normalisé], MATCH(tbl_data[[#This Row],[Spécialité]], tbl_produits[Nom original], 0))</f>
        <v>LIKOZAM 1 mg/ml, suspension buvable</v>
      </c>
      <c r="G6563" t="str">
        <f>INDEX(tbl_produits[Classe nom], MATCH(tbl_data[[#This Row],[NORM_Spécialité]], tbl_produits[Nom normalisé], 0))</f>
        <v>Système nerveux</v>
      </c>
      <c r="H6563">
        <f>YEAR(tbl_data[[#This Row],[Date_rapport]])</f>
        <v>2023</v>
      </c>
      <c r="I6563" t="str">
        <f>INDEX(tbl_produits[Molécule extraite], MATCH(tbl_data[[#This Row],[NORM_Spécialité]], tbl_produits[Nom normalisé], 0))</f>
        <v>Clobazam</v>
      </c>
      <c r="J6563" s="34">
        <f>DATE(LEFT(tbl_data[[#This Row],[Date_rapport]], 4), MID(tbl_data[[#This Row],[Date_rapport]], 6, 2), RIGHT(tbl_data[[#This Row],[Date_rapport]], 2))</f>
        <v>45047</v>
      </c>
    </row>
    <row r="6564" spans="1:10" x14ac:dyDescent="0.2">
      <c r="A6564" s="28" t="s">
        <v>2036</v>
      </c>
      <c r="B6564" t="s">
        <v>11</v>
      </c>
      <c r="C6564" s="28" t="s">
        <v>617</v>
      </c>
      <c r="D6564" t="s">
        <v>618</v>
      </c>
      <c r="E6564" t="s">
        <v>2</v>
      </c>
      <c r="F6564" t="str">
        <f>INDEX(tbl_produits[Nom normalisé], MATCH(tbl_data[[#This Row],[Spécialité]], tbl_produits[Nom original], 0))</f>
        <v>DIGIDOT 80mg, poudre pour solution pour perfusion (Digifab importation)</v>
      </c>
      <c r="G6564" t="str">
        <f>INDEX(tbl_produits[Classe nom], MATCH(tbl_data[[#This Row],[NORM_Spécialité]], tbl_produits[Nom normalisé], 0))</f>
        <v>Divers</v>
      </c>
      <c r="H6564">
        <f>YEAR(tbl_data[[#This Row],[Date_rapport]])</f>
        <v>2023</v>
      </c>
      <c r="I6564" t="str">
        <f>INDEX(tbl_produits[Molécule extraite], MATCH(tbl_data[[#This Row],[NORM_Spécialité]], tbl_produits[Nom normalisé], 0))</f>
        <v>Fragment Fab d’immunoglobuline antidigitalique ovin</v>
      </c>
      <c r="J6564" s="34">
        <f>DATE(LEFT(tbl_data[[#This Row],[Date_rapport]], 4), MID(tbl_data[[#This Row],[Date_rapport]], 6, 2), RIGHT(tbl_data[[#This Row],[Date_rapport]], 2))</f>
        <v>45047</v>
      </c>
    </row>
    <row r="6565" spans="1:10" x14ac:dyDescent="0.2">
      <c r="A6565" s="28" t="s">
        <v>2036</v>
      </c>
      <c r="B6565" t="s">
        <v>3</v>
      </c>
      <c r="C6565" s="28" t="s">
        <v>617</v>
      </c>
      <c r="D6565" t="s">
        <v>619</v>
      </c>
      <c r="E6565" t="s">
        <v>2</v>
      </c>
      <c r="F6565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6565" t="str">
        <f>INDEX(tbl_produits[Classe nom], MATCH(tbl_data[[#This Row],[NORM_Spécialité]], tbl_produits[Nom normalisé], 0))</f>
        <v>Système nerveux</v>
      </c>
      <c r="H6565">
        <f>YEAR(tbl_data[[#This Row],[Date_rapport]])</f>
        <v>2023</v>
      </c>
      <c r="I6565" t="str">
        <f>INDEX(tbl_produits[Molécule extraite], MATCH(tbl_data[[#This Row],[NORM_Spécialité]], tbl_produits[Nom normalisé], 0))</f>
        <v>Ropivacaïne (chlorhydrate de)</v>
      </c>
      <c r="J6565" s="34">
        <f>DATE(LEFT(tbl_data[[#This Row],[Date_rapport]], 4), MID(tbl_data[[#This Row],[Date_rapport]], 6, 2), RIGHT(tbl_data[[#This Row],[Date_rapport]], 2))</f>
        <v>45047</v>
      </c>
    </row>
    <row r="6566" spans="1:10" x14ac:dyDescent="0.2">
      <c r="A6566" s="28" t="s">
        <v>2036</v>
      </c>
      <c r="B6566" t="s">
        <v>6</v>
      </c>
      <c r="C6566" s="28" t="s">
        <v>621</v>
      </c>
      <c r="D6566" t="s">
        <v>623</v>
      </c>
      <c r="E6566" t="s">
        <v>624</v>
      </c>
      <c r="F6566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6566" t="str">
        <f>INDEX(tbl_produits[Classe nom], MATCH(tbl_data[[#This Row],[NORM_Spécialité]], tbl_produits[Nom normalisé], 0))</f>
        <v>Anti-infectieux à usage systémique</v>
      </c>
      <c r="H6566">
        <f>YEAR(tbl_data[[#This Row],[Date_rapport]])</f>
        <v>2023</v>
      </c>
      <c r="I6566" t="str">
        <f>INDEX(tbl_produits[Molécule extraite], MATCH(tbl_data[[#This Row],[NORM_Spécialité]], tbl_produits[Nom normalisé], 0))</f>
        <v>Amoxicilline</v>
      </c>
      <c r="J6566" s="34">
        <f>DATE(LEFT(tbl_data[[#This Row],[Date_rapport]], 4), MID(tbl_data[[#This Row],[Date_rapport]], 6, 2), RIGHT(tbl_data[[#This Row],[Date_rapport]], 2))</f>
        <v>45047</v>
      </c>
    </row>
    <row r="6567" spans="1:10" x14ac:dyDescent="0.2">
      <c r="A6567" s="28" t="s">
        <v>2036</v>
      </c>
      <c r="B6567" t="s">
        <v>3</v>
      </c>
      <c r="C6567" s="28" t="s">
        <v>628</v>
      </c>
      <c r="D6567" t="s">
        <v>629</v>
      </c>
      <c r="E6567" t="s">
        <v>2</v>
      </c>
      <c r="F6567" t="str">
        <f>INDEX(tbl_produits[Nom normalisé], MATCH(tbl_data[[#This Row],[Spécialité]], tbl_produits[Nom original], 0))</f>
        <v>ROPIVACAINE Kabi 2 mg/ml, solution pour perfusion en poche de 200 ml et de 100 ml</v>
      </c>
      <c r="G6567" t="str">
        <f>INDEX(tbl_produits[Classe nom], MATCH(tbl_data[[#This Row],[NORM_Spécialité]], tbl_produits[Nom normalisé], 0))</f>
        <v>Système nerveux</v>
      </c>
      <c r="H6567">
        <f>YEAR(tbl_data[[#This Row],[Date_rapport]])</f>
        <v>2023</v>
      </c>
      <c r="I6567" t="str">
        <f>INDEX(tbl_produits[Molécule extraite], MATCH(tbl_data[[#This Row],[NORM_Spécialité]], tbl_produits[Nom normalisé], 0))</f>
        <v>Ropivacaïne (chlorhydrate de)</v>
      </c>
      <c r="J6567" s="34">
        <f>DATE(LEFT(tbl_data[[#This Row],[Date_rapport]], 4), MID(tbl_data[[#This Row],[Date_rapport]], 6, 2), RIGHT(tbl_data[[#This Row],[Date_rapport]], 2))</f>
        <v>45047</v>
      </c>
    </row>
    <row r="6568" spans="1:10" x14ac:dyDescent="0.2">
      <c r="A6568" s="28" t="s">
        <v>2036</v>
      </c>
      <c r="B6568" t="s">
        <v>3</v>
      </c>
      <c r="C6568" s="28" t="s">
        <v>639</v>
      </c>
      <c r="D6568" t="s">
        <v>640</v>
      </c>
      <c r="E6568" t="s">
        <v>2</v>
      </c>
      <c r="F6568" t="str">
        <f>INDEX(tbl_produits[Nom normalisé], MATCH(tbl_data[[#This Row],[Spécialité]], tbl_produits[Nom original], 0))</f>
        <v>NAROPEINE 2 mg/ml, solution injectable en poche de 200 ml</v>
      </c>
      <c r="G6568" t="str">
        <f>INDEX(tbl_produits[Classe nom], MATCH(tbl_data[[#This Row],[NORM_Spécialité]], tbl_produits[Nom normalisé], 0))</f>
        <v>Système nerveux</v>
      </c>
      <c r="H6568">
        <f>YEAR(tbl_data[[#This Row],[Date_rapport]])</f>
        <v>2023</v>
      </c>
      <c r="I6568" t="str">
        <f>INDEX(tbl_produits[Molécule extraite], MATCH(tbl_data[[#This Row],[NORM_Spécialité]], tbl_produits[Nom normalisé], 0))</f>
        <v>Ropivacaïne (chlorhydrate de)</v>
      </c>
      <c r="J6568" s="34">
        <f>DATE(LEFT(tbl_data[[#This Row],[Date_rapport]], 4), MID(tbl_data[[#This Row],[Date_rapport]], 6, 2), RIGHT(tbl_data[[#This Row],[Date_rapport]], 2))</f>
        <v>45047</v>
      </c>
    </row>
    <row r="6569" spans="1:10" x14ac:dyDescent="0.2">
      <c r="A6569" s="28" t="s">
        <v>2036</v>
      </c>
      <c r="B6569" t="s">
        <v>6</v>
      </c>
      <c r="C6569" s="28" t="s">
        <v>642</v>
      </c>
      <c r="D6569" t="s">
        <v>643</v>
      </c>
      <c r="E6569" t="s">
        <v>579</v>
      </c>
      <c r="F6569" t="str">
        <f>INDEX(tbl_produits[Nom normalisé], MATCH(tbl_data[[#This Row],[Spécialité]], tbl_produits[Nom original], 0))</f>
        <v>NAVELBINE 50 mg/5 ml, solution injectable en flacon</v>
      </c>
      <c r="G6569" t="str">
        <f>INDEX(tbl_produits[Classe nom], MATCH(tbl_data[[#This Row],[NORM_Spécialité]], tbl_produits[Nom normalisé], 0))</f>
        <v>Antinéoplasiques et immunomodulateurs</v>
      </c>
      <c r="H6569">
        <f>YEAR(tbl_data[[#This Row],[Date_rapport]])</f>
        <v>2023</v>
      </c>
      <c r="I6569" t="str">
        <f>INDEX(tbl_produits[Molécule extraite], MATCH(tbl_data[[#This Row],[NORM_Spécialité]], tbl_produits[Nom normalisé], 0))</f>
        <v>Vinorelbine</v>
      </c>
      <c r="J6569" s="34">
        <f>DATE(LEFT(tbl_data[[#This Row],[Date_rapport]], 4), MID(tbl_data[[#This Row],[Date_rapport]], 6, 2), RIGHT(tbl_data[[#This Row],[Date_rapport]], 2))</f>
        <v>45047</v>
      </c>
    </row>
    <row r="6570" spans="1:10" x14ac:dyDescent="0.2">
      <c r="A6570" s="28" t="s">
        <v>2036</v>
      </c>
      <c r="B6570" t="s">
        <v>3</v>
      </c>
      <c r="C6570" s="28" t="s">
        <v>642</v>
      </c>
      <c r="D6570" t="s">
        <v>646</v>
      </c>
      <c r="E6570" t="s">
        <v>2</v>
      </c>
      <c r="F6570" t="str">
        <f>INDEX(tbl_produits[Nom normalisé], MATCH(tbl_data[[#This Row],[Spécialité]], tbl_produits[Nom original], 0))</f>
        <v>THIOPHENICOL, comprimé enrobé - Thiophenicol 750 mg, poudre et solvant pour préparation injectable</v>
      </c>
      <c r="G6570" t="str">
        <f>INDEX(tbl_produits[Classe nom], MATCH(tbl_data[[#This Row],[NORM_Spécialité]], tbl_produits[Nom normalisé], 0))</f>
        <v>Système nerveux</v>
      </c>
      <c r="H6570">
        <f>YEAR(tbl_data[[#This Row],[Date_rapport]])</f>
        <v>2023</v>
      </c>
      <c r="I6570" t="str">
        <f>INDEX(tbl_produits[Molécule extraite], MATCH(tbl_data[[#This Row],[NORM_Spécialité]], tbl_produits[Nom normalisé], 0))</f>
        <v>Thiamphénicol</v>
      </c>
      <c r="J6570" s="34">
        <f>DATE(LEFT(tbl_data[[#This Row],[Date_rapport]], 4), MID(tbl_data[[#This Row],[Date_rapport]], 6, 2), RIGHT(tbl_data[[#This Row],[Date_rapport]], 2))</f>
        <v>45047</v>
      </c>
    </row>
    <row r="6571" spans="1:10" x14ac:dyDescent="0.2">
      <c r="A6571" s="28" t="s">
        <v>2036</v>
      </c>
      <c r="B6571" t="s">
        <v>6</v>
      </c>
      <c r="C6571" s="28" t="s">
        <v>652</v>
      </c>
      <c r="D6571" t="s">
        <v>654</v>
      </c>
      <c r="E6571" t="s">
        <v>652</v>
      </c>
      <c r="F6571" t="str">
        <f>INDEX(tbl_produits[Nom normalisé], MATCH(tbl_data[[#This Row],[Spécialité]], tbl_produits[Nom original], 0))</f>
        <v>PLEGISOL, solution cardioplégique pour voie intracoronaire en poche</v>
      </c>
      <c r="G6571" t="str">
        <f>INDEX(tbl_produits[Classe nom], MATCH(tbl_data[[#This Row],[NORM_Spécialité]], tbl_produits[Nom normalisé], 0))</f>
        <v>Sang et organes hématopoïétiques</v>
      </c>
      <c r="H6571">
        <f>YEAR(tbl_data[[#This Row],[Date_rapport]])</f>
        <v>2023</v>
      </c>
      <c r="I6571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6571" s="34">
        <f>DATE(LEFT(tbl_data[[#This Row],[Date_rapport]], 4), MID(tbl_data[[#This Row],[Date_rapport]], 6, 2), RIGHT(tbl_data[[#This Row],[Date_rapport]], 2))</f>
        <v>45047</v>
      </c>
    </row>
    <row r="6572" spans="1:10" x14ac:dyDescent="0.2">
      <c r="A6572" s="28" t="s">
        <v>2036</v>
      </c>
      <c r="B6572" t="s">
        <v>11</v>
      </c>
      <c r="C6572" s="28" t="s">
        <v>652</v>
      </c>
      <c r="D6572" t="s">
        <v>655</v>
      </c>
      <c r="E6572" t="s">
        <v>2</v>
      </c>
      <c r="F6572" t="str">
        <f>INDEX(tbl_produits[Nom normalisé], MATCH(tbl_data[[#This Row],[Spécialité]], tbl_produits[Nom original], 0))</f>
        <v>VECTARION injectable, lyophilisat et solution pour préparation injectable</v>
      </c>
      <c r="G6572" t="str">
        <f>INDEX(tbl_produits[Classe nom], MATCH(tbl_data[[#This Row],[NORM_Spécialité]], tbl_produits[Nom normalisé], 0))</f>
        <v>Système respiratoire</v>
      </c>
      <c r="H6572">
        <f>YEAR(tbl_data[[#This Row],[Date_rapport]])</f>
        <v>2023</v>
      </c>
      <c r="I6572" t="str">
        <f>INDEX(tbl_produits[Molécule extraite], MATCH(tbl_data[[#This Row],[NORM_Spécialité]], tbl_produits[Nom normalisé], 0))</f>
        <v>Almitrine (mésilate d')</v>
      </c>
      <c r="J6572" s="34">
        <f>DATE(LEFT(tbl_data[[#This Row],[Date_rapport]], 4), MID(tbl_data[[#This Row],[Date_rapport]], 6, 2), RIGHT(tbl_data[[#This Row],[Date_rapport]], 2))</f>
        <v>45047</v>
      </c>
    </row>
    <row r="6573" spans="1:10" x14ac:dyDescent="0.2">
      <c r="A6573" s="28" t="s">
        <v>2036</v>
      </c>
      <c r="B6573" t="s">
        <v>3</v>
      </c>
      <c r="C6573" s="28" t="s">
        <v>516</v>
      </c>
      <c r="D6573" t="s">
        <v>519</v>
      </c>
      <c r="E6573" t="s">
        <v>2</v>
      </c>
      <c r="F6573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6573" t="str">
        <f>INDEX(tbl_produits[Classe nom], MATCH(tbl_data[[#This Row],[NORM_Spécialité]], tbl_produits[Nom normalisé], 0))</f>
        <v>Anti-infectieux à usage systémique</v>
      </c>
      <c r="H6573">
        <f>YEAR(tbl_data[[#This Row],[Date_rapport]])</f>
        <v>2023</v>
      </c>
      <c r="I6573" t="str">
        <f>INDEX(tbl_produits[Molécule extraite], MATCH(tbl_data[[#This Row],[NORM_Spécialité]], tbl_produits[Nom normalisé], 0))</f>
        <v>Amoxicilline</v>
      </c>
      <c r="J6573" s="34">
        <f>DATE(LEFT(tbl_data[[#This Row],[Date_rapport]], 4), MID(tbl_data[[#This Row],[Date_rapport]], 6, 2), RIGHT(tbl_data[[#This Row],[Date_rapport]], 2))</f>
        <v>45047</v>
      </c>
    </row>
    <row r="6574" spans="1:10" x14ac:dyDescent="0.2">
      <c r="A6574" s="28" t="s">
        <v>2036</v>
      </c>
      <c r="B6574" t="s">
        <v>3</v>
      </c>
      <c r="C6574" s="28" t="s">
        <v>522</v>
      </c>
      <c r="D6574" t="s">
        <v>523</v>
      </c>
      <c r="E6574" t="s">
        <v>2</v>
      </c>
      <c r="F6574" t="str">
        <f>INDEX(tbl_produits[Nom normalisé], MATCH(tbl_data[[#This Row],[Spécialité]], tbl_produits[Nom original], 0))</f>
        <v>MELADININE 0,1 pour cent, solution pour application locale</v>
      </c>
      <c r="G6574" t="str">
        <f>INDEX(tbl_produits[Classe nom], MATCH(tbl_data[[#This Row],[NORM_Spécialité]], tbl_produits[Nom normalisé], 0))</f>
        <v>Antinéoplasiques et immunomodulateurs</v>
      </c>
      <c r="H6574">
        <f>YEAR(tbl_data[[#This Row],[Date_rapport]])</f>
        <v>2023</v>
      </c>
      <c r="I6574" t="str">
        <f>INDEX(tbl_produits[Molécule extraite], MATCH(tbl_data[[#This Row],[NORM_Spécialité]], tbl_produits[Nom normalisé], 0))</f>
        <v>Méthoxsalène</v>
      </c>
      <c r="J6574" s="34">
        <f>DATE(LEFT(tbl_data[[#This Row],[Date_rapport]], 4), MID(tbl_data[[#This Row],[Date_rapport]], 6, 2), RIGHT(tbl_data[[#This Row],[Date_rapport]], 2))</f>
        <v>45047</v>
      </c>
    </row>
    <row r="6575" spans="1:10" x14ac:dyDescent="0.2">
      <c r="A6575" s="28" t="s">
        <v>2036</v>
      </c>
      <c r="B6575" t="s">
        <v>6</v>
      </c>
      <c r="C6575" s="28" t="s">
        <v>524</v>
      </c>
      <c r="D6575" t="s">
        <v>525</v>
      </c>
      <c r="E6575" t="s">
        <v>524</v>
      </c>
      <c r="F6575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6575" t="str">
        <f>INDEX(tbl_produits[Classe nom], MATCH(tbl_data[[#This Row],[NORM_Spécialité]], tbl_produits[Nom normalisé], 0))</f>
        <v>Anti-infectieux à usage systémique</v>
      </c>
      <c r="H6575">
        <f>YEAR(tbl_data[[#This Row],[Date_rapport]])</f>
        <v>2023</v>
      </c>
      <c r="I6575" t="str">
        <f>INDEX(tbl_produits[Molécule extraite], MATCH(tbl_data[[#This Row],[NORM_Spécialité]], tbl_produits[Nom normalisé], 0))</f>
        <v>Amoxicilline / acide clavulanique</v>
      </c>
      <c r="J6575" s="34">
        <f>DATE(LEFT(tbl_data[[#This Row],[Date_rapport]], 4), MID(tbl_data[[#This Row],[Date_rapport]], 6, 2), RIGHT(tbl_data[[#This Row],[Date_rapport]], 2))</f>
        <v>45047</v>
      </c>
    </row>
    <row r="6576" spans="1:10" x14ac:dyDescent="0.2">
      <c r="A6576" s="28" t="s">
        <v>2036</v>
      </c>
      <c r="B6576" t="s">
        <v>9</v>
      </c>
      <c r="C6576" s="28" t="s">
        <v>524</v>
      </c>
      <c r="D6576" t="s">
        <v>526</v>
      </c>
      <c r="E6576" t="s">
        <v>2</v>
      </c>
      <c r="F6576" t="str">
        <f>INDEX(tbl_produits[Nom normalisé], MATCH(tbl_data[[#This Row],[Spécialité]], tbl_produits[Nom original], 0))</f>
        <v xml:space="preserve">REVATIO 10 mg/ml, poudre pour suspension buvable </v>
      </c>
      <c r="G6576" t="str">
        <f>INDEX(tbl_produits[Classe nom], MATCH(tbl_data[[#This Row],[NORM_Spécialité]], tbl_produits[Nom normalisé], 0))</f>
        <v>Système génito-urinaire et hormones sexuelles</v>
      </c>
      <c r="H6576">
        <f>YEAR(tbl_data[[#This Row],[Date_rapport]])</f>
        <v>2023</v>
      </c>
      <c r="I6576" t="str">
        <f>INDEX(tbl_produits[Molécule extraite], MATCH(tbl_data[[#This Row],[NORM_Spécialité]], tbl_produits[Nom normalisé], 0))</f>
        <v>Sildénafil (citrate de)</v>
      </c>
      <c r="J6576" s="34">
        <f>DATE(LEFT(tbl_data[[#This Row],[Date_rapport]], 4), MID(tbl_data[[#This Row],[Date_rapport]], 6, 2), RIGHT(tbl_data[[#This Row],[Date_rapport]], 2))</f>
        <v>45047</v>
      </c>
    </row>
    <row r="6577" spans="1:10" x14ac:dyDescent="0.2">
      <c r="A6577" s="28" t="s">
        <v>2036</v>
      </c>
      <c r="B6577" t="s">
        <v>9</v>
      </c>
      <c r="C6577" s="28" t="s">
        <v>531</v>
      </c>
      <c r="D6577" t="s">
        <v>532</v>
      </c>
      <c r="E6577" t="s">
        <v>2</v>
      </c>
      <c r="F6577" t="str">
        <f>INDEX(tbl_produits[Nom normalisé], MATCH(tbl_data[[#This Row],[Spécialité]], tbl_produits[Nom original], 0))</f>
        <v>MYOZIME 50 mg, poudre pour solution à diluer pour perfusion</v>
      </c>
      <c r="G6577" t="str">
        <f>INDEX(tbl_produits[Classe nom], MATCH(tbl_data[[#This Row],[NORM_Spécialité]], tbl_produits[Nom normalisé], 0))</f>
        <v>Voies digestives et métabolisme</v>
      </c>
      <c r="H6577">
        <f>YEAR(tbl_data[[#This Row],[Date_rapport]])</f>
        <v>2023</v>
      </c>
      <c r="I6577" t="str">
        <f>INDEX(tbl_produits[Molécule extraite], MATCH(tbl_data[[#This Row],[NORM_Spécialité]], tbl_produits[Nom normalisé], 0))</f>
        <v>Alglucosidase alfa</v>
      </c>
      <c r="J6577" s="34">
        <f>DATE(LEFT(tbl_data[[#This Row],[Date_rapport]], 4), MID(tbl_data[[#This Row],[Date_rapport]], 6, 2), RIGHT(tbl_data[[#This Row],[Date_rapport]], 2))</f>
        <v>45047</v>
      </c>
    </row>
    <row r="6578" spans="1:10" x14ac:dyDescent="0.2">
      <c r="A6578" s="28" t="s">
        <v>2036</v>
      </c>
      <c r="B6578" t="s">
        <v>6</v>
      </c>
      <c r="C6578" s="28" t="s">
        <v>531</v>
      </c>
      <c r="D6578" t="s">
        <v>534</v>
      </c>
      <c r="E6578" t="s">
        <v>541</v>
      </c>
      <c r="F6578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6578" t="str">
        <f>INDEX(tbl_produits[Classe nom], MATCH(tbl_data[[#This Row],[NORM_Spécialité]], tbl_produits[Nom normalisé], 0))</f>
        <v>Sang et organes hématopoïétiques</v>
      </c>
      <c r="H6578">
        <f>YEAR(tbl_data[[#This Row],[Date_rapport]])</f>
        <v>2023</v>
      </c>
      <c r="I6578" t="str">
        <f>INDEX(tbl_produits[Molécule extraite], MATCH(tbl_data[[#This Row],[NORM_Spécialité]], tbl_produits[Nom normalisé], 0))</f>
        <v>Mélange nutritif</v>
      </c>
      <c r="J6578" s="34">
        <f>DATE(LEFT(tbl_data[[#This Row],[Date_rapport]], 4), MID(tbl_data[[#This Row],[Date_rapport]], 6, 2), RIGHT(tbl_data[[#This Row],[Date_rapport]], 2))</f>
        <v>45047</v>
      </c>
    </row>
    <row r="6579" spans="1:10" x14ac:dyDescent="0.2">
      <c r="A6579" s="28" t="s">
        <v>2036</v>
      </c>
      <c r="B6579" t="s">
        <v>6</v>
      </c>
      <c r="C6579" s="28" t="s">
        <v>543</v>
      </c>
      <c r="D6579" t="s">
        <v>544</v>
      </c>
      <c r="E6579" t="s">
        <v>565</v>
      </c>
      <c r="F6579" t="str">
        <f>INDEX(tbl_produits[Nom normalisé], MATCH(tbl_data[[#This Row],[Spécialité]], tbl_produits[Nom original], 0))</f>
        <v>RYTHMODAN 100 mg, gélule</v>
      </c>
      <c r="G6579" t="str">
        <f>INDEX(tbl_produits[Classe nom], MATCH(tbl_data[[#This Row],[NORM_Spécialité]], tbl_produits[Nom normalisé], 0))</f>
        <v>Système cardiovasculaire</v>
      </c>
      <c r="H6579">
        <f>YEAR(tbl_data[[#This Row],[Date_rapport]])</f>
        <v>2023</v>
      </c>
      <c r="I6579" t="str">
        <f>INDEX(tbl_produits[Molécule extraite], MATCH(tbl_data[[#This Row],[NORM_Spécialité]], tbl_produits[Nom normalisé], 0))</f>
        <v>Disopyramide (phosphate de)</v>
      </c>
      <c r="J6579" s="34">
        <f>DATE(LEFT(tbl_data[[#This Row],[Date_rapport]], 4), MID(tbl_data[[#This Row],[Date_rapport]], 6, 2), RIGHT(tbl_data[[#This Row],[Date_rapport]], 2))</f>
        <v>45047</v>
      </c>
    </row>
    <row r="6580" spans="1:10" x14ac:dyDescent="0.2">
      <c r="A6580" s="28" t="s">
        <v>2036</v>
      </c>
      <c r="B6580" t="s">
        <v>6</v>
      </c>
      <c r="C6580" s="28" t="s">
        <v>549</v>
      </c>
      <c r="D6580" t="s">
        <v>551</v>
      </c>
      <c r="E6580" t="s">
        <v>2</v>
      </c>
      <c r="F6580" t="str">
        <f>INDEX(tbl_produits[Nom normalisé], MATCH(tbl_data[[#This Row],[Spécialité]], tbl_produits[Nom original], 0))</f>
        <v>FARMORUBICINE 50 mg, poudre pour solution pour perfusion</v>
      </c>
      <c r="G6580" t="str">
        <f>INDEX(tbl_produits[Classe nom], MATCH(tbl_data[[#This Row],[NORM_Spécialité]], tbl_produits[Nom normalisé], 0))</f>
        <v>Antinéoplasiques et immunomodulateurs</v>
      </c>
      <c r="H6580">
        <f>YEAR(tbl_data[[#This Row],[Date_rapport]])</f>
        <v>2023</v>
      </c>
      <c r="I6580" t="str">
        <f>INDEX(tbl_produits[Molécule extraite], MATCH(tbl_data[[#This Row],[NORM_Spécialité]], tbl_produits[Nom normalisé], 0))</f>
        <v>Epirubicine (Chlorhydrate)</v>
      </c>
      <c r="J6580" s="34">
        <f>DATE(LEFT(tbl_data[[#This Row],[Date_rapport]], 4), MID(tbl_data[[#This Row],[Date_rapport]], 6, 2), RIGHT(tbl_data[[#This Row],[Date_rapport]], 2))</f>
        <v>45047</v>
      </c>
    </row>
    <row r="6581" spans="1:10" x14ac:dyDescent="0.2">
      <c r="A6581" s="28" t="s">
        <v>2036</v>
      </c>
      <c r="B6581" t="s">
        <v>3</v>
      </c>
      <c r="C6581" s="28" t="s">
        <v>554</v>
      </c>
      <c r="D6581" t="s">
        <v>555</v>
      </c>
      <c r="E6581" t="s">
        <v>2</v>
      </c>
      <c r="F6581" t="str">
        <f>INDEX(tbl_produits[Nom normalisé], MATCH(tbl_data[[#This Row],[Spécialité]], tbl_produits[Nom original], 0))</f>
        <v>LINEZOLIDE Arrow 600 mg,  comprimé pelliculé - Arrow</v>
      </c>
      <c r="G6581" t="str">
        <f>INDEX(tbl_produits[Classe nom], MATCH(tbl_data[[#This Row],[NORM_Spécialité]], tbl_produits[Nom normalisé], 0))</f>
        <v>Anti-infectieux à usage systémique</v>
      </c>
      <c r="H6581">
        <f>YEAR(tbl_data[[#This Row],[Date_rapport]])</f>
        <v>2023</v>
      </c>
      <c r="I6581" t="str">
        <f>INDEX(tbl_produits[Molécule extraite], MATCH(tbl_data[[#This Row],[NORM_Spécialité]], tbl_produits[Nom normalisé], 0))</f>
        <v>Linézolide</v>
      </c>
      <c r="J6581" s="34">
        <f>DATE(LEFT(tbl_data[[#This Row],[Date_rapport]], 4), MID(tbl_data[[#This Row],[Date_rapport]], 6, 2), RIGHT(tbl_data[[#This Row],[Date_rapport]], 2))</f>
        <v>45047</v>
      </c>
    </row>
    <row r="6582" spans="1:10" x14ac:dyDescent="0.2">
      <c r="A6582" s="28" t="s">
        <v>2036</v>
      </c>
      <c r="B6582" t="s">
        <v>6</v>
      </c>
      <c r="C6582" s="28" t="s">
        <v>557</v>
      </c>
      <c r="D6582" t="s">
        <v>558</v>
      </c>
      <c r="E6582" t="s">
        <v>563</v>
      </c>
      <c r="F6582" t="str">
        <f>INDEX(tbl_produits[Nom normalisé], MATCH(tbl_data[[#This Row],[Spécialité]], tbl_produits[Nom original], 0))</f>
        <v>VOGALENE 0,1 %, solution buvable en flacon</v>
      </c>
      <c r="G6582" t="str">
        <f>INDEX(tbl_produits[Classe nom], MATCH(tbl_data[[#This Row],[NORM_Spécialité]], tbl_produits[Nom normalisé], 0))</f>
        <v>Voies digestives et métabolisme</v>
      </c>
      <c r="H6582">
        <f>YEAR(tbl_data[[#This Row],[Date_rapport]])</f>
        <v>2023</v>
      </c>
      <c r="I6582" t="str">
        <f>INDEX(tbl_produits[Molécule extraite], MATCH(tbl_data[[#This Row],[NORM_Spécialité]], tbl_produits[Nom normalisé], 0))</f>
        <v>Métopimazine</v>
      </c>
      <c r="J6582" s="34">
        <f>DATE(LEFT(tbl_data[[#This Row],[Date_rapport]], 4), MID(tbl_data[[#This Row],[Date_rapport]], 6, 2), RIGHT(tbl_data[[#This Row],[Date_rapport]], 2))</f>
        <v>45047</v>
      </c>
    </row>
    <row r="6583" spans="1:10" x14ac:dyDescent="0.2">
      <c r="A6583" s="28" t="s">
        <v>2036</v>
      </c>
      <c r="B6583" t="s">
        <v>6</v>
      </c>
      <c r="C6583" s="28" t="s">
        <v>557</v>
      </c>
      <c r="D6583" t="s">
        <v>559</v>
      </c>
      <c r="E6583" t="s">
        <v>563</v>
      </c>
      <c r="F6583" t="str">
        <f>INDEX(tbl_produits[Nom normalisé], MATCH(tbl_data[[#This Row],[Spécialité]], tbl_produits[Nom original], 0))</f>
        <v>SECTRAL 40 mg/ml, solution buvable en flacon</v>
      </c>
      <c r="G6583" t="str">
        <f>INDEX(tbl_produits[Classe nom], MATCH(tbl_data[[#This Row],[NORM_Spécialité]], tbl_produits[Nom normalisé], 0))</f>
        <v>Système cardiovasculaire</v>
      </c>
      <c r="H6583">
        <f>YEAR(tbl_data[[#This Row],[Date_rapport]])</f>
        <v>2023</v>
      </c>
      <c r="I6583" t="str">
        <f>INDEX(tbl_produits[Molécule extraite], MATCH(tbl_data[[#This Row],[NORM_Spécialité]], tbl_produits[Nom normalisé], 0))</f>
        <v>Acébutolol</v>
      </c>
      <c r="J6583" s="34">
        <f>DATE(LEFT(tbl_data[[#This Row],[Date_rapport]], 4), MID(tbl_data[[#This Row],[Date_rapport]], 6, 2), RIGHT(tbl_data[[#This Row],[Date_rapport]], 2))</f>
        <v>45047</v>
      </c>
    </row>
    <row r="6584" spans="1:10" x14ac:dyDescent="0.2">
      <c r="A6584" s="28" t="s">
        <v>2036</v>
      </c>
      <c r="B6584" t="s">
        <v>6</v>
      </c>
      <c r="C6584" s="28" t="s">
        <v>560</v>
      </c>
      <c r="D6584" t="s">
        <v>561</v>
      </c>
      <c r="E6584" t="s">
        <v>577</v>
      </c>
      <c r="F6584" t="str">
        <f>INDEX(tbl_produits[Nom normalisé], MATCH(tbl_data[[#This Row],[Spécialité]], tbl_produits[Nom original], 0))</f>
        <v>XEPLION 100 mg, suspension injectable à libération prolongée</v>
      </c>
      <c r="G6584" t="str">
        <f>INDEX(tbl_produits[Classe nom], MATCH(tbl_data[[#This Row],[NORM_Spécialité]], tbl_produits[Nom normalisé], 0))</f>
        <v>Système nerveux</v>
      </c>
      <c r="H6584">
        <f>YEAR(tbl_data[[#This Row],[Date_rapport]])</f>
        <v>2023</v>
      </c>
      <c r="I6584" t="str">
        <f>INDEX(tbl_produits[Molécule extraite], MATCH(tbl_data[[#This Row],[NORM_Spécialité]], tbl_produits[Nom normalisé], 0))</f>
        <v>Palipéridone</v>
      </c>
      <c r="J6584" s="34">
        <f>DATE(LEFT(tbl_data[[#This Row],[Date_rapport]], 4), MID(tbl_data[[#This Row],[Date_rapport]], 6, 2), RIGHT(tbl_data[[#This Row],[Date_rapport]], 2))</f>
        <v>45047</v>
      </c>
    </row>
    <row r="6585" spans="1:10" x14ac:dyDescent="0.2">
      <c r="A6585" s="28" t="s">
        <v>2036</v>
      </c>
      <c r="B6585" t="s">
        <v>6</v>
      </c>
      <c r="C6585" s="28" t="s">
        <v>565</v>
      </c>
      <c r="D6585" t="s">
        <v>566</v>
      </c>
      <c r="E6585" t="s">
        <v>565</v>
      </c>
      <c r="F6585" t="str">
        <f>INDEX(tbl_produits[Nom normalisé], MATCH(tbl_data[[#This Row],[Spécialité]], tbl_produits[Nom original], 0))</f>
        <v>SUCCIAPTAL 200 mg, gélule</v>
      </c>
      <c r="G6585" t="str">
        <f>INDEX(tbl_produits[Classe nom], MATCH(tbl_data[[#This Row],[NORM_Spécialité]], tbl_produits[Nom normalisé], 0))</f>
        <v>Anti-infectieux à usage systémique</v>
      </c>
      <c r="H6585">
        <f>YEAR(tbl_data[[#This Row],[Date_rapport]])</f>
        <v>2023</v>
      </c>
      <c r="I6585" t="str">
        <f>INDEX(tbl_produits[Molécule extraite], MATCH(tbl_data[[#This Row],[NORM_Spécialité]], tbl_produits[Nom normalisé], 0))</f>
        <v>Succinylsulfathiazole</v>
      </c>
      <c r="J6585" s="34">
        <f>DATE(LEFT(tbl_data[[#This Row],[Date_rapport]], 4), MID(tbl_data[[#This Row],[Date_rapport]], 6, 2), RIGHT(tbl_data[[#This Row],[Date_rapport]], 2))</f>
        <v>45047</v>
      </c>
    </row>
    <row r="6586" spans="1:10" x14ac:dyDescent="0.2">
      <c r="A6586" s="28" t="s">
        <v>2036</v>
      </c>
      <c r="B6586" t="s">
        <v>9</v>
      </c>
      <c r="C6586" s="28" t="s">
        <v>567</v>
      </c>
      <c r="D6586" t="s">
        <v>568</v>
      </c>
      <c r="E6586" t="s">
        <v>2</v>
      </c>
      <c r="F6586" t="str">
        <f>INDEX(tbl_produits[Nom normalisé], MATCH(tbl_data[[#This Row],[Spécialité]], tbl_produits[Nom original], 0))</f>
        <v>SIVEXTRO 200 mg, comprimé pelliculé</v>
      </c>
      <c r="G6586" t="str">
        <f>INDEX(tbl_produits[Classe nom], MATCH(tbl_data[[#This Row],[NORM_Spécialité]], tbl_produits[Nom normalisé], 0))</f>
        <v>Anti-infectieux à usage systémique</v>
      </c>
      <c r="H6586">
        <f>YEAR(tbl_data[[#This Row],[Date_rapport]])</f>
        <v>2023</v>
      </c>
      <c r="I6586" t="str">
        <f>INDEX(tbl_produits[Molécule extraite], MATCH(tbl_data[[#This Row],[NORM_Spécialité]], tbl_produits[Nom normalisé], 0))</f>
        <v>Tédizolid (phosphate de)</v>
      </c>
      <c r="J6586" s="34">
        <f>DATE(LEFT(tbl_data[[#This Row],[Date_rapport]], 4), MID(tbl_data[[#This Row],[Date_rapport]], 6, 2), RIGHT(tbl_data[[#This Row],[Date_rapport]], 2))</f>
        <v>45047</v>
      </c>
    </row>
    <row r="6587" spans="1:10" x14ac:dyDescent="0.2">
      <c r="A6587" s="28" t="s">
        <v>2036</v>
      </c>
      <c r="B6587" t="s">
        <v>6</v>
      </c>
      <c r="C6587" s="28" t="s">
        <v>570</v>
      </c>
      <c r="D6587" t="s">
        <v>571</v>
      </c>
      <c r="E6587" t="s">
        <v>570</v>
      </c>
      <c r="F6587" t="str">
        <f>INDEX(tbl_produits[Nom normalisé], MATCH(tbl_data[[#This Row],[Spécialité]], tbl_produits[Nom original], 0))</f>
        <v>MEGACE 160 mg, comprimé</v>
      </c>
      <c r="G6587" t="str">
        <f>INDEX(tbl_produits[Classe nom], MATCH(tbl_data[[#This Row],[NORM_Spécialité]], tbl_produits[Nom normalisé], 0))</f>
        <v>Antinéoplasiques et immunomodulateurs</v>
      </c>
      <c r="H6587">
        <f>YEAR(tbl_data[[#This Row],[Date_rapport]])</f>
        <v>2023</v>
      </c>
      <c r="I6587" t="str">
        <f>INDEX(tbl_produits[Molécule extraite], MATCH(tbl_data[[#This Row],[NORM_Spécialité]], tbl_produits[Nom normalisé], 0))</f>
        <v>Acétate de mégestrol</v>
      </c>
      <c r="J6587" s="34">
        <f>DATE(LEFT(tbl_data[[#This Row],[Date_rapport]], 4), MID(tbl_data[[#This Row],[Date_rapport]], 6, 2), RIGHT(tbl_data[[#This Row],[Date_rapport]], 2))</f>
        <v>45047</v>
      </c>
    </row>
    <row r="6588" spans="1:10" x14ac:dyDescent="0.2">
      <c r="A6588" s="28" t="s">
        <v>2036</v>
      </c>
      <c r="B6588" t="s">
        <v>6</v>
      </c>
      <c r="C6588" s="28" t="s">
        <v>572</v>
      </c>
      <c r="D6588" t="s">
        <v>573</v>
      </c>
      <c r="E6588" t="s">
        <v>572</v>
      </c>
      <c r="F6588" t="str">
        <f>INDEX(tbl_produits[Nom normalisé], MATCH(tbl_data[[#This Row],[Spécialité]], tbl_produits[Nom original], 0))</f>
        <v>GABAPENTINE 100 mg, 300 mg, 400 mg, 600 mg, 800 mg, comprimé pelliculé</v>
      </c>
      <c r="G6588" t="str">
        <f>INDEX(tbl_produits[Classe nom], MATCH(tbl_data[[#This Row],[NORM_Spécialité]], tbl_produits[Nom normalisé], 0))</f>
        <v>Système nerveux</v>
      </c>
      <c r="H6588">
        <f>YEAR(tbl_data[[#This Row],[Date_rapport]])</f>
        <v>2023</v>
      </c>
      <c r="I6588" t="str">
        <f>INDEX(tbl_produits[Molécule extraite], MATCH(tbl_data[[#This Row],[NORM_Spécialité]], tbl_produits[Nom normalisé], 0))</f>
        <v>Gabapentine</v>
      </c>
      <c r="J6588" s="34">
        <f>DATE(LEFT(tbl_data[[#This Row],[Date_rapport]], 4), MID(tbl_data[[#This Row],[Date_rapport]], 6, 2), RIGHT(tbl_data[[#This Row],[Date_rapport]], 2))</f>
        <v>45047</v>
      </c>
    </row>
    <row r="6589" spans="1:10" x14ac:dyDescent="0.2">
      <c r="A6589" s="28" t="s">
        <v>2036</v>
      </c>
      <c r="B6589" t="s">
        <v>6</v>
      </c>
      <c r="C6589" s="28" t="s">
        <v>577</v>
      </c>
      <c r="D6589" t="s">
        <v>499</v>
      </c>
      <c r="E6589" t="s">
        <v>577</v>
      </c>
      <c r="F6589" t="str">
        <f>INDEX(tbl_produits[Nom normalisé], MATCH(tbl_data[[#This Row],[Spécialité]], tbl_produits[Nom original], 0))</f>
        <v>TACHOSIL, matrice pour collage tissulaire</v>
      </c>
      <c r="G6589" t="str">
        <f>INDEX(tbl_produits[Classe nom], MATCH(tbl_data[[#This Row],[NORM_Spécialité]], tbl_produits[Nom normalisé], 0))</f>
        <v>Sang et organes hématopoïétiques</v>
      </c>
      <c r="H6589">
        <f>YEAR(tbl_data[[#This Row],[Date_rapport]])</f>
        <v>2023</v>
      </c>
      <c r="I6589" t="str">
        <f>INDEX(tbl_produits[Molécule extraite], MATCH(tbl_data[[#This Row],[NORM_Spécialité]], tbl_produits[Nom normalisé], 0))</f>
        <v>Fibrinogène/Thrombine</v>
      </c>
      <c r="J6589" s="34">
        <f>DATE(LEFT(tbl_data[[#This Row],[Date_rapport]], 4), MID(tbl_data[[#This Row],[Date_rapport]], 6, 2), RIGHT(tbl_data[[#This Row],[Date_rapport]], 2))</f>
        <v>45047</v>
      </c>
    </row>
    <row r="6590" spans="1:10" x14ac:dyDescent="0.2">
      <c r="A6590" s="28" t="s">
        <v>2036</v>
      </c>
      <c r="B6590" t="s">
        <v>3</v>
      </c>
      <c r="C6590" s="28" t="s">
        <v>579</v>
      </c>
      <c r="D6590" t="s">
        <v>580</v>
      </c>
      <c r="E6590" t="s">
        <v>2</v>
      </c>
      <c r="F6590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6590" t="str">
        <f>INDEX(tbl_produits[Classe nom], MATCH(tbl_data[[#This Row],[NORM_Spécialité]], tbl_produits[Nom normalisé], 0))</f>
        <v>Système nerveux</v>
      </c>
      <c r="H6590">
        <f>YEAR(tbl_data[[#This Row],[Date_rapport]])</f>
        <v>2023</v>
      </c>
      <c r="I6590" t="str">
        <f>INDEX(tbl_produits[Molécule extraite], MATCH(tbl_data[[#This Row],[NORM_Spécialité]], tbl_produits[Nom normalisé], 0))</f>
        <v>Ropivacaïne (chlorhydrate de)</v>
      </c>
      <c r="J6590" s="34">
        <f>DATE(LEFT(tbl_data[[#This Row],[Date_rapport]], 4), MID(tbl_data[[#This Row],[Date_rapport]], 6, 2), RIGHT(tbl_data[[#This Row],[Date_rapport]], 2))</f>
        <v>45047</v>
      </c>
    </row>
    <row r="6591" spans="1:10" x14ac:dyDescent="0.2">
      <c r="A6591" s="28" t="s">
        <v>2036</v>
      </c>
      <c r="B6591" t="s">
        <v>3</v>
      </c>
      <c r="C6591" s="28" t="s">
        <v>584</v>
      </c>
      <c r="D6591" t="s">
        <v>585</v>
      </c>
      <c r="E6591" t="s">
        <v>2</v>
      </c>
      <c r="F6591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6591" t="str">
        <f>INDEX(tbl_produits[Classe nom], MATCH(tbl_data[[#This Row],[NORM_Spécialité]], tbl_produits[Nom normalisé], 0))</f>
        <v>Système nerveux</v>
      </c>
      <c r="H6591">
        <f>YEAR(tbl_data[[#This Row],[Date_rapport]])</f>
        <v>2023</v>
      </c>
      <c r="I6591" t="str">
        <f>INDEX(tbl_produits[Molécule extraite], MATCH(tbl_data[[#This Row],[NORM_Spécialité]], tbl_produits[Nom normalisé], 0))</f>
        <v>Lévobupivacaïne (chlorhydrate de)</v>
      </c>
      <c r="J6591" s="34">
        <f>DATE(LEFT(tbl_data[[#This Row],[Date_rapport]], 4), MID(tbl_data[[#This Row],[Date_rapport]], 6, 2), RIGHT(tbl_data[[#This Row],[Date_rapport]], 2))</f>
        <v>45047</v>
      </c>
    </row>
    <row r="6592" spans="1:10" x14ac:dyDescent="0.2">
      <c r="A6592" s="28" t="s">
        <v>2036</v>
      </c>
      <c r="B6592" t="s">
        <v>11</v>
      </c>
      <c r="C6592" s="28" t="s">
        <v>595</v>
      </c>
      <c r="D6592" t="s">
        <v>596</v>
      </c>
      <c r="E6592" t="s">
        <v>2</v>
      </c>
      <c r="F6592" t="str">
        <f>INDEX(tbl_produits[Nom normalisé], MATCH(tbl_data[[#This Row],[Spécialité]], tbl_produits[Nom original], 0))</f>
        <v>REBETOL 40 mg/ml, solution buvable</v>
      </c>
      <c r="G6592" t="str">
        <f>INDEX(tbl_produits[Classe nom], MATCH(tbl_data[[#This Row],[NORM_Spécialité]], tbl_produits[Nom normalisé], 0))</f>
        <v>Anti-infectieux à usage systémique</v>
      </c>
      <c r="H6592">
        <f>YEAR(tbl_data[[#This Row],[Date_rapport]])</f>
        <v>2023</v>
      </c>
      <c r="I6592" t="str">
        <f>INDEX(tbl_produits[Molécule extraite], MATCH(tbl_data[[#This Row],[NORM_Spécialité]], tbl_produits[Nom normalisé], 0))</f>
        <v>Ribavirine</v>
      </c>
      <c r="J6592" s="34">
        <f>DATE(LEFT(tbl_data[[#This Row],[Date_rapport]], 4), MID(tbl_data[[#This Row],[Date_rapport]], 6, 2), RIGHT(tbl_data[[#This Row],[Date_rapport]], 2))</f>
        <v>45047</v>
      </c>
    </row>
    <row r="6593" spans="1:10" x14ac:dyDescent="0.2">
      <c r="A6593" s="28" t="s">
        <v>2036</v>
      </c>
      <c r="B6593" t="s">
        <v>9</v>
      </c>
      <c r="C6593" s="28" t="s">
        <v>438</v>
      </c>
      <c r="D6593" t="s">
        <v>440</v>
      </c>
      <c r="E6593" t="s">
        <v>2</v>
      </c>
      <c r="F6593" t="str">
        <f>INDEX(tbl_produits[Nom normalisé], MATCH(tbl_data[[#This Row],[Spécialité]], tbl_produits[Nom original], 0))</f>
        <v>CORVASAL 2 mg et 4 mg, comprimé, Molsidomine 2 mg et 4 mg, comprimé</v>
      </c>
      <c r="G6593" t="str">
        <f>INDEX(tbl_produits[Classe nom], MATCH(tbl_data[[#This Row],[NORM_Spécialité]], tbl_produits[Nom normalisé], 0))</f>
        <v>Système cardiovasculaire</v>
      </c>
      <c r="H6593">
        <f>YEAR(tbl_data[[#This Row],[Date_rapport]])</f>
        <v>2023</v>
      </c>
      <c r="I6593" t="str">
        <f>INDEX(tbl_produits[Molécule extraite], MATCH(tbl_data[[#This Row],[NORM_Spécialité]], tbl_produits[Nom normalisé], 0))</f>
        <v>Molsidomine</v>
      </c>
      <c r="J6593" s="34">
        <f>DATE(LEFT(tbl_data[[#This Row],[Date_rapport]], 4), MID(tbl_data[[#This Row],[Date_rapport]], 6, 2), RIGHT(tbl_data[[#This Row],[Date_rapport]], 2))</f>
        <v>45047</v>
      </c>
    </row>
    <row r="6594" spans="1:10" x14ac:dyDescent="0.2">
      <c r="A6594" s="28" t="s">
        <v>2036</v>
      </c>
      <c r="B6594" t="s">
        <v>3</v>
      </c>
      <c r="C6594" s="28" t="s">
        <v>462</v>
      </c>
      <c r="D6594" t="s">
        <v>240</v>
      </c>
      <c r="E6594" t="s">
        <v>708</v>
      </c>
      <c r="F6594" t="str">
        <f>INDEX(tbl_produits[Nom normalisé], MATCH(tbl_data[[#This Row],[Spécialité]], tbl_produits[Nom original], 0))</f>
        <v>PROPRANOLOL ACETLAB 5 mg/5 mL, solution injectable</v>
      </c>
      <c r="G6594" t="str">
        <f>INDEX(tbl_produits[Classe nom], MATCH(tbl_data[[#This Row],[NORM_Spécialité]], tbl_produits[Nom normalisé], 0))</f>
        <v>Système cardiovasculaire</v>
      </c>
      <c r="H6594">
        <f>YEAR(tbl_data[[#This Row],[Date_rapport]])</f>
        <v>2023</v>
      </c>
      <c r="I6594" t="str">
        <f>INDEX(tbl_produits[Molécule extraite], MATCH(tbl_data[[#This Row],[NORM_Spécialité]], tbl_produits[Nom normalisé], 0))</f>
        <v>Propranolol</v>
      </c>
      <c r="J6594" s="34">
        <f>DATE(LEFT(tbl_data[[#This Row],[Date_rapport]], 4), MID(tbl_data[[#This Row],[Date_rapport]], 6, 2), RIGHT(tbl_data[[#This Row],[Date_rapport]], 2))</f>
        <v>45047</v>
      </c>
    </row>
    <row r="6595" spans="1:10" x14ac:dyDescent="0.2">
      <c r="A6595" s="28" t="s">
        <v>2036</v>
      </c>
      <c r="B6595" t="s">
        <v>11</v>
      </c>
      <c r="C6595" s="28" t="s">
        <v>476</v>
      </c>
      <c r="D6595" t="s">
        <v>477</v>
      </c>
      <c r="E6595" t="s">
        <v>2</v>
      </c>
      <c r="F6595" t="str">
        <f>INDEX(tbl_produits[Nom normalisé], MATCH(tbl_data[[#This Row],[Spécialité]], tbl_produits[Nom original], 0))</f>
        <v>GAMMANORM 165 mg/ml, immunoglobuline humaine normale pour injection sous-cutanée</v>
      </c>
      <c r="G6595" t="str">
        <f>INDEX(tbl_produits[Classe nom], MATCH(tbl_data[[#This Row],[NORM_Spécialité]], tbl_produits[Nom normalisé], 0))</f>
        <v>Anti-infectieux à usage systémique</v>
      </c>
      <c r="H6595">
        <f>YEAR(tbl_data[[#This Row],[Date_rapport]])</f>
        <v>2023</v>
      </c>
      <c r="I6595" t="str">
        <f>INDEX(tbl_produits[Molécule extraite], MATCH(tbl_data[[#This Row],[NORM_Spécialité]], tbl_produits[Nom normalisé], 0))</f>
        <v>Immunoglobuline humaine normale</v>
      </c>
      <c r="J6595" s="34">
        <f>DATE(LEFT(tbl_data[[#This Row],[Date_rapport]], 4), MID(tbl_data[[#This Row],[Date_rapport]], 6, 2), RIGHT(tbl_data[[#This Row],[Date_rapport]], 2))</f>
        <v>45047</v>
      </c>
    </row>
    <row r="6596" spans="1:10" x14ac:dyDescent="0.2">
      <c r="A6596" s="28" t="s">
        <v>2036</v>
      </c>
      <c r="B6596" t="s">
        <v>3</v>
      </c>
      <c r="C6596" s="28" t="s">
        <v>489</v>
      </c>
      <c r="D6596" t="s">
        <v>491</v>
      </c>
      <c r="E6596" t="s">
        <v>2</v>
      </c>
      <c r="F6596" t="str">
        <f>INDEX(tbl_produits[Nom normalisé], MATCH(tbl_data[[#This Row],[Spécialité]], tbl_produits[Nom original], 0))</f>
        <v>CHLORURE DE POTASSIUM LAVOISIER 20 % (0,20 g/ml), solution à diluer pour perfusion</v>
      </c>
      <c r="G6596" t="str">
        <f>INDEX(tbl_produits[Classe nom], MATCH(tbl_data[[#This Row],[NORM_Spécialité]], tbl_produits[Nom normalisé], 0))</f>
        <v>Voies digestives et métabolisme</v>
      </c>
      <c r="H6596">
        <f>YEAR(tbl_data[[#This Row],[Date_rapport]])</f>
        <v>2023</v>
      </c>
      <c r="I6596" t="str">
        <f>INDEX(tbl_produits[Molécule extraite], MATCH(tbl_data[[#This Row],[NORM_Spécialité]], tbl_produits[Nom normalisé], 0))</f>
        <v>Potassium (chlorure de)</v>
      </c>
      <c r="J6596" s="34">
        <f>DATE(LEFT(tbl_data[[#This Row],[Date_rapport]], 4), MID(tbl_data[[#This Row],[Date_rapport]], 6, 2), RIGHT(tbl_data[[#This Row],[Date_rapport]], 2))</f>
        <v>45047</v>
      </c>
    </row>
    <row r="6597" spans="1:10" x14ac:dyDescent="0.2">
      <c r="A6597" s="28" t="s">
        <v>2036</v>
      </c>
      <c r="B6597" t="s">
        <v>3</v>
      </c>
      <c r="C6597" s="28" t="s">
        <v>422</v>
      </c>
      <c r="D6597" t="s">
        <v>426</v>
      </c>
      <c r="E6597" t="s">
        <v>2</v>
      </c>
      <c r="F6597" t="str">
        <f>INDEX(tbl_produits[Nom normalisé], MATCH(tbl_data[[#This Row],[Spécialité]], tbl_produits[Nom original], 0))</f>
        <v>GLUCOSE 30% Lavoisier, solution injectable en ampoule de verre de 10 ml</v>
      </c>
      <c r="G6597" t="str">
        <f>INDEX(tbl_produits[Classe nom], MATCH(tbl_data[[#This Row],[NORM_Spécialité]], tbl_produits[Nom normalisé], 0))</f>
        <v>Voies digestives et métabolisme</v>
      </c>
      <c r="H6597">
        <f>YEAR(tbl_data[[#This Row],[Date_rapport]])</f>
        <v>2023</v>
      </c>
      <c r="I6597" t="str">
        <f>INDEX(tbl_produits[Molécule extraite], MATCH(tbl_data[[#This Row],[NORM_Spécialité]], tbl_produits[Nom normalisé], 0))</f>
        <v>Glucose monohydraté</v>
      </c>
      <c r="J6597" s="34">
        <f>DATE(LEFT(tbl_data[[#This Row],[Date_rapport]], 4), MID(tbl_data[[#This Row],[Date_rapport]], 6, 2), RIGHT(tbl_data[[#This Row],[Date_rapport]], 2))</f>
        <v>45047</v>
      </c>
    </row>
    <row r="6598" spans="1:10" x14ac:dyDescent="0.2">
      <c r="A6598" s="28" t="s">
        <v>2036</v>
      </c>
      <c r="B6598" t="s">
        <v>3</v>
      </c>
      <c r="C6598" s="28" t="s">
        <v>422</v>
      </c>
      <c r="D6598" t="s">
        <v>427</v>
      </c>
      <c r="E6598" t="s">
        <v>2</v>
      </c>
      <c r="F6598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6598" t="str">
        <f>INDEX(tbl_produits[Classe nom], MATCH(tbl_data[[#This Row],[NORM_Spécialité]], tbl_produits[Nom normalisé], 0))</f>
        <v>Voies digestives et métabolisme</v>
      </c>
      <c r="H6598">
        <f>YEAR(tbl_data[[#This Row],[Date_rapport]])</f>
        <v>2023</v>
      </c>
      <c r="I6598" t="str">
        <f>INDEX(tbl_produits[Molécule extraite], MATCH(tbl_data[[#This Row],[NORM_Spécialité]], tbl_produits[Nom normalisé], 0))</f>
        <v>Potassium (chlorure de)</v>
      </c>
      <c r="J6598" s="34">
        <f>DATE(LEFT(tbl_data[[#This Row],[Date_rapport]], 4), MID(tbl_data[[#This Row],[Date_rapport]], 6, 2), RIGHT(tbl_data[[#This Row],[Date_rapport]], 2))</f>
        <v>45047</v>
      </c>
    </row>
    <row r="6599" spans="1:10" x14ac:dyDescent="0.2">
      <c r="A6599" s="28" t="s">
        <v>2036</v>
      </c>
      <c r="B6599" t="s">
        <v>9</v>
      </c>
      <c r="C6599" s="28" t="s">
        <v>430</v>
      </c>
      <c r="D6599" t="s">
        <v>431</v>
      </c>
      <c r="E6599" t="s">
        <v>2</v>
      </c>
      <c r="F6599" t="str">
        <f>INDEX(tbl_produits[Nom normalisé], MATCH(tbl_data[[#This Row],[Spécialité]], tbl_produits[Nom original], 0))</f>
        <v>TIGREAT 2,5 mg, comprimés pelliculés</v>
      </c>
      <c r="G6599" t="str">
        <f>INDEX(tbl_produits[Classe nom], MATCH(tbl_data[[#This Row],[NORM_Spécialité]], tbl_produits[Nom normalisé], 0))</f>
        <v>Anti-infectieux à usage systémique</v>
      </c>
      <c r="H6599">
        <f>YEAR(tbl_data[[#This Row],[Date_rapport]])</f>
        <v>2023</v>
      </c>
      <c r="I6599" t="str">
        <f>INDEX(tbl_produits[Molécule extraite], MATCH(tbl_data[[#This Row],[NORM_Spécialité]], tbl_produits[Nom normalisé], 0))</f>
        <v>Tigécycline</v>
      </c>
      <c r="J6599" s="34">
        <f>DATE(LEFT(tbl_data[[#This Row],[Date_rapport]], 4), MID(tbl_data[[#This Row],[Date_rapport]], 6, 2), RIGHT(tbl_data[[#This Row],[Date_rapport]], 2))</f>
        <v>45047</v>
      </c>
    </row>
    <row r="6600" spans="1:10" x14ac:dyDescent="0.2">
      <c r="A6600" s="28" t="s">
        <v>2036</v>
      </c>
      <c r="B6600" t="s">
        <v>9</v>
      </c>
      <c r="C6600" s="28" t="s">
        <v>432</v>
      </c>
      <c r="D6600" t="s">
        <v>433</v>
      </c>
      <c r="E6600" t="s">
        <v>2</v>
      </c>
      <c r="F6600" t="str">
        <f>INDEX(tbl_produits[Nom normalisé], MATCH(tbl_data[[#This Row],[Spécialité]], tbl_produits[Nom original], 0))</f>
        <v>BRICANYL 0,5 mg/1 ml, solution injectable en ampoule</v>
      </c>
      <c r="G6600" t="str">
        <f>INDEX(tbl_produits[Classe nom], MATCH(tbl_data[[#This Row],[NORM_Spécialité]], tbl_produits[Nom normalisé], 0))</f>
        <v>Système respiratoire</v>
      </c>
      <c r="H6600">
        <f>YEAR(tbl_data[[#This Row],[Date_rapport]])</f>
        <v>2023</v>
      </c>
      <c r="I6600" t="str">
        <f>INDEX(tbl_produits[Molécule extraite], MATCH(tbl_data[[#This Row],[NORM_Spécialité]], tbl_produits[Nom normalisé], 0))</f>
        <v>Terbutaline</v>
      </c>
      <c r="J6600" s="34">
        <f>DATE(LEFT(tbl_data[[#This Row],[Date_rapport]], 4), MID(tbl_data[[#This Row],[Date_rapport]], 6, 2), RIGHT(tbl_data[[#This Row],[Date_rapport]], 2))</f>
        <v>45047</v>
      </c>
    </row>
    <row r="6601" spans="1:10" x14ac:dyDescent="0.2">
      <c r="A6601" s="28" t="s">
        <v>2036</v>
      </c>
      <c r="B6601" t="s">
        <v>9</v>
      </c>
      <c r="C6601" s="28" t="s">
        <v>384</v>
      </c>
      <c r="D6601" t="s">
        <v>385</v>
      </c>
      <c r="E6601" t="s">
        <v>2</v>
      </c>
      <c r="F6601" t="str">
        <f>INDEX(tbl_produits[Nom normalisé], MATCH(tbl_data[[#This Row],[Spécialité]], tbl_produits[Nom original], 0))</f>
        <v>BRIDION 100 mg/ml, solution injectable - Boîte de 10 flacons de 5 mL</v>
      </c>
      <c r="G6601" t="str">
        <f>INDEX(tbl_produits[Classe nom], MATCH(tbl_data[[#This Row],[NORM_Spécialité]], tbl_produits[Nom normalisé], 0))</f>
        <v>Divers</v>
      </c>
      <c r="H6601">
        <f>YEAR(tbl_data[[#This Row],[Date_rapport]])</f>
        <v>2023</v>
      </c>
      <c r="I6601" t="str">
        <f>INDEX(tbl_produits[Molécule extraite], MATCH(tbl_data[[#This Row],[NORM_Spécialité]], tbl_produits[Nom normalisé], 0))</f>
        <v>Sugammadex</v>
      </c>
      <c r="J6601" s="34">
        <f>DATE(LEFT(tbl_data[[#This Row],[Date_rapport]], 4), MID(tbl_data[[#This Row],[Date_rapport]], 6, 2), RIGHT(tbl_data[[#This Row],[Date_rapport]], 2))</f>
        <v>45047</v>
      </c>
    </row>
    <row r="6602" spans="1:10" x14ac:dyDescent="0.2">
      <c r="A6602" s="28" t="s">
        <v>2036</v>
      </c>
      <c r="B6602" t="s">
        <v>3</v>
      </c>
      <c r="C6602" s="28" t="s">
        <v>360</v>
      </c>
      <c r="D6602" t="s">
        <v>361</v>
      </c>
      <c r="E6602" t="s">
        <v>2</v>
      </c>
      <c r="F6602" t="str">
        <f>INDEX(tbl_produits[Nom normalisé], MATCH(tbl_data[[#This Row],[Spécialité]], tbl_produits[Nom original], 0))</f>
        <v>DIPENTUM  250 mg comprimé et DIPENTUM 500 mg comprimé</v>
      </c>
      <c r="G6602" t="str">
        <f>INDEX(tbl_produits[Classe nom], MATCH(tbl_data[[#This Row],[NORM_Spécialité]], tbl_produits[Nom normalisé], 0))</f>
        <v>Voies digestives et métabolisme</v>
      </c>
      <c r="H6602">
        <f>YEAR(tbl_data[[#This Row],[Date_rapport]])</f>
        <v>2023</v>
      </c>
      <c r="I6602" t="str">
        <f>INDEX(tbl_produits[Molécule extraite], MATCH(tbl_data[[#This Row],[NORM_Spécialité]], tbl_produits[Nom normalisé], 0))</f>
        <v>Olsalazine sodique</v>
      </c>
      <c r="J6602" s="34">
        <f>DATE(LEFT(tbl_data[[#This Row],[Date_rapport]], 4), MID(tbl_data[[#This Row],[Date_rapport]], 6, 2), RIGHT(tbl_data[[#This Row],[Date_rapport]], 2))</f>
        <v>45047</v>
      </c>
    </row>
    <row r="6603" spans="1:10" x14ac:dyDescent="0.2">
      <c r="A6603" s="28" t="s">
        <v>2036</v>
      </c>
      <c r="B6603" t="s">
        <v>9</v>
      </c>
      <c r="C6603" s="28" t="s">
        <v>365</v>
      </c>
      <c r="D6603" t="s">
        <v>366</v>
      </c>
      <c r="E6603" t="s">
        <v>2</v>
      </c>
      <c r="F6603" t="str">
        <f>INDEX(tbl_produits[Nom normalisé], MATCH(tbl_data[[#This Row],[Spécialité]], tbl_produits[Nom original], 0))</f>
        <v>INFRACYANINE 25 mg/10 ml, poudre et solvant pour solution injectable</v>
      </c>
      <c r="G6603" t="str">
        <f>INDEX(tbl_produits[Classe nom], MATCH(tbl_data[[#This Row],[NORM_Spécialité]], tbl_produits[Nom normalisé], 0))</f>
        <v>Divers</v>
      </c>
      <c r="H6603">
        <f>YEAR(tbl_data[[#This Row],[Date_rapport]])</f>
        <v>2023</v>
      </c>
      <c r="I6603" t="str">
        <f>INDEX(tbl_produits[Molécule extraite], MATCH(tbl_data[[#This Row],[NORM_Spécialité]], tbl_produits[Nom normalisé], 0))</f>
        <v>Indocyanine verte</v>
      </c>
      <c r="J6603" s="34">
        <f>DATE(LEFT(tbl_data[[#This Row],[Date_rapport]], 4), MID(tbl_data[[#This Row],[Date_rapport]], 6, 2), RIGHT(tbl_data[[#This Row],[Date_rapport]], 2))</f>
        <v>45047</v>
      </c>
    </row>
    <row r="6604" spans="1:10" x14ac:dyDescent="0.2">
      <c r="A6604" s="28" t="s">
        <v>2036</v>
      </c>
      <c r="B6604" t="s">
        <v>3</v>
      </c>
      <c r="C6604" s="28" t="s">
        <v>315</v>
      </c>
      <c r="D6604" t="s">
        <v>18</v>
      </c>
      <c r="E6604" t="s">
        <v>2</v>
      </c>
      <c r="F6604" t="str">
        <f>INDEX(tbl_produits[Nom normalisé], MATCH(tbl_data[[#This Row],[Spécialité]], tbl_produits[Nom original], 0))</f>
        <v>BELUSTINE 40 mg, gélule</v>
      </c>
      <c r="G6604" t="str">
        <f>INDEX(tbl_produits[Classe nom], MATCH(tbl_data[[#This Row],[NORM_Spécialité]], tbl_produits[Nom normalisé], 0))</f>
        <v>Antinéoplasiques et immunomodulateurs</v>
      </c>
      <c r="H6604">
        <f>YEAR(tbl_data[[#This Row],[Date_rapport]])</f>
        <v>2023</v>
      </c>
      <c r="I6604" t="str">
        <f>INDEX(tbl_produits[Molécule extraite], MATCH(tbl_data[[#This Row],[NORM_Spécialité]], tbl_produits[Nom normalisé], 0))</f>
        <v>Lomustine</v>
      </c>
      <c r="J6604" s="34">
        <f>DATE(LEFT(tbl_data[[#This Row],[Date_rapport]], 4), MID(tbl_data[[#This Row],[Date_rapport]], 6, 2), RIGHT(tbl_data[[#This Row],[Date_rapport]], 2))</f>
        <v>45047</v>
      </c>
    </row>
    <row r="6605" spans="1:10" x14ac:dyDescent="0.2">
      <c r="A6605" s="28" t="s">
        <v>2036</v>
      </c>
      <c r="B6605" t="s">
        <v>3</v>
      </c>
      <c r="C6605" s="28" t="s">
        <v>325</v>
      </c>
      <c r="D6605" t="s">
        <v>35</v>
      </c>
      <c r="E6605" t="s">
        <v>2</v>
      </c>
      <c r="F6605" t="str">
        <f>INDEX(tbl_produits[Nom normalisé], MATCH(tbl_data[[#This Row],[Spécialité]], tbl_produits[Nom original], 0))</f>
        <v>TOMUDEX 2 mg, poudre pour solution pour perfusion</v>
      </c>
      <c r="G6605" t="str">
        <f>INDEX(tbl_produits[Classe nom], MATCH(tbl_data[[#This Row],[NORM_Spécialité]], tbl_produits[Nom normalisé], 0))</f>
        <v>Antinéoplasiques et immunomodulateurs</v>
      </c>
      <c r="H6605">
        <f>YEAR(tbl_data[[#This Row],[Date_rapport]])</f>
        <v>2023</v>
      </c>
      <c r="I6605" t="str">
        <f>INDEX(tbl_produits[Molécule extraite], MATCH(tbl_data[[#This Row],[NORM_Spécialité]], tbl_produits[Nom normalisé], 0))</f>
        <v>Raltitrexed</v>
      </c>
      <c r="J6605" s="34">
        <f>DATE(LEFT(tbl_data[[#This Row],[Date_rapport]], 4), MID(tbl_data[[#This Row],[Date_rapport]], 6, 2), RIGHT(tbl_data[[#This Row],[Date_rapport]], 2))</f>
        <v>45047</v>
      </c>
    </row>
    <row r="6606" spans="1:10" x14ac:dyDescent="0.2">
      <c r="A6606" s="28" t="s">
        <v>2036</v>
      </c>
      <c r="B6606" t="s">
        <v>3</v>
      </c>
      <c r="C6606" s="28" t="s">
        <v>328</v>
      </c>
      <c r="D6606" t="s">
        <v>261</v>
      </c>
      <c r="E6606" t="s">
        <v>2</v>
      </c>
      <c r="F6606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6606" t="str">
        <f>INDEX(tbl_produits[Classe nom], MATCH(tbl_data[[#This Row],[NORM_Spécialité]], tbl_produits[Nom normalisé], 0))</f>
        <v>Système nerveux</v>
      </c>
      <c r="H6606">
        <f>YEAR(tbl_data[[#This Row],[Date_rapport]])</f>
        <v>2023</v>
      </c>
      <c r="I6606" t="str">
        <f>INDEX(tbl_produits[Molécule extraite], MATCH(tbl_data[[#This Row],[NORM_Spécialité]], tbl_produits[Nom normalisé], 0))</f>
        <v>Varenicline</v>
      </c>
      <c r="J6606" s="34">
        <f>DATE(LEFT(tbl_data[[#This Row],[Date_rapport]], 4), MID(tbl_data[[#This Row],[Date_rapport]], 6, 2), RIGHT(tbl_data[[#This Row],[Date_rapport]], 2))</f>
        <v>45047</v>
      </c>
    </row>
    <row r="6607" spans="1:10" x14ac:dyDescent="0.2">
      <c r="A6607" s="28" t="s">
        <v>2036</v>
      </c>
      <c r="B6607" t="s">
        <v>3</v>
      </c>
      <c r="C6607" s="28" t="s">
        <v>329</v>
      </c>
      <c r="D6607" t="s">
        <v>332</v>
      </c>
      <c r="E6607" t="s">
        <v>2</v>
      </c>
      <c r="F6607" t="str">
        <f>INDEX(tbl_produits[Nom normalisé], MATCH(tbl_data[[#This Row],[Spécialité]], tbl_produits[Nom original], 0))</f>
        <v>EXACYL 1 g/10 ml,  solution buvable</v>
      </c>
      <c r="G6607" t="str">
        <f>INDEX(tbl_produits[Classe nom], MATCH(tbl_data[[#This Row],[NORM_Spécialité]], tbl_produits[Nom normalisé], 0))</f>
        <v>Sang et organes hématopoïétiques</v>
      </c>
      <c r="H6607">
        <f>YEAR(tbl_data[[#This Row],[Date_rapport]])</f>
        <v>2023</v>
      </c>
      <c r="I6607" t="str">
        <f>INDEX(tbl_produits[Molécule extraite], MATCH(tbl_data[[#This Row],[NORM_Spécialité]], tbl_produits[Nom normalisé], 0))</f>
        <v>Tranexamique (acide)</v>
      </c>
      <c r="J6607" s="34">
        <f>DATE(LEFT(tbl_data[[#This Row],[Date_rapport]], 4), MID(tbl_data[[#This Row],[Date_rapport]], 6, 2), RIGHT(tbl_data[[#This Row],[Date_rapport]], 2))</f>
        <v>45047</v>
      </c>
    </row>
    <row r="6608" spans="1:10" x14ac:dyDescent="0.2">
      <c r="A6608" s="28" t="s">
        <v>2036</v>
      </c>
      <c r="B6608" t="s">
        <v>3</v>
      </c>
      <c r="C6608" s="28" t="s">
        <v>287</v>
      </c>
      <c r="D6608" t="s">
        <v>248</v>
      </c>
      <c r="E6608" t="s">
        <v>2</v>
      </c>
      <c r="F6608" t="str">
        <f>INDEX(tbl_produits[Nom normalisé], MATCH(tbl_data[[#This Row],[Spécialité]], tbl_produits[Nom original], 0))</f>
        <v>SEMAP 20 mg, comprimé</v>
      </c>
      <c r="G6608" t="str">
        <f>INDEX(tbl_produits[Classe nom], MATCH(tbl_data[[#This Row],[NORM_Spécialité]], tbl_produits[Nom normalisé], 0))</f>
        <v>Système nerveux</v>
      </c>
      <c r="H6608">
        <f>YEAR(tbl_data[[#This Row],[Date_rapport]])</f>
        <v>2023</v>
      </c>
      <c r="I6608" t="str">
        <f>INDEX(tbl_produits[Molécule extraite], MATCH(tbl_data[[#This Row],[NORM_Spécialité]], tbl_produits[Nom normalisé], 0))</f>
        <v>Penfluridol</v>
      </c>
      <c r="J6608" s="34">
        <f>DATE(LEFT(tbl_data[[#This Row],[Date_rapport]], 4), MID(tbl_data[[#This Row],[Date_rapport]], 6, 2), RIGHT(tbl_data[[#This Row],[Date_rapport]], 2))</f>
        <v>45047</v>
      </c>
    </row>
    <row r="6609" spans="1:10" x14ac:dyDescent="0.2">
      <c r="A6609" s="28" t="s">
        <v>2036</v>
      </c>
      <c r="B6609" t="s">
        <v>3</v>
      </c>
      <c r="C6609" s="28" t="s">
        <v>289</v>
      </c>
      <c r="D6609" t="s">
        <v>238</v>
      </c>
      <c r="E6609" t="s">
        <v>2</v>
      </c>
      <c r="F6609" t="str">
        <f>INDEX(tbl_produits[Nom normalisé], MATCH(tbl_data[[#This Row],[Spécialité]], tbl_produits[Nom original], 0))</f>
        <v>SOLUMEDROL 40 mg/2ml  lyophilisat et solution pour usage parentéral</v>
      </c>
      <c r="G6609" t="str">
        <f>INDEX(tbl_produits[Classe nom], MATCH(tbl_data[[#This Row],[NORM_Spécialité]], tbl_produits[Nom normalisé], 0))</f>
        <v>Hormones systémiques sauf hormones sexuelles et insulines</v>
      </c>
      <c r="H6609">
        <f>YEAR(tbl_data[[#This Row],[Date_rapport]])</f>
        <v>2023</v>
      </c>
      <c r="I6609" t="str">
        <f>INDEX(tbl_produits[Molécule extraite], MATCH(tbl_data[[#This Row],[NORM_Spécialité]], tbl_produits[Nom normalisé], 0))</f>
        <v>Méthylprednisolone (hydrogénosuccinate de)</v>
      </c>
      <c r="J6609" s="34">
        <f>DATE(LEFT(tbl_data[[#This Row],[Date_rapport]], 4), MID(tbl_data[[#This Row],[Date_rapport]], 6, 2), RIGHT(tbl_data[[#This Row],[Date_rapport]], 2))</f>
        <v>45047</v>
      </c>
    </row>
    <row r="6610" spans="1:10" x14ac:dyDescent="0.2">
      <c r="A6610" s="28" t="s">
        <v>2036</v>
      </c>
      <c r="B6610" t="s">
        <v>9</v>
      </c>
      <c r="C6610" s="28" t="s">
        <v>291</v>
      </c>
      <c r="D6610" t="s">
        <v>137</v>
      </c>
      <c r="E6610" t="s">
        <v>2</v>
      </c>
      <c r="F6610" t="str">
        <f>INDEX(tbl_produits[Nom normalisé], MATCH(tbl_data[[#This Row],[Spécialité]], tbl_produits[Nom original], 0))</f>
        <v>TOPIRAMATE  50 mg MYLAN, comprimé pelliculé- TOPIRAMATE 100 mg MYLAN, comprimé pelliculé</v>
      </c>
      <c r="G6610" t="str">
        <f>INDEX(tbl_produits[Classe nom], MATCH(tbl_data[[#This Row],[NORM_Spécialité]], tbl_produits[Nom normalisé], 0))</f>
        <v>Système nerveux</v>
      </c>
      <c r="H6610">
        <f>YEAR(tbl_data[[#This Row],[Date_rapport]])</f>
        <v>2023</v>
      </c>
      <c r="I6610" t="str">
        <f>INDEX(tbl_produits[Molécule extraite], MATCH(tbl_data[[#This Row],[NORM_Spécialité]], tbl_produits[Nom normalisé], 0))</f>
        <v>Topiramate</v>
      </c>
      <c r="J6610" s="34">
        <f>DATE(LEFT(tbl_data[[#This Row],[Date_rapport]], 4), MID(tbl_data[[#This Row],[Date_rapport]], 6, 2), RIGHT(tbl_data[[#This Row],[Date_rapport]], 2))</f>
        <v>45047</v>
      </c>
    </row>
    <row r="6611" spans="1:10" x14ac:dyDescent="0.2">
      <c r="A6611" s="28" t="s">
        <v>2036</v>
      </c>
      <c r="B6611" t="s">
        <v>9</v>
      </c>
      <c r="C6611" s="28" t="s">
        <v>296</v>
      </c>
      <c r="D6611" t="s">
        <v>74</v>
      </c>
      <c r="E6611" t="s">
        <v>2</v>
      </c>
      <c r="F6611" t="str">
        <f>INDEX(tbl_produits[Nom normalisé], MATCH(tbl_data[[#This Row],[Spécialité]], tbl_produits[Nom original], 0))</f>
        <v>HEPATATE poudre pour solution injectable . Trousse pour la préparation radiopharmaceutique</v>
      </c>
      <c r="G6611" t="str">
        <f>INDEX(tbl_produits[Classe nom], MATCH(tbl_data[[#This Row],[NORM_Spécialité]], tbl_produits[Nom normalisé], 0))</f>
        <v>Divers</v>
      </c>
      <c r="H6611">
        <f>YEAR(tbl_data[[#This Row],[Date_rapport]])</f>
        <v>2023</v>
      </c>
      <c r="I6611" t="str">
        <f>INDEX(tbl_produits[Molécule extraite], MATCH(tbl_data[[#This Row],[NORM_Spécialité]], tbl_produits[Nom normalisé], 0))</f>
        <v>N/A</v>
      </c>
      <c r="J6611" s="34">
        <f>DATE(LEFT(tbl_data[[#This Row],[Date_rapport]], 4), MID(tbl_data[[#This Row],[Date_rapport]], 6, 2), RIGHT(tbl_data[[#This Row],[Date_rapport]], 2))</f>
        <v>45047</v>
      </c>
    </row>
    <row r="6612" spans="1:10" x14ac:dyDescent="0.2">
      <c r="A6612" s="28" t="s">
        <v>2036</v>
      </c>
      <c r="B6612" t="s">
        <v>3</v>
      </c>
      <c r="C6612" s="28" t="s">
        <v>296</v>
      </c>
      <c r="D6612" t="s">
        <v>4</v>
      </c>
      <c r="E6612" t="s">
        <v>2</v>
      </c>
      <c r="F6612" t="str">
        <f>INDEX(tbl_produits[Nom normalisé], MATCH(tbl_data[[#This Row],[Spécialité]], tbl_produits[Nom original], 0))</f>
        <v>ALKONATREM   150 mg, gélule</v>
      </c>
      <c r="G6612" t="str">
        <f>INDEX(tbl_produits[Classe nom], MATCH(tbl_data[[#This Row],[NORM_Spécialité]], tbl_produits[Nom normalisé], 0))</f>
        <v>Anti-infectieux à usage systémique</v>
      </c>
      <c r="H6612">
        <f>YEAR(tbl_data[[#This Row],[Date_rapport]])</f>
        <v>2023</v>
      </c>
      <c r="I6612" t="str">
        <f>INDEX(tbl_produits[Molécule extraite], MATCH(tbl_data[[#This Row],[NORM_Spécialité]], tbl_produits[Nom normalisé], 0))</f>
        <v>Chlorhydrate de déméclocycline</v>
      </c>
      <c r="J6612" s="34">
        <f>DATE(LEFT(tbl_data[[#This Row],[Date_rapport]], 4), MID(tbl_data[[#This Row],[Date_rapport]], 6, 2), RIGHT(tbl_data[[#This Row],[Date_rapport]], 2))</f>
        <v>45047</v>
      </c>
    </row>
    <row r="6613" spans="1:10" x14ac:dyDescent="0.2">
      <c r="A6613" s="28" t="s">
        <v>2036</v>
      </c>
      <c r="B6613" t="s">
        <v>3</v>
      </c>
      <c r="C6613" s="28" t="s">
        <v>300</v>
      </c>
      <c r="D6613" t="s">
        <v>116</v>
      </c>
      <c r="E6613" t="s">
        <v>2</v>
      </c>
      <c r="F6613" t="str">
        <f>INDEX(tbl_produits[Nom normalisé], MATCH(tbl_data[[#This Row],[Spécialité]], tbl_produits[Nom original], 0))</f>
        <v>ZEVALIN 1,6 mg/ml, trousse pour préparations radiopharmaceutiques pour perfusion</v>
      </c>
      <c r="G6613" t="str">
        <f>INDEX(tbl_produits[Classe nom], MATCH(tbl_data[[#This Row],[NORM_Spécialité]], tbl_produits[Nom normalisé], 0))</f>
        <v>Antinéoplasiques et immunomodulateurs</v>
      </c>
      <c r="H6613">
        <f>YEAR(tbl_data[[#This Row],[Date_rapport]])</f>
        <v>2023</v>
      </c>
      <c r="I6613" t="str">
        <f>INDEX(tbl_produits[Molécule extraite], MATCH(tbl_data[[#This Row],[NORM_Spécialité]], tbl_produits[Nom normalisé], 0))</f>
        <v>Ibritumomab tiuxétan</v>
      </c>
      <c r="J6613" s="34">
        <f>DATE(LEFT(tbl_data[[#This Row],[Date_rapport]], 4), MID(tbl_data[[#This Row],[Date_rapport]], 6, 2), RIGHT(tbl_data[[#This Row],[Date_rapport]], 2))</f>
        <v>45047</v>
      </c>
    </row>
    <row r="6614" spans="1:10" x14ac:dyDescent="0.2">
      <c r="A6614" s="28" t="s">
        <v>2036</v>
      </c>
      <c r="B6614" t="s">
        <v>3</v>
      </c>
      <c r="C6614" s="28" t="s">
        <v>300</v>
      </c>
      <c r="D6614" t="s">
        <v>95</v>
      </c>
      <c r="E6614" t="s">
        <v>2</v>
      </c>
      <c r="F6614" t="str">
        <f>INDEX(tbl_produits[Nom normalisé], MATCH(tbl_data[[#This Row],[Spécialité]], tbl_produits[Nom original], 0))</f>
        <v>VITRAKVI 20 mg/ml, solution buvable flacon de 100 ml</v>
      </c>
      <c r="G6614" t="str">
        <f>INDEX(tbl_produits[Classe nom], MATCH(tbl_data[[#This Row],[NORM_Spécialité]], tbl_produits[Nom normalisé], 0))</f>
        <v>Antinéoplasiques et immunomodulateurs</v>
      </c>
      <c r="H6614">
        <f>YEAR(tbl_data[[#This Row],[Date_rapport]])</f>
        <v>2023</v>
      </c>
      <c r="I6614" t="str">
        <f>INDEX(tbl_produits[Molécule extraite], MATCH(tbl_data[[#This Row],[NORM_Spécialité]], tbl_produits[Nom normalisé], 0))</f>
        <v>Larotrectinib</v>
      </c>
      <c r="J6614" s="34">
        <f>DATE(LEFT(tbl_data[[#This Row],[Date_rapport]], 4), MID(tbl_data[[#This Row],[Date_rapport]], 6, 2), RIGHT(tbl_data[[#This Row],[Date_rapport]], 2))</f>
        <v>45047</v>
      </c>
    </row>
    <row r="6615" spans="1:10" x14ac:dyDescent="0.2">
      <c r="A6615" s="28" t="s">
        <v>2036</v>
      </c>
      <c r="B6615" t="s">
        <v>3</v>
      </c>
      <c r="C6615" s="28" t="s">
        <v>300</v>
      </c>
      <c r="D6615" t="s">
        <v>70</v>
      </c>
      <c r="E6615" t="s">
        <v>2</v>
      </c>
      <c r="F6615" t="str">
        <f>INDEX(tbl_produits[Nom normalisé], MATCH(tbl_data[[#This Row],[Spécialité]], tbl_produits[Nom original], 0))</f>
        <v>VAMINOLACT solution pour perfusion en flacon de verre de 100 ml</v>
      </c>
      <c r="G6615" t="str">
        <f>INDEX(tbl_produits[Classe nom], MATCH(tbl_data[[#This Row],[NORM_Spécialité]], tbl_produits[Nom normalisé], 0))</f>
        <v>Sang et organes hématopoïétiques</v>
      </c>
      <c r="H6615">
        <f>YEAR(tbl_data[[#This Row],[Date_rapport]])</f>
        <v>2023</v>
      </c>
      <c r="I6615" t="str">
        <f>INDEX(tbl_produits[Molécule extraite], MATCH(tbl_data[[#This Row],[NORM_Spécialité]], tbl_produits[Nom normalisé], 0))</f>
        <v>Alanine / Arginine / Acide aspartique / …</v>
      </c>
      <c r="J6615" s="34">
        <f>DATE(LEFT(tbl_data[[#This Row],[Date_rapport]], 4), MID(tbl_data[[#This Row],[Date_rapport]], 6, 2), RIGHT(tbl_data[[#This Row],[Date_rapport]], 2))</f>
        <v>45047</v>
      </c>
    </row>
    <row r="6616" spans="1:10" x14ac:dyDescent="0.2">
      <c r="A6616" s="28" t="s">
        <v>2036</v>
      </c>
      <c r="B6616" t="s">
        <v>3</v>
      </c>
      <c r="C6616" s="28" t="s">
        <v>300</v>
      </c>
      <c r="D6616" t="s">
        <v>71</v>
      </c>
      <c r="E6616" t="s">
        <v>2</v>
      </c>
      <c r="F6616" t="str">
        <f>INDEX(tbl_produits[Nom normalisé], MATCH(tbl_data[[#This Row],[Spécialité]], tbl_produits[Nom original], 0))</f>
        <v>VAMINOLACT solution pour perfusion en flacon de verre de 1000 ml</v>
      </c>
      <c r="G6616" t="str">
        <f>INDEX(tbl_produits[Classe nom], MATCH(tbl_data[[#This Row],[NORM_Spécialité]], tbl_produits[Nom normalisé], 0))</f>
        <v>Sang et organes hématopoïétiques</v>
      </c>
      <c r="H6616">
        <f>YEAR(tbl_data[[#This Row],[Date_rapport]])</f>
        <v>2023</v>
      </c>
      <c r="I6616" t="str">
        <f>INDEX(tbl_produits[Molécule extraite], MATCH(tbl_data[[#This Row],[NORM_Spécialité]], tbl_produits[Nom normalisé], 0))</f>
        <v>Alanine / Arginine / Acide aspartique / …</v>
      </c>
      <c r="J6616" s="34">
        <f>DATE(LEFT(tbl_data[[#This Row],[Date_rapport]], 4), MID(tbl_data[[#This Row],[Date_rapport]], 6, 2), RIGHT(tbl_data[[#This Row],[Date_rapport]], 2))</f>
        <v>45047</v>
      </c>
    </row>
    <row r="6617" spans="1:10" x14ac:dyDescent="0.2">
      <c r="A6617" s="28" t="s">
        <v>2036</v>
      </c>
      <c r="B6617" t="s">
        <v>9</v>
      </c>
      <c r="C6617" s="28" t="s">
        <v>300</v>
      </c>
      <c r="D6617" t="s">
        <v>229</v>
      </c>
      <c r="E6617" t="s">
        <v>2</v>
      </c>
      <c r="F6617" t="str">
        <f>INDEX(tbl_produits[Nom normalisé], MATCH(tbl_data[[#This Row],[Spécialité]], tbl_produits[Nom original], 0))</f>
        <v>TOPIRAMATE SANDOZ 100 mg, comprimé pelliculé</v>
      </c>
      <c r="G6617" t="str">
        <f>INDEX(tbl_produits[Classe nom], MATCH(tbl_data[[#This Row],[NORM_Spécialité]], tbl_produits[Nom normalisé], 0))</f>
        <v>Système nerveux</v>
      </c>
      <c r="H6617">
        <f>YEAR(tbl_data[[#This Row],[Date_rapport]])</f>
        <v>2023</v>
      </c>
      <c r="I6617" t="str">
        <f>INDEX(tbl_produits[Molécule extraite], MATCH(tbl_data[[#This Row],[NORM_Spécialité]], tbl_produits[Nom normalisé], 0))</f>
        <v>Topiramate</v>
      </c>
      <c r="J6617" s="34">
        <f>DATE(LEFT(tbl_data[[#This Row],[Date_rapport]], 4), MID(tbl_data[[#This Row],[Date_rapport]], 6, 2), RIGHT(tbl_data[[#This Row],[Date_rapport]], 2))</f>
        <v>45047</v>
      </c>
    </row>
    <row r="6618" spans="1:10" x14ac:dyDescent="0.2">
      <c r="A6618" s="28" t="s">
        <v>2036</v>
      </c>
      <c r="B6618" t="s">
        <v>3</v>
      </c>
      <c r="C6618" s="28" t="s">
        <v>300</v>
      </c>
      <c r="D6618" t="s">
        <v>82</v>
      </c>
      <c r="E6618" t="s">
        <v>2</v>
      </c>
      <c r="F6618" t="str">
        <f>INDEX(tbl_produits[Nom normalisé], MATCH(tbl_data[[#This Row],[Spécialité]], tbl_produits[Nom original], 0))</f>
        <v>THIOPENTAL MEDIPHA 500 mg et 1 g, poudre pour solution injectable</v>
      </c>
      <c r="G6618" t="str">
        <f>INDEX(tbl_produits[Classe nom], MATCH(tbl_data[[#This Row],[NORM_Spécialité]], tbl_produits[Nom normalisé], 0))</f>
        <v>Système nerveux</v>
      </c>
      <c r="H6618">
        <f>YEAR(tbl_data[[#This Row],[Date_rapport]])</f>
        <v>2023</v>
      </c>
      <c r="I6618" t="str">
        <f>INDEX(tbl_produits[Molécule extraite], MATCH(tbl_data[[#This Row],[NORM_Spécialité]], tbl_produits[Nom normalisé], 0))</f>
        <v>Thiopenthal</v>
      </c>
      <c r="J6618" s="34">
        <f>DATE(LEFT(tbl_data[[#This Row],[Date_rapport]], 4), MID(tbl_data[[#This Row],[Date_rapport]], 6, 2), RIGHT(tbl_data[[#This Row],[Date_rapport]], 2))</f>
        <v>45047</v>
      </c>
    </row>
    <row r="6619" spans="1:10" x14ac:dyDescent="0.2">
      <c r="A6619" s="28" t="s">
        <v>2036</v>
      </c>
      <c r="B6619" t="s">
        <v>3</v>
      </c>
      <c r="C6619" s="28" t="s">
        <v>300</v>
      </c>
      <c r="D6619" t="s">
        <v>17</v>
      </c>
      <c r="E6619" t="s">
        <v>2</v>
      </c>
      <c r="F6619" t="str">
        <f>INDEX(tbl_produits[Nom normalisé], MATCH(tbl_data[[#This Row],[Spécialité]], tbl_produits[Nom original], 0))</f>
        <v>SINEMET LP 200 mg/50 mg, comprimé à libération prolongée</v>
      </c>
      <c r="G6619" t="str">
        <f>INDEX(tbl_produits[Classe nom], MATCH(tbl_data[[#This Row],[NORM_Spécialité]], tbl_produits[Nom normalisé], 0))</f>
        <v>Système nerveux</v>
      </c>
      <c r="H6619">
        <f>YEAR(tbl_data[[#This Row],[Date_rapport]])</f>
        <v>2023</v>
      </c>
      <c r="I6619" t="str">
        <f>INDEX(tbl_produits[Molécule extraite], MATCH(tbl_data[[#This Row],[NORM_Spécialité]], tbl_produits[Nom normalisé], 0))</f>
        <v>Levodopa / Carbidopa</v>
      </c>
      <c r="J6619" s="34">
        <f>DATE(LEFT(tbl_data[[#This Row],[Date_rapport]], 4), MID(tbl_data[[#This Row],[Date_rapport]], 6, 2), RIGHT(tbl_data[[#This Row],[Date_rapport]], 2))</f>
        <v>45047</v>
      </c>
    </row>
    <row r="6620" spans="1:10" x14ac:dyDescent="0.2">
      <c r="A6620" s="28" t="s">
        <v>2036</v>
      </c>
      <c r="B6620" t="s">
        <v>3</v>
      </c>
      <c r="C6620" s="28" t="s">
        <v>300</v>
      </c>
      <c r="D6620" t="s">
        <v>112</v>
      </c>
      <c r="E6620" t="s">
        <v>2</v>
      </c>
      <c r="F6620" t="str">
        <f>INDEX(tbl_produits[Nom normalisé], MATCH(tbl_data[[#This Row],[Spécialité]], tbl_produits[Nom original], 0))</f>
        <v>ROPINIROLE MYLAN 0,5 mg  comprimé pelliculé</v>
      </c>
      <c r="G6620" t="str">
        <f>INDEX(tbl_produits[Classe nom], MATCH(tbl_data[[#This Row],[NORM_Spécialité]], tbl_produits[Nom normalisé], 0))</f>
        <v>Système nerveux</v>
      </c>
      <c r="H6620">
        <f>YEAR(tbl_data[[#This Row],[Date_rapport]])</f>
        <v>2023</v>
      </c>
      <c r="I6620" t="str">
        <f>INDEX(tbl_produits[Molécule extraite], MATCH(tbl_data[[#This Row],[NORM_Spécialité]], tbl_produits[Nom normalisé], 0))</f>
        <v>Ropinirole</v>
      </c>
      <c r="J6620" s="34">
        <f>DATE(LEFT(tbl_data[[#This Row],[Date_rapport]], 4), MID(tbl_data[[#This Row],[Date_rapport]], 6, 2), RIGHT(tbl_data[[#This Row],[Date_rapport]], 2))</f>
        <v>45047</v>
      </c>
    </row>
    <row r="6621" spans="1:10" x14ac:dyDescent="0.2">
      <c r="A6621" s="28" t="s">
        <v>2036</v>
      </c>
      <c r="B6621" t="s">
        <v>3</v>
      </c>
      <c r="C6621" s="28" t="s">
        <v>300</v>
      </c>
      <c r="D6621" t="s">
        <v>100</v>
      </c>
      <c r="E6621" t="s">
        <v>2</v>
      </c>
      <c r="F6621" t="str">
        <f>INDEX(tbl_produits[Nom normalisé], MATCH(tbl_data[[#This Row],[Spécialité]], tbl_produits[Nom original], 0))</f>
        <v>OCTIM 150 microgrammes/dose, solution pour pulvérisation nasale</v>
      </c>
      <c r="G6621" t="str">
        <f>INDEX(tbl_produits[Classe nom], MATCH(tbl_data[[#This Row],[NORM_Spécialité]], tbl_produits[Nom normalisé], 0))</f>
        <v>Hormones systémiques sauf hormones sexuelles et insulines</v>
      </c>
      <c r="H6621">
        <f>YEAR(tbl_data[[#This Row],[Date_rapport]])</f>
        <v>2023</v>
      </c>
      <c r="I6621" t="str">
        <f>INDEX(tbl_produits[Molécule extraite], MATCH(tbl_data[[#This Row],[NORM_Spécialité]], tbl_produits[Nom normalisé], 0))</f>
        <v>Desmopressine</v>
      </c>
      <c r="J6621" s="34">
        <f>DATE(LEFT(tbl_data[[#This Row],[Date_rapport]], 4), MID(tbl_data[[#This Row],[Date_rapport]], 6, 2), RIGHT(tbl_data[[#This Row],[Date_rapport]], 2))</f>
        <v>45047</v>
      </c>
    </row>
    <row r="6622" spans="1:10" x14ac:dyDescent="0.2">
      <c r="A6622" s="28" t="s">
        <v>2036</v>
      </c>
      <c r="B6622" t="s">
        <v>3</v>
      </c>
      <c r="C6622" s="28" t="s">
        <v>300</v>
      </c>
      <c r="D6622" t="s">
        <v>170</v>
      </c>
      <c r="E6622" t="s">
        <v>2</v>
      </c>
      <c r="F6622" t="str">
        <f>INDEX(tbl_produits[Nom normalisé], MATCH(tbl_data[[#This Row],[Spécialité]], tbl_produits[Nom original], 0))</f>
        <v>OCTAFIX 100 UI/ml, poudre et solvant pour solution injectable</v>
      </c>
      <c r="G6622" t="str">
        <f>INDEX(tbl_produits[Classe nom], MATCH(tbl_data[[#This Row],[NORM_Spécialité]], tbl_produits[Nom normalisé], 0))</f>
        <v>Sang et organes hématopoïétiques</v>
      </c>
      <c r="H6622">
        <f>YEAR(tbl_data[[#This Row],[Date_rapport]])</f>
        <v>2023</v>
      </c>
      <c r="I6622" t="str">
        <f>INDEX(tbl_produits[Molécule extraite], MATCH(tbl_data[[#This Row],[NORM_Spécialité]], tbl_produits[Nom normalisé], 0))</f>
        <v>Facteur VIII de coagulation humain</v>
      </c>
      <c r="J6622" s="34">
        <f>DATE(LEFT(tbl_data[[#This Row],[Date_rapport]], 4), MID(tbl_data[[#This Row],[Date_rapport]], 6, 2), RIGHT(tbl_data[[#This Row],[Date_rapport]], 2))</f>
        <v>45047</v>
      </c>
    </row>
    <row r="6623" spans="1:10" x14ac:dyDescent="0.2">
      <c r="A6623" s="28" t="s">
        <v>2036</v>
      </c>
      <c r="B6623" t="s">
        <v>9</v>
      </c>
      <c r="C6623" s="28" t="s">
        <v>300</v>
      </c>
      <c r="D6623" t="s">
        <v>129</v>
      </c>
      <c r="E6623" t="s">
        <v>2</v>
      </c>
      <c r="F6623" t="str">
        <f>INDEX(tbl_produits[Nom normalisé], MATCH(tbl_data[[#This Row],[Spécialité]], tbl_produits[Nom original], 0))</f>
        <v>LYTOS 520 mg, comprimé pelliculé</v>
      </c>
      <c r="G6623" t="str">
        <f>INDEX(tbl_produits[Classe nom], MATCH(tbl_data[[#This Row],[NORM_Spécialité]], tbl_produits[Nom normalisé], 0))</f>
        <v xml:space="preserve">Système musculo-squelettique </v>
      </c>
      <c r="H6623">
        <f>YEAR(tbl_data[[#This Row],[Date_rapport]])</f>
        <v>2023</v>
      </c>
      <c r="I6623" t="str">
        <f>INDEX(tbl_produits[Molécule extraite], MATCH(tbl_data[[#This Row],[NORM_Spécialité]], tbl_produits[Nom normalisé], 0))</f>
        <v>Clodronate de sodium</v>
      </c>
      <c r="J6623" s="34">
        <f>DATE(LEFT(tbl_data[[#This Row],[Date_rapport]], 4), MID(tbl_data[[#This Row],[Date_rapport]], 6, 2), RIGHT(tbl_data[[#This Row],[Date_rapport]], 2))</f>
        <v>45047</v>
      </c>
    </row>
    <row r="6624" spans="1:10" x14ac:dyDescent="0.2">
      <c r="A6624" s="28" t="s">
        <v>2036</v>
      </c>
      <c r="B6624" t="s">
        <v>3</v>
      </c>
      <c r="C6624" s="28" t="s">
        <v>300</v>
      </c>
      <c r="D6624" t="s">
        <v>172</v>
      </c>
      <c r="E6624" t="s">
        <v>2</v>
      </c>
      <c r="F6624" t="str">
        <f>INDEX(tbl_produits[Nom normalisé], MATCH(tbl_data[[#This Row],[Spécialité]], tbl_produits[Nom original], 0))</f>
        <v>FIRDAPSE 10 mg  comprimé</v>
      </c>
      <c r="G6624" t="str">
        <f>INDEX(tbl_produits[Classe nom], MATCH(tbl_data[[#This Row],[NORM_Spécialité]], tbl_produits[Nom normalisé], 0))</f>
        <v>Système nerveux</v>
      </c>
      <c r="H6624">
        <f>YEAR(tbl_data[[#This Row],[Date_rapport]])</f>
        <v>2023</v>
      </c>
      <c r="I6624" t="str">
        <f>INDEX(tbl_produits[Molécule extraite], MATCH(tbl_data[[#This Row],[NORM_Spécialité]], tbl_produits[Nom normalisé], 0))</f>
        <v>Amifampridine (phosphate d')</v>
      </c>
      <c r="J6624" s="34">
        <f>DATE(LEFT(tbl_data[[#This Row],[Date_rapport]], 4), MID(tbl_data[[#This Row],[Date_rapport]], 6, 2), RIGHT(tbl_data[[#This Row],[Date_rapport]], 2))</f>
        <v>45047</v>
      </c>
    </row>
    <row r="6625" spans="1:10" x14ac:dyDescent="0.2">
      <c r="A6625" s="28" t="s">
        <v>2036</v>
      </c>
      <c r="B6625" t="s">
        <v>3</v>
      </c>
      <c r="C6625" s="28" t="s">
        <v>300</v>
      </c>
      <c r="D6625" t="s">
        <v>19</v>
      </c>
      <c r="E6625" t="s">
        <v>2</v>
      </c>
      <c r="F6625" t="str">
        <f>INDEX(tbl_produits[Nom normalisé], MATCH(tbl_data[[#This Row],[Spécialité]], tbl_produits[Nom original], 0))</f>
        <v>FERRIPROX 100 mg/ml, solution buvable</v>
      </c>
      <c r="G6625" t="str">
        <f>INDEX(tbl_produits[Classe nom], MATCH(tbl_data[[#This Row],[NORM_Spécialité]], tbl_produits[Nom normalisé], 0))</f>
        <v>Divers</v>
      </c>
      <c r="H6625">
        <f>YEAR(tbl_data[[#This Row],[Date_rapport]])</f>
        <v>2023</v>
      </c>
      <c r="I6625" t="str">
        <f>INDEX(tbl_produits[Molécule extraite], MATCH(tbl_data[[#This Row],[NORM_Spécialité]], tbl_produits[Nom normalisé], 0))</f>
        <v>Défériprone</v>
      </c>
      <c r="J6625" s="34">
        <f>DATE(LEFT(tbl_data[[#This Row],[Date_rapport]], 4), MID(tbl_data[[#This Row],[Date_rapport]], 6, 2), RIGHT(tbl_data[[#This Row],[Date_rapport]], 2))</f>
        <v>45047</v>
      </c>
    </row>
    <row r="6626" spans="1:10" x14ac:dyDescent="0.2">
      <c r="A6626" s="28" t="s">
        <v>2036</v>
      </c>
      <c r="B6626" t="s">
        <v>3</v>
      </c>
      <c r="C6626" s="28" t="s">
        <v>300</v>
      </c>
      <c r="D6626" t="s">
        <v>141</v>
      </c>
      <c r="E6626" t="s">
        <v>2</v>
      </c>
      <c r="F6626" t="str">
        <f>INDEX(tbl_produits[Nom normalisé], MATCH(tbl_data[[#This Row],[Spécialité]], tbl_produits[Nom original], 0))</f>
        <v>EAU pour préparations injectables en poche de 250 ml, 500 ml et 1 000 ml</v>
      </c>
      <c r="G6626" t="str">
        <f>INDEX(tbl_produits[Classe nom], MATCH(tbl_data[[#This Row],[NORM_Spécialité]], tbl_produits[Nom normalisé], 0))</f>
        <v>Divers</v>
      </c>
      <c r="H6626">
        <f>YEAR(tbl_data[[#This Row],[Date_rapport]])</f>
        <v>2023</v>
      </c>
      <c r="I6626" t="str">
        <f>INDEX(tbl_produits[Molécule extraite], MATCH(tbl_data[[#This Row],[NORM_Spécialité]], tbl_produits[Nom normalisé], 0))</f>
        <v>Eau</v>
      </c>
      <c r="J6626" s="34">
        <f>DATE(LEFT(tbl_data[[#This Row],[Date_rapport]], 4), MID(tbl_data[[#This Row],[Date_rapport]], 6, 2), RIGHT(tbl_data[[#This Row],[Date_rapport]], 2))</f>
        <v>45047</v>
      </c>
    </row>
    <row r="6627" spans="1:10" x14ac:dyDescent="0.2">
      <c r="A6627" s="28" t="s">
        <v>2036</v>
      </c>
      <c r="B6627" t="s">
        <v>3</v>
      </c>
      <c r="C6627" s="28" t="s">
        <v>300</v>
      </c>
      <c r="D6627" t="s">
        <v>8</v>
      </c>
      <c r="E6627" t="s">
        <v>2</v>
      </c>
      <c r="F6627" t="str">
        <f>INDEX(tbl_produits[Nom normalisé], MATCH(tbl_data[[#This Row],[Spécialité]], tbl_produits[Nom original], 0))</f>
        <v>CLAVENTIN, poudre pour solution injectable (I.V.) /TIMENTIN 3,1g, poudre pour solution injectable</v>
      </c>
      <c r="G6627" t="str">
        <f>INDEX(tbl_produits[Classe nom], MATCH(tbl_data[[#This Row],[NORM_Spécialité]], tbl_produits[Nom normalisé], 0))</f>
        <v>Anti-infectieux à usage systémique</v>
      </c>
      <c r="H6627">
        <f>YEAR(tbl_data[[#This Row],[Date_rapport]])</f>
        <v>2023</v>
      </c>
      <c r="I6627" t="str">
        <f>INDEX(tbl_produits[Molécule extraite], MATCH(tbl_data[[#This Row],[NORM_Spécialité]], tbl_produits[Nom normalisé], 0))</f>
        <v>Ticarcilline/acide clavulanique</v>
      </c>
      <c r="J6627" s="34">
        <f>DATE(LEFT(tbl_data[[#This Row],[Date_rapport]], 4), MID(tbl_data[[#This Row],[Date_rapport]], 6, 2), RIGHT(tbl_data[[#This Row],[Date_rapport]], 2))</f>
        <v>45047</v>
      </c>
    </row>
    <row r="6628" spans="1:10" x14ac:dyDescent="0.2">
      <c r="A6628" s="28" t="s">
        <v>2036</v>
      </c>
      <c r="B6628" t="s">
        <v>3</v>
      </c>
      <c r="C6628" s="28" t="s">
        <v>300</v>
      </c>
      <c r="D6628" t="s">
        <v>88</v>
      </c>
      <c r="E6628" t="s">
        <v>2</v>
      </c>
      <c r="F6628" t="str">
        <f>INDEX(tbl_produits[Nom normalisé], MATCH(tbl_data[[#This Row],[Spécialité]], tbl_produits[Nom original], 0))</f>
        <v>CIMETIDINE ARROW 200 mg  comprimé effervescent</v>
      </c>
      <c r="G6628" t="str">
        <f>INDEX(tbl_produits[Classe nom], MATCH(tbl_data[[#This Row],[NORM_Spécialité]], tbl_produits[Nom normalisé], 0))</f>
        <v>Voies digestives et métabolisme</v>
      </c>
      <c r="H6628">
        <f>YEAR(tbl_data[[#This Row],[Date_rapport]])</f>
        <v>2023</v>
      </c>
      <c r="I6628" t="str">
        <f>INDEX(tbl_produits[Molécule extraite], MATCH(tbl_data[[#This Row],[NORM_Spécialité]], tbl_produits[Nom normalisé], 0))</f>
        <v>Cimétidine</v>
      </c>
      <c r="J6628" s="34">
        <f>DATE(LEFT(tbl_data[[#This Row],[Date_rapport]], 4), MID(tbl_data[[#This Row],[Date_rapport]], 6, 2), RIGHT(tbl_data[[#This Row],[Date_rapport]], 2))</f>
        <v>45047</v>
      </c>
    </row>
    <row r="6629" spans="1:10" x14ac:dyDescent="0.2">
      <c r="A6629" s="28" t="s">
        <v>2036</v>
      </c>
      <c r="B6629" t="s">
        <v>9</v>
      </c>
      <c r="C6629" s="28" t="s">
        <v>300</v>
      </c>
      <c r="D6629" t="s">
        <v>107</v>
      </c>
      <c r="E6629" t="s">
        <v>2</v>
      </c>
      <c r="F6629" t="str">
        <f>INDEX(tbl_produits[Nom normalisé], MATCH(tbl_data[[#This Row],[Spécialité]], tbl_produits[Nom original], 0))</f>
        <v>CIMETIDINE 200 mg  comprimé effervescent</v>
      </c>
      <c r="G6629" t="str">
        <f>INDEX(tbl_produits[Classe nom], MATCH(tbl_data[[#This Row],[NORM_Spécialité]], tbl_produits[Nom normalisé], 0))</f>
        <v>Voies digestives et métabolisme</v>
      </c>
      <c r="H6629">
        <f>YEAR(tbl_data[[#This Row],[Date_rapport]])</f>
        <v>2023</v>
      </c>
      <c r="I6629" t="str">
        <f>INDEX(tbl_produits[Molécule extraite], MATCH(tbl_data[[#This Row],[NORM_Spécialité]], tbl_produits[Nom normalisé], 0))</f>
        <v>Cimétidine</v>
      </c>
      <c r="J6629" s="34">
        <f>DATE(LEFT(tbl_data[[#This Row],[Date_rapport]], 4), MID(tbl_data[[#This Row],[Date_rapport]], 6, 2), RIGHT(tbl_data[[#This Row],[Date_rapport]], 2))</f>
        <v>45047</v>
      </c>
    </row>
    <row r="6630" spans="1:10" x14ac:dyDescent="0.2">
      <c r="A6630" s="28" t="s">
        <v>2036</v>
      </c>
      <c r="B6630" t="s">
        <v>3</v>
      </c>
      <c r="C6630" s="28" t="s">
        <v>300</v>
      </c>
      <c r="D6630" t="s">
        <v>77</v>
      </c>
      <c r="E6630" t="s">
        <v>2</v>
      </c>
      <c r="F6630" t="str">
        <f>INDEX(tbl_produits[Nom normalisé], MATCH(tbl_data[[#This Row],[Spécialité]], tbl_produits[Nom original], 0))</f>
        <v>ANSATIPINE 150 mg, gélule</v>
      </c>
      <c r="G6630" t="str">
        <f>INDEX(tbl_produits[Classe nom], MATCH(tbl_data[[#This Row],[NORM_Spécialité]], tbl_produits[Nom normalisé], 0))</f>
        <v>Anti-infectieux à usage systémique</v>
      </c>
      <c r="H6630">
        <f>YEAR(tbl_data[[#This Row],[Date_rapport]])</f>
        <v>2023</v>
      </c>
      <c r="I6630" t="str">
        <f>INDEX(tbl_produits[Molécule extraite], MATCH(tbl_data[[#This Row],[NORM_Spécialité]], tbl_produits[Nom normalisé], 0))</f>
        <v>Rifabutine</v>
      </c>
      <c r="J6630" s="34">
        <f>DATE(LEFT(tbl_data[[#This Row],[Date_rapport]], 4), MID(tbl_data[[#This Row],[Date_rapport]], 6, 2), RIGHT(tbl_data[[#This Row],[Date_rapport]], 2))</f>
        <v>45047</v>
      </c>
    </row>
    <row r="6631" spans="1:10" x14ac:dyDescent="0.2">
      <c r="A6631" s="28" t="s">
        <v>2036</v>
      </c>
      <c r="B6631" t="s">
        <v>3</v>
      </c>
      <c r="C6631" s="28" t="s">
        <v>300</v>
      </c>
      <c r="D6631" t="s">
        <v>43</v>
      </c>
      <c r="E6631" t="s">
        <v>2</v>
      </c>
      <c r="F6631" t="str">
        <f>INDEX(tbl_produits[Nom normalisé], MATCH(tbl_data[[#This Row],[Spécialité]], tbl_produits[Nom original], 0))</f>
        <v>ACIDES AMINES POUR LEUCINOSE DECOMPENSEE AP-HP, solution pour perfusion</v>
      </c>
      <c r="G6631" t="str">
        <f>INDEX(tbl_produits[Classe nom], MATCH(tbl_data[[#This Row],[NORM_Spécialité]], tbl_produits[Nom normalisé], 0))</f>
        <v>Sang et organes hématopoïétiques</v>
      </c>
      <c r="H6631">
        <f>YEAR(tbl_data[[#This Row],[Date_rapport]])</f>
        <v>2023</v>
      </c>
      <c r="I6631" t="str">
        <f>INDEX(tbl_produits[Molécule extraite], MATCH(tbl_data[[#This Row],[NORM_Spécialité]], tbl_produits[Nom normalisé], 0))</f>
        <v>Acides aminés</v>
      </c>
      <c r="J6631" s="34">
        <f>DATE(LEFT(tbl_data[[#This Row],[Date_rapport]], 4), MID(tbl_data[[#This Row],[Date_rapport]], 6, 2), RIGHT(tbl_data[[#This Row],[Date_rapport]], 2))</f>
        <v>45047</v>
      </c>
    </row>
    <row r="6632" spans="1:10" x14ac:dyDescent="0.2">
      <c r="A6632" s="28" t="s">
        <v>1947</v>
      </c>
      <c r="B6632" t="s">
        <v>3</v>
      </c>
      <c r="C6632" s="28" t="s">
        <v>656</v>
      </c>
      <c r="D6632" t="s">
        <v>657</v>
      </c>
      <c r="E6632" t="s">
        <v>2</v>
      </c>
      <c r="F6632" t="str">
        <f>INDEX(tbl_produits[Nom normalisé], MATCH(tbl_data[[#This Row],[Spécialité]], tbl_produits[Nom original], 0))</f>
        <v>QUINIMAX 125 mg, comprimé pelliculé sécable</v>
      </c>
      <c r="G6632" t="str">
        <f>INDEX(tbl_produits[Classe nom], MATCH(tbl_data[[#This Row],[NORM_Spécialité]], tbl_produits[Nom normalisé], 0))</f>
        <v>Antiparasitaires, insecticides et répulsifs</v>
      </c>
      <c r="H6632">
        <f>YEAR(tbl_data[[#This Row],[Date_rapport]])</f>
        <v>2023</v>
      </c>
      <c r="I6632" t="str">
        <f>INDEX(tbl_produits[Molécule extraite], MATCH(tbl_data[[#This Row],[NORM_Spécialité]], tbl_produits[Nom normalisé], 0))</f>
        <v>Quinine / quinidine / cinchonine / cinchonidine</v>
      </c>
      <c r="J6632" s="34">
        <f>DATE(LEFT(tbl_data[[#This Row],[Date_rapport]], 4), MID(tbl_data[[#This Row],[Date_rapport]], 6, 2), RIGHT(tbl_data[[#This Row],[Date_rapport]], 2))</f>
        <v>45105</v>
      </c>
    </row>
    <row r="6633" spans="1:10" x14ac:dyDescent="0.2">
      <c r="A6633" s="28" t="s">
        <v>1947</v>
      </c>
      <c r="B6633" t="s">
        <v>6</v>
      </c>
      <c r="C6633" s="28" t="s">
        <v>658</v>
      </c>
      <c r="D6633" t="s">
        <v>659</v>
      </c>
      <c r="E6633" t="s">
        <v>658</v>
      </c>
      <c r="F6633" t="str">
        <f>INDEX(tbl_produits[Nom normalisé], MATCH(tbl_data[[#This Row],[Spécialité]], tbl_produits[Nom original], 0))</f>
        <v>OZIDIA 10 mg, comprimé à libération prolongée</v>
      </c>
      <c r="G6633" t="str">
        <f>INDEX(tbl_produits[Classe nom], MATCH(tbl_data[[#This Row],[NORM_Spécialité]], tbl_produits[Nom normalisé], 0))</f>
        <v>Voies digestives et métabolisme</v>
      </c>
      <c r="H6633">
        <f>YEAR(tbl_data[[#This Row],[Date_rapport]])</f>
        <v>2023</v>
      </c>
      <c r="I6633" t="str">
        <f>INDEX(tbl_produits[Molécule extraite], MATCH(tbl_data[[#This Row],[NORM_Spécialité]], tbl_produits[Nom normalisé], 0))</f>
        <v>Glipizide</v>
      </c>
      <c r="J6633" s="34">
        <f>DATE(LEFT(tbl_data[[#This Row],[Date_rapport]], 4), MID(tbl_data[[#This Row],[Date_rapport]], 6, 2), RIGHT(tbl_data[[#This Row],[Date_rapport]], 2))</f>
        <v>45105</v>
      </c>
    </row>
    <row r="6634" spans="1:10" x14ac:dyDescent="0.2">
      <c r="A6634" s="28" t="s">
        <v>1947</v>
      </c>
      <c r="B6634" t="s">
        <v>6</v>
      </c>
      <c r="C6634" s="28" t="s">
        <v>658</v>
      </c>
      <c r="D6634" t="s">
        <v>660</v>
      </c>
      <c r="E6634" t="s">
        <v>658</v>
      </c>
      <c r="F6634" t="str">
        <f>INDEX(tbl_produits[Nom normalisé], MATCH(tbl_data[[#This Row],[Spécialité]], tbl_produits[Nom original], 0))</f>
        <v>CEFPODOXIME enfants et nourrissons 40 mg/5 ml, suspension buvable</v>
      </c>
      <c r="G6634" t="str">
        <f>INDEX(tbl_produits[Classe nom], MATCH(tbl_data[[#This Row],[NORM_Spécialité]], tbl_produits[Nom normalisé], 0))</f>
        <v>Anti-infectieux à usage systémique</v>
      </c>
      <c r="H6634">
        <f>YEAR(tbl_data[[#This Row],[Date_rapport]])</f>
        <v>2023</v>
      </c>
      <c r="I6634" t="str">
        <f>INDEX(tbl_produits[Molécule extraite], MATCH(tbl_data[[#This Row],[NORM_Spécialité]], tbl_produits[Nom normalisé], 0))</f>
        <v>Cefpodoxime</v>
      </c>
      <c r="J6634" s="34">
        <f>DATE(LEFT(tbl_data[[#This Row],[Date_rapport]], 4), MID(tbl_data[[#This Row],[Date_rapport]], 6, 2), RIGHT(tbl_data[[#This Row],[Date_rapport]], 2))</f>
        <v>45105</v>
      </c>
    </row>
    <row r="6635" spans="1:10" x14ac:dyDescent="0.2">
      <c r="A6635" s="28" t="s">
        <v>1947</v>
      </c>
      <c r="B6635" t="s">
        <v>9</v>
      </c>
      <c r="C6635" s="28" t="s">
        <v>658</v>
      </c>
      <c r="D6635" t="s">
        <v>661</v>
      </c>
      <c r="E6635" t="s">
        <v>2</v>
      </c>
      <c r="F6635" t="str">
        <f>INDEX(tbl_produits[Nom normalisé], MATCH(tbl_data[[#This Row],[Spécialité]], tbl_produits[Nom original], 0))</f>
        <v>XYLOCAINE 2 %, gel urétral en seringue préremplie</v>
      </c>
      <c r="G6635" t="str">
        <f>INDEX(tbl_produits[Classe nom], MATCH(tbl_data[[#This Row],[NORM_Spécialité]], tbl_produits[Nom normalisé], 0))</f>
        <v>Système nerveux</v>
      </c>
      <c r="H6635">
        <f>YEAR(tbl_data[[#This Row],[Date_rapport]])</f>
        <v>2023</v>
      </c>
      <c r="I6635" t="str">
        <f>INDEX(tbl_produits[Molécule extraite], MATCH(tbl_data[[#This Row],[NORM_Spécialité]], tbl_produits[Nom normalisé], 0))</f>
        <v>Chlorhydrate de lidocaïne</v>
      </c>
      <c r="J6635" s="34">
        <f>DATE(LEFT(tbl_data[[#This Row],[Date_rapport]], 4), MID(tbl_data[[#This Row],[Date_rapport]], 6, 2), RIGHT(tbl_data[[#This Row],[Date_rapport]], 2))</f>
        <v>45105</v>
      </c>
    </row>
    <row r="6636" spans="1:10" x14ac:dyDescent="0.2">
      <c r="A6636" s="28" t="s">
        <v>1947</v>
      </c>
      <c r="B6636" t="s">
        <v>3</v>
      </c>
      <c r="C6636" s="28" t="s">
        <v>658</v>
      </c>
      <c r="D6636" t="s">
        <v>662</v>
      </c>
      <c r="E6636" t="s">
        <v>2</v>
      </c>
      <c r="F6636" t="str">
        <f>INDEX(tbl_produits[Nom normalisé], MATCH(tbl_data[[#This Row],[Spécialité]], tbl_produits[Nom original], 0))</f>
        <v>XYLOCAINE 5 pour cent à la naphazoline, solution pour application muqueuse (1 flacon de 24 ml)</v>
      </c>
      <c r="G6636" t="str">
        <f>INDEX(tbl_produits[Classe nom], MATCH(tbl_data[[#This Row],[NORM_Spécialité]], tbl_produits[Nom normalisé], 0))</f>
        <v>Organes sensoriels</v>
      </c>
      <c r="H6636">
        <f>YEAR(tbl_data[[#This Row],[Date_rapport]])</f>
        <v>2023</v>
      </c>
      <c r="I6636" t="str">
        <f>INDEX(tbl_produits[Molécule extraite], MATCH(tbl_data[[#This Row],[NORM_Spécialité]], tbl_produits[Nom normalisé], 0))</f>
        <v>Nitrate de naphazoline - chlorhydrate de lidocaïne</v>
      </c>
      <c r="J6636" s="34">
        <f>DATE(LEFT(tbl_data[[#This Row],[Date_rapport]], 4), MID(tbl_data[[#This Row],[Date_rapport]], 6, 2), RIGHT(tbl_data[[#This Row],[Date_rapport]], 2))</f>
        <v>45105</v>
      </c>
    </row>
    <row r="6637" spans="1:10" x14ac:dyDescent="0.2">
      <c r="A6637" s="28" t="s">
        <v>1947</v>
      </c>
      <c r="B6637" t="s">
        <v>9</v>
      </c>
      <c r="C6637" s="28" t="s">
        <v>658</v>
      </c>
      <c r="D6637" t="s">
        <v>663</v>
      </c>
      <c r="E6637" t="s">
        <v>2</v>
      </c>
      <c r="F6637" t="str">
        <f>INDEX(tbl_produits[Nom normalisé], MATCH(tbl_data[[#This Row],[Spécialité]], tbl_produits[Nom original], 0))</f>
        <v>DISCOTRINE 15 mg/24 heures, dispositif transdermique</v>
      </c>
      <c r="G6637" t="str">
        <f>INDEX(tbl_produits[Classe nom], MATCH(tbl_data[[#This Row],[NORM_Spécialité]], tbl_produits[Nom normalisé], 0))</f>
        <v>Système cardiovasculaire</v>
      </c>
      <c r="H6637">
        <f>YEAR(tbl_data[[#This Row],[Date_rapport]])</f>
        <v>2023</v>
      </c>
      <c r="I6637" t="str">
        <f>INDEX(tbl_produits[Molécule extraite], MATCH(tbl_data[[#This Row],[NORM_Spécialité]], tbl_produits[Nom normalisé], 0))</f>
        <v>Trinitrine</v>
      </c>
      <c r="J6637" s="34">
        <f>DATE(LEFT(tbl_data[[#This Row],[Date_rapport]], 4), MID(tbl_data[[#This Row],[Date_rapport]], 6, 2), RIGHT(tbl_data[[#This Row],[Date_rapport]], 2))</f>
        <v>45105</v>
      </c>
    </row>
    <row r="6638" spans="1:10" x14ac:dyDescent="0.2">
      <c r="A6638" s="28" t="s">
        <v>1947</v>
      </c>
      <c r="B6638" t="s">
        <v>9</v>
      </c>
      <c r="C6638" s="28" t="s">
        <v>658</v>
      </c>
      <c r="D6638" t="s">
        <v>664</v>
      </c>
      <c r="E6638" t="s">
        <v>2</v>
      </c>
      <c r="F6638" t="str">
        <f>INDEX(tbl_produits[Nom normalisé], MATCH(tbl_data[[#This Row],[Spécialité]], tbl_produits[Nom original], 0))</f>
        <v>DISCOTRINE 5 mg/24 heures, dispositif transdermique</v>
      </c>
      <c r="G6638" t="str">
        <f>INDEX(tbl_produits[Classe nom], MATCH(tbl_data[[#This Row],[NORM_Spécialité]], tbl_produits[Nom normalisé], 0))</f>
        <v>Système cardiovasculaire</v>
      </c>
      <c r="H6638">
        <f>YEAR(tbl_data[[#This Row],[Date_rapport]])</f>
        <v>2023</v>
      </c>
      <c r="I6638" t="str">
        <f>INDEX(tbl_produits[Molécule extraite], MATCH(tbl_data[[#This Row],[NORM_Spécialité]], tbl_produits[Nom normalisé], 0))</f>
        <v>Trinitrine</v>
      </c>
      <c r="J6638" s="34">
        <f>DATE(LEFT(tbl_data[[#This Row],[Date_rapport]], 4), MID(tbl_data[[#This Row],[Date_rapport]], 6, 2), RIGHT(tbl_data[[#This Row],[Date_rapport]], 2))</f>
        <v>45105</v>
      </c>
    </row>
    <row r="6639" spans="1:10" x14ac:dyDescent="0.2">
      <c r="A6639" s="28" t="s">
        <v>1947</v>
      </c>
      <c r="B6639" t="s">
        <v>9</v>
      </c>
      <c r="C6639" s="28" t="s">
        <v>665</v>
      </c>
      <c r="D6639" t="s">
        <v>666</v>
      </c>
      <c r="E6639" t="s">
        <v>2</v>
      </c>
      <c r="F6639" t="str">
        <f>INDEX(tbl_produits[Nom normalisé], MATCH(tbl_data[[#This Row],[Spécialité]], tbl_produits[Nom original], 0))</f>
        <v>BREVIBLOC 10 mg/ml, solution pour perfusion</v>
      </c>
      <c r="G6639" t="str">
        <f>INDEX(tbl_produits[Classe nom], MATCH(tbl_data[[#This Row],[NORM_Spécialité]], tbl_produits[Nom normalisé], 0))</f>
        <v>Système cardiovasculaire</v>
      </c>
      <c r="H6639">
        <f>YEAR(tbl_data[[#This Row],[Date_rapport]])</f>
        <v>2023</v>
      </c>
      <c r="I6639" t="str">
        <f>INDEX(tbl_produits[Molécule extraite], MATCH(tbl_data[[#This Row],[NORM_Spécialité]], tbl_produits[Nom normalisé], 0))</f>
        <v>Esmolol (chlorhydrate d')</v>
      </c>
      <c r="J6639" s="34">
        <f>DATE(LEFT(tbl_data[[#This Row],[Date_rapport]], 4), MID(tbl_data[[#This Row],[Date_rapport]], 6, 2), RIGHT(tbl_data[[#This Row],[Date_rapport]], 2))</f>
        <v>45105</v>
      </c>
    </row>
    <row r="6640" spans="1:10" x14ac:dyDescent="0.2">
      <c r="A6640" s="28" t="s">
        <v>1947</v>
      </c>
      <c r="B6640" t="s">
        <v>3</v>
      </c>
      <c r="C6640" s="28" t="s">
        <v>665</v>
      </c>
      <c r="D6640" t="s">
        <v>667</v>
      </c>
      <c r="E6640" t="s">
        <v>2</v>
      </c>
      <c r="F6640" t="str">
        <f>INDEX(tbl_produits[Nom normalisé], MATCH(tbl_data[[#This Row],[Spécialité]], tbl_produits[Nom original], 0))</f>
        <v>METHYLPHENIDATE Mylan Pharma LP, comprimé à libération prolongée</v>
      </c>
      <c r="G6640" t="str">
        <f>INDEX(tbl_produits[Classe nom], MATCH(tbl_data[[#This Row],[NORM_Spécialité]], tbl_produits[Nom normalisé], 0))</f>
        <v>Système nerveux</v>
      </c>
      <c r="H6640">
        <f>YEAR(tbl_data[[#This Row],[Date_rapport]])</f>
        <v>2023</v>
      </c>
      <c r="I6640" t="str">
        <f>INDEX(tbl_produits[Molécule extraite], MATCH(tbl_data[[#This Row],[NORM_Spécialité]], tbl_produits[Nom normalisé], 0))</f>
        <v>Méthylphénidate (chlorhydrate de)</v>
      </c>
      <c r="J6640" s="34">
        <f>DATE(LEFT(tbl_data[[#This Row],[Date_rapport]], 4), MID(tbl_data[[#This Row],[Date_rapport]], 6, 2), RIGHT(tbl_data[[#This Row],[Date_rapport]], 2))</f>
        <v>45105</v>
      </c>
    </row>
    <row r="6641" spans="1:10" x14ac:dyDescent="0.2">
      <c r="A6641" s="28" t="s">
        <v>1947</v>
      </c>
      <c r="B6641" t="s">
        <v>6</v>
      </c>
      <c r="C6641" s="28" t="s">
        <v>668</v>
      </c>
      <c r="D6641" t="s">
        <v>669</v>
      </c>
      <c r="E6641" t="s">
        <v>668</v>
      </c>
      <c r="F6641" t="str">
        <f>INDEX(tbl_produits[Nom normalisé], MATCH(tbl_data[[#This Row],[Spécialité]], tbl_produits[Nom original], 0))</f>
        <v>MUPHORAN, poudre et solution pour usage parentéral à diluer (perfusion)</v>
      </c>
      <c r="G6641" t="str">
        <f>INDEX(tbl_produits[Classe nom], MATCH(tbl_data[[#This Row],[NORM_Spécialité]], tbl_produits[Nom normalisé], 0))</f>
        <v>Antinéoplasiques et immunomodulateurs</v>
      </c>
      <c r="H6641">
        <f>YEAR(tbl_data[[#This Row],[Date_rapport]])</f>
        <v>2023</v>
      </c>
      <c r="I6641" t="str">
        <f>INDEX(tbl_produits[Molécule extraite], MATCH(tbl_data[[#This Row],[NORM_Spécialité]], tbl_produits[Nom normalisé], 0))</f>
        <v>Fotémustine</v>
      </c>
      <c r="J6641" s="34">
        <f>DATE(LEFT(tbl_data[[#This Row],[Date_rapport]], 4), MID(tbl_data[[#This Row],[Date_rapport]], 6, 2), RIGHT(tbl_data[[#This Row],[Date_rapport]], 2))</f>
        <v>45105</v>
      </c>
    </row>
    <row r="6642" spans="1:10" x14ac:dyDescent="0.2">
      <c r="A6642" s="28" t="s">
        <v>1947</v>
      </c>
      <c r="B6642" t="s">
        <v>3</v>
      </c>
      <c r="C6642" s="28" t="s">
        <v>668</v>
      </c>
      <c r="D6642" t="s">
        <v>670</v>
      </c>
      <c r="E6642" t="s">
        <v>2</v>
      </c>
      <c r="F6642" t="str">
        <f>INDEX(tbl_produits[Nom normalisé], MATCH(tbl_data[[#This Row],[Spécialité]], tbl_produits[Nom original], 0))</f>
        <v>SAVENE 20 mg/ml, poudre pour solution à diluer et diluant pour solution pour perfusion</v>
      </c>
      <c r="G6642" t="str">
        <f>INDEX(tbl_produits[Classe nom], MATCH(tbl_data[[#This Row],[NORM_Spécialité]], tbl_produits[Nom normalisé], 0))</f>
        <v>Divers</v>
      </c>
      <c r="H6642">
        <f>YEAR(tbl_data[[#This Row],[Date_rapport]])</f>
        <v>2023</v>
      </c>
      <c r="I6642" t="str">
        <f>INDEX(tbl_produits[Molécule extraite], MATCH(tbl_data[[#This Row],[NORM_Spécialité]], tbl_produits[Nom normalisé], 0))</f>
        <v>Dexrazoxane</v>
      </c>
      <c r="J6642" s="34">
        <f>DATE(LEFT(tbl_data[[#This Row],[Date_rapport]], 4), MID(tbl_data[[#This Row],[Date_rapport]], 6, 2), RIGHT(tbl_data[[#This Row],[Date_rapport]], 2))</f>
        <v>45105</v>
      </c>
    </row>
    <row r="6643" spans="1:10" x14ac:dyDescent="0.2">
      <c r="A6643" s="28" t="s">
        <v>1947</v>
      </c>
      <c r="B6643" t="s">
        <v>3</v>
      </c>
      <c r="C6643" s="28" t="s">
        <v>668</v>
      </c>
      <c r="D6643" t="s">
        <v>645</v>
      </c>
      <c r="E6643" t="s">
        <v>2</v>
      </c>
      <c r="F6643" t="str">
        <f>INDEX(tbl_produits[Nom normalisé], MATCH(tbl_data[[#This Row],[Spécialité]], tbl_produits[Nom original], 0))</f>
        <v>ACTOSOLV 100 000 UI et 600 000 UI, poudre pour solution injectable / pour perfusion</v>
      </c>
      <c r="G6643" t="str">
        <f>INDEX(tbl_produits[Classe nom], MATCH(tbl_data[[#This Row],[NORM_Spécialité]], tbl_produits[Nom normalisé], 0))</f>
        <v>Sang et organes hématopoïétiques</v>
      </c>
      <c r="H6643">
        <f>YEAR(tbl_data[[#This Row],[Date_rapport]])</f>
        <v>2023</v>
      </c>
      <c r="I6643" t="str">
        <f>INDEX(tbl_produits[Molécule extraite], MATCH(tbl_data[[#This Row],[NORM_Spécialité]], tbl_produits[Nom normalisé], 0))</f>
        <v>Urokinase</v>
      </c>
      <c r="J6643" s="34">
        <f>DATE(LEFT(tbl_data[[#This Row],[Date_rapport]], 4), MID(tbl_data[[#This Row],[Date_rapport]], 6, 2), RIGHT(tbl_data[[#This Row],[Date_rapport]], 2))</f>
        <v>45105</v>
      </c>
    </row>
    <row r="6644" spans="1:10" x14ac:dyDescent="0.2">
      <c r="A6644" s="28" t="s">
        <v>1947</v>
      </c>
      <c r="B6644" t="s">
        <v>9</v>
      </c>
      <c r="C6644" s="28" t="s">
        <v>668</v>
      </c>
      <c r="D6644" t="s">
        <v>671</v>
      </c>
      <c r="E6644" t="s">
        <v>2</v>
      </c>
      <c r="F6644" t="str">
        <f>INDEX(tbl_produits[Nom normalisé], MATCH(tbl_data[[#This Row],[Spécialité]], tbl_produits[Nom original], 0))</f>
        <v>LUTRELEF 3,2 mg, poudre et solvant pour solution injectable</v>
      </c>
      <c r="G6644" t="str">
        <f>INDEX(tbl_produits[Classe nom], MATCH(tbl_data[[#This Row],[NORM_Spécialité]], tbl_produits[Nom normalisé], 0))</f>
        <v>Hormones systémiques sauf hormones sexuelles et insulines</v>
      </c>
      <c r="H6644">
        <f>YEAR(tbl_data[[#This Row],[Date_rapport]])</f>
        <v>2023</v>
      </c>
      <c r="I6644" t="str">
        <f>INDEX(tbl_produits[Molécule extraite], MATCH(tbl_data[[#This Row],[NORM_Spécialité]], tbl_produits[Nom normalisé], 0))</f>
        <v>Gonadoréline (acétate de)</v>
      </c>
      <c r="J6644" s="34">
        <f>DATE(LEFT(tbl_data[[#This Row],[Date_rapport]], 4), MID(tbl_data[[#This Row],[Date_rapport]], 6, 2), RIGHT(tbl_data[[#This Row],[Date_rapport]], 2))</f>
        <v>45105</v>
      </c>
    </row>
    <row r="6645" spans="1:10" x14ac:dyDescent="0.2">
      <c r="A6645" s="28" t="s">
        <v>1947</v>
      </c>
      <c r="B6645" t="s">
        <v>3</v>
      </c>
      <c r="C6645" s="28" t="s">
        <v>672</v>
      </c>
      <c r="D6645" t="s">
        <v>673</v>
      </c>
      <c r="E6645" t="s">
        <v>2</v>
      </c>
      <c r="F6645" t="str">
        <f>INDEX(tbl_produits[Nom normalisé], MATCH(tbl_data[[#This Row],[Spécialité]], tbl_produits[Nom original], 0))</f>
        <v>COTRIMOXAZOLE Teva 800 mg/160 mg, comprimé</v>
      </c>
      <c r="G6645" t="str">
        <f>INDEX(tbl_produits[Classe nom], MATCH(tbl_data[[#This Row],[NORM_Spécialité]], tbl_produits[Nom normalisé], 0))</f>
        <v>Anti-infectieux à usage systémique</v>
      </c>
      <c r="H6645">
        <f>YEAR(tbl_data[[#This Row],[Date_rapport]])</f>
        <v>2023</v>
      </c>
      <c r="I6645" t="str">
        <f>INDEX(tbl_produits[Molécule extraite], MATCH(tbl_data[[#This Row],[NORM_Spécialité]], tbl_produits[Nom normalisé], 0))</f>
        <v>Sulfaméthoxazole / Triméthoprime</v>
      </c>
      <c r="J6645" s="34">
        <f>DATE(LEFT(tbl_data[[#This Row],[Date_rapport]], 4), MID(tbl_data[[#This Row],[Date_rapport]], 6, 2), RIGHT(tbl_data[[#This Row],[Date_rapport]], 2))</f>
        <v>45105</v>
      </c>
    </row>
    <row r="6646" spans="1:10" x14ac:dyDescent="0.2">
      <c r="A6646" s="28" t="s">
        <v>1947</v>
      </c>
      <c r="B6646" t="s">
        <v>9</v>
      </c>
      <c r="C6646" s="28" t="s">
        <v>672</v>
      </c>
      <c r="D6646" t="s">
        <v>674</v>
      </c>
      <c r="E6646" t="s">
        <v>2</v>
      </c>
      <c r="F6646" t="str">
        <f>INDEX(tbl_produits[Nom normalisé], MATCH(tbl_data[[#This Row],[Spécialité]], tbl_produits[Nom original], 0))</f>
        <v>AVONEX 30 microgrammes/0,5 ml, solution injectable, en stylo prérempli</v>
      </c>
      <c r="G6646" t="str">
        <f>INDEX(tbl_produits[Classe nom], MATCH(tbl_data[[#This Row],[NORM_Spécialité]], tbl_produits[Nom normalisé], 0))</f>
        <v>Antinéoplasiques et immunomodulateurs</v>
      </c>
      <c r="H6646">
        <f>YEAR(tbl_data[[#This Row],[Date_rapport]])</f>
        <v>2023</v>
      </c>
      <c r="I6646" t="str">
        <f>INDEX(tbl_produits[Molécule extraite], MATCH(tbl_data[[#This Row],[NORM_Spécialité]], tbl_produits[Nom normalisé], 0))</f>
        <v>Interféron bêta-1a</v>
      </c>
      <c r="J6646" s="34">
        <f>DATE(LEFT(tbl_data[[#This Row],[Date_rapport]], 4), MID(tbl_data[[#This Row],[Date_rapport]], 6, 2), RIGHT(tbl_data[[#This Row],[Date_rapport]], 2))</f>
        <v>45105</v>
      </c>
    </row>
    <row r="6647" spans="1:10" x14ac:dyDescent="0.2">
      <c r="A6647" s="28" t="s">
        <v>1947</v>
      </c>
      <c r="B6647" t="s">
        <v>3</v>
      </c>
      <c r="C6647" s="28" t="s">
        <v>672</v>
      </c>
      <c r="D6647" t="s">
        <v>675</v>
      </c>
      <c r="E6647" t="s">
        <v>2</v>
      </c>
      <c r="F6647" t="str">
        <f>INDEX(tbl_produits[Nom normalisé], MATCH(tbl_data[[#This Row],[Spécialité]], tbl_produits[Nom original], 0))</f>
        <v>BOTOX 50 unité Allergan, poudre pour solution injectable</v>
      </c>
      <c r="G6647" t="str">
        <f>INDEX(tbl_produits[Classe nom], MATCH(tbl_data[[#This Row],[NORM_Spécialité]], tbl_produits[Nom normalisé], 0))</f>
        <v xml:space="preserve">Système musculo-squelettique </v>
      </c>
      <c r="H6647">
        <f>YEAR(tbl_data[[#This Row],[Date_rapport]])</f>
        <v>2023</v>
      </c>
      <c r="I6647" t="str">
        <f>INDEX(tbl_produits[Molécule extraite], MATCH(tbl_data[[#This Row],[NORM_Spécialité]], tbl_produits[Nom normalisé], 0))</f>
        <v>Toxine botulinique type A</v>
      </c>
      <c r="J6647" s="34">
        <f>DATE(LEFT(tbl_data[[#This Row],[Date_rapport]], 4), MID(tbl_data[[#This Row],[Date_rapport]], 6, 2), RIGHT(tbl_data[[#This Row],[Date_rapport]], 2))</f>
        <v>45105</v>
      </c>
    </row>
    <row r="6648" spans="1:10" x14ac:dyDescent="0.2">
      <c r="A6648" s="28" t="s">
        <v>1947</v>
      </c>
      <c r="B6648" t="s">
        <v>3</v>
      </c>
      <c r="C6648" s="28" t="s">
        <v>672</v>
      </c>
      <c r="D6648" t="s">
        <v>676</v>
      </c>
      <c r="E6648" t="s">
        <v>2</v>
      </c>
      <c r="F6648" t="str">
        <f>INDEX(tbl_produits[Nom normalisé], MATCH(tbl_data[[#This Row],[Spécialité]], tbl_produits[Nom original], 0))</f>
        <v>VIALEBEX 40 mg/mL, solution pour perfusion ; Vialebex 200 g/L, solution pour perfusion</v>
      </c>
      <c r="G6648" t="str">
        <f>INDEX(tbl_produits[Classe nom], MATCH(tbl_data[[#This Row],[NORM_Spécialité]], tbl_produits[Nom normalisé], 0))</f>
        <v>Sang et organes hématopoïétiques</v>
      </c>
      <c r="H6648">
        <f>YEAR(tbl_data[[#This Row],[Date_rapport]])</f>
        <v>2023</v>
      </c>
      <c r="I6648" t="str">
        <f>INDEX(tbl_produits[Molécule extraite], MATCH(tbl_data[[#This Row],[NORM_Spécialité]], tbl_produits[Nom normalisé], 0))</f>
        <v>Albumine humaine</v>
      </c>
      <c r="J6648" s="34">
        <f>DATE(LEFT(tbl_data[[#This Row],[Date_rapport]], 4), MID(tbl_data[[#This Row],[Date_rapport]], 6, 2), RIGHT(tbl_data[[#This Row],[Date_rapport]], 2))</f>
        <v>45105</v>
      </c>
    </row>
    <row r="6649" spans="1:10" x14ac:dyDescent="0.2">
      <c r="A6649" s="28" t="s">
        <v>1947</v>
      </c>
      <c r="B6649" t="s">
        <v>9</v>
      </c>
      <c r="C6649" s="28" t="s">
        <v>672</v>
      </c>
      <c r="D6649" t="s">
        <v>677</v>
      </c>
      <c r="E6649" t="s">
        <v>2</v>
      </c>
      <c r="F6649" t="str">
        <f>INDEX(tbl_produits[Nom normalisé], MATCH(tbl_data[[#This Row],[Spécialité]], tbl_produits[Nom original], 0))</f>
        <v>CONCERTA LP, comprimé à libération prolongée</v>
      </c>
      <c r="G6649" t="str">
        <f>INDEX(tbl_produits[Classe nom], MATCH(tbl_data[[#This Row],[NORM_Spécialité]], tbl_produits[Nom normalisé], 0))</f>
        <v>Système nerveux</v>
      </c>
      <c r="H6649">
        <f>YEAR(tbl_data[[#This Row],[Date_rapport]])</f>
        <v>2023</v>
      </c>
      <c r="I6649" t="str">
        <f>INDEX(tbl_produits[Molécule extraite], MATCH(tbl_data[[#This Row],[NORM_Spécialité]], tbl_produits[Nom normalisé], 0))</f>
        <v>Méthylphénidate (chlorhydrate de)</v>
      </c>
      <c r="J6649" s="34">
        <f>DATE(LEFT(tbl_data[[#This Row],[Date_rapport]], 4), MID(tbl_data[[#This Row],[Date_rapport]], 6, 2), RIGHT(tbl_data[[#This Row],[Date_rapport]], 2))</f>
        <v>45105</v>
      </c>
    </row>
    <row r="6650" spans="1:10" x14ac:dyDescent="0.2">
      <c r="A6650" s="28" t="s">
        <v>1947</v>
      </c>
      <c r="B6650" t="s">
        <v>9</v>
      </c>
      <c r="C6650" s="28" t="s">
        <v>678</v>
      </c>
      <c r="D6650" t="s">
        <v>679</v>
      </c>
      <c r="E6650" t="s">
        <v>2</v>
      </c>
      <c r="F6650" t="str">
        <f>INDEX(tbl_produits[Nom normalisé], MATCH(tbl_data[[#This Row],[Spécialité]], tbl_produits[Nom original], 0))</f>
        <v>RIFADINE IV 600 mg, poudre et solvant pour solution pour perfusion</v>
      </c>
      <c r="G6650" t="str">
        <f>INDEX(tbl_produits[Classe nom], MATCH(tbl_data[[#This Row],[NORM_Spécialité]], tbl_produits[Nom normalisé], 0))</f>
        <v>Anti-infectieux à usage systémique</v>
      </c>
      <c r="H6650">
        <f>YEAR(tbl_data[[#This Row],[Date_rapport]])</f>
        <v>2023</v>
      </c>
      <c r="I6650" t="str">
        <f>INDEX(tbl_produits[Molécule extraite], MATCH(tbl_data[[#This Row],[NORM_Spécialité]], tbl_produits[Nom normalisé], 0))</f>
        <v>Rifampicine sodique</v>
      </c>
      <c r="J6650" s="34">
        <f>DATE(LEFT(tbl_data[[#This Row],[Date_rapport]], 4), MID(tbl_data[[#This Row],[Date_rapport]], 6, 2), RIGHT(tbl_data[[#This Row],[Date_rapport]], 2))</f>
        <v>45105</v>
      </c>
    </row>
    <row r="6651" spans="1:10" x14ac:dyDescent="0.2">
      <c r="A6651" s="28" t="s">
        <v>1947</v>
      </c>
      <c r="B6651" t="s">
        <v>9</v>
      </c>
      <c r="C6651" s="28" t="s">
        <v>678</v>
      </c>
      <c r="D6651" t="s">
        <v>680</v>
      </c>
      <c r="E6651" t="s">
        <v>2</v>
      </c>
      <c r="F6651" t="str">
        <f>INDEX(tbl_produits[Nom normalisé], MATCH(tbl_data[[#This Row],[Spécialité]], tbl_produits[Nom original], 0))</f>
        <v>CAPRELSA 100 mg et 300 mg, comprimé pelliculé</v>
      </c>
      <c r="G6651" t="str">
        <f>INDEX(tbl_produits[Classe nom], MATCH(tbl_data[[#This Row],[NORM_Spécialité]], tbl_produits[Nom normalisé], 0))</f>
        <v>Antinéoplasiques et immunomodulateurs</v>
      </c>
      <c r="H6651">
        <f>YEAR(tbl_data[[#This Row],[Date_rapport]])</f>
        <v>2023</v>
      </c>
      <c r="I6651" t="str">
        <f>INDEX(tbl_produits[Molécule extraite], MATCH(tbl_data[[#This Row],[NORM_Spécialité]], tbl_produits[Nom normalisé], 0))</f>
        <v>Vandétanib</v>
      </c>
      <c r="J6651" s="34">
        <f>DATE(LEFT(tbl_data[[#This Row],[Date_rapport]], 4), MID(tbl_data[[#This Row],[Date_rapport]], 6, 2), RIGHT(tbl_data[[#This Row],[Date_rapport]], 2))</f>
        <v>45105</v>
      </c>
    </row>
    <row r="6652" spans="1:10" x14ac:dyDescent="0.2">
      <c r="A6652" s="28" t="s">
        <v>1947</v>
      </c>
      <c r="B6652" t="s">
        <v>9</v>
      </c>
      <c r="C6652" s="28" t="s">
        <v>678</v>
      </c>
      <c r="D6652" t="s">
        <v>681</v>
      </c>
      <c r="E6652" t="s">
        <v>2</v>
      </c>
      <c r="F6652" t="str">
        <f>INDEX(tbl_produits[Nom normalisé], MATCH(tbl_data[[#This Row],[Spécialité]], tbl_produits[Nom original], 0))</f>
        <v>THYROGEN 0,9 mg, poudre pour solution injectable</v>
      </c>
      <c r="G6652" t="str">
        <f>INDEX(tbl_produits[Classe nom], MATCH(tbl_data[[#This Row],[NORM_Spécialité]], tbl_produits[Nom normalisé], 0))</f>
        <v>Hormones systémiques sauf hormones sexuelles et insulines</v>
      </c>
      <c r="H6652">
        <f>YEAR(tbl_data[[#This Row],[Date_rapport]])</f>
        <v>2023</v>
      </c>
      <c r="I6652" t="str">
        <f>INDEX(tbl_produits[Molécule extraite], MATCH(tbl_data[[#This Row],[NORM_Spécialité]], tbl_produits[Nom normalisé], 0))</f>
        <v>Thyrotropine alfa</v>
      </c>
      <c r="J6652" s="34">
        <f>DATE(LEFT(tbl_data[[#This Row],[Date_rapport]], 4), MID(tbl_data[[#This Row],[Date_rapport]], 6, 2), RIGHT(tbl_data[[#This Row],[Date_rapport]], 2))</f>
        <v>45105</v>
      </c>
    </row>
    <row r="6653" spans="1:10" x14ac:dyDescent="0.2">
      <c r="A6653" s="28" t="s">
        <v>1947</v>
      </c>
      <c r="B6653" t="s">
        <v>9</v>
      </c>
      <c r="C6653" s="28" t="s">
        <v>678</v>
      </c>
      <c r="D6653" t="s">
        <v>682</v>
      </c>
      <c r="E6653" t="s">
        <v>2</v>
      </c>
      <c r="F6653" t="str">
        <f>INDEX(tbl_produits[Nom normalisé], MATCH(tbl_data[[#This Row],[Spécialité]], tbl_produits[Nom original], 0))</f>
        <v>MÉTHOXSALÈNE Macopharma 20 microgrammes/mL, solution pour la modification de la fraction sanguine</v>
      </c>
      <c r="G6653" t="str">
        <f>INDEX(tbl_produits[Classe nom], MATCH(tbl_data[[#This Row],[NORM_Spécialité]], tbl_produits[Nom normalisé], 0))</f>
        <v>Antinéoplasiques et immunomodulateurs</v>
      </c>
      <c r="H6653">
        <f>YEAR(tbl_data[[#This Row],[Date_rapport]])</f>
        <v>2023</v>
      </c>
      <c r="I6653" t="str">
        <f>INDEX(tbl_produits[Molécule extraite], MATCH(tbl_data[[#This Row],[NORM_Spécialité]], tbl_produits[Nom normalisé], 0))</f>
        <v>Méthoxsalène</v>
      </c>
      <c r="J6653" s="34">
        <f>DATE(LEFT(tbl_data[[#This Row],[Date_rapport]], 4), MID(tbl_data[[#This Row],[Date_rapport]], 6, 2), RIGHT(tbl_data[[#This Row],[Date_rapport]], 2))</f>
        <v>45105</v>
      </c>
    </row>
    <row r="6654" spans="1:10" x14ac:dyDescent="0.2">
      <c r="A6654" s="28" t="s">
        <v>1947</v>
      </c>
      <c r="B6654" t="s">
        <v>3</v>
      </c>
      <c r="C6654" s="28" t="s">
        <v>678</v>
      </c>
      <c r="D6654" t="s">
        <v>683</v>
      </c>
      <c r="E6654" t="s">
        <v>2</v>
      </c>
      <c r="F6654" t="str">
        <f>INDEX(tbl_produits[Nom normalisé], MATCH(tbl_data[[#This Row],[Spécialité]], tbl_produits[Nom original], 0))</f>
        <v>SPÉCIALITÉS à base de quinapril/hydrochlorothiazide, comprimé pelliculé</v>
      </c>
      <c r="G6654" t="str">
        <f>INDEX(tbl_produits[Classe nom], MATCH(tbl_data[[#This Row],[NORM_Spécialité]], tbl_produits[Nom normalisé], 0))</f>
        <v>Système cardiovasculaire</v>
      </c>
      <c r="H6654">
        <f>YEAR(tbl_data[[#This Row],[Date_rapport]])</f>
        <v>2023</v>
      </c>
      <c r="I6654" t="str">
        <f>INDEX(tbl_produits[Molécule extraite], MATCH(tbl_data[[#This Row],[NORM_Spécialité]], tbl_produits[Nom normalisé], 0))</f>
        <v>Hydrochlorothiazide, quinapril (chlorhydrate de)</v>
      </c>
      <c r="J6654" s="34">
        <f>DATE(LEFT(tbl_data[[#This Row],[Date_rapport]], 4), MID(tbl_data[[#This Row],[Date_rapport]], 6, 2), RIGHT(tbl_data[[#This Row],[Date_rapport]], 2))</f>
        <v>45105</v>
      </c>
    </row>
    <row r="6655" spans="1:10" x14ac:dyDescent="0.2">
      <c r="A6655" s="28" t="s">
        <v>1947</v>
      </c>
      <c r="B6655" t="s">
        <v>9</v>
      </c>
      <c r="C6655" s="28" t="s">
        <v>684</v>
      </c>
      <c r="D6655" t="s">
        <v>685</v>
      </c>
      <c r="E6655" t="s">
        <v>2</v>
      </c>
      <c r="F6655" t="str">
        <f>INDEX(tbl_produits[Nom normalisé], MATCH(tbl_data[[#This Row],[Spécialité]], tbl_produits[Nom original], 0))</f>
        <v>RITALINE L.P., gélule à libération prolongée</v>
      </c>
      <c r="G6655" t="str">
        <f>INDEX(tbl_produits[Classe nom], MATCH(tbl_data[[#This Row],[NORM_Spécialité]], tbl_produits[Nom normalisé], 0))</f>
        <v>Système nerveux</v>
      </c>
      <c r="H6655">
        <f>YEAR(tbl_data[[#This Row],[Date_rapport]])</f>
        <v>2023</v>
      </c>
      <c r="I6655" t="str">
        <f>INDEX(tbl_produits[Molécule extraite], MATCH(tbl_data[[#This Row],[NORM_Spécialité]], tbl_produits[Nom normalisé], 0))</f>
        <v>Méthylphénidate (chlorhydrate de)</v>
      </c>
      <c r="J6655" s="34">
        <f>DATE(LEFT(tbl_data[[#This Row],[Date_rapport]], 4), MID(tbl_data[[#This Row],[Date_rapport]], 6, 2), RIGHT(tbl_data[[#This Row],[Date_rapport]], 2))</f>
        <v>45105</v>
      </c>
    </row>
    <row r="6656" spans="1:10" x14ac:dyDescent="0.2">
      <c r="A6656" s="28" t="s">
        <v>1947</v>
      </c>
      <c r="B6656" t="s">
        <v>6</v>
      </c>
      <c r="C6656" s="28" t="s">
        <v>684</v>
      </c>
      <c r="D6656" t="s">
        <v>686</v>
      </c>
      <c r="E6656" t="s">
        <v>603</v>
      </c>
      <c r="F6656" t="str">
        <f>INDEX(tbl_produits[Nom normalisé], MATCH(tbl_data[[#This Row],[Spécialité]], tbl_produits[Nom original], 0))</f>
        <v>CEFPODOXIME 100 mg cp</v>
      </c>
      <c r="G6656" t="str">
        <f>INDEX(tbl_produits[Classe nom], MATCH(tbl_data[[#This Row],[NORM_Spécialité]], tbl_produits[Nom normalisé], 0))</f>
        <v>Anti-infectieux à usage systémique</v>
      </c>
      <c r="H6656">
        <f>YEAR(tbl_data[[#This Row],[Date_rapport]])</f>
        <v>2023</v>
      </c>
      <c r="I6656" t="str">
        <f>INDEX(tbl_produits[Molécule extraite], MATCH(tbl_data[[#This Row],[NORM_Spécialité]], tbl_produits[Nom normalisé], 0))</f>
        <v>Cefpodoxime</v>
      </c>
      <c r="J6656" s="34">
        <f>DATE(LEFT(tbl_data[[#This Row],[Date_rapport]], 4), MID(tbl_data[[#This Row],[Date_rapport]], 6, 2), RIGHT(tbl_data[[#This Row],[Date_rapport]], 2))</f>
        <v>45105</v>
      </c>
    </row>
    <row r="6657" spans="1:10" x14ac:dyDescent="0.2">
      <c r="A6657" s="28" t="s">
        <v>1947</v>
      </c>
      <c r="B6657" t="s">
        <v>6</v>
      </c>
      <c r="C6657" s="28" t="s">
        <v>684</v>
      </c>
      <c r="D6657" t="s">
        <v>687</v>
      </c>
      <c r="E6657" t="s">
        <v>1637</v>
      </c>
      <c r="F6657" t="str">
        <f>INDEX(tbl_produits[Nom normalisé], MATCH(tbl_data[[#This Row],[Spécialité]], tbl_produits[Nom original], 0))</f>
        <v>CYSTAGON, 50 mg, gélule</v>
      </c>
      <c r="G6657" t="str">
        <f>INDEX(tbl_produits[Classe nom], MATCH(tbl_data[[#This Row],[NORM_Spécialité]], tbl_produits[Nom normalisé], 0))</f>
        <v>Voies digestives et métabolisme</v>
      </c>
      <c r="H6657">
        <f>YEAR(tbl_data[[#This Row],[Date_rapport]])</f>
        <v>2023</v>
      </c>
      <c r="I6657" t="str">
        <f>INDEX(tbl_produits[Molécule extraite], MATCH(tbl_data[[#This Row],[NORM_Spécialité]], tbl_produits[Nom normalisé], 0))</f>
        <v>Mercaptamine (bitartrate de)</v>
      </c>
      <c r="J6657" s="34">
        <f>DATE(LEFT(tbl_data[[#This Row],[Date_rapport]], 4), MID(tbl_data[[#This Row],[Date_rapport]], 6, 2), RIGHT(tbl_data[[#This Row],[Date_rapport]], 2))</f>
        <v>45105</v>
      </c>
    </row>
    <row r="6658" spans="1:10" x14ac:dyDescent="0.2">
      <c r="A6658" s="28" t="s">
        <v>1947</v>
      </c>
      <c r="B6658" t="s">
        <v>3</v>
      </c>
      <c r="C6658" s="28" t="s">
        <v>684</v>
      </c>
      <c r="D6658" t="s">
        <v>630</v>
      </c>
      <c r="E6658" t="s">
        <v>2</v>
      </c>
      <c r="F6658" t="str">
        <f>INDEX(tbl_produits[Nom normalisé], MATCH(tbl_data[[#This Row],[Spécialité]], tbl_produits[Nom original], 0))</f>
        <v>CRESEMBA 200 mg, poudre pour solution à diluer pour perfusion</v>
      </c>
      <c r="G6658" t="str">
        <f>INDEX(tbl_produits[Classe nom], MATCH(tbl_data[[#This Row],[NORM_Spécialité]], tbl_produits[Nom normalisé], 0))</f>
        <v>Anti-infectieux à usage systémique</v>
      </c>
      <c r="H6658">
        <f>YEAR(tbl_data[[#This Row],[Date_rapport]])</f>
        <v>2023</v>
      </c>
      <c r="I6658" t="str">
        <f>INDEX(tbl_produits[Molécule extraite], MATCH(tbl_data[[#This Row],[NORM_Spécialité]], tbl_produits[Nom normalisé], 0))</f>
        <v>Isavuconazonium (sulfate d')</v>
      </c>
      <c r="J6658" s="34">
        <f>DATE(LEFT(tbl_data[[#This Row],[Date_rapport]], 4), MID(tbl_data[[#This Row],[Date_rapport]], 6, 2), RIGHT(tbl_data[[#This Row],[Date_rapport]], 2))</f>
        <v>45105</v>
      </c>
    </row>
    <row r="6659" spans="1:10" x14ac:dyDescent="0.2">
      <c r="A6659" s="28" t="s">
        <v>1947</v>
      </c>
      <c r="B6659" t="s">
        <v>3</v>
      </c>
      <c r="C6659" s="28" t="s">
        <v>684</v>
      </c>
      <c r="D6659" t="s">
        <v>688</v>
      </c>
      <c r="E6659" t="s">
        <v>2</v>
      </c>
      <c r="F6659" t="str">
        <f>INDEX(tbl_produits[Nom normalisé], MATCH(tbl_data[[#This Row],[Spécialité]], tbl_produits[Nom original], 0))</f>
        <v xml:space="preserve">ACTONEL 35 mg, comprimé gastro-résistant </v>
      </c>
      <c r="G6659" t="str">
        <f>INDEX(tbl_produits[Classe nom], MATCH(tbl_data[[#This Row],[NORM_Spécialité]], tbl_produits[Nom normalisé], 0))</f>
        <v xml:space="preserve">Système musculo-squelettique </v>
      </c>
      <c r="H6659">
        <f>YEAR(tbl_data[[#This Row],[Date_rapport]])</f>
        <v>2023</v>
      </c>
      <c r="I6659" t="str">
        <f>INDEX(tbl_produits[Molécule extraite], MATCH(tbl_data[[#This Row],[NORM_Spécialité]], tbl_produits[Nom normalisé], 0))</f>
        <v>Risédronate monosodique</v>
      </c>
      <c r="J6659" s="34">
        <f>DATE(LEFT(tbl_data[[#This Row],[Date_rapport]], 4), MID(tbl_data[[#This Row],[Date_rapport]], 6, 2), RIGHT(tbl_data[[#This Row],[Date_rapport]], 2))</f>
        <v>45105</v>
      </c>
    </row>
    <row r="6660" spans="1:10" x14ac:dyDescent="0.2">
      <c r="A6660" s="28" t="s">
        <v>1947</v>
      </c>
      <c r="B6660" t="s">
        <v>9</v>
      </c>
      <c r="C6660" s="28" t="s">
        <v>689</v>
      </c>
      <c r="D6660" t="s">
        <v>690</v>
      </c>
      <c r="E6660" t="s">
        <v>2</v>
      </c>
      <c r="F6660" t="str">
        <f>INDEX(tbl_produits[Nom normalisé], MATCH(tbl_data[[#This Row],[Spécialité]], tbl_produits[Nom original], 0))</f>
        <v>AUGMENTIN 100 mg/12,50 mg par ml nourissons, poudre pour suspension buvable en flacon</v>
      </c>
      <c r="G6660" t="str">
        <f>INDEX(tbl_produits[Classe nom], MATCH(tbl_data[[#This Row],[NORM_Spécialité]], tbl_produits[Nom normalisé], 0))</f>
        <v>Anti-infectieux à usage systémique</v>
      </c>
      <c r="H6660">
        <f>YEAR(tbl_data[[#This Row],[Date_rapport]])</f>
        <v>2023</v>
      </c>
      <c r="I6660" t="str">
        <f>INDEX(tbl_produits[Molécule extraite], MATCH(tbl_data[[#This Row],[NORM_Spécialité]], tbl_produits[Nom normalisé], 0))</f>
        <v>Amoxicilline / acide clavulanique</v>
      </c>
      <c r="J6660" s="34">
        <f>DATE(LEFT(tbl_data[[#This Row],[Date_rapport]], 4), MID(tbl_data[[#This Row],[Date_rapport]], 6, 2), RIGHT(tbl_data[[#This Row],[Date_rapport]], 2))</f>
        <v>45105</v>
      </c>
    </row>
    <row r="6661" spans="1:10" x14ac:dyDescent="0.2">
      <c r="A6661" s="28" t="s">
        <v>1947</v>
      </c>
      <c r="B6661" t="s">
        <v>6</v>
      </c>
      <c r="C6661" s="28" t="s">
        <v>689</v>
      </c>
      <c r="D6661" t="s">
        <v>691</v>
      </c>
      <c r="E6661" t="s">
        <v>698</v>
      </c>
      <c r="F6661" t="str">
        <f>INDEX(tbl_produits[Nom normalisé], MATCH(tbl_data[[#This Row],[Spécialité]], tbl_produits[Nom original], 0))</f>
        <v>PLASMALYTE Viaflo, solution pour perfusion</v>
      </c>
      <c r="G6661" t="str">
        <f>INDEX(tbl_produits[Classe nom], MATCH(tbl_data[[#This Row],[NORM_Spécialité]], tbl_produits[Nom normalisé], 0))</f>
        <v>Sang et organes hématopoïétiques</v>
      </c>
      <c r="H6661">
        <f>YEAR(tbl_data[[#This Row],[Date_rapport]])</f>
        <v>2023</v>
      </c>
      <c r="I6661" t="str">
        <f>INDEX(tbl_produits[Molécule extraite], MATCH(tbl_data[[#This Row],[NORM_Spécialité]], tbl_produits[Nom normalisé], 0))</f>
        <v>Sodium (chlorure de) / Potassium (chlorure de) / Magnésium (chlorure de) / Sodium (gluconate de)</v>
      </c>
      <c r="J6661" s="34">
        <f>DATE(LEFT(tbl_data[[#This Row],[Date_rapport]], 4), MID(tbl_data[[#This Row],[Date_rapport]], 6, 2), RIGHT(tbl_data[[#This Row],[Date_rapport]], 2))</f>
        <v>45105</v>
      </c>
    </row>
    <row r="6662" spans="1:10" x14ac:dyDescent="0.2">
      <c r="A6662" s="28" t="s">
        <v>1947</v>
      </c>
      <c r="B6662" t="s">
        <v>9</v>
      </c>
      <c r="C6662" s="28" t="s">
        <v>689</v>
      </c>
      <c r="D6662" t="s">
        <v>692</v>
      </c>
      <c r="E6662" t="s">
        <v>2</v>
      </c>
      <c r="F6662" t="str">
        <f>INDEX(tbl_produits[Nom normalisé], MATCH(tbl_data[[#This Row],[Spécialité]], tbl_produits[Nom original], 0))</f>
        <v>ALPROSTADIL Intsel Chimos 0,5 mg/ml, solution injectable</v>
      </c>
      <c r="G6662" t="str">
        <f>INDEX(tbl_produits[Classe nom], MATCH(tbl_data[[#This Row],[NORM_Spécialité]], tbl_produits[Nom normalisé], 0))</f>
        <v>Système cardiovasculaire</v>
      </c>
      <c r="H6662">
        <f>YEAR(tbl_data[[#This Row],[Date_rapport]])</f>
        <v>2023</v>
      </c>
      <c r="I6662" t="str">
        <f>INDEX(tbl_produits[Molécule extraite], MATCH(tbl_data[[#This Row],[NORM_Spécialité]], tbl_produits[Nom normalisé], 0))</f>
        <v>Alprostadil</v>
      </c>
      <c r="J6662" s="34">
        <f>DATE(LEFT(tbl_data[[#This Row],[Date_rapport]], 4), MID(tbl_data[[#This Row],[Date_rapport]], 6, 2), RIGHT(tbl_data[[#This Row],[Date_rapport]], 2))</f>
        <v>45105</v>
      </c>
    </row>
    <row r="6663" spans="1:10" x14ac:dyDescent="0.2">
      <c r="A6663" s="28" t="s">
        <v>1947</v>
      </c>
      <c r="B6663" t="s">
        <v>9</v>
      </c>
      <c r="C6663" s="28" t="s">
        <v>689</v>
      </c>
      <c r="D6663" t="s">
        <v>693</v>
      </c>
      <c r="E6663" t="s">
        <v>2</v>
      </c>
      <c r="F6663" t="str">
        <f>INDEX(tbl_produits[Nom normalisé], MATCH(tbl_data[[#This Row],[Spécialité]], tbl_produits[Nom original], 0))</f>
        <v>ZIRABEV 25 mg/ml, solution à diluer pour perfusion</v>
      </c>
      <c r="G6663" t="str">
        <f>INDEX(tbl_produits[Classe nom], MATCH(tbl_data[[#This Row],[NORM_Spécialité]], tbl_produits[Nom normalisé], 0))</f>
        <v>Antinéoplasiques et immunomodulateurs</v>
      </c>
      <c r="H6663">
        <f>YEAR(tbl_data[[#This Row],[Date_rapport]])</f>
        <v>2023</v>
      </c>
      <c r="I6663" t="str">
        <f>INDEX(tbl_produits[Molécule extraite], MATCH(tbl_data[[#This Row],[NORM_Spécialité]], tbl_produits[Nom normalisé], 0))</f>
        <v>Bévacizumab</v>
      </c>
      <c r="J6663" s="34">
        <f>DATE(LEFT(tbl_data[[#This Row],[Date_rapport]], 4), MID(tbl_data[[#This Row],[Date_rapport]], 6, 2), RIGHT(tbl_data[[#This Row],[Date_rapport]], 2))</f>
        <v>45105</v>
      </c>
    </row>
    <row r="6664" spans="1:10" x14ac:dyDescent="0.2">
      <c r="A6664" s="28" t="s">
        <v>1947</v>
      </c>
      <c r="B6664" t="s">
        <v>9</v>
      </c>
      <c r="C6664" s="28" t="s">
        <v>694</v>
      </c>
      <c r="D6664" t="s">
        <v>610</v>
      </c>
      <c r="E6664" t="s">
        <v>2</v>
      </c>
      <c r="F6664" t="str">
        <f>INDEX(tbl_produits[Nom normalisé], MATCH(tbl_data[[#This Row],[Spécialité]], tbl_produits[Nom original], 0))</f>
        <v>KEVZARA 200 mg, solution injectable en stylo prérempli</v>
      </c>
      <c r="G6664" t="str">
        <f>INDEX(tbl_produits[Classe nom], MATCH(tbl_data[[#This Row],[NORM_Spécialité]], tbl_produits[Nom normalisé], 0))</f>
        <v>Antinéoplasiques et immunomodulateurs</v>
      </c>
      <c r="H6664">
        <f>YEAR(tbl_data[[#This Row],[Date_rapport]])</f>
        <v>2023</v>
      </c>
      <c r="I6664" t="str">
        <f>INDEX(tbl_produits[Molécule extraite], MATCH(tbl_data[[#This Row],[NORM_Spécialité]], tbl_produits[Nom normalisé], 0))</f>
        <v>Sarilumab</v>
      </c>
      <c r="J6664" s="34">
        <f>DATE(LEFT(tbl_data[[#This Row],[Date_rapport]], 4), MID(tbl_data[[#This Row],[Date_rapport]], 6, 2), RIGHT(tbl_data[[#This Row],[Date_rapport]], 2))</f>
        <v>45105</v>
      </c>
    </row>
    <row r="6665" spans="1:10" x14ac:dyDescent="0.2">
      <c r="A6665" s="28" t="s">
        <v>1947</v>
      </c>
      <c r="B6665" t="s">
        <v>9</v>
      </c>
      <c r="C6665" s="28" t="s">
        <v>694</v>
      </c>
      <c r="D6665" t="s">
        <v>695</v>
      </c>
      <c r="E6665" t="s">
        <v>2</v>
      </c>
      <c r="F6665" t="str">
        <f>INDEX(tbl_produits[Nom normalisé], MATCH(tbl_data[[#This Row],[Spécialité]], tbl_produits[Nom original], 0))</f>
        <v>GLUCAGEN 1 mg/ml, poudre et solvant pour solution injectable</v>
      </c>
      <c r="G6665" t="str">
        <f>INDEX(tbl_produits[Classe nom], MATCH(tbl_data[[#This Row],[NORM_Spécialité]], tbl_produits[Nom normalisé], 0))</f>
        <v>Hormones systémiques sauf hormones sexuelles et insulines</v>
      </c>
      <c r="H6665">
        <f>YEAR(tbl_data[[#This Row],[Date_rapport]])</f>
        <v>2023</v>
      </c>
      <c r="I6665" t="str">
        <f>INDEX(tbl_produits[Molécule extraite], MATCH(tbl_data[[#This Row],[NORM_Spécialité]], tbl_produits[Nom normalisé], 0))</f>
        <v>Glucagon</v>
      </c>
      <c r="J6665" s="34">
        <f>DATE(LEFT(tbl_data[[#This Row],[Date_rapport]], 4), MID(tbl_data[[#This Row],[Date_rapport]], 6, 2), RIGHT(tbl_data[[#This Row],[Date_rapport]], 2))</f>
        <v>45105</v>
      </c>
    </row>
    <row r="6666" spans="1:10" x14ac:dyDescent="0.2">
      <c r="A6666" s="28" t="s">
        <v>1947</v>
      </c>
      <c r="B6666" t="s">
        <v>3</v>
      </c>
      <c r="C6666" s="28" t="s">
        <v>696</v>
      </c>
      <c r="D6666" t="s">
        <v>697</v>
      </c>
      <c r="E6666" t="s">
        <v>2</v>
      </c>
      <c r="F6666" t="str">
        <f>INDEX(tbl_produits[Nom normalisé], MATCH(tbl_data[[#This Row],[Spécialité]], tbl_produits[Nom original], 0))</f>
        <v>ATROPINE (sufate) Lavoisier 0,50 mg/ml et 1 mg/ml, solution injectable</v>
      </c>
      <c r="G6666" t="str">
        <f>INDEX(tbl_produits[Classe nom], MATCH(tbl_data[[#This Row],[NORM_Spécialité]], tbl_produits[Nom normalisé], 0))</f>
        <v>Voies digestives et métabolisme</v>
      </c>
      <c r="H6666">
        <f>YEAR(tbl_data[[#This Row],[Date_rapport]])</f>
        <v>2023</v>
      </c>
      <c r="I6666" t="str">
        <f>INDEX(tbl_produits[Molécule extraite], MATCH(tbl_data[[#This Row],[NORM_Spécialité]], tbl_produits[Nom normalisé], 0))</f>
        <v>Sulfate d’atropine</v>
      </c>
      <c r="J6666" s="34">
        <f>DATE(LEFT(tbl_data[[#This Row],[Date_rapport]], 4), MID(tbl_data[[#This Row],[Date_rapport]], 6, 2), RIGHT(tbl_data[[#This Row],[Date_rapport]], 2))</f>
        <v>45105</v>
      </c>
    </row>
    <row r="6667" spans="1:10" x14ac:dyDescent="0.2">
      <c r="A6667" s="28" t="s">
        <v>1947</v>
      </c>
      <c r="B6667" t="s">
        <v>3</v>
      </c>
      <c r="C6667" s="28" t="s">
        <v>698</v>
      </c>
      <c r="D6667" t="s">
        <v>638</v>
      </c>
      <c r="E6667" t="s">
        <v>2</v>
      </c>
      <c r="F6667" t="str">
        <f>INDEX(tbl_produits[Nom normalisé], MATCH(tbl_data[[#This Row],[Spécialité]], tbl_produits[Nom original], 0))</f>
        <v>JAVLOR 25 mg/ml, solution à diluer pour perfusion</v>
      </c>
      <c r="G6667" t="str">
        <f>INDEX(tbl_produits[Classe nom], MATCH(tbl_data[[#This Row],[NORM_Spécialité]], tbl_produits[Nom normalisé], 0))</f>
        <v>Antinéoplasiques et immunomodulateurs</v>
      </c>
      <c r="H6667">
        <f>YEAR(tbl_data[[#This Row],[Date_rapport]])</f>
        <v>2023</v>
      </c>
      <c r="I6667" t="str">
        <f>INDEX(tbl_produits[Molécule extraite], MATCH(tbl_data[[#This Row],[NORM_Spécialité]], tbl_produits[Nom normalisé], 0))</f>
        <v>Vinflunine</v>
      </c>
      <c r="J6667" s="34">
        <f>DATE(LEFT(tbl_data[[#This Row],[Date_rapport]], 4), MID(tbl_data[[#This Row],[Date_rapport]], 6, 2), RIGHT(tbl_data[[#This Row],[Date_rapport]], 2))</f>
        <v>45105</v>
      </c>
    </row>
    <row r="6668" spans="1:10" x14ac:dyDescent="0.2">
      <c r="A6668" s="28" t="s">
        <v>1947</v>
      </c>
      <c r="B6668" t="s">
        <v>3</v>
      </c>
      <c r="C6668" s="28" t="s">
        <v>698</v>
      </c>
      <c r="D6668" t="s">
        <v>699</v>
      </c>
      <c r="E6668" t="s">
        <v>2</v>
      </c>
      <c r="F6668" t="str">
        <f>INDEX(tbl_produits[Nom normalisé], MATCH(tbl_data[[#This Row],[Spécialité]], tbl_produits[Nom original], 0))</f>
        <v>ARMISARTE 25 mg/ml, solution à diluer pour perfusion</v>
      </c>
      <c r="G6668" t="str">
        <f>INDEX(tbl_produits[Classe nom], MATCH(tbl_data[[#This Row],[NORM_Spécialité]], tbl_produits[Nom normalisé], 0))</f>
        <v>Antinéoplasiques et immunomodulateurs</v>
      </c>
      <c r="H6668">
        <f>YEAR(tbl_data[[#This Row],[Date_rapport]])</f>
        <v>2023</v>
      </c>
      <c r="I6668" t="str">
        <f>INDEX(tbl_produits[Molécule extraite], MATCH(tbl_data[[#This Row],[NORM_Spécialité]], tbl_produits[Nom normalisé], 0))</f>
        <v>Pémétrexed</v>
      </c>
      <c r="J6668" s="34">
        <f>DATE(LEFT(tbl_data[[#This Row],[Date_rapport]], 4), MID(tbl_data[[#This Row],[Date_rapport]], 6, 2), RIGHT(tbl_data[[#This Row],[Date_rapport]], 2))</f>
        <v>45105</v>
      </c>
    </row>
    <row r="6669" spans="1:10" x14ac:dyDescent="0.2">
      <c r="A6669" s="28" t="s">
        <v>1947</v>
      </c>
      <c r="B6669" t="s">
        <v>6</v>
      </c>
      <c r="C6669" s="28" t="s">
        <v>698</v>
      </c>
      <c r="D6669" t="s">
        <v>700</v>
      </c>
      <c r="E6669" t="s">
        <v>710</v>
      </c>
      <c r="F6669" t="str">
        <f>INDEX(tbl_produits[Nom normalisé], MATCH(tbl_data[[#This Row],[Spécialité]], tbl_produits[Nom original], 0))</f>
        <v>NORMACOL lavement enfants, solution rectale, récipient unidose</v>
      </c>
      <c r="G6669" t="str">
        <f>INDEX(tbl_produits[Classe nom], MATCH(tbl_data[[#This Row],[NORM_Spécialité]], tbl_produits[Nom normalisé], 0))</f>
        <v>Sang et organes hématopoïétiques</v>
      </c>
      <c r="H6669">
        <f>YEAR(tbl_data[[#This Row],[Date_rapport]])</f>
        <v>2023</v>
      </c>
      <c r="I6669" t="str">
        <f>INDEX(tbl_produits[Molécule extraite], MATCH(tbl_data[[#This Row],[NORM_Spécialité]], tbl_produits[Nom normalisé], 0))</f>
        <v>Solutions électrolytiques</v>
      </c>
      <c r="J6669" s="34">
        <f>DATE(LEFT(tbl_data[[#This Row],[Date_rapport]], 4), MID(tbl_data[[#This Row],[Date_rapport]], 6, 2), RIGHT(tbl_data[[#This Row],[Date_rapport]], 2))</f>
        <v>45105</v>
      </c>
    </row>
    <row r="6670" spans="1:10" x14ac:dyDescent="0.2">
      <c r="A6670" s="28" t="s">
        <v>1947</v>
      </c>
      <c r="B6670" t="s">
        <v>6</v>
      </c>
      <c r="C6670" s="28" t="s">
        <v>701</v>
      </c>
      <c r="D6670" t="s">
        <v>702</v>
      </c>
      <c r="E6670" t="s">
        <v>701</v>
      </c>
      <c r="F6670" t="str">
        <f>INDEX(tbl_produits[Nom normalisé], MATCH(tbl_data[[#This Row],[Spécialité]], tbl_produits[Nom original], 0))</f>
        <v>ZINPLAVA 25 mg/mL, solution à diluer pour perfusion</v>
      </c>
      <c r="G6670" t="str">
        <f>INDEX(tbl_produits[Classe nom], MATCH(tbl_data[[#This Row],[NORM_Spécialité]], tbl_produits[Nom normalisé], 0))</f>
        <v>Anti-infectieux à usage systémique</v>
      </c>
      <c r="H6670">
        <f>YEAR(tbl_data[[#This Row],[Date_rapport]])</f>
        <v>2023</v>
      </c>
      <c r="I6670" t="str">
        <f>INDEX(tbl_produits[Molécule extraite], MATCH(tbl_data[[#This Row],[NORM_Spécialité]], tbl_produits[Nom normalisé], 0))</f>
        <v>Bezlotoxumab</v>
      </c>
      <c r="J6670" s="34">
        <f>DATE(LEFT(tbl_data[[#This Row],[Date_rapport]], 4), MID(tbl_data[[#This Row],[Date_rapport]], 6, 2), RIGHT(tbl_data[[#This Row],[Date_rapport]], 2))</f>
        <v>45105</v>
      </c>
    </row>
    <row r="6671" spans="1:10" x14ac:dyDescent="0.2">
      <c r="A6671" s="28" t="s">
        <v>1947</v>
      </c>
      <c r="B6671" t="s">
        <v>9</v>
      </c>
      <c r="C6671" s="28" t="s">
        <v>701</v>
      </c>
      <c r="D6671" t="s">
        <v>703</v>
      </c>
      <c r="E6671" t="s">
        <v>2</v>
      </c>
      <c r="F6671" t="str">
        <f>INDEX(tbl_produits[Nom normalisé], MATCH(tbl_data[[#This Row],[Spécialité]], tbl_produits[Nom original], 0))</f>
        <v>VISIPAQUE 270 mg d’I/ml – 320 mg d’I/ml, solution injectable</v>
      </c>
      <c r="G6671" t="str">
        <f>INDEX(tbl_produits[Classe nom], MATCH(tbl_data[[#This Row],[NORM_Spécialité]], tbl_produits[Nom normalisé], 0))</f>
        <v>Divers</v>
      </c>
      <c r="H6671">
        <f>YEAR(tbl_data[[#This Row],[Date_rapport]])</f>
        <v>2023</v>
      </c>
      <c r="I6671" t="str">
        <f>INDEX(tbl_produits[Molécule extraite], MATCH(tbl_data[[#This Row],[NORM_Spécialité]], tbl_produits[Nom normalisé], 0))</f>
        <v>Iodixanol</v>
      </c>
      <c r="J6671" s="34">
        <f>DATE(LEFT(tbl_data[[#This Row],[Date_rapport]], 4), MID(tbl_data[[#This Row],[Date_rapport]], 6, 2), RIGHT(tbl_data[[#This Row],[Date_rapport]], 2))</f>
        <v>45105</v>
      </c>
    </row>
    <row r="6672" spans="1:10" x14ac:dyDescent="0.2">
      <c r="A6672" s="28" t="s">
        <v>1947</v>
      </c>
      <c r="B6672" t="s">
        <v>9</v>
      </c>
      <c r="C6672" s="28" t="s">
        <v>701</v>
      </c>
      <c r="D6672" t="s">
        <v>704</v>
      </c>
      <c r="E6672" t="s">
        <v>2</v>
      </c>
      <c r="F6672" t="str">
        <f>INDEX(tbl_produits[Nom normalisé], MATCH(tbl_data[[#This Row],[Spécialité]], tbl_produits[Nom original], 0))</f>
        <v>OMNIPAQUE 240 mg d’I/ml – 300 mg d’I/ml- 350 mg d’I/ml, solution injectable</v>
      </c>
      <c r="G6672" t="str">
        <f>INDEX(tbl_produits[Classe nom], MATCH(tbl_data[[#This Row],[NORM_Spécialité]], tbl_produits[Nom normalisé], 0))</f>
        <v>Divers</v>
      </c>
      <c r="H6672">
        <f>YEAR(tbl_data[[#This Row],[Date_rapport]])</f>
        <v>2023</v>
      </c>
      <c r="I6672" t="str">
        <f>INDEX(tbl_produits[Molécule extraite], MATCH(tbl_data[[#This Row],[NORM_Spécialité]], tbl_produits[Nom normalisé], 0))</f>
        <v>Iohexol</v>
      </c>
      <c r="J6672" s="34">
        <f>DATE(LEFT(tbl_data[[#This Row],[Date_rapport]], 4), MID(tbl_data[[#This Row],[Date_rapport]], 6, 2), RIGHT(tbl_data[[#This Row],[Date_rapport]], 2))</f>
        <v>45105</v>
      </c>
    </row>
    <row r="6673" spans="1:10" x14ac:dyDescent="0.2">
      <c r="A6673" s="28" t="s">
        <v>1947</v>
      </c>
      <c r="B6673" t="s">
        <v>9</v>
      </c>
      <c r="C6673" s="28" t="s">
        <v>701</v>
      </c>
      <c r="D6673" t="s">
        <v>705</v>
      </c>
      <c r="E6673" t="s">
        <v>2</v>
      </c>
      <c r="F6673" t="str">
        <f>INDEX(tbl_produits[Nom normalisé], MATCH(tbl_data[[#This Row],[Spécialité]], tbl_produits[Nom original], 0))</f>
        <v>ROACTEMRA 162 mg, solution injectable en stylo prérempli</v>
      </c>
      <c r="G6673" t="str">
        <f>INDEX(tbl_produits[Classe nom], MATCH(tbl_data[[#This Row],[NORM_Spécialité]], tbl_produits[Nom normalisé], 0))</f>
        <v>Antinéoplasiques et immunomodulateurs</v>
      </c>
      <c r="H6673">
        <f>YEAR(tbl_data[[#This Row],[Date_rapport]])</f>
        <v>2023</v>
      </c>
      <c r="I6673" t="str">
        <f>INDEX(tbl_produits[Molécule extraite], MATCH(tbl_data[[#This Row],[NORM_Spécialité]], tbl_produits[Nom normalisé], 0))</f>
        <v>Tocilizumab</v>
      </c>
      <c r="J6673" s="34">
        <f>DATE(LEFT(tbl_data[[#This Row],[Date_rapport]], 4), MID(tbl_data[[#This Row],[Date_rapport]], 6, 2), RIGHT(tbl_data[[#This Row],[Date_rapport]], 2))</f>
        <v>45105</v>
      </c>
    </row>
    <row r="6674" spans="1:10" x14ac:dyDescent="0.2">
      <c r="A6674" s="28" t="s">
        <v>1947</v>
      </c>
      <c r="B6674" t="s">
        <v>9</v>
      </c>
      <c r="C6674" s="28" t="s">
        <v>701</v>
      </c>
      <c r="D6674" t="s">
        <v>706</v>
      </c>
      <c r="E6674" t="s">
        <v>2</v>
      </c>
      <c r="F6674" t="str">
        <f>INDEX(tbl_produits[Nom normalisé], MATCH(tbl_data[[#This Row],[Spécialité]], tbl_produits[Nom original], 0))</f>
        <v>ROACTEMRA 162 mg, solution injectable en seringue préremplie</v>
      </c>
      <c r="G6674" t="str">
        <f>INDEX(tbl_produits[Classe nom], MATCH(tbl_data[[#This Row],[NORM_Spécialité]], tbl_produits[Nom normalisé], 0))</f>
        <v>Antinéoplasiques et immunomodulateurs</v>
      </c>
      <c r="H6674">
        <f>YEAR(tbl_data[[#This Row],[Date_rapport]])</f>
        <v>2023</v>
      </c>
      <c r="I6674" t="str">
        <f>INDEX(tbl_produits[Molécule extraite], MATCH(tbl_data[[#This Row],[NORM_Spécialité]], tbl_produits[Nom normalisé], 0))</f>
        <v>Tocilizumab</v>
      </c>
      <c r="J6674" s="34">
        <f>DATE(LEFT(tbl_data[[#This Row],[Date_rapport]], 4), MID(tbl_data[[#This Row],[Date_rapport]], 6, 2), RIGHT(tbl_data[[#This Row],[Date_rapport]], 2))</f>
        <v>45105</v>
      </c>
    </row>
    <row r="6675" spans="1:10" x14ac:dyDescent="0.2">
      <c r="A6675" s="28" t="s">
        <v>1947</v>
      </c>
      <c r="B6675" t="s">
        <v>9</v>
      </c>
      <c r="C6675" s="28" t="s">
        <v>701</v>
      </c>
      <c r="D6675" t="s">
        <v>707</v>
      </c>
      <c r="E6675" t="s">
        <v>2</v>
      </c>
      <c r="F6675" t="str">
        <f>INDEX(tbl_produits[Nom normalisé], MATCH(tbl_data[[#This Row],[Spécialité]], tbl_produits[Nom original], 0))</f>
        <v>ROACTEMRA 20 mg/ml, solution à diluer pour perfusion</v>
      </c>
      <c r="G6675" t="str">
        <f>INDEX(tbl_produits[Classe nom], MATCH(tbl_data[[#This Row],[NORM_Spécialité]], tbl_produits[Nom normalisé], 0))</f>
        <v>Antinéoplasiques et immunomodulateurs</v>
      </c>
      <c r="H6675">
        <f>YEAR(tbl_data[[#This Row],[Date_rapport]])</f>
        <v>2023</v>
      </c>
      <c r="I6675" t="str">
        <f>INDEX(tbl_produits[Molécule extraite], MATCH(tbl_data[[#This Row],[NORM_Spécialité]], tbl_produits[Nom normalisé], 0))</f>
        <v>Tocilizumab</v>
      </c>
      <c r="J6675" s="34">
        <f>DATE(LEFT(tbl_data[[#This Row],[Date_rapport]], 4), MID(tbl_data[[#This Row],[Date_rapport]], 6, 2), RIGHT(tbl_data[[#This Row],[Date_rapport]], 2))</f>
        <v>45105</v>
      </c>
    </row>
    <row r="6676" spans="1:10" x14ac:dyDescent="0.2">
      <c r="A6676" s="28" t="s">
        <v>1947</v>
      </c>
      <c r="B6676" t="s">
        <v>9</v>
      </c>
      <c r="C6676" s="28" t="s">
        <v>708</v>
      </c>
      <c r="D6676" t="s">
        <v>709</v>
      </c>
      <c r="E6676" t="s">
        <v>2</v>
      </c>
      <c r="F6676" t="str">
        <f>INDEX(tbl_produits[Nom normalisé], MATCH(tbl_data[[#This Row],[Spécialité]], tbl_produits[Nom original], 0))</f>
        <v>ANCOTIL 500 mg, comprimé</v>
      </c>
      <c r="G6676" t="str">
        <f>INDEX(tbl_produits[Classe nom], MATCH(tbl_data[[#This Row],[NORM_Spécialité]], tbl_produits[Nom normalisé], 0))</f>
        <v>Anti-infectieux à usage systémique</v>
      </c>
      <c r="H6676">
        <f>YEAR(tbl_data[[#This Row],[Date_rapport]])</f>
        <v>2023</v>
      </c>
      <c r="I6676" t="str">
        <f>INDEX(tbl_produits[Molécule extraite], MATCH(tbl_data[[#This Row],[NORM_Spécialité]], tbl_produits[Nom normalisé], 0))</f>
        <v>Flucytosine</v>
      </c>
      <c r="J6676" s="34">
        <f>DATE(LEFT(tbl_data[[#This Row],[Date_rapport]], 4), MID(tbl_data[[#This Row],[Date_rapport]], 6, 2), RIGHT(tbl_data[[#This Row],[Date_rapport]], 2))</f>
        <v>45105</v>
      </c>
    </row>
    <row r="6677" spans="1:10" x14ac:dyDescent="0.2">
      <c r="A6677" s="28" t="s">
        <v>1947</v>
      </c>
      <c r="B6677" t="s">
        <v>3</v>
      </c>
      <c r="C6677" s="28" t="s">
        <v>708</v>
      </c>
      <c r="D6677" t="s">
        <v>636</v>
      </c>
      <c r="E6677" t="s">
        <v>2</v>
      </c>
      <c r="F6677" t="str">
        <f>INDEX(tbl_produits[Nom normalisé], MATCH(tbl_data[[#This Row],[Spécialité]], tbl_produits[Nom original], 0))</f>
        <v>GARDENAL 200 mg/4 ml, poudre et solvant pour solution injectable</v>
      </c>
      <c r="G6677" t="str">
        <f>INDEX(tbl_produits[Classe nom], MATCH(tbl_data[[#This Row],[NORM_Spécialité]], tbl_produits[Nom normalisé], 0))</f>
        <v>Système nerveux</v>
      </c>
      <c r="H6677">
        <f>YEAR(tbl_data[[#This Row],[Date_rapport]])</f>
        <v>2023</v>
      </c>
      <c r="I6677" t="str">
        <f>INDEX(tbl_produits[Molécule extraite], MATCH(tbl_data[[#This Row],[NORM_Spécialité]], tbl_produits[Nom normalisé], 0))</f>
        <v>Phénobarbital sodique</v>
      </c>
      <c r="J6677" s="34">
        <f>DATE(LEFT(tbl_data[[#This Row],[Date_rapport]], 4), MID(tbl_data[[#This Row],[Date_rapport]], 6, 2), RIGHT(tbl_data[[#This Row],[Date_rapport]], 2))</f>
        <v>45105</v>
      </c>
    </row>
    <row r="6678" spans="1:10" x14ac:dyDescent="0.2">
      <c r="A6678" s="28" t="s">
        <v>1947</v>
      </c>
      <c r="B6678" t="s">
        <v>9</v>
      </c>
      <c r="C6678" s="28" t="s">
        <v>710</v>
      </c>
      <c r="D6678" t="s">
        <v>711</v>
      </c>
      <c r="E6678" t="s">
        <v>2</v>
      </c>
      <c r="F6678" t="str">
        <f>INDEX(tbl_produits[Nom normalisé], MATCH(tbl_data[[#This Row],[Spécialité]], tbl_produits[Nom original], 0))</f>
        <v>SUPPLIVEN, solution à diluer pour perfusion</v>
      </c>
      <c r="G6678" t="str">
        <f>INDEX(tbl_produits[Classe nom], MATCH(tbl_data[[#This Row],[NORM_Spécialité]], tbl_produits[Nom normalisé], 0))</f>
        <v>Sang et organes hématopoïétiques</v>
      </c>
      <c r="H6678">
        <f>YEAR(tbl_data[[#This Row],[Date_rapport]])</f>
        <v>2023</v>
      </c>
      <c r="I6678" t="str">
        <f>INDEX(tbl_produits[Molécule extraite], MATCH(tbl_data[[#This Row],[NORM_Spécialité]], tbl_produits[Nom normalisé], 0))</f>
        <v>Solutions électrolytiques</v>
      </c>
      <c r="J6678" s="34">
        <f>DATE(LEFT(tbl_data[[#This Row],[Date_rapport]], 4), MID(tbl_data[[#This Row],[Date_rapport]], 6, 2), RIGHT(tbl_data[[#This Row],[Date_rapport]], 2))</f>
        <v>45105</v>
      </c>
    </row>
    <row r="6679" spans="1:10" x14ac:dyDescent="0.2">
      <c r="A6679" s="28" t="s">
        <v>1947</v>
      </c>
      <c r="B6679" t="s">
        <v>3</v>
      </c>
      <c r="C6679" s="28" t="s">
        <v>710</v>
      </c>
      <c r="D6679" t="s">
        <v>712</v>
      </c>
      <c r="E6679" t="s">
        <v>2</v>
      </c>
      <c r="F6679" t="str">
        <f>INDEX(tbl_produits[Nom normalisé], MATCH(tbl_data[[#This Row],[Spécialité]], tbl_produits[Nom original], 0))</f>
        <v>DEPO PRODASONE 150 mg/3 ml, suspension injectable (intramusculaire profonde)</v>
      </c>
      <c r="G6679" t="str">
        <f>INDEX(tbl_produits[Classe nom], MATCH(tbl_data[[#This Row],[NORM_Spécialité]], tbl_produits[Nom normalisé], 0))</f>
        <v>Système génito-urinaire et hormones sexuelles</v>
      </c>
      <c r="H6679">
        <f>YEAR(tbl_data[[#This Row],[Date_rapport]])</f>
        <v>2023</v>
      </c>
      <c r="I6679" t="str">
        <f>INDEX(tbl_produits[Molécule extraite], MATCH(tbl_data[[#This Row],[NORM_Spécialité]], tbl_produits[Nom normalisé], 0))</f>
        <v>Acétate de médroxyprogestérone</v>
      </c>
      <c r="J6679" s="34">
        <f>DATE(LEFT(tbl_data[[#This Row],[Date_rapport]], 4), MID(tbl_data[[#This Row],[Date_rapport]], 6, 2), RIGHT(tbl_data[[#This Row],[Date_rapport]], 2))</f>
        <v>45105</v>
      </c>
    </row>
    <row r="6680" spans="1:10" x14ac:dyDescent="0.2">
      <c r="A6680" s="28" t="s">
        <v>1947</v>
      </c>
      <c r="B6680" t="s">
        <v>3</v>
      </c>
      <c r="C6680" s="28" t="s">
        <v>710</v>
      </c>
      <c r="D6680" t="s">
        <v>713</v>
      </c>
      <c r="E6680" t="s">
        <v>2</v>
      </c>
      <c r="F6680" t="str">
        <f>INDEX(tbl_produits[Nom normalisé], MATCH(tbl_data[[#This Row],[Spécialité]], tbl_produits[Nom original], 0))</f>
        <v>B.A.L., solution injectable I.M.</v>
      </c>
      <c r="G6680" t="str">
        <f>INDEX(tbl_produits[Classe nom], MATCH(tbl_data[[#This Row],[NORM_Spécialité]], tbl_produits[Nom normalisé], 0))</f>
        <v>Système nerveux</v>
      </c>
      <c r="H6680">
        <f>YEAR(tbl_data[[#This Row],[Date_rapport]])</f>
        <v>2023</v>
      </c>
      <c r="I6680" t="str">
        <f>INDEX(tbl_produits[Molécule extraite], MATCH(tbl_data[[#This Row],[NORM_Spécialité]], tbl_produits[Nom normalisé], 0))</f>
        <v>Butacaïne / dimercaprol</v>
      </c>
      <c r="J6680" s="34">
        <f>DATE(LEFT(tbl_data[[#This Row],[Date_rapport]], 4), MID(tbl_data[[#This Row],[Date_rapport]], 6, 2), RIGHT(tbl_data[[#This Row],[Date_rapport]], 2))</f>
        <v>45105</v>
      </c>
    </row>
    <row r="6681" spans="1:10" x14ac:dyDescent="0.2">
      <c r="A6681" s="28" t="s">
        <v>1947</v>
      </c>
      <c r="B6681" t="s">
        <v>9</v>
      </c>
      <c r="C6681" s="28" t="s">
        <v>710</v>
      </c>
      <c r="D6681" t="s">
        <v>714</v>
      </c>
      <c r="E6681" t="s">
        <v>2</v>
      </c>
      <c r="F6681" t="str">
        <f>INDEX(tbl_produits[Nom normalisé], MATCH(tbl_data[[#This Row],[Spécialité]], tbl_produits[Nom original], 0))</f>
        <v>TOCTINO 30 mg, capsule molle</v>
      </c>
      <c r="G6681" t="str">
        <f>INDEX(tbl_produits[Classe nom], MATCH(tbl_data[[#This Row],[NORM_Spécialité]], tbl_produits[Nom normalisé], 0))</f>
        <v>Antinéoplasiques et immunomodulateurs</v>
      </c>
      <c r="H6681">
        <f>YEAR(tbl_data[[#This Row],[Date_rapport]])</f>
        <v>2023</v>
      </c>
      <c r="I6681" t="str">
        <f>INDEX(tbl_produits[Molécule extraite], MATCH(tbl_data[[#This Row],[NORM_Spécialité]], tbl_produits[Nom normalisé], 0))</f>
        <v>Alitrétinoïne</v>
      </c>
      <c r="J6681" s="34">
        <f>DATE(LEFT(tbl_data[[#This Row],[Date_rapport]], 4), MID(tbl_data[[#This Row],[Date_rapport]], 6, 2), RIGHT(tbl_data[[#This Row],[Date_rapport]], 2))</f>
        <v>45105</v>
      </c>
    </row>
    <row r="6682" spans="1:10" x14ac:dyDescent="0.2">
      <c r="A6682" s="28" t="s">
        <v>1947</v>
      </c>
      <c r="B6682" t="s">
        <v>6</v>
      </c>
      <c r="C6682" s="28" t="s">
        <v>715</v>
      </c>
      <c r="D6682" t="s">
        <v>716</v>
      </c>
      <c r="E6682" t="s">
        <v>725</v>
      </c>
      <c r="F6682" t="str">
        <f>INDEX(tbl_produits[Nom normalisé], MATCH(tbl_data[[#This Row],[Spécialité]], tbl_produits[Nom original], 0))</f>
        <v>CORDARONE 150 mg/3 ml, solution injectable en ampoule</v>
      </c>
      <c r="G6682" t="str">
        <f>INDEX(tbl_produits[Classe nom], MATCH(tbl_data[[#This Row],[NORM_Spécialité]], tbl_produits[Nom normalisé], 0))</f>
        <v>Système cardiovasculaire</v>
      </c>
      <c r="H6682">
        <f>YEAR(tbl_data[[#This Row],[Date_rapport]])</f>
        <v>2023</v>
      </c>
      <c r="I6682" t="str">
        <f>INDEX(tbl_produits[Molécule extraite], MATCH(tbl_data[[#This Row],[NORM_Spécialité]], tbl_produits[Nom normalisé], 0))</f>
        <v>Amiodarone</v>
      </c>
      <c r="J6682" s="34">
        <f>DATE(LEFT(tbl_data[[#This Row],[Date_rapport]], 4), MID(tbl_data[[#This Row],[Date_rapport]], 6, 2), RIGHT(tbl_data[[#This Row],[Date_rapport]], 2))</f>
        <v>45105</v>
      </c>
    </row>
    <row r="6683" spans="1:10" x14ac:dyDescent="0.2">
      <c r="A6683" s="28" t="s">
        <v>1947</v>
      </c>
      <c r="B6683" t="s">
        <v>9</v>
      </c>
      <c r="C6683" s="28" t="s">
        <v>717</v>
      </c>
      <c r="D6683" t="s">
        <v>718</v>
      </c>
      <c r="E6683" t="s">
        <v>2</v>
      </c>
      <c r="F6683" t="str">
        <f>INDEX(tbl_produits[Nom normalisé], MATCH(tbl_data[[#This Row],[Spécialité]], tbl_produits[Nom original], 0))</f>
        <v>OCTRÉOTIDE Hospira 100 microgrammes/1 ml - 500 microgrammes/1 ml, solution injectable</v>
      </c>
      <c r="G6683" t="str">
        <f>INDEX(tbl_produits[Classe nom], MATCH(tbl_data[[#This Row],[NORM_Spécialité]], tbl_produits[Nom normalisé], 0))</f>
        <v>Hormones systémiques sauf hormones sexuelles et insulines</v>
      </c>
      <c r="H6683">
        <f>YEAR(tbl_data[[#This Row],[Date_rapport]])</f>
        <v>2023</v>
      </c>
      <c r="I6683" t="str">
        <f>INDEX(tbl_produits[Molécule extraite], MATCH(tbl_data[[#This Row],[NORM_Spécialité]], tbl_produits[Nom normalisé], 0))</f>
        <v>Octréotide</v>
      </c>
      <c r="J6683" s="34">
        <f>DATE(LEFT(tbl_data[[#This Row],[Date_rapport]], 4), MID(tbl_data[[#This Row],[Date_rapport]], 6, 2), RIGHT(tbl_data[[#This Row],[Date_rapport]], 2))</f>
        <v>45105</v>
      </c>
    </row>
    <row r="6684" spans="1:10" x14ac:dyDescent="0.2">
      <c r="A6684" s="28" t="s">
        <v>1947</v>
      </c>
      <c r="B6684" t="s">
        <v>3</v>
      </c>
      <c r="C6684" s="28" t="s">
        <v>717</v>
      </c>
      <c r="D6684" t="s">
        <v>622</v>
      </c>
      <c r="E6684" t="s">
        <v>2</v>
      </c>
      <c r="F6684" t="str">
        <f>INDEX(tbl_produits[Nom normalisé], MATCH(tbl_data[[#This Row],[Spécialité]], tbl_produits[Nom original], 0))</f>
        <v>EXFORGE HCT, 10 mg, 160 mg, 12,5 mg, comprimé pelliculé</v>
      </c>
      <c r="G6684" t="str">
        <f>INDEX(tbl_produits[Classe nom], MATCH(tbl_data[[#This Row],[NORM_Spécialité]], tbl_produits[Nom normalisé], 0))</f>
        <v>Système cardiovasculaire</v>
      </c>
      <c r="H6684">
        <f>YEAR(tbl_data[[#This Row],[Date_rapport]])</f>
        <v>2023</v>
      </c>
      <c r="I6684" t="str">
        <f>INDEX(tbl_produits[Molécule extraite], MATCH(tbl_data[[#This Row],[NORM_Spécialité]], tbl_produits[Nom normalisé], 0))</f>
        <v>Bésilate d’amlodipine / Hydrochlorothiazide / Valsartan</v>
      </c>
      <c r="J6684" s="34">
        <f>DATE(LEFT(tbl_data[[#This Row],[Date_rapport]], 4), MID(tbl_data[[#This Row],[Date_rapport]], 6, 2), RIGHT(tbl_data[[#This Row],[Date_rapport]], 2))</f>
        <v>45105</v>
      </c>
    </row>
    <row r="6685" spans="1:10" x14ac:dyDescent="0.2">
      <c r="A6685" s="28" t="s">
        <v>1947</v>
      </c>
      <c r="B6685" t="s">
        <v>3</v>
      </c>
      <c r="C6685" s="28" t="s">
        <v>717</v>
      </c>
      <c r="D6685" t="s">
        <v>719</v>
      </c>
      <c r="E6685" t="s">
        <v>2</v>
      </c>
      <c r="F6685" t="str">
        <f>INDEX(tbl_produits[Nom normalisé], MATCH(tbl_data[[#This Row],[Spécialité]], tbl_produits[Nom original], 0))</f>
        <v>DALACINE 75 mg, gélule</v>
      </c>
      <c r="G6685" t="str">
        <f>INDEX(tbl_produits[Classe nom], MATCH(tbl_data[[#This Row],[NORM_Spécialité]], tbl_produits[Nom normalisé], 0))</f>
        <v>Anti-infectieux à usage systémique</v>
      </c>
      <c r="H6685">
        <f>YEAR(tbl_data[[#This Row],[Date_rapport]])</f>
        <v>2023</v>
      </c>
      <c r="I6685" t="str">
        <f>INDEX(tbl_produits[Molécule extraite], MATCH(tbl_data[[#This Row],[NORM_Spécialité]], tbl_produits[Nom normalisé], 0))</f>
        <v>Clindamycine (chlorhydrate de) hydraté</v>
      </c>
      <c r="J6685" s="34">
        <f>DATE(LEFT(tbl_data[[#This Row],[Date_rapport]], 4), MID(tbl_data[[#This Row],[Date_rapport]], 6, 2), RIGHT(tbl_data[[#This Row],[Date_rapport]], 2))</f>
        <v>45105</v>
      </c>
    </row>
    <row r="6686" spans="1:10" x14ac:dyDescent="0.2">
      <c r="A6686" s="28" t="s">
        <v>1947</v>
      </c>
      <c r="B6686" t="s">
        <v>3</v>
      </c>
      <c r="C6686" s="28" t="s">
        <v>720</v>
      </c>
      <c r="D6686" t="s">
        <v>721</v>
      </c>
      <c r="E6686" t="s">
        <v>2</v>
      </c>
      <c r="F6686" t="str">
        <f>INDEX(tbl_produits[Nom normalisé], MATCH(tbl_data[[#This Row],[Spécialité]], tbl_produits[Nom original], 0))</f>
        <v>MIVACRON 10 mg/5 ml et 20 mg/10 ml, solution injectable (IV)</v>
      </c>
      <c r="G6686" t="str">
        <f>INDEX(tbl_produits[Classe nom], MATCH(tbl_data[[#This Row],[NORM_Spécialité]], tbl_produits[Nom normalisé], 0))</f>
        <v xml:space="preserve">Système musculo-squelettique </v>
      </c>
      <c r="H6686">
        <f>YEAR(tbl_data[[#This Row],[Date_rapport]])</f>
        <v>2023</v>
      </c>
      <c r="I6686" t="str">
        <f>INDEX(tbl_produits[Molécule extraite], MATCH(tbl_data[[#This Row],[NORM_Spécialité]], tbl_produits[Nom normalisé], 0))</f>
        <v>Chlorure de mivacurium</v>
      </c>
      <c r="J6686" s="34">
        <f>DATE(LEFT(tbl_data[[#This Row],[Date_rapport]], 4), MID(tbl_data[[#This Row],[Date_rapport]], 6, 2), RIGHT(tbl_data[[#This Row],[Date_rapport]], 2))</f>
        <v>45105</v>
      </c>
    </row>
    <row r="6687" spans="1:10" x14ac:dyDescent="0.2">
      <c r="A6687" s="28" t="s">
        <v>1947</v>
      </c>
      <c r="B6687" t="s">
        <v>9</v>
      </c>
      <c r="C6687" s="28" t="s">
        <v>720</v>
      </c>
      <c r="D6687" t="s">
        <v>722</v>
      </c>
      <c r="E6687" t="s">
        <v>2</v>
      </c>
      <c r="F6687" t="str">
        <f>INDEX(tbl_produits[Nom normalisé], MATCH(tbl_data[[#This Row],[Spécialité]], tbl_produits[Nom original], 0))</f>
        <v>TOCTINO 10 mg, capsule molle</v>
      </c>
      <c r="G6687" t="str">
        <f>INDEX(tbl_produits[Classe nom], MATCH(tbl_data[[#This Row],[NORM_Spécialité]], tbl_produits[Nom normalisé], 0))</f>
        <v>Antinéoplasiques et immunomodulateurs</v>
      </c>
      <c r="H6687">
        <f>YEAR(tbl_data[[#This Row],[Date_rapport]])</f>
        <v>2023</v>
      </c>
      <c r="I6687" t="str">
        <f>INDEX(tbl_produits[Molécule extraite], MATCH(tbl_data[[#This Row],[NORM_Spécialité]], tbl_produits[Nom normalisé], 0))</f>
        <v>Alitrétinoïne</v>
      </c>
      <c r="J6687" s="34">
        <f>DATE(LEFT(tbl_data[[#This Row],[Date_rapport]], 4), MID(tbl_data[[#This Row],[Date_rapport]], 6, 2), RIGHT(tbl_data[[#This Row],[Date_rapport]], 2))</f>
        <v>45105</v>
      </c>
    </row>
    <row r="6688" spans="1:10" x14ac:dyDescent="0.2">
      <c r="A6688" s="28" t="s">
        <v>1947</v>
      </c>
      <c r="B6688" t="s">
        <v>9</v>
      </c>
      <c r="C6688" s="28" t="s">
        <v>720</v>
      </c>
      <c r="D6688" t="s">
        <v>723</v>
      </c>
      <c r="E6688" t="s">
        <v>2</v>
      </c>
      <c r="F6688" t="str">
        <f>INDEX(tbl_produits[Nom normalisé], MATCH(tbl_data[[#This Row],[Spécialité]], tbl_produits[Nom original], 0))</f>
        <v>GARDENAL 40 mg/2 ml, poudre et solvant pour solution injectable</v>
      </c>
      <c r="G6688" t="str">
        <f>INDEX(tbl_produits[Classe nom], MATCH(tbl_data[[#This Row],[NORM_Spécialité]], tbl_produits[Nom normalisé], 0))</f>
        <v>Système nerveux</v>
      </c>
      <c r="H6688">
        <f>YEAR(tbl_data[[#This Row],[Date_rapport]])</f>
        <v>2023</v>
      </c>
      <c r="I6688" t="str">
        <f>INDEX(tbl_produits[Molécule extraite], MATCH(tbl_data[[#This Row],[NORM_Spécialité]], tbl_produits[Nom normalisé], 0))</f>
        <v>Phénobarbital sodique</v>
      </c>
      <c r="J6688" s="34">
        <f>DATE(LEFT(tbl_data[[#This Row],[Date_rapport]], 4), MID(tbl_data[[#This Row],[Date_rapport]], 6, 2), RIGHT(tbl_data[[#This Row],[Date_rapport]], 2))</f>
        <v>45105</v>
      </c>
    </row>
    <row r="6689" spans="1:10" x14ac:dyDescent="0.2">
      <c r="A6689" s="28" t="s">
        <v>1947</v>
      </c>
      <c r="B6689" t="s">
        <v>11</v>
      </c>
      <c r="C6689" s="28" t="s">
        <v>720</v>
      </c>
      <c r="D6689" t="s">
        <v>724</v>
      </c>
      <c r="E6689" t="s">
        <v>2</v>
      </c>
      <c r="F6689" t="str">
        <f>INDEX(tbl_produits[Nom normalisé], MATCH(tbl_data[[#This Row],[Spécialité]], tbl_produits[Nom original], 0))</f>
        <v>IMOGAM Rage 150 UI/mL, solution injectable</v>
      </c>
      <c r="G6689" t="str">
        <f>INDEX(tbl_produits[Classe nom], MATCH(tbl_data[[#This Row],[NORM_Spécialité]], tbl_produits[Nom normalisé], 0))</f>
        <v>Anti-infectieux à usage systémique</v>
      </c>
      <c r="H6689">
        <f>YEAR(tbl_data[[#This Row],[Date_rapport]])</f>
        <v>2023</v>
      </c>
      <c r="I6689" t="str">
        <f>INDEX(tbl_produits[Molécule extraite], MATCH(tbl_data[[#This Row],[NORM_Spécialité]], tbl_produits[Nom normalisé], 0))</f>
        <v>Immunoglobuline humaine rabique</v>
      </c>
      <c r="J6689" s="34">
        <f>DATE(LEFT(tbl_data[[#This Row],[Date_rapport]], 4), MID(tbl_data[[#This Row],[Date_rapport]], 6, 2), RIGHT(tbl_data[[#This Row],[Date_rapport]], 2))</f>
        <v>45105</v>
      </c>
    </row>
    <row r="6690" spans="1:10" x14ac:dyDescent="0.2">
      <c r="A6690" s="28" t="s">
        <v>1947</v>
      </c>
      <c r="B6690" t="s">
        <v>3</v>
      </c>
      <c r="C6690" s="28" t="s">
        <v>725</v>
      </c>
      <c r="D6690" t="s">
        <v>726</v>
      </c>
      <c r="E6690" t="s">
        <v>2</v>
      </c>
      <c r="F6690" t="str">
        <f>INDEX(tbl_produits[Nom normalisé], MATCH(tbl_data[[#This Row],[Spécialité]], tbl_produits[Nom original], 0))</f>
        <v>ACTILYSE 2 mg, poudre pour solution injectable et perfusion</v>
      </c>
      <c r="G6690" t="str">
        <f>INDEX(tbl_produits[Classe nom], MATCH(tbl_data[[#This Row],[NORM_Spécialité]], tbl_produits[Nom normalisé], 0))</f>
        <v>Sang et organes hématopoïétiques</v>
      </c>
      <c r="H6690">
        <f>YEAR(tbl_data[[#This Row],[Date_rapport]])</f>
        <v>2023</v>
      </c>
      <c r="I6690" t="str">
        <f>INDEX(tbl_produits[Molécule extraite], MATCH(tbl_data[[#This Row],[NORM_Spécialité]], tbl_produits[Nom normalisé], 0))</f>
        <v>Altéplase</v>
      </c>
      <c r="J6690" s="34">
        <f>DATE(LEFT(tbl_data[[#This Row],[Date_rapport]], 4), MID(tbl_data[[#This Row],[Date_rapport]], 6, 2), RIGHT(tbl_data[[#This Row],[Date_rapport]], 2))</f>
        <v>45105</v>
      </c>
    </row>
    <row r="6691" spans="1:10" x14ac:dyDescent="0.2">
      <c r="A6691" s="28" t="s">
        <v>1947</v>
      </c>
      <c r="B6691" t="s">
        <v>9</v>
      </c>
      <c r="C6691" s="28" t="s">
        <v>725</v>
      </c>
      <c r="D6691" t="s">
        <v>727</v>
      </c>
      <c r="E6691" t="s">
        <v>2</v>
      </c>
      <c r="F6691" t="str">
        <f>INDEX(tbl_produits[Nom normalisé], MATCH(tbl_data[[#This Row],[Spécialité]], tbl_produits[Nom original], 0))</f>
        <v>BEVITINE 100 mg/2 ml, solution injectable en ampoule</v>
      </c>
      <c r="G6691" t="str">
        <f>INDEX(tbl_produits[Classe nom], MATCH(tbl_data[[#This Row],[NORM_Spécialité]], tbl_produits[Nom normalisé], 0))</f>
        <v>Voies digestives et métabolisme</v>
      </c>
      <c r="H6691">
        <f>YEAR(tbl_data[[#This Row],[Date_rapport]])</f>
        <v>2023</v>
      </c>
      <c r="I6691" t="str">
        <f>INDEX(tbl_produits[Molécule extraite], MATCH(tbl_data[[#This Row],[NORM_Spécialité]], tbl_produits[Nom normalisé], 0))</f>
        <v>Chlorhydrate de thiamine</v>
      </c>
      <c r="J6691" s="34">
        <f>DATE(LEFT(tbl_data[[#This Row],[Date_rapport]], 4), MID(tbl_data[[#This Row],[Date_rapport]], 6, 2), RIGHT(tbl_data[[#This Row],[Date_rapport]], 2))</f>
        <v>45105</v>
      </c>
    </row>
    <row r="6692" spans="1:10" x14ac:dyDescent="0.2">
      <c r="A6692" s="28" t="s">
        <v>1947</v>
      </c>
      <c r="B6692" t="s">
        <v>3</v>
      </c>
      <c r="C6692" s="28" t="s">
        <v>725</v>
      </c>
      <c r="D6692" t="s">
        <v>728</v>
      </c>
      <c r="E6692" t="s">
        <v>2</v>
      </c>
      <c r="F6692" t="str">
        <f>INDEX(tbl_produits[Nom normalisé], MATCH(tbl_data[[#This Row],[Spécialité]], tbl_produits[Nom original], 0))</f>
        <v>XYLOCAINE 5 mg/ml sans conservateur, solution injectable</v>
      </c>
      <c r="G6692" t="str">
        <f>INDEX(tbl_produits[Classe nom], MATCH(tbl_data[[#This Row],[NORM_Spécialité]], tbl_produits[Nom normalisé], 0))</f>
        <v>Système nerveux</v>
      </c>
      <c r="H6692">
        <f>YEAR(tbl_data[[#This Row],[Date_rapport]])</f>
        <v>2023</v>
      </c>
      <c r="I6692" t="str">
        <f>INDEX(tbl_produits[Molécule extraite], MATCH(tbl_data[[#This Row],[NORM_Spécialité]], tbl_produits[Nom normalisé], 0))</f>
        <v>Chlorhydrate de lidocaïne</v>
      </c>
      <c r="J6692" s="34">
        <f>DATE(LEFT(tbl_data[[#This Row],[Date_rapport]], 4), MID(tbl_data[[#This Row],[Date_rapport]], 6, 2), RIGHT(tbl_data[[#This Row],[Date_rapport]], 2))</f>
        <v>45105</v>
      </c>
    </row>
    <row r="6693" spans="1:10" x14ac:dyDescent="0.2">
      <c r="A6693" s="28" t="s">
        <v>1947</v>
      </c>
      <c r="B6693" t="s">
        <v>3</v>
      </c>
      <c r="C6693" s="28" t="s">
        <v>725</v>
      </c>
      <c r="D6693" t="s">
        <v>729</v>
      </c>
      <c r="E6693" t="s">
        <v>2</v>
      </c>
      <c r="F6693" t="str">
        <f>INDEX(tbl_produits[Nom normalisé], MATCH(tbl_data[[#This Row],[Spécialité]], tbl_produits[Nom original], 0))</f>
        <v>KETAMINE Panpharma 250 mg/5 ml, solution injectable (I.V.-I.M.)</v>
      </c>
      <c r="G6693" t="str">
        <f>INDEX(tbl_produits[Classe nom], MATCH(tbl_data[[#This Row],[NORM_Spécialité]], tbl_produits[Nom normalisé], 0))</f>
        <v>Système nerveux</v>
      </c>
      <c r="H6693">
        <f>YEAR(tbl_data[[#This Row],[Date_rapport]])</f>
        <v>2023</v>
      </c>
      <c r="I6693" t="str">
        <f>INDEX(tbl_produits[Molécule extraite], MATCH(tbl_data[[#This Row],[NORM_Spécialité]], tbl_produits[Nom normalisé], 0))</f>
        <v>Kétamine (chlorhydrate de)</v>
      </c>
      <c r="J6693" s="34">
        <f>DATE(LEFT(tbl_data[[#This Row],[Date_rapport]], 4), MID(tbl_data[[#This Row],[Date_rapport]], 6, 2), RIGHT(tbl_data[[#This Row],[Date_rapport]], 2))</f>
        <v>45105</v>
      </c>
    </row>
    <row r="6694" spans="1:10" x14ac:dyDescent="0.2">
      <c r="A6694" s="28" t="s">
        <v>1947</v>
      </c>
      <c r="B6694" t="s">
        <v>6</v>
      </c>
      <c r="C6694" s="28" t="s">
        <v>730</v>
      </c>
      <c r="D6694" t="s">
        <v>635</v>
      </c>
      <c r="E6694" t="s">
        <v>1638</v>
      </c>
      <c r="F6694" t="str">
        <f>INDEX(tbl_produits[Nom normalisé], MATCH(tbl_data[[#This Row],[Spécialité]], tbl_produits[Nom original], 0))</f>
        <v>TENORMINE 5 mg/10 ml, solution injectable IV en ampoule</v>
      </c>
      <c r="G6694" t="str">
        <f>INDEX(tbl_produits[Classe nom], MATCH(tbl_data[[#This Row],[NORM_Spécialité]], tbl_produits[Nom normalisé], 0))</f>
        <v>Système cardiovasculaire</v>
      </c>
      <c r="H6694">
        <f>YEAR(tbl_data[[#This Row],[Date_rapport]])</f>
        <v>2023</v>
      </c>
      <c r="I6694" t="str">
        <f>INDEX(tbl_produits[Molécule extraite], MATCH(tbl_data[[#This Row],[NORM_Spécialité]], tbl_produits[Nom normalisé], 0))</f>
        <v>Aténolol</v>
      </c>
      <c r="J6694" s="34">
        <f>DATE(LEFT(tbl_data[[#This Row],[Date_rapport]], 4), MID(tbl_data[[#This Row],[Date_rapport]], 6, 2), RIGHT(tbl_data[[#This Row],[Date_rapport]], 2))</f>
        <v>45105</v>
      </c>
    </row>
    <row r="6695" spans="1:10" x14ac:dyDescent="0.2">
      <c r="A6695" s="28" t="s">
        <v>1947</v>
      </c>
      <c r="B6695" t="s">
        <v>9</v>
      </c>
      <c r="C6695" s="28" t="s">
        <v>730</v>
      </c>
      <c r="D6695" t="s">
        <v>731</v>
      </c>
      <c r="E6695" t="s">
        <v>2</v>
      </c>
      <c r="F6695" t="str">
        <f>INDEX(tbl_produits[Nom normalisé], MATCH(tbl_data[[#This Row],[Spécialité]], tbl_produits[Nom original], 0))</f>
        <v>ATRACURIUM Hospira 10 mg/ml, solution injectable</v>
      </c>
      <c r="G6695" t="str">
        <f>INDEX(tbl_produits[Classe nom], MATCH(tbl_data[[#This Row],[NORM_Spécialité]], tbl_produits[Nom normalisé], 0))</f>
        <v xml:space="preserve">Système musculo-squelettique </v>
      </c>
      <c r="H6695">
        <f>YEAR(tbl_data[[#This Row],[Date_rapport]])</f>
        <v>2023</v>
      </c>
      <c r="I6695" t="str">
        <f>INDEX(tbl_produits[Molécule extraite], MATCH(tbl_data[[#This Row],[NORM_Spécialité]], tbl_produits[Nom normalisé], 0))</f>
        <v>Atracurium</v>
      </c>
      <c r="J6695" s="34">
        <f>DATE(LEFT(tbl_data[[#This Row],[Date_rapport]], 4), MID(tbl_data[[#This Row],[Date_rapport]], 6, 2), RIGHT(tbl_data[[#This Row],[Date_rapport]], 2))</f>
        <v>45105</v>
      </c>
    </row>
    <row r="6696" spans="1:10" x14ac:dyDescent="0.2">
      <c r="A6696" s="28" t="s">
        <v>1947</v>
      </c>
      <c r="B6696" t="s">
        <v>3</v>
      </c>
      <c r="C6696" s="28" t="s">
        <v>732</v>
      </c>
      <c r="D6696" t="s">
        <v>733</v>
      </c>
      <c r="E6696" t="s">
        <v>2</v>
      </c>
      <c r="F6696" t="str">
        <f>INDEX(tbl_produits[Nom normalisé], MATCH(tbl_data[[#This Row],[Spécialité]], tbl_produits[Nom original], 0))</f>
        <v>AMOXICILLINE / ACIDE CLAVULANIQUE Sandoz 500 mg/50 mg, 2 g/200 mg, poudre pour solution injectable/pour perfusion (I.V.)</v>
      </c>
      <c r="G6696" t="str">
        <f>INDEX(tbl_produits[Classe nom], MATCH(tbl_data[[#This Row],[NORM_Spécialité]], tbl_produits[Nom normalisé], 0))</f>
        <v>Anti-infectieux à usage systémique</v>
      </c>
      <c r="H6696">
        <f>YEAR(tbl_data[[#This Row],[Date_rapport]])</f>
        <v>2023</v>
      </c>
      <c r="I6696" t="str">
        <f>INDEX(tbl_produits[Molécule extraite], MATCH(tbl_data[[#This Row],[NORM_Spécialité]], tbl_produits[Nom normalisé], 0))</f>
        <v>Amoxicilline / acide clavulanique</v>
      </c>
      <c r="J6696" s="34">
        <f>DATE(LEFT(tbl_data[[#This Row],[Date_rapport]], 4), MID(tbl_data[[#This Row],[Date_rapport]], 6, 2), RIGHT(tbl_data[[#This Row],[Date_rapport]], 2))</f>
        <v>45105</v>
      </c>
    </row>
    <row r="6697" spans="1:10" x14ac:dyDescent="0.2">
      <c r="A6697" s="28" t="s">
        <v>1947</v>
      </c>
      <c r="B6697" t="s">
        <v>9</v>
      </c>
      <c r="C6697" s="28" t="s">
        <v>732</v>
      </c>
      <c r="D6697" t="s">
        <v>734</v>
      </c>
      <c r="E6697" t="s">
        <v>2</v>
      </c>
      <c r="F6697" t="str">
        <f>INDEX(tbl_produits[Nom normalisé], MATCH(tbl_data[[#This Row],[Spécialité]], tbl_produits[Nom original], 0))</f>
        <v>AMOXICILLINE/ACIDE clavulanique Sandoz 1 g/200 mg, poudre pour solution injectable/pour perfusion (I.V.)</v>
      </c>
      <c r="G6697" t="str">
        <f>INDEX(tbl_produits[Classe nom], MATCH(tbl_data[[#This Row],[NORM_Spécialité]], tbl_produits[Nom normalisé], 0))</f>
        <v>Anti-infectieux à usage systémique</v>
      </c>
      <c r="H6697">
        <f>YEAR(tbl_data[[#This Row],[Date_rapport]])</f>
        <v>2023</v>
      </c>
      <c r="I6697" t="str">
        <f>INDEX(tbl_produits[Molécule extraite], MATCH(tbl_data[[#This Row],[NORM_Spécialité]], tbl_produits[Nom normalisé], 0))</f>
        <v>Amoxicilline / acide clavulanique</v>
      </c>
      <c r="J6697" s="34">
        <f>DATE(LEFT(tbl_data[[#This Row],[Date_rapport]], 4), MID(tbl_data[[#This Row],[Date_rapport]], 6, 2), RIGHT(tbl_data[[#This Row],[Date_rapport]], 2))</f>
        <v>45105</v>
      </c>
    </row>
    <row r="6698" spans="1:10" x14ac:dyDescent="0.2">
      <c r="A6698" s="28" t="s">
        <v>1947</v>
      </c>
      <c r="B6698" t="s">
        <v>6</v>
      </c>
      <c r="C6698" s="28" t="s">
        <v>735</v>
      </c>
      <c r="D6698" t="s">
        <v>736</v>
      </c>
      <c r="E6698" t="s">
        <v>621</v>
      </c>
      <c r="F6698" t="str">
        <f>INDEX(tbl_produits[Nom normalisé], MATCH(tbl_data[[#This Row],[Spécialité]], tbl_produits[Nom original], 0))</f>
        <v>AMOXICILLINE Panpharma 1 g, poudre pour solution injectable - Amoxicilline Panpharma 2 g, poudre pour solution injectable</v>
      </c>
      <c r="G6698" t="str">
        <f>INDEX(tbl_produits[Classe nom], MATCH(tbl_data[[#This Row],[NORM_Spécialité]], tbl_produits[Nom normalisé], 0))</f>
        <v>Anti-infectieux à usage systémique</v>
      </c>
      <c r="H6698">
        <f>YEAR(tbl_data[[#This Row],[Date_rapport]])</f>
        <v>2023</v>
      </c>
      <c r="I6698" t="str">
        <f>INDEX(tbl_produits[Molécule extraite], MATCH(tbl_data[[#This Row],[NORM_Spécialité]], tbl_produits[Nom normalisé], 0))</f>
        <v>Amoxicilline</v>
      </c>
      <c r="J6698" s="34">
        <f>DATE(LEFT(tbl_data[[#This Row],[Date_rapport]], 4), MID(tbl_data[[#This Row],[Date_rapport]], 6, 2), RIGHT(tbl_data[[#This Row],[Date_rapport]], 2))</f>
        <v>45105</v>
      </c>
    </row>
    <row r="6699" spans="1:10" x14ac:dyDescent="0.2">
      <c r="A6699" s="28" t="s">
        <v>1947</v>
      </c>
      <c r="B6699" t="s">
        <v>9</v>
      </c>
      <c r="C6699" s="28" t="s">
        <v>735</v>
      </c>
      <c r="D6699" t="s">
        <v>737</v>
      </c>
      <c r="E6699" t="s">
        <v>2</v>
      </c>
      <c r="F6699" t="str">
        <f>INDEX(tbl_produits[Nom normalisé], MATCH(tbl_data[[#This Row],[Spécialité]], tbl_produits[Nom original], 0))</f>
        <v>ROPIVACAINE 7,5 mg/ml, solution injectable en ampoul</v>
      </c>
      <c r="G6699" t="str">
        <f>INDEX(tbl_produits[Classe nom], MATCH(tbl_data[[#This Row],[NORM_Spécialité]], tbl_produits[Nom normalisé], 0))</f>
        <v>Système nerveux</v>
      </c>
      <c r="H6699">
        <f>YEAR(tbl_data[[#This Row],[Date_rapport]])</f>
        <v>2023</v>
      </c>
      <c r="I6699" t="str">
        <f>INDEX(tbl_produits[Molécule extraite], MATCH(tbl_data[[#This Row],[NORM_Spécialité]], tbl_produits[Nom normalisé], 0))</f>
        <v>Ropivacaïne (chlorhydrate de)</v>
      </c>
      <c r="J6699" s="34">
        <f>DATE(LEFT(tbl_data[[#This Row],[Date_rapport]], 4), MID(tbl_data[[#This Row],[Date_rapport]], 6, 2), RIGHT(tbl_data[[#This Row],[Date_rapport]], 2))</f>
        <v>45105</v>
      </c>
    </row>
    <row r="6700" spans="1:10" x14ac:dyDescent="0.2">
      <c r="A6700" s="28" t="s">
        <v>1947</v>
      </c>
      <c r="B6700" t="s">
        <v>9</v>
      </c>
      <c r="C6700" s="28" t="s">
        <v>735</v>
      </c>
      <c r="D6700" t="s">
        <v>625</v>
      </c>
      <c r="E6700" t="s">
        <v>2</v>
      </c>
      <c r="F6700" t="str">
        <f>INDEX(tbl_produits[Nom normalisé], MATCH(tbl_data[[#This Row],[Spécialité]], tbl_produits[Nom original], 0))</f>
        <v xml:space="preserve">ROPIVACAINE 2 mg/ml, solution pour perfusion en poche et en ampoules </v>
      </c>
      <c r="G6700" t="str">
        <f>INDEX(tbl_produits[Classe nom], MATCH(tbl_data[[#This Row],[NORM_Spécialité]], tbl_produits[Nom normalisé], 0))</f>
        <v>Système nerveux</v>
      </c>
      <c r="H6700">
        <f>YEAR(tbl_data[[#This Row],[Date_rapport]])</f>
        <v>2023</v>
      </c>
      <c r="I6700" t="str">
        <f>INDEX(tbl_produits[Molécule extraite], MATCH(tbl_data[[#This Row],[NORM_Spécialité]], tbl_produits[Nom normalisé], 0))</f>
        <v>Ropivacaïne (chlorhydrate de)</v>
      </c>
      <c r="J6700" s="34">
        <f>DATE(LEFT(tbl_data[[#This Row],[Date_rapport]], 4), MID(tbl_data[[#This Row],[Date_rapport]], 6, 2), RIGHT(tbl_data[[#This Row],[Date_rapport]], 2))</f>
        <v>45105</v>
      </c>
    </row>
    <row r="6701" spans="1:10" x14ac:dyDescent="0.2">
      <c r="A6701" s="28" t="s">
        <v>1947</v>
      </c>
      <c r="B6701" t="s">
        <v>3</v>
      </c>
      <c r="C6701" s="28" t="s">
        <v>738</v>
      </c>
      <c r="D6701" t="s">
        <v>739</v>
      </c>
      <c r="E6701" t="s">
        <v>2</v>
      </c>
      <c r="F6701" t="str">
        <f>INDEX(tbl_produits[Nom normalisé], MATCH(tbl_data[[#This Row],[Spécialité]], tbl_produits[Nom original], 0))</f>
        <v>ANCOTIL 1 pour cent, solution pour perfusion</v>
      </c>
      <c r="G6701" t="str">
        <f>INDEX(tbl_produits[Classe nom], MATCH(tbl_data[[#This Row],[NORM_Spécialité]], tbl_produits[Nom normalisé], 0))</f>
        <v>Anti-infectieux à usage systémique</v>
      </c>
      <c r="H6701">
        <f>YEAR(tbl_data[[#This Row],[Date_rapport]])</f>
        <v>2023</v>
      </c>
      <c r="I6701" t="str">
        <f>INDEX(tbl_produits[Molécule extraite], MATCH(tbl_data[[#This Row],[NORM_Spécialité]], tbl_produits[Nom normalisé], 0))</f>
        <v>Flucytosine</v>
      </c>
      <c r="J6701" s="34">
        <f>DATE(LEFT(tbl_data[[#This Row],[Date_rapport]], 4), MID(tbl_data[[#This Row],[Date_rapport]], 6, 2), RIGHT(tbl_data[[#This Row],[Date_rapport]], 2))</f>
        <v>45105</v>
      </c>
    </row>
    <row r="6702" spans="1:10" x14ac:dyDescent="0.2">
      <c r="A6702" s="28" t="s">
        <v>1947</v>
      </c>
      <c r="B6702" t="s">
        <v>9</v>
      </c>
      <c r="C6702" s="28" t="s">
        <v>740</v>
      </c>
      <c r="D6702" t="s">
        <v>741</v>
      </c>
      <c r="E6702" t="s">
        <v>2</v>
      </c>
      <c r="F6702" t="str">
        <f>INDEX(tbl_produits[Nom normalisé], MATCH(tbl_data[[#This Row],[Spécialité]], tbl_produits[Nom original], 0))</f>
        <v>UVADEX 20 microgrammes/ml, solution pour la modification de la fraction sanguine</v>
      </c>
      <c r="G6702" t="str">
        <f>INDEX(tbl_produits[Classe nom], MATCH(tbl_data[[#This Row],[NORM_Spécialité]], tbl_produits[Nom normalisé], 0))</f>
        <v>Antinéoplasiques et immunomodulateurs</v>
      </c>
      <c r="H6702">
        <f>YEAR(tbl_data[[#This Row],[Date_rapport]])</f>
        <v>2023</v>
      </c>
      <c r="I6702" t="str">
        <f>INDEX(tbl_produits[Molécule extraite], MATCH(tbl_data[[#This Row],[NORM_Spécialité]], tbl_produits[Nom normalisé], 0))</f>
        <v>Méthoxsalène</v>
      </c>
      <c r="J6702" s="34">
        <f>DATE(LEFT(tbl_data[[#This Row],[Date_rapport]], 4), MID(tbl_data[[#This Row],[Date_rapport]], 6, 2), RIGHT(tbl_data[[#This Row],[Date_rapport]], 2))</f>
        <v>45105</v>
      </c>
    </row>
    <row r="6703" spans="1:10" x14ac:dyDescent="0.2">
      <c r="A6703" s="28" t="s">
        <v>1947</v>
      </c>
      <c r="B6703" t="s">
        <v>3</v>
      </c>
      <c r="C6703" s="28" t="s">
        <v>740</v>
      </c>
      <c r="D6703" t="s">
        <v>650</v>
      </c>
      <c r="E6703" t="s">
        <v>2</v>
      </c>
      <c r="F6703" t="str">
        <f>INDEX(tbl_produits[Nom normalisé], MATCH(tbl_data[[#This Row],[Spécialité]], tbl_produits[Nom original], 0))</f>
        <v>XYLOCAINE 10 mg/ml ADRENALINE 0,005 mg/ml, solution injectable</v>
      </c>
      <c r="G6703" t="str">
        <f>INDEX(tbl_produits[Classe nom], MATCH(tbl_data[[#This Row],[NORM_Spécialité]], tbl_produits[Nom normalisé], 0))</f>
        <v>Système nerveux</v>
      </c>
      <c r="H6703">
        <f>YEAR(tbl_data[[#This Row],[Date_rapport]])</f>
        <v>2023</v>
      </c>
      <c r="I6703" t="str">
        <f>INDEX(tbl_produits[Molécule extraite], MATCH(tbl_data[[#This Row],[NORM_Spécialité]], tbl_produits[Nom normalisé], 0))</f>
        <v>Adrénaline / Lidocaïne</v>
      </c>
      <c r="J6703" s="34">
        <f>DATE(LEFT(tbl_data[[#This Row],[Date_rapport]], 4), MID(tbl_data[[#This Row],[Date_rapport]], 6, 2), RIGHT(tbl_data[[#This Row],[Date_rapport]], 2))</f>
        <v>45105</v>
      </c>
    </row>
    <row r="6704" spans="1:10" x14ac:dyDescent="0.2">
      <c r="A6704" s="28" t="s">
        <v>1947</v>
      </c>
      <c r="B6704" t="s">
        <v>3</v>
      </c>
      <c r="C6704" s="28" t="s">
        <v>742</v>
      </c>
      <c r="D6704" t="s">
        <v>743</v>
      </c>
      <c r="E6704" t="s">
        <v>2</v>
      </c>
      <c r="F6704" t="str">
        <f>INDEX(tbl_produits[Nom normalisé], MATCH(tbl_data[[#This Row],[Spécialité]], tbl_produits[Nom original], 0))</f>
        <v xml:space="preserve">TOFRANIL 25 mg, comprimé enrobé </v>
      </c>
      <c r="G6704" t="str">
        <f>INDEX(tbl_produits[Classe nom], MATCH(tbl_data[[#This Row],[NORM_Spécialité]], tbl_produits[Nom normalisé], 0))</f>
        <v>Système nerveux</v>
      </c>
      <c r="H6704">
        <f>YEAR(tbl_data[[#This Row],[Date_rapport]])</f>
        <v>2023</v>
      </c>
      <c r="I6704" t="str">
        <f>INDEX(tbl_produits[Molécule extraite], MATCH(tbl_data[[#This Row],[NORM_Spécialité]], tbl_produits[Nom normalisé], 0))</f>
        <v>Imipramine</v>
      </c>
      <c r="J6704" s="34">
        <f>DATE(LEFT(tbl_data[[#This Row],[Date_rapport]], 4), MID(tbl_data[[#This Row],[Date_rapport]], 6, 2), RIGHT(tbl_data[[#This Row],[Date_rapport]], 2))</f>
        <v>45105</v>
      </c>
    </row>
    <row r="6705" spans="1:10" x14ac:dyDescent="0.2">
      <c r="A6705" s="28" t="s">
        <v>1947</v>
      </c>
      <c r="B6705" t="s">
        <v>6</v>
      </c>
      <c r="C6705" s="28" t="s">
        <v>744</v>
      </c>
      <c r="D6705" t="s">
        <v>745</v>
      </c>
      <c r="E6705" t="s">
        <v>750</v>
      </c>
      <c r="F6705" t="str">
        <f>INDEX(tbl_produits[Nom normalisé], MATCH(tbl_data[[#This Row],[Spécialité]], tbl_produits[Nom original], 0))</f>
        <v>SULFATE DE MAGNESIUM 15 pour cent (0,15 g/ml), solution injectable (I.V.) en ampoule – ampoule verre de 10 ml</v>
      </c>
      <c r="G6705" t="str">
        <f>INDEX(tbl_produits[Classe nom], MATCH(tbl_data[[#This Row],[NORM_Spécialité]], tbl_produits[Nom normalisé], 0))</f>
        <v>Voies digestives et métabolisme</v>
      </c>
      <c r="H6705">
        <f>YEAR(tbl_data[[#This Row],[Date_rapport]])</f>
        <v>2023</v>
      </c>
      <c r="I6705" t="str">
        <f>INDEX(tbl_produits[Molécule extraite], MATCH(tbl_data[[#This Row],[NORM_Spécialité]], tbl_produits[Nom normalisé], 0))</f>
        <v>Magnésium (Sulfate de)</v>
      </c>
      <c r="J6705" s="34">
        <f>DATE(LEFT(tbl_data[[#This Row],[Date_rapport]], 4), MID(tbl_data[[#This Row],[Date_rapport]], 6, 2), RIGHT(tbl_data[[#This Row],[Date_rapport]], 2))</f>
        <v>45105</v>
      </c>
    </row>
    <row r="6706" spans="1:10" x14ac:dyDescent="0.2">
      <c r="A6706" s="28" t="s">
        <v>1947</v>
      </c>
      <c r="B6706" t="s">
        <v>3</v>
      </c>
      <c r="C6706" s="28" t="s">
        <v>744</v>
      </c>
      <c r="D6706" t="s">
        <v>746</v>
      </c>
      <c r="E6706" t="s">
        <v>2</v>
      </c>
      <c r="F6706" t="str">
        <f>INDEX(tbl_produits[Nom normalisé], MATCH(tbl_data[[#This Row],[Spécialité]], tbl_produits[Nom original], 0))</f>
        <v>ARIXTRA 2,5 mg/0,5 ml, solution injectable en seringue pré-remplie, boîte 10 seringues</v>
      </c>
      <c r="G6706" t="str">
        <f>INDEX(tbl_produits[Classe nom], MATCH(tbl_data[[#This Row],[NORM_Spécialité]], tbl_produits[Nom normalisé], 0))</f>
        <v>Sang et organes hématopoïétiques</v>
      </c>
      <c r="H6706">
        <f>YEAR(tbl_data[[#This Row],[Date_rapport]])</f>
        <v>2023</v>
      </c>
      <c r="I6706" t="str">
        <f>INDEX(tbl_produits[Molécule extraite], MATCH(tbl_data[[#This Row],[NORM_Spécialité]], tbl_produits[Nom normalisé], 0))</f>
        <v>Fondaparinux</v>
      </c>
      <c r="J6706" s="34">
        <f>DATE(LEFT(tbl_data[[#This Row],[Date_rapport]], 4), MID(tbl_data[[#This Row],[Date_rapport]], 6, 2), RIGHT(tbl_data[[#This Row],[Date_rapport]], 2))</f>
        <v>45105</v>
      </c>
    </row>
    <row r="6707" spans="1:10" x14ac:dyDescent="0.2">
      <c r="A6707" s="28" t="s">
        <v>1947</v>
      </c>
      <c r="B6707" t="s">
        <v>9</v>
      </c>
      <c r="C6707" s="28" t="s">
        <v>744</v>
      </c>
      <c r="D6707" t="s">
        <v>747</v>
      </c>
      <c r="E6707" t="s">
        <v>2</v>
      </c>
      <c r="F6707" t="str">
        <f>INDEX(tbl_produits[Nom normalisé], MATCH(tbl_data[[#This Row],[Spécialité]], tbl_produits[Nom original], 0))</f>
        <v>VISUDYNE 15 mg  poudre pour solution pour perfusion</v>
      </c>
      <c r="G6707" t="str">
        <f>INDEX(tbl_produits[Classe nom], MATCH(tbl_data[[#This Row],[NORM_Spécialité]], tbl_produits[Nom normalisé], 0))</f>
        <v>Organes sensoriels</v>
      </c>
      <c r="H6707">
        <f>YEAR(tbl_data[[#This Row],[Date_rapport]])</f>
        <v>2023</v>
      </c>
      <c r="I6707" t="str">
        <f>INDEX(tbl_produits[Molécule extraite], MATCH(tbl_data[[#This Row],[NORM_Spécialité]], tbl_produits[Nom normalisé], 0))</f>
        <v>Vertéporfine </v>
      </c>
      <c r="J6707" s="34">
        <f>DATE(LEFT(tbl_data[[#This Row],[Date_rapport]], 4), MID(tbl_data[[#This Row],[Date_rapport]], 6, 2), RIGHT(tbl_data[[#This Row],[Date_rapport]], 2))</f>
        <v>45105</v>
      </c>
    </row>
    <row r="6708" spans="1:10" x14ac:dyDescent="0.2">
      <c r="A6708" s="28" t="s">
        <v>1947</v>
      </c>
      <c r="B6708" t="s">
        <v>3</v>
      </c>
      <c r="C6708" s="28" t="s">
        <v>748</v>
      </c>
      <c r="D6708" t="s">
        <v>749</v>
      </c>
      <c r="E6708" t="s">
        <v>2</v>
      </c>
      <c r="F6708" t="str">
        <f>INDEX(tbl_produits[Nom normalisé], MATCH(tbl_data[[#This Row],[Spécialité]], tbl_produits[Nom original], 0))</f>
        <v>ROPIVACAINE Kabi 2 mg/ml, solution pour perfusion en poche de 200 ml</v>
      </c>
      <c r="G6708" t="str">
        <f>INDEX(tbl_produits[Classe nom], MATCH(tbl_data[[#This Row],[NORM_Spécialité]], tbl_produits[Nom normalisé], 0))</f>
        <v>Système nerveux</v>
      </c>
      <c r="H6708">
        <f>YEAR(tbl_data[[#This Row],[Date_rapport]])</f>
        <v>2023</v>
      </c>
      <c r="I6708" t="str">
        <f>INDEX(tbl_produits[Molécule extraite], MATCH(tbl_data[[#This Row],[NORM_Spécialité]], tbl_produits[Nom normalisé], 0))</f>
        <v>Ropivacaïne (chlorhydrate de)</v>
      </c>
      <c r="J6708" s="34">
        <f>DATE(LEFT(tbl_data[[#This Row],[Date_rapport]], 4), MID(tbl_data[[#This Row],[Date_rapport]], 6, 2), RIGHT(tbl_data[[#This Row],[Date_rapport]], 2))</f>
        <v>45105</v>
      </c>
    </row>
    <row r="6709" spans="1:10" x14ac:dyDescent="0.2">
      <c r="A6709" s="28" t="s">
        <v>1947</v>
      </c>
      <c r="B6709" t="s">
        <v>3</v>
      </c>
      <c r="C6709" s="28" t="s">
        <v>748</v>
      </c>
      <c r="D6709" t="s">
        <v>626</v>
      </c>
      <c r="E6709" t="s">
        <v>2</v>
      </c>
      <c r="F6709" t="str">
        <f>INDEX(tbl_produits[Nom normalisé], MATCH(tbl_data[[#This Row],[Spécialité]], tbl_produits[Nom original], 0))</f>
        <v>OZIDIA 5 mg, comprimé à libération prolongée</v>
      </c>
      <c r="G6709" t="str">
        <f>INDEX(tbl_produits[Classe nom], MATCH(tbl_data[[#This Row],[NORM_Spécialité]], tbl_produits[Nom normalisé], 0))</f>
        <v>Voies digestives et métabolisme</v>
      </c>
      <c r="H6709">
        <f>YEAR(tbl_data[[#This Row],[Date_rapport]])</f>
        <v>2023</v>
      </c>
      <c r="I6709" t="str">
        <f>INDEX(tbl_produits[Molécule extraite], MATCH(tbl_data[[#This Row],[NORM_Spécialité]], tbl_produits[Nom normalisé], 0))</f>
        <v>Glipizide</v>
      </c>
      <c r="J6709" s="34">
        <f>DATE(LEFT(tbl_data[[#This Row],[Date_rapport]], 4), MID(tbl_data[[#This Row],[Date_rapport]], 6, 2), RIGHT(tbl_data[[#This Row],[Date_rapport]], 2))</f>
        <v>45105</v>
      </c>
    </row>
    <row r="6710" spans="1:10" x14ac:dyDescent="0.2">
      <c r="A6710" s="28" t="s">
        <v>1947</v>
      </c>
      <c r="B6710" t="s">
        <v>11</v>
      </c>
      <c r="C6710" s="28" t="s">
        <v>750</v>
      </c>
      <c r="D6710" t="s">
        <v>751</v>
      </c>
      <c r="E6710" t="s">
        <v>2</v>
      </c>
      <c r="F6710" t="str">
        <f>INDEX(tbl_produits[Nom normalisé], MATCH(tbl_data[[#This Row],[Spécialité]], tbl_produits[Nom original], 0))</f>
        <v>RIBAVIRINE BIOGARAN 200 mg/400 mg, comprimé pelliculé</v>
      </c>
      <c r="G6710" t="str">
        <f>INDEX(tbl_produits[Classe nom], MATCH(tbl_data[[#This Row],[NORM_Spécialité]], tbl_produits[Nom normalisé], 0))</f>
        <v>Anti-infectieux à usage systémique</v>
      </c>
      <c r="H6710">
        <f>YEAR(tbl_data[[#This Row],[Date_rapport]])</f>
        <v>2023</v>
      </c>
      <c r="I6710" t="str">
        <f>INDEX(tbl_produits[Molécule extraite], MATCH(tbl_data[[#This Row],[NORM_Spécialité]], tbl_produits[Nom normalisé], 0))</f>
        <v>Ribavirine</v>
      </c>
      <c r="J6710" s="34">
        <f>DATE(LEFT(tbl_data[[#This Row],[Date_rapport]], 4), MID(tbl_data[[#This Row],[Date_rapport]], 6, 2), RIGHT(tbl_data[[#This Row],[Date_rapport]], 2))</f>
        <v>45105</v>
      </c>
    </row>
    <row r="6711" spans="1:10" x14ac:dyDescent="0.2">
      <c r="A6711" s="28" t="s">
        <v>1947</v>
      </c>
      <c r="B6711" t="s">
        <v>6</v>
      </c>
      <c r="C6711" s="28" t="s">
        <v>752</v>
      </c>
      <c r="D6711" t="s">
        <v>753</v>
      </c>
      <c r="E6711" t="s">
        <v>613</v>
      </c>
      <c r="F6711" t="str">
        <f>INDEX(tbl_produits[Nom normalisé], MATCH(tbl_data[[#This Row],[Spécialité]], tbl_produits[Nom original], 0))</f>
        <v>ORENCIA 125 mg, solution injectable en stylo pré-rempli</v>
      </c>
      <c r="G6711" t="str">
        <f>INDEX(tbl_produits[Classe nom], MATCH(tbl_data[[#This Row],[NORM_Spécialité]], tbl_produits[Nom normalisé], 0))</f>
        <v>Antinéoplasiques et immunomodulateurs</v>
      </c>
      <c r="H6711">
        <f>YEAR(tbl_data[[#This Row],[Date_rapport]])</f>
        <v>2023</v>
      </c>
      <c r="I6711" t="str">
        <f>INDEX(tbl_produits[Molécule extraite], MATCH(tbl_data[[#This Row],[NORM_Spécialité]], tbl_produits[Nom normalisé], 0))</f>
        <v>Abatacept</v>
      </c>
      <c r="J6711" s="34">
        <f>DATE(LEFT(tbl_data[[#This Row],[Date_rapport]], 4), MID(tbl_data[[#This Row],[Date_rapport]], 6, 2), RIGHT(tbl_data[[#This Row],[Date_rapport]], 2))</f>
        <v>45105</v>
      </c>
    </row>
    <row r="6712" spans="1:10" x14ac:dyDescent="0.2">
      <c r="A6712" s="28" t="s">
        <v>1947</v>
      </c>
      <c r="B6712" t="s">
        <v>3</v>
      </c>
      <c r="C6712" s="28" t="s">
        <v>752</v>
      </c>
      <c r="D6712" t="s">
        <v>754</v>
      </c>
      <c r="E6712" t="s">
        <v>2</v>
      </c>
      <c r="F6712" t="str">
        <f>INDEX(tbl_produits[Nom normalisé], MATCH(tbl_data[[#This Row],[Spécialité]], tbl_produits[Nom original], 0))</f>
        <v>ORENCIA 125 mg, solution injectable en seringue préremplie</v>
      </c>
      <c r="G6712" t="str">
        <f>INDEX(tbl_produits[Classe nom], MATCH(tbl_data[[#This Row],[NORM_Spécialité]], tbl_produits[Nom normalisé], 0))</f>
        <v>Antinéoplasiques et immunomodulateurs</v>
      </c>
      <c r="H6712">
        <f>YEAR(tbl_data[[#This Row],[Date_rapport]])</f>
        <v>2023</v>
      </c>
      <c r="I6712" t="str">
        <f>INDEX(tbl_produits[Molécule extraite], MATCH(tbl_data[[#This Row],[NORM_Spécialité]], tbl_produits[Nom normalisé], 0))</f>
        <v>Abatacept</v>
      </c>
      <c r="J6712" s="34">
        <f>DATE(LEFT(tbl_data[[#This Row],[Date_rapport]], 4), MID(tbl_data[[#This Row],[Date_rapport]], 6, 2), RIGHT(tbl_data[[#This Row],[Date_rapport]], 2))</f>
        <v>45105</v>
      </c>
    </row>
    <row r="6713" spans="1:10" x14ac:dyDescent="0.2">
      <c r="A6713" s="28" t="s">
        <v>1947</v>
      </c>
      <c r="B6713" t="s">
        <v>9</v>
      </c>
      <c r="C6713" s="28" t="s">
        <v>752</v>
      </c>
      <c r="D6713" t="s">
        <v>755</v>
      </c>
      <c r="E6713" t="s">
        <v>2</v>
      </c>
      <c r="F6713" t="str">
        <f>INDEX(tbl_produits[Nom normalisé], MATCH(tbl_data[[#This Row],[Spécialité]], tbl_produits[Nom original], 0))</f>
        <v>CAELYX Pegylated Liposomal 2 mg/mL, solution à diluer pour perfusion</v>
      </c>
      <c r="G6713" t="str">
        <f>INDEX(tbl_produits[Classe nom], MATCH(tbl_data[[#This Row],[NORM_Spécialité]], tbl_produits[Nom normalisé], 0))</f>
        <v>Antinéoplasiques et immunomodulateurs</v>
      </c>
      <c r="H6713">
        <f>YEAR(tbl_data[[#This Row],[Date_rapport]])</f>
        <v>2023</v>
      </c>
      <c r="I6713" t="str">
        <f>INDEX(tbl_produits[Molécule extraite], MATCH(tbl_data[[#This Row],[NORM_Spécialité]], tbl_produits[Nom normalisé], 0))</f>
        <v>Doxorubicine</v>
      </c>
      <c r="J6713" s="34">
        <f>DATE(LEFT(tbl_data[[#This Row],[Date_rapport]], 4), MID(tbl_data[[#This Row],[Date_rapport]], 6, 2), RIGHT(tbl_data[[#This Row],[Date_rapport]], 2))</f>
        <v>45105</v>
      </c>
    </row>
    <row r="6714" spans="1:10" x14ac:dyDescent="0.2">
      <c r="A6714" s="28" t="s">
        <v>1947</v>
      </c>
      <c r="B6714" t="s">
        <v>6</v>
      </c>
      <c r="C6714" s="28" t="s">
        <v>603</v>
      </c>
      <c r="D6714" t="s">
        <v>605</v>
      </c>
      <c r="E6714" t="s">
        <v>639</v>
      </c>
      <c r="F6714" t="str">
        <f>INDEX(tbl_produits[Nom normalisé], MATCH(tbl_data[[#This Row],[Spécialité]], tbl_produits[Nom original], 0))</f>
        <v xml:space="preserve">GILENYA 0,25 mg, gélule </v>
      </c>
      <c r="G6714" t="str">
        <f>INDEX(tbl_produits[Classe nom], MATCH(tbl_data[[#This Row],[NORM_Spécialité]], tbl_produits[Nom normalisé], 0))</f>
        <v>Antinéoplasiques et immunomodulateurs</v>
      </c>
      <c r="H6714">
        <f>YEAR(tbl_data[[#This Row],[Date_rapport]])</f>
        <v>2023</v>
      </c>
      <c r="I6714" t="str">
        <f>INDEX(tbl_produits[Molécule extraite], MATCH(tbl_data[[#This Row],[NORM_Spécialité]], tbl_produits[Nom normalisé], 0))</f>
        <v>Fingolimod (chlorhydrate de)</v>
      </c>
      <c r="J6714" s="34">
        <f>DATE(LEFT(tbl_data[[#This Row],[Date_rapport]], 4), MID(tbl_data[[#This Row],[Date_rapport]], 6, 2), RIGHT(tbl_data[[#This Row],[Date_rapport]], 2))</f>
        <v>45105</v>
      </c>
    </row>
    <row r="6715" spans="1:10" x14ac:dyDescent="0.2">
      <c r="A6715" s="28" t="s">
        <v>1947</v>
      </c>
      <c r="B6715" t="s">
        <v>3</v>
      </c>
      <c r="C6715" s="28" t="s">
        <v>603</v>
      </c>
      <c r="D6715" t="s">
        <v>606</v>
      </c>
      <c r="E6715" t="s">
        <v>2</v>
      </c>
      <c r="F6715" t="str">
        <f>INDEX(tbl_produits[Nom normalisé], MATCH(tbl_data[[#This Row],[Spécialité]], tbl_produits[Nom original], 0))</f>
        <v>RAPAMUNE 1 mg/ml, solution buvable</v>
      </c>
      <c r="G6715" t="str">
        <f>INDEX(tbl_produits[Classe nom], MATCH(tbl_data[[#This Row],[NORM_Spécialité]], tbl_produits[Nom normalisé], 0))</f>
        <v>Antinéoplasiques et immunomodulateurs</v>
      </c>
      <c r="H6715">
        <f>YEAR(tbl_data[[#This Row],[Date_rapport]])</f>
        <v>2023</v>
      </c>
      <c r="I6715" t="str">
        <f>INDEX(tbl_produits[Molécule extraite], MATCH(tbl_data[[#This Row],[NORM_Spécialité]], tbl_produits[Nom normalisé], 0))</f>
        <v>Sirolimus</v>
      </c>
      <c r="J6715" s="34">
        <f>DATE(LEFT(tbl_data[[#This Row],[Date_rapport]], 4), MID(tbl_data[[#This Row],[Date_rapport]], 6, 2), RIGHT(tbl_data[[#This Row],[Date_rapport]], 2))</f>
        <v>45105</v>
      </c>
    </row>
    <row r="6716" spans="1:10" x14ac:dyDescent="0.2">
      <c r="A6716" s="28" t="s">
        <v>1947</v>
      </c>
      <c r="B6716" t="s">
        <v>3</v>
      </c>
      <c r="C6716" s="28" t="s">
        <v>603</v>
      </c>
      <c r="D6716" t="s">
        <v>607</v>
      </c>
      <c r="E6716" t="s">
        <v>2</v>
      </c>
      <c r="F6716" t="str">
        <f>INDEX(tbl_produits[Nom normalisé], MATCH(tbl_data[[#This Row],[Spécialité]], tbl_produits[Nom original], 0))</f>
        <v>ACUITEL 5 mg et 20 mg, comprimé enrobé sécable</v>
      </c>
      <c r="G6716" t="str">
        <f>INDEX(tbl_produits[Classe nom], MATCH(tbl_data[[#This Row],[NORM_Spécialité]], tbl_produits[Nom normalisé], 0))</f>
        <v>Système cardiovasculaire</v>
      </c>
      <c r="H6716">
        <f>YEAR(tbl_data[[#This Row],[Date_rapport]])</f>
        <v>2023</v>
      </c>
      <c r="I6716" t="str">
        <f>INDEX(tbl_produits[Molécule extraite], MATCH(tbl_data[[#This Row],[NORM_Spécialité]], tbl_produits[Nom normalisé], 0))</f>
        <v>Chlorhydrate de quinapril</v>
      </c>
      <c r="J6716" s="34">
        <f>DATE(LEFT(tbl_data[[#This Row],[Date_rapport]], 4), MID(tbl_data[[#This Row],[Date_rapport]], 6, 2), RIGHT(tbl_data[[#This Row],[Date_rapport]], 2))</f>
        <v>45105</v>
      </c>
    </row>
    <row r="6717" spans="1:10" x14ac:dyDescent="0.2">
      <c r="A6717" s="28" t="s">
        <v>1947</v>
      </c>
      <c r="B6717" t="s">
        <v>9</v>
      </c>
      <c r="C6717" s="28" t="s">
        <v>608</v>
      </c>
      <c r="D6717" t="s">
        <v>611</v>
      </c>
      <c r="E6717" t="s">
        <v>2</v>
      </c>
      <c r="F6717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6717" t="str">
        <f>INDEX(tbl_produits[Classe nom], MATCH(tbl_data[[#This Row],[NORM_Spécialité]], tbl_produits[Nom normalisé], 0))</f>
        <v>Système nerveux</v>
      </c>
      <c r="H6717">
        <f>YEAR(tbl_data[[#This Row],[Date_rapport]])</f>
        <v>2023</v>
      </c>
      <c r="I6717" t="str">
        <f>INDEX(tbl_produits[Molécule extraite], MATCH(tbl_data[[#This Row],[NORM_Spécialité]], tbl_produits[Nom normalisé], 0))</f>
        <v>Rémifentanil (chlorhydrate de)</v>
      </c>
      <c r="J6717" s="34">
        <f>DATE(LEFT(tbl_data[[#This Row],[Date_rapport]], 4), MID(tbl_data[[#This Row],[Date_rapport]], 6, 2), RIGHT(tbl_data[[#This Row],[Date_rapport]], 2))</f>
        <v>45105</v>
      </c>
    </row>
    <row r="6718" spans="1:10" x14ac:dyDescent="0.2">
      <c r="A6718" s="28" t="s">
        <v>1947</v>
      </c>
      <c r="B6718" t="s">
        <v>3</v>
      </c>
      <c r="C6718" s="28" t="s">
        <v>608</v>
      </c>
      <c r="D6718" t="s">
        <v>612</v>
      </c>
      <c r="E6718" t="s">
        <v>2</v>
      </c>
      <c r="F6718" t="str">
        <f>INDEX(tbl_produits[Nom normalisé], MATCH(tbl_data[[#This Row],[Spécialité]], tbl_produits[Nom original], 0))</f>
        <v>ZOPHREN 4 mg/5 ml, sirop</v>
      </c>
      <c r="G6718" t="str">
        <f>INDEX(tbl_produits[Classe nom], MATCH(tbl_data[[#This Row],[NORM_Spécialité]], tbl_produits[Nom normalisé], 0))</f>
        <v>Voies digestives et métabolisme</v>
      </c>
      <c r="H6718">
        <f>YEAR(tbl_data[[#This Row],[Date_rapport]])</f>
        <v>2023</v>
      </c>
      <c r="I6718" t="str">
        <f>INDEX(tbl_produits[Molécule extraite], MATCH(tbl_data[[#This Row],[NORM_Spécialité]], tbl_produits[Nom normalisé], 0))</f>
        <v>Ondansétron</v>
      </c>
      <c r="J6718" s="34">
        <f>DATE(LEFT(tbl_data[[#This Row],[Date_rapport]], 4), MID(tbl_data[[#This Row],[Date_rapport]], 6, 2), RIGHT(tbl_data[[#This Row],[Date_rapport]], 2))</f>
        <v>45105</v>
      </c>
    </row>
    <row r="6719" spans="1:10" x14ac:dyDescent="0.2">
      <c r="A6719" s="28" t="s">
        <v>1947</v>
      </c>
      <c r="B6719" t="s">
        <v>9</v>
      </c>
      <c r="C6719" s="28" t="s">
        <v>613</v>
      </c>
      <c r="D6719" t="s">
        <v>614</v>
      </c>
      <c r="E6719" t="s">
        <v>2</v>
      </c>
      <c r="F6719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6719" t="str">
        <f>INDEX(tbl_produits[Classe nom], MATCH(tbl_data[[#This Row],[NORM_Spécialité]], tbl_produits[Nom normalisé], 0))</f>
        <v>Système cardiovasculaire</v>
      </c>
      <c r="H6719">
        <f>YEAR(tbl_data[[#This Row],[Date_rapport]])</f>
        <v>2023</v>
      </c>
      <c r="I6719" t="str">
        <f>INDEX(tbl_produits[Molécule extraite], MATCH(tbl_data[[#This Row],[NORM_Spécialité]], tbl_produits[Nom normalisé], 0))</f>
        <v>Urapidil</v>
      </c>
      <c r="J6719" s="34">
        <f>DATE(LEFT(tbl_data[[#This Row],[Date_rapport]], 4), MID(tbl_data[[#This Row],[Date_rapport]], 6, 2), RIGHT(tbl_data[[#This Row],[Date_rapport]], 2))</f>
        <v>45105</v>
      </c>
    </row>
    <row r="6720" spans="1:10" x14ac:dyDescent="0.2">
      <c r="A6720" s="28" t="s">
        <v>1947</v>
      </c>
      <c r="B6720" t="s">
        <v>6</v>
      </c>
      <c r="C6720" s="28" t="s">
        <v>615</v>
      </c>
      <c r="D6720" t="s">
        <v>616</v>
      </c>
      <c r="E6720" t="s">
        <v>615</v>
      </c>
      <c r="F6720" t="str">
        <f>INDEX(tbl_produits[Nom normalisé], MATCH(tbl_data[[#This Row],[Spécialité]], tbl_produits[Nom original], 0))</f>
        <v>LIKOZAM 1 mg/ml, suspension buvable</v>
      </c>
      <c r="G6720" t="str">
        <f>INDEX(tbl_produits[Classe nom], MATCH(tbl_data[[#This Row],[NORM_Spécialité]], tbl_produits[Nom normalisé], 0))</f>
        <v>Système nerveux</v>
      </c>
      <c r="H6720">
        <f>YEAR(tbl_data[[#This Row],[Date_rapport]])</f>
        <v>2023</v>
      </c>
      <c r="I6720" t="str">
        <f>INDEX(tbl_produits[Molécule extraite], MATCH(tbl_data[[#This Row],[NORM_Spécialité]], tbl_produits[Nom normalisé], 0))</f>
        <v>Clobazam</v>
      </c>
      <c r="J6720" s="34">
        <f>DATE(LEFT(tbl_data[[#This Row],[Date_rapport]], 4), MID(tbl_data[[#This Row],[Date_rapport]], 6, 2), RIGHT(tbl_data[[#This Row],[Date_rapport]], 2))</f>
        <v>45105</v>
      </c>
    </row>
    <row r="6721" spans="1:10" x14ac:dyDescent="0.2">
      <c r="A6721" s="28" t="s">
        <v>1947</v>
      </c>
      <c r="B6721" t="s">
        <v>11</v>
      </c>
      <c r="C6721" s="28" t="s">
        <v>617</v>
      </c>
      <c r="D6721" t="s">
        <v>618</v>
      </c>
      <c r="E6721" t="s">
        <v>2</v>
      </c>
      <c r="F6721" t="str">
        <f>INDEX(tbl_produits[Nom normalisé], MATCH(tbl_data[[#This Row],[Spécialité]], tbl_produits[Nom original], 0))</f>
        <v>DIGIDOT 80mg, poudre pour solution pour perfusion (Digifab importation)</v>
      </c>
      <c r="G6721" t="str">
        <f>INDEX(tbl_produits[Classe nom], MATCH(tbl_data[[#This Row],[NORM_Spécialité]], tbl_produits[Nom normalisé], 0))</f>
        <v>Divers</v>
      </c>
      <c r="H6721">
        <f>YEAR(tbl_data[[#This Row],[Date_rapport]])</f>
        <v>2023</v>
      </c>
      <c r="I6721" t="str">
        <f>INDEX(tbl_produits[Molécule extraite], MATCH(tbl_data[[#This Row],[NORM_Spécialité]], tbl_produits[Nom normalisé], 0))</f>
        <v>Fragment Fab d’immunoglobuline antidigitalique ovin</v>
      </c>
      <c r="J6721" s="34">
        <f>DATE(LEFT(tbl_data[[#This Row],[Date_rapport]], 4), MID(tbl_data[[#This Row],[Date_rapport]], 6, 2), RIGHT(tbl_data[[#This Row],[Date_rapport]], 2))</f>
        <v>45105</v>
      </c>
    </row>
    <row r="6722" spans="1:10" x14ac:dyDescent="0.2">
      <c r="A6722" s="28" t="s">
        <v>1947</v>
      </c>
      <c r="B6722" t="s">
        <v>3</v>
      </c>
      <c r="C6722" s="28" t="s">
        <v>617</v>
      </c>
      <c r="D6722" t="s">
        <v>619</v>
      </c>
      <c r="E6722" t="s">
        <v>2</v>
      </c>
      <c r="F6722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6722" t="str">
        <f>INDEX(tbl_produits[Classe nom], MATCH(tbl_data[[#This Row],[NORM_Spécialité]], tbl_produits[Nom normalisé], 0))</f>
        <v>Système nerveux</v>
      </c>
      <c r="H6722">
        <f>YEAR(tbl_data[[#This Row],[Date_rapport]])</f>
        <v>2023</v>
      </c>
      <c r="I6722" t="str">
        <f>INDEX(tbl_produits[Molécule extraite], MATCH(tbl_data[[#This Row],[NORM_Spécialité]], tbl_produits[Nom normalisé], 0))</f>
        <v>Ropivacaïne (chlorhydrate de)</v>
      </c>
      <c r="J6722" s="34">
        <f>DATE(LEFT(tbl_data[[#This Row],[Date_rapport]], 4), MID(tbl_data[[#This Row],[Date_rapport]], 6, 2), RIGHT(tbl_data[[#This Row],[Date_rapport]], 2))</f>
        <v>45105</v>
      </c>
    </row>
    <row r="6723" spans="1:10" x14ac:dyDescent="0.2">
      <c r="A6723" s="28" t="s">
        <v>1947</v>
      </c>
      <c r="B6723" t="s">
        <v>9</v>
      </c>
      <c r="C6723" s="28" t="s">
        <v>617</v>
      </c>
      <c r="D6723" t="s">
        <v>620</v>
      </c>
      <c r="E6723" t="s">
        <v>2</v>
      </c>
      <c r="F6723" t="str">
        <f>INDEX(tbl_produits[Nom normalisé], MATCH(tbl_data[[#This Row],[Spécialité]], tbl_produits[Nom original], 0))</f>
        <v>VALIUM 1 pour cent, solution buvable en gouttes</v>
      </c>
      <c r="G6723" t="str">
        <f>INDEX(tbl_produits[Classe nom], MATCH(tbl_data[[#This Row],[NORM_Spécialité]], tbl_produits[Nom normalisé], 0))</f>
        <v>Système nerveux</v>
      </c>
      <c r="H6723">
        <f>YEAR(tbl_data[[#This Row],[Date_rapport]])</f>
        <v>2023</v>
      </c>
      <c r="I6723" t="str">
        <f>INDEX(tbl_produits[Molécule extraite], MATCH(tbl_data[[#This Row],[NORM_Spécialité]], tbl_produits[Nom normalisé], 0))</f>
        <v>Diazepam</v>
      </c>
      <c r="J6723" s="34">
        <f>DATE(LEFT(tbl_data[[#This Row],[Date_rapport]], 4), MID(tbl_data[[#This Row],[Date_rapport]], 6, 2), RIGHT(tbl_data[[#This Row],[Date_rapport]], 2))</f>
        <v>45105</v>
      </c>
    </row>
    <row r="6724" spans="1:10" x14ac:dyDescent="0.2">
      <c r="A6724" s="28" t="s">
        <v>1947</v>
      </c>
      <c r="B6724" t="s">
        <v>6</v>
      </c>
      <c r="C6724" s="28" t="s">
        <v>621</v>
      </c>
      <c r="D6724" t="s">
        <v>623</v>
      </c>
      <c r="E6724" t="s">
        <v>624</v>
      </c>
      <c r="F6724" t="str">
        <f>INDEX(tbl_produits[Nom normalisé], MATCH(tbl_data[[#This Row],[Spécialité]], tbl_produits[Nom original], 0))</f>
        <v>XYLLOMAC 500 mg, poudre pour solution injectable/ pour perfusion (IM-IV) (anciennement Clamoxyl 500 mg)</v>
      </c>
      <c r="G6724" t="str">
        <f>INDEX(tbl_produits[Classe nom], MATCH(tbl_data[[#This Row],[NORM_Spécialité]], tbl_produits[Nom normalisé], 0))</f>
        <v>Anti-infectieux à usage systémique</v>
      </c>
      <c r="H6724">
        <f>YEAR(tbl_data[[#This Row],[Date_rapport]])</f>
        <v>2023</v>
      </c>
      <c r="I6724" t="str">
        <f>INDEX(tbl_produits[Molécule extraite], MATCH(tbl_data[[#This Row],[NORM_Spécialité]], tbl_produits[Nom normalisé], 0))</f>
        <v>Amoxicilline</v>
      </c>
      <c r="J6724" s="34">
        <f>DATE(LEFT(tbl_data[[#This Row],[Date_rapport]], 4), MID(tbl_data[[#This Row],[Date_rapport]], 6, 2), RIGHT(tbl_data[[#This Row],[Date_rapport]], 2))</f>
        <v>45105</v>
      </c>
    </row>
    <row r="6725" spans="1:10" x14ac:dyDescent="0.2">
      <c r="A6725" s="28" t="s">
        <v>1947</v>
      </c>
      <c r="B6725" t="s">
        <v>3</v>
      </c>
      <c r="C6725" s="28" t="s">
        <v>628</v>
      </c>
      <c r="D6725" t="s">
        <v>629</v>
      </c>
      <c r="E6725" t="s">
        <v>2</v>
      </c>
      <c r="F6725" t="str">
        <f>INDEX(tbl_produits[Nom normalisé], MATCH(tbl_data[[#This Row],[Spécialité]], tbl_produits[Nom original], 0))</f>
        <v>ROPIVACAINE Kabi 2 mg/ml, solution pour perfusion en poche de 200 ml et de 100 ml</v>
      </c>
      <c r="G6725" t="str">
        <f>INDEX(tbl_produits[Classe nom], MATCH(tbl_data[[#This Row],[NORM_Spécialité]], tbl_produits[Nom normalisé], 0))</f>
        <v>Système nerveux</v>
      </c>
      <c r="H6725">
        <f>YEAR(tbl_data[[#This Row],[Date_rapport]])</f>
        <v>2023</v>
      </c>
      <c r="I6725" t="str">
        <f>INDEX(tbl_produits[Molécule extraite], MATCH(tbl_data[[#This Row],[NORM_Spécialité]], tbl_produits[Nom normalisé], 0))</f>
        <v>Ropivacaïne (chlorhydrate de)</v>
      </c>
      <c r="J6725" s="34">
        <f>DATE(LEFT(tbl_data[[#This Row],[Date_rapport]], 4), MID(tbl_data[[#This Row],[Date_rapport]], 6, 2), RIGHT(tbl_data[[#This Row],[Date_rapport]], 2))</f>
        <v>45105</v>
      </c>
    </row>
    <row r="6726" spans="1:10" x14ac:dyDescent="0.2">
      <c r="A6726" s="28" t="s">
        <v>1947</v>
      </c>
      <c r="B6726" t="s">
        <v>9</v>
      </c>
      <c r="C6726" s="28" t="s">
        <v>628</v>
      </c>
      <c r="D6726" t="s">
        <v>631</v>
      </c>
      <c r="E6726" t="s">
        <v>2</v>
      </c>
      <c r="F6726" t="str">
        <f>INDEX(tbl_produits[Nom normalisé], MATCH(tbl_data[[#This Row],[Spécialité]], tbl_produits[Nom original], 0))</f>
        <v>BAQSIMI 3 mg, poudre nasale en récipient unidose</v>
      </c>
      <c r="G6726" t="str">
        <f>INDEX(tbl_produits[Classe nom], MATCH(tbl_data[[#This Row],[NORM_Spécialité]], tbl_produits[Nom normalisé], 0))</f>
        <v>Hormones systémiques sauf hormones sexuelles et insulines</v>
      </c>
      <c r="H6726">
        <f>YEAR(tbl_data[[#This Row],[Date_rapport]])</f>
        <v>2023</v>
      </c>
      <c r="I6726" t="str">
        <f>INDEX(tbl_produits[Molécule extraite], MATCH(tbl_data[[#This Row],[NORM_Spécialité]], tbl_produits[Nom normalisé], 0))</f>
        <v>Glucagon</v>
      </c>
      <c r="J6726" s="34">
        <f>DATE(LEFT(tbl_data[[#This Row],[Date_rapport]], 4), MID(tbl_data[[#This Row],[Date_rapport]], 6, 2), RIGHT(tbl_data[[#This Row],[Date_rapport]], 2))</f>
        <v>45105</v>
      </c>
    </row>
    <row r="6727" spans="1:10" x14ac:dyDescent="0.2">
      <c r="A6727" s="28" t="s">
        <v>1947</v>
      </c>
      <c r="B6727" t="s">
        <v>6</v>
      </c>
      <c r="C6727" s="28" t="s">
        <v>632</v>
      </c>
      <c r="D6727" t="s">
        <v>633</v>
      </c>
      <c r="E6727" t="s">
        <v>632</v>
      </c>
      <c r="F6727" t="str">
        <f>INDEX(tbl_produits[Nom normalisé], MATCH(tbl_data[[#This Row],[Spécialité]], tbl_produits[Nom original], 0))</f>
        <v>THERACAP 131, Iodure (131I) de sodium pour thérapie, gélule</v>
      </c>
      <c r="G6727" t="str">
        <f>INDEX(tbl_produits[Classe nom], MATCH(tbl_data[[#This Row],[NORM_Spécialité]], tbl_produits[Nom normalisé], 0))</f>
        <v>Divers</v>
      </c>
      <c r="H6727">
        <f>YEAR(tbl_data[[#This Row],[Date_rapport]])</f>
        <v>2023</v>
      </c>
      <c r="I6727" t="str">
        <f>INDEX(tbl_produits[Molécule extraite], MATCH(tbl_data[[#This Row],[NORM_Spécialité]], tbl_produits[Nom normalisé], 0))</f>
        <v>Iodure (131I) de sodium</v>
      </c>
      <c r="J6727" s="34">
        <f>DATE(LEFT(tbl_data[[#This Row],[Date_rapport]], 4), MID(tbl_data[[#This Row],[Date_rapport]], 6, 2), RIGHT(tbl_data[[#This Row],[Date_rapport]], 2))</f>
        <v>45105</v>
      </c>
    </row>
    <row r="6728" spans="1:10" x14ac:dyDescent="0.2">
      <c r="A6728" s="28" t="s">
        <v>1947</v>
      </c>
      <c r="B6728" t="s">
        <v>6</v>
      </c>
      <c r="C6728" s="28" t="s">
        <v>634</v>
      </c>
      <c r="D6728" t="s">
        <v>637</v>
      </c>
      <c r="E6728" t="s">
        <v>624</v>
      </c>
      <c r="F6728" t="str">
        <f>INDEX(tbl_produits[Nom normalisé], MATCH(tbl_data[[#This Row],[Spécialité]], tbl_produits[Nom original], 0))</f>
        <v>TRASYLOL 500 000 UIK/50 mL, solution injectable</v>
      </c>
      <c r="G6728" t="str">
        <f>INDEX(tbl_produits[Classe nom], MATCH(tbl_data[[#This Row],[NORM_Spécialité]], tbl_produits[Nom normalisé], 0))</f>
        <v>Sang et organes hématopoïétiques</v>
      </c>
      <c r="H6728">
        <f>YEAR(tbl_data[[#This Row],[Date_rapport]])</f>
        <v>2023</v>
      </c>
      <c r="I6728" t="str">
        <f>INDEX(tbl_produits[Molécule extraite], MATCH(tbl_data[[#This Row],[NORM_Spécialité]], tbl_produits[Nom normalisé], 0))</f>
        <v>Aprotinine</v>
      </c>
      <c r="J6728" s="34">
        <f>DATE(LEFT(tbl_data[[#This Row],[Date_rapport]], 4), MID(tbl_data[[#This Row],[Date_rapport]], 6, 2), RIGHT(tbl_data[[#This Row],[Date_rapport]], 2))</f>
        <v>45105</v>
      </c>
    </row>
    <row r="6729" spans="1:10" x14ac:dyDescent="0.2">
      <c r="A6729" s="28" t="s">
        <v>1947</v>
      </c>
      <c r="B6729" t="s">
        <v>3</v>
      </c>
      <c r="C6729" s="28" t="s">
        <v>639</v>
      </c>
      <c r="D6729" t="s">
        <v>640</v>
      </c>
      <c r="E6729" t="s">
        <v>2</v>
      </c>
      <c r="F6729" t="str">
        <f>INDEX(tbl_produits[Nom normalisé], MATCH(tbl_data[[#This Row],[Spécialité]], tbl_produits[Nom original], 0))</f>
        <v>NAROPEINE 2 mg/ml, solution injectable en poche de 200 ml</v>
      </c>
      <c r="G6729" t="str">
        <f>INDEX(tbl_produits[Classe nom], MATCH(tbl_data[[#This Row],[NORM_Spécialité]], tbl_produits[Nom normalisé], 0))</f>
        <v>Système nerveux</v>
      </c>
      <c r="H6729">
        <f>YEAR(tbl_data[[#This Row],[Date_rapport]])</f>
        <v>2023</v>
      </c>
      <c r="I6729" t="str">
        <f>INDEX(tbl_produits[Molécule extraite], MATCH(tbl_data[[#This Row],[NORM_Spécialité]], tbl_produits[Nom normalisé], 0))</f>
        <v>Ropivacaïne (chlorhydrate de)</v>
      </c>
      <c r="J6729" s="34">
        <f>DATE(LEFT(tbl_data[[#This Row],[Date_rapport]], 4), MID(tbl_data[[#This Row],[Date_rapport]], 6, 2), RIGHT(tbl_data[[#This Row],[Date_rapport]], 2))</f>
        <v>45105</v>
      </c>
    </row>
    <row r="6730" spans="1:10" x14ac:dyDescent="0.2">
      <c r="A6730" s="28" t="s">
        <v>1947</v>
      </c>
      <c r="B6730" t="s">
        <v>3</v>
      </c>
      <c r="C6730" s="28" t="s">
        <v>639</v>
      </c>
      <c r="D6730" t="s">
        <v>641</v>
      </c>
      <c r="E6730" t="s">
        <v>2</v>
      </c>
      <c r="F6730" t="str">
        <f>INDEX(tbl_produits[Nom normalisé], MATCH(tbl_data[[#This Row],[Spécialité]], tbl_produits[Nom original], 0))</f>
        <v>DEROXAT 20mg/ 10 ml, suspension buvable</v>
      </c>
      <c r="G6730" t="str">
        <f>INDEX(tbl_produits[Classe nom], MATCH(tbl_data[[#This Row],[NORM_Spécialité]], tbl_produits[Nom normalisé], 0))</f>
        <v>Système nerveux</v>
      </c>
      <c r="H6730">
        <f>YEAR(tbl_data[[#This Row],[Date_rapport]])</f>
        <v>2023</v>
      </c>
      <c r="I6730" t="str">
        <f>INDEX(tbl_produits[Molécule extraite], MATCH(tbl_data[[#This Row],[NORM_Spécialité]], tbl_produits[Nom normalisé], 0))</f>
        <v>Paroxétine (chlorhydrate de) hémihydraté</v>
      </c>
      <c r="J6730" s="34">
        <f>DATE(LEFT(tbl_data[[#This Row],[Date_rapport]], 4), MID(tbl_data[[#This Row],[Date_rapport]], 6, 2), RIGHT(tbl_data[[#This Row],[Date_rapport]], 2))</f>
        <v>45105</v>
      </c>
    </row>
    <row r="6731" spans="1:10" x14ac:dyDescent="0.2">
      <c r="A6731" s="28" t="s">
        <v>1947</v>
      </c>
      <c r="B6731" t="s">
        <v>6</v>
      </c>
      <c r="C6731" s="28" t="s">
        <v>642</v>
      </c>
      <c r="D6731" t="s">
        <v>643</v>
      </c>
      <c r="E6731" t="s">
        <v>579</v>
      </c>
      <c r="F6731" t="str">
        <f>INDEX(tbl_produits[Nom normalisé], MATCH(tbl_data[[#This Row],[Spécialité]], tbl_produits[Nom original], 0))</f>
        <v>NAVELBINE 50 mg/5 ml, solution injectable en flacon</v>
      </c>
      <c r="G6731" t="str">
        <f>INDEX(tbl_produits[Classe nom], MATCH(tbl_data[[#This Row],[NORM_Spécialité]], tbl_produits[Nom normalisé], 0))</f>
        <v>Antinéoplasiques et immunomodulateurs</v>
      </c>
      <c r="H6731">
        <f>YEAR(tbl_data[[#This Row],[Date_rapport]])</f>
        <v>2023</v>
      </c>
      <c r="I6731" t="str">
        <f>INDEX(tbl_produits[Molécule extraite], MATCH(tbl_data[[#This Row],[NORM_Spécialité]], tbl_produits[Nom normalisé], 0))</f>
        <v>Vinorelbine</v>
      </c>
      <c r="J6731" s="34">
        <f>DATE(LEFT(tbl_data[[#This Row],[Date_rapport]], 4), MID(tbl_data[[#This Row],[Date_rapport]], 6, 2), RIGHT(tbl_data[[#This Row],[Date_rapport]], 2))</f>
        <v>45105</v>
      </c>
    </row>
    <row r="6732" spans="1:10" x14ac:dyDescent="0.2">
      <c r="A6732" s="28" t="s">
        <v>1947</v>
      </c>
      <c r="B6732" t="s">
        <v>9</v>
      </c>
      <c r="C6732" s="28" t="s">
        <v>642</v>
      </c>
      <c r="D6732" t="s">
        <v>644</v>
      </c>
      <c r="E6732" t="s">
        <v>2</v>
      </c>
      <c r="F6732" t="str">
        <f>INDEX(tbl_produits[Nom normalisé], MATCH(tbl_data[[#This Row],[Spécialité]], tbl_produits[Nom original], 0))</f>
        <v>ELVORINE, solution injectable (tous dosages)</v>
      </c>
      <c r="G6732" t="str">
        <f>INDEX(tbl_produits[Classe nom], MATCH(tbl_data[[#This Row],[NORM_Spécialité]], tbl_produits[Nom normalisé], 0))</f>
        <v>Divers</v>
      </c>
      <c r="H6732">
        <f>YEAR(tbl_data[[#This Row],[Date_rapport]])</f>
        <v>2023</v>
      </c>
      <c r="I6732" t="str">
        <f>INDEX(tbl_produits[Molécule extraite], MATCH(tbl_data[[#This Row],[NORM_Spécialité]], tbl_produits[Nom normalisé], 0))</f>
        <v>Lévofolinate de calcium</v>
      </c>
      <c r="J6732" s="34">
        <f>DATE(LEFT(tbl_data[[#This Row],[Date_rapport]], 4), MID(tbl_data[[#This Row],[Date_rapport]], 6, 2), RIGHT(tbl_data[[#This Row],[Date_rapport]], 2))</f>
        <v>45105</v>
      </c>
    </row>
    <row r="6733" spans="1:10" x14ac:dyDescent="0.2">
      <c r="A6733" s="28" t="s">
        <v>1947</v>
      </c>
      <c r="B6733" t="s">
        <v>3</v>
      </c>
      <c r="C6733" s="28" t="s">
        <v>642</v>
      </c>
      <c r="D6733" t="s">
        <v>646</v>
      </c>
      <c r="E6733" t="s">
        <v>2</v>
      </c>
      <c r="F6733" t="str">
        <f>INDEX(tbl_produits[Nom normalisé], MATCH(tbl_data[[#This Row],[Spécialité]], tbl_produits[Nom original], 0))</f>
        <v>THIOPHENICOL, comprimé enrobé - Thiophenicol 750 mg, poudre et solvant pour préparation injectable</v>
      </c>
      <c r="G6733" t="str">
        <f>INDEX(tbl_produits[Classe nom], MATCH(tbl_data[[#This Row],[NORM_Spécialité]], tbl_produits[Nom normalisé], 0))</f>
        <v>Système nerveux</v>
      </c>
      <c r="H6733">
        <f>YEAR(tbl_data[[#This Row],[Date_rapport]])</f>
        <v>2023</v>
      </c>
      <c r="I6733" t="str">
        <f>INDEX(tbl_produits[Molécule extraite], MATCH(tbl_data[[#This Row],[NORM_Spécialité]], tbl_produits[Nom normalisé], 0))</f>
        <v>Thiamphénicol</v>
      </c>
      <c r="J6733" s="34">
        <f>DATE(LEFT(tbl_data[[#This Row],[Date_rapport]], 4), MID(tbl_data[[#This Row],[Date_rapport]], 6, 2), RIGHT(tbl_data[[#This Row],[Date_rapport]], 2))</f>
        <v>45105</v>
      </c>
    </row>
    <row r="6734" spans="1:10" x14ac:dyDescent="0.2">
      <c r="A6734" s="28" t="s">
        <v>1947</v>
      </c>
      <c r="B6734" t="s">
        <v>3</v>
      </c>
      <c r="C6734" s="28" t="s">
        <v>642</v>
      </c>
      <c r="D6734" t="s">
        <v>647</v>
      </c>
      <c r="E6734" t="s">
        <v>2</v>
      </c>
      <c r="F6734" t="str">
        <f>INDEX(tbl_produits[Nom normalisé], MATCH(tbl_data[[#This Row],[Spécialité]], tbl_produits[Nom original], 0))</f>
        <v>SIGNIFOR 30 mg, poudre et solvant pour suspension injectable</v>
      </c>
      <c r="G6734" t="str">
        <f>INDEX(tbl_produits[Classe nom], MATCH(tbl_data[[#This Row],[NORM_Spécialité]], tbl_produits[Nom normalisé], 0))</f>
        <v>Hormones systémiques sauf hormones sexuelles et insulines</v>
      </c>
      <c r="H6734">
        <f>YEAR(tbl_data[[#This Row],[Date_rapport]])</f>
        <v>2023</v>
      </c>
      <c r="I6734" t="str">
        <f>INDEX(tbl_produits[Molécule extraite], MATCH(tbl_data[[#This Row],[NORM_Spécialité]], tbl_produits[Nom normalisé], 0))</f>
        <v>Pasiréotide</v>
      </c>
      <c r="J6734" s="34">
        <f>DATE(LEFT(tbl_data[[#This Row],[Date_rapport]], 4), MID(tbl_data[[#This Row],[Date_rapport]], 6, 2), RIGHT(tbl_data[[#This Row],[Date_rapport]], 2))</f>
        <v>45105</v>
      </c>
    </row>
    <row r="6735" spans="1:10" x14ac:dyDescent="0.2">
      <c r="A6735" s="28" t="s">
        <v>1947</v>
      </c>
      <c r="B6735" t="s">
        <v>6</v>
      </c>
      <c r="C6735" s="28" t="s">
        <v>648</v>
      </c>
      <c r="D6735" t="s">
        <v>651</v>
      </c>
      <c r="E6735" t="s">
        <v>1636</v>
      </c>
      <c r="F6735" t="str">
        <f>INDEX(tbl_produits[Nom normalisé], MATCH(tbl_data[[#This Row],[Spécialité]], tbl_produits[Nom original], 0))</f>
        <v>BREVIBLOC 10 mg/ml, solution pour perfusion (poche de 250 ml)</v>
      </c>
      <c r="G6735" t="str">
        <f>INDEX(tbl_produits[Classe nom], MATCH(tbl_data[[#This Row],[NORM_Spécialité]], tbl_produits[Nom normalisé], 0))</f>
        <v>Système cardiovasculaire</v>
      </c>
      <c r="H6735">
        <f>YEAR(tbl_data[[#This Row],[Date_rapport]])</f>
        <v>2023</v>
      </c>
      <c r="I6735" t="str">
        <f>INDEX(tbl_produits[Molécule extraite], MATCH(tbl_data[[#This Row],[NORM_Spécialité]], tbl_produits[Nom normalisé], 0))</f>
        <v>Esmolol (chlorhydrate d')</v>
      </c>
      <c r="J6735" s="34">
        <f>DATE(LEFT(tbl_data[[#This Row],[Date_rapport]], 4), MID(tbl_data[[#This Row],[Date_rapport]], 6, 2), RIGHT(tbl_data[[#This Row],[Date_rapport]], 2))</f>
        <v>45105</v>
      </c>
    </row>
    <row r="6736" spans="1:10" x14ac:dyDescent="0.2">
      <c r="A6736" s="28" t="s">
        <v>1947</v>
      </c>
      <c r="B6736" t="s">
        <v>6</v>
      </c>
      <c r="C6736" s="28" t="s">
        <v>652</v>
      </c>
      <c r="D6736" t="s">
        <v>654</v>
      </c>
      <c r="E6736" t="s">
        <v>652</v>
      </c>
      <c r="F6736" t="str">
        <f>INDEX(tbl_produits[Nom normalisé], MATCH(tbl_data[[#This Row],[Spécialité]], tbl_produits[Nom original], 0))</f>
        <v>PLEGISOL, solution cardioplégique pour voie intracoronaire en poche</v>
      </c>
      <c r="G6736" t="str">
        <f>INDEX(tbl_produits[Classe nom], MATCH(tbl_data[[#This Row],[NORM_Spécialité]], tbl_produits[Nom normalisé], 0))</f>
        <v>Sang et organes hématopoïétiques</v>
      </c>
      <c r="H6736">
        <f>YEAR(tbl_data[[#This Row],[Date_rapport]])</f>
        <v>2023</v>
      </c>
      <c r="I6736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6736" s="34">
        <f>DATE(LEFT(tbl_data[[#This Row],[Date_rapport]], 4), MID(tbl_data[[#This Row],[Date_rapport]], 6, 2), RIGHT(tbl_data[[#This Row],[Date_rapport]], 2))</f>
        <v>45105</v>
      </c>
    </row>
    <row r="6737" spans="1:10" x14ac:dyDescent="0.2">
      <c r="A6737" s="28" t="s">
        <v>1947</v>
      </c>
      <c r="B6737" t="s">
        <v>11</v>
      </c>
      <c r="C6737" s="28" t="s">
        <v>652</v>
      </c>
      <c r="D6737" t="s">
        <v>655</v>
      </c>
      <c r="E6737" t="s">
        <v>2</v>
      </c>
      <c r="F6737" t="str">
        <f>INDEX(tbl_produits[Nom normalisé], MATCH(tbl_data[[#This Row],[Spécialité]], tbl_produits[Nom original], 0))</f>
        <v>VECTARION injectable, lyophilisat et solution pour préparation injectable</v>
      </c>
      <c r="G6737" t="str">
        <f>INDEX(tbl_produits[Classe nom], MATCH(tbl_data[[#This Row],[NORM_Spécialité]], tbl_produits[Nom normalisé], 0))</f>
        <v>Système respiratoire</v>
      </c>
      <c r="H6737">
        <f>YEAR(tbl_data[[#This Row],[Date_rapport]])</f>
        <v>2023</v>
      </c>
      <c r="I6737" t="str">
        <f>INDEX(tbl_produits[Molécule extraite], MATCH(tbl_data[[#This Row],[NORM_Spécialité]], tbl_produits[Nom normalisé], 0))</f>
        <v>Almitrine (mésilate d')</v>
      </c>
      <c r="J6737" s="34">
        <f>DATE(LEFT(tbl_data[[#This Row],[Date_rapport]], 4), MID(tbl_data[[#This Row],[Date_rapport]], 6, 2), RIGHT(tbl_data[[#This Row],[Date_rapport]], 2))</f>
        <v>45105</v>
      </c>
    </row>
    <row r="6738" spans="1:10" x14ac:dyDescent="0.2">
      <c r="A6738" s="28" t="s">
        <v>1947</v>
      </c>
      <c r="B6738" t="s">
        <v>6</v>
      </c>
      <c r="C6738" s="28" t="s">
        <v>516</v>
      </c>
      <c r="D6738" t="s">
        <v>517</v>
      </c>
      <c r="E6738" t="s">
        <v>527</v>
      </c>
      <c r="F6738" t="str">
        <f>INDEX(tbl_produits[Nom normalisé], MATCH(tbl_data[[#This Row],[Spécialité]], tbl_produits[Nom original], 0))</f>
        <v>VERKAZIA 1 mg/ml, collyre en émulsion</v>
      </c>
      <c r="G6738" t="str">
        <f>INDEX(tbl_produits[Classe nom], MATCH(tbl_data[[#This Row],[NORM_Spécialité]], tbl_produits[Nom normalisé], 0))</f>
        <v>Antinéoplasiques et immunomodulateurs</v>
      </c>
      <c r="H6738">
        <f>YEAR(tbl_data[[#This Row],[Date_rapport]])</f>
        <v>2023</v>
      </c>
      <c r="I6738" t="str">
        <f>INDEX(tbl_produits[Molécule extraite], MATCH(tbl_data[[#This Row],[NORM_Spécialité]], tbl_produits[Nom normalisé], 0))</f>
        <v>Ciclosporine</v>
      </c>
      <c r="J6738" s="34">
        <f>DATE(LEFT(tbl_data[[#This Row],[Date_rapport]], 4), MID(tbl_data[[#This Row],[Date_rapport]], 6, 2), RIGHT(tbl_data[[#This Row],[Date_rapport]], 2))</f>
        <v>45105</v>
      </c>
    </row>
    <row r="6739" spans="1:10" x14ac:dyDescent="0.2">
      <c r="A6739" s="28" t="s">
        <v>1947</v>
      </c>
      <c r="B6739" t="s">
        <v>6</v>
      </c>
      <c r="C6739" s="28" t="s">
        <v>516</v>
      </c>
      <c r="D6739" t="s">
        <v>518</v>
      </c>
      <c r="E6739" t="s">
        <v>1632</v>
      </c>
      <c r="F6739" t="str">
        <f>INDEX(tbl_produits[Nom normalisé], MATCH(tbl_data[[#This Row],[Spécialité]], tbl_produits[Nom original], 0))</f>
        <v xml:space="preserve">XYLLOMAC 2 g, poudre pour solution injectable/ pour perfusion (IV) (anciennement Clamoxyl 2g) </v>
      </c>
      <c r="G6739" t="str">
        <f>INDEX(tbl_produits[Classe nom], MATCH(tbl_data[[#This Row],[NORM_Spécialité]], tbl_produits[Nom normalisé], 0))</f>
        <v>Anti-infectieux à usage systémique</v>
      </c>
      <c r="H6739">
        <f>YEAR(tbl_data[[#This Row],[Date_rapport]])</f>
        <v>2023</v>
      </c>
      <c r="I6739" t="str">
        <f>INDEX(tbl_produits[Molécule extraite], MATCH(tbl_data[[#This Row],[NORM_Spécialité]], tbl_produits[Nom normalisé], 0))</f>
        <v>Amoxicilline</v>
      </c>
      <c r="J6739" s="34">
        <f>DATE(LEFT(tbl_data[[#This Row],[Date_rapport]], 4), MID(tbl_data[[#This Row],[Date_rapport]], 6, 2), RIGHT(tbl_data[[#This Row],[Date_rapport]], 2))</f>
        <v>45105</v>
      </c>
    </row>
    <row r="6740" spans="1:10" x14ac:dyDescent="0.2">
      <c r="A6740" s="28" t="s">
        <v>1947</v>
      </c>
      <c r="B6740" t="s">
        <v>3</v>
      </c>
      <c r="C6740" s="28" t="s">
        <v>516</v>
      </c>
      <c r="D6740" t="s">
        <v>519</v>
      </c>
      <c r="E6740" t="s">
        <v>2</v>
      </c>
      <c r="F6740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6740" t="str">
        <f>INDEX(tbl_produits[Classe nom], MATCH(tbl_data[[#This Row],[NORM_Spécialité]], tbl_produits[Nom normalisé], 0))</f>
        <v>Anti-infectieux à usage systémique</v>
      </c>
      <c r="H6740">
        <f>YEAR(tbl_data[[#This Row],[Date_rapport]])</f>
        <v>2023</v>
      </c>
      <c r="I6740" t="str">
        <f>INDEX(tbl_produits[Molécule extraite], MATCH(tbl_data[[#This Row],[NORM_Spécialité]], tbl_produits[Nom normalisé], 0))</f>
        <v>Amoxicilline</v>
      </c>
      <c r="J6740" s="34">
        <f>DATE(LEFT(tbl_data[[#This Row],[Date_rapport]], 4), MID(tbl_data[[#This Row],[Date_rapport]], 6, 2), RIGHT(tbl_data[[#This Row],[Date_rapport]], 2))</f>
        <v>45105</v>
      </c>
    </row>
    <row r="6741" spans="1:10" x14ac:dyDescent="0.2">
      <c r="A6741" s="28" t="s">
        <v>1947</v>
      </c>
      <c r="B6741" t="s">
        <v>9</v>
      </c>
      <c r="C6741" s="28" t="s">
        <v>520</v>
      </c>
      <c r="D6741" t="s">
        <v>521</v>
      </c>
      <c r="E6741" t="s">
        <v>2</v>
      </c>
      <c r="F6741" t="str">
        <f>INDEX(tbl_produits[Nom normalisé], MATCH(tbl_data[[#This Row],[Spécialité]], tbl_produits[Nom original], 0))</f>
        <v>ULTRAVIST 370 (370 mg d'Iode/mL), solution injectable en seringue préremplie pour injecteur automatique</v>
      </c>
      <c r="G6741" t="str">
        <f>INDEX(tbl_produits[Classe nom], MATCH(tbl_data[[#This Row],[NORM_Spécialité]], tbl_produits[Nom normalisé], 0))</f>
        <v>Divers</v>
      </c>
      <c r="H6741">
        <f>YEAR(tbl_data[[#This Row],[Date_rapport]])</f>
        <v>2023</v>
      </c>
      <c r="I6741" t="str">
        <f>INDEX(tbl_produits[Molécule extraite], MATCH(tbl_data[[#This Row],[NORM_Spécialité]], tbl_produits[Nom normalisé], 0))</f>
        <v>Iopromide</v>
      </c>
      <c r="J6741" s="34">
        <f>DATE(LEFT(tbl_data[[#This Row],[Date_rapport]], 4), MID(tbl_data[[#This Row],[Date_rapport]], 6, 2), RIGHT(tbl_data[[#This Row],[Date_rapport]], 2))</f>
        <v>45105</v>
      </c>
    </row>
    <row r="6742" spans="1:10" x14ac:dyDescent="0.2">
      <c r="A6742" s="28" t="s">
        <v>1947</v>
      </c>
      <c r="B6742" t="s">
        <v>3</v>
      </c>
      <c r="C6742" s="28" t="s">
        <v>522</v>
      </c>
      <c r="D6742" t="s">
        <v>523</v>
      </c>
      <c r="E6742" t="s">
        <v>2</v>
      </c>
      <c r="F6742" t="str">
        <f>INDEX(tbl_produits[Nom normalisé], MATCH(tbl_data[[#This Row],[Spécialité]], tbl_produits[Nom original], 0))</f>
        <v>MELADININE 0,1 pour cent, solution pour application locale</v>
      </c>
      <c r="G6742" t="str">
        <f>INDEX(tbl_produits[Classe nom], MATCH(tbl_data[[#This Row],[NORM_Spécialité]], tbl_produits[Nom normalisé], 0))</f>
        <v>Antinéoplasiques et immunomodulateurs</v>
      </c>
      <c r="H6742">
        <f>YEAR(tbl_data[[#This Row],[Date_rapport]])</f>
        <v>2023</v>
      </c>
      <c r="I6742" t="str">
        <f>INDEX(tbl_produits[Molécule extraite], MATCH(tbl_data[[#This Row],[NORM_Spécialité]], tbl_produits[Nom normalisé], 0))</f>
        <v>Méthoxsalène</v>
      </c>
      <c r="J6742" s="34">
        <f>DATE(LEFT(tbl_data[[#This Row],[Date_rapport]], 4), MID(tbl_data[[#This Row],[Date_rapport]], 6, 2), RIGHT(tbl_data[[#This Row],[Date_rapport]], 2))</f>
        <v>45105</v>
      </c>
    </row>
    <row r="6743" spans="1:10" x14ac:dyDescent="0.2">
      <c r="A6743" s="28" t="s">
        <v>1947</v>
      </c>
      <c r="B6743" t="s">
        <v>6</v>
      </c>
      <c r="C6743" s="28" t="s">
        <v>524</v>
      </c>
      <c r="D6743" t="s">
        <v>525</v>
      </c>
      <c r="E6743" t="s">
        <v>524</v>
      </c>
      <c r="F6743" t="str">
        <f>INDEX(tbl_produits[Nom normalisé], MATCH(tbl_data[[#This Row],[Spécialité]], tbl_produits[Nom original], 0))</f>
        <v xml:space="preserve">LEVMENTIN (anciennement Augmentin) 1 g/200 mg, poudre pour solution injectable/pour perfusion (IV) boite de 1 flacon(s) en verre </v>
      </c>
      <c r="G6743" t="str">
        <f>INDEX(tbl_produits[Classe nom], MATCH(tbl_data[[#This Row],[NORM_Spécialité]], tbl_produits[Nom normalisé], 0))</f>
        <v>Anti-infectieux à usage systémique</v>
      </c>
      <c r="H6743">
        <f>YEAR(tbl_data[[#This Row],[Date_rapport]])</f>
        <v>2023</v>
      </c>
      <c r="I6743" t="str">
        <f>INDEX(tbl_produits[Molécule extraite], MATCH(tbl_data[[#This Row],[NORM_Spécialité]], tbl_produits[Nom normalisé], 0))</f>
        <v>Amoxicilline / acide clavulanique</v>
      </c>
      <c r="J6743" s="34">
        <f>DATE(LEFT(tbl_data[[#This Row],[Date_rapport]], 4), MID(tbl_data[[#This Row],[Date_rapport]], 6, 2), RIGHT(tbl_data[[#This Row],[Date_rapport]], 2))</f>
        <v>45105</v>
      </c>
    </row>
    <row r="6744" spans="1:10" x14ac:dyDescent="0.2">
      <c r="A6744" s="28" t="s">
        <v>1947</v>
      </c>
      <c r="B6744" t="s">
        <v>9</v>
      </c>
      <c r="C6744" s="28" t="s">
        <v>524</v>
      </c>
      <c r="D6744" t="s">
        <v>526</v>
      </c>
      <c r="E6744" t="s">
        <v>2</v>
      </c>
      <c r="F6744" t="str">
        <f>INDEX(tbl_produits[Nom normalisé], MATCH(tbl_data[[#This Row],[Spécialité]], tbl_produits[Nom original], 0))</f>
        <v xml:space="preserve">REVATIO 10 mg/ml, poudre pour suspension buvable </v>
      </c>
      <c r="G6744" t="str">
        <f>INDEX(tbl_produits[Classe nom], MATCH(tbl_data[[#This Row],[NORM_Spécialité]], tbl_produits[Nom normalisé], 0))</f>
        <v>Système génito-urinaire et hormones sexuelles</v>
      </c>
      <c r="H6744">
        <f>YEAR(tbl_data[[#This Row],[Date_rapport]])</f>
        <v>2023</v>
      </c>
      <c r="I6744" t="str">
        <f>INDEX(tbl_produits[Molécule extraite], MATCH(tbl_data[[#This Row],[NORM_Spécialité]], tbl_produits[Nom normalisé], 0))</f>
        <v>Sildénafil (citrate de)</v>
      </c>
      <c r="J6744" s="34">
        <f>DATE(LEFT(tbl_data[[#This Row],[Date_rapport]], 4), MID(tbl_data[[#This Row],[Date_rapport]], 6, 2), RIGHT(tbl_data[[#This Row],[Date_rapport]], 2))</f>
        <v>45105</v>
      </c>
    </row>
    <row r="6745" spans="1:10" x14ac:dyDescent="0.2">
      <c r="A6745" s="28" t="s">
        <v>1947</v>
      </c>
      <c r="B6745" t="s">
        <v>9</v>
      </c>
      <c r="C6745" s="28" t="s">
        <v>527</v>
      </c>
      <c r="D6745" t="s">
        <v>530</v>
      </c>
      <c r="E6745" t="s">
        <v>2</v>
      </c>
      <c r="F6745" t="str">
        <f>INDEX(tbl_produits[Nom normalisé], MATCH(tbl_data[[#This Row],[Spécialité]], tbl_produits[Nom original], 0))</f>
        <v>CERNEVIT, poudre pour solution injectable ou pour perfusion</v>
      </c>
      <c r="G6745" t="str">
        <f>INDEX(tbl_produits[Classe nom], MATCH(tbl_data[[#This Row],[NORM_Spécialité]], tbl_produits[Nom normalisé], 0))</f>
        <v>Sang et organes hématopoïétiques</v>
      </c>
      <c r="H6745">
        <f>YEAR(tbl_data[[#This Row],[Date_rapport]])</f>
        <v>2023</v>
      </c>
      <c r="I6745" t="str">
        <f>INDEX(tbl_produits[Molécule extraite], MATCH(tbl_data[[#This Row],[NORM_Spécialité]], tbl_produits[Nom normalisé], 0))</f>
        <v>Association de vitamines hydrosolubles et liposolubles</v>
      </c>
      <c r="J6745" s="34">
        <f>DATE(LEFT(tbl_data[[#This Row],[Date_rapport]], 4), MID(tbl_data[[#This Row],[Date_rapport]], 6, 2), RIGHT(tbl_data[[#This Row],[Date_rapport]], 2))</f>
        <v>45105</v>
      </c>
    </row>
    <row r="6746" spans="1:10" x14ac:dyDescent="0.2">
      <c r="A6746" s="28" t="s">
        <v>1947</v>
      </c>
      <c r="B6746" t="s">
        <v>9</v>
      </c>
      <c r="C6746" s="28" t="s">
        <v>531</v>
      </c>
      <c r="D6746" t="s">
        <v>532</v>
      </c>
      <c r="E6746" t="s">
        <v>2</v>
      </c>
      <c r="F6746" t="str">
        <f>INDEX(tbl_produits[Nom normalisé], MATCH(tbl_data[[#This Row],[Spécialité]], tbl_produits[Nom original], 0))</f>
        <v>MYOZIME 50 mg, poudre pour solution à diluer pour perfusion</v>
      </c>
      <c r="G6746" t="str">
        <f>INDEX(tbl_produits[Classe nom], MATCH(tbl_data[[#This Row],[NORM_Spécialité]], tbl_produits[Nom normalisé], 0))</f>
        <v>Voies digestives et métabolisme</v>
      </c>
      <c r="H6746">
        <f>YEAR(tbl_data[[#This Row],[Date_rapport]])</f>
        <v>2023</v>
      </c>
      <c r="I6746" t="str">
        <f>INDEX(tbl_produits[Molécule extraite], MATCH(tbl_data[[#This Row],[NORM_Spécialité]], tbl_produits[Nom normalisé], 0))</f>
        <v>Alglucosidase alfa</v>
      </c>
      <c r="J6746" s="34">
        <f>DATE(LEFT(tbl_data[[#This Row],[Date_rapport]], 4), MID(tbl_data[[#This Row],[Date_rapport]], 6, 2), RIGHT(tbl_data[[#This Row],[Date_rapport]], 2))</f>
        <v>45105</v>
      </c>
    </row>
    <row r="6747" spans="1:10" x14ac:dyDescent="0.2">
      <c r="A6747" s="28" t="s">
        <v>1947</v>
      </c>
      <c r="B6747" t="s">
        <v>9</v>
      </c>
      <c r="C6747" s="28" t="s">
        <v>531</v>
      </c>
      <c r="D6747" t="s">
        <v>533</v>
      </c>
      <c r="E6747" t="s">
        <v>2</v>
      </c>
      <c r="F6747" t="str">
        <f>INDEX(tbl_produits[Nom normalisé], MATCH(tbl_data[[#This Row],[Spécialité]], tbl_produits[Nom original], 0))</f>
        <v>TEICOPLANINE Mylan 400 mg, poudre pour solution injectable/pour perfusion ou solution buvable - Viatris Santé</v>
      </c>
      <c r="G6747" t="str">
        <f>INDEX(tbl_produits[Classe nom], MATCH(tbl_data[[#This Row],[NORM_Spécialité]], tbl_produits[Nom normalisé], 0))</f>
        <v>Anti-infectieux à usage systémique</v>
      </c>
      <c r="H6747">
        <f>YEAR(tbl_data[[#This Row],[Date_rapport]])</f>
        <v>2023</v>
      </c>
      <c r="I6747" t="str">
        <f>INDEX(tbl_produits[Molécule extraite], MATCH(tbl_data[[#This Row],[NORM_Spécialité]], tbl_produits[Nom normalisé], 0))</f>
        <v>Téicoplanine</v>
      </c>
      <c r="J6747" s="34">
        <f>DATE(LEFT(tbl_data[[#This Row],[Date_rapport]], 4), MID(tbl_data[[#This Row],[Date_rapport]], 6, 2), RIGHT(tbl_data[[#This Row],[Date_rapport]], 2))</f>
        <v>45105</v>
      </c>
    </row>
    <row r="6748" spans="1:10" x14ac:dyDescent="0.2">
      <c r="A6748" s="28" t="s">
        <v>1947</v>
      </c>
      <c r="B6748" t="s">
        <v>6</v>
      </c>
      <c r="C6748" s="28" t="s">
        <v>531</v>
      </c>
      <c r="D6748" t="s">
        <v>534</v>
      </c>
      <c r="E6748" t="s">
        <v>541</v>
      </c>
      <c r="F6748" t="str">
        <f>INDEX(tbl_produits[Nom normalisé], MATCH(tbl_data[[#This Row],[Spécialité]], tbl_produits[Nom original], 0))</f>
        <v>PEDIAVEN AP-HP nouveau-né 2, solution pour perfusion, poche bicompartimentée de 250 ml - Fresenius Kabi France</v>
      </c>
      <c r="G6748" t="str">
        <f>INDEX(tbl_produits[Classe nom], MATCH(tbl_data[[#This Row],[NORM_Spécialité]], tbl_produits[Nom normalisé], 0))</f>
        <v>Sang et organes hématopoïétiques</v>
      </c>
      <c r="H6748">
        <f>YEAR(tbl_data[[#This Row],[Date_rapport]])</f>
        <v>2023</v>
      </c>
      <c r="I6748" t="str">
        <f>INDEX(tbl_produits[Molécule extraite], MATCH(tbl_data[[#This Row],[NORM_Spécialité]], tbl_produits[Nom normalisé], 0))</f>
        <v>Mélange nutritif</v>
      </c>
      <c r="J6748" s="34">
        <f>DATE(LEFT(tbl_data[[#This Row],[Date_rapport]], 4), MID(tbl_data[[#This Row],[Date_rapport]], 6, 2), RIGHT(tbl_data[[#This Row],[Date_rapport]], 2))</f>
        <v>45105</v>
      </c>
    </row>
    <row r="6749" spans="1:10" x14ac:dyDescent="0.2">
      <c r="A6749" s="28" t="s">
        <v>1947</v>
      </c>
      <c r="B6749" t="s">
        <v>9</v>
      </c>
      <c r="C6749" s="28" t="s">
        <v>535</v>
      </c>
      <c r="D6749" t="s">
        <v>539</v>
      </c>
      <c r="E6749" t="s">
        <v>2</v>
      </c>
      <c r="F6749" t="str">
        <f>INDEX(tbl_produits[Nom normalisé], MATCH(tbl_data[[#This Row],[Spécialité]], tbl_produits[Nom original], 0))</f>
        <v>METALYSE 10000 unités, poudre et solvant pour solution injectable</v>
      </c>
      <c r="G6749" t="str">
        <f>INDEX(tbl_produits[Classe nom], MATCH(tbl_data[[#This Row],[NORM_Spécialité]], tbl_produits[Nom normalisé], 0))</f>
        <v>Sang et organes hématopoïétiques</v>
      </c>
      <c r="H6749">
        <f>YEAR(tbl_data[[#This Row],[Date_rapport]])</f>
        <v>2023</v>
      </c>
      <c r="I6749" t="str">
        <f>INDEX(tbl_produits[Molécule extraite], MATCH(tbl_data[[#This Row],[NORM_Spécialité]], tbl_produits[Nom normalisé], 0))</f>
        <v>Ténectéplase</v>
      </c>
      <c r="J6749" s="34">
        <f>DATE(LEFT(tbl_data[[#This Row],[Date_rapport]], 4), MID(tbl_data[[#This Row],[Date_rapport]], 6, 2), RIGHT(tbl_data[[#This Row],[Date_rapport]], 2))</f>
        <v>45105</v>
      </c>
    </row>
    <row r="6750" spans="1:10" x14ac:dyDescent="0.2">
      <c r="A6750" s="28" t="s">
        <v>1947</v>
      </c>
      <c r="B6750" t="s">
        <v>9</v>
      </c>
      <c r="C6750" s="28" t="s">
        <v>535</v>
      </c>
      <c r="D6750" t="s">
        <v>540</v>
      </c>
      <c r="E6750" t="s">
        <v>2</v>
      </c>
      <c r="F6750" t="str">
        <f>INDEX(tbl_produits[Nom normalisé], MATCH(tbl_data[[#This Row],[Spécialité]], tbl_produits[Nom original], 0))</f>
        <v>ACTILYSE 10, 20, 50 mg , poudre pour solution injectable et perfusion</v>
      </c>
      <c r="G6750" t="str">
        <f>INDEX(tbl_produits[Classe nom], MATCH(tbl_data[[#This Row],[NORM_Spécialité]], tbl_produits[Nom normalisé], 0))</f>
        <v>Sang et organes hématopoïétiques</v>
      </c>
      <c r="H6750">
        <f>YEAR(tbl_data[[#This Row],[Date_rapport]])</f>
        <v>2023</v>
      </c>
      <c r="I6750" t="str">
        <f>INDEX(tbl_produits[Molécule extraite], MATCH(tbl_data[[#This Row],[NORM_Spécialité]], tbl_produits[Nom normalisé], 0))</f>
        <v>Altéplase</v>
      </c>
      <c r="J6750" s="34">
        <f>DATE(LEFT(tbl_data[[#This Row],[Date_rapport]], 4), MID(tbl_data[[#This Row],[Date_rapport]], 6, 2), RIGHT(tbl_data[[#This Row],[Date_rapport]], 2))</f>
        <v>45105</v>
      </c>
    </row>
    <row r="6751" spans="1:10" x14ac:dyDescent="0.2">
      <c r="A6751" s="28" t="s">
        <v>1947</v>
      </c>
      <c r="B6751" t="s">
        <v>6</v>
      </c>
      <c r="C6751" s="28" t="s">
        <v>541</v>
      </c>
      <c r="D6751" t="s">
        <v>15</v>
      </c>
      <c r="E6751" t="s">
        <v>1635</v>
      </c>
      <c r="F6751" t="str">
        <f>INDEX(tbl_produits[Nom normalisé], MATCH(tbl_data[[#This Row],[Spécialité]], tbl_produits[Nom original], 0))</f>
        <v>SPÉCIALITÉS à base de Valsartan  seul ou en association avec l’hydrochlorothiazide</v>
      </c>
      <c r="G6751" t="str">
        <f>INDEX(tbl_produits[Classe nom], MATCH(tbl_data[[#This Row],[NORM_Spécialité]], tbl_produits[Nom normalisé], 0))</f>
        <v>Système cardiovasculaire</v>
      </c>
      <c r="H6751">
        <f>YEAR(tbl_data[[#This Row],[Date_rapport]])</f>
        <v>2023</v>
      </c>
      <c r="I6751" t="str">
        <f>INDEX(tbl_produits[Molécule extraite], MATCH(tbl_data[[#This Row],[NORM_Spécialité]], tbl_produits[Nom normalisé], 0))</f>
        <v>Valsartan</v>
      </c>
      <c r="J6751" s="34">
        <f>DATE(LEFT(tbl_data[[#This Row],[Date_rapport]], 4), MID(tbl_data[[#This Row],[Date_rapport]], 6, 2), RIGHT(tbl_data[[#This Row],[Date_rapport]], 2))</f>
        <v>45105</v>
      </c>
    </row>
    <row r="6752" spans="1:10" x14ac:dyDescent="0.2">
      <c r="A6752" s="28" t="s">
        <v>1947</v>
      </c>
      <c r="B6752" t="s">
        <v>6</v>
      </c>
      <c r="C6752" s="28" t="s">
        <v>543</v>
      </c>
      <c r="D6752" t="s">
        <v>544</v>
      </c>
      <c r="E6752" t="s">
        <v>565</v>
      </c>
      <c r="F6752" t="str">
        <f>INDEX(tbl_produits[Nom normalisé], MATCH(tbl_data[[#This Row],[Spécialité]], tbl_produits[Nom original], 0))</f>
        <v>RYTHMODAN 100 mg, gélule</v>
      </c>
      <c r="G6752" t="str">
        <f>INDEX(tbl_produits[Classe nom], MATCH(tbl_data[[#This Row],[NORM_Spécialité]], tbl_produits[Nom normalisé], 0))</f>
        <v>Système cardiovasculaire</v>
      </c>
      <c r="H6752">
        <f>YEAR(tbl_data[[#This Row],[Date_rapport]])</f>
        <v>2023</v>
      </c>
      <c r="I6752" t="str">
        <f>INDEX(tbl_produits[Molécule extraite], MATCH(tbl_data[[#This Row],[NORM_Spécialité]], tbl_produits[Nom normalisé], 0))</f>
        <v>Disopyramide (phosphate de)</v>
      </c>
      <c r="J6752" s="34">
        <f>DATE(LEFT(tbl_data[[#This Row],[Date_rapport]], 4), MID(tbl_data[[#This Row],[Date_rapport]], 6, 2), RIGHT(tbl_data[[#This Row],[Date_rapport]], 2))</f>
        <v>45105</v>
      </c>
    </row>
    <row r="6753" spans="1:10" x14ac:dyDescent="0.2">
      <c r="A6753" s="28" t="s">
        <v>1947</v>
      </c>
      <c r="B6753" t="s">
        <v>3</v>
      </c>
      <c r="C6753" s="28" t="s">
        <v>543</v>
      </c>
      <c r="D6753" t="s">
        <v>545</v>
      </c>
      <c r="E6753" t="s">
        <v>2</v>
      </c>
      <c r="F6753" t="str">
        <f>INDEX(tbl_produits[Nom normalisé], MATCH(tbl_data[[#This Row],[Spécialité]], tbl_produits[Nom original], 0))</f>
        <v>DILANTIN 250 mg/5 ml, solution injectable</v>
      </c>
      <c r="G6753" t="str">
        <f>INDEX(tbl_produits[Classe nom], MATCH(tbl_data[[#This Row],[NORM_Spécialité]], tbl_produits[Nom normalisé], 0))</f>
        <v>Système nerveux</v>
      </c>
      <c r="H6753">
        <f>YEAR(tbl_data[[#This Row],[Date_rapport]])</f>
        <v>2023</v>
      </c>
      <c r="I6753" t="str">
        <f>INDEX(tbl_produits[Molécule extraite], MATCH(tbl_data[[#This Row],[NORM_Spécialité]], tbl_produits[Nom normalisé], 0))</f>
        <v>Phénytoïne</v>
      </c>
      <c r="J6753" s="34">
        <f>DATE(LEFT(tbl_data[[#This Row],[Date_rapport]], 4), MID(tbl_data[[#This Row],[Date_rapport]], 6, 2), RIGHT(tbl_data[[#This Row],[Date_rapport]], 2))</f>
        <v>45105</v>
      </c>
    </row>
    <row r="6754" spans="1:10" x14ac:dyDescent="0.2">
      <c r="A6754" s="28" t="s">
        <v>1947</v>
      </c>
      <c r="B6754" t="s">
        <v>6</v>
      </c>
      <c r="C6754" s="28" t="s">
        <v>546</v>
      </c>
      <c r="D6754" t="s">
        <v>547</v>
      </c>
      <c r="E6754" t="s">
        <v>546</v>
      </c>
      <c r="F6754" t="str">
        <f>INDEX(tbl_produits[Nom normalisé], MATCH(tbl_data[[#This Row],[Spécialité]], tbl_produits[Nom original], 0))</f>
        <v>XYLOCAINE 20 mg/ml ADRENALINE 0,005 mg/ml, solution injectable</v>
      </c>
      <c r="G6754" t="str">
        <f>INDEX(tbl_produits[Classe nom], MATCH(tbl_data[[#This Row],[NORM_Spécialité]], tbl_produits[Nom normalisé], 0))</f>
        <v>Système nerveux</v>
      </c>
      <c r="H6754">
        <f>YEAR(tbl_data[[#This Row],[Date_rapport]])</f>
        <v>2023</v>
      </c>
      <c r="I6754" t="str">
        <f>INDEX(tbl_produits[Molécule extraite], MATCH(tbl_data[[#This Row],[NORM_Spécialité]], tbl_produits[Nom normalisé], 0))</f>
        <v>Adrénaline / Lidocaïne</v>
      </c>
      <c r="J6754" s="34">
        <f>DATE(LEFT(tbl_data[[#This Row],[Date_rapport]], 4), MID(tbl_data[[#This Row],[Date_rapport]], 6, 2), RIGHT(tbl_data[[#This Row],[Date_rapport]], 2))</f>
        <v>45105</v>
      </c>
    </row>
    <row r="6755" spans="1:10" x14ac:dyDescent="0.2">
      <c r="A6755" s="28" t="s">
        <v>1947</v>
      </c>
      <c r="B6755" t="s">
        <v>3</v>
      </c>
      <c r="C6755" s="28" t="s">
        <v>549</v>
      </c>
      <c r="D6755" t="s">
        <v>550</v>
      </c>
      <c r="E6755" t="s">
        <v>2</v>
      </c>
      <c r="F6755" t="str">
        <f>INDEX(tbl_produits[Nom normalisé], MATCH(tbl_data[[#This Row],[Spécialité]], tbl_produits[Nom original], 0))</f>
        <v>TRESIBA 200 unités/ml, solution injectable en stylo prérempli</v>
      </c>
      <c r="G6755" t="str">
        <f>INDEX(tbl_produits[Classe nom], MATCH(tbl_data[[#This Row],[NORM_Spécialité]], tbl_produits[Nom normalisé], 0))</f>
        <v>Voies digestives et métabolisme</v>
      </c>
      <c r="H6755">
        <f>YEAR(tbl_data[[#This Row],[Date_rapport]])</f>
        <v>2023</v>
      </c>
      <c r="I6755" t="str">
        <f>INDEX(tbl_produits[Molécule extraite], MATCH(tbl_data[[#This Row],[NORM_Spécialité]], tbl_produits[Nom normalisé], 0))</f>
        <v>Insuline dégludec</v>
      </c>
      <c r="J6755" s="34">
        <f>DATE(LEFT(tbl_data[[#This Row],[Date_rapport]], 4), MID(tbl_data[[#This Row],[Date_rapport]], 6, 2), RIGHT(tbl_data[[#This Row],[Date_rapport]], 2))</f>
        <v>45105</v>
      </c>
    </row>
    <row r="6756" spans="1:10" x14ac:dyDescent="0.2">
      <c r="A6756" s="28" t="s">
        <v>1947</v>
      </c>
      <c r="B6756" t="s">
        <v>6</v>
      </c>
      <c r="C6756" s="28" t="s">
        <v>549</v>
      </c>
      <c r="D6756" t="s">
        <v>551</v>
      </c>
      <c r="E6756" t="s">
        <v>2</v>
      </c>
      <c r="F6756" t="str">
        <f>INDEX(tbl_produits[Nom normalisé], MATCH(tbl_data[[#This Row],[Spécialité]], tbl_produits[Nom original], 0))</f>
        <v>FARMORUBICINE 50 mg, poudre pour solution pour perfusion</v>
      </c>
      <c r="G6756" t="str">
        <f>INDEX(tbl_produits[Classe nom], MATCH(tbl_data[[#This Row],[NORM_Spécialité]], tbl_produits[Nom normalisé], 0))</f>
        <v>Antinéoplasiques et immunomodulateurs</v>
      </c>
      <c r="H6756">
        <f>YEAR(tbl_data[[#This Row],[Date_rapport]])</f>
        <v>2023</v>
      </c>
      <c r="I6756" t="str">
        <f>INDEX(tbl_produits[Molécule extraite], MATCH(tbl_data[[#This Row],[NORM_Spécialité]], tbl_produits[Nom normalisé], 0))</f>
        <v>Epirubicine (Chlorhydrate)</v>
      </c>
      <c r="J6756" s="34">
        <f>DATE(LEFT(tbl_data[[#This Row],[Date_rapport]], 4), MID(tbl_data[[#This Row],[Date_rapport]], 6, 2), RIGHT(tbl_data[[#This Row],[Date_rapport]], 2))</f>
        <v>45105</v>
      </c>
    </row>
    <row r="6757" spans="1:10" x14ac:dyDescent="0.2">
      <c r="A6757" s="28" t="s">
        <v>1947</v>
      </c>
      <c r="B6757" t="s">
        <v>3</v>
      </c>
      <c r="C6757" s="28" t="s">
        <v>554</v>
      </c>
      <c r="D6757" t="s">
        <v>555</v>
      </c>
      <c r="E6757" t="s">
        <v>2</v>
      </c>
      <c r="F6757" t="str">
        <f>INDEX(tbl_produits[Nom normalisé], MATCH(tbl_data[[#This Row],[Spécialité]], tbl_produits[Nom original], 0))</f>
        <v>LINEZOLIDE Arrow 600 mg,  comprimé pelliculé - Arrow</v>
      </c>
      <c r="G6757" t="str">
        <f>INDEX(tbl_produits[Classe nom], MATCH(tbl_data[[#This Row],[NORM_Spécialité]], tbl_produits[Nom normalisé], 0))</f>
        <v>Anti-infectieux à usage systémique</v>
      </c>
      <c r="H6757">
        <f>YEAR(tbl_data[[#This Row],[Date_rapport]])</f>
        <v>2023</v>
      </c>
      <c r="I6757" t="str">
        <f>INDEX(tbl_produits[Molécule extraite], MATCH(tbl_data[[#This Row],[NORM_Spécialité]], tbl_produits[Nom normalisé], 0))</f>
        <v>Linézolide</v>
      </c>
      <c r="J6757" s="34">
        <f>DATE(LEFT(tbl_data[[#This Row],[Date_rapport]], 4), MID(tbl_data[[#This Row],[Date_rapport]], 6, 2), RIGHT(tbl_data[[#This Row],[Date_rapport]], 2))</f>
        <v>45105</v>
      </c>
    </row>
    <row r="6758" spans="1:10" x14ac:dyDescent="0.2">
      <c r="A6758" s="28" t="s">
        <v>1947</v>
      </c>
      <c r="B6758" t="s">
        <v>3</v>
      </c>
      <c r="C6758" s="28" t="s">
        <v>554</v>
      </c>
      <c r="D6758" t="s">
        <v>556</v>
      </c>
      <c r="E6758" t="s">
        <v>2</v>
      </c>
      <c r="F6758" t="str">
        <f>INDEX(tbl_produits[Nom normalisé], MATCH(tbl_data[[#This Row],[Spécialité]], tbl_produits[Nom original], 0))</f>
        <v>LINEZOLIDE Ohre Pharma 600 mg, comprimé pelliculé</v>
      </c>
      <c r="G6758" t="str">
        <f>INDEX(tbl_produits[Classe nom], MATCH(tbl_data[[#This Row],[NORM_Spécialité]], tbl_produits[Nom normalisé], 0))</f>
        <v>Anti-infectieux à usage systémique</v>
      </c>
      <c r="H6758">
        <f>YEAR(tbl_data[[#This Row],[Date_rapport]])</f>
        <v>2023</v>
      </c>
      <c r="I6758" t="str">
        <f>INDEX(tbl_produits[Molécule extraite], MATCH(tbl_data[[#This Row],[NORM_Spécialité]], tbl_produits[Nom normalisé], 0))</f>
        <v>Linézolide</v>
      </c>
      <c r="J6758" s="34">
        <f>DATE(LEFT(tbl_data[[#This Row],[Date_rapport]], 4), MID(tbl_data[[#This Row],[Date_rapport]], 6, 2), RIGHT(tbl_data[[#This Row],[Date_rapport]], 2))</f>
        <v>45105</v>
      </c>
    </row>
    <row r="6759" spans="1:10" x14ac:dyDescent="0.2">
      <c r="A6759" s="28" t="s">
        <v>1947</v>
      </c>
      <c r="B6759" t="s">
        <v>6</v>
      </c>
      <c r="C6759" s="28" t="s">
        <v>557</v>
      </c>
      <c r="D6759" t="s">
        <v>558</v>
      </c>
      <c r="E6759" t="s">
        <v>563</v>
      </c>
      <c r="F6759" t="str">
        <f>INDEX(tbl_produits[Nom normalisé], MATCH(tbl_data[[#This Row],[Spécialité]], tbl_produits[Nom original], 0))</f>
        <v>VOGALENE 0,1 %, solution buvable en flacon</v>
      </c>
      <c r="G6759" t="str">
        <f>INDEX(tbl_produits[Classe nom], MATCH(tbl_data[[#This Row],[NORM_Spécialité]], tbl_produits[Nom normalisé], 0))</f>
        <v>Voies digestives et métabolisme</v>
      </c>
      <c r="H6759">
        <f>YEAR(tbl_data[[#This Row],[Date_rapport]])</f>
        <v>2023</v>
      </c>
      <c r="I6759" t="str">
        <f>INDEX(tbl_produits[Molécule extraite], MATCH(tbl_data[[#This Row],[NORM_Spécialité]], tbl_produits[Nom normalisé], 0))</f>
        <v>Métopimazine</v>
      </c>
      <c r="J6759" s="34">
        <f>DATE(LEFT(tbl_data[[#This Row],[Date_rapport]], 4), MID(tbl_data[[#This Row],[Date_rapport]], 6, 2), RIGHT(tbl_data[[#This Row],[Date_rapport]], 2))</f>
        <v>45105</v>
      </c>
    </row>
    <row r="6760" spans="1:10" x14ac:dyDescent="0.2">
      <c r="A6760" s="28" t="s">
        <v>1947</v>
      </c>
      <c r="B6760" t="s">
        <v>6</v>
      </c>
      <c r="C6760" s="28" t="s">
        <v>557</v>
      </c>
      <c r="D6760" t="s">
        <v>559</v>
      </c>
      <c r="E6760" t="s">
        <v>563</v>
      </c>
      <c r="F6760" t="str">
        <f>INDEX(tbl_produits[Nom normalisé], MATCH(tbl_data[[#This Row],[Spécialité]], tbl_produits[Nom original], 0))</f>
        <v>SECTRAL 40 mg/ml, solution buvable en flacon</v>
      </c>
      <c r="G6760" t="str">
        <f>INDEX(tbl_produits[Classe nom], MATCH(tbl_data[[#This Row],[NORM_Spécialité]], tbl_produits[Nom normalisé], 0))</f>
        <v>Système cardiovasculaire</v>
      </c>
      <c r="H6760">
        <f>YEAR(tbl_data[[#This Row],[Date_rapport]])</f>
        <v>2023</v>
      </c>
      <c r="I6760" t="str">
        <f>INDEX(tbl_produits[Molécule extraite], MATCH(tbl_data[[#This Row],[NORM_Spécialité]], tbl_produits[Nom normalisé], 0))</f>
        <v>Acébutolol</v>
      </c>
      <c r="J6760" s="34">
        <f>DATE(LEFT(tbl_data[[#This Row],[Date_rapport]], 4), MID(tbl_data[[#This Row],[Date_rapport]], 6, 2), RIGHT(tbl_data[[#This Row],[Date_rapport]], 2))</f>
        <v>45105</v>
      </c>
    </row>
    <row r="6761" spans="1:10" x14ac:dyDescent="0.2">
      <c r="A6761" s="28" t="s">
        <v>1947</v>
      </c>
      <c r="B6761" t="s">
        <v>6</v>
      </c>
      <c r="C6761" s="28" t="s">
        <v>560</v>
      </c>
      <c r="D6761" t="s">
        <v>561</v>
      </c>
      <c r="E6761" t="s">
        <v>577</v>
      </c>
      <c r="F6761" t="str">
        <f>INDEX(tbl_produits[Nom normalisé], MATCH(tbl_data[[#This Row],[Spécialité]], tbl_produits[Nom original], 0))</f>
        <v>XEPLION 100 mg, suspension injectable à libération prolongée</v>
      </c>
      <c r="G6761" t="str">
        <f>INDEX(tbl_produits[Classe nom], MATCH(tbl_data[[#This Row],[NORM_Spécialité]], tbl_produits[Nom normalisé], 0))</f>
        <v>Système nerveux</v>
      </c>
      <c r="H6761">
        <f>YEAR(tbl_data[[#This Row],[Date_rapport]])</f>
        <v>2023</v>
      </c>
      <c r="I6761" t="str">
        <f>INDEX(tbl_produits[Molécule extraite], MATCH(tbl_data[[#This Row],[NORM_Spécialité]], tbl_produits[Nom normalisé], 0))</f>
        <v>Palipéridone</v>
      </c>
      <c r="J6761" s="34">
        <f>DATE(LEFT(tbl_data[[#This Row],[Date_rapport]], 4), MID(tbl_data[[#This Row],[Date_rapport]], 6, 2), RIGHT(tbl_data[[#This Row],[Date_rapport]], 2))</f>
        <v>45105</v>
      </c>
    </row>
    <row r="6762" spans="1:10" x14ac:dyDescent="0.2">
      <c r="A6762" s="28" t="s">
        <v>1947</v>
      </c>
      <c r="B6762" t="s">
        <v>9</v>
      </c>
      <c r="C6762" s="28" t="s">
        <v>560</v>
      </c>
      <c r="D6762" t="s">
        <v>562</v>
      </c>
      <c r="E6762" t="s">
        <v>2</v>
      </c>
      <c r="F6762" t="str">
        <f>INDEX(tbl_produits[Nom normalisé], MATCH(tbl_data[[#This Row],[Spécialité]], tbl_produits[Nom original], 0))</f>
        <v>KARDEGIC 75 mg, poudre pour solution buvable en sachet-dose</v>
      </c>
      <c r="G6762" t="str">
        <f>INDEX(tbl_produits[Classe nom], MATCH(tbl_data[[#This Row],[NORM_Spécialité]], tbl_produits[Nom normalisé], 0))</f>
        <v>Système nerveux</v>
      </c>
      <c r="H6762">
        <f>YEAR(tbl_data[[#This Row],[Date_rapport]])</f>
        <v>2023</v>
      </c>
      <c r="I6762" t="str">
        <f>INDEX(tbl_produits[Molécule extraite], MATCH(tbl_data[[#This Row],[NORM_Spécialité]], tbl_produits[Nom normalisé], 0))</f>
        <v>DL-lysine (acétylsalicylate de)</v>
      </c>
      <c r="J6762" s="34">
        <f>DATE(LEFT(tbl_data[[#This Row],[Date_rapport]], 4), MID(tbl_data[[#This Row],[Date_rapport]], 6, 2), RIGHT(tbl_data[[#This Row],[Date_rapport]], 2))</f>
        <v>45105</v>
      </c>
    </row>
    <row r="6763" spans="1:10" x14ac:dyDescent="0.2">
      <c r="A6763" s="28" t="s">
        <v>1947</v>
      </c>
      <c r="B6763" t="s">
        <v>9</v>
      </c>
      <c r="C6763" s="28" t="s">
        <v>563</v>
      </c>
      <c r="D6763" t="s">
        <v>564</v>
      </c>
      <c r="E6763" t="s">
        <v>2</v>
      </c>
      <c r="F6763" t="str">
        <f>INDEX(tbl_produits[Nom normalisé], MATCH(tbl_data[[#This Row],[Spécialité]], tbl_produits[Nom original], 0))</f>
        <v>ATROVENT enfants 0,25 mg/2 ml, solution pour inhalation par nébuliseur en récipient unidose de 1 ml et de 2 ml – Boehringer Ingelheim France SAS</v>
      </c>
      <c r="G6763" t="str">
        <f>INDEX(tbl_produits[Classe nom], MATCH(tbl_data[[#This Row],[NORM_Spécialité]], tbl_produits[Nom normalisé], 0))</f>
        <v>Système respiratoire</v>
      </c>
      <c r="H6763">
        <f>YEAR(tbl_data[[#This Row],[Date_rapport]])</f>
        <v>2023</v>
      </c>
      <c r="I6763" t="str">
        <f>INDEX(tbl_produits[Molécule extraite], MATCH(tbl_data[[#This Row],[NORM_Spécialité]], tbl_produits[Nom normalisé], 0))</f>
        <v>Ipratropium</v>
      </c>
      <c r="J6763" s="34">
        <f>DATE(LEFT(tbl_data[[#This Row],[Date_rapport]], 4), MID(tbl_data[[#This Row],[Date_rapport]], 6, 2), RIGHT(tbl_data[[#This Row],[Date_rapport]], 2))</f>
        <v>45105</v>
      </c>
    </row>
    <row r="6764" spans="1:10" x14ac:dyDescent="0.2">
      <c r="A6764" s="28" t="s">
        <v>1947</v>
      </c>
      <c r="B6764" t="s">
        <v>6</v>
      </c>
      <c r="C6764" s="28" t="s">
        <v>565</v>
      </c>
      <c r="D6764" t="s">
        <v>566</v>
      </c>
      <c r="E6764" t="s">
        <v>565</v>
      </c>
      <c r="F6764" t="str">
        <f>INDEX(tbl_produits[Nom normalisé], MATCH(tbl_data[[#This Row],[Spécialité]], tbl_produits[Nom original], 0))</f>
        <v>SUCCIAPTAL 200 mg, gélule</v>
      </c>
      <c r="G6764" t="str">
        <f>INDEX(tbl_produits[Classe nom], MATCH(tbl_data[[#This Row],[NORM_Spécialité]], tbl_produits[Nom normalisé], 0))</f>
        <v>Anti-infectieux à usage systémique</v>
      </c>
      <c r="H6764">
        <f>YEAR(tbl_data[[#This Row],[Date_rapport]])</f>
        <v>2023</v>
      </c>
      <c r="I6764" t="str">
        <f>INDEX(tbl_produits[Molécule extraite], MATCH(tbl_data[[#This Row],[NORM_Spécialité]], tbl_produits[Nom normalisé], 0))</f>
        <v>Succinylsulfathiazole</v>
      </c>
      <c r="J6764" s="34">
        <f>DATE(LEFT(tbl_data[[#This Row],[Date_rapport]], 4), MID(tbl_data[[#This Row],[Date_rapport]], 6, 2), RIGHT(tbl_data[[#This Row],[Date_rapport]], 2))</f>
        <v>45105</v>
      </c>
    </row>
    <row r="6765" spans="1:10" x14ac:dyDescent="0.2">
      <c r="A6765" s="28" t="s">
        <v>1947</v>
      </c>
      <c r="B6765" t="s">
        <v>9</v>
      </c>
      <c r="C6765" s="28" t="s">
        <v>567</v>
      </c>
      <c r="D6765" t="s">
        <v>568</v>
      </c>
      <c r="E6765" t="s">
        <v>2</v>
      </c>
      <c r="F6765" t="str">
        <f>INDEX(tbl_produits[Nom normalisé], MATCH(tbl_data[[#This Row],[Spécialité]], tbl_produits[Nom original], 0))</f>
        <v>SIVEXTRO 200 mg, comprimé pelliculé</v>
      </c>
      <c r="G6765" t="str">
        <f>INDEX(tbl_produits[Classe nom], MATCH(tbl_data[[#This Row],[NORM_Spécialité]], tbl_produits[Nom normalisé], 0))</f>
        <v>Anti-infectieux à usage systémique</v>
      </c>
      <c r="H6765">
        <f>YEAR(tbl_data[[#This Row],[Date_rapport]])</f>
        <v>2023</v>
      </c>
      <c r="I6765" t="str">
        <f>INDEX(tbl_produits[Molécule extraite], MATCH(tbl_data[[#This Row],[NORM_Spécialité]], tbl_produits[Nom normalisé], 0))</f>
        <v>Tédizolid (phosphate de)</v>
      </c>
      <c r="J6765" s="34">
        <f>DATE(LEFT(tbl_data[[#This Row],[Date_rapport]], 4), MID(tbl_data[[#This Row],[Date_rapport]], 6, 2), RIGHT(tbl_data[[#This Row],[Date_rapport]], 2))</f>
        <v>45105</v>
      </c>
    </row>
    <row r="6766" spans="1:10" x14ac:dyDescent="0.2">
      <c r="A6766" s="28" t="s">
        <v>1947</v>
      </c>
      <c r="B6766" t="s">
        <v>6</v>
      </c>
      <c r="C6766" s="28" t="s">
        <v>570</v>
      </c>
      <c r="D6766" t="s">
        <v>571</v>
      </c>
      <c r="E6766" t="s">
        <v>570</v>
      </c>
      <c r="F6766" t="str">
        <f>INDEX(tbl_produits[Nom normalisé], MATCH(tbl_data[[#This Row],[Spécialité]], tbl_produits[Nom original], 0))</f>
        <v>MEGACE 160 mg, comprimé</v>
      </c>
      <c r="G6766" t="str">
        <f>INDEX(tbl_produits[Classe nom], MATCH(tbl_data[[#This Row],[NORM_Spécialité]], tbl_produits[Nom normalisé], 0))</f>
        <v>Antinéoplasiques et immunomodulateurs</v>
      </c>
      <c r="H6766">
        <f>YEAR(tbl_data[[#This Row],[Date_rapport]])</f>
        <v>2023</v>
      </c>
      <c r="I6766" t="str">
        <f>INDEX(tbl_produits[Molécule extraite], MATCH(tbl_data[[#This Row],[NORM_Spécialité]], tbl_produits[Nom normalisé], 0))</f>
        <v>Acétate de mégestrol</v>
      </c>
      <c r="J6766" s="34">
        <f>DATE(LEFT(tbl_data[[#This Row],[Date_rapport]], 4), MID(tbl_data[[#This Row],[Date_rapport]], 6, 2), RIGHT(tbl_data[[#This Row],[Date_rapport]], 2))</f>
        <v>45105</v>
      </c>
    </row>
    <row r="6767" spans="1:10" x14ac:dyDescent="0.2">
      <c r="A6767" s="28" t="s">
        <v>1947</v>
      </c>
      <c r="B6767" t="s">
        <v>6</v>
      </c>
      <c r="C6767" s="28" t="s">
        <v>572</v>
      </c>
      <c r="D6767" t="s">
        <v>573</v>
      </c>
      <c r="E6767" t="s">
        <v>572</v>
      </c>
      <c r="F6767" t="str">
        <f>INDEX(tbl_produits[Nom normalisé], MATCH(tbl_data[[#This Row],[Spécialité]], tbl_produits[Nom original], 0))</f>
        <v>GABAPENTINE 100 mg, 300 mg, 400 mg, 600 mg, 800 mg, comprimé pelliculé</v>
      </c>
      <c r="G6767" t="str">
        <f>INDEX(tbl_produits[Classe nom], MATCH(tbl_data[[#This Row],[NORM_Spécialité]], tbl_produits[Nom normalisé], 0))</f>
        <v>Système nerveux</v>
      </c>
      <c r="H6767">
        <f>YEAR(tbl_data[[#This Row],[Date_rapport]])</f>
        <v>2023</v>
      </c>
      <c r="I6767" t="str">
        <f>INDEX(tbl_produits[Molécule extraite], MATCH(tbl_data[[#This Row],[NORM_Spécialité]], tbl_produits[Nom normalisé], 0))</f>
        <v>Gabapentine</v>
      </c>
      <c r="J6767" s="34">
        <f>DATE(LEFT(tbl_data[[#This Row],[Date_rapport]], 4), MID(tbl_data[[#This Row],[Date_rapport]], 6, 2), RIGHT(tbl_data[[#This Row],[Date_rapport]], 2))</f>
        <v>45105</v>
      </c>
    </row>
    <row r="6768" spans="1:10" x14ac:dyDescent="0.2">
      <c r="A6768" s="28" t="s">
        <v>1947</v>
      </c>
      <c r="B6768" t="s">
        <v>6</v>
      </c>
      <c r="C6768" s="28" t="s">
        <v>577</v>
      </c>
      <c r="D6768" t="s">
        <v>499</v>
      </c>
      <c r="E6768" t="s">
        <v>577</v>
      </c>
      <c r="F6768" t="str">
        <f>INDEX(tbl_produits[Nom normalisé], MATCH(tbl_data[[#This Row],[Spécialité]], tbl_produits[Nom original], 0))</f>
        <v>TACHOSIL, matrice pour collage tissulaire</v>
      </c>
      <c r="G6768" t="str">
        <f>INDEX(tbl_produits[Classe nom], MATCH(tbl_data[[#This Row],[NORM_Spécialité]], tbl_produits[Nom normalisé], 0))</f>
        <v>Sang et organes hématopoïétiques</v>
      </c>
      <c r="H6768">
        <f>YEAR(tbl_data[[#This Row],[Date_rapport]])</f>
        <v>2023</v>
      </c>
      <c r="I6768" t="str">
        <f>INDEX(tbl_produits[Molécule extraite], MATCH(tbl_data[[#This Row],[NORM_Spécialité]], tbl_produits[Nom normalisé], 0))</f>
        <v>Fibrinogène/Thrombine</v>
      </c>
      <c r="J6768" s="34">
        <f>DATE(LEFT(tbl_data[[#This Row],[Date_rapport]], 4), MID(tbl_data[[#This Row],[Date_rapport]], 6, 2), RIGHT(tbl_data[[#This Row],[Date_rapport]], 2))</f>
        <v>45105</v>
      </c>
    </row>
    <row r="6769" spans="1:10" x14ac:dyDescent="0.2">
      <c r="A6769" s="28" t="s">
        <v>1947</v>
      </c>
      <c r="B6769" t="s">
        <v>3</v>
      </c>
      <c r="C6769" s="28" t="s">
        <v>579</v>
      </c>
      <c r="D6769" t="s">
        <v>580</v>
      </c>
      <c r="E6769" t="s">
        <v>2</v>
      </c>
      <c r="F6769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6769" t="str">
        <f>INDEX(tbl_produits[Classe nom], MATCH(tbl_data[[#This Row],[NORM_Spécialité]], tbl_produits[Nom normalisé], 0))</f>
        <v>Système nerveux</v>
      </c>
      <c r="H6769">
        <f>YEAR(tbl_data[[#This Row],[Date_rapport]])</f>
        <v>2023</v>
      </c>
      <c r="I6769" t="str">
        <f>INDEX(tbl_produits[Molécule extraite], MATCH(tbl_data[[#This Row],[NORM_Spécialité]], tbl_produits[Nom normalisé], 0))</f>
        <v>Ropivacaïne (chlorhydrate de)</v>
      </c>
      <c r="J6769" s="34">
        <f>DATE(LEFT(tbl_data[[#This Row],[Date_rapport]], 4), MID(tbl_data[[#This Row],[Date_rapport]], 6, 2), RIGHT(tbl_data[[#This Row],[Date_rapport]], 2))</f>
        <v>45105</v>
      </c>
    </row>
    <row r="6770" spans="1:10" x14ac:dyDescent="0.2">
      <c r="A6770" s="28" t="s">
        <v>1947</v>
      </c>
      <c r="B6770" t="s">
        <v>9</v>
      </c>
      <c r="C6770" s="28" t="s">
        <v>582</v>
      </c>
      <c r="D6770" t="s">
        <v>583</v>
      </c>
      <c r="E6770" t="s">
        <v>2</v>
      </c>
      <c r="F6770" t="str">
        <f>INDEX(tbl_produits[Nom normalisé], MATCH(tbl_data[[#This Row],[Spécialité]], tbl_produits[Nom original], 0))</f>
        <v>LYRICA 20 mg/ml, solution buvable</v>
      </c>
      <c r="G6770" t="str">
        <f>INDEX(tbl_produits[Classe nom], MATCH(tbl_data[[#This Row],[NORM_Spécialité]], tbl_produits[Nom normalisé], 0))</f>
        <v>Système nerveux</v>
      </c>
      <c r="H6770">
        <f>YEAR(tbl_data[[#This Row],[Date_rapport]])</f>
        <v>2023</v>
      </c>
      <c r="I6770" t="str">
        <f>INDEX(tbl_produits[Molécule extraite], MATCH(tbl_data[[#This Row],[NORM_Spécialité]], tbl_produits[Nom normalisé], 0))</f>
        <v>Prégabaline</v>
      </c>
      <c r="J6770" s="34">
        <f>DATE(LEFT(tbl_data[[#This Row],[Date_rapport]], 4), MID(tbl_data[[#This Row],[Date_rapport]], 6, 2), RIGHT(tbl_data[[#This Row],[Date_rapport]], 2))</f>
        <v>45105</v>
      </c>
    </row>
    <row r="6771" spans="1:10" x14ac:dyDescent="0.2">
      <c r="A6771" s="28" t="s">
        <v>1947</v>
      </c>
      <c r="B6771" t="s">
        <v>3</v>
      </c>
      <c r="C6771" s="28" t="s">
        <v>584</v>
      </c>
      <c r="D6771" t="s">
        <v>585</v>
      </c>
      <c r="E6771" t="s">
        <v>2</v>
      </c>
      <c r="F6771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6771" t="str">
        <f>INDEX(tbl_produits[Classe nom], MATCH(tbl_data[[#This Row],[NORM_Spécialité]], tbl_produits[Nom normalisé], 0))</f>
        <v>Système nerveux</v>
      </c>
      <c r="H6771">
        <f>YEAR(tbl_data[[#This Row],[Date_rapport]])</f>
        <v>2023</v>
      </c>
      <c r="I6771" t="str">
        <f>INDEX(tbl_produits[Molécule extraite], MATCH(tbl_data[[#This Row],[NORM_Spécialité]], tbl_produits[Nom normalisé], 0))</f>
        <v>Lévobupivacaïne (chlorhydrate de)</v>
      </c>
      <c r="J6771" s="34">
        <f>DATE(LEFT(tbl_data[[#This Row],[Date_rapport]], 4), MID(tbl_data[[#This Row],[Date_rapport]], 6, 2), RIGHT(tbl_data[[#This Row],[Date_rapport]], 2))</f>
        <v>45105</v>
      </c>
    </row>
    <row r="6772" spans="1:10" x14ac:dyDescent="0.2">
      <c r="A6772" s="28" t="s">
        <v>1947</v>
      </c>
      <c r="B6772" t="s">
        <v>9</v>
      </c>
      <c r="C6772" s="28" t="s">
        <v>586</v>
      </c>
      <c r="D6772" t="s">
        <v>588</v>
      </c>
      <c r="E6772" t="s">
        <v>2</v>
      </c>
      <c r="F6772" t="str">
        <f>INDEX(tbl_produits[Nom normalisé], MATCH(tbl_data[[#This Row],[Spécialité]], tbl_produits[Nom original], 0))</f>
        <v>ASPEGIC injectable 500 mg/5 ml, poudre et solution pour usage parentéral</v>
      </c>
      <c r="G6772" t="str">
        <f>INDEX(tbl_produits[Classe nom], MATCH(tbl_data[[#This Row],[NORM_Spécialité]], tbl_produits[Nom normalisé], 0))</f>
        <v>Sang et organes hématopoïétiques</v>
      </c>
      <c r="H6772">
        <f>YEAR(tbl_data[[#This Row],[Date_rapport]])</f>
        <v>2023</v>
      </c>
      <c r="I6772" t="str">
        <f>INDEX(tbl_produits[Molécule extraite], MATCH(tbl_data[[#This Row],[NORM_Spécialité]], tbl_produits[Nom normalisé], 0))</f>
        <v>Acétylsalicylate de lysine</v>
      </c>
      <c r="J6772" s="34">
        <f>DATE(LEFT(tbl_data[[#This Row],[Date_rapport]], 4), MID(tbl_data[[#This Row],[Date_rapport]], 6, 2), RIGHT(tbl_data[[#This Row],[Date_rapport]], 2))</f>
        <v>45105</v>
      </c>
    </row>
    <row r="6773" spans="1:10" x14ac:dyDescent="0.2">
      <c r="A6773" s="28" t="s">
        <v>1947</v>
      </c>
      <c r="B6773" t="s">
        <v>9</v>
      </c>
      <c r="C6773" s="28" t="s">
        <v>590</v>
      </c>
      <c r="D6773" t="s">
        <v>495</v>
      </c>
      <c r="E6773" t="s">
        <v>2</v>
      </c>
      <c r="F6773" t="str">
        <f>INDEX(tbl_produits[Nom normalisé], MATCH(tbl_data[[#This Row],[Spécialité]], tbl_produits[Nom original], 0))</f>
        <v>KARDEGIC 500 mg/5 ml, poudre pour solution injectable</v>
      </c>
      <c r="G6773" t="str">
        <f>INDEX(tbl_produits[Classe nom], MATCH(tbl_data[[#This Row],[NORM_Spécialité]], tbl_produits[Nom normalisé], 0))</f>
        <v>Système nerveux</v>
      </c>
      <c r="H6773">
        <f>YEAR(tbl_data[[#This Row],[Date_rapport]])</f>
        <v>2023</v>
      </c>
      <c r="I6773" t="str">
        <f>INDEX(tbl_produits[Molécule extraite], MATCH(tbl_data[[#This Row],[NORM_Spécialité]], tbl_produits[Nom normalisé], 0))</f>
        <v>DL-lysine (acétylsalicylate de)</v>
      </c>
      <c r="J6773" s="34">
        <f>DATE(LEFT(tbl_data[[#This Row],[Date_rapport]], 4), MID(tbl_data[[#This Row],[Date_rapport]], 6, 2), RIGHT(tbl_data[[#This Row],[Date_rapport]], 2))</f>
        <v>45105</v>
      </c>
    </row>
    <row r="6774" spans="1:10" x14ac:dyDescent="0.2">
      <c r="A6774" s="28" t="s">
        <v>1947</v>
      </c>
      <c r="B6774" t="s">
        <v>6</v>
      </c>
      <c r="C6774" s="28" t="s">
        <v>593</v>
      </c>
      <c r="D6774" t="s">
        <v>461</v>
      </c>
      <c r="E6774" t="s">
        <v>593</v>
      </c>
      <c r="F6774" t="str">
        <f>INDEX(tbl_produits[Nom normalisé], MATCH(tbl_data[[#This Row],[Spécialité]], tbl_produits[Nom original], 0))</f>
        <v>BCG Medac, poudre et solvant pour suspension pour administration intra-vésicale</v>
      </c>
      <c r="G6774" t="str">
        <f>INDEX(tbl_produits[Classe nom], MATCH(tbl_data[[#This Row],[NORM_Spécialité]], tbl_produits[Nom normalisé], 0))</f>
        <v>Antinéoplasiques et immunomodulateurs</v>
      </c>
      <c r="H6774">
        <f>YEAR(tbl_data[[#This Row],[Date_rapport]])</f>
        <v>2023</v>
      </c>
      <c r="I6774" t="str">
        <f>INDEX(tbl_produits[Molécule extraite], MATCH(tbl_data[[#This Row],[NORM_Spécialité]], tbl_produits[Nom normalisé], 0))</f>
        <v>Bactérie BCG lyophilisée</v>
      </c>
      <c r="J6774" s="34">
        <f>DATE(LEFT(tbl_data[[#This Row],[Date_rapport]], 4), MID(tbl_data[[#This Row],[Date_rapport]], 6, 2), RIGHT(tbl_data[[#This Row],[Date_rapport]], 2))</f>
        <v>45105</v>
      </c>
    </row>
    <row r="6775" spans="1:10" x14ac:dyDescent="0.2">
      <c r="A6775" s="28" t="s">
        <v>1947</v>
      </c>
      <c r="B6775" t="s">
        <v>6</v>
      </c>
      <c r="C6775" s="28" t="s">
        <v>593</v>
      </c>
      <c r="D6775" t="s">
        <v>594</v>
      </c>
      <c r="E6775" t="s">
        <v>595</v>
      </c>
      <c r="F6775" t="str">
        <f>INDEX(tbl_produits[Nom normalisé], MATCH(tbl_data[[#This Row],[Spécialité]], tbl_produits[Nom original], 0))</f>
        <v>ZERBAXA 0,1 g/0,5 g, poudre pour solution à diluer pour perfusion</v>
      </c>
      <c r="G6775" t="str">
        <f>INDEX(tbl_produits[Classe nom], MATCH(tbl_data[[#This Row],[NORM_Spécialité]], tbl_produits[Nom normalisé], 0))</f>
        <v>Anti-infectieux à usage systémique</v>
      </c>
      <c r="H6775">
        <f>YEAR(tbl_data[[#This Row],[Date_rapport]])</f>
        <v>2023</v>
      </c>
      <c r="I6775" t="str">
        <f>INDEX(tbl_produits[Molécule extraite], MATCH(tbl_data[[#This Row],[NORM_Spécialité]], tbl_produits[Nom normalisé], 0))</f>
        <v>Ceftolozane / Tazobactam</v>
      </c>
      <c r="J6775" s="34">
        <f>DATE(LEFT(tbl_data[[#This Row],[Date_rapport]], 4), MID(tbl_data[[#This Row],[Date_rapport]], 6, 2), RIGHT(tbl_data[[#This Row],[Date_rapport]], 2))</f>
        <v>45105</v>
      </c>
    </row>
    <row r="6776" spans="1:10" x14ac:dyDescent="0.2">
      <c r="A6776" s="28" t="s">
        <v>1947</v>
      </c>
      <c r="B6776" t="s">
        <v>11</v>
      </c>
      <c r="C6776" s="28" t="s">
        <v>595</v>
      </c>
      <c r="D6776" t="s">
        <v>596</v>
      </c>
      <c r="E6776" t="s">
        <v>2</v>
      </c>
      <c r="F6776" t="str">
        <f>INDEX(tbl_produits[Nom normalisé], MATCH(tbl_data[[#This Row],[Spécialité]], tbl_produits[Nom original], 0))</f>
        <v>REBETOL 40 mg/ml, solution buvable</v>
      </c>
      <c r="G6776" t="str">
        <f>INDEX(tbl_produits[Classe nom], MATCH(tbl_data[[#This Row],[NORM_Spécialité]], tbl_produits[Nom normalisé], 0))</f>
        <v>Anti-infectieux à usage systémique</v>
      </c>
      <c r="H6776">
        <f>YEAR(tbl_data[[#This Row],[Date_rapport]])</f>
        <v>2023</v>
      </c>
      <c r="I6776" t="str">
        <f>INDEX(tbl_produits[Molécule extraite], MATCH(tbl_data[[#This Row],[NORM_Spécialité]], tbl_produits[Nom normalisé], 0))</f>
        <v>Ribavirine</v>
      </c>
      <c r="J6776" s="34">
        <f>DATE(LEFT(tbl_data[[#This Row],[Date_rapport]], 4), MID(tbl_data[[#This Row],[Date_rapport]], 6, 2), RIGHT(tbl_data[[#This Row],[Date_rapport]], 2))</f>
        <v>45105</v>
      </c>
    </row>
    <row r="6777" spans="1:10" x14ac:dyDescent="0.2">
      <c r="A6777" s="28" t="s">
        <v>1947</v>
      </c>
      <c r="B6777" t="s">
        <v>6</v>
      </c>
      <c r="C6777" s="28" t="s">
        <v>595</v>
      </c>
      <c r="D6777" t="s">
        <v>597</v>
      </c>
      <c r="E6777" t="s">
        <v>1604</v>
      </c>
      <c r="F6777" t="str">
        <f>INDEX(tbl_produits[Nom normalisé], MATCH(tbl_data[[#This Row],[Spécialité]], tbl_produits[Nom original], 0))</f>
        <v>HYQVIA 100 mg/ml, solution pour perfusion par voie sous-cutanée</v>
      </c>
      <c r="G6777" t="str">
        <f>INDEX(tbl_produits[Classe nom], MATCH(tbl_data[[#This Row],[NORM_Spécialité]], tbl_produits[Nom normalisé], 0))</f>
        <v>Anti-infectieux à usage systémique</v>
      </c>
      <c r="H6777">
        <f>YEAR(tbl_data[[#This Row],[Date_rapport]])</f>
        <v>2023</v>
      </c>
      <c r="I6777" t="str">
        <f>INDEX(tbl_produits[Molécule extraite], MATCH(tbl_data[[#This Row],[NORM_Spécialité]], tbl_produits[Nom normalisé], 0))</f>
        <v>Immunoglobuline humaine normale</v>
      </c>
      <c r="J6777" s="34">
        <f>DATE(LEFT(tbl_data[[#This Row],[Date_rapport]], 4), MID(tbl_data[[#This Row],[Date_rapport]], 6, 2), RIGHT(tbl_data[[#This Row],[Date_rapport]], 2))</f>
        <v>45105</v>
      </c>
    </row>
    <row r="6778" spans="1:10" x14ac:dyDescent="0.2">
      <c r="A6778" s="28" t="s">
        <v>1947</v>
      </c>
      <c r="B6778" t="s">
        <v>6</v>
      </c>
      <c r="C6778" s="28" t="s">
        <v>598</v>
      </c>
      <c r="D6778" t="s">
        <v>446</v>
      </c>
      <c r="E6778" t="s">
        <v>598</v>
      </c>
      <c r="F6778" t="str">
        <f>INDEX(tbl_produits[Nom normalisé], MATCH(tbl_data[[#This Row],[Spécialité]], tbl_produits[Nom original], 0))</f>
        <v>BENZOATE de Sodium AP-HP 1 g - 10 mL, solution à diluer pour perfusion</v>
      </c>
      <c r="G6778" t="str">
        <f>INDEX(tbl_produits[Classe nom], MATCH(tbl_data[[#This Row],[NORM_Spécialité]], tbl_produits[Nom normalisé], 0))</f>
        <v>Système nerveux</v>
      </c>
      <c r="H6778">
        <f>YEAR(tbl_data[[#This Row],[Date_rapport]])</f>
        <v>2023</v>
      </c>
      <c r="I6778" t="str">
        <f>INDEX(tbl_produits[Molécule extraite], MATCH(tbl_data[[#This Row],[NORM_Spécialité]], tbl_produits[Nom normalisé], 0))</f>
        <v>Benzoate de sodium</v>
      </c>
      <c r="J6778" s="34">
        <f>DATE(LEFT(tbl_data[[#This Row],[Date_rapport]], 4), MID(tbl_data[[#This Row],[Date_rapport]], 6, 2), RIGHT(tbl_data[[#This Row],[Date_rapport]], 2))</f>
        <v>45105</v>
      </c>
    </row>
    <row r="6779" spans="1:10" x14ac:dyDescent="0.2">
      <c r="A6779" s="28" t="s">
        <v>1947</v>
      </c>
      <c r="B6779" t="s">
        <v>6</v>
      </c>
      <c r="C6779" s="28" t="s">
        <v>598</v>
      </c>
      <c r="D6779" t="s">
        <v>599</v>
      </c>
      <c r="E6779" t="s">
        <v>2</v>
      </c>
      <c r="F6779" t="str">
        <f>INDEX(tbl_produits[Nom normalisé], MATCH(tbl_data[[#This Row],[Spécialité]], tbl_produits[Nom original], 0))</f>
        <v>TEGELINE 50 mg/mL, poudre et solvant pour solution pour perfusion, format 2,5 g</v>
      </c>
      <c r="G6779" t="str">
        <f>INDEX(tbl_produits[Classe nom], MATCH(tbl_data[[#This Row],[NORM_Spécialité]], tbl_produits[Nom normalisé], 0))</f>
        <v>Anti-infectieux à usage systémique</v>
      </c>
      <c r="H6779">
        <f>YEAR(tbl_data[[#This Row],[Date_rapport]])</f>
        <v>2023</v>
      </c>
      <c r="I6779" t="str">
        <f>INDEX(tbl_produits[Molécule extraite], MATCH(tbl_data[[#This Row],[NORM_Spécialité]], tbl_produits[Nom normalisé], 0))</f>
        <v>Immunoglobuline humaine normale</v>
      </c>
      <c r="J6779" s="34">
        <f>DATE(LEFT(tbl_data[[#This Row],[Date_rapport]], 4), MID(tbl_data[[#This Row],[Date_rapport]], 6, 2), RIGHT(tbl_data[[#This Row],[Date_rapport]], 2))</f>
        <v>45105</v>
      </c>
    </row>
    <row r="6780" spans="1:10" x14ac:dyDescent="0.2">
      <c r="A6780" s="28" t="s">
        <v>1947</v>
      </c>
      <c r="B6780" t="s">
        <v>9</v>
      </c>
      <c r="C6780" s="28" t="s">
        <v>600</v>
      </c>
      <c r="D6780" t="s">
        <v>602</v>
      </c>
      <c r="E6780" t="s">
        <v>2</v>
      </c>
      <c r="F6780" t="str">
        <f>INDEX(tbl_produits[Nom normalisé], MATCH(tbl_data[[#This Row],[Spécialité]], tbl_produits[Nom original], 0))</f>
        <v>TOPOTECAN HOSPIRA 4 mg/4ml, solution à diluer pour perfusion</v>
      </c>
      <c r="G6780" t="str">
        <f>INDEX(tbl_produits[Classe nom], MATCH(tbl_data[[#This Row],[NORM_Spécialité]], tbl_produits[Nom normalisé], 0))</f>
        <v>Antinéoplasiques et immunomodulateurs</v>
      </c>
      <c r="H6780">
        <f>YEAR(tbl_data[[#This Row],[Date_rapport]])</f>
        <v>2023</v>
      </c>
      <c r="I6780" t="str">
        <f>INDEX(tbl_produits[Molécule extraite], MATCH(tbl_data[[#This Row],[NORM_Spécialité]], tbl_produits[Nom normalisé], 0))</f>
        <v>Topotécane (chlorhydrate de)</v>
      </c>
      <c r="J6780" s="34">
        <f>DATE(LEFT(tbl_data[[#This Row],[Date_rapport]], 4), MID(tbl_data[[#This Row],[Date_rapport]], 6, 2), RIGHT(tbl_data[[#This Row],[Date_rapport]], 2))</f>
        <v>45105</v>
      </c>
    </row>
    <row r="6781" spans="1:10" x14ac:dyDescent="0.2">
      <c r="A6781" s="28" t="s">
        <v>1947</v>
      </c>
      <c r="B6781" t="s">
        <v>3</v>
      </c>
      <c r="C6781" s="28" t="s">
        <v>494</v>
      </c>
      <c r="D6781" t="s">
        <v>497</v>
      </c>
      <c r="E6781" t="s">
        <v>2</v>
      </c>
      <c r="F6781" t="str">
        <f>INDEX(tbl_produits[Nom normalisé], MATCH(tbl_data[[#This Row],[Spécialité]], tbl_produits[Nom original], 0))</f>
        <v>ERWINASE 10 000 UI/flacon, poudre pour solution pour injection</v>
      </c>
      <c r="G6781" t="str">
        <f>INDEX(tbl_produits[Classe nom], MATCH(tbl_data[[#This Row],[NORM_Spécialité]], tbl_produits[Nom normalisé], 0))</f>
        <v>Antinéoplasiques et immunomodulateurs</v>
      </c>
      <c r="H6781">
        <f>YEAR(tbl_data[[#This Row],[Date_rapport]])</f>
        <v>2023</v>
      </c>
      <c r="I6781" t="str">
        <f>INDEX(tbl_produits[Molécule extraite], MATCH(tbl_data[[#This Row],[NORM_Spécialité]], tbl_produits[Nom normalisé], 0))</f>
        <v>L-asparaginase</v>
      </c>
      <c r="J6781" s="34">
        <f>DATE(LEFT(tbl_data[[#This Row],[Date_rapport]], 4), MID(tbl_data[[#This Row],[Date_rapport]], 6, 2), RIGHT(tbl_data[[#This Row],[Date_rapport]], 2))</f>
        <v>45105</v>
      </c>
    </row>
    <row r="6782" spans="1:10" x14ac:dyDescent="0.2">
      <c r="A6782" s="28" t="s">
        <v>1947</v>
      </c>
      <c r="B6782" t="s">
        <v>6</v>
      </c>
      <c r="C6782" s="28" t="s">
        <v>494</v>
      </c>
      <c r="D6782" t="s">
        <v>498</v>
      </c>
      <c r="E6782" t="s">
        <v>494</v>
      </c>
      <c r="F6782" t="str">
        <f>INDEX(tbl_produits[Nom normalisé], MATCH(tbl_data[[#This Row],[Spécialité]], tbl_produits[Nom original], 0))</f>
        <v>NALADOR 500 microgrammes, lyophilisat pour usage parentéral</v>
      </c>
      <c r="G6782" t="str">
        <f>INDEX(tbl_produits[Classe nom], MATCH(tbl_data[[#This Row],[NORM_Spécialité]], tbl_produits[Nom normalisé], 0))</f>
        <v>Système génito-urinaire et hormones sexuelles</v>
      </c>
      <c r="H6782">
        <f>YEAR(tbl_data[[#This Row],[Date_rapport]])</f>
        <v>2023</v>
      </c>
      <c r="I6782" t="str">
        <f>INDEX(tbl_produits[Molécule extraite], MATCH(tbl_data[[#This Row],[NORM_Spécialité]], tbl_produits[Nom normalisé], 0))</f>
        <v>Sulprostone</v>
      </c>
      <c r="J6782" s="34">
        <f>DATE(LEFT(tbl_data[[#This Row],[Date_rapport]], 4), MID(tbl_data[[#This Row],[Date_rapport]], 6, 2), RIGHT(tbl_data[[#This Row],[Date_rapport]], 2))</f>
        <v>45105</v>
      </c>
    </row>
    <row r="6783" spans="1:10" x14ac:dyDescent="0.2">
      <c r="A6783" s="28" t="s">
        <v>1947</v>
      </c>
      <c r="B6783" t="s">
        <v>6</v>
      </c>
      <c r="C6783" s="28" t="s">
        <v>500</v>
      </c>
      <c r="D6783" t="s">
        <v>502</v>
      </c>
      <c r="E6783" t="s">
        <v>500</v>
      </c>
      <c r="F6783" t="str">
        <f>INDEX(tbl_produits[Nom normalisé], MATCH(tbl_data[[#This Row],[Spécialité]], tbl_produits[Nom original], 0))</f>
        <v>METHOTREXATE Mylan, solution injectable</v>
      </c>
      <c r="G6783" t="str">
        <f>INDEX(tbl_produits[Classe nom], MATCH(tbl_data[[#This Row],[NORM_Spécialité]], tbl_produits[Nom normalisé], 0))</f>
        <v>Antinéoplasiques et immunomodulateurs</v>
      </c>
      <c r="H6783">
        <f>YEAR(tbl_data[[#This Row],[Date_rapport]])</f>
        <v>2023</v>
      </c>
      <c r="I6783" t="str">
        <f>INDEX(tbl_produits[Molécule extraite], MATCH(tbl_data[[#This Row],[NORM_Spécialité]], tbl_produits[Nom normalisé], 0))</f>
        <v>Méthotrexate</v>
      </c>
      <c r="J6783" s="34">
        <f>DATE(LEFT(tbl_data[[#This Row],[Date_rapport]], 4), MID(tbl_data[[#This Row],[Date_rapport]], 6, 2), RIGHT(tbl_data[[#This Row],[Date_rapport]], 2))</f>
        <v>45105</v>
      </c>
    </row>
    <row r="6784" spans="1:10" x14ac:dyDescent="0.2">
      <c r="A6784" s="28" t="s">
        <v>1947</v>
      </c>
      <c r="B6784" t="s">
        <v>9</v>
      </c>
      <c r="C6784" s="28" t="s">
        <v>503</v>
      </c>
      <c r="D6784" t="s">
        <v>444</v>
      </c>
      <c r="E6784" t="s">
        <v>2</v>
      </c>
      <c r="F6784" t="str">
        <f>INDEX(tbl_produits[Nom normalisé], MATCH(tbl_data[[#This Row],[Spécialité]], tbl_produits[Nom original], 0))</f>
        <v>IODURE (131I) de sodium pour therapie curiumpharma, gélule</v>
      </c>
      <c r="G6784" t="str">
        <f>INDEX(tbl_produits[Classe nom], MATCH(tbl_data[[#This Row],[NORM_Spécialité]], tbl_produits[Nom normalisé], 0))</f>
        <v>Divers</v>
      </c>
      <c r="H6784">
        <f>YEAR(tbl_data[[#This Row],[Date_rapport]])</f>
        <v>2023</v>
      </c>
      <c r="I6784" t="str">
        <f>INDEX(tbl_produits[Molécule extraite], MATCH(tbl_data[[#This Row],[NORM_Spécialité]], tbl_produits[Nom normalisé], 0))</f>
        <v>Iodure (131I) de sodium</v>
      </c>
      <c r="J6784" s="34">
        <f>DATE(LEFT(tbl_data[[#This Row],[Date_rapport]], 4), MID(tbl_data[[#This Row],[Date_rapport]], 6, 2), RIGHT(tbl_data[[#This Row],[Date_rapport]], 2))</f>
        <v>45105</v>
      </c>
    </row>
    <row r="6785" spans="1:10" x14ac:dyDescent="0.2">
      <c r="A6785" s="28" t="s">
        <v>1947</v>
      </c>
      <c r="B6785" t="s">
        <v>6</v>
      </c>
      <c r="C6785" s="28" t="s">
        <v>504</v>
      </c>
      <c r="D6785" t="s">
        <v>506</v>
      </c>
      <c r="E6785" t="s">
        <v>504</v>
      </c>
      <c r="F6785" t="str">
        <f>INDEX(tbl_produits[Nom normalisé], MATCH(tbl_data[[#This Row],[Spécialité]], tbl_produits[Nom original], 0))</f>
        <v>TRANDATE 5 mg/ml, solution injectable</v>
      </c>
      <c r="G6785" t="str">
        <f>INDEX(tbl_produits[Classe nom], MATCH(tbl_data[[#This Row],[NORM_Spécialité]], tbl_produits[Nom normalisé], 0))</f>
        <v>Système cardiovasculaire</v>
      </c>
      <c r="H6785">
        <f>YEAR(tbl_data[[#This Row],[Date_rapport]])</f>
        <v>2023</v>
      </c>
      <c r="I6785" t="str">
        <f>INDEX(tbl_produits[Molécule extraite], MATCH(tbl_data[[#This Row],[NORM_Spécialité]], tbl_produits[Nom normalisé], 0))</f>
        <v>Labétalol (chlorhydrate de)</v>
      </c>
      <c r="J6785" s="34">
        <f>DATE(LEFT(tbl_data[[#This Row],[Date_rapport]], 4), MID(tbl_data[[#This Row],[Date_rapport]], 6, 2), RIGHT(tbl_data[[#This Row],[Date_rapport]], 2))</f>
        <v>45105</v>
      </c>
    </row>
    <row r="6786" spans="1:10" x14ac:dyDescent="0.2">
      <c r="A6786" s="28" t="s">
        <v>1947</v>
      </c>
      <c r="B6786" t="s">
        <v>6</v>
      </c>
      <c r="C6786" s="28" t="s">
        <v>510</v>
      </c>
      <c r="D6786" t="s">
        <v>511</v>
      </c>
      <c r="E6786" t="s">
        <v>510</v>
      </c>
      <c r="F6786" t="str">
        <f>INDEX(tbl_produits[Nom normalisé], MATCH(tbl_data[[#This Row],[Spécialité]], tbl_produits[Nom original], 0))</f>
        <v>TUBERTEST, solution injectable Dérivé protéinique purifié de tuberculine</v>
      </c>
      <c r="G6786" t="str">
        <f>INDEX(tbl_produits[Classe nom], MATCH(tbl_data[[#This Row],[NORM_Spécialité]], tbl_produits[Nom normalisé], 0))</f>
        <v>Divers</v>
      </c>
      <c r="H6786">
        <f>YEAR(tbl_data[[#This Row],[Date_rapport]])</f>
        <v>2023</v>
      </c>
      <c r="I6786" t="str">
        <f>INDEX(tbl_produits[Molécule extraite], MATCH(tbl_data[[#This Row],[NORM_Spécialité]], tbl_produits[Nom normalisé], 0))</f>
        <v>Tuberculine purifiée</v>
      </c>
      <c r="J6786" s="34">
        <f>DATE(LEFT(tbl_data[[#This Row],[Date_rapport]], 4), MID(tbl_data[[#This Row],[Date_rapport]], 6, 2), RIGHT(tbl_data[[#This Row],[Date_rapport]], 2))</f>
        <v>45105</v>
      </c>
    </row>
    <row r="6787" spans="1:10" x14ac:dyDescent="0.2">
      <c r="A6787" s="28" t="s">
        <v>1947</v>
      </c>
      <c r="B6787" t="s">
        <v>6</v>
      </c>
      <c r="C6787" s="28" t="s">
        <v>514</v>
      </c>
      <c r="D6787" t="s">
        <v>515</v>
      </c>
      <c r="E6787" t="s">
        <v>2</v>
      </c>
      <c r="F6787" t="str">
        <f>INDEX(tbl_produits[Nom normalisé], MATCH(tbl_data[[#This Row],[Spécialité]], tbl_produits[Nom original], 0))</f>
        <v>COLCHIMAX, comprimé pelliculé sécable</v>
      </c>
      <c r="G6787" t="str">
        <f>INDEX(tbl_produits[Classe nom], MATCH(tbl_data[[#This Row],[NORM_Spécialité]], tbl_produits[Nom normalisé], 0))</f>
        <v xml:space="preserve">Système musculo-squelettique </v>
      </c>
      <c r="H6787">
        <f>YEAR(tbl_data[[#This Row],[Date_rapport]])</f>
        <v>2023</v>
      </c>
      <c r="I6787" t="str">
        <f>INDEX(tbl_produits[Molécule extraite], MATCH(tbl_data[[#This Row],[NORM_Spécialité]], tbl_produits[Nom normalisé], 0))</f>
        <v>Colchicine/Opium/Tiémonium méthylsulfate</v>
      </c>
      <c r="J6787" s="34">
        <f>DATE(LEFT(tbl_data[[#This Row],[Date_rapport]], 4), MID(tbl_data[[#This Row],[Date_rapport]], 6, 2), RIGHT(tbl_data[[#This Row],[Date_rapport]], 2))</f>
        <v>45105</v>
      </c>
    </row>
    <row r="6788" spans="1:10" x14ac:dyDescent="0.2">
      <c r="A6788" s="28" t="s">
        <v>1947</v>
      </c>
      <c r="B6788" t="s">
        <v>9</v>
      </c>
      <c r="C6788" s="28" t="s">
        <v>438</v>
      </c>
      <c r="D6788" t="s">
        <v>439</v>
      </c>
      <c r="E6788" t="s">
        <v>2</v>
      </c>
      <c r="F6788" t="str">
        <f>INDEX(tbl_produits[Nom normalisé], MATCH(tbl_data[[#This Row],[Spécialité]], tbl_produits[Nom original], 0))</f>
        <v>ZITHROMAX 250 mg, Zithromax 40mg/mL enfant, poudre pour suspension buvable, Azithromycine 250 mg et 500 mg</v>
      </c>
      <c r="G6788" t="str">
        <f>INDEX(tbl_produits[Classe nom], MATCH(tbl_data[[#This Row],[NORM_Spécialité]], tbl_produits[Nom normalisé], 0))</f>
        <v>Anti-infectieux à usage systémique</v>
      </c>
      <c r="H6788">
        <f>YEAR(tbl_data[[#This Row],[Date_rapport]])</f>
        <v>2023</v>
      </c>
      <c r="I6788" t="str">
        <f>INDEX(tbl_produits[Molécule extraite], MATCH(tbl_data[[#This Row],[NORM_Spécialité]], tbl_produits[Nom normalisé], 0))</f>
        <v>Azithromycine</v>
      </c>
      <c r="J6788" s="34">
        <f>DATE(LEFT(tbl_data[[#This Row],[Date_rapport]], 4), MID(tbl_data[[#This Row],[Date_rapport]], 6, 2), RIGHT(tbl_data[[#This Row],[Date_rapport]], 2))</f>
        <v>45105</v>
      </c>
    </row>
    <row r="6789" spans="1:10" x14ac:dyDescent="0.2">
      <c r="A6789" s="28" t="s">
        <v>1947</v>
      </c>
      <c r="B6789" t="s">
        <v>9</v>
      </c>
      <c r="C6789" s="28" t="s">
        <v>438</v>
      </c>
      <c r="D6789" t="s">
        <v>440</v>
      </c>
      <c r="E6789" t="s">
        <v>2</v>
      </c>
      <c r="F6789" t="str">
        <f>INDEX(tbl_produits[Nom normalisé], MATCH(tbl_data[[#This Row],[Spécialité]], tbl_produits[Nom original], 0))</f>
        <v>CORVASAL 2 mg et 4 mg, comprimé, Molsidomine 2 mg et 4 mg, comprimé</v>
      </c>
      <c r="G6789" t="str">
        <f>INDEX(tbl_produits[Classe nom], MATCH(tbl_data[[#This Row],[NORM_Spécialité]], tbl_produits[Nom normalisé], 0))</f>
        <v>Système cardiovasculaire</v>
      </c>
      <c r="H6789">
        <f>YEAR(tbl_data[[#This Row],[Date_rapport]])</f>
        <v>2023</v>
      </c>
      <c r="I6789" t="str">
        <f>INDEX(tbl_produits[Molécule extraite], MATCH(tbl_data[[#This Row],[NORM_Spécialité]], tbl_produits[Nom normalisé], 0))</f>
        <v>Molsidomine</v>
      </c>
      <c r="J6789" s="34">
        <f>DATE(LEFT(tbl_data[[#This Row],[Date_rapport]], 4), MID(tbl_data[[#This Row],[Date_rapport]], 6, 2), RIGHT(tbl_data[[#This Row],[Date_rapport]], 2))</f>
        <v>45105</v>
      </c>
    </row>
    <row r="6790" spans="1:10" x14ac:dyDescent="0.2">
      <c r="A6790" s="28" t="s">
        <v>1947</v>
      </c>
      <c r="B6790" t="s">
        <v>6</v>
      </c>
      <c r="C6790" s="28" t="s">
        <v>438</v>
      </c>
      <c r="D6790" t="s">
        <v>441</v>
      </c>
      <c r="E6790" t="s">
        <v>285</v>
      </c>
      <c r="F6790" t="str">
        <f>INDEX(tbl_produits[Nom normalisé], MATCH(tbl_data[[#This Row],[Spécialité]], tbl_produits[Nom original], 0))</f>
        <v>PENTACARINAT 300 mg, poudre pour aérosol et pour usage parentéral</v>
      </c>
      <c r="G6790" t="str">
        <f>INDEX(tbl_produits[Classe nom], MATCH(tbl_data[[#This Row],[NORM_Spécialité]], tbl_produits[Nom normalisé], 0))</f>
        <v>Antiparasitaires, insecticides et répulsifs</v>
      </c>
      <c r="H6790">
        <f>YEAR(tbl_data[[#This Row],[Date_rapport]])</f>
        <v>2023</v>
      </c>
      <c r="I6790" t="str">
        <f>INDEX(tbl_produits[Molécule extraite], MATCH(tbl_data[[#This Row],[NORM_Spécialité]], tbl_produits[Nom normalisé], 0))</f>
        <v>Pentamidine (isétionate de) </v>
      </c>
      <c r="J6790" s="34">
        <f>DATE(LEFT(tbl_data[[#This Row],[Date_rapport]], 4), MID(tbl_data[[#This Row],[Date_rapport]], 6, 2), RIGHT(tbl_data[[#This Row],[Date_rapport]], 2))</f>
        <v>45105</v>
      </c>
    </row>
    <row r="6791" spans="1:10" x14ac:dyDescent="0.2">
      <c r="A6791" s="28" t="s">
        <v>1947</v>
      </c>
      <c r="B6791" t="s">
        <v>9</v>
      </c>
      <c r="C6791" s="28" t="s">
        <v>447</v>
      </c>
      <c r="D6791" t="s">
        <v>374</v>
      </c>
      <c r="E6791" t="s">
        <v>2</v>
      </c>
      <c r="F6791" t="str">
        <f>INDEX(tbl_produits[Nom normalisé], MATCH(tbl_data[[#This Row],[Spécialité]], tbl_produits[Nom original], 0))</f>
        <v>VINCRISTINE 1 mg/ml, solution injectable - EG Labo : Oncovin 1 mg, solution injectable - TEVA Santé : Vincristine Teva 1 mg/ml solution injectable - Pfizer :  Vincristine Hospira 2 mg/2 ml, solution injectable</v>
      </c>
      <c r="G6791" t="str">
        <f>INDEX(tbl_produits[Classe nom], MATCH(tbl_data[[#This Row],[NORM_Spécialité]], tbl_produits[Nom normalisé], 0))</f>
        <v>Antinéoplasiques et immunomodulateurs</v>
      </c>
      <c r="H6791">
        <f>YEAR(tbl_data[[#This Row],[Date_rapport]])</f>
        <v>2023</v>
      </c>
      <c r="I6791" t="str">
        <f>INDEX(tbl_produits[Molécule extraite], MATCH(tbl_data[[#This Row],[NORM_Spécialité]], tbl_produits[Nom normalisé], 0))</f>
        <v>Vincristine</v>
      </c>
      <c r="J6791" s="34">
        <f>DATE(LEFT(tbl_data[[#This Row],[Date_rapport]], 4), MID(tbl_data[[#This Row],[Date_rapport]], 6, 2), RIGHT(tbl_data[[#This Row],[Date_rapport]], 2))</f>
        <v>45105</v>
      </c>
    </row>
    <row r="6792" spans="1:10" x14ac:dyDescent="0.2">
      <c r="A6792" s="28" t="s">
        <v>1947</v>
      </c>
      <c r="B6792" t="s">
        <v>9</v>
      </c>
      <c r="C6792" s="28" t="s">
        <v>448</v>
      </c>
      <c r="D6792" t="s">
        <v>449</v>
      </c>
      <c r="E6792" t="s">
        <v>2</v>
      </c>
      <c r="F6792" t="str">
        <f>INDEX(tbl_produits[Nom normalisé], MATCH(tbl_data[[#This Row],[Spécialité]], tbl_produits[Nom original], 0))</f>
        <v>NULOJIX 250 mg, poudre pour solution à diluer pour perfusion</v>
      </c>
      <c r="G6792" t="str">
        <f>INDEX(tbl_produits[Classe nom], MATCH(tbl_data[[#This Row],[NORM_Spécialité]], tbl_produits[Nom normalisé], 0))</f>
        <v>Antinéoplasiques et immunomodulateurs</v>
      </c>
      <c r="H6792">
        <f>YEAR(tbl_data[[#This Row],[Date_rapport]])</f>
        <v>2023</v>
      </c>
      <c r="I6792" t="str">
        <f>INDEX(tbl_produits[Molécule extraite], MATCH(tbl_data[[#This Row],[NORM_Spécialité]], tbl_produits[Nom normalisé], 0))</f>
        <v>Bélatacept</v>
      </c>
      <c r="J6792" s="34">
        <f>DATE(LEFT(tbl_data[[#This Row],[Date_rapport]], 4), MID(tbl_data[[#This Row],[Date_rapport]], 6, 2), RIGHT(tbl_data[[#This Row],[Date_rapport]], 2))</f>
        <v>45105</v>
      </c>
    </row>
    <row r="6793" spans="1:10" x14ac:dyDescent="0.2">
      <c r="A6793" s="28" t="s">
        <v>1947</v>
      </c>
      <c r="B6793" t="s">
        <v>6</v>
      </c>
      <c r="C6793" s="28" t="s">
        <v>448</v>
      </c>
      <c r="D6793" t="s">
        <v>450</v>
      </c>
      <c r="E6793" t="s">
        <v>448</v>
      </c>
      <c r="F6793" t="str">
        <f>INDEX(tbl_produits[Nom normalisé], MATCH(tbl_data[[#This Row],[Spécialité]], tbl_produits[Nom original], 0))</f>
        <v>LYMECYCLINE ARROW 408 mg  (équivalent à 300 mg de tétracycline base), gélule</v>
      </c>
      <c r="G6793" t="str">
        <f>INDEX(tbl_produits[Classe nom], MATCH(tbl_data[[#This Row],[NORM_Spécialité]], tbl_produits[Nom normalisé], 0))</f>
        <v>Anti-infectieux à usage systémique</v>
      </c>
      <c r="H6793">
        <f>YEAR(tbl_data[[#This Row],[Date_rapport]])</f>
        <v>2023</v>
      </c>
      <c r="I6793" t="str">
        <f>INDEX(tbl_produits[Molécule extraite], MATCH(tbl_data[[#This Row],[NORM_Spécialité]], tbl_produits[Nom normalisé], 0))</f>
        <v>Lymécycline</v>
      </c>
      <c r="J6793" s="34">
        <f>DATE(LEFT(tbl_data[[#This Row],[Date_rapport]], 4), MID(tbl_data[[#This Row],[Date_rapport]], 6, 2), RIGHT(tbl_data[[#This Row],[Date_rapport]], 2))</f>
        <v>45105</v>
      </c>
    </row>
    <row r="6794" spans="1:10" x14ac:dyDescent="0.2">
      <c r="A6794" s="28" t="s">
        <v>1947</v>
      </c>
      <c r="B6794" t="s">
        <v>6</v>
      </c>
      <c r="C6794" s="28" t="s">
        <v>448</v>
      </c>
      <c r="D6794" t="s">
        <v>451</v>
      </c>
      <c r="E6794" t="s">
        <v>456</v>
      </c>
      <c r="F6794" t="str">
        <f>INDEX(tbl_produits[Nom normalisé], MATCH(tbl_data[[#This Row],[Spécialité]], tbl_produits[Nom original], 0))</f>
        <v>CHLORURE DE MAGNESIUM 10 POUR CENT (1 g/10 ml) LAVOISIER, solution injectable (I.V.) en ampoule – ampoule verre de 10 ml</v>
      </c>
      <c r="G6794" t="str">
        <f>INDEX(tbl_produits[Classe nom], MATCH(tbl_data[[#This Row],[NORM_Spécialité]], tbl_produits[Nom normalisé], 0))</f>
        <v>Sang et organes hématopoïétiques</v>
      </c>
      <c r="H6794">
        <f>YEAR(tbl_data[[#This Row],[Date_rapport]])</f>
        <v>2023</v>
      </c>
      <c r="I6794" t="str">
        <f>INDEX(tbl_produits[Molécule extraite], MATCH(tbl_data[[#This Row],[NORM_Spécialité]], tbl_produits[Nom normalisé], 0))</f>
        <v>Chlorure de magnésium</v>
      </c>
      <c r="J6794" s="34">
        <f>DATE(LEFT(tbl_data[[#This Row],[Date_rapport]], 4), MID(tbl_data[[#This Row],[Date_rapport]], 6, 2), RIGHT(tbl_data[[#This Row],[Date_rapport]], 2))</f>
        <v>45105</v>
      </c>
    </row>
    <row r="6795" spans="1:10" x14ac:dyDescent="0.2">
      <c r="A6795" s="28" t="s">
        <v>1947</v>
      </c>
      <c r="B6795" t="s">
        <v>6</v>
      </c>
      <c r="C6795" s="28" t="s">
        <v>452</v>
      </c>
      <c r="D6795" t="s">
        <v>453</v>
      </c>
      <c r="E6795" t="s">
        <v>452</v>
      </c>
      <c r="F6795" t="str">
        <f>INDEX(tbl_produits[Nom normalisé], MATCH(tbl_data[[#This Row],[Spécialité]], tbl_produits[Nom original], 0))</f>
        <v>KEVZARA 150 mg, solution injectable en seringue préremplie</v>
      </c>
      <c r="G6795" t="str">
        <f>INDEX(tbl_produits[Classe nom], MATCH(tbl_data[[#This Row],[NORM_Spécialité]], tbl_produits[Nom normalisé], 0))</f>
        <v>Antinéoplasiques et immunomodulateurs</v>
      </c>
      <c r="H6795">
        <f>YEAR(tbl_data[[#This Row],[Date_rapport]])</f>
        <v>2023</v>
      </c>
      <c r="I6795" t="str">
        <f>INDEX(tbl_produits[Molécule extraite], MATCH(tbl_data[[#This Row],[NORM_Spécialité]], tbl_produits[Nom normalisé], 0))</f>
        <v>Sarilumab</v>
      </c>
      <c r="J6795" s="34">
        <f>DATE(LEFT(tbl_data[[#This Row],[Date_rapport]], 4), MID(tbl_data[[#This Row],[Date_rapport]], 6, 2), RIGHT(tbl_data[[#This Row],[Date_rapport]], 2))</f>
        <v>45105</v>
      </c>
    </row>
    <row r="6796" spans="1:10" x14ac:dyDescent="0.2">
      <c r="A6796" s="28" t="s">
        <v>1947</v>
      </c>
      <c r="B6796" t="s">
        <v>6</v>
      </c>
      <c r="C6796" s="28" t="s">
        <v>452</v>
      </c>
      <c r="D6796" t="s">
        <v>454</v>
      </c>
      <c r="E6796" t="s">
        <v>452</v>
      </c>
      <c r="F6796" t="str">
        <f>INDEX(tbl_produits[Nom normalisé], MATCH(tbl_data[[#This Row],[Spécialité]], tbl_produits[Nom original], 0))</f>
        <v>MORPHINE (SULFATE) LAVOISIER 20 mg/ml, solution injectable</v>
      </c>
      <c r="G6796" t="str">
        <f>INDEX(tbl_produits[Classe nom], MATCH(tbl_data[[#This Row],[NORM_Spécialité]], tbl_produits[Nom normalisé], 0))</f>
        <v>Système nerveux</v>
      </c>
      <c r="H6796">
        <f>YEAR(tbl_data[[#This Row],[Date_rapport]])</f>
        <v>2023</v>
      </c>
      <c r="I6796" t="str">
        <f>INDEX(tbl_produits[Molécule extraite], MATCH(tbl_data[[#This Row],[NORM_Spécialité]], tbl_produits[Nom normalisé], 0))</f>
        <v>Morphine (sulfate)</v>
      </c>
      <c r="J6796" s="34">
        <f>DATE(LEFT(tbl_data[[#This Row],[Date_rapport]], 4), MID(tbl_data[[#This Row],[Date_rapport]], 6, 2), RIGHT(tbl_data[[#This Row],[Date_rapport]], 2))</f>
        <v>45105</v>
      </c>
    </row>
    <row r="6797" spans="1:10" x14ac:dyDescent="0.2">
      <c r="A6797" s="28" t="s">
        <v>1947</v>
      </c>
      <c r="B6797" t="s">
        <v>6</v>
      </c>
      <c r="C6797" s="28" t="s">
        <v>452</v>
      </c>
      <c r="D6797" t="s">
        <v>455</v>
      </c>
      <c r="E6797" t="s">
        <v>452</v>
      </c>
      <c r="F6797" t="str">
        <f>INDEX(tbl_produits[Nom normalisé], MATCH(tbl_data[[#This Row],[Spécialité]], tbl_produits[Nom original], 0))</f>
        <v>MORPHINE (SULFATE) LAVOISIER 50 mg/ml, solution injectable</v>
      </c>
      <c r="G6797" t="str">
        <f>INDEX(tbl_produits[Classe nom], MATCH(tbl_data[[#This Row],[NORM_Spécialité]], tbl_produits[Nom normalisé], 0))</f>
        <v>Système nerveux</v>
      </c>
      <c r="H6797">
        <f>YEAR(tbl_data[[#This Row],[Date_rapport]])</f>
        <v>2023</v>
      </c>
      <c r="I6797" t="str">
        <f>INDEX(tbl_produits[Molécule extraite], MATCH(tbl_data[[#This Row],[NORM_Spécialité]], tbl_produits[Nom normalisé], 0))</f>
        <v>Morphine (sulfate)</v>
      </c>
      <c r="J6797" s="34">
        <f>DATE(LEFT(tbl_data[[#This Row],[Date_rapport]], 4), MID(tbl_data[[#This Row],[Date_rapport]], 6, 2), RIGHT(tbl_data[[#This Row],[Date_rapport]], 2))</f>
        <v>45105</v>
      </c>
    </row>
    <row r="6798" spans="1:10" x14ac:dyDescent="0.2">
      <c r="A6798" s="28" t="s">
        <v>1947</v>
      </c>
      <c r="B6798" t="s">
        <v>6</v>
      </c>
      <c r="C6798" s="28" t="s">
        <v>456</v>
      </c>
      <c r="D6798" t="s">
        <v>457</v>
      </c>
      <c r="E6798" t="s">
        <v>456</v>
      </c>
      <c r="F6798" t="str">
        <f>INDEX(tbl_produits[Nom normalisé], MATCH(tbl_data[[#This Row],[Spécialité]], tbl_produits[Nom original], 0))</f>
        <v>GARDENAL 50 mg, comprimé, boîte de 30 comprimés</v>
      </c>
      <c r="G6798" t="str">
        <f>INDEX(tbl_produits[Classe nom], MATCH(tbl_data[[#This Row],[NORM_Spécialité]], tbl_produits[Nom normalisé], 0))</f>
        <v>Système nerveux</v>
      </c>
      <c r="H6798">
        <f>YEAR(tbl_data[[#This Row],[Date_rapport]])</f>
        <v>2023</v>
      </c>
      <c r="I6798" t="str">
        <f>INDEX(tbl_produits[Molécule extraite], MATCH(tbl_data[[#This Row],[NORM_Spécialité]], tbl_produits[Nom normalisé], 0))</f>
        <v>Phénobarbital sodique</v>
      </c>
      <c r="J6798" s="34">
        <f>DATE(LEFT(tbl_data[[#This Row],[Date_rapport]], 4), MID(tbl_data[[#This Row],[Date_rapport]], 6, 2), RIGHT(tbl_data[[#This Row],[Date_rapport]], 2))</f>
        <v>45105</v>
      </c>
    </row>
    <row r="6799" spans="1:10" x14ac:dyDescent="0.2">
      <c r="A6799" s="28" t="s">
        <v>1947</v>
      </c>
      <c r="B6799" t="s">
        <v>3</v>
      </c>
      <c r="C6799" s="28" t="s">
        <v>462</v>
      </c>
      <c r="D6799" t="s">
        <v>240</v>
      </c>
      <c r="E6799" t="s">
        <v>708</v>
      </c>
      <c r="F6799" t="str">
        <f>INDEX(tbl_produits[Nom normalisé], MATCH(tbl_data[[#This Row],[Spécialité]], tbl_produits[Nom original], 0))</f>
        <v>PROPRANOLOL ACETLAB 5 mg/5 mL, solution injectable</v>
      </c>
      <c r="G6799" t="str">
        <f>INDEX(tbl_produits[Classe nom], MATCH(tbl_data[[#This Row],[NORM_Spécialité]], tbl_produits[Nom normalisé], 0))</f>
        <v>Système cardiovasculaire</v>
      </c>
      <c r="H6799">
        <f>YEAR(tbl_data[[#This Row],[Date_rapport]])</f>
        <v>2023</v>
      </c>
      <c r="I6799" t="str">
        <f>INDEX(tbl_produits[Molécule extraite], MATCH(tbl_data[[#This Row],[NORM_Spécialité]], tbl_produits[Nom normalisé], 0))</f>
        <v>Propranolol</v>
      </c>
      <c r="J6799" s="34">
        <f>DATE(LEFT(tbl_data[[#This Row],[Date_rapport]], 4), MID(tbl_data[[#This Row],[Date_rapport]], 6, 2), RIGHT(tbl_data[[#This Row],[Date_rapport]], 2))</f>
        <v>45105</v>
      </c>
    </row>
    <row r="6800" spans="1:10" x14ac:dyDescent="0.2">
      <c r="A6800" s="28" t="s">
        <v>1947</v>
      </c>
      <c r="B6800" t="s">
        <v>9</v>
      </c>
      <c r="C6800" s="28" t="s">
        <v>464</v>
      </c>
      <c r="D6800" t="s">
        <v>394</v>
      </c>
      <c r="E6800" t="s">
        <v>2</v>
      </c>
      <c r="F6800" t="str">
        <f>INDEX(tbl_produits[Nom normalisé], MATCH(tbl_data[[#This Row],[Spécialité]], tbl_produits[Nom original], 0))</f>
        <v>RESPREEZA 1000 mg, 4000 mg, 5000 mg, poudre et solvant pour solution injectable/perfusion</v>
      </c>
      <c r="G6800" t="str">
        <f>INDEX(tbl_produits[Classe nom], MATCH(tbl_data[[#This Row],[NORM_Spécialité]], tbl_produits[Nom normalisé], 0))</f>
        <v>Sang et organes hématopoïétiques</v>
      </c>
      <c r="H6800">
        <f>YEAR(tbl_data[[#This Row],[Date_rapport]])</f>
        <v>2023</v>
      </c>
      <c r="I6800" t="str">
        <f>INDEX(tbl_produits[Molécule extraite], MATCH(tbl_data[[#This Row],[NORM_Spécialité]], tbl_produits[Nom normalisé], 0))</f>
        <v>Alpha-1 antitrypsine</v>
      </c>
      <c r="J6800" s="34">
        <f>DATE(LEFT(tbl_data[[#This Row],[Date_rapport]], 4), MID(tbl_data[[#This Row],[Date_rapport]], 6, 2), RIGHT(tbl_data[[#This Row],[Date_rapport]], 2))</f>
        <v>45105</v>
      </c>
    </row>
    <row r="6801" spans="1:10" x14ac:dyDescent="0.2">
      <c r="A6801" s="28" t="s">
        <v>1947</v>
      </c>
      <c r="B6801" t="s">
        <v>9</v>
      </c>
      <c r="C6801" s="28" t="s">
        <v>468</v>
      </c>
      <c r="D6801" t="s">
        <v>469</v>
      </c>
      <c r="E6801" t="s">
        <v>2</v>
      </c>
      <c r="F6801" t="str">
        <f>INDEX(tbl_produits[Nom normalisé], MATCH(tbl_data[[#This Row],[Spécialité]], tbl_produits[Nom original], 0))</f>
        <v>THERASOLV 100 000 UI, poudre pour solution injectable/pour perfusion</v>
      </c>
      <c r="G6801" t="str">
        <f>INDEX(tbl_produits[Classe nom], MATCH(tbl_data[[#This Row],[NORM_Spécialité]], tbl_produits[Nom normalisé], 0))</f>
        <v>Sang et organes hématopoïétiques</v>
      </c>
      <c r="H6801">
        <f>YEAR(tbl_data[[#This Row],[Date_rapport]])</f>
        <v>2023</v>
      </c>
      <c r="I6801" t="str">
        <f>INDEX(tbl_produits[Molécule extraite], MATCH(tbl_data[[#This Row],[NORM_Spécialité]], tbl_produits[Nom normalisé], 0))</f>
        <v>Urokinase</v>
      </c>
      <c r="J6801" s="34">
        <f>DATE(LEFT(tbl_data[[#This Row],[Date_rapport]], 4), MID(tbl_data[[#This Row],[Date_rapport]], 6, 2), RIGHT(tbl_data[[#This Row],[Date_rapport]], 2))</f>
        <v>45105</v>
      </c>
    </row>
    <row r="6802" spans="1:10" x14ac:dyDescent="0.2">
      <c r="A6802" s="28" t="s">
        <v>1947</v>
      </c>
      <c r="B6802" t="s">
        <v>6</v>
      </c>
      <c r="C6802" s="28" t="s">
        <v>470</v>
      </c>
      <c r="D6802" t="s">
        <v>336</v>
      </c>
      <c r="E6802" t="s">
        <v>2</v>
      </c>
      <c r="F6802" t="str">
        <f>INDEX(tbl_produits[Nom normalisé], MATCH(tbl_data[[#This Row],[Spécialité]], tbl_produits[Nom original], 0))</f>
        <v>CELESTENE CHRONODOSE 5,70 mg/ml, suspension injectable</v>
      </c>
      <c r="G6802" t="str">
        <f>INDEX(tbl_produits[Classe nom], MATCH(tbl_data[[#This Row],[NORM_Spécialité]], tbl_produits[Nom normalisé], 0))</f>
        <v>Hormones systémiques sauf hormones sexuelles et insulines</v>
      </c>
      <c r="H6802">
        <f>YEAR(tbl_data[[#This Row],[Date_rapport]])</f>
        <v>2023</v>
      </c>
      <c r="I6802" t="str">
        <f>INDEX(tbl_produits[Molécule extraite], MATCH(tbl_data[[#This Row],[NORM_Spécialité]], tbl_produits[Nom normalisé], 0))</f>
        <v>Bétaméthasone</v>
      </c>
      <c r="J6802" s="34">
        <f>DATE(LEFT(tbl_data[[#This Row],[Date_rapport]], 4), MID(tbl_data[[#This Row],[Date_rapport]], 6, 2), RIGHT(tbl_data[[#This Row],[Date_rapport]], 2))</f>
        <v>45105</v>
      </c>
    </row>
    <row r="6803" spans="1:10" x14ac:dyDescent="0.2">
      <c r="A6803" s="28" t="s">
        <v>1947</v>
      </c>
      <c r="B6803" t="s">
        <v>11</v>
      </c>
      <c r="C6803" s="28" t="s">
        <v>476</v>
      </c>
      <c r="D6803" t="s">
        <v>477</v>
      </c>
      <c r="E6803" t="s">
        <v>2</v>
      </c>
      <c r="F6803" t="str">
        <f>INDEX(tbl_produits[Nom normalisé], MATCH(tbl_data[[#This Row],[Spécialité]], tbl_produits[Nom original], 0))</f>
        <v>GAMMANORM 165 mg/ml, immunoglobuline humaine normale pour injection sous-cutanée</v>
      </c>
      <c r="G6803" t="str">
        <f>INDEX(tbl_produits[Classe nom], MATCH(tbl_data[[#This Row],[NORM_Spécialité]], tbl_produits[Nom normalisé], 0))</f>
        <v>Anti-infectieux à usage systémique</v>
      </c>
      <c r="H6803">
        <f>YEAR(tbl_data[[#This Row],[Date_rapport]])</f>
        <v>2023</v>
      </c>
      <c r="I6803" t="str">
        <f>INDEX(tbl_produits[Molécule extraite], MATCH(tbl_data[[#This Row],[NORM_Spécialité]], tbl_produits[Nom normalisé], 0))</f>
        <v>Immunoglobuline humaine normale</v>
      </c>
      <c r="J6803" s="34">
        <f>DATE(LEFT(tbl_data[[#This Row],[Date_rapport]], 4), MID(tbl_data[[#This Row],[Date_rapport]], 6, 2), RIGHT(tbl_data[[#This Row],[Date_rapport]], 2))</f>
        <v>45105</v>
      </c>
    </row>
    <row r="6804" spans="1:10" x14ac:dyDescent="0.2">
      <c r="A6804" s="28" t="s">
        <v>1947</v>
      </c>
      <c r="B6804" t="s">
        <v>3</v>
      </c>
      <c r="C6804" s="28" t="s">
        <v>489</v>
      </c>
      <c r="D6804" t="s">
        <v>491</v>
      </c>
      <c r="E6804" t="s">
        <v>2</v>
      </c>
      <c r="F6804" t="str">
        <f>INDEX(tbl_produits[Nom normalisé], MATCH(tbl_data[[#This Row],[Spécialité]], tbl_produits[Nom original], 0))</f>
        <v>CHLORURE DE POTASSIUM LAVOISIER 20 % (0,20 g/ml), solution à diluer pour perfusion</v>
      </c>
      <c r="G6804" t="str">
        <f>INDEX(tbl_produits[Classe nom], MATCH(tbl_data[[#This Row],[NORM_Spécialité]], tbl_produits[Nom normalisé], 0))</f>
        <v>Voies digestives et métabolisme</v>
      </c>
      <c r="H6804">
        <f>YEAR(tbl_data[[#This Row],[Date_rapport]])</f>
        <v>2023</v>
      </c>
      <c r="I6804" t="str">
        <f>INDEX(tbl_produits[Molécule extraite], MATCH(tbl_data[[#This Row],[NORM_Spécialité]], tbl_produits[Nom normalisé], 0))</f>
        <v>Potassium (chlorure de)</v>
      </c>
      <c r="J6804" s="34">
        <f>DATE(LEFT(tbl_data[[#This Row],[Date_rapport]], 4), MID(tbl_data[[#This Row],[Date_rapport]], 6, 2), RIGHT(tbl_data[[#This Row],[Date_rapport]], 2))</f>
        <v>45105</v>
      </c>
    </row>
    <row r="6805" spans="1:10" x14ac:dyDescent="0.2">
      <c r="A6805" s="28" t="s">
        <v>1947</v>
      </c>
      <c r="B6805" t="s">
        <v>3</v>
      </c>
      <c r="C6805" s="28" t="s">
        <v>493</v>
      </c>
      <c r="D6805" t="s">
        <v>182</v>
      </c>
      <c r="E6805" t="s">
        <v>343</v>
      </c>
      <c r="F6805" t="str">
        <f>INDEX(tbl_produits[Nom normalisé], MATCH(tbl_data[[#This Row],[Spécialité]], tbl_produits[Nom original], 0))</f>
        <v>ALYOSTAL VENIN DE GUEPE VESPULA 110 et 550 microgrammes, poudre et solvant pour solution injectable</v>
      </c>
      <c r="G6805" t="str">
        <f>INDEX(tbl_produits[Classe nom], MATCH(tbl_data[[#This Row],[NORM_Spécialité]], tbl_produits[Nom normalisé], 0))</f>
        <v>Divers</v>
      </c>
      <c r="H6805">
        <f>YEAR(tbl_data[[#This Row],[Date_rapport]])</f>
        <v>2023</v>
      </c>
      <c r="I6805" t="str">
        <f>INDEX(tbl_produits[Molécule extraite], MATCH(tbl_data[[#This Row],[NORM_Spécialité]], tbl_produits[Nom normalisé], 0))</f>
        <v>Guêpe Polistes (venin de)</v>
      </c>
      <c r="J6805" s="34">
        <f>DATE(LEFT(tbl_data[[#This Row],[Date_rapport]], 4), MID(tbl_data[[#This Row],[Date_rapport]], 6, 2), RIGHT(tbl_data[[#This Row],[Date_rapport]], 2))</f>
        <v>45105</v>
      </c>
    </row>
    <row r="6806" spans="1:10" x14ac:dyDescent="0.2">
      <c r="A6806" s="28" t="s">
        <v>1947</v>
      </c>
      <c r="B6806" t="s">
        <v>6</v>
      </c>
      <c r="C6806" s="28" t="s">
        <v>422</v>
      </c>
      <c r="D6806" t="s">
        <v>53</v>
      </c>
      <c r="E6806" t="s">
        <v>428</v>
      </c>
      <c r="F6806" t="str">
        <f>INDEX(tbl_produits[Nom normalisé], MATCH(tbl_data[[#This Row],[Spécialité]], tbl_produits[Nom original], 0))</f>
        <v>ALFALASTIN 33,33 mg/ml , poudre et solvant pour solution injectable</v>
      </c>
      <c r="G6806" t="str">
        <f>INDEX(tbl_produits[Classe nom], MATCH(tbl_data[[#This Row],[NORM_Spécialité]], tbl_produits[Nom normalisé], 0))</f>
        <v>Sang et organes hématopoïétiques</v>
      </c>
      <c r="H6806">
        <f>YEAR(tbl_data[[#This Row],[Date_rapport]])</f>
        <v>2023</v>
      </c>
      <c r="I6806" t="str">
        <f>INDEX(tbl_produits[Molécule extraite], MATCH(tbl_data[[#This Row],[NORM_Spécialité]], tbl_produits[Nom normalisé], 0))</f>
        <v>Alpha-1 antitrypsine</v>
      </c>
      <c r="J6806" s="34">
        <f>DATE(LEFT(tbl_data[[#This Row],[Date_rapport]], 4), MID(tbl_data[[#This Row],[Date_rapport]], 6, 2), RIGHT(tbl_data[[#This Row],[Date_rapport]], 2))</f>
        <v>45105</v>
      </c>
    </row>
    <row r="6807" spans="1:10" x14ac:dyDescent="0.2">
      <c r="A6807" s="28" t="s">
        <v>1947</v>
      </c>
      <c r="B6807" t="s">
        <v>3</v>
      </c>
      <c r="C6807" s="28" t="s">
        <v>422</v>
      </c>
      <c r="D6807" t="s">
        <v>426</v>
      </c>
      <c r="E6807" t="s">
        <v>2</v>
      </c>
      <c r="F6807" t="str">
        <f>INDEX(tbl_produits[Nom normalisé], MATCH(tbl_data[[#This Row],[Spécialité]], tbl_produits[Nom original], 0))</f>
        <v>GLUCOSE 30% Lavoisier, solution injectable en ampoule de verre de 10 ml</v>
      </c>
      <c r="G6807" t="str">
        <f>INDEX(tbl_produits[Classe nom], MATCH(tbl_data[[#This Row],[NORM_Spécialité]], tbl_produits[Nom normalisé], 0))</f>
        <v>Voies digestives et métabolisme</v>
      </c>
      <c r="H6807">
        <f>YEAR(tbl_data[[#This Row],[Date_rapport]])</f>
        <v>2023</v>
      </c>
      <c r="I6807" t="str">
        <f>INDEX(tbl_produits[Molécule extraite], MATCH(tbl_data[[#This Row],[NORM_Spécialité]], tbl_produits[Nom normalisé], 0))</f>
        <v>Glucose monohydraté</v>
      </c>
      <c r="J6807" s="34">
        <f>DATE(LEFT(tbl_data[[#This Row],[Date_rapport]], 4), MID(tbl_data[[#This Row],[Date_rapport]], 6, 2), RIGHT(tbl_data[[#This Row],[Date_rapport]], 2))</f>
        <v>45105</v>
      </c>
    </row>
    <row r="6808" spans="1:10" x14ac:dyDescent="0.2">
      <c r="A6808" s="28" t="s">
        <v>1947</v>
      </c>
      <c r="B6808" t="s">
        <v>3</v>
      </c>
      <c r="C6808" s="28" t="s">
        <v>422</v>
      </c>
      <c r="D6808" t="s">
        <v>427</v>
      </c>
      <c r="E6808" t="s">
        <v>2</v>
      </c>
      <c r="F6808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6808" t="str">
        <f>INDEX(tbl_produits[Classe nom], MATCH(tbl_data[[#This Row],[NORM_Spécialité]], tbl_produits[Nom normalisé], 0))</f>
        <v>Voies digestives et métabolisme</v>
      </c>
      <c r="H6808">
        <f>YEAR(tbl_data[[#This Row],[Date_rapport]])</f>
        <v>2023</v>
      </c>
      <c r="I6808" t="str">
        <f>INDEX(tbl_produits[Molécule extraite], MATCH(tbl_data[[#This Row],[NORM_Spécialité]], tbl_produits[Nom normalisé], 0))</f>
        <v>Potassium (chlorure de)</v>
      </c>
      <c r="J6808" s="34">
        <f>DATE(LEFT(tbl_data[[#This Row],[Date_rapport]], 4), MID(tbl_data[[#This Row],[Date_rapport]], 6, 2), RIGHT(tbl_data[[#This Row],[Date_rapport]], 2))</f>
        <v>45105</v>
      </c>
    </row>
    <row r="6809" spans="1:10" x14ac:dyDescent="0.2">
      <c r="A6809" s="28" t="s">
        <v>1947</v>
      </c>
      <c r="B6809" t="s">
        <v>6</v>
      </c>
      <c r="C6809" s="28" t="s">
        <v>428</v>
      </c>
      <c r="D6809" t="s">
        <v>190</v>
      </c>
      <c r="E6809" t="s">
        <v>428</v>
      </c>
      <c r="F6809" t="str">
        <f>INDEX(tbl_produits[Nom normalisé], MATCH(tbl_data[[#This Row],[Spécialité]], tbl_produits[Nom original], 0))</f>
        <v>PROGESTERONE RETARD PHARLON 500 mg/2 ml, solution injectable IM en ampoule</v>
      </c>
      <c r="G6809" t="str">
        <f>INDEX(tbl_produits[Classe nom], MATCH(tbl_data[[#This Row],[NORM_Spécialité]], tbl_produits[Nom normalisé], 0))</f>
        <v>Système génito-urinaire et hormones sexuelles</v>
      </c>
      <c r="H6809">
        <f>YEAR(tbl_data[[#This Row],[Date_rapport]])</f>
        <v>2023</v>
      </c>
      <c r="I6809" t="str">
        <f>INDEX(tbl_produits[Molécule extraite], MATCH(tbl_data[[#This Row],[NORM_Spécialité]], tbl_produits[Nom normalisé], 0))</f>
        <v>Progestérone</v>
      </c>
      <c r="J6809" s="34">
        <f>DATE(LEFT(tbl_data[[#This Row],[Date_rapport]], 4), MID(tbl_data[[#This Row],[Date_rapport]], 6, 2), RIGHT(tbl_data[[#This Row],[Date_rapport]], 2))</f>
        <v>45105</v>
      </c>
    </row>
    <row r="6810" spans="1:10" x14ac:dyDescent="0.2">
      <c r="A6810" s="28" t="s">
        <v>1947</v>
      </c>
      <c r="B6810" t="s">
        <v>6</v>
      </c>
      <c r="C6810" s="28" t="s">
        <v>429</v>
      </c>
      <c r="D6810" t="s">
        <v>278</v>
      </c>
      <c r="E6810" t="s">
        <v>343</v>
      </c>
      <c r="F6810" t="str">
        <f>INDEX(tbl_produits[Nom normalisé], MATCH(tbl_data[[#This Row],[Spécialité]], tbl_produits[Nom original], 0))</f>
        <v>ISENTRESS 100 mg, granulés pour suspension buvable</v>
      </c>
      <c r="G6810" t="str">
        <f>INDEX(tbl_produits[Classe nom], MATCH(tbl_data[[#This Row],[NORM_Spécialité]], tbl_produits[Nom normalisé], 0))</f>
        <v>Anti-infectieux à usage systémique</v>
      </c>
      <c r="H6810">
        <f>YEAR(tbl_data[[#This Row],[Date_rapport]])</f>
        <v>2023</v>
      </c>
      <c r="I6810" t="str">
        <f>INDEX(tbl_produits[Molécule extraite], MATCH(tbl_data[[#This Row],[NORM_Spécialité]], tbl_produits[Nom normalisé], 0))</f>
        <v>Raltégravir</v>
      </c>
      <c r="J6810" s="34">
        <f>DATE(LEFT(tbl_data[[#This Row],[Date_rapport]], 4), MID(tbl_data[[#This Row],[Date_rapport]], 6, 2), RIGHT(tbl_data[[#This Row],[Date_rapport]], 2))</f>
        <v>45105</v>
      </c>
    </row>
    <row r="6811" spans="1:10" x14ac:dyDescent="0.2">
      <c r="A6811" s="28" t="s">
        <v>1947</v>
      </c>
      <c r="B6811" t="s">
        <v>9</v>
      </c>
      <c r="C6811" s="28" t="s">
        <v>430</v>
      </c>
      <c r="D6811" t="s">
        <v>431</v>
      </c>
      <c r="E6811" t="s">
        <v>2</v>
      </c>
      <c r="F6811" t="str">
        <f>INDEX(tbl_produits[Nom normalisé], MATCH(tbl_data[[#This Row],[Spécialité]], tbl_produits[Nom original], 0))</f>
        <v>TIGREAT 2,5 mg, comprimés pelliculés</v>
      </c>
      <c r="G6811" t="str">
        <f>INDEX(tbl_produits[Classe nom], MATCH(tbl_data[[#This Row],[NORM_Spécialité]], tbl_produits[Nom normalisé], 0))</f>
        <v>Anti-infectieux à usage systémique</v>
      </c>
      <c r="H6811">
        <f>YEAR(tbl_data[[#This Row],[Date_rapport]])</f>
        <v>2023</v>
      </c>
      <c r="I6811" t="str">
        <f>INDEX(tbl_produits[Molécule extraite], MATCH(tbl_data[[#This Row],[NORM_Spécialité]], tbl_produits[Nom normalisé], 0))</f>
        <v>Tigécycline</v>
      </c>
      <c r="J6811" s="34">
        <f>DATE(LEFT(tbl_data[[#This Row],[Date_rapport]], 4), MID(tbl_data[[#This Row],[Date_rapport]], 6, 2), RIGHT(tbl_data[[#This Row],[Date_rapport]], 2))</f>
        <v>45105</v>
      </c>
    </row>
    <row r="6812" spans="1:10" x14ac:dyDescent="0.2">
      <c r="A6812" s="28" t="s">
        <v>1947</v>
      </c>
      <c r="B6812" t="s">
        <v>6</v>
      </c>
      <c r="C6812" s="28" t="s">
        <v>432</v>
      </c>
      <c r="D6812" t="s">
        <v>239</v>
      </c>
      <c r="E6812" t="s">
        <v>377</v>
      </c>
      <c r="F6812" t="str">
        <f>INDEX(tbl_produits[Nom normalisé], MATCH(tbl_data[[#This Row],[Spécialité]], tbl_produits[Nom original], 0))</f>
        <v>VORICONAZOLE OHRE PHARMA 200 mg, poudre pour solution pour perfusion</v>
      </c>
      <c r="G6812" t="str">
        <f>INDEX(tbl_produits[Classe nom], MATCH(tbl_data[[#This Row],[NORM_Spécialité]], tbl_produits[Nom normalisé], 0))</f>
        <v>Anti-infectieux à usage systémique</v>
      </c>
      <c r="H6812">
        <f>YEAR(tbl_data[[#This Row],[Date_rapport]])</f>
        <v>2023</v>
      </c>
      <c r="I6812" t="str">
        <f>INDEX(tbl_produits[Molécule extraite], MATCH(tbl_data[[#This Row],[NORM_Spécialité]], tbl_produits[Nom normalisé], 0))</f>
        <v>Voriconazole</v>
      </c>
      <c r="J6812" s="34">
        <f>DATE(LEFT(tbl_data[[#This Row],[Date_rapport]], 4), MID(tbl_data[[#This Row],[Date_rapport]], 6, 2), RIGHT(tbl_data[[#This Row],[Date_rapport]], 2))</f>
        <v>45105</v>
      </c>
    </row>
    <row r="6813" spans="1:10" x14ac:dyDescent="0.2">
      <c r="A6813" s="28" t="s">
        <v>1947</v>
      </c>
      <c r="B6813" t="s">
        <v>9</v>
      </c>
      <c r="C6813" s="28" t="s">
        <v>432</v>
      </c>
      <c r="D6813" t="s">
        <v>433</v>
      </c>
      <c r="E6813" t="s">
        <v>2</v>
      </c>
      <c r="F6813" t="str">
        <f>INDEX(tbl_produits[Nom normalisé], MATCH(tbl_data[[#This Row],[Spécialité]], tbl_produits[Nom original], 0))</f>
        <v>BRICANYL 0,5 mg/1 ml, solution injectable en ampoule</v>
      </c>
      <c r="G6813" t="str">
        <f>INDEX(tbl_produits[Classe nom], MATCH(tbl_data[[#This Row],[NORM_Spécialité]], tbl_produits[Nom normalisé], 0))</f>
        <v>Système respiratoire</v>
      </c>
      <c r="H6813">
        <f>YEAR(tbl_data[[#This Row],[Date_rapport]])</f>
        <v>2023</v>
      </c>
      <c r="I6813" t="str">
        <f>INDEX(tbl_produits[Molécule extraite], MATCH(tbl_data[[#This Row],[NORM_Spécialité]], tbl_produits[Nom normalisé], 0))</f>
        <v>Terbutaline</v>
      </c>
      <c r="J6813" s="34">
        <f>DATE(LEFT(tbl_data[[#This Row],[Date_rapport]], 4), MID(tbl_data[[#This Row],[Date_rapport]], 6, 2), RIGHT(tbl_data[[#This Row],[Date_rapport]], 2))</f>
        <v>45105</v>
      </c>
    </row>
    <row r="6814" spans="1:10" x14ac:dyDescent="0.2">
      <c r="A6814" s="28" t="s">
        <v>1947</v>
      </c>
      <c r="B6814" t="s">
        <v>9</v>
      </c>
      <c r="C6814" s="28" t="s">
        <v>393</v>
      </c>
      <c r="D6814" t="s">
        <v>372</v>
      </c>
      <c r="E6814" t="s">
        <v>2</v>
      </c>
      <c r="F6814" t="str">
        <f>INDEX(tbl_produits[Nom normalisé], MATCH(tbl_data[[#This Row],[Spécialité]], tbl_produits[Nom original], 0))</f>
        <v>NOVORAPID PUMPCART 100 unités/ml, solution injectable en cartouche</v>
      </c>
      <c r="G6814" t="str">
        <f>INDEX(tbl_produits[Classe nom], MATCH(tbl_data[[#This Row],[NORM_Spécialité]], tbl_produits[Nom normalisé], 0))</f>
        <v>Voies digestives et métabolisme</v>
      </c>
      <c r="H6814">
        <f>YEAR(tbl_data[[#This Row],[Date_rapport]])</f>
        <v>2023</v>
      </c>
      <c r="I6814" t="str">
        <f>INDEX(tbl_produits[Molécule extraite], MATCH(tbl_data[[#This Row],[NORM_Spécialité]], tbl_produits[Nom normalisé], 0))</f>
        <v>Insuline (Aspartate)</v>
      </c>
      <c r="J6814" s="34">
        <f>DATE(LEFT(tbl_data[[#This Row],[Date_rapport]], 4), MID(tbl_data[[#This Row],[Date_rapport]], 6, 2), RIGHT(tbl_data[[#This Row],[Date_rapport]], 2))</f>
        <v>45105</v>
      </c>
    </row>
    <row r="6815" spans="1:10" x14ac:dyDescent="0.2">
      <c r="A6815" s="28" t="s">
        <v>1947</v>
      </c>
      <c r="B6815" t="s">
        <v>9</v>
      </c>
      <c r="C6815" s="28" t="s">
        <v>396</v>
      </c>
      <c r="D6815" t="s">
        <v>397</v>
      </c>
      <c r="E6815" t="s">
        <v>2</v>
      </c>
      <c r="F6815" t="str">
        <f>INDEX(tbl_produits[Nom normalisé], MATCH(tbl_data[[#This Row],[Spécialité]], tbl_produits[Nom original], 0))</f>
        <v>SOLUPRED 5 mg et 20 mg, comprimé orodispersible</v>
      </c>
      <c r="G6815" t="str">
        <f>INDEX(tbl_produits[Classe nom], MATCH(tbl_data[[#This Row],[NORM_Spécialité]], tbl_produits[Nom normalisé], 0))</f>
        <v>Hormones systémiques sauf hormones sexuelles et insulines</v>
      </c>
      <c r="H6815">
        <f>YEAR(tbl_data[[#This Row],[Date_rapport]])</f>
        <v>2023</v>
      </c>
      <c r="I6815" t="str">
        <f>INDEX(tbl_produits[Molécule extraite], MATCH(tbl_data[[#This Row],[NORM_Spécialité]], tbl_produits[Nom normalisé], 0))</f>
        <v>Prednisolone</v>
      </c>
      <c r="J6815" s="34">
        <f>DATE(LEFT(tbl_data[[#This Row],[Date_rapport]], 4), MID(tbl_data[[#This Row],[Date_rapport]], 6, 2), RIGHT(tbl_data[[#This Row],[Date_rapport]], 2))</f>
        <v>45105</v>
      </c>
    </row>
    <row r="6816" spans="1:10" x14ac:dyDescent="0.2">
      <c r="A6816" s="28" t="s">
        <v>1947</v>
      </c>
      <c r="B6816" t="s">
        <v>9</v>
      </c>
      <c r="C6816" s="28" t="s">
        <v>396</v>
      </c>
      <c r="D6816" t="s">
        <v>398</v>
      </c>
      <c r="E6816" t="s">
        <v>2</v>
      </c>
      <c r="F6816" t="str">
        <f>INDEX(tbl_produits[Nom normalisé], MATCH(tbl_data[[#This Row],[Spécialité]], tbl_produits[Nom original], 0))</f>
        <v>PREDNISOLONE SANDOZ 20 mg, comprimé orodispersible</v>
      </c>
      <c r="G6816" t="str">
        <f>INDEX(tbl_produits[Classe nom], MATCH(tbl_data[[#This Row],[NORM_Spécialité]], tbl_produits[Nom normalisé], 0))</f>
        <v>Hormones systémiques sauf hormones sexuelles et insulines</v>
      </c>
      <c r="H6816">
        <f>YEAR(tbl_data[[#This Row],[Date_rapport]])</f>
        <v>2023</v>
      </c>
      <c r="I6816" t="str">
        <f>INDEX(tbl_produits[Molécule extraite], MATCH(tbl_data[[#This Row],[NORM_Spécialité]], tbl_produits[Nom normalisé], 0))</f>
        <v>Prednisolone (métasulfobenzoate sodique de)</v>
      </c>
      <c r="J6816" s="34">
        <f>DATE(LEFT(tbl_data[[#This Row],[Date_rapport]], 4), MID(tbl_data[[#This Row],[Date_rapport]], 6, 2), RIGHT(tbl_data[[#This Row],[Date_rapport]], 2))</f>
        <v>45105</v>
      </c>
    </row>
    <row r="6817" spans="1:10" x14ac:dyDescent="0.2">
      <c r="A6817" s="28" t="s">
        <v>1947</v>
      </c>
      <c r="B6817" t="s">
        <v>9</v>
      </c>
      <c r="C6817" s="28" t="s">
        <v>396</v>
      </c>
      <c r="D6817" t="s">
        <v>399</v>
      </c>
      <c r="E6817" t="s">
        <v>2</v>
      </c>
      <c r="F6817" t="str">
        <f>INDEX(tbl_produits[Nom normalisé], MATCH(tbl_data[[#This Row],[Spécialité]], tbl_produits[Nom original], 0))</f>
        <v>PREDNISOLONE BIOGARAN 20 mg, comprimé orodispersible</v>
      </c>
      <c r="G6817" t="str">
        <f>INDEX(tbl_produits[Classe nom], MATCH(tbl_data[[#This Row],[NORM_Spécialité]], tbl_produits[Nom normalisé], 0))</f>
        <v>Hormones systémiques sauf hormones sexuelles et insulines</v>
      </c>
      <c r="H6817">
        <f>YEAR(tbl_data[[#This Row],[Date_rapport]])</f>
        <v>2023</v>
      </c>
      <c r="I6817" t="str">
        <f>INDEX(tbl_produits[Molécule extraite], MATCH(tbl_data[[#This Row],[NORM_Spécialité]], tbl_produits[Nom normalisé], 0))</f>
        <v>Prednisolone (métasulfobenzoate sodique de)</v>
      </c>
      <c r="J6817" s="34">
        <f>DATE(LEFT(tbl_data[[#This Row],[Date_rapport]], 4), MID(tbl_data[[#This Row],[Date_rapport]], 6, 2), RIGHT(tbl_data[[#This Row],[Date_rapport]], 2))</f>
        <v>45105</v>
      </c>
    </row>
    <row r="6818" spans="1:10" x14ac:dyDescent="0.2">
      <c r="A6818" s="28" t="s">
        <v>1947</v>
      </c>
      <c r="B6818" t="s">
        <v>6</v>
      </c>
      <c r="C6818" s="28" t="s">
        <v>402</v>
      </c>
      <c r="D6818" t="s">
        <v>338</v>
      </c>
      <c r="E6818" t="s">
        <v>403</v>
      </c>
      <c r="F6818" t="str">
        <f>INDEX(tbl_produits[Nom normalisé], MATCH(tbl_data[[#This Row],[Spécialité]], tbl_produits[Nom original], 0))</f>
        <v>SCOPOLAMINE COOPER 0,5 mg/2 ml, solution injectable</v>
      </c>
      <c r="G6818" t="str">
        <f>INDEX(tbl_produits[Classe nom], MATCH(tbl_data[[#This Row],[NORM_Spécialité]], tbl_produits[Nom normalisé], 0))</f>
        <v>Voies digestives et métabolisme</v>
      </c>
      <c r="H6818">
        <f>YEAR(tbl_data[[#This Row],[Date_rapport]])</f>
        <v>2023</v>
      </c>
      <c r="I6818" t="str">
        <f>INDEX(tbl_produits[Molécule extraite], MATCH(tbl_data[[#This Row],[NORM_Spécialité]], tbl_produits[Nom normalisé], 0))</f>
        <v>Scopolamine</v>
      </c>
      <c r="J6818" s="34">
        <f>DATE(LEFT(tbl_data[[#This Row],[Date_rapport]], 4), MID(tbl_data[[#This Row],[Date_rapport]], 6, 2), RIGHT(tbl_data[[#This Row],[Date_rapport]], 2))</f>
        <v>45105</v>
      </c>
    </row>
    <row r="6819" spans="1:10" x14ac:dyDescent="0.2">
      <c r="A6819" s="28" t="s">
        <v>1947</v>
      </c>
      <c r="B6819" t="s">
        <v>6</v>
      </c>
      <c r="C6819" s="28" t="s">
        <v>403</v>
      </c>
      <c r="D6819" t="s">
        <v>81</v>
      </c>
      <c r="E6819" t="s">
        <v>281</v>
      </c>
      <c r="F6819" t="str">
        <f>INDEX(tbl_produits[Nom normalisé], MATCH(tbl_data[[#This Row],[Spécialité]], tbl_produits[Nom original], 0))</f>
        <v>ACLOTINE 100 UI/mL , poudre et solvant pour solution injectable, format 1000 UI</v>
      </c>
      <c r="G6819" t="str">
        <f>INDEX(tbl_produits[Classe nom], MATCH(tbl_data[[#This Row],[NORM_Spécialité]], tbl_produits[Nom normalisé], 0))</f>
        <v>Sang et organes hématopoïétiques</v>
      </c>
      <c r="H6819">
        <f>YEAR(tbl_data[[#This Row],[Date_rapport]])</f>
        <v>2023</v>
      </c>
      <c r="I6819" t="str">
        <f>INDEX(tbl_produits[Molécule extraite], MATCH(tbl_data[[#This Row],[NORM_Spécialité]], tbl_produits[Nom normalisé], 0))</f>
        <v>Antithrombine humaine</v>
      </c>
      <c r="J6819" s="34">
        <f>DATE(LEFT(tbl_data[[#This Row],[Date_rapport]], 4), MID(tbl_data[[#This Row],[Date_rapport]], 6, 2), RIGHT(tbl_data[[#This Row],[Date_rapport]], 2))</f>
        <v>45105</v>
      </c>
    </row>
    <row r="6820" spans="1:10" x14ac:dyDescent="0.2">
      <c r="A6820" s="28" t="s">
        <v>1947</v>
      </c>
      <c r="B6820" t="s">
        <v>3</v>
      </c>
      <c r="C6820" s="28" t="s">
        <v>406</v>
      </c>
      <c r="D6820" t="s">
        <v>407</v>
      </c>
      <c r="E6820" t="s">
        <v>2</v>
      </c>
      <c r="F6820" t="str">
        <f>INDEX(tbl_produits[Nom normalisé], MATCH(tbl_data[[#This Row],[Spécialité]], tbl_produits[Nom original], 0))</f>
        <v>RIFADINE 300 mg, gélule</v>
      </c>
      <c r="G6820" t="str">
        <f>INDEX(tbl_produits[Classe nom], MATCH(tbl_data[[#This Row],[NORM_Spécialité]], tbl_produits[Nom normalisé], 0))</f>
        <v>Anti-infectieux à usage systémique</v>
      </c>
      <c r="H6820">
        <f>YEAR(tbl_data[[#This Row],[Date_rapport]])</f>
        <v>2023</v>
      </c>
      <c r="I6820" t="str">
        <f>INDEX(tbl_produits[Molécule extraite], MATCH(tbl_data[[#This Row],[NORM_Spécialité]], tbl_produits[Nom normalisé], 0))</f>
        <v>Rifampicine sodique</v>
      </c>
      <c r="J6820" s="34">
        <f>DATE(LEFT(tbl_data[[#This Row],[Date_rapport]], 4), MID(tbl_data[[#This Row],[Date_rapport]], 6, 2), RIGHT(tbl_data[[#This Row],[Date_rapport]], 2))</f>
        <v>45105</v>
      </c>
    </row>
    <row r="6821" spans="1:10" x14ac:dyDescent="0.2">
      <c r="A6821" s="28" t="s">
        <v>1947</v>
      </c>
      <c r="B6821" t="s">
        <v>6</v>
      </c>
      <c r="C6821" s="28" t="s">
        <v>408</v>
      </c>
      <c r="D6821" t="s">
        <v>118</v>
      </c>
      <c r="E6821" t="s">
        <v>408</v>
      </c>
      <c r="F6821" t="str">
        <f>INDEX(tbl_produits[Nom normalisé], MATCH(tbl_data[[#This Row],[Spécialité]], tbl_produits[Nom original], 0))</f>
        <v>ALENDRONATE 10 mg, comprimé</v>
      </c>
      <c r="G6821" t="str">
        <f>INDEX(tbl_produits[Classe nom], MATCH(tbl_data[[#This Row],[NORM_Spécialité]], tbl_produits[Nom normalisé], 0))</f>
        <v xml:space="preserve">Système musculo-squelettique </v>
      </c>
      <c r="H6821">
        <f>YEAR(tbl_data[[#This Row],[Date_rapport]])</f>
        <v>2023</v>
      </c>
      <c r="I6821" t="str">
        <f>INDEX(tbl_produits[Molécule extraite], MATCH(tbl_data[[#This Row],[NORM_Spécialité]], tbl_produits[Nom normalisé], 0))</f>
        <v>Acide alendronique</v>
      </c>
      <c r="J6821" s="34">
        <f>DATE(LEFT(tbl_data[[#This Row],[Date_rapport]], 4), MID(tbl_data[[#This Row],[Date_rapport]], 6, 2), RIGHT(tbl_data[[#This Row],[Date_rapport]], 2))</f>
        <v>45105</v>
      </c>
    </row>
    <row r="6822" spans="1:10" x14ac:dyDescent="0.2">
      <c r="A6822" s="28" t="s">
        <v>1947</v>
      </c>
      <c r="B6822" t="s">
        <v>6</v>
      </c>
      <c r="C6822" s="28" t="s">
        <v>410</v>
      </c>
      <c r="D6822" t="s">
        <v>179</v>
      </c>
      <c r="E6822" t="s">
        <v>410</v>
      </c>
      <c r="F6822" t="str">
        <f>INDEX(tbl_produits[Nom normalisé], MATCH(tbl_data[[#This Row],[Spécialité]], tbl_produits[Nom original], 0))</f>
        <v>RESITUNE 100 mg  Comprimé gastro-résistant Flacon de 30 et Flacon de 90</v>
      </c>
      <c r="G6822" t="str">
        <f>INDEX(tbl_produits[Classe nom], MATCH(tbl_data[[#This Row],[NORM_Spécialité]], tbl_produits[Nom normalisé], 0))</f>
        <v>Sang et organes hématopoïétiques</v>
      </c>
      <c r="H6822">
        <f>YEAR(tbl_data[[#This Row],[Date_rapport]])</f>
        <v>2023</v>
      </c>
      <c r="I6822" t="str">
        <f>INDEX(tbl_produits[Molécule extraite], MATCH(tbl_data[[#This Row],[NORM_Spécialité]], tbl_produits[Nom normalisé], 0))</f>
        <v>Acide acétylsalicylique</v>
      </c>
      <c r="J6822" s="34">
        <f>DATE(LEFT(tbl_data[[#This Row],[Date_rapport]], 4), MID(tbl_data[[#This Row],[Date_rapport]], 6, 2), RIGHT(tbl_data[[#This Row],[Date_rapport]], 2))</f>
        <v>45105</v>
      </c>
    </row>
    <row r="6823" spans="1:10" x14ac:dyDescent="0.2">
      <c r="A6823" s="28" t="s">
        <v>1947</v>
      </c>
      <c r="B6823" t="s">
        <v>6</v>
      </c>
      <c r="C6823" s="28" t="s">
        <v>410</v>
      </c>
      <c r="D6823" t="s">
        <v>193</v>
      </c>
      <c r="E6823" t="s">
        <v>410</v>
      </c>
      <c r="F6823" t="str">
        <f>INDEX(tbl_produits[Nom normalisé], MATCH(tbl_data[[#This Row],[Spécialité]], tbl_produits[Nom original], 0))</f>
        <v>RESITUNE 75 mg  Comprimé gastro-résistant Flacon de 30 et Flacon de 90</v>
      </c>
      <c r="G6823" t="str">
        <f>INDEX(tbl_produits[Classe nom], MATCH(tbl_data[[#This Row],[NORM_Spécialité]], tbl_produits[Nom normalisé], 0))</f>
        <v>Sang et organes hématopoïétiques</v>
      </c>
      <c r="H6823">
        <f>YEAR(tbl_data[[#This Row],[Date_rapport]])</f>
        <v>2023</v>
      </c>
      <c r="I6823" t="str">
        <f>INDEX(tbl_produits[Molécule extraite], MATCH(tbl_data[[#This Row],[NORM_Spécialité]], tbl_produits[Nom normalisé], 0))</f>
        <v>Acide acétylsalicylique</v>
      </c>
      <c r="J6823" s="34">
        <f>DATE(LEFT(tbl_data[[#This Row],[Date_rapport]], 4), MID(tbl_data[[#This Row],[Date_rapport]], 6, 2), RIGHT(tbl_data[[#This Row],[Date_rapport]], 2))</f>
        <v>45105</v>
      </c>
    </row>
    <row r="6824" spans="1:10" x14ac:dyDescent="0.2">
      <c r="A6824" s="28" t="s">
        <v>1947</v>
      </c>
      <c r="B6824" t="s">
        <v>9</v>
      </c>
      <c r="C6824" s="28" t="s">
        <v>410</v>
      </c>
      <c r="D6824" t="s">
        <v>321</v>
      </c>
      <c r="E6824" t="s">
        <v>2</v>
      </c>
      <c r="F6824" t="str">
        <f>INDEX(tbl_produits[Nom normalisé], MATCH(tbl_data[[#This Row],[Spécialité]], tbl_produits[Nom original], 0))</f>
        <v>VYNDAQEL 61 mg, capsule molle</v>
      </c>
      <c r="G6824" t="str">
        <f>INDEX(tbl_produits[Classe nom], MATCH(tbl_data[[#This Row],[NORM_Spécialité]], tbl_produits[Nom normalisé], 0))</f>
        <v>Système nerveux</v>
      </c>
      <c r="H6824">
        <f>YEAR(tbl_data[[#This Row],[Date_rapport]])</f>
        <v>2023</v>
      </c>
      <c r="I6824" t="str">
        <f>INDEX(tbl_produits[Molécule extraite], MATCH(tbl_data[[#This Row],[NORM_Spécialité]], tbl_produits[Nom normalisé], 0))</f>
        <v>Tafamidis</v>
      </c>
      <c r="J6824" s="34">
        <f>DATE(LEFT(tbl_data[[#This Row],[Date_rapport]], 4), MID(tbl_data[[#This Row],[Date_rapport]], 6, 2), RIGHT(tbl_data[[#This Row],[Date_rapport]], 2))</f>
        <v>45105</v>
      </c>
    </row>
    <row r="6825" spans="1:10" x14ac:dyDescent="0.2">
      <c r="A6825" s="28" t="s">
        <v>1947</v>
      </c>
      <c r="B6825" t="s">
        <v>6</v>
      </c>
      <c r="C6825" s="28" t="s">
        <v>412</v>
      </c>
      <c r="D6825" t="s">
        <v>341</v>
      </c>
      <c r="E6825" t="s">
        <v>373</v>
      </c>
      <c r="F6825" t="str">
        <f>INDEX(tbl_produits[Nom normalisé], MATCH(tbl_data[[#This Row],[Spécialité]], tbl_produits[Nom original], 0))</f>
        <v>PARLODEL 5 mg, gélule et PARLODEL 10 mg, gélule</v>
      </c>
      <c r="G6825" t="str">
        <f>INDEX(tbl_produits[Classe nom], MATCH(tbl_data[[#This Row],[NORM_Spécialité]], tbl_produits[Nom normalisé], 0))</f>
        <v>Système nerveux</v>
      </c>
      <c r="H6825">
        <f>YEAR(tbl_data[[#This Row],[Date_rapport]])</f>
        <v>2023</v>
      </c>
      <c r="I6825" t="str">
        <f>INDEX(tbl_produits[Molécule extraite], MATCH(tbl_data[[#This Row],[NORM_Spécialité]], tbl_produits[Nom normalisé], 0))</f>
        <v>Bromocriptine (mésilate de)</v>
      </c>
      <c r="J6825" s="34">
        <f>DATE(LEFT(tbl_data[[#This Row],[Date_rapport]], 4), MID(tbl_data[[#This Row],[Date_rapport]], 6, 2), RIGHT(tbl_data[[#This Row],[Date_rapport]], 2))</f>
        <v>45105</v>
      </c>
    </row>
    <row r="6826" spans="1:10" x14ac:dyDescent="0.2">
      <c r="A6826" s="28" t="s">
        <v>1947</v>
      </c>
      <c r="B6826" t="s">
        <v>6</v>
      </c>
      <c r="C6826" s="28" t="s">
        <v>413</v>
      </c>
      <c r="D6826" t="s">
        <v>346</v>
      </c>
      <c r="E6826" t="s">
        <v>413</v>
      </c>
      <c r="F6826" t="str">
        <f>INDEX(tbl_produits[Nom normalisé], MATCH(tbl_data[[#This Row],[Spécialité]], tbl_produits[Nom original], 0))</f>
        <v>BARACLUDE 1 mg, comprimé pelliculé</v>
      </c>
      <c r="G6826" t="str">
        <f>INDEX(tbl_produits[Classe nom], MATCH(tbl_data[[#This Row],[NORM_Spécialité]], tbl_produits[Nom normalisé], 0))</f>
        <v>Anti-infectieux à usage systémique</v>
      </c>
      <c r="H6826">
        <f>YEAR(tbl_data[[#This Row],[Date_rapport]])</f>
        <v>2023</v>
      </c>
      <c r="I6826" t="str">
        <f>INDEX(tbl_produits[Molécule extraite], MATCH(tbl_data[[#This Row],[NORM_Spécialité]], tbl_produits[Nom normalisé], 0))</f>
        <v>Entécavir</v>
      </c>
      <c r="J6826" s="34">
        <f>DATE(LEFT(tbl_data[[#This Row],[Date_rapport]], 4), MID(tbl_data[[#This Row],[Date_rapport]], 6, 2), RIGHT(tbl_data[[#This Row],[Date_rapport]], 2))</f>
        <v>45105</v>
      </c>
    </row>
    <row r="6827" spans="1:10" x14ac:dyDescent="0.2">
      <c r="A6827" s="28" t="s">
        <v>1947</v>
      </c>
      <c r="B6827" t="s">
        <v>6</v>
      </c>
      <c r="C6827" s="28" t="s">
        <v>414</v>
      </c>
      <c r="D6827" t="s">
        <v>388</v>
      </c>
      <c r="E6827" t="s">
        <v>414</v>
      </c>
      <c r="F6827" t="str">
        <f>INDEX(tbl_produits[Nom normalisé], MATCH(tbl_data[[#This Row],[Spécialité]], tbl_produits[Nom original], 0))</f>
        <v>FIRMAGON 80 mg, poudre et solvant pour solution injectable</v>
      </c>
      <c r="G6827" t="str">
        <f>INDEX(tbl_produits[Classe nom], MATCH(tbl_data[[#This Row],[NORM_Spécialité]], tbl_produits[Nom normalisé], 0))</f>
        <v>Antinéoplasiques et immunomodulateurs</v>
      </c>
      <c r="H6827">
        <f>YEAR(tbl_data[[#This Row],[Date_rapport]])</f>
        <v>2023</v>
      </c>
      <c r="I6827" t="str">
        <f>INDEX(tbl_produits[Molécule extraite], MATCH(tbl_data[[#This Row],[NORM_Spécialité]], tbl_produits[Nom normalisé], 0))</f>
        <v>Dégarélix</v>
      </c>
      <c r="J6827" s="34">
        <f>DATE(LEFT(tbl_data[[#This Row],[Date_rapport]], 4), MID(tbl_data[[#This Row],[Date_rapport]], 6, 2), RIGHT(tbl_data[[#This Row],[Date_rapport]], 2))</f>
        <v>45105</v>
      </c>
    </row>
    <row r="6828" spans="1:10" x14ac:dyDescent="0.2">
      <c r="A6828" s="28" t="s">
        <v>1947</v>
      </c>
      <c r="B6828" t="s">
        <v>6</v>
      </c>
      <c r="C6828" s="28" t="s">
        <v>368</v>
      </c>
      <c r="D6828" t="s">
        <v>37</v>
      </c>
      <c r="E6828" t="s">
        <v>252</v>
      </c>
      <c r="F6828" t="str">
        <f>INDEX(tbl_produits[Nom normalisé], MATCH(tbl_data[[#This Row],[Spécialité]], tbl_produits[Nom original], 0))</f>
        <v>DEPAKOTE 250 mg et 500 mg, comprimé gastro-résistant</v>
      </c>
      <c r="G6828" t="str">
        <f>INDEX(tbl_produits[Classe nom], MATCH(tbl_data[[#This Row],[NORM_Spécialité]], tbl_produits[Nom normalisé], 0))</f>
        <v>Système nerveux</v>
      </c>
      <c r="H6828">
        <f>YEAR(tbl_data[[#This Row],[Date_rapport]])</f>
        <v>2023</v>
      </c>
      <c r="I6828" t="str">
        <f>INDEX(tbl_produits[Molécule extraite], MATCH(tbl_data[[#This Row],[NORM_Spécialité]], tbl_produits[Nom normalisé], 0))</f>
        <v>Acide valproïque</v>
      </c>
      <c r="J6828" s="34">
        <f>DATE(LEFT(tbl_data[[#This Row],[Date_rapport]], 4), MID(tbl_data[[#This Row],[Date_rapport]], 6, 2), RIGHT(tbl_data[[#This Row],[Date_rapport]], 2))</f>
        <v>45105</v>
      </c>
    </row>
    <row r="6829" spans="1:10" x14ac:dyDescent="0.2">
      <c r="A6829" s="28" t="s">
        <v>1947</v>
      </c>
      <c r="B6829" t="s">
        <v>6</v>
      </c>
      <c r="C6829" s="28" t="s">
        <v>373</v>
      </c>
      <c r="D6829" t="s">
        <v>337</v>
      </c>
      <c r="E6829" t="s">
        <v>2</v>
      </c>
      <c r="F6829" t="str">
        <f>INDEX(tbl_produits[Nom normalisé], MATCH(tbl_data[[#This Row],[Spécialité]], tbl_produits[Nom original], 0))</f>
        <v>GARDENAL 100 mg, comprimé</v>
      </c>
      <c r="G6829" t="str">
        <f>INDEX(tbl_produits[Classe nom], MATCH(tbl_data[[#This Row],[NORM_Spécialité]], tbl_produits[Nom normalisé], 0))</f>
        <v>Système nerveux</v>
      </c>
      <c r="H6829">
        <f>YEAR(tbl_data[[#This Row],[Date_rapport]])</f>
        <v>2023</v>
      </c>
      <c r="I6829" t="str">
        <f>INDEX(tbl_produits[Molécule extraite], MATCH(tbl_data[[#This Row],[NORM_Spécialité]], tbl_produits[Nom normalisé], 0))</f>
        <v>Phénobarbital sodique</v>
      </c>
      <c r="J6829" s="34">
        <f>DATE(LEFT(tbl_data[[#This Row],[Date_rapport]], 4), MID(tbl_data[[#This Row],[Date_rapport]], 6, 2), RIGHT(tbl_data[[#This Row],[Date_rapport]], 2))</f>
        <v>45105</v>
      </c>
    </row>
    <row r="6830" spans="1:10" x14ac:dyDescent="0.2">
      <c r="A6830" s="28" t="s">
        <v>1947</v>
      </c>
      <c r="B6830" t="s">
        <v>6</v>
      </c>
      <c r="C6830" s="28" t="s">
        <v>377</v>
      </c>
      <c r="D6830" t="s">
        <v>378</v>
      </c>
      <c r="E6830" t="s">
        <v>377</v>
      </c>
      <c r="F6830" t="str">
        <f>INDEX(tbl_produits[Nom normalisé], MATCH(tbl_data[[#This Row],[Spécialité]], tbl_produits[Nom original], 0))</f>
        <v>FROVATRIPTAN TEVA 2,5 mg,  comprimé pelliculé</v>
      </c>
      <c r="G6830" t="str">
        <f>INDEX(tbl_produits[Classe nom], MATCH(tbl_data[[#This Row],[NORM_Spécialité]], tbl_produits[Nom normalisé], 0))</f>
        <v>Système nerveux</v>
      </c>
      <c r="H6830">
        <f>YEAR(tbl_data[[#This Row],[Date_rapport]])</f>
        <v>2023</v>
      </c>
      <c r="I6830" t="str">
        <f>INDEX(tbl_produits[Molécule extraite], MATCH(tbl_data[[#This Row],[NORM_Spécialité]], tbl_produits[Nom normalisé], 0))</f>
        <v>Frovatriptan</v>
      </c>
      <c r="J6830" s="34">
        <f>DATE(LEFT(tbl_data[[#This Row],[Date_rapport]], 4), MID(tbl_data[[#This Row],[Date_rapport]], 6, 2), RIGHT(tbl_data[[#This Row],[Date_rapport]], 2))</f>
        <v>45105</v>
      </c>
    </row>
    <row r="6831" spans="1:10" x14ac:dyDescent="0.2">
      <c r="A6831" s="28" t="s">
        <v>1947</v>
      </c>
      <c r="B6831" t="s">
        <v>6</v>
      </c>
      <c r="C6831" s="28" t="s">
        <v>377</v>
      </c>
      <c r="D6831" t="s">
        <v>181</v>
      </c>
      <c r="E6831" t="s">
        <v>320</v>
      </c>
      <c r="F6831" t="str">
        <f>INDEX(tbl_produits[Nom normalisé], MATCH(tbl_data[[#This Row],[Spécialité]], tbl_produits[Nom original], 0))</f>
        <v>HEPARINE Choay 25 000 UI/5 ml  solution injectable</v>
      </c>
      <c r="G6831" t="str">
        <f>INDEX(tbl_produits[Classe nom], MATCH(tbl_data[[#This Row],[NORM_Spécialité]], tbl_produits[Nom normalisé], 0))</f>
        <v>Sang et organes hématopoïétiques</v>
      </c>
      <c r="H6831">
        <f>YEAR(tbl_data[[#This Row],[Date_rapport]])</f>
        <v>2023</v>
      </c>
      <c r="I6831" t="str">
        <f>INDEX(tbl_produits[Molécule extraite], MATCH(tbl_data[[#This Row],[NORM_Spécialité]], tbl_produits[Nom normalisé], 0))</f>
        <v>Héparine sodique</v>
      </c>
      <c r="J6831" s="34">
        <f>DATE(LEFT(tbl_data[[#This Row],[Date_rapport]], 4), MID(tbl_data[[#This Row],[Date_rapport]], 6, 2), RIGHT(tbl_data[[#This Row],[Date_rapport]], 2))</f>
        <v>45105</v>
      </c>
    </row>
    <row r="6832" spans="1:10" x14ac:dyDescent="0.2">
      <c r="A6832" s="28" t="s">
        <v>1947</v>
      </c>
      <c r="B6832" t="s">
        <v>6</v>
      </c>
      <c r="C6832" s="28" t="s">
        <v>381</v>
      </c>
      <c r="D6832" t="s">
        <v>311</v>
      </c>
      <c r="E6832" t="s">
        <v>381</v>
      </c>
      <c r="F6832" t="str">
        <f>INDEX(tbl_produits[Nom normalisé], MATCH(tbl_data[[#This Row],[Spécialité]], tbl_produits[Nom original], 0))</f>
        <v>ZYPADHERA 210 mg, poudre et solvant pour suspension injectable à libération prolongée</v>
      </c>
      <c r="G6832" t="str">
        <f>INDEX(tbl_produits[Classe nom], MATCH(tbl_data[[#This Row],[NORM_Spécialité]], tbl_produits[Nom normalisé], 0))</f>
        <v>Système nerveux</v>
      </c>
      <c r="H6832">
        <f>YEAR(tbl_data[[#This Row],[Date_rapport]])</f>
        <v>2023</v>
      </c>
      <c r="I6832" t="str">
        <f>INDEX(tbl_produits[Molécule extraite], MATCH(tbl_data[[#This Row],[NORM_Spécialité]], tbl_produits[Nom normalisé], 0))</f>
        <v>Olanzapine</v>
      </c>
      <c r="J6832" s="34">
        <f>DATE(LEFT(tbl_data[[#This Row],[Date_rapport]], 4), MID(tbl_data[[#This Row],[Date_rapport]], 6, 2), RIGHT(tbl_data[[#This Row],[Date_rapport]], 2))</f>
        <v>45105</v>
      </c>
    </row>
    <row r="6833" spans="1:10" x14ac:dyDescent="0.2">
      <c r="A6833" s="28" t="s">
        <v>1947</v>
      </c>
      <c r="B6833" t="s">
        <v>9</v>
      </c>
      <c r="C6833" s="28" t="s">
        <v>384</v>
      </c>
      <c r="D6833" t="s">
        <v>385</v>
      </c>
      <c r="E6833" t="s">
        <v>2</v>
      </c>
      <c r="F6833" t="str">
        <f>INDEX(tbl_produits[Nom normalisé], MATCH(tbl_data[[#This Row],[Spécialité]], tbl_produits[Nom original], 0))</f>
        <v>BRIDION 100 mg/ml, solution injectable - Boîte de 10 flacons de 5 mL</v>
      </c>
      <c r="G6833" t="str">
        <f>INDEX(tbl_produits[Classe nom], MATCH(tbl_data[[#This Row],[NORM_Spécialité]], tbl_produits[Nom normalisé], 0))</f>
        <v>Divers</v>
      </c>
      <c r="H6833">
        <f>YEAR(tbl_data[[#This Row],[Date_rapport]])</f>
        <v>2023</v>
      </c>
      <c r="I6833" t="str">
        <f>INDEX(tbl_produits[Molécule extraite], MATCH(tbl_data[[#This Row],[NORM_Spécialité]], tbl_produits[Nom normalisé], 0))</f>
        <v>Sugammadex</v>
      </c>
      <c r="J6833" s="34">
        <f>DATE(LEFT(tbl_data[[#This Row],[Date_rapport]], 4), MID(tbl_data[[#This Row],[Date_rapport]], 6, 2), RIGHT(tbl_data[[#This Row],[Date_rapport]], 2))</f>
        <v>45105</v>
      </c>
    </row>
    <row r="6834" spans="1:10" x14ac:dyDescent="0.2">
      <c r="A6834" s="28" t="s">
        <v>1947</v>
      </c>
      <c r="B6834" t="s">
        <v>6</v>
      </c>
      <c r="C6834" s="28" t="s">
        <v>384</v>
      </c>
      <c r="D6834" t="s">
        <v>192</v>
      </c>
      <c r="E6834" t="s">
        <v>347</v>
      </c>
      <c r="F6834" t="str">
        <f>INDEX(tbl_produits[Nom normalisé], MATCH(tbl_data[[#This Row],[Spécialité]], tbl_produits[Nom original], 0))</f>
        <v>VORICONAZOLE ARROW 200 mg  poudre pour solution pour perfusion</v>
      </c>
      <c r="G6834" t="str">
        <f>INDEX(tbl_produits[Classe nom], MATCH(tbl_data[[#This Row],[NORM_Spécialité]], tbl_produits[Nom normalisé], 0))</f>
        <v>Anti-infectieux à usage systémique</v>
      </c>
      <c r="H6834">
        <f>YEAR(tbl_data[[#This Row],[Date_rapport]])</f>
        <v>2023</v>
      </c>
      <c r="I6834" t="str">
        <f>INDEX(tbl_produits[Molécule extraite], MATCH(tbl_data[[#This Row],[NORM_Spécialité]], tbl_produits[Nom normalisé], 0))</f>
        <v>Voriconazole</v>
      </c>
      <c r="J6834" s="34">
        <f>DATE(LEFT(tbl_data[[#This Row],[Date_rapport]], 4), MID(tbl_data[[#This Row],[Date_rapport]], 6, 2), RIGHT(tbl_data[[#This Row],[Date_rapport]], 2))</f>
        <v>45105</v>
      </c>
    </row>
    <row r="6835" spans="1:10" x14ac:dyDescent="0.2">
      <c r="A6835" s="28" t="s">
        <v>1947</v>
      </c>
      <c r="B6835" t="s">
        <v>6</v>
      </c>
      <c r="C6835" s="28" t="s">
        <v>387</v>
      </c>
      <c r="D6835" t="s">
        <v>309</v>
      </c>
      <c r="E6835" t="s">
        <v>1633</v>
      </c>
      <c r="F6835" t="str">
        <f>INDEX(tbl_produits[Nom normalisé], MATCH(tbl_data[[#This Row],[Spécialité]], tbl_produits[Nom original], 0))</f>
        <v>ZYPADHERA 405 mg, poudre et solvant pour suspension injectable à libération prolongée</v>
      </c>
      <c r="G6835" t="str">
        <f>INDEX(tbl_produits[Classe nom], MATCH(tbl_data[[#This Row],[NORM_Spécialité]], tbl_produits[Nom normalisé], 0))</f>
        <v>Système nerveux</v>
      </c>
      <c r="H6835">
        <f>YEAR(tbl_data[[#This Row],[Date_rapport]])</f>
        <v>2023</v>
      </c>
      <c r="I6835" t="str">
        <f>INDEX(tbl_produits[Molécule extraite], MATCH(tbl_data[[#This Row],[NORM_Spécialité]], tbl_produits[Nom normalisé], 0))</f>
        <v>Olanzapine</v>
      </c>
      <c r="J6835" s="34">
        <f>DATE(LEFT(tbl_data[[#This Row],[Date_rapport]], 4), MID(tbl_data[[#This Row],[Date_rapport]], 6, 2), RIGHT(tbl_data[[#This Row],[Date_rapport]], 2))</f>
        <v>45105</v>
      </c>
    </row>
    <row r="6836" spans="1:10" x14ac:dyDescent="0.2">
      <c r="A6836" s="28" t="s">
        <v>1947</v>
      </c>
      <c r="B6836" t="s">
        <v>6</v>
      </c>
      <c r="C6836" s="28" t="s">
        <v>387</v>
      </c>
      <c r="D6836" t="s">
        <v>310</v>
      </c>
      <c r="E6836" t="s">
        <v>1633</v>
      </c>
      <c r="F6836" t="str">
        <f>INDEX(tbl_produits[Nom normalisé], MATCH(tbl_data[[#This Row],[Spécialité]], tbl_produits[Nom original], 0))</f>
        <v>ZYPADHERA 300 mg, poudre et solvant pour suspension injectable à libération prolongée</v>
      </c>
      <c r="G6836" t="str">
        <f>INDEX(tbl_produits[Classe nom], MATCH(tbl_data[[#This Row],[NORM_Spécialité]], tbl_produits[Nom normalisé], 0))</f>
        <v>Système nerveux</v>
      </c>
      <c r="H6836">
        <f>YEAR(tbl_data[[#This Row],[Date_rapport]])</f>
        <v>2023</v>
      </c>
      <c r="I6836" t="str">
        <f>INDEX(tbl_produits[Molécule extraite], MATCH(tbl_data[[#This Row],[NORM_Spécialité]], tbl_produits[Nom normalisé], 0))</f>
        <v>Olanzapine</v>
      </c>
      <c r="J6836" s="34">
        <f>DATE(LEFT(tbl_data[[#This Row],[Date_rapport]], 4), MID(tbl_data[[#This Row],[Date_rapport]], 6, 2), RIGHT(tbl_data[[#This Row],[Date_rapport]], 2))</f>
        <v>45105</v>
      </c>
    </row>
    <row r="6837" spans="1:10" x14ac:dyDescent="0.2">
      <c r="A6837" s="28" t="s">
        <v>1947</v>
      </c>
      <c r="B6837" t="s">
        <v>6</v>
      </c>
      <c r="C6837" s="28" t="s">
        <v>340</v>
      </c>
      <c r="D6837" t="s">
        <v>177</v>
      </c>
      <c r="E6837" t="s">
        <v>1621</v>
      </c>
      <c r="F6837" t="str">
        <f>INDEX(tbl_produits[Nom normalisé], MATCH(tbl_data[[#This Row],[Spécialité]], tbl_produits[Nom original], 0))</f>
        <v>ACIDE ACETYLSALICYLIQUE MYLAN 100 mg , comprimé gastro-résistant</v>
      </c>
      <c r="G6837" t="str">
        <f>INDEX(tbl_produits[Classe nom], MATCH(tbl_data[[#This Row],[NORM_Spécialité]], tbl_produits[Nom normalisé], 0))</f>
        <v>Sang et organes hématopoïétiques</v>
      </c>
      <c r="H6837">
        <f>YEAR(tbl_data[[#This Row],[Date_rapport]])</f>
        <v>2023</v>
      </c>
      <c r="I6837" t="str">
        <f>INDEX(tbl_produits[Molécule extraite], MATCH(tbl_data[[#This Row],[NORM_Spécialité]], tbl_produits[Nom normalisé], 0))</f>
        <v>Acide acétylsalicylique</v>
      </c>
      <c r="J6837" s="34">
        <f>DATE(LEFT(tbl_data[[#This Row],[Date_rapport]], 4), MID(tbl_data[[#This Row],[Date_rapport]], 6, 2), RIGHT(tbl_data[[#This Row],[Date_rapport]], 2))</f>
        <v>45105</v>
      </c>
    </row>
    <row r="6838" spans="1:10" x14ac:dyDescent="0.2">
      <c r="A6838" s="28" t="s">
        <v>1947</v>
      </c>
      <c r="B6838" t="s">
        <v>6</v>
      </c>
      <c r="C6838" s="28" t="s">
        <v>340</v>
      </c>
      <c r="D6838" t="s">
        <v>32</v>
      </c>
      <c r="E6838" t="s">
        <v>1622</v>
      </c>
      <c r="F6838" t="str">
        <f>INDEX(tbl_produits[Nom normalisé], MATCH(tbl_data[[#This Row],[Spécialité]], tbl_produits[Nom original], 0))</f>
        <v>ADIAZINE 500 mg , comprimé</v>
      </c>
      <c r="G6838" t="str">
        <f>INDEX(tbl_produits[Classe nom], MATCH(tbl_data[[#This Row],[NORM_Spécialité]], tbl_produits[Nom normalisé], 0))</f>
        <v>Anti-infectieux à usage systémique</v>
      </c>
      <c r="H6838">
        <f>YEAR(tbl_data[[#This Row],[Date_rapport]])</f>
        <v>2023</v>
      </c>
      <c r="I6838" t="str">
        <f>INDEX(tbl_produits[Molécule extraite], MATCH(tbl_data[[#This Row],[NORM_Spécialité]], tbl_produits[Nom normalisé], 0))</f>
        <v>Sulfadiazine</v>
      </c>
      <c r="J6838" s="34">
        <f>DATE(LEFT(tbl_data[[#This Row],[Date_rapport]], 4), MID(tbl_data[[#This Row],[Date_rapport]], 6, 2), RIGHT(tbl_data[[#This Row],[Date_rapport]], 2))</f>
        <v>45105</v>
      </c>
    </row>
    <row r="6839" spans="1:10" x14ac:dyDescent="0.2">
      <c r="A6839" s="28" t="s">
        <v>1947</v>
      </c>
      <c r="B6839" t="s">
        <v>6</v>
      </c>
      <c r="C6839" s="28" t="s">
        <v>340</v>
      </c>
      <c r="D6839" t="s">
        <v>187</v>
      </c>
      <c r="E6839" t="s">
        <v>1624</v>
      </c>
      <c r="F6839" t="str">
        <f>INDEX(tbl_produits[Nom normalisé], MATCH(tbl_data[[#This Row],[Spécialité]], tbl_produits[Nom original], 0))</f>
        <v>AMOXICILLINE/ACIDE CLAVULANIQUE PANPHARMA 500 mg/50 mg , AMOXICILLINE/ACIDE CLAVULANIQUE PANPHARMA 2 g/200 mg ADULTES , poudre pour solution injectable/pour perfusion (I.V.)</v>
      </c>
      <c r="G6839" t="str">
        <f>INDEX(tbl_produits[Classe nom], MATCH(tbl_data[[#This Row],[NORM_Spécialité]], tbl_produits[Nom normalisé], 0))</f>
        <v>Anti-infectieux à usage systémique</v>
      </c>
      <c r="H6839">
        <f>YEAR(tbl_data[[#This Row],[Date_rapport]])</f>
        <v>2023</v>
      </c>
      <c r="I6839" t="str">
        <f>INDEX(tbl_produits[Molécule extraite], MATCH(tbl_data[[#This Row],[NORM_Spécialité]], tbl_produits[Nom normalisé], 0))</f>
        <v>Amoxicilline / acide clavulanique</v>
      </c>
      <c r="J6839" s="34">
        <f>DATE(LEFT(tbl_data[[#This Row],[Date_rapport]], 4), MID(tbl_data[[#This Row],[Date_rapport]], 6, 2), RIGHT(tbl_data[[#This Row],[Date_rapport]], 2))</f>
        <v>45105</v>
      </c>
    </row>
    <row r="6840" spans="1:10" x14ac:dyDescent="0.2">
      <c r="A6840" s="28" t="s">
        <v>1947</v>
      </c>
      <c r="B6840" t="s">
        <v>6</v>
      </c>
      <c r="C6840" s="28" t="s">
        <v>340</v>
      </c>
      <c r="D6840" t="s">
        <v>176</v>
      </c>
      <c r="E6840" t="s">
        <v>1621</v>
      </c>
      <c r="F6840" t="str">
        <f>INDEX(tbl_produits[Nom normalisé], MATCH(tbl_data[[#This Row],[Spécialité]], tbl_produits[Nom original], 0))</f>
        <v>ASPIRINE PROTECT 100 mg, comprimé gastro-résistant</v>
      </c>
      <c r="G6840" t="str">
        <f>INDEX(tbl_produits[Classe nom], MATCH(tbl_data[[#This Row],[NORM_Spécialité]], tbl_produits[Nom normalisé], 0))</f>
        <v>Sang et organes hématopoïétiques</v>
      </c>
      <c r="H6840">
        <f>YEAR(tbl_data[[#This Row],[Date_rapport]])</f>
        <v>2023</v>
      </c>
      <c r="I6840" t="str">
        <f>INDEX(tbl_produits[Molécule extraite], MATCH(tbl_data[[#This Row],[NORM_Spécialité]], tbl_produits[Nom normalisé], 0))</f>
        <v>Acide acétylsalicylique</v>
      </c>
      <c r="J6840" s="34">
        <f>DATE(LEFT(tbl_data[[#This Row],[Date_rapport]], 4), MID(tbl_data[[#This Row],[Date_rapport]], 6, 2), RIGHT(tbl_data[[#This Row],[Date_rapport]], 2))</f>
        <v>45105</v>
      </c>
    </row>
    <row r="6841" spans="1:10" x14ac:dyDescent="0.2">
      <c r="A6841" s="28" t="s">
        <v>1947</v>
      </c>
      <c r="B6841" t="s">
        <v>6</v>
      </c>
      <c r="C6841" s="28" t="s">
        <v>340</v>
      </c>
      <c r="D6841" t="s">
        <v>134</v>
      </c>
      <c r="E6841" t="s">
        <v>1621</v>
      </c>
      <c r="F6841" t="str">
        <f>INDEX(tbl_produits[Nom normalisé], MATCH(tbl_data[[#This Row],[Spécialité]], tbl_produits[Nom original], 0))</f>
        <v>CYNOMEL 0,025 mg, comprimé sécable</v>
      </c>
      <c r="G6841" t="str">
        <f>INDEX(tbl_produits[Classe nom], MATCH(tbl_data[[#This Row],[NORM_Spécialité]], tbl_produits[Nom normalisé], 0))</f>
        <v>Hormones systémiques sauf hormones sexuelles et insulines</v>
      </c>
      <c r="H6841">
        <f>YEAR(tbl_data[[#This Row],[Date_rapport]])</f>
        <v>2023</v>
      </c>
      <c r="I6841" t="str">
        <f>INDEX(tbl_produits[Molécule extraite], MATCH(tbl_data[[#This Row],[NORM_Spécialité]], tbl_produits[Nom normalisé], 0))</f>
        <v>Liothyronine sodique</v>
      </c>
      <c r="J6841" s="34">
        <f>DATE(LEFT(tbl_data[[#This Row],[Date_rapport]], 4), MID(tbl_data[[#This Row],[Date_rapport]], 6, 2), RIGHT(tbl_data[[#This Row],[Date_rapport]], 2))</f>
        <v>45105</v>
      </c>
    </row>
    <row r="6842" spans="1:10" x14ac:dyDescent="0.2">
      <c r="A6842" s="28" t="s">
        <v>1947</v>
      </c>
      <c r="B6842" t="s">
        <v>6</v>
      </c>
      <c r="C6842" s="28" t="s">
        <v>340</v>
      </c>
      <c r="D6842" t="s">
        <v>113</v>
      </c>
      <c r="E6842" t="s">
        <v>1571</v>
      </c>
      <c r="F6842" t="str">
        <f>INDEX(tbl_produits[Nom normalisé], MATCH(tbl_data[[#This Row],[Spécialité]], tbl_produits[Nom original], 0))</f>
        <v>DEPAMIDE 300 mg, comprimé pelliculé gastro-résistant</v>
      </c>
      <c r="G6842" t="str">
        <f>INDEX(tbl_produits[Classe nom], MATCH(tbl_data[[#This Row],[NORM_Spécialité]], tbl_produits[Nom normalisé], 0))</f>
        <v>Système nerveux</v>
      </c>
      <c r="H6842">
        <f>YEAR(tbl_data[[#This Row],[Date_rapport]])</f>
        <v>2023</v>
      </c>
      <c r="I6842" t="str">
        <f>INDEX(tbl_produits[Molécule extraite], MATCH(tbl_data[[#This Row],[NORM_Spécialité]], tbl_produits[Nom normalisé], 0))</f>
        <v>Valpromide</v>
      </c>
      <c r="J6842" s="34">
        <f>DATE(LEFT(tbl_data[[#This Row],[Date_rapport]], 4), MID(tbl_data[[#This Row],[Date_rapport]], 6, 2), RIGHT(tbl_data[[#This Row],[Date_rapport]], 2))</f>
        <v>45105</v>
      </c>
    </row>
    <row r="6843" spans="1:10" x14ac:dyDescent="0.2">
      <c r="A6843" s="28" t="s">
        <v>1947</v>
      </c>
      <c r="B6843" t="s">
        <v>6</v>
      </c>
      <c r="C6843" s="28" t="s">
        <v>340</v>
      </c>
      <c r="D6843" t="s">
        <v>178</v>
      </c>
      <c r="E6843" t="s">
        <v>1626</v>
      </c>
      <c r="F6843" t="str">
        <f>INDEX(tbl_produits[Nom normalisé], MATCH(tbl_data[[#This Row],[Spécialité]], tbl_produits[Nom original], 0))</f>
        <v>ESKAZOLE 400 mg, comprimé</v>
      </c>
      <c r="G6843" t="str">
        <f>INDEX(tbl_produits[Classe nom], MATCH(tbl_data[[#This Row],[NORM_Spécialité]], tbl_produits[Nom normalisé], 0))</f>
        <v>Antiparasitaires, insecticides et répulsifs</v>
      </c>
      <c r="H6843">
        <f>YEAR(tbl_data[[#This Row],[Date_rapport]])</f>
        <v>2023</v>
      </c>
      <c r="I6843" t="str">
        <f>INDEX(tbl_produits[Molécule extraite], MATCH(tbl_data[[#This Row],[NORM_Spécialité]], tbl_produits[Nom normalisé], 0))</f>
        <v>Albendazole</v>
      </c>
      <c r="J6843" s="34">
        <f>DATE(LEFT(tbl_data[[#This Row],[Date_rapport]], 4), MID(tbl_data[[#This Row],[Date_rapport]], 6, 2), RIGHT(tbl_data[[#This Row],[Date_rapport]], 2))</f>
        <v>45105</v>
      </c>
    </row>
    <row r="6844" spans="1:10" x14ac:dyDescent="0.2">
      <c r="A6844" s="28" t="s">
        <v>1947</v>
      </c>
      <c r="B6844" t="s">
        <v>6</v>
      </c>
      <c r="C6844" s="28" t="s">
        <v>340</v>
      </c>
      <c r="D6844" t="s">
        <v>216</v>
      </c>
      <c r="E6844" t="s">
        <v>1627</v>
      </c>
      <c r="F6844" t="str">
        <f>INDEX(tbl_produits[Nom normalisé], MATCH(tbl_data[[#This Row],[Spécialité]], tbl_produits[Nom original], 0))</f>
        <v>LHRH FERRING 100 microgrammes/1 ml, solution injectable</v>
      </c>
      <c r="G6844" t="str">
        <f>INDEX(tbl_produits[Classe nom], MATCH(tbl_data[[#This Row],[NORM_Spécialité]], tbl_produits[Nom normalisé], 0))</f>
        <v>Divers</v>
      </c>
      <c r="H6844">
        <f>YEAR(tbl_data[[#This Row],[Date_rapport]])</f>
        <v>2023</v>
      </c>
      <c r="I6844" t="str">
        <f>INDEX(tbl_produits[Molécule extraite], MATCH(tbl_data[[#This Row],[NORM_Spécialité]], tbl_produits[Nom normalisé], 0))</f>
        <v>Acétate de gonadoréline</v>
      </c>
      <c r="J6844" s="34">
        <f>DATE(LEFT(tbl_data[[#This Row],[Date_rapport]], 4), MID(tbl_data[[#This Row],[Date_rapport]], 6, 2), RIGHT(tbl_data[[#This Row],[Date_rapport]], 2))</f>
        <v>45105</v>
      </c>
    </row>
    <row r="6845" spans="1:10" x14ac:dyDescent="0.2">
      <c r="A6845" s="28" t="s">
        <v>1947</v>
      </c>
      <c r="B6845" t="s">
        <v>6</v>
      </c>
      <c r="C6845" s="28" t="s">
        <v>340</v>
      </c>
      <c r="D6845" t="s">
        <v>40</v>
      </c>
      <c r="E6845" t="s">
        <v>1628</v>
      </c>
      <c r="F6845" t="str">
        <f>INDEX(tbl_produits[Nom normalisé], MATCH(tbl_data[[#This Row],[Spécialité]], tbl_produits[Nom original], 0))</f>
        <v>PIPERACILLINE PANPHARMA 1 g et 4 g, poudre pour solution injectable (I.M., I.V.)</v>
      </c>
      <c r="G6845" t="str">
        <f>INDEX(tbl_produits[Classe nom], MATCH(tbl_data[[#This Row],[NORM_Spécialité]], tbl_produits[Nom normalisé], 0))</f>
        <v>Anti-infectieux à usage systémique</v>
      </c>
      <c r="H6845">
        <f>YEAR(tbl_data[[#This Row],[Date_rapport]])</f>
        <v>2023</v>
      </c>
      <c r="I6845" t="str">
        <f>INDEX(tbl_produits[Molécule extraite], MATCH(tbl_data[[#This Row],[NORM_Spécialité]], tbl_produits[Nom normalisé], 0))</f>
        <v>Pipéracilline</v>
      </c>
      <c r="J6845" s="34">
        <f>DATE(LEFT(tbl_data[[#This Row],[Date_rapport]], 4), MID(tbl_data[[#This Row],[Date_rapport]], 6, 2), RIGHT(tbl_data[[#This Row],[Date_rapport]], 2))</f>
        <v>45105</v>
      </c>
    </row>
    <row r="6846" spans="1:10" x14ac:dyDescent="0.2">
      <c r="A6846" s="28" t="s">
        <v>1947</v>
      </c>
      <c r="B6846" t="s">
        <v>6</v>
      </c>
      <c r="C6846" s="28" t="s">
        <v>340</v>
      </c>
      <c r="D6846" t="s">
        <v>75</v>
      </c>
      <c r="E6846" t="s">
        <v>1629</v>
      </c>
      <c r="F6846" t="str">
        <f>INDEX(tbl_produits[Nom normalisé], MATCH(tbl_data[[#This Row],[Spécialité]], tbl_produits[Nom original], 0))</f>
        <v>TALOXA  600 mg comprimé, TALOXA 600 mg/5 ml suspension buvable</v>
      </c>
      <c r="G6846" t="str">
        <f>INDEX(tbl_produits[Classe nom], MATCH(tbl_data[[#This Row],[NORM_Spécialité]], tbl_produits[Nom normalisé], 0))</f>
        <v>Système nerveux</v>
      </c>
      <c r="H6846">
        <f>YEAR(tbl_data[[#This Row],[Date_rapport]])</f>
        <v>2023</v>
      </c>
      <c r="I6846" t="str">
        <f>INDEX(tbl_produits[Molécule extraite], MATCH(tbl_data[[#This Row],[NORM_Spécialité]], tbl_produits[Nom normalisé], 0))</f>
        <v>Felbamate</v>
      </c>
      <c r="J6846" s="34">
        <f>DATE(LEFT(tbl_data[[#This Row],[Date_rapport]], 4), MID(tbl_data[[#This Row],[Date_rapport]], 6, 2), RIGHT(tbl_data[[#This Row],[Date_rapport]], 2))</f>
        <v>45105</v>
      </c>
    </row>
    <row r="6847" spans="1:10" x14ac:dyDescent="0.2">
      <c r="A6847" s="28" t="s">
        <v>1947</v>
      </c>
      <c r="B6847" t="s">
        <v>6</v>
      </c>
      <c r="C6847" s="28" t="s">
        <v>340</v>
      </c>
      <c r="D6847" t="s">
        <v>151</v>
      </c>
      <c r="E6847" t="s">
        <v>298</v>
      </c>
      <c r="F6847" t="str">
        <f>INDEX(tbl_produits[Nom normalisé], MATCH(tbl_data[[#This Row],[Spécialité]], tbl_produits[Nom original], 0))</f>
        <v>SPOTOF 500 mg comprimé pelliculé et EXACYL 500mg  comprimé pelliculé</v>
      </c>
      <c r="G6847" t="str">
        <f>INDEX(tbl_produits[Classe nom], MATCH(tbl_data[[#This Row],[NORM_Spécialité]], tbl_produits[Nom normalisé], 0))</f>
        <v>Sang et organes hématopoïétiques</v>
      </c>
      <c r="H6847">
        <f>YEAR(tbl_data[[#This Row],[Date_rapport]])</f>
        <v>2023</v>
      </c>
      <c r="I6847" t="str">
        <f>INDEX(tbl_produits[Molécule extraite], MATCH(tbl_data[[#This Row],[NORM_Spécialité]], tbl_produits[Nom normalisé], 0))</f>
        <v>Tranexamique (acide)</v>
      </c>
      <c r="J6847" s="34">
        <f>DATE(LEFT(tbl_data[[#This Row],[Date_rapport]], 4), MID(tbl_data[[#This Row],[Date_rapport]], 6, 2), RIGHT(tbl_data[[#This Row],[Date_rapport]], 2))</f>
        <v>45105</v>
      </c>
    </row>
    <row r="6848" spans="1:10" x14ac:dyDescent="0.2">
      <c r="A6848" s="28" t="s">
        <v>1947</v>
      </c>
      <c r="B6848" t="s">
        <v>6</v>
      </c>
      <c r="C6848" s="28" t="s">
        <v>340</v>
      </c>
      <c r="D6848" t="s">
        <v>212</v>
      </c>
      <c r="E6848" t="s">
        <v>1630</v>
      </c>
      <c r="F6848" t="str">
        <f>INDEX(tbl_produits[Nom normalisé], MATCH(tbl_data[[#This Row],[Spécialité]], tbl_produits[Nom original], 0))</f>
        <v>CYAMEMAZINE 25 mg, comprimé pelliculé sécable (Spécialités à base de)</v>
      </c>
      <c r="G6848" t="str">
        <f>INDEX(tbl_produits[Classe nom], MATCH(tbl_data[[#This Row],[NORM_Spécialité]], tbl_produits[Nom normalisé], 0))</f>
        <v>Système nerveux</v>
      </c>
      <c r="H6848">
        <f>YEAR(tbl_data[[#This Row],[Date_rapport]])</f>
        <v>2023</v>
      </c>
      <c r="I6848" t="str">
        <f>INDEX(tbl_produits[Molécule extraite], MATCH(tbl_data[[#This Row],[NORM_Spécialité]], tbl_produits[Nom normalisé], 0))</f>
        <v>Cyamémazine</v>
      </c>
      <c r="J6848" s="34">
        <f>DATE(LEFT(tbl_data[[#This Row],[Date_rapport]], 4), MID(tbl_data[[#This Row],[Date_rapport]], 6, 2), RIGHT(tbl_data[[#This Row],[Date_rapport]], 2))</f>
        <v>45105</v>
      </c>
    </row>
    <row r="6849" spans="1:10" x14ac:dyDescent="0.2">
      <c r="A6849" s="28" t="s">
        <v>1947</v>
      </c>
      <c r="B6849" t="s">
        <v>6</v>
      </c>
      <c r="C6849" s="28" t="s">
        <v>340</v>
      </c>
      <c r="D6849" t="s">
        <v>184</v>
      </c>
      <c r="E6849" t="s">
        <v>1630</v>
      </c>
      <c r="F6849" t="str">
        <f>INDEX(tbl_produits[Nom normalisé], MATCH(tbl_data[[#This Row],[Spécialité]], tbl_produits[Nom original], 0))</f>
        <v>PROVAMES 2 mg  comprimé pelliculé</v>
      </c>
      <c r="G6849" t="str">
        <f>INDEX(tbl_produits[Classe nom], MATCH(tbl_data[[#This Row],[NORM_Spécialité]], tbl_produits[Nom normalisé], 0))</f>
        <v>Système génito-urinaire et hormones sexuelles</v>
      </c>
      <c r="H6849">
        <f>YEAR(tbl_data[[#This Row],[Date_rapport]])</f>
        <v>2023</v>
      </c>
      <c r="I6849" t="str">
        <f>INDEX(tbl_produits[Molécule extraite], MATCH(tbl_data[[#This Row],[NORM_Spécialité]], tbl_produits[Nom normalisé], 0))</f>
        <v>Estradiol hémihydraté</v>
      </c>
      <c r="J6849" s="34">
        <f>DATE(LEFT(tbl_data[[#This Row],[Date_rapport]], 4), MID(tbl_data[[#This Row],[Date_rapport]], 6, 2), RIGHT(tbl_data[[#This Row],[Date_rapport]], 2))</f>
        <v>45105</v>
      </c>
    </row>
    <row r="6850" spans="1:10" x14ac:dyDescent="0.2">
      <c r="A6850" s="28" t="s">
        <v>1947</v>
      </c>
      <c r="B6850" t="s">
        <v>6</v>
      </c>
      <c r="C6850" s="28" t="s">
        <v>340</v>
      </c>
      <c r="D6850" t="s">
        <v>223</v>
      </c>
      <c r="E6850" t="s">
        <v>288</v>
      </c>
      <c r="F6850" t="str">
        <f>INDEX(tbl_produits[Nom normalisé], MATCH(tbl_data[[#This Row],[Spécialité]], tbl_produits[Nom original], 0))</f>
        <v>AMMONAPS 500 mg, comprimé</v>
      </c>
      <c r="G6850" t="str">
        <f>INDEX(tbl_produits[Classe nom], MATCH(tbl_data[[#This Row],[NORM_Spécialité]], tbl_produits[Nom normalisé], 0))</f>
        <v>Voies digestives et métabolisme</v>
      </c>
      <c r="H6850">
        <f>YEAR(tbl_data[[#This Row],[Date_rapport]])</f>
        <v>2023</v>
      </c>
      <c r="I6850" t="str">
        <f>INDEX(tbl_produits[Molécule extraite], MATCH(tbl_data[[#This Row],[NORM_Spécialité]], tbl_produits[Nom normalisé], 0))</f>
        <v>Phénylbutyrate de sodium</v>
      </c>
      <c r="J6850" s="34">
        <f>DATE(LEFT(tbl_data[[#This Row],[Date_rapport]], 4), MID(tbl_data[[#This Row],[Date_rapport]], 6, 2), RIGHT(tbl_data[[#This Row],[Date_rapport]], 2))</f>
        <v>45105</v>
      </c>
    </row>
    <row r="6851" spans="1:10" x14ac:dyDescent="0.2">
      <c r="A6851" s="28" t="s">
        <v>1947</v>
      </c>
      <c r="B6851" t="s">
        <v>6</v>
      </c>
      <c r="C6851" s="28" t="s">
        <v>340</v>
      </c>
      <c r="D6851" t="s">
        <v>270</v>
      </c>
      <c r="E6851" t="s">
        <v>1619</v>
      </c>
      <c r="F6851" t="str">
        <f>INDEX(tbl_produits[Nom normalisé], MATCH(tbl_data[[#This Row],[Spécialité]], tbl_produits[Nom original], 0))</f>
        <v>PARLODEL 2,5 mg  comprimé sécable</v>
      </c>
      <c r="G6851" t="str">
        <f>INDEX(tbl_produits[Classe nom], MATCH(tbl_data[[#This Row],[NORM_Spécialité]], tbl_produits[Nom normalisé], 0))</f>
        <v>Système génito-urinaire et hormones sexuelles</v>
      </c>
      <c r="H6851">
        <f>YEAR(tbl_data[[#This Row],[Date_rapport]])</f>
        <v>2023</v>
      </c>
      <c r="I6851" t="str">
        <f>INDEX(tbl_produits[Molécule extraite], MATCH(tbl_data[[#This Row],[NORM_Spécialité]], tbl_produits[Nom normalisé], 0))</f>
        <v>Bromocriptine</v>
      </c>
      <c r="J6851" s="34">
        <f>DATE(LEFT(tbl_data[[#This Row],[Date_rapport]], 4), MID(tbl_data[[#This Row],[Date_rapport]], 6, 2), RIGHT(tbl_data[[#This Row],[Date_rapport]], 2))</f>
        <v>45105</v>
      </c>
    </row>
    <row r="6852" spans="1:10" x14ac:dyDescent="0.2">
      <c r="A6852" s="28" t="s">
        <v>1947</v>
      </c>
      <c r="B6852" t="s">
        <v>6</v>
      </c>
      <c r="C6852" s="28" t="s">
        <v>345</v>
      </c>
      <c r="D6852" t="s">
        <v>173</v>
      </c>
      <c r="E6852" t="s">
        <v>360</v>
      </c>
      <c r="F6852" t="str">
        <f>INDEX(tbl_produits[Nom normalisé], MATCH(tbl_data[[#This Row],[Spécialité]], tbl_produits[Nom original], 0))</f>
        <v>DAPTOMYCINE ACCORD 350 mg, poudre pour solution injectable/pour perfusion</v>
      </c>
      <c r="G6852" t="str">
        <f>INDEX(tbl_produits[Classe nom], MATCH(tbl_data[[#This Row],[NORM_Spécialité]], tbl_produits[Nom normalisé], 0))</f>
        <v>Anti-infectieux à usage systémique</v>
      </c>
      <c r="H6852">
        <f>YEAR(tbl_data[[#This Row],[Date_rapport]])</f>
        <v>2023</v>
      </c>
      <c r="I6852" t="str">
        <f>INDEX(tbl_produits[Molécule extraite], MATCH(tbl_data[[#This Row],[NORM_Spécialité]], tbl_produits[Nom normalisé], 0))</f>
        <v>Daptomycine</v>
      </c>
      <c r="J6852" s="34">
        <f>DATE(LEFT(tbl_data[[#This Row],[Date_rapport]], 4), MID(tbl_data[[#This Row],[Date_rapport]], 6, 2), RIGHT(tbl_data[[#This Row],[Date_rapport]], 2))</f>
        <v>45105</v>
      </c>
    </row>
    <row r="6853" spans="1:10" x14ac:dyDescent="0.2">
      <c r="A6853" s="28" t="s">
        <v>1947</v>
      </c>
      <c r="B6853" t="s">
        <v>6</v>
      </c>
      <c r="C6853" s="28" t="s">
        <v>347</v>
      </c>
      <c r="D6853" t="s">
        <v>319</v>
      </c>
      <c r="E6853" t="s">
        <v>349</v>
      </c>
      <c r="F6853" t="str">
        <f>INDEX(tbl_produits[Nom normalisé], MATCH(tbl_data[[#This Row],[Spécialité]], tbl_produits[Nom original], 0))</f>
        <v>VABOREM 1g/1g, poudre pour solution à diluer pour perfusion</v>
      </c>
      <c r="G6853" t="str">
        <f>INDEX(tbl_produits[Classe nom], MATCH(tbl_data[[#This Row],[NORM_Spécialité]], tbl_produits[Nom normalisé], 0))</f>
        <v>Anti-infectieux à usage systémique</v>
      </c>
      <c r="H6853">
        <f>YEAR(tbl_data[[#This Row],[Date_rapport]])</f>
        <v>2023</v>
      </c>
      <c r="I6853" t="str">
        <f>INDEX(tbl_produits[Molécule extraite], MATCH(tbl_data[[#This Row],[NORM_Spécialité]], tbl_produits[Nom normalisé], 0))</f>
        <v>Méropénem/Vaborbactam</v>
      </c>
      <c r="J6853" s="34">
        <f>DATE(LEFT(tbl_data[[#This Row],[Date_rapport]], 4), MID(tbl_data[[#This Row],[Date_rapport]], 6, 2), RIGHT(tbl_data[[#This Row],[Date_rapport]], 2))</f>
        <v>45105</v>
      </c>
    </row>
    <row r="6854" spans="1:10" x14ac:dyDescent="0.2">
      <c r="A6854" s="28" t="s">
        <v>1947</v>
      </c>
      <c r="B6854" t="s">
        <v>6</v>
      </c>
      <c r="C6854" s="28" t="s">
        <v>353</v>
      </c>
      <c r="D6854" t="s">
        <v>354</v>
      </c>
      <c r="E6854" t="s">
        <v>353</v>
      </c>
      <c r="F6854" t="str">
        <f>INDEX(tbl_produits[Nom normalisé], MATCH(tbl_data[[#This Row],[Spécialité]], tbl_produits[Nom original], 0))</f>
        <v>TALZENNA 1 mg, gélule - TALZENNA 0.5 mg, gélule</v>
      </c>
      <c r="G6854" t="str">
        <f>INDEX(tbl_produits[Classe nom], MATCH(tbl_data[[#This Row],[NORM_Spécialité]], tbl_produits[Nom normalisé], 0))</f>
        <v>Antinéoplasiques et immunomodulateurs</v>
      </c>
      <c r="H6854">
        <f>YEAR(tbl_data[[#This Row],[Date_rapport]])</f>
        <v>2023</v>
      </c>
      <c r="I6854" t="str">
        <f>INDEX(tbl_produits[Molécule extraite], MATCH(tbl_data[[#This Row],[NORM_Spécialité]], tbl_produits[Nom normalisé], 0))</f>
        <v>Talazoparib</v>
      </c>
      <c r="J6854" s="34">
        <f>DATE(LEFT(tbl_data[[#This Row],[Date_rapport]], 4), MID(tbl_data[[#This Row],[Date_rapport]], 6, 2), RIGHT(tbl_data[[#This Row],[Date_rapport]], 2))</f>
        <v>45105</v>
      </c>
    </row>
    <row r="6855" spans="1:10" x14ac:dyDescent="0.2">
      <c r="A6855" s="28" t="s">
        <v>1947</v>
      </c>
      <c r="B6855" t="s">
        <v>9</v>
      </c>
      <c r="C6855" s="28" t="s">
        <v>355</v>
      </c>
      <c r="D6855" t="s">
        <v>356</v>
      </c>
      <c r="E6855" t="s">
        <v>2</v>
      </c>
      <c r="F6855" t="str">
        <f>INDEX(tbl_produits[Nom normalisé], MATCH(tbl_data[[#This Row],[Spécialité]], tbl_produits[Nom original], 0))</f>
        <v>TARKA LP 240 mg/2 mg, comprimé pelliculé à libération prolongée</v>
      </c>
      <c r="G6855" t="str">
        <f>INDEX(tbl_produits[Classe nom], MATCH(tbl_data[[#This Row],[NORM_Spécialité]], tbl_produits[Nom normalisé], 0))</f>
        <v>Système cardiovasculaire</v>
      </c>
      <c r="H6855">
        <f>YEAR(tbl_data[[#This Row],[Date_rapport]])</f>
        <v>2023</v>
      </c>
      <c r="I6855" t="str">
        <f>INDEX(tbl_produits[Molécule extraite], MATCH(tbl_data[[#This Row],[NORM_Spécialité]], tbl_produits[Nom normalisé], 0))</f>
        <v>Trandolapril/Vérapamil</v>
      </c>
      <c r="J6855" s="34">
        <f>DATE(LEFT(tbl_data[[#This Row],[Date_rapport]], 4), MID(tbl_data[[#This Row],[Date_rapport]], 6, 2), RIGHT(tbl_data[[#This Row],[Date_rapport]], 2))</f>
        <v>45105</v>
      </c>
    </row>
    <row r="6856" spans="1:10" x14ac:dyDescent="0.2">
      <c r="A6856" s="28" t="s">
        <v>1947</v>
      </c>
      <c r="B6856" t="s">
        <v>9</v>
      </c>
      <c r="C6856" s="28" t="s">
        <v>355</v>
      </c>
      <c r="D6856" t="s">
        <v>357</v>
      </c>
      <c r="E6856" t="s">
        <v>2</v>
      </c>
      <c r="F6856" t="str">
        <f>INDEX(tbl_produits[Nom normalisé], MATCH(tbl_data[[#This Row],[Spécialité]], tbl_produits[Nom original], 0))</f>
        <v>TARKA LP 240 mg/4 mg, comprimé pelliculé à libération prolongée</v>
      </c>
      <c r="G6856" t="str">
        <f>INDEX(tbl_produits[Classe nom], MATCH(tbl_data[[#This Row],[NORM_Spécialité]], tbl_produits[Nom normalisé], 0))</f>
        <v>Système cardiovasculaire</v>
      </c>
      <c r="H6856">
        <f>YEAR(tbl_data[[#This Row],[Date_rapport]])</f>
        <v>2023</v>
      </c>
      <c r="I6856" t="str">
        <f>INDEX(tbl_produits[Molécule extraite], MATCH(tbl_data[[#This Row],[NORM_Spécialité]], tbl_produits[Nom normalisé], 0))</f>
        <v>Trandolapril/Vérapamil</v>
      </c>
      <c r="J6856" s="34">
        <f>DATE(LEFT(tbl_data[[#This Row],[Date_rapport]], 4), MID(tbl_data[[#This Row],[Date_rapport]], 6, 2), RIGHT(tbl_data[[#This Row],[Date_rapport]], 2))</f>
        <v>45105</v>
      </c>
    </row>
    <row r="6857" spans="1:10" x14ac:dyDescent="0.2">
      <c r="A6857" s="28" t="s">
        <v>1947</v>
      </c>
      <c r="B6857" t="s">
        <v>6</v>
      </c>
      <c r="C6857" s="28" t="s">
        <v>358</v>
      </c>
      <c r="D6857" t="s">
        <v>120</v>
      </c>
      <c r="E6857" t="s">
        <v>358</v>
      </c>
      <c r="F6857" t="str">
        <f>INDEX(tbl_produits[Nom normalisé], MATCH(tbl_data[[#This Row],[Spécialité]], tbl_produits[Nom original], 0))</f>
        <v>LAROSCORBINE 1g/5ml, solution injectable</v>
      </c>
      <c r="G6857" t="str">
        <f>INDEX(tbl_produits[Classe nom], MATCH(tbl_data[[#This Row],[NORM_Spécialité]], tbl_produits[Nom normalisé], 0))</f>
        <v>Voies digestives et métabolisme</v>
      </c>
      <c r="H6857">
        <f>YEAR(tbl_data[[#This Row],[Date_rapport]])</f>
        <v>2023</v>
      </c>
      <c r="I6857" t="str">
        <f>INDEX(tbl_produits[Molécule extraite], MATCH(tbl_data[[#This Row],[NORM_Spécialité]], tbl_produits[Nom normalisé], 0))</f>
        <v>Acide ascorbique</v>
      </c>
      <c r="J6857" s="34">
        <f>DATE(LEFT(tbl_data[[#This Row],[Date_rapport]], 4), MID(tbl_data[[#This Row],[Date_rapport]], 6, 2), RIGHT(tbl_data[[#This Row],[Date_rapport]], 2))</f>
        <v>45105</v>
      </c>
    </row>
    <row r="6858" spans="1:10" x14ac:dyDescent="0.2">
      <c r="A6858" s="28" t="s">
        <v>1947</v>
      </c>
      <c r="B6858" t="s">
        <v>6</v>
      </c>
      <c r="C6858" s="28" t="s">
        <v>360</v>
      </c>
      <c r="D6858" t="s">
        <v>93</v>
      </c>
      <c r="E6858" t="s">
        <v>293</v>
      </c>
      <c r="F6858" t="str">
        <f>INDEX(tbl_produits[Nom normalisé], MATCH(tbl_data[[#This Row],[Spécialité]], tbl_produits[Nom original], 0))</f>
        <v>LEVODOPA CARBIDOPA TEVA 100 mg/10 mg, comprimé sécable</v>
      </c>
      <c r="G6858" t="str">
        <f>INDEX(tbl_produits[Classe nom], MATCH(tbl_data[[#This Row],[NORM_Spécialité]], tbl_produits[Nom normalisé], 0))</f>
        <v>Système nerveux</v>
      </c>
      <c r="H6858">
        <f>YEAR(tbl_data[[#This Row],[Date_rapport]])</f>
        <v>2023</v>
      </c>
      <c r="I6858" t="str">
        <f>INDEX(tbl_produits[Molécule extraite], MATCH(tbl_data[[#This Row],[NORM_Spécialité]], tbl_produits[Nom normalisé], 0))</f>
        <v>Lévodopa / bensérazide base</v>
      </c>
      <c r="J6858" s="34">
        <f>DATE(LEFT(tbl_data[[#This Row],[Date_rapport]], 4), MID(tbl_data[[#This Row],[Date_rapport]], 6, 2), RIGHT(tbl_data[[#This Row],[Date_rapport]], 2))</f>
        <v>45105</v>
      </c>
    </row>
    <row r="6859" spans="1:10" x14ac:dyDescent="0.2">
      <c r="A6859" s="28" t="s">
        <v>1947</v>
      </c>
      <c r="B6859" t="s">
        <v>3</v>
      </c>
      <c r="C6859" s="28" t="s">
        <v>360</v>
      </c>
      <c r="D6859" t="s">
        <v>361</v>
      </c>
      <c r="E6859" t="s">
        <v>2</v>
      </c>
      <c r="F6859" t="str">
        <f>INDEX(tbl_produits[Nom normalisé], MATCH(tbl_data[[#This Row],[Spécialité]], tbl_produits[Nom original], 0))</f>
        <v>DIPENTUM  250 mg comprimé et DIPENTUM 500 mg comprimé</v>
      </c>
      <c r="G6859" t="str">
        <f>INDEX(tbl_produits[Classe nom], MATCH(tbl_data[[#This Row],[NORM_Spécialité]], tbl_produits[Nom normalisé], 0))</f>
        <v>Voies digestives et métabolisme</v>
      </c>
      <c r="H6859">
        <f>YEAR(tbl_data[[#This Row],[Date_rapport]])</f>
        <v>2023</v>
      </c>
      <c r="I6859" t="str">
        <f>INDEX(tbl_produits[Molécule extraite], MATCH(tbl_data[[#This Row],[NORM_Spécialité]], tbl_produits[Nom normalisé], 0))</f>
        <v>Olsalazine sodique</v>
      </c>
      <c r="J6859" s="34">
        <f>DATE(LEFT(tbl_data[[#This Row],[Date_rapport]], 4), MID(tbl_data[[#This Row],[Date_rapport]], 6, 2), RIGHT(tbl_data[[#This Row],[Date_rapport]], 2))</f>
        <v>45105</v>
      </c>
    </row>
    <row r="6860" spans="1:10" x14ac:dyDescent="0.2">
      <c r="A6860" s="28" t="s">
        <v>1947</v>
      </c>
      <c r="B6860" t="s">
        <v>6</v>
      </c>
      <c r="C6860" s="28" t="s">
        <v>363</v>
      </c>
      <c r="D6860" t="s">
        <v>63</v>
      </c>
      <c r="E6860" t="s">
        <v>363</v>
      </c>
      <c r="F6860" t="str">
        <f>INDEX(tbl_produits[Nom normalisé], MATCH(tbl_data[[#This Row],[Spécialité]], tbl_produits[Nom original], 0))</f>
        <v>EMEND 125 mg</v>
      </c>
      <c r="G6860" t="str">
        <f>INDEX(tbl_produits[Classe nom], MATCH(tbl_data[[#This Row],[NORM_Spécialité]], tbl_produits[Nom normalisé], 0))</f>
        <v>Voies digestives et métabolisme</v>
      </c>
      <c r="H6860">
        <f>YEAR(tbl_data[[#This Row],[Date_rapport]])</f>
        <v>2023</v>
      </c>
      <c r="I6860" t="str">
        <f>INDEX(tbl_produits[Molécule extraite], MATCH(tbl_data[[#This Row],[NORM_Spécialité]], tbl_produits[Nom normalisé], 0))</f>
        <v>Aprépitant</v>
      </c>
      <c r="J6860" s="34">
        <f>DATE(LEFT(tbl_data[[#This Row],[Date_rapport]], 4), MID(tbl_data[[#This Row],[Date_rapport]], 6, 2), RIGHT(tbl_data[[#This Row],[Date_rapport]], 2))</f>
        <v>45105</v>
      </c>
    </row>
    <row r="6861" spans="1:10" x14ac:dyDescent="0.2">
      <c r="A6861" s="28" t="s">
        <v>1947</v>
      </c>
      <c r="B6861" t="s">
        <v>9</v>
      </c>
      <c r="C6861" s="28" t="s">
        <v>363</v>
      </c>
      <c r="D6861" t="s">
        <v>364</v>
      </c>
      <c r="E6861" t="s">
        <v>2</v>
      </c>
      <c r="F6861" t="str">
        <f>INDEX(tbl_produits[Nom normalisé], MATCH(tbl_data[[#This Row],[Spécialité]], tbl_produits[Nom original], 0))</f>
        <v>TARKA LP 180 mg/2 mg, comprimé pelliculé à libération prolongée</v>
      </c>
      <c r="G6861" t="str">
        <f>INDEX(tbl_produits[Classe nom], MATCH(tbl_data[[#This Row],[NORM_Spécialité]], tbl_produits[Nom normalisé], 0))</f>
        <v>Système cardiovasculaire</v>
      </c>
      <c r="H6861">
        <f>YEAR(tbl_data[[#This Row],[Date_rapport]])</f>
        <v>2023</v>
      </c>
      <c r="I6861" t="str">
        <f>INDEX(tbl_produits[Molécule extraite], MATCH(tbl_data[[#This Row],[NORM_Spécialité]], tbl_produits[Nom normalisé], 0))</f>
        <v>Trandolapril/Vérapamil</v>
      </c>
      <c r="J6861" s="34">
        <f>DATE(LEFT(tbl_data[[#This Row],[Date_rapport]], 4), MID(tbl_data[[#This Row],[Date_rapport]], 6, 2), RIGHT(tbl_data[[#This Row],[Date_rapport]], 2))</f>
        <v>45105</v>
      </c>
    </row>
    <row r="6862" spans="1:10" x14ac:dyDescent="0.2">
      <c r="A6862" s="28" t="s">
        <v>1947</v>
      </c>
      <c r="B6862" t="s">
        <v>9</v>
      </c>
      <c r="C6862" s="28" t="s">
        <v>365</v>
      </c>
      <c r="D6862" t="s">
        <v>366</v>
      </c>
      <c r="E6862" t="s">
        <v>2</v>
      </c>
      <c r="F6862" t="str">
        <f>INDEX(tbl_produits[Nom normalisé], MATCH(tbl_data[[#This Row],[Spécialité]], tbl_produits[Nom original], 0))</f>
        <v>INFRACYANINE 25 mg/10 ml, poudre et solvant pour solution injectable</v>
      </c>
      <c r="G6862" t="str">
        <f>INDEX(tbl_produits[Classe nom], MATCH(tbl_data[[#This Row],[NORM_Spécialité]], tbl_produits[Nom normalisé], 0))</f>
        <v>Divers</v>
      </c>
      <c r="H6862">
        <f>YEAR(tbl_data[[#This Row],[Date_rapport]])</f>
        <v>2023</v>
      </c>
      <c r="I6862" t="str">
        <f>INDEX(tbl_produits[Molécule extraite], MATCH(tbl_data[[#This Row],[NORM_Spécialité]], tbl_produits[Nom normalisé], 0))</f>
        <v>Indocyanine verte</v>
      </c>
      <c r="J6862" s="34">
        <f>DATE(LEFT(tbl_data[[#This Row],[Date_rapport]], 4), MID(tbl_data[[#This Row],[Date_rapport]], 6, 2), RIGHT(tbl_data[[#This Row],[Date_rapport]], 2))</f>
        <v>45105</v>
      </c>
    </row>
    <row r="6863" spans="1:10" x14ac:dyDescent="0.2">
      <c r="A6863" s="28" t="s">
        <v>1947</v>
      </c>
      <c r="B6863" t="s">
        <v>6</v>
      </c>
      <c r="C6863" s="28" t="s">
        <v>365</v>
      </c>
      <c r="D6863" t="s">
        <v>367</v>
      </c>
      <c r="E6863" t="s">
        <v>328</v>
      </c>
      <c r="F6863" t="str">
        <f>INDEX(tbl_produits[Nom normalisé], MATCH(tbl_data[[#This Row],[Spécialité]], tbl_produits[Nom original], 0))</f>
        <v>EXTENCILLINE 1,2 MUI et 2,4 MUI, poudre et solvant pour suspension injectable IM</v>
      </c>
      <c r="G6863" t="str">
        <f>INDEX(tbl_produits[Classe nom], MATCH(tbl_data[[#This Row],[NORM_Spécialité]], tbl_produits[Nom normalisé], 0))</f>
        <v>Anti-infectieux à usage systémique</v>
      </c>
      <c r="H6863">
        <f>YEAR(tbl_data[[#This Row],[Date_rapport]])</f>
        <v>2023</v>
      </c>
      <c r="I6863" t="str">
        <f>INDEX(tbl_produits[Molécule extraite], MATCH(tbl_data[[#This Row],[NORM_Spécialité]], tbl_produits[Nom normalisé], 0))</f>
        <v>Benzathine benzylpénicilline</v>
      </c>
      <c r="J6863" s="34">
        <f>DATE(LEFT(tbl_data[[#This Row],[Date_rapport]], 4), MID(tbl_data[[#This Row],[Date_rapport]], 6, 2), RIGHT(tbl_data[[#This Row],[Date_rapport]], 2))</f>
        <v>45105</v>
      </c>
    </row>
    <row r="6864" spans="1:10" x14ac:dyDescent="0.2">
      <c r="A6864" s="28" t="s">
        <v>1947</v>
      </c>
      <c r="B6864" t="s">
        <v>6</v>
      </c>
      <c r="C6864" s="28" t="s">
        <v>304</v>
      </c>
      <c r="D6864" t="s">
        <v>98</v>
      </c>
      <c r="E6864" t="s">
        <v>1619</v>
      </c>
      <c r="F6864" t="str">
        <f>INDEX(tbl_produits[Nom normalisé], MATCH(tbl_data[[#This Row],[Spécialité]], tbl_produits[Nom original], 0))</f>
        <v>ALKERAN 50 mg/10 ml, lyophilisat et solution pour usage parentéral (I.V.)</v>
      </c>
      <c r="G6864" t="str">
        <f>INDEX(tbl_produits[Classe nom], MATCH(tbl_data[[#This Row],[NORM_Spécialité]], tbl_produits[Nom normalisé], 0))</f>
        <v>Antinéoplasiques et immunomodulateurs</v>
      </c>
      <c r="H6864">
        <f>YEAR(tbl_data[[#This Row],[Date_rapport]])</f>
        <v>2023</v>
      </c>
      <c r="I6864" t="str">
        <f>INDEX(tbl_produits[Molécule extraite], MATCH(tbl_data[[#This Row],[NORM_Spécialité]], tbl_produits[Nom normalisé], 0))</f>
        <v>Melphalan (Chlorhydrate)</v>
      </c>
      <c r="J6864" s="34">
        <f>DATE(LEFT(tbl_data[[#This Row],[Date_rapport]], 4), MID(tbl_data[[#This Row],[Date_rapport]], 6, 2), RIGHT(tbl_data[[#This Row],[Date_rapport]], 2))</f>
        <v>45105</v>
      </c>
    </row>
    <row r="6865" spans="1:10" x14ac:dyDescent="0.2">
      <c r="A6865" s="28" t="s">
        <v>1947</v>
      </c>
      <c r="B6865" t="s">
        <v>6</v>
      </c>
      <c r="C6865" s="28" t="s">
        <v>307</v>
      </c>
      <c r="D6865" t="s">
        <v>167</v>
      </c>
      <c r="E6865" t="s">
        <v>1619</v>
      </c>
      <c r="F6865" t="str">
        <f>INDEX(tbl_produits[Nom normalisé], MATCH(tbl_data[[#This Row],[Spécialité]], tbl_produits[Nom original], 0))</f>
        <v>POLARAMINE 5 mg/1 ml, solution injectable</v>
      </c>
      <c r="G6865" t="str">
        <f>INDEX(tbl_produits[Classe nom], MATCH(tbl_data[[#This Row],[NORM_Spécialité]], tbl_produits[Nom normalisé], 0))</f>
        <v>Système respiratoire</v>
      </c>
      <c r="H6865">
        <f>YEAR(tbl_data[[#This Row],[Date_rapport]])</f>
        <v>2023</v>
      </c>
      <c r="I6865" t="str">
        <f>INDEX(tbl_produits[Molécule extraite], MATCH(tbl_data[[#This Row],[NORM_Spécialité]], tbl_produits[Nom normalisé], 0))</f>
        <v>Dexchlorphéniramine</v>
      </c>
      <c r="J6865" s="34">
        <f>DATE(LEFT(tbl_data[[#This Row],[Date_rapport]], 4), MID(tbl_data[[#This Row],[Date_rapport]], 6, 2), RIGHT(tbl_data[[#This Row],[Date_rapport]], 2))</f>
        <v>45105</v>
      </c>
    </row>
    <row r="6866" spans="1:10" x14ac:dyDescent="0.2">
      <c r="A6866" s="28" t="s">
        <v>1947</v>
      </c>
      <c r="B6866" t="s">
        <v>6</v>
      </c>
      <c r="C6866" s="28" t="s">
        <v>307</v>
      </c>
      <c r="D6866" t="s">
        <v>308</v>
      </c>
      <c r="E6866" t="s">
        <v>1620</v>
      </c>
      <c r="F6866" t="str">
        <f>INDEX(tbl_produits[Nom normalisé], MATCH(tbl_data[[#This Row],[Spécialité]], tbl_produits[Nom original], 0))</f>
        <v>NINLARO 2,3 mg, gélule</v>
      </c>
      <c r="G6866" t="str">
        <f>INDEX(tbl_produits[Classe nom], MATCH(tbl_data[[#This Row],[NORM_Spécialité]], tbl_produits[Nom normalisé], 0))</f>
        <v>Antinéoplasiques et immunomodulateurs</v>
      </c>
      <c r="H6866">
        <f>YEAR(tbl_data[[#This Row],[Date_rapport]])</f>
        <v>2023</v>
      </c>
      <c r="I6866" t="str">
        <f>INDEX(tbl_produits[Molécule extraite], MATCH(tbl_data[[#This Row],[NORM_Spécialité]], tbl_produits[Nom normalisé], 0))</f>
        <v>Ixazomib</v>
      </c>
      <c r="J6866" s="34">
        <f>DATE(LEFT(tbl_data[[#This Row],[Date_rapport]], 4), MID(tbl_data[[#This Row],[Date_rapport]], 6, 2), RIGHT(tbl_data[[#This Row],[Date_rapport]], 2))</f>
        <v>45105</v>
      </c>
    </row>
    <row r="6867" spans="1:10" x14ac:dyDescent="0.2">
      <c r="A6867" s="28" t="s">
        <v>1947</v>
      </c>
      <c r="B6867" t="s">
        <v>9</v>
      </c>
      <c r="C6867" s="28" t="s">
        <v>313</v>
      </c>
      <c r="D6867" t="s">
        <v>314</v>
      </c>
      <c r="E6867" t="s">
        <v>2</v>
      </c>
      <c r="F6867" t="str">
        <f>INDEX(tbl_produits[Nom normalisé], MATCH(tbl_data[[#This Row],[Spécialité]], tbl_produits[Nom original], 0))</f>
        <v>KARDEGIC 160 mg, poudre pour solution buvable en sachet</v>
      </c>
      <c r="G6867" t="str">
        <f>INDEX(tbl_produits[Classe nom], MATCH(tbl_data[[#This Row],[NORM_Spécialité]], tbl_produits[Nom normalisé], 0))</f>
        <v>Système nerveux</v>
      </c>
      <c r="H6867">
        <f>YEAR(tbl_data[[#This Row],[Date_rapport]])</f>
        <v>2023</v>
      </c>
      <c r="I6867" t="str">
        <f>INDEX(tbl_produits[Molécule extraite], MATCH(tbl_data[[#This Row],[NORM_Spécialité]], tbl_produits[Nom normalisé], 0))</f>
        <v>DL-lysine (acétylsalicylate de)</v>
      </c>
      <c r="J6867" s="34">
        <f>DATE(LEFT(tbl_data[[#This Row],[Date_rapport]], 4), MID(tbl_data[[#This Row],[Date_rapport]], 6, 2), RIGHT(tbl_data[[#This Row],[Date_rapport]], 2))</f>
        <v>45105</v>
      </c>
    </row>
    <row r="6868" spans="1:10" x14ac:dyDescent="0.2">
      <c r="A6868" s="28" t="s">
        <v>1947</v>
      </c>
      <c r="B6868" t="s">
        <v>11</v>
      </c>
      <c r="C6868" s="28" t="s">
        <v>315</v>
      </c>
      <c r="D6868" t="s">
        <v>316</v>
      </c>
      <c r="E6868" t="s">
        <v>2</v>
      </c>
      <c r="F6868" t="str">
        <f>INDEX(tbl_produits[Nom normalisé], MATCH(tbl_data[[#This Row],[Spécialité]], tbl_produits[Nom original], 0))</f>
        <v>ACADIONE 250 mg, comprimé dragéifié</v>
      </c>
      <c r="G6868" t="str">
        <f>INDEX(tbl_produits[Classe nom], MATCH(tbl_data[[#This Row],[NORM_Spécialité]], tbl_produits[Nom normalisé], 0))</f>
        <v xml:space="preserve">Système musculo-squelettique </v>
      </c>
      <c r="H6868">
        <f>YEAR(tbl_data[[#This Row],[Date_rapport]])</f>
        <v>2023</v>
      </c>
      <c r="I6868" t="str">
        <f>INDEX(tbl_produits[Molécule extraite], MATCH(tbl_data[[#This Row],[NORM_Spécialité]], tbl_produits[Nom normalisé], 0))</f>
        <v>Tiopronine</v>
      </c>
      <c r="J6868" s="34">
        <f>DATE(LEFT(tbl_data[[#This Row],[Date_rapport]], 4), MID(tbl_data[[#This Row],[Date_rapport]], 6, 2), RIGHT(tbl_data[[#This Row],[Date_rapport]], 2))</f>
        <v>45105</v>
      </c>
    </row>
    <row r="6869" spans="1:10" x14ac:dyDescent="0.2">
      <c r="A6869" s="28" t="s">
        <v>1947</v>
      </c>
      <c r="B6869" t="s">
        <v>3</v>
      </c>
      <c r="C6869" s="28" t="s">
        <v>315</v>
      </c>
      <c r="D6869" t="s">
        <v>18</v>
      </c>
      <c r="E6869" t="s">
        <v>2</v>
      </c>
      <c r="F6869" t="str">
        <f>INDEX(tbl_produits[Nom normalisé], MATCH(tbl_data[[#This Row],[Spécialité]], tbl_produits[Nom original], 0))</f>
        <v>BELUSTINE 40 mg, gélule</v>
      </c>
      <c r="G6869" t="str">
        <f>INDEX(tbl_produits[Classe nom], MATCH(tbl_data[[#This Row],[NORM_Spécialité]], tbl_produits[Nom normalisé], 0))</f>
        <v>Antinéoplasiques et immunomodulateurs</v>
      </c>
      <c r="H6869">
        <f>YEAR(tbl_data[[#This Row],[Date_rapport]])</f>
        <v>2023</v>
      </c>
      <c r="I6869" t="str">
        <f>INDEX(tbl_produits[Molécule extraite], MATCH(tbl_data[[#This Row],[NORM_Spécialité]], tbl_produits[Nom normalisé], 0))</f>
        <v>Lomustine</v>
      </c>
      <c r="J6869" s="34">
        <f>DATE(LEFT(tbl_data[[#This Row],[Date_rapport]], 4), MID(tbl_data[[#This Row],[Date_rapport]], 6, 2), RIGHT(tbl_data[[#This Row],[Date_rapport]], 2))</f>
        <v>45105</v>
      </c>
    </row>
    <row r="6870" spans="1:10" x14ac:dyDescent="0.2">
      <c r="A6870" s="28" t="s">
        <v>1947</v>
      </c>
      <c r="B6870" t="s">
        <v>3</v>
      </c>
      <c r="C6870" s="28" t="s">
        <v>325</v>
      </c>
      <c r="D6870" t="s">
        <v>35</v>
      </c>
      <c r="E6870" t="s">
        <v>2</v>
      </c>
      <c r="F6870" t="str">
        <f>INDEX(tbl_produits[Nom normalisé], MATCH(tbl_data[[#This Row],[Spécialité]], tbl_produits[Nom original], 0))</f>
        <v>TOMUDEX 2 mg, poudre pour solution pour perfusion</v>
      </c>
      <c r="G6870" t="str">
        <f>INDEX(tbl_produits[Classe nom], MATCH(tbl_data[[#This Row],[NORM_Spécialité]], tbl_produits[Nom normalisé], 0))</f>
        <v>Antinéoplasiques et immunomodulateurs</v>
      </c>
      <c r="H6870">
        <f>YEAR(tbl_data[[#This Row],[Date_rapport]])</f>
        <v>2023</v>
      </c>
      <c r="I6870" t="str">
        <f>INDEX(tbl_produits[Molécule extraite], MATCH(tbl_data[[#This Row],[NORM_Spécialité]], tbl_produits[Nom normalisé], 0))</f>
        <v>Raltitrexed</v>
      </c>
      <c r="J6870" s="34">
        <f>DATE(LEFT(tbl_data[[#This Row],[Date_rapport]], 4), MID(tbl_data[[#This Row],[Date_rapport]], 6, 2), RIGHT(tbl_data[[#This Row],[Date_rapport]], 2))</f>
        <v>45105</v>
      </c>
    </row>
    <row r="6871" spans="1:10" x14ac:dyDescent="0.2">
      <c r="A6871" s="28" t="s">
        <v>1947</v>
      </c>
      <c r="B6871" t="s">
        <v>6</v>
      </c>
      <c r="C6871" s="28" t="s">
        <v>326</v>
      </c>
      <c r="D6871" t="s">
        <v>327</v>
      </c>
      <c r="E6871" t="s">
        <v>326</v>
      </c>
      <c r="F6871" t="str">
        <f>INDEX(tbl_produits[Nom normalisé], MATCH(tbl_data[[#This Row],[Spécialité]], tbl_produits[Nom original], 0))</f>
        <v>NOXAFIL 300 mg,  solution à diluer pour perfusion</v>
      </c>
      <c r="G6871" t="str">
        <f>INDEX(tbl_produits[Classe nom], MATCH(tbl_data[[#This Row],[NORM_Spécialité]], tbl_produits[Nom normalisé], 0))</f>
        <v>Anti-infectieux à usage systémique</v>
      </c>
      <c r="H6871">
        <f>YEAR(tbl_data[[#This Row],[Date_rapport]])</f>
        <v>2023</v>
      </c>
      <c r="I6871" t="str">
        <f>INDEX(tbl_produits[Molécule extraite], MATCH(tbl_data[[#This Row],[NORM_Spécialité]], tbl_produits[Nom normalisé], 0))</f>
        <v>Posaconazole</v>
      </c>
      <c r="J6871" s="34">
        <f>DATE(LEFT(tbl_data[[#This Row],[Date_rapport]], 4), MID(tbl_data[[#This Row],[Date_rapport]], 6, 2), RIGHT(tbl_data[[#This Row],[Date_rapport]], 2))</f>
        <v>45105</v>
      </c>
    </row>
    <row r="6872" spans="1:10" x14ac:dyDescent="0.2">
      <c r="A6872" s="28" t="s">
        <v>1947</v>
      </c>
      <c r="B6872" t="s">
        <v>3</v>
      </c>
      <c r="C6872" s="28" t="s">
        <v>328</v>
      </c>
      <c r="D6872" t="s">
        <v>261</v>
      </c>
      <c r="E6872" t="s">
        <v>2</v>
      </c>
      <c r="F6872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6872" t="str">
        <f>INDEX(tbl_produits[Classe nom], MATCH(tbl_data[[#This Row],[NORM_Spécialité]], tbl_produits[Nom normalisé], 0))</f>
        <v>Système nerveux</v>
      </c>
      <c r="H6872">
        <f>YEAR(tbl_data[[#This Row],[Date_rapport]])</f>
        <v>2023</v>
      </c>
      <c r="I6872" t="str">
        <f>INDEX(tbl_produits[Molécule extraite], MATCH(tbl_data[[#This Row],[NORM_Spécialité]], tbl_produits[Nom normalisé], 0))</f>
        <v>Varenicline</v>
      </c>
      <c r="J6872" s="34">
        <f>DATE(LEFT(tbl_data[[#This Row],[Date_rapport]], 4), MID(tbl_data[[#This Row],[Date_rapport]], 6, 2), RIGHT(tbl_data[[#This Row],[Date_rapport]], 2))</f>
        <v>45105</v>
      </c>
    </row>
    <row r="6873" spans="1:10" x14ac:dyDescent="0.2">
      <c r="A6873" s="28" t="s">
        <v>1947</v>
      </c>
      <c r="B6873" t="s">
        <v>3</v>
      </c>
      <c r="C6873" s="28" t="s">
        <v>329</v>
      </c>
      <c r="D6873" t="s">
        <v>332</v>
      </c>
      <c r="E6873" t="s">
        <v>2</v>
      </c>
      <c r="F6873" t="str">
        <f>INDEX(tbl_produits[Nom normalisé], MATCH(tbl_data[[#This Row],[Spécialité]], tbl_produits[Nom original], 0))</f>
        <v>EXACYL 1 g/10 ml,  solution buvable</v>
      </c>
      <c r="G6873" t="str">
        <f>INDEX(tbl_produits[Classe nom], MATCH(tbl_data[[#This Row],[NORM_Spécialité]], tbl_produits[Nom normalisé], 0))</f>
        <v>Sang et organes hématopoïétiques</v>
      </c>
      <c r="H6873">
        <f>YEAR(tbl_data[[#This Row],[Date_rapport]])</f>
        <v>2023</v>
      </c>
      <c r="I6873" t="str">
        <f>INDEX(tbl_produits[Molécule extraite], MATCH(tbl_data[[#This Row],[NORM_Spécialité]], tbl_produits[Nom normalisé], 0))</f>
        <v>Tranexamique (acide)</v>
      </c>
      <c r="J6873" s="34">
        <f>DATE(LEFT(tbl_data[[#This Row],[Date_rapport]], 4), MID(tbl_data[[#This Row],[Date_rapport]], 6, 2), RIGHT(tbl_data[[#This Row],[Date_rapport]], 2))</f>
        <v>45105</v>
      </c>
    </row>
    <row r="6874" spans="1:10" x14ac:dyDescent="0.2">
      <c r="A6874" s="28" t="s">
        <v>1947</v>
      </c>
      <c r="B6874" t="s">
        <v>6</v>
      </c>
      <c r="C6874" s="28" t="s">
        <v>329</v>
      </c>
      <c r="D6874" t="s">
        <v>131</v>
      </c>
      <c r="E6874" t="s">
        <v>329</v>
      </c>
      <c r="F6874" t="str">
        <f>INDEX(tbl_produits[Nom normalisé], MATCH(tbl_data[[#This Row],[Spécialité]], tbl_produits[Nom original], 0))</f>
        <v>ETOMIDATE LIPURO 20 mg/10 ml, émulsion injectable</v>
      </c>
      <c r="G6874" t="str">
        <f>INDEX(tbl_produits[Classe nom], MATCH(tbl_data[[#This Row],[NORM_Spécialité]], tbl_produits[Nom normalisé], 0))</f>
        <v>Système nerveux</v>
      </c>
      <c r="H6874">
        <f>YEAR(tbl_data[[#This Row],[Date_rapport]])</f>
        <v>2023</v>
      </c>
      <c r="I6874" t="str">
        <f>INDEX(tbl_produits[Molécule extraite], MATCH(tbl_data[[#This Row],[NORM_Spécialité]], tbl_produits[Nom normalisé], 0))</f>
        <v>Etomidate</v>
      </c>
      <c r="J6874" s="34">
        <f>DATE(LEFT(tbl_data[[#This Row],[Date_rapport]], 4), MID(tbl_data[[#This Row],[Date_rapport]], 6, 2), RIGHT(tbl_data[[#This Row],[Date_rapport]], 2))</f>
        <v>45105</v>
      </c>
    </row>
    <row r="6875" spans="1:10" x14ac:dyDescent="0.2">
      <c r="A6875" s="28" t="s">
        <v>1947</v>
      </c>
      <c r="B6875" t="s">
        <v>11</v>
      </c>
      <c r="C6875" s="28" t="s">
        <v>257</v>
      </c>
      <c r="D6875" t="s">
        <v>258</v>
      </c>
      <c r="E6875" t="s">
        <v>2</v>
      </c>
      <c r="F6875" t="str">
        <f>INDEX(tbl_produits[Nom normalisé], MATCH(tbl_data[[#This Row],[Spécialité]], tbl_produits[Nom original], 0))</f>
        <v>MEXILETINE AP-HP 200 mg, gélule - Mise à disposition de NAMUSCLA 167 mg, gélule</v>
      </c>
      <c r="G6875" t="str">
        <f>INDEX(tbl_produits[Classe nom], MATCH(tbl_data[[#This Row],[NORM_Spécialité]], tbl_produits[Nom normalisé], 0))</f>
        <v>Système cardiovasculaire</v>
      </c>
      <c r="H6875">
        <f>YEAR(tbl_data[[#This Row],[Date_rapport]])</f>
        <v>2023</v>
      </c>
      <c r="I6875" t="str">
        <f>INDEX(tbl_produits[Molécule extraite], MATCH(tbl_data[[#This Row],[NORM_Spécialité]], tbl_produits[Nom normalisé], 0))</f>
        <v>Mexilétine</v>
      </c>
      <c r="J6875" s="34">
        <f>DATE(LEFT(tbl_data[[#This Row],[Date_rapport]], 4), MID(tbl_data[[#This Row],[Date_rapport]], 6, 2), RIGHT(tbl_data[[#This Row],[Date_rapport]], 2))</f>
        <v>45105</v>
      </c>
    </row>
    <row r="6876" spans="1:10" x14ac:dyDescent="0.2">
      <c r="A6876" s="28" t="s">
        <v>1947</v>
      </c>
      <c r="B6876" t="s">
        <v>6</v>
      </c>
      <c r="C6876" s="28" t="s">
        <v>259</v>
      </c>
      <c r="D6876" t="s">
        <v>168</v>
      </c>
      <c r="E6876" t="s">
        <v>259</v>
      </c>
      <c r="F6876" t="str">
        <f>INDEX(tbl_produits[Nom normalisé], MATCH(tbl_data[[#This Row],[Spécialité]], tbl_produits[Nom original], 0))</f>
        <v>PEDIAVEN AP-HP G20, solution pour perfusion, poche bicompartimentée de 1000 ml</v>
      </c>
      <c r="G6876" t="str">
        <f>INDEX(tbl_produits[Classe nom], MATCH(tbl_data[[#This Row],[NORM_Spécialité]], tbl_produits[Nom normalisé], 0))</f>
        <v>Sang et organes hématopoïétiques</v>
      </c>
      <c r="H6876">
        <f>YEAR(tbl_data[[#This Row],[Date_rapport]])</f>
        <v>2023</v>
      </c>
      <c r="I6876" t="str">
        <f>INDEX(tbl_produits[Molécule extraite], MATCH(tbl_data[[#This Row],[NORM_Spécialité]], tbl_produits[Nom normalisé], 0))</f>
        <v>Mélange nutritif</v>
      </c>
      <c r="J6876" s="34">
        <f>DATE(LEFT(tbl_data[[#This Row],[Date_rapport]], 4), MID(tbl_data[[#This Row],[Date_rapport]], 6, 2), RIGHT(tbl_data[[#This Row],[Date_rapport]], 2))</f>
        <v>45105</v>
      </c>
    </row>
    <row r="6877" spans="1:10" x14ac:dyDescent="0.2">
      <c r="A6877" s="28" t="s">
        <v>1947</v>
      </c>
      <c r="B6877" t="s">
        <v>6</v>
      </c>
      <c r="C6877" s="28" t="s">
        <v>260</v>
      </c>
      <c r="D6877" t="s">
        <v>156</v>
      </c>
      <c r="E6877" t="s">
        <v>1618</v>
      </c>
      <c r="F6877" t="str">
        <f>INDEX(tbl_produits[Nom normalisé], MATCH(tbl_data[[#This Row],[Spécialité]], tbl_produits[Nom original], 0))</f>
        <v>LEVOTHYROX 88, 112 et 137 microgrammes, comprimé sécable</v>
      </c>
      <c r="G6877" t="str">
        <f>INDEX(tbl_produits[Classe nom], MATCH(tbl_data[[#This Row],[NORM_Spécialité]], tbl_produits[Nom normalisé], 0))</f>
        <v>Hormones systémiques sauf hormones sexuelles et insulines</v>
      </c>
      <c r="H6877">
        <f>YEAR(tbl_data[[#This Row],[Date_rapport]])</f>
        <v>2023</v>
      </c>
      <c r="I6877" t="str">
        <f>INDEX(tbl_produits[Molécule extraite], MATCH(tbl_data[[#This Row],[NORM_Spécialité]], tbl_produits[Nom normalisé], 0))</f>
        <v>Lévothyroxine sodique</v>
      </c>
      <c r="J6877" s="34">
        <f>DATE(LEFT(tbl_data[[#This Row],[Date_rapport]], 4), MID(tbl_data[[#This Row],[Date_rapport]], 6, 2), RIGHT(tbl_data[[#This Row],[Date_rapport]], 2))</f>
        <v>45105</v>
      </c>
    </row>
    <row r="6878" spans="1:10" x14ac:dyDescent="0.2">
      <c r="A6878" s="28" t="s">
        <v>1947</v>
      </c>
      <c r="B6878" t="s">
        <v>6</v>
      </c>
      <c r="C6878" s="28" t="s">
        <v>267</v>
      </c>
      <c r="D6878" t="s">
        <v>268</v>
      </c>
      <c r="E6878" t="s">
        <v>267</v>
      </c>
      <c r="F6878" t="str">
        <f>INDEX(tbl_produits[Nom normalisé], MATCH(tbl_data[[#This Row],[Spécialité]], tbl_produits[Nom original], 0))</f>
        <v>TARGRETIN 75 mg, capsule molle</v>
      </c>
      <c r="G6878" t="str">
        <f>INDEX(tbl_produits[Classe nom], MATCH(tbl_data[[#This Row],[NORM_Spécialité]], tbl_produits[Nom normalisé], 0))</f>
        <v>Antinéoplasiques et immunomodulateurs</v>
      </c>
      <c r="H6878">
        <f>YEAR(tbl_data[[#This Row],[Date_rapport]])</f>
        <v>2023</v>
      </c>
      <c r="I6878" t="str">
        <f>INDEX(tbl_produits[Molécule extraite], MATCH(tbl_data[[#This Row],[NORM_Spécialité]], tbl_produits[Nom normalisé], 0))</f>
        <v>Bexarotène</v>
      </c>
      <c r="J6878" s="34">
        <f>DATE(LEFT(tbl_data[[#This Row],[Date_rapport]], 4), MID(tbl_data[[#This Row],[Date_rapport]], 6, 2), RIGHT(tbl_data[[#This Row],[Date_rapport]], 2))</f>
        <v>45105</v>
      </c>
    </row>
    <row r="6879" spans="1:10" x14ac:dyDescent="0.2">
      <c r="A6879" s="28" t="s">
        <v>1947</v>
      </c>
      <c r="B6879" t="s">
        <v>6</v>
      </c>
      <c r="C6879" s="28" t="s">
        <v>274</v>
      </c>
      <c r="D6879" t="s">
        <v>245</v>
      </c>
      <c r="E6879" t="s">
        <v>275</v>
      </c>
      <c r="F6879" t="str">
        <f>INDEX(tbl_produits[Nom normalisé], MATCH(tbl_data[[#This Row],[Spécialité]], tbl_produits[Nom original], 0))</f>
        <v>TOBI 300 mg/5 ml,  solution pour inhalation par nébuliseur</v>
      </c>
      <c r="G6879" t="str">
        <f>INDEX(tbl_produits[Classe nom], MATCH(tbl_data[[#This Row],[NORM_Spécialité]], tbl_produits[Nom normalisé], 0))</f>
        <v>Anti-infectieux à usage systémique</v>
      </c>
      <c r="H6879">
        <f>YEAR(tbl_data[[#This Row],[Date_rapport]])</f>
        <v>2023</v>
      </c>
      <c r="I6879" t="str">
        <f>INDEX(tbl_produits[Molécule extraite], MATCH(tbl_data[[#This Row],[NORM_Spécialité]], tbl_produits[Nom normalisé], 0))</f>
        <v>Tobramycine</v>
      </c>
      <c r="J6879" s="34">
        <f>DATE(LEFT(tbl_data[[#This Row],[Date_rapport]], 4), MID(tbl_data[[#This Row],[Date_rapport]], 6, 2), RIGHT(tbl_data[[#This Row],[Date_rapport]], 2))</f>
        <v>45105</v>
      </c>
    </row>
    <row r="6880" spans="1:10" x14ac:dyDescent="0.2">
      <c r="A6880" s="28" t="s">
        <v>1947</v>
      </c>
      <c r="B6880" t="s">
        <v>9</v>
      </c>
      <c r="C6880" s="28" t="s">
        <v>275</v>
      </c>
      <c r="D6880" t="s">
        <v>276</v>
      </c>
      <c r="E6880" t="s">
        <v>2</v>
      </c>
      <c r="F6880" t="str">
        <f>INDEX(tbl_produits[Nom normalisé], MATCH(tbl_data[[#This Row],[Spécialité]], tbl_produits[Nom original], 0))</f>
        <v>IMMUNOGLOBULINE humaine normale IV (à base de) –  Ig Vena 50mg/ml, solution pour perfusion IV-  INTRATECT 50mg/ml et 100mg/ml, solution pour perfusion IV</v>
      </c>
      <c r="G6880" t="str">
        <f>INDEX(tbl_produits[Classe nom], MATCH(tbl_data[[#This Row],[NORM_Spécialité]], tbl_produits[Nom normalisé], 0))</f>
        <v>Anti-infectieux à usage systémique</v>
      </c>
      <c r="H6880">
        <f>YEAR(tbl_data[[#This Row],[Date_rapport]])</f>
        <v>2023</v>
      </c>
      <c r="I6880" t="str">
        <f>INDEX(tbl_produits[Molécule extraite], MATCH(tbl_data[[#This Row],[NORM_Spécialité]], tbl_produits[Nom normalisé], 0))</f>
        <v>Immunoglobuline humaine normale (IgG)</v>
      </c>
      <c r="J6880" s="34">
        <f>DATE(LEFT(tbl_data[[#This Row],[Date_rapport]], 4), MID(tbl_data[[#This Row],[Date_rapport]], 6, 2), RIGHT(tbl_data[[#This Row],[Date_rapport]], 2))</f>
        <v>45105</v>
      </c>
    </row>
    <row r="6881" spans="1:10" x14ac:dyDescent="0.2">
      <c r="A6881" s="28" t="s">
        <v>1947</v>
      </c>
      <c r="B6881" t="s">
        <v>11</v>
      </c>
      <c r="C6881" s="28" t="s">
        <v>275</v>
      </c>
      <c r="D6881" t="s">
        <v>277</v>
      </c>
      <c r="E6881" t="s">
        <v>2</v>
      </c>
      <c r="F6881" t="str">
        <f>INDEX(tbl_produits[Nom normalisé], MATCH(tbl_data[[#This Row],[Spécialité]], tbl_produits[Nom original], 0))</f>
        <v>NEUROBLOC 5000 U/ml,  solution injectable</v>
      </c>
      <c r="G6881" t="str">
        <f>INDEX(tbl_produits[Classe nom], MATCH(tbl_data[[#This Row],[NORM_Spécialité]], tbl_produits[Nom normalisé], 0))</f>
        <v xml:space="preserve">Système musculo-squelettique </v>
      </c>
      <c r="H6881">
        <f>YEAR(tbl_data[[#This Row],[Date_rapport]])</f>
        <v>2023</v>
      </c>
      <c r="I6881" t="str">
        <f>INDEX(tbl_produits[Molécule extraite], MATCH(tbl_data[[#This Row],[NORM_Spécialité]], tbl_produits[Nom normalisé], 0))</f>
        <v>Toxine botulique de type B</v>
      </c>
      <c r="J6881" s="34">
        <f>DATE(LEFT(tbl_data[[#This Row],[Date_rapport]], 4), MID(tbl_data[[#This Row],[Date_rapport]], 6, 2), RIGHT(tbl_data[[#This Row],[Date_rapport]], 2))</f>
        <v>45105</v>
      </c>
    </row>
    <row r="6882" spans="1:10" x14ac:dyDescent="0.2">
      <c r="A6882" s="28" t="s">
        <v>1947</v>
      </c>
      <c r="B6882" t="s">
        <v>6</v>
      </c>
      <c r="C6882" s="28" t="s">
        <v>283</v>
      </c>
      <c r="D6882" t="s">
        <v>128</v>
      </c>
      <c r="E6882" t="s">
        <v>2</v>
      </c>
      <c r="F6882" t="str">
        <f>INDEX(tbl_produits[Nom normalisé], MATCH(tbl_data[[#This Row],[Spécialité]], tbl_produits[Nom original], 0))</f>
        <v>CIPROFLOXACINE ARROW 500mg  comprimé pelliculé</v>
      </c>
      <c r="G6882" t="str">
        <f>INDEX(tbl_produits[Classe nom], MATCH(tbl_data[[#This Row],[NORM_Spécialité]], tbl_produits[Nom normalisé], 0))</f>
        <v>Anti-infectieux à usage systémique</v>
      </c>
      <c r="H6882">
        <f>YEAR(tbl_data[[#This Row],[Date_rapport]])</f>
        <v>2023</v>
      </c>
      <c r="I6882" t="str">
        <f>INDEX(tbl_produits[Molécule extraite], MATCH(tbl_data[[#This Row],[NORM_Spécialité]], tbl_produits[Nom normalisé], 0))</f>
        <v>Ciprofloxacine</v>
      </c>
      <c r="J6882" s="34">
        <f>DATE(LEFT(tbl_data[[#This Row],[Date_rapport]], 4), MID(tbl_data[[#This Row],[Date_rapport]], 6, 2), RIGHT(tbl_data[[#This Row],[Date_rapport]], 2))</f>
        <v>45105</v>
      </c>
    </row>
    <row r="6883" spans="1:10" x14ac:dyDescent="0.2">
      <c r="A6883" s="28" t="s">
        <v>1947</v>
      </c>
      <c r="B6883" t="s">
        <v>6</v>
      </c>
      <c r="C6883" s="28" t="s">
        <v>286</v>
      </c>
      <c r="D6883" t="s">
        <v>197</v>
      </c>
      <c r="E6883" t="s">
        <v>286</v>
      </c>
      <c r="F6883" t="str">
        <f>INDEX(tbl_produits[Nom normalisé], MATCH(tbl_data[[#This Row],[Spécialité]], tbl_produits[Nom original], 0))</f>
        <v>UN-ALFA 2 microgrammes/1 ml, solution injectable IV en ampoule</v>
      </c>
      <c r="G6883" t="str">
        <f>INDEX(tbl_produits[Classe nom], MATCH(tbl_data[[#This Row],[NORM_Spécialité]], tbl_produits[Nom normalisé], 0))</f>
        <v>Voies digestives et métabolisme</v>
      </c>
      <c r="H6883">
        <f>YEAR(tbl_data[[#This Row],[Date_rapport]])</f>
        <v>2023</v>
      </c>
      <c r="I6883" t="str">
        <f>INDEX(tbl_produits[Molécule extraite], MATCH(tbl_data[[#This Row],[NORM_Spécialité]], tbl_produits[Nom normalisé], 0))</f>
        <v>Alfacalcidol </v>
      </c>
      <c r="J6883" s="34">
        <f>DATE(LEFT(tbl_data[[#This Row],[Date_rapport]], 4), MID(tbl_data[[#This Row],[Date_rapport]], 6, 2), RIGHT(tbl_data[[#This Row],[Date_rapport]], 2))</f>
        <v>45105</v>
      </c>
    </row>
    <row r="6884" spans="1:10" x14ac:dyDescent="0.2">
      <c r="A6884" s="28" t="s">
        <v>1947</v>
      </c>
      <c r="B6884" t="s">
        <v>3</v>
      </c>
      <c r="C6884" s="28" t="s">
        <v>287</v>
      </c>
      <c r="D6884" t="s">
        <v>248</v>
      </c>
      <c r="E6884" t="s">
        <v>2</v>
      </c>
      <c r="F6884" t="str">
        <f>INDEX(tbl_produits[Nom normalisé], MATCH(tbl_data[[#This Row],[Spécialité]], tbl_produits[Nom original], 0))</f>
        <v>SEMAP 20 mg, comprimé</v>
      </c>
      <c r="G6884" t="str">
        <f>INDEX(tbl_produits[Classe nom], MATCH(tbl_data[[#This Row],[NORM_Spécialité]], tbl_produits[Nom normalisé], 0))</f>
        <v>Système nerveux</v>
      </c>
      <c r="H6884">
        <f>YEAR(tbl_data[[#This Row],[Date_rapport]])</f>
        <v>2023</v>
      </c>
      <c r="I6884" t="str">
        <f>INDEX(tbl_produits[Molécule extraite], MATCH(tbl_data[[#This Row],[NORM_Spécialité]], tbl_produits[Nom normalisé], 0))</f>
        <v>Penfluridol</v>
      </c>
      <c r="J6884" s="34">
        <f>DATE(LEFT(tbl_data[[#This Row],[Date_rapport]], 4), MID(tbl_data[[#This Row],[Date_rapport]], 6, 2), RIGHT(tbl_data[[#This Row],[Date_rapport]], 2))</f>
        <v>45105</v>
      </c>
    </row>
    <row r="6885" spans="1:10" x14ac:dyDescent="0.2">
      <c r="A6885" s="28" t="s">
        <v>1947</v>
      </c>
      <c r="B6885" t="s">
        <v>3</v>
      </c>
      <c r="C6885" s="28" t="s">
        <v>289</v>
      </c>
      <c r="D6885" t="s">
        <v>238</v>
      </c>
      <c r="E6885" t="s">
        <v>2</v>
      </c>
      <c r="F6885" t="str">
        <f>INDEX(tbl_produits[Nom normalisé], MATCH(tbl_data[[#This Row],[Spécialité]], tbl_produits[Nom original], 0))</f>
        <v>SOLUMEDROL 40 mg/2ml  lyophilisat et solution pour usage parentéral</v>
      </c>
      <c r="G6885" t="str">
        <f>INDEX(tbl_produits[Classe nom], MATCH(tbl_data[[#This Row],[NORM_Spécialité]], tbl_produits[Nom normalisé], 0))</f>
        <v>Hormones systémiques sauf hormones sexuelles et insulines</v>
      </c>
      <c r="H6885">
        <f>YEAR(tbl_data[[#This Row],[Date_rapport]])</f>
        <v>2023</v>
      </c>
      <c r="I6885" t="str">
        <f>INDEX(tbl_produits[Molécule extraite], MATCH(tbl_data[[#This Row],[NORM_Spécialité]], tbl_produits[Nom normalisé], 0))</f>
        <v>Méthylprednisolone (hydrogénosuccinate de)</v>
      </c>
      <c r="J6885" s="34">
        <f>DATE(LEFT(tbl_data[[#This Row],[Date_rapport]], 4), MID(tbl_data[[#This Row],[Date_rapport]], 6, 2), RIGHT(tbl_data[[#This Row],[Date_rapport]], 2))</f>
        <v>45105</v>
      </c>
    </row>
    <row r="6886" spans="1:10" x14ac:dyDescent="0.2">
      <c r="A6886" s="28" t="s">
        <v>1947</v>
      </c>
      <c r="B6886" t="s">
        <v>3</v>
      </c>
      <c r="C6886" s="28" t="s">
        <v>289</v>
      </c>
      <c r="D6886" t="s">
        <v>237</v>
      </c>
      <c r="E6886" t="s">
        <v>2</v>
      </c>
      <c r="F6886" t="str">
        <f>INDEX(tbl_produits[Nom normalisé], MATCH(tbl_data[[#This Row],[Spécialité]], tbl_produits[Nom original], 0))</f>
        <v>URAPIDIL 100 mg/20 ml, solution injectable</v>
      </c>
      <c r="G6886" t="str">
        <f>INDEX(tbl_produits[Classe nom], MATCH(tbl_data[[#This Row],[NORM_Spécialité]], tbl_produits[Nom normalisé], 0))</f>
        <v>Système cardiovasculaire</v>
      </c>
      <c r="H6886">
        <f>YEAR(tbl_data[[#This Row],[Date_rapport]])</f>
        <v>2023</v>
      </c>
      <c r="I6886" t="str">
        <f>INDEX(tbl_produits[Molécule extraite], MATCH(tbl_data[[#This Row],[NORM_Spécialité]], tbl_produits[Nom normalisé], 0))</f>
        <v>Uradipil</v>
      </c>
      <c r="J6886" s="34">
        <f>DATE(LEFT(tbl_data[[#This Row],[Date_rapport]], 4), MID(tbl_data[[#This Row],[Date_rapport]], 6, 2), RIGHT(tbl_data[[#This Row],[Date_rapport]], 2))</f>
        <v>45105</v>
      </c>
    </row>
    <row r="6887" spans="1:10" x14ac:dyDescent="0.2">
      <c r="A6887" s="28" t="s">
        <v>1947</v>
      </c>
      <c r="B6887" t="s">
        <v>11</v>
      </c>
      <c r="C6887" s="28" t="s">
        <v>290</v>
      </c>
      <c r="D6887" t="s">
        <v>125</v>
      </c>
      <c r="E6887" t="s">
        <v>2</v>
      </c>
      <c r="F6887" t="str">
        <f>INDEX(tbl_produits[Nom normalisé], MATCH(tbl_data[[#This Row],[Spécialité]], tbl_produits[Nom original], 0))</f>
        <v>IOBENGUANE (131I) pour thérapie CIS bio international 370 MBq/mL, solution pour perfusion</v>
      </c>
      <c r="G6887" t="str">
        <f>INDEX(tbl_produits[Classe nom], MATCH(tbl_data[[#This Row],[NORM_Spécialité]], tbl_produits[Nom normalisé], 0))</f>
        <v>Divers</v>
      </c>
      <c r="H6887">
        <f>YEAR(tbl_data[[#This Row],[Date_rapport]])</f>
        <v>2023</v>
      </c>
      <c r="I6887" t="str">
        <f>INDEX(tbl_produits[Molécule extraite], MATCH(tbl_data[[#This Row],[NORM_Spécialité]], tbl_produits[Nom normalisé], 0))</f>
        <v>Iobenguane (131I)</v>
      </c>
      <c r="J6887" s="34">
        <f>DATE(LEFT(tbl_data[[#This Row],[Date_rapport]], 4), MID(tbl_data[[#This Row],[Date_rapport]], 6, 2), RIGHT(tbl_data[[#This Row],[Date_rapport]], 2))</f>
        <v>45105</v>
      </c>
    </row>
    <row r="6888" spans="1:10" x14ac:dyDescent="0.2">
      <c r="A6888" s="28" t="s">
        <v>1947</v>
      </c>
      <c r="B6888" t="s">
        <v>9</v>
      </c>
      <c r="C6888" s="28" t="s">
        <v>291</v>
      </c>
      <c r="D6888" t="s">
        <v>137</v>
      </c>
      <c r="E6888" t="s">
        <v>2</v>
      </c>
      <c r="F6888" t="str">
        <f>INDEX(tbl_produits[Nom normalisé], MATCH(tbl_data[[#This Row],[Spécialité]], tbl_produits[Nom original], 0))</f>
        <v>TOPIRAMATE  50 mg MYLAN, comprimé pelliculé- TOPIRAMATE 100 mg MYLAN, comprimé pelliculé</v>
      </c>
      <c r="G6888" t="str">
        <f>INDEX(tbl_produits[Classe nom], MATCH(tbl_data[[#This Row],[NORM_Spécialité]], tbl_produits[Nom normalisé], 0))</f>
        <v>Système nerveux</v>
      </c>
      <c r="H6888">
        <f>YEAR(tbl_data[[#This Row],[Date_rapport]])</f>
        <v>2023</v>
      </c>
      <c r="I6888" t="str">
        <f>INDEX(tbl_produits[Molécule extraite], MATCH(tbl_data[[#This Row],[NORM_Spécialité]], tbl_produits[Nom normalisé], 0))</f>
        <v>Topiramate</v>
      </c>
      <c r="J6888" s="34">
        <f>DATE(LEFT(tbl_data[[#This Row],[Date_rapport]], 4), MID(tbl_data[[#This Row],[Date_rapport]], 6, 2), RIGHT(tbl_data[[#This Row],[Date_rapport]], 2))</f>
        <v>45105</v>
      </c>
    </row>
    <row r="6889" spans="1:10" x14ac:dyDescent="0.2">
      <c r="A6889" s="28" t="s">
        <v>1947</v>
      </c>
      <c r="B6889" t="s">
        <v>3</v>
      </c>
      <c r="C6889" s="28" t="s">
        <v>294</v>
      </c>
      <c r="D6889" t="s">
        <v>211</v>
      </c>
      <c r="E6889" t="s">
        <v>2</v>
      </c>
      <c r="F6889" t="str">
        <f>INDEX(tbl_produits[Nom normalisé], MATCH(tbl_data[[#This Row],[Spécialité]], tbl_produits[Nom original], 0))</f>
        <v>BLEOMYCINE BELLON 15 mg, poudre pour solution injectable</v>
      </c>
      <c r="G6889" t="str">
        <f>INDEX(tbl_produits[Classe nom], MATCH(tbl_data[[#This Row],[NORM_Spécialité]], tbl_produits[Nom normalisé], 0))</f>
        <v>Antinéoplasiques et immunomodulateurs</v>
      </c>
      <c r="H6889">
        <f>YEAR(tbl_data[[#This Row],[Date_rapport]])</f>
        <v>2023</v>
      </c>
      <c r="I6889" t="str">
        <f>INDEX(tbl_produits[Molécule extraite], MATCH(tbl_data[[#This Row],[NORM_Spécialité]], tbl_produits[Nom normalisé], 0))</f>
        <v>Bléomycine (sulfate de)</v>
      </c>
      <c r="J6889" s="34">
        <f>DATE(LEFT(tbl_data[[#This Row],[Date_rapport]], 4), MID(tbl_data[[#This Row],[Date_rapport]], 6, 2), RIGHT(tbl_data[[#This Row],[Date_rapport]], 2))</f>
        <v>45105</v>
      </c>
    </row>
    <row r="6890" spans="1:10" x14ac:dyDescent="0.2">
      <c r="A6890" s="28" t="s">
        <v>1947</v>
      </c>
      <c r="B6890" t="s">
        <v>11</v>
      </c>
      <c r="C6890" s="28" t="s">
        <v>294</v>
      </c>
      <c r="D6890" t="s">
        <v>232</v>
      </c>
      <c r="E6890" t="s">
        <v>2</v>
      </c>
      <c r="F6890" t="str">
        <f>INDEX(tbl_produits[Nom normalisé], MATCH(tbl_data[[#This Row],[Spécialité]], tbl_produits[Nom original], 0))</f>
        <v>MINIRIN 0,1 mg/ml solution pour administration endonasale</v>
      </c>
      <c r="G6890" t="str">
        <f>INDEX(tbl_produits[Classe nom], MATCH(tbl_data[[#This Row],[NORM_Spécialité]], tbl_produits[Nom normalisé], 0))</f>
        <v>Hormones systémiques sauf hormones sexuelles et insulines</v>
      </c>
      <c r="H6890">
        <f>YEAR(tbl_data[[#This Row],[Date_rapport]])</f>
        <v>2023</v>
      </c>
      <c r="I6890" t="str">
        <f>INDEX(tbl_produits[Molécule extraite], MATCH(tbl_data[[#This Row],[NORM_Spécialité]], tbl_produits[Nom normalisé], 0))</f>
        <v>Desmopressine</v>
      </c>
      <c r="J6890" s="34">
        <f>DATE(LEFT(tbl_data[[#This Row],[Date_rapport]], 4), MID(tbl_data[[#This Row],[Date_rapport]], 6, 2), RIGHT(tbl_data[[#This Row],[Date_rapport]], 2))</f>
        <v>45105</v>
      </c>
    </row>
    <row r="6891" spans="1:10" x14ac:dyDescent="0.2">
      <c r="A6891" s="28" t="s">
        <v>1947</v>
      </c>
      <c r="B6891" t="s">
        <v>9</v>
      </c>
      <c r="C6891" s="28" t="s">
        <v>296</v>
      </c>
      <c r="D6891" t="s">
        <v>74</v>
      </c>
      <c r="E6891" t="s">
        <v>2</v>
      </c>
      <c r="F6891" t="str">
        <f>INDEX(tbl_produits[Nom normalisé], MATCH(tbl_data[[#This Row],[Spécialité]], tbl_produits[Nom original], 0))</f>
        <v>HEPATATE poudre pour solution injectable . Trousse pour la préparation radiopharmaceutique</v>
      </c>
      <c r="G6891" t="str">
        <f>INDEX(tbl_produits[Classe nom], MATCH(tbl_data[[#This Row],[NORM_Spécialité]], tbl_produits[Nom normalisé], 0))</f>
        <v>Divers</v>
      </c>
      <c r="H6891">
        <f>YEAR(tbl_data[[#This Row],[Date_rapport]])</f>
        <v>2023</v>
      </c>
      <c r="I6891" t="str">
        <f>INDEX(tbl_produits[Molécule extraite], MATCH(tbl_data[[#This Row],[NORM_Spécialité]], tbl_produits[Nom normalisé], 0))</f>
        <v>N/A</v>
      </c>
      <c r="J6891" s="34">
        <f>DATE(LEFT(tbl_data[[#This Row],[Date_rapport]], 4), MID(tbl_data[[#This Row],[Date_rapport]], 6, 2), RIGHT(tbl_data[[#This Row],[Date_rapport]], 2))</f>
        <v>45105</v>
      </c>
    </row>
    <row r="6892" spans="1:10" x14ac:dyDescent="0.2">
      <c r="A6892" s="28" t="s">
        <v>1947</v>
      </c>
      <c r="B6892" t="s">
        <v>3</v>
      </c>
      <c r="C6892" s="28" t="s">
        <v>296</v>
      </c>
      <c r="D6892" t="s">
        <v>4</v>
      </c>
      <c r="E6892" t="s">
        <v>2</v>
      </c>
      <c r="F6892" t="str">
        <f>INDEX(tbl_produits[Nom normalisé], MATCH(tbl_data[[#This Row],[Spécialité]], tbl_produits[Nom original], 0))</f>
        <v>ALKONATREM   150 mg, gélule</v>
      </c>
      <c r="G6892" t="str">
        <f>INDEX(tbl_produits[Classe nom], MATCH(tbl_data[[#This Row],[NORM_Spécialité]], tbl_produits[Nom normalisé], 0))</f>
        <v>Anti-infectieux à usage systémique</v>
      </c>
      <c r="H6892">
        <f>YEAR(tbl_data[[#This Row],[Date_rapport]])</f>
        <v>2023</v>
      </c>
      <c r="I6892" t="str">
        <f>INDEX(tbl_produits[Molécule extraite], MATCH(tbl_data[[#This Row],[NORM_Spécialité]], tbl_produits[Nom normalisé], 0))</f>
        <v>Chlorhydrate de déméclocycline</v>
      </c>
      <c r="J6892" s="34">
        <f>DATE(LEFT(tbl_data[[#This Row],[Date_rapport]], 4), MID(tbl_data[[#This Row],[Date_rapport]], 6, 2), RIGHT(tbl_data[[#This Row],[Date_rapport]], 2))</f>
        <v>45105</v>
      </c>
    </row>
    <row r="6893" spans="1:10" x14ac:dyDescent="0.2">
      <c r="A6893" s="28" t="s">
        <v>1947</v>
      </c>
      <c r="B6893" t="s">
        <v>6</v>
      </c>
      <c r="C6893" s="28" t="s">
        <v>297</v>
      </c>
      <c r="D6893" t="s">
        <v>224</v>
      </c>
      <c r="E6893" t="s">
        <v>298</v>
      </c>
      <c r="F6893" t="str">
        <f>INDEX(tbl_produits[Nom normalisé], MATCH(tbl_data[[#This Row],[Spécialité]], tbl_produits[Nom original], 0))</f>
        <v>INVANZ 1 G, poudre pour solution à diluer pour perfusion</v>
      </c>
      <c r="G6893" t="str">
        <f>INDEX(tbl_produits[Classe nom], MATCH(tbl_data[[#This Row],[NORM_Spécialité]], tbl_produits[Nom normalisé], 0))</f>
        <v>Anti-infectieux à usage systémique</v>
      </c>
      <c r="H6893">
        <f>YEAR(tbl_data[[#This Row],[Date_rapport]])</f>
        <v>2023</v>
      </c>
      <c r="I6893" t="str">
        <f>INDEX(tbl_produits[Molécule extraite], MATCH(tbl_data[[#This Row],[NORM_Spécialité]], tbl_produits[Nom normalisé], 0))</f>
        <v>Ertapénem</v>
      </c>
      <c r="J6893" s="34">
        <f>DATE(LEFT(tbl_data[[#This Row],[Date_rapport]], 4), MID(tbl_data[[#This Row],[Date_rapport]], 6, 2), RIGHT(tbl_data[[#This Row],[Date_rapport]], 2))</f>
        <v>45105</v>
      </c>
    </row>
    <row r="6894" spans="1:10" x14ac:dyDescent="0.2">
      <c r="A6894" s="28" t="s">
        <v>1947</v>
      </c>
      <c r="B6894" t="s">
        <v>6</v>
      </c>
      <c r="C6894" s="28" t="s">
        <v>297</v>
      </c>
      <c r="D6894" t="s">
        <v>171</v>
      </c>
      <c r="E6894" t="s">
        <v>297</v>
      </c>
      <c r="F6894" t="str">
        <f>INDEX(tbl_produits[Nom normalisé], MATCH(tbl_data[[#This Row],[Spécialité]], tbl_produits[Nom original], 0))</f>
        <v>DIAZEPAM  5 mg et 10 mg comprimé</v>
      </c>
      <c r="G6894" t="str">
        <f>INDEX(tbl_produits[Classe nom], MATCH(tbl_data[[#This Row],[NORM_Spécialité]], tbl_produits[Nom normalisé], 0))</f>
        <v>Système nerveux</v>
      </c>
      <c r="H6894">
        <f>YEAR(tbl_data[[#This Row],[Date_rapport]])</f>
        <v>2023</v>
      </c>
      <c r="I6894" t="str">
        <f>INDEX(tbl_produits[Molécule extraite], MATCH(tbl_data[[#This Row],[NORM_Spécialité]], tbl_produits[Nom normalisé], 0))</f>
        <v>Diazépam</v>
      </c>
      <c r="J6894" s="34">
        <f>DATE(LEFT(tbl_data[[#This Row],[Date_rapport]], 4), MID(tbl_data[[#This Row],[Date_rapport]], 6, 2), RIGHT(tbl_data[[#This Row],[Date_rapport]], 2))</f>
        <v>45105</v>
      </c>
    </row>
    <row r="6895" spans="1:10" x14ac:dyDescent="0.2">
      <c r="A6895" s="28" t="s">
        <v>1947</v>
      </c>
      <c r="B6895" t="s">
        <v>3</v>
      </c>
      <c r="C6895" s="28" t="s">
        <v>300</v>
      </c>
      <c r="D6895" t="s">
        <v>230</v>
      </c>
      <c r="E6895" t="s">
        <v>2</v>
      </c>
      <c r="F6895" t="str">
        <f>INDEX(tbl_produits[Nom normalisé], MATCH(tbl_data[[#This Row],[Spécialité]], tbl_produits[Nom original], 0))</f>
        <v>ZONISAMIDE MYLAN 100 mg, gélule</v>
      </c>
      <c r="G6895" t="str">
        <f>INDEX(tbl_produits[Classe nom], MATCH(tbl_data[[#This Row],[NORM_Spécialité]], tbl_produits[Nom normalisé], 0))</f>
        <v>Système nerveux</v>
      </c>
      <c r="H6895">
        <f>YEAR(tbl_data[[#This Row],[Date_rapport]])</f>
        <v>2023</v>
      </c>
      <c r="I6895" t="str">
        <f>INDEX(tbl_produits[Molécule extraite], MATCH(tbl_data[[#This Row],[NORM_Spécialité]], tbl_produits[Nom normalisé], 0))</f>
        <v>Zonisamide</v>
      </c>
      <c r="J6895" s="34">
        <f>DATE(LEFT(tbl_data[[#This Row],[Date_rapport]], 4), MID(tbl_data[[#This Row],[Date_rapport]], 6, 2), RIGHT(tbl_data[[#This Row],[Date_rapport]], 2))</f>
        <v>45105</v>
      </c>
    </row>
    <row r="6896" spans="1:10" x14ac:dyDescent="0.2">
      <c r="A6896" s="28" t="s">
        <v>1947</v>
      </c>
      <c r="B6896" t="s">
        <v>3</v>
      </c>
      <c r="C6896" s="28" t="s">
        <v>300</v>
      </c>
      <c r="D6896" t="s">
        <v>116</v>
      </c>
      <c r="E6896" t="s">
        <v>2</v>
      </c>
      <c r="F6896" t="str">
        <f>INDEX(tbl_produits[Nom normalisé], MATCH(tbl_data[[#This Row],[Spécialité]], tbl_produits[Nom original], 0))</f>
        <v>ZEVALIN 1,6 mg/ml, trousse pour préparations radiopharmaceutiques pour perfusion</v>
      </c>
      <c r="G6896" t="str">
        <f>INDEX(tbl_produits[Classe nom], MATCH(tbl_data[[#This Row],[NORM_Spécialité]], tbl_produits[Nom normalisé], 0))</f>
        <v>Antinéoplasiques et immunomodulateurs</v>
      </c>
      <c r="H6896">
        <f>YEAR(tbl_data[[#This Row],[Date_rapport]])</f>
        <v>2023</v>
      </c>
      <c r="I6896" t="str">
        <f>INDEX(tbl_produits[Molécule extraite], MATCH(tbl_data[[#This Row],[NORM_Spécialité]], tbl_produits[Nom normalisé], 0))</f>
        <v>Ibritumomab tiuxétan</v>
      </c>
      <c r="J6896" s="34">
        <f>DATE(LEFT(tbl_data[[#This Row],[Date_rapport]], 4), MID(tbl_data[[#This Row],[Date_rapport]], 6, 2), RIGHT(tbl_data[[#This Row],[Date_rapport]], 2))</f>
        <v>45105</v>
      </c>
    </row>
    <row r="6897" spans="1:10" x14ac:dyDescent="0.2">
      <c r="A6897" s="28" t="s">
        <v>1947</v>
      </c>
      <c r="B6897" t="s">
        <v>9</v>
      </c>
      <c r="C6897" s="28" t="s">
        <v>300</v>
      </c>
      <c r="D6897" t="s">
        <v>48</v>
      </c>
      <c r="E6897" t="s">
        <v>2</v>
      </c>
      <c r="F6897" t="str">
        <f>INDEX(tbl_produits[Nom normalisé], MATCH(tbl_data[[#This Row],[Spécialité]], tbl_produits[Nom original], 0))</f>
        <v>ZENTEL 400 mg, comprimé</v>
      </c>
      <c r="G6897" t="str">
        <f>INDEX(tbl_produits[Classe nom], MATCH(tbl_data[[#This Row],[NORM_Spécialité]], tbl_produits[Nom normalisé], 0))</f>
        <v>Antiparasitaires, insecticides et répulsifs</v>
      </c>
      <c r="H6897">
        <f>YEAR(tbl_data[[#This Row],[Date_rapport]])</f>
        <v>2023</v>
      </c>
      <c r="I6897" t="str">
        <f>INDEX(tbl_produits[Molécule extraite], MATCH(tbl_data[[#This Row],[NORM_Spécialité]], tbl_produits[Nom normalisé], 0))</f>
        <v>Albendazole</v>
      </c>
      <c r="J6897" s="34">
        <f>DATE(LEFT(tbl_data[[#This Row],[Date_rapport]], 4), MID(tbl_data[[#This Row],[Date_rapport]], 6, 2), RIGHT(tbl_data[[#This Row],[Date_rapport]], 2))</f>
        <v>45105</v>
      </c>
    </row>
    <row r="6898" spans="1:10" x14ac:dyDescent="0.2">
      <c r="A6898" s="28" t="s">
        <v>1947</v>
      </c>
      <c r="B6898" t="s">
        <v>3</v>
      </c>
      <c r="C6898" s="28" t="s">
        <v>300</v>
      </c>
      <c r="D6898" t="s">
        <v>95</v>
      </c>
      <c r="E6898" t="s">
        <v>2</v>
      </c>
      <c r="F6898" t="str">
        <f>INDEX(tbl_produits[Nom normalisé], MATCH(tbl_data[[#This Row],[Spécialité]], tbl_produits[Nom original], 0))</f>
        <v>VITRAKVI 20 mg/ml, solution buvable flacon de 100 ml</v>
      </c>
      <c r="G6898" t="str">
        <f>INDEX(tbl_produits[Classe nom], MATCH(tbl_data[[#This Row],[NORM_Spécialité]], tbl_produits[Nom normalisé], 0))</f>
        <v>Antinéoplasiques et immunomodulateurs</v>
      </c>
      <c r="H6898">
        <f>YEAR(tbl_data[[#This Row],[Date_rapport]])</f>
        <v>2023</v>
      </c>
      <c r="I6898" t="str">
        <f>INDEX(tbl_produits[Molécule extraite], MATCH(tbl_data[[#This Row],[NORM_Spécialité]], tbl_produits[Nom normalisé], 0))</f>
        <v>Larotrectinib</v>
      </c>
      <c r="J6898" s="34">
        <f>DATE(LEFT(tbl_data[[#This Row],[Date_rapport]], 4), MID(tbl_data[[#This Row],[Date_rapport]], 6, 2), RIGHT(tbl_data[[#This Row],[Date_rapport]], 2))</f>
        <v>45105</v>
      </c>
    </row>
    <row r="6899" spans="1:10" x14ac:dyDescent="0.2">
      <c r="A6899" s="28" t="s">
        <v>1947</v>
      </c>
      <c r="B6899" t="s">
        <v>6</v>
      </c>
      <c r="C6899" s="28" t="s">
        <v>300</v>
      </c>
      <c r="D6899" t="s">
        <v>59</v>
      </c>
      <c r="E6899" t="s">
        <v>1574</v>
      </c>
      <c r="F6899" t="str">
        <f>INDEX(tbl_produits[Nom normalisé], MATCH(tbl_data[[#This Row],[Spécialité]], tbl_produits[Nom original], 0))</f>
        <v>VEDROP 50mg/ml  solution buvable flacon de 20 ml et de 60 ml</v>
      </c>
      <c r="G6899" t="str">
        <f>INDEX(tbl_produits[Classe nom], MATCH(tbl_data[[#This Row],[NORM_Spécialité]], tbl_produits[Nom normalisé], 0))</f>
        <v>Voies digestives et métabolisme</v>
      </c>
      <c r="H6899">
        <f>YEAR(tbl_data[[#This Row],[Date_rapport]])</f>
        <v>2023</v>
      </c>
      <c r="I6899" t="str">
        <f>INDEX(tbl_produits[Molécule extraite], MATCH(tbl_data[[#This Row],[NORM_Spécialité]], tbl_produits[Nom normalisé], 0))</f>
        <v>Tocophérol</v>
      </c>
      <c r="J6899" s="34">
        <f>DATE(LEFT(tbl_data[[#This Row],[Date_rapport]], 4), MID(tbl_data[[#This Row],[Date_rapport]], 6, 2), RIGHT(tbl_data[[#This Row],[Date_rapport]], 2))</f>
        <v>45105</v>
      </c>
    </row>
    <row r="6900" spans="1:10" x14ac:dyDescent="0.2">
      <c r="A6900" s="28" t="s">
        <v>1947</v>
      </c>
      <c r="B6900" t="s">
        <v>3</v>
      </c>
      <c r="C6900" s="28" t="s">
        <v>300</v>
      </c>
      <c r="D6900" t="s">
        <v>70</v>
      </c>
      <c r="E6900" t="s">
        <v>2</v>
      </c>
      <c r="F6900" t="str">
        <f>INDEX(tbl_produits[Nom normalisé], MATCH(tbl_data[[#This Row],[Spécialité]], tbl_produits[Nom original], 0))</f>
        <v>VAMINOLACT solution pour perfusion en flacon de verre de 100 ml</v>
      </c>
      <c r="G6900" t="str">
        <f>INDEX(tbl_produits[Classe nom], MATCH(tbl_data[[#This Row],[NORM_Spécialité]], tbl_produits[Nom normalisé], 0))</f>
        <v>Sang et organes hématopoïétiques</v>
      </c>
      <c r="H6900">
        <f>YEAR(tbl_data[[#This Row],[Date_rapport]])</f>
        <v>2023</v>
      </c>
      <c r="I6900" t="str">
        <f>INDEX(tbl_produits[Molécule extraite], MATCH(tbl_data[[#This Row],[NORM_Spécialité]], tbl_produits[Nom normalisé], 0))</f>
        <v>Alanine / Arginine / Acide aspartique / …</v>
      </c>
      <c r="J6900" s="34">
        <f>DATE(LEFT(tbl_data[[#This Row],[Date_rapport]], 4), MID(tbl_data[[#This Row],[Date_rapport]], 6, 2), RIGHT(tbl_data[[#This Row],[Date_rapport]], 2))</f>
        <v>45105</v>
      </c>
    </row>
    <row r="6901" spans="1:10" x14ac:dyDescent="0.2">
      <c r="A6901" s="28" t="s">
        <v>1947</v>
      </c>
      <c r="B6901" t="s">
        <v>3</v>
      </c>
      <c r="C6901" s="28" t="s">
        <v>300</v>
      </c>
      <c r="D6901" t="s">
        <v>71</v>
      </c>
      <c r="E6901" t="s">
        <v>2</v>
      </c>
      <c r="F6901" t="str">
        <f>INDEX(tbl_produits[Nom normalisé], MATCH(tbl_data[[#This Row],[Spécialité]], tbl_produits[Nom original], 0))</f>
        <v>VAMINOLACT solution pour perfusion en flacon de verre de 1000 ml</v>
      </c>
      <c r="G6901" t="str">
        <f>INDEX(tbl_produits[Classe nom], MATCH(tbl_data[[#This Row],[NORM_Spécialité]], tbl_produits[Nom normalisé], 0))</f>
        <v>Sang et organes hématopoïétiques</v>
      </c>
      <c r="H6901">
        <f>YEAR(tbl_data[[#This Row],[Date_rapport]])</f>
        <v>2023</v>
      </c>
      <c r="I6901" t="str">
        <f>INDEX(tbl_produits[Molécule extraite], MATCH(tbl_data[[#This Row],[NORM_Spécialité]], tbl_produits[Nom normalisé], 0))</f>
        <v>Alanine / Arginine / Acide aspartique / …</v>
      </c>
      <c r="J6901" s="34">
        <f>DATE(LEFT(tbl_data[[#This Row],[Date_rapport]], 4), MID(tbl_data[[#This Row],[Date_rapport]], 6, 2), RIGHT(tbl_data[[#This Row],[Date_rapport]], 2))</f>
        <v>45105</v>
      </c>
    </row>
    <row r="6902" spans="1:10" x14ac:dyDescent="0.2">
      <c r="A6902" s="28" t="s">
        <v>1947</v>
      </c>
      <c r="B6902" t="s">
        <v>11</v>
      </c>
      <c r="C6902" s="28" t="s">
        <v>300</v>
      </c>
      <c r="D6902" t="s">
        <v>150</v>
      </c>
      <c r="E6902" t="s">
        <v>2</v>
      </c>
      <c r="F6902" t="str">
        <f>INDEX(tbl_produits[Nom normalisé], MATCH(tbl_data[[#This Row],[Spécialité]], tbl_produits[Nom original], 0))</f>
        <v>UNACIM INJECTABLE 1 g  poudre et solution pour usage parentéral (1 flacon de poudre de 1,73 g - 1 ampoule de solvant de 3,2 ml)</v>
      </c>
      <c r="G6902" t="str">
        <f>INDEX(tbl_produits[Classe nom], MATCH(tbl_data[[#This Row],[NORM_Spécialité]], tbl_produits[Nom normalisé], 0))</f>
        <v>Anti-infectieux à usage systémique</v>
      </c>
      <c r="H6902">
        <f>YEAR(tbl_data[[#This Row],[Date_rapport]])</f>
        <v>2023</v>
      </c>
      <c r="I6902" t="str">
        <f>INDEX(tbl_produits[Molécule extraite], MATCH(tbl_data[[#This Row],[NORM_Spécialité]], tbl_produits[Nom normalisé], 0))</f>
        <v>Ampicilline sodique / sulbactam sodique</v>
      </c>
      <c r="J6902" s="34">
        <f>DATE(LEFT(tbl_data[[#This Row],[Date_rapport]], 4), MID(tbl_data[[#This Row],[Date_rapport]], 6, 2), RIGHT(tbl_data[[#This Row],[Date_rapport]], 2))</f>
        <v>45105</v>
      </c>
    </row>
    <row r="6903" spans="1:10" x14ac:dyDescent="0.2">
      <c r="A6903" s="28" t="s">
        <v>1947</v>
      </c>
      <c r="B6903" t="s">
        <v>9</v>
      </c>
      <c r="C6903" s="28" t="s">
        <v>300</v>
      </c>
      <c r="D6903" t="s">
        <v>229</v>
      </c>
      <c r="E6903" t="s">
        <v>2</v>
      </c>
      <c r="F6903" t="str">
        <f>INDEX(tbl_produits[Nom normalisé], MATCH(tbl_data[[#This Row],[Spécialité]], tbl_produits[Nom original], 0))</f>
        <v>TOPIRAMATE SANDOZ 100 mg, comprimé pelliculé</v>
      </c>
      <c r="G6903" t="str">
        <f>INDEX(tbl_produits[Classe nom], MATCH(tbl_data[[#This Row],[NORM_Spécialité]], tbl_produits[Nom normalisé], 0))</f>
        <v>Système nerveux</v>
      </c>
      <c r="H6903">
        <f>YEAR(tbl_data[[#This Row],[Date_rapport]])</f>
        <v>2023</v>
      </c>
      <c r="I6903" t="str">
        <f>INDEX(tbl_produits[Molécule extraite], MATCH(tbl_data[[#This Row],[NORM_Spécialité]], tbl_produits[Nom normalisé], 0))</f>
        <v>Topiramate</v>
      </c>
      <c r="J6903" s="34">
        <f>DATE(LEFT(tbl_data[[#This Row],[Date_rapport]], 4), MID(tbl_data[[#This Row],[Date_rapport]], 6, 2), RIGHT(tbl_data[[#This Row],[Date_rapport]], 2))</f>
        <v>45105</v>
      </c>
    </row>
    <row r="6904" spans="1:10" x14ac:dyDescent="0.2">
      <c r="A6904" s="28" t="s">
        <v>1947</v>
      </c>
      <c r="B6904" t="s">
        <v>6</v>
      </c>
      <c r="C6904" s="28" t="s">
        <v>300</v>
      </c>
      <c r="D6904" t="s">
        <v>27</v>
      </c>
      <c r="E6904" t="s">
        <v>1557</v>
      </c>
      <c r="F6904" t="str">
        <f>INDEX(tbl_produits[Nom normalisé], MATCH(tbl_data[[#This Row],[Spécialité]], tbl_produits[Nom original], 0))</f>
        <v>TOBI PODHALER 28 mg, poudre pour inhalation en gélule</v>
      </c>
      <c r="G6904" t="str">
        <f>INDEX(tbl_produits[Classe nom], MATCH(tbl_data[[#This Row],[NORM_Spécialité]], tbl_produits[Nom normalisé], 0))</f>
        <v>Anti-infectieux à usage systémique</v>
      </c>
      <c r="H6904">
        <f>YEAR(tbl_data[[#This Row],[Date_rapport]])</f>
        <v>2023</v>
      </c>
      <c r="I6904" t="str">
        <f>INDEX(tbl_produits[Molécule extraite], MATCH(tbl_data[[#This Row],[NORM_Spécialité]], tbl_produits[Nom normalisé], 0))</f>
        <v>Tobramycine</v>
      </c>
      <c r="J6904" s="34">
        <f>DATE(LEFT(tbl_data[[#This Row],[Date_rapport]], 4), MID(tbl_data[[#This Row],[Date_rapport]], 6, 2), RIGHT(tbl_data[[#This Row],[Date_rapport]], 2))</f>
        <v>45105</v>
      </c>
    </row>
    <row r="6905" spans="1:10" x14ac:dyDescent="0.2">
      <c r="A6905" s="28" t="s">
        <v>1947</v>
      </c>
      <c r="B6905" t="s">
        <v>6</v>
      </c>
      <c r="C6905" s="28" t="s">
        <v>300</v>
      </c>
      <c r="D6905" t="s">
        <v>123</v>
      </c>
      <c r="E6905" t="s">
        <v>1598</v>
      </c>
      <c r="F6905" t="str">
        <f>INDEX(tbl_produits[Nom normalisé], MATCH(tbl_data[[#This Row],[Spécialité]], tbl_produits[Nom original], 0))</f>
        <v>THYROZOL  5 mg,10 mg et 20 mg</v>
      </c>
      <c r="G6905" t="str">
        <f>INDEX(tbl_produits[Classe nom], MATCH(tbl_data[[#This Row],[NORM_Spécialité]], tbl_produits[Nom normalisé], 0))</f>
        <v>Hormones systémiques sauf hormones sexuelles et insulines</v>
      </c>
      <c r="H6905">
        <f>YEAR(tbl_data[[#This Row],[Date_rapport]])</f>
        <v>2023</v>
      </c>
      <c r="I6905" t="str">
        <f>INDEX(tbl_produits[Molécule extraite], MATCH(tbl_data[[#This Row],[NORM_Spécialité]], tbl_produits[Nom normalisé], 0))</f>
        <v>Thiamazole</v>
      </c>
      <c r="J6905" s="34">
        <f>DATE(LEFT(tbl_data[[#This Row],[Date_rapport]], 4), MID(tbl_data[[#This Row],[Date_rapport]], 6, 2), RIGHT(tbl_data[[#This Row],[Date_rapport]], 2))</f>
        <v>45105</v>
      </c>
    </row>
    <row r="6906" spans="1:10" x14ac:dyDescent="0.2">
      <c r="A6906" s="28" t="s">
        <v>1947</v>
      </c>
      <c r="B6906" t="s">
        <v>3</v>
      </c>
      <c r="C6906" s="28" t="s">
        <v>300</v>
      </c>
      <c r="D6906" t="s">
        <v>82</v>
      </c>
      <c r="E6906" t="s">
        <v>2</v>
      </c>
      <c r="F6906" t="str">
        <f>INDEX(tbl_produits[Nom normalisé], MATCH(tbl_data[[#This Row],[Spécialité]], tbl_produits[Nom original], 0))</f>
        <v>THIOPENTAL MEDIPHA 500 mg et 1 g, poudre pour solution injectable</v>
      </c>
      <c r="G6906" t="str">
        <f>INDEX(tbl_produits[Classe nom], MATCH(tbl_data[[#This Row],[NORM_Spécialité]], tbl_produits[Nom normalisé], 0))</f>
        <v>Système nerveux</v>
      </c>
      <c r="H6906">
        <f>YEAR(tbl_data[[#This Row],[Date_rapport]])</f>
        <v>2023</v>
      </c>
      <c r="I6906" t="str">
        <f>INDEX(tbl_produits[Molécule extraite], MATCH(tbl_data[[#This Row],[NORM_Spécialité]], tbl_produits[Nom normalisé], 0))</f>
        <v>Thiopenthal</v>
      </c>
      <c r="J6906" s="34">
        <f>DATE(LEFT(tbl_data[[#This Row],[Date_rapport]], 4), MID(tbl_data[[#This Row],[Date_rapport]], 6, 2), RIGHT(tbl_data[[#This Row],[Date_rapport]], 2))</f>
        <v>45105</v>
      </c>
    </row>
    <row r="6907" spans="1:10" x14ac:dyDescent="0.2">
      <c r="A6907" s="28" t="s">
        <v>1947</v>
      </c>
      <c r="B6907" t="s">
        <v>6</v>
      </c>
      <c r="C6907" s="28" t="s">
        <v>300</v>
      </c>
      <c r="D6907" t="s">
        <v>139</v>
      </c>
      <c r="E6907" t="s">
        <v>1601</v>
      </c>
      <c r="F6907" t="str">
        <f>INDEX(tbl_produits[Nom normalisé], MATCH(tbl_data[[#This Row],[Spécialité]], tbl_produits[Nom original], 0))</f>
        <v>TERCIAN 50 mg/5 ml, solution injectable en ampoule</v>
      </c>
      <c r="G6907" t="str">
        <f>INDEX(tbl_produits[Classe nom], MATCH(tbl_data[[#This Row],[NORM_Spécialité]], tbl_produits[Nom normalisé], 0))</f>
        <v>Système nerveux</v>
      </c>
      <c r="H6907">
        <f>YEAR(tbl_data[[#This Row],[Date_rapport]])</f>
        <v>2023</v>
      </c>
      <c r="I6907" t="str">
        <f>INDEX(tbl_produits[Molécule extraite], MATCH(tbl_data[[#This Row],[NORM_Spécialité]], tbl_produits[Nom normalisé], 0))</f>
        <v>Cyamémazine</v>
      </c>
      <c r="J6907" s="34">
        <f>DATE(LEFT(tbl_data[[#This Row],[Date_rapport]], 4), MID(tbl_data[[#This Row],[Date_rapport]], 6, 2), RIGHT(tbl_data[[#This Row],[Date_rapport]], 2))</f>
        <v>45105</v>
      </c>
    </row>
    <row r="6908" spans="1:10" x14ac:dyDescent="0.2">
      <c r="A6908" s="28" t="s">
        <v>1947</v>
      </c>
      <c r="B6908" t="s">
        <v>11</v>
      </c>
      <c r="C6908" s="28" t="s">
        <v>300</v>
      </c>
      <c r="D6908" t="s">
        <v>92</v>
      </c>
      <c r="E6908" t="s">
        <v>2</v>
      </c>
      <c r="F6908" t="str">
        <f>INDEX(tbl_produits[Nom normalisé], MATCH(tbl_data[[#This Row],[Spécialité]], tbl_produits[Nom original], 0))</f>
        <v>SURGESTONE, comprimé de 0,125 mg, 0,250 mg et 0,500 mg</v>
      </c>
      <c r="G6908" t="str">
        <f>INDEX(tbl_produits[Classe nom], MATCH(tbl_data[[#This Row],[NORM_Spécialité]], tbl_produits[Nom normalisé], 0))</f>
        <v>Système génito-urinaire et hormones sexuelles</v>
      </c>
      <c r="H6908">
        <f>YEAR(tbl_data[[#This Row],[Date_rapport]])</f>
        <v>2023</v>
      </c>
      <c r="I6908" t="str">
        <f>INDEX(tbl_produits[Molécule extraite], MATCH(tbl_data[[#This Row],[NORM_Spécialité]], tbl_produits[Nom normalisé], 0))</f>
        <v>Promégestone</v>
      </c>
      <c r="J6908" s="34">
        <f>DATE(LEFT(tbl_data[[#This Row],[Date_rapport]], 4), MID(tbl_data[[#This Row],[Date_rapport]], 6, 2), RIGHT(tbl_data[[#This Row],[Date_rapport]], 2))</f>
        <v>45105</v>
      </c>
    </row>
    <row r="6909" spans="1:10" x14ac:dyDescent="0.2">
      <c r="A6909" s="28" t="s">
        <v>1947</v>
      </c>
      <c r="B6909" t="s">
        <v>3</v>
      </c>
      <c r="C6909" s="28" t="s">
        <v>300</v>
      </c>
      <c r="D6909" t="s">
        <v>194</v>
      </c>
      <c r="E6909" t="s">
        <v>2</v>
      </c>
      <c r="F6909" t="str">
        <f>INDEX(tbl_produits[Nom normalisé], MATCH(tbl_data[[#This Row],[Spécialité]], tbl_produits[Nom original], 0))</f>
        <v>SPÉCIALITÉS SPIRONOLACTONE ALTIZIDE  25 mg/15 mg, comprimé pelliculé sécable</v>
      </c>
      <c r="G6909" t="str">
        <f>INDEX(tbl_produits[Classe nom], MATCH(tbl_data[[#This Row],[NORM_Spécialité]], tbl_produits[Nom normalisé], 0))</f>
        <v>Système cardiovasculaire</v>
      </c>
      <c r="H6909">
        <f>YEAR(tbl_data[[#This Row],[Date_rapport]])</f>
        <v>2023</v>
      </c>
      <c r="I6909" t="str">
        <f>INDEX(tbl_produits[Molécule extraite], MATCH(tbl_data[[#This Row],[NORM_Spécialité]], tbl_produits[Nom normalisé], 0))</f>
        <v>Spironolactone / altizide</v>
      </c>
      <c r="J6909" s="34">
        <f>DATE(LEFT(tbl_data[[#This Row],[Date_rapport]], 4), MID(tbl_data[[#This Row],[Date_rapport]], 6, 2), RIGHT(tbl_data[[#This Row],[Date_rapport]], 2))</f>
        <v>45105</v>
      </c>
    </row>
    <row r="6910" spans="1:10" x14ac:dyDescent="0.2">
      <c r="A6910" s="28" t="s">
        <v>1947</v>
      </c>
      <c r="B6910" t="s">
        <v>6</v>
      </c>
      <c r="C6910" s="28" t="s">
        <v>300</v>
      </c>
      <c r="D6910" t="s">
        <v>84</v>
      </c>
      <c r="E6910" t="s">
        <v>1583</v>
      </c>
      <c r="F6910" t="str">
        <f>INDEX(tbl_produits[Nom normalisé], MATCH(tbl_data[[#This Row],[Spécialité]], tbl_produits[Nom original], 0))</f>
        <v>SOLUMEDROL 120 mg/2 ml, lyophilisat et solution pour usage parentéral</v>
      </c>
      <c r="G6910" t="str">
        <f>INDEX(tbl_produits[Classe nom], MATCH(tbl_data[[#This Row],[NORM_Spécialité]], tbl_produits[Nom normalisé], 0))</f>
        <v>Hormones systémiques sauf hormones sexuelles et insulines</v>
      </c>
      <c r="H6910">
        <f>YEAR(tbl_data[[#This Row],[Date_rapport]])</f>
        <v>2023</v>
      </c>
      <c r="I6910" t="str">
        <f>INDEX(tbl_produits[Molécule extraite], MATCH(tbl_data[[#This Row],[NORM_Spécialité]], tbl_produits[Nom normalisé], 0))</f>
        <v>Méthylprednisolone (hydrogénosuccinate de)</v>
      </c>
      <c r="J6910" s="34">
        <f>DATE(LEFT(tbl_data[[#This Row],[Date_rapport]], 4), MID(tbl_data[[#This Row],[Date_rapport]], 6, 2), RIGHT(tbl_data[[#This Row],[Date_rapport]], 2))</f>
        <v>45105</v>
      </c>
    </row>
    <row r="6911" spans="1:10" x14ac:dyDescent="0.2">
      <c r="A6911" s="28" t="s">
        <v>1947</v>
      </c>
      <c r="B6911" t="s">
        <v>6</v>
      </c>
      <c r="C6911" s="28" t="s">
        <v>300</v>
      </c>
      <c r="D6911" t="s">
        <v>162</v>
      </c>
      <c r="E6911" t="s">
        <v>1608</v>
      </c>
      <c r="F6911" t="str">
        <f>INDEX(tbl_produits[Nom normalisé], MATCH(tbl_data[[#This Row],[Spécialité]], tbl_produits[Nom original], 0))</f>
        <v>SOLUDACTONE 200 mg, lyophilisat et solution pour usage parentéral</v>
      </c>
      <c r="G6911" t="str">
        <f>INDEX(tbl_produits[Classe nom], MATCH(tbl_data[[#This Row],[NORM_Spécialité]], tbl_produits[Nom normalisé], 0))</f>
        <v>Hormones systémiques sauf hormones sexuelles et insulines</v>
      </c>
      <c r="H6911">
        <f>YEAR(tbl_data[[#This Row],[Date_rapport]])</f>
        <v>2023</v>
      </c>
      <c r="I6911" t="str">
        <f>INDEX(tbl_produits[Molécule extraite], MATCH(tbl_data[[#This Row],[NORM_Spécialité]], tbl_produits[Nom normalisé], 0))</f>
        <v>Méthylprednisolone (hydrogénosuccinate de)</v>
      </c>
      <c r="J6911" s="34">
        <f>DATE(LEFT(tbl_data[[#This Row],[Date_rapport]], 4), MID(tbl_data[[#This Row],[Date_rapport]], 6, 2), RIGHT(tbl_data[[#This Row],[Date_rapport]], 2))</f>
        <v>45105</v>
      </c>
    </row>
    <row r="6912" spans="1:10" x14ac:dyDescent="0.2">
      <c r="A6912" s="28" t="s">
        <v>1947</v>
      </c>
      <c r="B6912" t="s">
        <v>6</v>
      </c>
      <c r="C6912" s="28" t="s">
        <v>300</v>
      </c>
      <c r="D6912" t="s">
        <v>87</v>
      </c>
      <c r="E6912" t="s">
        <v>1585</v>
      </c>
      <c r="F6912" t="str">
        <f>INDEX(tbl_produits[Nom normalisé], MATCH(tbl_data[[#This Row],[Spécialité]], tbl_produits[Nom original], 0))</f>
        <v>SKIACOL 0,5 % collyre, flacon de 0,5ml</v>
      </c>
      <c r="G6912" t="str">
        <f>INDEX(tbl_produits[Classe nom], MATCH(tbl_data[[#This Row],[NORM_Spécialité]], tbl_produits[Nom normalisé], 0))</f>
        <v>Organes sensoriels</v>
      </c>
      <c r="H6912">
        <f>YEAR(tbl_data[[#This Row],[Date_rapport]])</f>
        <v>2023</v>
      </c>
      <c r="I6912" t="str">
        <f>INDEX(tbl_produits[Molécule extraite], MATCH(tbl_data[[#This Row],[NORM_Spécialité]], tbl_produits[Nom normalisé], 0))</f>
        <v>Cyclopentolate (chlorhydrate de)</v>
      </c>
      <c r="J6912" s="34">
        <f>DATE(LEFT(tbl_data[[#This Row],[Date_rapport]], 4), MID(tbl_data[[#This Row],[Date_rapport]], 6, 2), RIGHT(tbl_data[[#This Row],[Date_rapport]], 2))</f>
        <v>45105</v>
      </c>
    </row>
    <row r="6913" spans="1:10" x14ac:dyDescent="0.2">
      <c r="A6913" s="28" t="s">
        <v>1947</v>
      </c>
      <c r="B6913" t="s">
        <v>3</v>
      </c>
      <c r="C6913" s="28" t="s">
        <v>300</v>
      </c>
      <c r="D6913" t="s">
        <v>17</v>
      </c>
      <c r="E6913" t="s">
        <v>2</v>
      </c>
      <c r="F6913" t="str">
        <f>INDEX(tbl_produits[Nom normalisé], MATCH(tbl_data[[#This Row],[Spécialité]], tbl_produits[Nom original], 0))</f>
        <v>SINEMET LP 200 mg/50 mg, comprimé à libération prolongée</v>
      </c>
      <c r="G6913" t="str">
        <f>INDEX(tbl_produits[Classe nom], MATCH(tbl_data[[#This Row],[NORM_Spécialité]], tbl_produits[Nom normalisé], 0))</f>
        <v>Système nerveux</v>
      </c>
      <c r="H6913">
        <f>YEAR(tbl_data[[#This Row],[Date_rapport]])</f>
        <v>2023</v>
      </c>
      <c r="I6913" t="str">
        <f>INDEX(tbl_produits[Molécule extraite], MATCH(tbl_data[[#This Row],[NORM_Spécialité]], tbl_produits[Nom normalisé], 0))</f>
        <v>Levodopa / Carbidopa</v>
      </c>
      <c r="J6913" s="34">
        <f>DATE(LEFT(tbl_data[[#This Row],[Date_rapport]], 4), MID(tbl_data[[#This Row],[Date_rapport]], 6, 2), RIGHT(tbl_data[[#This Row],[Date_rapport]], 2))</f>
        <v>45105</v>
      </c>
    </row>
    <row r="6914" spans="1:10" x14ac:dyDescent="0.2">
      <c r="A6914" s="28" t="s">
        <v>1947</v>
      </c>
      <c r="B6914" t="s">
        <v>6</v>
      </c>
      <c r="C6914" s="28" t="s">
        <v>300</v>
      </c>
      <c r="D6914" t="s">
        <v>148</v>
      </c>
      <c r="E6914" t="s">
        <v>1605</v>
      </c>
      <c r="F6914" t="str">
        <f>INDEX(tbl_produits[Nom normalisé], MATCH(tbl_data[[#This Row],[Spécialité]], tbl_produits[Nom original], 0))</f>
        <v>SINEMET LP 100 mg/25 mg, comprimé à libération prolongée</v>
      </c>
      <c r="G6914" t="str">
        <f>INDEX(tbl_produits[Classe nom], MATCH(tbl_data[[#This Row],[NORM_Spécialité]], tbl_produits[Nom normalisé], 0))</f>
        <v>Système nerveux</v>
      </c>
      <c r="H6914">
        <f>YEAR(tbl_data[[#This Row],[Date_rapport]])</f>
        <v>2023</v>
      </c>
      <c r="I6914" t="str">
        <f>INDEX(tbl_produits[Molécule extraite], MATCH(tbl_data[[#This Row],[NORM_Spécialité]], tbl_produits[Nom normalisé], 0))</f>
        <v>Levodopa / Carbidopa</v>
      </c>
      <c r="J6914" s="34">
        <f>DATE(LEFT(tbl_data[[#This Row],[Date_rapport]], 4), MID(tbl_data[[#This Row],[Date_rapport]], 6, 2), RIGHT(tbl_data[[#This Row],[Date_rapport]], 2))</f>
        <v>45105</v>
      </c>
    </row>
    <row r="6915" spans="1:10" x14ac:dyDescent="0.2">
      <c r="A6915" s="28" t="s">
        <v>1947</v>
      </c>
      <c r="B6915" t="s">
        <v>6</v>
      </c>
      <c r="C6915" s="28" t="s">
        <v>300</v>
      </c>
      <c r="D6915" t="s">
        <v>38</v>
      </c>
      <c r="E6915" t="s">
        <v>1565</v>
      </c>
      <c r="F6915" t="str">
        <f>INDEX(tbl_produits[Nom normalisé], MATCH(tbl_data[[#This Row],[Spécialité]], tbl_produits[Nom original], 0))</f>
        <v>SIKLOS 100 mg, comprimé pelliculé - SIKLOS 1000 mg, comprimé pelliculé sécable</v>
      </c>
      <c r="G6915" t="str">
        <f>INDEX(tbl_produits[Classe nom], MATCH(tbl_data[[#This Row],[NORM_Spécialité]], tbl_produits[Nom normalisé], 0))</f>
        <v>Antinéoplasiques et immunomodulateurs</v>
      </c>
      <c r="H6915">
        <f>YEAR(tbl_data[[#This Row],[Date_rapport]])</f>
        <v>2023</v>
      </c>
      <c r="I6915" t="str">
        <f>INDEX(tbl_produits[Molécule extraite], MATCH(tbl_data[[#This Row],[NORM_Spécialité]], tbl_produits[Nom normalisé], 0))</f>
        <v>Hydroxycarbamide</v>
      </c>
      <c r="J6915" s="34">
        <f>DATE(LEFT(tbl_data[[#This Row],[Date_rapport]], 4), MID(tbl_data[[#This Row],[Date_rapport]], 6, 2), RIGHT(tbl_data[[#This Row],[Date_rapport]], 2))</f>
        <v>45105</v>
      </c>
    </row>
    <row r="6916" spans="1:10" x14ac:dyDescent="0.2">
      <c r="A6916" s="28" t="s">
        <v>1947</v>
      </c>
      <c r="B6916" t="s">
        <v>6</v>
      </c>
      <c r="C6916" s="28" t="s">
        <v>300</v>
      </c>
      <c r="D6916" t="s">
        <v>46</v>
      </c>
      <c r="E6916" t="s">
        <v>1568</v>
      </c>
      <c r="F6916" t="str">
        <f>INDEX(tbl_produits[Nom normalisé], MATCH(tbl_data[[#This Row],[Spécialité]], tbl_produits[Nom original], 0))</f>
        <v>SCOPODERM TTS  1 mg/72 heures, dispositif transdermique</v>
      </c>
      <c r="G6916" t="str">
        <f>INDEX(tbl_produits[Classe nom], MATCH(tbl_data[[#This Row],[NORM_Spécialité]], tbl_produits[Nom normalisé], 0))</f>
        <v>Voies digestives et métabolisme</v>
      </c>
      <c r="H6916">
        <f>YEAR(tbl_data[[#This Row],[Date_rapport]])</f>
        <v>2023</v>
      </c>
      <c r="I6916" t="str">
        <f>INDEX(tbl_produits[Molécule extraite], MATCH(tbl_data[[#This Row],[NORM_Spécialité]], tbl_produits[Nom normalisé], 0))</f>
        <v>Scopolamine</v>
      </c>
      <c r="J6916" s="34">
        <f>DATE(LEFT(tbl_data[[#This Row],[Date_rapport]], 4), MID(tbl_data[[#This Row],[Date_rapport]], 6, 2), RIGHT(tbl_data[[#This Row],[Date_rapport]], 2))</f>
        <v>45105</v>
      </c>
    </row>
    <row r="6917" spans="1:10" x14ac:dyDescent="0.2">
      <c r="A6917" s="28" t="s">
        <v>1947</v>
      </c>
      <c r="B6917" t="s">
        <v>3</v>
      </c>
      <c r="C6917" s="28" t="s">
        <v>300</v>
      </c>
      <c r="D6917" t="s">
        <v>112</v>
      </c>
      <c r="E6917" t="s">
        <v>2</v>
      </c>
      <c r="F6917" t="str">
        <f>INDEX(tbl_produits[Nom normalisé], MATCH(tbl_data[[#This Row],[Spécialité]], tbl_produits[Nom original], 0))</f>
        <v>ROPINIROLE MYLAN 0,5 mg  comprimé pelliculé</v>
      </c>
      <c r="G6917" t="str">
        <f>INDEX(tbl_produits[Classe nom], MATCH(tbl_data[[#This Row],[NORM_Spécialité]], tbl_produits[Nom normalisé], 0))</f>
        <v>Système nerveux</v>
      </c>
      <c r="H6917">
        <f>YEAR(tbl_data[[#This Row],[Date_rapport]])</f>
        <v>2023</v>
      </c>
      <c r="I6917" t="str">
        <f>INDEX(tbl_produits[Molécule extraite], MATCH(tbl_data[[#This Row],[NORM_Spécialité]], tbl_produits[Nom normalisé], 0))</f>
        <v>Ropinirole</v>
      </c>
      <c r="J6917" s="34">
        <f>DATE(LEFT(tbl_data[[#This Row],[Date_rapport]], 4), MID(tbl_data[[#This Row],[Date_rapport]], 6, 2), RIGHT(tbl_data[[#This Row],[Date_rapport]], 2))</f>
        <v>45105</v>
      </c>
    </row>
    <row r="6918" spans="1:10" x14ac:dyDescent="0.2">
      <c r="A6918" s="28" t="s">
        <v>1947</v>
      </c>
      <c r="B6918" t="s">
        <v>6</v>
      </c>
      <c r="C6918" s="28" t="s">
        <v>300</v>
      </c>
      <c r="D6918" t="s">
        <v>142</v>
      </c>
      <c r="E6918" t="s">
        <v>1602</v>
      </c>
      <c r="F6918" t="str">
        <f>INDEX(tbl_produits[Nom normalisé], MATCH(tbl_data[[#This Row],[Spécialité]], tbl_produits[Nom original], 0))</f>
        <v>RILUTEK 50 mg comprimés pelliculés</v>
      </c>
      <c r="G6918" t="str">
        <f>INDEX(tbl_produits[Classe nom], MATCH(tbl_data[[#This Row],[NORM_Spécialité]], tbl_produits[Nom normalisé], 0))</f>
        <v>Système nerveux</v>
      </c>
      <c r="H6918">
        <f>YEAR(tbl_data[[#This Row],[Date_rapport]])</f>
        <v>2023</v>
      </c>
      <c r="I6918" t="str">
        <f>INDEX(tbl_produits[Molécule extraite], MATCH(tbl_data[[#This Row],[NORM_Spécialité]], tbl_produits[Nom normalisé], 0))</f>
        <v>Riluzole</v>
      </c>
      <c r="J6918" s="34">
        <f>DATE(LEFT(tbl_data[[#This Row],[Date_rapport]], 4), MID(tbl_data[[#This Row],[Date_rapport]], 6, 2), RIGHT(tbl_data[[#This Row],[Date_rapport]], 2))</f>
        <v>45105</v>
      </c>
    </row>
    <row r="6919" spans="1:10" x14ac:dyDescent="0.2">
      <c r="A6919" s="28" t="s">
        <v>1947</v>
      </c>
      <c r="B6919" t="s">
        <v>6</v>
      </c>
      <c r="C6919" s="28" t="s">
        <v>300</v>
      </c>
      <c r="D6919" t="s">
        <v>143</v>
      </c>
      <c r="E6919" t="s">
        <v>1603</v>
      </c>
      <c r="F6919" t="str">
        <f>INDEX(tbl_produits[Nom normalisé], MATCH(tbl_data[[#This Row],[Spécialité]], tbl_produits[Nom original], 0))</f>
        <v>RIFATER, comprimé enrobé</v>
      </c>
      <c r="G6919" t="str">
        <f>INDEX(tbl_produits[Classe nom], MATCH(tbl_data[[#This Row],[NORM_Spécialité]], tbl_produits[Nom normalisé], 0))</f>
        <v>Anti-infectieux à usage systémique</v>
      </c>
      <c r="H6919">
        <f>YEAR(tbl_data[[#This Row],[Date_rapport]])</f>
        <v>2023</v>
      </c>
      <c r="I6919" t="str">
        <f>INDEX(tbl_produits[Molécule extraite], MATCH(tbl_data[[#This Row],[NORM_Spécialité]], tbl_produits[Nom normalisé], 0))</f>
        <v>Isoniazide / pyrazinamid / rifampicine</v>
      </c>
      <c r="J6919" s="34">
        <f>DATE(LEFT(tbl_data[[#This Row],[Date_rapport]], 4), MID(tbl_data[[#This Row],[Date_rapport]], 6, 2), RIGHT(tbl_data[[#This Row],[Date_rapport]], 2))</f>
        <v>45105</v>
      </c>
    </row>
    <row r="6920" spans="1:10" x14ac:dyDescent="0.2">
      <c r="A6920" s="28" t="s">
        <v>1947</v>
      </c>
      <c r="B6920" t="s">
        <v>9</v>
      </c>
      <c r="C6920" s="28" t="s">
        <v>300</v>
      </c>
      <c r="D6920" t="s">
        <v>102</v>
      </c>
      <c r="E6920" t="s">
        <v>2</v>
      </c>
      <c r="F6920" t="str">
        <f>INDEX(tbl_produits[Nom normalisé], MATCH(tbl_data[[#This Row],[Spécialité]], tbl_produits[Nom original], 0))</f>
        <v>RIFADINE 2 %, suspension buvable</v>
      </c>
      <c r="G6920" t="str">
        <f>INDEX(tbl_produits[Classe nom], MATCH(tbl_data[[#This Row],[NORM_Spécialité]], tbl_produits[Nom normalisé], 0))</f>
        <v>Anti-infectieux à usage systémique</v>
      </c>
      <c r="H6920">
        <f>YEAR(tbl_data[[#This Row],[Date_rapport]])</f>
        <v>2023</v>
      </c>
      <c r="I6920" t="str">
        <f>INDEX(tbl_produits[Molécule extraite], MATCH(tbl_data[[#This Row],[NORM_Spécialité]], tbl_produits[Nom normalisé], 0))</f>
        <v>Rifampicine sodique</v>
      </c>
      <c r="J6920" s="34">
        <f>DATE(LEFT(tbl_data[[#This Row],[Date_rapport]], 4), MID(tbl_data[[#This Row],[Date_rapport]], 6, 2), RIGHT(tbl_data[[#This Row],[Date_rapport]], 2))</f>
        <v>45105</v>
      </c>
    </row>
    <row r="6921" spans="1:10" x14ac:dyDescent="0.2">
      <c r="A6921" s="28" t="s">
        <v>1947</v>
      </c>
      <c r="B6921" t="s">
        <v>6</v>
      </c>
      <c r="C6921" s="28" t="s">
        <v>300</v>
      </c>
      <c r="D6921" t="s">
        <v>109</v>
      </c>
      <c r="E6921" t="s">
        <v>1567</v>
      </c>
      <c r="F6921" t="str">
        <f>INDEX(tbl_produits[Nom normalisé], MATCH(tbl_data[[#This Row],[Spécialité]], tbl_produits[Nom original], 0))</f>
        <v>QUITAXON 50 mg, comprimé pelliculé sécable</v>
      </c>
      <c r="G6921" t="str">
        <f>INDEX(tbl_produits[Classe nom], MATCH(tbl_data[[#This Row],[NORM_Spécialité]], tbl_produits[Nom normalisé], 0))</f>
        <v>Système nerveux</v>
      </c>
      <c r="H6921">
        <f>YEAR(tbl_data[[#This Row],[Date_rapport]])</f>
        <v>2023</v>
      </c>
      <c r="I6921" t="str">
        <f>INDEX(tbl_produits[Molécule extraite], MATCH(tbl_data[[#This Row],[NORM_Spécialité]], tbl_produits[Nom normalisé], 0))</f>
        <v>Quétiapine</v>
      </c>
      <c r="J6921" s="34">
        <f>DATE(LEFT(tbl_data[[#This Row],[Date_rapport]], 4), MID(tbl_data[[#This Row],[Date_rapport]], 6, 2), RIGHT(tbl_data[[#This Row],[Date_rapport]], 2))</f>
        <v>45105</v>
      </c>
    </row>
    <row r="6922" spans="1:10" x14ac:dyDescent="0.2">
      <c r="A6922" s="28" t="s">
        <v>1947</v>
      </c>
      <c r="B6922" t="s">
        <v>6</v>
      </c>
      <c r="C6922" s="28" t="s">
        <v>300</v>
      </c>
      <c r="D6922" t="s">
        <v>124</v>
      </c>
      <c r="E6922" t="s">
        <v>1556</v>
      </c>
      <c r="F6922" t="str">
        <f>INDEX(tbl_produits[Nom normalisé], MATCH(tbl_data[[#This Row],[Spécialité]], tbl_produits[Nom original], 0))</f>
        <v>PROPOFOL FRESENIUS 10 mg/ml, émulsion injectable ou pour perfusion (flacon de 50 ml)</v>
      </c>
      <c r="G6922" t="str">
        <f>INDEX(tbl_produits[Classe nom], MATCH(tbl_data[[#This Row],[NORM_Spécialité]], tbl_produits[Nom normalisé], 0))</f>
        <v>Système nerveux</v>
      </c>
      <c r="H6922">
        <f>YEAR(tbl_data[[#This Row],[Date_rapport]])</f>
        <v>2023</v>
      </c>
      <c r="I6922" t="str">
        <f>INDEX(tbl_produits[Molécule extraite], MATCH(tbl_data[[#This Row],[NORM_Spécialité]], tbl_produits[Nom normalisé], 0))</f>
        <v>Propofol</v>
      </c>
      <c r="J6922" s="34">
        <f>DATE(LEFT(tbl_data[[#This Row],[Date_rapport]], 4), MID(tbl_data[[#This Row],[Date_rapport]], 6, 2), RIGHT(tbl_data[[#This Row],[Date_rapport]], 2))</f>
        <v>45105</v>
      </c>
    </row>
    <row r="6923" spans="1:10" x14ac:dyDescent="0.2">
      <c r="A6923" s="28" t="s">
        <v>1947</v>
      </c>
      <c r="B6923" t="s">
        <v>6</v>
      </c>
      <c r="C6923" s="28" t="s">
        <v>300</v>
      </c>
      <c r="D6923" t="s">
        <v>34</v>
      </c>
      <c r="E6923" t="s">
        <v>1562</v>
      </c>
      <c r="F6923" t="str">
        <f>INDEX(tbl_produits[Nom normalisé], MATCH(tbl_data[[#This Row],[Spécialité]], tbl_produits[Nom original], 0))</f>
        <v>PROLEUKIN 18 millions U.I., poudre pour solution injectable</v>
      </c>
      <c r="G6923" t="str">
        <f>INDEX(tbl_produits[Classe nom], MATCH(tbl_data[[#This Row],[NORM_Spécialité]], tbl_produits[Nom normalisé], 0))</f>
        <v>Antinéoplasiques et immunomodulateurs</v>
      </c>
      <c r="H6923">
        <f>YEAR(tbl_data[[#This Row],[Date_rapport]])</f>
        <v>2023</v>
      </c>
      <c r="I6923" t="str">
        <f>INDEX(tbl_produits[Molécule extraite], MATCH(tbl_data[[#This Row],[NORM_Spécialité]], tbl_produits[Nom normalisé], 0))</f>
        <v>Aldesleukine</v>
      </c>
      <c r="J6923" s="34">
        <f>DATE(LEFT(tbl_data[[#This Row],[Date_rapport]], 4), MID(tbl_data[[#This Row],[Date_rapport]], 6, 2), RIGHT(tbl_data[[#This Row],[Date_rapport]], 2))</f>
        <v>45105</v>
      </c>
    </row>
    <row r="6924" spans="1:10" x14ac:dyDescent="0.2">
      <c r="A6924" s="28" t="s">
        <v>1947</v>
      </c>
      <c r="B6924" t="s">
        <v>6</v>
      </c>
      <c r="C6924" s="28" t="s">
        <v>300</v>
      </c>
      <c r="D6924" t="s">
        <v>90</v>
      </c>
      <c r="E6924" t="s">
        <v>1587</v>
      </c>
      <c r="F6924" t="str">
        <f>INDEX(tbl_produits[Nom normalisé], MATCH(tbl_data[[#This Row],[Spécialité]], tbl_produits[Nom original], 0))</f>
        <v>PRÉPARATION hospitalière ETHANOL AP-HP 96 % (V/V)  solution stérile pour neurolyse et embolisation chimique</v>
      </c>
      <c r="G6924" t="str">
        <f>INDEX(tbl_produits[Classe nom], MATCH(tbl_data[[#This Row],[NORM_Spécialité]], tbl_produits[Nom normalisé], 0))</f>
        <v>Système nerveux</v>
      </c>
      <c r="H6924">
        <f>YEAR(tbl_data[[#This Row],[Date_rapport]])</f>
        <v>2023</v>
      </c>
      <c r="I6924" t="str">
        <f>INDEX(tbl_produits[Molécule extraite], MATCH(tbl_data[[#This Row],[NORM_Spécialité]], tbl_produits[Nom normalisé], 0))</f>
        <v>Éthanol</v>
      </c>
      <c r="J6924" s="34">
        <f>DATE(LEFT(tbl_data[[#This Row],[Date_rapport]], 4), MID(tbl_data[[#This Row],[Date_rapport]], 6, 2), RIGHT(tbl_data[[#This Row],[Date_rapport]], 2))</f>
        <v>45105</v>
      </c>
    </row>
    <row r="6925" spans="1:10" x14ac:dyDescent="0.2">
      <c r="A6925" s="28" t="s">
        <v>1947</v>
      </c>
      <c r="B6925" t="s">
        <v>6</v>
      </c>
      <c r="C6925" s="28" t="s">
        <v>300</v>
      </c>
      <c r="D6925" t="s">
        <v>50</v>
      </c>
      <c r="E6925" t="s">
        <v>1571</v>
      </c>
      <c r="F6925" t="str">
        <f>INDEX(tbl_produits[Nom normalisé], MATCH(tbl_data[[#This Row],[Spécialité]], tbl_produits[Nom original], 0))</f>
        <v>PLASMION  - Solution pour perfusion</v>
      </c>
      <c r="G6925" t="str">
        <f>INDEX(tbl_produits[Classe nom], MATCH(tbl_data[[#This Row],[NORM_Spécialité]], tbl_produits[Nom normalisé], 0))</f>
        <v>Sang et organes hématopoïétiques</v>
      </c>
      <c r="H6925">
        <f>YEAR(tbl_data[[#This Row],[Date_rapport]])</f>
        <v>2023</v>
      </c>
      <c r="I6925" t="str">
        <f>INDEX(tbl_produits[Molécule extraite], MATCH(tbl_data[[#This Row],[NORM_Spécialité]], tbl_produits[Nom normalisé], 0))</f>
        <v>N/A</v>
      </c>
      <c r="J6925" s="34">
        <f>DATE(LEFT(tbl_data[[#This Row],[Date_rapport]], 4), MID(tbl_data[[#This Row],[Date_rapport]], 6, 2), RIGHT(tbl_data[[#This Row],[Date_rapport]], 2))</f>
        <v>45105</v>
      </c>
    </row>
    <row r="6926" spans="1:10" x14ac:dyDescent="0.2">
      <c r="A6926" s="28" t="s">
        <v>1947</v>
      </c>
      <c r="B6926" t="s">
        <v>6</v>
      </c>
      <c r="C6926" s="28" t="s">
        <v>300</v>
      </c>
      <c r="D6926" t="s">
        <v>57</v>
      </c>
      <c r="E6926" t="s">
        <v>1573</v>
      </c>
      <c r="F6926" t="str">
        <f>INDEX(tbl_produits[Nom normalisé], MATCH(tbl_data[[#This Row],[Spécialité]], tbl_produits[Nom original], 0))</f>
        <v>PILOCARPINE 2 POUR CENT FAURE, collyre en solution en récipient unidose</v>
      </c>
      <c r="G6926" t="str">
        <f>INDEX(tbl_produits[Classe nom], MATCH(tbl_data[[#This Row],[NORM_Spécialité]], tbl_produits[Nom normalisé], 0))</f>
        <v>Organes sensoriels</v>
      </c>
      <c r="H6926">
        <f>YEAR(tbl_data[[#This Row],[Date_rapport]])</f>
        <v>2023</v>
      </c>
      <c r="I6926" t="str">
        <f>INDEX(tbl_produits[Molécule extraite], MATCH(tbl_data[[#This Row],[NORM_Spécialité]], tbl_produits[Nom normalisé], 0))</f>
        <v>Pilocarpine</v>
      </c>
      <c r="J6926" s="34">
        <f>DATE(LEFT(tbl_data[[#This Row],[Date_rapport]], 4), MID(tbl_data[[#This Row],[Date_rapport]], 6, 2), RIGHT(tbl_data[[#This Row],[Date_rapport]], 2))</f>
        <v>45105</v>
      </c>
    </row>
    <row r="6927" spans="1:10" x14ac:dyDescent="0.2">
      <c r="A6927" s="28" t="s">
        <v>1947</v>
      </c>
      <c r="B6927" t="s">
        <v>6</v>
      </c>
      <c r="C6927" s="28" t="s">
        <v>300</v>
      </c>
      <c r="D6927" t="s">
        <v>56</v>
      </c>
      <c r="E6927" t="s">
        <v>1573</v>
      </c>
      <c r="F6927" t="str">
        <f>INDEX(tbl_produits[Nom normalisé], MATCH(tbl_data[[#This Row],[Spécialité]], tbl_produits[Nom original], 0))</f>
        <v>PILOCARPINE 1 POUR CENT FAURE, collyre en solution en récipient unidose</v>
      </c>
      <c r="G6927" t="str">
        <f>INDEX(tbl_produits[Classe nom], MATCH(tbl_data[[#This Row],[NORM_Spécialité]], tbl_produits[Nom normalisé], 0))</f>
        <v>Organes sensoriels</v>
      </c>
      <c r="H6927">
        <f>YEAR(tbl_data[[#This Row],[Date_rapport]])</f>
        <v>2023</v>
      </c>
      <c r="I6927" t="str">
        <f>INDEX(tbl_produits[Molécule extraite], MATCH(tbl_data[[#This Row],[NORM_Spécialité]], tbl_produits[Nom normalisé], 0))</f>
        <v>Pilocarpine</v>
      </c>
      <c r="J6927" s="34">
        <f>DATE(LEFT(tbl_data[[#This Row],[Date_rapport]], 4), MID(tbl_data[[#This Row],[Date_rapport]], 6, 2), RIGHT(tbl_data[[#This Row],[Date_rapport]], 2))</f>
        <v>45105</v>
      </c>
    </row>
    <row r="6928" spans="1:10" x14ac:dyDescent="0.2">
      <c r="A6928" s="28" t="s">
        <v>1947</v>
      </c>
      <c r="B6928" t="s">
        <v>3</v>
      </c>
      <c r="C6928" s="28" t="s">
        <v>300</v>
      </c>
      <c r="D6928" t="s">
        <v>94</v>
      </c>
      <c r="E6928" t="s">
        <v>2</v>
      </c>
      <c r="F6928" t="str">
        <f>INDEX(tbl_produits[Nom normalisé], MATCH(tbl_data[[#This Row],[Spécialité]], tbl_produits[Nom original], 0))</f>
        <v>PEMETREXED FRESENIUS KABI flacon de 100 mg, poudre pour solution à diluer pour perfusion</v>
      </c>
      <c r="G6928" t="str">
        <f>INDEX(tbl_produits[Classe nom], MATCH(tbl_data[[#This Row],[NORM_Spécialité]], tbl_produits[Nom normalisé], 0))</f>
        <v>Antinéoplasiques et immunomodulateurs</v>
      </c>
      <c r="H6928">
        <f>YEAR(tbl_data[[#This Row],[Date_rapport]])</f>
        <v>2023</v>
      </c>
      <c r="I6928" t="str">
        <f>INDEX(tbl_produits[Molécule extraite], MATCH(tbl_data[[#This Row],[NORM_Spécialité]], tbl_produits[Nom normalisé], 0))</f>
        <v>Pémétrexed</v>
      </c>
      <c r="J6928" s="34">
        <f>DATE(LEFT(tbl_data[[#This Row],[Date_rapport]], 4), MID(tbl_data[[#This Row],[Date_rapport]], 6, 2), RIGHT(tbl_data[[#This Row],[Date_rapport]], 2))</f>
        <v>45105</v>
      </c>
    </row>
    <row r="6929" spans="1:10" x14ac:dyDescent="0.2">
      <c r="A6929" s="28" t="s">
        <v>1947</v>
      </c>
      <c r="B6929" t="s">
        <v>3</v>
      </c>
      <c r="C6929" s="28" t="s">
        <v>300</v>
      </c>
      <c r="D6929" t="s">
        <v>39</v>
      </c>
      <c r="E6929" t="s">
        <v>2</v>
      </c>
      <c r="F6929" t="str">
        <f>INDEX(tbl_produits[Nom normalisé], MATCH(tbl_data[[#This Row],[Spécialité]], tbl_produits[Nom original], 0))</f>
        <v>PEMETREXED FRESENIUS KABI  flacon de 500 mg Poudre pour solution à diluer pour perfusion</v>
      </c>
      <c r="G6929" t="str">
        <f>INDEX(tbl_produits[Classe nom], MATCH(tbl_data[[#This Row],[NORM_Spécialité]], tbl_produits[Nom normalisé], 0))</f>
        <v>Antinéoplasiques et immunomodulateurs</v>
      </c>
      <c r="H6929">
        <f>YEAR(tbl_data[[#This Row],[Date_rapport]])</f>
        <v>2023</v>
      </c>
      <c r="I6929" t="str">
        <f>INDEX(tbl_produits[Molécule extraite], MATCH(tbl_data[[#This Row],[NORM_Spécialité]], tbl_produits[Nom normalisé], 0))</f>
        <v>Pémétrexed</v>
      </c>
      <c r="J6929" s="34">
        <f>DATE(LEFT(tbl_data[[#This Row],[Date_rapport]], 4), MID(tbl_data[[#This Row],[Date_rapport]], 6, 2), RIGHT(tbl_data[[#This Row],[Date_rapport]], 2))</f>
        <v>45105</v>
      </c>
    </row>
    <row r="6930" spans="1:10" x14ac:dyDescent="0.2">
      <c r="A6930" s="28" t="s">
        <v>1947</v>
      </c>
      <c r="B6930" t="s">
        <v>6</v>
      </c>
      <c r="C6930" s="28" t="s">
        <v>300</v>
      </c>
      <c r="D6930" t="s">
        <v>69</v>
      </c>
      <c r="E6930" t="s">
        <v>1579</v>
      </c>
      <c r="F6930" t="str">
        <f>INDEX(tbl_produits[Nom normalisé], MATCH(tbl_data[[#This Row],[Spécialité]], tbl_produits[Nom original], 0))</f>
        <v>PAMIDRONATE DE SODIUM HOSPIRA 9 mg/ml, solution à diluer pour perfusion, boîte de 1 flacon de 10 ml</v>
      </c>
      <c r="G6930" t="str">
        <f>INDEX(tbl_produits[Classe nom], MATCH(tbl_data[[#This Row],[NORM_Spécialité]], tbl_produits[Nom normalisé], 0))</f>
        <v xml:space="preserve">Système musculo-squelettique </v>
      </c>
      <c r="H6930">
        <f>YEAR(tbl_data[[#This Row],[Date_rapport]])</f>
        <v>2023</v>
      </c>
      <c r="I6930" t="str">
        <f>INDEX(tbl_produits[Molécule extraite], MATCH(tbl_data[[#This Row],[NORM_Spécialité]], tbl_produits[Nom normalisé], 0))</f>
        <v>Pamidronate de sodium</v>
      </c>
      <c r="J6930" s="34">
        <f>DATE(LEFT(tbl_data[[#This Row],[Date_rapport]], 4), MID(tbl_data[[#This Row],[Date_rapport]], 6, 2), RIGHT(tbl_data[[#This Row],[Date_rapport]], 2))</f>
        <v>45105</v>
      </c>
    </row>
    <row r="6931" spans="1:10" x14ac:dyDescent="0.2">
      <c r="A6931" s="28" t="s">
        <v>1947</v>
      </c>
      <c r="B6931" t="s">
        <v>6</v>
      </c>
      <c r="C6931" s="28" t="s">
        <v>300</v>
      </c>
      <c r="D6931" t="s">
        <v>86</v>
      </c>
      <c r="E6931" t="s">
        <v>1584</v>
      </c>
      <c r="F6931" t="str">
        <f>INDEX(tbl_produits[Nom normalisé], MATCH(tbl_data[[#This Row],[Spécialité]], tbl_produits[Nom original], 0))</f>
        <v>PACLITAXEL EBEWE 6 mg/ml, solution à diluer pour perfusion</v>
      </c>
      <c r="G6931" t="str">
        <f>INDEX(tbl_produits[Classe nom], MATCH(tbl_data[[#This Row],[NORM_Spécialité]], tbl_produits[Nom normalisé], 0))</f>
        <v>Antinéoplasiques et immunomodulateurs</v>
      </c>
      <c r="H6931">
        <f>YEAR(tbl_data[[#This Row],[Date_rapport]])</f>
        <v>2023</v>
      </c>
      <c r="I6931" t="str">
        <f>INDEX(tbl_produits[Molécule extraite], MATCH(tbl_data[[#This Row],[NORM_Spécialité]], tbl_produits[Nom normalisé], 0))</f>
        <v>Paclitaxel</v>
      </c>
      <c r="J6931" s="34">
        <f>DATE(LEFT(tbl_data[[#This Row],[Date_rapport]], 4), MID(tbl_data[[#This Row],[Date_rapport]], 6, 2), RIGHT(tbl_data[[#This Row],[Date_rapport]], 2))</f>
        <v>45105</v>
      </c>
    </row>
    <row r="6932" spans="1:10" x14ac:dyDescent="0.2">
      <c r="A6932" s="28" t="s">
        <v>1947</v>
      </c>
      <c r="B6932" t="s">
        <v>6</v>
      </c>
      <c r="C6932" s="28" t="s">
        <v>300</v>
      </c>
      <c r="D6932" t="s">
        <v>60</v>
      </c>
      <c r="E6932" t="s">
        <v>1575</v>
      </c>
      <c r="F6932" t="str">
        <f>INDEX(tbl_produits[Nom normalisé], MATCH(tbl_data[[#This Row],[Spécialité]], tbl_produits[Nom original], 0))</f>
        <v>ONDANSETRON KABI 2 mg/ml  solution injectable</v>
      </c>
      <c r="G6932" t="str">
        <f>INDEX(tbl_produits[Classe nom], MATCH(tbl_data[[#This Row],[NORM_Spécialité]], tbl_produits[Nom normalisé], 0))</f>
        <v>Voies digestives et métabolisme</v>
      </c>
      <c r="H6932">
        <f>YEAR(tbl_data[[#This Row],[Date_rapport]])</f>
        <v>2023</v>
      </c>
      <c r="I6932" t="str">
        <f>INDEX(tbl_produits[Molécule extraite], MATCH(tbl_data[[#This Row],[NORM_Spécialité]], tbl_produits[Nom normalisé], 0))</f>
        <v>Ondansétron</v>
      </c>
      <c r="J6932" s="34">
        <f>DATE(LEFT(tbl_data[[#This Row],[Date_rapport]], 4), MID(tbl_data[[#This Row],[Date_rapport]], 6, 2), RIGHT(tbl_data[[#This Row],[Date_rapport]], 2))</f>
        <v>45105</v>
      </c>
    </row>
    <row r="6933" spans="1:10" x14ac:dyDescent="0.2">
      <c r="A6933" s="28" t="s">
        <v>1947</v>
      </c>
      <c r="B6933" t="s">
        <v>6</v>
      </c>
      <c r="C6933" s="28" t="s">
        <v>300</v>
      </c>
      <c r="D6933" t="s">
        <v>136</v>
      </c>
      <c r="E6933" t="s">
        <v>1600</v>
      </c>
      <c r="F6933" t="str">
        <f>INDEX(tbl_produits[Nom normalisé], MATCH(tbl_data[[#This Row],[Spécialité]], tbl_produits[Nom original], 0))</f>
        <v>ONDANSETRON ACCORD 2 mg/ml  solution injectable</v>
      </c>
      <c r="G6933" t="str">
        <f>INDEX(tbl_produits[Classe nom], MATCH(tbl_data[[#This Row],[NORM_Spécialité]], tbl_produits[Nom normalisé], 0))</f>
        <v>Voies digestives et métabolisme</v>
      </c>
      <c r="H6933">
        <f>YEAR(tbl_data[[#This Row],[Date_rapport]])</f>
        <v>2023</v>
      </c>
      <c r="I6933" t="str">
        <f>INDEX(tbl_produits[Molécule extraite], MATCH(tbl_data[[#This Row],[NORM_Spécialité]], tbl_produits[Nom normalisé], 0))</f>
        <v>Ondansétron</v>
      </c>
      <c r="J6933" s="34">
        <f>DATE(LEFT(tbl_data[[#This Row],[Date_rapport]], 4), MID(tbl_data[[#This Row],[Date_rapport]], 6, 2), RIGHT(tbl_data[[#This Row],[Date_rapport]], 2))</f>
        <v>45105</v>
      </c>
    </row>
    <row r="6934" spans="1:10" x14ac:dyDescent="0.2">
      <c r="A6934" s="28" t="s">
        <v>1947</v>
      </c>
      <c r="B6934" t="s">
        <v>3</v>
      </c>
      <c r="C6934" s="28" t="s">
        <v>300</v>
      </c>
      <c r="D6934" t="s">
        <v>100</v>
      </c>
      <c r="E6934" t="s">
        <v>2</v>
      </c>
      <c r="F6934" t="str">
        <f>INDEX(tbl_produits[Nom normalisé], MATCH(tbl_data[[#This Row],[Spécialité]], tbl_produits[Nom original], 0))</f>
        <v>OCTIM 150 microgrammes/dose, solution pour pulvérisation nasale</v>
      </c>
      <c r="G6934" t="str">
        <f>INDEX(tbl_produits[Classe nom], MATCH(tbl_data[[#This Row],[NORM_Spécialité]], tbl_produits[Nom normalisé], 0))</f>
        <v>Hormones systémiques sauf hormones sexuelles et insulines</v>
      </c>
      <c r="H6934">
        <f>YEAR(tbl_data[[#This Row],[Date_rapport]])</f>
        <v>2023</v>
      </c>
      <c r="I6934" t="str">
        <f>INDEX(tbl_produits[Molécule extraite], MATCH(tbl_data[[#This Row],[NORM_Spécialité]], tbl_produits[Nom normalisé], 0))</f>
        <v>Desmopressine</v>
      </c>
      <c r="J6934" s="34">
        <f>DATE(LEFT(tbl_data[[#This Row],[Date_rapport]], 4), MID(tbl_data[[#This Row],[Date_rapport]], 6, 2), RIGHT(tbl_data[[#This Row],[Date_rapport]], 2))</f>
        <v>45105</v>
      </c>
    </row>
    <row r="6935" spans="1:10" x14ac:dyDescent="0.2">
      <c r="A6935" s="28" t="s">
        <v>1947</v>
      </c>
      <c r="B6935" t="s">
        <v>9</v>
      </c>
      <c r="C6935" s="28" t="s">
        <v>300</v>
      </c>
      <c r="D6935" t="s">
        <v>14</v>
      </c>
      <c r="E6935" t="s">
        <v>2</v>
      </c>
      <c r="F6935" t="str">
        <f>INDEX(tbl_produits[Nom normalisé], MATCH(tbl_data[[#This Row],[Spécialité]], tbl_produits[Nom original], 0))</f>
        <v>OCTAGAM  100 mg/ml et 50 mg/ml, solution pour perfusion</v>
      </c>
      <c r="G6935" t="str">
        <f>INDEX(tbl_produits[Classe nom], MATCH(tbl_data[[#This Row],[NORM_Spécialité]], tbl_produits[Nom normalisé], 0))</f>
        <v>Anti-infectieux à usage systémique</v>
      </c>
      <c r="H6935">
        <f>YEAR(tbl_data[[#This Row],[Date_rapport]])</f>
        <v>2023</v>
      </c>
      <c r="I6935" t="str">
        <f>INDEX(tbl_produits[Molécule extraite], MATCH(tbl_data[[#This Row],[NORM_Spécialité]], tbl_produits[Nom normalisé], 0))</f>
        <v>Immunoglobuline humaine normale</v>
      </c>
      <c r="J6935" s="34">
        <f>DATE(LEFT(tbl_data[[#This Row],[Date_rapport]], 4), MID(tbl_data[[#This Row],[Date_rapport]], 6, 2), RIGHT(tbl_data[[#This Row],[Date_rapport]], 2))</f>
        <v>45105</v>
      </c>
    </row>
    <row r="6936" spans="1:10" x14ac:dyDescent="0.2">
      <c r="A6936" s="28" t="s">
        <v>1947</v>
      </c>
      <c r="B6936" t="s">
        <v>3</v>
      </c>
      <c r="C6936" s="28" t="s">
        <v>300</v>
      </c>
      <c r="D6936" t="s">
        <v>170</v>
      </c>
      <c r="E6936" t="s">
        <v>2</v>
      </c>
      <c r="F6936" t="str">
        <f>INDEX(tbl_produits[Nom normalisé], MATCH(tbl_data[[#This Row],[Spécialité]], tbl_produits[Nom original], 0))</f>
        <v>OCTAFIX 100 UI/ml, poudre et solvant pour solution injectable</v>
      </c>
      <c r="G6936" t="str">
        <f>INDEX(tbl_produits[Classe nom], MATCH(tbl_data[[#This Row],[NORM_Spécialité]], tbl_produits[Nom normalisé], 0))</f>
        <v>Sang et organes hématopoïétiques</v>
      </c>
      <c r="H6936">
        <f>YEAR(tbl_data[[#This Row],[Date_rapport]])</f>
        <v>2023</v>
      </c>
      <c r="I6936" t="str">
        <f>INDEX(tbl_produits[Molécule extraite], MATCH(tbl_data[[#This Row],[NORM_Spécialité]], tbl_produits[Nom normalisé], 0))</f>
        <v>Facteur VIII de coagulation humain</v>
      </c>
      <c r="J6936" s="34">
        <f>DATE(LEFT(tbl_data[[#This Row],[Date_rapport]], 4), MID(tbl_data[[#This Row],[Date_rapport]], 6, 2), RIGHT(tbl_data[[#This Row],[Date_rapport]], 2))</f>
        <v>45105</v>
      </c>
    </row>
    <row r="6937" spans="1:10" x14ac:dyDescent="0.2">
      <c r="A6937" s="28" t="s">
        <v>1947</v>
      </c>
      <c r="B6937" t="s">
        <v>6</v>
      </c>
      <c r="C6937" s="28" t="s">
        <v>300</v>
      </c>
      <c r="D6937" t="s">
        <v>138</v>
      </c>
      <c r="E6937" t="s">
        <v>1601</v>
      </c>
      <c r="F6937" t="str">
        <f>INDEX(tbl_produits[Nom normalisé], MATCH(tbl_data[[#This Row],[Spécialité]], tbl_produits[Nom original], 0))</f>
        <v>NOZINAN 25 mg/ml, solution injectable en ampoule (I.M.)</v>
      </c>
      <c r="G6937" t="str">
        <f>INDEX(tbl_produits[Classe nom], MATCH(tbl_data[[#This Row],[NORM_Spécialité]], tbl_produits[Nom normalisé], 0))</f>
        <v>Système nerveux</v>
      </c>
      <c r="H6937">
        <f>YEAR(tbl_data[[#This Row],[Date_rapport]])</f>
        <v>2023</v>
      </c>
      <c r="I6937" t="str">
        <f>INDEX(tbl_produits[Molécule extraite], MATCH(tbl_data[[#This Row],[NORM_Spécialité]], tbl_produits[Nom normalisé], 0))</f>
        <v>Lévomépromazine (chlorhydrate de)</v>
      </c>
      <c r="J6937" s="34">
        <f>DATE(LEFT(tbl_data[[#This Row],[Date_rapport]], 4), MID(tbl_data[[#This Row],[Date_rapport]], 6, 2), RIGHT(tbl_data[[#This Row],[Date_rapport]], 2))</f>
        <v>45105</v>
      </c>
    </row>
    <row r="6938" spans="1:10" x14ac:dyDescent="0.2">
      <c r="A6938" s="28" t="s">
        <v>1947</v>
      </c>
      <c r="B6938" t="s">
        <v>6</v>
      </c>
      <c r="C6938" s="28" t="s">
        <v>300</v>
      </c>
      <c r="D6938" t="s">
        <v>89</v>
      </c>
      <c r="E6938" t="s">
        <v>1586</v>
      </c>
      <c r="F6938" t="str">
        <f>INDEX(tbl_produits[Nom normalisé], MATCH(tbl_data[[#This Row],[Spécialité]], tbl_produits[Nom original], 0))</f>
        <v>NOXAFIL 40 mg/ml, suspension buvable</v>
      </c>
      <c r="G6938" t="str">
        <f>INDEX(tbl_produits[Classe nom], MATCH(tbl_data[[#This Row],[NORM_Spécialité]], tbl_produits[Nom normalisé], 0))</f>
        <v>Anti-infectieux à usage systémique</v>
      </c>
      <c r="H6938">
        <f>YEAR(tbl_data[[#This Row],[Date_rapport]])</f>
        <v>2023</v>
      </c>
      <c r="I6938" t="str">
        <f>INDEX(tbl_produits[Molécule extraite], MATCH(tbl_data[[#This Row],[NORM_Spécialité]], tbl_produits[Nom normalisé], 0))</f>
        <v>Posaconazole</v>
      </c>
      <c r="J6938" s="34">
        <f>DATE(LEFT(tbl_data[[#This Row],[Date_rapport]], 4), MID(tbl_data[[#This Row],[Date_rapport]], 6, 2), RIGHT(tbl_data[[#This Row],[Date_rapport]], 2))</f>
        <v>45105</v>
      </c>
    </row>
    <row r="6939" spans="1:10" x14ac:dyDescent="0.2">
      <c r="A6939" s="28" t="s">
        <v>1947</v>
      </c>
      <c r="B6939" t="s">
        <v>6</v>
      </c>
      <c r="C6939" s="28" t="s">
        <v>300</v>
      </c>
      <c r="D6939" t="s">
        <v>55</v>
      </c>
      <c r="E6939" t="s">
        <v>1572</v>
      </c>
      <c r="F6939" t="str">
        <f>INDEX(tbl_produits[Nom normalisé], MATCH(tbl_data[[#This Row],[Spécialité]], tbl_produits[Nom original], 0))</f>
        <v>NANOCIS 0,24 mg  trousse pour préparation radiopharmaceutique</v>
      </c>
      <c r="G6939" t="str">
        <f>INDEX(tbl_produits[Classe nom], MATCH(tbl_data[[#This Row],[NORM_Spécialité]], tbl_produits[Nom normalisé], 0))</f>
        <v>Divers</v>
      </c>
      <c r="H6939">
        <f>YEAR(tbl_data[[#This Row],[Date_rapport]])</f>
        <v>2023</v>
      </c>
      <c r="I6939" t="str">
        <f>INDEX(tbl_produits[Molécule extraite], MATCH(tbl_data[[#This Row],[NORM_Spécialité]], tbl_produits[Nom normalisé], 0))</f>
        <v>Rhénium (heptasulfure de)</v>
      </c>
      <c r="J6939" s="34">
        <f>DATE(LEFT(tbl_data[[#This Row],[Date_rapport]], 4), MID(tbl_data[[#This Row],[Date_rapport]], 6, 2), RIGHT(tbl_data[[#This Row],[Date_rapport]], 2))</f>
        <v>45105</v>
      </c>
    </row>
    <row r="6940" spans="1:10" x14ac:dyDescent="0.2">
      <c r="A6940" s="28" t="s">
        <v>1947</v>
      </c>
      <c r="B6940" t="s">
        <v>6</v>
      </c>
      <c r="C6940" s="28" t="s">
        <v>300</v>
      </c>
      <c r="D6940" t="s">
        <v>20</v>
      </c>
      <c r="E6940" t="s">
        <v>1551</v>
      </c>
      <c r="F6940" t="str">
        <f>INDEX(tbl_produits[Nom normalisé], MATCH(tbl_data[[#This Row],[Spécialité]], tbl_produits[Nom original], 0))</f>
        <v>MYSOLINE 250 mg, comprimé sécable</v>
      </c>
      <c r="G6940" t="str">
        <f>INDEX(tbl_produits[Classe nom], MATCH(tbl_data[[#This Row],[NORM_Spécialité]], tbl_produits[Nom normalisé], 0))</f>
        <v>Système nerveux</v>
      </c>
      <c r="H6940">
        <f>YEAR(tbl_data[[#This Row],[Date_rapport]])</f>
        <v>2023</v>
      </c>
      <c r="I6940" t="str">
        <f>INDEX(tbl_produits[Molécule extraite], MATCH(tbl_data[[#This Row],[NORM_Spécialité]], tbl_produits[Nom normalisé], 0))</f>
        <v>Primidone</v>
      </c>
      <c r="J6940" s="34">
        <f>DATE(LEFT(tbl_data[[#This Row],[Date_rapport]], 4), MID(tbl_data[[#This Row],[Date_rapport]], 6, 2), RIGHT(tbl_data[[#This Row],[Date_rapport]], 2))</f>
        <v>45105</v>
      </c>
    </row>
    <row r="6941" spans="1:10" x14ac:dyDescent="0.2">
      <c r="A6941" s="28" t="s">
        <v>1947</v>
      </c>
      <c r="B6941" t="s">
        <v>6</v>
      </c>
      <c r="C6941" s="28" t="s">
        <v>300</v>
      </c>
      <c r="D6941" t="s">
        <v>49</v>
      </c>
      <c r="E6941" t="s">
        <v>1570</v>
      </c>
      <c r="F6941" t="str">
        <f>INDEX(tbl_produits[Nom normalisé], MATCH(tbl_data[[#This Row],[Spécialité]], tbl_produits[Nom original], 0))</f>
        <v>MOZOBIL 20mg/ml  solution injectable, boite de 1 flacon</v>
      </c>
      <c r="G6941" t="str">
        <f>INDEX(tbl_produits[Classe nom], MATCH(tbl_data[[#This Row],[NORM_Spécialité]], tbl_produits[Nom normalisé], 0))</f>
        <v>Antinéoplasiques et immunomodulateurs</v>
      </c>
      <c r="H6941">
        <f>YEAR(tbl_data[[#This Row],[Date_rapport]])</f>
        <v>2023</v>
      </c>
      <c r="I6941" t="str">
        <f>INDEX(tbl_produits[Molécule extraite], MATCH(tbl_data[[#This Row],[NORM_Spécialité]], tbl_produits[Nom normalisé], 0))</f>
        <v>Plérixafor</v>
      </c>
      <c r="J6941" s="34">
        <f>DATE(LEFT(tbl_data[[#This Row],[Date_rapport]], 4), MID(tbl_data[[#This Row],[Date_rapport]], 6, 2), RIGHT(tbl_data[[#This Row],[Date_rapport]], 2))</f>
        <v>45105</v>
      </c>
    </row>
    <row r="6942" spans="1:10" x14ac:dyDescent="0.2">
      <c r="A6942" s="28" t="s">
        <v>1947</v>
      </c>
      <c r="B6942" t="s">
        <v>3</v>
      </c>
      <c r="C6942" s="28" t="s">
        <v>300</v>
      </c>
      <c r="D6942" t="s">
        <v>58</v>
      </c>
      <c r="E6942" t="s">
        <v>2</v>
      </c>
      <c r="F6942" t="str">
        <f>INDEX(tbl_produits[Nom normalisé], MATCH(tbl_data[[#This Row],[Spécialité]], tbl_produits[Nom original], 0))</f>
        <v>MINIRIN Spray 10 microgrammes par dose, solution endonasale en flacon</v>
      </c>
      <c r="G6942" t="str">
        <f>INDEX(tbl_produits[Classe nom], MATCH(tbl_data[[#This Row],[NORM_Spécialité]], tbl_produits[Nom normalisé], 0))</f>
        <v>Hormones systémiques sauf hormones sexuelles et insulines</v>
      </c>
      <c r="H6942">
        <f>YEAR(tbl_data[[#This Row],[Date_rapport]])</f>
        <v>2023</v>
      </c>
      <c r="I6942" t="str">
        <f>INDEX(tbl_produits[Molécule extraite], MATCH(tbl_data[[#This Row],[NORM_Spécialité]], tbl_produits[Nom normalisé], 0))</f>
        <v>Desmopressine</v>
      </c>
      <c r="J6942" s="34">
        <f>DATE(LEFT(tbl_data[[#This Row],[Date_rapport]], 4), MID(tbl_data[[#This Row],[Date_rapport]], 6, 2), RIGHT(tbl_data[[#This Row],[Date_rapport]], 2))</f>
        <v>45105</v>
      </c>
    </row>
    <row r="6943" spans="1:10" x14ac:dyDescent="0.2">
      <c r="A6943" s="28" t="s">
        <v>1947</v>
      </c>
      <c r="B6943" t="s">
        <v>9</v>
      </c>
      <c r="C6943" s="28" t="s">
        <v>300</v>
      </c>
      <c r="D6943" t="s">
        <v>97</v>
      </c>
      <c r="E6943" t="s">
        <v>2</v>
      </c>
      <c r="F6943" t="str">
        <f>INDEX(tbl_produits[Nom normalisé], MATCH(tbl_data[[#This Row],[Spécialité]], tbl_produits[Nom original], 0))</f>
        <v>MINIRIN SPRAY / MINIRIN et MINIRINMELT</v>
      </c>
      <c r="G6943" t="str">
        <f>INDEX(tbl_produits[Classe nom], MATCH(tbl_data[[#This Row],[NORM_Spécialité]], tbl_produits[Nom normalisé], 0))</f>
        <v>Hormones systémiques sauf hormones sexuelles et insulines</v>
      </c>
      <c r="H6943">
        <f>YEAR(tbl_data[[#This Row],[Date_rapport]])</f>
        <v>2023</v>
      </c>
      <c r="I6943" t="str">
        <f>INDEX(tbl_produits[Molécule extraite], MATCH(tbl_data[[#This Row],[NORM_Spécialité]], tbl_produits[Nom normalisé], 0))</f>
        <v>Desmopressine</v>
      </c>
      <c r="J6943" s="34">
        <f>DATE(LEFT(tbl_data[[#This Row],[Date_rapport]], 4), MID(tbl_data[[#This Row],[Date_rapport]], 6, 2), RIGHT(tbl_data[[#This Row],[Date_rapport]], 2))</f>
        <v>45105</v>
      </c>
    </row>
    <row r="6944" spans="1:10" x14ac:dyDescent="0.2">
      <c r="A6944" s="28" t="s">
        <v>1947</v>
      </c>
      <c r="B6944" t="s">
        <v>9</v>
      </c>
      <c r="C6944" s="28" t="s">
        <v>300</v>
      </c>
      <c r="D6944" t="s">
        <v>213</v>
      </c>
      <c r="E6944" t="s">
        <v>2</v>
      </c>
      <c r="F6944" t="str">
        <f>INDEX(tbl_produits[Nom normalisé], MATCH(tbl_data[[#This Row],[Spécialité]], tbl_produits[Nom original], 0))</f>
        <v>MIANSERINE (produits à base de)</v>
      </c>
      <c r="G6944" t="str">
        <f>INDEX(tbl_produits[Classe nom], MATCH(tbl_data[[#This Row],[NORM_Spécialité]], tbl_produits[Nom normalisé], 0))</f>
        <v>Système nerveux</v>
      </c>
      <c r="H6944">
        <f>YEAR(tbl_data[[#This Row],[Date_rapport]])</f>
        <v>2023</v>
      </c>
      <c r="I6944" t="str">
        <f>INDEX(tbl_produits[Molécule extraite], MATCH(tbl_data[[#This Row],[NORM_Spécialité]], tbl_produits[Nom normalisé], 0))</f>
        <v>Miansérine</v>
      </c>
      <c r="J6944" s="34">
        <f>DATE(LEFT(tbl_data[[#This Row],[Date_rapport]], 4), MID(tbl_data[[#This Row],[Date_rapport]], 6, 2), RIGHT(tbl_data[[#This Row],[Date_rapport]], 2))</f>
        <v>45105</v>
      </c>
    </row>
    <row r="6945" spans="1:10" x14ac:dyDescent="0.2">
      <c r="A6945" s="28" t="s">
        <v>1947</v>
      </c>
      <c r="B6945" t="s">
        <v>6</v>
      </c>
      <c r="C6945" s="28" t="s">
        <v>300</v>
      </c>
      <c r="D6945" t="s">
        <v>99</v>
      </c>
      <c r="E6945" t="s">
        <v>1589</v>
      </c>
      <c r="F6945" t="str">
        <f>INDEX(tbl_produits[Nom normalisé], MATCH(tbl_data[[#This Row],[Spécialité]], tbl_produits[Nom original], 0))</f>
        <v>METHOTREXATE BIODIM 25 mg/1 mL, solution injectable</v>
      </c>
      <c r="G6945" t="str">
        <f>INDEX(tbl_produits[Classe nom], MATCH(tbl_data[[#This Row],[NORM_Spécialité]], tbl_produits[Nom normalisé], 0))</f>
        <v>Antinéoplasiques et immunomodulateurs</v>
      </c>
      <c r="H6945">
        <f>YEAR(tbl_data[[#This Row],[Date_rapport]])</f>
        <v>2023</v>
      </c>
      <c r="I6945" t="str">
        <f>INDEX(tbl_produits[Molécule extraite], MATCH(tbl_data[[#This Row],[NORM_Spécialité]], tbl_produits[Nom normalisé], 0))</f>
        <v>Méthotrexate</v>
      </c>
      <c r="J6945" s="34">
        <f>DATE(LEFT(tbl_data[[#This Row],[Date_rapport]], 4), MID(tbl_data[[#This Row],[Date_rapport]], 6, 2), RIGHT(tbl_data[[#This Row],[Date_rapport]], 2))</f>
        <v>45105</v>
      </c>
    </row>
    <row r="6946" spans="1:10" x14ac:dyDescent="0.2">
      <c r="A6946" s="28" t="s">
        <v>1947</v>
      </c>
      <c r="B6946" t="s">
        <v>9</v>
      </c>
      <c r="C6946" s="28" t="s">
        <v>300</v>
      </c>
      <c r="D6946" t="s">
        <v>129</v>
      </c>
      <c r="E6946" t="s">
        <v>2</v>
      </c>
      <c r="F6946" t="str">
        <f>INDEX(tbl_produits[Nom normalisé], MATCH(tbl_data[[#This Row],[Spécialité]], tbl_produits[Nom original], 0))</f>
        <v>LYTOS 520 mg, comprimé pelliculé</v>
      </c>
      <c r="G6946" t="str">
        <f>INDEX(tbl_produits[Classe nom], MATCH(tbl_data[[#This Row],[NORM_Spécialité]], tbl_produits[Nom normalisé], 0))</f>
        <v xml:space="preserve">Système musculo-squelettique </v>
      </c>
      <c r="H6946">
        <f>YEAR(tbl_data[[#This Row],[Date_rapport]])</f>
        <v>2023</v>
      </c>
      <c r="I6946" t="str">
        <f>INDEX(tbl_produits[Molécule extraite], MATCH(tbl_data[[#This Row],[NORM_Spécialité]], tbl_produits[Nom normalisé], 0))</f>
        <v>Clodronate de sodium</v>
      </c>
      <c r="J6946" s="34">
        <f>DATE(LEFT(tbl_data[[#This Row],[Date_rapport]], 4), MID(tbl_data[[#This Row],[Date_rapport]], 6, 2), RIGHT(tbl_data[[#This Row],[Date_rapport]], 2))</f>
        <v>45105</v>
      </c>
    </row>
    <row r="6947" spans="1:10" x14ac:dyDescent="0.2">
      <c r="A6947" s="28" t="s">
        <v>1947</v>
      </c>
      <c r="B6947" t="s">
        <v>11</v>
      </c>
      <c r="C6947" s="28" t="s">
        <v>300</v>
      </c>
      <c r="D6947" t="s">
        <v>119</v>
      </c>
      <c r="E6947" t="s">
        <v>2</v>
      </c>
      <c r="F6947" t="str">
        <f>INDEX(tbl_produits[Nom normalisé], MATCH(tbl_data[[#This Row],[Spécialité]], tbl_produits[Nom original], 0))</f>
        <v>LYNPARZA 50 mg, gélule</v>
      </c>
      <c r="G6947" t="str">
        <f>INDEX(tbl_produits[Classe nom], MATCH(tbl_data[[#This Row],[NORM_Spécialité]], tbl_produits[Nom normalisé], 0))</f>
        <v>Antinéoplasiques et immunomodulateurs</v>
      </c>
      <c r="H6947">
        <f>YEAR(tbl_data[[#This Row],[Date_rapport]])</f>
        <v>2023</v>
      </c>
      <c r="I6947" t="str">
        <f>INDEX(tbl_produits[Molécule extraite], MATCH(tbl_data[[#This Row],[NORM_Spécialité]], tbl_produits[Nom normalisé], 0))</f>
        <v>Olaparib</v>
      </c>
      <c r="J6947" s="34">
        <f>DATE(LEFT(tbl_data[[#This Row],[Date_rapport]], 4), MID(tbl_data[[#This Row],[Date_rapport]], 6, 2), RIGHT(tbl_data[[#This Row],[Date_rapport]], 2))</f>
        <v>45105</v>
      </c>
    </row>
    <row r="6948" spans="1:10" x14ac:dyDescent="0.2">
      <c r="A6948" s="28" t="s">
        <v>1947</v>
      </c>
      <c r="B6948" t="s">
        <v>6</v>
      </c>
      <c r="C6948" s="28" t="s">
        <v>300</v>
      </c>
      <c r="D6948" t="s">
        <v>33</v>
      </c>
      <c r="E6948" t="s">
        <v>1561</v>
      </c>
      <c r="F6948" t="str">
        <f>INDEX(tbl_produits[Nom normalisé], MATCH(tbl_data[[#This Row],[Spécialité]], tbl_produits[Nom original], 0))</f>
        <v>LEVODOPA CARBIDOPA TEVA LP 200 mg/50 mg, comprimé à libération prolongée</v>
      </c>
      <c r="G6948" t="str">
        <f>INDEX(tbl_produits[Classe nom], MATCH(tbl_data[[#This Row],[NORM_Spécialité]], tbl_produits[Nom normalisé], 0))</f>
        <v>Système nerveux</v>
      </c>
      <c r="H6948">
        <f>YEAR(tbl_data[[#This Row],[Date_rapport]])</f>
        <v>2023</v>
      </c>
      <c r="I6948" t="str">
        <f>INDEX(tbl_produits[Molécule extraite], MATCH(tbl_data[[#This Row],[NORM_Spécialité]], tbl_produits[Nom normalisé], 0))</f>
        <v>Lévodopa / bensérazide base</v>
      </c>
      <c r="J6948" s="34">
        <f>DATE(LEFT(tbl_data[[#This Row],[Date_rapport]], 4), MID(tbl_data[[#This Row],[Date_rapport]], 6, 2), RIGHT(tbl_data[[#This Row],[Date_rapport]], 2))</f>
        <v>45105</v>
      </c>
    </row>
    <row r="6949" spans="1:10" x14ac:dyDescent="0.2">
      <c r="A6949" s="28" t="s">
        <v>1947</v>
      </c>
      <c r="B6949" t="s">
        <v>6</v>
      </c>
      <c r="C6949" s="28" t="s">
        <v>300</v>
      </c>
      <c r="D6949" t="s">
        <v>36</v>
      </c>
      <c r="E6949" t="s">
        <v>1564</v>
      </c>
      <c r="F6949" t="str">
        <f>INDEX(tbl_produits[Nom normalisé], MATCH(tbl_data[[#This Row],[Spécialité]], tbl_produits[Nom original], 0))</f>
        <v>LEPTICUR 10 mg, comprimé</v>
      </c>
      <c r="G6949" t="str">
        <f>INDEX(tbl_produits[Classe nom], MATCH(tbl_data[[#This Row],[NORM_Spécialité]], tbl_produits[Nom normalisé], 0))</f>
        <v>Système nerveux</v>
      </c>
      <c r="H6949">
        <f>YEAR(tbl_data[[#This Row],[Date_rapport]])</f>
        <v>2023</v>
      </c>
      <c r="I6949" t="str">
        <f>INDEX(tbl_produits[Molécule extraite], MATCH(tbl_data[[#This Row],[NORM_Spécialité]], tbl_produits[Nom normalisé], 0))</f>
        <v>Tropatépine</v>
      </c>
      <c r="J6949" s="34">
        <f>DATE(LEFT(tbl_data[[#This Row],[Date_rapport]], 4), MID(tbl_data[[#This Row],[Date_rapport]], 6, 2), RIGHT(tbl_data[[#This Row],[Date_rapport]], 2))</f>
        <v>45105</v>
      </c>
    </row>
    <row r="6950" spans="1:10" x14ac:dyDescent="0.2">
      <c r="A6950" s="28" t="s">
        <v>1947</v>
      </c>
      <c r="B6950" t="s">
        <v>6</v>
      </c>
      <c r="C6950" s="28" t="s">
        <v>300</v>
      </c>
      <c r="D6950" t="s">
        <v>140</v>
      </c>
      <c r="E6950" t="s">
        <v>1601</v>
      </c>
      <c r="F6950" t="str">
        <f>INDEX(tbl_produits[Nom normalisé], MATCH(tbl_data[[#This Row],[Spécialité]], tbl_produits[Nom original], 0))</f>
        <v>LARGACTIL 25 mg/5 ml, solution injectable en ampoule</v>
      </c>
      <c r="G6950" t="str">
        <f>INDEX(tbl_produits[Classe nom], MATCH(tbl_data[[#This Row],[NORM_Spécialité]], tbl_produits[Nom normalisé], 0))</f>
        <v>Système nerveux</v>
      </c>
      <c r="H6950">
        <f>YEAR(tbl_data[[#This Row],[Date_rapport]])</f>
        <v>2023</v>
      </c>
      <c r="I6950" t="str">
        <f>INDEX(tbl_produits[Molécule extraite], MATCH(tbl_data[[#This Row],[NORM_Spécialité]], tbl_produits[Nom normalisé], 0))</f>
        <v>Chlorpromazine</v>
      </c>
      <c r="J6950" s="34">
        <f>DATE(LEFT(tbl_data[[#This Row],[Date_rapport]], 4), MID(tbl_data[[#This Row],[Date_rapport]], 6, 2), RIGHT(tbl_data[[#This Row],[Date_rapport]], 2))</f>
        <v>45105</v>
      </c>
    </row>
    <row r="6951" spans="1:10" x14ac:dyDescent="0.2">
      <c r="A6951" s="28" t="s">
        <v>1947</v>
      </c>
      <c r="B6951" t="s">
        <v>6</v>
      </c>
      <c r="C6951" s="28" t="s">
        <v>300</v>
      </c>
      <c r="D6951" t="s">
        <v>51</v>
      </c>
      <c r="E6951" t="s">
        <v>1565</v>
      </c>
      <c r="F6951" t="str">
        <f>INDEX(tbl_produits[Nom normalisé], MATCH(tbl_data[[#This Row],[Spécialité]], tbl_produits[Nom original], 0))</f>
        <v>LANVIS 40 mg  comprimé sécable</v>
      </c>
      <c r="G6951" t="str">
        <f>INDEX(tbl_produits[Classe nom], MATCH(tbl_data[[#This Row],[NORM_Spécialité]], tbl_produits[Nom normalisé], 0))</f>
        <v>Antinéoplasiques et immunomodulateurs</v>
      </c>
      <c r="H6951">
        <f>YEAR(tbl_data[[#This Row],[Date_rapport]])</f>
        <v>2023</v>
      </c>
      <c r="I6951" t="str">
        <f>INDEX(tbl_produits[Molécule extraite], MATCH(tbl_data[[#This Row],[NORM_Spécialité]], tbl_produits[Nom normalisé], 0))</f>
        <v>Thioguanine</v>
      </c>
      <c r="J6951" s="34">
        <f>DATE(LEFT(tbl_data[[#This Row],[Date_rapport]], 4), MID(tbl_data[[#This Row],[Date_rapport]], 6, 2), RIGHT(tbl_data[[#This Row],[Date_rapport]], 2))</f>
        <v>45105</v>
      </c>
    </row>
    <row r="6952" spans="1:10" x14ac:dyDescent="0.2">
      <c r="A6952" s="28" t="s">
        <v>1947</v>
      </c>
      <c r="B6952" t="s">
        <v>11</v>
      </c>
      <c r="C6952" s="28" t="s">
        <v>300</v>
      </c>
      <c r="D6952" t="s">
        <v>127</v>
      </c>
      <c r="E6952" t="s">
        <v>2</v>
      </c>
      <c r="F6952" t="str">
        <f>INDEX(tbl_produits[Nom normalisé], MATCH(tbl_data[[#This Row],[Spécialité]], tbl_produits[Nom original], 0))</f>
        <v>KIDROLASE 10 000 U.I., poudre et solvant pour solution injectable</v>
      </c>
      <c r="G6952" t="str">
        <f>INDEX(tbl_produits[Classe nom], MATCH(tbl_data[[#This Row],[NORM_Spécialité]], tbl_produits[Nom normalisé], 0))</f>
        <v>Antinéoplasiques et immunomodulateurs</v>
      </c>
      <c r="H6952">
        <f>YEAR(tbl_data[[#This Row],[Date_rapport]])</f>
        <v>2023</v>
      </c>
      <c r="I6952" t="str">
        <f>INDEX(tbl_produits[Molécule extraite], MATCH(tbl_data[[#This Row],[NORM_Spécialité]], tbl_produits[Nom normalisé], 0))</f>
        <v>L-asparaginase</v>
      </c>
      <c r="J6952" s="34">
        <f>DATE(LEFT(tbl_data[[#This Row],[Date_rapport]], 4), MID(tbl_data[[#This Row],[Date_rapport]], 6, 2), RIGHT(tbl_data[[#This Row],[Date_rapport]], 2))</f>
        <v>45105</v>
      </c>
    </row>
    <row r="6953" spans="1:10" x14ac:dyDescent="0.2">
      <c r="A6953" s="28" t="s">
        <v>1947</v>
      </c>
      <c r="B6953" t="s">
        <v>6</v>
      </c>
      <c r="C6953" s="28" t="s">
        <v>300</v>
      </c>
      <c r="D6953" t="s">
        <v>41</v>
      </c>
      <c r="E6953" t="s">
        <v>1566</v>
      </c>
      <c r="F6953" t="str">
        <f>INDEX(tbl_produits[Nom normalisé], MATCH(tbl_data[[#This Row],[Spécialité]], tbl_produits[Nom original], 0))</f>
        <v>KALETRA  (80 mg + 20 mg)/ml, solution buvable - 100 mg/25 mg et 200 mg/50 mg, comprimé pelliculé</v>
      </c>
      <c r="G6953" t="str">
        <f>INDEX(tbl_produits[Classe nom], MATCH(tbl_data[[#This Row],[NORM_Spécialité]], tbl_produits[Nom normalisé], 0))</f>
        <v>Anti-infectieux à usage systémique</v>
      </c>
      <c r="H6953">
        <f>YEAR(tbl_data[[#This Row],[Date_rapport]])</f>
        <v>2023</v>
      </c>
      <c r="I6953" t="str">
        <f>INDEX(tbl_produits[Molécule extraite], MATCH(tbl_data[[#This Row],[NORM_Spécialité]], tbl_produits[Nom normalisé], 0))</f>
        <v>Lopinavir/Ritonavir</v>
      </c>
      <c r="J6953" s="34">
        <f>DATE(LEFT(tbl_data[[#This Row],[Date_rapport]], 4), MID(tbl_data[[#This Row],[Date_rapport]], 6, 2), RIGHT(tbl_data[[#This Row],[Date_rapport]], 2))</f>
        <v>45105</v>
      </c>
    </row>
    <row r="6954" spans="1:10" x14ac:dyDescent="0.2">
      <c r="A6954" s="28" t="s">
        <v>1947</v>
      </c>
      <c r="B6954" t="s">
        <v>6</v>
      </c>
      <c r="C6954" s="28" t="s">
        <v>300</v>
      </c>
      <c r="D6954" t="s">
        <v>24</v>
      </c>
      <c r="E6954" t="s">
        <v>1554</v>
      </c>
      <c r="F6954" t="str">
        <f>INDEX(tbl_produits[Nom normalisé], MATCH(tbl_data[[#This Row],[Spécialité]], tbl_produits[Nom original], 0))</f>
        <v>JINARC 15 mg, comprimés</v>
      </c>
      <c r="G6954" t="str">
        <f>INDEX(tbl_produits[Classe nom], MATCH(tbl_data[[#This Row],[NORM_Spécialité]], tbl_produits[Nom normalisé], 0))</f>
        <v>Système cardiovasculaire</v>
      </c>
      <c r="H6954">
        <f>YEAR(tbl_data[[#This Row],[Date_rapport]])</f>
        <v>2023</v>
      </c>
      <c r="I6954" t="str">
        <f>INDEX(tbl_produits[Molécule extraite], MATCH(tbl_data[[#This Row],[NORM_Spécialité]], tbl_produits[Nom normalisé], 0))</f>
        <v>Tolvaptan</v>
      </c>
      <c r="J6954" s="34">
        <f>DATE(LEFT(tbl_data[[#This Row],[Date_rapport]], 4), MID(tbl_data[[#This Row],[Date_rapport]], 6, 2), RIGHT(tbl_data[[#This Row],[Date_rapport]], 2))</f>
        <v>45105</v>
      </c>
    </row>
    <row r="6955" spans="1:10" x14ac:dyDescent="0.2">
      <c r="A6955" s="28" t="s">
        <v>1947</v>
      </c>
      <c r="B6955" t="s">
        <v>11</v>
      </c>
      <c r="C6955" s="28" t="s">
        <v>300</v>
      </c>
      <c r="D6955" t="s">
        <v>130</v>
      </c>
      <c r="E6955" t="s">
        <v>2</v>
      </c>
      <c r="F6955" t="str">
        <f>INDEX(tbl_produits[Nom normalisé], MATCH(tbl_data[[#This Row],[Spécialité]], tbl_produits[Nom original], 0))</f>
        <v>IODURE (131I) DE SODIUM 111 MBq/mL, solution injectable</v>
      </c>
      <c r="G6955" t="str">
        <f>INDEX(tbl_produits[Classe nom], MATCH(tbl_data[[#This Row],[NORM_Spécialité]], tbl_produits[Nom normalisé], 0))</f>
        <v>Divers</v>
      </c>
      <c r="H6955">
        <f>YEAR(tbl_data[[#This Row],[Date_rapport]])</f>
        <v>2023</v>
      </c>
      <c r="I6955" t="str">
        <f>INDEX(tbl_produits[Molécule extraite], MATCH(tbl_data[[#This Row],[NORM_Spécialité]], tbl_produits[Nom normalisé], 0))</f>
        <v>Iodure (131I) de sodium</v>
      </c>
      <c r="J6955" s="34">
        <f>DATE(LEFT(tbl_data[[#This Row],[Date_rapport]], 4), MID(tbl_data[[#This Row],[Date_rapport]], 6, 2), RIGHT(tbl_data[[#This Row],[Date_rapport]], 2))</f>
        <v>45105</v>
      </c>
    </row>
    <row r="6956" spans="1:10" x14ac:dyDescent="0.2">
      <c r="A6956" s="28" t="s">
        <v>1947</v>
      </c>
      <c r="B6956" t="s">
        <v>3</v>
      </c>
      <c r="C6956" s="28" t="s">
        <v>300</v>
      </c>
      <c r="D6956" t="s">
        <v>209</v>
      </c>
      <c r="E6956" t="s">
        <v>2</v>
      </c>
      <c r="F6956" t="str">
        <f>INDEX(tbl_produits[Nom normalisé], MATCH(tbl_data[[#This Row],[Spécialité]], tbl_produits[Nom original], 0))</f>
        <v>HYCAMTIN 0,25mg, gélule</v>
      </c>
      <c r="G6956" t="str">
        <f>INDEX(tbl_produits[Classe nom], MATCH(tbl_data[[#This Row],[NORM_Spécialité]], tbl_produits[Nom normalisé], 0))</f>
        <v>Antinéoplasiques et immunomodulateurs</v>
      </c>
      <c r="H6956">
        <f>YEAR(tbl_data[[#This Row],[Date_rapport]])</f>
        <v>2023</v>
      </c>
      <c r="I6956" t="str">
        <f>INDEX(tbl_produits[Molécule extraite], MATCH(tbl_data[[#This Row],[NORM_Spécialité]], tbl_produits[Nom normalisé], 0))</f>
        <v>Topotécane (chlorhydrate de)</v>
      </c>
      <c r="J6956" s="34">
        <f>DATE(LEFT(tbl_data[[#This Row],[Date_rapport]], 4), MID(tbl_data[[#This Row],[Date_rapport]], 6, 2), RIGHT(tbl_data[[#This Row],[Date_rapport]], 2))</f>
        <v>45105</v>
      </c>
    </row>
    <row r="6957" spans="1:10" x14ac:dyDescent="0.2">
      <c r="A6957" s="28" t="s">
        <v>1947</v>
      </c>
      <c r="B6957" t="s">
        <v>6</v>
      </c>
      <c r="C6957" s="28" t="s">
        <v>300</v>
      </c>
      <c r="D6957" t="s">
        <v>44</v>
      </c>
      <c r="E6957" t="s">
        <v>1568</v>
      </c>
      <c r="F6957" t="str">
        <f>INDEX(tbl_produits[Nom normalisé], MATCH(tbl_data[[#This Row],[Spécialité]], tbl_produits[Nom original], 0))</f>
        <v>HEXATRIONE 2 POUR CENT, suspension injectable (intra-articulaire)</v>
      </c>
      <c r="G6957" t="str">
        <f>INDEX(tbl_produits[Classe nom], MATCH(tbl_data[[#This Row],[NORM_Spécialité]], tbl_produits[Nom normalisé], 0))</f>
        <v>Hormones systémiques sauf hormones sexuelles et insulines</v>
      </c>
      <c r="H6957">
        <f>YEAR(tbl_data[[#This Row],[Date_rapport]])</f>
        <v>2023</v>
      </c>
      <c r="I6957" t="str">
        <f>INDEX(tbl_produits[Molécule extraite], MATCH(tbl_data[[#This Row],[NORM_Spécialité]], tbl_produits[Nom normalisé], 0))</f>
        <v>Hexacetonide de triamcinolone</v>
      </c>
      <c r="J6957" s="34">
        <f>DATE(LEFT(tbl_data[[#This Row],[Date_rapport]], 4), MID(tbl_data[[#This Row],[Date_rapport]], 6, 2), RIGHT(tbl_data[[#This Row],[Date_rapport]], 2))</f>
        <v>45105</v>
      </c>
    </row>
    <row r="6958" spans="1:10" x14ac:dyDescent="0.2">
      <c r="A6958" s="28" t="s">
        <v>1947</v>
      </c>
      <c r="B6958" t="s">
        <v>6</v>
      </c>
      <c r="C6958" s="28" t="s">
        <v>300</v>
      </c>
      <c r="D6958" t="s">
        <v>117</v>
      </c>
      <c r="E6958" t="s">
        <v>1594</v>
      </c>
      <c r="F6958" t="str">
        <f>INDEX(tbl_produits[Nom normalisé], MATCH(tbl_data[[#This Row],[Spécialité]], tbl_produits[Nom original], 0))</f>
        <v>HEXASTAT 100 mg, gélule (altrétamine)</v>
      </c>
      <c r="G6958" t="str">
        <f>INDEX(tbl_produits[Classe nom], MATCH(tbl_data[[#This Row],[NORM_Spécialité]], tbl_produits[Nom normalisé], 0))</f>
        <v>Antinéoplasiques et immunomodulateurs</v>
      </c>
      <c r="H6958">
        <f>YEAR(tbl_data[[#This Row],[Date_rapport]])</f>
        <v>2023</v>
      </c>
      <c r="I6958" t="str">
        <f>INDEX(tbl_produits[Molécule extraite], MATCH(tbl_data[[#This Row],[NORM_Spécialité]], tbl_produits[Nom normalisé], 0))</f>
        <v>Altrétamine</v>
      </c>
      <c r="J6958" s="34">
        <f>DATE(LEFT(tbl_data[[#This Row],[Date_rapport]], 4), MID(tbl_data[[#This Row],[Date_rapport]], 6, 2), RIGHT(tbl_data[[#This Row],[Date_rapport]], 2))</f>
        <v>45105</v>
      </c>
    </row>
    <row r="6959" spans="1:10" x14ac:dyDescent="0.2">
      <c r="A6959" s="28" t="s">
        <v>1947</v>
      </c>
      <c r="B6959" t="s">
        <v>6</v>
      </c>
      <c r="C6959" s="28" t="s">
        <v>300</v>
      </c>
      <c r="D6959" t="s">
        <v>104</v>
      </c>
      <c r="E6959" t="s">
        <v>1591</v>
      </c>
      <c r="F6959" t="str">
        <f>INDEX(tbl_produits[Nom normalisé], MATCH(tbl_data[[#This Row],[Spécialité]], tbl_produits[Nom original], 0))</f>
        <v>GENOTONORM MINIQUICK  0,6 mg, 0.8 mg, 1 mg, 1,2 mg, 1,4 mg, 1,6 mg, 1.8 mg et 2 mg, poudre et solvant pour solution injectable, cartouches bicompartimentées en verre dans une seringue pré-remplie</v>
      </c>
      <c r="G6959" t="str">
        <f>INDEX(tbl_produits[Classe nom], MATCH(tbl_data[[#This Row],[NORM_Spécialité]], tbl_produits[Nom normalisé], 0))</f>
        <v>Hormones systémiques sauf hormones sexuelles et insulines</v>
      </c>
      <c r="H6959">
        <f>YEAR(tbl_data[[#This Row],[Date_rapport]])</f>
        <v>2023</v>
      </c>
      <c r="I6959" t="str">
        <f>INDEX(tbl_produits[Molécule extraite], MATCH(tbl_data[[#This Row],[NORM_Spécialité]], tbl_produits[Nom normalisé], 0))</f>
        <v>Somatropine</v>
      </c>
      <c r="J6959" s="34">
        <f>DATE(LEFT(tbl_data[[#This Row],[Date_rapport]], 4), MID(tbl_data[[#This Row],[Date_rapport]], 6, 2), RIGHT(tbl_data[[#This Row],[Date_rapport]], 2))</f>
        <v>45105</v>
      </c>
    </row>
    <row r="6960" spans="1:10" x14ac:dyDescent="0.2">
      <c r="A6960" s="28" t="s">
        <v>1947</v>
      </c>
      <c r="B6960" t="s">
        <v>6</v>
      </c>
      <c r="C6960" s="28" t="s">
        <v>300</v>
      </c>
      <c r="D6960" t="s">
        <v>45</v>
      </c>
      <c r="E6960" t="s">
        <v>1569</v>
      </c>
      <c r="F6960" t="str">
        <f>INDEX(tbl_produits[Nom normalisé], MATCH(tbl_data[[#This Row],[Spécialité]], tbl_produits[Nom original], 0))</f>
        <v>GABITRIL 10 mg, comprimé pelliculé</v>
      </c>
      <c r="G6960" t="str">
        <f>INDEX(tbl_produits[Classe nom], MATCH(tbl_data[[#This Row],[NORM_Spécialité]], tbl_produits[Nom normalisé], 0))</f>
        <v>Système nerveux</v>
      </c>
      <c r="H6960">
        <f>YEAR(tbl_data[[#This Row],[Date_rapport]])</f>
        <v>2023</v>
      </c>
      <c r="I6960" t="str">
        <f>INDEX(tbl_produits[Molécule extraite], MATCH(tbl_data[[#This Row],[NORM_Spécialité]], tbl_produits[Nom normalisé], 0))</f>
        <v>Tiagabine hydrochloride monohydrate</v>
      </c>
      <c r="J6960" s="34">
        <f>DATE(LEFT(tbl_data[[#This Row],[Date_rapport]], 4), MID(tbl_data[[#This Row],[Date_rapport]], 6, 2), RIGHT(tbl_data[[#This Row],[Date_rapport]], 2))</f>
        <v>45105</v>
      </c>
    </row>
    <row r="6961" spans="1:10" x14ac:dyDescent="0.2">
      <c r="A6961" s="28" t="s">
        <v>1947</v>
      </c>
      <c r="B6961" t="s">
        <v>6</v>
      </c>
      <c r="C6961" s="28" t="s">
        <v>300</v>
      </c>
      <c r="D6961" t="s">
        <v>79</v>
      </c>
      <c r="E6961" t="s">
        <v>1581</v>
      </c>
      <c r="F6961" t="str">
        <f>INDEX(tbl_produits[Nom normalisé], MATCH(tbl_data[[#This Row],[Spécialité]], tbl_produits[Nom original], 0))</f>
        <v>FURADANTINE 50 mg, gélule</v>
      </c>
      <c r="G6961" t="str">
        <f>INDEX(tbl_produits[Classe nom], MATCH(tbl_data[[#This Row],[NORM_Spécialité]], tbl_produits[Nom normalisé], 0))</f>
        <v>Anti-infectieux à usage systémique</v>
      </c>
      <c r="H6961">
        <f>YEAR(tbl_data[[#This Row],[Date_rapport]])</f>
        <v>2023</v>
      </c>
      <c r="I6961" t="str">
        <f>INDEX(tbl_produits[Molécule extraite], MATCH(tbl_data[[#This Row],[NORM_Spécialité]], tbl_produits[Nom normalisé], 0))</f>
        <v>Nitrofurantoïne</v>
      </c>
      <c r="J6961" s="34">
        <f>DATE(LEFT(tbl_data[[#This Row],[Date_rapport]], 4), MID(tbl_data[[#This Row],[Date_rapport]], 6, 2), RIGHT(tbl_data[[#This Row],[Date_rapport]], 2))</f>
        <v>45105</v>
      </c>
    </row>
    <row r="6962" spans="1:10" x14ac:dyDescent="0.2">
      <c r="A6962" s="28" t="s">
        <v>1947</v>
      </c>
      <c r="B6962" t="s">
        <v>6</v>
      </c>
      <c r="C6962" s="28" t="s">
        <v>300</v>
      </c>
      <c r="D6962" t="s">
        <v>175</v>
      </c>
      <c r="E6962" t="s">
        <v>1611</v>
      </c>
      <c r="F6962" t="str">
        <f>INDEX(tbl_produits[Nom normalisé], MATCH(tbl_data[[#This Row],[Spécialité]], tbl_produits[Nom original], 0))</f>
        <v>FOSFOCINE 1 g et 4 g I.V., poudre pour solution pour perfusion</v>
      </c>
      <c r="G6962" t="str">
        <f>INDEX(tbl_produits[Classe nom], MATCH(tbl_data[[#This Row],[NORM_Spécialité]], tbl_produits[Nom normalisé], 0))</f>
        <v>Anti-infectieux à usage systémique</v>
      </c>
      <c r="H6962">
        <f>YEAR(tbl_data[[#This Row],[Date_rapport]])</f>
        <v>2023</v>
      </c>
      <c r="I6962" t="str">
        <f>INDEX(tbl_produits[Molécule extraite], MATCH(tbl_data[[#This Row],[NORM_Spécialité]], tbl_produits[Nom normalisé], 0))</f>
        <v>Fosfomycine</v>
      </c>
      <c r="J6962" s="34">
        <f>DATE(LEFT(tbl_data[[#This Row],[Date_rapport]], 4), MID(tbl_data[[#This Row],[Date_rapport]], 6, 2), RIGHT(tbl_data[[#This Row],[Date_rapport]], 2))</f>
        <v>45105</v>
      </c>
    </row>
    <row r="6963" spans="1:10" x14ac:dyDescent="0.2">
      <c r="A6963" s="28" t="s">
        <v>1947</v>
      </c>
      <c r="B6963" t="s">
        <v>6</v>
      </c>
      <c r="C6963" s="28" t="s">
        <v>300</v>
      </c>
      <c r="D6963" t="s">
        <v>31</v>
      </c>
      <c r="E6963" t="s">
        <v>1560</v>
      </c>
      <c r="F6963" t="str">
        <f>INDEX(tbl_produits[Nom normalisé], MATCH(tbl_data[[#This Row],[Spécialité]], tbl_produits[Nom original], 0))</f>
        <v>FORMULE CP1A AP-HP  solution pour perfusion cardioplégique, flacon de 500 ml</v>
      </c>
      <c r="G6963" t="str">
        <f>INDEX(tbl_produits[Classe nom], MATCH(tbl_data[[#This Row],[NORM_Spécialité]], tbl_produits[Nom normalisé], 0))</f>
        <v>Système nerveux</v>
      </c>
      <c r="H6963">
        <f>YEAR(tbl_data[[#This Row],[Date_rapport]])</f>
        <v>2023</v>
      </c>
      <c r="I6963" t="str">
        <f>INDEX(tbl_produits[Molécule extraite], MATCH(tbl_data[[#This Row],[NORM_Spécialité]], tbl_produits[Nom normalisé], 0))</f>
        <v>N/A</v>
      </c>
      <c r="J6963" s="34">
        <f>DATE(LEFT(tbl_data[[#This Row],[Date_rapport]], 4), MID(tbl_data[[#This Row],[Date_rapport]], 6, 2), RIGHT(tbl_data[[#This Row],[Date_rapport]], 2))</f>
        <v>45105</v>
      </c>
    </row>
    <row r="6964" spans="1:10" x14ac:dyDescent="0.2">
      <c r="A6964" s="28" t="s">
        <v>1947</v>
      </c>
      <c r="B6964" t="s">
        <v>6</v>
      </c>
      <c r="C6964" s="28" t="s">
        <v>300</v>
      </c>
      <c r="D6964" t="s">
        <v>133</v>
      </c>
      <c r="E6964" t="s">
        <v>1599</v>
      </c>
      <c r="F6964" t="str">
        <f>INDEX(tbl_produits[Nom normalisé], MATCH(tbl_data[[#This Row],[Spécialité]], tbl_produits[Nom original], 0))</f>
        <v>FOMÉPIZOLE AP-HP 5 mg/mL, solution à diluer pour perfusion, ampoule de 20 mL</v>
      </c>
      <c r="G6964" t="str">
        <f>INDEX(tbl_produits[Classe nom], MATCH(tbl_data[[#This Row],[NORM_Spécialité]], tbl_produits[Nom normalisé], 0))</f>
        <v>Divers</v>
      </c>
      <c r="H6964">
        <f>YEAR(tbl_data[[#This Row],[Date_rapport]])</f>
        <v>2023</v>
      </c>
      <c r="I6964" t="str">
        <f>INDEX(tbl_produits[Molécule extraite], MATCH(tbl_data[[#This Row],[NORM_Spécialité]], tbl_produits[Nom normalisé], 0))</f>
        <v>Fomépizole (sulfate de)</v>
      </c>
      <c r="J6964" s="34">
        <f>DATE(LEFT(tbl_data[[#This Row],[Date_rapport]], 4), MID(tbl_data[[#This Row],[Date_rapport]], 6, 2), RIGHT(tbl_data[[#This Row],[Date_rapport]], 2))</f>
        <v>45105</v>
      </c>
    </row>
    <row r="6965" spans="1:10" x14ac:dyDescent="0.2">
      <c r="A6965" s="28" t="s">
        <v>1947</v>
      </c>
      <c r="B6965" t="s">
        <v>3</v>
      </c>
      <c r="C6965" s="28" t="s">
        <v>300</v>
      </c>
      <c r="D6965" t="s">
        <v>172</v>
      </c>
      <c r="E6965" t="s">
        <v>2</v>
      </c>
      <c r="F6965" t="str">
        <f>INDEX(tbl_produits[Nom normalisé], MATCH(tbl_data[[#This Row],[Spécialité]], tbl_produits[Nom original], 0))</f>
        <v>FIRDAPSE 10 mg  comprimé</v>
      </c>
      <c r="G6965" t="str">
        <f>INDEX(tbl_produits[Classe nom], MATCH(tbl_data[[#This Row],[NORM_Spécialité]], tbl_produits[Nom normalisé], 0))</f>
        <v>Système nerveux</v>
      </c>
      <c r="H6965">
        <f>YEAR(tbl_data[[#This Row],[Date_rapport]])</f>
        <v>2023</v>
      </c>
      <c r="I6965" t="str">
        <f>INDEX(tbl_produits[Molécule extraite], MATCH(tbl_data[[#This Row],[NORM_Spécialité]], tbl_produits[Nom normalisé], 0))</f>
        <v>Amifampridine (phosphate d')</v>
      </c>
      <c r="J6965" s="34">
        <f>DATE(LEFT(tbl_data[[#This Row],[Date_rapport]], 4), MID(tbl_data[[#This Row],[Date_rapport]], 6, 2), RIGHT(tbl_data[[#This Row],[Date_rapport]], 2))</f>
        <v>45105</v>
      </c>
    </row>
    <row r="6966" spans="1:10" x14ac:dyDescent="0.2">
      <c r="A6966" s="28" t="s">
        <v>1947</v>
      </c>
      <c r="B6966" t="s">
        <v>3</v>
      </c>
      <c r="C6966" s="28" t="s">
        <v>300</v>
      </c>
      <c r="D6966" t="s">
        <v>19</v>
      </c>
      <c r="E6966" t="s">
        <v>2</v>
      </c>
      <c r="F6966" t="str">
        <f>INDEX(tbl_produits[Nom normalisé], MATCH(tbl_data[[#This Row],[Spécialité]], tbl_produits[Nom original], 0))</f>
        <v>FERRIPROX 100 mg/ml, solution buvable</v>
      </c>
      <c r="G6966" t="str">
        <f>INDEX(tbl_produits[Classe nom], MATCH(tbl_data[[#This Row],[NORM_Spécialité]], tbl_produits[Nom normalisé], 0))</f>
        <v>Divers</v>
      </c>
      <c r="H6966">
        <f>YEAR(tbl_data[[#This Row],[Date_rapport]])</f>
        <v>2023</v>
      </c>
      <c r="I6966" t="str">
        <f>INDEX(tbl_produits[Molécule extraite], MATCH(tbl_data[[#This Row],[NORM_Spécialité]], tbl_produits[Nom normalisé], 0))</f>
        <v>Défériprone</v>
      </c>
      <c r="J6966" s="34">
        <f>DATE(LEFT(tbl_data[[#This Row],[Date_rapport]], 4), MID(tbl_data[[#This Row],[Date_rapport]], 6, 2), RIGHT(tbl_data[[#This Row],[Date_rapport]], 2))</f>
        <v>45105</v>
      </c>
    </row>
    <row r="6967" spans="1:10" x14ac:dyDescent="0.2">
      <c r="A6967" s="28" t="s">
        <v>1947</v>
      </c>
      <c r="B6967" t="s">
        <v>11</v>
      </c>
      <c r="C6967" s="28" t="s">
        <v>300</v>
      </c>
      <c r="D6967" t="s">
        <v>169</v>
      </c>
      <c r="E6967" t="s">
        <v>2</v>
      </c>
      <c r="F6967" t="str">
        <f>INDEX(tbl_produits[Nom normalisé], MATCH(tbl_data[[#This Row],[Spécialité]], tbl_produits[Nom original], 0))</f>
        <v>EXTRANEAL, solution pour dialyse péritonéale, présentation en 1,5 litres en poche PVC double avec connexion à vis Luer</v>
      </c>
      <c r="G6967" t="str">
        <f>INDEX(tbl_produits[Classe nom], MATCH(tbl_data[[#This Row],[NORM_Spécialité]], tbl_produits[Nom normalisé], 0))</f>
        <v>Sang et organes hématopoïétiques</v>
      </c>
      <c r="H6967">
        <f>YEAR(tbl_data[[#This Row],[Date_rapport]])</f>
        <v>2023</v>
      </c>
      <c r="I6967" t="str">
        <f>INDEX(tbl_produits[Molécule extraite], MATCH(tbl_data[[#This Row],[NORM_Spécialité]], tbl_produits[Nom normalisé], 0))</f>
        <v>Icodextrine</v>
      </c>
      <c r="J6967" s="34">
        <f>DATE(LEFT(tbl_data[[#This Row],[Date_rapport]], 4), MID(tbl_data[[#This Row],[Date_rapport]], 6, 2), RIGHT(tbl_data[[#This Row],[Date_rapport]], 2))</f>
        <v>45105</v>
      </c>
    </row>
    <row r="6968" spans="1:10" x14ac:dyDescent="0.2">
      <c r="A6968" s="28" t="s">
        <v>1947</v>
      </c>
      <c r="B6968" t="s">
        <v>6</v>
      </c>
      <c r="C6968" s="28" t="s">
        <v>300</v>
      </c>
      <c r="D6968" t="s">
        <v>91</v>
      </c>
      <c r="E6968" t="s">
        <v>1588</v>
      </c>
      <c r="F6968" t="str">
        <f>INDEX(tbl_produits[Nom normalisé], MATCH(tbl_data[[#This Row],[Spécialité]], tbl_produits[Nom original], 0))</f>
        <v>ELMIRON 100 mg , gélule</v>
      </c>
      <c r="G6968" t="str">
        <f>INDEX(tbl_produits[Classe nom], MATCH(tbl_data[[#This Row],[NORM_Spécialité]], tbl_produits[Nom normalisé], 0))</f>
        <v>Système génito-urinaire et hormones sexuelles</v>
      </c>
      <c r="H6968">
        <f>YEAR(tbl_data[[#This Row],[Date_rapport]])</f>
        <v>2023</v>
      </c>
      <c r="I6968" t="str">
        <f>INDEX(tbl_produits[Molécule extraite], MATCH(tbl_data[[#This Row],[NORM_Spécialité]], tbl_produits[Nom normalisé], 0))</f>
        <v>Pentosane polysulfate sodique</v>
      </c>
      <c r="J6968" s="34">
        <f>DATE(LEFT(tbl_data[[#This Row],[Date_rapport]], 4), MID(tbl_data[[#This Row],[Date_rapport]], 6, 2), RIGHT(tbl_data[[#This Row],[Date_rapport]], 2))</f>
        <v>45105</v>
      </c>
    </row>
    <row r="6969" spans="1:10" x14ac:dyDescent="0.2">
      <c r="A6969" s="28" t="s">
        <v>1947</v>
      </c>
      <c r="B6969" t="s">
        <v>9</v>
      </c>
      <c r="C6969" s="28" t="s">
        <v>300</v>
      </c>
      <c r="D6969" t="s">
        <v>199</v>
      </c>
      <c r="E6969" t="s">
        <v>2</v>
      </c>
      <c r="F6969" t="str">
        <f>INDEX(tbl_produits[Nom normalisé], MATCH(tbl_data[[#This Row],[Spécialité]], tbl_produits[Nom original], 0))</f>
        <v>EFFORTIL  5 mg comprimé et EFFORTIL solution buvable</v>
      </c>
      <c r="G6969" t="str">
        <f>INDEX(tbl_produits[Classe nom], MATCH(tbl_data[[#This Row],[NORM_Spécialité]], tbl_produits[Nom normalisé], 0))</f>
        <v>Système cardiovasculaire</v>
      </c>
      <c r="H6969">
        <f>YEAR(tbl_data[[#This Row],[Date_rapport]])</f>
        <v>2023</v>
      </c>
      <c r="I6969" t="str">
        <f>INDEX(tbl_produits[Molécule extraite], MATCH(tbl_data[[#This Row],[NORM_Spécialité]], tbl_produits[Nom normalisé], 0))</f>
        <v>Étiléfrine</v>
      </c>
      <c r="J6969" s="34">
        <f>DATE(LEFT(tbl_data[[#This Row],[Date_rapport]], 4), MID(tbl_data[[#This Row],[Date_rapport]], 6, 2), RIGHT(tbl_data[[#This Row],[Date_rapport]], 2))</f>
        <v>45105</v>
      </c>
    </row>
    <row r="6970" spans="1:10" x14ac:dyDescent="0.2">
      <c r="A6970" s="28" t="s">
        <v>1947</v>
      </c>
      <c r="B6970" t="s">
        <v>3</v>
      </c>
      <c r="C6970" s="28" t="s">
        <v>300</v>
      </c>
      <c r="D6970" t="s">
        <v>141</v>
      </c>
      <c r="E6970" t="s">
        <v>2</v>
      </c>
      <c r="F6970" t="str">
        <f>INDEX(tbl_produits[Nom normalisé], MATCH(tbl_data[[#This Row],[Spécialité]], tbl_produits[Nom original], 0))</f>
        <v>EAU pour préparations injectables en poche de 250 ml, 500 ml et 1 000 ml</v>
      </c>
      <c r="G6970" t="str">
        <f>INDEX(tbl_produits[Classe nom], MATCH(tbl_data[[#This Row],[NORM_Spécialité]], tbl_produits[Nom normalisé], 0))</f>
        <v>Divers</v>
      </c>
      <c r="H6970">
        <f>YEAR(tbl_data[[#This Row],[Date_rapport]])</f>
        <v>2023</v>
      </c>
      <c r="I6970" t="str">
        <f>INDEX(tbl_produits[Molécule extraite], MATCH(tbl_data[[#This Row],[NORM_Spécialité]], tbl_produits[Nom normalisé], 0))</f>
        <v>Eau</v>
      </c>
      <c r="J6970" s="34">
        <f>DATE(LEFT(tbl_data[[#This Row],[Date_rapport]], 4), MID(tbl_data[[#This Row],[Date_rapport]], 6, 2), RIGHT(tbl_data[[#This Row],[Date_rapport]], 2))</f>
        <v>45105</v>
      </c>
    </row>
    <row r="6971" spans="1:10" x14ac:dyDescent="0.2">
      <c r="A6971" s="28" t="s">
        <v>1947</v>
      </c>
      <c r="B6971" t="s">
        <v>6</v>
      </c>
      <c r="C6971" s="28" t="s">
        <v>300</v>
      </c>
      <c r="D6971" t="s">
        <v>147</v>
      </c>
      <c r="E6971" t="s">
        <v>1604</v>
      </c>
      <c r="F6971" t="str">
        <f>INDEX(tbl_produits[Nom normalisé], MATCH(tbl_data[[#This Row],[Spécialité]], tbl_produits[Nom original], 0))</f>
        <v>DOCETAXEL HOSPIRA 10 mg/ml, solution à diluer pour perfusion</v>
      </c>
      <c r="G6971" t="str">
        <f>INDEX(tbl_produits[Classe nom], MATCH(tbl_data[[#This Row],[NORM_Spécialité]], tbl_produits[Nom normalisé], 0))</f>
        <v>Antinéoplasiques et immunomodulateurs</v>
      </c>
      <c r="H6971">
        <f>YEAR(tbl_data[[#This Row],[Date_rapport]])</f>
        <v>2023</v>
      </c>
      <c r="I6971" t="str">
        <f>INDEX(tbl_produits[Molécule extraite], MATCH(tbl_data[[#This Row],[NORM_Spécialité]], tbl_produits[Nom normalisé], 0))</f>
        <v>Docétaxel</v>
      </c>
      <c r="J6971" s="34">
        <f>DATE(LEFT(tbl_data[[#This Row],[Date_rapport]], 4), MID(tbl_data[[#This Row],[Date_rapport]], 6, 2), RIGHT(tbl_data[[#This Row],[Date_rapport]], 2))</f>
        <v>45105</v>
      </c>
    </row>
    <row r="6972" spans="1:10" x14ac:dyDescent="0.2">
      <c r="A6972" s="28" t="s">
        <v>1947</v>
      </c>
      <c r="B6972" t="s">
        <v>6</v>
      </c>
      <c r="C6972" s="28" t="s">
        <v>300</v>
      </c>
      <c r="D6972" t="s">
        <v>165</v>
      </c>
      <c r="E6972" t="s">
        <v>1610</v>
      </c>
      <c r="F6972" t="str">
        <f>INDEX(tbl_produits[Nom normalisé], MATCH(tbl_data[[#This Row],[Spécialité]], tbl_produits[Nom original], 0))</f>
        <v>DOBUTAMINE PANPHARMA 250 mg/20 ml, solution à diluer pour perfusion</v>
      </c>
      <c r="G6972" t="str">
        <f>INDEX(tbl_produits[Classe nom], MATCH(tbl_data[[#This Row],[NORM_Spécialité]], tbl_produits[Nom normalisé], 0))</f>
        <v>Système cardiovasculaire</v>
      </c>
      <c r="H6972">
        <f>YEAR(tbl_data[[#This Row],[Date_rapport]])</f>
        <v>2023</v>
      </c>
      <c r="I6972" t="str">
        <f>INDEX(tbl_produits[Molécule extraite], MATCH(tbl_data[[#This Row],[NORM_Spécialité]], tbl_produits[Nom normalisé], 0))</f>
        <v>Dobutamine</v>
      </c>
      <c r="J6972" s="34">
        <f>DATE(LEFT(tbl_data[[#This Row],[Date_rapport]], 4), MID(tbl_data[[#This Row],[Date_rapport]], 6, 2), RIGHT(tbl_data[[#This Row],[Date_rapport]], 2))</f>
        <v>45105</v>
      </c>
    </row>
    <row r="6973" spans="1:10" x14ac:dyDescent="0.2">
      <c r="A6973" s="28" t="s">
        <v>1947</v>
      </c>
      <c r="B6973" t="s">
        <v>6</v>
      </c>
      <c r="C6973" s="28" t="s">
        <v>300</v>
      </c>
      <c r="D6973" t="s">
        <v>25</v>
      </c>
      <c r="E6973" t="s">
        <v>1555</v>
      </c>
      <c r="F6973" t="str">
        <f>INDEX(tbl_produits[Nom normalisé], MATCH(tbl_data[[#This Row],[Spécialité]], tbl_produits[Nom original], 0))</f>
        <v>DIPROSTENE, suspension injectable en seringue pré-remplie</v>
      </c>
      <c r="G6973" t="str">
        <f>INDEX(tbl_produits[Classe nom], MATCH(tbl_data[[#This Row],[NORM_Spécialité]], tbl_produits[Nom normalisé], 0))</f>
        <v>Hormones systémiques sauf hormones sexuelles et insulines</v>
      </c>
      <c r="H6973">
        <f>YEAR(tbl_data[[#This Row],[Date_rapport]])</f>
        <v>2023</v>
      </c>
      <c r="I6973" t="str">
        <f>INDEX(tbl_produits[Molécule extraite], MATCH(tbl_data[[#This Row],[NORM_Spécialité]], tbl_produits[Nom normalisé], 0))</f>
        <v>Bétaméthasone (dipropionate de), bétaméthasone (phosphate sodique de)</v>
      </c>
      <c r="J6973" s="34">
        <f>DATE(LEFT(tbl_data[[#This Row],[Date_rapport]], 4), MID(tbl_data[[#This Row],[Date_rapport]], 6, 2), RIGHT(tbl_data[[#This Row],[Date_rapport]], 2))</f>
        <v>45105</v>
      </c>
    </row>
    <row r="6974" spans="1:10" x14ac:dyDescent="0.2">
      <c r="A6974" s="28" t="s">
        <v>1947</v>
      </c>
      <c r="B6974" t="s">
        <v>6</v>
      </c>
      <c r="C6974" s="28" t="s">
        <v>300</v>
      </c>
      <c r="D6974" t="s">
        <v>161</v>
      </c>
      <c r="E6974" t="s">
        <v>1607</v>
      </c>
      <c r="F6974" t="str">
        <f>INDEX(tbl_produits[Nom normalisé], MATCH(tbl_data[[#This Row],[Spécialité]], tbl_produits[Nom original], 0))</f>
        <v>DIPIPERON 40 mg/ml, solution buvable en gouttes</v>
      </c>
      <c r="G6974" t="str">
        <f>INDEX(tbl_produits[Classe nom], MATCH(tbl_data[[#This Row],[NORM_Spécialité]], tbl_produits[Nom normalisé], 0))</f>
        <v>Système nerveux</v>
      </c>
      <c r="H6974">
        <f>YEAR(tbl_data[[#This Row],[Date_rapport]])</f>
        <v>2023</v>
      </c>
      <c r="I6974" t="str">
        <f>INDEX(tbl_produits[Molécule extraite], MATCH(tbl_data[[#This Row],[NORM_Spécialité]], tbl_produits[Nom normalisé], 0))</f>
        <v>Pipampérone</v>
      </c>
      <c r="J6974" s="34">
        <f>DATE(LEFT(tbl_data[[#This Row],[Date_rapport]], 4), MID(tbl_data[[#This Row],[Date_rapport]], 6, 2), RIGHT(tbl_data[[#This Row],[Date_rapport]], 2))</f>
        <v>45105</v>
      </c>
    </row>
    <row r="6975" spans="1:10" x14ac:dyDescent="0.2">
      <c r="A6975" s="28" t="s">
        <v>1947</v>
      </c>
      <c r="B6975" t="s">
        <v>9</v>
      </c>
      <c r="C6975" s="28" t="s">
        <v>300</v>
      </c>
      <c r="D6975" t="s">
        <v>85</v>
      </c>
      <c r="E6975" t="s">
        <v>2</v>
      </c>
      <c r="F6975" t="str">
        <f>INDEX(tbl_produits[Nom normalisé], MATCH(tbl_data[[#This Row],[Spécialité]], tbl_produits[Nom original], 0))</f>
        <v>DIAMOX 500 mg, poudre et solvant pour préparation injectable</v>
      </c>
      <c r="G6975" t="str">
        <f>INDEX(tbl_produits[Classe nom], MATCH(tbl_data[[#This Row],[NORM_Spécialité]], tbl_produits[Nom normalisé], 0))</f>
        <v>Organes sensoriels</v>
      </c>
      <c r="H6975">
        <f>YEAR(tbl_data[[#This Row],[Date_rapport]])</f>
        <v>2023</v>
      </c>
      <c r="I6975" t="str">
        <f>INDEX(tbl_produits[Molécule extraite], MATCH(tbl_data[[#This Row],[NORM_Spécialité]], tbl_produits[Nom normalisé], 0))</f>
        <v>Acétazolamide</v>
      </c>
      <c r="J6975" s="34">
        <f>DATE(LEFT(tbl_data[[#This Row],[Date_rapport]], 4), MID(tbl_data[[#This Row],[Date_rapport]], 6, 2), RIGHT(tbl_data[[#This Row],[Date_rapport]], 2))</f>
        <v>45105</v>
      </c>
    </row>
    <row r="6976" spans="1:10" x14ac:dyDescent="0.2">
      <c r="A6976" s="28" t="s">
        <v>1947</v>
      </c>
      <c r="B6976" t="s">
        <v>9</v>
      </c>
      <c r="C6976" s="28" t="s">
        <v>300</v>
      </c>
      <c r="D6976" t="s">
        <v>10</v>
      </c>
      <c r="E6976" t="s">
        <v>2</v>
      </c>
      <c r="F6976" t="str">
        <f>INDEX(tbl_produits[Nom normalisé], MATCH(tbl_data[[#This Row],[Spécialité]], tbl_produits[Nom original], 0))</f>
        <v>DEXAMETHASONE MYLAN  4 mg/1ml, solution injectable, 20 ampoules de verre de 1 ml - DEXAMETHASONE MYLAN 20 mg/5 ml, solution injectable, 10 ampoules de verre de 5 ml</v>
      </c>
      <c r="G6976" t="str">
        <f>INDEX(tbl_produits[Classe nom], MATCH(tbl_data[[#This Row],[NORM_Spécialité]], tbl_produits[Nom normalisé], 0))</f>
        <v>Hormones systémiques sauf hormones sexuelles et insulines</v>
      </c>
      <c r="H6976">
        <f>YEAR(tbl_data[[#This Row],[Date_rapport]])</f>
        <v>2023</v>
      </c>
      <c r="I6976" t="str">
        <f>INDEX(tbl_produits[Molécule extraite], MATCH(tbl_data[[#This Row],[NORM_Spécialité]], tbl_produits[Nom normalisé], 0))</f>
        <v>Dexaméthasone (phosphate sodique de)</v>
      </c>
      <c r="J6976" s="34">
        <f>DATE(LEFT(tbl_data[[#This Row],[Date_rapport]], 4), MID(tbl_data[[#This Row],[Date_rapport]], 6, 2), RIGHT(tbl_data[[#This Row],[Date_rapport]], 2))</f>
        <v>45105</v>
      </c>
    </row>
    <row r="6977" spans="1:10" x14ac:dyDescent="0.2">
      <c r="A6977" s="28" t="s">
        <v>1947</v>
      </c>
      <c r="B6977" t="s">
        <v>3</v>
      </c>
      <c r="C6977" s="28" t="s">
        <v>300</v>
      </c>
      <c r="D6977" t="s">
        <v>67</v>
      </c>
      <c r="E6977" t="s">
        <v>2</v>
      </c>
      <c r="F6977" t="str">
        <f>INDEX(tbl_produits[Nom normalisé], MATCH(tbl_data[[#This Row],[Spécialité]], tbl_produits[Nom original], 0))</f>
        <v>DEPO PRODASONE 500mg  suspension injectable</v>
      </c>
      <c r="G6977" t="str">
        <f>INDEX(tbl_produits[Classe nom], MATCH(tbl_data[[#This Row],[NORM_Spécialité]], tbl_produits[Nom normalisé], 0))</f>
        <v>Système génito-urinaire et hormones sexuelles</v>
      </c>
      <c r="H6977">
        <f>YEAR(tbl_data[[#This Row],[Date_rapport]])</f>
        <v>2023</v>
      </c>
      <c r="I6977" t="str">
        <f>INDEX(tbl_produits[Molécule extraite], MATCH(tbl_data[[#This Row],[NORM_Spécialité]], tbl_produits[Nom normalisé], 0))</f>
        <v>Acétate de médroxyprogestérone</v>
      </c>
      <c r="J6977" s="34">
        <f>DATE(LEFT(tbl_data[[#This Row],[Date_rapport]], 4), MID(tbl_data[[#This Row],[Date_rapport]], 6, 2), RIGHT(tbl_data[[#This Row],[Date_rapport]], 2))</f>
        <v>45105</v>
      </c>
    </row>
    <row r="6978" spans="1:10" x14ac:dyDescent="0.2">
      <c r="A6978" s="28" t="s">
        <v>1947</v>
      </c>
      <c r="B6978" t="s">
        <v>6</v>
      </c>
      <c r="C6978" s="28" t="s">
        <v>300</v>
      </c>
      <c r="D6978" t="s">
        <v>54</v>
      </c>
      <c r="E6978" t="s">
        <v>1572</v>
      </c>
      <c r="F6978" t="str">
        <f>INDEX(tbl_produits[Nom normalisé], MATCH(tbl_data[[#This Row],[Spécialité]], tbl_produits[Nom original], 0))</f>
        <v>DEPAKINE CHRONO 500 mg, comprimé pelliculé sécable à libération prolongée</v>
      </c>
      <c r="G6978" t="str">
        <f>INDEX(tbl_produits[Classe nom], MATCH(tbl_data[[#This Row],[NORM_Spécialité]], tbl_produits[Nom normalisé], 0))</f>
        <v>Système nerveux</v>
      </c>
      <c r="H6978">
        <f>YEAR(tbl_data[[#This Row],[Date_rapport]])</f>
        <v>2023</v>
      </c>
      <c r="I6978" t="str">
        <f>INDEX(tbl_produits[Molécule extraite], MATCH(tbl_data[[#This Row],[NORM_Spécialité]], tbl_produits[Nom normalisé], 0))</f>
        <v>Valproate de sodium</v>
      </c>
      <c r="J6978" s="34">
        <f>DATE(LEFT(tbl_data[[#This Row],[Date_rapport]], 4), MID(tbl_data[[#This Row],[Date_rapport]], 6, 2), RIGHT(tbl_data[[#This Row],[Date_rapport]], 2))</f>
        <v>45105</v>
      </c>
    </row>
    <row r="6979" spans="1:10" x14ac:dyDescent="0.2">
      <c r="A6979" s="28" t="s">
        <v>1947</v>
      </c>
      <c r="B6979" t="s">
        <v>9</v>
      </c>
      <c r="C6979" s="28" t="s">
        <v>300</v>
      </c>
      <c r="D6979" t="s">
        <v>68</v>
      </c>
      <c r="E6979" t="s">
        <v>2</v>
      </c>
      <c r="F6979" t="str">
        <f>INDEX(tbl_produits[Nom normalisé], MATCH(tbl_data[[#This Row],[Spécialité]], tbl_produits[Nom original], 0))</f>
        <v>CREON 25 000 U, gélule gastro-résistante</v>
      </c>
      <c r="G6979" t="str">
        <f>INDEX(tbl_produits[Classe nom], MATCH(tbl_data[[#This Row],[NORM_Spécialité]], tbl_produits[Nom normalisé], 0))</f>
        <v>Voies digestives et métabolisme</v>
      </c>
      <c r="H6979">
        <f>YEAR(tbl_data[[#This Row],[Date_rapport]])</f>
        <v>2023</v>
      </c>
      <c r="I6979" t="str">
        <f>INDEX(tbl_produits[Molécule extraite], MATCH(tbl_data[[#This Row],[NORM_Spécialité]], tbl_produits[Nom normalisé], 0))</f>
        <v>Pancréatine</v>
      </c>
      <c r="J6979" s="34">
        <f>DATE(LEFT(tbl_data[[#This Row],[Date_rapport]], 4), MID(tbl_data[[#This Row],[Date_rapport]], 6, 2), RIGHT(tbl_data[[#This Row],[Date_rapport]], 2))</f>
        <v>45105</v>
      </c>
    </row>
    <row r="6980" spans="1:10" x14ac:dyDescent="0.2">
      <c r="A6980" s="28" t="s">
        <v>1947</v>
      </c>
      <c r="B6980" t="s">
        <v>6</v>
      </c>
      <c r="C6980" s="28" t="s">
        <v>300</v>
      </c>
      <c r="D6980" t="s">
        <v>22</v>
      </c>
      <c r="E6980" t="s">
        <v>1552</v>
      </c>
      <c r="F6980" t="str">
        <f>INDEX(tbl_produits[Nom normalisé], MATCH(tbl_data[[#This Row],[Spécialité]], tbl_produits[Nom original], 0))</f>
        <v>CLOTTAFACT 1,5 g/100 ml, poudre et solvant pour solution injectable</v>
      </c>
      <c r="G6980" t="str">
        <f>INDEX(tbl_produits[Classe nom], MATCH(tbl_data[[#This Row],[NORM_Spécialité]], tbl_produits[Nom normalisé], 0))</f>
        <v>Sang et organes hématopoïétiques</v>
      </c>
      <c r="H6980">
        <f>YEAR(tbl_data[[#This Row],[Date_rapport]])</f>
        <v>2023</v>
      </c>
      <c r="I6980" t="str">
        <f>INDEX(tbl_produits[Molécule extraite], MATCH(tbl_data[[#This Row],[NORM_Spécialité]], tbl_produits[Nom normalisé], 0))</f>
        <v>Facteur XI de coagulation</v>
      </c>
      <c r="J6980" s="34">
        <f>DATE(LEFT(tbl_data[[#This Row],[Date_rapport]], 4), MID(tbl_data[[#This Row],[Date_rapport]], 6, 2), RIGHT(tbl_data[[#This Row],[Date_rapport]], 2))</f>
        <v>45105</v>
      </c>
    </row>
    <row r="6981" spans="1:10" x14ac:dyDescent="0.2">
      <c r="A6981" s="28" t="s">
        <v>1947</v>
      </c>
      <c r="B6981" t="s">
        <v>3</v>
      </c>
      <c r="C6981" s="28" t="s">
        <v>300</v>
      </c>
      <c r="D6981" t="s">
        <v>8</v>
      </c>
      <c r="E6981" t="s">
        <v>2</v>
      </c>
      <c r="F6981" t="str">
        <f>INDEX(tbl_produits[Nom normalisé], MATCH(tbl_data[[#This Row],[Spécialité]], tbl_produits[Nom original], 0))</f>
        <v>CLAVENTIN, poudre pour solution injectable (I.V.) /TIMENTIN 3,1g, poudre pour solution injectable</v>
      </c>
      <c r="G6981" t="str">
        <f>INDEX(tbl_produits[Classe nom], MATCH(tbl_data[[#This Row],[NORM_Spécialité]], tbl_produits[Nom normalisé], 0))</f>
        <v>Anti-infectieux à usage systémique</v>
      </c>
      <c r="H6981">
        <f>YEAR(tbl_data[[#This Row],[Date_rapport]])</f>
        <v>2023</v>
      </c>
      <c r="I6981" t="str">
        <f>INDEX(tbl_produits[Molécule extraite], MATCH(tbl_data[[#This Row],[NORM_Spécialité]], tbl_produits[Nom normalisé], 0))</f>
        <v>Ticarcilline/acide clavulanique</v>
      </c>
      <c r="J6981" s="34">
        <f>DATE(LEFT(tbl_data[[#This Row],[Date_rapport]], 4), MID(tbl_data[[#This Row],[Date_rapport]], 6, 2), RIGHT(tbl_data[[#This Row],[Date_rapport]], 2))</f>
        <v>45105</v>
      </c>
    </row>
    <row r="6982" spans="1:10" x14ac:dyDescent="0.2">
      <c r="A6982" s="28" t="s">
        <v>1947</v>
      </c>
      <c r="B6982" t="s">
        <v>3</v>
      </c>
      <c r="C6982" s="28" t="s">
        <v>300</v>
      </c>
      <c r="D6982" t="s">
        <v>88</v>
      </c>
      <c r="E6982" t="s">
        <v>2</v>
      </c>
      <c r="F6982" t="str">
        <f>INDEX(tbl_produits[Nom normalisé], MATCH(tbl_data[[#This Row],[Spécialité]], tbl_produits[Nom original], 0))</f>
        <v>CIMETIDINE ARROW 200 mg  comprimé effervescent</v>
      </c>
      <c r="G6982" t="str">
        <f>INDEX(tbl_produits[Classe nom], MATCH(tbl_data[[#This Row],[NORM_Spécialité]], tbl_produits[Nom normalisé], 0))</f>
        <v>Voies digestives et métabolisme</v>
      </c>
      <c r="H6982">
        <f>YEAR(tbl_data[[#This Row],[Date_rapport]])</f>
        <v>2023</v>
      </c>
      <c r="I6982" t="str">
        <f>INDEX(tbl_produits[Molécule extraite], MATCH(tbl_data[[#This Row],[NORM_Spécialité]], tbl_produits[Nom normalisé], 0))</f>
        <v>Cimétidine</v>
      </c>
      <c r="J6982" s="34">
        <f>DATE(LEFT(tbl_data[[#This Row],[Date_rapport]], 4), MID(tbl_data[[#This Row],[Date_rapport]], 6, 2), RIGHT(tbl_data[[#This Row],[Date_rapport]], 2))</f>
        <v>45105</v>
      </c>
    </row>
    <row r="6983" spans="1:10" x14ac:dyDescent="0.2">
      <c r="A6983" s="28" t="s">
        <v>1947</v>
      </c>
      <c r="B6983" t="s">
        <v>9</v>
      </c>
      <c r="C6983" s="28" t="s">
        <v>300</v>
      </c>
      <c r="D6983" t="s">
        <v>107</v>
      </c>
      <c r="E6983" t="s">
        <v>2</v>
      </c>
      <c r="F6983" t="str">
        <f>INDEX(tbl_produits[Nom normalisé], MATCH(tbl_data[[#This Row],[Spécialité]], tbl_produits[Nom original], 0))</f>
        <v>CIMETIDINE 200 mg  comprimé effervescent</v>
      </c>
      <c r="G6983" t="str">
        <f>INDEX(tbl_produits[Classe nom], MATCH(tbl_data[[#This Row],[NORM_Spécialité]], tbl_produits[Nom normalisé], 0))</f>
        <v>Voies digestives et métabolisme</v>
      </c>
      <c r="H6983">
        <f>YEAR(tbl_data[[#This Row],[Date_rapport]])</f>
        <v>2023</v>
      </c>
      <c r="I6983" t="str">
        <f>INDEX(tbl_produits[Molécule extraite], MATCH(tbl_data[[#This Row],[NORM_Spécialité]], tbl_produits[Nom normalisé], 0))</f>
        <v>Cimétidine</v>
      </c>
      <c r="J6983" s="34">
        <f>DATE(LEFT(tbl_data[[#This Row],[Date_rapport]], 4), MID(tbl_data[[#This Row],[Date_rapport]], 6, 2), RIGHT(tbl_data[[#This Row],[Date_rapport]], 2))</f>
        <v>45105</v>
      </c>
    </row>
    <row r="6984" spans="1:10" x14ac:dyDescent="0.2">
      <c r="A6984" s="28" t="s">
        <v>1947</v>
      </c>
      <c r="B6984" t="s">
        <v>11</v>
      </c>
      <c r="C6984" s="28" t="s">
        <v>300</v>
      </c>
      <c r="D6984" t="s">
        <v>185</v>
      </c>
      <c r="E6984" t="s">
        <v>2</v>
      </c>
      <c r="F6984" t="str">
        <f>INDEX(tbl_produits[Nom normalisé], MATCH(tbl_data[[#This Row],[Spécialité]], tbl_produits[Nom original], 0))</f>
        <v>CELLTOP 25 mg, capsule molle</v>
      </c>
      <c r="G6984" t="str">
        <f>INDEX(tbl_produits[Classe nom], MATCH(tbl_data[[#This Row],[NORM_Spécialité]], tbl_produits[Nom normalisé], 0))</f>
        <v>Antinéoplasiques et immunomodulateurs</v>
      </c>
      <c r="H6984">
        <f>YEAR(tbl_data[[#This Row],[Date_rapport]])</f>
        <v>2023</v>
      </c>
      <c r="I6984" t="str">
        <f>INDEX(tbl_produits[Molécule extraite], MATCH(tbl_data[[#This Row],[NORM_Spécialité]], tbl_produits[Nom normalisé], 0))</f>
        <v>Etoposide</v>
      </c>
      <c r="J6984" s="34">
        <f>DATE(LEFT(tbl_data[[#This Row],[Date_rapport]], 4), MID(tbl_data[[#This Row],[Date_rapport]], 6, 2), RIGHT(tbl_data[[#This Row],[Date_rapport]], 2))</f>
        <v>45105</v>
      </c>
    </row>
    <row r="6985" spans="1:10" x14ac:dyDescent="0.2">
      <c r="A6985" s="28" t="s">
        <v>1947</v>
      </c>
      <c r="B6985" t="s">
        <v>6</v>
      </c>
      <c r="C6985" s="28" t="s">
        <v>300</v>
      </c>
      <c r="D6985" t="s">
        <v>23</v>
      </c>
      <c r="E6985" t="s">
        <v>1553</v>
      </c>
      <c r="F6985" t="str">
        <f>INDEX(tbl_produits[Nom normalisé], MATCH(tbl_data[[#This Row],[Spécialité]], tbl_produits[Nom original], 0))</f>
        <v>BURINEX 2 mg/4 ml IV, solution injectable en ampoule</v>
      </c>
      <c r="G6985" t="str">
        <f>INDEX(tbl_produits[Classe nom], MATCH(tbl_data[[#This Row],[NORM_Spécialité]], tbl_produits[Nom normalisé], 0))</f>
        <v>Système cardiovasculaire</v>
      </c>
      <c r="H6985">
        <f>YEAR(tbl_data[[#This Row],[Date_rapport]])</f>
        <v>2023</v>
      </c>
      <c r="I6985" t="str">
        <f>INDEX(tbl_produits[Molécule extraite], MATCH(tbl_data[[#This Row],[NORM_Spécialité]], tbl_produits[Nom normalisé], 0))</f>
        <v>Bumétanide</v>
      </c>
      <c r="J6985" s="34">
        <f>DATE(LEFT(tbl_data[[#This Row],[Date_rapport]], 4), MID(tbl_data[[#This Row],[Date_rapport]], 6, 2), RIGHT(tbl_data[[#This Row],[Date_rapport]], 2))</f>
        <v>45105</v>
      </c>
    </row>
    <row r="6986" spans="1:10" x14ac:dyDescent="0.2">
      <c r="A6986" s="28" t="s">
        <v>1947</v>
      </c>
      <c r="B6986" t="s">
        <v>6</v>
      </c>
      <c r="C6986" s="28" t="s">
        <v>300</v>
      </c>
      <c r="D6986" t="s">
        <v>83</v>
      </c>
      <c r="E6986" t="s">
        <v>1582</v>
      </c>
      <c r="F6986" t="str">
        <f>INDEX(tbl_produits[Nom normalisé], MATCH(tbl_data[[#This Row],[Spécialité]], tbl_produits[Nom original], 0))</f>
        <v>BETAFERON 250 microgrammes/ml, poudre et solvant pour solution injectable</v>
      </c>
      <c r="G6986" t="str">
        <f>INDEX(tbl_produits[Classe nom], MATCH(tbl_data[[#This Row],[NORM_Spécialité]], tbl_produits[Nom normalisé], 0))</f>
        <v>Antinéoplasiques et immunomodulateurs</v>
      </c>
      <c r="H6986">
        <f>YEAR(tbl_data[[#This Row],[Date_rapport]])</f>
        <v>2023</v>
      </c>
      <c r="I6986" t="str">
        <f>INDEX(tbl_produits[Molécule extraite], MATCH(tbl_data[[#This Row],[NORM_Spécialité]], tbl_produits[Nom normalisé], 0))</f>
        <v>Interféron bêta-1b</v>
      </c>
      <c r="J6986" s="34">
        <f>DATE(LEFT(tbl_data[[#This Row],[Date_rapport]], 4), MID(tbl_data[[#This Row],[Date_rapport]], 6, 2), RIGHT(tbl_data[[#This Row],[Date_rapport]], 2))</f>
        <v>45105</v>
      </c>
    </row>
    <row r="6987" spans="1:10" x14ac:dyDescent="0.2">
      <c r="A6987" s="28" t="s">
        <v>1947</v>
      </c>
      <c r="B6987" t="s">
        <v>6</v>
      </c>
      <c r="C6987" s="28" t="s">
        <v>300</v>
      </c>
      <c r="D6987" t="s">
        <v>78</v>
      </c>
      <c r="E6987" t="s">
        <v>1580</v>
      </c>
      <c r="F6987" t="str">
        <f>INDEX(tbl_produits[Nom normalisé], MATCH(tbl_data[[#This Row],[Spécialité]], tbl_produits[Nom original], 0))</f>
        <v>BETAFACT 100 UI/mL, poudre et solvant pour solution injectable (Format 500 UI)</v>
      </c>
      <c r="G6987" t="str">
        <f>INDEX(tbl_produits[Classe nom], MATCH(tbl_data[[#This Row],[NORM_Spécialité]], tbl_produits[Nom normalisé], 0))</f>
        <v>Sang et organes hématopoïétiques</v>
      </c>
      <c r="H6987">
        <f>YEAR(tbl_data[[#This Row],[Date_rapport]])</f>
        <v>2023</v>
      </c>
      <c r="I6987" t="str">
        <f>INDEX(tbl_produits[Molécule extraite], MATCH(tbl_data[[#This Row],[NORM_Spécialité]], tbl_produits[Nom normalisé], 0))</f>
        <v>Facteur IX de coagulation</v>
      </c>
      <c r="J6987" s="34">
        <f>DATE(LEFT(tbl_data[[#This Row],[Date_rapport]], 4), MID(tbl_data[[#This Row],[Date_rapport]], 6, 2), RIGHT(tbl_data[[#This Row],[Date_rapport]], 2))</f>
        <v>45105</v>
      </c>
    </row>
    <row r="6988" spans="1:10" x14ac:dyDescent="0.2">
      <c r="A6988" s="28" t="s">
        <v>1947</v>
      </c>
      <c r="B6988" t="s">
        <v>6</v>
      </c>
      <c r="C6988" s="28" t="s">
        <v>300</v>
      </c>
      <c r="D6988" t="s">
        <v>101</v>
      </c>
      <c r="E6988" t="s">
        <v>1590</v>
      </c>
      <c r="F6988" t="str">
        <f>INDEX(tbl_produits[Nom normalisé], MATCH(tbl_data[[#This Row],[Spécialité]], tbl_produits[Nom original], 0))</f>
        <v>BENDAMUSTINE REDDY PHARMA 180 mg/4 ml, solution concentrée à diluer pour solution pour perfusion</v>
      </c>
      <c r="G6988" t="str">
        <f>INDEX(tbl_produits[Classe nom], MATCH(tbl_data[[#This Row],[NORM_Spécialité]], tbl_produits[Nom normalisé], 0))</f>
        <v>Antinéoplasiques et immunomodulateurs</v>
      </c>
      <c r="H6988">
        <f>YEAR(tbl_data[[#This Row],[Date_rapport]])</f>
        <v>2023</v>
      </c>
      <c r="I6988" t="str">
        <f>INDEX(tbl_produits[Molécule extraite], MATCH(tbl_data[[#This Row],[NORM_Spécialité]], tbl_produits[Nom normalisé], 0))</f>
        <v>Bendamustine</v>
      </c>
      <c r="J6988" s="34">
        <f>DATE(LEFT(tbl_data[[#This Row],[Date_rapport]], 4), MID(tbl_data[[#This Row],[Date_rapport]], 6, 2), RIGHT(tbl_data[[#This Row],[Date_rapport]], 2))</f>
        <v>45105</v>
      </c>
    </row>
    <row r="6989" spans="1:10" x14ac:dyDescent="0.2">
      <c r="A6989" s="28" t="s">
        <v>1947</v>
      </c>
      <c r="B6989" t="s">
        <v>6</v>
      </c>
      <c r="C6989" s="28" t="s">
        <v>300</v>
      </c>
      <c r="D6989" t="s">
        <v>103</v>
      </c>
      <c r="E6989" t="s">
        <v>1591</v>
      </c>
      <c r="F6989" t="str">
        <f>INDEX(tbl_produits[Nom normalisé], MATCH(tbl_data[[#This Row],[Spécialité]], tbl_produits[Nom original], 0))</f>
        <v>BASDENE 25 mg, comprimé</v>
      </c>
      <c r="G6989" t="str">
        <f>INDEX(tbl_produits[Classe nom], MATCH(tbl_data[[#This Row],[NORM_Spécialité]], tbl_produits[Nom normalisé], 0))</f>
        <v>Système respiratoire</v>
      </c>
      <c r="H6989">
        <f>YEAR(tbl_data[[#This Row],[Date_rapport]])</f>
        <v>2023</v>
      </c>
      <c r="I6989" t="str">
        <f>INDEX(tbl_produits[Molécule extraite], MATCH(tbl_data[[#This Row],[NORM_Spécialité]], tbl_produits[Nom normalisé], 0))</f>
        <v>Alimemazine</v>
      </c>
      <c r="J6989" s="34">
        <f>DATE(LEFT(tbl_data[[#This Row],[Date_rapport]], 4), MID(tbl_data[[#This Row],[Date_rapport]], 6, 2), RIGHT(tbl_data[[#This Row],[Date_rapport]], 2))</f>
        <v>45105</v>
      </c>
    </row>
    <row r="6990" spans="1:10" x14ac:dyDescent="0.2">
      <c r="A6990" s="28" t="s">
        <v>1947</v>
      </c>
      <c r="B6990" t="s">
        <v>6</v>
      </c>
      <c r="C6990" s="28" t="s">
        <v>300</v>
      </c>
      <c r="D6990" t="s">
        <v>163</v>
      </c>
      <c r="E6990" t="s">
        <v>1609</v>
      </c>
      <c r="F6990" t="str">
        <f>INDEX(tbl_produits[Nom normalisé], MATCH(tbl_data[[#This Row],[Spécialité]], tbl_produits[Nom original], 0))</f>
        <v>BACTRIM, comprimé</v>
      </c>
      <c r="G6990" t="str">
        <f>INDEX(tbl_produits[Classe nom], MATCH(tbl_data[[#This Row],[NORM_Spécialité]], tbl_produits[Nom normalisé], 0))</f>
        <v>Anti-infectieux à usage systémique</v>
      </c>
      <c r="H6990">
        <f>YEAR(tbl_data[[#This Row],[Date_rapport]])</f>
        <v>2023</v>
      </c>
      <c r="I6990" t="str">
        <f>INDEX(tbl_produits[Molécule extraite], MATCH(tbl_data[[#This Row],[NORM_Spécialité]], tbl_produits[Nom normalisé], 0))</f>
        <v>Sulfaméthoxazole / Triméthoprime</v>
      </c>
      <c r="J6990" s="34">
        <f>DATE(LEFT(tbl_data[[#This Row],[Date_rapport]], 4), MID(tbl_data[[#This Row],[Date_rapport]], 6, 2), RIGHT(tbl_data[[#This Row],[Date_rapport]], 2))</f>
        <v>45105</v>
      </c>
    </row>
    <row r="6991" spans="1:10" x14ac:dyDescent="0.2">
      <c r="A6991" s="28" t="s">
        <v>1947</v>
      </c>
      <c r="B6991" t="s">
        <v>11</v>
      </c>
      <c r="C6991" s="28" t="s">
        <v>300</v>
      </c>
      <c r="D6991" t="s">
        <v>126</v>
      </c>
      <c r="E6991" t="s">
        <v>2</v>
      </c>
      <c r="F6991" t="str">
        <f>INDEX(tbl_produits[Nom normalisé], MATCH(tbl_data[[#This Row],[Spécialité]], tbl_produits[Nom original], 0))</f>
        <v>AZANTAC injectable 50 mg/2 ml solution injectable en ampoule, AZANTAC 150 mg, comprimé effervescent, AZANTAC 300 mg, comprimé effervescent</v>
      </c>
      <c r="G6991" t="str">
        <f>INDEX(tbl_produits[Classe nom], MATCH(tbl_data[[#This Row],[NORM_Spécialité]], tbl_produits[Nom normalisé], 0))</f>
        <v>Anti-infectieux à usage systémique</v>
      </c>
      <c r="H6991">
        <f>YEAR(tbl_data[[#This Row],[Date_rapport]])</f>
        <v>2023</v>
      </c>
      <c r="I6991" t="str">
        <f>INDEX(tbl_produits[Molécule extraite], MATCH(tbl_data[[#This Row],[NORM_Spécialité]], tbl_produits[Nom normalisé], 0))</f>
        <v>Aztréonam</v>
      </c>
      <c r="J6991" s="34">
        <f>DATE(LEFT(tbl_data[[#This Row],[Date_rapport]], 4), MID(tbl_data[[#This Row],[Date_rapport]], 6, 2), RIGHT(tbl_data[[#This Row],[Date_rapport]], 2))</f>
        <v>45105</v>
      </c>
    </row>
    <row r="6992" spans="1:10" x14ac:dyDescent="0.2">
      <c r="A6992" s="28" t="s">
        <v>1947</v>
      </c>
      <c r="B6992" t="s">
        <v>6</v>
      </c>
      <c r="C6992" s="28" t="s">
        <v>300</v>
      </c>
      <c r="D6992" t="s">
        <v>174</v>
      </c>
      <c r="E6992" t="s">
        <v>1578</v>
      </c>
      <c r="F6992" t="str">
        <f>INDEX(tbl_produits[Nom normalisé], MATCH(tbl_data[[#This Row],[Spécialité]], tbl_produits[Nom original], 0))</f>
        <v>AZACTAM 1g poudre et solution pour usage parentéral</v>
      </c>
      <c r="G6992" t="str">
        <f>INDEX(tbl_produits[Classe nom], MATCH(tbl_data[[#This Row],[NORM_Spécialité]], tbl_produits[Nom normalisé], 0))</f>
        <v>Anti-infectieux à usage systémique</v>
      </c>
      <c r="H6992">
        <f>YEAR(tbl_data[[#This Row],[Date_rapport]])</f>
        <v>2023</v>
      </c>
      <c r="I6992" t="str">
        <f>INDEX(tbl_produits[Molécule extraite], MATCH(tbl_data[[#This Row],[NORM_Spécialité]], tbl_produits[Nom normalisé], 0))</f>
        <v>Aztréonam</v>
      </c>
      <c r="J6992" s="34">
        <f>DATE(LEFT(tbl_data[[#This Row],[Date_rapport]], 4), MID(tbl_data[[#This Row],[Date_rapport]], 6, 2), RIGHT(tbl_data[[#This Row],[Date_rapport]], 2))</f>
        <v>45105</v>
      </c>
    </row>
    <row r="6993" spans="1:10" x14ac:dyDescent="0.2">
      <c r="A6993" s="28" t="s">
        <v>1947</v>
      </c>
      <c r="B6993" t="s">
        <v>6</v>
      </c>
      <c r="C6993" s="28" t="s">
        <v>300</v>
      </c>
      <c r="D6993" t="s">
        <v>105</v>
      </c>
      <c r="E6993" t="s">
        <v>1592</v>
      </c>
      <c r="F6993" t="str">
        <f>INDEX(tbl_produits[Nom normalisé], MATCH(tbl_data[[#This Row],[Spécialité]], tbl_produits[Nom original], 0))</f>
        <v>ARTANE 0,4%, solution buvable en goutte</v>
      </c>
      <c r="G6993" t="str">
        <f>INDEX(tbl_produits[Classe nom], MATCH(tbl_data[[#This Row],[NORM_Spécialité]], tbl_produits[Nom normalisé], 0))</f>
        <v>Système nerveux</v>
      </c>
      <c r="H6993">
        <f>YEAR(tbl_data[[#This Row],[Date_rapport]])</f>
        <v>2023</v>
      </c>
      <c r="I6993" t="str">
        <f>INDEX(tbl_produits[Molécule extraite], MATCH(tbl_data[[#This Row],[NORM_Spécialité]], tbl_produits[Nom normalisé], 0))</f>
        <v>Chlorhydrate de trihexyphénidyle</v>
      </c>
      <c r="J6993" s="34">
        <f>DATE(LEFT(tbl_data[[#This Row],[Date_rapport]], 4), MID(tbl_data[[#This Row],[Date_rapport]], 6, 2), RIGHT(tbl_data[[#This Row],[Date_rapport]], 2))</f>
        <v>45105</v>
      </c>
    </row>
    <row r="6994" spans="1:10" x14ac:dyDescent="0.2">
      <c r="A6994" s="28" t="s">
        <v>1947</v>
      </c>
      <c r="B6994" t="s">
        <v>6</v>
      </c>
      <c r="C6994" s="28" t="s">
        <v>300</v>
      </c>
      <c r="D6994" t="s">
        <v>29</v>
      </c>
      <c r="E6994" t="s">
        <v>1559</v>
      </c>
      <c r="F6994" t="str">
        <f>INDEX(tbl_produits[Nom normalisé], MATCH(tbl_data[[#This Row],[Spécialité]], tbl_produits[Nom original], 0))</f>
        <v>ARGININE (chlorhydrate) AP-HP 6,25 % (m/V)  solution pour perfusion, flacon de 500 mL rempli à 400 mL</v>
      </c>
      <c r="G6994" t="str">
        <f>INDEX(tbl_produits[Classe nom], MATCH(tbl_data[[#This Row],[NORM_Spécialité]], tbl_produits[Nom normalisé], 0))</f>
        <v>Sang et organes hématopoïétiques</v>
      </c>
      <c r="H6994">
        <f>YEAR(tbl_data[[#This Row],[Date_rapport]])</f>
        <v>2023</v>
      </c>
      <c r="I6994" t="str">
        <f>INDEX(tbl_produits[Molécule extraite], MATCH(tbl_data[[#This Row],[NORM_Spécialité]], tbl_produits[Nom normalisé], 0))</f>
        <v>Arginine</v>
      </c>
      <c r="J6994" s="34">
        <f>DATE(LEFT(tbl_data[[#This Row],[Date_rapport]], 4), MID(tbl_data[[#This Row],[Date_rapport]], 6, 2), RIGHT(tbl_data[[#This Row],[Date_rapport]], 2))</f>
        <v>45105</v>
      </c>
    </row>
    <row r="6995" spans="1:10" x14ac:dyDescent="0.2">
      <c r="A6995" s="28" t="s">
        <v>1947</v>
      </c>
      <c r="B6995" t="s">
        <v>6</v>
      </c>
      <c r="C6995" s="28" t="s">
        <v>300</v>
      </c>
      <c r="D6995" t="s">
        <v>115</v>
      </c>
      <c r="E6995" t="s">
        <v>1568</v>
      </c>
      <c r="F6995" t="str">
        <f>INDEX(tbl_produits[Nom normalisé], MATCH(tbl_data[[#This Row],[Spécialité]], tbl_produits[Nom original], 0))</f>
        <v>ARACYTINE 100 mg, poudre et solvant pour solution injectable</v>
      </c>
      <c r="G6995" t="str">
        <f>INDEX(tbl_produits[Classe nom], MATCH(tbl_data[[#This Row],[NORM_Spécialité]], tbl_produits[Nom normalisé], 0))</f>
        <v>Antinéoplasiques et immunomodulateurs</v>
      </c>
      <c r="H6995">
        <f>YEAR(tbl_data[[#This Row],[Date_rapport]])</f>
        <v>2023</v>
      </c>
      <c r="I6995" t="str">
        <f>INDEX(tbl_produits[Molécule extraite], MATCH(tbl_data[[#This Row],[NORM_Spécialité]], tbl_produits[Nom normalisé], 0))</f>
        <v>Cytarabine</v>
      </c>
      <c r="J6995" s="34">
        <f>DATE(LEFT(tbl_data[[#This Row],[Date_rapport]], 4), MID(tbl_data[[#This Row],[Date_rapport]], 6, 2), RIGHT(tbl_data[[#This Row],[Date_rapport]], 2))</f>
        <v>45105</v>
      </c>
    </row>
    <row r="6996" spans="1:10" x14ac:dyDescent="0.2">
      <c r="A6996" s="28" t="s">
        <v>1947</v>
      </c>
      <c r="B6996" t="s">
        <v>3</v>
      </c>
      <c r="C6996" s="28" t="s">
        <v>300</v>
      </c>
      <c r="D6996" t="s">
        <v>77</v>
      </c>
      <c r="E6996" t="s">
        <v>2</v>
      </c>
      <c r="F6996" t="str">
        <f>INDEX(tbl_produits[Nom normalisé], MATCH(tbl_data[[#This Row],[Spécialité]], tbl_produits[Nom original], 0))</f>
        <v>ANSATIPINE 150 mg, gélule</v>
      </c>
      <c r="G6996" t="str">
        <f>INDEX(tbl_produits[Classe nom], MATCH(tbl_data[[#This Row],[NORM_Spécialité]], tbl_produits[Nom normalisé], 0))</f>
        <v>Anti-infectieux à usage systémique</v>
      </c>
      <c r="H6996">
        <f>YEAR(tbl_data[[#This Row],[Date_rapport]])</f>
        <v>2023</v>
      </c>
      <c r="I6996" t="str">
        <f>INDEX(tbl_produits[Molécule extraite], MATCH(tbl_data[[#This Row],[NORM_Spécialité]], tbl_produits[Nom normalisé], 0))</f>
        <v>Rifabutine</v>
      </c>
      <c r="J6996" s="34">
        <f>DATE(LEFT(tbl_data[[#This Row],[Date_rapport]], 4), MID(tbl_data[[#This Row],[Date_rapport]], 6, 2), RIGHT(tbl_data[[#This Row],[Date_rapport]], 2))</f>
        <v>45105</v>
      </c>
    </row>
    <row r="6997" spans="1:10" x14ac:dyDescent="0.2">
      <c r="A6997" s="28" t="s">
        <v>1947</v>
      </c>
      <c r="B6997" t="s">
        <v>6</v>
      </c>
      <c r="C6997" s="28" t="s">
        <v>300</v>
      </c>
      <c r="D6997" t="s">
        <v>121</v>
      </c>
      <c r="E6997" t="s">
        <v>1596</v>
      </c>
      <c r="F6997" t="str">
        <f>INDEX(tbl_produits[Nom normalisé], MATCH(tbl_data[[#This Row],[Spécialité]], tbl_produits[Nom original], 0))</f>
        <v>ANANDRON 150 mg, comprimé</v>
      </c>
      <c r="G6997" t="str">
        <f>INDEX(tbl_produits[Classe nom], MATCH(tbl_data[[#This Row],[NORM_Spécialité]], tbl_produits[Nom normalisé], 0))</f>
        <v>Antinéoplasiques et immunomodulateurs</v>
      </c>
      <c r="H6997">
        <f>YEAR(tbl_data[[#This Row],[Date_rapport]])</f>
        <v>2023</v>
      </c>
      <c r="I6997" t="str">
        <f>INDEX(tbl_produits[Molécule extraite], MATCH(tbl_data[[#This Row],[NORM_Spécialité]], tbl_produits[Nom normalisé], 0))</f>
        <v>Nilutamide</v>
      </c>
      <c r="J6997" s="34">
        <f>DATE(LEFT(tbl_data[[#This Row],[Date_rapport]], 4), MID(tbl_data[[#This Row],[Date_rapport]], 6, 2), RIGHT(tbl_data[[#This Row],[Date_rapport]], 2))</f>
        <v>45105</v>
      </c>
    </row>
    <row r="6998" spans="1:10" x14ac:dyDescent="0.2">
      <c r="A6998" s="28" t="s">
        <v>1947</v>
      </c>
      <c r="B6998" t="s">
        <v>11</v>
      </c>
      <c r="C6998" s="28" t="s">
        <v>300</v>
      </c>
      <c r="D6998" t="s">
        <v>146</v>
      </c>
      <c r="E6998" t="s">
        <v>2</v>
      </c>
      <c r="F6998" t="str">
        <f>INDEX(tbl_produits[Nom normalisé], MATCH(tbl_data[[#This Row],[Spécialité]], tbl_produits[Nom original], 0))</f>
        <v>AMETYCINE 10 mg poudre pour solution injectable et AMETYCINE 40 mg , poudre pour solution pour irrigation vésicale</v>
      </c>
      <c r="G6998" t="str">
        <f>INDEX(tbl_produits[Classe nom], MATCH(tbl_data[[#This Row],[NORM_Spécialité]], tbl_produits[Nom normalisé], 0))</f>
        <v>Antinéoplasiques et immunomodulateurs</v>
      </c>
      <c r="H6998">
        <f>YEAR(tbl_data[[#This Row],[Date_rapport]])</f>
        <v>2023</v>
      </c>
      <c r="I6998" t="str">
        <f>INDEX(tbl_produits[Molécule extraite], MATCH(tbl_data[[#This Row],[NORM_Spécialité]], tbl_produits[Nom normalisé], 0))</f>
        <v>Mitomycine</v>
      </c>
      <c r="J6998" s="34">
        <f>DATE(LEFT(tbl_data[[#This Row],[Date_rapport]], 4), MID(tbl_data[[#This Row],[Date_rapport]], 6, 2), RIGHT(tbl_data[[#This Row],[Date_rapport]], 2))</f>
        <v>45105</v>
      </c>
    </row>
    <row r="6999" spans="1:10" x14ac:dyDescent="0.2">
      <c r="A6999" s="28" t="s">
        <v>1947</v>
      </c>
      <c r="B6999" t="s">
        <v>3</v>
      </c>
      <c r="C6999" s="28" t="s">
        <v>300</v>
      </c>
      <c r="D6999" t="s">
        <v>111</v>
      </c>
      <c r="E6999" t="s">
        <v>2</v>
      </c>
      <c r="F6999" t="str">
        <f>INDEX(tbl_produits[Nom normalisé], MATCH(tbl_data[[#This Row],[Spécialité]], tbl_produits[Nom original], 0))</f>
        <v>ALYOSTAL VENIN DE GUEPE POLISTES 110 et 550 microgrammes, poudre et solvant pour solution injectable</v>
      </c>
      <c r="G6999" t="str">
        <f>INDEX(tbl_produits[Classe nom], MATCH(tbl_data[[#This Row],[NORM_Spécialité]], tbl_produits[Nom normalisé], 0))</f>
        <v>Divers</v>
      </c>
      <c r="H6999">
        <f>YEAR(tbl_data[[#This Row],[Date_rapport]])</f>
        <v>2023</v>
      </c>
      <c r="I6999" t="str">
        <f>INDEX(tbl_produits[Molécule extraite], MATCH(tbl_data[[#This Row],[NORM_Spécialité]], tbl_produits[Nom normalisé], 0))</f>
        <v>Guêpe Polistes (venin de)</v>
      </c>
      <c r="J6999" s="34">
        <f>DATE(LEFT(tbl_data[[#This Row],[Date_rapport]], 4), MID(tbl_data[[#This Row],[Date_rapport]], 6, 2), RIGHT(tbl_data[[#This Row],[Date_rapport]], 2))</f>
        <v>45105</v>
      </c>
    </row>
    <row r="7000" spans="1:10" x14ac:dyDescent="0.2">
      <c r="A7000" s="28" t="s">
        <v>1947</v>
      </c>
      <c r="B7000" t="s">
        <v>3</v>
      </c>
      <c r="C7000" s="28" t="s">
        <v>300</v>
      </c>
      <c r="D7000" t="s">
        <v>5</v>
      </c>
      <c r="E7000" t="s">
        <v>2</v>
      </c>
      <c r="F7000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7000" t="str">
        <f>INDEX(tbl_produits[Classe nom], MATCH(tbl_data[[#This Row],[NORM_Spécialité]], tbl_produits[Nom normalisé], 0))</f>
        <v>Divers</v>
      </c>
      <c r="H7000">
        <f>YEAR(tbl_data[[#This Row],[Date_rapport]])</f>
        <v>2023</v>
      </c>
      <c r="I7000" t="str">
        <f>INDEX(tbl_produits[Molécule extraite], MATCH(tbl_data[[#This Row],[NORM_Spécialité]], tbl_produits[Nom normalisé], 0))</f>
        <v>Abeille (venin d')</v>
      </c>
      <c r="J7000" s="34">
        <f>DATE(LEFT(tbl_data[[#This Row],[Date_rapport]], 4), MID(tbl_data[[#This Row],[Date_rapport]], 6, 2), RIGHT(tbl_data[[#This Row],[Date_rapport]], 2))</f>
        <v>45105</v>
      </c>
    </row>
    <row r="7001" spans="1:10" x14ac:dyDescent="0.2">
      <c r="A7001" s="28" t="s">
        <v>1947</v>
      </c>
      <c r="B7001" t="s">
        <v>6</v>
      </c>
      <c r="C7001" s="28" t="s">
        <v>300</v>
      </c>
      <c r="D7001" t="s">
        <v>186</v>
      </c>
      <c r="E7001" t="s">
        <v>1612</v>
      </c>
      <c r="F7001" t="str">
        <f>INDEX(tbl_produits[Nom normalisé], MATCH(tbl_data[[#This Row],[Spécialité]], tbl_produits[Nom original], 0))</f>
        <v>ALUNBRIG 30 mg , comprimé pelliculé</v>
      </c>
      <c r="G7001" t="str">
        <f>INDEX(tbl_produits[Classe nom], MATCH(tbl_data[[#This Row],[NORM_Spécialité]], tbl_produits[Nom normalisé], 0))</f>
        <v>Antinéoplasiques et immunomodulateurs</v>
      </c>
      <c r="H7001">
        <f>YEAR(tbl_data[[#This Row],[Date_rapport]])</f>
        <v>2023</v>
      </c>
      <c r="I7001" t="str">
        <f>INDEX(tbl_produits[Molécule extraite], MATCH(tbl_data[[#This Row],[NORM_Spécialité]], tbl_produits[Nom normalisé], 0))</f>
        <v>Brigatinib</v>
      </c>
      <c r="J7001" s="34">
        <f>DATE(LEFT(tbl_data[[#This Row],[Date_rapport]], 4), MID(tbl_data[[#This Row],[Date_rapport]], 6, 2), RIGHT(tbl_data[[#This Row],[Date_rapport]], 2))</f>
        <v>45105</v>
      </c>
    </row>
    <row r="7002" spans="1:10" x14ac:dyDescent="0.2">
      <c r="A7002" s="28" t="s">
        <v>1947</v>
      </c>
      <c r="B7002" t="s">
        <v>3</v>
      </c>
      <c r="C7002" s="28" t="s">
        <v>300</v>
      </c>
      <c r="D7002" t="s">
        <v>43</v>
      </c>
      <c r="E7002" t="s">
        <v>2</v>
      </c>
      <c r="F7002" t="str">
        <f>INDEX(tbl_produits[Nom normalisé], MATCH(tbl_data[[#This Row],[Spécialité]], tbl_produits[Nom original], 0))</f>
        <v>ACIDES AMINES POUR LEUCINOSE DECOMPENSEE AP-HP, solution pour perfusion</v>
      </c>
      <c r="G7002" t="str">
        <f>INDEX(tbl_produits[Classe nom], MATCH(tbl_data[[#This Row],[NORM_Spécialité]], tbl_produits[Nom normalisé], 0))</f>
        <v>Sang et organes hématopoïétiques</v>
      </c>
      <c r="H7002">
        <f>YEAR(tbl_data[[#This Row],[Date_rapport]])</f>
        <v>2023</v>
      </c>
      <c r="I7002" t="str">
        <f>INDEX(tbl_produits[Molécule extraite], MATCH(tbl_data[[#This Row],[NORM_Spécialité]], tbl_produits[Nom normalisé], 0))</f>
        <v>Acides aminés</v>
      </c>
      <c r="J7002" s="34">
        <f>DATE(LEFT(tbl_data[[#This Row],[Date_rapport]], 4), MID(tbl_data[[#This Row],[Date_rapport]], 6, 2), RIGHT(tbl_data[[#This Row],[Date_rapport]], 2))</f>
        <v>45105</v>
      </c>
    </row>
    <row r="7003" spans="1:10" x14ac:dyDescent="0.2">
      <c r="A7003" s="28" t="s">
        <v>2037</v>
      </c>
      <c r="B7003" t="s">
        <v>9</v>
      </c>
      <c r="C7003" s="28" t="s">
        <v>1648</v>
      </c>
      <c r="D7003" t="s">
        <v>1931</v>
      </c>
      <c r="E7003" t="s">
        <v>2</v>
      </c>
      <c r="F7003" t="str">
        <f>INDEX(tbl_produits[Nom normalisé], MATCH(tbl_data[[#This Row],[Spécialité]], tbl_produits[Nom original], 0))</f>
        <v xml:space="preserve">SPÉCIALITÉS à base de palipéridone 25 mg, 75 mg, 100 mg, 150 mg, suspension injectable à libération prolongée </v>
      </c>
      <c r="G7003" t="str">
        <f>INDEX(tbl_produits[Classe nom], MATCH(tbl_data[[#This Row],[NORM_Spécialité]], tbl_produits[Nom normalisé], 0))</f>
        <v>Système nerveux</v>
      </c>
      <c r="H7003">
        <f>YEAR(tbl_data[[#This Row],[Date_rapport]])</f>
        <v>2023</v>
      </c>
      <c r="I7003" t="str">
        <f>INDEX(tbl_produits[Molécule extraite], MATCH(tbl_data[[#This Row],[NORM_Spécialité]], tbl_produits[Nom normalisé], 0))</f>
        <v>Palipéridone (palmitate de)</v>
      </c>
      <c r="J7003" s="34">
        <f>DATE(LEFT(tbl_data[[#This Row],[Date_rapport]], 4), MID(tbl_data[[#This Row],[Date_rapport]], 6, 2), RIGHT(tbl_data[[#This Row],[Date_rapport]], 2))</f>
        <v>45129</v>
      </c>
    </row>
    <row r="7004" spans="1:10" x14ac:dyDescent="0.2">
      <c r="A7004" s="28" t="s">
        <v>2037</v>
      </c>
      <c r="B7004" t="s">
        <v>9</v>
      </c>
      <c r="C7004" s="28" t="s">
        <v>1648</v>
      </c>
      <c r="D7004" t="s">
        <v>1059</v>
      </c>
      <c r="E7004" t="s">
        <v>1053</v>
      </c>
      <c r="F7004" t="str">
        <f>INDEX(tbl_produits[Nom normalisé], MATCH(tbl_data[[#This Row],[Spécialité]], tbl_produits[Nom original], 0))</f>
        <v>VITAMINE A Dulcis 25 000 U.I. pour 100 g, pommade ophtalmique</v>
      </c>
      <c r="G7004" t="str">
        <f>INDEX(tbl_produits[Classe nom], MATCH(tbl_data[[#This Row],[NORM_Spécialité]], tbl_produits[Nom normalisé], 0))</f>
        <v>Voies digestives et métabolisme</v>
      </c>
      <c r="H7004">
        <f>YEAR(tbl_data[[#This Row],[Date_rapport]])</f>
        <v>2023</v>
      </c>
      <c r="I7004" t="str">
        <f>INDEX(tbl_produits[Molécule extraite], MATCH(tbl_data[[#This Row],[NORM_Spécialité]], tbl_produits[Nom normalisé], 0))</f>
        <v>Concentrât de vitamine A synthétique, forme huileuse</v>
      </c>
      <c r="J7004" s="34">
        <f>DATE(LEFT(tbl_data[[#This Row],[Date_rapport]], 4), MID(tbl_data[[#This Row],[Date_rapport]], 6, 2), RIGHT(tbl_data[[#This Row],[Date_rapport]], 2))</f>
        <v>45129</v>
      </c>
    </row>
    <row r="7005" spans="1:10" x14ac:dyDescent="0.2">
      <c r="A7005" s="28" t="s">
        <v>2037</v>
      </c>
      <c r="B7005" t="s">
        <v>3</v>
      </c>
      <c r="C7005" s="28" t="s">
        <v>1648</v>
      </c>
      <c r="D7005" t="s">
        <v>1932</v>
      </c>
      <c r="E7005" t="s">
        <v>974</v>
      </c>
      <c r="F7005" t="str">
        <f>INDEX(tbl_produits[Nom normalisé], MATCH(tbl_data[[#This Row],[Spécialité]], tbl_produits[Nom original], 0))</f>
        <v>URSOLVAN 200 mg, gélule</v>
      </c>
      <c r="G7005" t="str">
        <f>INDEX(tbl_produits[Classe nom], MATCH(tbl_data[[#This Row],[NORM_Spécialité]], tbl_produits[Nom normalisé], 0))</f>
        <v>Voies digestives et métabolisme</v>
      </c>
      <c r="H7005">
        <f>YEAR(tbl_data[[#This Row],[Date_rapport]])</f>
        <v>2023</v>
      </c>
      <c r="I7005" t="str">
        <f>INDEX(tbl_produits[Molécule extraite], MATCH(tbl_data[[#This Row],[NORM_Spécialité]], tbl_produits[Nom normalisé], 0))</f>
        <v>Acide ursodéoxycholique</v>
      </c>
      <c r="J7005" s="34">
        <f>DATE(LEFT(tbl_data[[#This Row],[Date_rapport]], 4), MID(tbl_data[[#This Row],[Date_rapport]], 6, 2), RIGHT(tbl_data[[#This Row],[Date_rapport]], 2))</f>
        <v>45129</v>
      </c>
    </row>
    <row r="7006" spans="1:10" x14ac:dyDescent="0.2">
      <c r="A7006" s="28" t="s">
        <v>2037</v>
      </c>
      <c r="B7006" t="s">
        <v>9</v>
      </c>
      <c r="C7006" s="28" t="s">
        <v>1648</v>
      </c>
      <c r="D7006" t="s">
        <v>1109</v>
      </c>
      <c r="E7006" t="s">
        <v>2</v>
      </c>
      <c r="F7006" t="str">
        <f>INDEX(tbl_produits[Nom normalisé], MATCH(tbl_data[[#This Row],[Spécialité]], tbl_produits[Nom original], 0))</f>
        <v>SCOPODERM TTS  1 mg/72 heures, dispositif transdermique</v>
      </c>
      <c r="G7006" t="str">
        <f>INDEX(tbl_produits[Classe nom], MATCH(tbl_data[[#This Row],[NORM_Spécialité]], tbl_produits[Nom normalisé], 0))</f>
        <v>Voies digestives et métabolisme</v>
      </c>
      <c r="H7006">
        <f>YEAR(tbl_data[[#This Row],[Date_rapport]])</f>
        <v>2023</v>
      </c>
      <c r="I7006" t="str">
        <f>INDEX(tbl_produits[Molécule extraite], MATCH(tbl_data[[#This Row],[NORM_Spécialité]], tbl_produits[Nom normalisé], 0))</f>
        <v>Scopolamine</v>
      </c>
      <c r="J7006" s="34">
        <f>DATE(LEFT(tbl_data[[#This Row],[Date_rapport]], 4), MID(tbl_data[[#This Row],[Date_rapport]], 6, 2), RIGHT(tbl_data[[#This Row],[Date_rapport]], 2))</f>
        <v>45129</v>
      </c>
    </row>
    <row r="7007" spans="1:10" x14ac:dyDescent="0.2">
      <c r="A7007" s="28" t="s">
        <v>2037</v>
      </c>
      <c r="B7007" t="s">
        <v>9</v>
      </c>
      <c r="C7007" s="28" t="s">
        <v>1933</v>
      </c>
      <c r="D7007" t="s">
        <v>1128</v>
      </c>
      <c r="E7007" t="s">
        <v>1173</v>
      </c>
      <c r="F7007" t="str">
        <f>INDEX(tbl_produits[Nom normalisé], MATCH(tbl_data[[#This Row],[Spécialité]], tbl_produits[Nom original], 0))</f>
        <v>PREVYMIS 240 mg, solution à diluer pour perfusion</v>
      </c>
      <c r="G7007" t="str">
        <f>INDEX(tbl_produits[Classe nom], MATCH(tbl_data[[#This Row],[NORM_Spécialité]], tbl_produits[Nom normalisé], 0))</f>
        <v>Anti-infectieux à usage systémique</v>
      </c>
      <c r="H7007">
        <f>YEAR(tbl_data[[#This Row],[Date_rapport]])</f>
        <v>2023</v>
      </c>
      <c r="I7007" t="str">
        <f>INDEX(tbl_produits[Molécule extraite], MATCH(tbl_data[[#This Row],[NORM_Spécialité]], tbl_produits[Nom normalisé], 0))</f>
        <v>Létermovir</v>
      </c>
      <c r="J7007" s="34">
        <f>DATE(LEFT(tbl_data[[#This Row],[Date_rapport]], 4), MID(tbl_data[[#This Row],[Date_rapport]], 6, 2), RIGHT(tbl_data[[#This Row],[Date_rapport]], 2))</f>
        <v>45129</v>
      </c>
    </row>
    <row r="7008" spans="1:10" x14ac:dyDescent="0.2">
      <c r="A7008" s="28" t="s">
        <v>2037</v>
      </c>
      <c r="B7008" t="s">
        <v>9</v>
      </c>
      <c r="C7008" s="28" t="s">
        <v>1933</v>
      </c>
      <c r="D7008" t="s">
        <v>1129</v>
      </c>
      <c r="E7008" t="s">
        <v>1934</v>
      </c>
      <c r="F7008" t="str">
        <f>INDEX(tbl_produits[Nom normalisé], MATCH(tbl_data[[#This Row],[Spécialité]], tbl_produits[Nom original], 0))</f>
        <v xml:space="preserve">PREVYMIS 480 mg, comprimé pelliculé </v>
      </c>
      <c r="G7008" t="str">
        <f>INDEX(tbl_produits[Classe nom], MATCH(tbl_data[[#This Row],[NORM_Spécialité]], tbl_produits[Nom normalisé], 0))</f>
        <v>Anti-infectieux à usage systémique</v>
      </c>
      <c r="H7008">
        <f>YEAR(tbl_data[[#This Row],[Date_rapport]])</f>
        <v>2023</v>
      </c>
      <c r="I7008" t="str">
        <f>INDEX(tbl_produits[Molécule extraite], MATCH(tbl_data[[#This Row],[NORM_Spécialité]], tbl_produits[Nom normalisé], 0))</f>
        <v>Létermovir</v>
      </c>
      <c r="J7008" s="34">
        <f>DATE(LEFT(tbl_data[[#This Row],[Date_rapport]], 4), MID(tbl_data[[#This Row],[Date_rapport]], 6, 2), RIGHT(tbl_data[[#This Row],[Date_rapport]], 2))</f>
        <v>45129</v>
      </c>
    </row>
    <row r="7009" spans="1:10" x14ac:dyDescent="0.2">
      <c r="A7009" s="28" t="s">
        <v>2037</v>
      </c>
      <c r="B7009" t="s">
        <v>3</v>
      </c>
      <c r="C7009" s="28" t="s">
        <v>1933</v>
      </c>
      <c r="D7009" t="s">
        <v>1135</v>
      </c>
      <c r="E7009" t="s">
        <v>2</v>
      </c>
      <c r="F7009" t="str">
        <f>INDEX(tbl_produits[Nom normalisé], MATCH(tbl_data[[#This Row],[Spécialité]], tbl_produits[Nom original], 0))</f>
        <v>ARTANE 0,4%, solution buvable en goutte</v>
      </c>
      <c r="G7009" t="str">
        <f>INDEX(tbl_produits[Classe nom], MATCH(tbl_data[[#This Row],[NORM_Spécialité]], tbl_produits[Nom normalisé], 0))</f>
        <v>Système nerveux</v>
      </c>
      <c r="H7009">
        <f>YEAR(tbl_data[[#This Row],[Date_rapport]])</f>
        <v>2023</v>
      </c>
      <c r="I7009" t="str">
        <f>INDEX(tbl_produits[Molécule extraite], MATCH(tbl_data[[#This Row],[NORM_Spécialité]], tbl_produits[Nom normalisé], 0))</f>
        <v>Chlorhydrate de trihexyphénidyle</v>
      </c>
      <c r="J7009" s="34">
        <f>DATE(LEFT(tbl_data[[#This Row],[Date_rapport]], 4), MID(tbl_data[[#This Row],[Date_rapport]], 6, 2), RIGHT(tbl_data[[#This Row],[Date_rapport]], 2))</f>
        <v>45129</v>
      </c>
    </row>
    <row r="7010" spans="1:10" x14ac:dyDescent="0.2">
      <c r="A7010" s="28" t="s">
        <v>2037</v>
      </c>
      <c r="B7010" t="s">
        <v>9</v>
      </c>
      <c r="C7010" s="28" t="s">
        <v>1933</v>
      </c>
      <c r="D7010" t="s">
        <v>1074</v>
      </c>
      <c r="E7010" t="s">
        <v>2</v>
      </c>
      <c r="F7010" t="str">
        <f>INDEX(tbl_produits[Nom normalisé], MATCH(tbl_data[[#This Row],[Spécialité]], tbl_produits[Nom original], 0))</f>
        <v>FLECAINIDE LP 50 mg, 100 mg, 150 mg et 200 mg gélule à libération prolongée</v>
      </c>
      <c r="G7010" t="str">
        <f>INDEX(tbl_produits[Classe nom], MATCH(tbl_data[[#This Row],[NORM_Spécialité]], tbl_produits[Nom normalisé], 0))</f>
        <v>Système cardiovasculaire</v>
      </c>
      <c r="H7010">
        <f>YEAR(tbl_data[[#This Row],[Date_rapport]])</f>
        <v>2023</v>
      </c>
      <c r="I7010" t="str">
        <f>INDEX(tbl_produits[Molécule extraite], MATCH(tbl_data[[#This Row],[NORM_Spécialité]], tbl_produits[Nom normalisé], 0))</f>
        <v>Flécaïnide (acétate de)</v>
      </c>
      <c r="J7010" s="34">
        <f>DATE(LEFT(tbl_data[[#This Row],[Date_rapport]], 4), MID(tbl_data[[#This Row],[Date_rapport]], 6, 2), RIGHT(tbl_data[[#This Row],[Date_rapport]], 2))</f>
        <v>45129</v>
      </c>
    </row>
    <row r="7011" spans="1:10" x14ac:dyDescent="0.2">
      <c r="A7011" s="28" t="s">
        <v>2037</v>
      </c>
      <c r="B7011" t="s">
        <v>9</v>
      </c>
      <c r="C7011" s="28" t="s">
        <v>1236</v>
      </c>
      <c r="D7011" t="s">
        <v>836</v>
      </c>
      <c r="E7011" t="s">
        <v>2</v>
      </c>
      <c r="F7011" t="str">
        <f>INDEX(tbl_produits[Nom normalisé], MATCH(tbl_data[[#This Row],[Spécialité]], tbl_produits[Nom original], 0))</f>
        <v>HYDROCORTANCYL 2,5 pour cent, suspension injectable</v>
      </c>
      <c r="G7011" t="str">
        <f>INDEX(tbl_produits[Classe nom], MATCH(tbl_data[[#This Row],[NORM_Spécialité]], tbl_produits[Nom normalisé], 0))</f>
        <v>Hormones systémiques sauf hormones sexuelles et insulines</v>
      </c>
      <c r="H7011">
        <f>YEAR(tbl_data[[#This Row],[Date_rapport]])</f>
        <v>2023</v>
      </c>
      <c r="I7011" t="str">
        <f>INDEX(tbl_produits[Molécule extraite], MATCH(tbl_data[[#This Row],[NORM_Spécialité]], tbl_produits[Nom normalisé], 0))</f>
        <v>Prednisolone (acétate de)</v>
      </c>
      <c r="J7011" s="34">
        <f>DATE(LEFT(tbl_data[[#This Row],[Date_rapport]], 4), MID(tbl_data[[#This Row],[Date_rapport]], 6, 2), RIGHT(tbl_data[[#This Row],[Date_rapport]], 2))</f>
        <v>45129</v>
      </c>
    </row>
    <row r="7012" spans="1:10" x14ac:dyDescent="0.2">
      <c r="A7012" s="28" t="s">
        <v>2037</v>
      </c>
      <c r="B7012" t="s">
        <v>6</v>
      </c>
      <c r="C7012" s="28" t="s">
        <v>1236</v>
      </c>
      <c r="D7012" t="s">
        <v>1237</v>
      </c>
      <c r="E7012" t="s">
        <v>1236</v>
      </c>
      <c r="F7012" t="str">
        <f>INDEX(tbl_produits[Nom normalisé], MATCH(tbl_data[[#This Row],[Spécialité]], tbl_produits[Nom original], 0))</f>
        <v xml:space="preserve">PARACÉTAMOL 10 mg/mL, solution pour perfusion flacon en verre de 50 ml </v>
      </c>
      <c r="G7012" t="str">
        <f>INDEX(tbl_produits[Classe nom], MATCH(tbl_data[[#This Row],[NORM_Spécialité]], tbl_produits[Nom normalisé], 0))</f>
        <v>Système nerveux</v>
      </c>
      <c r="H7012">
        <f>YEAR(tbl_data[[#This Row],[Date_rapport]])</f>
        <v>2023</v>
      </c>
      <c r="I7012" t="str">
        <f>INDEX(tbl_produits[Molécule extraite], MATCH(tbl_data[[#This Row],[NORM_Spécialité]], tbl_produits[Nom normalisé], 0))</f>
        <v>Paracétamol</v>
      </c>
      <c r="J7012" s="34">
        <f>DATE(LEFT(tbl_data[[#This Row],[Date_rapport]], 4), MID(tbl_data[[#This Row],[Date_rapport]], 6, 2), RIGHT(tbl_data[[#This Row],[Date_rapport]], 2))</f>
        <v>45129</v>
      </c>
    </row>
    <row r="7013" spans="1:10" x14ac:dyDescent="0.2">
      <c r="A7013" s="28" t="s">
        <v>2037</v>
      </c>
      <c r="B7013" t="s">
        <v>9</v>
      </c>
      <c r="C7013" s="28" t="s">
        <v>1236</v>
      </c>
      <c r="D7013" t="s">
        <v>1935</v>
      </c>
      <c r="E7013" t="s">
        <v>2</v>
      </c>
      <c r="F7013" t="str">
        <f>INDEX(tbl_produits[Nom normalisé], MATCH(tbl_data[[#This Row],[Spécialité]], tbl_produits[Nom original], 0))</f>
        <v xml:space="preserve">KEVZARA  150 mg, solution injectable en stylo prérempli et seringue préremplie </v>
      </c>
      <c r="G7013" t="str">
        <f>INDEX(tbl_produits[Classe nom], MATCH(tbl_data[[#This Row],[NORM_Spécialité]], tbl_produits[Nom normalisé], 0))</f>
        <v>Antinéoplasiques et immunomodulateurs</v>
      </c>
      <c r="H7013">
        <f>YEAR(tbl_data[[#This Row],[Date_rapport]])</f>
        <v>2023</v>
      </c>
      <c r="I7013" t="str">
        <f>INDEX(tbl_produits[Molécule extraite], MATCH(tbl_data[[#This Row],[NORM_Spécialité]], tbl_produits[Nom normalisé], 0))</f>
        <v>Sarilumab</v>
      </c>
      <c r="J7013" s="34">
        <f>DATE(LEFT(tbl_data[[#This Row],[Date_rapport]], 4), MID(tbl_data[[#This Row],[Date_rapport]], 6, 2), RIGHT(tbl_data[[#This Row],[Date_rapport]], 2))</f>
        <v>45129</v>
      </c>
    </row>
    <row r="7014" spans="1:10" x14ac:dyDescent="0.2">
      <c r="A7014" s="28" t="s">
        <v>2037</v>
      </c>
      <c r="B7014" t="s">
        <v>9</v>
      </c>
      <c r="C7014" s="28" t="s">
        <v>1236</v>
      </c>
      <c r="D7014" t="s">
        <v>1127</v>
      </c>
      <c r="E7014" t="s">
        <v>1173</v>
      </c>
      <c r="F7014" t="str">
        <f>INDEX(tbl_produits[Nom normalisé], MATCH(tbl_data[[#This Row],[Spécialité]], tbl_produits[Nom original], 0))</f>
        <v xml:space="preserve">PREVYMIS 480 mg, solution à diluer pour perfusion </v>
      </c>
      <c r="G7014" t="str">
        <f>INDEX(tbl_produits[Classe nom], MATCH(tbl_data[[#This Row],[NORM_Spécialité]], tbl_produits[Nom normalisé], 0))</f>
        <v>Anti-infectieux à usage systémique</v>
      </c>
      <c r="H7014">
        <f>YEAR(tbl_data[[#This Row],[Date_rapport]])</f>
        <v>2023</v>
      </c>
      <c r="I7014" t="str">
        <f>INDEX(tbl_produits[Molécule extraite], MATCH(tbl_data[[#This Row],[NORM_Spécialité]], tbl_produits[Nom normalisé], 0))</f>
        <v>Létermovir</v>
      </c>
      <c r="J7014" s="34">
        <f>DATE(LEFT(tbl_data[[#This Row],[Date_rapport]], 4), MID(tbl_data[[#This Row],[Date_rapport]], 6, 2), RIGHT(tbl_data[[#This Row],[Date_rapport]], 2))</f>
        <v>45129</v>
      </c>
    </row>
    <row r="7015" spans="1:10" x14ac:dyDescent="0.2">
      <c r="A7015" s="28" t="s">
        <v>2037</v>
      </c>
      <c r="B7015" t="s">
        <v>9</v>
      </c>
      <c r="C7015" s="28" t="s">
        <v>1238</v>
      </c>
      <c r="D7015" t="s">
        <v>1095</v>
      </c>
      <c r="E7015" t="s">
        <v>2</v>
      </c>
      <c r="F7015" t="str">
        <f>INDEX(tbl_produits[Nom normalisé], MATCH(tbl_data[[#This Row],[Spécialité]], tbl_produits[Nom original], 0))</f>
        <v>METHOTREXATE Viatris, solution injectable</v>
      </c>
      <c r="G7015" t="str">
        <f>INDEX(tbl_produits[Classe nom], MATCH(tbl_data[[#This Row],[NORM_Spécialité]], tbl_produits[Nom normalisé], 0))</f>
        <v>Antinéoplasiques et immunomodulateurs</v>
      </c>
      <c r="H7015">
        <f>YEAR(tbl_data[[#This Row],[Date_rapport]])</f>
        <v>2023</v>
      </c>
      <c r="I7015" t="str">
        <f>INDEX(tbl_produits[Molécule extraite], MATCH(tbl_data[[#This Row],[NORM_Spécialité]], tbl_produits[Nom normalisé], 0))</f>
        <v>Méthotrexate</v>
      </c>
      <c r="J7015" s="34">
        <f>DATE(LEFT(tbl_data[[#This Row],[Date_rapport]], 4), MID(tbl_data[[#This Row],[Date_rapport]], 6, 2), RIGHT(tbl_data[[#This Row],[Date_rapport]], 2))</f>
        <v>45129</v>
      </c>
    </row>
    <row r="7016" spans="1:10" x14ac:dyDescent="0.2">
      <c r="A7016" s="28" t="s">
        <v>2037</v>
      </c>
      <c r="B7016" t="s">
        <v>3</v>
      </c>
      <c r="C7016" s="28" t="s">
        <v>1238</v>
      </c>
      <c r="D7016" t="s">
        <v>1936</v>
      </c>
      <c r="E7016" t="s">
        <v>1146</v>
      </c>
      <c r="F7016" t="str">
        <f>INDEX(tbl_produits[Nom normalisé], MATCH(tbl_data[[#This Row],[Spécialité]], tbl_produits[Nom original], 0))</f>
        <v>SURMONTIL 4 pour cent, solution buvable, flacon</v>
      </c>
      <c r="G7016" t="str">
        <f>INDEX(tbl_produits[Classe nom], MATCH(tbl_data[[#This Row],[NORM_Spécialité]], tbl_produits[Nom normalisé], 0))</f>
        <v>Système nerveux</v>
      </c>
      <c r="H7016">
        <f>YEAR(tbl_data[[#This Row],[Date_rapport]])</f>
        <v>2023</v>
      </c>
      <c r="I7016" t="str">
        <f>INDEX(tbl_produits[Molécule extraite], MATCH(tbl_data[[#This Row],[NORM_Spécialité]], tbl_produits[Nom normalisé], 0))</f>
        <v>Trimipramine (mésilate de)</v>
      </c>
      <c r="J7016" s="34">
        <f>DATE(LEFT(tbl_data[[#This Row],[Date_rapport]], 4), MID(tbl_data[[#This Row],[Date_rapport]], 6, 2), RIGHT(tbl_data[[#This Row],[Date_rapport]], 2))</f>
        <v>45129</v>
      </c>
    </row>
    <row r="7017" spans="1:10" x14ac:dyDescent="0.2">
      <c r="A7017" s="28" t="s">
        <v>2037</v>
      </c>
      <c r="B7017" t="s">
        <v>3</v>
      </c>
      <c r="C7017" s="28" t="s">
        <v>1238</v>
      </c>
      <c r="D7017" t="s">
        <v>1239</v>
      </c>
      <c r="E7017" t="s">
        <v>2</v>
      </c>
      <c r="F7017" t="str">
        <f>INDEX(tbl_produits[Nom normalisé], MATCH(tbl_data[[#This Row],[Spécialité]], tbl_produits[Nom original], 0))</f>
        <v xml:space="preserve">IOMERON 300 (300 mg Iode/mL), solution injectable, flacon en verre de 20 ml </v>
      </c>
      <c r="G7017" t="str">
        <f>INDEX(tbl_produits[Classe nom], MATCH(tbl_data[[#This Row],[NORM_Spécialité]], tbl_produits[Nom normalisé], 0))</f>
        <v>Divers</v>
      </c>
      <c r="H7017">
        <f>YEAR(tbl_data[[#This Row],[Date_rapport]])</f>
        <v>2023</v>
      </c>
      <c r="I7017" t="str">
        <f>INDEX(tbl_produits[Molécule extraite], MATCH(tbl_data[[#This Row],[NORM_Spécialité]], tbl_produits[Nom normalisé], 0))</f>
        <v>Ioméprol</v>
      </c>
      <c r="J7017" s="34">
        <f>DATE(LEFT(tbl_data[[#This Row],[Date_rapport]], 4), MID(tbl_data[[#This Row],[Date_rapport]], 6, 2), RIGHT(tbl_data[[#This Row],[Date_rapport]], 2))</f>
        <v>45129</v>
      </c>
    </row>
    <row r="7018" spans="1:10" x14ac:dyDescent="0.2">
      <c r="A7018" s="28" t="s">
        <v>2037</v>
      </c>
      <c r="B7018" t="s">
        <v>6</v>
      </c>
      <c r="C7018" s="28" t="s">
        <v>1238</v>
      </c>
      <c r="D7018" t="s">
        <v>1240</v>
      </c>
      <c r="E7018" t="s">
        <v>1241</v>
      </c>
      <c r="F7018" t="str">
        <f>INDEX(tbl_produits[Nom normalisé], MATCH(tbl_data[[#This Row],[Spécialité]], tbl_produits[Nom original], 0))</f>
        <v>SYNAREL 0,2 mg/dose, solution pour pulvérisation nasale</v>
      </c>
      <c r="G7018" t="str">
        <f>INDEX(tbl_produits[Classe nom], MATCH(tbl_data[[#This Row],[NORM_Spécialité]], tbl_produits[Nom normalisé], 0))</f>
        <v>Hormones systémiques sauf hormones sexuelles et insulines</v>
      </c>
      <c r="H7018">
        <f>YEAR(tbl_data[[#This Row],[Date_rapport]])</f>
        <v>2023</v>
      </c>
      <c r="I7018" t="str">
        <f>INDEX(tbl_produits[Molécule extraite], MATCH(tbl_data[[#This Row],[NORM_Spécialité]], tbl_produits[Nom normalisé], 0))</f>
        <v>Nafaréline</v>
      </c>
      <c r="J7018" s="34">
        <f>DATE(LEFT(tbl_data[[#This Row],[Date_rapport]], 4), MID(tbl_data[[#This Row],[Date_rapport]], 6, 2), RIGHT(tbl_data[[#This Row],[Date_rapport]], 2))</f>
        <v>45129</v>
      </c>
    </row>
    <row r="7019" spans="1:10" x14ac:dyDescent="0.2">
      <c r="A7019" s="28" t="s">
        <v>2037</v>
      </c>
      <c r="B7019" t="s">
        <v>9</v>
      </c>
      <c r="C7019" s="28" t="s">
        <v>1241</v>
      </c>
      <c r="D7019" t="s">
        <v>1242</v>
      </c>
      <c r="E7019" t="s">
        <v>2</v>
      </c>
      <c r="F7019" t="str">
        <f>INDEX(tbl_produits[Nom normalisé], MATCH(tbl_data[[#This Row],[Spécialité]], tbl_produits[Nom original], 0))</f>
        <v>SPÉCIALITÉS à base de roxithromycine 150 mg, comprimé pelliculé</v>
      </c>
      <c r="G7019" t="str">
        <f>INDEX(tbl_produits[Classe nom], MATCH(tbl_data[[#This Row],[NORM_Spécialité]], tbl_produits[Nom normalisé], 0))</f>
        <v>Anti-infectieux à usage systémique</v>
      </c>
      <c r="H7019">
        <f>YEAR(tbl_data[[#This Row],[Date_rapport]])</f>
        <v>2023</v>
      </c>
      <c r="I7019" t="str">
        <f>INDEX(tbl_produits[Molécule extraite], MATCH(tbl_data[[#This Row],[NORM_Spécialité]], tbl_produits[Nom normalisé], 0))</f>
        <v>Roxithromycine</v>
      </c>
      <c r="J7019" s="34">
        <f>DATE(LEFT(tbl_data[[#This Row],[Date_rapport]], 4), MID(tbl_data[[#This Row],[Date_rapport]], 6, 2), RIGHT(tbl_data[[#This Row],[Date_rapport]], 2))</f>
        <v>45129</v>
      </c>
    </row>
    <row r="7020" spans="1:10" x14ac:dyDescent="0.2">
      <c r="A7020" s="28" t="s">
        <v>2037</v>
      </c>
      <c r="B7020" t="s">
        <v>3</v>
      </c>
      <c r="C7020" s="28" t="s">
        <v>1243</v>
      </c>
      <c r="D7020" t="s">
        <v>1235</v>
      </c>
      <c r="E7020" t="s">
        <v>1937</v>
      </c>
      <c r="F7020" t="str">
        <f>INDEX(tbl_produits[Nom normalisé], MATCH(tbl_data[[#This Row],[Spécialité]], tbl_produits[Nom original], 0))</f>
        <v>PRENOXAD 0,91 mg/ml, solution injectable en seringue préremplie</v>
      </c>
      <c r="G7020" t="str">
        <f>INDEX(tbl_produits[Classe nom], MATCH(tbl_data[[#This Row],[NORM_Spécialité]], tbl_produits[Nom normalisé], 0))</f>
        <v>Divers</v>
      </c>
      <c r="H7020">
        <f>YEAR(tbl_data[[#This Row],[Date_rapport]])</f>
        <v>2023</v>
      </c>
      <c r="I7020" t="str">
        <f>INDEX(tbl_produits[Molécule extraite], MATCH(tbl_data[[#This Row],[NORM_Spécialité]], tbl_produits[Nom normalisé], 0))</f>
        <v>Naloxone (chlorhydrate de) dihydraté</v>
      </c>
      <c r="J7020" s="34">
        <f>DATE(LEFT(tbl_data[[#This Row],[Date_rapport]], 4), MID(tbl_data[[#This Row],[Date_rapport]], 6, 2), RIGHT(tbl_data[[#This Row],[Date_rapport]], 2))</f>
        <v>45129</v>
      </c>
    </row>
    <row r="7021" spans="1:10" x14ac:dyDescent="0.2">
      <c r="A7021" s="28" t="s">
        <v>2037</v>
      </c>
      <c r="B7021" t="s">
        <v>9</v>
      </c>
      <c r="C7021" s="28" t="s">
        <v>1243</v>
      </c>
      <c r="D7021" t="s">
        <v>1938</v>
      </c>
      <c r="E7021" t="s">
        <v>1146</v>
      </c>
      <c r="F7021" t="str">
        <f>INDEX(tbl_produits[Nom normalisé], MATCH(tbl_data[[#This Row],[Spécialité]], tbl_produits[Nom original], 0))</f>
        <v>CATAPRESSAN 0,15 mg, comprimé sécable</v>
      </c>
      <c r="G7021" t="str">
        <f>INDEX(tbl_produits[Classe nom], MATCH(tbl_data[[#This Row],[NORM_Spécialité]], tbl_produits[Nom normalisé], 0))</f>
        <v>Système cardiovasculaire</v>
      </c>
      <c r="H7021">
        <f>YEAR(tbl_data[[#This Row],[Date_rapport]])</f>
        <v>2023</v>
      </c>
      <c r="I7021" t="str">
        <f>INDEX(tbl_produits[Molécule extraite], MATCH(tbl_data[[#This Row],[NORM_Spécialité]], tbl_produits[Nom normalisé], 0))</f>
        <v>Clonidine (chlorhydrate de)</v>
      </c>
      <c r="J7021" s="34">
        <f>DATE(LEFT(tbl_data[[#This Row],[Date_rapport]], 4), MID(tbl_data[[#This Row],[Date_rapport]], 6, 2), RIGHT(tbl_data[[#This Row],[Date_rapport]], 2))</f>
        <v>45129</v>
      </c>
    </row>
    <row r="7022" spans="1:10" x14ac:dyDescent="0.2">
      <c r="A7022" s="28" t="s">
        <v>2037</v>
      </c>
      <c r="B7022" t="s">
        <v>3</v>
      </c>
      <c r="C7022" s="28" t="s">
        <v>1243</v>
      </c>
      <c r="D7022" t="s">
        <v>1150</v>
      </c>
      <c r="E7022" t="s">
        <v>2</v>
      </c>
      <c r="F7022" t="str">
        <f>INDEX(tbl_produits[Nom normalisé], MATCH(tbl_data[[#This Row],[Spécialité]], tbl_produits[Nom original], 0))</f>
        <v>MIOCHOLE 20 mg, poudre et solvant pour solution intraoculaire</v>
      </c>
      <c r="G7022" t="str">
        <f>INDEX(tbl_produits[Classe nom], MATCH(tbl_data[[#This Row],[NORM_Spécialité]], tbl_produits[Nom normalisé], 0))</f>
        <v>Organes sensoriels</v>
      </c>
      <c r="H7022">
        <f>YEAR(tbl_data[[#This Row],[Date_rapport]])</f>
        <v>2023</v>
      </c>
      <c r="I7022" t="str">
        <f>INDEX(tbl_produits[Molécule extraite], MATCH(tbl_data[[#This Row],[NORM_Spécialité]], tbl_produits[Nom normalisé], 0))</f>
        <v>Chlorure d'acétylcholine</v>
      </c>
      <c r="J7022" s="34">
        <f>DATE(LEFT(tbl_data[[#This Row],[Date_rapport]], 4), MID(tbl_data[[#This Row],[Date_rapport]], 6, 2), RIGHT(tbl_data[[#This Row],[Date_rapport]], 2))</f>
        <v>45129</v>
      </c>
    </row>
    <row r="7023" spans="1:10" x14ac:dyDescent="0.2">
      <c r="A7023" s="28" t="s">
        <v>2037</v>
      </c>
      <c r="B7023" t="s">
        <v>9</v>
      </c>
      <c r="C7023" s="28" t="s">
        <v>1243</v>
      </c>
      <c r="D7023" t="s">
        <v>1244</v>
      </c>
      <c r="E7023" t="s">
        <v>2</v>
      </c>
      <c r="F7023" t="str">
        <f>INDEX(tbl_produits[Nom normalisé], MATCH(tbl_data[[#This Row],[Spécialité]], tbl_produits[Nom original], 0))</f>
        <v>CLARITHROMYCINE 25 mg/ml et 50 mg/ml, granulés pour suspension buvable</v>
      </c>
      <c r="G7023" t="str">
        <f>INDEX(tbl_produits[Classe nom], MATCH(tbl_data[[#This Row],[NORM_Spécialité]], tbl_produits[Nom normalisé], 0))</f>
        <v>Anti-infectieux à usage systémique</v>
      </c>
      <c r="H7023">
        <f>YEAR(tbl_data[[#This Row],[Date_rapport]])</f>
        <v>2023</v>
      </c>
      <c r="I7023" t="str">
        <f>INDEX(tbl_produits[Molécule extraite], MATCH(tbl_data[[#This Row],[NORM_Spécialité]], tbl_produits[Nom normalisé], 0))</f>
        <v>Clarithromycine</v>
      </c>
      <c r="J7023" s="34">
        <f>DATE(LEFT(tbl_data[[#This Row],[Date_rapport]], 4), MID(tbl_data[[#This Row],[Date_rapport]], 6, 2), RIGHT(tbl_data[[#This Row],[Date_rapport]], 2))</f>
        <v>45129</v>
      </c>
    </row>
    <row r="7024" spans="1:10" x14ac:dyDescent="0.2">
      <c r="A7024" s="28" t="s">
        <v>2037</v>
      </c>
      <c r="B7024" t="s">
        <v>9</v>
      </c>
      <c r="C7024" s="28" t="s">
        <v>1243</v>
      </c>
      <c r="D7024" t="s">
        <v>1179</v>
      </c>
      <c r="E7024" t="s">
        <v>1213</v>
      </c>
      <c r="F7024" t="str">
        <f>INDEX(tbl_produits[Nom normalisé], MATCH(tbl_data[[#This Row],[Spécialité]], tbl_produits[Nom original], 0))</f>
        <v xml:space="preserve">SPÉCIALITÉS à base de vérapamil 40 mg, comprimé </v>
      </c>
      <c r="G7024" t="str">
        <f>INDEX(tbl_produits[Classe nom], MATCH(tbl_data[[#This Row],[NORM_Spécialité]], tbl_produits[Nom normalisé], 0))</f>
        <v>Système cardiovasculaire</v>
      </c>
      <c r="H7024">
        <f>YEAR(tbl_data[[#This Row],[Date_rapport]])</f>
        <v>2023</v>
      </c>
      <c r="I7024" t="str">
        <f>INDEX(tbl_produits[Molécule extraite], MATCH(tbl_data[[#This Row],[NORM_Spécialité]], tbl_produits[Nom normalisé], 0))</f>
        <v>Vérapamil</v>
      </c>
      <c r="J7024" s="34">
        <f>DATE(LEFT(tbl_data[[#This Row],[Date_rapport]], 4), MID(tbl_data[[#This Row],[Date_rapport]], 6, 2), RIGHT(tbl_data[[#This Row],[Date_rapport]], 2))</f>
        <v>45129</v>
      </c>
    </row>
    <row r="7025" spans="1:10" x14ac:dyDescent="0.2">
      <c r="A7025" s="28" t="s">
        <v>2037</v>
      </c>
      <c r="B7025" t="s">
        <v>6</v>
      </c>
      <c r="C7025" s="28" t="s">
        <v>1243</v>
      </c>
      <c r="D7025" t="s">
        <v>1245</v>
      </c>
      <c r="E7025" t="s">
        <v>1243</v>
      </c>
      <c r="F7025" t="str">
        <f>INDEX(tbl_produits[Nom normalisé], MATCH(tbl_data[[#This Row],[Spécialité]], tbl_produits[Nom original], 0))</f>
        <v>DIFICLIR 200 mg, comprimé pelliculé</v>
      </c>
      <c r="G7025" t="str">
        <f>INDEX(tbl_produits[Classe nom], MATCH(tbl_data[[#This Row],[NORM_Spécialité]], tbl_produits[Nom normalisé], 0))</f>
        <v>Voies digestives et métabolisme</v>
      </c>
      <c r="H7025">
        <f>YEAR(tbl_data[[#This Row],[Date_rapport]])</f>
        <v>2023</v>
      </c>
      <c r="I7025" t="str">
        <f>INDEX(tbl_produits[Molécule extraite], MATCH(tbl_data[[#This Row],[NORM_Spécialité]], tbl_produits[Nom normalisé], 0))</f>
        <v>Fidaxomicine</v>
      </c>
      <c r="J7025" s="34">
        <f>DATE(LEFT(tbl_data[[#This Row],[Date_rapport]], 4), MID(tbl_data[[#This Row],[Date_rapport]], 6, 2), RIGHT(tbl_data[[#This Row],[Date_rapport]], 2))</f>
        <v>45129</v>
      </c>
    </row>
    <row r="7026" spans="1:10" x14ac:dyDescent="0.2">
      <c r="A7026" s="28" t="s">
        <v>2037</v>
      </c>
      <c r="B7026" t="s">
        <v>9</v>
      </c>
      <c r="C7026" s="28" t="s">
        <v>1939</v>
      </c>
      <c r="D7026" t="s">
        <v>1940</v>
      </c>
      <c r="E7026" t="s">
        <v>1053</v>
      </c>
      <c r="F7026" t="str">
        <f>INDEX(tbl_produits[Nom normalisé], MATCH(tbl_data[[#This Row],[Spécialité]], tbl_produits[Nom original], 0))</f>
        <v>ELDISINE 5 mg, poudre pour solution injectable</v>
      </c>
      <c r="G7026" t="str">
        <f>INDEX(tbl_produits[Classe nom], MATCH(tbl_data[[#This Row],[NORM_Spécialité]], tbl_produits[Nom normalisé], 0))</f>
        <v>Antinéoplasiques et immunomodulateurs</v>
      </c>
      <c r="H7026">
        <f>YEAR(tbl_data[[#This Row],[Date_rapport]])</f>
        <v>2023</v>
      </c>
      <c r="I7026" t="str">
        <f>INDEX(tbl_produits[Molécule extraite], MATCH(tbl_data[[#This Row],[NORM_Spécialité]], tbl_produits[Nom normalisé], 0))</f>
        <v>Sulfate de vindésine</v>
      </c>
      <c r="J7026" s="34">
        <f>DATE(LEFT(tbl_data[[#This Row],[Date_rapport]], 4), MID(tbl_data[[#This Row],[Date_rapport]], 6, 2), RIGHT(tbl_data[[#This Row],[Date_rapport]], 2))</f>
        <v>45129</v>
      </c>
    </row>
    <row r="7027" spans="1:10" x14ac:dyDescent="0.2">
      <c r="A7027" s="28" t="s">
        <v>2037</v>
      </c>
      <c r="B7027" t="s">
        <v>9</v>
      </c>
      <c r="C7027" s="28" t="s">
        <v>1939</v>
      </c>
      <c r="D7027" t="s">
        <v>1217</v>
      </c>
      <c r="E7027" t="s">
        <v>1063</v>
      </c>
      <c r="F7027" t="str">
        <f>INDEX(tbl_produits[Nom normalisé], MATCH(tbl_data[[#This Row],[Spécialité]], tbl_produits[Nom original], 0))</f>
        <v>TRACLEER 32 mg, comprimé dispersible</v>
      </c>
      <c r="G7027" t="str">
        <f>INDEX(tbl_produits[Classe nom], MATCH(tbl_data[[#This Row],[NORM_Spécialité]], tbl_produits[Nom normalisé], 0))</f>
        <v>Système cardiovasculaire</v>
      </c>
      <c r="H7027">
        <f>YEAR(tbl_data[[#This Row],[Date_rapport]])</f>
        <v>2023</v>
      </c>
      <c r="I7027" t="str">
        <f>INDEX(tbl_produits[Molécule extraite], MATCH(tbl_data[[#This Row],[NORM_Spécialité]], tbl_produits[Nom normalisé], 0))</f>
        <v>Bosentan monohydraté</v>
      </c>
      <c r="J7027" s="34">
        <f>DATE(LEFT(tbl_data[[#This Row],[Date_rapport]], 4), MID(tbl_data[[#This Row],[Date_rapport]], 6, 2), RIGHT(tbl_data[[#This Row],[Date_rapport]], 2))</f>
        <v>45129</v>
      </c>
    </row>
    <row r="7028" spans="1:10" x14ac:dyDescent="0.2">
      <c r="A7028" s="28" t="s">
        <v>2037</v>
      </c>
      <c r="B7028" t="s">
        <v>3</v>
      </c>
      <c r="C7028" s="28" t="s">
        <v>1939</v>
      </c>
      <c r="D7028" t="s">
        <v>1176</v>
      </c>
      <c r="E7028" t="s">
        <v>1202</v>
      </c>
      <c r="F7028" t="str">
        <f>INDEX(tbl_produits[Nom normalisé], MATCH(tbl_data[[#This Row],[Spécialité]], tbl_produits[Nom original], 0))</f>
        <v>BACTRIM 40 mg/mL + 8 mg/mL, suspension buvable</v>
      </c>
      <c r="G7028" t="str">
        <f>INDEX(tbl_produits[Classe nom], MATCH(tbl_data[[#This Row],[NORM_Spécialité]], tbl_produits[Nom normalisé], 0))</f>
        <v>Anti-infectieux à usage systémique</v>
      </c>
      <c r="H7028">
        <f>YEAR(tbl_data[[#This Row],[Date_rapport]])</f>
        <v>2023</v>
      </c>
      <c r="I7028" t="str">
        <f>INDEX(tbl_produits[Molécule extraite], MATCH(tbl_data[[#This Row],[NORM_Spécialité]], tbl_produits[Nom normalisé], 0))</f>
        <v>Sulfaméthoxazole / Triméthoprime</v>
      </c>
      <c r="J7028" s="34">
        <f>DATE(LEFT(tbl_data[[#This Row],[Date_rapport]], 4), MID(tbl_data[[#This Row],[Date_rapport]], 6, 2), RIGHT(tbl_data[[#This Row],[Date_rapport]], 2))</f>
        <v>45129</v>
      </c>
    </row>
    <row r="7029" spans="1:10" x14ac:dyDescent="0.2">
      <c r="A7029" s="28" t="s">
        <v>2037</v>
      </c>
      <c r="B7029" t="s">
        <v>6</v>
      </c>
      <c r="C7029" s="28" t="s">
        <v>1939</v>
      </c>
      <c r="D7029" t="s">
        <v>1941</v>
      </c>
      <c r="E7029" t="s">
        <v>1942</v>
      </c>
      <c r="F7029" t="str">
        <f>INDEX(tbl_produits[Nom normalisé], MATCH(tbl_data[[#This Row],[Spécialité]], tbl_produits[Nom original], 0))</f>
        <v>BACTRIM Forte, comprimé</v>
      </c>
      <c r="G7029" t="str">
        <f>INDEX(tbl_produits[Classe nom], MATCH(tbl_data[[#This Row],[NORM_Spécialité]], tbl_produits[Nom normalisé], 0))</f>
        <v>Anti-infectieux à usage systémique</v>
      </c>
      <c r="H7029">
        <f>YEAR(tbl_data[[#This Row],[Date_rapport]])</f>
        <v>2023</v>
      </c>
      <c r="I7029" t="str">
        <f>INDEX(tbl_produits[Molécule extraite], MATCH(tbl_data[[#This Row],[NORM_Spécialité]], tbl_produits[Nom normalisé], 0))</f>
        <v>Sulfaméthoxazole / Triméthoprime</v>
      </c>
      <c r="J7029" s="34">
        <f>DATE(LEFT(tbl_data[[#This Row],[Date_rapport]], 4), MID(tbl_data[[#This Row],[Date_rapport]], 6, 2), RIGHT(tbl_data[[#This Row],[Date_rapport]], 2))</f>
        <v>45129</v>
      </c>
    </row>
    <row r="7030" spans="1:10" x14ac:dyDescent="0.2">
      <c r="A7030" s="28" t="s">
        <v>2037</v>
      </c>
      <c r="B7030" t="s">
        <v>9</v>
      </c>
      <c r="C7030" s="28" t="s">
        <v>1943</v>
      </c>
      <c r="D7030" t="s">
        <v>1209</v>
      </c>
      <c r="E7030" t="s">
        <v>1944</v>
      </c>
      <c r="F7030" t="str">
        <f>INDEX(tbl_produits[Nom normalisé], MATCH(tbl_data[[#This Row],[Spécialité]], tbl_produits[Nom original], 0))</f>
        <v>VIPERFAV, solution à diluer pour perfusion</v>
      </c>
      <c r="G7030" t="str">
        <f>INDEX(tbl_produits[Classe nom], MATCH(tbl_data[[#This Row],[NORM_Spécialité]], tbl_produits[Nom normalisé], 0))</f>
        <v>Divers</v>
      </c>
      <c r="H7030">
        <f>YEAR(tbl_data[[#This Row],[Date_rapport]])</f>
        <v>2023</v>
      </c>
      <c r="I7030" t="str">
        <f>INDEX(tbl_produits[Molécule extraite], MATCH(tbl_data[[#This Row],[NORM_Spécialité]], tbl_produits[Nom normalisé], 0))</f>
        <v>Fragments F(ab')2 d'immunoglobuline équine antivenimeuse de vipère européenne</v>
      </c>
      <c r="J7030" s="34">
        <f>DATE(LEFT(tbl_data[[#This Row],[Date_rapport]], 4), MID(tbl_data[[#This Row],[Date_rapport]], 6, 2), RIGHT(tbl_data[[#This Row],[Date_rapport]], 2))</f>
        <v>45129</v>
      </c>
    </row>
    <row r="7031" spans="1:10" x14ac:dyDescent="0.2">
      <c r="A7031" s="28" t="s">
        <v>2037</v>
      </c>
      <c r="B7031" t="s">
        <v>9</v>
      </c>
      <c r="C7031" s="28" t="s">
        <v>1246</v>
      </c>
      <c r="D7031" t="s">
        <v>1167</v>
      </c>
      <c r="E7031" t="s">
        <v>2</v>
      </c>
      <c r="F7031" t="str">
        <f>INDEX(tbl_produits[Nom normalisé], MATCH(tbl_data[[#This Row],[Spécialité]], tbl_produits[Nom original], 0))</f>
        <v>METHOTREXATE Accord, solution injectable</v>
      </c>
      <c r="G7031" t="str">
        <f>INDEX(tbl_produits[Classe nom], MATCH(tbl_data[[#This Row],[NORM_Spécialité]], tbl_produits[Nom normalisé], 0))</f>
        <v>Antinéoplasiques et immunomodulateurs</v>
      </c>
      <c r="H7031">
        <f>YEAR(tbl_data[[#This Row],[Date_rapport]])</f>
        <v>2023</v>
      </c>
      <c r="I7031" t="str">
        <f>INDEX(tbl_produits[Molécule extraite], MATCH(tbl_data[[#This Row],[NORM_Spécialité]], tbl_produits[Nom normalisé], 0))</f>
        <v>Méthotrexate</v>
      </c>
      <c r="J7031" s="34">
        <f>DATE(LEFT(tbl_data[[#This Row],[Date_rapport]], 4), MID(tbl_data[[#This Row],[Date_rapport]], 6, 2), RIGHT(tbl_data[[#This Row],[Date_rapport]], 2))</f>
        <v>45129</v>
      </c>
    </row>
    <row r="7032" spans="1:10" x14ac:dyDescent="0.2">
      <c r="A7032" s="28" t="s">
        <v>2037</v>
      </c>
      <c r="B7032" t="s">
        <v>9</v>
      </c>
      <c r="C7032" s="28" t="s">
        <v>1246</v>
      </c>
      <c r="D7032" t="s">
        <v>1247</v>
      </c>
      <c r="E7032" t="s">
        <v>2</v>
      </c>
      <c r="F7032" t="str">
        <f>INDEX(tbl_produits[Nom normalisé], MATCH(tbl_data[[#This Row],[Spécialité]], tbl_produits[Nom original], 0))</f>
        <v>MÉTHYLPHÉNIDATE Viatris LP, comprimé à libération prolongée</v>
      </c>
      <c r="G7032" t="str">
        <f>INDEX(tbl_produits[Classe nom], MATCH(tbl_data[[#This Row],[NORM_Spécialité]], tbl_produits[Nom normalisé], 0))</f>
        <v>Système nerveux</v>
      </c>
      <c r="H7032">
        <f>YEAR(tbl_data[[#This Row],[Date_rapport]])</f>
        <v>2023</v>
      </c>
      <c r="I7032" t="str">
        <f>INDEX(tbl_produits[Molécule extraite], MATCH(tbl_data[[#This Row],[NORM_Spécialité]], tbl_produits[Nom normalisé], 0))</f>
        <v>Méthylphénidate (chlorhydrate de)</v>
      </c>
      <c r="J7032" s="34">
        <f>DATE(LEFT(tbl_data[[#This Row],[Date_rapport]], 4), MID(tbl_data[[#This Row],[Date_rapport]], 6, 2), RIGHT(tbl_data[[#This Row],[Date_rapport]], 2))</f>
        <v>45129</v>
      </c>
    </row>
    <row r="7033" spans="1:10" x14ac:dyDescent="0.2">
      <c r="A7033" s="28" t="s">
        <v>2037</v>
      </c>
      <c r="B7033" t="s">
        <v>9</v>
      </c>
      <c r="C7033" s="28" t="s">
        <v>1246</v>
      </c>
      <c r="D7033" t="s">
        <v>1014</v>
      </c>
      <c r="E7033" t="s">
        <v>2</v>
      </c>
      <c r="F7033" t="str">
        <f>INDEX(tbl_produits[Nom normalisé], MATCH(tbl_data[[#This Row],[Spécialité]], tbl_produits[Nom original], 0))</f>
        <v>AMOXICILLINE / ACIDE CLAVULANIQUE - Augmentin toutes formes orales, tous dosages</v>
      </c>
      <c r="G7033" t="str">
        <f>INDEX(tbl_produits[Classe nom], MATCH(tbl_data[[#This Row],[NORM_Spécialité]], tbl_produits[Nom normalisé], 0))</f>
        <v>Anti-infectieux à usage systémique</v>
      </c>
      <c r="H7033">
        <f>YEAR(tbl_data[[#This Row],[Date_rapport]])</f>
        <v>2023</v>
      </c>
      <c r="I7033" t="str">
        <f>INDEX(tbl_produits[Molécule extraite], MATCH(tbl_data[[#This Row],[NORM_Spécialité]], tbl_produits[Nom normalisé], 0))</f>
        <v>Amoxicilline / acide clavulanique</v>
      </c>
      <c r="J7033" s="34">
        <f>DATE(LEFT(tbl_data[[#This Row],[Date_rapport]], 4), MID(tbl_data[[#This Row],[Date_rapport]], 6, 2), RIGHT(tbl_data[[#This Row],[Date_rapport]], 2))</f>
        <v>45129</v>
      </c>
    </row>
    <row r="7034" spans="1:10" x14ac:dyDescent="0.2">
      <c r="A7034" s="28" t="s">
        <v>2037</v>
      </c>
      <c r="B7034" t="s">
        <v>9</v>
      </c>
      <c r="C7034" s="28" t="s">
        <v>1246</v>
      </c>
      <c r="D7034" t="s">
        <v>911</v>
      </c>
      <c r="E7034" t="s">
        <v>2</v>
      </c>
      <c r="F7034" t="str">
        <f>INDEX(tbl_produits[Nom normalisé], MATCH(tbl_data[[#This Row],[Spécialité]], tbl_produits[Nom original], 0))</f>
        <v>AMOXICILLINE-CLAMOXYL toutes formes orales, tous dosages</v>
      </c>
      <c r="G7034" t="str">
        <f>INDEX(tbl_produits[Classe nom], MATCH(tbl_data[[#This Row],[NORM_Spécialité]], tbl_produits[Nom normalisé], 0))</f>
        <v>Anti-infectieux à usage systémique</v>
      </c>
      <c r="H7034">
        <f>YEAR(tbl_data[[#This Row],[Date_rapport]])</f>
        <v>2023</v>
      </c>
      <c r="I7034" t="str">
        <f>INDEX(tbl_produits[Molécule extraite], MATCH(tbl_data[[#This Row],[NORM_Spécialité]], tbl_produits[Nom normalisé], 0))</f>
        <v>Amoxicilline</v>
      </c>
      <c r="J7034" s="34">
        <f>DATE(LEFT(tbl_data[[#This Row],[Date_rapport]], 4), MID(tbl_data[[#This Row],[Date_rapport]], 6, 2), RIGHT(tbl_data[[#This Row],[Date_rapport]], 2))</f>
        <v>45129</v>
      </c>
    </row>
    <row r="7035" spans="1:10" x14ac:dyDescent="0.2">
      <c r="A7035" s="28" t="s">
        <v>2037</v>
      </c>
      <c r="B7035" t="s">
        <v>9</v>
      </c>
      <c r="C7035" s="28" t="s">
        <v>1246</v>
      </c>
      <c r="D7035" t="s">
        <v>1659</v>
      </c>
      <c r="E7035" t="s">
        <v>2</v>
      </c>
      <c r="F7035" t="str">
        <f>INDEX(tbl_produits[Nom normalisé], MATCH(tbl_data[[#This Row],[Spécialité]], tbl_produits[Nom original], 0))</f>
        <v>CEFIXIME - Oroken toutes formes orales</v>
      </c>
      <c r="G7035" t="str">
        <f>INDEX(tbl_produits[Classe nom], MATCH(tbl_data[[#This Row],[NORM_Spécialité]], tbl_produits[Nom normalisé], 0))</f>
        <v>Anti-infectieux à usage systémique</v>
      </c>
      <c r="H7035">
        <f>YEAR(tbl_data[[#This Row],[Date_rapport]])</f>
        <v>2023</v>
      </c>
      <c r="I7035" t="str">
        <f>INDEX(tbl_produits[Molécule extraite], MATCH(tbl_data[[#This Row],[NORM_Spécialité]], tbl_produits[Nom normalisé], 0))</f>
        <v>Cefixime</v>
      </c>
      <c r="J7035" s="34">
        <f>DATE(LEFT(tbl_data[[#This Row],[Date_rapport]], 4), MID(tbl_data[[#This Row],[Date_rapport]], 6, 2), RIGHT(tbl_data[[#This Row],[Date_rapport]], 2))</f>
        <v>45129</v>
      </c>
    </row>
    <row r="7036" spans="1:10" x14ac:dyDescent="0.2">
      <c r="A7036" s="28" t="s">
        <v>2037</v>
      </c>
      <c r="B7036" t="s">
        <v>9</v>
      </c>
      <c r="C7036" s="28" t="s">
        <v>1246</v>
      </c>
      <c r="D7036" t="s">
        <v>1945</v>
      </c>
      <c r="E7036" t="s">
        <v>2</v>
      </c>
      <c r="F7036" t="str">
        <f>INDEX(tbl_produits[Nom normalisé], MATCH(tbl_data[[#This Row],[Spécialité]], tbl_produits[Nom original], 0))</f>
        <v>INTEGRILIN 2 mg/ml, solution injectable</v>
      </c>
      <c r="G7036" t="str">
        <f>INDEX(tbl_produits[Classe nom], MATCH(tbl_data[[#This Row],[NORM_Spécialité]], tbl_produits[Nom normalisé], 0))</f>
        <v>Sang et organes hématopoïétiques</v>
      </c>
      <c r="H7036">
        <f>YEAR(tbl_data[[#This Row],[Date_rapport]])</f>
        <v>2023</v>
      </c>
      <c r="I7036" t="str">
        <f>INDEX(tbl_produits[Molécule extraite], MATCH(tbl_data[[#This Row],[NORM_Spécialité]], tbl_produits[Nom normalisé], 0))</f>
        <v>Eptifibatide</v>
      </c>
      <c r="J7036" s="34">
        <f>DATE(LEFT(tbl_data[[#This Row],[Date_rapport]], 4), MID(tbl_data[[#This Row],[Date_rapport]], 6, 2), RIGHT(tbl_data[[#This Row],[Date_rapport]], 2))</f>
        <v>45129</v>
      </c>
    </row>
    <row r="7037" spans="1:10" x14ac:dyDescent="0.2">
      <c r="A7037" s="28" t="s">
        <v>2037</v>
      </c>
      <c r="B7037" t="s">
        <v>9</v>
      </c>
      <c r="C7037" s="28" t="s">
        <v>1246</v>
      </c>
      <c r="D7037" t="s">
        <v>1248</v>
      </c>
      <c r="E7037" t="s">
        <v>2</v>
      </c>
      <c r="F7037" t="str">
        <f>INDEX(tbl_produits[Nom normalisé], MATCH(tbl_data[[#This Row],[Spécialité]], tbl_produits[Nom original], 0))</f>
        <v>ANDROTARDYL 250 mg/1 ml, solution injectable intramusculaire</v>
      </c>
      <c r="G7037" t="str">
        <f>INDEX(tbl_produits[Classe nom], MATCH(tbl_data[[#This Row],[NORM_Spécialité]], tbl_produits[Nom normalisé], 0))</f>
        <v>Système génito-urinaire et hormones sexuelles</v>
      </c>
      <c r="H7037">
        <f>YEAR(tbl_data[[#This Row],[Date_rapport]])</f>
        <v>2023</v>
      </c>
      <c r="I7037" t="str">
        <f>INDEX(tbl_produits[Molécule extraite], MATCH(tbl_data[[#This Row],[NORM_Spécialité]], tbl_produits[Nom normalisé], 0))</f>
        <v>Testostérone (énantate de)</v>
      </c>
      <c r="J7037" s="34">
        <f>DATE(LEFT(tbl_data[[#This Row],[Date_rapport]], 4), MID(tbl_data[[#This Row],[Date_rapport]], 6, 2), RIGHT(tbl_data[[#This Row],[Date_rapport]], 2))</f>
        <v>45129</v>
      </c>
    </row>
    <row r="7038" spans="1:10" x14ac:dyDescent="0.2">
      <c r="A7038" s="28" t="s">
        <v>2037</v>
      </c>
      <c r="B7038" t="s">
        <v>6</v>
      </c>
      <c r="C7038" s="28" t="s">
        <v>1249</v>
      </c>
      <c r="D7038" t="s">
        <v>1250</v>
      </c>
      <c r="E7038" t="s">
        <v>1249</v>
      </c>
      <c r="F7038" t="str">
        <f>INDEX(tbl_produits[Nom normalisé], MATCH(tbl_data[[#This Row],[Spécialité]], tbl_produits[Nom original], 0))</f>
        <v>COMBANTRIN 125 mg/5 ml, suspension buvable</v>
      </c>
      <c r="G7038" t="str">
        <f>INDEX(tbl_produits[Classe nom], MATCH(tbl_data[[#This Row],[NORM_Spécialité]], tbl_produits[Nom normalisé], 0))</f>
        <v>Antiparasitaires, insecticides et répulsifs</v>
      </c>
      <c r="H7038">
        <f>YEAR(tbl_data[[#This Row],[Date_rapport]])</f>
        <v>2023</v>
      </c>
      <c r="I7038" t="str">
        <f>INDEX(tbl_produits[Molécule extraite], MATCH(tbl_data[[#This Row],[NORM_Spécialité]], tbl_produits[Nom normalisé], 0))</f>
        <v>Pyrantel</v>
      </c>
      <c r="J7038" s="34">
        <f>DATE(LEFT(tbl_data[[#This Row],[Date_rapport]], 4), MID(tbl_data[[#This Row],[Date_rapport]], 6, 2), RIGHT(tbl_data[[#This Row],[Date_rapport]], 2))</f>
        <v>45129</v>
      </c>
    </row>
    <row r="7039" spans="1:10" x14ac:dyDescent="0.2">
      <c r="A7039" s="28" t="s">
        <v>2037</v>
      </c>
      <c r="B7039" t="s">
        <v>9</v>
      </c>
      <c r="C7039" s="28" t="s">
        <v>1249</v>
      </c>
      <c r="D7039" t="s">
        <v>1222</v>
      </c>
      <c r="E7039" t="s">
        <v>2</v>
      </c>
      <c r="F7039" t="str">
        <f>INDEX(tbl_produits[Nom normalisé], MATCH(tbl_data[[#This Row],[Spécialité]], tbl_produits[Nom original], 0))</f>
        <v xml:space="preserve">TIAPRIDAL 138 mg/ml, solution buvable </v>
      </c>
      <c r="G7039" t="str">
        <f>INDEX(tbl_produits[Classe nom], MATCH(tbl_data[[#This Row],[NORM_Spécialité]], tbl_produits[Nom normalisé], 0))</f>
        <v>Système nerveux</v>
      </c>
      <c r="H7039">
        <f>YEAR(tbl_data[[#This Row],[Date_rapport]])</f>
        <v>2023</v>
      </c>
      <c r="I7039" t="str">
        <f>INDEX(tbl_produits[Molécule extraite], MATCH(tbl_data[[#This Row],[NORM_Spécialité]], tbl_produits[Nom normalisé], 0))</f>
        <v>Tiapride (chlorhydrate de)</v>
      </c>
      <c r="J7039" s="34">
        <f>DATE(LEFT(tbl_data[[#This Row],[Date_rapport]], 4), MID(tbl_data[[#This Row],[Date_rapport]], 6, 2), RIGHT(tbl_data[[#This Row],[Date_rapport]], 2))</f>
        <v>45129</v>
      </c>
    </row>
    <row r="7040" spans="1:10" x14ac:dyDescent="0.2">
      <c r="A7040" s="28" t="s">
        <v>2037</v>
      </c>
      <c r="B7040" t="s">
        <v>9</v>
      </c>
      <c r="C7040" s="28" t="s">
        <v>1249</v>
      </c>
      <c r="D7040" t="s">
        <v>1084</v>
      </c>
      <c r="E7040" t="s">
        <v>2</v>
      </c>
      <c r="F7040" t="str">
        <f>INDEX(tbl_produits[Nom normalisé], MATCH(tbl_data[[#This Row],[Spécialité]], tbl_produits[Nom original], 0))</f>
        <v>DEPAKINE CHRONO 500 mg, comprimé pelliculé sécable à libération prolongée</v>
      </c>
      <c r="G7040" t="str">
        <f>INDEX(tbl_produits[Classe nom], MATCH(tbl_data[[#This Row],[NORM_Spécialité]], tbl_produits[Nom normalisé], 0))</f>
        <v>Système nerveux</v>
      </c>
      <c r="H7040">
        <f>YEAR(tbl_data[[#This Row],[Date_rapport]])</f>
        <v>2023</v>
      </c>
      <c r="I7040" t="str">
        <f>INDEX(tbl_produits[Molécule extraite], MATCH(tbl_data[[#This Row],[NORM_Spécialité]], tbl_produits[Nom normalisé], 0))</f>
        <v>Valproate de sodium</v>
      </c>
      <c r="J7040" s="34">
        <f>DATE(LEFT(tbl_data[[#This Row],[Date_rapport]], 4), MID(tbl_data[[#This Row],[Date_rapport]], 6, 2), RIGHT(tbl_data[[#This Row],[Date_rapport]], 2))</f>
        <v>45129</v>
      </c>
    </row>
    <row r="7041" spans="1:10" x14ac:dyDescent="0.2">
      <c r="A7041" s="28" t="s">
        <v>2037</v>
      </c>
      <c r="B7041" t="s">
        <v>3</v>
      </c>
      <c r="C7041" s="28" t="s">
        <v>1251</v>
      </c>
      <c r="D7041" t="s">
        <v>1170</v>
      </c>
      <c r="E7041" t="s">
        <v>2</v>
      </c>
      <c r="F7041" t="str">
        <f>INDEX(tbl_produits[Nom normalisé], MATCH(tbl_data[[#This Row],[Spécialité]], tbl_produits[Nom original], 0))</f>
        <v>ATGAM 50 mg/mL, solution à diluer pour perfusion</v>
      </c>
      <c r="G7041" t="str">
        <f>INDEX(tbl_produits[Classe nom], MATCH(tbl_data[[#This Row],[NORM_Spécialité]], tbl_produits[Nom normalisé], 0))</f>
        <v>Antinéoplasiques et immunomodulateurs</v>
      </c>
      <c r="H7041">
        <f>YEAR(tbl_data[[#This Row],[Date_rapport]])</f>
        <v>2023</v>
      </c>
      <c r="I7041" t="str">
        <f>INDEX(tbl_produits[Molécule extraite], MATCH(tbl_data[[#This Row],[NORM_Spécialité]], tbl_produits[Nom normalisé], 0))</f>
        <v>Immunoglobuline équine anti-lymphocyte T humain</v>
      </c>
      <c r="J7041" s="34">
        <f>DATE(LEFT(tbl_data[[#This Row],[Date_rapport]], 4), MID(tbl_data[[#This Row],[Date_rapport]], 6, 2), RIGHT(tbl_data[[#This Row],[Date_rapport]], 2))</f>
        <v>45129</v>
      </c>
    </row>
    <row r="7042" spans="1:10" x14ac:dyDescent="0.2">
      <c r="A7042" s="28" t="s">
        <v>2037</v>
      </c>
      <c r="B7042" t="s">
        <v>3</v>
      </c>
      <c r="C7042" s="28" t="s">
        <v>1251</v>
      </c>
      <c r="D7042" t="s">
        <v>1230</v>
      </c>
      <c r="E7042" t="s">
        <v>2</v>
      </c>
      <c r="F7042" t="str">
        <f>INDEX(tbl_produits[Nom normalisé], MATCH(tbl_data[[#This Row],[Spécialité]], tbl_produits[Nom original], 0))</f>
        <v>FUNGIZONE 10%, suspension buvable</v>
      </c>
      <c r="G7042" t="str">
        <f>INDEX(tbl_produits[Classe nom], MATCH(tbl_data[[#This Row],[NORM_Spécialité]], tbl_produits[Nom normalisé], 0))</f>
        <v>Anti-infectieux à usage systémique</v>
      </c>
      <c r="H7042">
        <f>YEAR(tbl_data[[#This Row],[Date_rapport]])</f>
        <v>2023</v>
      </c>
      <c r="I7042" t="str">
        <f>INDEX(tbl_produits[Molécule extraite], MATCH(tbl_data[[#This Row],[NORM_Spécialité]], tbl_produits[Nom normalisé], 0))</f>
        <v>Amphotéricine B</v>
      </c>
      <c r="J7042" s="34">
        <f>DATE(LEFT(tbl_data[[#This Row],[Date_rapport]], 4), MID(tbl_data[[#This Row],[Date_rapport]], 6, 2), RIGHT(tbl_data[[#This Row],[Date_rapport]], 2))</f>
        <v>45129</v>
      </c>
    </row>
    <row r="7043" spans="1:10" x14ac:dyDescent="0.2">
      <c r="A7043" s="28" t="s">
        <v>2037</v>
      </c>
      <c r="B7043" t="s">
        <v>9</v>
      </c>
      <c r="C7043" s="28" t="s">
        <v>1251</v>
      </c>
      <c r="D7043" t="s">
        <v>791</v>
      </c>
      <c r="E7043" t="s">
        <v>2</v>
      </c>
      <c r="F7043" t="str">
        <f>INDEX(tbl_produits[Nom normalisé], MATCH(tbl_data[[#This Row],[Spécialité]], tbl_produits[Nom original], 0))</f>
        <v>FUNGIZONE nourrissons et enfants 10%, suspension buvable</v>
      </c>
      <c r="G7043" t="str">
        <f>INDEX(tbl_produits[Classe nom], MATCH(tbl_data[[#This Row],[NORM_Spécialité]], tbl_produits[Nom normalisé], 0))</f>
        <v>Anti-infectieux à usage systémique</v>
      </c>
      <c r="H7043">
        <f>YEAR(tbl_data[[#This Row],[Date_rapport]])</f>
        <v>2023</v>
      </c>
      <c r="I7043" t="str">
        <f>INDEX(tbl_produits[Molécule extraite], MATCH(tbl_data[[#This Row],[NORM_Spécialité]], tbl_produits[Nom normalisé], 0))</f>
        <v>Amphotéricine B</v>
      </c>
      <c r="J7043" s="34">
        <f>DATE(LEFT(tbl_data[[#This Row],[Date_rapport]], 4), MID(tbl_data[[#This Row],[Date_rapport]], 6, 2), RIGHT(tbl_data[[#This Row],[Date_rapport]], 2))</f>
        <v>45129</v>
      </c>
    </row>
    <row r="7044" spans="1:10" x14ac:dyDescent="0.2">
      <c r="A7044" s="28" t="s">
        <v>2037</v>
      </c>
      <c r="B7044" t="s">
        <v>9</v>
      </c>
      <c r="C7044" s="28" t="s">
        <v>1252</v>
      </c>
      <c r="D7044" t="s">
        <v>1253</v>
      </c>
      <c r="E7044" t="s">
        <v>2</v>
      </c>
      <c r="F7044" t="str">
        <f>INDEX(tbl_produits[Nom normalisé], MATCH(tbl_data[[#This Row],[Spécialité]], tbl_produits[Nom original], 0))</f>
        <v>PREDNISOLONE 5 mg et 20 mg, comprimé orodispersible et comprimé effervescent sécable</v>
      </c>
      <c r="G7044" t="str">
        <f>INDEX(tbl_produits[Classe nom], MATCH(tbl_data[[#This Row],[NORM_Spécialité]], tbl_produits[Nom normalisé], 0))</f>
        <v>Hormones systémiques sauf hormones sexuelles et insulines</v>
      </c>
      <c r="H7044">
        <f>YEAR(tbl_data[[#This Row],[Date_rapport]])</f>
        <v>2023</v>
      </c>
      <c r="I7044" t="str">
        <f>INDEX(tbl_produits[Molécule extraite], MATCH(tbl_data[[#This Row],[NORM_Spécialité]], tbl_produits[Nom normalisé], 0))</f>
        <v>Prednisolone (métasulfobenzoate sodique de)</v>
      </c>
      <c r="J7044" s="34">
        <f>DATE(LEFT(tbl_data[[#This Row],[Date_rapport]], 4), MID(tbl_data[[#This Row],[Date_rapport]], 6, 2), RIGHT(tbl_data[[#This Row],[Date_rapport]], 2))</f>
        <v>45129</v>
      </c>
    </row>
    <row r="7045" spans="1:10" x14ac:dyDescent="0.2">
      <c r="A7045" s="28" t="s">
        <v>2037</v>
      </c>
      <c r="B7045" t="s">
        <v>9</v>
      </c>
      <c r="C7045" s="28" t="s">
        <v>1252</v>
      </c>
      <c r="D7045" t="s">
        <v>1254</v>
      </c>
      <c r="E7045" t="s">
        <v>2</v>
      </c>
      <c r="F7045" t="str">
        <f>INDEX(tbl_produits[Nom normalisé], MATCH(tbl_data[[#This Row],[Spécialité]], tbl_produits[Nom original], 0))</f>
        <v>PREDNISONE 1 mg, 5 mg et 20 mg, comprimé sécable</v>
      </c>
      <c r="G7045" t="str">
        <f>INDEX(tbl_produits[Classe nom], MATCH(tbl_data[[#This Row],[NORM_Spécialité]], tbl_produits[Nom normalisé], 0))</f>
        <v>Hormones systémiques sauf hormones sexuelles et insulines</v>
      </c>
      <c r="H7045">
        <f>YEAR(tbl_data[[#This Row],[Date_rapport]])</f>
        <v>2023</v>
      </c>
      <c r="I7045" t="str">
        <f>INDEX(tbl_produits[Molécule extraite], MATCH(tbl_data[[#This Row],[NORM_Spécialité]], tbl_produits[Nom normalisé], 0))</f>
        <v>Prednisone</v>
      </c>
      <c r="J7045" s="34">
        <f>DATE(LEFT(tbl_data[[#This Row],[Date_rapport]], 4), MID(tbl_data[[#This Row],[Date_rapport]], 6, 2), RIGHT(tbl_data[[#This Row],[Date_rapport]], 2))</f>
        <v>45129</v>
      </c>
    </row>
    <row r="7046" spans="1:10" x14ac:dyDescent="0.2">
      <c r="A7046" s="28" t="s">
        <v>2037</v>
      </c>
      <c r="B7046" t="s">
        <v>9</v>
      </c>
      <c r="C7046" s="28" t="s">
        <v>1252</v>
      </c>
      <c r="D7046" t="s">
        <v>1205</v>
      </c>
      <c r="E7046" t="s">
        <v>2</v>
      </c>
      <c r="F7046" t="str">
        <f>INDEX(tbl_produits[Nom normalisé], MATCH(tbl_data[[#This Row],[Spécialité]], tbl_produits[Nom original], 0))</f>
        <v>NEULEPTIL 1 pour cent, solution buvable</v>
      </c>
      <c r="G7046" t="str">
        <f>INDEX(tbl_produits[Classe nom], MATCH(tbl_data[[#This Row],[NORM_Spécialité]], tbl_produits[Nom normalisé], 0))</f>
        <v>Système nerveux</v>
      </c>
      <c r="H7046">
        <f>YEAR(tbl_data[[#This Row],[Date_rapport]])</f>
        <v>2023</v>
      </c>
      <c r="I7046" t="str">
        <f>INDEX(tbl_produits[Molécule extraite], MATCH(tbl_data[[#This Row],[NORM_Spécialité]], tbl_produits[Nom normalisé], 0))</f>
        <v>Propériciazine</v>
      </c>
      <c r="J7046" s="34">
        <f>DATE(LEFT(tbl_data[[#This Row],[Date_rapport]], 4), MID(tbl_data[[#This Row],[Date_rapport]], 6, 2), RIGHT(tbl_data[[#This Row],[Date_rapport]], 2))</f>
        <v>45129</v>
      </c>
    </row>
    <row r="7047" spans="1:10" x14ac:dyDescent="0.2">
      <c r="A7047" s="28" t="s">
        <v>2037</v>
      </c>
      <c r="B7047" t="s">
        <v>3</v>
      </c>
      <c r="C7047" s="28" t="s">
        <v>1255</v>
      </c>
      <c r="D7047" t="s">
        <v>1187</v>
      </c>
      <c r="E7047" t="s">
        <v>2</v>
      </c>
      <c r="F7047" t="str">
        <f>INDEX(tbl_produits[Nom normalisé], MATCH(tbl_data[[#This Row],[Spécialité]], tbl_produits[Nom original], 0))</f>
        <v>METHERGIN 0,20 mg/1 ml, solution injectable, ampoule</v>
      </c>
      <c r="G7047" t="str">
        <f>INDEX(tbl_produits[Classe nom], MATCH(tbl_data[[#This Row],[NORM_Spécialité]], tbl_produits[Nom normalisé], 0))</f>
        <v>Système génito-urinaire et hormones sexuelles</v>
      </c>
      <c r="H7047">
        <f>YEAR(tbl_data[[#This Row],[Date_rapport]])</f>
        <v>2023</v>
      </c>
      <c r="I7047" t="str">
        <f>INDEX(tbl_produits[Molécule extraite], MATCH(tbl_data[[#This Row],[NORM_Spécialité]], tbl_produits[Nom normalisé], 0))</f>
        <v>Méthylergométrine (maléate de)</v>
      </c>
      <c r="J7047" s="34">
        <f>DATE(LEFT(tbl_data[[#This Row],[Date_rapport]], 4), MID(tbl_data[[#This Row],[Date_rapport]], 6, 2), RIGHT(tbl_data[[#This Row],[Date_rapport]], 2))</f>
        <v>45129</v>
      </c>
    </row>
    <row r="7048" spans="1:10" x14ac:dyDescent="0.2">
      <c r="A7048" s="28" t="s">
        <v>2037</v>
      </c>
      <c r="B7048" t="s">
        <v>9</v>
      </c>
      <c r="C7048" s="28" t="s">
        <v>1255</v>
      </c>
      <c r="D7048" t="s">
        <v>856</v>
      </c>
      <c r="E7048" t="s">
        <v>2</v>
      </c>
      <c r="F7048" t="str">
        <f>INDEX(tbl_produits[Nom normalisé], MATCH(tbl_data[[#This Row],[Spécialité]], tbl_produits[Nom original], 0))</f>
        <v>THERASOLV 100 000 UI, poudre pour solution injectable/pour perfusion</v>
      </c>
      <c r="G7048" t="str">
        <f>INDEX(tbl_produits[Classe nom], MATCH(tbl_data[[#This Row],[NORM_Spécialité]], tbl_produits[Nom normalisé], 0))</f>
        <v>Sang et organes hématopoïétiques</v>
      </c>
      <c r="H7048">
        <f>YEAR(tbl_data[[#This Row],[Date_rapport]])</f>
        <v>2023</v>
      </c>
      <c r="I7048" t="str">
        <f>INDEX(tbl_produits[Molécule extraite], MATCH(tbl_data[[#This Row],[NORM_Spécialité]], tbl_produits[Nom normalisé], 0))</f>
        <v>Urokinase</v>
      </c>
      <c r="J7048" s="34">
        <f>DATE(LEFT(tbl_data[[#This Row],[Date_rapport]], 4), MID(tbl_data[[#This Row],[Date_rapport]], 6, 2), RIGHT(tbl_data[[#This Row],[Date_rapport]], 2))</f>
        <v>45129</v>
      </c>
    </row>
    <row r="7049" spans="1:10" x14ac:dyDescent="0.2">
      <c r="A7049" s="28" t="s">
        <v>2037</v>
      </c>
      <c r="B7049" t="s">
        <v>3</v>
      </c>
      <c r="C7049" s="28" t="s">
        <v>1255</v>
      </c>
      <c r="D7049" t="s">
        <v>1223</v>
      </c>
      <c r="E7049" t="s">
        <v>2</v>
      </c>
      <c r="F7049" t="str">
        <f>INDEX(tbl_produits[Nom normalisé], MATCH(tbl_data[[#This Row],[Spécialité]], tbl_produits[Nom original], 0))</f>
        <v>GEMCITABINE Sun 10 mg/ml, solution pour perfusion, poche de 200 ml</v>
      </c>
      <c r="G7049" t="str">
        <f>INDEX(tbl_produits[Classe nom], MATCH(tbl_data[[#This Row],[NORM_Spécialité]], tbl_produits[Nom normalisé], 0))</f>
        <v>Antinéoplasiques et immunomodulateurs</v>
      </c>
      <c r="H7049">
        <f>YEAR(tbl_data[[#This Row],[Date_rapport]])</f>
        <v>2023</v>
      </c>
      <c r="I7049" t="str">
        <f>INDEX(tbl_produits[Molécule extraite], MATCH(tbl_data[[#This Row],[NORM_Spécialité]], tbl_produits[Nom normalisé], 0))</f>
        <v>Gemcitabine (chlorhydrate de)</v>
      </c>
      <c r="J7049" s="34">
        <f>DATE(LEFT(tbl_data[[#This Row],[Date_rapport]], 4), MID(tbl_data[[#This Row],[Date_rapport]], 6, 2), RIGHT(tbl_data[[#This Row],[Date_rapport]], 2))</f>
        <v>45129</v>
      </c>
    </row>
    <row r="7050" spans="1:10" x14ac:dyDescent="0.2">
      <c r="A7050" s="28" t="s">
        <v>2037</v>
      </c>
      <c r="B7050" t="s">
        <v>9</v>
      </c>
      <c r="C7050" s="28" t="s">
        <v>1255</v>
      </c>
      <c r="D7050" t="s">
        <v>1256</v>
      </c>
      <c r="E7050" t="s">
        <v>2</v>
      </c>
      <c r="F7050" t="str">
        <f>INDEX(tbl_produits[Nom normalisé], MATCH(tbl_data[[#This Row],[Spécialité]], tbl_produits[Nom original], 0))</f>
        <v>METALYSE 10000 unités, poudre et solvant pour solution injectable</v>
      </c>
      <c r="G7050" t="str">
        <f>INDEX(tbl_produits[Classe nom], MATCH(tbl_data[[#This Row],[NORM_Spécialité]], tbl_produits[Nom normalisé], 0))</f>
        <v>Sang et organes hématopoïétiques</v>
      </c>
      <c r="H7050">
        <f>YEAR(tbl_data[[#This Row],[Date_rapport]])</f>
        <v>2023</v>
      </c>
      <c r="I7050" t="str">
        <f>INDEX(tbl_produits[Molécule extraite], MATCH(tbl_data[[#This Row],[NORM_Spécialité]], tbl_produits[Nom normalisé], 0))</f>
        <v>Ténectéplase</v>
      </c>
      <c r="J7050" s="34">
        <f>DATE(LEFT(tbl_data[[#This Row],[Date_rapport]], 4), MID(tbl_data[[#This Row],[Date_rapport]], 6, 2), RIGHT(tbl_data[[#This Row],[Date_rapport]], 2))</f>
        <v>45129</v>
      </c>
    </row>
    <row r="7051" spans="1:10" x14ac:dyDescent="0.2">
      <c r="A7051" s="28" t="s">
        <v>2037</v>
      </c>
      <c r="B7051" t="s">
        <v>9</v>
      </c>
      <c r="C7051" s="28" t="s">
        <v>1649</v>
      </c>
      <c r="D7051" t="s">
        <v>1227</v>
      </c>
      <c r="E7051" t="s">
        <v>1173</v>
      </c>
      <c r="F7051" t="str">
        <f>INDEX(tbl_produits[Nom normalisé], MATCH(tbl_data[[#This Row],[Spécialité]], tbl_produits[Nom original], 0))</f>
        <v>RULID 50 mg, comprimé sécable pour suspension buvable</v>
      </c>
      <c r="G7051" t="str">
        <f>INDEX(tbl_produits[Classe nom], MATCH(tbl_data[[#This Row],[NORM_Spécialité]], tbl_produits[Nom normalisé], 0))</f>
        <v>Anti-infectieux à usage systémique</v>
      </c>
      <c r="H7051">
        <f>YEAR(tbl_data[[#This Row],[Date_rapport]])</f>
        <v>2023</v>
      </c>
      <c r="I7051" t="str">
        <f>INDEX(tbl_produits[Molécule extraite], MATCH(tbl_data[[#This Row],[NORM_Spécialité]], tbl_produits[Nom normalisé], 0))</f>
        <v>Roxithromycine</v>
      </c>
      <c r="J7051" s="34">
        <f>DATE(LEFT(tbl_data[[#This Row],[Date_rapport]], 4), MID(tbl_data[[#This Row],[Date_rapport]], 6, 2), RIGHT(tbl_data[[#This Row],[Date_rapport]], 2))</f>
        <v>45129</v>
      </c>
    </row>
    <row r="7052" spans="1:10" x14ac:dyDescent="0.2">
      <c r="A7052" s="28" t="s">
        <v>2037</v>
      </c>
      <c r="B7052" t="s">
        <v>9</v>
      </c>
      <c r="C7052" s="28" t="s">
        <v>1649</v>
      </c>
      <c r="D7052" t="s">
        <v>1030</v>
      </c>
      <c r="E7052" t="s">
        <v>1197</v>
      </c>
      <c r="F7052" t="str">
        <f>INDEX(tbl_produits[Nom normalisé], MATCH(tbl_data[[#This Row],[Spécialité]], tbl_produits[Nom original], 0))</f>
        <v>LASILIX Retard 60 mg, gélule boîte 30</v>
      </c>
      <c r="G7052" t="str">
        <f>INDEX(tbl_produits[Classe nom], MATCH(tbl_data[[#This Row],[NORM_Spécialité]], tbl_produits[Nom normalisé], 0))</f>
        <v>Système cardiovasculaire</v>
      </c>
      <c r="H7052">
        <f>YEAR(tbl_data[[#This Row],[Date_rapport]])</f>
        <v>2023</v>
      </c>
      <c r="I7052" t="str">
        <f>INDEX(tbl_produits[Molécule extraite], MATCH(tbl_data[[#This Row],[NORM_Spécialité]], tbl_produits[Nom normalisé], 0))</f>
        <v>Furosémide</v>
      </c>
      <c r="J7052" s="34">
        <f>DATE(LEFT(tbl_data[[#This Row],[Date_rapport]], 4), MID(tbl_data[[#This Row],[Date_rapport]], 6, 2), RIGHT(tbl_data[[#This Row],[Date_rapport]], 2))</f>
        <v>45129</v>
      </c>
    </row>
    <row r="7053" spans="1:10" x14ac:dyDescent="0.2">
      <c r="A7053" s="28" t="s">
        <v>2037</v>
      </c>
      <c r="B7053" t="s">
        <v>9</v>
      </c>
      <c r="C7053" s="28" t="s">
        <v>1257</v>
      </c>
      <c r="D7053" t="s">
        <v>1946</v>
      </c>
      <c r="E7053" t="s">
        <v>2</v>
      </c>
      <c r="F7053" t="str">
        <f>INDEX(tbl_produits[Nom normalisé], MATCH(tbl_data[[#This Row],[Spécialité]], tbl_produits[Nom original], 0))</f>
        <v xml:space="preserve">LASILIX 10 mg/ml, solution buvable </v>
      </c>
      <c r="G7053" t="str">
        <f>INDEX(tbl_produits[Classe nom], MATCH(tbl_data[[#This Row],[NORM_Spécialité]], tbl_produits[Nom normalisé], 0))</f>
        <v>Système cardiovasculaire</v>
      </c>
      <c r="H7053">
        <f>YEAR(tbl_data[[#This Row],[Date_rapport]])</f>
        <v>2023</v>
      </c>
      <c r="I7053" t="str">
        <f>INDEX(tbl_produits[Molécule extraite], MATCH(tbl_data[[#This Row],[NORM_Spécialité]], tbl_produits[Nom normalisé], 0))</f>
        <v>Furosémide</v>
      </c>
      <c r="J7053" s="34">
        <f>DATE(LEFT(tbl_data[[#This Row],[Date_rapport]], 4), MID(tbl_data[[#This Row],[Date_rapport]], 6, 2), RIGHT(tbl_data[[#This Row],[Date_rapport]], 2))</f>
        <v>45129</v>
      </c>
    </row>
    <row r="7054" spans="1:10" x14ac:dyDescent="0.2">
      <c r="A7054" s="28" t="s">
        <v>2037</v>
      </c>
      <c r="B7054" t="s">
        <v>6</v>
      </c>
      <c r="C7054" s="28" t="s">
        <v>1257</v>
      </c>
      <c r="D7054" t="s">
        <v>1258</v>
      </c>
      <c r="E7054" t="s">
        <v>1649</v>
      </c>
      <c r="F7054" t="str">
        <f>INDEX(tbl_produits[Nom normalisé], MATCH(tbl_data[[#This Row],[Spécialité]], tbl_produits[Nom original], 0))</f>
        <v>PREVYMIS 240 mg, comprimé pelliculé</v>
      </c>
      <c r="G7054" t="str">
        <f>INDEX(tbl_produits[Classe nom], MATCH(tbl_data[[#This Row],[NORM_Spécialité]], tbl_produits[Nom normalisé], 0))</f>
        <v>Anti-infectieux à usage systémique</v>
      </c>
      <c r="H7054">
        <f>YEAR(tbl_data[[#This Row],[Date_rapport]])</f>
        <v>2023</v>
      </c>
      <c r="I7054" t="str">
        <f>INDEX(tbl_produits[Molécule extraite], MATCH(tbl_data[[#This Row],[NORM_Spécialité]], tbl_produits[Nom normalisé], 0))</f>
        <v>Létermovir</v>
      </c>
      <c r="J7054" s="34">
        <f>DATE(LEFT(tbl_data[[#This Row],[Date_rapport]], 4), MID(tbl_data[[#This Row],[Date_rapport]], 6, 2), RIGHT(tbl_data[[#This Row],[Date_rapport]], 2))</f>
        <v>45129</v>
      </c>
    </row>
    <row r="7055" spans="1:10" x14ac:dyDescent="0.2">
      <c r="A7055" s="28" t="s">
        <v>2037</v>
      </c>
      <c r="B7055" t="s">
        <v>6</v>
      </c>
      <c r="C7055" s="28" t="s">
        <v>1947</v>
      </c>
      <c r="D7055" t="s">
        <v>807</v>
      </c>
      <c r="E7055" t="s">
        <v>1649</v>
      </c>
      <c r="F7055" t="str">
        <f>INDEX(tbl_produits[Nom normalisé], MATCH(tbl_data[[#This Row],[Spécialité]], tbl_produits[Nom original], 0))</f>
        <v>COTRIMOXAZOLE Teva 800 mg/160 mg, comprimé</v>
      </c>
      <c r="G7055" t="str">
        <f>INDEX(tbl_produits[Classe nom], MATCH(tbl_data[[#This Row],[NORM_Spécialité]], tbl_produits[Nom normalisé], 0))</f>
        <v>Anti-infectieux à usage systémique</v>
      </c>
      <c r="H7055">
        <f>YEAR(tbl_data[[#This Row],[Date_rapport]])</f>
        <v>2023</v>
      </c>
      <c r="I7055" t="str">
        <f>INDEX(tbl_produits[Molécule extraite], MATCH(tbl_data[[#This Row],[NORM_Spécialité]], tbl_produits[Nom normalisé], 0))</f>
        <v>Sulfaméthoxazole / Triméthoprime</v>
      </c>
      <c r="J7055" s="34">
        <f>DATE(LEFT(tbl_data[[#This Row],[Date_rapport]], 4), MID(tbl_data[[#This Row],[Date_rapport]], 6, 2), RIGHT(tbl_data[[#This Row],[Date_rapport]], 2))</f>
        <v>45129</v>
      </c>
    </row>
    <row r="7056" spans="1:10" x14ac:dyDescent="0.2">
      <c r="A7056" s="28" t="s">
        <v>2037</v>
      </c>
      <c r="B7056" t="s">
        <v>9</v>
      </c>
      <c r="C7056" s="28" t="s">
        <v>1259</v>
      </c>
      <c r="D7056" t="s">
        <v>1117</v>
      </c>
      <c r="E7056" t="s">
        <v>2</v>
      </c>
      <c r="F7056" t="str">
        <f>INDEX(tbl_produits[Nom normalisé], MATCH(tbl_data[[#This Row],[Spécialité]], tbl_produits[Nom original], 0))</f>
        <v xml:space="preserve">KYTRIL 1 mg, comprimé pelliculé </v>
      </c>
      <c r="G7056" t="str">
        <f>INDEX(tbl_produits[Classe nom], MATCH(tbl_data[[#This Row],[NORM_Spécialité]], tbl_produits[Nom normalisé], 0))</f>
        <v>Voies digestives et métabolisme</v>
      </c>
      <c r="H7056">
        <f>YEAR(tbl_data[[#This Row],[Date_rapport]])</f>
        <v>2023</v>
      </c>
      <c r="I7056" t="str">
        <f>INDEX(tbl_produits[Molécule extraite], MATCH(tbl_data[[#This Row],[NORM_Spécialité]], tbl_produits[Nom normalisé], 0))</f>
        <v>Granisétron (chlorhydrate de)</v>
      </c>
      <c r="J7056" s="34">
        <f>DATE(LEFT(tbl_data[[#This Row],[Date_rapport]], 4), MID(tbl_data[[#This Row],[Date_rapport]], 6, 2), RIGHT(tbl_data[[#This Row],[Date_rapport]], 2))</f>
        <v>45129</v>
      </c>
    </row>
    <row r="7057" spans="1:10" x14ac:dyDescent="0.2">
      <c r="A7057" s="28" t="s">
        <v>2037</v>
      </c>
      <c r="B7057" t="s">
        <v>6</v>
      </c>
      <c r="C7057" s="28" t="s">
        <v>1259</v>
      </c>
      <c r="D7057" t="s">
        <v>1260</v>
      </c>
      <c r="E7057" t="s">
        <v>1259</v>
      </c>
      <c r="F7057" t="str">
        <f>INDEX(tbl_produits[Nom normalisé], MATCH(tbl_data[[#This Row],[Spécialité]], tbl_produits[Nom original], 0))</f>
        <v>EFFORTIL 5 mg, comprimé</v>
      </c>
      <c r="G7057" t="str">
        <f>INDEX(tbl_produits[Classe nom], MATCH(tbl_data[[#This Row],[NORM_Spécialité]], tbl_produits[Nom normalisé], 0))</f>
        <v>Système cardiovasculaire</v>
      </c>
      <c r="H7057">
        <f>YEAR(tbl_data[[#This Row],[Date_rapport]])</f>
        <v>2023</v>
      </c>
      <c r="I7057" t="str">
        <f>INDEX(tbl_produits[Molécule extraite], MATCH(tbl_data[[#This Row],[NORM_Spécialité]], tbl_produits[Nom normalisé], 0))</f>
        <v>Etiléfrine (chlorhydrate d')</v>
      </c>
      <c r="J7057" s="34">
        <f>DATE(LEFT(tbl_data[[#This Row],[Date_rapport]], 4), MID(tbl_data[[#This Row],[Date_rapport]], 6, 2), RIGHT(tbl_data[[#This Row],[Date_rapport]], 2))</f>
        <v>45129</v>
      </c>
    </row>
    <row r="7058" spans="1:10" x14ac:dyDescent="0.2">
      <c r="A7058" s="28" t="s">
        <v>2037</v>
      </c>
      <c r="B7058" t="s">
        <v>9</v>
      </c>
      <c r="C7058" s="28" t="s">
        <v>1259</v>
      </c>
      <c r="D7058" t="s">
        <v>1261</v>
      </c>
      <c r="E7058" t="s">
        <v>2</v>
      </c>
      <c r="F7058" t="str">
        <f>INDEX(tbl_produits[Nom normalisé], MATCH(tbl_data[[#This Row],[Spécialité]], tbl_produits[Nom original], 0))</f>
        <v>QUESTRAN 4 g, poudre orale en sachet</v>
      </c>
      <c r="G7058" t="str">
        <f>INDEX(tbl_produits[Classe nom], MATCH(tbl_data[[#This Row],[NORM_Spécialité]], tbl_produits[Nom normalisé], 0))</f>
        <v>Système cardiovasculaire</v>
      </c>
      <c r="H7058">
        <f>YEAR(tbl_data[[#This Row],[Date_rapport]])</f>
        <v>2023</v>
      </c>
      <c r="I7058" t="str">
        <f>INDEX(tbl_produits[Molécule extraite], MATCH(tbl_data[[#This Row],[NORM_Spécialité]], tbl_produits[Nom normalisé], 0))</f>
        <v>Colestyramine</v>
      </c>
      <c r="J7058" s="34">
        <f>DATE(LEFT(tbl_data[[#This Row],[Date_rapport]], 4), MID(tbl_data[[#This Row],[Date_rapport]], 6, 2), RIGHT(tbl_data[[#This Row],[Date_rapport]], 2))</f>
        <v>45129</v>
      </c>
    </row>
    <row r="7059" spans="1:10" x14ac:dyDescent="0.2">
      <c r="A7059" s="28" t="s">
        <v>2037</v>
      </c>
      <c r="B7059" t="s">
        <v>9</v>
      </c>
      <c r="C7059" s="28" t="s">
        <v>1259</v>
      </c>
      <c r="D7059" t="s">
        <v>1948</v>
      </c>
      <c r="E7059" t="s">
        <v>1173</v>
      </c>
      <c r="F7059" t="str">
        <f>INDEX(tbl_produits[Nom normalisé], MATCH(tbl_data[[#This Row],[Spécialité]], tbl_produits[Nom original], 0))</f>
        <v xml:space="preserve">METRONIDAZOLE 500 mg, comprimé pelliculé </v>
      </c>
      <c r="G7059" t="str">
        <f>INDEX(tbl_produits[Classe nom], MATCH(tbl_data[[#This Row],[NORM_Spécialité]], tbl_produits[Nom normalisé], 0))</f>
        <v>Anti-infectieux à usage systémique</v>
      </c>
      <c r="H7059">
        <f>YEAR(tbl_data[[#This Row],[Date_rapport]])</f>
        <v>2023</v>
      </c>
      <c r="I7059" t="str">
        <f>INDEX(tbl_produits[Molécule extraite], MATCH(tbl_data[[#This Row],[NORM_Spécialité]], tbl_produits[Nom normalisé], 0))</f>
        <v>Métronidazole</v>
      </c>
      <c r="J7059" s="34">
        <f>DATE(LEFT(tbl_data[[#This Row],[Date_rapport]], 4), MID(tbl_data[[#This Row],[Date_rapport]], 6, 2), RIGHT(tbl_data[[#This Row],[Date_rapport]], 2))</f>
        <v>45129</v>
      </c>
    </row>
    <row r="7060" spans="1:10" x14ac:dyDescent="0.2">
      <c r="A7060" s="28" t="s">
        <v>2037</v>
      </c>
      <c r="B7060" t="s">
        <v>9</v>
      </c>
      <c r="C7060" s="28" t="s">
        <v>1259</v>
      </c>
      <c r="D7060" t="s">
        <v>1949</v>
      </c>
      <c r="E7060" t="s">
        <v>1122</v>
      </c>
      <c r="F7060" t="str">
        <f>INDEX(tbl_produits[Nom normalisé], MATCH(tbl_data[[#This Row],[Spécialité]], tbl_produits[Nom original], 0))</f>
        <v xml:space="preserve">METRONIDAZOLE 250 mg, comprimé pelliculé </v>
      </c>
      <c r="G7060" t="str">
        <f>INDEX(tbl_produits[Classe nom], MATCH(tbl_data[[#This Row],[NORM_Spécialité]], tbl_produits[Nom normalisé], 0))</f>
        <v>Anti-infectieux à usage systémique</v>
      </c>
      <c r="H7060">
        <f>YEAR(tbl_data[[#This Row],[Date_rapport]])</f>
        <v>2023</v>
      </c>
      <c r="I7060" t="str">
        <f>INDEX(tbl_produits[Molécule extraite], MATCH(tbl_data[[#This Row],[NORM_Spécialité]], tbl_produits[Nom normalisé], 0))</f>
        <v>Métronidazole</v>
      </c>
      <c r="J7060" s="34">
        <f>DATE(LEFT(tbl_data[[#This Row],[Date_rapport]], 4), MID(tbl_data[[#This Row],[Date_rapport]], 6, 2), RIGHT(tbl_data[[#This Row],[Date_rapport]], 2))</f>
        <v>45129</v>
      </c>
    </row>
    <row r="7061" spans="1:10" x14ac:dyDescent="0.2">
      <c r="A7061" s="28" t="s">
        <v>2037</v>
      </c>
      <c r="B7061" t="s">
        <v>3</v>
      </c>
      <c r="C7061" s="28" t="s">
        <v>1259</v>
      </c>
      <c r="D7061" t="s">
        <v>1950</v>
      </c>
      <c r="E7061" t="s">
        <v>1089</v>
      </c>
      <c r="F7061" t="str">
        <f>INDEX(tbl_produits[Nom normalisé], MATCH(tbl_data[[#This Row],[Spécialité]], tbl_produits[Nom original], 0))</f>
        <v>LAMOTRIGINE 200 mg, comprimé dispersible ou à croquer</v>
      </c>
      <c r="G7061" t="str">
        <f>INDEX(tbl_produits[Classe nom], MATCH(tbl_data[[#This Row],[NORM_Spécialité]], tbl_produits[Nom normalisé], 0))</f>
        <v>Système nerveux</v>
      </c>
      <c r="H7061">
        <f>YEAR(tbl_data[[#This Row],[Date_rapport]])</f>
        <v>2023</v>
      </c>
      <c r="I7061" t="str">
        <f>INDEX(tbl_produits[Molécule extraite], MATCH(tbl_data[[#This Row],[NORM_Spécialité]], tbl_produits[Nom normalisé], 0))</f>
        <v>Lamotrigine</v>
      </c>
      <c r="J7061" s="34">
        <f>DATE(LEFT(tbl_data[[#This Row],[Date_rapport]], 4), MID(tbl_data[[#This Row],[Date_rapport]], 6, 2), RIGHT(tbl_data[[#This Row],[Date_rapport]], 2))</f>
        <v>45129</v>
      </c>
    </row>
    <row r="7062" spans="1:10" x14ac:dyDescent="0.2">
      <c r="A7062" s="28" t="s">
        <v>2037</v>
      </c>
      <c r="B7062" t="s">
        <v>9</v>
      </c>
      <c r="C7062" s="28" t="s">
        <v>1259</v>
      </c>
      <c r="D7062" t="s">
        <v>1951</v>
      </c>
      <c r="E7062" t="s">
        <v>1210</v>
      </c>
      <c r="F7062" t="str">
        <f>INDEX(tbl_produits[Nom normalisé], MATCH(tbl_data[[#This Row],[Spécialité]], tbl_produits[Nom original], 0))</f>
        <v>LAMOTRIGINE 100 mg, comprimé dispersible ou à croquer</v>
      </c>
      <c r="G7062" t="str">
        <f>INDEX(tbl_produits[Classe nom], MATCH(tbl_data[[#This Row],[NORM_Spécialité]], tbl_produits[Nom normalisé], 0))</f>
        <v>Système nerveux</v>
      </c>
      <c r="H7062">
        <f>YEAR(tbl_data[[#This Row],[Date_rapport]])</f>
        <v>2023</v>
      </c>
      <c r="I7062" t="str">
        <f>INDEX(tbl_produits[Molécule extraite], MATCH(tbl_data[[#This Row],[NORM_Spécialité]], tbl_produits[Nom normalisé], 0))</f>
        <v>Lamotrigine</v>
      </c>
      <c r="J7062" s="34">
        <f>DATE(LEFT(tbl_data[[#This Row],[Date_rapport]], 4), MID(tbl_data[[#This Row],[Date_rapport]], 6, 2), RIGHT(tbl_data[[#This Row],[Date_rapport]], 2))</f>
        <v>45129</v>
      </c>
    </row>
    <row r="7063" spans="1:10" x14ac:dyDescent="0.2">
      <c r="A7063" s="28" t="s">
        <v>2037</v>
      </c>
      <c r="B7063" t="s">
        <v>9</v>
      </c>
      <c r="C7063" s="28" t="s">
        <v>1952</v>
      </c>
      <c r="D7063" t="s">
        <v>1192</v>
      </c>
      <c r="E7063" t="s">
        <v>1937</v>
      </c>
      <c r="F7063" t="str">
        <f>INDEX(tbl_produits[Nom normalisé], MATCH(tbl_data[[#This Row],[Spécialité]], tbl_produits[Nom original], 0))</f>
        <v>CIFLOX 200 mg/100 mL, solution pour perfusion (IV)</v>
      </c>
      <c r="G7063" t="str">
        <f>INDEX(tbl_produits[Classe nom], MATCH(tbl_data[[#This Row],[NORM_Spécialité]], tbl_produits[Nom normalisé], 0))</f>
        <v>Anti-infectieux à usage systémique</v>
      </c>
      <c r="H7063">
        <f>YEAR(tbl_data[[#This Row],[Date_rapport]])</f>
        <v>2023</v>
      </c>
      <c r="I7063" t="str">
        <f>INDEX(tbl_produits[Molécule extraite], MATCH(tbl_data[[#This Row],[NORM_Spécialité]], tbl_produits[Nom normalisé], 0))</f>
        <v>Ciprofloxacine</v>
      </c>
      <c r="J7063" s="34">
        <f>DATE(LEFT(tbl_data[[#This Row],[Date_rapport]], 4), MID(tbl_data[[#This Row],[Date_rapport]], 6, 2), RIGHT(tbl_data[[#This Row],[Date_rapport]], 2))</f>
        <v>45129</v>
      </c>
    </row>
    <row r="7064" spans="1:10" x14ac:dyDescent="0.2">
      <c r="A7064" s="28" t="s">
        <v>2037</v>
      </c>
      <c r="B7064" t="s">
        <v>3</v>
      </c>
      <c r="C7064" s="28" t="s">
        <v>1952</v>
      </c>
      <c r="D7064" t="s">
        <v>1953</v>
      </c>
      <c r="E7064" t="s">
        <v>2</v>
      </c>
      <c r="F7064" t="str">
        <f>INDEX(tbl_produits[Nom normalisé], MATCH(tbl_data[[#This Row],[Spécialité]], tbl_produits[Nom original], 0))</f>
        <v>TRANXENE 20 mg/2 ml, lyophilisat et solution pour usage parentéral</v>
      </c>
      <c r="G7064" t="str">
        <f>INDEX(tbl_produits[Classe nom], MATCH(tbl_data[[#This Row],[NORM_Spécialité]], tbl_produits[Nom normalisé], 0))</f>
        <v>Système nerveux</v>
      </c>
      <c r="H7064">
        <f>YEAR(tbl_data[[#This Row],[Date_rapport]])</f>
        <v>2023</v>
      </c>
      <c r="I7064" t="str">
        <f>INDEX(tbl_produits[Molécule extraite], MATCH(tbl_data[[#This Row],[NORM_Spécialité]], tbl_produits[Nom normalisé], 0))</f>
        <v>Clorazépate dipotassique</v>
      </c>
      <c r="J7064" s="34">
        <f>DATE(LEFT(tbl_data[[#This Row],[Date_rapport]], 4), MID(tbl_data[[#This Row],[Date_rapport]], 6, 2), RIGHT(tbl_data[[#This Row],[Date_rapport]], 2))</f>
        <v>45129</v>
      </c>
    </row>
    <row r="7065" spans="1:10" x14ac:dyDescent="0.2">
      <c r="A7065" s="28" t="s">
        <v>2037</v>
      </c>
      <c r="B7065" t="s">
        <v>11</v>
      </c>
      <c r="C7065" s="28" t="s">
        <v>1262</v>
      </c>
      <c r="D7065" t="s">
        <v>724</v>
      </c>
      <c r="E7065" t="s">
        <v>2</v>
      </c>
      <c r="F7065" t="str">
        <f>INDEX(tbl_produits[Nom normalisé], MATCH(tbl_data[[#This Row],[Spécialité]], tbl_produits[Nom original], 0))</f>
        <v>IMOGAM Rage 150 UI/mL, solution injectable</v>
      </c>
      <c r="G7065" t="str">
        <f>INDEX(tbl_produits[Classe nom], MATCH(tbl_data[[#This Row],[NORM_Spécialité]], tbl_produits[Nom normalisé], 0))</f>
        <v>Anti-infectieux à usage systémique</v>
      </c>
      <c r="H7065">
        <f>YEAR(tbl_data[[#This Row],[Date_rapport]])</f>
        <v>2023</v>
      </c>
      <c r="I7065" t="str">
        <f>INDEX(tbl_produits[Molécule extraite], MATCH(tbl_data[[#This Row],[NORM_Spécialité]], tbl_produits[Nom normalisé], 0))</f>
        <v>Immunoglobuline humaine rabique</v>
      </c>
      <c r="J7065" s="34">
        <f>DATE(LEFT(tbl_data[[#This Row],[Date_rapport]], 4), MID(tbl_data[[#This Row],[Date_rapport]], 6, 2), RIGHT(tbl_data[[#This Row],[Date_rapport]], 2))</f>
        <v>45129</v>
      </c>
    </row>
    <row r="7066" spans="1:10" x14ac:dyDescent="0.2">
      <c r="A7066" s="28" t="s">
        <v>2037</v>
      </c>
      <c r="B7066" t="s">
        <v>9</v>
      </c>
      <c r="C7066" s="28" t="s">
        <v>1262</v>
      </c>
      <c r="D7066" t="s">
        <v>763</v>
      </c>
      <c r="E7066" t="s">
        <v>2</v>
      </c>
      <c r="F7066" t="str">
        <f>INDEX(tbl_produits[Nom normalisé], MATCH(tbl_data[[#This Row],[Spécialité]], tbl_produits[Nom original], 0))</f>
        <v>KARDEGIC 500 mg/5 ml, poudre pour solution injectable</v>
      </c>
      <c r="G7066" t="str">
        <f>INDEX(tbl_produits[Classe nom], MATCH(tbl_data[[#This Row],[NORM_Spécialité]], tbl_produits[Nom normalisé], 0))</f>
        <v>Système nerveux</v>
      </c>
      <c r="H7066">
        <f>YEAR(tbl_data[[#This Row],[Date_rapport]])</f>
        <v>2023</v>
      </c>
      <c r="I7066" t="str">
        <f>INDEX(tbl_produits[Molécule extraite], MATCH(tbl_data[[#This Row],[NORM_Spécialité]], tbl_produits[Nom normalisé], 0))</f>
        <v>DL-lysine (acétylsalicylate de)</v>
      </c>
      <c r="J7066" s="34">
        <f>DATE(LEFT(tbl_data[[#This Row],[Date_rapport]], 4), MID(tbl_data[[#This Row],[Date_rapport]], 6, 2), RIGHT(tbl_data[[#This Row],[Date_rapport]], 2))</f>
        <v>45129</v>
      </c>
    </row>
    <row r="7067" spans="1:10" x14ac:dyDescent="0.2">
      <c r="A7067" s="28" t="s">
        <v>2037</v>
      </c>
      <c r="B7067" t="s">
        <v>9</v>
      </c>
      <c r="C7067" s="28" t="s">
        <v>1262</v>
      </c>
      <c r="D7067" t="s">
        <v>1052</v>
      </c>
      <c r="E7067" t="s">
        <v>2</v>
      </c>
      <c r="F7067" t="str">
        <f>INDEX(tbl_produits[Nom normalisé], MATCH(tbl_data[[#This Row],[Spécialité]], tbl_produits[Nom original], 0))</f>
        <v>TENORMINE 5 mg/10 ml, solution injectable IV en ampoule</v>
      </c>
      <c r="G7067" t="str">
        <f>INDEX(tbl_produits[Classe nom], MATCH(tbl_data[[#This Row],[NORM_Spécialité]], tbl_produits[Nom normalisé], 0))</f>
        <v>Système cardiovasculaire</v>
      </c>
      <c r="H7067">
        <f>YEAR(tbl_data[[#This Row],[Date_rapport]])</f>
        <v>2023</v>
      </c>
      <c r="I7067" t="str">
        <f>INDEX(tbl_produits[Molécule extraite], MATCH(tbl_data[[#This Row],[NORM_Spécialité]], tbl_produits[Nom normalisé], 0))</f>
        <v>Aténolol</v>
      </c>
      <c r="J7067" s="34">
        <f>DATE(LEFT(tbl_data[[#This Row],[Date_rapport]], 4), MID(tbl_data[[#This Row],[Date_rapport]], 6, 2), RIGHT(tbl_data[[#This Row],[Date_rapport]], 2))</f>
        <v>45129</v>
      </c>
    </row>
    <row r="7068" spans="1:10" x14ac:dyDescent="0.2">
      <c r="A7068" s="28" t="s">
        <v>2037</v>
      </c>
      <c r="B7068" t="s">
        <v>9</v>
      </c>
      <c r="C7068" s="28" t="s">
        <v>1263</v>
      </c>
      <c r="D7068" t="s">
        <v>1114</v>
      </c>
      <c r="E7068" t="s">
        <v>2</v>
      </c>
      <c r="F7068" t="str">
        <f>INDEX(tbl_produits[Nom normalisé], MATCH(tbl_data[[#This Row],[Spécialité]], tbl_produits[Nom original], 0))</f>
        <v>PERSANTINE 10 mg/2 mL, solution injectable, ampoule</v>
      </c>
      <c r="G7068" t="str">
        <f>INDEX(tbl_produits[Classe nom], MATCH(tbl_data[[#This Row],[NORM_Spécialité]], tbl_produits[Nom normalisé], 0))</f>
        <v>Divers</v>
      </c>
      <c r="H7068">
        <f>YEAR(tbl_data[[#This Row],[Date_rapport]])</f>
        <v>2023</v>
      </c>
      <c r="I7068" t="str">
        <f>INDEX(tbl_produits[Molécule extraite], MATCH(tbl_data[[#This Row],[NORM_Spécialité]], tbl_produits[Nom normalisé], 0))</f>
        <v>Dipyridamole</v>
      </c>
      <c r="J7068" s="34">
        <f>DATE(LEFT(tbl_data[[#This Row],[Date_rapport]], 4), MID(tbl_data[[#This Row],[Date_rapport]], 6, 2), RIGHT(tbl_data[[#This Row],[Date_rapport]], 2))</f>
        <v>45129</v>
      </c>
    </row>
    <row r="7069" spans="1:10" x14ac:dyDescent="0.2">
      <c r="A7069" s="28" t="s">
        <v>2037</v>
      </c>
      <c r="B7069" t="s">
        <v>6</v>
      </c>
      <c r="C7069" s="28" t="s">
        <v>1263</v>
      </c>
      <c r="D7069" t="s">
        <v>1264</v>
      </c>
      <c r="E7069" t="s">
        <v>1263</v>
      </c>
      <c r="F7069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7069" t="str">
        <f>INDEX(tbl_produits[Classe nom], MATCH(tbl_data[[#This Row],[NORM_Spécialité]], tbl_produits[Nom normalisé], 0))</f>
        <v>Anti-infectieux à usage systémique</v>
      </c>
      <c r="H7069">
        <f>YEAR(tbl_data[[#This Row],[Date_rapport]])</f>
        <v>2023</v>
      </c>
      <c r="I7069" t="str">
        <f>INDEX(tbl_produits[Molécule extraite], MATCH(tbl_data[[#This Row],[NORM_Spécialité]], tbl_produits[Nom normalisé], 0))</f>
        <v>Céfuroxime axétil</v>
      </c>
      <c r="J7069" s="34">
        <f>DATE(LEFT(tbl_data[[#This Row],[Date_rapport]], 4), MID(tbl_data[[#This Row],[Date_rapport]], 6, 2), RIGHT(tbl_data[[#This Row],[Date_rapport]], 2))</f>
        <v>45129</v>
      </c>
    </row>
    <row r="7070" spans="1:10" x14ac:dyDescent="0.2">
      <c r="A7070" s="28" t="s">
        <v>2037</v>
      </c>
      <c r="B7070" t="s">
        <v>3</v>
      </c>
      <c r="C7070" s="28" t="s">
        <v>1263</v>
      </c>
      <c r="D7070" t="s">
        <v>1026</v>
      </c>
      <c r="E7070" t="s">
        <v>2</v>
      </c>
      <c r="F7070" t="str">
        <f>INDEX(tbl_produits[Nom normalisé], MATCH(tbl_data[[#This Row],[Spécialité]], tbl_produits[Nom original], 0))</f>
        <v>XYLOCARD 50 mg/ml, solution injectable pour perfusion</v>
      </c>
      <c r="G7070" t="str">
        <f>INDEX(tbl_produits[Classe nom], MATCH(tbl_data[[#This Row],[NORM_Spécialité]], tbl_produits[Nom normalisé], 0))</f>
        <v>Système nerveux</v>
      </c>
      <c r="H7070">
        <f>YEAR(tbl_data[[#This Row],[Date_rapport]])</f>
        <v>2023</v>
      </c>
      <c r="I7070" t="str">
        <f>INDEX(tbl_produits[Molécule extraite], MATCH(tbl_data[[#This Row],[NORM_Spécialité]], tbl_produits[Nom normalisé], 0))</f>
        <v>Lidocaïne</v>
      </c>
      <c r="J7070" s="34">
        <f>DATE(LEFT(tbl_data[[#This Row],[Date_rapport]], 4), MID(tbl_data[[#This Row],[Date_rapport]], 6, 2), RIGHT(tbl_data[[#This Row],[Date_rapport]], 2))</f>
        <v>45129</v>
      </c>
    </row>
    <row r="7071" spans="1:10" x14ac:dyDescent="0.2">
      <c r="A7071" s="28" t="s">
        <v>2037</v>
      </c>
      <c r="B7071" t="s">
        <v>6</v>
      </c>
      <c r="C7071" s="28" t="s">
        <v>1265</v>
      </c>
      <c r="D7071" t="s">
        <v>1266</v>
      </c>
      <c r="E7071" t="s">
        <v>1265</v>
      </c>
      <c r="F7071" t="str">
        <f>INDEX(tbl_produits[Nom normalisé], MATCH(tbl_data[[#This Row],[Spécialité]], tbl_produits[Nom original], 0))</f>
        <v>ROVAMYCINE 1,5 millions d'unites internationales, lyophilisat pour usage parentéral</v>
      </c>
      <c r="G7071" t="str">
        <f>INDEX(tbl_produits[Classe nom], MATCH(tbl_data[[#This Row],[NORM_Spécialité]], tbl_produits[Nom normalisé], 0))</f>
        <v>Anti-infectieux à usage systémique</v>
      </c>
      <c r="H7071">
        <f>YEAR(tbl_data[[#This Row],[Date_rapport]])</f>
        <v>2023</v>
      </c>
      <c r="I7071" t="str">
        <f>INDEX(tbl_produits[Molécule extraite], MATCH(tbl_data[[#This Row],[NORM_Spécialité]], tbl_produits[Nom normalisé], 0))</f>
        <v>Spiramycine (adipate de)</v>
      </c>
      <c r="J7071" s="34">
        <f>DATE(LEFT(tbl_data[[#This Row],[Date_rapport]], 4), MID(tbl_data[[#This Row],[Date_rapport]], 6, 2), RIGHT(tbl_data[[#This Row],[Date_rapport]], 2))</f>
        <v>45129</v>
      </c>
    </row>
    <row r="7072" spans="1:10" x14ac:dyDescent="0.2">
      <c r="A7072" s="28" t="s">
        <v>2037</v>
      </c>
      <c r="B7072" t="s">
        <v>9</v>
      </c>
      <c r="C7072" s="28" t="s">
        <v>1265</v>
      </c>
      <c r="D7072" t="s">
        <v>924</v>
      </c>
      <c r="E7072" t="s">
        <v>2</v>
      </c>
      <c r="F7072" t="str">
        <f>INDEX(tbl_produits[Nom normalisé], MATCH(tbl_data[[#This Row],[Spécialité]], tbl_produits[Nom original], 0))</f>
        <v>NOVORAPID  FlexPen 100 unités/ml, solution injectable en stylo prérempli</v>
      </c>
      <c r="G7072" t="str">
        <f>INDEX(tbl_produits[Classe nom], MATCH(tbl_data[[#This Row],[NORM_Spécialité]], tbl_produits[Nom normalisé], 0))</f>
        <v>Voies digestives et métabolisme</v>
      </c>
      <c r="H7072">
        <f>YEAR(tbl_data[[#This Row],[Date_rapport]])</f>
        <v>2023</v>
      </c>
      <c r="I7072" t="str">
        <f>INDEX(tbl_produits[Molécule extraite], MATCH(tbl_data[[#This Row],[NORM_Spécialité]], tbl_produits[Nom normalisé], 0))</f>
        <v>Insuline (Aspartate)</v>
      </c>
      <c r="J7072" s="34">
        <f>DATE(LEFT(tbl_data[[#This Row],[Date_rapport]], 4), MID(tbl_data[[#This Row],[Date_rapport]], 6, 2), RIGHT(tbl_data[[#This Row],[Date_rapport]], 2))</f>
        <v>45129</v>
      </c>
    </row>
    <row r="7073" spans="1:10" x14ac:dyDescent="0.2">
      <c r="A7073" s="28" t="s">
        <v>2037</v>
      </c>
      <c r="B7073" t="s">
        <v>3</v>
      </c>
      <c r="C7073" s="28" t="s">
        <v>1265</v>
      </c>
      <c r="D7073" t="s">
        <v>1207</v>
      </c>
      <c r="E7073" t="s">
        <v>2</v>
      </c>
      <c r="F7073" t="str">
        <f>INDEX(tbl_produits[Nom normalisé], MATCH(tbl_data[[#This Row],[Spécialité]], tbl_produits[Nom original], 0))</f>
        <v>TRANXENE 10 mg, gélule</v>
      </c>
      <c r="G7073" t="str">
        <f>INDEX(tbl_produits[Classe nom], MATCH(tbl_data[[#This Row],[NORM_Spécialité]], tbl_produits[Nom normalisé], 0))</f>
        <v>Système nerveux</v>
      </c>
      <c r="H7073">
        <f>YEAR(tbl_data[[#This Row],[Date_rapport]])</f>
        <v>2023</v>
      </c>
      <c r="I7073" t="str">
        <f>INDEX(tbl_produits[Molécule extraite], MATCH(tbl_data[[#This Row],[NORM_Spécialité]], tbl_produits[Nom normalisé], 0))</f>
        <v>Clorazépate dipotassique</v>
      </c>
      <c r="J7073" s="34">
        <f>DATE(LEFT(tbl_data[[#This Row],[Date_rapport]], 4), MID(tbl_data[[#This Row],[Date_rapport]], 6, 2), RIGHT(tbl_data[[#This Row],[Date_rapport]], 2))</f>
        <v>45129</v>
      </c>
    </row>
    <row r="7074" spans="1:10" x14ac:dyDescent="0.2">
      <c r="A7074" s="28" t="s">
        <v>2037</v>
      </c>
      <c r="B7074" t="s">
        <v>9</v>
      </c>
      <c r="C7074" s="28" t="s">
        <v>1265</v>
      </c>
      <c r="D7074" t="s">
        <v>1133</v>
      </c>
      <c r="E7074" t="s">
        <v>2</v>
      </c>
      <c r="F7074" t="str">
        <f>INDEX(tbl_produits[Nom normalisé], MATCH(tbl_data[[#This Row],[Spécialité]], tbl_produits[Nom original], 0))</f>
        <v>FLIXOTIDE 125 microgrammes/dose, suspension pour inhalation en flacon pressurisé</v>
      </c>
      <c r="G7074" t="str">
        <f>INDEX(tbl_produits[Classe nom], MATCH(tbl_data[[#This Row],[NORM_Spécialité]], tbl_produits[Nom normalisé], 0))</f>
        <v>Système respiratoire</v>
      </c>
      <c r="H7074">
        <f>YEAR(tbl_data[[#This Row],[Date_rapport]])</f>
        <v>2023</v>
      </c>
      <c r="I7074" t="str">
        <f>INDEX(tbl_produits[Molécule extraite], MATCH(tbl_data[[#This Row],[NORM_Spécialité]], tbl_produits[Nom normalisé], 0))</f>
        <v>Fluticasone (propionate de)</v>
      </c>
      <c r="J7074" s="34">
        <f>DATE(LEFT(tbl_data[[#This Row],[Date_rapport]], 4), MID(tbl_data[[#This Row],[Date_rapport]], 6, 2), RIGHT(tbl_data[[#This Row],[Date_rapport]], 2))</f>
        <v>45129</v>
      </c>
    </row>
    <row r="7075" spans="1:10" x14ac:dyDescent="0.2">
      <c r="A7075" s="28" t="s">
        <v>2037</v>
      </c>
      <c r="B7075" t="s">
        <v>9</v>
      </c>
      <c r="C7075" s="28" t="s">
        <v>1267</v>
      </c>
      <c r="D7075" t="s">
        <v>1203</v>
      </c>
      <c r="E7075" t="s">
        <v>2</v>
      </c>
      <c r="F7075" t="str">
        <f>INDEX(tbl_produits[Nom normalisé], MATCH(tbl_data[[#This Row],[Spécialité]], tbl_produits[Nom original], 0))</f>
        <v>NEULEPTIL 10 mg, gélule</v>
      </c>
      <c r="G7075" t="str">
        <f>INDEX(tbl_produits[Classe nom], MATCH(tbl_data[[#This Row],[NORM_Spécialité]], tbl_produits[Nom normalisé], 0))</f>
        <v>Système nerveux</v>
      </c>
      <c r="H7075">
        <f>YEAR(tbl_data[[#This Row],[Date_rapport]])</f>
        <v>2023</v>
      </c>
      <c r="I7075" t="str">
        <f>INDEX(tbl_produits[Molécule extraite], MATCH(tbl_data[[#This Row],[NORM_Spécialité]], tbl_produits[Nom normalisé], 0))</f>
        <v>Propériciazine</v>
      </c>
      <c r="J7075" s="34">
        <f>DATE(LEFT(tbl_data[[#This Row],[Date_rapport]], 4), MID(tbl_data[[#This Row],[Date_rapport]], 6, 2), RIGHT(tbl_data[[#This Row],[Date_rapport]], 2))</f>
        <v>45129</v>
      </c>
    </row>
    <row r="7076" spans="1:10" x14ac:dyDescent="0.2">
      <c r="A7076" s="28" t="s">
        <v>2037</v>
      </c>
      <c r="B7076" t="s">
        <v>9</v>
      </c>
      <c r="C7076" s="28" t="s">
        <v>1267</v>
      </c>
      <c r="D7076" t="s">
        <v>1139</v>
      </c>
      <c r="E7076" t="s">
        <v>2</v>
      </c>
      <c r="F7076" t="str">
        <f>INDEX(tbl_produits[Nom normalisé], MATCH(tbl_data[[#This Row],[Spécialité]], tbl_produits[Nom original], 0))</f>
        <v>FURADANTINE 50 mg, gélule</v>
      </c>
      <c r="G7076" t="str">
        <f>INDEX(tbl_produits[Classe nom], MATCH(tbl_data[[#This Row],[NORM_Spécialité]], tbl_produits[Nom normalisé], 0))</f>
        <v>Anti-infectieux à usage systémique</v>
      </c>
      <c r="H7076">
        <f>YEAR(tbl_data[[#This Row],[Date_rapport]])</f>
        <v>2023</v>
      </c>
      <c r="I7076" t="str">
        <f>INDEX(tbl_produits[Molécule extraite], MATCH(tbl_data[[#This Row],[NORM_Spécialité]], tbl_produits[Nom normalisé], 0))</f>
        <v>Nitrofurantoïne</v>
      </c>
      <c r="J7076" s="34">
        <f>DATE(LEFT(tbl_data[[#This Row],[Date_rapport]], 4), MID(tbl_data[[#This Row],[Date_rapport]], 6, 2), RIGHT(tbl_data[[#This Row],[Date_rapport]], 2))</f>
        <v>45129</v>
      </c>
    </row>
    <row r="7077" spans="1:10" x14ac:dyDescent="0.2">
      <c r="A7077" s="28" t="s">
        <v>2037</v>
      </c>
      <c r="B7077" t="s">
        <v>6</v>
      </c>
      <c r="C7077" s="28" t="s">
        <v>1267</v>
      </c>
      <c r="D7077" t="s">
        <v>1268</v>
      </c>
      <c r="E7077" t="s">
        <v>1267</v>
      </c>
      <c r="F7077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7077" t="str">
        <f>INDEX(tbl_produits[Classe nom], MATCH(tbl_data[[#This Row],[NORM_Spécialité]], tbl_produits[Nom normalisé], 0))</f>
        <v>Antinéoplasiques et immunomodulateurs</v>
      </c>
      <c r="H7077">
        <f>YEAR(tbl_data[[#This Row],[Date_rapport]])</f>
        <v>2023</v>
      </c>
      <c r="I7077" t="str">
        <f>INDEX(tbl_produits[Molécule extraite], MATCH(tbl_data[[#This Row],[NORM_Spécialité]], tbl_produits[Nom normalisé], 0))</f>
        <v>Triptoréline (acétate de)</v>
      </c>
      <c r="J7077" s="34">
        <f>DATE(LEFT(tbl_data[[#This Row],[Date_rapport]], 4), MID(tbl_data[[#This Row],[Date_rapport]], 6, 2), RIGHT(tbl_data[[#This Row],[Date_rapport]], 2))</f>
        <v>45129</v>
      </c>
    </row>
    <row r="7078" spans="1:10" x14ac:dyDescent="0.2">
      <c r="A7078" s="28" t="s">
        <v>2037</v>
      </c>
      <c r="B7078" t="s">
        <v>9</v>
      </c>
      <c r="C7078" s="28" t="s">
        <v>1267</v>
      </c>
      <c r="D7078" t="s">
        <v>1653</v>
      </c>
      <c r="E7078" t="s">
        <v>2</v>
      </c>
      <c r="F7078" t="str">
        <f>INDEX(tbl_produits[Nom normalisé], MATCH(tbl_data[[#This Row],[Spécialité]], tbl_produits[Nom original], 0))</f>
        <v>PAZENIR 5 mg/mL, poudre pour dispersion pour perfusion</v>
      </c>
      <c r="G7078" t="str">
        <f>INDEX(tbl_produits[Classe nom], MATCH(tbl_data[[#This Row],[NORM_Spécialité]], tbl_produits[Nom normalisé], 0))</f>
        <v>Antinéoplasiques et immunomodulateurs</v>
      </c>
      <c r="H7078">
        <f>YEAR(tbl_data[[#This Row],[Date_rapport]])</f>
        <v>2023</v>
      </c>
      <c r="I7078" t="str">
        <f>INDEX(tbl_produits[Molécule extraite], MATCH(tbl_data[[#This Row],[NORM_Spécialité]], tbl_produits[Nom normalisé], 0))</f>
        <v>Paclitaxel</v>
      </c>
      <c r="J7078" s="34">
        <f>DATE(LEFT(tbl_data[[#This Row],[Date_rapport]], 4), MID(tbl_data[[#This Row],[Date_rapport]], 6, 2), RIGHT(tbl_data[[#This Row],[Date_rapport]], 2))</f>
        <v>45129</v>
      </c>
    </row>
    <row r="7079" spans="1:10" x14ac:dyDescent="0.2">
      <c r="A7079" s="28" t="s">
        <v>2037</v>
      </c>
      <c r="B7079" t="s">
        <v>6</v>
      </c>
      <c r="C7079" s="28" t="s">
        <v>1269</v>
      </c>
      <c r="D7079" t="s">
        <v>718</v>
      </c>
      <c r="E7079" t="s">
        <v>1269</v>
      </c>
      <c r="F7079" t="str">
        <f>INDEX(tbl_produits[Nom normalisé], MATCH(tbl_data[[#This Row],[Spécialité]], tbl_produits[Nom original], 0))</f>
        <v>OCTRÉOTIDE Hospira 100 microgrammes/1 ml - 500 microgrammes/1 ml, solution injectable</v>
      </c>
      <c r="G7079" t="str">
        <f>INDEX(tbl_produits[Classe nom], MATCH(tbl_data[[#This Row],[NORM_Spécialité]], tbl_produits[Nom normalisé], 0))</f>
        <v>Hormones systémiques sauf hormones sexuelles et insulines</v>
      </c>
      <c r="H7079">
        <f>YEAR(tbl_data[[#This Row],[Date_rapport]])</f>
        <v>2023</v>
      </c>
      <c r="I7079" t="str">
        <f>INDEX(tbl_produits[Molécule extraite], MATCH(tbl_data[[#This Row],[NORM_Spécialité]], tbl_produits[Nom normalisé], 0))</f>
        <v>Octréotide</v>
      </c>
      <c r="J7079" s="34">
        <f>DATE(LEFT(tbl_data[[#This Row],[Date_rapport]], 4), MID(tbl_data[[#This Row],[Date_rapport]], 6, 2), RIGHT(tbl_data[[#This Row],[Date_rapport]], 2))</f>
        <v>45129</v>
      </c>
    </row>
    <row r="7080" spans="1:10" x14ac:dyDescent="0.2">
      <c r="A7080" s="28" t="s">
        <v>2037</v>
      </c>
      <c r="B7080" t="s">
        <v>6</v>
      </c>
      <c r="C7080" s="28" t="s">
        <v>1269</v>
      </c>
      <c r="D7080" t="s">
        <v>921</v>
      </c>
      <c r="E7080" t="s">
        <v>1269</v>
      </c>
      <c r="F7080" t="str">
        <f>INDEX(tbl_produits[Nom normalisé], MATCH(tbl_data[[#This Row],[Spécialité]], tbl_produits[Nom original], 0))</f>
        <v>ULTRATECHNEKOW FM, 2,15 - 43 GBq, générateur radiopharmaceutique</v>
      </c>
      <c r="G7080" t="str">
        <f>INDEX(tbl_produits[Classe nom], MATCH(tbl_data[[#This Row],[NORM_Spécialité]], tbl_produits[Nom normalisé], 0))</f>
        <v>Divers</v>
      </c>
      <c r="H7080">
        <f>YEAR(tbl_data[[#This Row],[Date_rapport]])</f>
        <v>2023</v>
      </c>
      <c r="I7080" t="str">
        <f>INDEX(tbl_produits[Molécule extraite], MATCH(tbl_data[[#This Row],[NORM_Spécialité]], tbl_produits[Nom normalisé], 0))</f>
        <v>Sodium (molybdate (VI) [99 Mo] de)</v>
      </c>
      <c r="J7080" s="34">
        <f>DATE(LEFT(tbl_data[[#This Row],[Date_rapport]], 4), MID(tbl_data[[#This Row],[Date_rapport]], 6, 2), RIGHT(tbl_data[[#This Row],[Date_rapport]], 2))</f>
        <v>45129</v>
      </c>
    </row>
    <row r="7081" spans="1:10" x14ac:dyDescent="0.2">
      <c r="A7081" s="28" t="s">
        <v>2037</v>
      </c>
      <c r="B7081" t="s">
        <v>3</v>
      </c>
      <c r="C7081" s="28" t="s">
        <v>1270</v>
      </c>
      <c r="D7081" t="s">
        <v>1218</v>
      </c>
      <c r="E7081" t="s">
        <v>2</v>
      </c>
      <c r="F7081" t="str">
        <f>INDEX(tbl_produits[Nom normalisé], MATCH(tbl_data[[#This Row],[Spécialité]], tbl_produits[Nom original], 0))</f>
        <v>XYLOCAINE 10 mg/ml sans conservateur, solution injectable</v>
      </c>
      <c r="G7081" t="str">
        <f>INDEX(tbl_produits[Classe nom], MATCH(tbl_data[[#This Row],[NORM_Spécialité]], tbl_produits[Nom normalisé], 0))</f>
        <v>Système nerveux</v>
      </c>
      <c r="H7081">
        <f>YEAR(tbl_data[[#This Row],[Date_rapport]])</f>
        <v>2023</v>
      </c>
      <c r="I7081" t="str">
        <f>INDEX(tbl_produits[Molécule extraite], MATCH(tbl_data[[#This Row],[NORM_Spécialité]], tbl_produits[Nom normalisé], 0))</f>
        <v>Chlorhydrate de lidocaïne</v>
      </c>
      <c r="J7081" s="34">
        <f>DATE(LEFT(tbl_data[[#This Row],[Date_rapport]], 4), MID(tbl_data[[#This Row],[Date_rapport]], 6, 2), RIGHT(tbl_data[[#This Row],[Date_rapport]], 2))</f>
        <v>45129</v>
      </c>
    </row>
    <row r="7082" spans="1:10" x14ac:dyDescent="0.2">
      <c r="A7082" s="28" t="s">
        <v>2037</v>
      </c>
      <c r="B7082" t="s">
        <v>3</v>
      </c>
      <c r="C7082" s="28" t="s">
        <v>1270</v>
      </c>
      <c r="D7082" t="s">
        <v>728</v>
      </c>
      <c r="E7082" t="s">
        <v>2</v>
      </c>
      <c r="F7082" t="str">
        <f>INDEX(tbl_produits[Nom normalisé], MATCH(tbl_data[[#This Row],[Spécialité]], tbl_produits[Nom original], 0))</f>
        <v>XYLOCAINE 5 mg/ml sans conservateur, solution injectable</v>
      </c>
      <c r="G7082" t="str">
        <f>INDEX(tbl_produits[Classe nom], MATCH(tbl_data[[#This Row],[NORM_Spécialité]], tbl_produits[Nom normalisé], 0))</f>
        <v>Système nerveux</v>
      </c>
      <c r="H7082">
        <f>YEAR(tbl_data[[#This Row],[Date_rapport]])</f>
        <v>2023</v>
      </c>
      <c r="I7082" t="str">
        <f>INDEX(tbl_produits[Molécule extraite], MATCH(tbl_data[[#This Row],[NORM_Spécialité]], tbl_produits[Nom normalisé], 0))</f>
        <v>Chlorhydrate de lidocaïne</v>
      </c>
      <c r="J7082" s="34">
        <f>DATE(LEFT(tbl_data[[#This Row],[Date_rapport]], 4), MID(tbl_data[[#This Row],[Date_rapport]], 6, 2), RIGHT(tbl_data[[#This Row],[Date_rapport]], 2))</f>
        <v>45129</v>
      </c>
    </row>
    <row r="7083" spans="1:10" x14ac:dyDescent="0.2">
      <c r="A7083" s="28" t="s">
        <v>2037</v>
      </c>
      <c r="B7083" t="s">
        <v>6</v>
      </c>
      <c r="C7083" s="28" t="s">
        <v>1270</v>
      </c>
      <c r="D7083" t="s">
        <v>922</v>
      </c>
      <c r="E7083" t="s">
        <v>1270</v>
      </c>
      <c r="F7083" t="str">
        <f>INDEX(tbl_produits[Nom normalisé], MATCH(tbl_data[[#This Row],[Spécialité]], tbl_produits[Nom original], 0))</f>
        <v>TEKCIS 2-50 GBq, générateur radiopharmaceutique</v>
      </c>
      <c r="G7083" t="str">
        <f>INDEX(tbl_produits[Classe nom], MATCH(tbl_data[[#This Row],[NORM_Spécialité]], tbl_produits[Nom normalisé], 0))</f>
        <v>Divers</v>
      </c>
      <c r="H7083">
        <f>YEAR(tbl_data[[#This Row],[Date_rapport]])</f>
        <v>2023</v>
      </c>
      <c r="I7083" t="str">
        <f>INDEX(tbl_produits[Molécule extraite], MATCH(tbl_data[[#This Row],[NORM_Spécialité]], tbl_produits[Nom normalisé], 0))</f>
        <v>Sodium (molybdate (VI) [99 Mo] de)</v>
      </c>
      <c r="J7083" s="34">
        <f>DATE(LEFT(tbl_data[[#This Row],[Date_rapport]], 4), MID(tbl_data[[#This Row],[Date_rapport]], 6, 2), RIGHT(tbl_data[[#This Row],[Date_rapport]], 2))</f>
        <v>45129</v>
      </c>
    </row>
    <row r="7084" spans="1:10" x14ac:dyDescent="0.2">
      <c r="A7084" s="28" t="s">
        <v>2037</v>
      </c>
      <c r="B7084" t="s">
        <v>9</v>
      </c>
      <c r="C7084" s="28" t="s">
        <v>1270</v>
      </c>
      <c r="D7084" t="s">
        <v>1271</v>
      </c>
      <c r="E7084" t="s">
        <v>2</v>
      </c>
      <c r="F7084" t="str">
        <f>INDEX(tbl_produits[Nom normalisé], MATCH(tbl_data[[#This Row],[Spécialité]], tbl_produits[Nom original], 0))</f>
        <v>ALDARA 5% crème</v>
      </c>
      <c r="G7084" t="str">
        <f>INDEX(tbl_produits[Classe nom], MATCH(tbl_data[[#This Row],[NORM_Spécialité]], tbl_produits[Nom normalisé], 0))</f>
        <v>Produits dermatologiques</v>
      </c>
      <c r="H7084">
        <f>YEAR(tbl_data[[#This Row],[Date_rapport]])</f>
        <v>2023</v>
      </c>
      <c r="I7084" t="str">
        <f>INDEX(tbl_produits[Molécule extraite], MATCH(tbl_data[[#This Row],[NORM_Spécialité]], tbl_produits[Nom normalisé], 0))</f>
        <v>Imiquimod</v>
      </c>
      <c r="J7084" s="34">
        <f>DATE(LEFT(tbl_data[[#This Row],[Date_rapport]], 4), MID(tbl_data[[#This Row],[Date_rapport]], 6, 2), RIGHT(tbl_data[[#This Row],[Date_rapport]], 2))</f>
        <v>45129</v>
      </c>
    </row>
    <row r="7085" spans="1:10" x14ac:dyDescent="0.2">
      <c r="A7085" s="28" t="s">
        <v>2037</v>
      </c>
      <c r="B7085" t="s">
        <v>3</v>
      </c>
      <c r="C7085" s="28" t="s">
        <v>1270</v>
      </c>
      <c r="D7085" t="s">
        <v>985</v>
      </c>
      <c r="E7085" t="s">
        <v>2</v>
      </c>
      <c r="F7085" t="str">
        <f>INDEX(tbl_produits[Nom normalisé], MATCH(tbl_data[[#This Row],[Spécialité]], tbl_produits[Nom original], 0))</f>
        <v>IRINOTECAN Sun 1,5 mg/ml, solution pour perfusion, poche de 200 mL</v>
      </c>
      <c r="G7085" t="str">
        <f>INDEX(tbl_produits[Classe nom], MATCH(tbl_data[[#This Row],[NORM_Spécialité]], tbl_produits[Nom normalisé], 0))</f>
        <v>Antinéoplasiques et immunomodulateurs</v>
      </c>
      <c r="H7085">
        <f>YEAR(tbl_data[[#This Row],[Date_rapport]])</f>
        <v>2023</v>
      </c>
      <c r="I7085" t="str">
        <f>INDEX(tbl_produits[Molécule extraite], MATCH(tbl_data[[#This Row],[NORM_Spécialité]], tbl_produits[Nom normalisé], 0))</f>
        <v>Irinotécan (chlorhydrate d') trihydraté</v>
      </c>
      <c r="J7085" s="34">
        <f>DATE(LEFT(tbl_data[[#This Row],[Date_rapport]], 4), MID(tbl_data[[#This Row],[Date_rapport]], 6, 2), RIGHT(tbl_data[[#This Row],[Date_rapport]], 2))</f>
        <v>45129</v>
      </c>
    </row>
    <row r="7086" spans="1:10" x14ac:dyDescent="0.2">
      <c r="A7086" s="28" t="s">
        <v>2037</v>
      </c>
      <c r="B7086" t="s">
        <v>3</v>
      </c>
      <c r="C7086" s="28" t="s">
        <v>1270</v>
      </c>
      <c r="D7086" t="s">
        <v>1191</v>
      </c>
      <c r="E7086" t="s">
        <v>2</v>
      </c>
      <c r="F7086" t="str">
        <f>INDEX(tbl_produits[Nom normalisé], MATCH(tbl_data[[#This Row],[Spécialité]], tbl_produits[Nom original], 0))</f>
        <v>PRALUENT 300 mg, solution injectable en stylo pré-rempli</v>
      </c>
      <c r="G7086" t="str">
        <f>INDEX(tbl_produits[Classe nom], MATCH(tbl_data[[#This Row],[NORM_Spécialité]], tbl_produits[Nom normalisé], 0))</f>
        <v>Système cardiovasculaire</v>
      </c>
      <c r="H7086">
        <f>YEAR(tbl_data[[#This Row],[Date_rapport]])</f>
        <v>2023</v>
      </c>
      <c r="I7086" t="str">
        <f>INDEX(tbl_produits[Molécule extraite], MATCH(tbl_data[[#This Row],[NORM_Spécialité]], tbl_produits[Nom normalisé], 0))</f>
        <v>Alirocumab (mammifère/hamster/cellules cho)</v>
      </c>
      <c r="J7086" s="34">
        <f>DATE(LEFT(tbl_data[[#This Row],[Date_rapport]], 4), MID(tbl_data[[#This Row],[Date_rapport]], 6, 2), RIGHT(tbl_data[[#This Row],[Date_rapport]], 2))</f>
        <v>45129</v>
      </c>
    </row>
    <row r="7087" spans="1:10" x14ac:dyDescent="0.2">
      <c r="A7087" s="28" t="s">
        <v>2037</v>
      </c>
      <c r="B7087" t="s">
        <v>9</v>
      </c>
      <c r="C7087" s="28" t="s">
        <v>1954</v>
      </c>
      <c r="D7087" t="s">
        <v>872</v>
      </c>
      <c r="E7087" t="s">
        <v>2</v>
      </c>
      <c r="F7087" t="str">
        <f>INDEX(tbl_produits[Nom normalisé], MATCH(tbl_data[[#This Row],[Spécialité]], tbl_produits[Nom original], 0))</f>
        <v>XYLOCAINE 20 mg/ml ADRENALINE 0,005 mg/ml, solution injectable</v>
      </c>
      <c r="G7087" t="str">
        <f>INDEX(tbl_produits[Classe nom], MATCH(tbl_data[[#This Row],[NORM_Spécialité]], tbl_produits[Nom normalisé], 0))</f>
        <v>Système nerveux</v>
      </c>
      <c r="H7087">
        <f>YEAR(tbl_data[[#This Row],[Date_rapport]])</f>
        <v>2023</v>
      </c>
      <c r="I7087" t="str">
        <f>INDEX(tbl_produits[Molécule extraite], MATCH(tbl_data[[#This Row],[NORM_Spécialité]], tbl_produits[Nom normalisé], 0))</f>
        <v>Adrénaline / Lidocaïne</v>
      </c>
      <c r="J7087" s="34">
        <f>DATE(LEFT(tbl_data[[#This Row],[Date_rapport]], 4), MID(tbl_data[[#This Row],[Date_rapport]], 6, 2), RIGHT(tbl_data[[#This Row],[Date_rapport]], 2))</f>
        <v>45129</v>
      </c>
    </row>
    <row r="7088" spans="1:10" x14ac:dyDescent="0.2">
      <c r="A7088" s="28" t="s">
        <v>2037</v>
      </c>
      <c r="B7088" t="s">
        <v>3</v>
      </c>
      <c r="C7088" s="28" t="s">
        <v>1954</v>
      </c>
      <c r="D7088" t="s">
        <v>1232</v>
      </c>
      <c r="E7088" t="s">
        <v>2</v>
      </c>
      <c r="F7088" t="str">
        <f>INDEX(tbl_produits[Nom normalisé], MATCH(tbl_data[[#This Row],[Spécialité]], tbl_produits[Nom original], 0))</f>
        <v>DOPAMINE 5mg/ml, solution pour perfusion</v>
      </c>
      <c r="G7088" t="str">
        <f>INDEX(tbl_produits[Classe nom], MATCH(tbl_data[[#This Row],[NORM_Spécialité]], tbl_produits[Nom normalisé], 0))</f>
        <v>Système cardiovasculaire</v>
      </c>
      <c r="H7088">
        <f>YEAR(tbl_data[[#This Row],[Date_rapport]])</f>
        <v>2023</v>
      </c>
      <c r="I7088" t="str">
        <f>INDEX(tbl_produits[Molécule extraite], MATCH(tbl_data[[#This Row],[NORM_Spécialité]], tbl_produits[Nom normalisé], 0))</f>
        <v>Dopamine (chlorhydrate de)</v>
      </c>
      <c r="J7088" s="34">
        <f>DATE(LEFT(tbl_data[[#This Row],[Date_rapport]], 4), MID(tbl_data[[#This Row],[Date_rapport]], 6, 2), RIGHT(tbl_data[[#This Row],[Date_rapport]], 2))</f>
        <v>45129</v>
      </c>
    </row>
    <row r="7089" spans="1:10" x14ac:dyDescent="0.2">
      <c r="A7089" s="28" t="s">
        <v>2037</v>
      </c>
      <c r="B7089" t="s">
        <v>9</v>
      </c>
      <c r="C7089" s="28" t="s">
        <v>1954</v>
      </c>
      <c r="D7089" t="s">
        <v>1136</v>
      </c>
      <c r="E7089" t="s">
        <v>2</v>
      </c>
      <c r="F7089" t="str">
        <f>INDEX(tbl_produits[Nom normalisé], MATCH(tbl_data[[#This Row],[Spécialité]], tbl_produits[Nom original], 0))</f>
        <v>ESPERAL 500 mg, comprimé</v>
      </c>
      <c r="G7089" t="str">
        <f>INDEX(tbl_produits[Classe nom], MATCH(tbl_data[[#This Row],[NORM_Spécialité]], tbl_produits[Nom normalisé], 0))</f>
        <v>Système nerveux</v>
      </c>
      <c r="H7089">
        <f>YEAR(tbl_data[[#This Row],[Date_rapport]])</f>
        <v>2023</v>
      </c>
      <c r="I7089" t="str">
        <f>INDEX(tbl_produits[Molécule extraite], MATCH(tbl_data[[#This Row],[NORM_Spécialité]], tbl_produits[Nom normalisé], 0))</f>
        <v>Disulfirame</v>
      </c>
      <c r="J7089" s="34">
        <f>DATE(LEFT(tbl_data[[#This Row],[Date_rapport]], 4), MID(tbl_data[[#This Row],[Date_rapport]], 6, 2), RIGHT(tbl_data[[#This Row],[Date_rapport]], 2))</f>
        <v>45129</v>
      </c>
    </row>
    <row r="7090" spans="1:10" x14ac:dyDescent="0.2">
      <c r="A7090" s="28" t="s">
        <v>2037</v>
      </c>
      <c r="B7090" t="s">
        <v>6</v>
      </c>
      <c r="C7090" s="28" t="s">
        <v>1272</v>
      </c>
      <c r="D7090" t="s">
        <v>1955</v>
      </c>
      <c r="E7090" t="s">
        <v>1650</v>
      </c>
      <c r="F7090" t="str">
        <f>INDEX(tbl_produits[Nom normalisé], MATCH(tbl_data[[#This Row],[Spécialité]], tbl_produits[Nom original], 0))</f>
        <v>DOLIPRANE, formes pédiatriques, hors suppositoires</v>
      </c>
      <c r="G7090" t="str">
        <f>INDEX(tbl_produits[Classe nom], MATCH(tbl_data[[#This Row],[NORM_Spécialité]], tbl_produits[Nom normalisé], 0))</f>
        <v>Système nerveux</v>
      </c>
      <c r="H7090">
        <f>YEAR(tbl_data[[#This Row],[Date_rapport]])</f>
        <v>2023</v>
      </c>
      <c r="I7090" t="str">
        <f>INDEX(tbl_produits[Molécule extraite], MATCH(tbl_data[[#This Row],[NORM_Spécialité]], tbl_produits[Nom normalisé], 0))</f>
        <v>Paracétamol</v>
      </c>
      <c r="J7090" s="34">
        <f>DATE(LEFT(tbl_data[[#This Row],[Date_rapport]], 4), MID(tbl_data[[#This Row],[Date_rapport]], 6, 2), RIGHT(tbl_data[[#This Row],[Date_rapport]], 2))</f>
        <v>45129</v>
      </c>
    </row>
    <row r="7091" spans="1:10" x14ac:dyDescent="0.2">
      <c r="A7091" s="28" t="s">
        <v>2037</v>
      </c>
      <c r="B7091" t="s">
        <v>6</v>
      </c>
      <c r="C7091" s="28" t="s">
        <v>1272</v>
      </c>
      <c r="D7091" t="s">
        <v>1273</v>
      </c>
      <c r="E7091" t="s">
        <v>1650</v>
      </c>
      <c r="F7091" t="str">
        <f>INDEX(tbl_produits[Nom normalisé], MATCH(tbl_data[[#This Row],[Spécialité]], tbl_produits[Nom original], 0))</f>
        <v>EFFERALGANMED pédiatrique 30 mg/ml, solution buvable en flacons de 90 ml et 150 ml</v>
      </c>
      <c r="G7091" t="str">
        <f>INDEX(tbl_produits[Classe nom], MATCH(tbl_data[[#This Row],[NORM_Spécialité]], tbl_produits[Nom normalisé], 0))</f>
        <v>Système nerveux</v>
      </c>
      <c r="H7091">
        <f>YEAR(tbl_data[[#This Row],[Date_rapport]])</f>
        <v>2023</v>
      </c>
      <c r="I7091" t="str">
        <f>INDEX(tbl_produits[Molécule extraite], MATCH(tbl_data[[#This Row],[NORM_Spécialité]], tbl_produits[Nom normalisé], 0))</f>
        <v>Paracétamol</v>
      </c>
      <c r="J7091" s="34">
        <f>DATE(LEFT(tbl_data[[#This Row],[Date_rapport]], 4), MID(tbl_data[[#This Row],[Date_rapport]], 6, 2), RIGHT(tbl_data[[#This Row],[Date_rapport]], 2))</f>
        <v>45129</v>
      </c>
    </row>
    <row r="7092" spans="1:10" x14ac:dyDescent="0.2">
      <c r="A7092" s="28" t="s">
        <v>2037</v>
      </c>
      <c r="B7092" t="s">
        <v>6</v>
      </c>
      <c r="C7092" s="28" t="s">
        <v>1272</v>
      </c>
      <c r="D7092" t="s">
        <v>1274</v>
      </c>
      <c r="E7092" t="s">
        <v>1650</v>
      </c>
      <c r="F7092" t="str">
        <f>INDEX(tbl_produits[Nom normalisé], MATCH(tbl_data[[#This Row],[Spécialité]], tbl_produits[Nom original], 0))</f>
        <v>PARACÉTAMOL – formes orales sèches et buvables</v>
      </c>
      <c r="G7092" t="str">
        <f>INDEX(tbl_produits[Classe nom], MATCH(tbl_data[[#This Row],[NORM_Spécialité]], tbl_produits[Nom normalisé], 0))</f>
        <v>Système nerveux</v>
      </c>
      <c r="H7092">
        <f>YEAR(tbl_data[[#This Row],[Date_rapport]])</f>
        <v>2023</v>
      </c>
      <c r="I7092" t="str">
        <f>INDEX(tbl_produits[Molécule extraite], MATCH(tbl_data[[#This Row],[NORM_Spécialité]], tbl_produits[Nom normalisé], 0))</f>
        <v>Paracétamol</v>
      </c>
      <c r="J7092" s="34">
        <f>DATE(LEFT(tbl_data[[#This Row],[Date_rapport]], 4), MID(tbl_data[[#This Row],[Date_rapport]], 6, 2), RIGHT(tbl_data[[#This Row],[Date_rapport]], 2))</f>
        <v>45129</v>
      </c>
    </row>
    <row r="7093" spans="1:10" x14ac:dyDescent="0.2">
      <c r="A7093" s="28" t="s">
        <v>2037</v>
      </c>
      <c r="B7093" t="s">
        <v>9</v>
      </c>
      <c r="C7093" s="28" t="s">
        <v>1272</v>
      </c>
      <c r="D7093" t="s">
        <v>1275</v>
      </c>
      <c r="E7093" t="s">
        <v>2</v>
      </c>
      <c r="F7093" t="str">
        <f>INDEX(tbl_produits[Nom normalisé], MATCH(tbl_data[[#This Row],[Spécialité]], tbl_produits[Nom original], 0))</f>
        <v>PARACÉTAMOL, formes suppositoires 300 mg, 200 mg, 150 mg, 100 mg et 80 mg</v>
      </c>
      <c r="G7093" t="str">
        <f>INDEX(tbl_produits[Classe nom], MATCH(tbl_data[[#This Row],[NORM_Spécialité]], tbl_produits[Nom normalisé], 0))</f>
        <v>Système nerveux</v>
      </c>
      <c r="H7093">
        <f>YEAR(tbl_data[[#This Row],[Date_rapport]])</f>
        <v>2023</v>
      </c>
      <c r="I7093" t="str">
        <f>INDEX(tbl_produits[Molécule extraite], MATCH(tbl_data[[#This Row],[NORM_Spécialité]], tbl_produits[Nom normalisé], 0))</f>
        <v>Paracétamol</v>
      </c>
      <c r="J7093" s="34">
        <f>DATE(LEFT(tbl_data[[#This Row],[Date_rapport]], 4), MID(tbl_data[[#This Row],[Date_rapport]], 6, 2), RIGHT(tbl_data[[#This Row],[Date_rapport]], 2))</f>
        <v>45129</v>
      </c>
    </row>
    <row r="7094" spans="1:10" x14ac:dyDescent="0.2">
      <c r="A7094" s="28" t="s">
        <v>2037</v>
      </c>
      <c r="B7094" t="s">
        <v>9</v>
      </c>
      <c r="C7094" s="28" t="s">
        <v>1272</v>
      </c>
      <c r="D7094" t="s">
        <v>1276</v>
      </c>
      <c r="E7094" t="s">
        <v>2</v>
      </c>
      <c r="F7094" t="str">
        <f>INDEX(tbl_produits[Nom normalisé], MATCH(tbl_data[[#This Row],[Spécialité]], tbl_produits[Nom original], 0))</f>
        <v>SORAFENIB 200 mg, comprimé pelliculé</v>
      </c>
      <c r="G7094" t="str">
        <f>INDEX(tbl_produits[Classe nom], MATCH(tbl_data[[#This Row],[NORM_Spécialité]], tbl_produits[Nom normalisé], 0))</f>
        <v>Antinéoplasiques et immunomodulateurs</v>
      </c>
      <c r="H7094">
        <f>YEAR(tbl_data[[#This Row],[Date_rapport]])</f>
        <v>2023</v>
      </c>
      <c r="I7094" t="str">
        <f>INDEX(tbl_produits[Molécule extraite], MATCH(tbl_data[[#This Row],[NORM_Spécialité]], tbl_produits[Nom normalisé], 0))</f>
        <v>Sorafénib (tosilate de)</v>
      </c>
      <c r="J7094" s="34">
        <f>DATE(LEFT(tbl_data[[#This Row],[Date_rapport]], 4), MID(tbl_data[[#This Row],[Date_rapport]], 6, 2), RIGHT(tbl_data[[#This Row],[Date_rapport]], 2))</f>
        <v>45129</v>
      </c>
    </row>
    <row r="7095" spans="1:10" x14ac:dyDescent="0.2">
      <c r="A7095" s="28" t="s">
        <v>2037</v>
      </c>
      <c r="B7095" t="s">
        <v>9</v>
      </c>
      <c r="C7095" s="28" t="s">
        <v>1272</v>
      </c>
      <c r="D7095" t="s">
        <v>1277</v>
      </c>
      <c r="E7095" t="s">
        <v>2</v>
      </c>
      <c r="F7095" t="str">
        <f>INDEX(tbl_produits[Nom normalisé], MATCH(tbl_data[[#This Row],[Spécialité]], tbl_produits[Nom original], 0))</f>
        <v>TRANXENE 20 mg, gélule</v>
      </c>
      <c r="G7095" t="str">
        <f>INDEX(tbl_produits[Classe nom], MATCH(tbl_data[[#This Row],[NORM_Spécialité]], tbl_produits[Nom normalisé], 0))</f>
        <v>Système nerveux</v>
      </c>
      <c r="H7095">
        <f>YEAR(tbl_data[[#This Row],[Date_rapport]])</f>
        <v>2023</v>
      </c>
      <c r="I7095" t="str">
        <f>INDEX(tbl_produits[Molécule extraite], MATCH(tbl_data[[#This Row],[NORM_Spécialité]], tbl_produits[Nom normalisé], 0))</f>
        <v>Clorazépate dipotassique</v>
      </c>
      <c r="J7095" s="34">
        <f>DATE(LEFT(tbl_data[[#This Row],[Date_rapport]], 4), MID(tbl_data[[#This Row],[Date_rapport]], 6, 2), RIGHT(tbl_data[[#This Row],[Date_rapport]], 2))</f>
        <v>45129</v>
      </c>
    </row>
    <row r="7096" spans="1:10" x14ac:dyDescent="0.2">
      <c r="A7096" s="28" t="s">
        <v>2037</v>
      </c>
      <c r="B7096" t="s">
        <v>6</v>
      </c>
      <c r="C7096" s="28" t="s">
        <v>1272</v>
      </c>
      <c r="D7096" t="s">
        <v>907</v>
      </c>
      <c r="E7096" t="s">
        <v>1272</v>
      </c>
      <c r="F7096" t="str">
        <f>INDEX(tbl_produits[Nom normalisé], MATCH(tbl_data[[#This Row],[Spécialité]], tbl_produits[Nom original], 0))</f>
        <v>ANDROCUR 50 mg, comprimé sécable</v>
      </c>
      <c r="G7096" t="str">
        <f>INDEX(tbl_produits[Classe nom], MATCH(tbl_data[[#This Row],[NORM_Spécialité]], tbl_produits[Nom normalisé], 0))</f>
        <v>Système génito-urinaire et hormones sexuelles</v>
      </c>
      <c r="H7096">
        <f>YEAR(tbl_data[[#This Row],[Date_rapport]])</f>
        <v>2023</v>
      </c>
      <c r="I7096" t="str">
        <f>INDEX(tbl_produits[Molécule extraite], MATCH(tbl_data[[#This Row],[NORM_Spécialité]], tbl_produits[Nom normalisé], 0))</f>
        <v>Cyprotérone (acétate de)</v>
      </c>
      <c r="J7096" s="34">
        <f>DATE(LEFT(tbl_data[[#This Row],[Date_rapport]], 4), MID(tbl_data[[#This Row],[Date_rapport]], 6, 2), RIGHT(tbl_data[[#This Row],[Date_rapport]], 2))</f>
        <v>45129</v>
      </c>
    </row>
    <row r="7097" spans="1:10" x14ac:dyDescent="0.2">
      <c r="A7097" s="28" t="s">
        <v>2037</v>
      </c>
      <c r="B7097" t="s">
        <v>9</v>
      </c>
      <c r="C7097" s="28" t="s">
        <v>1272</v>
      </c>
      <c r="D7097" t="s">
        <v>1051</v>
      </c>
      <c r="E7097" t="s">
        <v>2</v>
      </c>
      <c r="F7097" t="str">
        <f>INDEX(tbl_produits[Nom normalisé], MATCH(tbl_data[[#This Row],[Spécialité]], tbl_produits[Nom original], 0))</f>
        <v>ROXITHROMYCINE Teva 100 mg, comprimé pelliculé</v>
      </c>
      <c r="G7097" t="str">
        <f>INDEX(tbl_produits[Classe nom], MATCH(tbl_data[[#This Row],[NORM_Spécialité]], tbl_produits[Nom normalisé], 0))</f>
        <v>Anti-infectieux à usage systémique</v>
      </c>
      <c r="H7097">
        <f>YEAR(tbl_data[[#This Row],[Date_rapport]])</f>
        <v>2023</v>
      </c>
      <c r="I7097" t="str">
        <f>INDEX(tbl_produits[Molécule extraite], MATCH(tbl_data[[#This Row],[NORM_Spécialité]], tbl_produits[Nom normalisé], 0))</f>
        <v>Roxithromycine</v>
      </c>
      <c r="J7097" s="34">
        <f>DATE(LEFT(tbl_data[[#This Row],[Date_rapport]], 4), MID(tbl_data[[#This Row],[Date_rapport]], 6, 2), RIGHT(tbl_data[[#This Row],[Date_rapport]], 2))</f>
        <v>45129</v>
      </c>
    </row>
    <row r="7098" spans="1:10" x14ac:dyDescent="0.2">
      <c r="A7098" s="28" t="s">
        <v>2037</v>
      </c>
      <c r="B7098" t="s">
        <v>9</v>
      </c>
      <c r="C7098" s="28" t="s">
        <v>1272</v>
      </c>
      <c r="D7098" t="s">
        <v>1278</v>
      </c>
      <c r="E7098" t="s">
        <v>2</v>
      </c>
      <c r="F7098" t="str">
        <f>INDEX(tbl_produits[Nom normalisé], MATCH(tbl_data[[#This Row],[Spécialité]], tbl_produits[Nom original], 0))</f>
        <v>ZALTRAP 25 mg/ml, solution à diluer pour perfusion</v>
      </c>
      <c r="G7098" t="str">
        <f>INDEX(tbl_produits[Classe nom], MATCH(tbl_data[[#This Row],[NORM_Spécialité]], tbl_produits[Nom normalisé], 0))</f>
        <v>Organes sensoriels</v>
      </c>
      <c r="H7098">
        <f>YEAR(tbl_data[[#This Row],[Date_rapport]])</f>
        <v>2023</v>
      </c>
      <c r="I7098" t="str">
        <f>INDEX(tbl_produits[Molécule extraite], MATCH(tbl_data[[#This Row],[NORM_Spécialité]], tbl_produits[Nom normalisé], 0))</f>
        <v>Aflibercept (mammifère/hamster/cellules cho)</v>
      </c>
      <c r="J7098" s="34">
        <f>DATE(LEFT(tbl_data[[#This Row],[Date_rapport]], 4), MID(tbl_data[[#This Row],[Date_rapport]], 6, 2), RIGHT(tbl_data[[#This Row],[Date_rapport]], 2))</f>
        <v>45129</v>
      </c>
    </row>
    <row r="7099" spans="1:10" x14ac:dyDescent="0.2">
      <c r="A7099" s="28" t="s">
        <v>2037</v>
      </c>
      <c r="B7099" t="s">
        <v>9</v>
      </c>
      <c r="C7099" s="28" t="s">
        <v>1272</v>
      </c>
      <c r="D7099" t="s">
        <v>1956</v>
      </c>
      <c r="E7099" t="s">
        <v>2</v>
      </c>
      <c r="F7099" t="str">
        <f>INDEX(tbl_produits[Nom normalisé], MATCH(tbl_data[[#This Row],[Spécialité]], tbl_produits[Nom original], 0))</f>
        <v>FLUOROURACILE 50 mg/ml, solution à diluer pour perfusion, flacon de 100 ml</v>
      </c>
      <c r="G7099" t="str">
        <f>INDEX(tbl_produits[Classe nom], MATCH(tbl_data[[#This Row],[NORM_Spécialité]], tbl_produits[Nom normalisé], 0))</f>
        <v>Antinéoplasiques et immunomodulateurs</v>
      </c>
      <c r="H7099">
        <f>YEAR(tbl_data[[#This Row],[Date_rapport]])</f>
        <v>2023</v>
      </c>
      <c r="I7099" t="str">
        <f>INDEX(tbl_produits[Molécule extraite], MATCH(tbl_data[[#This Row],[NORM_Spécialité]], tbl_produits[Nom normalisé], 0))</f>
        <v>Fluorouracil</v>
      </c>
      <c r="J7099" s="34">
        <f>DATE(LEFT(tbl_data[[#This Row],[Date_rapport]], 4), MID(tbl_data[[#This Row],[Date_rapport]], 6, 2), RIGHT(tbl_data[[#This Row],[Date_rapport]], 2))</f>
        <v>45129</v>
      </c>
    </row>
    <row r="7100" spans="1:10" x14ac:dyDescent="0.2">
      <c r="A7100" s="28" t="s">
        <v>2037</v>
      </c>
      <c r="B7100" t="s">
        <v>9</v>
      </c>
      <c r="C7100" s="28" t="s">
        <v>1279</v>
      </c>
      <c r="D7100" t="s">
        <v>1031</v>
      </c>
      <c r="E7100" t="s">
        <v>2</v>
      </c>
      <c r="F7100" t="str">
        <f>INDEX(tbl_produits[Nom normalisé], MATCH(tbl_data[[#This Row],[Spécialité]], tbl_produits[Nom original], 0))</f>
        <v>ALFATIL 125 mg/5 ml et 250mg/5 ml, poudre pour suspension buvable</v>
      </c>
      <c r="G7100" t="str">
        <f>INDEX(tbl_produits[Classe nom], MATCH(tbl_data[[#This Row],[NORM_Spécialité]], tbl_produits[Nom normalisé], 0))</f>
        <v>Anti-infectieux à usage systémique</v>
      </c>
      <c r="H7100">
        <f>YEAR(tbl_data[[#This Row],[Date_rapport]])</f>
        <v>2023</v>
      </c>
      <c r="I7100" t="str">
        <f>INDEX(tbl_produits[Molécule extraite], MATCH(tbl_data[[#This Row],[NORM_Spécialité]], tbl_produits[Nom normalisé], 0))</f>
        <v>Céfaclor</v>
      </c>
      <c r="J7100" s="34">
        <f>DATE(LEFT(tbl_data[[#This Row],[Date_rapport]], 4), MID(tbl_data[[#This Row],[Date_rapport]], 6, 2), RIGHT(tbl_data[[#This Row],[Date_rapport]], 2))</f>
        <v>45129</v>
      </c>
    </row>
    <row r="7101" spans="1:10" x14ac:dyDescent="0.2">
      <c r="A7101" s="28" t="s">
        <v>2037</v>
      </c>
      <c r="B7101" t="s">
        <v>9</v>
      </c>
      <c r="C7101" s="28" t="s">
        <v>1279</v>
      </c>
      <c r="D7101" t="s">
        <v>1280</v>
      </c>
      <c r="E7101" t="s">
        <v>2</v>
      </c>
      <c r="F7101" t="str">
        <f>INDEX(tbl_produits[Nom normalisé], MATCH(tbl_data[[#This Row],[Spécialité]], tbl_produits[Nom original], 0))</f>
        <v>BETADINE dermique 10%, solution pour application locale</v>
      </c>
      <c r="G7101" t="str">
        <f>INDEX(tbl_produits[Classe nom], MATCH(tbl_data[[#This Row],[NORM_Spécialité]], tbl_produits[Nom normalisé], 0))</f>
        <v>Produits dermatologiques</v>
      </c>
      <c r="H7101">
        <f>YEAR(tbl_data[[#This Row],[Date_rapport]])</f>
        <v>2023</v>
      </c>
      <c r="I7101" t="str">
        <f>INDEX(tbl_produits[Molécule extraite], MATCH(tbl_data[[#This Row],[NORM_Spécialité]], tbl_produits[Nom normalisé], 0))</f>
        <v>Povidone iodée</v>
      </c>
      <c r="J7101" s="34">
        <f>DATE(LEFT(tbl_data[[#This Row],[Date_rapport]], 4), MID(tbl_data[[#This Row],[Date_rapport]], 6, 2), RIGHT(tbl_data[[#This Row],[Date_rapport]], 2))</f>
        <v>45129</v>
      </c>
    </row>
    <row r="7102" spans="1:10" x14ac:dyDescent="0.2">
      <c r="A7102" s="28" t="s">
        <v>2037</v>
      </c>
      <c r="B7102" t="s">
        <v>9</v>
      </c>
      <c r="C7102" s="28" t="s">
        <v>1957</v>
      </c>
      <c r="D7102" t="s">
        <v>1229</v>
      </c>
      <c r="E7102" t="s">
        <v>2</v>
      </c>
      <c r="F7102" t="str">
        <f>INDEX(tbl_produits[Nom normalisé], MATCH(tbl_data[[#This Row],[Spécialité]], tbl_produits[Nom original], 0))</f>
        <v>CELESTENE CHRONODOSE 5,70 mg/ml, suspension injectable – Célestène 4 mg/1 ml, solution injectable</v>
      </c>
      <c r="G7102" t="str">
        <f>INDEX(tbl_produits[Classe nom], MATCH(tbl_data[[#This Row],[NORM_Spécialité]], tbl_produits[Nom normalisé], 0))</f>
        <v>Hormones systémiques sauf hormones sexuelles et insulines</v>
      </c>
      <c r="H7102">
        <f>YEAR(tbl_data[[#This Row],[Date_rapport]])</f>
        <v>2023</v>
      </c>
      <c r="I7102" t="str">
        <f>INDEX(tbl_produits[Molécule extraite], MATCH(tbl_data[[#This Row],[NORM_Spécialité]], tbl_produits[Nom normalisé], 0))</f>
        <v>Bétaméthasone (phosphate sodique de)</v>
      </c>
      <c r="J7102" s="34">
        <f>DATE(LEFT(tbl_data[[#This Row],[Date_rapport]], 4), MID(tbl_data[[#This Row],[Date_rapport]], 6, 2), RIGHT(tbl_data[[#This Row],[Date_rapport]], 2))</f>
        <v>45129</v>
      </c>
    </row>
    <row r="7103" spans="1:10" x14ac:dyDescent="0.2">
      <c r="A7103" s="28" t="s">
        <v>2037</v>
      </c>
      <c r="B7103" t="s">
        <v>6</v>
      </c>
      <c r="C7103" s="28" t="s">
        <v>1281</v>
      </c>
      <c r="D7103" t="s">
        <v>1282</v>
      </c>
      <c r="E7103" t="s">
        <v>1283</v>
      </c>
      <c r="F7103" t="str">
        <f>INDEX(tbl_produits[Nom normalisé], MATCH(tbl_data[[#This Row],[Spécialité]], tbl_produits[Nom original], 0))</f>
        <v>ACETATE DE CYPROTERONE Arrow 100 mg, comprimé sécable</v>
      </c>
      <c r="G7103" t="str">
        <f>INDEX(tbl_produits[Classe nom], MATCH(tbl_data[[#This Row],[NORM_Spécialité]], tbl_produits[Nom normalisé], 0))</f>
        <v>Système génito-urinaire et hormones sexuelles</v>
      </c>
      <c r="H7103">
        <f>YEAR(tbl_data[[#This Row],[Date_rapport]])</f>
        <v>2023</v>
      </c>
      <c r="I7103" t="str">
        <f>INDEX(tbl_produits[Molécule extraite], MATCH(tbl_data[[#This Row],[NORM_Spécialité]], tbl_produits[Nom normalisé], 0))</f>
        <v>Cyprotérone (acétate de)</v>
      </c>
      <c r="J7103" s="34">
        <f>DATE(LEFT(tbl_data[[#This Row],[Date_rapport]], 4), MID(tbl_data[[#This Row],[Date_rapport]], 6, 2), RIGHT(tbl_data[[#This Row],[Date_rapport]], 2))</f>
        <v>45129</v>
      </c>
    </row>
    <row r="7104" spans="1:10" x14ac:dyDescent="0.2">
      <c r="A7104" s="28" t="s">
        <v>2037</v>
      </c>
      <c r="B7104" t="s">
        <v>6</v>
      </c>
      <c r="C7104" s="28" t="s">
        <v>1281</v>
      </c>
      <c r="D7104" t="s">
        <v>1829</v>
      </c>
      <c r="E7104" t="s">
        <v>1281</v>
      </c>
      <c r="F7104" t="str">
        <f>INDEX(tbl_produits[Nom normalisé], MATCH(tbl_data[[#This Row],[Spécialité]], tbl_produits[Nom original], 0))</f>
        <v>OCTAPLASLG, solution pour perfusion</v>
      </c>
      <c r="G7104" t="str">
        <f>INDEX(tbl_produits[Classe nom], MATCH(tbl_data[[#This Row],[NORM_Spécialité]], tbl_produits[Nom normalisé], 0))</f>
        <v>Sang et organes hématopoïétiques</v>
      </c>
      <c r="H7104">
        <f>YEAR(tbl_data[[#This Row],[Date_rapport]])</f>
        <v>2023</v>
      </c>
      <c r="I7104" t="str">
        <f>INDEX(tbl_produits[Molécule extraite], MATCH(tbl_data[[#This Row],[NORM_Spécialité]], tbl_produits[Nom normalisé], 0))</f>
        <v>Protéines plasmatiques humaines</v>
      </c>
      <c r="J7104" s="34">
        <f>DATE(LEFT(tbl_data[[#This Row],[Date_rapport]], 4), MID(tbl_data[[#This Row],[Date_rapport]], 6, 2), RIGHT(tbl_data[[#This Row],[Date_rapport]], 2))</f>
        <v>45129</v>
      </c>
    </row>
    <row r="7105" spans="1:10" x14ac:dyDescent="0.2">
      <c r="A7105" s="28" t="s">
        <v>2037</v>
      </c>
      <c r="B7105" t="s">
        <v>3</v>
      </c>
      <c r="C7105" s="28" t="s">
        <v>1281</v>
      </c>
      <c r="D7105" t="s">
        <v>1774</v>
      </c>
      <c r="E7105" t="s">
        <v>2</v>
      </c>
      <c r="F7105" t="str">
        <f>INDEX(tbl_produits[Nom normalisé], MATCH(tbl_data[[#This Row],[Spécialité]], tbl_produits[Nom original], 0))</f>
        <v>XYLOCAINE 10 mg/ml ADRENALINE 0,005 mg/ml, solution injectable</v>
      </c>
      <c r="G7105" t="str">
        <f>INDEX(tbl_produits[Classe nom], MATCH(tbl_data[[#This Row],[NORM_Spécialité]], tbl_produits[Nom normalisé], 0))</f>
        <v>Système nerveux</v>
      </c>
      <c r="H7105">
        <f>YEAR(tbl_data[[#This Row],[Date_rapport]])</f>
        <v>2023</v>
      </c>
      <c r="I7105" t="str">
        <f>INDEX(tbl_produits[Molécule extraite], MATCH(tbl_data[[#This Row],[NORM_Spécialité]], tbl_produits[Nom normalisé], 0))</f>
        <v>Adrénaline / Lidocaïne</v>
      </c>
      <c r="J7105" s="34">
        <f>DATE(LEFT(tbl_data[[#This Row],[Date_rapport]], 4), MID(tbl_data[[#This Row],[Date_rapport]], 6, 2), RIGHT(tbl_data[[#This Row],[Date_rapport]], 2))</f>
        <v>45129</v>
      </c>
    </row>
    <row r="7106" spans="1:10" x14ac:dyDescent="0.2">
      <c r="A7106" s="28" t="s">
        <v>2037</v>
      </c>
      <c r="B7106" t="s">
        <v>3</v>
      </c>
      <c r="C7106" s="28" t="s">
        <v>1281</v>
      </c>
      <c r="D7106" t="s">
        <v>1025</v>
      </c>
      <c r="E7106" t="s">
        <v>2</v>
      </c>
      <c r="F7106" t="str">
        <f>INDEX(tbl_produits[Nom normalisé], MATCH(tbl_data[[#This Row],[Spécialité]], tbl_produits[Nom original], 0))</f>
        <v>XYLOCAINE 20 mg/ml sans conservateur, solution injectable</v>
      </c>
      <c r="G7106" t="str">
        <f>INDEX(tbl_produits[Classe nom], MATCH(tbl_data[[#This Row],[NORM_Spécialité]], tbl_produits[Nom normalisé], 0))</f>
        <v>Système nerveux</v>
      </c>
      <c r="H7106">
        <f>YEAR(tbl_data[[#This Row],[Date_rapport]])</f>
        <v>2023</v>
      </c>
      <c r="I7106" t="str">
        <f>INDEX(tbl_produits[Molécule extraite], MATCH(tbl_data[[#This Row],[NORM_Spécialité]], tbl_produits[Nom normalisé], 0))</f>
        <v>Chlorhydrate de lidocaïne</v>
      </c>
      <c r="J7106" s="34">
        <f>DATE(LEFT(tbl_data[[#This Row],[Date_rapport]], 4), MID(tbl_data[[#This Row],[Date_rapport]], 6, 2), RIGHT(tbl_data[[#This Row],[Date_rapport]], 2))</f>
        <v>45129</v>
      </c>
    </row>
    <row r="7107" spans="1:10" x14ac:dyDescent="0.2">
      <c r="A7107" s="28" t="s">
        <v>2037</v>
      </c>
      <c r="B7107" t="s">
        <v>6</v>
      </c>
      <c r="C7107" s="28" t="s">
        <v>1283</v>
      </c>
      <c r="D7107" t="s">
        <v>1811</v>
      </c>
      <c r="E7107" t="s">
        <v>1283</v>
      </c>
      <c r="F7107" t="str">
        <f>INDEX(tbl_produits[Nom normalisé], MATCH(tbl_data[[#This Row],[Spécialité]], tbl_produits[Nom original], 0))</f>
        <v>CARBAMAZEPINE Viatris L.P. 400 mg, comprimé sécable à libération prolongée</v>
      </c>
      <c r="G7107" t="str">
        <f>INDEX(tbl_produits[Classe nom], MATCH(tbl_data[[#This Row],[NORM_Spécialité]], tbl_produits[Nom normalisé], 0))</f>
        <v>Système nerveux</v>
      </c>
      <c r="H7107">
        <f>YEAR(tbl_data[[#This Row],[Date_rapport]])</f>
        <v>2023</v>
      </c>
      <c r="I7107" t="str">
        <f>INDEX(tbl_produits[Molécule extraite], MATCH(tbl_data[[#This Row],[NORM_Spécialité]], tbl_produits[Nom normalisé], 0))</f>
        <v>Carbamazépine</v>
      </c>
      <c r="J7107" s="34">
        <f>DATE(LEFT(tbl_data[[#This Row],[Date_rapport]], 4), MID(tbl_data[[#This Row],[Date_rapport]], 6, 2), RIGHT(tbl_data[[#This Row],[Date_rapport]], 2))</f>
        <v>45129</v>
      </c>
    </row>
    <row r="7108" spans="1:10" x14ac:dyDescent="0.2">
      <c r="A7108" s="28" t="s">
        <v>2037</v>
      </c>
      <c r="B7108" t="s">
        <v>6</v>
      </c>
      <c r="C7108" s="28" t="s">
        <v>1283</v>
      </c>
      <c r="D7108" t="s">
        <v>963</v>
      </c>
      <c r="E7108" t="s">
        <v>1283</v>
      </c>
      <c r="F7108" t="str">
        <f>INDEX(tbl_produits[Nom normalisé], MATCH(tbl_data[[#This Row],[Spécialité]], tbl_produits[Nom original], 0))</f>
        <v>MIOSTAT 100 microgrammes/ml, solution injectable pour voie intra-oculaire</v>
      </c>
      <c r="G7108" t="str">
        <f>INDEX(tbl_produits[Classe nom], MATCH(tbl_data[[#This Row],[NORM_Spécialité]], tbl_produits[Nom normalisé], 0))</f>
        <v>Organes sensoriels</v>
      </c>
      <c r="H7108">
        <f>YEAR(tbl_data[[#This Row],[Date_rapport]])</f>
        <v>2023</v>
      </c>
      <c r="I7108" t="str">
        <f>INDEX(tbl_produits[Molécule extraite], MATCH(tbl_data[[#This Row],[NORM_Spécialité]], tbl_produits[Nom normalisé], 0))</f>
        <v>Carbachol</v>
      </c>
      <c r="J7108" s="34">
        <f>DATE(LEFT(tbl_data[[#This Row],[Date_rapport]], 4), MID(tbl_data[[#This Row],[Date_rapport]], 6, 2), RIGHT(tbl_data[[#This Row],[Date_rapport]], 2))</f>
        <v>45129</v>
      </c>
    </row>
    <row r="7109" spans="1:10" x14ac:dyDescent="0.2">
      <c r="A7109" s="28" t="s">
        <v>2037</v>
      </c>
      <c r="B7109" t="s">
        <v>9</v>
      </c>
      <c r="C7109" s="28" t="s">
        <v>1958</v>
      </c>
      <c r="D7109" t="s">
        <v>1005</v>
      </c>
      <c r="E7109" t="s">
        <v>2</v>
      </c>
      <c r="F7109" t="str">
        <f>INDEX(tbl_produits[Nom normalisé], MATCH(tbl_data[[#This Row],[Spécialité]], tbl_produits[Nom original], 0))</f>
        <v xml:space="preserve">TOFRANIL 10 mg, comprimé enrobé </v>
      </c>
      <c r="G7109" t="str">
        <f>INDEX(tbl_produits[Classe nom], MATCH(tbl_data[[#This Row],[NORM_Spécialité]], tbl_produits[Nom normalisé], 0))</f>
        <v>Système nerveux</v>
      </c>
      <c r="H7109">
        <f>YEAR(tbl_data[[#This Row],[Date_rapport]])</f>
        <v>2023</v>
      </c>
      <c r="I7109" t="str">
        <f>INDEX(tbl_produits[Molécule extraite], MATCH(tbl_data[[#This Row],[NORM_Spécialité]], tbl_produits[Nom normalisé], 0))</f>
        <v>Imipramine</v>
      </c>
      <c r="J7109" s="34">
        <f>DATE(LEFT(tbl_data[[#This Row],[Date_rapport]], 4), MID(tbl_data[[#This Row],[Date_rapport]], 6, 2), RIGHT(tbl_data[[#This Row],[Date_rapport]], 2))</f>
        <v>45129</v>
      </c>
    </row>
    <row r="7110" spans="1:10" x14ac:dyDescent="0.2">
      <c r="A7110" s="28" t="s">
        <v>2037</v>
      </c>
      <c r="B7110" t="s">
        <v>9</v>
      </c>
      <c r="C7110" s="28" t="s">
        <v>1959</v>
      </c>
      <c r="D7110" t="s">
        <v>1196</v>
      </c>
      <c r="E7110" t="s">
        <v>2</v>
      </c>
      <c r="F7110" t="str">
        <f>INDEX(tbl_produits[Nom normalisé], MATCH(tbl_data[[#This Row],[Spécialité]], tbl_produits[Nom original], 0))</f>
        <v>REKOVELLE 72 microgrammes/2,16 mL, solution injectable en stylo prérempli</v>
      </c>
      <c r="G7110" t="str">
        <f>INDEX(tbl_produits[Classe nom], MATCH(tbl_data[[#This Row],[NORM_Spécialité]], tbl_produits[Nom normalisé], 0))</f>
        <v>Système génito-urinaire et hormones sexuelles</v>
      </c>
      <c r="H7110">
        <f>YEAR(tbl_data[[#This Row],[Date_rapport]])</f>
        <v>2023</v>
      </c>
      <c r="I7110" t="str">
        <f>INDEX(tbl_produits[Molécule extraite], MATCH(tbl_data[[#This Row],[NORM_Spécialité]], tbl_produits[Nom normalisé], 0))</f>
        <v>Follitropine delta (mammifere/humain/cellules PER.C6)</v>
      </c>
      <c r="J7110" s="34">
        <f>DATE(LEFT(tbl_data[[#This Row],[Date_rapport]], 4), MID(tbl_data[[#This Row],[Date_rapport]], 6, 2), RIGHT(tbl_data[[#This Row],[Date_rapport]], 2))</f>
        <v>45129</v>
      </c>
    </row>
    <row r="7111" spans="1:10" x14ac:dyDescent="0.2">
      <c r="A7111" s="28" t="s">
        <v>2037</v>
      </c>
      <c r="B7111" t="s">
        <v>3</v>
      </c>
      <c r="C7111" s="28" t="s">
        <v>1959</v>
      </c>
      <c r="D7111" t="s">
        <v>1812</v>
      </c>
      <c r="E7111" t="s">
        <v>2</v>
      </c>
      <c r="F7111" t="str">
        <f>INDEX(tbl_produits[Nom normalisé], MATCH(tbl_data[[#This Row],[Spécialité]], tbl_produits[Nom original], 0))</f>
        <v>CARBAMAZEPINE Sandoz L.P. 400 mg, comprimé pelliculé sécable à libération prolongée</v>
      </c>
      <c r="G7111" t="str">
        <f>INDEX(tbl_produits[Classe nom], MATCH(tbl_data[[#This Row],[NORM_Spécialité]], tbl_produits[Nom normalisé], 0))</f>
        <v>Système nerveux</v>
      </c>
      <c r="H7111">
        <f>YEAR(tbl_data[[#This Row],[Date_rapport]])</f>
        <v>2023</v>
      </c>
      <c r="I7111" t="str">
        <f>INDEX(tbl_produits[Molécule extraite], MATCH(tbl_data[[#This Row],[NORM_Spécialité]], tbl_produits[Nom normalisé], 0))</f>
        <v>Carbamazépine</v>
      </c>
      <c r="J7111" s="34">
        <f>DATE(LEFT(tbl_data[[#This Row],[Date_rapport]], 4), MID(tbl_data[[#This Row],[Date_rapport]], 6, 2), RIGHT(tbl_data[[#This Row],[Date_rapport]], 2))</f>
        <v>45129</v>
      </c>
    </row>
    <row r="7112" spans="1:10" x14ac:dyDescent="0.2">
      <c r="A7112" s="28" t="s">
        <v>2037</v>
      </c>
      <c r="B7112" t="s">
        <v>3</v>
      </c>
      <c r="C7112" s="28" t="s">
        <v>1959</v>
      </c>
      <c r="D7112" t="s">
        <v>1220</v>
      </c>
      <c r="E7112" t="s">
        <v>2</v>
      </c>
      <c r="F7112" t="str">
        <f>INDEX(tbl_produits[Nom normalisé], MATCH(tbl_data[[#This Row],[Spécialité]], tbl_produits[Nom original], 0))</f>
        <v>EURELIX 6 mg, gélule gastro-résistante</v>
      </c>
      <c r="G7112" t="str">
        <f>INDEX(tbl_produits[Classe nom], MATCH(tbl_data[[#This Row],[NORM_Spécialité]], tbl_produits[Nom normalisé], 0))</f>
        <v>Système cardiovasculaire</v>
      </c>
      <c r="H7112">
        <f>YEAR(tbl_data[[#This Row],[Date_rapport]])</f>
        <v>2023</v>
      </c>
      <c r="I7112" t="str">
        <f>INDEX(tbl_produits[Molécule extraite], MATCH(tbl_data[[#This Row],[NORM_Spécialité]], tbl_produits[Nom normalisé], 0))</f>
        <v>Pirétanide</v>
      </c>
      <c r="J7112" s="34">
        <f>DATE(LEFT(tbl_data[[#This Row],[Date_rapport]], 4), MID(tbl_data[[#This Row],[Date_rapport]], 6, 2), RIGHT(tbl_data[[#This Row],[Date_rapport]], 2))</f>
        <v>45129</v>
      </c>
    </row>
    <row r="7113" spans="1:10" x14ac:dyDescent="0.2">
      <c r="A7113" s="28" t="s">
        <v>2037</v>
      </c>
      <c r="B7113" t="s">
        <v>9</v>
      </c>
      <c r="C7113" s="28" t="s">
        <v>1284</v>
      </c>
      <c r="D7113" t="s">
        <v>1018</v>
      </c>
      <c r="E7113" t="s">
        <v>2</v>
      </c>
      <c r="F7113" t="str">
        <f>INDEX(tbl_produits[Nom normalisé], MATCH(tbl_data[[#This Row],[Spécialité]], tbl_produits[Nom original], 0))</f>
        <v>GASTROGRAFINE 370 mg d'iode/mL, solution buvable ou rectale</v>
      </c>
      <c r="G7113" t="str">
        <f>INDEX(tbl_produits[Classe nom], MATCH(tbl_data[[#This Row],[NORM_Spécialité]], tbl_produits[Nom normalisé], 0))</f>
        <v>Divers</v>
      </c>
      <c r="H7113">
        <f>YEAR(tbl_data[[#This Row],[Date_rapport]])</f>
        <v>2023</v>
      </c>
      <c r="I7113" t="str">
        <f>INDEX(tbl_produits[Molécule extraite], MATCH(tbl_data[[#This Row],[NORM_Spécialité]], tbl_produits[Nom normalisé], 0))</f>
        <v>Amidotrizoate de sodium, méglumine (amidotrizoate de)</v>
      </c>
      <c r="J7113" s="34">
        <f>DATE(LEFT(tbl_data[[#This Row],[Date_rapport]], 4), MID(tbl_data[[#This Row],[Date_rapport]], 6, 2), RIGHT(tbl_data[[#This Row],[Date_rapport]], 2))</f>
        <v>45129</v>
      </c>
    </row>
    <row r="7114" spans="1:10" x14ac:dyDescent="0.2">
      <c r="A7114" s="28" t="s">
        <v>2037</v>
      </c>
      <c r="B7114" t="s">
        <v>3</v>
      </c>
      <c r="C7114" s="28" t="s">
        <v>1284</v>
      </c>
      <c r="D7114" t="s">
        <v>1228</v>
      </c>
      <c r="E7114" t="s">
        <v>2</v>
      </c>
      <c r="F7114" t="str">
        <f>INDEX(tbl_produits[Nom normalisé], MATCH(tbl_data[[#This Row],[Spécialité]], tbl_produits[Nom original], 0))</f>
        <v>DIPROSTENE, suspension injectable en seringue pré-remplie</v>
      </c>
      <c r="G7114" t="str">
        <f>INDEX(tbl_produits[Classe nom], MATCH(tbl_data[[#This Row],[NORM_Spécialité]], tbl_produits[Nom normalisé], 0))</f>
        <v>Hormones systémiques sauf hormones sexuelles et insulines</v>
      </c>
      <c r="H7114">
        <f>YEAR(tbl_data[[#This Row],[Date_rapport]])</f>
        <v>2023</v>
      </c>
      <c r="I7114" t="str">
        <f>INDEX(tbl_produits[Molécule extraite], MATCH(tbl_data[[#This Row],[NORM_Spécialité]], tbl_produits[Nom normalisé], 0))</f>
        <v>Bétaméthasone (dipropionate de), bétaméthasone (phosphate sodique de)</v>
      </c>
      <c r="J7114" s="34">
        <f>DATE(LEFT(tbl_data[[#This Row],[Date_rapport]], 4), MID(tbl_data[[#This Row],[Date_rapport]], 6, 2), RIGHT(tbl_data[[#This Row],[Date_rapport]], 2))</f>
        <v>45129</v>
      </c>
    </row>
    <row r="7115" spans="1:10" x14ac:dyDescent="0.2">
      <c r="A7115" s="28" t="s">
        <v>2037</v>
      </c>
      <c r="B7115" t="s">
        <v>9</v>
      </c>
      <c r="C7115" s="28" t="s">
        <v>1284</v>
      </c>
      <c r="D7115" t="s">
        <v>1960</v>
      </c>
      <c r="E7115" t="s">
        <v>2</v>
      </c>
      <c r="F7115" t="str">
        <f>INDEX(tbl_produits[Nom normalisé], MATCH(tbl_data[[#This Row],[Spécialité]], tbl_produits[Nom original], 0))</f>
        <v>MICROPAKINE L.P. 1000 mg, granulés à libération prolongée en sachet-dose</v>
      </c>
      <c r="G7115" t="str">
        <f>INDEX(tbl_produits[Classe nom], MATCH(tbl_data[[#This Row],[NORM_Spécialité]], tbl_produits[Nom normalisé], 0))</f>
        <v>Système nerveux</v>
      </c>
      <c r="H7115">
        <f>YEAR(tbl_data[[#This Row],[Date_rapport]])</f>
        <v>2023</v>
      </c>
      <c r="I7115" t="str">
        <f>INDEX(tbl_produits[Molécule extraite], MATCH(tbl_data[[#This Row],[NORM_Spécialité]], tbl_produits[Nom normalisé], 0))</f>
        <v>Acide valproïque, sodium (valproate de)</v>
      </c>
      <c r="J7115" s="34">
        <f>DATE(LEFT(tbl_data[[#This Row],[Date_rapport]], 4), MID(tbl_data[[#This Row],[Date_rapport]], 6, 2), RIGHT(tbl_data[[#This Row],[Date_rapport]], 2))</f>
        <v>45129</v>
      </c>
    </row>
    <row r="7116" spans="1:10" x14ac:dyDescent="0.2">
      <c r="A7116" s="28" t="s">
        <v>2037</v>
      </c>
      <c r="B7116" t="s">
        <v>9</v>
      </c>
      <c r="C7116" s="28" t="s">
        <v>1284</v>
      </c>
      <c r="D7116" t="s">
        <v>1285</v>
      </c>
      <c r="E7116" t="s">
        <v>2</v>
      </c>
      <c r="F7116" t="str">
        <f>INDEX(tbl_produits[Nom normalisé], MATCH(tbl_data[[#This Row],[Spécialité]], tbl_produits[Nom original], 0))</f>
        <v>VICTOZA 6 mg/ml, solution injectable en stylo prérempli</v>
      </c>
      <c r="G7116" t="str">
        <f>INDEX(tbl_produits[Classe nom], MATCH(tbl_data[[#This Row],[NORM_Spécialité]], tbl_produits[Nom normalisé], 0))</f>
        <v>Voies digestives et métabolisme</v>
      </c>
      <c r="H7116">
        <f>YEAR(tbl_data[[#This Row],[Date_rapport]])</f>
        <v>2023</v>
      </c>
      <c r="I7116" t="str">
        <f>INDEX(tbl_produits[Molécule extraite], MATCH(tbl_data[[#This Row],[NORM_Spécialité]], tbl_produits[Nom normalisé], 0))</f>
        <v>Liraglutide</v>
      </c>
      <c r="J7116" s="34">
        <f>DATE(LEFT(tbl_data[[#This Row],[Date_rapport]], 4), MID(tbl_data[[#This Row],[Date_rapport]], 6, 2), RIGHT(tbl_data[[#This Row],[Date_rapport]], 2))</f>
        <v>45129</v>
      </c>
    </row>
    <row r="7117" spans="1:10" x14ac:dyDescent="0.2">
      <c r="A7117" s="28" t="s">
        <v>2037</v>
      </c>
      <c r="B7117" t="s">
        <v>6</v>
      </c>
      <c r="C7117" s="28" t="s">
        <v>1284</v>
      </c>
      <c r="D7117" t="s">
        <v>1029</v>
      </c>
      <c r="E7117" t="s">
        <v>1284</v>
      </c>
      <c r="F7117" t="str">
        <f>INDEX(tbl_produits[Nom normalisé], MATCH(tbl_data[[#This Row],[Spécialité]], tbl_produits[Nom original], 0))</f>
        <v>SANDIMMUN 50 mg/ml, solution à diluer pour perfusion</v>
      </c>
      <c r="G7117" t="str">
        <f>INDEX(tbl_produits[Classe nom], MATCH(tbl_data[[#This Row],[NORM_Spécialité]], tbl_produits[Nom normalisé], 0))</f>
        <v>Antinéoplasiques et immunomodulateurs</v>
      </c>
      <c r="H7117">
        <f>YEAR(tbl_data[[#This Row],[Date_rapport]])</f>
        <v>2023</v>
      </c>
      <c r="I7117" t="str">
        <f>INDEX(tbl_produits[Molécule extraite], MATCH(tbl_data[[#This Row],[NORM_Spécialité]], tbl_produits[Nom normalisé], 0))</f>
        <v>Ciclosporine</v>
      </c>
      <c r="J7117" s="34">
        <f>DATE(LEFT(tbl_data[[#This Row],[Date_rapport]], 4), MID(tbl_data[[#This Row],[Date_rapport]], 6, 2), RIGHT(tbl_data[[#This Row],[Date_rapport]], 2))</f>
        <v>45129</v>
      </c>
    </row>
    <row r="7118" spans="1:10" x14ac:dyDescent="0.2">
      <c r="A7118" s="28" t="s">
        <v>2037</v>
      </c>
      <c r="B7118" t="s">
        <v>9</v>
      </c>
      <c r="C7118" s="28" t="s">
        <v>1284</v>
      </c>
      <c r="D7118" t="s">
        <v>994</v>
      </c>
      <c r="E7118" t="s">
        <v>2</v>
      </c>
      <c r="F7118" t="str">
        <f>INDEX(tbl_produits[Nom normalisé], MATCH(tbl_data[[#This Row],[Spécialité]], tbl_produits[Nom original], 0))</f>
        <v>ILUVIEN 190 microgrammes, implant intravitréen avec applicateur</v>
      </c>
      <c r="G7118" t="str">
        <f>INDEX(tbl_produits[Classe nom], MATCH(tbl_data[[#This Row],[NORM_Spécialité]], tbl_produits[Nom normalisé], 0))</f>
        <v>Organes sensoriels</v>
      </c>
      <c r="H7118">
        <f>YEAR(tbl_data[[#This Row],[Date_rapport]])</f>
        <v>2023</v>
      </c>
      <c r="I7118" t="str">
        <f>INDEX(tbl_produits[Molécule extraite], MATCH(tbl_data[[#This Row],[NORM_Spécialité]], tbl_produits[Nom normalisé], 0))</f>
        <v>Acétonide de fluocinolone</v>
      </c>
      <c r="J7118" s="34">
        <f>DATE(LEFT(tbl_data[[#This Row],[Date_rapport]], 4), MID(tbl_data[[#This Row],[Date_rapport]], 6, 2), RIGHT(tbl_data[[#This Row],[Date_rapport]], 2))</f>
        <v>45129</v>
      </c>
    </row>
    <row r="7119" spans="1:10" x14ac:dyDescent="0.2">
      <c r="A7119" s="28" t="s">
        <v>2037</v>
      </c>
      <c r="B7119" t="s">
        <v>3</v>
      </c>
      <c r="C7119" s="28" t="s">
        <v>1284</v>
      </c>
      <c r="D7119" t="s">
        <v>1286</v>
      </c>
      <c r="E7119" t="s">
        <v>2</v>
      </c>
      <c r="F7119" t="str">
        <f>INDEX(tbl_produits[Nom normalisé], MATCH(tbl_data[[#This Row],[Spécialité]], tbl_produits[Nom original], 0))</f>
        <v>SINETRAV 40 microgrammes/mL, collyre en solution</v>
      </c>
      <c r="G7119" t="str">
        <f>INDEX(tbl_produits[Classe nom], MATCH(tbl_data[[#This Row],[NORM_Spécialité]], tbl_produits[Nom normalisé], 0))</f>
        <v>Organes sensoriels</v>
      </c>
      <c r="H7119">
        <f>YEAR(tbl_data[[#This Row],[Date_rapport]])</f>
        <v>2023</v>
      </c>
      <c r="I7119" t="str">
        <f>INDEX(tbl_produits[Molécule extraite], MATCH(tbl_data[[#This Row],[NORM_Spécialité]], tbl_produits[Nom normalisé], 0))</f>
        <v>Travoprost</v>
      </c>
      <c r="J7119" s="34">
        <f>DATE(LEFT(tbl_data[[#This Row],[Date_rapport]], 4), MID(tbl_data[[#This Row],[Date_rapport]], 6, 2), RIGHT(tbl_data[[#This Row],[Date_rapport]], 2))</f>
        <v>45129</v>
      </c>
    </row>
    <row r="7120" spans="1:10" x14ac:dyDescent="0.2">
      <c r="A7120" s="28" t="s">
        <v>2037</v>
      </c>
      <c r="B7120" t="s">
        <v>9</v>
      </c>
      <c r="C7120" s="28" t="s">
        <v>1284</v>
      </c>
      <c r="D7120" t="s">
        <v>1287</v>
      </c>
      <c r="E7120" t="s">
        <v>2</v>
      </c>
      <c r="F7120" t="str">
        <f>INDEX(tbl_produits[Nom normalisé], MATCH(tbl_data[[#This Row],[Spécialité]], tbl_produits[Nom original], 0))</f>
        <v>PLAQUENIL 200 mg, comprimé pelliculé</v>
      </c>
      <c r="G7120" t="str">
        <f>INDEX(tbl_produits[Classe nom], MATCH(tbl_data[[#This Row],[NORM_Spécialité]], tbl_produits[Nom normalisé], 0))</f>
        <v>Antiparasitaires, insecticides et répulsifs</v>
      </c>
      <c r="H7120">
        <f>YEAR(tbl_data[[#This Row],[Date_rapport]])</f>
        <v>2023</v>
      </c>
      <c r="I7120" t="str">
        <f>INDEX(tbl_produits[Molécule extraite], MATCH(tbl_data[[#This Row],[NORM_Spécialité]], tbl_produits[Nom normalisé], 0))</f>
        <v>Hydroxychloroquine (sulfate d')</v>
      </c>
      <c r="J7120" s="34">
        <f>DATE(LEFT(tbl_data[[#This Row],[Date_rapport]], 4), MID(tbl_data[[#This Row],[Date_rapport]], 6, 2), RIGHT(tbl_data[[#This Row],[Date_rapport]], 2))</f>
        <v>45129</v>
      </c>
    </row>
    <row r="7121" spans="1:10" x14ac:dyDescent="0.2">
      <c r="A7121" s="28" t="s">
        <v>2037</v>
      </c>
      <c r="B7121" t="s">
        <v>6</v>
      </c>
      <c r="C7121" s="28" t="s">
        <v>1288</v>
      </c>
      <c r="D7121" t="s">
        <v>1289</v>
      </c>
      <c r="E7121" t="s">
        <v>1288</v>
      </c>
      <c r="F7121" t="str">
        <f>INDEX(tbl_produits[Nom normalisé], MATCH(tbl_data[[#This Row],[Spécialité]], tbl_produits[Nom original], 0))</f>
        <v>PENTHROX 99,9 %, liquide pour inhalation par vapeur de 3 mL</v>
      </c>
      <c r="G7121" t="str">
        <f>INDEX(tbl_produits[Classe nom], MATCH(tbl_data[[#This Row],[NORM_Spécialité]], tbl_produits[Nom normalisé], 0))</f>
        <v>Système nerveux</v>
      </c>
      <c r="H7121">
        <f>YEAR(tbl_data[[#This Row],[Date_rapport]])</f>
        <v>2023</v>
      </c>
      <c r="I7121" t="str">
        <f>INDEX(tbl_produits[Molécule extraite], MATCH(tbl_data[[#This Row],[NORM_Spécialité]], tbl_produits[Nom normalisé], 0))</f>
        <v>Méthoxyflurane</v>
      </c>
      <c r="J7121" s="34">
        <f>DATE(LEFT(tbl_data[[#This Row],[Date_rapport]], 4), MID(tbl_data[[#This Row],[Date_rapport]], 6, 2), RIGHT(tbl_data[[#This Row],[Date_rapport]], 2))</f>
        <v>45129</v>
      </c>
    </row>
    <row r="7122" spans="1:10" x14ac:dyDescent="0.2">
      <c r="A7122" s="28" t="s">
        <v>2037</v>
      </c>
      <c r="B7122" t="s">
        <v>3</v>
      </c>
      <c r="C7122" s="28" t="s">
        <v>1288</v>
      </c>
      <c r="D7122" t="s">
        <v>1211</v>
      </c>
      <c r="E7122" t="s">
        <v>2</v>
      </c>
      <c r="F7122" t="str">
        <f>INDEX(tbl_produits[Nom normalisé], MATCH(tbl_data[[#This Row],[Spécialité]], tbl_produits[Nom original], 0))</f>
        <v>ORACILLINE 1 000 000 UI, comprimé sécable</v>
      </c>
      <c r="G7122" t="str">
        <f>INDEX(tbl_produits[Classe nom], MATCH(tbl_data[[#This Row],[NORM_Spécialité]], tbl_produits[Nom normalisé], 0))</f>
        <v>Anti-infectieux à usage systémique</v>
      </c>
      <c r="H7122">
        <f>YEAR(tbl_data[[#This Row],[Date_rapport]])</f>
        <v>2023</v>
      </c>
      <c r="I7122" t="str">
        <f>INDEX(tbl_produits[Molécule extraite], MATCH(tbl_data[[#This Row],[NORM_Spécialité]], tbl_produits[Nom normalisé], 0))</f>
        <v>Phénoxyméthylpénicilline</v>
      </c>
      <c r="J7122" s="34">
        <f>DATE(LEFT(tbl_data[[#This Row],[Date_rapport]], 4), MID(tbl_data[[#This Row],[Date_rapport]], 6, 2), RIGHT(tbl_data[[#This Row],[Date_rapport]], 2))</f>
        <v>45129</v>
      </c>
    </row>
    <row r="7123" spans="1:10" x14ac:dyDescent="0.2">
      <c r="A7123" s="28" t="s">
        <v>2037</v>
      </c>
      <c r="B7123" t="s">
        <v>9</v>
      </c>
      <c r="C7123" s="28" t="s">
        <v>1288</v>
      </c>
      <c r="D7123" t="s">
        <v>1290</v>
      </c>
      <c r="E7123" t="s">
        <v>2</v>
      </c>
      <c r="F7123" t="str">
        <f>INDEX(tbl_produits[Nom normalisé], MATCH(tbl_data[[#This Row],[Spécialité]], tbl_produits[Nom original], 0))</f>
        <v>BICARBONATE de sodium 1,4 %, solution pour perfusion, flacon en verre de 250 ml et de 500 ml</v>
      </c>
      <c r="G7123" t="str">
        <f>INDEX(tbl_produits[Classe nom], MATCH(tbl_data[[#This Row],[NORM_Spécialité]], tbl_produits[Nom normalisé], 0))</f>
        <v>Voies digestives et métabolisme</v>
      </c>
      <c r="H7123">
        <f>YEAR(tbl_data[[#This Row],[Date_rapport]])</f>
        <v>2023</v>
      </c>
      <c r="I7123" t="str">
        <f>INDEX(tbl_produits[Molécule extraite], MATCH(tbl_data[[#This Row],[NORM_Spécialité]], tbl_produits[Nom normalisé], 0))</f>
        <v>Sodium (bicarbonate de)</v>
      </c>
      <c r="J7123" s="34">
        <f>DATE(LEFT(tbl_data[[#This Row],[Date_rapport]], 4), MID(tbl_data[[#This Row],[Date_rapport]], 6, 2), RIGHT(tbl_data[[#This Row],[Date_rapport]], 2))</f>
        <v>45129</v>
      </c>
    </row>
    <row r="7124" spans="1:10" x14ac:dyDescent="0.2">
      <c r="A7124" s="28" t="s">
        <v>2037</v>
      </c>
      <c r="B7124" t="s">
        <v>3</v>
      </c>
      <c r="C7124" s="28" t="s">
        <v>1647</v>
      </c>
      <c r="D7124" t="s">
        <v>1055</v>
      </c>
      <c r="E7124" t="s">
        <v>2</v>
      </c>
      <c r="F7124" t="str">
        <f>INDEX(tbl_produits[Nom normalisé], MATCH(tbl_data[[#This Row],[Spécialité]], tbl_produits[Nom original], 0))</f>
        <v>VFEND 40 mg/ml, poudre pour suspension buvable</v>
      </c>
      <c r="G7124" t="str">
        <f>INDEX(tbl_produits[Classe nom], MATCH(tbl_data[[#This Row],[NORM_Spécialité]], tbl_produits[Nom normalisé], 0))</f>
        <v>Anti-infectieux à usage systémique</v>
      </c>
      <c r="H7124">
        <f>YEAR(tbl_data[[#This Row],[Date_rapport]])</f>
        <v>2023</v>
      </c>
      <c r="I7124" t="str">
        <f>INDEX(tbl_produits[Molécule extraite], MATCH(tbl_data[[#This Row],[NORM_Spécialité]], tbl_produits[Nom normalisé], 0))</f>
        <v>Voriconazole</v>
      </c>
      <c r="J7124" s="34">
        <f>DATE(LEFT(tbl_data[[#This Row],[Date_rapport]], 4), MID(tbl_data[[#This Row],[Date_rapport]], 6, 2), RIGHT(tbl_data[[#This Row],[Date_rapport]], 2))</f>
        <v>45129</v>
      </c>
    </row>
    <row r="7125" spans="1:10" x14ac:dyDescent="0.2">
      <c r="A7125" s="28" t="s">
        <v>2037</v>
      </c>
      <c r="B7125" t="s">
        <v>6</v>
      </c>
      <c r="C7125" s="28" t="s">
        <v>1647</v>
      </c>
      <c r="D7125" t="s">
        <v>1669</v>
      </c>
      <c r="E7125" t="s">
        <v>1647</v>
      </c>
      <c r="F7125" t="str">
        <f>INDEX(tbl_produits[Nom normalisé], MATCH(tbl_data[[#This Row],[Spécialité]], tbl_produits[Nom original], 0))</f>
        <v>FLIXOTIDE 50 microgrammes/dose, suspension pour inhalation en flacon pressurisé</v>
      </c>
      <c r="G7125" t="str">
        <f>INDEX(tbl_produits[Classe nom], MATCH(tbl_data[[#This Row],[NORM_Spécialité]], tbl_produits[Nom normalisé], 0))</f>
        <v>Système respiratoire</v>
      </c>
      <c r="H7125">
        <f>YEAR(tbl_data[[#This Row],[Date_rapport]])</f>
        <v>2023</v>
      </c>
      <c r="I7125" t="str">
        <f>INDEX(tbl_produits[Molécule extraite], MATCH(tbl_data[[#This Row],[NORM_Spécialité]], tbl_produits[Nom normalisé], 0))</f>
        <v>Fluticasone (propionate de)</v>
      </c>
      <c r="J7125" s="34">
        <f>DATE(LEFT(tbl_data[[#This Row],[Date_rapport]], 4), MID(tbl_data[[#This Row],[Date_rapport]], 6, 2), RIGHT(tbl_data[[#This Row],[Date_rapport]], 2))</f>
        <v>45129</v>
      </c>
    </row>
    <row r="7126" spans="1:10" x14ac:dyDescent="0.2">
      <c r="A7126" s="28" t="s">
        <v>2037</v>
      </c>
      <c r="B7126" t="s">
        <v>9</v>
      </c>
      <c r="C7126" s="28" t="s">
        <v>1291</v>
      </c>
      <c r="D7126" t="s">
        <v>1292</v>
      </c>
      <c r="E7126" t="s">
        <v>2</v>
      </c>
      <c r="F7126" t="str">
        <f>INDEX(tbl_produits[Nom normalisé], MATCH(tbl_data[[#This Row],[Spécialité]], tbl_produits[Nom original], 0))</f>
        <v>COAGADEX 500 UI, poudre et solvant pour solution injectable</v>
      </c>
      <c r="G7126" t="str">
        <f>INDEX(tbl_produits[Classe nom], MATCH(tbl_data[[#This Row],[NORM_Spécialité]], tbl_produits[Nom normalisé], 0))</f>
        <v>Sang et organes hématopoïétiques</v>
      </c>
      <c r="H7126">
        <f>YEAR(tbl_data[[#This Row],[Date_rapport]])</f>
        <v>2023</v>
      </c>
      <c r="I7126" t="str">
        <f>INDEX(tbl_produits[Molécule extraite], MATCH(tbl_data[[#This Row],[NORM_Spécialité]], tbl_produits[Nom normalisé], 0))</f>
        <v>Facteur X de coagulation humain</v>
      </c>
      <c r="J7126" s="34">
        <f>DATE(LEFT(tbl_data[[#This Row],[Date_rapport]], 4), MID(tbl_data[[#This Row],[Date_rapport]], 6, 2), RIGHT(tbl_data[[#This Row],[Date_rapport]], 2))</f>
        <v>45129</v>
      </c>
    </row>
    <row r="7127" spans="1:10" x14ac:dyDescent="0.2">
      <c r="A7127" s="28" t="s">
        <v>2037</v>
      </c>
      <c r="B7127" t="s">
        <v>3</v>
      </c>
      <c r="C7127" s="28" t="s">
        <v>1961</v>
      </c>
      <c r="D7127" t="s">
        <v>1098</v>
      </c>
      <c r="E7127" t="s">
        <v>2</v>
      </c>
      <c r="F7127" t="str">
        <f>INDEX(tbl_produits[Nom normalisé], MATCH(tbl_data[[#This Row],[Spécialité]], tbl_produits[Nom original], 0))</f>
        <v>DOPACEPTIN 10 mg /ml, solution injectable en cartouche</v>
      </c>
      <c r="G7127" t="str">
        <f>INDEX(tbl_produits[Classe nom], MATCH(tbl_data[[#This Row],[NORM_Spécialité]], tbl_produits[Nom normalisé], 0))</f>
        <v>Système nerveux</v>
      </c>
      <c r="H7127">
        <f>YEAR(tbl_data[[#This Row],[Date_rapport]])</f>
        <v>2023</v>
      </c>
      <c r="I7127" t="str">
        <f>INDEX(tbl_produits[Molécule extraite], MATCH(tbl_data[[#This Row],[NORM_Spécialité]], tbl_produits[Nom normalisé], 0))</f>
        <v>Apomorphine (chlorhydrate d') hémihydraté</v>
      </c>
      <c r="J7127" s="34">
        <f>DATE(LEFT(tbl_data[[#This Row],[Date_rapport]], 4), MID(tbl_data[[#This Row],[Date_rapport]], 6, 2), RIGHT(tbl_data[[#This Row],[Date_rapport]], 2))</f>
        <v>45129</v>
      </c>
    </row>
    <row r="7128" spans="1:10" x14ac:dyDescent="0.2">
      <c r="A7128" s="28" t="s">
        <v>2037</v>
      </c>
      <c r="B7128" t="s">
        <v>6</v>
      </c>
      <c r="C7128" s="28" t="s">
        <v>1962</v>
      </c>
      <c r="D7128" t="s">
        <v>1425</v>
      </c>
      <c r="E7128" t="s">
        <v>1962</v>
      </c>
      <c r="F7128" t="str">
        <f>INDEX(tbl_produits[Nom normalisé], MATCH(tbl_data[[#This Row],[Spécialité]], tbl_produits[Nom original], 0))</f>
        <v>TIAPRIDAL 100 mg/2 ml, solution injectable</v>
      </c>
      <c r="G7128" t="str">
        <f>INDEX(tbl_produits[Classe nom], MATCH(tbl_data[[#This Row],[NORM_Spécialité]], tbl_produits[Nom normalisé], 0))</f>
        <v>Système nerveux</v>
      </c>
      <c r="H7128">
        <f>YEAR(tbl_data[[#This Row],[Date_rapport]])</f>
        <v>2023</v>
      </c>
      <c r="I7128" t="str">
        <f>INDEX(tbl_produits[Molécule extraite], MATCH(tbl_data[[#This Row],[NORM_Spécialité]], tbl_produits[Nom normalisé], 0))</f>
        <v>Tiapride (chlorhydrate de)</v>
      </c>
      <c r="J7128" s="34">
        <f>DATE(LEFT(tbl_data[[#This Row],[Date_rapport]], 4), MID(tbl_data[[#This Row],[Date_rapport]], 6, 2), RIGHT(tbl_data[[#This Row],[Date_rapport]], 2))</f>
        <v>45129</v>
      </c>
    </row>
    <row r="7129" spans="1:10" x14ac:dyDescent="0.2">
      <c r="A7129" s="28" t="s">
        <v>2037</v>
      </c>
      <c r="B7129" t="s">
        <v>6</v>
      </c>
      <c r="C7129" s="28" t="s">
        <v>1962</v>
      </c>
      <c r="D7129" t="s">
        <v>1963</v>
      </c>
      <c r="E7129" t="s">
        <v>1964</v>
      </c>
      <c r="F7129" t="str">
        <f>INDEX(tbl_produits[Nom normalisé], MATCH(tbl_data[[#This Row],[Spécialité]], tbl_produits[Nom original], 0))</f>
        <v>RIMIFON 500 mg/5 ml, solution injectable/pour perfusion</v>
      </c>
      <c r="G7129" t="str">
        <f>INDEX(tbl_produits[Classe nom], MATCH(tbl_data[[#This Row],[NORM_Spécialité]], tbl_produits[Nom normalisé], 0))</f>
        <v>Anti-infectieux à usage systémique</v>
      </c>
      <c r="H7129">
        <f>YEAR(tbl_data[[#This Row],[Date_rapport]])</f>
        <v>2023</v>
      </c>
      <c r="I7129" t="str">
        <f>INDEX(tbl_produits[Molécule extraite], MATCH(tbl_data[[#This Row],[NORM_Spécialité]], tbl_produits[Nom normalisé], 0))</f>
        <v>Isoniazide</v>
      </c>
      <c r="J7129" s="34">
        <f>DATE(LEFT(tbl_data[[#This Row],[Date_rapport]], 4), MID(tbl_data[[#This Row],[Date_rapport]], 6, 2), RIGHT(tbl_data[[#This Row],[Date_rapport]], 2))</f>
        <v>45129</v>
      </c>
    </row>
    <row r="7130" spans="1:10" x14ac:dyDescent="0.2">
      <c r="A7130" s="28" t="s">
        <v>2037</v>
      </c>
      <c r="B7130" t="s">
        <v>6</v>
      </c>
      <c r="C7130" s="28" t="s">
        <v>1965</v>
      </c>
      <c r="D7130" t="s">
        <v>1652</v>
      </c>
      <c r="E7130" t="s">
        <v>1965</v>
      </c>
      <c r="F7130" t="str">
        <f>INDEX(tbl_produits[Nom normalisé], MATCH(tbl_data[[#This Row],[Spécialité]], tbl_produits[Nom original], 0))</f>
        <v>CERNEVIT, poudre pour solution injectable ou pour perfusion</v>
      </c>
      <c r="G7130" t="str">
        <f>INDEX(tbl_produits[Classe nom], MATCH(tbl_data[[#This Row],[NORM_Spécialité]], tbl_produits[Nom normalisé], 0))</f>
        <v>Sang et organes hématopoïétiques</v>
      </c>
      <c r="H7130">
        <f>YEAR(tbl_data[[#This Row],[Date_rapport]])</f>
        <v>2023</v>
      </c>
      <c r="I7130" t="str">
        <f>INDEX(tbl_produits[Molécule extraite], MATCH(tbl_data[[#This Row],[NORM_Spécialité]], tbl_produits[Nom normalisé], 0))</f>
        <v>Association de vitamines hydrosolubles et liposolubles</v>
      </c>
      <c r="J7130" s="34">
        <f>DATE(LEFT(tbl_data[[#This Row],[Date_rapport]], 4), MID(tbl_data[[#This Row],[Date_rapport]], 6, 2), RIGHT(tbl_data[[#This Row],[Date_rapport]], 2))</f>
        <v>45129</v>
      </c>
    </row>
    <row r="7131" spans="1:10" x14ac:dyDescent="0.2">
      <c r="A7131" s="28" t="s">
        <v>2037</v>
      </c>
      <c r="B7131" t="s">
        <v>9</v>
      </c>
      <c r="C7131" s="28" t="s">
        <v>1965</v>
      </c>
      <c r="D7131" t="s">
        <v>1966</v>
      </c>
      <c r="E7131" t="s">
        <v>2</v>
      </c>
      <c r="F7131" t="str">
        <f>INDEX(tbl_produits[Nom normalisé], MATCH(tbl_data[[#This Row],[Spécialité]], tbl_produits[Nom original], 0))</f>
        <v>HYDROCORTISONE Roussel 10 mg, comprimé sécable</v>
      </c>
      <c r="G7131" t="str">
        <f>INDEX(tbl_produits[Classe nom], MATCH(tbl_data[[#This Row],[NORM_Spécialité]], tbl_produits[Nom normalisé], 0))</f>
        <v>Hormones systémiques sauf hormones sexuelles et insulines</v>
      </c>
      <c r="H7131">
        <f>YEAR(tbl_data[[#This Row],[Date_rapport]])</f>
        <v>2023</v>
      </c>
      <c r="I7131" t="str">
        <f>INDEX(tbl_produits[Molécule extraite], MATCH(tbl_data[[#This Row],[NORM_Spécialité]], tbl_produits[Nom normalisé], 0))</f>
        <v>Hydrocortisone</v>
      </c>
      <c r="J7131" s="34">
        <f>DATE(LEFT(tbl_data[[#This Row],[Date_rapport]], 4), MID(tbl_data[[#This Row],[Date_rapport]], 6, 2), RIGHT(tbl_data[[#This Row],[Date_rapport]], 2))</f>
        <v>45129</v>
      </c>
    </row>
    <row r="7132" spans="1:10" x14ac:dyDescent="0.2">
      <c r="A7132" s="28" t="s">
        <v>2037</v>
      </c>
      <c r="B7132" t="s">
        <v>6</v>
      </c>
      <c r="C7132" s="28" t="s">
        <v>1965</v>
      </c>
      <c r="D7132" t="s">
        <v>923</v>
      </c>
      <c r="E7132" t="s">
        <v>1965</v>
      </c>
      <c r="F7132" t="str">
        <f>INDEX(tbl_produits[Nom normalisé], MATCH(tbl_data[[#This Row],[Spécialité]], tbl_produits[Nom original], 0))</f>
        <v>IODURE (131I) de sodium pour thérapie curiumpharma, gélule</v>
      </c>
      <c r="G7132" t="str">
        <f>INDEX(tbl_produits[Classe nom], MATCH(tbl_data[[#This Row],[NORM_Spécialité]], tbl_produits[Nom normalisé], 0))</f>
        <v>Divers</v>
      </c>
      <c r="H7132">
        <f>YEAR(tbl_data[[#This Row],[Date_rapport]])</f>
        <v>2023</v>
      </c>
      <c r="I7132" t="str">
        <f>INDEX(tbl_produits[Molécule extraite], MATCH(tbl_data[[#This Row],[NORM_Spécialité]], tbl_produits[Nom normalisé], 0))</f>
        <v>Iodure (131I) de sodium</v>
      </c>
      <c r="J7132" s="34">
        <f>DATE(LEFT(tbl_data[[#This Row],[Date_rapport]], 4), MID(tbl_data[[#This Row],[Date_rapport]], 6, 2), RIGHT(tbl_data[[#This Row],[Date_rapport]], 2))</f>
        <v>45129</v>
      </c>
    </row>
    <row r="7133" spans="1:10" x14ac:dyDescent="0.2">
      <c r="A7133" s="28" t="s">
        <v>2037</v>
      </c>
      <c r="B7133" t="s">
        <v>3</v>
      </c>
      <c r="C7133" s="28" t="s">
        <v>1965</v>
      </c>
      <c r="D7133" t="s">
        <v>825</v>
      </c>
      <c r="E7133" t="s">
        <v>2</v>
      </c>
      <c r="F7133" t="str">
        <f>INDEX(tbl_produits[Nom normalisé], MATCH(tbl_data[[#This Row],[Spécialité]], tbl_produits[Nom original], 0))</f>
        <v>LYRICA 20 mg/ml, solution buvable</v>
      </c>
      <c r="G7133" t="str">
        <f>INDEX(tbl_produits[Classe nom], MATCH(tbl_data[[#This Row],[NORM_Spécialité]], tbl_produits[Nom normalisé], 0))</f>
        <v>Système nerveux</v>
      </c>
      <c r="H7133">
        <f>YEAR(tbl_data[[#This Row],[Date_rapport]])</f>
        <v>2023</v>
      </c>
      <c r="I7133" t="str">
        <f>INDEX(tbl_produits[Molécule extraite], MATCH(tbl_data[[#This Row],[NORM_Spécialité]], tbl_produits[Nom normalisé], 0))</f>
        <v>Prégabaline</v>
      </c>
      <c r="J7133" s="34">
        <f>DATE(LEFT(tbl_data[[#This Row],[Date_rapport]], 4), MID(tbl_data[[#This Row],[Date_rapport]], 6, 2), RIGHT(tbl_data[[#This Row],[Date_rapport]], 2))</f>
        <v>45129</v>
      </c>
    </row>
    <row r="7134" spans="1:10" x14ac:dyDescent="0.2">
      <c r="A7134" s="28" t="s">
        <v>2037</v>
      </c>
      <c r="B7134" t="s">
        <v>9</v>
      </c>
      <c r="C7134" s="28" t="s">
        <v>1965</v>
      </c>
      <c r="D7134" t="s">
        <v>970</v>
      </c>
      <c r="E7134" t="s">
        <v>2</v>
      </c>
      <c r="F7134" t="str">
        <f>INDEX(tbl_produits[Nom normalisé], MATCH(tbl_data[[#This Row],[Spécialité]], tbl_produits[Nom original], 0))</f>
        <v>ONCOVIN 1 mg, solution injectable</v>
      </c>
      <c r="G7134" t="str">
        <f>INDEX(tbl_produits[Classe nom], MATCH(tbl_data[[#This Row],[NORM_Spécialité]], tbl_produits[Nom normalisé], 0))</f>
        <v>Antinéoplasiques et immunomodulateurs</v>
      </c>
      <c r="H7134">
        <f>YEAR(tbl_data[[#This Row],[Date_rapport]])</f>
        <v>2023</v>
      </c>
      <c r="I7134" t="str">
        <f>INDEX(tbl_produits[Molécule extraite], MATCH(tbl_data[[#This Row],[NORM_Spécialité]], tbl_produits[Nom normalisé], 0))</f>
        <v>Vincristine</v>
      </c>
      <c r="J7134" s="34">
        <f>DATE(LEFT(tbl_data[[#This Row],[Date_rapport]], 4), MID(tbl_data[[#This Row],[Date_rapport]], 6, 2), RIGHT(tbl_data[[#This Row],[Date_rapport]], 2))</f>
        <v>45129</v>
      </c>
    </row>
    <row r="7135" spans="1:10" x14ac:dyDescent="0.2">
      <c r="A7135" s="28" t="s">
        <v>2037</v>
      </c>
      <c r="B7135" t="s">
        <v>6</v>
      </c>
      <c r="C7135" s="28" t="s">
        <v>1965</v>
      </c>
      <c r="D7135" t="s">
        <v>1814</v>
      </c>
      <c r="E7135" t="s">
        <v>1965</v>
      </c>
      <c r="F7135" t="str">
        <f>INDEX(tbl_produits[Nom normalisé], MATCH(tbl_data[[#This Row],[Spécialité]], tbl_produits[Nom original], 0))</f>
        <v>ALFATIL LP 500 mg, comprimé pelliculé à libération prolongée</v>
      </c>
      <c r="G7135" t="str">
        <f>INDEX(tbl_produits[Classe nom], MATCH(tbl_data[[#This Row],[NORM_Spécialité]], tbl_produits[Nom normalisé], 0))</f>
        <v>Anti-infectieux à usage systémique</v>
      </c>
      <c r="H7135">
        <f>YEAR(tbl_data[[#This Row],[Date_rapport]])</f>
        <v>2023</v>
      </c>
      <c r="I7135" t="str">
        <f>INDEX(tbl_produits[Molécule extraite], MATCH(tbl_data[[#This Row],[NORM_Spécialité]], tbl_produits[Nom normalisé], 0))</f>
        <v>Céfaclor</v>
      </c>
      <c r="J7135" s="34">
        <f>DATE(LEFT(tbl_data[[#This Row],[Date_rapport]], 4), MID(tbl_data[[#This Row],[Date_rapport]], 6, 2), RIGHT(tbl_data[[#This Row],[Date_rapport]], 2))</f>
        <v>45129</v>
      </c>
    </row>
    <row r="7136" spans="1:10" x14ac:dyDescent="0.2">
      <c r="A7136" s="28" t="s">
        <v>2037</v>
      </c>
      <c r="B7136" t="s">
        <v>9</v>
      </c>
      <c r="C7136" s="28" t="s">
        <v>1293</v>
      </c>
      <c r="D7136" t="s">
        <v>1161</v>
      </c>
      <c r="E7136" t="s">
        <v>2</v>
      </c>
      <c r="F7136" t="str">
        <f>INDEX(tbl_produits[Nom normalisé], MATCH(tbl_data[[#This Row],[Spécialité]], tbl_produits[Nom original], 0))</f>
        <v>NOVORAPID 100 U/ml, solution injectable</v>
      </c>
      <c r="G7136" t="str">
        <f>INDEX(tbl_produits[Classe nom], MATCH(tbl_data[[#This Row],[NORM_Spécialité]], tbl_produits[Nom normalisé], 0))</f>
        <v>Voies digestives et métabolisme</v>
      </c>
      <c r="H7136">
        <f>YEAR(tbl_data[[#This Row],[Date_rapport]])</f>
        <v>2023</v>
      </c>
      <c r="I7136" t="str">
        <f>INDEX(tbl_produits[Molécule extraite], MATCH(tbl_data[[#This Row],[NORM_Spécialité]], tbl_produits[Nom normalisé], 0))</f>
        <v>Insuline (Aspartate)</v>
      </c>
      <c r="J7136" s="34">
        <f>DATE(LEFT(tbl_data[[#This Row],[Date_rapport]], 4), MID(tbl_data[[#This Row],[Date_rapport]], 6, 2), RIGHT(tbl_data[[#This Row],[Date_rapport]], 2))</f>
        <v>45129</v>
      </c>
    </row>
    <row r="7137" spans="1:10" x14ac:dyDescent="0.2">
      <c r="A7137" s="28" t="s">
        <v>2037</v>
      </c>
      <c r="B7137" t="s">
        <v>6</v>
      </c>
      <c r="C7137" s="28" t="s">
        <v>1293</v>
      </c>
      <c r="D7137" t="s">
        <v>1967</v>
      </c>
      <c r="E7137" t="s">
        <v>1968</v>
      </c>
      <c r="F7137" t="str">
        <f>INDEX(tbl_produits[Nom normalisé], MATCH(tbl_data[[#This Row],[Spécialité]], tbl_produits[Nom original], 0))</f>
        <v>UMATROPE, poudre et solvant pour solution injectable</v>
      </c>
      <c r="G7137" t="str">
        <f>INDEX(tbl_produits[Classe nom], MATCH(tbl_data[[#This Row],[NORM_Spécialité]], tbl_produits[Nom normalisé], 0))</f>
        <v>Hormones systémiques sauf hormones sexuelles et insulines</v>
      </c>
      <c r="H7137">
        <f>YEAR(tbl_data[[#This Row],[Date_rapport]])</f>
        <v>2023</v>
      </c>
      <c r="I7137" t="str">
        <f>INDEX(tbl_produits[Molécule extraite], MATCH(tbl_data[[#This Row],[NORM_Spécialité]], tbl_produits[Nom normalisé], 0))</f>
        <v>Somatropine</v>
      </c>
      <c r="J7137" s="34">
        <f>DATE(LEFT(tbl_data[[#This Row],[Date_rapport]], 4), MID(tbl_data[[#This Row],[Date_rapport]], 6, 2), RIGHT(tbl_data[[#This Row],[Date_rapport]], 2))</f>
        <v>45129</v>
      </c>
    </row>
    <row r="7138" spans="1:10" x14ac:dyDescent="0.2">
      <c r="A7138" s="28" t="s">
        <v>2037</v>
      </c>
      <c r="B7138" t="s">
        <v>6</v>
      </c>
      <c r="C7138" s="28" t="s">
        <v>1293</v>
      </c>
      <c r="D7138" t="s">
        <v>1752</v>
      </c>
      <c r="E7138" t="s">
        <v>1293</v>
      </c>
      <c r="F7138" t="str">
        <f>INDEX(tbl_produits[Nom normalisé], MATCH(tbl_data[[#This Row],[Spécialité]], tbl_produits[Nom original], 0))</f>
        <v>FRAXIPARINE et Fraxodi Viatris, solution injectable en seringue pré-remplie</v>
      </c>
      <c r="G7138" t="str">
        <f>INDEX(tbl_produits[Classe nom], MATCH(tbl_data[[#This Row],[NORM_Spécialité]], tbl_produits[Nom normalisé], 0))</f>
        <v>Sang et organes hématopoïétiques</v>
      </c>
      <c r="H7138">
        <f>YEAR(tbl_data[[#This Row],[Date_rapport]])</f>
        <v>2023</v>
      </c>
      <c r="I7138" t="str">
        <f>INDEX(tbl_produits[Molécule extraite], MATCH(tbl_data[[#This Row],[NORM_Spécialité]], tbl_produits[Nom normalisé], 0))</f>
        <v>Nadroparine calcique</v>
      </c>
      <c r="J7138" s="34">
        <f>DATE(LEFT(tbl_data[[#This Row],[Date_rapport]], 4), MID(tbl_data[[#This Row],[Date_rapport]], 6, 2), RIGHT(tbl_data[[#This Row],[Date_rapport]], 2))</f>
        <v>45129</v>
      </c>
    </row>
    <row r="7139" spans="1:10" x14ac:dyDescent="0.2">
      <c r="A7139" s="28" t="s">
        <v>2037</v>
      </c>
      <c r="B7139" t="s">
        <v>9</v>
      </c>
      <c r="C7139" s="28" t="s">
        <v>1293</v>
      </c>
      <c r="D7139" t="s">
        <v>1083</v>
      </c>
      <c r="E7139" t="s">
        <v>2</v>
      </c>
      <c r="F7139" t="str">
        <f>INDEX(tbl_produits[Nom normalisé], MATCH(tbl_data[[#This Row],[Spécialité]], tbl_produits[Nom original], 0))</f>
        <v>TRIFLUCAN 40 mg/ml, poudre pour suspension buvable</v>
      </c>
      <c r="G7139" t="str">
        <f>INDEX(tbl_produits[Classe nom], MATCH(tbl_data[[#This Row],[NORM_Spécialité]], tbl_produits[Nom normalisé], 0))</f>
        <v>Anti-infectieux à usage systémique</v>
      </c>
      <c r="H7139">
        <f>YEAR(tbl_data[[#This Row],[Date_rapport]])</f>
        <v>2023</v>
      </c>
      <c r="I7139" t="str">
        <f>INDEX(tbl_produits[Molécule extraite], MATCH(tbl_data[[#This Row],[NORM_Spécialité]], tbl_produits[Nom normalisé], 0))</f>
        <v>Fluconazole</v>
      </c>
      <c r="J7139" s="34">
        <f>DATE(LEFT(tbl_data[[#This Row],[Date_rapport]], 4), MID(tbl_data[[#This Row],[Date_rapport]], 6, 2), RIGHT(tbl_data[[#This Row],[Date_rapport]], 2))</f>
        <v>45129</v>
      </c>
    </row>
    <row r="7140" spans="1:10" x14ac:dyDescent="0.2">
      <c r="A7140" s="28" t="s">
        <v>2037</v>
      </c>
      <c r="B7140" t="s">
        <v>6</v>
      </c>
      <c r="C7140" s="28" t="s">
        <v>1293</v>
      </c>
      <c r="D7140" t="s">
        <v>1038</v>
      </c>
      <c r="E7140" t="s">
        <v>1293</v>
      </c>
      <c r="F7140" t="str">
        <f>INDEX(tbl_produits[Nom normalisé], MATCH(tbl_data[[#This Row],[Spécialité]], tbl_produits[Nom original], 0))</f>
        <v>HYDREA 500 mg, gélule</v>
      </c>
      <c r="G7140" t="str">
        <f>INDEX(tbl_produits[Classe nom], MATCH(tbl_data[[#This Row],[NORM_Spécialité]], tbl_produits[Nom normalisé], 0))</f>
        <v>Antinéoplasiques et immunomodulateurs</v>
      </c>
      <c r="H7140">
        <f>YEAR(tbl_data[[#This Row],[Date_rapport]])</f>
        <v>2023</v>
      </c>
      <c r="I7140" t="str">
        <f>INDEX(tbl_produits[Molécule extraite], MATCH(tbl_data[[#This Row],[NORM_Spécialité]], tbl_produits[Nom normalisé], 0))</f>
        <v>Hydroxycarbamide</v>
      </c>
      <c r="J7140" s="34">
        <f>DATE(LEFT(tbl_data[[#This Row],[Date_rapport]], 4), MID(tbl_data[[#This Row],[Date_rapport]], 6, 2), RIGHT(tbl_data[[#This Row],[Date_rapport]], 2))</f>
        <v>45129</v>
      </c>
    </row>
    <row r="7141" spans="1:10" x14ac:dyDescent="0.2">
      <c r="A7141" s="28" t="s">
        <v>2037</v>
      </c>
      <c r="B7141" t="s">
        <v>9</v>
      </c>
      <c r="C7141" s="28" t="s">
        <v>1293</v>
      </c>
      <c r="D7141" t="s">
        <v>1086</v>
      </c>
      <c r="E7141" t="s">
        <v>2</v>
      </c>
      <c r="F7141" t="str">
        <f>INDEX(tbl_produits[Nom normalisé], MATCH(tbl_data[[#This Row],[Spécialité]], tbl_produits[Nom original], 0))</f>
        <v>MESOCAINE 50 mg/5 ml, solution injectable</v>
      </c>
      <c r="G7141" t="str">
        <f>INDEX(tbl_produits[Classe nom], MATCH(tbl_data[[#This Row],[NORM_Spécialité]], tbl_produits[Nom normalisé], 0))</f>
        <v>Système nerveux</v>
      </c>
      <c r="H7141">
        <f>YEAR(tbl_data[[#This Row],[Date_rapport]])</f>
        <v>2023</v>
      </c>
      <c r="I7141" t="str">
        <f>INDEX(tbl_produits[Molécule extraite], MATCH(tbl_data[[#This Row],[NORM_Spécialité]], tbl_produits[Nom normalisé], 0))</f>
        <v>Lidocaïne</v>
      </c>
      <c r="J7141" s="34">
        <f>DATE(LEFT(tbl_data[[#This Row],[Date_rapport]], 4), MID(tbl_data[[#This Row],[Date_rapport]], 6, 2), RIGHT(tbl_data[[#This Row],[Date_rapport]], 2))</f>
        <v>45129</v>
      </c>
    </row>
    <row r="7142" spans="1:10" x14ac:dyDescent="0.2">
      <c r="A7142" s="28" t="s">
        <v>2037</v>
      </c>
      <c r="B7142" t="s">
        <v>6</v>
      </c>
      <c r="C7142" s="28" t="s">
        <v>1293</v>
      </c>
      <c r="D7142" t="s">
        <v>1839</v>
      </c>
      <c r="E7142" t="s">
        <v>1293</v>
      </c>
      <c r="F7142" t="str">
        <f>INDEX(tbl_produits[Nom normalisé], MATCH(tbl_data[[#This Row],[Spécialité]], tbl_produits[Nom original], 0))</f>
        <v>FLUTIFORM 125 microgrammes/5 microgrammes par dose, suspension pour inhalation en flacon pressurisé</v>
      </c>
      <c r="G7142" t="str">
        <f>INDEX(tbl_produits[Classe nom], MATCH(tbl_data[[#This Row],[NORM_Spécialité]], tbl_produits[Nom normalisé], 0))</f>
        <v>Système respiratoire</v>
      </c>
      <c r="H7142">
        <f>YEAR(tbl_data[[#This Row],[Date_rapport]])</f>
        <v>2023</v>
      </c>
      <c r="I7142" t="str">
        <f>INDEX(tbl_produits[Molécule extraite], MATCH(tbl_data[[#This Row],[NORM_Spécialité]], tbl_produits[Nom normalisé], 0))</f>
        <v>Fluticasone (propionate de), formotérol (fumarate de) dihydraté</v>
      </c>
      <c r="J7142" s="34">
        <f>DATE(LEFT(tbl_data[[#This Row],[Date_rapport]], 4), MID(tbl_data[[#This Row],[Date_rapport]], 6, 2), RIGHT(tbl_data[[#This Row],[Date_rapport]], 2))</f>
        <v>45129</v>
      </c>
    </row>
    <row r="7143" spans="1:10" x14ac:dyDescent="0.2">
      <c r="A7143" s="28" t="s">
        <v>2037</v>
      </c>
      <c r="B7143" t="s">
        <v>9</v>
      </c>
      <c r="C7143" s="28" t="s">
        <v>1293</v>
      </c>
      <c r="D7143" t="s">
        <v>1116</v>
      </c>
      <c r="E7143" t="s">
        <v>2</v>
      </c>
      <c r="F7143" t="str">
        <f>INDEX(tbl_produits[Nom normalisé], MATCH(tbl_data[[#This Row],[Spécialité]], tbl_produits[Nom original], 0))</f>
        <v>GLUCAGEN 1 mg/ml, poudre et solvant pour solution injectable</v>
      </c>
      <c r="G7143" t="str">
        <f>INDEX(tbl_produits[Classe nom], MATCH(tbl_data[[#This Row],[NORM_Spécialité]], tbl_produits[Nom normalisé], 0))</f>
        <v>Hormones systémiques sauf hormones sexuelles et insulines</v>
      </c>
      <c r="H7143">
        <f>YEAR(tbl_data[[#This Row],[Date_rapport]])</f>
        <v>2023</v>
      </c>
      <c r="I7143" t="str">
        <f>INDEX(tbl_produits[Molécule extraite], MATCH(tbl_data[[#This Row],[NORM_Spécialité]], tbl_produits[Nom normalisé], 0))</f>
        <v>Glucagon</v>
      </c>
      <c r="J7143" s="34">
        <f>DATE(LEFT(tbl_data[[#This Row],[Date_rapport]], 4), MID(tbl_data[[#This Row],[Date_rapport]], 6, 2), RIGHT(tbl_data[[#This Row],[Date_rapport]], 2))</f>
        <v>45129</v>
      </c>
    </row>
    <row r="7144" spans="1:10" x14ac:dyDescent="0.2">
      <c r="A7144" s="28" t="s">
        <v>2037</v>
      </c>
      <c r="B7144" t="s">
        <v>9</v>
      </c>
      <c r="C7144" s="28" t="s">
        <v>1293</v>
      </c>
      <c r="D7144" t="s">
        <v>1294</v>
      </c>
      <c r="E7144" t="s">
        <v>2</v>
      </c>
      <c r="F7144" t="str">
        <f>INDEX(tbl_produits[Nom normalisé], MATCH(tbl_data[[#This Row],[Spécialité]], tbl_produits[Nom original], 0))</f>
        <v>GLUCAGEN Kit 1 mg/ml, poudre et solvant pour solution injectable</v>
      </c>
      <c r="G7144" t="str">
        <f>INDEX(tbl_produits[Classe nom], MATCH(tbl_data[[#This Row],[NORM_Spécialité]], tbl_produits[Nom normalisé], 0))</f>
        <v>Hormones systémiques sauf hormones sexuelles et insulines</v>
      </c>
      <c r="H7144">
        <f>YEAR(tbl_data[[#This Row],[Date_rapport]])</f>
        <v>2023</v>
      </c>
      <c r="I7144" t="str">
        <f>INDEX(tbl_produits[Molécule extraite], MATCH(tbl_data[[#This Row],[NORM_Spécialité]], tbl_produits[Nom normalisé], 0))</f>
        <v>Glucagon</v>
      </c>
      <c r="J7144" s="34">
        <f>DATE(LEFT(tbl_data[[#This Row],[Date_rapport]], 4), MID(tbl_data[[#This Row],[Date_rapport]], 6, 2), RIGHT(tbl_data[[#This Row],[Date_rapport]], 2))</f>
        <v>45129</v>
      </c>
    </row>
    <row r="7145" spans="1:10" x14ac:dyDescent="0.2">
      <c r="A7145" s="28" t="s">
        <v>2037</v>
      </c>
      <c r="B7145" t="s">
        <v>9</v>
      </c>
      <c r="C7145" s="28" t="s">
        <v>1969</v>
      </c>
      <c r="D7145" t="s">
        <v>1970</v>
      </c>
      <c r="E7145" t="s">
        <v>2</v>
      </c>
      <c r="F7145" t="str">
        <f>INDEX(tbl_produits[Nom normalisé], MATCH(tbl_data[[#This Row],[Spécialité]], tbl_produits[Nom original], 0))</f>
        <v>ANAPEN 300 microgrammes et 500 microgrammes /0,3 ml, solution injectable en seringue préremplie</v>
      </c>
      <c r="G7145" t="str">
        <f>INDEX(tbl_produits[Classe nom], MATCH(tbl_data[[#This Row],[NORM_Spécialité]], tbl_produits[Nom normalisé], 0))</f>
        <v>Système cardiovasculaire</v>
      </c>
      <c r="H7145">
        <f>YEAR(tbl_data[[#This Row],[Date_rapport]])</f>
        <v>2023</v>
      </c>
      <c r="I7145" t="str">
        <f>INDEX(tbl_produits[Molécule extraite], MATCH(tbl_data[[#This Row],[NORM_Spécialité]], tbl_produits[Nom normalisé], 0))</f>
        <v>Adrénaline</v>
      </c>
      <c r="J7145" s="34">
        <f>DATE(LEFT(tbl_data[[#This Row],[Date_rapport]], 4), MID(tbl_data[[#This Row],[Date_rapport]], 6, 2), RIGHT(tbl_data[[#This Row],[Date_rapport]], 2))</f>
        <v>45129</v>
      </c>
    </row>
    <row r="7146" spans="1:10" x14ac:dyDescent="0.2">
      <c r="A7146" s="28" t="s">
        <v>2037</v>
      </c>
      <c r="B7146" t="s">
        <v>9</v>
      </c>
      <c r="C7146" s="28" t="s">
        <v>1969</v>
      </c>
      <c r="D7146" t="s">
        <v>1971</v>
      </c>
      <c r="E7146" t="s">
        <v>2</v>
      </c>
      <c r="F7146" t="str">
        <f>INDEX(tbl_produits[Nom normalisé], MATCH(tbl_data[[#This Row],[Spécialité]], tbl_produits[Nom original], 0))</f>
        <v>EPIPEN 0,30 mg/0,3 ml, solution injectable en stylo pré-rempli</v>
      </c>
      <c r="G7146" t="str">
        <f>INDEX(tbl_produits[Classe nom], MATCH(tbl_data[[#This Row],[NORM_Spécialité]], tbl_produits[Nom normalisé], 0))</f>
        <v>Système cardiovasculaire</v>
      </c>
      <c r="H7146">
        <f>YEAR(tbl_data[[#This Row],[Date_rapport]])</f>
        <v>2023</v>
      </c>
      <c r="I7146" t="str">
        <f>INDEX(tbl_produits[Molécule extraite], MATCH(tbl_data[[#This Row],[NORM_Spécialité]], tbl_produits[Nom normalisé], 0))</f>
        <v>Adrénaline</v>
      </c>
      <c r="J7146" s="34">
        <f>DATE(LEFT(tbl_data[[#This Row],[Date_rapport]], 4), MID(tbl_data[[#This Row],[Date_rapport]], 6, 2), RIGHT(tbl_data[[#This Row],[Date_rapport]], 2))</f>
        <v>45129</v>
      </c>
    </row>
    <row r="7147" spans="1:10" x14ac:dyDescent="0.2">
      <c r="A7147" s="28" t="s">
        <v>2037</v>
      </c>
      <c r="B7147" t="s">
        <v>9</v>
      </c>
      <c r="C7147" s="28" t="s">
        <v>1969</v>
      </c>
      <c r="D7147" t="s">
        <v>1972</v>
      </c>
      <c r="E7147" t="s">
        <v>2</v>
      </c>
      <c r="F7147" t="str">
        <f>INDEX(tbl_produits[Nom normalisé], MATCH(tbl_data[[#This Row],[Spécialité]], tbl_produits[Nom original], 0))</f>
        <v>JEXT 300 microgrammes, solution injectable en stylo prérempli</v>
      </c>
      <c r="G7147" t="str">
        <f>INDEX(tbl_produits[Classe nom], MATCH(tbl_data[[#This Row],[NORM_Spécialité]], tbl_produits[Nom normalisé], 0))</f>
        <v>Système cardiovasculaire</v>
      </c>
      <c r="H7147">
        <f>YEAR(tbl_data[[#This Row],[Date_rapport]])</f>
        <v>2023</v>
      </c>
      <c r="I7147" t="str">
        <f>INDEX(tbl_produits[Molécule extraite], MATCH(tbl_data[[#This Row],[NORM_Spécialité]], tbl_produits[Nom normalisé], 0))</f>
        <v>Adrénaline</v>
      </c>
      <c r="J7147" s="34">
        <f>DATE(LEFT(tbl_data[[#This Row],[Date_rapport]], 4), MID(tbl_data[[#This Row],[Date_rapport]], 6, 2), RIGHT(tbl_data[[#This Row],[Date_rapport]], 2))</f>
        <v>45129</v>
      </c>
    </row>
    <row r="7148" spans="1:10" x14ac:dyDescent="0.2">
      <c r="A7148" s="28" t="s">
        <v>2037</v>
      </c>
      <c r="B7148" t="s">
        <v>3</v>
      </c>
      <c r="C7148" s="28" t="s">
        <v>1969</v>
      </c>
      <c r="D7148" t="s">
        <v>1973</v>
      </c>
      <c r="E7148" t="s">
        <v>2</v>
      </c>
      <c r="F7148" t="str">
        <f>INDEX(tbl_produits[Nom normalisé], MATCH(tbl_data[[#This Row],[Spécialité]], tbl_produits[Nom original], 0))</f>
        <v>EMERADE 300 et 500 microgrammes, solution injectable en stylo prérempli</v>
      </c>
      <c r="G7148" t="str">
        <f>INDEX(tbl_produits[Classe nom], MATCH(tbl_data[[#This Row],[NORM_Spécialité]], tbl_produits[Nom normalisé], 0))</f>
        <v>Système cardiovasculaire</v>
      </c>
      <c r="H7148">
        <f>YEAR(tbl_data[[#This Row],[Date_rapport]])</f>
        <v>2023</v>
      </c>
      <c r="I7148" t="str">
        <f>INDEX(tbl_produits[Molécule extraite], MATCH(tbl_data[[#This Row],[NORM_Spécialité]], tbl_produits[Nom normalisé], 0))</f>
        <v>Adrénaline</v>
      </c>
      <c r="J7148" s="34">
        <f>DATE(LEFT(tbl_data[[#This Row],[Date_rapport]], 4), MID(tbl_data[[#This Row],[Date_rapport]], 6, 2), RIGHT(tbl_data[[#This Row],[Date_rapport]], 2))</f>
        <v>45129</v>
      </c>
    </row>
    <row r="7149" spans="1:10" x14ac:dyDescent="0.2">
      <c r="A7149" s="28" t="s">
        <v>2037</v>
      </c>
      <c r="B7149" t="s">
        <v>9</v>
      </c>
      <c r="C7149" s="28" t="s">
        <v>1295</v>
      </c>
      <c r="D7149" t="s">
        <v>1148</v>
      </c>
      <c r="E7149" t="s">
        <v>2</v>
      </c>
      <c r="F7149" t="str">
        <f>INDEX(tbl_produits[Nom normalisé], MATCH(tbl_data[[#This Row],[Spécialité]], tbl_produits[Nom original], 0))</f>
        <v>ARIXTRA 2,5 mg/0,5 ml, solution injectable en seringue pré-remplie, boîte 2 et 7 seringues</v>
      </c>
      <c r="G7149" t="str">
        <f>INDEX(tbl_produits[Classe nom], MATCH(tbl_data[[#This Row],[NORM_Spécialité]], tbl_produits[Nom normalisé], 0))</f>
        <v>Sang et organes hématopoïétiques</v>
      </c>
      <c r="H7149">
        <f>YEAR(tbl_data[[#This Row],[Date_rapport]])</f>
        <v>2023</v>
      </c>
      <c r="I7149" t="str">
        <f>INDEX(tbl_produits[Molécule extraite], MATCH(tbl_data[[#This Row],[NORM_Spécialité]], tbl_produits[Nom normalisé], 0))</f>
        <v>Fondaparinux</v>
      </c>
      <c r="J7149" s="34">
        <f>DATE(LEFT(tbl_data[[#This Row],[Date_rapport]], 4), MID(tbl_data[[#This Row],[Date_rapport]], 6, 2), RIGHT(tbl_data[[#This Row],[Date_rapport]], 2))</f>
        <v>45129</v>
      </c>
    </row>
    <row r="7150" spans="1:10" x14ac:dyDescent="0.2">
      <c r="A7150" s="28" t="s">
        <v>2037</v>
      </c>
      <c r="B7150" t="s">
        <v>9</v>
      </c>
      <c r="C7150" s="28" t="s">
        <v>1295</v>
      </c>
      <c r="D7150" t="s">
        <v>1974</v>
      </c>
      <c r="E7150" t="s">
        <v>2</v>
      </c>
      <c r="F7150" t="str">
        <f>INDEX(tbl_produits[Nom normalisé], MATCH(tbl_data[[#This Row],[Spécialité]], tbl_produits[Nom original], 0))</f>
        <v>SPÉCIALITÉS à base de clozapine 100 mg, comprimé sécable</v>
      </c>
      <c r="G7150" t="str">
        <f>INDEX(tbl_produits[Classe nom], MATCH(tbl_data[[#This Row],[NORM_Spécialité]], tbl_produits[Nom normalisé], 0))</f>
        <v>Système nerveux</v>
      </c>
      <c r="H7150">
        <f>YEAR(tbl_data[[#This Row],[Date_rapport]])</f>
        <v>2023</v>
      </c>
      <c r="I7150" t="str">
        <f>INDEX(tbl_produits[Molécule extraite], MATCH(tbl_data[[#This Row],[NORM_Spécialité]], tbl_produits[Nom normalisé], 0))</f>
        <v>Clozapine</v>
      </c>
      <c r="J7150" s="34">
        <f>DATE(LEFT(tbl_data[[#This Row],[Date_rapport]], 4), MID(tbl_data[[#This Row],[Date_rapport]], 6, 2), RIGHT(tbl_data[[#This Row],[Date_rapport]], 2))</f>
        <v>45129</v>
      </c>
    </row>
    <row r="7151" spans="1:10" x14ac:dyDescent="0.2">
      <c r="A7151" s="28" t="s">
        <v>2037</v>
      </c>
      <c r="B7151" t="s">
        <v>9</v>
      </c>
      <c r="C7151" s="28" t="s">
        <v>1295</v>
      </c>
      <c r="D7151" t="s">
        <v>1296</v>
      </c>
      <c r="E7151" t="s">
        <v>2</v>
      </c>
      <c r="F7151" t="str">
        <f>INDEX(tbl_produits[Nom normalisé], MATCH(tbl_data[[#This Row],[Spécialité]], tbl_produits[Nom original], 0))</f>
        <v>KAYEXALATE, poudre pour suspension orale et rectale</v>
      </c>
      <c r="G7151" t="str">
        <f>INDEX(tbl_produits[Classe nom], MATCH(tbl_data[[#This Row],[NORM_Spécialité]], tbl_produits[Nom normalisé], 0))</f>
        <v>Divers</v>
      </c>
      <c r="H7151">
        <f>YEAR(tbl_data[[#This Row],[Date_rapport]])</f>
        <v>2023</v>
      </c>
      <c r="I7151" t="str">
        <f>INDEX(tbl_produits[Molécule extraite], MATCH(tbl_data[[#This Row],[NORM_Spécialité]], tbl_produits[Nom normalisé], 0))</f>
        <v>Sodium (polystyrène sulfonate de)</v>
      </c>
      <c r="J7151" s="34">
        <f>DATE(LEFT(tbl_data[[#This Row],[Date_rapport]], 4), MID(tbl_data[[#This Row],[Date_rapport]], 6, 2), RIGHT(tbl_data[[#This Row],[Date_rapport]], 2))</f>
        <v>45129</v>
      </c>
    </row>
    <row r="7152" spans="1:10" x14ac:dyDescent="0.2">
      <c r="A7152" s="28" t="s">
        <v>2037</v>
      </c>
      <c r="B7152" t="s">
        <v>9</v>
      </c>
      <c r="C7152" s="28" t="s">
        <v>1295</v>
      </c>
      <c r="D7152" t="s">
        <v>1091</v>
      </c>
      <c r="E7152" t="s">
        <v>2</v>
      </c>
      <c r="F7152" t="str">
        <f>INDEX(tbl_produits[Nom normalisé], MATCH(tbl_data[[#This Row],[Spécialité]], tbl_produits[Nom original], 0))</f>
        <v>METHOTREXATE Teva solution injectable</v>
      </c>
      <c r="G7152" t="str">
        <f>INDEX(tbl_produits[Classe nom], MATCH(tbl_data[[#This Row],[NORM_Spécialité]], tbl_produits[Nom normalisé], 0))</f>
        <v>Antinéoplasiques et immunomodulateurs</v>
      </c>
      <c r="H7152">
        <f>YEAR(tbl_data[[#This Row],[Date_rapport]])</f>
        <v>2023</v>
      </c>
      <c r="I7152" t="str">
        <f>INDEX(tbl_produits[Molécule extraite], MATCH(tbl_data[[#This Row],[NORM_Spécialité]], tbl_produits[Nom normalisé], 0))</f>
        <v>Méthotrexate</v>
      </c>
      <c r="J7152" s="34">
        <f>DATE(LEFT(tbl_data[[#This Row],[Date_rapport]], 4), MID(tbl_data[[#This Row],[Date_rapport]], 6, 2), RIGHT(tbl_data[[#This Row],[Date_rapport]], 2))</f>
        <v>45129</v>
      </c>
    </row>
    <row r="7153" spans="1:10" x14ac:dyDescent="0.2">
      <c r="A7153" s="28" t="s">
        <v>2037</v>
      </c>
      <c r="B7153" t="s">
        <v>3</v>
      </c>
      <c r="C7153" s="28" t="s">
        <v>1295</v>
      </c>
      <c r="D7153" t="s">
        <v>1143</v>
      </c>
      <c r="E7153" t="s">
        <v>2</v>
      </c>
      <c r="F7153" t="str">
        <f>INDEX(tbl_produits[Nom normalisé], MATCH(tbl_data[[#This Row],[Spécialité]], tbl_produits[Nom original], 0))</f>
        <v>IRINOTECAN Sun 1,5 mg/ml, solution pour perfusion, poche de 220 mL</v>
      </c>
      <c r="G7153" t="str">
        <f>INDEX(tbl_produits[Classe nom], MATCH(tbl_data[[#This Row],[NORM_Spécialité]], tbl_produits[Nom normalisé], 0))</f>
        <v>Antinéoplasiques et immunomodulateurs</v>
      </c>
      <c r="H7153">
        <f>YEAR(tbl_data[[#This Row],[Date_rapport]])</f>
        <v>2023</v>
      </c>
      <c r="I7153" t="str">
        <f>INDEX(tbl_produits[Molécule extraite], MATCH(tbl_data[[#This Row],[NORM_Spécialité]], tbl_produits[Nom normalisé], 0))</f>
        <v>Irinotécan (chlorhydrate d') trihydraté</v>
      </c>
      <c r="J7153" s="34">
        <f>DATE(LEFT(tbl_data[[#This Row],[Date_rapport]], 4), MID(tbl_data[[#This Row],[Date_rapport]], 6, 2), RIGHT(tbl_data[[#This Row],[Date_rapport]], 2))</f>
        <v>45129</v>
      </c>
    </row>
    <row r="7154" spans="1:10" x14ac:dyDescent="0.2">
      <c r="A7154" s="28" t="s">
        <v>2037</v>
      </c>
      <c r="B7154" t="s">
        <v>6</v>
      </c>
      <c r="C7154" s="28" t="s">
        <v>1295</v>
      </c>
      <c r="D7154" t="s">
        <v>1790</v>
      </c>
      <c r="E7154" t="s">
        <v>1295</v>
      </c>
      <c r="F7154" t="str">
        <f>INDEX(tbl_produits[Nom normalisé], MATCH(tbl_data[[#This Row],[Spécialité]], tbl_produits[Nom original], 0))</f>
        <v>PROLEUKIN 18 millions U.I., poudre pour solution injectable</v>
      </c>
      <c r="G7154" t="str">
        <f>INDEX(tbl_produits[Classe nom], MATCH(tbl_data[[#This Row],[NORM_Spécialité]], tbl_produits[Nom normalisé], 0))</f>
        <v>Antinéoplasiques et immunomodulateurs</v>
      </c>
      <c r="H7154">
        <f>YEAR(tbl_data[[#This Row],[Date_rapport]])</f>
        <v>2023</v>
      </c>
      <c r="I7154" t="str">
        <f>INDEX(tbl_produits[Molécule extraite], MATCH(tbl_data[[#This Row],[NORM_Spécialité]], tbl_produits[Nom normalisé], 0))</f>
        <v>Aldesleukine</v>
      </c>
      <c r="J7154" s="34">
        <f>DATE(LEFT(tbl_data[[#This Row],[Date_rapport]], 4), MID(tbl_data[[#This Row],[Date_rapport]], 6, 2), RIGHT(tbl_data[[#This Row],[Date_rapport]], 2))</f>
        <v>45129</v>
      </c>
    </row>
    <row r="7155" spans="1:10" x14ac:dyDescent="0.2">
      <c r="A7155" s="28" t="s">
        <v>2037</v>
      </c>
      <c r="B7155" t="s">
        <v>6</v>
      </c>
      <c r="C7155" s="28" t="s">
        <v>1295</v>
      </c>
      <c r="D7155" t="s">
        <v>904</v>
      </c>
      <c r="E7155" t="s">
        <v>1297</v>
      </c>
      <c r="F7155" t="str">
        <f>INDEX(tbl_produits[Nom normalisé], MATCH(tbl_data[[#This Row],[Spécialité]], tbl_produits[Nom original], 0))</f>
        <v>TILDIEM 25 mg, poudre et solution pour préparation injectable I.V.</v>
      </c>
      <c r="G7155" t="str">
        <f>INDEX(tbl_produits[Classe nom], MATCH(tbl_data[[#This Row],[NORM_Spécialité]], tbl_produits[Nom normalisé], 0))</f>
        <v>Système cardiovasculaire</v>
      </c>
      <c r="H7155">
        <f>YEAR(tbl_data[[#This Row],[Date_rapport]])</f>
        <v>2023</v>
      </c>
      <c r="I7155" t="str">
        <f>INDEX(tbl_produits[Molécule extraite], MATCH(tbl_data[[#This Row],[NORM_Spécialité]], tbl_produits[Nom normalisé], 0))</f>
        <v>Diltiazem (chlorhydrate de)</v>
      </c>
      <c r="J7155" s="34">
        <f>DATE(LEFT(tbl_data[[#This Row],[Date_rapport]], 4), MID(tbl_data[[#This Row],[Date_rapport]], 6, 2), RIGHT(tbl_data[[#This Row],[Date_rapport]], 2))</f>
        <v>45129</v>
      </c>
    </row>
    <row r="7156" spans="1:10" x14ac:dyDescent="0.2">
      <c r="A7156" s="28" t="s">
        <v>2037</v>
      </c>
      <c r="B7156" t="s">
        <v>6</v>
      </c>
      <c r="C7156" s="28" t="s">
        <v>1297</v>
      </c>
      <c r="D7156" t="s">
        <v>1785</v>
      </c>
      <c r="E7156" t="s">
        <v>1297</v>
      </c>
      <c r="F7156" t="str">
        <f>INDEX(tbl_produits[Nom normalisé], MATCH(tbl_data[[#This Row],[Spécialité]], tbl_produits[Nom original], 0))</f>
        <v>SIVEXTRO 200 mg, comprimé pelliculé</v>
      </c>
      <c r="G7156" t="str">
        <f>INDEX(tbl_produits[Classe nom], MATCH(tbl_data[[#This Row],[NORM_Spécialité]], tbl_produits[Nom normalisé], 0))</f>
        <v>Anti-infectieux à usage systémique</v>
      </c>
      <c r="H7156">
        <f>YEAR(tbl_data[[#This Row],[Date_rapport]])</f>
        <v>2023</v>
      </c>
      <c r="I7156" t="str">
        <f>INDEX(tbl_produits[Molécule extraite], MATCH(tbl_data[[#This Row],[NORM_Spécialité]], tbl_produits[Nom normalisé], 0))</f>
        <v>Tédizolid (phosphate de)</v>
      </c>
      <c r="J7156" s="34">
        <f>DATE(LEFT(tbl_data[[#This Row],[Date_rapport]], 4), MID(tbl_data[[#This Row],[Date_rapport]], 6, 2), RIGHT(tbl_data[[#This Row],[Date_rapport]], 2))</f>
        <v>45129</v>
      </c>
    </row>
    <row r="7157" spans="1:10" x14ac:dyDescent="0.2">
      <c r="A7157" s="28" t="s">
        <v>2037</v>
      </c>
      <c r="B7157" t="s">
        <v>3</v>
      </c>
      <c r="C7157" s="28" t="s">
        <v>1297</v>
      </c>
      <c r="D7157" t="s">
        <v>1298</v>
      </c>
      <c r="E7157" t="s">
        <v>2</v>
      </c>
      <c r="F7157" t="str">
        <f>INDEX(tbl_produits[Nom normalisé], MATCH(tbl_data[[#This Row],[Spécialité]], tbl_produits[Nom original], 0))</f>
        <v>HYCAMTIN 0.25 mg et 1 mg,  gélule</v>
      </c>
      <c r="G7157" t="str">
        <f>INDEX(tbl_produits[Classe nom], MATCH(tbl_data[[#This Row],[NORM_Spécialité]], tbl_produits[Nom normalisé], 0))</f>
        <v>Antinéoplasiques et immunomodulateurs</v>
      </c>
      <c r="H7157">
        <f>YEAR(tbl_data[[#This Row],[Date_rapport]])</f>
        <v>2023</v>
      </c>
      <c r="I7157" t="str">
        <f>INDEX(tbl_produits[Molécule extraite], MATCH(tbl_data[[#This Row],[NORM_Spécialité]], tbl_produits[Nom normalisé], 0))</f>
        <v>Topotécane (chlorhydrate de)</v>
      </c>
      <c r="J7157" s="34">
        <f>DATE(LEFT(tbl_data[[#This Row],[Date_rapport]], 4), MID(tbl_data[[#This Row],[Date_rapport]], 6, 2), RIGHT(tbl_data[[#This Row],[Date_rapport]], 2))</f>
        <v>45129</v>
      </c>
    </row>
    <row r="7158" spans="1:10" x14ac:dyDescent="0.2">
      <c r="A7158" s="28" t="s">
        <v>2037</v>
      </c>
      <c r="B7158" t="s">
        <v>9</v>
      </c>
      <c r="C7158" s="28" t="s">
        <v>1297</v>
      </c>
      <c r="D7158" t="s">
        <v>1214</v>
      </c>
      <c r="E7158" t="s">
        <v>2</v>
      </c>
      <c r="F7158" t="str">
        <f>INDEX(tbl_produits[Nom normalisé], MATCH(tbl_data[[#This Row],[Spécialité]], tbl_produits[Nom original], 0))</f>
        <v>SABRIL 500 mg, granulés pour solution buvable en sachet-dose</v>
      </c>
      <c r="G7158" t="str">
        <f>INDEX(tbl_produits[Classe nom], MATCH(tbl_data[[#This Row],[NORM_Spécialité]], tbl_produits[Nom normalisé], 0))</f>
        <v>Système nerveux</v>
      </c>
      <c r="H7158">
        <f>YEAR(tbl_data[[#This Row],[Date_rapport]])</f>
        <v>2023</v>
      </c>
      <c r="I7158" t="str">
        <f>INDEX(tbl_produits[Molécule extraite], MATCH(tbl_data[[#This Row],[NORM_Spécialité]], tbl_produits[Nom normalisé], 0))</f>
        <v>Vigabatrine</v>
      </c>
      <c r="J7158" s="34">
        <f>DATE(LEFT(tbl_data[[#This Row],[Date_rapport]], 4), MID(tbl_data[[#This Row],[Date_rapport]], 6, 2), RIGHT(tbl_data[[#This Row],[Date_rapport]], 2))</f>
        <v>45129</v>
      </c>
    </row>
    <row r="7159" spans="1:10" x14ac:dyDescent="0.2">
      <c r="A7159" s="28" t="s">
        <v>2037</v>
      </c>
      <c r="B7159" t="s">
        <v>6</v>
      </c>
      <c r="C7159" s="28" t="s">
        <v>1299</v>
      </c>
      <c r="D7159" t="s">
        <v>1975</v>
      </c>
      <c r="E7159" t="s">
        <v>1976</v>
      </c>
      <c r="F7159" t="str">
        <f>INDEX(tbl_produits[Nom normalisé], MATCH(tbl_data[[#This Row],[Spécialité]], tbl_produits[Nom original], 0))</f>
        <v>INFRACYANINE 25 mg/10 ml, poudre et solvant pour solution injectable</v>
      </c>
      <c r="G7159" t="str">
        <f>INDEX(tbl_produits[Classe nom], MATCH(tbl_data[[#This Row],[NORM_Spécialité]], tbl_produits[Nom normalisé], 0))</f>
        <v>Divers</v>
      </c>
      <c r="H7159">
        <f>YEAR(tbl_data[[#This Row],[Date_rapport]])</f>
        <v>2023</v>
      </c>
      <c r="I7159" t="str">
        <f>INDEX(tbl_produits[Molécule extraite], MATCH(tbl_data[[#This Row],[NORM_Spécialité]], tbl_produits[Nom normalisé], 0))</f>
        <v>Indocyanine verte</v>
      </c>
      <c r="J7159" s="34">
        <f>DATE(LEFT(tbl_data[[#This Row],[Date_rapport]], 4), MID(tbl_data[[#This Row],[Date_rapport]], 6, 2), RIGHT(tbl_data[[#This Row],[Date_rapport]], 2))</f>
        <v>45129</v>
      </c>
    </row>
    <row r="7160" spans="1:10" x14ac:dyDescent="0.2">
      <c r="A7160" s="28" t="s">
        <v>2037</v>
      </c>
      <c r="B7160" t="s">
        <v>6</v>
      </c>
      <c r="C7160" s="28" t="s">
        <v>1299</v>
      </c>
      <c r="D7160" t="s">
        <v>1673</v>
      </c>
      <c r="E7160" t="s">
        <v>1299</v>
      </c>
      <c r="F7160" t="str">
        <f>INDEX(tbl_produits[Nom normalisé], MATCH(tbl_data[[#This Row],[Spécialité]], tbl_produits[Nom original], 0))</f>
        <v>TASIGNA 50 mg, gélule</v>
      </c>
      <c r="G7160" t="str">
        <f>INDEX(tbl_produits[Classe nom], MATCH(tbl_data[[#This Row],[NORM_Spécialité]], tbl_produits[Nom normalisé], 0))</f>
        <v>Antinéoplasiques et immunomodulateurs</v>
      </c>
      <c r="H7160">
        <f>YEAR(tbl_data[[#This Row],[Date_rapport]])</f>
        <v>2023</v>
      </c>
      <c r="I7160" t="str">
        <f>INDEX(tbl_produits[Molécule extraite], MATCH(tbl_data[[#This Row],[NORM_Spécialité]], tbl_produits[Nom normalisé], 0))</f>
        <v>Nilotinib</v>
      </c>
      <c r="J7160" s="34">
        <f>DATE(LEFT(tbl_data[[#This Row],[Date_rapport]], 4), MID(tbl_data[[#This Row],[Date_rapport]], 6, 2), RIGHT(tbl_data[[#This Row],[Date_rapport]], 2))</f>
        <v>45129</v>
      </c>
    </row>
    <row r="7161" spans="1:10" x14ac:dyDescent="0.2">
      <c r="A7161" s="28" t="s">
        <v>2037</v>
      </c>
      <c r="B7161" t="s">
        <v>6</v>
      </c>
      <c r="C7161" s="28" t="s">
        <v>1299</v>
      </c>
      <c r="D7161" t="s">
        <v>1830</v>
      </c>
      <c r="E7161" t="s">
        <v>1299</v>
      </c>
      <c r="F7161" t="str">
        <f>INDEX(tbl_produits[Nom normalisé], MATCH(tbl_data[[#This Row],[Spécialité]], tbl_produits[Nom original], 0))</f>
        <v>LASILIX 20 mg/2 ml, solution injectable en ampoule</v>
      </c>
      <c r="G7161" t="str">
        <f>INDEX(tbl_produits[Classe nom], MATCH(tbl_data[[#This Row],[NORM_Spécialité]], tbl_produits[Nom normalisé], 0))</f>
        <v>Système cardiovasculaire</v>
      </c>
      <c r="H7161">
        <f>YEAR(tbl_data[[#This Row],[Date_rapport]])</f>
        <v>2023</v>
      </c>
      <c r="I7161" t="str">
        <f>INDEX(tbl_produits[Molécule extraite], MATCH(tbl_data[[#This Row],[NORM_Spécialité]], tbl_produits[Nom normalisé], 0))</f>
        <v>Furosémide</v>
      </c>
      <c r="J7161" s="34">
        <f>DATE(LEFT(tbl_data[[#This Row],[Date_rapport]], 4), MID(tbl_data[[#This Row],[Date_rapport]], 6, 2), RIGHT(tbl_data[[#This Row],[Date_rapport]], 2))</f>
        <v>45129</v>
      </c>
    </row>
    <row r="7162" spans="1:10" x14ac:dyDescent="0.2">
      <c r="A7162" s="28" t="s">
        <v>2037</v>
      </c>
      <c r="B7162" t="s">
        <v>9</v>
      </c>
      <c r="C7162" s="28" t="s">
        <v>1299</v>
      </c>
      <c r="D7162" t="s">
        <v>848</v>
      </c>
      <c r="E7162" t="s">
        <v>2</v>
      </c>
      <c r="F7162" t="str">
        <f>INDEX(tbl_produits[Nom normalisé], MATCH(tbl_data[[#This Row],[Spécialité]], tbl_produits[Nom original], 0))</f>
        <v>ACTILYSE 10, 20, 50 mg , poudre pour solution injectable et perfusion</v>
      </c>
      <c r="G7162" t="str">
        <f>INDEX(tbl_produits[Classe nom], MATCH(tbl_data[[#This Row],[NORM_Spécialité]], tbl_produits[Nom normalisé], 0))</f>
        <v>Sang et organes hématopoïétiques</v>
      </c>
      <c r="H7162">
        <f>YEAR(tbl_data[[#This Row],[Date_rapport]])</f>
        <v>2023</v>
      </c>
      <c r="I7162" t="str">
        <f>INDEX(tbl_produits[Molécule extraite], MATCH(tbl_data[[#This Row],[NORM_Spécialité]], tbl_produits[Nom normalisé], 0))</f>
        <v>Altéplase</v>
      </c>
      <c r="J7162" s="34">
        <f>DATE(LEFT(tbl_data[[#This Row],[Date_rapport]], 4), MID(tbl_data[[#This Row],[Date_rapport]], 6, 2), RIGHT(tbl_data[[#This Row],[Date_rapport]], 2))</f>
        <v>45129</v>
      </c>
    </row>
    <row r="7163" spans="1:10" x14ac:dyDescent="0.2">
      <c r="A7163" s="28" t="s">
        <v>2037</v>
      </c>
      <c r="B7163" t="s">
        <v>9</v>
      </c>
      <c r="C7163" s="28" t="s">
        <v>1977</v>
      </c>
      <c r="D7163" t="s">
        <v>1978</v>
      </c>
      <c r="E7163" t="s">
        <v>1649</v>
      </c>
      <c r="F7163" t="str">
        <f>INDEX(tbl_produits[Nom normalisé], MATCH(tbl_data[[#This Row],[Spécialité]], tbl_produits[Nom original], 0))</f>
        <v>NALTREXONE Viatris 50 mg, comprimé pelliculé sécable</v>
      </c>
      <c r="G7163" t="str">
        <f>INDEX(tbl_produits[Classe nom], MATCH(tbl_data[[#This Row],[NORM_Spécialité]], tbl_produits[Nom normalisé], 0))</f>
        <v>Système nerveux</v>
      </c>
      <c r="H7163">
        <f>YEAR(tbl_data[[#This Row],[Date_rapport]])</f>
        <v>2023</v>
      </c>
      <c r="I7163" t="str">
        <f>INDEX(tbl_produits[Molécule extraite], MATCH(tbl_data[[#This Row],[NORM_Spécialité]], tbl_produits[Nom normalisé], 0))</f>
        <v>Naltrexone (chlorhydrate de)</v>
      </c>
      <c r="J7163" s="34">
        <f>DATE(LEFT(tbl_data[[#This Row],[Date_rapport]], 4), MID(tbl_data[[#This Row],[Date_rapport]], 6, 2), RIGHT(tbl_data[[#This Row],[Date_rapport]], 2))</f>
        <v>45129</v>
      </c>
    </row>
    <row r="7164" spans="1:10" x14ac:dyDescent="0.2">
      <c r="A7164" s="28" t="s">
        <v>2037</v>
      </c>
      <c r="B7164" t="s">
        <v>6</v>
      </c>
      <c r="C7164" s="28" t="s">
        <v>1977</v>
      </c>
      <c r="D7164" t="s">
        <v>1831</v>
      </c>
      <c r="E7164" t="s">
        <v>1299</v>
      </c>
      <c r="F7164" t="str">
        <f>INDEX(tbl_produits[Nom normalisé], MATCH(tbl_data[[#This Row],[Spécialité]], tbl_produits[Nom original], 0))</f>
        <v>LAROXYL 40 mg/ml, solution buvable</v>
      </c>
      <c r="G7164" t="str">
        <f>INDEX(tbl_produits[Classe nom], MATCH(tbl_data[[#This Row],[NORM_Spécialité]], tbl_produits[Nom normalisé], 0))</f>
        <v>Système nerveux</v>
      </c>
      <c r="H7164">
        <f>YEAR(tbl_data[[#This Row],[Date_rapport]])</f>
        <v>2023</v>
      </c>
      <c r="I7164" t="str">
        <f>INDEX(tbl_produits[Molécule extraite], MATCH(tbl_data[[#This Row],[NORM_Spécialité]], tbl_produits[Nom normalisé], 0))</f>
        <v>Amitriptyline (chlorhydrate d')</v>
      </c>
      <c r="J7164" s="34">
        <f>DATE(LEFT(tbl_data[[#This Row],[Date_rapport]], 4), MID(tbl_data[[#This Row],[Date_rapport]], 6, 2), RIGHT(tbl_data[[#This Row],[Date_rapport]], 2))</f>
        <v>45129</v>
      </c>
    </row>
    <row r="7165" spans="1:10" x14ac:dyDescent="0.2">
      <c r="A7165" s="28" t="s">
        <v>2037</v>
      </c>
      <c r="B7165" t="s">
        <v>9</v>
      </c>
      <c r="C7165" s="28" t="s">
        <v>1979</v>
      </c>
      <c r="D7165" t="s">
        <v>850</v>
      </c>
      <c r="E7165" t="s">
        <v>2</v>
      </c>
      <c r="F7165" t="str">
        <f>INDEX(tbl_produits[Nom normalisé], MATCH(tbl_data[[#This Row],[Spécialité]], tbl_produits[Nom original], 0))</f>
        <v>NULOJIX 250 mg, poudre pour solution à diluer pour perfusion</v>
      </c>
      <c r="G7165" t="str">
        <f>INDEX(tbl_produits[Classe nom], MATCH(tbl_data[[#This Row],[NORM_Spécialité]], tbl_produits[Nom normalisé], 0))</f>
        <v>Antinéoplasiques et immunomodulateurs</v>
      </c>
      <c r="H7165">
        <f>YEAR(tbl_data[[#This Row],[Date_rapport]])</f>
        <v>2023</v>
      </c>
      <c r="I7165" t="str">
        <f>INDEX(tbl_produits[Molécule extraite], MATCH(tbl_data[[#This Row],[NORM_Spécialité]], tbl_produits[Nom normalisé], 0))</f>
        <v>Bélatacept</v>
      </c>
      <c r="J7165" s="34">
        <f>DATE(LEFT(tbl_data[[#This Row],[Date_rapport]], 4), MID(tbl_data[[#This Row],[Date_rapport]], 6, 2), RIGHT(tbl_data[[#This Row],[Date_rapport]], 2))</f>
        <v>45129</v>
      </c>
    </row>
    <row r="7166" spans="1:10" x14ac:dyDescent="0.2">
      <c r="A7166" s="28" t="s">
        <v>2037</v>
      </c>
      <c r="B7166" t="s">
        <v>6</v>
      </c>
      <c r="C7166" s="28" t="s">
        <v>1650</v>
      </c>
      <c r="D7166" t="s">
        <v>1720</v>
      </c>
      <c r="E7166" t="s">
        <v>1304</v>
      </c>
      <c r="F7166" t="str">
        <f>INDEX(tbl_produits[Nom normalisé], MATCH(tbl_data[[#This Row],[Spécialité]], tbl_produits[Nom original], 0))</f>
        <v>TRACUTIL, solution à diluer pour perfusion</v>
      </c>
      <c r="G7166" t="str">
        <f>INDEX(tbl_produits[Classe nom], MATCH(tbl_data[[#This Row],[NORM_Spécialité]], tbl_produits[Nom normalisé], 0))</f>
        <v>Sang et organes hématopoïétiques</v>
      </c>
      <c r="H7166">
        <f>YEAR(tbl_data[[#This Row],[Date_rapport]])</f>
        <v>2023</v>
      </c>
      <c r="I7166" t="str">
        <f>INDEX(tbl_produits[Molécule extraite], MATCH(tbl_data[[#This Row],[NORM_Spécialité]], tbl_produits[Nom normalisé], 0))</f>
        <v>Solutions électrolytiques</v>
      </c>
      <c r="J7166" s="34">
        <f>DATE(LEFT(tbl_data[[#This Row],[Date_rapport]], 4), MID(tbl_data[[#This Row],[Date_rapport]], 6, 2), RIGHT(tbl_data[[#This Row],[Date_rapport]], 2))</f>
        <v>45129</v>
      </c>
    </row>
    <row r="7167" spans="1:10" x14ac:dyDescent="0.2">
      <c r="A7167" s="28" t="s">
        <v>2037</v>
      </c>
      <c r="B7167" t="s">
        <v>9</v>
      </c>
      <c r="C7167" s="28" t="s">
        <v>1980</v>
      </c>
      <c r="D7167" t="s">
        <v>1015</v>
      </c>
      <c r="E7167" t="s">
        <v>2</v>
      </c>
      <c r="F7167" t="str">
        <f>INDEX(tbl_produits[Nom normalisé], MATCH(tbl_data[[#This Row],[Spécialité]], tbl_produits[Nom original], 0))</f>
        <v>ROVALCYTE 50 mg/ml, poudre pour solution buvable</v>
      </c>
      <c r="G7167" t="str">
        <f>INDEX(tbl_produits[Classe nom], MATCH(tbl_data[[#This Row],[NORM_Spécialité]], tbl_produits[Nom normalisé], 0))</f>
        <v>Anti-infectieux à usage systémique</v>
      </c>
      <c r="H7167">
        <f>YEAR(tbl_data[[#This Row],[Date_rapport]])</f>
        <v>2023</v>
      </c>
      <c r="I7167" t="str">
        <f>INDEX(tbl_produits[Molécule extraite], MATCH(tbl_data[[#This Row],[NORM_Spécialité]], tbl_produits[Nom normalisé], 0))</f>
        <v>Valganciclovir</v>
      </c>
      <c r="J7167" s="34">
        <f>DATE(LEFT(tbl_data[[#This Row],[Date_rapport]], 4), MID(tbl_data[[#This Row],[Date_rapport]], 6, 2), RIGHT(tbl_data[[#This Row],[Date_rapport]], 2))</f>
        <v>45129</v>
      </c>
    </row>
    <row r="7168" spans="1:10" x14ac:dyDescent="0.2">
      <c r="A7168" s="28" t="s">
        <v>2037</v>
      </c>
      <c r="B7168" t="s">
        <v>6</v>
      </c>
      <c r="C7168" s="28" t="s">
        <v>1980</v>
      </c>
      <c r="D7168" t="s">
        <v>1675</v>
      </c>
      <c r="E7168" t="s">
        <v>1981</v>
      </c>
      <c r="F7168" t="str">
        <f>INDEX(tbl_produits[Nom normalisé], MATCH(tbl_data[[#This Row],[Spécialité]], tbl_produits[Nom original], 0))</f>
        <v>VERKAZIA 1 mg/ml, collyre en émulsion</v>
      </c>
      <c r="G7168" t="str">
        <f>INDEX(tbl_produits[Classe nom], MATCH(tbl_data[[#This Row],[NORM_Spécialité]], tbl_produits[Nom normalisé], 0))</f>
        <v>Antinéoplasiques et immunomodulateurs</v>
      </c>
      <c r="H7168">
        <f>YEAR(tbl_data[[#This Row],[Date_rapport]])</f>
        <v>2023</v>
      </c>
      <c r="I7168" t="str">
        <f>INDEX(tbl_produits[Molécule extraite], MATCH(tbl_data[[#This Row],[NORM_Spécialité]], tbl_produits[Nom normalisé], 0))</f>
        <v>Ciclosporine</v>
      </c>
      <c r="J7168" s="34">
        <f>DATE(LEFT(tbl_data[[#This Row],[Date_rapport]], 4), MID(tbl_data[[#This Row],[Date_rapport]], 6, 2), RIGHT(tbl_data[[#This Row],[Date_rapport]], 2))</f>
        <v>45129</v>
      </c>
    </row>
    <row r="7169" spans="1:10" x14ac:dyDescent="0.2">
      <c r="A7169" s="28" t="s">
        <v>2037</v>
      </c>
      <c r="B7169" t="s">
        <v>9</v>
      </c>
      <c r="C7169" s="28" t="s">
        <v>1300</v>
      </c>
      <c r="D7169" t="s">
        <v>1301</v>
      </c>
      <c r="E7169" t="s">
        <v>2</v>
      </c>
      <c r="F7169" t="str">
        <f>INDEX(tbl_produits[Nom normalisé], MATCH(tbl_data[[#This Row],[Spécialité]], tbl_produits[Nom original], 0))</f>
        <v>SECNOL 2 g, granulés en sachet-dose</v>
      </c>
      <c r="G7169" t="str">
        <f>INDEX(tbl_produits[Classe nom], MATCH(tbl_data[[#This Row],[NORM_Spécialité]], tbl_produits[Nom normalisé], 0))</f>
        <v>Anti-infectieux à usage systémique</v>
      </c>
      <c r="H7169">
        <f>YEAR(tbl_data[[#This Row],[Date_rapport]])</f>
        <v>2023</v>
      </c>
      <c r="I7169" t="str">
        <f>INDEX(tbl_produits[Molécule extraite], MATCH(tbl_data[[#This Row],[NORM_Spécialité]], tbl_produits[Nom normalisé], 0))</f>
        <v>Secnidazole</v>
      </c>
      <c r="J7169" s="34">
        <f>DATE(LEFT(tbl_data[[#This Row],[Date_rapport]], 4), MID(tbl_data[[#This Row],[Date_rapport]], 6, 2), RIGHT(tbl_data[[#This Row],[Date_rapport]], 2))</f>
        <v>45129</v>
      </c>
    </row>
    <row r="7170" spans="1:10" x14ac:dyDescent="0.2">
      <c r="A7170" s="28" t="s">
        <v>2037</v>
      </c>
      <c r="B7170" t="s">
        <v>6</v>
      </c>
      <c r="C7170" s="28" t="s">
        <v>1300</v>
      </c>
      <c r="D7170" t="s">
        <v>1798</v>
      </c>
      <c r="E7170" t="s">
        <v>1300</v>
      </c>
      <c r="F7170" t="str">
        <f>INDEX(tbl_produits[Nom normalisé], MATCH(tbl_data[[#This Row],[Spécialité]], tbl_produits[Nom original], 0))</f>
        <v>EXFORGE HCT tout dosage, comprimé pelliculé</v>
      </c>
      <c r="G7170" t="str">
        <f>INDEX(tbl_produits[Classe nom], MATCH(tbl_data[[#This Row],[NORM_Spécialité]], tbl_produits[Nom normalisé], 0))</f>
        <v>Système cardiovasculaire</v>
      </c>
      <c r="H7170">
        <f>YEAR(tbl_data[[#This Row],[Date_rapport]])</f>
        <v>2023</v>
      </c>
      <c r="I7170" t="str">
        <f>INDEX(tbl_produits[Molécule extraite], MATCH(tbl_data[[#This Row],[NORM_Spécialité]], tbl_produits[Nom normalisé], 0))</f>
        <v>Bésilate d’amlodipine / Hydrochlorothiazide / Valsartan</v>
      </c>
      <c r="J7170" s="34">
        <f>DATE(LEFT(tbl_data[[#This Row],[Date_rapport]], 4), MID(tbl_data[[#This Row],[Date_rapport]], 6, 2), RIGHT(tbl_data[[#This Row],[Date_rapport]], 2))</f>
        <v>45129</v>
      </c>
    </row>
    <row r="7171" spans="1:10" x14ac:dyDescent="0.2">
      <c r="A7171" s="28" t="s">
        <v>2037</v>
      </c>
      <c r="B7171" t="s">
        <v>6</v>
      </c>
      <c r="C7171" s="28" t="s">
        <v>1300</v>
      </c>
      <c r="D7171" t="s">
        <v>1715</v>
      </c>
      <c r="E7171" t="s">
        <v>1300</v>
      </c>
      <c r="F7171" t="str">
        <f>INDEX(tbl_produits[Nom normalisé], MATCH(tbl_data[[#This Row],[Spécialité]], tbl_produits[Nom original], 0))</f>
        <v>YDRALBUM 200 g/L, solution pour perfusion</v>
      </c>
      <c r="G7171" t="str">
        <f>INDEX(tbl_produits[Classe nom], MATCH(tbl_data[[#This Row],[NORM_Spécialité]], tbl_produits[Nom normalisé], 0))</f>
        <v>Sang et organes hématopoïétiques</v>
      </c>
      <c r="H7171">
        <f>YEAR(tbl_data[[#This Row],[Date_rapport]])</f>
        <v>2023</v>
      </c>
      <c r="I7171" t="str">
        <f>INDEX(tbl_produits[Molécule extraite], MATCH(tbl_data[[#This Row],[NORM_Spécialité]], tbl_produits[Nom normalisé], 0))</f>
        <v>Albumine humaine</v>
      </c>
      <c r="J7171" s="34">
        <f>DATE(LEFT(tbl_data[[#This Row],[Date_rapport]], 4), MID(tbl_data[[#This Row],[Date_rapport]], 6, 2), RIGHT(tbl_data[[#This Row],[Date_rapport]], 2))</f>
        <v>45129</v>
      </c>
    </row>
    <row r="7172" spans="1:10" x14ac:dyDescent="0.2">
      <c r="A7172" s="28" t="s">
        <v>2037</v>
      </c>
      <c r="B7172" t="s">
        <v>9</v>
      </c>
      <c r="C7172" s="28" t="s">
        <v>1982</v>
      </c>
      <c r="D7172" t="s">
        <v>1081</v>
      </c>
      <c r="E7172" t="s">
        <v>2</v>
      </c>
      <c r="F7172" t="str">
        <f>INDEX(tbl_produits[Nom normalisé], MATCH(tbl_data[[#This Row],[Spécialité]], tbl_produits[Nom original], 0))</f>
        <v>MONOPROST 50 microgrammes/ml, collyre en solution en récipient unidose</v>
      </c>
      <c r="G7172" t="str">
        <f>INDEX(tbl_produits[Classe nom], MATCH(tbl_data[[#This Row],[NORM_Spécialité]], tbl_produits[Nom normalisé], 0))</f>
        <v>Organes sensoriels</v>
      </c>
      <c r="H7172">
        <f>YEAR(tbl_data[[#This Row],[Date_rapport]])</f>
        <v>2023</v>
      </c>
      <c r="I7172" t="str">
        <f>INDEX(tbl_produits[Molécule extraite], MATCH(tbl_data[[#This Row],[NORM_Spécialité]], tbl_produits[Nom normalisé], 0))</f>
        <v>Latanoprost</v>
      </c>
      <c r="J7172" s="34">
        <f>DATE(LEFT(tbl_data[[#This Row],[Date_rapport]], 4), MID(tbl_data[[#This Row],[Date_rapport]], 6, 2), RIGHT(tbl_data[[#This Row],[Date_rapport]], 2))</f>
        <v>45129</v>
      </c>
    </row>
    <row r="7173" spans="1:10" x14ac:dyDescent="0.2">
      <c r="A7173" s="28" t="s">
        <v>2037</v>
      </c>
      <c r="B7173" t="s">
        <v>3</v>
      </c>
      <c r="C7173" s="28" t="s">
        <v>1302</v>
      </c>
      <c r="D7173" t="s">
        <v>1303</v>
      </c>
      <c r="E7173" t="s">
        <v>2</v>
      </c>
      <c r="F7173" t="str">
        <f>INDEX(tbl_produits[Nom normalisé], MATCH(tbl_data[[#This Row],[Spécialité]], tbl_produits[Nom original], 0))</f>
        <v>ARSENIC Trioxide Accord 1 mg /ml, solution à diluer pour perfusion</v>
      </c>
      <c r="G7173" t="str">
        <f>INDEX(tbl_produits[Classe nom], MATCH(tbl_data[[#This Row],[NORM_Spécialité]], tbl_produits[Nom normalisé], 0))</f>
        <v>Antinéoplasiques et immunomodulateurs</v>
      </c>
      <c r="H7173">
        <f>YEAR(tbl_data[[#This Row],[Date_rapport]])</f>
        <v>2023</v>
      </c>
      <c r="I7173" t="str">
        <f>INDEX(tbl_produits[Molécule extraite], MATCH(tbl_data[[#This Row],[NORM_Spécialité]], tbl_produits[Nom normalisé], 0))</f>
        <v>Trioxyde d'arsenic</v>
      </c>
      <c r="J7173" s="34">
        <f>DATE(LEFT(tbl_data[[#This Row],[Date_rapport]], 4), MID(tbl_data[[#This Row],[Date_rapport]], 6, 2), RIGHT(tbl_data[[#This Row],[Date_rapport]], 2))</f>
        <v>45129</v>
      </c>
    </row>
    <row r="7174" spans="1:10" x14ac:dyDescent="0.2">
      <c r="A7174" s="28" t="s">
        <v>2037</v>
      </c>
      <c r="B7174" t="s">
        <v>9</v>
      </c>
      <c r="C7174" s="28" t="s">
        <v>1304</v>
      </c>
      <c r="D7174" t="s">
        <v>961</v>
      </c>
      <c r="E7174" t="s">
        <v>2</v>
      </c>
      <c r="F7174" t="str">
        <f>INDEX(tbl_produits[Nom normalisé], MATCH(tbl_data[[#This Row],[Spécialité]], tbl_produits[Nom original], 0))</f>
        <v>BLEOMYCINE BELLON 15 mg, poudre pour solution injectable</v>
      </c>
      <c r="G7174" t="str">
        <f>INDEX(tbl_produits[Classe nom], MATCH(tbl_data[[#This Row],[NORM_Spécialité]], tbl_produits[Nom normalisé], 0))</f>
        <v>Antinéoplasiques et immunomodulateurs</v>
      </c>
      <c r="H7174">
        <f>YEAR(tbl_data[[#This Row],[Date_rapport]])</f>
        <v>2023</v>
      </c>
      <c r="I7174" t="str">
        <f>INDEX(tbl_produits[Molécule extraite], MATCH(tbl_data[[#This Row],[NORM_Spécialité]], tbl_produits[Nom normalisé], 0))</f>
        <v>Bléomycine (sulfate de)</v>
      </c>
      <c r="J7174" s="34">
        <f>DATE(LEFT(tbl_data[[#This Row],[Date_rapport]], 4), MID(tbl_data[[#This Row],[Date_rapport]], 6, 2), RIGHT(tbl_data[[#This Row],[Date_rapport]], 2))</f>
        <v>45129</v>
      </c>
    </row>
    <row r="7175" spans="1:10" x14ac:dyDescent="0.2">
      <c r="A7175" s="28" t="s">
        <v>2037</v>
      </c>
      <c r="B7175" t="s">
        <v>6</v>
      </c>
      <c r="C7175" s="28" t="s">
        <v>1833</v>
      </c>
      <c r="D7175" t="s">
        <v>1834</v>
      </c>
      <c r="E7175" t="s">
        <v>1833</v>
      </c>
      <c r="F7175" t="str">
        <f>INDEX(tbl_produits[Nom normalisé], MATCH(tbl_data[[#This Row],[Spécialité]], tbl_produits[Nom original], 0))</f>
        <v xml:space="preserve">MISOONE 400 microgrammes, comprimé sécable </v>
      </c>
      <c r="G7175" t="str">
        <f>INDEX(tbl_produits[Classe nom], MATCH(tbl_data[[#This Row],[NORM_Spécialité]], tbl_produits[Nom normalisé], 0))</f>
        <v>Voies digestives et métabolisme</v>
      </c>
      <c r="H7175">
        <f>YEAR(tbl_data[[#This Row],[Date_rapport]])</f>
        <v>2023</v>
      </c>
      <c r="I7175" t="str">
        <f>INDEX(tbl_produits[Molécule extraite], MATCH(tbl_data[[#This Row],[NORM_Spécialité]], tbl_produits[Nom normalisé], 0))</f>
        <v>Misoprostol</v>
      </c>
      <c r="J7175" s="34">
        <f>DATE(LEFT(tbl_data[[#This Row],[Date_rapport]], 4), MID(tbl_data[[#This Row],[Date_rapport]], 6, 2), RIGHT(tbl_data[[#This Row],[Date_rapport]], 2))</f>
        <v>45129</v>
      </c>
    </row>
    <row r="7176" spans="1:10" x14ac:dyDescent="0.2">
      <c r="A7176" s="28" t="s">
        <v>2037</v>
      </c>
      <c r="B7176" t="s">
        <v>6</v>
      </c>
      <c r="C7176" s="28" t="s">
        <v>1833</v>
      </c>
      <c r="D7176" t="s">
        <v>1781</v>
      </c>
      <c r="E7176" t="s">
        <v>2</v>
      </c>
      <c r="F7176" t="str">
        <f>INDEX(tbl_produits[Nom normalisé], MATCH(tbl_data[[#This Row],[Spécialité]], tbl_produits[Nom original], 0))</f>
        <v>GYMISO 200 microgrammes, comprimé</v>
      </c>
      <c r="G7176" t="str">
        <f>INDEX(tbl_produits[Classe nom], MATCH(tbl_data[[#This Row],[NORM_Spécialité]], tbl_produits[Nom normalisé], 0))</f>
        <v>Voies digestives et métabolisme</v>
      </c>
      <c r="H7176">
        <f>YEAR(tbl_data[[#This Row],[Date_rapport]])</f>
        <v>2023</v>
      </c>
      <c r="I7176" t="str">
        <f>INDEX(tbl_produits[Molécule extraite], MATCH(tbl_data[[#This Row],[NORM_Spécialité]], tbl_produits[Nom normalisé], 0))</f>
        <v>Misoprostol</v>
      </c>
      <c r="J7176" s="34">
        <f>DATE(LEFT(tbl_data[[#This Row],[Date_rapport]], 4), MID(tbl_data[[#This Row],[Date_rapport]], 6, 2), RIGHT(tbl_data[[#This Row],[Date_rapport]], 2))</f>
        <v>45129</v>
      </c>
    </row>
    <row r="7177" spans="1:10" x14ac:dyDescent="0.2">
      <c r="A7177" s="28" t="s">
        <v>2037</v>
      </c>
      <c r="B7177" t="s">
        <v>6</v>
      </c>
      <c r="C7177" s="28" t="s">
        <v>1833</v>
      </c>
      <c r="D7177" t="s">
        <v>875</v>
      </c>
      <c r="E7177" t="s">
        <v>1835</v>
      </c>
      <c r="F7177" t="str">
        <f>INDEX(tbl_produits[Nom normalisé], MATCH(tbl_data[[#This Row],[Spécialité]], tbl_produits[Nom original], 0))</f>
        <v>LASILIX Special 500 mg, comprimé sécable</v>
      </c>
      <c r="G7177" t="str">
        <f>INDEX(tbl_produits[Classe nom], MATCH(tbl_data[[#This Row],[NORM_Spécialité]], tbl_produits[Nom normalisé], 0))</f>
        <v>Système cardiovasculaire</v>
      </c>
      <c r="H7177">
        <f>YEAR(tbl_data[[#This Row],[Date_rapport]])</f>
        <v>2023</v>
      </c>
      <c r="I7177" t="str">
        <f>INDEX(tbl_produits[Molécule extraite], MATCH(tbl_data[[#This Row],[NORM_Spécialité]], tbl_produits[Nom normalisé], 0))</f>
        <v>Furosémide</v>
      </c>
      <c r="J7177" s="34">
        <f>DATE(LEFT(tbl_data[[#This Row],[Date_rapport]], 4), MID(tbl_data[[#This Row],[Date_rapport]], 6, 2), RIGHT(tbl_data[[#This Row],[Date_rapport]], 2))</f>
        <v>45129</v>
      </c>
    </row>
    <row r="7178" spans="1:10" x14ac:dyDescent="0.2">
      <c r="A7178" s="28" t="s">
        <v>2037</v>
      </c>
      <c r="B7178" t="s">
        <v>9</v>
      </c>
      <c r="C7178" s="28" t="s">
        <v>1305</v>
      </c>
      <c r="D7178" t="s">
        <v>1306</v>
      </c>
      <c r="E7178" t="s">
        <v>1545</v>
      </c>
      <c r="F7178" t="str">
        <f>INDEX(tbl_produits[Nom normalisé], MATCH(tbl_data[[#This Row],[Spécialité]], tbl_produits[Nom original], 0))</f>
        <v>FASTURTEC 1,5 mg/ml, poudre et solvant pour solution à diluer pour perfusion</v>
      </c>
      <c r="G7178" t="str">
        <f>INDEX(tbl_produits[Classe nom], MATCH(tbl_data[[#This Row],[NORM_Spécialité]], tbl_produits[Nom normalisé], 0))</f>
        <v>Divers</v>
      </c>
      <c r="H7178">
        <f>YEAR(tbl_data[[#This Row],[Date_rapport]])</f>
        <v>2023</v>
      </c>
      <c r="I7178" t="str">
        <f>INDEX(tbl_produits[Molécule extraite], MATCH(tbl_data[[#This Row],[NORM_Spécialité]], tbl_produits[Nom normalisé], 0))</f>
        <v>Rasburicase</v>
      </c>
      <c r="J7178" s="34">
        <f>DATE(LEFT(tbl_data[[#This Row],[Date_rapport]], 4), MID(tbl_data[[#This Row],[Date_rapport]], 6, 2), RIGHT(tbl_data[[#This Row],[Date_rapport]], 2))</f>
        <v>45129</v>
      </c>
    </row>
    <row r="7179" spans="1:10" x14ac:dyDescent="0.2">
      <c r="A7179" s="28" t="s">
        <v>2037</v>
      </c>
      <c r="B7179" t="s">
        <v>9</v>
      </c>
      <c r="C7179" s="28" t="s">
        <v>1305</v>
      </c>
      <c r="D7179" t="s">
        <v>1204</v>
      </c>
      <c r="E7179" t="s">
        <v>1255</v>
      </c>
      <c r="F7179" t="str">
        <f>INDEX(tbl_produits[Nom normalisé], MATCH(tbl_data[[#This Row],[Spécialité]], tbl_produits[Nom original], 0))</f>
        <v xml:space="preserve">MYALEPTA 11,3 mg, poudre pour solution injectable </v>
      </c>
      <c r="G7179" t="str">
        <f>INDEX(tbl_produits[Classe nom], MATCH(tbl_data[[#This Row],[NORM_Spécialité]], tbl_produits[Nom normalisé], 0))</f>
        <v>Voies digestives et métabolisme</v>
      </c>
      <c r="H7179">
        <f>YEAR(tbl_data[[#This Row],[Date_rapport]])</f>
        <v>2023</v>
      </c>
      <c r="I7179" t="str">
        <f>INDEX(tbl_produits[Molécule extraite], MATCH(tbl_data[[#This Row],[NORM_Spécialité]], tbl_produits[Nom normalisé], 0))</f>
        <v>Métréleptine</v>
      </c>
      <c r="J7179" s="34">
        <f>DATE(LEFT(tbl_data[[#This Row],[Date_rapport]], 4), MID(tbl_data[[#This Row],[Date_rapport]], 6, 2), RIGHT(tbl_data[[#This Row],[Date_rapport]], 2))</f>
        <v>45129</v>
      </c>
    </row>
    <row r="7180" spans="1:10" x14ac:dyDescent="0.2">
      <c r="A7180" s="28" t="s">
        <v>2037</v>
      </c>
      <c r="B7180" t="s">
        <v>6</v>
      </c>
      <c r="C7180" s="28" t="s">
        <v>1840</v>
      </c>
      <c r="D7180" t="s">
        <v>1794</v>
      </c>
      <c r="E7180" t="s">
        <v>1840</v>
      </c>
      <c r="F7180" t="str">
        <f>INDEX(tbl_produits[Nom normalisé], MATCH(tbl_data[[#This Row],[Spécialité]], tbl_produits[Nom original], 0))</f>
        <v>FIASP PumpCart 100 unités/ml, solution injectable en cartouche</v>
      </c>
      <c r="G7180" t="str">
        <f>INDEX(tbl_produits[Classe nom], MATCH(tbl_data[[#This Row],[NORM_Spécialité]], tbl_produits[Nom normalisé], 0))</f>
        <v>Voies digestives et métabolisme</v>
      </c>
      <c r="H7180">
        <f>YEAR(tbl_data[[#This Row],[Date_rapport]])</f>
        <v>2023</v>
      </c>
      <c r="I7180" t="str">
        <f>INDEX(tbl_produits[Molécule extraite], MATCH(tbl_data[[#This Row],[NORM_Spécialité]], tbl_produits[Nom normalisé], 0))</f>
        <v>Insuline (Aspartate)</v>
      </c>
      <c r="J7180" s="34">
        <f>DATE(LEFT(tbl_data[[#This Row],[Date_rapport]], 4), MID(tbl_data[[#This Row],[Date_rapport]], 6, 2), RIGHT(tbl_data[[#This Row],[Date_rapport]], 2))</f>
        <v>45129</v>
      </c>
    </row>
    <row r="7181" spans="1:10" x14ac:dyDescent="0.2">
      <c r="A7181" s="28" t="s">
        <v>2037</v>
      </c>
      <c r="B7181" t="s">
        <v>6</v>
      </c>
      <c r="C7181" s="28" t="s">
        <v>1840</v>
      </c>
      <c r="D7181" t="s">
        <v>1020</v>
      </c>
      <c r="E7181" t="s">
        <v>1840</v>
      </c>
      <c r="F7181" t="str">
        <f>INDEX(tbl_produits[Nom normalisé], MATCH(tbl_data[[#This Row],[Spécialité]], tbl_produits[Nom original], 0))</f>
        <v>PARLODEL 2,5 mg, comprimé sécable</v>
      </c>
      <c r="G7181" t="str">
        <f>INDEX(tbl_produits[Classe nom], MATCH(tbl_data[[#This Row],[NORM_Spécialité]], tbl_produits[Nom normalisé], 0))</f>
        <v>Système nerveux</v>
      </c>
      <c r="H7181">
        <f>YEAR(tbl_data[[#This Row],[Date_rapport]])</f>
        <v>2023</v>
      </c>
      <c r="I7181" t="str">
        <f>INDEX(tbl_produits[Molécule extraite], MATCH(tbl_data[[#This Row],[NORM_Spécialité]], tbl_produits[Nom normalisé], 0))</f>
        <v>Bromocriptine (mésilate de)</v>
      </c>
      <c r="J7181" s="34">
        <f>DATE(LEFT(tbl_data[[#This Row],[Date_rapport]], 4), MID(tbl_data[[#This Row],[Date_rapport]], 6, 2), RIGHT(tbl_data[[#This Row],[Date_rapport]], 2))</f>
        <v>45129</v>
      </c>
    </row>
    <row r="7182" spans="1:10" x14ac:dyDescent="0.2">
      <c r="A7182" s="28" t="s">
        <v>2037</v>
      </c>
      <c r="B7182" t="s">
        <v>9</v>
      </c>
      <c r="C7182" s="28" t="s">
        <v>1779</v>
      </c>
      <c r="D7182" t="s">
        <v>1159</v>
      </c>
      <c r="E7182" t="s">
        <v>2</v>
      </c>
      <c r="F7182" t="str">
        <f>INDEX(tbl_produits[Nom normalisé], MATCH(tbl_data[[#This Row],[Spécialité]], tbl_produits[Nom original], 0))</f>
        <v>FERTISTARTKIT 75 - 150 UI, poudre et solvant pour solution injectable</v>
      </c>
      <c r="G7182" t="str">
        <f>INDEX(tbl_produits[Classe nom], MATCH(tbl_data[[#This Row],[NORM_Spécialité]], tbl_produits[Nom normalisé], 0))</f>
        <v>Système génito-urinaire et hormones sexuelles</v>
      </c>
      <c r="H7182">
        <f>YEAR(tbl_data[[#This Row],[Date_rapport]])</f>
        <v>2023</v>
      </c>
      <c r="I7182" t="str">
        <f>INDEX(tbl_produits[Molécule extraite], MATCH(tbl_data[[#This Row],[NORM_Spécialité]], tbl_produits[Nom normalisé], 0))</f>
        <v>Hormone folliculo stimulante; hormone lutéinisante</v>
      </c>
      <c r="J7182" s="34">
        <f>DATE(LEFT(tbl_data[[#This Row],[Date_rapport]], 4), MID(tbl_data[[#This Row],[Date_rapport]], 6, 2), RIGHT(tbl_data[[#This Row],[Date_rapport]], 2))</f>
        <v>45129</v>
      </c>
    </row>
    <row r="7183" spans="1:10" x14ac:dyDescent="0.2">
      <c r="A7183" s="28" t="s">
        <v>2037</v>
      </c>
      <c r="B7183" t="s">
        <v>6</v>
      </c>
      <c r="C7183" s="28" t="s">
        <v>1779</v>
      </c>
      <c r="D7183" t="s">
        <v>704</v>
      </c>
      <c r="E7183" t="s">
        <v>1779</v>
      </c>
      <c r="F7183" t="str">
        <f>INDEX(tbl_produits[Nom normalisé], MATCH(tbl_data[[#This Row],[Spécialité]], tbl_produits[Nom original], 0))</f>
        <v>OMNIPAQUE 240 mg d’I/ml – 300 mg d’I/ml- 350 mg d’I/ml, solution injectable</v>
      </c>
      <c r="G7183" t="str">
        <f>INDEX(tbl_produits[Classe nom], MATCH(tbl_data[[#This Row],[NORM_Spécialité]], tbl_produits[Nom normalisé], 0))</f>
        <v>Divers</v>
      </c>
      <c r="H7183">
        <f>YEAR(tbl_data[[#This Row],[Date_rapport]])</f>
        <v>2023</v>
      </c>
      <c r="I7183" t="str">
        <f>INDEX(tbl_produits[Molécule extraite], MATCH(tbl_data[[#This Row],[NORM_Spécialité]], tbl_produits[Nom normalisé], 0))</f>
        <v>Iohexol</v>
      </c>
      <c r="J7183" s="34">
        <f>DATE(LEFT(tbl_data[[#This Row],[Date_rapport]], 4), MID(tbl_data[[#This Row],[Date_rapport]], 6, 2), RIGHT(tbl_data[[#This Row],[Date_rapport]], 2))</f>
        <v>45129</v>
      </c>
    </row>
    <row r="7184" spans="1:10" x14ac:dyDescent="0.2">
      <c r="A7184" s="28" t="s">
        <v>2037</v>
      </c>
      <c r="B7184" t="s">
        <v>9</v>
      </c>
      <c r="C7184" s="28" t="s">
        <v>1782</v>
      </c>
      <c r="D7184" t="s">
        <v>1783</v>
      </c>
      <c r="E7184" t="s">
        <v>1649</v>
      </c>
      <c r="F7184" t="str">
        <f>INDEX(tbl_produits[Nom normalisé], MATCH(tbl_data[[#This Row],[Spécialité]], tbl_produits[Nom original], 0))</f>
        <v xml:space="preserve">CONFEROPORT 2 mg, gélule à libération prolongée </v>
      </c>
      <c r="G7184" t="str">
        <f>INDEX(tbl_produits[Classe nom], MATCH(tbl_data[[#This Row],[NORM_Spécialité]], tbl_produits[Nom normalisé], 0))</f>
        <v>Antinéoplasiques et immunomodulateurs</v>
      </c>
      <c r="H7184">
        <f>YEAR(tbl_data[[#This Row],[Date_rapport]])</f>
        <v>2023</v>
      </c>
      <c r="I7184" t="str">
        <f>INDEX(tbl_produits[Molécule extraite], MATCH(tbl_data[[#This Row],[NORM_Spécialité]], tbl_produits[Nom normalisé], 0))</f>
        <v>Tacrolimus</v>
      </c>
      <c r="J7184" s="34">
        <f>DATE(LEFT(tbl_data[[#This Row],[Date_rapport]], 4), MID(tbl_data[[#This Row],[Date_rapport]], 6, 2), RIGHT(tbl_data[[#This Row],[Date_rapport]], 2))</f>
        <v>45129</v>
      </c>
    </row>
    <row r="7185" spans="1:10" x14ac:dyDescent="0.2">
      <c r="A7185" s="28" t="s">
        <v>2037</v>
      </c>
      <c r="B7185" t="s">
        <v>9</v>
      </c>
      <c r="C7185" s="28" t="s">
        <v>1782</v>
      </c>
      <c r="D7185" t="s">
        <v>1042</v>
      </c>
      <c r="E7185" t="s">
        <v>2</v>
      </c>
      <c r="F7185" t="str">
        <f>INDEX(tbl_produits[Nom normalisé], MATCH(tbl_data[[#This Row],[Spécialité]], tbl_produits[Nom original], 0))</f>
        <v>XYDALBA 500 mg, poudre pour solution à diluer pour perfusion</v>
      </c>
      <c r="G7185" t="str">
        <f>INDEX(tbl_produits[Classe nom], MATCH(tbl_data[[#This Row],[NORM_Spécialité]], tbl_produits[Nom normalisé], 0))</f>
        <v>Anti-infectieux à usage systémique</v>
      </c>
      <c r="H7185">
        <f>YEAR(tbl_data[[#This Row],[Date_rapport]])</f>
        <v>2023</v>
      </c>
      <c r="I7185" t="str">
        <f>INDEX(tbl_produits[Molécule extraite], MATCH(tbl_data[[#This Row],[NORM_Spécialité]], tbl_produits[Nom normalisé], 0))</f>
        <v>Dalbavancine (chlorhydrate de)</v>
      </c>
      <c r="J7185" s="34">
        <f>DATE(LEFT(tbl_data[[#This Row],[Date_rapport]], 4), MID(tbl_data[[#This Row],[Date_rapport]], 6, 2), RIGHT(tbl_data[[#This Row],[Date_rapport]], 2))</f>
        <v>45129</v>
      </c>
    </row>
    <row r="7186" spans="1:10" x14ac:dyDescent="0.2">
      <c r="A7186" s="28" t="s">
        <v>2037</v>
      </c>
      <c r="B7186" t="s">
        <v>6</v>
      </c>
      <c r="C7186" s="28" t="s">
        <v>1784</v>
      </c>
      <c r="D7186" t="s">
        <v>657</v>
      </c>
      <c r="E7186" t="s">
        <v>1784</v>
      </c>
      <c r="F7186" t="str">
        <f>INDEX(tbl_produits[Nom normalisé], MATCH(tbl_data[[#This Row],[Spécialité]], tbl_produits[Nom original], 0))</f>
        <v>QUINIMAX 125 mg, comprimé pelliculé sécable</v>
      </c>
      <c r="G7186" t="str">
        <f>INDEX(tbl_produits[Classe nom], MATCH(tbl_data[[#This Row],[NORM_Spécialité]], tbl_produits[Nom normalisé], 0))</f>
        <v>Antiparasitaires, insecticides et répulsifs</v>
      </c>
      <c r="H7186">
        <f>YEAR(tbl_data[[#This Row],[Date_rapport]])</f>
        <v>2023</v>
      </c>
      <c r="I7186" t="str">
        <f>INDEX(tbl_produits[Molécule extraite], MATCH(tbl_data[[#This Row],[NORM_Spécialité]], tbl_produits[Nom normalisé], 0))</f>
        <v>Quinine / quinidine / cinchonine / cinchonidine</v>
      </c>
      <c r="J7186" s="34">
        <f>DATE(LEFT(tbl_data[[#This Row],[Date_rapport]], 4), MID(tbl_data[[#This Row],[Date_rapport]], 6, 2), RIGHT(tbl_data[[#This Row],[Date_rapport]], 2))</f>
        <v>45129</v>
      </c>
    </row>
    <row r="7187" spans="1:10" x14ac:dyDescent="0.2">
      <c r="A7187" s="28" t="s">
        <v>2037</v>
      </c>
      <c r="B7187" t="s">
        <v>9</v>
      </c>
      <c r="C7187" s="28" t="s">
        <v>1784</v>
      </c>
      <c r="D7187" t="s">
        <v>1178</v>
      </c>
      <c r="E7187" t="s">
        <v>2</v>
      </c>
      <c r="F7187" t="str">
        <f>INDEX(tbl_produits[Nom normalisé], MATCH(tbl_data[[#This Row],[Spécialité]], tbl_produits[Nom original], 0))</f>
        <v>CELSENTRI 20 mg/ml, solution buvable</v>
      </c>
      <c r="G7187" t="str">
        <f>INDEX(tbl_produits[Classe nom], MATCH(tbl_data[[#This Row],[NORM_Spécialité]], tbl_produits[Nom normalisé], 0))</f>
        <v>Anti-infectieux à usage systémique</v>
      </c>
      <c r="H7187">
        <f>YEAR(tbl_data[[#This Row],[Date_rapport]])</f>
        <v>2023</v>
      </c>
      <c r="I7187" t="str">
        <f>INDEX(tbl_produits[Molécule extraite], MATCH(tbl_data[[#This Row],[NORM_Spécialité]], tbl_produits[Nom normalisé], 0))</f>
        <v>Maraviroc</v>
      </c>
      <c r="J7187" s="34">
        <f>DATE(LEFT(tbl_data[[#This Row],[Date_rapport]], 4), MID(tbl_data[[#This Row],[Date_rapport]], 6, 2), RIGHT(tbl_data[[#This Row],[Date_rapport]], 2))</f>
        <v>45129</v>
      </c>
    </row>
    <row r="7188" spans="1:10" x14ac:dyDescent="0.2">
      <c r="A7188" s="28" t="s">
        <v>2037</v>
      </c>
      <c r="B7188" t="s">
        <v>9</v>
      </c>
      <c r="C7188" s="28" t="s">
        <v>1307</v>
      </c>
      <c r="D7188" t="s">
        <v>1308</v>
      </c>
      <c r="E7188" t="s">
        <v>2</v>
      </c>
      <c r="F7188" t="str">
        <f>INDEX(tbl_produits[Nom normalisé], MATCH(tbl_data[[#This Row],[Spécialité]], tbl_produits[Nom original], 0))</f>
        <v>MENOPUR 75 UI et 600 UI/ml, poudre et solvant pour solution injectable</v>
      </c>
      <c r="G7188" t="str">
        <f>INDEX(tbl_produits[Classe nom], MATCH(tbl_data[[#This Row],[NORM_Spécialité]], tbl_produits[Nom normalisé], 0))</f>
        <v>Système génito-urinaire et hormones sexuelles</v>
      </c>
      <c r="H7188">
        <f>YEAR(tbl_data[[#This Row],[Date_rapport]])</f>
        <v>2023</v>
      </c>
      <c r="I7188" t="str">
        <f>INDEX(tbl_produits[Molécule extraite], MATCH(tbl_data[[#This Row],[NORM_Spécialité]], tbl_produits[Nom normalisé], 0))</f>
        <v>Ménotropine</v>
      </c>
      <c r="J7188" s="34">
        <f>DATE(LEFT(tbl_data[[#This Row],[Date_rapport]], 4), MID(tbl_data[[#This Row],[Date_rapport]], 6, 2), RIGHT(tbl_data[[#This Row],[Date_rapport]], 2))</f>
        <v>45129</v>
      </c>
    </row>
    <row r="7189" spans="1:10" x14ac:dyDescent="0.2">
      <c r="A7189" s="28" t="s">
        <v>2037</v>
      </c>
      <c r="B7189" t="s">
        <v>6</v>
      </c>
      <c r="C7189" s="28" t="s">
        <v>1787</v>
      </c>
      <c r="D7189" t="s">
        <v>669</v>
      </c>
      <c r="E7189" t="s">
        <v>1787</v>
      </c>
      <c r="F7189" t="str">
        <f>INDEX(tbl_produits[Nom normalisé], MATCH(tbl_data[[#This Row],[Spécialité]], tbl_produits[Nom original], 0))</f>
        <v>MUPHORAN, poudre et solution pour usage parentéral à diluer (perfusion)</v>
      </c>
      <c r="G7189" t="str">
        <f>INDEX(tbl_produits[Classe nom], MATCH(tbl_data[[#This Row],[NORM_Spécialité]], tbl_produits[Nom normalisé], 0))</f>
        <v>Antinéoplasiques et immunomodulateurs</v>
      </c>
      <c r="H7189">
        <f>YEAR(tbl_data[[#This Row],[Date_rapport]])</f>
        <v>2023</v>
      </c>
      <c r="I7189" t="str">
        <f>INDEX(tbl_produits[Molécule extraite], MATCH(tbl_data[[#This Row],[NORM_Spécialité]], tbl_produits[Nom normalisé], 0))</f>
        <v>Fotémustine</v>
      </c>
      <c r="J7189" s="34">
        <f>DATE(LEFT(tbl_data[[#This Row],[Date_rapport]], 4), MID(tbl_data[[#This Row],[Date_rapport]], 6, 2), RIGHT(tbl_data[[#This Row],[Date_rapport]], 2))</f>
        <v>45129</v>
      </c>
    </row>
    <row r="7190" spans="1:10" x14ac:dyDescent="0.2">
      <c r="A7190" s="28" t="s">
        <v>2037</v>
      </c>
      <c r="B7190" t="s">
        <v>6</v>
      </c>
      <c r="C7190" s="28" t="s">
        <v>1309</v>
      </c>
      <c r="D7190" t="s">
        <v>1789</v>
      </c>
      <c r="E7190" t="s">
        <v>1309</v>
      </c>
      <c r="F7190" t="str">
        <f>INDEX(tbl_produits[Nom normalisé], MATCH(tbl_data[[#This Row],[Spécialité]], tbl_produits[Nom original], 0))</f>
        <v>ISOCARD, solution sublinguale en flacon pulvérisateur</v>
      </c>
      <c r="G7190" t="str">
        <f>INDEX(tbl_produits[Classe nom], MATCH(tbl_data[[#This Row],[NORM_Spécialité]], tbl_produits[Nom normalisé], 0))</f>
        <v>Système cardiovasculaire</v>
      </c>
      <c r="H7190">
        <f>YEAR(tbl_data[[#This Row],[Date_rapport]])</f>
        <v>2023</v>
      </c>
      <c r="I7190" t="str">
        <f>INDEX(tbl_produits[Molécule extraite], MATCH(tbl_data[[#This Row],[NORM_Spécialité]], tbl_produits[Nom normalisé], 0))</f>
        <v>Dinitrate d'isosorbide</v>
      </c>
      <c r="J7190" s="34">
        <f>DATE(LEFT(tbl_data[[#This Row],[Date_rapport]], 4), MID(tbl_data[[#This Row],[Date_rapport]], 6, 2), RIGHT(tbl_data[[#This Row],[Date_rapport]], 2))</f>
        <v>45129</v>
      </c>
    </row>
    <row r="7191" spans="1:10" x14ac:dyDescent="0.2">
      <c r="A7191" s="28" t="s">
        <v>2037</v>
      </c>
      <c r="B7191" t="s">
        <v>9</v>
      </c>
      <c r="C7191" s="28" t="s">
        <v>1309</v>
      </c>
      <c r="D7191" t="s">
        <v>882</v>
      </c>
      <c r="E7191" t="s">
        <v>2</v>
      </c>
      <c r="F7191" t="str">
        <f>INDEX(tbl_produits[Nom normalisé], MATCH(tbl_data[[#This Row],[Spécialité]], tbl_produits[Nom original], 0))</f>
        <v>OZEMPIC 0,25 mg, 0,5 mg, 1 mg, solution injectable en stylo prérempli</v>
      </c>
      <c r="G7191" t="str">
        <f>INDEX(tbl_produits[Classe nom], MATCH(tbl_data[[#This Row],[NORM_Spécialité]], tbl_produits[Nom normalisé], 0))</f>
        <v>Voies digestives et métabolisme</v>
      </c>
      <c r="H7191">
        <f>YEAR(tbl_data[[#This Row],[Date_rapport]])</f>
        <v>2023</v>
      </c>
      <c r="I7191" t="str">
        <f>INDEX(tbl_produits[Molécule extraite], MATCH(tbl_data[[#This Row],[NORM_Spécialité]], tbl_produits[Nom normalisé], 0))</f>
        <v>Sémaglutide (levure/saccharomyces cerevisiae)</v>
      </c>
      <c r="J7191" s="34">
        <f>DATE(LEFT(tbl_data[[#This Row],[Date_rapport]], 4), MID(tbl_data[[#This Row],[Date_rapport]], 6, 2), RIGHT(tbl_data[[#This Row],[Date_rapport]], 2))</f>
        <v>45129</v>
      </c>
    </row>
    <row r="7192" spans="1:10" x14ac:dyDescent="0.2">
      <c r="A7192" s="28" t="s">
        <v>2037</v>
      </c>
      <c r="B7192" t="s">
        <v>6</v>
      </c>
      <c r="C7192" s="28" t="s">
        <v>1791</v>
      </c>
      <c r="D7192" t="s">
        <v>712</v>
      </c>
      <c r="E7192" t="s">
        <v>1791</v>
      </c>
      <c r="F7192" t="str">
        <f>INDEX(tbl_produits[Nom normalisé], MATCH(tbl_data[[#This Row],[Spécialité]], tbl_produits[Nom original], 0))</f>
        <v>DEPO PRODASONE 150 mg/3 ml, suspension injectable (intramusculaire profonde)</v>
      </c>
      <c r="G7192" t="str">
        <f>INDEX(tbl_produits[Classe nom], MATCH(tbl_data[[#This Row],[NORM_Spécialité]], tbl_produits[Nom normalisé], 0))</f>
        <v>Système génito-urinaire et hormones sexuelles</v>
      </c>
      <c r="H7192">
        <f>YEAR(tbl_data[[#This Row],[Date_rapport]])</f>
        <v>2023</v>
      </c>
      <c r="I7192" t="str">
        <f>INDEX(tbl_produits[Molécule extraite], MATCH(tbl_data[[#This Row],[NORM_Spécialité]], tbl_produits[Nom normalisé], 0))</f>
        <v>Acétate de médroxyprogestérone</v>
      </c>
      <c r="J7192" s="34">
        <f>DATE(LEFT(tbl_data[[#This Row],[Date_rapport]], 4), MID(tbl_data[[#This Row],[Date_rapport]], 6, 2), RIGHT(tbl_data[[#This Row],[Date_rapport]], 2))</f>
        <v>45129</v>
      </c>
    </row>
    <row r="7193" spans="1:10" x14ac:dyDescent="0.2">
      <c r="A7193" s="28" t="s">
        <v>2037</v>
      </c>
      <c r="B7193" t="s">
        <v>9</v>
      </c>
      <c r="C7193" s="28" t="s">
        <v>1793</v>
      </c>
      <c r="D7193" t="s">
        <v>839</v>
      </c>
      <c r="E7193" t="s">
        <v>2</v>
      </c>
      <c r="F7193" t="str">
        <f>INDEX(tbl_produits[Nom normalisé], MATCH(tbl_data[[#This Row],[Spécialité]], tbl_produits[Nom original], 0))</f>
        <v>FLAGYL 125 mg/5 ml, suspension buvable</v>
      </c>
      <c r="G7193" t="str">
        <f>INDEX(tbl_produits[Classe nom], MATCH(tbl_data[[#This Row],[NORM_Spécialité]], tbl_produits[Nom normalisé], 0))</f>
        <v>Anti-infectieux à usage systémique</v>
      </c>
      <c r="H7193">
        <f>YEAR(tbl_data[[#This Row],[Date_rapport]])</f>
        <v>2023</v>
      </c>
      <c r="I7193" t="str">
        <f>INDEX(tbl_produits[Molécule extraite], MATCH(tbl_data[[#This Row],[NORM_Spécialité]], tbl_produits[Nom normalisé], 0))</f>
        <v>Métronidazole (benzoate de)</v>
      </c>
      <c r="J7193" s="34">
        <f>DATE(LEFT(tbl_data[[#This Row],[Date_rapport]], 4), MID(tbl_data[[#This Row],[Date_rapport]], 6, 2), RIGHT(tbl_data[[#This Row],[Date_rapport]], 2))</f>
        <v>45129</v>
      </c>
    </row>
    <row r="7194" spans="1:10" x14ac:dyDescent="0.2">
      <c r="A7194" s="28" t="s">
        <v>2037</v>
      </c>
      <c r="B7194" t="s">
        <v>3</v>
      </c>
      <c r="C7194" s="28" t="s">
        <v>1793</v>
      </c>
      <c r="D7194" t="s">
        <v>1023</v>
      </c>
      <c r="E7194" t="s">
        <v>2</v>
      </c>
      <c r="F7194" t="str">
        <f>INDEX(tbl_produits[Nom normalisé], MATCH(tbl_data[[#This Row],[Spécialité]], tbl_produits[Nom original], 0))</f>
        <v xml:space="preserve">TOFRANIL 25 mg, comprimé enrobé </v>
      </c>
      <c r="G7194" t="str">
        <f>INDEX(tbl_produits[Classe nom], MATCH(tbl_data[[#This Row],[NORM_Spécialité]], tbl_produits[Nom normalisé], 0))</f>
        <v>Système nerveux</v>
      </c>
      <c r="H7194">
        <f>YEAR(tbl_data[[#This Row],[Date_rapport]])</f>
        <v>2023</v>
      </c>
      <c r="I7194" t="str">
        <f>INDEX(tbl_produits[Molécule extraite], MATCH(tbl_data[[#This Row],[NORM_Spécialité]], tbl_produits[Nom normalisé], 0))</f>
        <v>Imipramine</v>
      </c>
      <c r="J7194" s="34">
        <f>DATE(LEFT(tbl_data[[#This Row],[Date_rapport]], 4), MID(tbl_data[[#This Row],[Date_rapport]], 6, 2), RIGHT(tbl_data[[#This Row],[Date_rapport]], 2))</f>
        <v>45129</v>
      </c>
    </row>
    <row r="7195" spans="1:10" x14ac:dyDescent="0.2">
      <c r="A7195" s="28" t="s">
        <v>2037</v>
      </c>
      <c r="B7195" t="s">
        <v>9</v>
      </c>
      <c r="C7195" s="28" t="s">
        <v>1793</v>
      </c>
      <c r="D7195" t="s">
        <v>1163</v>
      </c>
      <c r="E7195" t="s">
        <v>2</v>
      </c>
      <c r="F7195" t="str">
        <f>INDEX(tbl_produits[Nom normalisé], MATCH(tbl_data[[#This Row],[Spécialité]], tbl_produits[Nom original], 0))</f>
        <v>LAROSCOBINE 1 g/5 ml, solution injectable I.V. en ampoule</v>
      </c>
      <c r="G7195" t="str">
        <f>INDEX(tbl_produits[Classe nom], MATCH(tbl_data[[#This Row],[NORM_Spécialité]], tbl_produits[Nom normalisé], 0))</f>
        <v>Voies digestives et métabolisme</v>
      </c>
      <c r="H7195">
        <f>YEAR(tbl_data[[#This Row],[Date_rapport]])</f>
        <v>2023</v>
      </c>
      <c r="I7195" t="str">
        <f>INDEX(tbl_produits[Molécule extraite], MATCH(tbl_data[[#This Row],[NORM_Spécialité]], tbl_produits[Nom normalisé], 0))</f>
        <v>Acide ascorbique</v>
      </c>
      <c r="J7195" s="34">
        <f>DATE(LEFT(tbl_data[[#This Row],[Date_rapport]], 4), MID(tbl_data[[#This Row],[Date_rapport]], 6, 2), RIGHT(tbl_data[[#This Row],[Date_rapport]], 2))</f>
        <v>45129</v>
      </c>
    </row>
    <row r="7196" spans="1:10" x14ac:dyDescent="0.2">
      <c r="A7196" s="28" t="s">
        <v>2037</v>
      </c>
      <c r="B7196" t="s">
        <v>3</v>
      </c>
      <c r="C7196" s="28" t="s">
        <v>1795</v>
      </c>
      <c r="D7196" t="s">
        <v>1106</v>
      </c>
      <c r="E7196" t="s">
        <v>2</v>
      </c>
      <c r="F7196" t="str">
        <f>INDEX(tbl_produits[Nom normalisé], MATCH(tbl_data[[#This Row],[Spécialité]], tbl_produits[Nom original], 0))</f>
        <v>ADENOSCAN 30 mg/10 ml, solution pour perfusion</v>
      </c>
      <c r="G7196" t="str">
        <f>INDEX(tbl_produits[Classe nom], MATCH(tbl_data[[#This Row],[NORM_Spécialité]], tbl_produits[Nom normalisé], 0))</f>
        <v>Système cardiovasculaire</v>
      </c>
      <c r="H7196">
        <f>YEAR(tbl_data[[#This Row],[Date_rapport]])</f>
        <v>2023</v>
      </c>
      <c r="I7196" t="str">
        <f>INDEX(tbl_produits[Molécule extraite], MATCH(tbl_data[[#This Row],[NORM_Spécialité]], tbl_produits[Nom normalisé], 0))</f>
        <v>Adénosine</v>
      </c>
      <c r="J7196" s="34">
        <f>DATE(LEFT(tbl_data[[#This Row],[Date_rapport]], 4), MID(tbl_data[[#This Row],[Date_rapport]], 6, 2), RIGHT(tbl_data[[#This Row],[Date_rapport]], 2))</f>
        <v>45129</v>
      </c>
    </row>
    <row r="7197" spans="1:10" x14ac:dyDescent="0.2">
      <c r="A7197" s="28" t="s">
        <v>2037</v>
      </c>
      <c r="B7197" t="s">
        <v>3</v>
      </c>
      <c r="C7197" s="28" t="s">
        <v>1795</v>
      </c>
      <c r="D7197" t="s">
        <v>1016</v>
      </c>
      <c r="E7197" t="s">
        <v>2</v>
      </c>
      <c r="F7197" t="str">
        <f>INDEX(tbl_produits[Nom normalisé], MATCH(tbl_data[[#This Row],[Spécialité]], tbl_produits[Nom original], 0))</f>
        <v>NOVOEIGHT 250 UI et 1500 UI poudre et solvant pour solution injectable</v>
      </c>
      <c r="G7197" t="str">
        <f>INDEX(tbl_produits[Classe nom], MATCH(tbl_data[[#This Row],[NORM_Spécialité]], tbl_produits[Nom normalisé], 0))</f>
        <v>Sang et organes hématopoïétiques</v>
      </c>
      <c r="H7197">
        <f>YEAR(tbl_data[[#This Row],[Date_rapport]])</f>
        <v>2023</v>
      </c>
      <c r="I7197" t="str">
        <f>INDEX(tbl_produits[Molécule extraite], MATCH(tbl_data[[#This Row],[NORM_Spécialité]], tbl_produits[Nom normalisé], 0))</f>
        <v>Turoctocog alfa</v>
      </c>
      <c r="J7197" s="34">
        <f>DATE(LEFT(tbl_data[[#This Row],[Date_rapport]], 4), MID(tbl_data[[#This Row],[Date_rapport]], 6, 2), RIGHT(tbl_data[[#This Row],[Date_rapport]], 2))</f>
        <v>45129</v>
      </c>
    </row>
    <row r="7198" spans="1:10" x14ac:dyDescent="0.2">
      <c r="A7198" s="28" t="s">
        <v>2037</v>
      </c>
      <c r="B7198" t="s">
        <v>9</v>
      </c>
      <c r="C7198" s="28" t="s">
        <v>1310</v>
      </c>
      <c r="D7198" t="s">
        <v>1311</v>
      </c>
      <c r="E7198" t="s">
        <v>2</v>
      </c>
      <c r="F7198" t="str">
        <f>INDEX(tbl_produits[Nom normalisé], MATCH(tbl_data[[#This Row],[Spécialité]], tbl_produits[Nom original], 0))</f>
        <v>RABEPRAZOLE 10mg et 20mg comprimé gastro-résistant</v>
      </c>
      <c r="G7198" t="str">
        <f>INDEX(tbl_produits[Classe nom], MATCH(tbl_data[[#This Row],[NORM_Spécialité]], tbl_produits[Nom normalisé], 0))</f>
        <v>Voies digestives et métabolisme</v>
      </c>
      <c r="H7198">
        <f>YEAR(tbl_data[[#This Row],[Date_rapport]])</f>
        <v>2023</v>
      </c>
      <c r="I7198" t="str">
        <f>INDEX(tbl_produits[Molécule extraite], MATCH(tbl_data[[#This Row],[NORM_Spécialité]], tbl_produits[Nom normalisé], 0))</f>
        <v>Rabéprazole sodique</v>
      </c>
      <c r="J7198" s="34">
        <f>DATE(LEFT(tbl_data[[#This Row],[Date_rapport]], 4), MID(tbl_data[[#This Row],[Date_rapport]], 6, 2), RIGHT(tbl_data[[#This Row],[Date_rapport]], 2))</f>
        <v>45129</v>
      </c>
    </row>
    <row r="7199" spans="1:10" x14ac:dyDescent="0.2">
      <c r="A7199" s="28" t="s">
        <v>2037</v>
      </c>
      <c r="B7199" t="s">
        <v>6</v>
      </c>
      <c r="C7199" s="28" t="s">
        <v>1796</v>
      </c>
      <c r="D7199" t="s">
        <v>1799</v>
      </c>
      <c r="E7199" t="s">
        <v>1796</v>
      </c>
      <c r="F7199" t="str">
        <f>INDEX(tbl_produits[Nom normalisé], MATCH(tbl_data[[#This Row],[Spécialité]], tbl_produits[Nom original], 0))</f>
        <v>QUINIMAX 125 mg/1 ml et 250 mg/2 ml, solution injectable</v>
      </c>
      <c r="G7199" t="str">
        <f>INDEX(tbl_produits[Classe nom], MATCH(tbl_data[[#This Row],[NORM_Spécialité]], tbl_produits[Nom normalisé], 0))</f>
        <v>Système cardiovasculaire</v>
      </c>
      <c r="H7199">
        <f>YEAR(tbl_data[[#This Row],[Date_rapport]])</f>
        <v>2023</v>
      </c>
      <c r="I7199" t="str">
        <f>INDEX(tbl_produits[Molécule extraite], MATCH(tbl_data[[#This Row],[NORM_Spécialité]], tbl_produits[Nom normalisé], 0))</f>
        <v>Quinine – quinidine – cinchonine – cinchonidine</v>
      </c>
      <c r="J7199" s="34">
        <f>DATE(LEFT(tbl_data[[#This Row],[Date_rapport]], 4), MID(tbl_data[[#This Row],[Date_rapport]], 6, 2), RIGHT(tbl_data[[#This Row],[Date_rapport]], 2))</f>
        <v>45129</v>
      </c>
    </row>
    <row r="7200" spans="1:10" x14ac:dyDescent="0.2">
      <c r="A7200" s="28" t="s">
        <v>2037</v>
      </c>
      <c r="B7200" t="s">
        <v>6</v>
      </c>
      <c r="C7200" s="28" t="s">
        <v>1796</v>
      </c>
      <c r="D7200" t="s">
        <v>1800</v>
      </c>
      <c r="E7200" t="s">
        <v>1796</v>
      </c>
      <c r="F7200" t="str">
        <f>INDEX(tbl_produits[Nom normalisé], MATCH(tbl_data[[#This Row],[Spécialité]], tbl_produits[Nom original], 0))</f>
        <v>CAELYX Pegylated Liposomal 2 mg/ml, solution à diluer pour perfusion - Flacon 25ml</v>
      </c>
      <c r="G7200" t="str">
        <f>INDEX(tbl_produits[Classe nom], MATCH(tbl_data[[#This Row],[NORM_Spécialité]], tbl_produits[Nom normalisé], 0))</f>
        <v>Antinéoplasiques et immunomodulateurs</v>
      </c>
      <c r="H7200">
        <f>YEAR(tbl_data[[#This Row],[Date_rapport]])</f>
        <v>2023</v>
      </c>
      <c r="I7200" t="str">
        <f>INDEX(tbl_produits[Molécule extraite], MATCH(tbl_data[[#This Row],[NORM_Spécialité]], tbl_produits[Nom normalisé], 0))</f>
        <v>Doxorubicine</v>
      </c>
      <c r="J7200" s="34">
        <f>DATE(LEFT(tbl_data[[#This Row],[Date_rapport]], 4), MID(tbl_data[[#This Row],[Date_rapport]], 6, 2), RIGHT(tbl_data[[#This Row],[Date_rapport]], 2))</f>
        <v>45129</v>
      </c>
    </row>
    <row r="7201" spans="1:10" x14ac:dyDescent="0.2">
      <c r="A7201" s="28" t="s">
        <v>2037</v>
      </c>
      <c r="B7201" t="s">
        <v>9</v>
      </c>
      <c r="C7201" s="28" t="s">
        <v>1801</v>
      </c>
      <c r="D7201" t="s">
        <v>1802</v>
      </c>
      <c r="E7201" t="s">
        <v>2</v>
      </c>
      <c r="F7201" t="str">
        <f>INDEX(tbl_produits[Nom normalisé], MATCH(tbl_data[[#This Row],[Spécialité]], tbl_produits[Nom original], 0))</f>
        <v>ALVESCO 80 microgrammes/dose, solution pour inhalation en flacon pressuris</v>
      </c>
      <c r="G7201" t="str">
        <f>INDEX(tbl_produits[Classe nom], MATCH(tbl_data[[#This Row],[NORM_Spécialité]], tbl_produits[Nom normalisé], 0))</f>
        <v>Système respiratoire</v>
      </c>
      <c r="H7201">
        <f>YEAR(tbl_data[[#This Row],[Date_rapport]])</f>
        <v>2023</v>
      </c>
      <c r="I7201" t="str">
        <f>INDEX(tbl_produits[Molécule extraite], MATCH(tbl_data[[#This Row],[NORM_Spécialité]], tbl_produits[Nom normalisé], 0))</f>
        <v>Ciclésonide</v>
      </c>
      <c r="J7201" s="34">
        <f>DATE(LEFT(tbl_data[[#This Row],[Date_rapport]], 4), MID(tbl_data[[#This Row],[Date_rapport]], 6, 2), RIGHT(tbl_data[[#This Row],[Date_rapport]], 2))</f>
        <v>45129</v>
      </c>
    </row>
    <row r="7202" spans="1:10" x14ac:dyDescent="0.2">
      <c r="A7202" s="28" t="s">
        <v>2037</v>
      </c>
      <c r="B7202" t="s">
        <v>9</v>
      </c>
      <c r="C7202" s="28" t="s">
        <v>1803</v>
      </c>
      <c r="D7202" t="s">
        <v>1147</v>
      </c>
      <c r="E7202" t="s">
        <v>2</v>
      </c>
      <c r="F7202" t="str">
        <f>INDEX(tbl_produits[Nom normalisé], MATCH(tbl_data[[#This Row],[Spécialité]], tbl_produits[Nom original], 0))</f>
        <v>KRENOSIN 6 mg/2 ml, solution injectable</v>
      </c>
      <c r="G7202" t="str">
        <f>INDEX(tbl_produits[Classe nom], MATCH(tbl_data[[#This Row],[NORM_Spécialité]], tbl_produits[Nom normalisé], 0))</f>
        <v>Système cardiovasculaire</v>
      </c>
      <c r="H7202">
        <f>YEAR(tbl_data[[#This Row],[Date_rapport]])</f>
        <v>2023</v>
      </c>
      <c r="I7202" t="str">
        <f>INDEX(tbl_produits[Molécule extraite], MATCH(tbl_data[[#This Row],[NORM_Spécialité]], tbl_produits[Nom normalisé], 0))</f>
        <v>Adénosine</v>
      </c>
      <c r="J7202" s="34">
        <f>DATE(LEFT(tbl_data[[#This Row],[Date_rapport]], 4), MID(tbl_data[[#This Row],[Date_rapport]], 6, 2), RIGHT(tbl_data[[#This Row],[Date_rapport]], 2))</f>
        <v>45129</v>
      </c>
    </row>
    <row r="7203" spans="1:10" x14ac:dyDescent="0.2">
      <c r="A7203" s="28" t="s">
        <v>2037</v>
      </c>
      <c r="B7203" t="s">
        <v>9</v>
      </c>
      <c r="C7203" s="28" t="s">
        <v>1803</v>
      </c>
      <c r="D7203" t="s">
        <v>1189</v>
      </c>
      <c r="E7203" t="s">
        <v>2</v>
      </c>
      <c r="F7203" t="str">
        <f>INDEX(tbl_produits[Nom normalisé], MATCH(tbl_data[[#This Row],[Spécialité]], tbl_produits[Nom original], 0))</f>
        <v>AMIKACINE Viatris 500 mg, poudre pour solution injectable</v>
      </c>
      <c r="G7203" t="str">
        <f>INDEX(tbl_produits[Classe nom], MATCH(tbl_data[[#This Row],[NORM_Spécialité]], tbl_produits[Nom normalisé], 0))</f>
        <v>Anti-infectieux à usage systémique</v>
      </c>
      <c r="H7203">
        <f>YEAR(tbl_data[[#This Row],[Date_rapport]])</f>
        <v>2023</v>
      </c>
      <c r="I7203" t="str">
        <f>INDEX(tbl_produits[Molécule extraite], MATCH(tbl_data[[#This Row],[NORM_Spécialité]], tbl_produits[Nom normalisé], 0))</f>
        <v>Amikacine (sulfate d')</v>
      </c>
      <c r="J7203" s="34">
        <f>DATE(LEFT(tbl_data[[#This Row],[Date_rapport]], 4), MID(tbl_data[[#This Row],[Date_rapport]], 6, 2), RIGHT(tbl_data[[#This Row],[Date_rapport]], 2))</f>
        <v>45129</v>
      </c>
    </row>
    <row r="7204" spans="1:10" x14ac:dyDescent="0.2">
      <c r="A7204" s="28" t="s">
        <v>2037</v>
      </c>
      <c r="B7204" t="s">
        <v>9</v>
      </c>
      <c r="C7204" s="28" t="s">
        <v>1803</v>
      </c>
      <c r="D7204" t="s">
        <v>1804</v>
      </c>
      <c r="E7204" t="s">
        <v>2</v>
      </c>
      <c r="F7204" t="str">
        <f>INDEX(tbl_produits[Nom normalisé], MATCH(tbl_data[[#This Row],[Spécialité]], tbl_produits[Nom original], 0))</f>
        <v>TEGRETOL L.P. 400 mg, comprimé pelliculé sécable à libération prolongée</v>
      </c>
      <c r="G7204" t="str">
        <f>INDEX(tbl_produits[Classe nom], MATCH(tbl_data[[#This Row],[NORM_Spécialité]], tbl_produits[Nom normalisé], 0))</f>
        <v>Système nerveux</v>
      </c>
      <c r="H7204">
        <f>YEAR(tbl_data[[#This Row],[Date_rapport]])</f>
        <v>2023</v>
      </c>
      <c r="I7204" t="str">
        <f>INDEX(tbl_produits[Molécule extraite], MATCH(tbl_data[[#This Row],[NORM_Spécialité]], tbl_produits[Nom normalisé], 0))</f>
        <v>Carbamazépine</v>
      </c>
      <c r="J7204" s="34">
        <f>DATE(LEFT(tbl_data[[#This Row],[Date_rapport]], 4), MID(tbl_data[[#This Row],[Date_rapport]], 6, 2), RIGHT(tbl_data[[#This Row],[Date_rapport]], 2))</f>
        <v>45129</v>
      </c>
    </row>
    <row r="7205" spans="1:10" x14ac:dyDescent="0.2">
      <c r="A7205" s="28" t="s">
        <v>2037</v>
      </c>
      <c r="B7205" t="s">
        <v>6</v>
      </c>
      <c r="C7205" s="28" t="s">
        <v>1803</v>
      </c>
      <c r="D7205" t="s">
        <v>1706</v>
      </c>
      <c r="E7205" t="s">
        <v>1803</v>
      </c>
      <c r="F7205" t="str">
        <f>INDEX(tbl_produits[Nom normalisé], MATCH(tbl_data[[#This Row],[Spécialité]], tbl_produits[Nom original], 0))</f>
        <v>RIFADINE 2 %, suspension buvable</v>
      </c>
      <c r="G7205" t="str">
        <f>INDEX(tbl_produits[Classe nom], MATCH(tbl_data[[#This Row],[NORM_Spécialité]], tbl_produits[Nom normalisé], 0))</f>
        <v>Anti-infectieux à usage systémique</v>
      </c>
      <c r="H7205">
        <f>YEAR(tbl_data[[#This Row],[Date_rapport]])</f>
        <v>2023</v>
      </c>
      <c r="I7205" t="str">
        <f>INDEX(tbl_produits[Molécule extraite], MATCH(tbl_data[[#This Row],[NORM_Spécialité]], tbl_produits[Nom normalisé], 0))</f>
        <v>Rifampicine sodique</v>
      </c>
      <c r="J7205" s="34">
        <f>DATE(LEFT(tbl_data[[#This Row],[Date_rapport]], 4), MID(tbl_data[[#This Row],[Date_rapport]], 6, 2), RIGHT(tbl_data[[#This Row],[Date_rapport]], 2))</f>
        <v>45129</v>
      </c>
    </row>
    <row r="7206" spans="1:10" x14ac:dyDescent="0.2">
      <c r="A7206" s="28" t="s">
        <v>2037</v>
      </c>
      <c r="B7206" t="s">
        <v>6</v>
      </c>
      <c r="C7206" s="28" t="s">
        <v>1803</v>
      </c>
      <c r="D7206" t="s">
        <v>1704</v>
      </c>
      <c r="E7206" t="s">
        <v>1803</v>
      </c>
      <c r="F7206" t="str">
        <f>INDEX(tbl_produits[Nom normalisé], MATCH(tbl_data[[#This Row],[Spécialité]], tbl_produits[Nom original], 0))</f>
        <v>RIFADINE 300 mg, gélule, boite de 8</v>
      </c>
      <c r="G7206" t="str">
        <f>INDEX(tbl_produits[Classe nom], MATCH(tbl_data[[#This Row],[NORM_Spécialité]], tbl_produits[Nom normalisé], 0))</f>
        <v>Anti-infectieux à usage systémique</v>
      </c>
      <c r="H7206">
        <f>YEAR(tbl_data[[#This Row],[Date_rapport]])</f>
        <v>2023</v>
      </c>
      <c r="I7206" t="str">
        <f>INDEX(tbl_produits[Molécule extraite], MATCH(tbl_data[[#This Row],[NORM_Spécialité]], tbl_produits[Nom normalisé], 0))</f>
        <v>Rifampicine sodique</v>
      </c>
      <c r="J7206" s="34">
        <f>DATE(LEFT(tbl_data[[#This Row],[Date_rapport]], 4), MID(tbl_data[[#This Row],[Date_rapport]], 6, 2), RIGHT(tbl_data[[#This Row],[Date_rapport]], 2))</f>
        <v>45129</v>
      </c>
    </row>
    <row r="7207" spans="1:10" x14ac:dyDescent="0.2">
      <c r="A7207" s="28" t="s">
        <v>2037</v>
      </c>
      <c r="B7207" t="s">
        <v>6</v>
      </c>
      <c r="C7207" s="28" t="s">
        <v>1803</v>
      </c>
      <c r="D7207" t="s">
        <v>1078</v>
      </c>
      <c r="E7207" t="s">
        <v>1337</v>
      </c>
      <c r="F7207" t="str">
        <f>INDEX(tbl_produits[Nom normalisé], MATCH(tbl_data[[#This Row],[Spécialité]], tbl_produits[Nom original], 0))</f>
        <v xml:space="preserve">ALDURAZYME 100 U/ml, solution à diluer pour perfusion </v>
      </c>
      <c r="G7207" t="str">
        <f>INDEX(tbl_produits[Classe nom], MATCH(tbl_data[[#This Row],[NORM_Spécialité]], tbl_produits[Nom normalisé], 0))</f>
        <v>Voies digestives et métabolisme</v>
      </c>
      <c r="H7207">
        <f>YEAR(tbl_data[[#This Row],[Date_rapport]])</f>
        <v>2023</v>
      </c>
      <c r="I7207" t="str">
        <f>INDEX(tbl_produits[Molécule extraite], MATCH(tbl_data[[#This Row],[NORM_Spécialité]], tbl_produits[Nom normalisé], 0))</f>
        <v>Laronidase</v>
      </c>
      <c r="J7207" s="34">
        <f>DATE(LEFT(tbl_data[[#This Row],[Date_rapport]], 4), MID(tbl_data[[#This Row],[Date_rapport]], 6, 2), RIGHT(tbl_data[[#This Row],[Date_rapport]], 2))</f>
        <v>45129</v>
      </c>
    </row>
    <row r="7208" spans="1:10" x14ac:dyDescent="0.2">
      <c r="A7208" s="28" t="s">
        <v>2037</v>
      </c>
      <c r="B7208" t="s">
        <v>6</v>
      </c>
      <c r="C7208" s="28" t="s">
        <v>1805</v>
      </c>
      <c r="D7208" t="s">
        <v>1806</v>
      </c>
      <c r="E7208" t="s">
        <v>1805</v>
      </c>
      <c r="F7208" t="str">
        <f>INDEX(tbl_produits[Nom normalisé], MATCH(tbl_data[[#This Row],[Spécialité]], tbl_produits[Nom original], 0))</f>
        <v>DEXAMÉTHASONE Viatris 4 mg/1 ml-20 mg/5 ml, solution injectable en ampoule</v>
      </c>
      <c r="G7208" t="str">
        <f>INDEX(tbl_produits[Classe nom], MATCH(tbl_data[[#This Row],[NORM_Spécialité]], tbl_produits[Nom normalisé], 0))</f>
        <v>Hormones systémiques sauf hormones sexuelles et insulines</v>
      </c>
      <c r="H7208">
        <f>YEAR(tbl_data[[#This Row],[Date_rapport]])</f>
        <v>2023</v>
      </c>
      <c r="I7208" t="str">
        <f>INDEX(tbl_produits[Molécule extraite], MATCH(tbl_data[[#This Row],[NORM_Spécialité]], tbl_produits[Nom normalisé], 0))</f>
        <v>Dexaméthasone (phosphate sodique de)</v>
      </c>
      <c r="J7208" s="34">
        <f>DATE(LEFT(tbl_data[[#This Row],[Date_rapport]], 4), MID(tbl_data[[#This Row],[Date_rapport]], 6, 2), RIGHT(tbl_data[[#This Row],[Date_rapport]], 2))</f>
        <v>45129</v>
      </c>
    </row>
    <row r="7209" spans="1:10" x14ac:dyDescent="0.2">
      <c r="A7209" s="28" t="s">
        <v>2037</v>
      </c>
      <c r="B7209" t="s">
        <v>6</v>
      </c>
      <c r="C7209" s="28" t="s">
        <v>1805</v>
      </c>
      <c r="D7209" t="s">
        <v>1807</v>
      </c>
      <c r="E7209" t="s">
        <v>1805</v>
      </c>
      <c r="F7209" t="str">
        <f>INDEX(tbl_produits[Nom normalisé], MATCH(tbl_data[[#This Row],[Spécialité]], tbl_produits[Nom original], 0))</f>
        <v>ROACTEMRA 162 mg, solution injectable en stylo prérempli</v>
      </c>
      <c r="G7209" t="str">
        <f>INDEX(tbl_produits[Classe nom], MATCH(tbl_data[[#This Row],[NORM_Spécialité]], tbl_produits[Nom normalisé], 0))</f>
        <v>Antinéoplasiques et immunomodulateurs</v>
      </c>
      <c r="H7209">
        <f>YEAR(tbl_data[[#This Row],[Date_rapport]])</f>
        <v>2023</v>
      </c>
      <c r="I7209" t="str">
        <f>INDEX(tbl_produits[Molécule extraite], MATCH(tbl_data[[#This Row],[NORM_Spécialité]], tbl_produits[Nom normalisé], 0))</f>
        <v>Tocilizumab</v>
      </c>
      <c r="J7209" s="34">
        <f>DATE(LEFT(tbl_data[[#This Row],[Date_rapport]], 4), MID(tbl_data[[#This Row],[Date_rapport]], 6, 2), RIGHT(tbl_data[[#This Row],[Date_rapport]], 2))</f>
        <v>45129</v>
      </c>
    </row>
    <row r="7210" spans="1:10" x14ac:dyDescent="0.2">
      <c r="A7210" s="28" t="s">
        <v>2037</v>
      </c>
      <c r="B7210" t="s">
        <v>6</v>
      </c>
      <c r="C7210" s="28" t="s">
        <v>1808</v>
      </c>
      <c r="D7210" t="s">
        <v>1809</v>
      </c>
      <c r="E7210" t="s">
        <v>1808</v>
      </c>
      <c r="F7210" t="str">
        <f>INDEX(tbl_produits[Nom normalisé], MATCH(tbl_data[[#This Row],[Spécialité]], tbl_produits[Nom original], 0))</f>
        <v>LONOTEN 5 mg et 10 mg, comprimé sécable</v>
      </c>
      <c r="G7210" t="str">
        <f>INDEX(tbl_produits[Classe nom], MATCH(tbl_data[[#This Row],[NORM_Spécialité]], tbl_produits[Nom normalisé], 0))</f>
        <v>Système cardiovasculaire</v>
      </c>
      <c r="H7210">
        <f>YEAR(tbl_data[[#This Row],[Date_rapport]])</f>
        <v>2023</v>
      </c>
      <c r="I7210" t="str">
        <f>INDEX(tbl_produits[Molécule extraite], MATCH(tbl_data[[#This Row],[NORM_Spécialité]], tbl_produits[Nom normalisé], 0))</f>
        <v>Minoxidil</v>
      </c>
      <c r="J7210" s="34">
        <f>DATE(LEFT(tbl_data[[#This Row],[Date_rapport]], 4), MID(tbl_data[[#This Row],[Date_rapport]], 6, 2), RIGHT(tbl_data[[#This Row],[Date_rapport]], 2))</f>
        <v>45129</v>
      </c>
    </row>
    <row r="7211" spans="1:10" x14ac:dyDescent="0.2">
      <c r="A7211" s="28" t="s">
        <v>2037</v>
      </c>
      <c r="B7211" t="s">
        <v>6</v>
      </c>
      <c r="C7211" s="28" t="s">
        <v>1808</v>
      </c>
      <c r="D7211" t="s">
        <v>723</v>
      </c>
      <c r="E7211" t="s">
        <v>1808</v>
      </c>
      <c r="F7211" t="str">
        <f>INDEX(tbl_produits[Nom normalisé], MATCH(tbl_data[[#This Row],[Spécialité]], tbl_produits[Nom original], 0))</f>
        <v>GARDENAL 40 mg/2 ml, poudre et solvant pour solution injectable</v>
      </c>
      <c r="G7211" t="str">
        <f>INDEX(tbl_produits[Classe nom], MATCH(tbl_data[[#This Row],[NORM_Spécialité]], tbl_produits[Nom normalisé], 0))</f>
        <v>Système nerveux</v>
      </c>
      <c r="H7211">
        <f>YEAR(tbl_data[[#This Row],[Date_rapport]])</f>
        <v>2023</v>
      </c>
      <c r="I7211" t="str">
        <f>INDEX(tbl_produits[Molécule extraite], MATCH(tbl_data[[#This Row],[NORM_Spécialité]], tbl_produits[Nom normalisé], 0))</f>
        <v>Phénobarbital sodique</v>
      </c>
      <c r="J7211" s="34">
        <f>DATE(LEFT(tbl_data[[#This Row],[Date_rapport]], 4), MID(tbl_data[[#This Row],[Date_rapport]], 6, 2), RIGHT(tbl_data[[#This Row],[Date_rapport]], 2))</f>
        <v>45129</v>
      </c>
    </row>
    <row r="7212" spans="1:10" x14ac:dyDescent="0.2">
      <c r="A7212" s="28" t="s">
        <v>2037</v>
      </c>
      <c r="B7212" t="s">
        <v>6</v>
      </c>
      <c r="C7212" s="28" t="s">
        <v>1810</v>
      </c>
      <c r="D7212" t="s">
        <v>681</v>
      </c>
      <c r="E7212" t="s">
        <v>1810</v>
      </c>
      <c r="F7212" t="str">
        <f>INDEX(tbl_produits[Nom normalisé], MATCH(tbl_data[[#This Row],[Spécialité]], tbl_produits[Nom original], 0))</f>
        <v>THYROGEN 0,9 mg, poudre pour solution injectable</v>
      </c>
      <c r="G7212" t="str">
        <f>INDEX(tbl_produits[Classe nom], MATCH(tbl_data[[#This Row],[NORM_Spécialité]], tbl_produits[Nom normalisé], 0))</f>
        <v>Hormones systémiques sauf hormones sexuelles et insulines</v>
      </c>
      <c r="H7212">
        <f>YEAR(tbl_data[[#This Row],[Date_rapport]])</f>
        <v>2023</v>
      </c>
      <c r="I7212" t="str">
        <f>INDEX(tbl_produits[Molécule extraite], MATCH(tbl_data[[#This Row],[NORM_Spécialité]], tbl_produits[Nom normalisé], 0))</f>
        <v>Thyrotropine alfa</v>
      </c>
      <c r="J7212" s="34">
        <f>DATE(LEFT(tbl_data[[#This Row],[Date_rapport]], 4), MID(tbl_data[[#This Row],[Date_rapport]], 6, 2), RIGHT(tbl_data[[#This Row],[Date_rapport]], 2))</f>
        <v>45129</v>
      </c>
    </row>
    <row r="7213" spans="1:10" x14ac:dyDescent="0.2">
      <c r="A7213" s="28" t="s">
        <v>2037</v>
      </c>
      <c r="B7213" t="s">
        <v>6</v>
      </c>
      <c r="C7213" s="28" t="s">
        <v>1810</v>
      </c>
      <c r="D7213" t="s">
        <v>1677</v>
      </c>
      <c r="E7213" t="s">
        <v>1810</v>
      </c>
      <c r="F7213" t="str">
        <f>INDEX(tbl_produits[Nom normalisé], MATCH(tbl_data[[#This Row],[Spécialité]], tbl_produits[Nom original], 0))</f>
        <v>TRASYLOL 500 000 UIK/50 mL, solution injectable</v>
      </c>
      <c r="G7213" t="str">
        <f>INDEX(tbl_produits[Classe nom], MATCH(tbl_data[[#This Row],[NORM_Spécialité]], tbl_produits[Nom normalisé], 0))</f>
        <v>Sang et organes hématopoïétiques</v>
      </c>
      <c r="H7213">
        <f>YEAR(tbl_data[[#This Row],[Date_rapport]])</f>
        <v>2023</v>
      </c>
      <c r="I7213" t="str">
        <f>INDEX(tbl_produits[Molécule extraite], MATCH(tbl_data[[#This Row],[NORM_Spécialité]], tbl_produits[Nom normalisé], 0))</f>
        <v>Aprotinine</v>
      </c>
      <c r="J7213" s="34">
        <f>DATE(LEFT(tbl_data[[#This Row],[Date_rapport]], 4), MID(tbl_data[[#This Row],[Date_rapport]], 6, 2), RIGHT(tbl_data[[#This Row],[Date_rapport]], 2))</f>
        <v>45129</v>
      </c>
    </row>
    <row r="7214" spans="1:10" x14ac:dyDescent="0.2">
      <c r="A7214" s="28" t="s">
        <v>2037</v>
      </c>
      <c r="B7214" t="s">
        <v>9</v>
      </c>
      <c r="C7214" s="28" t="s">
        <v>1810</v>
      </c>
      <c r="D7214" t="s">
        <v>1183</v>
      </c>
      <c r="E7214" t="s">
        <v>2</v>
      </c>
      <c r="F7214" t="str">
        <f>INDEX(tbl_produits[Nom normalisé], MATCH(tbl_data[[#This Row],[Spécialité]], tbl_produits[Nom original], 0))</f>
        <v>FERROSTANE 0,68 pour cent, sirop</v>
      </c>
      <c r="G7214" t="str">
        <f>INDEX(tbl_produits[Classe nom], MATCH(tbl_data[[#This Row],[NORM_Spécialité]], tbl_produits[Nom normalisé], 0))</f>
        <v>Sang et organes hématopoïétiques</v>
      </c>
      <c r="H7214">
        <f>YEAR(tbl_data[[#This Row],[Date_rapport]])</f>
        <v>2023</v>
      </c>
      <c r="I7214" t="str">
        <f>INDEX(tbl_produits[Molécule extraite], MATCH(tbl_data[[#This Row],[NORM_Spécialité]], tbl_produits[Nom normalisé], 0))</f>
        <v>Ferédétate de sodium</v>
      </c>
      <c r="J7214" s="34">
        <f>DATE(LEFT(tbl_data[[#This Row],[Date_rapport]], 4), MID(tbl_data[[#This Row],[Date_rapport]], 6, 2), RIGHT(tbl_data[[#This Row],[Date_rapport]], 2))</f>
        <v>45129</v>
      </c>
    </row>
    <row r="7215" spans="1:10" x14ac:dyDescent="0.2">
      <c r="A7215" s="28" t="s">
        <v>2037</v>
      </c>
      <c r="B7215" t="s">
        <v>6</v>
      </c>
      <c r="C7215" s="28" t="s">
        <v>1813</v>
      </c>
      <c r="D7215" t="s">
        <v>1764</v>
      </c>
      <c r="E7215" t="s">
        <v>1813</v>
      </c>
      <c r="F7215" t="str">
        <f>INDEX(tbl_produits[Nom normalisé], MATCH(tbl_data[[#This Row],[Spécialité]], tbl_produits[Nom original], 0))</f>
        <v>FLIXOTIDE Diskus 100 µg/dose, poudre pour inhalation en récipient unidose</v>
      </c>
      <c r="G7215" t="str">
        <f>INDEX(tbl_produits[Classe nom], MATCH(tbl_data[[#This Row],[NORM_Spécialité]], tbl_produits[Nom normalisé], 0))</f>
        <v>Système respiratoire</v>
      </c>
      <c r="H7215">
        <f>YEAR(tbl_data[[#This Row],[Date_rapport]])</f>
        <v>2023</v>
      </c>
      <c r="I7215" t="str">
        <f>INDEX(tbl_produits[Molécule extraite], MATCH(tbl_data[[#This Row],[NORM_Spécialité]], tbl_produits[Nom normalisé], 0))</f>
        <v>Fluticasone (propionate de)</v>
      </c>
      <c r="J7215" s="34">
        <f>DATE(LEFT(tbl_data[[#This Row],[Date_rapport]], 4), MID(tbl_data[[#This Row],[Date_rapport]], 6, 2), RIGHT(tbl_data[[#This Row],[Date_rapport]], 2))</f>
        <v>45129</v>
      </c>
    </row>
    <row r="7216" spans="1:10" x14ac:dyDescent="0.2">
      <c r="A7216" s="28" t="s">
        <v>2037</v>
      </c>
      <c r="B7216" t="s">
        <v>6</v>
      </c>
      <c r="C7216" s="28" t="s">
        <v>1813</v>
      </c>
      <c r="D7216" t="s">
        <v>1777</v>
      </c>
      <c r="E7216" t="s">
        <v>1813</v>
      </c>
      <c r="F7216" t="str">
        <f>INDEX(tbl_produits[Nom normalisé], MATCH(tbl_data[[#This Row],[Spécialité]], tbl_produits[Nom original], 0))</f>
        <v>ZECLAR 0,5 g, poudre pour solution à diluer pour perfusion</v>
      </c>
      <c r="G7216" t="str">
        <f>INDEX(tbl_produits[Classe nom], MATCH(tbl_data[[#This Row],[NORM_Spécialité]], tbl_produits[Nom normalisé], 0))</f>
        <v>Anti-infectieux à usage systémique</v>
      </c>
      <c r="H7216">
        <f>YEAR(tbl_data[[#This Row],[Date_rapport]])</f>
        <v>2023</v>
      </c>
      <c r="I7216" t="str">
        <f>INDEX(tbl_produits[Molécule extraite], MATCH(tbl_data[[#This Row],[NORM_Spécialité]], tbl_produits[Nom normalisé], 0))</f>
        <v>Clarithromycine</v>
      </c>
      <c r="J7216" s="34">
        <f>DATE(LEFT(tbl_data[[#This Row],[Date_rapport]], 4), MID(tbl_data[[#This Row],[Date_rapport]], 6, 2), RIGHT(tbl_data[[#This Row],[Date_rapport]], 2))</f>
        <v>45129</v>
      </c>
    </row>
    <row r="7217" spans="1:10" x14ac:dyDescent="0.2">
      <c r="A7217" s="28" t="s">
        <v>2037</v>
      </c>
      <c r="B7217" t="s">
        <v>3</v>
      </c>
      <c r="C7217" s="28" t="s">
        <v>1312</v>
      </c>
      <c r="D7217" t="s">
        <v>1313</v>
      </c>
      <c r="E7217" t="s">
        <v>2</v>
      </c>
      <c r="F7217" t="str">
        <f>INDEX(tbl_produits[Nom normalisé], MATCH(tbl_data[[#This Row],[Spécialité]], tbl_produits[Nom original], 0))</f>
        <v>THERASOLV 250 000 UI, poudre pour solution injectable/pour perfusion</v>
      </c>
      <c r="G7217" t="str">
        <f>INDEX(tbl_produits[Classe nom], MATCH(tbl_data[[#This Row],[NORM_Spécialité]], tbl_produits[Nom normalisé], 0))</f>
        <v>Sang et organes hématopoïétiques</v>
      </c>
      <c r="H7217">
        <f>YEAR(tbl_data[[#This Row],[Date_rapport]])</f>
        <v>2023</v>
      </c>
      <c r="I7217" t="str">
        <f>INDEX(tbl_produits[Molécule extraite], MATCH(tbl_data[[#This Row],[NORM_Spécialité]], tbl_produits[Nom normalisé], 0))</f>
        <v>Urokinase</v>
      </c>
      <c r="J7217" s="34">
        <f>DATE(LEFT(tbl_data[[#This Row],[Date_rapport]], 4), MID(tbl_data[[#This Row],[Date_rapport]], 6, 2), RIGHT(tbl_data[[#This Row],[Date_rapport]], 2))</f>
        <v>45129</v>
      </c>
    </row>
    <row r="7218" spans="1:10" x14ac:dyDescent="0.2">
      <c r="A7218" s="28" t="s">
        <v>2037</v>
      </c>
      <c r="B7218" t="s">
        <v>6</v>
      </c>
      <c r="C7218" s="28" t="s">
        <v>1819</v>
      </c>
      <c r="D7218" t="s">
        <v>1750</v>
      </c>
      <c r="E7218" t="s">
        <v>1819</v>
      </c>
      <c r="F7218" t="str">
        <f>INDEX(tbl_produits[Nom normalisé], MATCH(tbl_data[[#This Row],[Spécialité]], tbl_produits[Nom original], 0))</f>
        <v>EMEND 125 mg</v>
      </c>
      <c r="G7218" t="str">
        <f>INDEX(tbl_produits[Classe nom], MATCH(tbl_data[[#This Row],[NORM_Spécialité]], tbl_produits[Nom normalisé], 0))</f>
        <v>Voies digestives et métabolisme</v>
      </c>
      <c r="H7218">
        <f>YEAR(tbl_data[[#This Row],[Date_rapport]])</f>
        <v>2023</v>
      </c>
      <c r="I7218" t="str">
        <f>INDEX(tbl_produits[Molécule extraite], MATCH(tbl_data[[#This Row],[NORM_Spécialité]], tbl_produits[Nom normalisé], 0))</f>
        <v>Aprépitant</v>
      </c>
      <c r="J7218" s="34">
        <f>DATE(LEFT(tbl_data[[#This Row],[Date_rapport]], 4), MID(tbl_data[[#This Row],[Date_rapport]], 6, 2), RIGHT(tbl_data[[#This Row],[Date_rapport]], 2))</f>
        <v>45129</v>
      </c>
    </row>
    <row r="7219" spans="1:10" x14ac:dyDescent="0.2">
      <c r="A7219" s="28" t="s">
        <v>2037</v>
      </c>
      <c r="B7219" t="s">
        <v>6</v>
      </c>
      <c r="C7219" s="28" t="s">
        <v>1820</v>
      </c>
      <c r="D7219" t="s">
        <v>1821</v>
      </c>
      <c r="E7219" t="s">
        <v>1820</v>
      </c>
      <c r="F7219" t="str">
        <f>INDEX(tbl_produits[Nom normalisé], MATCH(tbl_data[[#This Row],[Spécialité]], tbl_produits[Nom original], 0))</f>
        <v>KARDEGIC 75 mg, poudre pour solution buvable en sachet-dose</v>
      </c>
      <c r="G7219" t="str">
        <f>INDEX(tbl_produits[Classe nom], MATCH(tbl_data[[#This Row],[NORM_Spécialité]], tbl_produits[Nom normalisé], 0))</f>
        <v>Système nerveux</v>
      </c>
      <c r="H7219">
        <f>YEAR(tbl_data[[#This Row],[Date_rapport]])</f>
        <v>2023</v>
      </c>
      <c r="I7219" t="str">
        <f>INDEX(tbl_produits[Molécule extraite], MATCH(tbl_data[[#This Row],[NORM_Spécialité]], tbl_produits[Nom normalisé], 0))</f>
        <v>DL-lysine (acétylsalicylate de)</v>
      </c>
      <c r="J7219" s="34">
        <f>DATE(LEFT(tbl_data[[#This Row],[Date_rapport]], 4), MID(tbl_data[[#This Row],[Date_rapport]], 6, 2), RIGHT(tbl_data[[#This Row],[Date_rapport]], 2))</f>
        <v>45129</v>
      </c>
    </row>
    <row r="7220" spans="1:10" x14ac:dyDescent="0.2">
      <c r="A7220" s="28" t="s">
        <v>2037</v>
      </c>
      <c r="B7220" t="s">
        <v>9</v>
      </c>
      <c r="C7220" s="28" t="s">
        <v>1820</v>
      </c>
      <c r="D7220" t="s">
        <v>1123</v>
      </c>
      <c r="E7220" t="s">
        <v>2</v>
      </c>
      <c r="F7220" t="str">
        <f>INDEX(tbl_produits[Nom normalisé], MATCH(tbl_data[[#This Row],[Spécialité]], tbl_produits[Nom original], 0))</f>
        <v>SIFROL 0,26 mg, comprimé à libération prolongée</v>
      </c>
      <c r="G7220" t="str">
        <f>INDEX(tbl_produits[Classe nom], MATCH(tbl_data[[#This Row],[NORM_Spécialité]], tbl_produits[Nom normalisé], 0))</f>
        <v>Système nerveux</v>
      </c>
      <c r="H7220">
        <f>YEAR(tbl_data[[#This Row],[Date_rapport]])</f>
        <v>2023</v>
      </c>
      <c r="I7220" t="str">
        <f>INDEX(tbl_produits[Molécule extraite], MATCH(tbl_data[[#This Row],[NORM_Spécialité]], tbl_produits[Nom normalisé], 0))</f>
        <v>Pramipexole</v>
      </c>
      <c r="J7220" s="34">
        <f>DATE(LEFT(tbl_data[[#This Row],[Date_rapport]], 4), MID(tbl_data[[#This Row],[Date_rapport]], 6, 2), RIGHT(tbl_data[[#This Row],[Date_rapport]], 2))</f>
        <v>45129</v>
      </c>
    </row>
    <row r="7221" spans="1:10" x14ac:dyDescent="0.2">
      <c r="A7221" s="28" t="s">
        <v>2037</v>
      </c>
      <c r="B7221" t="s">
        <v>3</v>
      </c>
      <c r="C7221" s="28" t="s">
        <v>1820</v>
      </c>
      <c r="D7221" t="s">
        <v>1823</v>
      </c>
      <c r="E7221" t="s">
        <v>2</v>
      </c>
      <c r="F7221" t="str">
        <f>INDEX(tbl_produits[Nom normalisé], MATCH(tbl_data[[#This Row],[Spécialité]], tbl_produits[Nom original], 0))</f>
        <v>PRAMIPEXOLE Zentiva LP 0,26 mg, comprimé à libération prolongé</v>
      </c>
      <c r="G7221" t="str">
        <f>INDEX(tbl_produits[Classe nom], MATCH(tbl_data[[#This Row],[NORM_Spécialité]], tbl_produits[Nom normalisé], 0))</f>
        <v>Système nerveux</v>
      </c>
      <c r="H7221">
        <f>YEAR(tbl_data[[#This Row],[Date_rapport]])</f>
        <v>2023</v>
      </c>
      <c r="I7221" t="str">
        <f>INDEX(tbl_produits[Molécule extraite], MATCH(tbl_data[[#This Row],[NORM_Spécialité]], tbl_produits[Nom normalisé], 0))</f>
        <v>Pramipexole</v>
      </c>
      <c r="J7221" s="34">
        <f>DATE(LEFT(tbl_data[[#This Row],[Date_rapport]], 4), MID(tbl_data[[#This Row],[Date_rapport]], 6, 2), RIGHT(tbl_data[[#This Row],[Date_rapport]], 2))</f>
        <v>45129</v>
      </c>
    </row>
    <row r="7222" spans="1:10" x14ac:dyDescent="0.2">
      <c r="A7222" s="28" t="s">
        <v>2037</v>
      </c>
      <c r="B7222" t="s">
        <v>6</v>
      </c>
      <c r="C7222" s="28" t="s">
        <v>1314</v>
      </c>
      <c r="D7222" t="s">
        <v>1701</v>
      </c>
      <c r="E7222" t="s">
        <v>1314</v>
      </c>
      <c r="F7222" t="str">
        <f>INDEX(tbl_produits[Nom normalisé], MATCH(tbl_data[[#This Row],[Spécialité]], tbl_produits[Nom original], 0))</f>
        <v>EMEND 125 mg</v>
      </c>
      <c r="G7222" t="str">
        <f>INDEX(tbl_produits[Classe nom], MATCH(tbl_data[[#This Row],[NORM_Spécialité]], tbl_produits[Nom normalisé], 0))</f>
        <v>Voies digestives et métabolisme</v>
      </c>
      <c r="H7222">
        <f>YEAR(tbl_data[[#This Row],[Date_rapport]])</f>
        <v>2023</v>
      </c>
      <c r="I7222" t="str">
        <f>INDEX(tbl_produits[Molécule extraite], MATCH(tbl_data[[#This Row],[NORM_Spécialité]], tbl_produits[Nom normalisé], 0))</f>
        <v>Aprépitant</v>
      </c>
      <c r="J7222" s="34">
        <f>DATE(LEFT(tbl_data[[#This Row],[Date_rapport]], 4), MID(tbl_data[[#This Row],[Date_rapport]], 6, 2), RIGHT(tbl_data[[#This Row],[Date_rapport]], 2))</f>
        <v>45129</v>
      </c>
    </row>
    <row r="7223" spans="1:10" x14ac:dyDescent="0.2">
      <c r="A7223" s="28" t="s">
        <v>2037</v>
      </c>
      <c r="B7223" t="s">
        <v>6</v>
      </c>
      <c r="C7223" s="28" t="s">
        <v>1314</v>
      </c>
      <c r="D7223" t="s">
        <v>757</v>
      </c>
      <c r="E7223" t="s">
        <v>1824</v>
      </c>
      <c r="F7223" t="str">
        <f>INDEX(tbl_produits[Nom normalisé], MATCH(tbl_data[[#This Row],[Spécialité]], tbl_produits[Nom original], 0))</f>
        <v>ERWINASE 10 000 UI/flacon, poudre pour solution pour injection</v>
      </c>
      <c r="G7223" t="str">
        <f>INDEX(tbl_produits[Classe nom], MATCH(tbl_data[[#This Row],[NORM_Spécialité]], tbl_produits[Nom normalisé], 0))</f>
        <v>Antinéoplasiques et immunomodulateurs</v>
      </c>
      <c r="H7223">
        <f>YEAR(tbl_data[[#This Row],[Date_rapport]])</f>
        <v>2023</v>
      </c>
      <c r="I7223" t="str">
        <f>INDEX(tbl_produits[Molécule extraite], MATCH(tbl_data[[#This Row],[NORM_Spécialité]], tbl_produits[Nom normalisé], 0))</f>
        <v>L-asparaginase</v>
      </c>
      <c r="J7223" s="34">
        <f>DATE(LEFT(tbl_data[[#This Row],[Date_rapport]], 4), MID(tbl_data[[#This Row],[Date_rapport]], 6, 2), RIGHT(tbl_data[[#This Row],[Date_rapport]], 2))</f>
        <v>45129</v>
      </c>
    </row>
    <row r="7224" spans="1:10" x14ac:dyDescent="0.2">
      <c r="A7224" s="28" t="s">
        <v>2037</v>
      </c>
      <c r="B7224" t="s">
        <v>9</v>
      </c>
      <c r="C7224" s="28" t="s">
        <v>1314</v>
      </c>
      <c r="D7224" t="s">
        <v>1315</v>
      </c>
      <c r="E7224" t="s">
        <v>2</v>
      </c>
      <c r="F7224" t="str">
        <f>INDEX(tbl_produits[Nom normalisé], MATCH(tbl_data[[#This Row],[Spécialité]], tbl_produits[Nom original], 0))</f>
        <v>BAQSIMI 3 mg, poudre nasale en récipient unidose</v>
      </c>
      <c r="G7224" t="str">
        <f>INDEX(tbl_produits[Classe nom], MATCH(tbl_data[[#This Row],[NORM_Spécialité]], tbl_produits[Nom normalisé], 0))</f>
        <v>Hormones systémiques sauf hormones sexuelles et insulines</v>
      </c>
      <c r="H7224">
        <f>YEAR(tbl_data[[#This Row],[Date_rapport]])</f>
        <v>2023</v>
      </c>
      <c r="I7224" t="str">
        <f>INDEX(tbl_produits[Molécule extraite], MATCH(tbl_data[[#This Row],[NORM_Spécialité]], tbl_produits[Nom normalisé], 0))</f>
        <v>Glucagon</v>
      </c>
      <c r="J7224" s="34">
        <f>DATE(LEFT(tbl_data[[#This Row],[Date_rapport]], 4), MID(tbl_data[[#This Row],[Date_rapport]], 6, 2), RIGHT(tbl_data[[#This Row],[Date_rapport]], 2))</f>
        <v>45129</v>
      </c>
    </row>
    <row r="7225" spans="1:10" x14ac:dyDescent="0.2">
      <c r="A7225" s="28" t="s">
        <v>2037</v>
      </c>
      <c r="B7225" t="s">
        <v>6</v>
      </c>
      <c r="C7225" s="28" t="s">
        <v>1314</v>
      </c>
      <c r="D7225" t="s">
        <v>914</v>
      </c>
      <c r="E7225" t="s">
        <v>1314</v>
      </c>
      <c r="F7225" t="str">
        <f>INDEX(tbl_produits[Nom normalisé], MATCH(tbl_data[[#This Row],[Spécialité]], tbl_produits[Nom original], 0))</f>
        <v>QUINIMAX 500 mg, comprimé pelliculé sécable</v>
      </c>
      <c r="G7225" t="str">
        <f>INDEX(tbl_produits[Classe nom], MATCH(tbl_data[[#This Row],[NORM_Spécialité]], tbl_produits[Nom normalisé], 0))</f>
        <v>Antiparasitaires, insecticides et répulsifs</v>
      </c>
      <c r="H7225">
        <f>YEAR(tbl_data[[#This Row],[Date_rapport]])</f>
        <v>2023</v>
      </c>
      <c r="I7225" t="str">
        <f>INDEX(tbl_produits[Molécule extraite], MATCH(tbl_data[[#This Row],[NORM_Spécialité]], tbl_produits[Nom normalisé], 0))</f>
        <v>Quinine / quinidine / cinchonine / cinchonidine</v>
      </c>
      <c r="J7225" s="34">
        <f>DATE(LEFT(tbl_data[[#This Row],[Date_rapport]], 4), MID(tbl_data[[#This Row],[Date_rapport]], 6, 2), RIGHT(tbl_data[[#This Row],[Date_rapport]], 2))</f>
        <v>45129</v>
      </c>
    </row>
    <row r="7226" spans="1:10" x14ac:dyDescent="0.2">
      <c r="A7226" s="28" t="s">
        <v>2037</v>
      </c>
      <c r="B7226" t="s">
        <v>6</v>
      </c>
      <c r="C7226" s="28" t="s">
        <v>1825</v>
      </c>
      <c r="D7226" t="s">
        <v>1826</v>
      </c>
      <c r="E7226" t="s">
        <v>1825</v>
      </c>
      <c r="F7226" t="str">
        <f>INDEX(tbl_produits[Nom normalisé], MATCH(tbl_data[[#This Row],[Spécialité]], tbl_produits[Nom original], 0))</f>
        <v>VALIUM 1 pour cent, solution buvable en gouttes</v>
      </c>
      <c r="G7226" t="str">
        <f>INDEX(tbl_produits[Classe nom], MATCH(tbl_data[[#This Row],[NORM_Spécialité]], tbl_produits[Nom normalisé], 0))</f>
        <v>Système nerveux</v>
      </c>
      <c r="H7226">
        <f>YEAR(tbl_data[[#This Row],[Date_rapport]])</f>
        <v>2023</v>
      </c>
      <c r="I7226" t="str">
        <f>INDEX(tbl_produits[Molécule extraite], MATCH(tbl_data[[#This Row],[NORM_Spécialité]], tbl_produits[Nom normalisé], 0))</f>
        <v>Diazepam</v>
      </c>
      <c r="J7226" s="34">
        <f>DATE(LEFT(tbl_data[[#This Row],[Date_rapport]], 4), MID(tbl_data[[#This Row],[Date_rapport]], 6, 2), RIGHT(tbl_data[[#This Row],[Date_rapport]], 2))</f>
        <v>45129</v>
      </c>
    </row>
    <row r="7227" spans="1:10" x14ac:dyDescent="0.2">
      <c r="A7227" s="28" t="s">
        <v>2037</v>
      </c>
      <c r="B7227" t="s">
        <v>6</v>
      </c>
      <c r="C7227" s="28" t="s">
        <v>1827</v>
      </c>
      <c r="D7227" t="s">
        <v>1828</v>
      </c>
      <c r="E7227" t="s">
        <v>1827</v>
      </c>
      <c r="F7227" t="str">
        <f>INDEX(tbl_produits[Nom normalisé], MATCH(tbl_data[[#This Row],[Spécialité]], tbl_produits[Nom original], 0))</f>
        <v>ROACTEMRA 162 mg, solution injectable en seringue préremplie</v>
      </c>
      <c r="G7227" t="str">
        <f>INDEX(tbl_produits[Classe nom], MATCH(tbl_data[[#This Row],[NORM_Spécialité]], tbl_produits[Nom normalisé], 0))</f>
        <v>Antinéoplasiques et immunomodulateurs</v>
      </c>
      <c r="H7227">
        <f>YEAR(tbl_data[[#This Row],[Date_rapport]])</f>
        <v>2023</v>
      </c>
      <c r="I7227" t="str">
        <f>INDEX(tbl_produits[Molécule extraite], MATCH(tbl_data[[#This Row],[NORM_Spécialité]], tbl_produits[Nom normalisé], 0))</f>
        <v>Tocilizumab</v>
      </c>
      <c r="J7227" s="34">
        <f>DATE(LEFT(tbl_data[[#This Row],[Date_rapport]], 4), MID(tbl_data[[#This Row],[Date_rapport]], 6, 2), RIGHT(tbl_data[[#This Row],[Date_rapport]], 2))</f>
        <v>45129</v>
      </c>
    </row>
    <row r="7228" spans="1:10" x14ac:dyDescent="0.2">
      <c r="A7228" s="28" t="s">
        <v>2037</v>
      </c>
      <c r="B7228" t="s">
        <v>11</v>
      </c>
      <c r="C7228" s="28" t="s">
        <v>1316</v>
      </c>
      <c r="D7228" t="s">
        <v>1317</v>
      </c>
      <c r="E7228" t="s">
        <v>2</v>
      </c>
      <c r="F7228" t="str">
        <f>INDEX(tbl_produits[Nom normalisé], MATCH(tbl_data[[#This Row],[Spécialité]], tbl_produits[Nom original], 0))</f>
        <v>DEROXAT 20mg/ 10 ml, suspension buvable</v>
      </c>
      <c r="G7228" t="str">
        <f>INDEX(tbl_produits[Classe nom], MATCH(tbl_data[[#This Row],[NORM_Spécialité]], tbl_produits[Nom normalisé], 0))</f>
        <v>Système nerveux</v>
      </c>
      <c r="H7228">
        <f>YEAR(tbl_data[[#This Row],[Date_rapport]])</f>
        <v>2023</v>
      </c>
      <c r="I7228" t="str">
        <f>INDEX(tbl_produits[Molécule extraite], MATCH(tbl_data[[#This Row],[NORM_Spécialité]], tbl_produits[Nom normalisé], 0))</f>
        <v>Paroxétine (chlorhydrate de) hémihydraté</v>
      </c>
      <c r="J7228" s="34">
        <f>DATE(LEFT(tbl_data[[#This Row],[Date_rapport]], 4), MID(tbl_data[[#This Row],[Date_rapport]], 6, 2), RIGHT(tbl_data[[#This Row],[Date_rapport]], 2))</f>
        <v>45129</v>
      </c>
    </row>
    <row r="7229" spans="1:10" x14ac:dyDescent="0.2">
      <c r="A7229" s="28" t="s">
        <v>2037</v>
      </c>
      <c r="B7229" t="s">
        <v>9</v>
      </c>
      <c r="C7229" s="28" t="s">
        <v>1318</v>
      </c>
      <c r="D7229" t="s">
        <v>871</v>
      </c>
      <c r="E7229" t="s">
        <v>2</v>
      </c>
      <c r="F7229" t="str">
        <f>INDEX(tbl_produits[Nom normalisé], MATCH(tbl_data[[#This Row],[Spécialité]], tbl_produits[Nom original], 0))</f>
        <v>CALCIDIA 1,54 g, granulé pour suspension buvable en sachet-dose</v>
      </c>
      <c r="G7229" t="str">
        <f>INDEX(tbl_produits[Classe nom], MATCH(tbl_data[[#This Row],[NORM_Spécialité]], tbl_produits[Nom normalisé], 0))</f>
        <v>Voies digestives et métabolisme</v>
      </c>
      <c r="H7229">
        <f>YEAR(tbl_data[[#This Row],[Date_rapport]])</f>
        <v>2023</v>
      </c>
      <c r="I7229" t="str">
        <f>INDEX(tbl_produits[Molécule extraite], MATCH(tbl_data[[#This Row],[NORM_Spécialité]], tbl_produits[Nom normalisé], 0))</f>
        <v>Calcium (carbonate de)</v>
      </c>
      <c r="J7229" s="34">
        <f>DATE(LEFT(tbl_data[[#This Row],[Date_rapport]], 4), MID(tbl_data[[#This Row],[Date_rapport]], 6, 2), RIGHT(tbl_data[[#This Row],[Date_rapport]], 2))</f>
        <v>45129</v>
      </c>
    </row>
    <row r="7230" spans="1:10" x14ac:dyDescent="0.2">
      <c r="A7230" s="28" t="s">
        <v>2037</v>
      </c>
      <c r="B7230" t="s">
        <v>6</v>
      </c>
      <c r="C7230" s="28" t="s">
        <v>1318</v>
      </c>
      <c r="D7230" t="s">
        <v>1749</v>
      </c>
      <c r="E7230" t="s">
        <v>1318</v>
      </c>
      <c r="F7230" t="str">
        <f>INDEX(tbl_produits[Nom normalisé], MATCH(tbl_data[[#This Row],[Spécialité]], tbl_produits[Nom original], 0))</f>
        <v>RECARBRIO 500 mg/500 mg/250 mg, poudre pour solution pour perfusion</v>
      </c>
      <c r="G7230" t="str">
        <f>INDEX(tbl_produits[Classe nom], MATCH(tbl_data[[#This Row],[NORM_Spécialité]], tbl_produits[Nom normalisé], 0))</f>
        <v>Anti-infectieux à usage systémique</v>
      </c>
      <c r="H7230">
        <f>YEAR(tbl_data[[#This Row],[Date_rapport]])</f>
        <v>2023</v>
      </c>
      <c r="I7230" t="str">
        <f>INDEX(tbl_produits[Molécule extraite], MATCH(tbl_data[[#This Row],[NORM_Spécialité]], tbl_produits[Nom normalisé], 0))</f>
        <v>Cilastatine sodique, imipénem monohydraté, rélébactam monohydraté</v>
      </c>
      <c r="J7230" s="34">
        <f>DATE(LEFT(tbl_data[[#This Row],[Date_rapport]], 4), MID(tbl_data[[#This Row],[Date_rapport]], 6, 2), RIGHT(tbl_data[[#This Row],[Date_rapport]], 2))</f>
        <v>45129</v>
      </c>
    </row>
    <row r="7231" spans="1:10" x14ac:dyDescent="0.2">
      <c r="A7231" s="28" t="s">
        <v>2037</v>
      </c>
      <c r="B7231" t="s">
        <v>3</v>
      </c>
      <c r="C7231" s="28" t="s">
        <v>1824</v>
      </c>
      <c r="D7231" t="s">
        <v>1151</v>
      </c>
      <c r="E7231" t="s">
        <v>2</v>
      </c>
      <c r="F7231" t="str">
        <f>INDEX(tbl_produits[Nom normalisé], MATCH(tbl_data[[#This Row],[Spécialité]], tbl_produits[Nom original], 0))</f>
        <v>TADALAFIL Quiver 20 mg, comprimé pelliculé</v>
      </c>
      <c r="G7231" t="str">
        <f>INDEX(tbl_produits[Classe nom], MATCH(tbl_data[[#This Row],[NORM_Spécialité]], tbl_produits[Nom normalisé], 0))</f>
        <v>Système génito-urinaire et hormones sexuelles</v>
      </c>
      <c r="H7231">
        <f>YEAR(tbl_data[[#This Row],[Date_rapport]])</f>
        <v>2023</v>
      </c>
      <c r="I7231" t="str">
        <f>INDEX(tbl_produits[Molécule extraite], MATCH(tbl_data[[#This Row],[NORM_Spécialité]], tbl_produits[Nom normalisé], 0))</f>
        <v>Tadalafil</v>
      </c>
      <c r="J7231" s="34">
        <f>DATE(LEFT(tbl_data[[#This Row],[Date_rapport]], 4), MID(tbl_data[[#This Row],[Date_rapport]], 6, 2), RIGHT(tbl_data[[#This Row],[Date_rapport]], 2))</f>
        <v>45129</v>
      </c>
    </row>
    <row r="7232" spans="1:10" x14ac:dyDescent="0.2">
      <c r="A7232" s="28" t="s">
        <v>2037</v>
      </c>
      <c r="B7232" t="s">
        <v>9</v>
      </c>
      <c r="C7232" s="28" t="s">
        <v>1824</v>
      </c>
      <c r="D7232" t="s">
        <v>1687</v>
      </c>
      <c r="E7232" t="s">
        <v>2</v>
      </c>
      <c r="F7232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7232" t="str">
        <f>INDEX(tbl_produits[Classe nom], MATCH(tbl_data[[#This Row],[NORM_Spécialité]], tbl_produits[Nom normalisé], 0))</f>
        <v>Hormones systémiques sauf hormones sexuelles et insulines</v>
      </c>
      <c r="H7232">
        <f>YEAR(tbl_data[[#This Row],[Date_rapport]])</f>
        <v>2023</v>
      </c>
      <c r="I7232" t="str">
        <f>INDEX(tbl_produits[Molécule extraite], MATCH(tbl_data[[#This Row],[NORM_Spécialité]], tbl_produits[Nom normalisé], 0))</f>
        <v>Somatropine</v>
      </c>
      <c r="J7232" s="34">
        <f>DATE(LEFT(tbl_data[[#This Row],[Date_rapport]], 4), MID(tbl_data[[#This Row],[Date_rapport]], 6, 2), RIGHT(tbl_data[[#This Row],[Date_rapport]], 2))</f>
        <v>45129</v>
      </c>
    </row>
    <row r="7233" spans="1:10" x14ac:dyDescent="0.2">
      <c r="A7233" s="28" t="s">
        <v>2037</v>
      </c>
      <c r="B7233" t="s">
        <v>6</v>
      </c>
      <c r="C7233" s="28" t="s">
        <v>1755</v>
      </c>
      <c r="D7233" t="s">
        <v>865</v>
      </c>
      <c r="E7233" t="s">
        <v>1755</v>
      </c>
      <c r="F7233" t="str">
        <f>INDEX(tbl_produits[Nom normalisé], MATCH(tbl_data[[#This Row],[Spécialité]], tbl_produits[Nom original], 0))</f>
        <v>NOZINAN 40 mg/ml, solution buvable</v>
      </c>
      <c r="G7233" t="str">
        <f>INDEX(tbl_produits[Classe nom], MATCH(tbl_data[[#This Row],[NORM_Spécialité]], tbl_produits[Nom normalisé], 0))</f>
        <v>Système nerveux</v>
      </c>
      <c r="H7233">
        <f>YEAR(tbl_data[[#This Row],[Date_rapport]])</f>
        <v>2023</v>
      </c>
      <c r="I7233" t="str">
        <f>INDEX(tbl_produits[Molécule extraite], MATCH(tbl_data[[#This Row],[NORM_Spécialité]], tbl_produits[Nom normalisé], 0))</f>
        <v>Lévomépromazine (chlorhydrate de)</v>
      </c>
      <c r="J7233" s="34">
        <f>DATE(LEFT(tbl_data[[#This Row],[Date_rapport]], 4), MID(tbl_data[[#This Row],[Date_rapport]], 6, 2), RIGHT(tbl_data[[#This Row],[Date_rapport]], 2))</f>
        <v>45129</v>
      </c>
    </row>
    <row r="7234" spans="1:10" x14ac:dyDescent="0.2">
      <c r="A7234" s="28" t="s">
        <v>2037</v>
      </c>
      <c r="B7234" t="s">
        <v>6</v>
      </c>
      <c r="C7234" s="28" t="s">
        <v>1755</v>
      </c>
      <c r="D7234" t="s">
        <v>1224</v>
      </c>
      <c r="E7234" t="s">
        <v>1755</v>
      </c>
      <c r="F7234" t="str">
        <f>INDEX(tbl_produits[Nom normalisé], MATCH(tbl_data[[#This Row],[Spécialité]], tbl_produits[Nom original], 0))</f>
        <v>HEXATRIONE 2 pour cent, suspension injectable (intra-articulaire)</v>
      </c>
      <c r="G7234" t="str">
        <f>INDEX(tbl_produits[Classe nom], MATCH(tbl_data[[#This Row],[NORM_Spécialité]], tbl_produits[Nom normalisé], 0))</f>
        <v>Hormones systémiques sauf hormones sexuelles et insulines</v>
      </c>
      <c r="H7234">
        <f>YEAR(tbl_data[[#This Row],[Date_rapport]])</f>
        <v>2023</v>
      </c>
      <c r="I7234" t="str">
        <f>INDEX(tbl_produits[Molécule extraite], MATCH(tbl_data[[#This Row],[NORM_Spécialité]], tbl_produits[Nom normalisé], 0))</f>
        <v>Hexacetonide de triamcinolone</v>
      </c>
      <c r="J7234" s="34">
        <f>DATE(LEFT(tbl_data[[#This Row],[Date_rapport]], 4), MID(tbl_data[[#This Row],[Date_rapport]], 6, 2), RIGHT(tbl_data[[#This Row],[Date_rapport]], 2))</f>
        <v>45129</v>
      </c>
    </row>
    <row r="7235" spans="1:10" x14ac:dyDescent="0.2">
      <c r="A7235" s="28" t="s">
        <v>2037</v>
      </c>
      <c r="B7235" t="s">
        <v>6</v>
      </c>
      <c r="C7235" s="28" t="s">
        <v>1763</v>
      </c>
      <c r="D7235" t="s">
        <v>1663</v>
      </c>
      <c r="E7235" t="s">
        <v>1763</v>
      </c>
      <c r="F7235" t="str">
        <f>INDEX(tbl_produits[Nom normalisé], MATCH(tbl_data[[#This Row],[Spécialité]], tbl_produits[Nom original], 0))</f>
        <v>LYUMJEV 100 unités/mL, Junior KwikPen solution injectable en stylo prérempli</v>
      </c>
      <c r="G7235" t="str">
        <f>INDEX(tbl_produits[Classe nom], MATCH(tbl_data[[#This Row],[NORM_Spécialité]], tbl_produits[Nom normalisé], 0))</f>
        <v>Voies digestives et métabolisme</v>
      </c>
      <c r="H7235">
        <f>YEAR(tbl_data[[#This Row],[Date_rapport]])</f>
        <v>2023</v>
      </c>
      <c r="I7235" t="str">
        <f>INDEX(tbl_produits[Molécule extraite], MATCH(tbl_data[[#This Row],[NORM_Spécialité]], tbl_produits[Nom normalisé], 0))</f>
        <v>Insuline lispro</v>
      </c>
      <c r="J7235" s="34">
        <f>DATE(LEFT(tbl_data[[#This Row],[Date_rapport]], 4), MID(tbl_data[[#This Row],[Date_rapport]], 6, 2), RIGHT(tbl_data[[#This Row],[Date_rapport]], 2))</f>
        <v>45129</v>
      </c>
    </row>
    <row r="7236" spans="1:10" x14ac:dyDescent="0.2">
      <c r="A7236" s="28" t="s">
        <v>2037</v>
      </c>
      <c r="B7236" t="s">
        <v>9</v>
      </c>
      <c r="C7236" s="28" t="s">
        <v>1763</v>
      </c>
      <c r="D7236" t="s">
        <v>1765</v>
      </c>
      <c r="E7236" t="s">
        <v>2</v>
      </c>
      <c r="F7236" t="str">
        <f>INDEX(tbl_produits[Nom normalisé], MATCH(tbl_data[[#This Row],[Spécialité]], tbl_produits[Nom original], 0))</f>
        <v>ABRAXANE 5 mg/ml, poudre pour dispersion pour perfusion</v>
      </c>
      <c r="G7236" t="str">
        <f>INDEX(tbl_produits[Classe nom], MATCH(tbl_data[[#This Row],[NORM_Spécialité]], tbl_produits[Nom normalisé], 0))</f>
        <v>Antinéoplasiques et immunomodulateurs</v>
      </c>
      <c r="H7236">
        <f>YEAR(tbl_data[[#This Row],[Date_rapport]])</f>
        <v>2023</v>
      </c>
      <c r="I7236" t="str">
        <f>INDEX(tbl_produits[Molécule extraite], MATCH(tbl_data[[#This Row],[NORM_Spécialité]], tbl_produits[Nom normalisé], 0))</f>
        <v>Paclitaxel</v>
      </c>
      <c r="J7236" s="34">
        <f>DATE(LEFT(tbl_data[[#This Row],[Date_rapport]], 4), MID(tbl_data[[#This Row],[Date_rapport]], 6, 2), RIGHT(tbl_data[[#This Row],[Date_rapport]], 2))</f>
        <v>45129</v>
      </c>
    </row>
    <row r="7237" spans="1:10" x14ac:dyDescent="0.2">
      <c r="A7237" s="28" t="s">
        <v>2037</v>
      </c>
      <c r="B7237" t="s">
        <v>9</v>
      </c>
      <c r="C7237" s="28" t="s">
        <v>1319</v>
      </c>
      <c r="D7237" t="s">
        <v>1320</v>
      </c>
      <c r="E7237" t="s">
        <v>2</v>
      </c>
      <c r="F7237" t="str">
        <f>INDEX(tbl_produits[Nom normalisé], MATCH(tbl_data[[#This Row],[Spécialité]], tbl_produits[Nom original], 0))</f>
        <v>ARSENIC Trioxide Accord 1 mg /ml, solution à diluer pour perfusion</v>
      </c>
      <c r="G7237" t="str">
        <f>INDEX(tbl_produits[Classe nom], MATCH(tbl_data[[#This Row],[NORM_Spécialité]], tbl_produits[Nom normalisé], 0))</f>
        <v>Antinéoplasiques et immunomodulateurs</v>
      </c>
      <c r="H7237">
        <f>YEAR(tbl_data[[#This Row],[Date_rapport]])</f>
        <v>2023</v>
      </c>
      <c r="I7237" t="str">
        <f>INDEX(tbl_produits[Molécule extraite], MATCH(tbl_data[[#This Row],[NORM_Spécialité]], tbl_produits[Nom normalisé], 0))</f>
        <v>Trioxyde d'arsenic</v>
      </c>
      <c r="J7237" s="34">
        <f>DATE(LEFT(tbl_data[[#This Row],[Date_rapport]], 4), MID(tbl_data[[#This Row],[Date_rapport]], 6, 2), RIGHT(tbl_data[[#This Row],[Date_rapport]], 2))</f>
        <v>45129</v>
      </c>
    </row>
    <row r="7238" spans="1:10" x14ac:dyDescent="0.2">
      <c r="A7238" s="28" t="s">
        <v>2037</v>
      </c>
      <c r="B7238" t="s">
        <v>6</v>
      </c>
      <c r="C7238" s="28" t="s">
        <v>1319</v>
      </c>
      <c r="D7238" t="s">
        <v>1766</v>
      </c>
      <c r="E7238" t="s">
        <v>1319</v>
      </c>
      <c r="F7238" t="str">
        <f>INDEX(tbl_produits[Nom normalisé], MATCH(tbl_data[[#This Row],[Spécialité]], tbl_produits[Nom original], 0))</f>
        <v>CARDIOXANE 500 mg, poudre pour solution pour perfusion</v>
      </c>
      <c r="G7238" t="str">
        <f>INDEX(tbl_produits[Classe nom], MATCH(tbl_data[[#This Row],[NORM_Spécialité]], tbl_produits[Nom normalisé], 0))</f>
        <v>Divers</v>
      </c>
      <c r="H7238">
        <f>YEAR(tbl_data[[#This Row],[Date_rapport]])</f>
        <v>2023</v>
      </c>
      <c r="I7238" t="str">
        <f>INDEX(tbl_produits[Molécule extraite], MATCH(tbl_data[[#This Row],[NORM_Spécialité]], tbl_produits[Nom normalisé], 0))</f>
        <v>Dexrazoxane</v>
      </c>
      <c r="J7238" s="34">
        <f>DATE(LEFT(tbl_data[[#This Row],[Date_rapport]], 4), MID(tbl_data[[#This Row],[Date_rapport]], 6, 2), RIGHT(tbl_data[[#This Row],[Date_rapport]], 2))</f>
        <v>45129</v>
      </c>
    </row>
    <row r="7239" spans="1:10" x14ac:dyDescent="0.2">
      <c r="A7239" s="28" t="s">
        <v>2037</v>
      </c>
      <c r="B7239" t="s">
        <v>3</v>
      </c>
      <c r="C7239" s="28" t="s">
        <v>1319</v>
      </c>
      <c r="D7239" t="s">
        <v>1321</v>
      </c>
      <c r="E7239" t="s">
        <v>2</v>
      </c>
      <c r="F7239" t="str">
        <f>INDEX(tbl_produits[Nom normalisé], MATCH(tbl_data[[#This Row],[Spécialité]], tbl_produits[Nom original], 0))</f>
        <v>STRIADYNE 20 mg/2 ml, solution injectable en ampoule</v>
      </c>
      <c r="G7239" t="str">
        <f>INDEX(tbl_produits[Classe nom], MATCH(tbl_data[[#This Row],[NORM_Spécialité]], tbl_produits[Nom normalisé], 0))</f>
        <v>Système cardiovasculaire</v>
      </c>
      <c r="H7239">
        <f>YEAR(tbl_data[[#This Row],[Date_rapport]])</f>
        <v>2023</v>
      </c>
      <c r="I7239" t="str">
        <f>INDEX(tbl_produits[Molécule extraite], MATCH(tbl_data[[#This Row],[NORM_Spécialité]], tbl_produits[Nom normalisé], 0))</f>
        <v>Triphosadénine</v>
      </c>
      <c r="J7239" s="34">
        <f>DATE(LEFT(tbl_data[[#This Row],[Date_rapport]], 4), MID(tbl_data[[#This Row],[Date_rapport]], 6, 2), RIGHT(tbl_data[[#This Row],[Date_rapport]], 2))</f>
        <v>45129</v>
      </c>
    </row>
    <row r="7240" spans="1:10" x14ac:dyDescent="0.2">
      <c r="A7240" s="28" t="s">
        <v>2037</v>
      </c>
      <c r="B7240" t="s">
        <v>3</v>
      </c>
      <c r="C7240" s="28" t="s">
        <v>1767</v>
      </c>
      <c r="D7240" t="s">
        <v>1171</v>
      </c>
      <c r="E7240" t="s">
        <v>2</v>
      </c>
      <c r="F7240" t="str">
        <f>INDEX(tbl_produits[Nom normalisé], MATCH(tbl_data[[#This Row],[Spécialité]], tbl_produits[Nom original], 0))</f>
        <v>IOMERON 250 (250 mg Iode/mL), solution injectable</v>
      </c>
      <c r="G7240" t="str">
        <f>INDEX(tbl_produits[Classe nom], MATCH(tbl_data[[#This Row],[NORM_Spécialité]], tbl_produits[Nom normalisé], 0))</f>
        <v>Divers</v>
      </c>
      <c r="H7240">
        <f>YEAR(tbl_data[[#This Row],[Date_rapport]])</f>
        <v>2023</v>
      </c>
      <c r="I7240" t="str">
        <f>INDEX(tbl_produits[Molécule extraite], MATCH(tbl_data[[#This Row],[NORM_Spécialité]], tbl_produits[Nom normalisé], 0))</f>
        <v>Ioméprol</v>
      </c>
      <c r="J7240" s="34">
        <f>DATE(LEFT(tbl_data[[#This Row],[Date_rapport]], 4), MID(tbl_data[[#This Row],[Date_rapport]], 6, 2), RIGHT(tbl_data[[#This Row],[Date_rapport]], 2))</f>
        <v>45129</v>
      </c>
    </row>
    <row r="7241" spans="1:10" x14ac:dyDescent="0.2">
      <c r="A7241" s="28" t="s">
        <v>2037</v>
      </c>
      <c r="B7241" t="s">
        <v>9</v>
      </c>
      <c r="C7241" s="28" t="s">
        <v>1767</v>
      </c>
      <c r="D7241" t="s">
        <v>1768</v>
      </c>
      <c r="E7241" t="s">
        <v>2</v>
      </c>
      <c r="F7241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7241" t="str">
        <f>INDEX(tbl_produits[Classe nom], MATCH(tbl_data[[#This Row],[NORM_Spécialité]], tbl_produits[Nom normalisé], 0))</f>
        <v>Divers</v>
      </c>
      <c r="H7241">
        <f>YEAR(tbl_data[[#This Row],[Date_rapport]])</f>
        <v>2023</v>
      </c>
      <c r="I7241" t="str">
        <f>INDEX(tbl_produits[Molécule extraite], MATCH(tbl_data[[#This Row],[NORM_Spécialité]], tbl_produits[Nom normalisé], 0))</f>
        <v>Ioméprol</v>
      </c>
      <c r="J7241" s="34">
        <f>DATE(LEFT(tbl_data[[#This Row],[Date_rapport]], 4), MID(tbl_data[[#This Row],[Date_rapport]], 6, 2), RIGHT(tbl_data[[#This Row],[Date_rapport]], 2))</f>
        <v>45129</v>
      </c>
    </row>
    <row r="7242" spans="1:10" x14ac:dyDescent="0.2">
      <c r="A7242" s="28" t="s">
        <v>2037</v>
      </c>
      <c r="B7242" t="s">
        <v>6</v>
      </c>
      <c r="C7242" s="28" t="s">
        <v>1767</v>
      </c>
      <c r="D7242" t="s">
        <v>1718</v>
      </c>
      <c r="E7242" t="s">
        <v>1767</v>
      </c>
      <c r="F7242" t="str">
        <f>INDEX(tbl_produits[Nom normalisé], MATCH(tbl_data[[#This Row],[Spécialité]], tbl_produits[Nom original], 0))</f>
        <v>RETROVIR 10 mg/ml, solution à diluer pour perfusion</v>
      </c>
      <c r="G7242" t="str">
        <f>INDEX(tbl_produits[Classe nom], MATCH(tbl_data[[#This Row],[NORM_Spécialité]], tbl_produits[Nom normalisé], 0))</f>
        <v>Anti-infectieux à usage systémique</v>
      </c>
      <c r="H7242">
        <f>YEAR(tbl_data[[#This Row],[Date_rapport]])</f>
        <v>2023</v>
      </c>
      <c r="I7242" t="str">
        <f>INDEX(tbl_produits[Molécule extraite], MATCH(tbl_data[[#This Row],[NORM_Spécialité]], tbl_produits[Nom normalisé], 0))</f>
        <v>Zidovudine</v>
      </c>
      <c r="J7242" s="34">
        <f>DATE(LEFT(tbl_data[[#This Row],[Date_rapport]], 4), MID(tbl_data[[#This Row],[Date_rapport]], 6, 2), RIGHT(tbl_data[[#This Row],[Date_rapport]], 2))</f>
        <v>45129</v>
      </c>
    </row>
    <row r="7243" spans="1:10" x14ac:dyDescent="0.2">
      <c r="A7243" s="28" t="s">
        <v>2037</v>
      </c>
      <c r="B7243" t="s">
        <v>6</v>
      </c>
      <c r="C7243" s="28" t="s">
        <v>1770</v>
      </c>
      <c r="D7243" t="s">
        <v>1771</v>
      </c>
      <c r="E7243" t="s">
        <v>1770</v>
      </c>
      <c r="F7243" t="str">
        <f>INDEX(tbl_produits[Nom normalisé], MATCH(tbl_data[[#This Row],[Spécialité]], tbl_produits[Nom original], 0))</f>
        <v>AZACTAM 1g poudre et solution pour usage parentéral</v>
      </c>
      <c r="G7243" t="str">
        <f>INDEX(tbl_produits[Classe nom], MATCH(tbl_data[[#This Row],[NORM_Spécialité]], tbl_produits[Nom normalisé], 0))</f>
        <v>Anti-infectieux à usage systémique</v>
      </c>
      <c r="H7243">
        <f>YEAR(tbl_data[[#This Row],[Date_rapport]])</f>
        <v>2023</v>
      </c>
      <c r="I7243" t="str">
        <f>INDEX(tbl_produits[Molécule extraite], MATCH(tbl_data[[#This Row],[NORM_Spécialité]], tbl_produits[Nom normalisé], 0))</f>
        <v>Aztréonam</v>
      </c>
      <c r="J7243" s="34">
        <f>DATE(LEFT(tbl_data[[#This Row],[Date_rapport]], 4), MID(tbl_data[[#This Row],[Date_rapport]], 6, 2), RIGHT(tbl_data[[#This Row],[Date_rapport]], 2))</f>
        <v>45129</v>
      </c>
    </row>
    <row r="7244" spans="1:10" x14ac:dyDescent="0.2">
      <c r="A7244" s="28" t="s">
        <v>2037</v>
      </c>
      <c r="B7244" t="s">
        <v>3</v>
      </c>
      <c r="C7244" s="28" t="s">
        <v>1770</v>
      </c>
      <c r="D7244" t="s">
        <v>726</v>
      </c>
      <c r="E7244" t="s">
        <v>2</v>
      </c>
      <c r="F7244" t="str">
        <f>INDEX(tbl_produits[Nom normalisé], MATCH(tbl_data[[#This Row],[Spécialité]], tbl_produits[Nom original], 0))</f>
        <v>ACTILYSE 2 mg, poudre pour solution injectable et perfusion</v>
      </c>
      <c r="G7244" t="str">
        <f>INDEX(tbl_produits[Classe nom], MATCH(tbl_data[[#This Row],[NORM_Spécialité]], tbl_produits[Nom normalisé], 0))</f>
        <v>Sang et organes hématopoïétiques</v>
      </c>
      <c r="H7244">
        <f>YEAR(tbl_data[[#This Row],[Date_rapport]])</f>
        <v>2023</v>
      </c>
      <c r="I7244" t="str">
        <f>INDEX(tbl_produits[Molécule extraite], MATCH(tbl_data[[#This Row],[NORM_Spécialité]], tbl_produits[Nom normalisé], 0))</f>
        <v>Altéplase</v>
      </c>
      <c r="J7244" s="34">
        <f>DATE(LEFT(tbl_data[[#This Row],[Date_rapport]], 4), MID(tbl_data[[#This Row],[Date_rapport]], 6, 2), RIGHT(tbl_data[[#This Row],[Date_rapport]], 2))</f>
        <v>45129</v>
      </c>
    </row>
    <row r="7245" spans="1:10" x14ac:dyDescent="0.2">
      <c r="A7245" s="28" t="s">
        <v>2037</v>
      </c>
      <c r="B7245" t="s">
        <v>3</v>
      </c>
      <c r="C7245" s="28" t="s">
        <v>1773</v>
      </c>
      <c r="D7245" t="s">
        <v>1201</v>
      </c>
      <c r="E7245" t="s">
        <v>2</v>
      </c>
      <c r="F7245" t="str">
        <f>INDEX(tbl_produits[Nom normalisé], MATCH(tbl_data[[#This Row],[Spécialité]], tbl_produits[Nom original], 0))</f>
        <v>OZIDIA 5 mg, comprimé à libération prolongée</v>
      </c>
      <c r="G7245" t="str">
        <f>INDEX(tbl_produits[Classe nom], MATCH(tbl_data[[#This Row],[NORM_Spécialité]], tbl_produits[Nom normalisé], 0))</f>
        <v>Voies digestives et métabolisme</v>
      </c>
      <c r="H7245">
        <f>YEAR(tbl_data[[#This Row],[Date_rapport]])</f>
        <v>2023</v>
      </c>
      <c r="I7245" t="str">
        <f>INDEX(tbl_produits[Molécule extraite], MATCH(tbl_data[[#This Row],[NORM_Spécialité]], tbl_produits[Nom normalisé], 0))</f>
        <v>Glipizide</v>
      </c>
      <c r="J7245" s="34">
        <f>DATE(LEFT(tbl_data[[#This Row],[Date_rapport]], 4), MID(tbl_data[[#This Row],[Date_rapport]], 6, 2), RIGHT(tbl_data[[#This Row],[Date_rapport]], 2))</f>
        <v>45129</v>
      </c>
    </row>
    <row r="7246" spans="1:10" x14ac:dyDescent="0.2">
      <c r="A7246" s="28" t="s">
        <v>2037</v>
      </c>
      <c r="B7246" t="s">
        <v>9</v>
      </c>
      <c r="C7246" s="28" t="s">
        <v>1775</v>
      </c>
      <c r="D7246" t="s">
        <v>1180</v>
      </c>
      <c r="E7246" t="s">
        <v>2</v>
      </c>
      <c r="F7246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7246" t="str">
        <f>INDEX(tbl_produits[Classe nom], MATCH(tbl_data[[#This Row],[NORM_Spécialité]], tbl_produits[Nom normalisé], 0))</f>
        <v>Système respiratoire</v>
      </c>
      <c r="H7246">
        <f>YEAR(tbl_data[[#This Row],[Date_rapport]])</f>
        <v>2023</v>
      </c>
      <c r="I7246" t="str">
        <f>INDEX(tbl_produits[Molécule extraite], MATCH(tbl_data[[#This Row],[NORM_Spécialité]], tbl_produits[Nom normalisé], 0))</f>
        <v>Béclométasone</v>
      </c>
      <c r="J7246" s="34">
        <f>DATE(LEFT(tbl_data[[#This Row],[Date_rapport]], 4), MID(tbl_data[[#This Row],[Date_rapport]], 6, 2), RIGHT(tbl_data[[#This Row],[Date_rapport]], 2))</f>
        <v>45129</v>
      </c>
    </row>
    <row r="7247" spans="1:10" x14ac:dyDescent="0.2">
      <c r="A7247" s="28" t="s">
        <v>2037</v>
      </c>
      <c r="B7247" t="s">
        <v>6</v>
      </c>
      <c r="C7247" s="28" t="s">
        <v>1776</v>
      </c>
      <c r="D7247" t="s">
        <v>1664</v>
      </c>
      <c r="E7247" t="s">
        <v>1322</v>
      </c>
      <c r="F7247" t="str">
        <f>INDEX(tbl_produits[Nom normalisé], MATCH(tbl_data[[#This Row],[Spécialité]], tbl_produits[Nom original], 0))</f>
        <v xml:space="preserve">PROGLICEM 100 mg, gélule </v>
      </c>
      <c r="G7247" t="str">
        <f>INDEX(tbl_produits[Classe nom], MATCH(tbl_data[[#This Row],[NORM_Spécialité]], tbl_produits[Nom normalisé], 0))</f>
        <v>Système cardiovasculaire</v>
      </c>
      <c r="H7247">
        <f>YEAR(tbl_data[[#This Row],[Date_rapport]])</f>
        <v>2023</v>
      </c>
      <c r="I7247" t="str">
        <f>INDEX(tbl_produits[Molécule extraite], MATCH(tbl_data[[#This Row],[NORM_Spécialité]], tbl_produits[Nom normalisé], 0))</f>
        <v>Diazoxide</v>
      </c>
      <c r="J7247" s="34">
        <f>DATE(LEFT(tbl_data[[#This Row],[Date_rapport]], 4), MID(tbl_data[[#This Row],[Date_rapport]], 6, 2), RIGHT(tbl_data[[#This Row],[Date_rapport]], 2))</f>
        <v>45129</v>
      </c>
    </row>
    <row r="7248" spans="1:10" x14ac:dyDescent="0.2">
      <c r="A7248" s="28" t="s">
        <v>2037</v>
      </c>
      <c r="B7248" t="s">
        <v>9</v>
      </c>
      <c r="C7248" s="28" t="s">
        <v>1322</v>
      </c>
      <c r="D7248" t="s">
        <v>1323</v>
      </c>
      <c r="E7248" t="s">
        <v>2</v>
      </c>
      <c r="F7248" t="str">
        <f>INDEX(tbl_produits[Nom normalisé], MATCH(tbl_data[[#This Row],[Spécialité]], tbl_produits[Nom original], 0))</f>
        <v>HEPARINE Sodique Panpharma 5000 UI/ml, en flacon de 5mL solution injectable</v>
      </c>
      <c r="G7248" t="str">
        <f>INDEX(tbl_produits[Classe nom], MATCH(tbl_data[[#This Row],[NORM_Spécialité]], tbl_produits[Nom normalisé], 0))</f>
        <v>Sang et organes hématopoïétiques</v>
      </c>
      <c r="H7248">
        <f>YEAR(tbl_data[[#This Row],[Date_rapport]])</f>
        <v>2023</v>
      </c>
      <c r="I7248" t="str">
        <f>INDEX(tbl_produits[Molécule extraite], MATCH(tbl_data[[#This Row],[NORM_Spécialité]], tbl_produits[Nom normalisé], 0))</f>
        <v>Héparine sodique</v>
      </c>
      <c r="J7248" s="34">
        <f>DATE(LEFT(tbl_data[[#This Row],[Date_rapport]], 4), MID(tbl_data[[#This Row],[Date_rapport]], 6, 2), RIGHT(tbl_data[[#This Row],[Date_rapport]], 2))</f>
        <v>45129</v>
      </c>
    </row>
    <row r="7249" spans="1:10" x14ac:dyDescent="0.2">
      <c r="A7249" s="28" t="s">
        <v>2037</v>
      </c>
      <c r="B7249" t="s">
        <v>6</v>
      </c>
      <c r="C7249" s="28" t="s">
        <v>1324</v>
      </c>
      <c r="D7249" t="s">
        <v>1703</v>
      </c>
      <c r="E7249" t="s">
        <v>1324</v>
      </c>
      <c r="F7249" t="str">
        <f>INDEX(tbl_produits[Nom normalisé], MATCH(tbl_data[[#This Row],[Spécialité]], tbl_produits[Nom original], 0))</f>
        <v>TARGRETIN 75 mg, capsule molle</v>
      </c>
      <c r="G7249" t="str">
        <f>INDEX(tbl_produits[Classe nom], MATCH(tbl_data[[#This Row],[NORM_Spécialité]], tbl_produits[Nom normalisé], 0))</f>
        <v>Antinéoplasiques et immunomodulateurs</v>
      </c>
      <c r="H7249">
        <f>YEAR(tbl_data[[#This Row],[Date_rapport]])</f>
        <v>2023</v>
      </c>
      <c r="I7249" t="str">
        <f>INDEX(tbl_produits[Molécule extraite], MATCH(tbl_data[[#This Row],[NORM_Spécialité]], tbl_produits[Nom normalisé], 0))</f>
        <v>Bexarotène</v>
      </c>
      <c r="J7249" s="34">
        <f>DATE(LEFT(tbl_data[[#This Row],[Date_rapport]], 4), MID(tbl_data[[#This Row],[Date_rapport]], 6, 2), RIGHT(tbl_data[[#This Row],[Date_rapport]], 2))</f>
        <v>45129</v>
      </c>
    </row>
    <row r="7250" spans="1:10" x14ac:dyDescent="0.2">
      <c r="A7250" s="28" t="s">
        <v>2037</v>
      </c>
      <c r="B7250" t="s">
        <v>9</v>
      </c>
      <c r="C7250" s="28" t="s">
        <v>1324</v>
      </c>
      <c r="D7250" t="s">
        <v>1190</v>
      </c>
      <c r="E7250" t="s">
        <v>2</v>
      </c>
      <c r="F7250" t="str">
        <f>INDEX(tbl_produits[Nom normalisé], MATCH(tbl_data[[#This Row],[Spécialité]], tbl_produits[Nom original], 0))</f>
        <v>L-THYROXINE Serb 200 microgrammes/mL, solution injectable/pour perfusion</v>
      </c>
      <c r="G7250" t="str">
        <f>INDEX(tbl_produits[Classe nom], MATCH(tbl_data[[#This Row],[NORM_Spécialité]], tbl_produits[Nom normalisé], 0))</f>
        <v>Hormones systémiques sauf hormones sexuelles et insulines</v>
      </c>
      <c r="H7250">
        <f>YEAR(tbl_data[[#This Row],[Date_rapport]])</f>
        <v>2023</v>
      </c>
      <c r="I7250" t="str">
        <f>INDEX(tbl_produits[Molécule extraite], MATCH(tbl_data[[#This Row],[NORM_Spécialité]], tbl_produits[Nom normalisé], 0))</f>
        <v>Lévothyroxine sodique</v>
      </c>
      <c r="J7250" s="34">
        <f>DATE(LEFT(tbl_data[[#This Row],[Date_rapport]], 4), MID(tbl_data[[#This Row],[Date_rapport]], 6, 2), RIGHT(tbl_data[[#This Row],[Date_rapport]], 2))</f>
        <v>45129</v>
      </c>
    </row>
    <row r="7251" spans="1:10" x14ac:dyDescent="0.2">
      <c r="A7251" s="28" t="s">
        <v>2037</v>
      </c>
      <c r="B7251" t="s">
        <v>9</v>
      </c>
      <c r="C7251" s="28" t="s">
        <v>1324</v>
      </c>
      <c r="D7251" t="s">
        <v>1158</v>
      </c>
      <c r="E7251" t="s">
        <v>2</v>
      </c>
      <c r="F7251" t="str">
        <f>INDEX(tbl_produits[Nom normalisé], MATCH(tbl_data[[#This Row],[Spécialité]], tbl_produits[Nom original], 0))</f>
        <v>CREON 35 000 U, gélule gastrorésistante</v>
      </c>
      <c r="G7251" t="str">
        <f>INDEX(tbl_produits[Classe nom], MATCH(tbl_data[[#This Row],[NORM_Spécialité]], tbl_produits[Nom normalisé], 0))</f>
        <v>Voies digestives et métabolisme</v>
      </c>
      <c r="H7251">
        <f>YEAR(tbl_data[[#This Row],[Date_rapport]])</f>
        <v>2023</v>
      </c>
      <c r="I7251" t="str">
        <f>INDEX(tbl_produits[Molécule extraite], MATCH(tbl_data[[#This Row],[NORM_Spécialité]], tbl_produits[Nom normalisé], 0))</f>
        <v>Pancréatine</v>
      </c>
      <c r="J7251" s="34">
        <f>DATE(LEFT(tbl_data[[#This Row],[Date_rapport]], 4), MID(tbl_data[[#This Row],[Date_rapport]], 6, 2), RIGHT(tbl_data[[#This Row],[Date_rapport]], 2))</f>
        <v>45129</v>
      </c>
    </row>
    <row r="7252" spans="1:10" x14ac:dyDescent="0.2">
      <c r="A7252" s="28" t="s">
        <v>2037</v>
      </c>
      <c r="B7252" t="s">
        <v>9</v>
      </c>
      <c r="C7252" s="28" t="s">
        <v>1324</v>
      </c>
      <c r="D7252" t="s">
        <v>747</v>
      </c>
      <c r="E7252" t="s">
        <v>2</v>
      </c>
      <c r="F7252" t="str">
        <f>INDEX(tbl_produits[Nom normalisé], MATCH(tbl_data[[#This Row],[Spécialité]], tbl_produits[Nom original], 0))</f>
        <v>VISUDYNE 15 mg  poudre pour solution pour perfusion</v>
      </c>
      <c r="G7252" t="str">
        <f>INDEX(tbl_produits[Classe nom], MATCH(tbl_data[[#This Row],[NORM_Spécialité]], tbl_produits[Nom normalisé], 0))</f>
        <v>Organes sensoriels</v>
      </c>
      <c r="H7252">
        <f>YEAR(tbl_data[[#This Row],[Date_rapport]])</f>
        <v>2023</v>
      </c>
      <c r="I7252" t="str">
        <f>INDEX(tbl_produits[Molécule extraite], MATCH(tbl_data[[#This Row],[NORM_Spécialité]], tbl_produits[Nom normalisé], 0))</f>
        <v>Vertéporfine </v>
      </c>
      <c r="J7252" s="34">
        <f>DATE(LEFT(tbl_data[[#This Row],[Date_rapport]], 4), MID(tbl_data[[#This Row],[Date_rapport]], 6, 2), RIGHT(tbl_data[[#This Row],[Date_rapport]], 2))</f>
        <v>45129</v>
      </c>
    </row>
    <row r="7253" spans="1:10" x14ac:dyDescent="0.2">
      <c r="A7253" s="28" t="s">
        <v>2037</v>
      </c>
      <c r="B7253" t="s">
        <v>9</v>
      </c>
      <c r="C7253" s="28" t="s">
        <v>1778</v>
      </c>
      <c r="D7253" t="s">
        <v>719</v>
      </c>
      <c r="E7253" t="s">
        <v>2</v>
      </c>
      <c r="F7253" t="str">
        <f>INDEX(tbl_produits[Nom normalisé], MATCH(tbl_data[[#This Row],[Spécialité]], tbl_produits[Nom original], 0))</f>
        <v>DALACINE 75 mg, gélule</v>
      </c>
      <c r="G7253" t="str">
        <f>INDEX(tbl_produits[Classe nom], MATCH(tbl_data[[#This Row],[NORM_Spécialité]], tbl_produits[Nom normalisé], 0))</f>
        <v>Anti-infectieux à usage systémique</v>
      </c>
      <c r="H7253">
        <f>YEAR(tbl_data[[#This Row],[Date_rapport]])</f>
        <v>2023</v>
      </c>
      <c r="I7253" t="str">
        <f>INDEX(tbl_produits[Molécule extraite], MATCH(tbl_data[[#This Row],[NORM_Spécialité]], tbl_produits[Nom normalisé], 0))</f>
        <v>Clindamycine (chlorhydrate de) hydraté</v>
      </c>
      <c r="J7253" s="34">
        <f>DATE(LEFT(tbl_data[[#This Row],[Date_rapport]], 4), MID(tbl_data[[#This Row],[Date_rapport]], 6, 2), RIGHT(tbl_data[[#This Row],[Date_rapport]], 2))</f>
        <v>45129</v>
      </c>
    </row>
    <row r="7254" spans="1:10" x14ac:dyDescent="0.2">
      <c r="A7254" s="28" t="s">
        <v>2037</v>
      </c>
      <c r="B7254" t="s">
        <v>9</v>
      </c>
      <c r="C7254" s="28" t="s">
        <v>1325</v>
      </c>
      <c r="D7254" t="s">
        <v>1174</v>
      </c>
      <c r="E7254" t="s">
        <v>2</v>
      </c>
      <c r="F7254" t="str">
        <f>INDEX(tbl_produits[Nom normalisé], MATCH(tbl_data[[#This Row],[Spécialité]], tbl_produits[Nom original], 0))</f>
        <v>ZITHROMAX 40 mg/ml enfants, poudre pour suspension buvable</v>
      </c>
      <c r="G7254" t="str">
        <f>INDEX(tbl_produits[Classe nom], MATCH(tbl_data[[#This Row],[NORM_Spécialité]], tbl_produits[Nom normalisé], 0))</f>
        <v>Anti-infectieux à usage systémique</v>
      </c>
      <c r="H7254">
        <f>YEAR(tbl_data[[#This Row],[Date_rapport]])</f>
        <v>2023</v>
      </c>
      <c r="I7254" t="str">
        <f>INDEX(tbl_produits[Molécule extraite], MATCH(tbl_data[[#This Row],[NORM_Spécialité]], tbl_produits[Nom normalisé], 0))</f>
        <v>Azithromycine</v>
      </c>
      <c r="J7254" s="34">
        <f>DATE(LEFT(tbl_data[[#This Row],[Date_rapport]], 4), MID(tbl_data[[#This Row],[Date_rapport]], 6, 2), RIGHT(tbl_data[[#This Row],[Date_rapport]], 2))</f>
        <v>45129</v>
      </c>
    </row>
    <row r="7255" spans="1:10" x14ac:dyDescent="0.2">
      <c r="A7255" s="28" t="s">
        <v>2037</v>
      </c>
      <c r="B7255" t="s">
        <v>9</v>
      </c>
      <c r="C7255" s="28" t="s">
        <v>1325</v>
      </c>
      <c r="D7255" t="s">
        <v>1326</v>
      </c>
      <c r="E7255" t="s">
        <v>2</v>
      </c>
      <c r="F7255" t="str">
        <f>INDEX(tbl_produits[Nom normalisé], MATCH(tbl_data[[#This Row],[Spécialité]], tbl_produits[Nom original], 0))</f>
        <v>MONTELUKAST comprimé 5 mg et 10 mg</v>
      </c>
      <c r="G7255" t="str">
        <f>INDEX(tbl_produits[Classe nom], MATCH(tbl_data[[#This Row],[NORM_Spécialité]], tbl_produits[Nom normalisé], 0))</f>
        <v>Système respiratoire</v>
      </c>
      <c r="H7255">
        <f>YEAR(tbl_data[[#This Row],[Date_rapport]])</f>
        <v>2023</v>
      </c>
      <c r="I7255" t="str">
        <f>INDEX(tbl_produits[Molécule extraite], MATCH(tbl_data[[#This Row],[NORM_Spécialité]], tbl_produits[Nom normalisé], 0))</f>
        <v>Montélukast sodique</v>
      </c>
      <c r="J7255" s="34">
        <f>DATE(LEFT(tbl_data[[#This Row],[Date_rapport]], 4), MID(tbl_data[[#This Row],[Date_rapport]], 6, 2), RIGHT(tbl_data[[#This Row],[Date_rapport]], 2))</f>
        <v>45129</v>
      </c>
    </row>
    <row r="7256" spans="1:10" x14ac:dyDescent="0.2">
      <c r="A7256" s="28" t="s">
        <v>2037</v>
      </c>
      <c r="B7256" t="s">
        <v>6</v>
      </c>
      <c r="C7256" s="28" t="s">
        <v>1325</v>
      </c>
      <c r="D7256" t="s">
        <v>1651</v>
      </c>
      <c r="E7256" t="s">
        <v>1325</v>
      </c>
      <c r="F7256" t="str">
        <f>INDEX(tbl_produits[Nom normalisé], MATCH(tbl_data[[#This Row],[Spécialité]], tbl_produits[Nom original], 0))</f>
        <v>RIVOTRIL 2 mg, comprimé quadrisécable</v>
      </c>
      <c r="G7256" t="str">
        <f>INDEX(tbl_produits[Classe nom], MATCH(tbl_data[[#This Row],[NORM_Spécialité]], tbl_produits[Nom normalisé], 0))</f>
        <v>Système nerveux</v>
      </c>
      <c r="H7256">
        <f>YEAR(tbl_data[[#This Row],[Date_rapport]])</f>
        <v>2023</v>
      </c>
      <c r="I7256" t="str">
        <f>INDEX(tbl_produits[Molécule extraite], MATCH(tbl_data[[#This Row],[NORM_Spécialité]], tbl_produits[Nom normalisé], 0))</f>
        <v>Clonazépam</v>
      </c>
      <c r="J7256" s="34">
        <f>DATE(LEFT(tbl_data[[#This Row],[Date_rapport]], 4), MID(tbl_data[[#This Row],[Date_rapport]], 6, 2), RIGHT(tbl_data[[#This Row],[Date_rapport]], 2))</f>
        <v>45129</v>
      </c>
    </row>
    <row r="7257" spans="1:10" x14ac:dyDescent="0.2">
      <c r="A7257" s="28" t="s">
        <v>2037</v>
      </c>
      <c r="B7257" t="s">
        <v>6</v>
      </c>
      <c r="C7257" s="28" t="s">
        <v>1655</v>
      </c>
      <c r="D7257" t="s">
        <v>1654</v>
      </c>
      <c r="E7257" t="s">
        <v>1655</v>
      </c>
      <c r="F7257" t="str">
        <f>INDEX(tbl_produits[Nom normalisé], MATCH(tbl_data[[#This Row],[Spécialité]], tbl_produits[Nom original], 0))</f>
        <v>OSTEOCIS 3 mg, trousse pour préparation radiopharmaceutique</v>
      </c>
      <c r="G7257" t="str">
        <f>INDEX(tbl_produits[Classe nom], MATCH(tbl_data[[#This Row],[NORM_Spécialité]], tbl_produits[Nom normalisé], 0))</f>
        <v xml:space="preserve">Système musculo-squelettique </v>
      </c>
      <c r="H7257">
        <f>YEAR(tbl_data[[#This Row],[Date_rapport]])</f>
        <v>2023</v>
      </c>
      <c r="I7257" t="str">
        <f>INDEX(tbl_produits[Molécule extraite], MATCH(tbl_data[[#This Row],[NORM_Spécialité]], tbl_produits[Nom normalisé], 0))</f>
        <v>Oxidronate de sodium</v>
      </c>
      <c r="J7257" s="34">
        <f>DATE(LEFT(tbl_data[[#This Row],[Date_rapport]], 4), MID(tbl_data[[#This Row],[Date_rapport]], 6, 2), RIGHT(tbl_data[[#This Row],[Date_rapport]], 2))</f>
        <v>45129</v>
      </c>
    </row>
    <row r="7258" spans="1:10" x14ac:dyDescent="0.2">
      <c r="A7258" s="28" t="s">
        <v>2037</v>
      </c>
      <c r="B7258" t="s">
        <v>9</v>
      </c>
      <c r="C7258" s="28" t="s">
        <v>1655</v>
      </c>
      <c r="D7258" t="s">
        <v>1156</v>
      </c>
      <c r="E7258" t="s">
        <v>2</v>
      </c>
      <c r="F7258" t="str">
        <f>INDEX(tbl_produits[Nom normalisé], MATCH(tbl_data[[#This Row],[Spécialité]], tbl_produits[Nom original], 0))</f>
        <v>CONCERTA LP, comprimé à libération prolongée</v>
      </c>
      <c r="G7258" t="str">
        <f>INDEX(tbl_produits[Classe nom], MATCH(tbl_data[[#This Row],[NORM_Spécialité]], tbl_produits[Nom normalisé], 0))</f>
        <v>Système nerveux</v>
      </c>
      <c r="H7258">
        <f>YEAR(tbl_data[[#This Row],[Date_rapport]])</f>
        <v>2023</v>
      </c>
      <c r="I7258" t="str">
        <f>INDEX(tbl_produits[Molécule extraite], MATCH(tbl_data[[#This Row],[NORM_Spécialité]], tbl_produits[Nom normalisé], 0))</f>
        <v>Méthylphénidate (chlorhydrate de)</v>
      </c>
      <c r="J7258" s="34">
        <f>DATE(LEFT(tbl_data[[#This Row],[Date_rapport]], 4), MID(tbl_data[[#This Row],[Date_rapport]], 6, 2), RIGHT(tbl_data[[#This Row],[Date_rapport]], 2))</f>
        <v>45129</v>
      </c>
    </row>
    <row r="7259" spans="1:10" x14ac:dyDescent="0.2">
      <c r="A7259" s="28" t="s">
        <v>2037</v>
      </c>
      <c r="B7259" t="s">
        <v>6</v>
      </c>
      <c r="C7259" s="28" t="s">
        <v>1327</v>
      </c>
      <c r="D7259" t="s">
        <v>1657</v>
      </c>
      <c r="E7259" t="s">
        <v>1327</v>
      </c>
      <c r="F7259" t="str">
        <f>INDEX(tbl_produits[Nom normalisé], MATCH(tbl_data[[#This Row],[Spécialité]], tbl_produits[Nom original], 0))</f>
        <v>XYLOCAINE 5 pour cent à la naphazoline, solution pour application muqueuse (1 flacon de 24 ml)</v>
      </c>
      <c r="G7259" t="str">
        <f>INDEX(tbl_produits[Classe nom], MATCH(tbl_data[[#This Row],[NORM_Spécialité]], tbl_produits[Nom normalisé], 0))</f>
        <v>Organes sensoriels</v>
      </c>
      <c r="H7259">
        <f>YEAR(tbl_data[[#This Row],[Date_rapport]])</f>
        <v>2023</v>
      </c>
      <c r="I7259" t="str">
        <f>INDEX(tbl_produits[Molécule extraite], MATCH(tbl_data[[#This Row],[NORM_Spécialité]], tbl_produits[Nom normalisé], 0))</f>
        <v>Nitrate de naphazoline - chlorhydrate de lidocaïne</v>
      </c>
      <c r="J7259" s="34">
        <f>DATE(LEFT(tbl_data[[#This Row],[Date_rapport]], 4), MID(tbl_data[[#This Row],[Date_rapport]], 6, 2), RIGHT(tbl_data[[#This Row],[Date_rapport]], 2))</f>
        <v>45129</v>
      </c>
    </row>
    <row r="7260" spans="1:10" x14ac:dyDescent="0.2">
      <c r="A7260" s="28" t="s">
        <v>2037</v>
      </c>
      <c r="B7260" t="s">
        <v>9</v>
      </c>
      <c r="C7260" s="28" t="s">
        <v>1327</v>
      </c>
      <c r="D7260" t="s">
        <v>1658</v>
      </c>
      <c r="E7260" t="s">
        <v>2</v>
      </c>
      <c r="F7260" t="str">
        <f>INDEX(tbl_produits[Nom normalisé], MATCH(tbl_data[[#This Row],[Spécialité]], tbl_produits[Nom original], 0))</f>
        <v>CEFUROXIME-ZINNAT forme comprimé, tous dosages</v>
      </c>
      <c r="G7260" t="str">
        <f>INDEX(tbl_produits[Classe nom], MATCH(tbl_data[[#This Row],[NORM_Spécialité]], tbl_produits[Nom normalisé], 0))</f>
        <v>Anti-infectieux à usage systémique</v>
      </c>
      <c r="H7260">
        <f>YEAR(tbl_data[[#This Row],[Date_rapport]])</f>
        <v>2023</v>
      </c>
      <c r="I7260" t="str">
        <f>INDEX(tbl_produits[Molécule extraite], MATCH(tbl_data[[#This Row],[NORM_Spécialité]], tbl_produits[Nom normalisé], 0))</f>
        <v>Cefuroxime</v>
      </c>
      <c r="J7260" s="34">
        <f>DATE(LEFT(tbl_data[[#This Row],[Date_rapport]], 4), MID(tbl_data[[#This Row],[Date_rapport]], 6, 2), RIGHT(tbl_data[[#This Row],[Date_rapport]], 2))</f>
        <v>45129</v>
      </c>
    </row>
    <row r="7261" spans="1:10" x14ac:dyDescent="0.2">
      <c r="A7261" s="28" t="s">
        <v>2037</v>
      </c>
      <c r="B7261" t="s">
        <v>9</v>
      </c>
      <c r="C7261" s="28" t="s">
        <v>1327</v>
      </c>
      <c r="D7261" t="s">
        <v>1328</v>
      </c>
      <c r="E7261" t="s">
        <v>2</v>
      </c>
      <c r="F7261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7261" t="str">
        <f>INDEX(tbl_produits[Classe nom], MATCH(tbl_data[[#This Row],[NORM_Spécialité]], tbl_produits[Nom normalisé], 0))</f>
        <v>Sang et organes hématopoïétiques</v>
      </c>
      <c r="H7261">
        <f>YEAR(tbl_data[[#This Row],[Date_rapport]])</f>
        <v>2023</v>
      </c>
      <c r="I7261" t="str">
        <f>INDEX(tbl_produits[Molécule extraite], MATCH(tbl_data[[#This Row],[NORM_Spécialité]], tbl_produits[Nom normalisé], 0))</f>
        <v>Héparine calcique</v>
      </c>
      <c r="J7261" s="34">
        <f>DATE(LEFT(tbl_data[[#This Row],[Date_rapport]], 4), MID(tbl_data[[#This Row],[Date_rapport]], 6, 2), RIGHT(tbl_data[[#This Row],[Date_rapport]], 2))</f>
        <v>45129</v>
      </c>
    </row>
    <row r="7262" spans="1:10" x14ac:dyDescent="0.2">
      <c r="A7262" s="28" t="s">
        <v>2037</v>
      </c>
      <c r="B7262" t="s">
        <v>3</v>
      </c>
      <c r="C7262" s="28" t="s">
        <v>1327</v>
      </c>
      <c r="D7262" t="s">
        <v>1660</v>
      </c>
      <c r="E7262" t="s">
        <v>2</v>
      </c>
      <c r="F7262" t="str">
        <f>INDEX(tbl_produits[Nom normalisé], MATCH(tbl_data[[#This Row],[Spécialité]], tbl_produits[Nom original], 0))</f>
        <v>HEPARINE Choay 25 000 UI/5 ml  solution injectable</v>
      </c>
      <c r="G7262" t="str">
        <f>INDEX(tbl_produits[Classe nom], MATCH(tbl_data[[#This Row],[NORM_Spécialité]], tbl_produits[Nom normalisé], 0))</f>
        <v>Sang et organes hématopoïétiques</v>
      </c>
      <c r="H7262">
        <f>YEAR(tbl_data[[#This Row],[Date_rapport]])</f>
        <v>2023</v>
      </c>
      <c r="I7262" t="str">
        <f>INDEX(tbl_produits[Molécule extraite], MATCH(tbl_data[[#This Row],[NORM_Spécialité]], tbl_produits[Nom normalisé], 0))</f>
        <v>Héparine sodique</v>
      </c>
      <c r="J7262" s="34">
        <f>DATE(LEFT(tbl_data[[#This Row],[Date_rapport]], 4), MID(tbl_data[[#This Row],[Date_rapport]], 6, 2), RIGHT(tbl_data[[#This Row],[Date_rapport]], 2))</f>
        <v>45129</v>
      </c>
    </row>
    <row r="7263" spans="1:10" x14ac:dyDescent="0.2">
      <c r="A7263" s="28" t="s">
        <v>2037</v>
      </c>
      <c r="B7263" t="s">
        <v>11</v>
      </c>
      <c r="C7263" s="28" t="s">
        <v>1329</v>
      </c>
      <c r="D7263" t="s">
        <v>1330</v>
      </c>
      <c r="E7263" t="s">
        <v>2</v>
      </c>
      <c r="F7263" t="str">
        <f>INDEX(tbl_produits[Nom normalisé], MATCH(tbl_data[[#This Row],[Spécialité]], tbl_produits[Nom original], 0))</f>
        <v>MINIRIN 0,1 mg/ml solution pour administration endonasale</v>
      </c>
      <c r="G7263" t="str">
        <f>INDEX(tbl_produits[Classe nom], MATCH(tbl_data[[#This Row],[NORM_Spécialité]], tbl_produits[Nom normalisé], 0))</f>
        <v>Hormones systémiques sauf hormones sexuelles et insulines</v>
      </c>
      <c r="H7263">
        <f>YEAR(tbl_data[[#This Row],[Date_rapport]])</f>
        <v>2023</v>
      </c>
      <c r="I7263" t="str">
        <f>INDEX(tbl_produits[Molécule extraite], MATCH(tbl_data[[#This Row],[NORM_Spécialité]], tbl_produits[Nom normalisé], 0))</f>
        <v>Desmopressine</v>
      </c>
      <c r="J7263" s="34">
        <f>DATE(LEFT(tbl_data[[#This Row],[Date_rapport]], 4), MID(tbl_data[[#This Row],[Date_rapport]], 6, 2), RIGHT(tbl_data[[#This Row],[Date_rapport]], 2))</f>
        <v>45129</v>
      </c>
    </row>
    <row r="7264" spans="1:10" x14ac:dyDescent="0.2">
      <c r="A7264" s="28" t="s">
        <v>2037</v>
      </c>
      <c r="B7264" t="s">
        <v>3</v>
      </c>
      <c r="C7264" s="28" t="s">
        <v>1329</v>
      </c>
      <c r="D7264" t="s">
        <v>1331</v>
      </c>
      <c r="E7264" t="s">
        <v>2</v>
      </c>
      <c r="F7264" t="str">
        <f>INDEX(tbl_produits[Nom normalisé], MATCH(tbl_data[[#This Row],[Spécialité]], tbl_produits[Nom original], 0))</f>
        <v>MINIRIN Spray 10 microgrammes par dose, solution endonasale en flacon</v>
      </c>
      <c r="G7264" t="str">
        <f>INDEX(tbl_produits[Classe nom], MATCH(tbl_data[[#This Row],[NORM_Spécialité]], tbl_produits[Nom normalisé], 0))</f>
        <v>Hormones systémiques sauf hormones sexuelles et insulines</v>
      </c>
      <c r="H7264">
        <f>YEAR(tbl_data[[#This Row],[Date_rapport]])</f>
        <v>2023</v>
      </c>
      <c r="I7264" t="str">
        <f>INDEX(tbl_produits[Molécule extraite], MATCH(tbl_data[[#This Row],[NORM_Spécialité]], tbl_produits[Nom normalisé], 0))</f>
        <v>Desmopressine</v>
      </c>
      <c r="J7264" s="34">
        <f>DATE(LEFT(tbl_data[[#This Row],[Date_rapport]], 4), MID(tbl_data[[#This Row],[Date_rapport]], 6, 2), RIGHT(tbl_data[[#This Row],[Date_rapport]], 2))</f>
        <v>45129</v>
      </c>
    </row>
    <row r="7265" spans="1:10" x14ac:dyDescent="0.2">
      <c r="A7265" s="28" t="s">
        <v>2037</v>
      </c>
      <c r="B7265" t="s">
        <v>9</v>
      </c>
      <c r="C7265" s="28" t="s">
        <v>1728</v>
      </c>
      <c r="D7265" t="s">
        <v>819</v>
      </c>
      <c r="E7265" t="s">
        <v>2</v>
      </c>
      <c r="F7265" t="str">
        <f>INDEX(tbl_produits[Nom normalisé], MATCH(tbl_data[[#This Row],[Spécialité]], tbl_produits[Nom original], 0))</f>
        <v>PYOSTACINE 500 mg, comprimé pelliculé</v>
      </c>
      <c r="G7265" t="str">
        <f>INDEX(tbl_produits[Classe nom], MATCH(tbl_data[[#This Row],[NORM_Spécialité]], tbl_produits[Nom normalisé], 0))</f>
        <v>Anti-infectieux à usage systémique</v>
      </c>
      <c r="H7265">
        <f>YEAR(tbl_data[[#This Row],[Date_rapport]])</f>
        <v>2023</v>
      </c>
      <c r="I7265" t="str">
        <f>INDEX(tbl_produits[Molécule extraite], MATCH(tbl_data[[#This Row],[NORM_Spécialité]], tbl_produits[Nom normalisé], 0))</f>
        <v>Pristinamycine</v>
      </c>
      <c r="J7265" s="34">
        <f>DATE(LEFT(tbl_data[[#This Row],[Date_rapport]], 4), MID(tbl_data[[#This Row],[Date_rapport]], 6, 2), RIGHT(tbl_data[[#This Row],[Date_rapport]], 2))</f>
        <v>45129</v>
      </c>
    </row>
    <row r="7266" spans="1:10" x14ac:dyDescent="0.2">
      <c r="A7266" s="28" t="s">
        <v>2037</v>
      </c>
      <c r="B7266" t="s">
        <v>9</v>
      </c>
      <c r="C7266" s="28" t="s">
        <v>1332</v>
      </c>
      <c r="D7266" t="s">
        <v>897</v>
      </c>
      <c r="E7266" t="s">
        <v>2</v>
      </c>
      <c r="F7266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7266" t="str">
        <f>INDEX(tbl_produits[Classe nom], MATCH(tbl_data[[#This Row],[NORM_Spécialité]], tbl_produits[Nom normalisé], 0))</f>
        <v>Divers</v>
      </c>
      <c r="H7266">
        <f>YEAR(tbl_data[[#This Row],[Date_rapport]])</f>
        <v>2023</v>
      </c>
      <c r="I7266" t="str">
        <f>INDEX(tbl_produits[Molécule extraite], MATCH(tbl_data[[#This Row],[NORM_Spécialité]], tbl_produits[Nom normalisé], 0))</f>
        <v>Folinate de calcium</v>
      </c>
      <c r="J7266" s="34">
        <f>DATE(LEFT(tbl_data[[#This Row],[Date_rapport]], 4), MID(tbl_data[[#This Row],[Date_rapport]], 6, 2), RIGHT(tbl_data[[#This Row],[Date_rapport]], 2))</f>
        <v>45129</v>
      </c>
    </row>
    <row r="7267" spans="1:10" x14ac:dyDescent="0.2">
      <c r="A7267" s="28" t="s">
        <v>2037</v>
      </c>
      <c r="B7267" t="s">
        <v>9</v>
      </c>
      <c r="C7267" s="28" t="s">
        <v>1332</v>
      </c>
      <c r="D7267" t="s">
        <v>1333</v>
      </c>
      <c r="E7267" t="s">
        <v>2</v>
      </c>
      <c r="F7267" t="str">
        <f>INDEX(tbl_produits[Nom normalisé], MATCH(tbl_data[[#This Row],[Spécialité]], tbl_produits[Nom original], 0))</f>
        <v>ICAZ LP 2,5 mg et 5 mg, gélule à libération prolongée</v>
      </c>
      <c r="G7267" t="str">
        <f>INDEX(tbl_produits[Classe nom], MATCH(tbl_data[[#This Row],[NORM_Spécialité]], tbl_produits[Nom normalisé], 0))</f>
        <v>Système cardiovasculaire</v>
      </c>
      <c r="H7267">
        <f>YEAR(tbl_data[[#This Row],[Date_rapport]])</f>
        <v>2023</v>
      </c>
      <c r="I7267" t="str">
        <f>INDEX(tbl_produits[Molécule extraite], MATCH(tbl_data[[#This Row],[NORM_Spécialité]], tbl_produits[Nom normalisé], 0))</f>
        <v>Isradipine</v>
      </c>
      <c r="J7267" s="34">
        <f>DATE(LEFT(tbl_data[[#This Row],[Date_rapport]], 4), MID(tbl_data[[#This Row],[Date_rapport]], 6, 2), RIGHT(tbl_data[[#This Row],[Date_rapport]], 2))</f>
        <v>45129</v>
      </c>
    </row>
    <row r="7268" spans="1:10" x14ac:dyDescent="0.2">
      <c r="A7268" s="28" t="s">
        <v>2037</v>
      </c>
      <c r="B7268" t="s">
        <v>6</v>
      </c>
      <c r="C7268" s="28" t="s">
        <v>1334</v>
      </c>
      <c r="D7268" t="s">
        <v>1670</v>
      </c>
      <c r="E7268" t="s">
        <v>1334</v>
      </c>
      <c r="F7268" t="str">
        <f>INDEX(tbl_produits[Nom normalisé], MATCH(tbl_data[[#This Row],[Spécialité]], tbl_produits[Nom original], 0))</f>
        <v>VENTOLINE 2,5 mg/2,5 ml, solution pour inhalation par nébuliseur en récipient unidose</v>
      </c>
      <c r="G7268" t="str">
        <f>INDEX(tbl_produits[Classe nom], MATCH(tbl_data[[#This Row],[NORM_Spécialité]], tbl_produits[Nom normalisé], 0))</f>
        <v>Système respiratoire</v>
      </c>
      <c r="H7268">
        <f>YEAR(tbl_data[[#This Row],[Date_rapport]])</f>
        <v>2023</v>
      </c>
      <c r="I7268" t="str">
        <f>INDEX(tbl_produits[Molécule extraite], MATCH(tbl_data[[#This Row],[NORM_Spécialité]], tbl_produits[Nom normalisé], 0))</f>
        <v>Salbutamol</v>
      </c>
      <c r="J7268" s="34">
        <f>DATE(LEFT(tbl_data[[#This Row],[Date_rapport]], 4), MID(tbl_data[[#This Row],[Date_rapport]], 6, 2), RIGHT(tbl_data[[#This Row],[Date_rapport]], 2))</f>
        <v>45129</v>
      </c>
    </row>
    <row r="7269" spans="1:10" x14ac:dyDescent="0.2">
      <c r="A7269" s="28" t="s">
        <v>2037</v>
      </c>
      <c r="B7269" t="s">
        <v>9</v>
      </c>
      <c r="C7269" s="28" t="s">
        <v>1334</v>
      </c>
      <c r="D7269" t="s">
        <v>1335</v>
      </c>
      <c r="E7269" t="s">
        <v>2</v>
      </c>
      <c r="F7269" t="str">
        <f>INDEX(tbl_produits[Nom normalisé], MATCH(tbl_data[[#This Row],[Spécialité]], tbl_produits[Nom original], 0))</f>
        <v xml:space="preserve">CEFPODOXIME - Orelox toutes formes orales </v>
      </c>
      <c r="G7269" t="str">
        <f>INDEX(tbl_produits[Classe nom], MATCH(tbl_data[[#This Row],[NORM_Spécialité]], tbl_produits[Nom normalisé], 0))</f>
        <v>Anti-infectieux à usage systémique</v>
      </c>
      <c r="H7269">
        <f>YEAR(tbl_data[[#This Row],[Date_rapport]])</f>
        <v>2023</v>
      </c>
      <c r="I7269" t="str">
        <f>INDEX(tbl_produits[Molécule extraite], MATCH(tbl_data[[#This Row],[NORM_Spécialité]], tbl_produits[Nom normalisé], 0))</f>
        <v>Cefpodoxime</v>
      </c>
      <c r="J7269" s="34">
        <f>DATE(LEFT(tbl_data[[#This Row],[Date_rapport]], 4), MID(tbl_data[[#This Row],[Date_rapport]], 6, 2), RIGHT(tbl_data[[#This Row],[Date_rapport]], 2))</f>
        <v>45129</v>
      </c>
    </row>
    <row r="7270" spans="1:10" x14ac:dyDescent="0.2">
      <c r="A7270" s="28" t="s">
        <v>2037</v>
      </c>
      <c r="B7270" t="s">
        <v>9</v>
      </c>
      <c r="C7270" s="28" t="s">
        <v>1334</v>
      </c>
      <c r="D7270" t="s">
        <v>1671</v>
      </c>
      <c r="E7270" t="s">
        <v>2</v>
      </c>
      <c r="F7270" t="str">
        <f>INDEX(tbl_produits[Nom normalisé], MATCH(tbl_data[[#This Row],[Spécialité]], tbl_produits[Nom original], 0))</f>
        <v>AIROMIR Autohaler 100 microgrammes/dose, suspension pour inhalation en flacon pressurisé</v>
      </c>
      <c r="G7270" t="str">
        <f>INDEX(tbl_produits[Classe nom], MATCH(tbl_data[[#This Row],[NORM_Spécialité]], tbl_produits[Nom normalisé], 0))</f>
        <v>Système respiratoire</v>
      </c>
      <c r="H7270">
        <f>YEAR(tbl_data[[#This Row],[Date_rapport]])</f>
        <v>2023</v>
      </c>
      <c r="I7270" t="str">
        <f>INDEX(tbl_produits[Molécule extraite], MATCH(tbl_data[[#This Row],[NORM_Spécialité]], tbl_produits[Nom normalisé], 0))</f>
        <v>Salbutamol</v>
      </c>
      <c r="J7270" s="34">
        <f>DATE(LEFT(tbl_data[[#This Row],[Date_rapport]], 4), MID(tbl_data[[#This Row],[Date_rapport]], 6, 2), RIGHT(tbl_data[[#This Row],[Date_rapport]], 2))</f>
        <v>45129</v>
      </c>
    </row>
    <row r="7271" spans="1:10" x14ac:dyDescent="0.2">
      <c r="A7271" s="28" t="s">
        <v>2037</v>
      </c>
      <c r="B7271" t="s">
        <v>3</v>
      </c>
      <c r="C7271" s="28" t="s">
        <v>1336</v>
      </c>
      <c r="D7271" t="s">
        <v>713</v>
      </c>
      <c r="E7271" t="s">
        <v>2</v>
      </c>
      <c r="F7271" t="str">
        <f>INDEX(tbl_produits[Nom normalisé], MATCH(tbl_data[[#This Row],[Spécialité]], tbl_produits[Nom original], 0))</f>
        <v>B.A.L., solution injectable I.M.</v>
      </c>
      <c r="G7271" t="str">
        <f>INDEX(tbl_produits[Classe nom], MATCH(tbl_data[[#This Row],[NORM_Spécialité]], tbl_produits[Nom normalisé], 0))</f>
        <v>Système nerveux</v>
      </c>
      <c r="H7271">
        <f>YEAR(tbl_data[[#This Row],[Date_rapport]])</f>
        <v>2023</v>
      </c>
      <c r="I7271" t="str">
        <f>INDEX(tbl_produits[Molécule extraite], MATCH(tbl_data[[#This Row],[NORM_Spécialité]], tbl_produits[Nom normalisé], 0))</f>
        <v>Butacaïne / dimercaprol</v>
      </c>
      <c r="J7271" s="34">
        <f>DATE(LEFT(tbl_data[[#This Row],[Date_rapport]], 4), MID(tbl_data[[#This Row],[Date_rapport]], 6, 2), RIGHT(tbl_data[[#This Row],[Date_rapport]], 2))</f>
        <v>45129</v>
      </c>
    </row>
    <row r="7272" spans="1:10" x14ac:dyDescent="0.2">
      <c r="A7272" s="28" t="s">
        <v>2037</v>
      </c>
      <c r="B7272" t="s">
        <v>9</v>
      </c>
      <c r="C7272" s="28" t="s">
        <v>1336</v>
      </c>
      <c r="D7272" t="s">
        <v>884</v>
      </c>
      <c r="E7272" t="s">
        <v>2</v>
      </c>
      <c r="F7272" t="str">
        <f>INDEX(tbl_produits[Nom normalisé], MATCH(tbl_data[[#This Row],[Spécialité]], tbl_produits[Nom original], 0))</f>
        <v>VELBE 10 mg, poudre pour solution injectable I.V.</v>
      </c>
      <c r="G7272" t="str">
        <f>INDEX(tbl_produits[Classe nom], MATCH(tbl_data[[#This Row],[NORM_Spécialité]], tbl_produits[Nom normalisé], 0))</f>
        <v>Antinéoplasiques et immunomodulateurs</v>
      </c>
      <c r="H7272">
        <f>YEAR(tbl_data[[#This Row],[Date_rapport]])</f>
        <v>2023</v>
      </c>
      <c r="I7272" t="str">
        <f>INDEX(tbl_produits[Molécule extraite], MATCH(tbl_data[[#This Row],[NORM_Spécialité]], tbl_produits[Nom normalisé], 0))</f>
        <v>Vinblastine (sulfate de)</v>
      </c>
      <c r="J7272" s="34">
        <f>DATE(LEFT(tbl_data[[#This Row],[Date_rapport]], 4), MID(tbl_data[[#This Row],[Date_rapport]], 6, 2), RIGHT(tbl_data[[#This Row],[Date_rapport]], 2))</f>
        <v>45129</v>
      </c>
    </row>
    <row r="7273" spans="1:10" x14ac:dyDescent="0.2">
      <c r="A7273" s="28" t="s">
        <v>2037</v>
      </c>
      <c r="B7273" t="s">
        <v>6</v>
      </c>
      <c r="C7273" s="28" t="s">
        <v>1679</v>
      </c>
      <c r="D7273" t="s">
        <v>1678</v>
      </c>
      <c r="E7273" t="s">
        <v>1679</v>
      </c>
      <c r="F7273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7273" t="str">
        <f>INDEX(tbl_produits[Classe nom], MATCH(tbl_data[[#This Row],[NORM_Spécialité]], tbl_produits[Nom normalisé], 0))</f>
        <v>Antinéoplasiques et immunomodulateurs</v>
      </c>
      <c r="H7273">
        <f>YEAR(tbl_data[[#This Row],[Date_rapport]])</f>
        <v>2023</v>
      </c>
      <c r="I7273" t="str">
        <f>INDEX(tbl_produits[Molécule extraite], MATCH(tbl_data[[#This Row],[NORM_Spécialité]], tbl_produits[Nom normalisé], 0))</f>
        <v>Golimumab</v>
      </c>
      <c r="J7273" s="34">
        <f>DATE(LEFT(tbl_data[[#This Row],[Date_rapport]], 4), MID(tbl_data[[#This Row],[Date_rapport]], 6, 2), RIGHT(tbl_data[[#This Row],[Date_rapport]], 2))</f>
        <v>45129</v>
      </c>
    </row>
    <row r="7274" spans="1:10" x14ac:dyDescent="0.2">
      <c r="A7274" s="28" t="s">
        <v>2037</v>
      </c>
      <c r="B7274" t="s">
        <v>6</v>
      </c>
      <c r="C7274" s="28" t="s">
        <v>1679</v>
      </c>
      <c r="D7274" t="s">
        <v>711</v>
      </c>
      <c r="E7274" t="s">
        <v>1680</v>
      </c>
      <c r="F7274" t="str">
        <f>INDEX(tbl_produits[Nom normalisé], MATCH(tbl_data[[#This Row],[Spécialité]], tbl_produits[Nom original], 0))</f>
        <v>SUPPLIVEN, solution à diluer pour perfusion</v>
      </c>
      <c r="G7274" t="str">
        <f>INDEX(tbl_produits[Classe nom], MATCH(tbl_data[[#This Row],[NORM_Spécialité]], tbl_produits[Nom normalisé], 0))</f>
        <v>Sang et organes hématopoïétiques</v>
      </c>
      <c r="H7274">
        <f>YEAR(tbl_data[[#This Row],[Date_rapport]])</f>
        <v>2023</v>
      </c>
      <c r="I7274" t="str">
        <f>INDEX(tbl_produits[Molécule extraite], MATCH(tbl_data[[#This Row],[NORM_Spécialité]], tbl_produits[Nom normalisé], 0))</f>
        <v>Solutions électrolytiques</v>
      </c>
      <c r="J7274" s="34">
        <f>DATE(LEFT(tbl_data[[#This Row],[Date_rapport]], 4), MID(tbl_data[[#This Row],[Date_rapport]], 6, 2), RIGHT(tbl_data[[#This Row],[Date_rapport]], 2))</f>
        <v>45129</v>
      </c>
    </row>
    <row r="7275" spans="1:10" x14ac:dyDescent="0.2">
      <c r="A7275" s="28" t="s">
        <v>2037</v>
      </c>
      <c r="B7275" t="s">
        <v>6</v>
      </c>
      <c r="C7275" s="28" t="s">
        <v>1679</v>
      </c>
      <c r="D7275" t="s">
        <v>1681</v>
      </c>
      <c r="E7275" t="s">
        <v>1682</v>
      </c>
      <c r="F7275" t="str">
        <f>INDEX(tbl_produits[Nom normalisé], MATCH(tbl_data[[#This Row],[Spécialité]], tbl_produits[Nom original], 0))</f>
        <v>PARLODEL 5 mg, gélule</v>
      </c>
      <c r="G7275" t="str">
        <f>INDEX(tbl_produits[Classe nom], MATCH(tbl_data[[#This Row],[NORM_Spécialité]], tbl_produits[Nom normalisé], 0))</f>
        <v>Système nerveux</v>
      </c>
      <c r="H7275">
        <f>YEAR(tbl_data[[#This Row],[Date_rapport]])</f>
        <v>2023</v>
      </c>
      <c r="I7275" t="str">
        <f>INDEX(tbl_produits[Molécule extraite], MATCH(tbl_data[[#This Row],[NORM_Spécialité]], tbl_produits[Nom normalisé], 0))</f>
        <v>Bromocriptine (mésilate de)</v>
      </c>
      <c r="J7275" s="34">
        <f>DATE(LEFT(tbl_data[[#This Row],[Date_rapport]], 4), MID(tbl_data[[#This Row],[Date_rapport]], 6, 2), RIGHT(tbl_data[[#This Row],[Date_rapport]], 2))</f>
        <v>45129</v>
      </c>
    </row>
    <row r="7276" spans="1:10" x14ac:dyDescent="0.2">
      <c r="A7276" s="28" t="s">
        <v>2037</v>
      </c>
      <c r="B7276" t="s">
        <v>9</v>
      </c>
      <c r="C7276" s="28" t="s">
        <v>1682</v>
      </c>
      <c r="D7276" t="s">
        <v>1688</v>
      </c>
      <c r="E7276" t="s">
        <v>2</v>
      </c>
      <c r="F7276" t="str">
        <f>INDEX(tbl_produits[Nom normalisé], MATCH(tbl_data[[#This Row],[Spécialité]], tbl_produits[Nom original], 0))</f>
        <v>CERUBIDINE 20 mg, poudre pour solution pour perfusion</v>
      </c>
      <c r="G7276" t="str">
        <f>INDEX(tbl_produits[Classe nom], MATCH(tbl_data[[#This Row],[NORM_Spécialité]], tbl_produits[Nom normalisé], 0))</f>
        <v>Antinéoplasiques et immunomodulateurs</v>
      </c>
      <c r="H7276">
        <f>YEAR(tbl_data[[#This Row],[Date_rapport]])</f>
        <v>2023</v>
      </c>
      <c r="I7276" t="str">
        <f>INDEX(tbl_produits[Molécule extraite], MATCH(tbl_data[[#This Row],[NORM_Spécialité]], tbl_produits[Nom normalisé], 0))</f>
        <v>Daunorubicine</v>
      </c>
      <c r="J7276" s="34">
        <f>DATE(LEFT(tbl_data[[#This Row],[Date_rapport]], 4), MID(tbl_data[[#This Row],[Date_rapport]], 6, 2), RIGHT(tbl_data[[#This Row],[Date_rapport]], 2))</f>
        <v>45129</v>
      </c>
    </row>
    <row r="7277" spans="1:10" x14ac:dyDescent="0.2">
      <c r="A7277" s="28" t="s">
        <v>2037</v>
      </c>
      <c r="B7277" t="s">
        <v>3</v>
      </c>
      <c r="C7277" s="28" t="s">
        <v>1337</v>
      </c>
      <c r="D7277" t="s">
        <v>1338</v>
      </c>
      <c r="E7277" t="s">
        <v>2</v>
      </c>
      <c r="F7277" t="str">
        <f>INDEX(tbl_produits[Nom normalisé], MATCH(tbl_data[[#This Row],[Spécialité]], tbl_produits[Nom original], 0))</f>
        <v>SPIRAMYCINE 1,5 M.UI / 750 000 UI + Metronidazole 250 / 125 mg, comprimé pelliculé</v>
      </c>
      <c r="G7277" t="str">
        <f>INDEX(tbl_produits[Classe nom], MATCH(tbl_data[[#This Row],[NORM_Spécialité]], tbl_produits[Nom normalisé], 0))</f>
        <v>Anti-infectieux à usage systémique</v>
      </c>
      <c r="H7277">
        <f>YEAR(tbl_data[[#This Row],[Date_rapport]])</f>
        <v>2023</v>
      </c>
      <c r="I7277" t="str">
        <f>INDEX(tbl_produits[Molécule extraite], MATCH(tbl_data[[#This Row],[NORM_Spécialité]], tbl_produits[Nom normalisé], 0))</f>
        <v>Spiramycine / métronidazole</v>
      </c>
      <c r="J7277" s="34">
        <f>DATE(LEFT(tbl_data[[#This Row],[Date_rapport]], 4), MID(tbl_data[[#This Row],[Date_rapport]], 6, 2), RIGHT(tbl_data[[#This Row],[Date_rapport]], 2))</f>
        <v>45129</v>
      </c>
    </row>
    <row r="7278" spans="1:10" x14ac:dyDescent="0.2">
      <c r="A7278" s="28" t="s">
        <v>2037</v>
      </c>
      <c r="B7278" t="s">
        <v>6</v>
      </c>
      <c r="C7278" s="28" t="s">
        <v>1337</v>
      </c>
      <c r="D7278" t="s">
        <v>1691</v>
      </c>
      <c r="E7278" t="s">
        <v>1337</v>
      </c>
      <c r="F7278" t="str">
        <f>INDEX(tbl_produits[Nom normalisé], MATCH(tbl_data[[#This Row],[Spécialité]], tbl_produits[Nom original], 0))</f>
        <v>BCG Medac, poudre et solvant pour suspension pour administration intra-vésicale</v>
      </c>
      <c r="G7278" t="str">
        <f>INDEX(tbl_produits[Classe nom], MATCH(tbl_data[[#This Row],[NORM_Spécialité]], tbl_produits[Nom normalisé], 0))</f>
        <v>Antinéoplasiques et immunomodulateurs</v>
      </c>
      <c r="H7278">
        <f>YEAR(tbl_data[[#This Row],[Date_rapport]])</f>
        <v>2023</v>
      </c>
      <c r="I7278" t="str">
        <f>INDEX(tbl_produits[Molécule extraite], MATCH(tbl_data[[#This Row],[NORM_Spécialité]], tbl_produits[Nom normalisé], 0))</f>
        <v>Bactérie BCG lyophilisée</v>
      </c>
      <c r="J7278" s="34">
        <f>DATE(LEFT(tbl_data[[#This Row],[Date_rapport]], 4), MID(tbl_data[[#This Row],[Date_rapport]], 6, 2), RIGHT(tbl_data[[#This Row],[Date_rapport]], 2))</f>
        <v>45129</v>
      </c>
    </row>
    <row r="7279" spans="1:10" x14ac:dyDescent="0.2">
      <c r="A7279" s="28" t="s">
        <v>2037</v>
      </c>
      <c r="B7279" t="s">
        <v>6</v>
      </c>
      <c r="C7279" s="28" t="s">
        <v>1692</v>
      </c>
      <c r="D7279" t="s">
        <v>784</v>
      </c>
      <c r="E7279" t="s">
        <v>1692</v>
      </c>
      <c r="F7279" t="str">
        <f>INDEX(tbl_produits[Nom normalisé], MATCH(tbl_data[[#This Row],[Spécialité]], tbl_produits[Nom original], 0))</f>
        <v>CAELYX Pegylated Liposomal 2 mg/ml, solution à diluer pour perfusion - Flacon 10ml</v>
      </c>
      <c r="G7279" t="str">
        <f>INDEX(tbl_produits[Classe nom], MATCH(tbl_data[[#This Row],[NORM_Spécialité]], tbl_produits[Nom normalisé], 0))</f>
        <v>Antinéoplasiques et immunomodulateurs</v>
      </c>
      <c r="H7279">
        <f>YEAR(tbl_data[[#This Row],[Date_rapport]])</f>
        <v>2023</v>
      </c>
      <c r="I7279" t="str">
        <f>INDEX(tbl_produits[Molécule extraite], MATCH(tbl_data[[#This Row],[NORM_Spécialité]], tbl_produits[Nom normalisé], 0))</f>
        <v>Doxorubicine</v>
      </c>
      <c r="J7279" s="34">
        <f>DATE(LEFT(tbl_data[[#This Row],[Date_rapport]], 4), MID(tbl_data[[#This Row],[Date_rapport]], 6, 2), RIGHT(tbl_data[[#This Row],[Date_rapport]], 2))</f>
        <v>45129</v>
      </c>
    </row>
    <row r="7280" spans="1:10" x14ac:dyDescent="0.2">
      <c r="A7280" s="28" t="s">
        <v>2037</v>
      </c>
      <c r="B7280" t="s">
        <v>9</v>
      </c>
      <c r="C7280" s="28" t="s">
        <v>1339</v>
      </c>
      <c r="D7280" t="s">
        <v>767</v>
      </c>
      <c r="E7280" t="s">
        <v>2</v>
      </c>
      <c r="F7280" t="str">
        <f>INDEX(tbl_produits[Nom normalisé], MATCH(tbl_data[[#This Row],[Spécialité]], tbl_produits[Nom original], 0))</f>
        <v>NANOCIS 0,24 mg, trousse pour préparation radiopharmaceutique</v>
      </c>
      <c r="G7280" t="str">
        <f>INDEX(tbl_produits[Classe nom], MATCH(tbl_data[[#This Row],[NORM_Spécialité]], tbl_produits[Nom normalisé], 0))</f>
        <v>Divers</v>
      </c>
      <c r="H7280">
        <f>YEAR(tbl_data[[#This Row],[Date_rapport]])</f>
        <v>2023</v>
      </c>
      <c r="I7280" t="str">
        <f>INDEX(tbl_produits[Molécule extraite], MATCH(tbl_data[[#This Row],[NORM_Spécialité]], tbl_produits[Nom normalisé], 0))</f>
        <v>Rhénium (heptasulfure de)</v>
      </c>
      <c r="J7280" s="34">
        <f>DATE(LEFT(tbl_data[[#This Row],[Date_rapport]], 4), MID(tbl_data[[#This Row],[Date_rapport]], 6, 2), RIGHT(tbl_data[[#This Row],[Date_rapport]], 2))</f>
        <v>45129</v>
      </c>
    </row>
    <row r="7281" spans="1:10" x14ac:dyDescent="0.2">
      <c r="A7281" s="28" t="s">
        <v>2037</v>
      </c>
      <c r="B7281" t="s">
        <v>9</v>
      </c>
      <c r="C7281" s="28" t="s">
        <v>1731</v>
      </c>
      <c r="D7281" t="s">
        <v>1693</v>
      </c>
      <c r="E7281" t="s">
        <v>2</v>
      </c>
      <c r="F7281" t="str">
        <f>INDEX(tbl_produits[Nom normalisé], MATCH(tbl_data[[#This Row],[Spécialité]], tbl_produits[Nom original], 0))</f>
        <v>NITRENDIPINE Viatris 10 mg, comprimé</v>
      </c>
      <c r="G7281" t="str">
        <f>INDEX(tbl_produits[Classe nom], MATCH(tbl_data[[#This Row],[NORM_Spécialité]], tbl_produits[Nom normalisé], 0))</f>
        <v>Système cardiovasculaire</v>
      </c>
      <c r="H7281">
        <f>YEAR(tbl_data[[#This Row],[Date_rapport]])</f>
        <v>2023</v>
      </c>
      <c r="I7281" t="str">
        <f>INDEX(tbl_produits[Molécule extraite], MATCH(tbl_data[[#This Row],[NORM_Spécialité]], tbl_produits[Nom normalisé], 0))</f>
        <v>Nitrendipine</v>
      </c>
      <c r="J7281" s="34">
        <f>DATE(LEFT(tbl_data[[#This Row],[Date_rapport]], 4), MID(tbl_data[[#This Row],[Date_rapport]], 6, 2), RIGHT(tbl_data[[#This Row],[Date_rapport]], 2))</f>
        <v>45129</v>
      </c>
    </row>
    <row r="7282" spans="1:10" x14ac:dyDescent="0.2">
      <c r="A7282" s="28" t="s">
        <v>2037</v>
      </c>
      <c r="B7282" t="s">
        <v>3</v>
      </c>
      <c r="C7282" s="28" t="s">
        <v>1734</v>
      </c>
      <c r="D7282" t="s">
        <v>817</v>
      </c>
      <c r="E7282" t="s">
        <v>2</v>
      </c>
      <c r="F7282" t="str">
        <f>INDEX(tbl_produits[Nom normalisé], MATCH(tbl_data[[#This Row],[Spécialité]], tbl_produits[Nom original], 0))</f>
        <v>DILANTIN 250 mg/5 ml, solution injectable</v>
      </c>
      <c r="G7282" t="str">
        <f>INDEX(tbl_produits[Classe nom], MATCH(tbl_data[[#This Row],[NORM_Spécialité]], tbl_produits[Nom normalisé], 0))</f>
        <v>Système nerveux</v>
      </c>
      <c r="H7282">
        <f>YEAR(tbl_data[[#This Row],[Date_rapport]])</f>
        <v>2023</v>
      </c>
      <c r="I7282" t="str">
        <f>INDEX(tbl_produits[Molécule extraite], MATCH(tbl_data[[#This Row],[NORM_Spécialité]], tbl_produits[Nom normalisé], 0))</f>
        <v>Phénytoïne</v>
      </c>
      <c r="J7282" s="34">
        <f>DATE(LEFT(tbl_data[[#This Row],[Date_rapport]], 4), MID(tbl_data[[#This Row],[Date_rapport]], 6, 2), RIGHT(tbl_data[[#This Row],[Date_rapport]], 2))</f>
        <v>45129</v>
      </c>
    </row>
    <row r="7283" spans="1:10" x14ac:dyDescent="0.2">
      <c r="A7283" s="28" t="s">
        <v>2037</v>
      </c>
      <c r="B7283" t="s">
        <v>9</v>
      </c>
      <c r="C7283" s="28" t="s">
        <v>1340</v>
      </c>
      <c r="D7283" t="s">
        <v>868</v>
      </c>
      <c r="E7283" t="s">
        <v>2</v>
      </c>
      <c r="F7283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7283" t="str">
        <f>INDEX(tbl_produits[Classe nom], MATCH(tbl_data[[#This Row],[NORM_Spécialité]], tbl_produits[Nom normalisé], 0))</f>
        <v>Système cardiovasculaire</v>
      </c>
      <c r="H7283">
        <f>YEAR(tbl_data[[#This Row],[Date_rapport]])</f>
        <v>2023</v>
      </c>
      <c r="I7283" t="str">
        <f>INDEX(tbl_produits[Molécule extraite], MATCH(tbl_data[[#This Row],[NORM_Spécialité]], tbl_produits[Nom normalisé], 0))</f>
        <v>Urapidil</v>
      </c>
      <c r="J7283" s="34">
        <f>DATE(LEFT(tbl_data[[#This Row],[Date_rapport]], 4), MID(tbl_data[[#This Row],[Date_rapport]], 6, 2), RIGHT(tbl_data[[#This Row],[Date_rapport]], 2))</f>
        <v>45129</v>
      </c>
    </row>
    <row r="7284" spans="1:10" x14ac:dyDescent="0.2">
      <c r="A7284" s="28" t="s">
        <v>2037</v>
      </c>
      <c r="B7284" t="s">
        <v>9</v>
      </c>
      <c r="C7284" s="28" t="s">
        <v>1340</v>
      </c>
      <c r="D7284" t="s">
        <v>1341</v>
      </c>
      <c r="E7284" t="s">
        <v>2</v>
      </c>
      <c r="F7284" t="str">
        <f>INDEX(tbl_produits[Nom normalisé], MATCH(tbl_data[[#This Row],[Spécialité]], tbl_produits[Nom original], 0))</f>
        <v>ASPEGIC injectable 500 mg/5 ml, poudre et solution pour usage parentéral</v>
      </c>
      <c r="G7284" t="str">
        <f>INDEX(tbl_produits[Classe nom], MATCH(tbl_data[[#This Row],[NORM_Spécialité]], tbl_produits[Nom normalisé], 0))</f>
        <v>Sang et organes hématopoïétiques</v>
      </c>
      <c r="H7284">
        <f>YEAR(tbl_data[[#This Row],[Date_rapport]])</f>
        <v>2023</v>
      </c>
      <c r="I7284" t="str">
        <f>INDEX(tbl_produits[Molécule extraite], MATCH(tbl_data[[#This Row],[NORM_Spécialité]], tbl_produits[Nom normalisé], 0))</f>
        <v>Acétylsalicylate de lysine</v>
      </c>
      <c r="J7284" s="34">
        <f>DATE(LEFT(tbl_data[[#This Row],[Date_rapport]], 4), MID(tbl_data[[#This Row],[Date_rapport]], 6, 2), RIGHT(tbl_data[[#This Row],[Date_rapport]], 2))</f>
        <v>45129</v>
      </c>
    </row>
    <row r="7285" spans="1:10" x14ac:dyDescent="0.2">
      <c r="A7285" s="28" t="s">
        <v>2037</v>
      </c>
      <c r="B7285" t="s">
        <v>11</v>
      </c>
      <c r="C7285" s="28" t="s">
        <v>1735</v>
      </c>
      <c r="D7285" t="s">
        <v>919</v>
      </c>
      <c r="E7285" t="s">
        <v>2</v>
      </c>
      <c r="F7285" t="str">
        <f>INDEX(tbl_produits[Nom normalisé], MATCH(tbl_data[[#This Row],[Spécialité]], tbl_produits[Nom original], 0))</f>
        <v>ISUPREL 0,20 mg/1 ml, solution injectable en ampoule</v>
      </c>
      <c r="G7285" t="str">
        <f>INDEX(tbl_produits[Classe nom], MATCH(tbl_data[[#This Row],[NORM_Spécialité]], tbl_produits[Nom normalisé], 0))</f>
        <v>Système cardiovasculaire</v>
      </c>
      <c r="H7285">
        <f>YEAR(tbl_data[[#This Row],[Date_rapport]])</f>
        <v>2023</v>
      </c>
      <c r="I7285" t="str">
        <f>INDEX(tbl_produits[Molécule extraite], MATCH(tbl_data[[#This Row],[NORM_Spécialité]], tbl_produits[Nom normalisé], 0))</f>
        <v>Isoprénaline</v>
      </c>
      <c r="J7285" s="34">
        <f>DATE(LEFT(tbl_data[[#This Row],[Date_rapport]], 4), MID(tbl_data[[#This Row],[Date_rapport]], 6, 2), RIGHT(tbl_data[[#This Row],[Date_rapport]], 2))</f>
        <v>45129</v>
      </c>
    </row>
    <row r="7286" spans="1:10" x14ac:dyDescent="0.2">
      <c r="A7286" s="28" t="s">
        <v>2037</v>
      </c>
      <c r="B7286" t="s">
        <v>9</v>
      </c>
      <c r="C7286" s="28" t="s">
        <v>1736</v>
      </c>
      <c r="D7286" t="s">
        <v>1705</v>
      </c>
      <c r="E7286" t="s">
        <v>2</v>
      </c>
      <c r="F7286" t="str">
        <f>INDEX(tbl_produits[Nom normalisé], MATCH(tbl_data[[#This Row],[Spécialité]], tbl_produits[Nom original], 0))</f>
        <v>RIFADINE 300 mg, gélule, boite de 30</v>
      </c>
      <c r="G7286" t="str">
        <f>INDEX(tbl_produits[Classe nom], MATCH(tbl_data[[#This Row],[NORM_Spécialité]], tbl_produits[Nom normalisé], 0))</f>
        <v>Anti-infectieux à usage systémique</v>
      </c>
      <c r="H7286">
        <f>YEAR(tbl_data[[#This Row],[Date_rapport]])</f>
        <v>2023</v>
      </c>
      <c r="I7286" t="str">
        <f>INDEX(tbl_produits[Molécule extraite], MATCH(tbl_data[[#This Row],[NORM_Spécialité]], tbl_produits[Nom normalisé], 0))</f>
        <v>Rifampicine sodique</v>
      </c>
      <c r="J7286" s="34">
        <f>DATE(LEFT(tbl_data[[#This Row],[Date_rapport]], 4), MID(tbl_data[[#This Row],[Date_rapport]], 6, 2), RIGHT(tbl_data[[#This Row],[Date_rapport]], 2))</f>
        <v>45129</v>
      </c>
    </row>
    <row r="7287" spans="1:10" x14ac:dyDescent="0.2">
      <c r="A7287" s="28" t="s">
        <v>2037</v>
      </c>
      <c r="B7287" t="s">
        <v>9</v>
      </c>
      <c r="C7287" s="28" t="s">
        <v>1736</v>
      </c>
      <c r="D7287" t="s">
        <v>773</v>
      </c>
      <c r="E7287" t="s">
        <v>2</v>
      </c>
      <c r="F7287" t="str">
        <f>INDEX(tbl_produits[Nom normalisé], MATCH(tbl_data[[#This Row],[Spécialité]], tbl_produits[Nom original], 0))</f>
        <v>RIFADINE IV 600 mg, poudre et solvant pour solution pour perfusion</v>
      </c>
      <c r="G7287" t="str">
        <f>INDEX(tbl_produits[Classe nom], MATCH(tbl_data[[#This Row],[NORM_Spécialité]], tbl_produits[Nom normalisé], 0))</f>
        <v>Anti-infectieux à usage systémique</v>
      </c>
      <c r="H7287">
        <f>YEAR(tbl_data[[#This Row],[Date_rapport]])</f>
        <v>2023</v>
      </c>
      <c r="I7287" t="str">
        <f>INDEX(tbl_produits[Molécule extraite], MATCH(tbl_data[[#This Row],[NORM_Spécialité]], tbl_produits[Nom normalisé], 0))</f>
        <v>Rifampicine sodique</v>
      </c>
      <c r="J7287" s="34">
        <f>DATE(LEFT(tbl_data[[#This Row],[Date_rapport]], 4), MID(tbl_data[[#This Row],[Date_rapport]], 6, 2), RIGHT(tbl_data[[#This Row],[Date_rapport]], 2))</f>
        <v>45129</v>
      </c>
    </row>
    <row r="7288" spans="1:10" x14ac:dyDescent="0.2">
      <c r="A7288" s="28" t="s">
        <v>2037</v>
      </c>
      <c r="B7288" t="s">
        <v>9</v>
      </c>
      <c r="C7288" s="28" t="s">
        <v>1739</v>
      </c>
      <c r="D7288" t="s">
        <v>676</v>
      </c>
      <c r="E7288" t="s">
        <v>2</v>
      </c>
      <c r="F7288" t="str">
        <f>INDEX(tbl_produits[Nom normalisé], MATCH(tbl_data[[#This Row],[Spécialité]], tbl_produits[Nom original], 0))</f>
        <v>VIALEBEX 40 mg/mL, solution pour perfusion ; Vialebex 200 g/L, solution pour perfusion</v>
      </c>
      <c r="G7288" t="str">
        <f>INDEX(tbl_produits[Classe nom], MATCH(tbl_data[[#This Row],[NORM_Spécialité]], tbl_produits[Nom normalisé], 0))</f>
        <v>Sang et organes hématopoïétiques</v>
      </c>
      <c r="H7288">
        <f>YEAR(tbl_data[[#This Row],[Date_rapport]])</f>
        <v>2023</v>
      </c>
      <c r="I7288" t="str">
        <f>INDEX(tbl_produits[Molécule extraite], MATCH(tbl_data[[#This Row],[NORM_Spécialité]], tbl_produits[Nom normalisé], 0))</f>
        <v>Albumine humaine</v>
      </c>
      <c r="J7288" s="34">
        <f>DATE(LEFT(tbl_data[[#This Row],[Date_rapport]], 4), MID(tbl_data[[#This Row],[Date_rapport]], 6, 2), RIGHT(tbl_data[[#This Row],[Date_rapport]], 2))</f>
        <v>45129</v>
      </c>
    </row>
    <row r="7289" spans="1:10" x14ac:dyDescent="0.2">
      <c r="A7289" s="28" t="s">
        <v>2037</v>
      </c>
      <c r="B7289" t="s">
        <v>9</v>
      </c>
      <c r="C7289" s="28" t="s">
        <v>1342</v>
      </c>
      <c r="D7289" t="s">
        <v>1343</v>
      </c>
      <c r="E7289" t="s">
        <v>2</v>
      </c>
      <c r="F7289" t="str">
        <f>INDEX(tbl_produits[Nom normalisé], MATCH(tbl_data[[#This Row],[Spécialité]], tbl_produits[Nom original], 0))</f>
        <v>HYDROCHLOROTHIAZIDE Arrow 25 mg ET 12,5 mg, comprimé sécable</v>
      </c>
      <c r="G7289" t="str">
        <f>INDEX(tbl_produits[Classe nom], MATCH(tbl_data[[#This Row],[NORM_Spécialité]], tbl_produits[Nom normalisé], 0))</f>
        <v>Système cardiovasculaire</v>
      </c>
      <c r="H7289">
        <f>YEAR(tbl_data[[#This Row],[Date_rapport]])</f>
        <v>2023</v>
      </c>
      <c r="I7289" t="str">
        <f>INDEX(tbl_produits[Molécule extraite], MATCH(tbl_data[[#This Row],[NORM_Spécialité]], tbl_produits[Nom normalisé], 0))</f>
        <v>Hydrochlorothiazide</v>
      </c>
      <c r="J7289" s="34">
        <f>DATE(LEFT(tbl_data[[#This Row],[Date_rapport]], 4), MID(tbl_data[[#This Row],[Date_rapport]], 6, 2), RIGHT(tbl_data[[#This Row],[Date_rapport]], 2))</f>
        <v>45129</v>
      </c>
    </row>
    <row r="7290" spans="1:10" x14ac:dyDescent="0.2">
      <c r="A7290" s="28" t="s">
        <v>2037</v>
      </c>
      <c r="B7290" t="s">
        <v>9</v>
      </c>
      <c r="C7290" s="28" t="s">
        <v>1717</v>
      </c>
      <c r="D7290" t="s">
        <v>885</v>
      </c>
      <c r="E7290" t="s">
        <v>2</v>
      </c>
      <c r="F7290" t="str">
        <f>INDEX(tbl_produits[Nom normalisé], MATCH(tbl_data[[#This Row],[Spécialité]], tbl_produits[Nom original], 0))</f>
        <v>TRESIBA 200 unités/ml, solution injectable en stylo prérempli</v>
      </c>
      <c r="G7290" t="str">
        <f>INDEX(tbl_produits[Classe nom], MATCH(tbl_data[[#This Row],[NORM_Spécialité]], tbl_produits[Nom normalisé], 0))</f>
        <v>Voies digestives et métabolisme</v>
      </c>
      <c r="H7290">
        <f>YEAR(tbl_data[[#This Row],[Date_rapport]])</f>
        <v>2023</v>
      </c>
      <c r="I7290" t="str">
        <f>INDEX(tbl_produits[Molécule extraite], MATCH(tbl_data[[#This Row],[NORM_Spécialité]], tbl_produits[Nom normalisé], 0))</f>
        <v>Insuline dégludec</v>
      </c>
      <c r="J7290" s="34">
        <f>DATE(LEFT(tbl_data[[#This Row],[Date_rapport]], 4), MID(tbl_data[[#This Row],[Date_rapport]], 6, 2), RIGHT(tbl_data[[#This Row],[Date_rapport]], 2))</f>
        <v>45129</v>
      </c>
    </row>
    <row r="7291" spans="1:10" x14ac:dyDescent="0.2">
      <c r="A7291" s="28" t="s">
        <v>2037</v>
      </c>
      <c r="B7291" t="s">
        <v>3</v>
      </c>
      <c r="C7291" s="28" t="s">
        <v>1344</v>
      </c>
      <c r="D7291" t="s">
        <v>1345</v>
      </c>
      <c r="E7291" t="s">
        <v>2</v>
      </c>
      <c r="F7291" t="str">
        <f>INDEX(tbl_produits[Nom normalisé], MATCH(tbl_data[[#This Row],[Spécialité]], tbl_produits[Nom original], 0))</f>
        <v>ALPROSTADIL Intsel Chimos 0,5 mg/ml, solution injectable</v>
      </c>
      <c r="G7291" t="str">
        <f>INDEX(tbl_produits[Classe nom], MATCH(tbl_data[[#This Row],[NORM_Spécialité]], tbl_produits[Nom normalisé], 0))</f>
        <v>Système cardiovasculaire</v>
      </c>
      <c r="H7291">
        <f>YEAR(tbl_data[[#This Row],[Date_rapport]])</f>
        <v>2023</v>
      </c>
      <c r="I7291" t="str">
        <f>INDEX(tbl_produits[Molécule extraite], MATCH(tbl_data[[#This Row],[NORM_Spécialité]], tbl_produits[Nom normalisé], 0))</f>
        <v>Alprostadil</v>
      </c>
      <c r="J7291" s="34">
        <f>DATE(LEFT(tbl_data[[#This Row],[Date_rapport]], 4), MID(tbl_data[[#This Row],[Date_rapport]], 6, 2), RIGHT(tbl_data[[#This Row],[Date_rapport]], 2))</f>
        <v>45129</v>
      </c>
    </row>
    <row r="7292" spans="1:10" x14ac:dyDescent="0.2">
      <c r="A7292" s="28" t="s">
        <v>2037</v>
      </c>
      <c r="B7292" t="s">
        <v>9</v>
      </c>
      <c r="C7292" s="28" t="s">
        <v>910</v>
      </c>
      <c r="D7292" t="s">
        <v>913</v>
      </c>
      <c r="E7292" t="s">
        <v>2</v>
      </c>
      <c r="F7292" t="str">
        <f>INDEX(tbl_produits[Nom normalisé], MATCH(tbl_data[[#This Row],[Spécialité]], tbl_produits[Nom original], 0))</f>
        <v>FLUORESCEINE sodique Faure 10 pour cent, solution injectable</v>
      </c>
      <c r="G7292" t="str">
        <f>INDEX(tbl_produits[Classe nom], MATCH(tbl_data[[#This Row],[NORM_Spécialité]], tbl_produits[Nom normalisé], 0))</f>
        <v>Organes sensoriels</v>
      </c>
      <c r="H7292">
        <f>YEAR(tbl_data[[#This Row],[Date_rapport]])</f>
        <v>2023</v>
      </c>
      <c r="I7292" t="str">
        <f>INDEX(tbl_produits[Molécule extraite], MATCH(tbl_data[[#This Row],[NORM_Spécialité]], tbl_produits[Nom normalisé], 0))</f>
        <v>Fluorescéine sodique</v>
      </c>
      <c r="J7292" s="34">
        <f>DATE(LEFT(tbl_data[[#This Row],[Date_rapport]], 4), MID(tbl_data[[#This Row],[Date_rapport]], 6, 2), RIGHT(tbl_data[[#This Row],[Date_rapport]], 2))</f>
        <v>45129</v>
      </c>
    </row>
    <row r="7293" spans="1:10" x14ac:dyDescent="0.2">
      <c r="A7293" s="28" t="s">
        <v>2037</v>
      </c>
      <c r="B7293" t="s">
        <v>9</v>
      </c>
      <c r="C7293" s="28" t="s">
        <v>910</v>
      </c>
      <c r="D7293" t="s">
        <v>917</v>
      </c>
      <c r="E7293" t="s">
        <v>2</v>
      </c>
      <c r="F7293" t="str">
        <f>INDEX(tbl_produits[Nom normalisé], MATCH(tbl_data[[#This Row],[Spécialité]], tbl_produits[Nom original], 0))</f>
        <v>ZYKADIA 150 mg, gélule</v>
      </c>
      <c r="G7293" t="str">
        <f>INDEX(tbl_produits[Classe nom], MATCH(tbl_data[[#This Row],[NORM_Spécialité]], tbl_produits[Nom normalisé], 0))</f>
        <v>Antinéoplasiques et immunomodulateurs</v>
      </c>
      <c r="H7293">
        <f>YEAR(tbl_data[[#This Row],[Date_rapport]])</f>
        <v>2023</v>
      </c>
      <c r="I7293" t="str">
        <f>INDEX(tbl_produits[Molécule extraite], MATCH(tbl_data[[#This Row],[NORM_Spécialité]], tbl_produits[Nom normalisé], 0))</f>
        <v>Céritinib</v>
      </c>
      <c r="J7293" s="34">
        <f>DATE(LEFT(tbl_data[[#This Row],[Date_rapport]], 4), MID(tbl_data[[#This Row],[Date_rapport]], 6, 2), RIGHT(tbl_data[[#This Row],[Date_rapport]], 2))</f>
        <v>45129</v>
      </c>
    </row>
    <row r="7294" spans="1:10" x14ac:dyDescent="0.2">
      <c r="A7294" s="28" t="s">
        <v>2037</v>
      </c>
      <c r="B7294" t="s">
        <v>9</v>
      </c>
      <c r="C7294" s="28" t="s">
        <v>925</v>
      </c>
      <c r="D7294" t="s">
        <v>926</v>
      </c>
      <c r="E7294" t="s">
        <v>2</v>
      </c>
      <c r="F7294" t="str">
        <f>INDEX(tbl_produits[Nom normalisé], MATCH(tbl_data[[#This Row],[Spécialité]], tbl_produits[Nom original], 0))</f>
        <v>RELVAR Ellipta 184 microgrammes/22 microgrammes, poudre pour inhalation, en récipient unidose</v>
      </c>
      <c r="G7294" t="str">
        <f>INDEX(tbl_produits[Classe nom], MATCH(tbl_data[[#This Row],[NORM_Spécialité]], tbl_produits[Nom normalisé], 0))</f>
        <v>Système respiratoire</v>
      </c>
      <c r="H7294">
        <f>YEAR(tbl_data[[#This Row],[Date_rapport]])</f>
        <v>2023</v>
      </c>
      <c r="I7294" t="str">
        <f>INDEX(tbl_produits[Molécule extraite], MATCH(tbl_data[[#This Row],[NORM_Spécialité]], tbl_produits[Nom normalisé], 0))</f>
        <v>Fluticasone / vilantérol</v>
      </c>
      <c r="J7294" s="34">
        <f>DATE(LEFT(tbl_data[[#This Row],[Date_rapport]], 4), MID(tbl_data[[#This Row],[Date_rapport]], 6, 2), RIGHT(tbl_data[[#This Row],[Date_rapport]], 2))</f>
        <v>45129</v>
      </c>
    </row>
    <row r="7295" spans="1:10" x14ac:dyDescent="0.2">
      <c r="A7295" s="28" t="s">
        <v>2037</v>
      </c>
      <c r="B7295" t="s">
        <v>3</v>
      </c>
      <c r="C7295" s="28" t="s">
        <v>929</v>
      </c>
      <c r="D7295" t="s">
        <v>930</v>
      </c>
      <c r="E7295" t="s">
        <v>2</v>
      </c>
      <c r="F7295" t="str">
        <f>INDEX(tbl_produits[Nom normalisé], MATCH(tbl_data[[#This Row],[Spécialité]], tbl_produits[Nom original], 0))</f>
        <v>ALYOSTAL VENIN DE GUEPE VESPULA 110 et 550 microgrammes, poudre et solvant pour solution injectable</v>
      </c>
      <c r="G7295" t="str">
        <f>INDEX(tbl_produits[Classe nom], MATCH(tbl_data[[#This Row],[NORM_Spécialité]], tbl_produits[Nom normalisé], 0))</f>
        <v>Divers</v>
      </c>
      <c r="H7295">
        <f>YEAR(tbl_data[[#This Row],[Date_rapport]])</f>
        <v>2023</v>
      </c>
      <c r="I7295" t="str">
        <f>INDEX(tbl_produits[Molécule extraite], MATCH(tbl_data[[#This Row],[NORM_Spécialité]], tbl_produits[Nom normalisé], 0))</f>
        <v>Guêpe Polistes (venin de)</v>
      </c>
      <c r="J7295" s="34">
        <f>DATE(LEFT(tbl_data[[#This Row],[Date_rapport]], 4), MID(tbl_data[[#This Row],[Date_rapport]], 6, 2), RIGHT(tbl_data[[#This Row],[Date_rapport]], 2))</f>
        <v>45129</v>
      </c>
    </row>
    <row r="7296" spans="1:10" x14ac:dyDescent="0.2">
      <c r="A7296" s="28" t="s">
        <v>2037</v>
      </c>
      <c r="B7296" t="s">
        <v>3</v>
      </c>
      <c r="C7296" s="28" t="s">
        <v>931</v>
      </c>
      <c r="D7296" t="s">
        <v>932</v>
      </c>
      <c r="E7296" t="s">
        <v>2</v>
      </c>
      <c r="F7296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7296" t="str">
        <f>INDEX(tbl_produits[Classe nom], MATCH(tbl_data[[#This Row],[NORM_Spécialité]], tbl_produits[Nom normalisé], 0))</f>
        <v>Divers</v>
      </c>
      <c r="H7296">
        <f>YEAR(tbl_data[[#This Row],[Date_rapport]])</f>
        <v>2023</v>
      </c>
      <c r="I7296" t="str">
        <f>INDEX(tbl_produits[Molécule extraite], MATCH(tbl_data[[#This Row],[NORM_Spécialité]], tbl_produits[Nom normalisé], 0))</f>
        <v>Abeille (venin d')</v>
      </c>
      <c r="J7296" s="34">
        <f>DATE(LEFT(tbl_data[[#This Row],[Date_rapport]], 4), MID(tbl_data[[#This Row],[Date_rapport]], 6, 2), RIGHT(tbl_data[[#This Row],[Date_rapport]], 2))</f>
        <v>45129</v>
      </c>
    </row>
    <row r="7297" spans="1:10" x14ac:dyDescent="0.2">
      <c r="A7297" s="28" t="s">
        <v>2037</v>
      </c>
      <c r="B7297" t="s">
        <v>3</v>
      </c>
      <c r="C7297" s="28" t="s">
        <v>931</v>
      </c>
      <c r="D7297" t="s">
        <v>933</v>
      </c>
      <c r="E7297" t="s">
        <v>2</v>
      </c>
      <c r="F7297" t="str">
        <f>INDEX(tbl_produits[Nom normalisé], MATCH(tbl_data[[#This Row],[Spécialité]], tbl_produits[Nom original], 0))</f>
        <v>ALYOSTAL VENIN DE GUEPE POLISTES 110 et 550 microgrammes, poudre et solvant pour solution injectable</v>
      </c>
      <c r="G7297" t="str">
        <f>INDEX(tbl_produits[Classe nom], MATCH(tbl_data[[#This Row],[NORM_Spécialité]], tbl_produits[Nom normalisé], 0))</f>
        <v>Divers</v>
      </c>
      <c r="H7297">
        <f>YEAR(tbl_data[[#This Row],[Date_rapport]])</f>
        <v>2023</v>
      </c>
      <c r="I7297" t="str">
        <f>INDEX(tbl_produits[Molécule extraite], MATCH(tbl_data[[#This Row],[NORM_Spécialité]], tbl_produits[Nom normalisé], 0))</f>
        <v>Guêpe Polistes (venin de)</v>
      </c>
      <c r="J7297" s="34">
        <f>DATE(LEFT(tbl_data[[#This Row],[Date_rapport]], 4), MID(tbl_data[[#This Row],[Date_rapport]], 6, 2), RIGHT(tbl_data[[#This Row],[Date_rapport]], 2))</f>
        <v>45129</v>
      </c>
    </row>
    <row r="7298" spans="1:10" x14ac:dyDescent="0.2">
      <c r="A7298" s="28" t="s">
        <v>2037</v>
      </c>
      <c r="B7298" t="s">
        <v>3</v>
      </c>
      <c r="C7298" s="28" t="s">
        <v>939</v>
      </c>
      <c r="D7298" t="s">
        <v>859</v>
      </c>
      <c r="E7298" t="s">
        <v>2</v>
      </c>
      <c r="F7298" t="str">
        <f>INDEX(tbl_produits[Nom normalisé], MATCH(tbl_data[[#This Row],[Spécialité]], tbl_produits[Nom original], 0))</f>
        <v>DIAMOX 500 mg, poudre et solvant pour préparation injectable</v>
      </c>
      <c r="G7298" t="str">
        <f>INDEX(tbl_produits[Classe nom], MATCH(tbl_data[[#This Row],[NORM_Spécialité]], tbl_produits[Nom normalisé], 0))</f>
        <v>Organes sensoriels</v>
      </c>
      <c r="H7298">
        <f>YEAR(tbl_data[[#This Row],[Date_rapport]])</f>
        <v>2023</v>
      </c>
      <c r="I7298" t="str">
        <f>INDEX(tbl_produits[Molécule extraite], MATCH(tbl_data[[#This Row],[NORM_Spécialité]], tbl_produits[Nom normalisé], 0))</f>
        <v>Acétazolamide</v>
      </c>
      <c r="J7298" s="34">
        <f>DATE(LEFT(tbl_data[[#This Row],[Date_rapport]], 4), MID(tbl_data[[#This Row],[Date_rapport]], 6, 2), RIGHT(tbl_data[[#This Row],[Date_rapport]], 2))</f>
        <v>45129</v>
      </c>
    </row>
    <row r="7299" spans="1:10" x14ac:dyDescent="0.2">
      <c r="A7299" s="28" t="s">
        <v>2037</v>
      </c>
      <c r="B7299" t="s">
        <v>3</v>
      </c>
      <c r="C7299" s="28" t="s">
        <v>941</v>
      </c>
      <c r="D7299" t="s">
        <v>942</v>
      </c>
      <c r="E7299" t="s">
        <v>2</v>
      </c>
      <c r="F7299" t="str">
        <f>INDEX(tbl_produits[Nom normalisé], MATCH(tbl_data[[#This Row],[Spécialité]], tbl_produits[Nom original], 0))</f>
        <v>TOPISCAB 5 %, crème</v>
      </c>
      <c r="G7299" t="str">
        <f>INDEX(tbl_produits[Classe nom], MATCH(tbl_data[[#This Row],[NORM_Spécialité]], tbl_produits[Nom normalisé], 0))</f>
        <v>Antiparasitaires, insecticides et répulsifs</v>
      </c>
      <c r="H7299">
        <f>YEAR(tbl_data[[#This Row],[Date_rapport]])</f>
        <v>2023</v>
      </c>
      <c r="I7299" t="str">
        <f>INDEX(tbl_produits[Molécule extraite], MATCH(tbl_data[[#This Row],[NORM_Spécialité]], tbl_produits[Nom normalisé], 0))</f>
        <v>Perméthrine</v>
      </c>
      <c r="J7299" s="34">
        <f>DATE(LEFT(tbl_data[[#This Row],[Date_rapport]], 4), MID(tbl_data[[#This Row],[Date_rapport]], 6, 2), RIGHT(tbl_data[[#This Row],[Date_rapport]], 2))</f>
        <v>45129</v>
      </c>
    </row>
    <row r="7300" spans="1:10" x14ac:dyDescent="0.2">
      <c r="A7300" s="28" t="s">
        <v>2037</v>
      </c>
      <c r="B7300" t="s">
        <v>3</v>
      </c>
      <c r="C7300" s="28" t="s">
        <v>945</v>
      </c>
      <c r="D7300" t="s">
        <v>901</v>
      </c>
      <c r="E7300" t="s">
        <v>2</v>
      </c>
      <c r="F7300" t="str">
        <f>INDEX(tbl_produits[Nom normalisé], MATCH(tbl_data[[#This Row],[Spécialité]], tbl_produits[Nom original], 0))</f>
        <v>ZOPHREN 4 mg/5 ml, sirop</v>
      </c>
      <c r="G7300" t="str">
        <f>INDEX(tbl_produits[Classe nom], MATCH(tbl_data[[#This Row],[NORM_Spécialité]], tbl_produits[Nom normalisé], 0))</f>
        <v>Voies digestives et métabolisme</v>
      </c>
      <c r="H7300">
        <f>YEAR(tbl_data[[#This Row],[Date_rapport]])</f>
        <v>2023</v>
      </c>
      <c r="I7300" t="str">
        <f>INDEX(tbl_produits[Molécule extraite], MATCH(tbl_data[[#This Row],[NORM_Spécialité]], tbl_produits[Nom normalisé], 0))</f>
        <v>Ondansétron</v>
      </c>
      <c r="J7300" s="34">
        <f>DATE(LEFT(tbl_data[[#This Row],[Date_rapport]], 4), MID(tbl_data[[#This Row],[Date_rapport]], 6, 2), RIGHT(tbl_data[[#This Row],[Date_rapport]], 2))</f>
        <v>45129</v>
      </c>
    </row>
    <row r="7301" spans="1:10" x14ac:dyDescent="0.2">
      <c r="A7301" s="28" t="s">
        <v>2037</v>
      </c>
      <c r="B7301" t="s">
        <v>11</v>
      </c>
      <c r="C7301" s="28" t="s">
        <v>947</v>
      </c>
      <c r="D7301" t="s">
        <v>765</v>
      </c>
      <c r="E7301" t="s">
        <v>2</v>
      </c>
      <c r="F7301" t="str">
        <f>INDEX(tbl_produits[Nom normalisé], MATCH(tbl_data[[#This Row],[Spécialité]], tbl_produits[Nom original], 0))</f>
        <v>ANCOTIL 1 pour cent, solution pour perfusion</v>
      </c>
      <c r="G7301" t="str">
        <f>INDEX(tbl_produits[Classe nom], MATCH(tbl_data[[#This Row],[NORM_Spécialité]], tbl_produits[Nom normalisé], 0))</f>
        <v>Anti-infectieux à usage systémique</v>
      </c>
      <c r="H7301">
        <f>YEAR(tbl_data[[#This Row],[Date_rapport]])</f>
        <v>2023</v>
      </c>
      <c r="I7301" t="str">
        <f>INDEX(tbl_produits[Molécule extraite], MATCH(tbl_data[[#This Row],[NORM_Spécialité]], tbl_produits[Nom normalisé], 0))</f>
        <v>Flucytosine</v>
      </c>
      <c r="J7301" s="34">
        <f>DATE(LEFT(tbl_data[[#This Row],[Date_rapport]], 4), MID(tbl_data[[#This Row],[Date_rapport]], 6, 2), RIGHT(tbl_data[[#This Row],[Date_rapport]], 2))</f>
        <v>45129</v>
      </c>
    </row>
    <row r="7302" spans="1:10" x14ac:dyDescent="0.2">
      <c r="A7302" s="28" t="s">
        <v>2037</v>
      </c>
      <c r="B7302" t="s">
        <v>3</v>
      </c>
      <c r="C7302" s="28" t="s">
        <v>951</v>
      </c>
      <c r="D7302" t="s">
        <v>952</v>
      </c>
      <c r="E7302" t="s">
        <v>2</v>
      </c>
      <c r="F7302" t="str">
        <f>INDEX(tbl_produits[Nom normalisé], MATCH(tbl_data[[#This Row],[Spécialité]], tbl_produits[Nom original], 0))</f>
        <v>ENTACAPONE Mylan 200 mg, comprimé pelliculé en boîte de 100</v>
      </c>
      <c r="G7302" t="str">
        <f>INDEX(tbl_produits[Classe nom], MATCH(tbl_data[[#This Row],[NORM_Spécialité]], tbl_produits[Nom normalisé], 0))</f>
        <v>Système nerveux</v>
      </c>
      <c r="H7302">
        <f>YEAR(tbl_data[[#This Row],[Date_rapport]])</f>
        <v>2023</v>
      </c>
      <c r="I7302" t="str">
        <f>INDEX(tbl_produits[Molécule extraite], MATCH(tbl_data[[#This Row],[NORM_Spécialité]], tbl_produits[Nom normalisé], 0))</f>
        <v>Entacapone</v>
      </c>
      <c r="J7302" s="34">
        <f>DATE(LEFT(tbl_data[[#This Row],[Date_rapport]], 4), MID(tbl_data[[#This Row],[Date_rapport]], 6, 2), RIGHT(tbl_data[[#This Row],[Date_rapport]], 2))</f>
        <v>45129</v>
      </c>
    </row>
    <row r="7303" spans="1:10" x14ac:dyDescent="0.2">
      <c r="A7303" s="28" t="s">
        <v>2037</v>
      </c>
      <c r="B7303" t="s">
        <v>9</v>
      </c>
      <c r="C7303" s="28" t="s">
        <v>962</v>
      </c>
      <c r="D7303" t="s">
        <v>964</v>
      </c>
      <c r="E7303" t="s">
        <v>2</v>
      </c>
      <c r="F7303" t="str">
        <f>INDEX(tbl_produits[Nom normalisé], MATCH(tbl_data[[#This Row],[Spécialité]], tbl_produits[Nom original], 0))</f>
        <v xml:space="preserve">AMIFAMPRIDINE Serb 10 mg, comprimé </v>
      </c>
      <c r="G7303" t="str">
        <f>INDEX(tbl_produits[Classe nom], MATCH(tbl_data[[#This Row],[NORM_Spécialité]], tbl_produits[Nom normalisé], 0))</f>
        <v>Système nerveux</v>
      </c>
      <c r="H7303">
        <f>YEAR(tbl_data[[#This Row],[Date_rapport]])</f>
        <v>2023</v>
      </c>
      <c r="I7303" t="str">
        <f>INDEX(tbl_produits[Molécule extraite], MATCH(tbl_data[[#This Row],[NORM_Spécialité]], tbl_produits[Nom normalisé], 0))</f>
        <v>Amifampridine (phosphate d')</v>
      </c>
      <c r="J7303" s="34">
        <f>DATE(LEFT(tbl_data[[#This Row],[Date_rapport]], 4), MID(tbl_data[[#This Row],[Date_rapport]], 6, 2), RIGHT(tbl_data[[#This Row],[Date_rapport]], 2))</f>
        <v>45129</v>
      </c>
    </row>
    <row r="7304" spans="1:10" x14ac:dyDescent="0.2">
      <c r="A7304" s="28" t="s">
        <v>2037</v>
      </c>
      <c r="B7304" t="s">
        <v>9</v>
      </c>
      <c r="C7304" s="28" t="s">
        <v>874</v>
      </c>
      <c r="D7304" t="s">
        <v>877</v>
      </c>
      <c r="E7304" t="s">
        <v>2</v>
      </c>
      <c r="F7304" t="str">
        <f>INDEX(tbl_produits[Nom normalisé], MATCH(tbl_data[[#This Row],[Spécialité]], tbl_produits[Nom original], 0))</f>
        <v>TROVOLOL 300 mg, comprimé pelliculé</v>
      </c>
      <c r="G7304" t="str">
        <f>INDEX(tbl_produits[Classe nom], MATCH(tbl_data[[#This Row],[NORM_Spécialité]], tbl_produits[Nom normalisé], 0))</f>
        <v xml:space="preserve">Système musculo-squelettique </v>
      </c>
      <c r="H7304">
        <f>YEAR(tbl_data[[#This Row],[Date_rapport]])</f>
        <v>2023</v>
      </c>
      <c r="I7304" t="str">
        <f>INDEX(tbl_produits[Molécule extraite], MATCH(tbl_data[[#This Row],[NORM_Spécialité]], tbl_produits[Nom normalisé], 0))</f>
        <v>Pénicillamine</v>
      </c>
      <c r="J7304" s="34">
        <f>DATE(LEFT(tbl_data[[#This Row],[Date_rapport]], 4), MID(tbl_data[[#This Row],[Date_rapport]], 6, 2), RIGHT(tbl_data[[#This Row],[Date_rapport]], 2))</f>
        <v>45129</v>
      </c>
    </row>
    <row r="7305" spans="1:10" x14ac:dyDescent="0.2">
      <c r="A7305" s="28" t="s">
        <v>2037</v>
      </c>
      <c r="B7305" t="s">
        <v>9</v>
      </c>
      <c r="C7305" s="28" t="s">
        <v>879</v>
      </c>
      <c r="D7305" t="s">
        <v>880</v>
      </c>
      <c r="E7305" t="s">
        <v>2</v>
      </c>
      <c r="F7305" t="str">
        <f>INDEX(tbl_produits[Nom normalisé], MATCH(tbl_data[[#This Row],[Spécialité]], tbl_produits[Nom original], 0))</f>
        <v>TRULICITY 0,75 mg, 1,5 mg, 3 mg, 4,5 mg, solution injectable en stylo pré-rempli</v>
      </c>
      <c r="G7305" t="str">
        <f>INDEX(tbl_produits[Classe nom], MATCH(tbl_data[[#This Row],[NORM_Spécialité]], tbl_produits[Nom normalisé], 0))</f>
        <v>Voies digestives et métabolisme</v>
      </c>
      <c r="H7305">
        <f>YEAR(tbl_data[[#This Row],[Date_rapport]])</f>
        <v>2023</v>
      </c>
      <c r="I7305" t="str">
        <f>INDEX(tbl_produits[Molécule extraite], MATCH(tbl_data[[#This Row],[NORM_Spécialité]], tbl_produits[Nom normalisé], 0))</f>
        <v>Dulaglutide</v>
      </c>
      <c r="J7305" s="34">
        <f>DATE(LEFT(tbl_data[[#This Row],[Date_rapport]], 4), MID(tbl_data[[#This Row],[Date_rapport]], 6, 2), RIGHT(tbl_data[[#This Row],[Date_rapport]], 2))</f>
        <v>45129</v>
      </c>
    </row>
    <row r="7306" spans="1:10" x14ac:dyDescent="0.2">
      <c r="A7306" s="28" t="s">
        <v>2037</v>
      </c>
      <c r="B7306" t="s">
        <v>3</v>
      </c>
      <c r="C7306" s="28" t="s">
        <v>905</v>
      </c>
      <c r="D7306" t="s">
        <v>906</v>
      </c>
      <c r="E7306" t="s">
        <v>2</v>
      </c>
      <c r="F7306" t="str">
        <f>INDEX(tbl_produits[Nom normalisé], MATCH(tbl_data[[#This Row],[Spécialité]], tbl_produits[Nom original], 0))</f>
        <v>CYCLOPHOSPHAMIDE Sandoz 1000 mg, poudre pour solution injectable ou pour perfusion</v>
      </c>
      <c r="G7306" t="str">
        <f>INDEX(tbl_produits[Classe nom], MATCH(tbl_data[[#This Row],[NORM_Spécialité]], tbl_produits[Nom normalisé], 0))</f>
        <v>Antinéoplasiques et immunomodulateurs</v>
      </c>
      <c r="H7306">
        <f>YEAR(tbl_data[[#This Row],[Date_rapport]])</f>
        <v>2023</v>
      </c>
      <c r="I7306" t="str">
        <f>INDEX(tbl_produits[Molécule extraite], MATCH(tbl_data[[#This Row],[NORM_Spécialité]], tbl_produits[Nom normalisé], 0))</f>
        <v>Cyclophosphamide</v>
      </c>
      <c r="J7306" s="34">
        <f>DATE(LEFT(tbl_data[[#This Row],[Date_rapport]], 4), MID(tbl_data[[#This Row],[Date_rapport]], 6, 2), RIGHT(tbl_data[[#This Row],[Date_rapport]], 2))</f>
        <v>45129</v>
      </c>
    </row>
    <row r="7307" spans="1:10" x14ac:dyDescent="0.2">
      <c r="A7307" s="28" t="s">
        <v>2037</v>
      </c>
      <c r="B7307" t="s">
        <v>3</v>
      </c>
      <c r="C7307" s="28" t="s">
        <v>824</v>
      </c>
      <c r="D7307" t="s">
        <v>780</v>
      </c>
      <c r="E7307" t="s">
        <v>2</v>
      </c>
      <c r="F7307" t="str">
        <f>INDEX(tbl_produits[Nom normalisé], MATCH(tbl_data[[#This Row],[Spécialité]], tbl_produits[Nom original], 0))</f>
        <v>MIVACRON 10 mg/5 ml et 20 mg/10 ml, solution injectable (IV)</v>
      </c>
      <c r="G7307" t="str">
        <f>INDEX(tbl_produits[Classe nom], MATCH(tbl_data[[#This Row],[NORM_Spécialité]], tbl_produits[Nom normalisé], 0))</f>
        <v xml:space="preserve">Système musculo-squelettique </v>
      </c>
      <c r="H7307">
        <f>YEAR(tbl_data[[#This Row],[Date_rapport]])</f>
        <v>2023</v>
      </c>
      <c r="I7307" t="str">
        <f>INDEX(tbl_produits[Molécule extraite], MATCH(tbl_data[[#This Row],[NORM_Spécialité]], tbl_produits[Nom normalisé], 0))</f>
        <v>Chlorure de mivacurium</v>
      </c>
      <c r="J7307" s="34">
        <f>DATE(LEFT(tbl_data[[#This Row],[Date_rapport]], 4), MID(tbl_data[[#This Row],[Date_rapport]], 6, 2), RIGHT(tbl_data[[#This Row],[Date_rapport]], 2))</f>
        <v>45129</v>
      </c>
    </row>
    <row r="7308" spans="1:10" x14ac:dyDescent="0.2">
      <c r="A7308" s="28" t="s">
        <v>2037</v>
      </c>
      <c r="B7308" t="s">
        <v>3</v>
      </c>
      <c r="C7308" s="28" t="s">
        <v>828</v>
      </c>
      <c r="D7308" t="s">
        <v>829</v>
      </c>
      <c r="E7308" t="s">
        <v>2</v>
      </c>
      <c r="F7308" t="str">
        <f>INDEX(tbl_produits[Nom normalisé], MATCH(tbl_data[[#This Row],[Spécialité]], tbl_produits[Nom original], 0))</f>
        <v>LEVOBUPIVACAINE Kabi 1,25mg/mL, solution pour perfusion</v>
      </c>
      <c r="G7308" t="str">
        <f>INDEX(tbl_produits[Classe nom], MATCH(tbl_data[[#This Row],[NORM_Spécialité]], tbl_produits[Nom normalisé], 0))</f>
        <v>Système nerveux</v>
      </c>
      <c r="H7308">
        <f>YEAR(tbl_data[[#This Row],[Date_rapport]])</f>
        <v>2023</v>
      </c>
      <c r="I7308" t="str">
        <f>INDEX(tbl_produits[Molécule extraite], MATCH(tbl_data[[#This Row],[NORM_Spécialité]], tbl_produits[Nom normalisé], 0))</f>
        <v>Lévobupivacaïne (chlorhydrate de)</v>
      </c>
      <c r="J7308" s="34">
        <f>DATE(LEFT(tbl_data[[#This Row],[Date_rapport]], 4), MID(tbl_data[[#This Row],[Date_rapport]], 6, 2), RIGHT(tbl_data[[#This Row],[Date_rapport]], 2))</f>
        <v>45129</v>
      </c>
    </row>
    <row r="7309" spans="1:10" x14ac:dyDescent="0.2">
      <c r="A7309" s="28" t="s">
        <v>2037</v>
      </c>
      <c r="B7309" t="s">
        <v>9</v>
      </c>
      <c r="C7309" s="28" t="s">
        <v>828</v>
      </c>
      <c r="D7309" t="s">
        <v>830</v>
      </c>
      <c r="E7309" t="s">
        <v>2</v>
      </c>
      <c r="F7309" t="str">
        <f>INDEX(tbl_produits[Nom normalisé], MATCH(tbl_data[[#This Row],[Spécialité]], tbl_produits[Nom original], 0))</f>
        <v>LEVOBUPIVACAINE Kabi 2,5mg/mL et 5mg/mL, solution injectable/pour perfusion</v>
      </c>
      <c r="G7309" t="str">
        <f>INDEX(tbl_produits[Classe nom], MATCH(tbl_data[[#This Row],[NORM_Spécialité]], tbl_produits[Nom normalisé], 0))</f>
        <v>Système nerveux</v>
      </c>
      <c r="H7309">
        <f>YEAR(tbl_data[[#This Row],[Date_rapport]])</f>
        <v>2023</v>
      </c>
      <c r="I7309" t="str">
        <f>INDEX(tbl_produits[Molécule extraite], MATCH(tbl_data[[#This Row],[NORM_Spécialité]], tbl_produits[Nom normalisé], 0))</f>
        <v>Lévobupivacaïne (chlorhydrate de)</v>
      </c>
      <c r="J7309" s="34">
        <f>DATE(LEFT(tbl_data[[#This Row],[Date_rapport]], 4), MID(tbl_data[[#This Row],[Date_rapport]], 6, 2), RIGHT(tbl_data[[#This Row],[Date_rapport]], 2))</f>
        <v>45129</v>
      </c>
    </row>
    <row r="7310" spans="1:10" x14ac:dyDescent="0.2">
      <c r="A7310" s="28" t="s">
        <v>2037</v>
      </c>
      <c r="B7310" t="s">
        <v>9</v>
      </c>
      <c r="C7310" s="28" t="s">
        <v>844</v>
      </c>
      <c r="D7310" t="s">
        <v>774</v>
      </c>
      <c r="E7310" t="s">
        <v>2</v>
      </c>
      <c r="F7310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7310" t="str">
        <f>INDEX(tbl_produits[Classe nom], MATCH(tbl_data[[#This Row],[NORM_Spécialité]], tbl_produits[Nom normalisé], 0))</f>
        <v>Sang et organes hématopoïétiques</v>
      </c>
      <c r="H7310">
        <f>YEAR(tbl_data[[#This Row],[Date_rapport]])</f>
        <v>2023</v>
      </c>
      <c r="I7310" t="str">
        <f>INDEX(tbl_produits[Molécule extraite], MATCH(tbl_data[[#This Row],[NORM_Spécialité]], tbl_produits[Nom normalisé], 0))</f>
        <v>Époétine alfa</v>
      </c>
      <c r="J7310" s="34">
        <f>DATE(LEFT(tbl_data[[#This Row],[Date_rapport]], 4), MID(tbl_data[[#This Row],[Date_rapport]], 6, 2), RIGHT(tbl_data[[#This Row],[Date_rapport]], 2))</f>
        <v>45129</v>
      </c>
    </row>
    <row r="7311" spans="1:10" x14ac:dyDescent="0.2">
      <c r="A7311" s="28" t="s">
        <v>2037</v>
      </c>
      <c r="B7311" t="s">
        <v>3</v>
      </c>
      <c r="C7311" s="28" t="s">
        <v>846</v>
      </c>
      <c r="D7311" t="s">
        <v>645</v>
      </c>
      <c r="E7311" t="s">
        <v>2</v>
      </c>
      <c r="F7311" t="str">
        <f>INDEX(tbl_produits[Nom normalisé], MATCH(tbl_data[[#This Row],[Spécialité]], tbl_produits[Nom original], 0))</f>
        <v>ACTOSOLV 100 000 UI et 600 000 UI, poudre pour solution injectable / pour perfusion</v>
      </c>
      <c r="G7311" t="str">
        <f>INDEX(tbl_produits[Classe nom], MATCH(tbl_data[[#This Row],[NORM_Spécialité]], tbl_produits[Nom normalisé], 0))</f>
        <v>Sang et organes hématopoïétiques</v>
      </c>
      <c r="H7311">
        <f>YEAR(tbl_data[[#This Row],[Date_rapport]])</f>
        <v>2023</v>
      </c>
      <c r="I7311" t="str">
        <f>INDEX(tbl_produits[Molécule extraite], MATCH(tbl_data[[#This Row],[NORM_Spécialité]], tbl_produits[Nom normalisé], 0))</f>
        <v>Urokinase</v>
      </c>
      <c r="J7311" s="34">
        <f>DATE(LEFT(tbl_data[[#This Row],[Date_rapport]], 4), MID(tbl_data[[#This Row],[Date_rapport]], 6, 2), RIGHT(tbl_data[[#This Row],[Date_rapport]], 2))</f>
        <v>45129</v>
      </c>
    </row>
    <row r="7312" spans="1:10" x14ac:dyDescent="0.2">
      <c r="A7312" s="28" t="s">
        <v>2037</v>
      </c>
      <c r="B7312" t="s">
        <v>9</v>
      </c>
      <c r="C7312" s="28" t="s">
        <v>758</v>
      </c>
      <c r="D7312" t="s">
        <v>731</v>
      </c>
      <c r="E7312" t="s">
        <v>2</v>
      </c>
      <c r="F7312" t="str">
        <f>INDEX(tbl_produits[Nom normalisé], MATCH(tbl_data[[#This Row],[Spécialité]], tbl_produits[Nom original], 0))</f>
        <v>ATRACURIUM Hospira 10 mg/ml, solution injectable</v>
      </c>
      <c r="G7312" t="str">
        <f>INDEX(tbl_produits[Classe nom], MATCH(tbl_data[[#This Row],[NORM_Spécialité]], tbl_produits[Nom normalisé], 0))</f>
        <v xml:space="preserve">Système musculo-squelettique </v>
      </c>
      <c r="H7312">
        <f>YEAR(tbl_data[[#This Row],[Date_rapport]])</f>
        <v>2023</v>
      </c>
      <c r="I7312" t="str">
        <f>INDEX(tbl_produits[Molécule extraite], MATCH(tbl_data[[#This Row],[NORM_Spécialité]], tbl_produits[Nom normalisé], 0))</f>
        <v>Atracurium</v>
      </c>
      <c r="J7312" s="34">
        <f>DATE(LEFT(tbl_data[[#This Row],[Date_rapport]], 4), MID(tbl_data[[#This Row],[Date_rapport]], 6, 2), RIGHT(tbl_data[[#This Row],[Date_rapport]], 2))</f>
        <v>45129</v>
      </c>
    </row>
    <row r="7313" spans="1:10" x14ac:dyDescent="0.2">
      <c r="A7313" s="28" t="s">
        <v>2037</v>
      </c>
      <c r="B7313" t="s">
        <v>9</v>
      </c>
      <c r="C7313" s="28" t="s">
        <v>772</v>
      </c>
      <c r="D7313" t="s">
        <v>775</v>
      </c>
      <c r="E7313" t="s">
        <v>2</v>
      </c>
      <c r="F7313" t="str">
        <f>INDEX(tbl_produits[Nom normalisé], MATCH(tbl_data[[#This Row],[Spécialité]], tbl_produits[Nom original], 0))</f>
        <v>ADEPAL, comprimé enrobé</v>
      </c>
      <c r="G7313" t="str">
        <f>INDEX(tbl_produits[Classe nom], MATCH(tbl_data[[#This Row],[NORM_Spécialité]], tbl_produits[Nom normalisé], 0))</f>
        <v>Système génito-urinaire et hormones sexuelles</v>
      </c>
      <c r="H7313">
        <f>YEAR(tbl_data[[#This Row],[Date_rapport]])</f>
        <v>2023</v>
      </c>
      <c r="I7313" t="str">
        <f>INDEX(tbl_produits[Molécule extraite], MATCH(tbl_data[[#This Row],[NORM_Spécialité]], tbl_produits[Nom normalisé], 0))</f>
        <v>Éthinylestradiol/Levonorgestrel</v>
      </c>
      <c r="J7313" s="34">
        <f>DATE(LEFT(tbl_data[[#This Row],[Date_rapport]], 4), MID(tbl_data[[#This Row],[Date_rapport]], 6, 2), RIGHT(tbl_data[[#This Row],[Date_rapport]], 2))</f>
        <v>45129</v>
      </c>
    </row>
    <row r="7314" spans="1:10" x14ac:dyDescent="0.2">
      <c r="A7314" s="28" t="s">
        <v>2037</v>
      </c>
      <c r="B7314" t="s">
        <v>3</v>
      </c>
      <c r="C7314" s="28" t="s">
        <v>772</v>
      </c>
      <c r="D7314" t="s">
        <v>776</v>
      </c>
      <c r="E7314" t="s">
        <v>2</v>
      </c>
      <c r="F7314" t="str">
        <f>INDEX(tbl_produits[Nom normalisé], MATCH(tbl_data[[#This Row],[Spécialité]], tbl_produits[Nom original], 0))</f>
        <v>SPÉCIALITÉS à base de quinapril/hydrochlorothiazide, comprimé pelliculé</v>
      </c>
      <c r="G7314" t="str">
        <f>INDEX(tbl_produits[Classe nom], MATCH(tbl_data[[#This Row],[NORM_Spécialité]], tbl_produits[Nom normalisé], 0))</f>
        <v>Système cardiovasculaire</v>
      </c>
      <c r="H7314">
        <f>YEAR(tbl_data[[#This Row],[Date_rapport]])</f>
        <v>2023</v>
      </c>
      <c r="I7314" t="str">
        <f>INDEX(tbl_produits[Molécule extraite], MATCH(tbl_data[[#This Row],[NORM_Spécialité]], tbl_produits[Nom normalisé], 0))</f>
        <v>Hydrochlorothiazide, quinapril (chlorhydrate de)</v>
      </c>
      <c r="J7314" s="34">
        <f>DATE(LEFT(tbl_data[[#This Row],[Date_rapport]], 4), MID(tbl_data[[#This Row],[Date_rapport]], 6, 2), RIGHT(tbl_data[[#This Row],[Date_rapport]], 2))</f>
        <v>45129</v>
      </c>
    </row>
    <row r="7315" spans="1:10" x14ac:dyDescent="0.2">
      <c r="A7315" s="28" t="s">
        <v>2037</v>
      </c>
      <c r="B7315" t="s">
        <v>9</v>
      </c>
      <c r="C7315" s="28" t="s">
        <v>779</v>
      </c>
      <c r="D7315" t="s">
        <v>781</v>
      </c>
      <c r="E7315" t="s">
        <v>2</v>
      </c>
      <c r="F7315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7315" t="str">
        <f>INDEX(tbl_produits[Classe nom], MATCH(tbl_data[[#This Row],[NORM_Spécialité]], tbl_produits[Nom normalisé], 0))</f>
        <v>Anti-infectieux à usage systémique</v>
      </c>
      <c r="H7315">
        <f>YEAR(tbl_data[[#This Row],[Date_rapport]])</f>
        <v>2023</v>
      </c>
      <c r="I7315" t="str">
        <f>INDEX(tbl_produits[Molécule extraite], MATCH(tbl_data[[#This Row],[NORM_Spécialité]], tbl_produits[Nom normalisé], 0))</f>
        <v>Immunoglobuline humaine normale (IgG)</v>
      </c>
      <c r="J7315" s="34">
        <f>DATE(LEFT(tbl_data[[#This Row],[Date_rapport]], 4), MID(tbl_data[[#This Row],[Date_rapport]], 6, 2), RIGHT(tbl_data[[#This Row],[Date_rapport]], 2))</f>
        <v>45129</v>
      </c>
    </row>
    <row r="7316" spans="1:10" x14ac:dyDescent="0.2">
      <c r="A7316" s="28" t="s">
        <v>2037</v>
      </c>
      <c r="B7316" t="s">
        <v>3</v>
      </c>
      <c r="C7316" s="28" t="s">
        <v>782</v>
      </c>
      <c r="D7316" t="s">
        <v>783</v>
      </c>
      <c r="E7316" t="s">
        <v>2</v>
      </c>
      <c r="F7316" t="str">
        <f>INDEX(tbl_produits[Nom normalisé], MATCH(tbl_data[[#This Row],[Spécialité]], tbl_produits[Nom original], 0))</f>
        <v>AUGMENTIN 500 mg/50 mg, poudre pour solution injectable/pour perfusion (IV)</v>
      </c>
      <c r="G7316" t="str">
        <f>INDEX(tbl_produits[Classe nom], MATCH(tbl_data[[#This Row],[NORM_Spécialité]], tbl_produits[Nom normalisé], 0))</f>
        <v>Anti-infectieux à usage systémique</v>
      </c>
      <c r="H7316">
        <f>YEAR(tbl_data[[#This Row],[Date_rapport]])</f>
        <v>2023</v>
      </c>
      <c r="I7316" t="str">
        <f>INDEX(tbl_produits[Molécule extraite], MATCH(tbl_data[[#This Row],[NORM_Spécialité]], tbl_produits[Nom normalisé], 0))</f>
        <v>Amoxicilline / acide clavulanique</v>
      </c>
      <c r="J7316" s="34">
        <f>DATE(LEFT(tbl_data[[#This Row],[Date_rapport]], 4), MID(tbl_data[[#This Row],[Date_rapport]], 6, 2), RIGHT(tbl_data[[#This Row],[Date_rapport]], 2))</f>
        <v>45129</v>
      </c>
    </row>
    <row r="7317" spans="1:10" x14ac:dyDescent="0.2">
      <c r="A7317" s="28" t="s">
        <v>2037</v>
      </c>
      <c r="B7317" t="s">
        <v>9</v>
      </c>
      <c r="C7317" s="28" t="s">
        <v>788</v>
      </c>
      <c r="D7317" t="s">
        <v>790</v>
      </c>
      <c r="E7317" t="s">
        <v>2</v>
      </c>
      <c r="F7317" t="str">
        <f>INDEX(tbl_produits[Nom normalisé], MATCH(tbl_data[[#This Row],[Spécialité]], tbl_produits[Nom original], 0))</f>
        <v xml:space="preserve">PROSTIONE VR 0,5 mg/ml, solution injectable </v>
      </c>
      <c r="G7317" t="str">
        <f>INDEX(tbl_produits[Classe nom], MATCH(tbl_data[[#This Row],[NORM_Spécialité]], tbl_produits[Nom normalisé], 0))</f>
        <v>Système cardiovasculaire</v>
      </c>
      <c r="H7317">
        <f>YEAR(tbl_data[[#This Row],[Date_rapport]])</f>
        <v>2023</v>
      </c>
      <c r="I7317" t="str">
        <f>INDEX(tbl_produits[Molécule extraite], MATCH(tbl_data[[#This Row],[NORM_Spécialité]], tbl_produits[Nom normalisé], 0))</f>
        <v>Alprostadil</v>
      </c>
      <c r="J7317" s="34">
        <f>DATE(LEFT(tbl_data[[#This Row],[Date_rapport]], 4), MID(tbl_data[[#This Row],[Date_rapport]], 6, 2), RIGHT(tbl_data[[#This Row],[Date_rapport]], 2))</f>
        <v>45129</v>
      </c>
    </row>
    <row r="7318" spans="1:10" x14ac:dyDescent="0.2">
      <c r="A7318" s="28" t="s">
        <v>2037</v>
      </c>
      <c r="B7318" t="s">
        <v>11</v>
      </c>
      <c r="C7318" s="28" t="s">
        <v>806</v>
      </c>
      <c r="D7318" t="s">
        <v>808</v>
      </c>
      <c r="E7318" t="s">
        <v>2</v>
      </c>
      <c r="F7318" t="str">
        <f>INDEX(tbl_produits[Nom normalisé], MATCH(tbl_data[[#This Row],[Spécialité]], tbl_produits[Nom original], 0))</f>
        <v>IOBENGUANE (131I) pour thérapie CIS bio international 370 MBq/mL, solution pour perfusion</v>
      </c>
      <c r="G7318" t="str">
        <f>INDEX(tbl_produits[Classe nom], MATCH(tbl_data[[#This Row],[NORM_Spécialité]], tbl_produits[Nom normalisé], 0))</f>
        <v>Divers</v>
      </c>
      <c r="H7318">
        <f>YEAR(tbl_data[[#This Row],[Date_rapport]])</f>
        <v>2023</v>
      </c>
      <c r="I7318" t="str">
        <f>INDEX(tbl_produits[Molécule extraite], MATCH(tbl_data[[#This Row],[NORM_Spécialité]], tbl_produits[Nom normalisé], 0))</f>
        <v>Iobenguane (131I)</v>
      </c>
      <c r="J7318" s="34">
        <f>DATE(LEFT(tbl_data[[#This Row],[Date_rapport]], 4), MID(tbl_data[[#This Row],[Date_rapport]], 6, 2), RIGHT(tbl_data[[#This Row],[Date_rapport]], 2))</f>
        <v>45129</v>
      </c>
    </row>
    <row r="7319" spans="1:10" x14ac:dyDescent="0.2">
      <c r="A7319" s="28" t="s">
        <v>2037</v>
      </c>
      <c r="B7319" t="s">
        <v>9</v>
      </c>
      <c r="C7319" s="28" t="s">
        <v>810</v>
      </c>
      <c r="D7319" t="s">
        <v>811</v>
      </c>
      <c r="E7319" t="s">
        <v>2</v>
      </c>
      <c r="F7319" t="str">
        <f>INDEX(tbl_produits[Nom normalisé], MATCH(tbl_data[[#This Row],[Spécialité]], tbl_produits[Nom original], 0))</f>
        <v xml:space="preserve">PARACÉTAMOL Carelide 10 mg/ml, solution pour perfusion poches de 50ml </v>
      </c>
      <c r="G7319" t="str">
        <f>INDEX(tbl_produits[Classe nom], MATCH(tbl_data[[#This Row],[NORM_Spécialité]], tbl_produits[Nom normalisé], 0))</f>
        <v>Système nerveux</v>
      </c>
      <c r="H7319">
        <f>YEAR(tbl_data[[#This Row],[Date_rapport]])</f>
        <v>2023</v>
      </c>
      <c r="I7319" t="str">
        <f>INDEX(tbl_produits[Molécule extraite], MATCH(tbl_data[[#This Row],[NORM_Spécialité]], tbl_produits[Nom normalisé], 0))</f>
        <v>Paracétamol</v>
      </c>
      <c r="J7319" s="34">
        <f>DATE(LEFT(tbl_data[[#This Row],[Date_rapport]], 4), MID(tbl_data[[#This Row],[Date_rapport]], 6, 2), RIGHT(tbl_data[[#This Row],[Date_rapport]], 2))</f>
        <v>45129</v>
      </c>
    </row>
    <row r="7320" spans="1:10" x14ac:dyDescent="0.2">
      <c r="A7320" s="28" t="s">
        <v>2037</v>
      </c>
      <c r="B7320" t="s">
        <v>9</v>
      </c>
      <c r="C7320" s="28" t="s">
        <v>678</v>
      </c>
      <c r="D7320" t="s">
        <v>682</v>
      </c>
      <c r="E7320" t="s">
        <v>2</v>
      </c>
      <c r="F7320" t="str">
        <f>INDEX(tbl_produits[Nom normalisé], MATCH(tbl_data[[#This Row],[Spécialité]], tbl_produits[Nom original], 0))</f>
        <v>MÉTHOXSALÈNE Macopharma 20 microgrammes/mL, solution pour la modification de la fraction sanguine</v>
      </c>
      <c r="G7320" t="str">
        <f>INDEX(tbl_produits[Classe nom], MATCH(tbl_data[[#This Row],[NORM_Spécialité]], tbl_produits[Nom normalisé], 0))</f>
        <v>Antinéoplasiques et immunomodulateurs</v>
      </c>
      <c r="H7320">
        <f>YEAR(tbl_data[[#This Row],[Date_rapport]])</f>
        <v>2023</v>
      </c>
      <c r="I7320" t="str">
        <f>INDEX(tbl_produits[Molécule extraite], MATCH(tbl_data[[#This Row],[NORM_Spécialité]], tbl_produits[Nom normalisé], 0))</f>
        <v>Méthoxsalène</v>
      </c>
      <c r="J7320" s="34">
        <f>DATE(LEFT(tbl_data[[#This Row],[Date_rapport]], 4), MID(tbl_data[[#This Row],[Date_rapport]], 6, 2), RIGHT(tbl_data[[#This Row],[Date_rapport]], 2))</f>
        <v>45129</v>
      </c>
    </row>
    <row r="7321" spans="1:10" x14ac:dyDescent="0.2">
      <c r="A7321" s="28" t="s">
        <v>2037</v>
      </c>
      <c r="B7321" t="s">
        <v>3</v>
      </c>
      <c r="C7321" s="28" t="s">
        <v>684</v>
      </c>
      <c r="D7321" t="s">
        <v>688</v>
      </c>
      <c r="E7321" t="s">
        <v>2</v>
      </c>
      <c r="F7321" t="str">
        <f>INDEX(tbl_produits[Nom normalisé], MATCH(tbl_data[[#This Row],[Spécialité]], tbl_produits[Nom original], 0))</f>
        <v xml:space="preserve">ACTONEL 35 mg, comprimé gastro-résistant </v>
      </c>
      <c r="G7321" t="str">
        <f>INDEX(tbl_produits[Classe nom], MATCH(tbl_data[[#This Row],[NORM_Spécialité]], tbl_produits[Nom normalisé], 0))</f>
        <v xml:space="preserve">Système musculo-squelettique </v>
      </c>
      <c r="H7321">
        <f>YEAR(tbl_data[[#This Row],[Date_rapport]])</f>
        <v>2023</v>
      </c>
      <c r="I7321" t="str">
        <f>INDEX(tbl_produits[Molécule extraite], MATCH(tbl_data[[#This Row],[NORM_Spécialité]], tbl_produits[Nom normalisé], 0))</f>
        <v>Risédronate monosodique</v>
      </c>
      <c r="J7321" s="34">
        <f>DATE(LEFT(tbl_data[[#This Row],[Date_rapport]], 4), MID(tbl_data[[#This Row],[Date_rapport]], 6, 2), RIGHT(tbl_data[[#This Row],[Date_rapport]], 2))</f>
        <v>45129</v>
      </c>
    </row>
    <row r="7322" spans="1:10" x14ac:dyDescent="0.2">
      <c r="A7322" s="28" t="s">
        <v>2037</v>
      </c>
      <c r="B7322" t="s">
        <v>9</v>
      </c>
      <c r="C7322" s="28" t="s">
        <v>701</v>
      </c>
      <c r="D7322" t="s">
        <v>703</v>
      </c>
      <c r="E7322" t="s">
        <v>2</v>
      </c>
      <c r="F7322" t="str">
        <f>INDEX(tbl_produits[Nom normalisé], MATCH(tbl_data[[#This Row],[Spécialité]], tbl_produits[Nom original], 0))</f>
        <v>VISIPAQUE 270 mg d’I/ml – 320 mg d’I/ml, solution injectable</v>
      </c>
      <c r="G7322" t="str">
        <f>INDEX(tbl_produits[Classe nom], MATCH(tbl_data[[#This Row],[NORM_Spécialité]], tbl_produits[Nom normalisé], 0))</f>
        <v>Divers</v>
      </c>
      <c r="H7322">
        <f>YEAR(tbl_data[[#This Row],[Date_rapport]])</f>
        <v>2023</v>
      </c>
      <c r="I7322" t="str">
        <f>INDEX(tbl_produits[Molécule extraite], MATCH(tbl_data[[#This Row],[NORM_Spécialité]], tbl_produits[Nom normalisé], 0))</f>
        <v>Iodixanol</v>
      </c>
      <c r="J7322" s="34">
        <f>DATE(LEFT(tbl_data[[#This Row],[Date_rapport]], 4), MID(tbl_data[[#This Row],[Date_rapport]], 6, 2), RIGHT(tbl_data[[#This Row],[Date_rapport]], 2))</f>
        <v>45129</v>
      </c>
    </row>
    <row r="7323" spans="1:10" x14ac:dyDescent="0.2">
      <c r="A7323" s="28" t="s">
        <v>2037</v>
      </c>
      <c r="B7323" t="s">
        <v>9</v>
      </c>
      <c r="C7323" s="28" t="s">
        <v>735</v>
      </c>
      <c r="D7323" t="s">
        <v>737</v>
      </c>
      <c r="E7323" t="s">
        <v>2</v>
      </c>
      <c r="F7323" t="str">
        <f>INDEX(tbl_produits[Nom normalisé], MATCH(tbl_data[[#This Row],[Spécialité]], tbl_produits[Nom original], 0))</f>
        <v>ROPIVACAINE 7,5 mg/ml, solution injectable en ampoul</v>
      </c>
      <c r="G7323" t="str">
        <f>INDEX(tbl_produits[Classe nom], MATCH(tbl_data[[#This Row],[NORM_Spécialité]], tbl_produits[Nom normalisé], 0))</f>
        <v>Système nerveux</v>
      </c>
      <c r="H7323">
        <f>YEAR(tbl_data[[#This Row],[Date_rapport]])</f>
        <v>2023</v>
      </c>
      <c r="I7323" t="str">
        <f>INDEX(tbl_produits[Molécule extraite], MATCH(tbl_data[[#This Row],[NORM_Spécialité]], tbl_produits[Nom normalisé], 0))</f>
        <v>Ropivacaïne (chlorhydrate de)</v>
      </c>
      <c r="J7323" s="34">
        <f>DATE(LEFT(tbl_data[[#This Row],[Date_rapport]], 4), MID(tbl_data[[#This Row],[Date_rapport]], 6, 2), RIGHT(tbl_data[[#This Row],[Date_rapport]], 2))</f>
        <v>45129</v>
      </c>
    </row>
    <row r="7324" spans="1:10" x14ac:dyDescent="0.2">
      <c r="A7324" s="28" t="s">
        <v>2037</v>
      </c>
      <c r="B7324" t="s">
        <v>9</v>
      </c>
      <c r="C7324" s="28" t="s">
        <v>735</v>
      </c>
      <c r="D7324" t="s">
        <v>625</v>
      </c>
      <c r="E7324" t="s">
        <v>2</v>
      </c>
      <c r="F7324" t="str">
        <f>INDEX(tbl_produits[Nom normalisé], MATCH(tbl_data[[#This Row],[Spécialité]], tbl_produits[Nom original], 0))</f>
        <v xml:space="preserve">ROPIVACAINE 2 mg/ml, solution pour perfusion en poche et en ampoules </v>
      </c>
      <c r="G7324" t="str">
        <f>INDEX(tbl_produits[Classe nom], MATCH(tbl_data[[#This Row],[NORM_Spécialité]], tbl_produits[Nom normalisé], 0))</f>
        <v>Système nerveux</v>
      </c>
      <c r="H7324">
        <f>YEAR(tbl_data[[#This Row],[Date_rapport]])</f>
        <v>2023</v>
      </c>
      <c r="I7324" t="str">
        <f>INDEX(tbl_produits[Molécule extraite], MATCH(tbl_data[[#This Row],[NORM_Spécialité]], tbl_produits[Nom normalisé], 0))</f>
        <v>Ropivacaïne (chlorhydrate de)</v>
      </c>
      <c r="J7324" s="34">
        <f>DATE(LEFT(tbl_data[[#This Row],[Date_rapport]], 4), MID(tbl_data[[#This Row],[Date_rapport]], 6, 2), RIGHT(tbl_data[[#This Row],[Date_rapport]], 2))</f>
        <v>45129</v>
      </c>
    </row>
    <row r="7325" spans="1:10" x14ac:dyDescent="0.2">
      <c r="A7325" s="28" t="s">
        <v>2037</v>
      </c>
      <c r="B7325" t="s">
        <v>9</v>
      </c>
      <c r="C7325" s="28" t="s">
        <v>740</v>
      </c>
      <c r="D7325" t="s">
        <v>741</v>
      </c>
      <c r="E7325" t="s">
        <v>2</v>
      </c>
      <c r="F7325" t="str">
        <f>INDEX(tbl_produits[Nom normalisé], MATCH(tbl_data[[#This Row],[Spécialité]], tbl_produits[Nom original], 0))</f>
        <v>UVADEX 20 microgrammes/ml, solution pour la modification de la fraction sanguine</v>
      </c>
      <c r="G7325" t="str">
        <f>INDEX(tbl_produits[Classe nom], MATCH(tbl_data[[#This Row],[NORM_Spécialité]], tbl_produits[Nom normalisé], 0))</f>
        <v>Antinéoplasiques et immunomodulateurs</v>
      </c>
      <c r="H7325">
        <f>YEAR(tbl_data[[#This Row],[Date_rapport]])</f>
        <v>2023</v>
      </c>
      <c r="I7325" t="str">
        <f>INDEX(tbl_produits[Molécule extraite], MATCH(tbl_data[[#This Row],[NORM_Spécialité]], tbl_produits[Nom normalisé], 0))</f>
        <v>Méthoxsalène</v>
      </c>
      <c r="J7325" s="34">
        <f>DATE(LEFT(tbl_data[[#This Row],[Date_rapport]], 4), MID(tbl_data[[#This Row],[Date_rapport]], 6, 2), RIGHT(tbl_data[[#This Row],[Date_rapport]], 2))</f>
        <v>45129</v>
      </c>
    </row>
    <row r="7326" spans="1:10" x14ac:dyDescent="0.2">
      <c r="A7326" s="28" t="s">
        <v>2037</v>
      </c>
      <c r="B7326" t="s">
        <v>3</v>
      </c>
      <c r="C7326" s="28" t="s">
        <v>748</v>
      </c>
      <c r="D7326" t="s">
        <v>749</v>
      </c>
      <c r="E7326" t="s">
        <v>2</v>
      </c>
      <c r="F7326" t="str">
        <f>INDEX(tbl_produits[Nom normalisé], MATCH(tbl_data[[#This Row],[Spécialité]], tbl_produits[Nom original], 0))</f>
        <v>ROPIVACAINE Kabi 2 mg/ml, solution pour perfusion en poche de 200 ml</v>
      </c>
      <c r="G7326" t="str">
        <f>INDEX(tbl_produits[Classe nom], MATCH(tbl_data[[#This Row],[NORM_Spécialité]], tbl_produits[Nom normalisé], 0))</f>
        <v>Système nerveux</v>
      </c>
      <c r="H7326">
        <f>YEAR(tbl_data[[#This Row],[Date_rapport]])</f>
        <v>2023</v>
      </c>
      <c r="I7326" t="str">
        <f>INDEX(tbl_produits[Molécule extraite], MATCH(tbl_data[[#This Row],[NORM_Spécialité]], tbl_produits[Nom normalisé], 0))</f>
        <v>Ropivacaïne (chlorhydrate de)</v>
      </c>
      <c r="J7326" s="34">
        <f>DATE(LEFT(tbl_data[[#This Row],[Date_rapport]], 4), MID(tbl_data[[#This Row],[Date_rapport]], 6, 2), RIGHT(tbl_data[[#This Row],[Date_rapport]], 2))</f>
        <v>45129</v>
      </c>
    </row>
    <row r="7327" spans="1:10" x14ac:dyDescent="0.2">
      <c r="A7327" s="28" t="s">
        <v>2037</v>
      </c>
      <c r="B7327" t="s">
        <v>11</v>
      </c>
      <c r="C7327" s="28" t="s">
        <v>750</v>
      </c>
      <c r="D7327" t="s">
        <v>751</v>
      </c>
      <c r="E7327" t="s">
        <v>2</v>
      </c>
      <c r="F7327" t="str">
        <f>INDEX(tbl_produits[Nom normalisé], MATCH(tbl_data[[#This Row],[Spécialité]], tbl_produits[Nom original], 0))</f>
        <v>RIBAVIRINE BIOGARAN 200 mg/400 mg, comprimé pelliculé</v>
      </c>
      <c r="G7327" t="str">
        <f>INDEX(tbl_produits[Classe nom], MATCH(tbl_data[[#This Row],[NORM_Spécialité]], tbl_produits[Nom normalisé], 0))</f>
        <v>Anti-infectieux à usage systémique</v>
      </c>
      <c r="H7327">
        <f>YEAR(tbl_data[[#This Row],[Date_rapport]])</f>
        <v>2023</v>
      </c>
      <c r="I7327" t="str">
        <f>INDEX(tbl_produits[Molécule extraite], MATCH(tbl_data[[#This Row],[NORM_Spécialité]], tbl_produits[Nom normalisé], 0))</f>
        <v>Ribavirine</v>
      </c>
      <c r="J7327" s="34">
        <f>DATE(LEFT(tbl_data[[#This Row],[Date_rapport]], 4), MID(tbl_data[[#This Row],[Date_rapport]], 6, 2), RIGHT(tbl_data[[#This Row],[Date_rapport]], 2))</f>
        <v>45129</v>
      </c>
    </row>
    <row r="7328" spans="1:10" x14ac:dyDescent="0.2">
      <c r="A7328" s="28" t="s">
        <v>2037</v>
      </c>
      <c r="B7328" t="s">
        <v>3</v>
      </c>
      <c r="C7328" s="28" t="s">
        <v>752</v>
      </c>
      <c r="D7328" t="s">
        <v>754</v>
      </c>
      <c r="E7328" t="s">
        <v>2</v>
      </c>
      <c r="F7328" t="str">
        <f>INDEX(tbl_produits[Nom normalisé], MATCH(tbl_data[[#This Row],[Spécialité]], tbl_produits[Nom original], 0))</f>
        <v>ORENCIA 125 mg, solution injectable en seringue préremplie</v>
      </c>
      <c r="G7328" t="str">
        <f>INDEX(tbl_produits[Classe nom], MATCH(tbl_data[[#This Row],[NORM_Spécialité]], tbl_produits[Nom normalisé], 0))</f>
        <v>Antinéoplasiques et immunomodulateurs</v>
      </c>
      <c r="H7328">
        <f>YEAR(tbl_data[[#This Row],[Date_rapport]])</f>
        <v>2023</v>
      </c>
      <c r="I7328" t="str">
        <f>INDEX(tbl_produits[Molécule extraite], MATCH(tbl_data[[#This Row],[NORM_Spécialité]], tbl_produits[Nom normalisé], 0))</f>
        <v>Abatacept</v>
      </c>
      <c r="J7328" s="34">
        <f>DATE(LEFT(tbl_data[[#This Row],[Date_rapport]], 4), MID(tbl_data[[#This Row],[Date_rapport]], 6, 2), RIGHT(tbl_data[[#This Row],[Date_rapport]], 2))</f>
        <v>45129</v>
      </c>
    </row>
    <row r="7329" spans="1:10" x14ac:dyDescent="0.2">
      <c r="A7329" s="28" t="s">
        <v>2037</v>
      </c>
      <c r="B7329" t="s">
        <v>3</v>
      </c>
      <c r="C7329" s="28" t="s">
        <v>603</v>
      </c>
      <c r="D7329" t="s">
        <v>607</v>
      </c>
      <c r="E7329" t="s">
        <v>2</v>
      </c>
      <c r="F7329" t="str">
        <f>INDEX(tbl_produits[Nom normalisé], MATCH(tbl_data[[#This Row],[Spécialité]], tbl_produits[Nom original], 0))</f>
        <v>ACUITEL 5 mg et 20 mg, comprimé enrobé sécable</v>
      </c>
      <c r="G7329" t="str">
        <f>INDEX(tbl_produits[Classe nom], MATCH(tbl_data[[#This Row],[NORM_Spécialité]], tbl_produits[Nom normalisé], 0))</f>
        <v>Système cardiovasculaire</v>
      </c>
      <c r="H7329">
        <f>YEAR(tbl_data[[#This Row],[Date_rapport]])</f>
        <v>2023</v>
      </c>
      <c r="I7329" t="str">
        <f>INDEX(tbl_produits[Molécule extraite], MATCH(tbl_data[[#This Row],[NORM_Spécialité]], tbl_produits[Nom normalisé], 0))</f>
        <v>Chlorhydrate de quinapril</v>
      </c>
      <c r="J7329" s="34">
        <f>DATE(LEFT(tbl_data[[#This Row],[Date_rapport]], 4), MID(tbl_data[[#This Row],[Date_rapport]], 6, 2), RIGHT(tbl_data[[#This Row],[Date_rapport]], 2))</f>
        <v>45129</v>
      </c>
    </row>
    <row r="7330" spans="1:10" x14ac:dyDescent="0.2">
      <c r="A7330" s="28" t="s">
        <v>2037</v>
      </c>
      <c r="B7330" t="s">
        <v>9</v>
      </c>
      <c r="C7330" s="28" t="s">
        <v>608</v>
      </c>
      <c r="D7330" t="s">
        <v>611</v>
      </c>
      <c r="E7330" t="s">
        <v>2</v>
      </c>
      <c r="F7330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7330" t="str">
        <f>INDEX(tbl_produits[Classe nom], MATCH(tbl_data[[#This Row],[NORM_Spécialité]], tbl_produits[Nom normalisé], 0))</f>
        <v>Système nerveux</v>
      </c>
      <c r="H7330">
        <f>YEAR(tbl_data[[#This Row],[Date_rapport]])</f>
        <v>2023</v>
      </c>
      <c r="I7330" t="str">
        <f>INDEX(tbl_produits[Molécule extraite], MATCH(tbl_data[[#This Row],[NORM_Spécialité]], tbl_produits[Nom normalisé], 0))</f>
        <v>Rémifentanil (chlorhydrate de)</v>
      </c>
      <c r="J7330" s="34">
        <f>DATE(LEFT(tbl_data[[#This Row],[Date_rapport]], 4), MID(tbl_data[[#This Row],[Date_rapport]], 6, 2), RIGHT(tbl_data[[#This Row],[Date_rapport]], 2))</f>
        <v>45129</v>
      </c>
    </row>
    <row r="7331" spans="1:10" x14ac:dyDescent="0.2">
      <c r="A7331" s="28" t="s">
        <v>2037</v>
      </c>
      <c r="B7331" t="s">
        <v>11</v>
      </c>
      <c r="C7331" s="28" t="s">
        <v>617</v>
      </c>
      <c r="D7331" t="s">
        <v>618</v>
      </c>
      <c r="E7331" t="s">
        <v>2</v>
      </c>
      <c r="F7331" t="str">
        <f>INDEX(tbl_produits[Nom normalisé], MATCH(tbl_data[[#This Row],[Spécialité]], tbl_produits[Nom original], 0))</f>
        <v>DIGIDOT 80mg, poudre pour solution pour perfusion (Digifab importation)</v>
      </c>
      <c r="G7331" t="str">
        <f>INDEX(tbl_produits[Classe nom], MATCH(tbl_data[[#This Row],[NORM_Spécialité]], tbl_produits[Nom normalisé], 0))</f>
        <v>Divers</v>
      </c>
      <c r="H7331">
        <f>YEAR(tbl_data[[#This Row],[Date_rapport]])</f>
        <v>2023</v>
      </c>
      <c r="I7331" t="str">
        <f>INDEX(tbl_produits[Molécule extraite], MATCH(tbl_data[[#This Row],[NORM_Spécialité]], tbl_produits[Nom normalisé], 0))</f>
        <v>Fragment Fab d’immunoglobuline antidigitalique ovin</v>
      </c>
      <c r="J7331" s="34">
        <f>DATE(LEFT(tbl_data[[#This Row],[Date_rapport]], 4), MID(tbl_data[[#This Row],[Date_rapport]], 6, 2), RIGHT(tbl_data[[#This Row],[Date_rapport]], 2))</f>
        <v>45129</v>
      </c>
    </row>
    <row r="7332" spans="1:10" x14ac:dyDescent="0.2">
      <c r="A7332" s="28" t="s">
        <v>2037</v>
      </c>
      <c r="B7332" t="s">
        <v>3</v>
      </c>
      <c r="C7332" s="28" t="s">
        <v>617</v>
      </c>
      <c r="D7332" t="s">
        <v>619</v>
      </c>
      <c r="E7332" t="s">
        <v>2</v>
      </c>
      <c r="F7332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7332" t="str">
        <f>INDEX(tbl_produits[Classe nom], MATCH(tbl_data[[#This Row],[NORM_Spécialité]], tbl_produits[Nom normalisé], 0))</f>
        <v>Système nerveux</v>
      </c>
      <c r="H7332">
        <f>YEAR(tbl_data[[#This Row],[Date_rapport]])</f>
        <v>2023</v>
      </c>
      <c r="I7332" t="str">
        <f>INDEX(tbl_produits[Molécule extraite], MATCH(tbl_data[[#This Row],[NORM_Spécialité]], tbl_produits[Nom normalisé], 0))</f>
        <v>Ropivacaïne (chlorhydrate de)</v>
      </c>
      <c r="J7332" s="34">
        <f>DATE(LEFT(tbl_data[[#This Row],[Date_rapport]], 4), MID(tbl_data[[#This Row],[Date_rapport]], 6, 2), RIGHT(tbl_data[[#This Row],[Date_rapport]], 2))</f>
        <v>45129</v>
      </c>
    </row>
    <row r="7333" spans="1:10" x14ac:dyDescent="0.2">
      <c r="A7333" s="28" t="s">
        <v>2037</v>
      </c>
      <c r="B7333" t="s">
        <v>3</v>
      </c>
      <c r="C7333" s="28" t="s">
        <v>628</v>
      </c>
      <c r="D7333" t="s">
        <v>629</v>
      </c>
      <c r="E7333" t="s">
        <v>2</v>
      </c>
      <c r="F7333" t="str">
        <f>INDEX(tbl_produits[Nom normalisé], MATCH(tbl_data[[#This Row],[Spécialité]], tbl_produits[Nom original], 0))</f>
        <v>ROPIVACAINE Kabi 2 mg/ml, solution pour perfusion en poche de 200 ml et de 100 ml</v>
      </c>
      <c r="G7333" t="str">
        <f>INDEX(tbl_produits[Classe nom], MATCH(tbl_data[[#This Row],[NORM_Spécialité]], tbl_produits[Nom normalisé], 0))</f>
        <v>Système nerveux</v>
      </c>
      <c r="H7333">
        <f>YEAR(tbl_data[[#This Row],[Date_rapport]])</f>
        <v>2023</v>
      </c>
      <c r="I7333" t="str">
        <f>INDEX(tbl_produits[Molécule extraite], MATCH(tbl_data[[#This Row],[NORM_Spécialité]], tbl_produits[Nom normalisé], 0))</f>
        <v>Ropivacaïne (chlorhydrate de)</v>
      </c>
      <c r="J7333" s="34">
        <f>DATE(LEFT(tbl_data[[#This Row],[Date_rapport]], 4), MID(tbl_data[[#This Row],[Date_rapport]], 6, 2), RIGHT(tbl_data[[#This Row],[Date_rapport]], 2))</f>
        <v>45129</v>
      </c>
    </row>
    <row r="7334" spans="1:10" x14ac:dyDescent="0.2">
      <c r="A7334" s="28" t="s">
        <v>2037</v>
      </c>
      <c r="B7334" t="s">
        <v>3</v>
      </c>
      <c r="C7334" s="28" t="s">
        <v>639</v>
      </c>
      <c r="D7334" t="s">
        <v>640</v>
      </c>
      <c r="E7334" t="s">
        <v>2</v>
      </c>
      <c r="F7334" t="str">
        <f>INDEX(tbl_produits[Nom normalisé], MATCH(tbl_data[[#This Row],[Spécialité]], tbl_produits[Nom original], 0))</f>
        <v>NAROPEINE 2 mg/ml, solution injectable en poche de 200 ml</v>
      </c>
      <c r="G7334" t="str">
        <f>INDEX(tbl_produits[Classe nom], MATCH(tbl_data[[#This Row],[NORM_Spécialité]], tbl_produits[Nom normalisé], 0))</f>
        <v>Système nerveux</v>
      </c>
      <c r="H7334">
        <f>YEAR(tbl_data[[#This Row],[Date_rapport]])</f>
        <v>2023</v>
      </c>
      <c r="I7334" t="str">
        <f>INDEX(tbl_produits[Molécule extraite], MATCH(tbl_data[[#This Row],[NORM_Spécialité]], tbl_produits[Nom normalisé], 0))</f>
        <v>Ropivacaïne (chlorhydrate de)</v>
      </c>
      <c r="J7334" s="34">
        <f>DATE(LEFT(tbl_data[[#This Row],[Date_rapport]], 4), MID(tbl_data[[#This Row],[Date_rapport]], 6, 2), RIGHT(tbl_data[[#This Row],[Date_rapport]], 2))</f>
        <v>45129</v>
      </c>
    </row>
    <row r="7335" spans="1:10" x14ac:dyDescent="0.2">
      <c r="A7335" s="28" t="s">
        <v>2037</v>
      </c>
      <c r="B7335" t="s">
        <v>3</v>
      </c>
      <c r="C7335" s="28" t="s">
        <v>642</v>
      </c>
      <c r="D7335" t="s">
        <v>646</v>
      </c>
      <c r="E7335" t="s">
        <v>2</v>
      </c>
      <c r="F7335" t="str">
        <f>INDEX(tbl_produits[Nom normalisé], MATCH(tbl_data[[#This Row],[Spécialité]], tbl_produits[Nom original], 0))</f>
        <v>THIOPHENICOL, comprimé enrobé - Thiophenicol 750 mg, poudre et solvant pour préparation injectable</v>
      </c>
      <c r="G7335" t="str">
        <f>INDEX(tbl_produits[Classe nom], MATCH(tbl_data[[#This Row],[NORM_Spécialité]], tbl_produits[Nom normalisé], 0))</f>
        <v>Système nerveux</v>
      </c>
      <c r="H7335">
        <f>YEAR(tbl_data[[#This Row],[Date_rapport]])</f>
        <v>2023</v>
      </c>
      <c r="I7335" t="str">
        <f>INDEX(tbl_produits[Molécule extraite], MATCH(tbl_data[[#This Row],[NORM_Spécialité]], tbl_produits[Nom normalisé], 0))</f>
        <v>Thiamphénicol</v>
      </c>
      <c r="J7335" s="34">
        <f>DATE(LEFT(tbl_data[[#This Row],[Date_rapport]], 4), MID(tbl_data[[#This Row],[Date_rapport]], 6, 2), RIGHT(tbl_data[[#This Row],[Date_rapport]], 2))</f>
        <v>45129</v>
      </c>
    </row>
    <row r="7336" spans="1:10" x14ac:dyDescent="0.2">
      <c r="A7336" s="28" t="s">
        <v>2037</v>
      </c>
      <c r="B7336" t="s">
        <v>11</v>
      </c>
      <c r="C7336" s="28" t="s">
        <v>652</v>
      </c>
      <c r="D7336" t="s">
        <v>655</v>
      </c>
      <c r="E7336" t="s">
        <v>2</v>
      </c>
      <c r="F7336" t="str">
        <f>INDEX(tbl_produits[Nom normalisé], MATCH(tbl_data[[#This Row],[Spécialité]], tbl_produits[Nom original], 0))</f>
        <v>VECTARION injectable, lyophilisat et solution pour préparation injectable</v>
      </c>
      <c r="G7336" t="str">
        <f>INDEX(tbl_produits[Classe nom], MATCH(tbl_data[[#This Row],[NORM_Spécialité]], tbl_produits[Nom normalisé], 0))</f>
        <v>Système respiratoire</v>
      </c>
      <c r="H7336">
        <f>YEAR(tbl_data[[#This Row],[Date_rapport]])</f>
        <v>2023</v>
      </c>
      <c r="I7336" t="str">
        <f>INDEX(tbl_produits[Molécule extraite], MATCH(tbl_data[[#This Row],[NORM_Spécialité]], tbl_produits[Nom normalisé], 0))</f>
        <v>Almitrine (mésilate d')</v>
      </c>
      <c r="J7336" s="34">
        <f>DATE(LEFT(tbl_data[[#This Row],[Date_rapport]], 4), MID(tbl_data[[#This Row],[Date_rapport]], 6, 2), RIGHT(tbl_data[[#This Row],[Date_rapport]], 2))</f>
        <v>45129</v>
      </c>
    </row>
    <row r="7337" spans="1:10" x14ac:dyDescent="0.2">
      <c r="A7337" s="28" t="s">
        <v>2037</v>
      </c>
      <c r="B7337" t="s">
        <v>3</v>
      </c>
      <c r="C7337" s="28" t="s">
        <v>516</v>
      </c>
      <c r="D7337" t="s">
        <v>519</v>
      </c>
      <c r="E7337" t="s">
        <v>2</v>
      </c>
      <c r="F7337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7337" t="str">
        <f>INDEX(tbl_produits[Classe nom], MATCH(tbl_data[[#This Row],[NORM_Spécialité]], tbl_produits[Nom normalisé], 0))</f>
        <v>Anti-infectieux à usage systémique</v>
      </c>
      <c r="H7337">
        <f>YEAR(tbl_data[[#This Row],[Date_rapport]])</f>
        <v>2023</v>
      </c>
      <c r="I7337" t="str">
        <f>INDEX(tbl_produits[Molécule extraite], MATCH(tbl_data[[#This Row],[NORM_Spécialité]], tbl_produits[Nom normalisé], 0))</f>
        <v>Amoxicilline</v>
      </c>
      <c r="J7337" s="34">
        <f>DATE(LEFT(tbl_data[[#This Row],[Date_rapport]], 4), MID(tbl_data[[#This Row],[Date_rapport]], 6, 2), RIGHT(tbl_data[[#This Row],[Date_rapport]], 2))</f>
        <v>45129</v>
      </c>
    </row>
    <row r="7338" spans="1:10" x14ac:dyDescent="0.2">
      <c r="A7338" s="28" t="s">
        <v>2037</v>
      </c>
      <c r="B7338" t="s">
        <v>3</v>
      </c>
      <c r="C7338" s="28" t="s">
        <v>522</v>
      </c>
      <c r="D7338" t="s">
        <v>523</v>
      </c>
      <c r="E7338" t="s">
        <v>2</v>
      </c>
      <c r="F7338" t="str">
        <f>INDEX(tbl_produits[Nom normalisé], MATCH(tbl_data[[#This Row],[Spécialité]], tbl_produits[Nom original], 0))</f>
        <v>MELADININE 0,1 pour cent, solution pour application locale</v>
      </c>
      <c r="G7338" t="str">
        <f>INDEX(tbl_produits[Classe nom], MATCH(tbl_data[[#This Row],[NORM_Spécialité]], tbl_produits[Nom normalisé], 0))</f>
        <v>Antinéoplasiques et immunomodulateurs</v>
      </c>
      <c r="H7338">
        <f>YEAR(tbl_data[[#This Row],[Date_rapport]])</f>
        <v>2023</v>
      </c>
      <c r="I7338" t="str">
        <f>INDEX(tbl_produits[Molécule extraite], MATCH(tbl_data[[#This Row],[NORM_Spécialité]], tbl_produits[Nom normalisé], 0))</f>
        <v>Méthoxsalène</v>
      </c>
      <c r="J7338" s="34">
        <f>DATE(LEFT(tbl_data[[#This Row],[Date_rapport]], 4), MID(tbl_data[[#This Row],[Date_rapport]], 6, 2), RIGHT(tbl_data[[#This Row],[Date_rapport]], 2))</f>
        <v>45129</v>
      </c>
    </row>
    <row r="7339" spans="1:10" x14ac:dyDescent="0.2">
      <c r="A7339" s="28" t="s">
        <v>2037</v>
      </c>
      <c r="B7339" t="s">
        <v>9</v>
      </c>
      <c r="C7339" s="28" t="s">
        <v>524</v>
      </c>
      <c r="D7339" t="s">
        <v>526</v>
      </c>
      <c r="E7339" t="s">
        <v>2</v>
      </c>
      <c r="F7339" t="str">
        <f>INDEX(tbl_produits[Nom normalisé], MATCH(tbl_data[[#This Row],[Spécialité]], tbl_produits[Nom original], 0))</f>
        <v xml:space="preserve">REVATIO 10 mg/ml, poudre pour suspension buvable </v>
      </c>
      <c r="G7339" t="str">
        <f>INDEX(tbl_produits[Classe nom], MATCH(tbl_data[[#This Row],[NORM_Spécialité]], tbl_produits[Nom normalisé], 0))</f>
        <v>Système génito-urinaire et hormones sexuelles</v>
      </c>
      <c r="H7339">
        <f>YEAR(tbl_data[[#This Row],[Date_rapport]])</f>
        <v>2023</v>
      </c>
      <c r="I7339" t="str">
        <f>INDEX(tbl_produits[Molécule extraite], MATCH(tbl_data[[#This Row],[NORM_Spécialité]], tbl_produits[Nom normalisé], 0))</f>
        <v>Sildénafil (citrate de)</v>
      </c>
      <c r="J7339" s="34">
        <f>DATE(LEFT(tbl_data[[#This Row],[Date_rapport]], 4), MID(tbl_data[[#This Row],[Date_rapport]], 6, 2), RIGHT(tbl_data[[#This Row],[Date_rapport]], 2))</f>
        <v>45129</v>
      </c>
    </row>
    <row r="7340" spans="1:10" x14ac:dyDescent="0.2">
      <c r="A7340" s="28" t="s">
        <v>2037</v>
      </c>
      <c r="B7340" t="s">
        <v>9</v>
      </c>
      <c r="C7340" s="28" t="s">
        <v>531</v>
      </c>
      <c r="D7340" t="s">
        <v>532</v>
      </c>
      <c r="E7340" t="s">
        <v>2</v>
      </c>
      <c r="F7340" t="str">
        <f>INDEX(tbl_produits[Nom normalisé], MATCH(tbl_data[[#This Row],[Spécialité]], tbl_produits[Nom original], 0))</f>
        <v>MYOZIME 50 mg, poudre pour solution à diluer pour perfusion</v>
      </c>
      <c r="G7340" t="str">
        <f>INDEX(tbl_produits[Classe nom], MATCH(tbl_data[[#This Row],[NORM_Spécialité]], tbl_produits[Nom normalisé], 0))</f>
        <v>Voies digestives et métabolisme</v>
      </c>
      <c r="H7340">
        <f>YEAR(tbl_data[[#This Row],[Date_rapport]])</f>
        <v>2023</v>
      </c>
      <c r="I7340" t="str">
        <f>INDEX(tbl_produits[Molécule extraite], MATCH(tbl_data[[#This Row],[NORM_Spécialité]], tbl_produits[Nom normalisé], 0))</f>
        <v>Alglucosidase alfa</v>
      </c>
      <c r="J7340" s="34">
        <f>DATE(LEFT(tbl_data[[#This Row],[Date_rapport]], 4), MID(tbl_data[[#This Row],[Date_rapport]], 6, 2), RIGHT(tbl_data[[#This Row],[Date_rapport]], 2))</f>
        <v>45129</v>
      </c>
    </row>
    <row r="7341" spans="1:10" x14ac:dyDescent="0.2">
      <c r="A7341" s="28" t="s">
        <v>2037</v>
      </c>
      <c r="B7341" t="s">
        <v>3</v>
      </c>
      <c r="C7341" s="28" t="s">
        <v>554</v>
      </c>
      <c r="D7341" t="s">
        <v>555</v>
      </c>
      <c r="E7341" t="s">
        <v>2</v>
      </c>
      <c r="F7341" t="str">
        <f>INDEX(tbl_produits[Nom normalisé], MATCH(tbl_data[[#This Row],[Spécialité]], tbl_produits[Nom original], 0))</f>
        <v>LINEZOLIDE Arrow 600 mg,  comprimé pelliculé - Arrow</v>
      </c>
      <c r="G7341" t="str">
        <f>INDEX(tbl_produits[Classe nom], MATCH(tbl_data[[#This Row],[NORM_Spécialité]], tbl_produits[Nom normalisé], 0))</f>
        <v>Anti-infectieux à usage systémique</v>
      </c>
      <c r="H7341">
        <f>YEAR(tbl_data[[#This Row],[Date_rapport]])</f>
        <v>2023</v>
      </c>
      <c r="I7341" t="str">
        <f>INDEX(tbl_produits[Molécule extraite], MATCH(tbl_data[[#This Row],[NORM_Spécialité]], tbl_produits[Nom normalisé], 0))</f>
        <v>Linézolide</v>
      </c>
      <c r="J7341" s="34">
        <f>DATE(LEFT(tbl_data[[#This Row],[Date_rapport]], 4), MID(tbl_data[[#This Row],[Date_rapport]], 6, 2), RIGHT(tbl_data[[#This Row],[Date_rapport]], 2))</f>
        <v>45129</v>
      </c>
    </row>
    <row r="7342" spans="1:10" x14ac:dyDescent="0.2">
      <c r="A7342" s="28" t="s">
        <v>2037</v>
      </c>
      <c r="B7342" t="s">
        <v>3</v>
      </c>
      <c r="C7342" s="28" t="s">
        <v>579</v>
      </c>
      <c r="D7342" t="s">
        <v>580</v>
      </c>
      <c r="E7342" t="s">
        <v>2</v>
      </c>
      <c r="F7342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7342" t="str">
        <f>INDEX(tbl_produits[Classe nom], MATCH(tbl_data[[#This Row],[NORM_Spécialité]], tbl_produits[Nom normalisé], 0))</f>
        <v>Système nerveux</v>
      </c>
      <c r="H7342">
        <f>YEAR(tbl_data[[#This Row],[Date_rapport]])</f>
        <v>2023</v>
      </c>
      <c r="I7342" t="str">
        <f>INDEX(tbl_produits[Molécule extraite], MATCH(tbl_data[[#This Row],[NORM_Spécialité]], tbl_produits[Nom normalisé], 0))</f>
        <v>Ropivacaïne (chlorhydrate de)</v>
      </c>
      <c r="J7342" s="34">
        <f>DATE(LEFT(tbl_data[[#This Row],[Date_rapport]], 4), MID(tbl_data[[#This Row],[Date_rapport]], 6, 2), RIGHT(tbl_data[[#This Row],[Date_rapport]], 2))</f>
        <v>45129</v>
      </c>
    </row>
    <row r="7343" spans="1:10" x14ac:dyDescent="0.2">
      <c r="A7343" s="28" t="s">
        <v>2037</v>
      </c>
      <c r="B7343" t="s">
        <v>3</v>
      </c>
      <c r="C7343" s="28" t="s">
        <v>584</v>
      </c>
      <c r="D7343" t="s">
        <v>585</v>
      </c>
      <c r="E7343" t="s">
        <v>2</v>
      </c>
      <c r="F7343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7343" t="str">
        <f>INDEX(tbl_produits[Classe nom], MATCH(tbl_data[[#This Row],[NORM_Spécialité]], tbl_produits[Nom normalisé], 0))</f>
        <v>Système nerveux</v>
      </c>
      <c r="H7343">
        <f>YEAR(tbl_data[[#This Row],[Date_rapport]])</f>
        <v>2023</v>
      </c>
      <c r="I7343" t="str">
        <f>INDEX(tbl_produits[Molécule extraite], MATCH(tbl_data[[#This Row],[NORM_Spécialité]], tbl_produits[Nom normalisé], 0))</f>
        <v>Lévobupivacaïne (chlorhydrate de)</v>
      </c>
      <c r="J7343" s="34">
        <f>DATE(LEFT(tbl_data[[#This Row],[Date_rapport]], 4), MID(tbl_data[[#This Row],[Date_rapport]], 6, 2), RIGHT(tbl_data[[#This Row],[Date_rapport]], 2))</f>
        <v>45129</v>
      </c>
    </row>
    <row r="7344" spans="1:10" x14ac:dyDescent="0.2">
      <c r="A7344" s="28" t="s">
        <v>2037</v>
      </c>
      <c r="B7344" t="s">
        <v>11</v>
      </c>
      <c r="C7344" s="28" t="s">
        <v>595</v>
      </c>
      <c r="D7344" t="s">
        <v>596</v>
      </c>
      <c r="E7344" t="s">
        <v>2</v>
      </c>
      <c r="F7344" t="str">
        <f>INDEX(tbl_produits[Nom normalisé], MATCH(tbl_data[[#This Row],[Spécialité]], tbl_produits[Nom original], 0))</f>
        <v>REBETOL 40 mg/ml, solution buvable</v>
      </c>
      <c r="G7344" t="str">
        <f>INDEX(tbl_produits[Classe nom], MATCH(tbl_data[[#This Row],[NORM_Spécialité]], tbl_produits[Nom normalisé], 0))</f>
        <v>Anti-infectieux à usage systémique</v>
      </c>
      <c r="H7344">
        <f>YEAR(tbl_data[[#This Row],[Date_rapport]])</f>
        <v>2023</v>
      </c>
      <c r="I7344" t="str">
        <f>INDEX(tbl_produits[Molécule extraite], MATCH(tbl_data[[#This Row],[NORM_Spécialité]], tbl_produits[Nom normalisé], 0))</f>
        <v>Ribavirine</v>
      </c>
      <c r="J7344" s="34">
        <f>DATE(LEFT(tbl_data[[#This Row],[Date_rapport]], 4), MID(tbl_data[[#This Row],[Date_rapport]], 6, 2), RIGHT(tbl_data[[#This Row],[Date_rapport]], 2))</f>
        <v>45129</v>
      </c>
    </row>
    <row r="7345" spans="1:10" x14ac:dyDescent="0.2">
      <c r="A7345" s="28" t="s">
        <v>2037</v>
      </c>
      <c r="B7345" t="s">
        <v>9</v>
      </c>
      <c r="C7345" s="28" t="s">
        <v>438</v>
      </c>
      <c r="D7345" t="s">
        <v>440</v>
      </c>
      <c r="E7345" t="s">
        <v>2</v>
      </c>
      <c r="F7345" t="str">
        <f>INDEX(tbl_produits[Nom normalisé], MATCH(tbl_data[[#This Row],[Spécialité]], tbl_produits[Nom original], 0))</f>
        <v>CORVASAL 2 mg et 4 mg, comprimé, Molsidomine 2 mg et 4 mg, comprimé</v>
      </c>
      <c r="G7345" t="str">
        <f>INDEX(tbl_produits[Classe nom], MATCH(tbl_data[[#This Row],[NORM_Spécialité]], tbl_produits[Nom normalisé], 0))</f>
        <v>Système cardiovasculaire</v>
      </c>
      <c r="H7345">
        <f>YEAR(tbl_data[[#This Row],[Date_rapport]])</f>
        <v>2023</v>
      </c>
      <c r="I7345" t="str">
        <f>INDEX(tbl_produits[Molécule extraite], MATCH(tbl_data[[#This Row],[NORM_Spécialité]], tbl_produits[Nom normalisé], 0))</f>
        <v>Molsidomine</v>
      </c>
      <c r="J7345" s="34">
        <f>DATE(LEFT(tbl_data[[#This Row],[Date_rapport]], 4), MID(tbl_data[[#This Row],[Date_rapport]], 6, 2), RIGHT(tbl_data[[#This Row],[Date_rapport]], 2))</f>
        <v>45129</v>
      </c>
    </row>
    <row r="7346" spans="1:10" x14ac:dyDescent="0.2">
      <c r="A7346" s="28" t="s">
        <v>2037</v>
      </c>
      <c r="B7346" t="s">
        <v>11</v>
      </c>
      <c r="C7346" s="28" t="s">
        <v>476</v>
      </c>
      <c r="D7346" t="s">
        <v>477</v>
      </c>
      <c r="E7346" t="s">
        <v>2</v>
      </c>
      <c r="F7346" t="str">
        <f>INDEX(tbl_produits[Nom normalisé], MATCH(tbl_data[[#This Row],[Spécialité]], tbl_produits[Nom original], 0))</f>
        <v>GAMMANORM 165 mg/ml, immunoglobuline humaine normale pour injection sous-cutanée</v>
      </c>
      <c r="G7346" t="str">
        <f>INDEX(tbl_produits[Classe nom], MATCH(tbl_data[[#This Row],[NORM_Spécialité]], tbl_produits[Nom normalisé], 0))</f>
        <v>Anti-infectieux à usage systémique</v>
      </c>
      <c r="H7346">
        <f>YEAR(tbl_data[[#This Row],[Date_rapport]])</f>
        <v>2023</v>
      </c>
      <c r="I7346" t="str">
        <f>INDEX(tbl_produits[Molécule extraite], MATCH(tbl_data[[#This Row],[NORM_Spécialité]], tbl_produits[Nom normalisé], 0))</f>
        <v>Immunoglobuline humaine normale</v>
      </c>
      <c r="J7346" s="34">
        <f>DATE(LEFT(tbl_data[[#This Row],[Date_rapport]], 4), MID(tbl_data[[#This Row],[Date_rapport]], 6, 2), RIGHT(tbl_data[[#This Row],[Date_rapport]], 2))</f>
        <v>45129</v>
      </c>
    </row>
    <row r="7347" spans="1:10" x14ac:dyDescent="0.2">
      <c r="A7347" s="28" t="s">
        <v>2037</v>
      </c>
      <c r="B7347" t="s">
        <v>3</v>
      </c>
      <c r="C7347" s="28" t="s">
        <v>489</v>
      </c>
      <c r="D7347" t="s">
        <v>491</v>
      </c>
      <c r="E7347" t="s">
        <v>2</v>
      </c>
      <c r="F7347" t="str">
        <f>INDEX(tbl_produits[Nom normalisé], MATCH(tbl_data[[#This Row],[Spécialité]], tbl_produits[Nom original], 0))</f>
        <v>CHLORURE DE POTASSIUM LAVOISIER 20 % (0,20 g/ml), solution à diluer pour perfusion</v>
      </c>
      <c r="G7347" t="str">
        <f>INDEX(tbl_produits[Classe nom], MATCH(tbl_data[[#This Row],[NORM_Spécialité]], tbl_produits[Nom normalisé], 0))</f>
        <v>Voies digestives et métabolisme</v>
      </c>
      <c r="H7347">
        <f>YEAR(tbl_data[[#This Row],[Date_rapport]])</f>
        <v>2023</v>
      </c>
      <c r="I7347" t="str">
        <f>INDEX(tbl_produits[Molécule extraite], MATCH(tbl_data[[#This Row],[NORM_Spécialité]], tbl_produits[Nom normalisé], 0))</f>
        <v>Potassium (chlorure de)</v>
      </c>
      <c r="J7347" s="34">
        <f>DATE(LEFT(tbl_data[[#This Row],[Date_rapport]], 4), MID(tbl_data[[#This Row],[Date_rapport]], 6, 2), RIGHT(tbl_data[[#This Row],[Date_rapport]], 2))</f>
        <v>45129</v>
      </c>
    </row>
    <row r="7348" spans="1:10" x14ac:dyDescent="0.2">
      <c r="A7348" s="28" t="s">
        <v>2037</v>
      </c>
      <c r="B7348" t="s">
        <v>3</v>
      </c>
      <c r="C7348" s="28" t="s">
        <v>422</v>
      </c>
      <c r="D7348" t="s">
        <v>426</v>
      </c>
      <c r="E7348" t="s">
        <v>2</v>
      </c>
      <c r="F7348" t="str">
        <f>INDEX(tbl_produits[Nom normalisé], MATCH(tbl_data[[#This Row],[Spécialité]], tbl_produits[Nom original], 0))</f>
        <v>GLUCOSE 30% Lavoisier, solution injectable en ampoule de verre de 10 ml</v>
      </c>
      <c r="G7348" t="str">
        <f>INDEX(tbl_produits[Classe nom], MATCH(tbl_data[[#This Row],[NORM_Spécialité]], tbl_produits[Nom normalisé], 0))</f>
        <v>Voies digestives et métabolisme</v>
      </c>
      <c r="H7348">
        <f>YEAR(tbl_data[[#This Row],[Date_rapport]])</f>
        <v>2023</v>
      </c>
      <c r="I7348" t="str">
        <f>INDEX(tbl_produits[Molécule extraite], MATCH(tbl_data[[#This Row],[NORM_Spécialité]], tbl_produits[Nom normalisé], 0))</f>
        <v>Glucose monohydraté</v>
      </c>
      <c r="J7348" s="34">
        <f>DATE(LEFT(tbl_data[[#This Row],[Date_rapport]], 4), MID(tbl_data[[#This Row],[Date_rapport]], 6, 2), RIGHT(tbl_data[[#This Row],[Date_rapport]], 2))</f>
        <v>45129</v>
      </c>
    </row>
    <row r="7349" spans="1:10" x14ac:dyDescent="0.2">
      <c r="A7349" s="28" t="s">
        <v>2037</v>
      </c>
      <c r="B7349" t="s">
        <v>3</v>
      </c>
      <c r="C7349" s="28" t="s">
        <v>422</v>
      </c>
      <c r="D7349" t="s">
        <v>427</v>
      </c>
      <c r="E7349" t="s">
        <v>2</v>
      </c>
      <c r="F7349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7349" t="str">
        <f>INDEX(tbl_produits[Classe nom], MATCH(tbl_data[[#This Row],[NORM_Spécialité]], tbl_produits[Nom normalisé], 0))</f>
        <v>Voies digestives et métabolisme</v>
      </c>
      <c r="H7349">
        <f>YEAR(tbl_data[[#This Row],[Date_rapport]])</f>
        <v>2023</v>
      </c>
      <c r="I7349" t="str">
        <f>INDEX(tbl_produits[Molécule extraite], MATCH(tbl_data[[#This Row],[NORM_Spécialité]], tbl_produits[Nom normalisé], 0))</f>
        <v>Potassium (chlorure de)</v>
      </c>
      <c r="J7349" s="34">
        <f>DATE(LEFT(tbl_data[[#This Row],[Date_rapport]], 4), MID(tbl_data[[#This Row],[Date_rapport]], 6, 2), RIGHT(tbl_data[[#This Row],[Date_rapport]], 2))</f>
        <v>45129</v>
      </c>
    </row>
    <row r="7350" spans="1:10" x14ac:dyDescent="0.2">
      <c r="A7350" s="28" t="s">
        <v>2037</v>
      </c>
      <c r="B7350" t="s">
        <v>9</v>
      </c>
      <c r="C7350" s="28" t="s">
        <v>430</v>
      </c>
      <c r="D7350" t="s">
        <v>431</v>
      </c>
      <c r="E7350" t="s">
        <v>2</v>
      </c>
      <c r="F7350" t="str">
        <f>INDEX(tbl_produits[Nom normalisé], MATCH(tbl_data[[#This Row],[Spécialité]], tbl_produits[Nom original], 0))</f>
        <v>TIGREAT 2,5 mg, comprimés pelliculés</v>
      </c>
      <c r="G7350" t="str">
        <f>INDEX(tbl_produits[Classe nom], MATCH(tbl_data[[#This Row],[NORM_Spécialité]], tbl_produits[Nom normalisé], 0))</f>
        <v>Anti-infectieux à usage systémique</v>
      </c>
      <c r="H7350">
        <f>YEAR(tbl_data[[#This Row],[Date_rapport]])</f>
        <v>2023</v>
      </c>
      <c r="I7350" t="str">
        <f>INDEX(tbl_produits[Molécule extraite], MATCH(tbl_data[[#This Row],[NORM_Spécialité]], tbl_produits[Nom normalisé], 0))</f>
        <v>Tigécycline</v>
      </c>
      <c r="J7350" s="34">
        <f>DATE(LEFT(tbl_data[[#This Row],[Date_rapport]], 4), MID(tbl_data[[#This Row],[Date_rapport]], 6, 2), RIGHT(tbl_data[[#This Row],[Date_rapport]], 2))</f>
        <v>45129</v>
      </c>
    </row>
    <row r="7351" spans="1:10" x14ac:dyDescent="0.2">
      <c r="A7351" s="28" t="s">
        <v>2037</v>
      </c>
      <c r="B7351" t="s">
        <v>9</v>
      </c>
      <c r="C7351" s="28" t="s">
        <v>432</v>
      </c>
      <c r="D7351" t="s">
        <v>433</v>
      </c>
      <c r="E7351" t="s">
        <v>2</v>
      </c>
      <c r="F7351" t="str">
        <f>INDEX(tbl_produits[Nom normalisé], MATCH(tbl_data[[#This Row],[Spécialité]], tbl_produits[Nom original], 0))</f>
        <v>BRICANYL 0,5 mg/1 ml, solution injectable en ampoule</v>
      </c>
      <c r="G7351" t="str">
        <f>INDEX(tbl_produits[Classe nom], MATCH(tbl_data[[#This Row],[NORM_Spécialité]], tbl_produits[Nom normalisé], 0))</f>
        <v>Système respiratoire</v>
      </c>
      <c r="H7351">
        <f>YEAR(tbl_data[[#This Row],[Date_rapport]])</f>
        <v>2023</v>
      </c>
      <c r="I7351" t="str">
        <f>INDEX(tbl_produits[Molécule extraite], MATCH(tbl_data[[#This Row],[NORM_Spécialité]], tbl_produits[Nom normalisé], 0))</f>
        <v>Terbutaline</v>
      </c>
      <c r="J7351" s="34">
        <f>DATE(LEFT(tbl_data[[#This Row],[Date_rapport]], 4), MID(tbl_data[[#This Row],[Date_rapport]], 6, 2), RIGHT(tbl_data[[#This Row],[Date_rapport]], 2))</f>
        <v>45129</v>
      </c>
    </row>
    <row r="7352" spans="1:10" x14ac:dyDescent="0.2">
      <c r="A7352" s="28" t="s">
        <v>2037</v>
      </c>
      <c r="B7352" t="s">
        <v>9</v>
      </c>
      <c r="C7352" s="28" t="s">
        <v>384</v>
      </c>
      <c r="D7352" t="s">
        <v>385</v>
      </c>
      <c r="E7352" t="s">
        <v>2</v>
      </c>
      <c r="F7352" t="str">
        <f>INDEX(tbl_produits[Nom normalisé], MATCH(tbl_data[[#This Row],[Spécialité]], tbl_produits[Nom original], 0))</f>
        <v>BRIDION 100 mg/ml, solution injectable - Boîte de 10 flacons de 5 mL</v>
      </c>
      <c r="G7352" t="str">
        <f>INDEX(tbl_produits[Classe nom], MATCH(tbl_data[[#This Row],[NORM_Spécialité]], tbl_produits[Nom normalisé], 0))</f>
        <v>Divers</v>
      </c>
      <c r="H7352">
        <f>YEAR(tbl_data[[#This Row],[Date_rapport]])</f>
        <v>2023</v>
      </c>
      <c r="I7352" t="str">
        <f>INDEX(tbl_produits[Molécule extraite], MATCH(tbl_data[[#This Row],[NORM_Spécialité]], tbl_produits[Nom normalisé], 0))</f>
        <v>Sugammadex</v>
      </c>
      <c r="J7352" s="34">
        <f>DATE(LEFT(tbl_data[[#This Row],[Date_rapport]], 4), MID(tbl_data[[#This Row],[Date_rapport]], 6, 2), RIGHT(tbl_data[[#This Row],[Date_rapport]], 2))</f>
        <v>45129</v>
      </c>
    </row>
    <row r="7353" spans="1:10" x14ac:dyDescent="0.2">
      <c r="A7353" s="28" t="s">
        <v>2037</v>
      </c>
      <c r="B7353" t="s">
        <v>3</v>
      </c>
      <c r="C7353" s="28" t="s">
        <v>360</v>
      </c>
      <c r="D7353" t="s">
        <v>361</v>
      </c>
      <c r="E7353" t="s">
        <v>2</v>
      </c>
      <c r="F7353" t="str">
        <f>INDEX(tbl_produits[Nom normalisé], MATCH(tbl_data[[#This Row],[Spécialité]], tbl_produits[Nom original], 0))</f>
        <v>DIPENTUM  250 mg comprimé et DIPENTUM 500 mg comprimé</v>
      </c>
      <c r="G7353" t="str">
        <f>INDEX(tbl_produits[Classe nom], MATCH(tbl_data[[#This Row],[NORM_Spécialité]], tbl_produits[Nom normalisé], 0))</f>
        <v>Voies digestives et métabolisme</v>
      </c>
      <c r="H7353">
        <f>YEAR(tbl_data[[#This Row],[Date_rapport]])</f>
        <v>2023</v>
      </c>
      <c r="I7353" t="str">
        <f>INDEX(tbl_produits[Molécule extraite], MATCH(tbl_data[[#This Row],[NORM_Spécialité]], tbl_produits[Nom normalisé], 0))</f>
        <v>Olsalazine sodique</v>
      </c>
      <c r="J7353" s="34">
        <f>DATE(LEFT(tbl_data[[#This Row],[Date_rapport]], 4), MID(tbl_data[[#This Row],[Date_rapport]], 6, 2), RIGHT(tbl_data[[#This Row],[Date_rapport]], 2))</f>
        <v>45129</v>
      </c>
    </row>
    <row r="7354" spans="1:10" x14ac:dyDescent="0.2">
      <c r="A7354" s="28" t="s">
        <v>2037</v>
      </c>
      <c r="B7354" t="s">
        <v>3</v>
      </c>
      <c r="C7354" s="28" t="s">
        <v>315</v>
      </c>
      <c r="D7354" t="s">
        <v>18</v>
      </c>
      <c r="E7354" t="s">
        <v>2</v>
      </c>
      <c r="F7354" t="str">
        <f>INDEX(tbl_produits[Nom normalisé], MATCH(tbl_data[[#This Row],[Spécialité]], tbl_produits[Nom original], 0))</f>
        <v>BELUSTINE 40 mg, gélule</v>
      </c>
      <c r="G7354" t="str">
        <f>INDEX(tbl_produits[Classe nom], MATCH(tbl_data[[#This Row],[NORM_Spécialité]], tbl_produits[Nom normalisé], 0))</f>
        <v>Antinéoplasiques et immunomodulateurs</v>
      </c>
      <c r="H7354">
        <f>YEAR(tbl_data[[#This Row],[Date_rapport]])</f>
        <v>2023</v>
      </c>
      <c r="I7354" t="str">
        <f>INDEX(tbl_produits[Molécule extraite], MATCH(tbl_data[[#This Row],[NORM_Spécialité]], tbl_produits[Nom normalisé], 0))</f>
        <v>Lomustine</v>
      </c>
      <c r="J7354" s="34">
        <f>DATE(LEFT(tbl_data[[#This Row],[Date_rapport]], 4), MID(tbl_data[[#This Row],[Date_rapport]], 6, 2), RIGHT(tbl_data[[#This Row],[Date_rapport]], 2))</f>
        <v>45129</v>
      </c>
    </row>
    <row r="7355" spans="1:10" x14ac:dyDescent="0.2">
      <c r="A7355" s="28" t="s">
        <v>2037</v>
      </c>
      <c r="B7355" t="s">
        <v>3</v>
      </c>
      <c r="C7355" s="28" t="s">
        <v>325</v>
      </c>
      <c r="D7355" t="s">
        <v>35</v>
      </c>
      <c r="E7355" t="s">
        <v>2</v>
      </c>
      <c r="F7355" t="str">
        <f>INDEX(tbl_produits[Nom normalisé], MATCH(tbl_data[[#This Row],[Spécialité]], tbl_produits[Nom original], 0))</f>
        <v>TOMUDEX 2 mg, poudre pour solution pour perfusion</v>
      </c>
      <c r="G7355" t="str">
        <f>INDEX(tbl_produits[Classe nom], MATCH(tbl_data[[#This Row],[NORM_Spécialité]], tbl_produits[Nom normalisé], 0))</f>
        <v>Antinéoplasiques et immunomodulateurs</v>
      </c>
      <c r="H7355">
        <f>YEAR(tbl_data[[#This Row],[Date_rapport]])</f>
        <v>2023</v>
      </c>
      <c r="I7355" t="str">
        <f>INDEX(tbl_produits[Molécule extraite], MATCH(tbl_data[[#This Row],[NORM_Spécialité]], tbl_produits[Nom normalisé], 0))</f>
        <v>Raltitrexed</v>
      </c>
      <c r="J7355" s="34">
        <f>DATE(LEFT(tbl_data[[#This Row],[Date_rapport]], 4), MID(tbl_data[[#This Row],[Date_rapport]], 6, 2), RIGHT(tbl_data[[#This Row],[Date_rapport]], 2))</f>
        <v>45129</v>
      </c>
    </row>
    <row r="7356" spans="1:10" x14ac:dyDescent="0.2">
      <c r="A7356" s="28" t="s">
        <v>2037</v>
      </c>
      <c r="B7356" t="s">
        <v>3</v>
      </c>
      <c r="C7356" s="28" t="s">
        <v>328</v>
      </c>
      <c r="D7356" t="s">
        <v>261</v>
      </c>
      <c r="E7356" t="s">
        <v>2</v>
      </c>
      <c r="F7356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7356" t="str">
        <f>INDEX(tbl_produits[Classe nom], MATCH(tbl_data[[#This Row],[NORM_Spécialité]], tbl_produits[Nom normalisé], 0))</f>
        <v>Système nerveux</v>
      </c>
      <c r="H7356">
        <f>YEAR(tbl_data[[#This Row],[Date_rapport]])</f>
        <v>2023</v>
      </c>
      <c r="I7356" t="str">
        <f>INDEX(tbl_produits[Molécule extraite], MATCH(tbl_data[[#This Row],[NORM_Spécialité]], tbl_produits[Nom normalisé], 0))</f>
        <v>Varenicline</v>
      </c>
      <c r="J7356" s="34">
        <f>DATE(LEFT(tbl_data[[#This Row],[Date_rapport]], 4), MID(tbl_data[[#This Row],[Date_rapport]], 6, 2), RIGHT(tbl_data[[#This Row],[Date_rapport]], 2))</f>
        <v>45129</v>
      </c>
    </row>
    <row r="7357" spans="1:10" x14ac:dyDescent="0.2">
      <c r="A7357" s="28" t="s">
        <v>2037</v>
      </c>
      <c r="B7357" t="s">
        <v>3</v>
      </c>
      <c r="C7357" s="28" t="s">
        <v>329</v>
      </c>
      <c r="D7357" t="s">
        <v>332</v>
      </c>
      <c r="E7357" t="s">
        <v>2</v>
      </c>
      <c r="F7357" t="str">
        <f>INDEX(tbl_produits[Nom normalisé], MATCH(tbl_data[[#This Row],[Spécialité]], tbl_produits[Nom original], 0))</f>
        <v>EXACYL 1 g/10 ml,  solution buvable</v>
      </c>
      <c r="G7357" t="str">
        <f>INDEX(tbl_produits[Classe nom], MATCH(tbl_data[[#This Row],[NORM_Spécialité]], tbl_produits[Nom normalisé], 0))</f>
        <v>Sang et organes hématopoïétiques</v>
      </c>
      <c r="H7357">
        <f>YEAR(tbl_data[[#This Row],[Date_rapport]])</f>
        <v>2023</v>
      </c>
      <c r="I7357" t="str">
        <f>INDEX(tbl_produits[Molécule extraite], MATCH(tbl_data[[#This Row],[NORM_Spécialité]], tbl_produits[Nom normalisé], 0))</f>
        <v>Tranexamique (acide)</v>
      </c>
      <c r="J7357" s="34">
        <f>DATE(LEFT(tbl_data[[#This Row],[Date_rapport]], 4), MID(tbl_data[[#This Row],[Date_rapport]], 6, 2), RIGHT(tbl_data[[#This Row],[Date_rapport]], 2))</f>
        <v>45129</v>
      </c>
    </row>
    <row r="7358" spans="1:10" x14ac:dyDescent="0.2">
      <c r="A7358" s="28" t="s">
        <v>2037</v>
      </c>
      <c r="B7358" t="s">
        <v>3</v>
      </c>
      <c r="C7358" s="28" t="s">
        <v>287</v>
      </c>
      <c r="D7358" t="s">
        <v>248</v>
      </c>
      <c r="E7358" t="s">
        <v>2</v>
      </c>
      <c r="F7358" t="str">
        <f>INDEX(tbl_produits[Nom normalisé], MATCH(tbl_data[[#This Row],[Spécialité]], tbl_produits[Nom original], 0))</f>
        <v>SEMAP 20 mg, comprimé</v>
      </c>
      <c r="G7358" t="str">
        <f>INDEX(tbl_produits[Classe nom], MATCH(tbl_data[[#This Row],[NORM_Spécialité]], tbl_produits[Nom normalisé], 0))</f>
        <v>Système nerveux</v>
      </c>
      <c r="H7358">
        <f>YEAR(tbl_data[[#This Row],[Date_rapport]])</f>
        <v>2023</v>
      </c>
      <c r="I7358" t="str">
        <f>INDEX(tbl_produits[Molécule extraite], MATCH(tbl_data[[#This Row],[NORM_Spécialité]], tbl_produits[Nom normalisé], 0))</f>
        <v>Penfluridol</v>
      </c>
      <c r="J7358" s="34">
        <f>DATE(LEFT(tbl_data[[#This Row],[Date_rapport]], 4), MID(tbl_data[[#This Row],[Date_rapport]], 6, 2), RIGHT(tbl_data[[#This Row],[Date_rapport]], 2))</f>
        <v>45129</v>
      </c>
    </row>
    <row r="7359" spans="1:10" x14ac:dyDescent="0.2">
      <c r="A7359" s="28" t="s">
        <v>2037</v>
      </c>
      <c r="B7359" t="s">
        <v>3</v>
      </c>
      <c r="C7359" s="28" t="s">
        <v>289</v>
      </c>
      <c r="D7359" t="s">
        <v>238</v>
      </c>
      <c r="E7359" t="s">
        <v>2</v>
      </c>
      <c r="F7359" t="str">
        <f>INDEX(tbl_produits[Nom normalisé], MATCH(tbl_data[[#This Row],[Spécialité]], tbl_produits[Nom original], 0))</f>
        <v>SOLUMEDROL 40 mg/2ml  lyophilisat et solution pour usage parentéral</v>
      </c>
      <c r="G7359" t="str">
        <f>INDEX(tbl_produits[Classe nom], MATCH(tbl_data[[#This Row],[NORM_Spécialité]], tbl_produits[Nom normalisé], 0))</f>
        <v>Hormones systémiques sauf hormones sexuelles et insulines</v>
      </c>
      <c r="H7359">
        <f>YEAR(tbl_data[[#This Row],[Date_rapport]])</f>
        <v>2023</v>
      </c>
      <c r="I7359" t="str">
        <f>INDEX(tbl_produits[Molécule extraite], MATCH(tbl_data[[#This Row],[NORM_Spécialité]], tbl_produits[Nom normalisé], 0))</f>
        <v>Méthylprednisolone (hydrogénosuccinate de)</v>
      </c>
      <c r="J7359" s="34">
        <f>DATE(LEFT(tbl_data[[#This Row],[Date_rapport]], 4), MID(tbl_data[[#This Row],[Date_rapport]], 6, 2), RIGHT(tbl_data[[#This Row],[Date_rapport]], 2))</f>
        <v>45129</v>
      </c>
    </row>
    <row r="7360" spans="1:10" x14ac:dyDescent="0.2">
      <c r="A7360" s="28" t="s">
        <v>2037</v>
      </c>
      <c r="B7360" t="s">
        <v>9</v>
      </c>
      <c r="C7360" s="28" t="s">
        <v>291</v>
      </c>
      <c r="D7360" t="s">
        <v>137</v>
      </c>
      <c r="E7360" t="s">
        <v>2</v>
      </c>
      <c r="F7360" t="str">
        <f>INDEX(tbl_produits[Nom normalisé], MATCH(tbl_data[[#This Row],[Spécialité]], tbl_produits[Nom original], 0))</f>
        <v>TOPIRAMATE  50 mg MYLAN, comprimé pelliculé- TOPIRAMATE 100 mg MYLAN, comprimé pelliculé</v>
      </c>
      <c r="G7360" t="str">
        <f>INDEX(tbl_produits[Classe nom], MATCH(tbl_data[[#This Row],[NORM_Spécialité]], tbl_produits[Nom normalisé], 0))</f>
        <v>Système nerveux</v>
      </c>
      <c r="H7360">
        <f>YEAR(tbl_data[[#This Row],[Date_rapport]])</f>
        <v>2023</v>
      </c>
      <c r="I7360" t="str">
        <f>INDEX(tbl_produits[Molécule extraite], MATCH(tbl_data[[#This Row],[NORM_Spécialité]], tbl_produits[Nom normalisé], 0))</f>
        <v>Topiramate</v>
      </c>
      <c r="J7360" s="34">
        <f>DATE(LEFT(tbl_data[[#This Row],[Date_rapport]], 4), MID(tbl_data[[#This Row],[Date_rapport]], 6, 2), RIGHT(tbl_data[[#This Row],[Date_rapport]], 2))</f>
        <v>45129</v>
      </c>
    </row>
    <row r="7361" spans="1:10" x14ac:dyDescent="0.2">
      <c r="A7361" s="28" t="s">
        <v>2037</v>
      </c>
      <c r="B7361" t="s">
        <v>9</v>
      </c>
      <c r="C7361" s="28" t="s">
        <v>296</v>
      </c>
      <c r="D7361" t="s">
        <v>74</v>
      </c>
      <c r="E7361" t="s">
        <v>2</v>
      </c>
      <c r="F7361" t="str">
        <f>INDEX(tbl_produits[Nom normalisé], MATCH(tbl_data[[#This Row],[Spécialité]], tbl_produits[Nom original], 0))</f>
        <v>HEPATATE poudre pour solution injectable . Trousse pour la préparation radiopharmaceutique</v>
      </c>
      <c r="G7361" t="str">
        <f>INDEX(tbl_produits[Classe nom], MATCH(tbl_data[[#This Row],[NORM_Spécialité]], tbl_produits[Nom normalisé], 0))</f>
        <v>Divers</v>
      </c>
      <c r="H7361">
        <f>YEAR(tbl_data[[#This Row],[Date_rapport]])</f>
        <v>2023</v>
      </c>
      <c r="I7361" t="str">
        <f>INDEX(tbl_produits[Molécule extraite], MATCH(tbl_data[[#This Row],[NORM_Spécialité]], tbl_produits[Nom normalisé], 0))</f>
        <v>N/A</v>
      </c>
      <c r="J7361" s="34">
        <f>DATE(LEFT(tbl_data[[#This Row],[Date_rapport]], 4), MID(tbl_data[[#This Row],[Date_rapport]], 6, 2), RIGHT(tbl_data[[#This Row],[Date_rapport]], 2))</f>
        <v>45129</v>
      </c>
    </row>
    <row r="7362" spans="1:10" x14ac:dyDescent="0.2">
      <c r="A7362" s="28" t="s">
        <v>2037</v>
      </c>
      <c r="B7362" t="s">
        <v>3</v>
      </c>
      <c r="C7362" s="28" t="s">
        <v>296</v>
      </c>
      <c r="D7362" t="s">
        <v>4</v>
      </c>
      <c r="E7362" t="s">
        <v>2</v>
      </c>
      <c r="F7362" t="str">
        <f>INDEX(tbl_produits[Nom normalisé], MATCH(tbl_data[[#This Row],[Spécialité]], tbl_produits[Nom original], 0))</f>
        <v>ALKONATREM   150 mg, gélule</v>
      </c>
      <c r="G7362" t="str">
        <f>INDEX(tbl_produits[Classe nom], MATCH(tbl_data[[#This Row],[NORM_Spécialité]], tbl_produits[Nom normalisé], 0))</f>
        <v>Anti-infectieux à usage systémique</v>
      </c>
      <c r="H7362">
        <f>YEAR(tbl_data[[#This Row],[Date_rapport]])</f>
        <v>2023</v>
      </c>
      <c r="I7362" t="str">
        <f>INDEX(tbl_produits[Molécule extraite], MATCH(tbl_data[[#This Row],[NORM_Spécialité]], tbl_produits[Nom normalisé], 0))</f>
        <v>Chlorhydrate de déméclocycline</v>
      </c>
      <c r="J7362" s="34">
        <f>DATE(LEFT(tbl_data[[#This Row],[Date_rapport]], 4), MID(tbl_data[[#This Row],[Date_rapport]], 6, 2), RIGHT(tbl_data[[#This Row],[Date_rapport]], 2))</f>
        <v>45129</v>
      </c>
    </row>
    <row r="7363" spans="1:10" x14ac:dyDescent="0.2">
      <c r="A7363" s="28" t="s">
        <v>2037</v>
      </c>
      <c r="B7363" t="s">
        <v>3</v>
      </c>
      <c r="C7363" s="28" t="s">
        <v>300</v>
      </c>
      <c r="D7363" t="s">
        <v>116</v>
      </c>
      <c r="E7363" t="s">
        <v>2</v>
      </c>
      <c r="F7363" t="str">
        <f>INDEX(tbl_produits[Nom normalisé], MATCH(tbl_data[[#This Row],[Spécialité]], tbl_produits[Nom original], 0))</f>
        <v>ZEVALIN 1,6 mg/ml, trousse pour préparations radiopharmaceutiques pour perfusion</v>
      </c>
      <c r="G7363" t="str">
        <f>INDEX(tbl_produits[Classe nom], MATCH(tbl_data[[#This Row],[NORM_Spécialité]], tbl_produits[Nom normalisé], 0))</f>
        <v>Antinéoplasiques et immunomodulateurs</v>
      </c>
      <c r="H7363">
        <f>YEAR(tbl_data[[#This Row],[Date_rapport]])</f>
        <v>2023</v>
      </c>
      <c r="I7363" t="str">
        <f>INDEX(tbl_produits[Molécule extraite], MATCH(tbl_data[[#This Row],[NORM_Spécialité]], tbl_produits[Nom normalisé], 0))</f>
        <v>Ibritumomab tiuxétan</v>
      </c>
      <c r="J7363" s="34">
        <f>DATE(LEFT(tbl_data[[#This Row],[Date_rapport]], 4), MID(tbl_data[[#This Row],[Date_rapport]], 6, 2), RIGHT(tbl_data[[#This Row],[Date_rapport]], 2))</f>
        <v>45129</v>
      </c>
    </row>
    <row r="7364" spans="1:10" x14ac:dyDescent="0.2">
      <c r="A7364" s="28" t="s">
        <v>2037</v>
      </c>
      <c r="B7364" t="s">
        <v>3</v>
      </c>
      <c r="C7364" s="28" t="s">
        <v>300</v>
      </c>
      <c r="D7364" t="s">
        <v>95</v>
      </c>
      <c r="E7364" t="s">
        <v>2</v>
      </c>
      <c r="F7364" t="str">
        <f>INDEX(tbl_produits[Nom normalisé], MATCH(tbl_data[[#This Row],[Spécialité]], tbl_produits[Nom original], 0))</f>
        <v>VITRAKVI 20 mg/ml, solution buvable flacon de 100 ml</v>
      </c>
      <c r="G7364" t="str">
        <f>INDEX(tbl_produits[Classe nom], MATCH(tbl_data[[#This Row],[NORM_Spécialité]], tbl_produits[Nom normalisé], 0))</f>
        <v>Antinéoplasiques et immunomodulateurs</v>
      </c>
      <c r="H7364">
        <f>YEAR(tbl_data[[#This Row],[Date_rapport]])</f>
        <v>2023</v>
      </c>
      <c r="I7364" t="str">
        <f>INDEX(tbl_produits[Molécule extraite], MATCH(tbl_data[[#This Row],[NORM_Spécialité]], tbl_produits[Nom normalisé], 0))</f>
        <v>Larotrectinib</v>
      </c>
      <c r="J7364" s="34">
        <f>DATE(LEFT(tbl_data[[#This Row],[Date_rapport]], 4), MID(tbl_data[[#This Row],[Date_rapport]], 6, 2), RIGHT(tbl_data[[#This Row],[Date_rapport]], 2))</f>
        <v>45129</v>
      </c>
    </row>
    <row r="7365" spans="1:10" x14ac:dyDescent="0.2">
      <c r="A7365" s="28" t="s">
        <v>2037</v>
      </c>
      <c r="B7365" t="s">
        <v>3</v>
      </c>
      <c r="C7365" s="28" t="s">
        <v>300</v>
      </c>
      <c r="D7365" t="s">
        <v>70</v>
      </c>
      <c r="E7365" t="s">
        <v>2</v>
      </c>
      <c r="F7365" t="str">
        <f>INDEX(tbl_produits[Nom normalisé], MATCH(tbl_data[[#This Row],[Spécialité]], tbl_produits[Nom original], 0))</f>
        <v>VAMINOLACT solution pour perfusion en flacon de verre de 100 ml</v>
      </c>
      <c r="G7365" t="str">
        <f>INDEX(tbl_produits[Classe nom], MATCH(tbl_data[[#This Row],[NORM_Spécialité]], tbl_produits[Nom normalisé], 0))</f>
        <v>Sang et organes hématopoïétiques</v>
      </c>
      <c r="H7365">
        <f>YEAR(tbl_data[[#This Row],[Date_rapport]])</f>
        <v>2023</v>
      </c>
      <c r="I7365" t="str">
        <f>INDEX(tbl_produits[Molécule extraite], MATCH(tbl_data[[#This Row],[NORM_Spécialité]], tbl_produits[Nom normalisé], 0))</f>
        <v>Alanine / Arginine / Acide aspartique / …</v>
      </c>
      <c r="J7365" s="34">
        <f>DATE(LEFT(tbl_data[[#This Row],[Date_rapport]], 4), MID(tbl_data[[#This Row],[Date_rapport]], 6, 2), RIGHT(tbl_data[[#This Row],[Date_rapport]], 2))</f>
        <v>45129</v>
      </c>
    </row>
    <row r="7366" spans="1:10" x14ac:dyDescent="0.2">
      <c r="A7366" s="28" t="s">
        <v>2037</v>
      </c>
      <c r="B7366" t="s">
        <v>3</v>
      </c>
      <c r="C7366" s="28" t="s">
        <v>300</v>
      </c>
      <c r="D7366" t="s">
        <v>71</v>
      </c>
      <c r="E7366" t="s">
        <v>2</v>
      </c>
      <c r="F7366" t="str">
        <f>INDEX(tbl_produits[Nom normalisé], MATCH(tbl_data[[#This Row],[Spécialité]], tbl_produits[Nom original], 0))</f>
        <v>VAMINOLACT solution pour perfusion en flacon de verre de 1000 ml</v>
      </c>
      <c r="G7366" t="str">
        <f>INDEX(tbl_produits[Classe nom], MATCH(tbl_data[[#This Row],[NORM_Spécialité]], tbl_produits[Nom normalisé], 0))</f>
        <v>Sang et organes hématopoïétiques</v>
      </c>
      <c r="H7366">
        <f>YEAR(tbl_data[[#This Row],[Date_rapport]])</f>
        <v>2023</v>
      </c>
      <c r="I7366" t="str">
        <f>INDEX(tbl_produits[Molécule extraite], MATCH(tbl_data[[#This Row],[NORM_Spécialité]], tbl_produits[Nom normalisé], 0))</f>
        <v>Alanine / Arginine / Acide aspartique / …</v>
      </c>
      <c r="J7366" s="34">
        <f>DATE(LEFT(tbl_data[[#This Row],[Date_rapport]], 4), MID(tbl_data[[#This Row],[Date_rapport]], 6, 2), RIGHT(tbl_data[[#This Row],[Date_rapport]], 2))</f>
        <v>45129</v>
      </c>
    </row>
    <row r="7367" spans="1:10" x14ac:dyDescent="0.2">
      <c r="A7367" s="28" t="s">
        <v>2037</v>
      </c>
      <c r="B7367" t="s">
        <v>9</v>
      </c>
      <c r="C7367" s="28" t="s">
        <v>300</v>
      </c>
      <c r="D7367" t="s">
        <v>229</v>
      </c>
      <c r="E7367" t="s">
        <v>2</v>
      </c>
      <c r="F7367" t="str">
        <f>INDEX(tbl_produits[Nom normalisé], MATCH(tbl_data[[#This Row],[Spécialité]], tbl_produits[Nom original], 0))</f>
        <v>TOPIRAMATE SANDOZ 100 mg, comprimé pelliculé</v>
      </c>
      <c r="G7367" t="str">
        <f>INDEX(tbl_produits[Classe nom], MATCH(tbl_data[[#This Row],[NORM_Spécialité]], tbl_produits[Nom normalisé], 0))</f>
        <v>Système nerveux</v>
      </c>
      <c r="H7367">
        <f>YEAR(tbl_data[[#This Row],[Date_rapport]])</f>
        <v>2023</v>
      </c>
      <c r="I7367" t="str">
        <f>INDEX(tbl_produits[Molécule extraite], MATCH(tbl_data[[#This Row],[NORM_Spécialité]], tbl_produits[Nom normalisé], 0))</f>
        <v>Topiramate</v>
      </c>
      <c r="J7367" s="34">
        <f>DATE(LEFT(tbl_data[[#This Row],[Date_rapport]], 4), MID(tbl_data[[#This Row],[Date_rapport]], 6, 2), RIGHT(tbl_data[[#This Row],[Date_rapport]], 2))</f>
        <v>45129</v>
      </c>
    </row>
    <row r="7368" spans="1:10" x14ac:dyDescent="0.2">
      <c r="A7368" s="28" t="s">
        <v>2037</v>
      </c>
      <c r="B7368" t="s">
        <v>3</v>
      </c>
      <c r="C7368" s="28" t="s">
        <v>300</v>
      </c>
      <c r="D7368" t="s">
        <v>82</v>
      </c>
      <c r="E7368" t="s">
        <v>2</v>
      </c>
      <c r="F7368" t="str">
        <f>INDEX(tbl_produits[Nom normalisé], MATCH(tbl_data[[#This Row],[Spécialité]], tbl_produits[Nom original], 0))</f>
        <v>THIOPENTAL MEDIPHA 500 mg et 1 g, poudre pour solution injectable</v>
      </c>
      <c r="G7368" t="str">
        <f>INDEX(tbl_produits[Classe nom], MATCH(tbl_data[[#This Row],[NORM_Spécialité]], tbl_produits[Nom normalisé], 0))</f>
        <v>Système nerveux</v>
      </c>
      <c r="H7368">
        <f>YEAR(tbl_data[[#This Row],[Date_rapport]])</f>
        <v>2023</v>
      </c>
      <c r="I7368" t="str">
        <f>INDEX(tbl_produits[Molécule extraite], MATCH(tbl_data[[#This Row],[NORM_Spécialité]], tbl_produits[Nom normalisé], 0))</f>
        <v>Thiopenthal</v>
      </c>
      <c r="J7368" s="34">
        <f>DATE(LEFT(tbl_data[[#This Row],[Date_rapport]], 4), MID(tbl_data[[#This Row],[Date_rapport]], 6, 2), RIGHT(tbl_data[[#This Row],[Date_rapport]], 2))</f>
        <v>45129</v>
      </c>
    </row>
    <row r="7369" spans="1:10" x14ac:dyDescent="0.2">
      <c r="A7369" s="28" t="s">
        <v>2037</v>
      </c>
      <c r="B7369" t="s">
        <v>3</v>
      </c>
      <c r="C7369" s="28" t="s">
        <v>300</v>
      </c>
      <c r="D7369" t="s">
        <v>17</v>
      </c>
      <c r="E7369" t="s">
        <v>2</v>
      </c>
      <c r="F7369" t="str">
        <f>INDEX(tbl_produits[Nom normalisé], MATCH(tbl_data[[#This Row],[Spécialité]], tbl_produits[Nom original], 0))</f>
        <v>SINEMET LP 200 mg/50 mg, comprimé à libération prolongée</v>
      </c>
      <c r="G7369" t="str">
        <f>INDEX(tbl_produits[Classe nom], MATCH(tbl_data[[#This Row],[NORM_Spécialité]], tbl_produits[Nom normalisé], 0))</f>
        <v>Système nerveux</v>
      </c>
      <c r="H7369">
        <f>YEAR(tbl_data[[#This Row],[Date_rapport]])</f>
        <v>2023</v>
      </c>
      <c r="I7369" t="str">
        <f>INDEX(tbl_produits[Molécule extraite], MATCH(tbl_data[[#This Row],[NORM_Spécialité]], tbl_produits[Nom normalisé], 0))</f>
        <v>Levodopa / Carbidopa</v>
      </c>
      <c r="J7369" s="34">
        <f>DATE(LEFT(tbl_data[[#This Row],[Date_rapport]], 4), MID(tbl_data[[#This Row],[Date_rapport]], 6, 2), RIGHT(tbl_data[[#This Row],[Date_rapport]], 2))</f>
        <v>45129</v>
      </c>
    </row>
    <row r="7370" spans="1:10" x14ac:dyDescent="0.2">
      <c r="A7370" s="28" t="s">
        <v>2037</v>
      </c>
      <c r="B7370" t="s">
        <v>3</v>
      </c>
      <c r="C7370" s="28" t="s">
        <v>300</v>
      </c>
      <c r="D7370" t="s">
        <v>112</v>
      </c>
      <c r="E7370" t="s">
        <v>2</v>
      </c>
      <c r="F7370" t="str">
        <f>INDEX(tbl_produits[Nom normalisé], MATCH(tbl_data[[#This Row],[Spécialité]], tbl_produits[Nom original], 0))</f>
        <v>ROPINIROLE MYLAN 0,5 mg  comprimé pelliculé</v>
      </c>
      <c r="G7370" t="str">
        <f>INDEX(tbl_produits[Classe nom], MATCH(tbl_data[[#This Row],[NORM_Spécialité]], tbl_produits[Nom normalisé], 0))</f>
        <v>Système nerveux</v>
      </c>
      <c r="H7370">
        <f>YEAR(tbl_data[[#This Row],[Date_rapport]])</f>
        <v>2023</v>
      </c>
      <c r="I7370" t="str">
        <f>INDEX(tbl_produits[Molécule extraite], MATCH(tbl_data[[#This Row],[NORM_Spécialité]], tbl_produits[Nom normalisé], 0))</f>
        <v>Ropinirole</v>
      </c>
      <c r="J7370" s="34">
        <f>DATE(LEFT(tbl_data[[#This Row],[Date_rapport]], 4), MID(tbl_data[[#This Row],[Date_rapport]], 6, 2), RIGHT(tbl_data[[#This Row],[Date_rapport]], 2))</f>
        <v>45129</v>
      </c>
    </row>
    <row r="7371" spans="1:10" x14ac:dyDescent="0.2">
      <c r="A7371" s="28" t="s">
        <v>2037</v>
      </c>
      <c r="B7371" t="s">
        <v>3</v>
      </c>
      <c r="C7371" s="28" t="s">
        <v>300</v>
      </c>
      <c r="D7371" t="s">
        <v>100</v>
      </c>
      <c r="E7371" t="s">
        <v>2</v>
      </c>
      <c r="F7371" t="str">
        <f>INDEX(tbl_produits[Nom normalisé], MATCH(tbl_data[[#This Row],[Spécialité]], tbl_produits[Nom original], 0))</f>
        <v>OCTIM 150 microgrammes/dose, solution pour pulvérisation nasale</v>
      </c>
      <c r="G7371" t="str">
        <f>INDEX(tbl_produits[Classe nom], MATCH(tbl_data[[#This Row],[NORM_Spécialité]], tbl_produits[Nom normalisé], 0))</f>
        <v>Hormones systémiques sauf hormones sexuelles et insulines</v>
      </c>
      <c r="H7371">
        <f>YEAR(tbl_data[[#This Row],[Date_rapport]])</f>
        <v>2023</v>
      </c>
      <c r="I7371" t="str">
        <f>INDEX(tbl_produits[Molécule extraite], MATCH(tbl_data[[#This Row],[NORM_Spécialité]], tbl_produits[Nom normalisé], 0))</f>
        <v>Desmopressine</v>
      </c>
      <c r="J7371" s="34">
        <f>DATE(LEFT(tbl_data[[#This Row],[Date_rapport]], 4), MID(tbl_data[[#This Row],[Date_rapport]], 6, 2), RIGHT(tbl_data[[#This Row],[Date_rapport]], 2))</f>
        <v>45129</v>
      </c>
    </row>
    <row r="7372" spans="1:10" x14ac:dyDescent="0.2">
      <c r="A7372" s="28" t="s">
        <v>2037</v>
      </c>
      <c r="B7372" t="s">
        <v>3</v>
      </c>
      <c r="C7372" s="28" t="s">
        <v>300</v>
      </c>
      <c r="D7372" t="s">
        <v>170</v>
      </c>
      <c r="E7372" t="s">
        <v>2</v>
      </c>
      <c r="F7372" t="str">
        <f>INDEX(tbl_produits[Nom normalisé], MATCH(tbl_data[[#This Row],[Spécialité]], tbl_produits[Nom original], 0))</f>
        <v>OCTAFIX 100 UI/ml, poudre et solvant pour solution injectable</v>
      </c>
      <c r="G7372" t="str">
        <f>INDEX(tbl_produits[Classe nom], MATCH(tbl_data[[#This Row],[NORM_Spécialité]], tbl_produits[Nom normalisé], 0))</f>
        <v>Sang et organes hématopoïétiques</v>
      </c>
      <c r="H7372">
        <f>YEAR(tbl_data[[#This Row],[Date_rapport]])</f>
        <v>2023</v>
      </c>
      <c r="I7372" t="str">
        <f>INDEX(tbl_produits[Molécule extraite], MATCH(tbl_data[[#This Row],[NORM_Spécialité]], tbl_produits[Nom normalisé], 0))</f>
        <v>Facteur VIII de coagulation humain</v>
      </c>
      <c r="J7372" s="34">
        <f>DATE(LEFT(tbl_data[[#This Row],[Date_rapport]], 4), MID(tbl_data[[#This Row],[Date_rapport]], 6, 2), RIGHT(tbl_data[[#This Row],[Date_rapport]], 2))</f>
        <v>45129</v>
      </c>
    </row>
    <row r="7373" spans="1:10" x14ac:dyDescent="0.2">
      <c r="A7373" s="28" t="s">
        <v>2037</v>
      </c>
      <c r="B7373" t="s">
        <v>9</v>
      </c>
      <c r="C7373" s="28" t="s">
        <v>300</v>
      </c>
      <c r="D7373" t="s">
        <v>129</v>
      </c>
      <c r="E7373" t="s">
        <v>2</v>
      </c>
      <c r="F7373" t="str">
        <f>INDEX(tbl_produits[Nom normalisé], MATCH(tbl_data[[#This Row],[Spécialité]], tbl_produits[Nom original], 0))</f>
        <v>LYTOS 520 mg, comprimé pelliculé</v>
      </c>
      <c r="G7373" t="str">
        <f>INDEX(tbl_produits[Classe nom], MATCH(tbl_data[[#This Row],[NORM_Spécialité]], tbl_produits[Nom normalisé], 0))</f>
        <v xml:space="preserve">Système musculo-squelettique </v>
      </c>
      <c r="H7373">
        <f>YEAR(tbl_data[[#This Row],[Date_rapport]])</f>
        <v>2023</v>
      </c>
      <c r="I7373" t="str">
        <f>INDEX(tbl_produits[Molécule extraite], MATCH(tbl_data[[#This Row],[NORM_Spécialité]], tbl_produits[Nom normalisé], 0))</f>
        <v>Clodronate de sodium</v>
      </c>
      <c r="J7373" s="34">
        <f>DATE(LEFT(tbl_data[[#This Row],[Date_rapport]], 4), MID(tbl_data[[#This Row],[Date_rapport]], 6, 2), RIGHT(tbl_data[[#This Row],[Date_rapport]], 2))</f>
        <v>45129</v>
      </c>
    </row>
    <row r="7374" spans="1:10" x14ac:dyDescent="0.2">
      <c r="A7374" s="28" t="s">
        <v>2037</v>
      </c>
      <c r="B7374" t="s">
        <v>3</v>
      </c>
      <c r="C7374" s="28" t="s">
        <v>300</v>
      </c>
      <c r="D7374" t="s">
        <v>172</v>
      </c>
      <c r="E7374" t="s">
        <v>2</v>
      </c>
      <c r="F7374" t="str">
        <f>INDEX(tbl_produits[Nom normalisé], MATCH(tbl_data[[#This Row],[Spécialité]], tbl_produits[Nom original], 0))</f>
        <v>FIRDAPSE 10 mg  comprimé</v>
      </c>
      <c r="G7374" t="str">
        <f>INDEX(tbl_produits[Classe nom], MATCH(tbl_data[[#This Row],[NORM_Spécialité]], tbl_produits[Nom normalisé], 0))</f>
        <v>Système nerveux</v>
      </c>
      <c r="H7374">
        <f>YEAR(tbl_data[[#This Row],[Date_rapport]])</f>
        <v>2023</v>
      </c>
      <c r="I7374" t="str">
        <f>INDEX(tbl_produits[Molécule extraite], MATCH(tbl_data[[#This Row],[NORM_Spécialité]], tbl_produits[Nom normalisé], 0))</f>
        <v>Amifampridine (phosphate d')</v>
      </c>
      <c r="J7374" s="34">
        <f>DATE(LEFT(tbl_data[[#This Row],[Date_rapport]], 4), MID(tbl_data[[#This Row],[Date_rapport]], 6, 2), RIGHT(tbl_data[[#This Row],[Date_rapport]], 2))</f>
        <v>45129</v>
      </c>
    </row>
    <row r="7375" spans="1:10" x14ac:dyDescent="0.2">
      <c r="A7375" s="28" t="s">
        <v>2037</v>
      </c>
      <c r="B7375" t="s">
        <v>3</v>
      </c>
      <c r="C7375" s="28" t="s">
        <v>300</v>
      </c>
      <c r="D7375" t="s">
        <v>19</v>
      </c>
      <c r="E7375" t="s">
        <v>2</v>
      </c>
      <c r="F7375" t="str">
        <f>INDEX(tbl_produits[Nom normalisé], MATCH(tbl_data[[#This Row],[Spécialité]], tbl_produits[Nom original], 0))</f>
        <v>FERRIPROX 100 mg/ml, solution buvable</v>
      </c>
      <c r="G7375" t="str">
        <f>INDEX(tbl_produits[Classe nom], MATCH(tbl_data[[#This Row],[NORM_Spécialité]], tbl_produits[Nom normalisé], 0))</f>
        <v>Divers</v>
      </c>
      <c r="H7375">
        <f>YEAR(tbl_data[[#This Row],[Date_rapport]])</f>
        <v>2023</v>
      </c>
      <c r="I7375" t="str">
        <f>INDEX(tbl_produits[Molécule extraite], MATCH(tbl_data[[#This Row],[NORM_Spécialité]], tbl_produits[Nom normalisé], 0))</f>
        <v>Défériprone</v>
      </c>
      <c r="J7375" s="34">
        <f>DATE(LEFT(tbl_data[[#This Row],[Date_rapport]], 4), MID(tbl_data[[#This Row],[Date_rapport]], 6, 2), RIGHT(tbl_data[[#This Row],[Date_rapport]], 2))</f>
        <v>45129</v>
      </c>
    </row>
    <row r="7376" spans="1:10" x14ac:dyDescent="0.2">
      <c r="A7376" s="28" t="s">
        <v>2037</v>
      </c>
      <c r="B7376" t="s">
        <v>3</v>
      </c>
      <c r="C7376" s="28" t="s">
        <v>300</v>
      </c>
      <c r="D7376" t="s">
        <v>141</v>
      </c>
      <c r="E7376" t="s">
        <v>2</v>
      </c>
      <c r="F7376" t="str">
        <f>INDEX(tbl_produits[Nom normalisé], MATCH(tbl_data[[#This Row],[Spécialité]], tbl_produits[Nom original], 0))</f>
        <v>EAU pour préparations injectables en poche de 250 ml, 500 ml et 1 000 ml</v>
      </c>
      <c r="G7376" t="str">
        <f>INDEX(tbl_produits[Classe nom], MATCH(tbl_data[[#This Row],[NORM_Spécialité]], tbl_produits[Nom normalisé], 0))</f>
        <v>Divers</v>
      </c>
      <c r="H7376">
        <f>YEAR(tbl_data[[#This Row],[Date_rapport]])</f>
        <v>2023</v>
      </c>
      <c r="I7376" t="str">
        <f>INDEX(tbl_produits[Molécule extraite], MATCH(tbl_data[[#This Row],[NORM_Spécialité]], tbl_produits[Nom normalisé], 0))</f>
        <v>Eau</v>
      </c>
      <c r="J7376" s="34">
        <f>DATE(LEFT(tbl_data[[#This Row],[Date_rapport]], 4), MID(tbl_data[[#This Row],[Date_rapport]], 6, 2), RIGHT(tbl_data[[#This Row],[Date_rapport]], 2))</f>
        <v>45129</v>
      </c>
    </row>
    <row r="7377" spans="1:10" x14ac:dyDescent="0.2">
      <c r="A7377" s="28" t="s">
        <v>2037</v>
      </c>
      <c r="B7377" t="s">
        <v>3</v>
      </c>
      <c r="C7377" s="28" t="s">
        <v>300</v>
      </c>
      <c r="D7377" t="s">
        <v>8</v>
      </c>
      <c r="E7377" t="s">
        <v>2</v>
      </c>
      <c r="F7377" t="str">
        <f>INDEX(tbl_produits[Nom normalisé], MATCH(tbl_data[[#This Row],[Spécialité]], tbl_produits[Nom original], 0))</f>
        <v>CLAVENTIN, poudre pour solution injectable (I.V.) /TIMENTIN 3,1g, poudre pour solution injectable</v>
      </c>
      <c r="G7377" t="str">
        <f>INDEX(tbl_produits[Classe nom], MATCH(tbl_data[[#This Row],[NORM_Spécialité]], tbl_produits[Nom normalisé], 0))</f>
        <v>Anti-infectieux à usage systémique</v>
      </c>
      <c r="H7377">
        <f>YEAR(tbl_data[[#This Row],[Date_rapport]])</f>
        <v>2023</v>
      </c>
      <c r="I7377" t="str">
        <f>INDEX(tbl_produits[Molécule extraite], MATCH(tbl_data[[#This Row],[NORM_Spécialité]], tbl_produits[Nom normalisé], 0))</f>
        <v>Ticarcilline/acide clavulanique</v>
      </c>
      <c r="J7377" s="34">
        <f>DATE(LEFT(tbl_data[[#This Row],[Date_rapport]], 4), MID(tbl_data[[#This Row],[Date_rapport]], 6, 2), RIGHT(tbl_data[[#This Row],[Date_rapport]], 2))</f>
        <v>45129</v>
      </c>
    </row>
    <row r="7378" spans="1:10" x14ac:dyDescent="0.2">
      <c r="A7378" s="28" t="s">
        <v>2037</v>
      </c>
      <c r="B7378" t="s">
        <v>3</v>
      </c>
      <c r="C7378" s="28" t="s">
        <v>300</v>
      </c>
      <c r="D7378" t="s">
        <v>88</v>
      </c>
      <c r="E7378" t="s">
        <v>2</v>
      </c>
      <c r="F7378" t="str">
        <f>INDEX(tbl_produits[Nom normalisé], MATCH(tbl_data[[#This Row],[Spécialité]], tbl_produits[Nom original], 0))</f>
        <v>CIMETIDINE ARROW 200 mg  comprimé effervescent</v>
      </c>
      <c r="G7378" t="str">
        <f>INDEX(tbl_produits[Classe nom], MATCH(tbl_data[[#This Row],[NORM_Spécialité]], tbl_produits[Nom normalisé], 0))</f>
        <v>Voies digestives et métabolisme</v>
      </c>
      <c r="H7378">
        <f>YEAR(tbl_data[[#This Row],[Date_rapport]])</f>
        <v>2023</v>
      </c>
      <c r="I7378" t="str">
        <f>INDEX(tbl_produits[Molécule extraite], MATCH(tbl_data[[#This Row],[NORM_Spécialité]], tbl_produits[Nom normalisé], 0))</f>
        <v>Cimétidine</v>
      </c>
      <c r="J7378" s="34">
        <f>DATE(LEFT(tbl_data[[#This Row],[Date_rapport]], 4), MID(tbl_data[[#This Row],[Date_rapport]], 6, 2), RIGHT(tbl_data[[#This Row],[Date_rapport]], 2))</f>
        <v>45129</v>
      </c>
    </row>
    <row r="7379" spans="1:10" x14ac:dyDescent="0.2">
      <c r="A7379" s="28" t="s">
        <v>2037</v>
      </c>
      <c r="B7379" t="s">
        <v>9</v>
      </c>
      <c r="C7379" s="28" t="s">
        <v>300</v>
      </c>
      <c r="D7379" t="s">
        <v>107</v>
      </c>
      <c r="E7379" t="s">
        <v>2</v>
      </c>
      <c r="F7379" t="str">
        <f>INDEX(tbl_produits[Nom normalisé], MATCH(tbl_data[[#This Row],[Spécialité]], tbl_produits[Nom original], 0))</f>
        <v>CIMETIDINE 200 mg  comprimé effervescent</v>
      </c>
      <c r="G7379" t="str">
        <f>INDEX(tbl_produits[Classe nom], MATCH(tbl_data[[#This Row],[NORM_Spécialité]], tbl_produits[Nom normalisé], 0))</f>
        <v>Voies digestives et métabolisme</v>
      </c>
      <c r="H7379">
        <f>YEAR(tbl_data[[#This Row],[Date_rapport]])</f>
        <v>2023</v>
      </c>
      <c r="I7379" t="str">
        <f>INDEX(tbl_produits[Molécule extraite], MATCH(tbl_data[[#This Row],[NORM_Spécialité]], tbl_produits[Nom normalisé], 0))</f>
        <v>Cimétidine</v>
      </c>
      <c r="J7379" s="34">
        <f>DATE(LEFT(tbl_data[[#This Row],[Date_rapport]], 4), MID(tbl_data[[#This Row],[Date_rapport]], 6, 2), RIGHT(tbl_data[[#This Row],[Date_rapport]], 2))</f>
        <v>45129</v>
      </c>
    </row>
    <row r="7380" spans="1:10" x14ac:dyDescent="0.2">
      <c r="A7380" s="28" t="s">
        <v>2037</v>
      </c>
      <c r="B7380" t="s">
        <v>3</v>
      </c>
      <c r="C7380" s="28" t="s">
        <v>300</v>
      </c>
      <c r="D7380" t="s">
        <v>77</v>
      </c>
      <c r="E7380" t="s">
        <v>2</v>
      </c>
      <c r="F7380" t="str">
        <f>INDEX(tbl_produits[Nom normalisé], MATCH(tbl_data[[#This Row],[Spécialité]], tbl_produits[Nom original], 0))</f>
        <v>ANSATIPINE 150 mg, gélule</v>
      </c>
      <c r="G7380" t="str">
        <f>INDEX(tbl_produits[Classe nom], MATCH(tbl_data[[#This Row],[NORM_Spécialité]], tbl_produits[Nom normalisé], 0))</f>
        <v>Anti-infectieux à usage systémique</v>
      </c>
      <c r="H7380">
        <f>YEAR(tbl_data[[#This Row],[Date_rapport]])</f>
        <v>2023</v>
      </c>
      <c r="I7380" t="str">
        <f>INDEX(tbl_produits[Molécule extraite], MATCH(tbl_data[[#This Row],[NORM_Spécialité]], tbl_produits[Nom normalisé], 0))</f>
        <v>Rifabutine</v>
      </c>
      <c r="J7380" s="34">
        <f>DATE(LEFT(tbl_data[[#This Row],[Date_rapport]], 4), MID(tbl_data[[#This Row],[Date_rapport]], 6, 2), RIGHT(tbl_data[[#This Row],[Date_rapport]], 2))</f>
        <v>45129</v>
      </c>
    </row>
    <row r="7381" spans="1:10" x14ac:dyDescent="0.2">
      <c r="A7381" s="28" t="s">
        <v>2037</v>
      </c>
      <c r="B7381" t="s">
        <v>3</v>
      </c>
      <c r="C7381" s="28" t="s">
        <v>300</v>
      </c>
      <c r="D7381" t="s">
        <v>43</v>
      </c>
      <c r="E7381" t="s">
        <v>2</v>
      </c>
      <c r="F7381" t="str">
        <f>INDEX(tbl_produits[Nom normalisé], MATCH(tbl_data[[#This Row],[Spécialité]], tbl_produits[Nom original], 0))</f>
        <v>ACIDES AMINES POUR LEUCINOSE DECOMPENSEE AP-HP, solution pour perfusion</v>
      </c>
      <c r="G7381" t="str">
        <f>INDEX(tbl_produits[Classe nom], MATCH(tbl_data[[#This Row],[NORM_Spécialité]], tbl_produits[Nom normalisé], 0))</f>
        <v>Sang et organes hématopoïétiques</v>
      </c>
      <c r="H7381">
        <f>YEAR(tbl_data[[#This Row],[Date_rapport]])</f>
        <v>2023</v>
      </c>
      <c r="I7381" t="str">
        <f>INDEX(tbl_produits[Molécule extraite], MATCH(tbl_data[[#This Row],[NORM_Spécialité]], tbl_produits[Nom normalisé], 0))</f>
        <v>Acides aminés</v>
      </c>
      <c r="J7381" s="34">
        <f>DATE(LEFT(tbl_data[[#This Row],[Date_rapport]], 4), MID(tbl_data[[#This Row],[Date_rapport]], 6, 2), RIGHT(tbl_data[[#This Row],[Date_rapport]], 2))</f>
        <v>45129</v>
      </c>
    </row>
    <row r="7382" spans="1:10" x14ac:dyDescent="0.2">
      <c r="A7382" s="28" t="s">
        <v>1219</v>
      </c>
      <c r="B7382" t="s">
        <v>9</v>
      </c>
      <c r="C7382" s="28" t="s">
        <v>1219</v>
      </c>
      <c r="D7382" t="s">
        <v>1101</v>
      </c>
      <c r="E7382" t="s">
        <v>2</v>
      </c>
      <c r="F7382" t="str">
        <f>INDEX(tbl_produits[Nom normalisé], MATCH(tbl_data[[#This Row],[Spécialité]], tbl_produits[Nom original], 0))</f>
        <v>TIROFIBAN Altan 50 microgrammes/mL, solution pour perfusion</v>
      </c>
      <c r="G7382" t="str">
        <f>INDEX(tbl_produits[Classe nom], MATCH(tbl_data[[#This Row],[NORM_Spécialité]], tbl_produits[Nom normalisé], 0))</f>
        <v>Sang et organes hématopoïétiques</v>
      </c>
      <c r="H7382">
        <f>YEAR(tbl_data[[#This Row],[Date_rapport]])</f>
        <v>2023</v>
      </c>
      <c r="I7382" t="str">
        <f>INDEX(tbl_produits[Molécule extraite], MATCH(tbl_data[[#This Row],[NORM_Spécialité]], tbl_produits[Nom normalisé], 0))</f>
        <v>Tirofiban (chlorhydrate de) monohydraté</v>
      </c>
      <c r="J7382" s="34">
        <f>DATE(LEFT(tbl_data[[#This Row],[Date_rapport]], 4), MID(tbl_data[[#This Row],[Date_rapport]], 6, 2), RIGHT(tbl_data[[#This Row],[Date_rapport]], 2))</f>
        <v>45139</v>
      </c>
    </row>
    <row r="7383" spans="1:10" x14ac:dyDescent="0.2">
      <c r="A7383" s="28" t="s">
        <v>1219</v>
      </c>
      <c r="B7383" t="s">
        <v>3</v>
      </c>
      <c r="C7383" s="28" t="s">
        <v>1937</v>
      </c>
      <c r="D7383" t="s">
        <v>1811</v>
      </c>
      <c r="E7383" t="s">
        <v>2</v>
      </c>
      <c r="F7383" t="str">
        <f>INDEX(tbl_produits[Nom normalisé], MATCH(tbl_data[[#This Row],[Spécialité]], tbl_produits[Nom original], 0))</f>
        <v>CARBAMAZEPINE Viatris L.P. 400 mg, comprimé sécable à libération prolongée</v>
      </c>
      <c r="G7383" t="str">
        <f>INDEX(tbl_produits[Classe nom], MATCH(tbl_data[[#This Row],[NORM_Spécialité]], tbl_produits[Nom normalisé], 0))</f>
        <v>Système nerveux</v>
      </c>
      <c r="H7383">
        <f>YEAR(tbl_data[[#This Row],[Date_rapport]])</f>
        <v>2023</v>
      </c>
      <c r="I7383" t="str">
        <f>INDEX(tbl_produits[Molécule extraite], MATCH(tbl_data[[#This Row],[NORM_Spécialité]], tbl_produits[Nom normalisé], 0))</f>
        <v>Carbamazépine</v>
      </c>
      <c r="J7383" s="34">
        <f>DATE(LEFT(tbl_data[[#This Row],[Date_rapport]], 4), MID(tbl_data[[#This Row],[Date_rapport]], 6, 2), RIGHT(tbl_data[[#This Row],[Date_rapport]], 2))</f>
        <v>45139</v>
      </c>
    </row>
    <row r="7384" spans="1:10" x14ac:dyDescent="0.2">
      <c r="A7384" s="28" t="s">
        <v>1219</v>
      </c>
      <c r="B7384" t="s">
        <v>9</v>
      </c>
      <c r="C7384" s="28" t="s">
        <v>1221</v>
      </c>
      <c r="D7384" t="s">
        <v>1945</v>
      </c>
      <c r="E7384" t="s">
        <v>1146</v>
      </c>
      <c r="F7384" t="str">
        <f>INDEX(tbl_produits[Nom normalisé], MATCH(tbl_data[[#This Row],[Spécialité]], tbl_produits[Nom original], 0))</f>
        <v>INTEGRILIN 2 mg/ml, solution injectable</v>
      </c>
      <c r="G7384" t="str">
        <f>INDEX(tbl_produits[Classe nom], MATCH(tbl_data[[#This Row],[NORM_Spécialité]], tbl_produits[Nom normalisé], 0))</f>
        <v>Sang et organes hématopoïétiques</v>
      </c>
      <c r="H7384">
        <f>YEAR(tbl_data[[#This Row],[Date_rapport]])</f>
        <v>2023</v>
      </c>
      <c r="I7384" t="str">
        <f>INDEX(tbl_produits[Molécule extraite], MATCH(tbl_data[[#This Row],[NORM_Spécialité]], tbl_produits[Nom normalisé], 0))</f>
        <v>Eptifibatide</v>
      </c>
      <c r="J7384" s="34">
        <f>DATE(LEFT(tbl_data[[#This Row],[Date_rapport]], 4), MID(tbl_data[[#This Row],[Date_rapport]], 6, 2), RIGHT(tbl_data[[#This Row],[Date_rapport]], 2))</f>
        <v>45139</v>
      </c>
    </row>
    <row r="7385" spans="1:10" x14ac:dyDescent="0.2">
      <c r="A7385" s="28" t="s">
        <v>1219</v>
      </c>
      <c r="B7385" t="s">
        <v>6</v>
      </c>
      <c r="C7385" s="28" t="s">
        <v>1221</v>
      </c>
      <c r="D7385" t="s">
        <v>1222</v>
      </c>
      <c r="E7385" t="s">
        <v>1221</v>
      </c>
      <c r="F7385" t="str">
        <f>INDEX(tbl_produits[Nom normalisé], MATCH(tbl_data[[#This Row],[Spécialité]], tbl_produits[Nom original], 0))</f>
        <v xml:space="preserve">TIAPRIDAL 138 mg/ml, solution buvable </v>
      </c>
      <c r="G7385" t="str">
        <f>INDEX(tbl_produits[Classe nom], MATCH(tbl_data[[#This Row],[NORM_Spécialité]], tbl_produits[Nom normalisé], 0))</f>
        <v>Système nerveux</v>
      </c>
      <c r="H7385">
        <f>YEAR(tbl_data[[#This Row],[Date_rapport]])</f>
        <v>2023</v>
      </c>
      <c r="I7385" t="str">
        <f>INDEX(tbl_produits[Molécule extraite], MATCH(tbl_data[[#This Row],[NORM_Spécialité]], tbl_produits[Nom normalisé], 0))</f>
        <v>Tiapride (chlorhydrate de)</v>
      </c>
      <c r="J7385" s="34">
        <f>DATE(LEFT(tbl_data[[#This Row],[Date_rapport]], 4), MID(tbl_data[[#This Row],[Date_rapport]], 6, 2), RIGHT(tbl_data[[#This Row],[Date_rapport]], 2))</f>
        <v>45139</v>
      </c>
    </row>
    <row r="7386" spans="1:10" x14ac:dyDescent="0.2">
      <c r="A7386" s="28" t="s">
        <v>1219</v>
      </c>
      <c r="B7386" t="s">
        <v>9</v>
      </c>
      <c r="C7386" s="28" t="s">
        <v>1221</v>
      </c>
      <c r="D7386" t="s">
        <v>1139</v>
      </c>
      <c r="E7386" t="s">
        <v>1053</v>
      </c>
      <c r="F7386" t="str">
        <f>INDEX(tbl_produits[Nom normalisé], MATCH(tbl_data[[#This Row],[Spécialité]], tbl_produits[Nom original], 0))</f>
        <v>FURADANTINE 50 mg, gélule</v>
      </c>
      <c r="G7386" t="str">
        <f>INDEX(tbl_produits[Classe nom], MATCH(tbl_data[[#This Row],[NORM_Spécialité]], tbl_produits[Nom normalisé], 0))</f>
        <v>Anti-infectieux à usage systémique</v>
      </c>
      <c r="H7386">
        <f>YEAR(tbl_data[[#This Row],[Date_rapport]])</f>
        <v>2023</v>
      </c>
      <c r="I7386" t="str">
        <f>INDEX(tbl_produits[Molécule extraite], MATCH(tbl_data[[#This Row],[NORM_Spécialité]], tbl_produits[Nom normalisé], 0))</f>
        <v>Nitrofurantoïne</v>
      </c>
      <c r="J7386" s="34">
        <f>DATE(LEFT(tbl_data[[#This Row],[Date_rapport]], 4), MID(tbl_data[[#This Row],[Date_rapport]], 6, 2), RIGHT(tbl_data[[#This Row],[Date_rapport]], 2))</f>
        <v>45139</v>
      </c>
    </row>
    <row r="7387" spans="1:10" x14ac:dyDescent="0.2">
      <c r="A7387" s="28" t="s">
        <v>1219</v>
      </c>
      <c r="B7387" t="s">
        <v>3</v>
      </c>
      <c r="C7387" s="28" t="s">
        <v>1221</v>
      </c>
      <c r="D7387" t="s">
        <v>1155</v>
      </c>
      <c r="E7387" t="s">
        <v>1053</v>
      </c>
      <c r="F7387" t="str">
        <f>INDEX(tbl_produits[Nom normalisé], MATCH(tbl_data[[#This Row],[Spécialité]], tbl_produits[Nom original], 0))</f>
        <v>TIROFIBAN Medac 50 microgrammes/ml, solution pour perfusion</v>
      </c>
      <c r="G7387" t="str">
        <f>INDEX(tbl_produits[Classe nom], MATCH(tbl_data[[#This Row],[NORM_Spécialité]], tbl_produits[Nom normalisé], 0))</f>
        <v>Sang et organes hématopoïétiques</v>
      </c>
      <c r="H7387">
        <f>YEAR(tbl_data[[#This Row],[Date_rapport]])</f>
        <v>2023</v>
      </c>
      <c r="I7387" t="str">
        <f>INDEX(tbl_produits[Molécule extraite], MATCH(tbl_data[[#This Row],[NORM_Spécialité]], tbl_produits[Nom normalisé], 0))</f>
        <v>Tirofiban (chlorhydrate de) monohydraté</v>
      </c>
      <c r="J7387" s="34">
        <f>DATE(LEFT(tbl_data[[#This Row],[Date_rapport]], 4), MID(tbl_data[[#This Row],[Date_rapport]], 6, 2), RIGHT(tbl_data[[#This Row],[Date_rapport]], 2))</f>
        <v>45139</v>
      </c>
    </row>
    <row r="7388" spans="1:10" x14ac:dyDescent="0.2">
      <c r="A7388" s="28" t="s">
        <v>1219</v>
      </c>
      <c r="B7388" t="s">
        <v>9</v>
      </c>
      <c r="C7388" s="28" t="s">
        <v>1221</v>
      </c>
      <c r="D7388" t="s">
        <v>970</v>
      </c>
      <c r="E7388" t="s">
        <v>1122</v>
      </c>
      <c r="F7388" t="str">
        <f>INDEX(tbl_produits[Nom normalisé], MATCH(tbl_data[[#This Row],[Spécialité]], tbl_produits[Nom original], 0))</f>
        <v>ONCOVIN 1 mg, solution injectable</v>
      </c>
      <c r="G7388" t="str">
        <f>INDEX(tbl_produits[Classe nom], MATCH(tbl_data[[#This Row],[NORM_Spécialité]], tbl_produits[Nom normalisé], 0))</f>
        <v>Antinéoplasiques et immunomodulateurs</v>
      </c>
      <c r="H7388">
        <f>YEAR(tbl_data[[#This Row],[Date_rapport]])</f>
        <v>2023</v>
      </c>
      <c r="I7388" t="str">
        <f>INDEX(tbl_produits[Molécule extraite], MATCH(tbl_data[[#This Row],[NORM_Spécialité]], tbl_produits[Nom normalisé], 0))</f>
        <v>Vincristine</v>
      </c>
      <c r="J7388" s="34">
        <f>DATE(LEFT(tbl_data[[#This Row],[Date_rapport]], 4), MID(tbl_data[[#This Row],[Date_rapport]], 6, 2), RIGHT(tbl_data[[#This Row],[Date_rapport]], 2))</f>
        <v>45139</v>
      </c>
    </row>
    <row r="7389" spans="1:10" x14ac:dyDescent="0.2">
      <c r="A7389" s="28" t="s">
        <v>1219</v>
      </c>
      <c r="B7389" t="s">
        <v>9</v>
      </c>
      <c r="C7389" s="28" t="s">
        <v>1221</v>
      </c>
      <c r="D7389" t="s">
        <v>1983</v>
      </c>
      <c r="E7389" t="s">
        <v>2</v>
      </c>
      <c r="F7389" t="str">
        <f>INDEX(tbl_produits[Nom normalisé], MATCH(tbl_data[[#This Row],[Spécialité]], tbl_produits[Nom original], 0))</f>
        <v xml:space="preserve">RITALINE L.P. 10 mg et L.P. 20 mg, gélule à libération prolongée </v>
      </c>
      <c r="G7389" t="str">
        <f>INDEX(tbl_produits[Classe nom], MATCH(tbl_data[[#This Row],[NORM_Spécialité]], tbl_produits[Nom normalisé], 0))</f>
        <v>Système nerveux</v>
      </c>
      <c r="H7389">
        <f>YEAR(tbl_data[[#This Row],[Date_rapport]])</f>
        <v>2023</v>
      </c>
      <c r="I7389" t="str">
        <f>INDEX(tbl_produits[Molécule extraite], MATCH(tbl_data[[#This Row],[NORM_Spécialité]], tbl_produits[Nom normalisé], 0))</f>
        <v>Méthylphénidate</v>
      </c>
      <c r="J7389" s="34">
        <f>DATE(LEFT(tbl_data[[#This Row],[Date_rapport]], 4), MID(tbl_data[[#This Row],[Date_rapport]], 6, 2), RIGHT(tbl_data[[#This Row],[Date_rapport]], 2))</f>
        <v>45139</v>
      </c>
    </row>
    <row r="7390" spans="1:10" x14ac:dyDescent="0.2">
      <c r="A7390" s="28" t="s">
        <v>1219</v>
      </c>
      <c r="B7390" t="s">
        <v>9</v>
      </c>
      <c r="C7390" s="28" t="s">
        <v>1221</v>
      </c>
      <c r="D7390" t="s">
        <v>1029</v>
      </c>
      <c r="E7390" t="s">
        <v>1173</v>
      </c>
      <c r="F7390" t="str">
        <f>INDEX(tbl_produits[Nom normalisé], MATCH(tbl_data[[#This Row],[Spécialité]], tbl_produits[Nom original], 0))</f>
        <v>SANDIMMUN 50 mg/ml, solution à diluer pour perfusion</v>
      </c>
      <c r="G7390" t="str">
        <f>INDEX(tbl_produits[Classe nom], MATCH(tbl_data[[#This Row],[NORM_Spécialité]], tbl_produits[Nom normalisé], 0))</f>
        <v>Antinéoplasiques et immunomodulateurs</v>
      </c>
      <c r="H7390">
        <f>YEAR(tbl_data[[#This Row],[Date_rapport]])</f>
        <v>2023</v>
      </c>
      <c r="I7390" t="str">
        <f>INDEX(tbl_produits[Molécule extraite], MATCH(tbl_data[[#This Row],[NORM_Spécialité]], tbl_produits[Nom normalisé], 0))</f>
        <v>Ciclosporine</v>
      </c>
      <c r="J7390" s="34">
        <f>DATE(LEFT(tbl_data[[#This Row],[Date_rapport]], 4), MID(tbl_data[[#This Row],[Date_rapport]], 6, 2), RIGHT(tbl_data[[#This Row],[Date_rapport]], 2))</f>
        <v>45139</v>
      </c>
    </row>
    <row r="7391" spans="1:10" x14ac:dyDescent="0.2">
      <c r="A7391" s="28" t="s">
        <v>1219</v>
      </c>
      <c r="B7391" t="s">
        <v>9</v>
      </c>
      <c r="C7391" s="28" t="s">
        <v>1221</v>
      </c>
      <c r="D7391" t="s">
        <v>1984</v>
      </c>
      <c r="E7391" t="s">
        <v>2</v>
      </c>
      <c r="F7391" t="str">
        <f>INDEX(tbl_produits[Nom normalisé], MATCH(tbl_data[[#This Row],[Spécialité]], tbl_produits[Nom original], 0))</f>
        <v xml:space="preserve">ABIRATERONE 500 mg, comprimé pelliculé </v>
      </c>
      <c r="G7391" t="str">
        <f>INDEX(tbl_produits[Classe nom], MATCH(tbl_data[[#This Row],[NORM_Spécialité]], tbl_produits[Nom normalisé], 0))</f>
        <v>Antinéoplasiques et immunomodulateurs</v>
      </c>
      <c r="H7391">
        <f>YEAR(tbl_data[[#This Row],[Date_rapport]])</f>
        <v>2023</v>
      </c>
      <c r="I7391" t="str">
        <f>INDEX(tbl_produits[Molécule extraite], MATCH(tbl_data[[#This Row],[NORM_Spécialité]], tbl_produits[Nom normalisé], 0))</f>
        <v>Abiratérone</v>
      </c>
      <c r="J7391" s="34">
        <f>DATE(LEFT(tbl_data[[#This Row],[Date_rapport]], 4), MID(tbl_data[[#This Row],[Date_rapport]], 6, 2), RIGHT(tbl_data[[#This Row],[Date_rapport]], 2))</f>
        <v>45139</v>
      </c>
    </row>
    <row r="7392" spans="1:10" x14ac:dyDescent="0.2">
      <c r="A7392" s="28" t="s">
        <v>1219</v>
      </c>
      <c r="B7392" t="s">
        <v>3</v>
      </c>
      <c r="C7392" s="28" t="s">
        <v>1221</v>
      </c>
      <c r="D7392" t="s">
        <v>1114</v>
      </c>
      <c r="E7392" t="s">
        <v>1540</v>
      </c>
      <c r="F7392" t="str">
        <f>INDEX(tbl_produits[Nom normalisé], MATCH(tbl_data[[#This Row],[Spécialité]], tbl_produits[Nom original], 0))</f>
        <v>PERSANTINE 10 mg/2 mL, solution injectable, ampoule</v>
      </c>
      <c r="G7392" t="str">
        <f>INDEX(tbl_produits[Classe nom], MATCH(tbl_data[[#This Row],[NORM_Spécialité]], tbl_produits[Nom normalisé], 0))</f>
        <v>Divers</v>
      </c>
      <c r="H7392">
        <f>YEAR(tbl_data[[#This Row],[Date_rapport]])</f>
        <v>2023</v>
      </c>
      <c r="I7392" t="str">
        <f>INDEX(tbl_produits[Molécule extraite], MATCH(tbl_data[[#This Row],[NORM_Spécialité]], tbl_produits[Nom normalisé], 0))</f>
        <v>Dipyridamole</v>
      </c>
      <c r="J7392" s="34">
        <f>DATE(LEFT(tbl_data[[#This Row],[Date_rapport]], 4), MID(tbl_data[[#This Row],[Date_rapport]], 6, 2), RIGHT(tbl_data[[#This Row],[Date_rapport]], 2))</f>
        <v>45139</v>
      </c>
    </row>
    <row r="7393" spans="1:10" x14ac:dyDescent="0.2">
      <c r="A7393" s="28" t="s">
        <v>1219</v>
      </c>
      <c r="B7393" t="s">
        <v>6</v>
      </c>
      <c r="C7393" s="28" t="s">
        <v>1221</v>
      </c>
      <c r="D7393" t="s">
        <v>1223</v>
      </c>
      <c r="E7393" t="s">
        <v>1221</v>
      </c>
      <c r="F7393" t="str">
        <f>INDEX(tbl_produits[Nom normalisé], MATCH(tbl_data[[#This Row],[Spécialité]], tbl_produits[Nom original], 0))</f>
        <v>GEMCITABINE Sun 10 mg/ml, solution pour perfusion, poche de 200 ml</v>
      </c>
      <c r="G7393" t="str">
        <f>INDEX(tbl_produits[Classe nom], MATCH(tbl_data[[#This Row],[NORM_Spécialité]], tbl_produits[Nom normalisé], 0))</f>
        <v>Antinéoplasiques et immunomodulateurs</v>
      </c>
      <c r="H7393">
        <f>YEAR(tbl_data[[#This Row],[Date_rapport]])</f>
        <v>2023</v>
      </c>
      <c r="I7393" t="str">
        <f>INDEX(tbl_produits[Molécule extraite], MATCH(tbl_data[[#This Row],[NORM_Spécialité]], tbl_produits[Nom normalisé], 0))</f>
        <v>Gemcitabine (chlorhydrate de)</v>
      </c>
      <c r="J7393" s="34">
        <f>DATE(LEFT(tbl_data[[#This Row],[Date_rapport]], 4), MID(tbl_data[[#This Row],[Date_rapport]], 6, 2), RIGHT(tbl_data[[#This Row],[Date_rapport]], 2))</f>
        <v>45139</v>
      </c>
    </row>
    <row r="7394" spans="1:10" x14ac:dyDescent="0.2">
      <c r="A7394" s="28" t="s">
        <v>1219</v>
      </c>
      <c r="B7394" t="s">
        <v>9</v>
      </c>
      <c r="C7394" s="28" t="s">
        <v>1221</v>
      </c>
      <c r="D7394" t="s">
        <v>1985</v>
      </c>
      <c r="E7394" t="s">
        <v>2</v>
      </c>
      <c r="F7394" t="str">
        <f>INDEX(tbl_produits[Nom normalisé], MATCH(tbl_data[[#This Row],[Spécialité]], tbl_produits[Nom original], 0))</f>
        <v>SOLUDACTONE 100 mg et 200 mg, lyophilisat et solution pour usage parentéral</v>
      </c>
      <c r="G7394" t="str">
        <f>INDEX(tbl_produits[Classe nom], MATCH(tbl_data[[#This Row],[NORM_Spécialité]], tbl_produits[Nom normalisé], 0))</f>
        <v>Système cardiovasculaire</v>
      </c>
      <c r="H7394">
        <f>YEAR(tbl_data[[#This Row],[Date_rapport]])</f>
        <v>2023</v>
      </c>
      <c r="I7394" t="str">
        <f>INDEX(tbl_produits[Molécule extraite], MATCH(tbl_data[[#This Row],[NORM_Spécialité]], tbl_produits[Nom normalisé], 0))</f>
        <v>Canrénoate de potassium / trométamol</v>
      </c>
      <c r="J7394" s="34">
        <f>DATE(LEFT(tbl_data[[#This Row],[Date_rapport]], 4), MID(tbl_data[[#This Row],[Date_rapport]], 6, 2), RIGHT(tbl_data[[#This Row],[Date_rapport]], 2))</f>
        <v>45139</v>
      </c>
    </row>
    <row r="7395" spans="1:10" x14ac:dyDescent="0.2">
      <c r="A7395" s="28" t="s">
        <v>1219</v>
      </c>
      <c r="B7395" t="s">
        <v>9</v>
      </c>
      <c r="C7395" s="28" t="s">
        <v>1221</v>
      </c>
      <c r="D7395" t="s">
        <v>1031</v>
      </c>
      <c r="E7395" t="s">
        <v>1089</v>
      </c>
      <c r="F7395" t="str">
        <f>INDEX(tbl_produits[Nom normalisé], MATCH(tbl_data[[#This Row],[Spécialité]], tbl_produits[Nom original], 0))</f>
        <v>ALFATIL 125 mg/5 ml et 250mg/5 ml, poudre pour suspension buvable</v>
      </c>
      <c r="G7395" t="str">
        <f>INDEX(tbl_produits[Classe nom], MATCH(tbl_data[[#This Row],[NORM_Spécialité]], tbl_produits[Nom normalisé], 0))</f>
        <v>Anti-infectieux à usage systémique</v>
      </c>
      <c r="H7395">
        <f>YEAR(tbl_data[[#This Row],[Date_rapport]])</f>
        <v>2023</v>
      </c>
      <c r="I7395" t="str">
        <f>INDEX(tbl_produits[Molécule extraite], MATCH(tbl_data[[#This Row],[NORM_Spécialité]], tbl_produits[Nom normalisé], 0))</f>
        <v>Céfaclor</v>
      </c>
      <c r="J7395" s="34">
        <f>DATE(LEFT(tbl_data[[#This Row],[Date_rapport]], 4), MID(tbl_data[[#This Row],[Date_rapport]], 6, 2), RIGHT(tbl_data[[#This Row],[Date_rapport]], 2))</f>
        <v>45139</v>
      </c>
    </row>
    <row r="7396" spans="1:10" x14ac:dyDescent="0.2">
      <c r="A7396" s="28" t="s">
        <v>1219</v>
      </c>
      <c r="B7396" t="s">
        <v>9</v>
      </c>
      <c r="C7396" s="28" t="s">
        <v>1221</v>
      </c>
      <c r="D7396" t="s">
        <v>1986</v>
      </c>
      <c r="E7396" t="s">
        <v>1013</v>
      </c>
      <c r="F7396" t="str">
        <f>INDEX(tbl_produits[Nom normalisé], MATCH(tbl_data[[#This Row],[Spécialité]], tbl_produits[Nom original], 0))</f>
        <v>VIROPHTA, préparation pour collyre (lyophilisat et solvant)</v>
      </c>
      <c r="G7396" t="str">
        <f>INDEX(tbl_produits[Classe nom], MATCH(tbl_data[[#This Row],[NORM_Spécialité]], tbl_produits[Nom normalisé], 0))</f>
        <v>Organes sensoriels</v>
      </c>
      <c r="H7396">
        <f>YEAR(tbl_data[[#This Row],[Date_rapport]])</f>
        <v>2023</v>
      </c>
      <c r="I7396" t="str">
        <f>INDEX(tbl_produits[Molécule extraite], MATCH(tbl_data[[#This Row],[NORM_Spécialité]], tbl_produits[Nom normalisé], 0))</f>
        <v>Trifluridine</v>
      </c>
      <c r="J7396" s="34">
        <f>DATE(LEFT(tbl_data[[#This Row],[Date_rapport]], 4), MID(tbl_data[[#This Row],[Date_rapport]], 6, 2), RIGHT(tbl_data[[#This Row],[Date_rapport]], 2))</f>
        <v>45139</v>
      </c>
    </row>
    <row r="7397" spans="1:10" x14ac:dyDescent="0.2">
      <c r="A7397" s="28" t="s">
        <v>1219</v>
      </c>
      <c r="B7397" t="s">
        <v>9</v>
      </c>
      <c r="C7397" s="28" t="s">
        <v>1221</v>
      </c>
      <c r="D7397" t="s">
        <v>1224</v>
      </c>
      <c r="E7397" t="s">
        <v>1380</v>
      </c>
      <c r="F7397" t="str">
        <f>INDEX(tbl_produits[Nom normalisé], MATCH(tbl_data[[#This Row],[Spécialité]], tbl_produits[Nom original], 0))</f>
        <v>HEXATRIONE 2 pour cent, suspension injectable (intra-articulaire)</v>
      </c>
      <c r="G7397" t="str">
        <f>INDEX(tbl_produits[Classe nom], MATCH(tbl_data[[#This Row],[NORM_Spécialité]], tbl_produits[Nom normalisé], 0))</f>
        <v>Hormones systémiques sauf hormones sexuelles et insulines</v>
      </c>
      <c r="H7397">
        <f>YEAR(tbl_data[[#This Row],[Date_rapport]])</f>
        <v>2023</v>
      </c>
      <c r="I7397" t="str">
        <f>INDEX(tbl_produits[Molécule extraite], MATCH(tbl_data[[#This Row],[NORM_Spécialité]], tbl_produits[Nom normalisé], 0))</f>
        <v>Hexacetonide de triamcinolone</v>
      </c>
      <c r="J7397" s="34">
        <f>DATE(LEFT(tbl_data[[#This Row],[Date_rapport]], 4), MID(tbl_data[[#This Row],[Date_rapport]], 6, 2), RIGHT(tbl_data[[#This Row],[Date_rapport]], 2))</f>
        <v>45139</v>
      </c>
    </row>
    <row r="7398" spans="1:10" x14ac:dyDescent="0.2">
      <c r="A7398" s="28" t="s">
        <v>1219</v>
      </c>
      <c r="B7398" t="s">
        <v>9</v>
      </c>
      <c r="C7398" s="28" t="s">
        <v>1225</v>
      </c>
      <c r="D7398" t="s">
        <v>1940</v>
      </c>
      <c r="E7398" t="s">
        <v>1499</v>
      </c>
      <c r="F7398" t="str">
        <f>INDEX(tbl_produits[Nom normalisé], MATCH(tbl_data[[#This Row],[Spécialité]], tbl_produits[Nom original], 0))</f>
        <v>ELDISINE 5 mg, poudre pour solution injectable</v>
      </c>
      <c r="G7398" t="str">
        <f>INDEX(tbl_produits[Classe nom], MATCH(tbl_data[[#This Row],[NORM_Spécialité]], tbl_produits[Nom normalisé], 0))</f>
        <v>Antinéoplasiques et immunomodulateurs</v>
      </c>
      <c r="H7398">
        <f>YEAR(tbl_data[[#This Row],[Date_rapport]])</f>
        <v>2023</v>
      </c>
      <c r="I7398" t="str">
        <f>INDEX(tbl_produits[Molécule extraite], MATCH(tbl_data[[#This Row],[NORM_Spécialité]], tbl_produits[Nom normalisé], 0))</f>
        <v>Sulfate de vindésine</v>
      </c>
      <c r="J7398" s="34">
        <f>DATE(LEFT(tbl_data[[#This Row],[Date_rapport]], 4), MID(tbl_data[[#This Row],[Date_rapport]], 6, 2), RIGHT(tbl_data[[#This Row],[Date_rapport]], 2))</f>
        <v>45139</v>
      </c>
    </row>
    <row r="7399" spans="1:10" x14ac:dyDescent="0.2">
      <c r="A7399" s="28" t="s">
        <v>1219</v>
      </c>
      <c r="B7399" t="s">
        <v>9</v>
      </c>
      <c r="C7399" s="28" t="s">
        <v>1225</v>
      </c>
      <c r="D7399" t="s">
        <v>1226</v>
      </c>
      <c r="E7399" t="s">
        <v>2</v>
      </c>
      <c r="F7399" t="str">
        <f>INDEX(tbl_produits[Nom normalisé], MATCH(tbl_data[[#This Row],[Spécialité]], tbl_produits[Nom original], 0))</f>
        <v xml:space="preserve">PYLERA 140 mg/125 mg/125 mg, gélule </v>
      </c>
      <c r="G7399" t="str">
        <f>INDEX(tbl_produits[Classe nom], MATCH(tbl_data[[#This Row],[NORM_Spécialité]], tbl_produits[Nom normalisé], 0))</f>
        <v>Voies digestives et métabolisme</v>
      </c>
      <c r="H7399">
        <f>YEAR(tbl_data[[#This Row],[Date_rapport]])</f>
        <v>2023</v>
      </c>
      <c r="I7399" t="str">
        <f>INDEX(tbl_produits[Molécule extraite], MATCH(tbl_data[[#This Row],[NORM_Spécialité]], tbl_produits[Nom normalisé], 0))</f>
        <v>Bismuth potassique (sous-citrate de) /métronidazole /tétracycline (chlorhydrate de)</v>
      </c>
      <c r="J7399" s="34">
        <f>DATE(LEFT(tbl_data[[#This Row],[Date_rapport]], 4), MID(tbl_data[[#This Row],[Date_rapport]], 6, 2), RIGHT(tbl_data[[#This Row],[Date_rapport]], 2))</f>
        <v>45139</v>
      </c>
    </row>
    <row r="7400" spans="1:10" x14ac:dyDescent="0.2">
      <c r="A7400" s="28" t="s">
        <v>1219</v>
      </c>
      <c r="B7400" t="s">
        <v>6</v>
      </c>
      <c r="C7400" s="28" t="s">
        <v>1225</v>
      </c>
      <c r="D7400" t="s">
        <v>1227</v>
      </c>
      <c r="E7400" t="s">
        <v>1225</v>
      </c>
      <c r="F7400" t="str">
        <f>INDEX(tbl_produits[Nom normalisé], MATCH(tbl_data[[#This Row],[Spécialité]], tbl_produits[Nom original], 0))</f>
        <v>RULID 50 mg, comprimé sécable pour suspension buvable</v>
      </c>
      <c r="G7400" t="str">
        <f>INDEX(tbl_produits[Classe nom], MATCH(tbl_data[[#This Row],[NORM_Spécialité]], tbl_produits[Nom normalisé], 0))</f>
        <v>Anti-infectieux à usage systémique</v>
      </c>
      <c r="H7400">
        <f>YEAR(tbl_data[[#This Row],[Date_rapport]])</f>
        <v>2023</v>
      </c>
      <c r="I7400" t="str">
        <f>INDEX(tbl_produits[Molécule extraite], MATCH(tbl_data[[#This Row],[NORM_Spécialité]], tbl_produits[Nom normalisé], 0))</f>
        <v>Roxithromycine</v>
      </c>
      <c r="J7400" s="34">
        <f>DATE(LEFT(tbl_data[[#This Row],[Date_rapport]], 4), MID(tbl_data[[#This Row],[Date_rapport]], 6, 2), RIGHT(tbl_data[[#This Row],[Date_rapport]], 2))</f>
        <v>45139</v>
      </c>
    </row>
    <row r="7401" spans="1:10" x14ac:dyDescent="0.2">
      <c r="A7401" s="28" t="s">
        <v>1219</v>
      </c>
      <c r="B7401" t="s">
        <v>3</v>
      </c>
      <c r="C7401" s="28" t="s">
        <v>1225</v>
      </c>
      <c r="D7401" t="s">
        <v>1987</v>
      </c>
      <c r="E7401" t="s">
        <v>2</v>
      </c>
      <c r="F7401" t="str">
        <f>INDEX(tbl_produits[Nom normalisé], MATCH(tbl_data[[#This Row],[Spécialité]], tbl_produits[Nom original], 0))</f>
        <v>ZOLSKETIL Pegylated Liposomal 2 mg/mL, dispersion à diluer pour perfusion</v>
      </c>
      <c r="G7401" t="str">
        <f>INDEX(tbl_produits[Classe nom], MATCH(tbl_data[[#This Row],[NORM_Spécialité]], tbl_produits[Nom normalisé], 0))</f>
        <v>Antinéoplasiques et immunomodulateurs</v>
      </c>
      <c r="H7401">
        <f>YEAR(tbl_data[[#This Row],[Date_rapport]])</f>
        <v>2023</v>
      </c>
      <c r="I7401" t="str">
        <f>INDEX(tbl_produits[Molécule extraite], MATCH(tbl_data[[#This Row],[NORM_Spécialité]], tbl_produits[Nom normalisé], 0))</f>
        <v>Doxorubicine</v>
      </c>
      <c r="J7401" s="34">
        <f>DATE(LEFT(tbl_data[[#This Row],[Date_rapport]], 4), MID(tbl_data[[#This Row],[Date_rapport]], 6, 2), RIGHT(tbl_data[[#This Row],[Date_rapport]], 2))</f>
        <v>45139</v>
      </c>
    </row>
    <row r="7402" spans="1:10" x14ac:dyDescent="0.2">
      <c r="A7402" s="28" t="s">
        <v>1219</v>
      </c>
      <c r="B7402" t="s">
        <v>9</v>
      </c>
      <c r="C7402" s="28" t="s">
        <v>1225</v>
      </c>
      <c r="D7402" t="s">
        <v>1228</v>
      </c>
      <c r="E7402" t="s">
        <v>2</v>
      </c>
      <c r="F7402" t="str">
        <f>INDEX(tbl_produits[Nom normalisé], MATCH(tbl_data[[#This Row],[Spécialité]], tbl_produits[Nom original], 0))</f>
        <v>DIPROSTENE, suspension injectable en seringue pré-remplie</v>
      </c>
      <c r="G7402" t="str">
        <f>INDEX(tbl_produits[Classe nom], MATCH(tbl_data[[#This Row],[NORM_Spécialité]], tbl_produits[Nom normalisé], 0))</f>
        <v>Hormones systémiques sauf hormones sexuelles et insulines</v>
      </c>
      <c r="H7402">
        <f>YEAR(tbl_data[[#This Row],[Date_rapport]])</f>
        <v>2023</v>
      </c>
      <c r="I7402" t="str">
        <f>INDEX(tbl_produits[Molécule extraite], MATCH(tbl_data[[#This Row],[NORM_Spécialité]], tbl_produits[Nom normalisé], 0))</f>
        <v>Bétaméthasone (dipropionate de), bétaméthasone (phosphate sodique de)</v>
      </c>
      <c r="J7402" s="34">
        <f>DATE(LEFT(tbl_data[[#This Row],[Date_rapport]], 4), MID(tbl_data[[#This Row],[Date_rapport]], 6, 2), RIGHT(tbl_data[[#This Row],[Date_rapport]], 2))</f>
        <v>45139</v>
      </c>
    </row>
    <row r="7403" spans="1:10" x14ac:dyDescent="0.2">
      <c r="A7403" s="28" t="s">
        <v>1219</v>
      </c>
      <c r="B7403" t="s">
        <v>9</v>
      </c>
      <c r="C7403" s="28" t="s">
        <v>1225</v>
      </c>
      <c r="D7403" t="s">
        <v>1229</v>
      </c>
      <c r="E7403" t="s">
        <v>2</v>
      </c>
      <c r="F7403" t="str">
        <f>INDEX(tbl_produits[Nom normalisé], MATCH(tbl_data[[#This Row],[Spécialité]], tbl_produits[Nom original], 0))</f>
        <v>CELESTENE CHRONODOSE 5,70 mg/ml, suspension injectable – Célestène 4 mg/1 ml, solution injectable</v>
      </c>
      <c r="G7403" t="str">
        <f>INDEX(tbl_produits[Classe nom], MATCH(tbl_data[[#This Row],[NORM_Spécialité]], tbl_produits[Nom normalisé], 0))</f>
        <v>Hormones systémiques sauf hormones sexuelles et insulines</v>
      </c>
      <c r="H7403">
        <f>YEAR(tbl_data[[#This Row],[Date_rapport]])</f>
        <v>2023</v>
      </c>
      <c r="I7403" t="str">
        <f>INDEX(tbl_produits[Molécule extraite], MATCH(tbl_data[[#This Row],[NORM_Spécialité]], tbl_produits[Nom normalisé], 0))</f>
        <v>Bétaméthasone (phosphate sodique de)</v>
      </c>
      <c r="J7403" s="34">
        <f>DATE(LEFT(tbl_data[[#This Row],[Date_rapport]], 4), MID(tbl_data[[#This Row],[Date_rapport]], 6, 2), RIGHT(tbl_data[[#This Row],[Date_rapport]], 2))</f>
        <v>45139</v>
      </c>
    </row>
    <row r="7404" spans="1:10" x14ac:dyDescent="0.2">
      <c r="A7404" s="28" t="s">
        <v>1219</v>
      </c>
      <c r="B7404" t="s">
        <v>9</v>
      </c>
      <c r="C7404" s="28" t="s">
        <v>1225</v>
      </c>
      <c r="D7404" t="s">
        <v>1230</v>
      </c>
      <c r="E7404" t="s">
        <v>2</v>
      </c>
      <c r="F7404" t="str">
        <f>INDEX(tbl_produits[Nom normalisé], MATCH(tbl_data[[#This Row],[Spécialité]], tbl_produits[Nom original], 0))</f>
        <v>FUNGIZONE 10%, suspension buvable</v>
      </c>
      <c r="G7404" t="str">
        <f>INDEX(tbl_produits[Classe nom], MATCH(tbl_data[[#This Row],[NORM_Spécialité]], tbl_produits[Nom normalisé], 0))</f>
        <v>Anti-infectieux à usage systémique</v>
      </c>
      <c r="H7404">
        <f>YEAR(tbl_data[[#This Row],[Date_rapport]])</f>
        <v>2023</v>
      </c>
      <c r="I7404" t="str">
        <f>INDEX(tbl_produits[Molécule extraite], MATCH(tbl_data[[#This Row],[NORM_Spécialité]], tbl_produits[Nom normalisé], 0))</f>
        <v>Amphotéricine B</v>
      </c>
      <c r="J7404" s="34">
        <f>DATE(LEFT(tbl_data[[#This Row],[Date_rapport]], 4), MID(tbl_data[[#This Row],[Date_rapport]], 6, 2), RIGHT(tbl_data[[#This Row],[Date_rapport]], 2))</f>
        <v>45139</v>
      </c>
    </row>
    <row r="7405" spans="1:10" x14ac:dyDescent="0.2">
      <c r="A7405" s="28" t="s">
        <v>1219</v>
      </c>
      <c r="B7405" t="s">
        <v>9</v>
      </c>
      <c r="C7405" s="28" t="s">
        <v>1231</v>
      </c>
      <c r="D7405" t="s">
        <v>1091</v>
      </c>
      <c r="E7405" t="s">
        <v>2</v>
      </c>
      <c r="F7405" t="str">
        <f>INDEX(tbl_produits[Nom normalisé], MATCH(tbl_data[[#This Row],[Spécialité]], tbl_produits[Nom original], 0))</f>
        <v>METHOTREXATE Teva solution injectable</v>
      </c>
      <c r="G7405" t="str">
        <f>INDEX(tbl_produits[Classe nom], MATCH(tbl_data[[#This Row],[NORM_Spécialité]], tbl_produits[Nom normalisé], 0))</f>
        <v>Antinéoplasiques et immunomodulateurs</v>
      </c>
      <c r="H7405">
        <f>YEAR(tbl_data[[#This Row],[Date_rapport]])</f>
        <v>2023</v>
      </c>
      <c r="I7405" t="str">
        <f>INDEX(tbl_produits[Molécule extraite], MATCH(tbl_data[[#This Row],[NORM_Spécialité]], tbl_produits[Nom normalisé], 0))</f>
        <v>Méthotrexate</v>
      </c>
      <c r="J7405" s="34">
        <f>DATE(LEFT(tbl_data[[#This Row],[Date_rapport]], 4), MID(tbl_data[[#This Row],[Date_rapport]], 6, 2), RIGHT(tbl_data[[#This Row],[Date_rapport]], 2))</f>
        <v>45139</v>
      </c>
    </row>
    <row r="7406" spans="1:10" x14ac:dyDescent="0.2">
      <c r="A7406" s="28" t="s">
        <v>1219</v>
      </c>
      <c r="B7406" t="s">
        <v>6</v>
      </c>
      <c r="C7406" s="28" t="s">
        <v>1231</v>
      </c>
      <c r="D7406" t="s">
        <v>1232</v>
      </c>
      <c r="E7406" t="s">
        <v>1231</v>
      </c>
      <c r="F7406" t="str">
        <f>INDEX(tbl_produits[Nom normalisé], MATCH(tbl_data[[#This Row],[Spécialité]], tbl_produits[Nom original], 0))</f>
        <v>DOPAMINE 5mg/ml, solution pour perfusion</v>
      </c>
      <c r="G7406" t="str">
        <f>INDEX(tbl_produits[Classe nom], MATCH(tbl_data[[#This Row],[NORM_Spécialité]], tbl_produits[Nom normalisé], 0))</f>
        <v>Système cardiovasculaire</v>
      </c>
      <c r="H7406">
        <f>YEAR(tbl_data[[#This Row],[Date_rapport]])</f>
        <v>2023</v>
      </c>
      <c r="I7406" t="str">
        <f>INDEX(tbl_produits[Molécule extraite], MATCH(tbl_data[[#This Row],[NORM_Spécialité]], tbl_produits[Nom normalisé], 0))</f>
        <v>Dopamine (chlorhydrate de)</v>
      </c>
      <c r="J7406" s="34">
        <f>DATE(LEFT(tbl_data[[#This Row],[Date_rapport]], 4), MID(tbl_data[[#This Row],[Date_rapport]], 6, 2), RIGHT(tbl_data[[#This Row],[Date_rapport]], 2))</f>
        <v>45139</v>
      </c>
    </row>
    <row r="7407" spans="1:10" x14ac:dyDescent="0.2">
      <c r="A7407" s="28" t="s">
        <v>1219</v>
      </c>
      <c r="B7407" t="s">
        <v>6</v>
      </c>
      <c r="C7407" s="28" t="s">
        <v>1231</v>
      </c>
      <c r="D7407" t="s">
        <v>1233</v>
      </c>
      <c r="E7407" t="s">
        <v>1241</v>
      </c>
      <c r="F7407" t="str">
        <f>INDEX(tbl_produits[Nom normalisé], MATCH(tbl_data[[#This Row],[Spécialité]], tbl_produits[Nom original], 0))</f>
        <v>PRAMIPEXOLE Zentiva LP 0,26 mg, comprimé à libération prolongé</v>
      </c>
      <c r="G7407" t="str">
        <f>INDEX(tbl_produits[Classe nom], MATCH(tbl_data[[#This Row],[NORM_Spécialité]], tbl_produits[Nom normalisé], 0))</f>
        <v>Système nerveux</v>
      </c>
      <c r="H7407">
        <f>YEAR(tbl_data[[#This Row],[Date_rapport]])</f>
        <v>2023</v>
      </c>
      <c r="I7407" t="str">
        <f>INDEX(tbl_produits[Molécule extraite], MATCH(tbl_data[[#This Row],[NORM_Spécialité]], tbl_produits[Nom normalisé], 0))</f>
        <v>Pramipexole</v>
      </c>
      <c r="J7407" s="34">
        <f>DATE(LEFT(tbl_data[[#This Row],[Date_rapport]], 4), MID(tbl_data[[#This Row],[Date_rapport]], 6, 2), RIGHT(tbl_data[[#This Row],[Date_rapport]], 2))</f>
        <v>45139</v>
      </c>
    </row>
    <row r="7408" spans="1:10" x14ac:dyDescent="0.2">
      <c r="A7408" s="28" t="s">
        <v>1219</v>
      </c>
      <c r="B7408" t="s">
        <v>9</v>
      </c>
      <c r="C7408" s="28" t="s">
        <v>1231</v>
      </c>
      <c r="D7408" t="s">
        <v>1192</v>
      </c>
      <c r="E7408" t="s">
        <v>1173</v>
      </c>
      <c r="F7408" t="str">
        <f>INDEX(tbl_produits[Nom normalisé], MATCH(tbl_data[[#This Row],[Spécialité]], tbl_produits[Nom original], 0))</f>
        <v>CIFLOX 200 mg/100 mL, solution pour perfusion (IV)</v>
      </c>
      <c r="G7408" t="str">
        <f>INDEX(tbl_produits[Classe nom], MATCH(tbl_data[[#This Row],[NORM_Spécialité]], tbl_produits[Nom normalisé], 0))</f>
        <v>Anti-infectieux à usage systémique</v>
      </c>
      <c r="H7408">
        <f>YEAR(tbl_data[[#This Row],[Date_rapport]])</f>
        <v>2023</v>
      </c>
      <c r="I7408" t="str">
        <f>INDEX(tbl_produits[Molécule extraite], MATCH(tbl_data[[#This Row],[NORM_Spécialité]], tbl_produits[Nom normalisé], 0))</f>
        <v>Ciprofloxacine</v>
      </c>
      <c r="J7408" s="34">
        <f>DATE(LEFT(tbl_data[[#This Row],[Date_rapport]], 4), MID(tbl_data[[#This Row],[Date_rapport]], 6, 2), RIGHT(tbl_data[[#This Row],[Date_rapport]], 2))</f>
        <v>45139</v>
      </c>
    </row>
    <row r="7409" spans="1:10" x14ac:dyDescent="0.2">
      <c r="A7409" s="28" t="s">
        <v>1219</v>
      </c>
      <c r="B7409" t="s">
        <v>9</v>
      </c>
      <c r="C7409" s="28" t="s">
        <v>1231</v>
      </c>
      <c r="D7409" t="s">
        <v>839</v>
      </c>
      <c r="E7409" t="s">
        <v>2</v>
      </c>
      <c r="F7409" t="str">
        <f>INDEX(tbl_produits[Nom normalisé], MATCH(tbl_data[[#This Row],[Spécialité]], tbl_produits[Nom original], 0))</f>
        <v>FLAGYL 125 mg/5 ml, suspension buvable</v>
      </c>
      <c r="G7409" t="str">
        <f>INDEX(tbl_produits[Classe nom], MATCH(tbl_data[[#This Row],[NORM_Spécialité]], tbl_produits[Nom normalisé], 0))</f>
        <v>Anti-infectieux à usage systémique</v>
      </c>
      <c r="H7409">
        <f>YEAR(tbl_data[[#This Row],[Date_rapport]])</f>
        <v>2023</v>
      </c>
      <c r="I7409" t="str">
        <f>INDEX(tbl_produits[Molécule extraite], MATCH(tbl_data[[#This Row],[NORM_Spécialité]], tbl_produits[Nom normalisé], 0))</f>
        <v>Métronidazole (benzoate de)</v>
      </c>
      <c r="J7409" s="34">
        <f>DATE(LEFT(tbl_data[[#This Row],[Date_rapport]], 4), MID(tbl_data[[#This Row],[Date_rapport]], 6, 2), RIGHT(tbl_data[[#This Row],[Date_rapport]], 2))</f>
        <v>45139</v>
      </c>
    </row>
    <row r="7410" spans="1:10" x14ac:dyDescent="0.2">
      <c r="A7410" s="28" t="s">
        <v>1219</v>
      </c>
      <c r="B7410" t="s">
        <v>9</v>
      </c>
      <c r="C7410" s="28" t="s">
        <v>1988</v>
      </c>
      <c r="D7410" t="s">
        <v>1989</v>
      </c>
      <c r="E7410" t="s">
        <v>1053</v>
      </c>
      <c r="F7410" t="str">
        <f>INDEX(tbl_produits[Nom normalisé], MATCH(tbl_data[[#This Row],[Spécialité]], tbl_produits[Nom original], 0))</f>
        <v>FLUMAZENIL 0,1 mg/ml, solution injectable, ampoule en verre de 5 ml et de 10 ml</v>
      </c>
      <c r="G7410" t="str">
        <f>INDEX(tbl_produits[Classe nom], MATCH(tbl_data[[#This Row],[NORM_Spécialité]], tbl_produits[Nom normalisé], 0))</f>
        <v>Divers</v>
      </c>
      <c r="H7410">
        <f>YEAR(tbl_data[[#This Row],[Date_rapport]])</f>
        <v>2023</v>
      </c>
      <c r="I7410" t="str">
        <f>INDEX(tbl_produits[Molécule extraite], MATCH(tbl_data[[#This Row],[NORM_Spécialité]], tbl_produits[Nom normalisé], 0))</f>
        <v>Flumazénil</v>
      </c>
      <c r="J7410" s="34">
        <f>DATE(LEFT(tbl_data[[#This Row],[Date_rapport]], 4), MID(tbl_data[[#This Row],[Date_rapport]], 6, 2), RIGHT(tbl_data[[#This Row],[Date_rapport]], 2))</f>
        <v>45139</v>
      </c>
    </row>
    <row r="7411" spans="1:10" x14ac:dyDescent="0.2">
      <c r="A7411" s="28" t="s">
        <v>1219</v>
      </c>
      <c r="B7411" t="s">
        <v>3</v>
      </c>
      <c r="C7411" s="28" t="s">
        <v>1988</v>
      </c>
      <c r="D7411" t="s">
        <v>1990</v>
      </c>
      <c r="E7411" t="s">
        <v>1934</v>
      </c>
      <c r="F7411" t="str">
        <f>INDEX(tbl_produits[Nom normalisé], MATCH(tbl_data[[#This Row],[Spécialité]], tbl_produits[Nom original], 0))</f>
        <v>YELLOX 0,9 mg/ml, collyre en solution</v>
      </c>
      <c r="G7411" t="str">
        <f>INDEX(tbl_produits[Classe nom], MATCH(tbl_data[[#This Row],[NORM_Spécialité]], tbl_produits[Nom normalisé], 0))</f>
        <v>Organes sensoriels</v>
      </c>
      <c r="H7411">
        <f>YEAR(tbl_data[[#This Row],[Date_rapport]])</f>
        <v>2023</v>
      </c>
      <c r="I7411" t="str">
        <f>INDEX(tbl_produits[Molécule extraite], MATCH(tbl_data[[#This Row],[NORM_Spécialité]], tbl_produits[Nom normalisé], 0))</f>
        <v>Bromfénac sodique sesquihydraté</v>
      </c>
      <c r="J7411" s="34">
        <f>DATE(LEFT(tbl_data[[#This Row],[Date_rapport]], 4), MID(tbl_data[[#This Row],[Date_rapport]], 6, 2), RIGHT(tbl_data[[#This Row],[Date_rapport]], 2))</f>
        <v>45139</v>
      </c>
    </row>
    <row r="7412" spans="1:10" x14ac:dyDescent="0.2">
      <c r="A7412" s="28" t="s">
        <v>1219</v>
      </c>
      <c r="B7412" t="s">
        <v>9</v>
      </c>
      <c r="C7412" s="28" t="s">
        <v>1988</v>
      </c>
      <c r="D7412" t="s">
        <v>1991</v>
      </c>
      <c r="E7412" t="s">
        <v>1053</v>
      </c>
      <c r="F7412" t="str">
        <f>INDEX(tbl_produits[Nom normalisé], MATCH(tbl_data[[#This Row],[Spécialité]], tbl_produits[Nom original], 0))</f>
        <v xml:space="preserve">SPÉCIALITÉS Conferoport, gélule à libération prolongée </v>
      </c>
      <c r="G7412" t="str">
        <f>INDEX(tbl_produits[Classe nom], MATCH(tbl_data[[#This Row],[NORM_Spécialité]], tbl_produits[Nom normalisé], 0))</f>
        <v>Antinéoplasiques et immunomodulateurs</v>
      </c>
      <c r="H7412">
        <f>YEAR(tbl_data[[#This Row],[Date_rapport]])</f>
        <v>2023</v>
      </c>
      <c r="I7412" t="str">
        <f>INDEX(tbl_produits[Molécule extraite], MATCH(tbl_data[[#This Row],[NORM_Spécialité]], tbl_produits[Nom normalisé], 0))</f>
        <v>Tacrolimus</v>
      </c>
      <c r="J7412" s="34">
        <f>DATE(LEFT(tbl_data[[#This Row],[Date_rapport]], 4), MID(tbl_data[[#This Row],[Date_rapport]], 6, 2), RIGHT(tbl_data[[#This Row],[Date_rapport]], 2))</f>
        <v>45139</v>
      </c>
    </row>
    <row r="7413" spans="1:10" x14ac:dyDescent="0.2">
      <c r="A7413" s="28" t="s">
        <v>1219</v>
      </c>
      <c r="B7413" t="s">
        <v>3</v>
      </c>
      <c r="C7413" s="28" t="s">
        <v>1988</v>
      </c>
      <c r="D7413" t="s">
        <v>1992</v>
      </c>
      <c r="E7413" t="s">
        <v>1173</v>
      </c>
      <c r="F7413" t="str">
        <f>INDEX(tbl_produits[Nom normalisé], MATCH(tbl_data[[#This Row],[Spécialité]], tbl_produits[Nom original], 0))</f>
        <v xml:space="preserve">GEMCITABINE Sun 10 mg/ml, solution pour perfusion, poche de 160 ml </v>
      </c>
      <c r="G7413" t="str">
        <f>INDEX(tbl_produits[Classe nom], MATCH(tbl_data[[#This Row],[NORM_Spécialité]], tbl_produits[Nom normalisé], 0))</f>
        <v>Antinéoplasiques et immunomodulateurs</v>
      </c>
      <c r="H7413">
        <f>YEAR(tbl_data[[#This Row],[Date_rapport]])</f>
        <v>2023</v>
      </c>
      <c r="I7413" t="str">
        <f>INDEX(tbl_produits[Molécule extraite], MATCH(tbl_data[[#This Row],[NORM_Spécialité]], tbl_produits[Nom normalisé], 0))</f>
        <v>Gemcitabine (chlorhydrate de)</v>
      </c>
      <c r="J7413" s="34">
        <f>DATE(LEFT(tbl_data[[#This Row],[Date_rapport]], 4), MID(tbl_data[[#This Row],[Date_rapport]], 6, 2), RIGHT(tbl_data[[#This Row],[Date_rapport]], 2))</f>
        <v>45139</v>
      </c>
    </row>
    <row r="7414" spans="1:10" x14ac:dyDescent="0.2">
      <c r="A7414" s="28" t="s">
        <v>1219</v>
      </c>
      <c r="B7414" t="s">
        <v>3</v>
      </c>
      <c r="C7414" s="28" t="s">
        <v>1988</v>
      </c>
      <c r="D7414" t="s">
        <v>1083</v>
      </c>
      <c r="E7414" t="s">
        <v>2</v>
      </c>
      <c r="F7414" t="str">
        <f>INDEX(tbl_produits[Nom normalisé], MATCH(tbl_data[[#This Row],[Spécialité]], tbl_produits[Nom original], 0))</f>
        <v>TRIFLUCAN 40 mg/ml, poudre pour suspension buvable</v>
      </c>
      <c r="G7414" t="str">
        <f>INDEX(tbl_produits[Classe nom], MATCH(tbl_data[[#This Row],[NORM_Spécialité]], tbl_produits[Nom normalisé], 0))</f>
        <v>Anti-infectieux à usage systémique</v>
      </c>
      <c r="H7414">
        <f>YEAR(tbl_data[[#This Row],[Date_rapport]])</f>
        <v>2023</v>
      </c>
      <c r="I7414" t="str">
        <f>INDEX(tbl_produits[Molécule extraite], MATCH(tbl_data[[#This Row],[NORM_Spécialité]], tbl_produits[Nom normalisé], 0))</f>
        <v>Fluconazole</v>
      </c>
      <c r="J7414" s="34">
        <f>DATE(LEFT(tbl_data[[#This Row],[Date_rapport]], 4), MID(tbl_data[[#This Row],[Date_rapport]], 6, 2), RIGHT(tbl_data[[#This Row],[Date_rapport]], 2))</f>
        <v>45139</v>
      </c>
    </row>
    <row r="7415" spans="1:10" x14ac:dyDescent="0.2">
      <c r="A7415" s="28" t="s">
        <v>1219</v>
      </c>
      <c r="B7415" t="s">
        <v>9</v>
      </c>
      <c r="C7415" s="28" t="s">
        <v>1988</v>
      </c>
      <c r="D7415" t="s">
        <v>1948</v>
      </c>
      <c r="E7415" t="s">
        <v>2</v>
      </c>
      <c r="F7415" t="str">
        <f>INDEX(tbl_produits[Nom normalisé], MATCH(tbl_data[[#This Row],[Spécialité]], tbl_produits[Nom original], 0))</f>
        <v xml:space="preserve">METRONIDAZOLE 500 mg, comprimé pelliculé </v>
      </c>
      <c r="G7415" t="str">
        <f>INDEX(tbl_produits[Classe nom], MATCH(tbl_data[[#This Row],[NORM_Spécialité]], tbl_produits[Nom normalisé], 0))</f>
        <v>Anti-infectieux à usage systémique</v>
      </c>
      <c r="H7415">
        <f>YEAR(tbl_data[[#This Row],[Date_rapport]])</f>
        <v>2023</v>
      </c>
      <c r="I7415" t="str">
        <f>INDEX(tbl_produits[Molécule extraite], MATCH(tbl_data[[#This Row],[NORM_Spécialité]], tbl_produits[Nom normalisé], 0))</f>
        <v>Métronidazole</v>
      </c>
      <c r="J7415" s="34">
        <f>DATE(LEFT(tbl_data[[#This Row],[Date_rapport]], 4), MID(tbl_data[[#This Row],[Date_rapport]], 6, 2), RIGHT(tbl_data[[#This Row],[Date_rapport]], 2))</f>
        <v>45139</v>
      </c>
    </row>
    <row r="7416" spans="1:10" x14ac:dyDescent="0.2">
      <c r="A7416" s="28" t="s">
        <v>1219</v>
      </c>
      <c r="B7416" t="s">
        <v>9</v>
      </c>
      <c r="C7416" s="28" t="s">
        <v>1988</v>
      </c>
      <c r="D7416" t="s">
        <v>1949</v>
      </c>
      <c r="E7416" t="s">
        <v>2</v>
      </c>
      <c r="F7416" t="str">
        <f>INDEX(tbl_produits[Nom normalisé], MATCH(tbl_data[[#This Row],[Spécialité]], tbl_produits[Nom original], 0))</f>
        <v xml:space="preserve">METRONIDAZOLE 250 mg, comprimé pelliculé </v>
      </c>
      <c r="G7416" t="str">
        <f>INDEX(tbl_produits[Classe nom], MATCH(tbl_data[[#This Row],[NORM_Spécialité]], tbl_produits[Nom normalisé], 0))</f>
        <v>Anti-infectieux à usage systémique</v>
      </c>
      <c r="H7416">
        <f>YEAR(tbl_data[[#This Row],[Date_rapport]])</f>
        <v>2023</v>
      </c>
      <c r="I7416" t="str">
        <f>INDEX(tbl_produits[Molécule extraite], MATCH(tbl_data[[#This Row],[NORM_Spécialité]], tbl_produits[Nom normalisé], 0))</f>
        <v>Métronidazole</v>
      </c>
      <c r="J7416" s="34">
        <f>DATE(LEFT(tbl_data[[#This Row],[Date_rapport]], 4), MID(tbl_data[[#This Row],[Date_rapport]], 6, 2), RIGHT(tbl_data[[#This Row],[Date_rapport]], 2))</f>
        <v>45139</v>
      </c>
    </row>
    <row r="7417" spans="1:10" x14ac:dyDescent="0.2">
      <c r="A7417" s="28" t="s">
        <v>1219</v>
      </c>
      <c r="B7417" t="s">
        <v>6</v>
      </c>
      <c r="C7417" s="28" t="s">
        <v>1234</v>
      </c>
      <c r="D7417" t="s">
        <v>1235</v>
      </c>
      <c r="E7417" t="s">
        <v>1648</v>
      </c>
      <c r="F7417" t="str">
        <f>INDEX(tbl_produits[Nom normalisé], MATCH(tbl_data[[#This Row],[Spécialité]], tbl_produits[Nom original], 0))</f>
        <v>PRENOXAD 0,91 mg/ml, solution injectable en seringue préremplie</v>
      </c>
      <c r="G7417" t="str">
        <f>INDEX(tbl_produits[Classe nom], MATCH(tbl_data[[#This Row],[NORM_Spécialité]], tbl_produits[Nom normalisé], 0))</f>
        <v>Divers</v>
      </c>
      <c r="H7417">
        <f>YEAR(tbl_data[[#This Row],[Date_rapport]])</f>
        <v>2023</v>
      </c>
      <c r="I7417" t="str">
        <f>INDEX(tbl_produits[Molécule extraite], MATCH(tbl_data[[#This Row],[NORM_Spécialité]], tbl_produits[Nom normalisé], 0))</f>
        <v>Naloxone (chlorhydrate de) dihydraté</v>
      </c>
      <c r="J7417" s="34">
        <f>DATE(LEFT(tbl_data[[#This Row],[Date_rapport]], 4), MID(tbl_data[[#This Row],[Date_rapport]], 6, 2), RIGHT(tbl_data[[#This Row],[Date_rapport]], 2))</f>
        <v>45139</v>
      </c>
    </row>
    <row r="7418" spans="1:10" x14ac:dyDescent="0.2">
      <c r="A7418" s="28" t="s">
        <v>1219</v>
      </c>
      <c r="B7418" t="s">
        <v>3</v>
      </c>
      <c r="C7418" s="28" t="s">
        <v>1234</v>
      </c>
      <c r="D7418" t="s">
        <v>1207</v>
      </c>
      <c r="E7418" t="s">
        <v>2</v>
      </c>
      <c r="F7418" t="str">
        <f>INDEX(tbl_produits[Nom normalisé], MATCH(tbl_data[[#This Row],[Spécialité]], tbl_produits[Nom original], 0))</f>
        <v>TRANXENE 10 mg, gélule</v>
      </c>
      <c r="G7418" t="str">
        <f>INDEX(tbl_produits[Classe nom], MATCH(tbl_data[[#This Row],[NORM_Spécialité]], tbl_produits[Nom normalisé], 0))</f>
        <v>Système nerveux</v>
      </c>
      <c r="H7418">
        <f>YEAR(tbl_data[[#This Row],[Date_rapport]])</f>
        <v>2023</v>
      </c>
      <c r="I7418" t="str">
        <f>INDEX(tbl_produits[Molécule extraite], MATCH(tbl_data[[#This Row],[NORM_Spécialité]], tbl_produits[Nom normalisé], 0))</f>
        <v>Clorazépate dipotassique</v>
      </c>
      <c r="J7418" s="34">
        <f>DATE(LEFT(tbl_data[[#This Row],[Date_rapport]], 4), MID(tbl_data[[#This Row],[Date_rapport]], 6, 2), RIGHT(tbl_data[[#This Row],[Date_rapport]], 2))</f>
        <v>45139</v>
      </c>
    </row>
    <row r="7419" spans="1:10" x14ac:dyDescent="0.2">
      <c r="A7419" s="28" t="s">
        <v>1219</v>
      </c>
      <c r="B7419" t="s">
        <v>9</v>
      </c>
      <c r="C7419" s="28" t="s">
        <v>1648</v>
      </c>
      <c r="D7419" t="s">
        <v>1931</v>
      </c>
      <c r="E7419" t="s">
        <v>2</v>
      </c>
      <c r="F7419" t="str">
        <f>INDEX(tbl_produits[Nom normalisé], MATCH(tbl_data[[#This Row],[Spécialité]], tbl_produits[Nom original], 0))</f>
        <v xml:space="preserve">SPÉCIALITÉS à base de palipéridone 25 mg, 75 mg, 100 mg, 150 mg, suspension injectable à libération prolongée </v>
      </c>
      <c r="G7419" t="str">
        <f>INDEX(tbl_produits[Classe nom], MATCH(tbl_data[[#This Row],[NORM_Spécialité]], tbl_produits[Nom normalisé], 0))</f>
        <v>Système nerveux</v>
      </c>
      <c r="H7419">
        <f>YEAR(tbl_data[[#This Row],[Date_rapport]])</f>
        <v>2023</v>
      </c>
      <c r="I7419" t="str">
        <f>INDEX(tbl_produits[Molécule extraite], MATCH(tbl_data[[#This Row],[NORM_Spécialité]], tbl_produits[Nom normalisé], 0))</f>
        <v>Palipéridone (palmitate de)</v>
      </c>
      <c r="J7419" s="34">
        <f>DATE(LEFT(tbl_data[[#This Row],[Date_rapport]], 4), MID(tbl_data[[#This Row],[Date_rapport]], 6, 2), RIGHT(tbl_data[[#This Row],[Date_rapport]], 2))</f>
        <v>45139</v>
      </c>
    </row>
    <row r="7420" spans="1:10" x14ac:dyDescent="0.2">
      <c r="A7420" s="28" t="s">
        <v>1219</v>
      </c>
      <c r="B7420" t="s">
        <v>9</v>
      </c>
      <c r="C7420" s="28" t="s">
        <v>1648</v>
      </c>
      <c r="D7420" t="s">
        <v>1059</v>
      </c>
      <c r="E7420" t="s">
        <v>1053</v>
      </c>
      <c r="F7420" t="str">
        <f>INDEX(tbl_produits[Nom normalisé], MATCH(tbl_data[[#This Row],[Spécialité]], tbl_produits[Nom original], 0))</f>
        <v>VITAMINE A Dulcis 25 000 U.I. pour 100 g, pommade ophtalmique</v>
      </c>
      <c r="G7420" t="str">
        <f>INDEX(tbl_produits[Classe nom], MATCH(tbl_data[[#This Row],[NORM_Spécialité]], tbl_produits[Nom normalisé], 0))</f>
        <v>Voies digestives et métabolisme</v>
      </c>
      <c r="H7420">
        <f>YEAR(tbl_data[[#This Row],[Date_rapport]])</f>
        <v>2023</v>
      </c>
      <c r="I7420" t="str">
        <f>INDEX(tbl_produits[Molécule extraite], MATCH(tbl_data[[#This Row],[NORM_Spécialité]], tbl_produits[Nom normalisé], 0))</f>
        <v>Concentrât de vitamine A synthétique, forme huileuse</v>
      </c>
      <c r="J7420" s="34">
        <f>DATE(LEFT(tbl_data[[#This Row],[Date_rapport]], 4), MID(tbl_data[[#This Row],[Date_rapport]], 6, 2), RIGHT(tbl_data[[#This Row],[Date_rapport]], 2))</f>
        <v>45139</v>
      </c>
    </row>
    <row r="7421" spans="1:10" x14ac:dyDescent="0.2">
      <c r="A7421" s="28" t="s">
        <v>1219</v>
      </c>
      <c r="B7421" t="s">
        <v>3</v>
      </c>
      <c r="C7421" s="28" t="s">
        <v>1648</v>
      </c>
      <c r="D7421" t="s">
        <v>1932</v>
      </c>
      <c r="E7421" t="s">
        <v>974</v>
      </c>
      <c r="F7421" t="str">
        <f>INDEX(tbl_produits[Nom normalisé], MATCH(tbl_data[[#This Row],[Spécialité]], tbl_produits[Nom original], 0))</f>
        <v>URSOLVAN 200 mg, gélule</v>
      </c>
      <c r="G7421" t="str">
        <f>INDEX(tbl_produits[Classe nom], MATCH(tbl_data[[#This Row],[NORM_Spécialité]], tbl_produits[Nom normalisé], 0))</f>
        <v>Voies digestives et métabolisme</v>
      </c>
      <c r="H7421">
        <f>YEAR(tbl_data[[#This Row],[Date_rapport]])</f>
        <v>2023</v>
      </c>
      <c r="I7421" t="str">
        <f>INDEX(tbl_produits[Molécule extraite], MATCH(tbl_data[[#This Row],[NORM_Spécialité]], tbl_produits[Nom normalisé], 0))</f>
        <v>Acide ursodéoxycholique</v>
      </c>
      <c r="J7421" s="34">
        <f>DATE(LEFT(tbl_data[[#This Row],[Date_rapport]], 4), MID(tbl_data[[#This Row],[Date_rapport]], 6, 2), RIGHT(tbl_data[[#This Row],[Date_rapport]], 2))</f>
        <v>45139</v>
      </c>
    </row>
    <row r="7422" spans="1:10" x14ac:dyDescent="0.2">
      <c r="A7422" s="28" t="s">
        <v>1219</v>
      </c>
      <c r="B7422" t="s">
        <v>9</v>
      </c>
      <c r="C7422" s="28" t="s">
        <v>1648</v>
      </c>
      <c r="D7422" t="s">
        <v>1109</v>
      </c>
      <c r="E7422" t="s">
        <v>2</v>
      </c>
      <c r="F7422" t="str">
        <f>INDEX(tbl_produits[Nom normalisé], MATCH(tbl_data[[#This Row],[Spécialité]], tbl_produits[Nom original], 0))</f>
        <v>SCOPODERM TTS  1 mg/72 heures, dispositif transdermique</v>
      </c>
      <c r="G7422" t="str">
        <f>INDEX(tbl_produits[Classe nom], MATCH(tbl_data[[#This Row],[NORM_Spécialité]], tbl_produits[Nom normalisé], 0))</f>
        <v>Voies digestives et métabolisme</v>
      </c>
      <c r="H7422">
        <f>YEAR(tbl_data[[#This Row],[Date_rapport]])</f>
        <v>2023</v>
      </c>
      <c r="I7422" t="str">
        <f>INDEX(tbl_produits[Molécule extraite], MATCH(tbl_data[[#This Row],[NORM_Spécialité]], tbl_produits[Nom normalisé], 0))</f>
        <v>Scopolamine</v>
      </c>
      <c r="J7422" s="34">
        <f>DATE(LEFT(tbl_data[[#This Row],[Date_rapport]], 4), MID(tbl_data[[#This Row],[Date_rapport]], 6, 2), RIGHT(tbl_data[[#This Row],[Date_rapport]], 2))</f>
        <v>45139</v>
      </c>
    </row>
    <row r="7423" spans="1:10" x14ac:dyDescent="0.2">
      <c r="A7423" s="28" t="s">
        <v>1219</v>
      </c>
      <c r="B7423" t="s">
        <v>9</v>
      </c>
      <c r="C7423" s="28" t="s">
        <v>1933</v>
      </c>
      <c r="D7423" t="s">
        <v>1128</v>
      </c>
      <c r="E7423" t="s">
        <v>1173</v>
      </c>
      <c r="F7423" t="str">
        <f>INDEX(tbl_produits[Nom normalisé], MATCH(tbl_data[[#This Row],[Spécialité]], tbl_produits[Nom original], 0))</f>
        <v>PREVYMIS 240 mg, solution à diluer pour perfusion</v>
      </c>
      <c r="G7423" t="str">
        <f>INDEX(tbl_produits[Classe nom], MATCH(tbl_data[[#This Row],[NORM_Spécialité]], tbl_produits[Nom normalisé], 0))</f>
        <v>Anti-infectieux à usage systémique</v>
      </c>
      <c r="H7423">
        <f>YEAR(tbl_data[[#This Row],[Date_rapport]])</f>
        <v>2023</v>
      </c>
      <c r="I7423" t="str">
        <f>INDEX(tbl_produits[Molécule extraite], MATCH(tbl_data[[#This Row],[NORM_Spécialité]], tbl_produits[Nom normalisé], 0))</f>
        <v>Létermovir</v>
      </c>
      <c r="J7423" s="34">
        <f>DATE(LEFT(tbl_data[[#This Row],[Date_rapport]], 4), MID(tbl_data[[#This Row],[Date_rapport]], 6, 2), RIGHT(tbl_data[[#This Row],[Date_rapport]], 2))</f>
        <v>45139</v>
      </c>
    </row>
    <row r="7424" spans="1:10" x14ac:dyDescent="0.2">
      <c r="A7424" s="28" t="s">
        <v>1219</v>
      </c>
      <c r="B7424" t="s">
        <v>9</v>
      </c>
      <c r="C7424" s="28" t="s">
        <v>1933</v>
      </c>
      <c r="D7424" t="s">
        <v>1129</v>
      </c>
      <c r="E7424" t="s">
        <v>1934</v>
      </c>
      <c r="F7424" t="str">
        <f>INDEX(tbl_produits[Nom normalisé], MATCH(tbl_data[[#This Row],[Spécialité]], tbl_produits[Nom original], 0))</f>
        <v xml:space="preserve">PREVYMIS 480 mg, comprimé pelliculé </v>
      </c>
      <c r="G7424" t="str">
        <f>INDEX(tbl_produits[Classe nom], MATCH(tbl_data[[#This Row],[NORM_Spécialité]], tbl_produits[Nom normalisé], 0))</f>
        <v>Anti-infectieux à usage systémique</v>
      </c>
      <c r="H7424">
        <f>YEAR(tbl_data[[#This Row],[Date_rapport]])</f>
        <v>2023</v>
      </c>
      <c r="I7424" t="str">
        <f>INDEX(tbl_produits[Molécule extraite], MATCH(tbl_data[[#This Row],[NORM_Spécialité]], tbl_produits[Nom normalisé], 0))</f>
        <v>Létermovir</v>
      </c>
      <c r="J7424" s="34">
        <f>DATE(LEFT(tbl_data[[#This Row],[Date_rapport]], 4), MID(tbl_data[[#This Row],[Date_rapport]], 6, 2), RIGHT(tbl_data[[#This Row],[Date_rapport]], 2))</f>
        <v>45139</v>
      </c>
    </row>
    <row r="7425" spans="1:10" x14ac:dyDescent="0.2">
      <c r="A7425" s="28" t="s">
        <v>1219</v>
      </c>
      <c r="B7425" t="s">
        <v>3</v>
      </c>
      <c r="C7425" s="28" t="s">
        <v>1933</v>
      </c>
      <c r="D7425" t="s">
        <v>1135</v>
      </c>
      <c r="E7425" t="s">
        <v>2</v>
      </c>
      <c r="F7425" t="str">
        <f>INDEX(tbl_produits[Nom normalisé], MATCH(tbl_data[[#This Row],[Spécialité]], tbl_produits[Nom original], 0))</f>
        <v>ARTANE 0,4%, solution buvable en goutte</v>
      </c>
      <c r="G7425" t="str">
        <f>INDEX(tbl_produits[Classe nom], MATCH(tbl_data[[#This Row],[NORM_Spécialité]], tbl_produits[Nom normalisé], 0))</f>
        <v>Système nerveux</v>
      </c>
      <c r="H7425">
        <f>YEAR(tbl_data[[#This Row],[Date_rapport]])</f>
        <v>2023</v>
      </c>
      <c r="I7425" t="str">
        <f>INDEX(tbl_produits[Molécule extraite], MATCH(tbl_data[[#This Row],[NORM_Spécialité]], tbl_produits[Nom normalisé], 0))</f>
        <v>Chlorhydrate de trihexyphénidyle</v>
      </c>
      <c r="J7425" s="34">
        <f>DATE(LEFT(tbl_data[[#This Row],[Date_rapport]], 4), MID(tbl_data[[#This Row],[Date_rapport]], 6, 2), RIGHT(tbl_data[[#This Row],[Date_rapport]], 2))</f>
        <v>45139</v>
      </c>
    </row>
    <row r="7426" spans="1:10" x14ac:dyDescent="0.2">
      <c r="A7426" s="28" t="s">
        <v>1219</v>
      </c>
      <c r="B7426" t="s">
        <v>9</v>
      </c>
      <c r="C7426" s="28" t="s">
        <v>1933</v>
      </c>
      <c r="D7426" t="s">
        <v>1074</v>
      </c>
      <c r="E7426" t="s">
        <v>2</v>
      </c>
      <c r="F7426" t="str">
        <f>INDEX(tbl_produits[Nom normalisé], MATCH(tbl_data[[#This Row],[Spécialité]], tbl_produits[Nom original], 0))</f>
        <v>FLECAINIDE LP 50 mg, 100 mg, 150 mg et 200 mg gélule à libération prolongée</v>
      </c>
      <c r="G7426" t="str">
        <f>INDEX(tbl_produits[Classe nom], MATCH(tbl_data[[#This Row],[NORM_Spécialité]], tbl_produits[Nom normalisé], 0))</f>
        <v>Système cardiovasculaire</v>
      </c>
      <c r="H7426">
        <f>YEAR(tbl_data[[#This Row],[Date_rapport]])</f>
        <v>2023</v>
      </c>
      <c r="I7426" t="str">
        <f>INDEX(tbl_produits[Molécule extraite], MATCH(tbl_data[[#This Row],[NORM_Spécialité]], tbl_produits[Nom normalisé], 0))</f>
        <v>Flécaïnide (acétate de)</v>
      </c>
      <c r="J7426" s="34">
        <f>DATE(LEFT(tbl_data[[#This Row],[Date_rapport]], 4), MID(tbl_data[[#This Row],[Date_rapport]], 6, 2), RIGHT(tbl_data[[#This Row],[Date_rapport]], 2))</f>
        <v>45139</v>
      </c>
    </row>
    <row r="7427" spans="1:10" x14ac:dyDescent="0.2">
      <c r="A7427" s="28" t="s">
        <v>1219</v>
      </c>
      <c r="B7427" t="s">
        <v>9</v>
      </c>
      <c r="C7427" s="28" t="s">
        <v>1236</v>
      </c>
      <c r="D7427" t="s">
        <v>836</v>
      </c>
      <c r="E7427" t="s">
        <v>2</v>
      </c>
      <c r="F7427" t="str">
        <f>INDEX(tbl_produits[Nom normalisé], MATCH(tbl_data[[#This Row],[Spécialité]], tbl_produits[Nom original], 0))</f>
        <v>HYDROCORTANCYL 2,5 pour cent, suspension injectable</v>
      </c>
      <c r="G7427" t="str">
        <f>INDEX(tbl_produits[Classe nom], MATCH(tbl_data[[#This Row],[NORM_Spécialité]], tbl_produits[Nom normalisé], 0))</f>
        <v>Hormones systémiques sauf hormones sexuelles et insulines</v>
      </c>
      <c r="H7427">
        <f>YEAR(tbl_data[[#This Row],[Date_rapport]])</f>
        <v>2023</v>
      </c>
      <c r="I7427" t="str">
        <f>INDEX(tbl_produits[Molécule extraite], MATCH(tbl_data[[#This Row],[NORM_Spécialité]], tbl_produits[Nom normalisé], 0))</f>
        <v>Prednisolone (acétate de)</v>
      </c>
      <c r="J7427" s="34">
        <f>DATE(LEFT(tbl_data[[#This Row],[Date_rapport]], 4), MID(tbl_data[[#This Row],[Date_rapport]], 6, 2), RIGHT(tbl_data[[#This Row],[Date_rapport]], 2))</f>
        <v>45139</v>
      </c>
    </row>
    <row r="7428" spans="1:10" x14ac:dyDescent="0.2">
      <c r="A7428" s="28" t="s">
        <v>1219</v>
      </c>
      <c r="B7428" t="s">
        <v>6</v>
      </c>
      <c r="C7428" s="28" t="s">
        <v>1236</v>
      </c>
      <c r="D7428" t="s">
        <v>1237</v>
      </c>
      <c r="E7428" t="s">
        <v>1236</v>
      </c>
      <c r="F7428" t="str">
        <f>INDEX(tbl_produits[Nom normalisé], MATCH(tbl_data[[#This Row],[Spécialité]], tbl_produits[Nom original], 0))</f>
        <v xml:space="preserve">PARACÉTAMOL 10 mg/mL, solution pour perfusion flacon en verre de 50 ml </v>
      </c>
      <c r="G7428" t="str">
        <f>INDEX(tbl_produits[Classe nom], MATCH(tbl_data[[#This Row],[NORM_Spécialité]], tbl_produits[Nom normalisé], 0))</f>
        <v>Système nerveux</v>
      </c>
      <c r="H7428">
        <f>YEAR(tbl_data[[#This Row],[Date_rapport]])</f>
        <v>2023</v>
      </c>
      <c r="I7428" t="str">
        <f>INDEX(tbl_produits[Molécule extraite], MATCH(tbl_data[[#This Row],[NORM_Spécialité]], tbl_produits[Nom normalisé], 0))</f>
        <v>Paracétamol</v>
      </c>
      <c r="J7428" s="34">
        <f>DATE(LEFT(tbl_data[[#This Row],[Date_rapport]], 4), MID(tbl_data[[#This Row],[Date_rapport]], 6, 2), RIGHT(tbl_data[[#This Row],[Date_rapport]], 2))</f>
        <v>45139</v>
      </c>
    </row>
    <row r="7429" spans="1:10" x14ac:dyDescent="0.2">
      <c r="A7429" s="28" t="s">
        <v>1219</v>
      </c>
      <c r="B7429" t="s">
        <v>9</v>
      </c>
      <c r="C7429" s="28" t="s">
        <v>1236</v>
      </c>
      <c r="D7429" t="s">
        <v>1935</v>
      </c>
      <c r="E7429" t="s">
        <v>2</v>
      </c>
      <c r="F7429" t="str">
        <f>INDEX(tbl_produits[Nom normalisé], MATCH(tbl_data[[#This Row],[Spécialité]], tbl_produits[Nom original], 0))</f>
        <v xml:space="preserve">KEVZARA  150 mg, solution injectable en stylo prérempli et seringue préremplie </v>
      </c>
      <c r="G7429" t="str">
        <f>INDEX(tbl_produits[Classe nom], MATCH(tbl_data[[#This Row],[NORM_Spécialité]], tbl_produits[Nom normalisé], 0))</f>
        <v>Antinéoplasiques et immunomodulateurs</v>
      </c>
      <c r="H7429">
        <f>YEAR(tbl_data[[#This Row],[Date_rapport]])</f>
        <v>2023</v>
      </c>
      <c r="I7429" t="str">
        <f>INDEX(tbl_produits[Molécule extraite], MATCH(tbl_data[[#This Row],[NORM_Spécialité]], tbl_produits[Nom normalisé], 0))</f>
        <v>Sarilumab</v>
      </c>
      <c r="J7429" s="34">
        <f>DATE(LEFT(tbl_data[[#This Row],[Date_rapport]], 4), MID(tbl_data[[#This Row],[Date_rapport]], 6, 2), RIGHT(tbl_data[[#This Row],[Date_rapport]], 2))</f>
        <v>45139</v>
      </c>
    </row>
    <row r="7430" spans="1:10" x14ac:dyDescent="0.2">
      <c r="A7430" s="28" t="s">
        <v>1219</v>
      </c>
      <c r="B7430" t="s">
        <v>9</v>
      </c>
      <c r="C7430" s="28" t="s">
        <v>1236</v>
      </c>
      <c r="D7430" t="s">
        <v>1127</v>
      </c>
      <c r="E7430" t="s">
        <v>1173</v>
      </c>
      <c r="F7430" t="str">
        <f>INDEX(tbl_produits[Nom normalisé], MATCH(tbl_data[[#This Row],[Spécialité]], tbl_produits[Nom original], 0))</f>
        <v xml:space="preserve">PREVYMIS 480 mg, solution à diluer pour perfusion </v>
      </c>
      <c r="G7430" t="str">
        <f>INDEX(tbl_produits[Classe nom], MATCH(tbl_data[[#This Row],[NORM_Spécialité]], tbl_produits[Nom normalisé], 0))</f>
        <v>Anti-infectieux à usage systémique</v>
      </c>
      <c r="H7430">
        <f>YEAR(tbl_data[[#This Row],[Date_rapport]])</f>
        <v>2023</v>
      </c>
      <c r="I7430" t="str">
        <f>INDEX(tbl_produits[Molécule extraite], MATCH(tbl_data[[#This Row],[NORM_Spécialité]], tbl_produits[Nom normalisé], 0))</f>
        <v>Létermovir</v>
      </c>
      <c r="J7430" s="34">
        <f>DATE(LEFT(tbl_data[[#This Row],[Date_rapport]], 4), MID(tbl_data[[#This Row],[Date_rapport]], 6, 2), RIGHT(tbl_data[[#This Row],[Date_rapport]], 2))</f>
        <v>45139</v>
      </c>
    </row>
    <row r="7431" spans="1:10" x14ac:dyDescent="0.2">
      <c r="A7431" s="28" t="s">
        <v>1219</v>
      </c>
      <c r="B7431" t="s">
        <v>9</v>
      </c>
      <c r="C7431" s="28" t="s">
        <v>1238</v>
      </c>
      <c r="D7431" t="s">
        <v>1095</v>
      </c>
      <c r="E7431" t="s">
        <v>2</v>
      </c>
      <c r="F7431" t="str">
        <f>INDEX(tbl_produits[Nom normalisé], MATCH(tbl_data[[#This Row],[Spécialité]], tbl_produits[Nom original], 0))</f>
        <v>METHOTREXATE Viatris, solution injectable</v>
      </c>
      <c r="G7431" t="str">
        <f>INDEX(tbl_produits[Classe nom], MATCH(tbl_data[[#This Row],[NORM_Spécialité]], tbl_produits[Nom normalisé], 0))</f>
        <v>Antinéoplasiques et immunomodulateurs</v>
      </c>
      <c r="H7431">
        <f>YEAR(tbl_data[[#This Row],[Date_rapport]])</f>
        <v>2023</v>
      </c>
      <c r="I7431" t="str">
        <f>INDEX(tbl_produits[Molécule extraite], MATCH(tbl_data[[#This Row],[NORM_Spécialité]], tbl_produits[Nom normalisé], 0))</f>
        <v>Méthotrexate</v>
      </c>
      <c r="J7431" s="34">
        <f>DATE(LEFT(tbl_data[[#This Row],[Date_rapport]], 4), MID(tbl_data[[#This Row],[Date_rapport]], 6, 2), RIGHT(tbl_data[[#This Row],[Date_rapport]], 2))</f>
        <v>45139</v>
      </c>
    </row>
    <row r="7432" spans="1:10" x14ac:dyDescent="0.2">
      <c r="A7432" s="28" t="s">
        <v>1219</v>
      </c>
      <c r="B7432" t="s">
        <v>3</v>
      </c>
      <c r="C7432" s="28" t="s">
        <v>1238</v>
      </c>
      <c r="D7432" t="s">
        <v>1936</v>
      </c>
      <c r="E7432" t="s">
        <v>1146</v>
      </c>
      <c r="F7432" t="str">
        <f>INDEX(tbl_produits[Nom normalisé], MATCH(tbl_data[[#This Row],[Spécialité]], tbl_produits[Nom original], 0))</f>
        <v>SURMONTIL 4 pour cent, solution buvable, flacon</v>
      </c>
      <c r="G7432" t="str">
        <f>INDEX(tbl_produits[Classe nom], MATCH(tbl_data[[#This Row],[NORM_Spécialité]], tbl_produits[Nom normalisé], 0))</f>
        <v>Système nerveux</v>
      </c>
      <c r="H7432">
        <f>YEAR(tbl_data[[#This Row],[Date_rapport]])</f>
        <v>2023</v>
      </c>
      <c r="I7432" t="str">
        <f>INDEX(tbl_produits[Molécule extraite], MATCH(tbl_data[[#This Row],[NORM_Spécialité]], tbl_produits[Nom normalisé], 0))</f>
        <v>Trimipramine (mésilate de)</v>
      </c>
      <c r="J7432" s="34">
        <f>DATE(LEFT(tbl_data[[#This Row],[Date_rapport]], 4), MID(tbl_data[[#This Row],[Date_rapport]], 6, 2), RIGHT(tbl_data[[#This Row],[Date_rapport]], 2))</f>
        <v>45139</v>
      </c>
    </row>
    <row r="7433" spans="1:10" x14ac:dyDescent="0.2">
      <c r="A7433" s="28" t="s">
        <v>1219</v>
      </c>
      <c r="B7433" t="s">
        <v>3</v>
      </c>
      <c r="C7433" s="28" t="s">
        <v>1238</v>
      </c>
      <c r="D7433" t="s">
        <v>1239</v>
      </c>
      <c r="E7433" t="s">
        <v>2</v>
      </c>
      <c r="F7433" t="str">
        <f>INDEX(tbl_produits[Nom normalisé], MATCH(tbl_data[[#This Row],[Spécialité]], tbl_produits[Nom original], 0))</f>
        <v xml:space="preserve">IOMERON 300 (300 mg Iode/mL), solution injectable, flacon en verre de 20 ml </v>
      </c>
      <c r="G7433" t="str">
        <f>INDEX(tbl_produits[Classe nom], MATCH(tbl_data[[#This Row],[NORM_Spécialité]], tbl_produits[Nom normalisé], 0))</f>
        <v>Divers</v>
      </c>
      <c r="H7433">
        <f>YEAR(tbl_data[[#This Row],[Date_rapport]])</f>
        <v>2023</v>
      </c>
      <c r="I7433" t="str">
        <f>INDEX(tbl_produits[Molécule extraite], MATCH(tbl_data[[#This Row],[NORM_Spécialité]], tbl_produits[Nom normalisé], 0))</f>
        <v>Ioméprol</v>
      </c>
      <c r="J7433" s="34">
        <f>DATE(LEFT(tbl_data[[#This Row],[Date_rapport]], 4), MID(tbl_data[[#This Row],[Date_rapport]], 6, 2), RIGHT(tbl_data[[#This Row],[Date_rapport]], 2))</f>
        <v>45139</v>
      </c>
    </row>
    <row r="7434" spans="1:10" x14ac:dyDescent="0.2">
      <c r="A7434" s="28" t="s">
        <v>1219</v>
      </c>
      <c r="B7434" t="s">
        <v>6</v>
      </c>
      <c r="C7434" s="28" t="s">
        <v>1238</v>
      </c>
      <c r="D7434" t="s">
        <v>1240</v>
      </c>
      <c r="E7434" t="s">
        <v>1241</v>
      </c>
      <c r="F7434" t="str">
        <f>INDEX(tbl_produits[Nom normalisé], MATCH(tbl_data[[#This Row],[Spécialité]], tbl_produits[Nom original], 0))</f>
        <v>SYNAREL 0,2 mg/dose, solution pour pulvérisation nasale</v>
      </c>
      <c r="G7434" t="str">
        <f>INDEX(tbl_produits[Classe nom], MATCH(tbl_data[[#This Row],[NORM_Spécialité]], tbl_produits[Nom normalisé], 0))</f>
        <v>Hormones systémiques sauf hormones sexuelles et insulines</v>
      </c>
      <c r="H7434">
        <f>YEAR(tbl_data[[#This Row],[Date_rapport]])</f>
        <v>2023</v>
      </c>
      <c r="I7434" t="str">
        <f>INDEX(tbl_produits[Molécule extraite], MATCH(tbl_data[[#This Row],[NORM_Spécialité]], tbl_produits[Nom normalisé], 0))</f>
        <v>Nafaréline</v>
      </c>
      <c r="J7434" s="34">
        <f>DATE(LEFT(tbl_data[[#This Row],[Date_rapport]], 4), MID(tbl_data[[#This Row],[Date_rapport]], 6, 2), RIGHT(tbl_data[[#This Row],[Date_rapport]], 2))</f>
        <v>45139</v>
      </c>
    </row>
    <row r="7435" spans="1:10" x14ac:dyDescent="0.2">
      <c r="A7435" s="28" t="s">
        <v>1219</v>
      </c>
      <c r="B7435" t="s">
        <v>9</v>
      </c>
      <c r="C7435" s="28" t="s">
        <v>1241</v>
      </c>
      <c r="D7435" t="s">
        <v>1242</v>
      </c>
      <c r="E7435" t="s">
        <v>2</v>
      </c>
      <c r="F7435" t="str">
        <f>INDEX(tbl_produits[Nom normalisé], MATCH(tbl_data[[#This Row],[Spécialité]], tbl_produits[Nom original], 0))</f>
        <v>SPÉCIALITÉS à base de roxithromycine 150 mg, comprimé pelliculé</v>
      </c>
      <c r="G7435" t="str">
        <f>INDEX(tbl_produits[Classe nom], MATCH(tbl_data[[#This Row],[NORM_Spécialité]], tbl_produits[Nom normalisé], 0))</f>
        <v>Anti-infectieux à usage systémique</v>
      </c>
      <c r="H7435">
        <f>YEAR(tbl_data[[#This Row],[Date_rapport]])</f>
        <v>2023</v>
      </c>
      <c r="I7435" t="str">
        <f>INDEX(tbl_produits[Molécule extraite], MATCH(tbl_data[[#This Row],[NORM_Spécialité]], tbl_produits[Nom normalisé], 0))</f>
        <v>Roxithromycine</v>
      </c>
      <c r="J7435" s="34">
        <f>DATE(LEFT(tbl_data[[#This Row],[Date_rapport]], 4), MID(tbl_data[[#This Row],[Date_rapport]], 6, 2), RIGHT(tbl_data[[#This Row],[Date_rapport]], 2))</f>
        <v>45139</v>
      </c>
    </row>
    <row r="7436" spans="1:10" x14ac:dyDescent="0.2">
      <c r="A7436" s="28" t="s">
        <v>1219</v>
      </c>
      <c r="B7436" t="s">
        <v>9</v>
      </c>
      <c r="C7436" s="28" t="s">
        <v>1243</v>
      </c>
      <c r="D7436" t="s">
        <v>1938</v>
      </c>
      <c r="E7436" t="s">
        <v>1146</v>
      </c>
      <c r="F7436" t="str">
        <f>INDEX(tbl_produits[Nom normalisé], MATCH(tbl_data[[#This Row],[Spécialité]], tbl_produits[Nom original], 0))</f>
        <v>CATAPRESSAN 0,15 mg, comprimé sécable</v>
      </c>
      <c r="G7436" t="str">
        <f>INDEX(tbl_produits[Classe nom], MATCH(tbl_data[[#This Row],[NORM_Spécialité]], tbl_produits[Nom normalisé], 0))</f>
        <v>Système cardiovasculaire</v>
      </c>
      <c r="H7436">
        <f>YEAR(tbl_data[[#This Row],[Date_rapport]])</f>
        <v>2023</v>
      </c>
      <c r="I7436" t="str">
        <f>INDEX(tbl_produits[Molécule extraite], MATCH(tbl_data[[#This Row],[NORM_Spécialité]], tbl_produits[Nom normalisé], 0))</f>
        <v>Clonidine (chlorhydrate de)</v>
      </c>
      <c r="J7436" s="34">
        <f>DATE(LEFT(tbl_data[[#This Row],[Date_rapport]], 4), MID(tbl_data[[#This Row],[Date_rapport]], 6, 2), RIGHT(tbl_data[[#This Row],[Date_rapport]], 2))</f>
        <v>45139</v>
      </c>
    </row>
    <row r="7437" spans="1:10" x14ac:dyDescent="0.2">
      <c r="A7437" s="28" t="s">
        <v>1219</v>
      </c>
      <c r="B7437" t="s">
        <v>3</v>
      </c>
      <c r="C7437" s="28" t="s">
        <v>1243</v>
      </c>
      <c r="D7437" t="s">
        <v>1150</v>
      </c>
      <c r="E7437" t="s">
        <v>2</v>
      </c>
      <c r="F7437" t="str">
        <f>INDEX(tbl_produits[Nom normalisé], MATCH(tbl_data[[#This Row],[Spécialité]], tbl_produits[Nom original], 0))</f>
        <v>MIOCHOLE 20 mg, poudre et solvant pour solution intraoculaire</v>
      </c>
      <c r="G7437" t="str">
        <f>INDEX(tbl_produits[Classe nom], MATCH(tbl_data[[#This Row],[NORM_Spécialité]], tbl_produits[Nom normalisé], 0))</f>
        <v>Organes sensoriels</v>
      </c>
      <c r="H7437">
        <f>YEAR(tbl_data[[#This Row],[Date_rapport]])</f>
        <v>2023</v>
      </c>
      <c r="I7437" t="str">
        <f>INDEX(tbl_produits[Molécule extraite], MATCH(tbl_data[[#This Row],[NORM_Spécialité]], tbl_produits[Nom normalisé], 0))</f>
        <v>Chlorure d'acétylcholine</v>
      </c>
      <c r="J7437" s="34">
        <f>DATE(LEFT(tbl_data[[#This Row],[Date_rapport]], 4), MID(tbl_data[[#This Row],[Date_rapport]], 6, 2), RIGHT(tbl_data[[#This Row],[Date_rapport]], 2))</f>
        <v>45139</v>
      </c>
    </row>
    <row r="7438" spans="1:10" x14ac:dyDescent="0.2">
      <c r="A7438" s="28" t="s">
        <v>1219</v>
      </c>
      <c r="B7438" t="s">
        <v>9</v>
      </c>
      <c r="C7438" s="28" t="s">
        <v>1243</v>
      </c>
      <c r="D7438" t="s">
        <v>1244</v>
      </c>
      <c r="E7438" t="s">
        <v>2</v>
      </c>
      <c r="F7438" t="str">
        <f>INDEX(tbl_produits[Nom normalisé], MATCH(tbl_data[[#This Row],[Spécialité]], tbl_produits[Nom original], 0))</f>
        <v>CLARITHROMYCINE 25 mg/ml et 50 mg/ml, granulés pour suspension buvable</v>
      </c>
      <c r="G7438" t="str">
        <f>INDEX(tbl_produits[Classe nom], MATCH(tbl_data[[#This Row],[NORM_Spécialité]], tbl_produits[Nom normalisé], 0))</f>
        <v>Anti-infectieux à usage systémique</v>
      </c>
      <c r="H7438">
        <f>YEAR(tbl_data[[#This Row],[Date_rapport]])</f>
        <v>2023</v>
      </c>
      <c r="I7438" t="str">
        <f>INDEX(tbl_produits[Molécule extraite], MATCH(tbl_data[[#This Row],[NORM_Spécialité]], tbl_produits[Nom normalisé], 0))</f>
        <v>Clarithromycine</v>
      </c>
      <c r="J7438" s="34">
        <f>DATE(LEFT(tbl_data[[#This Row],[Date_rapport]], 4), MID(tbl_data[[#This Row],[Date_rapport]], 6, 2), RIGHT(tbl_data[[#This Row],[Date_rapport]], 2))</f>
        <v>45139</v>
      </c>
    </row>
    <row r="7439" spans="1:10" x14ac:dyDescent="0.2">
      <c r="A7439" s="28" t="s">
        <v>1219</v>
      </c>
      <c r="B7439" t="s">
        <v>9</v>
      </c>
      <c r="C7439" s="28" t="s">
        <v>1243</v>
      </c>
      <c r="D7439" t="s">
        <v>1179</v>
      </c>
      <c r="E7439" t="s">
        <v>1213</v>
      </c>
      <c r="F7439" t="str">
        <f>INDEX(tbl_produits[Nom normalisé], MATCH(tbl_data[[#This Row],[Spécialité]], tbl_produits[Nom original], 0))</f>
        <v xml:space="preserve">SPÉCIALITÉS à base de vérapamil 40 mg, comprimé </v>
      </c>
      <c r="G7439" t="str">
        <f>INDEX(tbl_produits[Classe nom], MATCH(tbl_data[[#This Row],[NORM_Spécialité]], tbl_produits[Nom normalisé], 0))</f>
        <v>Système cardiovasculaire</v>
      </c>
      <c r="H7439">
        <f>YEAR(tbl_data[[#This Row],[Date_rapport]])</f>
        <v>2023</v>
      </c>
      <c r="I7439" t="str">
        <f>INDEX(tbl_produits[Molécule extraite], MATCH(tbl_data[[#This Row],[NORM_Spécialité]], tbl_produits[Nom normalisé], 0))</f>
        <v>Vérapamil</v>
      </c>
      <c r="J7439" s="34">
        <f>DATE(LEFT(tbl_data[[#This Row],[Date_rapport]], 4), MID(tbl_data[[#This Row],[Date_rapport]], 6, 2), RIGHT(tbl_data[[#This Row],[Date_rapport]], 2))</f>
        <v>45139</v>
      </c>
    </row>
    <row r="7440" spans="1:10" x14ac:dyDescent="0.2">
      <c r="A7440" s="28" t="s">
        <v>1219</v>
      </c>
      <c r="B7440" t="s">
        <v>6</v>
      </c>
      <c r="C7440" s="28" t="s">
        <v>1243</v>
      </c>
      <c r="D7440" t="s">
        <v>1245</v>
      </c>
      <c r="E7440" t="s">
        <v>1243</v>
      </c>
      <c r="F7440" t="str">
        <f>INDEX(tbl_produits[Nom normalisé], MATCH(tbl_data[[#This Row],[Spécialité]], tbl_produits[Nom original], 0))</f>
        <v>DIFICLIR 200 mg, comprimé pelliculé</v>
      </c>
      <c r="G7440" t="str">
        <f>INDEX(tbl_produits[Classe nom], MATCH(tbl_data[[#This Row],[NORM_Spécialité]], tbl_produits[Nom normalisé], 0))</f>
        <v>Voies digestives et métabolisme</v>
      </c>
      <c r="H7440">
        <f>YEAR(tbl_data[[#This Row],[Date_rapport]])</f>
        <v>2023</v>
      </c>
      <c r="I7440" t="str">
        <f>INDEX(tbl_produits[Molécule extraite], MATCH(tbl_data[[#This Row],[NORM_Spécialité]], tbl_produits[Nom normalisé], 0))</f>
        <v>Fidaxomicine</v>
      </c>
      <c r="J7440" s="34">
        <f>DATE(LEFT(tbl_data[[#This Row],[Date_rapport]], 4), MID(tbl_data[[#This Row],[Date_rapport]], 6, 2), RIGHT(tbl_data[[#This Row],[Date_rapport]], 2))</f>
        <v>45139</v>
      </c>
    </row>
    <row r="7441" spans="1:10" x14ac:dyDescent="0.2">
      <c r="A7441" s="28" t="s">
        <v>1219</v>
      </c>
      <c r="B7441" t="s">
        <v>9</v>
      </c>
      <c r="C7441" s="28" t="s">
        <v>1939</v>
      </c>
      <c r="D7441" t="s">
        <v>1217</v>
      </c>
      <c r="E7441" t="s">
        <v>1063</v>
      </c>
      <c r="F7441" t="str">
        <f>INDEX(tbl_produits[Nom normalisé], MATCH(tbl_data[[#This Row],[Spécialité]], tbl_produits[Nom original], 0))</f>
        <v>TRACLEER 32 mg, comprimé dispersible</v>
      </c>
      <c r="G7441" t="str">
        <f>INDEX(tbl_produits[Classe nom], MATCH(tbl_data[[#This Row],[NORM_Spécialité]], tbl_produits[Nom normalisé], 0))</f>
        <v>Système cardiovasculaire</v>
      </c>
      <c r="H7441">
        <f>YEAR(tbl_data[[#This Row],[Date_rapport]])</f>
        <v>2023</v>
      </c>
      <c r="I7441" t="str">
        <f>INDEX(tbl_produits[Molécule extraite], MATCH(tbl_data[[#This Row],[NORM_Spécialité]], tbl_produits[Nom normalisé], 0))</f>
        <v>Bosentan monohydraté</v>
      </c>
      <c r="J7441" s="34">
        <f>DATE(LEFT(tbl_data[[#This Row],[Date_rapport]], 4), MID(tbl_data[[#This Row],[Date_rapport]], 6, 2), RIGHT(tbl_data[[#This Row],[Date_rapport]], 2))</f>
        <v>45139</v>
      </c>
    </row>
    <row r="7442" spans="1:10" x14ac:dyDescent="0.2">
      <c r="A7442" s="28" t="s">
        <v>1219</v>
      </c>
      <c r="B7442" t="s">
        <v>3</v>
      </c>
      <c r="C7442" s="28" t="s">
        <v>1939</v>
      </c>
      <c r="D7442" t="s">
        <v>1176</v>
      </c>
      <c r="E7442" t="s">
        <v>1202</v>
      </c>
      <c r="F7442" t="str">
        <f>INDEX(tbl_produits[Nom normalisé], MATCH(tbl_data[[#This Row],[Spécialité]], tbl_produits[Nom original], 0))</f>
        <v>BACTRIM 40 mg/mL + 8 mg/mL, suspension buvable</v>
      </c>
      <c r="G7442" t="str">
        <f>INDEX(tbl_produits[Classe nom], MATCH(tbl_data[[#This Row],[NORM_Spécialité]], tbl_produits[Nom normalisé], 0))</f>
        <v>Anti-infectieux à usage systémique</v>
      </c>
      <c r="H7442">
        <f>YEAR(tbl_data[[#This Row],[Date_rapport]])</f>
        <v>2023</v>
      </c>
      <c r="I7442" t="str">
        <f>INDEX(tbl_produits[Molécule extraite], MATCH(tbl_data[[#This Row],[NORM_Spécialité]], tbl_produits[Nom normalisé], 0))</f>
        <v>Sulfaméthoxazole / Triméthoprime</v>
      </c>
      <c r="J7442" s="34">
        <f>DATE(LEFT(tbl_data[[#This Row],[Date_rapport]], 4), MID(tbl_data[[#This Row],[Date_rapport]], 6, 2), RIGHT(tbl_data[[#This Row],[Date_rapport]], 2))</f>
        <v>45139</v>
      </c>
    </row>
    <row r="7443" spans="1:10" x14ac:dyDescent="0.2">
      <c r="A7443" s="28" t="s">
        <v>1219</v>
      </c>
      <c r="B7443" t="s">
        <v>6</v>
      </c>
      <c r="C7443" s="28" t="s">
        <v>1939</v>
      </c>
      <c r="D7443" t="s">
        <v>1941</v>
      </c>
      <c r="E7443" t="s">
        <v>1942</v>
      </c>
      <c r="F7443" t="str">
        <f>INDEX(tbl_produits[Nom normalisé], MATCH(tbl_data[[#This Row],[Spécialité]], tbl_produits[Nom original], 0))</f>
        <v>BACTRIM Forte, comprimé</v>
      </c>
      <c r="G7443" t="str">
        <f>INDEX(tbl_produits[Classe nom], MATCH(tbl_data[[#This Row],[NORM_Spécialité]], tbl_produits[Nom normalisé], 0))</f>
        <v>Anti-infectieux à usage systémique</v>
      </c>
      <c r="H7443">
        <f>YEAR(tbl_data[[#This Row],[Date_rapport]])</f>
        <v>2023</v>
      </c>
      <c r="I7443" t="str">
        <f>INDEX(tbl_produits[Molécule extraite], MATCH(tbl_data[[#This Row],[NORM_Spécialité]], tbl_produits[Nom normalisé], 0))</f>
        <v>Sulfaméthoxazole / Triméthoprime</v>
      </c>
      <c r="J7443" s="34">
        <f>DATE(LEFT(tbl_data[[#This Row],[Date_rapport]], 4), MID(tbl_data[[#This Row],[Date_rapport]], 6, 2), RIGHT(tbl_data[[#This Row],[Date_rapport]], 2))</f>
        <v>45139</v>
      </c>
    </row>
    <row r="7444" spans="1:10" x14ac:dyDescent="0.2">
      <c r="A7444" s="28" t="s">
        <v>1219</v>
      </c>
      <c r="B7444" t="s">
        <v>9</v>
      </c>
      <c r="C7444" s="28" t="s">
        <v>1943</v>
      </c>
      <c r="D7444" t="s">
        <v>1209</v>
      </c>
      <c r="E7444" t="s">
        <v>1944</v>
      </c>
      <c r="F7444" t="str">
        <f>INDEX(tbl_produits[Nom normalisé], MATCH(tbl_data[[#This Row],[Spécialité]], tbl_produits[Nom original], 0))</f>
        <v>VIPERFAV, solution à diluer pour perfusion</v>
      </c>
      <c r="G7444" t="str">
        <f>INDEX(tbl_produits[Classe nom], MATCH(tbl_data[[#This Row],[NORM_Spécialité]], tbl_produits[Nom normalisé], 0))</f>
        <v>Divers</v>
      </c>
      <c r="H7444">
        <f>YEAR(tbl_data[[#This Row],[Date_rapport]])</f>
        <v>2023</v>
      </c>
      <c r="I7444" t="str">
        <f>INDEX(tbl_produits[Molécule extraite], MATCH(tbl_data[[#This Row],[NORM_Spécialité]], tbl_produits[Nom normalisé], 0))</f>
        <v>Fragments F(ab')2 d'immunoglobuline équine antivenimeuse de vipère européenne</v>
      </c>
      <c r="J7444" s="34">
        <f>DATE(LEFT(tbl_data[[#This Row],[Date_rapport]], 4), MID(tbl_data[[#This Row],[Date_rapport]], 6, 2), RIGHT(tbl_data[[#This Row],[Date_rapport]], 2))</f>
        <v>45139</v>
      </c>
    </row>
    <row r="7445" spans="1:10" x14ac:dyDescent="0.2">
      <c r="A7445" s="28" t="s">
        <v>1219</v>
      </c>
      <c r="B7445" t="s">
        <v>9</v>
      </c>
      <c r="C7445" s="28" t="s">
        <v>1246</v>
      </c>
      <c r="D7445" t="s">
        <v>1167</v>
      </c>
      <c r="E7445" t="s">
        <v>2</v>
      </c>
      <c r="F7445" t="str">
        <f>INDEX(tbl_produits[Nom normalisé], MATCH(tbl_data[[#This Row],[Spécialité]], tbl_produits[Nom original], 0))</f>
        <v>METHOTREXATE Accord, solution injectable</v>
      </c>
      <c r="G7445" t="str">
        <f>INDEX(tbl_produits[Classe nom], MATCH(tbl_data[[#This Row],[NORM_Spécialité]], tbl_produits[Nom normalisé], 0))</f>
        <v>Antinéoplasiques et immunomodulateurs</v>
      </c>
      <c r="H7445">
        <f>YEAR(tbl_data[[#This Row],[Date_rapport]])</f>
        <v>2023</v>
      </c>
      <c r="I7445" t="str">
        <f>INDEX(tbl_produits[Molécule extraite], MATCH(tbl_data[[#This Row],[NORM_Spécialité]], tbl_produits[Nom normalisé], 0))</f>
        <v>Méthotrexate</v>
      </c>
      <c r="J7445" s="34">
        <f>DATE(LEFT(tbl_data[[#This Row],[Date_rapport]], 4), MID(tbl_data[[#This Row],[Date_rapport]], 6, 2), RIGHT(tbl_data[[#This Row],[Date_rapport]], 2))</f>
        <v>45139</v>
      </c>
    </row>
    <row r="7446" spans="1:10" x14ac:dyDescent="0.2">
      <c r="A7446" s="28" t="s">
        <v>1219</v>
      </c>
      <c r="B7446" t="s">
        <v>9</v>
      </c>
      <c r="C7446" s="28" t="s">
        <v>1246</v>
      </c>
      <c r="D7446" t="s">
        <v>1247</v>
      </c>
      <c r="E7446" t="s">
        <v>2</v>
      </c>
      <c r="F7446" t="str">
        <f>INDEX(tbl_produits[Nom normalisé], MATCH(tbl_data[[#This Row],[Spécialité]], tbl_produits[Nom original], 0))</f>
        <v>MÉTHYLPHÉNIDATE Viatris LP, comprimé à libération prolongée</v>
      </c>
      <c r="G7446" t="str">
        <f>INDEX(tbl_produits[Classe nom], MATCH(tbl_data[[#This Row],[NORM_Spécialité]], tbl_produits[Nom normalisé], 0))</f>
        <v>Système nerveux</v>
      </c>
      <c r="H7446">
        <f>YEAR(tbl_data[[#This Row],[Date_rapport]])</f>
        <v>2023</v>
      </c>
      <c r="I7446" t="str">
        <f>INDEX(tbl_produits[Molécule extraite], MATCH(tbl_data[[#This Row],[NORM_Spécialité]], tbl_produits[Nom normalisé], 0))</f>
        <v>Méthylphénidate (chlorhydrate de)</v>
      </c>
      <c r="J7446" s="34">
        <f>DATE(LEFT(tbl_data[[#This Row],[Date_rapport]], 4), MID(tbl_data[[#This Row],[Date_rapport]], 6, 2), RIGHT(tbl_data[[#This Row],[Date_rapport]], 2))</f>
        <v>45139</v>
      </c>
    </row>
    <row r="7447" spans="1:10" x14ac:dyDescent="0.2">
      <c r="A7447" s="28" t="s">
        <v>1219</v>
      </c>
      <c r="B7447" t="s">
        <v>9</v>
      </c>
      <c r="C7447" s="28" t="s">
        <v>1246</v>
      </c>
      <c r="D7447" t="s">
        <v>1014</v>
      </c>
      <c r="E7447" t="s">
        <v>2</v>
      </c>
      <c r="F7447" t="str">
        <f>INDEX(tbl_produits[Nom normalisé], MATCH(tbl_data[[#This Row],[Spécialité]], tbl_produits[Nom original], 0))</f>
        <v>AMOXICILLINE / ACIDE CLAVULANIQUE - Augmentin toutes formes orales, tous dosages</v>
      </c>
      <c r="G7447" t="str">
        <f>INDEX(tbl_produits[Classe nom], MATCH(tbl_data[[#This Row],[NORM_Spécialité]], tbl_produits[Nom normalisé], 0))</f>
        <v>Anti-infectieux à usage systémique</v>
      </c>
      <c r="H7447">
        <f>YEAR(tbl_data[[#This Row],[Date_rapport]])</f>
        <v>2023</v>
      </c>
      <c r="I7447" t="str">
        <f>INDEX(tbl_produits[Molécule extraite], MATCH(tbl_data[[#This Row],[NORM_Spécialité]], tbl_produits[Nom normalisé], 0))</f>
        <v>Amoxicilline / acide clavulanique</v>
      </c>
      <c r="J7447" s="34">
        <f>DATE(LEFT(tbl_data[[#This Row],[Date_rapport]], 4), MID(tbl_data[[#This Row],[Date_rapport]], 6, 2), RIGHT(tbl_data[[#This Row],[Date_rapport]], 2))</f>
        <v>45139</v>
      </c>
    </row>
    <row r="7448" spans="1:10" x14ac:dyDescent="0.2">
      <c r="A7448" s="28" t="s">
        <v>1219</v>
      </c>
      <c r="B7448" t="s">
        <v>9</v>
      </c>
      <c r="C7448" s="28" t="s">
        <v>1246</v>
      </c>
      <c r="D7448" t="s">
        <v>911</v>
      </c>
      <c r="E7448" t="s">
        <v>2</v>
      </c>
      <c r="F7448" t="str">
        <f>INDEX(tbl_produits[Nom normalisé], MATCH(tbl_data[[#This Row],[Spécialité]], tbl_produits[Nom original], 0))</f>
        <v>AMOXICILLINE-CLAMOXYL toutes formes orales, tous dosages</v>
      </c>
      <c r="G7448" t="str">
        <f>INDEX(tbl_produits[Classe nom], MATCH(tbl_data[[#This Row],[NORM_Spécialité]], tbl_produits[Nom normalisé], 0))</f>
        <v>Anti-infectieux à usage systémique</v>
      </c>
      <c r="H7448">
        <f>YEAR(tbl_data[[#This Row],[Date_rapport]])</f>
        <v>2023</v>
      </c>
      <c r="I7448" t="str">
        <f>INDEX(tbl_produits[Molécule extraite], MATCH(tbl_data[[#This Row],[NORM_Spécialité]], tbl_produits[Nom normalisé], 0))</f>
        <v>Amoxicilline</v>
      </c>
      <c r="J7448" s="34">
        <f>DATE(LEFT(tbl_data[[#This Row],[Date_rapport]], 4), MID(tbl_data[[#This Row],[Date_rapport]], 6, 2), RIGHT(tbl_data[[#This Row],[Date_rapport]], 2))</f>
        <v>45139</v>
      </c>
    </row>
    <row r="7449" spans="1:10" x14ac:dyDescent="0.2">
      <c r="A7449" s="28" t="s">
        <v>1219</v>
      </c>
      <c r="B7449" t="s">
        <v>9</v>
      </c>
      <c r="C7449" s="28" t="s">
        <v>1246</v>
      </c>
      <c r="D7449" t="s">
        <v>1659</v>
      </c>
      <c r="E7449" t="s">
        <v>2</v>
      </c>
      <c r="F7449" t="str">
        <f>INDEX(tbl_produits[Nom normalisé], MATCH(tbl_data[[#This Row],[Spécialité]], tbl_produits[Nom original], 0))</f>
        <v>CEFIXIME - Oroken toutes formes orales</v>
      </c>
      <c r="G7449" t="str">
        <f>INDEX(tbl_produits[Classe nom], MATCH(tbl_data[[#This Row],[NORM_Spécialité]], tbl_produits[Nom normalisé], 0))</f>
        <v>Anti-infectieux à usage systémique</v>
      </c>
      <c r="H7449">
        <f>YEAR(tbl_data[[#This Row],[Date_rapport]])</f>
        <v>2023</v>
      </c>
      <c r="I7449" t="str">
        <f>INDEX(tbl_produits[Molécule extraite], MATCH(tbl_data[[#This Row],[NORM_Spécialité]], tbl_produits[Nom normalisé], 0))</f>
        <v>Cefixime</v>
      </c>
      <c r="J7449" s="34">
        <f>DATE(LEFT(tbl_data[[#This Row],[Date_rapport]], 4), MID(tbl_data[[#This Row],[Date_rapport]], 6, 2), RIGHT(tbl_data[[#This Row],[Date_rapport]], 2))</f>
        <v>45139</v>
      </c>
    </row>
    <row r="7450" spans="1:10" x14ac:dyDescent="0.2">
      <c r="A7450" s="28" t="s">
        <v>1219</v>
      </c>
      <c r="B7450" t="s">
        <v>9</v>
      </c>
      <c r="C7450" s="28" t="s">
        <v>1246</v>
      </c>
      <c r="D7450" t="s">
        <v>1248</v>
      </c>
      <c r="E7450" t="s">
        <v>2</v>
      </c>
      <c r="F7450" t="str">
        <f>INDEX(tbl_produits[Nom normalisé], MATCH(tbl_data[[#This Row],[Spécialité]], tbl_produits[Nom original], 0))</f>
        <v>ANDROTARDYL 250 mg/1 ml, solution injectable intramusculaire</v>
      </c>
      <c r="G7450" t="str">
        <f>INDEX(tbl_produits[Classe nom], MATCH(tbl_data[[#This Row],[NORM_Spécialité]], tbl_produits[Nom normalisé], 0))</f>
        <v>Système génito-urinaire et hormones sexuelles</v>
      </c>
      <c r="H7450">
        <f>YEAR(tbl_data[[#This Row],[Date_rapport]])</f>
        <v>2023</v>
      </c>
      <c r="I7450" t="str">
        <f>INDEX(tbl_produits[Molécule extraite], MATCH(tbl_data[[#This Row],[NORM_Spécialité]], tbl_produits[Nom normalisé], 0))</f>
        <v>Testostérone (énantate de)</v>
      </c>
      <c r="J7450" s="34">
        <f>DATE(LEFT(tbl_data[[#This Row],[Date_rapport]], 4), MID(tbl_data[[#This Row],[Date_rapport]], 6, 2), RIGHT(tbl_data[[#This Row],[Date_rapport]], 2))</f>
        <v>45139</v>
      </c>
    </row>
    <row r="7451" spans="1:10" x14ac:dyDescent="0.2">
      <c r="A7451" s="28" t="s">
        <v>1219</v>
      </c>
      <c r="B7451" t="s">
        <v>6</v>
      </c>
      <c r="C7451" s="28" t="s">
        <v>1249</v>
      </c>
      <c r="D7451" t="s">
        <v>1250</v>
      </c>
      <c r="E7451" t="s">
        <v>1249</v>
      </c>
      <c r="F7451" t="str">
        <f>INDEX(tbl_produits[Nom normalisé], MATCH(tbl_data[[#This Row],[Spécialité]], tbl_produits[Nom original], 0))</f>
        <v>COMBANTRIN 125 mg/5 ml, suspension buvable</v>
      </c>
      <c r="G7451" t="str">
        <f>INDEX(tbl_produits[Classe nom], MATCH(tbl_data[[#This Row],[NORM_Spécialité]], tbl_produits[Nom normalisé], 0))</f>
        <v>Antiparasitaires, insecticides et répulsifs</v>
      </c>
      <c r="H7451">
        <f>YEAR(tbl_data[[#This Row],[Date_rapport]])</f>
        <v>2023</v>
      </c>
      <c r="I7451" t="str">
        <f>INDEX(tbl_produits[Molécule extraite], MATCH(tbl_data[[#This Row],[NORM_Spécialité]], tbl_produits[Nom normalisé], 0))</f>
        <v>Pyrantel</v>
      </c>
      <c r="J7451" s="34">
        <f>DATE(LEFT(tbl_data[[#This Row],[Date_rapport]], 4), MID(tbl_data[[#This Row],[Date_rapport]], 6, 2), RIGHT(tbl_data[[#This Row],[Date_rapport]], 2))</f>
        <v>45139</v>
      </c>
    </row>
    <row r="7452" spans="1:10" x14ac:dyDescent="0.2">
      <c r="A7452" s="28" t="s">
        <v>1219</v>
      </c>
      <c r="B7452" t="s">
        <v>9</v>
      </c>
      <c r="C7452" s="28" t="s">
        <v>1249</v>
      </c>
      <c r="D7452" t="s">
        <v>1084</v>
      </c>
      <c r="E7452" t="s">
        <v>2</v>
      </c>
      <c r="F7452" t="str">
        <f>INDEX(tbl_produits[Nom normalisé], MATCH(tbl_data[[#This Row],[Spécialité]], tbl_produits[Nom original], 0))</f>
        <v>DEPAKINE CHRONO 500 mg, comprimé pelliculé sécable à libération prolongée</v>
      </c>
      <c r="G7452" t="str">
        <f>INDEX(tbl_produits[Classe nom], MATCH(tbl_data[[#This Row],[NORM_Spécialité]], tbl_produits[Nom normalisé], 0))</f>
        <v>Système nerveux</v>
      </c>
      <c r="H7452">
        <f>YEAR(tbl_data[[#This Row],[Date_rapport]])</f>
        <v>2023</v>
      </c>
      <c r="I7452" t="str">
        <f>INDEX(tbl_produits[Molécule extraite], MATCH(tbl_data[[#This Row],[NORM_Spécialité]], tbl_produits[Nom normalisé], 0))</f>
        <v>Valproate de sodium</v>
      </c>
      <c r="J7452" s="34">
        <f>DATE(LEFT(tbl_data[[#This Row],[Date_rapport]], 4), MID(tbl_data[[#This Row],[Date_rapport]], 6, 2), RIGHT(tbl_data[[#This Row],[Date_rapport]], 2))</f>
        <v>45139</v>
      </c>
    </row>
    <row r="7453" spans="1:10" x14ac:dyDescent="0.2">
      <c r="A7453" s="28" t="s">
        <v>1219</v>
      </c>
      <c r="B7453" t="s">
        <v>3</v>
      </c>
      <c r="C7453" s="28" t="s">
        <v>1251</v>
      </c>
      <c r="D7453" t="s">
        <v>1170</v>
      </c>
      <c r="E7453" t="s">
        <v>2</v>
      </c>
      <c r="F7453" t="str">
        <f>INDEX(tbl_produits[Nom normalisé], MATCH(tbl_data[[#This Row],[Spécialité]], tbl_produits[Nom original], 0))</f>
        <v>ATGAM 50 mg/mL, solution à diluer pour perfusion</v>
      </c>
      <c r="G7453" t="str">
        <f>INDEX(tbl_produits[Classe nom], MATCH(tbl_data[[#This Row],[NORM_Spécialité]], tbl_produits[Nom normalisé], 0))</f>
        <v>Antinéoplasiques et immunomodulateurs</v>
      </c>
      <c r="H7453">
        <f>YEAR(tbl_data[[#This Row],[Date_rapport]])</f>
        <v>2023</v>
      </c>
      <c r="I7453" t="str">
        <f>INDEX(tbl_produits[Molécule extraite], MATCH(tbl_data[[#This Row],[NORM_Spécialité]], tbl_produits[Nom normalisé], 0))</f>
        <v>Immunoglobuline équine anti-lymphocyte T humain</v>
      </c>
      <c r="J7453" s="34">
        <f>DATE(LEFT(tbl_data[[#This Row],[Date_rapport]], 4), MID(tbl_data[[#This Row],[Date_rapport]], 6, 2), RIGHT(tbl_data[[#This Row],[Date_rapport]], 2))</f>
        <v>45139</v>
      </c>
    </row>
    <row r="7454" spans="1:10" x14ac:dyDescent="0.2">
      <c r="A7454" s="28" t="s">
        <v>1219</v>
      </c>
      <c r="B7454" t="s">
        <v>9</v>
      </c>
      <c r="C7454" s="28" t="s">
        <v>1251</v>
      </c>
      <c r="D7454" t="s">
        <v>791</v>
      </c>
      <c r="E7454" t="s">
        <v>2</v>
      </c>
      <c r="F7454" t="str">
        <f>INDEX(tbl_produits[Nom normalisé], MATCH(tbl_data[[#This Row],[Spécialité]], tbl_produits[Nom original], 0))</f>
        <v>FUNGIZONE nourrissons et enfants 10%, suspension buvable</v>
      </c>
      <c r="G7454" t="str">
        <f>INDEX(tbl_produits[Classe nom], MATCH(tbl_data[[#This Row],[NORM_Spécialité]], tbl_produits[Nom normalisé], 0))</f>
        <v>Anti-infectieux à usage systémique</v>
      </c>
      <c r="H7454">
        <f>YEAR(tbl_data[[#This Row],[Date_rapport]])</f>
        <v>2023</v>
      </c>
      <c r="I7454" t="str">
        <f>INDEX(tbl_produits[Molécule extraite], MATCH(tbl_data[[#This Row],[NORM_Spécialité]], tbl_produits[Nom normalisé], 0))</f>
        <v>Amphotéricine B</v>
      </c>
      <c r="J7454" s="34">
        <f>DATE(LEFT(tbl_data[[#This Row],[Date_rapport]], 4), MID(tbl_data[[#This Row],[Date_rapport]], 6, 2), RIGHT(tbl_data[[#This Row],[Date_rapport]], 2))</f>
        <v>45139</v>
      </c>
    </row>
    <row r="7455" spans="1:10" x14ac:dyDescent="0.2">
      <c r="A7455" s="28" t="s">
        <v>1219</v>
      </c>
      <c r="B7455" t="s">
        <v>9</v>
      </c>
      <c r="C7455" s="28" t="s">
        <v>1252</v>
      </c>
      <c r="D7455" t="s">
        <v>1253</v>
      </c>
      <c r="E7455" t="s">
        <v>2</v>
      </c>
      <c r="F7455" t="str">
        <f>INDEX(tbl_produits[Nom normalisé], MATCH(tbl_data[[#This Row],[Spécialité]], tbl_produits[Nom original], 0))</f>
        <v>PREDNISOLONE 5 mg et 20 mg, comprimé orodispersible et comprimé effervescent sécable</v>
      </c>
      <c r="G7455" t="str">
        <f>INDEX(tbl_produits[Classe nom], MATCH(tbl_data[[#This Row],[NORM_Spécialité]], tbl_produits[Nom normalisé], 0))</f>
        <v>Hormones systémiques sauf hormones sexuelles et insulines</v>
      </c>
      <c r="H7455">
        <f>YEAR(tbl_data[[#This Row],[Date_rapport]])</f>
        <v>2023</v>
      </c>
      <c r="I7455" t="str">
        <f>INDEX(tbl_produits[Molécule extraite], MATCH(tbl_data[[#This Row],[NORM_Spécialité]], tbl_produits[Nom normalisé], 0))</f>
        <v>Prednisolone (métasulfobenzoate sodique de)</v>
      </c>
      <c r="J7455" s="34">
        <f>DATE(LEFT(tbl_data[[#This Row],[Date_rapport]], 4), MID(tbl_data[[#This Row],[Date_rapport]], 6, 2), RIGHT(tbl_data[[#This Row],[Date_rapport]], 2))</f>
        <v>45139</v>
      </c>
    </row>
    <row r="7456" spans="1:10" x14ac:dyDescent="0.2">
      <c r="A7456" s="28" t="s">
        <v>1219</v>
      </c>
      <c r="B7456" t="s">
        <v>9</v>
      </c>
      <c r="C7456" s="28" t="s">
        <v>1252</v>
      </c>
      <c r="D7456" t="s">
        <v>1254</v>
      </c>
      <c r="E7456" t="s">
        <v>2</v>
      </c>
      <c r="F7456" t="str">
        <f>INDEX(tbl_produits[Nom normalisé], MATCH(tbl_data[[#This Row],[Spécialité]], tbl_produits[Nom original], 0))</f>
        <v>PREDNISONE 1 mg, 5 mg et 20 mg, comprimé sécable</v>
      </c>
      <c r="G7456" t="str">
        <f>INDEX(tbl_produits[Classe nom], MATCH(tbl_data[[#This Row],[NORM_Spécialité]], tbl_produits[Nom normalisé], 0))</f>
        <v>Hormones systémiques sauf hormones sexuelles et insulines</v>
      </c>
      <c r="H7456">
        <f>YEAR(tbl_data[[#This Row],[Date_rapport]])</f>
        <v>2023</v>
      </c>
      <c r="I7456" t="str">
        <f>INDEX(tbl_produits[Molécule extraite], MATCH(tbl_data[[#This Row],[NORM_Spécialité]], tbl_produits[Nom normalisé], 0))</f>
        <v>Prednisone</v>
      </c>
      <c r="J7456" s="34">
        <f>DATE(LEFT(tbl_data[[#This Row],[Date_rapport]], 4), MID(tbl_data[[#This Row],[Date_rapport]], 6, 2), RIGHT(tbl_data[[#This Row],[Date_rapport]], 2))</f>
        <v>45139</v>
      </c>
    </row>
    <row r="7457" spans="1:10" x14ac:dyDescent="0.2">
      <c r="A7457" s="28" t="s">
        <v>1219</v>
      </c>
      <c r="B7457" t="s">
        <v>9</v>
      </c>
      <c r="C7457" s="28" t="s">
        <v>1252</v>
      </c>
      <c r="D7457" t="s">
        <v>1205</v>
      </c>
      <c r="E7457" t="s">
        <v>2</v>
      </c>
      <c r="F7457" t="str">
        <f>INDEX(tbl_produits[Nom normalisé], MATCH(tbl_data[[#This Row],[Spécialité]], tbl_produits[Nom original], 0))</f>
        <v>NEULEPTIL 1 pour cent, solution buvable</v>
      </c>
      <c r="G7457" t="str">
        <f>INDEX(tbl_produits[Classe nom], MATCH(tbl_data[[#This Row],[NORM_Spécialité]], tbl_produits[Nom normalisé], 0))</f>
        <v>Système nerveux</v>
      </c>
      <c r="H7457">
        <f>YEAR(tbl_data[[#This Row],[Date_rapport]])</f>
        <v>2023</v>
      </c>
      <c r="I7457" t="str">
        <f>INDEX(tbl_produits[Molécule extraite], MATCH(tbl_data[[#This Row],[NORM_Spécialité]], tbl_produits[Nom normalisé], 0))</f>
        <v>Propériciazine</v>
      </c>
      <c r="J7457" s="34">
        <f>DATE(LEFT(tbl_data[[#This Row],[Date_rapport]], 4), MID(tbl_data[[#This Row],[Date_rapport]], 6, 2), RIGHT(tbl_data[[#This Row],[Date_rapport]], 2))</f>
        <v>45139</v>
      </c>
    </row>
    <row r="7458" spans="1:10" x14ac:dyDescent="0.2">
      <c r="A7458" s="28" t="s">
        <v>1219</v>
      </c>
      <c r="B7458" t="s">
        <v>3</v>
      </c>
      <c r="C7458" s="28" t="s">
        <v>1255</v>
      </c>
      <c r="D7458" t="s">
        <v>1187</v>
      </c>
      <c r="E7458" t="s">
        <v>2</v>
      </c>
      <c r="F7458" t="str">
        <f>INDEX(tbl_produits[Nom normalisé], MATCH(tbl_data[[#This Row],[Spécialité]], tbl_produits[Nom original], 0))</f>
        <v>METHERGIN 0,20 mg/1 ml, solution injectable, ampoule</v>
      </c>
      <c r="G7458" t="str">
        <f>INDEX(tbl_produits[Classe nom], MATCH(tbl_data[[#This Row],[NORM_Spécialité]], tbl_produits[Nom normalisé], 0))</f>
        <v>Système génito-urinaire et hormones sexuelles</v>
      </c>
      <c r="H7458">
        <f>YEAR(tbl_data[[#This Row],[Date_rapport]])</f>
        <v>2023</v>
      </c>
      <c r="I7458" t="str">
        <f>INDEX(tbl_produits[Molécule extraite], MATCH(tbl_data[[#This Row],[NORM_Spécialité]], tbl_produits[Nom normalisé], 0))</f>
        <v>Méthylergométrine (maléate de)</v>
      </c>
      <c r="J7458" s="34">
        <f>DATE(LEFT(tbl_data[[#This Row],[Date_rapport]], 4), MID(tbl_data[[#This Row],[Date_rapport]], 6, 2), RIGHT(tbl_data[[#This Row],[Date_rapport]], 2))</f>
        <v>45139</v>
      </c>
    </row>
    <row r="7459" spans="1:10" x14ac:dyDescent="0.2">
      <c r="A7459" s="28" t="s">
        <v>1219</v>
      </c>
      <c r="B7459" t="s">
        <v>9</v>
      </c>
      <c r="C7459" s="28" t="s">
        <v>1255</v>
      </c>
      <c r="D7459" t="s">
        <v>856</v>
      </c>
      <c r="E7459" t="s">
        <v>2</v>
      </c>
      <c r="F7459" t="str">
        <f>INDEX(tbl_produits[Nom normalisé], MATCH(tbl_data[[#This Row],[Spécialité]], tbl_produits[Nom original], 0))</f>
        <v>THERASOLV 100 000 UI, poudre pour solution injectable/pour perfusion</v>
      </c>
      <c r="G7459" t="str">
        <f>INDEX(tbl_produits[Classe nom], MATCH(tbl_data[[#This Row],[NORM_Spécialité]], tbl_produits[Nom normalisé], 0))</f>
        <v>Sang et organes hématopoïétiques</v>
      </c>
      <c r="H7459">
        <f>YEAR(tbl_data[[#This Row],[Date_rapport]])</f>
        <v>2023</v>
      </c>
      <c r="I7459" t="str">
        <f>INDEX(tbl_produits[Molécule extraite], MATCH(tbl_data[[#This Row],[NORM_Spécialité]], tbl_produits[Nom normalisé], 0))</f>
        <v>Urokinase</v>
      </c>
      <c r="J7459" s="34">
        <f>DATE(LEFT(tbl_data[[#This Row],[Date_rapport]], 4), MID(tbl_data[[#This Row],[Date_rapport]], 6, 2), RIGHT(tbl_data[[#This Row],[Date_rapport]], 2))</f>
        <v>45139</v>
      </c>
    </row>
    <row r="7460" spans="1:10" x14ac:dyDescent="0.2">
      <c r="A7460" s="28" t="s">
        <v>1219</v>
      </c>
      <c r="B7460" t="s">
        <v>9</v>
      </c>
      <c r="C7460" s="28" t="s">
        <v>1255</v>
      </c>
      <c r="D7460" t="s">
        <v>1256</v>
      </c>
      <c r="E7460" t="s">
        <v>2</v>
      </c>
      <c r="F7460" t="str">
        <f>INDEX(tbl_produits[Nom normalisé], MATCH(tbl_data[[#This Row],[Spécialité]], tbl_produits[Nom original], 0))</f>
        <v>METALYSE 10000 unités, poudre et solvant pour solution injectable</v>
      </c>
      <c r="G7460" t="str">
        <f>INDEX(tbl_produits[Classe nom], MATCH(tbl_data[[#This Row],[NORM_Spécialité]], tbl_produits[Nom normalisé], 0))</f>
        <v>Sang et organes hématopoïétiques</v>
      </c>
      <c r="H7460">
        <f>YEAR(tbl_data[[#This Row],[Date_rapport]])</f>
        <v>2023</v>
      </c>
      <c r="I7460" t="str">
        <f>INDEX(tbl_produits[Molécule extraite], MATCH(tbl_data[[#This Row],[NORM_Spécialité]], tbl_produits[Nom normalisé], 0))</f>
        <v>Ténectéplase</v>
      </c>
      <c r="J7460" s="34">
        <f>DATE(LEFT(tbl_data[[#This Row],[Date_rapport]], 4), MID(tbl_data[[#This Row],[Date_rapport]], 6, 2), RIGHT(tbl_data[[#This Row],[Date_rapport]], 2))</f>
        <v>45139</v>
      </c>
    </row>
    <row r="7461" spans="1:10" x14ac:dyDescent="0.2">
      <c r="A7461" s="28" t="s">
        <v>1219</v>
      </c>
      <c r="B7461" t="s">
        <v>9</v>
      </c>
      <c r="C7461" s="28" t="s">
        <v>1649</v>
      </c>
      <c r="D7461" t="s">
        <v>1030</v>
      </c>
      <c r="E7461" t="s">
        <v>1197</v>
      </c>
      <c r="F7461" t="str">
        <f>INDEX(tbl_produits[Nom normalisé], MATCH(tbl_data[[#This Row],[Spécialité]], tbl_produits[Nom original], 0))</f>
        <v>LASILIX Retard 60 mg, gélule boîte 30</v>
      </c>
      <c r="G7461" t="str">
        <f>INDEX(tbl_produits[Classe nom], MATCH(tbl_data[[#This Row],[NORM_Spécialité]], tbl_produits[Nom normalisé], 0))</f>
        <v>Système cardiovasculaire</v>
      </c>
      <c r="H7461">
        <f>YEAR(tbl_data[[#This Row],[Date_rapport]])</f>
        <v>2023</v>
      </c>
      <c r="I7461" t="str">
        <f>INDEX(tbl_produits[Molécule extraite], MATCH(tbl_data[[#This Row],[NORM_Spécialité]], tbl_produits[Nom normalisé], 0))</f>
        <v>Furosémide</v>
      </c>
      <c r="J7461" s="34">
        <f>DATE(LEFT(tbl_data[[#This Row],[Date_rapport]], 4), MID(tbl_data[[#This Row],[Date_rapport]], 6, 2), RIGHT(tbl_data[[#This Row],[Date_rapport]], 2))</f>
        <v>45139</v>
      </c>
    </row>
    <row r="7462" spans="1:10" x14ac:dyDescent="0.2">
      <c r="A7462" s="28" t="s">
        <v>1219</v>
      </c>
      <c r="B7462" t="s">
        <v>9</v>
      </c>
      <c r="C7462" s="28" t="s">
        <v>1257</v>
      </c>
      <c r="D7462" t="s">
        <v>1946</v>
      </c>
      <c r="E7462" t="s">
        <v>2</v>
      </c>
      <c r="F7462" t="str">
        <f>INDEX(tbl_produits[Nom normalisé], MATCH(tbl_data[[#This Row],[Spécialité]], tbl_produits[Nom original], 0))</f>
        <v xml:space="preserve">LASILIX 10 mg/ml, solution buvable </v>
      </c>
      <c r="G7462" t="str">
        <f>INDEX(tbl_produits[Classe nom], MATCH(tbl_data[[#This Row],[NORM_Spécialité]], tbl_produits[Nom normalisé], 0))</f>
        <v>Système cardiovasculaire</v>
      </c>
      <c r="H7462">
        <f>YEAR(tbl_data[[#This Row],[Date_rapport]])</f>
        <v>2023</v>
      </c>
      <c r="I7462" t="str">
        <f>INDEX(tbl_produits[Molécule extraite], MATCH(tbl_data[[#This Row],[NORM_Spécialité]], tbl_produits[Nom normalisé], 0))</f>
        <v>Furosémide</v>
      </c>
      <c r="J7462" s="34">
        <f>DATE(LEFT(tbl_data[[#This Row],[Date_rapport]], 4), MID(tbl_data[[#This Row],[Date_rapport]], 6, 2), RIGHT(tbl_data[[#This Row],[Date_rapport]], 2))</f>
        <v>45139</v>
      </c>
    </row>
    <row r="7463" spans="1:10" x14ac:dyDescent="0.2">
      <c r="A7463" s="28" t="s">
        <v>1219</v>
      </c>
      <c r="B7463" t="s">
        <v>6</v>
      </c>
      <c r="C7463" s="28" t="s">
        <v>1257</v>
      </c>
      <c r="D7463" t="s">
        <v>1258</v>
      </c>
      <c r="E7463" t="s">
        <v>1649</v>
      </c>
      <c r="F7463" t="str">
        <f>INDEX(tbl_produits[Nom normalisé], MATCH(tbl_data[[#This Row],[Spécialité]], tbl_produits[Nom original], 0))</f>
        <v>PREVYMIS 240 mg, comprimé pelliculé</v>
      </c>
      <c r="G7463" t="str">
        <f>INDEX(tbl_produits[Classe nom], MATCH(tbl_data[[#This Row],[NORM_Spécialité]], tbl_produits[Nom normalisé], 0))</f>
        <v>Anti-infectieux à usage systémique</v>
      </c>
      <c r="H7463">
        <f>YEAR(tbl_data[[#This Row],[Date_rapport]])</f>
        <v>2023</v>
      </c>
      <c r="I7463" t="str">
        <f>INDEX(tbl_produits[Molécule extraite], MATCH(tbl_data[[#This Row],[NORM_Spécialité]], tbl_produits[Nom normalisé], 0))</f>
        <v>Létermovir</v>
      </c>
      <c r="J7463" s="34">
        <f>DATE(LEFT(tbl_data[[#This Row],[Date_rapport]], 4), MID(tbl_data[[#This Row],[Date_rapport]], 6, 2), RIGHT(tbl_data[[#This Row],[Date_rapport]], 2))</f>
        <v>45139</v>
      </c>
    </row>
    <row r="7464" spans="1:10" x14ac:dyDescent="0.2">
      <c r="A7464" s="28" t="s">
        <v>1219</v>
      </c>
      <c r="B7464" t="s">
        <v>6</v>
      </c>
      <c r="C7464" s="28" t="s">
        <v>1947</v>
      </c>
      <c r="D7464" t="s">
        <v>807</v>
      </c>
      <c r="E7464" t="s">
        <v>1649</v>
      </c>
      <c r="F7464" t="str">
        <f>INDEX(tbl_produits[Nom normalisé], MATCH(tbl_data[[#This Row],[Spécialité]], tbl_produits[Nom original], 0))</f>
        <v>COTRIMOXAZOLE Teva 800 mg/160 mg, comprimé</v>
      </c>
      <c r="G7464" t="str">
        <f>INDEX(tbl_produits[Classe nom], MATCH(tbl_data[[#This Row],[NORM_Spécialité]], tbl_produits[Nom normalisé], 0))</f>
        <v>Anti-infectieux à usage systémique</v>
      </c>
      <c r="H7464">
        <f>YEAR(tbl_data[[#This Row],[Date_rapport]])</f>
        <v>2023</v>
      </c>
      <c r="I7464" t="str">
        <f>INDEX(tbl_produits[Molécule extraite], MATCH(tbl_data[[#This Row],[NORM_Spécialité]], tbl_produits[Nom normalisé], 0))</f>
        <v>Sulfaméthoxazole / Triméthoprime</v>
      </c>
      <c r="J7464" s="34">
        <f>DATE(LEFT(tbl_data[[#This Row],[Date_rapport]], 4), MID(tbl_data[[#This Row],[Date_rapport]], 6, 2), RIGHT(tbl_data[[#This Row],[Date_rapport]], 2))</f>
        <v>45139</v>
      </c>
    </row>
    <row r="7465" spans="1:10" x14ac:dyDescent="0.2">
      <c r="A7465" s="28" t="s">
        <v>1219</v>
      </c>
      <c r="B7465" t="s">
        <v>9</v>
      </c>
      <c r="C7465" s="28" t="s">
        <v>1259</v>
      </c>
      <c r="D7465" t="s">
        <v>1117</v>
      </c>
      <c r="E7465" t="s">
        <v>2</v>
      </c>
      <c r="F7465" t="str">
        <f>INDEX(tbl_produits[Nom normalisé], MATCH(tbl_data[[#This Row],[Spécialité]], tbl_produits[Nom original], 0))</f>
        <v xml:space="preserve">KYTRIL 1 mg, comprimé pelliculé </v>
      </c>
      <c r="G7465" t="str">
        <f>INDEX(tbl_produits[Classe nom], MATCH(tbl_data[[#This Row],[NORM_Spécialité]], tbl_produits[Nom normalisé], 0))</f>
        <v>Voies digestives et métabolisme</v>
      </c>
      <c r="H7465">
        <f>YEAR(tbl_data[[#This Row],[Date_rapport]])</f>
        <v>2023</v>
      </c>
      <c r="I7465" t="str">
        <f>INDEX(tbl_produits[Molécule extraite], MATCH(tbl_data[[#This Row],[NORM_Spécialité]], tbl_produits[Nom normalisé], 0))</f>
        <v>Granisétron (chlorhydrate de)</v>
      </c>
      <c r="J7465" s="34">
        <f>DATE(LEFT(tbl_data[[#This Row],[Date_rapport]], 4), MID(tbl_data[[#This Row],[Date_rapport]], 6, 2), RIGHT(tbl_data[[#This Row],[Date_rapport]], 2))</f>
        <v>45139</v>
      </c>
    </row>
    <row r="7466" spans="1:10" x14ac:dyDescent="0.2">
      <c r="A7466" s="28" t="s">
        <v>1219</v>
      </c>
      <c r="B7466" t="s">
        <v>6</v>
      </c>
      <c r="C7466" s="28" t="s">
        <v>1259</v>
      </c>
      <c r="D7466" t="s">
        <v>1260</v>
      </c>
      <c r="E7466" t="s">
        <v>1259</v>
      </c>
      <c r="F7466" t="str">
        <f>INDEX(tbl_produits[Nom normalisé], MATCH(tbl_data[[#This Row],[Spécialité]], tbl_produits[Nom original], 0))</f>
        <v>EFFORTIL 5 mg, comprimé</v>
      </c>
      <c r="G7466" t="str">
        <f>INDEX(tbl_produits[Classe nom], MATCH(tbl_data[[#This Row],[NORM_Spécialité]], tbl_produits[Nom normalisé], 0))</f>
        <v>Système cardiovasculaire</v>
      </c>
      <c r="H7466">
        <f>YEAR(tbl_data[[#This Row],[Date_rapport]])</f>
        <v>2023</v>
      </c>
      <c r="I7466" t="str">
        <f>INDEX(tbl_produits[Molécule extraite], MATCH(tbl_data[[#This Row],[NORM_Spécialité]], tbl_produits[Nom normalisé], 0))</f>
        <v>Etiléfrine (chlorhydrate d')</v>
      </c>
      <c r="J7466" s="34">
        <f>DATE(LEFT(tbl_data[[#This Row],[Date_rapport]], 4), MID(tbl_data[[#This Row],[Date_rapport]], 6, 2), RIGHT(tbl_data[[#This Row],[Date_rapport]], 2))</f>
        <v>45139</v>
      </c>
    </row>
    <row r="7467" spans="1:10" x14ac:dyDescent="0.2">
      <c r="A7467" s="28" t="s">
        <v>1219</v>
      </c>
      <c r="B7467" t="s">
        <v>9</v>
      </c>
      <c r="C7467" s="28" t="s">
        <v>1259</v>
      </c>
      <c r="D7467" t="s">
        <v>1261</v>
      </c>
      <c r="E7467" t="s">
        <v>2</v>
      </c>
      <c r="F7467" t="str">
        <f>INDEX(tbl_produits[Nom normalisé], MATCH(tbl_data[[#This Row],[Spécialité]], tbl_produits[Nom original], 0))</f>
        <v>QUESTRAN 4 g, poudre orale en sachet</v>
      </c>
      <c r="G7467" t="str">
        <f>INDEX(tbl_produits[Classe nom], MATCH(tbl_data[[#This Row],[NORM_Spécialité]], tbl_produits[Nom normalisé], 0))</f>
        <v>Système cardiovasculaire</v>
      </c>
      <c r="H7467">
        <f>YEAR(tbl_data[[#This Row],[Date_rapport]])</f>
        <v>2023</v>
      </c>
      <c r="I7467" t="str">
        <f>INDEX(tbl_produits[Molécule extraite], MATCH(tbl_data[[#This Row],[NORM_Spécialité]], tbl_produits[Nom normalisé], 0))</f>
        <v>Colestyramine</v>
      </c>
      <c r="J7467" s="34">
        <f>DATE(LEFT(tbl_data[[#This Row],[Date_rapport]], 4), MID(tbl_data[[#This Row],[Date_rapport]], 6, 2), RIGHT(tbl_data[[#This Row],[Date_rapport]], 2))</f>
        <v>45139</v>
      </c>
    </row>
    <row r="7468" spans="1:10" x14ac:dyDescent="0.2">
      <c r="A7468" s="28" t="s">
        <v>1219</v>
      </c>
      <c r="B7468" t="s">
        <v>3</v>
      </c>
      <c r="C7468" s="28" t="s">
        <v>1259</v>
      </c>
      <c r="D7468" t="s">
        <v>1950</v>
      </c>
      <c r="E7468" t="s">
        <v>1089</v>
      </c>
      <c r="F7468" t="str">
        <f>INDEX(tbl_produits[Nom normalisé], MATCH(tbl_data[[#This Row],[Spécialité]], tbl_produits[Nom original], 0))</f>
        <v>LAMOTRIGINE 200 mg, comprimé dispersible ou à croquer</v>
      </c>
      <c r="G7468" t="str">
        <f>INDEX(tbl_produits[Classe nom], MATCH(tbl_data[[#This Row],[NORM_Spécialité]], tbl_produits[Nom normalisé], 0))</f>
        <v>Système nerveux</v>
      </c>
      <c r="H7468">
        <f>YEAR(tbl_data[[#This Row],[Date_rapport]])</f>
        <v>2023</v>
      </c>
      <c r="I7468" t="str">
        <f>INDEX(tbl_produits[Molécule extraite], MATCH(tbl_data[[#This Row],[NORM_Spécialité]], tbl_produits[Nom normalisé], 0))</f>
        <v>Lamotrigine</v>
      </c>
      <c r="J7468" s="34">
        <f>DATE(LEFT(tbl_data[[#This Row],[Date_rapport]], 4), MID(tbl_data[[#This Row],[Date_rapport]], 6, 2), RIGHT(tbl_data[[#This Row],[Date_rapport]], 2))</f>
        <v>45139</v>
      </c>
    </row>
    <row r="7469" spans="1:10" x14ac:dyDescent="0.2">
      <c r="A7469" s="28" t="s">
        <v>1219</v>
      </c>
      <c r="B7469" t="s">
        <v>9</v>
      </c>
      <c r="C7469" s="28" t="s">
        <v>1259</v>
      </c>
      <c r="D7469" t="s">
        <v>1951</v>
      </c>
      <c r="E7469" t="s">
        <v>1210</v>
      </c>
      <c r="F7469" t="str">
        <f>INDEX(tbl_produits[Nom normalisé], MATCH(tbl_data[[#This Row],[Spécialité]], tbl_produits[Nom original], 0))</f>
        <v>LAMOTRIGINE 100 mg, comprimé dispersible ou à croquer</v>
      </c>
      <c r="G7469" t="str">
        <f>INDEX(tbl_produits[Classe nom], MATCH(tbl_data[[#This Row],[NORM_Spécialité]], tbl_produits[Nom normalisé], 0))</f>
        <v>Système nerveux</v>
      </c>
      <c r="H7469">
        <f>YEAR(tbl_data[[#This Row],[Date_rapport]])</f>
        <v>2023</v>
      </c>
      <c r="I7469" t="str">
        <f>INDEX(tbl_produits[Molécule extraite], MATCH(tbl_data[[#This Row],[NORM_Spécialité]], tbl_produits[Nom normalisé], 0))</f>
        <v>Lamotrigine</v>
      </c>
      <c r="J7469" s="34">
        <f>DATE(LEFT(tbl_data[[#This Row],[Date_rapport]], 4), MID(tbl_data[[#This Row],[Date_rapport]], 6, 2), RIGHT(tbl_data[[#This Row],[Date_rapport]], 2))</f>
        <v>45139</v>
      </c>
    </row>
    <row r="7470" spans="1:10" x14ac:dyDescent="0.2">
      <c r="A7470" s="28" t="s">
        <v>1219</v>
      </c>
      <c r="B7470" t="s">
        <v>3</v>
      </c>
      <c r="C7470" s="28" t="s">
        <v>1952</v>
      </c>
      <c r="D7470" t="s">
        <v>1953</v>
      </c>
      <c r="E7470" t="s">
        <v>2</v>
      </c>
      <c r="F7470" t="str">
        <f>INDEX(tbl_produits[Nom normalisé], MATCH(tbl_data[[#This Row],[Spécialité]], tbl_produits[Nom original], 0))</f>
        <v>TRANXENE 20 mg/2 ml, lyophilisat et solution pour usage parentéral</v>
      </c>
      <c r="G7470" t="str">
        <f>INDEX(tbl_produits[Classe nom], MATCH(tbl_data[[#This Row],[NORM_Spécialité]], tbl_produits[Nom normalisé], 0))</f>
        <v>Système nerveux</v>
      </c>
      <c r="H7470">
        <f>YEAR(tbl_data[[#This Row],[Date_rapport]])</f>
        <v>2023</v>
      </c>
      <c r="I7470" t="str">
        <f>INDEX(tbl_produits[Molécule extraite], MATCH(tbl_data[[#This Row],[NORM_Spécialité]], tbl_produits[Nom normalisé], 0))</f>
        <v>Clorazépate dipotassique</v>
      </c>
      <c r="J7470" s="34">
        <f>DATE(LEFT(tbl_data[[#This Row],[Date_rapport]], 4), MID(tbl_data[[#This Row],[Date_rapport]], 6, 2), RIGHT(tbl_data[[#This Row],[Date_rapport]], 2))</f>
        <v>45139</v>
      </c>
    </row>
    <row r="7471" spans="1:10" x14ac:dyDescent="0.2">
      <c r="A7471" s="28" t="s">
        <v>1219</v>
      </c>
      <c r="B7471" t="s">
        <v>11</v>
      </c>
      <c r="C7471" s="28" t="s">
        <v>1262</v>
      </c>
      <c r="D7471" t="s">
        <v>724</v>
      </c>
      <c r="E7471" t="s">
        <v>2</v>
      </c>
      <c r="F7471" t="str">
        <f>INDEX(tbl_produits[Nom normalisé], MATCH(tbl_data[[#This Row],[Spécialité]], tbl_produits[Nom original], 0))</f>
        <v>IMOGAM Rage 150 UI/mL, solution injectable</v>
      </c>
      <c r="G7471" t="str">
        <f>INDEX(tbl_produits[Classe nom], MATCH(tbl_data[[#This Row],[NORM_Spécialité]], tbl_produits[Nom normalisé], 0))</f>
        <v>Anti-infectieux à usage systémique</v>
      </c>
      <c r="H7471">
        <f>YEAR(tbl_data[[#This Row],[Date_rapport]])</f>
        <v>2023</v>
      </c>
      <c r="I7471" t="str">
        <f>INDEX(tbl_produits[Molécule extraite], MATCH(tbl_data[[#This Row],[NORM_Spécialité]], tbl_produits[Nom normalisé], 0))</f>
        <v>Immunoglobuline humaine rabique</v>
      </c>
      <c r="J7471" s="34">
        <f>DATE(LEFT(tbl_data[[#This Row],[Date_rapport]], 4), MID(tbl_data[[#This Row],[Date_rapport]], 6, 2), RIGHT(tbl_data[[#This Row],[Date_rapport]], 2))</f>
        <v>45139</v>
      </c>
    </row>
    <row r="7472" spans="1:10" x14ac:dyDescent="0.2">
      <c r="A7472" s="28" t="s">
        <v>1219</v>
      </c>
      <c r="B7472" t="s">
        <v>9</v>
      </c>
      <c r="C7472" s="28" t="s">
        <v>1262</v>
      </c>
      <c r="D7472" t="s">
        <v>763</v>
      </c>
      <c r="E7472" t="s">
        <v>2</v>
      </c>
      <c r="F7472" t="str">
        <f>INDEX(tbl_produits[Nom normalisé], MATCH(tbl_data[[#This Row],[Spécialité]], tbl_produits[Nom original], 0))</f>
        <v>KARDEGIC 500 mg/5 ml, poudre pour solution injectable</v>
      </c>
      <c r="G7472" t="str">
        <f>INDEX(tbl_produits[Classe nom], MATCH(tbl_data[[#This Row],[NORM_Spécialité]], tbl_produits[Nom normalisé], 0))</f>
        <v>Système nerveux</v>
      </c>
      <c r="H7472">
        <f>YEAR(tbl_data[[#This Row],[Date_rapport]])</f>
        <v>2023</v>
      </c>
      <c r="I7472" t="str">
        <f>INDEX(tbl_produits[Molécule extraite], MATCH(tbl_data[[#This Row],[NORM_Spécialité]], tbl_produits[Nom normalisé], 0))</f>
        <v>DL-lysine (acétylsalicylate de)</v>
      </c>
      <c r="J7472" s="34">
        <f>DATE(LEFT(tbl_data[[#This Row],[Date_rapport]], 4), MID(tbl_data[[#This Row],[Date_rapport]], 6, 2), RIGHT(tbl_data[[#This Row],[Date_rapport]], 2))</f>
        <v>45139</v>
      </c>
    </row>
    <row r="7473" spans="1:10" x14ac:dyDescent="0.2">
      <c r="A7473" s="28" t="s">
        <v>1219</v>
      </c>
      <c r="B7473" t="s">
        <v>9</v>
      </c>
      <c r="C7473" s="28" t="s">
        <v>1262</v>
      </c>
      <c r="D7473" t="s">
        <v>1052</v>
      </c>
      <c r="E7473" t="s">
        <v>2</v>
      </c>
      <c r="F7473" t="str">
        <f>INDEX(tbl_produits[Nom normalisé], MATCH(tbl_data[[#This Row],[Spécialité]], tbl_produits[Nom original], 0))</f>
        <v>TENORMINE 5 mg/10 ml, solution injectable IV en ampoule</v>
      </c>
      <c r="G7473" t="str">
        <f>INDEX(tbl_produits[Classe nom], MATCH(tbl_data[[#This Row],[NORM_Spécialité]], tbl_produits[Nom normalisé], 0))</f>
        <v>Système cardiovasculaire</v>
      </c>
      <c r="H7473">
        <f>YEAR(tbl_data[[#This Row],[Date_rapport]])</f>
        <v>2023</v>
      </c>
      <c r="I7473" t="str">
        <f>INDEX(tbl_produits[Molécule extraite], MATCH(tbl_data[[#This Row],[NORM_Spécialité]], tbl_produits[Nom normalisé], 0))</f>
        <v>Aténolol</v>
      </c>
      <c r="J7473" s="34">
        <f>DATE(LEFT(tbl_data[[#This Row],[Date_rapport]], 4), MID(tbl_data[[#This Row],[Date_rapport]], 6, 2), RIGHT(tbl_data[[#This Row],[Date_rapport]], 2))</f>
        <v>45139</v>
      </c>
    </row>
    <row r="7474" spans="1:10" x14ac:dyDescent="0.2">
      <c r="A7474" s="28" t="s">
        <v>1219</v>
      </c>
      <c r="B7474" t="s">
        <v>6</v>
      </c>
      <c r="C7474" s="28" t="s">
        <v>1263</v>
      </c>
      <c r="D7474" t="s">
        <v>1264</v>
      </c>
      <c r="E7474" t="s">
        <v>1263</v>
      </c>
      <c r="F7474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7474" t="str">
        <f>INDEX(tbl_produits[Classe nom], MATCH(tbl_data[[#This Row],[NORM_Spécialité]], tbl_produits[Nom normalisé], 0))</f>
        <v>Anti-infectieux à usage systémique</v>
      </c>
      <c r="H7474">
        <f>YEAR(tbl_data[[#This Row],[Date_rapport]])</f>
        <v>2023</v>
      </c>
      <c r="I7474" t="str">
        <f>INDEX(tbl_produits[Molécule extraite], MATCH(tbl_data[[#This Row],[NORM_Spécialité]], tbl_produits[Nom normalisé], 0))</f>
        <v>Céfuroxime axétil</v>
      </c>
      <c r="J7474" s="34">
        <f>DATE(LEFT(tbl_data[[#This Row],[Date_rapport]], 4), MID(tbl_data[[#This Row],[Date_rapport]], 6, 2), RIGHT(tbl_data[[#This Row],[Date_rapport]], 2))</f>
        <v>45139</v>
      </c>
    </row>
    <row r="7475" spans="1:10" x14ac:dyDescent="0.2">
      <c r="A7475" s="28" t="s">
        <v>1219</v>
      </c>
      <c r="B7475" t="s">
        <v>3</v>
      </c>
      <c r="C7475" s="28" t="s">
        <v>1263</v>
      </c>
      <c r="D7475" t="s">
        <v>1026</v>
      </c>
      <c r="E7475" t="s">
        <v>2</v>
      </c>
      <c r="F7475" t="str">
        <f>INDEX(tbl_produits[Nom normalisé], MATCH(tbl_data[[#This Row],[Spécialité]], tbl_produits[Nom original], 0))</f>
        <v>XYLOCARD 50 mg/ml, solution injectable pour perfusion</v>
      </c>
      <c r="G7475" t="str">
        <f>INDEX(tbl_produits[Classe nom], MATCH(tbl_data[[#This Row],[NORM_Spécialité]], tbl_produits[Nom normalisé], 0))</f>
        <v>Système nerveux</v>
      </c>
      <c r="H7475">
        <f>YEAR(tbl_data[[#This Row],[Date_rapport]])</f>
        <v>2023</v>
      </c>
      <c r="I7475" t="str">
        <f>INDEX(tbl_produits[Molécule extraite], MATCH(tbl_data[[#This Row],[NORM_Spécialité]], tbl_produits[Nom normalisé], 0))</f>
        <v>Lidocaïne</v>
      </c>
      <c r="J7475" s="34">
        <f>DATE(LEFT(tbl_data[[#This Row],[Date_rapport]], 4), MID(tbl_data[[#This Row],[Date_rapport]], 6, 2), RIGHT(tbl_data[[#This Row],[Date_rapport]], 2))</f>
        <v>45139</v>
      </c>
    </row>
    <row r="7476" spans="1:10" x14ac:dyDescent="0.2">
      <c r="A7476" s="28" t="s">
        <v>1219</v>
      </c>
      <c r="B7476" t="s">
        <v>6</v>
      </c>
      <c r="C7476" s="28" t="s">
        <v>1265</v>
      </c>
      <c r="D7476" t="s">
        <v>1266</v>
      </c>
      <c r="E7476" t="s">
        <v>1265</v>
      </c>
      <c r="F7476" t="str">
        <f>INDEX(tbl_produits[Nom normalisé], MATCH(tbl_data[[#This Row],[Spécialité]], tbl_produits[Nom original], 0))</f>
        <v>ROVAMYCINE 1,5 millions d'unites internationales, lyophilisat pour usage parentéral</v>
      </c>
      <c r="G7476" t="str">
        <f>INDEX(tbl_produits[Classe nom], MATCH(tbl_data[[#This Row],[NORM_Spécialité]], tbl_produits[Nom normalisé], 0))</f>
        <v>Anti-infectieux à usage systémique</v>
      </c>
      <c r="H7476">
        <f>YEAR(tbl_data[[#This Row],[Date_rapport]])</f>
        <v>2023</v>
      </c>
      <c r="I7476" t="str">
        <f>INDEX(tbl_produits[Molécule extraite], MATCH(tbl_data[[#This Row],[NORM_Spécialité]], tbl_produits[Nom normalisé], 0))</f>
        <v>Spiramycine (adipate de)</v>
      </c>
      <c r="J7476" s="34">
        <f>DATE(LEFT(tbl_data[[#This Row],[Date_rapport]], 4), MID(tbl_data[[#This Row],[Date_rapport]], 6, 2), RIGHT(tbl_data[[#This Row],[Date_rapport]], 2))</f>
        <v>45139</v>
      </c>
    </row>
    <row r="7477" spans="1:10" x14ac:dyDescent="0.2">
      <c r="A7477" s="28" t="s">
        <v>1219</v>
      </c>
      <c r="B7477" t="s">
        <v>9</v>
      </c>
      <c r="C7477" s="28" t="s">
        <v>1265</v>
      </c>
      <c r="D7477" t="s">
        <v>924</v>
      </c>
      <c r="E7477" t="s">
        <v>2</v>
      </c>
      <c r="F7477" t="str">
        <f>INDEX(tbl_produits[Nom normalisé], MATCH(tbl_data[[#This Row],[Spécialité]], tbl_produits[Nom original], 0))</f>
        <v>NOVORAPID  FlexPen 100 unités/ml, solution injectable en stylo prérempli</v>
      </c>
      <c r="G7477" t="str">
        <f>INDEX(tbl_produits[Classe nom], MATCH(tbl_data[[#This Row],[NORM_Spécialité]], tbl_produits[Nom normalisé], 0))</f>
        <v>Voies digestives et métabolisme</v>
      </c>
      <c r="H7477">
        <f>YEAR(tbl_data[[#This Row],[Date_rapport]])</f>
        <v>2023</v>
      </c>
      <c r="I7477" t="str">
        <f>INDEX(tbl_produits[Molécule extraite], MATCH(tbl_data[[#This Row],[NORM_Spécialité]], tbl_produits[Nom normalisé], 0))</f>
        <v>Insuline (Aspartate)</v>
      </c>
      <c r="J7477" s="34">
        <f>DATE(LEFT(tbl_data[[#This Row],[Date_rapport]], 4), MID(tbl_data[[#This Row],[Date_rapport]], 6, 2), RIGHT(tbl_data[[#This Row],[Date_rapport]], 2))</f>
        <v>45139</v>
      </c>
    </row>
    <row r="7478" spans="1:10" x14ac:dyDescent="0.2">
      <c r="A7478" s="28" t="s">
        <v>1219</v>
      </c>
      <c r="B7478" t="s">
        <v>9</v>
      </c>
      <c r="C7478" s="28" t="s">
        <v>1265</v>
      </c>
      <c r="D7478" t="s">
        <v>1133</v>
      </c>
      <c r="E7478" t="s">
        <v>2</v>
      </c>
      <c r="F7478" t="str">
        <f>INDEX(tbl_produits[Nom normalisé], MATCH(tbl_data[[#This Row],[Spécialité]], tbl_produits[Nom original], 0))</f>
        <v>FLIXOTIDE 125 microgrammes/dose, suspension pour inhalation en flacon pressurisé</v>
      </c>
      <c r="G7478" t="str">
        <f>INDEX(tbl_produits[Classe nom], MATCH(tbl_data[[#This Row],[NORM_Spécialité]], tbl_produits[Nom normalisé], 0))</f>
        <v>Système respiratoire</v>
      </c>
      <c r="H7478">
        <f>YEAR(tbl_data[[#This Row],[Date_rapport]])</f>
        <v>2023</v>
      </c>
      <c r="I7478" t="str">
        <f>INDEX(tbl_produits[Molécule extraite], MATCH(tbl_data[[#This Row],[NORM_Spécialité]], tbl_produits[Nom normalisé], 0))</f>
        <v>Fluticasone (propionate de)</v>
      </c>
      <c r="J7478" s="34">
        <f>DATE(LEFT(tbl_data[[#This Row],[Date_rapport]], 4), MID(tbl_data[[#This Row],[Date_rapport]], 6, 2), RIGHT(tbl_data[[#This Row],[Date_rapport]], 2))</f>
        <v>45139</v>
      </c>
    </row>
    <row r="7479" spans="1:10" x14ac:dyDescent="0.2">
      <c r="A7479" s="28" t="s">
        <v>1219</v>
      </c>
      <c r="B7479" t="s">
        <v>9</v>
      </c>
      <c r="C7479" s="28" t="s">
        <v>1267</v>
      </c>
      <c r="D7479" t="s">
        <v>1203</v>
      </c>
      <c r="E7479" t="s">
        <v>2</v>
      </c>
      <c r="F7479" t="str">
        <f>INDEX(tbl_produits[Nom normalisé], MATCH(tbl_data[[#This Row],[Spécialité]], tbl_produits[Nom original], 0))</f>
        <v>NEULEPTIL 10 mg, gélule</v>
      </c>
      <c r="G7479" t="str">
        <f>INDEX(tbl_produits[Classe nom], MATCH(tbl_data[[#This Row],[NORM_Spécialité]], tbl_produits[Nom normalisé], 0))</f>
        <v>Système nerveux</v>
      </c>
      <c r="H7479">
        <f>YEAR(tbl_data[[#This Row],[Date_rapport]])</f>
        <v>2023</v>
      </c>
      <c r="I7479" t="str">
        <f>INDEX(tbl_produits[Molécule extraite], MATCH(tbl_data[[#This Row],[NORM_Spécialité]], tbl_produits[Nom normalisé], 0))</f>
        <v>Propériciazine</v>
      </c>
      <c r="J7479" s="34">
        <f>DATE(LEFT(tbl_data[[#This Row],[Date_rapport]], 4), MID(tbl_data[[#This Row],[Date_rapport]], 6, 2), RIGHT(tbl_data[[#This Row],[Date_rapport]], 2))</f>
        <v>45139</v>
      </c>
    </row>
    <row r="7480" spans="1:10" x14ac:dyDescent="0.2">
      <c r="A7480" s="28" t="s">
        <v>1219</v>
      </c>
      <c r="B7480" t="s">
        <v>6</v>
      </c>
      <c r="C7480" s="28" t="s">
        <v>1267</v>
      </c>
      <c r="D7480" t="s">
        <v>1268</v>
      </c>
      <c r="E7480" t="s">
        <v>1267</v>
      </c>
      <c r="F7480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7480" t="str">
        <f>INDEX(tbl_produits[Classe nom], MATCH(tbl_data[[#This Row],[NORM_Spécialité]], tbl_produits[Nom normalisé], 0))</f>
        <v>Antinéoplasiques et immunomodulateurs</v>
      </c>
      <c r="H7480">
        <f>YEAR(tbl_data[[#This Row],[Date_rapport]])</f>
        <v>2023</v>
      </c>
      <c r="I7480" t="str">
        <f>INDEX(tbl_produits[Molécule extraite], MATCH(tbl_data[[#This Row],[NORM_Spécialité]], tbl_produits[Nom normalisé], 0))</f>
        <v>Triptoréline (acétate de)</v>
      </c>
      <c r="J7480" s="34">
        <f>DATE(LEFT(tbl_data[[#This Row],[Date_rapport]], 4), MID(tbl_data[[#This Row],[Date_rapport]], 6, 2), RIGHT(tbl_data[[#This Row],[Date_rapport]], 2))</f>
        <v>45139</v>
      </c>
    </row>
    <row r="7481" spans="1:10" x14ac:dyDescent="0.2">
      <c r="A7481" s="28" t="s">
        <v>1219</v>
      </c>
      <c r="B7481" t="s">
        <v>9</v>
      </c>
      <c r="C7481" s="28" t="s">
        <v>1267</v>
      </c>
      <c r="D7481" t="s">
        <v>1653</v>
      </c>
      <c r="E7481" t="s">
        <v>2</v>
      </c>
      <c r="F7481" t="str">
        <f>INDEX(tbl_produits[Nom normalisé], MATCH(tbl_data[[#This Row],[Spécialité]], tbl_produits[Nom original], 0))</f>
        <v>PAZENIR 5 mg/mL, poudre pour dispersion pour perfusion</v>
      </c>
      <c r="G7481" t="str">
        <f>INDEX(tbl_produits[Classe nom], MATCH(tbl_data[[#This Row],[NORM_Spécialité]], tbl_produits[Nom normalisé], 0))</f>
        <v>Antinéoplasiques et immunomodulateurs</v>
      </c>
      <c r="H7481">
        <f>YEAR(tbl_data[[#This Row],[Date_rapport]])</f>
        <v>2023</v>
      </c>
      <c r="I7481" t="str">
        <f>INDEX(tbl_produits[Molécule extraite], MATCH(tbl_data[[#This Row],[NORM_Spécialité]], tbl_produits[Nom normalisé], 0))</f>
        <v>Paclitaxel</v>
      </c>
      <c r="J7481" s="34">
        <f>DATE(LEFT(tbl_data[[#This Row],[Date_rapport]], 4), MID(tbl_data[[#This Row],[Date_rapport]], 6, 2), RIGHT(tbl_data[[#This Row],[Date_rapport]], 2))</f>
        <v>45139</v>
      </c>
    </row>
    <row r="7482" spans="1:10" x14ac:dyDescent="0.2">
      <c r="A7482" s="28" t="s">
        <v>1219</v>
      </c>
      <c r="B7482" t="s">
        <v>6</v>
      </c>
      <c r="C7482" s="28" t="s">
        <v>1269</v>
      </c>
      <c r="D7482" t="s">
        <v>718</v>
      </c>
      <c r="E7482" t="s">
        <v>1269</v>
      </c>
      <c r="F7482" t="str">
        <f>INDEX(tbl_produits[Nom normalisé], MATCH(tbl_data[[#This Row],[Spécialité]], tbl_produits[Nom original], 0))</f>
        <v>OCTRÉOTIDE Hospira 100 microgrammes/1 ml - 500 microgrammes/1 ml, solution injectable</v>
      </c>
      <c r="G7482" t="str">
        <f>INDEX(tbl_produits[Classe nom], MATCH(tbl_data[[#This Row],[NORM_Spécialité]], tbl_produits[Nom normalisé], 0))</f>
        <v>Hormones systémiques sauf hormones sexuelles et insulines</v>
      </c>
      <c r="H7482">
        <f>YEAR(tbl_data[[#This Row],[Date_rapport]])</f>
        <v>2023</v>
      </c>
      <c r="I7482" t="str">
        <f>INDEX(tbl_produits[Molécule extraite], MATCH(tbl_data[[#This Row],[NORM_Spécialité]], tbl_produits[Nom normalisé], 0))</f>
        <v>Octréotide</v>
      </c>
      <c r="J7482" s="34">
        <f>DATE(LEFT(tbl_data[[#This Row],[Date_rapport]], 4), MID(tbl_data[[#This Row],[Date_rapport]], 6, 2), RIGHT(tbl_data[[#This Row],[Date_rapport]], 2))</f>
        <v>45139</v>
      </c>
    </row>
    <row r="7483" spans="1:10" x14ac:dyDescent="0.2">
      <c r="A7483" s="28" t="s">
        <v>1219</v>
      </c>
      <c r="B7483" t="s">
        <v>6</v>
      </c>
      <c r="C7483" s="28" t="s">
        <v>1269</v>
      </c>
      <c r="D7483" t="s">
        <v>921</v>
      </c>
      <c r="E7483" t="s">
        <v>1269</v>
      </c>
      <c r="F7483" t="str">
        <f>INDEX(tbl_produits[Nom normalisé], MATCH(tbl_data[[#This Row],[Spécialité]], tbl_produits[Nom original], 0))</f>
        <v>ULTRATECHNEKOW FM, 2,15 - 43 GBq, générateur radiopharmaceutique</v>
      </c>
      <c r="G7483" t="str">
        <f>INDEX(tbl_produits[Classe nom], MATCH(tbl_data[[#This Row],[NORM_Spécialité]], tbl_produits[Nom normalisé], 0))</f>
        <v>Divers</v>
      </c>
      <c r="H7483">
        <f>YEAR(tbl_data[[#This Row],[Date_rapport]])</f>
        <v>2023</v>
      </c>
      <c r="I7483" t="str">
        <f>INDEX(tbl_produits[Molécule extraite], MATCH(tbl_data[[#This Row],[NORM_Spécialité]], tbl_produits[Nom normalisé], 0))</f>
        <v>Sodium (molybdate (VI) [99 Mo] de)</v>
      </c>
      <c r="J7483" s="34">
        <f>DATE(LEFT(tbl_data[[#This Row],[Date_rapport]], 4), MID(tbl_data[[#This Row],[Date_rapport]], 6, 2), RIGHT(tbl_data[[#This Row],[Date_rapport]], 2))</f>
        <v>45139</v>
      </c>
    </row>
    <row r="7484" spans="1:10" x14ac:dyDescent="0.2">
      <c r="A7484" s="28" t="s">
        <v>1219</v>
      </c>
      <c r="B7484" t="s">
        <v>3</v>
      </c>
      <c r="C7484" s="28" t="s">
        <v>1270</v>
      </c>
      <c r="D7484" t="s">
        <v>1218</v>
      </c>
      <c r="E7484" t="s">
        <v>2</v>
      </c>
      <c r="F7484" t="str">
        <f>INDEX(tbl_produits[Nom normalisé], MATCH(tbl_data[[#This Row],[Spécialité]], tbl_produits[Nom original], 0))</f>
        <v>XYLOCAINE 10 mg/ml sans conservateur, solution injectable</v>
      </c>
      <c r="G7484" t="str">
        <f>INDEX(tbl_produits[Classe nom], MATCH(tbl_data[[#This Row],[NORM_Spécialité]], tbl_produits[Nom normalisé], 0))</f>
        <v>Système nerveux</v>
      </c>
      <c r="H7484">
        <f>YEAR(tbl_data[[#This Row],[Date_rapport]])</f>
        <v>2023</v>
      </c>
      <c r="I7484" t="str">
        <f>INDEX(tbl_produits[Molécule extraite], MATCH(tbl_data[[#This Row],[NORM_Spécialité]], tbl_produits[Nom normalisé], 0))</f>
        <v>Chlorhydrate de lidocaïne</v>
      </c>
      <c r="J7484" s="34">
        <f>DATE(LEFT(tbl_data[[#This Row],[Date_rapport]], 4), MID(tbl_data[[#This Row],[Date_rapport]], 6, 2), RIGHT(tbl_data[[#This Row],[Date_rapport]], 2))</f>
        <v>45139</v>
      </c>
    </row>
    <row r="7485" spans="1:10" x14ac:dyDescent="0.2">
      <c r="A7485" s="28" t="s">
        <v>1219</v>
      </c>
      <c r="B7485" t="s">
        <v>3</v>
      </c>
      <c r="C7485" s="28" t="s">
        <v>1270</v>
      </c>
      <c r="D7485" t="s">
        <v>728</v>
      </c>
      <c r="E7485" t="s">
        <v>2</v>
      </c>
      <c r="F7485" t="str">
        <f>INDEX(tbl_produits[Nom normalisé], MATCH(tbl_data[[#This Row],[Spécialité]], tbl_produits[Nom original], 0))</f>
        <v>XYLOCAINE 5 mg/ml sans conservateur, solution injectable</v>
      </c>
      <c r="G7485" t="str">
        <f>INDEX(tbl_produits[Classe nom], MATCH(tbl_data[[#This Row],[NORM_Spécialité]], tbl_produits[Nom normalisé], 0))</f>
        <v>Système nerveux</v>
      </c>
      <c r="H7485">
        <f>YEAR(tbl_data[[#This Row],[Date_rapport]])</f>
        <v>2023</v>
      </c>
      <c r="I7485" t="str">
        <f>INDEX(tbl_produits[Molécule extraite], MATCH(tbl_data[[#This Row],[NORM_Spécialité]], tbl_produits[Nom normalisé], 0))</f>
        <v>Chlorhydrate de lidocaïne</v>
      </c>
      <c r="J7485" s="34">
        <f>DATE(LEFT(tbl_data[[#This Row],[Date_rapport]], 4), MID(tbl_data[[#This Row],[Date_rapport]], 6, 2), RIGHT(tbl_data[[#This Row],[Date_rapport]], 2))</f>
        <v>45139</v>
      </c>
    </row>
    <row r="7486" spans="1:10" x14ac:dyDescent="0.2">
      <c r="A7486" s="28" t="s">
        <v>1219</v>
      </c>
      <c r="B7486" t="s">
        <v>6</v>
      </c>
      <c r="C7486" s="28" t="s">
        <v>1270</v>
      </c>
      <c r="D7486" t="s">
        <v>922</v>
      </c>
      <c r="E7486" t="s">
        <v>1270</v>
      </c>
      <c r="F7486" t="str">
        <f>INDEX(tbl_produits[Nom normalisé], MATCH(tbl_data[[#This Row],[Spécialité]], tbl_produits[Nom original], 0))</f>
        <v>TEKCIS 2-50 GBq, générateur radiopharmaceutique</v>
      </c>
      <c r="G7486" t="str">
        <f>INDEX(tbl_produits[Classe nom], MATCH(tbl_data[[#This Row],[NORM_Spécialité]], tbl_produits[Nom normalisé], 0))</f>
        <v>Divers</v>
      </c>
      <c r="H7486">
        <f>YEAR(tbl_data[[#This Row],[Date_rapport]])</f>
        <v>2023</v>
      </c>
      <c r="I7486" t="str">
        <f>INDEX(tbl_produits[Molécule extraite], MATCH(tbl_data[[#This Row],[NORM_Spécialité]], tbl_produits[Nom normalisé], 0))</f>
        <v>Sodium (molybdate (VI) [99 Mo] de)</v>
      </c>
      <c r="J7486" s="34">
        <f>DATE(LEFT(tbl_data[[#This Row],[Date_rapport]], 4), MID(tbl_data[[#This Row],[Date_rapport]], 6, 2), RIGHT(tbl_data[[#This Row],[Date_rapport]], 2))</f>
        <v>45139</v>
      </c>
    </row>
    <row r="7487" spans="1:10" x14ac:dyDescent="0.2">
      <c r="A7487" s="28" t="s">
        <v>1219</v>
      </c>
      <c r="B7487" t="s">
        <v>9</v>
      </c>
      <c r="C7487" s="28" t="s">
        <v>1270</v>
      </c>
      <c r="D7487" t="s">
        <v>1271</v>
      </c>
      <c r="E7487" t="s">
        <v>2</v>
      </c>
      <c r="F7487" t="str">
        <f>INDEX(tbl_produits[Nom normalisé], MATCH(tbl_data[[#This Row],[Spécialité]], tbl_produits[Nom original], 0))</f>
        <v>ALDARA 5% crème</v>
      </c>
      <c r="G7487" t="str">
        <f>INDEX(tbl_produits[Classe nom], MATCH(tbl_data[[#This Row],[NORM_Spécialité]], tbl_produits[Nom normalisé], 0))</f>
        <v>Produits dermatologiques</v>
      </c>
      <c r="H7487">
        <f>YEAR(tbl_data[[#This Row],[Date_rapport]])</f>
        <v>2023</v>
      </c>
      <c r="I7487" t="str">
        <f>INDEX(tbl_produits[Molécule extraite], MATCH(tbl_data[[#This Row],[NORM_Spécialité]], tbl_produits[Nom normalisé], 0))</f>
        <v>Imiquimod</v>
      </c>
      <c r="J7487" s="34">
        <f>DATE(LEFT(tbl_data[[#This Row],[Date_rapport]], 4), MID(tbl_data[[#This Row],[Date_rapport]], 6, 2), RIGHT(tbl_data[[#This Row],[Date_rapport]], 2))</f>
        <v>45139</v>
      </c>
    </row>
    <row r="7488" spans="1:10" x14ac:dyDescent="0.2">
      <c r="A7488" s="28" t="s">
        <v>1219</v>
      </c>
      <c r="B7488" t="s">
        <v>3</v>
      </c>
      <c r="C7488" s="28" t="s">
        <v>1270</v>
      </c>
      <c r="D7488" t="s">
        <v>985</v>
      </c>
      <c r="E7488" t="s">
        <v>2</v>
      </c>
      <c r="F7488" t="str">
        <f>INDEX(tbl_produits[Nom normalisé], MATCH(tbl_data[[#This Row],[Spécialité]], tbl_produits[Nom original], 0))</f>
        <v>IRINOTECAN Sun 1,5 mg/ml, solution pour perfusion, poche de 200 mL</v>
      </c>
      <c r="G7488" t="str">
        <f>INDEX(tbl_produits[Classe nom], MATCH(tbl_data[[#This Row],[NORM_Spécialité]], tbl_produits[Nom normalisé], 0))</f>
        <v>Antinéoplasiques et immunomodulateurs</v>
      </c>
      <c r="H7488">
        <f>YEAR(tbl_data[[#This Row],[Date_rapport]])</f>
        <v>2023</v>
      </c>
      <c r="I7488" t="str">
        <f>INDEX(tbl_produits[Molécule extraite], MATCH(tbl_data[[#This Row],[NORM_Spécialité]], tbl_produits[Nom normalisé], 0))</f>
        <v>Irinotécan (chlorhydrate d') trihydraté</v>
      </c>
      <c r="J7488" s="34">
        <f>DATE(LEFT(tbl_data[[#This Row],[Date_rapport]], 4), MID(tbl_data[[#This Row],[Date_rapport]], 6, 2), RIGHT(tbl_data[[#This Row],[Date_rapport]], 2))</f>
        <v>45139</v>
      </c>
    </row>
    <row r="7489" spans="1:10" x14ac:dyDescent="0.2">
      <c r="A7489" s="28" t="s">
        <v>1219</v>
      </c>
      <c r="B7489" t="s">
        <v>3</v>
      </c>
      <c r="C7489" s="28" t="s">
        <v>1270</v>
      </c>
      <c r="D7489" t="s">
        <v>1191</v>
      </c>
      <c r="E7489" t="s">
        <v>2</v>
      </c>
      <c r="F7489" t="str">
        <f>INDEX(tbl_produits[Nom normalisé], MATCH(tbl_data[[#This Row],[Spécialité]], tbl_produits[Nom original], 0))</f>
        <v>PRALUENT 300 mg, solution injectable en stylo pré-rempli</v>
      </c>
      <c r="G7489" t="str">
        <f>INDEX(tbl_produits[Classe nom], MATCH(tbl_data[[#This Row],[NORM_Spécialité]], tbl_produits[Nom normalisé], 0))</f>
        <v>Système cardiovasculaire</v>
      </c>
      <c r="H7489">
        <f>YEAR(tbl_data[[#This Row],[Date_rapport]])</f>
        <v>2023</v>
      </c>
      <c r="I7489" t="str">
        <f>INDEX(tbl_produits[Molécule extraite], MATCH(tbl_data[[#This Row],[NORM_Spécialité]], tbl_produits[Nom normalisé], 0))</f>
        <v>Alirocumab (mammifère/hamster/cellules cho)</v>
      </c>
      <c r="J7489" s="34">
        <f>DATE(LEFT(tbl_data[[#This Row],[Date_rapport]], 4), MID(tbl_data[[#This Row],[Date_rapport]], 6, 2), RIGHT(tbl_data[[#This Row],[Date_rapport]], 2))</f>
        <v>45139</v>
      </c>
    </row>
    <row r="7490" spans="1:10" x14ac:dyDescent="0.2">
      <c r="A7490" s="28" t="s">
        <v>1219</v>
      </c>
      <c r="B7490" t="s">
        <v>9</v>
      </c>
      <c r="C7490" s="28" t="s">
        <v>1954</v>
      </c>
      <c r="D7490" t="s">
        <v>872</v>
      </c>
      <c r="E7490" t="s">
        <v>2</v>
      </c>
      <c r="F7490" t="str">
        <f>INDEX(tbl_produits[Nom normalisé], MATCH(tbl_data[[#This Row],[Spécialité]], tbl_produits[Nom original], 0))</f>
        <v>XYLOCAINE 20 mg/ml ADRENALINE 0,005 mg/ml, solution injectable</v>
      </c>
      <c r="G7490" t="str">
        <f>INDEX(tbl_produits[Classe nom], MATCH(tbl_data[[#This Row],[NORM_Spécialité]], tbl_produits[Nom normalisé], 0))</f>
        <v>Système nerveux</v>
      </c>
      <c r="H7490">
        <f>YEAR(tbl_data[[#This Row],[Date_rapport]])</f>
        <v>2023</v>
      </c>
      <c r="I7490" t="str">
        <f>INDEX(tbl_produits[Molécule extraite], MATCH(tbl_data[[#This Row],[NORM_Spécialité]], tbl_produits[Nom normalisé], 0))</f>
        <v>Adrénaline / Lidocaïne</v>
      </c>
      <c r="J7490" s="34">
        <f>DATE(LEFT(tbl_data[[#This Row],[Date_rapport]], 4), MID(tbl_data[[#This Row],[Date_rapport]], 6, 2), RIGHT(tbl_data[[#This Row],[Date_rapport]], 2))</f>
        <v>45139</v>
      </c>
    </row>
    <row r="7491" spans="1:10" x14ac:dyDescent="0.2">
      <c r="A7491" s="28" t="s">
        <v>1219</v>
      </c>
      <c r="B7491" t="s">
        <v>9</v>
      </c>
      <c r="C7491" s="28" t="s">
        <v>1954</v>
      </c>
      <c r="D7491" t="s">
        <v>1136</v>
      </c>
      <c r="E7491" t="s">
        <v>2</v>
      </c>
      <c r="F7491" t="str">
        <f>INDEX(tbl_produits[Nom normalisé], MATCH(tbl_data[[#This Row],[Spécialité]], tbl_produits[Nom original], 0))</f>
        <v>ESPERAL 500 mg, comprimé</v>
      </c>
      <c r="G7491" t="str">
        <f>INDEX(tbl_produits[Classe nom], MATCH(tbl_data[[#This Row],[NORM_Spécialité]], tbl_produits[Nom normalisé], 0))</f>
        <v>Système nerveux</v>
      </c>
      <c r="H7491">
        <f>YEAR(tbl_data[[#This Row],[Date_rapport]])</f>
        <v>2023</v>
      </c>
      <c r="I7491" t="str">
        <f>INDEX(tbl_produits[Molécule extraite], MATCH(tbl_data[[#This Row],[NORM_Spécialité]], tbl_produits[Nom normalisé], 0))</f>
        <v>Disulfirame</v>
      </c>
      <c r="J7491" s="34">
        <f>DATE(LEFT(tbl_data[[#This Row],[Date_rapport]], 4), MID(tbl_data[[#This Row],[Date_rapport]], 6, 2), RIGHT(tbl_data[[#This Row],[Date_rapport]], 2))</f>
        <v>45139</v>
      </c>
    </row>
    <row r="7492" spans="1:10" x14ac:dyDescent="0.2">
      <c r="A7492" s="28" t="s">
        <v>1219</v>
      </c>
      <c r="B7492" t="s">
        <v>6</v>
      </c>
      <c r="C7492" s="28" t="s">
        <v>1272</v>
      </c>
      <c r="D7492" t="s">
        <v>1955</v>
      </c>
      <c r="E7492" t="s">
        <v>1650</v>
      </c>
      <c r="F7492" t="str">
        <f>INDEX(tbl_produits[Nom normalisé], MATCH(tbl_data[[#This Row],[Spécialité]], tbl_produits[Nom original], 0))</f>
        <v>DOLIPRANE, formes pédiatriques, hors suppositoires</v>
      </c>
      <c r="G7492" t="str">
        <f>INDEX(tbl_produits[Classe nom], MATCH(tbl_data[[#This Row],[NORM_Spécialité]], tbl_produits[Nom normalisé], 0))</f>
        <v>Système nerveux</v>
      </c>
      <c r="H7492">
        <f>YEAR(tbl_data[[#This Row],[Date_rapport]])</f>
        <v>2023</v>
      </c>
      <c r="I7492" t="str">
        <f>INDEX(tbl_produits[Molécule extraite], MATCH(tbl_data[[#This Row],[NORM_Spécialité]], tbl_produits[Nom normalisé], 0))</f>
        <v>Paracétamol</v>
      </c>
      <c r="J7492" s="34">
        <f>DATE(LEFT(tbl_data[[#This Row],[Date_rapport]], 4), MID(tbl_data[[#This Row],[Date_rapport]], 6, 2), RIGHT(tbl_data[[#This Row],[Date_rapport]], 2))</f>
        <v>45139</v>
      </c>
    </row>
    <row r="7493" spans="1:10" x14ac:dyDescent="0.2">
      <c r="A7493" s="28" t="s">
        <v>1219</v>
      </c>
      <c r="B7493" t="s">
        <v>6</v>
      </c>
      <c r="C7493" s="28" t="s">
        <v>1272</v>
      </c>
      <c r="D7493" t="s">
        <v>1273</v>
      </c>
      <c r="E7493" t="s">
        <v>1650</v>
      </c>
      <c r="F7493" t="str">
        <f>INDEX(tbl_produits[Nom normalisé], MATCH(tbl_data[[#This Row],[Spécialité]], tbl_produits[Nom original], 0))</f>
        <v>EFFERALGANMED pédiatrique 30 mg/ml, solution buvable en flacons de 90 ml et 150 ml</v>
      </c>
      <c r="G7493" t="str">
        <f>INDEX(tbl_produits[Classe nom], MATCH(tbl_data[[#This Row],[NORM_Spécialité]], tbl_produits[Nom normalisé], 0))</f>
        <v>Système nerveux</v>
      </c>
      <c r="H7493">
        <f>YEAR(tbl_data[[#This Row],[Date_rapport]])</f>
        <v>2023</v>
      </c>
      <c r="I7493" t="str">
        <f>INDEX(tbl_produits[Molécule extraite], MATCH(tbl_data[[#This Row],[NORM_Spécialité]], tbl_produits[Nom normalisé], 0))</f>
        <v>Paracétamol</v>
      </c>
      <c r="J7493" s="34">
        <f>DATE(LEFT(tbl_data[[#This Row],[Date_rapport]], 4), MID(tbl_data[[#This Row],[Date_rapport]], 6, 2), RIGHT(tbl_data[[#This Row],[Date_rapport]], 2))</f>
        <v>45139</v>
      </c>
    </row>
    <row r="7494" spans="1:10" x14ac:dyDescent="0.2">
      <c r="A7494" s="28" t="s">
        <v>1219</v>
      </c>
      <c r="B7494" t="s">
        <v>6</v>
      </c>
      <c r="C7494" s="28" t="s">
        <v>1272</v>
      </c>
      <c r="D7494" t="s">
        <v>1274</v>
      </c>
      <c r="E7494" t="s">
        <v>1650</v>
      </c>
      <c r="F7494" t="str">
        <f>INDEX(tbl_produits[Nom normalisé], MATCH(tbl_data[[#This Row],[Spécialité]], tbl_produits[Nom original], 0))</f>
        <v>PARACÉTAMOL – formes orales sèches et buvables</v>
      </c>
      <c r="G7494" t="str">
        <f>INDEX(tbl_produits[Classe nom], MATCH(tbl_data[[#This Row],[NORM_Spécialité]], tbl_produits[Nom normalisé], 0))</f>
        <v>Système nerveux</v>
      </c>
      <c r="H7494">
        <f>YEAR(tbl_data[[#This Row],[Date_rapport]])</f>
        <v>2023</v>
      </c>
      <c r="I7494" t="str">
        <f>INDEX(tbl_produits[Molécule extraite], MATCH(tbl_data[[#This Row],[NORM_Spécialité]], tbl_produits[Nom normalisé], 0))</f>
        <v>Paracétamol</v>
      </c>
      <c r="J7494" s="34">
        <f>DATE(LEFT(tbl_data[[#This Row],[Date_rapport]], 4), MID(tbl_data[[#This Row],[Date_rapport]], 6, 2), RIGHT(tbl_data[[#This Row],[Date_rapport]], 2))</f>
        <v>45139</v>
      </c>
    </row>
    <row r="7495" spans="1:10" x14ac:dyDescent="0.2">
      <c r="A7495" s="28" t="s">
        <v>1219</v>
      </c>
      <c r="B7495" t="s">
        <v>9</v>
      </c>
      <c r="C7495" s="28" t="s">
        <v>1272</v>
      </c>
      <c r="D7495" t="s">
        <v>1275</v>
      </c>
      <c r="E7495" t="s">
        <v>2</v>
      </c>
      <c r="F7495" t="str">
        <f>INDEX(tbl_produits[Nom normalisé], MATCH(tbl_data[[#This Row],[Spécialité]], tbl_produits[Nom original], 0))</f>
        <v>PARACÉTAMOL, formes suppositoires 300 mg, 200 mg, 150 mg, 100 mg et 80 mg</v>
      </c>
      <c r="G7495" t="str">
        <f>INDEX(tbl_produits[Classe nom], MATCH(tbl_data[[#This Row],[NORM_Spécialité]], tbl_produits[Nom normalisé], 0))</f>
        <v>Système nerveux</v>
      </c>
      <c r="H7495">
        <f>YEAR(tbl_data[[#This Row],[Date_rapport]])</f>
        <v>2023</v>
      </c>
      <c r="I7495" t="str">
        <f>INDEX(tbl_produits[Molécule extraite], MATCH(tbl_data[[#This Row],[NORM_Spécialité]], tbl_produits[Nom normalisé], 0))</f>
        <v>Paracétamol</v>
      </c>
      <c r="J7495" s="34">
        <f>DATE(LEFT(tbl_data[[#This Row],[Date_rapport]], 4), MID(tbl_data[[#This Row],[Date_rapport]], 6, 2), RIGHT(tbl_data[[#This Row],[Date_rapport]], 2))</f>
        <v>45139</v>
      </c>
    </row>
    <row r="7496" spans="1:10" x14ac:dyDescent="0.2">
      <c r="A7496" s="28" t="s">
        <v>1219</v>
      </c>
      <c r="B7496" t="s">
        <v>9</v>
      </c>
      <c r="C7496" s="28" t="s">
        <v>1272</v>
      </c>
      <c r="D7496" t="s">
        <v>1276</v>
      </c>
      <c r="E7496" t="s">
        <v>2</v>
      </c>
      <c r="F7496" t="str">
        <f>INDEX(tbl_produits[Nom normalisé], MATCH(tbl_data[[#This Row],[Spécialité]], tbl_produits[Nom original], 0))</f>
        <v>SORAFENIB 200 mg, comprimé pelliculé</v>
      </c>
      <c r="G7496" t="str">
        <f>INDEX(tbl_produits[Classe nom], MATCH(tbl_data[[#This Row],[NORM_Spécialité]], tbl_produits[Nom normalisé], 0))</f>
        <v>Antinéoplasiques et immunomodulateurs</v>
      </c>
      <c r="H7496">
        <f>YEAR(tbl_data[[#This Row],[Date_rapport]])</f>
        <v>2023</v>
      </c>
      <c r="I7496" t="str">
        <f>INDEX(tbl_produits[Molécule extraite], MATCH(tbl_data[[#This Row],[NORM_Spécialité]], tbl_produits[Nom normalisé], 0))</f>
        <v>Sorafénib (tosilate de)</v>
      </c>
      <c r="J7496" s="34">
        <f>DATE(LEFT(tbl_data[[#This Row],[Date_rapport]], 4), MID(tbl_data[[#This Row],[Date_rapport]], 6, 2), RIGHT(tbl_data[[#This Row],[Date_rapport]], 2))</f>
        <v>45139</v>
      </c>
    </row>
    <row r="7497" spans="1:10" x14ac:dyDescent="0.2">
      <c r="A7497" s="28" t="s">
        <v>1219</v>
      </c>
      <c r="B7497" t="s">
        <v>9</v>
      </c>
      <c r="C7497" s="28" t="s">
        <v>1272</v>
      </c>
      <c r="D7497" t="s">
        <v>1277</v>
      </c>
      <c r="E7497" t="s">
        <v>2</v>
      </c>
      <c r="F7497" t="str">
        <f>INDEX(tbl_produits[Nom normalisé], MATCH(tbl_data[[#This Row],[Spécialité]], tbl_produits[Nom original], 0))</f>
        <v>TRANXENE 20 mg, gélule</v>
      </c>
      <c r="G7497" t="str">
        <f>INDEX(tbl_produits[Classe nom], MATCH(tbl_data[[#This Row],[NORM_Spécialité]], tbl_produits[Nom normalisé], 0))</f>
        <v>Système nerveux</v>
      </c>
      <c r="H7497">
        <f>YEAR(tbl_data[[#This Row],[Date_rapport]])</f>
        <v>2023</v>
      </c>
      <c r="I7497" t="str">
        <f>INDEX(tbl_produits[Molécule extraite], MATCH(tbl_data[[#This Row],[NORM_Spécialité]], tbl_produits[Nom normalisé], 0))</f>
        <v>Clorazépate dipotassique</v>
      </c>
      <c r="J7497" s="34">
        <f>DATE(LEFT(tbl_data[[#This Row],[Date_rapport]], 4), MID(tbl_data[[#This Row],[Date_rapport]], 6, 2), RIGHT(tbl_data[[#This Row],[Date_rapport]], 2))</f>
        <v>45139</v>
      </c>
    </row>
    <row r="7498" spans="1:10" x14ac:dyDescent="0.2">
      <c r="A7498" s="28" t="s">
        <v>1219</v>
      </c>
      <c r="B7498" t="s">
        <v>6</v>
      </c>
      <c r="C7498" s="28" t="s">
        <v>1272</v>
      </c>
      <c r="D7498" t="s">
        <v>907</v>
      </c>
      <c r="E7498" t="s">
        <v>1272</v>
      </c>
      <c r="F7498" t="str">
        <f>INDEX(tbl_produits[Nom normalisé], MATCH(tbl_data[[#This Row],[Spécialité]], tbl_produits[Nom original], 0))</f>
        <v>ANDROCUR 50 mg, comprimé sécable</v>
      </c>
      <c r="G7498" t="str">
        <f>INDEX(tbl_produits[Classe nom], MATCH(tbl_data[[#This Row],[NORM_Spécialité]], tbl_produits[Nom normalisé], 0))</f>
        <v>Système génito-urinaire et hormones sexuelles</v>
      </c>
      <c r="H7498">
        <f>YEAR(tbl_data[[#This Row],[Date_rapport]])</f>
        <v>2023</v>
      </c>
      <c r="I7498" t="str">
        <f>INDEX(tbl_produits[Molécule extraite], MATCH(tbl_data[[#This Row],[NORM_Spécialité]], tbl_produits[Nom normalisé], 0))</f>
        <v>Cyprotérone (acétate de)</v>
      </c>
      <c r="J7498" s="34">
        <f>DATE(LEFT(tbl_data[[#This Row],[Date_rapport]], 4), MID(tbl_data[[#This Row],[Date_rapport]], 6, 2), RIGHT(tbl_data[[#This Row],[Date_rapport]], 2))</f>
        <v>45139</v>
      </c>
    </row>
    <row r="7499" spans="1:10" x14ac:dyDescent="0.2">
      <c r="A7499" s="28" t="s">
        <v>1219</v>
      </c>
      <c r="B7499" t="s">
        <v>9</v>
      </c>
      <c r="C7499" s="28" t="s">
        <v>1272</v>
      </c>
      <c r="D7499" t="s">
        <v>1051</v>
      </c>
      <c r="E7499" t="s">
        <v>2</v>
      </c>
      <c r="F7499" t="str">
        <f>INDEX(tbl_produits[Nom normalisé], MATCH(tbl_data[[#This Row],[Spécialité]], tbl_produits[Nom original], 0))</f>
        <v>ROXITHROMYCINE Teva 100 mg, comprimé pelliculé</v>
      </c>
      <c r="G7499" t="str">
        <f>INDEX(tbl_produits[Classe nom], MATCH(tbl_data[[#This Row],[NORM_Spécialité]], tbl_produits[Nom normalisé], 0))</f>
        <v>Anti-infectieux à usage systémique</v>
      </c>
      <c r="H7499">
        <f>YEAR(tbl_data[[#This Row],[Date_rapport]])</f>
        <v>2023</v>
      </c>
      <c r="I7499" t="str">
        <f>INDEX(tbl_produits[Molécule extraite], MATCH(tbl_data[[#This Row],[NORM_Spécialité]], tbl_produits[Nom normalisé], 0))</f>
        <v>Roxithromycine</v>
      </c>
      <c r="J7499" s="34">
        <f>DATE(LEFT(tbl_data[[#This Row],[Date_rapport]], 4), MID(tbl_data[[#This Row],[Date_rapport]], 6, 2), RIGHT(tbl_data[[#This Row],[Date_rapport]], 2))</f>
        <v>45139</v>
      </c>
    </row>
    <row r="7500" spans="1:10" x14ac:dyDescent="0.2">
      <c r="A7500" s="28" t="s">
        <v>1219</v>
      </c>
      <c r="B7500" t="s">
        <v>9</v>
      </c>
      <c r="C7500" s="28" t="s">
        <v>1272</v>
      </c>
      <c r="D7500" t="s">
        <v>1278</v>
      </c>
      <c r="E7500" t="s">
        <v>2</v>
      </c>
      <c r="F7500" t="str">
        <f>INDEX(tbl_produits[Nom normalisé], MATCH(tbl_data[[#This Row],[Spécialité]], tbl_produits[Nom original], 0))</f>
        <v>ZALTRAP 25 mg/ml, solution à diluer pour perfusion</v>
      </c>
      <c r="G7500" t="str">
        <f>INDEX(tbl_produits[Classe nom], MATCH(tbl_data[[#This Row],[NORM_Spécialité]], tbl_produits[Nom normalisé], 0))</f>
        <v>Organes sensoriels</v>
      </c>
      <c r="H7500">
        <f>YEAR(tbl_data[[#This Row],[Date_rapport]])</f>
        <v>2023</v>
      </c>
      <c r="I7500" t="str">
        <f>INDEX(tbl_produits[Molécule extraite], MATCH(tbl_data[[#This Row],[NORM_Spécialité]], tbl_produits[Nom normalisé], 0))</f>
        <v>Aflibercept (mammifère/hamster/cellules cho)</v>
      </c>
      <c r="J7500" s="34">
        <f>DATE(LEFT(tbl_data[[#This Row],[Date_rapport]], 4), MID(tbl_data[[#This Row],[Date_rapport]], 6, 2), RIGHT(tbl_data[[#This Row],[Date_rapport]], 2))</f>
        <v>45139</v>
      </c>
    </row>
    <row r="7501" spans="1:10" x14ac:dyDescent="0.2">
      <c r="A7501" s="28" t="s">
        <v>1219</v>
      </c>
      <c r="B7501" t="s">
        <v>9</v>
      </c>
      <c r="C7501" s="28" t="s">
        <v>1272</v>
      </c>
      <c r="D7501" t="s">
        <v>1956</v>
      </c>
      <c r="E7501" t="s">
        <v>2</v>
      </c>
      <c r="F7501" t="str">
        <f>INDEX(tbl_produits[Nom normalisé], MATCH(tbl_data[[#This Row],[Spécialité]], tbl_produits[Nom original], 0))</f>
        <v>FLUOROURACILE 50 mg/ml, solution à diluer pour perfusion, flacon de 100 ml</v>
      </c>
      <c r="G7501" t="str">
        <f>INDEX(tbl_produits[Classe nom], MATCH(tbl_data[[#This Row],[NORM_Spécialité]], tbl_produits[Nom normalisé], 0))</f>
        <v>Antinéoplasiques et immunomodulateurs</v>
      </c>
      <c r="H7501">
        <f>YEAR(tbl_data[[#This Row],[Date_rapport]])</f>
        <v>2023</v>
      </c>
      <c r="I7501" t="str">
        <f>INDEX(tbl_produits[Molécule extraite], MATCH(tbl_data[[#This Row],[NORM_Spécialité]], tbl_produits[Nom normalisé], 0))</f>
        <v>Fluorouracil</v>
      </c>
      <c r="J7501" s="34">
        <f>DATE(LEFT(tbl_data[[#This Row],[Date_rapport]], 4), MID(tbl_data[[#This Row],[Date_rapport]], 6, 2), RIGHT(tbl_data[[#This Row],[Date_rapport]], 2))</f>
        <v>45139</v>
      </c>
    </row>
    <row r="7502" spans="1:10" x14ac:dyDescent="0.2">
      <c r="A7502" s="28" t="s">
        <v>1219</v>
      </c>
      <c r="B7502" t="s">
        <v>9</v>
      </c>
      <c r="C7502" s="28" t="s">
        <v>1279</v>
      </c>
      <c r="D7502" t="s">
        <v>1280</v>
      </c>
      <c r="E7502" t="s">
        <v>2</v>
      </c>
      <c r="F7502" t="str">
        <f>INDEX(tbl_produits[Nom normalisé], MATCH(tbl_data[[#This Row],[Spécialité]], tbl_produits[Nom original], 0))</f>
        <v>BETADINE dermique 10%, solution pour application locale</v>
      </c>
      <c r="G7502" t="str">
        <f>INDEX(tbl_produits[Classe nom], MATCH(tbl_data[[#This Row],[NORM_Spécialité]], tbl_produits[Nom normalisé], 0))</f>
        <v>Produits dermatologiques</v>
      </c>
      <c r="H7502">
        <f>YEAR(tbl_data[[#This Row],[Date_rapport]])</f>
        <v>2023</v>
      </c>
      <c r="I7502" t="str">
        <f>INDEX(tbl_produits[Molécule extraite], MATCH(tbl_data[[#This Row],[NORM_Spécialité]], tbl_produits[Nom normalisé], 0))</f>
        <v>Povidone iodée</v>
      </c>
      <c r="J7502" s="34">
        <f>DATE(LEFT(tbl_data[[#This Row],[Date_rapport]], 4), MID(tbl_data[[#This Row],[Date_rapport]], 6, 2), RIGHT(tbl_data[[#This Row],[Date_rapport]], 2))</f>
        <v>45139</v>
      </c>
    </row>
    <row r="7503" spans="1:10" x14ac:dyDescent="0.2">
      <c r="A7503" s="28" t="s">
        <v>1219</v>
      </c>
      <c r="B7503" t="s">
        <v>6</v>
      </c>
      <c r="C7503" s="28" t="s">
        <v>1281</v>
      </c>
      <c r="D7503" t="s">
        <v>1282</v>
      </c>
      <c r="E7503" t="s">
        <v>1283</v>
      </c>
      <c r="F7503" t="str">
        <f>INDEX(tbl_produits[Nom normalisé], MATCH(tbl_data[[#This Row],[Spécialité]], tbl_produits[Nom original], 0))</f>
        <v>ACETATE DE CYPROTERONE Arrow 100 mg, comprimé sécable</v>
      </c>
      <c r="G7503" t="str">
        <f>INDEX(tbl_produits[Classe nom], MATCH(tbl_data[[#This Row],[NORM_Spécialité]], tbl_produits[Nom normalisé], 0))</f>
        <v>Système génito-urinaire et hormones sexuelles</v>
      </c>
      <c r="H7503">
        <f>YEAR(tbl_data[[#This Row],[Date_rapport]])</f>
        <v>2023</v>
      </c>
      <c r="I7503" t="str">
        <f>INDEX(tbl_produits[Molécule extraite], MATCH(tbl_data[[#This Row],[NORM_Spécialité]], tbl_produits[Nom normalisé], 0))</f>
        <v>Cyprotérone (acétate de)</v>
      </c>
      <c r="J7503" s="34">
        <f>DATE(LEFT(tbl_data[[#This Row],[Date_rapport]], 4), MID(tbl_data[[#This Row],[Date_rapport]], 6, 2), RIGHT(tbl_data[[#This Row],[Date_rapport]], 2))</f>
        <v>45139</v>
      </c>
    </row>
    <row r="7504" spans="1:10" x14ac:dyDescent="0.2">
      <c r="A7504" s="28" t="s">
        <v>1219</v>
      </c>
      <c r="B7504" t="s">
        <v>6</v>
      </c>
      <c r="C7504" s="28" t="s">
        <v>1281</v>
      </c>
      <c r="D7504" t="s">
        <v>1829</v>
      </c>
      <c r="E7504" t="s">
        <v>1281</v>
      </c>
      <c r="F7504" t="str">
        <f>INDEX(tbl_produits[Nom normalisé], MATCH(tbl_data[[#This Row],[Spécialité]], tbl_produits[Nom original], 0))</f>
        <v>OCTAPLASLG, solution pour perfusion</v>
      </c>
      <c r="G7504" t="str">
        <f>INDEX(tbl_produits[Classe nom], MATCH(tbl_data[[#This Row],[NORM_Spécialité]], tbl_produits[Nom normalisé], 0))</f>
        <v>Sang et organes hématopoïétiques</v>
      </c>
      <c r="H7504">
        <f>YEAR(tbl_data[[#This Row],[Date_rapport]])</f>
        <v>2023</v>
      </c>
      <c r="I7504" t="str">
        <f>INDEX(tbl_produits[Molécule extraite], MATCH(tbl_data[[#This Row],[NORM_Spécialité]], tbl_produits[Nom normalisé], 0))</f>
        <v>Protéines plasmatiques humaines</v>
      </c>
      <c r="J7504" s="34">
        <f>DATE(LEFT(tbl_data[[#This Row],[Date_rapport]], 4), MID(tbl_data[[#This Row],[Date_rapport]], 6, 2), RIGHT(tbl_data[[#This Row],[Date_rapport]], 2))</f>
        <v>45139</v>
      </c>
    </row>
    <row r="7505" spans="1:10" x14ac:dyDescent="0.2">
      <c r="A7505" s="28" t="s">
        <v>1219</v>
      </c>
      <c r="B7505" t="s">
        <v>3</v>
      </c>
      <c r="C7505" s="28" t="s">
        <v>1281</v>
      </c>
      <c r="D7505" t="s">
        <v>1774</v>
      </c>
      <c r="E7505" t="s">
        <v>2</v>
      </c>
      <c r="F7505" t="str">
        <f>INDEX(tbl_produits[Nom normalisé], MATCH(tbl_data[[#This Row],[Spécialité]], tbl_produits[Nom original], 0))</f>
        <v>XYLOCAINE 10 mg/ml ADRENALINE 0,005 mg/ml, solution injectable</v>
      </c>
      <c r="G7505" t="str">
        <f>INDEX(tbl_produits[Classe nom], MATCH(tbl_data[[#This Row],[NORM_Spécialité]], tbl_produits[Nom normalisé], 0))</f>
        <v>Système nerveux</v>
      </c>
      <c r="H7505">
        <f>YEAR(tbl_data[[#This Row],[Date_rapport]])</f>
        <v>2023</v>
      </c>
      <c r="I7505" t="str">
        <f>INDEX(tbl_produits[Molécule extraite], MATCH(tbl_data[[#This Row],[NORM_Spécialité]], tbl_produits[Nom normalisé], 0))</f>
        <v>Adrénaline / Lidocaïne</v>
      </c>
      <c r="J7505" s="34">
        <f>DATE(LEFT(tbl_data[[#This Row],[Date_rapport]], 4), MID(tbl_data[[#This Row],[Date_rapport]], 6, 2), RIGHT(tbl_data[[#This Row],[Date_rapport]], 2))</f>
        <v>45139</v>
      </c>
    </row>
    <row r="7506" spans="1:10" x14ac:dyDescent="0.2">
      <c r="A7506" s="28" t="s">
        <v>1219</v>
      </c>
      <c r="B7506" t="s">
        <v>3</v>
      </c>
      <c r="C7506" s="28" t="s">
        <v>1281</v>
      </c>
      <c r="D7506" t="s">
        <v>1025</v>
      </c>
      <c r="E7506" t="s">
        <v>2</v>
      </c>
      <c r="F7506" t="str">
        <f>INDEX(tbl_produits[Nom normalisé], MATCH(tbl_data[[#This Row],[Spécialité]], tbl_produits[Nom original], 0))</f>
        <v>XYLOCAINE 20 mg/ml sans conservateur, solution injectable</v>
      </c>
      <c r="G7506" t="str">
        <f>INDEX(tbl_produits[Classe nom], MATCH(tbl_data[[#This Row],[NORM_Spécialité]], tbl_produits[Nom normalisé], 0))</f>
        <v>Système nerveux</v>
      </c>
      <c r="H7506">
        <f>YEAR(tbl_data[[#This Row],[Date_rapport]])</f>
        <v>2023</v>
      </c>
      <c r="I7506" t="str">
        <f>INDEX(tbl_produits[Molécule extraite], MATCH(tbl_data[[#This Row],[NORM_Spécialité]], tbl_produits[Nom normalisé], 0))</f>
        <v>Chlorhydrate de lidocaïne</v>
      </c>
      <c r="J7506" s="34">
        <f>DATE(LEFT(tbl_data[[#This Row],[Date_rapport]], 4), MID(tbl_data[[#This Row],[Date_rapport]], 6, 2), RIGHT(tbl_data[[#This Row],[Date_rapport]], 2))</f>
        <v>45139</v>
      </c>
    </row>
    <row r="7507" spans="1:10" x14ac:dyDescent="0.2">
      <c r="A7507" s="28" t="s">
        <v>1219</v>
      </c>
      <c r="B7507" t="s">
        <v>6</v>
      </c>
      <c r="C7507" s="28" t="s">
        <v>1283</v>
      </c>
      <c r="D7507" t="s">
        <v>963</v>
      </c>
      <c r="E7507" t="s">
        <v>1283</v>
      </c>
      <c r="F7507" t="str">
        <f>INDEX(tbl_produits[Nom normalisé], MATCH(tbl_data[[#This Row],[Spécialité]], tbl_produits[Nom original], 0))</f>
        <v>MIOSTAT 100 microgrammes/ml, solution injectable pour voie intra-oculaire</v>
      </c>
      <c r="G7507" t="str">
        <f>INDEX(tbl_produits[Classe nom], MATCH(tbl_data[[#This Row],[NORM_Spécialité]], tbl_produits[Nom normalisé], 0))</f>
        <v>Organes sensoriels</v>
      </c>
      <c r="H7507">
        <f>YEAR(tbl_data[[#This Row],[Date_rapport]])</f>
        <v>2023</v>
      </c>
      <c r="I7507" t="str">
        <f>INDEX(tbl_produits[Molécule extraite], MATCH(tbl_data[[#This Row],[NORM_Spécialité]], tbl_produits[Nom normalisé], 0))</f>
        <v>Carbachol</v>
      </c>
      <c r="J7507" s="34">
        <f>DATE(LEFT(tbl_data[[#This Row],[Date_rapport]], 4), MID(tbl_data[[#This Row],[Date_rapport]], 6, 2), RIGHT(tbl_data[[#This Row],[Date_rapport]], 2))</f>
        <v>45139</v>
      </c>
    </row>
    <row r="7508" spans="1:10" x14ac:dyDescent="0.2">
      <c r="A7508" s="28" t="s">
        <v>1219</v>
      </c>
      <c r="B7508" t="s">
        <v>9</v>
      </c>
      <c r="C7508" s="28" t="s">
        <v>1958</v>
      </c>
      <c r="D7508" t="s">
        <v>1005</v>
      </c>
      <c r="E7508" t="s">
        <v>2</v>
      </c>
      <c r="F7508" t="str">
        <f>INDEX(tbl_produits[Nom normalisé], MATCH(tbl_data[[#This Row],[Spécialité]], tbl_produits[Nom original], 0))</f>
        <v xml:space="preserve">TOFRANIL 10 mg, comprimé enrobé </v>
      </c>
      <c r="G7508" t="str">
        <f>INDEX(tbl_produits[Classe nom], MATCH(tbl_data[[#This Row],[NORM_Spécialité]], tbl_produits[Nom normalisé], 0))</f>
        <v>Système nerveux</v>
      </c>
      <c r="H7508">
        <f>YEAR(tbl_data[[#This Row],[Date_rapport]])</f>
        <v>2023</v>
      </c>
      <c r="I7508" t="str">
        <f>INDEX(tbl_produits[Molécule extraite], MATCH(tbl_data[[#This Row],[NORM_Spécialité]], tbl_produits[Nom normalisé], 0))</f>
        <v>Imipramine</v>
      </c>
      <c r="J7508" s="34">
        <f>DATE(LEFT(tbl_data[[#This Row],[Date_rapport]], 4), MID(tbl_data[[#This Row],[Date_rapport]], 6, 2), RIGHT(tbl_data[[#This Row],[Date_rapport]], 2))</f>
        <v>45139</v>
      </c>
    </row>
    <row r="7509" spans="1:10" x14ac:dyDescent="0.2">
      <c r="A7509" s="28" t="s">
        <v>1219</v>
      </c>
      <c r="B7509" t="s">
        <v>9</v>
      </c>
      <c r="C7509" s="28" t="s">
        <v>1959</v>
      </c>
      <c r="D7509" t="s">
        <v>1196</v>
      </c>
      <c r="E7509" t="s">
        <v>2</v>
      </c>
      <c r="F7509" t="str">
        <f>INDEX(tbl_produits[Nom normalisé], MATCH(tbl_data[[#This Row],[Spécialité]], tbl_produits[Nom original], 0))</f>
        <v>REKOVELLE 72 microgrammes/2,16 mL, solution injectable en stylo prérempli</v>
      </c>
      <c r="G7509" t="str">
        <f>INDEX(tbl_produits[Classe nom], MATCH(tbl_data[[#This Row],[NORM_Spécialité]], tbl_produits[Nom normalisé], 0))</f>
        <v>Système génito-urinaire et hormones sexuelles</v>
      </c>
      <c r="H7509">
        <f>YEAR(tbl_data[[#This Row],[Date_rapport]])</f>
        <v>2023</v>
      </c>
      <c r="I7509" t="str">
        <f>INDEX(tbl_produits[Molécule extraite], MATCH(tbl_data[[#This Row],[NORM_Spécialité]], tbl_produits[Nom normalisé], 0))</f>
        <v>Follitropine delta (mammifere/humain/cellules PER.C6)</v>
      </c>
      <c r="J7509" s="34">
        <f>DATE(LEFT(tbl_data[[#This Row],[Date_rapport]], 4), MID(tbl_data[[#This Row],[Date_rapport]], 6, 2), RIGHT(tbl_data[[#This Row],[Date_rapport]], 2))</f>
        <v>45139</v>
      </c>
    </row>
    <row r="7510" spans="1:10" x14ac:dyDescent="0.2">
      <c r="A7510" s="28" t="s">
        <v>1219</v>
      </c>
      <c r="B7510" t="s">
        <v>3</v>
      </c>
      <c r="C7510" s="28" t="s">
        <v>1959</v>
      </c>
      <c r="D7510" t="s">
        <v>1812</v>
      </c>
      <c r="E7510" t="s">
        <v>2</v>
      </c>
      <c r="F7510" t="str">
        <f>INDEX(tbl_produits[Nom normalisé], MATCH(tbl_data[[#This Row],[Spécialité]], tbl_produits[Nom original], 0))</f>
        <v>CARBAMAZEPINE Sandoz L.P. 400 mg, comprimé pelliculé sécable à libération prolongée</v>
      </c>
      <c r="G7510" t="str">
        <f>INDEX(tbl_produits[Classe nom], MATCH(tbl_data[[#This Row],[NORM_Spécialité]], tbl_produits[Nom normalisé], 0))</f>
        <v>Système nerveux</v>
      </c>
      <c r="H7510">
        <f>YEAR(tbl_data[[#This Row],[Date_rapport]])</f>
        <v>2023</v>
      </c>
      <c r="I7510" t="str">
        <f>INDEX(tbl_produits[Molécule extraite], MATCH(tbl_data[[#This Row],[NORM_Spécialité]], tbl_produits[Nom normalisé], 0))</f>
        <v>Carbamazépine</v>
      </c>
      <c r="J7510" s="34">
        <f>DATE(LEFT(tbl_data[[#This Row],[Date_rapport]], 4), MID(tbl_data[[#This Row],[Date_rapport]], 6, 2), RIGHT(tbl_data[[#This Row],[Date_rapport]], 2))</f>
        <v>45139</v>
      </c>
    </row>
    <row r="7511" spans="1:10" x14ac:dyDescent="0.2">
      <c r="A7511" s="28" t="s">
        <v>1219</v>
      </c>
      <c r="B7511" t="s">
        <v>3</v>
      </c>
      <c r="C7511" s="28" t="s">
        <v>1959</v>
      </c>
      <c r="D7511" t="s">
        <v>1220</v>
      </c>
      <c r="E7511" t="s">
        <v>2</v>
      </c>
      <c r="F7511" t="str">
        <f>INDEX(tbl_produits[Nom normalisé], MATCH(tbl_data[[#This Row],[Spécialité]], tbl_produits[Nom original], 0))</f>
        <v>EURELIX 6 mg, gélule gastro-résistante</v>
      </c>
      <c r="G7511" t="str">
        <f>INDEX(tbl_produits[Classe nom], MATCH(tbl_data[[#This Row],[NORM_Spécialité]], tbl_produits[Nom normalisé], 0))</f>
        <v>Système cardiovasculaire</v>
      </c>
      <c r="H7511">
        <f>YEAR(tbl_data[[#This Row],[Date_rapport]])</f>
        <v>2023</v>
      </c>
      <c r="I7511" t="str">
        <f>INDEX(tbl_produits[Molécule extraite], MATCH(tbl_data[[#This Row],[NORM_Spécialité]], tbl_produits[Nom normalisé], 0))</f>
        <v>Pirétanide</v>
      </c>
      <c r="J7511" s="34">
        <f>DATE(LEFT(tbl_data[[#This Row],[Date_rapport]], 4), MID(tbl_data[[#This Row],[Date_rapport]], 6, 2), RIGHT(tbl_data[[#This Row],[Date_rapport]], 2))</f>
        <v>45139</v>
      </c>
    </row>
    <row r="7512" spans="1:10" x14ac:dyDescent="0.2">
      <c r="A7512" s="28" t="s">
        <v>1219</v>
      </c>
      <c r="B7512" t="s">
        <v>9</v>
      </c>
      <c r="C7512" s="28" t="s">
        <v>1284</v>
      </c>
      <c r="D7512" t="s">
        <v>1018</v>
      </c>
      <c r="E7512" t="s">
        <v>2</v>
      </c>
      <c r="F7512" t="str">
        <f>INDEX(tbl_produits[Nom normalisé], MATCH(tbl_data[[#This Row],[Spécialité]], tbl_produits[Nom original], 0))</f>
        <v>GASTROGRAFINE 370 mg d'iode/mL, solution buvable ou rectale</v>
      </c>
      <c r="G7512" t="str">
        <f>INDEX(tbl_produits[Classe nom], MATCH(tbl_data[[#This Row],[NORM_Spécialité]], tbl_produits[Nom normalisé], 0))</f>
        <v>Divers</v>
      </c>
      <c r="H7512">
        <f>YEAR(tbl_data[[#This Row],[Date_rapport]])</f>
        <v>2023</v>
      </c>
      <c r="I7512" t="str">
        <f>INDEX(tbl_produits[Molécule extraite], MATCH(tbl_data[[#This Row],[NORM_Spécialité]], tbl_produits[Nom normalisé], 0))</f>
        <v>Amidotrizoate de sodium, méglumine (amidotrizoate de)</v>
      </c>
      <c r="J7512" s="34">
        <f>DATE(LEFT(tbl_data[[#This Row],[Date_rapport]], 4), MID(tbl_data[[#This Row],[Date_rapport]], 6, 2), RIGHT(tbl_data[[#This Row],[Date_rapport]], 2))</f>
        <v>45139</v>
      </c>
    </row>
    <row r="7513" spans="1:10" x14ac:dyDescent="0.2">
      <c r="A7513" s="28" t="s">
        <v>1219</v>
      </c>
      <c r="B7513" t="s">
        <v>9</v>
      </c>
      <c r="C7513" s="28" t="s">
        <v>1284</v>
      </c>
      <c r="D7513" t="s">
        <v>1960</v>
      </c>
      <c r="E7513" t="s">
        <v>2</v>
      </c>
      <c r="F7513" t="str">
        <f>INDEX(tbl_produits[Nom normalisé], MATCH(tbl_data[[#This Row],[Spécialité]], tbl_produits[Nom original], 0))</f>
        <v>MICROPAKINE L.P. 1000 mg, granulés à libération prolongée en sachet-dose</v>
      </c>
      <c r="G7513" t="str">
        <f>INDEX(tbl_produits[Classe nom], MATCH(tbl_data[[#This Row],[NORM_Spécialité]], tbl_produits[Nom normalisé], 0))</f>
        <v>Système nerveux</v>
      </c>
      <c r="H7513">
        <f>YEAR(tbl_data[[#This Row],[Date_rapport]])</f>
        <v>2023</v>
      </c>
      <c r="I7513" t="str">
        <f>INDEX(tbl_produits[Molécule extraite], MATCH(tbl_data[[#This Row],[NORM_Spécialité]], tbl_produits[Nom normalisé], 0))</f>
        <v>Acide valproïque, sodium (valproate de)</v>
      </c>
      <c r="J7513" s="34">
        <f>DATE(LEFT(tbl_data[[#This Row],[Date_rapport]], 4), MID(tbl_data[[#This Row],[Date_rapport]], 6, 2), RIGHT(tbl_data[[#This Row],[Date_rapport]], 2))</f>
        <v>45139</v>
      </c>
    </row>
    <row r="7514" spans="1:10" x14ac:dyDescent="0.2">
      <c r="A7514" s="28" t="s">
        <v>1219</v>
      </c>
      <c r="B7514" t="s">
        <v>9</v>
      </c>
      <c r="C7514" s="28" t="s">
        <v>1284</v>
      </c>
      <c r="D7514" t="s">
        <v>1285</v>
      </c>
      <c r="E7514" t="s">
        <v>2</v>
      </c>
      <c r="F7514" t="str">
        <f>INDEX(tbl_produits[Nom normalisé], MATCH(tbl_data[[#This Row],[Spécialité]], tbl_produits[Nom original], 0))</f>
        <v>VICTOZA 6 mg/ml, solution injectable en stylo prérempli</v>
      </c>
      <c r="G7514" t="str">
        <f>INDEX(tbl_produits[Classe nom], MATCH(tbl_data[[#This Row],[NORM_Spécialité]], tbl_produits[Nom normalisé], 0))</f>
        <v>Voies digestives et métabolisme</v>
      </c>
      <c r="H7514">
        <f>YEAR(tbl_data[[#This Row],[Date_rapport]])</f>
        <v>2023</v>
      </c>
      <c r="I7514" t="str">
        <f>INDEX(tbl_produits[Molécule extraite], MATCH(tbl_data[[#This Row],[NORM_Spécialité]], tbl_produits[Nom normalisé], 0))</f>
        <v>Liraglutide</v>
      </c>
      <c r="J7514" s="34">
        <f>DATE(LEFT(tbl_data[[#This Row],[Date_rapport]], 4), MID(tbl_data[[#This Row],[Date_rapport]], 6, 2), RIGHT(tbl_data[[#This Row],[Date_rapport]], 2))</f>
        <v>45139</v>
      </c>
    </row>
    <row r="7515" spans="1:10" x14ac:dyDescent="0.2">
      <c r="A7515" s="28" t="s">
        <v>1219</v>
      </c>
      <c r="B7515" t="s">
        <v>9</v>
      </c>
      <c r="C7515" s="28" t="s">
        <v>1284</v>
      </c>
      <c r="D7515" t="s">
        <v>994</v>
      </c>
      <c r="E7515" t="s">
        <v>2</v>
      </c>
      <c r="F7515" t="str">
        <f>INDEX(tbl_produits[Nom normalisé], MATCH(tbl_data[[#This Row],[Spécialité]], tbl_produits[Nom original], 0))</f>
        <v>ILUVIEN 190 microgrammes, implant intravitréen avec applicateur</v>
      </c>
      <c r="G7515" t="str">
        <f>INDEX(tbl_produits[Classe nom], MATCH(tbl_data[[#This Row],[NORM_Spécialité]], tbl_produits[Nom normalisé], 0))</f>
        <v>Organes sensoriels</v>
      </c>
      <c r="H7515">
        <f>YEAR(tbl_data[[#This Row],[Date_rapport]])</f>
        <v>2023</v>
      </c>
      <c r="I7515" t="str">
        <f>INDEX(tbl_produits[Molécule extraite], MATCH(tbl_data[[#This Row],[NORM_Spécialité]], tbl_produits[Nom normalisé], 0))</f>
        <v>Acétonide de fluocinolone</v>
      </c>
      <c r="J7515" s="34">
        <f>DATE(LEFT(tbl_data[[#This Row],[Date_rapport]], 4), MID(tbl_data[[#This Row],[Date_rapport]], 6, 2), RIGHT(tbl_data[[#This Row],[Date_rapport]], 2))</f>
        <v>45139</v>
      </c>
    </row>
    <row r="7516" spans="1:10" x14ac:dyDescent="0.2">
      <c r="A7516" s="28" t="s">
        <v>1219</v>
      </c>
      <c r="B7516" t="s">
        <v>3</v>
      </c>
      <c r="C7516" s="28" t="s">
        <v>1284</v>
      </c>
      <c r="D7516" t="s">
        <v>1286</v>
      </c>
      <c r="E7516" t="s">
        <v>2</v>
      </c>
      <c r="F7516" t="str">
        <f>INDEX(tbl_produits[Nom normalisé], MATCH(tbl_data[[#This Row],[Spécialité]], tbl_produits[Nom original], 0))</f>
        <v>SINETRAV 40 microgrammes/mL, collyre en solution</v>
      </c>
      <c r="G7516" t="str">
        <f>INDEX(tbl_produits[Classe nom], MATCH(tbl_data[[#This Row],[NORM_Spécialité]], tbl_produits[Nom normalisé], 0))</f>
        <v>Organes sensoriels</v>
      </c>
      <c r="H7516">
        <f>YEAR(tbl_data[[#This Row],[Date_rapport]])</f>
        <v>2023</v>
      </c>
      <c r="I7516" t="str">
        <f>INDEX(tbl_produits[Molécule extraite], MATCH(tbl_data[[#This Row],[NORM_Spécialité]], tbl_produits[Nom normalisé], 0))</f>
        <v>Travoprost</v>
      </c>
      <c r="J7516" s="34">
        <f>DATE(LEFT(tbl_data[[#This Row],[Date_rapport]], 4), MID(tbl_data[[#This Row],[Date_rapport]], 6, 2), RIGHT(tbl_data[[#This Row],[Date_rapport]], 2))</f>
        <v>45139</v>
      </c>
    </row>
    <row r="7517" spans="1:10" x14ac:dyDescent="0.2">
      <c r="A7517" s="28" t="s">
        <v>1219</v>
      </c>
      <c r="B7517" t="s">
        <v>9</v>
      </c>
      <c r="C7517" s="28" t="s">
        <v>1284</v>
      </c>
      <c r="D7517" t="s">
        <v>1287</v>
      </c>
      <c r="E7517" t="s">
        <v>2</v>
      </c>
      <c r="F7517" t="str">
        <f>INDEX(tbl_produits[Nom normalisé], MATCH(tbl_data[[#This Row],[Spécialité]], tbl_produits[Nom original], 0))</f>
        <v>PLAQUENIL 200 mg, comprimé pelliculé</v>
      </c>
      <c r="G7517" t="str">
        <f>INDEX(tbl_produits[Classe nom], MATCH(tbl_data[[#This Row],[NORM_Spécialité]], tbl_produits[Nom normalisé], 0))</f>
        <v>Antiparasitaires, insecticides et répulsifs</v>
      </c>
      <c r="H7517">
        <f>YEAR(tbl_data[[#This Row],[Date_rapport]])</f>
        <v>2023</v>
      </c>
      <c r="I7517" t="str">
        <f>INDEX(tbl_produits[Molécule extraite], MATCH(tbl_data[[#This Row],[NORM_Spécialité]], tbl_produits[Nom normalisé], 0))</f>
        <v>Hydroxychloroquine (sulfate d')</v>
      </c>
      <c r="J7517" s="34">
        <f>DATE(LEFT(tbl_data[[#This Row],[Date_rapport]], 4), MID(tbl_data[[#This Row],[Date_rapport]], 6, 2), RIGHT(tbl_data[[#This Row],[Date_rapport]], 2))</f>
        <v>45139</v>
      </c>
    </row>
    <row r="7518" spans="1:10" x14ac:dyDescent="0.2">
      <c r="A7518" s="28" t="s">
        <v>1219</v>
      </c>
      <c r="B7518" t="s">
        <v>6</v>
      </c>
      <c r="C7518" s="28" t="s">
        <v>1288</v>
      </c>
      <c r="D7518" t="s">
        <v>1289</v>
      </c>
      <c r="E7518" t="s">
        <v>1288</v>
      </c>
      <c r="F7518" t="str">
        <f>INDEX(tbl_produits[Nom normalisé], MATCH(tbl_data[[#This Row],[Spécialité]], tbl_produits[Nom original], 0))</f>
        <v>PENTHROX 99,9 %, liquide pour inhalation par vapeur de 3 mL</v>
      </c>
      <c r="G7518" t="str">
        <f>INDEX(tbl_produits[Classe nom], MATCH(tbl_data[[#This Row],[NORM_Spécialité]], tbl_produits[Nom normalisé], 0))</f>
        <v>Système nerveux</v>
      </c>
      <c r="H7518">
        <f>YEAR(tbl_data[[#This Row],[Date_rapport]])</f>
        <v>2023</v>
      </c>
      <c r="I7518" t="str">
        <f>INDEX(tbl_produits[Molécule extraite], MATCH(tbl_data[[#This Row],[NORM_Spécialité]], tbl_produits[Nom normalisé], 0))</f>
        <v>Méthoxyflurane</v>
      </c>
      <c r="J7518" s="34">
        <f>DATE(LEFT(tbl_data[[#This Row],[Date_rapport]], 4), MID(tbl_data[[#This Row],[Date_rapport]], 6, 2), RIGHT(tbl_data[[#This Row],[Date_rapport]], 2))</f>
        <v>45139</v>
      </c>
    </row>
    <row r="7519" spans="1:10" x14ac:dyDescent="0.2">
      <c r="A7519" s="28" t="s">
        <v>1219</v>
      </c>
      <c r="B7519" t="s">
        <v>3</v>
      </c>
      <c r="C7519" s="28" t="s">
        <v>1288</v>
      </c>
      <c r="D7519" t="s">
        <v>1211</v>
      </c>
      <c r="E7519" t="s">
        <v>2</v>
      </c>
      <c r="F7519" t="str">
        <f>INDEX(tbl_produits[Nom normalisé], MATCH(tbl_data[[#This Row],[Spécialité]], tbl_produits[Nom original], 0))</f>
        <v>ORACILLINE 1 000 000 UI, comprimé sécable</v>
      </c>
      <c r="G7519" t="str">
        <f>INDEX(tbl_produits[Classe nom], MATCH(tbl_data[[#This Row],[NORM_Spécialité]], tbl_produits[Nom normalisé], 0))</f>
        <v>Anti-infectieux à usage systémique</v>
      </c>
      <c r="H7519">
        <f>YEAR(tbl_data[[#This Row],[Date_rapport]])</f>
        <v>2023</v>
      </c>
      <c r="I7519" t="str">
        <f>INDEX(tbl_produits[Molécule extraite], MATCH(tbl_data[[#This Row],[NORM_Spécialité]], tbl_produits[Nom normalisé], 0))</f>
        <v>Phénoxyméthylpénicilline</v>
      </c>
      <c r="J7519" s="34">
        <f>DATE(LEFT(tbl_data[[#This Row],[Date_rapport]], 4), MID(tbl_data[[#This Row],[Date_rapport]], 6, 2), RIGHT(tbl_data[[#This Row],[Date_rapport]], 2))</f>
        <v>45139</v>
      </c>
    </row>
    <row r="7520" spans="1:10" x14ac:dyDescent="0.2">
      <c r="A7520" s="28" t="s">
        <v>1219</v>
      </c>
      <c r="B7520" t="s">
        <v>9</v>
      </c>
      <c r="C7520" s="28" t="s">
        <v>1288</v>
      </c>
      <c r="D7520" t="s">
        <v>1290</v>
      </c>
      <c r="E7520" t="s">
        <v>2</v>
      </c>
      <c r="F7520" t="str">
        <f>INDEX(tbl_produits[Nom normalisé], MATCH(tbl_data[[#This Row],[Spécialité]], tbl_produits[Nom original], 0))</f>
        <v>BICARBONATE de sodium 1,4 %, solution pour perfusion, flacon en verre de 250 ml et de 500 ml</v>
      </c>
      <c r="G7520" t="str">
        <f>INDEX(tbl_produits[Classe nom], MATCH(tbl_data[[#This Row],[NORM_Spécialité]], tbl_produits[Nom normalisé], 0))</f>
        <v>Voies digestives et métabolisme</v>
      </c>
      <c r="H7520">
        <f>YEAR(tbl_data[[#This Row],[Date_rapport]])</f>
        <v>2023</v>
      </c>
      <c r="I7520" t="str">
        <f>INDEX(tbl_produits[Molécule extraite], MATCH(tbl_data[[#This Row],[NORM_Spécialité]], tbl_produits[Nom normalisé], 0))</f>
        <v>Sodium (bicarbonate de)</v>
      </c>
      <c r="J7520" s="34">
        <f>DATE(LEFT(tbl_data[[#This Row],[Date_rapport]], 4), MID(tbl_data[[#This Row],[Date_rapport]], 6, 2), RIGHT(tbl_data[[#This Row],[Date_rapport]], 2))</f>
        <v>45139</v>
      </c>
    </row>
    <row r="7521" spans="1:10" x14ac:dyDescent="0.2">
      <c r="A7521" s="28" t="s">
        <v>1219</v>
      </c>
      <c r="B7521" t="s">
        <v>3</v>
      </c>
      <c r="C7521" s="28" t="s">
        <v>1647</v>
      </c>
      <c r="D7521" t="s">
        <v>1055</v>
      </c>
      <c r="E7521" t="s">
        <v>2</v>
      </c>
      <c r="F7521" t="str">
        <f>INDEX(tbl_produits[Nom normalisé], MATCH(tbl_data[[#This Row],[Spécialité]], tbl_produits[Nom original], 0))</f>
        <v>VFEND 40 mg/ml, poudre pour suspension buvable</v>
      </c>
      <c r="G7521" t="str">
        <f>INDEX(tbl_produits[Classe nom], MATCH(tbl_data[[#This Row],[NORM_Spécialité]], tbl_produits[Nom normalisé], 0))</f>
        <v>Anti-infectieux à usage systémique</v>
      </c>
      <c r="H7521">
        <f>YEAR(tbl_data[[#This Row],[Date_rapport]])</f>
        <v>2023</v>
      </c>
      <c r="I7521" t="str">
        <f>INDEX(tbl_produits[Molécule extraite], MATCH(tbl_data[[#This Row],[NORM_Spécialité]], tbl_produits[Nom normalisé], 0))</f>
        <v>Voriconazole</v>
      </c>
      <c r="J7521" s="34">
        <f>DATE(LEFT(tbl_data[[#This Row],[Date_rapport]], 4), MID(tbl_data[[#This Row],[Date_rapport]], 6, 2), RIGHT(tbl_data[[#This Row],[Date_rapport]], 2))</f>
        <v>45139</v>
      </c>
    </row>
    <row r="7522" spans="1:10" x14ac:dyDescent="0.2">
      <c r="A7522" s="28" t="s">
        <v>1219</v>
      </c>
      <c r="B7522" t="s">
        <v>6</v>
      </c>
      <c r="C7522" s="28" t="s">
        <v>1647</v>
      </c>
      <c r="D7522" t="s">
        <v>1669</v>
      </c>
      <c r="E7522" t="s">
        <v>1647</v>
      </c>
      <c r="F7522" t="str">
        <f>INDEX(tbl_produits[Nom normalisé], MATCH(tbl_data[[#This Row],[Spécialité]], tbl_produits[Nom original], 0))</f>
        <v>FLIXOTIDE 50 microgrammes/dose, suspension pour inhalation en flacon pressurisé</v>
      </c>
      <c r="G7522" t="str">
        <f>INDEX(tbl_produits[Classe nom], MATCH(tbl_data[[#This Row],[NORM_Spécialité]], tbl_produits[Nom normalisé], 0))</f>
        <v>Système respiratoire</v>
      </c>
      <c r="H7522">
        <f>YEAR(tbl_data[[#This Row],[Date_rapport]])</f>
        <v>2023</v>
      </c>
      <c r="I7522" t="str">
        <f>INDEX(tbl_produits[Molécule extraite], MATCH(tbl_data[[#This Row],[NORM_Spécialité]], tbl_produits[Nom normalisé], 0))</f>
        <v>Fluticasone (propionate de)</v>
      </c>
      <c r="J7522" s="34">
        <f>DATE(LEFT(tbl_data[[#This Row],[Date_rapport]], 4), MID(tbl_data[[#This Row],[Date_rapport]], 6, 2), RIGHT(tbl_data[[#This Row],[Date_rapport]], 2))</f>
        <v>45139</v>
      </c>
    </row>
    <row r="7523" spans="1:10" x14ac:dyDescent="0.2">
      <c r="A7523" s="28" t="s">
        <v>1219</v>
      </c>
      <c r="B7523" t="s">
        <v>9</v>
      </c>
      <c r="C7523" s="28" t="s">
        <v>1291</v>
      </c>
      <c r="D7523" t="s">
        <v>1292</v>
      </c>
      <c r="E7523" t="s">
        <v>2</v>
      </c>
      <c r="F7523" t="str">
        <f>INDEX(tbl_produits[Nom normalisé], MATCH(tbl_data[[#This Row],[Spécialité]], tbl_produits[Nom original], 0))</f>
        <v>COAGADEX 500 UI, poudre et solvant pour solution injectable</v>
      </c>
      <c r="G7523" t="str">
        <f>INDEX(tbl_produits[Classe nom], MATCH(tbl_data[[#This Row],[NORM_Spécialité]], tbl_produits[Nom normalisé], 0))</f>
        <v>Sang et organes hématopoïétiques</v>
      </c>
      <c r="H7523">
        <f>YEAR(tbl_data[[#This Row],[Date_rapport]])</f>
        <v>2023</v>
      </c>
      <c r="I7523" t="str">
        <f>INDEX(tbl_produits[Molécule extraite], MATCH(tbl_data[[#This Row],[NORM_Spécialité]], tbl_produits[Nom normalisé], 0))</f>
        <v>Facteur X de coagulation humain</v>
      </c>
      <c r="J7523" s="34">
        <f>DATE(LEFT(tbl_data[[#This Row],[Date_rapport]], 4), MID(tbl_data[[#This Row],[Date_rapport]], 6, 2), RIGHT(tbl_data[[#This Row],[Date_rapport]], 2))</f>
        <v>45139</v>
      </c>
    </row>
    <row r="7524" spans="1:10" x14ac:dyDescent="0.2">
      <c r="A7524" s="28" t="s">
        <v>1219</v>
      </c>
      <c r="B7524" t="s">
        <v>3</v>
      </c>
      <c r="C7524" s="28" t="s">
        <v>1961</v>
      </c>
      <c r="D7524" t="s">
        <v>1098</v>
      </c>
      <c r="E7524" t="s">
        <v>2</v>
      </c>
      <c r="F7524" t="str">
        <f>INDEX(tbl_produits[Nom normalisé], MATCH(tbl_data[[#This Row],[Spécialité]], tbl_produits[Nom original], 0))</f>
        <v>DOPACEPTIN 10 mg /ml, solution injectable en cartouche</v>
      </c>
      <c r="G7524" t="str">
        <f>INDEX(tbl_produits[Classe nom], MATCH(tbl_data[[#This Row],[NORM_Spécialité]], tbl_produits[Nom normalisé], 0))</f>
        <v>Système nerveux</v>
      </c>
      <c r="H7524">
        <f>YEAR(tbl_data[[#This Row],[Date_rapport]])</f>
        <v>2023</v>
      </c>
      <c r="I7524" t="str">
        <f>INDEX(tbl_produits[Molécule extraite], MATCH(tbl_data[[#This Row],[NORM_Spécialité]], tbl_produits[Nom normalisé], 0))</f>
        <v>Apomorphine (chlorhydrate d') hémihydraté</v>
      </c>
      <c r="J7524" s="34">
        <f>DATE(LEFT(tbl_data[[#This Row],[Date_rapport]], 4), MID(tbl_data[[#This Row],[Date_rapport]], 6, 2), RIGHT(tbl_data[[#This Row],[Date_rapport]], 2))</f>
        <v>45139</v>
      </c>
    </row>
    <row r="7525" spans="1:10" x14ac:dyDescent="0.2">
      <c r="A7525" s="28" t="s">
        <v>1219</v>
      </c>
      <c r="B7525" t="s">
        <v>6</v>
      </c>
      <c r="C7525" s="28" t="s">
        <v>1962</v>
      </c>
      <c r="D7525" t="s">
        <v>1425</v>
      </c>
      <c r="E7525" t="s">
        <v>1962</v>
      </c>
      <c r="F7525" t="str">
        <f>INDEX(tbl_produits[Nom normalisé], MATCH(tbl_data[[#This Row],[Spécialité]], tbl_produits[Nom original], 0))</f>
        <v>TIAPRIDAL 100 mg/2 ml, solution injectable</v>
      </c>
      <c r="G7525" t="str">
        <f>INDEX(tbl_produits[Classe nom], MATCH(tbl_data[[#This Row],[NORM_Spécialité]], tbl_produits[Nom normalisé], 0))</f>
        <v>Système nerveux</v>
      </c>
      <c r="H7525">
        <f>YEAR(tbl_data[[#This Row],[Date_rapport]])</f>
        <v>2023</v>
      </c>
      <c r="I7525" t="str">
        <f>INDEX(tbl_produits[Molécule extraite], MATCH(tbl_data[[#This Row],[NORM_Spécialité]], tbl_produits[Nom normalisé], 0))</f>
        <v>Tiapride (chlorhydrate de)</v>
      </c>
      <c r="J7525" s="34">
        <f>DATE(LEFT(tbl_data[[#This Row],[Date_rapport]], 4), MID(tbl_data[[#This Row],[Date_rapport]], 6, 2), RIGHT(tbl_data[[#This Row],[Date_rapport]], 2))</f>
        <v>45139</v>
      </c>
    </row>
    <row r="7526" spans="1:10" x14ac:dyDescent="0.2">
      <c r="A7526" s="28" t="s">
        <v>1219</v>
      </c>
      <c r="B7526" t="s">
        <v>6</v>
      </c>
      <c r="C7526" s="28" t="s">
        <v>1962</v>
      </c>
      <c r="D7526" t="s">
        <v>1963</v>
      </c>
      <c r="E7526" t="s">
        <v>1964</v>
      </c>
      <c r="F7526" t="str">
        <f>INDEX(tbl_produits[Nom normalisé], MATCH(tbl_data[[#This Row],[Spécialité]], tbl_produits[Nom original], 0))</f>
        <v>RIMIFON 500 mg/5 ml, solution injectable/pour perfusion</v>
      </c>
      <c r="G7526" t="str">
        <f>INDEX(tbl_produits[Classe nom], MATCH(tbl_data[[#This Row],[NORM_Spécialité]], tbl_produits[Nom normalisé], 0))</f>
        <v>Anti-infectieux à usage systémique</v>
      </c>
      <c r="H7526">
        <f>YEAR(tbl_data[[#This Row],[Date_rapport]])</f>
        <v>2023</v>
      </c>
      <c r="I7526" t="str">
        <f>INDEX(tbl_produits[Molécule extraite], MATCH(tbl_data[[#This Row],[NORM_Spécialité]], tbl_produits[Nom normalisé], 0))</f>
        <v>Isoniazide</v>
      </c>
      <c r="J7526" s="34">
        <f>DATE(LEFT(tbl_data[[#This Row],[Date_rapport]], 4), MID(tbl_data[[#This Row],[Date_rapport]], 6, 2), RIGHT(tbl_data[[#This Row],[Date_rapport]], 2))</f>
        <v>45139</v>
      </c>
    </row>
    <row r="7527" spans="1:10" x14ac:dyDescent="0.2">
      <c r="A7527" s="28" t="s">
        <v>1219</v>
      </c>
      <c r="B7527" t="s">
        <v>6</v>
      </c>
      <c r="C7527" s="28" t="s">
        <v>1965</v>
      </c>
      <c r="D7527" t="s">
        <v>1652</v>
      </c>
      <c r="E7527" t="s">
        <v>1965</v>
      </c>
      <c r="F7527" t="str">
        <f>INDEX(tbl_produits[Nom normalisé], MATCH(tbl_data[[#This Row],[Spécialité]], tbl_produits[Nom original], 0))</f>
        <v>CERNEVIT, poudre pour solution injectable ou pour perfusion</v>
      </c>
      <c r="G7527" t="str">
        <f>INDEX(tbl_produits[Classe nom], MATCH(tbl_data[[#This Row],[NORM_Spécialité]], tbl_produits[Nom normalisé], 0))</f>
        <v>Sang et organes hématopoïétiques</v>
      </c>
      <c r="H7527">
        <f>YEAR(tbl_data[[#This Row],[Date_rapport]])</f>
        <v>2023</v>
      </c>
      <c r="I7527" t="str">
        <f>INDEX(tbl_produits[Molécule extraite], MATCH(tbl_data[[#This Row],[NORM_Spécialité]], tbl_produits[Nom normalisé], 0))</f>
        <v>Association de vitamines hydrosolubles et liposolubles</v>
      </c>
      <c r="J7527" s="34">
        <f>DATE(LEFT(tbl_data[[#This Row],[Date_rapport]], 4), MID(tbl_data[[#This Row],[Date_rapport]], 6, 2), RIGHT(tbl_data[[#This Row],[Date_rapport]], 2))</f>
        <v>45139</v>
      </c>
    </row>
    <row r="7528" spans="1:10" x14ac:dyDescent="0.2">
      <c r="A7528" s="28" t="s">
        <v>1219</v>
      </c>
      <c r="B7528" t="s">
        <v>9</v>
      </c>
      <c r="C7528" s="28" t="s">
        <v>1965</v>
      </c>
      <c r="D7528" t="s">
        <v>1966</v>
      </c>
      <c r="E7528" t="s">
        <v>2</v>
      </c>
      <c r="F7528" t="str">
        <f>INDEX(tbl_produits[Nom normalisé], MATCH(tbl_data[[#This Row],[Spécialité]], tbl_produits[Nom original], 0))</f>
        <v>HYDROCORTISONE Roussel 10 mg, comprimé sécable</v>
      </c>
      <c r="G7528" t="str">
        <f>INDEX(tbl_produits[Classe nom], MATCH(tbl_data[[#This Row],[NORM_Spécialité]], tbl_produits[Nom normalisé], 0))</f>
        <v>Hormones systémiques sauf hormones sexuelles et insulines</v>
      </c>
      <c r="H7528">
        <f>YEAR(tbl_data[[#This Row],[Date_rapport]])</f>
        <v>2023</v>
      </c>
      <c r="I7528" t="str">
        <f>INDEX(tbl_produits[Molécule extraite], MATCH(tbl_data[[#This Row],[NORM_Spécialité]], tbl_produits[Nom normalisé], 0))</f>
        <v>Hydrocortisone</v>
      </c>
      <c r="J7528" s="34">
        <f>DATE(LEFT(tbl_data[[#This Row],[Date_rapport]], 4), MID(tbl_data[[#This Row],[Date_rapport]], 6, 2), RIGHT(tbl_data[[#This Row],[Date_rapport]], 2))</f>
        <v>45139</v>
      </c>
    </row>
    <row r="7529" spans="1:10" x14ac:dyDescent="0.2">
      <c r="A7529" s="28" t="s">
        <v>1219</v>
      </c>
      <c r="B7529" t="s">
        <v>6</v>
      </c>
      <c r="C7529" s="28" t="s">
        <v>1965</v>
      </c>
      <c r="D7529" t="s">
        <v>923</v>
      </c>
      <c r="E7529" t="s">
        <v>1965</v>
      </c>
      <c r="F7529" t="str">
        <f>INDEX(tbl_produits[Nom normalisé], MATCH(tbl_data[[#This Row],[Spécialité]], tbl_produits[Nom original], 0))</f>
        <v>IODURE (131I) de sodium pour thérapie curiumpharma, gélule</v>
      </c>
      <c r="G7529" t="str">
        <f>INDEX(tbl_produits[Classe nom], MATCH(tbl_data[[#This Row],[NORM_Spécialité]], tbl_produits[Nom normalisé], 0))</f>
        <v>Divers</v>
      </c>
      <c r="H7529">
        <f>YEAR(tbl_data[[#This Row],[Date_rapport]])</f>
        <v>2023</v>
      </c>
      <c r="I7529" t="str">
        <f>INDEX(tbl_produits[Molécule extraite], MATCH(tbl_data[[#This Row],[NORM_Spécialité]], tbl_produits[Nom normalisé], 0))</f>
        <v>Iodure (131I) de sodium</v>
      </c>
      <c r="J7529" s="34">
        <f>DATE(LEFT(tbl_data[[#This Row],[Date_rapport]], 4), MID(tbl_data[[#This Row],[Date_rapport]], 6, 2), RIGHT(tbl_data[[#This Row],[Date_rapport]], 2))</f>
        <v>45139</v>
      </c>
    </row>
    <row r="7530" spans="1:10" x14ac:dyDescent="0.2">
      <c r="A7530" s="28" t="s">
        <v>1219</v>
      </c>
      <c r="B7530" t="s">
        <v>3</v>
      </c>
      <c r="C7530" s="28" t="s">
        <v>1965</v>
      </c>
      <c r="D7530" t="s">
        <v>825</v>
      </c>
      <c r="E7530" t="s">
        <v>2</v>
      </c>
      <c r="F7530" t="str">
        <f>INDEX(tbl_produits[Nom normalisé], MATCH(tbl_data[[#This Row],[Spécialité]], tbl_produits[Nom original], 0))</f>
        <v>LYRICA 20 mg/ml, solution buvable</v>
      </c>
      <c r="G7530" t="str">
        <f>INDEX(tbl_produits[Classe nom], MATCH(tbl_data[[#This Row],[NORM_Spécialité]], tbl_produits[Nom normalisé], 0))</f>
        <v>Système nerveux</v>
      </c>
      <c r="H7530">
        <f>YEAR(tbl_data[[#This Row],[Date_rapport]])</f>
        <v>2023</v>
      </c>
      <c r="I7530" t="str">
        <f>INDEX(tbl_produits[Molécule extraite], MATCH(tbl_data[[#This Row],[NORM_Spécialité]], tbl_produits[Nom normalisé], 0))</f>
        <v>Prégabaline</v>
      </c>
      <c r="J7530" s="34">
        <f>DATE(LEFT(tbl_data[[#This Row],[Date_rapport]], 4), MID(tbl_data[[#This Row],[Date_rapport]], 6, 2), RIGHT(tbl_data[[#This Row],[Date_rapport]], 2))</f>
        <v>45139</v>
      </c>
    </row>
    <row r="7531" spans="1:10" x14ac:dyDescent="0.2">
      <c r="A7531" s="28" t="s">
        <v>1219</v>
      </c>
      <c r="B7531" t="s">
        <v>6</v>
      </c>
      <c r="C7531" s="28" t="s">
        <v>1965</v>
      </c>
      <c r="D7531" t="s">
        <v>1814</v>
      </c>
      <c r="E7531" t="s">
        <v>1965</v>
      </c>
      <c r="F7531" t="str">
        <f>INDEX(tbl_produits[Nom normalisé], MATCH(tbl_data[[#This Row],[Spécialité]], tbl_produits[Nom original], 0))</f>
        <v>ALFATIL LP 500 mg, comprimé pelliculé à libération prolongée</v>
      </c>
      <c r="G7531" t="str">
        <f>INDEX(tbl_produits[Classe nom], MATCH(tbl_data[[#This Row],[NORM_Spécialité]], tbl_produits[Nom normalisé], 0))</f>
        <v>Anti-infectieux à usage systémique</v>
      </c>
      <c r="H7531">
        <f>YEAR(tbl_data[[#This Row],[Date_rapport]])</f>
        <v>2023</v>
      </c>
      <c r="I7531" t="str">
        <f>INDEX(tbl_produits[Molécule extraite], MATCH(tbl_data[[#This Row],[NORM_Spécialité]], tbl_produits[Nom normalisé], 0))</f>
        <v>Céfaclor</v>
      </c>
      <c r="J7531" s="34">
        <f>DATE(LEFT(tbl_data[[#This Row],[Date_rapport]], 4), MID(tbl_data[[#This Row],[Date_rapport]], 6, 2), RIGHT(tbl_data[[#This Row],[Date_rapport]], 2))</f>
        <v>45139</v>
      </c>
    </row>
    <row r="7532" spans="1:10" x14ac:dyDescent="0.2">
      <c r="A7532" s="28" t="s">
        <v>1219</v>
      </c>
      <c r="B7532" t="s">
        <v>9</v>
      </c>
      <c r="C7532" s="28" t="s">
        <v>1293</v>
      </c>
      <c r="D7532" t="s">
        <v>1161</v>
      </c>
      <c r="E7532" t="s">
        <v>2</v>
      </c>
      <c r="F7532" t="str">
        <f>INDEX(tbl_produits[Nom normalisé], MATCH(tbl_data[[#This Row],[Spécialité]], tbl_produits[Nom original], 0))</f>
        <v>NOVORAPID 100 U/ml, solution injectable</v>
      </c>
      <c r="G7532" t="str">
        <f>INDEX(tbl_produits[Classe nom], MATCH(tbl_data[[#This Row],[NORM_Spécialité]], tbl_produits[Nom normalisé], 0))</f>
        <v>Voies digestives et métabolisme</v>
      </c>
      <c r="H7532">
        <f>YEAR(tbl_data[[#This Row],[Date_rapport]])</f>
        <v>2023</v>
      </c>
      <c r="I7532" t="str">
        <f>INDEX(tbl_produits[Molécule extraite], MATCH(tbl_data[[#This Row],[NORM_Spécialité]], tbl_produits[Nom normalisé], 0))</f>
        <v>Insuline (Aspartate)</v>
      </c>
      <c r="J7532" s="34">
        <f>DATE(LEFT(tbl_data[[#This Row],[Date_rapport]], 4), MID(tbl_data[[#This Row],[Date_rapport]], 6, 2), RIGHT(tbl_data[[#This Row],[Date_rapport]], 2))</f>
        <v>45139</v>
      </c>
    </row>
    <row r="7533" spans="1:10" x14ac:dyDescent="0.2">
      <c r="A7533" s="28" t="s">
        <v>1219</v>
      </c>
      <c r="B7533" t="s">
        <v>6</v>
      </c>
      <c r="C7533" s="28" t="s">
        <v>1293</v>
      </c>
      <c r="D7533" t="s">
        <v>1967</v>
      </c>
      <c r="E7533" t="s">
        <v>1968</v>
      </c>
      <c r="F7533" t="str">
        <f>INDEX(tbl_produits[Nom normalisé], MATCH(tbl_data[[#This Row],[Spécialité]], tbl_produits[Nom original], 0))</f>
        <v>UMATROPE, poudre et solvant pour solution injectable</v>
      </c>
      <c r="G7533" t="str">
        <f>INDEX(tbl_produits[Classe nom], MATCH(tbl_data[[#This Row],[NORM_Spécialité]], tbl_produits[Nom normalisé], 0))</f>
        <v>Hormones systémiques sauf hormones sexuelles et insulines</v>
      </c>
      <c r="H7533">
        <f>YEAR(tbl_data[[#This Row],[Date_rapport]])</f>
        <v>2023</v>
      </c>
      <c r="I7533" t="str">
        <f>INDEX(tbl_produits[Molécule extraite], MATCH(tbl_data[[#This Row],[NORM_Spécialité]], tbl_produits[Nom normalisé], 0))</f>
        <v>Somatropine</v>
      </c>
      <c r="J7533" s="34">
        <f>DATE(LEFT(tbl_data[[#This Row],[Date_rapport]], 4), MID(tbl_data[[#This Row],[Date_rapport]], 6, 2), RIGHT(tbl_data[[#This Row],[Date_rapport]], 2))</f>
        <v>45139</v>
      </c>
    </row>
    <row r="7534" spans="1:10" x14ac:dyDescent="0.2">
      <c r="A7534" s="28" t="s">
        <v>1219</v>
      </c>
      <c r="B7534" t="s">
        <v>6</v>
      </c>
      <c r="C7534" s="28" t="s">
        <v>1293</v>
      </c>
      <c r="D7534" t="s">
        <v>1752</v>
      </c>
      <c r="E7534" t="s">
        <v>1293</v>
      </c>
      <c r="F7534" t="str">
        <f>INDEX(tbl_produits[Nom normalisé], MATCH(tbl_data[[#This Row],[Spécialité]], tbl_produits[Nom original], 0))</f>
        <v>FRAXIPARINE et Fraxodi Viatris, solution injectable en seringue pré-remplie</v>
      </c>
      <c r="G7534" t="str">
        <f>INDEX(tbl_produits[Classe nom], MATCH(tbl_data[[#This Row],[NORM_Spécialité]], tbl_produits[Nom normalisé], 0))</f>
        <v>Sang et organes hématopoïétiques</v>
      </c>
      <c r="H7534">
        <f>YEAR(tbl_data[[#This Row],[Date_rapport]])</f>
        <v>2023</v>
      </c>
      <c r="I7534" t="str">
        <f>INDEX(tbl_produits[Molécule extraite], MATCH(tbl_data[[#This Row],[NORM_Spécialité]], tbl_produits[Nom normalisé], 0))</f>
        <v>Nadroparine calcique</v>
      </c>
      <c r="J7534" s="34">
        <f>DATE(LEFT(tbl_data[[#This Row],[Date_rapport]], 4), MID(tbl_data[[#This Row],[Date_rapport]], 6, 2), RIGHT(tbl_data[[#This Row],[Date_rapport]], 2))</f>
        <v>45139</v>
      </c>
    </row>
    <row r="7535" spans="1:10" x14ac:dyDescent="0.2">
      <c r="A7535" s="28" t="s">
        <v>1219</v>
      </c>
      <c r="B7535" t="s">
        <v>6</v>
      </c>
      <c r="C7535" s="28" t="s">
        <v>1293</v>
      </c>
      <c r="D7535" t="s">
        <v>1038</v>
      </c>
      <c r="E7535" t="s">
        <v>1293</v>
      </c>
      <c r="F7535" t="str">
        <f>INDEX(tbl_produits[Nom normalisé], MATCH(tbl_data[[#This Row],[Spécialité]], tbl_produits[Nom original], 0))</f>
        <v>HYDREA 500 mg, gélule</v>
      </c>
      <c r="G7535" t="str">
        <f>INDEX(tbl_produits[Classe nom], MATCH(tbl_data[[#This Row],[NORM_Spécialité]], tbl_produits[Nom normalisé], 0))</f>
        <v>Antinéoplasiques et immunomodulateurs</v>
      </c>
      <c r="H7535">
        <f>YEAR(tbl_data[[#This Row],[Date_rapport]])</f>
        <v>2023</v>
      </c>
      <c r="I7535" t="str">
        <f>INDEX(tbl_produits[Molécule extraite], MATCH(tbl_data[[#This Row],[NORM_Spécialité]], tbl_produits[Nom normalisé], 0))</f>
        <v>Hydroxycarbamide</v>
      </c>
      <c r="J7535" s="34">
        <f>DATE(LEFT(tbl_data[[#This Row],[Date_rapport]], 4), MID(tbl_data[[#This Row],[Date_rapport]], 6, 2), RIGHT(tbl_data[[#This Row],[Date_rapport]], 2))</f>
        <v>45139</v>
      </c>
    </row>
    <row r="7536" spans="1:10" x14ac:dyDescent="0.2">
      <c r="A7536" s="28" t="s">
        <v>1219</v>
      </c>
      <c r="B7536" t="s">
        <v>9</v>
      </c>
      <c r="C7536" s="28" t="s">
        <v>1293</v>
      </c>
      <c r="D7536" t="s">
        <v>1086</v>
      </c>
      <c r="E7536" t="s">
        <v>2</v>
      </c>
      <c r="F7536" t="str">
        <f>INDEX(tbl_produits[Nom normalisé], MATCH(tbl_data[[#This Row],[Spécialité]], tbl_produits[Nom original], 0))</f>
        <v>MESOCAINE 50 mg/5 ml, solution injectable</v>
      </c>
      <c r="G7536" t="str">
        <f>INDEX(tbl_produits[Classe nom], MATCH(tbl_data[[#This Row],[NORM_Spécialité]], tbl_produits[Nom normalisé], 0))</f>
        <v>Système nerveux</v>
      </c>
      <c r="H7536">
        <f>YEAR(tbl_data[[#This Row],[Date_rapport]])</f>
        <v>2023</v>
      </c>
      <c r="I7536" t="str">
        <f>INDEX(tbl_produits[Molécule extraite], MATCH(tbl_data[[#This Row],[NORM_Spécialité]], tbl_produits[Nom normalisé], 0))</f>
        <v>Lidocaïne</v>
      </c>
      <c r="J7536" s="34">
        <f>DATE(LEFT(tbl_data[[#This Row],[Date_rapport]], 4), MID(tbl_data[[#This Row],[Date_rapport]], 6, 2), RIGHT(tbl_data[[#This Row],[Date_rapport]], 2))</f>
        <v>45139</v>
      </c>
    </row>
    <row r="7537" spans="1:10" x14ac:dyDescent="0.2">
      <c r="A7537" s="28" t="s">
        <v>1219</v>
      </c>
      <c r="B7537" t="s">
        <v>6</v>
      </c>
      <c r="C7537" s="28" t="s">
        <v>1293</v>
      </c>
      <c r="D7537" t="s">
        <v>1839</v>
      </c>
      <c r="E7537" t="s">
        <v>1293</v>
      </c>
      <c r="F7537" t="str">
        <f>INDEX(tbl_produits[Nom normalisé], MATCH(tbl_data[[#This Row],[Spécialité]], tbl_produits[Nom original], 0))</f>
        <v>FLUTIFORM 125 microgrammes/5 microgrammes par dose, suspension pour inhalation en flacon pressurisé</v>
      </c>
      <c r="G7537" t="str">
        <f>INDEX(tbl_produits[Classe nom], MATCH(tbl_data[[#This Row],[NORM_Spécialité]], tbl_produits[Nom normalisé], 0))</f>
        <v>Système respiratoire</v>
      </c>
      <c r="H7537">
        <f>YEAR(tbl_data[[#This Row],[Date_rapport]])</f>
        <v>2023</v>
      </c>
      <c r="I7537" t="str">
        <f>INDEX(tbl_produits[Molécule extraite], MATCH(tbl_data[[#This Row],[NORM_Spécialité]], tbl_produits[Nom normalisé], 0))</f>
        <v>Fluticasone (propionate de), formotérol (fumarate de) dihydraté</v>
      </c>
      <c r="J7537" s="34">
        <f>DATE(LEFT(tbl_data[[#This Row],[Date_rapport]], 4), MID(tbl_data[[#This Row],[Date_rapport]], 6, 2), RIGHT(tbl_data[[#This Row],[Date_rapport]], 2))</f>
        <v>45139</v>
      </c>
    </row>
    <row r="7538" spans="1:10" x14ac:dyDescent="0.2">
      <c r="A7538" s="28" t="s">
        <v>1219</v>
      </c>
      <c r="B7538" t="s">
        <v>9</v>
      </c>
      <c r="C7538" s="28" t="s">
        <v>1293</v>
      </c>
      <c r="D7538" t="s">
        <v>1116</v>
      </c>
      <c r="E7538" t="s">
        <v>2</v>
      </c>
      <c r="F7538" t="str">
        <f>INDEX(tbl_produits[Nom normalisé], MATCH(tbl_data[[#This Row],[Spécialité]], tbl_produits[Nom original], 0))</f>
        <v>GLUCAGEN 1 mg/ml, poudre et solvant pour solution injectable</v>
      </c>
      <c r="G7538" t="str">
        <f>INDEX(tbl_produits[Classe nom], MATCH(tbl_data[[#This Row],[NORM_Spécialité]], tbl_produits[Nom normalisé], 0))</f>
        <v>Hormones systémiques sauf hormones sexuelles et insulines</v>
      </c>
      <c r="H7538">
        <f>YEAR(tbl_data[[#This Row],[Date_rapport]])</f>
        <v>2023</v>
      </c>
      <c r="I7538" t="str">
        <f>INDEX(tbl_produits[Molécule extraite], MATCH(tbl_data[[#This Row],[NORM_Spécialité]], tbl_produits[Nom normalisé], 0))</f>
        <v>Glucagon</v>
      </c>
      <c r="J7538" s="34">
        <f>DATE(LEFT(tbl_data[[#This Row],[Date_rapport]], 4), MID(tbl_data[[#This Row],[Date_rapport]], 6, 2), RIGHT(tbl_data[[#This Row],[Date_rapport]], 2))</f>
        <v>45139</v>
      </c>
    </row>
    <row r="7539" spans="1:10" x14ac:dyDescent="0.2">
      <c r="A7539" s="28" t="s">
        <v>1219</v>
      </c>
      <c r="B7539" t="s">
        <v>9</v>
      </c>
      <c r="C7539" s="28" t="s">
        <v>1293</v>
      </c>
      <c r="D7539" t="s">
        <v>1294</v>
      </c>
      <c r="E7539" t="s">
        <v>2</v>
      </c>
      <c r="F7539" t="str">
        <f>INDEX(tbl_produits[Nom normalisé], MATCH(tbl_data[[#This Row],[Spécialité]], tbl_produits[Nom original], 0))</f>
        <v>GLUCAGEN Kit 1 mg/ml, poudre et solvant pour solution injectable</v>
      </c>
      <c r="G7539" t="str">
        <f>INDEX(tbl_produits[Classe nom], MATCH(tbl_data[[#This Row],[NORM_Spécialité]], tbl_produits[Nom normalisé], 0))</f>
        <v>Hormones systémiques sauf hormones sexuelles et insulines</v>
      </c>
      <c r="H7539">
        <f>YEAR(tbl_data[[#This Row],[Date_rapport]])</f>
        <v>2023</v>
      </c>
      <c r="I7539" t="str">
        <f>INDEX(tbl_produits[Molécule extraite], MATCH(tbl_data[[#This Row],[NORM_Spécialité]], tbl_produits[Nom normalisé], 0))</f>
        <v>Glucagon</v>
      </c>
      <c r="J7539" s="34">
        <f>DATE(LEFT(tbl_data[[#This Row],[Date_rapport]], 4), MID(tbl_data[[#This Row],[Date_rapport]], 6, 2), RIGHT(tbl_data[[#This Row],[Date_rapport]], 2))</f>
        <v>45139</v>
      </c>
    </row>
    <row r="7540" spans="1:10" x14ac:dyDescent="0.2">
      <c r="A7540" s="28" t="s">
        <v>1219</v>
      </c>
      <c r="B7540" t="s">
        <v>9</v>
      </c>
      <c r="C7540" s="28" t="s">
        <v>1969</v>
      </c>
      <c r="D7540" t="s">
        <v>1970</v>
      </c>
      <c r="E7540" t="s">
        <v>2</v>
      </c>
      <c r="F7540" t="str">
        <f>INDEX(tbl_produits[Nom normalisé], MATCH(tbl_data[[#This Row],[Spécialité]], tbl_produits[Nom original], 0))</f>
        <v>ANAPEN 300 microgrammes et 500 microgrammes /0,3 ml, solution injectable en seringue préremplie</v>
      </c>
      <c r="G7540" t="str">
        <f>INDEX(tbl_produits[Classe nom], MATCH(tbl_data[[#This Row],[NORM_Spécialité]], tbl_produits[Nom normalisé], 0))</f>
        <v>Système cardiovasculaire</v>
      </c>
      <c r="H7540">
        <f>YEAR(tbl_data[[#This Row],[Date_rapport]])</f>
        <v>2023</v>
      </c>
      <c r="I7540" t="str">
        <f>INDEX(tbl_produits[Molécule extraite], MATCH(tbl_data[[#This Row],[NORM_Spécialité]], tbl_produits[Nom normalisé], 0))</f>
        <v>Adrénaline</v>
      </c>
      <c r="J7540" s="34">
        <f>DATE(LEFT(tbl_data[[#This Row],[Date_rapport]], 4), MID(tbl_data[[#This Row],[Date_rapport]], 6, 2), RIGHT(tbl_data[[#This Row],[Date_rapport]], 2))</f>
        <v>45139</v>
      </c>
    </row>
    <row r="7541" spans="1:10" x14ac:dyDescent="0.2">
      <c r="A7541" s="28" t="s">
        <v>1219</v>
      </c>
      <c r="B7541" t="s">
        <v>9</v>
      </c>
      <c r="C7541" s="28" t="s">
        <v>1969</v>
      </c>
      <c r="D7541" t="s">
        <v>1971</v>
      </c>
      <c r="E7541" t="s">
        <v>2</v>
      </c>
      <c r="F7541" t="str">
        <f>INDEX(tbl_produits[Nom normalisé], MATCH(tbl_data[[#This Row],[Spécialité]], tbl_produits[Nom original], 0))</f>
        <v>EPIPEN 0,30 mg/0,3 ml, solution injectable en stylo pré-rempli</v>
      </c>
      <c r="G7541" t="str">
        <f>INDEX(tbl_produits[Classe nom], MATCH(tbl_data[[#This Row],[NORM_Spécialité]], tbl_produits[Nom normalisé], 0))</f>
        <v>Système cardiovasculaire</v>
      </c>
      <c r="H7541">
        <f>YEAR(tbl_data[[#This Row],[Date_rapport]])</f>
        <v>2023</v>
      </c>
      <c r="I7541" t="str">
        <f>INDEX(tbl_produits[Molécule extraite], MATCH(tbl_data[[#This Row],[NORM_Spécialité]], tbl_produits[Nom normalisé], 0))</f>
        <v>Adrénaline</v>
      </c>
      <c r="J7541" s="34">
        <f>DATE(LEFT(tbl_data[[#This Row],[Date_rapport]], 4), MID(tbl_data[[#This Row],[Date_rapport]], 6, 2), RIGHT(tbl_data[[#This Row],[Date_rapport]], 2))</f>
        <v>45139</v>
      </c>
    </row>
    <row r="7542" spans="1:10" x14ac:dyDescent="0.2">
      <c r="A7542" s="28" t="s">
        <v>1219</v>
      </c>
      <c r="B7542" t="s">
        <v>9</v>
      </c>
      <c r="C7542" s="28" t="s">
        <v>1969</v>
      </c>
      <c r="D7542" t="s">
        <v>1972</v>
      </c>
      <c r="E7542" t="s">
        <v>2</v>
      </c>
      <c r="F7542" t="str">
        <f>INDEX(tbl_produits[Nom normalisé], MATCH(tbl_data[[#This Row],[Spécialité]], tbl_produits[Nom original], 0))</f>
        <v>JEXT 300 microgrammes, solution injectable en stylo prérempli</v>
      </c>
      <c r="G7542" t="str">
        <f>INDEX(tbl_produits[Classe nom], MATCH(tbl_data[[#This Row],[NORM_Spécialité]], tbl_produits[Nom normalisé], 0))</f>
        <v>Système cardiovasculaire</v>
      </c>
      <c r="H7542">
        <f>YEAR(tbl_data[[#This Row],[Date_rapport]])</f>
        <v>2023</v>
      </c>
      <c r="I7542" t="str">
        <f>INDEX(tbl_produits[Molécule extraite], MATCH(tbl_data[[#This Row],[NORM_Spécialité]], tbl_produits[Nom normalisé], 0))</f>
        <v>Adrénaline</v>
      </c>
      <c r="J7542" s="34">
        <f>DATE(LEFT(tbl_data[[#This Row],[Date_rapport]], 4), MID(tbl_data[[#This Row],[Date_rapport]], 6, 2), RIGHT(tbl_data[[#This Row],[Date_rapport]], 2))</f>
        <v>45139</v>
      </c>
    </row>
    <row r="7543" spans="1:10" x14ac:dyDescent="0.2">
      <c r="A7543" s="28" t="s">
        <v>1219</v>
      </c>
      <c r="B7543" t="s">
        <v>3</v>
      </c>
      <c r="C7543" s="28" t="s">
        <v>1969</v>
      </c>
      <c r="D7543" t="s">
        <v>1973</v>
      </c>
      <c r="E7543" t="s">
        <v>2</v>
      </c>
      <c r="F7543" t="str">
        <f>INDEX(tbl_produits[Nom normalisé], MATCH(tbl_data[[#This Row],[Spécialité]], tbl_produits[Nom original], 0))</f>
        <v>EMERADE 300 et 500 microgrammes, solution injectable en stylo prérempli</v>
      </c>
      <c r="G7543" t="str">
        <f>INDEX(tbl_produits[Classe nom], MATCH(tbl_data[[#This Row],[NORM_Spécialité]], tbl_produits[Nom normalisé], 0))</f>
        <v>Système cardiovasculaire</v>
      </c>
      <c r="H7543">
        <f>YEAR(tbl_data[[#This Row],[Date_rapport]])</f>
        <v>2023</v>
      </c>
      <c r="I7543" t="str">
        <f>INDEX(tbl_produits[Molécule extraite], MATCH(tbl_data[[#This Row],[NORM_Spécialité]], tbl_produits[Nom normalisé], 0))</f>
        <v>Adrénaline</v>
      </c>
      <c r="J7543" s="34">
        <f>DATE(LEFT(tbl_data[[#This Row],[Date_rapport]], 4), MID(tbl_data[[#This Row],[Date_rapport]], 6, 2), RIGHT(tbl_data[[#This Row],[Date_rapport]], 2))</f>
        <v>45139</v>
      </c>
    </row>
    <row r="7544" spans="1:10" x14ac:dyDescent="0.2">
      <c r="A7544" s="28" t="s">
        <v>1219</v>
      </c>
      <c r="B7544" t="s">
        <v>9</v>
      </c>
      <c r="C7544" s="28" t="s">
        <v>1295</v>
      </c>
      <c r="D7544" t="s">
        <v>1148</v>
      </c>
      <c r="E7544" t="s">
        <v>2</v>
      </c>
      <c r="F7544" t="str">
        <f>INDEX(tbl_produits[Nom normalisé], MATCH(tbl_data[[#This Row],[Spécialité]], tbl_produits[Nom original], 0))</f>
        <v>ARIXTRA 2,5 mg/0,5 ml, solution injectable en seringue pré-remplie, boîte 2 et 7 seringues</v>
      </c>
      <c r="G7544" t="str">
        <f>INDEX(tbl_produits[Classe nom], MATCH(tbl_data[[#This Row],[NORM_Spécialité]], tbl_produits[Nom normalisé], 0))</f>
        <v>Sang et organes hématopoïétiques</v>
      </c>
      <c r="H7544">
        <f>YEAR(tbl_data[[#This Row],[Date_rapport]])</f>
        <v>2023</v>
      </c>
      <c r="I7544" t="str">
        <f>INDEX(tbl_produits[Molécule extraite], MATCH(tbl_data[[#This Row],[NORM_Spécialité]], tbl_produits[Nom normalisé], 0))</f>
        <v>Fondaparinux</v>
      </c>
      <c r="J7544" s="34">
        <f>DATE(LEFT(tbl_data[[#This Row],[Date_rapport]], 4), MID(tbl_data[[#This Row],[Date_rapport]], 6, 2), RIGHT(tbl_data[[#This Row],[Date_rapport]], 2))</f>
        <v>45139</v>
      </c>
    </row>
    <row r="7545" spans="1:10" x14ac:dyDescent="0.2">
      <c r="A7545" s="28" t="s">
        <v>1219</v>
      </c>
      <c r="B7545" t="s">
        <v>9</v>
      </c>
      <c r="C7545" s="28" t="s">
        <v>1295</v>
      </c>
      <c r="D7545" t="s">
        <v>1974</v>
      </c>
      <c r="E7545" t="s">
        <v>2</v>
      </c>
      <c r="F7545" t="str">
        <f>INDEX(tbl_produits[Nom normalisé], MATCH(tbl_data[[#This Row],[Spécialité]], tbl_produits[Nom original], 0))</f>
        <v>SPÉCIALITÉS à base de clozapine 100 mg, comprimé sécable</v>
      </c>
      <c r="G7545" t="str">
        <f>INDEX(tbl_produits[Classe nom], MATCH(tbl_data[[#This Row],[NORM_Spécialité]], tbl_produits[Nom normalisé], 0))</f>
        <v>Système nerveux</v>
      </c>
      <c r="H7545">
        <f>YEAR(tbl_data[[#This Row],[Date_rapport]])</f>
        <v>2023</v>
      </c>
      <c r="I7545" t="str">
        <f>INDEX(tbl_produits[Molécule extraite], MATCH(tbl_data[[#This Row],[NORM_Spécialité]], tbl_produits[Nom normalisé], 0))</f>
        <v>Clozapine</v>
      </c>
      <c r="J7545" s="34">
        <f>DATE(LEFT(tbl_data[[#This Row],[Date_rapport]], 4), MID(tbl_data[[#This Row],[Date_rapport]], 6, 2), RIGHT(tbl_data[[#This Row],[Date_rapport]], 2))</f>
        <v>45139</v>
      </c>
    </row>
    <row r="7546" spans="1:10" x14ac:dyDescent="0.2">
      <c r="A7546" s="28" t="s">
        <v>1219</v>
      </c>
      <c r="B7546" t="s">
        <v>9</v>
      </c>
      <c r="C7546" s="28" t="s">
        <v>1295</v>
      </c>
      <c r="D7546" t="s">
        <v>1296</v>
      </c>
      <c r="E7546" t="s">
        <v>2</v>
      </c>
      <c r="F7546" t="str">
        <f>INDEX(tbl_produits[Nom normalisé], MATCH(tbl_data[[#This Row],[Spécialité]], tbl_produits[Nom original], 0))</f>
        <v>KAYEXALATE, poudre pour suspension orale et rectale</v>
      </c>
      <c r="G7546" t="str">
        <f>INDEX(tbl_produits[Classe nom], MATCH(tbl_data[[#This Row],[NORM_Spécialité]], tbl_produits[Nom normalisé], 0))</f>
        <v>Divers</v>
      </c>
      <c r="H7546">
        <f>YEAR(tbl_data[[#This Row],[Date_rapport]])</f>
        <v>2023</v>
      </c>
      <c r="I7546" t="str">
        <f>INDEX(tbl_produits[Molécule extraite], MATCH(tbl_data[[#This Row],[NORM_Spécialité]], tbl_produits[Nom normalisé], 0))</f>
        <v>Sodium (polystyrène sulfonate de)</v>
      </c>
      <c r="J7546" s="34">
        <f>DATE(LEFT(tbl_data[[#This Row],[Date_rapport]], 4), MID(tbl_data[[#This Row],[Date_rapport]], 6, 2), RIGHT(tbl_data[[#This Row],[Date_rapport]], 2))</f>
        <v>45139</v>
      </c>
    </row>
    <row r="7547" spans="1:10" x14ac:dyDescent="0.2">
      <c r="A7547" s="28" t="s">
        <v>1219</v>
      </c>
      <c r="B7547" t="s">
        <v>3</v>
      </c>
      <c r="C7547" s="28" t="s">
        <v>1295</v>
      </c>
      <c r="D7547" t="s">
        <v>1143</v>
      </c>
      <c r="E7547" t="s">
        <v>2</v>
      </c>
      <c r="F7547" t="str">
        <f>INDEX(tbl_produits[Nom normalisé], MATCH(tbl_data[[#This Row],[Spécialité]], tbl_produits[Nom original], 0))</f>
        <v>IRINOTECAN Sun 1,5 mg/ml, solution pour perfusion, poche de 220 mL</v>
      </c>
      <c r="G7547" t="str">
        <f>INDEX(tbl_produits[Classe nom], MATCH(tbl_data[[#This Row],[NORM_Spécialité]], tbl_produits[Nom normalisé], 0))</f>
        <v>Antinéoplasiques et immunomodulateurs</v>
      </c>
      <c r="H7547">
        <f>YEAR(tbl_data[[#This Row],[Date_rapport]])</f>
        <v>2023</v>
      </c>
      <c r="I7547" t="str">
        <f>INDEX(tbl_produits[Molécule extraite], MATCH(tbl_data[[#This Row],[NORM_Spécialité]], tbl_produits[Nom normalisé], 0))</f>
        <v>Irinotécan (chlorhydrate d') trihydraté</v>
      </c>
      <c r="J7547" s="34">
        <f>DATE(LEFT(tbl_data[[#This Row],[Date_rapport]], 4), MID(tbl_data[[#This Row],[Date_rapport]], 6, 2), RIGHT(tbl_data[[#This Row],[Date_rapport]], 2))</f>
        <v>45139</v>
      </c>
    </row>
    <row r="7548" spans="1:10" x14ac:dyDescent="0.2">
      <c r="A7548" s="28" t="s">
        <v>1219</v>
      </c>
      <c r="B7548" t="s">
        <v>6</v>
      </c>
      <c r="C7548" s="28" t="s">
        <v>1295</v>
      </c>
      <c r="D7548" t="s">
        <v>1790</v>
      </c>
      <c r="E7548" t="s">
        <v>1295</v>
      </c>
      <c r="F7548" t="str">
        <f>INDEX(tbl_produits[Nom normalisé], MATCH(tbl_data[[#This Row],[Spécialité]], tbl_produits[Nom original], 0))</f>
        <v>PROLEUKIN 18 millions U.I., poudre pour solution injectable</v>
      </c>
      <c r="G7548" t="str">
        <f>INDEX(tbl_produits[Classe nom], MATCH(tbl_data[[#This Row],[NORM_Spécialité]], tbl_produits[Nom normalisé], 0))</f>
        <v>Antinéoplasiques et immunomodulateurs</v>
      </c>
      <c r="H7548">
        <f>YEAR(tbl_data[[#This Row],[Date_rapport]])</f>
        <v>2023</v>
      </c>
      <c r="I7548" t="str">
        <f>INDEX(tbl_produits[Molécule extraite], MATCH(tbl_data[[#This Row],[NORM_Spécialité]], tbl_produits[Nom normalisé], 0))</f>
        <v>Aldesleukine</v>
      </c>
      <c r="J7548" s="34">
        <f>DATE(LEFT(tbl_data[[#This Row],[Date_rapport]], 4), MID(tbl_data[[#This Row],[Date_rapport]], 6, 2), RIGHT(tbl_data[[#This Row],[Date_rapport]], 2))</f>
        <v>45139</v>
      </c>
    </row>
    <row r="7549" spans="1:10" x14ac:dyDescent="0.2">
      <c r="A7549" s="28" t="s">
        <v>1219</v>
      </c>
      <c r="B7549" t="s">
        <v>6</v>
      </c>
      <c r="C7549" s="28" t="s">
        <v>1295</v>
      </c>
      <c r="D7549" t="s">
        <v>904</v>
      </c>
      <c r="E7549" t="s">
        <v>1297</v>
      </c>
      <c r="F7549" t="str">
        <f>INDEX(tbl_produits[Nom normalisé], MATCH(tbl_data[[#This Row],[Spécialité]], tbl_produits[Nom original], 0))</f>
        <v>TILDIEM 25 mg, poudre et solution pour préparation injectable I.V.</v>
      </c>
      <c r="G7549" t="str">
        <f>INDEX(tbl_produits[Classe nom], MATCH(tbl_data[[#This Row],[NORM_Spécialité]], tbl_produits[Nom normalisé], 0))</f>
        <v>Système cardiovasculaire</v>
      </c>
      <c r="H7549">
        <f>YEAR(tbl_data[[#This Row],[Date_rapport]])</f>
        <v>2023</v>
      </c>
      <c r="I7549" t="str">
        <f>INDEX(tbl_produits[Molécule extraite], MATCH(tbl_data[[#This Row],[NORM_Spécialité]], tbl_produits[Nom normalisé], 0))</f>
        <v>Diltiazem (chlorhydrate de)</v>
      </c>
      <c r="J7549" s="34">
        <f>DATE(LEFT(tbl_data[[#This Row],[Date_rapport]], 4), MID(tbl_data[[#This Row],[Date_rapport]], 6, 2), RIGHT(tbl_data[[#This Row],[Date_rapport]], 2))</f>
        <v>45139</v>
      </c>
    </row>
    <row r="7550" spans="1:10" x14ac:dyDescent="0.2">
      <c r="A7550" s="28" t="s">
        <v>1219</v>
      </c>
      <c r="B7550" t="s">
        <v>6</v>
      </c>
      <c r="C7550" s="28" t="s">
        <v>1297</v>
      </c>
      <c r="D7550" t="s">
        <v>1785</v>
      </c>
      <c r="E7550" t="s">
        <v>1297</v>
      </c>
      <c r="F7550" t="str">
        <f>INDEX(tbl_produits[Nom normalisé], MATCH(tbl_data[[#This Row],[Spécialité]], tbl_produits[Nom original], 0))</f>
        <v>SIVEXTRO 200 mg, comprimé pelliculé</v>
      </c>
      <c r="G7550" t="str">
        <f>INDEX(tbl_produits[Classe nom], MATCH(tbl_data[[#This Row],[NORM_Spécialité]], tbl_produits[Nom normalisé], 0))</f>
        <v>Anti-infectieux à usage systémique</v>
      </c>
      <c r="H7550">
        <f>YEAR(tbl_data[[#This Row],[Date_rapport]])</f>
        <v>2023</v>
      </c>
      <c r="I7550" t="str">
        <f>INDEX(tbl_produits[Molécule extraite], MATCH(tbl_data[[#This Row],[NORM_Spécialité]], tbl_produits[Nom normalisé], 0))</f>
        <v>Tédizolid (phosphate de)</v>
      </c>
      <c r="J7550" s="34">
        <f>DATE(LEFT(tbl_data[[#This Row],[Date_rapport]], 4), MID(tbl_data[[#This Row],[Date_rapport]], 6, 2), RIGHT(tbl_data[[#This Row],[Date_rapport]], 2))</f>
        <v>45139</v>
      </c>
    </row>
    <row r="7551" spans="1:10" x14ac:dyDescent="0.2">
      <c r="A7551" s="28" t="s">
        <v>1219</v>
      </c>
      <c r="B7551" t="s">
        <v>3</v>
      </c>
      <c r="C7551" s="28" t="s">
        <v>1297</v>
      </c>
      <c r="D7551" t="s">
        <v>1298</v>
      </c>
      <c r="E7551" t="s">
        <v>2</v>
      </c>
      <c r="F7551" t="str">
        <f>INDEX(tbl_produits[Nom normalisé], MATCH(tbl_data[[#This Row],[Spécialité]], tbl_produits[Nom original], 0))</f>
        <v>HYCAMTIN 0.25 mg et 1 mg,  gélule</v>
      </c>
      <c r="G7551" t="str">
        <f>INDEX(tbl_produits[Classe nom], MATCH(tbl_data[[#This Row],[NORM_Spécialité]], tbl_produits[Nom normalisé], 0))</f>
        <v>Antinéoplasiques et immunomodulateurs</v>
      </c>
      <c r="H7551">
        <f>YEAR(tbl_data[[#This Row],[Date_rapport]])</f>
        <v>2023</v>
      </c>
      <c r="I7551" t="str">
        <f>INDEX(tbl_produits[Molécule extraite], MATCH(tbl_data[[#This Row],[NORM_Spécialité]], tbl_produits[Nom normalisé], 0))</f>
        <v>Topotécane (chlorhydrate de)</v>
      </c>
      <c r="J7551" s="34">
        <f>DATE(LEFT(tbl_data[[#This Row],[Date_rapport]], 4), MID(tbl_data[[#This Row],[Date_rapport]], 6, 2), RIGHT(tbl_data[[#This Row],[Date_rapport]], 2))</f>
        <v>45139</v>
      </c>
    </row>
    <row r="7552" spans="1:10" x14ac:dyDescent="0.2">
      <c r="A7552" s="28" t="s">
        <v>1219</v>
      </c>
      <c r="B7552" t="s">
        <v>9</v>
      </c>
      <c r="C7552" s="28" t="s">
        <v>1297</v>
      </c>
      <c r="D7552" t="s">
        <v>1214</v>
      </c>
      <c r="E7552" t="s">
        <v>2</v>
      </c>
      <c r="F7552" t="str">
        <f>INDEX(tbl_produits[Nom normalisé], MATCH(tbl_data[[#This Row],[Spécialité]], tbl_produits[Nom original], 0))</f>
        <v>SABRIL 500 mg, granulés pour solution buvable en sachet-dose</v>
      </c>
      <c r="G7552" t="str">
        <f>INDEX(tbl_produits[Classe nom], MATCH(tbl_data[[#This Row],[NORM_Spécialité]], tbl_produits[Nom normalisé], 0))</f>
        <v>Système nerveux</v>
      </c>
      <c r="H7552">
        <f>YEAR(tbl_data[[#This Row],[Date_rapport]])</f>
        <v>2023</v>
      </c>
      <c r="I7552" t="str">
        <f>INDEX(tbl_produits[Molécule extraite], MATCH(tbl_data[[#This Row],[NORM_Spécialité]], tbl_produits[Nom normalisé], 0))</f>
        <v>Vigabatrine</v>
      </c>
      <c r="J7552" s="34">
        <f>DATE(LEFT(tbl_data[[#This Row],[Date_rapport]], 4), MID(tbl_data[[#This Row],[Date_rapport]], 6, 2), RIGHT(tbl_data[[#This Row],[Date_rapport]], 2))</f>
        <v>45139</v>
      </c>
    </row>
    <row r="7553" spans="1:10" x14ac:dyDescent="0.2">
      <c r="A7553" s="28" t="s">
        <v>1219</v>
      </c>
      <c r="B7553" t="s">
        <v>6</v>
      </c>
      <c r="C7553" s="28" t="s">
        <v>1299</v>
      </c>
      <c r="D7553" t="s">
        <v>1975</v>
      </c>
      <c r="E7553" t="s">
        <v>1976</v>
      </c>
      <c r="F7553" t="str">
        <f>INDEX(tbl_produits[Nom normalisé], MATCH(tbl_data[[#This Row],[Spécialité]], tbl_produits[Nom original], 0))</f>
        <v>INFRACYANINE 25 mg/10 ml, poudre et solvant pour solution injectable</v>
      </c>
      <c r="G7553" t="str">
        <f>INDEX(tbl_produits[Classe nom], MATCH(tbl_data[[#This Row],[NORM_Spécialité]], tbl_produits[Nom normalisé], 0))</f>
        <v>Divers</v>
      </c>
      <c r="H7553">
        <f>YEAR(tbl_data[[#This Row],[Date_rapport]])</f>
        <v>2023</v>
      </c>
      <c r="I7553" t="str">
        <f>INDEX(tbl_produits[Molécule extraite], MATCH(tbl_data[[#This Row],[NORM_Spécialité]], tbl_produits[Nom normalisé], 0))</f>
        <v>Indocyanine verte</v>
      </c>
      <c r="J7553" s="34">
        <f>DATE(LEFT(tbl_data[[#This Row],[Date_rapport]], 4), MID(tbl_data[[#This Row],[Date_rapport]], 6, 2), RIGHT(tbl_data[[#This Row],[Date_rapport]], 2))</f>
        <v>45139</v>
      </c>
    </row>
    <row r="7554" spans="1:10" x14ac:dyDescent="0.2">
      <c r="A7554" s="28" t="s">
        <v>1219</v>
      </c>
      <c r="B7554" t="s">
        <v>6</v>
      </c>
      <c r="C7554" s="28" t="s">
        <v>1299</v>
      </c>
      <c r="D7554" t="s">
        <v>1673</v>
      </c>
      <c r="E7554" t="s">
        <v>1299</v>
      </c>
      <c r="F7554" t="str">
        <f>INDEX(tbl_produits[Nom normalisé], MATCH(tbl_data[[#This Row],[Spécialité]], tbl_produits[Nom original], 0))</f>
        <v>TASIGNA 50 mg, gélule</v>
      </c>
      <c r="G7554" t="str">
        <f>INDEX(tbl_produits[Classe nom], MATCH(tbl_data[[#This Row],[NORM_Spécialité]], tbl_produits[Nom normalisé], 0))</f>
        <v>Antinéoplasiques et immunomodulateurs</v>
      </c>
      <c r="H7554">
        <f>YEAR(tbl_data[[#This Row],[Date_rapport]])</f>
        <v>2023</v>
      </c>
      <c r="I7554" t="str">
        <f>INDEX(tbl_produits[Molécule extraite], MATCH(tbl_data[[#This Row],[NORM_Spécialité]], tbl_produits[Nom normalisé], 0))</f>
        <v>Nilotinib</v>
      </c>
      <c r="J7554" s="34">
        <f>DATE(LEFT(tbl_data[[#This Row],[Date_rapport]], 4), MID(tbl_data[[#This Row],[Date_rapport]], 6, 2), RIGHT(tbl_data[[#This Row],[Date_rapport]], 2))</f>
        <v>45139</v>
      </c>
    </row>
    <row r="7555" spans="1:10" x14ac:dyDescent="0.2">
      <c r="A7555" s="28" t="s">
        <v>1219</v>
      </c>
      <c r="B7555" t="s">
        <v>6</v>
      </c>
      <c r="C7555" s="28" t="s">
        <v>1299</v>
      </c>
      <c r="D7555" t="s">
        <v>1830</v>
      </c>
      <c r="E7555" t="s">
        <v>1299</v>
      </c>
      <c r="F7555" t="str">
        <f>INDEX(tbl_produits[Nom normalisé], MATCH(tbl_data[[#This Row],[Spécialité]], tbl_produits[Nom original], 0))</f>
        <v>LASILIX 20 mg/2 ml, solution injectable en ampoule</v>
      </c>
      <c r="G7555" t="str">
        <f>INDEX(tbl_produits[Classe nom], MATCH(tbl_data[[#This Row],[NORM_Spécialité]], tbl_produits[Nom normalisé], 0))</f>
        <v>Système cardiovasculaire</v>
      </c>
      <c r="H7555">
        <f>YEAR(tbl_data[[#This Row],[Date_rapport]])</f>
        <v>2023</v>
      </c>
      <c r="I7555" t="str">
        <f>INDEX(tbl_produits[Molécule extraite], MATCH(tbl_data[[#This Row],[NORM_Spécialité]], tbl_produits[Nom normalisé], 0))</f>
        <v>Furosémide</v>
      </c>
      <c r="J7555" s="34">
        <f>DATE(LEFT(tbl_data[[#This Row],[Date_rapport]], 4), MID(tbl_data[[#This Row],[Date_rapport]], 6, 2), RIGHT(tbl_data[[#This Row],[Date_rapport]], 2))</f>
        <v>45139</v>
      </c>
    </row>
    <row r="7556" spans="1:10" x14ac:dyDescent="0.2">
      <c r="A7556" s="28" t="s">
        <v>1219</v>
      </c>
      <c r="B7556" t="s">
        <v>9</v>
      </c>
      <c r="C7556" s="28" t="s">
        <v>1299</v>
      </c>
      <c r="D7556" t="s">
        <v>848</v>
      </c>
      <c r="E7556" t="s">
        <v>2</v>
      </c>
      <c r="F7556" t="str">
        <f>INDEX(tbl_produits[Nom normalisé], MATCH(tbl_data[[#This Row],[Spécialité]], tbl_produits[Nom original], 0))</f>
        <v>ACTILYSE 10, 20, 50 mg , poudre pour solution injectable et perfusion</v>
      </c>
      <c r="G7556" t="str">
        <f>INDEX(tbl_produits[Classe nom], MATCH(tbl_data[[#This Row],[NORM_Spécialité]], tbl_produits[Nom normalisé], 0))</f>
        <v>Sang et organes hématopoïétiques</v>
      </c>
      <c r="H7556">
        <f>YEAR(tbl_data[[#This Row],[Date_rapport]])</f>
        <v>2023</v>
      </c>
      <c r="I7556" t="str">
        <f>INDEX(tbl_produits[Molécule extraite], MATCH(tbl_data[[#This Row],[NORM_Spécialité]], tbl_produits[Nom normalisé], 0))</f>
        <v>Altéplase</v>
      </c>
      <c r="J7556" s="34">
        <f>DATE(LEFT(tbl_data[[#This Row],[Date_rapport]], 4), MID(tbl_data[[#This Row],[Date_rapport]], 6, 2), RIGHT(tbl_data[[#This Row],[Date_rapport]], 2))</f>
        <v>45139</v>
      </c>
    </row>
    <row r="7557" spans="1:10" x14ac:dyDescent="0.2">
      <c r="A7557" s="28" t="s">
        <v>1219</v>
      </c>
      <c r="B7557" t="s">
        <v>9</v>
      </c>
      <c r="C7557" s="28" t="s">
        <v>1977</v>
      </c>
      <c r="D7557" t="s">
        <v>1978</v>
      </c>
      <c r="E7557" t="s">
        <v>1649</v>
      </c>
      <c r="F7557" t="str">
        <f>INDEX(tbl_produits[Nom normalisé], MATCH(tbl_data[[#This Row],[Spécialité]], tbl_produits[Nom original], 0))</f>
        <v>NALTREXONE Viatris 50 mg, comprimé pelliculé sécable</v>
      </c>
      <c r="G7557" t="str">
        <f>INDEX(tbl_produits[Classe nom], MATCH(tbl_data[[#This Row],[NORM_Spécialité]], tbl_produits[Nom normalisé], 0))</f>
        <v>Système nerveux</v>
      </c>
      <c r="H7557">
        <f>YEAR(tbl_data[[#This Row],[Date_rapport]])</f>
        <v>2023</v>
      </c>
      <c r="I7557" t="str">
        <f>INDEX(tbl_produits[Molécule extraite], MATCH(tbl_data[[#This Row],[NORM_Spécialité]], tbl_produits[Nom normalisé], 0))</f>
        <v>Naltrexone (chlorhydrate de)</v>
      </c>
      <c r="J7557" s="34">
        <f>DATE(LEFT(tbl_data[[#This Row],[Date_rapport]], 4), MID(tbl_data[[#This Row],[Date_rapport]], 6, 2), RIGHT(tbl_data[[#This Row],[Date_rapport]], 2))</f>
        <v>45139</v>
      </c>
    </row>
    <row r="7558" spans="1:10" x14ac:dyDescent="0.2">
      <c r="A7558" s="28" t="s">
        <v>1219</v>
      </c>
      <c r="B7558" t="s">
        <v>6</v>
      </c>
      <c r="C7558" s="28" t="s">
        <v>1977</v>
      </c>
      <c r="D7558" t="s">
        <v>1831</v>
      </c>
      <c r="E7558" t="s">
        <v>1299</v>
      </c>
      <c r="F7558" t="str">
        <f>INDEX(tbl_produits[Nom normalisé], MATCH(tbl_data[[#This Row],[Spécialité]], tbl_produits[Nom original], 0))</f>
        <v>LAROXYL 40 mg/ml, solution buvable</v>
      </c>
      <c r="G7558" t="str">
        <f>INDEX(tbl_produits[Classe nom], MATCH(tbl_data[[#This Row],[NORM_Spécialité]], tbl_produits[Nom normalisé], 0))</f>
        <v>Système nerveux</v>
      </c>
      <c r="H7558">
        <f>YEAR(tbl_data[[#This Row],[Date_rapport]])</f>
        <v>2023</v>
      </c>
      <c r="I7558" t="str">
        <f>INDEX(tbl_produits[Molécule extraite], MATCH(tbl_data[[#This Row],[NORM_Spécialité]], tbl_produits[Nom normalisé], 0))</f>
        <v>Amitriptyline (chlorhydrate d')</v>
      </c>
      <c r="J7558" s="34">
        <f>DATE(LEFT(tbl_data[[#This Row],[Date_rapport]], 4), MID(tbl_data[[#This Row],[Date_rapport]], 6, 2), RIGHT(tbl_data[[#This Row],[Date_rapport]], 2))</f>
        <v>45139</v>
      </c>
    </row>
    <row r="7559" spans="1:10" x14ac:dyDescent="0.2">
      <c r="A7559" s="28" t="s">
        <v>1219</v>
      </c>
      <c r="B7559" t="s">
        <v>9</v>
      </c>
      <c r="C7559" s="28" t="s">
        <v>1979</v>
      </c>
      <c r="D7559" t="s">
        <v>850</v>
      </c>
      <c r="E7559" t="s">
        <v>2</v>
      </c>
      <c r="F7559" t="str">
        <f>INDEX(tbl_produits[Nom normalisé], MATCH(tbl_data[[#This Row],[Spécialité]], tbl_produits[Nom original], 0))</f>
        <v>NULOJIX 250 mg, poudre pour solution à diluer pour perfusion</v>
      </c>
      <c r="G7559" t="str">
        <f>INDEX(tbl_produits[Classe nom], MATCH(tbl_data[[#This Row],[NORM_Spécialité]], tbl_produits[Nom normalisé], 0))</f>
        <v>Antinéoplasiques et immunomodulateurs</v>
      </c>
      <c r="H7559">
        <f>YEAR(tbl_data[[#This Row],[Date_rapport]])</f>
        <v>2023</v>
      </c>
      <c r="I7559" t="str">
        <f>INDEX(tbl_produits[Molécule extraite], MATCH(tbl_data[[#This Row],[NORM_Spécialité]], tbl_produits[Nom normalisé], 0))</f>
        <v>Bélatacept</v>
      </c>
      <c r="J7559" s="34">
        <f>DATE(LEFT(tbl_data[[#This Row],[Date_rapport]], 4), MID(tbl_data[[#This Row],[Date_rapport]], 6, 2), RIGHT(tbl_data[[#This Row],[Date_rapport]], 2))</f>
        <v>45139</v>
      </c>
    </row>
    <row r="7560" spans="1:10" x14ac:dyDescent="0.2">
      <c r="A7560" s="28" t="s">
        <v>1219</v>
      </c>
      <c r="B7560" t="s">
        <v>6</v>
      </c>
      <c r="C7560" s="28" t="s">
        <v>1650</v>
      </c>
      <c r="D7560" t="s">
        <v>1720</v>
      </c>
      <c r="E7560" t="s">
        <v>1304</v>
      </c>
      <c r="F7560" t="str">
        <f>INDEX(tbl_produits[Nom normalisé], MATCH(tbl_data[[#This Row],[Spécialité]], tbl_produits[Nom original], 0))</f>
        <v>TRACUTIL, solution à diluer pour perfusion</v>
      </c>
      <c r="G7560" t="str">
        <f>INDEX(tbl_produits[Classe nom], MATCH(tbl_data[[#This Row],[NORM_Spécialité]], tbl_produits[Nom normalisé], 0))</f>
        <v>Sang et organes hématopoïétiques</v>
      </c>
      <c r="H7560">
        <f>YEAR(tbl_data[[#This Row],[Date_rapport]])</f>
        <v>2023</v>
      </c>
      <c r="I7560" t="str">
        <f>INDEX(tbl_produits[Molécule extraite], MATCH(tbl_data[[#This Row],[NORM_Spécialité]], tbl_produits[Nom normalisé], 0))</f>
        <v>Solutions électrolytiques</v>
      </c>
      <c r="J7560" s="34">
        <f>DATE(LEFT(tbl_data[[#This Row],[Date_rapport]], 4), MID(tbl_data[[#This Row],[Date_rapport]], 6, 2), RIGHT(tbl_data[[#This Row],[Date_rapport]], 2))</f>
        <v>45139</v>
      </c>
    </row>
    <row r="7561" spans="1:10" x14ac:dyDescent="0.2">
      <c r="A7561" s="28" t="s">
        <v>1219</v>
      </c>
      <c r="B7561" t="s">
        <v>9</v>
      </c>
      <c r="C7561" s="28" t="s">
        <v>1980</v>
      </c>
      <c r="D7561" t="s">
        <v>1015</v>
      </c>
      <c r="E7561" t="s">
        <v>2</v>
      </c>
      <c r="F7561" t="str">
        <f>INDEX(tbl_produits[Nom normalisé], MATCH(tbl_data[[#This Row],[Spécialité]], tbl_produits[Nom original], 0))</f>
        <v>ROVALCYTE 50 mg/ml, poudre pour solution buvable</v>
      </c>
      <c r="G7561" t="str">
        <f>INDEX(tbl_produits[Classe nom], MATCH(tbl_data[[#This Row],[NORM_Spécialité]], tbl_produits[Nom normalisé], 0))</f>
        <v>Anti-infectieux à usage systémique</v>
      </c>
      <c r="H7561">
        <f>YEAR(tbl_data[[#This Row],[Date_rapport]])</f>
        <v>2023</v>
      </c>
      <c r="I7561" t="str">
        <f>INDEX(tbl_produits[Molécule extraite], MATCH(tbl_data[[#This Row],[NORM_Spécialité]], tbl_produits[Nom normalisé], 0))</f>
        <v>Valganciclovir</v>
      </c>
      <c r="J7561" s="34">
        <f>DATE(LEFT(tbl_data[[#This Row],[Date_rapport]], 4), MID(tbl_data[[#This Row],[Date_rapport]], 6, 2), RIGHT(tbl_data[[#This Row],[Date_rapport]], 2))</f>
        <v>45139</v>
      </c>
    </row>
    <row r="7562" spans="1:10" x14ac:dyDescent="0.2">
      <c r="A7562" s="28" t="s">
        <v>1219</v>
      </c>
      <c r="B7562" t="s">
        <v>6</v>
      </c>
      <c r="C7562" s="28" t="s">
        <v>1980</v>
      </c>
      <c r="D7562" t="s">
        <v>1675</v>
      </c>
      <c r="E7562" t="s">
        <v>1981</v>
      </c>
      <c r="F7562" t="str">
        <f>INDEX(tbl_produits[Nom normalisé], MATCH(tbl_data[[#This Row],[Spécialité]], tbl_produits[Nom original], 0))</f>
        <v>VERKAZIA 1 mg/ml, collyre en émulsion</v>
      </c>
      <c r="G7562" t="str">
        <f>INDEX(tbl_produits[Classe nom], MATCH(tbl_data[[#This Row],[NORM_Spécialité]], tbl_produits[Nom normalisé], 0))</f>
        <v>Antinéoplasiques et immunomodulateurs</v>
      </c>
      <c r="H7562">
        <f>YEAR(tbl_data[[#This Row],[Date_rapport]])</f>
        <v>2023</v>
      </c>
      <c r="I7562" t="str">
        <f>INDEX(tbl_produits[Molécule extraite], MATCH(tbl_data[[#This Row],[NORM_Spécialité]], tbl_produits[Nom normalisé], 0))</f>
        <v>Ciclosporine</v>
      </c>
      <c r="J7562" s="34">
        <f>DATE(LEFT(tbl_data[[#This Row],[Date_rapport]], 4), MID(tbl_data[[#This Row],[Date_rapport]], 6, 2), RIGHT(tbl_data[[#This Row],[Date_rapport]], 2))</f>
        <v>45139</v>
      </c>
    </row>
    <row r="7563" spans="1:10" x14ac:dyDescent="0.2">
      <c r="A7563" s="28" t="s">
        <v>1219</v>
      </c>
      <c r="B7563" t="s">
        <v>9</v>
      </c>
      <c r="C7563" s="28" t="s">
        <v>1300</v>
      </c>
      <c r="D7563" t="s">
        <v>1301</v>
      </c>
      <c r="E7563" t="s">
        <v>2</v>
      </c>
      <c r="F7563" t="str">
        <f>INDEX(tbl_produits[Nom normalisé], MATCH(tbl_data[[#This Row],[Spécialité]], tbl_produits[Nom original], 0))</f>
        <v>SECNOL 2 g, granulés en sachet-dose</v>
      </c>
      <c r="G7563" t="str">
        <f>INDEX(tbl_produits[Classe nom], MATCH(tbl_data[[#This Row],[NORM_Spécialité]], tbl_produits[Nom normalisé], 0))</f>
        <v>Anti-infectieux à usage systémique</v>
      </c>
      <c r="H7563">
        <f>YEAR(tbl_data[[#This Row],[Date_rapport]])</f>
        <v>2023</v>
      </c>
      <c r="I7563" t="str">
        <f>INDEX(tbl_produits[Molécule extraite], MATCH(tbl_data[[#This Row],[NORM_Spécialité]], tbl_produits[Nom normalisé], 0))</f>
        <v>Secnidazole</v>
      </c>
      <c r="J7563" s="34">
        <f>DATE(LEFT(tbl_data[[#This Row],[Date_rapport]], 4), MID(tbl_data[[#This Row],[Date_rapport]], 6, 2), RIGHT(tbl_data[[#This Row],[Date_rapport]], 2))</f>
        <v>45139</v>
      </c>
    </row>
    <row r="7564" spans="1:10" x14ac:dyDescent="0.2">
      <c r="A7564" s="28" t="s">
        <v>1219</v>
      </c>
      <c r="B7564" t="s">
        <v>6</v>
      </c>
      <c r="C7564" s="28" t="s">
        <v>1300</v>
      </c>
      <c r="D7564" t="s">
        <v>1798</v>
      </c>
      <c r="E7564" t="s">
        <v>1300</v>
      </c>
      <c r="F7564" t="str">
        <f>INDEX(tbl_produits[Nom normalisé], MATCH(tbl_data[[#This Row],[Spécialité]], tbl_produits[Nom original], 0))</f>
        <v>EXFORGE HCT tout dosage, comprimé pelliculé</v>
      </c>
      <c r="G7564" t="str">
        <f>INDEX(tbl_produits[Classe nom], MATCH(tbl_data[[#This Row],[NORM_Spécialité]], tbl_produits[Nom normalisé], 0))</f>
        <v>Système cardiovasculaire</v>
      </c>
      <c r="H7564">
        <f>YEAR(tbl_data[[#This Row],[Date_rapport]])</f>
        <v>2023</v>
      </c>
      <c r="I7564" t="str">
        <f>INDEX(tbl_produits[Molécule extraite], MATCH(tbl_data[[#This Row],[NORM_Spécialité]], tbl_produits[Nom normalisé], 0))</f>
        <v>Bésilate d’amlodipine / Hydrochlorothiazide / Valsartan</v>
      </c>
      <c r="J7564" s="34">
        <f>DATE(LEFT(tbl_data[[#This Row],[Date_rapport]], 4), MID(tbl_data[[#This Row],[Date_rapport]], 6, 2), RIGHT(tbl_data[[#This Row],[Date_rapport]], 2))</f>
        <v>45139</v>
      </c>
    </row>
    <row r="7565" spans="1:10" x14ac:dyDescent="0.2">
      <c r="A7565" s="28" t="s">
        <v>1219</v>
      </c>
      <c r="B7565" t="s">
        <v>6</v>
      </c>
      <c r="C7565" s="28" t="s">
        <v>1300</v>
      </c>
      <c r="D7565" t="s">
        <v>1715</v>
      </c>
      <c r="E7565" t="s">
        <v>1300</v>
      </c>
      <c r="F7565" t="str">
        <f>INDEX(tbl_produits[Nom normalisé], MATCH(tbl_data[[#This Row],[Spécialité]], tbl_produits[Nom original], 0))</f>
        <v>YDRALBUM 200 g/L, solution pour perfusion</v>
      </c>
      <c r="G7565" t="str">
        <f>INDEX(tbl_produits[Classe nom], MATCH(tbl_data[[#This Row],[NORM_Spécialité]], tbl_produits[Nom normalisé], 0))</f>
        <v>Sang et organes hématopoïétiques</v>
      </c>
      <c r="H7565">
        <f>YEAR(tbl_data[[#This Row],[Date_rapport]])</f>
        <v>2023</v>
      </c>
      <c r="I7565" t="str">
        <f>INDEX(tbl_produits[Molécule extraite], MATCH(tbl_data[[#This Row],[NORM_Spécialité]], tbl_produits[Nom normalisé], 0))</f>
        <v>Albumine humaine</v>
      </c>
      <c r="J7565" s="34">
        <f>DATE(LEFT(tbl_data[[#This Row],[Date_rapport]], 4), MID(tbl_data[[#This Row],[Date_rapport]], 6, 2), RIGHT(tbl_data[[#This Row],[Date_rapport]], 2))</f>
        <v>45139</v>
      </c>
    </row>
    <row r="7566" spans="1:10" x14ac:dyDescent="0.2">
      <c r="A7566" s="28" t="s">
        <v>1219</v>
      </c>
      <c r="B7566" t="s">
        <v>9</v>
      </c>
      <c r="C7566" s="28" t="s">
        <v>1982</v>
      </c>
      <c r="D7566" t="s">
        <v>1081</v>
      </c>
      <c r="E7566" t="s">
        <v>2</v>
      </c>
      <c r="F7566" t="str">
        <f>INDEX(tbl_produits[Nom normalisé], MATCH(tbl_data[[#This Row],[Spécialité]], tbl_produits[Nom original], 0))</f>
        <v>MONOPROST 50 microgrammes/ml, collyre en solution en récipient unidose</v>
      </c>
      <c r="G7566" t="str">
        <f>INDEX(tbl_produits[Classe nom], MATCH(tbl_data[[#This Row],[NORM_Spécialité]], tbl_produits[Nom normalisé], 0))</f>
        <v>Organes sensoriels</v>
      </c>
      <c r="H7566">
        <f>YEAR(tbl_data[[#This Row],[Date_rapport]])</f>
        <v>2023</v>
      </c>
      <c r="I7566" t="str">
        <f>INDEX(tbl_produits[Molécule extraite], MATCH(tbl_data[[#This Row],[NORM_Spécialité]], tbl_produits[Nom normalisé], 0))</f>
        <v>Latanoprost</v>
      </c>
      <c r="J7566" s="34">
        <f>DATE(LEFT(tbl_data[[#This Row],[Date_rapport]], 4), MID(tbl_data[[#This Row],[Date_rapport]], 6, 2), RIGHT(tbl_data[[#This Row],[Date_rapport]], 2))</f>
        <v>45139</v>
      </c>
    </row>
    <row r="7567" spans="1:10" x14ac:dyDescent="0.2">
      <c r="A7567" s="28" t="s">
        <v>1219</v>
      </c>
      <c r="B7567" t="s">
        <v>3</v>
      </c>
      <c r="C7567" s="28" t="s">
        <v>1302</v>
      </c>
      <c r="D7567" t="s">
        <v>1303</v>
      </c>
      <c r="E7567" t="s">
        <v>2</v>
      </c>
      <c r="F7567" t="str">
        <f>INDEX(tbl_produits[Nom normalisé], MATCH(tbl_data[[#This Row],[Spécialité]], tbl_produits[Nom original], 0))</f>
        <v>ARSENIC Trioxide Accord 1 mg /ml, solution à diluer pour perfusion</v>
      </c>
      <c r="G7567" t="str">
        <f>INDEX(tbl_produits[Classe nom], MATCH(tbl_data[[#This Row],[NORM_Spécialité]], tbl_produits[Nom normalisé], 0))</f>
        <v>Antinéoplasiques et immunomodulateurs</v>
      </c>
      <c r="H7567">
        <f>YEAR(tbl_data[[#This Row],[Date_rapport]])</f>
        <v>2023</v>
      </c>
      <c r="I7567" t="str">
        <f>INDEX(tbl_produits[Molécule extraite], MATCH(tbl_data[[#This Row],[NORM_Spécialité]], tbl_produits[Nom normalisé], 0))</f>
        <v>Trioxyde d'arsenic</v>
      </c>
      <c r="J7567" s="34">
        <f>DATE(LEFT(tbl_data[[#This Row],[Date_rapport]], 4), MID(tbl_data[[#This Row],[Date_rapport]], 6, 2), RIGHT(tbl_data[[#This Row],[Date_rapport]], 2))</f>
        <v>45139</v>
      </c>
    </row>
    <row r="7568" spans="1:10" x14ac:dyDescent="0.2">
      <c r="A7568" s="28" t="s">
        <v>1219</v>
      </c>
      <c r="B7568" t="s">
        <v>9</v>
      </c>
      <c r="C7568" s="28" t="s">
        <v>1304</v>
      </c>
      <c r="D7568" t="s">
        <v>961</v>
      </c>
      <c r="E7568" t="s">
        <v>2</v>
      </c>
      <c r="F7568" t="str">
        <f>INDEX(tbl_produits[Nom normalisé], MATCH(tbl_data[[#This Row],[Spécialité]], tbl_produits[Nom original], 0))</f>
        <v>BLEOMYCINE BELLON 15 mg, poudre pour solution injectable</v>
      </c>
      <c r="G7568" t="str">
        <f>INDEX(tbl_produits[Classe nom], MATCH(tbl_data[[#This Row],[NORM_Spécialité]], tbl_produits[Nom normalisé], 0))</f>
        <v>Antinéoplasiques et immunomodulateurs</v>
      </c>
      <c r="H7568">
        <f>YEAR(tbl_data[[#This Row],[Date_rapport]])</f>
        <v>2023</v>
      </c>
      <c r="I7568" t="str">
        <f>INDEX(tbl_produits[Molécule extraite], MATCH(tbl_data[[#This Row],[NORM_Spécialité]], tbl_produits[Nom normalisé], 0))</f>
        <v>Bléomycine (sulfate de)</v>
      </c>
      <c r="J7568" s="34">
        <f>DATE(LEFT(tbl_data[[#This Row],[Date_rapport]], 4), MID(tbl_data[[#This Row],[Date_rapport]], 6, 2), RIGHT(tbl_data[[#This Row],[Date_rapport]], 2))</f>
        <v>45139</v>
      </c>
    </row>
    <row r="7569" spans="1:10" x14ac:dyDescent="0.2">
      <c r="A7569" s="28" t="s">
        <v>1219</v>
      </c>
      <c r="B7569" t="s">
        <v>6</v>
      </c>
      <c r="C7569" s="28" t="s">
        <v>1833</v>
      </c>
      <c r="D7569" t="s">
        <v>1834</v>
      </c>
      <c r="E7569" t="s">
        <v>1833</v>
      </c>
      <c r="F7569" t="str">
        <f>INDEX(tbl_produits[Nom normalisé], MATCH(tbl_data[[#This Row],[Spécialité]], tbl_produits[Nom original], 0))</f>
        <v xml:space="preserve">MISOONE 400 microgrammes, comprimé sécable </v>
      </c>
      <c r="G7569" t="str">
        <f>INDEX(tbl_produits[Classe nom], MATCH(tbl_data[[#This Row],[NORM_Spécialité]], tbl_produits[Nom normalisé], 0))</f>
        <v>Voies digestives et métabolisme</v>
      </c>
      <c r="H7569">
        <f>YEAR(tbl_data[[#This Row],[Date_rapport]])</f>
        <v>2023</v>
      </c>
      <c r="I7569" t="str">
        <f>INDEX(tbl_produits[Molécule extraite], MATCH(tbl_data[[#This Row],[NORM_Spécialité]], tbl_produits[Nom normalisé], 0))</f>
        <v>Misoprostol</v>
      </c>
      <c r="J7569" s="34">
        <f>DATE(LEFT(tbl_data[[#This Row],[Date_rapport]], 4), MID(tbl_data[[#This Row],[Date_rapport]], 6, 2), RIGHT(tbl_data[[#This Row],[Date_rapport]], 2))</f>
        <v>45139</v>
      </c>
    </row>
    <row r="7570" spans="1:10" x14ac:dyDescent="0.2">
      <c r="A7570" s="28" t="s">
        <v>1219</v>
      </c>
      <c r="B7570" t="s">
        <v>6</v>
      </c>
      <c r="C7570" s="28" t="s">
        <v>1833</v>
      </c>
      <c r="D7570" t="s">
        <v>1781</v>
      </c>
      <c r="E7570" t="s">
        <v>2</v>
      </c>
      <c r="F7570" t="str">
        <f>INDEX(tbl_produits[Nom normalisé], MATCH(tbl_data[[#This Row],[Spécialité]], tbl_produits[Nom original], 0))</f>
        <v>GYMISO 200 microgrammes, comprimé</v>
      </c>
      <c r="G7570" t="str">
        <f>INDEX(tbl_produits[Classe nom], MATCH(tbl_data[[#This Row],[NORM_Spécialité]], tbl_produits[Nom normalisé], 0))</f>
        <v>Voies digestives et métabolisme</v>
      </c>
      <c r="H7570">
        <f>YEAR(tbl_data[[#This Row],[Date_rapport]])</f>
        <v>2023</v>
      </c>
      <c r="I7570" t="str">
        <f>INDEX(tbl_produits[Molécule extraite], MATCH(tbl_data[[#This Row],[NORM_Spécialité]], tbl_produits[Nom normalisé], 0))</f>
        <v>Misoprostol</v>
      </c>
      <c r="J7570" s="34">
        <f>DATE(LEFT(tbl_data[[#This Row],[Date_rapport]], 4), MID(tbl_data[[#This Row],[Date_rapport]], 6, 2), RIGHT(tbl_data[[#This Row],[Date_rapport]], 2))</f>
        <v>45139</v>
      </c>
    </row>
    <row r="7571" spans="1:10" x14ac:dyDescent="0.2">
      <c r="A7571" s="28" t="s">
        <v>1219</v>
      </c>
      <c r="B7571" t="s">
        <v>6</v>
      </c>
      <c r="C7571" s="28" t="s">
        <v>1833</v>
      </c>
      <c r="D7571" t="s">
        <v>875</v>
      </c>
      <c r="E7571" t="s">
        <v>1835</v>
      </c>
      <c r="F7571" t="str">
        <f>INDEX(tbl_produits[Nom normalisé], MATCH(tbl_data[[#This Row],[Spécialité]], tbl_produits[Nom original], 0))</f>
        <v>LASILIX Special 500 mg, comprimé sécable</v>
      </c>
      <c r="G7571" t="str">
        <f>INDEX(tbl_produits[Classe nom], MATCH(tbl_data[[#This Row],[NORM_Spécialité]], tbl_produits[Nom normalisé], 0))</f>
        <v>Système cardiovasculaire</v>
      </c>
      <c r="H7571">
        <f>YEAR(tbl_data[[#This Row],[Date_rapport]])</f>
        <v>2023</v>
      </c>
      <c r="I7571" t="str">
        <f>INDEX(tbl_produits[Molécule extraite], MATCH(tbl_data[[#This Row],[NORM_Spécialité]], tbl_produits[Nom normalisé], 0))</f>
        <v>Furosémide</v>
      </c>
      <c r="J7571" s="34">
        <f>DATE(LEFT(tbl_data[[#This Row],[Date_rapport]], 4), MID(tbl_data[[#This Row],[Date_rapport]], 6, 2), RIGHT(tbl_data[[#This Row],[Date_rapport]], 2))</f>
        <v>45139</v>
      </c>
    </row>
    <row r="7572" spans="1:10" x14ac:dyDescent="0.2">
      <c r="A7572" s="28" t="s">
        <v>1219</v>
      </c>
      <c r="B7572" t="s">
        <v>9</v>
      </c>
      <c r="C7572" s="28" t="s">
        <v>1305</v>
      </c>
      <c r="D7572" t="s">
        <v>1306</v>
      </c>
      <c r="E7572" t="s">
        <v>1545</v>
      </c>
      <c r="F7572" t="str">
        <f>INDEX(tbl_produits[Nom normalisé], MATCH(tbl_data[[#This Row],[Spécialité]], tbl_produits[Nom original], 0))</f>
        <v>FASTURTEC 1,5 mg/ml, poudre et solvant pour solution à diluer pour perfusion</v>
      </c>
      <c r="G7572" t="str">
        <f>INDEX(tbl_produits[Classe nom], MATCH(tbl_data[[#This Row],[NORM_Spécialité]], tbl_produits[Nom normalisé], 0))</f>
        <v>Divers</v>
      </c>
      <c r="H7572">
        <f>YEAR(tbl_data[[#This Row],[Date_rapport]])</f>
        <v>2023</v>
      </c>
      <c r="I7572" t="str">
        <f>INDEX(tbl_produits[Molécule extraite], MATCH(tbl_data[[#This Row],[NORM_Spécialité]], tbl_produits[Nom normalisé], 0))</f>
        <v>Rasburicase</v>
      </c>
      <c r="J7572" s="34">
        <f>DATE(LEFT(tbl_data[[#This Row],[Date_rapport]], 4), MID(tbl_data[[#This Row],[Date_rapport]], 6, 2), RIGHT(tbl_data[[#This Row],[Date_rapport]], 2))</f>
        <v>45139</v>
      </c>
    </row>
    <row r="7573" spans="1:10" x14ac:dyDescent="0.2">
      <c r="A7573" s="28" t="s">
        <v>1219</v>
      </c>
      <c r="B7573" t="s">
        <v>9</v>
      </c>
      <c r="C7573" s="28" t="s">
        <v>1305</v>
      </c>
      <c r="D7573" t="s">
        <v>1204</v>
      </c>
      <c r="E7573" t="s">
        <v>1255</v>
      </c>
      <c r="F7573" t="str">
        <f>INDEX(tbl_produits[Nom normalisé], MATCH(tbl_data[[#This Row],[Spécialité]], tbl_produits[Nom original], 0))</f>
        <v xml:space="preserve">MYALEPTA 11,3 mg, poudre pour solution injectable </v>
      </c>
      <c r="G7573" t="str">
        <f>INDEX(tbl_produits[Classe nom], MATCH(tbl_data[[#This Row],[NORM_Spécialité]], tbl_produits[Nom normalisé], 0))</f>
        <v>Voies digestives et métabolisme</v>
      </c>
      <c r="H7573">
        <f>YEAR(tbl_data[[#This Row],[Date_rapport]])</f>
        <v>2023</v>
      </c>
      <c r="I7573" t="str">
        <f>INDEX(tbl_produits[Molécule extraite], MATCH(tbl_data[[#This Row],[NORM_Spécialité]], tbl_produits[Nom normalisé], 0))</f>
        <v>Métréleptine</v>
      </c>
      <c r="J7573" s="34">
        <f>DATE(LEFT(tbl_data[[#This Row],[Date_rapport]], 4), MID(tbl_data[[#This Row],[Date_rapport]], 6, 2), RIGHT(tbl_data[[#This Row],[Date_rapport]], 2))</f>
        <v>45139</v>
      </c>
    </row>
    <row r="7574" spans="1:10" x14ac:dyDescent="0.2">
      <c r="A7574" s="28" t="s">
        <v>1219</v>
      </c>
      <c r="B7574" t="s">
        <v>6</v>
      </c>
      <c r="C7574" s="28" t="s">
        <v>1840</v>
      </c>
      <c r="D7574" t="s">
        <v>1794</v>
      </c>
      <c r="E7574" t="s">
        <v>1840</v>
      </c>
      <c r="F7574" t="str">
        <f>INDEX(tbl_produits[Nom normalisé], MATCH(tbl_data[[#This Row],[Spécialité]], tbl_produits[Nom original], 0))</f>
        <v>FIASP PumpCart 100 unités/ml, solution injectable en cartouche</v>
      </c>
      <c r="G7574" t="str">
        <f>INDEX(tbl_produits[Classe nom], MATCH(tbl_data[[#This Row],[NORM_Spécialité]], tbl_produits[Nom normalisé], 0))</f>
        <v>Voies digestives et métabolisme</v>
      </c>
      <c r="H7574">
        <f>YEAR(tbl_data[[#This Row],[Date_rapport]])</f>
        <v>2023</v>
      </c>
      <c r="I7574" t="str">
        <f>INDEX(tbl_produits[Molécule extraite], MATCH(tbl_data[[#This Row],[NORM_Spécialité]], tbl_produits[Nom normalisé], 0))</f>
        <v>Insuline (Aspartate)</v>
      </c>
      <c r="J7574" s="34">
        <f>DATE(LEFT(tbl_data[[#This Row],[Date_rapport]], 4), MID(tbl_data[[#This Row],[Date_rapport]], 6, 2), RIGHT(tbl_data[[#This Row],[Date_rapport]], 2))</f>
        <v>45139</v>
      </c>
    </row>
    <row r="7575" spans="1:10" x14ac:dyDescent="0.2">
      <c r="A7575" s="28" t="s">
        <v>1219</v>
      </c>
      <c r="B7575" t="s">
        <v>6</v>
      </c>
      <c r="C7575" s="28" t="s">
        <v>1840</v>
      </c>
      <c r="D7575" t="s">
        <v>1020</v>
      </c>
      <c r="E7575" t="s">
        <v>1840</v>
      </c>
      <c r="F7575" t="str">
        <f>INDEX(tbl_produits[Nom normalisé], MATCH(tbl_data[[#This Row],[Spécialité]], tbl_produits[Nom original], 0))</f>
        <v>PARLODEL 2,5 mg, comprimé sécable</v>
      </c>
      <c r="G7575" t="str">
        <f>INDEX(tbl_produits[Classe nom], MATCH(tbl_data[[#This Row],[NORM_Spécialité]], tbl_produits[Nom normalisé], 0))</f>
        <v>Système nerveux</v>
      </c>
      <c r="H7575">
        <f>YEAR(tbl_data[[#This Row],[Date_rapport]])</f>
        <v>2023</v>
      </c>
      <c r="I7575" t="str">
        <f>INDEX(tbl_produits[Molécule extraite], MATCH(tbl_data[[#This Row],[NORM_Spécialité]], tbl_produits[Nom normalisé], 0))</f>
        <v>Bromocriptine (mésilate de)</v>
      </c>
      <c r="J7575" s="34">
        <f>DATE(LEFT(tbl_data[[#This Row],[Date_rapport]], 4), MID(tbl_data[[#This Row],[Date_rapport]], 6, 2), RIGHT(tbl_data[[#This Row],[Date_rapport]], 2))</f>
        <v>45139</v>
      </c>
    </row>
    <row r="7576" spans="1:10" x14ac:dyDescent="0.2">
      <c r="A7576" s="28" t="s">
        <v>1219</v>
      </c>
      <c r="B7576" t="s">
        <v>9</v>
      </c>
      <c r="C7576" s="28" t="s">
        <v>1779</v>
      </c>
      <c r="D7576" t="s">
        <v>1159</v>
      </c>
      <c r="E7576" t="s">
        <v>2</v>
      </c>
      <c r="F7576" t="str">
        <f>INDEX(tbl_produits[Nom normalisé], MATCH(tbl_data[[#This Row],[Spécialité]], tbl_produits[Nom original], 0))</f>
        <v>FERTISTARTKIT 75 - 150 UI, poudre et solvant pour solution injectable</v>
      </c>
      <c r="G7576" t="str">
        <f>INDEX(tbl_produits[Classe nom], MATCH(tbl_data[[#This Row],[NORM_Spécialité]], tbl_produits[Nom normalisé], 0))</f>
        <v>Système génito-urinaire et hormones sexuelles</v>
      </c>
      <c r="H7576">
        <f>YEAR(tbl_data[[#This Row],[Date_rapport]])</f>
        <v>2023</v>
      </c>
      <c r="I7576" t="str">
        <f>INDEX(tbl_produits[Molécule extraite], MATCH(tbl_data[[#This Row],[NORM_Spécialité]], tbl_produits[Nom normalisé], 0))</f>
        <v>Hormone folliculo stimulante; hormone lutéinisante</v>
      </c>
      <c r="J7576" s="34">
        <f>DATE(LEFT(tbl_data[[#This Row],[Date_rapport]], 4), MID(tbl_data[[#This Row],[Date_rapport]], 6, 2), RIGHT(tbl_data[[#This Row],[Date_rapport]], 2))</f>
        <v>45139</v>
      </c>
    </row>
    <row r="7577" spans="1:10" x14ac:dyDescent="0.2">
      <c r="A7577" s="28" t="s">
        <v>1219</v>
      </c>
      <c r="B7577" t="s">
        <v>6</v>
      </c>
      <c r="C7577" s="28" t="s">
        <v>1779</v>
      </c>
      <c r="D7577" t="s">
        <v>704</v>
      </c>
      <c r="E7577" t="s">
        <v>1779</v>
      </c>
      <c r="F7577" t="str">
        <f>INDEX(tbl_produits[Nom normalisé], MATCH(tbl_data[[#This Row],[Spécialité]], tbl_produits[Nom original], 0))</f>
        <v>OMNIPAQUE 240 mg d’I/ml – 300 mg d’I/ml- 350 mg d’I/ml, solution injectable</v>
      </c>
      <c r="G7577" t="str">
        <f>INDEX(tbl_produits[Classe nom], MATCH(tbl_data[[#This Row],[NORM_Spécialité]], tbl_produits[Nom normalisé], 0))</f>
        <v>Divers</v>
      </c>
      <c r="H7577">
        <f>YEAR(tbl_data[[#This Row],[Date_rapport]])</f>
        <v>2023</v>
      </c>
      <c r="I7577" t="str">
        <f>INDEX(tbl_produits[Molécule extraite], MATCH(tbl_data[[#This Row],[NORM_Spécialité]], tbl_produits[Nom normalisé], 0))</f>
        <v>Iohexol</v>
      </c>
      <c r="J7577" s="34">
        <f>DATE(LEFT(tbl_data[[#This Row],[Date_rapport]], 4), MID(tbl_data[[#This Row],[Date_rapport]], 6, 2), RIGHT(tbl_data[[#This Row],[Date_rapport]], 2))</f>
        <v>45139</v>
      </c>
    </row>
    <row r="7578" spans="1:10" x14ac:dyDescent="0.2">
      <c r="A7578" s="28" t="s">
        <v>1219</v>
      </c>
      <c r="B7578" t="s">
        <v>9</v>
      </c>
      <c r="C7578" s="28" t="s">
        <v>1782</v>
      </c>
      <c r="D7578" t="s">
        <v>1042</v>
      </c>
      <c r="E7578" t="s">
        <v>2</v>
      </c>
      <c r="F7578" t="str">
        <f>INDEX(tbl_produits[Nom normalisé], MATCH(tbl_data[[#This Row],[Spécialité]], tbl_produits[Nom original], 0))</f>
        <v>XYDALBA 500 mg, poudre pour solution à diluer pour perfusion</v>
      </c>
      <c r="G7578" t="str">
        <f>INDEX(tbl_produits[Classe nom], MATCH(tbl_data[[#This Row],[NORM_Spécialité]], tbl_produits[Nom normalisé], 0))</f>
        <v>Anti-infectieux à usage systémique</v>
      </c>
      <c r="H7578">
        <f>YEAR(tbl_data[[#This Row],[Date_rapport]])</f>
        <v>2023</v>
      </c>
      <c r="I7578" t="str">
        <f>INDEX(tbl_produits[Molécule extraite], MATCH(tbl_data[[#This Row],[NORM_Spécialité]], tbl_produits[Nom normalisé], 0))</f>
        <v>Dalbavancine (chlorhydrate de)</v>
      </c>
      <c r="J7578" s="34">
        <f>DATE(LEFT(tbl_data[[#This Row],[Date_rapport]], 4), MID(tbl_data[[#This Row],[Date_rapport]], 6, 2), RIGHT(tbl_data[[#This Row],[Date_rapport]], 2))</f>
        <v>45139</v>
      </c>
    </row>
    <row r="7579" spans="1:10" x14ac:dyDescent="0.2">
      <c r="A7579" s="28" t="s">
        <v>1219</v>
      </c>
      <c r="B7579" t="s">
        <v>6</v>
      </c>
      <c r="C7579" s="28" t="s">
        <v>1784</v>
      </c>
      <c r="D7579" t="s">
        <v>657</v>
      </c>
      <c r="E7579" t="s">
        <v>1784</v>
      </c>
      <c r="F7579" t="str">
        <f>INDEX(tbl_produits[Nom normalisé], MATCH(tbl_data[[#This Row],[Spécialité]], tbl_produits[Nom original], 0))</f>
        <v>QUINIMAX 125 mg, comprimé pelliculé sécable</v>
      </c>
      <c r="G7579" t="str">
        <f>INDEX(tbl_produits[Classe nom], MATCH(tbl_data[[#This Row],[NORM_Spécialité]], tbl_produits[Nom normalisé], 0))</f>
        <v>Antiparasitaires, insecticides et répulsifs</v>
      </c>
      <c r="H7579">
        <f>YEAR(tbl_data[[#This Row],[Date_rapport]])</f>
        <v>2023</v>
      </c>
      <c r="I7579" t="str">
        <f>INDEX(tbl_produits[Molécule extraite], MATCH(tbl_data[[#This Row],[NORM_Spécialité]], tbl_produits[Nom normalisé], 0))</f>
        <v>Quinine / quinidine / cinchonine / cinchonidine</v>
      </c>
      <c r="J7579" s="34">
        <f>DATE(LEFT(tbl_data[[#This Row],[Date_rapport]], 4), MID(tbl_data[[#This Row],[Date_rapport]], 6, 2), RIGHT(tbl_data[[#This Row],[Date_rapport]], 2))</f>
        <v>45139</v>
      </c>
    </row>
    <row r="7580" spans="1:10" x14ac:dyDescent="0.2">
      <c r="A7580" s="28" t="s">
        <v>1219</v>
      </c>
      <c r="B7580" t="s">
        <v>9</v>
      </c>
      <c r="C7580" s="28" t="s">
        <v>1784</v>
      </c>
      <c r="D7580" t="s">
        <v>1178</v>
      </c>
      <c r="E7580" t="s">
        <v>2</v>
      </c>
      <c r="F7580" t="str">
        <f>INDEX(tbl_produits[Nom normalisé], MATCH(tbl_data[[#This Row],[Spécialité]], tbl_produits[Nom original], 0))</f>
        <v>CELSENTRI 20 mg/ml, solution buvable</v>
      </c>
      <c r="G7580" t="str">
        <f>INDEX(tbl_produits[Classe nom], MATCH(tbl_data[[#This Row],[NORM_Spécialité]], tbl_produits[Nom normalisé], 0))</f>
        <v>Anti-infectieux à usage systémique</v>
      </c>
      <c r="H7580">
        <f>YEAR(tbl_data[[#This Row],[Date_rapport]])</f>
        <v>2023</v>
      </c>
      <c r="I7580" t="str">
        <f>INDEX(tbl_produits[Molécule extraite], MATCH(tbl_data[[#This Row],[NORM_Spécialité]], tbl_produits[Nom normalisé], 0))</f>
        <v>Maraviroc</v>
      </c>
      <c r="J7580" s="34">
        <f>DATE(LEFT(tbl_data[[#This Row],[Date_rapport]], 4), MID(tbl_data[[#This Row],[Date_rapport]], 6, 2), RIGHT(tbl_data[[#This Row],[Date_rapport]], 2))</f>
        <v>45139</v>
      </c>
    </row>
    <row r="7581" spans="1:10" x14ac:dyDescent="0.2">
      <c r="A7581" s="28" t="s">
        <v>1219</v>
      </c>
      <c r="B7581" t="s">
        <v>9</v>
      </c>
      <c r="C7581" s="28" t="s">
        <v>1307</v>
      </c>
      <c r="D7581" t="s">
        <v>1308</v>
      </c>
      <c r="E7581" t="s">
        <v>2</v>
      </c>
      <c r="F7581" t="str">
        <f>INDEX(tbl_produits[Nom normalisé], MATCH(tbl_data[[#This Row],[Spécialité]], tbl_produits[Nom original], 0))</f>
        <v>MENOPUR 75 UI et 600 UI/ml, poudre et solvant pour solution injectable</v>
      </c>
      <c r="G7581" t="str">
        <f>INDEX(tbl_produits[Classe nom], MATCH(tbl_data[[#This Row],[NORM_Spécialité]], tbl_produits[Nom normalisé], 0))</f>
        <v>Système génito-urinaire et hormones sexuelles</v>
      </c>
      <c r="H7581">
        <f>YEAR(tbl_data[[#This Row],[Date_rapport]])</f>
        <v>2023</v>
      </c>
      <c r="I7581" t="str">
        <f>INDEX(tbl_produits[Molécule extraite], MATCH(tbl_data[[#This Row],[NORM_Spécialité]], tbl_produits[Nom normalisé], 0))</f>
        <v>Ménotropine</v>
      </c>
      <c r="J7581" s="34">
        <f>DATE(LEFT(tbl_data[[#This Row],[Date_rapport]], 4), MID(tbl_data[[#This Row],[Date_rapport]], 6, 2), RIGHT(tbl_data[[#This Row],[Date_rapport]], 2))</f>
        <v>45139</v>
      </c>
    </row>
    <row r="7582" spans="1:10" x14ac:dyDescent="0.2">
      <c r="A7582" s="28" t="s">
        <v>1219</v>
      </c>
      <c r="B7582" t="s">
        <v>6</v>
      </c>
      <c r="C7582" s="28" t="s">
        <v>1787</v>
      </c>
      <c r="D7582" t="s">
        <v>669</v>
      </c>
      <c r="E7582" t="s">
        <v>1787</v>
      </c>
      <c r="F7582" t="str">
        <f>INDEX(tbl_produits[Nom normalisé], MATCH(tbl_data[[#This Row],[Spécialité]], tbl_produits[Nom original], 0))</f>
        <v>MUPHORAN, poudre et solution pour usage parentéral à diluer (perfusion)</v>
      </c>
      <c r="G7582" t="str">
        <f>INDEX(tbl_produits[Classe nom], MATCH(tbl_data[[#This Row],[NORM_Spécialité]], tbl_produits[Nom normalisé], 0))</f>
        <v>Antinéoplasiques et immunomodulateurs</v>
      </c>
      <c r="H7582">
        <f>YEAR(tbl_data[[#This Row],[Date_rapport]])</f>
        <v>2023</v>
      </c>
      <c r="I7582" t="str">
        <f>INDEX(tbl_produits[Molécule extraite], MATCH(tbl_data[[#This Row],[NORM_Spécialité]], tbl_produits[Nom normalisé], 0))</f>
        <v>Fotémustine</v>
      </c>
      <c r="J7582" s="34">
        <f>DATE(LEFT(tbl_data[[#This Row],[Date_rapport]], 4), MID(tbl_data[[#This Row],[Date_rapport]], 6, 2), RIGHT(tbl_data[[#This Row],[Date_rapport]], 2))</f>
        <v>45139</v>
      </c>
    </row>
    <row r="7583" spans="1:10" x14ac:dyDescent="0.2">
      <c r="A7583" s="28" t="s">
        <v>1219</v>
      </c>
      <c r="B7583" t="s">
        <v>6</v>
      </c>
      <c r="C7583" s="28" t="s">
        <v>1309</v>
      </c>
      <c r="D7583" t="s">
        <v>1789</v>
      </c>
      <c r="E7583" t="s">
        <v>1309</v>
      </c>
      <c r="F7583" t="str">
        <f>INDEX(tbl_produits[Nom normalisé], MATCH(tbl_data[[#This Row],[Spécialité]], tbl_produits[Nom original], 0))</f>
        <v>ISOCARD, solution sublinguale en flacon pulvérisateur</v>
      </c>
      <c r="G7583" t="str">
        <f>INDEX(tbl_produits[Classe nom], MATCH(tbl_data[[#This Row],[NORM_Spécialité]], tbl_produits[Nom normalisé], 0))</f>
        <v>Système cardiovasculaire</v>
      </c>
      <c r="H7583">
        <f>YEAR(tbl_data[[#This Row],[Date_rapport]])</f>
        <v>2023</v>
      </c>
      <c r="I7583" t="str">
        <f>INDEX(tbl_produits[Molécule extraite], MATCH(tbl_data[[#This Row],[NORM_Spécialité]], tbl_produits[Nom normalisé], 0))</f>
        <v>Dinitrate d'isosorbide</v>
      </c>
      <c r="J7583" s="34">
        <f>DATE(LEFT(tbl_data[[#This Row],[Date_rapport]], 4), MID(tbl_data[[#This Row],[Date_rapport]], 6, 2), RIGHT(tbl_data[[#This Row],[Date_rapport]], 2))</f>
        <v>45139</v>
      </c>
    </row>
    <row r="7584" spans="1:10" x14ac:dyDescent="0.2">
      <c r="A7584" s="28" t="s">
        <v>1219</v>
      </c>
      <c r="B7584" t="s">
        <v>9</v>
      </c>
      <c r="C7584" s="28" t="s">
        <v>1309</v>
      </c>
      <c r="D7584" t="s">
        <v>882</v>
      </c>
      <c r="E7584" t="s">
        <v>2</v>
      </c>
      <c r="F7584" t="str">
        <f>INDEX(tbl_produits[Nom normalisé], MATCH(tbl_data[[#This Row],[Spécialité]], tbl_produits[Nom original], 0))</f>
        <v>OZEMPIC 0,25 mg, 0,5 mg, 1 mg, solution injectable en stylo prérempli</v>
      </c>
      <c r="G7584" t="str">
        <f>INDEX(tbl_produits[Classe nom], MATCH(tbl_data[[#This Row],[NORM_Spécialité]], tbl_produits[Nom normalisé], 0))</f>
        <v>Voies digestives et métabolisme</v>
      </c>
      <c r="H7584">
        <f>YEAR(tbl_data[[#This Row],[Date_rapport]])</f>
        <v>2023</v>
      </c>
      <c r="I7584" t="str">
        <f>INDEX(tbl_produits[Molécule extraite], MATCH(tbl_data[[#This Row],[NORM_Spécialité]], tbl_produits[Nom normalisé], 0))</f>
        <v>Sémaglutide (levure/saccharomyces cerevisiae)</v>
      </c>
      <c r="J7584" s="34">
        <f>DATE(LEFT(tbl_data[[#This Row],[Date_rapport]], 4), MID(tbl_data[[#This Row],[Date_rapport]], 6, 2), RIGHT(tbl_data[[#This Row],[Date_rapport]], 2))</f>
        <v>45139</v>
      </c>
    </row>
    <row r="7585" spans="1:10" x14ac:dyDescent="0.2">
      <c r="A7585" s="28" t="s">
        <v>1219</v>
      </c>
      <c r="B7585" t="s">
        <v>6</v>
      </c>
      <c r="C7585" s="28" t="s">
        <v>1791</v>
      </c>
      <c r="D7585" t="s">
        <v>712</v>
      </c>
      <c r="E7585" t="s">
        <v>1791</v>
      </c>
      <c r="F7585" t="str">
        <f>INDEX(tbl_produits[Nom normalisé], MATCH(tbl_data[[#This Row],[Spécialité]], tbl_produits[Nom original], 0))</f>
        <v>DEPO PRODASONE 150 mg/3 ml, suspension injectable (intramusculaire profonde)</v>
      </c>
      <c r="G7585" t="str">
        <f>INDEX(tbl_produits[Classe nom], MATCH(tbl_data[[#This Row],[NORM_Spécialité]], tbl_produits[Nom normalisé], 0))</f>
        <v>Système génito-urinaire et hormones sexuelles</v>
      </c>
      <c r="H7585">
        <f>YEAR(tbl_data[[#This Row],[Date_rapport]])</f>
        <v>2023</v>
      </c>
      <c r="I7585" t="str">
        <f>INDEX(tbl_produits[Molécule extraite], MATCH(tbl_data[[#This Row],[NORM_Spécialité]], tbl_produits[Nom normalisé], 0))</f>
        <v>Acétate de médroxyprogestérone</v>
      </c>
      <c r="J7585" s="34">
        <f>DATE(LEFT(tbl_data[[#This Row],[Date_rapport]], 4), MID(tbl_data[[#This Row],[Date_rapport]], 6, 2), RIGHT(tbl_data[[#This Row],[Date_rapport]], 2))</f>
        <v>45139</v>
      </c>
    </row>
    <row r="7586" spans="1:10" x14ac:dyDescent="0.2">
      <c r="A7586" s="28" t="s">
        <v>1219</v>
      </c>
      <c r="B7586" t="s">
        <v>3</v>
      </c>
      <c r="C7586" s="28" t="s">
        <v>1793</v>
      </c>
      <c r="D7586" t="s">
        <v>1023</v>
      </c>
      <c r="E7586" t="s">
        <v>2</v>
      </c>
      <c r="F7586" t="str">
        <f>INDEX(tbl_produits[Nom normalisé], MATCH(tbl_data[[#This Row],[Spécialité]], tbl_produits[Nom original], 0))</f>
        <v xml:space="preserve">TOFRANIL 25 mg, comprimé enrobé </v>
      </c>
      <c r="G7586" t="str">
        <f>INDEX(tbl_produits[Classe nom], MATCH(tbl_data[[#This Row],[NORM_Spécialité]], tbl_produits[Nom normalisé], 0))</f>
        <v>Système nerveux</v>
      </c>
      <c r="H7586">
        <f>YEAR(tbl_data[[#This Row],[Date_rapport]])</f>
        <v>2023</v>
      </c>
      <c r="I7586" t="str">
        <f>INDEX(tbl_produits[Molécule extraite], MATCH(tbl_data[[#This Row],[NORM_Spécialité]], tbl_produits[Nom normalisé], 0))</f>
        <v>Imipramine</v>
      </c>
      <c r="J7586" s="34">
        <f>DATE(LEFT(tbl_data[[#This Row],[Date_rapport]], 4), MID(tbl_data[[#This Row],[Date_rapport]], 6, 2), RIGHT(tbl_data[[#This Row],[Date_rapport]], 2))</f>
        <v>45139</v>
      </c>
    </row>
    <row r="7587" spans="1:10" x14ac:dyDescent="0.2">
      <c r="A7587" s="28" t="s">
        <v>1219</v>
      </c>
      <c r="B7587" t="s">
        <v>9</v>
      </c>
      <c r="C7587" s="28" t="s">
        <v>1793</v>
      </c>
      <c r="D7587" t="s">
        <v>1163</v>
      </c>
      <c r="E7587" t="s">
        <v>2</v>
      </c>
      <c r="F7587" t="str">
        <f>INDEX(tbl_produits[Nom normalisé], MATCH(tbl_data[[#This Row],[Spécialité]], tbl_produits[Nom original], 0))</f>
        <v>LAROSCOBINE 1 g/5 ml, solution injectable I.V. en ampoule</v>
      </c>
      <c r="G7587" t="str">
        <f>INDEX(tbl_produits[Classe nom], MATCH(tbl_data[[#This Row],[NORM_Spécialité]], tbl_produits[Nom normalisé], 0))</f>
        <v>Voies digestives et métabolisme</v>
      </c>
      <c r="H7587">
        <f>YEAR(tbl_data[[#This Row],[Date_rapport]])</f>
        <v>2023</v>
      </c>
      <c r="I7587" t="str">
        <f>INDEX(tbl_produits[Molécule extraite], MATCH(tbl_data[[#This Row],[NORM_Spécialité]], tbl_produits[Nom normalisé], 0))</f>
        <v>Acide ascorbique</v>
      </c>
      <c r="J7587" s="34">
        <f>DATE(LEFT(tbl_data[[#This Row],[Date_rapport]], 4), MID(tbl_data[[#This Row],[Date_rapport]], 6, 2), RIGHT(tbl_data[[#This Row],[Date_rapport]], 2))</f>
        <v>45139</v>
      </c>
    </row>
    <row r="7588" spans="1:10" x14ac:dyDescent="0.2">
      <c r="A7588" s="28" t="s">
        <v>1219</v>
      </c>
      <c r="B7588" t="s">
        <v>3</v>
      </c>
      <c r="C7588" s="28" t="s">
        <v>1795</v>
      </c>
      <c r="D7588" t="s">
        <v>1106</v>
      </c>
      <c r="E7588" t="s">
        <v>2</v>
      </c>
      <c r="F7588" t="str">
        <f>INDEX(tbl_produits[Nom normalisé], MATCH(tbl_data[[#This Row],[Spécialité]], tbl_produits[Nom original], 0))</f>
        <v>ADENOSCAN 30 mg/10 ml, solution pour perfusion</v>
      </c>
      <c r="G7588" t="str">
        <f>INDEX(tbl_produits[Classe nom], MATCH(tbl_data[[#This Row],[NORM_Spécialité]], tbl_produits[Nom normalisé], 0))</f>
        <v>Système cardiovasculaire</v>
      </c>
      <c r="H7588">
        <f>YEAR(tbl_data[[#This Row],[Date_rapport]])</f>
        <v>2023</v>
      </c>
      <c r="I7588" t="str">
        <f>INDEX(tbl_produits[Molécule extraite], MATCH(tbl_data[[#This Row],[NORM_Spécialité]], tbl_produits[Nom normalisé], 0))</f>
        <v>Adénosine</v>
      </c>
      <c r="J7588" s="34">
        <f>DATE(LEFT(tbl_data[[#This Row],[Date_rapport]], 4), MID(tbl_data[[#This Row],[Date_rapport]], 6, 2), RIGHT(tbl_data[[#This Row],[Date_rapport]], 2))</f>
        <v>45139</v>
      </c>
    </row>
    <row r="7589" spans="1:10" x14ac:dyDescent="0.2">
      <c r="A7589" s="28" t="s">
        <v>1219</v>
      </c>
      <c r="B7589" t="s">
        <v>3</v>
      </c>
      <c r="C7589" s="28" t="s">
        <v>1795</v>
      </c>
      <c r="D7589" t="s">
        <v>1016</v>
      </c>
      <c r="E7589" t="s">
        <v>2</v>
      </c>
      <c r="F7589" t="str">
        <f>INDEX(tbl_produits[Nom normalisé], MATCH(tbl_data[[#This Row],[Spécialité]], tbl_produits[Nom original], 0))</f>
        <v>NOVOEIGHT 250 UI et 1500 UI poudre et solvant pour solution injectable</v>
      </c>
      <c r="G7589" t="str">
        <f>INDEX(tbl_produits[Classe nom], MATCH(tbl_data[[#This Row],[NORM_Spécialité]], tbl_produits[Nom normalisé], 0))</f>
        <v>Sang et organes hématopoïétiques</v>
      </c>
      <c r="H7589">
        <f>YEAR(tbl_data[[#This Row],[Date_rapport]])</f>
        <v>2023</v>
      </c>
      <c r="I7589" t="str">
        <f>INDEX(tbl_produits[Molécule extraite], MATCH(tbl_data[[#This Row],[NORM_Spécialité]], tbl_produits[Nom normalisé], 0))</f>
        <v>Turoctocog alfa</v>
      </c>
      <c r="J7589" s="34">
        <f>DATE(LEFT(tbl_data[[#This Row],[Date_rapport]], 4), MID(tbl_data[[#This Row],[Date_rapport]], 6, 2), RIGHT(tbl_data[[#This Row],[Date_rapport]], 2))</f>
        <v>45139</v>
      </c>
    </row>
    <row r="7590" spans="1:10" x14ac:dyDescent="0.2">
      <c r="A7590" s="28" t="s">
        <v>1219</v>
      </c>
      <c r="B7590" t="s">
        <v>9</v>
      </c>
      <c r="C7590" s="28" t="s">
        <v>1310</v>
      </c>
      <c r="D7590" t="s">
        <v>1311</v>
      </c>
      <c r="E7590" t="s">
        <v>2</v>
      </c>
      <c r="F7590" t="str">
        <f>INDEX(tbl_produits[Nom normalisé], MATCH(tbl_data[[#This Row],[Spécialité]], tbl_produits[Nom original], 0))</f>
        <v>RABEPRAZOLE 10mg et 20mg comprimé gastro-résistant</v>
      </c>
      <c r="G7590" t="str">
        <f>INDEX(tbl_produits[Classe nom], MATCH(tbl_data[[#This Row],[NORM_Spécialité]], tbl_produits[Nom normalisé], 0))</f>
        <v>Voies digestives et métabolisme</v>
      </c>
      <c r="H7590">
        <f>YEAR(tbl_data[[#This Row],[Date_rapport]])</f>
        <v>2023</v>
      </c>
      <c r="I7590" t="str">
        <f>INDEX(tbl_produits[Molécule extraite], MATCH(tbl_data[[#This Row],[NORM_Spécialité]], tbl_produits[Nom normalisé], 0))</f>
        <v>Rabéprazole sodique</v>
      </c>
      <c r="J7590" s="34">
        <f>DATE(LEFT(tbl_data[[#This Row],[Date_rapport]], 4), MID(tbl_data[[#This Row],[Date_rapport]], 6, 2), RIGHT(tbl_data[[#This Row],[Date_rapport]], 2))</f>
        <v>45139</v>
      </c>
    </row>
    <row r="7591" spans="1:10" x14ac:dyDescent="0.2">
      <c r="A7591" s="28" t="s">
        <v>1219</v>
      </c>
      <c r="B7591" t="s">
        <v>6</v>
      </c>
      <c r="C7591" s="28" t="s">
        <v>1796</v>
      </c>
      <c r="D7591" t="s">
        <v>1799</v>
      </c>
      <c r="E7591" t="s">
        <v>1796</v>
      </c>
      <c r="F7591" t="str">
        <f>INDEX(tbl_produits[Nom normalisé], MATCH(tbl_data[[#This Row],[Spécialité]], tbl_produits[Nom original], 0))</f>
        <v>QUINIMAX 125 mg/1 ml et 250 mg/2 ml, solution injectable</v>
      </c>
      <c r="G7591" t="str">
        <f>INDEX(tbl_produits[Classe nom], MATCH(tbl_data[[#This Row],[NORM_Spécialité]], tbl_produits[Nom normalisé], 0))</f>
        <v>Système cardiovasculaire</v>
      </c>
      <c r="H7591">
        <f>YEAR(tbl_data[[#This Row],[Date_rapport]])</f>
        <v>2023</v>
      </c>
      <c r="I7591" t="str">
        <f>INDEX(tbl_produits[Molécule extraite], MATCH(tbl_data[[#This Row],[NORM_Spécialité]], tbl_produits[Nom normalisé], 0))</f>
        <v>Quinine – quinidine – cinchonine – cinchonidine</v>
      </c>
      <c r="J7591" s="34">
        <f>DATE(LEFT(tbl_data[[#This Row],[Date_rapport]], 4), MID(tbl_data[[#This Row],[Date_rapport]], 6, 2), RIGHT(tbl_data[[#This Row],[Date_rapport]], 2))</f>
        <v>45139</v>
      </c>
    </row>
    <row r="7592" spans="1:10" x14ac:dyDescent="0.2">
      <c r="A7592" s="28" t="s">
        <v>1219</v>
      </c>
      <c r="B7592" t="s">
        <v>6</v>
      </c>
      <c r="C7592" s="28" t="s">
        <v>1796</v>
      </c>
      <c r="D7592" t="s">
        <v>1800</v>
      </c>
      <c r="E7592" t="s">
        <v>1796</v>
      </c>
      <c r="F7592" t="str">
        <f>INDEX(tbl_produits[Nom normalisé], MATCH(tbl_data[[#This Row],[Spécialité]], tbl_produits[Nom original], 0))</f>
        <v>CAELYX Pegylated Liposomal 2 mg/ml, solution à diluer pour perfusion - Flacon 25ml</v>
      </c>
      <c r="G7592" t="str">
        <f>INDEX(tbl_produits[Classe nom], MATCH(tbl_data[[#This Row],[NORM_Spécialité]], tbl_produits[Nom normalisé], 0))</f>
        <v>Antinéoplasiques et immunomodulateurs</v>
      </c>
      <c r="H7592">
        <f>YEAR(tbl_data[[#This Row],[Date_rapport]])</f>
        <v>2023</v>
      </c>
      <c r="I7592" t="str">
        <f>INDEX(tbl_produits[Molécule extraite], MATCH(tbl_data[[#This Row],[NORM_Spécialité]], tbl_produits[Nom normalisé], 0))</f>
        <v>Doxorubicine</v>
      </c>
      <c r="J7592" s="34">
        <f>DATE(LEFT(tbl_data[[#This Row],[Date_rapport]], 4), MID(tbl_data[[#This Row],[Date_rapport]], 6, 2), RIGHT(tbl_data[[#This Row],[Date_rapport]], 2))</f>
        <v>45139</v>
      </c>
    </row>
    <row r="7593" spans="1:10" x14ac:dyDescent="0.2">
      <c r="A7593" s="28" t="s">
        <v>1219</v>
      </c>
      <c r="B7593" t="s">
        <v>9</v>
      </c>
      <c r="C7593" s="28" t="s">
        <v>1801</v>
      </c>
      <c r="D7593" t="s">
        <v>1802</v>
      </c>
      <c r="E7593" t="s">
        <v>2</v>
      </c>
      <c r="F7593" t="str">
        <f>INDEX(tbl_produits[Nom normalisé], MATCH(tbl_data[[#This Row],[Spécialité]], tbl_produits[Nom original], 0))</f>
        <v>ALVESCO 80 microgrammes/dose, solution pour inhalation en flacon pressuris</v>
      </c>
      <c r="G7593" t="str">
        <f>INDEX(tbl_produits[Classe nom], MATCH(tbl_data[[#This Row],[NORM_Spécialité]], tbl_produits[Nom normalisé], 0))</f>
        <v>Système respiratoire</v>
      </c>
      <c r="H7593">
        <f>YEAR(tbl_data[[#This Row],[Date_rapport]])</f>
        <v>2023</v>
      </c>
      <c r="I7593" t="str">
        <f>INDEX(tbl_produits[Molécule extraite], MATCH(tbl_data[[#This Row],[NORM_Spécialité]], tbl_produits[Nom normalisé], 0))</f>
        <v>Ciclésonide</v>
      </c>
      <c r="J7593" s="34">
        <f>DATE(LEFT(tbl_data[[#This Row],[Date_rapport]], 4), MID(tbl_data[[#This Row],[Date_rapport]], 6, 2), RIGHT(tbl_data[[#This Row],[Date_rapport]], 2))</f>
        <v>45139</v>
      </c>
    </row>
    <row r="7594" spans="1:10" x14ac:dyDescent="0.2">
      <c r="A7594" s="28" t="s">
        <v>1219</v>
      </c>
      <c r="B7594" t="s">
        <v>9</v>
      </c>
      <c r="C7594" s="28" t="s">
        <v>1803</v>
      </c>
      <c r="D7594" t="s">
        <v>1147</v>
      </c>
      <c r="E7594" t="s">
        <v>2</v>
      </c>
      <c r="F7594" t="str">
        <f>INDEX(tbl_produits[Nom normalisé], MATCH(tbl_data[[#This Row],[Spécialité]], tbl_produits[Nom original], 0))</f>
        <v>KRENOSIN 6 mg/2 ml, solution injectable</v>
      </c>
      <c r="G7594" t="str">
        <f>INDEX(tbl_produits[Classe nom], MATCH(tbl_data[[#This Row],[NORM_Spécialité]], tbl_produits[Nom normalisé], 0))</f>
        <v>Système cardiovasculaire</v>
      </c>
      <c r="H7594">
        <f>YEAR(tbl_data[[#This Row],[Date_rapport]])</f>
        <v>2023</v>
      </c>
      <c r="I7594" t="str">
        <f>INDEX(tbl_produits[Molécule extraite], MATCH(tbl_data[[#This Row],[NORM_Spécialité]], tbl_produits[Nom normalisé], 0))</f>
        <v>Adénosine</v>
      </c>
      <c r="J7594" s="34">
        <f>DATE(LEFT(tbl_data[[#This Row],[Date_rapport]], 4), MID(tbl_data[[#This Row],[Date_rapport]], 6, 2), RIGHT(tbl_data[[#This Row],[Date_rapport]], 2))</f>
        <v>45139</v>
      </c>
    </row>
    <row r="7595" spans="1:10" x14ac:dyDescent="0.2">
      <c r="A7595" s="28" t="s">
        <v>1219</v>
      </c>
      <c r="B7595" t="s">
        <v>9</v>
      </c>
      <c r="C7595" s="28" t="s">
        <v>1803</v>
      </c>
      <c r="D7595" t="s">
        <v>1189</v>
      </c>
      <c r="E7595" t="s">
        <v>2</v>
      </c>
      <c r="F7595" t="str">
        <f>INDEX(tbl_produits[Nom normalisé], MATCH(tbl_data[[#This Row],[Spécialité]], tbl_produits[Nom original], 0))</f>
        <v>AMIKACINE Viatris 500 mg, poudre pour solution injectable</v>
      </c>
      <c r="G7595" t="str">
        <f>INDEX(tbl_produits[Classe nom], MATCH(tbl_data[[#This Row],[NORM_Spécialité]], tbl_produits[Nom normalisé], 0))</f>
        <v>Anti-infectieux à usage systémique</v>
      </c>
      <c r="H7595">
        <f>YEAR(tbl_data[[#This Row],[Date_rapport]])</f>
        <v>2023</v>
      </c>
      <c r="I7595" t="str">
        <f>INDEX(tbl_produits[Molécule extraite], MATCH(tbl_data[[#This Row],[NORM_Spécialité]], tbl_produits[Nom normalisé], 0))</f>
        <v>Amikacine (sulfate d')</v>
      </c>
      <c r="J7595" s="34">
        <f>DATE(LEFT(tbl_data[[#This Row],[Date_rapport]], 4), MID(tbl_data[[#This Row],[Date_rapport]], 6, 2), RIGHT(tbl_data[[#This Row],[Date_rapport]], 2))</f>
        <v>45139</v>
      </c>
    </row>
    <row r="7596" spans="1:10" x14ac:dyDescent="0.2">
      <c r="A7596" s="28" t="s">
        <v>1219</v>
      </c>
      <c r="B7596" t="s">
        <v>9</v>
      </c>
      <c r="C7596" s="28" t="s">
        <v>1803</v>
      </c>
      <c r="D7596" t="s">
        <v>1804</v>
      </c>
      <c r="E7596" t="s">
        <v>2</v>
      </c>
      <c r="F7596" t="str">
        <f>INDEX(tbl_produits[Nom normalisé], MATCH(tbl_data[[#This Row],[Spécialité]], tbl_produits[Nom original], 0))</f>
        <v>TEGRETOL L.P. 400 mg, comprimé pelliculé sécable à libération prolongée</v>
      </c>
      <c r="G7596" t="str">
        <f>INDEX(tbl_produits[Classe nom], MATCH(tbl_data[[#This Row],[NORM_Spécialité]], tbl_produits[Nom normalisé], 0))</f>
        <v>Système nerveux</v>
      </c>
      <c r="H7596">
        <f>YEAR(tbl_data[[#This Row],[Date_rapport]])</f>
        <v>2023</v>
      </c>
      <c r="I7596" t="str">
        <f>INDEX(tbl_produits[Molécule extraite], MATCH(tbl_data[[#This Row],[NORM_Spécialité]], tbl_produits[Nom normalisé], 0))</f>
        <v>Carbamazépine</v>
      </c>
      <c r="J7596" s="34">
        <f>DATE(LEFT(tbl_data[[#This Row],[Date_rapport]], 4), MID(tbl_data[[#This Row],[Date_rapport]], 6, 2), RIGHT(tbl_data[[#This Row],[Date_rapport]], 2))</f>
        <v>45139</v>
      </c>
    </row>
    <row r="7597" spans="1:10" x14ac:dyDescent="0.2">
      <c r="A7597" s="28" t="s">
        <v>1219</v>
      </c>
      <c r="B7597" t="s">
        <v>6</v>
      </c>
      <c r="C7597" s="28" t="s">
        <v>1803</v>
      </c>
      <c r="D7597" t="s">
        <v>1706</v>
      </c>
      <c r="E7597" t="s">
        <v>1803</v>
      </c>
      <c r="F7597" t="str">
        <f>INDEX(tbl_produits[Nom normalisé], MATCH(tbl_data[[#This Row],[Spécialité]], tbl_produits[Nom original], 0))</f>
        <v>RIFADINE 2 %, suspension buvable</v>
      </c>
      <c r="G7597" t="str">
        <f>INDEX(tbl_produits[Classe nom], MATCH(tbl_data[[#This Row],[NORM_Spécialité]], tbl_produits[Nom normalisé], 0))</f>
        <v>Anti-infectieux à usage systémique</v>
      </c>
      <c r="H7597">
        <f>YEAR(tbl_data[[#This Row],[Date_rapport]])</f>
        <v>2023</v>
      </c>
      <c r="I7597" t="str">
        <f>INDEX(tbl_produits[Molécule extraite], MATCH(tbl_data[[#This Row],[NORM_Spécialité]], tbl_produits[Nom normalisé], 0))</f>
        <v>Rifampicine sodique</v>
      </c>
      <c r="J7597" s="34">
        <f>DATE(LEFT(tbl_data[[#This Row],[Date_rapport]], 4), MID(tbl_data[[#This Row],[Date_rapport]], 6, 2), RIGHT(tbl_data[[#This Row],[Date_rapport]], 2))</f>
        <v>45139</v>
      </c>
    </row>
    <row r="7598" spans="1:10" x14ac:dyDescent="0.2">
      <c r="A7598" s="28" t="s">
        <v>1219</v>
      </c>
      <c r="B7598" t="s">
        <v>6</v>
      </c>
      <c r="C7598" s="28" t="s">
        <v>1803</v>
      </c>
      <c r="D7598" t="s">
        <v>1704</v>
      </c>
      <c r="E7598" t="s">
        <v>1803</v>
      </c>
      <c r="F7598" t="str">
        <f>INDEX(tbl_produits[Nom normalisé], MATCH(tbl_data[[#This Row],[Spécialité]], tbl_produits[Nom original], 0))</f>
        <v>RIFADINE 300 mg, gélule, boite de 8</v>
      </c>
      <c r="G7598" t="str">
        <f>INDEX(tbl_produits[Classe nom], MATCH(tbl_data[[#This Row],[NORM_Spécialité]], tbl_produits[Nom normalisé], 0))</f>
        <v>Anti-infectieux à usage systémique</v>
      </c>
      <c r="H7598">
        <f>YEAR(tbl_data[[#This Row],[Date_rapport]])</f>
        <v>2023</v>
      </c>
      <c r="I7598" t="str">
        <f>INDEX(tbl_produits[Molécule extraite], MATCH(tbl_data[[#This Row],[NORM_Spécialité]], tbl_produits[Nom normalisé], 0))</f>
        <v>Rifampicine sodique</v>
      </c>
      <c r="J7598" s="34">
        <f>DATE(LEFT(tbl_data[[#This Row],[Date_rapport]], 4), MID(tbl_data[[#This Row],[Date_rapport]], 6, 2), RIGHT(tbl_data[[#This Row],[Date_rapport]], 2))</f>
        <v>45139</v>
      </c>
    </row>
    <row r="7599" spans="1:10" x14ac:dyDescent="0.2">
      <c r="A7599" s="28" t="s">
        <v>1219</v>
      </c>
      <c r="B7599" t="s">
        <v>6</v>
      </c>
      <c r="C7599" s="28" t="s">
        <v>1805</v>
      </c>
      <c r="D7599" t="s">
        <v>1806</v>
      </c>
      <c r="E7599" t="s">
        <v>1805</v>
      </c>
      <c r="F7599" t="str">
        <f>INDEX(tbl_produits[Nom normalisé], MATCH(tbl_data[[#This Row],[Spécialité]], tbl_produits[Nom original], 0))</f>
        <v>DEXAMÉTHASONE Viatris 4 mg/1 ml-20 mg/5 ml, solution injectable en ampoule</v>
      </c>
      <c r="G7599" t="str">
        <f>INDEX(tbl_produits[Classe nom], MATCH(tbl_data[[#This Row],[NORM_Spécialité]], tbl_produits[Nom normalisé], 0))</f>
        <v>Hormones systémiques sauf hormones sexuelles et insulines</v>
      </c>
      <c r="H7599">
        <f>YEAR(tbl_data[[#This Row],[Date_rapport]])</f>
        <v>2023</v>
      </c>
      <c r="I7599" t="str">
        <f>INDEX(tbl_produits[Molécule extraite], MATCH(tbl_data[[#This Row],[NORM_Spécialité]], tbl_produits[Nom normalisé], 0))</f>
        <v>Dexaméthasone (phosphate sodique de)</v>
      </c>
      <c r="J7599" s="34">
        <f>DATE(LEFT(tbl_data[[#This Row],[Date_rapport]], 4), MID(tbl_data[[#This Row],[Date_rapport]], 6, 2), RIGHT(tbl_data[[#This Row],[Date_rapport]], 2))</f>
        <v>45139</v>
      </c>
    </row>
    <row r="7600" spans="1:10" x14ac:dyDescent="0.2">
      <c r="A7600" s="28" t="s">
        <v>1219</v>
      </c>
      <c r="B7600" t="s">
        <v>6</v>
      </c>
      <c r="C7600" s="28" t="s">
        <v>1805</v>
      </c>
      <c r="D7600" t="s">
        <v>1807</v>
      </c>
      <c r="E7600" t="s">
        <v>1805</v>
      </c>
      <c r="F7600" t="str">
        <f>INDEX(tbl_produits[Nom normalisé], MATCH(tbl_data[[#This Row],[Spécialité]], tbl_produits[Nom original], 0))</f>
        <v>ROACTEMRA 162 mg, solution injectable en stylo prérempli</v>
      </c>
      <c r="G7600" t="str">
        <f>INDEX(tbl_produits[Classe nom], MATCH(tbl_data[[#This Row],[NORM_Spécialité]], tbl_produits[Nom normalisé], 0))</f>
        <v>Antinéoplasiques et immunomodulateurs</v>
      </c>
      <c r="H7600">
        <f>YEAR(tbl_data[[#This Row],[Date_rapport]])</f>
        <v>2023</v>
      </c>
      <c r="I7600" t="str">
        <f>INDEX(tbl_produits[Molécule extraite], MATCH(tbl_data[[#This Row],[NORM_Spécialité]], tbl_produits[Nom normalisé], 0))</f>
        <v>Tocilizumab</v>
      </c>
      <c r="J7600" s="34">
        <f>DATE(LEFT(tbl_data[[#This Row],[Date_rapport]], 4), MID(tbl_data[[#This Row],[Date_rapport]], 6, 2), RIGHT(tbl_data[[#This Row],[Date_rapport]], 2))</f>
        <v>45139</v>
      </c>
    </row>
    <row r="7601" spans="1:10" x14ac:dyDescent="0.2">
      <c r="A7601" s="28" t="s">
        <v>1219</v>
      </c>
      <c r="B7601" t="s">
        <v>6</v>
      </c>
      <c r="C7601" s="28" t="s">
        <v>1808</v>
      </c>
      <c r="D7601" t="s">
        <v>1809</v>
      </c>
      <c r="E7601" t="s">
        <v>1808</v>
      </c>
      <c r="F7601" t="str">
        <f>INDEX(tbl_produits[Nom normalisé], MATCH(tbl_data[[#This Row],[Spécialité]], tbl_produits[Nom original], 0))</f>
        <v>LONOTEN 5 mg et 10 mg, comprimé sécable</v>
      </c>
      <c r="G7601" t="str">
        <f>INDEX(tbl_produits[Classe nom], MATCH(tbl_data[[#This Row],[NORM_Spécialité]], tbl_produits[Nom normalisé], 0))</f>
        <v>Système cardiovasculaire</v>
      </c>
      <c r="H7601">
        <f>YEAR(tbl_data[[#This Row],[Date_rapport]])</f>
        <v>2023</v>
      </c>
      <c r="I7601" t="str">
        <f>INDEX(tbl_produits[Molécule extraite], MATCH(tbl_data[[#This Row],[NORM_Spécialité]], tbl_produits[Nom normalisé], 0))</f>
        <v>Minoxidil</v>
      </c>
      <c r="J7601" s="34">
        <f>DATE(LEFT(tbl_data[[#This Row],[Date_rapport]], 4), MID(tbl_data[[#This Row],[Date_rapport]], 6, 2), RIGHT(tbl_data[[#This Row],[Date_rapport]], 2))</f>
        <v>45139</v>
      </c>
    </row>
    <row r="7602" spans="1:10" x14ac:dyDescent="0.2">
      <c r="A7602" s="28" t="s">
        <v>1219</v>
      </c>
      <c r="B7602" t="s">
        <v>6</v>
      </c>
      <c r="C7602" s="28" t="s">
        <v>1808</v>
      </c>
      <c r="D7602" t="s">
        <v>723</v>
      </c>
      <c r="E7602" t="s">
        <v>1808</v>
      </c>
      <c r="F7602" t="str">
        <f>INDEX(tbl_produits[Nom normalisé], MATCH(tbl_data[[#This Row],[Spécialité]], tbl_produits[Nom original], 0))</f>
        <v>GARDENAL 40 mg/2 ml, poudre et solvant pour solution injectable</v>
      </c>
      <c r="G7602" t="str">
        <f>INDEX(tbl_produits[Classe nom], MATCH(tbl_data[[#This Row],[NORM_Spécialité]], tbl_produits[Nom normalisé], 0))</f>
        <v>Système nerveux</v>
      </c>
      <c r="H7602">
        <f>YEAR(tbl_data[[#This Row],[Date_rapport]])</f>
        <v>2023</v>
      </c>
      <c r="I7602" t="str">
        <f>INDEX(tbl_produits[Molécule extraite], MATCH(tbl_data[[#This Row],[NORM_Spécialité]], tbl_produits[Nom normalisé], 0))</f>
        <v>Phénobarbital sodique</v>
      </c>
      <c r="J7602" s="34">
        <f>DATE(LEFT(tbl_data[[#This Row],[Date_rapport]], 4), MID(tbl_data[[#This Row],[Date_rapport]], 6, 2), RIGHT(tbl_data[[#This Row],[Date_rapport]], 2))</f>
        <v>45139</v>
      </c>
    </row>
    <row r="7603" spans="1:10" x14ac:dyDescent="0.2">
      <c r="A7603" s="28" t="s">
        <v>1219</v>
      </c>
      <c r="B7603" t="s">
        <v>6</v>
      </c>
      <c r="C7603" s="28" t="s">
        <v>1810</v>
      </c>
      <c r="D7603" t="s">
        <v>681</v>
      </c>
      <c r="E7603" t="s">
        <v>1810</v>
      </c>
      <c r="F7603" t="str">
        <f>INDEX(tbl_produits[Nom normalisé], MATCH(tbl_data[[#This Row],[Spécialité]], tbl_produits[Nom original], 0))</f>
        <v>THYROGEN 0,9 mg, poudre pour solution injectable</v>
      </c>
      <c r="G7603" t="str">
        <f>INDEX(tbl_produits[Classe nom], MATCH(tbl_data[[#This Row],[NORM_Spécialité]], tbl_produits[Nom normalisé], 0))</f>
        <v>Hormones systémiques sauf hormones sexuelles et insulines</v>
      </c>
      <c r="H7603">
        <f>YEAR(tbl_data[[#This Row],[Date_rapport]])</f>
        <v>2023</v>
      </c>
      <c r="I7603" t="str">
        <f>INDEX(tbl_produits[Molécule extraite], MATCH(tbl_data[[#This Row],[NORM_Spécialité]], tbl_produits[Nom normalisé], 0))</f>
        <v>Thyrotropine alfa</v>
      </c>
      <c r="J7603" s="34">
        <f>DATE(LEFT(tbl_data[[#This Row],[Date_rapport]], 4), MID(tbl_data[[#This Row],[Date_rapport]], 6, 2), RIGHT(tbl_data[[#This Row],[Date_rapport]], 2))</f>
        <v>45139</v>
      </c>
    </row>
    <row r="7604" spans="1:10" x14ac:dyDescent="0.2">
      <c r="A7604" s="28" t="s">
        <v>1219</v>
      </c>
      <c r="B7604" t="s">
        <v>6</v>
      </c>
      <c r="C7604" s="28" t="s">
        <v>1810</v>
      </c>
      <c r="D7604" t="s">
        <v>1677</v>
      </c>
      <c r="E7604" t="s">
        <v>1810</v>
      </c>
      <c r="F7604" t="str">
        <f>INDEX(tbl_produits[Nom normalisé], MATCH(tbl_data[[#This Row],[Spécialité]], tbl_produits[Nom original], 0))</f>
        <v>TRASYLOL 500 000 UIK/50 mL, solution injectable</v>
      </c>
      <c r="G7604" t="str">
        <f>INDEX(tbl_produits[Classe nom], MATCH(tbl_data[[#This Row],[NORM_Spécialité]], tbl_produits[Nom normalisé], 0))</f>
        <v>Sang et organes hématopoïétiques</v>
      </c>
      <c r="H7604">
        <f>YEAR(tbl_data[[#This Row],[Date_rapport]])</f>
        <v>2023</v>
      </c>
      <c r="I7604" t="str">
        <f>INDEX(tbl_produits[Molécule extraite], MATCH(tbl_data[[#This Row],[NORM_Spécialité]], tbl_produits[Nom normalisé], 0))</f>
        <v>Aprotinine</v>
      </c>
      <c r="J7604" s="34">
        <f>DATE(LEFT(tbl_data[[#This Row],[Date_rapport]], 4), MID(tbl_data[[#This Row],[Date_rapport]], 6, 2), RIGHT(tbl_data[[#This Row],[Date_rapport]], 2))</f>
        <v>45139</v>
      </c>
    </row>
    <row r="7605" spans="1:10" x14ac:dyDescent="0.2">
      <c r="A7605" s="28" t="s">
        <v>1219</v>
      </c>
      <c r="B7605" t="s">
        <v>9</v>
      </c>
      <c r="C7605" s="28" t="s">
        <v>1810</v>
      </c>
      <c r="D7605" t="s">
        <v>1183</v>
      </c>
      <c r="E7605" t="s">
        <v>2</v>
      </c>
      <c r="F7605" t="str">
        <f>INDEX(tbl_produits[Nom normalisé], MATCH(tbl_data[[#This Row],[Spécialité]], tbl_produits[Nom original], 0))</f>
        <v>FERROSTANE 0,68 pour cent, sirop</v>
      </c>
      <c r="G7605" t="str">
        <f>INDEX(tbl_produits[Classe nom], MATCH(tbl_data[[#This Row],[NORM_Spécialité]], tbl_produits[Nom normalisé], 0))</f>
        <v>Sang et organes hématopoïétiques</v>
      </c>
      <c r="H7605">
        <f>YEAR(tbl_data[[#This Row],[Date_rapport]])</f>
        <v>2023</v>
      </c>
      <c r="I7605" t="str">
        <f>INDEX(tbl_produits[Molécule extraite], MATCH(tbl_data[[#This Row],[NORM_Spécialité]], tbl_produits[Nom normalisé], 0))</f>
        <v>Ferédétate de sodium</v>
      </c>
      <c r="J7605" s="34">
        <f>DATE(LEFT(tbl_data[[#This Row],[Date_rapport]], 4), MID(tbl_data[[#This Row],[Date_rapport]], 6, 2), RIGHT(tbl_data[[#This Row],[Date_rapport]], 2))</f>
        <v>45139</v>
      </c>
    </row>
    <row r="7606" spans="1:10" x14ac:dyDescent="0.2">
      <c r="A7606" s="28" t="s">
        <v>1219</v>
      </c>
      <c r="B7606" t="s">
        <v>6</v>
      </c>
      <c r="C7606" s="28" t="s">
        <v>1813</v>
      </c>
      <c r="D7606" t="s">
        <v>1764</v>
      </c>
      <c r="E7606" t="s">
        <v>1813</v>
      </c>
      <c r="F7606" t="str">
        <f>INDEX(tbl_produits[Nom normalisé], MATCH(tbl_data[[#This Row],[Spécialité]], tbl_produits[Nom original], 0))</f>
        <v>FLIXOTIDE Diskus 100 µg/dose, poudre pour inhalation en récipient unidose</v>
      </c>
      <c r="G7606" t="str">
        <f>INDEX(tbl_produits[Classe nom], MATCH(tbl_data[[#This Row],[NORM_Spécialité]], tbl_produits[Nom normalisé], 0))</f>
        <v>Système respiratoire</v>
      </c>
      <c r="H7606">
        <f>YEAR(tbl_data[[#This Row],[Date_rapport]])</f>
        <v>2023</v>
      </c>
      <c r="I7606" t="str">
        <f>INDEX(tbl_produits[Molécule extraite], MATCH(tbl_data[[#This Row],[NORM_Spécialité]], tbl_produits[Nom normalisé], 0))</f>
        <v>Fluticasone (propionate de)</v>
      </c>
      <c r="J7606" s="34">
        <f>DATE(LEFT(tbl_data[[#This Row],[Date_rapport]], 4), MID(tbl_data[[#This Row],[Date_rapport]], 6, 2), RIGHT(tbl_data[[#This Row],[Date_rapport]], 2))</f>
        <v>45139</v>
      </c>
    </row>
    <row r="7607" spans="1:10" x14ac:dyDescent="0.2">
      <c r="A7607" s="28" t="s">
        <v>1219</v>
      </c>
      <c r="B7607" t="s">
        <v>6</v>
      </c>
      <c r="C7607" s="28" t="s">
        <v>1813</v>
      </c>
      <c r="D7607" t="s">
        <v>1777</v>
      </c>
      <c r="E7607" t="s">
        <v>1813</v>
      </c>
      <c r="F7607" t="str">
        <f>INDEX(tbl_produits[Nom normalisé], MATCH(tbl_data[[#This Row],[Spécialité]], tbl_produits[Nom original], 0))</f>
        <v>ZECLAR 0,5 g, poudre pour solution à diluer pour perfusion</v>
      </c>
      <c r="G7607" t="str">
        <f>INDEX(tbl_produits[Classe nom], MATCH(tbl_data[[#This Row],[NORM_Spécialité]], tbl_produits[Nom normalisé], 0))</f>
        <v>Anti-infectieux à usage systémique</v>
      </c>
      <c r="H7607">
        <f>YEAR(tbl_data[[#This Row],[Date_rapport]])</f>
        <v>2023</v>
      </c>
      <c r="I7607" t="str">
        <f>INDEX(tbl_produits[Molécule extraite], MATCH(tbl_data[[#This Row],[NORM_Spécialité]], tbl_produits[Nom normalisé], 0))</f>
        <v>Clarithromycine</v>
      </c>
      <c r="J7607" s="34">
        <f>DATE(LEFT(tbl_data[[#This Row],[Date_rapport]], 4), MID(tbl_data[[#This Row],[Date_rapport]], 6, 2), RIGHT(tbl_data[[#This Row],[Date_rapport]], 2))</f>
        <v>45139</v>
      </c>
    </row>
    <row r="7608" spans="1:10" x14ac:dyDescent="0.2">
      <c r="A7608" s="28" t="s">
        <v>1219</v>
      </c>
      <c r="B7608" t="s">
        <v>3</v>
      </c>
      <c r="C7608" s="28" t="s">
        <v>1312</v>
      </c>
      <c r="D7608" t="s">
        <v>1313</v>
      </c>
      <c r="E7608" t="s">
        <v>2</v>
      </c>
      <c r="F7608" t="str">
        <f>INDEX(tbl_produits[Nom normalisé], MATCH(tbl_data[[#This Row],[Spécialité]], tbl_produits[Nom original], 0))</f>
        <v>THERASOLV 250 000 UI, poudre pour solution injectable/pour perfusion</v>
      </c>
      <c r="G7608" t="str">
        <f>INDEX(tbl_produits[Classe nom], MATCH(tbl_data[[#This Row],[NORM_Spécialité]], tbl_produits[Nom normalisé], 0))</f>
        <v>Sang et organes hématopoïétiques</v>
      </c>
      <c r="H7608">
        <f>YEAR(tbl_data[[#This Row],[Date_rapport]])</f>
        <v>2023</v>
      </c>
      <c r="I7608" t="str">
        <f>INDEX(tbl_produits[Molécule extraite], MATCH(tbl_data[[#This Row],[NORM_Spécialité]], tbl_produits[Nom normalisé], 0))</f>
        <v>Urokinase</v>
      </c>
      <c r="J7608" s="34">
        <f>DATE(LEFT(tbl_data[[#This Row],[Date_rapport]], 4), MID(tbl_data[[#This Row],[Date_rapport]], 6, 2), RIGHT(tbl_data[[#This Row],[Date_rapport]], 2))</f>
        <v>45139</v>
      </c>
    </row>
    <row r="7609" spans="1:10" x14ac:dyDescent="0.2">
      <c r="A7609" s="28" t="s">
        <v>1219</v>
      </c>
      <c r="B7609" t="s">
        <v>6</v>
      </c>
      <c r="C7609" s="28" t="s">
        <v>1819</v>
      </c>
      <c r="D7609" t="s">
        <v>1750</v>
      </c>
      <c r="E7609" t="s">
        <v>1819</v>
      </c>
      <c r="F7609" t="str">
        <f>INDEX(tbl_produits[Nom normalisé], MATCH(tbl_data[[#This Row],[Spécialité]], tbl_produits[Nom original], 0))</f>
        <v>EMEND 125 mg</v>
      </c>
      <c r="G7609" t="str">
        <f>INDEX(tbl_produits[Classe nom], MATCH(tbl_data[[#This Row],[NORM_Spécialité]], tbl_produits[Nom normalisé], 0))</f>
        <v>Voies digestives et métabolisme</v>
      </c>
      <c r="H7609">
        <f>YEAR(tbl_data[[#This Row],[Date_rapport]])</f>
        <v>2023</v>
      </c>
      <c r="I7609" t="str">
        <f>INDEX(tbl_produits[Molécule extraite], MATCH(tbl_data[[#This Row],[NORM_Spécialité]], tbl_produits[Nom normalisé], 0))</f>
        <v>Aprépitant</v>
      </c>
      <c r="J7609" s="34">
        <f>DATE(LEFT(tbl_data[[#This Row],[Date_rapport]], 4), MID(tbl_data[[#This Row],[Date_rapport]], 6, 2), RIGHT(tbl_data[[#This Row],[Date_rapport]], 2))</f>
        <v>45139</v>
      </c>
    </row>
    <row r="7610" spans="1:10" x14ac:dyDescent="0.2">
      <c r="A7610" s="28" t="s">
        <v>1219</v>
      </c>
      <c r="B7610" t="s">
        <v>6</v>
      </c>
      <c r="C7610" s="28" t="s">
        <v>1820</v>
      </c>
      <c r="D7610" t="s">
        <v>1821</v>
      </c>
      <c r="E7610" t="s">
        <v>1820</v>
      </c>
      <c r="F7610" t="str">
        <f>INDEX(tbl_produits[Nom normalisé], MATCH(tbl_data[[#This Row],[Spécialité]], tbl_produits[Nom original], 0))</f>
        <v>KARDEGIC 75 mg, poudre pour solution buvable en sachet-dose</v>
      </c>
      <c r="G7610" t="str">
        <f>INDEX(tbl_produits[Classe nom], MATCH(tbl_data[[#This Row],[NORM_Spécialité]], tbl_produits[Nom normalisé], 0))</f>
        <v>Système nerveux</v>
      </c>
      <c r="H7610">
        <f>YEAR(tbl_data[[#This Row],[Date_rapport]])</f>
        <v>2023</v>
      </c>
      <c r="I7610" t="str">
        <f>INDEX(tbl_produits[Molécule extraite], MATCH(tbl_data[[#This Row],[NORM_Spécialité]], tbl_produits[Nom normalisé], 0))</f>
        <v>DL-lysine (acétylsalicylate de)</v>
      </c>
      <c r="J7610" s="34">
        <f>DATE(LEFT(tbl_data[[#This Row],[Date_rapport]], 4), MID(tbl_data[[#This Row],[Date_rapport]], 6, 2), RIGHT(tbl_data[[#This Row],[Date_rapport]], 2))</f>
        <v>45139</v>
      </c>
    </row>
    <row r="7611" spans="1:10" x14ac:dyDescent="0.2">
      <c r="A7611" s="28" t="s">
        <v>1219</v>
      </c>
      <c r="B7611" t="s">
        <v>9</v>
      </c>
      <c r="C7611" s="28" t="s">
        <v>1820</v>
      </c>
      <c r="D7611" t="s">
        <v>1123</v>
      </c>
      <c r="E7611" t="s">
        <v>2</v>
      </c>
      <c r="F7611" t="str">
        <f>INDEX(tbl_produits[Nom normalisé], MATCH(tbl_data[[#This Row],[Spécialité]], tbl_produits[Nom original], 0))</f>
        <v>SIFROL 0,26 mg, comprimé à libération prolongée</v>
      </c>
      <c r="G7611" t="str">
        <f>INDEX(tbl_produits[Classe nom], MATCH(tbl_data[[#This Row],[NORM_Spécialité]], tbl_produits[Nom normalisé], 0))</f>
        <v>Système nerveux</v>
      </c>
      <c r="H7611">
        <f>YEAR(tbl_data[[#This Row],[Date_rapport]])</f>
        <v>2023</v>
      </c>
      <c r="I7611" t="str">
        <f>INDEX(tbl_produits[Molécule extraite], MATCH(tbl_data[[#This Row],[NORM_Spécialité]], tbl_produits[Nom normalisé], 0))</f>
        <v>Pramipexole</v>
      </c>
      <c r="J7611" s="34">
        <f>DATE(LEFT(tbl_data[[#This Row],[Date_rapport]], 4), MID(tbl_data[[#This Row],[Date_rapport]], 6, 2), RIGHT(tbl_data[[#This Row],[Date_rapport]], 2))</f>
        <v>45139</v>
      </c>
    </row>
    <row r="7612" spans="1:10" x14ac:dyDescent="0.2">
      <c r="A7612" s="28" t="s">
        <v>1219</v>
      </c>
      <c r="B7612" t="s">
        <v>6</v>
      </c>
      <c r="C7612" s="28" t="s">
        <v>1314</v>
      </c>
      <c r="D7612" t="s">
        <v>1701</v>
      </c>
      <c r="E7612" t="s">
        <v>1314</v>
      </c>
      <c r="F7612" t="str">
        <f>INDEX(tbl_produits[Nom normalisé], MATCH(tbl_data[[#This Row],[Spécialité]], tbl_produits[Nom original], 0))</f>
        <v>EMEND 125 mg</v>
      </c>
      <c r="G7612" t="str">
        <f>INDEX(tbl_produits[Classe nom], MATCH(tbl_data[[#This Row],[NORM_Spécialité]], tbl_produits[Nom normalisé], 0))</f>
        <v>Voies digestives et métabolisme</v>
      </c>
      <c r="H7612">
        <f>YEAR(tbl_data[[#This Row],[Date_rapport]])</f>
        <v>2023</v>
      </c>
      <c r="I7612" t="str">
        <f>INDEX(tbl_produits[Molécule extraite], MATCH(tbl_data[[#This Row],[NORM_Spécialité]], tbl_produits[Nom normalisé], 0))</f>
        <v>Aprépitant</v>
      </c>
      <c r="J7612" s="34">
        <f>DATE(LEFT(tbl_data[[#This Row],[Date_rapport]], 4), MID(tbl_data[[#This Row],[Date_rapport]], 6, 2), RIGHT(tbl_data[[#This Row],[Date_rapport]], 2))</f>
        <v>45139</v>
      </c>
    </row>
    <row r="7613" spans="1:10" x14ac:dyDescent="0.2">
      <c r="A7613" s="28" t="s">
        <v>1219</v>
      </c>
      <c r="B7613" t="s">
        <v>6</v>
      </c>
      <c r="C7613" s="28" t="s">
        <v>1314</v>
      </c>
      <c r="D7613" t="s">
        <v>757</v>
      </c>
      <c r="E7613" t="s">
        <v>1824</v>
      </c>
      <c r="F7613" t="str">
        <f>INDEX(tbl_produits[Nom normalisé], MATCH(tbl_data[[#This Row],[Spécialité]], tbl_produits[Nom original], 0))</f>
        <v>ERWINASE 10 000 UI/flacon, poudre pour solution pour injection</v>
      </c>
      <c r="G7613" t="str">
        <f>INDEX(tbl_produits[Classe nom], MATCH(tbl_data[[#This Row],[NORM_Spécialité]], tbl_produits[Nom normalisé], 0))</f>
        <v>Antinéoplasiques et immunomodulateurs</v>
      </c>
      <c r="H7613">
        <f>YEAR(tbl_data[[#This Row],[Date_rapport]])</f>
        <v>2023</v>
      </c>
      <c r="I7613" t="str">
        <f>INDEX(tbl_produits[Molécule extraite], MATCH(tbl_data[[#This Row],[NORM_Spécialité]], tbl_produits[Nom normalisé], 0))</f>
        <v>L-asparaginase</v>
      </c>
      <c r="J7613" s="34">
        <f>DATE(LEFT(tbl_data[[#This Row],[Date_rapport]], 4), MID(tbl_data[[#This Row],[Date_rapport]], 6, 2), RIGHT(tbl_data[[#This Row],[Date_rapport]], 2))</f>
        <v>45139</v>
      </c>
    </row>
    <row r="7614" spans="1:10" x14ac:dyDescent="0.2">
      <c r="A7614" s="28" t="s">
        <v>1219</v>
      </c>
      <c r="B7614" t="s">
        <v>9</v>
      </c>
      <c r="C7614" s="28" t="s">
        <v>1314</v>
      </c>
      <c r="D7614" t="s">
        <v>1315</v>
      </c>
      <c r="E7614" t="s">
        <v>2</v>
      </c>
      <c r="F7614" t="str">
        <f>INDEX(tbl_produits[Nom normalisé], MATCH(tbl_data[[#This Row],[Spécialité]], tbl_produits[Nom original], 0))</f>
        <v>BAQSIMI 3 mg, poudre nasale en récipient unidose</v>
      </c>
      <c r="G7614" t="str">
        <f>INDEX(tbl_produits[Classe nom], MATCH(tbl_data[[#This Row],[NORM_Spécialité]], tbl_produits[Nom normalisé], 0))</f>
        <v>Hormones systémiques sauf hormones sexuelles et insulines</v>
      </c>
      <c r="H7614">
        <f>YEAR(tbl_data[[#This Row],[Date_rapport]])</f>
        <v>2023</v>
      </c>
      <c r="I7614" t="str">
        <f>INDEX(tbl_produits[Molécule extraite], MATCH(tbl_data[[#This Row],[NORM_Spécialité]], tbl_produits[Nom normalisé], 0))</f>
        <v>Glucagon</v>
      </c>
      <c r="J7614" s="34">
        <f>DATE(LEFT(tbl_data[[#This Row],[Date_rapport]], 4), MID(tbl_data[[#This Row],[Date_rapport]], 6, 2), RIGHT(tbl_data[[#This Row],[Date_rapport]], 2))</f>
        <v>45139</v>
      </c>
    </row>
    <row r="7615" spans="1:10" x14ac:dyDescent="0.2">
      <c r="A7615" s="28" t="s">
        <v>1219</v>
      </c>
      <c r="B7615" t="s">
        <v>6</v>
      </c>
      <c r="C7615" s="28" t="s">
        <v>1314</v>
      </c>
      <c r="D7615" t="s">
        <v>914</v>
      </c>
      <c r="E7615" t="s">
        <v>1314</v>
      </c>
      <c r="F7615" t="str">
        <f>INDEX(tbl_produits[Nom normalisé], MATCH(tbl_data[[#This Row],[Spécialité]], tbl_produits[Nom original], 0))</f>
        <v>QUINIMAX 500 mg, comprimé pelliculé sécable</v>
      </c>
      <c r="G7615" t="str">
        <f>INDEX(tbl_produits[Classe nom], MATCH(tbl_data[[#This Row],[NORM_Spécialité]], tbl_produits[Nom normalisé], 0))</f>
        <v>Antiparasitaires, insecticides et répulsifs</v>
      </c>
      <c r="H7615">
        <f>YEAR(tbl_data[[#This Row],[Date_rapport]])</f>
        <v>2023</v>
      </c>
      <c r="I7615" t="str">
        <f>INDEX(tbl_produits[Molécule extraite], MATCH(tbl_data[[#This Row],[NORM_Spécialité]], tbl_produits[Nom normalisé], 0))</f>
        <v>Quinine / quinidine / cinchonine / cinchonidine</v>
      </c>
      <c r="J7615" s="34">
        <f>DATE(LEFT(tbl_data[[#This Row],[Date_rapport]], 4), MID(tbl_data[[#This Row],[Date_rapport]], 6, 2), RIGHT(tbl_data[[#This Row],[Date_rapport]], 2))</f>
        <v>45139</v>
      </c>
    </row>
    <row r="7616" spans="1:10" x14ac:dyDescent="0.2">
      <c r="A7616" s="28" t="s">
        <v>1219</v>
      </c>
      <c r="B7616" t="s">
        <v>6</v>
      </c>
      <c r="C7616" s="28" t="s">
        <v>1825</v>
      </c>
      <c r="D7616" t="s">
        <v>1826</v>
      </c>
      <c r="E7616" t="s">
        <v>1825</v>
      </c>
      <c r="F7616" t="str">
        <f>INDEX(tbl_produits[Nom normalisé], MATCH(tbl_data[[#This Row],[Spécialité]], tbl_produits[Nom original], 0))</f>
        <v>VALIUM 1 pour cent, solution buvable en gouttes</v>
      </c>
      <c r="G7616" t="str">
        <f>INDEX(tbl_produits[Classe nom], MATCH(tbl_data[[#This Row],[NORM_Spécialité]], tbl_produits[Nom normalisé], 0))</f>
        <v>Système nerveux</v>
      </c>
      <c r="H7616">
        <f>YEAR(tbl_data[[#This Row],[Date_rapport]])</f>
        <v>2023</v>
      </c>
      <c r="I7616" t="str">
        <f>INDEX(tbl_produits[Molécule extraite], MATCH(tbl_data[[#This Row],[NORM_Spécialité]], tbl_produits[Nom normalisé], 0))</f>
        <v>Diazepam</v>
      </c>
      <c r="J7616" s="34">
        <f>DATE(LEFT(tbl_data[[#This Row],[Date_rapport]], 4), MID(tbl_data[[#This Row],[Date_rapport]], 6, 2), RIGHT(tbl_data[[#This Row],[Date_rapport]], 2))</f>
        <v>45139</v>
      </c>
    </row>
    <row r="7617" spans="1:10" x14ac:dyDescent="0.2">
      <c r="A7617" s="28" t="s">
        <v>1219</v>
      </c>
      <c r="B7617" t="s">
        <v>6</v>
      </c>
      <c r="C7617" s="28" t="s">
        <v>1827</v>
      </c>
      <c r="D7617" t="s">
        <v>1828</v>
      </c>
      <c r="E7617" t="s">
        <v>1827</v>
      </c>
      <c r="F7617" t="str">
        <f>INDEX(tbl_produits[Nom normalisé], MATCH(tbl_data[[#This Row],[Spécialité]], tbl_produits[Nom original], 0))</f>
        <v>ROACTEMRA 162 mg, solution injectable en seringue préremplie</v>
      </c>
      <c r="G7617" t="str">
        <f>INDEX(tbl_produits[Classe nom], MATCH(tbl_data[[#This Row],[NORM_Spécialité]], tbl_produits[Nom normalisé], 0))</f>
        <v>Antinéoplasiques et immunomodulateurs</v>
      </c>
      <c r="H7617">
        <f>YEAR(tbl_data[[#This Row],[Date_rapport]])</f>
        <v>2023</v>
      </c>
      <c r="I7617" t="str">
        <f>INDEX(tbl_produits[Molécule extraite], MATCH(tbl_data[[#This Row],[NORM_Spécialité]], tbl_produits[Nom normalisé], 0))</f>
        <v>Tocilizumab</v>
      </c>
      <c r="J7617" s="34">
        <f>DATE(LEFT(tbl_data[[#This Row],[Date_rapport]], 4), MID(tbl_data[[#This Row],[Date_rapport]], 6, 2), RIGHT(tbl_data[[#This Row],[Date_rapport]], 2))</f>
        <v>45139</v>
      </c>
    </row>
    <row r="7618" spans="1:10" x14ac:dyDescent="0.2">
      <c r="A7618" s="28" t="s">
        <v>1219</v>
      </c>
      <c r="B7618" t="s">
        <v>11</v>
      </c>
      <c r="C7618" s="28" t="s">
        <v>1316</v>
      </c>
      <c r="D7618" t="s">
        <v>1317</v>
      </c>
      <c r="E7618" t="s">
        <v>2</v>
      </c>
      <c r="F7618" t="str">
        <f>INDEX(tbl_produits[Nom normalisé], MATCH(tbl_data[[#This Row],[Spécialité]], tbl_produits[Nom original], 0))</f>
        <v>DEROXAT 20mg/ 10 ml, suspension buvable</v>
      </c>
      <c r="G7618" t="str">
        <f>INDEX(tbl_produits[Classe nom], MATCH(tbl_data[[#This Row],[NORM_Spécialité]], tbl_produits[Nom normalisé], 0))</f>
        <v>Système nerveux</v>
      </c>
      <c r="H7618">
        <f>YEAR(tbl_data[[#This Row],[Date_rapport]])</f>
        <v>2023</v>
      </c>
      <c r="I7618" t="str">
        <f>INDEX(tbl_produits[Molécule extraite], MATCH(tbl_data[[#This Row],[NORM_Spécialité]], tbl_produits[Nom normalisé], 0))</f>
        <v>Paroxétine (chlorhydrate de) hémihydraté</v>
      </c>
      <c r="J7618" s="34">
        <f>DATE(LEFT(tbl_data[[#This Row],[Date_rapport]], 4), MID(tbl_data[[#This Row],[Date_rapport]], 6, 2), RIGHT(tbl_data[[#This Row],[Date_rapport]], 2))</f>
        <v>45139</v>
      </c>
    </row>
    <row r="7619" spans="1:10" x14ac:dyDescent="0.2">
      <c r="A7619" s="28" t="s">
        <v>1219</v>
      </c>
      <c r="B7619" t="s">
        <v>9</v>
      </c>
      <c r="C7619" s="28" t="s">
        <v>1318</v>
      </c>
      <c r="D7619" t="s">
        <v>871</v>
      </c>
      <c r="E7619" t="s">
        <v>2</v>
      </c>
      <c r="F7619" t="str">
        <f>INDEX(tbl_produits[Nom normalisé], MATCH(tbl_data[[#This Row],[Spécialité]], tbl_produits[Nom original], 0))</f>
        <v>CALCIDIA 1,54 g, granulé pour suspension buvable en sachet-dose</v>
      </c>
      <c r="G7619" t="str">
        <f>INDEX(tbl_produits[Classe nom], MATCH(tbl_data[[#This Row],[NORM_Spécialité]], tbl_produits[Nom normalisé], 0))</f>
        <v>Voies digestives et métabolisme</v>
      </c>
      <c r="H7619">
        <f>YEAR(tbl_data[[#This Row],[Date_rapport]])</f>
        <v>2023</v>
      </c>
      <c r="I7619" t="str">
        <f>INDEX(tbl_produits[Molécule extraite], MATCH(tbl_data[[#This Row],[NORM_Spécialité]], tbl_produits[Nom normalisé], 0))</f>
        <v>Calcium (carbonate de)</v>
      </c>
      <c r="J7619" s="34">
        <f>DATE(LEFT(tbl_data[[#This Row],[Date_rapport]], 4), MID(tbl_data[[#This Row],[Date_rapport]], 6, 2), RIGHT(tbl_data[[#This Row],[Date_rapport]], 2))</f>
        <v>45139</v>
      </c>
    </row>
    <row r="7620" spans="1:10" x14ac:dyDescent="0.2">
      <c r="A7620" s="28" t="s">
        <v>1219</v>
      </c>
      <c r="B7620" t="s">
        <v>6</v>
      </c>
      <c r="C7620" s="28" t="s">
        <v>1318</v>
      </c>
      <c r="D7620" t="s">
        <v>1749</v>
      </c>
      <c r="E7620" t="s">
        <v>1318</v>
      </c>
      <c r="F7620" t="str">
        <f>INDEX(tbl_produits[Nom normalisé], MATCH(tbl_data[[#This Row],[Spécialité]], tbl_produits[Nom original], 0))</f>
        <v>RECARBRIO 500 mg/500 mg/250 mg, poudre pour solution pour perfusion</v>
      </c>
      <c r="G7620" t="str">
        <f>INDEX(tbl_produits[Classe nom], MATCH(tbl_data[[#This Row],[NORM_Spécialité]], tbl_produits[Nom normalisé], 0))</f>
        <v>Anti-infectieux à usage systémique</v>
      </c>
      <c r="H7620">
        <f>YEAR(tbl_data[[#This Row],[Date_rapport]])</f>
        <v>2023</v>
      </c>
      <c r="I7620" t="str">
        <f>INDEX(tbl_produits[Molécule extraite], MATCH(tbl_data[[#This Row],[NORM_Spécialité]], tbl_produits[Nom normalisé], 0))</f>
        <v>Cilastatine sodique, imipénem monohydraté, rélébactam monohydraté</v>
      </c>
      <c r="J7620" s="34">
        <f>DATE(LEFT(tbl_data[[#This Row],[Date_rapport]], 4), MID(tbl_data[[#This Row],[Date_rapport]], 6, 2), RIGHT(tbl_data[[#This Row],[Date_rapport]], 2))</f>
        <v>45139</v>
      </c>
    </row>
    <row r="7621" spans="1:10" x14ac:dyDescent="0.2">
      <c r="A7621" s="28" t="s">
        <v>1219</v>
      </c>
      <c r="B7621" t="s">
        <v>3</v>
      </c>
      <c r="C7621" s="28" t="s">
        <v>1824</v>
      </c>
      <c r="D7621" t="s">
        <v>1151</v>
      </c>
      <c r="E7621" t="s">
        <v>2</v>
      </c>
      <c r="F7621" t="str">
        <f>INDEX(tbl_produits[Nom normalisé], MATCH(tbl_data[[#This Row],[Spécialité]], tbl_produits[Nom original], 0))</f>
        <v>TADALAFIL Quiver 20 mg, comprimé pelliculé</v>
      </c>
      <c r="G7621" t="str">
        <f>INDEX(tbl_produits[Classe nom], MATCH(tbl_data[[#This Row],[NORM_Spécialité]], tbl_produits[Nom normalisé], 0))</f>
        <v>Système génito-urinaire et hormones sexuelles</v>
      </c>
      <c r="H7621">
        <f>YEAR(tbl_data[[#This Row],[Date_rapport]])</f>
        <v>2023</v>
      </c>
      <c r="I7621" t="str">
        <f>INDEX(tbl_produits[Molécule extraite], MATCH(tbl_data[[#This Row],[NORM_Spécialité]], tbl_produits[Nom normalisé], 0))</f>
        <v>Tadalafil</v>
      </c>
      <c r="J7621" s="34">
        <f>DATE(LEFT(tbl_data[[#This Row],[Date_rapport]], 4), MID(tbl_data[[#This Row],[Date_rapport]], 6, 2), RIGHT(tbl_data[[#This Row],[Date_rapport]], 2))</f>
        <v>45139</v>
      </c>
    </row>
    <row r="7622" spans="1:10" x14ac:dyDescent="0.2">
      <c r="A7622" s="28" t="s">
        <v>1219</v>
      </c>
      <c r="B7622" t="s">
        <v>9</v>
      </c>
      <c r="C7622" s="28" t="s">
        <v>1824</v>
      </c>
      <c r="D7622" t="s">
        <v>1687</v>
      </c>
      <c r="E7622" t="s">
        <v>2</v>
      </c>
      <c r="F7622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7622" t="str">
        <f>INDEX(tbl_produits[Classe nom], MATCH(tbl_data[[#This Row],[NORM_Spécialité]], tbl_produits[Nom normalisé], 0))</f>
        <v>Hormones systémiques sauf hormones sexuelles et insulines</v>
      </c>
      <c r="H7622">
        <f>YEAR(tbl_data[[#This Row],[Date_rapport]])</f>
        <v>2023</v>
      </c>
      <c r="I7622" t="str">
        <f>INDEX(tbl_produits[Molécule extraite], MATCH(tbl_data[[#This Row],[NORM_Spécialité]], tbl_produits[Nom normalisé], 0))</f>
        <v>Somatropine</v>
      </c>
      <c r="J7622" s="34">
        <f>DATE(LEFT(tbl_data[[#This Row],[Date_rapport]], 4), MID(tbl_data[[#This Row],[Date_rapport]], 6, 2), RIGHT(tbl_data[[#This Row],[Date_rapport]], 2))</f>
        <v>45139</v>
      </c>
    </row>
    <row r="7623" spans="1:10" x14ac:dyDescent="0.2">
      <c r="A7623" s="28" t="s">
        <v>1219</v>
      </c>
      <c r="B7623" t="s">
        <v>6</v>
      </c>
      <c r="C7623" s="28" t="s">
        <v>1755</v>
      </c>
      <c r="D7623" t="s">
        <v>865</v>
      </c>
      <c r="E7623" t="s">
        <v>1755</v>
      </c>
      <c r="F7623" t="str">
        <f>INDEX(tbl_produits[Nom normalisé], MATCH(tbl_data[[#This Row],[Spécialité]], tbl_produits[Nom original], 0))</f>
        <v>NOZINAN 40 mg/ml, solution buvable</v>
      </c>
      <c r="G7623" t="str">
        <f>INDEX(tbl_produits[Classe nom], MATCH(tbl_data[[#This Row],[NORM_Spécialité]], tbl_produits[Nom normalisé], 0))</f>
        <v>Système nerveux</v>
      </c>
      <c r="H7623">
        <f>YEAR(tbl_data[[#This Row],[Date_rapport]])</f>
        <v>2023</v>
      </c>
      <c r="I7623" t="str">
        <f>INDEX(tbl_produits[Molécule extraite], MATCH(tbl_data[[#This Row],[NORM_Spécialité]], tbl_produits[Nom normalisé], 0))</f>
        <v>Lévomépromazine (chlorhydrate de)</v>
      </c>
      <c r="J7623" s="34">
        <f>DATE(LEFT(tbl_data[[#This Row],[Date_rapport]], 4), MID(tbl_data[[#This Row],[Date_rapport]], 6, 2), RIGHT(tbl_data[[#This Row],[Date_rapport]], 2))</f>
        <v>45139</v>
      </c>
    </row>
    <row r="7624" spans="1:10" x14ac:dyDescent="0.2">
      <c r="A7624" s="28" t="s">
        <v>1219</v>
      </c>
      <c r="B7624" t="s">
        <v>6</v>
      </c>
      <c r="C7624" s="28" t="s">
        <v>1763</v>
      </c>
      <c r="D7624" t="s">
        <v>1663</v>
      </c>
      <c r="E7624" t="s">
        <v>1763</v>
      </c>
      <c r="F7624" t="str">
        <f>INDEX(tbl_produits[Nom normalisé], MATCH(tbl_data[[#This Row],[Spécialité]], tbl_produits[Nom original], 0))</f>
        <v>LYUMJEV 100 unités/mL, Junior KwikPen solution injectable en stylo prérempli</v>
      </c>
      <c r="G7624" t="str">
        <f>INDEX(tbl_produits[Classe nom], MATCH(tbl_data[[#This Row],[NORM_Spécialité]], tbl_produits[Nom normalisé], 0))</f>
        <v>Voies digestives et métabolisme</v>
      </c>
      <c r="H7624">
        <f>YEAR(tbl_data[[#This Row],[Date_rapport]])</f>
        <v>2023</v>
      </c>
      <c r="I7624" t="str">
        <f>INDEX(tbl_produits[Molécule extraite], MATCH(tbl_data[[#This Row],[NORM_Spécialité]], tbl_produits[Nom normalisé], 0))</f>
        <v>Insuline lispro</v>
      </c>
      <c r="J7624" s="34">
        <f>DATE(LEFT(tbl_data[[#This Row],[Date_rapport]], 4), MID(tbl_data[[#This Row],[Date_rapport]], 6, 2), RIGHT(tbl_data[[#This Row],[Date_rapport]], 2))</f>
        <v>45139</v>
      </c>
    </row>
    <row r="7625" spans="1:10" x14ac:dyDescent="0.2">
      <c r="A7625" s="28" t="s">
        <v>1219</v>
      </c>
      <c r="B7625" t="s">
        <v>9</v>
      </c>
      <c r="C7625" s="28" t="s">
        <v>1763</v>
      </c>
      <c r="D7625" t="s">
        <v>1765</v>
      </c>
      <c r="E7625" t="s">
        <v>2</v>
      </c>
      <c r="F7625" t="str">
        <f>INDEX(tbl_produits[Nom normalisé], MATCH(tbl_data[[#This Row],[Spécialité]], tbl_produits[Nom original], 0))</f>
        <v>ABRAXANE 5 mg/ml, poudre pour dispersion pour perfusion</v>
      </c>
      <c r="G7625" t="str">
        <f>INDEX(tbl_produits[Classe nom], MATCH(tbl_data[[#This Row],[NORM_Spécialité]], tbl_produits[Nom normalisé], 0))</f>
        <v>Antinéoplasiques et immunomodulateurs</v>
      </c>
      <c r="H7625">
        <f>YEAR(tbl_data[[#This Row],[Date_rapport]])</f>
        <v>2023</v>
      </c>
      <c r="I7625" t="str">
        <f>INDEX(tbl_produits[Molécule extraite], MATCH(tbl_data[[#This Row],[NORM_Spécialité]], tbl_produits[Nom normalisé], 0))</f>
        <v>Paclitaxel</v>
      </c>
      <c r="J7625" s="34">
        <f>DATE(LEFT(tbl_data[[#This Row],[Date_rapport]], 4), MID(tbl_data[[#This Row],[Date_rapport]], 6, 2), RIGHT(tbl_data[[#This Row],[Date_rapport]], 2))</f>
        <v>45139</v>
      </c>
    </row>
    <row r="7626" spans="1:10" x14ac:dyDescent="0.2">
      <c r="A7626" s="28" t="s">
        <v>1219</v>
      </c>
      <c r="B7626" t="s">
        <v>9</v>
      </c>
      <c r="C7626" s="28" t="s">
        <v>1319</v>
      </c>
      <c r="D7626" t="s">
        <v>1320</v>
      </c>
      <c r="E7626" t="s">
        <v>2</v>
      </c>
      <c r="F7626" t="str">
        <f>INDEX(tbl_produits[Nom normalisé], MATCH(tbl_data[[#This Row],[Spécialité]], tbl_produits[Nom original], 0))</f>
        <v>ARSENIC Trioxide Accord 1 mg /ml, solution à diluer pour perfusion</v>
      </c>
      <c r="G7626" t="str">
        <f>INDEX(tbl_produits[Classe nom], MATCH(tbl_data[[#This Row],[NORM_Spécialité]], tbl_produits[Nom normalisé], 0))</f>
        <v>Antinéoplasiques et immunomodulateurs</v>
      </c>
      <c r="H7626">
        <f>YEAR(tbl_data[[#This Row],[Date_rapport]])</f>
        <v>2023</v>
      </c>
      <c r="I7626" t="str">
        <f>INDEX(tbl_produits[Molécule extraite], MATCH(tbl_data[[#This Row],[NORM_Spécialité]], tbl_produits[Nom normalisé], 0))</f>
        <v>Trioxyde d'arsenic</v>
      </c>
      <c r="J7626" s="34">
        <f>DATE(LEFT(tbl_data[[#This Row],[Date_rapport]], 4), MID(tbl_data[[#This Row],[Date_rapport]], 6, 2), RIGHT(tbl_data[[#This Row],[Date_rapport]], 2))</f>
        <v>45139</v>
      </c>
    </row>
    <row r="7627" spans="1:10" x14ac:dyDescent="0.2">
      <c r="A7627" s="28" t="s">
        <v>1219</v>
      </c>
      <c r="B7627" t="s">
        <v>6</v>
      </c>
      <c r="C7627" s="28" t="s">
        <v>1319</v>
      </c>
      <c r="D7627" t="s">
        <v>1766</v>
      </c>
      <c r="E7627" t="s">
        <v>1319</v>
      </c>
      <c r="F7627" t="str">
        <f>INDEX(tbl_produits[Nom normalisé], MATCH(tbl_data[[#This Row],[Spécialité]], tbl_produits[Nom original], 0))</f>
        <v>CARDIOXANE 500 mg, poudre pour solution pour perfusion</v>
      </c>
      <c r="G7627" t="str">
        <f>INDEX(tbl_produits[Classe nom], MATCH(tbl_data[[#This Row],[NORM_Spécialité]], tbl_produits[Nom normalisé], 0))</f>
        <v>Divers</v>
      </c>
      <c r="H7627">
        <f>YEAR(tbl_data[[#This Row],[Date_rapport]])</f>
        <v>2023</v>
      </c>
      <c r="I7627" t="str">
        <f>INDEX(tbl_produits[Molécule extraite], MATCH(tbl_data[[#This Row],[NORM_Spécialité]], tbl_produits[Nom normalisé], 0))</f>
        <v>Dexrazoxane</v>
      </c>
      <c r="J7627" s="34">
        <f>DATE(LEFT(tbl_data[[#This Row],[Date_rapport]], 4), MID(tbl_data[[#This Row],[Date_rapport]], 6, 2), RIGHT(tbl_data[[#This Row],[Date_rapport]], 2))</f>
        <v>45139</v>
      </c>
    </row>
    <row r="7628" spans="1:10" x14ac:dyDescent="0.2">
      <c r="A7628" s="28" t="s">
        <v>1219</v>
      </c>
      <c r="B7628" t="s">
        <v>3</v>
      </c>
      <c r="C7628" s="28" t="s">
        <v>1319</v>
      </c>
      <c r="D7628" t="s">
        <v>1321</v>
      </c>
      <c r="E7628" t="s">
        <v>2</v>
      </c>
      <c r="F7628" t="str">
        <f>INDEX(tbl_produits[Nom normalisé], MATCH(tbl_data[[#This Row],[Spécialité]], tbl_produits[Nom original], 0))</f>
        <v>STRIADYNE 20 mg/2 ml, solution injectable en ampoule</v>
      </c>
      <c r="G7628" t="str">
        <f>INDEX(tbl_produits[Classe nom], MATCH(tbl_data[[#This Row],[NORM_Spécialité]], tbl_produits[Nom normalisé], 0))</f>
        <v>Système cardiovasculaire</v>
      </c>
      <c r="H7628">
        <f>YEAR(tbl_data[[#This Row],[Date_rapport]])</f>
        <v>2023</v>
      </c>
      <c r="I7628" t="str">
        <f>INDEX(tbl_produits[Molécule extraite], MATCH(tbl_data[[#This Row],[NORM_Spécialité]], tbl_produits[Nom normalisé], 0))</f>
        <v>Triphosadénine</v>
      </c>
      <c r="J7628" s="34">
        <f>DATE(LEFT(tbl_data[[#This Row],[Date_rapport]], 4), MID(tbl_data[[#This Row],[Date_rapport]], 6, 2), RIGHT(tbl_data[[#This Row],[Date_rapport]], 2))</f>
        <v>45139</v>
      </c>
    </row>
    <row r="7629" spans="1:10" x14ac:dyDescent="0.2">
      <c r="A7629" s="28" t="s">
        <v>1219</v>
      </c>
      <c r="B7629" t="s">
        <v>3</v>
      </c>
      <c r="C7629" s="28" t="s">
        <v>1767</v>
      </c>
      <c r="D7629" t="s">
        <v>1171</v>
      </c>
      <c r="E7629" t="s">
        <v>2</v>
      </c>
      <c r="F7629" t="str">
        <f>INDEX(tbl_produits[Nom normalisé], MATCH(tbl_data[[#This Row],[Spécialité]], tbl_produits[Nom original], 0))</f>
        <v>IOMERON 250 (250 mg Iode/mL), solution injectable</v>
      </c>
      <c r="G7629" t="str">
        <f>INDEX(tbl_produits[Classe nom], MATCH(tbl_data[[#This Row],[NORM_Spécialité]], tbl_produits[Nom normalisé], 0))</f>
        <v>Divers</v>
      </c>
      <c r="H7629">
        <f>YEAR(tbl_data[[#This Row],[Date_rapport]])</f>
        <v>2023</v>
      </c>
      <c r="I7629" t="str">
        <f>INDEX(tbl_produits[Molécule extraite], MATCH(tbl_data[[#This Row],[NORM_Spécialité]], tbl_produits[Nom normalisé], 0))</f>
        <v>Ioméprol</v>
      </c>
      <c r="J7629" s="34">
        <f>DATE(LEFT(tbl_data[[#This Row],[Date_rapport]], 4), MID(tbl_data[[#This Row],[Date_rapport]], 6, 2), RIGHT(tbl_data[[#This Row],[Date_rapport]], 2))</f>
        <v>45139</v>
      </c>
    </row>
    <row r="7630" spans="1:10" x14ac:dyDescent="0.2">
      <c r="A7630" s="28" t="s">
        <v>1219</v>
      </c>
      <c r="B7630" t="s">
        <v>9</v>
      </c>
      <c r="C7630" s="28" t="s">
        <v>1767</v>
      </c>
      <c r="D7630" t="s">
        <v>1768</v>
      </c>
      <c r="E7630" t="s">
        <v>2</v>
      </c>
      <c r="F7630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7630" t="str">
        <f>INDEX(tbl_produits[Classe nom], MATCH(tbl_data[[#This Row],[NORM_Spécialité]], tbl_produits[Nom normalisé], 0))</f>
        <v>Divers</v>
      </c>
      <c r="H7630">
        <f>YEAR(tbl_data[[#This Row],[Date_rapport]])</f>
        <v>2023</v>
      </c>
      <c r="I7630" t="str">
        <f>INDEX(tbl_produits[Molécule extraite], MATCH(tbl_data[[#This Row],[NORM_Spécialité]], tbl_produits[Nom normalisé], 0))</f>
        <v>Ioméprol</v>
      </c>
      <c r="J7630" s="34">
        <f>DATE(LEFT(tbl_data[[#This Row],[Date_rapport]], 4), MID(tbl_data[[#This Row],[Date_rapport]], 6, 2), RIGHT(tbl_data[[#This Row],[Date_rapport]], 2))</f>
        <v>45139</v>
      </c>
    </row>
    <row r="7631" spans="1:10" x14ac:dyDescent="0.2">
      <c r="A7631" s="28" t="s">
        <v>1219</v>
      </c>
      <c r="B7631" t="s">
        <v>6</v>
      </c>
      <c r="C7631" s="28" t="s">
        <v>1767</v>
      </c>
      <c r="D7631" t="s">
        <v>1718</v>
      </c>
      <c r="E7631" t="s">
        <v>1767</v>
      </c>
      <c r="F7631" t="str">
        <f>INDEX(tbl_produits[Nom normalisé], MATCH(tbl_data[[#This Row],[Spécialité]], tbl_produits[Nom original], 0))</f>
        <v>RETROVIR 10 mg/ml, solution à diluer pour perfusion</v>
      </c>
      <c r="G7631" t="str">
        <f>INDEX(tbl_produits[Classe nom], MATCH(tbl_data[[#This Row],[NORM_Spécialité]], tbl_produits[Nom normalisé], 0))</f>
        <v>Anti-infectieux à usage systémique</v>
      </c>
      <c r="H7631">
        <f>YEAR(tbl_data[[#This Row],[Date_rapport]])</f>
        <v>2023</v>
      </c>
      <c r="I7631" t="str">
        <f>INDEX(tbl_produits[Molécule extraite], MATCH(tbl_data[[#This Row],[NORM_Spécialité]], tbl_produits[Nom normalisé], 0))</f>
        <v>Zidovudine</v>
      </c>
      <c r="J7631" s="34">
        <f>DATE(LEFT(tbl_data[[#This Row],[Date_rapport]], 4), MID(tbl_data[[#This Row],[Date_rapport]], 6, 2), RIGHT(tbl_data[[#This Row],[Date_rapport]], 2))</f>
        <v>45139</v>
      </c>
    </row>
    <row r="7632" spans="1:10" x14ac:dyDescent="0.2">
      <c r="A7632" s="28" t="s">
        <v>1219</v>
      </c>
      <c r="B7632" t="s">
        <v>6</v>
      </c>
      <c r="C7632" s="28" t="s">
        <v>1770</v>
      </c>
      <c r="D7632" t="s">
        <v>1771</v>
      </c>
      <c r="E7632" t="s">
        <v>1770</v>
      </c>
      <c r="F7632" t="str">
        <f>INDEX(tbl_produits[Nom normalisé], MATCH(tbl_data[[#This Row],[Spécialité]], tbl_produits[Nom original], 0))</f>
        <v>AZACTAM 1g poudre et solution pour usage parentéral</v>
      </c>
      <c r="G7632" t="str">
        <f>INDEX(tbl_produits[Classe nom], MATCH(tbl_data[[#This Row],[NORM_Spécialité]], tbl_produits[Nom normalisé], 0))</f>
        <v>Anti-infectieux à usage systémique</v>
      </c>
      <c r="H7632">
        <f>YEAR(tbl_data[[#This Row],[Date_rapport]])</f>
        <v>2023</v>
      </c>
      <c r="I7632" t="str">
        <f>INDEX(tbl_produits[Molécule extraite], MATCH(tbl_data[[#This Row],[NORM_Spécialité]], tbl_produits[Nom normalisé], 0))</f>
        <v>Aztréonam</v>
      </c>
      <c r="J7632" s="34">
        <f>DATE(LEFT(tbl_data[[#This Row],[Date_rapport]], 4), MID(tbl_data[[#This Row],[Date_rapport]], 6, 2), RIGHT(tbl_data[[#This Row],[Date_rapport]], 2))</f>
        <v>45139</v>
      </c>
    </row>
    <row r="7633" spans="1:10" x14ac:dyDescent="0.2">
      <c r="A7633" s="28" t="s">
        <v>1219</v>
      </c>
      <c r="B7633" t="s">
        <v>3</v>
      </c>
      <c r="C7633" s="28" t="s">
        <v>1770</v>
      </c>
      <c r="D7633" t="s">
        <v>726</v>
      </c>
      <c r="E7633" t="s">
        <v>2</v>
      </c>
      <c r="F7633" t="str">
        <f>INDEX(tbl_produits[Nom normalisé], MATCH(tbl_data[[#This Row],[Spécialité]], tbl_produits[Nom original], 0))</f>
        <v>ACTILYSE 2 mg, poudre pour solution injectable et perfusion</v>
      </c>
      <c r="G7633" t="str">
        <f>INDEX(tbl_produits[Classe nom], MATCH(tbl_data[[#This Row],[NORM_Spécialité]], tbl_produits[Nom normalisé], 0))</f>
        <v>Sang et organes hématopoïétiques</v>
      </c>
      <c r="H7633">
        <f>YEAR(tbl_data[[#This Row],[Date_rapport]])</f>
        <v>2023</v>
      </c>
      <c r="I7633" t="str">
        <f>INDEX(tbl_produits[Molécule extraite], MATCH(tbl_data[[#This Row],[NORM_Spécialité]], tbl_produits[Nom normalisé], 0))</f>
        <v>Altéplase</v>
      </c>
      <c r="J7633" s="34">
        <f>DATE(LEFT(tbl_data[[#This Row],[Date_rapport]], 4), MID(tbl_data[[#This Row],[Date_rapport]], 6, 2), RIGHT(tbl_data[[#This Row],[Date_rapport]], 2))</f>
        <v>45139</v>
      </c>
    </row>
    <row r="7634" spans="1:10" x14ac:dyDescent="0.2">
      <c r="A7634" s="28" t="s">
        <v>1219</v>
      </c>
      <c r="B7634" t="s">
        <v>3</v>
      </c>
      <c r="C7634" s="28" t="s">
        <v>1773</v>
      </c>
      <c r="D7634" t="s">
        <v>1201</v>
      </c>
      <c r="E7634" t="s">
        <v>2</v>
      </c>
      <c r="F7634" t="str">
        <f>INDEX(tbl_produits[Nom normalisé], MATCH(tbl_data[[#This Row],[Spécialité]], tbl_produits[Nom original], 0))</f>
        <v>OZIDIA 5 mg, comprimé à libération prolongée</v>
      </c>
      <c r="G7634" t="str">
        <f>INDEX(tbl_produits[Classe nom], MATCH(tbl_data[[#This Row],[NORM_Spécialité]], tbl_produits[Nom normalisé], 0))</f>
        <v>Voies digestives et métabolisme</v>
      </c>
      <c r="H7634">
        <f>YEAR(tbl_data[[#This Row],[Date_rapport]])</f>
        <v>2023</v>
      </c>
      <c r="I7634" t="str">
        <f>INDEX(tbl_produits[Molécule extraite], MATCH(tbl_data[[#This Row],[NORM_Spécialité]], tbl_produits[Nom normalisé], 0))</f>
        <v>Glipizide</v>
      </c>
      <c r="J7634" s="34">
        <f>DATE(LEFT(tbl_data[[#This Row],[Date_rapport]], 4), MID(tbl_data[[#This Row],[Date_rapport]], 6, 2), RIGHT(tbl_data[[#This Row],[Date_rapport]], 2))</f>
        <v>45139</v>
      </c>
    </row>
    <row r="7635" spans="1:10" x14ac:dyDescent="0.2">
      <c r="A7635" s="28" t="s">
        <v>1219</v>
      </c>
      <c r="B7635" t="s">
        <v>9</v>
      </c>
      <c r="C7635" s="28" t="s">
        <v>1775</v>
      </c>
      <c r="D7635" t="s">
        <v>1180</v>
      </c>
      <c r="E7635" t="s">
        <v>2</v>
      </c>
      <c r="F7635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7635" t="str">
        <f>INDEX(tbl_produits[Classe nom], MATCH(tbl_data[[#This Row],[NORM_Spécialité]], tbl_produits[Nom normalisé], 0))</f>
        <v>Système respiratoire</v>
      </c>
      <c r="H7635">
        <f>YEAR(tbl_data[[#This Row],[Date_rapport]])</f>
        <v>2023</v>
      </c>
      <c r="I7635" t="str">
        <f>INDEX(tbl_produits[Molécule extraite], MATCH(tbl_data[[#This Row],[NORM_Spécialité]], tbl_produits[Nom normalisé], 0))</f>
        <v>Béclométasone</v>
      </c>
      <c r="J7635" s="34">
        <f>DATE(LEFT(tbl_data[[#This Row],[Date_rapport]], 4), MID(tbl_data[[#This Row],[Date_rapport]], 6, 2), RIGHT(tbl_data[[#This Row],[Date_rapport]], 2))</f>
        <v>45139</v>
      </c>
    </row>
    <row r="7636" spans="1:10" x14ac:dyDescent="0.2">
      <c r="A7636" s="28" t="s">
        <v>1219</v>
      </c>
      <c r="B7636" t="s">
        <v>6</v>
      </c>
      <c r="C7636" s="28" t="s">
        <v>1776</v>
      </c>
      <c r="D7636" t="s">
        <v>1664</v>
      </c>
      <c r="E7636" t="s">
        <v>1322</v>
      </c>
      <c r="F7636" t="str">
        <f>INDEX(tbl_produits[Nom normalisé], MATCH(tbl_data[[#This Row],[Spécialité]], tbl_produits[Nom original], 0))</f>
        <v xml:space="preserve">PROGLICEM 100 mg, gélule </v>
      </c>
      <c r="G7636" t="str">
        <f>INDEX(tbl_produits[Classe nom], MATCH(tbl_data[[#This Row],[NORM_Spécialité]], tbl_produits[Nom normalisé], 0))</f>
        <v>Système cardiovasculaire</v>
      </c>
      <c r="H7636">
        <f>YEAR(tbl_data[[#This Row],[Date_rapport]])</f>
        <v>2023</v>
      </c>
      <c r="I7636" t="str">
        <f>INDEX(tbl_produits[Molécule extraite], MATCH(tbl_data[[#This Row],[NORM_Spécialité]], tbl_produits[Nom normalisé], 0))</f>
        <v>Diazoxide</v>
      </c>
      <c r="J7636" s="34">
        <f>DATE(LEFT(tbl_data[[#This Row],[Date_rapport]], 4), MID(tbl_data[[#This Row],[Date_rapport]], 6, 2), RIGHT(tbl_data[[#This Row],[Date_rapport]], 2))</f>
        <v>45139</v>
      </c>
    </row>
    <row r="7637" spans="1:10" x14ac:dyDescent="0.2">
      <c r="A7637" s="28" t="s">
        <v>1219</v>
      </c>
      <c r="B7637" t="s">
        <v>9</v>
      </c>
      <c r="C7637" s="28" t="s">
        <v>1322</v>
      </c>
      <c r="D7637" t="s">
        <v>1323</v>
      </c>
      <c r="E7637" t="s">
        <v>2</v>
      </c>
      <c r="F7637" t="str">
        <f>INDEX(tbl_produits[Nom normalisé], MATCH(tbl_data[[#This Row],[Spécialité]], tbl_produits[Nom original], 0))</f>
        <v>HEPARINE Sodique Panpharma 5000 UI/ml, en flacon de 5mL solution injectable</v>
      </c>
      <c r="G7637" t="str">
        <f>INDEX(tbl_produits[Classe nom], MATCH(tbl_data[[#This Row],[NORM_Spécialité]], tbl_produits[Nom normalisé], 0))</f>
        <v>Sang et organes hématopoïétiques</v>
      </c>
      <c r="H7637">
        <f>YEAR(tbl_data[[#This Row],[Date_rapport]])</f>
        <v>2023</v>
      </c>
      <c r="I7637" t="str">
        <f>INDEX(tbl_produits[Molécule extraite], MATCH(tbl_data[[#This Row],[NORM_Spécialité]], tbl_produits[Nom normalisé], 0))</f>
        <v>Héparine sodique</v>
      </c>
      <c r="J7637" s="34">
        <f>DATE(LEFT(tbl_data[[#This Row],[Date_rapport]], 4), MID(tbl_data[[#This Row],[Date_rapport]], 6, 2), RIGHT(tbl_data[[#This Row],[Date_rapport]], 2))</f>
        <v>45139</v>
      </c>
    </row>
    <row r="7638" spans="1:10" x14ac:dyDescent="0.2">
      <c r="A7638" s="28" t="s">
        <v>1219</v>
      </c>
      <c r="B7638" t="s">
        <v>6</v>
      </c>
      <c r="C7638" s="28" t="s">
        <v>1324</v>
      </c>
      <c r="D7638" t="s">
        <v>1703</v>
      </c>
      <c r="E7638" t="s">
        <v>1324</v>
      </c>
      <c r="F7638" t="str">
        <f>INDEX(tbl_produits[Nom normalisé], MATCH(tbl_data[[#This Row],[Spécialité]], tbl_produits[Nom original], 0))</f>
        <v>TARGRETIN 75 mg, capsule molle</v>
      </c>
      <c r="G7638" t="str">
        <f>INDEX(tbl_produits[Classe nom], MATCH(tbl_data[[#This Row],[NORM_Spécialité]], tbl_produits[Nom normalisé], 0))</f>
        <v>Antinéoplasiques et immunomodulateurs</v>
      </c>
      <c r="H7638">
        <f>YEAR(tbl_data[[#This Row],[Date_rapport]])</f>
        <v>2023</v>
      </c>
      <c r="I7638" t="str">
        <f>INDEX(tbl_produits[Molécule extraite], MATCH(tbl_data[[#This Row],[NORM_Spécialité]], tbl_produits[Nom normalisé], 0))</f>
        <v>Bexarotène</v>
      </c>
      <c r="J7638" s="34">
        <f>DATE(LEFT(tbl_data[[#This Row],[Date_rapport]], 4), MID(tbl_data[[#This Row],[Date_rapport]], 6, 2), RIGHT(tbl_data[[#This Row],[Date_rapport]], 2))</f>
        <v>45139</v>
      </c>
    </row>
    <row r="7639" spans="1:10" x14ac:dyDescent="0.2">
      <c r="A7639" s="28" t="s">
        <v>1219</v>
      </c>
      <c r="B7639" t="s">
        <v>9</v>
      </c>
      <c r="C7639" s="28" t="s">
        <v>1324</v>
      </c>
      <c r="D7639" t="s">
        <v>1190</v>
      </c>
      <c r="E7639" t="s">
        <v>2</v>
      </c>
      <c r="F7639" t="str">
        <f>INDEX(tbl_produits[Nom normalisé], MATCH(tbl_data[[#This Row],[Spécialité]], tbl_produits[Nom original], 0))</f>
        <v>L-THYROXINE Serb 200 microgrammes/mL, solution injectable/pour perfusion</v>
      </c>
      <c r="G7639" t="str">
        <f>INDEX(tbl_produits[Classe nom], MATCH(tbl_data[[#This Row],[NORM_Spécialité]], tbl_produits[Nom normalisé], 0))</f>
        <v>Hormones systémiques sauf hormones sexuelles et insulines</v>
      </c>
      <c r="H7639">
        <f>YEAR(tbl_data[[#This Row],[Date_rapport]])</f>
        <v>2023</v>
      </c>
      <c r="I7639" t="str">
        <f>INDEX(tbl_produits[Molécule extraite], MATCH(tbl_data[[#This Row],[NORM_Spécialité]], tbl_produits[Nom normalisé], 0))</f>
        <v>Lévothyroxine sodique</v>
      </c>
      <c r="J7639" s="34">
        <f>DATE(LEFT(tbl_data[[#This Row],[Date_rapport]], 4), MID(tbl_data[[#This Row],[Date_rapport]], 6, 2), RIGHT(tbl_data[[#This Row],[Date_rapport]], 2))</f>
        <v>45139</v>
      </c>
    </row>
    <row r="7640" spans="1:10" x14ac:dyDescent="0.2">
      <c r="A7640" s="28" t="s">
        <v>1219</v>
      </c>
      <c r="B7640" t="s">
        <v>9</v>
      </c>
      <c r="C7640" s="28" t="s">
        <v>1324</v>
      </c>
      <c r="D7640" t="s">
        <v>1158</v>
      </c>
      <c r="E7640" t="s">
        <v>2</v>
      </c>
      <c r="F7640" t="str">
        <f>INDEX(tbl_produits[Nom normalisé], MATCH(tbl_data[[#This Row],[Spécialité]], tbl_produits[Nom original], 0))</f>
        <v>CREON 35 000 U, gélule gastrorésistante</v>
      </c>
      <c r="G7640" t="str">
        <f>INDEX(tbl_produits[Classe nom], MATCH(tbl_data[[#This Row],[NORM_Spécialité]], tbl_produits[Nom normalisé], 0))</f>
        <v>Voies digestives et métabolisme</v>
      </c>
      <c r="H7640">
        <f>YEAR(tbl_data[[#This Row],[Date_rapport]])</f>
        <v>2023</v>
      </c>
      <c r="I7640" t="str">
        <f>INDEX(tbl_produits[Molécule extraite], MATCH(tbl_data[[#This Row],[NORM_Spécialité]], tbl_produits[Nom normalisé], 0))</f>
        <v>Pancréatine</v>
      </c>
      <c r="J7640" s="34">
        <f>DATE(LEFT(tbl_data[[#This Row],[Date_rapport]], 4), MID(tbl_data[[#This Row],[Date_rapport]], 6, 2), RIGHT(tbl_data[[#This Row],[Date_rapport]], 2))</f>
        <v>45139</v>
      </c>
    </row>
    <row r="7641" spans="1:10" x14ac:dyDescent="0.2">
      <c r="A7641" s="28" t="s">
        <v>1219</v>
      </c>
      <c r="B7641" t="s">
        <v>9</v>
      </c>
      <c r="C7641" s="28" t="s">
        <v>1324</v>
      </c>
      <c r="D7641" t="s">
        <v>747</v>
      </c>
      <c r="E7641" t="s">
        <v>2</v>
      </c>
      <c r="F7641" t="str">
        <f>INDEX(tbl_produits[Nom normalisé], MATCH(tbl_data[[#This Row],[Spécialité]], tbl_produits[Nom original], 0))</f>
        <v>VISUDYNE 15 mg  poudre pour solution pour perfusion</v>
      </c>
      <c r="G7641" t="str">
        <f>INDEX(tbl_produits[Classe nom], MATCH(tbl_data[[#This Row],[NORM_Spécialité]], tbl_produits[Nom normalisé], 0))</f>
        <v>Organes sensoriels</v>
      </c>
      <c r="H7641">
        <f>YEAR(tbl_data[[#This Row],[Date_rapport]])</f>
        <v>2023</v>
      </c>
      <c r="I7641" t="str">
        <f>INDEX(tbl_produits[Molécule extraite], MATCH(tbl_data[[#This Row],[NORM_Spécialité]], tbl_produits[Nom normalisé], 0))</f>
        <v>Vertéporfine </v>
      </c>
      <c r="J7641" s="34">
        <f>DATE(LEFT(tbl_data[[#This Row],[Date_rapport]], 4), MID(tbl_data[[#This Row],[Date_rapport]], 6, 2), RIGHT(tbl_data[[#This Row],[Date_rapport]], 2))</f>
        <v>45139</v>
      </c>
    </row>
    <row r="7642" spans="1:10" x14ac:dyDescent="0.2">
      <c r="A7642" s="28" t="s">
        <v>1219</v>
      </c>
      <c r="B7642" t="s">
        <v>9</v>
      </c>
      <c r="C7642" s="28" t="s">
        <v>1778</v>
      </c>
      <c r="D7642" t="s">
        <v>719</v>
      </c>
      <c r="E7642" t="s">
        <v>2</v>
      </c>
      <c r="F7642" t="str">
        <f>INDEX(tbl_produits[Nom normalisé], MATCH(tbl_data[[#This Row],[Spécialité]], tbl_produits[Nom original], 0))</f>
        <v>DALACINE 75 mg, gélule</v>
      </c>
      <c r="G7642" t="str">
        <f>INDEX(tbl_produits[Classe nom], MATCH(tbl_data[[#This Row],[NORM_Spécialité]], tbl_produits[Nom normalisé], 0))</f>
        <v>Anti-infectieux à usage systémique</v>
      </c>
      <c r="H7642">
        <f>YEAR(tbl_data[[#This Row],[Date_rapport]])</f>
        <v>2023</v>
      </c>
      <c r="I7642" t="str">
        <f>INDEX(tbl_produits[Molécule extraite], MATCH(tbl_data[[#This Row],[NORM_Spécialité]], tbl_produits[Nom normalisé], 0))</f>
        <v>Clindamycine (chlorhydrate de) hydraté</v>
      </c>
      <c r="J7642" s="34">
        <f>DATE(LEFT(tbl_data[[#This Row],[Date_rapport]], 4), MID(tbl_data[[#This Row],[Date_rapport]], 6, 2), RIGHT(tbl_data[[#This Row],[Date_rapport]], 2))</f>
        <v>45139</v>
      </c>
    </row>
    <row r="7643" spans="1:10" x14ac:dyDescent="0.2">
      <c r="A7643" s="28" t="s">
        <v>1219</v>
      </c>
      <c r="B7643" t="s">
        <v>9</v>
      </c>
      <c r="C7643" s="28" t="s">
        <v>1325</v>
      </c>
      <c r="D7643" t="s">
        <v>1174</v>
      </c>
      <c r="E7643" t="s">
        <v>2</v>
      </c>
      <c r="F7643" t="str">
        <f>INDEX(tbl_produits[Nom normalisé], MATCH(tbl_data[[#This Row],[Spécialité]], tbl_produits[Nom original], 0))</f>
        <v>ZITHROMAX 40 mg/ml enfants, poudre pour suspension buvable</v>
      </c>
      <c r="G7643" t="str">
        <f>INDEX(tbl_produits[Classe nom], MATCH(tbl_data[[#This Row],[NORM_Spécialité]], tbl_produits[Nom normalisé], 0))</f>
        <v>Anti-infectieux à usage systémique</v>
      </c>
      <c r="H7643">
        <f>YEAR(tbl_data[[#This Row],[Date_rapport]])</f>
        <v>2023</v>
      </c>
      <c r="I7643" t="str">
        <f>INDEX(tbl_produits[Molécule extraite], MATCH(tbl_data[[#This Row],[NORM_Spécialité]], tbl_produits[Nom normalisé], 0))</f>
        <v>Azithromycine</v>
      </c>
      <c r="J7643" s="34">
        <f>DATE(LEFT(tbl_data[[#This Row],[Date_rapport]], 4), MID(tbl_data[[#This Row],[Date_rapport]], 6, 2), RIGHT(tbl_data[[#This Row],[Date_rapport]], 2))</f>
        <v>45139</v>
      </c>
    </row>
    <row r="7644" spans="1:10" x14ac:dyDescent="0.2">
      <c r="A7644" s="28" t="s">
        <v>1219</v>
      </c>
      <c r="B7644" t="s">
        <v>9</v>
      </c>
      <c r="C7644" s="28" t="s">
        <v>1325</v>
      </c>
      <c r="D7644" t="s">
        <v>1326</v>
      </c>
      <c r="E7644" t="s">
        <v>2</v>
      </c>
      <c r="F7644" t="str">
        <f>INDEX(tbl_produits[Nom normalisé], MATCH(tbl_data[[#This Row],[Spécialité]], tbl_produits[Nom original], 0))</f>
        <v>MONTELUKAST comprimé 5 mg et 10 mg</v>
      </c>
      <c r="G7644" t="str">
        <f>INDEX(tbl_produits[Classe nom], MATCH(tbl_data[[#This Row],[NORM_Spécialité]], tbl_produits[Nom normalisé], 0))</f>
        <v>Système respiratoire</v>
      </c>
      <c r="H7644">
        <f>YEAR(tbl_data[[#This Row],[Date_rapport]])</f>
        <v>2023</v>
      </c>
      <c r="I7644" t="str">
        <f>INDEX(tbl_produits[Molécule extraite], MATCH(tbl_data[[#This Row],[NORM_Spécialité]], tbl_produits[Nom normalisé], 0))</f>
        <v>Montélukast sodique</v>
      </c>
      <c r="J7644" s="34">
        <f>DATE(LEFT(tbl_data[[#This Row],[Date_rapport]], 4), MID(tbl_data[[#This Row],[Date_rapport]], 6, 2), RIGHT(tbl_data[[#This Row],[Date_rapport]], 2))</f>
        <v>45139</v>
      </c>
    </row>
    <row r="7645" spans="1:10" x14ac:dyDescent="0.2">
      <c r="A7645" s="28" t="s">
        <v>1219</v>
      </c>
      <c r="B7645" t="s">
        <v>6</v>
      </c>
      <c r="C7645" s="28" t="s">
        <v>1325</v>
      </c>
      <c r="D7645" t="s">
        <v>1651</v>
      </c>
      <c r="E7645" t="s">
        <v>1325</v>
      </c>
      <c r="F7645" t="str">
        <f>INDEX(tbl_produits[Nom normalisé], MATCH(tbl_data[[#This Row],[Spécialité]], tbl_produits[Nom original], 0))</f>
        <v>RIVOTRIL 2 mg, comprimé quadrisécable</v>
      </c>
      <c r="G7645" t="str">
        <f>INDEX(tbl_produits[Classe nom], MATCH(tbl_data[[#This Row],[NORM_Spécialité]], tbl_produits[Nom normalisé], 0))</f>
        <v>Système nerveux</v>
      </c>
      <c r="H7645">
        <f>YEAR(tbl_data[[#This Row],[Date_rapport]])</f>
        <v>2023</v>
      </c>
      <c r="I7645" t="str">
        <f>INDEX(tbl_produits[Molécule extraite], MATCH(tbl_data[[#This Row],[NORM_Spécialité]], tbl_produits[Nom normalisé], 0))</f>
        <v>Clonazépam</v>
      </c>
      <c r="J7645" s="34">
        <f>DATE(LEFT(tbl_data[[#This Row],[Date_rapport]], 4), MID(tbl_data[[#This Row],[Date_rapport]], 6, 2), RIGHT(tbl_data[[#This Row],[Date_rapport]], 2))</f>
        <v>45139</v>
      </c>
    </row>
    <row r="7646" spans="1:10" x14ac:dyDescent="0.2">
      <c r="A7646" s="28" t="s">
        <v>1219</v>
      </c>
      <c r="B7646" t="s">
        <v>6</v>
      </c>
      <c r="C7646" s="28" t="s">
        <v>1655</v>
      </c>
      <c r="D7646" t="s">
        <v>1654</v>
      </c>
      <c r="E7646" t="s">
        <v>1655</v>
      </c>
      <c r="F7646" t="str">
        <f>INDEX(tbl_produits[Nom normalisé], MATCH(tbl_data[[#This Row],[Spécialité]], tbl_produits[Nom original], 0))</f>
        <v>OSTEOCIS 3 mg, trousse pour préparation radiopharmaceutique</v>
      </c>
      <c r="G7646" t="str">
        <f>INDEX(tbl_produits[Classe nom], MATCH(tbl_data[[#This Row],[NORM_Spécialité]], tbl_produits[Nom normalisé], 0))</f>
        <v xml:space="preserve">Système musculo-squelettique </v>
      </c>
      <c r="H7646">
        <f>YEAR(tbl_data[[#This Row],[Date_rapport]])</f>
        <v>2023</v>
      </c>
      <c r="I7646" t="str">
        <f>INDEX(tbl_produits[Molécule extraite], MATCH(tbl_data[[#This Row],[NORM_Spécialité]], tbl_produits[Nom normalisé], 0))</f>
        <v>Oxidronate de sodium</v>
      </c>
      <c r="J7646" s="34">
        <f>DATE(LEFT(tbl_data[[#This Row],[Date_rapport]], 4), MID(tbl_data[[#This Row],[Date_rapport]], 6, 2), RIGHT(tbl_data[[#This Row],[Date_rapport]], 2))</f>
        <v>45139</v>
      </c>
    </row>
    <row r="7647" spans="1:10" x14ac:dyDescent="0.2">
      <c r="A7647" s="28" t="s">
        <v>1219</v>
      </c>
      <c r="B7647" t="s">
        <v>9</v>
      </c>
      <c r="C7647" s="28" t="s">
        <v>1655</v>
      </c>
      <c r="D7647" t="s">
        <v>1156</v>
      </c>
      <c r="E7647" t="s">
        <v>2</v>
      </c>
      <c r="F7647" t="str">
        <f>INDEX(tbl_produits[Nom normalisé], MATCH(tbl_data[[#This Row],[Spécialité]], tbl_produits[Nom original], 0))</f>
        <v>CONCERTA LP, comprimé à libération prolongée</v>
      </c>
      <c r="G7647" t="str">
        <f>INDEX(tbl_produits[Classe nom], MATCH(tbl_data[[#This Row],[NORM_Spécialité]], tbl_produits[Nom normalisé], 0))</f>
        <v>Système nerveux</v>
      </c>
      <c r="H7647">
        <f>YEAR(tbl_data[[#This Row],[Date_rapport]])</f>
        <v>2023</v>
      </c>
      <c r="I7647" t="str">
        <f>INDEX(tbl_produits[Molécule extraite], MATCH(tbl_data[[#This Row],[NORM_Spécialité]], tbl_produits[Nom normalisé], 0))</f>
        <v>Méthylphénidate (chlorhydrate de)</v>
      </c>
      <c r="J7647" s="34">
        <f>DATE(LEFT(tbl_data[[#This Row],[Date_rapport]], 4), MID(tbl_data[[#This Row],[Date_rapport]], 6, 2), RIGHT(tbl_data[[#This Row],[Date_rapport]], 2))</f>
        <v>45139</v>
      </c>
    </row>
    <row r="7648" spans="1:10" x14ac:dyDescent="0.2">
      <c r="A7648" s="28" t="s">
        <v>1219</v>
      </c>
      <c r="B7648" t="s">
        <v>6</v>
      </c>
      <c r="C7648" s="28" t="s">
        <v>1327</v>
      </c>
      <c r="D7648" t="s">
        <v>1657</v>
      </c>
      <c r="E7648" t="s">
        <v>1327</v>
      </c>
      <c r="F7648" t="str">
        <f>INDEX(tbl_produits[Nom normalisé], MATCH(tbl_data[[#This Row],[Spécialité]], tbl_produits[Nom original], 0))</f>
        <v>XYLOCAINE 5 pour cent à la naphazoline, solution pour application muqueuse (1 flacon de 24 ml)</v>
      </c>
      <c r="G7648" t="str">
        <f>INDEX(tbl_produits[Classe nom], MATCH(tbl_data[[#This Row],[NORM_Spécialité]], tbl_produits[Nom normalisé], 0))</f>
        <v>Organes sensoriels</v>
      </c>
      <c r="H7648">
        <f>YEAR(tbl_data[[#This Row],[Date_rapport]])</f>
        <v>2023</v>
      </c>
      <c r="I7648" t="str">
        <f>INDEX(tbl_produits[Molécule extraite], MATCH(tbl_data[[#This Row],[NORM_Spécialité]], tbl_produits[Nom normalisé], 0))</f>
        <v>Nitrate de naphazoline - chlorhydrate de lidocaïne</v>
      </c>
      <c r="J7648" s="34">
        <f>DATE(LEFT(tbl_data[[#This Row],[Date_rapport]], 4), MID(tbl_data[[#This Row],[Date_rapport]], 6, 2), RIGHT(tbl_data[[#This Row],[Date_rapport]], 2))</f>
        <v>45139</v>
      </c>
    </row>
    <row r="7649" spans="1:10" x14ac:dyDescent="0.2">
      <c r="A7649" s="28" t="s">
        <v>1219</v>
      </c>
      <c r="B7649" t="s">
        <v>9</v>
      </c>
      <c r="C7649" s="28" t="s">
        <v>1327</v>
      </c>
      <c r="D7649" t="s">
        <v>1658</v>
      </c>
      <c r="E7649" t="s">
        <v>2</v>
      </c>
      <c r="F7649" t="str">
        <f>INDEX(tbl_produits[Nom normalisé], MATCH(tbl_data[[#This Row],[Spécialité]], tbl_produits[Nom original], 0))</f>
        <v>CEFUROXIME-ZINNAT forme comprimé, tous dosages</v>
      </c>
      <c r="G7649" t="str">
        <f>INDEX(tbl_produits[Classe nom], MATCH(tbl_data[[#This Row],[NORM_Spécialité]], tbl_produits[Nom normalisé], 0))</f>
        <v>Anti-infectieux à usage systémique</v>
      </c>
      <c r="H7649">
        <f>YEAR(tbl_data[[#This Row],[Date_rapport]])</f>
        <v>2023</v>
      </c>
      <c r="I7649" t="str">
        <f>INDEX(tbl_produits[Molécule extraite], MATCH(tbl_data[[#This Row],[NORM_Spécialité]], tbl_produits[Nom normalisé], 0))</f>
        <v>Cefuroxime</v>
      </c>
      <c r="J7649" s="34">
        <f>DATE(LEFT(tbl_data[[#This Row],[Date_rapport]], 4), MID(tbl_data[[#This Row],[Date_rapport]], 6, 2), RIGHT(tbl_data[[#This Row],[Date_rapport]], 2))</f>
        <v>45139</v>
      </c>
    </row>
    <row r="7650" spans="1:10" x14ac:dyDescent="0.2">
      <c r="A7650" s="28" t="s">
        <v>1219</v>
      </c>
      <c r="B7650" t="s">
        <v>9</v>
      </c>
      <c r="C7650" s="28" t="s">
        <v>1327</v>
      </c>
      <c r="D7650" t="s">
        <v>1328</v>
      </c>
      <c r="E7650" t="s">
        <v>2</v>
      </c>
      <c r="F7650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7650" t="str">
        <f>INDEX(tbl_produits[Classe nom], MATCH(tbl_data[[#This Row],[NORM_Spécialité]], tbl_produits[Nom normalisé], 0))</f>
        <v>Sang et organes hématopoïétiques</v>
      </c>
      <c r="H7650">
        <f>YEAR(tbl_data[[#This Row],[Date_rapport]])</f>
        <v>2023</v>
      </c>
      <c r="I7650" t="str">
        <f>INDEX(tbl_produits[Molécule extraite], MATCH(tbl_data[[#This Row],[NORM_Spécialité]], tbl_produits[Nom normalisé], 0))</f>
        <v>Héparine calcique</v>
      </c>
      <c r="J7650" s="34">
        <f>DATE(LEFT(tbl_data[[#This Row],[Date_rapport]], 4), MID(tbl_data[[#This Row],[Date_rapport]], 6, 2), RIGHT(tbl_data[[#This Row],[Date_rapport]], 2))</f>
        <v>45139</v>
      </c>
    </row>
    <row r="7651" spans="1:10" x14ac:dyDescent="0.2">
      <c r="A7651" s="28" t="s">
        <v>1219</v>
      </c>
      <c r="B7651" t="s">
        <v>3</v>
      </c>
      <c r="C7651" s="28" t="s">
        <v>1327</v>
      </c>
      <c r="D7651" t="s">
        <v>1660</v>
      </c>
      <c r="E7651" t="s">
        <v>2</v>
      </c>
      <c r="F7651" t="str">
        <f>INDEX(tbl_produits[Nom normalisé], MATCH(tbl_data[[#This Row],[Spécialité]], tbl_produits[Nom original], 0))</f>
        <v>HEPARINE Choay 25 000 UI/5 ml  solution injectable</v>
      </c>
      <c r="G7651" t="str">
        <f>INDEX(tbl_produits[Classe nom], MATCH(tbl_data[[#This Row],[NORM_Spécialité]], tbl_produits[Nom normalisé], 0))</f>
        <v>Sang et organes hématopoïétiques</v>
      </c>
      <c r="H7651">
        <f>YEAR(tbl_data[[#This Row],[Date_rapport]])</f>
        <v>2023</v>
      </c>
      <c r="I7651" t="str">
        <f>INDEX(tbl_produits[Molécule extraite], MATCH(tbl_data[[#This Row],[NORM_Spécialité]], tbl_produits[Nom normalisé], 0))</f>
        <v>Héparine sodique</v>
      </c>
      <c r="J7651" s="34">
        <f>DATE(LEFT(tbl_data[[#This Row],[Date_rapport]], 4), MID(tbl_data[[#This Row],[Date_rapport]], 6, 2), RIGHT(tbl_data[[#This Row],[Date_rapport]], 2))</f>
        <v>45139</v>
      </c>
    </row>
    <row r="7652" spans="1:10" x14ac:dyDescent="0.2">
      <c r="A7652" s="28" t="s">
        <v>1219</v>
      </c>
      <c r="B7652" t="s">
        <v>11</v>
      </c>
      <c r="C7652" s="28" t="s">
        <v>1329</v>
      </c>
      <c r="D7652" t="s">
        <v>1330</v>
      </c>
      <c r="E7652" t="s">
        <v>2</v>
      </c>
      <c r="F7652" t="str">
        <f>INDEX(tbl_produits[Nom normalisé], MATCH(tbl_data[[#This Row],[Spécialité]], tbl_produits[Nom original], 0))</f>
        <v>MINIRIN 0,1 mg/ml solution pour administration endonasale</v>
      </c>
      <c r="G7652" t="str">
        <f>INDEX(tbl_produits[Classe nom], MATCH(tbl_data[[#This Row],[NORM_Spécialité]], tbl_produits[Nom normalisé], 0))</f>
        <v>Hormones systémiques sauf hormones sexuelles et insulines</v>
      </c>
      <c r="H7652">
        <f>YEAR(tbl_data[[#This Row],[Date_rapport]])</f>
        <v>2023</v>
      </c>
      <c r="I7652" t="str">
        <f>INDEX(tbl_produits[Molécule extraite], MATCH(tbl_data[[#This Row],[NORM_Spécialité]], tbl_produits[Nom normalisé], 0))</f>
        <v>Desmopressine</v>
      </c>
      <c r="J7652" s="34">
        <f>DATE(LEFT(tbl_data[[#This Row],[Date_rapport]], 4), MID(tbl_data[[#This Row],[Date_rapport]], 6, 2), RIGHT(tbl_data[[#This Row],[Date_rapport]], 2))</f>
        <v>45139</v>
      </c>
    </row>
    <row r="7653" spans="1:10" x14ac:dyDescent="0.2">
      <c r="A7653" s="28" t="s">
        <v>1219</v>
      </c>
      <c r="B7653" t="s">
        <v>3</v>
      </c>
      <c r="C7653" s="28" t="s">
        <v>1329</v>
      </c>
      <c r="D7653" t="s">
        <v>1331</v>
      </c>
      <c r="E7653" t="s">
        <v>2</v>
      </c>
      <c r="F7653" t="str">
        <f>INDEX(tbl_produits[Nom normalisé], MATCH(tbl_data[[#This Row],[Spécialité]], tbl_produits[Nom original], 0))</f>
        <v>MINIRIN Spray 10 microgrammes par dose, solution endonasale en flacon</v>
      </c>
      <c r="G7653" t="str">
        <f>INDEX(tbl_produits[Classe nom], MATCH(tbl_data[[#This Row],[NORM_Spécialité]], tbl_produits[Nom normalisé], 0))</f>
        <v>Hormones systémiques sauf hormones sexuelles et insulines</v>
      </c>
      <c r="H7653">
        <f>YEAR(tbl_data[[#This Row],[Date_rapport]])</f>
        <v>2023</v>
      </c>
      <c r="I7653" t="str">
        <f>INDEX(tbl_produits[Molécule extraite], MATCH(tbl_data[[#This Row],[NORM_Spécialité]], tbl_produits[Nom normalisé], 0))</f>
        <v>Desmopressine</v>
      </c>
      <c r="J7653" s="34">
        <f>DATE(LEFT(tbl_data[[#This Row],[Date_rapport]], 4), MID(tbl_data[[#This Row],[Date_rapport]], 6, 2), RIGHT(tbl_data[[#This Row],[Date_rapport]], 2))</f>
        <v>45139</v>
      </c>
    </row>
    <row r="7654" spans="1:10" x14ac:dyDescent="0.2">
      <c r="A7654" s="28" t="s">
        <v>1219</v>
      </c>
      <c r="B7654" t="s">
        <v>9</v>
      </c>
      <c r="C7654" s="28" t="s">
        <v>1728</v>
      </c>
      <c r="D7654" t="s">
        <v>819</v>
      </c>
      <c r="E7654" t="s">
        <v>2</v>
      </c>
      <c r="F7654" t="str">
        <f>INDEX(tbl_produits[Nom normalisé], MATCH(tbl_data[[#This Row],[Spécialité]], tbl_produits[Nom original], 0))</f>
        <v>PYOSTACINE 500 mg, comprimé pelliculé</v>
      </c>
      <c r="G7654" t="str">
        <f>INDEX(tbl_produits[Classe nom], MATCH(tbl_data[[#This Row],[NORM_Spécialité]], tbl_produits[Nom normalisé], 0))</f>
        <v>Anti-infectieux à usage systémique</v>
      </c>
      <c r="H7654">
        <f>YEAR(tbl_data[[#This Row],[Date_rapport]])</f>
        <v>2023</v>
      </c>
      <c r="I7654" t="str">
        <f>INDEX(tbl_produits[Molécule extraite], MATCH(tbl_data[[#This Row],[NORM_Spécialité]], tbl_produits[Nom normalisé], 0))</f>
        <v>Pristinamycine</v>
      </c>
      <c r="J7654" s="34">
        <f>DATE(LEFT(tbl_data[[#This Row],[Date_rapport]], 4), MID(tbl_data[[#This Row],[Date_rapport]], 6, 2), RIGHT(tbl_data[[#This Row],[Date_rapport]], 2))</f>
        <v>45139</v>
      </c>
    </row>
    <row r="7655" spans="1:10" x14ac:dyDescent="0.2">
      <c r="A7655" s="28" t="s">
        <v>1219</v>
      </c>
      <c r="B7655" t="s">
        <v>9</v>
      </c>
      <c r="C7655" s="28" t="s">
        <v>1332</v>
      </c>
      <c r="D7655" t="s">
        <v>897</v>
      </c>
      <c r="E7655" t="s">
        <v>2</v>
      </c>
      <c r="F7655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7655" t="str">
        <f>INDEX(tbl_produits[Classe nom], MATCH(tbl_data[[#This Row],[NORM_Spécialité]], tbl_produits[Nom normalisé], 0))</f>
        <v>Divers</v>
      </c>
      <c r="H7655">
        <f>YEAR(tbl_data[[#This Row],[Date_rapport]])</f>
        <v>2023</v>
      </c>
      <c r="I7655" t="str">
        <f>INDEX(tbl_produits[Molécule extraite], MATCH(tbl_data[[#This Row],[NORM_Spécialité]], tbl_produits[Nom normalisé], 0))</f>
        <v>Folinate de calcium</v>
      </c>
      <c r="J7655" s="34">
        <f>DATE(LEFT(tbl_data[[#This Row],[Date_rapport]], 4), MID(tbl_data[[#This Row],[Date_rapport]], 6, 2), RIGHT(tbl_data[[#This Row],[Date_rapport]], 2))</f>
        <v>45139</v>
      </c>
    </row>
    <row r="7656" spans="1:10" x14ac:dyDescent="0.2">
      <c r="A7656" s="28" t="s">
        <v>1219</v>
      </c>
      <c r="B7656" t="s">
        <v>9</v>
      </c>
      <c r="C7656" s="28" t="s">
        <v>1332</v>
      </c>
      <c r="D7656" t="s">
        <v>1333</v>
      </c>
      <c r="E7656" t="s">
        <v>2</v>
      </c>
      <c r="F7656" t="str">
        <f>INDEX(tbl_produits[Nom normalisé], MATCH(tbl_data[[#This Row],[Spécialité]], tbl_produits[Nom original], 0))</f>
        <v>ICAZ LP 2,5 mg et 5 mg, gélule à libération prolongée</v>
      </c>
      <c r="G7656" t="str">
        <f>INDEX(tbl_produits[Classe nom], MATCH(tbl_data[[#This Row],[NORM_Spécialité]], tbl_produits[Nom normalisé], 0))</f>
        <v>Système cardiovasculaire</v>
      </c>
      <c r="H7656">
        <f>YEAR(tbl_data[[#This Row],[Date_rapport]])</f>
        <v>2023</v>
      </c>
      <c r="I7656" t="str">
        <f>INDEX(tbl_produits[Molécule extraite], MATCH(tbl_data[[#This Row],[NORM_Spécialité]], tbl_produits[Nom normalisé], 0))</f>
        <v>Isradipine</v>
      </c>
      <c r="J7656" s="34">
        <f>DATE(LEFT(tbl_data[[#This Row],[Date_rapport]], 4), MID(tbl_data[[#This Row],[Date_rapport]], 6, 2), RIGHT(tbl_data[[#This Row],[Date_rapport]], 2))</f>
        <v>45139</v>
      </c>
    </row>
    <row r="7657" spans="1:10" x14ac:dyDescent="0.2">
      <c r="A7657" s="28" t="s">
        <v>1219</v>
      </c>
      <c r="B7657" t="s">
        <v>9</v>
      </c>
      <c r="C7657" s="28" t="s">
        <v>1334</v>
      </c>
      <c r="D7657" t="s">
        <v>1335</v>
      </c>
      <c r="E7657" t="s">
        <v>2</v>
      </c>
      <c r="F7657" t="str">
        <f>INDEX(tbl_produits[Nom normalisé], MATCH(tbl_data[[#This Row],[Spécialité]], tbl_produits[Nom original], 0))</f>
        <v xml:space="preserve">CEFPODOXIME - Orelox toutes formes orales </v>
      </c>
      <c r="G7657" t="str">
        <f>INDEX(tbl_produits[Classe nom], MATCH(tbl_data[[#This Row],[NORM_Spécialité]], tbl_produits[Nom normalisé], 0))</f>
        <v>Anti-infectieux à usage systémique</v>
      </c>
      <c r="H7657">
        <f>YEAR(tbl_data[[#This Row],[Date_rapport]])</f>
        <v>2023</v>
      </c>
      <c r="I7657" t="str">
        <f>INDEX(tbl_produits[Molécule extraite], MATCH(tbl_data[[#This Row],[NORM_Spécialité]], tbl_produits[Nom normalisé], 0))</f>
        <v>Cefpodoxime</v>
      </c>
      <c r="J7657" s="34">
        <f>DATE(LEFT(tbl_data[[#This Row],[Date_rapport]], 4), MID(tbl_data[[#This Row],[Date_rapport]], 6, 2), RIGHT(tbl_data[[#This Row],[Date_rapport]], 2))</f>
        <v>45139</v>
      </c>
    </row>
    <row r="7658" spans="1:10" x14ac:dyDescent="0.2">
      <c r="A7658" s="28" t="s">
        <v>1219</v>
      </c>
      <c r="B7658" t="s">
        <v>9</v>
      </c>
      <c r="C7658" s="28" t="s">
        <v>1334</v>
      </c>
      <c r="D7658" t="s">
        <v>1671</v>
      </c>
      <c r="E7658" t="s">
        <v>2</v>
      </c>
      <c r="F7658" t="str">
        <f>INDEX(tbl_produits[Nom normalisé], MATCH(tbl_data[[#This Row],[Spécialité]], tbl_produits[Nom original], 0))</f>
        <v>AIROMIR Autohaler 100 microgrammes/dose, suspension pour inhalation en flacon pressurisé</v>
      </c>
      <c r="G7658" t="str">
        <f>INDEX(tbl_produits[Classe nom], MATCH(tbl_data[[#This Row],[NORM_Spécialité]], tbl_produits[Nom normalisé], 0))</f>
        <v>Système respiratoire</v>
      </c>
      <c r="H7658">
        <f>YEAR(tbl_data[[#This Row],[Date_rapport]])</f>
        <v>2023</v>
      </c>
      <c r="I7658" t="str">
        <f>INDEX(tbl_produits[Molécule extraite], MATCH(tbl_data[[#This Row],[NORM_Spécialité]], tbl_produits[Nom normalisé], 0))</f>
        <v>Salbutamol</v>
      </c>
      <c r="J7658" s="34">
        <f>DATE(LEFT(tbl_data[[#This Row],[Date_rapport]], 4), MID(tbl_data[[#This Row],[Date_rapport]], 6, 2), RIGHT(tbl_data[[#This Row],[Date_rapport]], 2))</f>
        <v>45139</v>
      </c>
    </row>
    <row r="7659" spans="1:10" x14ac:dyDescent="0.2">
      <c r="A7659" s="28" t="s">
        <v>1219</v>
      </c>
      <c r="B7659" t="s">
        <v>3</v>
      </c>
      <c r="C7659" s="28" t="s">
        <v>1336</v>
      </c>
      <c r="D7659" t="s">
        <v>713</v>
      </c>
      <c r="E7659" t="s">
        <v>2</v>
      </c>
      <c r="F7659" t="str">
        <f>INDEX(tbl_produits[Nom normalisé], MATCH(tbl_data[[#This Row],[Spécialité]], tbl_produits[Nom original], 0))</f>
        <v>B.A.L., solution injectable I.M.</v>
      </c>
      <c r="G7659" t="str">
        <f>INDEX(tbl_produits[Classe nom], MATCH(tbl_data[[#This Row],[NORM_Spécialité]], tbl_produits[Nom normalisé], 0))</f>
        <v>Système nerveux</v>
      </c>
      <c r="H7659">
        <f>YEAR(tbl_data[[#This Row],[Date_rapport]])</f>
        <v>2023</v>
      </c>
      <c r="I7659" t="str">
        <f>INDEX(tbl_produits[Molécule extraite], MATCH(tbl_data[[#This Row],[NORM_Spécialité]], tbl_produits[Nom normalisé], 0))</f>
        <v>Butacaïne / dimercaprol</v>
      </c>
      <c r="J7659" s="34">
        <f>DATE(LEFT(tbl_data[[#This Row],[Date_rapport]], 4), MID(tbl_data[[#This Row],[Date_rapport]], 6, 2), RIGHT(tbl_data[[#This Row],[Date_rapport]], 2))</f>
        <v>45139</v>
      </c>
    </row>
    <row r="7660" spans="1:10" x14ac:dyDescent="0.2">
      <c r="A7660" s="28" t="s">
        <v>1219</v>
      </c>
      <c r="B7660" t="s">
        <v>9</v>
      </c>
      <c r="C7660" s="28" t="s">
        <v>1336</v>
      </c>
      <c r="D7660" t="s">
        <v>884</v>
      </c>
      <c r="E7660" t="s">
        <v>2</v>
      </c>
      <c r="F7660" t="str">
        <f>INDEX(tbl_produits[Nom normalisé], MATCH(tbl_data[[#This Row],[Spécialité]], tbl_produits[Nom original], 0))</f>
        <v>VELBE 10 mg, poudre pour solution injectable I.V.</v>
      </c>
      <c r="G7660" t="str">
        <f>INDEX(tbl_produits[Classe nom], MATCH(tbl_data[[#This Row],[NORM_Spécialité]], tbl_produits[Nom normalisé], 0))</f>
        <v>Antinéoplasiques et immunomodulateurs</v>
      </c>
      <c r="H7660">
        <f>YEAR(tbl_data[[#This Row],[Date_rapport]])</f>
        <v>2023</v>
      </c>
      <c r="I7660" t="str">
        <f>INDEX(tbl_produits[Molécule extraite], MATCH(tbl_data[[#This Row],[NORM_Spécialité]], tbl_produits[Nom normalisé], 0))</f>
        <v>Vinblastine (sulfate de)</v>
      </c>
      <c r="J7660" s="34">
        <f>DATE(LEFT(tbl_data[[#This Row],[Date_rapport]], 4), MID(tbl_data[[#This Row],[Date_rapport]], 6, 2), RIGHT(tbl_data[[#This Row],[Date_rapport]], 2))</f>
        <v>45139</v>
      </c>
    </row>
    <row r="7661" spans="1:10" x14ac:dyDescent="0.2">
      <c r="A7661" s="28" t="s">
        <v>1219</v>
      </c>
      <c r="B7661" t="s">
        <v>6</v>
      </c>
      <c r="C7661" s="28" t="s">
        <v>1679</v>
      </c>
      <c r="D7661" t="s">
        <v>1678</v>
      </c>
      <c r="E7661" t="s">
        <v>1679</v>
      </c>
      <c r="F7661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7661" t="str">
        <f>INDEX(tbl_produits[Classe nom], MATCH(tbl_data[[#This Row],[NORM_Spécialité]], tbl_produits[Nom normalisé], 0))</f>
        <v>Antinéoplasiques et immunomodulateurs</v>
      </c>
      <c r="H7661">
        <f>YEAR(tbl_data[[#This Row],[Date_rapport]])</f>
        <v>2023</v>
      </c>
      <c r="I7661" t="str">
        <f>INDEX(tbl_produits[Molécule extraite], MATCH(tbl_data[[#This Row],[NORM_Spécialité]], tbl_produits[Nom normalisé], 0))</f>
        <v>Golimumab</v>
      </c>
      <c r="J7661" s="34">
        <f>DATE(LEFT(tbl_data[[#This Row],[Date_rapport]], 4), MID(tbl_data[[#This Row],[Date_rapport]], 6, 2), RIGHT(tbl_data[[#This Row],[Date_rapport]], 2))</f>
        <v>45139</v>
      </c>
    </row>
    <row r="7662" spans="1:10" x14ac:dyDescent="0.2">
      <c r="A7662" s="28" t="s">
        <v>1219</v>
      </c>
      <c r="B7662" t="s">
        <v>9</v>
      </c>
      <c r="C7662" s="28" t="s">
        <v>1682</v>
      </c>
      <c r="D7662" t="s">
        <v>1688</v>
      </c>
      <c r="E7662" t="s">
        <v>2</v>
      </c>
      <c r="F7662" t="str">
        <f>INDEX(tbl_produits[Nom normalisé], MATCH(tbl_data[[#This Row],[Spécialité]], tbl_produits[Nom original], 0))</f>
        <v>CERUBIDINE 20 mg, poudre pour solution pour perfusion</v>
      </c>
      <c r="G7662" t="str">
        <f>INDEX(tbl_produits[Classe nom], MATCH(tbl_data[[#This Row],[NORM_Spécialité]], tbl_produits[Nom normalisé], 0))</f>
        <v>Antinéoplasiques et immunomodulateurs</v>
      </c>
      <c r="H7662">
        <f>YEAR(tbl_data[[#This Row],[Date_rapport]])</f>
        <v>2023</v>
      </c>
      <c r="I7662" t="str">
        <f>INDEX(tbl_produits[Molécule extraite], MATCH(tbl_data[[#This Row],[NORM_Spécialité]], tbl_produits[Nom normalisé], 0))</f>
        <v>Daunorubicine</v>
      </c>
      <c r="J7662" s="34">
        <f>DATE(LEFT(tbl_data[[#This Row],[Date_rapport]], 4), MID(tbl_data[[#This Row],[Date_rapport]], 6, 2), RIGHT(tbl_data[[#This Row],[Date_rapport]], 2))</f>
        <v>45139</v>
      </c>
    </row>
    <row r="7663" spans="1:10" x14ac:dyDescent="0.2">
      <c r="A7663" s="28" t="s">
        <v>1219</v>
      </c>
      <c r="B7663" t="s">
        <v>3</v>
      </c>
      <c r="C7663" s="28" t="s">
        <v>1337</v>
      </c>
      <c r="D7663" t="s">
        <v>1338</v>
      </c>
      <c r="E7663" t="s">
        <v>2</v>
      </c>
      <c r="F7663" t="str">
        <f>INDEX(tbl_produits[Nom normalisé], MATCH(tbl_data[[#This Row],[Spécialité]], tbl_produits[Nom original], 0))</f>
        <v>SPIRAMYCINE 1,5 M.UI / 750 000 UI + Metronidazole 250 / 125 mg, comprimé pelliculé</v>
      </c>
      <c r="G7663" t="str">
        <f>INDEX(tbl_produits[Classe nom], MATCH(tbl_data[[#This Row],[NORM_Spécialité]], tbl_produits[Nom normalisé], 0))</f>
        <v>Anti-infectieux à usage systémique</v>
      </c>
      <c r="H7663">
        <f>YEAR(tbl_data[[#This Row],[Date_rapport]])</f>
        <v>2023</v>
      </c>
      <c r="I7663" t="str">
        <f>INDEX(tbl_produits[Molécule extraite], MATCH(tbl_data[[#This Row],[NORM_Spécialité]], tbl_produits[Nom normalisé], 0))</f>
        <v>Spiramycine / métronidazole</v>
      </c>
      <c r="J7663" s="34">
        <f>DATE(LEFT(tbl_data[[#This Row],[Date_rapport]], 4), MID(tbl_data[[#This Row],[Date_rapport]], 6, 2), RIGHT(tbl_data[[#This Row],[Date_rapport]], 2))</f>
        <v>45139</v>
      </c>
    </row>
    <row r="7664" spans="1:10" x14ac:dyDescent="0.2">
      <c r="A7664" s="28" t="s">
        <v>1219</v>
      </c>
      <c r="B7664" t="s">
        <v>9</v>
      </c>
      <c r="C7664" s="28" t="s">
        <v>1339</v>
      </c>
      <c r="D7664" t="s">
        <v>767</v>
      </c>
      <c r="E7664" t="s">
        <v>2</v>
      </c>
      <c r="F7664" t="str">
        <f>INDEX(tbl_produits[Nom normalisé], MATCH(tbl_data[[#This Row],[Spécialité]], tbl_produits[Nom original], 0))</f>
        <v>NANOCIS 0,24 mg, trousse pour préparation radiopharmaceutique</v>
      </c>
      <c r="G7664" t="str">
        <f>INDEX(tbl_produits[Classe nom], MATCH(tbl_data[[#This Row],[NORM_Spécialité]], tbl_produits[Nom normalisé], 0))</f>
        <v>Divers</v>
      </c>
      <c r="H7664">
        <f>YEAR(tbl_data[[#This Row],[Date_rapport]])</f>
        <v>2023</v>
      </c>
      <c r="I7664" t="str">
        <f>INDEX(tbl_produits[Molécule extraite], MATCH(tbl_data[[#This Row],[NORM_Spécialité]], tbl_produits[Nom normalisé], 0))</f>
        <v>Rhénium (heptasulfure de)</v>
      </c>
      <c r="J7664" s="34">
        <f>DATE(LEFT(tbl_data[[#This Row],[Date_rapport]], 4), MID(tbl_data[[#This Row],[Date_rapport]], 6, 2), RIGHT(tbl_data[[#This Row],[Date_rapport]], 2))</f>
        <v>45139</v>
      </c>
    </row>
    <row r="7665" spans="1:10" x14ac:dyDescent="0.2">
      <c r="A7665" s="28" t="s">
        <v>1219</v>
      </c>
      <c r="B7665" t="s">
        <v>9</v>
      </c>
      <c r="C7665" s="28" t="s">
        <v>1731</v>
      </c>
      <c r="D7665" t="s">
        <v>1693</v>
      </c>
      <c r="E7665" t="s">
        <v>2</v>
      </c>
      <c r="F7665" t="str">
        <f>INDEX(tbl_produits[Nom normalisé], MATCH(tbl_data[[#This Row],[Spécialité]], tbl_produits[Nom original], 0))</f>
        <v>NITRENDIPINE Viatris 10 mg, comprimé</v>
      </c>
      <c r="G7665" t="str">
        <f>INDEX(tbl_produits[Classe nom], MATCH(tbl_data[[#This Row],[NORM_Spécialité]], tbl_produits[Nom normalisé], 0))</f>
        <v>Système cardiovasculaire</v>
      </c>
      <c r="H7665">
        <f>YEAR(tbl_data[[#This Row],[Date_rapport]])</f>
        <v>2023</v>
      </c>
      <c r="I7665" t="str">
        <f>INDEX(tbl_produits[Molécule extraite], MATCH(tbl_data[[#This Row],[NORM_Spécialité]], tbl_produits[Nom normalisé], 0))</f>
        <v>Nitrendipine</v>
      </c>
      <c r="J7665" s="34">
        <f>DATE(LEFT(tbl_data[[#This Row],[Date_rapport]], 4), MID(tbl_data[[#This Row],[Date_rapport]], 6, 2), RIGHT(tbl_data[[#This Row],[Date_rapport]], 2))</f>
        <v>45139</v>
      </c>
    </row>
    <row r="7666" spans="1:10" x14ac:dyDescent="0.2">
      <c r="A7666" s="28" t="s">
        <v>1219</v>
      </c>
      <c r="B7666" t="s">
        <v>3</v>
      </c>
      <c r="C7666" s="28" t="s">
        <v>1734</v>
      </c>
      <c r="D7666" t="s">
        <v>817</v>
      </c>
      <c r="E7666" t="s">
        <v>2</v>
      </c>
      <c r="F7666" t="str">
        <f>INDEX(tbl_produits[Nom normalisé], MATCH(tbl_data[[#This Row],[Spécialité]], tbl_produits[Nom original], 0))</f>
        <v>DILANTIN 250 mg/5 ml, solution injectable</v>
      </c>
      <c r="G7666" t="str">
        <f>INDEX(tbl_produits[Classe nom], MATCH(tbl_data[[#This Row],[NORM_Spécialité]], tbl_produits[Nom normalisé], 0))</f>
        <v>Système nerveux</v>
      </c>
      <c r="H7666">
        <f>YEAR(tbl_data[[#This Row],[Date_rapport]])</f>
        <v>2023</v>
      </c>
      <c r="I7666" t="str">
        <f>INDEX(tbl_produits[Molécule extraite], MATCH(tbl_data[[#This Row],[NORM_Spécialité]], tbl_produits[Nom normalisé], 0))</f>
        <v>Phénytoïne</v>
      </c>
      <c r="J7666" s="34">
        <f>DATE(LEFT(tbl_data[[#This Row],[Date_rapport]], 4), MID(tbl_data[[#This Row],[Date_rapport]], 6, 2), RIGHT(tbl_data[[#This Row],[Date_rapport]], 2))</f>
        <v>45139</v>
      </c>
    </row>
    <row r="7667" spans="1:10" x14ac:dyDescent="0.2">
      <c r="A7667" s="28" t="s">
        <v>1219</v>
      </c>
      <c r="B7667" t="s">
        <v>9</v>
      </c>
      <c r="C7667" s="28" t="s">
        <v>1340</v>
      </c>
      <c r="D7667" t="s">
        <v>868</v>
      </c>
      <c r="E7667" t="s">
        <v>2</v>
      </c>
      <c r="F7667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7667" t="str">
        <f>INDEX(tbl_produits[Classe nom], MATCH(tbl_data[[#This Row],[NORM_Spécialité]], tbl_produits[Nom normalisé], 0))</f>
        <v>Système cardiovasculaire</v>
      </c>
      <c r="H7667">
        <f>YEAR(tbl_data[[#This Row],[Date_rapport]])</f>
        <v>2023</v>
      </c>
      <c r="I7667" t="str">
        <f>INDEX(tbl_produits[Molécule extraite], MATCH(tbl_data[[#This Row],[NORM_Spécialité]], tbl_produits[Nom normalisé], 0))</f>
        <v>Urapidil</v>
      </c>
      <c r="J7667" s="34">
        <f>DATE(LEFT(tbl_data[[#This Row],[Date_rapport]], 4), MID(tbl_data[[#This Row],[Date_rapport]], 6, 2), RIGHT(tbl_data[[#This Row],[Date_rapport]], 2))</f>
        <v>45139</v>
      </c>
    </row>
    <row r="7668" spans="1:10" x14ac:dyDescent="0.2">
      <c r="A7668" s="28" t="s">
        <v>1219</v>
      </c>
      <c r="B7668" t="s">
        <v>9</v>
      </c>
      <c r="C7668" s="28" t="s">
        <v>1340</v>
      </c>
      <c r="D7668" t="s">
        <v>1341</v>
      </c>
      <c r="E7668" t="s">
        <v>2</v>
      </c>
      <c r="F7668" t="str">
        <f>INDEX(tbl_produits[Nom normalisé], MATCH(tbl_data[[#This Row],[Spécialité]], tbl_produits[Nom original], 0))</f>
        <v>ASPEGIC injectable 500 mg/5 ml, poudre et solution pour usage parentéral</v>
      </c>
      <c r="G7668" t="str">
        <f>INDEX(tbl_produits[Classe nom], MATCH(tbl_data[[#This Row],[NORM_Spécialité]], tbl_produits[Nom normalisé], 0))</f>
        <v>Sang et organes hématopoïétiques</v>
      </c>
      <c r="H7668">
        <f>YEAR(tbl_data[[#This Row],[Date_rapport]])</f>
        <v>2023</v>
      </c>
      <c r="I7668" t="str">
        <f>INDEX(tbl_produits[Molécule extraite], MATCH(tbl_data[[#This Row],[NORM_Spécialité]], tbl_produits[Nom normalisé], 0))</f>
        <v>Acétylsalicylate de lysine</v>
      </c>
      <c r="J7668" s="34">
        <f>DATE(LEFT(tbl_data[[#This Row],[Date_rapport]], 4), MID(tbl_data[[#This Row],[Date_rapport]], 6, 2), RIGHT(tbl_data[[#This Row],[Date_rapport]], 2))</f>
        <v>45139</v>
      </c>
    </row>
    <row r="7669" spans="1:10" x14ac:dyDescent="0.2">
      <c r="A7669" s="28" t="s">
        <v>1219</v>
      </c>
      <c r="B7669" t="s">
        <v>11</v>
      </c>
      <c r="C7669" s="28" t="s">
        <v>1735</v>
      </c>
      <c r="D7669" t="s">
        <v>919</v>
      </c>
      <c r="E7669" t="s">
        <v>2</v>
      </c>
      <c r="F7669" t="str">
        <f>INDEX(tbl_produits[Nom normalisé], MATCH(tbl_data[[#This Row],[Spécialité]], tbl_produits[Nom original], 0))</f>
        <v>ISUPREL 0,20 mg/1 ml, solution injectable en ampoule</v>
      </c>
      <c r="G7669" t="str">
        <f>INDEX(tbl_produits[Classe nom], MATCH(tbl_data[[#This Row],[NORM_Spécialité]], tbl_produits[Nom normalisé], 0))</f>
        <v>Système cardiovasculaire</v>
      </c>
      <c r="H7669">
        <f>YEAR(tbl_data[[#This Row],[Date_rapport]])</f>
        <v>2023</v>
      </c>
      <c r="I7669" t="str">
        <f>INDEX(tbl_produits[Molécule extraite], MATCH(tbl_data[[#This Row],[NORM_Spécialité]], tbl_produits[Nom normalisé], 0))</f>
        <v>Isoprénaline</v>
      </c>
      <c r="J7669" s="34">
        <f>DATE(LEFT(tbl_data[[#This Row],[Date_rapport]], 4), MID(tbl_data[[#This Row],[Date_rapport]], 6, 2), RIGHT(tbl_data[[#This Row],[Date_rapport]], 2))</f>
        <v>45139</v>
      </c>
    </row>
    <row r="7670" spans="1:10" x14ac:dyDescent="0.2">
      <c r="A7670" s="28" t="s">
        <v>1219</v>
      </c>
      <c r="B7670" t="s">
        <v>9</v>
      </c>
      <c r="C7670" s="28" t="s">
        <v>1736</v>
      </c>
      <c r="D7670" t="s">
        <v>1705</v>
      </c>
      <c r="E7670" t="s">
        <v>2</v>
      </c>
      <c r="F7670" t="str">
        <f>INDEX(tbl_produits[Nom normalisé], MATCH(tbl_data[[#This Row],[Spécialité]], tbl_produits[Nom original], 0))</f>
        <v>RIFADINE 300 mg, gélule, boite de 30</v>
      </c>
      <c r="G7670" t="str">
        <f>INDEX(tbl_produits[Classe nom], MATCH(tbl_data[[#This Row],[NORM_Spécialité]], tbl_produits[Nom normalisé], 0))</f>
        <v>Anti-infectieux à usage systémique</v>
      </c>
      <c r="H7670">
        <f>YEAR(tbl_data[[#This Row],[Date_rapport]])</f>
        <v>2023</v>
      </c>
      <c r="I7670" t="str">
        <f>INDEX(tbl_produits[Molécule extraite], MATCH(tbl_data[[#This Row],[NORM_Spécialité]], tbl_produits[Nom normalisé], 0))</f>
        <v>Rifampicine sodique</v>
      </c>
      <c r="J7670" s="34">
        <f>DATE(LEFT(tbl_data[[#This Row],[Date_rapport]], 4), MID(tbl_data[[#This Row],[Date_rapport]], 6, 2), RIGHT(tbl_data[[#This Row],[Date_rapport]], 2))</f>
        <v>45139</v>
      </c>
    </row>
    <row r="7671" spans="1:10" x14ac:dyDescent="0.2">
      <c r="A7671" s="28" t="s">
        <v>1219</v>
      </c>
      <c r="B7671" t="s">
        <v>9</v>
      </c>
      <c r="C7671" s="28" t="s">
        <v>1736</v>
      </c>
      <c r="D7671" t="s">
        <v>773</v>
      </c>
      <c r="E7671" t="s">
        <v>2</v>
      </c>
      <c r="F7671" t="str">
        <f>INDEX(tbl_produits[Nom normalisé], MATCH(tbl_data[[#This Row],[Spécialité]], tbl_produits[Nom original], 0))</f>
        <v>RIFADINE IV 600 mg, poudre et solvant pour solution pour perfusion</v>
      </c>
      <c r="G7671" t="str">
        <f>INDEX(tbl_produits[Classe nom], MATCH(tbl_data[[#This Row],[NORM_Spécialité]], tbl_produits[Nom normalisé], 0))</f>
        <v>Anti-infectieux à usage systémique</v>
      </c>
      <c r="H7671">
        <f>YEAR(tbl_data[[#This Row],[Date_rapport]])</f>
        <v>2023</v>
      </c>
      <c r="I7671" t="str">
        <f>INDEX(tbl_produits[Molécule extraite], MATCH(tbl_data[[#This Row],[NORM_Spécialité]], tbl_produits[Nom normalisé], 0))</f>
        <v>Rifampicine sodique</v>
      </c>
      <c r="J7671" s="34">
        <f>DATE(LEFT(tbl_data[[#This Row],[Date_rapport]], 4), MID(tbl_data[[#This Row],[Date_rapport]], 6, 2), RIGHT(tbl_data[[#This Row],[Date_rapport]], 2))</f>
        <v>45139</v>
      </c>
    </row>
    <row r="7672" spans="1:10" x14ac:dyDescent="0.2">
      <c r="A7672" s="28" t="s">
        <v>1219</v>
      </c>
      <c r="B7672" t="s">
        <v>9</v>
      </c>
      <c r="C7672" s="28" t="s">
        <v>1739</v>
      </c>
      <c r="D7672" t="s">
        <v>676</v>
      </c>
      <c r="E7672" t="s">
        <v>2</v>
      </c>
      <c r="F7672" t="str">
        <f>INDEX(tbl_produits[Nom normalisé], MATCH(tbl_data[[#This Row],[Spécialité]], tbl_produits[Nom original], 0))</f>
        <v>VIALEBEX 40 mg/mL, solution pour perfusion ; Vialebex 200 g/L, solution pour perfusion</v>
      </c>
      <c r="G7672" t="str">
        <f>INDEX(tbl_produits[Classe nom], MATCH(tbl_data[[#This Row],[NORM_Spécialité]], tbl_produits[Nom normalisé], 0))</f>
        <v>Sang et organes hématopoïétiques</v>
      </c>
      <c r="H7672">
        <f>YEAR(tbl_data[[#This Row],[Date_rapport]])</f>
        <v>2023</v>
      </c>
      <c r="I7672" t="str">
        <f>INDEX(tbl_produits[Molécule extraite], MATCH(tbl_data[[#This Row],[NORM_Spécialité]], tbl_produits[Nom normalisé], 0))</f>
        <v>Albumine humaine</v>
      </c>
      <c r="J7672" s="34">
        <f>DATE(LEFT(tbl_data[[#This Row],[Date_rapport]], 4), MID(tbl_data[[#This Row],[Date_rapport]], 6, 2), RIGHT(tbl_data[[#This Row],[Date_rapport]], 2))</f>
        <v>45139</v>
      </c>
    </row>
    <row r="7673" spans="1:10" x14ac:dyDescent="0.2">
      <c r="A7673" s="28" t="s">
        <v>1219</v>
      </c>
      <c r="B7673" t="s">
        <v>9</v>
      </c>
      <c r="C7673" s="28" t="s">
        <v>1342</v>
      </c>
      <c r="D7673" t="s">
        <v>1343</v>
      </c>
      <c r="E7673" t="s">
        <v>2</v>
      </c>
      <c r="F7673" t="str">
        <f>INDEX(tbl_produits[Nom normalisé], MATCH(tbl_data[[#This Row],[Spécialité]], tbl_produits[Nom original], 0))</f>
        <v>HYDROCHLOROTHIAZIDE Arrow 25 mg ET 12,5 mg, comprimé sécable</v>
      </c>
      <c r="G7673" t="str">
        <f>INDEX(tbl_produits[Classe nom], MATCH(tbl_data[[#This Row],[NORM_Spécialité]], tbl_produits[Nom normalisé], 0))</f>
        <v>Système cardiovasculaire</v>
      </c>
      <c r="H7673">
        <f>YEAR(tbl_data[[#This Row],[Date_rapport]])</f>
        <v>2023</v>
      </c>
      <c r="I7673" t="str">
        <f>INDEX(tbl_produits[Molécule extraite], MATCH(tbl_data[[#This Row],[NORM_Spécialité]], tbl_produits[Nom normalisé], 0))</f>
        <v>Hydrochlorothiazide</v>
      </c>
      <c r="J7673" s="34">
        <f>DATE(LEFT(tbl_data[[#This Row],[Date_rapport]], 4), MID(tbl_data[[#This Row],[Date_rapport]], 6, 2), RIGHT(tbl_data[[#This Row],[Date_rapport]], 2))</f>
        <v>45139</v>
      </c>
    </row>
    <row r="7674" spans="1:10" x14ac:dyDescent="0.2">
      <c r="A7674" s="28" t="s">
        <v>1219</v>
      </c>
      <c r="B7674" t="s">
        <v>9</v>
      </c>
      <c r="C7674" s="28" t="s">
        <v>1717</v>
      </c>
      <c r="D7674" t="s">
        <v>885</v>
      </c>
      <c r="E7674" t="s">
        <v>2</v>
      </c>
      <c r="F7674" t="str">
        <f>INDEX(tbl_produits[Nom normalisé], MATCH(tbl_data[[#This Row],[Spécialité]], tbl_produits[Nom original], 0))</f>
        <v>TRESIBA 200 unités/ml, solution injectable en stylo prérempli</v>
      </c>
      <c r="G7674" t="str">
        <f>INDEX(tbl_produits[Classe nom], MATCH(tbl_data[[#This Row],[NORM_Spécialité]], tbl_produits[Nom normalisé], 0))</f>
        <v>Voies digestives et métabolisme</v>
      </c>
      <c r="H7674">
        <f>YEAR(tbl_data[[#This Row],[Date_rapport]])</f>
        <v>2023</v>
      </c>
      <c r="I7674" t="str">
        <f>INDEX(tbl_produits[Molécule extraite], MATCH(tbl_data[[#This Row],[NORM_Spécialité]], tbl_produits[Nom normalisé], 0))</f>
        <v>Insuline dégludec</v>
      </c>
      <c r="J7674" s="34">
        <f>DATE(LEFT(tbl_data[[#This Row],[Date_rapport]], 4), MID(tbl_data[[#This Row],[Date_rapport]], 6, 2), RIGHT(tbl_data[[#This Row],[Date_rapport]], 2))</f>
        <v>45139</v>
      </c>
    </row>
    <row r="7675" spans="1:10" x14ac:dyDescent="0.2">
      <c r="A7675" s="28" t="s">
        <v>1219</v>
      </c>
      <c r="B7675" t="s">
        <v>3</v>
      </c>
      <c r="C7675" s="28" t="s">
        <v>1344</v>
      </c>
      <c r="D7675" t="s">
        <v>1345</v>
      </c>
      <c r="E7675" t="s">
        <v>2</v>
      </c>
      <c r="F7675" t="str">
        <f>INDEX(tbl_produits[Nom normalisé], MATCH(tbl_data[[#This Row],[Spécialité]], tbl_produits[Nom original], 0))</f>
        <v>ALPROSTADIL Intsel Chimos 0,5 mg/ml, solution injectable</v>
      </c>
      <c r="G7675" t="str">
        <f>INDEX(tbl_produits[Classe nom], MATCH(tbl_data[[#This Row],[NORM_Spécialité]], tbl_produits[Nom normalisé], 0))</f>
        <v>Système cardiovasculaire</v>
      </c>
      <c r="H7675">
        <f>YEAR(tbl_data[[#This Row],[Date_rapport]])</f>
        <v>2023</v>
      </c>
      <c r="I7675" t="str">
        <f>INDEX(tbl_produits[Molécule extraite], MATCH(tbl_data[[#This Row],[NORM_Spécialité]], tbl_produits[Nom normalisé], 0))</f>
        <v>Alprostadil</v>
      </c>
      <c r="J7675" s="34">
        <f>DATE(LEFT(tbl_data[[#This Row],[Date_rapport]], 4), MID(tbl_data[[#This Row],[Date_rapport]], 6, 2), RIGHT(tbl_data[[#This Row],[Date_rapport]], 2))</f>
        <v>45139</v>
      </c>
    </row>
    <row r="7676" spans="1:10" x14ac:dyDescent="0.2">
      <c r="A7676" s="28" t="s">
        <v>1219</v>
      </c>
      <c r="B7676" t="s">
        <v>9</v>
      </c>
      <c r="C7676" s="28" t="s">
        <v>910</v>
      </c>
      <c r="D7676" t="s">
        <v>913</v>
      </c>
      <c r="E7676" t="s">
        <v>2</v>
      </c>
      <c r="F7676" t="str">
        <f>INDEX(tbl_produits[Nom normalisé], MATCH(tbl_data[[#This Row],[Spécialité]], tbl_produits[Nom original], 0))</f>
        <v>FLUORESCEINE sodique Faure 10 pour cent, solution injectable</v>
      </c>
      <c r="G7676" t="str">
        <f>INDEX(tbl_produits[Classe nom], MATCH(tbl_data[[#This Row],[NORM_Spécialité]], tbl_produits[Nom normalisé], 0))</f>
        <v>Organes sensoriels</v>
      </c>
      <c r="H7676">
        <f>YEAR(tbl_data[[#This Row],[Date_rapport]])</f>
        <v>2023</v>
      </c>
      <c r="I7676" t="str">
        <f>INDEX(tbl_produits[Molécule extraite], MATCH(tbl_data[[#This Row],[NORM_Spécialité]], tbl_produits[Nom normalisé], 0))</f>
        <v>Fluorescéine sodique</v>
      </c>
      <c r="J7676" s="34">
        <f>DATE(LEFT(tbl_data[[#This Row],[Date_rapport]], 4), MID(tbl_data[[#This Row],[Date_rapport]], 6, 2), RIGHT(tbl_data[[#This Row],[Date_rapport]], 2))</f>
        <v>45139</v>
      </c>
    </row>
    <row r="7677" spans="1:10" x14ac:dyDescent="0.2">
      <c r="A7677" s="28" t="s">
        <v>1219</v>
      </c>
      <c r="B7677" t="s">
        <v>9</v>
      </c>
      <c r="C7677" s="28" t="s">
        <v>910</v>
      </c>
      <c r="D7677" t="s">
        <v>917</v>
      </c>
      <c r="E7677" t="s">
        <v>2</v>
      </c>
      <c r="F7677" t="str">
        <f>INDEX(tbl_produits[Nom normalisé], MATCH(tbl_data[[#This Row],[Spécialité]], tbl_produits[Nom original], 0))</f>
        <v>ZYKADIA 150 mg, gélule</v>
      </c>
      <c r="G7677" t="str">
        <f>INDEX(tbl_produits[Classe nom], MATCH(tbl_data[[#This Row],[NORM_Spécialité]], tbl_produits[Nom normalisé], 0))</f>
        <v>Antinéoplasiques et immunomodulateurs</v>
      </c>
      <c r="H7677">
        <f>YEAR(tbl_data[[#This Row],[Date_rapport]])</f>
        <v>2023</v>
      </c>
      <c r="I7677" t="str">
        <f>INDEX(tbl_produits[Molécule extraite], MATCH(tbl_data[[#This Row],[NORM_Spécialité]], tbl_produits[Nom normalisé], 0))</f>
        <v>Céritinib</v>
      </c>
      <c r="J7677" s="34">
        <f>DATE(LEFT(tbl_data[[#This Row],[Date_rapport]], 4), MID(tbl_data[[#This Row],[Date_rapport]], 6, 2), RIGHT(tbl_data[[#This Row],[Date_rapport]], 2))</f>
        <v>45139</v>
      </c>
    </row>
    <row r="7678" spans="1:10" x14ac:dyDescent="0.2">
      <c r="A7678" s="28" t="s">
        <v>1219</v>
      </c>
      <c r="B7678" t="s">
        <v>9</v>
      </c>
      <c r="C7678" s="28" t="s">
        <v>925</v>
      </c>
      <c r="D7678" t="s">
        <v>926</v>
      </c>
      <c r="E7678" t="s">
        <v>2</v>
      </c>
      <c r="F7678" t="str">
        <f>INDEX(tbl_produits[Nom normalisé], MATCH(tbl_data[[#This Row],[Spécialité]], tbl_produits[Nom original], 0))</f>
        <v>RELVAR Ellipta 184 microgrammes/22 microgrammes, poudre pour inhalation, en récipient unidose</v>
      </c>
      <c r="G7678" t="str">
        <f>INDEX(tbl_produits[Classe nom], MATCH(tbl_data[[#This Row],[NORM_Spécialité]], tbl_produits[Nom normalisé], 0))</f>
        <v>Système respiratoire</v>
      </c>
      <c r="H7678">
        <f>YEAR(tbl_data[[#This Row],[Date_rapport]])</f>
        <v>2023</v>
      </c>
      <c r="I7678" t="str">
        <f>INDEX(tbl_produits[Molécule extraite], MATCH(tbl_data[[#This Row],[NORM_Spécialité]], tbl_produits[Nom normalisé], 0))</f>
        <v>Fluticasone / vilantérol</v>
      </c>
      <c r="J7678" s="34">
        <f>DATE(LEFT(tbl_data[[#This Row],[Date_rapport]], 4), MID(tbl_data[[#This Row],[Date_rapport]], 6, 2), RIGHT(tbl_data[[#This Row],[Date_rapport]], 2))</f>
        <v>45139</v>
      </c>
    </row>
    <row r="7679" spans="1:10" x14ac:dyDescent="0.2">
      <c r="A7679" s="28" t="s">
        <v>1219</v>
      </c>
      <c r="B7679" t="s">
        <v>3</v>
      </c>
      <c r="C7679" s="28" t="s">
        <v>929</v>
      </c>
      <c r="D7679" t="s">
        <v>930</v>
      </c>
      <c r="E7679" t="s">
        <v>2</v>
      </c>
      <c r="F7679" t="str">
        <f>INDEX(tbl_produits[Nom normalisé], MATCH(tbl_data[[#This Row],[Spécialité]], tbl_produits[Nom original], 0))</f>
        <v>ALYOSTAL VENIN DE GUEPE VESPULA 110 et 550 microgrammes, poudre et solvant pour solution injectable</v>
      </c>
      <c r="G7679" t="str">
        <f>INDEX(tbl_produits[Classe nom], MATCH(tbl_data[[#This Row],[NORM_Spécialité]], tbl_produits[Nom normalisé], 0))</f>
        <v>Divers</v>
      </c>
      <c r="H7679">
        <f>YEAR(tbl_data[[#This Row],[Date_rapport]])</f>
        <v>2023</v>
      </c>
      <c r="I7679" t="str">
        <f>INDEX(tbl_produits[Molécule extraite], MATCH(tbl_data[[#This Row],[NORM_Spécialité]], tbl_produits[Nom normalisé], 0))</f>
        <v>Guêpe Polistes (venin de)</v>
      </c>
      <c r="J7679" s="34">
        <f>DATE(LEFT(tbl_data[[#This Row],[Date_rapport]], 4), MID(tbl_data[[#This Row],[Date_rapport]], 6, 2), RIGHT(tbl_data[[#This Row],[Date_rapport]], 2))</f>
        <v>45139</v>
      </c>
    </row>
    <row r="7680" spans="1:10" x14ac:dyDescent="0.2">
      <c r="A7680" s="28" t="s">
        <v>1219</v>
      </c>
      <c r="B7680" t="s">
        <v>3</v>
      </c>
      <c r="C7680" s="28" t="s">
        <v>931</v>
      </c>
      <c r="D7680" t="s">
        <v>932</v>
      </c>
      <c r="E7680" t="s">
        <v>2</v>
      </c>
      <c r="F7680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7680" t="str">
        <f>INDEX(tbl_produits[Classe nom], MATCH(tbl_data[[#This Row],[NORM_Spécialité]], tbl_produits[Nom normalisé], 0))</f>
        <v>Divers</v>
      </c>
      <c r="H7680">
        <f>YEAR(tbl_data[[#This Row],[Date_rapport]])</f>
        <v>2023</v>
      </c>
      <c r="I7680" t="str">
        <f>INDEX(tbl_produits[Molécule extraite], MATCH(tbl_data[[#This Row],[NORM_Spécialité]], tbl_produits[Nom normalisé], 0))</f>
        <v>Abeille (venin d')</v>
      </c>
      <c r="J7680" s="34">
        <f>DATE(LEFT(tbl_data[[#This Row],[Date_rapport]], 4), MID(tbl_data[[#This Row],[Date_rapport]], 6, 2), RIGHT(tbl_data[[#This Row],[Date_rapport]], 2))</f>
        <v>45139</v>
      </c>
    </row>
    <row r="7681" spans="1:10" x14ac:dyDescent="0.2">
      <c r="A7681" s="28" t="s">
        <v>1219</v>
      </c>
      <c r="B7681" t="s">
        <v>3</v>
      </c>
      <c r="C7681" s="28" t="s">
        <v>931</v>
      </c>
      <c r="D7681" t="s">
        <v>933</v>
      </c>
      <c r="E7681" t="s">
        <v>2</v>
      </c>
      <c r="F7681" t="str">
        <f>INDEX(tbl_produits[Nom normalisé], MATCH(tbl_data[[#This Row],[Spécialité]], tbl_produits[Nom original], 0))</f>
        <v>ALYOSTAL VENIN DE GUEPE POLISTES 110 et 550 microgrammes, poudre et solvant pour solution injectable</v>
      </c>
      <c r="G7681" t="str">
        <f>INDEX(tbl_produits[Classe nom], MATCH(tbl_data[[#This Row],[NORM_Spécialité]], tbl_produits[Nom normalisé], 0))</f>
        <v>Divers</v>
      </c>
      <c r="H7681">
        <f>YEAR(tbl_data[[#This Row],[Date_rapport]])</f>
        <v>2023</v>
      </c>
      <c r="I7681" t="str">
        <f>INDEX(tbl_produits[Molécule extraite], MATCH(tbl_data[[#This Row],[NORM_Spécialité]], tbl_produits[Nom normalisé], 0))</f>
        <v>Guêpe Polistes (venin de)</v>
      </c>
      <c r="J7681" s="34">
        <f>DATE(LEFT(tbl_data[[#This Row],[Date_rapport]], 4), MID(tbl_data[[#This Row],[Date_rapport]], 6, 2), RIGHT(tbl_data[[#This Row],[Date_rapport]], 2))</f>
        <v>45139</v>
      </c>
    </row>
    <row r="7682" spans="1:10" x14ac:dyDescent="0.2">
      <c r="A7682" s="28" t="s">
        <v>1219</v>
      </c>
      <c r="B7682" t="s">
        <v>3</v>
      </c>
      <c r="C7682" s="28" t="s">
        <v>939</v>
      </c>
      <c r="D7682" t="s">
        <v>859</v>
      </c>
      <c r="E7682" t="s">
        <v>2</v>
      </c>
      <c r="F7682" t="str">
        <f>INDEX(tbl_produits[Nom normalisé], MATCH(tbl_data[[#This Row],[Spécialité]], tbl_produits[Nom original], 0))</f>
        <v>DIAMOX 500 mg, poudre et solvant pour préparation injectable</v>
      </c>
      <c r="G7682" t="str">
        <f>INDEX(tbl_produits[Classe nom], MATCH(tbl_data[[#This Row],[NORM_Spécialité]], tbl_produits[Nom normalisé], 0))</f>
        <v>Organes sensoriels</v>
      </c>
      <c r="H7682">
        <f>YEAR(tbl_data[[#This Row],[Date_rapport]])</f>
        <v>2023</v>
      </c>
      <c r="I7682" t="str">
        <f>INDEX(tbl_produits[Molécule extraite], MATCH(tbl_data[[#This Row],[NORM_Spécialité]], tbl_produits[Nom normalisé], 0))</f>
        <v>Acétazolamide</v>
      </c>
      <c r="J7682" s="34">
        <f>DATE(LEFT(tbl_data[[#This Row],[Date_rapport]], 4), MID(tbl_data[[#This Row],[Date_rapport]], 6, 2), RIGHT(tbl_data[[#This Row],[Date_rapport]], 2))</f>
        <v>45139</v>
      </c>
    </row>
    <row r="7683" spans="1:10" x14ac:dyDescent="0.2">
      <c r="A7683" s="28" t="s">
        <v>1219</v>
      </c>
      <c r="B7683" t="s">
        <v>3</v>
      </c>
      <c r="C7683" s="28" t="s">
        <v>941</v>
      </c>
      <c r="D7683" t="s">
        <v>942</v>
      </c>
      <c r="E7683" t="s">
        <v>2</v>
      </c>
      <c r="F7683" t="str">
        <f>INDEX(tbl_produits[Nom normalisé], MATCH(tbl_data[[#This Row],[Spécialité]], tbl_produits[Nom original], 0))</f>
        <v>TOPISCAB 5 %, crème</v>
      </c>
      <c r="G7683" t="str">
        <f>INDEX(tbl_produits[Classe nom], MATCH(tbl_data[[#This Row],[NORM_Spécialité]], tbl_produits[Nom normalisé], 0))</f>
        <v>Antiparasitaires, insecticides et répulsifs</v>
      </c>
      <c r="H7683">
        <f>YEAR(tbl_data[[#This Row],[Date_rapport]])</f>
        <v>2023</v>
      </c>
      <c r="I7683" t="str">
        <f>INDEX(tbl_produits[Molécule extraite], MATCH(tbl_data[[#This Row],[NORM_Spécialité]], tbl_produits[Nom normalisé], 0))</f>
        <v>Perméthrine</v>
      </c>
      <c r="J7683" s="34">
        <f>DATE(LEFT(tbl_data[[#This Row],[Date_rapport]], 4), MID(tbl_data[[#This Row],[Date_rapport]], 6, 2), RIGHT(tbl_data[[#This Row],[Date_rapport]], 2))</f>
        <v>45139</v>
      </c>
    </row>
    <row r="7684" spans="1:10" x14ac:dyDescent="0.2">
      <c r="A7684" s="28" t="s">
        <v>1219</v>
      </c>
      <c r="B7684" t="s">
        <v>3</v>
      </c>
      <c r="C7684" s="28" t="s">
        <v>945</v>
      </c>
      <c r="D7684" t="s">
        <v>901</v>
      </c>
      <c r="E7684" t="s">
        <v>2</v>
      </c>
      <c r="F7684" t="str">
        <f>INDEX(tbl_produits[Nom normalisé], MATCH(tbl_data[[#This Row],[Spécialité]], tbl_produits[Nom original], 0))</f>
        <v>ZOPHREN 4 mg/5 ml, sirop</v>
      </c>
      <c r="G7684" t="str">
        <f>INDEX(tbl_produits[Classe nom], MATCH(tbl_data[[#This Row],[NORM_Spécialité]], tbl_produits[Nom normalisé], 0))</f>
        <v>Voies digestives et métabolisme</v>
      </c>
      <c r="H7684">
        <f>YEAR(tbl_data[[#This Row],[Date_rapport]])</f>
        <v>2023</v>
      </c>
      <c r="I7684" t="str">
        <f>INDEX(tbl_produits[Molécule extraite], MATCH(tbl_data[[#This Row],[NORM_Spécialité]], tbl_produits[Nom normalisé], 0))</f>
        <v>Ondansétron</v>
      </c>
      <c r="J7684" s="34">
        <f>DATE(LEFT(tbl_data[[#This Row],[Date_rapport]], 4), MID(tbl_data[[#This Row],[Date_rapport]], 6, 2), RIGHT(tbl_data[[#This Row],[Date_rapport]], 2))</f>
        <v>45139</v>
      </c>
    </row>
    <row r="7685" spans="1:10" x14ac:dyDescent="0.2">
      <c r="A7685" s="28" t="s">
        <v>1219</v>
      </c>
      <c r="B7685" t="s">
        <v>11</v>
      </c>
      <c r="C7685" s="28" t="s">
        <v>947</v>
      </c>
      <c r="D7685" t="s">
        <v>765</v>
      </c>
      <c r="E7685" t="s">
        <v>2</v>
      </c>
      <c r="F7685" t="str">
        <f>INDEX(tbl_produits[Nom normalisé], MATCH(tbl_data[[#This Row],[Spécialité]], tbl_produits[Nom original], 0))</f>
        <v>ANCOTIL 1 pour cent, solution pour perfusion</v>
      </c>
      <c r="G7685" t="str">
        <f>INDEX(tbl_produits[Classe nom], MATCH(tbl_data[[#This Row],[NORM_Spécialité]], tbl_produits[Nom normalisé], 0))</f>
        <v>Anti-infectieux à usage systémique</v>
      </c>
      <c r="H7685">
        <f>YEAR(tbl_data[[#This Row],[Date_rapport]])</f>
        <v>2023</v>
      </c>
      <c r="I7685" t="str">
        <f>INDEX(tbl_produits[Molécule extraite], MATCH(tbl_data[[#This Row],[NORM_Spécialité]], tbl_produits[Nom normalisé], 0))</f>
        <v>Flucytosine</v>
      </c>
      <c r="J7685" s="34">
        <f>DATE(LEFT(tbl_data[[#This Row],[Date_rapport]], 4), MID(tbl_data[[#This Row],[Date_rapport]], 6, 2), RIGHT(tbl_data[[#This Row],[Date_rapport]], 2))</f>
        <v>45139</v>
      </c>
    </row>
    <row r="7686" spans="1:10" x14ac:dyDescent="0.2">
      <c r="A7686" s="28" t="s">
        <v>1219</v>
      </c>
      <c r="B7686" t="s">
        <v>3</v>
      </c>
      <c r="C7686" s="28" t="s">
        <v>951</v>
      </c>
      <c r="D7686" t="s">
        <v>952</v>
      </c>
      <c r="E7686" t="s">
        <v>2</v>
      </c>
      <c r="F7686" t="str">
        <f>INDEX(tbl_produits[Nom normalisé], MATCH(tbl_data[[#This Row],[Spécialité]], tbl_produits[Nom original], 0))</f>
        <v>ENTACAPONE Mylan 200 mg, comprimé pelliculé en boîte de 100</v>
      </c>
      <c r="G7686" t="str">
        <f>INDEX(tbl_produits[Classe nom], MATCH(tbl_data[[#This Row],[NORM_Spécialité]], tbl_produits[Nom normalisé], 0))</f>
        <v>Système nerveux</v>
      </c>
      <c r="H7686">
        <f>YEAR(tbl_data[[#This Row],[Date_rapport]])</f>
        <v>2023</v>
      </c>
      <c r="I7686" t="str">
        <f>INDEX(tbl_produits[Molécule extraite], MATCH(tbl_data[[#This Row],[NORM_Spécialité]], tbl_produits[Nom normalisé], 0))</f>
        <v>Entacapone</v>
      </c>
      <c r="J7686" s="34">
        <f>DATE(LEFT(tbl_data[[#This Row],[Date_rapport]], 4), MID(tbl_data[[#This Row],[Date_rapport]], 6, 2), RIGHT(tbl_data[[#This Row],[Date_rapport]], 2))</f>
        <v>45139</v>
      </c>
    </row>
    <row r="7687" spans="1:10" x14ac:dyDescent="0.2">
      <c r="A7687" s="28" t="s">
        <v>1219</v>
      </c>
      <c r="B7687" t="s">
        <v>9</v>
      </c>
      <c r="C7687" s="28" t="s">
        <v>962</v>
      </c>
      <c r="D7687" t="s">
        <v>964</v>
      </c>
      <c r="E7687" t="s">
        <v>2</v>
      </c>
      <c r="F7687" t="str">
        <f>INDEX(tbl_produits[Nom normalisé], MATCH(tbl_data[[#This Row],[Spécialité]], tbl_produits[Nom original], 0))</f>
        <v xml:space="preserve">AMIFAMPRIDINE Serb 10 mg, comprimé </v>
      </c>
      <c r="G7687" t="str">
        <f>INDEX(tbl_produits[Classe nom], MATCH(tbl_data[[#This Row],[NORM_Spécialité]], tbl_produits[Nom normalisé], 0))</f>
        <v>Système nerveux</v>
      </c>
      <c r="H7687">
        <f>YEAR(tbl_data[[#This Row],[Date_rapport]])</f>
        <v>2023</v>
      </c>
      <c r="I7687" t="str">
        <f>INDEX(tbl_produits[Molécule extraite], MATCH(tbl_data[[#This Row],[NORM_Spécialité]], tbl_produits[Nom normalisé], 0))</f>
        <v>Amifampridine (phosphate d')</v>
      </c>
      <c r="J7687" s="34">
        <f>DATE(LEFT(tbl_data[[#This Row],[Date_rapport]], 4), MID(tbl_data[[#This Row],[Date_rapport]], 6, 2), RIGHT(tbl_data[[#This Row],[Date_rapport]], 2))</f>
        <v>45139</v>
      </c>
    </row>
    <row r="7688" spans="1:10" x14ac:dyDescent="0.2">
      <c r="A7688" s="28" t="s">
        <v>1219</v>
      </c>
      <c r="B7688" t="s">
        <v>9</v>
      </c>
      <c r="C7688" s="28" t="s">
        <v>874</v>
      </c>
      <c r="D7688" t="s">
        <v>877</v>
      </c>
      <c r="E7688" t="s">
        <v>2</v>
      </c>
      <c r="F7688" t="str">
        <f>INDEX(tbl_produits[Nom normalisé], MATCH(tbl_data[[#This Row],[Spécialité]], tbl_produits[Nom original], 0))</f>
        <v>TROVOLOL 300 mg, comprimé pelliculé</v>
      </c>
      <c r="G7688" t="str">
        <f>INDEX(tbl_produits[Classe nom], MATCH(tbl_data[[#This Row],[NORM_Spécialité]], tbl_produits[Nom normalisé], 0))</f>
        <v xml:space="preserve">Système musculo-squelettique </v>
      </c>
      <c r="H7688">
        <f>YEAR(tbl_data[[#This Row],[Date_rapport]])</f>
        <v>2023</v>
      </c>
      <c r="I7688" t="str">
        <f>INDEX(tbl_produits[Molécule extraite], MATCH(tbl_data[[#This Row],[NORM_Spécialité]], tbl_produits[Nom normalisé], 0))</f>
        <v>Pénicillamine</v>
      </c>
      <c r="J7688" s="34">
        <f>DATE(LEFT(tbl_data[[#This Row],[Date_rapport]], 4), MID(tbl_data[[#This Row],[Date_rapport]], 6, 2), RIGHT(tbl_data[[#This Row],[Date_rapport]], 2))</f>
        <v>45139</v>
      </c>
    </row>
    <row r="7689" spans="1:10" x14ac:dyDescent="0.2">
      <c r="A7689" s="28" t="s">
        <v>1219</v>
      </c>
      <c r="B7689" t="s">
        <v>9</v>
      </c>
      <c r="C7689" s="28" t="s">
        <v>879</v>
      </c>
      <c r="D7689" t="s">
        <v>880</v>
      </c>
      <c r="E7689" t="s">
        <v>2</v>
      </c>
      <c r="F7689" t="str">
        <f>INDEX(tbl_produits[Nom normalisé], MATCH(tbl_data[[#This Row],[Spécialité]], tbl_produits[Nom original], 0))</f>
        <v>TRULICITY 0,75 mg, 1,5 mg, 3 mg, 4,5 mg, solution injectable en stylo pré-rempli</v>
      </c>
      <c r="G7689" t="str">
        <f>INDEX(tbl_produits[Classe nom], MATCH(tbl_data[[#This Row],[NORM_Spécialité]], tbl_produits[Nom normalisé], 0))</f>
        <v>Voies digestives et métabolisme</v>
      </c>
      <c r="H7689">
        <f>YEAR(tbl_data[[#This Row],[Date_rapport]])</f>
        <v>2023</v>
      </c>
      <c r="I7689" t="str">
        <f>INDEX(tbl_produits[Molécule extraite], MATCH(tbl_data[[#This Row],[NORM_Spécialité]], tbl_produits[Nom normalisé], 0))</f>
        <v>Dulaglutide</v>
      </c>
      <c r="J7689" s="34">
        <f>DATE(LEFT(tbl_data[[#This Row],[Date_rapport]], 4), MID(tbl_data[[#This Row],[Date_rapport]], 6, 2), RIGHT(tbl_data[[#This Row],[Date_rapport]], 2))</f>
        <v>45139</v>
      </c>
    </row>
    <row r="7690" spans="1:10" x14ac:dyDescent="0.2">
      <c r="A7690" s="28" t="s">
        <v>1219</v>
      </c>
      <c r="B7690" t="s">
        <v>3</v>
      </c>
      <c r="C7690" s="28" t="s">
        <v>905</v>
      </c>
      <c r="D7690" t="s">
        <v>906</v>
      </c>
      <c r="E7690" t="s">
        <v>2</v>
      </c>
      <c r="F7690" t="str">
        <f>INDEX(tbl_produits[Nom normalisé], MATCH(tbl_data[[#This Row],[Spécialité]], tbl_produits[Nom original], 0))</f>
        <v>CYCLOPHOSPHAMIDE Sandoz 1000 mg, poudre pour solution injectable ou pour perfusion</v>
      </c>
      <c r="G7690" t="str">
        <f>INDEX(tbl_produits[Classe nom], MATCH(tbl_data[[#This Row],[NORM_Spécialité]], tbl_produits[Nom normalisé], 0))</f>
        <v>Antinéoplasiques et immunomodulateurs</v>
      </c>
      <c r="H7690">
        <f>YEAR(tbl_data[[#This Row],[Date_rapport]])</f>
        <v>2023</v>
      </c>
      <c r="I7690" t="str">
        <f>INDEX(tbl_produits[Molécule extraite], MATCH(tbl_data[[#This Row],[NORM_Spécialité]], tbl_produits[Nom normalisé], 0))</f>
        <v>Cyclophosphamide</v>
      </c>
      <c r="J7690" s="34">
        <f>DATE(LEFT(tbl_data[[#This Row],[Date_rapport]], 4), MID(tbl_data[[#This Row],[Date_rapport]], 6, 2), RIGHT(tbl_data[[#This Row],[Date_rapport]], 2))</f>
        <v>45139</v>
      </c>
    </row>
    <row r="7691" spans="1:10" x14ac:dyDescent="0.2">
      <c r="A7691" s="28" t="s">
        <v>1219</v>
      </c>
      <c r="B7691" t="s">
        <v>3</v>
      </c>
      <c r="C7691" s="28" t="s">
        <v>824</v>
      </c>
      <c r="D7691" t="s">
        <v>780</v>
      </c>
      <c r="E7691" t="s">
        <v>2</v>
      </c>
      <c r="F7691" t="str">
        <f>INDEX(tbl_produits[Nom normalisé], MATCH(tbl_data[[#This Row],[Spécialité]], tbl_produits[Nom original], 0))</f>
        <v>MIVACRON 10 mg/5 ml et 20 mg/10 ml, solution injectable (IV)</v>
      </c>
      <c r="G7691" t="str">
        <f>INDEX(tbl_produits[Classe nom], MATCH(tbl_data[[#This Row],[NORM_Spécialité]], tbl_produits[Nom normalisé], 0))</f>
        <v xml:space="preserve">Système musculo-squelettique </v>
      </c>
      <c r="H7691">
        <f>YEAR(tbl_data[[#This Row],[Date_rapport]])</f>
        <v>2023</v>
      </c>
      <c r="I7691" t="str">
        <f>INDEX(tbl_produits[Molécule extraite], MATCH(tbl_data[[#This Row],[NORM_Spécialité]], tbl_produits[Nom normalisé], 0))</f>
        <v>Chlorure de mivacurium</v>
      </c>
      <c r="J7691" s="34">
        <f>DATE(LEFT(tbl_data[[#This Row],[Date_rapport]], 4), MID(tbl_data[[#This Row],[Date_rapport]], 6, 2), RIGHT(tbl_data[[#This Row],[Date_rapport]], 2))</f>
        <v>45139</v>
      </c>
    </row>
    <row r="7692" spans="1:10" x14ac:dyDescent="0.2">
      <c r="A7692" s="28" t="s">
        <v>1219</v>
      </c>
      <c r="B7692" t="s">
        <v>3</v>
      </c>
      <c r="C7692" s="28" t="s">
        <v>828</v>
      </c>
      <c r="D7692" t="s">
        <v>829</v>
      </c>
      <c r="E7692" t="s">
        <v>2</v>
      </c>
      <c r="F7692" t="str">
        <f>INDEX(tbl_produits[Nom normalisé], MATCH(tbl_data[[#This Row],[Spécialité]], tbl_produits[Nom original], 0))</f>
        <v>LEVOBUPIVACAINE Kabi 1,25mg/mL, solution pour perfusion</v>
      </c>
      <c r="G7692" t="str">
        <f>INDEX(tbl_produits[Classe nom], MATCH(tbl_data[[#This Row],[NORM_Spécialité]], tbl_produits[Nom normalisé], 0))</f>
        <v>Système nerveux</v>
      </c>
      <c r="H7692">
        <f>YEAR(tbl_data[[#This Row],[Date_rapport]])</f>
        <v>2023</v>
      </c>
      <c r="I7692" t="str">
        <f>INDEX(tbl_produits[Molécule extraite], MATCH(tbl_data[[#This Row],[NORM_Spécialité]], tbl_produits[Nom normalisé], 0))</f>
        <v>Lévobupivacaïne (chlorhydrate de)</v>
      </c>
      <c r="J7692" s="34">
        <f>DATE(LEFT(tbl_data[[#This Row],[Date_rapport]], 4), MID(tbl_data[[#This Row],[Date_rapport]], 6, 2), RIGHT(tbl_data[[#This Row],[Date_rapport]], 2))</f>
        <v>45139</v>
      </c>
    </row>
    <row r="7693" spans="1:10" x14ac:dyDescent="0.2">
      <c r="A7693" s="28" t="s">
        <v>1219</v>
      </c>
      <c r="B7693" t="s">
        <v>9</v>
      </c>
      <c r="C7693" s="28" t="s">
        <v>828</v>
      </c>
      <c r="D7693" t="s">
        <v>830</v>
      </c>
      <c r="E7693" t="s">
        <v>2</v>
      </c>
      <c r="F7693" t="str">
        <f>INDEX(tbl_produits[Nom normalisé], MATCH(tbl_data[[#This Row],[Spécialité]], tbl_produits[Nom original], 0))</f>
        <v>LEVOBUPIVACAINE Kabi 2,5mg/mL et 5mg/mL, solution injectable/pour perfusion</v>
      </c>
      <c r="G7693" t="str">
        <f>INDEX(tbl_produits[Classe nom], MATCH(tbl_data[[#This Row],[NORM_Spécialité]], tbl_produits[Nom normalisé], 0))</f>
        <v>Système nerveux</v>
      </c>
      <c r="H7693">
        <f>YEAR(tbl_data[[#This Row],[Date_rapport]])</f>
        <v>2023</v>
      </c>
      <c r="I7693" t="str">
        <f>INDEX(tbl_produits[Molécule extraite], MATCH(tbl_data[[#This Row],[NORM_Spécialité]], tbl_produits[Nom normalisé], 0))</f>
        <v>Lévobupivacaïne (chlorhydrate de)</v>
      </c>
      <c r="J7693" s="34">
        <f>DATE(LEFT(tbl_data[[#This Row],[Date_rapport]], 4), MID(tbl_data[[#This Row],[Date_rapport]], 6, 2), RIGHT(tbl_data[[#This Row],[Date_rapport]], 2))</f>
        <v>45139</v>
      </c>
    </row>
    <row r="7694" spans="1:10" x14ac:dyDescent="0.2">
      <c r="A7694" s="28" t="s">
        <v>1219</v>
      </c>
      <c r="B7694" t="s">
        <v>9</v>
      </c>
      <c r="C7694" s="28" t="s">
        <v>844</v>
      </c>
      <c r="D7694" t="s">
        <v>774</v>
      </c>
      <c r="E7694" t="s">
        <v>2</v>
      </c>
      <c r="F7694" t="str">
        <f>INDEX(tbl_produits[Nom normalisé], MATCH(tbl_data[[#This Row],[Spécialité]], tbl_produits[Nom original], 0))</f>
        <v>EPREX 2000 UI/ml, 4000 UI/ml, 10 000UI/ml et 40 000 UI/ml, solution injectable en seringue préremplie</v>
      </c>
      <c r="G7694" t="str">
        <f>INDEX(tbl_produits[Classe nom], MATCH(tbl_data[[#This Row],[NORM_Spécialité]], tbl_produits[Nom normalisé], 0))</f>
        <v>Sang et organes hématopoïétiques</v>
      </c>
      <c r="H7694">
        <f>YEAR(tbl_data[[#This Row],[Date_rapport]])</f>
        <v>2023</v>
      </c>
      <c r="I7694" t="str">
        <f>INDEX(tbl_produits[Molécule extraite], MATCH(tbl_data[[#This Row],[NORM_Spécialité]], tbl_produits[Nom normalisé], 0))</f>
        <v>Époétine alfa</v>
      </c>
      <c r="J7694" s="34">
        <f>DATE(LEFT(tbl_data[[#This Row],[Date_rapport]], 4), MID(tbl_data[[#This Row],[Date_rapport]], 6, 2), RIGHT(tbl_data[[#This Row],[Date_rapport]], 2))</f>
        <v>45139</v>
      </c>
    </row>
    <row r="7695" spans="1:10" x14ac:dyDescent="0.2">
      <c r="A7695" s="28" t="s">
        <v>1219</v>
      </c>
      <c r="B7695" t="s">
        <v>3</v>
      </c>
      <c r="C7695" s="28" t="s">
        <v>846</v>
      </c>
      <c r="D7695" t="s">
        <v>645</v>
      </c>
      <c r="E7695" t="s">
        <v>2</v>
      </c>
      <c r="F7695" t="str">
        <f>INDEX(tbl_produits[Nom normalisé], MATCH(tbl_data[[#This Row],[Spécialité]], tbl_produits[Nom original], 0))</f>
        <v>ACTOSOLV 100 000 UI et 600 000 UI, poudre pour solution injectable / pour perfusion</v>
      </c>
      <c r="G7695" t="str">
        <f>INDEX(tbl_produits[Classe nom], MATCH(tbl_data[[#This Row],[NORM_Spécialité]], tbl_produits[Nom normalisé], 0))</f>
        <v>Sang et organes hématopoïétiques</v>
      </c>
      <c r="H7695">
        <f>YEAR(tbl_data[[#This Row],[Date_rapport]])</f>
        <v>2023</v>
      </c>
      <c r="I7695" t="str">
        <f>INDEX(tbl_produits[Molécule extraite], MATCH(tbl_data[[#This Row],[NORM_Spécialité]], tbl_produits[Nom normalisé], 0))</f>
        <v>Urokinase</v>
      </c>
      <c r="J7695" s="34">
        <f>DATE(LEFT(tbl_data[[#This Row],[Date_rapport]], 4), MID(tbl_data[[#This Row],[Date_rapport]], 6, 2), RIGHT(tbl_data[[#This Row],[Date_rapport]], 2))</f>
        <v>45139</v>
      </c>
    </row>
    <row r="7696" spans="1:10" x14ac:dyDescent="0.2">
      <c r="A7696" s="28" t="s">
        <v>1219</v>
      </c>
      <c r="B7696" t="s">
        <v>9</v>
      </c>
      <c r="C7696" s="28" t="s">
        <v>758</v>
      </c>
      <c r="D7696" t="s">
        <v>731</v>
      </c>
      <c r="E7696" t="s">
        <v>2</v>
      </c>
      <c r="F7696" t="str">
        <f>INDEX(tbl_produits[Nom normalisé], MATCH(tbl_data[[#This Row],[Spécialité]], tbl_produits[Nom original], 0))</f>
        <v>ATRACURIUM Hospira 10 mg/ml, solution injectable</v>
      </c>
      <c r="G7696" t="str">
        <f>INDEX(tbl_produits[Classe nom], MATCH(tbl_data[[#This Row],[NORM_Spécialité]], tbl_produits[Nom normalisé], 0))</f>
        <v xml:space="preserve">Système musculo-squelettique </v>
      </c>
      <c r="H7696">
        <f>YEAR(tbl_data[[#This Row],[Date_rapport]])</f>
        <v>2023</v>
      </c>
      <c r="I7696" t="str">
        <f>INDEX(tbl_produits[Molécule extraite], MATCH(tbl_data[[#This Row],[NORM_Spécialité]], tbl_produits[Nom normalisé], 0))</f>
        <v>Atracurium</v>
      </c>
      <c r="J7696" s="34">
        <f>DATE(LEFT(tbl_data[[#This Row],[Date_rapport]], 4), MID(tbl_data[[#This Row],[Date_rapport]], 6, 2), RIGHT(tbl_data[[#This Row],[Date_rapport]], 2))</f>
        <v>45139</v>
      </c>
    </row>
    <row r="7697" spans="1:10" x14ac:dyDescent="0.2">
      <c r="A7697" s="28" t="s">
        <v>1219</v>
      </c>
      <c r="B7697" t="s">
        <v>9</v>
      </c>
      <c r="C7697" s="28" t="s">
        <v>772</v>
      </c>
      <c r="D7697" t="s">
        <v>775</v>
      </c>
      <c r="E7697" t="s">
        <v>2</v>
      </c>
      <c r="F7697" t="str">
        <f>INDEX(tbl_produits[Nom normalisé], MATCH(tbl_data[[#This Row],[Spécialité]], tbl_produits[Nom original], 0))</f>
        <v>ADEPAL, comprimé enrobé</v>
      </c>
      <c r="G7697" t="str">
        <f>INDEX(tbl_produits[Classe nom], MATCH(tbl_data[[#This Row],[NORM_Spécialité]], tbl_produits[Nom normalisé], 0))</f>
        <v>Système génito-urinaire et hormones sexuelles</v>
      </c>
      <c r="H7697">
        <f>YEAR(tbl_data[[#This Row],[Date_rapport]])</f>
        <v>2023</v>
      </c>
      <c r="I7697" t="str">
        <f>INDEX(tbl_produits[Molécule extraite], MATCH(tbl_data[[#This Row],[NORM_Spécialité]], tbl_produits[Nom normalisé], 0))</f>
        <v>Éthinylestradiol/Levonorgestrel</v>
      </c>
      <c r="J7697" s="34">
        <f>DATE(LEFT(tbl_data[[#This Row],[Date_rapport]], 4), MID(tbl_data[[#This Row],[Date_rapport]], 6, 2), RIGHT(tbl_data[[#This Row],[Date_rapport]], 2))</f>
        <v>45139</v>
      </c>
    </row>
    <row r="7698" spans="1:10" x14ac:dyDescent="0.2">
      <c r="A7698" s="28" t="s">
        <v>1219</v>
      </c>
      <c r="B7698" t="s">
        <v>3</v>
      </c>
      <c r="C7698" s="28" t="s">
        <v>772</v>
      </c>
      <c r="D7698" t="s">
        <v>776</v>
      </c>
      <c r="E7698" t="s">
        <v>2</v>
      </c>
      <c r="F7698" t="str">
        <f>INDEX(tbl_produits[Nom normalisé], MATCH(tbl_data[[#This Row],[Spécialité]], tbl_produits[Nom original], 0))</f>
        <v>SPÉCIALITÉS à base de quinapril/hydrochlorothiazide, comprimé pelliculé</v>
      </c>
      <c r="G7698" t="str">
        <f>INDEX(tbl_produits[Classe nom], MATCH(tbl_data[[#This Row],[NORM_Spécialité]], tbl_produits[Nom normalisé], 0))</f>
        <v>Système cardiovasculaire</v>
      </c>
      <c r="H7698">
        <f>YEAR(tbl_data[[#This Row],[Date_rapport]])</f>
        <v>2023</v>
      </c>
      <c r="I7698" t="str">
        <f>INDEX(tbl_produits[Molécule extraite], MATCH(tbl_data[[#This Row],[NORM_Spécialité]], tbl_produits[Nom normalisé], 0))</f>
        <v>Hydrochlorothiazide, quinapril (chlorhydrate de)</v>
      </c>
      <c r="J7698" s="34">
        <f>DATE(LEFT(tbl_data[[#This Row],[Date_rapport]], 4), MID(tbl_data[[#This Row],[Date_rapport]], 6, 2), RIGHT(tbl_data[[#This Row],[Date_rapport]], 2))</f>
        <v>45139</v>
      </c>
    </row>
    <row r="7699" spans="1:10" x14ac:dyDescent="0.2">
      <c r="A7699" s="28" t="s">
        <v>1219</v>
      </c>
      <c r="B7699" t="s">
        <v>9</v>
      </c>
      <c r="C7699" s="28" t="s">
        <v>779</v>
      </c>
      <c r="D7699" t="s">
        <v>781</v>
      </c>
      <c r="E7699" t="s">
        <v>2</v>
      </c>
      <c r="F7699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7699" t="str">
        <f>INDEX(tbl_produits[Classe nom], MATCH(tbl_data[[#This Row],[NORM_Spécialité]], tbl_produits[Nom normalisé], 0))</f>
        <v>Anti-infectieux à usage systémique</v>
      </c>
      <c r="H7699">
        <f>YEAR(tbl_data[[#This Row],[Date_rapport]])</f>
        <v>2023</v>
      </c>
      <c r="I7699" t="str">
        <f>INDEX(tbl_produits[Molécule extraite], MATCH(tbl_data[[#This Row],[NORM_Spécialité]], tbl_produits[Nom normalisé], 0))</f>
        <v>Immunoglobuline humaine normale (IgG)</v>
      </c>
      <c r="J7699" s="34">
        <f>DATE(LEFT(tbl_data[[#This Row],[Date_rapport]], 4), MID(tbl_data[[#This Row],[Date_rapport]], 6, 2), RIGHT(tbl_data[[#This Row],[Date_rapport]], 2))</f>
        <v>45139</v>
      </c>
    </row>
    <row r="7700" spans="1:10" x14ac:dyDescent="0.2">
      <c r="A7700" s="28" t="s">
        <v>1219</v>
      </c>
      <c r="B7700" t="s">
        <v>3</v>
      </c>
      <c r="C7700" s="28" t="s">
        <v>782</v>
      </c>
      <c r="D7700" t="s">
        <v>783</v>
      </c>
      <c r="E7700" t="s">
        <v>2</v>
      </c>
      <c r="F7700" t="str">
        <f>INDEX(tbl_produits[Nom normalisé], MATCH(tbl_data[[#This Row],[Spécialité]], tbl_produits[Nom original], 0))</f>
        <v>AUGMENTIN 500 mg/50 mg, poudre pour solution injectable/pour perfusion (IV)</v>
      </c>
      <c r="G7700" t="str">
        <f>INDEX(tbl_produits[Classe nom], MATCH(tbl_data[[#This Row],[NORM_Spécialité]], tbl_produits[Nom normalisé], 0))</f>
        <v>Anti-infectieux à usage systémique</v>
      </c>
      <c r="H7700">
        <f>YEAR(tbl_data[[#This Row],[Date_rapport]])</f>
        <v>2023</v>
      </c>
      <c r="I7700" t="str">
        <f>INDEX(tbl_produits[Molécule extraite], MATCH(tbl_data[[#This Row],[NORM_Spécialité]], tbl_produits[Nom normalisé], 0))</f>
        <v>Amoxicilline / acide clavulanique</v>
      </c>
      <c r="J7700" s="34">
        <f>DATE(LEFT(tbl_data[[#This Row],[Date_rapport]], 4), MID(tbl_data[[#This Row],[Date_rapport]], 6, 2), RIGHT(tbl_data[[#This Row],[Date_rapport]], 2))</f>
        <v>45139</v>
      </c>
    </row>
    <row r="7701" spans="1:10" x14ac:dyDescent="0.2">
      <c r="A7701" s="28" t="s">
        <v>1219</v>
      </c>
      <c r="B7701" t="s">
        <v>9</v>
      </c>
      <c r="C7701" s="28" t="s">
        <v>788</v>
      </c>
      <c r="D7701" t="s">
        <v>790</v>
      </c>
      <c r="E7701" t="s">
        <v>2</v>
      </c>
      <c r="F7701" t="str">
        <f>INDEX(tbl_produits[Nom normalisé], MATCH(tbl_data[[#This Row],[Spécialité]], tbl_produits[Nom original], 0))</f>
        <v xml:space="preserve">PROSTIONE VR 0,5 mg/ml, solution injectable </v>
      </c>
      <c r="G7701" t="str">
        <f>INDEX(tbl_produits[Classe nom], MATCH(tbl_data[[#This Row],[NORM_Spécialité]], tbl_produits[Nom normalisé], 0))</f>
        <v>Système cardiovasculaire</v>
      </c>
      <c r="H7701">
        <f>YEAR(tbl_data[[#This Row],[Date_rapport]])</f>
        <v>2023</v>
      </c>
      <c r="I7701" t="str">
        <f>INDEX(tbl_produits[Molécule extraite], MATCH(tbl_data[[#This Row],[NORM_Spécialité]], tbl_produits[Nom normalisé], 0))</f>
        <v>Alprostadil</v>
      </c>
      <c r="J7701" s="34">
        <f>DATE(LEFT(tbl_data[[#This Row],[Date_rapport]], 4), MID(tbl_data[[#This Row],[Date_rapport]], 6, 2), RIGHT(tbl_data[[#This Row],[Date_rapport]], 2))</f>
        <v>45139</v>
      </c>
    </row>
    <row r="7702" spans="1:10" x14ac:dyDescent="0.2">
      <c r="A7702" s="28" t="s">
        <v>1219</v>
      </c>
      <c r="B7702" t="s">
        <v>11</v>
      </c>
      <c r="C7702" s="28" t="s">
        <v>806</v>
      </c>
      <c r="D7702" t="s">
        <v>808</v>
      </c>
      <c r="E7702" t="s">
        <v>2</v>
      </c>
      <c r="F7702" t="str">
        <f>INDEX(tbl_produits[Nom normalisé], MATCH(tbl_data[[#This Row],[Spécialité]], tbl_produits[Nom original], 0))</f>
        <v>IOBENGUANE (131I) pour thérapie CIS bio international 370 MBq/mL, solution pour perfusion</v>
      </c>
      <c r="G7702" t="str">
        <f>INDEX(tbl_produits[Classe nom], MATCH(tbl_data[[#This Row],[NORM_Spécialité]], tbl_produits[Nom normalisé], 0))</f>
        <v>Divers</v>
      </c>
      <c r="H7702">
        <f>YEAR(tbl_data[[#This Row],[Date_rapport]])</f>
        <v>2023</v>
      </c>
      <c r="I7702" t="str">
        <f>INDEX(tbl_produits[Molécule extraite], MATCH(tbl_data[[#This Row],[NORM_Spécialité]], tbl_produits[Nom normalisé], 0))</f>
        <v>Iobenguane (131I)</v>
      </c>
      <c r="J7702" s="34">
        <f>DATE(LEFT(tbl_data[[#This Row],[Date_rapport]], 4), MID(tbl_data[[#This Row],[Date_rapport]], 6, 2), RIGHT(tbl_data[[#This Row],[Date_rapport]], 2))</f>
        <v>45139</v>
      </c>
    </row>
    <row r="7703" spans="1:10" x14ac:dyDescent="0.2">
      <c r="A7703" s="28" t="s">
        <v>1219</v>
      </c>
      <c r="B7703" t="s">
        <v>9</v>
      </c>
      <c r="C7703" s="28" t="s">
        <v>810</v>
      </c>
      <c r="D7703" t="s">
        <v>811</v>
      </c>
      <c r="E7703" t="s">
        <v>2</v>
      </c>
      <c r="F7703" t="str">
        <f>INDEX(tbl_produits[Nom normalisé], MATCH(tbl_data[[#This Row],[Spécialité]], tbl_produits[Nom original], 0))</f>
        <v xml:space="preserve">PARACÉTAMOL Carelide 10 mg/ml, solution pour perfusion poches de 50ml </v>
      </c>
      <c r="G7703" t="str">
        <f>INDEX(tbl_produits[Classe nom], MATCH(tbl_data[[#This Row],[NORM_Spécialité]], tbl_produits[Nom normalisé], 0))</f>
        <v>Système nerveux</v>
      </c>
      <c r="H7703">
        <f>YEAR(tbl_data[[#This Row],[Date_rapport]])</f>
        <v>2023</v>
      </c>
      <c r="I7703" t="str">
        <f>INDEX(tbl_produits[Molécule extraite], MATCH(tbl_data[[#This Row],[NORM_Spécialité]], tbl_produits[Nom normalisé], 0))</f>
        <v>Paracétamol</v>
      </c>
      <c r="J7703" s="34">
        <f>DATE(LEFT(tbl_data[[#This Row],[Date_rapport]], 4), MID(tbl_data[[#This Row],[Date_rapport]], 6, 2), RIGHT(tbl_data[[#This Row],[Date_rapport]], 2))</f>
        <v>45139</v>
      </c>
    </row>
    <row r="7704" spans="1:10" x14ac:dyDescent="0.2">
      <c r="A7704" s="28" t="s">
        <v>1219</v>
      </c>
      <c r="B7704" t="s">
        <v>9</v>
      </c>
      <c r="C7704" s="28" t="s">
        <v>678</v>
      </c>
      <c r="D7704" t="s">
        <v>682</v>
      </c>
      <c r="E7704" t="s">
        <v>2</v>
      </c>
      <c r="F7704" t="str">
        <f>INDEX(tbl_produits[Nom normalisé], MATCH(tbl_data[[#This Row],[Spécialité]], tbl_produits[Nom original], 0))</f>
        <v>MÉTHOXSALÈNE Macopharma 20 microgrammes/mL, solution pour la modification de la fraction sanguine</v>
      </c>
      <c r="G7704" t="str">
        <f>INDEX(tbl_produits[Classe nom], MATCH(tbl_data[[#This Row],[NORM_Spécialité]], tbl_produits[Nom normalisé], 0))</f>
        <v>Antinéoplasiques et immunomodulateurs</v>
      </c>
      <c r="H7704">
        <f>YEAR(tbl_data[[#This Row],[Date_rapport]])</f>
        <v>2023</v>
      </c>
      <c r="I7704" t="str">
        <f>INDEX(tbl_produits[Molécule extraite], MATCH(tbl_data[[#This Row],[NORM_Spécialité]], tbl_produits[Nom normalisé], 0))</f>
        <v>Méthoxsalène</v>
      </c>
      <c r="J7704" s="34">
        <f>DATE(LEFT(tbl_data[[#This Row],[Date_rapport]], 4), MID(tbl_data[[#This Row],[Date_rapport]], 6, 2), RIGHT(tbl_data[[#This Row],[Date_rapport]], 2))</f>
        <v>45139</v>
      </c>
    </row>
    <row r="7705" spans="1:10" x14ac:dyDescent="0.2">
      <c r="A7705" s="28" t="s">
        <v>1219</v>
      </c>
      <c r="B7705" t="s">
        <v>3</v>
      </c>
      <c r="C7705" s="28" t="s">
        <v>684</v>
      </c>
      <c r="D7705" t="s">
        <v>688</v>
      </c>
      <c r="E7705" t="s">
        <v>2</v>
      </c>
      <c r="F7705" t="str">
        <f>INDEX(tbl_produits[Nom normalisé], MATCH(tbl_data[[#This Row],[Spécialité]], tbl_produits[Nom original], 0))</f>
        <v xml:space="preserve">ACTONEL 35 mg, comprimé gastro-résistant </v>
      </c>
      <c r="G7705" t="str">
        <f>INDEX(tbl_produits[Classe nom], MATCH(tbl_data[[#This Row],[NORM_Spécialité]], tbl_produits[Nom normalisé], 0))</f>
        <v xml:space="preserve">Système musculo-squelettique </v>
      </c>
      <c r="H7705">
        <f>YEAR(tbl_data[[#This Row],[Date_rapport]])</f>
        <v>2023</v>
      </c>
      <c r="I7705" t="str">
        <f>INDEX(tbl_produits[Molécule extraite], MATCH(tbl_data[[#This Row],[NORM_Spécialité]], tbl_produits[Nom normalisé], 0))</f>
        <v>Risédronate monosodique</v>
      </c>
      <c r="J7705" s="34">
        <f>DATE(LEFT(tbl_data[[#This Row],[Date_rapport]], 4), MID(tbl_data[[#This Row],[Date_rapport]], 6, 2), RIGHT(tbl_data[[#This Row],[Date_rapport]], 2))</f>
        <v>45139</v>
      </c>
    </row>
    <row r="7706" spans="1:10" x14ac:dyDescent="0.2">
      <c r="A7706" s="28" t="s">
        <v>1219</v>
      </c>
      <c r="B7706" t="s">
        <v>9</v>
      </c>
      <c r="C7706" s="28" t="s">
        <v>701</v>
      </c>
      <c r="D7706" t="s">
        <v>703</v>
      </c>
      <c r="E7706" t="s">
        <v>2</v>
      </c>
      <c r="F7706" t="str">
        <f>INDEX(tbl_produits[Nom normalisé], MATCH(tbl_data[[#This Row],[Spécialité]], tbl_produits[Nom original], 0))</f>
        <v>VISIPAQUE 270 mg d’I/ml – 320 mg d’I/ml, solution injectable</v>
      </c>
      <c r="G7706" t="str">
        <f>INDEX(tbl_produits[Classe nom], MATCH(tbl_data[[#This Row],[NORM_Spécialité]], tbl_produits[Nom normalisé], 0))</f>
        <v>Divers</v>
      </c>
      <c r="H7706">
        <f>YEAR(tbl_data[[#This Row],[Date_rapport]])</f>
        <v>2023</v>
      </c>
      <c r="I7706" t="str">
        <f>INDEX(tbl_produits[Molécule extraite], MATCH(tbl_data[[#This Row],[NORM_Spécialité]], tbl_produits[Nom normalisé], 0))</f>
        <v>Iodixanol</v>
      </c>
      <c r="J7706" s="34">
        <f>DATE(LEFT(tbl_data[[#This Row],[Date_rapport]], 4), MID(tbl_data[[#This Row],[Date_rapport]], 6, 2), RIGHT(tbl_data[[#This Row],[Date_rapport]], 2))</f>
        <v>45139</v>
      </c>
    </row>
    <row r="7707" spans="1:10" x14ac:dyDescent="0.2">
      <c r="A7707" s="28" t="s">
        <v>1219</v>
      </c>
      <c r="B7707" t="s">
        <v>9</v>
      </c>
      <c r="C7707" s="28" t="s">
        <v>735</v>
      </c>
      <c r="D7707" t="s">
        <v>737</v>
      </c>
      <c r="E7707" t="s">
        <v>2</v>
      </c>
      <c r="F7707" t="str">
        <f>INDEX(tbl_produits[Nom normalisé], MATCH(tbl_data[[#This Row],[Spécialité]], tbl_produits[Nom original], 0))</f>
        <v>ROPIVACAINE 7,5 mg/ml, solution injectable en ampoul</v>
      </c>
      <c r="G7707" t="str">
        <f>INDEX(tbl_produits[Classe nom], MATCH(tbl_data[[#This Row],[NORM_Spécialité]], tbl_produits[Nom normalisé], 0))</f>
        <v>Système nerveux</v>
      </c>
      <c r="H7707">
        <f>YEAR(tbl_data[[#This Row],[Date_rapport]])</f>
        <v>2023</v>
      </c>
      <c r="I7707" t="str">
        <f>INDEX(tbl_produits[Molécule extraite], MATCH(tbl_data[[#This Row],[NORM_Spécialité]], tbl_produits[Nom normalisé], 0))</f>
        <v>Ropivacaïne (chlorhydrate de)</v>
      </c>
      <c r="J7707" s="34">
        <f>DATE(LEFT(tbl_data[[#This Row],[Date_rapport]], 4), MID(tbl_data[[#This Row],[Date_rapport]], 6, 2), RIGHT(tbl_data[[#This Row],[Date_rapport]], 2))</f>
        <v>45139</v>
      </c>
    </row>
    <row r="7708" spans="1:10" x14ac:dyDescent="0.2">
      <c r="A7708" s="28" t="s">
        <v>1219</v>
      </c>
      <c r="B7708" t="s">
        <v>9</v>
      </c>
      <c r="C7708" s="28" t="s">
        <v>735</v>
      </c>
      <c r="D7708" t="s">
        <v>625</v>
      </c>
      <c r="E7708" t="s">
        <v>2</v>
      </c>
      <c r="F7708" t="str">
        <f>INDEX(tbl_produits[Nom normalisé], MATCH(tbl_data[[#This Row],[Spécialité]], tbl_produits[Nom original], 0))</f>
        <v xml:space="preserve">ROPIVACAINE 2 mg/ml, solution pour perfusion en poche et en ampoules </v>
      </c>
      <c r="G7708" t="str">
        <f>INDEX(tbl_produits[Classe nom], MATCH(tbl_data[[#This Row],[NORM_Spécialité]], tbl_produits[Nom normalisé], 0))</f>
        <v>Système nerveux</v>
      </c>
      <c r="H7708">
        <f>YEAR(tbl_data[[#This Row],[Date_rapport]])</f>
        <v>2023</v>
      </c>
      <c r="I7708" t="str">
        <f>INDEX(tbl_produits[Molécule extraite], MATCH(tbl_data[[#This Row],[NORM_Spécialité]], tbl_produits[Nom normalisé], 0))</f>
        <v>Ropivacaïne (chlorhydrate de)</v>
      </c>
      <c r="J7708" s="34">
        <f>DATE(LEFT(tbl_data[[#This Row],[Date_rapport]], 4), MID(tbl_data[[#This Row],[Date_rapport]], 6, 2), RIGHT(tbl_data[[#This Row],[Date_rapport]], 2))</f>
        <v>45139</v>
      </c>
    </row>
    <row r="7709" spans="1:10" x14ac:dyDescent="0.2">
      <c r="A7709" s="28" t="s">
        <v>1219</v>
      </c>
      <c r="B7709" t="s">
        <v>9</v>
      </c>
      <c r="C7709" s="28" t="s">
        <v>740</v>
      </c>
      <c r="D7709" t="s">
        <v>741</v>
      </c>
      <c r="E7709" t="s">
        <v>2</v>
      </c>
      <c r="F7709" t="str">
        <f>INDEX(tbl_produits[Nom normalisé], MATCH(tbl_data[[#This Row],[Spécialité]], tbl_produits[Nom original], 0))</f>
        <v>UVADEX 20 microgrammes/ml, solution pour la modification de la fraction sanguine</v>
      </c>
      <c r="G7709" t="str">
        <f>INDEX(tbl_produits[Classe nom], MATCH(tbl_data[[#This Row],[NORM_Spécialité]], tbl_produits[Nom normalisé], 0))</f>
        <v>Antinéoplasiques et immunomodulateurs</v>
      </c>
      <c r="H7709">
        <f>YEAR(tbl_data[[#This Row],[Date_rapport]])</f>
        <v>2023</v>
      </c>
      <c r="I7709" t="str">
        <f>INDEX(tbl_produits[Molécule extraite], MATCH(tbl_data[[#This Row],[NORM_Spécialité]], tbl_produits[Nom normalisé], 0))</f>
        <v>Méthoxsalène</v>
      </c>
      <c r="J7709" s="34">
        <f>DATE(LEFT(tbl_data[[#This Row],[Date_rapport]], 4), MID(tbl_data[[#This Row],[Date_rapport]], 6, 2), RIGHT(tbl_data[[#This Row],[Date_rapport]], 2))</f>
        <v>45139</v>
      </c>
    </row>
    <row r="7710" spans="1:10" x14ac:dyDescent="0.2">
      <c r="A7710" s="28" t="s">
        <v>1219</v>
      </c>
      <c r="B7710" t="s">
        <v>3</v>
      </c>
      <c r="C7710" s="28" t="s">
        <v>748</v>
      </c>
      <c r="D7710" t="s">
        <v>749</v>
      </c>
      <c r="E7710" t="s">
        <v>2</v>
      </c>
      <c r="F7710" t="str">
        <f>INDEX(tbl_produits[Nom normalisé], MATCH(tbl_data[[#This Row],[Spécialité]], tbl_produits[Nom original], 0))</f>
        <v>ROPIVACAINE Kabi 2 mg/ml, solution pour perfusion en poche de 200 ml</v>
      </c>
      <c r="G7710" t="str">
        <f>INDEX(tbl_produits[Classe nom], MATCH(tbl_data[[#This Row],[NORM_Spécialité]], tbl_produits[Nom normalisé], 0))</f>
        <v>Système nerveux</v>
      </c>
      <c r="H7710">
        <f>YEAR(tbl_data[[#This Row],[Date_rapport]])</f>
        <v>2023</v>
      </c>
      <c r="I7710" t="str">
        <f>INDEX(tbl_produits[Molécule extraite], MATCH(tbl_data[[#This Row],[NORM_Spécialité]], tbl_produits[Nom normalisé], 0))</f>
        <v>Ropivacaïne (chlorhydrate de)</v>
      </c>
      <c r="J7710" s="34">
        <f>DATE(LEFT(tbl_data[[#This Row],[Date_rapport]], 4), MID(tbl_data[[#This Row],[Date_rapport]], 6, 2), RIGHT(tbl_data[[#This Row],[Date_rapport]], 2))</f>
        <v>45139</v>
      </c>
    </row>
    <row r="7711" spans="1:10" x14ac:dyDescent="0.2">
      <c r="A7711" s="28" t="s">
        <v>1219</v>
      </c>
      <c r="B7711" t="s">
        <v>11</v>
      </c>
      <c r="C7711" s="28" t="s">
        <v>750</v>
      </c>
      <c r="D7711" t="s">
        <v>751</v>
      </c>
      <c r="E7711" t="s">
        <v>2</v>
      </c>
      <c r="F7711" t="str">
        <f>INDEX(tbl_produits[Nom normalisé], MATCH(tbl_data[[#This Row],[Spécialité]], tbl_produits[Nom original], 0))</f>
        <v>RIBAVIRINE BIOGARAN 200 mg/400 mg, comprimé pelliculé</v>
      </c>
      <c r="G7711" t="str">
        <f>INDEX(tbl_produits[Classe nom], MATCH(tbl_data[[#This Row],[NORM_Spécialité]], tbl_produits[Nom normalisé], 0))</f>
        <v>Anti-infectieux à usage systémique</v>
      </c>
      <c r="H7711">
        <f>YEAR(tbl_data[[#This Row],[Date_rapport]])</f>
        <v>2023</v>
      </c>
      <c r="I7711" t="str">
        <f>INDEX(tbl_produits[Molécule extraite], MATCH(tbl_data[[#This Row],[NORM_Spécialité]], tbl_produits[Nom normalisé], 0))</f>
        <v>Ribavirine</v>
      </c>
      <c r="J7711" s="34">
        <f>DATE(LEFT(tbl_data[[#This Row],[Date_rapport]], 4), MID(tbl_data[[#This Row],[Date_rapport]], 6, 2), RIGHT(tbl_data[[#This Row],[Date_rapport]], 2))</f>
        <v>45139</v>
      </c>
    </row>
    <row r="7712" spans="1:10" x14ac:dyDescent="0.2">
      <c r="A7712" s="28" t="s">
        <v>1219</v>
      </c>
      <c r="B7712" t="s">
        <v>3</v>
      </c>
      <c r="C7712" s="28" t="s">
        <v>752</v>
      </c>
      <c r="D7712" t="s">
        <v>754</v>
      </c>
      <c r="E7712" t="s">
        <v>2</v>
      </c>
      <c r="F7712" t="str">
        <f>INDEX(tbl_produits[Nom normalisé], MATCH(tbl_data[[#This Row],[Spécialité]], tbl_produits[Nom original], 0))</f>
        <v>ORENCIA 125 mg, solution injectable en seringue préremplie</v>
      </c>
      <c r="G7712" t="str">
        <f>INDEX(tbl_produits[Classe nom], MATCH(tbl_data[[#This Row],[NORM_Spécialité]], tbl_produits[Nom normalisé], 0))</f>
        <v>Antinéoplasiques et immunomodulateurs</v>
      </c>
      <c r="H7712">
        <f>YEAR(tbl_data[[#This Row],[Date_rapport]])</f>
        <v>2023</v>
      </c>
      <c r="I7712" t="str">
        <f>INDEX(tbl_produits[Molécule extraite], MATCH(tbl_data[[#This Row],[NORM_Spécialité]], tbl_produits[Nom normalisé], 0))</f>
        <v>Abatacept</v>
      </c>
      <c r="J7712" s="34">
        <f>DATE(LEFT(tbl_data[[#This Row],[Date_rapport]], 4), MID(tbl_data[[#This Row],[Date_rapport]], 6, 2), RIGHT(tbl_data[[#This Row],[Date_rapport]], 2))</f>
        <v>45139</v>
      </c>
    </row>
    <row r="7713" spans="1:10" x14ac:dyDescent="0.2">
      <c r="A7713" s="28" t="s">
        <v>1219</v>
      </c>
      <c r="B7713" t="s">
        <v>3</v>
      </c>
      <c r="C7713" s="28" t="s">
        <v>603</v>
      </c>
      <c r="D7713" t="s">
        <v>607</v>
      </c>
      <c r="E7713" t="s">
        <v>2</v>
      </c>
      <c r="F7713" t="str">
        <f>INDEX(tbl_produits[Nom normalisé], MATCH(tbl_data[[#This Row],[Spécialité]], tbl_produits[Nom original], 0))</f>
        <v>ACUITEL 5 mg et 20 mg, comprimé enrobé sécable</v>
      </c>
      <c r="G7713" t="str">
        <f>INDEX(tbl_produits[Classe nom], MATCH(tbl_data[[#This Row],[NORM_Spécialité]], tbl_produits[Nom normalisé], 0))</f>
        <v>Système cardiovasculaire</v>
      </c>
      <c r="H7713">
        <f>YEAR(tbl_data[[#This Row],[Date_rapport]])</f>
        <v>2023</v>
      </c>
      <c r="I7713" t="str">
        <f>INDEX(tbl_produits[Molécule extraite], MATCH(tbl_data[[#This Row],[NORM_Spécialité]], tbl_produits[Nom normalisé], 0))</f>
        <v>Chlorhydrate de quinapril</v>
      </c>
      <c r="J7713" s="34">
        <f>DATE(LEFT(tbl_data[[#This Row],[Date_rapport]], 4), MID(tbl_data[[#This Row],[Date_rapport]], 6, 2), RIGHT(tbl_data[[#This Row],[Date_rapport]], 2))</f>
        <v>45139</v>
      </c>
    </row>
    <row r="7714" spans="1:10" x14ac:dyDescent="0.2">
      <c r="A7714" s="28" t="s">
        <v>1219</v>
      </c>
      <c r="B7714" t="s">
        <v>9</v>
      </c>
      <c r="C7714" s="28" t="s">
        <v>608</v>
      </c>
      <c r="D7714" t="s">
        <v>611</v>
      </c>
      <c r="E7714" t="s">
        <v>2</v>
      </c>
      <c r="F7714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7714" t="str">
        <f>INDEX(tbl_produits[Classe nom], MATCH(tbl_data[[#This Row],[NORM_Spécialité]], tbl_produits[Nom normalisé], 0))</f>
        <v>Système nerveux</v>
      </c>
      <c r="H7714">
        <f>YEAR(tbl_data[[#This Row],[Date_rapport]])</f>
        <v>2023</v>
      </c>
      <c r="I7714" t="str">
        <f>INDEX(tbl_produits[Molécule extraite], MATCH(tbl_data[[#This Row],[NORM_Spécialité]], tbl_produits[Nom normalisé], 0))</f>
        <v>Rémifentanil (chlorhydrate de)</v>
      </c>
      <c r="J7714" s="34">
        <f>DATE(LEFT(tbl_data[[#This Row],[Date_rapport]], 4), MID(tbl_data[[#This Row],[Date_rapport]], 6, 2), RIGHT(tbl_data[[#This Row],[Date_rapport]], 2))</f>
        <v>45139</v>
      </c>
    </row>
    <row r="7715" spans="1:10" x14ac:dyDescent="0.2">
      <c r="A7715" s="28" t="s">
        <v>1219</v>
      </c>
      <c r="B7715" t="s">
        <v>11</v>
      </c>
      <c r="C7715" s="28" t="s">
        <v>617</v>
      </c>
      <c r="D7715" t="s">
        <v>618</v>
      </c>
      <c r="E7715" t="s">
        <v>2</v>
      </c>
      <c r="F7715" t="str">
        <f>INDEX(tbl_produits[Nom normalisé], MATCH(tbl_data[[#This Row],[Spécialité]], tbl_produits[Nom original], 0))</f>
        <v>DIGIDOT 80mg, poudre pour solution pour perfusion (Digifab importation)</v>
      </c>
      <c r="G7715" t="str">
        <f>INDEX(tbl_produits[Classe nom], MATCH(tbl_data[[#This Row],[NORM_Spécialité]], tbl_produits[Nom normalisé], 0))</f>
        <v>Divers</v>
      </c>
      <c r="H7715">
        <f>YEAR(tbl_data[[#This Row],[Date_rapport]])</f>
        <v>2023</v>
      </c>
      <c r="I7715" t="str">
        <f>INDEX(tbl_produits[Molécule extraite], MATCH(tbl_data[[#This Row],[NORM_Spécialité]], tbl_produits[Nom normalisé], 0))</f>
        <v>Fragment Fab d’immunoglobuline antidigitalique ovin</v>
      </c>
      <c r="J7715" s="34">
        <f>DATE(LEFT(tbl_data[[#This Row],[Date_rapport]], 4), MID(tbl_data[[#This Row],[Date_rapport]], 6, 2), RIGHT(tbl_data[[#This Row],[Date_rapport]], 2))</f>
        <v>45139</v>
      </c>
    </row>
    <row r="7716" spans="1:10" x14ac:dyDescent="0.2">
      <c r="A7716" s="28" t="s">
        <v>1219</v>
      </c>
      <c r="B7716" t="s">
        <v>3</v>
      </c>
      <c r="C7716" s="28" t="s">
        <v>617</v>
      </c>
      <c r="D7716" t="s">
        <v>619</v>
      </c>
      <c r="E7716" t="s">
        <v>2</v>
      </c>
      <c r="F7716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7716" t="str">
        <f>INDEX(tbl_produits[Classe nom], MATCH(tbl_data[[#This Row],[NORM_Spécialité]], tbl_produits[Nom normalisé], 0))</f>
        <v>Système nerveux</v>
      </c>
      <c r="H7716">
        <f>YEAR(tbl_data[[#This Row],[Date_rapport]])</f>
        <v>2023</v>
      </c>
      <c r="I7716" t="str">
        <f>INDEX(tbl_produits[Molécule extraite], MATCH(tbl_data[[#This Row],[NORM_Spécialité]], tbl_produits[Nom normalisé], 0))</f>
        <v>Ropivacaïne (chlorhydrate de)</v>
      </c>
      <c r="J7716" s="34">
        <f>DATE(LEFT(tbl_data[[#This Row],[Date_rapport]], 4), MID(tbl_data[[#This Row],[Date_rapport]], 6, 2), RIGHT(tbl_data[[#This Row],[Date_rapport]], 2))</f>
        <v>45139</v>
      </c>
    </row>
    <row r="7717" spans="1:10" x14ac:dyDescent="0.2">
      <c r="A7717" s="28" t="s">
        <v>1219</v>
      </c>
      <c r="B7717" t="s">
        <v>3</v>
      </c>
      <c r="C7717" s="28" t="s">
        <v>628</v>
      </c>
      <c r="D7717" t="s">
        <v>629</v>
      </c>
      <c r="E7717" t="s">
        <v>2</v>
      </c>
      <c r="F7717" t="str">
        <f>INDEX(tbl_produits[Nom normalisé], MATCH(tbl_data[[#This Row],[Spécialité]], tbl_produits[Nom original], 0))</f>
        <v>ROPIVACAINE Kabi 2 mg/ml, solution pour perfusion en poche de 200 ml et de 100 ml</v>
      </c>
      <c r="G7717" t="str">
        <f>INDEX(tbl_produits[Classe nom], MATCH(tbl_data[[#This Row],[NORM_Spécialité]], tbl_produits[Nom normalisé], 0))</f>
        <v>Système nerveux</v>
      </c>
      <c r="H7717">
        <f>YEAR(tbl_data[[#This Row],[Date_rapport]])</f>
        <v>2023</v>
      </c>
      <c r="I7717" t="str">
        <f>INDEX(tbl_produits[Molécule extraite], MATCH(tbl_data[[#This Row],[NORM_Spécialité]], tbl_produits[Nom normalisé], 0))</f>
        <v>Ropivacaïne (chlorhydrate de)</v>
      </c>
      <c r="J7717" s="34">
        <f>DATE(LEFT(tbl_data[[#This Row],[Date_rapport]], 4), MID(tbl_data[[#This Row],[Date_rapport]], 6, 2), RIGHT(tbl_data[[#This Row],[Date_rapport]], 2))</f>
        <v>45139</v>
      </c>
    </row>
    <row r="7718" spans="1:10" x14ac:dyDescent="0.2">
      <c r="A7718" s="28" t="s">
        <v>1219</v>
      </c>
      <c r="B7718" t="s">
        <v>3</v>
      </c>
      <c r="C7718" s="28" t="s">
        <v>639</v>
      </c>
      <c r="D7718" t="s">
        <v>640</v>
      </c>
      <c r="E7718" t="s">
        <v>2</v>
      </c>
      <c r="F7718" t="str">
        <f>INDEX(tbl_produits[Nom normalisé], MATCH(tbl_data[[#This Row],[Spécialité]], tbl_produits[Nom original], 0))</f>
        <v>NAROPEINE 2 mg/ml, solution injectable en poche de 200 ml</v>
      </c>
      <c r="G7718" t="str">
        <f>INDEX(tbl_produits[Classe nom], MATCH(tbl_data[[#This Row],[NORM_Spécialité]], tbl_produits[Nom normalisé], 0))</f>
        <v>Système nerveux</v>
      </c>
      <c r="H7718">
        <f>YEAR(tbl_data[[#This Row],[Date_rapport]])</f>
        <v>2023</v>
      </c>
      <c r="I7718" t="str">
        <f>INDEX(tbl_produits[Molécule extraite], MATCH(tbl_data[[#This Row],[NORM_Spécialité]], tbl_produits[Nom normalisé], 0))</f>
        <v>Ropivacaïne (chlorhydrate de)</v>
      </c>
      <c r="J7718" s="34">
        <f>DATE(LEFT(tbl_data[[#This Row],[Date_rapport]], 4), MID(tbl_data[[#This Row],[Date_rapport]], 6, 2), RIGHT(tbl_data[[#This Row],[Date_rapport]], 2))</f>
        <v>45139</v>
      </c>
    </row>
    <row r="7719" spans="1:10" x14ac:dyDescent="0.2">
      <c r="A7719" s="28" t="s">
        <v>1219</v>
      </c>
      <c r="B7719" t="s">
        <v>3</v>
      </c>
      <c r="C7719" s="28" t="s">
        <v>642</v>
      </c>
      <c r="D7719" t="s">
        <v>646</v>
      </c>
      <c r="E7719" t="s">
        <v>2</v>
      </c>
      <c r="F7719" t="str">
        <f>INDEX(tbl_produits[Nom normalisé], MATCH(tbl_data[[#This Row],[Spécialité]], tbl_produits[Nom original], 0))</f>
        <v>THIOPHENICOL, comprimé enrobé - Thiophenicol 750 mg, poudre et solvant pour préparation injectable</v>
      </c>
      <c r="G7719" t="str">
        <f>INDEX(tbl_produits[Classe nom], MATCH(tbl_data[[#This Row],[NORM_Spécialité]], tbl_produits[Nom normalisé], 0))</f>
        <v>Système nerveux</v>
      </c>
      <c r="H7719">
        <f>YEAR(tbl_data[[#This Row],[Date_rapport]])</f>
        <v>2023</v>
      </c>
      <c r="I7719" t="str">
        <f>INDEX(tbl_produits[Molécule extraite], MATCH(tbl_data[[#This Row],[NORM_Spécialité]], tbl_produits[Nom normalisé], 0))</f>
        <v>Thiamphénicol</v>
      </c>
      <c r="J7719" s="34">
        <f>DATE(LEFT(tbl_data[[#This Row],[Date_rapport]], 4), MID(tbl_data[[#This Row],[Date_rapport]], 6, 2), RIGHT(tbl_data[[#This Row],[Date_rapport]], 2))</f>
        <v>45139</v>
      </c>
    </row>
    <row r="7720" spans="1:10" x14ac:dyDescent="0.2">
      <c r="A7720" s="28" t="s">
        <v>1219</v>
      </c>
      <c r="B7720" t="s">
        <v>3</v>
      </c>
      <c r="C7720" s="28" t="s">
        <v>516</v>
      </c>
      <c r="D7720" t="s">
        <v>519</v>
      </c>
      <c r="E7720" t="s">
        <v>2</v>
      </c>
      <c r="F7720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7720" t="str">
        <f>INDEX(tbl_produits[Classe nom], MATCH(tbl_data[[#This Row],[NORM_Spécialité]], tbl_produits[Nom normalisé], 0))</f>
        <v>Anti-infectieux à usage systémique</v>
      </c>
      <c r="H7720">
        <f>YEAR(tbl_data[[#This Row],[Date_rapport]])</f>
        <v>2023</v>
      </c>
      <c r="I7720" t="str">
        <f>INDEX(tbl_produits[Molécule extraite], MATCH(tbl_data[[#This Row],[NORM_Spécialité]], tbl_produits[Nom normalisé], 0))</f>
        <v>Amoxicilline</v>
      </c>
      <c r="J7720" s="34">
        <f>DATE(LEFT(tbl_data[[#This Row],[Date_rapport]], 4), MID(tbl_data[[#This Row],[Date_rapport]], 6, 2), RIGHT(tbl_data[[#This Row],[Date_rapport]], 2))</f>
        <v>45139</v>
      </c>
    </row>
    <row r="7721" spans="1:10" x14ac:dyDescent="0.2">
      <c r="A7721" s="28" t="s">
        <v>1219</v>
      </c>
      <c r="B7721" t="s">
        <v>3</v>
      </c>
      <c r="C7721" s="28" t="s">
        <v>522</v>
      </c>
      <c r="D7721" t="s">
        <v>523</v>
      </c>
      <c r="E7721" t="s">
        <v>2</v>
      </c>
      <c r="F7721" t="str">
        <f>INDEX(tbl_produits[Nom normalisé], MATCH(tbl_data[[#This Row],[Spécialité]], tbl_produits[Nom original], 0))</f>
        <v>MELADININE 0,1 pour cent, solution pour application locale</v>
      </c>
      <c r="G7721" t="str">
        <f>INDEX(tbl_produits[Classe nom], MATCH(tbl_data[[#This Row],[NORM_Spécialité]], tbl_produits[Nom normalisé], 0))</f>
        <v>Antinéoplasiques et immunomodulateurs</v>
      </c>
      <c r="H7721">
        <f>YEAR(tbl_data[[#This Row],[Date_rapport]])</f>
        <v>2023</v>
      </c>
      <c r="I7721" t="str">
        <f>INDEX(tbl_produits[Molécule extraite], MATCH(tbl_data[[#This Row],[NORM_Spécialité]], tbl_produits[Nom normalisé], 0))</f>
        <v>Méthoxsalène</v>
      </c>
      <c r="J7721" s="34">
        <f>DATE(LEFT(tbl_data[[#This Row],[Date_rapport]], 4), MID(tbl_data[[#This Row],[Date_rapport]], 6, 2), RIGHT(tbl_data[[#This Row],[Date_rapport]], 2))</f>
        <v>45139</v>
      </c>
    </row>
    <row r="7722" spans="1:10" x14ac:dyDescent="0.2">
      <c r="A7722" s="28" t="s">
        <v>1219</v>
      </c>
      <c r="B7722" t="s">
        <v>9</v>
      </c>
      <c r="C7722" s="28" t="s">
        <v>524</v>
      </c>
      <c r="D7722" t="s">
        <v>526</v>
      </c>
      <c r="E7722" t="s">
        <v>2</v>
      </c>
      <c r="F7722" t="str">
        <f>INDEX(tbl_produits[Nom normalisé], MATCH(tbl_data[[#This Row],[Spécialité]], tbl_produits[Nom original], 0))</f>
        <v xml:space="preserve">REVATIO 10 mg/ml, poudre pour suspension buvable </v>
      </c>
      <c r="G7722" t="str">
        <f>INDEX(tbl_produits[Classe nom], MATCH(tbl_data[[#This Row],[NORM_Spécialité]], tbl_produits[Nom normalisé], 0))</f>
        <v>Système génito-urinaire et hormones sexuelles</v>
      </c>
      <c r="H7722">
        <f>YEAR(tbl_data[[#This Row],[Date_rapport]])</f>
        <v>2023</v>
      </c>
      <c r="I7722" t="str">
        <f>INDEX(tbl_produits[Molécule extraite], MATCH(tbl_data[[#This Row],[NORM_Spécialité]], tbl_produits[Nom normalisé], 0))</f>
        <v>Sildénafil (citrate de)</v>
      </c>
      <c r="J7722" s="34">
        <f>DATE(LEFT(tbl_data[[#This Row],[Date_rapport]], 4), MID(tbl_data[[#This Row],[Date_rapport]], 6, 2), RIGHT(tbl_data[[#This Row],[Date_rapport]], 2))</f>
        <v>45139</v>
      </c>
    </row>
    <row r="7723" spans="1:10" x14ac:dyDescent="0.2">
      <c r="A7723" s="28" t="s">
        <v>1219</v>
      </c>
      <c r="B7723" t="s">
        <v>9</v>
      </c>
      <c r="C7723" s="28" t="s">
        <v>531</v>
      </c>
      <c r="D7723" t="s">
        <v>532</v>
      </c>
      <c r="E7723" t="s">
        <v>2</v>
      </c>
      <c r="F7723" t="str">
        <f>INDEX(tbl_produits[Nom normalisé], MATCH(tbl_data[[#This Row],[Spécialité]], tbl_produits[Nom original], 0))</f>
        <v>MYOZIME 50 mg, poudre pour solution à diluer pour perfusion</v>
      </c>
      <c r="G7723" t="str">
        <f>INDEX(tbl_produits[Classe nom], MATCH(tbl_data[[#This Row],[NORM_Spécialité]], tbl_produits[Nom normalisé], 0))</f>
        <v>Voies digestives et métabolisme</v>
      </c>
      <c r="H7723">
        <f>YEAR(tbl_data[[#This Row],[Date_rapport]])</f>
        <v>2023</v>
      </c>
      <c r="I7723" t="str">
        <f>INDEX(tbl_produits[Molécule extraite], MATCH(tbl_data[[#This Row],[NORM_Spécialité]], tbl_produits[Nom normalisé], 0))</f>
        <v>Alglucosidase alfa</v>
      </c>
      <c r="J7723" s="34">
        <f>DATE(LEFT(tbl_data[[#This Row],[Date_rapport]], 4), MID(tbl_data[[#This Row],[Date_rapport]], 6, 2), RIGHT(tbl_data[[#This Row],[Date_rapport]], 2))</f>
        <v>45139</v>
      </c>
    </row>
    <row r="7724" spans="1:10" x14ac:dyDescent="0.2">
      <c r="A7724" s="28" t="s">
        <v>1219</v>
      </c>
      <c r="B7724" t="s">
        <v>3</v>
      </c>
      <c r="C7724" s="28" t="s">
        <v>554</v>
      </c>
      <c r="D7724" t="s">
        <v>555</v>
      </c>
      <c r="E7724" t="s">
        <v>2</v>
      </c>
      <c r="F7724" t="str">
        <f>INDEX(tbl_produits[Nom normalisé], MATCH(tbl_data[[#This Row],[Spécialité]], tbl_produits[Nom original], 0))</f>
        <v>LINEZOLIDE Arrow 600 mg,  comprimé pelliculé - Arrow</v>
      </c>
      <c r="G7724" t="str">
        <f>INDEX(tbl_produits[Classe nom], MATCH(tbl_data[[#This Row],[NORM_Spécialité]], tbl_produits[Nom normalisé], 0))</f>
        <v>Anti-infectieux à usage systémique</v>
      </c>
      <c r="H7724">
        <f>YEAR(tbl_data[[#This Row],[Date_rapport]])</f>
        <v>2023</v>
      </c>
      <c r="I7724" t="str">
        <f>INDEX(tbl_produits[Molécule extraite], MATCH(tbl_data[[#This Row],[NORM_Spécialité]], tbl_produits[Nom normalisé], 0))</f>
        <v>Linézolide</v>
      </c>
      <c r="J7724" s="34">
        <f>DATE(LEFT(tbl_data[[#This Row],[Date_rapport]], 4), MID(tbl_data[[#This Row],[Date_rapport]], 6, 2), RIGHT(tbl_data[[#This Row],[Date_rapport]], 2))</f>
        <v>45139</v>
      </c>
    </row>
    <row r="7725" spans="1:10" x14ac:dyDescent="0.2">
      <c r="A7725" s="28" t="s">
        <v>1219</v>
      </c>
      <c r="B7725" t="s">
        <v>3</v>
      </c>
      <c r="C7725" s="28" t="s">
        <v>579</v>
      </c>
      <c r="D7725" t="s">
        <v>580</v>
      </c>
      <c r="E7725" t="s">
        <v>2</v>
      </c>
      <c r="F7725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7725" t="str">
        <f>INDEX(tbl_produits[Classe nom], MATCH(tbl_data[[#This Row],[NORM_Spécialité]], tbl_produits[Nom normalisé], 0))</f>
        <v>Système nerveux</v>
      </c>
      <c r="H7725">
        <f>YEAR(tbl_data[[#This Row],[Date_rapport]])</f>
        <v>2023</v>
      </c>
      <c r="I7725" t="str">
        <f>INDEX(tbl_produits[Molécule extraite], MATCH(tbl_data[[#This Row],[NORM_Spécialité]], tbl_produits[Nom normalisé], 0))</f>
        <v>Ropivacaïne (chlorhydrate de)</v>
      </c>
      <c r="J7725" s="34">
        <f>DATE(LEFT(tbl_data[[#This Row],[Date_rapport]], 4), MID(tbl_data[[#This Row],[Date_rapport]], 6, 2), RIGHT(tbl_data[[#This Row],[Date_rapport]], 2))</f>
        <v>45139</v>
      </c>
    </row>
    <row r="7726" spans="1:10" x14ac:dyDescent="0.2">
      <c r="A7726" s="28" t="s">
        <v>1219</v>
      </c>
      <c r="B7726" t="s">
        <v>3</v>
      </c>
      <c r="C7726" s="28" t="s">
        <v>584</v>
      </c>
      <c r="D7726" t="s">
        <v>585</v>
      </c>
      <c r="E7726" t="s">
        <v>2</v>
      </c>
      <c r="F7726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7726" t="str">
        <f>INDEX(tbl_produits[Classe nom], MATCH(tbl_data[[#This Row],[NORM_Spécialité]], tbl_produits[Nom normalisé], 0))</f>
        <v>Système nerveux</v>
      </c>
      <c r="H7726">
        <f>YEAR(tbl_data[[#This Row],[Date_rapport]])</f>
        <v>2023</v>
      </c>
      <c r="I7726" t="str">
        <f>INDEX(tbl_produits[Molécule extraite], MATCH(tbl_data[[#This Row],[NORM_Spécialité]], tbl_produits[Nom normalisé], 0))</f>
        <v>Lévobupivacaïne (chlorhydrate de)</v>
      </c>
      <c r="J7726" s="34">
        <f>DATE(LEFT(tbl_data[[#This Row],[Date_rapport]], 4), MID(tbl_data[[#This Row],[Date_rapport]], 6, 2), RIGHT(tbl_data[[#This Row],[Date_rapport]], 2))</f>
        <v>45139</v>
      </c>
    </row>
    <row r="7727" spans="1:10" x14ac:dyDescent="0.2">
      <c r="A7727" s="28" t="s">
        <v>1219</v>
      </c>
      <c r="B7727" t="s">
        <v>9</v>
      </c>
      <c r="C7727" s="28" t="s">
        <v>438</v>
      </c>
      <c r="D7727" t="s">
        <v>440</v>
      </c>
      <c r="E7727" t="s">
        <v>2</v>
      </c>
      <c r="F7727" t="str">
        <f>INDEX(tbl_produits[Nom normalisé], MATCH(tbl_data[[#This Row],[Spécialité]], tbl_produits[Nom original], 0))</f>
        <v>CORVASAL 2 mg et 4 mg, comprimé, Molsidomine 2 mg et 4 mg, comprimé</v>
      </c>
      <c r="G7727" t="str">
        <f>INDEX(tbl_produits[Classe nom], MATCH(tbl_data[[#This Row],[NORM_Spécialité]], tbl_produits[Nom normalisé], 0))</f>
        <v>Système cardiovasculaire</v>
      </c>
      <c r="H7727">
        <f>YEAR(tbl_data[[#This Row],[Date_rapport]])</f>
        <v>2023</v>
      </c>
      <c r="I7727" t="str">
        <f>INDEX(tbl_produits[Molécule extraite], MATCH(tbl_data[[#This Row],[NORM_Spécialité]], tbl_produits[Nom normalisé], 0))</f>
        <v>Molsidomine</v>
      </c>
      <c r="J7727" s="34">
        <f>DATE(LEFT(tbl_data[[#This Row],[Date_rapport]], 4), MID(tbl_data[[#This Row],[Date_rapport]], 6, 2), RIGHT(tbl_data[[#This Row],[Date_rapport]], 2))</f>
        <v>45139</v>
      </c>
    </row>
    <row r="7728" spans="1:10" x14ac:dyDescent="0.2">
      <c r="A7728" s="28" t="s">
        <v>1219</v>
      </c>
      <c r="B7728" t="s">
        <v>3</v>
      </c>
      <c r="C7728" s="28" t="s">
        <v>489</v>
      </c>
      <c r="D7728" t="s">
        <v>491</v>
      </c>
      <c r="E7728" t="s">
        <v>2</v>
      </c>
      <c r="F7728" t="str">
        <f>INDEX(tbl_produits[Nom normalisé], MATCH(tbl_data[[#This Row],[Spécialité]], tbl_produits[Nom original], 0))</f>
        <v>CHLORURE DE POTASSIUM LAVOISIER 20 % (0,20 g/ml), solution à diluer pour perfusion</v>
      </c>
      <c r="G7728" t="str">
        <f>INDEX(tbl_produits[Classe nom], MATCH(tbl_data[[#This Row],[NORM_Spécialité]], tbl_produits[Nom normalisé], 0))</f>
        <v>Voies digestives et métabolisme</v>
      </c>
      <c r="H7728">
        <f>YEAR(tbl_data[[#This Row],[Date_rapport]])</f>
        <v>2023</v>
      </c>
      <c r="I7728" t="str">
        <f>INDEX(tbl_produits[Molécule extraite], MATCH(tbl_data[[#This Row],[NORM_Spécialité]], tbl_produits[Nom normalisé], 0))</f>
        <v>Potassium (chlorure de)</v>
      </c>
      <c r="J7728" s="34">
        <f>DATE(LEFT(tbl_data[[#This Row],[Date_rapport]], 4), MID(tbl_data[[#This Row],[Date_rapport]], 6, 2), RIGHT(tbl_data[[#This Row],[Date_rapport]], 2))</f>
        <v>45139</v>
      </c>
    </row>
    <row r="7729" spans="1:10" x14ac:dyDescent="0.2">
      <c r="A7729" s="28" t="s">
        <v>1219</v>
      </c>
      <c r="B7729" t="s">
        <v>3</v>
      </c>
      <c r="C7729" s="28" t="s">
        <v>422</v>
      </c>
      <c r="D7729" t="s">
        <v>426</v>
      </c>
      <c r="E7729" t="s">
        <v>2</v>
      </c>
      <c r="F7729" t="str">
        <f>INDEX(tbl_produits[Nom normalisé], MATCH(tbl_data[[#This Row],[Spécialité]], tbl_produits[Nom original], 0))</f>
        <v>GLUCOSE 30% Lavoisier, solution injectable en ampoule de verre de 10 ml</v>
      </c>
      <c r="G7729" t="str">
        <f>INDEX(tbl_produits[Classe nom], MATCH(tbl_data[[#This Row],[NORM_Spécialité]], tbl_produits[Nom normalisé], 0))</f>
        <v>Voies digestives et métabolisme</v>
      </c>
      <c r="H7729">
        <f>YEAR(tbl_data[[#This Row],[Date_rapport]])</f>
        <v>2023</v>
      </c>
      <c r="I7729" t="str">
        <f>INDEX(tbl_produits[Molécule extraite], MATCH(tbl_data[[#This Row],[NORM_Spécialité]], tbl_produits[Nom normalisé], 0))</f>
        <v>Glucose monohydraté</v>
      </c>
      <c r="J7729" s="34">
        <f>DATE(LEFT(tbl_data[[#This Row],[Date_rapport]], 4), MID(tbl_data[[#This Row],[Date_rapport]], 6, 2), RIGHT(tbl_data[[#This Row],[Date_rapport]], 2))</f>
        <v>45139</v>
      </c>
    </row>
    <row r="7730" spans="1:10" x14ac:dyDescent="0.2">
      <c r="A7730" s="28" t="s">
        <v>1219</v>
      </c>
      <c r="B7730" t="s">
        <v>3</v>
      </c>
      <c r="C7730" s="28" t="s">
        <v>422</v>
      </c>
      <c r="D7730" t="s">
        <v>427</v>
      </c>
      <c r="E7730" t="s">
        <v>2</v>
      </c>
      <c r="F7730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7730" t="str">
        <f>INDEX(tbl_produits[Classe nom], MATCH(tbl_data[[#This Row],[NORM_Spécialité]], tbl_produits[Nom normalisé], 0))</f>
        <v>Voies digestives et métabolisme</v>
      </c>
      <c r="H7730">
        <f>YEAR(tbl_data[[#This Row],[Date_rapport]])</f>
        <v>2023</v>
      </c>
      <c r="I7730" t="str">
        <f>INDEX(tbl_produits[Molécule extraite], MATCH(tbl_data[[#This Row],[NORM_Spécialité]], tbl_produits[Nom normalisé], 0))</f>
        <v>Potassium (chlorure de)</v>
      </c>
      <c r="J7730" s="34">
        <f>DATE(LEFT(tbl_data[[#This Row],[Date_rapport]], 4), MID(tbl_data[[#This Row],[Date_rapport]], 6, 2), RIGHT(tbl_data[[#This Row],[Date_rapport]], 2))</f>
        <v>45139</v>
      </c>
    </row>
    <row r="7731" spans="1:10" x14ac:dyDescent="0.2">
      <c r="A7731" s="28" t="s">
        <v>1219</v>
      </c>
      <c r="B7731" t="s">
        <v>9</v>
      </c>
      <c r="C7731" s="28" t="s">
        <v>430</v>
      </c>
      <c r="D7731" t="s">
        <v>431</v>
      </c>
      <c r="E7731" t="s">
        <v>2</v>
      </c>
      <c r="F7731" t="str">
        <f>INDEX(tbl_produits[Nom normalisé], MATCH(tbl_data[[#This Row],[Spécialité]], tbl_produits[Nom original], 0))</f>
        <v>TIGREAT 2,5 mg, comprimés pelliculés</v>
      </c>
      <c r="G7731" t="str">
        <f>INDEX(tbl_produits[Classe nom], MATCH(tbl_data[[#This Row],[NORM_Spécialité]], tbl_produits[Nom normalisé], 0))</f>
        <v>Anti-infectieux à usage systémique</v>
      </c>
      <c r="H7731">
        <f>YEAR(tbl_data[[#This Row],[Date_rapport]])</f>
        <v>2023</v>
      </c>
      <c r="I7731" t="str">
        <f>INDEX(tbl_produits[Molécule extraite], MATCH(tbl_data[[#This Row],[NORM_Spécialité]], tbl_produits[Nom normalisé], 0))</f>
        <v>Tigécycline</v>
      </c>
      <c r="J7731" s="34">
        <f>DATE(LEFT(tbl_data[[#This Row],[Date_rapport]], 4), MID(tbl_data[[#This Row],[Date_rapport]], 6, 2), RIGHT(tbl_data[[#This Row],[Date_rapport]], 2))</f>
        <v>45139</v>
      </c>
    </row>
    <row r="7732" spans="1:10" x14ac:dyDescent="0.2">
      <c r="A7732" s="28" t="s">
        <v>1219</v>
      </c>
      <c r="B7732" t="s">
        <v>9</v>
      </c>
      <c r="C7732" s="28" t="s">
        <v>432</v>
      </c>
      <c r="D7732" t="s">
        <v>433</v>
      </c>
      <c r="E7732" t="s">
        <v>2</v>
      </c>
      <c r="F7732" t="str">
        <f>INDEX(tbl_produits[Nom normalisé], MATCH(tbl_data[[#This Row],[Spécialité]], tbl_produits[Nom original], 0))</f>
        <v>BRICANYL 0,5 mg/1 ml, solution injectable en ampoule</v>
      </c>
      <c r="G7732" t="str">
        <f>INDEX(tbl_produits[Classe nom], MATCH(tbl_data[[#This Row],[NORM_Spécialité]], tbl_produits[Nom normalisé], 0))</f>
        <v>Système respiratoire</v>
      </c>
      <c r="H7732">
        <f>YEAR(tbl_data[[#This Row],[Date_rapport]])</f>
        <v>2023</v>
      </c>
      <c r="I7732" t="str">
        <f>INDEX(tbl_produits[Molécule extraite], MATCH(tbl_data[[#This Row],[NORM_Spécialité]], tbl_produits[Nom normalisé], 0))</f>
        <v>Terbutaline</v>
      </c>
      <c r="J7732" s="34">
        <f>DATE(LEFT(tbl_data[[#This Row],[Date_rapport]], 4), MID(tbl_data[[#This Row],[Date_rapport]], 6, 2), RIGHT(tbl_data[[#This Row],[Date_rapport]], 2))</f>
        <v>45139</v>
      </c>
    </row>
    <row r="7733" spans="1:10" x14ac:dyDescent="0.2">
      <c r="A7733" s="28" t="s">
        <v>1219</v>
      </c>
      <c r="B7733" t="s">
        <v>9</v>
      </c>
      <c r="C7733" s="28" t="s">
        <v>384</v>
      </c>
      <c r="D7733" t="s">
        <v>385</v>
      </c>
      <c r="E7733" t="s">
        <v>2</v>
      </c>
      <c r="F7733" t="str">
        <f>INDEX(tbl_produits[Nom normalisé], MATCH(tbl_data[[#This Row],[Spécialité]], tbl_produits[Nom original], 0))</f>
        <v>BRIDION 100 mg/ml, solution injectable - Boîte de 10 flacons de 5 mL</v>
      </c>
      <c r="G7733" t="str">
        <f>INDEX(tbl_produits[Classe nom], MATCH(tbl_data[[#This Row],[NORM_Spécialité]], tbl_produits[Nom normalisé], 0))</f>
        <v>Divers</v>
      </c>
      <c r="H7733">
        <f>YEAR(tbl_data[[#This Row],[Date_rapport]])</f>
        <v>2023</v>
      </c>
      <c r="I7733" t="str">
        <f>INDEX(tbl_produits[Molécule extraite], MATCH(tbl_data[[#This Row],[NORM_Spécialité]], tbl_produits[Nom normalisé], 0))</f>
        <v>Sugammadex</v>
      </c>
      <c r="J7733" s="34">
        <f>DATE(LEFT(tbl_data[[#This Row],[Date_rapport]], 4), MID(tbl_data[[#This Row],[Date_rapport]], 6, 2), RIGHT(tbl_data[[#This Row],[Date_rapport]], 2))</f>
        <v>45139</v>
      </c>
    </row>
    <row r="7734" spans="1:10" x14ac:dyDescent="0.2">
      <c r="A7734" s="28" t="s">
        <v>1219</v>
      </c>
      <c r="B7734" t="s">
        <v>3</v>
      </c>
      <c r="C7734" s="28" t="s">
        <v>360</v>
      </c>
      <c r="D7734" t="s">
        <v>361</v>
      </c>
      <c r="E7734" t="s">
        <v>2</v>
      </c>
      <c r="F7734" t="str">
        <f>INDEX(tbl_produits[Nom normalisé], MATCH(tbl_data[[#This Row],[Spécialité]], tbl_produits[Nom original], 0))</f>
        <v>DIPENTUM  250 mg comprimé et DIPENTUM 500 mg comprimé</v>
      </c>
      <c r="G7734" t="str">
        <f>INDEX(tbl_produits[Classe nom], MATCH(tbl_data[[#This Row],[NORM_Spécialité]], tbl_produits[Nom normalisé], 0))</f>
        <v>Voies digestives et métabolisme</v>
      </c>
      <c r="H7734">
        <f>YEAR(tbl_data[[#This Row],[Date_rapport]])</f>
        <v>2023</v>
      </c>
      <c r="I7734" t="str">
        <f>INDEX(tbl_produits[Molécule extraite], MATCH(tbl_data[[#This Row],[NORM_Spécialité]], tbl_produits[Nom normalisé], 0))</f>
        <v>Olsalazine sodique</v>
      </c>
      <c r="J7734" s="34">
        <f>DATE(LEFT(tbl_data[[#This Row],[Date_rapport]], 4), MID(tbl_data[[#This Row],[Date_rapport]], 6, 2), RIGHT(tbl_data[[#This Row],[Date_rapport]], 2))</f>
        <v>45139</v>
      </c>
    </row>
    <row r="7735" spans="1:10" x14ac:dyDescent="0.2">
      <c r="A7735" s="28" t="s">
        <v>1219</v>
      </c>
      <c r="B7735" t="s">
        <v>3</v>
      </c>
      <c r="C7735" s="28" t="s">
        <v>315</v>
      </c>
      <c r="D7735" t="s">
        <v>18</v>
      </c>
      <c r="E7735" t="s">
        <v>2</v>
      </c>
      <c r="F7735" t="str">
        <f>INDEX(tbl_produits[Nom normalisé], MATCH(tbl_data[[#This Row],[Spécialité]], tbl_produits[Nom original], 0))</f>
        <v>BELUSTINE 40 mg, gélule</v>
      </c>
      <c r="G7735" t="str">
        <f>INDEX(tbl_produits[Classe nom], MATCH(tbl_data[[#This Row],[NORM_Spécialité]], tbl_produits[Nom normalisé], 0))</f>
        <v>Antinéoplasiques et immunomodulateurs</v>
      </c>
      <c r="H7735">
        <f>YEAR(tbl_data[[#This Row],[Date_rapport]])</f>
        <v>2023</v>
      </c>
      <c r="I7735" t="str">
        <f>INDEX(tbl_produits[Molécule extraite], MATCH(tbl_data[[#This Row],[NORM_Spécialité]], tbl_produits[Nom normalisé], 0))</f>
        <v>Lomustine</v>
      </c>
      <c r="J7735" s="34">
        <f>DATE(LEFT(tbl_data[[#This Row],[Date_rapport]], 4), MID(tbl_data[[#This Row],[Date_rapport]], 6, 2), RIGHT(tbl_data[[#This Row],[Date_rapport]], 2))</f>
        <v>45139</v>
      </c>
    </row>
    <row r="7736" spans="1:10" x14ac:dyDescent="0.2">
      <c r="A7736" s="28" t="s">
        <v>1219</v>
      </c>
      <c r="B7736" t="s">
        <v>3</v>
      </c>
      <c r="C7736" s="28" t="s">
        <v>325</v>
      </c>
      <c r="D7736" t="s">
        <v>35</v>
      </c>
      <c r="E7736" t="s">
        <v>2</v>
      </c>
      <c r="F7736" t="str">
        <f>INDEX(tbl_produits[Nom normalisé], MATCH(tbl_data[[#This Row],[Spécialité]], tbl_produits[Nom original], 0))</f>
        <v>TOMUDEX 2 mg, poudre pour solution pour perfusion</v>
      </c>
      <c r="G7736" t="str">
        <f>INDEX(tbl_produits[Classe nom], MATCH(tbl_data[[#This Row],[NORM_Spécialité]], tbl_produits[Nom normalisé], 0))</f>
        <v>Antinéoplasiques et immunomodulateurs</v>
      </c>
      <c r="H7736">
        <f>YEAR(tbl_data[[#This Row],[Date_rapport]])</f>
        <v>2023</v>
      </c>
      <c r="I7736" t="str">
        <f>INDEX(tbl_produits[Molécule extraite], MATCH(tbl_data[[#This Row],[NORM_Spécialité]], tbl_produits[Nom normalisé], 0))</f>
        <v>Raltitrexed</v>
      </c>
      <c r="J7736" s="34">
        <f>DATE(LEFT(tbl_data[[#This Row],[Date_rapport]], 4), MID(tbl_data[[#This Row],[Date_rapport]], 6, 2), RIGHT(tbl_data[[#This Row],[Date_rapport]], 2))</f>
        <v>45139</v>
      </c>
    </row>
    <row r="7737" spans="1:10" x14ac:dyDescent="0.2">
      <c r="A7737" s="28" t="s">
        <v>1219</v>
      </c>
      <c r="B7737" t="s">
        <v>3</v>
      </c>
      <c r="C7737" s="28" t="s">
        <v>328</v>
      </c>
      <c r="D7737" t="s">
        <v>261</v>
      </c>
      <c r="E7737" t="s">
        <v>2</v>
      </c>
      <c r="F7737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7737" t="str">
        <f>INDEX(tbl_produits[Classe nom], MATCH(tbl_data[[#This Row],[NORM_Spécialité]], tbl_produits[Nom normalisé], 0))</f>
        <v>Système nerveux</v>
      </c>
      <c r="H7737">
        <f>YEAR(tbl_data[[#This Row],[Date_rapport]])</f>
        <v>2023</v>
      </c>
      <c r="I7737" t="str">
        <f>INDEX(tbl_produits[Molécule extraite], MATCH(tbl_data[[#This Row],[NORM_Spécialité]], tbl_produits[Nom normalisé], 0))</f>
        <v>Varenicline</v>
      </c>
      <c r="J7737" s="34">
        <f>DATE(LEFT(tbl_data[[#This Row],[Date_rapport]], 4), MID(tbl_data[[#This Row],[Date_rapport]], 6, 2), RIGHT(tbl_data[[#This Row],[Date_rapport]], 2))</f>
        <v>45139</v>
      </c>
    </row>
    <row r="7738" spans="1:10" x14ac:dyDescent="0.2">
      <c r="A7738" s="28" t="s">
        <v>1219</v>
      </c>
      <c r="B7738" t="s">
        <v>3</v>
      </c>
      <c r="C7738" s="28" t="s">
        <v>329</v>
      </c>
      <c r="D7738" t="s">
        <v>332</v>
      </c>
      <c r="E7738" t="s">
        <v>2</v>
      </c>
      <c r="F7738" t="str">
        <f>INDEX(tbl_produits[Nom normalisé], MATCH(tbl_data[[#This Row],[Spécialité]], tbl_produits[Nom original], 0))</f>
        <v>EXACYL 1 g/10 ml,  solution buvable</v>
      </c>
      <c r="G7738" t="str">
        <f>INDEX(tbl_produits[Classe nom], MATCH(tbl_data[[#This Row],[NORM_Spécialité]], tbl_produits[Nom normalisé], 0))</f>
        <v>Sang et organes hématopoïétiques</v>
      </c>
      <c r="H7738">
        <f>YEAR(tbl_data[[#This Row],[Date_rapport]])</f>
        <v>2023</v>
      </c>
      <c r="I7738" t="str">
        <f>INDEX(tbl_produits[Molécule extraite], MATCH(tbl_data[[#This Row],[NORM_Spécialité]], tbl_produits[Nom normalisé], 0))</f>
        <v>Tranexamique (acide)</v>
      </c>
      <c r="J7738" s="34">
        <f>DATE(LEFT(tbl_data[[#This Row],[Date_rapport]], 4), MID(tbl_data[[#This Row],[Date_rapport]], 6, 2), RIGHT(tbl_data[[#This Row],[Date_rapport]], 2))</f>
        <v>45139</v>
      </c>
    </row>
    <row r="7739" spans="1:10" x14ac:dyDescent="0.2">
      <c r="A7739" s="28" t="s">
        <v>1219</v>
      </c>
      <c r="B7739" t="s">
        <v>3</v>
      </c>
      <c r="C7739" s="28" t="s">
        <v>287</v>
      </c>
      <c r="D7739" t="s">
        <v>248</v>
      </c>
      <c r="E7739" t="s">
        <v>2</v>
      </c>
      <c r="F7739" t="str">
        <f>INDEX(tbl_produits[Nom normalisé], MATCH(tbl_data[[#This Row],[Spécialité]], tbl_produits[Nom original], 0))</f>
        <v>SEMAP 20 mg, comprimé</v>
      </c>
      <c r="G7739" t="str">
        <f>INDEX(tbl_produits[Classe nom], MATCH(tbl_data[[#This Row],[NORM_Spécialité]], tbl_produits[Nom normalisé], 0))</f>
        <v>Système nerveux</v>
      </c>
      <c r="H7739">
        <f>YEAR(tbl_data[[#This Row],[Date_rapport]])</f>
        <v>2023</v>
      </c>
      <c r="I7739" t="str">
        <f>INDEX(tbl_produits[Molécule extraite], MATCH(tbl_data[[#This Row],[NORM_Spécialité]], tbl_produits[Nom normalisé], 0))</f>
        <v>Penfluridol</v>
      </c>
      <c r="J7739" s="34">
        <f>DATE(LEFT(tbl_data[[#This Row],[Date_rapport]], 4), MID(tbl_data[[#This Row],[Date_rapport]], 6, 2), RIGHT(tbl_data[[#This Row],[Date_rapport]], 2))</f>
        <v>45139</v>
      </c>
    </row>
    <row r="7740" spans="1:10" x14ac:dyDescent="0.2">
      <c r="A7740" s="28" t="s">
        <v>1219</v>
      </c>
      <c r="B7740" t="s">
        <v>3</v>
      </c>
      <c r="C7740" s="28" t="s">
        <v>289</v>
      </c>
      <c r="D7740" t="s">
        <v>238</v>
      </c>
      <c r="E7740" t="s">
        <v>2</v>
      </c>
      <c r="F7740" t="str">
        <f>INDEX(tbl_produits[Nom normalisé], MATCH(tbl_data[[#This Row],[Spécialité]], tbl_produits[Nom original], 0))</f>
        <v>SOLUMEDROL 40 mg/2ml  lyophilisat et solution pour usage parentéral</v>
      </c>
      <c r="G7740" t="str">
        <f>INDEX(tbl_produits[Classe nom], MATCH(tbl_data[[#This Row],[NORM_Spécialité]], tbl_produits[Nom normalisé], 0))</f>
        <v>Hormones systémiques sauf hormones sexuelles et insulines</v>
      </c>
      <c r="H7740">
        <f>YEAR(tbl_data[[#This Row],[Date_rapport]])</f>
        <v>2023</v>
      </c>
      <c r="I7740" t="str">
        <f>INDEX(tbl_produits[Molécule extraite], MATCH(tbl_data[[#This Row],[NORM_Spécialité]], tbl_produits[Nom normalisé], 0))</f>
        <v>Méthylprednisolone (hydrogénosuccinate de)</v>
      </c>
      <c r="J7740" s="34">
        <f>DATE(LEFT(tbl_data[[#This Row],[Date_rapport]], 4), MID(tbl_data[[#This Row],[Date_rapport]], 6, 2), RIGHT(tbl_data[[#This Row],[Date_rapport]], 2))</f>
        <v>45139</v>
      </c>
    </row>
    <row r="7741" spans="1:10" x14ac:dyDescent="0.2">
      <c r="A7741" s="28" t="s">
        <v>1219</v>
      </c>
      <c r="B7741" t="s">
        <v>9</v>
      </c>
      <c r="C7741" s="28" t="s">
        <v>291</v>
      </c>
      <c r="D7741" t="s">
        <v>137</v>
      </c>
      <c r="E7741" t="s">
        <v>2</v>
      </c>
      <c r="F7741" t="str">
        <f>INDEX(tbl_produits[Nom normalisé], MATCH(tbl_data[[#This Row],[Spécialité]], tbl_produits[Nom original], 0))</f>
        <v>TOPIRAMATE  50 mg MYLAN, comprimé pelliculé- TOPIRAMATE 100 mg MYLAN, comprimé pelliculé</v>
      </c>
      <c r="G7741" t="str">
        <f>INDEX(tbl_produits[Classe nom], MATCH(tbl_data[[#This Row],[NORM_Spécialité]], tbl_produits[Nom normalisé], 0))</f>
        <v>Système nerveux</v>
      </c>
      <c r="H7741">
        <f>YEAR(tbl_data[[#This Row],[Date_rapport]])</f>
        <v>2023</v>
      </c>
      <c r="I7741" t="str">
        <f>INDEX(tbl_produits[Molécule extraite], MATCH(tbl_data[[#This Row],[NORM_Spécialité]], tbl_produits[Nom normalisé], 0))</f>
        <v>Topiramate</v>
      </c>
      <c r="J7741" s="34">
        <f>DATE(LEFT(tbl_data[[#This Row],[Date_rapport]], 4), MID(tbl_data[[#This Row],[Date_rapport]], 6, 2), RIGHT(tbl_data[[#This Row],[Date_rapport]], 2))</f>
        <v>45139</v>
      </c>
    </row>
    <row r="7742" spans="1:10" x14ac:dyDescent="0.2">
      <c r="A7742" s="28" t="s">
        <v>1219</v>
      </c>
      <c r="B7742" t="s">
        <v>9</v>
      </c>
      <c r="C7742" s="28" t="s">
        <v>296</v>
      </c>
      <c r="D7742" t="s">
        <v>74</v>
      </c>
      <c r="E7742" t="s">
        <v>2</v>
      </c>
      <c r="F7742" t="str">
        <f>INDEX(tbl_produits[Nom normalisé], MATCH(tbl_data[[#This Row],[Spécialité]], tbl_produits[Nom original], 0))</f>
        <v>HEPATATE poudre pour solution injectable . Trousse pour la préparation radiopharmaceutique</v>
      </c>
      <c r="G7742" t="str">
        <f>INDEX(tbl_produits[Classe nom], MATCH(tbl_data[[#This Row],[NORM_Spécialité]], tbl_produits[Nom normalisé], 0))</f>
        <v>Divers</v>
      </c>
      <c r="H7742">
        <f>YEAR(tbl_data[[#This Row],[Date_rapport]])</f>
        <v>2023</v>
      </c>
      <c r="I7742" t="str">
        <f>INDEX(tbl_produits[Molécule extraite], MATCH(tbl_data[[#This Row],[NORM_Spécialité]], tbl_produits[Nom normalisé], 0))</f>
        <v>N/A</v>
      </c>
      <c r="J7742" s="34">
        <f>DATE(LEFT(tbl_data[[#This Row],[Date_rapport]], 4), MID(tbl_data[[#This Row],[Date_rapport]], 6, 2), RIGHT(tbl_data[[#This Row],[Date_rapport]], 2))</f>
        <v>45139</v>
      </c>
    </row>
    <row r="7743" spans="1:10" x14ac:dyDescent="0.2">
      <c r="A7743" s="28" t="s">
        <v>1219</v>
      </c>
      <c r="B7743" t="s">
        <v>3</v>
      </c>
      <c r="C7743" s="28" t="s">
        <v>296</v>
      </c>
      <c r="D7743" t="s">
        <v>4</v>
      </c>
      <c r="E7743" t="s">
        <v>2</v>
      </c>
      <c r="F7743" t="str">
        <f>INDEX(tbl_produits[Nom normalisé], MATCH(tbl_data[[#This Row],[Spécialité]], tbl_produits[Nom original], 0))</f>
        <v>ALKONATREM   150 mg, gélule</v>
      </c>
      <c r="G7743" t="str">
        <f>INDEX(tbl_produits[Classe nom], MATCH(tbl_data[[#This Row],[NORM_Spécialité]], tbl_produits[Nom normalisé], 0))</f>
        <v>Anti-infectieux à usage systémique</v>
      </c>
      <c r="H7743">
        <f>YEAR(tbl_data[[#This Row],[Date_rapport]])</f>
        <v>2023</v>
      </c>
      <c r="I7743" t="str">
        <f>INDEX(tbl_produits[Molécule extraite], MATCH(tbl_data[[#This Row],[NORM_Spécialité]], tbl_produits[Nom normalisé], 0))</f>
        <v>Chlorhydrate de déméclocycline</v>
      </c>
      <c r="J7743" s="34">
        <f>DATE(LEFT(tbl_data[[#This Row],[Date_rapport]], 4), MID(tbl_data[[#This Row],[Date_rapport]], 6, 2), RIGHT(tbl_data[[#This Row],[Date_rapport]], 2))</f>
        <v>45139</v>
      </c>
    </row>
    <row r="7744" spans="1:10" x14ac:dyDescent="0.2">
      <c r="A7744" s="28" t="s">
        <v>1219</v>
      </c>
      <c r="B7744" t="s">
        <v>3</v>
      </c>
      <c r="C7744" s="28" t="s">
        <v>300</v>
      </c>
      <c r="D7744" t="s">
        <v>116</v>
      </c>
      <c r="E7744" t="s">
        <v>2</v>
      </c>
      <c r="F7744" t="str">
        <f>INDEX(tbl_produits[Nom normalisé], MATCH(tbl_data[[#This Row],[Spécialité]], tbl_produits[Nom original], 0))</f>
        <v>ZEVALIN 1,6 mg/ml, trousse pour préparations radiopharmaceutiques pour perfusion</v>
      </c>
      <c r="G7744" t="str">
        <f>INDEX(tbl_produits[Classe nom], MATCH(tbl_data[[#This Row],[NORM_Spécialité]], tbl_produits[Nom normalisé], 0))</f>
        <v>Antinéoplasiques et immunomodulateurs</v>
      </c>
      <c r="H7744">
        <f>YEAR(tbl_data[[#This Row],[Date_rapport]])</f>
        <v>2023</v>
      </c>
      <c r="I7744" t="str">
        <f>INDEX(tbl_produits[Molécule extraite], MATCH(tbl_data[[#This Row],[NORM_Spécialité]], tbl_produits[Nom normalisé], 0))</f>
        <v>Ibritumomab tiuxétan</v>
      </c>
      <c r="J7744" s="34">
        <f>DATE(LEFT(tbl_data[[#This Row],[Date_rapport]], 4), MID(tbl_data[[#This Row],[Date_rapport]], 6, 2), RIGHT(tbl_data[[#This Row],[Date_rapport]], 2))</f>
        <v>45139</v>
      </c>
    </row>
    <row r="7745" spans="1:10" x14ac:dyDescent="0.2">
      <c r="A7745" s="28" t="s">
        <v>1219</v>
      </c>
      <c r="B7745" t="s">
        <v>3</v>
      </c>
      <c r="C7745" s="28" t="s">
        <v>300</v>
      </c>
      <c r="D7745" t="s">
        <v>95</v>
      </c>
      <c r="E7745" t="s">
        <v>2</v>
      </c>
      <c r="F7745" t="str">
        <f>INDEX(tbl_produits[Nom normalisé], MATCH(tbl_data[[#This Row],[Spécialité]], tbl_produits[Nom original], 0))</f>
        <v>VITRAKVI 20 mg/ml, solution buvable flacon de 100 ml</v>
      </c>
      <c r="G7745" t="str">
        <f>INDEX(tbl_produits[Classe nom], MATCH(tbl_data[[#This Row],[NORM_Spécialité]], tbl_produits[Nom normalisé], 0))</f>
        <v>Antinéoplasiques et immunomodulateurs</v>
      </c>
      <c r="H7745">
        <f>YEAR(tbl_data[[#This Row],[Date_rapport]])</f>
        <v>2023</v>
      </c>
      <c r="I7745" t="str">
        <f>INDEX(tbl_produits[Molécule extraite], MATCH(tbl_data[[#This Row],[NORM_Spécialité]], tbl_produits[Nom normalisé], 0))</f>
        <v>Larotrectinib</v>
      </c>
      <c r="J7745" s="34">
        <f>DATE(LEFT(tbl_data[[#This Row],[Date_rapport]], 4), MID(tbl_data[[#This Row],[Date_rapport]], 6, 2), RIGHT(tbl_data[[#This Row],[Date_rapport]], 2))</f>
        <v>45139</v>
      </c>
    </row>
    <row r="7746" spans="1:10" x14ac:dyDescent="0.2">
      <c r="A7746" s="28" t="s">
        <v>1219</v>
      </c>
      <c r="B7746" t="s">
        <v>3</v>
      </c>
      <c r="C7746" s="28" t="s">
        <v>300</v>
      </c>
      <c r="D7746" t="s">
        <v>70</v>
      </c>
      <c r="E7746" t="s">
        <v>2</v>
      </c>
      <c r="F7746" t="str">
        <f>INDEX(tbl_produits[Nom normalisé], MATCH(tbl_data[[#This Row],[Spécialité]], tbl_produits[Nom original], 0))</f>
        <v>VAMINOLACT solution pour perfusion en flacon de verre de 100 ml</v>
      </c>
      <c r="G7746" t="str">
        <f>INDEX(tbl_produits[Classe nom], MATCH(tbl_data[[#This Row],[NORM_Spécialité]], tbl_produits[Nom normalisé], 0))</f>
        <v>Sang et organes hématopoïétiques</v>
      </c>
      <c r="H7746">
        <f>YEAR(tbl_data[[#This Row],[Date_rapport]])</f>
        <v>2023</v>
      </c>
      <c r="I7746" t="str">
        <f>INDEX(tbl_produits[Molécule extraite], MATCH(tbl_data[[#This Row],[NORM_Spécialité]], tbl_produits[Nom normalisé], 0))</f>
        <v>Alanine / Arginine / Acide aspartique / …</v>
      </c>
      <c r="J7746" s="34">
        <f>DATE(LEFT(tbl_data[[#This Row],[Date_rapport]], 4), MID(tbl_data[[#This Row],[Date_rapport]], 6, 2), RIGHT(tbl_data[[#This Row],[Date_rapport]], 2))</f>
        <v>45139</v>
      </c>
    </row>
    <row r="7747" spans="1:10" x14ac:dyDescent="0.2">
      <c r="A7747" s="28" t="s">
        <v>1219</v>
      </c>
      <c r="B7747" t="s">
        <v>3</v>
      </c>
      <c r="C7747" s="28" t="s">
        <v>300</v>
      </c>
      <c r="D7747" t="s">
        <v>71</v>
      </c>
      <c r="E7747" t="s">
        <v>2</v>
      </c>
      <c r="F7747" t="str">
        <f>INDEX(tbl_produits[Nom normalisé], MATCH(tbl_data[[#This Row],[Spécialité]], tbl_produits[Nom original], 0))</f>
        <v>VAMINOLACT solution pour perfusion en flacon de verre de 1000 ml</v>
      </c>
      <c r="G7747" t="str">
        <f>INDEX(tbl_produits[Classe nom], MATCH(tbl_data[[#This Row],[NORM_Spécialité]], tbl_produits[Nom normalisé], 0))</f>
        <v>Sang et organes hématopoïétiques</v>
      </c>
      <c r="H7747">
        <f>YEAR(tbl_data[[#This Row],[Date_rapport]])</f>
        <v>2023</v>
      </c>
      <c r="I7747" t="str">
        <f>INDEX(tbl_produits[Molécule extraite], MATCH(tbl_data[[#This Row],[NORM_Spécialité]], tbl_produits[Nom normalisé], 0))</f>
        <v>Alanine / Arginine / Acide aspartique / …</v>
      </c>
      <c r="J7747" s="34">
        <f>DATE(LEFT(tbl_data[[#This Row],[Date_rapport]], 4), MID(tbl_data[[#This Row],[Date_rapport]], 6, 2), RIGHT(tbl_data[[#This Row],[Date_rapport]], 2))</f>
        <v>45139</v>
      </c>
    </row>
    <row r="7748" spans="1:10" x14ac:dyDescent="0.2">
      <c r="A7748" s="28" t="s">
        <v>1219</v>
      </c>
      <c r="B7748" t="s">
        <v>9</v>
      </c>
      <c r="C7748" s="28" t="s">
        <v>300</v>
      </c>
      <c r="D7748" t="s">
        <v>229</v>
      </c>
      <c r="E7748" t="s">
        <v>2</v>
      </c>
      <c r="F7748" t="str">
        <f>INDEX(tbl_produits[Nom normalisé], MATCH(tbl_data[[#This Row],[Spécialité]], tbl_produits[Nom original], 0))</f>
        <v>TOPIRAMATE SANDOZ 100 mg, comprimé pelliculé</v>
      </c>
      <c r="G7748" t="str">
        <f>INDEX(tbl_produits[Classe nom], MATCH(tbl_data[[#This Row],[NORM_Spécialité]], tbl_produits[Nom normalisé], 0))</f>
        <v>Système nerveux</v>
      </c>
      <c r="H7748">
        <f>YEAR(tbl_data[[#This Row],[Date_rapport]])</f>
        <v>2023</v>
      </c>
      <c r="I7748" t="str">
        <f>INDEX(tbl_produits[Molécule extraite], MATCH(tbl_data[[#This Row],[NORM_Spécialité]], tbl_produits[Nom normalisé], 0))</f>
        <v>Topiramate</v>
      </c>
      <c r="J7748" s="34">
        <f>DATE(LEFT(tbl_data[[#This Row],[Date_rapport]], 4), MID(tbl_data[[#This Row],[Date_rapport]], 6, 2), RIGHT(tbl_data[[#This Row],[Date_rapport]], 2))</f>
        <v>45139</v>
      </c>
    </row>
    <row r="7749" spans="1:10" x14ac:dyDescent="0.2">
      <c r="A7749" s="28" t="s">
        <v>1219</v>
      </c>
      <c r="B7749" t="s">
        <v>3</v>
      </c>
      <c r="C7749" s="28" t="s">
        <v>300</v>
      </c>
      <c r="D7749" t="s">
        <v>82</v>
      </c>
      <c r="E7749" t="s">
        <v>2</v>
      </c>
      <c r="F7749" t="str">
        <f>INDEX(tbl_produits[Nom normalisé], MATCH(tbl_data[[#This Row],[Spécialité]], tbl_produits[Nom original], 0))</f>
        <v>THIOPENTAL MEDIPHA 500 mg et 1 g, poudre pour solution injectable</v>
      </c>
      <c r="G7749" t="str">
        <f>INDEX(tbl_produits[Classe nom], MATCH(tbl_data[[#This Row],[NORM_Spécialité]], tbl_produits[Nom normalisé], 0))</f>
        <v>Système nerveux</v>
      </c>
      <c r="H7749">
        <f>YEAR(tbl_data[[#This Row],[Date_rapport]])</f>
        <v>2023</v>
      </c>
      <c r="I7749" t="str">
        <f>INDEX(tbl_produits[Molécule extraite], MATCH(tbl_data[[#This Row],[NORM_Spécialité]], tbl_produits[Nom normalisé], 0))</f>
        <v>Thiopenthal</v>
      </c>
      <c r="J7749" s="34">
        <f>DATE(LEFT(tbl_data[[#This Row],[Date_rapport]], 4), MID(tbl_data[[#This Row],[Date_rapport]], 6, 2), RIGHT(tbl_data[[#This Row],[Date_rapport]], 2))</f>
        <v>45139</v>
      </c>
    </row>
    <row r="7750" spans="1:10" x14ac:dyDescent="0.2">
      <c r="A7750" s="28" t="s">
        <v>1219</v>
      </c>
      <c r="B7750" t="s">
        <v>3</v>
      </c>
      <c r="C7750" s="28" t="s">
        <v>300</v>
      </c>
      <c r="D7750" t="s">
        <v>17</v>
      </c>
      <c r="E7750" t="s">
        <v>2</v>
      </c>
      <c r="F7750" t="str">
        <f>INDEX(tbl_produits[Nom normalisé], MATCH(tbl_data[[#This Row],[Spécialité]], tbl_produits[Nom original], 0))</f>
        <v>SINEMET LP 200 mg/50 mg, comprimé à libération prolongée</v>
      </c>
      <c r="G7750" t="str">
        <f>INDEX(tbl_produits[Classe nom], MATCH(tbl_data[[#This Row],[NORM_Spécialité]], tbl_produits[Nom normalisé], 0))</f>
        <v>Système nerveux</v>
      </c>
      <c r="H7750">
        <f>YEAR(tbl_data[[#This Row],[Date_rapport]])</f>
        <v>2023</v>
      </c>
      <c r="I7750" t="str">
        <f>INDEX(tbl_produits[Molécule extraite], MATCH(tbl_data[[#This Row],[NORM_Spécialité]], tbl_produits[Nom normalisé], 0))</f>
        <v>Levodopa / Carbidopa</v>
      </c>
      <c r="J7750" s="34">
        <f>DATE(LEFT(tbl_data[[#This Row],[Date_rapport]], 4), MID(tbl_data[[#This Row],[Date_rapport]], 6, 2), RIGHT(tbl_data[[#This Row],[Date_rapport]], 2))</f>
        <v>45139</v>
      </c>
    </row>
    <row r="7751" spans="1:10" x14ac:dyDescent="0.2">
      <c r="A7751" s="28" t="s">
        <v>1219</v>
      </c>
      <c r="B7751" t="s">
        <v>3</v>
      </c>
      <c r="C7751" s="28" t="s">
        <v>300</v>
      </c>
      <c r="D7751" t="s">
        <v>112</v>
      </c>
      <c r="E7751" t="s">
        <v>2</v>
      </c>
      <c r="F7751" t="str">
        <f>INDEX(tbl_produits[Nom normalisé], MATCH(tbl_data[[#This Row],[Spécialité]], tbl_produits[Nom original], 0))</f>
        <v>ROPINIROLE MYLAN 0,5 mg  comprimé pelliculé</v>
      </c>
      <c r="G7751" t="str">
        <f>INDEX(tbl_produits[Classe nom], MATCH(tbl_data[[#This Row],[NORM_Spécialité]], tbl_produits[Nom normalisé], 0))</f>
        <v>Système nerveux</v>
      </c>
      <c r="H7751">
        <f>YEAR(tbl_data[[#This Row],[Date_rapport]])</f>
        <v>2023</v>
      </c>
      <c r="I7751" t="str">
        <f>INDEX(tbl_produits[Molécule extraite], MATCH(tbl_data[[#This Row],[NORM_Spécialité]], tbl_produits[Nom normalisé], 0))</f>
        <v>Ropinirole</v>
      </c>
      <c r="J7751" s="34">
        <f>DATE(LEFT(tbl_data[[#This Row],[Date_rapport]], 4), MID(tbl_data[[#This Row],[Date_rapport]], 6, 2), RIGHT(tbl_data[[#This Row],[Date_rapport]], 2))</f>
        <v>45139</v>
      </c>
    </row>
    <row r="7752" spans="1:10" x14ac:dyDescent="0.2">
      <c r="A7752" s="28" t="s">
        <v>1219</v>
      </c>
      <c r="B7752" t="s">
        <v>3</v>
      </c>
      <c r="C7752" s="28" t="s">
        <v>300</v>
      </c>
      <c r="D7752" t="s">
        <v>100</v>
      </c>
      <c r="E7752" t="s">
        <v>2</v>
      </c>
      <c r="F7752" t="str">
        <f>INDEX(tbl_produits[Nom normalisé], MATCH(tbl_data[[#This Row],[Spécialité]], tbl_produits[Nom original], 0))</f>
        <v>OCTIM 150 microgrammes/dose, solution pour pulvérisation nasale</v>
      </c>
      <c r="G7752" t="str">
        <f>INDEX(tbl_produits[Classe nom], MATCH(tbl_data[[#This Row],[NORM_Spécialité]], tbl_produits[Nom normalisé], 0))</f>
        <v>Hormones systémiques sauf hormones sexuelles et insulines</v>
      </c>
      <c r="H7752">
        <f>YEAR(tbl_data[[#This Row],[Date_rapport]])</f>
        <v>2023</v>
      </c>
      <c r="I7752" t="str">
        <f>INDEX(tbl_produits[Molécule extraite], MATCH(tbl_data[[#This Row],[NORM_Spécialité]], tbl_produits[Nom normalisé], 0))</f>
        <v>Desmopressine</v>
      </c>
      <c r="J7752" s="34">
        <f>DATE(LEFT(tbl_data[[#This Row],[Date_rapport]], 4), MID(tbl_data[[#This Row],[Date_rapport]], 6, 2), RIGHT(tbl_data[[#This Row],[Date_rapport]], 2))</f>
        <v>45139</v>
      </c>
    </row>
    <row r="7753" spans="1:10" x14ac:dyDescent="0.2">
      <c r="A7753" s="28" t="s">
        <v>1219</v>
      </c>
      <c r="B7753" t="s">
        <v>9</v>
      </c>
      <c r="C7753" s="28" t="s">
        <v>300</v>
      </c>
      <c r="D7753" t="s">
        <v>129</v>
      </c>
      <c r="E7753" t="s">
        <v>2</v>
      </c>
      <c r="F7753" t="str">
        <f>INDEX(tbl_produits[Nom normalisé], MATCH(tbl_data[[#This Row],[Spécialité]], tbl_produits[Nom original], 0))</f>
        <v>LYTOS 520 mg, comprimé pelliculé</v>
      </c>
      <c r="G7753" t="str">
        <f>INDEX(tbl_produits[Classe nom], MATCH(tbl_data[[#This Row],[NORM_Spécialité]], tbl_produits[Nom normalisé], 0))</f>
        <v xml:space="preserve">Système musculo-squelettique </v>
      </c>
      <c r="H7753">
        <f>YEAR(tbl_data[[#This Row],[Date_rapport]])</f>
        <v>2023</v>
      </c>
      <c r="I7753" t="str">
        <f>INDEX(tbl_produits[Molécule extraite], MATCH(tbl_data[[#This Row],[NORM_Spécialité]], tbl_produits[Nom normalisé], 0))</f>
        <v>Clodronate de sodium</v>
      </c>
      <c r="J7753" s="34">
        <f>DATE(LEFT(tbl_data[[#This Row],[Date_rapport]], 4), MID(tbl_data[[#This Row],[Date_rapport]], 6, 2), RIGHT(tbl_data[[#This Row],[Date_rapport]], 2))</f>
        <v>45139</v>
      </c>
    </row>
    <row r="7754" spans="1:10" x14ac:dyDescent="0.2">
      <c r="A7754" s="28" t="s">
        <v>1219</v>
      </c>
      <c r="B7754" t="s">
        <v>3</v>
      </c>
      <c r="C7754" s="28" t="s">
        <v>300</v>
      </c>
      <c r="D7754" t="s">
        <v>172</v>
      </c>
      <c r="E7754" t="s">
        <v>2</v>
      </c>
      <c r="F7754" t="str">
        <f>INDEX(tbl_produits[Nom normalisé], MATCH(tbl_data[[#This Row],[Spécialité]], tbl_produits[Nom original], 0))</f>
        <v>FIRDAPSE 10 mg  comprimé</v>
      </c>
      <c r="G7754" t="str">
        <f>INDEX(tbl_produits[Classe nom], MATCH(tbl_data[[#This Row],[NORM_Spécialité]], tbl_produits[Nom normalisé], 0))</f>
        <v>Système nerveux</v>
      </c>
      <c r="H7754">
        <f>YEAR(tbl_data[[#This Row],[Date_rapport]])</f>
        <v>2023</v>
      </c>
      <c r="I7754" t="str">
        <f>INDEX(tbl_produits[Molécule extraite], MATCH(tbl_data[[#This Row],[NORM_Spécialité]], tbl_produits[Nom normalisé], 0))</f>
        <v>Amifampridine (phosphate d')</v>
      </c>
      <c r="J7754" s="34">
        <f>DATE(LEFT(tbl_data[[#This Row],[Date_rapport]], 4), MID(tbl_data[[#This Row],[Date_rapport]], 6, 2), RIGHT(tbl_data[[#This Row],[Date_rapport]], 2))</f>
        <v>45139</v>
      </c>
    </row>
    <row r="7755" spans="1:10" x14ac:dyDescent="0.2">
      <c r="A7755" s="28" t="s">
        <v>1219</v>
      </c>
      <c r="B7755" t="s">
        <v>3</v>
      </c>
      <c r="C7755" s="28" t="s">
        <v>300</v>
      </c>
      <c r="D7755" t="s">
        <v>19</v>
      </c>
      <c r="E7755" t="s">
        <v>2</v>
      </c>
      <c r="F7755" t="str">
        <f>INDEX(tbl_produits[Nom normalisé], MATCH(tbl_data[[#This Row],[Spécialité]], tbl_produits[Nom original], 0))</f>
        <v>FERRIPROX 100 mg/ml, solution buvable</v>
      </c>
      <c r="G7755" t="str">
        <f>INDEX(tbl_produits[Classe nom], MATCH(tbl_data[[#This Row],[NORM_Spécialité]], tbl_produits[Nom normalisé], 0))</f>
        <v>Divers</v>
      </c>
      <c r="H7755">
        <f>YEAR(tbl_data[[#This Row],[Date_rapport]])</f>
        <v>2023</v>
      </c>
      <c r="I7755" t="str">
        <f>INDEX(tbl_produits[Molécule extraite], MATCH(tbl_data[[#This Row],[NORM_Spécialité]], tbl_produits[Nom normalisé], 0))</f>
        <v>Défériprone</v>
      </c>
      <c r="J7755" s="34">
        <f>DATE(LEFT(tbl_data[[#This Row],[Date_rapport]], 4), MID(tbl_data[[#This Row],[Date_rapport]], 6, 2), RIGHT(tbl_data[[#This Row],[Date_rapport]], 2))</f>
        <v>45139</v>
      </c>
    </row>
    <row r="7756" spans="1:10" x14ac:dyDescent="0.2">
      <c r="A7756" s="28" t="s">
        <v>1219</v>
      </c>
      <c r="B7756" t="s">
        <v>3</v>
      </c>
      <c r="C7756" s="28" t="s">
        <v>300</v>
      </c>
      <c r="D7756" t="s">
        <v>141</v>
      </c>
      <c r="E7756" t="s">
        <v>2</v>
      </c>
      <c r="F7756" t="str">
        <f>INDEX(tbl_produits[Nom normalisé], MATCH(tbl_data[[#This Row],[Spécialité]], tbl_produits[Nom original], 0))</f>
        <v>EAU pour préparations injectables en poche de 250 ml, 500 ml et 1 000 ml</v>
      </c>
      <c r="G7756" t="str">
        <f>INDEX(tbl_produits[Classe nom], MATCH(tbl_data[[#This Row],[NORM_Spécialité]], tbl_produits[Nom normalisé], 0))</f>
        <v>Divers</v>
      </c>
      <c r="H7756">
        <f>YEAR(tbl_data[[#This Row],[Date_rapport]])</f>
        <v>2023</v>
      </c>
      <c r="I7756" t="str">
        <f>INDEX(tbl_produits[Molécule extraite], MATCH(tbl_data[[#This Row],[NORM_Spécialité]], tbl_produits[Nom normalisé], 0))</f>
        <v>Eau</v>
      </c>
      <c r="J7756" s="34">
        <f>DATE(LEFT(tbl_data[[#This Row],[Date_rapport]], 4), MID(tbl_data[[#This Row],[Date_rapport]], 6, 2), RIGHT(tbl_data[[#This Row],[Date_rapport]], 2))</f>
        <v>45139</v>
      </c>
    </row>
    <row r="7757" spans="1:10" x14ac:dyDescent="0.2">
      <c r="A7757" s="28" t="s">
        <v>1219</v>
      </c>
      <c r="B7757" t="s">
        <v>3</v>
      </c>
      <c r="C7757" s="28" t="s">
        <v>300</v>
      </c>
      <c r="D7757" t="s">
        <v>8</v>
      </c>
      <c r="E7757" t="s">
        <v>2</v>
      </c>
      <c r="F7757" t="str">
        <f>INDEX(tbl_produits[Nom normalisé], MATCH(tbl_data[[#This Row],[Spécialité]], tbl_produits[Nom original], 0))</f>
        <v>CLAVENTIN, poudre pour solution injectable (I.V.) /TIMENTIN 3,1g, poudre pour solution injectable</v>
      </c>
      <c r="G7757" t="str">
        <f>INDEX(tbl_produits[Classe nom], MATCH(tbl_data[[#This Row],[NORM_Spécialité]], tbl_produits[Nom normalisé], 0))</f>
        <v>Anti-infectieux à usage systémique</v>
      </c>
      <c r="H7757">
        <f>YEAR(tbl_data[[#This Row],[Date_rapport]])</f>
        <v>2023</v>
      </c>
      <c r="I7757" t="str">
        <f>INDEX(tbl_produits[Molécule extraite], MATCH(tbl_data[[#This Row],[NORM_Spécialité]], tbl_produits[Nom normalisé], 0))</f>
        <v>Ticarcilline/acide clavulanique</v>
      </c>
      <c r="J7757" s="34">
        <f>DATE(LEFT(tbl_data[[#This Row],[Date_rapport]], 4), MID(tbl_data[[#This Row],[Date_rapport]], 6, 2), RIGHT(tbl_data[[#This Row],[Date_rapport]], 2))</f>
        <v>45139</v>
      </c>
    </row>
    <row r="7758" spans="1:10" x14ac:dyDescent="0.2">
      <c r="A7758" s="28" t="s">
        <v>1219</v>
      </c>
      <c r="B7758" t="s">
        <v>3</v>
      </c>
      <c r="C7758" s="28" t="s">
        <v>300</v>
      </c>
      <c r="D7758" t="s">
        <v>88</v>
      </c>
      <c r="E7758" t="s">
        <v>2</v>
      </c>
      <c r="F7758" t="str">
        <f>INDEX(tbl_produits[Nom normalisé], MATCH(tbl_data[[#This Row],[Spécialité]], tbl_produits[Nom original], 0))</f>
        <v>CIMETIDINE ARROW 200 mg  comprimé effervescent</v>
      </c>
      <c r="G7758" t="str">
        <f>INDEX(tbl_produits[Classe nom], MATCH(tbl_data[[#This Row],[NORM_Spécialité]], tbl_produits[Nom normalisé], 0))</f>
        <v>Voies digestives et métabolisme</v>
      </c>
      <c r="H7758">
        <f>YEAR(tbl_data[[#This Row],[Date_rapport]])</f>
        <v>2023</v>
      </c>
      <c r="I7758" t="str">
        <f>INDEX(tbl_produits[Molécule extraite], MATCH(tbl_data[[#This Row],[NORM_Spécialité]], tbl_produits[Nom normalisé], 0))</f>
        <v>Cimétidine</v>
      </c>
      <c r="J7758" s="34">
        <f>DATE(LEFT(tbl_data[[#This Row],[Date_rapport]], 4), MID(tbl_data[[#This Row],[Date_rapport]], 6, 2), RIGHT(tbl_data[[#This Row],[Date_rapport]], 2))</f>
        <v>45139</v>
      </c>
    </row>
    <row r="7759" spans="1:10" x14ac:dyDescent="0.2">
      <c r="A7759" s="28" t="s">
        <v>1219</v>
      </c>
      <c r="B7759" t="s">
        <v>9</v>
      </c>
      <c r="C7759" s="28" t="s">
        <v>300</v>
      </c>
      <c r="D7759" t="s">
        <v>107</v>
      </c>
      <c r="E7759" t="s">
        <v>2</v>
      </c>
      <c r="F7759" t="str">
        <f>INDEX(tbl_produits[Nom normalisé], MATCH(tbl_data[[#This Row],[Spécialité]], tbl_produits[Nom original], 0))</f>
        <v>CIMETIDINE 200 mg  comprimé effervescent</v>
      </c>
      <c r="G7759" t="str">
        <f>INDEX(tbl_produits[Classe nom], MATCH(tbl_data[[#This Row],[NORM_Spécialité]], tbl_produits[Nom normalisé], 0))</f>
        <v>Voies digestives et métabolisme</v>
      </c>
      <c r="H7759">
        <f>YEAR(tbl_data[[#This Row],[Date_rapport]])</f>
        <v>2023</v>
      </c>
      <c r="I7759" t="str">
        <f>INDEX(tbl_produits[Molécule extraite], MATCH(tbl_data[[#This Row],[NORM_Spécialité]], tbl_produits[Nom normalisé], 0))</f>
        <v>Cimétidine</v>
      </c>
      <c r="J7759" s="34">
        <f>DATE(LEFT(tbl_data[[#This Row],[Date_rapport]], 4), MID(tbl_data[[#This Row],[Date_rapport]], 6, 2), RIGHT(tbl_data[[#This Row],[Date_rapport]], 2))</f>
        <v>45139</v>
      </c>
    </row>
    <row r="7760" spans="1:10" x14ac:dyDescent="0.2">
      <c r="A7760" s="28" t="s">
        <v>1219</v>
      </c>
      <c r="B7760" t="s">
        <v>3</v>
      </c>
      <c r="C7760" s="28" t="s">
        <v>300</v>
      </c>
      <c r="D7760" t="s">
        <v>77</v>
      </c>
      <c r="E7760" t="s">
        <v>2</v>
      </c>
      <c r="F7760" t="str">
        <f>INDEX(tbl_produits[Nom normalisé], MATCH(tbl_data[[#This Row],[Spécialité]], tbl_produits[Nom original], 0))</f>
        <v>ANSATIPINE 150 mg, gélule</v>
      </c>
      <c r="G7760" t="str">
        <f>INDEX(tbl_produits[Classe nom], MATCH(tbl_data[[#This Row],[NORM_Spécialité]], tbl_produits[Nom normalisé], 0))</f>
        <v>Anti-infectieux à usage systémique</v>
      </c>
      <c r="H7760">
        <f>YEAR(tbl_data[[#This Row],[Date_rapport]])</f>
        <v>2023</v>
      </c>
      <c r="I7760" t="str">
        <f>INDEX(tbl_produits[Molécule extraite], MATCH(tbl_data[[#This Row],[NORM_Spécialité]], tbl_produits[Nom normalisé], 0))</f>
        <v>Rifabutine</v>
      </c>
      <c r="J7760" s="34">
        <f>DATE(LEFT(tbl_data[[#This Row],[Date_rapport]], 4), MID(tbl_data[[#This Row],[Date_rapport]], 6, 2), RIGHT(tbl_data[[#This Row],[Date_rapport]], 2))</f>
        <v>45139</v>
      </c>
    </row>
    <row r="7761" spans="1:10" x14ac:dyDescent="0.2">
      <c r="A7761" s="28" t="s">
        <v>1219</v>
      </c>
      <c r="B7761" t="s">
        <v>3</v>
      </c>
      <c r="C7761" s="28" t="s">
        <v>300</v>
      </c>
      <c r="D7761" t="s">
        <v>43</v>
      </c>
      <c r="E7761" t="s">
        <v>2</v>
      </c>
      <c r="F7761" t="str">
        <f>INDEX(tbl_produits[Nom normalisé], MATCH(tbl_data[[#This Row],[Spécialité]], tbl_produits[Nom original], 0))</f>
        <v>ACIDES AMINES POUR LEUCINOSE DECOMPENSEE AP-HP, solution pour perfusion</v>
      </c>
      <c r="G7761" t="str">
        <f>INDEX(tbl_produits[Classe nom], MATCH(tbl_data[[#This Row],[NORM_Spécialité]], tbl_produits[Nom normalisé], 0))</f>
        <v>Sang et organes hématopoïétiques</v>
      </c>
      <c r="H7761">
        <f>YEAR(tbl_data[[#This Row],[Date_rapport]])</f>
        <v>2023</v>
      </c>
      <c r="I7761" t="str">
        <f>INDEX(tbl_produits[Molécule extraite], MATCH(tbl_data[[#This Row],[NORM_Spécialité]], tbl_produits[Nom normalisé], 0))</f>
        <v>Acides aminés</v>
      </c>
      <c r="J7761" s="34">
        <f>DATE(LEFT(tbl_data[[#This Row],[Date_rapport]], 4), MID(tbl_data[[#This Row],[Date_rapport]], 6, 2), RIGHT(tbl_data[[#This Row],[Date_rapport]], 2))</f>
        <v>45139</v>
      </c>
    </row>
    <row r="7762" spans="1:10" x14ac:dyDescent="0.2">
      <c r="A7762" s="28" t="s">
        <v>2003</v>
      </c>
      <c r="B7762" t="s">
        <v>9</v>
      </c>
      <c r="C7762" s="28" t="s">
        <v>1157</v>
      </c>
      <c r="D7762" t="s">
        <v>1158</v>
      </c>
      <c r="E7762" t="s">
        <v>2</v>
      </c>
      <c r="F7762" t="str">
        <f>INDEX(tbl_produits[Nom normalisé], MATCH(tbl_data[[#This Row],[Spécialité]], tbl_produits[Nom original], 0))</f>
        <v>CREON 35 000 U, gélule gastrorésistante</v>
      </c>
      <c r="G7762" t="str">
        <f>INDEX(tbl_produits[Classe nom], MATCH(tbl_data[[#This Row],[NORM_Spécialité]], tbl_produits[Nom normalisé], 0))</f>
        <v>Voies digestives et métabolisme</v>
      </c>
      <c r="H7762">
        <f>YEAR(tbl_data[[#This Row],[Date_rapport]])</f>
        <v>2023</v>
      </c>
      <c r="I7762" t="str">
        <f>INDEX(tbl_produits[Molécule extraite], MATCH(tbl_data[[#This Row],[NORM_Spécialité]], tbl_produits[Nom normalisé], 0))</f>
        <v>Pancréatine</v>
      </c>
      <c r="J7762" s="34">
        <f>DATE(LEFT(tbl_data[[#This Row],[Date_rapport]], 4), MID(tbl_data[[#This Row],[Date_rapport]], 6, 2), RIGHT(tbl_data[[#This Row],[Date_rapport]], 2))</f>
        <v>45196</v>
      </c>
    </row>
    <row r="7763" spans="1:10" x14ac:dyDescent="0.2">
      <c r="A7763" s="28" t="s">
        <v>2003</v>
      </c>
      <c r="B7763" t="s">
        <v>9</v>
      </c>
      <c r="C7763" s="28" t="s">
        <v>1157</v>
      </c>
      <c r="D7763" t="s">
        <v>1034</v>
      </c>
      <c r="E7763" t="s">
        <v>2</v>
      </c>
      <c r="F7763" t="str">
        <f>INDEX(tbl_produits[Nom normalisé], MATCH(tbl_data[[#This Row],[Spécialité]], tbl_produits[Nom original], 0))</f>
        <v>CREON 25 000 U, gélule gastro-résistante</v>
      </c>
      <c r="G7763" t="str">
        <f>INDEX(tbl_produits[Classe nom], MATCH(tbl_data[[#This Row],[NORM_Spécialité]], tbl_produits[Nom normalisé], 0))</f>
        <v>Voies digestives et métabolisme</v>
      </c>
      <c r="H7763">
        <f>YEAR(tbl_data[[#This Row],[Date_rapport]])</f>
        <v>2023</v>
      </c>
      <c r="I7763" t="str">
        <f>INDEX(tbl_produits[Molécule extraite], MATCH(tbl_data[[#This Row],[NORM_Spécialité]], tbl_produits[Nom normalisé], 0))</f>
        <v>Pancréatine</v>
      </c>
      <c r="J7763" s="34">
        <f>DATE(LEFT(tbl_data[[#This Row],[Date_rapport]], 4), MID(tbl_data[[#This Row],[Date_rapport]], 6, 2), RIGHT(tbl_data[[#This Row],[Date_rapport]], 2))</f>
        <v>45196</v>
      </c>
    </row>
    <row r="7764" spans="1:10" x14ac:dyDescent="0.2">
      <c r="A7764" s="28" t="s">
        <v>2003</v>
      </c>
      <c r="B7764" t="s">
        <v>6</v>
      </c>
      <c r="C7764" s="28" t="s">
        <v>1157</v>
      </c>
      <c r="D7764" t="s">
        <v>1159</v>
      </c>
      <c r="E7764" t="s">
        <v>1157</v>
      </c>
      <c r="F7764" t="str">
        <f>INDEX(tbl_produits[Nom normalisé], MATCH(tbl_data[[#This Row],[Spécialité]], tbl_produits[Nom original], 0))</f>
        <v>FERTISTARTKIT 75 - 150 UI, poudre et solvant pour solution injectable</v>
      </c>
      <c r="G7764" t="str">
        <f>INDEX(tbl_produits[Classe nom], MATCH(tbl_data[[#This Row],[NORM_Spécialité]], tbl_produits[Nom normalisé], 0))</f>
        <v>Système génito-urinaire et hormones sexuelles</v>
      </c>
      <c r="H7764">
        <f>YEAR(tbl_data[[#This Row],[Date_rapport]])</f>
        <v>2023</v>
      </c>
      <c r="I7764" t="str">
        <f>INDEX(tbl_produits[Molécule extraite], MATCH(tbl_data[[#This Row],[NORM_Spécialité]], tbl_produits[Nom normalisé], 0))</f>
        <v>Hormone folliculo stimulante; hormone lutéinisante</v>
      </c>
      <c r="J7764" s="34">
        <f>DATE(LEFT(tbl_data[[#This Row],[Date_rapport]], 4), MID(tbl_data[[#This Row],[Date_rapport]], 6, 2), RIGHT(tbl_data[[#This Row],[Date_rapport]], 2))</f>
        <v>45196</v>
      </c>
    </row>
    <row r="7765" spans="1:10" x14ac:dyDescent="0.2">
      <c r="A7765" s="28" t="s">
        <v>2003</v>
      </c>
      <c r="B7765" t="s">
        <v>3</v>
      </c>
      <c r="C7765" s="28" t="s">
        <v>1157</v>
      </c>
      <c r="D7765" t="s">
        <v>719</v>
      </c>
      <c r="E7765" t="s">
        <v>2</v>
      </c>
      <c r="F7765" t="str">
        <f>INDEX(tbl_produits[Nom normalisé], MATCH(tbl_data[[#This Row],[Spécialité]], tbl_produits[Nom original], 0))</f>
        <v>DALACINE 75 mg, gélule</v>
      </c>
      <c r="G7765" t="str">
        <f>INDEX(tbl_produits[Classe nom], MATCH(tbl_data[[#This Row],[NORM_Spécialité]], tbl_produits[Nom normalisé], 0))</f>
        <v>Anti-infectieux à usage systémique</v>
      </c>
      <c r="H7765">
        <f>YEAR(tbl_data[[#This Row],[Date_rapport]])</f>
        <v>2023</v>
      </c>
      <c r="I7765" t="str">
        <f>INDEX(tbl_produits[Molécule extraite], MATCH(tbl_data[[#This Row],[NORM_Spécialité]], tbl_produits[Nom normalisé], 0))</f>
        <v>Clindamycine (chlorhydrate de) hydraté</v>
      </c>
      <c r="J7765" s="34">
        <f>DATE(LEFT(tbl_data[[#This Row],[Date_rapport]], 4), MID(tbl_data[[#This Row],[Date_rapport]], 6, 2), RIGHT(tbl_data[[#This Row],[Date_rapport]], 2))</f>
        <v>45196</v>
      </c>
    </row>
    <row r="7766" spans="1:10" x14ac:dyDescent="0.2">
      <c r="A7766" s="28" t="s">
        <v>2003</v>
      </c>
      <c r="B7766" t="s">
        <v>3</v>
      </c>
      <c r="C7766" s="28" t="s">
        <v>1160</v>
      </c>
      <c r="D7766" t="s">
        <v>1108</v>
      </c>
      <c r="E7766" t="s">
        <v>2</v>
      </c>
      <c r="F7766" t="str">
        <f>INDEX(tbl_produits[Nom normalisé], MATCH(tbl_data[[#This Row],[Spécialité]], tbl_produits[Nom original], 0))</f>
        <v>XYLOCAINE 10 mg/ml ADRENALINE 0,005 mg/ml, solution injectable</v>
      </c>
      <c r="G7766" t="str">
        <f>INDEX(tbl_produits[Classe nom], MATCH(tbl_data[[#This Row],[NORM_Spécialité]], tbl_produits[Nom normalisé], 0))</f>
        <v>Système nerveux</v>
      </c>
      <c r="H7766">
        <f>YEAR(tbl_data[[#This Row],[Date_rapport]])</f>
        <v>2023</v>
      </c>
      <c r="I7766" t="str">
        <f>INDEX(tbl_produits[Molécule extraite], MATCH(tbl_data[[#This Row],[NORM_Spécialité]], tbl_produits[Nom normalisé], 0))</f>
        <v>Adrénaline / Lidocaïne</v>
      </c>
      <c r="J7766" s="34">
        <f>DATE(LEFT(tbl_data[[#This Row],[Date_rapport]], 4), MID(tbl_data[[#This Row],[Date_rapport]], 6, 2), RIGHT(tbl_data[[#This Row],[Date_rapport]], 2))</f>
        <v>45196</v>
      </c>
    </row>
    <row r="7767" spans="1:10" x14ac:dyDescent="0.2">
      <c r="A7767" s="28" t="s">
        <v>2003</v>
      </c>
      <c r="B7767" t="s">
        <v>3</v>
      </c>
      <c r="C7767" s="28" t="s">
        <v>1160</v>
      </c>
      <c r="D7767" t="s">
        <v>1107</v>
      </c>
      <c r="E7767" t="s">
        <v>2</v>
      </c>
      <c r="F7767" t="str">
        <f>INDEX(tbl_produits[Nom normalisé], MATCH(tbl_data[[#This Row],[Spécialité]], tbl_produits[Nom original], 0))</f>
        <v>XYLOCAINE 20 mg/ml ADRENALINE 0,005 mg/ml, solution injectable</v>
      </c>
      <c r="G7767" t="str">
        <f>INDEX(tbl_produits[Classe nom], MATCH(tbl_data[[#This Row],[NORM_Spécialité]], tbl_produits[Nom normalisé], 0))</f>
        <v>Système nerveux</v>
      </c>
      <c r="H7767">
        <f>YEAR(tbl_data[[#This Row],[Date_rapport]])</f>
        <v>2023</v>
      </c>
      <c r="I7767" t="str">
        <f>INDEX(tbl_produits[Molécule extraite], MATCH(tbl_data[[#This Row],[NORM_Spécialité]], tbl_produits[Nom normalisé], 0))</f>
        <v>Adrénaline / Lidocaïne</v>
      </c>
      <c r="J7767" s="34">
        <f>DATE(LEFT(tbl_data[[#This Row],[Date_rapport]], 4), MID(tbl_data[[#This Row],[Date_rapport]], 6, 2), RIGHT(tbl_data[[#This Row],[Date_rapport]], 2))</f>
        <v>45196</v>
      </c>
    </row>
    <row r="7768" spans="1:10" x14ac:dyDescent="0.2">
      <c r="A7768" s="28" t="s">
        <v>2003</v>
      </c>
      <c r="B7768" t="s">
        <v>3</v>
      </c>
      <c r="C7768" s="28" t="s">
        <v>1160</v>
      </c>
      <c r="D7768" t="s">
        <v>1993</v>
      </c>
      <c r="E7768" t="s">
        <v>2</v>
      </c>
      <c r="F7768" t="str">
        <f>INDEX(tbl_produits[Nom normalisé], MATCH(tbl_data[[#This Row],[Spécialité]], tbl_produits[Nom original], 0))</f>
        <v>GLUCOSE 30% Lavoisier solution injectable en ampoule</v>
      </c>
      <c r="G7768" t="str">
        <f>INDEX(tbl_produits[Classe nom], MATCH(tbl_data[[#This Row],[NORM_Spécialité]], tbl_produits[Nom normalisé], 0))</f>
        <v>Voies digestives et métabolisme</v>
      </c>
      <c r="H7768">
        <f>YEAR(tbl_data[[#This Row],[Date_rapport]])</f>
        <v>2023</v>
      </c>
      <c r="I7768" t="str">
        <f>INDEX(tbl_produits[Molécule extraite], MATCH(tbl_data[[#This Row],[NORM_Spécialité]], tbl_produits[Nom normalisé], 0))</f>
        <v>Glucose monohydraté</v>
      </c>
      <c r="J7768" s="34">
        <f>DATE(LEFT(tbl_data[[#This Row],[Date_rapport]], 4), MID(tbl_data[[#This Row],[Date_rapport]], 6, 2), RIGHT(tbl_data[[#This Row],[Date_rapport]], 2))</f>
        <v>45196</v>
      </c>
    </row>
    <row r="7769" spans="1:10" x14ac:dyDescent="0.2">
      <c r="A7769" s="28" t="s">
        <v>2003</v>
      </c>
      <c r="B7769" t="s">
        <v>9</v>
      </c>
      <c r="C7769" s="28" t="s">
        <v>1160</v>
      </c>
      <c r="D7769" t="s">
        <v>1139</v>
      </c>
      <c r="E7769" t="s">
        <v>2</v>
      </c>
      <c r="F7769" t="str">
        <f>INDEX(tbl_produits[Nom normalisé], MATCH(tbl_data[[#This Row],[Spécialité]], tbl_produits[Nom original], 0))</f>
        <v>FURADANTINE 50 mg, gélule</v>
      </c>
      <c r="G7769" t="str">
        <f>INDEX(tbl_produits[Classe nom], MATCH(tbl_data[[#This Row],[NORM_Spécialité]], tbl_produits[Nom normalisé], 0))</f>
        <v>Anti-infectieux à usage systémique</v>
      </c>
      <c r="H7769">
        <f>YEAR(tbl_data[[#This Row],[Date_rapport]])</f>
        <v>2023</v>
      </c>
      <c r="I7769" t="str">
        <f>INDEX(tbl_produits[Molécule extraite], MATCH(tbl_data[[#This Row],[NORM_Spécialité]], tbl_produits[Nom normalisé], 0))</f>
        <v>Nitrofurantoïne</v>
      </c>
      <c r="J7769" s="34">
        <f>DATE(LEFT(tbl_data[[#This Row],[Date_rapport]], 4), MID(tbl_data[[#This Row],[Date_rapport]], 6, 2), RIGHT(tbl_data[[#This Row],[Date_rapport]], 2))</f>
        <v>45196</v>
      </c>
    </row>
    <row r="7770" spans="1:10" x14ac:dyDescent="0.2">
      <c r="A7770" s="28" t="s">
        <v>2003</v>
      </c>
      <c r="B7770" t="s">
        <v>6</v>
      </c>
      <c r="C7770" s="28" t="s">
        <v>1160</v>
      </c>
      <c r="D7770" t="s">
        <v>1161</v>
      </c>
      <c r="E7770" t="s">
        <v>1160</v>
      </c>
      <c r="F7770" t="str">
        <f>INDEX(tbl_produits[Nom normalisé], MATCH(tbl_data[[#This Row],[Spécialité]], tbl_produits[Nom original], 0))</f>
        <v>NOVORAPID 100 U/ml, solution injectable</v>
      </c>
      <c r="G7770" t="str">
        <f>INDEX(tbl_produits[Classe nom], MATCH(tbl_data[[#This Row],[NORM_Spécialité]], tbl_produits[Nom normalisé], 0))</f>
        <v>Voies digestives et métabolisme</v>
      </c>
      <c r="H7770">
        <f>YEAR(tbl_data[[#This Row],[Date_rapport]])</f>
        <v>2023</v>
      </c>
      <c r="I7770" t="str">
        <f>INDEX(tbl_produits[Molécule extraite], MATCH(tbl_data[[#This Row],[NORM_Spécialité]], tbl_produits[Nom normalisé], 0))</f>
        <v>Insuline (Aspartate)</v>
      </c>
      <c r="J7770" s="34">
        <f>DATE(LEFT(tbl_data[[#This Row],[Date_rapport]], 4), MID(tbl_data[[#This Row],[Date_rapport]], 6, 2), RIGHT(tbl_data[[#This Row],[Date_rapport]], 2))</f>
        <v>45196</v>
      </c>
    </row>
    <row r="7771" spans="1:10" x14ac:dyDescent="0.2">
      <c r="A7771" s="28" t="s">
        <v>2003</v>
      </c>
      <c r="B7771" t="s">
        <v>9</v>
      </c>
      <c r="C7771" s="28" t="s">
        <v>1160</v>
      </c>
      <c r="D7771" t="s">
        <v>1050</v>
      </c>
      <c r="E7771" t="s">
        <v>2</v>
      </c>
      <c r="F7771" t="str">
        <f>INDEX(tbl_produits[Nom normalisé], MATCH(tbl_data[[#This Row],[Spécialité]], tbl_produits[Nom original], 0))</f>
        <v>ATRIANCE 5 mg/ml, solution pour perfusion</v>
      </c>
      <c r="G7771" t="str">
        <f>INDEX(tbl_produits[Classe nom], MATCH(tbl_data[[#This Row],[NORM_Spécialité]], tbl_produits[Nom normalisé], 0))</f>
        <v>Antinéoplasiques et immunomodulateurs</v>
      </c>
      <c r="H7771">
        <f>YEAR(tbl_data[[#This Row],[Date_rapport]])</f>
        <v>2023</v>
      </c>
      <c r="I7771" t="str">
        <f>INDEX(tbl_produits[Molécule extraite], MATCH(tbl_data[[#This Row],[NORM_Spécialité]], tbl_produits[Nom normalisé], 0))</f>
        <v>Nélarabine</v>
      </c>
      <c r="J7771" s="34">
        <f>DATE(LEFT(tbl_data[[#This Row],[Date_rapport]], 4), MID(tbl_data[[#This Row],[Date_rapport]], 6, 2), RIGHT(tbl_data[[#This Row],[Date_rapport]], 2))</f>
        <v>45196</v>
      </c>
    </row>
    <row r="7772" spans="1:10" x14ac:dyDescent="0.2">
      <c r="A7772" s="28" t="s">
        <v>2003</v>
      </c>
      <c r="B7772" t="s">
        <v>6</v>
      </c>
      <c r="C7772" s="28" t="s">
        <v>1542</v>
      </c>
      <c r="D7772" t="s">
        <v>979</v>
      </c>
      <c r="E7772" t="s">
        <v>1542</v>
      </c>
      <c r="F7772" t="str">
        <f>INDEX(tbl_produits[Nom normalisé], MATCH(tbl_data[[#This Row],[Spécialité]], tbl_produits[Nom original], 0))</f>
        <v xml:space="preserve">ANGUSTA 25 microgrammes, comprimé </v>
      </c>
      <c r="G7772" t="str">
        <f>INDEX(tbl_produits[Classe nom], MATCH(tbl_data[[#This Row],[NORM_Spécialité]], tbl_produits[Nom normalisé], 0))</f>
        <v>Voies digestives et métabolisme</v>
      </c>
      <c r="H7772">
        <f>YEAR(tbl_data[[#This Row],[Date_rapport]])</f>
        <v>2023</v>
      </c>
      <c r="I7772" t="str">
        <f>INDEX(tbl_produits[Molécule extraite], MATCH(tbl_data[[#This Row],[NORM_Spécialité]], tbl_produits[Nom normalisé], 0))</f>
        <v>Misoprostol</v>
      </c>
      <c r="J7772" s="34">
        <f>DATE(LEFT(tbl_data[[#This Row],[Date_rapport]], 4), MID(tbl_data[[#This Row],[Date_rapport]], 6, 2), RIGHT(tbl_data[[#This Row],[Date_rapport]], 2))</f>
        <v>45196</v>
      </c>
    </row>
    <row r="7773" spans="1:10" x14ac:dyDescent="0.2">
      <c r="A7773" s="28" t="s">
        <v>2003</v>
      </c>
      <c r="B7773" t="s">
        <v>9</v>
      </c>
      <c r="C7773" s="28" t="s">
        <v>1162</v>
      </c>
      <c r="D7773" t="s">
        <v>1994</v>
      </c>
      <c r="E7773" t="s">
        <v>2</v>
      </c>
      <c r="F7773" t="str">
        <f>INDEX(tbl_produits[Nom normalisé], MATCH(tbl_data[[#This Row],[Spécialité]], tbl_produits[Nom original], 0))</f>
        <v>SPÉCIALITÉS à base de palipéridone 25 mg, 75 mg, 100 mg, 150 mg, suspension injectable à libération prolongée</v>
      </c>
      <c r="G7773" t="str">
        <f>INDEX(tbl_produits[Classe nom], MATCH(tbl_data[[#This Row],[NORM_Spécialité]], tbl_produits[Nom normalisé], 0))</f>
        <v>Système nerveux</v>
      </c>
      <c r="H7773">
        <f>YEAR(tbl_data[[#This Row],[Date_rapport]])</f>
        <v>2023</v>
      </c>
      <c r="I7773" t="str">
        <f>INDEX(tbl_produits[Molécule extraite], MATCH(tbl_data[[#This Row],[NORM_Spécialité]], tbl_produits[Nom normalisé], 0))</f>
        <v>Palipéridone (palmitate de)</v>
      </c>
      <c r="J7773" s="34">
        <f>DATE(LEFT(tbl_data[[#This Row],[Date_rapport]], 4), MID(tbl_data[[#This Row],[Date_rapport]], 6, 2), RIGHT(tbl_data[[#This Row],[Date_rapport]], 2))</f>
        <v>45196</v>
      </c>
    </row>
    <row r="7774" spans="1:10" x14ac:dyDescent="0.2">
      <c r="A7774" s="28" t="s">
        <v>2003</v>
      </c>
      <c r="B7774" t="s">
        <v>6</v>
      </c>
      <c r="C7774" s="28" t="s">
        <v>1162</v>
      </c>
      <c r="D7774" t="s">
        <v>1163</v>
      </c>
      <c r="E7774" t="s">
        <v>1162</v>
      </c>
      <c r="F7774" t="str">
        <f>INDEX(tbl_produits[Nom normalisé], MATCH(tbl_data[[#This Row],[Spécialité]], tbl_produits[Nom original], 0))</f>
        <v>LAROSCOBINE 1 g/5 ml, solution injectable I.V. en ampoule</v>
      </c>
      <c r="G7774" t="str">
        <f>INDEX(tbl_produits[Classe nom], MATCH(tbl_data[[#This Row],[NORM_Spécialité]], tbl_produits[Nom normalisé], 0))</f>
        <v>Voies digestives et métabolisme</v>
      </c>
      <c r="H7774">
        <f>YEAR(tbl_data[[#This Row],[Date_rapport]])</f>
        <v>2023</v>
      </c>
      <c r="I7774" t="str">
        <f>INDEX(tbl_produits[Molécule extraite], MATCH(tbl_data[[#This Row],[NORM_Spécialité]], tbl_produits[Nom normalisé], 0))</f>
        <v>Acide ascorbique</v>
      </c>
      <c r="J7774" s="34">
        <f>DATE(LEFT(tbl_data[[#This Row],[Date_rapport]], 4), MID(tbl_data[[#This Row],[Date_rapport]], 6, 2), RIGHT(tbl_data[[#This Row],[Date_rapport]], 2))</f>
        <v>45196</v>
      </c>
    </row>
    <row r="7775" spans="1:10" x14ac:dyDescent="0.2">
      <c r="A7775" s="28" t="s">
        <v>2003</v>
      </c>
      <c r="B7775" t="s">
        <v>3</v>
      </c>
      <c r="C7775" s="28" t="s">
        <v>1162</v>
      </c>
      <c r="D7775" t="s">
        <v>1812</v>
      </c>
      <c r="E7775" t="s">
        <v>2</v>
      </c>
      <c r="F7775" t="str">
        <f>INDEX(tbl_produits[Nom normalisé], MATCH(tbl_data[[#This Row],[Spécialité]], tbl_produits[Nom original], 0))</f>
        <v>CARBAMAZEPINE Sandoz L.P. 400 mg, comprimé pelliculé sécable à libération prolongée</v>
      </c>
      <c r="G7775" t="str">
        <f>INDEX(tbl_produits[Classe nom], MATCH(tbl_data[[#This Row],[NORM_Spécialité]], tbl_produits[Nom normalisé], 0))</f>
        <v>Système nerveux</v>
      </c>
      <c r="H7775">
        <f>YEAR(tbl_data[[#This Row],[Date_rapport]])</f>
        <v>2023</v>
      </c>
      <c r="I7775" t="str">
        <f>INDEX(tbl_produits[Molécule extraite], MATCH(tbl_data[[#This Row],[NORM_Spécialité]], tbl_produits[Nom normalisé], 0))</f>
        <v>Carbamazépine</v>
      </c>
      <c r="J7775" s="34">
        <f>DATE(LEFT(tbl_data[[#This Row],[Date_rapport]], 4), MID(tbl_data[[#This Row],[Date_rapport]], 6, 2), RIGHT(tbl_data[[#This Row],[Date_rapport]], 2))</f>
        <v>45196</v>
      </c>
    </row>
    <row r="7776" spans="1:10" x14ac:dyDescent="0.2">
      <c r="A7776" s="28" t="s">
        <v>2003</v>
      </c>
      <c r="B7776" t="s">
        <v>3</v>
      </c>
      <c r="C7776" s="28" t="s">
        <v>1162</v>
      </c>
      <c r="D7776" t="s">
        <v>1687</v>
      </c>
      <c r="E7776" t="s">
        <v>2</v>
      </c>
      <c r="F7776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7776" t="str">
        <f>INDEX(tbl_produits[Classe nom], MATCH(tbl_data[[#This Row],[NORM_Spécialité]], tbl_produits[Nom normalisé], 0))</f>
        <v>Hormones systémiques sauf hormones sexuelles et insulines</v>
      </c>
      <c r="H7776">
        <f>YEAR(tbl_data[[#This Row],[Date_rapport]])</f>
        <v>2023</v>
      </c>
      <c r="I7776" t="str">
        <f>INDEX(tbl_produits[Molécule extraite], MATCH(tbl_data[[#This Row],[NORM_Spécialité]], tbl_produits[Nom normalisé], 0))</f>
        <v>Somatropine</v>
      </c>
      <c r="J7776" s="34">
        <f>DATE(LEFT(tbl_data[[#This Row],[Date_rapport]], 4), MID(tbl_data[[#This Row],[Date_rapport]], 6, 2), RIGHT(tbl_data[[#This Row],[Date_rapport]], 2))</f>
        <v>45196</v>
      </c>
    </row>
    <row r="7777" spans="1:10" x14ac:dyDescent="0.2">
      <c r="A7777" s="28" t="s">
        <v>2003</v>
      </c>
      <c r="B7777" t="s">
        <v>9</v>
      </c>
      <c r="C7777" s="28" t="s">
        <v>1162</v>
      </c>
      <c r="D7777" t="s">
        <v>1164</v>
      </c>
      <c r="E7777" t="s">
        <v>2</v>
      </c>
      <c r="F7777" t="str">
        <f>INDEX(tbl_produits[Nom normalisé], MATCH(tbl_data[[#This Row],[Spécialité]], tbl_produits[Nom original], 0))</f>
        <v>DESFERAL 500 mg, poudre et solvant pour solution injectable</v>
      </c>
      <c r="G7777" t="str">
        <f>INDEX(tbl_produits[Classe nom], MATCH(tbl_data[[#This Row],[NORM_Spécialité]], tbl_produits[Nom normalisé], 0))</f>
        <v>Divers</v>
      </c>
      <c r="H7777">
        <f>YEAR(tbl_data[[#This Row],[Date_rapport]])</f>
        <v>2023</v>
      </c>
      <c r="I7777" t="str">
        <f>INDEX(tbl_produits[Molécule extraite], MATCH(tbl_data[[#This Row],[NORM_Spécialité]], tbl_produits[Nom normalisé], 0))</f>
        <v>Déféroxamine (mésilate de)</v>
      </c>
      <c r="J7777" s="34">
        <f>DATE(LEFT(tbl_data[[#This Row],[Date_rapport]], 4), MID(tbl_data[[#This Row],[Date_rapport]], 6, 2), RIGHT(tbl_data[[#This Row],[Date_rapport]], 2))</f>
        <v>45196</v>
      </c>
    </row>
    <row r="7778" spans="1:10" x14ac:dyDescent="0.2">
      <c r="A7778" s="28" t="s">
        <v>2003</v>
      </c>
      <c r="B7778" t="s">
        <v>9</v>
      </c>
      <c r="C7778" s="28" t="s">
        <v>1165</v>
      </c>
      <c r="D7778" t="s">
        <v>1166</v>
      </c>
      <c r="E7778" t="s">
        <v>2</v>
      </c>
      <c r="F7778" t="str">
        <f>INDEX(tbl_produits[Nom normalisé], MATCH(tbl_data[[#This Row],[Spécialité]], tbl_produits[Nom original], 0))</f>
        <v>FERRIPROX 500 mg et 1000 mg, comprimé pelliculé</v>
      </c>
      <c r="G7778" t="str">
        <f>INDEX(tbl_produits[Classe nom], MATCH(tbl_data[[#This Row],[NORM_Spécialité]], tbl_produits[Nom normalisé], 0))</f>
        <v>Divers</v>
      </c>
      <c r="H7778">
        <f>YEAR(tbl_data[[#This Row],[Date_rapport]])</f>
        <v>2023</v>
      </c>
      <c r="I7778" t="str">
        <f>INDEX(tbl_produits[Molécule extraite], MATCH(tbl_data[[#This Row],[NORM_Spécialité]], tbl_produits[Nom normalisé], 0))</f>
        <v>Défériprone</v>
      </c>
      <c r="J7778" s="34">
        <f>DATE(LEFT(tbl_data[[#This Row],[Date_rapport]], 4), MID(tbl_data[[#This Row],[Date_rapport]], 6, 2), RIGHT(tbl_data[[#This Row],[Date_rapport]], 2))</f>
        <v>45196</v>
      </c>
    </row>
    <row r="7779" spans="1:10" x14ac:dyDescent="0.2">
      <c r="A7779" s="28" t="s">
        <v>2003</v>
      </c>
      <c r="B7779" t="s">
        <v>9</v>
      </c>
      <c r="C7779" s="28" t="s">
        <v>1165</v>
      </c>
      <c r="D7779" t="s">
        <v>1106</v>
      </c>
      <c r="E7779" t="s">
        <v>2</v>
      </c>
      <c r="F7779" t="str">
        <f>INDEX(tbl_produits[Nom normalisé], MATCH(tbl_data[[#This Row],[Spécialité]], tbl_produits[Nom original], 0))</f>
        <v>ADENOSCAN 30 mg/10 ml, solution pour perfusion</v>
      </c>
      <c r="G7779" t="str">
        <f>INDEX(tbl_produits[Classe nom], MATCH(tbl_data[[#This Row],[NORM_Spécialité]], tbl_produits[Nom normalisé], 0))</f>
        <v>Système cardiovasculaire</v>
      </c>
      <c r="H7779">
        <f>YEAR(tbl_data[[#This Row],[Date_rapport]])</f>
        <v>2023</v>
      </c>
      <c r="I7779" t="str">
        <f>INDEX(tbl_produits[Molécule extraite], MATCH(tbl_data[[#This Row],[NORM_Spécialité]], tbl_produits[Nom normalisé], 0))</f>
        <v>Adénosine</v>
      </c>
      <c r="J7779" s="34">
        <f>DATE(LEFT(tbl_data[[#This Row],[Date_rapport]], 4), MID(tbl_data[[#This Row],[Date_rapport]], 6, 2), RIGHT(tbl_data[[#This Row],[Date_rapport]], 2))</f>
        <v>45196</v>
      </c>
    </row>
    <row r="7780" spans="1:10" x14ac:dyDescent="0.2">
      <c r="A7780" s="28" t="s">
        <v>2003</v>
      </c>
      <c r="B7780" t="s">
        <v>9</v>
      </c>
      <c r="C7780" s="28" t="s">
        <v>1165</v>
      </c>
      <c r="D7780" t="s">
        <v>1167</v>
      </c>
      <c r="E7780" t="s">
        <v>2</v>
      </c>
      <c r="F7780" t="str">
        <f>INDEX(tbl_produits[Nom normalisé], MATCH(tbl_data[[#This Row],[Spécialité]], tbl_produits[Nom original], 0))</f>
        <v>METHOTREXATE Accord, solution injectable</v>
      </c>
      <c r="G7780" t="str">
        <f>INDEX(tbl_produits[Classe nom], MATCH(tbl_data[[#This Row],[NORM_Spécialité]], tbl_produits[Nom normalisé], 0))</f>
        <v>Antinéoplasiques et immunomodulateurs</v>
      </c>
      <c r="H7780">
        <f>YEAR(tbl_data[[#This Row],[Date_rapport]])</f>
        <v>2023</v>
      </c>
      <c r="I7780" t="str">
        <f>INDEX(tbl_produits[Molécule extraite], MATCH(tbl_data[[#This Row],[NORM_Spécialité]], tbl_produits[Nom normalisé], 0))</f>
        <v>Méthotrexate</v>
      </c>
      <c r="J7780" s="34">
        <f>DATE(LEFT(tbl_data[[#This Row],[Date_rapport]], 4), MID(tbl_data[[#This Row],[Date_rapport]], 6, 2), RIGHT(tbl_data[[#This Row],[Date_rapport]], 2))</f>
        <v>45196</v>
      </c>
    </row>
    <row r="7781" spans="1:10" x14ac:dyDescent="0.2">
      <c r="A7781" s="28" t="s">
        <v>2003</v>
      </c>
      <c r="B7781" t="s">
        <v>9</v>
      </c>
      <c r="C7781" s="28" t="s">
        <v>1165</v>
      </c>
      <c r="D7781" t="s">
        <v>1168</v>
      </c>
      <c r="E7781" t="s">
        <v>2</v>
      </c>
      <c r="F7781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7781" t="str">
        <f>INDEX(tbl_produits[Classe nom], MATCH(tbl_data[[#This Row],[NORM_Spécialité]], tbl_produits[Nom normalisé], 0))</f>
        <v>Divers</v>
      </c>
      <c r="H7781">
        <f>YEAR(tbl_data[[#This Row],[Date_rapport]])</f>
        <v>2023</v>
      </c>
      <c r="I7781" t="str">
        <f>INDEX(tbl_produits[Molécule extraite], MATCH(tbl_data[[#This Row],[NORM_Spécialité]], tbl_produits[Nom normalisé], 0))</f>
        <v>Ioméprol</v>
      </c>
      <c r="J7781" s="34">
        <f>DATE(LEFT(tbl_data[[#This Row],[Date_rapport]], 4), MID(tbl_data[[#This Row],[Date_rapport]], 6, 2), RIGHT(tbl_data[[#This Row],[Date_rapport]], 2))</f>
        <v>45196</v>
      </c>
    </row>
    <row r="7782" spans="1:10" x14ac:dyDescent="0.2">
      <c r="A7782" s="28" t="s">
        <v>2003</v>
      </c>
      <c r="B7782" t="s">
        <v>3</v>
      </c>
      <c r="C7782" s="28" t="s">
        <v>1165</v>
      </c>
      <c r="D7782" t="s">
        <v>1169</v>
      </c>
      <c r="E7782" t="s">
        <v>2</v>
      </c>
      <c r="F7782" t="str">
        <f>INDEX(tbl_produits[Nom normalisé], MATCH(tbl_data[[#This Row],[Spécialité]], tbl_produits[Nom original], 0))</f>
        <v>IOMERON 400 (400 mg Iode/mL), solution injectable - Flacon de 50 mL, 100 mL, 150 mL et 200 mL</v>
      </c>
      <c r="G7782" t="str">
        <f>INDEX(tbl_produits[Classe nom], MATCH(tbl_data[[#This Row],[NORM_Spécialité]], tbl_produits[Nom normalisé], 0))</f>
        <v>Divers</v>
      </c>
      <c r="H7782">
        <f>YEAR(tbl_data[[#This Row],[Date_rapport]])</f>
        <v>2023</v>
      </c>
      <c r="I7782" t="str">
        <f>INDEX(tbl_produits[Molécule extraite], MATCH(tbl_data[[#This Row],[NORM_Spécialité]], tbl_produits[Nom normalisé], 0))</f>
        <v>Ioméprol</v>
      </c>
      <c r="J7782" s="34">
        <f>DATE(LEFT(tbl_data[[#This Row],[Date_rapport]], 4), MID(tbl_data[[#This Row],[Date_rapport]], 6, 2), RIGHT(tbl_data[[#This Row],[Date_rapport]], 2))</f>
        <v>45196</v>
      </c>
    </row>
    <row r="7783" spans="1:10" x14ac:dyDescent="0.2">
      <c r="A7783" s="28" t="s">
        <v>2003</v>
      </c>
      <c r="B7783" t="s">
        <v>6</v>
      </c>
      <c r="C7783" s="28" t="s">
        <v>1165</v>
      </c>
      <c r="D7783" t="s">
        <v>1170</v>
      </c>
      <c r="E7783" t="s">
        <v>1165</v>
      </c>
      <c r="F7783" t="str">
        <f>INDEX(tbl_produits[Nom normalisé], MATCH(tbl_data[[#This Row],[Spécialité]], tbl_produits[Nom original], 0))</f>
        <v>ATGAM 50 mg/mL, solution à diluer pour perfusion</v>
      </c>
      <c r="G7783" t="str">
        <f>INDEX(tbl_produits[Classe nom], MATCH(tbl_data[[#This Row],[NORM_Spécialité]], tbl_produits[Nom normalisé], 0))</f>
        <v>Antinéoplasiques et immunomodulateurs</v>
      </c>
      <c r="H7783">
        <f>YEAR(tbl_data[[#This Row],[Date_rapport]])</f>
        <v>2023</v>
      </c>
      <c r="I7783" t="str">
        <f>INDEX(tbl_produits[Molécule extraite], MATCH(tbl_data[[#This Row],[NORM_Spécialité]], tbl_produits[Nom normalisé], 0))</f>
        <v>Immunoglobuline équine anti-lymphocyte T humain</v>
      </c>
      <c r="J7783" s="34">
        <f>DATE(LEFT(tbl_data[[#This Row],[Date_rapport]], 4), MID(tbl_data[[#This Row],[Date_rapport]], 6, 2), RIGHT(tbl_data[[#This Row],[Date_rapport]], 2))</f>
        <v>45196</v>
      </c>
    </row>
    <row r="7784" spans="1:10" x14ac:dyDescent="0.2">
      <c r="A7784" s="28" t="s">
        <v>2003</v>
      </c>
      <c r="B7784" t="s">
        <v>6</v>
      </c>
      <c r="C7784" s="28" t="s">
        <v>1165</v>
      </c>
      <c r="D7784" t="s">
        <v>1171</v>
      </c>
      <c r="E7784" t="s">
        <v>1646</v>
      </c>
      <c r="F7784" t="str">
        <f>INDEX(tbl_produits[Nom normalisé], MATCH(tbl_data[[#This Row],[Spécialité]], tbl_produits[Nom original], 0))</f>
        <v>IOMERON 250 (250 mg Iode/mL), solution injectable</v>
      </c>
      <c r="G7784" t="str">
        <f>INDEX(tbl_produits[Classe nom], MATCH(tbl_data[[#This Row],[NORM_Spécialité]], tbl_produits[Nom normalisé], 0))</f>
        <v>Divers</v>
      </c>
      <c r="H7784">
        <f>YEAR(tbl_data[[#This Row],[Date_rapport]])</f>
        <v>2023</v>
      </c>
      <c r="I7784" t="str">
        <f>INDEX(tbl_produits[Molécule extraite], MATCH(tbl_data[[#This Row],[NORM_Spécialité]], tbl_produits[Nom normalisé], 0))</f>
        <v>Ioméprol</v>
      </c>
      <c r="J7784" s="34">
        <f>DATE(LEFT(tbl_data[[#This Row],[Date_rapport]], 4), MID(tbl_data[[#This Row],[Date_rapport]], 6, 2), RIGHT(tbl_data[[#This Row],[Date_rapport]], 2))</f>
        <v>45196</v>
      </c>
    </row>
    <row r="7785" spans="1:10" x14ac:dyDescent="0.2">
      <c r="A7785" s="28" t="s">
        <v>2003</v>
      </c>
      <c r="B7785" t="s">
        <v>6</v>
      </c>
      <c r="C7785" s="28" t="s">
        <v>1165</v>
      </c>
      <c r="D7785" t="s">
        <v>1172</v>
      </c>
      <c r="E7785" t="s">
        <v>1165</v>
      </c>
      <c r="F7785" t="str">
        <f>INDEX(tbl_produits[Nom normalisé], MATCH(tbl_data[[#This Row],[Spécialité]], tbl_produits[Nom original], 0))</f>
        <v>ERELZI 50 mg, solution injectable en stylo prérempli</v>
      </c>
      <c r="G7785" t="str">
        <f>INDEX(tbl_produits[Classe nom], MATCH(tbl_data[[#This Row],[NORM_Spécialité]], tbl_produits[Nom normalisé], 0))</f>
        <v>Antinéoplasiques et immunomodulateurs</v>
      </c>
      <c r="H7785">
        <f>YEAR(tbl_data[[#This Row],[Date_rapport]])</f>
        <v>2023</v>
      </c>
      <c r="I7785" t="str">
        <f>INDEX(tbl_produits[Molécule extraite], MATCH(tbl_data[[#This Row],[NORM_Spécialité]], tbl_produits[Nom normalisé], 0))</f>
        <v>Etanercept</v>
      </c>
      <c r="J7785" s="34">
        <f>DATE(LEFT(tbl_data[[#This Row],[Date_rapport]], 4), MID(tbl_data[[#This Row],[Date_rapport]], 6, 2), RIGHT(tbl_data[[#This Row],[Date_rapport]], 2))</f>
        <v>45196</v>
      </c>
    </row>
    <row r="7786" spans="1:10" x14ac:dyDescent="0.2">
      <c r="A7786" s="28" t="s">
        <v>2003</v>
      </c>
      <c r="B7786" t="s">
        <v>6</v>
      </c>
      <c r="C7786" s="28" t="s">
        <v>1173</v>
      </c>
      <c r="D7786" t="s">
        <v>1995</v>
      </c>
      <c r="E7786" t="s">
        <v>1173</v>
      </c>
      <c r="F7786" t="str">
        <f>INDEX(tbl_produits[Nom normalisé], MATCH(tbl_data[[#This Row],[Spécialité]], tbl_produits[Nom original], 0))</f>
        <v>ZOLSKETIL Pegylated Liposomal 2 mg/mL, dispersion à diluer pour perfusion - Flacon 25ml</v>
      </c>
      <c r="G7786" t="str">
        <f>INDEX(tbl_produits[Classe nom], MATCH(tbl_data[[#This Row],[NORM_Spécialité]], tbl_produits[Nom normalisé], 0))</f>
        <v>Antinéoplasiques et immunomodulateurs</v>
      </c>
      <c r="H7786">
        <f>YEAR(tbl_data[[#This Row],[Date_rapport]])</f>
        <v>2023</v>
      </c>
      <c r="I7786" t="str">
        <f>INDEX(tbl_produits[Molécule extraite], MATCH(tbl_data[[#This Row],[NORM_Spécialité]], tbl_produits[Nom normalisé], 0))</f>
        <v>Doxorubicine</v>
      </c>
      <c r="J7786" s="34">
        <f>DATE(LEFT(tbl_data[[#This Row],[Date_rapport]], 4), MID(tbl_data[[#This Row],[Date_rapport]], 6, 2), RIGHT(tbl_data[[#This Row],[Date_rapport]], 2))</f>
        <v>45196</v>
      </c>
    </row>
    <row r="7787" spans="1:10" x14ac:dyDescent="0.2">
      <c r="A7787" s="28" t="s">
        <v>2003</v>
      </c>
      <c r="B7787" t="s">
        <v>6</v>
      </c>
      <c r="C7787" s="28" t="s">
        <v>1173</v>
      </c>
      <c r="D7787" t="s">
        <v>1174</v>
      </c>
      <c r="E7787" t="s">
        <v>1213</v>
      </c>
      <c r="F7787" t="str">
        <f>INDEX(tbl_produits[Nom normalisé], MATCH(tbl_data[[#This Row],[Spécialité]], tbl_produits[Nom original], 0))</f>
        <v>ZITHROMAX 40 mg/ml enfants, poudre pour suspension buvable</v>
      </c>
      <c r="G7787" t="str">
        <f>INDEX(tbl_produits[Classe nom], MATCH(tbl_data[[#This Row],[NORM_Spécialité]], tbl_produits[Nom normalisé], 0))</f>
        <v>Anti-infectieux à usage systémique</v>
      </c>
      <c r="H7787">
        <f>YEAR(tbl_data[[#This Row],[Date_rapport]])</f>
        <v>2023</v>
      </c>
      <c r="I7787" t="str">
        <f>INDEX(tbl_produits[Molécule extraite], MATCH(tbl_data[[#This Row],[NORM_Spécialité]], tbl_produits[Nom normalisé], 0))</f>
        <v>Azithromycine</v>
      </c>
      <c r="J7787" s="34">
        <f>DATE(LEFT(tbl_data[[#This Row],[Date_rapport]], 4), MID(tbl_data[[#This Row],[Date_rapport]], 6, 2), RIGHT(tbl_data[[#This Row],[Date_rapport]], 2))</f>
        <v>45196</v>
      </c>
    </row>
    <row r="7788" spans="1:10" x14ac:dyDescent="0.2">
      <c r="A7788" s="28" t="s">
        <v>2003</v>
      </c>
      <c r="B7788" t="s">
        <v>9</v>
      </c>
      <c r="C7788" s="28" t="s">
        <v>1173</v>
      </c>
      <c r="D7788" t="s">
        <v>1071</v>
      </c>
      <c r="E7788" t="s">
        <v>2</v>
      </c>
      <c r="F7788" t="str">
        <f>INDEX(tbl_produits[Nom normalisé], MATCH(tbl_data[[#This Row],[Spécialité]], tbl_produits[Nom original], 0))</f>
        <v>FLECAINIDE 100 mg, comprimé sécable</v>
      </c>
      <c r="G7788" t="str">
        <f>INDEX(tbl_produits[Classe nom], MATCH(tbl_data[[#This Row],[NORM_Spécialité]], tbl_produits[Nom normalisé], 0))</f>
        <v>Système cardiovasculaire</v>
      </c>
      <c r="H7788">
        <f>YEAR(tbl_data[[#This Row],[Date_rapport]])</f>
        <v>2023</v>
      </c>
      <c r="I7788" t="str">
        <f>INDEX(tbl_produits[Molécule extraite], MATCH(tbl_data[[#This Row],[NORM_Spécialité]], tbl_produits[Nom normalisé], 0))</f>
        <v>Flécaïnide (acétate de)</v>
      </c>
      <c r="J7788" s="34">
        <f>DATE(LEFT(tbl_data[[#This Row],[Date_rapport]], 4), MID(tbl_data[[#This Row],[Date_rapport]], 6, 2), RIGHT(tbl_data[[#This Row],[Date_rapport]], 2))</f>
        <v>45196</v>
      </c>
    </row>
    <row r="7789" spans="1:10" x14ac:dyDescent="0.2">
      <c r="A7789" s="28" t="s">
        <v>2003</v>
      </c>
      <c r="B7789" t="s">
        <v>3</v>
      </c>
      <c r="C7789" s="28" t="s">
        <v>1696</v>
      </c>
      <c r="D7789" t="s">
        <v>1101</v>
      </c>
      <c r="E7789" t="s">
        <v>2</v>
      </c>
      <c r="F7789" t="str">
        <f>INDEX(tbl_produits[Nom normalisé], MATCH(tbl_data[[#This Row],[Spécialité]], tbl_produits[Nom original], 0))</f>
        <v>TIROFIBAN Altan 50 microgrammes/mL, solution pour perfusion</v>
      </c>
      <c r="G7789" t="str">
        <f>INDEX(tbl_produits[Classe nom], MATCH(tbl_data[[#This Row],[NORM_Spécialité]], tbl_produits[Nom normalisé], 0))</f>
        <v>Sang et organes hématopoïétiques</v>
      </c>
      <c r="H7789">
        <f>YEAR(tbl_data[[#This Row],[Date_rapport]])</f>
        <v>2023</v>
      </c>
      <c r="I7789" t="str">
        <f>INDEX(tbl_produits[Molécule extraite], MATCH(tbl_data[[#This Row],[NORM_Spécialité]], tbl_produits[Nom normalisé], 0))</f>
        <v>Tirofiban (chlorhydrate de) monohydraté</v>
      </c>
      <c r="J7789" s="34">
        <f>DATE(LEFT(tbl_data[[#This Row],[Date_rapport]], 4), MID(tbl_data[[#This Row],[Date_rapport]], 6, 2), RIGHT(tbl_data[[#This Row],[Date_rapport]], 2))</f>
        <v>45196</v>
      </c>
    </row>
    <row r="7790" spans="1:10" x14ac:dyDescent="0.2">
      <c r="A7790" s="28" t="s">
        <v>2003</v>
      </c>
      <c r="B7790" t="s">
        <v>9</v>
      </c>
      <c r="C7790" s="28" t="s">
        <v>1175</v>
      </c>
      <c r="D7790" t="s">
        <v>994</v>
      </c>
      <c r="E7790" t="s">
        <v>2</v>
      </c>
      <c r="F7790" t="str">
        <f>INDEX(tbl_produits[Nom normalisé], MATCH(tbl_data[[#This Row],[Spécialité]], tbl_produits[Nom original], 0))</f>
        <v>ILUVIEN 190 microgrammes, implant intravitréen avec applicateur</v>
      </c>
      <c r="G7790" t="str">
        <f>INDEX(tbl_produits[Classe nom], MATCH(tbl_data[[#This Row],[NORM_Spécialité]], tbl_produits[Nom normalisé], 0))</f>
        <v>Organes sensoriels</v>
      </c>
      <c r="H7790">
        <f>YEAR(tbl_data[[#This Row],[Date_rapport]])</f>
        <v>2023</v>
      </c>
      <c r="I7790" t="str">
        <f>INDEX(tbl_produits[Molécule extraite], MATCH(tbl_data[[#This Row],[NORM_Spécialité]], tbl_produits[Nom normalisé], 0))</f>
        <v>Acétonide de fluocinolone</v>
      </c>
      <c r="J7790" s="34">
        <f>DATE(LEFT(tbl_data[[#This Row],[Date_rapport]], 4), MID(tbl_data[[#This Row],[Date_rapport]], 6, 2), RIGHT(tbl_data[[#This Row],[Date_rapport]], 2))</f>
        <v>45196</v>
      </c>
    </row>
    <row r="7791" spans="1:10" x14ac:dyDescent="0.2">
      <c r="A7791" s="28" t="s">
        <v>2003</v>
      </c>
      <c r="B7791" t="s">
        <v>6</v>
      </c>
      <c r="C7791" s="28" t="s">
        <v>1175</v>
      </c>
      <c r="D7791" t="s">
        <v>1176</v>
      </c>
      <c r="E7791" t="s">
        <v>1175</v>
      </c>
      <c r="F7791" t="str">
        <f>INDEX(tbl_produits[Nom normalisé], MATCH(tbl_data[[#This Row],[Spécialité]], tbl_produits[Nom original], 0))</f>
        <v>BACTRIM 40 mg/mL + 8 mg/mL, suspension buvable</v>
      </c>
      <c r="G7791" t="str">
        <f>INDEX(tbl_produits[Classe nom], MATCH(tbl_data[[#This Row],[NORM_Spécialité]], tbl_produits[Nom normalisé], 0))</f>
        <v>Anti-infectieux à usage systémique</v>
      </c>
      <c r="H7791">
        <f>YEAR(tbl_data[[#This Row],[Date_rapport]])</f>
        <v>2023</v>
      </c>
      <c r="I7791" t="str">
        <f>INDEX(tbl_produits[Molécule extraite], MATCH(tbl_data[[#This Row],[NORM_Spécialité]], tbl_produits[Nom normalisé], 0))</f>
        <v>Sulfaméthoxazole / Triméthoprime</v>
      </c>
      <c r="J7791" s="34">
        <f>DATE(LEFT(tbl_data[[#This Row],[Date_rapport]], 4), MID(tbl_data[[#This Row],[Date_rapport]], 6, 2), RIGHT(tbl_data[[#This Row],[Date_rapport]], 2))</f>
        <v>45196</v>
      </c>
    </row>
    <row r="7792" spans="1:10" x14ac:dyDescent="0.2">
      <c r="A7792" s="28" t="s">
        <v>2003</v>
      </c>
      <c r="B7792" t="s">
        <v>3</v>
      </c>
      <c r="C7792" s="28" t="s">
        <v>1175</v>
      </c>
      <c r="D7792" t="s">
        <v>1177</v>
      </c>
      <c r="E7792" t="s">
        <v>2</v>
      </c>
      <c r="F7792" t="str">
        <f>INDEX(tbl_produits[Nom normalisé], MATCH(tbl_data[[#This Row],[Spécialité]], tbl_produits[Nom original], 0))</f>
        <v>TEMGESIC 0,3 mg/ml, solution injectable</v>
      </c>
      <c r="G7792" t="str">
        <f>INDEX(tbl_produits[Classe nom], MATCH(tbl_data[[#This Row],[NORM_Spécialité]], tbl_produits[Nom normalisé], 0))</f>
        <v>Système nerveux</v>
      </c>
      <c r="H7792">
        <f>YEAR(tbl_data[[#This Row],[Date_rapport]])</f>
        <v>2023</v>
      </c>
      <c r="I7792" t="str">
        <f>INDEX(tbl_produits[Molécule extraite], MATCH(tbl_data[[#This Row],[NORM_Spécialité]], tbl_produits[Nom normalisé], 0))</f>
        <v>Buprénorphine (chlorhydrate de)</v>
      </c>
      <c r="J7792" s="34">
        <f>DATE(LEFT(tbl_data[[#This Row],[Date_rapport]], 4), MID(tbl_data[[#This Row],[Date_rapport]], 6, 2), RIGHT(tbl_data[[#This Row],[Date_rapport]], 2))</f>
        <v>45196</v>
      </c>
    </row>
    <row r="7793" spans="1:10" x14ac:dyDescent="0.2">
      <c r="A7793" s="28" t="s">
        <v>2003</v>
      </c>
      <c r="B7793" t="s">
        <v>6</v>
      </c>
      <c r="C7793" s="28" t="s">
        <v>1175</v>
      </c>
      <c r="D7793" t="s">
        <v>1178</v>
      </c>
      <c r="E7793" t="s">
        <v>1165</v>
      </c>
      <c r="F7793" t="str">
        <f>INDEX(tbl_produits[Nom normalisé], MATCH(tbl_data[[#This Row],[Spécialité]], tbl_produits[Nom original], 0))</f>
        <v>CELSENTRI 20 mg/ml, solution buvable</v>
      </c>
      <c r="G7793" t="str">
        <f>INDEX(tbl_produits[Classe nom], MATCH(tbl_data[[#This Row],[NORM_Spécialité]], tbl_produits[Nom normalisé], 0))</f>
        <v>Anti-infectieux à usage systémique</v>
      </c>
      <c r="H7793">
        <f>YEAR(tbl_data[[#This Row],[Date_rapport]])</f>
        <v>2023</v>
      </c>
      <c r="I7793" t="str">
        <f>INDEX(tbl_produits[Molécule extraite], MATCH(tbl_data[[#This Row],[NORM_Spécialité]], tbl_produits[Nom normalisé], 0))</f>
        <v>Maraviroc</v>
      </c>
      <c r="J7793" s="34">
        <f>DATE(LEFT(tbl_data[[#This Row],[Date_rapport]], 4), MID(tbl_data[[#This Row],[Date_rapport]], 6, 2), RIGHT(tbl_data[[#This Row],[Date_rapport]], 2))</f>
        <v>45196</v>
      </c>
    </row>
    <row r="7794" spans="1:10" x14ac:dyDescent="0.2">
      <c r="A7794" s="28" t="s">
        <v>2003</v>
      </c>
      <c r="B7794" t="s">
        <v>6</v>
      </c>
      <c r="C7794" s="28" t="s">
        <v>1175</v>
      </c>
      <c r="D7794" t="s">
        <v>1179</v>
      </c>
      <c r="E7794" t="s">
        <v>1213</v>
      </c>
      <c r="F7794" t="str">
        <f>INDEX(tbl_produits[Nom normalisé], MATCH(tbl_data[[#This Row],[Spécialité]], tbl_produits[Nom original], 0))</f>
        <v xml:space="preserve">SPÉCIALITÉS à base de vérapamil 40 mg, comprimé </v>
      </c>
      <c r="G7794" t="str">
        <f>INDEX(tbl_produits[Classe nom], MATCH(tbl_data[[#This Row],[NORM_Spécialité]], tbl_produits[Nom normalisé], 0))</f>
        <v>Système cardiovasculaire</v>
      </c>
      <c r="H7794">
        <f>YEAR(tbl_data[[#This Row],[Date_rapport]])</f>
        <v>2023</v>
      </c>
      <c r="I7794" t="str">
        <f>INDEX(tbl_produits[Molécule extraite], MATCH(tbl_data[[#This Row],[NORM_Spécialité]], tbl_produits[Nom normalisé], 0))</f>
        <v>Vérapamil</v>
      </c>
      <c r="J7794" s="34">
        <f>DATE(LEFT(tbl_data[[#This Row],[Date_rapport]], 4), MID(tbl_data[[#This Row],[Date_rapport]], 6, 2), RIGHT(tbl_data[[#This Row],[Date_rapport]], 2))</f>
        <v>45196</v>
      </c>
    </row>
    <row r="7795" spans="1:10" x14ac:dyDescent="0.2">
      <c r="A7795" s="28" t="s">
        <v>2003</v>
      </c>
      <c r="B7795" t="s">
        <v>9</v>
      </c>
      <c r="C7795" s="28" t="s">
        <v>1175</v>
      </c>
      <c r="D7795" t="s">
        <v>877</v>
      </c>
      <c r="E7795" t="s">
        <v>2</v>
      </c>
      <c r="F7795" t="str">
        <f>INDEX(tbl_produits[Nom normalisé], MATCH(tbl_data[[#This Row],[Spécialité]], tbl_produits[Nom original], 0))</f>
        <v>TROVOLOL 300 mg, comprimé pelliculé</v>
      </c>
      <c r="G7795" t="str">
        <f>INDEX(tbl_produits[Classe nom], MATCH(tbl_data[[#This Row],[NORM_Spécialité]], tbl_produits[Nom normalisé], 0))</f>
        <v xml:space="preserve">Système musculo-squelettique </v>
      </c>
      <c r="H7795">
        <f>YEAR(tbl_data[[#This Row],[Date_rapport]])</f>
        <v>2023</v>
      </c>
      <c r="I7795" t="str">
        <f>INDEX(tbl_produits[Molécule extraite], MATCH(tbl_data[[#This Row],[NORM_Spécialité]], tbl_produits[Nom normalisé], 0))</f>
        <v>Pénicillamine</v>
      </c>
      <c r="J7795" s="34">
        <f>DATE(LEFT(tbl_data[[#This Row],[Date_rapport]], 4), MID(tbl_data[[#This Row],[Date_rapport]], 6, 2), RIGHT(tbl_data[[#This Row],[Date_rapport]], 2))</f>
        <v>45196</v>
      </c>
    </row>
    <row r="7796" spans="1:10" x14ac:dyDescent="0.2">
      <c r="A7796" s="28" t="s">
        <v>2003</v>
      </c>
      <c r="B7796" t="s">
        <v>6</v>
      </c>
      <c r="C7796" s="28" t="s">
        <v>1175</v>
      </c>
      <c r="D7796" t="s">
        <v>942</v>
      </c>
      <c r="E7796" t="s">
        <v>1748</v>
      </c>
      <c r="F7796" t="str">
        <f>INDEX(tbl_produits[Nom normalisé], MATCH(tbl_data[[#This Row],[Spécialité]], tbl_produits[Nom original], 0))</f>
        <v>TOPISCAB 5 %, crème</v>
      </c>
      <c r="G7796" t="str">
        <f>INDEX(tbl_produits[Classe nom], MATCH(tbl_data[[#This Row],[NORM_Spécialité]], tbl_produits[Nom normalisé], 0))</f>
        <v>Antiparasitaires, insecticides et répulsifs</v>
      </c>
      <c r="H7796">
        <f>YEAR(tbl_data[[#This Row],[Date_rapport]])</f>
        <v>2023</v>
      </c>
      <c r="I7796" t="str">
        <f>INDEX(tbl_produits[Molécule extraite], MATCH(tbl_data[[#This Row],[NORM_Spécialité]], tbl_produits[Nom normalisé], 0))</f>
        <v>Perméthrine</v>
      </c>
      <c r="J7796" s="34">
        <f>DATE(LEFT(tbl_data[[#This Row],[Date_rapport]], 4), MID(tbl_data[[#This Row],[Date_rapport]], 6, 2), RIGHT(tbl_data[[#This Row],[Date_rapport]], 2))</f>
        <v>45196</v>
      </c>
    </row>
    <row r="7797" spans="1:10" x14ac:dyDescent="0.2">
      <c r="A7797" s="28" t="s">
        <v>2003</v>
      </c>
      <c r="B7797" t="s">
        <v>6</v>
      </c>
      <c r="C7797" s="28" t="s">
        <v>1175</v>
      </c>
      <c r="D7797" t="s">
        <v>1660</v>
      </c>
      <c r="E7797" t="s">
        <v>1782</v>
      </c>
      <c r="F7797" t="str">
        <f>INDEX(tbl_produits[Nom normalisé], MATCH(tbl_data[[#This Row],[Spécialité]], tbl_produits[Nom original], 0))</f>
        <v>HEPARINE Choay 25 000 UI/5 ml  solution injectable</v>
      </c>
      <c r="G7797" t="str">
        <f>INDEX(tbl_produits[Classe nom], MATCH(tbl_data[[#This Row],[NORM_Spécialité]], tbl_produits[Nom normalisé], 0))</f>
        <v>Sang et organes hématopoïétiques</v>
      </c>
      <c r="H7797">
        <f>YEAR(tbl_data[[#This Row],[Date_rapport]])</f>
        <v>2023</v>
      </c>
      <c r="I7797" t="str">
        <f>INDEX(tbl_produits[Molécule extraite], MATCH(tbl_data[[#This Row],[NORM_Spécialité]], tbl_produits[Nom normalisé], 0))</f>
        <v>Héparine sodique</v>
      </c>
      <c r="J7797" s="34">
        <f>DATE(LEFT(tbl_data[[#This Row],[Date_rapport]], 4), MID(tbl_data[[#This Row],[Date_rapport]], 6, 2), RIGHT(tbl_data[[#This Row],[Date_rapport]], 2))</f>
        <v>45196</v>
      </c>
    </row>
    <row r="7798" spans="1:10" x14ac:dyDescent="0.2">
      <c r="A7798" s="28" t="s">
        <v>2003</v>
      </c>
      <c r="B7798" t="s">
        <v>9</v>
      </c>
      <c r="C7798" s="28" t="s">
        <v>1175</v>
      </c>
      <c r="D7798" t="s">
        <v>913</v>
      </c>
      <c r="E7798" t="s">
        <v>2</v>
      </c>
      <c r="F7798" t="str">
        <f>INDEX(tbl_produits[Nom normalisé], MATCH(tbl_data[[#This Row],[Spécialité]], tbl_produits[Nom original], 0))</f>
        <v>FLUORESCEINE sodique Faure 10 pour cent, solution injectable</v>
      </c>
      <c r="G7798" t="str">
        <f>INDEX(tbl_produits[Classe nom], MATCH(tbl_data[[#This Row],[NORM_Spécialité]], tbl_produits[Nom normalisé], 0))</f>
        <v>Organes sensoriels</v>
      </c>
      <c r="H7798">
        <f>YEAR(tbl_data[[#This Row],[Date_rapport]])</f>
        <v>2023</v>
      </c>
      <c r="I7798" t="str">
        <f>INDEX(tbl_produits[Molécule extraite], MATCH(tbl_data[[#This Row],[NORM_Spécialité]], tbl_produits[Nom normalisé], 0))</f>
        <v>Fluorescéine sodique</v>
      </c>
      <c r="J7798" s="34">
        <f>DATE(LEFT(tbl_data[[#This Row],[Date_rapport]], 4), MID(tbl_data[[#This Row],[Date_rapport]], 6, 2), RIGHT(tbl_data[[#This Row],[Date_rapport]], 2))</f>
        <v>45196</v>
      </c>
    </row>
    <row r="7799" spans="1:10" x14ac:dyDescent="0.2">
      <c r="A7799" s="28" t="s">
        <v>2003</v>
      </c>
      <c r="B7799" t="s">
        <v>9</v>
      </c>
      <c r="C7799" s="28" t="s">
        <v>1175</v>
      </c>
      <c r="D7799" t="s">
        <v>1180</v>
      </c>
      <c r="E7799" t="s">
        <v>2</v>
      </c>
      <c r="F7799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7799" t="str">
        <f>INDEX(tbl_produits[Classe nom], MATCH(tbl_data[[#This Row],[NORM_Spécialité]], tbl_produits[Nom normalisé], 0))</f>
        <v>Système respiratoire</v>
      </c>
      <c r="H7799">
        <f>YEAR(tbl_data[[#This Row],[Date_rapport]])</f>
        <v>2023</v>
      </c>
      <c r="I7799" t="str">
        <f>INDEX(tbl_produits[Molécule extraite], MATCH(tbl_data[[#This Row],[NORM_Spécialité]], tbl_produits[Nom normalisé], 0))</f>
        <v>Béclométasone</v>
      </c>
      <c r="J7799" s="34">
        <f>DATE(LEFT(tbl_data[[#This Row],[Date_rapport]], 4), MID(tbl_data[[#This Row],[Date_rapport]], 6, 2), RIGHT(tbl_data[[#This Row],[Date_rapport]], 2))</f>
        <v>45196</v>
      </c>
    </row>
    <row r="7800" spans="1:10" x14ac:dyDescent="0.2">
      <c r="A7800" s="28" t="s">
        <v>2003</v>
      </c>
      <c r="B7800" t="s">
        <v>3</v>
      </c>
      <c r="C7800" s="28" t="s">
        <v>1175</v>
      </c>
      <c r="D7800" t="s">
        <v>1181</v>
      </c>
      <c r="E7800" t="s">
        <v>2</v>
      </c>
      <c r="F7800" t="str">
        <f>INDEX(tbl_produits[Nom normalisé], MATCH(tbl_data[[#This Row],[Spécialité]], tbl_produits[Nom original], 0))</f>
        <v>DIPENTUM  250 mg comprimé et DIPENTUM 500 mg comprimé</v>
      </c>
      <c r="G7800" t="str">
        <f>INDEX(tbl_produits[Classe nom], MATCH(tbl_data[[#This Row],[NORM_Spécialité]], tbl_produits[Nom normalisé], 0))</f>
        <v>Voies digestives et métabolisme</v>
      </c>
      <c r="H7800">
        <f>YEAR(tbl_data[[#This Row],[Date_rapport]])</f>
        <v>2023</v>
      </c>
      <c r="I7800" t="str">
        <f>INDEX(tbl_produits[Molécule extraite], MATCH(tbl_data[[#This Row],[NORM_Spécialité]], tbl_produits[Nom normalisé], 0))</f>
        <v>Olsalazine sodique</v>
      </c>
      <c r="J7800" s="34">
        <f>DATE(LEFT(tbl_data[[#This Row],[Date_rapport]], 4), MID(tbl_data[[#This Row],[Date_rapport]], 6, 2), RIGHT(tbl_data[[#This Row],[Date_rapport]], 2))</f>
        <v>45196</v>
      </c>
    </row>
    <row r="7801" spans="1:10" x14ac:dyDescent="0.2">
      <c r="A7801" s="28" t="s">
        <v>2003</v>
      </c>
      <c r="B7801" t="s">
        <v>6</v>
      </c>
      <c r="C7801" s="28" t="s">
        <v>1182</v>
      </c>
      <c r="D7801" t="s">
        <v>1183</v>
      </c>
      <c r="E7801" t="s">
        <v>1647</v>
      </c>
      <c r="F7801" t="str">
        <f>INDEX(tbl_produits[Nom normalisé], MATCH(tbl_data[[#This Row],[Spécialité]], tbl_produits[Nom original], 0))</f>
        <v>FERROSTANE 0,68 pour cent, sirop</v>
      </c>
      <c r="G7801" t="str">
        <f>INDEX(tbl_produits[Classe nom], MATCH(tbl_data[[#This Row],[NORM_Spécialité]], tbl_produits[Nom normalisé], 0))</f>
        <v>Sang et organes hématopoïétiques</v>
      </c>
      <c r="H7801">
        <f>YEAR(tbl_data[[#This Row],[Date_rapport]])</f>
        <v>2023</v>
      </c>
      <c r="I7801" t="str">
        <f>INDEX(tbl_produits[Molécule extraite], MATCH(tbl_data[[#This Row],[NORM_Spécialité]], tbl_produits[Nom normalisé], 0))</f>
        <v>Ferédétate de sodium</v>
      </c>
      <c r="J7801" s="34">
        <f>DATE(LEFT(tbl_data[[#This Row],[Date_rapport]], 4), MID(tbl_data[[#This Row],[Date_rapport]], 6, 2), RIGHT(tbl_data[[#This Row],[Date_rapport]], 2))</f>
        <v>45196</v>
      </c>
    </row>
    <row r="7802" spans="1:10" x14ac:dyDescent="0.2">
      <c r="A7802" s="28" t="s">
        <v>2003</v>
      </c>
      <c r="B7802" t="s">
        <v>3</v>
      </c>
      <c r="C7802" s="28" t="s">
        <v>1182</v>
      </c>
      <c r="D7802" t="s">
        <v>1184</v>
      </c>
      <c r="E7802" t="s">
        <v>2</v>
      </c>
      <c r="F7802" t="str">
        <f>INDEX(tbl_produits[Nom normalisé], MATCH(tbl_data[[#This Row],[Spécialité]], tbl_produits[Nom original], 0))</f>
        <v>RENVELA 0,8 g, poudre pour suspension buvable</v>
      </c>
      <c r="G7802" t="str">
        <f>INDEX(tbl_produits[Classe nom], MATCH(tbl_data[[#This Row],[NORM_Spécialité]], tbl_produits[Nom normalisé], 0))</f>
        <v>Divers</v>
      </c>
      <c r="H7802">
        <f>YEAR(tbl_data[[#This Row],[Date_rapport]])</f>
        <v>2023</v>
      </c>
      <c r="I7802" t="str">
        <f>INDEX(tbl_produits[Molécule extraite], MATCH(tbl_data[[#This Row],[NORM_Spécialité]], tbl_produits[Nom normalisé], 0))</f>
        <v>Sévélamer (carbonate de)</v>
      </c>
      <c r="J7802" s="34">
        <f>DATE(LEFT(tbl_data[[#This Row],[Date_rapport]], 4), MID(tbl_data[[#This Row],[Date_rapport]], 6, 2), RIGHT(tbl_data[[#This Row],[Date_rapport]], 2))</f>
        <v>45196</v>
      </c>
    </row>
    <row r="7803" spans="1:10" x14ac:dyDescent="0.2">
      <c r="A7803" s="28" t="s">
        <v>2003</v>
      </c>
      <c r="B7803" t="s">
        <v>3</v>
      </c>
      <c r="C7803" s="28" t="s">
        <v>1182</v>
      </c>
      <c r="D7803" t="s">
        <v>985</v>
      </c>
      <c r="E7803" t="s">
        <v>2</v>
      </c>
      <c r="F7803" t="str">
        <f>INDEX(tbl_produits[Nom normalisé], MATCH(tbl_data[[#This Row],[Spécialité]], tbl_produits[Nom original], 0))</f>
        <v>IRINOTECAN Sun 1,5 mg/ml, solution pour perfusion, poche de 200 mL</v>
      </c>
      <c r="G7803" t="str">
        <f>INDEX(tbl_produits[Classe nom], MATCH(tbl_data[[#This Row],[NORM_Spécialité]], tbl_produits[Nom normalisé], 0))</f>
        <v>Antinéoplasiques et immunomodulateurs</v>
      </c>
      <c r="H7803">
        <f>YEAR(tbl_data[[#This Row],[Date_rapport]])</f>
        <v>2023</v>
      </c>
      <c r="I7803" t="str">
        <f>INDEX(tbl_produits[Molécule extraite], MATCH(tbl_data[[#This Row],[NORM_Spécialité]], tbl_produits[Nom normalisé], 0))</f>
        <v>Irinotécan (chlorhydrate d') trihydraté</v>
      </c>
      <c r="J7803" s="34">
        <f>DATE(LEFT(tbl_data[[#This Row],[Date_rapport]], 4), MID(tbl_data[[#This Row],[Date_rapport]], 6, 2), RIGHT(tbl_data[[#This Row],[Date_rapport]], 2))</f>
        <v>45196</v>
      </c>
    </row>
    <row r="7804" spans="1:10" x14ac:dyDescent="0.2">
      <c r="A7804" s="28" t="s">
        <v>2003</v>
      </c>
      <c r="B7804" t="s">
        <v>3</v>
      </c>
      <c r="C7804" s="28" t="s">
        <v>1182</v>
      </c>
      <c r="D7804" t="s">
        <v>986</v>
      </c>
      <c r="E7804" t="s">
        <v>2</v>
      </c>
      <c r="F7804" t="str">
        <f>INDEX(tbl_produits[Nom normalisé], MATCH(tbl_data[[#This Row],[Spécialité]], tbl_produits[Nom original], 0))</f>
        <v>IRINOTECAN Sun 1,5 mg/ml, solution pour perfusion, poche de 180 mL</v>
      </c>
      <c r="G7804" t="str">
        <f>INDEX(tbl_produits[Classe nom], MATCH(tbl_data[[#This Row],[NORM_Spécialité]], tbl_produits[Nom normalisé], 0))</f>
        <v>Antinéoplasiques et immunomodulateurs</v>
      </c>
      <c r="H7804">
        <f>YEAR(tbl_data[[#This Row],[Date_rapport]])</f>
        <v>2023</v>
      </c>
      <c r="I7804" t="str">
        <f>INDEX(tbl_produits[Molécule extraite], MATCH(tbl_data[[#This Row],[NORM_Spécialité]], tbl_produits[Nom normalisé], 0))</f>
        <v>Irinotécan (chlorhydrate d') trihydraté</v>
      </c>
      <c r="J7804" s="34">
        <f>DATE(LEFT(tbl_data[[#This Row],[Date_rapport]], 4), MID(tbl_data[[#This Row],[Date_rapport]], 6, 2), RIGHT(tbl_data[[#This Row],[Date_rapport]], 2))</f>
        <v>45196</v>
      </c>
    </row>
    <row r="7805" spans="1:10" x14ac:dyDescent="0.2">
      <c r="A7805" s="28" t="s">
        <v>2003</v>
      </c>
      <c r="B7805" t="s">
        <v>3</v>
      </c>
      <c r="C7805" s="28" t="s">
        <v>1182</v>
      </c>
      <c r="D7805" t="s">
        <v>1021</v>
      </c>
      <c r="E7805" t="s">
        <v>2</v>
      </c>
      <c r="F7805" t="str">
        <f>INDEX(tbl_produits[Nom normalisé], MATCH(tbl_data[[#This Row],[Spécialité]], tbl_produits[Nom original], 0))</f>
        <v>RIMACTAN 300 mg, gélule</v>
      </c>
      <c r="G7805" t="str">
        <f>INDEX(tbl_produits[Classe nom], MATCH(tbl_data[[#This Row],[NORM_Spécialité]], tbl_produits[Nom normalisé], 0))</f>
        <v>Anti-infectieux à usage systémique</v>
      </c>
      <c r="H7805">
        <f>YEAR(tbl_data[[#This Row],[Date_rapport]])</f>
        <v>2023</v>
      </c>
      <c r="I7805" t="str">
        <f>INDEX(tbl_produits[Molécule extraite], MATCH(tbl_data[[#This Row],[NORM_Spécialité]], tbl_produits[Nom normalisé], 0))</f>
        <v>Rifampicine</v>
      </c>
      <c r="J7805" s="34">
        <f>DATE(LEFT(tbl_data[[#This Row],[Date_rapport]], 4), MID(tbl_data[[#This Row],[Date_rapport]], 6, 2), RIGHT(tbl_data[[#This Row],[Date_rapport]], 2))</f>
        <v>45196</v>
      </c>
    </row>
    <row r="7806" spans="1:10" x14ac:dyDescent="0.2">
      <c r="A7806" s="28" t="s">
        <v>2003</v>
      </c>
      <c r="B7806" t="s">
        <v>9</v>
      </c>
      <c r="C7806" s="28" t="s">
        <v>1996</v>
      </c>
      <c r="D7806" t="s">
        <v>1072</v>
      </c>
      <c r="E7806" t="s">
        <v>2</v>
      </c>
      <c r="F7806" t="str">
        <f>INDEX(tbl_produits[Nom normalisé], MATCH(tbl_data[[#This Row],[Spécialité]], tbl_produits[Nom original], 0))</f>
        <v>TEMODAL 2,5 mg/ml, poudre pour solution pour perfusion</v>
      </c>
      <c r="G7806" t="str">
        <f>INDEX(tbl_produits[Classe nom], MATCH(tbl_data[[#This Row],[NORM_Spécialité]], tbl_produits[Nom normalisé], 0))</f>
        <v>Antinéoplasiques et immunomodulateurs</v>
      </c>
      <c r="H7806">
        <f>YEAR(tbl_data[[#This Row],[Date_rapport]])</f>
        <v>2023</v>
      </c>
      <c r="I7806" t="str">
        <f>INDEX(tbl_produits[Molécule extraite], MATCH(tbl_data[[#This Row],[NORM_Spécialité]], tbl_produits[Nom normalisé], 0))</f>
        <v>Témozolomide</v>
      </c>
      <c r="J7806" s="34">
        <f>DATE(LEFT(tbl_data[[#This Row],[Date_rapport]], 4), MID(tbl_data[[#This Row],[Date_rapport]], 6, 2), RIGHT(tbl_data[[#This Row],[Date_rapport]], 2))</f>
        <v>45196</v>
      </c>
    </row>
    <row r="7807" spans="1:10" x14ac:dyDescent="0.2">
      <c r="A7807" s="28" t="s">
        <v>2003</v>
      </c>
      <c r="B7807" t="s">
        <v>9</v>
      </c>
      <c r="C7807" s="28" t="s">
        <v>1996</v>
      </c>
      <c r="D7807" t="s">
        <v>1978</v>
      </c>
      <c r="E7807" t="s">
        <v>2</v>
      </c>
      <c r="F7807" t="str">
        <f>INDEX(tbl_produits[Nom normalisé], MATCH(tbl_data[[#This Row],[Spécialité]], tbl_produits[Nom original], 0))</f>
        <v>NALTREXONE Viatris 50 mg, comprimé pelliculé sécable</v>
      </c>
      <c r="G7807" t="str">
        <f>INDEX(tbl_produits[Classe nom], MATCH(tbl_data[[#This Row],[NORM_Spécialité]], tbl_produits[Nom normalisé], 0))</f>
        <v>Système nerveux</v>
      </c>
      <c r="H7807">
        <f>YEAR(tbl_data[[#This Row],[Date_rapport]])</f>
        <v>2023</v>
      </c>
      <c r="I7807" t="str">
        <f>INDEX(tbl_produits[Molécule extraite], MATCH(tbl_data[[#This Row],[NORM_Spécialité]], tbl_produits[Nom normalisé], 0))</f>
        <v>Naltrexone (chlorhydrate de)</v>
      </c>
      <c r="J7807" s="34">
        <f>DATE(LEFT(tbl_data[[#This Row],[Date_rapport]], 4), MID(tbl_data[[#This Row],[Date_rapport]], 6, 2), RIGHT(tbl_data[[#This Row],[Date_rapport]], 2))</f>
        <v>45196</v>
      </c>
    </row>
    <row r="7808" spans="1:10" x14ac:dyDescent="0.2">
      <c r="A7808" s="28" t="s">
        <v>2003</v>
      </c>
      <c r="B7808" t="s">
        <v>9</v>
      </c>
      <c r="C7808" s="28" t="s">
        <v>1996</v>
      </c>
      <c r="D7808" t="s">
        <v>1030</v>
      </c>
      <c r="E7808" t="s">
        <v>2</v>
      </c>
      <c r="F7808" t="str">
        <f>INDEX(tbl_produits[Nom normalisé], MATCH(tbl_data[[#This Row],[Spécialité]], tbl_produits[Nom original], 0))</f>
        <v>LASILIX Retard 60 mg, gélule boîte 30</v>
      </c>
      <c r="G7808" t="str">
        <f>INDEX(tbl_produits[Classe nom], MATCH(tbl_data[[#This Row],[NORM_Spécialité]], tbl_produits[Nom normalisé], 0))</f>
        <v>Système cardiovasculaire</v>
      </c>
      <c r="H7808">
        <f>YEAR(tbl_data[[#This Row],[Date_rapport]])</f>
        <v>2023</v>
      </c>
      <c r="I7808" t="str">
        <f>INDEX(tbl_produits[Molécule extraite], MATCH(tbl_data[[#This Row],[NORM_Spécialité]], tbl_produits[Nom normalisé], 0))</f>
        <v>Furosémide</v>
      </c>
      <c r="J7808" s="34">
        <f>DATE(LEFT(tbl_data[[#This Row],[Date_rapport]], 4), MID(tbl_data[[#This Row],[Date_rapport]], 6, 2), RIGHT(tbl_data[[#This Row],[Date_rapport]], 2))</f>
        <v>45196</v>
      </c>
    </row>
    <row r="7809" spans="1:10" x14ac:dyDescent="0.2">
      <c r="A7809" s="28" t="s">
        <v>2003</v>
      </c>
      <c r="B7809" t="s">
        <v>6</v>
      </c>
      <c r="C7809" s="28" t="s">
        <v>1996</v>
      </c>
      <c r="D7809" t="s">
        <v>1997</v>
      </c>
      <c r="E7809" t="s">
        <v>1782</v>
      </c>
      <c r="F7809" t="str">
        <f>INDEX(tbl_produits[Nom normalisé], MATCH(tbl_data[[#This Row],[Spécialité]], tbl_produits[Nom original], 0))</f>
        <v>GYMISO 200 microgrammes, comprimé</v>
      </c>
      <c r="G7809" t="str">
        <f>INDEX(tbl_produits[Classe nom], MATCH(tbl_data[[#This Row],[NORM_Spécialité]], tbl_produits[Nom normalisé], 0))</f>
        <v>Voies digestives et métabolisme</v>
      </c>
      <c r="H7809">
        <f>YEAR(tbl_data[[#This Row],[Date_rapport]])</f>
        <v>2023</v>
      </c>
      <c r="I7809" t="str">
        <f>INDEX(tbl_produits[Molécule extraite], MATCH(tbl_data[[#This Row],[NORM_Spécialité]], tbl_produits[Nom normalisé], 0))</f>
        <v>Misoprostol</v>
      </c>
      <c r="J7809" s="34">
        <f>DATE(LEFT(tbl_data[[#This Row],[Date_rapport]], 4), MID(tbl_data[[#This Row],[Date_rapport]], 6, 2), RIGHT(tbl_data[[#This Row],[Date_rapport]], 2))</f>
        <v>45196</v>
      </c>
    </row>
    <row r="7810" spans="1:10" x14ac:dyDescent="0.2">
      <c r="A7810" s="28" t="s">
        <v>2003</v>
      </c>
      <c r="B7810" t="s">
        <v>3</v>
      </c>
      <c r="C7810" s="28" t="s">
        <v>1185</v>
      </c>
      <c r="D7810" t="s">
        <v>970</v>
      </c>
      <c r="E7810" t="s">
        <v>2</v>
      </c>
      <c r="F7810" t="str">
        <f>INDEX(tbl_produits[Nom normalisé], MATCH(tbl_data[[#This Row],[Spécialité]], tbl_produits[Nom original], 0))</f>
        <v>ONCOVIN 1 mg, solution injectable</v>
      </c>
      <c r="G7810" t="str">
        <f>INDEX(tbl_produits[Classe nom], MATCH(tbl_data[[#This Row],[NORM_Spécialité]], tbl_produits[Nom normalisé], 0))</f>
        <v>Antinéoplasiques et immunomodulateurs</v>
      </c>
      <c r="H7810">
        <f>YEAR(tbl_data[[#This Row],[Date_rapport]])</f>
        <v>2023</v>
      </c>
      <c r="I7810" t="str">
        <f>INDEX(tbl_produits[Molécule extraite], MATCH(tbl_data[[#This Row],[NORM_Spécialité]], tbl_produits[Nom normalisé], 0))</f>
        <v>Vincristine</v>
      </c>
      <c r="J7810" s="34">
        <f>DATE(LEFT(tbl_data[[#This Row],[Date_rapport]], 4), MID(tbl_data[[#This Row],[Date_rapport]], 6, 2), RIGHT(tbl_data[[#This Row],[Date_rapport]], 2))</f>
        <v>45196</v>
      </c>
    </row>
    <row r="7811" spans="1:10" x14ac:dyDescent="0.2">
      <c r="A7811" s="28" t="s">
        <v>2003</v>
      </c>
      <c r="B7811" t="s">
        <v>9</v>
      </c>
      <c r="C7811" s="28" t="s">
        <v>1185</v>
      </c>
      <c r="D7811" t="s">
        <v>1186</v>
      </c>
      <c r="E7811" t="s">
        <v>2</v>
      </c>
      <c r="F7811" t="str">
        <f>INDEX(tbl_produits[Nom normalisé], MATCH(tbl_data[[#This Row],[Spécialité]], tbl_produits[Nom original], 0))</f>
        <v>TEMGESIC 0,2 mg, comprimé sublingual</v>
      </c>
      <c r="G7811" t="str">
        <f>INDEX(tbl_produits[Classe nom], MATCH(tbl_data[[#This Row],[NORM_Spécialité]], tbl_produits[Nom normalisé], 0))</f>
        <v>Système nerveux</v>
      </c>
      <c r="H7811">
        <f>YEAR(tbl_data[[#This Row],[Date_rapport]])</f>
        <v>2023</v>
      </c>
      <c r="I7811" t="str">
        <f>INDEX(tbl_produits[Molécule extraite], MATCH(tbl_data[[#This Row],[NORM_Spécialité]], tbl_produits[Nom normalisé], 0))</f>
        <v>Buprénorphine (chlorhydrate de)</v>
      </c>
      <c r="J7811" s="34">
        <f>DATE(LEFT(tbl_data[[#This Row],[Date_rapport]], 4), MID(tbl_data[[#This Row],[Date_rapport]], 6, 2), RIGHT(tbl_data[[#This Row],[Date_rapport]], 2))</f>
        <v>45196</v>
      </c>
    </row>
    <row r="7812" spans="1:10" x14ac:dyDescent="0.2">
      <c r="A7812" s="28" t="s">
        <v>2003</v>
      </c>
      <c r="B7812" t="s">
        <v>6</v>
      </c>
      <c r="C7812" s="28" t="s">
        <v>1185</v>
      </c>
      <c r="D7812" t="s">
        <v>1187</v>
      </c>
      <c r="E7812" t="s">
        <v>1185</v>
      </c>
      <c r="F7812" t="str">
        <f>INDEX(tbl_produits[Nom normalisé], MATCH(tbl_data[[#This Row],[Spécialité]], tbl_produits[Nom original], 0))</f>
        <v>METHERGIN 0,20 mg/1 ml, solution injectable, ampoule</v>
      </c>
      <c r="G7812" t="str">
        <f>INDEX(tbl_produits[Classe nom], MATCH(tbl_data[[#This Row],[NORM_Spécialité]], tbl_produits[Nom normalisé], 0))</f>
        <v>Système génito-urinaire et hormones sexuelles</v>
      </c>
      <c r="H7812">
        <f>YEAR(tbl_data[[#This Row],[Date_rapport]])</f>
        <v>2023</v>
      </c>
      <c r="I7812" t="str">
        <f>INDEX(tbl_produits[Molécule extraite], MATCH(tbl_data[[#This Row],[NORM_Spécialité]], tbl_produits[Nom normalisé], 0))</f>
        <v>Méthylergométrine (maléate de)</v>
      </c>
      <c r="J7812" s="34">
        <f>DATE(LEFT(tbl_data[[#This Row],[Date_rapport]], 4), MID(tbl_data[[#This Row],[Date_rapport]], 6, 2), RIGHT(tbl_data[[#This Row],[Date_rapport]], 2))</f>
        <v>45196</v>
      </c>
    </row>
    <row r="7813" spans="1:10" x14ac:dyDescent="0.2">
      <c r="A7813" s="28" t="s">
        <v>2003</v>
      </c>
      <c r="B7813" t="s">
        <v>9</v>
      </c>
      <c r="C7813" s="28" t="s">
        <v>1185</v>
      </c>
      <c r="D7813" t="s">
        <v>1144</v>
      </c>
      <c r="E7813" t="s">
        <v>2</v>
      </c>
      <c r="F7813" t="str">
        <f>INDEX(tbl_produits[Nom normalisé], MATCH(tbl_data[[#This Row],[Spécialité]], tbl_produits[Nom original], 0))</f>
        <v>GLUTARALDÉHYDE et tampon AP-HP pour tannage de péricarde solution stérile</v>
      </c>
      <c r="G7813" t="str">
        <f>INDEX(tbl_produits[Classe nom], MATCH(tbl_data[[#This Row],[NORM_Spécialité]], tbl_produits[Nom normalisé], 0))</f>
        <v>Produits dermatologiques</v>
      </c>
      <c r="H7813">
        <f>YEAR(tbl_data[[#This Row],[Date_rapport]])</f>
        <v>2023</v>
      </c>
      <c r="I7813" t="str">
        <f>INDEX(tbl_produits[Molécule extraite], MATCH(tbl_data[[#This Row],[NORM_Spécialité]], tbl_produits[Nom normalisé], 0))</f>
        <v>Solution aqueuse de glutaraldéhyde à 250 mg/mL</v>
      </c>
      <c r="J7813" s="34">
        <f>DATE(LEFT(tbl_data[[#This Row],[Date_rapport]], 4), MID(tbl_data[[#This Row],[Date_rapport]], 6, 2), RIGHT(tbl_data[[#This Row],[Date_rapport]], 2))</f>
        <v>45196</v>
      </c>
    </row>
    <row r="7814" spans="1:10" x14ac:dyDescent="0.2">
      <c r="A7814" s="28" t="s">
        <v>2003</v>
      </c>
      <c r="B7814" t="s">
        <v>6</v>
      </c>
      <c r="C7814" s="28" t="s">
        <v>1188</v>
      </c>
      <c r="D7814" t="s">
        <v>1189</v>
      </c>
      <c r="E7814" t="s">
        <v>1188</v>
      </c>
      <c r="F7814" t="str">
        <f>INDEX(tbl_produits[Nom normalisé], MATCH(tbl_data[[#This Row],[Spécialité]], tbl_produits[Nom original], 0))</f>
        <v>AMIKACINE Viatris 500 mg, poudre pour solution injectable</v>
      </c>
      <c r="G7814" t="str">
        <f>INDEX(tbl_produits[Classe nom], MATCH(tbl_data[[#This Row],[NORM_Spécialité]], tbl_produits[Nom normalisé], 0))</f>
        <v>Anti-infectieux à usage systémique</v>
      </c>
      <c r="H7814">
        <f>YEAR(tbl_data[[#This Row],[Date_rapport]])</f>
        <v>2023</v>
      </c>
      <c r="I7814" t="str">
        <f>INDEX(tbl_produits[Molécule extraite], MATCH(tbl_data[[#This Row],[NORM_Spécialité]], tbl_produits[Nom normalisé], 0))</f>
        <v>Amikacine (sulfate d')</v>
      </c>
      <c r="J7814" s="34">
        <f>DATE(LEFT(tbl_data[[#This Row],[Date_rapport]], 4), MID(tbl_data[[#This Row],[Date_rapport]], 6, 2), RIGHT(tbl_data[[#This Row],[Date_rapport]], 2))</f>
        <v>45196</v>
      </c>
    </row>
    <row r="7815" spans="1:10" x14ac:dyDescent="0.2">
      <c r="A7815" s="28" t="s">
        <v>2003</v>
      </c>
      <c r="B7815" t="s">
        <v>6</v>
      </c>
      <c r="C7815" s="28" t="s">
        <v>1188</v>
      </c>
      <c r="D7815" t="s">
        <v>1190</v>
      </c>
      <c r="E7815" t="s">
        <v>1188</v>
      </c>
      <c r="F7815" t="str">
        <f>INDEX(tbl_produits[Nom normalisé], MATCH(tbl_data[[#This Row],[Spécialité]], tbl_produits[Nom original], 0))</f>
        <v>L-THYROXINE Serb 200 microgrammes/mL, solution injectable/pour perfusion</v>
      </c>
      <c r="G7815" t="str">
        <f>INDEX(tbl_produits[Classe nom], MATCH(tbl_data[[#This Row],[NORM_Spécialité]], tbl_produits[Nom normalisé], 0))</f>
        <v>Hormones systémiques sauf hormones sexuelles et insulines</v>
      </c>
      <c r="H7815">
        <f>YEAR(tbl_data[[#This Row],[Date_rapport]])</f>
        <v>2023</v>
      </c>
      <c r="I7815" t="str">
        <f>INDEX(tbl_produits[Molécule extraite], MATCH(tbl_data[[#This Row],[NORM_Spécialité]], tbl_produits[Nom normalisé], 0))</f>
        <v>Lévothyroxine sodique</v>
      </c>
      <c r="J7815" s="34">
        <f>DATE(LEFT(tbl_data[[#This Row],[Date_rapport]], 4), MID(tbl_data[[#This Row],[Date_rapport]], 6, 2), RIGHT(tbl_data[[#This Row],[Date_rapport]], 2))</f>
        <v>45196</v>
      </c>
    </row>
    <row r="7816" spans="1:10" x14ac:dyDescent="0.2">
      <c r="A7816" s="28" t="s">
        <v>2003</v>
      </c>
      <c r="B7816" t="s">
        <v>9</v>
      </c>
      <c r="C7816" s="28" t="s">
        <v>1188</v>
      </c>
      <c r="D7816" t="s">
        <v>1191</v>
      </c>
      <c r="E7816" t="s">
        <v>2</v>
      </c>
      <c r="F7816" t="str">
        <f>INDEX(tbl_produits[Nom normalisé], MATCH(tbl_data[[#This Row],[Spécialité]], tbl_produits[Nom original], 0))</f>
        <v>PRALUENT 300 mg, solution injectable en stylo pré-rempli</v>
      </c>
      <c r="G7816" t="str">
        <f>INDEX(tbl_produits[Classe nom], MATCH(tbl_data[[#This Row],[NORM_Spécialité]], tbl_produits[Nom normalisé], 0))</f>
        <v>Système cardiovasculaire</v>
      </c>
      <c r="H7816">
        <f>YEAR(tbl_data[[#This Row],[Date_rapport]])</f>
        <v>2023</v>
      </c>
      <c r="I7816" t="str">
        <f>INDEX(tbl_produits[Molécule extraite], MATCH(tbl_data[[#This Row],[NORM_Spécialité]], tbl_produits[Nom normalisé], 0))</f>
        <v>Alirocumab (mammifère/hamster/cellules cho)</v>
      </c>
      <c r="J7816" s="34">
        <f>DATE(LEFT(tbl_data[[#This Row],[Date_rapport]], 4), MID(tbl_data[[#This Row],[Date_rapport]], 6, 2), RIGHT(tbl_data[[#This Row],[Date_rapport]], 2))</f>
        <v>45196</v>
      </c>
    </row>
    <row r="7817" spans="1:10" x14ac:dyDescent="0.2">
      <c r="A7817" s="28" t="s">
        <v>2003</v>
      </c>
      <c r="B7817" t="s">
        <v>6</v>
      </c>
      <c r="C7817" s="28" t="s">
        <v>1188</v>
      </c>
      <c r="D7817" t="s">
        <v>1192</v>
      </c>
      <c r="E7817" t="s">
        <v>1188</v>
      </c>
      <c r="F7817" t="str">
        <f>INDEX(tbl_produits[Nom normalisé], MATCH(tbl_data[[#This Row],[Spécialité]], tbl_produits[Nom original], 0))</f>
        <v>CIFLOX 200 mg/100 mL, solution pour perfusion (IV)</v>
      </c>
      <c r="G7817" t="str">
        <f>INDEX(tbl_produits[Classe nom], MATCH(tbl_data[[#This Row],[NORM_Spécialité]], tbl_produits[Nom normalisé], 0))</f>
        <v>Anti-infectieux à usage systémique</v>
      </c>
      <c r="H7817">
        <f>YEAR(tbl_data[[#This Row],[Date_rapport]])</f>
        <v>2023</v>
      </c>
      <c r="I7817" t="str">
        <f>INDEX(tbl_produits[Molécule extraite], MATCH(tbl_data[[#This Row],[NORM_Spécialité]], tbl_produits[Nom normalisé], 0))</f>
        <v>Ciprofloxacine</v>
      </c>
      <c r="J7817" s="34">
        <f>DATE(LEFT(tbl_data[[#This Row],[Date_rapport]], 4), MID(tbl_data[[#This Row],[Date_rapport]], 6, 2), RIGHT(tbl_data[[#This Row],[Date_rapport]], 2))</f>
        <v>45196</v>
      </c>
    </row>
    <row r="7818" spans="1:10" x14ac:dyDescent="0.2">
      <c r="A7818" s="28" t="s">
        <v>2003</v>
      </c>
      <c r="B7818" t="s">
        <v>9</v>
      </c>
      <c r="C7818" s="28" t="s">
        <v>1193</v>
      </c>
      <c r="D7818" t="s">
        <v>1194</v>
      </c>
      <c r="E7818" t="s">
        <v>2</v>
      </c>
      <c r="F7818" t="str">
        <f>INDEX(tbl_produits[Nom normalisé], MATCH(tbl_data[[#This Row],[Spécialité]], tbl_produits[Nom original], 0))</f>
        <v>NOXAFIL 300 mg,  solution à diluer pour perfusion</v>
      </c>
      <c r="G7818" t="str">
        <f>INDEX(tbl_produits[Classe nom], MATCH(tbl_data[[#This Row],[NORM_Spécialité]], tbl_produits[Nom normalisé], 0))</f>
        <v>Anti-infectieux à usage systémique</v>
      </c>
      <c r="H7818">
        <f>YEAR(tbl_data[[#This Row],[Date_rapport]])</f>
        <v>2023</v>
      </c>
      <c r="I7818" t="str">
        <f>INDEX(tbl_produits[Molécule extraite], MATCH(tbl_data[[#This Row],[NORM_Spécialité]], tbl_produits[Nom normalisé], 0))</f>
        <v>Posaconazole</v>
      </c>
      <c r="J7818" s="34">
        <f>DATE(LEFT(tbl_data[[#This Row],[Date_rapport]], 4), MID(tbl_data[[#This Row],[Date_rapport]], 6, 2), RIGHT(tbl_data[[#This Row],[Date_rapport]], 2))</f>
        <v>45196</v>
      </c>
    </row>
    <row r="7819" spans="1:10" x14ac:dyDescent="0.2">
      <c r="A7819" s="28" t="s">
        <v>2003</v>
      </c>
      <c r="B7819" t="s">
        <v>9</v>
      </c>
      <c r="C7819" s="28" t="s">
        <v>1193</v>
      </c>
      <c r="D7819" t="s">
        <v>1195</v>
      </c>
      <c r="E7819" t="s">
        <v>2</v>
      </c>
      <c r="F7819" t="str">
        <f>INDEX(tbl_produits[Nom normalisé], MATCH(tbl_data[[#This Row],[Spécialité]], tbl_produits[Nom original], 0))</f>
        <v>CEFEPIME Viatris 1g et 2 g, poudre pour solution injectable</v>
      </c>
      <c r="G7819" t="str">
        <f>INDEX(tbl_produits[Classe nom], MATCH(tbl_data[[#This Row],[NORM_Spécialité]], tbl_produits[Nom normalisé], 0))</f>
        <v>Anti-infectieux à usage systémique</v>
      </c>
      <c r="H7819">
        <f>YEAR(tbl_data[[#This Row],[Date_rapport]])</f>
        <v>2023</v>
      </c>
      <c r="I7819" t="str">
        <f>INDEX(tbl_produits[Molécule extraite], MATCH(tbl_data[[#This Row],[NORM_Spécialité]], tbl_produits[Nom normalisé], 0))</f>
        <v>Céfépime (dichlorhydrate de) monohydraté</v>
      </c>
      <c r="J7819" s="34">
        <f>DATE(LEFT(tbl_data[[#This Row],[Date_rapport]], 4), MID(tbl_data[[#This Row],[Date_rapport]], 6, 2), RIGHT(tbl_data[[#This Row],[Date_rapport]], 2))</f>
        <v>45196</v>
      </c>
    </row>
    <row r="7820" spans="1:10" x14ac:dyDescent="0.2">
      <c r="A7820" s="28" t="s">
        <v>2003</v>
      </c>
      <c r="B7820" t="s">
        <v>9</v>
      </c>
      <c r="C7820" s="28" t="s">
        <v>1193</v>
      </c>
      <c r="D7820" t="s">
        <v>977</v>
      </c>
      <c r="E7820" t="s">
        <v>2</v>
      </c>
      <c r="F7820" t="str">
        <f>INDEX(tbl_produits[Nom normalisé], MATCH(tbl_data[[#This Row],[Spécialité]], tbl_produits[Nom original], 0))</f>
        <v>ELDISINE 5 mg, poudre pour solution injectable</v>
      </c>
      <c r="G7820" t="str">
        <f>INDEX(tbl_produits[Classe nom], MATCH(tbl_data[[#This Row],[NORM_Spécialité]], tbl_produits[Nom normalisé], 0))</f>
        <v>Antinéoplasiques et immunomodulateurs</v>
      </c>
      <c r="H7820">
        <f>YEAR(tbl_data[[#This Row],[Date_rapport]])</f>
        <v>2023</v>
      </c>
      <c r="I7820" t="str">
        <f>INDEX(tbl_produits[Molécule extraite], MATCH(tbl_data[[#This Row],[NORM_Spécialité]], tbl_produits[Nom normalisé], 0))</f>
        <v>Sulfate de vindésine</v>
      </c>
      <c r="J7820" s="34">
        <f>DATE(LEFT(tbl_data[[#This Row],[Date_rapport]], 4), MID(tbl_data[[#This Row],[Date_rapport]], 6, 2), RIGHT(tbl_data[[#This Row],[Date_rapport]], 2))</f>
        <v>45196</v>
      </c>
    </row>
    <row r="7821" spans="1:10" x14ac:dyDescent="0.2">
      <c r="A7821" s="28" t="s">
        <v>2003</v>
      </c>
      <c r="B7821" t="s">
        <v>6</v>
      </c>
      <c r="C7821" s="28" t="s">
        <v>1193</v>
      </c>
      <c r="D7821" t="s">
        <v>1196</v>
      </c>
      <c r="E7821" t="s">
        <v>1193</v>
      </c>
      <c r="F7821" t="str">
        <f>INDEX(tbl_produits[Nom normalisé], MATCH(tbl_data[[#This Row],[Spécialité]], tbl_produits[Nom original], 0))</f>
        <v>REKOVELLE 72 microgrammes/2,16 mL, solution injectable en stylo prérempli</v>
      </c>
      <c r="G7821" t="str">
        <f>INDEX(tbl_produits[Classe nom], MATCH(tbl_data[[#This Row],[NORM_Spécialité]], tbl_produits[Nom normalisé], 0))</f>
        <v>Système génito-urinaire et hormones sexuelles</v>
      </c>
      <c r="H7821">
        <f>YEAR(tbl_data[[#This Row],[Date_rapport]])</f>
        <v>2023</v>
      </c>
      <c r="I7821" t="str">
        <f>INDEX(tbl_produits[Molécule extraite], MATCH(tbl_data[[#This Row],[NORM_Spécialité]], tbl_produits[Nom normalisé], 0))</f>
        <v>Follitropine delta (mammifere/humain/cellules PER.C6)</v>
      </c>
      <c r="J7821" s="34">
        <f>DATE(LEFT(tbl_data[[#This Row],[Date_rapport]], 4), MID(tbl_data[[#This Row],[Date_rapport]], 6, 2), RIGHT(tbl_data[[#This Row],[Date_rapport]], 2))</f>
        <v>45196</v>
      </c>
    </row>
    <row r="7822" spans="1:10" x14ac:dyDescent="0.2">
      <c r="A7822" s="28" t="s">
        <v>2003</v>
      </c>
      <c r="B7822" t="s">
        <v>9</v>
      </c>
      <c r="C7822" s="28" t="s">
        <v>1197</v>
      </c>
      <c r="D7822" t="s">
        <v>1198</v>
      </c>
      <c r="E7822" t="s">
        <v>2</v>
      </c>
      <c r="F7822" t="str">
        <f>INDEX(tbl_produits[Nom normalisé], MATCH(tbl_data[[#This Row],[Spécialité]], tbl_produits[Nom original], 0))</f>
        <v>MYDRIATICUM 2 mg/0,4 ml, collyre en récipient unidose</v>
      </c>
      <c r="G7822" t="str">
        <f>INDEX(tbl_produits[Classe nom], MATCH(tbl_data[[#This Row],[NORM_Spécialité]], tbl_produits[Nom normalisé], 0))</f>
        <v>Organes sensoriels</v>
      </c>
      <c r="H7822">
        <f>YEAR(tbl_data[[#This Row],[Date_rapport]])</f>
        <v>2023</v>
      </c>
      <c r="I7822" t="str">
        <f>INDEX(tbl_produits[Molécule extraite], MATCH(tbl_data[[#This Row],[NORM_Spécialité]], tbl_produits[Nom normalisé], 0))</f>
        <v>Tropicamide</v>
      </c>
      <c r="J7822" s="34">
        <f>DATE(LEFT(tbl_data[[#This Row],[Date_rapport]], 4), MID(tbl_data[[#This Row],[Date_rapport]], 6, 2), RIGHT(tbl_data[[#This Row],[Date_rapport]], 2))</f>
        <v>45196</v>
      </c>
    </row>
    <row r="7823" spans="1:10" x14ac:dyDescent="0.2">
      <c r="A7823" s="28" t="s">
        <v>2003</v>
      </c>
      <c r="B7823" t="s">
        <v>9</v>
      </c>
      <c r="C7823" s="28" t="s">
        <v>1998</v>
      </c>
      <c r="D7823" t="s">
        <v>1128</v>
      </c>
      <c r="E7823" t="s">
        <v>2</v>
      </c>
      <c r="F7823" t="str">
        <f>INDEX(tbl_produits[Nom normalisé], MATCH(tbl_data[[#This Row],[Spécialité]], tbl_produits[Nom original], 0))</f>
        <v>PREVYMIS 240 mg, solution à diluer pour perfusion</v>
      </c>
      <c r="G7823" t="str">
        <f>INDEX(tbl_produits[Classe nom], MATCH(tbl_data[[#This Row],[NORM_Spécialité]], tbl_produits[Nom normalisé], 0))</f>
        <v>Anti-infectieux à usage systémique</v>
      </c>
      <c r="H7823">
        <f>YEAR(tbl_data[[#This Row],[Date_rapport]])</f>
        <v>2023</v>
      </c>
      <c r="I7823" t="str">
        <f>INDEX(tbl_produits[Molécule extraite], MATCH(tbl_data[[#This Row],[NORM_Spécialité]], tbl_produits[Nom normalisé], 0))</f>
        <v>Létermovir</v>
      </c>
      <c r="J7823" s="34">
        <f>DATE(LEFT(tbl_data[[#This Row],[Date_rapport]], 4), MID(tbl_data[[#This Row],[Date_rapport]], 6, 2), RIGHT(tbl_data[[#This Row],[Date_rapport]], 2))</f>
        <v>45196</v>
      </c>
    </row>
    <row r="7824" spans="1:10" x14ac:dyDescent="0.2">
      <c r="A7824" s="28" t="s">
        <v>2003</v>
      </c>
      <c r="B7824" t="s">
        <v>3</v>
      </c>
      <c r="C7824" s="28" t="s">
        <v>1199</v>
      </c>
      <c r="D7824" t="s">
        <v>1114</v>
      </c>
      <c r="E7824" t="s">
        <v>2</v>
      </c>
      <c r="F7824" t="str">
        <f>INDEX(tbl_produits[Nom normalisé], MATCH(tbl_data[[#This Row],[Spécialité]], tbl_produits[Nom original], 0))</f>
        <v>PERSANTINE 10 mg/2 mL, solution injectable, ampoule</v>
      </c>
      <c r="G7824" t="str">
        <f>INDEX(tbl_produits[Classe nom], MATCH(tbl_data[[#This Row],[NORM_Spécialité]], tbl_produits[Nom normalisé], 0))</f>
        <v>Divers</v>
      </c>
      <c r="H7824">
        <f>YEAR(tbl_data[[#This Row],[Date_rapport]])</f>
        <v>2023</v>
      </c>
      <c r="I7824" t="str">
        <f>INDEX(tbl_produits[Molécule extraite], MATCH(tbl_data[[#This Row],[NORM_Spécialité]], tbl_produits[Nom normalisé], 0))</f>
        <v>Dipyridamole</v>
      </c>
      <c r="J7824" s="34">
        <f>DATE(LEFT(tbl_data[[#This Row],[Date_rapport]], 4), MID(tbl_data[[#This Row],[Date_rapport]], 6, 2), RIGHT(tbl_data[[#This Row],[Date_rapport]], 2))</f>
        <v>45196</v>
      </c>
    </row>
    <row r="7825" spans="1:10" x14ac:dyDescent="0.2">
      <c r="A7825" s="28" t="s">
        <v>2003</v>
      </c>
      <c r="B7825" t="s">
        <v>9</v>
      </c>
      <c r="C7825" s="28" t="s">
        <v>1199</v>
      </c>
      <c r="D7825" t="s">
        <v>1097</v>
      </c>
      <c r="E7825" t="s">
        <v>2</v>
      </c>
      <c r="F7825" t="str">
        <f>INDEX(tbl_produits[Nom normalisé], MATCH(tbl_data[[#This Row],[Spécialité]], tbl_produits[Nom original], 0))</f>
        <v>OCTAPLASLG, solution pour perfusion</v>
      </c>
      <c r="G7825" t="str">
        <f>INDEX(tbl_produits[Classe nom], MATCH(tbl_data[[#This Row],[NORM_Spécialité]], tbl_produits[Nom normalisé], 0))</f>
        <v>Sang et organes hématopoïétiques</v>
      </c>
      <c r="H7825">
        <f>YEAR(tbl_data[[#This Row],[Date_rapport]])</f>
        <v>2023</v>
      </c>
      <c r="I7825" t="str">
        <f>INDEX(tbl_produits[Molécule extraite], MATCH(tbl_data[[#This Row],[NORM_Spécialité]], tbl_produits[Nom normalisé], 0))</f>
        <v>Protéines plasmatiques humaines</v>
      </c>
      <c r="J7825" s="34">
        <f>DATE(LEFT(tbl_data[[#This Row],[Date_rapport]], 4), MID(tbl_data[[#This Row],[Date_rapport]], 6, 2), RIGHT(tbl_data[[#This Row],[Date_rapport]], 2))</f>
        <v>45196</v>
      </c>
    </row>
    <row r="7826" spans="1:10" x14ac:dyDescent="0.2">
      <c r="A7826" s="28" t="s">
        <v>2003</v>
      </c>
      <c r="B7826" t="s">
        <v>3</v>
      </c>
      <c r="C7826" s="28" t="s">
        <v>1199</v>
      </c>
      <c r="D7826" t="s">
        <v>1200</v>
      </c>
      <c r="E7826" t="s">
        <v>2</v>
      </c>
      <c r="F7826" t="str">
        <f>INDEX(tbl_produits[Nom normalisé], MATCH(tbl_data[[#This Row],[Spécialité]], tbl_produits[Nom original], 0))</f>
        <v>GRANUPAS 4 g, granulés gastro-résistants</v>
      </c>
      <c r="G7826" t="str">
        <f>INDEX(tbl_produits[Classe nom], MATCH(tbl_data[[#This Row],[NORM_Spécialité]], tbl_produits[Nom normalisé], 0))</f>
        <v>Voies digestives et métabolisme</v>
      </c>
      <c r="H7826">
        <f>YEAR(tbl_data[[#This Row],[Date_rapport]])</f>
        <v>2023</v>
      </c>
      <c r="I7826" t="str">
        <f>INDEX(tbl_produits[Molécule extraite], MATCH(tbl_data[[#This Row],[NORM_Spécialité]], tbl_produits[Nom normalisé], 0))</f>
        <v>Aminosalicylique (acide)</v>
      </c>
      <c r="J7826" s="34">
        <f>DATE(LEFT(tbl_data[[#This Row],[Date_rapport]], 4), MID(tbl_data[[#This Row],[Date_rapport]], 6, 2), RIGHT(tbl_data[[#This Row],[Date_rapport]], 2))</f>
        <v>45196</v>
      </c>
    </row>
    <row r="7827" spans="1:10" x14ac:dyDescent="0.2">
      <c r="A7827" s="28" t="s">
        <v>2003</v>
      </c>
      <c r="B7827" t="s">
        <v>11</v>
      </c>
      <c r="C7827" s="28" t="s">
        <v>1199</v>
      </c>
      <c r="D7827" t="s">
        <v>1201</v>
      </c>
      <c r="E7827" t="s">
        <v>2</v>
      </c>
      <c r="F7827" t="str">
        <f>INDEX(tbl_produits[Nom normalisé], MATCH(tbl_data[[#This Row],[Spécialité]], tbl_produits[Nom original], 0))</f>
        <v>OZIDIA 5 mg, comprimé à libération prolongée</v>
      </c>
      <c r="G7827" t="str">
        <f>INDEX(tbl_produits[Classe nom], MATCH(tbl_data[[#This Row],[NORM_Spécialité]], tbl_produits[Nom normalisé], 0))</f>
        <v>Voies digestives et métabolisme</v>
      </c>
      <c r="H7827">
        <f>YEAR(tbl_data[[#This Row],[Date_rapport]])</f>
        <v>2023</v>
      </c>
      <c r="I7827" t="str">
        <f>INDEX(tbl_produits[Molécule extraite], MATCH(tbl_data[[#This Row],[NORM_Spécialité]], tbl_produits[Nom normalisé], 0))</f>
        <v>Glipizide</v>
      </c>
      <c r="J7827" s="34">
        <f>DATE(LEFT(tbl_data[[#This Row],[Date_rapport]], 4), MID(tbl_data[[#This Row],[Date_rapport]], 6, 2), RIGHT(tbl_data[[#This Row],[Date_rapport]], 2))</f>
        <v>45196</v>
      </c>
    </row>
    <row r="7828" spans="1:10" x14ac:dyDescent="0.2">
      <c r="A7828" s="28" t="s">
        <v>2003</v>
      </c>
      <c r="B7828" t="s">
        <v>9</v>
      </c>
      <c r="C7828" s="28" t="s">
        <v>1199</v>
      </c>
      <c r="D7828" t="s">
        <v>1109</v>
      </c>
      <c r="E7828" t="s">
        <v>2</v>
      </c>
      <c r="F7828" t="str">
        <f>INDEX(tbl_produits[Nom normalisé], MATCH(tbl_data[[#This Row],[Spécialité]], tbl_produits[Nom original], 0))</f>
        <v>SCOPODERM TTS  1 mg/72 heures, dispositif transdermique</v>
      </c>
      <c r="G7828" t="str">
        <f>INDEX(tbl_produits[Classe nom], MATCH(tbl_data[[#This Row],[NORM_Spécialité]], tbl_produits[Nom normalisé], 0))</f>
        <v>Voies digestives et métabolisme</v>
      </c>
      <c r="H7828">
        <f>YEAR(tbl_data[[#This Row],[Date_rapport]])</f>
        <v>2023</v>
      </c>
      <c r="I7828" t="str">
        <f>INDEX(tbl_produits[Molécule extraite], MATCH(tbl_data[[#This Row],[NORM_Spécialité]], tbl_produits[Nom normalisé], 0))</f>
        <v>Scopolamine</v>
      </c>
      <c r="J7828" s="34">
        <f>DATE(LEFT(tbl_data[[#This Row],[Date_rapport]], 4), MID(tbl_data[[#This Row],[Date_rapport]], 6, 2), RIGHT(tbl_data[[#This Row],[Date_rapport]], 2))</f>
        <v>45196</v>
      </c>
    </row>
    <row r="7829" spans="1:10" x14ac:dyDescent="0.2">
      <c r="A7829" s="28" t="s">
        <v>2003</v>
      </c>
      <c r="B7829" t="s">
        <v>9</v>
      </c>
      <c r="C7829" s="28" t="s">
        <v>1202</v>
      </c>
      <c r="D7829" t="s">
        <v>819</v>
      </c>
      <c r="E7829" t="s">
        <v>2</v>
      </c>
      <c r="F7829" t="str">
        <f>INDEX(tbl_produits[Nom normalisé], MATCH(tbl_data[[#This Row],[Spécialité]], tbl_produits[Nom original], 0))</f>
        <v>PYOSTACINE 500 mg, comprimé pelliculé</v>
      </c>
      <c r="G7829" t="str">
        <f>INDEX(tbl_produits[Classe nom], MATCH(tbl_data[[#This Row],[NORM_Spécialité]], tbl_produits[Nom normalisé], 0))</f>
        <v>Anti-infectieux à usage systémique</v>
      </c>
      <c r="H7829">
        <f>YEAR(tbl_data[[#This Row],[Date_rapport]])</f>
        <v>2023</v>
      </c>
      <c r="I7829" t="str">
        <f>INDEX(tbl_produits[Molécule extraite], MATCH(tbl_data[[#This Row],[NORM_Spécialité]], tbl_produits[Nom normalisé], 0))</f>
        <v>Pristinamycine</v>
      </c>
      <c r="J7829" s="34">
        <f>DATE(LEFT(tbl_data[[#This Row],[Date_rapport]], 4), MID(tbl_data[[#This Row],[Date_rapport]], 6, 2), RIGHT(tbl_data[[#This Row],[Date_rapport]], 2))</f>
        <v>45196</v>
      </c>
    </row>
    <row r="7830" spans="1:10" x14ac:dyDescent="0.2">
      <c r="A7830" s="28" t="s">
        <v>2003</v>
      </c>
      <c r="B7830" t="s">
        <v>6</v>
      </c>
      <c r="C7830" s="28" t="s">
        <v>1202</v>
      </c>
      <c r="D7830" t="s">
        <v>1055</v>
      </c>
      <c r="E7830" t="s">
        <v>1202</v>
      </c>
      <c r="F7830" t="str">
        <f>INDEX(tbl_produits[Nom normalisé], MATCH(tbl_data[[#This Row],[Spécialité]], tbl_produits[Nom original], 0))</f>
        <v>VFEND 40 mg/ml, poudre pour suspension buvable</v>
      </c>
      <c r="G7830" t="str">
        <f>INDEX(tbl_produits[Classe nom], MATCH(tbl_data[[#This Row],[NORM_Spécialité]], tbl_produits[Nom normalisé], 0))</f>
        <v>Anti-infectieux à usage systémique</v>
      </c>
      <c r="H7830">
        <f>YEAR(tbl_data[[#This Row],[Date_rapport]])</f>
        <v>2023</v>
      </c>
      <c r="I7830" t="str">
        <f>INDEX(tbl_produits[Molécule extraite], MATCH(tbl_data[[#This Row],[NORM_Spécialité]], tbl_produits[Nom normalisé], 0))</f>
        <v>Voriconazole</v>
      </c>
      <c r="J7830" s="34">
        <f>DATE(LEFT(tbl_data[[#This Row],[Date_rapport]], 4), MID(tbl_data[[#This Row],[Date_rapport]], 6, 2), RIGHT(tbl_data[[#This Row],[Date_rapport]], 2))</f>
        <v>45196</v>
      </c>
    </row>
    <row r="7831" spans="1:10" x14ac:dyDescent="0.2">
      <c r="A7831" s="28" t="s">
        <v>2003</v>
      </c>
      <c r="B7831" t="s">
        <v>9</v>
      </c>
      <c r="C7831" s="28" t="s">
        <v>1202</v>
      </c>
      <c r="D7831" t="s">
        <v>1203</v>
      </c>
      <c r="E7831" t="s">
        <v>2</v>
      </c>
      <c r="F7831" t="str">
        <f>INDEX(tbl_produits[Nom normalisé], MATCH(tbl_data[[#This Row],[Spécialité]], tbl_produits[Nom original], 0))</f>
        <v>NEULEPTIL 10 mg, gélule</v>
      </c>
      <c r="G7831" t="str">
        <f>INDEX(tbl_produits[Classe nom], MATCH(tbl_data[[#This Row],[NORM_Spécialité]], tbl_produits[Nom normalisé], 0))</f>
        <v>Système nerveux</v>
      </c>
      <c r="H7831">
        <f>YEAR(tbl_data[[#This Row],[Date_rapport]])</f>
        <v>2023</v>
      </c>
      <c r="I7831" t="str">
        <f>INDEX(tbl_produits[Molécule extraite], MATCH(tbl_data[[#This Row],[NORM_Spécialité]], tbl_produits[Nom normalisé], 0))</f>
        <v>Propériciazine</v>
      </c>
      <c r="J7831" s="34">
        <f>DATE(LEFT(tbl_data[[#This Row],[Date_rapport]], 4), MID(tbl_data[[#This Row],[Date_rapport]], 6, 2), RIGHT(tbl_data[[#This Row],[Date_rapport]], 2))</f>
        <v>45196</v>
      </c>
    </row>
    <row r="7832" spans="1:10" x14ac:dyDescent="0.2">
      <c r="A7832" s="28" t="s">
        <v>2003</v>
      </c>
      <c r="B7832" t="s">
        <v>6</v>
      </c>
      <c r="C7832" s="28" t="s">
        <v>1202</v>
      </c>
      <c r="D7832" t="s">
        <v>1204</v>
      </c>
      <c r="E7832" t="s">
        <v>1202</v>
      </c>
      <c r="F7832" t="str">
        <f>INDEX(tbl_produits[Nom normalisé], MATCH(tbl_data[[#This Row],[Spécialité]], tbl_produits[Nom original], 0))</f>
        <v xml:space="preserve">MYALEPTA 11,3 mg, poudre pour solution injectable </v>
      </c>
      <c r="G7832" t="str">
        <f>INDEX(tbl_produits[Classe nom], MATCH(tbl_data[[#This Row],[NORM_Spécialité]], tbl_produits[Nom normalisé], 0))</f>
        <v>Voies digestives et métabolisme</v>
      </c>
      <c r="H7832">
        <f>YEAR(tbl_data[[#This Row],[Date_rapport]])</f>
        <v>2023</v>
      </c>
      <c r="I7832" t="str">
        <f>INDEX(tbl_produits[Molécule extraite], MATCH(tbl_data[[#This Row],[NORM_Spécialité]], tbl_produits[Nom normalisé], 0))</f>
        <v>Métréleptine</v>
      </c>
      <c r="J7832" s="34">
        <f>DATE(LEFT(tbl_data[[#This Row],[Date_rapport]], 4), MID(tbl_data[[#This Row],[Date_rapport]], 6, 2), RIGHT(tbl_data[[#This Row],[Date_rapport]], 2))</f>
        <v>45196</v>
      </c>
    </row>
    <row r="7833" spans="1:10" x14ac:dyDescent="0.2">
      <c r="A7833" s="28" t="s">
        <v>2003</v>
      </c>
      <c r="B7833" t="s">
        <v>9</v>
      </c>
      <c r="C7833" s="28" t="s">
        <v>1202</v>
      </c>
      <c r="D7833" t="s">
        <v>1205</v>
      </c>
      <c r="E7833" t="s">
        <v>2</v>
      </c>
      <c r="F7833" t="str">
        <f>INDEX(tbl_produits[Nom normalisé], MATCH(tbl_data[[#This Row],[Spécialité]], tbl_produits[Nom original], 0))</f>
        <v>NEULEPTIL 1 pour cent, solution buvable</v>
      </c>
      <c r="G7833" t="str">
        <f>INDEX(tbl_produits[Classe nom], MATCH(tbl_data[[#This Row],[NORM_Spécialité]], tbl_produits[Nom normalisé], 0))</f>
        <v>Système nerveux</v>
      </c>
      <c r="H7833">
        <f>YEAR(tbl_data[[#This Row],[Date_rapport]])</f>
        <v>2023</v>
      </c>
      <c r="I7833" t="str">
        <f>INDEX(tbl_produits[Molécule extraite], MATCH(tbl_data[[#This Row],[NORM_Spécialité]], tbl_produits[Nom normalisé], 0))</f>
        <v>Propériciazine</v>
      </c>
      <c r="J7833" s="34">
        <f>DATE(LEFT(tbl_data[[#This Row],[Date_rapport]], 4), MID(tbl_data[[#This Row],[Date_rapport]], 6, 2), RIGHT(tbl_data[[#This Row],[Date_rapport]], 2))</f>
        <v>45196</v>
      </c>
    </row>
    <row r="7834" spans="1:10" x14ac:dyDescent="0.2">
      <c r="A7834" s="28" t="s">
        <v>2003</v>
      </c>
      <c r="B7834" t="s">
        <v>9</v>
      </c>
      <c r="C7834" s="28" t="s">
        <v>1206</v>
      </c>
      <c r="D7834" t="s">
        <v>1207</v>
      </c>
      <c r="E7834" t="s">
        <v>2</v>
      </c>
      <c r="F7834" t="str">
        <f>INDEX(tbl_produits[Nom normalisé], MATCH(tbl_data[[#This Row],[Spécialité]], tbl_produits[Nom original], 0))</f>
        <v>TRANXENE 10 mg, gélule</v>
      </c>
      <c r="G7834" t="str">
        <f>INDEX(tbl_produits[Classe nom], MATCH(tbl_data[[#This Row],[NORM_Spécialité]], tbl_produits[Nom normalisé], 0))</f>
        <v>Système nerveux</v>
      </c>
      <c r="H7834">
        <f>YEAR(tbl_data[[#This Row],[Date_rapport]])</f>
        <v>2023</v>
      </c>
      <c r="I7834" t="str">
        <f>INDEX(tbl_produits[Molécule extraite], MATCH(tbl_data[[#This Row],[NORM_Spécialité]], tbl_produits[Nom normalisé], 0))</f>
        <v>Clorazépate dipotassique</v>
      </c>
      <c r="J7834" s="34">
        <f>DATE(LEFT(tbl_data[[#This Row],[Date_rapport]], 4), MID(tbl_data[[#This Row],[Date_rapport]], 6, 2), RIGHT(tbl_data[[#This Row],[Date_rapport]], 2))</f>
        <v>45196</v>
      </c>
    </row>
    <row r="7835" spans="1:10" x14ac:dyDescent="0.2">
      <c r="A7835" s="28" t="s">
        <v>2003</v>
      </c>
      <c r="B7835" t="s">
        <v>9</v>
      </c>
      <c r="C7835" s="28" t="s">
        <v>1206</v>
      </c>
      <c r="D7835" t="s">
        <v>976</v>
      </c>
      <c r="E7835" t="s">
        <v>2</v>
      </c>
      <c r="F7835" t="str">
        <f>INDEX(tbl_produits[Nom normalisé], MATCH(tbl_data[[#This Row],[Spécialité]], tbl_produits[Nom original], 0))</f>
        <v>TERCIAN 50 mg/5 ml, solution injectable en ampoule</v>
      </c>
      <c r="G7835" t="str">
        <f>INDEX(tbl_produits[Classe nom], MATCH(tbl_data[[#This Row],[NORM_Spécialité]], tbl_produits[Nom normalisé], 0))</f>
        <v>Système nerveux</v>
      </c>
      <c r="H7835">
        <f>YEAR(tbl_data[[#This Row],[Date_rapport]])</f>
        <v>2023</v>
      </c>
      <c r="I7835" t="str">
        <f>INDEX(tbl_produits[Molécule extraite], MATCH(tbl_data[[#This Row],[NORM_Spécialité]], tbl_produits[Nom normalisé], 0))</f>
        <v>Cyamémazine</v>
      </c>
      <c r="J7835" s="34">
        <f>DATE(LEFT(tbl_data[[#This Row],[Date_rapport]], 4), MID(tbl_data[[#This Row],[Date_rapport]], 6, 2), RIGHT(tbl_data[[#This Row],[Date_rapport]], 2))</f>
        <v>45196</v>
      </c>
    </row>
    <row r="7836" spans="1:10" x14ac:dyDescent="0.2">
      <c r="A7836" s="28" t="s">
        <v>2003</v>
      </c>
      <c r="B7836" t="s">
        <v>9</v>
      </c>
      <c r="C7836" s="28" t="s">
        <v>1208</v>
      </c>
      <c r="D7836" t="s">
        <v>1209</v>
      </c>
      <c r="E7836" t="s">
        <v>2</v>
      </c>
      <c r="F7836" t="str">
        <f>INDEX(tbl_produits[Nom normalisé], MATCH(tbl_data[[#This Row],[Spécialité]], tbl_produits[Nom original], 0))</f>
        <v>VIPERFAV, solution à diluer pour perfusion</v>
      </c>
      <c r="G7836" t="str">
        <f>INDEX(tbl_produits[Classe nom], MATCH(tbl_data[[#This Row],[NORM_Spécialité]], tbl_produits[Nom normalisé], 0))</f>
        <v>Divers</v>
      </c>
      <c r="H7836">
        <f>YEAR(tbl_data[[#This Row],[Date_rapport]])</f>
        <v>2023</v>
      </c>
      <c r="I7836" t="str">
        <f>INDEX(tbl_produits[Molécule extraite], MATCH(tbl_data[[#This Row],[NORM_Spécialité]], tbl_produits[Nom normalisé], 0))</f>
        <v>Fragments F(ab')2 d'immunoglobuline équine antivenimeuse de vipère européenne</v>
      </c>
      <c r="J7836" s="34">
        <f>DATE(LEFT(tbl_data[[#This Row],[Date_rapport]], 4), MID(tbl_data[[#This Row],[Date_rapport]], 6, 2), RIGHT(tbl_data[[#This Row],[Date_rapport]], 2))</f>
        <v>45196</v>
      </c>
    </row>
    <row r="7837" spans="1:10" x14ac:dyDescent="0.2">
      <c r="A7837" s="28" t="s">
        <v>2003</v>
      </c>
      <c r="B7837" t="s">
        <v>3</v>
      </c>
      <c r="C7837" s="28" t="s">
        <v>1999</v>
      </c>
      <c r="D7837" t="s">
        <v>1945</v>
      </c>
      <c r="E7837" t="s">
        <v>2</v>
      </c>
      <c r="F7837" t="str">
        <f>INDEX(tbl_produits[Nom normalisé], MATCH(tbl_data[[#This Row],[Spécialité]], tbl_produits[Nom original], 0))</f>
        <v>INTEGRILIN 2 mg/ml, solution injectable</v>
      </c>
      <c r="G7837" t="str">
        <f>INDEX(tbl_produits[Classe nom], MATCH(tbl_data[[#This Row],[NORM_Spécialité]], tbl_produits[Nom normalisé], 0))</f>
        <v>Sang et organes hématopoïétiques</v>
      </c>
      <c r="H7837">
        <f>YEAR(tbl_data[[#This Row],[Date_rapport]])</f>
        <v>2023</v>
      </c>
      <c r="I7837" t="str">
        <f>INDEX(tbl_produits[Molécule extraite], MATCH(tbl_data[[#This Row],[NORM_Spécialité]], tbl_produits[Nom normalisé], 0))</f>
        <v>Eptifibatide</v>
      </c>
      <c r="J7837" s="34">
        <f>DATE(LEFT(tbl_data[[#This Row],[Date_rapport]], 4), MID(tbl_data[[#This Row],[Date_rapport]], 6, 2), RIGHT(tbl_data[[#This Row],[Date_rapport]], 2))</f>
        <v>45196</v>
      </c>
    </row>
    <row r="7838" spans="1:10" x14ac:dyDescent="0.2">
      <c r="A7838" s="28" t="s">
        <v>2003</v>
      </c>
      <c r="B7838" t="s">
        <v>9</v>
      </c>
      <c r="C7838" s="28" t="s">
        <v>1210</v>
      </c>
      <c r="D7838" t="s">
        <v>1211</v>
      </c>
      <c r="E7838" t="s">
        <v>2</v>
      </c>
      <c r="F7838" t="str">
        <f>INDEX(tbl_produits[Nom normalisé], MATCH(tbl_data[[#This Row],[Spécialité]], tbl_produits[Nom original], 0))</f>
        <v>ORACILLINE 1 000 000 UI, comprimé sécable</v>
      </c>
      <c r="G7838" t="str">
        <f>INDEX(tbl_produits[Classe nom], MATCH(tbl_data[[#This Row],[NORM_Spécialité]], tbl_produits[Nom normalisé], 0))</f>
        <v>Anti-infectieux à usage systémique</v>
      </c>
      <c r="H7838">
        <f>YEAR(tbl_data[[#This Row],[Date_rapport]])</f>
        <v>2023</v>
      </c>
      <c r="I7838" t="str">
        <f>INDEX(tbl_produits[Molécule extraite], MATCH(tbl_data[[#This Row],[NORM_Spécialité]], tbl_produits[Nom normalisé], 0))</f>
        <v>Phénoxyméthylpénicilline</v>
      </c>
      <c r="J7838" s="34">
        <f>DATE(LEFT(tbl_data[[#This Row],[Date_rapport]], 4), MID(tbl_data[[#This Row],[Date_rapport]], 6, 2), RIGHT(tbl_data[[#This Row],[Date_rapport]], 2))</f>
        <v>45196</v>
      </c>
    </row>
    <row r="7839" spans="1:10" x14ac:dyDescent="0.2">
      <c r="A7839" s="28" t="s">
        <v>2003</v>
      </c>
      <c r="B7839" t="s">
        <v>11</v>
      </c>
      <c r="C7839" s="28" t="s">
        <v>1210</v>
      </c>
      <c r="D7839" t="s">
        <v>618</v>
      </c>
      <c r="E7839" t="s">
        <v>2</v>
      </c>
      <c r="F7839" t="str">
        <f>INDEX(tbl_produits[Nom normalisé], MATCH(tbl_data[[#This Row],[Spécialité]], tbl_produits[Nom original], 0))</f>
        <v>DIGIDOT 80mg, poudre pour solution pour perfusion (Digifab importation)</v>
      </c>
      <c r="G7839" t="str">
        <f>INDEX(tbl_produits[Classe nom], MATCH(tbl_data[[#This Row],[NORM_Spécialité]], tbl_produits[Nom normalisé], 0))</f>
        <v>Divers</v>
      </c>
      <c r="H7839">
        <f>YEAR(tbl_data[[#This Row],[Date_rapport]])</f>
        <v>2023</v>
      </c>
      <c r="I7839" t="str">
        <f>INDEX(tbl_produits[Molécule extraite], MATCH(tbl_data[[#This Row],[NORM_Spécialité]], tbl_produits[Nom normalisé], 0))</f>
        <v>Fragment Fab d’immunoglobuline antidigitalique ovin</v>
      </c>
      <c r="J7839" s="34">
        <f>DATE(LEFT(tbl_data[[#This Row],[Date_rapport]], 4), MID(tbl_data[[#This Row],[Date_rapport]], 6, 2), RIGHT(tbl_data[[#This Row],[Date_rapport]], 2))</f>
        <v>45196</v>
      </c>
    </row>
    <row r="7840" spans="1:10" x14ac:dyDescent="0.2">
      <c r="A7840" s="28" t="s">
        <v>2003</v>
      </c>
      <c r="B7840" t="s">
        <v>9</v>
      </c>
      <c r="C7840" s="28" t="s">
        <v>1210</v>
      </c>
      <c r="D7840" t="s">
        <v>1212</v>
      </c>
      <c r="E7840" t="s">
        <v>2</v>
      </c>
      <c r="F7840" t="str">
        <f>INDEX(tbl_produits[Nom normalisé], MATCH(tbl_data[[#This Row],[Spécialité]], tbl_produits[Nom original], 0))</f>
        <v>SPÉCIALITÉS à base de clozapine 100 mg et 25 mg, comprimé sécable</v>
      </c>
      <c r="G7840" t="str">
        <f>INDEX(tbl_produits[Classe nom], MATCH(tbl_data[[#This Row],[NORM_Spécialité]], tbl_produits[Nom normalisé], 0))</f>
        <v>Système nerveux</v>
      </c>
      <c r="H7840">
        <f>YEAR(tbl_data[[#This Row],[Date_rapport]])</f>
        <v>2023</v>
      </c>
      <c r="I7840" t="str">
        <f>INDEX(tbl_produits[Molécule extraite], MATCH(tbl_data[[#This Row],[NORM_Spécialité]], tbl_produits[Nom normalisé], 0))</f>
        <v>Clozapine</v>
      </c>
      <c r="J7840" s="34">
        <f>DATE(LEFT(tbl_data[[#This Row],[Date_rapport]], 4), MID(tbl_data[[#This Row],[Date_rapport]], 6, 2), RIGHT(tbl_data[[#This Row],[Date_rapport]], 2))</f>
        <v>45196</v>
      </c>
    </row>
    <row r="7841" spans="1:10" x14ac:dyDescent="0.2">
      <c r="A7841" s="28" t="s">
        <v>2003</v>
      </c>
      <c r="B7841" t="s">
        <v>9</v>
      </c>
      <c r="C7841" s="28" t="s">
        <v>1210</v>
      </c>
      <c r="D7841" t="s">
        <v>1085</v>
      </c>
      <c r="E7841" t="s">
        <v>2</v>
      </c>
      <c r="F7841" t="str">
        <f>INDEX(tbl_produits[Nom normalisé], MATCH(tbl_data[[#This Row],[Spécialité]], tbl_produits[Nom original], 0))</f>
        <v>SINTROM 4 mg, comprimé quadrisécable</v>
      </c>
      <c r="G7841" t="str">
        <f>INDEX(tbl_produits[Classe nom], MATCH(tbl_data[[#This Row],[NORM_Spécialité]], tbl_produits[Nom normalisé], 0))</f>
        <v>Sang et organes hématopoïétiques</v>
      </c>
      <c r="H7841">
        <f>YEAR(tbl_data[[#This Row],[Date_rapport]])</f>
        <v>2023</v>
      </c>
      <c r="I7841" t="str">
        <f>INDEX(tbl_produits[Molécule extraite], MATCH(tbl_data[[#This Row],[NORM_Spécialité]], tbl_produits[Nom normalisé], 0))</f>
        <v>Acénocoumarol</v>
      </c>
      <c r="J7841" s="34">
        <f>DATE(LEFT(tbl_data[[#This Row],[Date_rapport]], 4), MID(tbl_data[[#This Row],[Date_rapport]], 6, 2), RIGHT(tbl_data[[#This Row],[Date_rapport]], 2))</f>
        <v>45196</v>
      </c>
    </row>
    <row r="7842" spans="1:10" x14ac:dyDescent="0.2">
      <c r="A7842" s="28" t="s">
        <v>2003</v>
      </c>
      <c r="B7842" t="s">
        <v>9</v>
      </c>
      <c r="C7842" s="28" t="s">
        <v>1213</v>
      </c>
      <c r="D7842" t="s">
        <v>1214</v>
      </c>
      <c r="E7842" t="s">
        <v>2</v>
      </c>
      <c r="F7842" t="str">
        <f>INDEX(tbl_produits[Nom normalisé], MATCH(tbl_data[[#This Row],[Spécialité]], tbl_produits[Nom original], 0))</f>
        <v>SABRIL 500 mg, granulés pour solution buvable en sachet-dose</v>
      </c>
      <c r="G7842" t="str">
        <f>INDEX(tbl_produits[Classe nom], MATCH(tbl_data[[#This Row],[NORM_Spécialité]], tbl_produits[Nom normalisé], 0))</f>
        <v>Système nerveux</v>
      </c>
      <c r="H7842">
        <f>YEAR(tbl_data[[#This Row],[Date_rapport]])</f>
        <v>2023</v>
      </c>
      <c r="I7842" t="str">
        <f>INDEX(tbl_produits[Molécule extraite], MATCH(tbl_data[[#This Row],[NORM_Spécialité]], tbl_produits[Nom normalisé], 0))</f>
        <v>Vigabatrine</v>
      </c>
      <c r="J7842" s="34">
        <f>DATE(LEFT(tbl_data[[#This Row],[Date_rapport]], 4), MID(tbl_data[[#This Row],[Date_rapport]], 6, 2), RIGHT(tbl_data[[#This Row],[Date_rapport]], 2))</f>
        <v>45196</v>
      </c>
    </row>
    <row r="7843" spans="1:10" x14ac:dyDescent="0.2">
      <c r="A7843" s="28" t="s">
        <v>2003</v>
      </c>
      <c r="B7843" t="s">
        <v>9</v>
      </c>
      <c r="C7843" s="28" t="s">
        <v>1215</v>
      </c>
      <c r="D7843" t="s">
        <v>2000</v>
      </c>
      <c r="E7843" t="s">
        <v>2</v>
      </c>
      <c r="F7843" t="str">
        <f>INDEX(tbl_produits[Nom normalisé], MATCH(tbl_data[[#This Row],[Spécialité]], tbl_produits[Nom original], 0))</f>
        <v>ROPINIROLE 0,25 mg, 0,5 mg et 1 mg comprimé pelliculé</v>
      </c>
      <c r="G7843" t="str">
        <f>INDEX(tbl_produits[Classe nom], MATCH(tbl_data[[#This Row],[NORM_Spécialité]], tbl_produits[Nom normalisé], 0))</f>
        <v>Système nerveux</v>
      </c>
      <c r="H7843">
        <f>YEAR(tbl_data[[#This Row],[Date_rapport]])</f>
        <v>2023</v>
      </c>
      <c r="I7843" t="str">
        <f>INDEX(tbl_produits[Molécule extraite], MATCH(tbl_data[[#This Row],[NORM_Spécialité]], tbl_produits[Nom normalisé], 0))</f>
        <v>Ropinirole</v>
      </c>
      <c r="J7843" s="34">
        <f>DATE(LEFT(tbl_data[[#This Row],[Date_rapport]], 4), MID(tbl_data[[#This Row],[Date_rapport]], 6, 2), RIGHT(tbl_data[[#This Row],[Date_rapport]], 2))</f>
        <v>45196</v>
      </c>
    </row>
    <row r="7844" spans="1:10" x14ac:dyDescent="0.2">
      <c r="A7844" s="28" t="s">
        <v>2003</v>
      </c>
      <c r="B7844" t="s">
        <v>9</v>
      </c>
      <c r="C7844" s="28" t="s">
        <v>1215</v>
      </c>
      <c r="D7844" t="s">
        <v>1216</v>
      </c>
      <c r="E7844" t="s">
        <v>2</v>
      </c>
      <c r="F7844" t="str">
        <f>INDEX(tbl_produits[Nom normalisé], MATCH(tbl_data[[#This Row],[Spécialité]], tbl_produits[Nom original], 0))</f>
        <v>REQUIP 5 mg, comprimé pelliculé</v>
      </c>
      <c r="G7844" t="str">
        <f>INDEX(tbl_produits[Classe nom], MATCH(tbl_data[[#This Row],[NORM_Spécialité]], tbl_produits[Nom normalisé], 0))</f>
        <v>Système nerveux</v>
      </c>
      <c r="H7844">
        <f>YEAR(tbl_data[[#This Row],[Date_rapport]])</f>
        <v>2023</v>
      </c>
      <c r="I7844" t="str">
        <f>INDEX(tbl_produits[Molécule extraite], MATCH(tbl_data[[#This Row],[NORM_Spécialité]], tbl_produits[Nom normalisé], 0))</f>
        <v>Ropinirole (chlorhydrate de)</v>
      </c>
      <c r="J7844" s="34">
        <f>DATE(LEFT(tbl_data[[#This Row],[Date_rapport]], 4), MID(tbl_data[[#This Row],[Date_rapport]], 6, 2), RIGHT(tbl_data[[#This Row],[Date_rapport]], 2))</f>
        <v>45196</v>
      </c>
    </row>
    <row r="7845" spans="1:10" x14ac:dyDescent="0.2">
      <c r="A7845" s="28" t="s">
        <v>2003</v>
      </c>
      <c r="B7845" t="s">
        <v>6</v>
      </c>
      <c r="C7845" s="28" t="s">
        <v>1215</v>
      </c>
      <c r="D7845" t="s">
        <v>1217</v>
      </c>
      <c r="E7845" t="s">
        <v>1219</v>
      </c>
      <c r="F7845" t="str">
        <f>INDEX(tbl_produits[Nom normalisé], MATCH(tbl_data[[#This Row],[Spécialité]], tbl_produits[Nom original], 0))</f>
        <v>TRACLEER 32 mg, comprimé dispersible</v>
      </c>
      <c r="G7845" t="str">
        <f>INDEX(tbl_produits[Classe nom], MATCH(tbl_data[[#This Row],[NORM_Spécialité]], tbl_produits[Nom normalisé], 0))</f>
        <v>Système cardiovasculaire</v>
      </c>
      <c r="H7845">
        <f>YEAR(tbl_data[[#This Row],[Date_rapport]])</f>
        <v>2023</v>
      </c>
      <c r="I7845" t="str">
        <f>INDEX(tbl_produits[Molécule extraite], MATCH(tbl_data[[#This Row],[NORM_Spécialité]], tbl_produits[Nom normalisé], 0))</f>
        <v>Bosentan monohydraté</v>
      </c>
      <c r="J7845" s="34">
        <f>DATE(LEFT(tbl_data[[#This Row],[Date_rapport]], 4), MID(tbl_data[[#This Row],[Date_rapport]], 6, 2), RIGHT(tbl_data[[#This Row],[Date_rapport]], 2))</f>
        <v>45196</v>
      </c>
    </row>
    <row r="7846" spans="1:10" x14ac:dyDescent="0.2">
      <c r="A7846" s="28" t="s">
        <v>2003</v>
      </c>
      <c r="B7846" t="s">
        <v>9</v>
      </c>
      <c r="C7846" s="28" t="s">
        <v>1215</v>
      </c>
      <c r="D7846" t="s">
        <v>1026</v>
      </c>
      <c r="E7846" t="s">
        <v>2</v>
      </c>
      <c r="F7846" t="str">
        <f>INDEX(tbl_produits[Nom normalisé], MATCH(tbl_data[[#This Row],[Spécialité]], tbl_produits[Nom original], 0))</f>
        <v>XYLOCARD 50 mg/ml, solution injectable pour perfusion</v>
      </c>
      <c r="G7846" t="str">
        <f>INDEX(tbl_produits[Classe nom], MATCH(tbl_data[[#This Row],[NORM_Spécialité]], tbl_produits[Nom normalisé], 0))</f>
        <v>Système nerveux</v>
      </c>
      <c r="H7846">
        <f>YEAR(tbl_data[[#This Row],[Date_rapport]])</f>
        <v>2023</v>
      </c>
      <c r="I7846" t="str">
        <f>INDEX(tbl_produits[Molécule extraite], MATCH(tbl_data[[#This Row],[NORM_Spécialité]], tbl_produits[Nom normalisé], 0))</f>
        <v>Lidocaïne</v>
      </c>
      <c r="J7846" s="34">
        <f>DATE(LEFT(tbl_data[[#This Row],[Date_rapport]], 4), MID(tbl_data[[#This Row],[Date_rapport]], 6, 2), RIGHT(tbl_data[[#This Row],[Date_rapport]], 2))</f>
        <v>45196</v>
      </c>
    </row>
    <row r="7847" spans="1:10" x14ac:dyDescent="0.2">
      <c r="A7847" s="28" t="s">
        <v>2003</v>
      </c>
      <c r="B7847" t="s">
        <v>3</v>
      </c>
      <c r="C7847" s="28" t="s">
        <v>1215</v>
      </c>
      <c r="D7847" t="s">
        <v>1025</v>
      </c>
      <c r="E7847" t="s">
        <v>2</v>
      </c>
      <c r="F7847" t="str">
        <f>INDEX(tbl_produits[Nom normalisé], MATCH(tbl_data[[#This Row],[Spécialité]], tbl_produits[Nom original], 0))</f>
        <v>XYLOCAINE 20 mg/ml sans conservateur, solution injectable</v>
      </c>
      <c r="G7847" t="str">
        <f>INDEX(tbl_produits[Classe nom], MATCH(tbl_data[[#This Row],[NORM_Spécialité]], tbl_produits[Nom normalisé], 0))</f>
        <v>Système nerveux</v>
      </c>
      <c r="H7847">
        <f>YEAR(tbl_data[[#This Row],[Date_rapport]])</f>
        <v>2023</v>
      </c>
      <c r="I7847" t="str">
        <f>INDEX(tbl_produits[Molécule extraite], MATCH(tbl_data[[#This Row],[NORM_Spécialité]], tbl_produits[Nom normalisé], 0))</f>
        <v>Chlorhydrate de lidocaïne</v>
      </c>
      <c r="J7847" s="34">
        <f>DATE(LEFT(tbl_data[[#This Row],[Date_rapport]], 4), MID(tbl_data[[#This Row],[Date_rapport]], 6, 2), RIGHT(tbl_data[[#This Row],[Date_rapport]], 2))</f>
        <v>45196</v>
      </c>
    </row>
    <row r="7848" spans="1:10" x14ac:dyDescent="0.2">
      <c r="A7848" s="28" t="s">
        <v>2003</v>
      </c>
      <c r="B7848" t="s">
        <v>9</v>
      </c>
      <c r="C7848" s="28" t="s">
        <v>1215</v>
      </c>
      <c r="D7848" t="s">
        <v>1218</v>
      </c>
      <c r="E7848" t="s">
        <v>2</v>
      </c>
      <c r="F7848" t="str">
        <f>INDEX(tbl_produits[Nom normalisé], MATCH(tbl_data[[#This Row],[Spécialité]], tbl_produits[Nom original], 0))</f>
        <v>XYLOCAINE 10 mg/ml sans conservateur, solution injectable</v>
      </c>
      <c r="G7848" t="str">
        <f>INDEX(tbl_produits[Classe nom], MATCH(tbl_data[[#This Row],[NORM_Spécialité]], tbl_produits[Nom normalisé], 0))</f>
        <v>Système nerveux</v>
      </c>
      <c r="H7848">
        <f>YEAR(tbl_data[[#This Row],[Date_rapport]])</f>
        <v>2023</v>
      </c>
      <c r="I7848" t="str">
        <f>INDEX(tbl_produits[Molécule extraite], MATCH(tbl_data[[#This Row],[NORM_Spécialité]], tbl_produits[Nom normalisé], 0))</f>
        <v>Chlorhydrate de lidocaïne</v>
      </c>
      <c r="J7848" s="34">
        <f>DATE(LEFT(tbl_data[[#This Row],[Date_rapport]], 4), MID(tbl_data[[#This Row],[Date_rapport]], 6, 2), RIGHT(tbl_data[[#This Row],[Date_rapport]], 2))</f>
        <v>45196</v>
      </c>
    </row>
    <row r="7849" spans="1:10" x14ac:dyDescent="0.2">
      <c r="A7849" s="28" t="s">
        <v>2003</v>
      </c>
      <c r="B7849" t="s">
        <v>6</v>
      </c>
      <c r="C7849" s="28" t="s">
        <v>1219</v>
      </c>
      <c r="D7849" t="s">
        <v>1220</v>
      </c>
      <c r="E7849" t="s">
        <v>1219</v>
      </c>
      <c r="F7849" t="str">
        <f>INDEX(tbl_produits[Nom normalisé], MATCH(tbl_data[[#This Row],[Spécialité]], tbl_produits[Nom original], 0))</f>
        <v>EURELIX 6 mg, gélule gastro-résistante</v>
      </c>
      <c r="G7849" t="str">
        <f>INDEX(tbl_produits[Classe nom], MATCH(tbl_data[[#This Row],[NORM_Spécialité]], tbl_produits[Nom normalisé], 0))</f>
        <v>Système cardiovasculaire</v>
      </c>
      <c r="H7849">
        <f>YEAR(tbl_data[[#This Row],[Date_rapport]])</f>
        <v>2023</v>
      </c>
      <c r="I7849" t="str">
        <f>INDEX(tbl_produits[Molécule extraite], MATCH(tbl_data[[#This Row],[NORM_Spécialité]], tbl_produits[Nom normalisé], 0))</f>
        <v>Pirétanide</v>
      </c>
      <c r="J7849" s="34">
        <f>DATE(LEFT(tbl_data[[#This Row],[Date_rapport]], 4), MID(tbl_data[[#This Row],[Date_rapport]], 6, 2), RIGHT(tbl_data[[#This Row],[Date_rapport]], 2))</f>
        <v>45196</v>
      </c>
    </row>
    <row r="7850" spans="1:10" x14ac:dyDescent="0.2">
      <c r="A7850" s="28" t="s">
        <v>2003</v>
      </c>
      <c r="B7850" t="s">
        <v>3</v>
      </c>
      <c r="C7850" s="28" t="s">
        <v>1937</v>
      </c>
      <c r="D7850" t="s">
        <v>1811</v>
      </c>
      <c r="E7850" t="s">
        <v>2</v>
      </c>
      <c r="F7850" t="str">
        <f>INDEX(tbl_produits[Nom normalisé], MATCH(tbl_data[[#This Row],[Spécialité]], tbl_produits[Nom original], 0))</f>
        <v>CARBAMAZEPINE Viatris L.P. 400 mg, comprimé sécable à libération prolongée</v>
      </c>
      <c r="G7850" t="str">
        <f>INDEX(tbl_produits[Classe nom], MATCH(tbl_data[[#This Row],[NORM_Spécialité]], tbl_produits[Nom normalisé], 0))</f>
        <v>Système nerveux</v>
      </c>
      <c r="H7850">
        <f>YEAR(tbl_data[[#This Row],[Date_rapport]])</f>
        <v>2023</v>
      </c>
      <c r="I7850" t="str">
        <f>INDEX(tbl_produits[Molécule extraite], MATCH(tbl_data[[#This Row],[NORM_Spécialité]], tbl_produits[Nom normalisé], 0))</f>
        <v>Carbamazépine</v>
      </c>
      <c r="J7850" s="34">
        <f>DATE(LEFT(tbl_data[[#This Row],[Date_rapport]], 4), MID(tbl_data[[#This Row],[Date_rapport]], 6, 2), RIGHT(tbl_data[[#This Row],[Date_rapport]], 2))</f>
        <v>45196</v>
      </c>
    </row>
    <row r="7851" spans="1:10" x14ac:dyDescent="0.2">
      <c r="A7851" s="28" t="s">
        <v>2003</v>
      </c>
      <c r="B7851" t="s">
        <v>6</v>
      </c>
      <c r="C7851" s="28" t="s">
        <v>1221</v>
      </c>
      <c r="D7851" t="s">
        <v>1222</v>
      </c>
      <c r="E7851" t="s">
        <v>1221</v>
      </c>
      <c r="F7851" t="str">
        <f>INDEX(tbl_produits[Nom normalisé], MATCH(tbl_data[[#This Row],[Spécialité]], tbl_produits[Nom original], 0))</f>
        <v xml:space="preserve">TIAPRIDAL 138 mg/ml, solution buvable </v>
      </c>
      <c r="G7851" t="str">
        <f>INDEX(tbl_produits[Classe nom], MATCH(tbl_data[[#This Row],[NORM_Spécialité]], tbl_produits[Nom normalisé], 0))</f>
        <v>Système nerveux</v>
      </c>
      <c r="H7851">
        <f>YEAR(tbl_data[[#This Row],[Date_rapport]])</f>
        <v>2023</v>
      </c>
      <c r="I7851" t="str">
        <f>INDEX(tbl_produits[Molécule extraite], MATCH(tbl_data[[#This Row],[NORM_Spécialité]], tbl_produits[Nom normalisé], 0))</f>
        <v>Tiapride (chlorhydrate de)</v>
      </c>
      <c r="J7851" s="34">
        <f>DATE(LEFT(tbl_data[[#This Row],[Date_rapport]], 4), MID(tbl_data[[#This Row],[Date_rapport]], 6, 2), RIGHT(tbl_data[[#This Row],[Date_rapport]], 2))</f>
        <v>45196</v>
      </c>
    </row>
    <row r="7852" spans="1:10" x14ac:dyDescent="0.2">
      <c r="A7852" s="28" t="s">
        <v>2003</v>
      </c>
      <c r="B7852" t="s">
        <v>3</v>
      </c>
      <c r="C7852" s="28" t="s">
        <v>1221</v>
      </c>
      <c r="D7852" t="s">
        <v>1155</v>
      </c>
      <c r="E7852" t="s">
        <v>1053</v>
      </c>
      <c r="F7852" t="str">
        <f>INDEX(tbl_produits[Nom normalisé], MATCH(tbl_data[[#This Row],[Spécialité]], tbl_produits[Nom original], 0))</f>
        <v>TIROFIBAN Medac 50 microgrammes/ml, solution pour perfusion</v>
      </c>
      <c r="G7852" t="str">
        <f>INDEX(tbl_produits[Classe nom], MATCH(tbl_data[[#This Row],[NORM_Spécialité]], tbl_produits[Nom normalisé], 0))</f>
        <v>Sang et organes hématopoïétiques</v>
      </c>
      <c r="H7852">
        <f>YEAR(tbl_data[[#This Row],[Date_rapport]])</f>
        <v>2023</v>
      </c>
      <c r="I7852" t="str">
        <f>INDEX(tbl_produits[Molécule extraite], MATCH(tbl_data[[#This Row],[NORM_Spécialité]], tbl_produits[Nom normalisé], 0))</f>
        <v>Tirofiban (chlorhydrate de) monohydraté</v>
      </c>
      <c r="J7852" s="34">
        <f>DATE(LEFT(tbl_data[[#This Row],[Date_rapport]], 4), MID(tbl_data[[#This Row],[Date_rapport]], 6, 2), RIGHT(tbl_data[[#This Row],[Date_rapport]], 2))</f>
        <v>45196</v>
      </c>
    </row>
    <row r="7853" spans="1:10" x14ac:dyDescent="0.2">
      <c r="A7853" s="28" t="s">
        <v>2003</v>
      </c>
      <c r="B7853" t="s">
        <v>9</v>
      </c>
      <c r="C7853" s="28" t="s">
        <v>1221</v>
      </c>
      <c r="D7853" t="s">
        <v>1983</v>
      </c>
      <c r="E7853" t="s">
        <v>2</v>
      </c>
      <c r="F7853" t="str">
        <f>INDEX(tbl_produits[Nom normalisé], MATCH(tbl_data[[#This Row],[Spécialité]], tbl_produits[Nom original], 0))</f>
        <v xml:space="preserve">RITALINE L.P. 10 mg et L.P. 20 mg, gélule à libération prolongée </v>
      </c>
      <c r="G7853" t="str">
        <f>INDEX(tbl_produits[Classe nom], MATCH(tbl_data[[#This Row],[NORM_Spécialité]], tbl_produits[Nom normalisé], 0))</f>
        <v>Système nerveux</v>
      </c>
      <c r="H7853">
        <f>YEAR(tbl_data[[#This Row],[Date_rapport]])</f>
        <v>2023</v>
      </c>
      <c r="I7853" t="str">
        <f>INDEX(tbl_produits[Molécule extraite], MATCH(tbl_data[[#This Row],[NORM_Spécialité]], tbl_produits[Nom normalisé], 0))</f>
        <v>Méthylphénidate</v>
      </c>
      <c r="J7853" s="34">
        <f>DATE(LEFT(tbl_data[[#This Row],[Date_rapport]], 4), MID(tbl_data[[#This Row],[Date_rapport]], 6, 2), RIGHT(tbl_data[[#This Row],[Date_rapport]], 2))</f>
        <v>45196</v>
      </c>
    </row>
    <row r="7854" spans="1:10" x14ac:dyDescent="0.2">
      <c r="A7854" s="28" t="s">
        <v>2003</v>
      </c>
      <c r="B7854" t="s">
        <v>9</v>
      </c>
      <c r="C7854" s="28" t="s">
        <v>1221</v>
      </c>
      <c r="D7854" t="s">
        <v>1029</v>
      </c>
      <c r="E7854" t="s">
        <v>1173</v>
      </c>
      <c r="F7854" t="str">
        <f>INDEX(tbl_produits[Nom normalisé], MATCH(tbl_data[[#This Row],[Spécialité]], tbl_produits[Nom original], 0))</f>
        <v>SANDIMMUN 50 mg/ml, solution à diluer pour perfusion</v>
      </c>
      <c r="G7854" t="str">
        <f>INDEX(tbl_produits[Classe nom], MATCH(tbl_data[[#This Row],[NORM_Spécialité]], tbl_produits[Nom normalisé], 0))</f>
        <v>Antinéoplasiques et immunomodulateurs</v>
      </c>
      <c r="H7854">
        <f>YEAR(tbl_data[[#This Row],[Date_rapport]])</f>
        <v>2023</v>
      </c>
      <c r="I7854" t="str">
        <f>INDEX(tbl_produits[Molécule extraite], MATCH(tbl_data[[#This Row],[NORM_Spécialité]], tbl_produits[Nom normalisé], 0))</f>
        <v>Ciclosporine</v>
      </c>
      <c r="J7854" s="34">
        <f>DATE(LEFT(tbl_data[[#This Row],[Date_rapport]], 4), MID(tbl_data[[#This Row],[Date_rapport]], 6, 2), RIGHT(tbl_data[[#This Row],[Date_rapport]], 2))</f>
        <v>45196</v>
      </c>
    </row>
    <row r="7855" spans="1:10" x14ac:dyDescent="0.2">
      <c r="A7855" s="28" t="s">
        <v>2003</v>
      </c>
      <c r="B7855" t="s">
        <v>9</v>
      </c>
      <c r="C7855" s="28" t="s">
        <v>1221</v>
      </c>
      <c r="D7855" t="s">
        <v>1984</v>
      </c>
      <c r="E7855" t="s">
        <v>2</v>
      </c>
      <c r="F7855" t="str">
        <f>INDEX(tbl_produits[Nom normalisé], MATCH(tbl_data[[#This Row],[Spécialité]], tbl_produits[Nom original], 0))</f>
        <v xml:space="preserve">ABIRATERONE 500 mg, comprimé pelliculé </v>
      </c>
      <c r="G7855" t="str">
        <f>INDEX(tbl_produits[Classe nom], MATCH(tbl_data[[#This Row],[NORM_Spécialité]], tbl_produits[Nom normalisé], 0))</f>
        <v>Antinéoplasiques et immunomodulateurs</v>
      </c>
      <c r="H7855">
        <f>YEAR(tbl_data[[#This Row],[Date_rapport]])</f>
        <v>2023</v>
      </c>
      <c r="I7855" t="str">
        <f>INDEX(tbl_produits[Molécule extraite], MATCH(tbl_data[[#This Row],[NORM_Spécialité]], tbl_produits[Nom normalisé], 0))</f>
        <v>Abiratérone</v>
      </c>
      <c r="J7855" s="34">
        <f>DATE(LEFT(tbl_data[[#This Row],[Date_rapport]], 4), MID(tbl_data[[#This Row],[Date_rapport]], 6, 2), RIGHT(tbl_data[[#This Row],[Date_rapport]], 2))</f>
        <v>45196</v>
      </c>
    </row>
    <row r="7856" spans="1:10" x14ac:dyDescent="0.2">
      <c r="A7856" s="28" t="s">
        <v>2003</v>
      </c>
      <c r="B7856" t="s">
        <v>6</v>
      </c>
      <c r="C7856" s="28" t="s">
        <v>1221</v>
      </c>
      <c r="D7856" t="s">
        <v>1223</v>
      </c>
      <c r="E7856" t="s">
        <v>1221</v>
      </c>
      <c r="F7856" t="str">
        <f>INDEX(tbl_produits[Nom normalisé], MATCH(tbl_data[[#This Row],[Spécialité]], tbl_produits[Nom original], 0))</f>
        <v>GEMCITABINE Sun 10 mg/ml, solution pour perfusion, poche de 200 ml</v>
      </c>
      <c r="G7856" t="str">
        <f>INDEX(tbl_produits[Classe nom], MATCH(tbl_data[[#This Row],[NORM_Spécialité]], tbl_produits[Nom normalisé], 0))</f>
        <v>Antinéoplasiques et immunomodulateurs</v>
      </c>
      <c r="H7856">
        <f>YEAR(tbl_data[[#This Row],[Date_rapport]])</f>
        <v>2023</v>
      </c>
      <c r="I7856" t="str">
        <f>INDEX(tbl_produits[Molécule extraite], MATCH(tbl_data[[#This Row],[NORM_Spécialité]], tbl_produits[Nom normalisé], 0))</f>
        <v>Gemcitabine (chlorhydrate de)</v>
      </c>
      <c r="J7856" s="34">
        <f>DATE(LEFT(tbl_data[[#This Row],[Date_rapport]], 4), MID(tbl_data[[#This Row],[Date_rapport]], 6, 2), RIGHT(tbl_data[[#This Row],[Date_rapport]], 2))</f>
        <v>45196</v>
      </c>
    </row>
    <row r="7857" spans="1:10" x14ac:dyDescent="0.2">
      <c r="A7857" s="28" t="s">
        <v>2003</v>
      </c>
      <c r="B7857" t="s">
        <v>9</v>
      </c>
      <c r="C7857" s="28" t="s">
        <v>1221</v>
      </c>
      <c r="D7857" t="s">
        <v>1985</v>
      </c>
      <c r="E7857" t="s">
        <v>2</v>
      </c>
      <c r="F7857" t="str">
        <f>INDEX(tbl_produits[Nom normalisé], MATCH(tbl_data[[#This Row],[Spécialité]], tbl_produits[Nom original], 0))</f>
        <v>SOLUDACTONE 100 mg et 200 mg, lyophilisat et solution pour usage parentéral</v>
      </c>
      <c r="G7857" t="str">
        <f>INDEX(tbl_produits[Classe nom], MATCH(tbl_data[[#This Row],[NORM_Spécialité]], tbl_produits[Nom normalisé], 0))</f>
        <v>Système cardiovasculaire</v>
      </c>
      <c r="H7857">
        <f>YEAR(tbl_data[[#This Row],[Date_rapport]])</f>
        <v>2023</v>
      </c>
      <c r="I7857" t="str">
        <f>INDEX(tbl_produits[Molécule extraite], MATCH(tbl_data[[#This Row],[NORM_Spécialité]], tbl_produits[Nom normalisé], 0))</f>
        <v>Canrénoate de potassium / trométamol</v>
      </c>
      <c r="J7857" s="34">
        <f>DATE(LEFT(tbl_data[[#This Row],[Date_rapport]], 4), MID(tbl_data[[#This Row],[Date_rapport]], 6, 2), RIGHT(tbl_data[[#This Row],[Date_rapport]], 2))</f>
        <v>45196</v>
      </c>
    </row>
    <row r="7858" spans="1:10" x14ac:dyDescent="0.2">
      <c r="A7858" s="28" t="s">
        <v>2003</v>
      </c>
      <c r="B7858" t="s">
        <v>9</v>
      </c>
      <c r="C7858" s="28" t="s">
        <v>1221</v>
      </c>
      <c r="D7858" t="s">
        <v>1031</v>
      </c>
      <c r="E7858" t="s">
        <v>1089</v>
      </c>
      <c r="F7858" t="str">
        <f>INDEX(tbl_produits[Nom normalisé], MATCH(tbl_data[[#This Row],[Spécialité]], tbl_produits[Nom original], 0))</f>
        <v>ALFATIL 125 mg/5 ml et 250mg/5 ml, poudre pour suspension buvable</v>
      </c>
      <c r="G7858" t="str">
        <f>INDEX(tbl_produits[Classe nom], MATCH(tbl_data[[#This Row],[NORM_Spécialité]], tbl_produits[Nom normalisé], 0))</f>
        <v>Anti-infectieux à usage systémique</v>
      </c>
      <c r="H7858">
        <f>YEAR(tbl_data[[#This Row],[Date_rapport]])</f>
        <v>2023</v>
      </c>
      <c r="I7858" t="str">
        <f>INDEX(tbl_produits[Molécule extraite], MATCH(tbl_data[[#This Row],[NORM_Spécialité]], tbl_produits[Nom normalisé], 0))</f>
        <v>Céfaclor</v>
      </c>
      <c r="J7858" s="34">
        <f>DATE(LEFT(tbl_data[[#This Row],[Date_rapport]], 4), MID(tbl_data[[#This Row],[Date_rapport]], 6, 2), RIGHT(tbl_data[[#This Row],[Date_rapport]], 2))</f>
        <v>45196</v>
      </c>
    </row>
    <row r="7859" spans="1:10" x14ac:dyDescent="0.2">
      <c r="A7859" s="28" t="s">
        <v>2003</v>
      </c>
      <c r="B7859" t="s">
        <v>9</v>
      </c>
      <c r="C7859" s="28" t="s">
        <v>1221</v>
      </c>
      <c r="D7859" t="s">
        <v>1986</v>
      </c>
      <c r="E7859" t="s">
        <v>1013</v>
      </c>
      <c r="F7859" t="str">
        <f>INDEX(tbl_produits[Nom normalisé], MATCH(tbl_data[[#This Row],[Spécialité]], tbl_produits[Nom original], 0))</f>
        <v>VIROPHTA, préparation pour collyre (lyophilisat et solvant)</v>
      </c>
      <c r="G7859" t="str">
        <f>INDEX(tbl_produits[Classe nom], MATCH(tbl_data[[#This Row],[NORM_Spécialité]], tbl_produits[Nom normalisé], 0))</f>
        <v>Organes sensoriels</v>
      </c>
      <c r="H7859">
        <f>YEAR(tbl_data[[#This Row],[Date_rapport]])</f>
        <v>2023</v>
      </c>
      <c r="I7859" t="str">
        <f>INDEX(tbl_produits[Molécule extraite], MATCH(tbl_data[[#This Row],[NORM_Spécialité]], tbl_produits[Nom normalisé], 0))</f>
        <v>Trifluridine</v>
      </c>
      <c r="J7859" s="34">
        <f>DATE(LEFT(tbl_data[[#This Row],[Date_rapport]], 4), MID(tbl_data[[#This Row],[Date_rapport]], 6, 2), RIGHT(tbl_data[[#This Row],[Date_rapport]], 2))</f>
        <v>45196</v>
      </c>
    </row>
    <row r="7860" spans="1:10" x14ac:dyDescent="0.2">
      <c r="A7860" s="28" t="s">
        <v>2003</v>
      </c>
      <c r="B7860" t="s">
        <v>9</v>
      </c>
      <c r="C7860" s="28" t="s">
        <v>1221</v>
      </c>
      <c r="D7860" t="s">
        <v>1224</v>
      </c>
      <c r="E7860" t="s">
        <v>1380</v>
      </c>
      <c r="F7860" t="str">
        <f>INDEX(tbl_produits[Nom normalisé], MATCH(tbl_data[[#This Row],[Spécialité]], tbl_produits[Nom original], 0))</f>
        <v>HEXATRIONE 2 pour cent, suspension injectable (intra-articulaire)</v>
      </c>
      <c r="G7860" t="str">
        <f>INDEX(tbl_produits[Classe nom], MATCH(tbl_data[[#This Row],[NORM_Spécialité]], tbl_produits[Nom normalisé], 0))</f>
        <v>Hormones systémiques sauf hormones sexuelles et insulines</v>
      </c>
      <c r="H7860">
        <f>YEAR(tbl_data[[#This Row],[Date_rapport]])</f>
        <v>2023</v>
      </c>
      <c r="I7860" t="str">
        <f>INDEX(tbl_produits[Molécule extraite], MATCH(tbl_data[[#This Row],[NORM_Spécialité]], tbl_produits[Nom normalisé], 0))</f>
        <v>Hexacetonide de triamcinolone</v>
      </c>
      <c r="J7860" s="34">
        <f>DATE(LEFT(tbl_data[[#This Row],[Date_rapport]], 4), MID(tbl_data[[#This Row],[Date_rapport]], 6, 2), RIGHT(tbl_data[[#This Row],[Date_rapport]], 2))</f>
        <v>45196</v>
      </c>
    </row>
    <row r="7861" spans="1:10" x14ac:dyDescent="0.2">
      <c r="A7861" s="28" t="s">
        <v>2003</v>
      </c>
      <c r="B7861" t="s">
        <v>9</v>
      </c>
      <c r="C7861" s="28" t="s">
        <v>1225</v>
      </c>
      <c r="D7861" t="s">
        <v>1226</v>
      </c>
      <c r="E7861" t="s">
        <v>2</v>
      </c>
      <c r="F7861" t="str">
        <f>INDEX(tbl_produits[Nom normalisé], MATCH(tbl_data[[#This Row],[Spécialité]], tbl_produits[Nom original], 0))</f>
        <v xml:space="preserve">PYLERA 140 mg/125 mg/125 mg, gélule </v>
      </c>
      <c r="G7861" t="str">
        <f>INDEX(tbl_produits[Classe nom], MATCH(tbl_data[[#This Row],[NORM_Spécialité]], tbl_produits[Nom normalisé], 0))</f>
        <v>Voies digestives et métabolisme</v>
      </c>
      <c r="H7861">
        <f>YEAR(tbl_data[[#This Row],[Date_rapport]])</f>
        <v>2023</v>
      </c>
      <c r="I7861" t="str">
        <f>INDEX(tbl_produits[Molécule extraite], MATCH(tbl_data[[#This Row],[NORM_Spécialité]], tbl_produits[Nom normalisé], 0))</f>
        <v>Bismuth potassique (sous-citrate de) /métronidazole /tétracycline (chlorhydrate de)</v>
      </c>
      <c r="J7861" s="34">
        <f>DATE(LEFT(tbl_data[[#This Row],[Date_rapport]], 4), MID(tbl_data[[#This Row],[Date_rapport]], 6, 2), RIGHT(tbl_data[[#This Row],[Date_rapport]], 2))</f>
        <v>45196</v>
      </c>
    </row>
    <row r="7862" spans="1:10" x14ac:dyDescent="0.2">
      <c r="A7862" s="28" t="s">
        <v>2003</v>
      </c>
      <c r="B7862" t="s">
        <v>6</v>
      </c>
      <c r="C7862" s="28" t="s">
        <v>1225</v>
      </c>
      <c r="D7862" t="s">
        <v>1227</v>
      </c>
      <c r="E7862" t="s">
        <v>1225</v>
      </c>
      <c r="F7862" t="str">
        <f>INDEX(tbl_produits[Nom normalisé], MATCH(tbl_data[[#This Row],[Spécialité]], tbl_produits[Nom original], 0))</f>
        <v>RULID 50 mg, comprimé sécable pour suspension buvable</v>
      </c>
      <c r="G7862" t="str">
        <f>INDEX(tbl_produits[Classe nom], MATCH(tbl_data[[#This Row],[NORM_Spécialité]], tbl_produits[Nom normalisé], 0))</f>
        <v>Anti-infectieux à usage systémique</v>
      </c>
      <c r="H7862">
        <f>YEAR(tbl_data[[#This Row],[Date_rapport]])</f>
        <v>2023</v>
      </c>
      <c r="I7862" t="str">
        <f>INDEX(tbl_produits[Molécule extraite], MATCH(tbl_data[[#This Row],[NORM_Spécialité]], tbl_produits[Nom normalisé], 0))</f>
        <v>Roxithromycine</v>
      </c>
      <c r="J7862" s="34">
        <f>DATE(LEFT(tbl_data[[#This Row],[Date_rapport]], 4), MID(tbl_data[[#This Row],[Date_rapport]], 6, 2), RIGHT(tbl_data[[#This Row],[Date_rapport]], 2))</f>
        <v>45196</v>
      </c>
    </row>
    <row r="7863" spans="1:10" x14ac:dyDescent="0.2">
      <c r="A7863" s="28" t="s">
        <v>2003</v>
      </c>
      <c r="B7863" t="s">
        <v>9</v>
      </c>
      <c r="C7863" s="28" t="s">
        <v>1225</v>
      </c>
      <c r="D7863" t="s">
        <v>1228</v>
      </c>
      <c r="E7863" t="s">
        <v>2</v>
      </c>
      <c r="F7863" t="str">
        <f>INDEX(tbl_produits[Nom normalisé], MATCH(tbl_data[[#This Row],[Spécialité]], tbl_produits[Nom original], 0))</f>
        <v>DIPROSTENE, suspension injectable en seringue pré-remplie</v>
      </c>
      <c r="G7863" t="str">
        <f>INDEX(tbl_produits[Classe nom], MATCH(tbl_data[[#This Row],[NORM_Spécialité]], tbl_produits[Nom normalisé], 0))</f>
        <v>Hormones systémiques sauf hormones sexuelles et insulines</v>
      </c>
      <c r="H7863">
        <f>YEAR(tbl_data[[#This Row],[Date_rapport]])</f>
        <v>2023</v>
      </c>
      <c r="I7863" t="str">
        <f>INDEX(tbl_produits[Molécule extraite], MATCH(tbl_data[[#This Row],[NORM_Spécialité]], tbl_produits[Nom normalisé], 0))</f>
        <v>Bétaméthasone (dipropionate de), bétaméthasone (phosphate sodique de)</v>
      </c>
      <c r="J7863" s="34">
        <f>DATE(LEFT(tbl_data[[#This Row],[Date_rapport]], 4), MID(tbl_data[[#This Row],[Date_rapport]], 6, 2), RIGHT(tbl_data[[#This Row],[Date_rapport]], 2))</f>
        <v>45196</v>
      </c>
    </row>
    <row r="7864" spans="1:10" x14ac:dyDescent="0.2">
      <c r="A7864" s="28" t="s">
        <v>2003</v>
      </c>
      <c r="B7864" t="s">
        <v>9</v>
      </c>
      <c r="C7864" s="28" t="s">
        <v>1225</v>
      </c>
      <c r="D7864" t="s">
        <v>1229</v>
      </c>
      <c r="E7864" t="s">
        <v>2</v>
      </c>
      <c r="F7864" t="str">
        <f>INDEX(tbl_produits[Nom normalisé], MATCH(tbl_data[[#This Row],[Spécialité]], tbl_produits[Nom original], 0))</f>
        <v>CELESTENE CHRONODOSE 5,70 mg/ml, suspension injectable – Célestène 4 mg/1 ml, solution injectable</v>
      </c>
      <c r="G7864" t="str">
        <f>INDEX(tbl_produits[Classe nom], MATCH(tbl_data[[#This Row],[NORM_Spécialité]], tbl_produits[Nom normalisé], 0))</f>
        <v>Hormones systémiques sauf hormones sexuelles et insulines</v>
      </c>
      <c r="H7864">
        <f>YEAR(tbl_data[[#This Row],[Date_rapport]])</f>
        <v>2023</v>
      </c>
      <c r="I7864" t="str">
        <f>INDEX(tbl_produits[Molécule extraite], MATCH(tbl_data[[#This Row],[NORM_Spécialité]], tbl_produits[Nom normalisé], 0))</f>
        <v>Bétaméthasone (phosphate sodique de)</v>
      </c>
      <c r="J7864" s="34">
        <f>DATE(LEFT(tbl_data[[#This Row],[Date_rapport]], 4), MID(tbl_data[[#This Row],[Date_rapport]], 6, 2), RIGHT(tbl_data[[#This Row],[Date_rapport]], 2))</f>
        <v>45196</v>
      </c>
    </row>
    <row r="7865" spans="1:10" x14ac:dyDescent="0.2">
      <c r="A7865" s="28" t="s">
        <v>2003</v>
      </c>
      <c r="B7865" t="s">
        <v>9</v>
      </c>
      <c r="C7865" s="28" t="s">
        <v>1225</v>
      </c>
      <c r="D7865" t="s">
        <v>1230</v>
      </c>
      <c r="E7865" t="s">
        <v>2</v>
      </c>
      <c r="F7865" t="str">
        <f>INDEX(tbl_produits[Nom normalisé], MATCH(tbl_data[[#This Row],[Spécialité]], tbl_produits[Nom original], 0))</f>
        <v>FUNGIZONE 10%, suspension buvable</v>
      </c>
      <c r="G7865" t="str">
        <f>INDEX(tbl_produits[Classe nom], MATCH(tbl_data[[#This Row],[NORM_Spécialité]], tbl_produits[Nom normalisé], 0))</f>
        <v>Anti-infectieux à usage systémique</v>
      </c>
      <c r="H7865">
        <f>YEAR(tbl_data[[#This Row],[Date_rapport]])</f>
        <v>2023</v>
      </c>
      <c r="I7865" t="str">
        <f>INDEX(tbl_produits[Molécule extraite], MATCH(tbl_data[[#This Row],[NORM_Spécialité]], tbl_produits[Nom normalisé], 0))</f>
        <v>Amphotéricine B</v>
      </c>
      <c r="J7865" s="34">
        <f>DATE(LEFT(tbl_data[[#This Row],[Date_rapport]], 4), MID(tbl_data[[#This Row],[Date_rapport]], 6, 2), RIGHT(tbl_data[[#This Row],[Date_rapport]], 2))</f>
        <v>45196</v>
      </c>
    </row>
    <row r="7866" spans="1:10" x14ac:dyDescent="0.2">
      <c r="A7866" s="28" t="s">
        <v>2003</v>
      </c>
      <c r="B7866" t="s">
        <v>9</v>
      </c>
      <c r="C7866" s="28" t="s">
        <v>1231</v>
      </c>
      <c r="D7866" t="s">
        <v>1091</v>
      </c>
      <c r="E7866" t="s">
        <v>2</v>
      </c>
      <c r="F7866" t="str">
        <f>INDEX(tbl_produits[Nom normalisé], MATCH(tbl_data[[#This Row],[Spécialité]], tbl_produits[Nom original], 0))</f>
        <v>METHOTREXATE Teva solution injectable</v>
      </c>
      <c r="G7866" t="str">
        <f>INDEX(tbl_produits[Classe nom], MATCH(tbl_data[[#This Row],[NORM_Spécialité]], tbl_produits[Nom normalisé], 0))</f>
        <v>Antinéoplasiques et immunomodulateurs</v>
      </c>
      <c r="H7866">
        <f>YEAR(tbl_data[[#This Row],[Date_rapport]])</f>
        <v>2023</v>
      </c>
      <c r="I7866" t="str">
        <f>INDEX(tbl_produits[Molécule extraite], MATCH(tbl_data[[#This Row],[NORM_Spécialité]], tbl_produits[Nom normalisé], 0))</f>
        <v>Méthotrexate</v>
      </c>
      <c r="J7866" s="34">
        <f>DATE(LEFT(tbl_data[[#This Row],[Date_rapport]], 4), MID(tbl_data[[#This Row],[Date_rapport]], 6, 2), RIGHT(tbl_data[[#This Row],[Date_rapport]], 2))</f>
        <v>45196</v>
      </c>
    </row>
    <row r="7867" spans="1:10" x14ac:dyDescent="0.2">
      <c r="A7867" s="28" t="s">
        <v>2003</v>
      </c>
      <c r="B7867" t="s">
        <v>6</v>
      </c>
      <c r="C7867" s="28" t="s">
        <v>1231</v>
      </c>
      <c r="D7867" t="s">
        <v>1232</v>
      </c>
      <c r="E7867" t="s">
        <v>1231</v>
      </c>
      <c r="F7867" t="str">
        <f>INDEX(tbl_produits[Nom normalisé], MATCH(tbl_data[[#This Row],[Spécialité]], tbl_produits[Nom original], 0))</f>
        <v>DOPAMINE 5mg/ml, solution pour perfusion</v>
      </c>
      <c r="G7867" t="str">
        <f>INDEX(tbl_produits[Classe nom], MATCH(tbl_data[[#This Row],[NORM_Spécialité]], tbl_produits[Nom normalisé], 0))</f>
        <v>Système cardiovasculaire</v>
      </c>
      <c r="H7867">
        <f>YEAR(tbl_data[[#This Row],[Date_rapport]])</f>
        <v>2023</v>
      </c>
      <c r="I7867" t="str">
        <f>INDEX(tbl_produits[Molécule extraite], MATCH(tbl_data[[#This Row],[NORM_Spécialité]], tbl_produits[Nom normalisé], 0))</f>
        <v>Dopamine (chlorhydrate de)</v>
      </c>
      <c r="J7867" s="34">
        <f>DATE(LEFT(tbl_data[[#This Row],[Date_rapport]], 4), MID(tbl_data[[#This Row],[Date_rapport]], 6, 2), RIGHT(tbl_data[[#This Row],[Date_rapport]], 2))</f>
        <v>45196</v>
      </c>
    </row>
    <row r="7868" spans="1:10" x14ac:dyDescent="0.2">
      <c r="A7868" s="28" t="s">
        <v>2003</v>
      </c>
      <c r="B7868" t="s">
        <v>6</v>
      </c>
      <c r="C7868" s="28" t="s">
        <v>1231</v>
      </c>
      <c r="D7868" t="s">
        <v>1233</v>
      </c>
      <c r="E7868" t="s">
        <v>1241</v>
      </c>
      <c r="F7868" t="str">
        <f>INDEX(tbl_produits[Nom normalisé], MATCH(tbl_data[[#This Row],[Spécialité]], tbl_produits[Nom original], 0))</f>
        <v>PRAMIPEXOLE Zentiva LP 0,26 mg, comprimé à libération prolongé</v>
      </c>
      <c r="G7868" t="str">
        <f>INDEX(tbl_produits[Classe nom], MATCH(tbl_data[[#This Row],[NORM_Spécialité]], tbl_produits[Nom normalisé], 0))</f>
        <v>Système nerveux</v>
      </c>
      <c r="H7868">
        <f>YEAR(tbl_data[[#This Row],[Date_rapport]])</f>
        <v>2023</v>
      </c>
      <c r="I7868" t="str">
        <f>INDEX(tbl_produits[Molécule extraite], MATCH(tbl_data[[#This Row],[NORM_Spécialité]], tbl_produits[Nom normalisé], 0))</f>
        <v>Pramipexole</v>
      </c>
      <c r="J7868" s="34">
        <f>DATE(LEFT(tbl_data[[#This Row],[Date_rapport]], 4), MID(tbl_data[[#This Row],[Date_rapport]], 6, 2), RIGHT(tbl_data[[#This Row],[Date_rapport]], 2))</f>
        <v>45196</v>
      </c>
    </row>
    <row r="7869" spans="1:10" x14ac:dyDescent="0.2">
      <c r="A7869" s="28" t="s">
        <v>2003</v>
      </c>
      <c r="B7869" t="s">
        <v>9</v>
      </c>
      <c r="C7869" s="28" t="s">
        <v>1231</v>
      </c>
      <c r="D7869" t="s">
        <v>839</v>
      </c>
      <c r="E7869" t="s">
        <v>2</v>
      </c>
      <c r="F7869" t="str">
        <f>INDEX(tbl_produits[Nom normalisé], MATCH(tbl_data[[#This Row],[Spécialité]], tbl_produits[Nom original], 0))</f>
        <v>FLAGYL 125 mg/5 ml, suspension buvable</v>
      </c>
      <c r="G7869" t="str">
        <f>INDEX(tbl_produits[Classe nom], MATCH(tbl_data[[#This Row],[NORM_Spécialité]], tbl_produits[Nom normalisé], 0))</f>
        <v>Anti-infectieux à usage systémique</v>
      </c>
      <c r="H7869">
        <f>YEAR(tbl_data[[#This Row],[Date_rapport]])</f>
        <v>2023</v>
      </c>
      <c r="I7869" t="str">
        <f>INDEX(tbl_produits[Molécule extraite], MATCH(tbl_data[[#This Row],[NORM_Spécialité]], tbl_produits[Nom normalisé], 0))</f>
        <v>Métronidazole (benzoate de)</v>
      </c>
      <c r="J7869" s="34">
        <f>DATE(LEFT(tbl_data[[#This Row],[Date_rapport]], 4), MID(tbl_data[[#This Row],[Date_rapport]], 6, 2), RIGHT(tbl_data[[#This Row],[Date_rapport]], 2))</f>
        <v>45196</v>
      </c>
    </row>
    <row r="7870" spans="1:10" x14ac:dyDescent="0.2">
      <c r="A7870" s="28" t="s">
        <v>2003</v>
      </c>
      <c r="B7870" t="s">
        <v>9</v>
      </c>
      <c r="C7870" s="28" t="s">
        <v>1988</v>
      </c>
      <c r="D7870" t="s">
        <v>1989</v>
      </c>
      <c r="E7870" t="s">
        <v>1053</v>
      </c>
      <c r="F7870" t="str">
        <f>INDEX(tbl_produits[Nom normalisé], MATCH(tbl_data[[#This Row],[Spécialité]], tbl_produits[Nom original], 0))</f>
        <v>FLUMAZENIL 0,1 mg/ml, solution injectable, ampoule en verre de 5 ml et de 10 ml</v>
      </c>
      <c r="G7870" t="str">
        <f>INDEX(tbl_produits[Classe nom], MATCH(tbl_data[[#This Row],[NORM_Spécialité]], tbl_produits[Nom normalisé], 0))</f>
        <v>Divers</v>
      </c>
      <c r="H7870">
        <f>YEAR(tbl_data[[#This Row],[Date_rapport]])</f>
        <v>2023</v>
      </c>
      <c r="I7870" t="str">
        <f>INDEX(tbl_produits[Molécule extraite], MATCH(tbl_data[[#This Row],[NORM_Spécialité]], tbl_produits[Nom normalisé], 0))</f>
        <v>Flumazénil</v>
      </c>
      <c r="J7870" s="34">
        <f>DATE(LEFT(tbl_data[[#This Row],[Date_rapport]], 4), MID(tbl_data[[#This Row],[Date_rapport]], 6, 2), RIGHT(tbl_data[[#This Row],[Date_rapport]], 2))</f>
        <v>45196</v>
      </c>
    </row>
    <row r="7871" spans="1:10" x14ac:dyDescent="0.2">
      <c r="A7871" s="28" t="s">
        <v>2003</v>
      </c>
      <c r="B7871" t="s">
        <v>3</v>
      </c>
      <c r="C7871" s="28" t="s">
        <v>1988</v>
      </c>
      <c r="D7871" t="s">
        <v>1990</v>
      </c>
      <c r="E7871" t="s">
        <v>1934</v>
      </c>
      <c r="F7871" t="str">
        <f>INDEX(tbl_produits[Nom normalisé], MATCH(tbl_data[[#This Row],[Spécialité]], tbl_produits[Nom original], 0))</f>
        <v>YELLOX 0,9 mg/ml, collyre en solution</v>
      </c>
      <c r="G7871" t="str">
        <f>INDEX(tbl_produits[Classe nom], MATCH(tbl_data[[#This Row],[NORM_Spécialité]], tbl_produits[Nom normalisé], 0))</f>
        <v>Organes sensoriels</v>
      </c>
      <c r="H7871">
        <f>YEAR(tbl_data[[#This Row],[Date_rapport]])</f>
        <v>2023</v>
      </c>
      <c r="I7871" t="str">
        <f>INDEX(tbl_produits[Molécule extraite], MATCH(tbl_data[[#This Row],[NORM_Spécialité]], tbl_produits[Nom normalisé], 0))</f>
        <v>Bromfénac sodique sesquihydraté</v>
      </c>
      <c r="J7871" s="34">
        <f>DATE(LEFT(tbl_data[[#This Row],[Date_rapport]], 4), MID(tbl_data[[#This Row],[Date_rapport]], 6, 2), RIGHT(tbl_data[[#This Row],[Date_rapport]], 2))</f>
        <v>45196</v>
      </c>
    </row>
    <row r="7872" spans="1:10" x14ac:dyDescent="0.2">
      <c r="A7872" s="28" t="s">
        <v>2003</v>
      </c>
      <c r="B7872" t="s">
        <v>9</v>
      </c>
      <c r="C7872" s="28" t="s">
        <v>1988</v>
      </c>
      <c r="D7872" t="s">
        <v>1991</v>
      </c>
      <c r="E7872" t="s">
        <v>1053</v>
      </c>
      <c r="F7872" t="str">
        <f>INDEX(tbl_produits[Nom normalisé], MATCH(tbl_data[[#This Row],[Spécialité]], tbl_produits[Nom original], 0))</f>
        <v xml:space="preserve">SPÉCIALITÉS Conferoport, gélule à libération prolongée </v>
      </c>
      <c r="G7872" t="str">
        <f>INDEX(tbl_produits[Classe nom], MATCH(tbl_data[[#This Row],[NORM_Spécialité]], tbl_produits[Nom normalisé], 0))</f>
        <v>Antinéoplasiques et immunomodulateurs</v>
      </c>
      <c r="H7872">
        <f>YEAR(tbl_data[[#This Row],[Date_rapport]])</f>
        <v>2023</v>
      </c>
      <c r="I7872" t="str">
        <f>INDEX(tbl_produits[Molécule extraite], MATCH(tbl_data[[#This Row],[NORM_Spécialité]], tbl_produits[Nom normalisé], 0))</f>
        <v>Tacrolimus</v>
      </c>
      <c r="J7872" s="34">
        <f>DATE(LEFT(tbl_data[[#This Row],[Date_rapport]], 4), MID(tbl_data[[#This Row],[Date_rapport]], 6, 2), RIGHT(tbl_data[[#This Row],[Date_rapport]], 2))</f>
        <v>45196</v>
      </c>
    </row>
    <row r="7873" spans="1:10" x14ac:dyDescent="0.2">
      <c r="A7873" s="28" t="s">
        <v>2003</v>
      </c>
      <c r="B7873" t="s">
        <v>3</v>
      </c>
      <c r="C7873" s="28" t="s">
        <v>1988</v>
      </c>
      <c r="D7873" t="s">
        <v>1992</v>
      </c>
      <c r="E7873" t="s">
        <v>1173</v>
      </c>
      <c r="F7873" t="str">
        <f>INDEX(tbl_produits[Nom normalisé], MATCH(tbl_data[[#This Row],[Spécialité]], tbl_produits[Nom original], 0))</f>
        <v xml:space="preserve">GEMCITABINE Sun 10 mg/ml, solution pour perfusion, poche de 160 ml </v>
      </c>
      <c r="G7873" t="str">
        <f>INDEX(tbl_produits[Classe nom], MATCH(tbl_data[[#This Row],[NORM_Spécialité]], tbl_produits[Nom normalisé], 0))</f>
        <v>Antinéoplasiques et immunomodulateurs</v>
      </c>
      <c r="H7873">
        <f>YEAR(tbl_data[[#This Row],[Date_rapport]])</f>
        <v>2023</v>
      </c>
      <c r="I7873" t="str">
        <f>INDEX(tbl_produits[Molécule extraite], MATCH(tbl_data[[#This Row],[NORM_Spécialité]], tbl_produits[Nom normalisé], 0))</f>
        <v>Gemcitabine (chlorhydrate de)</v>
      </c>
      <c r="J7873" s="34">
        <f>DATE(LEFT(tbl_data[[#This Row],[Date_rapport]], 4), MID(tbl_data[[#This Row],[Date_rapport]], 6, 2), RIGHT(tbl_data[[#This Row],[Date_rapport]], 2))</f>
        <v>45196</v>
      </c>
    </row>
    <row r="7874" spans="1:10" x14ac:dyDescent="0.2">
      <c r="A7874" s="28" t="s">
        <v>2003</v>
      </c>
      <c r="B7874" t="s">
        <v>3</v>
      </c>
      <c r="C7874" s="28" t="s">
        <v>1988</v>
      </c>
      <c r="D7874" t="s">
        <v>1083</v>
      </c>
      <c r="E7874" t="s">
        <v>2</v>
      </c>
      <c r="F7874" t="str">
        <f>INDEX(tbl_produits[Nom normalisé], MATCH(tbl_data[[#This Row],[Spécialité]], tbl_produits[Nom original], 0))</f>
        <v>TRIFLUCAN 40 mg/ml, poudre pour suspension buvable</v>
      </c>
      <c r="G7874" t="str">
        <f>INDEX(tbl_produits[Classe nom], MATCH(tbl_data[[#This Row],[NORM_Spécialité]], tbl_produits[Nom normalisé], 0))</f>
        <v>Anti-infectieux à usage systémique</v>
      </c>
      <c r="H7874">
        <f>YEAR(tbl_data[[#This Row],[Date_rapport]])</f>
        <v>2023</v>
      </c>
      <c r="I7874" t="str">
        <f>INDEX(tbl_produits[Molécule extraite], MATCH(tbl_data[[#This Row],[NORM_Spécialité]], tbl_produits[Nom normalisé], 0))</f>
        <v>Fluconazole</v>
      </c>
      <c r="J7874" s="34">
        <f>DATE(LEFT(tbl_data[[#This Row],[Date_rapport]], 4), MID(tbl_data[[#This Row],[Date_rapport]], 6, 2), RIGHT(tbl_data[[#This Row],[Date_rapport]], 2))</f>
        <v>45196</v>
      </c>
    </row>
    <row r="7875" spans="1:10" x14ac:dyDescent="0.2">
      <c r="A7875" s="28" t="s">
        <v>2003</v>
      </c>
      <c r="B7875" t="s">
        <v>9</v>
      </c>
      <c r="C7875" s="28" t="s">
        <v>1988</v>
      </c>
      <c r="D7875" t="s">
        <v>1948</v>
      </c>
      <c r="E7875" t="s">
        <v>2</v>
      </c>
      <c r="F7875" t="str">
        <f>INDEX(tbl_produits[Nom normalisé], MATCH(tbl_data[[#This Row],[Spécialité]], tbl_produits[Nom original], 0))</f>
        <v xml:space="preserve">METRONIDAZOLE 500 mg, comprimé pelliculé </v>
      </c>
      <c r="G7875" t="str">
        <f>INDEX(tbl_produits[Classe nom], MATCH(tbl_data[[#This Row],[NORM_Spécialité]], tbl_produits[Nom normalisé], 0))</f>
        <v>Anti-infectieux à usage systémique</v>
      </c>
      <c r="H7875">
        <f>YEAR(tbl_data[[#This Row],[Date_rapport]])</f>
        <v>2023</v>
      </c>
      <c r="I7875" t="str">
        <f>INDEX(tbl_produits[Molécule extraite], MATCH(tbl_data[[#This Row],[NORM_Spécialité]], tbl_produits[Nom normalisé], 0))</f>
        <v>Métronidazole</v>
      </c>
      <c r="J7875" s="34">
        <f>DATE(LEFT(tbl_data[[#This Row],[Date_rapport]], 4), MID(tbl_data[[#This Row],[Date_rapport]], 6, 2), RIGHT(tbl_data[[#This Row],[Date_rapport]], 2))</f>
        <v>45196</v>
      </c>
    </row>
    <row r="7876" spans="1:10" x14ac:dyDescent="0.2">
      <c r="A7876" s="28" t="s">
        <v>2003</v>
      </c>
      <c r="B7876" t="s">
        <v>9</v>
      </c>
      <c r="C7876" s="28" t="s">
        <v>1988</v>
      </c>
      <c r="D7876" t="s">
        <v>1949</v>
      </c>
      <c r="E7876" t="s">
        <v>2</v>
      </c>
      <c r="F7876" t="str">
        <f>INDEX(tbl_produits[Nom normalisé], MATCH(tbl_data[[#This Row],[Spécialité]], tbl_produits[Nom original], 0))</f>
        <v xml:space="preserve">METRONIDAZOLE 250 mg, comprimé pelliculé </v>
      </c>
      <c r="G7876" t="str">
        <f>INDEX(tbl_produits[Classe nom], MATCH(tbl_data[[#This Row],[NORM_Spécialité]], tbl_produits[Nom normalisé], 0))</f>
        <v>Anti-infectieux à usage systémique</v>
      </c>
      <c r="H7876">
        <f>YEAR(tbl_data[[#This Row],[Date_rapport]])</f>
        <v>2023</v>
      </c>
      <c r="I7876" t="str">
        <f>INDEX(tbl_produits[Molécule extraite], MATCH(tbl_data[[#This Row],[NORM_Spécialité]], tbl_produits[Nom normalisé], 0))</f>
        <v>Métronidazole</v>
      </c>
      <c r="J7876" s="34">
        <f>DATE(LEFT(tbl_data[[#This Row],[Date_rapport]], 4), MID(tbl_data[[#This Row],[Date_rapport]], 6, 2), RIGHT(tbl_data[[#This Row],[Date_rapport]], 2))</f>
        <v>45196</v>
      </c>
    </row>
    <row r="7877" spans="1:10" x14ac:dyDescent="0.2">
      <c r="A7877" s="28" t="s">
        <v>2003</v>
      </c>
      <c r="B7877" t="s">
        <v>6</v>
      </c>
      <c r="C7877" s="28" t="s">
        <v>1234</v>
      </c>
      <c r="D7877" t="s">
        <v>1235</v>
      </c>
      <c r="E7877" t="s">
        <v>1648</v>
      </c>
      <c r="F7877" t="str">
        <f>INDEX(tbl_produits[Nom normalisé], MATCH(tbl_data[[#This Row],[Spécialité]], tbl_produits[Nom original], 0))</f>
        <v>PRENOXAD 0,91 mg/ml, solution injectable en seringue préremplie</v>
      </c>
      <c r="G7877" t="str">
        <f>INDEX(tbl_produits[Classe nom], MATCH(tbl_data[[#This Row],[NORM_Spécialité]], tbl_produits[Nom normalisé], 0))</f>
        <v>Divers</v>
      </c>
      <c r="H7877">
        <f>YEAR(tbl_data[[#This Row],[Date_rapport]])</f>
        <v>2023</v>
      </c>
      <c r="I7877" t="str">
        <f>INDEX(tbl_produits[Molécule extraite], MATCH(tbl_data[[#This Row],[NORM_Spécialité]], tbl_produits[Nom normalisé], 0))</f>
        <v>Naloxone (chlorhydrate de) dihydraté</v>
      </c>
      <c r="J7877" s="34">
        <f>DATE(LEFT(tbl_data[[#This Row],[Date_rapport]], 4), MID(tbl_data[[#This Row],[Date_rapport]], 6, 2), RIGHT(tbl_data[[#This Row],[Date_rapport]], 2))</f>
        <v>45196</v>
      </c>
    </row>
    <row r="7878" spans="1:10" x14ac:dyDescent="0.2">
      <c r="A7878" s="28" t="s">
        <v>2003</v>
      </c>
      <c r="B7878" t="s">
        <v>9</v>
      </c>
      <c r="C7878" s="28" t="s">
        <v>1648</v>
      </c>
      <c r="D7878" t="s">
        <v>1059</v>
      </c>
      <c r="E7878" t="s">
        <v>1053</v>
      </c>
      <c r="F7878" t="str">
        <f>INDEX(tbl_produits[Nom normalisé], MATCH(tbl_data[[#This Row],[Spécialité]], tbl_produits[Nom original], 0))</f>
        <v>VITAMINE A Dulcis 25 000 U.I. pour 100 g, pommade ophtalmique</v>
      </c>
      <c r="G7878" t="str">
        <f>INDEX(tbl_produits[Classe nom], MATCH(tbl_data[[#This Row],[NORM_Spécialité]], tbl_produits[Nom normalisé], 0))</f>
        <v>Voies digestives et métabolisme</v>
      </c>
      <c r="H7878">
        <f>YEAR(tbl_data[[#This Row],[Date_rapport]])</f>
        <v>2023</v>
      </c>
      <c r="I7878" t="str">
        <f>INDEX(tbl_produits[Molécule extraite], MATCH(tbl_data[[#This Row],[NORM_Spécialité]], tbl_produits[Nom normalisé], 0))</f>
        <v>Concentrât de vitamine A synthétique, forme huileuse</v>
      </c>
      <c r="J7878" s="34">
        <f>DATE(LEFT(tbl_data[[#This Row],[Date_rapport]], 4), MID(tbl_data[[#This Row],[Date_rapport]], 6, 2), RIGHT(tbl_data[[#This Row],[Date_rapport]], 2))</f>
        <v>45196</v>
      </c>
    </row>
    <row r="7879" spans="1:10" x14ac:dyDescent="0.2">
      <c r="A7879" s="28" t="s">
        <v>2003</v>
      </c>
      <c r="B7879" t="s">
        <v>3</v>
      </c>
      <c r="C7879" s="28" t="s">
        <v>1648</v>
      </c>
      <c r="D7879" t="s">
        <v>1932</v>
      </c>
      <c r="E7879" t="s">
        <v>974</v>
      </c>
      <c r="F7879" t="str">
        <f>INDEX(tbl_produits[Nom normalisé], MATCH(tbl_data[[#This Row],[Spécialité]], tbl_produits[Nom original], 0))</f>
        <v>URSOLVAN 200 mg, gélule</v>
      </c>
      <c r="G7879" t="str">
        <f>INDEX(tbl_produits[Classe nom], MATCH(tbl_data[[#This Row],[NORM_Spécialité]], tbl_produits[Nom normalisé], 0))</f>
        <v>Voies digestives et métabolisme</v>
      </c>
      <c r="H7879">
        <f>YEAR(tbl_data[[#This Row],[Date_rapport]])</f>
        <v>2023</v>
      </c>
      <c r="I7879" t="str">
        <f>INDEX(tbl_produits[Molécule extraite], MATCH(tbl_data[[#This Row],[NORM_Spécialité]], tbl_produits[Nom normalisé], 0))</f>
        <v>Acide ursodéoxycholique</v>
      </c>
      <c r="J7879" s="34">
        <f>DATE(LEFT(tbl_data[[#This Row],[Date_rapport]], 4), MID(tbl_data[[#This Row],[Date_rapport]], 6, 2), RIGHT(tbl_data[[#This Row],[Date_rapport]], 2))</f>
        <v>45196</v>
      </c>
    </row>
    <row r="7880" spans="1:10" x14ac:dyDescent="0.2">
      <c r="A7880" s="28" t="s">
        <v>2003</v>
      </c>
      <c r="B7880" t="s">
        <v>9</v>
      </c>
      <c r="C7880" s="28" t="s">
        <v>1933</v>
      </c>
      <c r="D7880" t="s">
        <v>1129</v>
      </c>
      <c r="E7880" t="s">
        <v>1934</v>
      </c>
      <c r="F7880" t="str">
        <f>INDEX(tbl_produits[Nom normalisé], MATCH(tbl_data[[#This Row],[Spécialité]], tbl_produits[Nom original], 0))</f>
        <v xml:space="preserve">PREVYMIS 480 mg, comprimé pelliculé </v>
      </c>
      <c r="G7880" t="str">
        <f>INDEX(tbl_produits[Classe nom], MATCH(tbl_data[[#This Row],[NORM_Spécialité]], tbl_produits[Nom normalisé], 0))</f>
        <v>Anti-infectieux à usage systémique</v>
      </c>
      <c r="H7880">
        <f>YEAR(tbl_data[[#This Row],[Date_rapport]])</f>
        <v>2023</v>
      </c>
      <c r="I7880" t="str">
        <f>INDEX(tbl_produits[Molécule extraite], MATCH(tbl_data[[#This Row],[NORM_Spécialité]], tbl_produits[Nom normalisé], 0))</f>
        <v>Létermovir</v>
      </c>
      <c r="J7880" s="34">
        <f>DATE(LEFT(tbl_data[[#This Row],[Date_rapport]], 4), MID(tbl_data[[#This Row],[Date_rapport]], 6, 2), RIGHT(tbl_data[[#This Row],[Date_rapport]], 2))</f>
        <v>45196</v>
      </c>
    </row>
    <row r="7881" spans="1:10" x14ac:dyDescent="0.2">
      <c r="A7881" s="28" t="s">
        <v>2003</v>
      </c>
      <c r="B7881" t="s">
        <v>3</v>
      </c>
      <c r="C7881" s="28" t="s">
        <v>1933</v>
      </c>
      <c r="D7881" t="s">
        <v>1135</v>
      </c>
      <c r="E7881" t="s">
        <v>2</v>
      </c>
      <c r="F7881" t="str">
        <f>INDEX(tbl_produits[Nom normalisé], MATCH(tbl_data[[#This Row],[Spécialité]], tbl_produits[Nom original], 0))</f>
        <v>ARTANE 0,4%, solution buvable en goutte</v>
      </c>
      <c r="G7881" t="str">
        <f>INDEX(tbl_produits[Classe nom], MATCH(tbl_data[[#This Row],[NORM_Spécialité]], tbl_produits[Nom normalisé], 0))</f>
        <v>Système nerveux</v>
      </c>
      <c r="H7881">
        <f>YEAR(tbl_data[[#This Row],[Date_rapport]])</f>
        <v>2023</v>
      </c>
      <c r="I7881" t="str">
        <f>INDEX(tbl_produits[Molécule extraite], MATCH(tbl_data[[#This Row],[NORM_Spécialité]], tbl_produits[Nom normalisé], 0))</f>
        <v>Chlorhydrate de trihexyphénidyle</v>
      </c>
      <c r="J7881" s="34">
        <f>DATE(LEFT(tbl_data[[#This Row],[Date_rapport]], 4), MID(tbl_data[[#This Row],[Date_rapport]], 6, 2), RIGHT(tbl_data[[#This Row],[Date_rapport]], 2))</f>
        <v>45196</v>
      </c>
    </row>
    <row r="7882" spans="1:10" x14ac:dyDescent="0.2">
      <c r="A7882" s="28" t="s">
        <v>2003</v>
      </c>
      <c r="B7882" t="s">
        <v>9</v>
      </c>
      <c r="C7882" s="28" t="s">
        <v>1933</v>
      </c>
      <c r="D7882" t="s">
        <v>1074</v>
      </c>
      <c r="E7882" t="s">
        <v>2</v>
      </c>
      <c r="F7882" t="str">
        <f>INDEX(tbl_produits[Nom normalisé], MATCH(tbl_data[[#This Row],[Spécialité]], tbl_produits[Nom original], 0))</f>
        <v>FLECAINIDE LP 50 mg, 100 mg, 150 mg et 200 mg gélule à libération prolongée</v>
      </c>
      <c r="G7882" t="str">
        <f>INDEX(tbl_produits[Classe nom], MATCH(tbl_data[[#This Row],[NORM_Spécialité]], tbl_produits[Nom normalisé], 0))</f>
        <v>Système cardiovasculaire</v>
      </c>
      <c r="H7882">
        <f>YEAR(tbl_data[[#This Row],[Date_rapport]])</f>
        <v>2023</v>
      </c>
      <c r="I7882" t="str">
        <f>INDEX(tbl_produits[Molécule extraite], MATCH(tbl_data[[#This Row],[NORM_Spécialité]], tbl_produits[Nom normalisé], 0))</f>
        <v>Flécaïnide (acétate de)</v>
      </c>
      <c r="J7882" s="34">
        <f>DATE(LEFT(tbl_data[[#This Row],[Date_rapport]], 4), MID(tbl_data[[#This Row],[Date_rapport]], 6, 2), RIGHT(tbl_data[[#This Row],[Date_rapport]], 2))</f>
        <v>45196</v>
      </c>
    </row>
    <row r="7883" spans="1:10" x14ac:dyDescent="0.2">
      <c r="A7883" s="28" t="s">
        <v>2003</v>
      </c>
      <c r="B7883" t="s">
        <v>9</v>
      </c>
      <c r="C7883" s="28" t="s">
        <v>1236</v>
      </c>
      <c r="D7883" t="s">
        <v>836</v>
      </c>
      <c r="E7883" t="s">
        <v>2</v>
      </c>
      <c r="F7883" t="str">
        <f>INDEX(tbl_produits[Nom normalisé], MATCH(tbl_data[[#This Row],[Spécialité]], tbl_produits[Nom original], 0))</f>
        <v>HYDROCORTANCYL 2,5 pour cent, suspension injectable</v>
      </c>
      <c r="G7883" t="str">
        <f>INDEX(tbl_produits[Classe nom], MATCH(tbl_data[[#This Row],[NORM_Spécialité]], tbl_produits[Nom normalisé], 0))</f>
        <v>Hormones systémiques sauf hormones sexuelles et insulines</v>
      </c>
      <c r="H7883">
        <f>YEAR(tbl_data[[#This Row],[Date_rapport]])</f>
        <v>2023</v>
      </c>
      <c r="I7883" t="str">
        <f>INDEX(tbl_produits[Molécule extraite], MATCH(tbl_data[[#This Row],[NORM_Spécialité]], tbl_produits[Nom normalisé], 0))</f>
        <v>Prednisolone (acétate de)</v>
      </c>
      <c r="J7883" s="34">
        <f>DATE(LEFT(tbl_data[[#This Row],[Date_rapport]], 4), MID(tbl_data[[#This Row],[Date_rapport]], 6, 2), RIGHT(tbl_data[[#This Row],[Date_rapport]], 2))</f>
        <v>45196</v>
      </c>
    </row>
    <row r="7884" spans="1:10" x14ac:dyDescent="0.2">
      <c r="A7884" s="28" t="s">
        <v>2003</v>
      </c>
      <c r="B7884" t="s">
        <v>6</v>
      </c>
      <c r="C7884" s="28" t="s">
        <v>1236</v>
      </c>
      <c r="D7884" t="s">
        <v>1237</v>
      </c>
      <c r="E7884" t="s">
        <v>1236</v>
      </c>
      <c r="F7884" t="str">
        <f>INDEX(tbl_produits[Nom normalisé], MATCH(tbl_data[[#This Row],[Spécialité]], tbl_produits[Nom original], 0))</f>
        <v xml:space="preserve">PARACÉTAMOL 10 mg/mL, solution pour perfusion flacon en verre de 50 ml </v>
      </c>
      <c r="G7884" t="str">
        <f>INDEX(tbl_produits[Classe nom], MATCH(tbl_data[[#This Row],[NORM_Spécialité]], tbl_produits[Nom normalisé], 0))</f>
        <v>Système nerveux</v>
      </c>
      <c r="H7884">
        <f>YEAR(tbl_data[[#This Row],[Date_rapport]])</f>
        <v>2023</v>
      </c>
      <c r="I7884" t="str">
        <f>INDEX(tbl_produits[Molécule extraite], MATCH(tbl_data[[#This Row],[NORM_Spécialité]], tbl_produits[Nom normalisé], 0))</f>
        <v>Paracétamol</v>
      </c>
      <c r="J7884" s="34">
        <f>DATE(LEFT(tbl_data[[#This Row],[Date_rapport]], 4), MID(tbl_data[[#This Row],[Date_rapport]], 6, 2), RIGHT(tbl_data[[#This Row],[Date_rapport]], 2))</f>
        <v>45196</v>
      </c>
    </row>
    <row r="7885" spans="1:10" x14ac:dyDescent="0.2">
      <c r="A7885" s="28" t="s">
        <v>2003</v>
      </c>
      <c r="B7885" t="s">
        <v>9</v>
      </c>
      <c r="C7885" s="28" t="s">
        <v>1236</v>
      </c>
      <c r="D7885" t="s">
        <v>1935</v>
      </c>
      <c r="E7885" t="s">
        <v>2</v>
      </c>
      <c r="F7885" t="str">
        <f>INDEX(tbl_produits[Nom normalisé], MATCH(tbl_data[[#This Row],[Spécialité]], tbl_produits[Nom original], 0))</f>
        <v xml:space="preserve">KEVZARA  150 mg, solution injectable en stylo prérempli et seringue préremplie </v>
      </c>
      <c r="G7885" t="str">
        <f>INDEX(tbl_produits[Classe nom], MATCH(tbl_data[[#This Row],[NORM_Spécialité]], tbl_produits[Nom normalisé], 0))</f>
        <v>Antinéoplasiques et immunomodulateurs</v>
      </c>
      <c r="H7885">
        <f>YEAR(tbl_data[[#This Row],[Date_rapport]])</f>
        <v>2023</v>
      </c>
      <c r="I7885" t="str">
        <f>INDEX(tbl_produits[Molécule extraite], MATCH(tbl_data[[#This Row],[NORM_Spécialité]], tbl_produits[Nom normalisé], 0))</f>
        <v>Sarilumab</v>
      </c>
      <c r="J7885" s="34">
        <f>DATE(LEFT(tbl_data[[#This Row],[Date_rapport]], 4), MID(tbl_data[[#This Row],[Date_rapport]], 6, 2), RIGHT(tbl_data[[#This Row],[Date_rapport]], 2))</f>
        <v>45196</v>
      </c>
    </row>
    <row r="7886" spans="1:10" x14ac:dyDescent="0.2">
      <c r="A7886" s="28" t="s">
        <v>2003</v>
      </c>
      <c r="B7886" t="s">
        <v>9</v>
      </c>
      <c r="C7886" s="28" t="s">
        <v>1236</v>
      </c>
      <c r="D7886" t="s">
        <v>1127</v>
      </c>
      <c r="E7886" t="s">
        <v>1173</v>
      </c>
      <c r="F7886" t="str">
        <f>INDEX(tbl_produits[Nom normalisé], MATCH(tbl_data[[#This Row],[Spécialité]], tbl_produits[Nom original], 0))</f>
        <v xml:space="preserve">PREVYMIS 480 mg, solution à diluer pour perfusion </v>
      </c>
      <c r="G7886" t="str">
        <f>INDEX(tbl_produits[Classe nom], MATCH(tbl_data[[#This Row],[NORM_Spécialité]], tbl_produits[Nom normalisé], 0))</f>
        <v>Anti-infectieux à usage systémique</v>
      </c>
      <c r="H7886">
        <f>YEAR(tbl_data[[#This Row],[Date_rapport]])</f>
        <v>2023</v>
      </c>
      <c r="I7886" t="str">
        <f>INDEX(tbl_produits[Molécule extraite], MATCH(tbl_data[[#This Row],[NORM_Spécialité]], tbl_produits[Nom normalisé], 0))</f>
        <v>Létermovir</v>
      </c>
      <c r="J7886" s="34">
        <f>DATE(LEFT(tbl_data[[#This Row],[Date_rapport]], 4), MID(tbl_data[[#This Row],[Date_rapport]], 6, 2), RIGHT(tbl_data[[#This Row],[Date_rapport]], 2))</f>
        <v>45196</v>
      </c>
    </row>
    <row r="7887" spans="1:10" x14ac:dyDescent="0.2">
      <c r="A7887" s="28" t="s">
        <v>2003</v>
      </c>
      <c r="B7887" t="s">
        <v>9</v>
      </c>
      <c r="C7887" s="28" t="s">
        <v>1238</v>
      </c>
      <c r="D7887" t="s">
        <v>1095</v>
      </c>
      <c r="E7887" t="s">
        <v>2</v>
      </c>
      <c r="F7887" t="str">
        <f>INDEX(tbl_produits[Nom normalisé], MATCH(tbl_data[[#This Row],[Spécialité]], tbl_produits[Nom original], 0))</f>
        <v>METHOTREXATE Viatris, solution injectable</v>
      </c>
      <c r="G7887" t="str">
        <f>INDEX(tbl_produits[Classe nom], MATCH(tbl_data[[#This Row],[NORM_Spécialité]], tbl_produits[Nom normalisé], 0))</f>
        <v>Antinéoplasiques et immunomodulateurs</v>
      </c>
      <c r="H7887">
        <f>YEAR(tbl_data[[#This Row],[Date_rapport]])</f>
        <v>2023</v>
      </c>
      <c r="I7887" t="str">
        <f>INDEX(tbl_produits[Molécule extraite], MATCH(tbl_data[[#This Row],[NORM_Spécialité]], tbl_produits[Nom normalisé], 0))</f>
        <v>Méthotrexate</v>
      </c>
      <c r="J7887" s="34">
        <f>DATE(LEFT(tbl_data[[#This Row],[Date_rapport]], 4), MID(tbl_data[[#This Row],[Date_rapport]], 6, 2), RIGHT(tbl_data[[#This Row],[Date_rapport]], 2))</f>
        <v>45196</v>
      </c>
    </row>
    <row r="7888" spans="1:10" x14ac:dyDescent="0.2">
      <c r="A7888" s="28" t="s">
        <v>2003</v>
      </c>
      <c r="B7888" t="s">
        <v>3</v>
      </c>
      <c r="C7888" s="28" t="s">
        <v>1238</v>
      </c>
      <c r="D7888" t="s">
        <v>1936</v>
      </c>
      <c r="E7888" t="s">
        <v>1146</v>
      </c>
      <c r="F7888" t="str">
        <f>INDEX(tbl_produits[Nom normalisé], MATCH(tbl_data[[#This Row],[Spécialité]], tbl_produits[Nom original], 0))</f>
        <v>SURMONTIL 4 pour cent, solution buvable, flacon</v>
      </c>
      <c r="G7888" t="str">
        <f>INDEX(tbl_produits[Classe nom], MATCH(tbl_data[[#This Row],[NORM_Spécialité]], tbl_produits[Nom normalisé], 0))</f>
        <v>Système nerveux</v>
      </c>
      <c r="H7888">
        <f>YEAR(tbl_data[[#This Row],[Date_rapport]])</f>
        <v>2023</v>
      </c>
      <c r="I7888" t="str">
        <f>INDEX(tbl_produits[Molécule extraite], MATCH(tbl_data[[#This Row],[NORM_Spécialité]], tbl_produits[Nom normalisé], 0))</f>
        <v>Trimipramine (mésilate de)</v>
      </c>
      <c r="J7888" s="34">
        <f>DATE(LEFT(tbl_data[[#This Row],[Date_rapport]], 4), MID(tbl_data[[#This Row],[Date_rapport]], 6, 2), RIGHT(tbl_data[[#This Row],[Date_rapport]], 2))</f>
        <v>45196</v>
      </c>
    </row>
    <row r="7889" spans="1:10" x14ac:dyDescent="0.2">
      <c r="A7889" s="28" t="s">
        <v>2003</v>
      </c>
      <c r="B7889" t="s">
        <v>3</v>
      </c>
      <c r="C7889" s="28" t="s">
        <v>1238</v>
      </c>
      <c r="D7889" t="s">
        <v>1239</v>
      </c>
      <c r="E7889" t="s">
        <v>2</v>
      </c>
      <c r="F7889" t="str">
        <f>INDEX(tbl_produits[Nom normalisé], MATCH(tbl_data[[#This Row],[Spécialité]], tbl_produits[Nom original], 0))</f>
        <v xml:space="preserve">IOMERON 300 (300 mg Iode/mL), solution injectable, flacon en verre de 20 ml </v>
      </c>
      <c r="G7889" t="str">
        <f>INDEX(tbl_produits[Classe nom], MATCH(tbl_data[[#This Row],[NORM_Spécialité]], tbl_produits[Nom normalisé], 0))</f>
        <v>Divers</v>
      </c>
      <c r="H7889">
        <f>YEAR(tbl_data[[#This Row],[Date_rapport]])</f>
        <v>2023</v>
      </c>
      <c r="I7889" t="str">
        <f>INDEX(tbl_produits[Molécule extraite], MATCH(tbl_data[[#This Row],[NORM_Spécialité]], tbl_produits[Nom normalisé], 0))</f>
        <v>Ioméprol</v>
      </c>
      <c r="J7889" s="34">
        <f>DATE(LEFT(tbl_data[[#This Row],[Date_rapport]], 4), MID(tbl_data[[#This Row],[Date_rapport]], 6, 2), RIGHT(tbl_data[[#This Row],[Date_rapport]], 2))</f>
        <v>45196</v>
      </c>
    </row>
    <row r="7890" spans="1:10" x14ac:dyDescent="0.2">
      <c r="A7890" s="28" t="s">
        <v>2003</v>
      </c>
      <c r="B7890" t="s">
        <v>6</v>
      </c>
      <c r="C7890" s="28" t="s">
        <v>1238</v>
      </c>
      <c r="D7890" t="s">
        <v>1240</v>
      </c>
      <c r="E7890" t="s">
        <v>1241</v>
      </c>
      <c r="F7890" t="str">
        <f>INDEX(tbl_produits[Nom normalisé], MATCH(tbl_data[[#This Row],[Spécialité]], tbl_produits[Nom original], 0))</f>
        <v>SYNAREL 0,2 mg/dose, solution pour pulvérisation nasale</v>
      </c>
      <c r="G7890" t="str">
        <f>INDEX(tbl_produits[Classe nom], MATCH(tbl_data[[#This Row],[NORM_Spécialité]], tbl_produits[Nom normalisé], 0))</f>
        <v>Hormones systémiques sauf hormones sexuelles et insulines</v>
      </c>
      <c r="H7890">
        <f>YEAR(tbl_data[[#This Row],[Date_rapport]])</f>
        <v>2023</v>
      </c>
      <c r="I7890" t="str">
        <f>INDEX(tbl_produits[Molécule extraite], MATCH(tbl_data[[#This Row],[NORM_Spécialité]], tbl_produits[Nom normalisé], 0))</f>
        <v>Nafaréline</v>
      </c>
      <c r="J7890" s="34">
        <f>DATE(LEFT(tbl_data[[#This Row],[Date_rapport]], 4), MID(tbl_data[[#This Row],[Date_rapport]], 6, 2), RIGHT(tbl_data[[#This Row],[Date_rapport]], 2))</f>
        <v>45196</v>
      </c>
    </row>
    <row r="7891" spans="1:10" x14ac:dyDescent="0.2">
      <c r="A7891" s="28" t="s">
        <v>2003</v>
      </c>
      <c r="B7891" t="s">
        <v>9</v>
      </c>
      <c r="C7891" s="28" t="s">
        <v>1241</v>
      </c>
      <c r="D7891" t="s">
        <v>1242</v>
      </c>
      <c r="E7891" t="s">
        <v>2</v>
      </c>
      <c r="F7891" t="str">
        <f>INDEX(tbl_produits[Nom normalisé], MATCH(tbl_data[[#This Row],[Spécialité]], tbl_produits[Nom original], 0))</f>
        <v>SPÉCIALITÉS à base de roxithromycine 150 mg, comprimé pelliculé</v>
      </c>
      <c r="G7891" t="str">
        <f>INDEX(tbl_produits[Classe nom], MATCH(tbl_data[[#This Row],[NORM_Spécialité]], tbl_produits[Nom normalisé], 0))</f>
        <v>Anti-infectieux à usage systémique</v>
      </c>
      <c r="H7891">
        <f>YEAR(tbl_data[[#This Row],[Date_rapport]])</f>
        <v>2023</v>
      </c>
      <c r="I7891" t="str">
        <f>INDEX(tbl_produits[Molécule extraite], MATCH(tbl_data[[#This Row],[NORM_Spécialité]], tbl_produits[Nom normalisé], 0))</f>
        <v>Roxithromycine</v>
      </c>
      <c r="J7891" s="34">
        <f>DATE(LEFT(tbl_data[[#This Row],[Date_rapport]], 4), MID(tbl_data[[#This Row],[Date_rapport]], 6, 2), RIGHT(tbl_data[[#This Row],[Date_rapport]], 2))</f>
        <v>45196</v>
      </c>
    </row>
    <row r="7892" spans="1:10" x14ac:dyDescent="0.2">
      <c r="A7892" s="28" t="s">
        <v>2003</v>
      </c>
      <c r="B7892" t="s">
        <v>9</v>
      </c>
      <c r="C7892" s="28" t="s">
        <v>1243</v>
      </c>
      <c r="D7892" t="s">
        <v>1938</v>
      </c>
      <c r="E7892" t="s">
        <v>1146</v>
      </c>
      <c r="F7892" t="str">
        <f>INDEX(tbl_produits[Nom normalisé], MATCH(tbl_data[[#This Row],[Spécialité]], tbl_produits[Nom original], 0))</f>
        <v>CATAPRESSAN 0,15 mg, comprimé sécable</v>
      </c>
      <c r="G7892" t="str">
        <f>INDEX(tbl_produits[Classe nom], MATCH(tbl_data[[#This Row],[NORM_Spécialité]], tbl_produits[Nom normalisé], 0))</f>
        <v>Système cardiovasculaire</v>
      </c>
      <c r="H7892">
        <f>YEAR(tbl_data[[#This Row],[Date_rapport]])</f>
        <v>2023</v>
      </c>
      <c r="I7892" t="str">
        <f>INDEX(tbl_produits[Molécule extraite], MATCH(tbl_data[[#This Row],[NORM_Spécialité]], tbl_produits[Nom normalisé], 0))</f>
        <v>Clonidine (chlorhydrate de)</v>
      </c>
      <c r="J7892" s="34">
        <f>DATE(LEFT(tbl_data[[#This Row],[Date_rapport]], 4), MID(tbl_data[[#This Row],[Date_rapport]], 6, 2), RIGHT(tbl_data[[#This Row],[Date_rapport]], 2))</f>
        <v>45196</v>
      </c>
    </row>
    <row r="7893" spans="1:10" x14ac:dyDescent="0.2">
      <c r="A7893" s="28" t="s">
        <v>2003</v>
      </c>
      <c r="B7893" t="s">
        <v>3</v>
      </c>
      <c r="C7893" s="28" t="s">
        <v>1243</v>
      </c>
      <c r="D7893" t="s">
        <v>1150</v>
      </c>
      <c r="E7893" t="s">
        <v>2</v>
      </c>
      <c r="F7893" t="str">
        <f>INDEX(tbl_produits[Nom normalisé], MATCH(tbl_data[[#This Row],[Spécialité]], tbl_produits[Nom original], 0))</f>
        <v>MIOCHOLE 20 mg, poudre et solvant pour solution intraoculaire</v>
      </c>
      <c r="G7893" t="str">
        <f>INDEX(tbl_produits[Classe nom], MATCH(tbl_data[[#This Row],[NORM_Spécialité]], tbl_produits[Nom normalisé], 0))</f>
        <v>Organes sensoriels</v>
      </c>
      <c r="H7893">
        <f>YEAR(tbl_data[[#This Row],[Date_rapport]])</f>
        <v>2023</v>
      </c>
      <c r="I7893" t="str">
        <f>INDEX(tbl_produits[Molécule extraite], MATCH(tbl_data[[#This Row],[NORM_Spécialité]], tbl_produits[Nom normalisé], 0))</f>
        <v>Chlorure d'acétylcholine</v>
      </c>
      <c r="J7893" s="34">
        <f>DATE(LEFT(tbl_data[[#This Row],[Date_rapport]], 4), MID(tbl_data[[#This Row],[Date_rapport]], 6, 2), RIGHT(tbl_data[[#This Row],[Date_rapport]], 2))</f>
        <v>45196</v>
      </c>
    </row>
    <row r="7894" spans="1:10" x14ac:dyDescent="0.2">
      <c r="A7894" s="28" t="s">
        <v>2003</v>
      </c>
      <c r="B7894" t="s">
        <v>9</v>
      </c>
      <c r="C7894" s="28" t="s">
        <v>1243</v>
      </c>
      <c r="D7894" t="s">
        <v>1244</v>
      </c>
      <c r="E7894" t="s">
        <v>2</v>
      </c>
      <c r="F7894" t="str">
        <f>INDEX(tbl_produits[Nom normalisé], MATCH(tbl_data[[#This Row],[Spécialité]], tbl_produits[Nom original], 0))</f>
        <v>CLARITHROMYCINE 25 mg/ml et 50 mg/ml, granulés pour suspension buvable</v>
      </c>
      <c r="G7894" t="str">
        <f>INDEX(tbl_produits[Classe nom], MATCH(tbl_data[[#This Row],[NORM_Spécialité]], tbl_produits[Nom normalisé], 0))</f>
        <v>Anti-infectieux à usage systémique</v>
      </c>
      <c r="H7894">
        <f>YEAR(tbl_data[[#This Row],[Date_rapport]])</f>
        <v>2023</v>
      </c>
      <c r="I7894" t="str">
        <f>INDEX(tbl_produits[Molécule extraite], MATCH(tbl_data[[#This Row],[NORM_Spécialité]], tbl_produits[Nom normalisé], 0))</f>
        <v>Clarithromycine</v>
      </c>
      <c r="J7894" s="34">
        <f>DATE(LEFT(tbl_data[[#This Row],[Date_rapport]], 4), MID(tbl_data[[#This Row],[Date_rapport]], 6, 2), RIGHT(tbl_data[[#This Row],[Date_rapport]], 2))</f>
        <v>45196</v>
      </c>
    </row>
    <row r="7895" spans="1:10" x14ac:dyDescent="0.2">
      <c r="A7895" s="28" t="s">
        <v>2003</v>
      </c>
      <c r="B7895" t="s">
        <v>6</v>
      </c>
      <c r="C7895" s="28" t="s">
        <v>1243</v>
      </c>
      <c r="D7895" t="s">
        <v>1245</v>
      </c>
      <c r="E7895" t="s">
        <v>1243</v>
      </c>
      <c r="F7895" t="str">
        <f>INDEX(tbl_produits[Nom normalisé], MATCH(tbl_data[[#This Row],[Spécialité]], tbl_produits[Nom original], 0))</f>
        <v>DIFICLIR 200 mg, comprimé pelliculé</v>
      </c>
      <c r="G7895" t="str">
        <f>INDEX(tbl_produits[Classe nom], MATCH(tbl_data[[#This Row],[NORM_Spécialité]], tbl_produits[Nom normalisé], 0))</f>
        <v>Voies digestives et métabolisme</v>
      </c>
      <c r="H7895">
        <f>YEAR(tbl_data[[#This Row],[Date_rapport]])</f>
        <v>2023</v>
      </c>
      <c r="I7895" t="str">
        <f>INDEX(tbl_produits[Molécule extraite], MATCH(tbl_data[[#This Row],[NORM_Spécialité]], tbl_produits[Nom normalisé], 0))</f>
        <v>Fidaxomicine</v>
      </c>
      <c r="J7895" s="34">
        <f>DATE(LEFT(tbl_data[[#This Row],[Date_rapport]], 4), MID(tbl_data[[#This Row],[Date_rapport]], 6, 2), RIGHT(tbl_data[[#This Row],[Date_rapport]], 2))</f>
        <v>45196</v>
      </c>
    </row>
    <row r="7896" spans="1:10" x14ac:dyDescent="0.2">
      <c r="A7896" s="28" t="s">
        <v>2003</v>
      </c>
      <c r="B7896" t="s">
        <v>6</v>
      </c>
      <c r="C7896" s="28" t="s">
        <v>1939</v>
      </c>
      <c r="D7896" t="s">
        <v>1941</v>
      </c>
      <c r="E7896" t="s">
        <v>1942</v>
      </c>
      <c r="F7896" t="str">
        <f>INDEX(tbl_produits[Nom normalisé], MATCH(tbl_data[[#This Row],[Spécialité]], tbl_produits[Nom original], 0))</f>
        <v>BACTRIM Forte, comprimé</v>
      </c>
      <c r="G7896" t="str">
        <f>INDEX(tbl_produits[Classe nom], MATCH(tbl_data[[#This Row],[NORM_Spécialité]], tbl_produits[Nom normalisé], 0))</f>
        <v>Anti-infectieux à usage systémique</v>
      </c>
      <c r="H7896">
        <f>YEAR(tbl_data[[#This Row],[Date_rapport]])</f>
        <v>2023</v>
      </c>
      <c r="I7896" t="str">
        <f>INDEX(tbl_produits[Molécule extraite], MATCH(tbl_data[[#This Row],[NORM_Spécialité]], tbl_produits[Nom normalisé], 0))</f>
        <v>Sulfaméthoxazole / Triméthoprime</v>
      </c>
      <c r="J7896" s="34">
        <f>DATE(LEFT(tbl_data[[#This Row],[Date_rapport]], 4), MID(tbl_data[[#This Row],[Date_rapport]], 6, 2), RIGHT(tbl_data[[#This Row],[Date_rapport]], 2))</f>
        <v>45196</v>
      </c>
    </row>
    <row r="7897" spans="1:10" x14ac:dyDescent="0.2">
      <c r="A7897" s="28" t="s">
        <v>2003</v>
      </c>
      <c r="B7897" t="s">
        <v>9</v>
      </c>
      <c r="C7897" s="28" t="s">
        <v>1246</v>
      </c>
      <c r="D7897" t="s">
        <v>1247</v>
      </c>
      <c r="E7897" t="s">
        <v>2</v>
      </c>
      <c r="F7897" t="str">
        <f>INDEX(tbl_produits[Nom normalisé], MATCH(tbl_data[[#This Row],[Spécialité]], tbl_produits[Nom original], 0))</f>
        <v>MÉTHYLPHÉNIDATE Viatris LP, comprimé à libération prolongée</v>
      </c>
      <c r="G7897" t="str">
        <f>INDEX(tbl_produits[Classe nom], MATCH(tbl_data[[#This Row],[NORM_Spécialité]], tbl_produits[Nom normalisé], 0))</f>
        <v>Système nerveux</v>
      </c>
      <c r="H7897">
        <f>YEAR(tbl_data[[#This Row],[Date_rapport]])</f>
        <v>2023</v>
      </c>
      <c r="I7897" t="str">
        <f>INDEX(tbl_produits[Molécule extraite], MATCH(tbl_data[[#This Row],[NORM_Spécialité]], tbl_produits[Nom normalisé], 0))</f>
        <v>Méthylphénidate (chlorhydrate de)</v>
      </c>
      <c r="J7897" s="34">
        <f>DATE(LEFT(tbl_data[[#This Row],[Date_rapport]], 4), MID(tbl_data[[#This Row],[Date_rapport]], 6, 2), RIGHT(tbl_data[[#This Row],[Date_rapport]], 2))</f>
        <v>45196</v>
      </c>
    </row>
    <row r="7898" spans="1:10" x14ac:dyDescent="0.2">
      <c r="A7898" s="28" t="s">
        <v>2003</v>
      </c>
      <c r="B7898" t="s">
        <v>9</v>
      </c>
      <c r="C7898" s="28" t="s">
        <v>1246</v>
      </c>
      <c r="D7898" t="s">
        <v>1014</v>
      </c>
      <c r="E7898" t="s">
        <v>2</v>
      </c>
      <c r="F7898" t="str">
        <f>INDEX(tbl_produits[Nom normalisé], MATCH(tbl_data[[#This Row],[Spécialité]], tbl_produits[Nom original], 0))</f>
        <v>AMOXICILLINE / ACIDE CLAVULANIQUE - Augmentin toutes formes orales, tous dosages</v>
      </c>
      <c r="G7898" t="str">
        <f>INDEX(tbl_produits[Classe nom], MATCH(tbl_data[[#This Row],[NORM_Spécialité]], tbl_produits[Nom normalisé], 0))</f>
        <v>Anti-infectieux à usage systémique</v>
      </c>
      <c r="H7898">
        <f>YEAR(tbl_data[[#This Row],[Date_rapport]])</f>
        <v>2023</v>
      </c>
      <c r="I7898" t="str">
        <f>INDEX(tbl_produits[Molécule extraite], MATCH(tbl_data[[#This Row],[NORM_Spécialité]], tbl_produits[Nom normalisé], 0))</f>
        <v>Amoxicilline / acide clavulanique</v>
      </c>
      <c r="J7898" s="34">
        <f>DATE(LEFT(tbl_data[[#This Row],[Date_rapport]], 4), MID(tbl_data[[#This Row],[Date_rapport]], 6, 2), RIGHT(tbl_data[[#This Row],[Date_rapport]], 2))</f>
        <v>45196</v>
      </c>
    </row>
    <row r="7899" spans="1:10" x14ac:dyDescent="0.2">
      <c r="A7899" s="28" t="s">
        <v>2003</v>
      </c>
      <c r="B7899" t="s">
        <v>9</v>
      </c>
      <c r="C7899" s="28" t="s">
        <v>1246</v>
      </c>
      <c r="D7899" t="s">
        <v>911</v>
      </c>
      <c r="E7899" t="s">
        <v>2</v>
      </c>
      <c r="F7899" t="str">
        <f>INDEX(tbl_produits[Nom normalisé], MATCH(tbl_data[[#This Row],[Spécialité]], tbl_produits[Nom original], 0))</f>
        <v>AMOXICILLINE-CLAMOXYL toutes formes orales, tous dosages</v>
      </c>
      <c r="G7899" t="str">
        <f>INDEX(tbl_produits[Classe nom], MATCH(tbl_data[[#This Row],[NORM_Spécialité]], tbl_produits[Nom normalisé], 0))</f>
        <v>Anti-infectieux à usage systémique</v>
      </c>
      <c r="H7899">
        <f>YEAR(tbl_data[[#This Row],[Date_rapport]])</f>
        <v>2023</v>
      </c>
      <c r="I7899" t="str">
        <f>INDEX(tbl_produits[Molécule extraite], MATCH(tbl_data[[#This Row],[NORM_Spécialité]], tbl_produits[Nom normalisé], 0))</f>
        <v>Amoxicilline</v>
      </c>
      <c r="J7899" s="34">
        <f>DATE(LEFT(tbl_data[[#This Row],[Date_rapport]], 4), MID(tbl_data[[#This Row],[Date_rapport]], 6, 2), RIGHT(tbl_data[[#This Row],[Date_rapport]], 2))</f>
        <v>45196</v>
      </c>
    </row>
    <row r="7900" spans="1:10" x14ac:dyDescent="0.2">
      <c r="A7900" s="28" t="s">
        <v>2003</v>
      </c>
      <c r="B7900" t="s">
        <v>9</v>
      </c>
      <c r="C7900" s="28" t="s">
        <v>1246</v>
      </c>
      <c r="D7900" t="s">
        <v>1659</v>
      </c>
      <c r="E7900" t="s">
        <v>2</v>
      </c>
      <c r="F7900" t="str">
        <f>INDEX(tbl_produits[Nom normalisé], MATCH(tbl_data[[#This Row],[Spécialité]], tbl_produits[Nom original], 0))</f>
        <v>CEFIXIME - Oroken toutes formes orales</v>
      </c>
      <c r="G7900" t="str">
        <f>INDEX(tbl_produits[Classe nom], MATCH(tbl_data[[#This Row],[NORM_Spécialité]], tbl_produits[Nom normalisé], 0))</f>
        <v>Anti-infectieux à usage systémique</v>
      </c>
      <c r="H7900">
        <f>YEAR(tbl_data[[#This Row],[Date_rapport]])</f>
        <v>2023</v>
      </c>
      <c r="I7900" t="str">
        <f>INDEX(tbl_produits[Molécule extraite], MATCH(tbl_data[[#This Row],[NORM_Spécialité]], tbl_produits[Nom normalisé], 0))</f>
        <v>Cefixime</v>
      </c>
      <c r="J7900" s="34">
        <f>DATE(LEFT(tbl_data[[#This Row],[Date_rapport]], 4), MID(tbl_data[[#This Row],[Date_rapport]], 6, 2), RIGHT(tbl_data[[#This Row],[Date_rapport]], 2))</f>
        <v>45196</v>
      </c>
    </row>
    <row r="7901" spans="1:10" x14ac:dyDescent="0.2">
      <c r="A7901" s="28" t="s">
        <v>2003</v>
      </c>
      <c r="B7901" t="s">
        <v>9</v>
      </c>
      <c r="C7901" s="28" t="s">
        <v>1246</v>
      </c>
      <c r="D7901" t="s">
        <v>1248</v>
      </c>
      <c r="E7901" t="s">
        <v>2</v>
      </c>
      <c r="F7901" t="str">
        <f>INDEX(tbl_produits[Nom normalisé], MATCH(tbl_data[[#This Row],[Spécialité]], tbl_produits[Nom original], 0))</f>
        <v>ANDROTARDYL 250 mg/1 ml, solution injectable intramusculaire</v>
      </c>
      <c r="G7901" t="str">
        <f>INDEX(tbl_produits[Classe nom], MATCH(tbl_data[[#This Row],[NORM_Spécialité]], tbl_produits[Nom normalisé], 0))</f>
        <v>Système génito-urinaire et hormones sexuelles</v>
      </c>
      <c r="H7901">
        <f>YEAR(tbl_data[[#This Row],[Date_rapport]])</f>
        <v>2023</v>
      </c>
      <c r="I7901" t="str">
        <f>INDEX(tbl_produits[Molécule extraite], MATCH(tbl_data[[#This Row],[NORM_Spécialité]], tbl_produits[Nom normalisé], 0))</f>
        <v>Testostérone (énantate de)</v>
      </c>
      <c r="J7901" s="34">
        <f>DATE(LEFT(tbl_data[[#This Row],[Date_rapport]], 4), MID(tbl_data[[#This Row],[Date_rapport]], 6, 2), RIGHT(tbl_data[[#This Row],[Date_rapport]], 2))</f>
        <v>45196</v>
      </c>
    </row>
    <row r="7902" spans="1:10" x14ac:dyDescent="0.2">
      <c r="A7902" s="28" t="s">
        <v>2003</v>
      </c>
      <c r="B7902" t="s">
        <v>6</v>
      </c>
      <c r="C7902" s="28" t="s">
        <v>1249</v>
      </c>
      <c r="D7902" t="s">
        <v>1250</v>
      </c>
      <c r="E7902" t="s">
        <v>1249</v>
      </c>
      <c r="F7902" t="str">
        <f>INDEX(tbl_produits[Nom normalisé], MATCH(tbl_data[[#This Row],[Spécialité]], tbl_produits[Nom original], 0))</f>
        <v>COMBANTRIN 125 mg/5 ml, suspension buvable</v>
      </c>
      <c r="G7902" t="str">
        <f>INDEX(tbl_produits[Classe nom], MATCH(tbl_data[[#This Row],[NORM_Spécialité]], tbl_produits[Nom normalisé], 0))</f>
        <v>Antiparasitaires, insecticides et répulsifs</v>
      </c>
      <c r="H7902">
        <f>YEAR(tbl_data[[#This Row],[Date_rapport]])</f>
        <v>2023</v>
      </c>
      <c r="I7902" t="str">
        <f>INDEX(tbl_produits[Molécule extraite], MATCH(tbl_data[[#This Row],[NORM_Spécialité]], tbl_produits[Nom normalisé], 0))</f>
        <v>Pyrantel</v>
      </c>
      <c r="J7902" s="34">
        <f>DATE(LEFT(tbl_data[[#This Row],[Date_rapport]], 4), MID(tbl_data[[#This Row],[Date_rapport]], 6, 2), RIGHT(tbl_data[[#This Row],[Date_rapport]], 2))</f>
        <v>45196</v>
      </c>
    </row>
    <row r="7903" spans="1:10" x14ac:dyDescent="0.2">
      <c r="A7903" s="28" t="s">
        <v>2003</v>
      </c>
      <c r="B7903" t="s">
        <v>9</v>
      </c>
      <c r="C7903" s="28" t="s">
        <v>1249</v>
      </c>
      <c r="D7903" t="s">
        <v>1084</v>
      </c>
      <c r="E7903" t="s">
        <v>2</v>
      </c>
      <c r="F7903" t="str">
        <f>INDEX(tbl_produits[Nom normalisé], MATCH(tbl_data[[#This Row],[Spécialité]], tbl_produits[Nom original], 0))</f>
        <v>DEPAKINE CHRONO 500 mg, comprimé pelliculé sécable à libération prolongée</v>
      </c>
      <c r="G7903" t="str">
        <f>INDEX(tbl_produits[Classe nom], MATCH(tbl_data[[#This Row],[NORM_Spécialité]], tbl_produits[Nom normalisé], 0))</f>
        <v>Système nerveux</v>
      </c>
      <c r="H7903">
        <f>YEAR(tbl_data[[#This Row],[Date_rapport]])</f>
        <v>2023</v>
      </c>
      <c r="I7903" t="str">
        <f>INDEX(tbl_produits[Molécule extraite], MATCH(tbl_data[[#This Row],[NORM_Spécialité]], tbl_produits[Nom normalisé], 0))</f>
        <v>Valproate de sodium</v>
      </c>
      <c r="J7903" s="34">
        <f>DATE(LEFT(tbl_data[[#This Row],[Date_rapport]], 4), MID(tbl_data[[#This Row],[Date_rapport]], 6, 2), RIGHT(tbl_data[[#This Row],[Date_rapport]], 2))</f>
        <v>45196</v>
      </c>
    </row>
    <row r="7904" spans="1:10" x14ac:dyDescent="0.2">
      <c r="A7904" s="28" t="s">
        <v>2003</v>
      </c>
      <c r="B7904" t="s">
        <v>9</v>
      </c>
      <c r="C7904" s="28" t="s">
        <v>1251</v>
      </c>
      <c r="D7904" t="s">
        <v>791</v>
      </c>
      <c r="E7904" t="s">
        <v>2</v>
      </c>
      <c r="F7904" t="str">
        <f>INDEX(tbl_produits[Nom normalisé], MATCH(tbl_data[[#This Row],[Spécialité]], tbl_produits[Nom original], 0))</f>
        <v>FUNGIZONE nourrissons et enfants 10%, suspension buvable</v>
      </c>
      <c r="G7904" t="str">
        <f>INDEX(tbl_produits[Classe nom], MATCH(tbl_data[[#This Row],[NORM_Spécialité]], tbl_produits[Nom normalisé], 0))</f>
        <v>Anti-infectieux à usage systémique</v>
      </c>
      <c r="H7904">
        <f>YEAR(tbl_data[[#This Row],[Date_rapport]])</f>
        <v>2023</v>
      </c>
      <c r="I7904" t="str">
        <f>INDEX(tbl_produits[Molécule extraite], MATCH(tbl_data[[#This Row],[NORM_Spécialité]], tbl_produits[Nom normalisé], 0))</f>
        <v>Amphotéricine B</v>
      </c>
      <c r="J7904" s="34">
        <f>DATE(LEFT(tbl_data[[#This Row],[Date_rapport]], 4), MID(tbl_data[[#This Row],[Date_rapport]], 6, 2), RIGHT(tbl_data[[#This Row],[Date_rapport]], 2))</f>
        <v>45196</v>
      </c>
    </row>
    <row r="7905" spans="1:10" x14ac:dyDescent="0.2">
      <c r="A7905" s="28" t="s">
        <v>2003</v>
      </c>
      <c r="B7905" t="s">
        <v>9</v>
      </c>
      <c r="C7905" s="28" t="s">
        <v>1252</v>
      </c>
      <c r="D7905" t="s">
        <v>1253</v>
      </c>
      <c r="E7905" t="s">
        <v>2</v>
      </c>
      <c r="F7905" t="str">
        <f>INDEX(tbl_produits[Nom normalisé], MATCH(tbl_data[[#This Row],[Spécialité]], tbl_produits[Nom original], 0))</f>
        <v>PREDNISOLONE 5 mg et 20 mg, comprimé orodispersible et comprimé effervescent sécable</v>
      </c>
      <c r="G7905" t="str">
        <f>INDEX(tbl_produits[Classe nom], MATCH(tbl_data[[#This Row],[NORM_Spécialité]], tbl_produits[Nom normalisé], 0))</f>
        <v>Hormones systémiques sauf hormones sexuelles et insulines</v>
      </c>
      <c r="H7905">
        <f>YEAR(tbl_data[[#This Row],[Date_rapport]])</f>
        <v>2023</v>
      </c>
      <c r="I7905" t="str">
        <f>INDEX(tbl_produits[Molécule extraite], MATCH(tbl_data[[#This Row],[NORM_Spécialité]], tbl_produits[Nom normalisé], 0))</f>
        <v>Prednisolone (métasulfobenzoate sodique de)</v>
      </c>
      <c r="J7905" s="34">
        <f>DATE(LEFT(tbl_data[[#This Row],[Date_rapport]], 4), MID(tbl_data[[#This Row],[Date_rapport]], 6, 2), RIGHT(tbl_data[[#This Row],[Date_rapport]], 2))</f>
        <v>45196</v>
      </c>
    </row>
    <row r="7906" spans="1:10" x14ac:dyDescent="0.2">
      <c r="A7906" s="28" t="s">
        <v>2003</v>
      </c>
      <c r="B7906" t="s">
        <v>9</v>
      </c>
      <c r="C7906" s="28" t="s">
        <v>1252</v>
      </c>
      <c r="D7906" t="s">
        <v>1254</v>
      </c>
      <c r="E7906" t="s">
        <v>2</v>
      </c>
      <c r="F7906" t="str">
        <f>INDEX(tbl_produits[Nom normalisé], MATCH(tbl_data[[#This Row],[Spécialité]], tbl_produits[Nom original], 0))</f>
        <v>PREDNISONE 1 mg, 5 mg et 20 mg, comprimé sécable</v>
      </c>
      <c r="G7906" t="str">
        <f>INDEX(tbl_produits[Classe nom], MATCH(tbl_data[[#This Row],[NORM_Spécialité]], tbl_produits[Nom normalisé], 0))</f>
        <v>Hormones systémiques sauf hormones sexuelles et insulines</v>
      </c>
      <c r="H7906">
        <f>YEAR(tbl_data[[#This Row],[Date_rapport]])</f>
        <v>2023</v>
      </c>
      <c r="I7906" t="str">
        <f>INDEX(tbl_produits[Molécule extraite], MATCH(tbl_data[[#This Row],[NORM_Spécialité]], tbl_produits[Nom normalisé], 0))</f>
        <v>Prednisone</v>
      </c>
      <c r="J7906" s="34">
        <f>DATE(LEFT(tbl_data[[#This Row],[Date_rapport]], 4), MID(tbl_data[[#This Row],[Date_rapport]], 6, 2), RIGHT(tbl_data[[#This Row],[Date_rapport]], 2))</f>
        <v>45196</v>
      </c>
    </row>
    <row r="7907" spans="1:10" x14ac:dyDescent="0.2">
      <c r="A7907" s="28" t="s">
        <v>2003</v>
      </c>
      <c r="B7907" t="s">
        <v>9</v>
      </c>
      <c r="C7907" s="28" t="s">
        <v>1255</v>
      </c>
      <c r="D7907" t="s">
        <v>856</v>
      </c>
      <c r="E7907" t="s">
        <v>2</v>
      </c>
      <c r="F7907" t="str">
        <f>INDEX(tbl_produits[Nom normalisé], MATCH(tbl_data[[#This Row],[Spécialité]], tbl_produits[Nom original], 0))</f>
        <v>THERASOLV 100 000 UI, poudre pour solution injectable/pour perfusion</v>
      </c>
      <c r="G7907" t="str">
        <f>INDEX(tbl_produits[Classe nom], MATCH(tbl_data[[#This Row],[NORM_Spécialité]], tbl_produits[Nom normalisé], 0))</f>
        <v>Sang et organes hématopoïétiques</v>
      </c>
      <c r="H7907">
        <f>YEAR(tbl_data[[#This Row],[Date_rapport]])</f>
        <v>2023</v>
      </c>
      <c r="I7907" t="str">
        <f>INDEX(tbl_produits[Molécule extraite], MATCH(tbl_data[[#This Row],[NORM_Spécialité]], tbl_produits[Nom normalisé], 0))</f>
        <v>Urokinase</v>
      </c>
      <c r="J7907" s="34">
        <f>DATE(LEFT(tbl_data[[#This Row],[Date_rapport]], 4), MID(tbl_data[[#This Row],[Date_rapport]], 6, 2), RIGHT(tbl_data[[#This Row],[Date_rapport]], 2))</f>
        <v>45196</v>
      </c>
    </row>
    <row r="7908" spans="1:10" x14ac:dyDescent="0.2">
      <c r="A7908" s="28" t="s">
        <v>2003</v>
      </c>
      <c r="B7908" t="s">
        <v>9</v>
      </c>
      <c r="C7908" s="28" t="s">
        <v>1255</v>
      </c>
      <c r="D7908" t="s">
        <v>1256</v>
      </c>
      <c r="E7908" t="s">
        <v>2</v>
      </c>
      <c r="F7908" t="str">
        <f>INDEX(tbl_produits[Nom normalisé], MATCH(tbl_data[[#This Row],[Spécialité]], tbl_produits[Nom original], 0))</f>
        <v>METALYSE 10000 unités, poudre et solvant pour solution injectable</v>
      </c>
      <c r="G7908" t="str">
        <f>INDEX(tbl_produits[Classe nom], MATCH(tbl_data[[#This Row],[NORM_Spécialité]], tbl_produits[Nom normalisé], 0))</f>
        <v>Sang et organes hématopoïétiques</v>
      </c>
      <c r="H7908">
        <f>YEAR(tbl_data[[#This Row],[Date_rapport]])</f>
        <v>2023</v>
      </c>
      <c r="I7908" t="str">
        <f>INDEX(tbl_produits[Molécule extraite], MATCH(tbl_data[[#This Row],[NORM_Spécialité]], tbl_produits[Nom normalisé], 0))</f>
        <v>Ténectéplase</v>
      </c>
      <c r="J7908" s="34">
        <f>DATE(LEFT(tbl_data[[#This Row],[Date_rapport]], 4), MID(tbl_data[[#This Row],[Date_rapport]], 6, 2), RIGHT(tbl_data[[#This Row],[Date_rapport]], 2))</f>
        <v>45196</v>
      </c>
    </row>
    <row r="7909" spans="1:10" x14ac:dyDescent="0.2">
      <c r="A7909" s="28" t="s">
        <v>2003</v>
      </c>
      <c r="B7909" t="s">
        <v>9</v>
      </c>
      <c r="C7909" s="28" t="s">
        <v>1257</v>
      </c>
      <c r="D7909" t="s">
        <v>1946</v>
      </c>
      <c r="E7909" t="s">
        <v>2</v>
      </c>
      <c r="F7909" t="str">
        <f>INDEX(tbl_produits[Nom normalisé], MATCH(tbl_data[[#This Row],[Spécialité]], tbl_produits[Nom original], 0))</f>
        <v xml:space="preserve">LASILIX 10 mg/ml, solution buvable </v>
      </c>
      <c r="G7909" t="str">
        <f>INDEX(tbl_produits[Classe nom], MATCH(tbl_data[[#This Row],[NORM_Spécialité]], tbl_produits[Nom normalisé], 0))</f>
        <v>Système cardiovasculaire</v>
      </c>
      <c r="H7909">
        <f>YEAR(tbl_data[[#This Row],[Date_rapport]])</f>
        <v>2023</v>
      </c>
      <c r="I7909" t="str">
        <f>INDEX(tbl_produits[Molécule extraite], MATCH(tbl_data[[#This Row],[NORM_Spécialité]], tbl_produits[Nom normalisé], 0))</f>
        <v>Furosémide</v>
      </c>
      <c r="J7909" s="34">
        <f>DATE(LEFT(tbl_data[[#This Row],[Date_rapport]], 4), MID(tbl_data[[#This Row],[Date_rapport]], 6, 2), RIGHT(tbl_data[[#This Row],[Date_rapport]], 2))</f>
        <v>45196</v>
      </c>
    </row>
    <row r="7910" spans="1:10" x14ac:dyDescent="0.2">
      <c r="A7910" s="28" t="s">
        <v>2003</v>
      </c>
      <c r="B7910" t="s">
        <v>6</v>
      </c>
      <c r="C7910" s="28" t="s">
        <v>1257</v>
      </c>
      <c r="D7910" t="s">
        <v>1258</v>
      </c>
      <c r="E7910" t="s">
        <v>1649</v>
      </c>
      <c r="F7910" t="str">
        <f>INDEX(tbl_produits[Nom normalisé], MATCH(tbl_data[[#This Row],[Spécialité]], tbl_produits[Nom original], 0))</f>
        <v>PREVYMIS 240 mg, comprimé pelliculé</v>
      </c>
      <c r="G7910" t="str">
        <f>INDEX(tbl_produits[Classe nom], MATCH(tbl_data[[#This Row],[NORM_Spécialité]], tbl_produits[Nom normalisé], 0))</f>
        <v>Anti-infectieux à usage systémique</v>
      </c>
      <c r="H7910">
        <f>YEAR(tbl_data[[#This Row],[Date_rapport]])</f>
        <v>2023</v>
      </c>
      <c r="I7910" t="str">
        <f>INDEX(tbl_produits[Molécule extraite], MATCH(tbl_data[[#This Row],[NORM_Spécialité]], tbl_produits[Nom normalisé], 0))</f>
        <v>Létermovir</v>
      </c>
      <c r="J7910" s="34">
        <f>DATE(LEFT(tbl_data[[#This Row],[Date_rapport]], 4), MID(tbl_data[[#This Row],[Date_rapport]], 6, 2), RIGHT(tbl_data[[#This Row],[Date_rapport]], 2))</f>
        <v>45196</v>
      </c>
    </row>
    <row r="7911" spans="1:10" x14ac:dyDescent="0.2">
      <c r="A7911" s="28" t="s">
        <v>2003</v>
      </c>
      <c r="B7911" t="s">
        <v>6</v>
      </c>
      <c r="C7911" s="28" t="s">
        <v>1947</v>
      </c>
      <c r="D7911" t="s">
        <v>807</v>
      </c>
      <c r="E7911" t="s">
        <v>1649</v>
      </c>
      <c r="F7911" t="str">
        <f>INDEX(tbl_produits[Nom normalisé], MATCH(tbl_data[[#This Row],[Spécialité]], tbl_produits[Nom original], 0))</f>
        <v>COTRIMOXAZOLE Teva 800 mg/160 mg, comprimé</v>
      </c>
      <c r="G7911" t="str">
        <f>INDEX(tbl_produits[Classe nom], MATCH(tbl_data[[#This Row],[NORM_Spécialité]], tbl_produits[Nom normalisé], 0))</f>
        <v>Anti-infectieux à usage systémique</v>
      </c>
      <c r="H7911">
        <f>YEAR(tbl_data[[#This Row],[Date_rapport]])</f>
        <v>2023</v>
      </c>
      <c r="I7911" t="str">
        <f>INDEX(tbl_produits[Molécule extraite], MATCH(tbl_data[[#This Row],[NORM_Spécialité]], tbl_produits[Nom normalisé], 0))</f>
        <v>Sulfaméthoxazole / Triméthoprime</v>
      </c>
      <c r="J7911" s="34">
        <f>DATE(LEFT(tbl_data[[#This Row],[Date_rapport]], 4), MID(tbl_data[[#This Row],[Date_rapport]], 6, 2), RIGHT(tbl_data[[#This Row],[Date_rapport]], 2))</f>
        <v>45196</v>
      </c>
    </row>
    <row r="7912" spans="1:10" x14ac:dyDescent="0.2">
      <c r="A7912" s="28" t="s">
        <v>2003</v>
      </c>
      <c r="B7912" t="s">
        <v>9</v>
      </c>
      <c r="C7912" s="28" t="s">
        <v>1259</v>
      </c>
      <c r="D7912" t="s">
        <v>1117</v>
      </c>
      <c r="E7912" t="s">
        <v>2</v>
      </c>
      <c r="F7912" t="str">
        <f>INDEX(tbl_produits[Nom normalisé], MATCH(tbl_data[[#This Row],[Spécialité]], tbl_produits[Nom original], 0))</f>
        <v xml:space="preserve">KYTRIL 1 mg, comprimé pelliculé </v>
      </c>
      <c r="G7912" t="str">
        <f>INDEX(tbl_produits[Classe nom], MATCH(tbl_data[[#This Row],[NORM_Spécialité]], tbl_produits[Nom normalisé], 0))</f>
        <v>Voies digestives et métabolisme</v>
      </c>
      <c r="H7912">
        <f>YEAR(tbl_data[[#This Row],[Date_rapport]])</f>
        <v>2023</v>
      </c>
      <c r="I7912" t="str">
        <f>INDEX(tbl_produits[Molécule extraite], MATCH(tbl_data[[#This Row],[NORM_Spécialité]], tbl_produits[Nom normalisé], 0))</f>
        <v>Granisétron (chlorhydrate de)</v>
      </c>
      <c r="J7912" s="34">
        <f>DATE(LEFT(tbl_data[[#This Row],[Date_rapport]], 4), MID(tbl_data[[#This Row],[Date_rapport]], 6, 2), RIGHT(tbl_data[[#This Row],[Date_rapport]], 2))</f>
        <v>45196</v>
      </c>
    </row>
    <row r="7913" spans="1:10" x14ac:dyDescent="0.2">
      <c r="A7913" s="28" t="s">
        <v>2003</v>
      </c>
      <c r="B7913" t="s">
        <v>6</v>
      </c>
      <c r="C7913" s="28" t="s">
        <v>1259</v>
      </c>
      <c r="D7913" t="s">
        <v>1260</v>
      </c>
      <c r="E7913" t="s">
        <v>1259</v>
      </c>
      <c r="F7913" t="str">
        <f>INDEX(tbl_produits[Nom normalisé], MATCH(tbl_data[[#This Row],[Spécialité]], tbl_produits[Nom original], 0))</f>
        <v>EFFORTIL 5 mg, comprimé</v>
      </c>
      <c r="G7913" t="str">
        <f>INDEX(tbl_produits[Classe nom], MATCH(tbl_data[[#This Row],[NORM_Spécialité]], tbl_produits[Nom normalisé], 0))</f>
        <v>Système cardiovasculaire</v>
      </c>
      <c r="H7913">
        <f>YEAR(tbl_data[[#This Row],[Date_rapport]])</f>
        <v>2023</v>
      </c>
      <c r="I7913" t="str">
        <f>INDEX(tbl_produits[Molécule extraite], MATCH(tbl_data[[#This Row],[NORM_Spécialité]], tbl_produits[Nom normalisé], 0))</f>
        <v>Etiléfrine (chlorhydrate d')</v>
      </c>
      <c r="J7913" s="34">
        <f>DATE(LEFT(tbl_data[[#This Row],[Date_rapport]], 4), MID(tbl_data[[#This Row],[Date_rapport]], 6, 2), RIGHT(tbl_data[[#This Row],[Date_rapport]], 2))</f>
        <v>45196</v>
      </c>
    </row>
    <row r="7914" spans="1:10" x14ac:dyDescent="0.2">
      <c r="A7914" s="28" t="s">
        <v>2003</v>
      </c>
      <c r="B7914" t="s">
        <v>9</v>
      </c>
      <c r="C7914" s="28" t="s">
        <v>1259</v>
      </c>
      <c r="D7914" t="s">
        <v>1261</v>
      </c>
      <c r="E7914" t="s">
        <v>2</v>
      </c>
      <c r="F7914" t="str">
        <f>INDEX(tbl_produits[Nom normalisé], MATCH(tbl_data[[#This Row],[Spécialité]], tbl_produits[Nom original], 0))</f>
        <v>QUESTRAN 4 g, poudre orale en sachet</v>
      </c>
      <c r="G7914" t="str">
        <f>INDEX(tbl_produits[Classe nom], MATCH(tbl_data[[#This Row],[NORM_Spécialité]], tbl_produits[Nom normalisé], 0))</f>
        <v>Système cardiovasculaire</v>
      </c>
      <c r="H7914">
        <f>YEAR(tbl_data[[#This Row],[Date_rapport]])</f>
        <v>2023</v>
      </c>
      <c r="I7914" t="str">
        <f>INDEX(tbl_produits[Molécule extraite], MATCH(tbl_data[[#This Row],[NORM_Spécialité]], tbl_produits[Nom normalisé], 0))</f>
        <v>Colestyramine</v>
      </c>
      <c r="J7914" s="34">
        <f>DATE(LEFT(tbl_data[[#This Row],[Date_rapport]], 4), MID(tbl_data[[#This Row],[Date_rapport]], 6, 2), RIGHT(tbl_data[[#This Row],[Date_rapport]], 2))</f>
        <v>45196</v>
      </c>
    </row>
    <row r="7915" spans="1:10" x14ac:dyDescent="0.2">
      <c r="A7915" s="28" t="s">
        <v>2003</v>
      </c>
      <c r="B7915" t="s">
        <v>3</v>
      </c>
      <c r="C7915" s="28" t="s">
        <v>1259</v>
      </c>
      <c r="D7915" t="s">
        <v>1950</v>
      </c>
      <c r="E7915" t="s">
        <v>1089</v>
      </c>
      <c r="F7915" t="str">
        <f>INDEX(tbl_produits[Nom normalisé], MATCH(tbl_data[[#This Row],[Spécialité]], tbl_produits[Nom original], 0))</f>
        <v>LAMOTRIGINE 200 mg, comprimé dispersible ou à croquer</v>
      </c>
      <c r="G7915" t="str">
        <f>INDEX(tbl_produits[Classe nom], MATCH(tbl_data[[#This Row],[NORM_Spécialité]], tbl_produits[Nom normalisé], 0))</f>
        <v>Système nerveux</v>
      </c>
      <c r="H7915">
        <f>YEAR(tbl_data[[#This Row],[Date_rapport]])</f>
        <v>2023</v>
      </c>
      <c r="I7915" t="str">
        <f>INDEX(tbl_produits[Molécule extraite], MATCH(tbl_data[[#This Row],[NORM_Spécialité]], tbl_produits[Nom normalisé], 0))</f>
        <v>Lamotrigine</v>
      </c>
      <c r="J7915" s="34">
        <f>DATE(LEFT(tbl_data[[#This Row],[Date_rapport]], 4), MID(tbl_data[[#This Row],[Date_rapport]], 6, 2), RIGHT(tbl_data[[#This Row],[Date_rapport]], 2))</f>
        <v>45196</v>
      </c>
    </row>
    <row r="7916" spans="1:10" x14ac:dyDescent="0.2">
      <c r="A7916" s="28" t="s">
        <v>2003</v>
      </c>
      <c r="B7916" t="s">
        <v>9</v>
      </c>
      <c r="C7916" s="28" t="s">
        <v>1259</v>
      </c>
      <c r="D7916" t="s">
        <v>1951</v>
      </c>
      <c r="E7916" t="s">
        <v>1210</v>
      </c>
      <c r="F7916" t="str">
        <f>INDEX(tbl_produits[Nom normalisé], MATCH(tbl_data[[#This Row],[Spécialité]], tbl_produits[Nom original], 0))</f>
        <v>LAMOTRIGINE 100 mg, comprimé dispersible ou à croquer</v>
      </c>
      <c r="G7916" t="str">
        <f>INDEX(tbl_produits[Classe nom], MATCH(tbl_data[[#This Row],[NORM_Spécialité]], tbl_produits[Nom normalisé], 0))</f>
        <v>Système nerveux</v>
      </c>
      <c r="H7916">
        <f>YEAR(tbl_data[[#This Row],[Date_rapport]])</f>
        <v>2023</v>
      </c>
      <c r="I7916" t="str">
        <f>INDEX(tbl_produits[Molécule extraite], MATCH(tbl_data[[#This Row],[NORM_Spécialité]], tbl_produits[Nom normalisé], 0))</f>
        <v>Lamotrigine</v>
      </c>
      <c r="J7916" s="34">
        <f>DATE(LEFT(tbl_data[[#This Row],[Date_rapport]], 4), MID(tbl_data[[#This Row],[Date_rapport]], 6, 2), RIGHT(tbl_data[[#This Row],[Date_rapport]], 2))</f>
        <v>45196</v>
      </c>
    </row>
    <row r="7917" spans="1:10" x14ac:dyDescent="0.2">
      <c r="A7917" s="28" t="s">
        <v>2003</v>
      </c>
      <c r="B7917" t="s">
        <v>3</v>
      </c>
      <c r="C7917" s="28" t="s">
        <v>1952</v>
      </c>
      <c r="D7917" t="s">
        <v>1953</v>
      </c>
      <c r="E7917" t="s">
        <v>2</v>
      </c>
      <c r="F7917" t="str">
        <f>INDEX(tbl_produits[Nom normalisé], MATCH(tbl_data[[#This Row],[Spécialité]], tbl_produits[Nom original], 0))</f>
        <v>TRANXENE 20 mg/2 ml, lyophilisat et solution pour usage parentéral</v>
      </c>
      <c r="G7917" t="str">
        <f>INDEX(tbl_produits[Classe nom], MATCH(tbl_data[[#This Row],[NORM_Spécialité]], tbl_produits[Nom normalisé], 0))</f>
        <v>Système nerveux</v>
      </c>
      <c r="H7917">
        <f>YEAR(tbl_data[[#This Row],[Date_rapport]])</f>
        <v>2023</v>
      </c>
      <c r="I7917" t="str">
        <f>INDEX(tbl_produits[Molécule extraite], MATCH(tbl_data[[#This Row],[NORM_Spécialité]], tbl_produits[Nom normalisé], 0))</f>
        <v>Clorazépate dipotassique</v>
      </c>
      <c r="J7917" s="34">
        <f>DATE(LEFT(tbl_data[[#This Row],[Date_rapport]], 4), MID(tbl_data[[#This Row],[Date_rapport]], 6, 2), RIGHT(tbl_data[[#This Row],[Date_rapport]], 2))</f>
        <v>45196</v>
      </c>
    </row>
    <row r="7918" spans="1:10" x14ac:dyDescent="0.2">
      <c r="A7918" s="28" t="s">
        <v>2003</v>
      </c>
      <c r="B7918" t="s">
        <v>11</v>
      </c>
      <c r="C7918" s="28" t="s">
        <v>1262</v>
      </c>
      <c r="D7918" t="s">
        <v>724</v>
      </c>
      <c r="E7918" t="s">
        <v>2</v>
      </c>
      <c r="F7918" t="str">
        <f>INDEX(tbl_produits[Nom normalisé], MATCH(tbl_data[[#This Row],[Spécialité]], tbl_produits[Nom original], 0))</f>
        <v>IMOGAM Rage 150 UI/mL, solution injectable</v>
      </c>
      <c r="G7918" t="str">
        <f>INDEX(tbl_produits[Classe nom], MATCH(tbl_data[[#This Row],[NORM_Spécialité]], tbl_produits[Nom normalisé], 0))</f>
        <v>Anti-infectieux à usage systémique</v>
      </c>
      <c r="H7918">
        <f>YEAR(tbl_data[[#This Row],[Date_rapport]])</f>
        <v>2023</v>
      </c>
      <c r="I7918" t="str">
        <f>INDEX(tbl_produits[Molécule extraite], MATCH(tbl_data[[#This Row],[NORM_Spécialité]], tbl_produits[Nom normalisé], 0))</f>
        <v>Immunoglobuline humaine rabique</v>
      </c>
      <c r="J7918" s="34">
        <f>DATE(LEFT(tbl_data[[#This Row],[Date_rapport]], 4), MID(tbl_data[[#This Row],[Date_rapport]], 6, 2), RIGHT(tbl_data[[#This Row],[Date_rapport]], 2))</f>
        <v>45196</v>
      </c>
    </row>
    <row r="7919" spans="1:10" x14ac:dyDescent="0.2">
      <c r="A7919" s="28" t="s">
        <v>2003</v>
      </c>
      <c r="B7919" t="s">
        <v>9</v>
      </c>
      <c r="C7919" s="28" t="s">
        <v>1262</v>
      </c>
      <c r="D7919" t="s">
        <v>763</v>
      </c>
      <c r="E7919" t="s">
        <v>2</v>
      </c>
      <c r="F7919" t="str">
        <f>INDEX(tbl_produits[Nom normalisé], MATCH(tbl_data[[#This Row],[Spécialité]], tbl_produits[Nom original], 0))</f>
        <v>KARDEGIC 500 mg/5 ml, poudre pour solution injectable</v>
      </c>
      <c r="G7919" t="str">
        <f>INDEX(tbl_produits[Classe nom], MATCH(tbl_data[[#This Row],[NORM_Spécialité]], tbl_produits[Nom normalisé], 0))</f>
        <v>Système nerveux</v>
      </c>
      <c r="H7919">
        <f>YEAR(tbl_data[[#This Row],[Date_rapport]])</f>
        <v>2023</v>
      </c>
      <c r="I7919" t="str">
        <f>INDEX(tbl_produits[Molécule extraite], MATCH(tbl_data[[#This Row],[NORM_Spécialité]], tbl_produits[Nom normalisé], 0))</f>
        <v>DL-lysine (acétylsalicylate de)</v>
      </c>
      <c r="J7919" s="34">
        <f>DATE(LEFT(tbl_data[[#This Row],[Date_rapport]], 4), MID(tbl_data[[#This Row],[Date_rapport]], 6, 2), RIGHT(tbl_data[[#This Row],[Date_rapport]], 2))</f>
        <v>45196</v>
      </c>
    </row>
    <row r="7920" spans="1:10" x14ac:dyDescent="0.2">
      <c r="A7920" s="28" t="s">
        <v>2003</v>
      </c>
      <c r="B7920" t="s">
        <v>9</v>
      </c>
      <c r="C7920" s="28" t="s">
        <v>1262</v>
      </c>
      <c r="D7920" t="s">
        <v>1052</v>
      </c>
      <c r="E7920" t="s">
        <v>2</v>
      </c>
      <c r="F7920" t="str">
        <f>INDEX(tbl_produits[Nom normalisé], MATCH(tbl_data[[#This Row],[Spécialité]], tbl_produits[Nom original], 0))</f>
        <v>TENORMINE 5 mg/10 ml, solution injectable IV en ampoule</v>
      </c>
      <c r="G7920" t="str">
        <f>INDEX(tbl_produits[Classe nom], MATCH(tbl_data[[#This Row],[NORM_Spécialité]], tbl_produits[Nom normalisé], 0))</f>
        <v>Système cardiovasculaire</v>
      </c>
      <c r="H7920">
        <f>YEAR(tbl_data[[#This Row],[Date_rapport]])</f>
        <v>2023</v>
      </c>
      <c r="I7920" t="str">
        <f>INDEX(tbl_produits[Molécule extraite], MATCH(tbl_data[[#This Row],[NORM_Spécialité]], tbl_produits[Nom normalisé], 0))</f>
        <v>Aténolol</v>
      </c>
      <c r="J7920" s="34">
        <f>DATE(LEFT(tbl_data[[#This Row],[Date_rapport]], 4), MID(tbl_data[[#This Row],[Date_rapport]], 6, 2), RIGHT(tbl_data[[#This Row],[Date_rapport]], 2))</f>
        <v>45196</v>
      </c>
    </row>
    <row r="7921" spans="1:10" x14ac:dyDescent="0.2">
      <c r="A7921" s="28" t="s">
        <v>2003</v>
      </c>
      <c r="B7921" t="s">
        <v>6</v>
      </c>
      <c r="C7921" s="28" t="s">
        <v>1263</v>
      </c>
      <c r="D7921" t="s">
        <v>1264</v>
      </c>
      <c r="E7921" t="s">
        <v>1263</v>
      </c>
      <c r="F7921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7921" t="str">
        <f>INDEX(tbl_produits[Classe nom], MATCH(tbl_data[[#This Row],[NORM_Spécialité]], tbl_produits[Nom normalisé], 0))</f>
        <v>Anti-infectieux à usage systémique</v>
      </c>
      <c r="H7921">
        <f>YEAR(tbl_data[[#This Row],[Date_rapport]])</f>
        <v>2023</v>
      </c>
      <c r="I7921" t="str">
        <f>INDEX(tbl_produits[Molécule extraite], MATCH(tbl_data[[#This Row],[NORM_Spécialité]], tbl_produits[Nom normalisé], 0))</f>
        <v>Céfuroxime axétil</v>
      </c>
      <c r="J7921" s="34">
        <f>DATE(LEFT(tbl_data[[#This Row],[Date_rapport]], 4), MID(tbl_data[[#This Row],[Date_rapport]], 6, 2), RIGHT(tbl_data[[#This Row],[Date_rapport]], 2))</f>
        <v>45196</v>
      </c>
    </row>
    <row r="7922" spans="1:10" x14ac:dyDescent="0.2">
      <c r="A7922" s="28" t="s">
        <v>2003</v>
      </c>
      <c r="B7922" t="s">
        <v>6</v>
      </c>
      <c r="C7922" s="28" t="s">
        <v>1265</v>
      </c>
      <c r="D7922" t="s">
        <v>1266</v>
      </c>
      <c r="E7922" t="s">
        <v>1265</v>
      </c>
      <c r="F7922" t="str">
        <f>INDEX(tbl_produits[Nom normalisé], MATCH(tbl_data[[#This Row],[Spécialité]], tbl_produits[Nom original], 0))</f>
        <v>ROVAMYCINE 1,5 millions d'unites internationales, lyophilisat pour usage parentéral</v>
      </c>
      <c r="G7922" t="str">
        <f>INDEX(tbl_produits[Classe nom], MATCH(tbl_data[[#This Row],[NORM_Spécialité]], tbl_produits[Nom normalisé], 0))</f>
        <v>Anti-infectieux à usage systémique</v>
      </c>
      <c r="H7922">
        <f>YEAR(tbl_data[[#This Row],[Date_rapport]])</f>
        <v>2023</v>
      </c>
      <c r="I7922" t="str">
        <f>INDEX(tbl_produits[Molécule extraite], MATCH(tbl_data[[#This Row],[NORM_Spécialité]], tbl_produits[Nom normalisé], 0))</f>
        <v>Spiramycine (adipate de)</v>
      </c>
      <c r="J7922" s="34">
        <f>DATE(LEFT(tbl_data[[#This Row],[Date_rapport]], 4), MID(tbl_data[[#This Row],[Date_rapport]], 6, 2), RIGHT(tbl_data[[#This Row],[Date_rapport]], 2))</f>
        <v>45196</v>
      </c>
    </row>
    <row r="7923" spans="1:10" x14ac:dyDescent="0.2">
      <c r="A7923" s="28" t="s">
        <v>2003</v>
      </c>
      <c r="B7923" t="s">
        <v>9</v>
      </c>
      <c r="C7923" s="28" t="s">
        <v>1265</v>
      </c>
      <c r="D7923" t="s">
        <v>924</v>
      </c>
      <c r="E7923" t="s">
        <v>2</v>
      </c>
      <c r="F7923" t="str">
        <f>INDEX(tbl_produits[Nom normalisé], MATCH(tbl_data[[#This Row],[Spécialité]], tbl_produits[Nom original], 0))</f>
        <v>NOVORAPID  FlexPen 100 unités/ml, solution injectable en stylo prérempli</v>
      </c>
      <c r="G7923" t="str">
        <f>INDEX(tbl_produits[Classe nom], MATCH(tbl_data[[#This Row],[NORM_Spécialité]], tbl_produits[Nom normalisé], 0))</f>
        <v>Voies digestives et métabolisme</v>
      </c>
      <c r="H7923">
        <f>YEAR(tbl_data[[#This Row],[Date_rapport]])</f>
        <v>2023</v>
      </c>
      <c r="I7923" t="str">
        <f>INDEX(tbl_produits[Molécule extraite], MATCH(tbl_data[[#This Row],[NORM_Spécialité]], tbl_produits[Nom normalisé], 0))</f>
        <v>Insuline (Aspartate)</v>
      </c>
      <c r="J7923" s="34">
        <f>DATE(LEFT(tbl_data[[#This Row],[Date_rapport]], 4), MID(tbl_data[[#This Row],[Date_rapport]], 6, 2), RIGHT(tbl_data[[#This Row],[Date_rapport]], 2))</f>
        <v>45196</v>
      </c>
    </row>
    <row r="7924" spans="1:10" x14ac:dyDescent="0.2">
      <c r="A7924" s="28" t="s">
        <v>2003</v>
      </c>
      <c r="B7924" t="s">
        <v>9</v>
      </c>
      <c r="C7924" s="28" t="s">
        <v>1265</v>
      </c>
      <c r="D7924" t="s">
        <v>1133</v>
      </c>
      <c r="E7924" t="s">
        <v>2</v>
      </c>
      <c r="F7924" t="str">
        <f>INDEX(tbl_produits[Nom normalisé], MATCH(tbl_data[[#This Row],[Spécialité]], tbl_produits[Nom original], 0))</f>
        <v>FLIXOTIDE 125 microgrammes/dose, suspension pour inhalation en flacon pressurisé</v>
      </c>
      <c r="G7924" t="str">
        <f>INDEX(tbl_produits[Classe nom], MATCH(tbl_data[[#This Row],[NORM_Spécialité]], tbl_produits[Nom normalisé], 0))</f>
        <v>Système respiratoire</v>
      </c>
      <c r="H7924">
        <f>YEAR(tbl_data[[#This Row],[Date_rapport]])</f>
        <v>2023</v>
      </c>
      <c r="I7924" t="str">
        <f>INDEX(tbl_produits[Molécule extraite], MATCH(tbl_data[[#This Row],[NORM_Spécialité]], tbl_produits[Nom normalisé], 0))</f>
        <v>Fluticasone (propionate de)</v>
      </c>
      <c r="J7924" s="34">
        <f>DATE(LEFT(tbl_data[[#This Row],[Date_rapport]], 4), MID(tbl_data[[#This Row],[Date_rapport]], 6, 2), RIGHT(tbl_data[[#This Row],[Date_rapport]], 2))</f>
        <v>45196</v>
      </c>
    </row>
    <row r="7925" spans="1:10" x14ac:dyDescent="0.2">
      <c r="A7925" s="28" t="s">
        <v>2003</v>
      </c>
      <c r="B7925" t="s">
        <v>6</v>
      </c>
      <c r="C7925" s="28" t="s">
        <v>1267</v>
      </c>
      <c r="D7925" t="s">
        <v>1268</v>
      </c>
      <c r="E7925" t="s">
        <v>1267</v>
      </c>
      <c r="F7925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7925" t="str">
        <f>INDEX(tbl_produits[Classe nom], MATCH(tbl_data[[#This Row],[NORM_Spécialité]], tbl_produits[Nom normalisé], 0))</f>
        <v>Antinéoplasiques et immunomodulateurs</v>
      </c>
      <c r="H7925">
        <f>YEAR(tbl_data[[#This Row],[Date_rapport]])</f>
        <v>2023</v>
      </c>
      <c r="I7925" t="str">
        <f>INDEX(tbl_produits[Molécule extraite], MATCH(tbl_data[[#This Row],[NORM_Spécialité]], tbl_produits[Nom normalisé], 0))</f>
        <v>Triptoréline (acétate de)</v>
      </c>
      <c r="J7925" s="34">
        <f>DATE(LEFT(tbl_data[[#This Row],[Date_rapport]], 4), MID(tbl_data[[#This Row],[Date_rapport]], 6, 2), RIGHT(tbl_data[[#This Row],[Date_rapport]], 2))</f>
        <v>45196</v>
      </c>
    </row>
    <row r="7926" spans="1:10" x14ac:dyDescent="0.2">
      <c r="A7926" s="28" t="s">
        <v>2003</v>
      </c>
      <c r="B7926" t="s">
        <v>9</v>
      </c>
      <c r="C7926" s="28" t="s">
        <v>1267</v>
      </c>
      <c r="D7926" t="s">
        <v>1653</v>
      </c>
      <c r="E7926" t="s">
        <v>2</v>
      </c>
      <c r="F7926" t="str">
        <f>INDEX(tbl_produits[Nom normalisé], MATCH(tbl_data[[#This Row],[Spécialité]], tbl_produits[Nom original], 0))</f>
        <v>PAZENIR 5 mg/mL, poudre pour dispersion pour perfusion</v>
      </c>
      <c r="G7926" t="str">
        <f>INDEX(tbl_produits[Classe nom], MATCH(tbl_data[[#This Row],[NORM_Spécialité]], tbl_produits[Nom normalisé], 0))</f>
        <v>Antinéoplasiques et immunomodulateurs</v>
      </c>
      <c r="H7926">
        <f>YEAR(tbl_data[[#This Row],[Date_rapport]])</f>
        <v>2023</v>
      </c>
      <c r="I7926" t="str">
        <f>INDEX(tbl_produits[Molécule extraite], MATCH(tbl_data[[#This Row],[NORM_Spécialité]], tbl_produits[Nom normalisé], 0))</f>
        <v>Paclitaxel</v>
      </c>
      <c r="J7926" s="34">
        <f>DATE(LEFT(tbl_data[[#This Row],[Date_rapport]], 4), MID(tbl_data[[#This Row],[Date_rapport]], 6, 2), RIGHT(tbl_data[[#This Row],[Date_rapport]], 2))</f>
        <v>45196</v>
      </c>
    </row>
    <row r="7927" spans="1:10" x14ac:dyDescent="0.2">
      <c r="A7927" s="28" t="s">
        <v>2003</v>
      </c>
      <c r="B7927" t="s">
        <v>6</v>
      </c>
      <c r="C7927" s="28" t="s">
        <v>1269</v>
      </c>
      <c r="D7927" t="s">
        <v>718</v>
      </c>
      <c r="E7927" t="s">
        <v>1269</v>
      </c>
      <c r="F7927" t="str">
        <f>INDEX(tbl_produits[Nom normalisé], MATCH(tbl_data[[#This Row],[Spécialité]], tbl_produits[Nom original], 0))</f>
        <v>OCTRÉOTIDE Hospira 100 microgrammes/1 ml - 500 microgrammes/1 ml, solution injectable</v>
      </c>
      <c r="G7927" t="str">
        <f>INDEX(tbl_produits[Classe nom], MATCH(tbl_data[[#This Row],[NORM_Spécialité]], tbl_produits[Nom normalisé], 0))</f>
        <v>Hormones systémiques sauf hormones sexuelles et insulines</v>
      </c>
      <c r="H7927">
        <f>YEAR(tbl_data[[#This Row],[Date_rapport]])</f>
        <v>2023</v>
      </c>
      <c r="I7927" t="str">
        <f>INDEX(tbl_produits[Molécule extraite], MATCH(tbl_data[[#This Row],[NORM_Spécialité]], tbl_produits[Nom normalisé], 0))</f>
        <v>Octréotide</v>
      </c>
      <c r="J7927" s="34">
        <f>DATE(LEFT(tbl_data[[#This Row],[Date_rapport]], 4), MID(tbl_data[[#This Row],[Date_rapport]], 6, 2), RIGHT(tbl_data[[#This Row],[Date_rapport]], 2))</f>
        <v>45196</v>
      </c>
    </row>
    <row r="7928" spans="1:10" x14ac:dyDescent="0.2">
      <c r="A7928" s="28" t="s">
        <v>2003</v>
      </c>
      <c r="B7928" t="s">
        <v>6</v>
      </c>
      <c r="C7928" s="28" t="s">
        <v>1269</v>
      </c>
      <c r="D7928" t="s">
        <v>921</v>
      </c>
      <c r="E7928" t="s">
        <v>1269</v>
      </c>
      <c r="F7928" t="str">
        <f>INDEX(tbl_produits[Nom normalisé], MATCH(tbl_data[[#This Row],[Spécialité]], tbl_produits[Nom original], 0))</f>
        <v>ULTRATECHNEKOW FM, 2,15 - 43 GBq, générateur radiopharmaceutique</v>
      </c>
      <c r="G7928" t="str">
        <f>INDEX(tbl_produits[Classe nom], MATCH(tbl_data[[#This Row],[NORM_Spécialité]], tbl_produits[Nom normalisé], 0))</f>
        <v>Divers</v>
      </c>
      <c r="H7928">
        <f>YEAR(tbl_data[[#This Row],[Date_rapport]])</f>
        <v>2023</v>
      </c>
      <c r="I7928" t="str">
        <f>INDEX(tbl_produits[Molécule extraite], MATCH(tbl_data[[#This Row],[NORM_Spécialité]], tbl_produits[Nom normalisé], 0))</f>
        <v>Sodium (molybdate (VI) [99 Mo] de)</v>
      </c>
      <c r="J7928" s="34">
        <f>DATE(LEFT(tbl_data[[#This Row],[Date_rapport]], 4), MID(tbl_data[[#This Row],[Date_rapport]], 6, 2), RIGHT(tbl_data[[#This Row],[Date_rapport]], 2))</f>
        <v>45196</v>
      </c>
    </row>
    <row r="7929" spans="1:10" x14ac:dyDescent="0.2">
      <c r="A7929" s="28" t="s">
        <v>2003</v>
      </c>
      <c r="B7929" t="s">
        <v>3</v>
      </c>
      <c r="C7929" s="28" t="s">
        <v>1270</v>
      </c>
      <c r="D7929" t="s">
        <v>728</v>
      </c>
      <c r="E7929" t="s">
        <v>2</v>
      </c>
      <c r="F7929" t="str">
        <f>INDEX(tbl_produits[Nom normalisé], MATCH(tbl_data[[#This Row],[Spécialité]], tbl_produits[Nom original], 0))</f>
        <v>XYLOCAINE 5 mg/ml sans conservateur, solution injectable</v>
      </c>
      <c r="G7929" t="str">
        <f>INDEX(tbl_produits[Classe nom], MATCH(tbl_data[[#This Row],[NORM_Spécialité]], tbl_produits[Nom normalisé], 0))</f>
        <v>Système nerveux</v>
      </c>
      <c r="H7929">
        <f>YEAR(tbl_data[[#This Row],[Date_rapport]])</f>
        <v>2023</v>
      </c>
      <c r="I7929" t="str">
        <f>INDEX(tbl_produits[Molécule extraite], MATCH(tbl_data[[#This Row],[NORM_Spécialité]], tbl_produits[Nom normalisé], 0))</f>
        <v>Chlorhydrate de lidocaïne</v>
      </c>
      <c r="J7929" s="34">
        <f>DATE(LEFT(tbl_data[[#This Row],[Date_rapport]], 4), MID(tbl_data[[#This Row],[Date_rapport]], 6, 2), RIGHT(tbl_data[[#This Row],[Date_rapport]], 2))</f>
        <v>45196</v>
      </c>
    </row>
    <row r="7930" spans="1:10" x14ac:dyDescent="0.2">
      <c r="A7930" s="28" t="s">
        <v>2003</v>
      </c>
      <c r="B7930" t="s">
        <v>6</v>
      </c>
      <c r="C7930" s="28" t="s">
        <v>1270</v>
      </c>
      <c r="D7930" t="s">
        <v>922</v>
      </c>
      <c r="E7930" t="s">
        <v>1270</v>
      </c>
      <c r="F7930" t="str">
        <f>INDEX(tbl_produits[Nom normalisé], MATCH(tbl_data[[#This Row],[Spécialité]], tbl_produits[Nom original], 0))</f>
        <v>TEKCIS 2-50 GBq, générateur radiopharmaceutique</v>
      </c>
      <c r="G7930" t="str">
        <f>INDEX(tbl_produits[Classe nom], MATCH(tbl_data[[#This Row],[NORM_Spécialité]], tbl_produits[Nom normalisé], 0))</f>
        <v>Divers</v>
      </c>
      <c r="H7930">
        <f>YEAR(tbl_data[[#This Row],[Date_rapport]])</f>
        <v>2023</v>
      </c>
      <c r="I7930" t="str">
        <f>INDEX(tbl_produits[Molécule extraite], MATCH(tbl_data[[#This Row],[NORM_Spécialité]], tbl_produits[Nom normalisé], 0))</f>
        <v>Sodium (molybdate (VI) [99 Mo] de)</v>
      </c>
      <c r="J7930" s="34">
        <f>DATE(LEFT(tbl_data[[#This Row],[Date_rapport]], 4), MID(tbl_data[[#This Row],[Date_rapport]], 6, 2), RIGHT(tbl_data[[#This Row],[Date_rapport]], 2))</f>
        <v>45196</v>
      </c>
    </row>
    <row r="7931" spans="1:10" x14ac:dyDescent="0.2">
      <c r="A7931" s="28" t="s">
        <v>2003</v>
      </c>
      <c r="B7931" t="s">
        <v>9</v>
      </c>
      <c r="C7931" s="28" t="s">
        <v>1270</v>
      </c>
      <c r="D7931" t="s">
        <v>1271</v>
      </c>
      <c r="E7931" t="s">
        <v>2</v>
      </c>
      <c r="F7931" t="str">
        <f>INDEX(tbl_produits[Nom normalisé], MATCH(tbl_data[[#This Row],[Spécialité]], tbl_produits[Nom original], 0))</f>
        <v>ALDARA 5% crème</v>
      </c>
      <c r="G7931" t="str">
        <f>INDEX(tbl_produits[Classe nom], MATCH(tbl_data[[#This Row],[NORM_Spécialité]], tbl_produits[Nom normalisé], 0))</f>
        <v>Produits dermatologiques</v>
      </c>
      <c r="H7931">
        <f>YEAR(tbl_data[[#This Row],[Date_rapport]])</f>
        <v>2023</v>
      </c>
      <c r="I7931" t="str">
        <f>INDEX(tbl_produits[Molécule extraite], MATCH(tbl_data[[#This Row],[NORM_Spécialité]], tbl_produits[Nom normalisé], 0))</f>
        <v>Imiquimod</v>
      </c>
      <c r="J7931" s="34">
        <f>DATE(LEFT(tbl_data[[#This Row],[Date_rapport]], 4), MID(tbl_data[[#This Row],[Date_rapport]], 6, 2), RIGHT(tbl_data[[#This Row],[Date_rapport]], 2))</f>
        <v>45196</v>
      </c>
    </row>
    <row r="7932" spans="1:10" x14ac:dyDescent="0.2">
      <c r="A7932" s="28" t="s">
        <v>2003</v>
      </c>
      <c r="B7932" t="s">
        <v>9</v>
      </c>
      <c r="C7932" s="28" t="s">
        <v>1954</v>
      </c>
      <c r="D7932" t="s">
        <v>1136</v>
      </c>
      <c r="E7932" t="s">
        <v>2</v>
      </c>
      <c r="F7932" t="str">
        <f>INDEX(tbl_produits[Nom normalisé], MATCH(tbl_data[[#This Row],[Spécialité]], tbl_produits[Nom original], 0))</f>
        <v>ESPERAL 500 mg, comprimé</v>
      </c>
      <c r="G7932" t="str">
        <f>INDEX(tbl_produits[Classe nom], MATCH(tbl_data[[#This Row],[NORM_Spécialité]], tbl_produits[Nom normalisé], 0))</f>
        <v>Système nerveux</v>
      </c>
      <c r="H7932">
        <f>YEAR(tbl_data[[#This Row],[Date_rapport]])</f>
        <v>2023</v>
      </c>
      <c r="I7932" t="str">
        <f>INDEX(tbl_produits[Molécule extraite], MATCH(tbl_data[[#This Row],[NORM_Spécialité]], tbl_produits[Nom normalisé], 0))</f>
        <v>Disulfirame</v>
      </c>
      <c r="J7932" s="34">
        <f>DATE(LEFT(tbl_data[[#This Row],[Date_rapport]], 4), MID(tbl_data[[#This Row],[Date_rapport]], 6, 2), RIGHT(tbl_data[[#This Row],[Date_rapport]], 2))</f>
        <v>45196</v>
      </c>
    </row>
    <row r="7933" spans="1:10" x14ac:dyDescent="0.2">
      <c r="A7933" s="28" t="s">
        <v>2003</v>
      </c>
      <c r="B7933" t="s">
        <v>6</v>
      </c>
      <c r="C7933" s="28" t="s">
        <v>1272</v>
      </c>
      <c r="D7933" t="s">
        <v>1955</v>
      </c>
      <c r="E7933" t="s">
        <v>1650</v>
      </c>
      <c r="F7933" t="str">
        <f>INDEX(tbl_produits[Nom normalisé], MATCH(tbl_data[[#This Row],[Spécialité]], tbl_produits[Nom original], 0))</f>
        <v>DOLIPRANE, formes pédiatriques, hors suppositoires</v>
      </c>
      <c r="G7933" t="str">
        <f>INDEX(tbl_produits[Classe nom], MATCH(tbl_data[[#This Row],[NORM_Spécialité]], tbl_produits[Nom normalisé], 0))</f>
        <v>Système nerveux</v>
      </c>
      <c r="H7933">
        <f>YEAR(tbl_data[[#This Row],[Date_rapport]])</f>
        <v>2023</v>
      </c>
      <c r="I7933" t="str">
        <f>INDEX(tbl_produits[Molécule extraite], MATCH(tbl_data[[#This Row],[NORM_Spécialité]], tbl_produits[Nom normalisé], 0))</f>
        <v>Paracétamol</v>
      </c>
      <c r="J7933" s="34">
        <f>DATE(LEFT(tbl_data[[#This Row],[Date_rapport]], 4), MID(tbl_data[[#This Row],[Date_rapport]], 6, 2), RIGHT(tbl_data[[#This Row],[Date_rapport]], 2))</f>
        <v>45196</v>
      </c>
    </row>
    <row r="7934" spans="1:10" x14ac:dyDescent="0.2">
      <c r="A7934" s="28" t="s">
        <v>2003</v>
      </c>
      <c r="B7934" t="s">
        <v>6</v>
      </c>
      <c r="C7934" s="28" t="s">
        <v>1272</v>
      </c>
      <c r="D7934" t="s">
        <v>1273</v>
      </c>
      <c r="E7934" t="s">
        <v>1650</v>
      </c>
      <c r="F7934" t="str">
        <f>INDEX(tbl_produits[Nom normalisé], MATCH(tbl_data[[#This Row],[Spécialité]], tbl_produits[Nom original], 0))</f>
        <v>EFFERALGANMED pédiatrique 30 mg/ml, solution buvable en flacons de 90 ml et 150 ml</v>
      </c>
      <c r="G7934" t="str">
        <f>INDEX(tbl_produits[Classe nom], MATCH(tbl_data[[#This Row],[NORM_Spécialité]], tbl_produits[Nom normalisé], 0))</f>
        <v>Système nerveux</v>
      </c>
      <c r="H7934">
        <f>YEAR(tbl_data[[#This Row],[Date_rapport]])</f>
        <v>2023</v>
      </c>
      <c r="I7934" t="str">
        <f>INDEX(tbl_produits[Molécule extraite], MATCH(tbl_data[[#This Row],[NORM_Spécialité]], tbl_produits[Nom normalisé], 0))</f>
        <v>Paracétamol</v>
      </c>
      <c r="J7934" s="34">
        <f>DATE(LEFT(tbl_data[[#This Row],[Date_rapport]], 4), MID(tbl_data[[#This Row],[Date_rapport]], 6, 2), RIGHT(tbl_data[[#This Row],[Date_rapport]], 2))</f>
        <v>45196</v>
      </c>
    </row>
    <row r="7935" spans="1:10" x14ac:dyDescent="0.2">
      <c r="A7935" s="28" t="s">
        <v>2003</v>
      </c>
      <c r="B7935" t="s">
        <v>6</v>
      </c>
      <c r="C7935" s="28" t="s">
        <v>1272</v>
      </c>
      <c r="D7935" t="s">
        <v>1274</v>
      </c>
      <c r="E7935" t="s">
        <v>1650</v>
      </c>
      <c r="F7935" t="str">
        <f>INDEX(tbl_produits[Nom normalisé], MATCH(tbl_data[[#This Row],[Spécialité]], tbl_produits[Nom original], 0))</f>
        <v>PARACÉTAMOL – formes orales sèches et buvables</v>
      </c>
      <c r="G7935" t="str">
        <f>INDEX(tbl_produits[Classe nom], MATCH(tbl_data[[#This Row],[NORM_Spécialité]], tbl_produits[Nom normalisé], 0))</f>
        <v>Système nerveux</v>
      </c>
      <c r="H7935">
        <f>YEAR(tbl_data[[#This Row],[Date_rapport]])</f>
        <v>2023</v>
      </c>
      <c r="I7935" t="str">
        <f>INDEX(tbl_produits[Molécule extraite], MATCH(tbl_data[[#This Row],[NORM_Spécialité]], tbl_produits[Nom normalisé], 0))</f>
        <v>Paracétamol</v>
      </c>
      <c r="J7935" s="34">
        <f>DATE(LEFT(tbl_data[[#This Row],[Date_rapport]], 4), MID(tbl_data[[#This Row],[Date_rapport]], 6, 2), RIGHT(tbl_data[[#This Row],[Date_rapport]], 2))</f>
        <v>45196</v>
      </c>
    </row>
    <row r="7936" spans="1:10" x14ac:dyDescent="0.2">
      <c r="A7936" s="28" t="s">
        <v>2003</v>
      </c>
      <c r="B7936" t="s">
        <v>9</v>
      </c>
      <c r="C7936" s="28" t="s">
        <v>1272</v>
      </c>
      <c r="D7936" t="s">
        <v>1275</v>
      </c>
      <c r="E7936" t="s">
        <v>2</v>
      </c>
      <c r="F7936" t="str">
        <f>INDEX(tbl_produits[Nom normalisé], MATCH(tbl_data[[#This Row],[Spécialité]], tbl_produits[Nom original], 0))</f>
        <v>PARACÉTAMOL, formes suppositoires 300 mg, 200 mg, 150 mg, 100 mg et 80 mg</v>
      </c>
      <c r="G7936" t="str">
        <f>INDEX(tbl_produits[Classe nom], MATCH(tbl_data[[#This Row],[NORM_Spécialité]], tbl_produits[Nom normalisé], 0))</f>
        <v>Système nerveux</v>
      </c>
      <c r="H7936">
        <f>YEAR(tbl_data[[#This Row],[Date_rapport]])</f>
        <v>2023</v>
      </c>
      <c r="I7936" t="str">
        <f>INDEX(tbl_produits[Molécule extraite], MATCH(tbl_data[[#This Row],[NORM_Spécialité]], tbl_produits[Nom normalisé], 0))</f>
        <v>Paracétamol</v>
      </c>
      <c r="J7936" s="34">
        <f>DATE(LEFT(tbl_data[[#This Row],[Date_rapport]], 4), MID(tbl_data[[#This Row],[Date_rapport]], 6, 2), RIGHT(tbl_data[[#This Row],[Date_rapport]], 2))</f>
        <v>45196</v>
      </c>
    </row>
    <row r="7937" spans="1:10" x14ac:dyDescent="0.2">
      <c r="A7937" s="28" t="s">
        <v>2003</v>
      </c>
      <c r="B7937" t="s">
        <v>9</v>
      </c>
      <c r="C7937" s="28" t="s">
        <v>1272</v>
      </c>
      <c r="D7937" t="s">
        <v>1276</v>
      </c>
      <c r="E7937" t="s">
        <v>2</v>
      </c>
      <c r="F7937" t="str">
        <f>INDEX(tbl_produits[Nom normalisé], MATCH(tbl_data[[#This Row],[Spécialité]], tbl_produits[Nom original], 0))</f>
        <v>SORAFENIB 200 mg, comprimé pelliculé</v>
      </c>
      <c r="G7937" t="str">
        <f>INDEX(tbl_produits[Classe nom], MATCH(tbl_data[[#This Row],[NORM_Spécialité]], tbl_produits[Nom normalisé], 0))</f>
        <v>Antinéoplasiques et immunomodulateurs</v>
      </c>
      <c r="H7937">
        <f>YEAR(tbl_data[[#This Row],[Date_rapport]])</f>
        <v>2023</v>
      </c>
      <c r="I7937" t="str">
        <f>INDEX(tbl_produits[Molécule extraite], MATCH(tbl_data[[#This Row],[NORM_Spécialité]], tbl_produits[Nom normalisé], 0))</f>
        <v>Sorafénib (tosilate de)</v>
      </c>
      <c r="J7937" s="34">
        <f>DATE(LEFT(tbl_data[[#This Row],[Date_rapport]], 4), MID(tbl_data[[#This Row],[Date_rapport]], 6, 2), RIGHT(tbl_data[[#This Row],[Date_rapport]], 2))</f>
        <v>45196</v>
      </c>
    </row>
    <row r="7938" spans="1:10" x14ac:dyDescent="0.2">
      <c r="A7938" s="28" t="s">
        <v>2003</v>
      </c>
      <c r="B7938" t="s">
        <v>9</v>
      </c>
      <c r="C7938" s="28" t="s">
        <v>1272</v>
      </c>
      <c r="D7938" t="s">
        <v>1277</v>
      </c>
      <c r="E7938" t="s">
        <v>2</v>
      </c>
      <c r="F7938" t="str">
        <f>INDEX(tbl_produits[Nom normalisé], MATCH(tbl_data[[#This Row],[Spécialité]], tbl_produits[Nom original], 0))</f>
        <v>TRANXENE 20 mg, gélule</v>
      </c>
      <c r="G7938" t="str">
        <f>INDEX(tbl_produits[Classe nom], MATCH(tbl_data[[#This Row],[NORM_Spécialité]], tbl_produits[Nom normalisé], 0))</f>
        <v>Système nerveux</v>
      </c>
      <c r="H7938">
        <f>YEAR(tbl_data[[#This Row],[Date_rapport]])</f>
        <v>2023</v>
      </c>
      <c r="I7938" t="str">
        <f>INDEX(tbl_produits[Molécule extraite], MATCH(tbl_data[[#This Row],[NORM_Spécialité]], tbl_produits[Nom normalisé], 0))</f>
        <v>Clorazépate dipotassique</v>
      </c>
      <c r="J7938" s="34">
        <f>DATE(LEFT(tbl_data[[#This Row],[Date_rapport]], 4), MID(tbl_data[[#This Row],[Date_rapport]], 6, 2), RIGHT(tbl_data[[#This Row],[Date_rapport]], 2))</f>
        <v>45196</v>
      </c>
    </row>
    <row r="7939" spans="1:10" x14ac:dyDescent="0.2">
      <c r="A7939" s="28" t="s">
        <v>2003</v>
      </c>
      <c r="B7939" t="s">
        <v>6</v>
      </c>
      <c r="C7939" s="28" t="s">
        <v>1272</v>
      </c>
      <c r="D7939" t="s">
        <v>907</v>
      </c>
      <c r="E7939" t="s">
        <v>1272</v>
      </c>
      <c r="F7939" t="str">
        <f>INDEX(tbl_produits[Nom normalisé], MATCH(tbl_data[[#This Row],[Spécialité]], tbl_produits[Nom original], 0))</f>
        <v>ANDROCUR 50 mg, comprimé sécable</v>
      </c>
      <c r="G7939" t="str">
        <f>INDEX(tbl_produits[Classe nom], MATCH(tbl_data[[#This Row],[NORM_Spécialité]], tbl_produits[Nom normalisé], 0))</f>
        <v>Système génito-urinaire et hormones sexuelles</v>
      </c>
      <c r="H7939">
        <f>YEAR(tbl_data[[#This Row],[Date_rapport]])</f>
        <v>2023</v>
      </c>
      <c r="I7939" t="str">
        <f>INDEX(tbl_produits[Molécule extraite], MATCH(tbl_data[[#This Row],[NORM_Spécialité]], tbl_produits[Nom normalisé], 0))</f>
        <v>Cyprotérone (acétate de)</v>
      </c>
      <c r="J7939" s="34">
        <f>DATE(LEFT(tbl_data[[#This Row],[Date_rapport]], 4), MID(tbl_data[[#This Row],[Date_rapport]], 6, 2), RIGHT(tbl_data[[#This Row],[Date_rapport]], 2))</f>
        <v>45196</v>
      </c>
    </row>
    <row r="7940" spans="1:10" x14ac:dyDescent="0.2">
      <c r="A7940" s="28" t="s">
        <v>2003</v>
      </c>
      <c r="B7940" t="s">
        <v>9</v>
      </c>
      <c r="C7940" s="28" t="s">
        <v>1272</v>
      </c>
      <c r="D7940" t="s">
        <v>1051</v>
      </c>
      <c r="E7940" t="s">
        <v>2</v>
      </c>
      <c r="F7940" t="str">
        <f>INDEX(tbl_produits[Nom normalisé], MATCH(tbl_data[[#This Row],[Spécialité]], tbl_produits[Nom original], 0))</f>
        <v>ROXITHROMYCINE Teva 100 mg, comprimé pelliculé</v>
      </c>
      <c r="G7940" t="str">
        <f>INDEX(tbl_produits[Classe nom], MATCH(tbl_data[[#This Row],[NORM_Spécialité]], tbl_produits[Nom normalisé], 0))</f>
        <v>Anti-infectieux à usage systémique</v>
      </c>
      <c r="H7940">
        <f>YEAR(tbl_data[[#This Row],[Date_rapport]])</f>
        <v>2023</v>
      </c>
      <c r="I7940" t="str">
        <f>INDEX(tbl_produits[Molécule extraite], MATCH(tbl_data[[#This Row],[NORM_Spécialité]], tbl_produits[Nom normalisé], 0))</f>
        <v>Roxithromycine</v>
      </c>
      <c r="J7940" s="34">
        <f>DATE(LEFT(tbl_data[[#This Row],[Date_rapport]], 4), MID(tbl_data[[#This Row],[Date_rapport]], 6, 2), RIGHT(tbl_data[[#This Row],[Date_rapport]], 2))</f>
        <v>45196</v>
      </c>
    </row>
    <row r="7941" spans="1:10" x14ac:dyDescent="0.2">
      <c r="A7941" s="28" t="s">
        <v>2003</v>
      </c>
      <c r="B7941" t="s">
        <v>9</v>
      </c>
      <c r="C7941" s="28" t="s">
        <v>1272</v>
      </c>
      <c r="D7941" t="s">
        <v>1278</v>
      </c>
      <c r="E7941" t="s">
        <v>2</v>
      </c>
      <c r="F7941" t="str">
        <f>INDEX(tbl_produits[Nom normalisé], MATCH(tbl_data[[#This Row],[Spécialité]], tbl_produits[Nom original], 0))</f>
        <v>ZALTRAP 25 mg/ml, solution à diluer pour perfusion</v>
      </c>
      <c r="G7941" t="str">
        <f>INDEX(tbl_produits[Classe nom], MATCH(tbl_data[[#This Row],[NORM_Spécialité]], tbl_produits[Nom normalisé], 0))</f>
        <v>Organes sensoriels</v>
      </c>
      <c r="H7941">
        <f>YEAR(tbl_data[[#This Row],[Date_rapport]])</f>
        <v>2023</v>
      </c>
      <c r="I7941" t="str">
        <f>INDEX(tbl_produits[Molécule extraite], MATCH(tbl_data[[#This Row],[NORM_Spécialité]], tbl_produits[Nom normalisé], 0))</f>
        <v>Aflibercept (mammifère/hamster/cellules cho)</v>
      </c>
      <c r="J7941" s="34">
        <f>DATE(LEFT(tbl_data[[#This Row],[Date_rapport]], 4), MID(tbl_data[[#This Row],[Date_rapport]], 6, 2), RIGHT(tbl_data[[#This Row],[Date_rapport]], 2))</f>
        <v>45196</v>
      </c>
    </row>
    <row r="7942" spans="1:10" x14ac:dyDescent="0.2">
      <c r="A7942" s="28" t="s">
        <v>2003</v>
      </c>
      <c r="B7942" t="s">
        <v>9</v>
      </c>
      <c r="C7942" s="28" t="s">
        <v>1272</v>
      </c>
      <c r="D7942" t="s">
        <v>1956</v>
      </c>
      <c r="E7942" t="s">
        <v>2</v>
      </c>
      <c r="F7942" t="str">
        <f>INDEX(tbl_produits[Nom normalisé], MATCH(tbl_data[[#This Row],[Spécialité]], tbl_produits[Nom original], 0))</f>
        <v>FLUOROURACILE 50 mg/ml, solution à diluer pour perfusion, flacon de 100 ml</v>
      </c>
      <c r="G7942" t="str">
        <f>INDEX(tbl_produits[Classe nom], MATCH(tbl_data[[#This Row],[NORM_Spécialité]], tbl_produits[Nom normalisé], 0))</f>
        <v>Antinéoplasiques et immunomodulateurs</v>
      </c>
      <c r="H7942">
        <f>YEAR(tbl_data[[#This Row],[Date_rapport]])</f>
        <v>2023</v>
      </c>
      <c r="I7942" t="str">
        <f>INDEX(tbl_produits[Molécule extraite], MATCH(tbl_data[[#This Row],[NORM_Spécialité]], tbl_produits[Nom normalisé], 0))</f>
        <v>Fluorouracil</v>
      </c>
      <c r="J7942" s="34">
        <f>DATE(LEFT(tbl_data[[#This Row],[Date_rapport]], 4), MID(tbl_data[[#This Row],[Date_rapport]], 6, 2), RIGHT(tbl_data[[#This Row],[Date_rapport]], 2))</f>
        <v>45196</v>
      </c>
    </row>
    <row r="7943" spans="1:10" x14ac:dyDescent="0.2">
      <c r="A7943" s="28" t="s">
        <v>2003</v>
      </c>
      <c r="B7943" t="s">
        <v>9</v>
      </c>
      <c r="C7943" s="28" t="s">
        <v>1279</v>
      </c>
      <c r="D7943" t="s">
        <v>1280</v>
      </c>
      <c r="E7943" t="s">
        <v>2</v>
      </c>
      <c r="F7943" t="str">
        <f>INDEX(tbl_produits[Nom normalisé], MATCH(tbl_data[[#This Row],[Spécialité]], tbl_produits[Nom original], 0))</f>
        <v>BETADINE dermique 10%, solution pour application locale</v>
      </c>
      <c r="G7943" t="str">
        <f>INDEX(tbl_produits[Classe nom], MATCH(tbl_data[[#This Row],[NORM_Spécialité]], tbl_produits[Nom normalisé], 0))</f>
        <v>Produits dermatologiques</v>
      </c>
      <c r="H7943">
        <f>YEAR(tbl_data[[#This Row],[Date_rapport]])</f>
        <v>2023</v>
      </c>
      <c r="I7943" t="str">
        <f>INDEX(tbl_produits[Molécule extraite], MATCH(tbl_data[[#This Row],[NORM_Spécialité]], tbl_produits[Nom normalisé], 0))</f>
        <v>Povidone iodée</v>
      </c>
      <c r="J7943" s="34">
        <f>DATE(LEFT(tbl_data[[#This Row],[Date_rapport]], 4), MID(tbl_data[[#This Row],[Date_rapport]], 6, 2), RIGHT(tbl_data[[#This Row],[Date_rapport]], 2))</f>
        <v>45196</v>
      </c>
    </row>
    <row r="7944" spans="1:10" x14ac:dyDescent="0.2">
      <c r="A7944" s="28" t="s">
        <v>2003</v>
      </c>
      <c r="B7944" t="s">
        <v>6</v>
      </c>
      <c r="C7944" s="28" t="s">
        <v>1281</v>
      </c>
      <c r="D7944" t="s">
        <v>1282</v>
      </c>
      <c r="E7944" t="s">
        <v>1283</v>
      </c>
      <c r="F7944" t="str">
        <f>INDEX(tbl_produits[Nom normalisé], MATCH(tbl_data[[#This Row],[Spécialité]], tbl_produits[Nom original], 0))</f>
        <v>ACETATE DE CYPROTERONE Arrow 100 mg, comprimé sécable</v>
      </c>
      <c r="G7944" t="str">
        <f>INDEX(tbl_produits[Classe nom], MATCH(tbl_data[[#This Row],[NORM_Spécialité]], tbl_produits[Nom normalisé], 0))</f>
        <v>Système génito-urinaire et hormones sexuelles</v>
      </c>
      <c r="H7944">
        <f>YEAR(tbl_data[[#This Row],[Date_rapport]])</f>
        <v>2023</v>
      </c>
      <c r="I7944" t="str">
        <f>INDEX(tbl_produits[Molécule extraite], MATCH(tbl_data[[#This Row],[NORM_Spécialité]], tbl_produits[Nom normalisé], 0))</f>
        <v>Cyprotérone (acétate de)</v>
      </c>
      <c r="J7944" s="34">
        <f>DATE(LEFT(tbl_data[[#This Row],[Date_rapport]], 4), MID(tbl_data[[#This Row],[Date_rapport]], 6, 2), RIGHT(tbl_data[[#This Row],[Date_rapport]], 2))</f>
        <v>45196</v>
      </c>
    </row>
    <row r="7945" spans="1:10" x14ac:dyDescent="0.2">
      <c r="A7945" s="28" t="s">
        <v>2003</v>
      </c>
      <c r="B7945" t="s">
        <v>6</v>
      </c>
      <c r="C7945" s="28" t="s">
        <v>1283</v>
      </c>
      <c r="D7945" t="s">
        <v>963</v>
      </c>
      <c r="E7945" t="s">
        <v>1283</v>
      </c>
      <c r="F7945" t="str">
        <f>INDEX(tbl_produits[Nom normalisé], MATCH(tbl_data[[#This Row],[Spécialité]], tbl_produits[Nom original], 0))</f>
        <v>MIOSTAT 100 microgrammes/ml, solution injectable pour voie intra-oculaire</v>
      </c>
      <c r="G7945" t="str">
        <f>INDEX(tbl_produits[Classe nom], MATCH(tbl_data[[#This Row],[NORM_Spécialité]], tbl_produits[Nom normalisé], 0))</f>
        <v>Organes sensoriels</v>
      </c>
      <c r="H7945">
        <f>YEAR(tbl_data[[#This Row],[Date_rapport]])</f>
        <v>2023</v>
      </c>
      <c r="I7945" t="str">
        <f>INDEX(tbl_produits[Molécule extraite], MATCH(tbl_data[[#This Row],[NORM_Spécialité]], tbl_produits[Nom normalisé], 0))</f>
        <v>Carbachol</v>
      </c>
      <c r="J7945" s="34">
        <f>DATE(LEFT(tbl_data[[#This Row],[Date_rapport]], 4), MID(tbl_data[[#This Row],[Date_rapport]], 6, 2), RIGHT(tbl_data[[#This Row],[Date_rapport]], 2))</f>
        <v>45196</v>
      </c>
    </row>
    <row r="7946" spans="1:10" x14ac:dyDescent="0.2">
      <c r="A7946" s="28" t="s">
        <v>2003</v>
      </c>
      <c r="B7946" t="s">
        <v>9</v>
      </c>
      <c r="C7946" s="28" t="s">
        <v>1958</v>
      </c>
      <c r="D7946" t="s">
        <v>1005</v>
      </c>
      <c r="E7946" t="s">
        <v>2</v>
      </c>
      <c r="F7946" t="str">
        <f>INDEX(tbl_produits[Nom normalisé], MATCH(tbl_data[[#This Row],[Spécialité]], tbl_produits[Nom original], 0))</f>
        <v xml:space="preserve">TOFRANIL 10 mg, comprimé enrobé </v>
      </c>
      <c r="G7946" t="str">
        <f>INDEX(tbl_produits[Classe nom], MATCH(tbl_data[[#This Row],[NORM_Spécialité]], tbl_produits[Nom normalisé], 0))</f>
        <v>Système nerveux</v>
      </c>
      <c r="H7946">
        <f>YEAR(tbl_data[[#This Row],[Date_rapport]])</f>
        <v>2023</v>
      </c>
      <c r="I7946" t="str">
        <f>INDEX(tbl_produits[Molécule extraite], MATCH(tbl_data[[#This Row],[NORM_Spécialité]], tbl_produits[Nom normalisé], 0))</f>
        <v>Imipramine</v>
      </c>
      <c r="J7946" s="34">
        <f>DATE(LEFT(tbl_data[[#This Row],[Date_rapport]], 4), MID(tbl_data[[#This Row],[Date_rapport]], 6, 2), RIGHT(tbl_data[[#This Row],[Date_rapport]], 2))</f>
        <v>45196</v>
      </c>
    </row>
    <row r="7947" spans="1:10" x14ac:dyDescent="0.2">
      <c r="A7947" s="28" t="s">
        <v>2003</v>
      </c>
      <c r="B7947" t="s">
        <v>9</v>
      </c>
      <c r="C7947" s="28" t="s">
        <v>1284</v>
      </c>
      <c r="D7947" t="s">
        <v>1018</v>
      </c>
      <c r="E7947" t="s">
        <v>2</v>
      </c>
      <c r="F7947" t="str">
        <f>INDEX(tbl_produits[Nom normalisé], MATCH(tbl_data[[#This Row],[Spécialité]], tbl_produits[Nom original], 0))</f>
        <v>GASTROGRAFINE 370 mg d'iode/mL, solution buvable ou rectale</v>
      </c>
      <c r="G7947" t="str">
        <f>INDEX(tbl_produits[Classe nom], MATCH(tbl_data[[#This Row],[NORM_Spécialité]], tbl_produits[Nom normalisé], 0))</f>
        <v>Divers</v>
      </c>
      <c r="H7947">
        <f>YEAR(tbl_data[[#This Row],[Date_rapport]])</f>
        <v>2023</v>
      </c>
      <c r="I7947" t="str">
        <f>INDEX(tbl_produits[Molécule extraite], MATCH(tbl_data[[#This Row],[NORM_Spécialité]], tbl_produits[Nom normalisé], 0))</f>
        <v>Amidotrizoate de sodium, méglumine (amidotrizoate de)</v>
      </c>
      <c r="J7947" s="34">
        <f>DATE(LEFT(tbl_data[[#This Row],[Date_rapport]], 4), MID(tbl_data[[#This Row],[Date_rapport]], 6, 2), RIGHT(tbl_data[[#This Row],[Date_rapport]], 2))</f>
        <v>45196</v>
      </c>
    </row>
    <row r="7948" spans="1:10" x14ac:dyDescent="0.2">
      <c r="A7948" s="28" t="s">
        <v>2003</v>
      </c>
      <c r="B7948" t="s">
        <v>9</v>
      </c>
      <c r="C7948" s="28" t="s">
        <v>1284</v>
      </c>
      <c r="D7948" t="s">
        <v>1960</v>
      </c>
      <c r="E7948" t="s">
        <v>2</v>
      </c>
      <c r="F7948" t="str">
        <f>INDEX(tbl_produits[Nom normalisé], MATCH(tbl_data[[#This Row],[Spécialité]], tbl_produits[Nom original], 0))</f>
        <v>MICROPAKINE L.P. 1000 mg, granulés à libération prolongée en sachet-dose</v>
      </c>
      <c r="G7948" t="str">
        <f>INDEX(tbl_produits[Classe nom], MATCH(tbl_data[[#This Row],[NORM_Spécialité]], tbl_produits[Nom normalisé], 0))</f>
        <v>Système nerveux</v>
      </c>
      <c r="H7948">
        <f>YEAR(tbl_data[[#This Row],[Date_rapport]])</f>
        <v>2023</v>
      </c>
      <c r="I7948" t="str">
        <f>INDEX(tbl_produits[Molécule extraite], MATCH(tbl_data[[#This Row],[NORM_Spécialité]], tbl_produits[Nom normalisé], 0))</f>
        <v>Acide valproïque, sodium (valproate de)</v>
      </c>
      <c r="J7948" s="34">
        <f>DATE(LEFT(tbl_data[[#This Row],[Date_rapport]], 4), MID(tbl_data[[#This Row],[Date_rapport]], 6, 2), RIGHT(tbl_data[[#This Row],[Date_rapport]], 2))</f>
        <v>45196</v>
      </c>
    </row>
    <row r="7949" spans="1:10" x14ac:dyDescent="0.2">
      <c r="A7949" s="28" t="s">
        <v>2003</v>
      </c>
      <c r="B7949" t="s">
        <v>9</v>
      </c>
      <c r="C7949" s="28" t="s">
        <v>1284</v>
      </c>
      <c r="D7949" t="s">
        <v>1285</v>
      </c>
      <c r="E7949" t="s">
        <v>2</v>
      </c>
      <c r="F7949" t="str">
        <f>INDEX(tbl_produits[Nom normalisé], MATCH(tbl_data[[#This Row],[Spécialité]], tbl_produits[Nom original], 0))</f>
        <v>VICTOZA 6 mg/ml, solution injectable en stylo prérempli</v>
      </c>
      <c r="G7949" t="str">
        <f>INDEX(tbl_produits[Classe nom], MATCH(tbl_data[[#This Row],[NORM_Spécialité]], tbl_produits[Nom normalisé], 0))</f>
        <v>Voies digestives et métabolisme</v>
      </c>
      <c r="H7949">
        <f>YEAR(tbl_data[[#This Row],[Date_rapport]])</f>
        <v>2023</v>
      </c>
      <c r="I7949" t="str">
        <f>INDEX(tbl_produits[Molécule extraite], MATCH(tbl_data[[#This Row],[NORM_Spécialité]], tbl_produits[Nom normalisé], 0))</f>
        <v>Liraglutide</v>
      </c>
      <c r="J7949" s="34">
        <f>DATE(LEFT(tbl_data[[#This Row],[Date_rapport]], 4), MID(tbl_data[[#This Row],[Date_rapport]], 6, 2), RIGHT(tbl_data[[#This Row],[Date_rapport]], 2))</f>
        <v>45196</v>
      </c>
    </row>
    <row r="7950" spans="1:10" x14ac:dyDescent="0.2">
      <c r="A7950" s="28" t="s">
        <v>2003</v>
      </c>
      <c r="B7950" t="s">
        <v>3</v>
      </c>
      <c r="C7950" s="28" t="s">
        <v>1284</v>
      </c>
      <c r="D7950" t="s">
        <v>1286</v>
      </c>
      <c r="E7950" t="s">
        <v>2</v>
      </c>
      <c r="F7950" t="str">
        <f>INDEX(tbl_produits[Nom normalisé], MATCH(tbl_data[[#This Row],[Spécialité]], tbl_produits[Nom original], 0))</f>
        <v>SINETRAV 40 microgrammes/mL, collyre en solution</v>
      </c>
      <c r="G7950" t="str">
        <f>INDEX(tbl_produits[Classe nom], MATCH(tbl_data[[#This Row],[NORM_Spécialité]], tbl_produits[Nom normalisé], 0))</f>
        <v>Organes sensoriels</v>
      </c>
      <c r="H7950">
        <f>YEAR(tbl_data[[#This Row],[Date_rapport]])</f>
        <v>2023</v>
      </c>
      <c r="I7950" t="str">
        <f>INDEX(tbl_produits[Molécule extraite], MATCH(tbl_data[[#This Row],[NORM_Spécialité]], tbl_produits[Nom normalisé], 0))</f>
        <v>Travoprost</v>
      </c>
      <c r="J7950" s="34">
        <f>DATE(LEFT(tbl_data[[#This Row],[Date_rapport]], 4), MID(tbl_data[[#This Row],[Date_rapport]], 6, 2), RIGHT(tbl_data[[#This Row],[Date_rapport]], 2))</f>
        <v>45196</v>
      </c>
    </row>
    <row r="7951" spans="1:10" x14ac:dyDescent="0.2">
      <c r="A7951" s="28" t="s">
        <v>2003</v>
      </c>
      <c r="B7951" t="s">
        <v>9</v>
      </c>
      <c r="C7951" s="28" t="s">
        <v>1284</v>
      </c>
      <c r="D7951" t="s">
        <v>1287</v>
      </c>
      <c r="E7951" t="s">
        <v>2</v>
      </c>
      <c r="F7951" t="str">
        <f>INDEX(tbl_produits[Nom normalisé], MATCH(tbl_data[[#This Row],[Spécialité]], tbl_produits[Nom original], 0))</f>
        <v>PLAQUENIL 200 mg, comprimé pelliculé</v>
      </c>
      <c r="G7951" t="str">
        <f>INDEX(tbl_produits[Classe nom], MATCH(tbl_data[[#This Row],[NORM_Spécialité]], tbl_produits[Nom normalisé], 0))</f>
        <v>Antiparasitaires, insecticides et répulsifs</v>
      </c>
      <c r="H7951">
        <f>YEAR(tbl_data[[#This Row],[Date_rapport]])</f>
        <v>2023</v>
      </c>
      <c r="I7951" t="str">
        <f>INDEX(tbl_produits[Molécule extraite], MATCH(tbl_data[[#This Row],[NORM_Spécialité]], tbl_produits[Nom normalisé], 0))</f>
        <v>Hydroxychloroquine (sulfate d')</v>
      </c>
      <c r="J7951" s="34">
        <f>DATE(LEFT(tbl_data[[#This Row],[Date_rapport]], 4), MID(tbl_data[[#This Row],[Date_rapport]], 6, 2), RIGHT(tbl_data[[#This Row],[Date_rapport]], 2))</f>
        <v>45196</v>
      </c>
    </row>
    <row r="7952" spans="1:10" x14ac:dyDescent="0.2">
      <c r="A7952" s="28" t="s">
        <v>2003</v>
      </c>
      <c r="B7952" t="s">
        <v>6</v>
      </c>
      <c r="C7952" s="28" t="s">
        <v>1288</v>
      </c>
      <c r="D7952" t="s">
        <v>1289</v>
      </c>
      <c r="E7952" t="s">
        <v>1288</v>
      </c>
      <c r="F7952" t="str">
        <f>INDEX(tbl_produits[Nom normalisé], MATCH(tbl_data[[#This Row],[Spécialité]], tbl_produits[Nom original], 0))</f>
        <v>PENTHROX 99,9 %, liquide pour inhalation par vapeur de 3 mL</v>
      </c>
      <c r="G7952" t="str">
        <f>INDEX(tbl_produits[Classe nom], MATCH(tbl_data[[#This Row],[NORM_Spécialité]], tbl_produits[Nom normalisé], 0))</f>
        <v>Système nerveux</v>
      </c>
      <c r="H7952">
        <f>YEAR(tbl_data[[#This Row],[Date_rapport]])</f>
        <v>2023</v>
      </c>
      <c r="I7952" t="str">
        <f>INDEX(tbl_produits[Molécule extraite], MATCH(tbl_data[[#This Row],[NORM_Spécialité]], tbl_produits[Nom normalisé], 0))</f>
        <v>Méthoxyflurane</v>
      </c>
      <c r="J7952" s="34">
        <f>DATE(LEFT(tbl_data[[#This Row],[Date_rapport]], 4), MID(tbl_data[[#This Row],[Date_rapport]], 6, 2), RIGHT(tbl_data[[#This Row],[Date_rapport]], 2))</f>
        <v>45196</v>
      </c>
    </row>
    <row r="7953" spans="1:10" x14ac:dyDescent="0.2">
      <c r="A7953" s="28" t="s">
        <v>2003</v>
      </c>
      <c r="B7953" t="s">
        <v>9</v>
      </c>
      <c r="C7953" s="28" t="s">
        <v>1288</v>
      </c>
      <c r="D7953" t="s">
        <v>1290</v>
      </c>
      <c r="E7953" t="s">
        <v>2</v>
      </c>
      <c r="F7953" t="str">
        <f>INDEX(tbl_produits[Nom normalisé], MATCH(tbl_data[[#This Row],[Spécialité]], tbl_produits[Nom original], 0))</f>
        <v>BICARBONATE de sodium 1,4 %, solution pour perfusion, flacon en verre de 250 ml et de 500 ml</v>
      </c>
      <c r="G7953" t="str">
        <f>INDEX(tbl_produits[Classe nom], MATCH(tbl_data[[#This Row],[NORM_Spécialité]], tbl_produits[Nom normalisé], 0))</f>
        <v>Voies digestives et métabolisme</v>
      </c>
      <c r="H7953">
        <f>YEAR(tbl_data[[#This Row],[Date_rapport]])</f>
        <v>2023</v>
      </c>
      <c r="I7953" t="str">
        <f>INDEX(tbl_produits[Molécule extraite], MATCH(tbl_data[[#This Row],[NORM_Spécialité]], tbl_produits[Nom normalisé], 0))</f>
        <v>Sodium (bicarbonate de)</v>
      </c>
      <c r="J7953" s="34">
        <f>DATE(LEFT(tbl_data[[#This Row],[Date_rapport]], 4), MID(tbl_data[[#This Row],[Date_rapport]], 6, 2), RIGHT(tbl_data[[#This Row],[Date_rapport]], 2))</f>
        <v>45196</v>
      </c>
    </row>
    <row r="7954" spans="1:10" x14ac:dyDescent="0.2">
      <c r="A7954" s="28" t="s">
        <v>2003</v>
      </c>
      <c r="B7954" t="s">
        <v>6</v>
      </c>
      <c r="C7954" s="28" t="s">
        <v>1647</v>
      </c>
      <c r="D7954" t="s">
        <v>1669</v>
      </c>
      <c r="E7954" t="s">
        <v>1647</v>
      </c>
      <c r="F7954" t="str">
        <f>INDEX(tbl_produits[Nom normalisé], MATCH(tbl_data[[#This Row],[Spécialité]], tbl_produits[Nom original], 0))</f>
        <v>FLIXOTIDE 50 microgrammes/dose, suspension pour inhalation en flacon pressurisé</v>
      </c>
      <c r="G7954" t="str">
        <f>INDEX(tbl_produits[Classe nom], MATCH(tbl_data[[#This Row],[NORM_Spécialité]], tbl_produits[Nom normalisé], 0))</f>
        <v>Système respiratoire</v>
      </c>
      <c r="H7954">
        <f>YEAR(tbl_data[[#This Row],[Date_rapport]])</f>
        <v>2023</v>
      </c>
      <c r="I7954" t="str">
        <f>INDEX(tbl_produits[Molécule extraite], MATCH(tbl_data[[#This Row],[NORM_Spécialité]], tbl_produits[Nom normalisé], 0))</f>
        <v>Fluticasone (propionate de)</v>
      </c>
      <c r="J7954" s="34">
        <f>DATE(LEFT(tbl_data[[#This Row],[Date_rapport]], 4), MID(tbl_data[[#This Row],[Date_rapport]], 6, 2), RIGHT(tbl_data[[#This Row],[Date_rapport]], 2))</f>
        <v>45196</v>
      </c>
    </row>
    <row r="7955" spans="1:10" x14ac:dyDescent="0.2">
      <c r="A7955" s="28" t="s">
        <v>2003</v>
      </c>
      <c r="B7955" t="s">
        <v>9</v>
      </c>
      <c r="C7955" s="28" t="s">
        <v>1291</v>
      </c>
      <c r="D7955" t="s">
        <v>1292</v>
      </c>
      <c r="E7955" t="s">
        <v>2</v>
      </c>
      <c r="F7955" t="str">
        <f>INDEX(tbl_produits[Nom normalisé], MATCH(tbl_data[[#This Row],[Spécialité]], tbl_produits[Nom original], 0))</f>
        <v>COAGADEX 500 UI, poudre et solvant pour solution injectable</v>
      </c>
      <c r="G7955" t="str">
        <f>INDEX(tbl_produits[Classe nom], MATCH(tbl_data[[#This Row],[NORM_Spécialité]], tbl_produits[Nom normalisé], 0))</f>
        <v>Sang et organes hématopoïétiques</v>
      </c>
      <c r="H7955">
        <f>YEAR(tbl_data[[#This Row],[Date_rapport]])</f>
        <v>2023</v>
      </c>
      <c r="I7955" t="str">
        <f>INDEX(tbl_produits[Molécule extraite], MATCH(tbl_data[[#This Row],[NORM_Spécialité]], tbl_produits[Nom normalisé], 0))</f>
        <v>Facteur X de coagulation humain</v>
      </c>
      <c r="J7955" s="34">
        <f>DATE(LEFT(tbl_data[[#This Row],[Date_rapport]], 4), MID(tbl_data[[#This Row],[Date_rapport]], 6, 2), RIGHT(tbl_data[[#This Row],[Date_rapport]], 2))</f>
        <v>45196</v>
      </c>
    </row>
    <row r="7956" spans="1:10" x14ac:dyDescent="0.2">
      <c r="A7956" s="28" t="s">
        <v>2003</v>
      </c>
      <c r="B7956" t="s">
        <v>3</v>
      </c>
      <c r="C7956" s="28" t="s">
        <v>1961</v>
      </c>
      <c r="D7956" t="s">
        <v>1098</v>
      </c>
      <c r="E7956" t="s">
        <v>2</v>
      </c>
      <c r="F7956" t="str">
        <f>INDEX(tbl_produits[Nom normalisé], MATCH(tbl_data[[#This Row],[Spécialité]], tbl_produits[Nom original], 0))</f>
        <v>DOPACEPTIN 10 mg /ml, solution injectable en cartouche</v>
      </c>
      <c r="G7956" t="str">
        <f>INDEX(tbl_produits[Classe nom], MATCH(tbl_data[[#This Row],[NORM_Spécialité]], tbl_produits[Nom normalisé], 0))</f>
        <v>Système nerveux</v>
      </c>
      <c r="H7956">
        <f>YEAR(tbl_data[[#This Row],[Date_rapport]])</f>
        <v>2023</v>
      </c>
      <c r="I7956" t="str">
        <f>INDEX(tbl_produits[Molécule extraite], MATCH(tbl_data[[#This Row],[NORM_Spécialité]], tbl_produits[Nom normalisé], 0))</f>
        <v>Apomorphine (chlorhydrate d') hémihydraté</v>
      </c>
      <c r="J7956" s="34">
        <f>DATE(LEFT(tbl_data[[#This Row],[Date_rapport]], 4), MID(tbl_data[[#This Row],[Date_rapport]], 6, 2), RIGHT(tbl_data[[#This Row],[Date_rapport]], 2))</f>
        <v>45196</v>
      </c>
    </row>
    <row r="7957" spans="1:10" x14ac:dyDescent="0.2">
      <c r="A7957" s="28" t="s">
        <v>2003</v>
      </c>
      <c r="B7957" t="s">
        <v>6</v>
      </c>
      <c r="C7957" s="28" t="s">
        <v>1962</v>
      </c>
      <c r="D7957" t="s">
        <v>1425</v>
      </c>
      <c r="E7957" t="s">
        <v>1962</v>
      </c>
      <c r="F7957" t="str">
        <f>INDEX(tbl_produits[Nom normalisé], MATCH(tbl_data[[#This Row],[Spécialité]], tbl_produits[Nom original], 0))</f>
        <v>TIAPRIDAL 100 mg/2 ml, solution injectable</v>
      </c>
      <c r="G7957" t="str">
        <f>INDEX(tbl_produits[Classe nom], MATCH(tbl_data[[#This Row],[NORM_Spécialité]], tbl_produits[Nom normalisé], 0))</f>
        <v>Système nerveux</v>
      </c>
      <c r="H7957">
        <f>YEAR(tbl_data[[#This Row],[Date_rapport]])</f>
        <v>2023</v>
      </c>
      <c r="I7957" t="str">
        <f>INDEX(tbl_produits[Molécule extraite], MATCH(tbl_data[[#This Row],[NORM_Spécialité]], tbl_produits[Nom normalisé], 0))</f>
        <v>Tiapride (chlorhydrate de)</v>
      </c>
      <c r="J7957" s="34">
        <f>DATE(LEFT(tbl_data[[#This Row],[Date_rapport]], 4), MID(tbl_data[[#This Row],[Date_rapport]], 6, 2), RIGHT(tbl_data[[#This Row],[Date_rapport]], 2))</f>
        <v>45196</v>
      </c>
    </row>
    <row r="7958" spans="1:10" x14ac:dyDescent="0.2">
      <c r="A7958" s="28" t="s">
        <v>2003</v>
      </c>
      <c r="B7958" t="s">
        <v>6</v>
      </c>
      <c r="C7958" s="28" t="s">
        <v>1962</v>
      </c>
      <c r="D7958" t="s">
        <v>1963</v>
      </c>
      <c r="E7958" t="s">
        <v>1964</v>
      </c>
      <c r="F7958" t="str">
        <f>INDEX(tbl_produits[Nom normalisé], MATCH(tbl_data[[#This Row],[Spécialité]], tbl_produits[Nom original], 0))</f>
        <v>RIMIFON 500 mg/5 ml, solution injectable/pour perfusion</v>
      </c>
      <c r="G7958" t="str">
        <f>INDEX(tbl_produits[Classe nom], MATCH(tbl_data[[#This Row],[NORM_Spécialité]], tbl_produits[Nom normalisé], 0))</f>
        <v>Anti-infectieux à usage systémique</v>
      </c>
      <c r="H7958">
        <f>YEAR(tbl_data[[#This Row],[Date_rapport]])</f>
        <v>2023</v>
      </c>
      <c r="I7958" t="str">
        <f>INDEX(tbl_produits[Molécule extraite], MATCH(tbl_data[[#This Row],[NORM_Spécialité]], tbl_produits[Nom normalisé], 0))</f>
        <v>Isoniazide</v>
      </c>
      <c r="J7958" s="34">
        <f>DATE(LEFT(tbl_data[[#This Row],[Date_rapport]], 4), MID(tbl_data[[#This Row],[Date_rapport]], 6, 2), RIGHT(tbl_data[[#This Row],[Date_rapport]], 2))</f>
        <v>45196</v>
      </c>
    </row>
    <row r="7959" spans="1:10" x14ac:dyDescent="0.2">
      <c r="A7959" s="28" t="s">
        <v>2003</v>
      </c>
      <c r="B7959" t="s">
        <v>6</v>
      </c>
      <c r="C7959" s="28" t="s">
        <v>1965</v>
      </c>
      <c r="D7959" t="s">
        <v>1652</v>
      </c>
      <c r="E7959" t="s">
        <v>1965</v>
      </c>
      <c r="F7959" t="str">
        <f>INDEX(tbl_produits[Nom normalisé], MATCH(tbl_data[[#This Row],[Spécialité]], tbl_produits[Nom original], 0))</f>
        <v>CERNEVIT, poudre pour solution injectable ou pour perfusion</v>
      </c>
      <c r="G7959" t="str">
        <f>INDEX(tbl_produits[Classe nom], MATCH(tbl_data[[#This Row],[NORM_Spécialité]], tbl_produits[Nom normalisé], 0))</f>
        <v>Sang et organes hématopoïétiques</v>
      </c>
      <c r="H7959">
        <f>YEAR(tbl_data[[#This Row],[Date_rapport]])</f>
        <v>2023</v>
      </c>
      <c r="I7959" t="str">
        <f>INDEX(tbl_produits[Molécule extraite], MATCH(tbl_data[[#This Row],[NORM_Spécialité]], tbl_produits[Nom normalisé], 0))</f>
        <v>Association de vitamines hydrosolubles et liposolubles</v>
      </c>
      <c r="J7959" s="34">
        <f>DATE(LEFT(tbl_data[[#This Row],[Date_rapport]], 4), MID(tbl_data[[#This Row],[Date_rapport]], 6, 2), RIGHT(tbl_data[[#This Row],[Date_rapport]], 2))</f>
        <v>45196</v>
      </c>
    </row>
    <row r="7960" spans="1:10" x14ac:dyDescent="0.2">
      <c r="A7960" s="28" t="s">
        <v>2003</v>
      </c>
      <c r="B7960" t="s">
        <v>9</v>
      </c>
      <c r="C7960" s="28" t="s">
        <v>1965</v>
      </c>
      <c r="D7960" t="s">
        <v>1966</v>
      </c>
      <c r="E7960" t="s">
        <v>2</v>
      </c>
      <c r="F7960" t="str">
        <f>INDEX(tbl_produits[Nom normalisé], MATCH(tbl_data[[#This Row],[Spécialité]], tbl_produits[Nom original], 0))</f>
        <v>HYDROCORTISONE Roussel 10 mg, comprimé sécable</v>
      </c>
      <c r="G7960" t="str">
        <f>INDEX(tbl_produits[Classe nom], MATCH(tbl_data[[#This Row],[NORM_Spécialité]], tbl_produits[Nom normalisé], 0))</f>
        <v>Hormones systémiques sauf hormones sexuelles et insulines</v>
      </c>
      <c r="H7960">
        <f>YEAR(tbl_data[[#This Row],[Date_rapport]])</f>
        <v>2023</v>
      </c>
      <c r="I7960" t="str">
        <f>INDEX(tbl_produits[Molécule extraite], MATCH(tbl_data[[#This Row],[NORM_Spécialité]], tbl_produits[Nom normalisé], 0))</f>
        <v>Hydrocortisone</v>
      </c>
      <c r="J7960" s="34">
        <f>DATE(LEFT(tbl_data[[#This Row],[Date_rapport]], 4), MID(tbl_data[[#This Row],[Date_rapport]], 6, 2), RIGHT(tbl_data[[#This Row],[Date_rapport]], 2))</f>
        <v>45196</v>
      </c>
    </row>
    <row r="7961" spans="1:10" x14ac:dyDescent="0.2">
      <c r="A7961" s="28" t="s">
        <v>2003</v>
      </c>
      <c r="B7961" t="s">
        <v>6</v>
      </c>
      <c r="C7961" s="28" t="s">
        <v>1965</v>
      </c>
      <c r="D7961" t="s">
        <v>923</v>
      </c>
      <c r="E7961" t="s">
        <v>1965</v>
      </c>
      <c r="F7961" t="str">
        <f>INDEX(tbl_produits[Nom normalisé], MATCH(tbl_data[[#This Row],[Spécialité]], tbl_produits[Nom original], 0))</f>
        <v>IODURE (131I) de sodium pour thérapie curiumpharma, gélule</v>
      </c>
      <c r="G7961" t="str">
        <f>INDEX(tbl_produits[Classe nom], MATCH(tbl_data[[#This Row],[NORM_Spécialité]], tbl_produits[Nom normalisé], 0))</f>
        <v>Divers</v>
      </c>
      <c r="H7961">
        <f>YEAR(tbl_data[[#This Row],[Date_rapport]])</f>
        <v>2023</v>
      </c>
      <c r="I7961" t="str">
        <f>INDEX(tbl_produits[Molécule extraite], MATCH(tbl_data[[#This Row],[NORM_Spécialité]], tbl_produits[Nom normalisé], 0))</f>
        <v>Iodure (131I) de sodium</v>
      </c>
      <c r="J7961" s="34">
        <f>DATE(LEFT(tbl_data[[#This Row],[Date_rapport]], 4), MID(tbl_data[[#This Row],[Date_rapport]], 6, 2), RIGHT(tbl_data[[#This Row],[Date_rapport]], 2))</f>
        <v>45196</v>
      </c>
    </row>
    <row r="7962" spans="1:10" x14ac:dyDescent="0.2">
      <c r="A7962" s="28" t="s">
        <v>2003</v>
      </c>
      <c r="B7962" t="s">
        <v>3</v>
      </c>
      <c r="C7962" s="28" t="s">
        <v>1965</v>
      </c>
      <c r="D7962" t="s">
        <v>825</v>
      </c>
      <c r="E7962" t="s">
        <v>2</v>
      </c>
      <c r="F7962" t="str">
        <f>INDEX(tbl_produits[Nom normalisé], MATCH(tbl_data[[#This Row],[Spécialité]], tbl_produits[Nom original], 0))</f>
        <v>LYRICA 20 mg/ml, solution buvable</v>
      </c>
      <c r="G7962" t="str">
        <f>INDEX(tbl_produits[Classe nom], MATCH(tbl_data[[#This Row],[NORM_Spécialité]], tbl_produits[Nom normalisé], 0))</f>
        <v>Système nerveux</v>
      </c>
      <c r="H7962">
        <f>YEAR(tbl_data[[#This Row],[Date_rapport]])</f>
        <v>2023</v>
      </c>
      <c r="I7962" t="str">
        <f>INDEX(tbl_produits[Molécule extraite], MATCH(tbl_data[[#This Row],[NORM_Spécialité]], tbl_produits[Nom normalisé], 0))</f>
        <v>Prégabaline</v>
      </c>
      <c r="J7962" s="34">
        <f>DATE(LEFT(tbl_data[[#This Row],[Date_rapport]], 4), MID(tbl_data[[#This Row],[Date_rapport]], 6, 2), RIGHT(tbl_data[[#This Row],[Date_rapport]], 2))</f>
        <v>45196</v>
      </c>
    </row>
    <row r="7963" spans="1:10" x14ac:dyDescent="0.2">
      <c r="A7963" s="28" t="s">
        <v>2003</v>
      </c>
      <c r="B7963" t="s">
        <v>6</v>
      </c>
      <c r="C7963" s="28" t="s">
        <v>1965</v>
      </c>
      <c r="D7963" t="s">
        <v>1814</v>
      </c>
      <c r="E7963" t="s">
        <v>1965</v>
      </c>
      <c r="F7963" t="str">
        <f>INDEX(tbl_produits[Nom normalisé], MATCH(tbl_data[[#This Row],[Spécialité]], tbl_produits[Nom original], 0))</f>
        <v>ALFATIL LP 500 mg, comprimé pelliculé à libération prolongée</v>
      </c>
      <c r="G7963" t="str">
        <f>INDEX(tbl_produits[Classe nom], MATCH(tbl_data[[#This Row],[NORM_Spécialité]], tbl_produits[Nom normalisé], 0))</f>
        <v>Anti-infectieux à usage systémique</v>
      </c>
      <c r="H7963">
        <f>YEAR(tbl_data[[#This Row],[Date_rapport]])</f>
        <v>2023</v>
      </c>
      <c r="I7963" t="str">
        <f>INDEX(tbl_produits[Molécule extraite], MATCH(tbl_data[[#This Row],[NORM_Spécialité]], tbl_produits[Nom normalisé], 0))</f>
        <v>Céfaclor</v>
      </c>
      <c r="J7963" s="34">
        <f>DATE(LEFT(tbl_data[[#This Row],[Date_rapport]], 4), MID(tbl_data[[#This Row],[Date_rapport]], 6, 2), RIGHT(tbl_data[[#This Row],[Date_rapport]], 2))</f>
        <v>45196</v>
      </c>
    </row>
    <row r="7964" spans="1:10" x14ac:dyDescent="0.2">
      <c r="A7964" s="28" t="s">
        <v>2003</v>
      </c>
      <c r="B7964" t="s">
        <v>6</v>
      </c>
      <c r="C7964" s="28" t="s">
        <v>1293</v>
      </c>
      <c r="D7964" t="s">
        <v>1967</v>
      </c>
      <c r="E7964" t="s">
        <v>1968</v>
      </c>
      <c r="F7964" t="str">
        <f>INDEX(tbl_produits[Nom normalisé], MATCH(tbl_data[[#This Row],[Spécialité]], tbl_produits[Nom original], 0))</f>
        <v>UMATROPE, poudre et solvant pour solution injectable</v>
      </c>
      <c r="G7964" t="str">
        <f>INDEX(tbl_produits[Classe nom], MATCH(tbl_data[[#This Row],[NORM_Spécialité]], tbl_produits[Nom normalisé], 0))</f>
        <v>Hormones systémiques sauf hormones sexuelles et insulines</v>
      </c>
      <c r="H7964">
        <f>YEAR(tbl_data[[#This Row],[Date_rapport]])</f>
        <v>2023</v>
      </c>
      <c r="I7964" t="str">
        <f>INDEX(tbl_produits[Molécule extraite], MATCH(tbl_data[[#This Row],[NORM_Spécialité]], tbl_produits[Nom normalisé], 0))</f>
        <v>Somatropine</v>
      </c>
      <c r="J7964" s="34">
        <f>DATE(LEFT(tbl_data[[#This Row],[Date_rapport]], 4), MID(tbl_data[[#This Row],[Date_rapport]], 6, 2), RIGHT(tbl_data[[#This Row],[Date_rapport]], 2))</f>
        <v>45196</v>
      </c>
    </row>
    <row r="7965" spans="1:10" x14ac:dyDescent="0.2">
      <c r="A7965" s="28" t="s">
        <v>2003</v>
      </c>
      <c r="B7965" t="s">
        <v>6</v>
      </c>
      <c r="C7965" s="28" t="s">
        <v>1293</v>
      </c>
      <c r="D7965" t="s">
        <v>1752</v>
      </c>
      <c r="E7965" t="s">
        <v>1293</v>
      </c>
      <c r="F7965" t="str">
        <f>INDEX(tbl_produits[Nom normalisé], MATCH(tbl_data[[#This Row],[Spécialité]], tbl_produits[Nom original], 0))</f>
        <v>FRAXIPARINE et Fraxodi Viatris, solution injectable en seringue pré-remplie</v>
      </c>
      <c r="G7965" t="str">
        <f>INDEX(tbl_produits[Classe nom], MATCH(tbl_data[[#This Row],[NORM_Spécialité]], tbl_produits[Nom normalisé], 0))</f>
        <v>Sang et organes hématopoïétiques</v>
      </c>
      <c r="H7965">
        <f>YEAR(tbl_data[[#This Row],[Date_rapport]])</f>
        <v>2023</v>
      </c>
      <c r="I7965" t="str">
        <f>INDEX(tbl_produits[Molécule extraite], MATCH(tbl_data[[#This Row],[NORM_Spécialité]], tbl_produits[Nom normalisé], 0))</f>
        <v>Nadroparine calcique</v>
      </c>
      <c r="J7965" s="34">
        <f>DATE(LEFT(tbl_data[[#This Row],[Date_rapport]], 4), MID(tbl_data[[#This Row],[Date_rapport]], 6, 2), RIGHT(tbl_data[[#This Row],[Date_rapport]], 2))</f>
        <v>45196</v>
      </c>
    </row>
    <row r="7966" spans="1:10" x14ac:dyDescent="0.2">
      <c r="A7966" s="28" t="s">
        <v>2003</v>
      </c>
      <c r="B7966" t="s">
        <v>6</v>
      </c>
      <c r="C7966" s="28" t="s">
        <v>1293</v>
      </c>
      <c r="D7966" t="s">
        <v>1038</v>
      </c>
      <c r="E7966" t="s">
        <v>1293</v>
      </c>
      <c r="F7966" t="str">
        <f>INDEX(tbl_produits[Nom normalisé], MATCH(tbl_data[[#This Row],[Spécialité]], tbl_produits[Nom original], 0))</f>
        <v>HYDREA 500 mg, gélule</v>
      </c>
      <c r="G7966" t="str">
        <f>INDEX(tbl_produits[Classe nom], MATCH(tbl_data[[#This Row],[NORM_Spécialité]], tbl_produits[Nom normalisé], 0))</f>
        <v>Antinéoplasiques et immunomodulateurs</v>
      </c>
      <c r="H7966">
        <f>YEAR(tbl_data[[#This Row],[Date_rapport]])</f>
        <v>2023</v>
      </c>
      <c r="I7966" t="str">
        <f>INDEX(tbl_produits[Molécule extraite], MATCH(tbl_data[[#This Row],[NORM_Spécialité]], tbl_produits[Nom normalisé], 0))</f>
        <v>Hydroxycarbamide</v>
      </c>
      <c r="J7966" s="34">
        <f>DATE(LEFT(tbl_data[[#This Row],[Date_rapport]], 4), MID(tbl_data[[#This Row],[Date_rapport]], 6, 2), RIGHT(tbl_data[[#This Row],[Date_rapport]], 2))</f>
        <v>45196</v>
      </c>
    </row>
    <row r="7967" spans="1:10" x14ac:dyDescent="0.2">
      <c r="A7967" s="28" t="s">
        <v>2003</v>
      </c>
      <c r="B7967" t="s">
        <v>9</v>
      </c>
      <c r="C7967" s="28" t="s">
        <v>1293</v>
      </c>
      <c r="D7967" t="s">
        <v>1086</v>
      </c>
      <c r="E7967" t="s">
        <v>2</v>
      </c>
      <c r="F7967" t="str">
        <f>INDEX(tbl_produits[Nom normalisé], MATCH(tbl_data[[#This Row],[Spécialité]], tbl_produits[Nom original], 0))</f>
        <v>MESOCAINE 50 mg/5 ml, solution injectable</v>
      </c>
      <c r="G7967" t="str">
        <f>INDEX(tbl_produits[Classe nom], MATCH(tbl_data[[#This Row],[NORM_Spécialité]], tbl_produits[Nom normalisé], 0))</f>
        <v>Système nerveux</v>
      </c>
      <c r="H7967">
        <f>YEAR(tbl_data[[#This Row],[Date_rapport]])</f>
        <v>2023</v>
      </c>
      <c r="I7967" t="str">
        <f>INDEX(tbl_produits[Molécule extraite], MATCH(tbl_data[[#This Row],[NORM_Spécialité]], tbl_produits[Nom normalisé], 0))</f>
        <v>Lidocaïne</v>
      </c>
      <c r="J7967" s="34">
        <f>DATE(LEFT(tbl_data[[#This Row],[Date_rapport]], 4), MID(tbl_data[[#This Row],[Date_rapport]], 6, 2), RIGHT(tbl_data[[#This Row],[Date_rapport]], 2))</f>
        <v>45196</v>
      </c>
    </row>
    <row r="7968" spans="1:10" x14ac:dyDescent="0.2">
      <c r="A7968" s="28" t="s">
        <v>2003</v>
      </c>
      <c r="B7968" t="s">
        <v>6</v>
      </c>
      <c r="C7968" s="28" t="s">
        <v>1293</v>
      </c>
      <c r="D7968" t="s">
        <v>1839</v>
      </c>
      <c r="E7968" t="s">
        <v>1293</v>
      </c>
      <c r="F7968" t="str">
        <f>INDEX(tbl_produits[Nom normalisé], MATCH(tbl_data[[#This Row],[Spécialité]], tbl_produits[Nom original], 0))</f>
        <v>FLUTIFORM 125 microgrammes/5 microgrammes par dose, suspension pour inhalation en flacon pressurisé</v>
      </c>
      <c r="G7968" t="str">
        <f>INDEX(tbl_produits[Classe nom], MATCH(tbl_data[[#This Row],[NORM_Spécialité]], tbl_produits[Nom normalisé], 0))</f>
        <v>Système respiratoire</v>
      </c>
      <c r="H7968">
        <f>YEAR(tbl_data[[#This Row],[Date_rapport]])</f>
        <v>2023</v>
      </c>
      <c r="I7968" t="str">
        <f>INDEX(tbl_produits[Molécule extraite], MATCH(tbl_data[[#This Row],[NORM_Spécialité]], tbl_produits[Nom normalisé], 0))</f>
        <v>Fluticasone (propionate de), formotérol (fumarate de) dihydraté</v>
      </c>
      <c r="J7968" s="34">
        <f>DATE(LEFT(tbl_data[[#This Row],[Date_rapport]], 4), MID(tbl_data[[#This Row],[Date_rapport]], 6, 2), RIGHT(tbl_data[[#This Row],[Date_rapport]], 2))</f>
        <v>45196</v>
      </c>
    </row>
    <row r="7969" spans="1:10" x14ac:dyDescent="0.2">
      <c r="A7969" s="28" t="s">
        <v>2003</v>
      </c>
      <c r="B7969" t="s">
        <v>9</v>
      </c>
      <c r="C7969" s="28" t="s">
        <v>1293</v>
      </c>
      <c r="D7969" t="s">
        <v>1116</v>
      </c>
      <c r="E7969" t="s">
        <v>2</v>
      </c>
      <c r="F7969" t="str">
        <f>INDEX(tbl_produits[Nom normalisé], MATCH(tbl_data[[#This Row],[Spécialité]], tbl_produits[Nom original], 0))</f>
        <v>GLUCAGEN 1 mg/ml, poudre et solvant pour solution injectable</v>
      </c>
      <c r="G7969" t="str">
        <f>INDEX(tbl_produits[Classe nom], MATCH(tbl_data[[#This Row],[NORM_Spécialité]], tbl_produits[Nom normalisé], 0))</f>
        <v>Hormones systémiques sauf hormones sexuelles et insulines</v>
      </c>
      <c r="H7969">
        <f>YEAR(tbl_data[[#This Row],[Date_rapport]])</f>
        <v>2023</v>
      </c>
      <c r="I7969" t="str">
        <f>INDEX(tbl_produits[Molécule extraite], MATCH(tbl_data[[#This Row],[NORM_Spécialité]], tbl_produits[Nom normalisé], 0))</f>
        <v>Glucagon</v>
      </c>
      <c r="J7969" s="34">
        <f>DATE(LEFT(tbl_data[[#This Row],[Date_rapport]], 4), MID(tbl_data[[#This Row],[Date_rapport]], 6, 2), RIGHT(tbl_data[[#This Row],[Date_rapport]], 2))</f>
        <v>45196</v>
      </c>
    </row>
    <row r="7970" spans="1:10" x14ac:dyDescent="0.2">
      <c r="A7970" s="28" t="s">
        <v>2003</v>
      </c>
      <c r="B7970" t="s">
        <v>9</v>
      </c>
      <c r="C7970" s="28" t="s">
        <v>1293</v>
      </c>
      <c r="D7970" t="s">
        <v>1294</v>
      </c>
      <c r="E7970" t="s">
        <v>2</v>
      </c>
      <c r="F7970" t="str">
        <f>INDEX(tbl_produits[Nom normalisé], MATCH(tbl_data[[#This Row],[Spécialité]], tbl_produits[Nom original], 0))</f>
        <v>GLUCAGEN Kit 1 mg/ml, poudre et solvant pour solution injectable</v>
      </c>
      <c r="G7970" t="str">
        <f>INDEX(tbl_produits[Classe nom], MATCH(tbl_data[[#This Row],[NORM_Spécialité]], tbl_produits[Nom normalisé], 0))</f>
        <v>Hormones systémiques sauf hormones sexuelles et insulines</v>
      </c>
      <c r="H7970">
        <f>YEAR(tbl_data[[#This Row],[Date_rapport]])</f>
        <v>2023</v>
      </c>
      <c r="I7970" t="str">
        <f>INDEX(tbl_produits[Molécule extraite], MATCH(tbl_data[[#This Row],[NORM_Spécialité]], tbl_produits[Nom normalisé], 0))</f>
        <v>Glucagon</v>
      </c>
      <c r="J7970" s="34">
        <f>DATE(LEFT(tbl_data[[#This Row],[Date_rapport]], 4), MID(tbl_data[[#This Row],[Date_rapport]], 6, 2), RIGHT(tbl_data[[#This Row],[Date_rapport]], 2))</f>
        <v>45196</v>
      </c>
    </row>
    <row r="7971" spans="1:10" x14ac:dyDescent="0.2">
      <c r="A7971" s="28" t="s">
        <v>2003</v>
      </c>
      <c r="B7971" t="s">
        <v>9</v>
      </c>
      <c r="C7971" s="28" t="s">
        <v>1969</v>
      </c>
      <c r="D7971" t="s">
        <v>1970</v>
      </c>
      <c r="E7971" t="s">
        <v>2</v>
      </c>
      <c r="F7971" t="str">
        <f>INDEX(tbl_produits[Nom normalisé], MATCH(tbl_data[[#This Row],[Spécialité]], tbl_produits[Nom original], 0))</f>
        <v>ANAPEN 300 microgrammes et 500 microgrammes /0,3 ml, solution injectable en seringue préremplie</v>
      </c>
      <c r="G7971" t="str">
        <f>INDEX(tbl_produits[Classe nom], MATCH(tbl_data[[#This Row],[NORM_Spécialité]], tbl_produits[Nom normalisé], 0))</f>
        <v>Système cardiovasculaire</v>
      </c>
      <c r="H7971">
        <f>YEAR(tbl_data[[#This Row],[Date_rapport]])</f>
        <v>2023</v>
      </c>
      <c r="I7971" t="str">
        <f>INDEX(tbl_produits[Molécule extraite], MATCH(tbl_data[[#This Row],[NORM_Spécialité]], tbl_produits[Nom normalisé], 0))</f>
        <v>Adrénaline</v>
      </c>
      <c r="J7971" s="34">
        <f>DATE(LEFT(tbl_data[[#This Row],[Date_rapport]], 4), MID(tbl_data[[#This Row],[Date_rapport]], 6, 2), RIGHT(tbl_data[[#This Row],[Date_rapport]], 2))</f>
        <v>45196</v>
      </c>
    </row>
    <row r="7972" spans="1:10" x14ac:dyDescent="0.2">
      <c r="A7972" s="28" t="s">
        <v>2003</v>
      </c>
      <c r="B7972" t="s">
        <v>9</v>
      </c>
      <c r="C7972" s="28" t="s">
        <v>1969</v>
      </c>
      <c r="D7972" t="s">
        <v>1971</v>
      </c>
      <c r="E7972" t="s">
        <v>2</v>
      </c>
      <c r="F7972" t="str">
        <f>INDEX(tbl_produits[Nom normalisé], MATCH(tbl_data[[#This Row],[Spécialité]], tbl_produits[Nom original], 0))</f>
        <v>EPIPEN 0,30 mg/0,3 ml, solution injectable en stylo pré-rempli</v>
      </c>
      <c r="G7972" t="str">
        <f>INDEX(tbl_produits[Classe nom], MATCH(tbl_data[[#This Row],[NORM_Spécialité]], tbl_produits[Nom normalisé], 0))</f>
        <v>Système cardiovasculaire</v>
      </c>
      <c r="H7972">
        <f>YEAR(tbl_data[[#This Row],[Date_rapport]])</f>
        <v>2023</v>
      </c>
      <c r="I7972" t="str">
        <f>INDEX(tbl_produits[Molécule extraite], MATCH(tbl_data[[#This Row],[NORM_Spécialité]], tbl_produits[Nom normalisé], 0))</f>
        <v>Adrénaline</v>
      </c>
      <c r="J7972" s="34">
        <f>DATE(LEFT(tbl_data[[#This Row],[Date_rapport]], 4), MID(tbl_data[[#This Row],[Date_rapport]], 6, 2), RIGHT(tbl_data[[#This Row],[Date_rapport]], 2))</f>
        <v>45196</v>
      </c>
    </row>
    <row r="7973" spans="1:10" x14ac:dyDescent="0.2">
      <c r="A7973" s="28" t="s">
        <v>2003</v>
      </c>
      <c r="B7973" t="s">
        <v>9</v>
      </c>
      <c r="C7973" s="28" t="s">
        <v>1969</v>
      </c>
      <c r="D7973" t="s">
        <v>1972</v>
      </c>
      <c r="E7973" t="s">
        <v>2</v>
      </c>
      <c r="F7973" t="str">
        <f>INDEX(tbl_produits[Nom normalisé], MATCH(tbl_data[[#This Row],[Spécialité]], tbl_produits[Nom original], 0))</f>
        <v>JEXT 300 microgrammes, solution injectable en stylo prérempli</v>
      </c>
      <c r="G7973" t="str">
        <f>INDEX(tbl_produits[Classe nom], MATCH(tbl_data[[#This Row],[NORM_Spécialité]], tbl_produits[Nom normalisé], 0))</f>
        <v>Système cardiovasculaire</v>
      </c>
      <c r="H7973">
        <f>YEAR(tbl_data[[#This Row],[Date_rapport]])</f>
        <v>2023</v>
      </c>
      <c r="I7973" t="str">
        <f>INDEX(tbl_produits[Molécule extraite], MATCH(tbl_data[[#This Row],[NORM_Spécialité]], tbl_produits[Nom normalisé], 0))</f>
        <v>Adrénaline</v>
      </c>
      <c r="J7973" s="34">
        <f>DATE(LEFT(tbl_data[[#This Row],[Date_rapport]], 4), MID(tbl_data[[#This Row],[Date_rapport]], 6, 2), RIGHT(tbl_data[[#This Row],[Date_rapport]], 2))</f>
        <v>45196</v>
      </c>
    </row>
    <row r="7974" spans="1:10" x14ac:dyDescent="0.2">
      <c r="A7974" s="28" t="s">
        <v>2003</v>
      </c>
      <c r="B7974" t="s">
        <v>3</v>
      </c>
      <c r="C7974" s="28" t="s">
        <v>1969</v>
      </c>
      <c r="D7974" t="s">
        <v>1973</v>
      </c>
      <c r="E7974" t="s">
        <v>2</v>
      </c>
      <c r="F7974" t="str">
        <f>INDEX(tbl_produits[Nom normalisé], MATCH(tbl_data[[#This Row],[Spécialité]], tbl_produits[Nom original], 0))</f>
        <v>EMERADE 300 et 500 microgrammes, solution injectable en stylo prérempli</v>
      </c>
      <c r="G7974" t="str">
        <f>INDEX(tbl_produits[Classe nom], MATCH(tbl_data[[#This Row],[NORM_Spécialité]], tbl_produits[Nom normalisé], 0))</f>
        <v>Système cardiovasculaire</v>
      </c>
      <c r="H7974">
        <f>YEAR(tbl_data[[#This Row],[Date_rapport]])</f>
        <v>2023</v>
      </c>
      <c r="I7974" t="str">
        <f>INDEX(tbl_produits[Molécule extraite], MATCH(tbl_data[[#This Row],[NORM_Spécialité]], tbl_produits[Nom normalisé], 0))</f>
        <v>Adrénaline</v>
      </c>
      <c r="J7974" s="34">
        <f>DATE(LEFT(tbl_data[[#This Row],[Date_rapport]], 4), MID(tbl_data[[#This Row],[Date_rapport]], 6, 2), RIGHT(tbl_data[[#This Row],[Date_rapport]], 2))</f>
        <v>45196</v>
      </c>
    </row>
    <row r="7975" spans="1:10" x14ac:dyDescent="0.2">
      <c r="A7975" s="28" t="s">
        <v>2003</v>
      </c>
      <c r="B7975" t="s">
        <v>9</v>
      </c>
      <c r="C7975" s="28" t="s">
        <v>1295</v>
      </c>
      <c r="D7975" t="s">
        <v>1148</v>
      </c>
      <c r="E7975" t="s">
        <v>2</v>
      </c>
      <c r="F7975" t="str">
        <f>INDEX(tbl_produits[Nom normalisé], MATCH(tbl_data[[#This Row],[Spécialité]], tbl_produits[Nom original], 0))</f>
        <v>ARIXTRA 2,5 mg/0,5 ml, solution injectable en seringue pré-remplie, boîte 2 et 7 seringues</v>
      </c>
      <c r="G7975" t="str">
        <f>INDEX(tbl_produits[Classe nom], MATCH(tbl_data[[#This Row],[NORM_Spécialité]], tbl_produits[Nom normalisé], 0))</f>
        <v>Sang et organes hématopoïétiques</v>
      </c>
      <c r="H7975">
        <f>YEAR(tbl_data[[#This Row],[Date_rapport]])</f>
        <v>2023</v>
      </c>
      <c r="I7975" t="str">
        <f>INDEX(tbl_produits[Molécule extraite], MATCH(tbl_data[[#This Row],[NORM_Spécialité]], tbl_produits[Nom normalisé], 0))</f>
        <v>Fondaparinux</v>
      </c>
      <c r="J7975" s="34">
        <f>DATE(LEFT(tbl_data[[#This Row],[Date_rapport]], 4), MID(tbl_data[[#This Row],[Date_rapport]], 6, 2), RIGHT(tbl_data[[#This Row],[Date_rapport]], 2))</f>
        <v>45196</v>
      </c>
    </row>
    <row r="7976" spans="1:10" x14ac:dyDescent="0.2">
      <c r="A7976" s="28" t="s">
        <v>2003</v>
      </c>
      <c r="B7976" t="s">
        <v>9</v>
      </c>
      <c r="C7976" s="28" t="s">
        <v>1295</v>
      </c>
      <c r="D7976" t="s">
        <v>1296</v>
      </c>
      <c r="E7976" t="s">
        <v>2</v>
      </c>
      <c r="F7976" t="str">
        <f>INDEX(tbl_produits[Nom normalisé], MATCH(tbl_data[[#This Row],[Spécialité]], tbl_produits[Nom original], 0))</f>
        <v>KAYEXALATE, poudre pour suspension orale et rectale</v>
      </c>
      <c r="G7976" t="str">
        <f>INDEX(tbl_produits[Classe nom], MATCH(tbl_data[[#This Row],[NORM_Spécialité]], tbl_produits[Nom normalisé], 0))</f>
        <v>Divers</v>
      </c>
      <c r="H7976">
        <f>YEAR(tbl_data[[#This Row],[Date_rapport]])</f>
        <v>2023</v>
      </c>
      <c r="I7976" t="str">
        <f>INDEX(tbl_produits[Molécule extraite], MATCH(tbl_data[[#This Row],[NORM_Spécialité]], tbl_produits[Nom normalisé], 0))</f>
        <v>Sodium (polystyrène sulfonate de)</v>
      </c>
      <c r="J7976" s="34">
        <f>DATE(LEFT(tbl_data[[#This Row],[Date_rapport]], 4), MID(tbl_data[[#This Row],[Date_rapport]], 6, 2), RIGHT(tbl_data[[#This Row],[Date_rapport]], 2))</f>
        <v>45196</v>
      </c>
    </row>
    <row r="7977" spans="1:10" x14ac:dyDescent="0.2">
      <c r="A7977" s="28" t="s">
        <v>2003</v>
      </c>
      <c r="B7977" t="s">
        <v>3</v>
      </c>
      <c r="C7977" s="28" t="s">
        <v>1295</v>
      </c>
      <c r="D7977" t="s">
        <v>1143</v>
      </c>
      <c r="E7977" t="s">
        <v>2</v>
      </c>
      <c r="F7977" t="str">
        <f>INDEX(tbl_produits[Nom normalisé], MATCH(tbl_data[[#This Row],[Spécialité]], tbl_produits[Nom original], 0))</f>
        <v>IRINOTECAN Sun 1,5 mg/ml, solution pour perfusion, poche de 220 mL</v>
      </c>
      <c r="G7977" t="str">
        <f>INDEX(tbl_produits[Classe nom], MATCH(tbl_data[[#This Row],[NORM_Spécialité]], tbl_produits[Nom normalisé], 0))</f>
        <v>Antinéoplasiques et immunomodulateurs</v>
      </c>
      <c r="H7977">
        <f>YEAR(tbl_data[[#This Row],[Date_rapport]])</f>
        <v>2023</v>
      </c>
      <c r="I7977" t="str">
        <f>INDEX(tbl_produits[Molécule extraite], MATCH(tbl_data[[#This Row],[NORM_Spécialité]], tbl_produits[Nom normalisé], 0))</f>
        <v>Irinotécan (chlorhydrate d') trihydraté</v>
      </c>
      <c r="J7977" s="34">
        <f>DATE(LEFT(tbl_data[[#This Row],[Date_rapport]], 4), MID(tbl_data[[#This Row],[Date_rapport]], 6, 2), RIGHT(tbl_data[[#This Row],[Date_rapport]], 2))</f>
        <v>45196</v>
      </c>
    </row>
    <row r="7978" spans="1:10" x14ac:dyDescent="0.2">
      <c r="A7978" s="28" t="s">
        <v>2003</v>
      </c>
      <c r="B7978" t="s">
        <v>6</v>
      </c>
      <c r="C7978" s="28" t="s">
        <v>1295</v>
      </c>
      <c r="D7978" t="s">
        <v>1790</v>
      </c>
      <c r="E7978" t="s">
        <v>1295</v>
      </c>
      <c r="F7978" t="str">
        <f>INDEX(tbl_produits[Nom normalisé], MATCH(tbl_data[[#This Row],[Spécialité]], tbl_produits[Nom original], 0))</f>
        <v>PROLEUKIN 18 millions U.I., poudre pour solution injectable</v>
      </c>
      <c r="G7978" t="str">
        <f>INDEX(tbl_produits[Classe nom], MATCH(tbl_data[[#This Row],[NORM_Spécialité]], tbl_produits[Nom normalisé], 0))</f>
        <v>Antinéoplasiques et immunomodulateurs</v>
      </c>
      <c r="H7978">
        <f>YEAR(tbl_data[[#This Row],[Date_rapport]])</f>
        <v>2023</v>
      </c>
      <c r="I7978" t="str">
        <f>INDEX(tbl_produits[Molécule extraite], MATCH(tbl_data[[#This Row],[NORM_Spécialité]], tbl_produits[Nom normalisé], 0))</f>
        <v>Aldesleukine</v>
      </c>
      <c r="J7978" s="34">
        <f>DATE(LEFT(tbl_data[[#This Row],[Date_rapport]], 4), MID(tbl_data[[#This Row],[Date_rapport]], 6, 2), RIGHT(tbl_data[[#This Row],[Date_rapport]], 2))</f>
        <v>45196</v>
      </c>
    </row>
    <row r="7979" spans="1:10" x14ac:dyDescent="0.2">
      <c r="A7979" s="28" t="s">
        <v>2003</v>
      </c>
      <c r="B7979" t="s">
        <v>6</v>
      </c>
      <c r="C7979" s="28" t="s">
        <v>1295</v>
      </c>
      <c r="D7979" t="s">
        <v>904</v>
      </c>
      <c r="E7979" t="s">
        <v>1297</v>
      </c>
      <c r="F7979" t="str">
        <f>INDEX(tbl_produits[Nom normalisé], MATCH(tbl_data[[#This Row],[Spécialité]], tbl_produits[Nom original], 0))</f>
        <v>TILDIEM 25 mg, poudre et solution pour préparation injectable I.V.</v>
      </c>
      <c r="G7979" t="str">
        <f>INDEX(tbl_produits[Classe nom], MATCH(tbl_data[[#This Row],[NORM_Spécialité]], tbl_produits[Nom normalisé], 0))</f>
        <v>Système cardiovasculaire</v>
      </c>
      <c r="H7979">
        <f>YEAR(tbl_data[[#This Row],[Date_rapport]])</f>
        <v>2023</v>
      </c>
      <c r="I7979" t="str">
        <f>INDEX(tbl_produits[Molécule extraite], MATCH(tbl_data[[#This Row],[NORM_Spécialité]], tbl_produits[Nom normalisé], 0))</f>
        <v>Diltiazem (chlorhydrate de)</v>
      </c>
      <c r="J7979" s="34">
        <f>DATE(LEFT(tbl_data[[#This Row],[Date_rapport]], 4), MID(tbl_data[[#This Row],[Date_rapport]], 6, 2), RIGHT(tbl_data[[#This Row],[Date_rapport]], 2))</f>
        <v>45196</v>
      </c>
    </row>
    <row r="7980" spans="1:10" x14ac:dyDescent="0.2">
      <c r="A7980" s="28" t="s">
        <v>2003</v>
      </c>
      <c r="B7980" t="s">
        <v>6</v>
      </c>
      <c r="C7980" s="28" t="s">
        <v>1297</v>
      </c>
      <c r="D7980" t="s">
        <v>1785</v>
      </c>
      <c r="E7980" t="s">
        <v>1297</v>
      </c>
      <c r="F7980" t="str">
        <f>INDEX(tbl_produits[Nom normalisé], MATCH(tbl_data[[#This Row],[Spécialité]], tbl_produits[Nom original], 0))</f>
        <v>SIVEXTRO 200 mg, comprimé pelliculé</v>
      </c>
      <c r="G7980" t="str">
        <f>INDEX(tbl_produits[Classe nom], MATCH(tbl_data[[#This Row],[NORM_Spécialité]], tbl_produits[Nom normalisé], 0))</f>
        <v>Anti-infectieux à usage systémique</v>
      </c>
      <c r="H7980">
        <f>YEAR(tbl_data[[#This Row],[Date_rapport]])</f>
        <v>2023</v>
      </c>
      <c r="I7980" t="str">
        <f>INDEX(tbl_produits[Molécule extraite], MATCH(tbl_data[[#This Row],[NORM_Spécialité]], tbl_produits[Nom normalisé], 0))</f>
        <v>Tédizolid (phosphate de)</v>
      </c>
      <c r="J7980" s="34">
        <f>DATE(LEFT(tbl_data[[#This Row],[Date_rapport]], 4), MID(tbl_data[[#This Row],[Date_rapport]], 6, 2), RIGHT(tbl_data[[#This Row],[Date_rapport]], 2))</f>
        <v>45196</v>
      </c>
    </row>
    <row r="7981" spans="1:10" x14ac:dyDescent="0.2">
      <c r="A7981" s="28" t="s">
        <v>2003</v>
      </c>
      <c r="B7981" t="s">
        <v>3</v>
      </c>
      <c r="C7981" s="28" t="s">
        <v>1297</v>
      </c>
      <c r="D7981" t="s">
        <v>1298</v>
      </c>
      <c r="E7981" t="s">
        <v>2</v>
      </c>
      <c r="F7981" t="str">
        <f>INDEX(tbl_produits[Nom normalisé], MATCH(tbl_data[[#This Row],[Spécialité]], tbl_produits[Nom original], 0))</f>
        <v>HYCAMTIN 0.25 mg et 1 mg,  gélule</v>
      </c>
      <c r="G7981" t="str">
        <f>INDEX(tbl_produits[Classe nom], MATCH(tbl_data[[#This Row],[NORM_Spécialité]], tbl_produits[Nom normalisé], 0))</f>
        <v>Antinéoplasiques et immunomodulateurs</v>
      </c>
      <c r="H7981">
        <f>YEAR(tbl_data[[#This Row],[Date_rapport]])</f>
        <v>2023</v>
      </c>
      <c r="I7981" t="str">
        <f>INDEX(tbl_produits[Molécule extraite], MATCH(tbl_data[[#This Row],[NORM_Spécialité]], tbl_produits[Nom normalisé], 0))</f>
        <v>Topotécane (chlorhydrate de)</v>
      </c>
      <c r="J7981" s="34">
        <f>DATE(LEFT(tbl_data[[#This Row],[Date_rapport]], 4), MID(tbl_data[[#This Row],[Date_rapport]], 6, 2), RIGHT(tbl_data[[#This Row],[Date_rapport]], 2))</f>
        <v>45196</v>
      </c>
    </row>
    <row r="7982" spans="1:10" x14ac:dyDescent="0.2">
      <c r="A7982" s="28" t="s">
        <v>2003</v>
      </c>
      <c r="B7982" t="s">
        <v>6</v>
      </c>
      <c r="C7982" s="28" t="s">
        <v>1299</v>
      </c>
      <c r="D7982" t="s">
        <v>1975</v>
      </c>
      <c r="E7982" t="s">
        <v>1976</v>
      </c>
      <c r="F7982" t="str">
        <f>INDEX(tbl_produits[Nom normalisé], MATCH(tbl_data[[#This Row],[Spécialité]], tbl_produits[Nom original], 0))</f>
        <v>INFRACYANINE 25 mg/10 ml, poudre et solvant pour solution injectable</v>
      </c>
      <c r="G7982" t="str">
        <f>INDEX(tbl_produits[Classe nom], MATCH(tbl_data[[#This Row],[NORM_Spécialité]], tbl_produits[Nom normalisé], 0))</f>
        <v>Divers</v>
      </c>
      <c r="H7982">
        <f>YEAR(tbl_data[[#This Row],[Date_rapport]])</f>
        <v>2023</v>
      </c>
      <c r="I7982" t="str">
        <f>INDEX(tbl_produits[Molécule extraite], MATCH(tbl_data[[#This Row],[NORM_Spécialité]], tbl_produits[Nom normalisé], 0))</f>
        <v>Indocyanine verte</v>
      </c>
      <c r="J7982" s="34">
        <f>DATE(LEFT(tbl_data[[#This Row],[Date_rapport]], 4), MID(tbl_data[[#This Row],[Date_rapport]], 6, 2), RIGHT(tbl_data[[#This Row],[Date_rapport]], 2))</f>
        <v>45196</v>
      </c>
    </row>
    <row r="7983" spans="1:10" x14ac:dyDescent="0.2">
      <c r="A7983" s="28" t="s">
        <v>2003</v>
      </c>
      <c r="B7983" t="s">
        <v>6</v>
      </c>
      <c r="C7983" s="28" t="s">
        <v>1299</v>
      </c>
      <c r="D7983" t="s">
        <v>1673</v>
      </c>
      <c r="E7983" t="s">
        <v>1299</v>
      </c>
      <c r="F7983" t="str">
        <f>INDEX(tbl_produits[Nom normalisé], MATCH(tbl_data[[#This Row],[Spécialité]], tbl_produits[Nom original], 0))</f>
        <v>TASIGNA 50 mg, gélule</v>
      </c>
      <c r="G7983" t="str">
        <f>INDEX(tbl_produits[Classe nom], MATCH(tbl_data[[#This Row],[NORM_Spécialité]], tbl_produits[Nom normalisé], 0))</f>
        <v>Antinéoplasiques et immunomodulateurs</v>
      </c>
      <c r="H7983">
        <f>YEAR(tbl_data[[#This Row],[Date_rapport]])</f>
        <v>2023</v>
      </c>
      <c r="I7983" t="str">
        <f>INDEX(tbl_produits[Molécule extraite], MATCH(tbl_data[[#This Row],[NORM_Spécialité]], tbl_produits[Nom normalisé], 0))</f>
        <v>Nilotinib</v>
      </c>
      <c r="J7983" s="34">
        <f>DATE(LEFT(tbl_data[[#This Row],[Date_rapport]], 4), MID(tbl_data[[#This Row],[Date_rapport]], 6, 2), RIGHT(tbl_data[[#This Row],[Date_rapport]], 2))</f>
        <v>45196</v>
      </c>
    </row>
    <row r="7984" spans="1:10" x14ac:dyDescent="0.2">
      <c r="A7984" s="28" t="s">
        <v>2003</v>
      </c>
      <c r="B7984" t="s">
        <v>6</v>
      </c>
      <c r="C7984" s="28" t="s">
        <v>1299</v>
      </c>
      <c r="D7984" t="s">
        <v>1830</v>
      </c>
      <c r="E7984" t="s">
        <v>1299</v>
      </c>
      <c r="F7984" t="str">
        <f>INDEX(tbl_produits[Nom normalisé], MATCH(tbl_data[[#This Row],[Spécialité]], tbl_produits[Nom original], 0))</f>
        <v>LASILIX 20 mg/2 ml, solution injectable en ampoule</v>
      </c>
      <c r="G7984" t="str">
        <f>INDEX(tbl_produits[Classe nom], MATCH(tbl_data[[#This Row],[NORM_Spécialité]], tbl_produits[Nom normalisé], 0))</f>
        <v>Système cardiovasculaire</v>
      </c>
      <c r="H7984">
        <f>YEAR(tbl_data[[#This Row],[Date_rapport]])</f>
        <v>2023</v>
      </c>
      <c r="I7984" t="str">
        <f>INDEX(tbl_produits[Molécule extraite], MATCH(tbl_data[[#This Row],[NORM_Spécialité]], tbl_produits[Nom normalisé], 0))</f>
        <v>Furosémide</v>
      </c>
      <c r="J7984" s="34">
        <f>DATE(LEFT(tbl_data[[#This Row],[Date_rapport]], 4), MID(tbl_data[[#This Row],[Date_rapport]], 6, 2), RIGHT(tbl_data[[#This Row],[Date_rapport]], 2))</f>
        <v>45196</v>
      </c>
    </row>
    <row r="7985" spans="1:10" x14ac:dyDescent="0.2">
      <c r="A7985" s="28" t="s">
        <v>2003</v>
      </c>
      <c r="B7985" t="s">
        <v>9</v>
      </c>
      <c r="C7985" s="28" t="s">
        <v>1299</v>
      </c>
      <c r="D7985" t="s">
        <v>848</v>
      </c>
      <c r="E7985" t="s">
        <v>2</v>
      </c>
      <c r="F7985" t="str">
        <f>INDEX(tbl_produits[Nom normalisé], MATCH(tbl_data[[#This Row],[Spécialité]], tbl_produits[Nom original], 0))</f>
        <v>ACTILYSE 10, 20, 50 mg , poudre pour solution injectable et perfusion</v>
      </c>
      <c r="G7985" t="str">
        <f>INDEX(tbl_produits[Classe nom], MATCH(tbl_data[[#This Row],[NORM_Spécialité]], tbl_produits[Nom normalisé], 0))</f>
        <v>Sang et organes hématopoïétiques</v>
      </c>
      <c r="H7985">
        <f>YEAR(tbl_data[[#This Row],[Date_rapport]])</f>
        <v>2023</v>
      </c>
      <c r="I7985" t="str">
        <f>INDEX(tbl_produits[Molécule extraite], MATCH(tbl_data[[#This Row],[NORM_Spécialité]], tbl_produits[Nom normalisé], 0))</f>
        <v>Altéplase</v>
      </c>
      <c r="J7985" s="34">
        <f>DATE(LEFT(tbl_data[[#This Row],[Date_rapport]], 4), MID(tbl_data[[#This Row],[Date_rapport]], 6, 2), RIGHT(tbl_data[[#This Row],[Date_rapport]], 2))</f>
        <v>45196</v>
      </c>
    </row>
    <row r="7986" spans="1:10" x14ac:dyDescent="0.2">
      <c r="A7986" s="28" t="s">
        <v>2003</v>
      </c>
      <c r="B7986" t="s">
        <v>6</v>
      </c>
      <c r="C7986" s="28" t="s">
        <v>1977</v>
      </c>
      <c r="D7986" t="s">
        <v>1831</v>
      </c>
      <c r="E7986" t="s">
        <v>1299</v>
      </c>
      <c r="F7986" t="str">
        <f>INDEX(tbl_produits[Nom normalisé], MATCH(tbl_data[[#This Row],[Spécialité]], tbl_produits[Nom original], 0))</f>
        <v>LAROXYL 40 mg/ml, solution buvable</v>
      </c>
      <c r="G7986" t="str">
        <f>INDEX(tbl_produits[Classe nom], MATCH(tbl_data[[#This Row],[NORM_Spécialité]], tbl_produits[Nom normalisé], 0))</f>
        <v>Système nerveux</v>
      </c>
      <c r="H7986">
        <f>YEAR(tbl_data[[#This Row],[Date_rapport]])</f>
        <v>2023</v>
      </c>
      <c r="I7986" t="str">
        <f>INDEX(tbl_produits[Molécule extraite], MATCH(tbl_data[[#This Row],[NORM_Spécialité]], tbl_produits[Nom normalisé], 0))</f>
        <v>Amitriptyline (chlorhydrate d')</v>
      </c>
      <c r="J7986" s="34">
        <f>DATE(LEFT(tbl_data[[#This Row],[Date_rapport]], 4), MID(tbl_data[[#This Row],[Date_rapport]], 6, 2), RIGHT(tbl_data[[#This Row],[Date_rapport]], 2))</f>
        <v>45196</v>
      </c>
    </row>
    <row r="7987" spans="1:10" x14ac:dyDescent="0.2">
      <c r="A7987" s="28" t="s">
        <v>2003</v>
      </c>
      <c r="B7987" t="s">
        <v>9</v>
      </c>
      <c r="C7987" s="28" t="s">
        <v>1979</v>
      </c>
      <c r="D7987" t="s">
        <v>850</v>
      </c>
      <c r="E7987" t="s">
        <v>2</v>
      </c>
      <c r="F7987" t="str">
        <f>INDEX(tbl_produits[Nom normalisé], MATCH(tbl_data[[#This Row],[Spécialité]], tbl_produits[Nom original], 0))</f>
        <v>NULOJIX 250 mg, poudre pour solution à diluer pour perfusion</v>
      </c>
      <c r="G7987" t="str">
        <f>INDEX(tbl_produits[Classe nom], MATCH(tbl_data[[#This Row],[NORM_Spécialité]], tbl_produits[Nom normalisé], 0))</f>
        <v>Antinéoplasiques et immunomodulateurs</v>
      </c>
      <c r="H7987">
        <f>YEAR(tbl_data[[#This Row],[Date_rapport]])</f>
        <v>2023</v>
      </c>
      <c r="I7987" t="str">
        <f>INDEX(tbl_produits[Molécule extraite], MATCH(tbl_data[[#This Row],[NORM_Spécialité]], tbl_produits[Nom normalisé], 0))</f>
        <v>Bélatacept</v>
      </c>
      <c r="J7987" s="34">
        <f>DATE(LEFT(tbl_data[[#This Row],[Date_rapport]], 4), MID(tbl_data[[#This Row],[Date_rapport]], 6, 2), RIGHT(tbl_data[[#This Row],[Date_rapport]], 2))</f>
        <v>45196</v>
      </c>
    </row>
    <row r="7988" spans="1:10" x14ac:dyDescent="0.2">
      <c r="A7988" s="28" t="s">
        <v>2003</v>
      </c>
      <c r="B7988" t="s">
        <v>6</v>
      </c>
      <c r="C7988" s="28" t="s">
        <v>1650</v>
      </c>
      <c r="D7988" t="s">
        <v>1720</v>
      </c>
      <c r="E7988" t="s">
        <v>1304</v>
      </c>
      <c r="F7988" t="str">
        <f>INDEX(tbl_produits[Nom normalisé], MATCH(tbl_data[[#This Row],[Spécialité]], tbl_produits[Nom original], 0))</f>
        <v>TRACUTIL, solution à diluer pour perfusion</v>
      </c>
      <c r="G7988" t="str">
        <f>INDEX(tbl_produits[Classe nom], MATCH(tbl_data[[#This Row],[NORM_Spécialité]], tbl_produits[Nom normalisé], 0))</f>
        <v>Sang et organes hématopoïétiques</v>
      </c>
      <c r="H7988">
        <f>YEAR(tbl_data[[#This Row],[Date_rapport]])</f>
        <v>2023</v>
      </c>
      <c r="I7988" t="str">
        <f>INDEX(tbl_produits[Molécule extraite], MATCH(tbl_data[[#This Row],[NORM_Spécialité]], tbl_produits[Nom normalisé], 0))</f>
        <v>Solutions électrolytiques</v>
      </c>
      <c r="J7988" s="34">
        <f>DATE(LEFT(tbl_data[[#This Row],[Date_rapport]], 4), MID(tbl_data[[#This Row],[Date_rapport]], 6, 2), RIGHT(tbl_data[[#This Row],[Date_rapport]], 2))</f>
        <v>45196</v>
      </c>
    </row>
    <row r="7989" spans="1:10" x14ac:dyDescent="0.2">
      <c r="A7989" s="28" t="s">
        <v>2003</v>
      </c>
      <c r="B7989" t="s">
        <v>9</v>
      </c>
      <c r="C7989" s="28" t="s">
        <v>1980</v>
      </c>
      <c r="D7989" t="s">
        <v>1015</v>
      </c>
      <c r="E7989" t="s">
        <v>2</v>
      </c>
      <c r="F7989" t="str">
        <f>INDEX(tbl_produits[Nom normalisé], MATCH(tbl_data[[#This Row],[Spécialité]], tbl_produits[Nom original], 0))</f>
        <v>ROVALCYTE 50 mg/ml, poudre pour solution buvable</v>
      </c>
      <c r="G7989" t="str">
        <f>INDEX(tbl_produits[Classe nom], MATCH(tbl_data[[#This Row],[NORM_Spécialité]], tbl_produits[Nom normalisé], 0))</f>
        <v>Anti-infectieux à usage systémique</v>
      </c>
      <c r="H7989">
        <f>YEAR(tbl_data[[#This Row],[Date_rapport]])</f>
        <v>2023</v>
      </c>
      <c r="I7989" t="str">
        <f>INDEX(tbl_produits[Molécule extraite], MATCH(tbl_data[[#This Row],[NORM_Spécialité]], tbl_produits[Nom normalisé], 0))</f>
        <v>Valganciclovir</v>
      </c>
      <c r="J7989" s="34">
        <f>DATE(LEFT(tbl_data[[#This Row],[Date_rapport]], 4), MID(tbl_data[[#This Row],[Date_rapport]], 6, 2), RIGHT(tbl_data[[#This Row],[Date_rapport]], 2))</f>
        <v>45196</v>
      </c>
    </row>
    <row r="7990" spans="1:10" x14ac:dyDescent="0.2">
      <c r="A7990" s="28" t="s">
        <v>2003</v>
      </c>
      <c r="B7990" t="s">
        <v>9</v>
      </c>
      <c r="C7990" s="28" t="s">
        <v>1300</v>
      </c>
      <c r="D7990" t="s">
        <v>1301</v>
      </c>
      <c r="E7990" t="s">
        <v>2</v>
      </c>
      <c r="F7990" t="str">
        <f>INDEX(tbl_produits[Nom normalisé], MATCH(tbl_data[[#This Row],[Spécialité]], tbl_produits[Nom original], 0))</f>
        <v>SECNOL 2 g, granulés en sachet-dose</v>
      </c>
      <c r="G7990" t="str">
        <f>INDEX(tbl_produits[Classe nom], MATCH(tbl_data[[#This Row],[NORM_Spécialité]], tbl_produits[Nom normalisé], 0))</f>
        <v>Anti-infectieux à usage systémique</v>
      </c>
      <c r="H7990">
        <f>YEAR(tbl_data[[#This Row],[Date_rapport]])</f>
        <v>2023</v>
      </c>
      <c r="I7990" t="str">
        <f>INDEX(tbl_produits[Molécule extraite], MATCH(tbl_data[[#This Row],[NORM_Spécialité]], tbl_produits[Nom normalisé], 0))</f>
        <v>Secnidazole</v>
      </c>
      <c r="J7990" s="34">
        <f>DATE(LEFT(tbl_data[[#This Row],[Date_rapport]], 4), MID(tbl_data[[#This Row],[Date_rapport]], 6, 2), RIGHT(tbl_data[[#This Row],[Date_rapport]], 2))</f>
        <v>45196</v>
      </c>
    </row>
    <row r="7991" spans="1:10" x14ac:dyDescent="0.2">
      <c r="A7991" s="28" t="s">
        <v>2003</v>
      </c>
      <c r="B7991" t="s">
        <v>6</v>
      </c>
      <c r="C7991" s="28" t="s">
        <v>1300</v>
      </c>
      <c r="D7991" t="s">
        <v>1798</v>
      </c>
      <c r="E7991" t="s">
        <v>1300</v>
      </c>
      <c r="F7991" t="str">
        <f>INDEX(tbl_produits[Nom normalisé], MATCH(tbl_data[[#This Row],[Spécialité]], tbl_produits[Nom original], 0))</f>
        <v>EXFORGE HCT tout dosage, comprimé pelliculé</v>
      </c>
      <c r="G7991" t="str">
        <f>INDEX(tbl_produits[Classe nom], MATCH(tbl_data[[#This Row],[NORM_Spécialité]], tbl_produits[Nom normalisé], 0))</f>
        <v>Système cardiovasculaire</v>
      </c>
      <c r="H7991">
        <f>YEAR(tbl_data[[#This Row],[Date_rapport]])</f>
        <v>2023</v>
      </c>
      <c r="I7991" t="str">
        <f>INDEX(tbl_produits[Molécule extraite], MATCH(tbl_data[[#This Row],[NORM_Spécialité]], tbl_produits[Nom normalisé], 0))</f>
        <v>Bésilate d’amlodipine / Hydrochlorothiazide / Valsartan</v>
      </c>
      <c r="J7991" s="34">
        <f>DATE(LEFT(tbl_data[[#This Row],[Date_rapport]], 4), MID(tbl_data[[#This Row],[Date_rapport]], 6, 2), RIGHT(tbl_data[[#This Row],[Date_rapport]], 2))</f>
        <v>45196</v>
      </c>
    </row>
    <row r="7992" spans="1:10" x14ac:dyDescent="0.2">
      <c r="A7992" s="28" t="s">
        <v>2003</v>
      </c>
      <c r="B7992" t="s">
        <v>6</v>
      </c>
      <c r="C7992" s="28" t="s">
        <v>1300</v>
      </c>
      <c r="D7992" t="s">
        <v>1715</v>
      </c>
      <c r="E7992" t="s">
        <v>1300</v>
      </c>
      <c r="F7992" t="str">
        <f>INDEX(tbl_produits[Nom normalisé], MATCH(tbl_data[[#This Row],[Spécialité]], tbl_produits[Nom original], 0))</f>
        <v>YDRALBUM 200 g/L, solution pour perfusion</v>
      </c>
      <c r="G7992" t="str">
        <f>INDEX(tbl_produits[Classe nom], MATCH(tbl_data[[#This Row],[NORM_Spécialité]], tbl_produits[Nom normalisé], 0))</f>
        <v>Sang et organes hématopoïétiques</v>
      </c>
      <c r="H7992">
        <f>YEAR(tbl_data[[#This Row],[Date_rapport]])</f>
        <v>2023</v>
      </c>
      <c r="I7992" t="str">
        <f>INDEX(tbl_produits[Molécule extraite], MATCH(tbl_data[[#This Row],[NORM_Spécialité]], tbl_produits[Nom normalisé], 0))</f>
        <v>Albumine humaine</v>
      </c>
      <c r="J7992" s="34">
        <f>DATE(LEFT(tbl_data[[#This Row],[Date_rapport]], 4), MID(tbl_data[[#This Row],[Date_rapport]], 6, 2), RIGHT(tbl_data[[#This Row],[Date_rapport]], 2))</f>
        <v>45196</v>
      </c>
    </row>
    <row r="7993" spans="1:10" x14ac:dyDescent="0.2">
      <c r="A7993" s="28" t="s">
        <v>2003</v>
      </c>
      <c r="B7993" t="s">
        <v>9</v>
      </c>
      <c r="C7993" s="28" t="s">
        <v>1982</v>
      </c>
      <c r="D7993" t="s">
        <v>1081</v>
      </c>
      <c r="E7993" t="s">
        <v>2</v>
      </c>
      <c r="F7993" t="str">
        <f>INDEX(tbl_produits[Nom normalisé], MATCH(tbl_data[[#This Row],[Spécialité]], tbl_produits[Nom original], 0))</f>
        <v>MONOPROST 50 microgrammes/ml, collyre en solution en récipient unidose</v>
      </c>
      <c r="G7993" t="str">
        <f>INDEX(tbl_produits[Classe nom], MATCH(tbl_data[[#This Row],[NORM_Spécialité]], tbl_produits[Nom normalisé], 0))</f>
        <v>Organes sensoriels</v>
      </c>
      <c r="H7993">
        <f>YEAR(tbl_data[[#This Row],[Date_rapport]])</f>
        <v>2023</v>
      </c>
      <c r="I7993" t="str">
        <f>INDEX(tbl_produits[Molécule extraite], MATCH(tbl_data[[#This Row],[NORM_Spécialité]], tbl_produits[Nom normalisé], 0))</f>
        <v>Latanoprost</v>
      </c>
      <c r="J7993" s="34">
        <f>DATE(LEFT(tbl_data[[#This Row],[Date_rapport]], 4), MID(tbl_data[[#This Row],[Date_rapport]], 6, 2), RIGHT(tbl_data[[#This Row],[Date_rapport]], 2))</f>
        <v>45196</v>
      </c>
    </row>
    <row r="7994" spans="1:10" x14ac:dyDescent="0.2">
      <c r="A7994" s="28" t="s">
        <v>2003</v>
      </c>
      <c r="B7994" t="s">
        <v>3</v>
      </c>
      <c r="C7994" s="28" t="s">
        <v>1302</v>
      </c>
      <c r="D7994" t="s">
        <v>1303</v>
      </c>
      <c r="E7994" t="s">
        <v>2</v>
      </c>
      <c r="F7994" t="str">
        <f>INDEX(tbl_produits[Nom normalisé], MATCH(tbl_data[[#This Row],[Spécialité]], tbl_produits[Nom original], 0))</f>
        <v>ARSENIC Trioxide Accord 1 mg /ml, solution à diluer pour perfusion</v>
      </c>
      <c r="G7994" t="str">
        <f>INDEX(tbl_produits[Classe nom], MATCH(tbl_data[[#This Row],[NORM_Spécialité]], tbl_produits[Nom normalisé], 0))</f>
        <v>Antinéoplasiques et immunomodulateurs</v>
      </c>
      <c r="H7994">
        <f>YEAR(tbl_data[[#This Row],[Date_rapport]])</f>
        <v>2023</v>
      </c>
      <c r="I7994" t="str">
        <f>INDEX(tbl_produits[Molécule extraite], MATCH(tbl_data[[#This Row],[NORM_Spécialité]], tbl_produits[Nom normalisé], 0))</f>
        <v>Trioxyde d'arsenic</v>
      </c>
      <c r="J7994" s="34">
        <f>DATE(LEFT(tbl_data[[#This Row],[Date_rapport]], 4), MID(tbl_data[[#This Row],[Date_rapport]], 6, 2), RIGHT(tbl_data[[#This Row],[Date_rapport]], 2))</f>
        <v>45196</v>
      </c>
    </row>
    <row r="7995" spans="1:10" x14ac:dyDescent="0.2">
      <c r="A7995" s="28" t="s">
        <v>2003</v>
      </c>
      <c r="B7995" t="s">
        <v>9</v>
      </c>
      <c r="C7995" s="28" t="s">
        <v>1304</v>
      </c>
      <c r="D7995" t="s">
        <v>961</v>
      </c>
      <c r="E7995" t="s">
        <v>2</v>
      </c>
      <c r="F7995" t="str">
        <f>INDEX(tbl_produits[Nom normalisé], MATCH(tbl_data[[#This Row],[Spécialité]], tbl_produits[Nom original], 0))</f>
        <v>BLEOMYCINE BELLON 15 mg, poudre pour solution injectable</v>
      </c>
      <c r="G7995" t="str">
        <f>INDEX(tbl_produits[Classe nom], MATCH(tbl_data[[#This Row],[NORM_Spécialité]], tbl_produits[Nom normalisé], 0))</f>
        <v>Antinéoplasiques et immunomodulateurs</v>
      </c>
      <c r="H7995">
        <f>YEAR(tbl_data[[#This Row],[Date_rapport]])</f>
        <v>2023</v>
      </c>
      <c r="I7995" t="str">
        <f>INDEX(tbl_produits[Molécule extraite], MATCH(tbl_data[[#This Row],[NORM_Spécialité]], tbl_produits[Nom normalisé], 0))</f>
        <v>Bléomycine (sulfate de)</v>
      </c>
      <c r="J7995" s="34">
        <f>DATE(LEFT(tbl_data[[#This Row],[Date_rapport]], 4), MID(tbl_data[[#This Row],[Date_rapport]], 6, 2), RIGHT(tbl_data[[#This Row],[Date_rapport]], 2))</f>
        <v>45196</v>
      </c>
    </row>
    <row r="7996" spans="1:10" x14ac:dyDescent="0.2">
      <c r="A7996" s="28" t="s">
        <v>2003</v>
      </c>
      <c r="B7996" t="s">
        <v>6</v>
      </c>
      <c r="C7996" s="28" t="s">
        <v>1833</v>
      </c>
      <c r="D7996" t="s">
        <v>1834</v>
      </c>
      <c r="E7996" t="s">
        <v>1833</v>
      </c>
      <c r="F7996" t="str">
        <f>INDEX(tbl_produits[Nom normalisé], MATCH(tbl_data[[#This Row],[Spécialité]], tbl_produits[Nom original], 0))</f>
        <v xml:space="preserve">MISOONE 400 microgrammes, comprimé sécable </v>
      </c>
      <c r="G7996" t="str">
        <f>INDEX(tbl_produits[Classe nom], MATCH(tbl_data[[#This Row],[NORM_Spécialité]], tbl_produits[Nom normalisé], 0))</f>
        <v>Voies digestives et métabolisme</v>
      </c>
      <c r="H7996">
        <f>YEAR(tbl_data[[#This Row],[Date_rapport]])</f>
        <v>2023</v>
      </c>
      <c r="I7996" t="str">
        <f>INDEX(tbl_produits[Molécule extraite], MATCH(tbl_data[[#This Row],[NORM_Spécialité]], tbl_produits[Nom normalisé], 0))</f>
        <v>Misoprostol</v>
      </c>
      <c r="J7996" s="34">
        <f>DATE(LEFT(tbl_data[[#This Row],[Date_rapport]], 4), MID(tbl_data[[#This Row],[Date_rapport]], 6, 2), RIGHT(tbl_data[[#This Row],[Date_rapport]], 2))</f>
        <v>45196</v>
      </c>
    </row>
    <row r="7997" spans="1:10" x14ac:dyDescent="0.2">
      <c r="A7997" s="28" t="s">
        <v>2003</v>
      </c>
      <c r="B7997" t="s">
        <v>6</v>
      </c>
      <c r="C7997" s="28" t="s">
        <v>1833</v>
      </c>
      <c r="D7997" t="s">
        <v>875</v>
      </c>
      <c r="E7997" t="s">
        <v>1835</v>
      </c>
      <c r="F7997" t="str">
        <f>INDEX(tbl_produits[Nom normalisé], MATCH(tbl_data[[#This Row],[Spécialité]], tbl_produits[Nom original], 0))</f>
        <v>LASILIX Special 500 mg, comprimé sécable</v>
      </c>
      <c r="G7997" t="str">
        <f>INDEX(tbl_produits[Classe nom], MATCH(tbl_data[[#This Row],[NORM_Spécialité]], tbl_produits[Nom normalisé], 0))</f>
        <v>Système cardiovasculaire</v>
      </c>
      <c r="H7997">
        <f>YEAR(tbl_data[[#This Row],[Date_rapport]])</f>
        <v>2023</v>
      </c>
      <c r="I7997" t="str">
        <f>INDEX(tbl_produits[Molécule extraite], MATCH(tbl_data[[#This Row],[NORM_Spécialité]], tbl_produits[Nom normalisé], 0))</f>
        <v>Furosémide</v>
      </c>
      <c r="J7997" s="34">
        <f>DATE(LEFT(tbl_data[[#This Row],[Date_rapport]], 4), MID(tbl_data[[#This Row],[Date_rapport]], 6, 2), RIGHT(tbl_data[[#This Row],[Date_rapport]], 2))</f>
        <v>45196</v>
      </c>
    </row>
    <row r="7998" spans="1:10" x14ac:dyDescent="0.2">
      <c r="A7998" s="28" t="s">
        <v>2003</v>
      </c>
      <c r="B7998" t="s">
        <v>9</v>
      </c>
      <c r="C7998" s="28" t="s">
        <v>1305</v>
      </c>
      <c r="D7998" t="s">
        <v>1306</v>
      </c>
      <c r="E7998" t="s">
        <v>1545</v>
      </c>
      <c r="F7998" t="str">
        <f>INDEX(tbl_produits[Nom normalisé], MATCH(tbl_data[[#This Row],[Spécialité]], tbl_produits[Nom original], 0))</f>
        <v>FASTURTEC 1,5 mg/ml, poudre et solvant pour solution à diluer pour perfusion</v>
      </c>
      <c r="G7998" t="str">
        <f>INDEX(tbl_produits[Classe nom], MATCH(tbl_data[[#This Row],[NORM_Spécialité]], tbl_produits[Nom normalisé], 0))</f>
        <v>Divers</v>
      </c>
      <c r="H7998">
        <f>YEAR(tbl_data[[#This Row],[Date_rapport]])</f>
        <v>2023</v>
      </c>
      <c r="I7998" t="str">
        <f>INDEX(tbl_produits[Molécule extraite], MATCH(tbl_data[[#This Row],[NORM_Spécialité]], tbl_produits[Nom normalisé], 0))</f>
        <v>Rasburicase</v>
      </c>
      <c r="J7998" s="34">
        <f>DATE(LEFT(tbl_data[[#This Row],[Date_rapport]], 4), MID(tbl_data[[#This Row],[Date_rapport]], 6, 2), RIGHT(tbl_data[[#This Row],[Date_rapport]], 2))</f>
        <v>45196</v>
      </c>
    </row>
    <row r="7999" spans="1:10" x14ac:dyDescent="0.2">
      <c r="A7999" s="28" t="s">
        <v>2003</v>
      </c>
      <c r="B7999" t="s">
        <v>6</v>
      </c>
      <c r="C7999" s="28" t="s">
        <v>1840</v>
      </c>
      <c r="D7999" t="s">
        <v>1794</v>
      </c>
      <c r="E7999" t="s">
        <v>1840</v>
      </c>
      <c r="F7999" t="str">
        <f>INDEX(tbl_produits[Nom normalisé], MATCH(tbl_data[[#This Row],[Spécialité]], tbl_produits[Nom original], 0))</f>
        <v>FIASP PumpCart 100 unités/ml, solution injectable en cartouche</v>
      </c>
      <c r="G7999" t="str">
        <f>INDEX(tbl_produits[Classe nom], MATCH(tbl_data[[#This Row],[NORM_Spécialité]], tbl_produits[Nom normalisé], 0))</f>
        <v>Voies digestives et métabolisme</v>
      </c>
      <c r="H7999">
        <f>YEAR(tbl_data[[#This Row],[Date_rapport]])</f>
        <v>2023</v>
      </c>
      <c r="I7999" t="str">
        <f>INDEX(tbl_produits[Molécule extraite], MATCH(tbl_data[[#This Row],[NORM_Spécialité]], tbl_produits[Nom normalisé], 0))</f>
        <v>Insuline (Aspartate)</v>
      </c>
      <c r="J7999" s="34">
        <f>DATE(LEFT(tbl_data[[#This Row],[Date_rapport]], 4), MID(tbl_data[[#This Row],[Date_rapport]], 6, 2), RIGHT(tbl_data[[#This Row],[Date_rapport]], 2))</f>
        <v>45196</v>
      </c>
    </row>
    <row r="8000" spans="1:10" x14ac:dyDescent="0.2">
      <c r="A8000" s="28" t="s">
        <v>2003</v>
      </c>
      <c r="B8000" t="s">
        <v>6</v>
      </c>
      <c r="C8000" s="28" t="s">
        <v>1840</v>
      </c>
      <c r="D8000" t="s">
        <v>1020</v>
      </c>
      <c r="E8000" t="s">
        <v>1840</v>
      </c>
      <c r="F8000" t="str">
        <f>INDEX(tbl_produits[Nom normalisé], MATCH(tbl_data[[#This Row],[Spécialité]], tbl_produits[Nom original], 0))</f>
        <v>PARLODEL 2,5 mg, comprimé sécable</v>
      </c>
      <c r="G8000" t="str">
        <f>INDEX(tbl_produits[Classe nom], MATCH(tbl_data[[#This Row],[NORM_Spécialité]], tbl_produits[Nom normalisé], 0))</f>
        <v>Système nerveux</v>
      </c>
      <c r="H8000">
        <f>YEAR(tbl_data[[#This Row],[Date_rapport]])</f>
        <v>2023</v>
      </c>
      <c r="I8000" t="str">
        <f>INDEX(tbl_produits[Molécule extraite], MATCH(tbl_data[[#This Row],[NORM_Spécialité]], tbl_produits[Nom normalisé], 0))</f>
        <v>Bromocriptine (mésilate de)</v>
      </c>
      <c r="J8000" s="34">
        <f>DATE(LEFT(tbl_data[[#This Row],[Date_rapport]], 4), MID(tbl_data[[#This Row],[Date_rapport]], 6, 2), RIGHT(tbl_data[[#This Row],[Date_rapport]], 2))</f>
        <v>45196</v>
      </c>
    </row>
    <row r="8001" spans="1:10" x14ac:dyDescent="0.2">
      <c r="A8001" s="28" t="s">
        <v>2003</v>
      </c>
      <c r="B8001" t="s">
        <v>6</v>
      </c>
      <c r="C8001" s="28" t="s">
        <v>1779</v>
      </c>
      <c r="D8001" t="s">
        <v>704</v>
      </c>
      <c r="E8001" t="s">
        <v>1779</v>
      </c>
      <c r="F8001" t="str">
        <f>INDEX(tbl_produits[Nom normalisé], MATCH(tbl_data[[#This Row],[Spécialité]], tbl_produits[Nom original], 0))</f>
        <v>OMNIPAQUE 240 mg d’I/ml – 300 mg d’I/ml- 350 mg d’I/ml, solution injectable</v>
      </c>
      <c r="G8001" t="str">
        <f>INDEX(tbl_produits[Classe nom], MATCH(tbl_data[[#This Row],[NORM_Spécialité]], tbl_produits[Nom normalisé], 0))</f>
        <v>Divers</v>
      </c>
      <c r="H8001">
        <f>YEAR(tbl_data[[#This Row],[Date_rapport]])</f>
        <v>2023</v>
      </c>
      <c r="I8001" t="str">
        <f>INDEX(tbl_produits[Molécule extraite], MATCH(tbl_data[[#This Row],[NORM_Spécialité]], tbl_produits[Nom normalisé], 0))</f>
        <v>Iohexol</v>
      </c>
      <c r="J8001" s="34">
        <f>DATE(LEFT(tbl_data[[#This Row],[Date_rapport]], 4), MID(tbl_data[[#This Row],[Date_rapport]], 6, 2), RIGHT(tbl_data[[#This Row],[Date_rapport]], 2))</f>
        <v>45196</v>
      </c>
    </row>
    <row r="8002" spans="1:10" x14ac:dyDescent="0.2">
      <c r="A8002" s="28" t="s">
        <v>2003</v>
      </c>
      <c r="B8002" t="s">
        <v>9</v>
      </c>
      <c r="C8002" s="28" t="s">
        <v>1782</v>
      </c>
      <c r="D8002" t="s">
        <v>1042</v>
      </c>
      <c r="E8002" t="s">
        <v>2</v>
      </c>
      <c r="F8002" t="str">
        <f>INDEX(tbl_produits[Nom normalisé], MATCH(tbl_data[[#This Row],[Spécialité]], tbl_produits[Nom original], 0))</f>
        <v>XYDALBA 500 mg, poudre pour solution à diluer pour perfusion</v>
      </c>
      <c r="G8002" t="str">
        <f>INDEX(tbl_produits[Classe nom], MATCH(tbl_data[[#This Row],[NORM_Spécialité]], tbl_produits[Nom normalisé], 0))</f>
        <v>Anti-infectieux à usage systémique</v>
      </c>
      <c r="H8002">
        <f>YEAR(tbl_data[[#This Row],[Date_rapport]])</f>
        <v>2023</v>
      </c>
      <c r="I8002" t="str">
        <f>INDEX(tbl_produits[Molécule extraite], MATCH(tbl_data[[#This Row],[NORM_Spécialité]], tbl_produits[Nom normalisé], 0))</f>
        <v>Dalbavancine (chlorhydrate de)</v>
      </c>
      <c r="J8002" s="34">
        <f>DATE(LEFT(tbl_data[[#This Row],[Date_rapport]], 4), MID(tbl_data[[#This Row],[Date_rapport]], 6, 2), RIGHT(tbl_data[[#This Row],[Date_rapport]], 2))</f>
        <v>45196</v>
      </c>
    </row>
    <row r="8003" spans="1:10" x14ac:dyDescent="0.2">
      <c r="A8003" s="28" t="s">
        <v>2003</v>
      </c>
      <c r="B8003" t="s">
        <v>6</v>
      </c>
      <c r="C8003" s="28" t="s">
        <v>1784</v>
      </c>
      <c r="D8003" t="s">
        <v>657</v>
      </c>
      <c r="E8003" t="s">
        <v>1784</v>
      </c>
      <c r="F8003" t="str">
        <f>INDEX(tbl_produits[Nom normalisé], MATCH(tbl_data[[#This Row],[Spécialité]], tbl_produits[Nom original], 0))</f>
        <v>QUINIMAX 125 mg, comprimé pelliculé sécable</v>
      </c>
      <c r="G8003" t="str">
        <f>INDEX(tbl_produits[Classe nom], MATCH(tbl_data[[#This Row],[NORM_Spécialité]], tbl_produits[Nom normalisé], 0))</f>
        <v>Antiparasitaires, insecticides et répulsifs</v>
      </c>
      <c r="H8003">
        <f>YEAR(tbl_data[[#This Row],[Date_rapport]])</f>
        <v>2023</v>
      </c>
      <c r="I8003" t="str">
        <f>INDEX(tbl_produits[Molécule extraite], MATCH(tbl_data[[#This Row],[NORM_Spécialité]], tbl_produits[Nom normalisé], 0))</f>
        <v>Quinine / quinidine / cinchonine / cinchonidine</v>
      </c>
      <c r="J8003" s="34">
        <f>DATE(LEFT(tbl_data[[#This Row],[Date_rapport]], 4), MID(tbl_data[[#This Row],[Date_rapport]], 6, 2), RIGHT(tbl_data[[#This Row],[Date_rapport]], 2))</f>
        <v>45196</v>
      </c>
    </row>
    <row r="8004" spans="1:10" x14ac:dyDescent="0.2">
      <c r="A8004" s="28" t="s">
        <v>2003</v>
      </c>
      <c r="B8004" t="s">
        <v>9</v>
      </c>
      <c r="C8004" s="28" t="s">
        <v>1307</v>
      </c>
      <c r="D8004" t="s">
        <v>1308</v>
      </c>
      <c r="E8004" t="s">
        <v>2</v>
      </c>
      <c r="F8004" t="str">
        <f>INDEX(tbl_produits[Nom normalisé], MATCH(tbl_data[[#This Row],[Spécialité]], tbl_produits[Nom original], 0))</f>
        <v>MENOPUR 75 UI et 600 UI/ml, poudre et solvant pour solution injectable</v>
      </c>
      <c r="G8004" t="str">
        <f>INDEX(tbl_produits[Classe nom], MATCH(tbl_data[[#This Row],[NORM_Spécialité]], tbl_produits[Nom normalisé], 0))</f>
        <v>Système génito-urinaire et hormones sexuelles</v>
      </c>
      <c r="H8004">
        <f>YEAR(tbl_data[[#This Row],[Date_rapport]])</f>
        <v>2023</v>
      </c>
      <c r="I8004" t="str">
        <f>INDEX(tbl_produits[Molécule extraite], MATCH(tbl_data[[#This Row],[NORM_Spécialité]], tbl_produits[Nom normalisé], 0))</f>
        <v>Ménotropine</v>
      </c>
      <c r="J8004" s="34">
        <f>DATE(LEFT(tbl_data[[#This Row],[Date_rapport]], 4), MID(tbl_data[[#This Row],[Date_rapport]], 6, 2), RIGHT(tbl_data[[#This Row],[Date_rapport]], 2))</f>
        <v>45196</v>
      </c>
    </row>
    <row r="8005" spans="1:10" x14ac:dyDescent="0.2">
      <c r="A8005" s="28" t="s">
        <v>2003</v>
      </c>
      <c r="B8005" t="s">
        <v>6</v>
      </c>
      <c r="C8005" s="28" t="s">
        <v>1787</v>
      </c>
      <c r="D8005" t="s">
        <v>669</v>
      </c>
      <c r="E8005" t="s">
        <v>1787</v>
      </c>
      <c r="F8005" t="str">
        <f>INDEX(tbl_produits[Nom normalisé], MATCH(tbl_data[[#This Row],[Spécialité]], tbl_produits[Nom original], 0))</f>
        <v>MUPHORAN, poudre et solution pour usage parentéral à diluer (perfusion)</v>
      </c>
      <c r="G8005" t="str">
        <f>INDEX(tbl_produits[Classe nom], MATCH(tbl_data[[#This Row],[NORM_Spécialité]], tbl_produits[Nom normalisé], 0))</f>
        <v>Antinéoplasiques et immunomodulateurs</v>
      </c>
      <c r="H8005">
        <f>YEAR(tbl_data[[#This Row],[Date_rapport]])</f>
        <v>2023</v>
      </c>
      <c r="I8005" t="str">
        <f>INDEX(tbl_produits[Molécule extraite], MATCH(tbl_data[[#This Row],[NORM_Spécialité]], tbl_produits[Nom normalisé], 0))</f>
        <v>Fotémustine</v>
      </c>
      <c r="J8005" s="34">
        <f>DATE(LEFT(tbl_data[[#This Row],[Date_rapport]], 4), MID(tbl_data[[#This Row],[Date_rapport]], 6, 2), RIGHT(tbl_data[[#This Row],[Date_rapport]], 2))</f>
        <v>45196</v>
      </c>
    </row>
    <row r="8006" spans="1:10" x14ac:dyDescent="0.2">
      <c r="A8006" s="28" t="s">
        <v>2003</v>
      </c>
      <c r="B8006" t="s">
        <v>6</v>
      </c>
      <c r="C8006" s="28" t="s">
        <v>1309</v>
      </c>
      <c r="D8006" t="s">
        <v>1789</v>
      </c>
      <c r="E8006" t="s">
        <v>1309</v>
      </c>
      <c r="F8006" t="str">
        <f>INDEX(tbl_produits[Nom normalisé], MATCH(tbl_data[[#This Row],[Spécialité]], tbl_produits[Nom original], 0))</f>
        <v>ISOCARD, solution sublinguale en flacon pulvérisateur</v>
      </c>
      <c r="G8006" t="str">
        <f>INDEX(tbl_produits[Classe nom], MATCH(tbl_data[[#This Row],[NORM_Spécialité]], tbl_produits[Nom normalisé], 0))</f>
        <v>Système cardiovasculaire</v>
      </c>
      <c r="H8006">
        <f>YEAR(tbl_data[[#This Row],[Date_rapport]])</f>
        <v>2023</v>
      </c>
      <c r="I8006" t="str">
        <f>INDEX(tbl_produits[Molécule extraite], MATCH(tbl_data[[#This Row],[NORM_Spécialité]], tbl_produits[Nom normalisé], 0))</f>
        <v>Dinitrate d'isosorbide</v>
      </c>
      <c r="J8006" s="34">
        <f>DATE(LEFT(tbl_data[[#This Row],[Date_rapport]], 4), MID(tbl_data[[#This Row],[Date_rapport]], 6, 2), RIGHT(tbl_data[[#This Row],[Date_rapport]], 2))</f>
        <v>45196</v>
      </c>
    </row>
    <row r="8007" spans="1:10" x14ac:dyDescent="0.2">
      <c r="A8007" s="28" t="s">
        <v>2003</v>
      </c>
      <c r="B8007" t="s">
        <v>9</v>
      </c>
      <c r="C8007" s="28" t="s">
        <v>1309</v>
      </c>
      <c r="D8007" t="s">
        <v>882</v>
      </c>
      <c r="E8007" t="s">
        <v>2</v>
      </c>
      <c r="F8007" t="str">
        <f>INDEX(tbl_produits[Nom normalisé], MATCH(tbl_data[[#This Row],[Spécialité]], tbl_produits[Nom original], 0))</f>
        <v>OZEMPIC 0,25 mg, 0,5 mg, 1 mg, solution injectable en stylo prérempli</v>
      </c>
      <c r="G8007" t="str">
        <f>INDEX(tbl_produits[Classe nom], MATCH(tbl_data[[#This Row],[NORM_Spécialité]], tbl_produits[Nom normalisé], 0))</f>
        <v>Voies digestives et métabolisme</v>
      </c>
      <c r="H8007">
        <f>YEAR(tbl_data[[#This Row],[Date_rapport]])</f>
        <v>2023</v>
      </c>
      <c r="I8007" t="str">
        <f>INDEX(tbl_produits[Molécule extraite], MATCH(tbl_data[[#This Row],[NORM_Spécialité]], tbl_produits[Nom normalisé], 0))</f>
        <v>Sémaglutide (levure/saccharomyces cerevisiae)</v>
      </c>
      <c r="J8007" s="34">
        <f>DATE(LEFT(tbl_data[[#This Row],[Date_rapport]], 4), MID(tbl_data[[#This Row],[Date_rapport]], 6, 2), RIGHT(tbl_data[[#This Row],[Date_rapport]], 2))</f>
        <v>45196</v>
      </c>
    </row>
    <row r="8008" spans="1:10" x14ac:dyDescent="0.2">
      <c r="A8008" s="28" t="s">
        <v>2003</v>
      </c>
      <c r="B8008" t="s">
        <v>6</v>
      </c>
      <c r="C8008" s="28" t="s">
        <v>1791</v>
      </c>
      <c r="D8008" t="s">
        <v>712</v>
      </c>
      <c r="E8008" t="s">
        <v>1791</v>
      </c>
      <c r="F8008" t="str">
        <f>INDEX(tbl_produits[Nom normalisé], MATCH(tbl_data[[#This Row],[Spécialité]], tbl_produits[Nom original], 0))</f>
        <v>DEPO PRODASONE 150 mg/3 ml, suspension injectable (intramusculaire profonde)</v>
      </c>
      <c r="G8008" t="str">
        <f>INDEX(tbl_produits[Classe nom], MATCH(tbl_data[[#This Row],[NORM_Spécialité]], tbl_produits[Nom normalisé], 0))</f>
        <v>Système génito-urinaire et hormones sexuelles</v>
      </c>
      <c r="H8008">
        <f>YEAR(tbl_data[[#This Row],[Date_rapport]])</f>
        <v>2023</v>
      </c>
      <c r="I8008" t="str">
        <f>INDEX(tbl_produits[Molécule extraite], MATCH(tbl_data[[#This Row],[NORM_Spécialité]], tbl_produits[Nom normalisé], 0))</f>
        <v>Acétate de médroxyprogestérone</v>
      </c>
      <c r="J8008" s="34">
        <f>DATE(LEFT(tbl_data[[#This Row],[Date_rapport]], 4), MID(tbl_data[[#This Row],[Date_rapport]], 6, 2), RIGHT(tbl_data[[#This Row],[Date_rapport]], 2))</f>
        <v>45196</v>
      </c>
    </row>
    <row r="8009" spans="1:10" x14ac:dyDescent="0.2">
      <c r="A8009" s="28" t="s">
        <v>2003</v>
      </c>
      <c r="B8009" t="s">
        <v>3</v>
      </c>
      <c r="C8009" s="28" t="s">
        <v>1793</v>
      </c>
      <c r="D8009" t="s">
        <v>1023</v>
      </c>
      <c r="E8009" t="s">
        <v>2</v>
      </c>
      <c r="F8009" t="str">
        <f>INDEX(tbl_produits[Nom normalisé], MATCH(tbl_data[[#This Row],[Spécialité]], tbl_produits[Nom original], 0))</f>
        <v xml:space="preserve">TOFRANIL 25 mg, comprimé enrobé </v>
      </c>
      <c r="G8009" t="str">
        <f>INDEX(tbl_produits[Classe nom], MATCH(tbl_data[[#This Row],[NORM_Spécialité]], tbl_produits[Nom normalisé], 0))</f>
        <v>Système nerveux</v>
      </c>
      <c r="H8009">
        <f>YEAR(tbl_data[[#This Row],[Date_rapport]])</f>
        <v>2023</v>
      </c>
      <c r="I8009" t="str">
        <f>INDEX(tbl_produits[Molécule extraite], MATCH(tbl_data[[#This Row],[NORM_Spécialité]], tbl_produits[Nom normalisé], 0))</f>
        <v>Imipramine</v>
      </c>
      <c r="J8009" s="34">
        <f>DATE(LEFT(tbl_data[[#This Row],[Date_rapport]], 4), MID(tbl_data[[#This Row],[Date_rapport]], 6, 2), RIGHT(tbl_data[[#This Row],[Date_rapport]], 2))</f>
        <v>45196</v>
      </c>
    </row>
    <row r="8010" spans="1:10" x14ac:dyDescent="0.2">
      <c r="A8010" s="28" t="s">
        <v>2003</v>
      </c>
      <c r="B8010" t="s">
        <v>3</v>
      </c>
      <c r="C8010" s="28" t="s">
        <v>1795</v>
      </c>
      <c r="D8010" t="s">
        <v>1016</v>
      </c>
      <c r="E8010" t="s">
        <v>2</v>
      </c>
      <c r="F8010" t="str">
        <f>INDEX(tbl_produits[Nom normalisé], MATCH(tbl_data[[#This Row],[Spécialité]], tbl_produits[Nom original], 0))</f>
        <v>NOVOEIGHT 250 UI et 1500 UI poudre et solvant pour solution injectable</v>
      </c>
      <c r="G8010" t="str">
        <f>INDEX(tbl_produits[Classe nom], MATCH(tbl_data[[#This Row],[NORM_Spécialité]], tbl_produits[Nom normalisé], 0))</f>
        <v>Sang et organes hématopoïétiques</v>
      </c>
      <c r="H8010">
        <f>YEAR(tbl_data[[#This Row],[Date_rapport]])</f>
        <v>2023</v>
      </c>
      <c r="I8010" t="str">
        <f>INDEX(tbl_produits[Molécule extraite], MATCH(tbl_data[[#This Row],[NORM_Spécialité]], tbl_produits[Nom normalisé], 0))</f>
        <v>Turoctocog alfa</v>
      </c>
      <c r="J8010" s="34">
        <f>DATE(LEFT(tbl_data[[#This Row],[Date_rapport]], 4), MID(tbl_data[[#This Row],[Date_rapport]], 6, 2), RIGHT(tbl_data[[#This Row],[Date_rapport]], 2))</f>
        <v>45196</v>
      </c>
    </row>
    <row r="8011" spans="1:10" x14ac:dyDescent="0.2">
      <c r="A8011" s="28" t="s">
        <v>2003</v>
      </c>
      <c r="B8011" t="s">
        <v>9</v>
      </c>
      <c r="C8011" s="28" t="s">
        <v>1310</v>
      </c>
      <c r="D8011" t="s">
        <v>1311</v>
      </c>
      <c r="E8011" t="s">
        <v>2</v>
      </c>
      <c r="F8011" t="str">
        <f>INDEX(tbl_produits[Nom normalisé], MATCH(tbl_data[[#This Row],[Spécialité]], tbl_produits[Nom original], 0))</f>
        <v>RABEPRAZOLE 10mg et 20mg comprimé gastro-résistant</v>
      </c>
      <c r="G8011" t="str">
        <f>INDEX(tbl_produits[Classe nom], MATCH(tbl_data[[#This Row],[NORM_Spécialité]], tbl_produits[Nom normalisé], 0))</f>
        <v>Voies digestives et métabolisme</v>
      </c>
      <c r="H8011">
        <f>YEAR(tbl_data[[#This Row],[Date_rapport]])</f>
        <v>2023</v>
      </c>
      <c r="I8011" t="str">
        <f>INDEX(tbl_produits[Molécule extraite], MATCH(tbl_data[[#This Row],[NORM_Spécialité]], tbl_produits[Nom normalisé], 0))</f>
        <v>Rabéprazole sodique</v>
      </c>
      <c r="J8011" s="34">
        <f>DATE(LEFT(tbl_data[[#This Row],[Date_rapport]], 4), MID(tbl_data[[#This Row],[Date_rapport]], 6, 2), RIGHT(tbl_data[[#This Row],[Date_rapport]], 2))</f>
        <v>45196</v>
      </c>
    </row>
    <row r="8012" spans="1:10" x14ac:dyDescent="0.2">
      <c r="A8012" s="28" t="s">
        <v>2003</v>
      </c>
      <c r="B8012" t="s">
        <v>6</v>
      </c>
      <c r="C8012" s="28" t="s">
        <v>1796</v>
      </c>
      <c r="D8012" t="s">
        <v>1799</v>
      </c>
      <c r="E8012" t="s">
        <v>1796</v>
      </c>
      <c r="F8012" t="str">
        <f>INDEX(tbl_produits[Nom normalisé], MATCH(tbl_data[[#This Row],[Spécialité]], tbl_produits[Nom original], 0))</f>
        <v>QUINIMAX 125 mg/1 ml et 250 mg/2 ml, solution injectable</v>
      </c>
      <c r="G8012" t="str">
        <f>INDEX(tbl_produits[Classe nom], MATCH(tbl_data[[#This Row],[NORM_Spécialité]], tbl_produits[Nom normalisé], 0))</f>
        <v>Système cardiovasculaire</v>
      </c>
      <c r="H8012">
        <f>YEAR(tbl_data[[#This Row],[Date_rapport]])</f>
        <v>2023</v>
      </c>
      <c r="I8012" t="str">
        <f>INDEX(tbl_produits[Molécule extraite], MATCH(tbl_data[[#This Row],[NORM_Spécialité]], tbl_produits[Nom normalisé], 0))</f>
        <v>Quinine – quinidine – cinchonine – cinchonidine</v>
      </c>
      <c r="J8012" s="34">
        <f>DATE(LEFT(tbl_data[[#This Row],[Date_rapport]], 4), MID(tbl_data[[#This Row],[Date_rapport]], 6, 2), RIGHT(tbl_data[[#This Row],[Date_rapport]], 2))</f>
        <v>45196</v>
      </c>
    </row>
    <row r="8013" spans="1:10" x14ac:dyDescent="0.2">
      <c r="A8013" s="28" t="s">
        <v>2003</v>
      </c>
      <c r="B8013" t="s">
        <v>6</v>
      </c>
      <c r="C8013" s="28" t="s">
        <v>1796</v>
      </c>
      <c r="D8013" t="s">
        <v>1800</v>
      </c>
      <c r="E8013" t="s">
        <v>1796</v>
      </c>
      <c r="F8013" t="str">
        <f>INDEX(tbl_produits[Nom normalisé], MATCH(tbl_data[[#This Row],[Spécialité]], tbl_produits[Nom original], 0))</f>
        <v>CAELYX Pegylated Liposomal 2 mg/ml, solution à diluer pour perfusion - Flacon 25ml</v>
      </c>
      <c r="G8013" t="str">
        <f>INDEX(tbl_produits[Classe nom], MATCH(tbl_data[[#This Row],[NORM_Spécialité]], tbl_produits[Nom normalisé], 0))</f>
        <v>Antinéoplasiques et immunomodulateurs</v>
      </c>
      <c r="H8013">
        <f>YEAR(tbl_data[[#This Row],[Date_rapport]])</f>
        <v>2023</v>
      </c>
      <c r="I8013" t="str">
        <f>INDEX(tbl_produits[Molécule extraite], MATCH(tbl_data[[#This Row],[NORM_Spécialité]], tbl_produits[Nom normalisé], 0))</f>
        <v>Doxorubicine</v>
      </c>
      <c r="J8013" s="34">
        <f>DATE(LEFT(tbl_data[[#This Row],[Date_rapport]], 4), MID(tbl_data[[#This Row],[Date_rapport]], 6, 2), RIGHT(tbl_data[[#This Row],[Date_rapport]], 2))</f>
        <v>45196</v>
      </c>
    </row>
    <row r="8014" spans="1:10" x14ac:dyDescent="0.2">
      <c r="A8014" s="28" t="s">
        <v>2003</v>
      </c>
      <c r="B8014" t="s">
        <v>9</v>
      </c>
      <c r="C8014" s="28" t="s">
        <v>1801</v>
      </c>
      <c r="D8014" t="s">
        <v>1802</v>
      </c>
      <c r="E8014" t="s">
        <v>2</v>
      </c>
      <c r="F8014" t="str">
        <f>INDEX(tbl_produits[Nom normalisé], MATCH(tbl_data[[#This Row],[Spécialité]], tbl_produits[Nom original], 0))</f>
        <v>ALVESCO 80 microgrammes/dose, solution pour inhalation en flacon pressuris</v>
      </c>
      <c r="G8014" t="str">
        <f>INDEX(tbl_produits[Classe nom], MATCH(tbl_data[[#This Row],[NORM_Spécialité]], tbl_produits[Nom normalisé], 0))</f>
        <v>Système respiratoire</v>
      </c>
      <c r="H8014">
        <f>YEAR(tbl_data[[#This Row],[Date_rapport]])</f>
        <v>2023</v>
      </c>
      <c r="I8014" t="str">
        <f>INDEX(tbl_produits[Molécule extraite], MATCH(tbl_data[[#This Row],[NORM_Spécialité]], tbl_produits[Nom normalisé], 0))</f>
        <v>Ciclésonide</v>
      </c>
      <c r="J8014" s="34">
        <f>DATE(LEFT(tbl_data[[#This Row],[Date_rapport]], 4), MID(tbl_data[[#This Row],[Date_rapport]], 6, 2), RIGHT(tbl_data[[#This Row],[Date_rapport]], 2))</f>
        <v>45196</v>
      </c>
    </row>
    <row r="8015" spans="1:10" x14ac:dyDescent="0.2">
      <c r="A8015" s="28" t="s">
        <v>2003</v>
      </c>
      <c r="B8015" t="s">
        <v>9</v>
      </c>
      <c r="C8015" s="28" t="s">
        <v>1803</v>
      </c>
      <c r="D8015" t="s">
        <v>1147</v>
      </c>
      <c r="E8015" t="s">
        <v>2</v>
      </c>
      <c r="F8015" t="str">
        <f>INDEX(tbl_produits[Nom normalisé], MATCH(tbl_data[[#This Row],[Spécialité]], tbl_produits[Nom original], 0))</f>
        <v>KRENOSIN 6 mg/2 ml, solution injectable</v>
      </c>
      <c r="G8015" t="str">
        <f>INDEX(tbl_produits[Classe nom], MATCH(tbl_data[[#This Row],[NORM_Spécialité]], tbl_produits[Nom normalisé], 0))</f>
        <v>Système cardiovasculaire</v>
      </c>
      <c r="H8015">
        <f>YEAR(tbl_data[[#This Row],[Date_rapport]])</f>
        <v>2023</v>
      </c>
      <c r="I8015" t="str">
        <f>INDEX(tbl_produits[Molécule extraite], MATCH(tbl_data[[#This Row],[NORM_Spécialité]], tbl_produits[Nom normalisé], 0))</f>
        <v>Adénosine</v>
      </c>
      <c r="J8015" s="34">
        <f>DATE(LEFT(tbl_data[[#This Row],[Date_rapport]], 4), MID(tbl_data[[#This Row],[Date_rapport]], 6, 2), RIGHT(tbl_data[[#This Row],[Date_rapport]], 2))</f>
        <v>45196</v>
      </c>
    </row>
    <row r="8016" spans="1:10" x14ac:dyDescent="0.2">
      <c r="A8016" s="28" t="s">
        <v>2003</v>
      </c>
      <c r="B8016" t="s">
        <v>9</v>
      </c>
      <c r="C8016" s="28" t="s">
        <v>1803</v>
      </c>
      <c r="D8016" t="s">
        <v>1804</v>
      </c>
      <c r="E8016" t="s">
        <v>2</v>
      </c>
      <c r="F8016" t="str">
        <f>INDEX(tbl_produits[Nom normalisé], MATCH(tbl_data[[#This Row],[Spécialité]], tbl_produits[Nom original], 0))</f>
        <v>TEGRETOL L.P. 400 mg, comprimé pelliculé sécable à libération prolongée</v>
      </c>
      <c r="G8016" t="str">
        <f>INDEX(tbl_produits[Classe nom], MATCH(tbl_data[[#This Row],[NORM_Spécialité]], tbl_produits[Nom normalisé], 0))</f>
        <v>Système nerveux</v>
      </c>
      <c r="H8016">
        <f>YEAR(tbl_data[[#This Row],[Date_rapport]])</f>
        <v>2023</v>
      </c>
      <c r="I8016" t="str">
        <f>INDEX(tbl_produits[Molécule extraite], MATCH(tbl_data[[#This Row],[NORM_Spécialité]], tbl_produits[Nom normalisé], 0))</f>
        <v>Carbamazépine</v>
      </c>
      <c r="J8016" s="34">
        <f>DATE(LEFT(tbl_data[[#This Row],[Date_rapport]], 4), MID(tbl_data[[#This Row],[Date_rapport]], 6, 2), RIGHT(tbl_data[[#This Row],[Date_rapport]], 2))</f>
        <v>45196</v>
      </c>
    </row>
    <row r="8017" spans="1:10" x14ac:dyDescent="0.2">
      <c r="A8017" s="28" t="s">
        <v>2003</v>
      </c>
      <c r="B8017" t="s">
        <v>6</v>
      </c>
      <c r="C8017" s="28" t="s">
        <v>1803</v>
      </c>
      <c r="D8017" t="s">
        <v>1706</v>
      </c>
      <c r="E8017" t="s">
        <v>1803</v>
      </c>
      <c r="F8017" t="str">
        <f>INDEX(tbl_produits[Nom normalisé], MATCH(tbl_data[[#This Row],[Spécialité]], tbl_produits[Nom original], 0))</f>
        <v>RIFADINE 2 %, suspension buvable</v>
      </c>
      <c r="G8017" t="str">
        <f>INDEX(tbl_produits[Classe nom], MATCH(tbl_data[[#This Row],[NORM_Spécialité]], tbl_produits[Nom normalisé], 0))</f>
        <v>Anti-infectieux à usage systémique</v>
      </c>
      <c r="H8017">
        <f>YEAR(tbl_data[[#This Row],[Date_rapport]])</f>
        <v>2023</v>
      </c>
      <c r="I8017" t="str">
        <f>INDEX(tbl_produits[Molécule extraite], MATCH(tbl_data[[#This Row],[NORM_Spécialité]], tbl_produits[Nom normalisé], 0))</f>
        <v>Rifampicine sodique</v>
      </c>
      <c r="J8017" s="34">
        <f>DATE(LEFT(tbl_data[[#This Row],[Date_rapport]], 4), MID(tbl_data[[#This Row],[Date_rapport]], 6, 2), RIGHT(tbl_data[[#This Row],[Date_rapport]], 2))</f>
        <v>45196</v>
      </c>
    </row>
    <row r="8018" spans="1:10" x14ac:dyDescent="0.2">
      <c r="A8018" s="28" t="s">
        <v>2003</v>
      </c>
      <c r="B8018" t="s">
        <v>6</v>
      </c>
      <c r="C8018" s="28" t="s">
        <v>1803</v>
      </c>
      <c r="D8018" t="s">
        <v>1704</v>
      </c>
      <c r="E8018" t="s">
        <v>1803</v>
      </c>
      <c r="F8018" t="str">
        <f>INDEX(tbl_produits[Nom normalisé], MATCH(tbl_data[[#This Row],[Spécialité]], tbl_produits[Nom original], 0))</f>
        <v>RIFADINE 300 mg, gélule, boite de 8</v>
      </c>
      <c r="G8018" t="str">
        <f>INDEX(tbl_produits[Classe nom], MATCH(tbl_data[[#This Row],[NORM_Spécialité]], tbl_produits[Nom normalisé], 0))</f>
        <v>Anti-infectieux à usage systémique</v>
      </c>
      <c r="H8018">
        <f>YEAR(tbl_data[[#This Row],[Date_rapport]])</f>
        <v>2023</v>
      </c>
      <c r="I8018" t="str">
        <f>INDEX(tbl_produits[Molécule extraite], MATCH(tbl_data[[#This Row],[NORM_Spécialité]], tbl_produits[Nom normalisé], 0))</f>
        <v>Rifampicine sodique</v>
      </c>
      <c r="J8018" s="34">
        <f>DATE(LEFT(tbl_data[[#This Row],[Date_rapport]], 4), MID(tbl_data[[#This Row],[Date_rapport]], 6, 2), RIGHT(tbl_data[[#This Row],[Date_rapport]], 2))</f>
        <v>45196</v>
      </c>
    </row>
    <row r="8019" spans="1:10" x14ac:dyDescent="0.2">
      <c r="A8019" s="28" t="s">
        <v>2003</v>
      </c>
      <c r="B8019" t="s">
        <v>6</v>
      </c>
      <c r="C8019" s="28" t="s">
        <v>1805</v>
      </c>
      <c r="D8019" t="s">
        <v>1806</v>
      </c>
      <c r="E8019" t="s">
        <v>1805</v>
      </c>
      <c r="F8019" t="str">
        <f>INDEX(tbl_produits[Nom normalisé], MATCH(tbl_data[[#This Row],[Spécialité]], tbl_produits[Nom original], 0))</f>
        <v>DEXAMÉTHASONE Viatris 4 mg/1 ml-20 mg/5 ml, solution injectable en ampoule</v>
      </c>
      <c r="G8019" t="str">
        <f>INDEX(tbl_produits[Classe nom], MATCH(tbl_data[[#This Row],[NORM_Spécialité]], tbl_produits[Nom normalisé], 0))</f>
        <v>Hormones systémiques sauf hormones sexuelles et insulines</v>
      </c>
      <c r="H8019">
        <f>YEAR(tbl_data[[#This Row],[Date_rapport]])</f>
        <v>2023</v>
      </c>
      <c r="I8019" t="str">
        <f>INDEX(tbl_produits[Molécule extraite], MATCH(tbl_data[[#This Row],[NORM_Spécialité]], tbl_produits[Nom normalisé], 0))</f>
        <v>Dexaméthasone (phosphate sodique de)</v>
      </c>
      <c r="J8019" s="34">
        <f>DATE(LEFT(tbl_data[[#This Row],[Date_rapport]], 4), MID(tbl_data[[#This Row],[Date_rapport]], 6, 2), RIGHT(tbl_data[[#This Row],[Date_rapport]], 2))</f>
        <v>45196</v>
      </c>
    </row>
    <row r="8020" spans="1:10" x14ac:dyDescent="0.2">
      <c r="A8020" s="28" t="s">
        <v>2003</v>
      </c>
      <c r="B8020" t="s">
        <v>6</v>
      </c>
      <c r="C8020" s="28" t="s">
        <v>1805</v>
      </c>
      <c r="D8020" t="s">
        <v>1807</v>
      </c>
      <c r="E8020" t="s">
        <v>1805</v>
      </c>
      <c r="F8020" t="str">
        <f>INDEX(tbl_produits[Nom normalisé], MATCH(tbl_data[[#This Row],[Spécialité]], tbl_produits[Nom original], 0))</f>
        <v>ROACTEMRA 162 mg, solution injectable en stylo prérempli</v>
      </c>
      <c r="G8020" t="str">
        <f>INDEX(tbl_produits[Classe nom], MATCH(tbl_data[[#This Row],[NORM_Spécialité]], tbl_produits[Nom normalisé], 0))</f>
        <v>Antinéoplasiques et immunomodulateurs</v>
      </c>
      <c r="H8020">
        <f>YEAR(tbl_data[[#This Row],[Date_rapport]])</f>
        <v>2023</v>
      </c>
      <c r="I8020" t="str">
        <f>INDEX(tbl_produits[Molécule extraite], MATCH(tbl_data[[#This Row],[NORM_Spécialité]], tbl_produits[Nom normalisé], 0))</f>
        <v>Tocilizumab</v>
      </c>
      <c r="J8020" s="34">
        <f>DATE(LEFT(tbl_data[[#This Row],[Date_rapport]], 4), MID(tbl_data[[#This Row],[Date_rapport]], 6, 2), RIGHT(tbl_data[[#This Row],[Date_rapport]], 2))</f>
        <v>45196</v>
      </c>
    </row>
    <row r="8021" spans="1:10" x14ac:dyDescent="0.2">
      <c r="A8021" s="28" t="s">
        <v>2003</v>
      </c>
      <c r="B8021" t="s">
        <v>6</v>
      </c>
      <c r="C8021" s="28" t="s">
        <v>1808</v>
      </c>
      <c r="D8021" t="s">
        <v>1809</v>
      </c>
      <c r="E8021" t="s">
        <v>1808</v>
      </c>
      <c r="F8021" t="str">
        <f>INDEX(tbl_produits[Nom normalisé], MATCH(tbl_data[[#This Row],[Spécialité]], tbl_produits[Nom original], 0))</f>
        <v>LONOTEN 5 mg et 10 mg, comprimé sécable</v>
      </c>
      <c r="G8021" t="str">
        <f>INDEX(tbl_produits[Classe nom], MATCH(tbl_data[[#This Row],[NORM_Spécialité]], tbl_produits[Nom normalisé], 0))</f>
        <v>Système cardiovasculaire</v>
      </c>
      <c r="H8021">
        <f>YEAR(tbl_data[[#This Row],[Date_rapport]])</f>
        <v>2023</v>
      </c>
      <c r="I8021" t="str">
        <f>INDEX(tbl_produits[Molécule extraite], MATCH(tbl_data[[#This Row],[NORM_Spécialité]], tbl_produits[Nom normalisé], 0))</f>
        <v>Minoxidil</v>
      </c>
      <c r="J8021" s="34">
        <f>DATE(LEFT(tbl_data[[#This Row],[Date_rapport]], 4), MID(tbl_data[[#This Row],[Date_rapport]], 6, 2), RIGHT(tbl_data[[#This Row],[Date_rapport]], 2))</f>
        <v>45196</v>
      </c>
    </row>
    <row r="8022" spans="1:10" x14ac:dyDescent="0.2">
      <c r="A8022" s="28" t="s">
        <v>2003</v>
      </c>
      <c r="B8022" t="s">
        <v>6</v>
      </c>
      <c r="C8022" s="28" t="s">
        <v>1808</v>
      </c>
      <c r="D8022" t="s">
        <v>723</v>
      </c>
      <c r="E8022" t="s">
        <v>1808</v>
      </c>
      <c r="F8022" t="str">
        <f>INDEX(tbl_produits[Nom normalisé], MATCH(tbl_data[[#This Row],[Spécialité]], tbl_produits[Nom original], 0))</f>
        <v>GARDENAL 40 mg/2 ml, poudre et solvant pour solution injectable</v>
      </c>
      <c r="G8022" t="str">
        <f>INDEX(tbl_produits[Classe nom], MATCH(tbl_data[[#This Row],[NORM_Spécialité]], tbl_produits[Nom normalisé], 0))</f>
        <v>Système nerveux</v>
      </c>
      <c r="H8022">
        <f>YEAR(tbl_data[[#This Row],[Date_rapport]])</f>
        <v>2023</v>
      </c>
      <c r="I8022" t="str">
        <f>INDEX(tbl_produits[Molécule extraite], MATCH(tbl_data[[#This Row],[NORM_Spécialité]], tbl_produits[Nom normalisé], 0))</f>
        <v>Phénobarbital sodique</v>
      </c>
      <c r="J8022" s="34">
        <f>DATE(LEFT(tbl_data[[#This Row],[Date_rapport]], 4), MID(tbl_data[[#This Row],[Date_rapport]], 6, 2), RIGHT(tbl_data[[#This Row],[Date_rapport]], 2))</f>
        <v>45196</v>
      </c>
    </row>
    <row r="8023" spans="1:10" x14ac:dyDescent="0.2">
      <c r="A8023" s="28" t="s">
        <v>2003</v>
      </c>
      <c r="B8023" t="s">
        <v>6</v>
      </c>
      <c r="C8023" s="28" t="s">
        <v>1810</v>
      </c>
      <c r="D8023" t="s">
        <v>681</v>
      </c>
      <c r="E8023" t="s">
        <v>1810</v>
      </c>
      <c r="F8023" t="str">
        <f>INDEX(tbl_produits[Nom normalisé], MATCH(tbl_data[[#This Row],[Spécialité]], tbl_produits[Nom original], 0))</f>
        <v>THYROGEN 0,9 mg, poudre pour solution injectable</v>
      </c>
      <c r="G8023" t="str">
        <f>INDEX(tbl_produits[Classe nom], MATCH(tbl_data[[#This Row],[NORM_Spécialité]], tbl_produits[Nom normalisé], 0))</f>
        <v>Hormones systémiques sauf hormones sexuelles et insulines</v>
      </c>
      <c r="H8023">
        <f>YEAR(tbl_data[[#This Row],[Date_rapport]])</f>
        <v>2023</v>
      </c>
      <c r="I8023" t="str">
        <f>INDEX(tbl_produits[Molécule extraite], MATCH(tbl_data[[#This Row],[NORM_Spécialité]], tbl_produits[Nom normalisé], 0))</f>
        <v>Thyrotropine alfa</v>
      </c>
      <c r="J8023" s="34">
        <f>DATE(LEFT(tbl_data[[#This Row],[Date_rapport]], 4), MID(tbl_data[[#This Row],[Date_rapport]], 6, 2), RIGHT(tbl_data[[#This Row],[Date_rapport]], 2))</f>
        <v>45196</v>
      </c>
    </row>
    <row r="8024" spans="1:10" x14ac:dyDescent="0.2">
      <c r="A8024" s="28" t="s">
        <v>2003</v>
      </c>
      <c r="B8024" t="s">
        <v>6</v>
      </c>
      <c r="C8024" s="28" t="s">
        <v>1810</v>
      </c>
      <c r="D8024" t="s">
        <v>1677</v>
      </c>
      <c r="E8024" t="s">
        <v>1810</v>
      </c>
      <c r="F8024" t="str">
        <f>INDEX(tbl_produits[Nom normalisé], MATCH(tbl_data[[#This Row],[Spécialité]], tbl_produits[Nom original], 0))</f>
        <v>TRASYLOL 500 000 UIK/50 mL, solution injectable</v>
      </c>
      <c r="G8024" t="str">
        <f>INDEX(tbl_produits[Classe nom], MATCH(tbl_data[[#This Row],[NORM_Spécialité]], tbl_produits[Nom normalisé], 0))</f>
        <v>Sang et organes hématopoïétiques</v>
      </c>
      <c r="H8024">
        <f>YEAR(tbl_data[[#This Row],[Date_rapport]])</f>
        <v>2023</v>
      </c>
      <c r="I8024" t="str">
        <f>INDEX(tbl_produits[Molécule extraite], MATCH(tbl_data[[#This Row],[NORM_Spécialité]], tbl_produits[Nom normalisé], 0))</f>
        <v>Aprotinine</v>
      </c>
      <c r="J8024" s="34">
        <f>DATE(LEFT(tbl_data[[#This Row],[Date_rapport]], 4), MID(tbl_data[[#This Row],[Date_rapport]], 6, 2), RIGHT(tbl_data[[#This Row],[Date_rapport]], 2))</f>
        <v>45196</v>
      </c>
    </row>
    <row r="8025" spans="1:10" x14ac:dyDescent="0.2">
      <c r="A8025" s="28" t="s">
        <v>2003</v>
      </c>
      <c r="B8025" t="s">
        <v>6</v>
      </c>
      <c r="C8025" s="28" t="s">
        <v>1813</v>
      </c>
      <c r="D8025" t="s">
        <v>1764</v>
      </c>
      <c r="E8025" t="s">
        <v>1813</v>
      </c>
      <c r="F8025" t="str">
        <f>INDEX(tbl_produits[Nom normalisé], MATCH(tbl_data[[#This Row],[Spécialité]], tbl_produits[Nom original], 0))</f>
        <v>FLIXOTIDE Diskus 100 µg/dose, poudre pour inhalation en récipient unidose</v>
      </c>
      <c r="G8025" t="str">
        <f>INDEX(tbl_produits[Classe nom], MATCH(tbl_data[[#This Row],[NORM_Spécialité]], tbl_produits[Nom normalisé], 0))</f>
        <v>Système respiratoire</v>
      </c>
      <c r="H8025">
        <f>YEAR(tbl_data[[#This Row],[Date_rapport]])</f>
        <v>2023</v>
      </c>
      <c r="I8025" t="str">
        <f>INDEX(tbl_produits[Molécule extraite], MATCH(tbl_data[[#This Row],[NORM_Spécialité]], tbl_produits[Nom normalisé], 0))</f>
        <v>Fluticasone (propionate de)</v>
      </c>
      <c r="J8025" s="34">
        <f>DATE(LEFT(tbl_data[[#This Row],[Date_rapport]], 4), MID(tbl_data[[#This Row],[Date_rapport]], 6, 2), RIGHT(tbl_data[[#This Row],[Date_rapport]], 2))</f>
        <v>45196</v>
      </c>
    </row>
    <row r="8026" spans="1:10" x14ac:dyDescent="0.2">
      <c r="A8026" s="28" t="s">
        <v>2003</v>
      </c>
      <c r="B8026" t="s">
        <v>6</v>
      </c>
      <c r="C8026" s="28" t="s">
        <v>1813</v>
      </c>
      <c r="D8026" t="s">
        <v>1777</v>
      </c>
      <c r="E8026" t="s">
        <v>1813</v>
      </c>
      <c r="F8026" t="str">
        <f>INDEX(tbl_produits[Nom normalisé], MATCH(tbl_data[[#This Row],[Spécialité]], tbl_produits[Nom original], 0))</f>
        <v>ZECLAR 0,5 g, poudre pour solution à diluer pour perfusion</v>
      </c>
      <c r="G8026" t="str">
        <f>INDEX(tbl_produits[Classe nom], MATCH(tbl_data[[#This Row],[NORM_Spécialité]], tbl_produits[Nom normalisé], 0))</f>
        <v>Anti-infectieux à usage systémique</v>
      </c>
      <c r="H8026">
        <f>YEAR(tbl_data[[#This Row],[Date_rapport]])</f>
        <v>2023</v>
      </c>
      <c r="I8026" t="str">
        <f>INDEX(tbl_produits[Molécule extraite], MATCH(tbl_data[[#This Row],[NORM_Spécialité]], tbl_produits[Nom normalisé], 0))</f>
        <v>Clarithromycine</v>
      </c>
      <c r="J8026" s="34">
        <f>DATE(LEFT(tbl_data[[#This Row],[Date_rapport]], 4), MID(tbl_data[[#This Row],[Date_rapport]], 6, 2), RIGHT(tbl_data[[#This Row],[Date_rapport]], 2))</f>
        <v>45196</v>
      </c>
    </row>
    <row r="8027" spans="1:10" x14ac:dyDescent="0.2">
      <c r="A8027" s="28" t="s">
        <v>2003</v>
      </c>
      <c r="B8027" t="s">
        <v>3</v>
      </c>
      <c r="C8027" s="28" t="s">
        <v>1312</v>
      </c>
      <c r="D8027" t="s">
        <v>1313</v>
      </c>
      <c r="E8027" t="s">
        <v>2</v>
      </c>
      <c r="F8027" t="str">
        <f>INDEX(tbl_produits[Nom normalisé], MATCH(tbl_data[[#This Row],[Spécialité]], tbl_produits[Nom original], 0))</f>
        <v>THERASOLV 250 000 UI, poudre pour solution injectable/pour perfusion</v>
      </c>
      <c r="G8027" t="str">
        <f>INDEX(tbl_produits[Classe nom], MATCH(tbl_data[[#This Row],[NORM_Spécialité]], tbl_produits[Nom normalisé], 0))</f>
        <v>Sang et organes hématopoïétiques</v>
      </c>
      <c r="H8027">
        <f>YEAR(tbl_data[[#This Row],[Date_rapport]])</f>
        <v>2023</v>
      </c>
      <c r="I8027" t="str">
        <f>INDEX(tbl_produits[Molécule extraite], MATCH(tbl_data[[#This Row],[NORM_Spécialité]], tbl_produits[Nom normalisé], 0))</f>
        <v>Urokinase</v>
      </c>
      <c r="J8027" s="34">
        <f>DATE(LEFT(tbl_data[[#This Row],[Date_rapport]], 4), MID(tbl_data[[#This Row],[Date_rapport]], 6, 2), RIGHT(tbl_data[[#This Row],[Date_rapport]], 2))</f>
        <v>45196</v>
      </c>
    </row>
    <row r="8028" spans="1:10" x14ac:dyDescent="0.2">
      <c r="A8028" s="28" t="s">
        <v>2003</v>
      </c>
      <c r="B8028" t="s">
        <v>6</v>
      </c>
      <c r="C8028" s="28" t="s">
        <v>1819</v>
      </c>
      <c r="D8028" t="s">
        <v>1750</v>
      </c>
      <c r="E8028" t="s">
        <v>1819</v>
      </c>
      <c r="F8028" t="str">
        <f>INDEX(tbl_produits[Nom normalisé], MATCH(tbl_data[[#This Row],[Spécialité]], tbl_produits[Nom original], 0))</f>
        <v>EMEND 125 mg</v>
      </c>
      <c r="G8028" t="str">
        <f>INDEX(tbl_produits[Classe nom], MATCH(tbl_data[[#This Row],[NORM_Spécialité]], tbl_produits[Nom normalisé], 0))</f>
        <v>Voies digestives et métabolisme</v>
      </c>
      <c r="H8028">
        <f>YEAR(tbl_data[[#This Row],[Date_rapport]])</f>
        <v>2023</v>
      </c>
      <c r="I8028" t="str">
        <f>INDEX(tbl_produits[Molécule extraite], MATCH(tbl_data[[#This Row],[NORM_Spécialité]], tbl_produits[Nom normalisé], 0))</f>
        <v>Aprépitant</v>
      </c>
      <c r="J8028" s="34">
        <f>DATE(LEFT(tbl_data[[#This Row],[Date_rapport]], 4), MID(tbl_data[[#This Row],[Date_rapport]], 6, 2), RIGHT(tbl_data[[#This Row],[Date_rapport]], 2))</f>
        <v>45196</v>
      </c>
    </row>
    <row r="8029" spans="1:10" x14ac:dyDescent="0.2">
      <c r="A8029" s="28" t="s">
        <v>2003</v>
      </c>
      <c r="B8029" t="s">
        <v>6</v>
      </c>
      <c r="C8029" s="28" t="s">
        <v>1820</v>
      </c>
      <c r="D8029" t="s">
        <v>1821</v>
      </c>
      <c r="E8029" t="s">
        <v>1820</v>
      </c>
      <c r="F8029" t="str">
        <f>INDEX(tbl_produits[Nom normalisé], MATCH(tbl_data[[#This Row],[Spécialité]], tbl_produits[Nom original], 0))</f>
        <v>KARDEGIC 75 mg, poudre pour solution buvable en sachet-dose</v>
      </c>
      <c r="G8029" t="str">
        <f>INDEX(tbl_produits[Classe nom], MATCH(tbl_data[[#This Row],[NORM_Spécialité]], tbl_produits[Nom normalisé], 0))</f>
        <v>Système nerveux</v>
      </c>
      <c r="H8029">
        <f>YEAR(tbl_data[[#This Row],[Date_rapport]])</f>
        <v>2023</v>
      </c>
      <c r="I8029" t="str">
        <f>INDEX(tbl_produits[Molécule extraite], MATCH(tbl_data[[#This Row],[NORM_Spécialité]], tbl_produits[Nom normalisé], 0))</f>
        <v>DL-lysine (acétylsalicylate de)</v>
      </c>
      <c r="J8029" s="34">
        <f>DATE(LEFT(tbl_data[[#This Row],[Date_rapport]], 4), MID(tbl_data[[#This Row],[Date_rapport]], 6, 2), RIGHT(tbl_data[[#This Row],[Date_rapport]], 2))</f>
        <v>45196</v>
      </c>
    </row>
    <row r="8030" spans="1:10" x14ac:dyDescent="0.2">
      <c r="A8030" s="28" t="s">
        <v>2003</v>
      </c>
      <c r="B8030" t="s">
        <v>9</v>
      </c>
      <c r="C8030" s="28" t="s">
        <v>1820</v>
      </c>
      <c r="D8030" t="s">
        <v>1123</v>
      </c>
      <c r="E8030" t="s">
        <v>2</v>
      </c>
      <c r="F8030" t="str">
        <f>INDEX(tbl_produits[Nom normalisé], MATCH(tbl_data[[#This Row],[Spécialité]], tbl_produits[Nom original], 0))</f>
        <v>SIFROL 0,26 mg, comprimé à libération prolongée</v>
      </c>
      <c r="G8030" t="str">
        <f>INDEX(tbl_produits[Classe nom], MATCH(tbl_data[[#This Row],[NORM_Spécialité]], tbl_produits[Nom normalisé], 0))</f>
        <v>Système nerveux</v>
      </c>
      <c r="H8030">
        <f>YEAR(tbl_data[[#This Row],[Date_rapport]])</f>
        <v>2023</v>
      </c>
      <c r="I8030" t="str">
        <f>INDEX(tbl_produits[Molécule extraite], MATCH(tbl_data[[#This Row],[NORM_Spécialité]], tbl_produits[Nom normalisé], 0))</f>
        <v>Pramipexole</v>
      </c>
      <c r="J8030" s="34">
        <f>DATE(LEFT(tbl_data[[#This Row],[Date_rapport]], 4), MID(tbl_data[[#This Row],[Date_rapport]], 6, 2), RIGHT(tbl_data[[#This Row],[Date_rapport]], 2))</f>
        <v>45196</v>
      </c>
    </row>
    <row r="8031" spans="1:10" x14ac:dyDescent="0.2">
      <c r="A8031" s="28" t="s">
        <v>2003</v>
      </c>
      <c r="B8031" t="s">
        <v>6</v>
      </c>
      <c r="C8031" s="28" t="s">
        <v>1314</v>
      </c>
      <c r="D8031" t="s">
        <v>1701</v>
      </c>
      <c r="E8031" t="s">
        <v>1314</v>
      </c>
      <c r="F8031" t="str">
        <f>INDEX(tbl_produits[Nom normalisé], MATCH(tbl_data[[#This Row],[Spécialité]], tbl_produits[Nom original], 0))</f>
        <v>EMEND 125 mg</v>
      </c>
      <c r="G8031" t="str">
        <f>INDEX(tbl_produits[Classe nom], MATCH(tbl_data[[#This Row],[NORM_Spécialité]], tbl_produits[Nom normalisé], 0))</f>
        <v>Voies digestives et métabolisme</v>
      </c>
      <c r="H8031">
        <f>YEAR(tbl_data[[#This Row],[Date_rapport]])</f>
        <v>2023</v>
      </c>
      <c r="I8031" t="str">
        <f>INDEX(tbl_produits[Molécule extraite], MATCH(tbl_data[[#This Row],[NORM_Spécialité]], tbl_produits[Nom normalisé], 0))</f>
        <v>Aprépitant</v>
      </c>
      <c r="J8031" s="34">
        <f>DATE(LEFT(tbl_data[[#This Row],[Date_rapport]], 4), MID(tbl_data[[#This Row],[Date_rapport]], 6, 2), RIGHT(tbl_data[[#This Row],[Date_rapport]], 2))</f>
        <v>45196</v>
      </c>
    </row>
    <row r="8032" spans="1:10" x14ac:dyDescent="0.2">
      <c r="A8032" s="28" t="s">
        <v>2003</v>
      </c>
      <c r="B8032" t="s">
        <v>6</v>
      </c>
      <c r="C8032" s="28" t="s">
        <v>1314</v>
      </c>
      <c r="D8032" t="s">
        <v>757</v>
      </c>
      <c r="E8032" t="s">
        <v>1824</v>
      </c>
      <c r="F8032" t="str">
        <f>INDEX(tbl_produits[Nom normalisé], MATCH(tbl_data[[#This Row],[Spécialité]], tbl_produits[Nom original], 0))</f>
        <v>ERWINASE 10 000 UI/flacon, poudre pour solution pour injection</v>
      </c>
      <c r="G8032" t="str">
        <f>INDEX(tbl_produits[Classe nom], MATCH(tbl_data[[#This Row],[NORM_Spécialité]], tbl_produits[Nom normalisé], 0))</f>
        <v>Antinéoplasiques et immunomodulateurs</v>
      </c>
      <c r="H8032">
        <f>YEAR(tbl_data[[#This Row],[Date_rapport]])</f>
        <v>2023</v>
      </c>
      <c r="I8032" t="str">
        <f>INDEX(tbl_produits[Molécule extraite], MATCH(tbl_data[[#This Row],[NORM_Spécialité]], tbl_produits[Nom normalisé], 0))</f>
        <v>L-asparaginase</v>
      </c>
      <c r="J8032" s="34">
        <f>DATE(LEFT(tbl_data[[#This Row],[Date_rapport]], 4), MID(tbl_data[[#This Row],[Date_rapport]], 6, 2), RIGHT(tbl_data[[#This Row],[Date_rapport]], 2))</f>
        <v>45196</v>
      </c>
    </row>
    <row r="8033" spans="1:10" x14ac:dyDescent="0.2">
      <c r="A8033" s="28" t="s">
        <v>2003</v>
      </c>
      <c r="B8033" t="s">
        <v>9</v>
      </c>
      <c r="C8033" s="28" t="s">
        <v>1314</v>
      </c>
      <c r="D8033" t="s">
        <v>1315</v>
      </c>
      <c r="E8033" t="s">
        <v>2</v>
      </c>
      <c r="F8033" t="str">
        <f>INDEX(tbl_produits[Nom normalisé], MATCH(tbl_data[[#This Row],[Spécialité]], tbl_produits[Nom original], 0))</f>
        <v>BAQSIMI 3 mg, poudre nasale en récipient unidose</v>
      </c>
      <c r="G8033" t="str">
        <f>INDEX(tbl_produits[Classe nom], MATCH(tbl_data[[#This Row],[NORM_Spécialité]], tbl_produits[Nom normalisé], 0))</f>
        <v>Hormones systémiques sauf hormones sexuelles et insulines</v>
      </c>
      <c r="H8033">
        <f>YEAR(tbl_data[[#This Row],[Date_rapport]])</f>
        <v>2023</v>
      </c>
      <c r="I8033" t="str">
        <f>INDEX(tbl_produits[Molécule extraite], MATCH(tbl_data[[#This Row],[NORM_Spécialité]], tbl_produits[Nom normalisé], 0))</f>
        <v>Glucagon</v>
      </c>
      <c r="J8033" s="34">
        <f>DATE(LEFT(tbl_data[[#This Row],[Date_rapport]], 4), MID(tbl_data[[#This Row],[Date_rapport]], 6, 2), RIGHT(tbl_data[[#This Row],[Date_rapport]], 2))</f>
        <v>45196</v>
      </c>
    </row>
    <row r="8034" spans="1:10" x14ac:dyDescent="0.2">
      <c r="A8034" s="28" t="s">
        <v>2003</v>
      </c>
      <c r="B8034" t="s">
        <v>6</v>
      </c>
      <c r="C8034" s="28" t="s">
        <v>1314</v>
      </c>
      <c r="D8034" t="s">
        <v>914</v>
      </c>
      <c r="E8034" t="s">
        <v>1314</v>
      </c>
      <c r="F8034" t="str">
        <f>INDEX(tbl_produits[Nom normalisé], MATCH(tbl_data[[#This Row],[Spécialité]], tbl_produits[Nom original], 0))</f>
        <v>QUINIMAX 500 mg, comprimé pelliculé sécable</v>
      </c>
      <c r="G8034" t="str">
        <f>INDEX(tbl_produits[Classe nom], MATCH(tbl_data[[#This Row],[NORM_Spécialité]], tbl_produits[Nom normalisé], 0))</f>
        <v>Antiparasitaires, insecticides et répulsifs</v>
      </c>
      <c r="H8034">
        <f>YEAR(tbl_data[[#This Row],[Date_rapport]])</f>
        <v>2023</v>
      </c>
      <c r="I8034" t="str">
        <f>INDEX(tbl_produits[Molécule extraite], MATCH(tbl_data[[#This Row],[NORM_Spécialité]], tbl_produits[Nom normalisé], 0))</f>
        <v>Quinine / quinidine / cinchonine / cinchonidine</v>
      </c>
      <c r="J8034" s="34">
        <f>DATE(LEFT(tbl_data[[#This Row],[Date_rapport]], 4), MID(tbl_data[[#This Row],[Date_rapport]], 6, 2), RIGHT(tbl_data[[#This Row],[Date_rapport]], 2))</f>
        <v>45196</v>
      </c>
    </row>
    <row r="8035" spans="1:10" x14ac:dyDescent="0.2">
      <c r="A8035" s="28" t="s">
        <v>2003</v>
      </c>
      <c r="B8035" t="s">
        <v>6</v>
      </c>
      <c r="C8035" s="28" t="s">
        <v>1825</v>
      </c>
      <c r="D8035" t="s">
        <v>1826</v>
      </c>
      <c r="E8035" t="s">
        <v>1825</v>
      </c>
      <c r="F8035" t="str">
        <f>INDEX(tbl_produits[Nom normalisé], MATCH(tbl_data[[#This Row],[Spécialité]], tbl_produits[Nom original], 0))</f>
        <v>VALIUM 1 pour cent, solution buvable en gouttes</v>
      </c>
      <c r="G8035" t="str">
        <f>INDEX(tbl_produits[Classe nom], MATCH(tbl_data[[#This Row],[NORM_Spécialité]], tbl_produits[Nom normalisé], 0))</f>
        <v>Système nerveux</v>
      </c>
      <c r="H8035">
        <f>YEAR(tbl_data[[#This Row],[Date_rapport]])</f>
        <v>2023</v>
      </c>
      <c r="I8035" t="str">
        <f>INDEX(tbl_produits[Molécule extraite], MATCH(tbl_data[[#This Row],[NORM_Spécialité]], tbl_produits[Nom normalisé], 0))</f>
        <v>Diazepam</v>
      </c>
      <c r="J8035" s="34">
        <f>DATE(LEFT(tbl_data[[#This Row],[Date_rapport]], 4), MID(tbl_data[[#This Row],[Date_rapport]], 6, 2), RIGHT(tbl_data[[#This Row],[Date_rapport]], 2))</f>
        <v>45196</v>
      </c>
    </row>
    <row r="8036" spans="1:10" x14ac:dyDescent="0.2">
      <c r="A8036" s="28" t="s">
        <v>2003</v>
      </c>
      <c r="B8036" t="s">
        <v>6</v>
      </c>
      <c r="C8036" s="28" t="s">
        <v>1827</v>
      </c>
      <c r="D8036" t="s">
        <v>1828</v>
      </c>
      <c r="E8036" t="s">
        <v>1827</v>
      </c>
      <c r="F8036" t="str">
        <f>INDEX(tbl_produits[Nom normalisé], MATCH(tbl_data[[#This Row],[Spécialité]], tbl_produits[Nom original], 0))</f>
        <v>ROACTEMRA 162 mg, solution injectable en seringue préremplie</v>
      </c>
      <c r="G8036" t="str">
        <f>INDEX(tbl_produits[Classe nom], MATCH(tbl_data[[#This Row],[NORM_Spécialité]], tbl_produits[Nom normalisé], 0))</f>
        <v>Antinéoplasiques et immunomodulateurs</v>
      </c>
      <c r="H8036">
        <f>YEAR(tbl_data[[#This Row],[Date_rapport]])</f>
        <v>2023</v>
      </c>
      <c r="I8036" t="str">
        <f>INDEX(tbl_produits[Molécule extraite], MATCH(tbl_data[[#This Row],[NORM_Spécialité]], tbl_produits[Nom normalisé], 0))</f>
        <v>Tocilizumab</v>
      </c>
      <c r="J8036" s="34">
        <f>DATE(LEFT(tbl_data[[#This Row],[Date_rapport]], 4), MID(tbl_data[[#This Row],[Date_rapport]], 6, 2), RIGHT(tbl_data[[#This Row],[Date_rapport]], 2))</f>
        <v>45196</v>
      </c>
    </row>
    <row r="8037" spans="1:10" x14ac:dyDescent="0.2">
      <c r="A8037" s="28" t="s">
        <v>2003</v>
      </c>
      <c r="B8037" t="s">
        <v>11</v>
      </c>
      <c r="C8037" s="28" t="s">
        <v>1316</v>
      </c>
      <c r="D8037" t="s">
        <v>1317</v>
      </c>
      <c r="E8037" t="s">
        <v>2</v>
      </c>
      <c r="F8037" t="str">
        <f>INDEX(tbl_produits[Nom normalisé], MATCH(tbl_data[[#This Row],[Spécialité]], tbl_produits[Nom original], 0))</f>
        <v>DEROXAT 20mg/ 10 ml, suspension buvable</v>
      </c>
      <c r="G8037" t="str">
        <f>INDEX(tbl_produits[Classe nom], MATCH(tbl_data[[#This Row],[NORM_Spécialité]], tbl_produits[Nom normalisé], 0))</f>
        <v>Système nerveux</v>
      </c>
      <c r="H8037">
        <f>YEAR(tbl_data[[#This Row],[Date_rapport]])</f>
        <v>2023</v>
      </c>
      <c r="I8037" t="str">
        <f>INDEX(tbl_produits[Molécule extraite], MATCH(tbl_data[[#This Row],[NORM_Spécialité]], tbl_produits[Nom normalisé], 0))</f>
        <v>Paroxétine (chlorhydrate de) hémihydraté</v>
      </c>
      <c r="J8037" s="34">
        <f>DATE(LEFT(tbl_data[[#This Row],[Date_rapport]], 4), MID(tbl_data[[#This Row],[Date_rapport]], 6, 2), RIGHT(tbl_data[[#This Row],[Date_rapport]], 2))</f>
        <v>45196</v>
      </c>
    </row>
    <row r="8038" spans="1:10" x14ac:dyDescent="0.2">
      <c r="A8038" s="28" t="s">
        <v>2003</v>
      </c>
      <c r="B8038" t="s">
        <v>9</v>
      </c>
      <c r="C8038" s="28" t="s">
        <v>1318</v>
      </c>
      <c r="D8038" t="s">
        <v>871</v>
      </c>
      <c r="E8038" t="s">
        <v>2</v>
      </c>
      <c r="F8038" t="str">
        <f>INDEX(tbl_produits[Nom normalisé], MATCH(tbl_data[[#This Row],[Spécialité]], tbl_produits[Nom original], 0))</f>
        <v>CALCIDIA 1,54 g, granulé pour suspension buvable en sachet-dose</v>
      </c>
      <c r="G8038" t="str">
        <f>INDEX(tbl_produits[Classe nom], MATCH(tbl_data[[#This Row],[NORM_Spécialité]], tbl_produits[Nom normalisé], 0))</f>
        <v>Voies digestives et métabolisme</v>
      </c>
      <c r="H8038">
        <f>YEAR(tbl_data[[#This Row],[Date_rapport]])</f>
        <v>2023</v>
      </c>
      <c r="I8038" t="str">
        <f>INDEX(tbl_produits[Molécule extraite], MATCH(tbl_data[[#This Row],[NORM_Spécialité]], tbl_produits[Nom normalisé], 0))</f>
        <v>Calcium (carbonate de)</v>
      </c>
      <c r="J8038" s="34">
        <f>DATE(LEFT(tbl_data[[#This Row],[Date_rapport]], 4), MID(tbl_data[[#This Row],[Date_rapport]], 6, 2), RIGHT(tbl_data[[#This Row],[Date_rapport]], 2))</f>
        <v>45196</v>
      </c>
    </row>
    <row r="8039" spans="1:10" x14ac:dyDescent="0.2">
      <c r="A8039" s="28" t="s">
        <v>2003</v>
      </c>
      <c r="B8039" t="s">
        <v>6</v>
      </c>
      <c r="C8039" s="28" t="s">
        <v>1318</v>
      </c>
      <c r="D8039" t="s">
        <v>1749</v>
      </c>
      <c r="E8039" t="s">
        <v>1318</v>
      </c>
      <c r="F8039" t="str">
        <f>INDEX(tbl_produits[Nom normalisé], MATCH(tbl_data[[#This Row],[Spécialité]], tbl_produits[Nom original], 0))</f>
        <v>RECARBRIO 500 mg/500 mg/250 mg, poudre pour solution pour perfusion</v>
      </c>
      <c r="G8039" t="str">
        <f>INDEX(tbl_produits[Classe nom], MATCH(tbl_data[[#This Row],[NORM_Spécialité]], tbl_produits[Nom normalisé], 0))</f>
        <v>Anti-infectieux à usage systémique</v>
      </c>
      <c r="H8039">
        <f>YEAR(tbl_data[[#This Row],[Date_rapport]])</f>
        <v>2023</v>
      </c>
      <c r="I8039" t="str">
        <f>INDEX(tbl_produits[Molécule extraite], MATCH(tbl_data[[#This Row],[NORM_Spécialité]], tbl_produits[Nom normalisé], 0))</f>
        <v>Cilastatine sodique, imipénem monohydraté, rélébactam monohydraté</v>
      </c>
      <c r="J8039" s="34">
        <f>DATE(LEFT(tbl_data[[#This Row],[Date_rapport]], 4), MID(tbl_data[[#This Row],[Date_rapport]], 6, 2), RIGHT(tbl_data[[#This Row],[Date_rapport]], 2))</f>
        <v>45196</v>
      </c>
    </row>
    <row r="8040" spans="1:10" x14ac:dyDescent="0.2">
      <c r="A8040" s="28" t="s">
        <v>2003</v>
      </c>
      <c r="B8040" t="s">
        <v>3</v>
      </c>
      <c r="C8040" s="28" t="s">
        <v>1824</v>
      </c>
      <c r="D8040" t="s">
        <v>1151</v>
      </c>
      <c r="E8040" t="s">
        <v>2</v>
      </c>
      <c r="F8040" t="str">
        <f>INDEX(tbl_produits[Nom normalisé], MATCH(tbl_data[[#This Row],[Spécialité]], tbl_produits[Nom original], 0))</f>
        <v>TADALAFIL Quiver 20 mg, comprimé pelliculé</v>
      </c>
      <c r="G8040" t="str">
        <f>INDEX(tbl_produits[Classe nom], MATCH(tbl_data[[#This Row],[NORM_Spécialité]], tbl_produits[Nom normalisé], 0))</f>
        <v>Système génito-urinaire et hormones sexuelles</v>
      </c>
      <c r="H8040">
        <f>YEAR(tbl_data[[#This Row],[Date_rapport]])</f>
        <v>2023</v>
      </c>
      <c r="I8040" t="str">
        <f>INDEX(tbl_produits[Molécule extraite], MATCH(tbl_data[[#This Row],[NORM_Spécialité]], tbl_produits[Nom normalisé], 0))</f>
        <v>Tadalafil</v>
      </c>
      <c r="J8040" s="34">
        <f>DATE(LEFT(tbl_data[[#This Row],[Date_rapport]], 4), MID(tbl_data[[#This Row],[Date_rapport]], 6, 2), RIGHT(tbl_data[[#This Row],[Date_rapport]], 2))</f>
        <v>45196</v>
      </c>
    </row>
    <row r="8041" spans="1:10" x14ac:dyDescent="0.2">
      <c r="A8041" s="28" t="s">
        <v>2003</v>
      </c>
      <c r="B8041" t="s">
        <v>9</v>
      </c>
      <c r="C8041" s="28" t="s">
        <v>1763</v>
      </c>
      <c r="D8041" t="s">
        <v>1765</v>
      </c>
      <c r="E8041" t="s">
        <v>2</v>
      </c>
      <c r="F8041" t="str">
        <f>INDEX(tbl_produits[Nom normalisé], MATCH(tbl_data[[#This Row],[Spécialité]], tbl_produits[Nom original], 0))</f>
        <v>ABRAXANE 5 mg/ml, poudre pour dispersion pour perfusion</v>
      </c>
      <c r="G8041" t="str">
        <f>INDEX(tbl_produits[Classe nom], MATCH(tbl_data[[#This Row],[NORM_Spécialité]], tbl_produits[Nom normalisé], 0))</f>
        <v>Antinéoplasiques et immunomodulateurs</v>
      </c>
      <c r="H8041">
        <f>YEAR(tbl_data[[#This Row],[Date_rapport]])</f>
        <v>2023</v>
      </c>
      <c r="I8041" t="str">
        <f>INDEX(tbl_produits[Molécule extraite], MATCH(tbl_data[[#This Row],[NORM_Spécialité]], tbl_produits[Nom normalisé], 0))</f>
        <v>Paclitaxel</v>
      </c>
      <c r="J8041" s="34">
        <f>DATE(LEFT(tbl_data[[#This Row],[Date_rapport]], 4), MID(tbl_data[[#This Row],[Date_rapport]], 6, 2), RIGHT(tbl_data[[#This Row],[Date_rapport]], 2))</f>
        <v>45196</v>
      </c>
    </row>
    <row r="8042" spans="1:10" x14ac:dyDescent="0.2">
      <c r="A8042" s="28" t="s">
        <v>2003</v>
      </c>
      <c r="B8042" t="s">
        <v>9</v>
      </c>
      <c r="C8042" s="28" t="s">
        <v>1319</v>
      </c>
      <c r="D8042" t="s">
        <v>1320</v>
      </c>
      <c r="E8042" t="s">
        <v>2</v>
      </c>
      <c r="F8042" t="str">
        <f>INDEX(tbl_produits[Nom normalisé], MATCH(tbl_data[[#This Row],[Spécialité]], tbl_produits[Nom original], 0))</f>
        <v>ARSENIC Trioxide Accord 1 mg /ml, solution à diluer pour perfusion</v>
      </c>
      <c r="G8042" t="str">
        <f>INDEX(tbl_produits[Classe nom], MATCH(tbl_data[[#This Row],[NORM_Spécialité]], tbl_produits[Nom normalisé], 0))</f>
        <v>Antinéoplasiques et immunomodulateurs</v>
      </c>
      <c r="H8042">
        <f>YEAR(tbl_data[[#This Row],[Date_rapport]])</f>
        <v>2023</v>
      </c>
      <c r="I8042" t="str">
        <f>INDEX(tbl_produits[Molécule extraite], MATCH(tbl_data[[#This Row],[NORM_Spécialité]], tbl_produits[Nom normalisé], 0))</f>
        <v>Trioxyde d'arsenic</v>
      </c>
      <c r="J8042" s="34">
        <f>DATE(LEFT(tbl_data[[#This Row],[Date_rapport]], 4), MID(tbl_data[[#This Row],[Date_rapport]], 6, 2), RIGHT(tbl_data[[#This Row],[Date_rapport]], 2))</f>
        <v>45196</v>
      </c>
    </row>
    <row r="8043" spans="1:10" x14ac:dyDescent="0.2">
      <c r="A8043" s="28" t="s">
        <v>2003</v>
      </c>
      <c r="B8043" t="s">
        <v>6</v>
      </c>
      <c r="C8043" s="28" t="s">
        <v>1319</v>
      </c>
      <c r="D8043" t="s">
        <v>1766</v>
      </c>
      <c r="E8043" t="s">
        <v>1319</v>
      </c>
      <c r="F8043" t="str">
        <f>INDEX(tbl_produits[Nom normalisé], MATCH(tbl_data[[#This Row],[Spécialité]], tbl_produits[Nom original], 0))</f>
        <v>CARDIOXANE 500 mg, poudre pour solution pour perfusion</v>
      </c>
      <c r="G8043" t="str">
        <f>INDEX(tbl_produits[Classe nom], MATCH(tbl_data[[#This Row],[NORM_Spécialité]], tbl_produits[Nom normalisé], 0))</f>
        <v>Divers</v>
      </c>
      <c r="H8043">
        <f>YEAR(tbl_data[[#This Row],[Date_rapport]])</f>
        <v>2023</v>
      </c>
      <c r="I8043" t="str">
        <f>INDEX(tbl_produits[Molécule extraite], MATCH(tbl_data[[#This Row],[NORM_Spécialité]], tbl_produits[Nom normalisé], 0))</f>
        <v>Dexrazoxane</v>
      </c>
      <c r="J8043" s="34">
        <f>DATE(LEFT(tbl_data[[#This Row],[Date_rapport]], 4), MID(tbl_data[[#This Row],[Date_rapport]], 6, 2), RIGHT(tbl_data[[#This Row],[Date_rapport]], 2))</f>
        <v>45196</v>
      </c>
    </row>
    <row r="8044" spans="1:10" x14ac:dyDescent="0.2">
      <c r="A8044" s="28" t="s">
        <v>2003</v>
      </c>
      <c r="B8044" t="s">
        <v>3</v>
      </c>
      <c r="C8044" s="28" t="s">
        <v>1319</v>
      </c>
      <c r="D8044" t="s">
        <v>1321</v>
      </c>
      <c r="E8044" t="s">
        <v>2</v>
      </c>
      <c r="F8044" t="str">
        <f>INDEX(tbl_produits[Nom normalisé], MATCH(tbl_data[[#This Row],[Spécialité]], tbl_produits[Nom original], 0))</f>
        <v>STRIADYNE 20 mg/2 ml, solution injectable en ampoule</v>
      </c>
      <c r="G8044" t="str">
        <f>INDEX(tbl_produits[Classe nom], MATCH(tbl_data[[#This Row],[NORM_Spécialité]], tbl_produits[Nom normalisé], 0))</f>
        <v>Système cardiovasculaire</v>
      </c>
      <c r="H8044">
        <f>YEAR(tbl_data[[#This Row],[Date_rapport]])</f>
        <v>2023</v>
      </c>
      <c r="I8044" t="str">
        <f>INDEX(tbl_produits[Molécule extraite], MATCH(tbl_data[[#This Row],[NORM_Spécialité]], tbl_produits[Nom normalisé], 0))</f>
        <v>Triphosadénine</v>
      </c>
      <c r="J8044" s="34">
        <f>DATE(LEFT(tbl_data[[#This Row],[Date_rapport]], 4), MID(tbl_data[[#This Row],[Date_rapport]], 6, 2), RIGHT(tbl_data[[#This Row],[Date_rapport]], 2))</f>
        <v>45196</v>
      </c>
    </row>
    <row r="8045" spans="1:10" x14ac:dyDescent="0.2">
      <c r="A8045" s="28" t="s">
        <v>2003</v>
      </c>
      <c r="B8045" t="s">
        <v>3</v>
      </c>
      <c r="C8045" s="28" t="s">
        <v>1770</v>
      </c>
      <c r="D8045" t="s">
        <v>726</v>
      </c>
      <c r="E8045" t="s">
        <v>2</v>
      </c>
      <c r="F8045" t="str">
        <f>INDEX(tbl_produits[Nom normalisé], MATCH(tbl_data[[#This Row],[Spécialité]], tbl_produits[Nom original], 0))</f>
        <v>ACTILYSE 2 mg, poudre pour solution injectable et perfusion</v>
      </c>
      <c r="G8045" t="str">
        <f>INDEX(tbl_produits[Classe nom], MATCH(tbl_data[[#This Row],[NORM_Spécialité]], tbl_produits[Nom normalisé], 0))</f>
        <v>Sang et organes hématopoïétiques</v>
      </c>
      <c r="H8045">
        <f>YEAR(tbl_data[[#This Row],[Date_rapport]])</f>
        <v>2023</v>
      </c>
      <c r="I8045" t="str">
        <f>INDEX(tbl_produits[Molécule extraite], MATCH(tbl_data[[#This Row],[NORM_Spécialité]], tbl_produits[Nom normalisé], 0))</f>
        <v>Altéplase</v>
      </c>
      <c r="J8045" s="34">
        <f>DATE(LEFT(tbl_data[[#This Row],[Date_rapport]], 4), MID(tbl_data[[#This Row],[Date_rapport]], 6, 2), RIGHT(tbl_data[[#This Row],[Date_rapport]], 2))</f>
        <v>45196</v>
      </c>
    </row>
    <row r="8046" spans="1:10" x14ac:dyDescent="0.2">
      <c r="A8046" s="28" t="s">
        <v>2003</v>
      </c>
      <c r="B8046" t="s">
        <v>6</v>
      </c>
      <c r="C8046" s="28" t="s">
        <v>1776</v>
      </c>
      <c r="D8046" t="s">
        <v>1664</v>
      </c>
      <c r="E8046" t="s">
        <v>1322</v>
      </c>
      <c r="F8046" t="str">
        <f>INDEX(tbl_produits[Nom normalisé], MATCH(tbl_data[[#This Row],[Spécialité]], tbl_produits[Nom original], 0))</f>
        <v xml:space="preserve">PROGLICEM 100 mg, gélule </v>
      </c>
      <c r="G8046" t="str">
        <f>INDEX(tbl_produits[Classe nom], MATCH(tbl_data[[#This Row],[NORM_Spécialité]], tbl_produits[Nom normalisé], 0))</f>
        <v>Système cardiovasculaire</v>
      </c>
      <c r="H8046">
        <f>YEAR(tbl_data[[#This Row],[Date_rapport]])</f>
        <v>2023</v>
      </c>
      <c r="I8046" t="str">
        <f>INDEX(tbl_produits[Molécule extraite], MATCH(tbl_data[[#This Row],[NORM_Spécialité]], tbl_produits[Nom normalisé], 0))</f>
        <v>Diazoxide</v>
      </c>
      <c r="J8046" s="34">
        <f>DATE(LEFT(tbl_data[[#This Row],[Date_rapport]], 4), MID(tbl_data[[#This Row],[Date_rapport]], 6, 2), RIGHT(tbl_data[[#This Row],[Date_rapport]], 2))</f>
        <v>45196</v>
      </c>
    </row>
    <row r="8047" spans="1:10" x14ac:dyDescent="0.2">
      <c r="A8047" s="28" t="s">
        <v>2003</v>
      </c>
      <c r="B8047" t="s">
        <v>9</v>
      </c>
      <c r="C8047" s="28" t="s">
        <v>1322</v>
      </c>
      <c r="D8047" t="s">
        <v>1323</v>
      </c>
      <c r="E8047" t="s">
        <v>2</v>
      </c>
      <c r="F8047" t="str">
        <f>INDEX(tbl_produits[Nom normalisé], MATCH(tbl_data[[#This Row],[Spécialité]], tbl_produits[Nom original], 0))</f>
        <v>HEPARINE Sodique Panpharma 5000 UI/ml, en flacon de 5mL solution injectable</v>
      </c>
      <c r="G8047" t="str">
        <f>INDEX(tbl_produits[Classe nom], MATCH(tbl_data[[#This Row],[NORM_Spécialité]], tbl_produits[Nom normalisé], 0))</f>
        <v>Sang et organes hématopoïétiques</v>
      </c>
      <c r="H8047">
        <f>YEAR(tbl_data[[#This Row],[Date_rapport]])</f>
        <v>2023</v>
      </c>
      <c r="I8047" t="str">
        <f>INDEX(tbl_produits[Molécule extraite], MATCH(tbl_data[[#This Row],[NORM_Spécialité]], tbl_produits[Nom normalisé], 0))</f>
        <v>Héparine sodique</v>
      </c>
      <c r="J8047" s="34">
        <f>DATE(LEFT(tbl_data[[#This Row],[Date_rapport]], 4), MID(tbl_data[[#This Row],[Date_rapport]], 6, 2), RIGHT(tbl_data[[#This Row],[Date_rapport]], 2))</f>
        <v>45196</v>
      </c>
    </row>
    <row r="8048" spans="1:10" x14ac:dyDescent="0.2">
      <c r="A8048" s="28" t="s">
        <v>2003</v>
      </c>
      <c r="B8048" t="s">
        <v>9</v>
      </c>
      <c r="C8048" s="28" t="s">
        <v>1324</v>
      </c>
      <c r="D8048" t="s">
        <v>747</v>
      </c>
      <c r="E8048" t="s">
        <v>2</v>
      </c>
      <c r="F8048" t="str">
        <f>INDEX(tbl_produits[Nom normalisé], MATCH(tbl_data[[#This Row],[Spécialité]], tbl_produits[Nom original], 0))</f>
        <v>VISUDYNE 15 mg  poudre pour solution pour perfusion</v>
      </c>
      <c r="G8048" t="str">
        <f>INDEX(tbl_produits[Classe nom], MATCH(tbl_data[[#This Row],[NORM_Spécialité]], tbl_produits[Nom normalisé], 0))</f>
        <v>Organes sensoriels</v>
      </c>
      <c r="H8048">
        <f>YEAR(tbl_data[[#This Row],[Date_rapport]])</f>
        <v>2023</v>
      </c>
      <c r="I8048" t="str">
        <f>INDEX(tbl_produits[Molécule extraite], MATCH(tbl_data[[#This Row],[NORM_Spécialité]], tbl_produits[Nom normalisé], 0))</f>
        <v>Vertéporfine </v>
      </c>
      <c r="J8048" s="34">
        <f>DATE(LEFT(tbl_data[[#This Row],[Date_rapport]], 4), MID(tbl_data[[#This Row],[Date_rapport]], 6, 2), RIGHT(tbl_data[[#This Row],[Date_rapport]], 2))</f>
        <v>45196</v>
      </c>
    </row>
    <row r="8049" spans="1:10" x14ac:dyDescent="0.2">
      <c r="A8049" s="28" t="s">
        <v>2003</v>
      </c>
      <c r="B8049" t="s">
        <v>9</v>
      </c>
      <c r="C8049" s="28" t="s">
        <v>1325</v>
      </c>
      <c r="D8049" t="s">
        <v>1326</v>
      </c>
      <c r="E8049" t="s">
        <v>2</v>
      </c>
      <c r="F8049" t="str">
        <f>INDEX(tbl_produits[Nom normalisé], MATCH(tbl_data[[#This Row],[Spécialité]], tbl_produits[Nom original], 0))</f>
        <v>MONTELUKAST comprimé 5 mg et 10 mg</v>
      </c>
      <c r="G8049" t="str">
        <f>INDEX(tbl_produits[Classe nom], MATCH(tbl_data[[#This Row],[NORM_Spécialité]], tbl_produits[Nom normalisé], 0))</f>
        <v>Système respiratoire</v>
      </c>
      <c r="H8049">
        <f>YEAR(tbl_data[[#This Row],[Date_rapport]])</f>
        <v>2023</v>
      </c>
      <c r="I8049" t="str">
        <f>INDEX(tbl_produits[Molécule extraite], MATCH(tbl_data[[#This Row],[NORM_Spécialité]], tbl_produits[Nom normalisé], 0))</f>
        <v>Montélukast sodique</v>
      </c>
      <c r="J8049" s="34">
        <f>DATE(LEFT(tbl_data[[#This Row],[Date_rapport]], 4), MID(tbl_data[[#This Row],[Date_rapport]], 6, 2), RIGHT(tbl_data[[#This Row],[Date_rapport]], 2))</f>
        <v>45196</v>
      </c>
    </row>
    <row r="8050" spans="1:10" x14ac:dyDescent="0.2">
      <c r="A8050" s="28" t="s">
        <v>2003</v>
      </c>
      <c r="B8050" t="s">
        <v>6</v>
      </c>
      <c r="C8050" s="28" t="s">
        <v>1655</v>
      </c>
      <c r="D8050" t="s">
        <v>1654</v>
      </c>
      <c r="E8050" t="s">
        <v>1655</v>
      </c>
      <c r="F8050" t="str">
        <f>INDEX(tbl_produits[Nom normalisé], MATCH(tbl_data[[#This Row],[Spécialité]], tbl_produits[Nom original], 0))</f>
        <v>OSTEOCIS 3 mg, trousse pour préparation radiopharmaceutique</v>
      </c>
      <c r="G8050" t="str">
        <f>INDEX(tbl_produits[Classe nom], MATCH(tbl_data[[#This Row],[NORM_Spécialité]], tbl_produits[Nom normalisé], 0))</f>
        <v xml:space="preserve">Système musculo-squelettique </v>
      </c>
      <c r="H8050">
        <f>YEAR(tbl_data[[#This Row],[Date_rapport]])</f>
        <v>2023</v>
      </c>
      <c r="I8050" t="str">
        <f>INDEX(tbl_produits[Molécule extraite], MATCH(tbl_data[[#This Row],[NORM_Spécialité]], tbl_produits[Nom normalisé], 0))</f>
        <v>Oxidronate de sodium</v>
      </c>
      <c r="J8050" s="34">
        <f>DATE(LEFT(tbl_data[[#This Row],[Date_rapport]], 4), MID(tbl_data[[#This Row],[Date_rapport]], 6, 2), RIGHT(tbl_data[[#This Row],[Date_rapport]], 2))</f>
        <v>45196</v>
      </c>
    </row>
    <row r="8051" spans="1:10" x14ac:dyDescent="0.2">
      <c r="A8051" s="28" t="s">
        <v>2003</v>
      </c>
      <c r="B8051" t="s">
        <v>9</v>
      </c>
      <c r="C8051" s="28" t="s">
        <v>1655</v>
      </c>
      <c r="D8051" t="s">
        <v>1156</v>
      </c>
      <c r="E8051" t="s">
        <v>2</v>
      </c>
      <c r="F8051" t="str">
        <f>INDEX(tbl_produits[Nom normalisé], MATCH(tbl_data[[#This Row],[Spécialité]], tbl_produits[Nom original], 0))</f>
        <v>CONCERTA LP, comprimé à libération prolongée</v>
      </c>
      <c r="G8051" t="str">
        <f>INDEX(tbl_produits[Classe nom], MATCH(tbl_data[[#This Row],[NORM_Spécialité]], tbl_produits[Nom normalisé], 0))</f>
        <v>Système nerveux</v>
      </c>
      <c r="H8051">
        <f>YEAR(tbl_data[[#This Row],[Date_rapport]])</f>
        <v>2023</v>
      </c>
      <c r="I8051" t="str">
        <f>INDEX(tbl_produits[Molécule extraite], MATCH(tbl_data[[#This Row],[NORM_Spécialité]], tbl_produits[Nom normalisé], 0))</f>
        <v>Méthylphénidate (chlorhydrate de)</v>
      </c>
      <c r="J8051" s="34">
        <f>DATE(LEFT(tbl_data[[#This Row],[Date_rapport]], 4), MID(tbl_data[[#This Row],[Date_rapport]], 6, 2), RIGHT(tbl_data[[#This Row],[Date_rapport]], 2))</f>
        <v>45196</v>
      </c>
    </row>
    <row r="8052" spans="1:10" x14ac:dyDescent="0.2">
      <c r="A8052" s="28" t="s">
        <v>2003</v>
      </c>
      <c r="B8052" t="s">
        <v>6</v>
      </c>
      <c r="C8052" s="28" t="s">
        <v>1327</v>
      </c>
      <c r="D8052" t="s">
        <v>1657</v>
      </c>
      <c r="E8052" t="s">
        <v>1327</v>
      </c>
      <c r="F8052" t="str">
        <f>INDEX(tbl_produits[Nom normalisé], MATCH(tbl_data[[#This Row],[Spécialité]], tbl_produits[Nom original], 0))</f>
        <v>XYLOCAINE 5 pour cent à la naphazoline, solution pour application muqueuse (1 flacon de 24 ml)</v>
      </c>
      <c r="G8052" t="str">
        <f>INDEX(tbl_produits[Classe nom], MATCH(tbl_data[[#This Row],[NORM_Spécialité]], tbl_produits[Nom normalisé], 0))</f>
        <v>Organes sensoriels</v>
      </c>
      <c r="H8052">
        <f>YEAR(tbl_data[[#This Row],[Date_rapport]])</f>
        <v>2023</v>
      </c>
      <c r="I8052" t="str">
        <f>INDEX(tbl_produits[Molécule extraite], MATCH(tbl_data[[#This Row],[NORM_Spécialité]], tbl_produits[Nom normalisé], 0))</f>
        <v>Nitrate de naphazoline - chlorhydrate de lidocaïne</v>
      </c>
      <c r="J8052" s="34">
        <f>DATE(LEFT(tbl_data[[#This Row],[Date_rapport]], 4), MID(tbl_data[[#This Row],[Date_rapport]], 6, 2), RIGHT(tbl_data[[#This Row],[Date_rapport]], 2))</f>
        <v>45196</v>
      </c>
    </row>
    <row r="8053" spans="1:10" x14ac:dyDescent="0.2">
      <c r="A8053" s="28" t="s">
        <v>2003</v>
      </c>
      <c r="B8053" t="s">
        <v>9</v>
      </c>
      <c r="C8053" s="28" t="s">
        <v>1327</v>
      </c>
      <c r="D8053" t="s">
        <v>1658</v>
      </c>
      <c r="E8053" t="s">
        <v>2</v>
      </c>
      <c r="F8053" t="str">
        <f>INDEX(tbl_produits[Nom normalisé], MATCH(tbl_data[[#This Row],[Spécialité]], tbl_produits[Nom original], 0))</f>
        <v>CEFUROXIME-ZINNAT forme comprimé, tous dosages</v>
      </c>
      <c r="G8053" t="str">
        <f>INDEX(tbl_produits[Classe nom], MATCH(tbl_data[[#This Row],[NORM_Spécialité]], tbl_produits[Nom normalisé], 0))</f>
        <v>Anti-infectieux à usage systémique</v>
      </c>
      <c r="H8053">
        <f>YEAR(tbl_data[[#This Row],[Date_rapport]])</f>
        <v>2023</v>
      </c>
      <c r="I8053" t="str">
        <f>INDEX(tbl_produits[Molécule extraite], MATCH(tbl_data[[#This Row],[NORM_Spécialité]], tbl_produits[Nom normalisé], 0))</f>
        <v>Cefuroxime</v>
      </c>
      <c r="J8053" s="34">
        <f>DATE(LEFT(tbl_data[[#This Row],[Date_rapport]], 4), MID(tbl_data[[#This Row],[Date_rapport]], 6, 2), RIGHT(tbl_data[[#This Row],[Date_rapport]], 2))</f>
        <v>45196</v>
      </c>
    </row>
    <row r="8054" spans="1:10" x14ac:dyDescent="0.2">
      <c r="A8054" s="28" t="s">
        <v>2003</v>
      </c>
      <c r="B8054" t="s">
        <v>9</v>
      </c>
      <c r="C8054" s="28" t="s">
        <v>1327</v>
      </c>
      <c r="D8054" t="s">
        <v>1328</v>
      </c>
      <c r="E8054" t="s">
        <v>2</v>
      </c>
      <c r="F8054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8054" t="str">
        <f>INDEX(tbl_produits[Classe nom], MATCH(tbl_data[[#This Row],[NORM_Spécialité]], tbl_produits[Nom normalisé], 0))</f>
        <v>Sang et organes hématopoïétiques</v>
      </c>
      <c r="H8054">
        <f>YEAR(tbl_data[[#This Row],[Date_rapport]])</f>
        <v>2023</v>
      </c>
      <c r="I8054" t="str">
        <f>INDEX(tbl_produits[Molécule extraite], MATCH(tbl_data[[#This Row],[NORM_Spécialité]], tbl_produits[Nom normalisé], 0))</f>
        <v>Héparine calcique</v>
      </c>
      <c r="J8054" s="34">
        <f>DATE(LEFT(tbl_data[[#This Row],[Date_rapport]], 4), MID(tbl_data[[#This Row],[Date_rapport]], 6, 2), RIGHT(tbl_data[[#This Row],[Date_rapport]], 2))</f>
        <v>45196</v>
      </c>
    </row>
    <row r="8055" spans="1:10" x14ac:dyDescent="0.2">
      <c r="A8055" s="28" t="s">
        <v>2003</v>
      </c>
      <c r="B8055" t="s">
        <v>11</v>
      </c>
      <c r="C8055" s="28" t="s">
        <v>1329</v>
      </c>
      <c r="D8055" t="s">
        <v>1330</v>
      </c>
      <c r="E8055" t="s">
        <v>2</v>
      </c>
      <c r="F8055" t="str">
        <f>INDEX(tbl_produits[Nom normalisé], MATCH(tbl_data[[#This Row],[Spécialité]], tbl_produits[Nom original], 0))</f>
        <v>MINIRIN 0,1 mg/ml solution pour administration endonasale</v>
      </c>
      <c r="G8055" t="str">
        <f>INDEX(tbl_produits[Classe nom], MATCH(tbl_data[[#This Row],[NORM_Spécialité]], tbl_produits[Nom normalisé], 0))</f>
        <v>Hormones systémiques sauf hormones sexuelles et insulines</v>
      </c>
      <c r="H8055">
        <f>YEAR(tbl_data[[#This Row],[Date_rapport]])</f>
        <v>2023</v>
      </c>
      <c r="I8055" t="str">
        <f>INDEX(tbl_produits[Molécule extraite], MATCH(tbl_data[[#This Row],[NORM_Spécialité]], tbl_produits[Nom normalisé], 0))</f>
        <v>Desmopressine</v>
      </c>
      <c r="J8055" s="34">
        <f>DATE(LEFT(tbl_data[[#This Row],[Date_rapport]], 4), MID(tbl_data[[#This Row],[Date_rapport]], 6, 2), RIGHT(tbl_data[[#This Row],[Date_rapport]], 2))</f>
        <v>45196</v>
      </c>
    </row>
    <row r="8056" spans="1:10" x14ac:dyDescent="0.2">
      <c r="A8056" s="28" t="s">
        <v>2003</v>
      </c>
      <c r="B8056" t="s">
        <v>3</v>
      </c>
      <c r="C8056" s="28" t="s">
        <v>1329</v>
      </c>
      <c r="D8056" t="s">
        <v>1331</v>
      </c>
      <c r="E8056" t="s">
        <v>2</v>
      </c>
      <c r="F8056" t="str">
        <f>INDEX(tbl_produits[Nom normalisé], MATCH(tbl_data[[#This Row],[Spécialité]], tbl_produits[Nom original], 0))</f>
        <v>MINIRIN Spray 10 microgrammes par dose, solution endonasale en flacon</v>
      </c>
      <c r="G8056" t="str">
        <f>INDEX(tbl_produits[Classe nom], MATCH(tbl_data[[#This Row],[NORM_Spécialité]], tbl_produits[Nom normalisé], 0))</f>
        <v>Hormones systémiques sauf hormones sexuelles et insulines</v>
      </c>
      <c r="H8056">
        <f>YEAR(tbl_data[[#This Row],[Date_rapport]])</f>
        <v>2023</v>
      </c>
      <c r="I8056" t="str">
        <f>INDEX(tbl_produits[Molécule extraite], MATCH(tbl_data[[#This Row],[NORM_Spécialité]], tbl_produits[Nom normalisé], 0))</f>
        <v>Desmopressine</v>
      </c>
      <c r="J8056" s="34">
        <f>DATE(LEFT(tbl_data[[#This Row],[Date_rapport]], 4), MID(tbl_data[[#This Row],[Date_rapport]], 6, 2), RIGHT(tbl_data[[#This Row],[Date_rapport]], 2))</f>
        <v>45196</v>
      </c>
    </row>
    <row r="8057" spans="1:10" x14ac:dyDescent="0.2">
      <c r="A8057" s="28" t="s">
        <v>2003</v>
      </c>
      <c r="B8057" t="s">
        <v>9</v>
      </c>
      <c r="C8057" s="28" t="s">
        <v>1332</v>
      </c>
      <c r="D8057" t="s">
        <v>897</v>
      </c>
      <c r="E8057" t="s">
        <v>2</v>
      </c>
      <c r="F8057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8057" t="str">
        <f>INDEX(tbl_produits[Classe nom], MATCH(tbl_data[[#This Row],[NORM_Spécialité]], tbl_produits[Nom normalisé], 0))</f>
        <v>Divers</v>
      </c>
      <c r="H8057">
        <f>YEAR(tbl_data[[#This Row],[Date_rapport]])</f>
        <v>2023</v>
      </c>
      <c r="I8057" t="str">
        <f>INDEX(tbl_produits[Molécule extraite], MATCH(tbl_data[[#This Row],[NORM_Spécialité]], tbl_produits[Nom normalisé], 0))</f>
        <v>Folinate de calcium</v>
      </c>
      <c r="J8057" s="34">
        <f>DATE(LEFT(tbl_data[[#This Row],[Date_rapport]], 4), MID(tbl_data[[#This Row],[Date_rapport]], 6, 2), RIGHT(tbl_data[[#This Row],[Date_rapport]], 2))</f>
        <v>45196</v>
      </c>
    </row>
    <row r="8058" spans="1:10" x14ac:dyDescent="0.2">
      <c r="A8058" s="28" t="s">
        <v>2003</v>
      </c>
      <c r="B8058" t="s">
        <v>9</v>
      </c>
      <c r="C8058" s="28" t="s">
        <v>1332</v>
      </c>
      <c r="D8058" t="s">
        <v>1333</v>
      </c>
      <c r="E8058" t="s">
        <v>2</v>
      </c>
      <c r="F8058" t="str">
        <f>INDEX(tbl_produits[Nom normalisé], MATCH(tbl_data[[#This Row],[Spécialité]], tbl_produits[Nom original], 0))</f>
        <v>ICAZ LP 2,5 mg et 5 mg, gélule à libération prolongée</v>
      </c>
      <c r="G8058" t="str">
        <f>INDEX(tbl_produits[Classe nom], MATCH(tbl_data[[#This Row],[NORM_Spécialité]], tbl_produits[Nom normalisé], 0))</f>
        <v>Système cardiovasculaire</v>
      </c>
      <c r="H8058">
        <f>YEAR(tbl_data[[#This Row],[Date_rapport]])</f>
        <v>2023</v>
      </c>
      <c r="I8058" t="str">
        <f>INDEX(tbl_produits[Molécule extraite], MATCH(tbl_data[[#This Row],[NORM_Spécialité]], tbl_produits[Nom normalisé], 0))</f>
        <v>Isradipine</v>
      </c>
      <c r="J8058" s="34">
        <f>DATE(LEFT(tbl_data[[#This Row],[Date_rapport]], 4), MID(tbl_data[[#This Row],[Date_rapport]], 6, 2), RIGHT(tbl_data[[#This Row],[Date_rapport]], 2))</f>
        <v>45196</v>
      </c>
    </row>
    <row r="8059" spans="1:10" x14ac:dyDescent="0.2">
      <c r="A8059" s="28" t="s">
        <v>2003</v>
      </c>
      <c r="B8059" t="s">
        <v>9</v>
      </c>
      <c r="C8059" s="28" t="s">
        <v>1334</v>
      </c>
      <c r="D8059" t="s">
        <v>1335</v>
      </c>
      <c r="E8059" t="s">
        <v>2</v>
      </c>
      <c r="F8059" t="str">
        <f>INDEX(tbl_produits[Nom normalisé], MATCH(tbl_data[[#This Row],[Spécialité]], tbl_produits[Nom original], 0))</f>
        <v xml:space="preserve">CEFPODOXIME - Orelox toutes formes orales </v>
      </c>
      <c r="G8059" t="str">
        <f>INDEX(tbl_produits[Classe nom], MATCH(tbl_data[[#This Row],[NORM_Spécialité]], tbl_produits[Nom normalisé], 0))</f>
        <v>Anti-infectieux à usage systémique</v>
      </c>
      <c r="H8059">
        <f>YEAR(tbl_data[[#This Row],[Date_rapport]])</f>
        <v>2023</v>
      </c>
      <c r="I8059" t="str">
        <f>INDEX(tbl_produits[Molécule extraite], MATCH(tbl_data[[#This Row],[NORM_Spécialité]], tbl_produits[Nom normalisé], 0))</f>
        <v>Cefpodoxime</v>
      </c>
      <c r="J8059" s="34">
        <f>DATE(LEFT(tbl_data[[#This Row],[Date_rapport]], 4), MID(tbl_data[[#This Row],[Date_rapport]], 6, 2), RIGHT(tbl_data[[#This Row],[Date_rapport]], 2))</f>
        <v>45196</v>
      </c>
    </row>
    <row r="8060" spans="1:10" x14ac:dyDescent="0.2">
      <c r="A8060" s="28" t="s">
        <v>2003</v>
      </c>
      <c r="B8060" t="s">
        <v>9</v>
      </c>
      <c r="C8060" s="28" t="s">
        <v>1334</v>
      </c>
      <c r="D8060" t="s">
        <v>1671</v>
      </c>
      <c r="E8060" t="s">
        <v>2</v>
      </c>
      <c r="F8060" t="str">
        <f>INDEX(tbl_produits[Nom normalisé], MATCH(tbl_data[[#This Row],[Spécialité]], tbl_produits[Nom original], 0))</f>
        <v>AIROMIR Autohaler 100 microgrammes/dose, suspension pour inhalation en flacon pressurisé</v>
      </c>
      <c r="G8060" t="str">
        <f>INDEX(tbl_produits[Classe nom], MATCH(tbl_data[[#This Row],[NORM_Spécialité]], tbl_produits[Nom normalisé], 0))</f>
        <v>Système respiratoire</v>
      </c>
      <c r="H8060">
        <f>YEAR(tbl_data[[#This Row],[Date_rapport]])</f>
        <v>2023</v>
      </c>
      <c r="I8060" t="str">
        <f>INDEX(tbl_produits[Molécule extraite], MATCH(tbl_data[[#This Row],[NORM_Spécialité]], tbl_produits[Nom normalisé], 0))</f>
        <v>Salbutamol</v>
      </c>
      <c r="J8060" s="34">
        <f>DATE(LEFT(tbl_data[[#This Row],[Date_rapport]], 4), MID(tbl_data[[#This Row],[Date_rapport]], 6, 2), RIGHT(tbl_data[[#This Row],[Date_rapport]], 2))</f>
        <v>45196</v>
      </c>
    </row>
    <row r="8061" spans="1:10" x14ac:dyDescent="0.2">
      <c r="A8061" s="28" t="s">
        <v>2003</v>
      </c>
      <c r="B8061" t="s">
        <v>3</v>
      </c>
      <c r="C8061" s="28" t="s">
        <v>1336</v>
      </c>
      <c r="D8061" t="s">
        <v>713</v>
      </c>
      <c r="E8061" t="s">
        <v>2</v>
      </c>
      <c r="F8061" t="str">
        <f>INDEX(tbl_produits[Nom normalisé], MATCH(tbl_data[[#This Row],[Spécialité]], tbl_produits[Nom original], 0))</f>
        <v>B.A.L., solution injectable I.M.</v>
      </c>
      <c r="G8061" t="str">
        <f>INDEX(tbl_produits[Classe nom], MATCH(tbl_data[[#This Row],[NORM_Spécialité]], tbl_produits[Nom normalisé], 0))</f>
        <v>Système nerveux</v>
      </c>
      <c r="H8061">
        <f>YEAR(tbl_data[[#This Row],[Date_rapport]])</f>
        <v>2023</v>
      </c>
      <c r="I8061" t="str">
        <f>INDEX(tbl_produits[Molécule extraite], MATCH(tbl_data[[#This Row],[NORM_Spécialité]], tbl_produits[Nom normalisé], 0))</f>
        <v>Butacaïne / dimercaprol</v>
      </c>
      <c r="J8061" s="34">
        <f>DATE(LEFT(tbl_data[[#This Row],[Date_rapport]], 4), MID(tbl_data[[#This Row],[Date_rapport]], 6, 2), RIGHT(tbl_data[[#This Row],[Date_rapport]], 2))</f>
        <v>45196</v>
      </c>
    </row>
    <row r="8062" spans="1:10" x14ac:dyDescent="0.2">
      <c r="A8062" s="28" t="s">
        <v>2003</v>
      </c>
      <c r="B8062" t="s">
        <v>9</v>
      </c>
      <c r="C8062" s="28" t="s">
        <v>1336</v>
      </c>
      <c r="D8062" t="s">
        <v>884</v>
      </c>
      <c r="E8062" t="s">
        <v>2</v>
      </c>
      <c r="F8062" t="str">
        <f>INDEX(tbl_produits[Nom normalisé], MATCH(tbl_data[[#This Row],[Spécialité]], tbl_produits[Nom original], 0))</f>
        <v>VELBE 10 mg, poudre pour solution injectable I.V.</v>
      </c>
      <c r="G8062" t="str">
        <f>INDEX(tbl_produits[Classe nom], MATCH(tbl_data[[#This Row],[NORM_Spécialité]], tbl_produits[Nom normalisé], 0))</f>
        <v>Antinéoplasiques et immunomodulateurs</v>
      </c>
      <c r="H8062">
        <f>YEAR(tbl_data[[#This Row],[Date_rapport]])</f>
        <v>2023</v>
      </c>
      <c r="I8062" t="str">
        <f>INDEX(tbl_produits[Molécule extraite], MATCH(tbl_data[[#This Row],[NORM_Spécialité]], tbl_produits[Nom normalisé], 0))</f>
        <v>Vinblastine (sulfate de)</v>
      </c>
      <c r="J8062" s="34">
        <f>DATE(LEFT(tbl_data[[#This Row],[Date_rapport]], 4), MID(tbl_data[[#This Row],[Date_rapport]], 6, 2), RIGHT(tbl_data[[#This Row],[Date_rapport]], 2))</f>
        <v>45196</v>
      </c>
    </row>
    <row r="8063" spans="1:10" x14ac:dyDescent="0.2">
      <c r="A8063" s="28" t="s">
        <v>2003</v>
      </c>
      <c r="B8063" t="s">
        <v>6</v>
      </c>
      <c r="C8063" s="28" t="s">
        <v>1679</v>
      </c>
      <c r="D8063" t="s">
        <v>1678</v>
      </c>
      <c r="E8063" t="s">
        <v>1679</v>
      </c>
      <c r="F8063" t="str">
        <f>INDEX(tbl_produits[Nom normalisé], MATCH(tbl_data[[#This Row],[Spécialité]], tbl_produits[Nom original], 0))</f>
        <v xml:space="preserve">SIMPONI 100 mg, solution injectable en stylo pré-rempli/ en seringue préremplie </v>
      </c>
      <c r="G8063" t="str">
        <f>INDEX(tbl_produits[Classe nom], MATCH(tbl_data[[#This Row],[NORM_Spécialité]], tbl_produits[Nom normalisé], 0))</f>
        <v>Antinéoplasiques et immunomodulateurs</v>
      </c>
      <c r="H8063">
        <f>YEAR(tbl_data[[#This Row],[Date_rapport]])</f>
        <v>2023</v>
      </c>
      <c r="I8063" t="str">
        <f>INDEX(tbl_produits[Molécule extraite], MATCH(tbl_data[[#This Row],[NORM_Spécialité]], tbl_produits[Nom normalisé], 0))</f>
        <v>Golimumab</v>
      </c>
      <c r="J8063" s="34">
        <f>DATE(LEFT(tbl_data[[#This Row],[Date_rapport]], 4), MID(tbl_data[[#This Row],[Date_rapport]], 6, 2), RIGHT(tbl_data[[#This Row],[Date_rapport]], 2))</f>
        <v>45196</v>
      </c>
    </row>
    <row r="8064" spans="1:10" x14ac:dyDescent="0.2">
      <c r="A8064" s="28" t="s">
        <v>2003</v>
      </c>
      <c r="B8064" t="s">
        <v>9</v>
      </c>
      <c r="C8064" s="28" t="s">
        <v>1682</v>
      </c>
      <c r="D8064" t="s">
        <v>1688</v>
      </c>
      <c r="E8064" t="s">
        <v>2</v>
      </c>
      <c r="F8064" t="str">
        <f>INDEX(tbl_produits[Nom normalisé], MATCH(tbl_data[[#This Row],[Spécialité]], tbl_produits[Nom original], 0))</f>
        <v>CERUBIDINE 20 mg, poudre pour solution pour perfusion</v>
      </c>
      <c r="G8064" t="str">
        <f>INDEX(tbl_produits[Classe nom], MATCH(tbl_data[[#This Row],[NORM_Spécialité]], tbl_produits[Nom normalisé], 0))</f>
        <v>Antinéoplasiques et immunomodulateurs</v>
      </c>
      <c r="H8064">
        <f>YEAR(tbl_data[[#This Row],[Date_rapport]])</f>
        <v>2023</v>
      </c>
      <c r="I8064" t="str">
        <f>INDEX(tbl_produits[Molécule extraite], MATCH(tbl_data[[#This Row],[NORM_Spécialité]], tbl_produits[Nom normalisé], 0))</f>
        <v>Daunorubicine</v>
      </c>
      <c r="J8064" s="34">
        <f>DATE(LEFT(tbl_data[[#This Row],[Date_rapport]], 4), MID(tbl_data[[#This Row],[Date_rapport]], 6, 2), RIGHT(tbl_data[[#This Row],[Date_rapport]], 2))</f>
        <v>45196</v>
      </c>
    </row>
    <row r="8065" spans="1:10" x14ac:dyDescent="0.2">
      <c r="A8065" s="28" t="s">
        <v>2003</v>
      </c>
      <c r="B8065" t="s">
        <v>3</v>
      </c>
      <c r="C8065" s="28" t="s">
        <v>1337</v>
      </c>
      <c r="D8065" t="s">
        <v>1338</v>
      </c>
      <c r="E8065" t="s">
        <v>2</v>
      </c>
      <c r="F8065" t="str">
        <f>INDEX(tbl_produits[Nom normalisé], MATCH(tbl_data[[#This Row],[Spécialité]], tbl_produits[Nom original], 0))</f>
        <v>SPIRAMYCINE 1,5 M.UI / 750 000 UI + Metronidazole 250 / 125 mg, comprimé pelliculé</v>
      </c>
      <c r="G8065" t="str">
        <f>INDEX(tbl_produits[Classe nom], MATCH(tbl_data[[#This Row],[NORM_Spécialité]], tbl_produits[Nom normalisé], 0))</f>
        <v>Anti-infectieux à usage systémique</v>
      </c>
      <c r="H8065">
        <f>YEAR(tbl_data[[#This Row],[Date_rapport]])</f>
        <v>2023</v>
      </c>
      <c r="I8065" t="str">
        <f>INDEX(tbl_produits[Molécule extraite], MATCH(tbl_data[[#This Row],[NORM_Spécialité]], tbl_produits[Nom normalisé], 0))</f>
        <v>Spiramycine / métronidazole</v>
      </c>
      <c r="J8065" s="34">
        <f>DATE(LEFT(tbl_data[[#This Row],[Date_rapport]], 4), MID(tbl_data[[#This Row],[Date_rapport]], 6, 2), RIGHT(tbl_data[[#This Row],[Date_rapport]], 2))</f>
        <v>45196</v>
      </c>
    </row>
    <row r="8066" spans="1:10" x14ac:dyDescent="0.2">
      <c r="A8066" s="28" t="s">
        <v>2003</v>
      </c>
      <c r="B8066" t="s">
        <v>9</v>
      </c>
      <c r="C8066" s="28" t="s">
        <v>1339</v>
      </c>
      <c r="D8066" t="s">
        <v>767</v>
      </c>
      <c r="E8066" t="s">
        <v>2</v>
      </c>
      <c r="F8066" t="str">
        <f>INDEX(tbl_produits[Nom normalisé], MATCH(tbl_data[[#This Row],[Spécialité]], tbl_produits[Nom original], 0))</f>
        <v>NANOCIS 0,24 mg, trousse pour préparation radiopharmaceutique</v>
      </c>
      <c r="G8066" t="str">
        <f>INDEX(tbl_produits[Classe nom], MATCH(tbl_data[[#This Row],[NORM_Spécialité]], tbl_produits[Nom normalisé], 0))</f>
        <v>Divers</v>
      </c>
      <c r="H8066">
        <f>YEAR(tbl_data[[#This Row],[Date_rapport]])</f>
        <v>2023</v>
      </c>
      <c r="I8066" t="str">
        <f>INDEX(tbl_produits[Molécule extraite], MATCH(tbl_data[[#This Row],[NORM_Spécialité]], tbl_produits[Nom normalisé], 0))</f>
        <v>Rhénium (heptasulfure de)</v>
      </c>
      <c r="J8066" s="34">
        <f>DATE(LEFT(tbl_data[[#This Row],[Date_rapport]], 4), MID(tbl_data[[#This Row],[Date_rapport]], 6, 2), RIGHT(tbl_data[[#This Row],[Date_rapport]], 2))</f>
        <v>45196</v>
      </c>
    </row>
    <row r="8067" spans="1:10" x14ac:dyDescent="0.2">
      <c r="A8067" s="28" t="s">
        <v>2003</v>
      </c>
      <c r="B8067" t="s">
        <v>9</v>
      </c>
      <c r="C8067" s="28" t="s">
        <v>1731</v>
      </c>
      <c r="D8067" t="s">
        <v>1693</v>
      </c>
      <c r="E8067" t="s">
        <v>2</v>
      </c>
      <c r="F8067" t="str">
        <f>INDEX(tbl_produits[Nom normalisé], MATCH(tbl_data[[#This Row],[Spécialité]], tbl_produits[Nom original], 0))</f>
        <v>NITRENDIPINE Viatris 10 mg, comprimé</v>
      </c>
      <c r="G8067" t="str">
        <f>INDEX(tbl_produits[Classe nom], MATCH(tbl_data[[#This Row],[NORM_Spécialité]], tbl_produits[Nom normalisé], 0))</f>
        <v>Système cardiovasculaire</v>
      </c>
      <c r="H8067">
        <f>YEAR(tbl_data[[#This Row],[Date_rapport]])</f>
        <v>2023</v>
      </c>
      <c r="I8067" t="str">
        <f>INDEX(tbl_produits[Molécule extraite], MATCH(tbl_data[[#This Row],[NORM_Spécialité]], tbl_produits[Nom normalisé], 0))</f>
        <v>Nitrendipine</v>
      </c>
      <c r="J8067" s="34">
        <f>DATE(LEFT(tbl_data[[#This Row],[Date_rapport]], 4), MID(tbl_data[[#This Row],[Date_rapport]], 6, 2), RIGHT(tbl_data[[#This Row],[Date_rapport]], 2))</f>
        <v>45196</v>
      </c>
    </row>
    <row r="8068" spans="1:10" x14ac:dyDescent="0.2">
      <c r="A8068" s="28" t="s">
        <v>2003</v>
      </c>
      <c r="B8068" t="s">
        <v>3</v>
      </c>
      <c r="C8068" s="28" t="s">
        <v>1734</v>
      </c>
      <c r="D8068" t="s">
        <v>817</v>
      </c>
      <c r="E8068" t="s">
        <v>2</v>
      </c>
      <c r="F8068" t="str">
        <f>INDEX(tbl_produits[Nom normalisé], MATCH(tbl_data[[#This Row],[Spécialité]], tbl_produits[Nom original], 0))</f>
        <v>DILANTIN 250 mg/5 ml, solution injectable</v>
      </c>
      <c r="G8068" t="str">
        <f>INDEX(tbl_produits[Classe nom], MATCH(tbl_data[[#This Row],[NORM_Spécialité]], tbl_produits[Nom normalisé], 0))</f>
        <v>Système nerveux</v>
      </c>
      <c r="H8068">
        <f>YEAR(tbl_data[[#This Row],[Date_rapport]])</f>
        <v>2023</v>
      </c>
      <c r="I8068" t="str">
        <f>INDEX(tbl_produits[Molécule extraite], MATCH(tbl_data[[#This Row],[NORM_Spécialité]], tbl_produits[Nom normalisé], 0))</f>
        <v>Phénytoïne</v>
      </c>
      <c r="J8068" s="34">
        <f>DATE(LEFT(tbl_data[[#This Row],[Date_rapport]], 4), MID(tbl_data[[#This Row],[Date_rapport]], 6, 2), RIGHT(tbl_data[[#This Row],[Date_rapport]], 2))</f>
        <v>45196</v>
      </c>
    </row>
    <row r="8069" spans="1:10" x14ac:dyDescent="0.2">
      <c r="A8069" s="28" t="s">
        <v>2003</v>
      </c>
      <c r="B8069" t="s">
        <v>9</v>
      </c>
      <c r="C8069" s="28" t="s">
        <v>1340</v>
      </c>
      <c r="D8069" t="s">
        <v>868</v>
      </c>
      <c r="E8069" t="s">
        <v>2</v>
      </c>
      <c r="F8069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8069" t="str">
        <f>INDEX(tbl_produits[Classe nom], MATCH(tbl_data[[#This Row],[NORM_Spécialité]], tbl_produits[Nom normalisé], 0))</f>
        <v>Système cardiovasculaire</v>
      </c>
      <c r="H8069">
        <f>YEAR(tbl_data[[#This Row],[Date_rapport]])</f>
        <v>2023</v>
      </c>
      <c r="I8069" t="str">
        <f>INDEX(tbl_produits[Molécule extraite], MATCH(tbl_data[[#This Row],[NORM_Spécialité]], tbl_produits[Nom normalisé], 0))</f>
        <v>Urapidil</v>
      </c>
      <c r="J8069" s="34">
        <f>DATE(LEFT(tbl_data[[#This Row],[Date_rapport]], 4), MID(tbl_data[[#This Row],[Date_rapport]], 6, 2), RIGHT(tbl_data[[#This Row],[Date_rapport]], 2))</f>
        <v>45196</v>
      </c>
    </row>
    <row r="8070" spans="1:10" x14ac:dyDescent="0.2">
      <c r="A8070" s="28" t="s">
        <v>2003</v>
      </c>
      <c r="B8070" t="s">
        <v>9</v>
      </c>
      <c r="C8070" s="28" t="s">
        <v>1340</v>
      </c>
      <c r="D8070" t="s">
        <v>1341</v>
      </c>
      <c r="E8070" t="s">
        <v>2</v>
      </c>
      <c r="F8070" t="str">
        <f>INDEX(tbl_produits[Nom normalisé], MATCH(tbl_data[[#This Row],[Spécialité]], tbl_produits[Nom original], 0))</f>
        <v>ASPEGIC injectable 500 mg/5 ml, poudre et solution pour usage parentéral</v>
      </c>
      <c r="G8070" t="str">
        <f>INDEX(tbl_produits[Classe nom], MATCH(tbl_data[[#This Row],[NORM_Spécialité]], tbl_produits[Nom normalisé], 0))</f>
        <v>Sang et organes hématopoïétiques</v>
      </c>
      <c r="H8070">
        <f>YEAR(tbl_data[[#This Row],[Date_rapport]])</f>
        <v>2023</v>
      </c>
      <c r="I8070" t="str">
        <f>INDEX(tbl_produits[Molécule extraite], MATCH(tbl_data[[#This Row],[NORM_Spécialité]], tbl_produits[Nom normalisé], 0))</f>
        <v>Acétylsalicylate de lysine</v>
      </c>
      <c r="J8070" s="34">
        <f>DATE(LEFT(tbl_data[[#This Row],[Date_rapport]], 4), MID(tbl_data[[#This Row],[Date_rapport]], 6, 2), RIGHT(tbl_data[[#This Row],[Date_rapport]], 2))</f>
        <v>45196</v>
      </c>
    </row>
    <row r="8071" spans="1:10" x14ac:dyDescent="0.2">
      <c r="A8071" s="28" t="s">
        <v>2003</v>
      </c>
      <c r="B8071" t="s">
        <v>11</v>
      </c>
      <c r="C8071" s="28" t="s">
        <v>1735</v>
      </c>
      <c r="D8071" t="s">
        <v>919</v>
      </c>
      <c r="E8071" t="s">
        <v>2</v>
      </c>
      <c r="F8071" t="str">
        <f>INDEX(tbl_produits[Nom normalisé], MATCH(tbl_data[[#This Row],[Spécialité]], tbl_produits[Nom original], 0))</f>
        <v>ISUPREL 0,20 mg/1 ml, solution injectable en ampoule</v>
      </c>
      <c r="G8071" t="str">
        <f>INDEX(tbl_produits[Classe nom], MATCH(tbl_data[[#This Row],[NORM_Spécialité]], tbl_produits[Nom normalisé], 0))</f>
        <v>Système cardiovasculaire</v>
      </c>
      <c r="H8071">
        <f>YEAR(tbl_data[[#This Row],[Date_rapport]])</f>
        <v>2023</v>
      </c>
      <c r="I8071" t="str">
        <f>INDEX(tbl_produits[Molécule extraite], MATCH(tbl_data[[#This Row],[NORM_Spécialité]], tbl_produits[Nom normalisé], 0))</f>
        <v>Isoprénaline</v>
      </c>
      <c r="J8071" s="34">
        <f>DATE(LEFT(tbl_data[[#This Row],[Date_rapport]], 4), MID(tbl_data[[#This Row],[Date_rapport]], 6, 2), RIGHT(tbl_data[[#This Row],[Date_rapport]], 2))</f>
        <v>45196</v>
      </c>
    </row>
    <row r="8072" spans="1:10" x14ac:dyDescent="0.2">
      <c r="A8072" s="28" t="s">
        <v>2003</v>
      </c>
      <c r="B8072" t="s">
        <v>9</v>
      </c>
      <c r="C8072" s="28" t="s">
        <v>1736</v>
      </c>
      <c r="D8072" t="s">
        <v>1705</v>
      </c>
      <c r="E8072" t="s">
        <v>2</v>
      </c>
      <c r="F8072" t="str">
        <f>INDEX(tbl_produits[Nom normalisé], MATCH(tbl_data[[#This Row],[Spécialité]], tbl_produits[Nom original], 0))</f>
        <v>RIFADINE 300 mg, gélule, boite de 30</v>
      </c>
      <c r="G8072" t="str">
        <f>INDEX(tbl_produits[Classe nom], MATCH(tbl_data[[#This Row],[NORM_Spécialité]], tbl_produits[Nom normalisé], 0))</f>
        <v>Anti-infectieux à usage systémique</v>
      </c>
      <c r="H8072">
        <f>YEAR(tbl_data[[#This Row],[Date_rapport]])</f>
        <v>2023</v>
      </c>
      <c r="I8072" t="str">
        <f>INDEX(tbl_produits[Molécule extraite], MATCH(tbl_data[[#This Row],[NORM_Spécialité]], tbl_produits[Nom normalisé], 0))</f>
        <v>Rifampicine sodique</v>
      </c>
      <c r="J8072" s="34">
        <f>DATE(LEFT(tbl_data[[#This Row],[Date_rapport]], 4), MID(tbl_data[[#This Row],[Date_rapport]], 6, 2), RIGHT(tbl_data[[#This Row],[Date_rapport]], 2))</f>
        <v>45196</v>
      </c>
    </row>
    <row r="8073" spans="1:10" x14ac:dyDescent="0.2">
      <c r="A8073" s="28" t="s">
        <v>2003</v>
      </c>
      <c r="B8073" t="s">
        <v>9</v>
      </c>
      <c r="C8073" s="28" t="s">
        <v>1736</v>
      </c>
      <c r="D8073" t="s">
        <v>773</v>
      </c>
      <c r="E8073" t="s">
        <v>2</v>
      </c>
      <c r="F8073" t="str">
        <f>INDEX(tbl_produits[Nom normalisé], MATCH(tbl_data[[#This Row],[Spécialité]], tbl_produits[Nom original], 0))</f>
        <v>RIFADINE IV 600 mg, poudre et solvant pour solution pour perfusion</v>
      </c>
      <c r="G8073" t="str">
        <f>INDEX(tbl_produits[Classe nom], MATCH(tbl_data[[#This Row],[NORM_Spécialité]], tbl_produits[Nom normalisé], 0))</f>
        <v>Anti-infectieux à usage systémique</v>
      </c>
      <c r="H8073">
        <f>YEAR(tbl_data[[#This Row],[Date_rapport]])</f>
        <v>2023</v>
      </c>
      <c r="I8073" t="str">
        <f>INDEX(tbl_produits[Molécule extraite], MATCH(tbl_data[[#This Row],[NORM_Spécialité]], tbl_produits[Nom normalisé], 0))</f>
        <v>Rifampicine sodique</v>
      </c>
      <c r="J8073" s="34">
        <f>DATE(LEFT(tbl_data[[#This Row],[Date_rapport]], 4), MID(tbl_data[[#This Row],[Date_rapport]], 6, 2), RIGHT(tbl_data[[#This Row],[Date_rapport]], 2))</f>
        <v>45196</v>
      </c>
    </row>
    <row r="8074" spans="1:10" x14ac:dyDescent="0.2">
      <c r="A8074" s="28" t="s">
        <v>2003</v>
      </c>
      <c r="B8074" t="s">
        <v>9</v>
      </c>
      <c r="C8074" s="28" t="s">
        <v>1739</v>
      </c>
      <c r="D8074" t="s">
        <v>676</v>
      </c>
      <c r="E8074" t="s">
        <v>2</v>
      </c>
      <c r="F8074" t="str">
        <f>INDEX(tbl_produits[Nom normalisé], MATCH(tbl_data[[#This Row],[Spécialité]], tbl_produits[Nom original], 0))</f>
        <v>VIALEBEX 40 mg/mL, solution pour perfusion ; Vialebex 200 g/L, solution pour perfusion</v>
      </c>
      <c r="G8074" t="str">
        <f>INDEX(tbl_produits[Classe nom], MATCH(tbl_data[[#This Row],[NORM_Spécialité]], tbl_produits[Nom normalisé], 0))</f>
        <v>Sang et organes hématopoïétiques</v>
      </c>
      <c r="H8074">
        <f>YEAR(tbl_data[[#This Row],[Date_rapport]])</f>
        <v>2023</v>
      </c>
      <c r="I8074" t="str">
        <f>INDEX(tbl_produits[Molécule extraite], MATCH(tbl_data[[#This Row],[NORM_Spécialité]], tbl_produits[Nom normalisé], 0))</f>
        <v>Albumine humaine</v>
      </c>
      <c r="J8074" s="34">
        <f>DATE(LEFT(tbl_data[[#This Row],[Date_rapport]], 4), MID(tbl_data[[#This Row],[Date_rapport]], 6, 2), RIGHT(tbl_data[[#This Row],[Date_rapport]], 2))</f>
        <v>45196</v>
      </c>
    </row>
    <row r="8075" spans="1:10" x14ac:dyDescent="0.2">
      <c r="A8075" s="28" t="s">
        <v>2003</v>
      </c>
      <c r="B8075" t="s">
        <v>9</v>
      </c>
      <c r="C8075" s="28" t="s">
        <v>1342</v>
      </c>
      <c r="D8075" t="s">
        <v>1343</v>
      </c>
      <c r="E8075" t="s">
        <v>2</v>
      </c>
      <c r="F8075" t="str">
        <f>INDEX(tbl_produits[Nom normalisé], MATCH(tbl_data[[#This Row],[Spécialité]], tbl_produits[Nom original], 0))</f>
        <v>HYDROCHLOROTHIAZIDE Arrow 25 mg ET 12,5 mg, comprimé sécable</v>
      </c>
      <c r="G8075" t="str">
        <f>INDEX(tbl_produits[Classe nom], MATCH(tbl_data[[#This Row],[NORM_Spécialité]], tbl_produits[Nom normalisé], 0))</f>
        <v>Système cardiovasculaire</v>
      </c>
      <c r="H8075">
        <f>YEAR(tbl_data[[#This Row],[Date_rapport]])</f>
        <v>2023</v>
      </c>
      <c r="I8075" t="str">
        <f>INDEX(tbl_produits[Molécule extraite], MATCH(tbl_data[[#This Row],[NORM_Spécialité]], tbl_produits[Nom normalisé], 0))</f>
        <v>Hydrochlorothiazide</v>
      </c>
      <c r="J8075" s="34">
        <f>DATE(LEFT(tbl_data[[#This Row],[Date_rapport]], 4), MID(tbl_data[[#This Row],[Date_rapport]], 6, 2), RIGHT(tbl_data[[#This Row],[Date_rapport]], 2))</f>
        <v>45196</v>
      </c>
    </row>
    <row r="8076" spans="1:10" x14ac:dyDescent="0.2">
      <c r="A8076" s="28" t="s">
        <v>2003</v>
      </c>
      <c r="B8076" t="s">
        <v>9</v>
      </c>
      <c r="C8076" s="28" t="s">
        <v>1717</v>
      </c>
      <c r="D8076" t="s">
        <v>885</v>
      </c>
      <c r="E8076" t="s">
        <v>2</v>
      </c>
      <c r="F8076" t="str">
        <f>INDEX(tbl_produits[Nom normalisé], MATCH(tbl_data[[#This Row],[Spécialité]], tbl_produits[Nom original], 0))</f>
        <v>TRESIBA 200 unités/ml, solution injectable en stylo prérempli</v>
      </c>
      <c r="G8076" t="str">
        <f>INDEX(tbl_produits[Classe nom], MATCH(tbl_data[[#This Row],[NORM_Spécialité]], tbl_produits[Nom normalisé], 0))</f>
        <v>Voies digestives et métabolisme</v>
      </c>
      <c r="H8076">
        <f>YEAR(tbl_data[[#This Row],[Date_rapport]])</f>
        <v>2023</v>
      </c>
      <c r="I8076" t="str">
        <f>INDEX(tbl_produits[Molécule extraite], MATCH(tbl_data[[#This Row],[NORM_Spécialité]], tbl_produits[Nom normalisé], 0))</f>
        <v>Insuline dégludec</v>
      </c>
      <c r="J8076" s="34">
        <f>DATE(LEFT(tbl_data[[#This Row],[Date_rapport]], 4), MID(tbl_data[[#This Row],[Date_rapport]], 6, 2), RIGHT(tbl_data[[#This Row],[Date_rapport]], 2))</f>
        <v>45196</v>
      </c>
    </row>
    <row r="8077" spans="1:10" x14ac:dyDescent="0.2">
      <c r="A8077" s="28" t="s">
        <v>2003</v>
      </c>
      <c r="B8077" t="s">
        <v>3</v>
      </c>
      <c r="C8077" s="28" t="s">
        <v>1344</v>
      </c>
      <c r="D8077" t="s">
        <v>1345</v>
      </c>
      <c r="E8077" t="s">
        <v>2</v>
      </c>
      <c r="F8077" t="str">
        <f>INDEX(tbl_produits[Nom normalisé], MATCH(tbl_data[[#This Row],[Spécialité]], tbl_produits[Nom original], 0))</f>
        <v>ALPROSTADIL Intsel Chimos 0,5 mg/ml, solution injectable</v>
      </c>
      <c r="G8077" t="str">
        <f>INDEX(tbl_produits[Classe nom], MATCH(tbl_data[[#This Row],[NORM_Spécialité]], tbl_produits[Nom normalisé], 0))</f>
        <v>Système cardiovasculaire</v>
      </c>
      <c r="H8077">
        <f>YEAR(tbl_data[[#This Row],[Date_rapport]])</f>
        <v>2023</v>
      </c>
      <c r="I8077" t="str">
        <f>INDEX(tbl_produits[Molécule extraite], MATCH(tbl_data[[#This Row],[NORM_Spécialité]], tbl_produits[Nom normalisé], 0))</f>
        <v>Alprostadil</v>
      </c>
      <c r="J8077" s="34">
        <f>DATE(LEFT(tbl_data[[#This Row],[Date_rapport]], 4), MID(tbl_data[[#This Row],[Date_rapport]], 6, 2), RIGHT(tbl_data[[#This Row],[Date_rapport]], 2))</f>
        <v>45196</v>
      </c>
    </row>
    <row r="8078" spans="1:10" x14ac:dyDescent="0.2">
      <c r="A8078" s="28" t="s">
        <v>2003</v>
      </c>
      <c r="B8078" t="s">
        <v>9</v>
      </c>
      <c r="C8078" s="28" t="s">
        <v>910</v>
      </c>
      <c r="D8078" t="s">
        <v>917</v>
      </c>
      <c r="E8078" t="s">
        <v>2</v>
      </c>
      <c r="F8078" t="str">
        <f>INDEX(tbl_produits[Nom normalisé], MATCH(tbl_data[[#This Row],[Spécialité]], tbl_produits[Nom original], 0))</f>
        <v>ZYKADIA 150 mg, gélule</v>
      </c>
      <c r="G8078" t="str">
        <f>INDEX(tbl_produits[Classe nom], MATCH(tbl_data[[#This Row],[NORM_Spécialité]], tbl_produits[Nom normalisé], 0))</f>
        <v>Antinéoplasiques et immunomodulateurs</v>
      </c>
      <c r="H8078">
        <f>YEAR(tbl_data[[#This Row],[Date_rapport]])</f>
        <v>2023</v>
      </c>
      <c r="I8078" t="str">
        <f>INDEX(tbl_produits[Molécule extraite], MATCH(tbl_data[[#This Row],[NORM_Spécialité]], tbl_produits[Nom normalisé], 0))</f>
        <v>Céritinib</v>
      </c>
      <c r="J8078" s="34">
        <f>DATE(LEFT(tbl_data[[#This Row],[Date_rapport]], 4), MID(tbl_data[[#This Row],[Date_rapport]], 6, 2), RIGHT(tbl_data[[#This Row],[Date_rapport]], 2))</f>
        <v>45196</v>
      </c>
    </row>
    <row r="8079" spans="1:10" x14ac:dyDescent="0.2">
      <c r="A8079" s="28" t="s">
        <v>2003</v>
      </c>
      <c r="B8079" t="s">
        <v>9</v>
      </c>
      <c r="C8079" s="28" t="s">
        <v>925</v>
      </c>
      <c r="D8079" t="s">
        <v>926</v>
      </c>
      <c r="E8079" t="s">
        <v>2</v>
      </c>
      <c r="F8079" t="str">
        <f>INDEX(tbl_produits[Nom normalisé], MATCH(tbl_data[[#This Row],[Spécialité]], tbl_produits[Nom original], 0))</f>
        <v>RELVAR Ellipta 184 microgrammes/22 microgrammes, poudre pour inhalation, en récipient unidose</v>
      </c>
      <c r="G8079" t="str">
        <f>INDEX(tbl_produits[Classe nom], MATCH(tbl_data[[#This Row],[NORM_Spécialité]], tbl_produits[Nom normalisé], 0))</f>
        <v>Système respiratoire</v>
      </c>
      <c r="H8079">
        <f>YEAR(tbl_data[[#This Row],[Date_rapport]])</f>
        <v>2023</v>
      </c>
      <c r="I8079" t="str">
        <f>INDEX(tbl_produits[Molécule extraite], MATCH(tbl_data[[#This Row],[NORM_Spécialité]], tbl_produits[Nom normalisé], 0))</f>
        <v>Fluticasone / vilantérol</v>
      </c>
      <c r="J8079" s="34">
        <f>DATE(LEFT(tbl_data[[#This Row],[Date_rapport]], 4), MID(tbl_data[[#This Row],[Date_rapport]], 6, 2), RIGHT(tbl_data[[#This Row],[Date_rapport]], 2))</f>
        <v>45196</v>
      </c>
    </row>
    <row r="8080" spans="1:10" x14ac:dyDescent="0.2">
      <c r="A8080" s="28" t="s">
        <v>2003</v>
      </c>
      <c r="B8080" t="s">
        <v>3</v>
      </c>
      <c r="C8080" s="28" t="s">
        <v>929</v>
      </c>
      <c r="D8080" t="s">
        <v>930</v>
      </c>
      <c r="E8080" t="s">
        <v>2</v>
      </c>
      <c r="F8080" t="str">
        <f>INDEX(tbl_produits[Nom normalisé], MATCH(tbl_data[[#This Row],[Spécialité]], tbl_produits[Nom original], 0))</f>
        <v>ALYOSTAL VENIN DE GUEPE VESPULA 110 et 550 microgrammes, poudre et solvant pour solution injectable</v>
      </c>
      <c r="G8080" t="str">
        <f>INDEX(tbl_produits[Classe nom], MATCH(tbl_data[[#This Row],[NORM_Spécialité]], tbl_produits[Nom normalisé], 0))</f>
        <v>Divers</v>
      </c>
      <c r="H8080">
        <f>YEAR(tbl_data[[#This Row],[Date_rapport]])</f>
        <v>2023</v>
      </c>
      <c r="I8080" t="str">
        <f>INDEX(tbl_produits[Molécule extraite], MATCH(tbl_data[[#This Row],[NORM_Spécialité]], tbl_produits[Nom normalisé], 0))</f>
        <v>Guêpe Polistes (venin de)</v>
      </c>
      <c r="J8080" s="34">
        <f>DATE(LEFT(tbl_data[[#This Row],[Date_rapport]], 4), MID(tbl_data[[#This Row],[Date_rapport]], 6, 2), RIGHT(tbl_data[[#This Row],[Date_rapport]], 2))</f>
        <v>45196</v>
      </c>
    </row>
    <row r="8081" spans="1:10" x14ac:dyDescent="0.2">
      <c r="A8081" s="28" t="s">
        <v>2003</v>
      </c>
      <c r="B8081" t="s">
        <v>3</v>
      </c>
      <c r="C8081" s="28" t="s">
        <v>931</v>
      </c>
      <c r="D8081" t="s">
        <v>932</v>
      </c>
      <c r="E8081" t="s">
        <v>2</v>
      </c>
      <c r="F8081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8081" t="str">
        <f>INDEX(tbl_produits[Classe nom], MATCH(tbl_data[[#This Row],[NORM_Spécialité]], tbl_produits[Nom normalisé], 0))</f>
        <v>Divers</v>
      </c>
      <c r="H8081">
        <f>YEAR(tbl_data[[#This Row],[Date_rapport]])</f>
        <v>2023</v>
      </c>
      <c r="I8081" t="str">
        <f>INDEX(tbl_produits[Molécule extraite], MATCH(tbl_data[[#This Row],[NORM_Spécialité]], tbl_produits[Nom normalisé], 0))</f>
        <v>Abeille (venin d')</v>
      </c>
      <c r="J8081" s="34">
        <f>DATE(LEFT(tbl_data[[#This Row],[Date_rapport]], 4), MID(tbl_data[[#This Row],[Date_rapport]], 6, 2), RIGHT(tbl_data[[#This Row],[Date_rapport]], 2))</f>
        <v>45196</v>
      </c>
    </row>
    <row r="8082" spans="1:10" x14ac:dyDescent="0.2">
      <c r="A8082" s="28" t="s">
        <v>2003</v>
      </c>
      <c r="B8082" t="s">
        <v>3</v>
      </c>
      <c r="C8082" s="28" t="s">
        <v>931</v>
      </c>
      <c r="D8082" t="s">
        <v>933</v>
      </c>
      <c r="E8082" t="s">
        <v>2</v>
      </c>
      <c r="F8082" t="str">
        <f>INDEX(tbl_produits[Nom normalisé], MATCH(tbl_data[[#This Row],[Spécialité]], tbl_produits[Nom original], 0))</f>
        <v>ALYOSTAL VENIN DE GUEPE POLISTES 110 et 550 microgrammes, poudre et solvant pour solution injectable</v>
      </c>
      <c r="G8082" t="str">
        <f>INDEX(tbl_produits[Classe nom], MATCH(tbl_data[[#This Row],[NORM_Spécialité]], tbl_produits[Nom normalisé], 0))</f>
        <v>Divers</v>
      </c>
      <c r="H8082">
        <f>YEAR(tbl_data[[#This Row],[Date_rapport]])</f>
        <v>2023</v>
      </c>
      <c r="I8082" t="str">
        <f>INDEX(tbl_produits[Molécule extraite], MATCH(tbl_data[[#This Row],[NORM_Spécialité]], tbl_produits[Nom normalisé], 0))</f>
        <v>Guêpe Polistes (venin de)</v>
      </c>
      <c r="J8082" s="34">
        <f>DATE(LEFT(tbl_data[[#This Row],[Date_rapport]], 4), MID(tbl_data[[#This Row],[Date_rapport]], 6, 2), RIGHT(tbl_data[[#This Row],[Date_rapport]], 2))</f>
        <v>45196</v>
      </c>
    </row>
    <row r="8083" spans="1:10" x14ac:dyDescent="0.2">
      <c r="A8083" s="28" t="s">
        <v>2003</v>
      </c>
      <c r="B8083" t="s">
        <v>3</v>
      </c>
      <c r="C8083" s="28" t="s">
        <v>939</v>
      </c>
      <c r="D8083" t="s">
        <v>859</v>
      </c>
      <c r="E8083" t="s">
        <v>2</v>
      </c>
      <c r="F8083" t="str">
        <f>INDEX(tbl_produits[Nom normalisé], MATCH(tbl_data[[#This Row],[Spécialité]], tbl_produits[Nom original], 0))</f>
        <v>DIAMOX 500 mg, poudre et solvant pour préparation injectable</v>
      </c>
      <c r="G8083" t="str">
        <f>INDEX(tbl_produits[Classe nom], MATCH(tbl_data[[#This Row],[NORM_Spécialité]], tbl_produits[Nom normalisé], 0))</f>
        <v>Organes sensoriels</v>
      </c>
      <c r="H8083">
        <f>YEAR(tbl_data[[#This Row],[Date_rapport]])</f>
        <v>2023</v>
      </c>
      <c r="I8083" t="str">
        <f>INDEX(tbl_produits[Molécule extraite], MATCH(tbl_data[[#This Row],[NORM_Spécialité]], tbl_produits[Nom normalisé], 0))</f>
        <v>Acétazolamide</v>
      </c>
      <c r="J8083" s="34">
        <f>DATE(LEFT(tbl_data[[#This Row],[Date_rapport]], 4), MID(tbl_data[[#This Row],[Date_rapport]], 6, 2), RIGHT(tbl_data[[#This Row],[Date_rapport]], 2))</f>
        <v>45196</v>
      </c>
    </row>
    <row r="8084" spans="1:10" x14ac:dyDescent="0.2">
      <c r="A8084" s="28" t="s">
        <v>2003</v>
      </c>
      <c r="B8084" t="s">
        <v>3</v>
      </c>
      <c r="C8084" s="28" t="s">
        <v>945</v>
      </c>
      <c r="D8084" t="s">
        <v>901</v>
      </c>
      <c r="E8084" t="s">
        <v>2</v>
      </c>
      <c r="F8084" t="str">
        <f>INDEX(tbl_produits[Nom normalisé], MATCH(tbl_data[[#This Row],[Spécialité]], tbl_produits[Nom original], 0))</f>
        <v>ZOPHREN 4 mg/5 ml, sirop</v>
      </c>
      <c r="G8084" t="str">
        <f>INDEX(tbl_produits[Classe nom], MATCH(tbl_data[[#This Row],[NORM_Spécialité]], tbl_produits[Nom normalisé], 0))</f>
        <v>Voies digestives et métabolisme</v>
      </c>
      <c r="H8084">
        <f>YEAR(tbl_data[[#This Row],[Date_rapport]])</f>
        <v>2023</v>
      </c>
      <c r="I8084" t="str">
        <f>INDEX(tbl_produits[Molécule extraite], MATCH(tbl_data[[#This Row],[NORM_Spécialité]], tbl_produits[Nom normalisé], 0))</f>
        <v>Ondansétron</v>
      </c>
      <c r="J8084" s="34">
        <f>DATE(LEFT(tbl_data[[#This Row],[Date_rapport]], 4), MID(tbl_data[[#This Row],[Date_rapport]], 6, 2), RIGHT(tbl_data[[#This Row],[Date_rapport]], 2))</f>
        <v>45196</v>
      </c>
    </row>
    <row r="8085" spans="1:10" x14ac:dyDescent="0.2">
      <c r="A8085" s="28" t="s">
        <v>2003</v>
      </c>
      <c r="B8085" t="s">
        <v>11</v>
      </c>
      <c r="C8085" s="28" t="s">
        <v>947</v>
      </c>
      <c r="D8085" t="s">
        <v>765</v>
      </c>
      <c r="E8085" t="s">
        <v>2</v>
      </c>
      <c r="F8085" t="str">
        <f>INDEX(tbl_produits[Nom normalisé], MATCH(tbl_data[[#This Row],[Spécialité]], tbl_produits[Nom original], 0))</f>
        <v>ANCOTIL 1 pour cent, solution pour perfusion</v>
      </c>
      <c r="G8085" t="str">
        <f>INDEX(tbl_produits[Classe nom], MATCH(tbl_data[[#This Row],[NORM_Spécialité]], tbl_produits[Nom normalisé], 0))</f>
        <v>Anti-infectieux à usage systémique</v>
      </c>
      <c r="H8085">
        <f>YEAR(tbl_data[[#This Row],[Date_rapport]])</f>
        <v>2023</v>
      </c>
      <c r="I8085" t="str">
        <f>INDEX(tbl_produits[Molécule extraite], MATCH(tbl_data[[#This Row],[NORM_Spécialité]], tbl_produits[Nom normalisé], 0))</f>
        <v>Flucytosine</v>
      </c>
      <c r="J8085" s="34">
        <f>DATE(LEFT(tbl_data[[#This Row],[Date_rapport]], 4), MID(tbl_data[[#This Row],[Date_rapport]], 6, 2), RIGHT(tbl_data[[#This Row],[Date_rapport]], 2))</f>
        <v>45196</v>
      </c>
    </row>
    <row r="8086" spans="1:10" x14ac:dyDescent="0.2">
      <c r="A8086" s="28" t="s">
        <v>2003</v>
      </c>
      <c r="B8086" t="s">
        <v>3</v>
      </c>
      <c r="C8086" s="28" t="s">
        <v>951</v>
      </c>
      <c r="D8086" t="s">
        <v>952</v>
      </c>
      <c r="E8086" t="s">
        <v>2</v>
      </c>
      <c r="F8086" t="str">
        <f>INDEX(tbl_produits[Nom normalisé], MATCH(tbl_data[[#This Row],[Spécialité]], tbl_produits[Nom original], 0))</f>
        <v>ENTACAPONE Mylan 200 mg, comprimé pelliculé en boîte de 100</v>
      </c>
      <c r="G8086" t="str">
        <f>INDEX(tbl_produits[Classe nom], MATCH(tbl_data[[#This Row],[NORM_Spécialité]], tbl_produits[Nom normalisé], 0))</f>
        <v>Système nerveux</v>
      </c>
      <c r="H8086">
        <f>YEAR(tbl_data[[#This Row],[Date_rapport]])</f>
        <v>2023</v>
      </c>
      <c r="I8086" t="str">
        <f>INDEX(tbl_produits[Molécule extraite], MATCH(tbl_data[[#This Row],[NORM_Spécialité]], tbl_produits[Nom normalisé], 0))</f>
        <v>Entacapone</v>
      </c>
      <c r="J8086" s="34">
        <f>DATE(LEFT(tbl_data[[#This Row],[Date_rapport]], 4), MID(tbl_data[[#This Row],[Date_rapport]], 6, 2), RIGHT(tbl_data[[#This Row],[Date_rapport]], 2))</f>
        <v>45196</v>
      </c>
    </row>
    <row r="8087" spans="1:10" x14ac:dyDescent="0.2">
      <c r="A8087" s="28" t="s">
        <v>2003</v>
      </c>
      <c r="B8087" t="s">
        <v>9</v>
      </c>
      <c r="C8087" s="28" t="s">
        <v>962</v>
      </c>
      <c r="D8087" t="s">
        <v>964</v>
      </c>
      <c r="E8087" t="s">
        <v>2</v>
      </c>
      <c r="F8087" t="str">
        <f>INDEX(tbl_produits[Nom normalisé], MATCH(tbl_data[[#This Row],[Spécialité]], tbl_produits[Nom original], 0))</f>
        <v xml:space="preserve">AMIFAMPRIDINE Serb 10 mg, comprimé </v>
      </c>
      <c r="G8087" t="str">
        <f>INDEX(tbl_produits[Classe nom], MATCH(tbl_data[[#This Row],[NORM_Spécialité]], tbl_produits[Nom normalisé], 0))</f>
        <v>Système nerveux</v>
      </c>
      <c r="H8087">
        <f>YEAR(tbl_data[[#This Row],[Date_rapport]])</f>
        <v>2023</v>
      </c>
      <c r="I8087" t="str">
        <f>INDEX(tbl_produits[Molécule extraite], MATCH(tbl_data[[#This Row],[NORM_Spécialité]], tbl_produits[Nom normalisé], 0))</f>
        <v>Amifampridine (phosphate d')</v>
      </c>
      <c r="J8087" s="34">
        <f>DATE(LEFT(tbl_data[[#This Row],[Date_rapport]], 4), MID(tbl_data[[#This Row],[Date_rapport]], 6, 2), RIGHT(tbl_data[[#This Row],[Date_rapport]], 2))</f>
        <v>45196</v>
      </c>
    </row>
    <row r="8088" spans="1:10" x14ac:dyDescent="0.2">
      <c r="A8088" s="28" t="s">
        <v>2003</v>
      </c>
      <c r="B8088" t="s">
        <v>9</v>
      </c>
      <c r="C8088" s="28" t="s">
        <v>879</v>
      </c>
      <c r="D8088" t="s">
        <v>880</v>
      </c>
      <c r="E8088" t="s">
        <v>2</v>
      </c>
      <c r="F8088" t="str">
        <f>INDEX(tbl_produits[Nom normalisé], MATCH(tbl_data[[#This Row],[Spécialité]], tbl_produits[Nom original], 0))</f>
        <v>TRULICITY 0,75 mg, 1,5 mg, 3 mg, 4,5 mg, solution injectable en stylo pré-rempli</v>
      </c>
      <c r="G8088" t="str">
        <f>INDEX(tbl_produits[Classe nom], MATCH(tbl_data[[#This Row],[NORM_Spécialité]], tbl_produits[Nom normalisé], 0))</f>
        <v>Voies digestives et métabolisme</v>
      </c>
      <c r="H8088">
        <f>YEAR(tbl_data[[#This Row],[Date_rapport]])</f>
        <v>2023</v>
      </c>
      <c r="I8088" t="str">
        <f>INDEX(tbl_produits[Molécule extraite], MATCH(tbl_data[[#This Row],[NORM_Spécialité]], tbl_produits[Nom normalisé], 0))</f>
        <v>Dulaglutide</v>
      </c>
      <c r="J8088" s="34">
        <f>DATE(LEFT(tbl_data[[#This Row],[Date_rapport]], 4), MID(tbl_data[[#This Row],[Date_rapport]], 6, 2), RIGHT(tbl_data[[#This Row],[Date_rapport]], 2))</f>
        <v>45196</v>
      </c>
    </row>
    <row r="8089" spans="1:10" x14ac:dyDescent="0.2">
      <c r="A8089" s="28" t="s">
        <v>2003</v>
      </c>
      <c r="B8089" t="s">
        <v>3</v>
      </c>
      <c r="C8089" s="28" t="s">
        <v>905</v>
      </c>
      <c r="D8089" t="s">
        <v>906</v>
      </c>
      <c r="E8089" t="s">
        <v>2</v>
      </c>
      <c r="F8089" t="str">
        <f>INDEX(tbl_produits[Nom normalisé], MATCH(tbl_data[[#This Row],[Spécialité]], tbl_produits[Nom original], 0))</f>
        <v>CYCLOPHOSPHAMIDE Sandoz 1000 mg, poudre pour solution injectable ou pour perfusion</v>
      </c>
      <c r="G8089" t="str">
        <f>INDEX(tbl_produits[Classe nom], MATCH(tbl_data[[#This Row],[NORM_Spécialité]], tbl_produits[Nom normalisé], 0))</f>
        <v>Antinéoplasiques et immunomodulateurs</v>
      </c>
      <c r="H8089">
        <f>YEAR(tbl_data[[#This Row],[Date_rapport]])</f>
        <v>2023</v>
      </c>
      <c r="I8089" t="str">
        <f>INDEX(tbl_produits[Molécule extraite], MATCH(tbl_data[[#This Row],[NORM_Spécialité]], tbl_produits[Nom normalisé], 0))</f>
        <v>Cyclophosphamide</v>
      </c>
      <c r="J8089" s="34">
        <f>DATE(LEFT(tbl_data[[#This Row],[Date_rapport]], 4), MID(tbl_data[[#This Row],[Date_rapport]], 6, 2), RIGHT(tbl_data[[#This Row],[Date_rapport]], 2))</f>
        <v>45196</v>
      </c>
    </row>
    <row r="8090" spans="1:10" x14ac:dyDescent="0.2">
      <c r="A8090" s="28" t="s">
        <v>2003</v>
      </c>
      <c r="B8090" t="s">
        <v>3</v>
      </c>
      <c r="C8090" s="28" t="s">
        <v>824</v>
      </c>
      <c r="D8090" t="s">
        <v>780</v>
      </c>
      <c r="E8090" t="s">
        <v>2</v>
      </c>
      <c r="F8090" t="str">
        <f>INDEX(tbl_produits[Nom normalisé], MATCH(tbl_data[[#This Row],[Spécialité]], tbl_produits[Nom original], 0))</f>
        <v>MIVACRON 10 mg/5 ml et 20 mg/10 ml, solution injectable (IV)</v>
      </c>
      <c r="G8090" t="str">
        <f>INDEX(tbl_produits[Classe nom], MATCH(tbl_data[[#This Row],[NORM_Spécialité]], tbl_produits[Nom normalisé], 0))</f>
        <v xml:space="preserve">Système musculo-squelettique </v>
      </c>
      <c r="H8090">
        <f>YEAR(tbl_data[[#This Row],[Date_rapport]])</f>
        <v>2023</v>
      </c>
      <c r="I8090" t="str">
        <f>INDEX(tbl_produits[Molécule extraite], MATCH(tbl_data[[#This Row],[NORM_Spécialité]], tbl_produits[Nom normalisé], 0))</f>
        <v>Chlorure de mivacurium</v>
      </c>
      <c r="J8090" s="34">
        <f>DATE(LEFT(tbl_data[[#This Row],[Date_rapport]], 4), MID(tbl_data[[#This Row],[Date_rapport]], 6, 2), RIGHT(tbl_data[[#This Row],[Date_rapport]], 2))</f>
        <v>45196</v>
      </c>
    </row>
    <row r="8091" spans="1:10" x14ac:dyDescent="0.2">
      <c r="A8091" s="28" t="s">
        <v>2003</v>
      </c>
      <c r="B8091" t="s">
        <v>3</v>
      </c>
      <c r="C8091" s="28" t="s">
        <v>828</v>
      </c>
      <c r="D8091" t="s">
        <v>829</v>
      </c>
      <c r="E8091" t="s">
        <v>2</v>
      </c>
      <c r="F8091" t="str">
        <f>INDEX(tbl_produits[Nom normalisé], MATCH(tbl_data[[#This Row],[Spécialité]], tbl_produits[Nom original], 0))</f>
        <v>LEVOBUPIVACAINE Kabi 1,25mg/mL, solution pour perfusion</v>
      </c>
      <c r="G8091" t="str">
        <f>INDEX(tbl_produits[Classe nom], MATCH(tbl_data[[#This Row],[NORM_Spécialité]], tbl_produits[Nom normalisé], 0))</f>
        <v>Système nerveux</v>
      </c>
      <c r="H8091">
        <f>YEAR(tbl_data[[#This Row],[Date_rapport]])</f>
        <v>2023</v>
      </c>
      <c r="I8091" t="str">
        <f>INDEX(tbl_produits[Molécule extraite], MATCH(tbl_data[[#This Row],[NORM_Spécialité]], tbl_produits[Nom normalisé], 0))</f>
        <v>Lévobupivacaïne (chlorhydrate de)</v>
      </c>
      <c r="J8091" s="34">
        <f>DATE(LEFT(tbl_data[[#This Row],[Date_rapport]], 4), MID(tbl_data[[#This Row],[Date_rapport]], 6, 2), RIGHT(tbl_data[[#This Row],[Date_rapport]], 2))</f>
        <v>45196</v>
      </c>
    </row>
    <row r="8092" spans="1:10" x14ac:dyDescent="0.2">
      <c r="A8092" s="28" t="s">
        <v>2003</v>
      </c>
      <c r="B8092" t="s">
        <v>9</v>
      </c>
      <c r="C8092" s="28" t="s">
        <v>828</v>
      </c>
      <c r="D8092" t="s">
        <v>830</v>
      </c>
      <c r="E8092" t="s">
        <v>2</v>
      </c>
      <c r="F8092" t="str">
        <f>INDEX(tbl_produits[Nom normalisé], MATCH(tbl_data[[#This Row],[Spécialité]], tbl_produits[Nom original], 0))</f>
        <v>LEVOBUPIVACAINE Kabi 2,5mg/mL et 5mg/mL, solution injectable/pour perfusion</v>
      </c>
      <c r="G8092" t="str">
        <f>INDEX(tbl_produits[Classe nom], MATCH(tbl_data[[#This Row],[NORM_Spécialité]], tbl_produits[Nom normalisé], 0))</f>
        <v>Système nerveux</v>
      </c>
      <c r="H8092">
        <f>YEAR(tbl_data[[#This Row],[Date_rapport]])</f>
        <v>2023</v>
      </c>
      <c r="I8092" t="str">
        <f>INDEX(tbl_produits[Molécule extraite], MATCH(tbl_data[[#This Row],[NORM_Spécialité]], tbl_produits[Nom normalisé], 0))</f>
        <v>Lévobupivacaïne (chlorhydrate de)</v>
      </c>
      <c r="J8092" s="34">
        <f>DATE(LEFT(tbl_data[[#This Row],[Date_rapport]], 4), MID(tbl_data[[#This Row],[Date_rapport]], 6, 2), RIGHT(tbl_data[[#This Row],[Date_rapport]], 2))</f>
        <v>45196</v>
      </c>
    </row>
    <row r="8093" spans="1:10" x14ac:dyDescent="0.2">
      <c r="A8093" s="28" t="s">
        <v>2003</v>
      </c>
      <c r="B8093" t="s">
        <v>3</v>
      </c>
      <c r="C8093" s="28" t="s">
        <v>846</v>
      </c>
      <c r="D8093" t="s">
        <v>645</v>
      </c>
      <c r="E8093" t="s">
        <v>2</v>
      </c>
      <c r="F8093" t="str">
        <f>INDEX(tbl_produits[Nom normalisé], MATCH(tbl_data[[#This Row],[Spécialité]], tbl_produits[Nom original], 0))</f>
        <v>ACTOSOLV 100 000 UI et 600 000 UI, poudre pour solution injectable / pour perfusion</v>
      </c>
      <c r="G8093" t="str">
        <f>INDEX(tbl_produits[Classe nom], MATCH(tbl_data[[#This Row],[NORM_Spécialité]], tbl_produits[Nom normalisé], 0))</f>
        <v>Sang et organes hématopoïétiques</v>
      </c>
      <c r="H8093">
        <f>YEAR(tbl_data[[#This Row],[Date_rapport]])</f>
        <v>2023</v>
      </c>
      <c r="I8093" t="str">
        <f>INDEX(tbl_produits[Molécule extraite], MATCH(tbl_data[[#This Row],[NORM_Spécialité]], tbl_produits[Nom normalisé], 0))</f>
        <v>Urokinase</v>
      </c>
      <c r="J8093" s="34">
        <f>DATE(LEFT(tbl_data[[#This Row],[Date_rapport]], 4), MID(tbl_data[[#This Row],[Date_rapport]], 6, 2), RIGHT(tbl_data[[#This Row],[Date_rapport]], 2))</f>
        <v>45196</v>
      </c>
    </row>
    <row r="8094" spans="1:10" x14ac:dyDescent="0.2">
      <c r="A8094" s="28" t="s">
        <v>2003</v>
      </c>
      <c r="B8094" t="s">
        <v>9</v>
      </c>
      <c r="C8094" s="28" t="s">
        <v>758</v>
      </c>
      <c r="D8094" t="s">
        <v>731</v>
      </c>
      <c r="E8094" t="s">
        <v>2</v>
      </c>
      <c r="F8094" t="str">
        <f>INDEX(tbl_produits[Nom normalisé], MATCH(tbl_data[[#This Row],[Spécialité]], tbl_produits[Nom original], 0))</f>
        <v>ATRACURIUM Hospira 10 mg/ml, solution injectable</v>
      </c>
      <c r="G8094" t="str">
        <f>INDEX(tbl_produits[Classe nom], MATCH(tbl_data[[#This Row],[NORM_Spécialité]], tbl_produits[Nom normalisé], 0))</f>
        <v xml:space="preserve">Système musculo-squelettique </v>
      </c>
      <c r="H8094">
        <f>YEAR(tbl_data[[#This Row],[Date_rapport]])</f>
        <v>2023</v>
      </c>
      <c r="I8094" t="str">
        <f>INDEX(tbl_produits[Molécule extraite], MATCH(tbl_data[[#This Row],[NORM_Spécialité]], tbl_produits[Nom normalisé], 0))</f>
        <v>Atracurium</v>
      </c>
      <c r="J8094" s="34">
        <f>DATE(LEFT(tbl_data[[#This Row],[Date_rapport]], 4), MID(tbl_data[[#This Row],[Date_rapport]], 6, 2), RIGHT(tbl_data[[#This Row],[Date_rapport]], 2))</f>
        <v>45196</v>
      </c>
    </row>
    <row r="8095" spans="1:10" x14ac:dyDescent="0.2">
      <c r="A8095" s="28" t="s">
        <v>2003</v>
      </c>
      <c r="B8095" t="s">
        <v>9</v>
      </c>
      <c r="C8095" s="28" t="s">
        <v>779</v>
      </c>
      <c r="D8095" t="s">
        <v>781</v>
      </c>
      <c r="E8095" t="s">
        <v>2</v>
      </c>
      <c r="F8095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8095" t="str">
        <f>INDEX(tbl_produits[Classe nom], MATCH(tbl_data[[#This Row],[NORM_Spécialité]], tbl_produits[Nom normalisé], 0))</f>
        <v>Anti-infectieux à usage systémique</v>
      </c>
      <c r="H8095">
        <f>YEAR(tbl_data[[#This Row],[Date_rapport]])</f>
        <v>2023</v>
      </c>
      <c r="I8095" t="str">
        <f>INDEX(tbl_produits[Molécule extraite], MATCH(tbl_data[[#This Row],[NORM_Spécialité]], tbl_produits[Nom normalisé], 0))</f>
        <v>Immunoglobuline humaine normale (IgG)</v>
      </c>
      <c r="J8095" s="34">
        <f>DATE(LEFT(tbl_data[[#This Row],[Date_rapport]], 4), MID(tbl_data[[#This Row],[Date_rapport]], 6, 2), RIGHT(tbl_data[[#This Row],[Date_rapport]], 2))</f>
        <v>45196</v>
      </c>
    </row>
    <row r="8096" spans="1:10" x14ac:dyDescent="0.2">
      <c r="A8096" s="28" t="s">
        <v>2003</v>
      </c>
      <c r="B8096" t="s">
        <v>3</v>
      </c>
      <c r="C8096" s="28" t="s">
        <v>782</v>
      </c>
      <c r="D8096" t="s">
        <v>783</v>
      </c>
      <c r="E8096" t="s">
        <v>2</v>
      </c>
      <c r="F8096" t="str">
        <f>INDEX(tbl_produits[Nom normalisé], MATCH(tbl_data[[#This Row],[Spécialité]], tbl_produits[Nom original], 0))</f>
        <v>AUGMENTIN 500 mg/50 mg, poudre pour solution injectable/pour perfusion (IV)</v>
      </c>
      <c r="G8096" t="str">
        <f>INDEX(tbl_produits[Classe nom], MATCH(tbl_data[[#This Row],[NORM_Spécialité]], tbl_produits[Nom normalisé], 0))</f>
        <v>Anti-infectieux à usage systémique</v>
      </c>
      <c r="H8096">
        <f>YEAR(tbl_data[[#This Row],[Date_rapport]])</f>
        <v>2023</v>
      </c>
      <c r="I8096" t="str">
        <f>INDEX(tbl_produits[Molécule extraite], MATCH(tbl_data[[#This Row],[NORM_Spécialité]], tbl_produits[Nom normalisé], 0))</f>
        <v>Amoxicilline / acide clavulanique</v>
      </c>
      <c r="J8096" s="34">
        <f>DATE(LEFT(tbl_data[[#This Row],[Date_rapport]], 4), MID(tbl_data[[#This Row],[Date_rapport]], 6, 2), RIGHT(tbl_data[[#This Row],[Date_rapport]], 2))</f>
        <v>45196</v>
      </c>
    </row>
    <row r="8097" spans="1:10" x14ac:dyDescent="0.2">
      <c r="A8097" s="28" t="s">
        <v>2003</v>
      </c>
      <c r="B8097" t="s">
        <v>9</v>
      </c>
      <c r="C8097" s="28" t="s">
        <v>788</v>
      </c>
      <c r="D8097" t="s">
        <v>790</v>
      </c>
      <c r="E8097" t="s">
        <v>2</v>
      </c>
      <c r="F8097" t="str">
        <f>INDEX(tbl_produits[Nom normalisé], MATCH(tbl_data[[#This Row],[Spécialité]], tbl_produits[Nom original], 0))</f>
        <v xml:space="preserve">PROSTIONE VR 0,5 mg/ml, solution injectable </v>
      </c>
      <c r="G8097" t="str">
        <f>INDEX(tbl_produits[Classe nom], MATCH(tbl_data[[#This Row],[NORM_Spécialité]], tbl_produits[Nom normalisé], 0))</f>
        <v>Système cardiovasculaire</v>
      </c>
      <c r="H8097">
        <f>YEAR(tbl_data[[#This Row],[Date_rapport]])</f>
        <v>2023</v>
      </c>
      <c r="I8097" t="str">
        <f>INDEX(tbl_produits[Molécule extraite], MATCH(tbl_data[[#This Row],[NORM_Spécialité]], tbl_produits[Nom normalisé], 0))</f>
        <v>Alprostadil</v>
      </c>
      <c r="J8097" s="34">
        <f>DATE(LEFT(tbl_data[[#This Row],[Date_rapport]], 4), MID(tbl_data[[#This Row],[Date_rapport]], 6, 2), RIGHT(tbl_data[[#This Row],[Date_rapport]], 2))</f>
        <v>45196</v>
      </c>
    </row>
    <row r="8098" spans="1:10" x14ac:dyDescent="0.2">
      <c r="A8098" s="28" t="s">
        <v>2003</v>
      </c>
      <c r="B8098" t="s">
        <v>11</v>
      </c>
      <c r="C8098" s="28" t="s">
        <v>806</v>
      </c>
      <c r="D8098" t="s">
        <v>808</v>
      </c>
      <c r="E8098" t="s">
        <v>2</v>
      </c>
      <c r="F8098" t="str">
        <f>INDEX(tbl_produits[Nom normalisé], MATCH(tbl_data[[#This Row],[Spécialité]], tbl_produits[Nom original], 0))</f>
        <v>IOBENGUANE (131I) pour thérapie CIS bio international 370 MBq/mL, solution pour perfusion</v>
      </c>
      <c r="G8098" t="str">
        <f>INDEX(tbl_produits[Classe nom], MATCH(tbl_data[[#This Row],[NORM_Spécialité]], tbl_produits[Nom normalisé], 0))</f>
        <v>Divers</v>
      </c>
      <c r="H8098">
        <f>YEAR(tbl_data[[#This Row],[Date_rapport]])</f>
        <v>2023</v>
      </c>
      <c r="I8098" t="str">
        <f>INDEX(tbl_produits[Molécule extraite], MATCH(tbl_data[[#This Row],[NORM_Spécialité]], tbl_produits[Nom normalisé], 0))</f>
        <v>Iobenguane (131I)</v>
      </c>
      <c r="J8098" s="34">
        <f>DATE(LEFT(tbl_data[[#This Row],[Date_rapport]], 4), MID(tbl_data[[#This Row],[Date_rapport]], 6, 2), RIGHT(tbl_data[[#This Row],[Date_rapport]], 2))</f>
        <v>45196</v>
      </c>
    </row>
    <row r="8099" spans="1:10" x14ac:dyDescent="0.2">
      <c r="A8099" s="28" t="s">
        <v>2003</v>
      </c>
      <c r="B8099" t="s">
        <v>9</v>
      </c>
      <c r="C8099" s="28" t="s">
        <v>810</v>
      </c>
      <c r="D8099" t="s">
        <v>811</v>
      </c>
      <c r="E8099" t="s">
        <v>2</v>
      </c>
      <c r="F8099" t="str">
        <f>INDEX(tbl_produits[Nom normalisé], MATCH(tbl_data[[#This Row],[Spécialité]], tbl_produits[Nom original], 0))</f>
        <v xml:space="preserve">PARACÉTAMOL Carelide 10 mg/ml, solution pour perfusion poches de 50ml </v>
      </c>
      <c r="G8099" t="str">
        <f>INDEX(tbl_produits[Classe nom], MATCH(tbl_data[[#This Row],[NORM_Spécialité]], tbl_produits[Nom normalisé], 0))</f>
        <v>Système nerveux</v>
      </c>
      <c r="H8099">
        <f>YEAR(tbl_data[[#This Row],[Date_rapport]])</f>
        <v>2023</v>
      </c>
      <c r="I8099" t="str">
        <f>INDEX(tbl_produits[Molécule extraite], MATCH(tbl_data[[#This Row],[NORM_Spécialité]], tbl_produits[Nom normalisé], 0))</f>
        <v>Paracétamol</v>
      </c>
      <c r="J8099" s="34">
        <f>DATE(LEFT(tbl_data[[#This Row],[Date_rapport]], 4), MID(tbl_data[[#This Row],[Date_rapport]], 6, 2), RIGHT(tbl_data[[#This Row],[Date_rapport]], 2))</f>
        <v>45196</v>
      </c>
    </row>
    <row r="8100" spans="1:10" x14ac:dyDescent="0.2">
      <c r="A8100" s="28" t="s">
        <v>2003</v>
      </c>
      <c r="B8100" t="s">
        <v>9</v>
      </c>
      <c r="C8100" s="28" t="s">
        <v>678</v>
      </c>
      <c r="D8100" t="s">
        <v>682</v>
      </c>
      <c r="E8100" t="s">
        <v>2</v>
      </c>
      <c r="F8100" t="str">
        <f>INDEX(tbl_produits[Nom normalisé], MATCH(tbl_data[[#This Row],[Spécialité]], tbl_produits[Nom original], 0))</f>
        <v>MÉTHOXSALÈNE Macopharma 20 microgrammes/mL, solution pour la modification de la fraction sanguine</v>
      </c>
      <c r="G8100" t="str">
        <f>INDEX(tbl_produits[Classe nom], MATCH(tbl_data[[#This Row],[NORM_Spécialité]], tbl_produits[Nom normalisé], 0))</f>
        <v>Antinéoplasiques et immunomodulateurs</v>
      </c>
      <c r="H8100">
        <f>YEAR(tbl_data[[#This Row],[Date_rapport]])</f>
        <v>2023</v>
      </c>
      <c r="I8100" t="str">
        <f>INDEX(tbl_produits[Molécule extraite], MATCH(tbl_data[[#This Row],[NORM_Spécialité]], tbl_produits[Nom normalisé], 0))</f>
        <v>Méthoxsalène</v>
      </c>
      <c r="J8100" s="34">
        <f>DATE(LEFT(tbl_data[[#This Row],[Date_rapport]], 4), MID(tbl_data[[#This Row],[Date_rapport]], 6, 2), RIGHT(tbl_data[[#This Row],[Date_rapport]], 2))</f>
        <v>45196</v>
      </c>
    </row>
    <row r="8101" spans="1:10" x14ac:dyDescent="0.2">
      <c r="A8101" s="28" t="s">
        <v>2003</v>
      </c>
      <c r="B8101" t="s">
        <v>9</v>
      </c>
      <c r="C8101" s="28" t="s">
        <v>701</v>
      </c>
      <c r="D8101" t="s">
        <v>703</v>
      </c>
      <c r="E8101" t="s">
        <v>2</v>
      </c>
      <c r="F8101" t="str">
        <f>INDEX(tbl_produits[Nom normalisé], MATCH(tbl_data[[#This Row],[Spécialité]], tbl_produits[Nom original], 0))</f>
        <v>VISIPAQUE 270 mg d’I/ml – 320 mg d’I/ml, solution injectable</v>
      </c>
      <c r="G8101" t="str">
        <f>INDEX(tbl_produits[Classe nom], MATCH(tbl_data[[#This Row],[NORM_Spécialité]], tbl_produits[Nom normalisé], 0))</f>
        <v>Divers</v>
      </c>
      <c r="H8101">
        <f>YEAR(tbl_data[[#This Row],[Date_rapport]])</f>
        <v>2023</v>
      </c>
      <c r="I8101" t="str">
        <f>INDEX(tbl_produits[Molécule extraite], MATCH(tbl_data[[#This Row],[NORM_Spécialité]], tbl_produits[Nom normalisé], 0))</f>
        <v>Iodixanol</v>
      </c>
      <c r="J8101" s="34">
        <f>DATE(LEFT(tbl_data[[#This Row],[Date_rapport]], 4), MID(tbl_data[[#This Row],[Date_rapport]], 6, 2), RIGHT(tbl_data[[#This Row],[Date_rapport]], 2))</f>
        <v>45196</v>
      </c>
    </row>
    <row r="8102" spans="1:10" x14ac:dyDescent="0.2">
      <c r="A8102" s="28" t="s">
        <v>2003</v>
      </c>
      <c r="B8102" t="s">
        <v>9</v>
      </c>
      <c r="C8102" s="28" t="s">
        <v>735</v>
      </c>
      <c r="D8102" t="s">
        <v>737</v>
      </c>
      <c r="E8102" t="s">
        <v>2</v>
      </c>
      <c r="F8102" t="str">
        <f>INDEX(tbl_produits[Nom normalisé], MATCH(tbl_data[[#This Row],[Spécialité]], tbl_produits[Nom original], 0))</f>
        <v>ROPIVACAINE 7,5 mg/ml, solution injectable en ampoul</v>
      </c>
      <c r="G8102" t="str">
        <f>INDEX(tbl_produits[Classe nom], MATCH(tbl_data[[#This Row],[NORM_Spécialité]], tbl_produits[Nom normalisé], 0))</f>
        <v>Système nerveux</v>
      </c>
      <c r="H8102">
        <f>YEAR(tbl_data[[#This Row],[Date_rapport]])</f>
        <v>2023</v>
      </c>
      <c r="I8102" t="str">
        <f>INDEX(tbl_produits[Molécule extraite], MATCH(tbl_data[[#This Row],[NORM_Spécialité]], tbl_produits[Nom normalisé], 0))</f>
        <v>Ropivacaïne (chlorhydrate de)</v>
      </c>
      <c r="J8102" s="34">
        <f>DATE(LEFT(tbl_data[[#This Row],[Date_rapport]], 4), MID(tbl_data[[#This Row],[Date_rapport]], 6, 2), RIGHT(tbl_data[[#This Row],[Date_rapport]], 2))</f>
        <v>45196</v>
      </c>
    </row>
    <row r="8103" spans="1:10" x14ac:dyDescent="0.2">
      <c r="A8103" s="28" t="s">
        <v>2003</v>
      </c>
      <c r="B8103" t="s">
        <v>9</v>
      </c>
      <c r="C8103" s="28" t="s">
        <v>735</v>
      </c>
      <c r="D8103" t="s">
        <v>625</v>
      </c>
      <c r="E8103" t="s">
        <v>2</v>
      </c>
      <c r="F8103" t="str">
        <f>INDEX(tbl_produits[Nom normalisé], MATCH(tbl_data[[#This Row],[Spécialité]], tbl_produits[Nom original], 0))</f>
        <v xml:space="preserve">ROPIVACAINE 2 mg/ml, solution pour perfusion en poche et en ampoules </v>
      </c>
      <c r="G8103" t="str">
        <f>INDEX(tbl_produits[Classe nom], MATCH(tbl_data[[#This Row],[NORM_Spécialité]], tbl_produits[Nom normalisé], 0))</f>
        <v>Système nerveux</v>
      </c>
      <c r="H8103">
        <f>YEAR(tbl_data[[#This Row],[Date_rapport]])</f>
        <v>2023</v>
      </c>
      <c r="I8103" t="str">
        <f>INDEX(tbl_produits[Molécule extraite], MATCH(tbl_data[[#This Row],[NORM_Spécialité]], tbl_produits[Nom normalisé], 0))</f>
        <v>Ropivacaïne (chlorhydrate de)</v>
      </c>
      <c r="J8103" s="34">
        <f>DATE(LEFT(tbl_data[[#This Row],[Date_rapport]], 4), MID(tbl_data[[#This Row],[Date_rapport]], 6, 2), RIGHT(tbl_data[[#This Row],[Date_rapport]], 2))</f>
        <v>45196</v>
      </c>
    </row>
    <row r="8104" spans="1:10" x14ac:dyDescent="0.2">
      <c r="A8104" s="28" t="s">
        <v>2003</v>
      </c>
      <c r="B8104" t="s">
        <v>9</v>
      </c>
      <c r="C8104" s="28" t="s">
        <v>740</v>
      </c>
      <c r="D8104" t="s">
        <v>741</v>
      </c>
      <c r="E8104" t="s">
        <v>2</v>
      </c>
      <c r="F8104" t="str">
        <f>INDEX(tbl_produits[Nom normalisé], MATCH(tbl_data[[#This Row],[Spécialité]], tbl_produits[Nom original], 0))</f>
        <v>UVADEX 20 microgrammes/ml, solution pour la modification de la fraction sanguine</v>
      </c>
      <c r="G8104" t="str">
        <f>INDEX(tbl_produits[Classe nom], MATCH(tbl_data[[#This Row],[NORM_Spécialité]], tbl_produits[Nom normalisé], 0))</f>
        <v>Antinéoplasiques et immunomodulateurs</v>
      </c>
      <c r="H8104">
        <f>YEAR(tbl_data[[#This Row],[Date_rapport]])</f>
        <v>2023</v>
      </c>
      <c r="I8104" t="str">
        <f>INDEX(tbl_produits[Molécule extraite], MATCH(tbl_data[[#This Row],[NORM_Spécialité]], tbl_produits[Nom normalisé], 0))</f>
        <v>Méthoxsalène</v>
      </c>
      <c r="J8104" s="34">
        <f>DATE(LEFT(tbl_data[[#This Row],[Date_rapport]], 4), MID(tbl_data[[#This Row],[Date_rapport]], 6, 2), RIGHT(tbl_data[[#This Row],[Date_rapport]], 2))</f>
        <v>45196</v>
      </c>
    </row>
    <row r="8105" spans="1:10" x14ac:dyDescent="0.2">
      <c r="A8105" s="28" t="s">
        <v>2003</v>
      </c>
      <c r="B8105" t="s">
        <v>3</v>
      </c>
      <c r="C8105" s="28" t="s">
        <v>748</v>
      </c>
      <c r="D8105" t="s">
        <v>749</v>
      </c>
      <c r="E8105" t="s">
        <v>2</v>
      </c>
      <c r="F8105" t="str">
        <f>INDEX(tbl_produits[Nom normalisé], MATCH(tbl_data[[#This Row],[Spécialité]], tbl_produits[Nom original], 0))</f>
        <v>ROPIVACAINE Kabi 2 mg/ml, solution pour perfusion en poche de 200 ml</v>
      </c>
      <c r="G8105" t="str">
        <f>INDEX(tbl_produits[Classe nom], MATCH(tbl_data[[#This Row],[NORM_Spécialité]], tbl_produits[Nom normalisé], 0))</f>
        <v>Système nerveux</v>
      </c>
      <c r="H8105">
        <f>YEAR(tbl_data[[#This Row],[Date_rapport]])</f>
        <v>2023</v>
      </c>
      <c r="I8105" t="str">
        <f>INDEX(tbl_produits[Molécule extraite], MATCH(tbl_data[[#This Row],[NORM_Spécialité]], tbl_produits[Nom normalisé], 0))</f>
        <v>Ropivacaïne (chlorhydrate de)</v>
      </c>
      <c r="J8105" s="34">
        <f>DATE(LEFT(tbl_data[[#This Row],[Date_rapport]], 4), MID(tbl_data[[#This Row],[Date_rapport]], 6, 2), RIGHT(tbl_data[[#This Row],[Date_rapport]], 2))</f>
        <v>45196</v>
      </c>
    </row>
    <row r="8106" spans="1:10" x14ac:dyDescent="0.2">
      <c r="A8106" s="28" t="s">
        <v>2003</v>
      </c>
      <c r="B8106" t="s">
        <v>11</v>
      </c>
      <c r="C8106" s="28" t="s">
        <v>750</v>
      </c>
      <c r="D8106" t="s">
        <v>751</v>
      </c>
      <c r="E8106" t="s">
        <v>2</v>
      </c>
      <c r="F8106" t="str">
        <f>INDEX(tbl_produits[Nom normalisé], MATCH(tbl_data[[#This Row],[Spécialité]], tbl_produits[Nom original], 0))</f>
        <v>RIBAVIRINE BIOGARAN 200 mg/400 mg, comprimé pelliculé</v>
      </c>
      <c r="G8106" t="str">
        <f>INDEX(tbl_produits[Classe nom], MATCH(tbl_data[[#This Row],[NORM_Spécialité]], tbl_produits[Nom normalisé], 0))</f>
        <v>Anti-infectieux à usage systémique</v>
      </c>
      <c r="H8106">
        <f>YEAR(tbl_data[[#This Row],[Date_rapport]])</f>
        <v>2023</v>
      </c>
      <c r="I8106" t="str">
        <f>INDEX(tbl_produits[Molécule extraite], MATCH(tbl_data[[#This Row],[NORM_Spécialité]], tbl_produits[Nom normalisé], 0))</f>
        <v>Ribavirine</v>
      </c>
      <c r="J8106" s="34">
        <f>DATE(LEFT(tbl_data[[#This Row],[Date_rapport]], 4), MID(tbl_data[[#This Row],[Date_rapport]], 6, 2), RIGHT(tbl_data[[#This Row],[Date_rapport]], 2))</f>
        <v>45196</v>
      </c>
    </row>
    <row r="8107" spans="1:10" x14ac:dyDescent="0.2">
      <c r="A8107" s="28" t="s">
        <v>2003</v>
      </c>
      <c r="B8107" t="s">
        <v>3</v>
      </c>
      <c r="C8107" s="28" t="s">
        <v>752</v>
      </c>
      <c r="D8107" t="s">
        <v>754</v>
      </c>
      <c r="E8107" t="s">
        <v>2</v>
      </c>
      <c r="F8107" t="str">
        <f>INDEX(tbl_produits[Nom normalisé], MATCH(tbl_data[[#This Row],[Spécialité]], tbl_produits[Nom original], 0))</f>
        <v>ORENCIA 125 mg, solution injectable en seringue préremplie</v>
      </c>
      <c r="G8107" t="str">
        <f>INDEX(tbl_produits[Classe nom], MATCH(tbl_data[[#This Row],[NORM_Spécialité]], tbl_produits[Nom normalisé], 0))</f>
        <v>Antinéoplasiques et immunomodulateurs</v>
      </c>
      <c r="H8107">
        <f>YEAR(tbl_data[[#This Row],[Date_rapport]])</f>
        <v>2023</v>
      </c>
      <c r="I8107" t="str">
        <f>INDEX(tbl_produits[Molécule extraite], MATCH(tbl_data[[#This Row],[NORM_Spécialité]], tbl_produits[Nom normalisé], 0))</f>
        <v>Abatacept</v>
      </c>
      <c r="J8107" s="34">
        <f>DATE(LEFT(tbl_data[[#This Row],[Date_rapport]], 4), MID(tbl_data[[#This Row],[Date_rapport]], 6, 2), RIGHT(tbl_data[[#This Row],[Date_rapport]], 2))</f>
        <v>45196</v>
      </c>
    </row>
    <row r="8108" spans="1:10" x14ac:dyDescent="0.2">
      <c r="A8108" s="28" t="s">
        <v>2003</v>
      </c>
      <c r="B8108" t="s">
        <v>3</v>
      </c>
      <c r="C8108" s="28" t="s">
        <v>603</v>
      </c>
      <c r="D8108" t="s">
        <v>607</v>
      </c>
      <c r="E8108" t="s">
        <v>2</v>
      </c>
      <c r="F8108" t="str">
        <f>INDEX(tbl_produits[Nom normalisé], MATCH(tbl_data[[#This Row],[Spécialité]], tbl_produits[Nom original], 0))</f>
        <v>ACUITEL 5 mg et 20 mg, comprimé enrobé sécable</v>
      </c>
      <c r="G8108" t="str">
        <f>INDEX(tbl_produits[Classe nom], MATCH(tbl_data[[#This Row],[NORM_Spécialité]], tbl_produits[Nom normalisé], 0))</f>
        <v>Système cardiovasculaire</v>
      </c>
      <c r="H8108">
        <f>YEAR(tbl_data[[#This Row],[Date_rapport]])</f>
        <v>2023</v>
      </c>
      <c r="I8108" t="str">
        <f>INDEX(tbl_produits[Molécule extraite], MATCH(tbl_data[[#This Row],[NORM_Spécialité]], tbl_produits[Nom normalisé], 0))</f>
        <v>Chlorhydrate de quinapril</v>
      </c>
      <c r="J8108" s="34">
        <f>DATE(LEFT(tbl_data[[#This Row],[Date_rapport]], 4), MID(tbl_data[[#This Row],[Date_rapport]], 6, 2), RIGHT(tbl_data[[#This Row],[Date_rapport]], 2))</f>
        <v>45196</v>
      </c>
    </row>
    <row r="8109" spans="1:10" x14ac:dyDescent="0.2">
      <c r="A8109" s="28" t="s">
        <v>2003</v>
      </c>
      <c r="B8109" t="s">
        <v>9</v>
      </c>
      <c r="C8109" s="28" t="s">
        <v>608</v>
      </c>
      <c r="D8109" t="s">
        <v>611</v>
      </c>
      <c r="E8109" t="s">
        <v>2</v>
      </c>
      <c r="F8109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8109" t="str">
        <f>INDEX(tbl_produits[Classe nom], MATCH(tbl_data[[#This Row],[NORM_Spécialité]], tbl_produits[Nom normalisé], 0))</f>
        <v>Système nerveux</v>
      </c>
      <c r="H8109">
        <f>YEAR(tbl_data[[#This Row],[Date_rapport]])</f>
        <v>2023</v>
      </c>
      <c r="I8109" t="str">
        <f>INDEX(tbl_produits[Molécule extraite], MATCH(tbl_data[[#This Row],[NORM_Spécialité]], tbl_produits[Nom normalisé], 0))</f>
        <v>Rémifentanil (chlorhydrate de)</v>
      </c>
      <c r="J8109" s="34">
        <f>DATE(LEFT(tbl_data[[#This Row],[Date_rapport]], 4), MID(tbl_data[[#This Row],[Date_rapport]], 6, 2), RIGHT(tbl_data[[#This Row],[Date_rapport]], 2))</f>
        <v>45196</v>
      </c>
    </row>
    <row r="8110" spans="1:10" x14ac:dyDescent="0.2">
      <c r="A8110" s="28" t="s">
        <v>2003</v>
      </c>
      <c r="B8110" t="s">
        <v>3</v>
      </c>
      <c r="C8110" s="28" t="s">
        <v>617</v>
      </c>
      <c r="D8110" t="s">
        <v>619</v>
      </c>
      <c r="E8110" t="s">
        <v>2</v>
      </c>
      <c r="F8110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8110" t="str">
        <f>INDEX(tbl_produits[Classe nom], MATCH(tbl_data[[#This Row],[NORM_Spécialité]], tbl_produits[Nom normalisé], 0))</f>
        <v>Système nerveux</v>
      </c>
      <c r="H8110">
        <f>YEAR(tbl_data[[#This Row],[Date_rapport]])</f>
        <v>2023</v>
      </c>
      <c r="I8110" t="str">
        <f>INDEX(tbl_produits[Molécule extraite], MATCH(tbl_data[[#This Row],[NORM_Spécialité]], tbl_produits[Nom normalisé], 0))</f>
        <v>Ropivacaïne (chlorhydrate de)</v>
      </c>
      <c r="J8110" s="34">
        <f>DATE(LEFT(tbl_data[[#This Row],[Date_rapport]], 4), MID(tbl_data[[#This Row],[Date_rapport]], 6, 2), RIGHT(tbl_data[[#This Row],[Date_rapport]], 2))</f>
        <v>45196</v>
      </c>
    </row>
    <row r="8111" spans="1:10" x14ac:dyDescent="0.2">
      <c r="A8111" s="28" t="s">
        <v>2003</v>
      </c>
      <c r="B8111" t="s">
        <v>3</v>
      </c>
      <c r="C8111" s="28" t="s">
        <v>628</v>
      </c>
      <c r="D8111" t="s">
        <v>629</v>
      </c>
      <c r="E8111" t="s">
        <v>2</v>
      </c>
      <c r="F8111" t="str">
        <f>INDEX(tbl_produits[Nom normalisé], MATCH(tbl_data[[#This Row],[Spécialité]], tbl_produits[Nom original], 0))</f>
        <v>ROPIVACAINE Kabi 2 mg/ml, solution pour perfusion en poche de 200 ml et de 100 ml</v>
      </c>
      <c r="G8111" t="str">
        <f>INDEX(tbl_produits[Classe nom], MATCH(tbl_data[[#This Row],[NORM_Spécialité]], tbl_produits[Nom normalisé], 0))</f>
        <v>Système nerveux</v>
      </c>
      <c r="H8111">
        <f>YEAR(tbl_data[[#This Row],[Date_rapport]])</f>
        <v>2023</v>
      </c>
      <c r="I8111" t="str">
        <f>INDEX(tbl_produits[Molécule extraite], MATCH(tbl_data[[#This Row],[NORM_Spécialité]], tbl_produits[Nom normalisé], 0))</f>
        <v>Ropivacaïne (chlorhydrate de)</v>
      </c>
      <c r="J8111" s="34">
        <f>DATE(LEFT(tbl_data[[#This Row],[Date_rapport]], 4), MID(tbl_data[[#This Row],[Date_rapport]], 6, 2), RIGHT(tbl_data[[#This Row],[Date_rapport]], 2))</f>
        <v>45196</v>
      </c>
    </row>
    <row r="8112" spans="1:10" x14ac:dyDescent="0.2">
      <c r="A8112" s="28" t="s">
        <v>2003</v>
      </c>
      <c r="B8112" t="s">
        <v>3</v>
      </c>
      <c r="C8112" s="28" t="s">
        <v>639</v>
      </c>
      <c r="D8112" t="s">
        <v>640</v>
      </c>
      <c r="E8112" t="s">
        <v>2</v>
      </c>
      <c r="F8112" t="str">
        <f>INDEX(tbl_produits[Nom normalisé], MATCH(tbl_data[[#This Row],[Spécialité]], tbl_produits[Nom original], 0))</f>
        <v>NAROPEINE 2 mg/ml, solution injectable en poche de 200 ml</v>
      </c>
      <c r="G8112" t="str">
        <f>INDEX(tbl_produits[Classe nom], MATCH(tbl_data[[#This Row],[NORM_Spécialité]], tbl_produits[Nom normalisé], 0))</f>
        <v>Système nerveux</v>
      </c>
      <c r="H8112">
        <f>YEAR(tbl_data[[#This Row],[Date_rapport]])</f>
        <v>2023</v>
      </c>
      <c r="I8112" t="str">
        <f>INDEX(tbl_produits[Molécule extraite], MATCH(tbl_data[[#This Row],[NORM_Spécialité]], tbl_produits[Nom normalisé], 0))</f>
        <v>Ropivacaïne (chlorhydrate de)</v>
      </c>
      <c r="J8112" s="34">
        <f>DATE(LEFT(tbl_data[[#This Row],[Date_rapport]], 4), MID(tbl_data[[#This Row],[Date_rapport]], 6, 2), RIGHT(tbl_data[[#This Row],[Date_rapport]], 2))</f>
        <v>45196</v>
      </c>
    </row>
    <row r="8113" spans="1:10" x14ac:dyDescent="0.2">
      <c r="A8113" s="28" t="s">
        <v>2003</v>
      </c>
      <c r="B8113" t="s">
        <v>3</v>
      </c>
      <c r="C8113" s="28" t="s">
        <v>642</v>
      </c>
      <c r="D8113" t="s">
        <v>646</v>
      </c>
      <c r="E8113" t="s">
        <v>2</v>
      </c>
      <c r="F8113" t="str">
        <f>INDEX(tbl_produits[Nom normalisé], MATCH(tbl_data[[#This Row],[Spécialité]], tbl_produits[Nom original], 0))</f>
        <v>THIOPHENICOL, comprimé enrobé - Thiophenicol 750 mg, poudre et solvant pour préparation injectable</v>
      </c>
      <c r="G8113" t="str">
        <f>INDEX(tbl_produits[Classe nom], MATCH(tbl_data[[#This Row],[NORM_Spécialité]], tbl_produits[Nom normalisé], 0))</f>
        <v>Système nerveux</v>
      </c>
      <c r="H8113">
        <f>YEAR(tbl_data[[#This Row],[Date_rapport]])</f>
        <v>2023</v>
      </c>
      <c r="I8113" t="str">
        <f>INDEX(tbl_produits[Molécule extraite], MATCH(tbl_data[[#This Row],[NORM_Spécialité]], tbl_produits[Nom normalisé], 0))</f>
        <v>Thiamphénicol</v>
      </c>
      <c r="J8113" s="34">
        <f>DATE(LEFT(tbl_data[[#This Row],[Date_rapport]], 4), MID(tbl_data[[#This Row],[Date_rapport]], 6, 2), RIGHT(tbl_data[[#This Row],[Date_rapport]], 2))</f>
        <v>45196</v>
      </c>
    </row>
    <row r="8114" spans="1:10" x14ac:dyDescent="0.2">
      <c r="A8114" s="28" t="s">
        <v>2003</v>
      </c>
      <c r="B8114" t="s">
        <v>3</v>
      </c>
      <c r="C8114" s="28" t="s">
        <v>516</v>
      </c>
      <c r="D8114" t="s">
        <v>519</v>
      </c>
      <c r="E8114" t="s">
        <v>2</v>
      </c>
      <c r="F8114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8114" t="str">
        <f>INDEX(tbl_produits[Classe nom], MATCH(tbl_data[[#This Row],[NORM_Spécialité]], tbl_produits[Nom normalisé], 0))</f>
        <v>Anti-infectieux à usage systémique</v>
      </c>
      <c r="H8114">
        <f>YEAR(tbl_data[[#This Row],[Date_rapport]])</f>
        <v>2023</v>
      </c>
      <c r="I8114" t="str">
        <f>INDEX(tbl_produits[Molécule extraite], MATCH(tbl_data[[#This Row],[NORM_Spécialité]], tbl_produits[Nom normalisé], 0))</f>
        <v>Amoxicilline</v>
      </c>
      <c r="J8114" s="34">
        <f>DATE(LEFT(tbl_data[[#This Row],[Date_rapport]], 4), MID(tbl_data[[#This Row],[Date_rapport]], 6, 2), RIGHT(tbl_data[[#This Row],[Date_rapport]], 2))</f>
        <v>45196</v>
      </c>
    </row>
    <row r="8115" spans="1:10" x14ac:dyDescent="0.2">
      <c r="A8115" s="28" t="s">
        <v>2003</v>
      </c>
      <c r="B8115" t="s">
        <v>9</v>
      </c>
      <c r="C8115" s="28" t="s">
        <v>524</v>
      </c>
      <c r="D8115" t="s">
        <v>526</v>
      </c>
      <c r="E8115" t="s">
        <v>2</v>
      </c>
      <c r="F8115" t="str">
        <f>INDEX(tbl_produits[Nom normalisé], MATCH(tbl_data[[#This Row],[Spécialité]], tbl_produits[Nom original], 0))</f>
        <v xml:space="preserve">REVATIO 10 mg/ml, poudre pour suspension buvable </v>
      </c>
      <c r="G8115" t="str">
        <f>INDEX(tbl_produits[Classe nom], MATCH(tbl_data[[#This Row],[NORM_Spécialité]], tbl_produits[Nom normalisé], 0))</f>
        <v>Système génito-urinaire et hormones sexuelles</v>
      </c>
      <c r="H8115">
        <f>YEAR(tbl_data[[#This Row],[Date_rapport]])</f>
        <v>2023</v>
      </c>
      <c r="I8115" t="str">
        <f>INDEX(tbl_produits[Molécule extraite], MATCH(tbl_data[[#This Row],[NORM_Spécialité]], tbl_produits[Nom normalisé], 0))</f>
        <v>Sildénafil (citrate de)</v>
      </c>
      <c r="J8115" s="34">
        <f>DATE(LEFT(tbl_data[[#This Row],[Date_rapport]], 4), MID(tbl_data[[#This Row],[Date_rapport]], 6, 2), RIGHT(tbl_data[[#This Row],[Date_rapport]], 2))</f>
        <v>45196</v>
      </c>
    </row>
    <row r="8116" spans="1:10" x14ac:dyDescent="0.2">
      <c r="A8116" s="28" t="s">
        <v>2003</v>
      </c>
      <c r="B8116" t="s">
        <v>9</v>
      </c>
      <c r="C8116" s="28" t="s">
        <v>531</v>
      </c>
      <c r="D8116" t="s">
        <v>532</v>
      </c>
      <c r="E8116" t="s">
        <v>2</v>
      </c>
      <c r="F8116" t="str">
        <f>INDEX(tbl_produits[Nom normalisé], MATCH(tbl_data[[#This Row],[Spécialité]], tbl_produits[Nom original], 0))</f>
        <v>MYOZIME 50 mg, poudre pour solution à diluer pour perfusion</v>
      </c>
      <c r="G8116" t="str">
        <f>INDEX(tbl_produits[Classe nom], MATCH(tbl_data[[#This Row],[NORM_Spécialité]], tbl_produits[Nom normalisé], 0))</f>
        <v>Voies digestives et métabolisme</v>
      </c>
      <c r="H8116">
        <f>YEAR(tbl_data[[#This Row],[Date_rapport]])</f>
        <v>2023</v>
      </c>
      <c r="I8116" t="str">
        <f>INDEX(tbl_produits[Molécule extraite], MATCH(tbl_data[[#This Row],[NORM_Spécialité]], tbl_produits[Nom normalisé], 0))</f>
        <v>Alglucosidase alfa</v>
      </c>
      <c r="J8116" s="34">
        <f>DATE(LEFT(tbl_data[[#This Row],[Date_rapport]], 4), MID(tbl_data[[#This Row],[Date_rapport]], 6, 2), RIGHT(tbl_data[[#This Row],[Date_rapport]], 2))</f>
        <v>45196</v>
      </c>
    </row>
    <row r="8117" spans="1:10" x14ac:dyDescent="0.2">
      <c r="A8117" s="28" t="s">
        <v>2003</v>
      </c>
      <c r="B8117" t="s">
        <v>3</v>
      </c>
      <c r="C8117" s="28" t="s">
        <v>554</v>
      </c>
      <c r="D8117" t="s">
        <v>555</v>
      </c>
      <c r="E8117" t="s">
        <v>2</v>
      </c>
      <c r="F8117" t="str">
        <f>INDEX(tbl_produits[Nom normalisé], MATCH(tbl_data[[#This Row],[Spécialité]], tbl_produits[Nom original], 0))</f>
        <v>LINEZOLIDE Arrow 600 mg,  comprimé pelliculé - Arrow</v>
      </c>
      <c r="G8117" t="str">
        <f>INDEX(tbl_produits[Classe nom], MATCH(tbl_data[[#This Row],[NORM_Spécialité]], tbl_produits[Nom normalisé], 0))</f>
        <v>Anti-infectieux à usage systémique</v>
      </c>
      <c r="H8117">
        <f>YEAR(tbl_data[[#This Row],[Date_rapport]])</f>
        <v>2023</v>
      </c>
      <c r="I8117" t="str">
        <f>INDEX(tbl_produits[Molécule extraite], MATCH(tbl_data[[#This Row],[NORM_Spécialité]], tbl_produits[Nom normalisé], 0))</f>
        <v>Linézolide</v>
      </c>
      <c r="J8117" s="34">
        <f>DATE(LEFT(tbl_data[[#This Row],[Date_rapport]], 4), MID(tbl_data[[#This Row],[Date_rapport]], 6, 2), RIGHT(tbl_data[[#This Row],[Date_rapport]], 2))</f>
        <v>45196</v>
      </c>
    </row>
    <row r="8118" spans="1:10" x14ac:dyDescent="0.2">
      <c r="A8118" s="28" t="s">
        <v>2003</v>
      </c>
      <c r="B8118" t="s">
        <v>3</v>
      </c>
      <c r="C8118" s="28" t="s">
        <v>579</v>
      </c>
      <c r="D8118" t="s">
        <v>580</v>
      </c>
      <c r="E8118" t="s">
        <v>2</v>
      </c>
      <c r="F8118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8118" t="str">
        <f>INDEX(tbl_produits[Classe nom], MATCH(tbl_data[[#This Row],[NORM_Spécialité]], tbl_produits[Nom normalisé], 0))</f>
        <v>Système nerveux</v>
      </c>
      <c r="H8118">
        <f>YEAR(tbl_data[[#This Row],[Date_rapport]])</f>
        <v>2023</v>
      </c>
      <c r="I8118" t="str">
        <f>INDEX(tbl_produits[Molécule extraite], MATCH(tbl_data[[#This Row],[NORM_Spécialité]], tbl_produits[Nom normalisé], 0))</f>
        <v>Ropivacaïne (chlorhydrate de)</v>
      </c>
      <c r="J8118" s="34">
        <f>DATE(LEFT(tbl_data[[#This Row],[Date_rapport]], 4), MID(tbl_data[[#This Row],[Date_rapport]], 6, 2), RIGHT(tbl_data[[#This Row],[Date_rapport]], 2))</f>
        <v>45196</v>
      </c>
    </row>
    <row r="8119" spans="1:10" x14ac:dyDescent="0.2">
      <c r="A8119" s="28" t="s">
        <v>2003</v>
      </c>
      <c r="B8119" t="s">
        <v>3</v>
      </c>
      <c r="C8119" s="28" t="s">
        <v>584</v>
      </c>
      <c r="D8119" t="s">
        <v>585</v>
      </c>
      <c r="E8119" t="s">
        <v>2</v>
      </c>
      <c r="F8119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8119" t="str">
        <f>INDEX(tbl_produits[Classe nom], MATCH(tbl_data[[#This Row],[NORM_Spécialité]], tbl_produits[Nom normalisé], 0))</f>
        <v>Système nerveux</v>
      </c>
      <c r="H8119">
        <f>YEAR(tbl_data[[#This Row],[Date_rapport]])</f>
        <v>2023</v>
      </c>
      <c r="I8119" t="str">
        <f>INDEX(tbl_produits[Molécule extraite], MATCH(tbl_data[[#This Row],[NORM_Spécialité]], tbl_produits[Nom normalisé], 0))</f>
        <v>Lévobupivacaïne (chlorhydrate de)</v>
      </c>
      <c r="J8119" s="34">
        <f>DATE(LEFT(tbl_data[[#This Row],[Date_rapport]], 4), MID(tbl_data[[#This Row],[Date_rapport]], 6, 2), RIGHT(tbl_data[[#This Row],[Date_rapport]], 2))</f>
        <v>45196</v>
      </c>
    </row>
    <row r="8120" spans="1:10" x14ac:dyDescent="0.2">
      <c r="A8120" s="28" t="s">
        <v>2003</v>
      </c>
      <c r="B8120" t="s">
        <v>9</v>
      </c>
      <c r="C8120" s="28" t="s">
        <v>438</v>
      </c>
      <c r="D8120" t="s">
        <v>440</v>
      </c>
      <c r="E8120" t="s">
        <v>2</v>
      </c>
      <c r="F8120" t="str">
        <f>INDEX(tbl_produits[Nom normalisé], MATCH(tbl_data[[#This Row],[Spécialité]], tbl_produits[Nom original], 0))</f>
        <v>CORVASAL 2 mg et 4 mg, comprimé, Molsidomine 2 mg et 4 mg, comprimé</v>
      </c>
      <c r="G8120" t="str">
        <f>INDEX(tbl_produits[Classe nom], MATCH(tbl_data[[#This Row],[NORM_Spécialité]], tbl_produits[Nom normalisé], 0))</f>
        <v>Système cardiovasculaire</v>
      </c>
      <c r="H8120">
        <f>YEAR(tbl_data[[#This Row],[Date_rapport]])</f>
        <v>2023</v>
      </c>
      <c r="I8120" t="str">
        <f>INDEX(tbl_produits[Molécule extraite], MATCH(tbl_data[[#This Row],[NORM_Spécialité]], tbl_produits[Nom normalisé], 0))</f>
        <v>Molsidomine</v>
      </c>
      <c r="J8120" s="34">
        <f>DATE(LEFT(tbl_data[[#This Row],[Date_rapport]], 4), MID(tbl_data[[#This Row],[Date_rapport]], 6, 2), RIGHT(tbl_data[[#This Row],[Date_rapport]], 2))</f>
        <v>45196</v>
      </c>
    </row>
    <row r="8121" spans="1:10" x14ac:dyDescent="0.2">
      <c r="A8121" s="28" t="s">
        <v>2003</v>
      </c>
      <c r="B8121" t="s">
        <v>3</v>
      </c>
      <c r="C8121" s="28" t="s">
        <v>489</v>
      </c>
      <c r="D8121" t="s">
        <v>491</v>
      </c>
      <c r="E8121" t="s">
        <v>2</v>
      </c>
      <c r="F8121" t="str">
        <f>INDEX(tbl_produits[Nom normalisé], MATCH(tbl_data[[#This Row],[Spécialité]], tbl_produits[Nom original], 0))</f>
        <v>CHLORURE DE POTASSIUM LAVOISIER 20 % (0,20 g/ml), solution à diluer pour perfusion</v>
      </c>
      <c r="G8121" t="str">
        <f>INDEX(tbl_produits[Classe nom], MATCH(tbl_data[[#This Row],[NORM_Spécialité]], tbl_produits[Nom normalisé], 0))</f>
        <v>Voies digestives et métabolisme</v>
      </c>
      <c r="H8121">
        <f>YEAR(tbl_data[[#This Row],[Date_rapport]])</f>
        <v>2023</v>
      </c>
      <c r="I8121" t="str">
        <f>INDEX(tbl_produits[Molécule extraite], MATCH(tbl_data[[#This Row],[NORM_Spécialité]], tbl_produits[Nom normalisé], 0))</f>
        <v>Potassium (chlorure de)</v>
      </c>
      <c r="J8121" s="34">
        <f>DATE(LEFT(tbl_data[[#This Row],[Date_rapport]], 4), MID(tbl_data[[#This Row],[Date_rapport]], 6, 2), RIGHT(tbl_data[[#This Row],[Date_rapport]], 2))</f>
        <v>45196</v>
      </c>
    </row>
    <row r="8122" spans="1:10" x14ac:dyDescent="0.2">
      <c r="A8122" s="28" t="s">
        <v>2003</v>
      </c>
      <c r="B8122" t="s">
        <v>3</v>
      </c>
      <c r="C8122" s="28" t="s">
        <v>422</v>
      </c>
      <c r="D8122" t="s">
        <v>426</v>
      </c>
      <c r="E8122" t="s">
        <v>2</v>
      </c>
      <c r="F8122" t="str">
        <f>INDEX(tbl_produits[Nom normalisé], MATCH(tbl_data[[#This Row],[Spécialité]], tbl_produits[Nom original], 0))</f>
        <v>GLUCOSE 30% Lavoisier, solution injectable en ampoule de verre de 10 ml</v>
      </c>
      <c r="G8122" t="str">
        <f>INDEX(tbl_produits[Classe nom], MATCH(tbl_data[[#This Row],[NORM_Spécialité]], tbl_produits[Nom normalisé], 0))</f>
        <v>Voies digestives et métabolisme</v>
      </c>
      <c r="H8122">
        <f>YEAR(tbl_data[[#This Row],[Date_rapport]])</f>
        <v>2023</v>
      </c>
      <c r="I8122" t="str">
        <f>INDEX(tbl_produits[Molécule extraite], MATCH(tbl_data[[#This Row],[NORM_Spécialité]], tbl_produits[Nom normalisé], 0))</f>
        <v>Glucose monohydraté</v>
      </c>
      <c r="J8122" s="34">
        <f>DATE(LEFT(tbl_data[[#This Row],[Date_rapport]], 4), MID(tbl_data[[#This Row],[Date_rapport]], 6, 2), RIGHT(tbl_data[[#This Row],[Date_rapport]], 2))</f>
        <v>45196</v>
      </c>
    </row>
    <row r="8123" spans="1:10" x14ac:dyDescent="0.2">
      <c r="A8123" s="28" t="s">
        <v>2003</v>
      </c>
      <c r="B8123" t="s">
        <v>3</v>
      </c>
      <c r="C8123" s="28" t="s">
        <v>422</v>
      </c>
      <c r="D8123" t="s">
        <v>427</v>
      </c>
      <c r="E8123" t="s">
        <v>2</v>
      </c>
      <c r="F8123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8123" t="str">
        <f>INDEX(tbl_produits[Classe nom], MATCH(tbl_data[[#This Row],[NORM_Spécialité]], tbl_produits[Nom normalisé], 0))</f>
        <v>Voies digestives et métabolisme</v>
      </c>
      <c r="H8123">
        <f>YEAR(tbl_data[[#This Row],[Date_rapport]])</f>
        <v>2023</v>
      </c>
      <c r="I8123" t="str">
        <f>INDEX(tbl_produits[Molécule extraite], MATCH(tbl_data[[#This Row],[NORM_Spécialité]], tbl_produits[Nom normalisé], 0))</f>
        <v>Potassium (chlorure de)</v>
      </c>
      <c r="J8123" s="34">
        <f>DATE(LEFT(tbl_data[[#This Row],[Date_rapport]], 4), MID(tbl_data[[#This Row],[Date_rapport]], 6, 2), RIGHT(tbl_data[[#This Row],[Date_rapport]], 2))</f>
        <v>45196</v>
      </c>
    </row>
    <row r="8124" spans="1:10" x14ac:dyDescent="0.2">
      <c r="A8124" s="28" t="s">
        <v>2003</v>
      </c>
      <c r="B8124" t="s">
        <v>9</v>
      </c>
      <c r="C8124" s="28" t="s">
        <v>430</v>
      </c>
      <c r="D8124" t="s">
        <v>431</v>
      </c>
      <c r="E8124" t="s">
        <v>2</v>
      </c>
      <c r="F8124" t="str">
        <f>INDEX(tbl_produits[Nom normalisé], MATCH(tbl_data[[#This Row],[Spécialité]], tbl_produits[Nom original], 0))</f>
        <v>TIGREAT 2,5 mg, comprimés pelliculés</v>
      </c>
      <c r="G8124" t="str">
        <f>INDEX(tbl_produits[Classe nom], MATCH(tbl_data[[#This Row],[NORM_Spécialité]], tbl_produits[Nom normalisé], 0))</f>
        <v>Anti-infectieux à usage systémique</v>
      </c>
      <c r="H8124">
        <f>YEAR(tbl_data[[#This Row],[Date_rapport]])</f>
        <v>2023</v>
      </c>
      <c r="I8124" t="str">
        <f>INDEX(tbl_produits[Molécule extraite], MATCH(tbl_data[[#This Row],[NORM_Spécialité]], tbl_produits[Nom normalisé], 0))</f>
        <v>Tigécycline</v>
      </c>
      <c r="J8124" s="34">
        <f>DATE(LEFT(tbl_data[[#This Row],[Date_rapport]], 4), MID(tbl_data[[#This Row],[Date_rapport]], 6, 2), RIGHT(tbl_data[[#This Row],[Date_rapport]], 2))</f>
        <v>45196</v>
      </c>
    </row>
    <row r="8125" spans="1:10" x14ac:dyDescent="0.2">
      <c r="A8125" s="28" t="s">
        <v>2003</v>
      </c>
      <c r="B8125" t="s">
        <v>9</v>
      </c>
      <c r="C8125" s="28" t="s">
        <v>384</v>
      </c>
      <c r="D8125" t="s">
        <v>385</v>
      </c>
      <c r="E8125" t="s">
        <v>2</v>
      </c>
      <c r="F8125" t="str">
        <f>INDEX(tbl_produits[Nom normalisé], MATCH(tbl_data[[#This Row],[Spécialité]], tbl_produits[Nom original], 0))</f>
        <v>BRIDION 100 mg/ml, solution injectable - Boîte de 10 flacons de 5 mL</v>
      </c>
      <c r="G8125" t="str">
        <f>INDEX(tbl_produits[Classe nom], MATCH(tbl_data[[#This Row],[NORM_Spécialité]], tbl_produits[Nom normalisé], 0))</f>
        <v>Divers</v>
      </c>
      <c r="H8125">
        <f>YEAR(tbl_data[[#This Row],[Date_rapport]])</f>
        <v>2023</v>
      </c>
      <c r="I8125" t="str">
        <f>INDEX(tbl_produits[Molécule extraite], MATCH(tbl_data[[#This Row],[NORM_Spécialité]], tbl_produits[Nom normalisé], 0))</f>
        <v>Sugammadex</v>
      </c>
      <c r="J8125" s="34">
        <f>DATE(LEFT(tbl_data[[#This Row],[Date_rapport]], 4), MID(tbl_data[[#This Row],[Date_rapport]], 6, 2), RIGHT(tbl_data[[#This Row],[Date_rapport]], 2))</f>
        <v>45196</v>
      </c>
    </row>
    <row r="8126" spans="1:10" x14ac:dyDescent="0.2">
      <c r="A8126" s="28" t="s">
        <v>2003</v>
      </c>
      <c r="B8126" t="s">
        <v>3</v>
      </c>
      <c r="C8126" s="28" t="s">
        <v>315</v>
      </c>
      <c r="D8126" t="s">
        <v>18</v>
      </c>
      <c r="E8126" t="s">
        <v>2</v>
      </c>
      <c r="F8126" t="str">
        <f>INDEX(tbl_produits[Nom normalisé], MATCH(tbl_data[[#This Row],[Spécialité]], tbl_produits[Nom original], 0))</f>
        <v>BELUSTINE 40 mg, gélule</v>
      </c>
      <c r="G8126" t="str">
        <f>INDEX(tbl_produits[Classe nom], MATCH(tbl_data[[#This Row],[NORM_Spécialité]], tbl_produits[Nom normalisé], 0))</f>
        <v>Antinéoplasiques et immunomodulateurs</v>
      </c>
      <c r="H8126">
        <f>YEAR(tbl_data[[#This Row],[Date_rapport]])</f>
        <v>2023</v>
      </c>
      <c r="I8126" t="str">
        <f>INDEX(tbl_produits[Molécule extraite], MATCH(tbl_data[[#This Row],[NORM_Spécialité]], tbl_produits[Nom normalisé], 0))</f>
        <v>Lomustine</v>
      </c>
      <c r="J8126" s="34">
        <f>DATE(LEFT(tbl_data[[#This Row],[Date_rapport]], 4), MID(tbl_data[[#This Row],[Date_rapport]], 6, 2), RIGHT(tbl_data[[#This Row],[Date_rapport]], 2))</f>
        <v>45196</v>
      </c>
    </row>
    <row r="8127" spans="1:10" x14ac:dyDescent="0.2">
      <c r="A8127" s="28" t="s">
        <v>2003</v>
      </c>
      <c r="B8127" t="s">
        <v>3</v>
      </c>
      <c r="C8127" s="28" t="s">
        <v>325</v>
      </c>
      <c r="D8127" t="s">
        <v>35</v>
      </c>
      <c r="E8127" t="s">
        <v>2</v>
      </c>
      <c r="F8127" t="str">
        <f>INDEX(tbl_produits[Nom normalisé], MATCH(tbl_data[[#This Row],[Spécialité]], tbl_produits[Nom original], 0))</f>
        <v>TOMUDEX 2 mg, poudre pour solution pour perfusion</v>
      </c>
      <c r="G8127" t="str">
        <f>INDEX(tbl_produits[Classe nom], MATCH(tbl_data[[#This Row],[NORM_Spécialité]], tbl_produits[Nom normalisé], 0))</f>
        <v>Antinéoplasiques et immunomodulateurs</v>
      </c>
      <c r="H8127">
        <f>YEAR(tbl_data[[#This Row],[Date_rapport]])</f>
        <v>2023</v>
      </c>
      <c r="I8127" t="str">
        <f>INDEX(tbl_produits[Molécule extraite], MATCH(tbl_data[[#This Row],[NORM_Spécialité]], tbl_produits[Nom normalisé], 0))</f>
        <v>Raltitrexed</v>
      </c>
      <c r="J8127" s="34">
        <f>DATE(LEFT(tbl_data[[#This Row],[Date_rapport]], 4), MID(tbl_data[[#This Row],[Date_rapport]], 6, 2), RIGHT(tbl_data[[#This Row],[Date_rapport]], 2))</f>
        <v>45196</v>
      </c>
    </row>
    <row r="8128" spans="1:10" x14ac:dyDescent="0.2">
      <c r="A8128" s="28" t="s">
        <v>2003</v>
      </c>
      <c r="B8128" t="s">
        <v>3</v>
      </c>
      <c r="C8128" s="28" t="s">
        <v>328</v>
      </c>
      <c r="D8128" t="s">
        <v>261</v>
      </c>
      <c r="E8128" t="s">
        <v>2</v>
      </c>
      <c r="F8128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8128" t="str">
        <f>INDEX(tbl_produits[Classe nom], MATCH(tbl_data[[#This Row],[NORM_Spécialité]], tbl_produits[Nom normalisé], 0))</f>
        <v>Système nerveux</v>
      </c>
      <c r="H8128">
        <f>YEAR(tbl_data[[#This Row],[Date_rapport]])</f>
        <v>2023</v>
      </c>
      <c r="I8128" t="str">
        <f>INDEX(tbl_produits[Molécule extraite], MATCH(tbl_data[[#This Row],[NORM_Spécialité]], tbl_produits[Nom normalisé], 0))</f>
        <v>Varenicline</v>
      </c>
      <c r="J8128" s="34">
        <f>DATE(LEFT(tbl_data[[#This Row],[Date_rapport]], 4), MID(tbl_data[[#This Row],[Date_rapport]], 6, 2), RIGHT(tbl_data[[#This Row],[Date_rapport]], 2))</f>
        <v>45196</v>
      </c>
    </row>
    <row r="8129" spans="1:10" x14ac:dyDescent="0.2">
      <c r="A8129" s="28" t="s">
        <v>2003</v>
      </c>
      <c r="B8129" t="s">
        <v>3</v>
      </c>
      <c r="C8129" s="28" t="s">
        <v>287</v>
      </c>
      <c r="D8129" t="s">
        <v>248</v>
      </c>
      <c r="E8129" t="s">
        <v>2</v>
      </c>
      <c r="F8129" t="str">
        <f>INDEX(tbl_produits[Nom normalisé], MATCH(tbl_data[[#This Row],[Spécialité]], tbl_produits[Nom original], 0))</f>
        <v>SEMAP 20 mg, comprimé</v>
      </c>
      <c r="G8129" t="str">
        <f>INDEX(tbl_produits[Classe nom], MATCH(tbl_data[[#This Row],[NORM_Spécialité]], tbl_produits[Nom normalisé], 0))</f>
        <v>Système nerveux</v>
      </c>
      <c r="H8129">
        <f>YEAR(tbl_data[[#This Row],[Date_rapport]])</f>
        <v>2023</v>
      </c>
      <c r="I8129" t="str">
        <f>INDEX(tbl_produits[Molécule extraite], MATCH(tbl_data[[#This Row],[NORM_Spécialité]], tbl_produits[Nom normalisé], 0))</f>
        <v>Penfluridol</v>
      </c>
      <c r="J8129" s="34">
        <f>DATE(LEFT(tbl_data[[#This Row],[Date_rapport]], 4), MID(tbl_data[[#This Row],[Date_rapport]], 6, 2), RIGHT(tbl_data[[#This Row],[Date_rapport]], 2))</f>
        <v>45196</v>
      </c>
    </row>
    <row r="8130" spans="1:10" x14ac:dyDescent="0.2">
      <c r="A8130" s="28" t="s">
        <v>2003</v>
      </c>
      <c r="B8130" t="s">
        <v>3</v>
      </c>
      <c r="C8130" s="28" t="s">
        <v>289</v>
      </c>
      <c r="D8130" t="s">
        <v>238</v>
      </c>
      <c r="E8130" t="s">
        <v>2</v>
      </c>
      <c r="F8130" t="str">
        <f>INDEX(tbl_produits[Nom normalisé], MATCH(tbl_data[[#This Row],[Spécialité]], tbl_produits[Nom original], 0))</f>
        <v>SOLUMEDROL 40 mg/2ml  lyophilisat et solution pour usage parentéral</v>
      </c>
      <c r="G8130" t="str">
        <f>INDEX(tbl_produits[Classe nom], MATCH(tbl_data[[#This Row],[NORM_Spécialité]], tbl_produits[Nom normalisé], 0))</f>
        <v>Hormones systémiques sauf hormones sexuelles et insulines</v>
      </c>
      <c r="H8130">
        <f>YEAR(tbl_data[[#This Row],[Date_rapport]])</f>
        <v>2023</v>
      </c>
      <c r="I8130" t="str">
        <f>INDEX(tbl_produits[Molécule extraite], MATCH(tbl_data[[#This Row],[NORM_Spécialité]], tbl_produits[Nom normalisé], 0))</f>
        <v>Méthylprednisolone (hydrogénosuccinate de)</v>
      </c>
      <c r="J8130" s="34">
        <f>DATE(LEFT(tbl_data[[#This Row],[Date_rapport]], 4), MID(tbl_data[[#This Row],[Date_rapport]], 6, 2), RIGHT(tbl_data[[#This Row],[Date_rapport]], 2))</f>
        <v>45196</v>
      </c>
    </row>
    <row r="8131" spans="1:10" x14ac:dyDescent="0.2">
      <c r="A8131" s="28" t="s">
        <v>2003</v>
      </c>
      <c r="B8131" t="s">
        <v>9</v>
      </c>
      <c r="C8131" s="28" t="s">
        <v>291</v>
      </c>
      <c r="D8131" t="s">
        <v>137</v>
      </c>
      <c r="E8131" t="s">
        <v>2</v>
      </c>
      <c r="F8131" t="str">
        <f>INDEX(tbl_produits[Nom normalisé], MATCH(tbl_data[[#This Row],[Spécialité]], tbl_produits[Nom original], 0))</f>
        <v>TOPIRAMATE  50 mg MYLAN, comprimé pelliculé- TOPIRAMATE 100 mg MYLAN, comprimé pelliculé</v>
      </c>
      <c r="G8131" t="str">
        <f>INDEX(tbl_produits[Classe nom], MATCH(tbl_data[[#This Row],[NORM_Spécialité]], tbl_produits[Nom normalisé], 0))</f>
        <v>Système nerveux</v>
      </c>
      <c r="H8131">
        <f>YEAR(tbl_data[[#This Row],[Date_rapport]])</f>
        <v>2023</v>
      </c>
      <c r="I8131" t="str">
        <f>INDEX(tbl_produits[Molécule extraite], MATCH(tbl_data[[#This Row],[NORM_Spécialité]], tbl_produits[Nom normalisé], 0))</f>
        <v>Topiramate</v>
      </c>
      <c r="J8131" s="34">
        <f>DATE(LEFT(tbl_data[[#This Row],[Date_rapport]], 4), MID(tbl_data[[#This Row],[Date_rapport]], 6, 2), RIGHT(tbl_data[[#This Row],[Date_rapport]], 2))</f>
        <v>45196</v>
      </c>
    </row>
    <row r="8132" spans="1:10" x14ac:dyDescent="0.2">
      <c r="A8132" s="28" t="s">
        <v>2003</v>
      </c>
      <c r="B8132" t="s">
        <v>9</v>
      </c>
      <c r="C8132" s="28" t="s">
        <v>296</v>
      </c>
      <c r="D8132" t="s">
        <v>74</v>
      </c>
      <c r="E8132" t="s">
        <v>2</v>
      </c>
      <c r="F8132" t="str">
        <f>INDEX(tbl_produits[Nom normalisé], MATCH(tbl_data[[#This Row],[Spécialité]], tbl_produits[Nom original], 0))</f>
        <v>HEPATATE poudre pour solution injectable . Trousse pour la préparation radiopharmaceutique</v>
      </c>
      <c r="G8132" t="str">
        <f>INDEX(tbl_produits[Classe nom], MATCH(tbl_data[[#This Row],[NORM_Spécialité]], tbl_produits[Nom normalisé], 0))</f>
        <v>Divers</v>
      </c>
      <c r="H8132">
        <f>YEAR(tbl_data[[#This Row],[Date_rapport]])</f>
        <v>2023</v>
      </c>
      <c r="I8132" t="str">
        <f>INDEX(tbl_produits[Molécule extraite], MATCH(tbl_data[[#This Row],[NORM_Spécialité]], tbl_produits[Nom normalisé], 0))</f>
        <v>N/A</v>
      </c>
      <c r="J8132" s="34">
        <f>DATE(LEFT(tbl_data[[#This Row],[Date_rapport]], 4), MID(tbl_data[[#This Row],[Date_rapport]], 6, 2), RIGHT(tbl_data[[#This Row],[Date_rapport]], 2))</f>
        <v>45196</v>
      </c>
    </row>
    <row r="8133" spans="1:10" x14ac:dyDescent="0.2">
      <c r="A8133" s="28" t="s">
        <v>2003</v>
      </c>
      <c r="B8133" t="s">
        <v>3</v>
      </c>
      <c r="C8133" s="28" t="s">
        <v>296</v>
      </c>
      <c r="D8133" t="s">
        <v>4</v>
      </c>
      <c r="E8133" t="s">
        <v>2</v>
      </c>
      <c r="F8133" t="str">
        <f>INDEX(tbl_produits[Nom normalisé], MATCH(tbl_data[[#This Row],[Spécialité]], tbl_produits[Nom original], 0))</f>
        <v>ALKONATREM   150 mg, gélule</v>
      </c>
      <c r="G8133" t="str">
        <f>INDEX(tbl_produits[Classe nom], MATCH(tbl_data[[#This Row],[NORM_Spécialité]], tbl_produits[Nom normalisé], 0))</f>
        <v>Anti-infectieux à usage systémique</v>
      </c>
      <c r="H8133">
        <f>YEAR(tbl_data[[#This Row],[Date_rapport]])</f>
        <v>2023</v>
      </c>
      <c r="I8133" t="str">
        <f>INDEX(tbl_produits[Molécule extraite], MATCH(tbl_data[[#This Row],[NORM_Spécialité]], tbl_produits[Nom normalisé], 0))</f>
        <v>Chlorhydrate de déméclocycline</v>
      </c>
      <c r="J8133" s="34">
        <f>DATE(LEFT(tbl_data[[#This Row],[Date_rapport]], 4), MID(tbl_data[[#This Row],[Date_rapport]], 6, 2), RIGHT(tbl_data[[#This Row],[Date_rapport]], 2))</f>
        <v>45196</v>
      </c>
    </row>
    <row r="8134" spans="1:10" x14ac:dyDescent="0.2">
      <c r="A8134" s="28" t="s">
        <v>2003</v>
      </c>
      <c r="B8134" t="s">
        <v>3</v>
      </c>
      <c r="C8134" s="28" t="s">
        <v>300</v>
      </c>
      <c r="D8134" t="s">
        <v>116</v>
      </c>
      <c r="E8134" t="s">
        <v>2</v>
      </c>
      <c r="F8134" t="str">
        <f>INDEX(tbl_produits[Nom normalisé], MATCH(tbl_data[[#This Row],[Spécialité]], tbl_produits[Nom original], 0))</f>
        <v>ZEVALIN 1,6 mg/ml, trousse pour préparations radiopharmaceutiques pour perfusion</v>
      </c>
      <c r="G8134" t="str">
        <f>INDEX(tbl_produits[Classe nom], MATCH(tbl_data[[#This Row],[NORM_Spécialité]], tbl_produits[Nom normalisé], 0))</f>
        <v>Antinéoplasiques et immunomodulateurs</v>
      </c>
      <c r="H8134">
        <f>YEAR(tbl_data[[#This Row],[Date_rapport]])</f>
        <v>2023</v>
      </c>
      <c r="I8134" t="str">
        <f>INDEX(tbl_produits[Molécule extraite], MATCH(tbl_data[[#This Row],[NORM_Spécialité]], tbl_produits[Nom normalisé], 0))</f>
        <v>Ibritumomab tiuxétan</v>
      </c>
      <c r="J8134" s="34">
        <f>DATE(LEFT(tbl_data[[#This Row],[Date_rapport]], 4), MID(tbl_data[[#This Row],[Date_rapport]], 6, 2), RIGHT(tbl_data[[#This Row],[Date_rapport]], 2))</f>
        <v>45196</v>
      </c>
    </row>
    <row r="8135" spans="1:10" x14ac:dyDescent="0.2">
      <c r="A8135" s="28" t="s">
        <v>2003</v>
      </c>
      <c r="B8135" t="s">
        <v>3</v>
      </c>
      <c r="C8135" s="28" t="s">
        <v>300</v>
      </c>
      <c r="D8135" t="s">
        <v>95</v>
      </c>
      <c r="E8135" t="s">
        <v>2</v>
      </c>
      <c r="F8135" t="str">
        <f>INDEX(tbl_produits[Nom normalisé], MATCH(tbl_data[[#This Row],[Spécialité]], tbl_produits[Nom original], 0))</f>
        <v>VITRAKVI 20 mg/ml, solution buvable flacon de 100 ml</v>
      </c>
      <c r="G8135" t="str">
        <f>INDEX(tbl_produits[Classe nom], MATCH(tbl_data[[#This Row],[NORM_Spécialité]], tbl_produits[Nom normalisé], 0))</f>
        <v>Antinéoplasiques et immunomodulateurs</v>
      </c>
      <c r="H8135">
        <f>YEAR(tbl_data[[#This Row],[Date_rapport]])</f>
        <v>2023</v>
      </c>
      <c r="I8135" t="str">
        <f>INDEX(tbl_produits[Molécule extraite], MATCH(tbl_data[[#This Row],[NORM_Spécialité]], tbl_produits[Nom normalisé], 0))</f>
        <v>Larotrectinib</v>
      </c>
      <c r="J8135" s="34">
        <f>DATE(LEFT(tbl_data[[#This Row],[Date_rapport]], 4), MID(tbl_data[[#This Row],[Date_rapport]], 6, 2), RIGHT(tbl_data[[#This Row],[Date_rapport]], 2))</f>
        <v>45196</v>
      </c>
    </row>
    <row r="8136" spans="1:10" x14ac:dyDescent="0.2">
      <c r="A8136" s="28" t="s">
        <v>2003</v>
      </c>
      <c r="B8136" t="s">
        <v>3</v>
      </c>
      <c r="C8136" s="28" t="s">
        <v>300</v>
      </c>
      <c r="D8136" t="s">
        <v>70</v>
      </c>
      <c r="E8136" t="s">
        <v>2</v>
      </c>
      <c r="F8136" t="str">
        <f>INDEX(tbl_produits[Nom normalisé], MATCH(tbl_data[[#This Row],[Spécialité]], tbl_produits[Nom original], 0))</f>
        <v>VAMINOLACT solution pour perfusion en flacon de verre de 100 ml</v>
      </c>
      <c r="G8136" t="str">
        <f>INDEX(tbl_produits[Classe nom], MATCH(tbl_data[[#This Row],[NORM_Spécialité]], tbl_produits[Nom normalisé], 0))</f>
        <v>Sang et organes hématopoïétiques</v>
      </c>
      <c r="H8136">
        <f>YEAR(tbl_data[[#This Row],[Date_rapport]])</f>
        <v>2023</v>
      </c>
      <c r="I8136" t="str">
        <f>INDEX(tbl_produits[Molécule extraite], MATCH(tbl_data[[#This Row],[NORM_Spécialité]], tbl_produits[Nom normalisé], 0))</f>
        <v>Alanine / Arginine / Acide aspartique / …</v>
      </c>
      <c r="J8136" s="34">
        <f>DATE(LEFT(tbl_data[[#This Row],[Date_rapport]], 4), MID(tbl_data[[#This Row],[Date_rapport]], 6, 2), RIGHT(tbl_data[[#This Row],[Date_rapport]], 2))</f>
        <v>45196</v>
      </c>
    </row>
    <row r="8137" spans="1:10" x14ac:dyDescent="0.2">
      <c r="A8137" s="28" t="s">
        <v>2003</v>
      </c>
      <c r="B8137" t="s">
        <v>3</v>
      </c>
      <c r="C8137" s="28" t="s">
        <v>300</v>
      </c>
      <c r="D8137" t="s">
        <v>71</v>
      </c>
      <c r="E8137" t="s">
        <v>2</v>
      </c>
      <c r="F8137" t="str">
        <f>INDEX(tbl_produits[Nom normalisé], MATCH(tbl_data[[#This Row],[Spécialité]], tbl_produits[Nom original], 0))</f>
        <v>VAMINOLACT solution pour perfusion en flacon de verre de 1000 ml</v>
      </c>
      <c r="G8137" t="str">
        <f>INDEX(tbl_produits[Classe nom], MATCH(tbl_data[[#This Row],[NORM_Spécialité]], tbl_produits[Nom normalisé], 0))</f>
        <v>Sang et organes hématopoïétiques</v>
      </c>
      <c r="H8137">
        <f>YEAR(tbl_data[[#This Row],[Date_rapport]])</f>
        <v>2023</v>
      </c>
      <c r="I8137" t="str">
        <f>INDEX(tbl_produits[Molécule extraite], MATCH(tbl_data[[#This Row],[NORM_Spécialité]], tbl_produits[Nom normalisé], 0))</f>
        <v>Alanine / Arginine / Acide aspartique / …</v>
      </c>
      <c r="J8137" s="34">
        <f>DATE(LEFT(tbl_data[[#This Row],[Date_rapport]], 4), MID(tbl_data[[#This Row],[Date_rapport]], 6, 2), RIGHT(tbl_data[[#This Row],[Date_rapport]], 2))</f>
        <v>45196</v>
      </c>
    </row>
    <row r="8138" spans="1:10" x14ac:dyDescent="0.2">
      <c r="A8138" s="28" t="s">
        <v>2003</v>
      </c>
      <c r="B8138" t="s">
        <v>9</v>
      </c>
      <c r="C8138" s="28" t="s">
        <v>300</v>
      </c>
      <c r="D8138" t="s">
        <v>229</v>
      </c>
      <c r="E8138" t="s">
        <v>2</v>
      </c>
      <c r="F8138" t="str">
        <f>INDEX(tbl_produits[Nom normalisé], MATCH(tbl_data[[#This Row],[Spécialité]], tbl_produits[Nom original], 0))</f>
        <v>TOPIRAMATE SANDOZ 100 mg, comprimé pelliculé</v>
      </c>
      <c r="G8138" t="str">
        <f>INDEX(tbl_produits[Classe nom], MATCH(tbl_data[[#This Row],[NORM_Spécialité]], tbl_produits[Nom normalisé], 0))</f>
        <v>Système nerveux</v>
      </c>
      <c r="H8138">
        <f>YEAR(tbl_data[[#This Row],[Date_rapport]])</f>
        <v>2023</v>
      </c>
      <c r="I8138" t="str">
        <f>INDEX(tbl_produits[Molécule extraite], MATCH(tbl_data[[#This Row],[NORM_Spécialité]], tbl_produits[Nom normalisé], 0))</f>
        <v>Topiramate</v>
      </c>
      <c r="J8138" s="34">
        <f>DATE(LEFT(tbl_data[[#This Row],[Date_rapport]], 4), MID(tbl_data[[#This Row],[Date_rapport]], 6, 2), RIGHT(tbl_data[[#This Row],[Date_rapport]], 2))</f>
        <v>45196</v>
      </c>
    </row>
    <row r="8139" spans="1:10" x14ac:dyDescent="0.2">
      <c r="A8139" s="28" t="s">
        <v>2003</v>
      </c>
      <c r="B8139" t="s">
        <v>3</v>
      </c>
      <c r="C8139" s="28" t="s">
        <v>300</v>
      </c>
      <c r="D8139" t="s">
        <v>82</v>
      </c>
      <c r="E8139" t="s">
        <v>2</v>
      </c>
      <c r="F8139" t="str">
        <f>INDEX(tbl_produits[Nom normalisé], MATCH(tbl_data[[#This Row],[Spécialité]], tbl_produits[Nom original], 0))</f>
        <v>THIOPENTAL MEDIPHA 500 mg et 1 g, poudre pour solution injectable</v>
      </c>
      <c r="G8139" t="str">
        <f>INDEX(tbl_produits[Classe nom], MATCH(tbl_data[[#This Row],[NORM_Spécialité]], tbl_produits[Nom normalisé], 0))</f>
        <v>Système nerveux</v>
      </c>
      <c r="H8139">
        <f>YEAR(tbl_data[[#This Row],[Date_rapport]])</f>
        <v>2023</v>
      </c>
      <c r="I8139" t="str">
        <f>INDEX(tbl_produits[Molécule extraite], MATCH(tbl_data[[#This Row],[NORM_Spécialité]], tbl_produits[Nom normalisé], 0))</f>
        <v>Thiopenthal</v>
      </c>
      <c r="J8139" s="34">
        <f>DATE(LEFT(tbl_data[[#This Row],[Date_rapport]], 4), MID(tbl_data[[#This Row],[Date_rapport]], 6, 2), RIGHT(tbl_data[[#This Row],[Date_rapport]], 2))</f>
        <v>45196</v>
      </c>
    </row>
    <row r="8140" spans="1:10" x14ac:dyDescent="0.2">
      <c r="A8140" s="28" t="s">
        <v>2003</v>
      </c>
      <c r="B8140" t="s">
        <v>3</v>
      </c>
      <c r="C8140" s="28" t="s">
        <v>300</v>
      </c>
      <c r="D8140" t="s">
        <v>17</v>
      </c>
      <c r="E8140" t="s">
        <v>2</v>
      </c>
      <c r="F8140" t="str">
        <f>INDEX(tbl_produits[Nom normalisé], MATCH(tbl_data[[#This Row],[Spécialité]], tbl_produits[Nom original], 0))</f>
        <v>SINEMET LP 200 mg/50 mg, comprimé à libération prolongée</v>
      </c>
      <c r="G8140" t="str">
        <f>INDEX(tbl_produits[Classe nom], MATCH(tbl_data[[#This Row],[NORM_Spécialité]], tbl_produits[Nom normalisé], 0))</f>
        <v>Système nerveux</v>
      </c>
      <c r="H8140">
        <f>YEAR(tbl_data[[#This Row],[Date_rapport]])</f>
        <v>2023</v>
      </c>
      <c r="I8140" t="str">
        <f>INDEX(tbl_produits[Molécule extraite], MATCH(tbl_data[[#This Row],[NORM_Spécialité]], tbl_produits[Nom normalisé], 0))</f>
        <v>Levodopa / Carbidopa</v>
      </c>
      <c r="J8140" s="34">
        <f>DATE(LEFT(tbl_data[[#This Row],[Date_rapport]], 4), MID(tbl_data[[#This Row],[Date_rapport]], 6, 2), RIGHT(tbl_data[[#This Row],[Date_rapport]], 2))</f>
        <v>45196</v>
      </c>
    </row>
    <row r="8141" spans="1:10" x14ac:dyDescent="0.2">
      <c r="A8141" s="28" t="s">
        <v>2003</v>
      </c>
      <c r="B8141" t="s">
        <v>3</v>
      </c>
      <c r="C8141" s="28" t="s">
        <v>300</v>
      </c>
      <c r="D8141" t="s">
        <v>100</v>
      </c>
      <c r="E8141" t="s">
        <v>2</v>
      </c>
      <c r="F8141" t="str">
        <f>INDEX(tbl_produits[Nom normalisé], MATCH(tbl_data[[#This Row],[Spécialité]], tbl_produits[Nom original], 0))</f>
        <v>OCTIM 150 microgrammes/dose, solution pour pulvérisation nasale</v>
      </c>
      <c r="G8141" t="str">
        <f>INDEX(tbl_produits[Classe nom], MATCH(tbl_data[[#This Row],[NORM_Spécialité]], tbl_produits[Nom normalisé], 0))</f>
        <v>Hormones systémiques sauf hormones sexuelles et insulines</v>
      </c>
      <c r="H8141">
        <f>YEAR(tbl_data[[#This Row],[Date_rapport]])</f>
        <v>2023</v>
      </c>
      <c r="I8141" t="str">
        <f>INDEX(tbl_produits[Molécule extraite], MATCH(tbl_data[[#This Row],[NORM_Spécialité]], tbl_produits[Nom normalisé], 0))</f>
        <v>Desmopressine</v>
      </c>
      <c r="J8141" s="34">
        <f>DATE(LEFT(tbl_data[[#This Row],[Date_rapport]], 4), MID(tbl_data[[#This Row],[Date_rapport]], 6, 2), RIGHT(tbl_data[[#This Row],[Date_rapport]], 2))</f>
        <v>45196</v>
      </c>
    </row>
    <row r="8142" spans="1:10" x14ac:dyDescent="0.2">
      <c r="A8142" s="28" t="s">
        <v>2003</v>
      </c>
      <c r="B8142" t="s">
        <v>3</v>
      </c>
      <c r="C8142" s="28" t="s">
        <v>300</v>
      </c>
      <c r="D8142" t="s">
        <v>172</v>
      </c>
      <c r="E8142" t="s">
        <v>2</v>
      </c>
      <c r="F8142" t="str">
        <f>INDEX(tbl_produits[Nom normalisé], MATCH(tbl_data[[#This Row],[Spécialité]], tbl_produits[Nom original], 0))</f>
        <v>FIRDAPSE 10 mg  comprimé</v>
      </c>
      <c r="G8142" t="str">
        <f>INDEX(tbl_produits[Classe nom], MATCH(tbl_data[[#This Row],[NORM_Spécialité]], tbl_produits[Nom normalisé], 0))</f>
        <v>Système nerveux</v>
      </c>
      <c r="H8142">
        <f>YEAR(tbl_data[[#This Row],[Date_rapport]])</f>
        <v>2023</v>
      </c>
      <c r="I8142" t="str">
        <f>INDEX(tbl_produits[Molécule extraite], MATCH(tbl_data[[#This Row],[NORM_Spécialité]], tbl_produits[Nom normalisé], 0))</f>
        <v>Amifampridine (phosphate d')</v>
      </c>
      <c r="J8142" s="34">
        <f>DATE(LEFT(tbl_data[[#This Row],[Date_rapport]], 4), MID(tbl_data[[#This Row],[Date_rapport]], 6, 2), RIGHT(tbl_data[[#This Row],[Date_rapport]], 2))</f>
        <v>45196</v>
      </c>
    </row>
    <row r="8143" spans="1:10" x14ac:dyDescent="0.2">
      <c r="A8143" s="28" t="s">
        <v>2003</v>
      </c>
      <c r="B8143" t="s">
        <v>3</v>
      </c>
      <c r="C8143" s="28" t="s">
        <v>300</v>
      </c>
      <c r="D8143" t="s">
        <v>19</v>
      </c>
      <c r="E8143" t="s">
        <v>2</v>
      </c>
      <c r="F8143" t="str">
        <f>INDEX(tbl_produits[Nom normalisé], MATCH(tbl_data[[#This Row],[Spécialité]], tbl_produits[Nom original], 0))</f>
        <v>FERRIPROX 100 mg/ml, solution buvable</v>
      </c>
      <c r="G8143" t="str">
        <f>INDEX(tbl_produits[Classe nom], MATCH(tbl_data[[#This Row],[NORM_Spécialité]], tbl_produits[Nom normalisé], 0))</f>
        <v>Divers</v>
      </c>
      <c r="H8143">
        <f>YEAR(tbl_data[[#This Row],[Date_rapport]])</f>
        <v>2023</v>
      </c>
      <c r="I8143" t="str">
        <f>INDEX(tbl_produits[Molécule extraite], MATCH(tbl_data[[#This Row],[NORM_Spécialité]], tbl_produits[Nom normalisé], 0))</f>
        <v>Défériprone</v>
      </c>
      <c r="J8143" s="34">
        <f>DATE(LEFT(tbl_data[[#This Row],[Date_rapport]], 4), MID(tbl_data[[#This Row],[Date_rapport]], 6, 2), RIGHT(tbl_data[[#This Row],[Date_rapport]], 2))</f>
        <v>45196</v>
      </c>
    </row>
    <row r="8144" spans="1:10" x14ac:dyDescent="0.2">
      <c r="A8144" s="28" t="s">
        <v>2003</v>
      </c>
      <c r="B8144" t="s">
        <v>3</v>
      </c>
      <c r="C8144" s="28" t="s">
        <v>300</v>
      </c>
      <c r="D8144" t="s">
        <v>141</v>
      </c>
      <c r="E8144" t="s">
        <v>2</v>
      </c>
      <c r="F8144" t="str">
        <f>INDEX(tbl_produits[Nom normalisé], MATCH(tbl_data[[#This Row],[Spécialité]], tbl_produits[Nom original], 0))</f>
        <v>EAU pour préparations injectables en poche de 250 ml, 500 ml et 1 000 ml</v>
      </c>
      <c r="G8144" t="str">
        <f>INDEX(tbl_produits[Classe nom], MATCH(tbl_data[[#This Row],[NORM_Spécialité]], tbl_produits[Nom normalisé], 0))</f>
        <v>Divers</v>
      </c>
      <c r="H8144">
        <f>YEAR(tbl_data[[#This Row],[Date_rapport]])</f>
        <v>2023</v>
      </c>
      <c r="I8144" t="str">
        <f>INDEX(tbl_produits[Molécule extraite], MATCH(tbl_data[[#This Row],[NORM_Spécialité]], tbl_produits[Nom normalisé], 0))</f>
        <v>Eau</v>
      </c>
      <c r="J8144" s="34">
        <f>DATE(LEFT(tbl_data[[#This Row],[Date_rapport]], 4), MID(tbl_data[[#This Row],[Date_rapport]], 6, 2), RIGHT(tbl_data[[#This Row],[Date_rapport]], 2))</f>
        <v>45196</v>
      </c>
    </row>
    <row r="8145" spans="1:10" x14ac:dyDescent="0.2">
      <c r="A8145" s="28" t="s">
        <v>2003</v>
      </c>
      <c r="B8145" t="s">
        <v>3</v>
      </c>
      <c r="C8145" s="28" t="s">
        <v>300</v>
      </c>
      <c r="D8145" t="s">
        <v>8</v>
      </c>
      <c r="E8145" t="s">
        <v>2</v>
      </c>
      <c r="F8145" t="str">
        <f>INDEX(tbl_produits[Nom normalisé], MATCH(tbl_data[[#This Row],[Spécialité]], tbl_produits[Nom original], 0))</f>
        <v>CLAVENTIN, poudre pour solution injectable (I.V.) /TIMENTIN 3,1g, poudre pour solution injectable</v>
      </c>
      <c r="G8145" t="str">
        <f>INDEX(tbl_produits[Classe nom], MATCH(tbl_data[[#This Row],[NORM_Spécialité]], tbl_produits[Nom normalisé], 0))</f>
        <v>Anti-infectieux à usage systémique</v>
      </c>
      <c r="H8145">
        <f>YEAR(tbl_data[[#This Row],[Date_rapport]])</f>
        <v>2023</v>
      </c>
      <c r="I8145" t="str">
        <f>INDEX(tbl_produits[Molécule extraite], MATCH(tbl_data[[#This Row],[NORM_Spécialité]], tbl_produits[Nom normalisé], 0))</f>
        <v>Ticarcilline/acide clavulanique</v>
      </c>
      <c r="J8145" s="34">
        <f>DATE(LEFT(tbl_data[[#This Row],[Date_rapport]], 4), MID(tbl_data[[#This Row],[Date_rapport]], 6, 2), RIGHT(tbl_data[[#This Row],[Date_rapport]], 2))</f>
        <v>45196</v>
      </c>
    </row>
    <row r="8146" spans="1:10" x14ac:dyDescent="0.2">
      <c r="A8146" s="28" t="s">
        <v>2003</v>
      </c>
      <c r="B8146" t="s">
        <v>3</v>
      </c>
      <c r="C8146" s="28" t="s">
        <v>300</v>
      </c>
      <c r="D8146" t="s">
        <v>43</v>
      </c>
      <c r="E8146" t="s">
        <v>2</v>
      </c>
      <c r="F8146" t="str">
        <f>INDEX(tbl_produits[Nom normalisé], MATCH(tbl_data[[#This Row],[Spécialité]], tbl_produits[Nom original], 0))</f>
        <v>ACIDES AMINES POUR LEUCINOSE DECOMPENSEE AP-HP, solution pour perfusion</v>
      </c>
      <c r="G8146" t="str">
        <f>INDEX(tbl_produits[Classe nom], MATCH(tbl_data[[#This Row],[NORM_Spécialité]], tbl_produits[Nom normalisé], 0))</f>
        <v>Sang et organes hématopoïétiques</v>
      </c>
      <c r="H8146">
        <f>YEAR(tbl_data[[#This Row],[Date_rapport]])</f>
        <v>2023</v>
      </c>
      <c r="I8146" t="str">
        <f>INDEX(tbl_produits[Molécule extraite], MATCH(tbl_data[[#This Row],[NORM_Spécialité]], tbl_produits[Nom normalisé], 0))</f>
        <v>Acides aminés</v>
      </c>
      <c r="J8146" s="34">
        <f>DATE(LEFT(tbl_data[[#This Row],[Date_rapport]], 4), MID(tbl_data[[#This Row],[Date_rapport]], 6, 2), RIGHT(tbl_data[[#This Row],[Date_rapport]], 2))</f>
        <v>45196</v>
      </c>
    </row>
    <row r="8147" spans="1:10" x14ac:dyDescent="0.2">
      <c r="A8147" s="28" t="s">
        <v>1113</v>
      </c>
      <c r="B8147" t="s">
        <v>11</v>
      </c>
      <c r="C8147" s="28" t="s">
        <v>1115</v>
      </c>
      <c r="D8147" t="s">
        <v>1116</v>
      </c>
      <c r="E8147" t="s">
        <v>2</v>
      </c>
      <c r="F8147" t="str">
        <f>INDEX(tbl_produits[Nom normalisé], MATCH(tbl_data[[#This Row],[Spécialité]], tbl_produits[Nom original], 0))</f>
        <v>GLUCAGEN 1 mg/ml, poudre et solvant pour solution injectable</v>
      </c>
      <c r="G8147" t="str">
        <f>INDEX(tbl_produits[Classe nom], MATCH(tbl_data[[#This Row],[NORM_Spécialité]], tbl_produits[Nom normalisé], 0))</f>
        <v>Hormones systémiques sauf hormones sexuelles et insulines</v>
      </c>
      <c r="H8147">
        <f>YEAR(tbl_data[[#This Row],[Date_rapport]])</f>
        <v>2023</v>
      </c>
      <c r="I8147" t="str">
        <f>INDEX(tbl_produits[Molécule extraite], MATCH(tbl_data[[#This Row],[NORM_Spécialité]], tbl_produits[Nom normalisé], 0))</f>
        <v>Glucagon</v>
      </c>
      <c r="J8147" s="34">
        <f>DATE(LEFT(tbl_data[[#This Row],[Date_rapport]], 4), MID(tbl_data[[#This Row],[Date_rapport]], 6, 2), RIGHT(tbl_data[[#This Row],[Date_rapport]], 2))</f>
        <v>45203</v>
      </c>
    </row>
    <row r="8148" spans="1:10" x14ac:dyDescent="0.2">
      <c r="A8148" s="28" t="s">
        <v>1113</v>
      </c>
      <c r="B8148" t="s">
        <v>6</v>
      </c>
      <c r="C8148" s="28" t="s">
        <v>1115</v>
      </c>
      <c r="D8148" t="s">
        <v>1117</v>
      </c>
      <c r="E8148" t="s">
        <v>1115</v>
      </c>
      <c r="F8148" t="str">
        <f>INDEX(tbl_produits[Nom normalisé], MATCH(tbl_data[[#This Row],[Spécialité]], tbl_produits[Nom original], 0))</f>
        <v xml:space="preserve">KYTRIL 1 mg, comprimé pelliculé </v>
      </c>
      <c r="G8148" t="str">
        <f>INDEX(tbl_produits[Classe nom], MATCH(tbl_data[[#This Row],[NORM_Spécialité]], tbl_produits[Nom normalisé], 0))</f>
        <v>Voies digestives et métabolisme</v>
      </c>
      <c r="H8148">
        <f>YEAR(tbl_data[[#This Row],[Date_rapport]])</f>
        <v>2023</v>
      </c>
      <c r="I8148" t="str">
        <f>INDEX(tbl_produits[Molécule extraite], MATCH(tbl_data[[#This Row],[NORM_Spécialité]], tbl_produits[Nom normalisé], 0))</f>
        <v>Granisétron (chlorhydrate de)</v>
      </c>
      <c r="J8148" s="34">
        <f>DATE(LEFT(tbl_data[[#This Row],[Date_rapport]], 4), MID(tbl_data[[#This Row],[Date_rapport]], 6, 2), RIGHT(tbl_data[[#This Row],[Date_rapport]], 2))</f>
        <v>45203</v>
      </c>
    </row>
    <row r="8149" spans="1:10" x14ac:dyDescent="0.2">
      <c r="A8149" s="28" t="s">
        <v>1113</v>
      </c>
      <c r="B8149" t="s">
        <v>3</v>
      </c>
      <c r="C8149" s="28" t="s">
        <v>1115</v>
      </c>
      <c r="D8149" t="s">
        <v>1972</v>
      </c>
      <c r="E8149" t="s">
        <v>2</v>
      </c>
      <c r="F8149" t="str">
        <f>INDEX(tbl_produits[Nom normalisé], MATCH(tbl_data[[#This Row],[Spécialité]], tbl_produits[Nom original], 0))</f>
        <v>JEXT 300 microgrammes, solution injectable en stylo prérempli</v>
      </c>
      <c r="G8149" t="str">
        <f>INDEX(tbl_produits[Classe nom], MATCH(tbl_data[[#This Row],[NORM_Spécialité]], tbl_produits[Nom normalisé], 0))</f>
        <v>Système cardiovasculaire</v>
      </c>
      <c r="H8149">
        <f>YEAR(tbl_data[[#This Row],[Date_rapport]])</f>
        <v>2023</v>
      </c>
      <c r="I8149" t="str">
        <f>INDEX(tbl_produits[Molécule extraite], MATCH(tbl_data[[#This Row],[NORM_Spécialité]], tbl_produits[Nom normalisé], 0))</f>
        <v>Adrénaline</v>
      </c>
      <c r="J8149" s="34">
        <f>DATE(LEFT(tbl_data[[#This Row],[Date_rapport]], 4), MID(tbl_data[[#This Row],[Date_rapport]], 6, 2), RIGHT(tbl_data[[#This Row],[Date_rapport]], 2))</f>
        <v>45203</v>
      </c>
    </row>
    <row r="8150" spans="1:10" x14ac:dyDescent="0.2">
      <c r="A8150" s="28" t="s">
        <v>1113</v>
      </c>
      <c r="B8150" t="s">
        <v>9</v>
      </c>
      <c r="C8150" s="28" t="s">
        <v>1115</v>
      </c>
      <c r="D8150" t="s">
        <v>2001</v>
      </c>
      <c r="E8150" t="s">
        <v>2</v>
      </c>
      <c r="F8150" t="str">
        <f>INDEX(tbl_produits[Nom normalisé], MATCH(tbl_data[[#This Row],[Spécialité]], tbl_produits[Nom original], 0))</f>
        <v>ANAPEN 150 microgrammes 300 microgrammes et 500 microgrammes /0,3 ml, solution injectable en seringue préremplie</v>
      </c>
      <c r="G8150" t="str">
        <f>INDEX(tbl_produits[Classe nom], MATCH(tbl_data[[#This Row],[NORM_Spécialité]], tbl_produits[Nom normalisé], 0))</f>
        <v>Système cardiovasculaire</v>
      </c>
      <c r="H8150">
        <f>YEAR(tbl_data[[#This Row],[Date_rapport]])</f>
        <v>2023</v>
      </c>
      <c r="I8150" t="str">
        <f>INDEX(tbl_produits[Molécule extraite], MATCH(tbl_data[[#This Row],[NORM_Spécialité]], tbl_produits[Nom normalisé], 0))</f>
        <v>Adrénaline</v>
      </c>
      <c r="J8150" s="34">
        <f>DATE(LEFT(tbl_data[[#This Row],[Date_rapport]], 4), MID(tbl_data[[#This Row],[Date_rapport]], 6, 2), RIGHT(tbl_data[[#This Row],[Date_rapport]], 2))</f>
        <v>45203</v>
      </c>
    </row>
    <row r="8151" spans="1:10" x14ac:dyDescent="0.2">
      <c r="A8151" s="28" t="s">
        <v>1113</v>
      </c>
      <c r="B8151" t="s">
        <v>3</v>
      </c>
      <c r="C8151" s="28" t="s">
        <v>1115</v>
      </c>
      <c r="D8151" t="s">
        <v>1973</v>
      </c>
      <c r="E8151" t="s">
        <v>2</v>
      </c>
      <c r="F8151" t="str">
        <f>INDEX(tbl_produits[Nom normalisé], MATCH(tbl_data[[#This Row],[Spécialité]], tbl_produits[Nom original], 0))</f>
        <v>EMERADE 300 et 500 microgrammes, solution injectable en stylo prérempli</v>
      </c>
      <c r="G8151" t="str">
        <f>INDEX(tbl_produits[Classe nom], MATCH(tbl_data[[#This Row],[NORM_Spécialité]], tbl_produits[Nom normalisé], 0))</f>
        <v>Système cardiovasculaire</v>
      </c>
      <c r="H8151">
        <f>YEAR(tbl_data[[#This Row],[Date_rapport]])</f>
        <v>2023</v>
      </c>
      <c r="I8151" t="str">
        <f>INDEX(tbl_produits[Molécule extraite], MATCH(tbl_data[[#This Row],[NORM_Spécialité]], tbl_produits[Nom normalisé], 0))</f>
        <v>Adrénaline</v>
      </c>
      <c r="J8151" s="34">
        <f>DATE(LEFT(tbl_data[[#This Row],[Date_rapport]], 4), MID(tbl_data[[#This Row],[Date_rapport]], 6, 2), RIGHT(tbl_data[[#This Row],[Date_rapport]], 2))</f>
        <v>45203</v>
      </c>
    </row>
    <row r="8152" spans="1:10" x14ac:dyDescent="0.2">
      <c r="A8152" s="28" t="s">
        <v>1113</v>
      </c>
      <c r="B8152" t="s">
        <v>9</v>
      </c>
      <c r="C8152" s="28" t="s">
        <v>1118</v>
      </c>
      <c r="D8152" t="s">
        <v>1119</v>
      </c>
      <c r="E8152" t="s">
        <v>2</v>
      </c>
      <c r="F8152" t="str">
        <f>INDEX(tbl_produits[Nom normalisé], MATCH(tbl_data[[#This Row],[Spécialité]], tbl_produits[Nom original], 0))</f>
        <v>PAZENIR 5 mg/mL, poudre pour dispersion pour perfusion</v>
      </c>
      <c r="G8152" t="str">
        <f>INDEX(tbl_produits[Classe nom], MATCH(tbl_data[[#This Row],[NORM_Spécialité]], tbl_produits[Nom normalisé], 0))</f>
        <v>Antinéoplasiques et immunomodulateurs</v>
      </c>
      <c r="H8152">
        <f>YEAR(tbl_data[[#This Row],[Date_rapport]])</f>
        <v>2023</v>
      </c>
      <c r="I8152" t="str">
        <f>INDEX(tbl_produits[Molécule extraite], MATCH(tbl_data[[#This Row],[NORM_Spécialité]], tbl_produits[Nom normalisé], 0))</f>
        <v>Paclitaxel</v>
      </c>
      <c r="J8152" s="34">
        <f>DATE(LEFT(tbl_data[[#This Row],[Date_rapport]], 4), MID(tbl_data[[#This Row],[Date_rapport]], 6, 2), RIGHT(tbl_data[[#This Row],[Date_rapport]], 2))</f>
        <v>45203</v>
      </c>
    </row>
    <row r="8153" spans="1:10" x14ac:dyDescent="0.2">
      <c r="A8153" s="28" t="s">
        <v>1113</v>
      </c>
      <c r="B8153" t="s">
        <v>9</v>
      </c>
      <c r="C8153" s="28" t="s">
        <v>1118</v>
      </c>
      <c r="D8153" t="s">
        <v>1031</v>
      </c>
      <c r="E8153" t="s">
        <v>2</v>
      </c>
      <c r="F8153" t="str">
        <f>INDEX(tbl_produits[Nom normalisé], MATCH(tbl_data[[#This Row],[Spécialité]], tbl_produits[Nom original], 0))</f>
        <v>ALFATIL 125 mg/5 ml et 250mg/5 ml, poudre pour suspension buvable</v>
      </c>
      <c r="G8153" t="str">
        <f>INDEX(tbl_produits[Classe nom], MATCH(tbl_data[[#This Row],[NORM_Spécialité]], tbl_produits[Nom normalisé], 0))</f>
        <v>Anti-infectieux à usage systémique</v>
      </c>
      <c r="H8153">
        <f>YEAR(tbl_data[[#This Row],[Date_rapport]])</f>
        <v>2023</v>
      </c>
      <c r="I8153" t="str">
        <f>INDEX(tbl_produits[Molécule extraite], MATCH(tbl_data[[#This Row],[NORM_Spécialité]], tbl_produits[Nom normalisé], 0))</f>
        <v>Céfaclor</v>
      </c>
      <c r="J8153" s="34">
        <f>DATE(LEFT(tbl_data[[#This Row],[Date_rapport]], 4), MID(tbl_data[[#This Row],[Date_rapport]], 6, 2), RIGHT(tbl_data[[#This Row],[Date_rapport]], 2))</f>
        <v>45203</v>
      </c>
    </row>
    <row r="8154" spans="1:10" x14ac:dyDescent="0.2">
      <c r="A8154" s="28" t="s">
        <v>1113</v>
      </c>
      <c r="B8154" t="s">
        <v>6</v>
      </c>
      <c r="C8154" s="28" t="s">
        <v>1118</v>
      </c>
      <c r="D8154" t="s">
        <v>1120</v>
      </c>
      <c r="E8154" t="s">
        <v>1118</v>
      </c>
      <c r="F8154" t="str">
        <f>INDEX(tbl_produits[Nom normalisé], MATCH(tbl_data[[#This Row],[Spécialité]], tbl_produits[Nom original], 0))</f>
        <v xml:space="preserve">GEMCITABINE Sun 10 mg/ml, solution pour perfusion, poche de 160 ml </v>
      </c>
      <c r="G8154" t="str">
        <f>INDEX(tbl_produits[Classe nom], MATCH(tbl_data[[#This Row],[NORM_Spécialité]], tbl_produits[Nom normalisé], 0))</f>
        <v>Antinéoplasiques et immunomodulateurs</v>
      </c>
      <c r="H8154">
        <f>YEAR(tbl_data[[#This Row],[Date_rapport]])</f>
        <v>2023</v>
      </c>
      <c r="I8154" t="str">
        <f>INDEX(tbl_produits[Molécule extraite], MATCH(tbl_data[[#This Row],[NORM_Spécialité]], tbl_produits[Nom normalisé], 0))</f>
        <v>Gemcitabine (chlorhydrate de)</v>
      </c>
      <c r="J8154" s="34">
        <f>DATE(LEFT(tbl_data[[#This Row],[Date_rapport]], 4), MID(tbl_data[[#This Row],[Date_rapport]], 6, 2), RIGHT(tbl_data[[#This Row],[Date_rapport]], 2))</f>
        <v>45203</v>
      </c>
    </row>
    <row r="8155" spans="1:10" x14ac:dyDescent="0.2">
      <c r="A8155" s="28" t="s">
        <v>1113</v>
      </c>
      <c r="B8155" t="s">
        <v>6</v>
      </c>
      <c r="C8155" s="28" t="s">
        <v>1118</v>
      </c>
      <c r="D8155" t="s">
        <v>850</v>
      </c>
      <c r="E8155" t="s">
        <v>1130</v>
      </c>
      <c r="F8155" t="str">
        <f>INDEX(tbl_produits[Nom normalisé], MATCH(tbl_data[[#This Row],[Spécialité]], tbl_produits[Nom original], 0))</f>
        <v>NULOJIX 250 mg, poudre pour solution à diluer pour perfusion</v>
      </c>
      <c r="G8155" t="str">
        <f>INDEX(tbl_produits[Classe nom], MATCH(tbl_data[[#This Row],[NORM_Spécialité]], tbl_produits[Nom normalisé], 0))</f>
        <v>Antinéoplasiques et immunomodulateurs</v>
      </c>
      <c r="H8155">
        <f>YEAR(tbl_data[[#This Row],[Date_rapport]])</f>
        <v>2023</v>
      </c>
      <c r="I8155" t="str">
        <f>INDEX(tbl_produits[Molécule extraite], MATCH(tbl_data[[#This Row],[NORM_Spécialité]], tbl_produits[Nom normalisé], 0))</f>
        <v>Bélatacept</v>
      </c>
      <c r="J8155" s="34">
        <f>DATE(LEFT(tbl_data[[#This Row],[Date_rapport]], 4), MID(tbl_data[[#This Row],[Date_rapport]], 6, 2), RIGHT(tbl_data[[#This Row],[Date_rapport]], 2))</f>
        <v>45203</v>
      </c>
    </row>
    <row r="8156" spans="1:10" x14ac:dyDescent="0.2">
      <c r="A8156" s="28" t="s">
        <v>1113</v>
      </c>
      <c r="B8156" t="s">
        <v>9</v>
      </c>
      <c r="C8156" s="28" t="s">
        <v>1118</v>
      </c>
      <c r="D8156" t="s">
        <v>1121</v>
      </c>
      <c r="E8156" t="s">
        <v>2</v>
      </c>
      <c r="F8156" t="str">
        <f>INDEX(tbl_produits[Nom normalisé], MATCH(tbl_data[[#This Row],[Spécialité]], tbl_produits[Nom original], 0))</f>
        <v>TRANXENE 20 mg/2 ml, lyophilisat et solution pour usage parentéral</v>
      </c>
      <c r="G8156" t="str">
        <f>INDEX(tbl_produits[Classe nom], MATCH(tbl_data[[#This Row],[NORM_Spécialité]], tbl_produits[Nom normalisé], 0))</f>
        <v>Système nerveux</v>
      </c>
      <c r="H8156">
        <f>YEAR(tbl_data[[#This Row],[Date_rapport]])</f>
        <v>2023</v>
      </c>
      <c r="I8156" t="str">
        <f>INDEX(tbl_produits[Molécule extraite], MATCH(tbl_data[[#This Row],[NORM_Spécialité]], tbl_produits[Nom normalisé], 0))</f>
        <v>Clorazépate dipotassique</v>
      </c>
      <c r="J8156" s="34">
        <f>DATE(LEFT(tbl_data[[#This Row],[Date_rapport]], 4), MID(tbl_data[[#This Row],[Date_rapport]], 6, 2), RIGHT(tbl_data[[#This Row],[Date_rapport]], 2))</f>
        <v>45203</v>
      </c>
    </row>
    <row r="8157" spans="1:10" x14ac:dyDescent="0.2">
      <c r="A8157" s="28" t="s">
        <v>1113</v>
      </c>
      <c r="B8157" t="s">
        <v>9</v>
      </c>
      <c r="C8157" s="28" t="s">
        <v>1118</v>
      </c>
      <c r="D8157" t="s">
        <v>1005</v>
      </c>
      <c r="E8157" t="s">
        <v>2</v>
      </c>
      <c r="F8157" t="str">
        <f>INDEX(tbl_produits[Nom normalisé], MATCH(tbl_data[[#This Row],[Spécialité]], tbl_produits[Nom original], 0))</f>
        <v xml:space="preserve">TOFRANIL 10 mg, comprimé enrobé </v>
      </c>
      <c r="G8157" t="str">
        <f>INDEX(tbl_produits[Classe nom], MATCH(tbl_data[[#This Row],[NORM_Spécialité]], tbl_produits[Nom normalisé], 0))</f>
        <v>Système nerveux</v>
      </c>
      <c r="H8157">
        <f>YEAR(tbl_data[[#This Row],[Date_rapport]])</f>
        <v>2023</v>
      </c>
      <c r="I8157" t="str">
        <f>INDEX(tbl_produits[Molécule extraite], MATCH(tbl_data[[#This Row],[NORM_Spécialité]], tbl_produits[Nom normalisé], 0))</f>
        <v>Imipramine</v>
      </c>
      <c r="J8157" s="34">
        <f>DATE(LEFT(tbl_data[[#This Row],[Date_rapport]], 4), MID(tbl_data[[#This Row],[Date_rapport]], 6, 2), RIGHT(tbl_data[[#This Row],[Date_rapport]], 2))</f>
        <v>45203</v>
      </c>
    </row>
    <row r="8158" spans="1:10" x14ac:dyDescent="0.2">
      <c r="A8158" s="28" t="s">
        <v>1113</v>
      </c>
      <c r="B8158" t="s">
        <v>3</v>
      </c>
      <c r="C8158" s="28" t="s">
        <v>1122</v>
      </c>
      <c r="D8158" t="s">
        <v>1093</v>
      </c>
      <c r="E8158" t="s">
        <v>2</v>
      </c>
      <c r="F8158" t="str">
        <f>INDEX(tbl_produits[Nom normalisé], MATCH(tbl_data[[#This Row],[Spécialité]], tbl_produits[Nom original], 0))</f>
        <v>FLUDARABINE Teva 25 mg/ml, solution à diluer pour solution injectable/pour perfusion</v>
      </c>
      <c r="G8158" t="str">
        <f>INDEX(tbl_produits[Classe nom], MATCH(tbl_data[[#This Row],[NORM_Spécialité]], tbl_produits[Nom normalisé], 0))</f>
        <v>Antinéoplasiques et immunomodulateurs</v>
      </c>
      <c r="H8158">
        <f>YEAR(tbl_data[[#This Row],[Date_rapport]])</f>
        <v>2023</v>
      </c>
      <c r="I8158" t="str">
        <f>INDEX(tbl_produits[Molécule extraite], MATCH(tbl_data[[#This Row],[NORM_Spécialité]], tbl_produits[Nom normalisé], 0))</f>
        <v>Fludarabine</v>
      </c>
      <c r="J8158" s="34">
        <f>DATE(LEFT(tbl_data[[#This Row],[Date_rapport]], 4), MID(tbl_data[[#This Row],[Date_rapport]], 6, 2), RIGHT(tbl_data[[#This Row],[Date_rapport]], 2))</f>
        <v>45203</v>
      </c>
    </row>
    <row r="8159" spans="1:10" x14ac:dyDescent="0.2">
      <c r="A8159" s="28" t="s">
        <v>1113</v>
      </c>
      <c r="B8159" t="s">
        <v>3</v>
      </c>
      <c r="C8159" s="28" t="s">
        <v>1122</v>
      </c>
      <c r="D8159" t="s">
        <v>817</v>
      </c>
      <c r="E8159" t="s">
        <v>2</v>
      </c>
      <c r="F8159" t="str">
        <f>INDEX(tbl_produits[Nom normalisé], MATCH(tbl_data[[#This Row],[Spécialité]], tbl_produits[Nom original], 0))</f>
        <v>DILANTIN 250 mg/5 ml, solution injectable</v>
      </c>
      <c r="G8159" t="str">
        <f>INDEX(tbl_produits[Classe nom], MATCH(tbl_data[[#This Row],[NORM_Spécialité]], tbl_produits[Nom normalisé], 0))</f>
        <v>Système nerveux</v>
      </c>
      <c r="H8159">
        <f>YEAR(tbl_data[[#This Row],[Date_rapport]])</f>
        <v>2023</v>
      </c>
      <c r="I8159" t="str">
        <f>INDEX(tbl_produits[Molécule extraite], MATCH(tbl_data[[#This Row],[NORM_Spécialité]], tbl_produits[Nom normalisé], 0))</f>
        <v>Phénytoïne</v>
      </c>
      <c r="J8159" s="34">
        <f>DATE(LEFT(tbl_data[[#This Row],[Date_rapport]], 4), MID(tbl_data[[#This Row],[Date_rapport]], 6, 2), RIGHT(tbl_data[[#This Row],[Date_rapport]], 2))</f>
        <v>45203</v>
      </c>
    </row>
    <row r="8160" spans="1:10" x14ac:dyDescent="0.2">
      <c r="A8160" s="28" t="s">
        <v>1113</v>
      </c>
      <c r="B8160" t="s">
        <v>6</v>
      </c>
      <c r="C8160" s="28" t="s">
        <v>1122</v>
      </c>
      <c r="D8160" t="s">
        <v>1123</v>
      </c>
      <c r="E8160" t="s">
        <v>1122</v>
      </c>
      <c r="F8160" t="str">
        <f>INDEX(tbl_produits[Nom normalisé], MATCH(tbl_data[[#This Row],[Spécialité]], tbl_produits[Nom original], 0))</f>
        <v>SIFROL 0,26 mg, comprimé à libération prolongée</v>
      </c>
      <c r="G8160" t="str">
        <f>INDEX(tbl_produits[Classe nom], MATCH(tbl_data[[#This Row],[NORM_Spécialité]], tbl_produits[Nom normalisé], 0))</f>
        <v>Système nerveux</v>
      </c>
      <c r="H8160">
        <f>YEAR(tbl_data[[#This Row],[Date_rapport]])</f>
        <v>2023</v>
      </c>
      <c r="I8160" t="str">
        <f>INDEX(tbl_produits[Molécule extraite], MATCH(tbl_data[[#This Row],[NORM_Spécialité]], tbl_produits[Nom normalisé], 0))</f>
        <v>Pramipexole</v>
      </c>
      <c r="J8160" s="34">
        <f>DATE(LEFT(tbl_data[[#This Row],[Date_rapport]], 4), MID(tbl_data[[#This Row],[Date_rapport]], 6, 2), RIGHT(tbl_data[[#This Row],[Date_rapport]], 2))</f>
        <v>45203</v>
      </c>
    </row>
    <row r="8161" spans="1:10" x14ac:dyDescent="0.2">
      <c r="A8161" s="28" t="s">
        <v>1113</v>
      </c>
      <c r="B8161" t="s">
        <v>3</v>
      </c>
      <c r="C8161" s="28" t="s">
        <v>1122</v>
      </c>
      <c r="D8161" t="s">
        <v>2002</v>
      </c>
      <c r="E8161" t="s">
        <v>2</v>
      </c>
      <c r="F8161" t="str">
        <f>INDEX(tbl_produits[Nom normalisé], MATCH(tbl_data[[#This Row],[Spécialité]], tbl_produits[Nom original], 0))</f>
        <v>SPÉCIALITÉS Conferoport, gélule à libération prolongée</v>
      </c>
      <c r="G8161" t="str">
        <f>INDEX(tbl_produits[Classe nom], MATCH(tbl_data[[#This Row],[NORM_Spécialité]], tbl_produits[Nom normalisé], 0))</f>
        <v>Antinéoplasiques et immunomodulateurs</v>
      </c>
      <c r="H8161">
        <f>YEAR(tbl_data[[#This Row],[Date_rapport]])</f>
        <v>2023</v>
      </c>
      <c r="I8161" t="str">
        <f>INDEX(tbl_produits[Molécule extraite], MATCH(tbl_data[[#This Row],[NORM_Spécialité]], tbl_produits[Nom normalisé], 0))</f>
        <v>Tacrolimus</v>
      </c>
      <c r="J8161" s="34">
        <f>DATE(LEFT(tbl_data[[#This Row],[Date_rapport]], 4), MID(tbl_data[[#This Row],[Date_rapport]], 6, 2), RIGHT(tbl_data[[#This Row],[Date_rapport]], 2))</f>
        <v>45203</v>
      </c>
    </row>
    <row r="8162" spans="1:10" x14ac:dyDescent="0.2">
      <c r="A8162" s="28" t="s">
        <v>1113</v>
      </c>
      <c r="B8162" t="s">
        <v>9</v>
      </c>
      <c r="C8162" s="28" t="s">
        <v>1122</v>
      </c>
      <c r="D8162" t="s">
        <v>1054</v>
      </c>
      <c r="E8162" t="s">
        <v>2</v>
      </c>
      <c r="F8162" t="str">
        <f>INDEX(tbl_produits[Nom normalisé], MATCH(tbl_data[[#This Row],[Spécialité]], tbl_produits[Nom original], 0))</f>
        <v>SOLUDACTONE 100 mg et 200 mg, lyophilisat et solution pour usage parentéral</v>
      </c>
      <c r="G8162" t="str">
        <f>INDEX(tbl_produits[Classe nom], MATCH(tbl_data[[#This Row],[NORM_Spécialité]], tbl_produits[Nom normalisé], 0))</f>
        <v>Système cardiovasculaire</v>
      </c>
      <c r="H8162">
        <f>YEAR(tbl_data[[#This Row],[Date_rapport]])</f>
        <v>2023</v>
      </c>
      <c r="I8162" t="str">
        <f>INDEX(tbl_produits[Molécule extraite], MATCH(tbl_data[[#This Row],[NORM_Spécialité]], tbl_produits[Nom normalisé], 0))</f>
        <v>Canrénoate de potassium / trométamol</v>
      </c>
      <c r="J8162" s="34">
        <f>DATE(LEFT(tbl_data[[#This Row],[Date_rapport]], 4), MID(tbl_data[[#This Row],[Date_rapport]], 6, 2), RIGHT(tbl_data[[#This Row],[Date_rapport]], 2))</f>
        <v>45203</v>
      </c>
    </row>
    <row r="8163" spans="1:10" x14ac:dyDescent="0.2">
      <c r="A8163" s="28" t="s">
        <v>1113</v>
      </c>
      <c r="B8163" t="s">
        <v>6</v>
      </c>
      <c r="C8163" s="28" t="s">
        <v>1122</v>
      </c>
      <c r="D8163" t="s">
        <v>1086</v>
      </c>
      <c r="E8163" t="s">
        <v>1118</v>
      </c>
      <c r="F8163" t="str">
        <f>INDEX(tbl_produits[Nom normalisé], MATCH(tbl_data[[#This Row],[Spécialité]], tbl_produits[Nom original], 0))</f>
        <v>MESOCAINE 50 mg/5 ml, solution injectable</v>
      </c>
      <c r="G8163" t="str">
        <f>INDEX(tbl_produits[Classe nom], MATCH(tbl_data[[#This Row],[NORM_Spécialité]], tbl_produits[Nom normalisé], 0))</f>
        <v>Système nerveux</v>
      </c>
      <c r="H8163">
        <f>YEAR(tbl_data[[#This Row],[Date_rapport]])</f>
        <v>2023</v>
      </c>
      <c r="I8163" t="str">
        <f>INDEX(tbl_produits[Molécule extraite], MATCH(tbl_data[[#This Row],[NORM_Spécialité]], tbl_produits[Nom normalisé], 0))</f>
        <v>Lidocaïne</v>
      </c>
      <c r="J8163" s="34">
        <f>DATE(LEFT(tbl_data[[#This Row],[Date_rapport]], 4), MID(tbl_data[[#This Row],[Date_rapport]], 6, 2), RIGHT(tbl_data[[#This Row],[Date_rapport]], 2))</f>
        <v>45203</v>
      </c>
    </row>
    <row r="8164" spans="1:10" x14ac:dyDescent="0.2">
      <c r="A8164" s="28" t="s">
        <v>1113</v>
      </c>
      <c r="B8164" t="s">
        <v>9</v>
      </c>
      <c r="C8164" s="28" t="s">
        <v>1124</v>
      </c>
      <c r="D8164" t="s">
        <v>1811</v>
      </c>
      <c r="E8164" t="s">
        <v>2</v>
      </c>
      <c r="F8164" t="str">
        <f>INDEX(tbl_produits[Nom normalisé], MATCH(tbl_data[[#This Row],[Spécialité]], tbl_produits[Nom original], 0))</f>
        <v>CARBAMAZEPINE Viatris L.P. 400 mg, comprimé sécable à libération prolongée</v>
      </c>
      <c r="G8164" t="str">
        <f>INDEX(tbl_produits[Classe nom], MATCH(tbl_data[[#This Row],[NORM_Spécialité]], tbl_produits[Nom normalisé], 0))</f>
        <v>Système nerveux</v>
      </c>
      <c r="H8164">
        <f>YEAR(tbl_data[[#This Row],[Date_rapport]])</f>
        <v>2023</v>
      </c>
      <c r="I8164" t="str">
        <f>INDEX(tbl_produits[Molécule extraite], MATCH(tbl_data[[#This Row],[NORM_Spécialité]], tbl_produits[Nom normalisé], 0))</f>
        <v>Carbamazépine</v>
      </c>
      <c r="J8164" s="34">
        <f>DATE(LEFT(tbl_data[[#This Row],[Date_rapport]], 4), MID(tbl_data[[#This Row],[Date_rapport]], 6, 2), RIGHT(tbl_data[[#This Row],[Date_rapport]], 2))</f>
        <v>45203</v>
      </c>
    </row>
    <row r="8165" spans="1:10" x14ac:dyDescent="0.2">
      <c r="A8165" s="28" t="s">
        <v>1113</v>
      </c>
      <c r="B8165" t="s">
        <v>9</v>
      </c>
      <c r="C8165" s="28" t="s">
        <v>1124</v>
      </c>
      <c r="D8165" t="s">
        <v>1066</v>
      </c>
      <c r="E8165" t="s">
        <v>2</v>
      </c>
      <c r="F8165" t="str">
        <f>INDEX(tbl_produits[Nom normalisé], MATCH(tbl_data[[#This Row],[Spécialité]], tbl_produits[Nom original], 0))</f>
        <v>METRONIDAZOLE 250 mg et 500 mg, comprimé pelliculé</v>
      </c>
      <c r="G8165" t="str">
        <f>INDEX(tbl_produits[Classe nom], MATCH(tbl_data[[#This Row],[NORM_Spécialité]], tbl_produits[Nom normalisé], 0))</f>
        <v>Anti-infectieux à usage systémique</v>
      </c>
      <c r="H8165">
        <f>YEAR(tbl_data[[#This Row],[Date_rapport]])</f>
        <v>2023</v>
      </c>
      <c r="I8165" t="str">
        <f>INDEX(tbl_produits[Molécule extraite], MATCH(tbl_data[[#This Row],[NORM_Spécialité]], tbl_produits[Nom normalisé], 0))</f>
        <v>Métronidazole</v>
      </c>
      <c r="J8165" s="34">
        <f>DATE(LEFT(tbl_data[[#This Row],[Date_rapport]], 4), MID(tbl_data[[#This Row],[Date_rapport]], 6, 2), RIGHT(tbl_data[[#This Row],[Date_rapport]], 2))</f>
        <v>45203</v>
      </c>
    </row>
    <row r="8166" spans="1:10" x14ac:dyDescent="0.2">
      <c r="A8166" s="28" t="s">
        <v>1113</v>
      </c>
      <c r="B8166" t="s">
        <v>9</v>
      </c>
      <c r="C8166" s="28" t="s">
        <v>1124</v>
      </c>
      <c r="D8166" t="s">
        <v>1125</v>
      </c>
      <c r="E8166" t="s">
        <v>2</v>
      </c>
      <c r="F8166" t="str">
        <f>INDEX(tbl_produits[Nom normalisé], MATCH(tbl_data[[#This Row],[Spécialité]], tbl_produits[Nom original], 0))</f>
        <v>ROPINIROLE 0,25 mg, 0,5 mg 1 mg et 2 mg comprimé pelliculé</v>
      </c>
      <c r="G8166" t="str">
        <f>INDEX(tbl_produits[Classe nom], MATCH(tbl_data[[#This Row],[NORM_Spécialité]], tbl_produits[Nom normalisé], 0))</f>
        <v>Système nerveux</v>
      </c>
      <c r="H8166">
        <f>YEAR(tbl_data[[#This Row],[Date_rapport]])</f>
        <v>2023</v>
      </c>
      <c r="I8166" t="str">
        <f>INDEX(tbl_produits[Molécule extraite], MATCH(tbl_data[[#This Row],[NORM_Spécialité]], tbl_produits[Nom normalisé], 0))</f>
        <v>Ropinirole</v>
      </c>
      <c r="J8166" s="34">
        <f>DATE(LEFT(tbl_data[[#This Row],[Date_rapport]], 4), MID(tbl_data[[#This Row],[Date_rapport]], 6, 2), RIGHT(tbl_data[[#This Row],[Date_rapport]], 2))</f>
        <v>45203</v>
      </c>
    </row>
    <row r="8167" spans="1:10" x14ac:dyDescent="0.2">
      <c r="A8167" s="28" t="s">
        <v>1113</v>
      </c>
      <c r="B8167" t="s">
        <v>9</v>
      </c>
      <c r="C8167" s="28" t="s">
        <v>2003</v>
      </c>
      <c r="D8167" t="s">
        <v>1026</v>
      </c>
      <c r="E8167" t="s">
        <v>2</v>
      </c>
      <c r="F8167" t="str">
        <f>INDEX(tbl_produits[Nom normalisé], MATCH(tbl_data[[#This Row],[Spécialité]], tbl_produits[Nom original], 0))</f>
        <v>XYLOCARD 50 mg/ml, solution injectable pour perfusion</v>
      </c>
      <c r="G8167" t="str">
        <f>INDEX(tbl_produits[Classe nom], MATCH(tbl_data[[#This Row],[NORM_Spécialité]], tbl_produits[Nom normalisé], 0))</f>
        <v>Système nerveux</v>
      </c>
      <c r="H8167">
        <f>YEAR(tbl_data[[#This Row],[Date_rapport]])</f>
        <v>2023</v>
      </c>
      <c r="I8167" t="str">
        <f>INDEX(tbl_produits[Molécule extraite], MATCH(tbl_data[[#This Row],[NORM_Spécialité]], tbl_produits[Nom normalisé], 0))</f>
        <v>Lidocaïne</v>
      </c>
      <c r="J8167" s="34">
        <f>DATE(LEFT(tbl_data[[#This Row],[Date_rapport]], 4), MID(tbl_data[[#This Row],[Date_rapport]], 6, 2), RIGHT(tbl_data[[#This Row],[Date_rapport]], 2))</f>
        <v>45203</v>
      </c>
    </row>
    <row r="8168" spans="1:10" x14ac:dyDescent="0.2">
      <c r="A8168" s="28" t="s">
        <v>1113</v>
      </c>
      <c r="B8168" t="s">
        <v>3</v>
      </c>
      <c r="C8168" s="28" t="s">
        <v>2003</v>
      </c>
      <c r="D8168" t="s">
        <v>1025</v>
      </c>
      <c r="E8168" t="s">
        <v>2</v>
      </c>
      <c r="F8168" t="str">
        <f>INDEX(tbl_produits[Nom normalisé], MATCH(tbl_data[[#This Row],[Spécialité]], tbl_produits[Nom original], 0))</f>
        <v>XYLOCAINE 20 mg/ml sans conservateur, solution injectable</v>
      </c>
      <c r="G8168" t="str">
        <f>INDEX(tbl_produits[Classe nom], MATCH(tbl_data[[#This Row],[NORM_Spécialité]], tbl_produits[Nom normalisé], 0))</f>
        <v>Système nerveux</v>
      </c>
      <c r="H8168">
        <f>YEAR(tbl_data[[#This Row],[Date_rapport]])</f>
        <v>2023</v>
      </c>
      <c r="I8168" t="str">
        <f>INDEX(tbl_produits[Molécule extraite], MATCH(tbl_data[[#This Row],[NORM_Spécialité]], tbl_produits[Nom normalisé], 0))</f>
        <v>Chlorhydrate de lidocaïne</v>
      </c>
      <c r="J8168" s="34">
        <f>DATE(LEFT(tbl_data[[#This Row],[Date_rapport]], 4), MID(tbl_data[[#This Row],[Date_rapport]], 6, 2), RIGHT(tbl_data[[#This Row],[Date_rapport]], 2))</f>
        <v>45203</v>
      </c>
    </row>
    <row r="8169" spans="1:10" x14ac:dyDescent="0.2">
      <c r="A8169" s="28" t="s">
        <v>1113</v>
      </c>
      <c r="B8169" t="s">
        <v>6</v>
      </c>
      <c r="C8169" s="28" t="s">
        <v>1126</v>
      </c>
      <c r="D8169" t="s">
        <v>1127</v>
      </c>
      <c r="E8169" t="s">
        <v>1126</v>
      </c>
      <c r="F8169" t="str">
        <f>INDEX(tbl_produits[Nom normalisé], MATCH(tbl_data[[#This Row],[Spécialité]], tbl_produits[Nom original], 0))</f>
        <v xml:space="preserve">PREVYMIS 480 mg, solution à diluer pour perfusion </v>
      </c>
      <c r="G8169" t="str">
        <f>INDEX(tbl_produits[Classe nom], MATCH(tbl_data[[#This Row],[NORM_Spécialité]], tbl_produits[Nom normalisé], 0))</f>
        <v>Anti-infectieux à usage systémique</v>
      </c>
      <c r="H8169">
        <f>YEAR(tbl_data[[#This Row],[Date_rapport]])</f>
        <v>2023</v>
      </c>
      <c r="I8169" t="str">
        <f>INDEX(tbl_produits[Molécule extraite], MATCH(tbl_data[[#This Row],[NORM_Spécialité]], tbl_produits[Nom normalisé], 0))</f>
        <v>Létermovir</v>
      </c>
      <c r="J8169" s="34">
        <f>DATE(LEFT(tbl_data[[#This Row],[Date_rapport]], 4), MID(tbl_data[[#This Row],[Date_rapport]], 6, 2), RIGHT(tbl_data[[#This Row],[Date_rapport]], 2))</f>
        <v>45203</v>
      </c>
    </row>
    <row r="8170" spans="1:10" x14ac:dyDescent="0.2">
      <c r="A8170" s="28" t="s">
        <v>1113</v>
      </c>
      <c r="B8170" t="s">
        <v>6</v>
      </c>
      <c r="C8170" s="28" t="s">
        <v>1126</v>
      </c>
      <c r="D8170" t="s">
        <v>1128</v>
      </c>
      <c r="E8170" t="s">
        <v>1126</v>
      </c>
      <c r="F8170" t="str">
        <f>INDEX(tbl_produits[Nom normalisé], MATCH(tbl_data[[#This Row],[Spécialité]], tbl_produits[Nom original], 0))</f>
        <v>PREVYMIS 240 mg, solution à diluer pour perfusion</v>
      </c>
      <c r="G8170" t="str">
        <f>INDEX(tbl_produits[Classe nom], MATCH(tbl_data[[#This Row],[NORM_Spécialité]], tbl_produits[Nom normalisé], 0))</f>
        <v>Anti-infectieux à usage systémique</v>
      </c>
      <c r="H8170">
        <f>YEAR(tbl_data[[#This Row],[Date_rapport]])</f>
        <v>2023</v>
      </c>
      <c r="I8170" t="str">
        <f>INDEX(tbl_produits[Molécule extraite], MATCH(tbl_data[[#This Row],[NORM_Spécialité]], tbl_produits[Nom normalisé], 0))</f>
        <v>Létermovir</v>
      </c>
      <c r="J8170" s="34">
        <f>DATE(LEFT(tbl_data[[#This Row],[Date_rapport]], 4), MID(tbl_data[[#This Row],[Date_rapport]], 6, 2), RIGHT(tbl_data[[#This Row],[Date_rapport]], 2))</f>
        <v>45203</v>
      </c>
    </row>
    <row r="8171" spans="1:10" x14ac:dyDescent="0.2">
      <c r="A8171" s="28" t="s">
        <v>1113</v>
      </c>
      <c r="B8171" t="s">
        <v>6</v>
      </c>
      <c r="C8171" s="28" t="s">
        <v>1126</v>
      </c>
      <c r="D8171" t="s">
        <v>1129</v>
      </c>
      <c r="E8171" t="s">
        <v>1126</v>
      </c>
      <c r="F8171" t="str">
        <f>INDEX(tbl_produits[Nom normalisé], MATCH(tbl_data[[#This Row],[Spécialité]], tbl_produits[Nom original], 0))</f>
        <v xml:space="preserve">PREVYMIS 480 mg, comprimé pelliculé </v>
      </c>
      <c r="G8171" t="str">
        <f>INDEX(tbl_produits[Classe nom], MATCH(tbl_data[[#This Row],[NORM_Spécialité]], tbl_produits[Nom normalisé], 0))</f>
        <v>Anti-infectieux à usage systémique</v>
      </c>
      <c r="H8171">
        <f>YEAR(tbl_data[[#This Row],[Date_rapport]])</f>
        <v>2023</v>
      </c>
      <c r="I8171" t="str">
        <f>INDEX(tbl_produits[Molécule extraite], MATCH(tbl_data[[#This Row],[NORM_Spécialité]], tbl_produits[Nom normalisé], 0))</f>
        <v>Létermovir</v>
      </c>
      <c r="J8171" s="34">
        <f>DATE(LEFT(tbl_data[[#This Row],[Date_rapport]], 4), MID(tbl_data[[#This Row],[Date_rapport]], 6, 2), RIGHT(tbl_data[[#This Row],[Date_rapport]], 2))</f>
        <v>45203</v>
      </c>
    </row>
    <row r="8172" spans="1:10" x14ac:dyDescent="0.2">
      <c r="A8172" s="28" t="s">
        <v>1113</v>
      </c>
      <c r="B8172" t="s">
        <v>9</v>
      </c>
      <c r="C8172" s="28" t="s">
        <v>1130</v>
      </c>
      <c r="D8172" t="s">
        <v>1131</v>
      </c>
      <c r="E8172" t="s">
        <v>2</v>
      </c>
      <c r="F8172" t="str">
        <f>INDEX(tbl_produits[Nom normalisé], MATCH(tbl_data[[#This Row],[Spécialité]], tbl_produits[Nom original], 0))</f>
        <v>SURMONTIL 4 pour cent, solution buvable, flacon</v>
      </c>
      <c r="G8172" t="str">
        <f>INDEX(tbl_produits[Classe nom], MATCH(tbl_data[[#This Row],[NORM_Spécialité]], tbl_produits[Nom normalisé], 0))</f>
        <v>Système nerveux</v>
      </c>
      <c r="H8172">
        <f>YEAR(tbl_data[[#This Row],[Date_rapport]])</f>
        <v>2023</v>
      </c>
      <c r="I8172" t="str">
        <f>INDEX(tbl_produits[Molécule extraite], MATCH(tbl_data[[#This Row],[NORM_Spécialité]], tbl_produits[Nom normalisé], 0))</f>
        <v>Trimipramine (mésilate de)</v>
      </c>
      <c r="J8172" s="34">
        <f>DATE(LEFT(tbl_data[[#This Row],[Date_rapport]], 4), MID(tbl_data[[#This Row],[Date_rapport]], 6, 2), RIGHT(tbl_data[[#This Row],[Date_rapport]], 2))</f>
        <v>45203</v>
      </c>
    </row>
    <row r="8173" spans="1:10" x14ac:dyDescent="0.2">
      <c r="A8173" s="28" t="s">
        <v>1113</v>
      </c>
      <c r="B8173" t="s">
        <v>9</v>
      </c>
      <c r="C8173" s="28" t="s">
        <v>1132</v>
      </c>
      <c r="D8173" t="s">
        <v>1133</v>
      </c>
      <c r="E8173" t="s">
        <v>2</v>
      </c>
      <c r="F8173" t="str">
        <f>INDEX(tbl_produits[Nom normalisé], MATCH(tbl_data[[#This Row],[Spécialité]], tbl_produits[Nom original], 0))</f>
        <v>FLIXOTIDE 125 microgrammes/dose, suspension pour inhalation en flacon pressurisé</v>
      </c>
      <c r="G8173" t="str">
        <f>INDEX(tbl_produits[Classe nom], MATCH(tbl_data[[#This Row],[NORM_Spécialité]], tbl_produits[Nom normalisé], 0))</f>
        <v>Système respiratoire</v>
      </c>
      <c r="H8173">
        <f>YEAR(tbl_data[[#This Row],[Date_rapport]])</f>
        <v>2023</v>
      </c>
      <c r="I8173" t="str">
        <f>INDEX(tbl_produits[Molécule extraite], MATCH(tbl_data[[#This Row],[NORM_Spécialité]], tbl_produits[Nom normalisé], 0))</f>
        <v>Fluticasone (propionate de)</v>
      </c>
      <c r="J8173" s="34">
        <f>DATE(LEFT(tbl_data[[#This Row],[Date_rapport]], 4), MID(tbl_data[[#This Row],[Date_rapport]], 6, 2), RIGHT(tbl_data[[#This Row],[Date_rapport]], 2))</f>
        <v>45203</v>
      </c>
    </row>
    <row r="8174" spans="1:10" x14ac:dyDescent="0.2">
      <c r="A8174" s="28" t="s">
        <v>1113</v>
      </c>
      <c r="B8174" t="s">
        <v>3</v>
      </c>
      <c r="C8174" s="28" t="s">
        <v>1132</v>
      </c>
      <c r="D8174" t="s">
        <v>901</v>
      </c>
      <c r="E8174" t="s">
        <v>2</v>
      </c>
      <c r="F8174" t="str">
        <f>INDEX(tbl_produits[Nom normalisé], MATCH(tbl_data[[#This Row],[Spécialité]], tbl_produits[Nom original], 0))</f>
        <v>ZOPHREN 4 mg/5 ml, sirop</v>
      </c>
      <c r="G8174" t="str">
        <f>INDEX(tbl_produits[Classe nom], MATCH(tbl_data[[#This Row],[NORM_Spécialité]], tbl_produits[Nom normalisé], 0))</f>
        <v>Voies digestives et métabolisme</v>
      </c>
      <c r="H8174">
        <f>YEAR(tbl_data[[#This Row],[Date_rapport]])</f>
        <v>2023</v>
      </c>
      <c r="I8174" t="str">
        <f>INDEX(tbl_produits[Molécule extraite], MATCH(tbl_data[[#This Row],[NORM_Spécialité]], tbl_produits[Nom normalisé], 0))</f>
        <v>Ondansétron</v>
      </c>
      <c r="J8174" s="34">
        <f>DATE(LEFT(tbl_data[[#This Row],[Date_rapport]], 4), MID(tbl_data[[#This Row],[Date_rapport]], 6, 2), RIGHT(tbl_data[[#This Row],[Date_rapport]], 2))</f>
        <v>45203</v>
      </c>
    </row>
    <row r="8175" spans="1:10" x14ac:dyDescent="0.2">
      <c r="A8175" s="28" t="s">
        <v>1113</v>
      </c>
      <c r="B8175" t="s">
        <v>9</v>
      </c>
      <c r="C8175" s="28" t="s">
        <v>1134</v>
      </c>
      <c r="D8175" t="s">
        <v>1038</v>
      </c>
      <c r="E8175" t="s">
        <v>2</v>
      </c>
      <c r="F8175" t="str">
        <f>INDEX(tbl_produits[Nom normalisé], MATCH(tbl_data[[#This Row],[Spécialité]], tbl_produits[Nom original], 0))</f>
        <v>HYDREA 500 mg, gélule</v>
      </c>
      <c r="G8175" t="str">
        <f>INDEX(tbl_produits[Classe nom], MATCH(tbl_data[[#This Row],[NORM_Spécialité]], tbl_produits[Nom normalisé], 0))</f>
        <v>Antinéoplasiques et immunomodulateurs</v>
      </c>
      <c r="H8175">
        <f>YEAR(tbl_data[[#This Row],[Date_rapport]])</f>
        <v>2023</v>
      </c>
      <c r="I8175" t="str">
        <f>INDEX(tbl_produits[Molécule extraite], MATCH(tbl_data[[#This Row],[NORM_Spécialité]], tbl_produits[Nom normalisé], 0))</f>
        <v>Hydroxycarbamide</v>
      </c>
      <c r="J8175" s="34">
        <f>DATE(LEFT(tbl_data[[#This Row],[Date_rapport]], 4), MID(tbl_data[[#This Row],[Date_rapport]], 6, 2), RIGHT(tbl_data[[#This Row],[Date_rapport]], 2))</f>
        <v>45203</v>
      </c>
    </row>
    <row r="8176" spans="1:10" x14ac:dyDescent="0.2">
      <c r="A8176" s="28" t="s">
        <v>1113</v>
      </c>
      <c r="B8176" t="s">
        <v>9</v>
      </c>
      <c r="C8176" s="28" t="s">
        <v>1134</v>
      </c>
      <c r="D8176" t="s">
        <v>1135</v>
      </c>
      <c r="E8176" t="s">
        <v>2</v>
      </c>
      <c r="F8176" t="str">
        <f>INDEX(tbl_produits[Nom normalisé], MATCH(tbl_data[[#This Row],[Spécialité]], tbl_produits[Nom original], 0))</f>
        <v>ARTANE 0,4%, solution buvable en goutte</v>
      </c>
      <c r="G8176" t="str">
        <f>INDEX(tbl_produits[Classe nom], MATCH(tbl_data[[#This Row],[NORM_Spécialité]], tbl_produits[Nom normalisé], 0))</f>
        <v>Système nerveux</v>
      </c>
      <c r="H8176">
        <f>YEAR(tbl_data[[#This Row],[Date_rapport]])</f>
        <v>2023</v>
      </c>
      <c r="I8176" t="str">
        <f>INDEX(tbl_produits[Molécule extraite], MATCH(tbl_data[[#This Row],[NORM_Spécialité]], tbl_produits[Nom normalisé], 0))</f>
        <v>Chlorhydrate de trihexyphénidyle</v>
      </c>
      <c r="J8176" s="34">
        <f>DATE(LEFT(tbl_data[[#This Row],[Date_rapport]], 4), MID(tbl_data[[#This Row],[Date_rapport]], 6, 2), RIGHT(tbl_data[[#This Row],[Date_rapport]], 2))</f>
        <v>45203</v>
      </c>
    </row>
    <row r="8177" spans="1:10" x14ac:dyDescent="0.2">
      <c r="A8177" s="28" t="s">
        <v>1113</v>
      </c>
      <c r="B8177" t="s">
        <v>6</v>
      </c>
      <c r="C8177" s="28" t="s">
        <v>1134</v>
      </c>
      <c r="D8177" t="s">
        <v>1136</v>
      </c>
      <c r="E8177" t="s">
        <v>1134</v>
      </c>
      <c r="F8177" t="str">
        <f>INDEX(tbl_produits[Nom normalisé], MATCH(tbl_data[[#This Row],[Spécialité]], tbl_produits[Nom original], 0))</f>
        <v>ESPERAL 500 mg, comprimé</v>
      </c>
      <c r="G8177" t="str">
        <f>INDEX(tbl_produits[Classe nom], MATCH(tbl_data[[#This Row],[NORM_Spécialité]], tbl_produits[Nom normalisé], 0))</f>
        <v>Système nerveux</v>
      </c>
      <c r="H8177">
        <f>YEAR(tbl_data[[#This Row],[Date_rapport]])</f>
        <v>2023</v>
      </c>
      <c r="I8177" t="str">
        <f>INDEX(tbl_produits[Molécule extraite], MATCH(tbl_data[[#This Row],[NORM_Spécialité]], tbl_produits[Nom normalisé], 0))</f>
        <v>Disulfirame</v>
      </c>
      <c r="J8177" s="34">
        <f>DATE(LEFT(tbl_data[[#This Row],[Date_rapport]], 4), MID(tbl_data[[#This Row],[Date_rapport]], 6, 2), RIGHT(tbl_data[[#This Row],[Date_rapport]], 2))</f>
        <v>45203</v>
      </c>
    </row>
    <row r="8178" spans="1:10" x14ac:dyDescent="0.2">
      <c r="A8178" s="28" t="s">
        <v>1113</v>
      </c>
      <c r="B8178" t="s">
        <v>9</v>
      </c>
      <c r="C8178" s="28" t="s">
        <v>1134</v>
      </c>
      <c r="D8178" t="s">
        <v>1137</v>
      </c>
      <c r="E8178" t="s">
        <v>2</v>
      </c>
      <c r="F8178" t="str">
        <f>INDEX(tbl_produits[Nom normalisé], MATCH(tbl_data[[#This Row],[Spécialité]], tbl_produits[Nom original], 0))</f>
        <v>CINACALCET 30 mg, 60 mg et 90 mg comprimé pelliculé</v>
      </c>
      <c r="G8178" t="str">
        <f>INDEX(tbl_produits[Classe nom], MATCH(tbl_data[[#This Row],[NORM_Spécialité]], tbl_produits[Nom normalisé], 0))</f>
        <v>Hormones systémiques sauf hormones sexuelles et insulines</v>
      </c>
      <c r="H8178">
        <f>YEAR(tbl_data[[#This Row],[Date_rapport]])</f>
        <v>2023</v>
      </c>
      <c r="I8178" t="str">
        <f>INDEX(tbl_produits[Molécule extraite], MATCH(tbl_data[[#This Row],[NORM_Spécialité]], tbl_produits[Nom normalisé], 0))</f>
        <v>Cinacalcet (chlorhydrate de)</v>
      </c>
      <c r="J8178" s="34">
        <f>DATE(LEFT(tbl_data[[#This Row],[Date_rapport]], 4), MID(tbl_data[[#This Row],[Date_rapport]], 6, 2), RIGHT(tbl_data[[#This Row],[Date_rapport]], 2))</f>
        <v>45203</v>
      </c>
    </row>
    <row r="8179" spans="1:10" x14ac:dyDescent="0.2">
      <c r="A8179" s="28" t="s">
        <v>1113</v>
      </c>
      <c r="B8179" t="s">
        <v>9</v>
      </c>
      <c r="C8179" s="28" t="s">
        <v>1138</v>
      </c>
      <c r="D8179" t="s">
        <v>880</v>
      </c>
      <c r="E8179" t="s">
        <v>2</v>
      </c>
      <c r="F8179" t="str">
        <f>INDEX(tbl_produits[Nom normalisé], MATCH(tbl_data[[#This Row],[Spécialité]], tbl_produits[Nom original], 0))</f>
        <v>TRULICITY 0,75 mg, 1,5 mg, 3 mg, 4,5 mg, solution injectable en stylo pré-rempli</v>
      </c>
      <c r="G8179" t="str">
        <f>INDEX(tbl_produits[Classe nom], MATCH(tbl_data[[#This Row],[NORM_Spécialité]], tbl_produits[Nom normalisé], 0))</f>
        <v>Voies digestives et métabolisme</v>
      </c>
      <c r="H8179">
        <f>YEAR(tbl_data[[#This Row],[Date_rapport]])</f>
        <v>2023</v>
      </c>
      <c r="I8179" t="str">
        <f>INDEX(tbl_produits[Molécule extraite], MATCH(tbl_data[[#This Row],[NORM_Spécialité]], tbl_produits[Nom normalisé], 0))</f>
        <v>Dulaglutide</v>
      </c>
      <c r="J8179" s="34">
        <f>DATE(LEFT(tbl_data[[#This Row],[Date_rapport]], 4), MID(tbl_data[[#This Row],[Date_rapport]], 6, 2), RIGHT(tbl_data[[#This Row],[Date_rapport]], 2))</f>
        <v>45203</v>
      </c>
    </row>
    <row r="8180" spans="1:10" x14ac:dyDescent="0.2">
      <c r="A8180" s="28" t="s">
        <v>1113</v>
      </c>
      <c r="B8180" t="s">
        <v>9</v>
      </c>
      <c r="C8180" s="28" t="s">
        <v>1138</v>
      </c>
      <c r="D8180" t="s">
        <v>1139</v>
      </c>
      <c r="E8180" t="s">
        <v>2</v>
      </c>
      <c r="F8180" t="str">
        <f>INDEX(tbl_produits[Nom normalisé], MATCH(tbl_data[[#This Row],[Spécialité]], tbl_produits[Nom original], 0))</f>
        <v>FURADANTINE 50 mg, gélule</v>
      </c>
      <c r="G8180" t="str">
        <f>INDEX(tbl_produits[Classe nom], MATCH(tbl_data[[#This Row],[NORM_Spécialité]], tbl_produits[Nom normalisé], 0))</f>
        <v>Anti-infectieux à usage systémique</v>
      </c>
      <c r="H8180">
        <f>YEAR(tbl_data[[#This Row],[Date_rapport]])</f>
        <v>2023</v>
      </c>
      <c r="I8180" t="str">
        <f>INDEX(tbl_produits[Molécule extraite], MATCH(tbl_data[[#This Row],[NORM_Spécialité]], tbl_produits[Nom normalisé], 0))</f>
        <v>Nitrofurantoïne</v>
      </c>
      <c r="J8180" s="34">
        <f>DATE(LEFT(tbl_data[[#This Row],[Date_rapport]], 4), MID(tbl_data[[#This Row],[Date_rapport]], 6, 2), RIGHT(tbl_data[[#This Row],[Date_rapport]], 2))</f>
        <v>45203</v>
      </c>
    </row>
    <row r="8181" spans="1:10" x14ac:dyDescent="0.2">
      <c r="A8181" s="28" t="s">
        <v>1113</v>
      </c>
      <c r="B8181" t="s">
        <v>9</v>
      </c>
      <c r="C8181" s="28" t="s">
        <v>1140</v>
      </c>
      <c r="D8181" t="s">
        <v>1080</v>
      </c>
      <c r="E8181" t="s">
        <v>2</v>
      </c>
      <c r="F8181" t="str">
        <f>INDEX(tbl_produits[Nom normalisé], MATCH(tbl_data[[#This Row],[Spécialité]], tbl_produits[Nom original], 0))</f>
        <v>VELBE 10 mg, poudre pour solution injectable I.V.</v>
      </c>
      <c r="G8181" t="str">
        <f>INDEX(tbl_produits[Classe nom], MATCH(tbl_data[[#This Row],[NORM_Spécialité]], tbl_produits[Nom normalisé], 0))</f>
        <v>Antinéoplasiques et immunomodulateurs</v>
      </c>
      <c r="H8181">
        <f>YEAR(tbl_data[[#This Row],[Date_rapport]])</f>
        <v>2023</v>
      </c>
      <c r="I8181" t="str">
        <f>INDEX(tbl_produits[Molécule extraite], MATCH(tbl_data[[#This Row],[NORM_Spécialité]], tbl_produits[Nom normalisé], 0))</f>
        <v>Vinblastine (sulfate de)</v>
      </c>
      <c r="J8181" s="34">
        <f>DATE(LEFT(tbl_data[[#This Row],[Date_rapport]], 4), MID(tbl_data[[#This Row],[Date_rapport]], 6, 2), RIGHT(tbl_data[[#This Row],[Date_rapport]], 2))</f>
        <v>45203</v>
      </c>
    </row>
    <row r="8182" spans="1:10" x14ac:dyDescent="0.2">
      <c r="A8182" s="28" t="s">
        <v>1113</v>
      </c>
      <c r="B8182" t="s">
        <v>3</v>
      </c>
      <c r="C8182" s="28" t="s">
        <v>1140</v>
      </c>
      <c r="D8182" t="s">
        <v>726</v>
      </c>
      <c r="E8182" t="s">
        <v>2</v>
      </c>
      <c r="F8182" t="str">
        <f>INDEX(tbl_produits[Nom normalisé], MATCH(tbl_data[[#This Row],[Spécialité]], tbl_produits[Nom original], 0))</f>
        <v>ACTILYSE 2 mg, poudre pour solution injectable et perfusion</v>
      </c>
      <c r="G8182" t="str">
        <f>INDEX(tbl_produits[Classe nom], MATCH(tbl_data[[#This Row],[NORM_Spécialité]], tbl_produits[Nom normalisé], 0))</f>
        <v>Sang et organes hématopoïétiques</v>
      </c>
      <c r="H8182">
        <f>YEAR(tbl_data[[#This Row],[Date_rapport]])</f>
        <v>2023</v>
      </c>
      <c r="I8182" t="str">
        <f>INDEX(tbl_produits[Molécule extraite], MATCH(tbl_data[[#This Row],[NORM_Spécialité]], tbl_produits[Nom normalisé], 0))</f>
        <v>Altéplase</v>
      </c>
      <c r="J8182" s="34">
        <f>DATE(LEFT(tbl_data[[#This Row],[Date_rapport]], 4), MID(tbl_data[[#This Row],[Date_rapport]], 6, 2), RIGHT(tbl_data[[#This Row],[Date_rapport]], 2))</f>
        <v>45203</v>
      </c>
    </row>
    <row r="8183" spans="1:10" x14ac:dyDescent="0.2">
      <c r="A8183" s="28" t="s">
        <v>1113</v>
      </c>
      <c r="B8183" t="s">
        <v>9</v>
      </c>
      <c r="C8183" s="28" t="s">
        <v>1140</v>
      </c>
      <c r="D8183" t="s">
        <v>1141</v>
      </c>
      <c r="E8183" t="s">
        <v>2</v>
      </c>
      <c r="F8183" t="str">
        <f>INDEX(tbl_produits[Nom normalisé], MATCH(tbl_data[[#This Row],[Spécialité]], tbl_produits[Nom original], 0))</f>
        <v>XALKORI 200 mg, gélule</v>
      </c>
      <c r="G8183" t="str">
        <f>INDEX(tbl_produits[Classe nom], MATCH(tbl_data[[#This Row],[NORM_Spécialité]], tbl_produits[Nom normalisé], 0))</f>
        <v>Antinéoplasiques et immunomodulateurs</v>
      </c>
      <c r="H8183">
        <f>YEAR(tbl_data[[#This Row],[Date_rapport]])</f>
        <v>2023</v>
      </c>
      <c r="I8183" t="str">
        <f>INDEX(tbl_produits[Molécule extraite], MATCH(tbl_data[[#This Row],[NORM_Spécialité]], tbl_produits[Nom normalisé], 0))</f>
        <v>Crizotinib</v>
      </c>
      <c r="J8183" s="34">
        <f>DATE(LEFT(tbl_data[[#This Row],[Date_rapport]], 4), MID(tbl_data[[#This Row],[Date_rapport]], 6, 2), RIGHT(tbl_data[[#This Row],[Date_rapport]], 2))</f>
        <v>45203</v>
      </c>
    </row>
    <row r="8184" spans="1:10" x14ac:dyDescent="0.2">
      <c r="A8184" s="28" t="s">
        <v>1113</v>
      </c>
      <c r="B8184" t="s">
        <v>3</v>
      </c>
      <c r="C8184" s="28" t="s">
        <v>1140</v>
      </c>
      <c r="D8184" t="s">
        <v>1108</v>
      </c>
      <c r="E8184" t="s">
        <v>2</v>
      </c>
      <c r="F8184" t="str">
        <f>INDEX(tbl_produits[Nom normalisé], MATCH(tbl_data[[#This Row],[Spécialité]], tbl_produits[Nom original], 0))</f>
        <v>XYLOCAINE 10 mg/ml ADRENALINE 0,005 mg/ml, solution injectable</v>
      </c>
      <c r="G8184" t="str">
        <f>INDEX(tbl_produits[Classe nom], MATCH(tbl_data[[#This Row],[NORM_Spécialité]], tbl_produits[Nom normalisé], 0))</f>
        <v>Système nerveux</v>
      </c>
      <c r="H8184">
        <f>YEAR(tbl_data[[#This Row],[Date_rapport]])</f>
        <v>2023</v>
      </c>
      <c r="I8184" t="str">
        <f>INDEX(tbl_produits[Molécule extraite], MATCH(tbl_data[[#This Row],[NORM_Spécialité]], tbl_produits[Nom normalisé], 0))</f>
        <v>Adrénaline / Lidocaïne</v>
      </c>
      <c r="J8184" s="34">
        <f>DATE(LEFT(tbl_data[[#This Row],[Date_rapport]], 4), MID(tbl_data[[#This Row],[Date_rapport]], 6, 2), RIGHT(tbl_data[[#This Row],[Date_rapport]], 2))</f>
        <v>45203</v>
      </c>
    </row>
    <row r="8185" spans="1:10" x14ac:dyDescent="0.2">
      <c r="A8185" s="28" t="s">
        <v>1113</v>
      </c>
      <c r="B8185" t="s">
        <v>3</v>
      </c>
      <c r="C8185" s="28" t="s">
        <v>1140</v>
      </c>
      <c r="D8185" t="s">
        <v>1107</v>
      </c>
      <c r="E8185" t="s">
        <v>2</v>
      </c>
      <c r="F8185" t="str">
        <f>INDEX(tbl_produits[Nom normalisé], MATCH(tbl_data[[#This Row],[Spécialité]], tbl_produits[Nom original], 0))</f>
        <v>XYLOCAINE 20 mg/ml ADRENALINE 0,005 mg/ml, solution injectable</v>
      </c>
      <c r="G8185" t="str">
        <f>INDEX(tbl_produits[Classe nom], MATCH(tbl_data[[#This Row],[NORM_Spécialité]], tbl_produits[Nom normalisé], 0))</f>
        <v>Système nerveux</v>
      </c>
      <c r="H8185">
        <f>YEAR(tbl_data[[#This Row],[Date_rapport]])</f>
        <v>2023</v>
      </c>
      <c r="I8185" t="str">
        <f>INDEX(tbl_produits[Molécule extraite], MATCH(tbl_data[[#This Row],[NORM_Spécialité]], tbl_produits[Nom normalisé], 0))</f>
        <v>Adrénaline / Lidocaïne</v>
      </c>
      <c r="J8185" s="34">
        <f>DATE(LEFT(tbl_data[[#This Row],[Date_rapport]], 4), MID(tbl_data[[#This Row],[Date_rapport]], 6, 2), RIGHT(tbl_data[[#This Row],[Date_rapport]], 2))</f>
        <v>45203</v>
      </c>
    </row>
    <row r="8186" spans="1:10" x14ac:dyDescent="0.2">
      <c r="A8186" s="28" t="s">
        <v>1113</v>
      </c>
      <c r="B8186" t="s">
        <v>3</v>
      </c>
      <c r="C8186" s="28" t="s">
        <v>1142</v>
      </c>
      <c r="D8186" t="s">
        <v>1143</v>
      </c>
      <c r="E8186" t="s">
        <v>2</v>
      </c>
      <c r="F8186" t="str">
        <f>INDEX(tbl_produits[Nom normalisé], MATCH(tbl_data[[#This Row],[Spécialité]], tbl_produits[Nom original], 0))</f>
        <v>IRINOTECAN Sun 1,5 mg/ml, solution pour perfusion, poche de 220 mL</v>
      </c>
      <c r="G8186" t="str">
        <f>INDEX(tbl_produits[Classe nom], MATCH(tbl_data[[#This Row],[NORM_Spécialité]], tbl_produits[Nom normalisé], 0))</f>
        <v>Antinéoplasiques et immunomodulateurs</v>
      </c>
      <c r="H8186">
        <f>YEAR(tbl_data[[#This Row],[Date_rapport]])</f>
        <v>2023</v>
      </c>
      <c r="I8186" t="str">
        <f>INDEX(tbl_produits[Molécule extraite], MATCH(tbl_data[[#This Row],[NORM_Spécialité]], tbl_produits[Nom normalisé], 0))</f>
        <v>Irinotécan (chlorhydrate d') trihydraté</v>
      </c>
      <c r="J8186" s="34">
        <f>DATE(LEFT(tbl_data[[#This Row],[Date_rapport]], 4), MID(tbl_data[[#This Row],[Date_rapport]], 6, 2), RIGHT(tbl_data[[#This Row],[Date_rapport]], 2))</f>
        <v>45203</v>
      </c>
    </row>
    <row r="8187" spans="1:10" x14ac:dyDescent="0.2">
      <c r="A8187" s="28" t="s">
        <v>1113</v>
      </c>
      <c r="B8187" t="s">
        <v>6</v>
      </c>
      <c r="C8187" s="28" t="s">
        <v>1142</v>
      </c>
      <c r="D8187" t="s">
        <v>1144</v>
      </c>
      <c r="E8187" t="s">
        <v>1142</v>
      </c>
      <c r="F8187" t="str">
        <f>INDEX(tbl_produits[Nom normalisé], MATCH(tbl_data[[#This Row],[Spécialité]], tbl_produits[Nom original], 0))</f>
        <v>GLUTARALDÉHYDE et tampon AP-HP pour tannage de péricarde solution stérile</v>
      </c>
      <c r="G8187" t="str">
        <f>INDEX(tbl_produits[Classe nom], MATCH(tbl_data[[#This Row],[NORM_Spécialité]], tbl_produits[Nom normalisé], 0))</f>
        <v>Produits dermatologiques</v>
      </c>
      <c r="H8187">
        <f>YEAR(tbl_data[[#This Row],[Date_rapport]])</f>
        <v>2023</v>
      </c>
      <c r="I8187" t="str">
        <f>INDEX(tbl_produits[Molécule extraite], MATCH(tbl_data[[#This Row],[NORM_Spécialité]], tbl_produits[Nom normalisé], 0))</f>
        <v>Solution aqueuse de glutaraldéhyde à 250 mg/mL</v>
      </c>
      <c r="J8187" s="34">
        <f>DATE(LEFT(tbl_data[[#This Row],[Date_rapport]], 4), MID(tbl_data[[#This Row],[Date_rapport]], 6, 2), RIGHT(tbl_data[[#This Row],[Date_rapport]], 2))</f>
        <v>45203</v>
      </c>
    </row>
    <row r="8188" spans="1:10" x14ac:dyDescent="0.2">
      <c r="A8188" s="28" t="s">
        <v>1113</v>
      </c>
      <c r="B8188" t="s">
        <v>6</v>
      </c>
      <c r="C8188" s="28" t="s">
        <v>1142</v>
      </c>
      <c r="D8188" t="s">
        <v>1518</v>
      </c>
      <c r="E8188" t="s">
        <v>1142</v>
      </c>
      <c r="F8188" t="str">
        <f>INDEX(tbl_produits[Nom normalisé], MATCH(tbl_data[[#This Row],[Spécialité]], tbl_produits[Nom original], 0))</f>
        <v>ATRACURIUM Hospira 10 mg/ml, solution injectable</v>
      </c>
      <c r="G8188" t="str">
        <f>INDEX(tbl_produits[Classe nom], MATCH(tbl_data[[#This Row],[NORM_Spécialité]], tbl_produits[Nom normalisé], 0))</f>
        <v xml:space="preserve">Système musculo-squelettique </v>
      </c>
      <c r="H8188">
        <f>YEAR(tbl_data[[#This Row],[Date_rapport]])</f>
        <v>2023</v>
      </c>
      <c r="I8188" t="str">
        <f>INDEX(tbl_produits[Molécule extraite], MATCH(tbl_data[[#This Row],[NORM_Spécialité]], tbl_produits[Nom normalisé], 0))</f>
        <v>Atracurium</v>
      </c>
      <c r="J8188" s="34">
        <f>DATE(LEFT(tbl_data[[#This Row],[Date_rapport]], 4), MID(tbl_data[[#This Row],[Date_rapport]], 6, 2), RIGHT(tbl_data[[#This Row],[Date_rapport]], 2))</f>
        <v>45203</v>
      </c>
    </row>
    <row r="8189" spans="1:10" x14ac:dyDescent="0.2">
      <c r="A8189" s="28" t="s">
        <v>1113</v>
      </c>
      <c r="B8189" t="s">
        <v>6</v>
      </c>
      <c r="C8189" s="28" t="s">
        <v>1142</v>
      </c>
      <c r="D8189" t="s">
        <v>1145</v>
      </c>
      <c r="E8189" t="s">
        <v>1142</v>
      </c>
      <c r="F8189" t="str">
        <f>INDEX(tbl_produits[Nom normalisé], MATCH(tbl_data[[#This Row],[Spécialité]], tbl_produits[Nom original], 0))</f>
        <v>LOMUSTINE Medac 40 mg, gélule</v>
      </c>
      <c r="G8189" t="str">
        <f>INDEX(tbl_produits[Classe nom], MATCH(tbl_data[[#This Row],[NORM_Spécialité]], tbl_produits[Nom normalisé], 0))</f>
        <v>Antinéoplasiques et immunomodulateurs</v>
      </c>
      <c r="H8189">
        <f>YEAR(tbl_data[[#This Row],[Date_rapport]])</f>
        <v>2023</v>
      </c>
      <c r="I8189" t="str">
        <f>INDEX(tbl_produits[Molécule extraite], MATCH(tbl_data[[#This Row],[NORM_Spécialité]], tbl_produits[Nom normalisé], 0))</f>
        <v>Lomustine</v>
      </c>
      <c r="J8189" s="34">
        <f>DATE(LEFT(tbl_data[[#This Row],[Date_rapport]], 4), MID(tbl_data[[#This Row],[Date_rapport]], 6, 2), RIGHT(tbl_data[[#This Row],[Date_rapport]], 2))</f>
        <v>45203</v>
      </c>
    </row>
    <row r="8190" spans="1:10" x14ac:dyDescent="0.2">
      <c r="A8190" s="28" t="s">
        <v>1113</v>
      </c>
      <c r="B8190" t="s">
        <v>6</v>
      </c>
      <c r="C8190" s="28" t="s">
        <v>1146</v>
      </c>
      <c r="D8190" t="s">
        <v>1147</v>
      </c>
      <c r="E8190" t="s">
        <v>1146</v>
      </c>
      <c r="F8190" t="str">
        <f>INDEX(tbl_produits[Nom normalisé], MATCH(tbl_data[[#This Row],[Spécialité]], tbl_produits[Nom original], 0))</f>
        <v>KRENOSIN 6 mg/2 ml, solution injectable</v>
      </c>
      <c r="G8190" t="str">
        <f>INDEX(tbl_produits[Classe nom], MATCH(tbl_data[[#This Row],[NORM_Spécialité]], tbl_produits[Nom normalisé], 0))</f>
        <v>Système cardiovasculaire</v>
      </c>
      <c r="H8190">
        <f>YEAR(tbl_data[[#This Row],[Date_rapport]])</f>
        <v>2023</v>
      </c>
      <c r="I8190" t="str">
        <f>INDEX(tbl_produits[Molécule extraite], MATCH(tbl_data[[#This Row],[NORM_Spécialité]], tbl_produits[Nom normalisé], 0))</f>
        <v>Adénosine</v>
      </c>
      <c r="J8190" s="34">
        <f>DATE(LEFT(tbl_data[[#This Row],[Date_rapport]], 4), MID(tbl_data[[#This Row],[Date_rapport]], 6, 2), RIGHT(tbl_data[[#This Row],[Date_rapport]], 2))</f>
        <v>45203</v>
      </c>
    </row>
    <row r="8191" spans="1:10" x14ac:dyDescent="0.2">
      <c r="A8191" s="28" t="s">
        <v>1113</v>
      </c>
      <c r="B8191" t="s">
        <v>9</v>
      </c>
      <c r="C8191" s="28" t="s">
        <v>1146</v>
      </c>
      <c r="D8191" t="s">
        <v>1148</v>
      </c>
      <c r="E8191" t="s">
        <v>2</v>
      </c>
      <c r="F8191" t="str">
        <f>INDEX(tbl_produits[Nom normalisé], MATCH(tbl_data[[#This Row],[Spécialité]], tbl_produits[Nom original], 0))</f>
        <v>ARIXTRA 2,5 mg/0,5 ml, solution injectable en seringue pré-remplie, boîte 2 et 7 seringues</v>
      </c>
      <c r="G8191" t="str">
        <f>INDEX(tbl_produits[Classe nom], MATCH(tbl_data[[#This Row],[NORM_Spécialité]], tbl_produits[Nom normalisé], 0))</f>
        <v>Sang et organes hématopoïétiques</v>
      </c>
      <c r="H8191">
        <f>YEAR(tbl_data[[#This Row],[Date_rapport]])</f>
        <v>2023</v>
      </c>
      <c r="I8191" t="str">
        <f>INDEX(tbl_produits[Molécule extraite], MATCH(tbl_data[[#This Row],[NORM_Spécialité]], tbl_produits[Nom normalisé], 0))</f>
        <v>Fondaparinux</v>
      </c>
      <c r="J8191" s="34">
        <f>DATE(LEFT(tbl_data[[#This Row],[Date_rapport]], 4), MID(tbl_data[[#This Row],[Date_rapport]], 6, 2), RIGHT(tbl_data[[#This Row],[Date_rapport]], 2))</f>
        <v>45203</v>
      </c>
    </row>
    <row r="8192" spans="1:10" x14ac:dyDescent="0.2">
      <c r="A8192" s="28" t="s">
        <v>1113</v>
      </c>
      <c r="B8192" t="s">
        <v>9</v>
      </c>
      <c r="C8192" s="28" t="s">
        <v>1146</v>
      </c>
      <c r="D8192" t="s">
        <v>975</v>
      </c>
      <c r="E8192" t="s">
        <v>2</v>
      </c>
      <c r="F8192" t="str">
        <f>INDEX(tbl_produits[Nom normalisé], MATCH(tbl_data[[#This Row],[Spécialité]], tbl_produits[Nom original], 0))</f>
        <v>CORGARD 80 mg, comprimé sécable</v>
      </c>
      <c r="G8192" t="str">
        <f>INDEX(tbl_produits[Classe nom], MATCH(tbl_data[[#This Row],[NORM_Spécialité]], tbl_produits[Nom normalisé], 0))</f>
        <v>Système cardiovasculaire</v>
      </c>
      <c r="H8192">
        <f>YEAR(tbl_data[[#This Row],[Date_rapport]])</f>
        <v>2023</v>
      </c>
      <c r="I8192" t="str">
        <f>INDEX(tbl_produits[Molécule extraite], MATCH(tbl_data[[#This Row],[NORM_Spécialité]], tbl_produits[Nom normalisé], 0))</f>
        <v>Nadolol</v>
      </c>
      <c r="J8192" s="34">
        <f>DATE(LEFT(tbl_data[[#This Row],[Date_rapport]], 4), MID(tbl_data[[#This Row],[Date_rapport]], 6, 2), RIGHT(tbl_data[[#This Row],[Date_rapport]], 2))</f>
        <v>45203</v>
      </c>
    </row>
    <row r="8193" spans="1:10" x14ac:dyDescent="0.2">
      <c r="A8193" s="28" t="s">
        <v>1113</v>
      </c>
      <c r="B8193" t="s">
        <v>9</v>
      </c>
      <c r="C8193" s="28" t="s">
        <v>1146</v>
      </c>
      <c r="D8193" t="s">
        <v>1085</v>
      </c>
      <c r="E8193" t="s">
        <v>2</v>
      </c>
      <c r="F8193" t="str">
        <f>INDEX(tbl_produits[Nom normalisé], MATCH(tbl_data[[#This Row],[Spécialité]], tbl_produits[Nom original], 0))</f>
        <v>SINTROM 4 mg, comprimé quadrisécable</v>
      </c>
      <c r="G8193" t="str">
        <f>INDEX(tbl_produits[Classe nom], MATCH(tbl_data[[#This Row],[NORM_Spécialité]], tbl_produits[Nom normalisé], 0))</f>
        <v>Sang et organes hématopoïétiques</v>
      </c>
      <c r="H8193">
        <f>YEAR(tbl_data[[#This Row],[Date_rapport]])</f>
        <v>2023</v>
      </c>
      <c r="I8193" t="str">
        <f>INDEX(tbl_produits[Molécule extraite], MATCH(tbl_data[[#This Row],[NORM_Spécialité]], tbl_produits[Nom normalisé], 0))</f>
        <v>Acénocoumarol</v>
      </c>
      <c r="J8193" s="34">
        <f>DATE(LEFT(tbl_data[[#This Row],[Date_rapport]], 4), MID(tbl_data[[#This Row],[Date_rapport]], 6, 2), RIGHT(tbl_data[[#This Row],[Date_rapport]], 2))</f>
        <v>45203</v>
      </c>
    </row>
    <row r="8194" spans="1:10" x14ac:dyDescent="0.2">
      <c r="A8194" s="28" t="s">
        <v>1113</v>
      </c>
      <c r="B8194" t="s">
        <v>3</v>
      </c>
      <c r="C8194" s="28" t="s">
        <v>1146</v>
      </c>
      <c r="D8194" t="s">
        <v>993</v>
      </c>
      <c r="E8194" t="s">
        <v>2</v>
      </c>
      <c r="F8194" t="str">
        <f>INDEX(tbl_produits[Nom normalisé], MATCH(tbl_data[[#This Row],[Spécialité]], tbl_produits[Nom original], 0))</f>
        <v>INTEGRILIN 0,75 mg/ml et 2 mg/ml, solution injectable</v>
      </c>
      <c r="G8194" t="str">
        <f>INDEX(tbl_produits[Classe nom], MATCH(tbl_data[[#This Row],[NORM_Spécialité]], tbl_produits[Nom normalisé], 0))</f>
        <v>Sang et organes hématopoïétiques</v>
      </c>
      <c r="H8194">
        <f>YEAR(tbl_data[[#This Row],[Date_rapport]])</f>
        <v>2023</v>
      </c>
      <c r="I8194" t="str">
        <f>INDEX(tbl_produits[Molécule extraite], MATCH(tbl_data[[#This Row],[NORM_Spécialité]], tbl_produits[Nom normalisé], 0))</f>
        <v>Eptifibatide</v>
      </c>
      <c r="J8194" s="34">
        <f>DATE(LEFT(tbl_data[[#This Row],[Date_rapport]], 4), MID(tbl_data[[#This Row],[Date_rapport]], 6, 2), RIGHT(tbl_data[[#This Row],[Date_rapport]], 2))</f>
        <v>45203</v>
      </c>
    </row>
    <row r="8195" spans="1:10" x14ac:dyDescent="0.2">
      <c r="A8195" s="28" t="s">
        <v>1113</v>
      </c>
      <c r="B8195" t="s">
        <v>3</v>
      </c>
      <c r="C8195" s="28" t="s">
        <v>1149</v>
      </c>
      <c r="D8195" t="s">
        <v>1150</v>
      </c>
      <c r="E8195" t="s">
        <v>2</v>
      </c>
      <c r="F8195" t="str">
        <f>INDEX(tbl_produits[Nom normalisé], MATCH(tbl_data[[#This Row],[Spécialité]], tbl_produits[Nom original], 0))</f>
        <v>MIOCHOLE 20 mg, poudre et solvant pour solution intraoculaire</v>
      </c>
      <c r="G8195" t="str">
        <f>INDEX(tbl_produits[Classe nom], MATCH(tbl_data[[#This Row],[NORM_Spécialité]], tbl_produits[Nom normalisé], 0))</f>
        <v>Organes sensoriels</v>
      </c>
      <c r="H8195">
        <f>YEAR(tbl_data[[#This Row],[Date_rapport]])</f>
        <v>2023</v>
      </c>
      <c r="I8195" t="str">
        <f>INDEX(tbl_produits[Molécule extraite], MATCH(tbl_data[[#This Row],[NORM_Spécialité]], tbl_produits[Nom normalisé], 0))</f>
        <v>Chlorure d'acétylcholine</v>
      </c>
      <c r="J8195" s="34">
        <f>DATE(LEFT(tbl_data[[#This Row],[Date_rapport]], 4), MID(tbl_data[[#This Row],[Date_rapport]], 6, 2), RIGHT(tbl_data[[#This Row],[Date_rapport]], 2))</f>
        <v>45203</v>
      </c>
    </row>
    <row r="8196" spans="1:10" x14ac:dyDescent="0.2">
      <c r="A8196" s="28" t="s">
        <v>1113</v>
      </c>
      <c r="B8196" t="s">
        <v>9</v>
      </c>
      <c r="C8196" s="28" t="s">
        <v>1149</v>
      </c>
      <c r="D8196" t="s">
        <v>1151</v>
      </c>
      <c r="E8196" t="s">
        <v>2</v>
      </c>
      <c r="F8196" t="str">
        <f>INDEX(tbl_produits[Nom normalisé], MATCH(tbl_data[[#This Row],[Spécialité]], tbl_produits[Nom original], 0))</f>
        <v>TADALAFIL Quiver 20 mg, comprimé pelliculé</v>
      </c>
      <c r="G8196" t="str">
        <f>INDEX(tbl_produits[Classe nom], MATCH(tbl_data[[#This Row],[NORM_Spécialité]], tbl_produits[Nom normalisé], 0))</f>
        <v>Système génito-urinaire et hormones sexuelles</v>
      </c>
      <c r="H8196">
        <f>YEAR(tbl_data[[#This Row],[Date_rapport]])</f>
        <v>2023</v>
      </c>
      <c r="I8196" t="str">
        <f>INDEX(tbl_produits[Molécule extraite], MATCH(tbl_data[[#This Row],[NORM_Spécialité]], tbl_produits[Nom normalisé], 0))</f>
        <v>Tadalafil</v>
      </c>
      <c r="J8196" s="34">
        <f>DATE(LEFT(tbl_data[[#This Row],[Date_rapport]], 4), MID(tbl_data[[#This Row],[Date_rapport]], 6, 2), RIGHT(tbl_data[[#This Row],[Date_rapport]], 2))</f>
        <v>45203</v>
      </c>
    </row>
    <row r="8197" spans="1:10" x14ac:dyDescent="0.2">
      <c r="A8197" s="28" t="s">
        <v>1113</v>
      </c>
      <c r="B8197" t="s">
        <v>3</v>
      </c>
      <c r="C8197" s="28" t="s">
        <v>1149</v>
      </c>
      <c r="D8197" t="s">
        <v>1114</v>
      </c>
      <c r="E8197" t="s">
        <v>2</v>
      </c>
      <c r="F8197" t="str">
        <f>INDEX(tbl_produits[Nom normalisé], MATCH(tbl_data[[#This Row],[Spécialité]], tbl_produits[Nom original], 0))</f>
        <v>PERSANTINE 10 mg/2 mL, solution injectable, ampoule</v>
      </c>
      <c r="G8197" t="str">
        <f>INDEX(tbl_produits[Classe nom], MATCH(tbl_data[[#This Row],[NORM_Spécialité]], tbl_produits[Nom normalisé], 0))</f>
        <v>Divers</v>
      </c>
      <c r="H8197">
        <f>YEAR(tbl_data[[#This Row],[Date_rapport]])</f>
        <v>2023</v>
      </c>
      <c r="I8197" t="str">
        <f>INDEX(tbl_produits[Molécule extraite], MATCH(tbl_data[[#This Row],[NORM_Spécialité]], tbl_produits[Nom normalisé], 0))</f>
        <v>Dipyridamole</v>
      </c>
      <c r="J8197" s="34">
        <f>DATE(LEFT(tbl_data[[#This Row],[Date_rapport]], 4), MID(tbl_data[[#This Row],[Date_rapport]], 6, 2), RIGHT(tbl_data[[#This Row],[Date_rapport]], 2))</f>
        <v>45203</v>
      </c>
    </row>
    <row r="8198" spans="1:10" x14ac:dyDescent="0.2">
      <c r="A8198" s="28" t="s">
        <v>1113</v>
      </c>
      <c r="B8198" t="s">
        <v>9</v>
      </c>
      <c r="C8198" s="28" t="s">
        <v>2004</v>
      </c>
      <c r="D8198" t="s">
        <v>1822</v>
      </c>
      <c r="E8198" t="s">
        <v>2</v>
      </c>
      <c r="F8198" t="str">
        <f>INDEX(tbl_produits[Nom normalisé], MATCH(tbl_data[[#This Row],[Spécialité]], tbl_produits[Nom original], 0))</f>
        <v>SPÉCIALITÉS à base de sitagliptine 50 mg et 100 mg, comprimé pelliculé</v>
      </c>
      <c r="G8198" t="str">
        <f>INDEX(tbl_produits[Classe nom], MATCH(tbl_data[[#This Row],[NORM_Spécialité]], tbl_produits[Nom normalisé], 0))</f>
        <v>Voies digestives et métabolisme</v>
      </c>
      <c r="H8198">
        <f>YEAR(tbl_data[[#This Row],[Date_rapport]])</f>
        <v>2023</v>
      </c>
      <c r="I8198" t="str">
        <f>INDEX(tbl_produits[Molécule extraite], MATCH(tbl_data[[#This Row],[NORM_Spécialité]], tbl_produits[Nom normalisé], 0))</f>
        <v>Sitagliptine</v>
      </c>
      <c r="J8198" s="34">
        <f>DATE(LEFT(tbl_data[[#This Row],[Date_rapport]], 4), MID(tbl_data[[#This Row],[Date_rapport]], 6, 2), RIGHT(tbl_data[[#This Row],[Date_rapport]], 2))</f>
        <v>45203</v>
      </c>
    </row>
    <row r="8199" spans="1:10" x14ac:dyDescent="0.2">
      <c r="A8199" s="28" t="s">
        <v>1113</v>
      </c>
      <c r="B8199" t="s">
        <v>3</v>
      </c>
      <c r="C8199" s="28" t="s">
        <v>2004</v>
      </c>
      <c r="D8199" t="s">
        <v>1812</v>
      </c>
      <c r="E8199" t="s">
        <v>2</v>
      </c>
      <c r="F8199" t="str">
        <f>INDEX(tbl_produits[Nom normalisé], MATCH(tbl_data[[#This Row],[Spécialité]], tbl_produits[Nom original], 0))</f>
        <v>CARBAMAZEPINE Sandoz L.P. 400 mg, comprimé pelliculé sécable à libération prolongée</v>
      </c>
      <c r="G8199" t="str">
        <f>INDEX(tbl_produits[Classe nom], MATCH(tbl_data[[#This Row],[NORM_Spécialité]], tbl_produits[Nom normalisé], 0))</f>
        <v>Système nerveux</v>
      </c>
      <c r="H8199">
        <f>YEAR(tbl_data[[#This Row],[Date_rapport]])</f>
        <v>2023</v>
      </c>
      <c r="I8199" t="str">
        <f>INDEX(tbl_produits[Molécule extraite], MATCH(tbl_data[[#This Row],[NORM_Spécialité]], tbl_produits[Nom normalisé], 0))</f>
        <v>Carbamazépine</v>
      </c>
      <c r="J8199" s="34">
        <f>DATE(LEFT(tbl_data[[#This Row],[Date_rapport]], 4), MID(tbl_data[[#This Row],[Date_rapport]], 6, 2), RIGHT(tbl_data[[#This Row],[Date_rapport]], 2))</f>
        <v>45203</v>
      </c>
    </row>
    <row r="8200" spans="1:10" x14ac:dyDescent="0.2">
      <c r="A8200" s="28" t="s">
        <v>1113</v>
      </c>
      <c r="B8200" t="s">
        <v>9</v>
      </c>
      <c r="C8200" s="28" t="s">
        <v>2004</v>
      </c>
      <c r="D8200" t="s">
        <v>1001</v>
      </c>
      <c r="E8200" t="s">
        <v>2</v>
      </c>
      <c r="F8200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8200" t="str">
        <f>INDEX(tbl_produits[Classe nom], MATCH(tbl_data[[#This Row],[NORM_Spécialité]], tbl_produits[Nom normalisé], 0))</f>
        <v>Antinéoplasiques et immunomodulateurs</v>
      </c>
      <c r="H8200">
        <f>YEAR(tbl_data[[#This Row],[Date_rapport]])</f>
        <v>2023</v>
      </c>
      <c r="I8200" t="str">
        <f>INDEX(tbl_produits[Molécule extraite], MATCH(tbl_data[[#This Row],[NORM_Spécialité]], tbl_produits[Nom normalisé], 0))</f>
        <v>Leuproréline</v>
      </c>
      <c r="J8200" s="34">
        <f>DATE(LEFT(tbl_data[[#This Row],[Date_rapport]], 4), MID(tbl_data[[#This Row],[Date_rapport]], 6, 2), RIGHT(tbl_data[[#This Row],[Date_rapport]], 2))</f>
        <v>45203</v>
      </c>
    </row>
    <row r="8201" spans="1:10" x14ac:dyDescent="0.2">
      <c r="A8201" s="28" t="s">
        <v>1113</v>
      </c>
      <c r="B8201" t="s">
        <v>3</v>
      </c>
      <c r="C8201" s="28" t="s">
        <v>1152</v>
      </c>
      <c r="D8201" t="s">
        <v>1050</v>
      </c>
      <c r="E8201" t="s">
        <v>2</v>
      </c>
      <c r="F8201" t="str">
        <f>INDEX(tbl_produits[Nom normalisé], MATCH(tbl_data[[#This Row],[Spécialité]], tbl_produits[Nom original], 0))</f>
        <v>ATRIANCE 5 mg/ml, solution pour perfusion</v>
      </c>
      <c r="G8201" t="str">
        <f>INDEX(tbl_produits[Classe nom], MATCH(tbl_data[[#This Row],[NORM_Spécialité]], tbl_produits[Nom normalisé], 0))</f>
        <v>Antinéoplasiques et immunomodulateurs</v>
      </c>
      <c r="H8201">
        <f>YEAR(tbl_data[[#This Row],[Date_rapport]])</f>
        <v>2023</v>
      </c>
      <c r="I8201" t="str">
        <f>INDEX(tbl_produits[Molécule extraite], MATCH(tbl_data[[#This Row],[NORM_Spécialité]], tbl_produits[Nom normalisé], 0))</f>
        <v>Nélarabine</v>
      </c>
      <c r="J8201" s="34">
        <f>DATE(LEFT(tbl_data[[#This Row],[Date_rapport]], 4), MID(tbl_data[[#This Row],[Date_rapport]], 6, 2), RIGHT(tbl_data[[#This Row],[Date_rapport]], 2))</f>
        <v>45203</v>
      </c>
    </row>
    <row r="8202" spans="1:10" x14ac:dyDescent="0.2">
      <c r="A8202" s="28" t="s">
        <v>1113</v>
      </c>
      <c r="B8202" t="s">
        <v>9</v>
      </c>
      <c r="C8202" s="28" t="s">
        <v>1152</v>
      </c>
      <c r="D8202" t="s">
        <v>2005</v>
      </c>
      <c r="E8202" t="s">
        <v>2</v>
      </c>
      <c r="F8202" t="str">
        <f>INDEX(tbl_produits[Nom normalisé], MATCH(tbl_data[[#This Row],[Spécialité]], tbl_produits[Nom original], 0))</f>
        <v>DEPAKINE CHRONO 500 mg, comprimé pelliculé sécable à libération prolongée</v>
      </c>
      <c r="G8202" t="str">
        <f>INDEX(tbl_produits[Classe nom], MATCH(tbl_data[[#This Row],[NORM_Spécialité]], tbl_produits[Nom normalisé], 0))</f>
        <v>Système nerveux</v>
      </c>
      <c r="H8202">
        <f>YEAR(tbl_data[[#This Row],[Date_rapport]])</f>
        <v>2023</v>
      </c>
      <c r="I8202" t="str">
        <f>INDEX(tbl_produits[Molécule extraite], MATCH(tbl_data[[#This Row],[NORM_Spécialité]], tbl_produits[Nom normalisé], 0))</f>
        <v>Valproate de sodium</v>
      </c>
      <c r="J8202" s="34">
        <f>DATE(LEFT(tbl_data[[#This Row],[Date_rapport]], 4), MID(tbl_data[[#This Row],[Date_rapport]], 6, 2), RIGHT(tbl_data[[#This Row],[Date_rapport]], 2))</f>
        <v>45203</v>
      </c>
    </row>
    <row r="8203" spans="1:10" x14ac:dyDescent="0.2">
      <c r="A8203" s="28" t="s">
        <v>1113</v>
      </c>
      <c r="B8203" t="s">
        <v>3</v>
      </c>
      <c r="C8203" s="28" t="s">
        <v>1152</v>
      </c>
      <c r="D8203" t="s">
        <v>1153</v>
      </c>
      <c r="E8203" t="s">
        <v>2</v>
      </c>
      <c r="F8203" t="str">
        <f>INDEX(tbl_produits[Nom normalisé], MATCH(tbl_data[[#This Row],[Spécialité]], tbl_produits[Nom original], 0))</f>
        <v>DEXTRION G 5 Lavoisier, solution injectable (IV) en flacon 250 et 500 mL</v>
      </c>
      <c r="G8203" t="str">
        <f>INDEX(tbl_produits[Classe nom], MATCH(tbl_data[[#This Row],[NORM_Spécialité]], tbl_produits[Nom normalisé], 0))</f>
        <v>Sang et organes hématopoïétiques</v>
      </c>
      <c r="H8203">
        <f>YEAR(tbl_data[[#This Row],[Date_rapport]])</f>
        <v>2023</v>
      </c>
      <c r="I8203" t="str">
        <f>INDEX(tbl_produits[Molécule extraite], MATCH(tbl_data[[#This Row],[NORM_Spécialité]], tbl_produits[Nom normalisé], 0))</f>
        <v>Calcium (gluconate de), glucose, potassium (chlorure de), sodium (chlorure de)</v>
      </c>
      <c r="J8203" s="34">
        <f>DATE(LEFT(tbl_data[[#This Row],[Date_rapport]], 4), MID(tbl_data[[#This Row],[Date_rapport]], 6, 2), RIGHT(tbl_data[[#This Row],[Date_rapport]], 2))</f>
        <v>45203</v>
      </c>
    </row>
    <row r="8204" spans="1:10" x14ac:dyDescent="0.2">
      <c r="A8204" s="28" t="s">
        <v>1113</v>
      </c>
      <c r="B8204" t="s">
        <v>3</v>
      </c>
      <c r="C8204" s="28" t="s">
        <v>1152</v>
      </c>
      <c r="D8204" t="s">
        <v>1087</v>
      </c>
      <c r="E8204" t="s">
        <v>2</v>
      </c>
      <c r="F8204" t="str">
        <f>INDEX(tbl_produits[Nom normalisé], MATCH(tbl_data[[#This Row],[Spécialité]], tbl_produits[Nom original], 0))</f>
        <v>DEXTRION G 10 Lavoisier, solution injectable (IV) en flacon</v>
      </c>
      <c r="G8204" t="str">
        <f>INDEX(tbl_produits[Classe nom], MATCH(tbl_data[[#This Row],[NORM_Spécialité]], tbl_produits[Nom normalisé], 0))</f>
        <v>Sang et organes hématopoïétiques</v>
      </c>
      <c r="H8204">
        <f>YEAR(tbl_data[[#This Row],[Date_rapport]])</f>
        <v>2023</v>
      </c>
      <c r="I8204" t="str">
        <f>INDEX(tbl_produits[Molécule extraite], MATCH(tbl_data[[#This Row],[NORM_Spécialité]], tbl_produits[Nom normalisé], 0))</f>
        <v>Calcium (gluconate de), glucose, potassium (chlorure de), sodium (chlorure de)</v>
      </c>
      <c r="J8204" s="34">
        <f>DATE(LEFT(tbl_data[[#This Row],[Date_rapport]], 4), MID(tbl_data[[#This Row],[Date_rapport]], 6, 2), RIGHT(tbl_data[[#This Row],[Date_rapport]], 2))</f>
        <v>45203</v>
      </c>
    </row>
    <row r="8205" spans="1:10" x14ac:dyDescent="0.2">
      <c r="A8205" s="28" t="s">
        <v>1113</v>
      </c>
      <c r="B8205" t="s">
        <v>9</v>
      </c>
      <c r="C8205" s="28" t="s">
        <v>2006</v>
      </c>
      <c r="D8205" t="s">
        <v>1091</v>
      </c>
      <c r="E8205" t="s">
        <v>2</v>
      </c>
      <c r="F8205" t="str">
        <f>INDEX(tbl_produits[Nom normalisé], MATCH(tbl_data[[#This Row],[Spécialité]], tbl_produits[Nom original], 0))</f>
        <v>METHOTREXATE Teva solution injectable</v>
      </c>
      <c r="G8205" t="str">
        <f>INDEX(tbl_produits[Classe nom], MATCH(tbl_data[[#This Row],[NORM_Spécialité]], tbl_produits[Nom normalisé], 0))</f>
        <v>Antinéoplasiques et immunomodulateurs</v>
      </c>
      <c r="H8205">
        <f>YEAR(tbl_data[[#This Row],[Date_rapport]])</f>
        <v>2023</v>
      </c>
      <c r="I8205" t="str">
        <f>INDEX(tbl_produits[Molécule extraite], MATCH(tbl_data[[#This Row],[NORM_Spécialité]], tbl_produits[Nom normalisé], 0))</f>
        <v>Méthotrexate</v>
      </c>
      <c r="J8205" s="34">
        <f>DATE(LEFT(tbl_data[[#This Row],[Date_rapport]], 4), MID(tbl_data[[#This Row],[Date_rapport]], 6, 2), RIGHT(tbl_data[[#This Row],[Date_rapport]], 2))</f>
        <v>45203</v>
      </c>
    </row>
    <row r="8206" spans="1:10" x14ac:dyDescent="0.2">
      <c r="A8206" s="28" t="s">
        <v>1113</v>
      </c>
      <c r="B8206" t="s">
        <v>6</v>
      </c>
      <c r="C8206" s="28" t="s">
        <v>1154</v>
      </c>
      <c r="D8206" t="s">
        <v>1155</v>
      </c>
      <c r="E8206" t="s">
        <v>1157</v>
      </c>
      <c r="F8206" t="str">
        <f>INDEX(tbl_produits[Nom normalisé], MATCH(tbl_data[[#This Row],[Spécialité]], tbl_produits[Nom original], 0))</f>
        <v>TIROFIBAN Medac 50 microgrammes/ml, solution pour perfusion</v>
      </c>
      <c r="G8206" t="str">
        <f>INDEX(tbl_produits[Classe nom], MATCH(tbl_data[[#This Row],[NORM_Spécialité]], tbl_produits[Nom normalisé], 0))</f>
        <v>Sang et organes hématopoïétiques</v>
      </c>
      <c r="H8206">
        <f>YEAR(tbl_data[[#This Row],[Date_rapport]])</f>
        <v>2023</v>
      </c>
      <c r="I8206" t="str">
        <f>INDEX(tbl_produits[Molécule extraite], MATCH(tbl_data[[#This Row],[NORM_Spécialité]], tbl_produits[Nom normalisé], 0))</f>
        <v>Tirofiban (chlorhydrate de) monohydraté</v>
      </c>
      <c r="J8206" s="34">
        <f>DATE(LEFT(tbl_data[[#This Row],[Date_rapport]], 4), MID(tbl_data[[#This Row],[Date_rapport]], 6, 2), RIGHT(tbl_data[[#This Row],[Date_rapport]], 2))</f>
        <v>45203</v>
      </c>
    </row>
    <row r="8207" spans="1:10" x14ac:dyDescent="0.2">
      <c r="A8207" s="28" t="s">
        <v>1113</v>
      </c>
      <c r="B8207" t="s">
        <v>3</v>
      </c>
      <c r="C8207" s="28" t="s">
        <v>1154</v>
      </c>
      <c r="D8207" t="s">
        <v>1993</v>
      </c>
      <c r="E8207" t="s">
        <v>2</v>
      </c>
      <c r="F8207" t="str">
        <f>INDEX(tbl_produits[Nom normalisé], MATCH(tbl_data[[#This Row],[Spécialité]], tbl_produits[Nom original], 0))</f>
        <v>GLUCOSE 30% Lavoisier solution injectable en ampoule</v>
      </c>
      <c r="G8207" t="str">
        <f>INDEX(tbl_produits[Classe nom], MATCH(tbl_data[[#This Row],[NORM_Spécialité]], tbl_produits[Nom normalisé], 0))</f>
        <v>Voies digestives et métabolisme</v>
      </c>
      <c r="H8207">
        <f>YEAR(tbl_data[[#This Row],[Date_rapport]])</f>
        <v>2023</v>
      </c>
      <c r="I8207" t="str">
        <f>INDEX(tbl_produits[Molécule extraite], MATCH(tbl_data[[#This Row],[NORM_Spécialité]], tbl_produits[Nom normalisé], 0))</f>
        <v>Glucose monohydraté</v>
      </c>
      <c r="J8207" s="34">
        <f>DATE(LEFT(tbl_data[[#This Row],[Date_rapport]], 4), MID(tbl_data[[#This Row],[Date_rapport]], 6, 2), RIGHT(tbl_data[[#This Row],[Date_rapport]], 2))</f>
        <v>45203</v>
      </c>
    </row>
    <row r="8208" spans="1:10" x14ac:dyDescent="0.2">
      <c r="A8208" s="28" t="s">
        <v>1113</v>
      </c>
      <c r="B8208" t="s">
        <v>9</v>
      </c>
      <c r="C8208" s="28" t="s">
        <v>1154</v>
      </c>
      <c r="D8208" t="s">
        <v>1156</v>
      </c>
      <c r="E8208" t="s">
        <v>2</v>
      </c>
      <c r="F8208" t="str">
        <f>INDEX(tbl_produits[Nom normalisé], MATCH(tbl_data[[#This Row],[Spécialité]], tbl_produits[Nom original], 0))</f>
        <v>CONCERTA LP, comprimé à libération prolongée</v>
      </c>
      <c r="G8208" t="str">
        <f>INDEX(tbl_produits[Classe nom], MATCH(tbl_data[[#This Row],[NORM_Spécialité]], tbl_produits[Nom normalisé], 0))</f>
        <v>Système nerveux</v>
      </c>
      <c r="H8208">
        <f>YEAR(tbl_data[[#This Row],[Date_rapport]])</f>
        <v>2023</v>
      </c>
      <c r="I8208" t="str">
        <f>INDEX(tbl_produits[Molécule extraite], MATCH(tbl_data[[#This Row],[NORM_Spécialité]], tbl_produits[Nom normalisé], 0))</f>
        <v>Méthylphénidate (chlorhydrate de)</v>
      </c>
      <c r="J8208" s="34">
        <f>DATE(LEFT(tbl_data[[#This Row],[Date_rapport]], 4), MID(tbl_data[[#This Row],[Date_rapport]], 6, 2), RIGHT(tbl_data[[#This Row],[Date_rapport]], 2))</f>
        <v>45203</v>
      </c>
    </row>
    <row r="8209" spans="1:10" x14ac:dyDescent="0.2">
      <c r="A8209" s="28" t="s">
        <v>1113</v>
      </c>
      <c r="B8209" t="s">
        <v>9</v>
      </c>
      <c r="C8209" s="28" t="s">
        <v>1157</v>
      </c>
      <c r="D8209" t="s">
        <v>1158</v>
      </c>
      <c r="E8209" t="s">
        <v>2</v>
      </c>
      <c r="F8209" t="str">
        <f>INDEX(tbl_produits[Nom normalisé], MATCH(tbl_data[[#This Row],[Spécialité]], tbl_produits[Nom original], 0))</f>
        <v>CREON 35 000 U, gélule gastrorésistante</v>
      </c>
      <c r="G8209" t="str">
        <f>INDEX(tbl_produits[Classe nom], MATCH(tbl_data[[#This Row],[NORM_Spécialité]], tbl_produits[Nom normalisé], 0))</f>
        <v>Voies digestives et métabolisme</v>
      </c>
      <c r="H8209">
        <f>YEAR(tbl_data[[#This Row],[Date_rapport]])</f>
        <v>2023</v>
      </c>
      <c r="I8209" t="str">
        <f>INDEX(tbl_produits[Molécule extraite], MATCH(tbl_data[[#This Row],[NORM_Spécialité]], tbl_produits[Nom normalisé], 0))</f>
        <v>Pancréatine</v>
      </c>
      <c r="J8209" s="34">
        <f>DATE(LEFT(tbl_data[[#This Row],[Date_rapport]], 4), MID(tbl_data[[#This Row],[Date_rapport]], 6, 2), RIGHT(tbl_data[[#This Row],[Date_rapport]], 2))</f>
        <v>45203</v>
      </c>
    </row>
    <row r="8210" spans="1:10" x14ac:dyDescent="0.2">
      <c r="A8210" s="28" t="s">
        <v>1113</v>
      </c>
      <c r="B8210" t="s">
        <v>9</v>
      </c>
      <c r="C8210" s="28" t="s">
        <v>1157</v>
      </c>
      <c r="D8210" t="s">
        <v>1034</v>
      </c>
      <c r="E8210" t="s">
        <v>2</v>
      </c>
      <c r="F8210" t="str">
        <f>INDEX(tbl_produits[Nom normalisé], MATCH(tbl_data[[#This Row],[Spécialité]], tbl_produits[Nom original], 0))</f>
        <v>CREON 25 000 U, gélule gastro-résistante</v>
      </c>
      <c r="G8210" t="str">
        <f>INDEX(tbl_produits[Classe nom], MATCH(tbl_data[[#This Row],[NORM_Spécialité]], tbl_produits[Nom normalisé], 0))</f>
        <v>Voies digestives et métabolisme</v>
      </c>
      <c r="H8210">
        <f>YEAR(tbl_data[[#This Row],[Date_rapport]])</f>
        <v>2023</v>
      </c>
      <c r="I8210" t="str">
        <f>INDEX(tbl_produits[Molécule extraite], MATCH(tbl_data[[#This Row],[NORM_Spécialité]], tbl_produits[Nom normalisé], 0))</f>
        <v>Pancréatine</v>
      </c>
      <c r="J8210" s="34">
        <f>DATE(LEFT(tbl_data[[#This Row],[Date_rapport]], 4), MID(tbl_data[[#This Row],[Date_rapport]], 6, 2), RIGHT(tbl_data[[#This Row],[Date_rapport]], 2))</f>
        <v>45203</v>
      </c>
    </row>
    <row r="8211" spans="1:10" x14ac:dyDescent="0.2">
      <c r="A8211" s="28" t="s">
        <v>1113</v>
      </c>
      <c r="B8211" t="s">
        <v>6</v>
      </c>
      <c r="C8211" s="28" t="s">
        <v>1157</v>
      </c>
      <c r="D8211" t="s">
        <v>1159</v>
      </c>
      <c r="E8211" t="s">
        <v>1157</v>
      </c>
      <c r="F8211" t="str">
        <f>INDEX(tbl_produits[Nom normalisé], MATCH(tbl_data[[#This Row],[Spécialité]], tbl_produits[Nom original], 0))</f>
        <v>FERTISTARTKIT 75 - 150 UI, poudre et solvant pour solution injectable</v>
      </c>
      <c r="G8211" t="str">
        <f>INDEX(tbl_produits[Classe nom], MATCH(tbl_data[[#This Row],[NORM_Spécialité]], tbl_produits[Nom normalisé], 0))</f>
        <v>Système génito-urinaire et hormones sexuelles</v>
      </c>
      <c r="H8211">
        <f>YEAR(tbl_data[[#This Row],[Date_rapport]])</f>
        <v>2023</v>
      </c>
      <c r="I8211" t="str">
        <f>INDEX(tbl_produits[Molécule extraite], MATCH(tbl_data[[#This Row],[NORM_Spécialité]], tbl_produits[Nom normalisé], 0))</f>
        <v>Hormone folliculo stimulante; hormone lutéinisante</v>
      </c>
      <c r="J8211" s="34">
        <f>DATE(LEFT(tbl_data[[#This Row],[Date_rapport]], 4), MID(tbl_data[[#This Row],[Date_rapport]], 6, 2), RIGHT(tbl_data[[#This Row],[Date_rapport]], 2))</f>
        <v>45203</v>
      </c>
    </row>
    <row r="8212" spans="1:10" x14ac:dyDescent="0.2">
      <c r="A8212" s="28" t="s">
        <v>1113</v>
      </c>
      <c r="B8212" t="s">
        <v>3</v>
      </c>
      <c r="C8212" s="28" t="s">
        <v>1157</v>
      </c>
      <c r="D8212" t="s">
        <v>719</v>
      </c>
      <c r="E8212" t="s">
        <v>2</v>
      </c>
      <c r="F8212" t="str">
        <f>INDEX(tbl_produits[Nom normalisé], MATCH(tbl_data[[#This Row],[Spécialité]], tbl_produits[Nom original], 0))</f>
        <v>DALACINE 75 mg, gélule</v>
      </c>
      <c r="G8212" t="str">
        <f>INDEX(tbl_produits[Classe nom], MATCH(tbl_data[[#This Row],[NORM_Spécialité]], tbl_produits[Nom normalisé], 0))</f>
        <v>Anti-infectieux à usage systémique</v>
      </c>
      <c r="H8212">
        <f>YEAR(tbl_data[[#This Row],[Date_rapport]])</f>
        <v>2023</v>
      </c>
      <c r="I8212" t="str">
        <f>INDEX(tbl_produits[Molécule extraite], MATCH(tbl_data[[#This Row],[NORM_Spécialité]], tbl_produits[Nom normalisé], 0))</f>
        <v>Clindamycine (chlorhydrate de) hydraté</v>
      </c>
      <c r="J8212" s="34">
        <f>DATE(LEFT(tbl_data[[#This Row],[Date_rapport]], 4), MID(tbl_data[[#This Row],[Date_rapport]], 6, 2), RIGHT(tbl_data[[#This Row],[Date_rapport]], 2))</f>
        <v>45203</v>
      </c>
    </row>
    <row r="8213" spans="1:10" x14ac:dyDescent="0.2">
      <c r="A8213" s="28" t="s">
        <v>1113</v>
      </c>
      <c r="B8213" t="s">
        <v>6</v>
      </c>
      <c r="C8213" s="28" t="s">
        <v>1160</v>
      </c>
      <c r="D8213" t="s">
        <v>1161</v>
      </c>
      <c r="E8213" t="s">
        <v>1160</v>
      </c>
      <c r="F8213" t="str">
        <f>INDEX(tbl_produits[Nom normalisé], MATCH(tbl_data[[#This Row],[Spécialité]], tbl_produits[Nom original], 0))</f>
        <v>NOVORAPID 100 U/ml, solution injectable</v>
      </c>
      <c r="G8213" t="str">
        <f>INDEX(tbl_produits[Classe nom], MATCH(tbl_data[[#This Row],[NORM_Spécialité]], tbl_produits[Nom normalisé], 0))</f>
        <v>Voies digestives et métabolisme</v>
      </c>
      <c r="H8213">
        <f>YEAR(tbl_data[[#This Row],[Date_rapport]])</f>
        <v>2023</v>
      </c>
      <c r="I8213" t="str">
        <f>INDEX(tbl_produits[Molécule extraite], MATCH(tbl_data[[#This Row],[NORM_Spécialité]], tbl_produits[Nom normalisé], 0))</f>
        <v>Insuline (Aspartate)</v>
      </c>
      <c r="J8213" s="34">
        <f>DATE(LEFT(tbl_data[[#This Row],[Date_rapport]], 4), MID(tbl_data[[#This Row],[Date_rapport]], 6, 2), RIGHT(tbl_data[[#This Row],[Date_rapport]], 2))</f>
        <v>45203</v>
      </c>
    </row>
    <row r="8214" spans="1:10" x14ac:dyDescent="0.2">
      <c r="A8214" s="28" t="s">
        <v>1113</v>
      </c>
      <c r="B8214" t="s">
        <v>6</v>
      </c>
      <c r="C8214" s="28" t="s">
        <v>1542</v>
      </c>
      <c r="D8214" t="s">
        <v>979</v>
      </c>
      <c r="E8214" t="s">
        <v>1542</v>
      </c>
      <c r="F8214" t="str">
        <f>INDEX(tbl_produits[Nom normalisé], MATCH(tbl_data[[#This Row],[Spécialité]], tbl_produits[Nom original], 0))</f>
        <v xml:space="preserve">ANGUSTA 25 microgrammes, comprimé </v>
      </c>
      <c r="G8214" t="str">
        <f>INDEX(tbl_produits[Classe nom], MATCH(tbl_data[[#This Row],[NORM_Spécialité]], tbl_produits[Nom normalisé], 0))</f>
        <v>Voies digestives et métabolisme</v>
      </c>
      <c r="H8214">
        <f>YEAR(tbl_data[[#This Row],[Date_rapport]])</f>
        <v>2023</v>
      </c>
      <c r="I8214" t="str">
        <f>INDEX(tbl_produits[Molécule extraite], MATCH(tbl_data[[#This Row],[NORM_Spécialité]], tbl_produits[Nom normalisé], 0))</f>
        <v>Misoprostol</v>
      </c>
      <c r="J8214" s="34">
        <f>DATE(LEFT(tbl_data[[#This Row],[Date_rapport]], 4), MID(tbl_data[[#This Row],[Date_rapport]], 6, 2), RIGHT(tbl_data[[#This Row],[Date_rapport]], 2))</f>
        <v>45203</v>
      </c>
    </row>
    <row r="8215" spans="1:10" x14ac:dyDescent="0.2">
      <c r="A8215" s="28" t="s">
        <v>1113</v>
      </c>
      <c r="B8215" t="s">
        <v>9</v>
      </c>
      <c r="C8215" s="28" t="s">
        <v>1162</v>
      </c>
      <c r="D8215" t="s">
        <v>1994</v>
      </c>
      <c r="E8215" t="s">
        <v>2</v>
      </c>
      <c r="F8215" t="str">
        <f>INDEX(tbl_produits[Nom normalisé], MATCH(tbl_data[[#This Row],[Spécialité]], tbl_produits[Nom original], 0))</f>
        <v>SPÉCIALITÉS à base de palipéridone 25 mg, 75 mg, 100 mg, 150 mg, suspension injectable à libération prolongée</v>
      </c>
      <c r="G8215" t="str">
        <f>INDEX(tbl_produits[Classe nom], MATCH(tbl_data[[#This Row],[NORM_Spécialité]], tbl_produits[Nom normalisé], 0))</f>
        <v>Système nerveux</v>
      </c>
      <c r="H8215">
        <f>YEAR(tbl_data[[#This Row],[Date_rapport]])</f>
        <v>2023</v>
      </c>
      <c r="I8215" t="str">
        <f>INDEX(tbl_produits[Molécule extraite], MATCH(tbl_data[[#This Row],[NORM_Spécialité]], tbl_produits[Nom normalisé], 0))</f>
        <v>Palipéridone (palmitate de)</v>
      </c>
      <c r="J8215" s="34">
        <f>DATE(LEFT(tbl_data[[#This Row],[Date_rapport]], 4), MID(tbl_data[[#This Row],[Date_rapport]], 6, 2), RIGHT(tbl_data[[#This Row],[Date_rapport]], 2))</f>
        <v>45203</v>
      </c>
    </row>
    <row r="8216" spans="1:10" x14ac:dyDescent="0.2">
      <c r="A8216" s="28" t="s">
        <v>1113</v>
      </c>
      <c r="B8216" t="s">
        <v>6</v>
      </c>
      <c r="C8216" s="28" t="s">
        <v>1162</v>
      </c>
      <c r="D8216" t="s">
        <v>1163</v>
      </c>
      <c r="E8216" t="s">
        <v>1162</v>
      </c>
      <c r="F8216" t="str">
        <f>INDEX(tbl_produits[Nom normalisé], MATCH(tbl_data[[#This Row],[Spécialité]], tbl_produits[Nom original], 0))</f>
        <v>LAROSCOBINE 1 g/5 ml, solution injectable I.V. en ampoule</v>
      </c>
      <c r="G8216" t="str">
        <f>INDEX(tbl_produits[Classe nom], MATCH(tbl_data[[#This Row],[NORM_Spécialité]], tbl_produits[Nom normalisé], 0))</f>
        <v>Voies digestives et métabolisme</v>
      </c>
      <c r="H8216">
        <f>YEAR(tbl_data[[#This Row],[Date_rapport]])</f>
        <v>2023</v>
      </c>
      <c r="I8216" t="str">
        <f>INDEX(tbl_produits[Molécule extraite], MATCH(tbl_data[[#This Row],[NORM_Spécialité]], tbl_produits[Nom normalisé], 0))</f>
        <v>Acide ascorbique</v>
      </c>
      <c r="J8216" s="34">
        <f>DATE(LEFT(tbl_data[[#This Row],[Date_rapport]], 4), MID(tbl_data[[#This Row],[Date_rapport]], 6, 2), RIGHT(tbl_data[[#This Row],[Date_rapport]], 2))</f>
        <v>45203</v>
      </c>
    </row>
    <row r="8217" spans="1:10" x14ac:dyDescent="0.2">
      <c r="A8217" s="28" t="s">
        <v>1113</v>
      </c>
      <c r="B8217" t="s">
        <v>3</v>
      </c>
      <c r="C8217" s="28" t="s">
        <v>1162</v>
      </c>
      <c r="D8217" t="s">
        <v>1687</v>
      </c>
      <c r="E8217" t="s">
        <v>2</v>
      </c>
      <c r="F8217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8217" t="str">
        <f>INDEX(tbl_produits[Classe nom], MATCH(tbl_data[[#This Row],[NORM_Spécialité]], tbl_produits[Nom normalisé], 0))</f>
        <v>Hormones systémiques sauf hormones sexuelles et insulines</v>
      </c>
      <c r="H8217">
        <f>YEAR(tbl_data[[#This Row],[Date_rapport]])</f>
        <v>2023</v>
      </c>
      <c r="I8217" t="str">
        <f>INDEX(tbl_produits[Molécule extraite], MATCH(tbl_data[[#This Row],[NORM_Spécialité]], tbl_produits[Nom normalisé], 0))</f>
        <v>Somatropine</v>
      </c>
      <c r="J8217" s="34">
        <f>DATE(LEFT(tbl_data[[#This Row],[Date_rapport]], 4), MID(tbl_data[[#This Row],[Date_rapport]], 6, 2), RIGHT(tbl_data[[#This Row],[Date_rapport]], 2))</f>
        <v>45203</v>
      </c>
    </row>
    <row r="8218" spans="1:10" x14ac:dyDescent="0.2">
      <c r="A8218" s="28" t="s">
        <v>1113</v>
      </c>
      <c r="B8218" t="s">
        <v>9</v>
      </c>
      <c r="C8218" s="28" t="s">
        <v>1162</v>
      </c>
      <c r="D8218" t="s">
        <v>1164</v>
      </c>
      <c r="E8218" t="s">
        <v>2</v>
      </c>
      <c r="F8218" t="str">
        <f>INDEX(tbl_produits[Nom normalisé], MATCH(tbl_data[[#This Row],[Spécialité]], tbl_produits[Nom original], 0))</f>
        <v>DESFERAL 500 mg, poudre et solvant pour solution injectable</v>
      </c>
      <c r="G8218" t="str">
        <f>INDEX(tbl_produits[Classe nom], MATCH(tbl_data[[#This Row],[NORM_Spécialité]], tbl_produits[Nom normalisé], 0))</f>
        <v>Divers</v>
      </c>
      <c r="H8218">
        <f>YEAR(tbl_data[[#This Row],[Date_rapport]])</f>
        <v>2023</v>
      </c>
      <c r="I8218" t="str">
        <f>INDEX(tbl_produits[Molécule extraite], MATCH(tbl_data[[#This Row],[NORM_Spécialité]], tbl_produits[Nom normalisé], 0))</f>
        <v>Déféroxamine (mésilate de)</v>
      </c>
      <c r="J8218" s="34">
        <f>DATE(LEFT(tbl_data[[#This Row],[Date_rapport]], 4), MID(tbl_data[[#This Row],[Date_rapport]], 6, 2), RIGHT(tbl_data[[#This Row],[Date_rapport]], 2))</f>
        <v>45203</v>
      </c>
    </row>
    <row r="8219" spans="1:10" x14ac:dyDescent="0.2">
      <c r="A8219" s="28" t="s">
        <v>1113</v>
      </c>
      <c r="B8219" t="s">
        <v>9</v>
      </c>
      <c r="C8219" s="28" t="s">
        <v>1165</v>
      </c>
      <c r="D8219" t="s">
        <v>1166</v>
      </c>
      <c r="E8219" t="s">
        <v>2</v>
      </c>
      <c r="F8219" t="str">
        <f>INDEX(tbl_produits[Nom normalisé], MATCH(tbl_data[[#This Row],[Spécialité]], tbl_produits[Nom original], 0))</f>
        <v>FERRIPROX 500 mg et 1000 mg, comprimé pelliculé</v>
      </c>
      <c r="G8219" t="str">
        <f>INDEX(tbl_produits[Classe nom], MATCH(tbl_data[[#This Row],[NORM_Spécialité]], tbl_produits[Nom normalisé], 0))</f>
        <v>Divers</v>
      </c>
      <c r="H8219">
        <f>YEAR(tbl_data[[#This Row],[Date_rapport]])</f>
        <v>2023</v>
      </c>
      <c r="I8219" t="str">
        <f>INDEX(tbl_produits[Molécule extraite], MATCH(tbl_data[[#This Row],[NORM_Spécialité]], tbl_produits[Nom normalisé], 0))</f>
        <v>Défériprone</v>
      </c>
      <c r="J8219" s="34">
        <f>DATE(LEFT(tbl_data[[#This Row],[Date_rapport]], 4), MID(tbl_data[[#This Row],[Date_rapport]], 6, 2), RIGHT(tbl_data[[#This Row],[Date_rapport]], 2))</f>
        <v>45203</v>
      </c>
    </row>
    <row r="8220" spans="1:10" x14ac:dyDescent="0.2">
      <c r="A8220" s="28" t="s">
        <v>1113</v>
      </c>
      <c r="B8220" t="s">
        <v>9</v>
      </c>
      <c r="C8220" s="28" t="s">
        <v>1165</v>
      </c>
      <c r="D8220" t="s">
        <v>1106</v>
      </c>
      <c r="E8220" t="s">
        <v>2</v>
      </c>
      <c r="F8220" t="str">
        <f>INDEX(tbl_produits[Nom normalisé], MATCH(tbl_data[[#This Row],[Spécialité]], tbl_produits[Nom original], 0))</f>
        <v>ADENOSCAN 30 mg/10 ml, solution pour perfusion</v>
      </c>
      <c r="G8220" t="str">
        <f>INDEX(tbl_produits[Classe nom], MATCH(tbl_data[[#This Row],[NORM_Spécialité]], tbl_produits[Nom normalisé], 0))</f>
        <v>Système cardiovasculaire</v>
      </c>
      <c r="H8220">
        <f>YEAR(tbl_data[[#This Row],[Date_rapport]])</f>
        <v>2023</v>
      </c>
      <c r="I8220" t="str">
        <f>INDEX(tbl_produits[Molécule extraite], MATCH(tbl_data[[#This Row],[NORM_Spécialité]], tbl_produits[Nom normalisé], 0))</f>
        <v>Adénosine</v>
      </c>
      <c r="J8220" s="34">
        <f>DATE(LEFT(tbl_data[[#This Row],[Date_rapport]], 4), MID(tbl_data[[#This Row],[Date_rapport]], 6, 2), RIGHT(tbl_data[[#This Row],[Date_rapport]], 2))</f>
        <v>45203</v>
      </c>
    </row>
    <row r="8221" spans="1:10" x14ac:dyDescent="0.2">
      <c r="A8221" s="28" t="s">
        <v>1113</v>
      </c>
      <c r="B8221" t="s">
        <v>9</v>
      </c>
      <c r="C8221" s="28" t="s">
        <v>1165</v>
      </c>
      <c r="D8221" t="s">
        <v>1167</v>
      </c>
      <c r="E8221" t="s">
        <v>2</v>
      </c>
      <c r="F8221" t="str">
        <f>INDEX(tbl_produits[Nom normalisé], MATCH(tbl_data[[#This Row],[Spécialité]], tbl_produits[Nom original], 0))</f>
        <v>METHOTREXATE Accord, solution injectable</v>
      </c>
      <c r="G8221" t="str">
        <f>INDEX(tbl_produits[Classe nom], MATCH(tbl_data[[#This Row],[NORM_Spécialité]], tbl_produits[Nom normalisé], 0))</f>
        <v>Antinéoplasiques et immunomodulateurs</v>
      </c>
      <c r="H8221">
        <f>YEAR(tbl_data[[#This Row],[Date_rapport]])</f>
        <v>2023</v>
      </c>
      <c r="I8221" t="str">
        <f>INDEX(tbl_produits[Molécule extraite], MATCH(tbl_data[[#This Row],[NORM_Spécialité]], tbl_produits[Nom normalisé], 0))</f>
        <v>Méthotrexate</v>
      </c>
      <c r="J8221" s="34">
        <f>DATE(LEFT(tbl_data[[#This Row],[Date_rapport]], 4), MID(tbl_data[[#This Row],[Date_rapport]], 6, 2), RIGHT(tbl_data[[#This Row],[Date_rapport]], 2))</f>
        <v>45203</v>
      </c>
    </row>
    <row r="8222" spans="1:10" x14ac:dyDescent="0.2">
      <c r="A8222" s="28" t="s">
        <v>1113</v>
      </c>
      <c r="B8222" t="s">
        <v>9</v>
      </c>
      <c r="C8222" s="28" t="s">
        <v>1165</v>
      </c>
      <c r="D8222" t="s">
        <v>1168</v>
      </c>
      <c r="E8222" t="s">
        <v>2</v>
      </c>
      <c r="F8222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8222" t="str">
        <f>INDEX(tbl_produits[Classe nom], MATCH(tbl_data[[#This Row],[NORM_Spécialité]], tbl_produits[Nom normalisé], 0))</f>
        <v>Divers</v>
      </c>
      <c r="H8222">
        <f>YEAR(tbl_data[[#This Row],[Date_rapport]])</f>
        <v>2023</v>
      </c>
      <c r="I8222" t="str">
        <f>INDEX(tbl_produits[Molécule extraite], MATCH(tbl_data[[#This Row],[NORM_Spécialité]], tbl_produits[Nom normalisé], 0))</f>
        <v>Ioméprol</v>
      </c>
      <c r="J8222" s="34">
        <f>DATE(LEFT(tbl_data[[#This Row],[Date_rapport]], 4), MID(tbl_data[[#This Row],[Date_rapport]], 6, 2), RIGHT(tbl_data[[#This Row],[Date_rapport]], 2))</f>
        <v>45203</v>
      </c>
    </row>
    <row r="8223" spans="1:10" x14ac:dyDescent="0.2">
      <c r="A8223" s="28" t="s">
        <v>1113</v>
      </c>
      <c r="B8223" t="s">
        <v>3</v>
      </c>
      <c r="C8223" s="28" t="s">
        <v>1165</v>
      </c>
      <c r="D8223" t="s">
        <v>1169</v>
      </c>
      <c r="E8223" t="s">
        <v>2</v>
      </c>
      <c r="F8223" t="str">
        <f>INDEX(tbl_produits[Nom normalisé], MATCH(tbl_data[[#This Row],[Spécialité]], tbl_produits[Nom original], 0))</f>
        <v>IOMERON 400 (400 mg Iode/mL), solution injectable - Flacon de 50 mL, 100 mL, 150 mL et 200 mL</v>
      </c>
      <c r="G8223" t="str">
        <f>INDEX(tbl_produits[Classe nom], MATCH(tbl_data[[#This Row],[NORM_Spécialité]], tbl_produits[Nom normalisé], 0))</f>
        <v>Divers</v>
      </c>
      <c r="H8223">
        <f>YEAR(tbl_data[[#This Row],[Date_rapport]])</f>
        <v>2023</v>
      </c>
      <c r="I8223" t="str">
        <f>INDEX(tbl_produits[Molécule extraite], MATCH(tbl_data[[#This Row],[NORM_Spécialité]], tbl_produits[Nom normalisé], 0))</f>
        <v>Ioméprol</v>
      </c>
      <c r="J8223" s="34">
        <f>DATE(LEFT(tbl_data[[#This Row],[Date_rapport]], 4), MID(tbl_data[[#This Row],[Date_rapport]], 6, 2), RIGHT(tbl_data[[#This Row],[Date_rapport]], 2))</f>
        <v>45203</v>
      </c>
    </row>
    <row r="8224" spans="1:10" x14ac:dyDescent="0.2">
      <c r="A8224" s="28" t="s">
        <v>1113</v>
      </c>
      <c r="B8224" t="s">
        <v>6</v>
      </c>
      <c r="C8224" s="28" t="s">
        <v>1165</v>
      </c>
      <c r="D8224" t="s">
        <v>1170</v>
      </c>
      <c r="E8224" t="s">
        <v>1165</v>
      </c>
      <c r="F8224" t="str">
        <f>INDEX(tbl_produits[Nom normalisé], MATCH(tbl_data[[#This Row],[Spécialité]], tbl_produits[Nom original], 0))</f>
        <v>ATGAM 50 mg/mL, solution à diluer pour perfusion</v>
      </c>
      <c r="G8224" t="str">
        <f>INDEX(tbl_produits[Classe nom], MATCH(tbl_data[[#This Row],[NORM_Spécialité]], tbl_produits[Nom normalisé], 0))</f>
        <v>Antinéoplasiques et immunomodulateurs</v>
      </c>
      <c r="H8224">
        <f>YEAR(tbl_data[[#This Row],[Date_rapport]])</f>
        <v>2023</v>
      </c>
      <c r="I8224" t="str">
        <f>INDEX(tbl_produits[Molécule extraite], MATCH(tbl_data[[#This Row],[NORM_Spécialité]], tbl_produits[Nom normalisé], 0))</f>
        <v>Immunoglobuline équine anti-lymphocyte T humain</v>
      </c>
      <c r="J8224" s="34">
        <f>DATE(LEFT(tbl_data[[#This Row],[Date_rapport]], 4), MID(tbl_data[[#This Row],[Date_rapport]], 6, 2), RIGHT(tbl_data[[#This Row],[Date_rapport]], 2))</f>
        <v>45203</v>
      </c>
    </row>
    <row r="8225" spans="1:10" x14ac:dyDescent="0.2">
      <c r="A8225" s="28" t="s">
        <v>1113</v>
      </c>
      <c r="B8225" t="s">
        <v>6</v>
      </c>
      <c r="C8225" s="28" t="s">
        <v>1165</v>
      </c>
      <c r="D8225" t="s">
        <v>1171</v>
      </c>
      <c r="E8225" t="s">
        <v>1646</v>
      </c>
      <c r="F8225" t="str">
        <f>INDEX(tbl_produits[Nom normalisé], MATCH(tbl_data[[#This Row],[Spécialité]], tbl_produits[Nom original], 0))</f>
        <v>IOMERON 250 (250 mg Iode/mL), solution injectable</v>
      </c>
      <c r="G8225" t="str">
        <f>INDEX(tbl_produits[Classe nom], MATCH(tbl_data[[#This Row],[NORM_Spécialité]], tbl_produits[Nom normalisé], 0))</f>
        <v>Divers</v>
      </c>
      <c r="H8225">
        <f>YEAR(tbl_data[[#This Row],[Date_rapport]])</f>
        <v>2023</v>
      </c>
      <c r="I8225" t="str">
        <f>INDEX(tbl_produits[Molécule extraite], MATCH(tbl_data[[#This Row],[NORM_Spécialité]], tbl_produits[Nom normalisé], 0))</f>
        <v>Ioméprol</v>
      </c>
      <c r="J8225" s="34">
        <f>DATE(LEFT(tbl_data[[#This Row],[Date_rapport]], 4), MID(tbl_data[[#This Row],[Date_rapport]], 6, 2), RIGHT(tbl_data[[#This Row],[Date_rapport]], 2))</f>
        <v>45203</v>
      </c>
    </row>
    <row r="8226" spans="1:10" x14ac:dyDescent="0.2">
      <c r="A8226" s="28" t="s">
        <v>1113</v>
      </c>
      <c r="B8226" t="s">
        <v>6</v>
      </c>
      <c r="C8226" s="28" t="s">
        <v>1165</v>
      </c>
      <c r="D8226" t="s">
        <v>1172</v>
      </c>
      <c r="E8226" t="s">
        <v>1165</v>
      </c>
      <c r="F8226" t="str">
        <f>INDEX(tbl_produits[Nom normalisé], MATCH(tbl_data[[#This Row],[Spécialité]], tbl_produits[Nom original], 0))</f>
        <v>ERELZI 50 mg, solution injectable en stylo prérempli</v>
      </c>
      <c r="G8226" t="str">
        <f>INDEX(tbl_produits[Classe nom], MATCH(tbl_data[[#This Row],[NORM_Spécialité]], tbl_produits[Nom normalisé], 0))</f>
        <v>Antinéoplasiques et immunomodulateurs</v>
      </c>
      <c r="H8226">
        <f>YEAR(tbl_data[[#This Row],[Date_rapport]])</f>
        <v>2023</v>
      </c>
      <c r="I8226" t="str">
        <f>INDEX(tbl_produits[Molécule extraite], MATCH(tbl_data[[#This Row],[NORM_Spécialité]], tbl_produits[Nom normalisé], 0))</f>
        <v>Etanercept</v>
      </c>
      <c r="J8226" s="34">
        <f>DATE(LEFT(tbl_data[[#This Row],[Date_rapport]], 4), MID(tbl_data[[#This Row],[Date_rapport]], 6, 2), RIGHT(tbl_data[[#This Row],[Date_rapport]], 2))</f>
        <v>45203</v>
      </c>
    </row>
    <row r="8227" spans="1:10" x14ac:dyDescent="0.2">
      <c r="A8227" s="28" t="s">
        <v>1113</v>
      </c>
      <c r="B8227" t="s">
        <v>6</v>
      </c>
      <c r="C8227" s="28" t="s">
        <v>1173</v>
      </c>
      <c r="D8227" t="s">
        <v>1995</v>
      </c>
      <c r="E8227" t="s">
        <v>1173</v>
      </c>
      <c r="F8227" t="str">
        <f>INDEX(tbl_produits[Nom normalisé], MATCH(tbl_data[[#This Row],[Spécialité]], tbl_produits[Nom original], 0))</f>
        <v>ZOLSKETIL Pegylated Liposomal 2 mg/mL, dispersion à diluer pour perfusion - Flacon 25ml</v>
      </c>
      <c r="G8227" t="str">
        <f>INDEX(tbl_produits[Classe nom], MATCH(tbl_data[[#This Row],[NORM_Spécialité]], tbl_produits[Nom normalisé], 0))</f>
        <v>Antinéoplasiques et immunomodulateurs</v>
      </c>
      <c r="H8227">
        <f>YEAR(tbl_data[[#This Row],[Date_rapport]])</f>
        <v>2023</v>
      </c>
      <c r="I8227" t="str">
        <f>INDEX(tbl_produits[Molécule extraite], MATCH(tbl_data[[#This Row],[NORM_Spécialité]], tbl_produits[Nom normalisé], 0))</f>
        <v>Doxorubicine</v>
      </c>
      <c r="J8227" s="34">
        <f>DATE(LEFT(tbl_data[[#This Row],[Date_rapport]], 4), MID(tbl_data[[#This Row],[Date_rapport]], 6, 2), RIGHT(tbl_data[[#This Row],[Date_rapport]], 2))</f>
        <v>45203</v>
      </c>
    </row>
    <row r="8228" spans="1:10" x14ac:dyDescent="0.2">
      <c r="A8228" s="28" t="s">
        <v>1113</v>
      </c>
      <c r="B8228" t="s">
        <v>6</v>
      </c>
      <c r="C8228" s="28" t="s">
        <v>1173</v>
      </c>
      <c r="D8228" t="s">
        <v>1174</v>
      </c>
      <c r="E8228" t="s">
        <v>1213</v>
      </c>
      <c r="F8228" t="str">
        <f>INDEX(tbl_produits[Nom normalisé], MATCH(tbl_data[[#This Row],[Spécialité]], tbl_produits[Nom original], 0))</f>
        <v>ZITHROMAX 40 mg/ml enfants, poudre pour suspension buvable</v>
      </c>
      <c r="G8228" t="str">
        <f>INDEX(tbl_produits[Classe nom], MATCH(tbl_data[[#This Row],[NORM_Spécialité]], tbl_produits[Nom normalisé], 0))</f>
        <v>Anti-infectieux à usage systémique</v>
      </c>
      <c r="H8228">
        <f>YEAR(tbl_data[[#This Row],[Date_rapport]])</f>
        <v>2023</v>
      </c>
      <c r="I8228" t="str">
        <f>INDEX(tbl_produits[Molécule extraite], MATCH(tbl_data[[#This Row],[NORM_Spécialité]], tbl_produits[Nom normalisé], 0))</f>
        <v>Azithromycine</v>
      </c>
      <c r="J8228" s="34">
        <f>DATE(LEFT(tbl_data[[#This Row],[Date_rapport]], 4), MID(tbl_data[[#This Row],[Date_rapport]], 6, 2), RIGHT(tbl_data[[#This Row],[Date_rapport]], 2))</f>
        <v>45203</v>
      </c>
    </row>
    <row r="8229" spans="1:10" x14ac:dyDescent="0.2">
      <c r="A8229" s="28" t="s">
        <v>1113</v>
      </c>
      <c r="B8229" t="s">
        <v>9</v>
      </c>
      <c r="C8229" s="28" t="s">
        <v>1173</v>
      </c>
      <c r="D8229" t="s">
        <v>1071</v>
      </c>
      <c r="E8229" t="s">
        <v>2</v>
      </c>
      <c r="F8229" t="str">
        <f>INDEX(tbl_produits[Nom normalisé], MATCH(tbl_data[[#This Row],[Spécialité]], tbl_produits[Nom original], 0))</f>
        <v>FLECAINIDE 100 mg, comprimé sécable</v>
      </c>
      <c r="G8229" t="str">
        <f>INDEX(tbl_produits[Classe nom], MATCH(tbl_data[[#This Row],[NORM_Spécialité]], tbl_produits[Nom normalisé], 0))</f>
        <v>Système cardiovasculaire</v>
      </c>
      <c r="H8229">
        <f>YEAR(tbl_data[[#This Row],[Date_rapport]])</f>
        <v>2023</v>
      </c>
      <c r="I8229" t="str">
        <f>INDEX(tbl_produits[Molécule extraite], MATCH(tbl_data[[#This Row],[NORM_Spécialité]], tbl_produits[Nom normalisé], 0))</f>
        <v>Flécaïnide (acétate de)</v>
      </c>
      <c r="J8229" s="34">
        <f>DATE(LEFT(tbl_data[[#This Row],[Date_rapport]], 4), MID(tbl_data[[#This Row],[Date_rapport]], 6, 2), RIGHT(tbl_data[[#This Row],[Date_rapport]], 2))</f>
        <v>45203</v>
      </c>
    </row>
    <row r="8230" spans="1:10" x14ac:dyDescent="0.2">
      <c r="A8230" s="28" t="s">
        <v>1113</v>
      </c>
      <c r="B8230" t="s">
        <v>3</v>
      </c>
      <c r="C8230" s="28" t="s">
        <v>1696</v>
      </c>
      <c r="D8230" t="s">
        <v>1101</v>
      </c>
      <c r="E8230" t="s">
        <v>2</v>
      </c>
      <c r="F8230" t="str">
        <f>INDEX(tbl_produits[Nom normalisé], MATCH(tbl_data[[#This Row],[Spécialité]], tbl_produits[Nom original], 0))</f>
        <v>TIROFIBAN Altan 50 microgrammes/mL, solution pour perfusion</v>
      </c>
      <c r="G8230" t="str">
        <f>INDEX(tbl_produits[Classe nom], MATCH(tbl_data[[#This Row],[NORM_Spécialité]], tbl_produits[Nom normalisé], 0))</f>
        <v>Sang et organes hématopoïétiques</v>
      </c>
      <c r="H8230">
        <f>YEAR(tbl_data[[#This Row],[Date_rapport]])</f>
        <v>2023</v>
      </c>
      <c r="I8230" t="str">
        <f>INDEX(tbl_produits[Molécule extraite], MATCH(tbl_data[[#This Row],[NORM_Spécialité]], tbl_produits[Nom normalisé], 0))</f>
        <v>Tirofiban (chlorhydrate de) monohydraté</v>
      </c>
      <c r="J8230" s="34">
        <f>DATE(LEFT(tbl_data[[#This Row],[Date_rapport]], 4), MID(tbl_data[[#This Row],[Date_rapport]], 6, 2), RIGHT(tbl_data[[#This Row],[Date_rapport]], 2))</f>
        <v>45203</v>
      </c>
    </row>
    <row r="8231" spans="1:10" x14ac:dyDescent="0.2">
      <c r="A8231" s="28" t="s">
        <v>1113</v>
      </c>
      <c r="B8231" t="s">
        <v>9</v>
      </c>
      <c r="C8231" s="28" t="s">
        <v>1175</v>
      </c>
      <c r="D8231" t="s">
        <v>994</v>
      </c>
      <c r="E8231" t="s">
        <v>2</v>
      </c>
      <c r="F8231" t="str">
        <f>INDEX(tbl_produits[Nom normalisé], MATCH(tbl_data[[#This Row],[Spécialité]], tbl_produits[Nom original], 0))</f>
        <v>ILUVIEN 190 microgrammes, implant intravitréen avec applicateur</v>
      </c>
      <c r="G8231" t="str">
        <f>INDEX(tbl_produits[Classe nom], MATCH(tbl_data[[#This Row],[NORM_Spécialité]], tbl_produits[Nom normalisé], 0))</f>
        <v>Organes sensoriels</v>
      </c>
      <c r="H8231">
        <f>YEAR(tbl_data[[#This Row],[Date_rapport]])</f>
        <v>2023</v>
      </c>
      <c r="I8231" t="str">
        <f>INDEX(tbl_produits[Molécule extraite], MATCH(tbl_data[[#This Row],[NORM_Spécialité]], tbl_produits[Nom normalisé], 0))</f>
        <v>Acétonide de fluocinolone</v>
      </c>
      <c r="J8231" s="34">
        <f>DATE(LEFT(tbl_data[[#This Row],[Date_rapport]], 4), MID(tbl_data[[#This Row],[Date_rapport]], 6, 2), RIGHT(tbl_data[[#This Row],[Date_rapport]], 2))</f>
        <v>45203</v>
      </c>
    </row>
    <row r="8232" spans="1:10" x14ac:dyDescent="0.2">
      <c r="A8232" s="28" t="s">
        <v>1113</v>
      </c>
      <c r="B8232" t="s">
        <v>6</v>
      </c>
      <c r="C8232" s="28" t="s">
        <v>1175</v>
      </c>
      <c r="D8232" t="s">
        <v>1176</v>
      </c>
      <c r="E8232" t="s">
        <v>1175</v>
      </c>
      <c r="F8232" t="str">
        <f>INDEX(tbl_produits[Nom normalisé], MATCH(tbl_data[[#This Row],[Spécialité]], tbl_produits[Nom original], 0))</f>
        <v>BACTRIM 40 mg/mL + 8 mg/mL, suspension buvable</v>
      </c>
      <c r="G8232" t="str">
        <f>INDEX(tbl_produits[Classe nom], MATCH(tbl_data[[#This Row],[NORM_Spécialité]], tbl_produits[Nom normalisé], 0))</f>
        <v>Anti-infectieux à usage systémique</v>
      </c>
      <c r="H8232">
        <f>YEAR(tbl_data[[#This Row],[Date_rapport]])</f>
        <v>2023</v>
      </c>
      <c r="I8232" t="str">
        <f>INDEX(tbl_produits[Molécule extraite], MATCH(tbl_data[[#This Row],[NORM_Spécialité]], tbl_produits[Nom normalisé], 0))</f>
        <v>Sulfaméthoxazole / Triméthoprime</v>
      </c>
      <c r="J8232" s="34">
        <f>DATE(LEFT(tbl_data[[#This Row],[Date_rapport]], 4), MID(tbl_data[[#This Row],[Date_rapport]], 6, 2), RIGHT(tbl_data[[#This Row],[Date_rapport]], 2))</f>
        <v>45203</v>
      </c>
    </row>
    <row r="8233" spans="1:10" x14ac:dyDescent="0.2">
      <c r="A8233" s="28" t="s">
        <v>1113</v>
      </c>
      <c r="B8233" t="s">
        <v>3</v>
      </c>
      <c r="C8233" s="28" t="s">
        <v>1175</v>
      </c>
      <c r="D8233" t="s">
        <v>1177</v>
      </c>
      <c r="E8233" t="s">
        <v>2</v>
      </c>
      <c r="F8233" t="str">
        <f>INDEX(tbl_produits[Nom normalisé], MATCH(tbl_data[[#This Row],[Spécialité]], tbl_produits[Nom original], 0))</f>
        <v>TEMGESIC 0,3 mg/ml, solution injectable</v>
      </c>
      <c r="G8233" t="str">
        <f>INDEX(tbl_produits[Classe nom], MATCH(tbl_data[[#This Row],[NORM_Spécialité]], tbl_produits[Nom normalisé], 0))</f>
        <v>Système nerveux</v>
      </c>
      <c r="H8233">
        <f>YEAR(tbl_data[[#This Row],[Date_rapport]])</f>
        <v>2023</v>
      </c>
      <c r="I8233" t="str">
        <f>INDEX(tbl_produits[Molécule extraite], MATCH(tbl_data[[#This Row],[NORM_Spécialité]], tbl_produits[Nom normalisé], 0))</f>
        <v>Buprénorphine (chlorhydrate de)</v>
      </c>
      <c r="J8233" s="34">
        <f>DATE(LEFT(tbl_data[[#This Row],[Date_rapport]], 4), MID(tbl_data[[#This Row],[Date_rapport]], 6, 2), RIGHT(tbl_data[[#This Row],[Date_rapport]], 2))</f>
        <v>45203</v>
      </c>
    </row>
    <row r="8234" spans="1:10" x14ac:dyDescent="0.2">
      <c r="A8234" s="28" t="s">
        <v>1113</v>
      </c>
      <c r="B8234" t="s">
        <v>6</v>
      </c>
      <c r="C8234" s="28" t="s">
        <v>1175</v>
      </c>
      <c r="D8234" t="s">
        <v>1178</v>
      </c>
      <c r="E8234" t="s">
        <v>1165</v>
      </c>
      <c r="F8234" t="str">
        <f>INDEX(tbl_produits[Nom normalisé], MATCH(tbl_data[[#This Row],[Spécialité]], tbl_produits[Nom original], 0))</f>
        <v>CELSENTRI 20 mg/ml, solution buvable</v>
      </c>
      <c r="G8234" t="str">
        <f>INDEX(tbl_produits[Classe nom], MATCH(tbl_data[[#This Row],[NORM_Spécialité]], tbl_produits[Nom normalisé], 0))</f>
        <v>Anti-infectieux à usage systémique</v>
      </c>
      <c r="H8234">
        <f>YEAR(tbl_data[[#This Row],[Date_rapport]])</f>
        <v>2023</v>
      </c>
      <c r="I8234" t="str">
        <f>INDEX(tbl_produits[Molécule extraite], MATCH(tbl_data[[#This Row],[NORM_Spécialité]], tbl_produits[Nom normalisé], 0))</f>
        <v>Maraviroc</v>
      </c>
      <c r="J8234" s="34">
        <f>DATE(LEFT(tbl_data[[#This Row],[Date_rapport]], 4), MID(tbl_data[[#This Row],[Date_rapport]], 6, 2), RIGHT(tbl_data[[#This Row],[Date_rapport]], 2))</f>
        <v>45203</v>
      </c>
    </row>
    <row r="8235" spans="1:10" x14ac:dyDescent="0.2">
      <c r="A8235" s="28" t="s">
        <v>1113</v>
      </c>
      <c r="B8235" t="s">
        <v>6</v>
      </c>
      <c r="C8235" s="28" t="s">
        <v>1175</v>
      </c>
      <c r="D8235" t="s">
        <v>1179</v>
      </c>
      <c r="E8235" t="s">
        <v>1213</v>
      </c>
      <c r="F8235" t="str">
        <f>INDEX(tbl_produits[Nom normalisé], MATCH(tbl_data[[#This Row],[Spécialité]], tbl_produits[Nom original], 0))</f>
        <v xml:space="preserve">SPÉCIALITÉS à base de vérapamil 40 mg, comprimé </v>
      </c>
      <c r="G8235" t="str">
        <f>INDEX(tbl_produits[Classe nom], MATCH(tbl_data[[#This Row],[NORM_Spécialité]], tbl_produits[Nom normalisé], 0))</f>
        <v>Système cardiovasculaire</v>
      </c>
      <c r="H8235">
        <f>YEAR(tbl_data[[#This Row],[Date_rapport]])</f>
        <v>2023</v>
      </c>
      <c r="I8235" t="str">
        <f>INDEX(tbl_produits[Molécule extraite], MATCH(tbl_data[[#This Row],[NORM_Spécialité]], tbl_produits[Nom normalisé], 0))</f>
        <v>Vérapamil</v>
      </c>
      <c r="J8235" s="34">
        <f>DATE(LEFT(tbl_data[[#This Row],[Date_rapport]], 4), MID(tbl_data[[#This Row],[Date_rapport]], 6, 2), RIGHT(tbl_data[[#This Row],[Date_rapport]], 2))</f>
        <v>45203</v>
      </c>
    </row>
    <row r="8236" spans="1:10" x14ac:dyDescent="0.2">
      <c r="A8236" s="28" t="s">
        <v>1113</v>
      </c>
      <c r="B8236" t="s">
        <v>9</v>
      </c>
      <c r="C8236" s="28" t="s">
        <v>1175</v>
      </c>
      <c r="D8236" t="s">
        <v>877</v>
      </c>
      <c r="E8236" t="s">
        <v>2</v>
      </c>
      <c r="F8236" t="str">
        <f>INDEX(tbl_produits[Nom normalisé], MATCH(tbl_data[[#This Row],[Spécialité]], tbl_produits[Nom original], 0))</f>
        <v>TROVOLOL 300 mg, comprimé pelliculé</v>
      </c>
      <c r="G8236" t="str">
        <f>INDEX(tbl_produits[Classe nom], MATCH(tbl_data[[#This Row],[NORM_Spécialité]], tbl_produits[Nom normalisé], 0))</f>
        <v xml:space="preserve">Système musculo-squelettique </v>
      </c>
      <c r="H8236">
        <f>YEAR(tbl_data[[#This Row],[Date_rapport]])</f>
        <v>2023</v>
      </c>
      <c r="I8236" t="str">
        <f>INDEX(tbl_produits[Molécule extraite], MATCH(tbl_data[[#This Row],[NORM_Spécialité]], tbl_produits[Nom normalisé], 0))</f>
        <v>Pénicillamine</v>
      </c>
      <c r="J8236" s="34">
        <f>DATE(LEFT(tbl_data[[#This Row],[Date_rapport]], 4), MID(tbl_data[[#This Row],[Date_rapport]], 6, 2), RIGHT(tbl_data[[#This Row],[Date_rapport]], 2))</f>
        <v>45203</v>
      </c>
    </row>
    <row r="8237" spans="1:10" x14ac:dyDescent="0.2">
      <c r="A8237" s="28" t="s">
        <v>1113</v>
      </c>
      <c r="B8237" t="s">
        <v>6</v>
      </c>
      <c r="C8237" s="28" t="s">
        <v>1175</v>
      </c>
      <c r="D8237" t="s">
        <v>942</v>
      </c>
      <c r="E8237" t="s">
        <v>1748</v>
      </c>
      <c r="F8237" t="str">
        <f>INDEX(tbl_produits[Nom normalisé], MATCH(tbl_data[[#This Row],[Spécialité]], tbl_produits[Nom original], 0))</f>
        <v>TOPISCAB 5 %, crème</v>
      </c>
      <c r="G8237" t="str">
        <f>INDEX(tbl_produits[Classe nom], MATCH(tbl_data[[#This Row],[NORM_Spécialité]], tbl_produits[Nom normalisé], 0))</f>
        <v>Antiparasitaires, insecticides et répulsifs</v>
      </c>
      <c r="H8237">
        <f>YEAR(tbl_data[[#This Row],[Date_rapport]])</f>
        <v>2023</v>
      </c>
      <c r="I8237" t="str">
        <f>INDEX(tbl_produits[Molécule extraite], MATCH(tbl_data[[#This Row],[NORM_Spécialité]], tbl_produits[Nom normalisé], 0))</f>
        <v>Perméthrine</v>
      </c>
      <c r="J8237" s="34">
        <f>DATE(LEFT(tbl_data[[#This Row],[Date_rapport]], 4), MID(tbl_data[[#This Row],[Date_rapport]], 6, 2), RIGHT(tbl_data[[#This Row],[Date_rapport]], 2))</f>
        <v>45203</v>
      </c>
    </row>
    <row r="8238" spans="1:10" x14ac:dyDescent="0.2">
      <c r="A8238" s="28" t="s">
        <v>1113</v>
      </c>
      <c r="B8238" t="s">
        <v>6</v>
      </c>
      <c r="C8238" s="28" t="s">
        <v>1175</v>
      </c>
      <c r="D8238" t="s">
        <v>1660</v>
      </c>
      <c r="E8238" t="s">
        <v>1782</v>
      </c>
      <c r="F8238" t="str">
        <f>INDEX(tbl_produits[Nom normalisé], MATCH(tbl_data[[#This Row],[Spécialité]], tbl_produits[Nom original], 0))</f>
        <v>HEPARINE Choay 25 000 UI/5 ml  solution injectable</v>
      </c>
      <c r="G8238" t="str">
        <f>INDEX(tbl_produits[Classe nom], MATCH(tbl_data[[#This Row],[NORM_Spécialité]], tbl_produits[Nom normalisé], 0))</f>
        <v>Sang et organes hématopoïétiques</v>
      </c>
      <c r="H8238">
        <f>YEAR(tbl_data[[#This Row],[Date_rapport]])</f>
        <v>2023</v>
      </c>
      <c r="I8238" t="str">
        <f>INDEX(tbl_produits[Molécule extraite], MATCH(tbl_data[[#This Row],[NORM_Spécialité]], tbl_produits[Nom normalisé], 0))</f>
        <v>Héparine sodique</v>
      </c>
      <c r="J8238" s="34">
        <f>DATE(LEFT(tbl_data[[#This Row],[Date_rapport]], 4), MID(tbl_data[[#This Row],[Date_rapport]], 6, 2), RIGHT(tbl_data[[#This Row],[Date_rapport]], 2))</f>
        <v>45203</v>
      </c>
    </row>
    <row r="8239" spans="1:10" x14ac:dyDescent="0.2">
      <c r="A8239" s="28" t="s">
        <v>1113</v>
      </c>
      <c r="B8239" t="s">
        <v>9</v>
      </c>
      <c r="C8239" s="28" t="s">
        <v>1175</v>
      </c>
      <c r="D8239" t="s">
        <v>913</v>
      </c>
      <c r="E8239" t="s">
        <v>2</v>
      </c>
      <c r="F8239" t="str">
        <f>INDEX(tbl_produits[Nom normalisé], MATCH(tbl_data[[#This Row],[Spécialité]], tbl_produits[Nom original], 0))</f>
        <v>FLUORESCEINE sodique Faure 10 pour cent, solution injectable</v>
      </c>
      <c r="G8239" t="str">
        <f>INDEX(tbl_produits[Classe nom], MATCH(tbl_data[[#This Row],[NORM_Spécialité]], tbl_produits[Nom normalisé], 0))</f>
        <v>Organes sensoriels</v>
      </c>
      <c r="H8239">
        <f>YEAR(tbl_data[[#This Row],[Date_rapport]])</f>
        <v>2023</v>
      </c>
      <c r="I8239" t="str">
        <f>INDEX(tbl_produits[Molécule extraite], MATCH(tbl_data[[#This Row],[NORM_Spécialité]], tbl_produits[Nom normalisé], 0))</f>
        <v>Fluorescéine sodique</v>
      </c>
      <c r="J8239" s="34">
        <f>DATE(LEFT(tbl_data[[#This Row],[Date_rapport]], 4), MID(tbl_data[[#This Row],[Date_rapport]], 6, 2), RIGHT(tbl_data[[#This Row],[Date_rapport]], 2))</f>
        <v>45203</v>
      </c>
    </row>
    <row r="8240" spans="1:10" x14ac:dyDescent="0.2">
      <c r="A8240" s="28" t="s">
        <v>1113</v>
      </c>
      <c r="B8240" t="s">
        <v>9</v>
      </c>
      <c r="C8240" s="28" t="s">
        <v>1175</v>
      </c>
      <c r="D8240" t="s">
        <v>1180</v>
      </c>
      <c r="E8240" t="s">
        <v>2</v>
      </c>
      <c r="F8240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8240" t="str">
        <f>INDEX(tbl_produits[Classe nom], MATCH(tbl_data[[#This Row],[NORM_Spécialité]], tbl_produits[Nom normalisé], 0))</f>
        <v>Système respiratoire</v>
      </c>
      <c r="H8240">
        <f>YEAR(tbl_data[[#This Row],[Date_rapport]])</f>
        <v>2023</v>
      </c>
      <c r="I8240" t="str">
        <f>INDEX(tbl_produits[Molécule extraite], MATCH(tbl_data[[#This Row],[NORM_Spécialité]], tbl_produits[Nom normalisé], 0))</f>
        <v>Béclométasone</v>
      </c>
      <c r="J8240" s="34">
        <f>DATE(LEFT(tbl_data[[#This Row],[Date_rapport]], 4), MID(tbl_data[[#This Row],[Date_rapport]], 6, 2), RIGHT(tbl_data[[#This Row],[Date_rapport]], 2))</f>
        <v>45203</v>
      </c>
    </row>
    <row r="8241" spans="1:10" x14ac:dyDescent="0.2">
      <c r="A8241" s="28" t="s">
        <v>1113</v>
      </c>
      <c r="B8241" t="s">
        <v>3</v>
      </c>
      <c r="C8241" s="28" t="s">
        <v>1175</v>
      </c>
      <c r="D8241" t="s">
        <v>1181</v>
      </c>
      <c r="E8241" t="s">
        <v>2</v>
      </c>
      <c r="F8241" t="str">
        <f>INDEX(tbl_produits[Nom normalisé], MATCH(tbl_data[[#This Row],[Spécialité]], tbl_produits[Nom original], 0))</f>
        <v>DIPENTUM  250 mg comprimé et DIPENTUM 500 mg comprimé</v>
      </c>
      <c r="G8241" t="str">
        <f>INDEX(tbl_produits[Classe nom], MATCH(tbl_data[[#This Row],[NORM_Spécialité]], tbl_produits[Nom normalisé], 0))</f>
        <v>Voies digestives et métabolisme</v>
      </c>
      <c r="H8241">
        <f>YEAR(tbl_data[[#This Row],[Date_rapport]])</f>
        <v>2023</v>
      </c>
      <c r="I8241" t="str">
        <f>INDEX(tbl_produits[Molécule extraite], MATCH(tbl_data[[#This Row],[NORM_Spécialité]], tbl_produits[Nom normalisé], 0))</f>
        <v>Olsalazine sodique</v>
      </c>
      <c r="J8241" s="34">
        <f>DATE(LEFT(tbl_data[[#This Row],[Date_rapport]], 4), MID(tbl_data[[#This Row],[Date_rapport]], 6, 2), RIGHT(tbl_data[[#This Row],[Date_rapport]], 2))</f>
        <v>45203</v>
      </c>
    </row>
    <row r="8242" spans="1:10" x14ac:dyDescent="0.2">
      <c r="A8242" s="28" t="s">
        <v>1113</v>
      </c>
      <c r="B8242" t="s">
        <v>6</v>
      </c>
      <c r="C8242" s="28" t="s">
        <v>1182</v>
      </c>
      <c r="D8242" t="s">
        <v>1183</v>
      </c>
      <c r="E8242" t="s">
        <v>1647</v>
      </c>
      <c r="F8242" t="str">
        <f>INDEX(tbl_produits[Nom normalisé], MATCH(tbl_data[[#This Row],[Spécialité]], tbl_produits[Nom original], 0))</f>
        <v>FERROSTANE 0,68 pour cent, sirop</v>
      </c>
      <c r="G8242" t="str">
        <f>INDEX(tbl_produits[Classe nom], MATCH(tbl_data[[#This Row],[NORM_Spécialité]], tbl_produits[Nom normalisé], 0))</f>
        <v>Sang et organes hématopoïétiques</v>
      </c>
      <c r="H8242">
        <f>YEAR(tbl_data[[#This Row],[Date_rapport]])</f>
        <v>2023</v>
      </c>
      <c r="I8242" t="str">
        <f>INDEX(tbl_produits[Molécule extraite], MATCH(tbl_data[[#This Row],[NORM_Spécialité]], tbl_produits[Nom normalisé], 0))</f>
        <v>Ferédétate de sodium</v>
      </c>
      <c r="J8242" s="34">
        <f>DATE(LEFT(tbl_data[[#This Row],[Date_rapport]], 4), MID(tbl_data[[#This Row],[Date_rapport]], 6, 2), RIGHT(tbl_data[[#This Row],[Date_rapport]], 2))</f>
        <v>45203</v>
      </c>
    </row>
    <row r="8243" spans="1:10" x14ac:dyDescent="0.2">
      <c r="A8243" s="28" t="s">
        <v>1113</v>
      </c>
      <c r="B8243" t="s">
        <v>3</v>
      </c>
      <c r="C8243" s="28" t="s">
        <v>1182</v>
      </c>
      <c r="D8243" t="s">
        <v>1184</v>
      </c>
      <c r="E8243" t="s">
        <v>2</v>
      </c>
      <c r="F8243" t="str">
        <f>INDEX(tbl_produits[Nom normalisé], MATCH(tbl_data[[#This Row],[Spécialité]], tbl_produits[Nom original], 0))</f>
        <v>RENVELA 0,8 g, poudre pour suspension buvable</v>
      </c>
      <c r="G8243" t="str">
        <f>INDEX(tbl_produits[Classe nom], MATCH(tbl_data[[#This Row],[NORM_Spécialité]], tbl_produits[Nom normalisé], 0))</f>
        <v>Divers</v>
      </c>
      <c r="H8243">
        <f>YEAR(tbl_data[[#This Row],[Date_rapport]])</f>
        <v>2023</v>
      </c>
      <c r="I8243" t="str">
        <f>INDEX(tbl_produits[Molécule extraite], MATCH(tbl_data[[#This Row],[NORM_Spécialité]], tbl_produits[Nom normalisé], 0))</f>
        <v>Sévélamer (carbonate de)</v>
      </c>
      <c r="J8243" s="34">
        <f>DATE(LEFT(tbl_data[[#This Row],[Date_rapport]], 4), MID(tbl_data[[#This Row],[Date_rapport]], 6, 2), RIGHT(tbl_data[[#This Row],[Date_rapport]], 2))</f>
        <v>45203</v>
      </c>
    </row>
    <row r="8244" spans="1:10" x14ac:dyDescent="0.2">
      <c r="A8244" s="28" t="s">
        <v>1113</v>
      </c>
      <c r="B8244" t="s">
        <v>3</v>
      </c>
      <c r="C8244" s="28" t="s">
        <v>1182</v>
      </c>
      <c r="D8244" t="s">
        <v>985</v>
      </c>
      <c r="E8244" t="s">
        <v>2</v>
      </c>
      <c r="F8244" t="str">
        <f>INDEX(tbl_produits[Nom normalisé], MATCH(tbl_data[[#This Row],[Spécialité]], tbl_produits[Nom original], 0))</f>
        <v>IRINOTECAN Sun 1,5 mg/ml, solution pour perfusion, poche de 200 mL</v>
      </c>
      <c r="G8244" t="str">
        <f>INDEX(tbl_produits[Classe nom], MATCH(tbl_data[[#This Row],[NORM_Spécialité]], tbl_produits[Nom normalisé], 0))</f>
        <v>Antinéoplasiques et immunomodulateurs</v>
      </c>
      <c r="H8244">
        <f>YEAR(tbl_data[[#This Row],[Date_rapport]])</f>
        <v>2023</v>
      </c>
      <c r="I8244" t="str">
        <f>INDEX(tbl_produits[Molécule extraite], MATCH(tbl_data[[#This Row],[NORM_Spécialité]], tbl_produits[Nom normalisé], 0))</f>
        <v>Irinotécan (chlorhydrate d') trihydraté</v>
      </c>
      <c r="J8244" s="34">
        <f>DATE(LEFT(tbl_data[[#This Row],[Date_rapport]], 4), MID(tbl_data[[#This Row],[Date_rapport]], 6, 2), RIGHT(tbl_data[[#This Row],[Date_rapport]], 2))</f>
        <v>45203</v>
      </c>
    </row>
    <row r="8245" spans="1:10" x14ac:dyDescent="0.2">
      <c r="A8245" s="28" t="s">
        <v>1113</v>
      </c>
      <c r="B8245" t="s">
        <v>3</v>
      </c>
      <c r="C8245" s="28" t="s">
        <v>1182</v>
      </c>
      <c r="D8245" t="s">
        <v>986</v>
      </c>
      <c r="E8245" t="s">
        <v>2</v>
      </c>
      <c r="F8245" t="str">
        <f>INDEX(tbl_produits[Nom normalisé], MATCH(tbl_data[[#This Row],[Spécialité]], tbl_produits[Nom original], 0))</f>
        <v>IRINOTECAN Sun 1,5 mg/ml, solution pour perfusion, poche de 180 mL</v>
      </c>
      <c r="G8245" t="str">
        <f>INDEX(tbl_produits[Classe nom], MATCH(tbl_data[[#This Row],[NORM_Spécialité]], tbl_produits[Nom normalisé], 0))</f>
        <v>Antinéoplasiques et immunomodulateurs</v>
      </c>
      <c r="H8245">
        <f>YEAR(tbl_data[[#This Row],[Date_rapport]])</f>
        <v>2023</v>
      </c>
      <c r="I8245" t="str">
        <f>INDEX(tbl_produits[Molécule extraite], MATCH(tbl_data[[#This Row],[NORM_Spécialité]], tbl_produits[Nom normalisé], 0))</f>
        <v>Irinotécan (chlorhydrate d') trihydraté</v>
      </c>
      <c r="J8245" s="34">
        <f>DATE(LEFT(tbl_data[[#This Row],[Date_rapport]], 4), MID(tbl_data[[#This Row],[Date_rapport]], 6, 2), RIGHT(tbl_data[[#This Row],[Date_rapport]], 2))</f>
        <v>45203</v>
      </c>
    </row>
    <row r="8246" spans="1:10" x14ac:dyDescent="0.2">
      <c r="A8246" s="28" t="s">
        <v>1113</v>
      </c>
      <c r="B8246" t="s">
        <v>3</v>
      </c>
      <c r="C8246" s="28" t="s">
        <v>1182</v>
      </c>
      <c r="D8246" t="s">
        <v>1021</v>
      </c>
      <c r="E8246" t="s">
        <v>2</v>
      </c>
      <c r="F8246" t="str">
        <f>INDEX(tbl_produits[Nom normalisé], MATCH(tbl_data[[#This Row],[Spécialité]], tbl_produits[Nom original], 0))</f>
        <v>RIMACTAN 300 mg, gélule</v>
      </c>
      <c r="G8246" t="str">
        <f>INDEX(tbl_produits[Classe nom], MATCH(tbl_data[[#This Row],[NORM_Spécialité]], tbl_produits[Nom normalisé], 0))</f>
        <v>Anti-infectieux à usage systémique</v>
      </c>
      <c r="H8246">
        <f>YEAR(tbl_data[[#This Row],[Date_rapport]])</f>
        <v>2023</v>
      </c>
      <c r="I8246" t="str">
        <f>INDEX(tbl_produits[Molécule extraite], MATCH(tbl_data[[#This Row],[NORM_Spécialité]], tbl_produits[Nom normalisé], 0))</f>
        <v>Rifampicine</v>
      </c>
      <c r="J8246" s="34">
        <f>DATE(LEFT(tbl_data[[#This Row],[Date_rapport]], 4), MID(tbl_data[[#This Row],[Date_rapport]], 6, 2), RIGHT(tbl_data[[#This Row],[Date_rapport]], 2))</f>
        <v>45203</v>
      </c>
    </row>
    <row r="8247" spans="1:10" x14ac:dyDescent="0.2">
      <c r="A8247" s="28" t="s">
        <v>1113</v>
      </c>
      <c r="B8247" t="s">
        <v>9</v>
      </c>
      <c r="C8247" s="28" t="s">
        <v>1996</v>
      </c>
      <c r="D8247" t="s">
        <v>1072</v>
      </c>
      <c r="E8247" t="s">
        <v>2</v>
      </c>
      <c r="F8247" t="str">
        <f>INDEX(tbl_produits[Nom normalisé], MATCH(tbl_data[[#This Row],[Spécialité]], tbl_produits[Nom original], 0))</f>
        <v>TEMODAL 2,5 mg/ml, poudre pour solution pour perfusion</v>
      </c>
      <c r="G8247" t="str">
        <f>INDEX(tbl_produits[Classe nom], MATCH(tbl_data[[#This Row],[NORM_Spécialité]], tbl_produits[Nom normalisé], 0))</f>
        <v>Antinéoplasiques et immunomodulateurs</v>
      </c>
      <c r="H8247">
        <f>YEAR(tbl_data[[#This Row],[Date_rapport]])</f>
        <v>2023</v>
      </c>
      <c r="I8247" t="str">
        <f>INDEX(tbl_produits[Molécule extraite], MATCH(tbl_data[[#This Row],[NORM_Spécialité]], tbl_produits[Nom normalisé], 0))</f>
        <v>Témozolomide</v>
      </c>
      <c r="J8247" s="34">
        <f>DATE(LEFT(tbl_data[[#This Row],[Date_rapport]], 4), MID(tbl_data[[#This Row],[Date_rapport]], 6, 2), RIGHT(tbl_data[[#This Row],[Date_rapport]], 2))</f>
        <v>45203</v>
      </c>
    </row>
    <row r="8248" spans="1:10" x14ac:dyDescent="0.2">
      <c r="A8248" s="28" t="s">
        <v>1113</v>
      </c>
      <c r="B8248" t="s">
        <v>9</v>
      </c>
      <c r="C8248" s="28" t="s">
        <v>1996</v>
      </c>
      <c r="D8248" t="s">
        <v>1978</v>
      </c>
      <c r="E8248" t="s">
        <v>2</v>
      </c>
      <c r="F8248" t="str">
        <f>INDEX(tbl_produits[Nom normalisé], MATCH(tbl_data[[#This Row],[Spécialité]], tbl_produits[Nom original], 0))</f>
        <v>NALTREXONE Viatris 50 mg, comprimé pelliculé sécable</v>
      </c>
      <c r="G8248" t="str">
        <f>INDEX(tbl_produits[Classe nom], MATCH(tbl_data[[#This Row],[NORM_Spécialité]], tbl_produits[Nom normalisé], 0))</f>
        <v>Système nerveux</v>
      </c>
      <c r="H8248">
        <f>YEAR(tbl_data[[#This Row],[Date_rapport]])</f>
        <v>2023</v>
      </c>
      <c r="I8248" t="str">
        <f>INDEX(tbl_produits[Molécule extraite], MATCH(tbl_data[[#This Row],[NORM_Spécialité]], tbl_produits[Nom normalisé], 0))</f>
        <v>Naltrexone (chlorhydrate de)</v>
      </c>
      <c r="J8248" s="34">
        <f>DATE(LEFT(tbl_data[[#This Row],[Date_rapport]], 4), MID(tbl_data[[#This Row],[Date_rapport]], 6, 2), RIGHT(tbl_data[[#This Row],[Date_rapport]], 2))</f>
        <v>45203</v>
      </c>
    </row>
    <row r="8249" spans="1:10" x14ac:dyDescent="0.2">
      <c r="A8249" s="28" t="s">
        <v>1113</v>
      </c>
      <c r="B8249" t="s">
        <v>9</v>
      </c>
      <c r="C8249" s="28" t="s">
        <v>1996</v>
      </c>
      <c r="D8249" t="s">
        <v>1030</v>
      </c>
      <c r="E8249" t="s">
        <v>2</v>
      </c>
      <c r="F8249" t="str">
        <f>INDEX(tbl_produits[Nom normalisé], MATCH(tbl_data[[#This Row],[Spécialité]], tbl_produits[Nom original], 0))</f>
        <v>LASILIX Retard 60 mg, gélule boîte 30</v>
      </c>
      <c r="G8249" t="str">
        <f>INDEX(tbl_produits[Classe nom], MATCH(tbl_data[[#This Row],[NORM_Spécialité]], tbl_produits[Nom normalisé], 0))</f>
        <v>Système cardiovasculaire</v>
      </c>
      <c r="H8249">
        <f>YEAR(tbl_data[[#This Row],[Date_rapport]])</f>
        <v>2023</v>
      </c>
      <c r="I8249" t="str">
        <f>INDEX(tbl_produits[Molécule extraite], MATCH(tbl_data[[#This Row],[NORM_Spécialité]], tbl_produits[Nom normalisé], 0))</f>
        <v>Furosémide</v>
      </c>
      <c r="J8249" s="34">
        <f>DATE(LEFT(tbl_data[[#This Row],[Date_rapport]], 4), MID(tbl_data[[#This Row],[Date_rapport]], 6, 2), RIGHT(tbl_data[[#This Row],[Date_rapport]], 2))</f>
        <v>45203</v>
      </c>
    </row>
    <row r="8250" spans="1:10" x14ac:dyDescent="0.2">
      <c r="A8250" s="28" t="s">
        <v>1113</v>
      </c>
      <c r="B8250" t="s">
        <v>6</v>
      </c>
      <c r="C8250" s="28" t="s">
        <v>1996</v>
      </c>
      <c r="D8250" t="s">
        <v>1997</v>
      </c>
      <c r="E8250" t="s">
        <v>1782</v>
      </c>
      <c r="F8250" t="str">
        <f>INDEX(tbl_produits[Nom normalisé], MATCH(tbl_data[[#This Row],[Spécialité]], tbl_produits[Nom original], 0))</f>
        <v>GYMISO 200 microgrammes, comprimé</v>
      </c>
      <c r="G8250" t="str">
        <f>INDEX(tbl_produits[Classe nom], MATCH(tbl_data[[#This Row],[NORM_Spécialité]], tbl_produits[Nom normalisé], 0))</f>
        <v>Voies digestives et métabolisme</v>
      </c>
      <c r="H8250">
        <f>YEAR(tbl_data[[#This Row],[Date_rapport]])</f>
        <v>2023</v>
      </c>
      <c r="I8250" t="str">
        <f>INDEX(tbl_produits[Molécule extraite], MATCH(tbl_data[[#This Row],[NORM_Spécialité]], tbl_produits[Nom normalisé], 0))</f>
        <v>Misoprostol</v>
      </c>
      <c r="J8250" s="34">
        <f>DATE(LEFT(tbl_data[[#This Row],[Date_rapport]], 4), MID(tbl_data[[#This Row],[Date_rapport]], 6, 2), RIGHT(tbl_data[[#This Row],[Date_rapport]], 2))</f>
        <v>45203</v>
      </c>
    </row>
    <row r="8251" spans="1:10" x14ac:dyDescent="0.2">
      <c r="A8251" s="28" t="s">
        <v>1113</v>
      </c>
      <c r="B8251" t="s">
        <v>3</v>
      </c>
      <c r="C8251" s="28" t="s">
        <v>1185</v>
      </c>
      <c r="D8251" t="s">
        <v>970</v>
      </c>
      <c r="E8251" t="s">
        <v>2</v>
      </c>
      <c r="F8251" t="str">
        <f>INDEX(tbl_produits[Nom normalisé], MATCH(tbl_data[[#This Row],[Spécialité]], tbl_produits[Nom original], 0))</f>
        <v>ONCOVIN 1 mg, solution injectable</v>
      </c>
      <c r="G8251" t="str">
        <f>INDEX(tbl_produits[Classe nom], MATCH(tbl_data[[#This Row],[NORM_Spécialité]], tbl_produits[Nom normalisé], 0))</f>
        <v>Antinéoplasiques et immunomodulateurs</v>
      </c>
      <c r="H8251">
        <f>YEAR(tbl_data[[#This Row],[Date_rapport]])</f>
        <v>2023</v>
      </c>
      <c r="I8251" t="str">
        <f>INDEX(tbl_produits[Molécule extraite], MATCH(tbl_data[[#This Row],[NORM_Spécialité]], tbl_produits[Nom normalisé], 0))</f>
        <v>Vincristine</v>
      </c>
      <c r="J8251" s="34">
        <f>DATE(LEFT(tbl_data[[#This Row],[Date_rapport]], 4), MID(tbl_data[[#This Row],[Date_rapport]], 6, 2), RIGHT(tbl_data[[#This Row],[Date_rapport]], 2))</f>
        <v>45203</v>
      </c>
    </row>
    <row r="8252" spans="1:10" x14ac:dyDescent="0.2">
      <c r="A8252" s="28" t="s">
        <v>1113</v>
      </c>
      <c r="B8252" t="s">
        <v>9</v>
      </c>
      <c r="C8252" s="28" t="s">
        <v>1185</v>
      </c>
      <c r="D8252" t="s">
        <v>1186</v>
      </c>
      <c r="E8252" t="s">
        <v>2</v>
      </c>
      <c r="F8252" t="str">
        <f>INDEX(tbl_produits[Nom normalisé], MATCH(tbl_data[[#This Row],[Spécialité]], tbl_produits[Nom original], 0))</f>
        <v>TEMGESIC 0,2 mg, comprimé sublingual</v>
      </c>
      <c r="G8252" t="str">
        <f>INDEX(tbl_produits[Classe nom], MATCH(tbl_data[[#This Row],[NORM_Spécialité]], tbl_produits[Nom normalisé], 0))</f>
        <v>Système nerveux</v>
      </c>
      <c r="H8252">
        <f>YEAR(tbl_data[[#This Row],[Date_rapport]])</f>
        <v>2023</v>
      </c>
      <c r="I8252" t="str">
        <f>INDEX(tbl_produits[Molécule extraite], MATCH(tbl_data[[#This Row],[NORM_Spécialité]], tbl_produits[Nom normalisé], 0))</f>
        <v>Buprénorphine (chlorhydrate de)</v>
      </c>
      <c r="J8252" s="34">
        <f>DATE(LEFT(tbl_data[[#This Row],[Date_rapport]], 4), MID(tbl_data[[#This Row],[Date_rapport]], 6, 2), RIGHT(tbl_data[[#This Row],[Date_rapport]], 2))</f>
        <v>45203</v>
      </c>
    </row>
    <row r="8253" spans="1:10" x14ac:dyDescent="0.2">
      <c r="A8253" s="28" t="s">
        <v>1113</v>
      </c>
      <c r="B8253" t="s">
        <v>6</v>
      </c>
      <c r="C8253" s="28" t="s">
        <v>1185</v>
      </c>
      <c r="D8253" t="s">
        <v>1187</v>
      </c>
      <c r="E8253" t="s">
        <v>1185</v>
      </c>
      <c r="F8253" t="str">
        <f>INDEX(tbl_produits[Nom normalisé], MATCH(tbl_data[[#This Row],[Spécialité]], tbl_produits[Nom original], 0))</f>
        <v>METHERGIN 0,20 mg/1 ml, solution injectable, ampoule</v>
      </c>
      <c r="G8253" t="str">
        <f>INDEX(tbl_produits[Classe nom], MATCH(tbl_data[[#This Row],[NORM_Spécialité]], tbl_produits[Nom normalisé], 0))</f>
        <v>Système génito-urinaire et hormones sexuelles</v>
      </c>
      <c r="H8253">
        <f>YEAR(tbl_data[[#This Row],[Date_rapport]])</f>
        <v>2023</v>
      </c>
      <c r="I8253" t="str">
        <f>INDEX(tbl_produits[Molécule extraite], MATCH(tbl_data[[#This Row],[NORM_Spécialité]], tbl_produits[Nom normalisé], 0))</f>
        <v>Méthylergométrine (maléate de)</v>
      </c>
      <c r="J8253" s="34">
        <f>DATE(LEFT(tbl_data[[#This Row],[Date_rapport]], 4), MID(tbl_data[[#This Row],[Date_rapport]], 6, 2), RIGHT(tbl_data[[#This Row],[Date_rapport]], 2))</f>
        <v>45203</v>
      </c>
    </row>
    <row r="8254" spans="1:10" x14ac:dyDescent="0.2">
      <c r="A8254" s="28" t="s">
        <v>1113</v>
      </c>
      <c r="B8254" t="s">
        <v>6</v>
      </c>
      <c r="C8254" s="28" t="s">
        <v>1188</v>
      </c>
      <c r="D8254" t="s">
        <v>1189</v>
      </c>
      <c r="E8254" t="s">
        <v>1188</v>
      </c>
      <c r="F8254" t="str">
        <f>INDEX(tbl_produits[Nom normalisé], MATCH(tbl_data[[#This Row],[Spécialité]], tbl_produits[Nom original], 0))</f>
        <v>AMIKACINE Viatris 500 mg, poudre pour solution injectable</v>
      </c>
      <c r="G8254" t="str">
        <f>INDEX(tbl_produits[Classe nom], MATCH(tbl_data[[#This Row],[NORM_Spécialité]], tbl_produits[Nom normalisé], 0))</f>
        <v>Anti-infectieux à usage systémique</v>
      </c>
      <c r="H8254">
        <f>YEAR(tbl_data[[#This Row],[Date_rapport]])</f>
        <v>2023</v>
      </c>
      <c r="I8254" t="str">
        <f>INDEX(tbl_produits[Molécule extraite], MATCH(tbl_data[[#This Row],[NORM_Spécialité]], tbl_produits[Nom normalisé], 0))</f>
        <v>Amikacine (sulfate d')</v>
      </c>
      <c r="J8254" s="34">
        <f>DATE(LEFT(tbl_data[[#This Row],[Date_rapport]], 4), MID(tbl_data[[#This Row],[Date_rapport]], 6, 2), RIGHT(tbl_data[[#This Row],[Date_rapport]], 2))</f>
        <v>45203</v>
      </c>
    </row>
    <row r="8255" spans="1:10" x14ac:dyDescent="0.2">
      <c r="A8255" s="28" t="s">
        <v>1113</v>
      </c>
      <c r="B8255" t="s">
        <v>6</v>
      </c>
      <c r="C8255" s="28" t="s">
        <v>1188</v>
      </c>
      <c r="D8255" t="s">
        <v>1190</v>
      </c>
      <c r="E8255" t="s">
        <v>1188</v>
      </c>
      <c r="F8255" t="str">
        <f>INDEX(tbl_produits[Nom normalisé], MATCH(tbl_data[[#This Row],[Spécialité]], tbl_produits[Nom original], 0))</f>
        <v>L-THYROXINE Serb 200 microgrammes/mL, solution injectable/pour perfusion</v>
      </c>
      <c r="G8255" t="str">
        <f>INDEX(tbl_produits[Classe nom], MATCH(tbl_data[[#This Row],[NORM_Spécialité]], tbl_produits[Nom normalisé], 0))</f>
        <v>Hormones systémiques sauf hormones sexuelles et insulines</v>
      </c>
      <c r="H8255">
        <f>YEAR(tbl_data[[#This Row],[Date_rapport]])</f>
        <v>2023</v>
      </c>
      <c r="I8255" t="str">
        <f>INDEX(tbl_produits[Molécule extraite], MATCH(tbl_data[[#This Row],[NORM_Spécialité]], tbl_produits[Nom normalisé], 0))</f>
        <v>Lévothyroxine sodique</v>
      </c>
      <c r="J8255" s="34">
        <f>DATE(LEFT(tbl_data[[#This Row],[Date_rapport]], 4), MID(tbl_data[[#This Row],[Date_rapport]], 6, 2), RIGHT(tbl_data[[#This Row],[Date_rapport]], 2))</f>
        <v>45203</v>
      </c>
    </row>
    <row r="8256" spans="1:10" x14ac:dyDescent="0.2">
      <c r="A8256" s="28" t="s">
        <v>1113</v>
      </c>
      <c r="B8256" t="s">
        <v>9</v>
      </c>
      <c r="C8256" s="28" t="s">
        <v>1188</v>
      </c>
      <c r="D8256" t="s">
        <v>1191</v>
      </c>
      <c r="E8256" t="s">
        <v>2</v>
      </c>
      <c r="F8256" t="str">
        <f>INDEX(tbl_produits[Nom normalisé], MATCH(tbl_data[[#This Row],[Spécialité]], tbl_produits[Nom original], 0))</f>
        <v>PRALUENT 300 mg, solution injectable en stylo pré-rempli</v>
      </c>
      <c r="G8256" t="str">
        <f>INDEX(tbl_produits[Classe nom], MATCH(tbl_data[[#This Row],[NORM_Spécialité]], tbl_produits[Nom normalisé], 0))</f>
        <v>Système cardiovasculaire</v>
      </c>
      <c r="H8256">
        <f>YEAR(tbl_data[[#This Row],[Date_rapport]])</f>
        <v>2023</v>
      </c>
      <c r="I8256" t="str">
        <f>INDEX(tbl_produits[Molécule extraite], MATCH(tbl_data[[#This Row],[NORM_Spécialité]], tbl_produits[Nom normalisé], 0))</f>
        <v>Alirocumab (mammifère/hamster/cellules cho)</v>
      </c>
      <c r="J8256" s="34">
        <f>DATE(LEFT(tbl_data[[#This Row],[Date_rapport]], 4), MID(tbl_data[[#This Row],[Date_rapport]], 6, 2), RIGHT(tbl_data[[#This Row],[Date_rapport]], 2))</f>
        <v>45203</v>
      </c>
    </row>
    <row r="8257" spans="1:10" x14ac:dyDescent="0.2">
      <c r="A8257" s="28" t="s">
        <v>1113</v>
      </c>
      <c r="B8257" t="s">
        <v>6</v>
      </c>
      <c r="C8257" s="28" t="s">
        <v>1188</v>
      </c>
      <c r="D8257" t="s">
        <v>1192</v>
      </c>
      <c r="E8257" t="s">
        <v>1188</v>
      </c>
      <c r="F8257" t="str">
        <f>INDEX(tbl_produits[Nom normalisé], MATCH(tbl_data[[#This Row],[Spécialité]], tbl_produits[Nom original], 0))</f>
        <v>CIFLOX 200 mg/100 mL, solution pour perfusion (IV)</v>
      </c>
      <c r="G8257" t="str">
        <f>INDEX(tbl_produits[Classe nom], MATCH(tbl_data[[#This Row],[NORM_Spécialité]], tbl_produits[Nom normalisé], 0))</f>
        <v>Anti-infectieux à usage systémique</v>
      </c>
      <c r="H8257">
        <f>YEAR(tbl_data[[#This Row],[Date_rapport]])</f>
        <v>2023</v>
      </c>
      <c r="I8257" t="str">
        <f>INDEX(tbl_produits[Molécule extraite], MATCH(tbl_data[[#This Row],[NORM_Spécialité]], tbl_produits[Nom normalisé], 0))</f>
        <v>Ciprofloxacine</v>
      </c>
      <c r="J8257" s="34">
        <f>DATE(LEFT(tbl_data[[#This Row],[Date_rapport]], 4), MID(tbl_data[[#This Row],[Date_rapport]], 6, 2), RIGHT(tbl_data[[#This Row],[Date_rapport]], 2))</f>
        <v>45203</v>
      </c>
    </row>
    <row r="8258" spans="1:10" x14ac:dyDescent="0.2">
      <c r="A8258" s="28" t="s">
        <v>1113</v>
      </c>
      <c r="B8258" t="s">
        <v>9</v>
      </c>
      <c r="C8258" s="28" t="s">
        <v>1193</v>
      </c>
      <c r="D8258" t="s">
        <v>1194</v>
      </c>
      <c r="E8258" t="s">
        <v>2</v>
      </c>
      <c r="F8258" t="str">
        <f>INDEX(tbl_produits[Nom normalisé], MATCH(tbl_data[[#This Row],[Spécialité]], tbl_produits[Nom original], 0))</f>
        <v>NOXAFIL 300 mg,  solution à diluer pour perfusion</v>
      </c>
      <c r="G8258" t="str">
        <f>INDEX(tbl_produits[Classe nom], MATCH(tbl_data[[#This Row],[NORM_Spécialité]], tbl_produits[Nom normalisé], 0))</f>
        <v>Anti-infectieux à usage systémique</v>
      </c>
      <c r="H8258">
        <f>YEAR(tbl_data[[#This Row],[Date_rapport]])</f>
        <v>2023</v>
      </c>
      <c r="I8258" t="str">
        <f>INDEX(tbl_produits[Molécule extraite], MATCH(tbl_data[[#This Row],[NORM_Spécialité]], tbl_produits[Nom normalisé], 0))</f>
        <v>Posaconazole</v>
      </c>
      <c r="J8258" s="34">
        <f>DATE(LEFT(tbl_data[[#This Row],[Date_rapport]], 4), MID(tbl_data[[#This Row],[Date_rapport]], 6, 2), RIGHT(tbl_data[[#This Row],[Date_rapport]], 2))</f>
        <v>45203</v>
      </c>
    </row>
    <row r="8259" spans="1:10" x14ac:dyDescent="0.2">
      <c r="A8259" s="28" t="s">
        <v>1113</v>
      </c>
      <c r="B8259" t="s">
        <v>9</v>
      </c>
      <c r="C8259" s="28" t="s">
        <v>1193</v>
      </c>
      <c r="D8259" t="s">
        <v>1195</v>
      </c>
      <c r="E8259" t="s">
        <v>2</v>
      </c>
      <c r="F8259" t="str">
        <f>INDEX(tbl_produits[Nom normalisé], MATCH(tbl_data[[#This Row],[Spécialité]], tbl_produits[Nom original], 0))</f>
        <v>CEFEPIME Viatris 1g et 2 g, poudre pour solution injectable</v>
      </c>
      <c r="G8259" t="str">
        <f>INDEX(tbl_produits[Classe nom], MATCH(tbl_data[[#This Row],[NORM_Spécialité]], tbl_produits[Nom normalisé], 0))</f>
        <v>Anti-infectieux à usage systémique</v>
      </c>
      <c r="H8259">
        <f>YEAR(tbl_data[[#This Row],[Date_rapport]])</f>
        <v>2023</v>
      </c>
      <c r="I8259" t="str">
        <f>INDEX(tbl_produits[Molécule extraite], MATCH(tbl_data[[#This Row],[NORM_Spécialité]], tbl_produits[Nom normalisé], 0))</f>
        <v>Céfépime (dichlorhydrate de) monohydraté</v>
      </c>
      <c r="J8259" s="34">
        <f>DATE(LEFT(tbl_data[[#This Row],[Date_rapport]], 4), MID(tbl_data[[#This Row],[Date_rapport]], 6, 2), RIGHT(tbl_data[[#This Row],[Date_rapport]], 2))</f>
        <v>45203</v>
      </c>
    </row>
    <row r="8260" spans="1:10" x14ac:dyDescent="0.2">
      <c r="A8260" s="28" t="s">
        <v>1113</v>
      </c>
      <c r="B8260" t="s">
        <v>9</v>
      </c>
      <c r="C8260" s="28" t="s">
        <v>1193</v>
      </c>
      <c r="D8260" t="s">
        <v>977</v>
      </c>
      <c r="E8260" t="s">
        <v>2</v>
      </c>
      <c r="F8260" t="str">
        <f>INDEX(tbl_produits[Nom normalisé], MATCH(tbl_data[[#This Row],[Spécialité]], tbl_produits[Nom original], 0))</f>
        <v>ELDISINE 5 mg, poudre pour solution injectable</v>
      </c>
      <c r="G8260" t="str">
        <f>INDEX(tbl_produits[Classe nom], MATCH(tbl_data[[#This Row],[NORM_Spécialité]], tbl_produits[Nom normalisé], 0))</f>
        <v>Antinéoplasiques et immunomodulateurs</v>
      </c>
      <c r="H8260">
        <f>YEAR(tbl_data[[#This Row],[Date_rapport]])</f>
        <v>2023</v>
      </c>
      <c r="I8260" t="str">
        <f>INDEX(tbl_produits[Molécule extraite], MATCH(tbl_data[[#This Row],[NORM_Spécialité]], tbl_produits[Nom normalisé], 0))</f>
        <v>Sulfate de vindésine</v>
      </c>
      <c r="J8260" s="34">
        <f>DATE(LEFT(tbl_data[[#This Row],[Date_rapport]], 4), MID(tbl_data[[#This Row],[Date_rapport]], 6, 2), RIGHT(tbl_data[[#This Row],[Date_rapport]], 2))</f>
        <v>45203</v>
      </c>
    </row>
    <row r="8261" spans="1:10" x14ac:dyDescent="0.2">
      <c r="A8261" s="28" t="s">
        <v>1113</v>
      </c>
      <c r="B8261" t="s">
        <v>6</v>
      </c>
      <c r="C8261" s="28" t="s">
        <v>1193</v>
      </c>
      <c r="D8261" t="s">
        <v>1196</v>
      </c>
      <c r="E8261" t="s">
        <v>1193</v>
      </c>
      <c r="F8261" t="str">
        <f>INDEX(tbl_produits[Nom normalisé], MATCH(tbl_data[[#This Row],[Spécialité]], tbl_produits[Nom original], 0))</f>
        <v>REKOVELLE 72 microgrammes/2,16 mL, solution injectable en stylo prérempli</v>
      </c>
      <c r="G8261" t="str">
        <f>INDEX(tbl_produits[Classe nom], MATCH(tbl_data[[#This Row],[NORM_Spécialité]], tbl_produits[Nom normalisé], 0))</f>
        <v>Système génito-urinaire et hormones sexuelles</v>
      </c>
      <c r="H8261">
        <f>YEAR(tbl_data[[#This Row],[Date_rapport]])</f>
        <v>2023</v>
      </c>
      <c r="I8261" t="str">
        <f>INDEX(tbl_produits[Molécule extraite], MATCH(tbl_data[[#This Row],[NORM_Spécialité]], tbl_produits[Nom normalisé], 0))</f>
        <v>Follitropine delta (mammifere/humain/cellules PER.C6)</v>
      </c>
      <c r="J8261" s="34">
        <f>DATE(LEFT(tbl_data[[#This Row],[Date_rapport]], 4), MID(tbl_data[[#This Row],[Date_rapport]], 6, 2), RIGHT(tbl_data[[#This Row],[Date_rapport]], 2))</f>
        <v>45203</v>
      </c>
    </row>
    <row r="8262" spans="1:10" x14ac:dyDescent="0.2">
      <c r="A8262" s="28" t="s">
        <v>1113</v>
      </c>
      <c r="B8262" t="s">
        <v>9</v>
      </c>
      <c r="C8262" s="28" t="s">
        <v>1197</v>
      </c>
      <c r="D8262" t="s">
        <v>1198</v>
      </c>
      <c r="E8262" t="s">
        <v>2</v>
      </c>
      <c r="F8262" t="str">
        <f>INDEX(tbl_produits[Nom normalisé], MATCH(tbl_data[[#This Row],[Spécialité]], tbl_produits[Nom original], 0))</f>
        <v>MYDRIATICUM 2 mg/0,4 ml, collyre en récipient unidose</v>
      </c>
      <c r="G8262" t="str">
        <f>INDEX(tbl_produits[Classe nom], MATCH(tbl_data[[#This Row],[NORM_Spécialité]], tbl_produits[Nom normalisé], 0))</f>
        <v>Organes sensoriels</v>
      </c>
      <c r="H8262">
        <f>YEAR(tbl_data[[#This Row],[Date_rapport]])</f>
        <v>2023</v>
      </c>
      <c r="I8262" t="str">
        <f>INDEX(tbl_produits[Molécule extraite], MATCH(tbl_data[[#This Row],[NORM_Spécialité]], tbl_produits[Nom normalisé], 0))</f>
        <v>Tropicamide</v>
      </c>
      <c r="J8262" s="34">
        <f>DATE(LEFT(tbl_data[[#This Row],[Date_rapport]], 4), MID(tbl_data[[#This Row],[Date_rapport]], 6, 2), RIGHT(tbl_data[[#This Row],[Date_rapport]], 2))</f>
        <v>45203</v>
      </c>
    </row>
    <row r="8263" spans="1:10" x14ac:dyDescent="0.2">
      <c r="A8263" s="28" t="s">
        <v>1113</v>
      </c>
      <c r="B8263" t="s">
        <v>9</v>
      </c>
      <c r="C8263" s="28" t="s">
        <v>1199</v>
      </c>
      <c r="D8263" t="s">
        <v>1097</v>
      </c>
      <c r="E8263" t="s">
        <v>2</v>
      </c>
      <c r="F8263" t="str">
        <f>INDEX(tbl_produits[Nom normalisé], MATCH(tbl_data[[#This Row],[Spécialité]], tbl_produits[Nom original], 0))</f>
        <v>OCTAPLASLG, solution pour perfusion</v>
      </c>
      <c r="G8263" t="str">
        <f>INDEX(tbl_produits[Classe nom], MATCH(tbl_data[[#This Row],[NORM_Spécialité]], tbl_produits[Nom normalisé], 0))</f>
        <v>Sang et organes hématopoïétiques</v>
      </c>
      <c r="H8263">
        <f>YEAR(tbl_data[[#This Row],[Date_rapport]])</f>
        <v>2023</v>
      </c>
      <c r="I8263" t="str">
        <f>INDEX(tbl_produits[Molécule extraite], MATCH(tbl_data[[#This Row],[NORM_Spécialité]], tbl_produits[Nom normalisé], 0))</f>
        <v>Protéines plasmatiques humaines</v>
      </c>
      <c r="J8263" s="34">
        <f>DATE(LEFT(tbl_data[[#This Row],[Date_rapport]], 4), MID(tbl_data[[#This Row],[Date_rapport]], 6, 2), RIGHT(tbl_data[[#This Row],[Date_rapport]], 2))</f>
        <v>45203</v>
      </c>
    </row>
    <row r="8264" spans="1:10" x14ac:dyDescent="0.2">
      <c r="A8264" s="28" t="s">
        <v>1113</v>
      </c>
      <c r="B8264" t="s">
        <v>3</v>
      </c>
      <c r="C8264" s="28" t="s">
        <v>1199</v>
      </c>
      <c r="D8264" t="s">
        <v>1200</v>
      </c>
      <c r="E8264" t="s">
        <v>2</v>
      </c>
      <c r="F8264" t="str">
        <f>INDEX(tbl_produits[Nom normalisé], MATCH(tbl_data[[#This Row],[Spécialité]], tbl_produits[Nom original], 0))</f>
        <v>GRANUPAS 4 g, granulés gastro-résistants</v>
      </c>
      <c r="G8264" t="str">
        <f>INDEX(tbl_produits[Classe nom], MATCH(tbl_data[[#This Row],[NORM_Spécialité]], tbl_produits[Nom normalisé], 0))</f>
        <v>Voies digestives et métabolisme</v>
      </c>
      <c r="H8264">
        <f>YEAR(tbl_data[[#This Row],[Date_rapport]])</f>
        <v>2023</v>
      </c>
      <c r="I8264" t="str">
        <f>INDEX(tbl_produits[Molécule extraite], MATCH(tbl_data[[#This Row],[NORM_Spécialité]], tbl_produits[Nom normalisé], 0))</f>
        <v>Aminosalicylique (acide)</v>
      </c>
      <c r="J8264" s="34">
        <f>DATE(LEFT(tbl_data[[#This Row],[Date_rapport]], 4), MID(tbl_data[[#This Row],[Date_rapport]], 6, 2), RIGHT(tbl_data[[#This Row],[Date_rapport]], 2))</f>
        <v>45203</v>
      </c>
    </row>
    <row r="8265" spans="1:10" x14ac:dyDescent="0.2">
      <c r="A8265" s="28" t="s">
        <v>1113</v>
      </c>
      <c r="B8265" t="s">
        <v>11</v>
      </c>
      <c r="C8265" s="28" t="s">
        <v>1199</v>
      </c>
      <c r="D8265" t="s">
        <v>1201</v>
      </c>
      <c r="E8265" t="s">
        <v>2</v>
      </c>
      <c r="F8265" t="str">
        <f>INDEX(tbl_produits[Nom normalisé], MATCH(tbl_data[[#This Row],[Spécialité]], tbl_produits[Nom original], 0))</f>
        <v>OZIDIA 5 mg, comprimé à libération prolongée</v>
      </c>
      <c r="G8265" t="str">
        <f>INDEX(tbl_produits[Classe nom], MATCH(tbl_data[[#This Row],[NORM_Spécialité]], tbl_produits[Nom normalisé], 0))</f>
        <v>Voies digestives et métabolisme</v>
      </c>
      <c r="H8265">
        <f>YEAR(tbl_data[[#This Row],[Date_rapport]])</f>
        <v>2023</v>
      </c>
      <c r="I8265" t="str">
        <f>INDEX(tbl_produits[Molécule extraite], MATCH(tbl_data[[#This Row],[NORM_Spécialité]], tbl_produits[Nom normalisé], 0))</f>
        <v>Glipizide</v>
      </c>
      <c r="J8265" s="34">
        <f>DATE(LEFT(tbl_data[[#This Row],[Date_rapport]], 4), MID(tbl_data[[#This Row],[Date_rapport]], 6, 2), RIGHT(tbl_data[[#This Row],[Date_rapport]], 2))</f>
        <v>45203</v>
      </c>
    </row>
    <row r="8266" spans="1:10" x14ac:dyDescent="0.2">
      <c r="A8266" s="28" t="s">
        <v>1113</v>
      </c>
      <c r="B8266" t="s">
        <v>9</v>
      </c>
      <c r="C8266" s="28" t="s">
        <v>1199</v>
      </c>
      <c r="D8266" t="s">
        <v>1109</v>
      </c>
      <c r="E8266" t="s">
        <v>2</v>
      </c>
      <c r="F8266" t="str">
        <f>INDEX(tbl_produits[Nom normalisé], MATCH(tbl_data[[#This Row],[Spécialité]], tbl_produits[Nom original], 0))</f>
        <v>SCOPODERM TTS  1 mg/72 heures, dispositif transdermique</v>
      </c>
      <c r="G8266" t="str">
        <f>INDEX(tbl_produits[Classe nom], MATCH(tbl_data[[#This Row],[NORM_Spécialité]], tbl_produits[Nom normalisé], 0))</f>
        <v>Voies digestives et métabolisme</v>
      </c>
      <c r="H8266">
        <f>YEAR(tbl_data[[#This Row],[Date_rapport]])</f>
        <v>2023</v>
      </c>
      <c r="I8266" t="str">
        <f>INDEX(tbl_produits[Molécule extraite], MATCH(tbl_data[[#This Row],[NORM_Spécialité]], tbl_produits[Nom normalisé], 0))</f>
        <v>Scopolamine</v>
      </c>
      <c r="J8266" s="34">
        <f>DATE(LEFT(tbl_data[[#This Row],[Date_rapport]], 4), MID(tbl_data[[#This Row],[Date_rapport]], 6, 2), RIGHT(tbl_data[[#This Row],[Date_rapport]], 2))</f>
        <v>45203</v>
      </c>
    </row>
    <row r="8267" spans="1:10" x14ac:dyDescent="0.2">
      <c r="A8267" s="28" t="s">
        <v>1113</v>
      </c>
      <c r="B8267" t="s">
        <v>9</v>
      </c>
      <c r="C8267" s="28" t="s">
        <v>1202</v>
      </c>
      <c r="D8267" t="s">
        <v>819</v>
      </c>
      <c r="E8267" t="s">
        <v>2</v>
      </c>
      <c r="F8267" t="str">
        <f>INDEX(tbl_produits[Nom normalisé], MATCH(tbl_data[[#This Row],[Spécialité]], tbl_produits[Nom original], 0))</f>
        <v>PYOSTACINE 500 mg, comprimé pelliculé</v>
      </c>
      <c r="G8267" t="str">
        <f>INDEX(tbl_produits[Classe nom], MATCH(tbl_data[[#This Row],[NORM_Spécialité]], tbl_produits[Nom normalisé], 0))</f>
        <v>Anti-infectieux à usage systémique</v>
      </c>
      <c r="H8267">
        <f>YEAR(tbl_data[[#This Row],[Date_rapport]])</f>
        <v>2023</v>
      </c>
      <c r="I8267" t="str">
        <f>INDEX(tbl_produits[Molécule extraite], MATCH(tbl_data[[#This Row],[NORM_Spécialité]], tbl_produits[Nom normalisé], 0))</f>
        <v>Pristinamycine</v>
      </c>
      <c r="J8267" s="34">
        <f>DATE(LEFT(tbl_data[[#This Row],[Date_rapport]], 4), MID(tbl_data[[#This Row],[Date_rapport]], 6, 2), RIGHT(tbl_data[[#This Row],[Date_rapport]], 2))</f>
        <v>45203</v>
      </c>
    </row>
    <row r="8268" spans="1:10" x14ac:dyDescent="0.2">
      <c r="A8268" s="28" t="s">
        <v>1113</v>
      </c>
      <c r="B8268" t="s">
        <v>6</v>
      </c>
      <c r="C8268" s="28" t="s">
        <v>1202</v>
      </c>
      <c r="D8268" t="s">
        <v>1055</v>
      </c>
      <c r="E8268" t="s">
        <v>1202</v>
      </c>
      <c r="F8268" t="str">
        <f>INDEX(tbl_produits[Nom normalisé], MATCH(tbl_data[[#This Row],[Spécialité]], tbl_produits[Nom original], 0))</f>
        <v>VFEND 40 mg/ml, poudre pour suspension buvable</v>
      </c>
      <c r="G8268" t="str">
        <f>INDEX(tbl_produits[Classe nom], MATCH(tbl_data[[#This Row],[NORM_Spécialité]], tbl_produits[Nom normalisé], 0))</f>
        <v>Anti-infectieux à usage systémique</v>
      </c>
      <c r="H8268">
        <f>YEAR(tbl_data[[#This Row],[Date_rapport]])</f>
        <v>2023</v>
      </c>
      <c r="I8268" t="str">
        <f>INDEX(tbl_produits[Molécule extraite], MATCH(tbl_data[[#This Row],[NORM_Spécialité]], tbl_produits[Nom normalisé], 0))</f>
        <v>Voriconazole</v>
      </c>
      <c r="J8268" s="34">
        <f>DATE(LEFT(tbl_data[[#This Row],[Date_rapport]], 4), MID(tbl_data[[#This Row],[Date_rapport]], 6, 2), RIGHT(tbl_data[[#This Row],[Date_rapport]], 2))</f>
        <v>45203</v>
      </c>
    </row>
    <row r="8269" spans="1:10" x14ac:dyDescent="0.2">
      <c r="A8269" s="28" t="s">
        <v>1113</v>
      </c>
      <c r="B8269" t="s">
        <v>9</v>
      </c>
      <c r="C8269" s="28" t="s">
        <v>1202</v>
      </c>
      <c r="D8269" t="s">
        <v>1203</v>
      </c>
      <c r="E8269" t="s">
        <v>2</v>
      </c>
      <c r="F8269" t="str">
        <f>INDEX(tbl_produits[Nom normalisé], MATCH(tbl_data[[#This Row],[Spécialité]], tbl_produits[Nom original], 0))</f>
        <v>NEULEPTIL 10 mg, gélule</v>
      </c>
      <c r="G8269" t="str">
        <f>INDEX(tbl_produits[Classe nom], MATCH(tbl_data[[#This Row],[NORM_Spécialité]], tbl_produits[Nom normalisé], 0))</f>
        <v>Système nerveux</v>
      </c>
      <c r="H8269">
        <f>YEAR(tbl_data[[#This Row],[Date_rapport]])</f>
        <v>2023</v>
      </c>
      <c r="I8269" t="str">
        <f>INDEX(tbl_produits[Molécule extraite], MATCH(tbl_data[[#This Row],[NORM_Spécialité]], tbl_produits[Nom normalisé], 0))</f>
        <v>Propériciazine</v>
      </c>
      <c r="J8269" s="34">
        <f>DATE(LEFT(tbl_data[[#This Row],[Date_rapport]], 4), MID(tbl_data[[#This Row],[Date_rapport]], 6, 2), RIGHT(tbl_data[[#This Row],[Date_rapport]], 2))</f>
        <v>45203</v>
      </c>
    </row>
    <row r="8270" spans="1:10" x14ac:dyDescent="0.2">
      <c r="A8270" s="28" t="s">
        <v>1113</v>
      </c>
      <c r="B8270" t="s">
        <v>6</v>
      </c>
      <c r="C8270" s="28" t="s">
        <v>1202</v>
      </c>
      <c r="D8270" t="s">
        <v>1204</v>
      </c>
      <c r="E8270" t="s">
        <v>1202</v>
      </c>
      <c r="F8270" t="str">
        <f>INDEX(tbl_produits[Nom normalisé], MATCH(tbl_data[[#This Row],[Spécialité]], tbl_produits[Nom original], 0))</f>
        <v xml:space="preserve">MYALEPTA 11,3 mg, poudre pour solution injectable </v>
      </c>
      <c r="G8270" t="str">
        <f>INDEX(tbl_produits[Classe nom], MATCH(tbl_data[[#This Row],[NORM_Spécialité]], tbl_produits[Nom normalisé], 0))</f>
        <v>Voies digestives et métabolisme</v>
      </c>
      <c r="H8270">
        <f>YEAR(tbl_data[[#This Row],[Date_rapport]])</f>
        <v>2023</v>
      </c>
      <c r="I8270" t="str">
        <f>INDEX(tbl_produits[Molécule extraite], MATCH(tbl_data[[#This Row],[NORM_Spécialité]], tbl_produits[Nom normalisé], 0))</f>
        <v>Métréleptine</v>
      </c>
      <c r="J8270" s="34">
        <f>DATE(LEFT(tbl_data[[#This Row],[Date_rapport]], 4), MID(tbl_data[[#This Row],[Date_rapport]], 6, 2), RIGHT(tbl_data[[#This Row],[Date_rapport]], 2))</f>
        <v>45203</v>
      </c>
    </row>
    <row r="8271" spans="1:10" x14ac:dyDescent="0.2">
      <c r="A8271" s="28" t="s">
        <v>1113</v>
      </c>
      <c r="B8271" t="s">
        <v>9</v>
      </c>
      <c r="C8271" s="28" t="s">
        <v>1202</v>
      </c>
      <c r="D8271" t="s">
        <v>1205</v>
      </c>
      <c r="E8271" t="s">
        <v>2</v>
      </c>
      <c r="F8271" t="str">
        <f>INDEX(tbl_produits[Nom normalisé], MATCH(tbl_data[[#This Row],[Spécialité]], tbl_produits[Nom original], 0))</f>
        <v>NEULEPTIL 1 pour cent, solution buvable</v>
      </c>
      <c r="G8271" t="str">
        <f>INDEX(tbl_produits[Classe nom], MATCH(tbl_data[[#This Row],[NORM_Spécialité]], tbl_produits[Nom normalisé], 0))</f>
        <v>Système nerveux</v>
      </c>
      <c r="H8271">
        <f>YEAR(tbl_data[[#This Row],[Date_rapport]])</f>
        <v>2023</v>
      </c>
      <c r="I8271" t="str">
        <f>INDEX(tbl_produits[Molécule extraite], MATCH(tbl_data[[#This Row],[NORM_Spécialité]], tbl_produits[Nom normalisé], 0))</f>
        <v>Propériciazine</v>
      </c>
      <c r="J8271" s="34">
        <f>DATE(LEFT(tbl_data[[#This Row],[Date_rapport]], 4), MID(tbl_data[[#This Row],[Date_rapport]], 6, 2), RIGHT(tbl_data[[#This Row],[Date_rapport]], 2))</f>
        <v>45203</v>
      </c>
    </row>
    <row r="8272" spans="1:10" x14ac:dyDescent="0.2">
      <c r="A8272" s="28" t="s">
        <v>1113</v>
      </c>
      <c r="B8272" t="s">
        <v>9</v>
      </c>
      <c r="C8272" s="28" t="s">
        <v>1206</v>
      </c>
      <c r="D8272" t="s">
        <v>1207</v>
      </c>
      <c r="E8272" t="s">
        <v>2</v>
      </c>
      <c r="F8272" t="str">
        <f>INDEX(tbl_produits[Nom normalisé], MATCH(tbl_data[[#This Row],[Spécialité]], tbl_produits[Nom original], 0))</f>
        <v>TRANXENE 10 mg, gélule</v>
      </c>
      <c r="G8272" t="str">
        <f>INDEX(tbl_produits[Classe nom], MATCH(tbl_data[[#This Row],[NORM_Spécialité]], tbl_produits[Nom normalisé], 0))</f>
        <v>Système nerveux</v>
      </c>
      <c r="H8272">
        <f>YEAR(tbl_data[[#This Row],[Date_rapport]])</f>
        <v>2023</v>
      </c>
      <c r="I8272" t="str">
        <f>INDEX(tbl_produits[Molécule extraite], MATCH(tbl_data[[#This Row],[NORM_Spécialité]], tbl_produits[Nom normalisé], 0))</f>
        <v>Clorazépate dipotassique</v>
      </c>
      <c r="J8272" s="34">
        <f>DATE(LEFT(tbl_data[[#This Row],[Date_rapport]], 4), MID(tbl_data[[#This Row],[Date_rapport]], 6, 2), RIGHT(tbl_data[[#This Row],[Date_rapport]], 2))</f>
        <v>45203</v>
      </c>
    </row>
    <row r="8273" spans="1:10" x14ac:dyDescent="0.2">
      <c r="A8273" s="28" t="s">
        <v>1113</v>
      </c>
      <c r="B8273" t="s">
        <v>9</v>
      </c>
      <c r="C8273" s="28" t="s">
        <v>1206</v>
      </c>
      <c r="D8273" t="s">
        <v>976</v>
      </c>
      <c r="E8273" t="s">
        <v>2</v>
      </c>
      <c r="F8273" t="str">
        <f>INDEX(tbl_produits[Nom normalisé], MATCH(tbl_data[[#This Row],[Spécialité]], tbl_produits[Nom original], 0))</f>
        <v>TERCIAN 50 mg/5 ml, solution injectable en ampoule</v>
      </c>
      <c r="G8273" t="str">
        <f>INDEX(tbl_produits[Classe nom], MATCH(tbl_data[[#This Row],[NORM_Spécialité]], tbl_produits[Nom normalisé], 0))</f>
        <v>Système nerveux</v>
      </c>
      <c r="H8273">
        <f>YEAR(tbl_data[[#This Row],[Date_rapport]])</f>
        <v>2023</v>
      </c>
      <c r="I8273" t="str">
        <f>INDEX(tbl_produits[Molécule extraite], MATCH(tbl_data[[#This Row],[NORM_Spécialité]], tbl_produits[Nom normalisé], 0))</f>
        <v>Cyamémazine</v>
      </c>
      <c r="J8273" s="34">
        <f>DATE(LEFT(tbl_data[[#This Row],[Date_rapport]], 4), MID(tbl_data[[#This Row],[Date_rapport]], 6, 2), RIGHT(tbl_data[[#This Row],[Date_rapport]], 2))</f>
        <v>45203</v>
      </c>
    </row>
    <row r="8274" spans="1:10" x14ac:dyDescent="0.2">
      <c r="A8274" s="28" t="s">
        <v>1113</v>
      </c>
      <c r="B8274" t="s">
        <v>9</v>
      </c>
      <c r="C8274" s="28" t="s">
        <v>1208</v>
      </c>
      <c r="D8274" t="s">
        <v>1209</v>
      </c>
      <c r="E8274" t="s">
        <v>2</v>
      </c>
      <c r="F8274" t="str">
        <f>INDEX(tbl_produits[Nom normalisé], MATCH(tbl_data[[#This Row],[Spécialité]], tbl_produits[Nom original], 0))</f>
        <v>VIPERFAV, solution à diluer pour perfusion</v>
      </c>
      <c r="G8274" t="str">
        <f>INDEX(tbl_produits[Classe nom], MATCH(tbl_data[[#This Row],[NORM_Spécialité]], tbl_produits[Nom normalisé], 0))</f>
        <v>Divers</v>
      </c>
      <c r="H8274">
        <f>YEAR(tbl_data[[#This Row],[Date_rapport]])</f>
        <v>2023</v>
      </c>
      <c r="I8274" t="str">
        <f>INDEX(tbl_produits[Molécule extraite], MATCH(tbl_data[[#This Row],[NORM_Spécialité]], tbl_produits[Nom normalisé], 0))</f>
        <v>Fragments F(ab')2 d'immunoglobuline équine antivenimeuse de vipère européenne</v>
      </c>
      <c r="J8274" s="34">
        <f>DATE(LEFT(tbl_data[[#This Row],[Date_rapport]], 4), MID(tbl_data[[#This Row],[Date_rapport]], 6, 2), RIGHT(tbl_data[[#This Row],[Date_rapport]], 2))</f>
        <v>45203</v>
      </c>
    </row>
    <row r="8275" spans="1:10" x14ac:dyDescent="0.2">
      <c r="A8275" s="28" t="s">
        <v>1113</v>
      </c>
      <c r="B8275" t="s">
        <v>9</v>
      </c>
      <c r="C8275" s="28" t="s">
        <v>1210</v>
      </c>
      <c r="D8275" t="s">
        <v>1211</v>
      </c>
      <c r="E8275" t="s">
        <v>2</v>
      </c>
      <c r="F8275" t="str">
        <f>INDEX(tbl_produits[Nom normalisé], MATCH(tbl_data[[#This Row],[Spécialité]], tbl_produits[Nom original], 0))</f>
        <v>ORACILLINE 1 000 000 UI, comprimé sécable</v>
      </c>
      <c r="G8275" t="str">
        <f>INDEX(tbl_produits[Classe nom], MATCH(tbl_data[[#This Row],[NORM_Spécialité]], tbl_produits[Nom normalisé], 0))</f>
        <v>Anti-infectieux à usage systémique</v>
      </c>
      <c r="H8275">
        <f>YEAR(tbl_data[[#This Row],[Date_rapport]])</f>
        <v>2023</v>
      </c>
      <c r="I8275" t="str">
        <f>INDEX(tbl_produits[Molécule extraite], MATCH(tbl_data[[#This Row],[NORM_Spécialité]], tbl_produits[Nom normalisé], 0))</f>
        <v>Phénoxyméthylpénicilline</v>
      </c>
      <c r="J8275" s="34">
        <f>DATE(LEFT(tbl_data[[#This Row],[Date_rapport]], 4), MID(tbl_data[[#This Row],[Date_rapport]], 6, 2), RIGHT(tbl_data[[#This Row],[Date_rapport]], 2))</f>
        <v>45203</v>
      </c>
    </row>
    <row r="8276" spans="1:10" x14ac:dyDescent="0.2">
      <c r="A8276" s="28" t="s">
        <v>1113</v>
      </c>
      <c r="B8276" t="s">
        <v>11</v>
      </c>
      <c r="C8276" s="28" t="s">
        <v>1210</v>
      </c>
      <c r="D8276" t="s">
        <v>618</v>
      </c>
      <c r="E8276" t="s">
        <v>2</v>
      </c>
      <c r="F8276" t="str">
        <f>INDEX(tbl_produits[Nom normalisé], MATCH(tbl_data[[#This Row],[Spécialité]], tbl_produits[Nom original], 0))</f>
        <v>DIGIDOT 80mg, poudre pour solution pour perfusion (Digifab importation)</v>
      </c>
      <c r="G8276" t="str">
        <f>INDEX(tbl_produits[Classe nom], MATCH(tbl_data[[#This Row],[NORM_Spécialité]], tbl_produits[Nom normalisé], 0))</f>
        <v>Divers</v>
      </c>
      <c r="H8276">
        <f>YEAR(tbl_data[[#This Row],[Date_rapport]])</f>
        <v>2023</v>
      </c>
      <c r="I8276" t="str">
        <f>INDEX(tbl_produits[Molécule extraite], MATCH(tbl_data[[#This Row],[NORM_Spécialité]], tbl_produits[Nom normalisé], 0))</f>
        <v>Fragment Fab d’immunoglobuline antidigitalique ovin</v>
      </c>
      <c r="J8276" s="34">
        <f>DATE(LEFT(tbl_data[[#This Row],[Date_rapport]], 4), MID(tbl_data[[#This Row],[Date_rapport]], 6, 2), RIGHT(tbl_data[[#This Row],[Date_rapport]], 2))</f>
        <v>45203</v>
      </c>
    </row>
    <row r="8277" spans="1:10" x14ac:dyDescent="0.2">
      <c r="A8277" s="28" t="s">
        <v>1113</v>
      </c>
      <c r="B8277" t="s">
        <v>9</v>
      </c>
      <c r="C8277" s="28" t="s">
        <v>1210</v>
      </c>
      <c r="D8277" t="s">
        <v>1212</v>
      </c>
      <c r="E8277" t="s">
        <v>2</v>
      </c>
      <c r="F8277" t="str">
        <f>INDEX(tbl_produits[Nom normalisé], MATCH(tbl_data[[#This Row],[Spécialité]], tbl_produits[Nom original], 0))</f>
        <v>SPÉCIALITÉS à base de clozapine 100 mg et 25 mg, comprimé sécable</v>
      </c>
      <c r="G8277" t="str">
        <f>INDEX(tbl_produits[Classe nom], MATCH(tbl_data[[#This Row],[NORM_Spécialité]], tbl_produits[Nom normalisé], 0))</f>
        <v>Système nerveux</v>
      </c>
      <c r="H8277">
        <f>YEAR(tbl_data[[#This Row],[Date_rapport]])</f>
        <v>2023</v>
      </c>
      <c r="I8277" t="str">
        <f>INDEX(tbl_produits[Molécule extraite], MATCH(tbl_data[[#This Row],[NORM_Spécialité]], tbl_produits[Nom normalisé], 0))</f>
        <v>Clozapine</v>
      </c>
      <c r="J8277" s="34">
        <f>DATE(LEFT(tbl_data[[#This Row],[Date_rapport]], 4), MID(tbl_data[[#This Row],[Date_rapport]], 6, 2), RIGHT(tbl_data[[#This Row],[Date_rapport]], 2))</f>
        <v>45203</v>
      </c>
    </row>
    <row r="8278" spans="1:10" x14ac:dyDescent="0.2">
      <c r="A8278" s="28" t="s">
        <v>1113</v>
      </c>
      <c r="B8278" t="s">
        <v>9</v>
      </c>
      <c r="C8278" s="28" t="s">
        <v>1213</v>
      </c>
      <c r="D8278" t="s">
        <v>1214</v>
      </c>
      <c r="E8278" t="s">
        <v>2</v>
      </c>
      <c r="F8278" t="str">
        <f>INDEX(tbl_produits[Nom normalisé], MATCH(tbl_data[[#This Row],[Spécialité]], tbl_produits[Nom original], 0))</f>
        <v>SABRIL 500 mg, granulés pour solution buvable en sachet-dose</v>
      </c>
      <c r="G8278" t="str">
        <f>INDEX(tbl_produits[Classe nom], MATCH(tbl_data[[#This Row],[NORM_Spécialité]], tbl_produits[Nom normalisé], 0))</f>
        <v>Système nerveux</v>
      </c>
      <c r="H8278">
        <f>YEAR(tbl_data[[#This Row],[Date_rapport]])</f>
        <v>2023</v>
      </c>
      <c r="I8278" t="str">
        <f>INDEX(tbl_produits[Molécule extraite], MATCH(tbl_data[[#This Row],[NORM_Spécialité]], tbl_produits[Nom normalisé], 0))</f>
        <v>Vigabatrine</v>
      </c>
      <c r="J8278" s="34">
        <f>DATE(LEFT(tbl_data[[#This Row],[Date_rapport]], 4), MID(tbl_data[[#This Row],[Date_rapport]], 6, 2), RIGHT(tbl_data[[#This Row],[Date_rapport]], 2))</f>
        <v>45203</v>
      </c>
    </row>
    <row r="8279" spans="1:10" x14ac:dyDescent="0.2">
      <c r="A8279" s="28" t="s">
        <v>1113</v>
      </c>
      <c r="B8279" t="s">
        <v>9</v>
      </c>
      <c r="C8279" s="28" t="s">
        <v>1215</v>
      </c>
      <c r="D8279" t="s">
        <v>1216</v>
      </c>
      <c r="E8279" t="s">
        <v>2</v>
      </c>
      <c r="F8279" t="str">
        <f>INDEX(tbl_produits[Nom normalisé], MATCH(tbl_data[[#This Row],[Spécialité]], tbl_produits[Nom original], 0))</f>
        <v>REQUIP 5 mg, comprimé pelliculé</v>
      </c>
      <c r="G8279" t="str">
        <f>INDEX(tbl_produits[Classe nom], MATCH(tbl_data[[#This Row],[NORM_Spécialité]], tbl_produits[Nom normalisé], 0))</f>
        <v>Système nerveux</v>
      </c>
      <c r="H8279">
        <f>YEAR(tbl_data[[#This Row],[Date_rapport]])</f>
        <v>2023</v>
      </c>
      <c r="I8279" t="str">
        <f>INDEX(tbl_produits[Molécule extraite], MATCH(tbl_data[[#This Row],[NORM_Spécialité]], tbl_produits[Nom normalisé], 0))</f>
        <v>Ropinirole (chlorhydrate de)</v>
      </c>
      <c r="J8279" s="34">
        <f>DATE(LEFT(tbl_data[[#This Row],[Date_rapport]], 4), MID(tbl_data[[#This Row],[Date_rapport]], 6, 2), RIGHT(tbl_data[[#This Row],[Date_rapport]], 2))</f>
        <v>45203</v>
      </c>
    </row>
    <row r="8280" spans="1:10" x14ac:dyDescent="0.2">
      <c r="A8280" s="28" t="s">
        <v>1113</v>
      </c>
      <c r="B8280" t="s">
        <v>6</v>
      </c>
      <c r="C8280" s="28" t="s">
        <v>1215</v>
      </c>
      <c r="D8280" t="s">
        <v>1217</v>
      </c>
      <c r="E8280" t="s">
        <v>1219</v>
      </c>
      <c r="F8280" t="str">
        <f>INDEX(tbl_produits[Nom normalisé], MATCH(tbl_data[[#This Row],[Spécialité]], tbl_produits[Nom original], 0))</f>
        <v>TRACLEER 32 mg, comprimé dispersible</v>
      </c>
      <c r="G8280" t="str">
        <f>INDEX(tbl_produits[Classe nom], MATCH(tbl_data[[#This Row],[NORM_Spécialité]], tbl_produits[Nom normalisé], 0))</f>
        <v>Système cardiovasculaire</v>
      </c>
      <c r="H8280">
        <f>YEAR(tbl_data[[#This Row],[Date_rapport]])</f>
        <v>2023</v>
      </c>
      <c r="I8280" t="str">
        <f>INDEX(tbl_produits[Molécule extraite], MATCH(tbl_data[[#This Row],[NORM_Spécialité]], tbl_produits[Nom normalisé], 0))</f>
        <v>Bosentan monohydraté</v>
      </c>
      <c r="J8280" s="34">
        <f>DATE(LEFT(tbl_data[[#This Row],[Date_rapport]], 4), MID(tbl_data[[#This Row],[Date_rapport]], 6, 2), RIGHT(tbl_data[[#This Row],[Date_rapport]], 2))</f>
        <v>45203</v>
      </c>
    </row>
    <row r="8281" spans="1:10" x14ac:dyDescent="0.2">
      <c r="A8281" s="28" t="s">
        <v>1113</v>
      </c>
      <c r="B8281" t="s">
        <v>9</v>
      </c>
      <c r="C8281" s="28" t="s">
        <v>1215</v>
      </c>
      <c r="D8281" t="s">
        <v>1218</v>
      </c>
      <c r="E8281" t="s">
        <v>2</v>
      </c>
      <c r="F8281" t="str">
        <f>INDEX(tbl_produits[Nom normalisé], MATCH(tbl_data[[#This Row],[Spécialité]], tbl_produits[Nom original], 0))</f>
        <v>XYLOCAINE 10 mg/ml sans conservateur, solution injectable</v>
      </c>
      <c r="G8281" t="str">
        <f>INDEX(tbl_produits[Classe nom], MATCH(tbl_data[[#This Row],[NORM_Spécialité]], tbl_produits[Nom normalisé], 0))</f>
        <v>Système nerveux</v>
      </c>
      <c r="H8281">
        <f>YEAR(tbl_data[[#This Row],[Date_rapport]])</f>
        <v>2023</v>
      </c>
      <c r="I8281" t="str">
        <f>INDEX(tbl_produits[Molécule extraite], MATCH(tbl_data[[#This Row],[NORM_Spécialité]], tbl_produits[Nom normalisé], 0))</f>
        <v>Chlorhydrate de lidocaïne</v>
      </c>
      <c r="J8281" s="34">
        <f>DATE(LEFT(tbl_data[[#This Row],[Date_rapport]], 4), MID(tbl_data[[#This Row],[Date_rapport]], 6, 2), RIGHT(tbl_data[[#This Row],[Date_rapport]], 2))</f>
        <v>45203</v>
      </c>
    </row>
    <row r="8282" spans="1:10" x14ac:dyDescent="0.2">
      <c r="A8282" s="28" t="s">
        <v>1113</v>
      </c>
      <c r="B8282" t="s">
        <v>6</v>
      </c>
      <c r="C8282" s="28" t="s">
        <v>1219</v>
      </c>
      <c r="D8282" t="s">
        <v>1220</v>
      </c>
      <c r="E8282" t="s">
        <v>1219</v>
      </c>
      <c r="F8282" t="str">
        <f>INDEX(tbl_produits[Nom normalisé], MATCH(tbl_data[[#This Row],[Spécialité]], tbl_produits[Nom original], 0))</f>
        <v>EURELIX 6 mg, gélule gastro-résistante</v>
      </c>
      <c r="G8282" t="str">
        <f>INDEX(tbl_produits[Classe nom], MATCH(tbl_data[[#This Row],[NORM_Spécialité]], tbl_produits[Nom normalisé], 0))</f>
        <v>Système cardiovasculaire</v>
      </c>
      <c r="H8282">
        <f>YEAR(tbl_data[[#This Row],[Date_rapport]])</f>
        <v>2023</v>
      </c>
      <c r="I8282" t="str">
        <f>INDEX(tbl_produits[Molécule extraite], MATCH(tbl_data[[#This Row],[NORM_Spécialité]], tbl_produits[Nom normalisé], 0))</f>
        <v>Pirétanide</v>
      </c>
      <c r="J8282" s="34">
        <f>DATE(LEFT(tbl_data[[#This Row],[Date_rapport]], 4), MID(tbl_data[[#This Row],[Date_rapport]], 6, 2), RIGHT(tbl_data[[#This Row],[Date_rapport]], 2))</f>
        <v>45203</v>
      </c>
    </row>
    <row r="8283" spans="1:10" x14ac:dyDescent="0.2">
      <c r="A8283" s="28" t="s">
        <v>1113</v>
      </c>
      <c r="B8283" t="s">
        <v>6</v>
      </c>
      <c r="C8283" s="28" t="s">
        <v>1221</v>
      </c>
      <c r="D8283" t="s">
        <v>1222</v>
      </c>
      <c r="E8283" t="s">
        <v>1221</v>
      </c>
      <c r="F8283" t="str">
        <f>INDEX(tbl_produits[Nom normalisé], MATCH(tbl_data[[#This Row],[Spécialité]], tbl_produits[Nom original], 0))</f>
        <v xml:space="preserve">TIAPRIDAL 138 mg/ml, solution buvable </v>
      </c>
      <c r="G8283" t="str">
        <f>INDEX(tbl_produits[Classe nom], MATCH(tbl_data[[#This Row],[NORM_Spécialité]], tbl_produits[Nom normalisé], 0))</f>
        <v>Système nerveux</v>
      </c>
      <c r="H8283">
        <f>YEAR(tbl_data[[#This Row],[Date_rapport]])</f>
        <v>2023</v>
      </c>
      <c r="I8283" t="str">
        <f>INDEX(tbl_produits[Molécule extraite], MATCH(tbl_data[[#This Row],[NORM_Spécialité]], tbl_produits[Nom normalisé], 0))</f>
        <v>Tiapride (chlorhydrate de)</v>
      </c>
      <c r="J8283" s="34">
        <f>DATE(LEFT(tbl_data[[#This Row],[Date_rapport]], 4), MID(tbl_data[[#This Row],[Date_rapport]], 6, 2), RIGHT(tbl_data[[#This Row],[Date_rapport]], 2))</f>
        <v>45203</v>
      </c>
    </row>
    <row r="8284" spans="1:10" x14ac:dyDescent="0.2">
      <c r="A8284" s="28" t="s">
        <v>1113</v>
      </c>
      <c r="B8284" t="s">
        <v>9</v>
      </c>
      <c r="C8284" s="28" t="s">
        <v>1221</v>
      </c>
      <c r="D8284" t="s">
        <v>1983</v>
      </c>
      <c r="E8284" t="s">
        <v>2</v>
      </c>
      <c r="F8284" t="str">
        <f>INDEX(tbl_produits[Nom normalisé], MATCH(tbl_data[[#This Row],[Spécialité]], tbl_produits[Nom original], 0))</f>
        <v xml:space="preserve">RITALINE L.P. 10 mg et L.P. 20 mg, gélule à libération prolongée </v>
      </c>
      <c r="G8284" t="str">
        <f>INDEX(tbl_produits[Classe nom], MATCH(tbl_data[[#This Row],[NORM_Spécialité]], tbl_produits[Nom normalisé], 0))</f>
        <v>Système nerveux</v>
      </c>
      <c r="H8284">
        <f>YEAR(tbl_data[[#This Row],[Date_rapport]])</f>
        <v>2023</v>
      </c>
      <c r="I8284" t="str">
        <f>INDEX(tbl_produits[Molécule extraite], MATCH(tbl_data[[#This Row],[NORM_Spécialité]], tbl_produits[Nom normalisé], 0))</f>
        <v>Méthylphénidate</v>
      </c>
      <c r="J8284" s="34">
        <f>DATE(LEFT(tbl_data[[#This Row],[Date_rapport]], 4), MID(tbl_data[[#This Row],[Date_rapport]], 6, 2), RIGHT(tbl_data[[#This Row],[Date_rapport]], 2))</f>
        <v>45203</v>
      </c>
    </row>
    <row r="8285" spans="1:10" x14ac:dyDescent="0.2">
      <c r="A8285" s="28" t="s">
        <v>1113</v>
      </c>
      <c r="B8285" t="s">
        <v>9</v>
      </c>
      <c r="C8285" s="28" t="s">
        <v>1221</v>
      </c>
      <c r="D8285" t="s">
        <v>1029</v>
      </c>
      <c r="E8285" t="s">
        <v>1173</v>
      </c>
      <c r="F8285" t="str">
        <f>INDEX(tbl_produits[Nom normalisé], MATCH(tbl_data[[#This Row],[Spécialité]], tbl_produits[Nom original], 0))</f>
        <v>SANDIMMUN 50 mg/ml, solution à diluer pour perfusion</v>
      </c>
      <c r="G8285" t="str">
        <f>INDEX(tbl_produits[Classe nom], MATCH(tbl_data[[#This Row],[NORM_Spécialité]], tbl_produits[Nom normalisé], 0))</f>
        <v>Antinéoplasiques et immunomodulateurs</v>
      </c>
      <c r="H8285">
        <f>YEAR(tbl_data[[#This Row],[Date_rapport]])</f>
        <v>2023</v>
      </c>
      <c r="I8285" t="str">
        <f>INDEX(tbl_produits[Molécule extraite], MATCH(tbl_data[[#This Row],[NORM_Spécialité]], tbl_produits[Nom normalisé], 0))</f>
        <v>Ciclosporine</v>
      </c>
      <c r="J8285" s="34">
        <f>DATE(LEFT(tbl_data[[#This Row],[Date_rapport]], 4), MID(tbl_data[[#This Row],[Date_rapport]], 6, 2), RIGHT(tbl_data[[#This Row],[Date_rapport]], 2))</f>
        <v>45203</v>
      </c>
    </row>
    <row r="8286" spans="1:10" x14ac:dyDescent="0.2">
      <c r="A8286" s="28" t="s">
        <v>1113</v>
      </c>
      <c r="B8286" t="s">
        <v>9</v>
      </c>
      <c r="C8286" s="28" t="s">
        <v>1221</v>
      </c>
      <c r="D8286" t="s">
        <v>1984</v>
      </c>
      <c r="E8286" t="s">
        <v>2</v>
      </c>
      <c r="F8286" t="str">
        <f>INDEX(tbl_produits[Nom normalisé], MATCH(tbl_data[[#This Row],[Spécialité]], tbl_produits[Nom original], 0))</f>
        <v xml:space="preserve">ABIRATERONE 500 mg, comprimé pelliculé </v>
      </c>
      <c r="G8286" t="str">
        <f>INDEX(tbl_produits[Classe nom], MATCH(tbl_data[[#This Row],[NORM_Spécialité]], tbl_produits[Nom normalisé], 0))</f>
        <v>Antinéoplasiques et immunomodulateurs</v>
      </c>
      <c r="H8286">
        <f>YEAR(tbl_data[[#This Row],[Date_rapport]])</f>
        <v>2023</v>
      </c>
      <c r="I8286" t="str">
        <f>INDEX(tbl_produits[Molécule extraite], MATCH(tbl_data[[#This Row],[NORM_Spécialité]], tbl_produits[Nom normalisé], 0))</f>
        <v>Abiratérone</v>
      </c>
      <c r="J8286" s="34">
        <f>DATE(LEFT(tbl_data[[#This Row],[Date_rapport]], 4), MID(tbl_data[[#This Row],[Date_rapport]], 6, 2), RIGHT(tbl_data[[#This Row],[Date_rapport]], 2))</f>
        <v>45203</v>
      </c>
    </row>
    <row r="8287" spans="1:10" x14ac:dyDescent="0.2">
      <c r="A8287" s="28" t="s">
        <v>1113</v>
      </c>
      <c r="B8287" t="s">
        <v>6</v>
      </c>
      <c r="C8287" s="28" t="s">
        <v>1221</v>
      </c>
      <c r="D8287" t="s">
        <v>1223</v>
      </c>
      <c r="E8287" t="s">
        <v>1221</v>
      </c>
      <c r="F8287" t="str">
        <f>INDEX(tbl_produits[Nom normalisé], MATCH(tbl_data[[#This Row],[Spécialité]], tbl_produits[Nom original], 0))</f>
        <v>GEMCITABINE Sun 10 mg/ml, solution pour perfusion, poche de 200 ml</v>
      </c>
      <c r="G8287" t="str">
        <f>INDEX(tbl_produits[Classe nom], MATCH(tbl_data[[#This Row],[NORM_Spécialité]], tbl_produits[Nom normalisé], 0))</f>
        <v>Antinéoplasiques et immunomodulateurs</v>
      </c>
      <c r="H8287">
        <f>YEAR(tbl_data[[#This Row],[Date_rapport]])</f>
        <v>2023</v>
      </c>
      <c r="I8287" t="str">
        <f>INDEX(tbl_produits[Molécule extraite], MATCH(tbl_data[[#This Row],[NORM_Spécialité]], tbl_produits[Nom normalisé], 0))</f>
        <v>Gemcitabine (chlorhydrate de)</v>
      </c>
      <c r="J8287" s="34">
        <f>DATE(LEFT(tbl_data[[#This Row],[Date_rapport]], 4), MID(tbl_data[[#This Row],[Date_rapport]], 6, 2), RIGHT(tbl_data[[#This Row],[Date_rapport]], 2))</f>
        <v>45203</v>
      </c>
    </row>
    <row r="8288" spans="1:10" x14ac:dyDescent="0.2">
      <c r="A8288" s="28" t="s">
        <v>1113</v>
      </c>
      <c r="B8288" t="s">
        <v>9</v>
      </c>
      <c r="C8288" s="28" t="s">
        <v>1221</v>
      </c>
      <c r="D8288" t="s">
        <v>1986</v>
      </c>
      <c r="E8288" t="s">
        <v>1013</v>
      </c>
      <c r="F8288" t="str">
        <f>INDEX(tbl_produits[Nom normalisé], MATCH(tbl_data[[#This Row],[Spécialité]], tbl_produits[Nom original], 0))</f>
        <v>VIROPHTA, préparation pour collyre (lyophilisat et solvant)</v>
      </c>
      <c r="G8288" t="str">
        <f>INDEX(tbl_produits[Classe nom], MATCH(tbl_data[[#This Row],[NORM_Spécialité]], tbl_produits[Nom normalisé], 0))</f>
        <v>Organes sensoriels</v>
      </c>
      <c r="H8288">
        <f>YEAR(tbl_data[[#This Row],[Date_rapport]])</f>
        <v>2023</v>
      </c>
      <c r="I8288" t="str">
        <f>INDEX(tbl_produits[Molécule extraite], MATCH(tbl_data[[#This Row],[NORM_Spécialité]], tbl_produits[Nom normalisé], 0))</f>
        <v>Trifluridine</v>
      </c>
      <c r="J8288" s="34">
        <f>DATE(LEFT(tbl_data[[#This Row],[Date_rapport]], 4), MID(tbl_data[[#This Row],[Date_rapport]], 6, 2), RIGHT(tbl_data[[#This Row],[Date_rapport]], 2))</f>
        <v>45203</v>
      </c>
    </row>
    <row r="8289" spans="1:10" x14ac:dyDescent="0.2">
      <c r="A8289" s="28" t="s">
        <v>1113</v>
      </c>
      <c r="B8289" t="s">
        <v>9</v>
      </c>
      <c r="C8289" s="28" t="s">
        <v>1221</v>
      </c>
      <c r="D8289" t="s">
        <v>1224</v>
      </c>
      <c r="E8289" t="s">
        <v>1380</v>
      </c>
      <c r="F8289" t="str">
        <f>INDEX(tbl_produits[Nom normalisé], MATCH(tbl_data[[#This Row],[Spécialité]], tbl_produits[Nom original], 0))</f>
        <v>HEXATRIONE 2 pour cent, suspension injectable (intra-articulaire)</v>
      </c>
      <c r="G8289" t="str">
        <f>INDEX(tbl_produits[Classe nom], MATCH(tbl_data[[#This Row],[NORM_Spécialité]], tbl_produits[Nom normalisé], 0))</f>
        <v>Hormones systémiques sauf hormones sexuelles et insulines</v>
      </c>
      <c r="H8289">
        <f>YEAR(tbl_data[[#This Row],[Date_rapport]])</f>
        <v>2023</v>
      </c>
      <c r="I8289" t="str">
        <f>INDEX(tbl_produits[Molécule extraite], MATCH(tbl_data[[#This Row],[NORM_Spécialité]], tbl_produits[Nom normalisé], 0))</f>
        <v>Hexacetonide de triamcinolone</v>
      </c>
      <c r="J8289" s="34">
        <f>DATE(LEFT(tbl_data[[#This Row],[Date_rapport]], 4), MID(tbl_data[[#This Row],[Date_rapport]], 6, 2), RIGHT(tbl_data[[#This Row],[Date_rapport]], 2))</f>
        <v>45203</v>
      </c>
    </row>
    <row r="8290" spans="1:10" x14ac:dyDescent="0.2">
      <c r="A8290" s="28" t="s">
        <v>1113</v>
      </c>
      <c r="B8290" t="s">
        <v>9</v>
      </c>
      <c r="C8290" s="28" t="s">
        <v>1225</v>
      </c>
      <c r="D8290" t="s">
        <v>1226</v>
      </c>
      <c r="E8290" t="s">
        <v>2</v>
      </c>
      <c r="F8290" t="str">
        <f>INDEX(tbl_produits[Nom normalisé], MATCH(tbl_data[[#This Row],[Spécialité]], tbl_produits[Nom original], 0))</f>
        <v xml:space="preserve">PYLERA 140 mg/125 mg/125 mg, gélule </v>
      </c>
      <c r="G8290" t="str">
        <f>INDEX(tbl_produits[Classe nom], MATCH(tbl_data[[#This Row],[NORM_Spécialité]], tbl_produits[Nom normalisé], 0))</f>
        <v>Voies digestives et métabolisme</v>
      </c>
      <c r="H8290">
        <f>YEAR(tbl_data[[#This Row],[Date_rapport]])</f>
        <v>2023</v>
      </c>
      <c r="I8290" t="str">
        <f>INDEX(tbl_produits[Molécule extraite], MATCH(tbl_data[[#This Row],[NORM_Spécialité]], tbl_produits[Nom normalisé], 0))</f>
        <v>Bismuth potassique (sous-citrate de) /métronidazole /tétracycline (chlorhydrate de)</v>
      </c>
      <c r="J8290" s="34">
        <f>DATE(LEFT(tbl_data[[#This Row],[Date_rapport]], 4), MID(tbl_data[[#This Row],[Date_rapport]], 6, 2), RIGHT(tbl_data[[#This Row],[Date_rapport]], 2))</f>
        <v>45203</v>
      </c>
    </row>
    <row r="8291" spans="1:10" x14ac:dyDescent="0.2">
      <c r="A8291" s="28" t="s">
        <v>1113</v>
      </c>
      <c r="B8291" t="s">
        <v>6</v>
      </c>
      <c r="C8291" s="28" t="s">
        <v>1225</v>
      </c>
      <c r="D8291" t="s">
        <v>1227</v>
      </c>
      <c r="E8291" t="s">
        <v>1225</v>
      </c>
      <c r="F8291" t="str">
        <f>INDEX(tbl_produits[Nom normalisé], MATCH(tbl_data[[#This Row],[Spécialité]], tbl_produits[Nom original], 0))</f>
        <v>RULID 50 mg, comprimé sécable pour suspension buvable</v>
      </c>
      <c r="G8291" t="str">
        <f>INDEX(tbl_produits[Classe nom], MATCH(tbl_data[[#This Row],[NORM_Spécialité]], tbl_produits[Nom normalisé], 0))</f>
        <v>Anti-infectieux à usage systémique</v>
      </c>
      <c r="H8291">
        <f>YEAR(tbl_data[[#This Row],[Date_rapport]])</f>
        <v>2023</v>
      </c>
      <c r="I8291" t="str">
        <f>INDEX(tbl_produits[Molécule extraite], MATCH(tbl_data[[#This Row],[NORM_Spécialité]], tbl_produits[Nom normalisé], 0))</f>
        <v>Roxithromycine</v>
      </c>
      <c r="J8291" s="34">
        <f>DATE(LEFT(tbl_data[[#This Row],[Date_rapport]], 4), MID(tbl_data[[#This Row],[Date_rapport]], 6, 2), RIGHT(tbl_data[[#This Row],[Date_rapport]], 2))</f>
        <v>45203</v>
      </c>
    </row>
    <row r="8292" spans="1:10" x14ac:dyDescent="0.2">
      <c r="A8292" s="28" t="s">
        <v>1113</v>
      </c>
      <c r="B8292" t="s">
        <v>9</v>
      </c>
      <c r="C8292" s="28" t="s">
        <v>1225</v>
      </c>
      <c r="D8292" t="s">
        <v>1228</v>
      </c>
      <c r="E8292" t="s">
        <v>2</v>
      </c>
      <c r="F8292" t="str">
        <f>INDEX(tbl_produits[Nom normalisé], MATCH(tbl_data[[#This Row],[Spécialité]], tbl_produits[Nom original], 0))</f>
        <v>DIPROSTENE, suspension injectable en seringue pré-remplie</v>
      </c>
      <c r="G8292" t="str">
        <f>INDEX(tbl_produits[Classe nom], MATCH(tbl_data[[#This Row],[NORM_Spécialité]], tbl_produits[Nom normalisé], 0))</f>
        <v>Hormones systémiques sauf hormones sexuelles et insulines</v>
      </c>
      <c r="H8292">
        <f>YEAR(tbl_data[[#This Row],[Date_rapport]])</f>
        <v>2023</v>
      </c>
      <c r="I8292" t="str">
        <f>INDEX(tbl_produits[Molécule extraite], MATCH(tbl_data[[#This Row],[NORM_Spécialité]], tbl_produits[Nom normalisé], 0))</f>
        <v>Bétaméthasone (dipropionate de), bétaméthasone (phosphate sodique de)</v>
      </c>
      <c r="J8292" s="34">
        <f>DATE(LEFT(tbl_data[[#This Row],[Date_rapport]], 4), MID(tbl_data[[#This Row],[Date_rapport]], 6, 2), RIGHT(tbl_data[[#This Row],[Date_rapport]], 2))</f>
        <v>45203</v>
      </c>
    </row>
    <row r="8293" spans="1:10" x14ac:dyDescent="0.2">
      <c r="A8293" s="28" t="s">
        <v>1113</v>
      </c>
      <c r="B8293" t="s">
        <v>9</v>
      </c>
      <c r="C8293" s="28" t="s">
        <v>1225</v>
      </c>
      <c r="D8293" t="s">
        <v>1229</v>
      </c>
      <c r="E8293" t="s">
        <v>2</v>
      </c>
      <c r="F8293" t="str">
        <f>INDEX(tbl_produits[Nom normalisé], MATCH(tbl_data[[#This Row],[Spécialité]], tbl_produits[Nom original], 0))</f>
        <v>CELESTENE CHRONODOSE 5,70 mg/ml, suspension injectable – Célestène 4 mg/1 ml, solution injectable</v>
      </c>
      <c r="G8293" t="str">
        <f>INDEX(tbl_produits[Classe nom], MATCH(tbl_data[[#This Row],[NORM_Spécialité]], tbl_produits[Nom normalisé], 0))</f>
        <v>Hormones systémiques sauf hormones sexuelles et insulines</v>
      </c>
      <c r="H8293">
        <f>YEAR(tbl_data[[#This Row],[Date_rapport]])</f>
        <v>2023</v>
      </c>
      <c r="I8293" t="str">
        <f>INDEX(tbl_produits[Molécule extraite], MATCH(tbl_data[[#This Row],[NORM_Spécialité]], tbl_produits[Nom normalisé], 0))</f>
        <v>Bétaméthasone (phosphate sodique de)</v>
      </c>
      <c r="J8293" s="34">
        <f>DATE(LEFT(tbl_data[[#This Row],[Date_rapport]], 4), MID(tbl_data[[#This Row],[Date_rapport]], 6, 2), RIGHT(tbl_data[[#This Row],[Date_rapport]], 2))</f>
        <v>45203</v>
      </c>
    </row>
    <row r="8294" spans="1:10" x14ac:dyDescent="0.2">
      <c r="A8294" s="28" t="s">
        <v>1113</v>
      </c>
      <c r="B8294" t="s">
        <v>9</v>
      </c>
      <c r="C8294" s="28" t="s">
        <v>1225</v>
      </c>
      <c r="D8294" t="s">
        <v>1230</v>
      </c>
      <c r="E8294" t="s">
        <v>2</v>
      </c>
      <c r="F8294" t="str">
        <f>INDEX(tbl_produits[Nom normalisé], MATCH(tbl_data[[#This Row],[Spécialité]], tbl_produits[Nom original], 0))</f>
        <v>FUNGIZONE 10%, suspension buvable</v>
      </c>
      <c r="G8294" t="str">
        <f>INDEX(tbl_produits[Classe nom], MATCH(tbl_data[[#This Row],[NORM_Spécialité]], tbl_produits[Nom normalisé], 0))</f>
        <v>Anti-infectieux à usage systémique</v>
      </c>
      <c r="H8294">
        <f>YEAR(tbl_data[[#This Row],[Date_rapport]])</f>
        <v>2023</v>
      </c>
      <c r="I8294" t="str">
        <f>INDEX(tbl_produits[Molécule extraite], MATCH(tbl_data[[#This Row],[NORM_Spécialité]], tbl_produits[Nom normalisé], 0))</f>
        <v>Amphotéricine B</v>
      </c>
      <c r="J8294" s="34">
        <f>DATE(LEFT(tbl_data[[#This Row],[Date_rapport]], 4), MID(tbl_data[[#This Row],[Date_rapport]], 6, 2), RIGHT(tbl_data[[#This Row],[Date_rapport]], 2))</f>
        <v>45203</v>
      </c>
    </row>
    <row r="8295" spans="1:10" x14ac:dyDescent="0.2">
      <c r="A8295" s="28" t="s">
        <v>1113</v>
      </c>
      <c r="B8295" t="s">
        <v>6</v>
      </c>
      <c r="C8295" s="28" t="s">
        <v>1231</v>
      </c>
      <c r="D8295" t="s">
        <v>1232</v>
      </c>
      <c r="E8295" t="s">
        <v>1231</v>
      </c>
      <c r="F8295" t="str">
        <f>INDEX(tbl_produits[Nom normalisé], MATCH(tbl_data[[#This Row],[Spécialité]], tbl_produits[Nom original], 0))</f>
        <v>DOPAMINE 5mg/ml, solution pour perfusion</v>
      </c>
      <c r="G8295" t="str">
        <f>INDEX(tbl_produits[Classe nom], MATCH(tbl_data[[#This Row],[NORM_Spécialité]], tbl_produits[Nom normalisé], 0))</f>
        <v>Système cardiovasculaire</v>
      </c>
      <c r="H8295">
        <f>YEAR(tbl_data[[#This Row],[Date_rapport]])</f>
        <v>2023</v>
      </c>
      <c r="I8295" t="str">
        <f>INDEX(tbl_produits[Molécule extraite], MATCH(tbl_data[[#This Row],[NORM_Spécialité]], tbl_produits[Nom normalisé], 0))</f>
        <v>Dopamine (chlorhydrate de)</v>
      </c>
      <c r="J8295" s="34">
        <f>DATE(LEFT(tbl_data[[#This Row],[Date_rapport]], 4), MID(tbl_data[[#This Row],[Date_rapport]], 6, 2), RIGHT(tbl_data[[#This Row],[Date_rapport]], 2))</f>
        <v>45203</v>
      </c>
    </row>
    <row r="8296" spans="1:10" x14ac:dyDescent="0.2">
      <c r="A8296" s="28" t="s">
        <v>1113</v>
      </c>
      <c r="B8296" t="s">
        <v>6</v>
      </c>
      <c r="C8296" s="28" t="s">
        <v>1231</v>
      </c>
      <c r="D8296" t="s">
        <v>1233</v>
      </c>
      <c r="E8296" t="s">
        <v>1241</v>
      </c>
      <c r="F8296" t="str">
        <f>INDEX(tbl_produits[Nom normalisé], MATCH(tbl_data[[#This Row],[Spécialité]], tbl_produits[Nom original], 0))</f>
        <v>PRAMIPEXOLE Zentiva LP 0,26 mg, comprimé à libération prolongé</v>
      </c>
      <c r="G8296" t="str">
        <f>INDEX(tbl_produits[Classe nom], MATCH(tbl_data[[#This Row],[NORM_Spécialité]], tbl_produits[Nom normalisé], 0))</f>
        <v>Système nerveux</v>
      </c>
      <c r="H8296">
        <f>YEAR(tbl_data[[#This Row],[Date_rapport]])</f>
        <v>2023</v>
      </c>
      <c r="I8296" t="str">
        <f>INDEX(tbl_produits[Molécule extraite], MATCH(tbl_data[[#This Row],[NORM_Spécialité]], tbl_produits[Nom normalisé], 0))</f>
        <v>Pramipexole</v>
      </c>
      <c r="J8296" s="34">
        <f>DATE(LEFT(tbl_data[[#This Row],[Date_rapport]], 4), MID(tbl_data[[#This Row],[Date_rapport]], 6, 2), RIGHT(tbl_data[[#This Row],[Date_rapport]], 2))</f>
        <v>45203</v>
      </c>
    </row>
    <row r="8297" spans="1:10" x14ac:dyDescent="0.2">
      <c r="A8297" s="28" t="s">
        <v>1113</v>
      </c>
      <c r="B8297" t="s">
        <v>9</v>
      </c>
      <c r="C8297" s="28" t="s">
        <v>1231</v>
      </c>
      <c r="D8297" t="s">
        <v>839</v>
      </c>
      <c r="E8297" t="s">
        <v>2</v>
      </c>
      <c r="F8297" t="str">
        <f>INDEX(tbl_produits[Nom normalisé], MATCH(tbl_data[[#This Row],[Spécialité]], tbl_produits[Nom original], 0))</f>
        <v>FLAGYL 125 mg/5 ml, suspension buvable</v>
      </c>
      <c r="G8297" t="str">
        <f>INDEX(tbl_produits[Classe nom], MATCH(tbl_data[[#This Row],[NORM_Spécialité]], tbl_produits[Nom normalisé], 0))</f>
        <v>Anti-infectieux à usage systémique</v>
      </c>
      <c r="H8297">
        <f>YEAR(tbl_data[[#This Row],[Date_rapport]])</f>
        <v>2023</v>
      </c>
      <c r="I8297" t="str">
        <f>INDEX(tbl_produits[Molécule extraite], MATCH(tbl_data[[#This Row],[NORM_Spécialité]], tbl_produits[Nom normalisé], 0))</f>
        <v>Métronidazole (benzoate de)</v>
      </c>
      <c r="J8297" s="34">
        <f>DATE(LEFT(tbl_data[[#This Row],[Date_rapport]], 4), MID(tbl_data[[#This Row],[Date_rapport]], 6, 2), RIGHT(tbl_data[[#This Row],[Date_rapport]], 2))</f>
        <v>45203</v>
      </c>
    </row>
    <row r="8298" spans="1:10" x14ac:dyDescent="0.2">
      <c r="A8298" s="28" t="s">
        <v>1113</v>
      </c>
      <c r="B8298" t="s">
        <v>9</v>
      </c>
      <c r="C8298" s="28" t="s">
        <v>1988</v>
      </c>
      <c r="D8298" t="s">
        <v>1989</v>
      </c>
      <c r="E8298" t="s">
        <v>1053</v>
      </c>
      <c r="F8298" t="str">
        <f>INDEX(tbl_produits[Nom normalisé], MATCH(tbl_data[[#This Row],[Spécialité]], tbl_produits[Nom original], 0))</f>
        <v>FLUMAZENIL 0,1 mg/ml, solution injectable, ampoule en verre de 5 ml et de 10 ml</v>
      </c>
      <c r="G8298" t="str">
        <f>INDEX(tbl_produits[Classe nom], MATCH(tbl_data[[#This Row],[NORM_Spécialité]], tbl_produits[Nom normalisé], 0))</f>
        <v>Divers</v>
      </c>
      <c r="H8298">
        <f>YEAR(tbl_data[[#This Row],[Date_rapport]])</f>
        <v>2023</v>
      </c>
      <c r="I8298" t="str">
        <f>INDEX(tbl_produits[Molécule extraite], MATCH(tbl_data[[#This Row],[NORM_Spécialité]], tbl_produits[Nom normalisé], 0))</f>
        <v>Flumazénil</v>
      </c>
      <c r="J8298" s="34">
        <f>DATE(LEFT(tbl_data[[#This Row],[Date_rapport]], 4), MID(tbl_data[[#This Row],[Date_rapport]], 6, 2), RIGHT(tbl_data[[#This Row],[Date_rapport]], 2))</f>
        <v>45203</v>
      </c>
    </row>
    <row r="8299" spans="1:10" x14ac:dyDescent="0.2">
      <c r="A8299" s="28" t="s">
        <v>1113</v>
      </c>
      <c r="B8299" t="s">
        <v>3</v>
      </c>
      <c r="C8299" s="28" t="s">
        <v>1988</v>
      </c>
      <c r="D8299" t="s">
        <v>1990</v>
      </c>
      <c r="E8299" t="s">
        <v>1934</v>
      </c>
      <c r="F8299" t="str">
        <f>INDEX(tbl_produits[Nom normalisé], MATCH(tbl_data[[#This Row],[Spécialité]], tbl_produits[Nom original], 0))</f>
        <v>YELLOX 0,9 mg/ml, collyre en solution</v>
      </c>
      <c r="G8299" t="str">
        <f>INDEX(tbl_produits[Classe nom], MATCH(tbl_data[[#This Row],[NORM_Spécialité]], tbl_produits[Nom normalisé], 0))</f>
        <v>Organes sensoriels</v>
      </c>
      <c r="H8299">
        <f>YEAR(tbl_data[[#This Row],[Date_rapport]])</f>
        <v>2023</v>
      </c>
      <c r="I8299" t="str">
        <f>INDEX(tbl_produits[Molécule extraite], MATCH(tbl_data[[#This Row],[NORM_Spécialité]], tbl_produits[Nom normalisé], 0))</f>
        <v>Bromfénac sodique sesquihydraté</v>
      </c>
      <c r="J8299" s="34">
        <f>DATE(LEFT(tbl_data[[#This Row],[Date_rapport]], 4), MID(tbl_data[[#This Row],[Date_rapport]], 6, 2), RIGHT(tbl_data[[#This Row],[Date_rapport]], 2))</f>
        <v>45203</v>
      </c>
    </row>
    <row r="8300" spans="1:10" x14ac:dyDescent="0.2">
      <c r="A8300" s="28" t="s">
        <v>1113</v>
      </c>
      <c r="B8300" t="s">
        <v>3</v>
      </c>
      <c r="C8300" s="28" t="s">
        <v>1988</v>
      </c>
      <c r="D8300" t="s">
        <v>1083</v>
      </c>
      <c r="E8300" t="s">
        <v>2</v>
      </c>
      <c r="F8300" t="str">
        <f>INDEX(tbl_produits[Nom normalisé], MATCH(tbl_data[[#This Row],[Spécialité]], tbl_produits[Nom original], 0))</f>
        <v>TRIFLUCAN 40 mg/ml, poudre pour suspension buvable</v>
      </c>
      <c r="G8300" t="str">
        <f>INDEX(tbl_produits[Classe nom], MATCH(tbl_data[[#This Row],[NORM_Spécialité]], tbl_produits[Nom normalisé], 0))</f>
        <v>Anti-infectieux à usage systémique</v>
      </c>
      <c r="H8300">
        <f>YEAR(tbl_data[[#This Row],[Date_rapport]])</f>
        <v>2023</v>
      </c>
      <c r="I8300" t="str">
        <f>INDEX(tbl_produits[Molécule extraite], MATCH(tbl_data[[#This Row],[NORM_Spécialité]], tbl_produits[Nom normalisé], 0))</f>
        <v>Fluconazole</v>
      </c>
      <c r="J8300" s="34">
        <f>DATE(LEFT(tbl_data[[#This Row],[Date_rapport]], 4), MID(tbl_data[[#This Row],[Date_rapport]], 6, 2), RIGHT(tbl_data[[#This Row],[Date_rapport]], 2))</f>
        <v>45203</v>
      </c>
    </row>
    <row r="8301" spans="1:10" x14ac:dyDescent="0.2">
      <c r="A8301" s="28" t="s">
        <v>1113</v>
      </c>
      <c r="B8301" t="s">
        <v>6</v>
      </c>
      <c r="C8301" s="28" t="s">
        <v>1234</v>
      </c>
      <c r="D8301" t="s">
        <v>1235</v>
      </c>
      <c r="E8301" t="s">
        <v>1648</v>
      </c>
      <c r="F8301" t="str">
        <f>INDEX(tbl_produits[Nom normalisé], MATCH(tbl_data[[#This Row],[Spécialité]], tbl_produits[Nom original], 0))</f>
        <v>PRENOXAD 0,91 mg/ml, solution injectable en seringue préremplie</v>
      </c>
      <c r="G8301" t="str">
        <f>INDEX(tbl_produits[Classe nom], MATCH(tbl_data[[#This Row],[NORM_Spécialité]], tbl_produits[Nom normalisé], 0))</f>
        <v>Divers</v>
      </c>
      <c r="H8301">
        <f>YEAR(tbl_data[[#This Row],[Date_rapport]])</f>
        <v>2023</v>
      </c>
      <c r="I8301" t="str">
        <f>INDEX(tbl_produits[Molécule extraite], MATCH(tbl_data[[#This Row],[NORM_Spécialité]], tbl_produits[Nom normalisé], 0))</f>
        <v>Naloxone (chlorhydrate de) dihydraté</v>
      </c>
      <c r="J8301" s="34">
        <f>DATE(LEFT(tbl_data[[#This Row],[Date_rapport]], 4), MID(tbl_data[[#This Row],[Date_rapport]], 6, 2), RIGHT(tbl_data[[#This Row],[Date_rapport]], 2))</f>
        <v>45203</v>
      </c>
    </row>
    <row r="8302" spans="1:10" x14ac:dyDescent="0.2">
      <c r="A8302" s="28" t="s">
        <v>1113</v>
      </c>
      <c r="B8302" t="s">
        <v>9</v>
      </c>
      <c r="C8302" s="28" t="s">
        <v>1648</v>
      </c>
      <c r="D8302" t="s">
        <v>1059</v>
      </c>
      <c r="E8302" t="s">
        <v>1053</v>
      </c>
      <c r="F8302" t="str">
        <f>INDEX(tbl_produits[Nom normalisé], MATCH(tbl_data[[#This Row],[Spécialité]], tbl_produits[Nom original], 0))</f>
        <v>VITAMINE A Dulcis 25 000 U.I. pour 100 g, pommade ophtalmique</v>
      </c>
      <c r="G8302" t="str">
        <f>INDEX(tbl_produits[Classe nom], MATCH(tbl_data[[#This Row],[NORM_Spécialité]], tbl_produits[Nom normalisé], 0))</f>
        <v>Voies digestives et métabolisme</v>
      </c>
      <c r="H8302">
        <f>YEAR(tbl_data[[#This Row],[Date_rapport]])</f>
        <v>2023</v>
      </c>
      <c r="I8302" t="str">
        <f>INDEX(tbl_produits[Molécule extraite], MATCH(tbl_data[[#This Row],[NORM_Spécialité]], tbl_produits[Nom normalisé], 0))</f>
        <v>Concentrât de vitamine A synthétique, forme huileuse</v>
      </c>
      <c r="J8302" s="34">
        <f>DATE(LEFT(tbl_data[[#This Row],[Date_rapport]], 4), MID(tbl_data[[#This Row],[Date_rapport]], 6, 2), RIGHT(tbl_data[[#This Row],[Date_rapport]], 2))</f>
        <v>45203</v>
      </c>
    </row>
    <row r="8303" spans="1:10" x14ac:dyDescent="0.2">
      <c r="A8303" s="28" t="s">
        <v>1113</v>
      </c>
      <c r="B8303" t="s">
        <v>3</v>
      </c>
      <c r="C8303" s="28" t="s">
        <v>1648</v>
      </c>
      <c r="D8303" t="s">
        <v>1932</v>
      </c>
      <c r="E8303" t="s">
        <v>974</v>
      </c>
      <c r="F8303" t="str">
        <f>INDEX(tbl_produits[Nom normalisé], MATCH(tbl_data[[#This Row],[Spécialité]], tbl_produits[Nom original], 0))</f>
        <v>URSOLVAN 200 mg, gélule</v>
      </c>
      <c r="G8303" t="str">
        <f>INDEX(tbl_produits[Classe nom], MATCH(tbl_data[[#This Row],[NORM_Spécialité]], tbl_produits[Nom normalisé], 0))</f>
        <v>Voies digestives et métabolisme</v>
      </c>
      <c r="H8303">
        <f>YEAR(tbl_data[[#This Row],[Date_rapport]])</f>
        <v>2023</v>
      </c>
      <c r="I8303" t="str">
        <f>INDEX(tbl_produits[Molécule extraite], MATCH(tbl_data[[#This Row],[NORM_Spécialité]], tbl_produits[Nom normalisé], 0))</f>
        <v>Acide ursodéoxycholique</v>
      </c>
      <c r="J8303" s="34">
        <f>DATE(LEFT(tbl_data[[#This Row],[Date_rapport]], 4), MID(tbl_data[[#This Row],[Date_rapport]], 6, 2), RIGHT(tbl_data[[#This Row],[Date_rapport]], 2))</f>
        <v>45203</v>
      </c>
    </row>
    <row r="8304" spans="1:10" x14ac:dyDescent="0.2">
      <c r="A8304" s="28" t="s">
        <v>1113</v>
      </c>
      <c r="B8304" t="s">
        <v>9</v>
      </c>
      <c r="C8304" s="28" t="s">
        <v>1933</v>
      </c>
      <c r="D8304" t="s">
        <v>1074</v>
      </c>
      <c r="E8304" t="s">
        <v>2</v>
      </c>
      <c r="F8304" t="str">
        <f>INDEX(tbl_produits[Nom normalisé], MATCH(tbl_data[[#This Row],[Spécialité]], tbl_produits[Nom original], 0))</f>
        <v>FLECAINIDE LP 50 mg, 100 mg, 150 mg et 200 mg gélule à libération prolongée</v>
      </c>
      <c r="G8304" t="str">
        <f>INDEX(tbl_produits[Classe nom], MATCH(tbl_data[[#This Row],[NORM_Spécialité]], tbl_produits[Nom normalisé], 0))</f>
        <v>Système cardiovasculaire</v>
      </c>
      <c r="H8304">
        <f>YEAR(tbl_data[[#This Row],[Date_rapport]])</f>
        <v>2023</v>
      </c>
      <c r="I8304" t="str">
        <f>INDEX(tbl_produits[Molécule extraite], MATCH(tbl_data[[#This Row],[NORM_Spécialité]], tbl_produits[Nom normalisé], 0))</f>
        <v>Flécaïnide (acétate de)</v>
      </c>
      <c r="J8304" s="34">
        <f>DATE(LEFT(tbl_data[[#This Row],[Date_rapport]], 4), MID(tbl_data[[#This Row],[Date_rapport]], 6, 2), RIGHT(tbl_data[[#This Row],[Date_rapport]], 2))</f>
        <v>45203</v>
      </c>
    </row>
    <row r="8305" spans="1:10" x14ac:dyDescent="0.2">
      <c r="A8305" s="28" t="s">
        <v>1113</v>
      </c>
      <c r="B8305" t="s">
        <v>9</v>
      </c>
      <c r="C8305" s="28" t="s">
        <v>1236</v>
      </c>
      <c r="D8305" t="s">
        <v>836</v>
      </c>
      <c r="E8305" t="s">
        <v>2</v>
      </c>
      <c r="F8305" t="str">
        <f>INDEX(tbl_produits[Nom normalisé], MATCH(tbl_data[[#This Row],[Spécialité]], tbl_produits[Nom original], 0))</f>
        <v>HYDROCORTANCYL 2,5 pour cent, suspension injectable</v>
      </c>
      <c r="G8305" t="str">
        <f>INDEX(tbl_produits[Classe nom], MATCH(tbl_data[[#This Row],[NORM_Spécialité]], tbl_produits[Nom normalisé], 0))</f>
        <v>Hormones systémiques sauf hormones sexuelles et insulines</v>
      </c>
      <c r="H8305">
        <f>YEAR(tbl_data[[#This Row],[Date_rapport]])</f>
        <v>2023</v>
      </c>
      <c r="I8305" t="str">
        <f>INDEX(tbl_produits[Molécule extraite], MATCH(tbl_data[[#This Row],[NORM_Spécialité]], tbl_produits[Nom normalisé], 0))</f>
        <v>Prednisolone (acétate de)</v>
      </c>
      <c r="J8305" s="34">
        <f>DATE(LEFT(tbl_data[[#This Row],[Date_rapport]], 4), MID(tbl_data[[#This Row],[Date_rapport]], 6, 2), RIGHT(tbl_data[[#This Row],[Date_rapport]], 2))</f>
        <v>45203</v>
      </c>
    </row>
    <row r="8306" spans="1:10" x14ac:dyDescent="0.2">
      <c r="A8306" s="28" t="s">
        <v>1113</v>
      </c>
      <c r="B8306" t="s">
        <v>6</v>
      </c>
      <c r="C8306" s="28" t="s">
        <v>1236</v>
      </c>
      <c r="D8306" t="s">
        <v>1237</v>
      </c>
      <c r="E8306" t="s">
        <v>1236</v>
      </c>
      <c r="F8306" t="str">
        <f>INDEX(tbl_produits[Nom normalisé], MATCH(tbl_data[[#This Row],[Spécialité]], tbl_produits[Nom original], 0))</f>
        <v xml:space="preserve">PARACÉTAMOL 10 mg/mL, solution pour perfusion flacon en verre de 50 ml </v>
      </c>
      <c r="G8306" t="str">
        <f>INDEX(tbl_produits[Classe nom], MATCH(tbl_data[[#This Row],[NORM_Spécialité]], tbl_produits[Nom normalisé], 0))</f>
        <v>Système nerveux</v>
      </c>
      <c r="H8306">
        <f>YEAR(tbl_data[[#This Row],[Date_rapport]])</f>
        <v>2023</v>
      </c>
      <c r="I8306" t="str">
        <f>INDEX(tbl_produits[Molécule extraite], MATCH(tbl_data[[#This Row],[NORM_Spécialité]], tbl_produits[Nom normalisé], 0))</f>
        <v>Paracétamol</v>
      </c>
      <c r="J8306" s="34">
        <f>DATE(LEFT(tbl_data[[#This Row],[Date_rapport]], 4), MID(tbl_data[[#This Row],[Date_rapport]], 6, 2), RIGHT(tbl_data[[#This Row],[Date_rapport]], 2))</f>
        <v>45203</v>
      </c>
    </row>
    <row r="8307" spans="1:10" x14ac:dyDescent="0.2">
      <c r="A8307" s="28" t="s">
        <v>1113</v>
      </c>
      <c r="B8307" t="s">
        <v>9</v>
      </c>
      <c r="C8307" s="28" t="s">
        <v>1236</v>
      </c>
      <c r="D8307" t="s">
        <v>1935</v>
      </c>
      <c r="E8307" t="s">
        <v>2</v>
      </c>
      <c r="F8307" t="str">
        <f>INDEX(tbl_produits[Nom normalisé], MATCH(tbl_data[[#This Row],[Spécialité]], tbl_produits[Nom original], 0))</f>
        <v xml:space="preserve">KEVZARA  150 mg, solution injectable en stylo prérempli et seringue préremplie </v>
      </c>
      <c r="G8307" t="str">
        <f>INDEX(tbl_produits[Classe nom], MATCH(tbl_data[[#This Row],[NORM_Spécialité]], tbl_produits[Nom normalisé], 0))</f>
        <v>Antinéoplasiques et immunomodulateurs</v>
      </c>
      <c r="H8307">
        <f>YEAR(tbl_data[[#This Row],[Date_rapport]])</f>
        <v>2023</v>
      </c>
      <c r="I8307" t="str">
        <f>INDEX(tbl_produits[Molécule extraite], MATCH(tbl_data[[#This Row],[NORM_Spécialité]], tbl_produits[Nom normalisé], 0))</f>
        <v>Sarilumab</v>
      </c>
      <c r="J8307" s="34">
        <f>DATE(LEFT(tbl_data[[#This Row],[Date_rapport]], 4), MID(tbl_data[[#This Row],[Date_rapport]], 6, 2), RIGHT(tbl_data[[#This Row],[Date_rapport]], 2))</f>
        <v>45203</v>
      </c>
    </row>
    <row r="8308" spans="1:10" x14ac:dyDescent="0.2">
      <c r="A8308" s="28" t="s">
        <v>1113</v>
      </c>
      <c r="B8308" t="s">
        <v>9</v>
      </c>
      <c r="C8308" s="28" t="s">
        <v>1238</v>
      </c>
      <c r="D8308" t="s">
        <v>1095</v>
      </c>
      <c r="E8308" t="s">
        <v>2</v>
      </c>
      <c r="F8308" t="str">
        <f>INDEX(tbl_produits[Nom normalisé], MATCH(tbl_data[[#This Row],[Spécialité]], tbl_produits[Nom original], 0))</f>
        <v>METHOTREXATE Viatris, solution injectable</v>
      </c>
      <c r="G8308" t="str">
        <f>INDEX(tbl_produits[Classe nom], MATCH(tbl_data[[#This Row],[NORM_Spécialité]], tbl_produits[Nom normalisé], 0))</f>
        <v>Antinéoplasiques et immunomodulateurs</v>
      </c>
      <c r="H8308">
        <f>YEAR(tbl_data[[#This Row],[Date_rapport]])</f>
        <v>2023</v>
      </c>
      <c r="I8308" t="str">
        <f>INDEX(tbl_produits[Molécule extraite], MATCH(tbl_data[[#This Row],[NORM_Spécialité]], tbl_produits[Nom normalisé], 0))</f>
        <v>Méthotrexate</v>
      </c>
      <c r="J8308" s="34">
        <f>DATE(LEFT(tbl_data[[#This Row],[Date_rapport]], 4), MID(tbl_data[[#This Row],[Date_rapport]], 6, 2), RIGHT(tbl_data[[#This Row],[Date_rapport]], 2))</f>
        <v>45203</v>
      </c>
    </row>
    <row r="8309" spans="1:10" x14ac:dyDescent="0.2">
      <c r="A8309" s="28" t="s">
        <v>1113</v>
      </c>
      <c r="B8309" t="s">
        <v>3</v>
      </c>
      <c r="C8309" s="28" t="s">
        <v>1238</v>
      </c>
      <c r="D8309" t="s">
        <v>1239</v>
      </c>
      <c r="E8309" t="s">
        <v>2</v>
      </c>
      <c r="F8309" t="str">
        <f>INDEX(tbl_produits[Nom normalisé], MATCH(tbl_data[[#This Row],[Spécialité]], tbl_produits[Nom original], 0))</f>
        <v xml:space="preserve">IOMERON 300 (300 mg Iode/mL), solution injectable, flacon en verre de 20 ml </v>
      </c>
      <c r="G8309" t="str">
        <f>INDEX(tbl_produits[Classe nom], MATCH(tbl_data[[#This Row],[NORM_Spécialité]], tbl_produits[Nom normalisé], 0))</f>
        <v>Divers</v>
      </c>
      <c r="H8309">
        <f>YEAR(tbl_data[[#This Row],[Date_rapport]])</f>
        <v>2023</v>
      </c>
      <c r="I8309" t="str">
        <f>INDEX(tbl_produits[Molécule extraite], MATCH(tbl_data[[#This Row],[NORM_Spécialité]], tbl_produits[Nom normalisé], 0))</f>
        <v>Ioméprol</v>
      </c>
      <c r="J8309" s="34">
        <f>DATE(LEFT(tbl_data[[#This Row],[Date_rapport]], 4), MID(tbl_data[[#This Row],[Date_rapport]], 6, 2), RIGHT(tbl_data[[#This Row],[Date_rapport]], 2))</f>
        <v>45203</v>
      </c>
    </row>
    <row r="8310" spans="1:10" x14ac:dyDescent="0.2">
      <c r="A8310" s="28" t="s">
        <v>1113</v>
      </c>
      <c r="B8310" t="s">
        <v>6</v>
      </c>
      <c r="C8310" s="28" t="s">
        <v>1238</v>
      </c>
      <c r="D8310" t="s">
        <v>1240</v>
      </c>
      <c r="E8310" t="s">
        <v>1241</v>
      </c>
      <c r="F8310" t="str">
        <f>INDEX(tbl_produits[Nom normalisé], MATCH(tbl_data[[#This Row],[Spécialité]], tbl_produits[Nom original], 0))</f>
        <v>SYNAREL 0,2 mg/dose, solution pour pulvérisation nasale</v>
      </c>
      <c r="G8310" t="str">
        <f>INDEX(tbl_produits[Classe nom], MATCH(tbl_data[[#This Row],[NORM_Spécialité]], tbl_produits[Nom normalisé], 0))</f>
        <v>Hormones systémiques sauf hormones sexuelles et insulines</v>
      </c>
      <c r="H8310">
        <f>YEAR(tbl_data[[#This Row],[Date_rapport]])</f>
        <v>2023</v>
      </c>
      <c r="I8310" t="str">
        <f>INDEX(tbl_produits[Molécule extraite], MATCH(tbl_data[[#This Row],[NORM_Spécialité]], tbl_produits[Nom normalisé], 0))</f>
        <v>Nafaréline</v>
      </c>
      <c r="J8310" s="34">
        <f>DATE(LEFT(tbl_data[[#This Row],[Date_rapport]], 4), MID(tbl_data[[#This Row],[Date_rapport]], 6, 2), RIGHT(tbl_data[[#This Row],[Date_rapport]], 2))</f>
        <v>45203</v>
      </c>
    </row>
    <row r="8311" spans="1:10" x14ac:dyDescent="0.2">
      <c r="A8311" s="28" t="s">
        <v>1113</v>
      </c>
      <c r="B8311" t="s">
        <v>9</v>
      </c>
      <c r="C8311" s="28" t="s">
        <v>1241</v>
      </c>
      <c r="D8311" t="s">
        <v>1242</v>
      </c>
      <c r="E8311" t="s">
        <v>2</v>
      </c>
      <c r="F8311" t="str">
        <f>INDEX(tbl_produits[Nom normalisé], MATCH(tbl_data[[#This Row],[Spécialité]], tbl_produits[Nom original], 0))</f>
        <v>SPÉCIALITÉS à base de roxithromycine 150 mg, comprimé pelliculé</v>
      </c>
      <c r="G8311" t="str">
        <f>INDEX(tbl_produits[Classe nom], MATCH(tbl_data[[#This Row],[NORM_Spécialité]], tbl_produits[Nom normalisé], 0))</f>
        <v>Anti-infectieux à usage systémique</v>
      </c>
      <c r="H8311">
        <f>YEAR(tbl_data[[#This Row],[Date_rapport]])</f>
        <v>2023</v>
      </c>
      <c r="I8311" t="str">
        <f>INDEX(tbl_produits[Molécule extraite], MATCH(tbl_data[[#This Row],[NORM_Spécialité]], tbl_produits[Nom normalisé], 0))</f>
        <v>Roxithromycine</v>
      </c>
      <c r="J8311" s="34">
        <f>DATE(LEFT(tbl_data[[#This Row],[Date_rapport]], 4), MID(tbl_data[[#This Row],[Date_rapport]], 6, 2), RIGHT(tbl_data[[#This Row],[Date_rapport]], 2))</f>
        <v>45203</v>
      </c>
    </row>
    <row r="8312" spans="1:10" x14ac:dyDescent="0.2">
      <c r="A8312" s="28" t="s">
        <v>1113</v>
      </c>
      <c r="B8312" t="s">
        <v>9</v>
      </c>
      <c r="C8312" s="28" t="s">
        <v>1243</v>
      </c>
      <c r="D8312" t="s">
        <v>1938</v>
      </c>
      <c r="E8312" t="s">
        <v>1146</v>
      </c>
      <c r="F8312" t="str">
        <f>INDEX(tbl_produits[Nom normalisé], MATCH(tbl_data[[#This Row],[Spécialité]], tbl_produits[Nom original], 0))</f>
        <v>CATAPRESSAN 0,15 mg, comprimé sécable</v>
      </c>
      <c r="G8312" t="str">
        <f>INDEX(tbl_produits[Classe nom], MATCH(tbl_data[[#This Row],[NORM_Spécialité]], tbl_produits[Nom normalisé], 0))</f>
        <v>Système cardiovasculaire</v>
      </c>
      <c r="H8312">
        <f>YEAR(tbl_data[[#This Row],[Date_rapport]])</f>
        <v>2023</v>
      </c>
      <c r="I8312" t="str">
        <f>INDEX(tbl_produits[Molécule extraite], MATCH(tbl_data[[#This Row],[NORM_Spécialité]], tbl_produits[Nom normalisé], 0))</f>
        <v>Clonidine (chlorhydrate de)</v>
      </c>
      <c r="J8312" s="34">
        <f>DATE(LEFT(tbl_data[[#This Row],[Date_rapport]], 4), MID(tbl_data[[#This Row],[Date_rapport]], 6, 2), RIGHT(tbl_data[[#This Row],[Date_rapport]], 2))</f>
        <v>45203</v>
      </c>
    </row>
    <row r="8313" spans="1:10" x14ac:dyDescent="0.2">
      <c r="A8313" s="28" t="s">
        <v>1113</v>
      </c>
      <c r="B8313" t="s">
        <v>9</v>
      </c>
      <c r="C8313" s="28" t="s">
        <v>1243</v>
      </c>
      <c r="D8313" t="s">
        <v>1244</v>
      </c>
      <c r="E8313" t="s">
        <v>2</v>
      </c>
      <c r="F8313" t="str">
        <f>INDEX(tbl_produits[Nom normalisé], MATCH(tbl_data[[#This Row],[Spécialité]], tbl_produits[Nom original], 0))</f>
        <v>CLARITHROMYCINE 25 mg/ml et 50 mg/ml, granulés pour suspension buvable</v>
      </c>
      <c r="G8313" t="str">
        <f>INDEX(tbl_produits[Classe nom], MATCH(tbl_data[[#This Row],[NORM_Spécialité]], tbl_produits[Nom normalisé], 0))</f>
        <v>Anti-infectieux à usage systémique</v>
      </c>
      <c r="H8313">
        <f>YEAR(tbl_data[[#This Row],[Date_rapport]])</f>
        <v>2023</v>
      </c>
      <c r="I8313" t="str">
        <f>INDEX(tbl_produits[Molécule extraite], MATCH(tbl_data[[#This Row],[NORM_Spécialité]], tbl_produits[Nom normalisé], 0))</f>
        <v>Clarithromycine</v>
      </c>
      <c r="J8313" s="34">
        <f>DATE(LEFT(tbl_data[[#This Row],[Date_rapport]], 4), MID(tbl_data[[#This Row],[Date_rapport]], 6, 2), RIGHT(tbl_data[[#This Row],[Date_rapport]], 2))</f>
        <v>45203</v>
      </c>
    </row>
    <row r="8314" spans="1:10" x14ac:dyDescent="0.2">
      <c r="A8314" s="28" t="s">
        <v>1113</v>
      </c>
      <c r="B8314" t="s">
        <v>6</v>
      </c>
      <c r="C8314" s="28" t="s">
        <v>1243</v>
      </c>
      <c r="D8314" t="s">
        <v>1245</v>
      </c>
      <c r="E8314" t="s">
        <v>1243</v>
      </c>
      <c r="F8314" t="str">
        <f>INDEX(tbl_produits[Nom normalisé], MATCH(tbl_data[[#This Row],[Spécialité]], tbl_produits[Nom original], 0))</f>
        <v>DIFICLIR 200 mg, comprimé pelliculé</v>
      </c>
      <c r="G8314" t="str">
        <f>INDEX(tbl_produits[Classe nom], MATCH(tbl_data[[#This Row],[NORM_Spécialité]], tbl_produits[Nom normalisé], 0))</f>
        <v>Voies digestives et métabolisme</v>
      </c>
      <c r="H8314">
        <f>YEAR(tbl_data[[#This Row],[Date_rapport]])</f>
        <v>2023</v>
      </c>
      <c r="I8314" t="str">
        <f>INDEX(tbl_produits[Molécule extraite], MATCH(tbl_data[[#This Row],[NORM_Spécialité]], tbl_produits[Nom normalisé], 0))</f>
        <v>Fidaxomicine</v>
      </c>
      <c r="J8314" s="34">
        <f>DATE(LEFT(tbl_data[[#This Row],[Date_rapport]], 4), MID(tbl_data[[#This Row],[Date_rapport]], 6, 2), RIGHT(tbl_data[[#This Row],[Date_rapport]], 2))</f>
        <v>45203</v>
      </c>
    </row>
    <row r="8315" spans="1:10" x14ac:dyDescent="0.2">
      <c r="A8315" s="28" t="s">
        <v>1113</v>
      </c>
      <c r="B8315" t="s">
        <v>9</v>
      </c>
      <c r="C8315" s="28" t="s">
        <v>1246</v>
      </c>
      <c r="D8315" t="s">
        <v>1247</v>
      </c>
      <c r="E8315" t="s">
        <v>2</v>
      </c>
      <c r="F8315" t="str">
        <f>INDEX(tbl_produits[Nom normalisé], MATCH(tbl_data[[#This Row],[Spécialité]], tbl_produits[Nom original], 0))</f>
        <v>MÉTHYLPHÉNIDATE Viatris LP, comprimé à libération prolongée</v>
      </c>
      <c r="G8315" t="str">
        <f>INDEX(tbl_produits[Classe nom], MATCH(tbl_data[[#This Row],[NORM_Spécialité]], tbl_produits[Nom normalisé], 0))</f>
        <v>Système nerveux</v>
      </c>
      <c r="H8315">
        <f>YEAR(tbl_data[[#This Row],[Date_rapport]])</f>
        <v>2023</v>
      </c>
      <c r="I8315" t="str">
        <f>INDEX(tbl_produits[Molécule extraite], MATCH(tbl_data[[#This Row],[NORM_Spécialité]], tbl_produits[Nom normalisé], 0))</f>
        <v>Méthylphénidate (chlorhydrate de)</v>
      </c>
      <c r="J8315" s="34">
        <f>DATE(LEFT(tbl_data[[#This Row],[Date_rapport]], 4), MID(tbl_data[[#This Row],[Date_rapport]], 6, 2), RIGHT(tbl_data[[#This Row],[Date_rapport]], 2))</f>
        <v>45203</v>
      </c>
    </row>
    <row r="8316" spans="1:10" x14ac:dyDescent="0.2">
      <c r="A8316" s="28" t="s">
        <v>1113</v>
      </c>
      <c r="B8316" t="s">
        <v>9</v>
      </c>
      <c r="C8316" s="28" t="s">
        <v>1246</v>
      </c>
      <c r="D8316" t="s">
        <v>1014</v>
      </c>
      <c r="E8316" t="s">
        <v>2</v>
      </c>
      <c r="F8316" t="str">
        <f>INDEX(tbl_produits[Nom normalisé], MATCH(tbl_data[[#This Row],[Spécialité]], tbl_produits[Nom original], 0))</f>
        <v>AMOXICILLINE / ACIDE CLAVULANIQUE - Augmentin toutes formes orales, tous dosages</v>
      </c>
      <c r="G8316" t="str">
        <f>INDEX(tbl_produits[Classe nom], MATCH(tbl_data[[#This Row],[NORM_Spécialité]], tbl_produits[Nom normalisé], 0))</f>
        <v>Anti-infectieux à usage systémique</v>
      </c>
      <c r="H8316">
        <f>YEAR(tbl_data[[#This Row],[Date_rapport]])</f>
        <v>2023</v>
      </c>
      <c r="I8316" t="str">
        <f>INDEX(tbl_produits[Molécule extraite], MATCH(tbl_data[[#This Row],[NORM_Spécialité]], tbl_produits[Nom normalisé], 0))</f>
        <v>Amoxicilline / acide clavulanique</v>
      </c>
      <c r="J8316" s="34">
        <f>DATE(LEFT(tbl_data[[#This Row],[Date_rapport]], 4), MID(tbl_data[[#This Row],[Date_rapport]], 6, 2), RIGHT(tbl_data[[#This Row],[Date_rapport]], 2))</f>
        <v>45203</v>
      </c>
    </row>
    <row r="8317" spans="1:10" x14ac:dyDescent="0.2">
      <c r="A8317" s="28" t="s">
        <v>1113</v>
      </c>
      <c r="B8317" t="s">
        <v>9</v>
      </c>
      <c r="C8317" s="28" t="s">
        <v>1246</v>
      </c>
      <c r="D8317" t="s">
        <v>911</v>
      </c>
      <c r="E8317" t="s">
        <v>2</v>
      </c>
      <c r="F8317" t="str">
        <f>INDEX(tbl_produits[Nom normalisé], MATCH(tbl_data[[#This Row],[Spécialité]], tbl_produits[Nom original], 0))</f>
        <v>AMOXICILLINE-CLAMOXYL toutes formes orales, tous dosages</v>
      </c>
      <c r="G8317" t="str">
        <f>INDEX(tbl_produits[Classe nom], MATCH(tbl_data[[#This Row],[NORM_Spécialité]], tbl_produits[Nom normalisé], 0))</f>
        <v>Anti-infectieux à usage systémique</v>
      </c>
      <c r="H8317">
        <f>YEAR(tbl_data[[#This Row],[Date_rapport]])</f>
        <v>2023</v>
      </c>
      <c r="I8317" t="str">
        <f>INDEX(tbl_produits[Molécule extraite], MATCH(tbl_data[[#This Row],[NORM_Spécialité]], tbl_produits[Nom normalisé], 0))</f>
        <v>Amoxicilline</v>
      </c>
      <c r="J8317" s="34">
        <f>DATE(LEFT(tbl_data[[#This Row],[Date_rapport]], 4), MID(tbl_data[[#This Row],[Date_rapport]], 6, 2), RIGHT(tbl_data[[#This Row],[Date_rapport]], 2))</f>
        <v>45203</v>
      </c>
    </row>
    <row r="8318" spans="1:10" x14ac:dyDescent="0.2">
      <c r="A8318" s="28" t="s">
        <v>1113</v>
      </c>
      <c r="B8318" t="s">
        <v>9</v>
      </c>
      <c r="C8318" s="28" t="s">
        <v>1246</v>
      </c>
      <c r="D8318" t="s">
        <v>1659</v>
      </c>
      <c r="E8318" t="s">
        <v>2</v>
      </c>
      <c r="F8318" t="str">
        <f>INDEX(tbl_produits[Nom normalisé], MATCH(tbl_data[[#This Row],[Spécialité]], tbl_produits[Nom original], 0))</f>
        <v>CEFIXIME - Oroken toutes formes orales</v>
      </c>
      <c r="G8318" t="str">
        <f>INDEX(tbl_produits[Classe nom], MATCH(tbl_data[[#This Row],[NORM_Spécialité]], tbl_produits[Nom normalisé], 0))</f>
        <v>Anti-infectieux à usage systémique</v>
      </c>
      <c r="H8318">
        <f>YEAR(tbl_data[[#This Row],[Date_rapport]])</f>
        <v>2023</v>
      </c>
      <c r="I8318" t="str">
        <f>INDEX(tbl_produits[Molécule extraite], MATCH(tbl_data[[#This Row],[NORM_Spécialité]], tbl_produits[Nom normalisé], 0))</f>
        <v>Cefixime</v>
      </c>
      <c r="J8318" s="34">
        <f>DATE(LEFT(tbl_data[[#This Row],[Date_rapport]], 4), MID(tbl_data[[#This Row],[Date_rapport]], 6, 2), RIGHT(tbl_data[[#This Row],[Date_rapport]], 2))</f>
        <v>45203</v>
      </c>
    </row>
    <row r="8319" spans="1:10" x14ac:dyDescent="0.2">
      <c r="A8319" s="28" t="s">
        <v>1113</v>
      </c>
      <c r="B8319" t="s">
        <v>9</v>
      </c>
      <c r="C8319" s="28" t="s">
        <v>1246</v>
      </c>
      <c r="D8319" t="s">
        <v>1248</v>
      </c>
      <c r="E8319" t="s">
        <v>2</v>
      </c>
      <c r="F8319" t="str">
        <f>INDEX(tbl_produits[Nom normalisé], MATCH(tbl_data[[#This Row],[Spécialité]], tbl_produits[Nom original], 0))</f>
        <v>ANDROTARDYL 250 mg/1 ml, solution injectable intramusculaire</v>
      </c>
      <c r="G8319" t="str">
        <f>INDEX(tbl_produits[Classe nom], MATCH(tbl_data[[#This Row],[NORM_Spécialité]], tbl_produits[Nom normalisé], 0))</f>
        <v>Système génito-urinaire et hormones sexuelles</v>
      </c>
      <c r="H8319">
        <f>YEAR(tbl_data[[#This Row],[Date_rapport]])</f>
        <v>2023</v>
      </c>
      <c r="I8319" t="str">
        <f>INDEX(tbl_produits[Molécule extraite], MATCH(tbl_data[[#This Row],[NORM_Spécialité]], tbl_produits[Nom normalisé], 0))</f>
        <v>Testostérone (énantate de)</v>
      </c>
      <c r="J8319" s="34">
        <f>DATE(LEFT(tbl_data[[#This Row],[Date_rapport]], 4), MID(tbl_data[[#This Row],[Date_rapport]], 6, 2), RIGHT(tbl_data[[#This Row],[Date_rapport]], 2))</f>
        <v>45203</v>
      </c>
    </row>
    <row r="8320" spans="1:10" x14ac:dyDescent="0.2">
      <c r="A8320" s="28" t="s">
        <v>1113</v>
      </c>
      <c r="B8320" t="s">
        <v>6</v>
      </c>
      <c r="C8320" s="28" t="s">
        <v>1249</v>
      </c>
      <c r="D8320" t="s">
        <v>1250</v>
      </c>
      <c r="E8320" t="s">
        <v>1249</v>
      </c>
      <c r="F8320" t="str">
        <f>INDEX(tbl_produits[Nom normalisé], MATCH(tbl_data[[#This Row],[Spécialité]], tbl_produits[Nom original], 0))</f>
        <v>COMBANTRIN 125 mg/5 ml, suspension buvable</v>
      </c>
      <c r="G8320" t="str">
        <f>INDEX(tbl_produits[Classe nom], MATCH(tbl_data[[#This Row],[NORM_Spécialité]], tbl_produits[Nom normalisé], 0))</f>
        <v>Antiparasitaires, insecticides et répulsifs</v>
      </c>
      <c r="H8320">
        <f>YEAR(tbl_data[[#This Row],[Date_rapport]])</f>
        <v>2023</v>
      </c>
      <c r="I8320" t="str">
        <f>INDEX(tbl_produits[Molécule extraite], MATCH(tbl_data[[#This Row],[NORM_Spécialité]], tbl_produits[Nom normalisé], 0))</f>
        <v>Pyrantel</v>
      </c>
      <c r="J8320" s="34">
        <f>DATE(LEFT(tbl_data[[#This Row],[Date_rapport]], 4), MID(tbl_data[[#This Row],[Date_rapport]], 6, 2), RIGHT(tbl_data[[#This Row],[Date_rapport]], 2))</f>
        <v>45203</v>
      </c>
    </row>
    <row r="8321" spans="1:10" x14ac:dyDescent="0.2">
      <c r="A8321" s="28" t="s">
        <v>1113</v>
      </c>
      <c r="B8321" t="s">
        <v>9</v>
      </c>
      <c r="C8321" s="28" t="s">
        <v>1251</v>
      </c>
      <c r="D8321" t="s">
        <v>791</v>
      </c>
      <c r="E8321" t="s">
        <v>2</v>
      </c>
      <c r="F8321" t="str">
        <f>INDEX(tbl_produits[Nom normalisé], MATCH(tbl_data[[#This Row],[Spécialité]], tbl_produits[Nom original], 0))</f>
        <v>FUNGIZONE nourrissons et enfants 10%, suspension buvable</v>
      </c>
      <c r="G8321" t="str">
        <f>INDEX(tbl_produits[Classe nom], MATCH(tbl_data[[#This Row],[NORM_Spécialité]], tbl_produits[Nom normalisé], 0))</f>
        <v>Anti-infectieux à usage systémique</v>
      </c>
      <c r="H8321">
        <f>YEAR(tbl_data[[#This Row],[Date_rapport]])</f>
        <v>2023</v>
      </c>
      <c r="I8321" t="str">
        <f>INDEX(tbl_produits[Molécule extraite], MATCH(tbl_data[[#This Row],[NORM_Spécialité]], tbl_produits[Nom normalisé], 0))</f>
        <v>Amphotéricine B</v>
      </c>
      <c r="J8321" s="34">
        <f>DATE(LEFT(tbl_data[[#This Row],[Date_rapport]], 4), MID(tbl_data[[#This Row],[Date_rapport]], 6, 2), RIGHT(tbl_data[[#This Row],[Date_rapport]], 2))</f>
        <v>45203</v>
      </c>
    </row>
    <row r="8322" spans="1:10" x14ac:dyDescent="0.2">
      <c r="A8322" s="28" t="s">
        <v>1113</v>
      </c>
      <c r="B8322" t="s">
        <v>9</v>
      </c>
      <c r="C8322" s="28" t="s">
        <v>1252</v>
      </c>
      <c r="D8322" t="s">
        <v>1253</v>
      </c>
      <c r="E8322" t="s">
        <v>2</v>
      </c>
      <c r="F8322" t="str">
        <f>INDEX(tbl_produits[Nom normalisé], MATCH(tbl_data[[#This Row],[Spécialité]], tbl_produits[Nom original], 0))</f>
        <v>PREDNISOLONE 5 mg et 20 mg, comprimé orodispersible et comprimé effervescent sécable</v>
      </c>
      <c r="G8322" t="str">
        <f>INDEX(tbl_produits[Classe nom], MATCH(tbl_data[[#This Row],[NORM_Spécialité]], tbl_produits[Nom normalisé], 0))</f>
        <v>Hormones systémiques sauf hormones sexuelles et insulines</v>
      </c>
      <c r="H8322">
        <f>YEAR(tbl_data[[#This Row],[Date_rapport]])</f>
        <v>2023</v>
      </c>
      <c r="I8322" t="str">
        <f>INDEX(tbl_produits[Molécule extraite], MATCH(tbl_data[[#This Row],[NORM_Spécialité]], tbl_produits[Nom normalisé], 0))</f>
        <v>Prednisolone (métasulfobenzoate sodique de)</v>
      </c>
      <c r="J8322" s="34">
        <f>DATE(LEFT(tbl_data[[#This Row],[Date_rapport]], 4), MID(tbl_data[[#This Row],[Date_rapport]], 6, 2), RIGHT(tbl_data[[#This Row],[Date_rapport]], 2))</f>
        <v>45203</v>
      </c>
    </row>
    <row r="8323" spans="1:10" x14ac:dyDescent="0.2">
      <c r="A8323" s="28" t="s">
        <v>1113</v>
      </c>
      <c r="B8323" t="s">
        <v>9</v>
      </c>
      <c r="C8323" s="28" t="s">
        <v>1252</v>
      </c>
      <c r="D8323" t="s">
        <v>1254</v>
      </c>
      <c r="E8323" t="s">
        <v>2</v>
      </c>
      <c r="F8323" t="str">
        <f>INDEX(tbl_produits[Nom normalisé], MATCH(tbl_data[[#This Row],[Spécialité]], tbl_produits[Nom original], 0))</f>
        <v>PREDNISONE 1 mg, 5 mg et 20 mg, comprimé sécable</v>
      </c>
      <c r="G8323" t="str">
        <f>INDEX(tbl_produits[Classe nom], MATCH(tbl_data[[#This Row],[NORM_Spécialité]], tbl_produits[Nom normalisé], 0))</f>
        <v>Hormones systémiques sauf hormones sexuelles et insulines</v>
      </c>
      <c r="H8323">
        <f>YEAR(tbl_data[[#This Row],[Date_rapport]])</f>
        <v>2023</v>
      </c>
      <c r="I8323" t="str">
        <f>INDEX(tbl_produits[Molécule extraite], MATCH(tbl_data[[#This Row],[NORM_Spécialité]], tbl_produits[Nom normalisé], 0))</f>
        <v>Prednisone</v>
      </c>
      <c r="J8323" s="34">
        <f>DATE(LEFT(tbl_data[[#This Row],[Date_rapport]], 4), MID(tbl_data[[#This Row],[Date_rapport]], 6, 2), RIGHT(tbl_data[[#This Row],[Date_rapport]], 2))</f>
        <v>45203</v>
      </c>
    </row>
    <row r="8324" spans="1:10" x14ac:dyDescent="0.2">
      <c r="A8324" s="28" t="s">
        <v>1113</v>
      </c>
      <c r="B8324" t="s">
        <v>9</v>
      </c>
      <c r="C8324" s="28" t="s">
        <v>1255</v>
      </c>
      <c r="D8324" t="s">
        <v>856</v>
      </c>
      <c r="E8324" t="s">
        <v>2</v>
      </c>
      <c r="F8324" t="str">
        <f>INDEX(tbl_produits[Nom normalisé], MATCH(tbl_data[[#This Row],[Spécialité]], tbl_produits[Nom original], 0))</f>
        <v>THERASOLV 100 000 UI, poudre pour solution injectable/pour perfusion</v>
      </c>
      <c r="G8324" t="str">
        <f>INDEX(tbl_produits[Classe nom], MATCH(tbl_data[[#This Row],[NORM_Spécialité]], tbl_produits[Nom normalisé], 0))</f>
        <v>Sang et organes hématopoïétiques</v>
      </c>
      <c r="H8324">
        <f>YEAR(tbl_data[[#This Row],[Date_rapport]])</f>
        <v>2023</v>
      </c>
      <c r="I8324" t="str">
        <f>INDEX(tbl_produits[Molécule extraite], MATCH(tbl_data[[#This Row],[NORM_Spécialité]], tbl_produits[Nom normalisé], 0))</f>
        <v>Urokinase</v>
      </c>
      <c r="J8324" s="34">
        <f>DATE(LEFT(tbl_data[[#This Row],[Date_rapport]], 4), MID(tbl_data[[#This Row],[Date_rapport]], 6, 2), RIGHT(tbl_data[[#This Row],[Date_rapport]], 2))</f>
        <v>45203</v>
      </c>
    </row>
    <row r="8325" spans="1:10" x14ac:dyDescent="0.2">
      <c r="A8325" s="28" t="s">
        <v>1113</v>
      </c>
      <c r="B8325" t="s">
        <v>9</v>
      </c>
      <c r="C8325" s="28" t="s">
        <v>1255</v>
      </c>
      <c r="D8325" t="s">
        <v>1256</v>
      </c>
      <c r="E8325" t="s">
        <v>2</v>
      </c>
      <c r="F8325" t="str">
        <f>INDEX(tbl_produits[Nom normalisé], MATCH(tbl_data[[#This Row],[Spécialité]], tbl_produits[Nom original], 0))</f>
        <v>METALYSE 10000 unités, poudre et solvant pour solution injectable</v>
      </c>
      <c r="G8325" t="str">
        <f>INDEX(tbl_produits[Classe nom], MATCH(tbl_data[[#This Row],[NORM_Spécialité]], tbl_produits[Nom normalisé], 0))</f>
        <v>Sang et organes hématopoïétiques</v>
      </c>
      <c r="H8325">
        <f>YEAR(tbl_data[[#This Row],[Date_rapport]])</f>
        <v>2023</v>
      </c>
      <c r="I8325" t="str">
        <f>INDEX(tbl_produits[Molécule extraite], MATCH(tbl_data[[#This Row],[NORM_Spécialité]], tbl_produits[Nom normalisé], 0))</f>
        <v>Ténectéplase</v>
      </c>
      <c r="J8325" s="34">
        <f>DATE(LEFT(tbl_data[[#This Row],[Date_rapport]], 4), MID(tbl_data[[#This Row],[Date_rapport]], 6, 2), RIGHT(tbl_data[[#This Row],[Date_rapport]], 2))</f>
        <v>45203</v>
      </c>
    </row>
    <row r="8326" spans="1:10" x14ac:dyDescent="0.2">
      <c r="A8326" s="28" t="s">
        <v>1113</v>
      </c>
      <c r="B8326" t="s">
        <v>9</v>
      </c>
      <c r="C8326" s="28" t="s">
        <v>1257</v>
      </c>
      <c r="D8326" t="s">
        <v>1946</v>
      </c>
      <c r="E8326" t="s">
        <v>2</v>
      </c>
      <c r="F8326" t="str">
        <f>INDEX(tbl_produits[Nom normalisé], MATCH(tbl_data[[#This Row],[Spécialité]], tbl_produits[Nom original], 0))</f>
        <v xml:space="preserve">LASILIX 10 mg/ml, solution buvable </v>
      </c>
      <c r="G8326" t="str">
        <f>INDEX(tbl_produits[Classe nom], MATCH(tbl_data[[#This Row],[NORM_Spécialité]], tbl_produits[Nom normalisé], 0))</f>
        <v>Système cardiovasculaire</v>
      </c>
      <c r="H8326">
        <f>YEAR(tbl_data[[#This Row],[Date_rapport]])</f>
        <v>2023</v>
      </c>
      <c r="I8326" t="str">
        <f>INDEX(tbl_produits[Molécule extraite], MATCH(tbl_data[[#This Row],[NORM_Spécialité]], tbl_produits[Nom normalisé], 0))</f>
        <v>Furosémide</v>
      </c>
      <c r="J8326" s="34">
        <f>DATE(LEFT(tbl_data[[#This Row],[Date_rapport]], 4), MID(tbl_data[[#This Row],[Date_rapport]], 6, 2), RIGHT(tbl_data[[#This Row],[Date_rapport]], 2))</f>
        <v>45203</v>
      </c>
    </row>
    <row r="8327" spans="1:10" x14ac:dyDescent="0.2">
      <c r="A8327" s="28" t="s">
        <v>1113</v>
      </c>
      <c r="B8327" t="s">
        <v>6</v>
      </c>
      <c r="C8327" s="28" t="s">
        <v>1257</v>
      </c>
      <c r="D8327" t="s">
        <v>1258</v>
      </c>
      <c r="E8327" t="s">
        <v>1649</v>
      </c>
      <c r="F8327" t="str">
        <f>INDEX(tbl_produits[Nom normalisé], MATCH(tbl_data[[#This Row],[Spécialité]], tbl_produits[Nom original], 0))</f>
        <v>PREVYMIS 240 mg, comprimé pelliculé</v>
      </c>
      <c r="G8327" t="str">
        <f>INDEX(tbl_produits[Classe nom], MATCH(tbl_data[[#This Row],[NORM_Spécialité]], tbl_produits[Nom normalisé], 0))</f>
        <v>Anti-infectieux à usage systémique</v>
      </c>
      <c r="H8327">
        <f>YEAR(tbl_data[[#This Row],[Date_rapport]])</f>
        <v>2023</v>
      </c>
      <c r="I8327" t="str">
        <f>INDEX(tbl_produits[Molécule extraite], MATCH(tbl_data[[#This Row],[NORM_Spécialité]], tbl_produits[Nom normalisé], 0))</f>
        <v>Létermovir</v>
      </c>
      <c r="J8327" s="34">
        <f>DATE(LEFT(tbl_data[[#This Row],[Date_rapport]], 4), MID(tbl_data[[#This Row],[Date_rapport]], 6, 2), RIGHT(tbl_data[[#This Row],[Date_rapport]], 2))</f>
        <v>45203</v>
      </c>
    </row>
    <row r="8328" spans="1:10" x14ac:dyDescent="0.2">
      <c r="A8328" s="28" t="s">
        <v>1113</v>
      </c>
      <c r="B8328" t="s">
        <v>6</v>
      </c>
      <c r="C8328" s="28" t="s">
        <v>1947</v>
      </c>
      <c r="D8328" t="s">
        <v>807</v>
      </c>
      <c r="E8328" t="s">
        <v>1649</v>
      </c>
      <c r="F8328" t="str">
        <f>INDEX(tbl_produits[Nom normalisé], MATCH(tbl_data[[#This Row],[Spécialité]], tbl_produits[Nom original], 0))</f>
        <v>COTRIMOXAZOLE Teva 800 mg/160 mg, comprimé</v>
      </c>
      <c r="G8328" t="str">
        <f>INDEX(tbl_produits[Classe nom], MATCH(tbl_data[[#This Row],[NORM_Spécialité]], tbl_produits[Nom normalisé], 0))</f>
        <v>Anti-infectieux à usage systémique</v>
      </c>
      <c r="H8328">
        <f>YEAR(tbl_data[[#This Row],[Date_rapport]])</f>
        <v>2023</v>
      </c>
      <c r="I8328" t="str">
        <f>INDEX(tbl_produits[Molécule extraite], MATCH(tbl_data[[#This Row],[NORM_Spécialité]], tbl_produits[Nom normalisé], 0))</f>
        <v>Sulfaméthoxazole / Triméthoprime</v>
      </c>
      <c r="J8328" s="34">
        <f>DATE(LEFT(tbl_data[[#This Row],[Date_rapport]], 4), MID(tbl_data[[#This Row],[Date_rapport]], 6, 2), RIGHT(tbl_data[[#This Row],[Date_rapport]], 2))</f>
        <v>45203</v>
      </c>
    </row>
    <row r="8329" spans="1:10" x14ac:dyDescent="0.2">
      <c r="A8329" s="28" t="s">
        <v>1113</v>
      </c>
      <c r="B8329" t="s">
        <v>6</v>
      </c>
      <c r="C8329" s="28" t="s">
        <v>1259</v>
      </c>
      <c r="D8329" t="s">
        <v>1260</v>
      </c>
      <c r="E8329" t="s">
        <v>1259</v>
      </c>
      <c r="F8329" t="str">
        <f>INDEX(tbl_produits[Nom normalisé], MATCH(tbl_data[[#This Row],[Spécialité]], tbl_produits[Nom original], 0))</f>
        <v>EFFORTIL 5 mg, comprimé</v>
      </c>
      <c r="G8329" t="str">
        <f>INDEX(tbl_produits[Classe nom], MATCH(tbl_data[[#This Row],[NORM_Spécialité]], tbl_produits[Nom normalisé], 0))</f>
        <v>Système cardiovasculaire</v>
      </c>
      <c r="H8329">
        <f>YEAR(tbl_data[[#This Row],[Date_rapport]])</f>
        <v>2023</v>
      </c>
      <c r="I8329" t="str">
        <f>INDEX(tbl_produits[Molécule extraite], MATCH(tbl_data[[#This Row],[NORM_Spécialité]], tbl_produits[Nom normalisé], 0))</f>
        <v>Etiléfrine (chlorhydrate d')</v>
      </c>
      <c r="J8329" s="34">
        <f>DATE(LEFT(tbl_data[[#This Row],[Date_rapport]], 4), MID(tbl_data[[#This Row],[Date_rapport]], 6, 2), RIGHT(tbl_data[[#This Row],[Date_rapport]], 2))</f>
        <v>45203</v>
      </c>
    </row>
    <row r="8330" spans="1:10" x14ac:dyDescent="0.2">
      <c r="A8330" s="28" t="s">
        <v>1113</v>
      </c>
      <c r="B8330" t="s">
        <v>9</v>
      </c>
      <c r="C8330" s="28" t="s">
        <v>1259</v>
      </c>
      <c r="D8330" t="s">
        <v>1261</v>
      </c>
      <c r="E8330" t="s">
        <v>2</v>
      </c>
      <c r="F8330" t="str">
        <f>INDEX(tbl_produits[Nom normalisé], MATCH(tbl_data[[#This Row],[Spécialité]], tbl_produits[Nom original], 0))</f>
        <v>QUESTRAN 4 g, poudre orale en sachet</v>
      </c>
      <c r="G8330" t="str">
        <f>INDEX(tbl_produits[Classe nom], MATCH(tbl_data[[#This Row],[NORM_Spécialité]], tbl_produits[Nom normalisé], 0))</f>
        <v>Système cardiovasculaire</v>
      </c>
      <c r="H8330">
        <f>YEAR(tbl_data[[#This Row],[Date_rapport]])</f>
        <v>2023</v>
      </c>
      <c r="I8330" t="str">
        <f>INDEX(tbl_produits[Molécule extraite], MATCH(tbl_data[[#This Row],[NORM_Spécialité]], tbl_produits[Nom normalisé], 0))</f>
        <v>Colestyramine</v>
      </c>
      <c r="J8330" s="34">
        <f>DATE(LEFT(tbl_data[[#This Row],[Date_rapport]], 4), MID(tbl_data[[#This Row],[Date_rapport]], 6, 2), RIGHT(tbl_data[[#This Row],[Date_rapport]], 2))</f>
        <v>45203</v>
      </c>
    </row>
    <row r="8331" spans="1:10" x14ac:dyDescent="0.2">
      <c r="A8331" s="28" t="s">
        <v>1113</v>
      </c>
      <c r="B8331" t="s">
        <v>3</v>
      </c>
      <c r="C8331" s="28" t="s">
        <v>1259</v>
      </c>
      <c r="D8331" t="s">
        <v>1950</v>
      </c>
      <c r="E8331" t="s">
        <v>1089</v>
      </c>
      <c r="F8331" t="str">
        <f>INDEX(tbl_produits[Nom normalisé], MATCH(tbl_data[[#This Row],[Spécialité]], tbl_produits[Nom original], 0))</f>
        <v>LAMOTRIGINE 200 mg, comprimé dispersible ou à croquer</v>
      </c>
      <c r="G8331" t="str">
        <f>INDEX(tbl_produits[Classe nom], MATCH(tbl_data[[#This Row],[NORM_Spécialité]], tbl_produits[Nom normalisé], 0))</f>
        <v>Système nerveux</v>
      </c>
      <c r="H8331">
        <f>YEAR(tbl_data[[#This Row],[Date_rapport]])</f>
        <v>2023</v>
      </c>
      <c r="I8331" t="str">
        <f>INDEX(tbl_produits[Molécule extraite], MATCH(tbl_data[[#This Row],[NORM_Spécialité]], tbl_produits[Nom normalisé], 0))</f>
        <v>Lamotrigine</v>
      </c>
      <c r="J8331" s="34">
        <f>DATE(LEFT(tbl_data[[#This Row],[Date_rapport]], 4), MID(tbl_data[[#This Row],[Date_rapport]], 6, 2), RIGHT(tbl_data[[#This Row],[Date_rapport]], 2))</f>
        <v>45203</v>
      </c>
    </row>
    <row r="8332" spans="1:10" x14ac:dyDescent="0.2">
      <c r="A8332" s="28" t="s">
        <v>1113</v>
      </c>
      <c r="B8332" t="s">
        <v>9</v>
      </c>
      <c r="C8332" s="28" t="s">
        <v>1259</v>
      </c>
      <c r="D8332" t="s">
        <v>1951</v>
      </c>
      <c r="E8332" t="s">
        <v>1210</v>
      </c>
      <c r="F8332" t="str">
        <f>INDEX(tbl_produits[Nom normalisé], MATCH(tbl_data[[#This Row],[Spécialité]], tbl_produits[Nom original], 0))</f>
        <v>LAMOTRIGINE 100 mg, comprimé dispersible ou à croquer</v>
      </c>
      <c r="G8332" t="str">
        <f>INDEX(tbl_produits[Classe nom], MATCH(tbl_data[[#This Row],[NORM_Spécialité]], tbl_produits[Nom normalisé], 0))</f>
        <v>Système nerveux</v>
      </c>
      <c r="H8332">
        <f>YEAR(tbl_data[[#This Row],[Date_rapport]])</f>
        <v>2023</v>
      </c>
      <c r="I8332" t="str">
        <f>INDEX(tbl_produits[Molécule extraite], MATCH(tbl_data[[#This Row],[NORM_Spécialité]], tbl_produits[Nom normalisé], 0))</f>
        <v>Lamotrigine</v>
      </c>
      <c r="J8332" s="34">
        <f>DATE(LEFT(tbl_data[[#This Row],[Date_rapport]], 4), MID(tbl_data[[#This Row],[Date_rapport]], 6, 2), RIGHT(tbl_data[[#This Row],[Date_rapport]], 2))</f>
        <v>45203</v>
      </c>
    </row>
    <row r="8333" spans="1:10" x14ac:dyDescent="0.2">
      <c r="A8333" s="28" t="s">
        <v>1113</v>
      </c>
      <c r="B8333" t="s">
        <v>11</v>
      </c>
      <c r="C8333" s="28" t="s">
        <v>1262</v>
      </c>
      <c r="D8333" t="s">
        <v>724</v>
      </c>
      <c r="E8333" t="s">
        <v>2</v>
      </c>
      <c r="F8333" t="str">
        <f>INDEX(tbl_produits[Nom normalisé], MATCH(tbl_data[[#This Row],[Spécialité]], tbl_produits[Nom original], 0))</f>
        <v>IMOGAM Rage 150 UI/mL, solution injectable</v>
      </c>
      <c r="G8333" t="str">
        <f>INDEX(tbl_produits[Classe nom], MATCH(tbl_data[[#This Row],[NORM_Spécialité]], tbl_produits[Nom normalisé], 0))</f>
        <v>Anti-infectieux à usage systémique</v>
      </c>
      <c r="H8333">
        <f>YEAR(tbl_data[[#This Row],[Date_rapport]])</f>
        <v>2023</v>
      </c>
      <c r="I8333" t="str">
        <f>INDEX(tbl_produits[Molécule extraite], MATCH(tbl_data[[#This Row],[NORM_Spécialité]], tbl_produits[Nom normalisé], 0))</f>
        <v>Immunoglobuline humaine rabique</v>
      </c>
      <c r="J8333" s="34">
        <f>DATE(LEFT(tbl_data[[#This Row],[Date_rapport]], 4), MID(tbl_data[[#This Row],[Date_rapport]], 6, 2), RIGHT(tbl_data[[#This Row],[Date_rapport]], 2))</f>
        <v>45203</v>
      </c>
    </row>
    <row r="8334" spans="1:10" x14ac:dyDescent="0.2">
      <c r="A8334" s="28" t="s">
        <v>1113</v>
      </c>
      <c r="B8334" t="s">
        <v>9</v>
      </c>
      <c r="C8334" s="28" t="s">
        <v>1262</v>
      </c>
      <c r="D8334" t="s">
        <v>763</v>
      </c>
      <c r="E8334" t="s">
        <v>2</v>
      </c>
      <c r="F8334" t="str">
        <f>INDEX(tbl_produits[Nom normalisé], MATCH(tbl_data[[#This Row],[Spécialité]], tbl_produits[Nom original], 0))</f>
        <v>KARDEGIC 500 mg/5 ml, poudre pour solution injectable</v>
      </c>
      <c r="G8334" t="str">
        <f>INDEX(tbl_produits[Classe nom], MATCH(tbl_data[[#This Row],[NORM_Spécialité]], tbl_produits[Nom normalisé], 0))</f>
        <v>Système nerveux</v>
      </c>
      <c r="H8334">
        <f>YEAR(tbl_data[[#This Row],[Date_rapport]])</f>
        <v>2023</v>
      </c>
      <c r="I8334" t="str">
        <f>INDEX(tbl_produits[Molécule extraite], MATCH(tbl_data[[#This Row],[NORM_Spécialité]], tbl_produits[Nom normalisé], 0))</f>
        <v>DL-lysine (acétylsalicylate de)</v>
      </c>
      <c r="J8334" s="34">
        <f>DATE(LEFT(tbl_data[[#This Row],[Date_rapport]], 4), MID(tbl_data[[#This Row],[Date_rapport]], 6, 2), RIGHT(tbl_data[[#This Row],[Date_rapport]], 2))</f>
        <v>45203</v>
      </c>
    </row>
    <row r="8335" spans="1:10" x14ac:dyDescent="0.2">
      <c r="A8335" s="28" t="s">
        <v>1113</v>
      </c>
      <c r="B8335" t="s">
        <v>9</v>
      </c>
      <c r="C8335" s="28" t="s">
        <v>1262</v>
      </c>
      <c r="D8335" t="s">
        <v>1052</v>
      </c>
      <c r="E8335" t="s">
        <v>2</v>
      </c>
      <c r="F8335" t="str">
        <f>INDEX(tbl_produits[Nom normalisé], MATCH(tbl_data[[#This Row],[Spécialité]], tbl_produits[Nom original], 0))</f>
        <v>TENORMINE 5 mg/10 ml, solution injectable IV en ampoule</v>
      </c>
      <c r="G8335" t="str">
        <f>INDEX(tbl_produits[Classe nom], MATCH(tbl_data[[#This Row],[NORM_Spécialité]], tbl_produits[Nom normalisé], 0))</f>
        <v>Système cardiovasculaire</v>
      </c>
      <c r="H8335">
        <f>YEAR(tbl_data[[#This Row],[Date_rapport]])</f>
        <v>2023</v>
      </c>
      <c r="I8335" t="str">
        <f>INDEX(tbl_produits[Molécule extraite], MATCH(tbl_data[[#This Row],[NORM_Spécialité]], tbl_produits[Nom normalisé], 0))</f>
        <v>Aténolol</v>
      </c>
      <c r="J8335" s="34">
        <f>DATE(LEFT(tbl_data[[#This Row],[Date_rapport]], 4), MID(tbl_data[[#This Row],[Date_rapport]], 6, 2), RIGHT(tbl_data[[#This Row],[Date_rapport]], 2))</f>
        <v>45203</v>
      </c>
    </row>
    <row r="8336" spans="1:10" x14ac:dyDescent="0.2">
      <c r="A8336" s="28" t="s">
        <v>1113</v>
      </c>
      <c r="B8336" t="s">
        <v>6</v>
      </c>
      <c r="C8336" s="28" t="s">
        <v>1263</v>
      </c>
      <c r="D8336" t="s">
        <v>1264</v>
      </c>
      <c r="E8336" t="s">
        <v>1263</v>
      </c>
      <c r="F8336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8336" t="str">
        <f>INDEX(tbl_produits[Classe nom], MATCH(tbl_data[[#This Row],[NORM_Spécialité]], tbl_produits[Nom normalisé], 0))</f>
        <v>Anti-infectieux à usage systémique</v>
      </c>
      <c r="H8336">
        <f>YEAR(tbl_data[[#This Row],[Date_rapport]])</f>
        <v>2023</v>
      </c>
      <c r="I8336" t="str">
        <f>INDEX(tbl_produits[Molécule extraite], MATCH(tbl_data[[#This Row],[NORM_Spécialité]], tbl_produits[Nom normalisé], 0))</f>
        <v>Céfuroxime axétil</v>
      </c>
      <c r="J8336" s="34">
        <f>DATE(LEFT(tbl_data[[#This Row],[Date_rapport]], 4), MID(tbl_data[[#This Row],[Date_rapport]], 6, 2), RIGHT(tbl_data[[#This Row],[Date_rapport]], 2))</f>
        <v>45203</v>
      </c>
    </row>
    <row r="8337" spans="1:10" x14ac:dyDescent="0.2">
      <c r="A8337" s="28" t="s">
        <v>1113</v>
      </c>
      <c r="B8337" t="s">
        <v>6</v>
      </c>
      <c r="C8337" s="28" t="s">
        <v>1265</v>
      </c>
      <c r="D8337" t="s">
        <v>1266</v>
      </c>
      <c r="E8337" t="s">
        <v>1265</v>
      </c>
      <c r="F8337" t="str">
        <f>INDEX(tbl_produits[Nom normalisé], MATCH(tbl_data[[#This Row],[Spécialité]], tbl_produits[Nom original], 0))</f>
        <v>ROVAMYCINE 1,5 millions d'unites internationales, lyophilisat pour usage parentéral</v>
      </c>
      <c r="G8337" t="str">
        <f>INDEX(tbl_produits[Classe nom], MATCH(tbl_data[[#This Row],[NORM_Spécialité]], tbl_produits[Nom normalisé], 0))</f>
        <v>Anti-infectieux à usage systémique</v>
      </c>
      <c r="H8337">
        <f>YEAR(tbl_data[[#This Row],[Date_rapport]])</f>
        <v>2023</v>
      </c>
      <c r="I8337" t="str">
        <f>INDEX(tbl_produits[Molécule extraite], MATCH(tbl_data[[#This Row],[NORM_Spécialité]], tbl_produits[Nom normalisé], 0))</f>
        <v>Spiramycine (adipate de)</v>
      </c>
      <c r="J8337" s="34">
        <f>DATE(LEFT(tbl_data[[#This Row],[Date_rapport]], 4), MID(tbl_data[[#This Row],[Date_rapport]], 6, 2), RIGHT(tbl_data[[#This Row],[Date_rapport]], 2))</f>
        <v>45203</v>
      </c>
    </row>
    <row r="8338" spans="1:10" x14ac:dyDescent="0.2">
      <c r="A8338" s="28" t="s">
        <v>1113</v>
      </c>
      <c r="B8338" t="s">
        <v>9</v>
      </c>
      <c r="C8338" s="28" t="s">
        <v>1265</v>
      </c>
      <c r="D8338" t="s">
        <v>924</v>
      </c>
      <c r="E8338" t="s">
        <v>2</v>
      </c>
      <c r="F8338" t="str">
        <f>INDEX(tbl_produits[Nom normalisé], MATCH(tbl_data[[#This Row],[Spécialité]], tbl_produits[Nom original], 0))</f>
        <v>NOVORAPID  FlexPen 100 unités/ml, solution injectable en stylo prérempli</v>
      </c>
      <c r="G8338" t="str">
        <f>INDEX(tbl_produits[Classe nom], MATCH(tbl_data[[#This Row],[NORM_Spécialité]], tbl_produits[Nom normalisé], 0))</f>
        <v>Voies digestives et métabolisme</v>
      </c>
      <c r="H8338">
        <f>YEAR(tbl_data[[#This Row],[Date_rapport]])</f>
        <v>2023</v>
      </c>
      <c r="I8338" t="str">
        <f>INDEX(tbl_produits[Molécule extraite], MATCH(tbl_data[[#This Row],[NORM_Spécialité]], tbl_produits[Nom normalisé], 0))</f>
        <v>Insuline (Aspartate)</v>
      </c>
      <c r="J8338" s="34">
        <f>DATE(LEFT(tbl_data[[#This Row],[Date_rapport]], 4), MID(tbl_data[[#This Row],[Date_rapport]], 6, 2), RIGHT(tbl_data[[#This Row],[Date_rapport]], 2))</f>
        <v>45203</v>
      </c>
    </row>
    <row r="8339" spans="1:10" x14ac:dyDescent="0.2">
      <c r="A8339" s="28" t="s">
        <v>1113</v>
      </c>
      <c r="B8339" t="s">
        <v>6</v>
      </c>
      <c r="C8339" s="28" t="s">
        <v>1267</v>
      </c>
      <c r="D8339" t="s">
        <v>1268</v>
      </c>
      <c r="E8339" t="s">
        <v>1267</v>
      </c>
      <c r="F8339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8339" t="str">
        <f>INDEX(tbl_produits[Classe nom], MATCH(tbl_data[[#This Row],[NORM_Spécialité]], tbl_produits[Nom normalisé], 0))</f>
        <v>Antinéoplasiques et immunomodulateurs</v>
      </c>
      <c r="H8339">
        <f>YEAR(tbl_data[[#This Row],[Date_rapport]])</f>
        <v>2023</v>
      </c>
      <c r="I8339" t="str">
        <f>INDEX(tbl_produits[Molécule extraite], MATCH(tbl_data[[#This Row],[NORM_Spécialité]], tbl_produits[Nom normalisé], 0))</f>
        <v>Triptoréline (acétate de)</v>
      </c>
      <c r="J8339" s="34">
        <f>DATE(LEFT(tbl_data[[#This Row],[Date_rapport]], 4), MID(tbl_data[[#This Row],[Date_rapport]], 6, 2), RIGHT(tbl_data[[#This Row],[Date_rapport]], 2))</f>
        <v>45203</v>
      </c>
    </row>
    <row r="8340" spans="1:10" x14ac:dyDescent="0.2">
      <c r="A8340" s="28" t="s">
        <v>1113</v>
      </c>
      <c r="B8340" t="s">
        <v>6</v>
      </c>
      <c r="C8340" s="28" t="s">
        <v>1269</v>
      </c>
      <c r="D8340" t="s">
        <v>718</v>
      </c>
      <c r="E8340" t="s">
        <v>1269</v>
      </c>
      <c r="F8340" t="str">
        <f>INDEX(tbl_produits[Nom normalisé], MATCH(tbl_data[[#This Row],[Spécialité]], tbl_produits[Nom original], 0))</f>
        <v>OCTRÉOTIDE Hospira 100 microgrammes/1 ml - 500 microgrammes/1 ml, solution injectable</v>
      </c>
      <c r="G8340" t="str">
        <f>INDEX(tbl_produits[Classe nom], MATCH(tbl_data[[#This Row],[NORM_Spécialité]], tbl_produits[Nom normalisé], 0))</f>
        <v>Hormones systémiques sauf hormones sexuelles et insulines</v>
      </c>
      <c r="H8340">
        <f>YEAR(tbl_data[[#This Row],[Date_rapport]])</f>
        <v>2023</v>
      </c>
      <c r="I8340" t="str">
        <f>INDEX(tbl_produits[Molécule extraite], MATCH(tbl_data[[#This Row],[NORM_Spécialité]], tbl_produits[Nom normalisé], 0))</f>
        <v>Octréotide</v>
      </c>
      <c r="J8340" s="34">
        <f>DATE(LEFT(tbl_data[[#This Row],[Date_rapport]], 4), MID(tbl_data[[#This Row],[Date_rapport]], 6, 2), RIGHT(tbl_data[[#This Row],[Date_rapport]], 2))</f>
        <v>45203</v>
      </c>
    </row>
    <row r="8341" spans="1:10" x14ac:dyDescent="0.2">
      <c r="A8341" s="28" t="s">
        <v>1113</v>
      </c>
      <c r="B8341" t="s">
        <v>6</v>
      </c>
      <c r="C8341" s="28" t="s">
        <v>1269</v>
      </c>
      <c r="D8341" t="s">
        <v>921</v>
      </c>
      <c r="E8341" t="s">
        <v>1269</v>
      </c>
      <c r="F8341" t="str">
        <f>INDEX(tbl_produits[Nom normalisé], MATCH(tbl_data[[#This Row],[Spécialité]], tbl_produits[Nom original], 0))</f>
        <v>ULTRATECHNEKOW FM, 2,15 - 43 GBq, générateur radiopharmaceutique</v>
      </c>
      <c r="G8341" t="str">
        <f>INDEX(tbl_produits[Classe nom], MATCH(tbl_data[[#This Row],[NORM_Spécialité]], tbl_produits[Nom normalisé], 0))</f>
        <v>Divers</v>
      </c>
      <c r="H8341">
        <f>YEAR(tbl_data[[#This Row],[Date_rapport]])</f>
        <v>2023</v>
      </c>
      <c r="I8341" t="str">
        <f>INDEX(tbl_produits[Molécule extraite], MATCH(tbl_data[[#This Row],[NORM_Spécialité]], tbl_produits[Nom normalisé], 0))</f>
        <v>Sodium (molybdate (VI) [99 Mo] de)</v>
      </c>
      <c r="J8341" s="34">
        <f>DATE(LEFT(tbl_data[[#This Row],[Date_rapport]], 4), MID(tbl_data[[#This Row],[Date_rapport]], 6, 2), RIGHT(tbl_data[[#This Row],[Date_rapport]], 2))</f>
        <v>45203</v>
      </c>
    </row>
    <row r="8342" spans="1:10" x14ac:dyDescent="0.2">
      <c r="A8342" s="28" t="s">
        <v>1113</v>
      </c>
      <c r="B8342" t="s">
        <v>3</v>
      </c>
      <c r="C8342" s="28" t="s">
        <v>1270</v>
      </c>
      <c r="D8342" t="s">
        <v>728</v>
      </c>
      <c r="E8342" t="s">
        <v>2</v>
      </c>
      <c r="F8342" t="str">
        <f>INDEX(tbl_produits[Nom normalisé], MATCH(tbl_data[[#This Row],[Spécialité]], tbl_produits[Nom original], 0))</f>
        <v>XYLOCAINE 5 mg/ml sans conservateur, solution injectable</v>
      </c>
      <c r="G8342" t="str">
        <f>INDEX(tbl_produits[Classe nom], MATCH(tbl_data[[#This Row],[NORM_Spécialité]], tbl_produits[Nom normalisé], 0))</f>
        <v>Système nerveux</v>
      </c>
      <c r="H8342">
        <f>YEAR(tbl_data[[#This Row],[Date_rapport]])</f>
        <v>2023</v>
      </c>
      <c r="I8342" t="str">
        <f>INDEX(tbl_produits[Molécule extraite], MATCH(tbl_data[[#This Row],[NORM_Spécialité]], tbl_produits[Nom normalisé], 0))</f>
        <v>Chlorhydrate de lidocaïne</v>
      </c>
      <c r="J8342" s="34">
        <f>DATE(LEFT(tbl_data[[#This Row],[Date_rapport]], 4), MID(tbl_data[[#This Row],[Date_rapport]], 6, 2), RIGHT(tbl_data[[#This Row],[Date_rapport]], 2))</f>
        <v>45203</v>
      </c>
    </row>
    <row r="8343" spans="1:10" x14ac:dyDescent="0.2">
      <c r="A8343" s="28" t="s">
        <v>1113</v>
      </c>
      <c r="B8343" t="s">
        <v>6</v>
      </c>
      <c r="C8343" s="28" t="s">
        <v>1270</v>
      </c>
      <c r="D8343" t="s">
        <v>922</v>
      </c>
      <c r="E8343" t="s">
        <v>1270</v>
      </c>
      <c r="F8343" t="str">
        <f>INDEX(tbl_produits[Nom normalisé], MATCH(tbl_data[[#This Row],[Spécialité]], tbl_produits[Nom original], 0))</f>
        <v>TEKCIS 2-50 GBq, générateur radiopharmaceutique</v>
      </c>
      <c r="G8343" t="str">
        <f>INDEX(tbl_produits[Classe nom], MATCH(tbl_data[[#This Row],[NORM_Spécialité]], tbl_produits[Nom normalisé], 0))</f>
        <v>Divers</v>
      </c>
      <c r="H8343">
        <f>YEAR(tbl_data[[#This Row],[Date_rapport]])</f>
        <v>2023</v>
      </c>
      <c r="I8343" t="str">
        <f>INDEX(tbl_produits[Molécule extraite], MATCH(tbl_data[[#This Row],[NORM_Spécialité]], tbl_produits[Nom normalisé], 0))</f>
        <v>Sodium (molybdate (VI) [99 Mo] de)</v>
      </c>
      <c r="J8343" s="34">
        <f>DATE(LEFT(tbl_data[[#This Row],[Date_rapport]], 4), MID(tbl_data[[#This Row],[Date_rapport]], 6, 2), RIGHT(tbl_data[[#This Row],[Date_rapport]], 2))</f>
        <v>45203</v>
      </c>
    </row>
    <row r="8344" spans="1:10" x14ac:dyDescent="0.2">
      <c r="A8344" s="28" t="s">
        <v>1113</v>
      </c>
      <c r="B8344" t="s">
        <v>9</v>
      </c>
      <c r="C8344" s="28" t="s">
        <v>1270</v>
      </c>
      <c r="D8344" t="s">
        <v>1271</v>
      </c>
      <c r="E8344" t="s">
        <v>2</v>
      </c>
      <c r="F8344" t="str">
        <f>INDEX(tbl_produits[Nom normalisé], MATCH(tbl_data[[#This Row],[Spécialité]], tbl_produits[Nom original], 0))</f>
        <v>ALDARA 5% crème</v>
      </c>
      <c r="G8344" t="str">
        <f>INDEX(tbl_produits[Classe nom], MATCH(tbl_data[[#This Row],[NORM_Spécialité]], tbl_produits[Nom normalisé], 0))</f>
        <v>Produits dermatologiques</v>
      </c>
      <c r="H8344">
        <f>YEAR(tbl_data[[#This Row],[Date_rapport]])</f>
        <v>2023</v>
      </c>
      <c r="I8344" t="str">
        <f>INDEX(tbl_produits[Molécule extraite], MATCH(tbl_data[[#This Row],[NORM_Spécialité]], tbl_produits[Nom normalisé], 0))</f>
        <v>Imiquimod</v>
      </c>
      <c r="J8344" s="34">
        <f>DATE(LEFT(tbl_data[[#This Row],[Date_rapport]], 4), MID(tbl_data[[#This Row],[Date_rapport]], 6, 2), RIGHT(tbl_data[[#This Row],[Date_rapport]], 2))</f>
        <v>45203</v>
      </c>
    </row>
    <row r="8345" spans="1:10" x14ac:dyDescent="0.2">
      <c r="A8345" s="28" t="s">
        <v>1113</v>
      </c>
      <c r="B8345" t="s">
        <v>6</v>
      </c>
      <c r="C8345" s="28" t="s">
        <v>1272</v>
      </c>
      <c r="D8345" t="s">
        <v>1955</v>
      </c>
      <c r="E8345" t="s">
        <v>1650</v>
      </c>
      <c r="F8345" t="str">
        <f>INDEX(tbl_produits[Nom normalisé], MATCH(tbl_data[[#This Row],[Spécialité]], tbl_produits[Nom original], 0))</f>
        <v>DOLIPRANE, formes pédiatriques, hors suppositoires</v>
      </c>
      <c r="G8345" t="str">
        <f>INDEX(tbl_produits[Classe nom], MATCH(tbl_data[[#This Row],[NORM_Spécialité]], tbl_produits[Nom normalisé], 0))</f>
        <v>Système nerveux</v>
      </c>
      <c r="H8345">
        <f>YEAR(tbl_data[[#This Row],[Date_rapport]])</f>
        <v>2023</v>
      </c>
      <c r="I8345" t="str">
        <f>INDEX(tbl_produits[Molécule extraite], MATCH(tbl_data[[#This Row],[NORM_Spécialité]], tbl_produits[Nom normalisé], 0))</f>
        <v>Paracétamol</v>
      </c>
      <c r="J8345" s="34">
        <f>DATE(LEFT(tbl_data[[#This Row],[Date_rapport]], 4), MID(tbl_data[[#This Row],[Date_rapport]], 6, 2), RIGHT(tbl_data[[#This Row],[Date_rapport]], 2))</f>
        <v>45203</v>
      </c>
    </row>
    <row r="8346" spans="1:10" x14ac:dyDescent="0.2">
      <c r="A8346" s="28" t="s">
        <v>1113</v>
      </c>
      <c r="B8346" t="s">
        <v>6</v>
      </c>
      <c r="C8346" s="28" t="s">
        <v>1272</v>
      </c>
      <c r="D8346" t="s">
        <v>1273</v>
      </c>
      <c r="E8346" t="s">
        <v>1650</v>
      </c>
      <c r="F8346" t="str">
        <f>INDEX(tbl_produits[Nom normalisé], MATCH(tbl_data[[#This Row],[Spécialité]], tbl_produits[Nom original], 0))</f>
        <v>EFFERALGANMED pédiatrique 30 mg/ml, solution buvable en flacons de 90 ml et 150 ml</v>
      </c>
      <c r="G8346" t="str">
        <f>INDEX(tbl_produits[Classe nom], MATCH(tbl_data[[#This Row],[NORM_Spécialité]], tbl_produits[Nom normalisé], 0))</f>
        <v>Système nerveux</v>
      </c>
      <c r="H8346">
        <f>YEAR(tbl_data[[#This Row],[Date_rapport]])</f>
        <v>2023</v>
      </c>
      <c r="I8346" t="str">
        <f>INDEX(tbl_produits[Molécule extraite], MATCH(tbl_data[[#This Row],[NORM_Spécialité]], tbl_produits[Nom normalisé], 0))</f>
        <v>Paracétamol</v>
      </c>
      <c r="J8346" s="34">
        <f>DATE(LEFT(tbl_data[[#This Row],[Date_rapport]], 4), MID(tbl_data[[#This Row],[Date_rapport]], 6, 2), RIGHT(tbl_data[[#This Row],[Date_rapport]], 2))</f>
        <v>45203</v>
      </c>
    </row>
    <row r="8347" spans="1:10" x14ac:dyDescent="0.2">
      <c r="A8347" s="28" t="s">
        <v>1113</v>
      </c>
      <c r="B8347" t="s">
        <v>6</v>
      </c>
      <c r="C8347" s="28" t="s">
        <v>1272</v>
      </c>
      <c r="D8347" t="s">
        <v>1274</v>
      </c>
      <c r="E8347" t="s">
        <v>1650</v>
      </c>
      <c r="F8347" t="str">
        <f>INDEX(tbl_produits[Nom normalisé], MATCH(tbl_data[[#This Row],[Spécialité]], tbl_produits[Nom original], 0))</f>
        <v>PARACÉTAMOL – formes orales sèches et buvables</v>
      </c>
      <c r="G8347" t="str">
        <f>INDEX(tbl_produits[Classe nom], MATCH(tbl_data[[#This Row],[NORM_Spécialité]], tbl_produits[Nom normalisé], 0))</f>
        <v>Système nerveux</v>
      </c>
      <c r="H8347">
        <f>YEAR(tbl_data[[#This Row],[Date_rapport]])</f>
        <v>2023</v>
      </c>
      <c r="I8347" t="str">
        <f>INDEX(tbl_produits[Molécule extraite], MATCH(tbl_data[[#This Row],[NORM_Spécialité]], tbl_produits[Nom normalisé], 0))</f>
        <v>Paracétamol</v>
      </c>
      <c r="J8347" s="34">
        <f>DATE(LEFT(tbl_data[[#This Row],[Date_rapport]], 4), MID(tbl_data[[#This Row],[Date_rapport]], 6, 2), RIGHT(tbl_data[[#This Row],[Date_rapport]], 2))</f>
        <v>45203</v>
      </c>
    </row>
    <row r="8348" spans="1:10" x14ac:dyDescent="0.2">
      <c r="A8348" s="28" t="s">
        <v>1113</v>
      </c>
      <c r="B8348" t="s">
        <v>9</v>
      </c>
      <c r="C8348" s="28" t="s">
        <v>1272</v>
      </c>
      <c r="D8348" t="s">
        <v>1275</v>
      </c>
      <c r="E8348" t="s">
        <v>2</v>
      </c>
      <c r="F8348" t="str">
        <f>INDEX(tbl_produits[Nom normalisé], MATCH(tbl_data[[#This Row],[Spécialité]], tbl_produits[Nom original], 0))</f>
        <v>PARACÉTAMOL, formes suppositoires 300 mg, 200 mg, 150 mg, 100 mg et 80 mg</v>
      </c>
      <c r="G8348" t="str">
        <f>INDEX(tbl_produits[Classe nom], MATCH(tbl_data[[#This Row],[NORM_Spécialité]], tbl_produits[Nom normalisé], 0))</f>
        <v>Système nerveux</v>
      </c>
      <c r="H8348">
        <f>YEAR(tbl_data[[#This Row],[Date_rapport]])</f>
        <v>2023</v>
      </c>
      <c r="I8348" t="str">
        <f>INDEX(tbl_produits[Molécule extraite], MATCH(tbl_data[[#This Row],[NORM_Spécialité]], tbl_produits[Nom normalisé], 0))</f>
        <v>Paracétamol</v>
      </c>
      <c r="J8348" s="34">
        <f>DATE(LEFT(tbl_data[[#This Row],[Date_rapport]], 4), MID(tbl_data[[#This Row],[Date_rapport]], 6, 2), RIGHT(tbl_data[[#This Row],[Date_rapport]], 2))</f>
        <v>45203</v>
      </c>
    </row>
    <row r="8349" spans="1:10" x14ac:dyDescent="0.2">
      <c r="A8349" s="28" t="s">
        <v>1113</v>
      </c>
      <c r="B8349" t="s">
        <v>9</v>
      </c>
      <c r="C8349" s="28" t="s">
        <v>1272</v>
      </c>
      <c r="D8349" t="s">
        <v>1276</v>
      </c>
      <c r="E8349" t="s">
        <v>2</v>
      </c>
      <c r="F8349" t="str">
        <f>INDEX(tbl_produits[Nom normalisé], MATCH(tbl_data[[#This Row],[Spécialité]], tbl_produits[Nom original], 0))</f>
        <v>SORAFENIB 200 mg, comprimé pelliculé</v>
      </c>
      <c r="G8349" t="str">
        <f>INDEX(tbl_produits[Classe nom], MATCH(tbl_data[[#This Row],[NORM_Spécialité]], tbl_produits[Nom normalisé], 0))</f>
        <v>Antinéoplasiques et immunomodulateurs</v>
      </c>
      <c r="H8349">
        <f>YEAR(tbl_data[[#This Row],[Date_rapport]])</f>
        <v>2023</v>
      </c>
      <c r="I8349" t="str">
        <f>INDEX(tbl_produits[Molécule extraite], MATCH(tbl_data[[#This Row],[NORM_Spécialité]], tbl_produits[Nom normalisé], 0))</f>
        <v>Sorafénib (tosilate de)</v>
      </c>
      <c r="J8349" s="34">
        <f>DATE(LEFT(tbl_data[[#This Row],[Date_rapport]], 4), MID(tbl_data[[#This Row],[Date_rapport]], 6, 2), RIGHT(tbl_data[[#This Row],[Date_rapport]], 2))</f>
        <v>45203</v>
      </c>
    </row>
    <row r="8350" spans="1:10" x14ac:dyDescent="0.2">
      <c r="A8350" s="28" t="s">
        <v>1113</v>
      </c>
      <c r="B8350" t="s">
        <v>9</v>
      </c>
      <c r="C8350" s="28" t="s">
        <v>1272</v>
      </c>
      <c r="D8350" t="s">
        <v>1277</v>
      </c>
      <c r="E8350" t="s">
        <v>2</v>
      </c>
      <c r="F8350" t="str">
        <f>INDEX(tbl_produits[Nom normalisé], MATCH(tbl_data[[#This Row],[Spécialité]], tbl_produits[Nom original], 0))</f>
        <v>TRANXENE 20 mg, gélule</v>
      </c>
      <c r="G8350" t="str">
        <f>INDEX(tbl_produits[Classe nom], MATCH(tbl_data[[#This Row],[NORM_Spécialité]], tbl_produits[Nom normalisé], 0))</f>
        <v>Système nerveux</v>
      </c>
      <c r="H8350">
        <f>YEAR(tbl_data[[#This Row],[Date_rapport]])</f>
        <v>2023</v>
      </c>
      <c r="I8350" t="str">
        <f>INDEX(tbl_produits[Molécule extraite], MATCH(tbl_data[[#This Row],[NORM_Spécialité]], tbl_produits[Nom normalisé], 0))</f>
        <v>Clorazépate dipotassique</v>
      </c>
      <c r="J8350" s="34">
        <f>DATE(LEFT(tbl_data[[#This Row],[Date_rapport]], 4), MID(tbl_data[[#This Row],[Date_rapport]], 6, 2), RIGHT(tbl_data[[#This Row],[Date_rapport]], 2))</f>
        <v>45203</v>
      </c>
    </row>
    <row r="8351" spans="1:10" x14ac:dyDescent="0.2">
      <c r="A8351" s="28" t="s">
        <v>1113</v>
      </c>
      <c r="B8351" t="s">
        <v>6</v>
      </c>
      <c r="C8351" s="28" t="s">
        <v>1272</v>
      </c>
      <c r="D8351" t="s">
        <v>907</v>
      </c>
      <c r="E8351" t="s">
        <v>1272</v>
      </c>
      <c r="F8351" t="str">
        <f>INDEX(tbl_produits[Nom normalisé], MATCH(tbl_data[[#This Row],[Spécialité]], tbl_produits[Nom original], 0))</f>
        <v>ANDROCUR 50 mg, comprimé sécable</v>
      </c>
      <c r="G8351" t="str">
        <f>INDEX(tbl_produits[Classe nom], MATCH(tbl_data[[#This Row],[NORM_Spécialité]], tbl_produits[Nom normalisé], 0))</f>
        <v>Système génito-urinaire et hormones sexuelles</v>
      </c>
      <c r="H8351">
        <f>YEAR(tbl_data[[#This Row],[Date_rapport]])</f>
        <v>2023</v>
      </c>
      <c r="I8351" t="str">
        <f>INDEX(tbl_produits[Molécule extraite], MATCH(tbl_data[[#This Row],[NORM_Spécialité]], tbl_produits[Nom normalisé], 0))</f>
        <v>Cyprotérone (acétate de)</v>
      </c>
      <c r="J8351" s="34">
        <f>DATE(LEFT(tbl_data[[#This Row],[Date_rapport]], 4), MID(tbl_data[[#This Row],[Date_rapport]], 6, 2), RIGHT(tbl_data[[#This Row],[Date_rapport]], 2))</f>
        <v>45203</v>
      </c>
    </row>
    <row r="8352" spans="1:10" x14ac:dyDescent="0.2">
      <c r="A8352" s="28" t="s">
        <v>1113</v>
      </c>
      <c r="B8352" t="s">
        <v>9</v>
      </c>
      <c r="C8352" s="28" t="s">
        <v>1272</v>
      </c>
      <c r="D8352" t="s">
        <v>1051</v>
      </c>
      <c r="E8352" t="s">
        <v>2</v>
      </c>
      <c r="F8352" t="str">
        <f>INDEX(tbl_produits[Nom normalisé], MATCH(tbl_data[[#This Row],[Spécialité]], tbl_produits[Nom original], 0))</f>
        <v>ROXITHROMYCINE Teva 100 mg, comprimé pelliculé</v>
      </c>
      <c r="G8352" t="str">
        <f>INDEX(tbl_produits[Classe nom], MATCH(tbl_data[[#This Row],[NORM_Spécialité]], tbl_produits[Nom normalisé], 0))</f>
        <v>Anti-infectieux à usage systémique</v>
      </c>
      <c r="H8352">
        <f>YEAR(tbl_data[[#This Row],[Date_rapport]])</f>
        <v>2023</v>
      </c>
      <c r="I8352" t="str">
        <f>INDEX(tbl_produits[Molécule extraite], MATCH(tbl_data[[#This Row],[NORM_Spécialité]], tbl_produits[Nom normalisé], 0))</f>
        <v>Roxithromycine</v>
      </c>
      <c r="J8352" s="34">
        <f>DATE(LEFT(tbl_data[[#This Row],[Date_rapport]], 4), MID(tbl_data[[#This Row],[Date_rapport]], 6, 2), RIGHT(tbl_data[[#This Row],[Date_rapport]], 2))</f>
        <v>45203</v>
      </c>
    </row>
    <row r="8353" spans="1:10" x14ac:dyDescent="0.2">
      <c r="A8353" s="28" t="s">
        <v>1113</v>
      </c>
      <c r="B8353" t="s">
        <v>9</v>
      </c>
      <c r="C8353" s="28" t="s">
        <v>1272</v>
      </c>
      <c r="D8353" t="s">
        <v>1278</v>
      </c>
      <c r="E8353" t="s">
        <v>2</v>
      </c>
      <c r="F8353" t="str">
        <f>INDEX(tbl_produits[Nom normalisé], MATCH(tbl_data[[#This Row],[Spécialité]], tbl_produits[Nom original], 0))</f>
        <v>ZALTRAP 25 mg/ml, solution à diluer pour perfusion</v>
      </c>
      <c r="G8353" t="str">
        <f>INDEX(tbl_produits[Classe nom], MATCH(tbl_data[[#This Row],[NORM_Spécialité]], tbl_produits[Nom normalisé], 0))</f>
        <v>Organes sensoriels</v>
      </c>
      <c r="H8353">
        <f>YEAR(tbl_data[[#This Row],[Date_rapport]])</f>
        <v>2023</v>
      </c>
      <c r="I8353" t="str">
        <f>INDEX(tbl_produits[Molécule extraite], MATCH(tbl_data[[#This Row],[NORM_Spécialité]], tbl_produits[Nom normalisé], 0))</f>
        <v>Aflibercept (mammifère/hamster/cellules cho)</v>
      </c>
      <c r="J8353" s="34">
        <f>DATE(LEFT(tbl_data[[#This Row],[Date_rapport]], 4), MID(tbl_data[[#This Row],[Date_rapport]], 6, 2), RIGHT(tbl_data[[#This Row],[Date_rapport]], 2))</f>
        <v>45203</v>
      </c>
    </row>
    <row r="8354" spans="1:10" x14ac:dyDescent="0.2">
      <c r="A8354" s="28" t="s">
        <v>1113</v>
      </c>
      <c r="B8354" t="s">
        <v>9</v>
      </c>
      <c r="C8354" s="28" t="s">
        <v>1272</v>
      </c>
      <c r="D8354" t="s">
        <v>1956</v>
      </c>
      <c r="E8354" t="s">
        <v>2</v>
      </c>
      <c r="F8354" t="str">
        <f>INDEX(tbl_produits[Nom normalisé], MATCH(tbl_data[[#This Row],[Spécialité]], tbl_produits[Nom original], 0))</f>
        <v>FLUOROURACILE 50 mg/ml, solution à diluer pour perfusion, flacon de 100 ml</v>
      </c>
      <c r="G8354" t="str">
        <f>INDEX(tbl_produits[Classe nom], MATCH(tbl_data[[#This Row],[NORM_Spécialité]], tbl_produits[Nom normalisé], 0))</f>
        <v>Antinéoplasiques et immunomodulateurs</v>
      </c>
      <c r="H8354">
        <f>YEAR(tbl_data[[#This Row],[Date_rapport]])</f>
        <v>2023</v>
      </c>
      <c r="I8354" t="str">
        <f>INDEX(tbl_produits[Molécule extraite], MATCH(tbl_data[[#This Row],[NORM_Spécialité]], tbl_produits[Nom normalisé], 0))</f>
        <v>Fluorouracil</v>
      </c>
      <c r="J8354" s="34">
        <f>DATE(LEFT(tbl_data[[#This Row],[Date_rapport]], 4), MID(tbl_data[[#This Row],[Date_rapport]], 6, 2), RIGHT(tbl_data[[#This Row],[Date_rapport]], 2))</f>
        <v>45203</v>
      </c>
    </row>
    <row r="8355" spans="1:10" x14ac:dyDescent="0.2">
      <c r="A8355" s="28" t="s">
        <v>1113</v>
      </c>
      <c r="B8355" t="s">
        <v>9</v>
      </c>
      <c r="C8355" s="28" t="s">
        <v>1279</v>
      </c>
      <c r="D8355" t="s">
        <v>1280</v>
      </c>
      <c r="E8355" t="s">
        <v>2</v>
      </c>
      <c r="F8355" t="str">
        <f>INDEX(tbl_produits[Nom normalisé], MATCH(tbl_data[[#This Row],[Spécialité]], tbl_produits[Nom original], 0))</f>
        <v>BETADINE dermique 10%, solution pour application locale</v>
      </c>
      <c r="G8355" t="str">
        <f>INDEX(tbl_produits[Classe nom], MATCH(tbl_data[[#This Row],[NORM_Spécialité]], tbl_produits[Nom normalisé], 0))</f>
        <v>Produits dermatologiques</v>
      </c>
      <c r="H8355">
        <f>YEAR(tbl_data[[#This Row],[Date_rapport]])</f>
        <v>2023</v>
      </c>
      <c r="I8355" t="str">
        <f>INDEX(tbl_produits[Molécule extraite], MATCH(tbl_data[[#This Row],[NORM_Spécialité]], tbl_produits[Nom normalisé], 0))</f>
        <v>Povidone iodée</v>
      </c>
      <c r="J8355" s="34">
        <f>DATE(LEFT(tbl_data[[#This Row],[Date_rapport]], 4), MID(tbl_data[[#This Row],[Date_rapport]], 6, 2), RIGHT(tbl_data[[#This Row],[Date_rapport]], 2))</f>
        <v>45203</v>
      </c>
    </row>
    <row r="8356" spans="1:10" x14ac:dyDescent="0.2">
      <c r="A8356" s="28" t="s">
        <v>1113</v>
      </c>
      <c r="B8356" t="s">
        <v>6</v>
      </c>
      <c r="C8356" s="28" t="s">
        <v>1281</v>
      </c>
      <c r="D8356" t="s">
        <v>1282</v>
      </c>
      <c r="E8356" t="s">
        <v>1283</v>
      </c>
      <c r="F8356" t="str">
        <f>INDEX(tbl_produits[Nom normalisé], MATCH(tbl_data[[#This Row],[Spécialité]], tbl_produits[Nom original], 0))</f>
        <v>ACETATE DE CYPROTERONE Arrow 100 mg, comprimé sécable</v>
      </c>
      <c r="G8356" t="str">
        <f>INDEX(tbl_produits[Classe nom], MATCH(tbl_data[[#This Row],[NORM_Spécialité]], tbl_produits[Nom normalisé], 0))</f>
        <v>Système génito-urinaire et hormones sexuelles</v>
      </c>
      <c r="H8356">
        <f>YEAR(tbl_data[[#This Row],[Date_rapport]])</f>
        <v>2023</v>
      </c>
      <c r="I8356" t="str">
        <f>INDEX(tbl_produits[Molécule extraite], MATCH(tbl_data[[#This Row],[NORM_Spécialité]], tbl_produits[Nom normalisé], 0))</f>
        <v>Cyprotérone (acétate de)</v>
      </c>
      <c r="J8356" s="34">
        <f>DATE(LEFT(tbl_data[[#This Row],[Date_rapport]], 4), MID(tbl_data[[#This Row],[Date_rapport]], 6, 2), RIGHT(tbl_data[[#This Row],[Date_rapport]], 2))</f>
        <v>45203</v>
      </c>
    </row>
    <row r="8357" spans="1:10" x14ac:dyDescent="0.2">
      <c r="A8357" s="28" t="s">
        <v>1113</v>
      </c>
      <c r="B8357" t="s">
        <v>6</v>
      </c>
      <c r="C8357" s="28" t="s">
        <v>1283</v>
      </c>
      <c r="D8357" t="s">
        <v>963</v>
      </c>
      <c r="E8357" t="s">
        <v>1283</v>
      </c>
      <c r="F8357" t="str">
        <f>INDEX(tbl_produits[Nom normalisé], MATCH(tbl_data[[#This Row],[Spécialité]], tbl_produits[Nom original], 0))</f>
        <v>MIOSTAT 100 microgrammes/ml, solution injectable pour voie intra-oculaire</v>
      </c>
      <c r="G8357" t="str">
        <f>INDEX(tbl_produits[Classe nom], MATCH(tbl_data[[#This Row],[NORM_Spécialité]], tbl_produits[Nom normalisé], 0))</f>
        <v>Organes sensoriels</v>
      </c>
      <c r="H8357">
        <f>YEAR(tbl_data[[#This Row],[Date_rapport]])</f>
        <v>2023</v>
      </c>
      <c r="I8357" t="str">
        <f>INDEX(tbl_produits[Molécule extraite], MATCH(tbl_data[[#This Row],[NORM_Spécialité]], tbl_produits[Nom normalisé], 0))</f>
        <v>Carbachol</v>
      </c>
      <c r="J8357" s="34">
        <f>DATE(LEFT(tbl_data[[#This Row],[Date_rapport]], 4), MID(tbl_data[[#This Row],[Date_rapport]], 6, 2), RIGHT(tbl_data[[#This Row],[Date_rapport]], 2))</f>
        <v>45203</v>
      </c>
    </row>
    <row r="8358" spans="1:10" x14ac:dyDescent="0.2">
      <c r="A8358" s="28" t="s">
        <v>1113</v>
      </c>
      <c r="B8358" t="s">
        <v>9</v>
      </c>
      <c r="C8358" s="28" t="s">
        <v>1284</v>
      </c>
      <c r="D8358" t="s">
        <v>1018</v>
      </c>
      <c r="E8358" t="s">
        <v>2</v>
      </c>
      <c r="F8358" t="str">
        <f>INDEX(tbl_produits[Nom normalisé], MATCH(tbl_data[[#This Row],[Spécialité]], tbl_produits[Nom original], 0))</f>
        <v>GASTROGRAFINE 370 mg d'iode/mL, solution buvable ou rectale</v>
      </c>
      <c r="G8358" t="str">
        <f>INDEX(tbl_produits[Classe nom], MATCH(tbl_data[[#This Row],[NORM_Spécialité]], tbl_produits[Nom normalisé], 0))</f>
        <v>Divers</v>
      </c>
      <c r="H8358">
        <f>YEAR(tbl_data[[#This Row],[Date_rapport]])</f>
        <v>2023</v>
      </c>
      <c r="I8358" t="str">
        <f>INDEX(tbl_produits[Molécule extraite], MATCH(tbl_data[[#This Row],[NORM_Spécialité]], tbl_produits[Nom normalisé], 0))</f>
        <v>Amidotrizoate de sodium, méglumine (amidotrizoate de)</v>
      </c>
      <c r="J8358" s="34">
        <f>DATE(LEFT(tbl_data[[#This Row],[Date_rapport]], 4), MID(tbl_data[[#This Row],[Date_rapport]], 6, 2), RIGHT(tbl_data[[#This Row],[Date_rapport]], 2))</f>
        <v>45203</v>
      </c>
    </row>
    <row r="8359" spans="1:10" x14ac:dyDescent="0.2">
      <c r="A8359" s="28" t="s">
        <v>1113</v>
      </c>
      <c r="B8359" t="s">
        <v>9</v>
      </c>
      <c r="C8359" s="28" t="s">
        <v>1284</v>
      </c>
      <c r="D8359" t="s">
        <v>1960</v>
      </c>
      <c r="E8359" t="s">
        <v>2</v>
      </c>
      <c r="F8359" t="str">
        <f>INDEX(tbl_produits[Nom normalisé], MATCH(tbl_data[[#This Row],[Spécialité]], tbl_produits[Nom original], 0))</f>
        <v>MICROPAKINE L.P. 1000 mg, granulés à libération prolongée en sachet-dose</v>
      </c>
      <c r="G8359" t="str">
        <f>INDEX(tbl_produits[Classe nom], MATCH(tbl_data[[#This Row],[NORM_Spécialité]], tbl_produits[Nom normalisé], 0))</f>
        <v>Système nerveux</v>
      </c>
      <c r="H8359">
        <f>YEAR(tbl_data[[#This Row],[Date_rapport]])</f>
        <v>2023</v>
      </c>
      <c r="I8359" t="str">
        <f>INDEX(tbl_produits[Molécule extraite], MATCH(tbl_data[[#This Row],[NORM_Spécialité]], tbl_produits[Nom normalisé], 0))</f>
        <v>Acide valproïque, sodium (valproate de)</v>
      </c>
      <c r="J8359" s="34">
        <f>DATE(LEFT(tbl_data[[#This Row],[Date_rapport]], 4), MID(tbl_data[[#This Row],[Date_rapport]], 6, 2), RIGHT(tbl_data[[#This Row],[Date_rapport]], 2))</f>
        <v>45203</v>
      </c>
    </row>
    <row r="8360" spans="1:10" x14ac:dyDescent="0.2">
      <c r="A8360" s="28" t="s">
        <v>1113</v>
      </c>
      <c r="B8360" t="s">
        <v>9</v>
      </c>
      <c r="C8360" s="28" t="s">
        <v>1284</v>
      </c>
      <c r="D8360" t="s">
        <v>1285</v>
      </c>
      <c r="E8360" t="s">
        <v>2</v>
      </c>
      <c r="F8360" t="str">
        <f>INDEX(tbl_produits[Nom normalisé], MATCH(tbl_data[[#This Row],[Spécialité]], tbl_produits[Nom original], 0))</f>
        <v>VICTOZA 6 mg/ml, solution injectable en stylo prérempli</v>
      </c>
      <c r="G8360" t="str">
        <f>INDEX(tbl_produits[Classe nom], MATCH(tbl_data[[#This Row],[NORM_Spécialité]], tbl_produits[Nom normalisé], 0))</f>
        <v>Voies digestives et métabolisme</v>
      </c>
      <c r="H8360">
        <f>YEAR(tbl_data[[#This Row],[Date_rapport]])</f>
        <v>2023</v>
      </c>
      <c r="I8360" t="str">
        <f>INDEX(tbl_produits[Molécule extraite], MATCH(tbl_data[[#This Row],[NORM_Spécialité]], tbl_produits[Nom normalisé], 0))</f>
        <v>Liraglutide</v>
      </c>
      <c r="J8360" s="34">
        <f>DATE(LEFT(tbl_data[[#This Row],[Date_rapport]], 4), MID(tbl_data[[#This Row],[Date_rapport]], 6, 2), RIGHT(tbl_data[[#This Row],[Date_rapport]], 2))</f>
        <v>45203</v>
      </c>
    </row>
    <row r="8361" spans="1:10" x14ac:dyDescent="0.2">
      <c r="A8361" s="28" t="s">
        <v>1113</v>
      </c>
      <c r="B8361" t="s">
        <v>3</v>
      </c>
      <c r="C8361" s="28" t="s">
        <v>1284</v>
      </c>
      <c r="D8361" t="s">
        <v>1286</v>
      </c>
      <c r="E8361" t="s">
        <v>2</v>
      </c>
      <c r="F8361" t="str">
        <f>INDEX(tbl_produits[Nom normalisé], MATCH(tbl_data[[#This Row],[Spécialité]], tbl_produits[Nom original], 0))</f>
        <v>SINETRAV 40 microgrammes/mL, collyre en solution</v>
      </c>
      <c r="G8361" t="str">
        <f>INDEX(tbl_produits[Classe nom], MATCH(tbl_data[[#This Row],[NORM_Spécialité]], tbl_produits[Nom normalisé], 0))</f>
        <v>Organes sensoriels</v>
      </c>
      <c r="H8361">
        <f>YEAR(tbl_data[[#This Row],[Date_rapport]])</f>
        <v>2023</v>
      </c>
      <c r="I8361" t="str">
        <f>INDEX(tbl_produits[Molécule extraite], MATCH(tbl_data[[#This Row],[NORM_Spécialité]], tbl_produits[Nom normalisé], 0))</f>
        <v>Travoprost</v>
      </c>
      <c r="J8361" s="34">
        <f>DATE(LEFT(tbl_data[[#This Row],[Date_rapport]], 4), MID(tbl_data[[#This Row],[Date_rapport]], 6, 2), RIGHT(tbl_data[[#This Row],[Date_rapport]], 2))</f>
        <v>45203</v>
      </c>
    </row>
    <row r="8362" spans="1:10" x14ac:dyDescent="0.2">
      <c r="A8362" s="28" t="s">
        <v>1113</v>
      </c>
      <c r="B8362" t="s">
        <v>9</v>
      </c>
      <c r="C8362" s="28" t="s">
        <v>1284</v>
      </c>
      <c r="D8362" t="s">
        <v>1287</v>
      </c>
      <c r="E8362" t="s">
        <v>2</v>
      </c>
      <c r="F8362" t="str">
        <f>INDEX(tbl_produits[Nom normalisé], MATCH(tbl_data[[#This Row],[Spécialité]], tbl_produits[Nom original], 0))</f>
        <v>PLAQUENIL 200 mg, comprimé pelliculé</v>
      </c>
      <c r="G8362" t="str">
        <f>INDEX(tbl_produits[Classe nom], MATCH(tbl_data[[#This Row],[NORM_Spécialité]], tbl_produits[Nom normalisé], 0))</f>
        <v>Antiparasitaires, insecticides et répulsifs</v>
      </c>
      <c r="H8362">
        <f>YEAR(tbl_data[[#This Row],[Date_rapport]])</f>
        <v>2023</v>
      </c>
      <c r="I8362" t="str">
        <f>INDEX(tbl_produits[Molécule extraite], MATCH(tbl_data[[#This Row],[NORM_Spécialité]], tbl_produits[Nom normalisé], 0))</f>
        <v>Hydroxychloroquine (sulfate d')</v>
      </c>
      <c r="J8362" s="34">
        <f>DATE(LEFT(tbl_data[[#This Row],[Date_rapport]], 4), MID(tbl_data[[#This Row],[Date_rapport]], 6, 2), RIGHT(tbl_data[[#This Row],[Date_rapport]], 2))</f>
        <v>45203</v>
      </c>
    </row>
    <row r="8363" spans="1:10" x14ac:dyDescent="0.2">
      <c r="A8363" s="28" t="s">
        <v>1113</v>
      </c>
      <c r="B8363" t="s">
        <v>6</v>
      </c>
      <c r="C8363" s="28" t="s">
        <v>1288</v>
      </c>
      <c r="D8363" t="s">
        <v>1289</v>
      </c>
      <c r="E8363" t="s">
        <v>1288</v>
      </c>
      <c r="F8363" t="str">
        <f>INDEX(tbl_produits[Nom normalisé], MATCH(tbl_data[[#This Row],[Spécialité]], tbl_produits[Nom original], 0))</f>
        <v>PENTHROX 99,9 %, liquide pour inhalation par vapeur de 3 mL</v>
      </c>
      <c r="G8363" t="str">
        <f>INDEX(tbl_produits[Classe nom], MATCH(tbl_data[[#This Row],[NORM_Spécialité]], tbl_produits[Nom normalisé], 0))</f>
        <v>Système nerveux</v>
      </c>
      <c r="H8363">
        <f>YEAR(tbl_data[[#This Row],[Date_rapport]])</f>
        <v>2023</v>
      </c>
      <c r="I8363" t="str">
        <f>INDEX(tbl_produits[Molécule extraite], MATCH(tbl_data[[#This Row],[NORM_Spécialité]], tbl_produits[Nom normalisé], 0))</f>
        <v>Méthoxyflurane</v>
      </c>
      <c r="J8363" s="34">
        <f>DATE(LEFT(tbl_data[[#This Row],[Date_rapport]], 4), MID(tbl_data[[#This Row],[Date_rapport]], 6, 2), RIGHT(tbl_data[[#This Row],[Date_rapport]], 2))</f>
        <v>45203</v>
      </c>
    </row>
    <row r="8364" spans="1:10" x14ac:dyDescent="0.2">
      <c r="A8364" s="28" t="s">
        <v>1113</v>
      </c>
      <c r="B8364" t="s">
        <v>9</v>
      </c>
      <c r="C8364" s="28" t="s">
        <v>1288</v>
      </c>
      <c r="D8364" t="s">
        <v>1290</v>
      </c>
      <c r="E8364" t="s">
        <v>2</v>
      </c>
      <c r="F8364" t="str">
        <f>INDEX(tbl_produits[Nom normalisé], MATCH(tbl_data[[#This Row],[Spécialité]], tbl_produits[Nom original], 0))</f>
        <v>BICARBONATE de sodium 1,4 %, solution pour perfusion, flacon en verre de 250 ml et de 500 ml</v>
      </c>
      <c r="G8364" t="str">
        <f>INDEX(tbl_produits[Classe nom], MATCH(tbl_data[[#This Row],[NORM_Spécialité]], tbl_produits[Nom normalisé], 0))</f>
        <v>Voies digestives et métabolisme</v>
      </c>
      <c r="H8364">
        <f>YEAR(tbl_data[[#This Row],[Date_rapport]])</f>
        <v>2023</v>
      </c>
      <c r="I8364" t="str">
        <f>INDEX(tbl_produits[Molécule extraite], MATCH(tbl_data[[#This Row],[NORM_Spécialité]], tbl_produits[Nom normalisé], 0))</f>
        <v>Sodium (bicarbonate de)</v>
      </c>
      <c r="J8364" s="34">
        <f>DATE(LEFT(tbl_data[[#This Row],[Date_rapport]], 4), MID(tbl_data[[#This Row],[Date_rapport]], 6, 2), RIGHT(tbl_data[[#This Row],[Date_rapport]], 2))</f>
        <v>45203</v>
      </c>
    </row>
    <row r="8365" spans="1:10" x14ac:dyDescent="0.2">
      <c r="A8365" s="28" t="s">
        <v>1113</v>
      </c>
      <c r="B8365" t="s">
        <v>6</v>
      </c>
      <c r="C8365" s="28" t="s">
        <v>1647</v>
      </c>
      <c r="D8365" t="s">
        <v>1669</v>
      </c>
      <c r="E8365" t="s">
        <v>1647</v>
      </c>
      <c r="F8365" t="str">
        <f>INDEX(tbl_produits[Nom normalisé], MATCH(tbl_data[[#This Row],[Spécialité]], tbl_produits[Nom original], 0))</f>
        <v>FLIXOTIDE 50 microgrammes/dose, suspension pour inhalation en flacon pressurisé</v>
      </c>
      <c r="G8365" t="str">
        <f>INDEX(tbl_produits[Classe nom], MATCH(tbl_data[[#This Row],[NORM_Spécialité]], tbl_produits[Nom normalisé], 0))</f>
        <v>Système respiratoire</v>
      </c>
      <c r="H8365">
        <f>YEAR(tbl_data[[#This Row],[Date_rapport]])</f>
        <v>2023</v>
      </c>
      <c r="I8365" t="str">
        <f>INDEX(tbl_produits[Molécule extraite], MATCH(tbl_data[[#This Row],[NORM_Spécialité]], tbl_produits[Nom normalisé], 0))</f>
        <v>Fluticasone (propionate de)</v>
      </c>
      <c r="J8365" s="34">
        <f>DATE(LEFT(tbl_data[[#This Row],[Date_rapport]], 4), MID(tbl_data[[#This Row],[Date_rapport]], 6, 2), RIGHT(tbl_data[[#This Row],[Date_rapport]], 2))</f>
        <v>45203</v>
      </c>
    </row>
    <row r="8366" spans="1:10" x14ac:dyDescent="0.2">
      <c r="A8366" s="28" t="s">
        <v>1113</v>
      </c>
      <c r="B8366" t="s">
        <v>9</v>
      </c>
      <c r="C8366" s="28" t="s">
        <v>1291</v>
      </c>
      <c r="D8366" t="s">
        <v>1292</v>
      </c>
      <c r="E8366" t="s">
        <v>2</v>
      </c>
      <c r="F8366" t="str">
        <f>INDEX(tbl_produits[Nom normalisé], MATCH(tbl_data[[#This Row],[Spécialité]], tbl_produits[Nom original], 0))</f>
        <v>COAGADEX 500 UI, poudre et solvant pour solution injectable</v>
      </c>
      <c r="G8366" t="str">
        <f>INDEX(tbl_produits[Classe nom], MATCH(tbl_data[[#This Row],[NORM_Spécialité]], tbl_produits[Nom normalisé], 0))</f>
        <v>Sang et organes hématopoïétiques</v>
      </c>
      <c r="H8366">
        <f>YEAR(tbl_data[[#This Row],[Date_rapport]])</f>
        <v>2023</v>
      </c>
      <c r="I8366" t="str">
        <f>INDEX(tbl_produits[Molécule extraite], MATCH(tbl_data[[#This Row],[NORM_Spécialité]], tbl_produits[Nom normalisé], 0))</f>
        <v>Facteur X de coagulation humain</v>
      </c>
      <c r="J8366" s="34">
        <f>DATE(LEFT(tbl_data[[#This Row],[Date_rapport]], 4), MID(tbl_data[[#This Row],[Date_rapport]], 6, 2), RIGHT(tbl_data[[#This Row],[Date_rapport]], 2))</f>
        <v>45203</v>
      </c>
    </row>
    <row r="8367" spans="1:10" x14ac:dyDescent="0.2">
      <c r="A8367" s="28" t="s">
        <v>1113</v>
      </c>
      <c r="B8367" t="s">
        <v>3</v>
      </c>
      <c r="C8367" s="28" t="s">
        <v>1961</v>
      </c>
      <c r="D8367" t="s">
        <v>1098</v>
      </c>
      <c r="E8367" t="s">
        <v>2</v>
      </c>
      <c r="F8367" t="str">
        <f>INDEX(tbl_produits[Nom normalisé], MATCH(tbl_data[[#This Row],[Spécialité]], tbl_produits[Nom original], 0))</f>
        <v>DOPACEPTIN 10 mg /ml, solution injectable en cartouche</v>
      </c>
      <c r="G8367" t="str">
        <f>INDEX(tbl_produits[Classe nom], MATCH(tbl_data[[#This Row],[NORM_Spécialité]], tbl_produits[Nom normalisé], 0))</f>
        <v>Système nerveux</v>
      </c>
      <c r="H8367">
        <f>YEAR(tbl_data[[#This Row],[Date_rapport]])</f>
        <v>2023</v>
      </c>
      <c r="I8367" t="str">
        <f>INDEX(tbl_produits[Molécule extraite], MATCH(tbl_data[[#This Row],[NORM_Spécialité]], tbl_produits[Nom normalisé], 0))</f>
        <v>Apomorphine (chlorhydrate d') hémihydraté</v>
      </c>
      <c r="J8367" s="34">
        <f>DATE(LEFT(tbl_data[[#This Row],[Date_rapport]], 4), MID(tbl_data[[#This Row],[Date_rapport]], 6, 2), RIGHT(tbl_data[[#This Row],[Date_rapport]], 2))</f>
        <v>45203</v>
      </c>
    </row>
    <row r="8368" spans="1:10" x14ac:dyDescent="0.2">
      <c r="A8368" s="28" t="s">
        <v>1113</v>
      </c>
      <c r="B8368" t="s">
        <v>6</v>
      </c>
      <c r="C8368" s="28" t="s">
        <v>1962</v>
      </c>
      <c r="D8368" t="s">
        <v>1425</v>
      </c>
      <c r="E8368" t="s">
        <v>1962</v>
      </c>
      <c r="F8368" t="str">
        <f>INDEX(tbl_produits[Nom normalisé], MATCH(tbl_data[[#This Row],[Spécialité]], tbl_produits[Nom original], 0))</f>
        <v>TIAPRIDAL 100 mg/2 ml, solution injectable</v>
      </c>
      <c r="G8368" t="str">
        <f>INDEX(tbl_produits[Classe nom], MATCH(tbl_data[[#This Row],[NORM_Spécialité]], tbl_produits[Nom normalisé], 0))</f>
        <v>Système nerveux</v>
      </c>
      <c r="H8368">
        <f>YEAR(tbl_data[[#This Row],[Date_rapport]])</f>
        <v>2023</v>
      </c>
      <c r="I8368" t="str">
        <f>INDEX(tbl_produits[Molécule extraite], MATCH(tbl_data[[#This Row],[NORM_Spécialité]], tbl_produits[Nom normalisé], 0))</f>
        <v>Tiapride (chlorhydrate de)</v>
      </c>
      <c r="J8368" s="34">
        <f>DATE(LEFT(tbl_data[[#This Row],[Date_rapport]], 4), MID(tbl_data[[#This Row],[Date_rapport]], 6, 2), RIGHT(tbl_data[[#This Row],[Date_rapport]], 2))</f>
        <v>45203</v>
      </c>
    </row>
    <row r="8369" spans="1:10" x14ac:dyDescent="0.2">
      <c r="A8369" s="28" t="s">
        <v>1113</v>
      </c>
      <c r="B8369" t="s">
        <v>6</v>
      </c>
      <c r="C8369" s="28" t="s">
        <v>1962</v>
      </c>
      <c r="D8369" t="s">
        <v>1963</v>
      </c>
      <c r="E8369" t="s">
        <v>1964</v>
      </c>
      <c r="F8369" t="str">
        <f>INDEX(tbl_produits[Nom normalisé], MATCH(tbl_data[[#This Row],[Spécialité]], tbl_produits[Nom original], 0))</f>
        <v>RIMIFON 500 mg/5 ml, solution injectable/pour perfusion</v>
      </c>
      <c r="G8369" t="str">
        <f>INDEX(tbl_produits[Classe nom], MATCH(tbl_data[[#This Row],[NORM_Spécialité]], tbl_produits[Nom normalisé], 0))</f>
        <v>Anti-infectieux à usage systémique</v>
      </c>
      <c r="H8369">
        <f>YEAR(tbl_data[[#This Row],[Date_rapport]])</f>
        <v>2023</v>
      </c>
      <c r="I8369" t="str">
        <f>INDEX(tbl_produits[Molécule extraite], MATCH(tbl_data[[#This Row],[NORM_Spécialité]], tbl_produits[Nom normalisé], 0))</f>
        <v>Isoniazide</v>
      </c>
      <c r="J8369" s="34">
        <f>DATE(LEFT(tbl_data[[#This Row],[Date_rapport]], 4), MID(tbl_data[[#This Row],[Date_rapport]], 6, 2), RIGHT(tbl_data[[#This Row],[Date_rapport]], 2))</f>
        <v>45203</v>
      </c>
    </row>
    <row r="8370" spans="1:10" x14ac:dyDescent="0.2">
      <c r="A8370" s="28" t="s">
        <v>1113</v>
      </c>
      <c r="B8370" t="s">
        <v>6</v>
      </c>
      <c r="C8370" s="28" t="s">
        <v>1965</v>
      </c>
      <c r="D8370" t="s">
        <v>1652</v>
      </c>
      <c r="E8370" t="s">
        <v>1965</v>
      </c>
      <c r="F8370" t="str">
        <f>INDEX(tbl_produits[Nom normalisé], MATCH(tbl_data[[#This Row],[Spécialité]], tbl_produits[Nom original], 0))</f>
        <v>CERNEVIT, poudre pour solution injectable ou pour perfusion</v>
      </c>
      <c r="G8370" t="str">
        <f>INDEX(tbl_produits[Classe nom], MATCH(tbl_data[[#This Row],[NORM_Spécialité]], tbl_produits[Nom normalisé], 0))</f>
        <v>Sang et organes hématopoïétiques</v>
      </c>
      <c r="H8370">
        <f>YEAR(tbl_data[[#This Row],[Date_rapport]])</f>
        <v>2023</v>
      </c>
      <c r="I8370" t="str">
        <f>INDEX(tbl_produits[Molécule extraite], MATCH(tbl_data[[#This Row],[NORM_Spécialité]], tbl_produits[Nom normalisé], 0))</f>
        <v>Association de vitamines hydrosolubles et liposolubles</v>
      </c>
      <c r="J8370" s="34">
        <f>DATE(LEFT(tbl_data[[#This Row],[Date_rapport]], 4), MID(tbl_data[[#This Row],[Date_rapport]], 6, 2), RIGHT(tbl_data[[#This Row],[Date_rapport]], 2))</f>
        <v>45203</v>
      </c>
    </row>
    <row r="8371" spans="1:10" x14ac:dyDescent="0.2">
      <c r="A8371" s="28" t="s">
        <v>1113</v>
      </c>
      <c r="B8371" t="s">
        <v>6</v>
      </c>
      <c r="C8371" s="28" t="s">
        <v>1965</v>
      </c>
      <c r="D8371" t="s">
        <v>923</v>
      </c>
      <c r="E8371" t="s">
        <v>1965</v>
      </c>
      <c r="F8371" t="str">
        <f>INDEX(tbl_produits[Nom normalisé], MATCH(tbl_data[[#This Row],[Spécialité]], tbl_produits[Nom original], 0))</f>
        <v>IODURE (131I) de sodium pour thérapie curiumpharma, gélule</v>
      </c>
      <c r="G8371" t="str">
        <f>INDEX(tbl_produits[Classe nom], MATCH(tbl_data[[#This Row],[NORM_Spécialité]], tbl_produits[Nom normalisé], 0))</f>
        <v>Divers</v>
      </c>
      <c r="H8371">
        <f>YEAR(tbl_data[[#This Row],[Date_rapport]])</f>
        <v>2023</v>
      </c>
      <c r="I8371" t="str">
        <f>INDEX(tbl_produits[Molécule extraite], MATCH(tbl_data[[#This Row],[NORM_Spécialité]], tbl_produits[Nom normalisé], 0))</f>
        <v>Iodure (131I) de sodium</v>
      </c>
      <c r="J8371" s="34">
        <f>DATE(LEFT(tbl_data[[#This Row],[Date_rapport]], 4), MID(tbl_data[[#This Row],[Date_rapport]], 6, 2), RIGHT(tbl_data[[#This Row],[Date_rapport]], 2))</f>
        <v>45203</v>
      </c>
    </row>
    <row r="8372" spans="1:10" x14ac:dyDescent="0.2">
      <c r="A8372" s="28" t="s">
        <v>1113</v>
      </c>
      <c r="B8372" t="s">
        <v>3</v>
      </c>
      <c r="C8372" s="28" t="s">
        <v>1965</v>
      </c>
      <c r="D8372" t="s">
        <v>825</v>
      </c>
      <c r="E8372" t="s">
        <v>2</v>
      </c>
      <c r="F8372" t="str">
        <f>INDEX(tbl_produits[Nom normalisé], MATCH(tbl_data[[#This Row],[Spécialité]], tbl_produits[Nom original], 0))</f>
        <v>LYRICA 20 mg/ml, solution buvable</v>
      </c>
      <c r="G8372" t="str">
        <f>INDEX(tbl_produits[Classe nom], MATCH(tbl_data[[#This Row],[NORM_Spécialité]], tbl_produits[Nom normalisé], 0))</f>
        <v>Système nerveux</v>
      </c>
      <c r="H8372">
        <f>YEAR(tbl_data[[#This Row],[Date_rapport]])</f>
        <v>2023</v>
      </c>
      <c r="I8372" t="str">
        <f>INDEX(tbl_produits[Molécule extraite], MATCH(tbl_data[[#This Row],[NORM_Spécialité]], tbl_produits[Nom normalisé], 0))</f>
        <v>Prégabaline</v>
      </c>
      <c r="J8372" s="34">
        <f>DATE(LEFT(tbl_data[[#This Row],[Date_rapport]], 4), MID(tbl_data[[#This Row],[Date_rapport]], 6, 2), RIGHT(tbl_data[[#This Row],[Date_rapport]], 2))</f>
        <v>45203</v>
      </c>
    </row>
    <row r="8373" spans="1:10" x14ac:dyDescent="0.2">
      <c r="A8373" s="28" t="s">
        <v>1113</v>
      </c>
      <c r="B8373" t="s">
        <v>6</v>
      </c>
      <c r="C8373" s="28" t="s">
        <v>1965</v>
      </c>
      <c r="D8373" t="s">
        <v>1814</v>
      </c>
      <c r="E8373" t="s">
        <v>1965</v>
      </c>
      <c r="F8373" t="str">
        <f>INDEX(tbl_produits[Nom normalisé], MATCH(tbl_data[[#This Row],[Spécialité]], tbl_produits[Nom original], 0))</f>
        <v>ALFATIL LP 500 mg, comprimé pelliculé à libération prolongée</v>
      </c>
      <c r="G8373" t="str">
        <f>INDEX(tbl_produits[Classe nom], MATCH(tbl_data[[#This Row],[NORM_Spécialité]], tbl_produits[Nom normalisé], 0))</f>
        <v>Anti-infectieux à usage systémique</v>
      </c>
      <c r="H8373">
        <f>YEAR(tbl_data[[#This Row],[Date_rapport]])</f>
        <v>2023</v>
      </c>
      <c r="I8373" t="str">
        <f>INDEX(tbl_produits[Molécule extraite], MATCH(tbl_data[[#This Row],[NORM_Spécialité]], tbl_produits[Nom normalisé], 0))</f>
        <v>Céfaclor</v>
      </c>
      <c r="J8373" s="34">
        <f>DATE(LEFT(tbl_data[[#This Row],[Date_rapport]], 4), MID(tbl_data[[#This Row],[Date_rapport]], 6, 2), RIGHT(tbl_data[[#This Row],[Date_rapport]], 2))</f>
        <v>45203</v>
      </c>
    </row>
    <row r="8374" spans="1:10" x14ac:dyDescent="0.2">
      <c r="A8374" s="28" t="s">
        <v>1113</v>
      </c>
      <c r="B8374" t="s">
        <v>6</v>
      </c>
      <c r="C8374" s="28" t="s">
        <v>1293</v>
      </c>
      <c r="D8374" t="s">
        <v>1967</v>
      </c>
      <c r="E8374" t="s">
        <v>1968</v>
      </c>
      <c r="F8374" t="str">
        <f>INDEX(tbl_produits[Nom normalisé], MATCH(tbl_data[[#This Row],[Spécialité]], tbl_produits[Nom original], 0))</f>
        <v>UMATROPE, poudre et solvant pour solution injectable</v>
      </c>
      <c r="G8374" t="str">
        <f>INDEX(tbl_produits[Classe nom], MATCH(tbl_data[[#This Row],[NORM_Spécialité]], tbl_produits[Nom normalisé], 0))</f>
        <v>Hormones systémiques sauf hormones sexuelles et insulines</v>
      </c>
      <c r="H8374">
        <f>YEAR(tbl_data[[#This Row],[Date_rapport]])</f>
        <v>2023</v>
      </c>
      <c r="I8374" t="str">
        <f>INDEX(tbl_produits[Molécule extraite], MATCH(tbl_data[[#This Row],[NORM_Spécialité]], tbl_produits[Nom normalisé], 0))</f>
        <v>Somatropine</v>
      </c>
      <c r="J8374" s="34">
        <f>DATE(LEFT(tbl_data[[#This Row],[Date_rapport]], 4), MID(tbl_data[[#This Row],[Date_rapport]], 6, 2), RIGHT(tbl_data[[#This Row],[Date_rapport]], 2))</f>
        <v>45203</v>
      </c>
    </row>
    <row r="8375" spans="1:10" x14ac:dyDescent="0.2">
      <c r="A8375" s="28" t="s">
        <v>1113</v>
      </c>
      <c r="B8375" t="s">
        <v>6</v>
      </c>
      <c r="C8375" s="28" t="s">
        <v>1293</v>
      </c>
      <c r="D8375" t="s">
        <v>1752</v>
      </c>
      <c r="E8375" t="s">
        <v>1293</v>
      </c>
      <c r="F8375" t="str">
        <f>INDEX(tbl_produits[Nom normalisé], MATCH(tbl_data[[#This Row],[Spécialité]], tbl_produits[Nom original], 0))</f>
        <v>FRAXIPARINE et Fraxodi Viatris, solution injectable en seringue pré-remplie</v>
      </c>
      <c r="G8375" t="str">
        <f>INDEX(tbl_produits[Classe nom], MATCH(tbl_data[[#This Row],[NORM_Spécialité]], tbl_produits[Nom normalisé], 0))</f>
        <v>Sang et organes hématopoïétiques</v>
      </c>
      <c r="H8375">
        <f>YEAR(tbl_data[[#This Row],[Date_rapport]])</f>
        <v>2023</v>
      </c>
      <c r="I8375" t="str">
        <f>INDEX(tbl_produits[Molécule extraite], MATCH(tbl_data[[#This Row],[NORM_Spécialité]], tbl_produits[Nom normalisé], 0))</f>
        <v>Nadroparine calcique</v>
      </c>
      <c r="J8375" s="34">
        <f>DATE(LEFT(tbl_data[[#This Row],[Date_rapport]], 4), MID(tbl_data[[#This Row],[Date_rapport]], 6, 2), RIGHT(tbl_data[[#This Row],[Date_rapport]], 2))</f>
        <v>45203</v>
      </c>
    </row>
    <row r="8376" spans="1:10" x14ac:dyDescent="0.2">
      <c r="A8376" s="28" t="s">
        <v>1113</v>
      </c>
      <c r="B8376" t="s">
        <v>6</v>
      </c>
      <c r="C8376" s="28" t="s">
        <v>1293</v>
      </c>
      <c r="D8376" t="s">
        <v>1839</v>
      </c>
      <c r="E8376" t="s">
        <v>1293</v>
      </c>
      <c r="F8376" t="str">
        <f>INDEX(tbl_produits[Nom normalisé], MATCH(tbl_data[[#This Row],[Spécialité]], tbl_produits[Nom original], 0))</f>
        <v>FLUTIFORM 125 microgrammes/5 microgrammes par dose, suspension pour inhalation en flacon pressurisé</v>
      </c>
      <c r="G8376" t="str">
        <f>INDEX(tbl_produits[Classe nom], MATCH(tbl_data[[#This Row],[NORM_Spécialité]], tbl_produits[Nom normalisé], 0))</f>
        <v>Système respiratoire</v>
      </c>
      <c r="H8376">
        <f>YEAR(tbl_data[[#This Row],[Date_rapport]])</f>
        <v>2023</v>
      </c>
      <c r="I8376" t="str">
        <f>INDEX(tbl_produits[Molécule extraite], MATCH(tbl_data[[#This Row],[NORM_Spécialité]], tbl_produits[Nom normalisé], 0))</f>
        <v>Fluticasone (propionate de), formotérol (fumarate de) dihydraté</v>
      </c>
      <c r="J8376" s="34">
        <f>DATE(LEFT(tbl_data[[#This Row],[Date_rapport]], 4), MID(tbl_data[[#This Row],[Date_rapport]], 6, 2), RIGHT(tbl_data[[#This Row],[Date_rapport]], 2))</f>
        <v>45203</v>
      </c>
    </row>
    <row r="8377" spans="1:10" x14ac:dyDescent="0.2">
      <c r="A8377" s="28" t="s">
        <v>1113</v>
      </c>
      <c r="B8377" t="s">
        <v>9</v>
      </c>
      <c r="C8377" s="28" t="s">
        <v>1293</v>
      </c>
      <c r="D8377" t="s">
        <v>1294</v>
      </c>
      <c r="E8377" t="s">
        <v>2</v>
      </c>
      <c r="F8377" t="str">
        <f>INDEX(tbl_produits[Nom normalisé], MATCH(tbl_data[[#This Row],[Spécialité]], tbl_produits[Nom original], 0))</f>
        <v>GLUCAGEN Kit 1 mg/ml, poudre et solvant pour solution injectable</v>
      </c>
      <c r="G8377" t="str">
        <f>INDEX(tbl_produits[Classe nom], MATCH(tbl_data[[#This Row],[NORM_Spécialité]], tbl_produits[Nom normalisé], 0))</f>
        <v>Hormones systémiques sauf hormones sexuelles et insulines</v>
      </c>
      <c r="H8377">
        <f>YEAR(tbl_data[[#This Row],[Date_rapport]])</f>
        <v>2023</v>
      </c>
      <c r="I8377" t="str">
        <f>INDEX(tbl_produits[Molécule extraite], MATCH(tbl_data[[#This Row],[NORM_Spécialité]], tbl_produits[Nom normalisé], 0))</f>
        <v>Glucagon</v>
      </c>
      <c r="J8377" s="34">
        <f>DATE(LEFT(tbl_data[[#This Row],[Date_rapport]], 4), MID(tbl_data[[#This Row],[Date_rapport]], 6, 2), RIGHT(tbl_data[[#This Row],[Date_rapport]], 2))</f>
        <v>45203</v>
      </c>
    </row>
    <row r="8378" spans="1:10" x14ac:dyDescent="0.2">
      <c r="A8378" s="28" t="s">
        <v>1113</v>
      </c>
      <c r="B8378" t="s">
        <v>9</v>
      </c>
      <c r="C8378" s="28" t="s">
        <v>1295</v>
      </c>
      <c r="D8378" t="s">
        <v>1296</v>
      </c>
      <c r="E8378" t="s">
        <v>2</v>
      </c>
      <c r="F8378" t="str">
        <f>INDEX(tbl_produits[Nom normalisé], MATCH(tbl_data[[#This Row],[Spécialité]], tbl_produits[Nom original], 0))</f>
        <v>KAYEXALATE, poudre pour suspension orale et rectale</v>
      </c>
      <c r="G8378" t="str">
        <f>INDEX(tbl_produits[Classe nom], MATCH(tbl_data[[#This Row],[NORM_Spécialité]], tbl_produits[Nom normalisé], 0))</f>
        <v>Divers</v>
      </c>
      <c r="H8378">
        <f>YEAR(tbl_data[[#This Row],[Date_rapport]])</f>
        <v>2023</v>
      </c>
      <c r="I8378" t="str">
        <f>INDEX(tbl_produits[Molécule extraite], MATCH(tbl_data[[#This Row],[NORM_Spécialité]], tbl_produits[Nom normalisé], 0))</f>
        <v>Sodium (polystyrène sulfonate de)</v>
      </c>
      <c r="J8378" s="34">
        <f>DATE(LEFT(tbl_data[[#This Row],[Date_rapport]], 4), MID(tbl_data[[#This Row],[Date_rapport]], 6, 2), RIGHT(tbl_data[[#This Row],[Date_rapport]], 2))</f>
        <v>45203</v>
      </c>
    </row>
    <row r="8379" spans="1:10" x14ac:dyDescent="0.2">
      <c r="A8379" s="28" t="s">
        <v>1113</v>
      </c>
      <c r="B8379" t="s">
        <v>6</v>
      </c>
      <c r="C8379" s="28" t="s">
        <v>1295</v>
      </c>
      <c r="D8379" t="s">
        <v>1790</v>
      </c>
      <c r="E8379" t="s">
        <v>1295</v>
      </c>
      <c r="F8379" t="str">
        <f>INDEX(tbl_produits[Nom normalisé], MATCH(tbl_data[[#This Row],[Spécialité]], tbl_produits[Nom original], 0))</f>
        <v>PROLEUKIN 18 millions U.I., poudre pour solution injectable</v>
      </c>
      <c r="G8379" t="str">
        <f>INDEX(tbl_produits[Classe nom], MATCH(tbl_data[[#This Row],[NORM_Spécialité]], tbl_produits[Nom normalisé], 0))</f>
        <v>Antinéoplasiques et immunomodulateurs</v>
      </c>
      <c r="H8379">
        <f>YEAR(tbl_data[[#This Row],[Date_rapport]])</f>
        <v>2023</v>
      </c>
      <c r="I8379" t="str">
        <f>INDEX(tbl_produits[Molécule extraite], MATCH(tbl_data[[#This Row],[NORM_Spécialité]], tbl_produits[Nom normalisé], 0))</f>
        <v>Aldesleukine</v>
      </c>
      <c r="J8379" s="34">
        <f>DATE(LEFT(tbl_data[[#This Row],[Date_rapport]], 4), MID(tbl_data[[#This Row],[Date_rapport]], 6, 2), RIGHT(tbl_data[[#This Row],[Date_rapport]], 2))</f>
        <v>45203</v>
      </c>
    </row>
    <row r="8380" spans="1:10" x14ac:dyDescent="0.2">
      <c r="A8380" s="28" t="s">
        <v>1113</v>
      </c>
      <c r="B8380" t="s">
        <v>6</v>
      </c>
      <c r="C8380" s="28" t="s">
        <v>1295</v>
      </c>
      <c r="D8380" t="s">
        <v>904</v>
      </c>
      <c r="E8380" t="s">
        <v>1297</v>
      </c>
      <c r="F8380" t="str">
        <f>INDEX(tbl_produits[Nom normalisé], MATCH(tbl_data[[#This Row],[Spécialité]], tbl_produits[Nom original], 0))</f>
        <v>TILDIEM 25 mg, poudre et solution pour préparation injectable I.V.</v>
      </c>
      <c r="G8380" t="str">
        <f>INDEX(tbl_produits[Classe nom], MATCH(tbl_data[[#This Row],[NORM_Spécialité]], tbl_produits[Nom normalisé], 0))</f>
        <v>Système cardiovasculaire</v>
      </c>
      <c r="H8380">
        <f>YEAR(tbl_data[[#This Row],[Date_rapport]])</f>
        <v>2023</v>
      </c>
      <c r="I8380" t="str">
        <f>INDEX(tbl_produits[Molécule extraite], MATCH(tbl_data[[#This Row],[NORM_Spécialité]], tbl_produits[Nom normalisé], 0))</f>
        <v>Diltiazem (chlorhydrate de)</v>
      </c>
      <c r="J8380" s="34">
        <f>DATE(LEFT(tbl_data[[#This Row],[Date_rapport]], 4), MID(tbl_data[[#This Row],[Date_rapport]], 6, 2), RIGHT(tbl_data[[#This Row],[Date_rapport]], 2))</f>
        <v>45203</v>
      </c>
    </row>
    <row r="8381" spans="1:10" x14ac:dyDescent="0.2">
      <c r="A8381" s="28" t="s">
        <v>1113</v>
      </c>
      <c r="B8381" t="s">
        <v>6</v>
      </c>
      <c r="C8381" s="28" t="s">
        <v>1297</v>
      </c>
      <c r="D8381" t="s">
        <v>1785</v>
      </c>
      <c r="E8381" t="s">
        <v>1297</v>
      </c>
      <c r="F8381" t="str">
        <f>INDEX(tbl_produits[Nom normalisé], MATCH(tbl_data[[#This Row],[Spécialité]], tbl_produits[Nom original], 0))</f>
        <v>SIVEXTRO 200 mg, comprimé pelliculé</v>
      </c>
      <c r="G8381" t="str">
        <f>INDEX(tbl_produits[Classe nom], MATCH(tbl_data[[#This Row],[NORM_Spécialité]], tbl_produits[Nom normalisé], 0))</f>
        <v>Anti-infectieux à usage systémique</v>
      </c>
      <c r="H8381">
        <f>YEAR(tbl_data[[#This Row],[Date_rapport]])</f>
        <v>2023</v>
      </c>
      <c r="I8381" t="str">
        <f>INDEX(tbl_produits[Molécule extraite], MATCH(tbl_data[[#This Row],[NORM_Spécialité]], tbl_produits[Nom normalisé], 0))</f>
        <v>Tédizolid (phosphate de)</v>
      </c>
      <c r="J8381" s="34">
        <f>DATE(LEFT(tbl_data[[#This Row],[Date_rapport]], 4), MID(tbl_data[[#This Row],[Date_rapport]], 6, 2), RIGHT(tbl_data[[#This Row],[Date_rapport]], 2))</f>
        <v>45203</v>
      </c>
    </row>
    <row r="8382" spans="1:10" x14ac:dyDescent="0.2">
      <c r="A8382" s="28" t="s">
        <v>1113</v>
      </c>
      <c r="B8382" t="s">
        <v>3</v>
      </c>
      <c r="C8382" s="28" t="s">
        <v>1297</v>
      </c>
      <c r="D8382" t="s">
        <v>1298</v>
      </c>
      <c r="E8382" t="s">
        <v>2</v>
      </c>
      <c r="F8382" t="str">
        <f>INDEX(tbl_produits[Nom normalisé], MATCH(tbl_data[[#This Row],[Spécialité]], tbl_produits[Nom original], 0))</f>
        <v>HYCAMTIN 0.25 mg et 1 mg,  gélule</v>
      </c>
      <c r="G8382" t="str">
        <f>INDEX(tbl_produits[Classe nom], MATCH(tbl_data[[#This Row],[NORM_Spécialité]], tbl_produits[Nom normalisé], 0))</f>
        <v>Antinéoplasiques et immunomodulateurs</v>
      </c>
      <c r="H8382">
        <f>YEAR(tbl_data[[#This Row],[Date_rapport]])</f>
        <v>2023</v>
      </c>
      <c r="I8382" t="str">
        <f>INDEX(tbl_produits[Molécule extraite], MATCH(tbl_data[[#This Row],[NORM_Spécialité]], tbl_produits[Nom normalisé], 0))</f>
        <v>Topotécane (chlorhydrate de)</v>
      </c>
      <c r="J8382" s="34">
        <f>DATE(LEFT(tbl_data[[#This Row],[Date_rapport]], 4), MID(tbl_data[[#This Row],[Date_rapport]], 6, 2), RIGHT(tbl_data[[#This Row],[Date_rapport]], 2))</f>
        <v>45203</v>
      </c>
    </row>
    <row r="8383" spans="1:10" x14ac:dyDescent="0.2">
      <c r="A8383" s="28" t="s">
        <v>1113</v>
      </c>
      <c r="B8383" t="s">
        <v>6</v>
      </c>
      <c r="C8383" s="28" t="s">
        <v>1299</v>
      </c>
      <c r="D8383" t="s">
        <v>1975</v>
      </c>
      <c r="E8383" t="s">
        <v>1976</v>
      </c>
      <c r="F8383" t="str">
        <f>INDEX(tbl_produits[Nom normalisé], MATCH(tbl_data[[#This Row],[Spécialité]], tbl_produits[Nom original], 0))</f>
        <v>INFRACYANINE 25 mg/10 ml, poudre et solvant pour solution injectable</v>
      </c>
      <c r="G8383" t="str">
        <f>INDEX(tbl_produits[Classe nom], MATCH(tbl_data[[#This Row],[NORM_Spécialité]], tbl_produits[Nom normalisé], 0))</f>
        <v>Divers</v>
      </c>
      <c r="H8383">
        <f>YEAR(tbl_data[[#This Row],[Date_rapport]])</f>
        <v>2023</v>
      </c>
      <c r="I8383" t="str">
        <f>INDEX(tbl_produits[Molécule extraite], MATCH(tbl_data[[#This Row],[NORM_Spécialité]], tbl_produits[Nom normalisé], 0))</f>
        <v>Indocyanine verte</v>
      </c>
      <c r="J8383" s="34">
        <f>DATE(LEFT(tbl_data[[#This Row],[Date_rapport]], 4), MID(tbl_data[[#This Row],[Date_rapport]], 6, 2), RIGHT(tbl_data[[#This Row],[Date_rapport]], 2))</f>
        <v>45203</v>
      </c>
    </row>
    <row r="8384" spans="1:10" x14ac:dyDescent="0.2">
      <c r="A8384" s="28" t="s">
        <v>1113</v>
      </c>
      <c r="B8384" t="s">
        <v>6</v>
      </c>
      <c r="C8384" s="28" t="s">
        <v>1299</v>
      </c>
      <c r="D8384" t="s">
        <v>1673</v>
      </c>
      <c r="E8384" t="s">
        <v>1299</v>
      </c>
      <c r="F8384" t="str">
        <f>INDEX(tbl_produits[Nom normalisé], MATCH(tbl_data[[#This Row],[Spécialité]], tbl_produits[Nom original], 0))</f>
        <v>TASIGNA 50 mg, gélule</v>
      </c>
      <c r="G8384" t="str">
        <f>INDEX(tbl_produits[Classe nom], MATCH(tbl_data[[#This Row],[NORM_Spécialité]], tbl_produits[Nom normalisé], 0))</f>
        <v>Antinéoplasiques et immunomodulateurs</v>
      </c>
      <c r="H8384">
        <f>YEAR(tbl_data[[#This Row],[Date_rapport]])</f>
        <v>2023</v>
      </c>
      <c r="I8384" t="str">
        <f>INDEX(tbl_produits[Molécule extraite], MATCH(tbl_data[[#This Row],[NORM_Spécialité]], tbl_produits[Nom normalisé], 0))</f>
        <v>Nilotinib</v>
      </c>
      <c r="J8384" s="34">
        <f>DATE(LEFT(tbl_data[[#This Row],[Date_rapport]], 4), MID(tbl_data[[#This Row],[Date_rapport]], 6, 2), RIGHT(tbl_data[[#This Row],[Date_rapport]], 2))</f>
        <v>45203</v>
      </c>
    </row>
    <row r="8385" spans="1:10" x14ac:dyDescent="0.2">
      <c r="A8385" s="28" t="s">
        <v>1113</v>
      </c>
      <c r="B8385" t="s">
        <v>6</v>
      </c>
      <c r="C8385" s="28" t="s">
        <v>1299</v>
      </c>
      <c r="D8385" t="s">
        <v>1830</v>
      </c>
      <c r="E8385" t="s">
        <v>1299</v>
      </c>
      <c r="F8385" t="str">
        <f>INDEX(tbl_produits[Nom normalisé], MATCH(tbl_data[[#This Row],[Spécialité]], tbl_produits[Nom original], 0))</f>
        <v>LASILIX 20 mg/2 ml, solution injectable en ampoule</v>
      </c>
      <c r="G8385" t="str">
        <f>INDEX(tbl_produits[Classe nom], MATCH(tbl_data[[#This Row],[NORM_Spécialité]], tbl_produits[Nom normalisé], 0))</f>
        <v>Système cardiovasculaire</v>
      </c>
      <c r="H8385">
        <f>YEAR(tbl_data[[#This Row],[Date_rapport]])</f>
        <v>2023</v>
      </c>
      <c r="I8385" t="str">
        <f>INDEX(tbl_produits[Molécule extraite], MATCH(tbl_data[[#This Row],[NORM_Spécialité]], tbl_produits[Nom normalisé], 0))</f>
        <v>Furosémide</v>
      </c>
      <c r="J8385" s="34">
        <f>DATE(LEFT(tbl_data[[#This Row],[Date_rapport]], 4), MID(tbl_data[[#This Row],[Date_rapport]], 6, 2), RIGHT(tbl_data[[#This Row],[Date_rapport]], 2))</f>
        <v>45203</v>
      </c>
    </row>
    <row r="8386" spans="1:10" x14ac:dyDescent="0.2">
      <c r="A8386" s="28" t="s">
        <v>1113</v>
      </c>
      <c r="B8386" t="s">
        <v>9</v>
      </c>
      <c r="C8386" s="28" t="s">
        <v>1299</v>
      </c>
      <c r="D8386" t="s">
        <v>848</v>
      </c>
      <c r="E8386" t="s">
        <v>2</v>
      </c>
      <c r="F8386" t="str">
        <f>INDEX(tbl_produits[Nom normalisé], MATCH(tbl_data[[#This Row],[Spécialité]], tbl_produits[Nom original], 0))</f>
        <v>ACTILYSE 10, 20, 50 mg , poudre pour solution injectable et perfusion</v>
      </c>
      <c r="G8386" t="str">
        <f>INDEX(tbl_produits[Classe nom], MATCH(tbl_data[[#This Row],[NORM_Spécialité]], tbl_produits[Nom normalisé], 0))</f>
        <v>Sang et organes hématopoïétiques</v>
      </c>
      <c r="H8386">
        <f>YEAR(tbl_data[[#This Row],[Date_rapport]])</f>
        <v>2023</v>
      </c>
      <c r="I8386" t="str">
        <f>INDEX(tbl_produits[Molécule extraite], MATCH(tbl_data[[#This Row],[NORM_Spécialité]], tbl_produits[Nom normalisé], 0))</f>
        <v>Altéplase</v>
      </c>
      <c r="J8386" s="34">
        <f>DATE(LEFT(tbl_data[[#This Row],[Date_rapport]], 4), MID(tbl_data[[#This Row],[Date_rapport]], 6, 2), RIGHT(tbl_data[[#This Row],[Date_rapport]], 2))</f>
        <v>45203</v>
      </c>
    </row>
    <row r="8387" spans="1:10" x14ac:dyDescent="0.2">
      <c r="A8387" s="28" t="s">
        <v>1113</v>
      </c>
      <c r="B8387" t="s">
        <v>6</v>
      </c>
      <c r="C8387" s="28" t="s">
        <v>1977</v>
      </c>
      <c r="D8387" t="s">
        <v>1831</v>
      </c>
      <c r="E8387" t="s">
        <v>1299</v>
      </c>
      <c r="F8387" t="str">
        <f>INDEX(tbl_produits[Nom normalisé], MATCH(tbl_data[[#This Row],[Spécialité]], tbl_produits[Nom original], 0))</f>
        <v>LAROXYL 40 mg/ml, solution buvable</v>
      </c>
      <c r="G8387" t="str">
        <f>INDEX(tbl_produits[Classe nom], MATCH(tbl_data[[#This Row],[NORM_Spécialité]], tbl_produits[Nom normalisé], 0))</f>
        <v>Système nerveux</v>
      </c>
      <c r="H8387">
        <f>YEAR(tbl_data[[#This Row],[Date_rapport]])</f>
        <v>2023</v>
      </c>
      <c r="I8387" t="str">
        <f>INDEX(tbl_produits[Molécule extraite], MATCH(tbl_data[[#This Row],[NORM_Spécialité]], tbl_produits[Nom normalisé], 0))</f>
        <v>Amitriptyline (chlorhydrate d')</v>
      </c>
      <c r="J8387" s="34">
        <f>DATE(LEFT(tbl_data[[#This Row],[Date_rapport]], 4), MID(tbl_data[[#This Row],[Date_rapport]], 6, 2), RIGHT(tbl_data[[#This Row],[Date_rapport]], 2))</f>
        <v>45203</v>
      </c>
    </row>
    <row r="8388" spans="1:10" x14ac:dyDescent="0.2">
      <c r="A8388" s="28" t="s">
        <v>1113</v>
      </c>
      <c r="B8388" t="s">
        <v>6</v>
      </c>
      <c r="C8388" s="28" t="s">
        <v>1650</v>
      </c>
      <c r="D8388" t="s">
        <v>1720</v>
      </c>
      <c r="E8388" t="s">
        <v>1304</v>
      </c>
      <c r="F8388" t="str">
        <f>INDEX(tbl_produits[Nom normalisé], MATCH(tbl_data[[#This Row],[Spécialité]], tbl_produits[Nom original], 0))</f>
        <v>TRACUTIL, solution à diluer pour perfusion</v>
      </c>
      <c r="G8388" t="str">
        <f>INDEX(tbl_produits[Classe nom], MATCH(tbl_data[[#This Row],[NORM_Spécialité]], tbl_produits[Nom normalisé], 0))</f>
        <v>Sang et organes hématopoïétiques</v>
      </c>
      <c r="H8388">
        <f>YEAR(tbl_data[[#This Row],[Date_rapport]])</f>
        <v>2023</v>
      </c>
      <c r="I8388" t="str">
        <f>INDEX(tbl_produits[Molécule extraite], MATCH(tbl_data[[#This Row],[NORM_Spécialité]], tbl_produits[Nom normalisé], 0))</f>
        <v>Solutions électrolytiques</v>
      </c>
      <c r="J8388" s="34">
        <f>DATE(LEFT(tbl_data[[#This Row],[Date_rapport]], 4), MID(tbl_data[[#This Row],[Date_rapport]], 6, 2), RIGHT(tbl_data[[#This Row],[Date_rapport]], 2))</f>
        <v>45203</v>
      </c>
    </row>
    <row r="8389" spans="1:10" x14ac:dyDescent="0.2">
      <c r="A8389" s="28" t="s">
        <v>1113</v>
      </c>
      <c r="B8389" t="s">
        <v>9</v>
      </c>
      <c r="C8389" s="28" t="s">
        <v>1980</v>
      </c>
      <c r="D8389" t="s">
        <v>1015</v>
      </c>
      <c r="E8389" t="s">
        <v>2</v>
      </c>
      <c r="F8389" t="str">
        <f>INDEX(tbl_produits[Nom normalisé], MATCH(tbl_data[[#This Row],[Spécialité]], tbl_produits[Nom original], 0))</f>
        <v>ROVALCYTE 50 mg/ml, poudre pour solution buvable</v>
      </c>
      <c r="G8389" t="str">
        <f>INDEX(tbl_produits[Classe nom], MATCH(tbl_data[[#This Row],[NORM_Spécialité]], tbl_produits[Nom normalisé], 0))</f>
        <v>Anti-infectieux à usage systémique</v>
      </c>
      <c r="H8389">
        <f>YEAR(tbl_data[[#This Row],[Date_rapport]])</f>
        <v>2023</v>
      </c>
      <c r="I8389" t="str">
        <f>INDEX(tbl_produits[Molécule extraite], MATCH(tbl_data[[#This Row],[NORM_Spécialité]], tbl_produits[Nom normalisé], 0))</f>
        <v>Valganciclovir</v>
      </c>
      <c r="J8389" s="34">
        <f>DATE(LEFT(tbl_data[[#This Row],[Date_rapport]], 4), MID(tbl_data[[#This Row],[Date_rapport]], 6, 2), RIGHT(tbl_data[[#This Row],[Date_rapport]], 2))</f>
        <v>45203</v>
      </c>
    </row>
    <row r="8390" spans="1:10" x14ac:dyDescent="0.2">
      <c r="A8390" s="28" t="s">
        <v>1113</v>
      </c>
      <c r="B8390" t="s">
        <v>9</v>
      </c>
      <c r="C8390" s="28" t="s">
        <v>1300</v>
      </c>
      <c r="D8390" t="s">
        <v>1301</v>
      </c>
      <c r="E8390" t="s">
        <v>2</v>
      </c>
      <c r="F8390" t="str">
        <f>INDEX(tbl_produits[Nom normalisé], MATCH(tbl_data[[#This Row],[Spécialité]], tbl_produits[Nom original], 0))</f>
        <v>SECNOL 2 g, granulés en sachet-dose</v>
      </c>
      <c r="G8390" t="str">
        <f>INDEX(tbl_produits[Classe nom], MATCH(tbl_data[[#This Row],[NORM_Spécialité]], tbl_produits[Nom normalisé], 0))</f>
        <v>Anti-infectieux à usage systémique</v>
      </c>
      <c r="H8390">
        <f>YEAR(tbl_data[[#This Row],[Date_rapport]])</f>
        <v>2023</v>
      </c>
      <c r="I8390" t="str">
        <f>INDEX(tbl_produits[Molécule extraite], MATCH(tbl_data[[#This Row],[NORM_Spécialité]], tbl_produits[Nom normalisé], 0))</f>
        <v>Secnidazole</v>
      </c>
      <c r="J8390" s="34">
        <f>DATE(LEFT(tbl_data[[#This Row],[Date_rapport]], 4), MID(tbl_data[[#This Row],[Date_rapport]], 6, 2), RIGHT(tbl_data[[#This Row],[Date_rapport]], 2))</f>
        <v>45203</v>
      </c>
    </row>
    <row r="8391" spans="1:10" x14ac:dyDescent="0.2">
      <c r="A8391" s="28" t="s">
        <v>1113</v>
      </c>
      <c r="B8391" t="s">
        <v>6</v>
      </c>
      <c r="C8391" s="28" t="s">
        <v>1300</v>
      </c>
      <c r="D8391" t="s">
        <v>1798</v>
      </c>
      <c r="E8391" t="s">
        <v>1300</v>
      </c>
      <c r="F8391" t="str">
        <f>INDEX(tbl_produits[Nom normalisé], MATCH(tbl_data[[#This Row],[Spécialité]], tbl_produits[Nom original], 0))</f>
        <v>EXFORGE HCT tout dosage, comprimé pelliculé</v>
      </c>
      <c r="G8391" t="str">
        <f>INDEX(tbl_produits[Classe nom], MATCH(tbl_data[[#This Row],[NORM_Spécialité]], tbl_produits[Nom normalisé], 0))</f>
        <v>Système cardiovasculaire</v>
      </c>
      <c r="H8391">
        <f>YEAR(tbl_data[[#This Row],[Date_rapport]])</f>
        <v>2023</v>
      </c>
      <c r="I8391" t="str">
        <f>INDEX(tbl_produits[Molécule extraite], MATCH(tbl_data[[#This Row],[NORM_Spécialité]], tbl_produits[Nom normalisé], 0))</f>
        <v>Bésilate d’amlodipine / Hydrochlorothiazide / Valsartan</v>
      </c>
      <c r="J8391" s="34">
        <f>DATE(LEFT(tbl_data[[#This Row],[Date_rapport]], 4), MID(tbl_data[[#This Row],[Date_rapport]], 6, 2), RIGHT(tbl_data[[#This Row],[Date_rapport]], 2))</f>
        <v>45203</v>
      </c>
    </row>
    <row r="8392" spans="1:10" x14ac:dyDescent="0.2">
      <c r="A8392" s="28" t="s">
        <v>1113</v>
      </c>
      <c r="B8392" t="s">
        <v>9</v>
      </c>
      <c r="C8392" s="28" t="s">
        <v>1982</v>
      </c>
      <c r="D8392" t="s">
        <v>1081</v>
      </c>
      <c r="E8392" t="s">
        <v>2</v>
      </c>
      <c r="F8392" t="str">
        <f>INDEX(tbl_produits[Nom normalisé], MATCH(tbl_data[[#This Row],[Spécialité]], tbl_produits[Nom original], 0))</f>
        <v>MONOPROST 50 microgrammes/ml, collyre en solution en récipient unidose</v>
      </c>
      <c r="G8392" t="str">
        <f>INDEX(tbl_produits[Classe nom], MATCH(tbl_data[[#This Row],[NORM_Spécialité]], tbl_produits[Nom normalisé], 0))</f>
        <v>Organes sensoriels</v>
      </c>
      <c r="H8392">
        <f>YEAR(tbl_data[[#This Row],[Date_rapport]])</f>
        <v>2023</v>
      </c>
      <c r="I8392" t="str">
        <f>INDEX(tbl_produits[Molécule extraite], MATCH(tbl_data[[#This Row],[NORM_Spécialité]], tbl_produits[Nom normalisé], 0))</f>
        <v>Latanoprost</v>
      </c>
      <c r="J8392" s="34">
        <f>DATE(LEFT(tbl_data[[#This Row],[Date_rapport]], 4), MID(tbl_data[[#This Row],[Date_rapport]], 6, 2), RIGHT(tbl_data[[#This Row],[Date_rapport]], 2))</f>
        <v>45203</v>
      </c>
    </row>
    <row r="8393" spans="1:10" x14ac:dyDescent="0.2">
      <c r="A8393" s="28" t="s">
        <v>1113</v>
      </c>
      <c r="B8393" t="s">
        <v>3</v>
      </c>
      <c r="C8393" s="28" t="s">
        <v>1302</v>
      </c>
      <c r="D8393" t="s">
        <v>1303</v>
      </c>
      <c r="E8393" t="s">
        <v>2</v>
      </c>
      <c r="F8393" t="str">
        <f>INDEX(tbl_produits[Nom normalisé], MATCH(tbl_data[[#This Row],[Spécialité]], tbl_produits[Nom original], 0))</f>
        <v>ARSENIC Trioxide Accord 1 mg /ml, solution à diluer pour perfusion</v>
      </c>
      <c r="G8393" t="str">
        <f>INDEX(tbl_produits[Classe nom], MATCH(tbl_data[[#This Row],[NORM_Spécialité]], tbl_produits[Nom normalisé], 0))</f>
        <v>Antinéoplasiques et immunomodulateurs</v>
      </c>
      <c r="H8393">
        <f>YEAR(tbl_data[[#This Row],[Date_rapport]])</f>
        <v>2023</v>
      </c>
      <c r="I8393" t="str">
        <f>INDEX(tbl_produits[Molécule extraite], MATCH(tbl_data[[#This Row],[NORM_Spécialité]], tbl_produits[Nom normalisé], 0))</f>
        <v>Trioxyde d'arsenic</v>
      </c>
      <c r="J8393" s="34">
        <f>DATE(LEFT(tbl_data[[#This Row],[Date_rapport]], 4), MID(tbl_data[[#This Row],[Date_rapport]], 6, 2), RIGHT(tbl_data[[#This Row],[Date_rapport]], 2))</f>
        <v>45203</v>
      </c>
    </row>
    <row r="8394" spans="1:10" x14ac:dyDescent="0.2">
      <c r="A8394" s="28" t="s">
        <v>1113</v>
      </c>
      <c r="B8394" t="s">
        <v>9</v>
      </c>
      <c r="C8394" s="28" t="s">
        <v>1304</v>
      </c>
      <c r="D8394" t="s">
        <v>961</v>
      </c>
      <c r="E8394" t="s">
        <v>2</v>
      </c>
      <c r="F8394" t="str">
        <f>INDEX(tbl_produits[Nom normalisé], MATCH(tbl_data[[#This Row],[Spécialité]], tbl_produits[Nom original], 0))</f>
        <v>BLEOMYCINE BELLON 15 mg, poudre pour solution injectable</v>
      </c>
      <c r="G8394" t="str">
        <f>INDEX(tbl_produits[Classe nom], MATCH(tbl_data[[#This Row],[NORM_Spécialité]], tbl_produits[Nom normalisé], 0))</f>
        <v>Antinéoplasiques et immunomodulateurs</v>
      </c>
      <c r="H8394">
        <f>YEAR(tbl_data[[#This Row],[Date_rapport]])</f>
        <v>2023</v>
      </c>
      <c r="I8394" t="str">
        <f>INDEX(tbl_produits[Molécule extraite], MATCH(tbl_data[[#This Row],[NORM_Spécialité]], tbl_produits[Nom normalisé], 0))</f>
        <v>Bléomycine (sulfate de)</v>
      </c>
      <c r="J8394" s="34">
        <f>DATE(LEFT(tbl_data[[#This Row],[Date_rapport]], 4), MID(tbl_data[[#This Row],[Date_rapport]], 6, 2), RIGHT(tbl_data[[#This Row],[Date_rapport]], 2))</f>
        <v>45203</v>
      </c>
    </row>
    <row r="8395" spans="1:10" x14ac:dyDescent="0.2">
      <c r="A8395" s="28" t="s">
        <v>1113</v>
      </c>
      <c r="B8395" t="s">
        <v>6</v>
      </c>
      <c r="C8395" s="28" t="s">
        <v>1833</v>
      </c>
      <c r="D8395" t="s">
        <v>1834</v>
      </c>
      <c r="E8395" t="s">
        <v>1833</v>
      </c>
      <c r="F8395" t="str">
        <f>INDEX(tbl_produits[Nom normalisé], MATCH(tbl_data[[#This Row],[Spécialité]], tbl_produits[Nom original], 0))</f>
        <v xml:space="preserve">MISOONE 400 microgrammes, comprimé sécable </v>
      </c>
      <c r="G8395" t="str">
        <f>INDEX(tbl_produits[Classe nom], MATCH(tbl_data[[#This Row],[NORM_Spécialité]], tbl_produits[Nom normalisé], 0))</f>
        <v>Voies digestives et métabolisme</v>
      </c>
      <c r="H8395">
        <f>YEAR(tbl_data[[#This Row],[Date_rapport]])</f>
        <v>2023</v>
      </c>
      <c r="I8395" t="str">
        <f>INDEX(tbl_produits[Molécule extraite], MATCH(tbl_data[[#This Row],[NORM_Spécialité]], tbl_produits[Nom normalisé], 0))</f>
        <v>Misoprostol</v>
      </c>
      <c r="J8395" s="34">
        <f>DATE(LEFT(tbl_data[[#This Row],[Date_rapport]], 4), MID(tbl_data[[#This Row],[Date_rapport]], 6, 2), RIGHT(tbl_data[[#This Row],[Date_rapport]], 2))</f>
        <v>45203</v>
      </c>
    </row>
    <row r="8396" spans="1:10" x14ac:dyDescent="0.2">
      <c r="A8396" s="28" t="s">
        <v>1113</v>
      </c>
      <c r="B8396" t="s">
        <v>6</v>
      </c>
      <c r="C8396" s="28" t="s">
        <v>1833</v>
      </c>
      <c r="D8396" t="s">
        <v>875</v>
      </c>
      <c r="E8396" t="s">
        <v>1835</v>
      </c>
      <c r="F8396" t="str">
        <f>INDEX(tbl_produits[Nom normalisé], MATCH(tbl_data[[#This Row],[Spécialité]], tbl_produits[Nom original], 0))</f>
        <v>LASILIX Special 500 mg, comprimé sécable</v>
      </c>
      <c r="G8396" t="str">
        <f>INDEX(tbl_produits[Classe nom], MATCH(tbl_data[[#This Row],[NORM_Spécialité]], tbl_produits[Nom normalisé], 0))</f>
        <v>Système cardiovasculaire</v>
      </c>
      <c r="H8396">
        <f>YEAR(tbl_data[[#This Row],[Date_rapport]])</f>
        <v>2023</v>
      </c>
      <c r="I8396" t="str">
        <f>INDEX(tbl_produits[Molécule extraite], MATCH(tbl_data[[#This Row],[NORM_Spécialité]], tbl_produits[Nom normalisé], 0))</f>
        <v>Furosémide</v>
      </c>
      <c r="J8396" s="34">
        <f>DATE(LEFT(tbl_data[[#This Row],[Date_rapport]], 4), MID(tbl_data[[#This Row],[Date_rapport]], 6, 2), RIGHT(tbl_data[[#This Row],[Date_rapport]], 2))</f>
        <v>45203</v>
      </c>
    </row>
    <row r="8397" spans="1:10" x14ac:dyDescent="0.2">
      <c r="A8397" s="28" t="s">
        <v>1113</v>
      </c>
      <c r="B8397" t="s">
        <v>9</v>
      </c>
      <c r="C8397" s="28" t="s">
        <v>1305</v>
      </c>
      <c r="D8397" t="s">
        <v>1306</v>
      </c>
      <c r="E8397" t="s">
        <v>1545</v>
      </c>
      <c r="F8397" t="str">
        <f>INDEX(tbl_produits[Nom normalisé], MATCH(tbl_data[[#This Row],[Spécialité]], tbl_produits[Nom original], 0))</f>
        <v>FASTURTEC 1,5 mg/ml, poudre et solvant pour solution à diluer pour perfusion</v>
      </c>
      <c r="G8397" t="str">
        <f>INDEX(tbl_produits[Classe nom], MATCH(tbl_data[[#This Row],[NORM_Spécialité]], tbl_produits[Nom normalisé], 0))</f>
        <v>Divers</v>
      </c>
      <c r="H8397">
        <f>YEAR(tbl_data[[#This Row],[Date_rapport]])</f>
        <v>2023</v>
      </c>
      <c r="I8397" t="str">
        <f>INDEX(tbl_produits[Molécule extraite], MATCH(tbl_data[[#This Row],[NORM_Spécialité]], tbl_produits[Nom normalisé], 0))</f>
        <v>Rasburicase</v>
      </c>
      <c r="J8397" s="34">
        <f>DATE(LEFT(tbl_data[[#This Row],[Date_rapport]], 4), MID(tbl_data[[#This Row],[Date_rapport]], 6, 2), RIGHT(tbl_data[[#This Row],[Date_rapport]], 2))</f>
        <v>45203</v>
      </c>
    </row>
    <row r="8398" spans="1:10" x14ac:dyDescent="0.2">
      <c r="A8398" s="28" t="s">
        <v>1113</v>
      </c>
      <c r="B8398" t="s">
        <v>6</v>
      </c>
      <c r="C8398" s="28" t="s">
        <v>1840</v>
      </c>
      <c r="D8398" t="s">
        <v>1794</v>
      </c>
      <c r="E8398" t="s">
        <v>1840</v>
      </c>
      <c r="F8398" t="str">
        <f>INDEX(tbl_produits[Nom normalisé], MATCH(tbl_data[[#This Row],[Spécialité]], tbl_produits[Nom original], 0))</f>
        <v>FIASP PumpCart 100 unités/ml, solution injectable en cartouche</v>
      </c>
      <c r="G8398" t="str">
        <f>INDEX(tbl_produits[Classe nom], MATCH(tbl_data[[#This Row],[NORM_Spécialité]], tbl_produits[Nom normalisé], 0))</f>
        <v>Voies digestives et métabolisme</v>
      </c>
      <c r="H8398">
        <f>YEAR(tbl_data[[#This Row],[Date_rapport]])</f>
        <v>2023</v>
      </c>
      <c r="I8398" t="str">
        <f>INDEX(tbl_produits[Molécule extraite], MATCH(tbl_data[[#This Row],[NORM_Spécialité]], tbl_produits[Nom normalisé], 0))</f>
        <v>Insuline (Aspartate)</v>
      </c>
      <c r="J8398" s="34">
        <f>DATE(LEFT(tbl_data[[#This Row],[Date_rapport]], 4), MID(tbl_data[[#This Row],[Date_rapport]], 6, 2), RIGHT(tbl_data[[#This Row],[Date_rapport]], 2))</f>
        <v>45203</v>
      </c>
    </row>
    <row r="8399" spans="1:10" x14ac:dyDescent="0.2">
      <c r="A8399" s="28" t="s">
        <v>1113</v>
      </c>
      <c r="B8399" t="s">
        <v>6</v>
      </c>
      <c r="C8399" s="28" t="s">
        <v>1840</v>
      </c>
      <c r="D8399" t="s">
        <v>1020</v>
      </c>
      <c r="E8399" t="s">
        <v>1840</v>
      </c>
      <c r="F8399" t="str">
        <f>INDEX(tbl_produits[Nom normalisé], MATCH(tbl_data[[#This Row],[Spécialité]], tbl_produits[Nom original], 0))</f>
        <v>PARLODEL 2,5 mg, comprimé sécable</v>
      </c>
      <c r="G8399" t="str">
        <f>INDEX(tbl_produits[Classe nom], MATCH(tbl_data[[#This Row],[NORM_Spécialité]], tbl_produits[Nom normalisé], 0))</f>
        <v>Système nerveux</v>
      </c>
      <c r="H8399">
        <f>YEAR(tbl_data[[#This Row],[Date_rapport]])</f>
        <v>2023</v>
      </c>
      <c r="I8399" t="str">
        <f>INDEX(tbl_produits[Molécule extraite], MATCH(tbl_data[[#This Row],[NORM_Spécialité]], tbl_produits[Nom normalisé], 0))</f>
        <v>Bromocriptine (mésilate de)</v>
      </c>
      <c r="J8399" s="34">
        <f>DATE(LEFT(tbl_data[[#This Row],[Date_rapport]], 4), MID(tbl_data[[#This Row],[Date_rapport]], 6, 2), RIGHT(tbl_data[[#This Row],[Date_rapport]], 2))</f>
        <v>45203</v>
      </c>
    </row>
    <row r="8400" spans="1:10" x14ac:dyDescent="0.2">
      <c r="A8400" s="28" t="s">
        <v>1113</v>
      </c>
      <c r="B8400" t="s">
        <v>6</v>
      </c>
      <c r="C8400" s="28" t="s">
        <v>1779</v>
      </c>
      <c r="D8400" t="s">
        <v>704</v>
      </c>
      <c r="E8400" t="s">
        <v>1779</v>
      </c>
      <c r="F8400" t="str">
        <f>INDEX(tbl_produits[Nom normalisé], MATCH(tbl_data[[#This Row],[Spécialité]], tbl_produits[Nom original], 0))</f>
        <v>OMNIPAQUE 240 mg d’I/ml – 300 mg d’I/ml- 350 mg d’I/ml, solution injectable</v>
      </c>
      <c r="G8400" t="str">
        <f>INDEX(tbl_produits[Classe nom], MATCH(tbl_data[[#This Row],[NORM_Spécialité]], tbl_produits[Nom normalisé], 0))</f>
        <v>Divers</v>
      </c>
      <c r="H8400">
        <f>YEAR(tbl_data[[#This Row],[Date_rapport]])</f>
        <v>2023</v>
      </c>
      <c r="I8400" t="str">
        <f>INDEX(tbl_produits[Molécule extraite], MATCH(tbl_data[[#This Row],[NORM_Spécialité]], tbl_produits[Nom normalisé], 0))</f>
        <v>Iohexol</v>
      </c>
      <c r="J8400" s="34">
        <f>DATE(LEFT(tbl_data[[#This Row],[Date_rapport]], 4), MID(tbl_data[[#This Row],[Date_rapport]], 6, 2), RIGHT(tbl_data[[#This Row],[Date_rapport]], 2))</f>
        <v>45203</v>
      </c>
    </row>
    <row r="8401" spans="1:10" x14ac:dyDescent="0.2">
      <c r="A8401" s="28" t="s">
        <v>1113</v>
      </c>
      <c r="B8401" t="s">
        <v>9</v>
      </c>
      <c r="C8401" s="28" t="s">
        <v>1782</v>
      </c>
      <c r="D8401" t="s">
        <v>1042</v>
      </c>
      <c r="E8401" t="s">
        <v>2</v>
      </c>
      <c r="F8401" t="str">
        <f>INDEX(tbl_produits[Nom normalisé], MATCH(tbl_data[[#This Row],[Spécialité]], tbl_produits[Nom original], 0))</f>
        <v>XYDALBA 500 mg, poudre pour solution à diluer pour perfusion</v>
      </c>
      <c r="G8401" t="str">
        <f>INDEX(tbl_produits[Classe nom], MATCH(tbl_data[[#This Row],[NORM_Spécialité]], tbl_produits[Nom normalisé], 0))</f>
        <v>Anti-infectieux à usage systémique</v>
      </c>
      <c r="H8401">
        <f>YEAR(tbl_data[[#This Row],[Date_rapport]])</f>
        <v>2023</v>
      </c>
      <c r="I8401" t="str">
        <f>INDEX(tbl_produits[Molécule extraite], MATCH(tbl_data[[#This Row],[NORM_Spécialité]], tbl_produits[Nom normalisé], 0))</f>
        <v>Dalbavancine (chlorhydrate de)</v>
      </c>
      <c r="J8401" s="34">
        <f>DATE(LEFT(tbl_data[[#This Row],[Date_rapport]], 4), MID(tbl_data[[#This Row],[Date_rapport]], 6, 2), RIGHT(tbl_data[[#This Row],[Date_rapport]], 2))</f>
        <v>45203</v>
      </c>
    </row>
    <row r="8402" spans="1:10" x14ac:dyDescent="0.2">
      <c r="A8402" s="28" t="s">
        <v>1113</v>
      </c>
      <c r="B8402" t="s">
        <v>6</v>
      </c>
      <c r="C8402" s="28" t="s">
        <v>1784</v>
      </c>
      <c r="D8402" t="s">
        <v>657</v>
      </c>
      <c r="E8402" t="s">
        <v>1784</v>
      </c>
      <c r="F8402" t="str">
        <f>INDEX(tbl_produits[Nom normalisé], MATCH(tbl_data[[#This Row],[Spécialité]], tbl_produits[Nom original], 0))</f>
        <v>QUINIMAX 125 mg, comprimé pelliculé sécable</v>
      </c>
      <c r="G8402" t="str">
        <f>INDEX(tbl_produits[Classe nom], MATCH(tbl_data[[#This Row],[NORM_Spécialité]], tbl_produits[Nom normalisé], 0))</f>
        <v>Antiparasitaires, insecticides et répulsifs</v>
      </c>
      <c r="H8402">
        <f>YEAR(tbl_data[[#This Row],[Date_rapport]])</f>
        <v>2023</v>
      </c>
      <c r="I8402" t="str">
        <f>INDEX(tbl_produits[Molécule extraite], MATCH(tbl_data[[#This Row],[NORM_Spécialité]], tbl_produits[Nom normalisé], 0))</f>
        <v>Quinine / quinidine / cinchonine / cinchonidine</v>
      </c>
      <c r="J8402" s="34">
        <f>DATE(LEFT(tbl_data[[#This Row],[Date_rapport]], 4), MID(tbl_data[[#This Row],[Date_rapport]], 6, 2), RIGHT(tbl_data[[#This Row],[Date_rapport]], 2))</f>
        <v>45203</v>
      </c>
    </row>
    <row r="8403" spans="1:10" x14ac:dyDescent="0.2">
      <c r="A8403" s="28" t="s">
        <v>1113</v>
      </c>
      <c r="B8403" t="s">
        <v>9</v>
      </c>
      <c r="C8403" s="28" t="s">
        <v>1307</v>
      </c>
      <c r="D8403" t="s">
        <v>1308</v>
      </c>
      <c r="E8403" t="s">
        <v>2</v>
      </c>
      <c r="F8403" t="str">
        <f>INDEX(tbl_produits[Nom normalisé], MATCH(tbl_data[[#This Row],[Spécialité]], tbl_produits[Nom original], 0))</f>
        <v>MENOPUR 75 UI et 600 UI/ml, poudre et solvant pour solution injectable</v>
      </c>
      <c r="G8403" t="str">
        <f>INDEX(tbl_produits[Classe nom], MATCH(tbl_data[[#This Row],[NORM_Spécialité]], tbl_produits[Nom normalisé], 0))</f>
        <v>Système génito-urinaire et hormones sexuelles</v>
      </c>
      <c r="H8403">
        <f>YEAR(tbl_data[[#This Row],[Date_rapport]])</f>
        <v>2023</v>
      </c>
      <c r="I8403" t="str">
        <f>INDEX(tbl_produits[Molécule extraite], MATCH(tbl_data[[#This Row],[NORM_Spécialité]], tbl_produits[Nom normalisé], 0))</f>
        <v>Ménotropine</v>
      </c>
      <c r="J8403" s="34">
        <f>DATE(LEFT(tbl_data[[#This Row],[Date_rapport]], 4), MID(tbl_data[[#This Row],[Date_rapport]], 6, 2), RIGHT(tbl_data[[#This Row],[Date_rapport]], 2))</f>
        <v>45203</v>
      </c>
    </row>
    <row r="8404" spans="1:10" x14ac:dyDescent="0.2">
      <c r="A8404" s="28" t="s">
        <v>1113</v>
      </c>
      <c r="B8404" t="s">
        <v>6</v>
      </c>
      <c r="C8404" s="28" t="s">
        <v>1787</v>
      </c>
      <c r="D8404" t="s">
        <v>669</v>
      </c>
      <c r="E8404" t="s">
        <v>1787</v>
      </c>
      <c r="F8404" t="str">
        <f>INDEX(tbl_produits[Nom normalisé], MATCH(tbl_data[[#This Row],[Spécialité]], tbl_produits[Nom original], 0))</f>
        <v>MUPHORAN, poudre et solution pour usage parentéral à diluer (perfusion)</v>
      </c>
      <c r="G8404" t="str">
        <f>INDEX(tbl_produits[Classe nom], MATCH(tbl_data[[#This Row],[NORM_Spécialité]], tbl_produits[Nom normalisé], 0))</f>
        <v>Antinéoplasiques et immunomodulateurs</v>
      </c>
      <c r="H8404">
        <f>YEAR(tbl_data[[#This Row],[Date_rapport]])</f>
        <v>2023</v>
      </c>
      <c r="I8404" t="str">
        <f>INDEX(tbl_produits[Molécule extraite], MATCH(tbl_data[[#This Row],[NORM_Spécialité]], tbl_produits[Nom normalisé], 0))</f>
        <v>Fotémustine</v>
      </c>
      <c r="J8404" s="34">
        <f>DATE(LEFT(tbl_data[[#This Row],[Date_rapport]], 4), MID(tbl_data[[#This Row],[Date_rapport]], 6, 2), RIGHT(tbl_data[[#This Row],[Date_rapport]], 2))</f>
        <v>45203</v>
      </c>
    </row>
    <row r="8405" spans="1:10" x14ac:dyDescent="0.2">
      <c r="A8405" s="28" t="s">
        <v>1113</v>
      </c>
      <c r="B8405" t="s">
        <v>6</v>
      </c>
      <c r="C8405" s="28" t="s">
        <v>1309</v>
      </c>
      <c r="D8405" t="s">
        <v>1789</v>
      </c>
      <c r="E8405" t="s">
        <v>1309</v>
      </c>
      <c r="F8405" t="str">
        <f>INDEX(tbl_produits[Nom normalisé], MATCH(tbl_data[[#This Row],[Spécialité]], tbl_produits[Nom original], 0))</f>
        <v>ISOCARD, solution sublinguale en flacon pulvérisateur</v>
      </c>
      <c r="G8405" t="str">
        <f>INDEX(tbl_produits[Classe nom], MATCH(tbl_data[[#This Row],[NORM_Spécialité]], tbl_produits[Nom normalisé], 0))</f>
        <v>Système cardiovasculaire</v>
      </c>
      <c r="H8405">
        <f>YEAR(tbl_data[[#This Row],[Date_rapport]])</f>
        <v>2023</v>
      </c>
      <c r="I8405" t="str">
        <f>INDEX(tbl_produits[Molécule extraite], MATCH(tbl_data[[#This Row],[NORM_Spécialité]], tbl_produits[Nom normalisé], 0))</f>
        <v>Dinitrate d'isosorbide</v>
      </c>
      <c r="J8405" s="34">
        <f>DATE(LEFT(tbl_data[[#This Row],[Date_rapport]], 4), MID(tbl_data[[#This Row],[Date_rapport]], 6, 2), RIGHT(tbl_data[[#This Row],[Date_rapport]], 2))</f>
        <v>45203</v>
      </c>
    </row>
    <row r="8406" spans="1:10" x14ac:dyDescent="0.2">
      <c r="A8406" s="28" t="s">
        <v>1113</v>
      </c>
      <c r="B8406" t="s">
        <v>9</v>
      </c>
      <c r="C8406" s="28" t="s">
        <v>1309</v>
      </c>
      <c r="D8406" t="s">
        <v>882</v>
      </c>
      <c r="E8406" t="s">
        <v>2</v>
      </c>
      <c r="F8406" t="str">
        <f>INDEX(tbl_produits[Nom normalisé], MATCH(tbl_data[[#This Row],[Spécialité]], tbl_produits[Nom original], 0))</f>
        <v>OZEMPIC 0,25 mg, 0,5 mg, 1 mg, solution injectable en stylo prérempli</v>
      </c>
      <c r="G8406" t="str">
        <f>INDEX(tbl_produits[Classe nom], MATCH(tbl_data[[#This Row],[NORM_Spécialité]], tbl_produits[Nom normalisé], 0))</f>
        <v>Voies digestives et métabolisme</v>
      </c>
      <c r="H8406">
        <f>YEAR(tbl_data[[#This Row],[Date_rapport]])</f>
        <v>2023</v>
      </c>
      <c r="I8406" t="str">
        <f>INDEX(tbl_produits[Molécule extraite], MATCH(tbl_data[[#This Row],[NORM_Spécialité]], tbl_produits[Nom normalisé], 0))</f>
        <v>Sémaglutide (levure/saccharomyces cerevisiae)</v>
      </c>
      <c r="J8406" s="34">
        <f>DATE(LEFT(tbl_data[[#This Row],[Date_rapport]], 4), MID(tbl_data[[#This Row],[Date_rapport]], 6, 2), RIGHT(tbl_data[[#This Row],[Date_rapport]], 2))</f>
        <v>45203</v>
      </c>
    </row>
    <row r="8407" spans="1:10" x14ac:dyDescent="0.2">
      <c r="A8407" s="28" t="s">
        <v>1113</v>
      </c>
      <c r="B8407" t="s">
        <v>6</v>
      </c>
      <c r="C8407" s="28" t="s">
        <v>1791</v>
      </c>
      <c r="D8407" t="s">
        <v>712</v>
      </c>
      <c r="E8407" t="s">
        <v>1791</v>
      </c>
      <c r="F8407" t="str">
        <f>INDEX(tbl_produits[Nom normalisé], MATCH(tbl_data[[#This Row],[Spécialité]], tbl_produits[Nom original], 0))</f>
        <v>DEPO PRODASONE 150 mg/3 ml, suspension injectable (intramusculaire profonde)</v>
      </c>
      <c r="G8407" t="str">
        <f>INDEX(tbl_produits[Classe nom], MATCH(tbl_data[[#This Row],[NORM_Spécialité]], tbl_produits[Nom normalisé], 0))</f>
        <v>Système génito-urinaire et hormones sexuelles</v>
      </c>
      <c r="H8407">
        <f>YEAR(tbl_data[[#This Row],[Date_rapport]])</f>
        <v>2023</v>
      </c>
      <c r="I8407" t="str">
        <f>INDEX(tbl_produits[Molécule extraite], MATCH(tbl_data[[#This Row],[NORM_Spécialité]], tbl_produits[Nom normalisé], 0))</f>
        <v>Acétate de médroxyprogestérone</v>
      </c>
      <c r="J8407" s="34">
        <f>DATE(LEFT(tbl_data[[#This Row],[Date_rapport]], 4), MID(tbl_data[[#This Row],[Date_rapport]], 6, 2), RIGHT(tbl_data[[#This Row],[Date_rapport]], 2))</f>
        <v>45203</v>
      </c>
    </row>
    <row r="8408" spans="1:10" x14ac:dyDescent="0.2">
      <c r="A8408" s="28" t="s">
        <v>1113</v>
      </c>
      <c r="B8408" t="s">
        <v>3</v>
      </c>
      <c r="C8408" s="28" t="s">
        <v>1793</v>
      </c>
      <c r="D8408" t="s">
        <v>1023</v>
      </c>
      <c r="E8408" t="s">
        <v>2</v>
      </c>
      <c r="F8408" t="str">
        <f>INDEX(tbl_produits[Nom normalisé], MATCH(tbl_data[[#This Row],[Spécialité]], tbl_produits[Nom original], 0))</f>
        <v xml:space="preserve">TOFRANIL 25 mg, comprimé enrobé </v>
      </c>
      <c r="G8408" t="str">
        <f>INDEX(tbl_produits[Classe nom], MATCH(tbl_data[[#This Row],[NORM_Spécialité]], tbl_produits[Nom normalisé], 0))</f>
        <v>Système nerveux</v>
      </c>
      <c r="H8408">
        <f>YEAR(tbl_data[[#This Row],[Date_rapport]])</f>
        <v>2023</v>
      </c>
      <c r="I8408" t="str">
        <f>INDEX(tbl_produits[Molécule extraite], MATCH(tbl_data[[#This Row],[NORM_Spécialité]], tbl_produits[Nom normalisé], 0))</f>
        <v>Imipramine</v>
      </c>
      <c r="J8408" s="34">
        <f>DATE(LEFT(tbl_data[[#This Row],[Date_rapport]], 4), MID(tbl_data[[#This Row],[Date_rapport]], 6, 2), RIGHT(tbl_data[[#This Row],[Date_rapport]], 2))</f>
        <v>45203</v>
      </c>
    </row>
    <row r="8409" spans="1:10" x14ac:dyDescent="0.2">
      <c r="A8409" s="28" t="s">
        <v>1113</v>
      </c>
      <c r="B8409" t="s">
        <v>3</v>
      </c>
      <c r="C8409" s="28" t="s">
        <v>1795</v>
      </c>
      <c r="D8409" t="s">
        <v>1016</v>
      </c>
      <c r="E8409" t="s">
        <v>2</v>
      </c>
      <c r="F8409" t="str">
        <f>INDEX(tbl_produits[Nom normalisé], MATCH(tbl_data[[#This Row],[Spécialité]], tbl_produits[Nom original], 0))</f>
        <v>NOVOEIGHT 250 UI et 1500 UI poudre et solvant pour solution injectable</v>
      </c>
      <c r="G8409" t="str">
        <f>INDEX(tbl_produits[Classe nom], MATCH(tbl_data[[#This Row],[NORM_Spécialité]], tbl_produits[Nom normalisé], 0))</f>
        <v>Sang et organes hématopoïétiques</v>
      </c>
      <c r="H8409">
        <f>YEAR(tbl_data[[#This Row],[Date_rapport]])</f>
        <v>2023</v>
      </c>
      <c r="I8409" t="str">
        <f>INDEX(tbl_produits[Molécule extraite], MATCH(tbl_data[[#This Row],[NORM_Spécialité]], tbl_produits[Nom normalisé], 0))</f>
        <v>Turoctocog alfa</v>
      </c>
      <c r="J8409" s="34">
        <f>DATE(LEFT(tbl_data[[#This Row],[Date_rapport]], 4), MID(tbl_data[[#This Row],[Date_rapport]], 6, 2), RIGHT(tbl_data[[#This Row],[Date_rapport]], 2))</f>
        <v>45203</v>
      </c>
    </row>
    <row r="8410" spans="1:10" x14ac:dyDescent="0.2">
      <c r="A8410" s="28" t="s">
        <v>1113</v>
      </c>
      <c r="B8410" t="s">
        <v>9</v>
      </c>
      <c r="C8410" s="28" t="s">
        <v>1310</v>
      </c>
      <c r="D8410" t="s">
        <v>1311</v>
      </c>
      <c r="E8410" t="s">
        <v>2</v>
      </c>
      <c r="F8410" t="str">
        <f>INDEX(tbl_produits[Nom normalisé], MATCH(tbl_data[[#This Row],[Spécialité]], tbl_produits[Nom original], 0))</f>
        <v>RABEPRAZOLE 10mg et 20mg comprimé gastro-résistant</v>
      </c>
      <c r="G8410" t="str">
        <f>INDEX(tbl_produits[Classe nom], MATCH(tbl_data[[#This Row],[NORM_Spécialité]], tbl_produits[Nom normalisé], 0))</f>
        <v>Voies digestives et métabolisme</v>
      </c>
      <c r="H8410">
        <f>YEAR(tbl_data[[#This Row],[Date_rapport]])</f>
        <v>2023</v>
      </c>
      <c r="I8410" t="str">
        <f>INDEX(tbl_produits[Molécule extraite], MATCH(tbl_data[[#This Row],[NORM_Spécialité]], tbl_produits[Nom normalisé], 0))</f>
        <v>Rabéprazole sodique</v>
      </c>
      <c r="J8410" s="34">
        <f>DATE(LEFT(tbl_data[[#This Row],[Date_rapport]], 4), MID(tbl_data[[#This Row],[Date_rapport]], 6, 2), RIGHT(tbl_data[[#This Row],[Date_rapport]], 2))</f>
        <v>45203</v>
      </c>
    </row>
    <row r="8411" spans="1:10" x14ac:dyDescent="0.2">
      <c r="A8411" s="28" t="s">
        <v>1113</v>
      </c>
      <c r="B8411" t="s">
        <v>9</v>
      </c>
      <c r="C8411" s="28" t="s">
        <v>1801</v>
      </c>
      <c r="D8411" t="s">
        <v>1802</v>
      </c>
      <c r="E8411" t="s">
        <v>2</v>
      </c>
      <c r="F8411" t="str">
        <f>INDEX(tbl_produits[Nom normalisé], MATCH(tbl_data[[#This Row],[Spécialité]], tbl_produits[Nom original], 0))</f>
        <v>ALVESCO 80 microgrammes/dose, solution pour inhalation en flacon pressuris</v>
      </c>
      <c r="G8411" t="str">
        <f>INDEX(tbl_produits[Classe nom], MATCH(tbl_data[[#This Row],[NORM_Spécialité]], tbl_produits[Nom normalisé], 0))</f>
        <v>Système respiratoire</v>
      </c>
      <c r="H8411">
        <f>YEAR(tbl_data[[#This Row],[Date_rapport]])</f>
        <v>2023</v>
      </c>
      <c r="I8411" t="str">
        <f>INDEX(tbl_produits[Molécule extraite], MATCH(tbl_data[[#This Row],[NORM_Spécialité]], tbl_produits[Nom normalisé], 0))</f>
        <v>Ciclésonide</v>
      </c>
      <c r="J8411" s="34">
        <f>DATE(LEFT(tbl_data[[#This Row],[Date_rapport]], 4), MID(tbl_data[[#This Row],[Date_rapport]], 6, 2), RIGHT(tbl_data[[#This Row],[Date_rapport]], 2))</f>
        <v>45203</v>
      </c>
    </row>
    <row r="8412" spans="1:10" x14ac:dyDescent="0.2">
      <c r="A8412" s="28" t="s">
        <v>1113</v>
      </c>
      <c r="B8412" t="s">
        <v>9</v>
      </c>
      <c r="C8412" s="28" t="s">
        <v>1803</v>
      </c>
      <c r="D8412" t="s">
        <v>1804</v>
      </c>
      <c r="E8412" t="s">
        <v>2</v>
      </c>
      <c r="F8412" t="str">
        <f>INDEX(tbl_produits[Nom normalisé], MATCH(tbl_data[[#This Row],[Spécialité]], tbl_produits[Nom original], 0))</f>
        <v>TEGRETOL L.P. 400 mg, comprimé pelliculé sécable à libération prolongée</v>
      </c>
      <c r="G8412" t="str">
        <f>INDEX(tbl_produits[Classe nom], MATCH(tbl_data[[#This Row],[NORM_Spécialité]], tbl_produits[Nom normalisé], 0))</f>
        <v>Système nerveux</v>
      </c>
      <c r="H8412">
        <f>YEAR(tbl_data[[#This Row],[Date_rapport]])</f>
        <v>2023</v>
      </c>
      <c r="I8412" t="str">
        <f>INDEX(tbl_produits[Molécule extraite], MATCH(tbl_data[[#This Row],[NORM_Spécialité]], tbl_produits[Nom normalisé], 0))</f>
        <v>Carbamazépine</v>
      </c>
      <c r="J8412" s="34">
        <f>DATE(LEFT(tbl_data[[#This Row],[Date_rapport]], 4), MID(tbl_data[[#This Row],[Date_rapport]], 6, 2), RIGHT(tbl_data[[#This Row],[Date_rapport]], 2))</f>
        <v>45203</v>
      </c>
    </row>
    <row r="8413" spans="1:10" x14ac:dyDescent="0.2">
      <c r="A8413" s="28" t="s">
        <v>1113</v>
      </c>
      <c r="B8413" t="s">
        <v>6</v>
      </c>
      <c r="C8413" s="28" t="s">
        <v>1803</v>
      </c>
      <c r="D8413" t="s">
        <v>1706</v>
      </c>
      <c r="E8413" t="s">
        <v>1803</v>
      </c>
      <c r="F8413" t="str">
        <f>INDEX(tbl_produits[Nom normalisé], MATCH(tbl_data[[#This Row],[Spécialité]], tbl_produits[Nom original], 0))</f>
        <v>RIFADINE 2 %, suspension buvable</v>
      </c>
      <c r="G8413" t="str">
        <f>INDEX(tbl_produits[Classe nom], MATCH(tbl_data[[#This Row],[NORM_Spécialité]], tbl_produits[Nom normalisé], 0))</f>
        <v>Anti-infectieux à usage systémique</v>
      </c>
      <c r="H8413">
        <f>YEAR(tbl_data[[#This Row],[Date_rapport]])</f>
        <v>2023</v>
      </c>
      <c r="I8413" t="str">
        <f>INDEX(tbl_produits[Molécule extraite], MATCH(tbl_data[[#This Row],[NORM_Spécialité]], tbl_produits[Nom normalisé], 0))</f>
        <v>Rifampicine sodique</v>
      </c>
      <c r="J8413" s="34">
        <f>DATE(LEFT(tbl_data[[#This Row],[Date_rapport]], 4), MID(tbl_data[[#This Row],[Date_rapport]], 6, 2), RIGHT(tbl_data[[#This Row],[Date_rapport]], 2))</f>
        <v>45203</v>
      </c>
    </row>
    <row r="8414" spans="1:10" x14ac:dyDescent="0.2">
      <c r="A8414" s="28" t="s">
        <v>1113</v>
      </c>
      <c r="B8414" t="s">
        <v>6</v>
      </c>
      <c r="C8414" s="28" t="s">
        <v>1803</v>
      </c>
      <c r="D8414" t="s">
        <v>1704</v>
      </c>
      <c r="E8414" t="s">
        <v>1803</v>
      </c>
      <c r="F8414" t="str">
        <f>INDEX(tbl_produits[Nom normalisé], MATCH(tbl_data[[#This Row],[Spécialité]], tbl_produits[Nom original], 0))</f>
        <v>RIFADINE 300 mg, gélule, boite de 8</v>
      </c>
      <c r="G8414" t="str">
        <f>INDEX(tbl_produits[Classe nom], MATCH(tbl_data[[#This Row],[NORM_Spécialité]], tbl_produits[Nom normalisé], 0))</f>
        <v>Anti-infectieux à usage systémique</v>
      </c>
      <c r="H8414">
        <f>YEAR(tbl_data[[#This Row],[Date_rapport]])</f>
        <v>2023</v>
      </c>
      <c r="I8414" t="str">
        <f>INDEX(tbl_produits[Molécule extraite], MATCH(tbl_data[[#This Row],[NORM_Spécialité]], tbl_produits[Nom normalisé], 0))</f>
        <v>Rifampicine sodique</v>
      </c>
      <c r="J8414" s="34">
        <f>DATE(LEFT(tbl_data[[#This Row],[Date_rapport]], 4), MID(tbl_data[[#This Row],[Date_rapport]], 6, 2), RIGHT(tbl_data[[#This Row],[Date_rapport]], 2))</f>
        <v>45203</v>
      </c>
    </row>
    <row r="8415" spans="1:10" x14ac:dyDescent="0.2">
      <c r="A8415" s="28" t="s">
        <v>1113</v>
      </c>
      <c r="B8415" t="s">
        <v>3</v>
      </c>
      <c r="C8415" s="28" t="s">
        <v>1312</v>
      </c>
      <c r="D8415" t="s">
        <v>1313</v>
      </c>
      <c r="E8415" t="s">
        <v>2</v>
      </c>
      <c r="F8415" t="str">
        <f>INDEX(tbl_produits[Nom normalisé], MATCH(tbl_data[[#This Row],[Spécialité]], tbl_produits[Nom original], 0))</f>
        <v>THERASOLV 250 000 UI, poudre pour solution injectable/pour perfusion</v>
      </c>
      <c r="G8415" t="str">
        <f>INDEX(tbl_produits[Classe nom], MATCH(tbl_data[[#This Row],[NORM_Spécialité]], tbl_produits[Nom normalisé], 0))</f>
        <v>Sang et organes hématopoïétiques</v>
      </c>
      <c r="H8415">
        <f>YEAR(tbl_data[[#This Row],[Date_rapport]])</f>
        <v>2023</v>
      </c>
      <c r="I8415" t="str">
        <f>INDEX(tbl_produits[Molécule extraite], MATCH(tbl_data[[#This Row],[NORM_Spécialité]], tbl_produits[Nom normalisé], 0))</f>
        <v>Urokinase</v>
      </c>
      <c r="J8415" s="34">
        <f>DATE(LEFT(tbl_data[[#This Row],[Date_rapport]], 4), MID(tbl_data[[#This Row],[Date_rapport]], 6, 2), RIGHT(tbl_data[[#This Row],[Date_rapport]], 2))</f>
        <v>45203</v>
      </c>
    </row>
    <row r="8416" spans="1:10" x14ac:dyDescent="0.2">
      <c r="A8416" s="28" t="s">
        <v>1113</v>
      </c>
      <c r="B8416" t="s">
        <v>6</v>
      </c>
      <c r="C8416" s="28" t="s">
        <v>1314</v>
      </c>
      <c r="D8416" t="s">
        <v>757</v>
      </c>
      <c r="E8416" t="s">
        <v>1824</v>
      </c>
      <c r="F8416" t="str">
        <f>INDEX(tbl_produits[Nom normalisé], MATCH(tbl_data[[#This Row],[Spécialité]], tbl_produits[Nom original], 0))</f>
        <v>ERWINASE 10 000 UI/flacon, poudre pour solution pour injection</v>
      </c>
      <c r="G8416" t="str">
        <f>INDEX(tbl_produits[Classe nom], MATCH(tbl_data[[#This Row],[NORM_Spécialité]], tbl_produits[Nom normalisé], 0))</f>
        <v>Antinéoplasiques et immunomodulateurs</v>
      </c>
      <c r="H8416">
        <f>YEAR(tbl_data[[#This Row],[Date_rapport]])</f>
        <v>2023</v>
      </c>
      <c r="I8416" t="str">
        <f>INDEX(tbl_produits[Molécule extraite], MATCH(tbl_data[[#This Row],[NORM_Spécialité]], tbl_produits[Nom normalisé], 0))</f>
        <v>L-asparaginase</v>
      </c>
      <c r="J8416" s="34">
        <f>DATE(LEFT(tbl_data[[#This Row],[Date_rapport]], 4), MID(tbl_data[[#This Row],[Date_rapport]], 6, 2), RIGHT(tbl_data[[#This Row],[Date_rapport]], 2))</f>
        <v>45203</v>
      </c>
    </row>
    <row r="8417" spans="1:10" x14ac:dyDescent="0.2">
      <c r="A8417" s="28" t="s">
        <v>1113</v>
      </c>
      <c r="B8417" t="s">
        <v>9</v>
      </c>
      <c r="C8417" s="28" t="s">
        <v>1314</v>
      </c>
      <c r="D8417" t="s">
        <v>1315</v>
      </c>
      <c r="E8417" t="s">
        <v>2</v>
      </c>
      <c r="F8417" t="str">
        <f>INDEX(tbl_produits[Nom normalisé], MATCH(tbl_data[[#This Row],[Spécialité]], tbl_produits[Nom original], 0))</f>
        <v>BAQSIMI 3 mg, poudre nasale en récipient unidose</v>
      </c>
      <c r="G8417" t="str">
        <f>INDEX(tbl_produits[Classe nom], MATCH(tbl_data[[#This Row],[NORM_Spécialité]], tbl_produits[Nom normalisé], 0))</f>
        <v>Hormones systémiques sauf hormones sexuelles et insulines</v>
      </c>
      <c r="H8417">
        <f>YEAR(tbl_data[[#This Row],[Date_rapport]])</f>
        <v>2023</v>
      </c>
      <c r="I8417" t="str">
        <f>INDEX(tbl_produits[Molécule extraite], MATCH(tbl_data[[#This Row],[NORM_Spécialité]], tbl_produits[Nom normalisé], 0))</f>
        <v>Glucagon</v>
      </c>
      <c r="J8417" s="34">
        <f>DATE(LEFT(tbl_data[[#This Row],[Date_rapport]], 4), MID(tbl_data[[#This Row],[Date_rapport]], 6, 2), RIGHT(tbl_data[[#This Row],[Date_rapport]], 2))</f>
        <v>45203</v>
      </c>
    </row>
    <row r="8418" spans="1:10" x14ac:dyDescent="0.2">
      <c r="A8418" s="28" t="s">
        <v>1113</v>
      </c>
      <c r="B8418" t="s">
        <v>11</v>
      </c>
      <c r="C8418" s="28" t="s">
        <v>1316</v>
      </c>
      <c r="D8418" t="s">
        <v>1317</v>
      </c>
      <c r="E8418" t="s">
        <v>2</v>
      </c>
      <c r="F8418" t="str">
        <f>INDEX(tbl_produits[Nom normalisé], MATCH(tbl_data[[#This Row],[Spécialité]], tbl_produits[Nom original], 0))</f>
        <v>DEROXAT 20mg/ 10 ml, suspension buvable</v>
      </c>
      <c r="G8418" t="str">
        <f>INDEX(tbl_produits[Classe nom], MATCH(tbl_data[[#This Row],[NORM_Spécialité]], tbl_produits[Nom normalisé], 0))</f>
        <v>Système nerveux</v>
      </c>
      <c r="H8418">
        <f>YEAR(tbl_data[[#This Row],[Date_rapport]])</f>
        <v>2023</v>
      </c>
      <c r="I8418" t="str">
        <f>INDEX(tbl_produits[Molécule extraite], MATCH(tbl_data[[#This Row],[NORM_Spécialité]], tbl_produits[Nom normalisé], 0))</f>
        <v>Paroxétine (chlorhydrate de) hémihydraté</v>
      </c>
      <c r="J8418" s="34">
        <f>DATE(LEFT(tbl_data[[#This Row],[Date_rapport]], 4), MID(tbl_data[[#This Row],[Date_rapport]], 6, 2), RIGHT(tbl_data[[#This Row],[Date_rapport]], 2))</f>
        <v>45203</v>
      </c>
    </row>
    <row r="8419" spans="1:10" x14ac:dyDescent="0.2">
      <c r="A8419" s="28" t="s">
        <v>1113</v>
      </c>
      <c r="B8419" t="s">
        <v>9</v>
      </c>
      <c r="C8419" s="28" t="s">
        <v>1318</v>
      </c>
      <c r="D8419" t="s">
        <v>871</v>
      </c>
      <c r="E8419" t="s">
        <v>2</v>
      </c>
      <c r="F8419" t="str">
        <f>INDEX(tbl_produits[Nom normalisé], MATCH(tbl_data[[#This Row],[Spécialité]], tbl_produits[Nom original], 0))</f>
        <v>CALCIDIA 1,54 g, granulé pour suspension buvable en sachet-dose</v>
      </c>
      <c r="G8419" t="str">
        <f>INDEX(tbl_produits[Classe nom], MATCH(tbl_data[[#This Row],[NORM_Spécialité]], tbl_produits[Nom normalisé], 0))</f>
        <v>Voies digestives et métabolisme</v>
      </c>
      <c r="H8419">
        <f>YEAR(tbl_data[[#This Row],[Date_rapport]])</f>
        <v>2023</v>
      </c>
      <c r="I8419" t="str">
        <f>INDEX(tbl_produits[Molécule extraite], MATCH(tbl_data[[#This Row],[NORM_Spécialité]], tbl_produits[Nom normalisé], 0))</f>
        <v>Calcium (carbonate de)</v>
      </c>
      <c r="J8419" s="34">
        <f>DATE(LEFT(tbl_data[[#This Row],[Date_rapport]], 4), MID(tbl_data[[#This Row],[Date_rapport]], 6, 2), RIGHT(tbl_data[[#This Row],[Date_rapport]], 2))</f>
        <v>45203</v>
      </c>
    </row>
    <row r="8420" spans="1:10" x14ac:dyDescent="0.2">
      <c r="A8420" s="28" t="s">
        <v>1113</v>
      </c>
      <c r="B8420" t="s">
        <v>9</v>
      </c>
      <c r="C8420" s="28" t="s">
        <v>1319</v>
      </c>
      <c r="D8420" t="s">
        <v>1320</v>
      </c>
      <c r="E8420" t="s">
        <v>2</v>
      </c>
      <c r="F8420" t="str">
        <f>INDEX(tbl_produits[Nom normalisé], MATCH(tbl_data[[#This Row],[Spécialité]], tbl_produits[Nom original], 0))</f>
        <v>ARSENIC Trioxide Accord 1 mg /ml, solution à diluer pour perfusion</v>
      </c>
      <c r="G8420" t="str">
        <f>INDEX(tbl_produits[Classe nom], MATCH(tbl_data[[#This Row],[NORM_Spécialité]], tbl_produits[Nom normalisé], 0))</f>
        <v>Antinéoplasiques et immunomodulateurs</v>
      </c>
      <c r="H8420">
        <f>YEAR(tbl_data[[#This Row],[Date_rapport]])</f>
        <v>2023</v>
      </c>
      <c r="I8420" t="str">
        <f>INDEX(tbl_produits[Molécule extraite], MATCH(tbl_data[[#This Row],[NORM_Spécialité]], tbl_produits[Nom normalisé], 0))</f>
        <v>Trioxyde d'arsenic</v>
      </c>
      <c r="J8420" s="34">
        <f>DATE(LEFT(tbl_data[[#This Row],[Date_rapport]], 4), MID(tbl_data[[#This Row],[Date_rapport]], 6, 2), RIGHT(tbl_data[[#This Row],[Date_rapport]], 2))</f>
        <v>45203</v>
      </c>
    </row>
    <row r="8421" spans="1:10" x14ac:dyDescent="0.2">
      <c r="A8421" s="28" t="s">
        <v>1113</v>
      </c>
      <c r="B8421" t="s">
        <v>3</v>
      </c>
      <c r="C8421" s="28" t="s">
        <v>1319</v>
      </c>
      <c r="D8421" t="s">
        <v>1321</v>
      </c>
      <c r="E8421" t="s">
        <v>2</v>
      </c>
      <c r="F8421" t="str">
        <f>INDEX(tbl_produits[Nom normalisé], MATCH(tbl_data[[#This Row],[Spécialité]], tbl_produits[Nom original], 0))</f>
        <v>STRIADYNE 20 mg/2 ml, solution injectable en ampoule</v>
      </c>
      <c r="G8421" t="str">
        <f>INDEX(tbl_produits[Classe nom], MATCH(tbl_data[[#This Row],[NORM_Spécialité]], tbl_produits[Nom normalisé], 0))</f>
        <v>Système cardiovasculaire</v>
      </c>
      <c r="H8421">
        <f>YEAR(tbl_data[[#This Row],[Date_rapport]])</f>
        <v>2023</v>
      </c>
      <c r="I8421" t="str">
        <f>INDEX(tbl_produits[Molécule extraite], MATCH(tbl_data[[#This Row],[NORM_Spécialité]], tbl_produits[Nom normalisé], 0))</f>
        <v>Triphosadénine</v>
      </c>
      <c r="J8421" s="34">
        <f>DATE(LEFT(tbl_data[[#This Row],[Date_rapport]], 4), MID(tbl_data[[#This Row],[Date_rapport]], 6, 2), RIGHT(tbl_data[[#This Row],[Date_rapport]], 2))</f>
        <v>45203</v>
      </c>
    </row>
    <row r="8422" spans="1:10" x14ac:dyDescent="0.2">
      <c r="A8422" s="28" t="s">
        <v>1113</v>
      </c>
      <c r="B8422" t="s">
        <v>9</v>
      </c>
      <c r="C8422" s="28" t="s">
        <v>1322</v>
      </c>
      <c r="D8422" t="s">
        <v>1323</v>
      </c>
      <c r="E8422" t="s">
        <v>2</v>
      </c>
      <c r="F8422" t="str">
        <f>INDEX(tbl_produits[Nom normalisé], MATCH(tbl_data[[#This Row],[Spécialité]], tbl_produits[Nom original], 0))</f>
        <v>HEPARINE Sodique Panpharma 5000 UI/ml, en flacon de 5mL solution injectable</v>
      </c>
      <c r="G8422" t="str">
        <f>INDEX(tbl_produits[Classe nom], MATCH(tbl_data[[#This Row],[NORM_Spécialité]], tbl_produits[Nom normalisé], 0))</f>
        <v>Sang et organes hématopoïétiques</v>
      </c>
      <c r="H8422">
        <f>YEAR(tbl_data[[#This Row],[Date_rapport]])</f>
        <v>2023</v>
      </c>
      <c r="I8422" t="str">
        <f>INDEX(tbl_produits[Molécule extraite], MATCH(tbl_data[[#This Row],[NORM_Spécialité]], tbl_produits[Nom normalisé], 0))</f>
        <v>Héparine sodique</v>
      </c>
      <c r="J8422" s="34">
        <f>DATE(LEFT(tbl_data[[#This Row],[Date_rapport]], 4), MID(tbl_data[[#This Row],[Date_rapport]], 6, 2), RIGHT(tbl_data[[#This Row],[Date_rapport]], 2))</f>
        <v>45203</v>
      </c>
    </row>
    <row r="8423" spans="1:10" x14ac:dyDescent="0.2">
      <c r="A8423" s="28" t="s">
        <v>1113</v>
      </c>
      <c r="B8423" t="s">
        <v>9</v>
      </c>
      <c r="C8423" s="28" t="s">
        <v>1324</v>
      </c>
      <c r="D8423" t="s">
        <v>747</v>
      </c>
      <c r="E8423" t="s">
        <v>2</v>
      </c>
      <c r="F8423" t="str">
        <f>INDEX(tbl_produits[Nom normalisé], MATCH(tbl_data[[#This Row],[Spécialité]], tbl_produits[Nom original], 0))</f>
        <v>VISUDYNE 15 mg  poudre pour solution pour perfusion</v>
      </c>
      <c r="G8423" t="str">
        <f>INDEX(tbl_produits[Classe nom], MATCH(tbl_data[[#This Row],[NORM_Spécialité]], tbl_produits[Nom normalisé], 0))</f>
        <v>Organes sensoriels</v>
      </c>
      <c r="H8423">
        <f>YEAR(tbl_data[[#This Row],[Date_rapport]])</f>
        <v>2023</v>
      </c>
      <c r="I8423" t="str">
        <f>INDEX(tbl_produits[Molécule extraite], MATCH(tbl_data[[#This Row],[NORM_Spécialité]], tbl_produits[Nom normalisé], 0))</f>
        <v>Vertéporfine </v>
      </c>
      <c r="J8423" s="34">
        <f>DATE(LEFT(tbl_data[[#This Row],[Date_rapport]], 4), MID(tbl_data[[#This Row],[Date_rapport]], 6, 2), RIGHT(tbl_data[[#This Row],[Date_rapport]], 2))</f>
        <v>45203</v>
      </c>
    </row>
    <row r="8424" spans="1:10" x14ac:dyDescent="0.2">
      <c r="A8424" s="28" t="s">
        <v>1113</v>
      </c>
      <c r="B8424" t="s">
        <v>9</v>
      </c>
      <c r="C8424" s="28" t="s">
        <v>1325</v>
      </c>
      <c r="D8424" t="s">
        <v>1326</v>
      </c>
      <c r="E8424" t="s">
        <v>2</v>
      </c>
      <c r="F8424" t="str">
        <f>INDEX(tbl_produits[Nom normalisé], MATCH(tbl_data[[#This Row],[Spécialité]], tbl_produits[Nom original], 0))</f>
        <v>MONTELUKAST comprimé 5 mg et 10 mg</v>
      </c>
      <c r="G8424" t="str">
        <f>INDEX(tbl_produits[Classe nom], MATCH(tbl_data[[#This Row],[NORM_Spécialité]], tbl_produits[Nom normalisé], 0))</f>
        <v>Système respiratoire</v>
      </c>
      <c r="H8424">
        <f>YEAR(tbl_data[[#This Row],[Date_rapport]])</f>
        <v>2023</v>
      </c>
      <c r="I8424" t="str">
        <f>INDEX(tbl_produits[Molécule extraite], MATCH(tbl_data[[#This Row],[NORM_Spécialité]], tbl_produits[Nom normalisé], 0))</f>
        <v>Montélukast sodique</v>
      </c>
      <c r="J8424" s="34">
        <f>DATE(LEFT(tbl_data[[#This Row],[Date_rapport]], 4), MID(tbl_data[[#This Row],[Date_rapport]], 6, 2), RIGHT(tbl_data[[#This Row],[Date_rapport]], 2))</f>
        <v>45203</v>
      </c>
    </row>
    <row r="8425" spans="1:10" x14ac:dyDescent="0.2">
      <c r="A8425" s="28" t="s">
        <v>1113</v>
      </c>
      <c r="B8425" t="s">
        <v>9</v>
      </c>
      <c r="C8425" s="28" t="s">
        <v>1327</v>
      </c>
      <c r="D8425" t="s">
        <v>1658</v>
      </c>
      <c r="E8425" t="s">
        <v>2</v>
      </c>
      <c r="F8425" t="str">
        <f>INDEX(tbl_produits[Nom normalisé], MATCH(tbl_data[[#This Row],[Spécialité]], tbl_produits[Nom original], 0))</f>
        <v>CEFUROXIME-ZINNAT forme comprimé, tous dosages</v>
      </c>
      <c r="G8425" t="str">
        <f>INDEX(tbl_produits[Classe nom], MATCH(tbl_data[[#This Row],[NORM_Spécialité]], tbl_produits[Nom normalisé], 0))</f>
        <v>Anti-infectieux à usage systémique</v>
      </c>
      <c r="H8425">
        <f>YEAR(tbl_data[[#This Row],[Date_rapport]])</f>
        <v>2023</v>
      </c>
      <c r="I8425" t="str">
        <f>INDEX(tbl_produits[Molécule extraite], MATCH(tbl_data[[#This Row],[NORM_Spécialité]], tbl_produits[Nom normalisé], 0))</f>
        <v>Cefuroxime</v>
      </c>
      <c r="J8425" s="34">
        <f>DATE(LEFT(tbl_data[[#This Row],[Date_rapport]], 4), MID(tbl_data[[#This Row],[Date_rapport]], 6, 2), RIGHT(tbl_data[[#This Row],[Date_rapport]], 2))</f>
        <v>45203</v>
      </c>
    </row>
    <row r="8426" spans="1:10" x14ac:dyDescent="0.2">
      <c r="A8426" s="28" t="s">
        <v>1113</v>
      </c>
      <c r="B8426" t="s">
        <v>9</v>
      </c>
      <c r="C8426" s="28" t="s">
        <v>1327</v>
      </c>
      <c r="D8426" t="s">
        <v>1328</v>
      </c>
      <c r="E8426" t="s">
        <v>2</v>
      </c>
      <c r="F8426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8426" t="str">
        <f>INDEX(tbl_produits[Classe nom], MATCH(tbl_data[[#This Row],[NORM_Spécialité]], tbl_produits[Nom normalisé], 0))</f>
        <v>Sang et organes hématopoïétiques</v>
      </c>
      <c r="H8426">
        <f>YEAR(tbl_data[[#This Row],[Date_rapport]])</f>
        <v>2023</v>
      </c>
      <c r="I8426" t="str">
        <f>INDEX(tbl_produits[Molécule extraite], MATCH(tbl_data[[#This Row],[NORM_Spécialité]], tbl_produits[Nom normalisé], 0))</f>
        <v>Héparine calcique</v>
      </c>
      <c r="J8426" s="34">
        <f>DATE(LEFT(tbl_data[[#This Row],[Date_rapport]], 4), MID(tbl_data[[#This Row],[Date_rapport]], 6, 2), RIGHT(tbl_data[[#This Row],[Date_rapport]], 2))</f>
        <v>45203</v>
      </c>
    </row>
    <row r="8427" spans="1:10" x14ac:dyDescent="0.2">
      <c r="A8427" s="28" t="s">
        <v>1113</v>
      </c>
      <c r="B8427" t="s">
        <v>11</v>
      </c>
      <c r="C8427" s="28" t="s">
        <v>1329</v>
      </c>
      <c r="D8427" t="s">
        <v>1330</v>
      </c>
      <c r="E8427" t="s">
        <v>2</v>
      </c>
      <c r="F8427" t="str">
        <f>INDEX(tbl_produits[Nom normalisé], MATCH(tbl_data[[#This Row],[Spécialité]], tbl_produits[Nom original], 0))</f>
        <v>MINIRIN 0,1 mg/ml solution pour administration endonasale</v>
      </c>
      <c r="G8427" t="str">
        <f>INDEX(tbl_produits[Classe nom], MATCH(tbl_data[[#This Row],[NORM_Spécialité]], tbl_produits[Nom normalisé], 0))</f>
        <v>Hormones systémiques sauf hormones sexuelles et insulines</v>
      </c>
      <c r="H8427">
        <f>YEAR(tbl_data[[#This Row],[Date_rapport]])</f>
        <v>2023</v>
      </c>
      <c r="I8427" t="str">
        <f>INDEX(tbl_produits[Molécule extraite], MATCH(tbl_data[[#This Row],[NORM_Spécialité]], tbl_produits[Nom normalisé], 0))</f>
        <v>Desmopressine</v>
      </c>
      <c r="J8427" s="34">
        <f>DATE(LEFT(tbl_data[[#This Row],[Date_rapport]], 4), MID(tbl_data[[#This Row],[Date_rapport]], 6, 2), RIGHT(tbl_data[[#This Row],[Date_rapport]], 2))</f>
        <v>45203</v>
      </c>
    </row>
    <row r="8428" spans="1:10" x14ac:dyDescent="0.2">
      <c r="A8428" s="28" t="s">
        <v>1113</v>
      </c>
      <c r="B8428" t="s">
        <v>3</v>
      </c>
      <c r="C8428" s="28" t="s">
        <v>1329</v>
      </c>
      <c r="D8428" t="s">
        <v>1331</v>
      </c>
      <c r="E8428" t="s">
        <v>2</v>
      </c>
      <c r="F8428" t="str">
        <f>INDEX(tbl_produits[Nom normalisé], MATCH(tbl_data[[#This Row],[Spécialité]], tbl_produits[Nom original], 0))</f>
        <v>MINIRIN Spray 10 microgrammes par dose, solution endonasale en flacon</v>
      </c>
      <c r="G8428" t="str">
        <f>INDEX(tbl_produits[Classe nom], MATCH(tbl_data[[#This Row],[NORM_Spécialité]], tbl_produits[Nom normalisé], 0))</f>
        <v>Hormones systémiques sauf hormones sexuelles et insulines</v>
      </c>
      <c r="H8428">
        <f>YEAR(tbl_data[[#This Row],[Date_rapport]])</f>
        <v>2023</v>
      </c>
      <c r="I8428" t="str">
        <f>INDEX(tbl_produits[Molécule extraite], MATCH(tbl_data[[#This Row],[NORM_Spécialité]], tbl_produits[Nom normalisé], 0))</f>
        <v>Desmopressine</v>
      </c>
      <c r="J8428" s="34">
        <f>DATE(LEFT(tbl_data[[#This Row],[Date_rapport]], 4), MID(tbl_data[[#This Row],[Date_rapport]], 6, 2), RIGHT(tbl_data[[#This Row],[Date_rapport]], 2))</f>
        <v>45203</v>
      </c>
    </row>
    <row r="8429" spans="1:10" x14ac:dyDescent="0.2">
      <c r="A8429" s="28" t="s">
        <v>1113</v>
      </c>
      <c r="B8429" t="s">
        <v>9</v>
      </c>
      <c r="C8429" s="28" t="s">
        <v>1332</v>
      </c>
      <c r="D8429" t="s">
        <v>897</v>
      </c>
      <c r="E8429" t="s">
        <v>2</v>
      </c>
      <c r="F8429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8429" t="str">
        <f>INDEX(tbl_produits[Classe nom], MATCH(tbl_data[[#This Row],[NORM_Spécialité]], tbl_produits[Nom normalisé], 0))</f>
        <v>Divers</v>
      </c>
      <c r="H8429">
        <f>YEAR(tbl_data[[#This Row],[Date_rapport]])</f>
        <v>2023</v>
      </c>
      <c r="I8429" t="str">
        <f>INDEX(tbl_produits[Molécule extraite], MATCH(tbl_data[[#This Row],[NORM_Spécialité]], tbl_produits[Nom normalisé], 0))</f>
        <v>Folinate de calcium</v>
      </c>
      <c r="J8429" s="34">
        <f>DATE(LEFT(tbl_data[[#This Row],[Date_rapport]], 4), MID(tbl_data[[#This Row],[Date_rapport]], 6, 2), RIGHT(tbl_data[[#This Row],[Date_rapport]], 2))</f>
        <v>45203</v>
      </c>
    </row>
    <row r="8430" spans="1:10" x14ac:dyDescent="0.2">
      <c r="A8430" s="28" t="s">
        <v>1113</v>
      </c>
      <c r="B8430" t="s">
        <v>9</v>
      </c>
      <c r="C8430" s="28" t="s">
        <v>1332</v>
      </c>
      <c r="D8430" t="s">
        <v>1333</v>
      </c>
      <c r="E8430" t="s">
        <v>2</v>
      </c>
      <c r="F8430" t="str">
        <f>INDEX(tbl_produits[Nom normalisé], MATCH(tbl_data[[#This Row],[Spécialité]], tbl_produits[Nom original], 0))</f>
        <v>ICAZ LP 2,5 mg et 5 mg, gélule à libération prolongée</v>
      </c>
      <c r="G8430" t="str">
        <f>INDEX(tbl_produits[Classe nom], MATCH(tbl_data[[#This Row],[NORM_Spécialité]], tbl_produits[Nom normalisé], 0))</f>
        <v>Système cardiovasculaire</v>
      </c>
      <c r="H8430">
        <f>YEAR(tbl_data[[#This Row],[Date_rapport]])</f>
        <v>2023</v>
      </c>
      <c r="I8430" t="str">
        <f>INDEX(tbl_produits[Molécule extraite], MATCH(tbl_data[[#This Row],[NORM_Spécialité]], tbl_produits[Nom normalisé], 0))</f>
        <v>Isradipine</v>
      </c>
      <c r="J8430" s="34">
        <f>DATE(LEFT(tbl_data[[#This Row],[Date_rapport]], 4), MID(tbl_data[[#This Row],[Date_rapport]], 6, 2), RIGHT(tbl_data[[#This Row],[Date_rapport]], 2))</f>
        <v>45203</v>
      </c>
    </row>
    <row r="8431" spans="1:10" x14ac:dyDescent="0.2">
      <c r="A8431" s="28" t="s">
        <v>1113</v>
      </c>
      <c r="B8431" t="s">
        <v>9</v>
      </c>
      <c r="C8431" s="28" t="s">
        <v>1334</v>
      </c>
      <c r="D8431" t="s">
        <v>1335</v>
      </c>
      <c r="E8431" t="s">
        <v>2</v>
      </c>
      <c r="F8431" t="str">
        <f>INDEX(tbl_produits[Nom normalisé], MATCH(tbl_data[[#This Row],[Spécialité]], tbl_produits[Nom original], 0))</f>
        <v xml:space="preserve">CEFPODOXIME - Orelox toutes formes orales </v>
      </c>
      <c r="G8431" t="str">
        <f>INDEX(tbl_produits[Classe nom], MATCH(tbl_data[[#This Row],[NORM_Spécialité]], tbl_produits[Nom normalisé], 0))</f>
        <v>Anti-infectieux à usage systémique</v>
      </c>
      <c r="H8431">
        <f>YEAR(tbl_data[[#This Row],[Date_rapport]])</f>
        <v>2023</v>
      </c>
      <c r="I8431" t="str">
        <f>INDEX(tbl_produits[Molécule extraite], MATCH(tbl_data[[#This Row],[NORM_Spécialité]], tbl_produits[Nom normalisé], 0))</f>
        <v>Cefpodoxime</v>
      </c>
      <c r="J8431" s="34">
        <f>DATE(LEFT(tbl_data[[#This Row],[Date_rapport]], 4), MID(tbl_data[[#This Row],[Date_rapport]], 6, 2), RIGHT(tbl_data[[#This Row],[Date_rapport]], 2))</f>
        <v>45203</v>
      </c>
    </row>
    <row r="8432" spans="1:10" x14ac:dyDescent="0.2">
      <c r="A8432" s="28" t="s">
        <v>1113</v>
      </c>
      <c r="B8432" t="s">
        <v>9</v>
      </c>
      <c r="C8432" s="28" t="s">
        <v>1334</v>
      </c>
      <c r="D8432" t="s">
        <v>1671</v>
      </c>
      <c r="E8432" t="s">
        <v>2</v>
      </c>
      <c r="F8432" t="str">
        <f>INDEX(tbl_produits[Nom normalisé], MATCH(tbl_data[[#This Row],[Spécialité]], tbl_produits[Nom original], 0))</f>
        <v>AIROMIR Autohaler 100 microgrammes/dose, suspension pour inhalation en flacon pressurisé</v>
      </c>
      <c r="G8432" t="str">
        <f>INDEX(tbl_produits[Classe nom], MATCH(tbl_data[[#This Row],[NORM_Spécialité]], tbl_produits[Nom normalisé], 0))</f>
        <v>Système respiratoire</v>
      </c>
      <c r="H8432">
        <f>YEAR(tbl_data[[#This Row],[Date_rapport]])</f>
        <v>2023</v>
      </c>
      <c r="I8432" t="str">
        <f>INDEX(tbl_produits[Molécule extraite], MATCH(tbl_data[[#This Row],[NORM_Spécialité]], tbl_produits[Nom normalisé], 0))</f>
        <v>Salbutamol</v>
      </c>
      <c r="J8432" s="34">
        <f>DATE(LEFT(tbl_data[[#This Row],[Date_rapport]], 4), MID(tbl_data[[#This Row],[Date_rapport]], 6, 2), RIGHT(tbl_data[[#This Row],[Date_rapport]], 2))</f>
        <v>45203</v>
      </c>
    </row>
    <row r="8433" spans="1:10" x14ac:dyDescent="0.2">
      <c r="A8433" s="28" t="s">
        <v>1113</v>
      </c>
      <c r="B8433" t="s">
        <v>3</v>
      </c>
      <c r="C8433" s="28" t="s">
        <v>1336</v>
      </c>
      <c r="D8433" t="s">
        <v>713</v>
      </c>
      <c r="E8433" t="s">
        <v>2</v>
      </c>
      <c r="F8433" t="str">
        <f>INDEX(tbl_produits[Nom normalisé], MATCH(tbl_data[[#This Row],[Spécialité]], tbl_produits[Nom original], 0))</f>
        <v>B.A.L., solution injectable I.M.</v>
      </c>
      <c r="G8433" t="str">
        <f>INDEX(tbl_produits[Classe nom], MATCH(tbl_data[[#This Row],[NORM_Spécialité]], tbl_produits[Nom normalisé], 0))</f>
        <v>Système nerveux</v>
      </c>
      <c r="H8433">
        <f>YEAR(tbl_data[[#This Row],[Date_rapport]])</f>
        <v>2023</v>
      </c>
      <c r="I8433" t="str">
        <f>INDEX(tbl_produits[Molécule extraite], MATCH(tbl_data[[#This Row],[NORM_Spécialité]], tbl_produits[Nom normalisé], 0))</f>
        <v>Butacaïne / dimercaprol</v>
      </c>
      <c r="J8433" s="34">
        <f>DATE(LEFT(tbl_data[[#This Row],[Date_rapport]], 4), MID(tbl_data[[#This Row],[Date_rapport]], 6, 2), RIGHT(tbl_data[[#This Row],[Date_rapport]], 2))</f>
        <v>45203</v>
      </c>
    </row>
    <row r="8434" spans="1:10" x14ac:dyDescent="0.2">
      <c r="A8434" s="28" t="s">
        <v>1113</v>
      </c>
      <c r="B8434" t="s">
        <v>3</v>
      </c>
      <c r="C8434" s="28" t="s">
        <v>1337</v>
      </c>
      <c r="D8434" t="s">
        <v>1338</v>
      </c>
      <c r="E8434" t="s">
        <v>2</v>
      </c>
      <c r="F8434" t="str">
        <f>INDEX(tbl_produits[Nom normalisé], MATCH(tbl_data[[#This Row],[Spécialité]], tbl_produits[Nom original], 0))</f>
        <v>SPIRAMYCINE 1,5 M.UI / 750 000 UI + Metronidazole 250 / 125 mg, comprimé pelliculé</v>
      </c>
      <c r="G8434" t="str">
        <f>INDEX(tbl_produits[Classe nom], MATCH(tbl_data[[#This Row],[NORM_Spécialité]], tbl_produits[Nom normalisé], 0))</f>
        <v>Anti-infectieux à usage systémique</v>
      </c>
      <c r="H8434">
        <f>YEAR(tbl_data[[#This Row],[Date_rapport]])</f>
        <v>2023</v>
      </c>
      <c r="I8434" t="str">
        <f>INDEX(tbl_produits[Molécule extraite], MATCH(tbl_data[[#This Row],[NORM_Spécialité]], tbl_produits[Nom normalisé], 0))</f>
        <v>Spiramycine / métronidazole</v>
      </c>
      <c r="J8434" s="34">
        <f>DATE(LEFT(tbl_data[[#This Row],[Date_rapport]], 4), MID(tbl_data[[#This Row],[Date_rapport]], 6, 2), RIGHT(tbl_data[[#This Row],[Date_rapport]], 2))</f>
        <v>45203</v>
      </c>
    </row>
    <row r="8435" spans="1:10" x14ac:dyDescent="0.2">
      <c r="A8435" s="28" t="s">
        <v>1113</v>
      </c>
      <c r="B8435" t="s">
        <v>9</v>
      </c>
      <c r="C8435" s="28" t="s">
        <v>1339</v>
      </c>
      <c r="D8435" t="s">
        <v>767</v>
      </c>
      <c r="E8435" t="s">
        <v>2</v>
      </c>
      <c r="F8435" t="str">
        <f>INDEX(tbl_produits[Nom normalisé], MATCH(tbl_data[[#This Row],[Spécialité]], tbl_produits[Nom original], 0))</f>
        <v>NANOCIS 0,24 mg, trousse pour préparation radiopharmaceutique</v>
      </c>
      <c r="G8435" t="str">
        <f>INDEX(tbl_produits[Classe nom], MATCH(tbl_data[[#This Row],[NORM_Spécialité]], tbl_produits[Nom normalisé], 0))</f>
        <v>Divers</v>
      </c>
      <c r="H8435">
        <f>YEAR(tbl_data[[#This Row],[Date_rapport]])</f>
        <v>2023</v>
      </c>
      <c r="I8435" t="str">
        <f>INDEX(tbl_produits[Molécule extraite], MATCH(tbl_data[[#This Row],[NORM_Spécialité]], tbl_produits[Nom normalisé], 0))</f>
        <v>Rhénium (heptasulfure de)</v>
      </c>
      <c r="J8435" s="34">
        <f>DATE(LEFT(tbl_data[[#This Row],[Date_rapport]], 4), MID(tbl_data[[#This Row],[Date_rapport]], 6, 2), RIGHT(tbl_data[[#This Row],[Date_rapport]], 2))</f>
        <v>45203</v>
      </c>
    </row>
    <row r="8436" spans="1:10" x14ac:dyDescent="0.2">
      <c r="A8436" s="28" t="s">
        <v>1113</v>
      </c>
      <c r="B8436" t="s">
        <v>9</v>
      </c>
      <c r="C8436" s="28" t="s">
        <v>1340</v>
      </c>
      <c r="D8436" t="s">
        <v>868</v>
      </c>
      <c r="E8436" t="s">
        <v>2</v>
      </c>
      <c r="F8436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8436" t="str">
        <f>INDEX(tbl_produits[Classe nom], MATCH(tbl_data[[#This Row],[NORM_Spécialité]], tbl_produits[Nom normalisé], 0))</f>
        <v>Système cardiovasculaire</v>
      </c>
      <c r="H8436">
        <f>YEAR(tbl_data[[#This Row],[Date_rapport]])</f>
        <v>2023</v>
      </c>
      <c r="I8436" t="str">
        <f>INDEX(tbl_produits[Molécule extraite], MATCH(tbl_data[[#This Row],[NORM_Spécialité]], tbl_produits[Nom normalisé], 0))</f>
        <v>Urapidil</v>
      </c>
      <c r="J8436" s="34">
        <f>DATE(LEFT(tbl_data[[#This Row],[Date_rapport]], 4), MID(tbl_data[[#This Row],[Date_rapport]], 6, 2), RIGHT(tbl_data[[#This Row],[Date_rapport]], 2))</f>
        <v>45203</v>
      </c>
    </row>
    <row r="8437" spans="1:10" x14ac:dyDescent="0.2">
      <c r="A8437" s="28" t="s">
        <v>1113</v>
      </c>
      <c r="B8437" t="s">
        <v>9</v>
      </c>
      <c r="C8437" s="28" t="s">
        <v>1340</v>
      </c>
      <c r="D8437" t="s">
        <v>1341</v>
      </c>
      <c r="E8437" t="s">
        <v>2</v>
      </c>
      <c r="F8437" t="str">
        <f>INDEX(tbl_produits[Nom normalisé], MATCH(tbl_data[[#This Row],[Spécialité]], tbl_produits[Nom original], 0))</f>
        <v>ASPEGIC injectable 500 mg/5 ml, poudre et solution pour usage parentéral</v>
      </c>
      <c r="G8437" t="str">
        <f>INDEX(tbl_produits[Classe nom], MATCH(tbl_data[[#This Row],[NORM_Spécialité]], tbl_produits[Nom normalisé], 0))</f>
        <v>Sang et organes hématopoïétiques</v>
      </c>
      <c r="H8437">
        <f>YEAR(tbl_data[[#This Row],[Date_rapport]])</f>
        <v>2023</v>
      </c>
      <c r="I8437" t="str">
        <f>INDEX(tbl_produits[Molécule extraite], MATCH(tbl_data[[#This Row],[NORM_Spécialité]], tbl_produits[Nom normalisé], 0))</f>
        <v>Acétylsalicylate de lysine</v>
      </c>
      <c r="J8437" s="34">
        <f>DATE(LEFT(tbl_data[[#This Row],[Date_rapport]], 4), MID(tbl_data[[#This Row],[Date_rapport]], 6, 2), RIGHT(tbl_data[[#This Row],[Date_rapport]], 2))</f>
        <v>45203</v>
      </c>
    </row>
    <row r="8438" spans="1:10" x14ac:dyDescent="0.2">
      <c r="A8438" s="28" t="s">
        <v>1113</v>
      </c>
      <c r="B8438" t="s">
        <v>11</v>
      </c>
      <c r="C8438" s="28" t="s">
        <v>1735</v>
      </c>
      <c r="D8438" t="s">
        <v>919</v>
      </c>
      <c r="E8438" t="s">
        <v>2</v>
      </c>
      <c r="F8438" t="str">
        <f>INDEX(tbl_produits[Nom normalisé], MATCH(tbl_data[[#This Row],[Spécialité]], tbl_produits[Nom original], 0))</f>
        <v>ISUPREL 0,20 mg/1 ml, solution injectable en ampoule</v>
      </c>
      <c r="G8438" t="str">
        <f>INDEX(tbl_produits[Classe nom], MATCH(tbl_data[[#This Row],[NORM_Spécialité]], tbl_produits[Nom normalisé], 0))</f>
        <v>Système cardiovasculaire</v>
      </c>
      <c r="H8438">
        <f>YEAR(tbl_data[[#This Row],[Date_rapport]])</f>
        <v>2023</v>
      </c>
      <c r="I8438" t="str">
        <f>INDEX(tbl_produits[Molécule extraite], MATCH(tbl_data[[#This Row],[NORM_Spécialité]], tbl_produits[Nom normalisé], 0))</f>
        <v>Isoprénaline</v>
      </c>
      <c r="J8438" s="34">
        <f>DATE(LEFT(tbl_data[[#This Row],[Date_rapport]], 4), MID(tbl_data[[#This Row],[Date_rapport]], 6, 2), RIGHT(tbl_data[[#This Row],[Date_rapport]], 2))</f>
        <v>45203</v>
      </c>
    </row>
    <row r="8439" spans="1:10" x14ac:dyDescent="0.2">
      <c r="A8439" s="28" t="s">
        <v>1113</v>
      </c>
      <c r="B8439" t="s">
        <v>9</v>
      </c>
      <c r="C8439" s="28" t="s">
        <v>1736</v>
      </c>
      <c r="D8439" t="s">
        <v>1705</v>
      </c>
      <c r="E8439" t="s">
        <v>2</v>
      </c>
      <c r="F8439" t="str">
        <f>INDEX(tbl_produits[Nom normalisé], MATCH(tbl_data[[#This Row],[Spécialité]], tbl_produits[Nom original], 0))</f>
        <v>RIFADINE 300 mg, gélule, boite de 30</v>
      </c>
      <c r="G8439" t="str">
        <f>INDEX(tbl_produits[Classe nom], MATCH(tbl_data[[#This Row],[NORM_Spécialité]], tbl_produits[Nom normalisé], 0))</f>
        <v>Anti-infectieux à usage systémique</v>
      </c>
      <c r="H8439">
        <f>YEAR(tbl_data[[#This Row],[Date_rapport]])</f>
        <v>2023</v>
      </c>
      <c r="I8439" t="str">
        <f>INDEX(tbl_produits[Molécule extraite], MATCH(tbl_data[[#This Row],[NORM_Spécialité]], tbl_produits[Nom normalisé], 0))</f>
        <v>Rifampicine sodique</v>
      </c>
      <c r="J8439" s="34">
        <f>DATE(LEFT(tbl_data[[#This Row],[Date_rapport]], 4), MID(tbl_data[[#This Row],[Date_rapport]], 6, 2), RIGHT(tbl_data[[#This Row],[Date_rapport]], 2))</f>
        <v>45203</v>
      </c>
    </row>
    <row r="8440" spans="1:10" x14ac:dyDescent="0.2">
      <c r="A8440" s="28" t="s">
        <v>1113</v>
      </c>
      <c r="B8440" t="s">
        <v>9</v>
      </c>
      <c r="C8440" s="28" t="s">
        <v>1736</v>
      </c>
      <c r="D8440" t="s">
        <v>773</v>
      </c>
      <c r="E8440" t="s">
        <v>2</v>
      </c>
      <c r="F8440" t="str">
        <f>INDEX(tbl_produits[Nom normalisé], MATCH(tbl_data[[#This Row],[Spécialité]], tbl_produits[Nom original], 0))</f>
        <v>RIFADINE IV 600 mg, poudre et solvant pour solution pour perfusion</v>
      </c>
      <c r="G8440" t="str">
        <f>INDEX(tbl_produits[Classe nom], MATCH(tbl_data[[#This Row],[NORM_Spécialité]], tbl_produits[Nom normalisé], 0))</f>
        <v>Anti-infectieux à usage systémique</v>
      </c>
      <c r="H8440">
        <f>YEAR(tbl_data[[#This Row],[Date_rapport]])</f>
        <v>2023</v>
      </c>
      <c r="I8440" t="str">
        <f>INDEX(tbl_produits[Molécule extraite], MATCH(tbl_data[[#This Row],[NORM_Spécialité]], tbl_produits[Nom normalisé], 0))</f>
        <v>Rifampicine sodique</v>
      </c>
      <c r="J8440" s="34">
        <f>DATE(LEFT(tbl_data[[#This Row],[Date_rapport]], 4), MID(tbl_data[[#This Row],[Date_rapport]], 6, 2), RIGHT(tbl_data[[#This Row],[Date_rapport]], 2))</f>
        <v>45203</v>
      </c>
    </row>
    <row r="8441" spans="1:10" x14ac:dyDescent="0.2">
      <c r="A8441" s="28" t="s">
        <v>1113</v>
      </c>
      <c r="B8441" t="s">
        <v>9</v>
      </c>
      <c r="C8441" s="28" t="s">
        <v>1342</v>
      </c>
      <c r="D8441" t="s">
        <v>1343</v>
      </c>
      <c r="E8441" t="s">
        <v>2</v>
      </c>
      <c r="F8441" t="str">
        <f>INDEX(tbl_produits[Nom normalisé], MATCH(tbl_data[[#This Row],[Spécialité]], tbl_produits[Nom original], 0))</f>
        <v>HYDROCHLOROTHIAZIDE Arrow 25 mg ET 12,5 mg, comprimé sécable</v>
      </c>
      <c r="G8441" t="str">
        <f>INDEX(tbl_produits[Classe nom], MATCH(tbl_data[[#This Row],[NORM_Spécialité]], tbl_produits[Nom normalisé], 0))</f>
        <v>Système cardiovasculaire</v>
      </c>
      <c r="H8441">
        <f>YEAR(tbl_data[[#This Row],[Date_rapport]])</f>
        <v>2023</v>
      </c>
      <c r="I8441" t="str">
        <f>INDEX(tbl_produits[Molécule extraite], MATCH(tbl_data[[#This Row],[NORM_Spécialité]], tbl_produits[Nom normalisé], 0))</f>
        <v>Hydrochlorothiazide</v>
      </c>
      <c r="J8441" s="34">
        <f>DATE(LEFT(tbl_data[[#This Row],[Date_rapport]], 4), MID(tbl_data[[#This Row],[Date_rapport]], 6, 2), RIGHT(tbl_data[[#This Row],[Date_rapport]], 2))</f>
        <v>45203</v>
      </c>
    </row>
    <row r="8442" spans="1:10" x14ac:dyDescent="0.2">
      <c r="A8442" s="28" t="s">
        <v>1113</v>
      </c>
      <c r="B8442" t="s">
        <v>9</v>
      </c>
      <c r="C8442" s="28" t="s">
        <v>1717</v>
      </c>
      <c r="D8442" t="s">
        <v>885</v>
      </c>
      <c r="E8442" t="s">
        <v>2</v>
      </c>
      <c r="F8442" t="str">
        <f>INDEX(tbl_produits[Nom normalisé], MATCH(tbl_data[[#This Row],[Spécialité]], tbl_produits[Nom original], 0))</f>
        <v>TRESIBA 200 unités/ml, solution injectable en stylo prérempli</v>
      </c>
      <c r="G8442" t="str">
        <f>INDEX(tbl_produits[Classe nom], MATCH(tbl_data[[#This Row],[NORM_Spécialité]], tbl_produits[Nom normalisé], 0))</f>
        <v>Voies digestives et métabolisme</v>
      </c>
      <c r="H8442">
        <f>YEAR(tbl_data[[#This Row],[Date_rapport]])</f>
        <v>2023</v>
      </c>
      <c r="I8442" t="str">
        <f>INDEX(tbl_produits[Molécule extraite], MATCH(tbl_data[[#This Row],[NORM_Spécialité]], tbl_produits[Nom normalisé], 0))</f>
        <v>Insuline dégludec</v>
      </c>
      <c r="J8442" s="34">
        <f>DATE(LEFT(tbl_data[[#This Row],[Date_rapport]], 4), MID(tbl_data[[#This Row],[Date_rapport]], 6, 2), RIGHT(tbl_data[[#This Row],[Date_rapport]], 2))</f>
        <v>45203</v>
      </c>
    </row>
    <row r="8443" spans="1:10" x14ac:dyDescent="0.2">
      <c r="A8443" s="28" t="s">
        <v>1113</v>
      </c>
      <c r="B8443" t="s">
        <v>3</v>
      </c>
      <c r="C8443" s="28" t="s">
        <v>1344</v>
      </c>
      <c r="D8443" t="s">
        <v>1345</v>
      </c>
      <c r="E8443" t="s">
        <v>2</v>
      </c>
      <c r="F8443" t="str">
        <f>INDEX(tbl_produits[Nom normalisé], MATCH(tbl_data[[#This Row],[Spécialité]], tbl_produits[Nom original], 0))</f>
        <v>ALPROSTADIL Intsel Chimos 0,5 mg/ml, solution injectable</v>
      </c>
      <c r="G8443" t="str">
        <f>INDEX(tbl_produits[Classe nom], MATCH(tbl_data[[#This Row],[NORM_Spécialité]], tbl_produits[Nom normalisé], 0))</f>
        <v>Système cardiovasculaire</v>
      </c>
      <c r="H8443">
        <f>YEAR(tbl_data[[#This Row],[Date_rapport]])</f>
        <v>2023</v>
      </c>
      <c r="I8443" t="str">
        <f>INDEX(tbl_produits[Molécule extraite], MATCH(tbl_data[[#This Row],[NORM_Spécialité]], tbl_produits[Nom normalisé], 0))</f>
        <v>Alprostadil</v>
      </c>
      <c r="J8443" s="34">
        <f>DATE(LEFT(tbl_data[[#This Row],[Date_rapport]], 4), MID(tbl_data[[#This Row],[Date_rapport]], 6, 2), RIGHT(tbl_data[[#This Row],[Date_rapport]], 2))</f>
        <v>45203</v>
      </c>
    </row>
    <row r="8444" spans="1:10" x14ac:dyDescent="0.2">
      <c r="A8444" s="28" t="s">
        <v>1113</v>
      </c>
      <c r="B8444" t="s">
        <v>9</v>
      </c>
      <c r="C8444" s="28" t="s">
        <v>910</v>
      </c>
      <c r="D8444" t="s">
        <v>917</v>
      </c>
      <c r="E8444" t="s">
        <v>2</v>
      </c>
      <c r="F8444" t="str">
        <f>INDEX(tbl_produits[Nom normalisé], MATCH(tbl_data[[#This Row],[Spécialité]], tbl_produits[Nom original], 0))</f>
        <v>ZYKADIA 150 mg, gélule</v>
      </c>
      <c r="G8444" t="str">
        <f>INDEX(tbl_produits[Classe nom], MATCH(tbl_data[[#This Row],[NORM_Spécialité]], tbl_produits[Nom normalisé], 0))</f>
        <v>Antinéoplasiques et immunomodulateurs</v>
      </c>
      <c r="H8444">
        <f>YEAR(tbl_data[[#This Row],[Date_rapport]])</f>
        <v>2023</v>
      </c>
      <c r="I8444" t="str">
        <f>INDEX(tbl_produits[Molécule extraite], MATCH(tbl_data[[#This Row],[NORM_Spécialité]], tbl_produits[Nom normalisé], 0))</f>
        <v>Céritinib</v>
      </c>
      <c r="J8444" s="34">
        <f>DATE(LEFT(tbl_data[[#This Row],[Date_rapport]], 4), MID(tbl_data[[#This Row],[Date_rapport]], 6, 2), RIGHT(tbl_data[[#This Row],[Date_rapport]], 2))</f>
        <v>45203</v>
      </c>
    </row>
    <row r="8445" spans="1:10" x14ac:dyDescent="0.2">
      <c r="A8445" s="28" t="s">
        <v>1113</v>
      </c>
      <c r="B8445" t="s">
        <v>9</v>
      </c>
      <c r="C8445" s="28" t="s">
        <v>925</v>
      </c>
      <c r="D8445" t="s">
        <v>926</v>
      </c>
      <c r="E8445" t="s">
        <v>2</v>
      </c>
      <c r="F8445" t="str">
        <f>INDEX(tbl_produits[Nom normalisé], MATCH(tbl_data[[#This Row],[Spécialité]], tbl_produits[Nom original], 0))</f>
        <v>RELVAR Ellipta 184 microgrammes/22 microgrammes, poudre pour inhalation, en récipient unidose</v>
      </c>
      <c r="G8445" t="str">
        <f>INDEX(tbl_produits[Classe nom], MATCH(tbl_data[[#This Row],[NORM_Spécialité]], tbl_produits[Nom normalisé], 0))</f>
        <v>Système respiratoire</v>
      </c>
      <c r="H8445">
        <f>YEAR(tbl_data[[#This Row],[Date_rapport]])</f>
        <v>2023</v>
      </c>
      <c r="I8445" t="str">
        <f>INDEX(tbl_produits[Molécule extraite], MATCH(tbl_data[[#This Row],[NORM_Spécialité]], tbl_produits[Nom normalisé], 0))</f>
        <v>Fluticasone / vilantérol</v>
      </c>
      <c r="J8445" s="34">
        <f>DATE(LEFT(tbl_data[[#This Row],[Date_rapport]], 4), MID(tbl_data[[#This Row],[Date_rapport]], 6, 2), RIGHT(tbl_data[[#This Row],[Date_rapport]], 2))</f>
        <v>45203</v>
      </c>
    </row>
    <row r="8446" spans="1:10" x14ac:dyDescent="0.2">
      <c r="A8446" s="28" t="s">
        <v>1113</v>
      </c>
      <c r="B8446" t="s">
        <v>3</v>
      </c>
      <c r="C8446" s="28" t="s">
        <v>929</v>
      </c>
      <c r="D8446" t="s">
        <v>930</v>
      </c>
      <c r="E8446" t="s">
        <v>2</v>
      </c>
      <c r="F8446" t="str">
        <f>INDEX(tbl_produits[Nom normalisé], MATCH(tbl_data[[#This Row],[Spécialité]], tbl_produits[Nom original], 0))</f>
        <v>ALYOSTAL VENIN DE GUEPE VESPULA 110 et 550 microgrammes, poudre et solvant pour solution injectable</v>
      </c>
      <c r="G8446" t="str">
        <f>INDEX(tbl_produits[Classe nom], MATCH(tbl_data[[#This Row],[NORM_Spécialité]], tbl_produits[Nom normalisé], 0))</f>
        <v>Divers</v>
      </c>
      <c r="H8446">
        <f>YEAR(tbl_data[[#This Row],[Date_rapport]])</f>
        <v>2023</v>
      </c>
      <c r="I8446" t="str">
        <f>INDEX(tbl_produits[Molécule extraite], MATCH(tbl_data[[#This Row],[NORM_Spécialité]], tbl_produits[Nom normalisé], 0))</f>
        <v>Guêpe Polistes (venin de)</v>
      </c>
      <c r="J8446" s="34">
        <f>DATE(LEFT(tbl_data[[#This Row],[Date_rapport]], 4), MID(tbl_data[[#This Row],[Date_rapport]], 6, 2), RIGHT(tbl_data[[#This Row],[Date_rapport]], 2))</f>
        <v>45203</v>
      </c>
    </row>
    <row r="8447" spans="1:10" x14ac:dyDescent="0.2">
      <c r="A8447" s="28" t="s">
        <v>1113</v>
      </c>
      <c r="B8447" t="s">
        <v>3</v>
      </c>
      <c r="C8447" s="28" t="s">
        <v>931</v>
      </c>
      <c r="D8447" t="s">
        <v>932</v>
      </c>
      <c r="E8447" t="s">
        <v>2</v>
      </c>
      <c r="F8447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8447" t="str">
        <f>INDEX(tbl_produits[Classe nom], MATCH(tbl_data[[#This Row],[NORM_Spécialité]], tbl_produits[Nom normalisé], 0))</f>
        <v>Divers</v>
      </c>
      <c r="H8447">
        <f>YEAR(tbl_data[[#This Row],[Date_rapport]])</f>
        <v>2023</v>
      </c>
      <c r="I8447" t="str">
        <f>INDEX(tbl_produits[Molécule extraite], MATCH(tbl_data[[#This Row],[NORM_Spécialité]], tbl_produits[Nom normalisé], 0))</f>
        <v>Abeille (venin d')</v>
      </c>
      <c r="J8447" s="34">
        <f>DATE(LEFT(tbl_data[[#This Row],[Date_rapport]], 4), MID(tbl_data[[#This Row],[Date_rapport]], 6, 2), RIGHT(tbl_data[[#This Row],[Date_rapport]], 2))</f>
        <v>45203</v>
      </c>
    </row>
    <row r="8448" spans="1:10" x14ac:dyDescent="0.2">
      <c r="A8448" s="28" t="s">
        <v>1113</v>
      </c>
      <c r="B8448" t="s">
        <v>3</v>
      </c>
      <c r="C8448" s="28" t="s">
        <v>931</v>
      </c>
      <c r="D8448" t="s">
        <v>933</v>
      </c>
      <c r="E8448" t="s">
        <v>2</v>
      </c>
      <c r="F8448" t="str">
        <f>INDEX(tbl_produits[Nom normalisé], MATCH(tbl_data[[#This Row],[Spécialité]], tbl_produits[Nom original], 0))</f>
        <v>ALYOSTAL VENIN DE GUEPE POLISTES 110 et 550 microgrammes, poudre et solvant pour solution injectable</v>
      </c>
      <c r="G8448" t="str">
        <f>INDEX(tbl_produits[Classe nom], MATCH(tbl_data[[#This Row],[NORM_Spécialité]], tbl_produits[Nom normalisé], 0))</f>
        <v>Divers</v>
      </c>
      <c r="H8448">
        <f>YEAR(tbl_data[[#This Row],[Date_rapport]])</f>
        <v>2023</v>
      </c>
      <c r="I8448" t="str">
        <f>INDEX(tbl_produits[Molécule extraite], MATCH(tbl_data[[#This Row],[NORM_Spécialité]], tbl_produits[Nom normalisé], 0))</f>
        <v>Guêpe Polistes (venin de)</v>
      </c>
      <c r="J8448" s="34">
        <f>DATE(LEFT(tbl_data[[#This Row],[Date_rapport]], 4), MID(tbl_data[[#This Row],[Date_rapport]], 6, 2), RIGHT(tbl_data[[#This Row],[Date_rapport]], 2))</f>
        <v>45203</v>
      </c>
    </row>
    <row r="8449" spans="1:10" x14ac:dyDescent="0.2">
      <c r="A8449" s="28" t="s">
        <v>1113</v>
      </c>
      <c r="B8449" t="s">
        <v>3</v>
      </c>
      <c r="C8449" s="28" t="s">
        <v>939</v>
      </c>
      <c r="D8449" t="s">
        <v>859</v>
      </c>
      <c r="E8449" t="s">
        <v>2</v>
      </c>
      <c r="F8449" t="str">
        <f>INDEX(tbl_produits[Nom normalisé], MATCH(tbl_data[[#This Row],[Spécialité]], tbl_produits[Nom original], 0))</f>
        <v>DIAMOX 500 mg, poudre et solvant pour préparation injectable</v>
      </c>
      <c r="G8449" t="str">
        <f>INDEX(tbl_produits[Classe nom], MATCH(tbl_data[[#This Row],[NORM_Spécialité]], tbl_produits[Nom normalisé], 0))</f>
        <v>Organes sensoriels</v>
      </c>
      <c r="H8449">
        <f>YEAR(tbl_data[[#This Row],[Date_rapport]])</f>
        <v>2023</v>
      </c>
      <c r="I8449" t="str">
        <f>INDEX(tbl_produits[Molécule extraite], MATCH(tbl_data[[#This Row],[NORM_Spécialité]], tbl_produits[Nom normalisé], 0))</f>
        <v>Acétazolamide</v>
      </c>
      <c r="J8449" s="34">
        <f>DATE(LEFT(tbl_data[[#This Row],[Date_rapport]], 4), MID(tbl_data[[#This Row],[Date_rapport]], 6, 2), RIGHT(tbl_data[[#This Row],[Date_rapport]], 2))</f>
        <v>45203</v>
      </c>
    </row>
    <row r="8450" spans="1:10" x14ac:dyDescent="0.2">
      <c r="A8450" s="28" t="s">
        <v>1113</v>
      </c>
      <c r="B8450" t="s">
        <v>11</v>
      </c>
      <c r="C8450" s="28" t="s">
        <v>947</v>
      </c>
      <c r="D8450" t="s">
        <v>765</v>
      </c>
      <c r="E8450" t="s">
        <v>2</v>
      </c>
      <c r="F8450" t="str">
        <f>INDEX(tbl_produits[Nom normalisé], MATCH(tbl_data[[#This Row],[Spécialité]], tbl_produits[Nom original], 0))</f>
        <v>ANCOTIL 1 pour cent, solution pour perfusion</v>
      </c>
      <c r="G8450" t="str">
        <f>INDEX(tbl_produits[Classe nom], MATCH(tbl_data[[#This Row],[NORM_Spécialité]], tbl_produits[Nom normalisé], 0))</f>
        <v>Anti-infectieux à usage systémique</v>
      </c>
      <c r="H8450">
        <f>YEAR(tbl_data[[#This Row],[Date_rapport]])</f>
        <v>2023</v>
      </c>
      <c r="I8450" t="str">
        <f>INDEX(tbl_produits[Molécule extraite], MATCH(tbl_data[[#This Row],[NORM_Spécialité]], tbl_produits[Nom normalisé], 0))</f>
        <v>Flucytosine</v>
      </c>
      <c r="J8450" s="34">
        <f>DATE(LEFT(tbl_data[[#This Row],[Date_rapport]], 4), MID(tbl_data[[#This Row],[Date_rapport]], 6, 2), RIGHT(tbl_data[[#This Row],[Date_rapport]], 2))</f>
        <v>45203</v>
      </c>
    </row>
    <row r="8451" spans="1:10" x14ac:dyDescent="0.2">
      <c r="A8451" s="28" t="s">
        <v>1113</v>
      </c>
      <c r="B8451" t="s">
        <v>9</v>
      </c>
      <c r="C8451" s="28" t="s">
        <v>962</v>
      </c>
      <c r="D8451" t="s">
        <v>964</v>
      </c>
      <c r="E8451" t="s">
        <v>2</v>
      </c>
      <c r="F8451" t="str">
        <f>INDEX(tbl_produits[Nom normalisé], MATCH(tbl_data[[#This Row],[Spécialité]], tbl_produits[Nom original], 0))</f>
        <v xml:space="preserve">AMIFAMPRIDINE Serb 10 mg, comprimé </v>
      </c>
      <c r="G8451" t="str">
        <f>INDEX(tbl_produits[Classe nom], MATCH(tbl_data[[#This Row],[NORM_Spécialité]], tbl_produits[Nom normalisé], 0))</f>
        <v>Système nerveux</v>
      </c>
      <c r="H8451">
        <f>YEAR(tbl_data[[#This Row],[Date_rapport]])</f>
        <v>2023</v>
      </c>
      <c r="I8451" t="str">
        <f>INDEX(tbl_produits[Molécule extraite], MATCH(tbl_data[[#This Row],[NORM_Spécialité]], tbl_produits[Nom normalisé], 0))</f>
        <v>Amifampridine (phosphate d')</v>
      </c>
      <c r="J8451" s="34">
        <f>DATE(LEFT(tbl_data[[#This Row],[Date_rapport]], 4), MID(tbl_data[[#This Row],[Date_rapport]], 6, 2), RIGHT(tbl_data[[#This Row],[Date_rapport]], 2))</f>
        <v>45203</v>
      </c>
    </row>
    <row r="8452" spans="1:10" x14ac:dyDescent="0.2">
      <c r="A8452" s="28" t="s">
        <v>1113</v>
      </c>
      <c r="B8452" t="s">
        <v>3</v>
      </c>
      <c r="C8452" s="28" t="s">
        <v>905</v>
      </c>
      <c r="D8452" t="s">
        <v>906</v>
      </c>
      <c r="E8452" t="s">
        <v>2</v>
      </c>
      <c r="F8452" t="str">
        <f>INDEX(tbl_produits[Nom normalisé], MATCH(tbl_data[[#This Row],[Spécialité]], tbl_produits[Nom original], 0))</f>
        <v>CYCLOPHOSPHAMIDE Sandoz 1000 mg, poudre pour solution injectable ou pour perfusion</v>
      </c>
      <c r="G8452" t="str">
        <f>INDEX(tbl_produits[Classe nom], MATCH(tbl_data[[#This Row],[NORM_Spécialité]], tbl_produits[Nom normalisé], 0))</f>
        <v>Antinéoplasiques et immunomodulateurs</v>
      </c>
      <c r="H8452">
        <f>YEAR(tbl_data[[#This Row],[Date_rapport]])</f>
        <v>2023</v>
      </c>
      <c r="I8452" t="str">
        <f>INDEX(tbl_produits[Molécule extraite], MATCH(tbl_data[[#This Row],[NORM_Spécialité]], tbl_produits[Nom normalisé], 0))</f>
        <v>Cyclophosphamide</v>
      </c>
      <c r="J8452" s="34">
        <f>DATE(LEFT(tbl_data[[#This Row],[Date_rapport]], 4), MID(tbl_data[[#This Row],[Date_rapport]], 6, 2), RIGHT(tbl_data[[#This Row],[Date_rapport]], 2))</f>
        <v>45203</v>
      </c>
    </row>
    <row r="8453" spans="1:10" x14ac:dyDescent="0.2">
      <c r="A8453" s="28" t="s">
        <v>1113</v>
      </c>
      <c r="B8453" t="s">
        <v>3</v>
      </c>
      <c r="C8453" s="28" t="s">
        <v>824</v>
      </c>
      <c r="D8453" t="s">
        <v>780</v>
      </c>
      <c r="E8453" t="s">
        <v>2</v>
      </c>
      <c r="F8453" t="str">
        <f>INDEX(tbl_produits[Nom normalisé], MATCH(tbl_data[[#This Row],[Spécialité]], tbl_produits[Nom original], 0))</f>
        <v>MIVACRON 10 mg/5 ml et 20 mg/10 ml, solution injectable (IV)</v>
      </c>
      <c r="G8453" t="str">
        <f>INDEX(tbl_produits[Classe nom], MATCH(tbl_data[[#This Row],[NORM_Spécialité]], tbl_produits[Nom normalisé], 0))</f>
        <v xml:space="preserve">Système musculo-squelettique </v>
      </c>
      <c r="H8453">
        <f>YEAR(tbl_data[[#This Row],[Date_rapport]])</f>
        <v>2023</v>
      </c>
      <c r="I8453" t="str">
        <f>INDEX(tbl_produits[Molécule extraite], MATCH(tbl_data[[#This Row],[NORM_Spécialité]], tbl_produits[Nom normalisé], 0))</f>
        <v>Chlorure de mivacurium</v>
      </c>
      <c r="J8453" s="34">
        <f>DATE(LEFT(tbl_data[[#This Row],[Date_rapport]], 4), MID(tbl_data[[#This Row],[Date_rapport]], 6, 2), RIGHT(tbl_data[[#This Row],[Date_rapport]], 2))</f>
        <v>45203</v>
      </c>
    </row>
    <row r="8454" spans="1:10" x14ac:dyDescent="0.2">
      <c r="A8454" s="28" t="s">
        <v>1113</v>
      </c>
      <c r="B8454" t="s">
        <v>3</v>
      </c>
      <c r="C8454" s="28" t="s">
        <v>828</v>
      </c>
      <c r="D8454" t="s">
        <v>829</v>
      </c>
      <c r="E8454" t="s">
        <v>2</v>
      </c>
      <c r="F8454" t="str">
        <f>INDEX(tbl_produits[Nom normalisé], MATCH(tbl_data[[#This Row],[Spécialité]], tbl_produits[Nom original], 0))</f>
        <v>LEVOBUPIVACAINE Kabi 1,25mg/mL, solution pour perfusion</v>
      </c>
      <c r="G8454" t="str">
        <f>INDEX(tbl_produits[Classe nom], MATCH(tbl_data[[#This Row],[NORM_Spécialité]], tbl_produits[Nom normalisé], 0))</f>
        <v>Système nerveux</v>
      </c>
      <c r="H8454">
        <f>YEAR(tbl_data[[#This Row],[Date_rapport]])</f>
        <v>2023</v>
      </c>
      <c r="I8454" t="str">
        <f>INDEX(tbl_produits[Molécule extraite], MATCH(tbl_data[[#This Row],[NORM_Spécialité]], tbl_produits[Nom normalisé], 0))</f>
        <v>Lévobupivacaïne (chlorhydrate de)</v>
      </c>
      <c r="J8454" s="34">
        <f>DATE(LEFT(tbl_data[[#This Row],[Date_rapport]], 4), MID(tbl_data[[#This Row],[Date_rapport]], 6, 2), RIGHT(tbl_data[[#This Row],[Date_rapport]], 2))</f>
        <v>45203</v>
      </c>
    </row>
    <row r="8455" spans="1:10" x14ac:dyDescent="0.2">
      <c r="A8455" s="28" t="s">
        <v>1113</v>
      </c>
      <c r="B8455" t="s">
        <v>9</v>
      </c>
      <c r="C8455" s="28" t="s">
        <v>828</v>
      </c>
      <c r="D8455" t="s">
        <v>830</v>
      </c>
      <c r="E8455" t="s">
        <v>2</v>
      </c>
      <c r="F8455" t="str">
        <f>INDEX(tbl_produits[Nom normalisé], MATCH(tbl_data[[#This Row],[Spécialité]], tbl_produits[Nom original], 0))</f>
        <v>LEVOBUPIVACAINE Kabi 2,5mg/mL et 5mg/mL, solution injectable/pour perfusion</v>
      </c>
      <c r="G8455" t="str">
        <f>INDEX(tbl_produits[Classe nom], MATCH(tbl_data[[#This Row],[NORM_Spécialité]], tbl_produits[Nom normalisé], 0))</f>
        <v>Système nerveux</v>
      </c>
      <c r="H8455">
        <f>YEAR(tbl_data[[#This Row],[Date_rapport]])</f>
        <v>2023</v>
      </c>
      <c r="I8455" t="str">
        <f>INDEX(tbl_produits[Molécule extraite], MATCH(tbl_data[[#This Row],[NORM_Spécialité]], tbl_produits[Nom normalisé], 0))</f>
        <v>Lévobupivacaïne (chlorhydrate de)</v>
      </c>
      <c r="J8455" s="34">
        <f>DATE(LEFT(tbl_data[[#This Row],[Date_rapport]], 4), MID(tbl_data[[#This Row],[Date_rapport]], 6, 2), RIGHT(tbl_data[[#This Row],[Date_rapport]], 2))</f>
        <v>45203</v>
      </c>
    </row>
    <row r="8456" spans="1:10" x14ac:dyDescent="0.2">
      <c r="A8456" s="28" t="s">
        <v>1113</v>
      </c>
      <c r="B8456" t="s">
        <v>3</v>
      </c>
      <c r="C8456" s="28" t="s">
        <v>846</v>
      </c>
      <c r="D8456" t="s">
        <v>645</v>
      </c>
      <c r="E8456" t="s">
        <v>2</v>
      </c>
      <c r="F8456" t="str">
        <f>INDEX(tbl_produits[Nom normalisé], MATCH(tbl_data[[#This Row],[Spécialité]], tbl_produits[Nom original], 0))</f>
        <v>ACTOSOLV 100 000 UI et 600 000 UI, poudre pour solution injectable / pour perfusion</v>
      </c>
      <c r="G8456" t="str">
        <f>INDEX(tbl_produits[Classe nom], MATCH(tbl_data[[#This Row],[NORM_Spécialité]], tbl_produits[Nom normalisé], 0))</f>
        <v>Sang et organes hématopoïétiques</v>
      </c>
      <c r="H8456">
        <f>YEAR(tbl_data[[#This Row],[Date_rapport]])</f>
        <v>2023</v>
      </c>
      <c r="I8456" t="str">
        <f>INDEX(tbl_produits[Molécule extraite], MATCH(tbl_data[[#This Row],[NORM_Spécialité]], tbl_produits[Nom normalisé], 0))</f>
        <v>Urokinase</v>
      </c>
      <c r="J8456" s="34">
        <f>DATE(LEFT(tbl_data[[#This Row],[Date_rapport]], 4), MID(tbl_data[[#This Row],[Date_rapport]], 6, 2), RIGHT(tbl_data[[#This Row],[Date_rapport]], 2))</f>
        <v>45203</v>
      </c>
    </row>
    <row r="8457" spans="1:10" x14ac:dyDescent="0.2">
      <c r="A8457" s="28" t="s">
        <v>1113</v>
      </c>
      <c r="B8457" t="s">
        <v>9</v>
      </c>
      <c r="C8457" s="28" t="s">
        <v>779</v>
      </c>
      <c r="D8457" t="s">
        <v>781</v>
      </c>
      <c r="E8457" t="s">
        <v>2</v>
      </c>
      <c r="F8457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8457" t="str">
        <f>INDEX(tbl_produits[Classe nom], MATCH(tbl_data[[#This Row],[NORM_Spécialité]], tbl_produits[Nom normalisé], 0))</f>
        <v>Anti-infectieux à usage systémique</v>
      </c>
      <c r="H8457">
        <f>YEAR(tbl_data[[#This Row],[Date_rapport]])</f>
        <v>2023</v>
      </c>
      <c r="I8457" t="str">
        <f>INDEX(tbl_produits[Molécule extraite], MATCH(tbl_data[[#This Row],[NORM_Spécialité]], tbl_produits[Nom normalisé], 0))</f>
        <v>Immunoglobuline humaine normale (IgG)</v>
      </c>
      <c r="J8457" s="34">
        <f>DATE(LEFT(tbl_data[[#This Row],[Date_rapport]], 4), MID(tbl_data[[#This Row],[Date_rapport]], 6, 2), RIGHT(tbl_data[[#This Row],[Date_rapport]], 2))</f>
        <v>45203</v>
      </c>
    </row>
    <row r="8458" spans="1:10" x14ac:dyDescent="0.2">
      <c r="A8458" s="28" t="s">
        <v>1113</v>
      </c>
      <c r="B8458" t="s">
        <v>3</v>
      </c>
      <c r="C8458" s="28" t="s">
        <v>782</v>
      </c>
      <c r="D8458" t="s">
        <v>783</v>
      </c>
      <c r="E8458" t="s">
        <v>2</v>
      </c>
      <c r="F8458" t="str">
        <f>INDEX(tbl_produits[Nom normalisé], MATCH(tbl_data[[#This Row],[Spécialité]], tbl_produits[Nom original], 0))</f>
        <v>AUGMENTIN 500 mg/50 mg, poudre pour solution injectable/pour perfusion (IV)</v>
      </c>
      <c r="G8458" t="str">
        <f>INDEX(tbl_produits[Classe nom], MATCH(tbl_data[[#This Row],[NORM_Spécialité]], tbl_produits[Nom normalisé], 0))</f>
        <v>Anti-infectieux à usage systémique</v>
      </c>
      <c r="H8458">
        <f>YEAR(tbl_data[[#This Row],[Date_rapport]])</f>
        <v>2023</v>
      </c>
      <c r="I8458" t="str">
        <f>INDEX(tbl_produits[Molécule extraite], MATCH(tbl_data[[#This Row],[NORM_Spécialité]], tbl_produits[Nom normalisé], 0))</f>
        <v>Amoxicilline / acide clavulanique</v>
      </c>
      <c r="J8458" s="34">
        <f>DATE(LEFT(tbl_data[[#This Row],[Date_rapport]], 4), MID(tbl_data[[#This Row],[Date_rapport]], 6, 2), RIGHT(tbl_data[[#This Row],[Date_rapport]], 2))</f>
        <v>45203</v>
      </c>
    </row>
    <row r="8459" spans="1:10" x14ac:dyDescent="0.2">
      <c r="A8459" s="28" t="s">
        <v>1113</v>
      </c>
      <c r="B8459" t="s">
        <v>9</v>
      </c>
      <c r="C8459" s="28" t="s">
        <v>788</v>
      </c>
      <c r="D8459" t="s">
        <v>790</v>
      </c>
      <c r="E8459" t="s">
        <v>2</v>
      </c>
      <c r="F8459" t="str">
        <f>INDEX(tbl_produits[Nom normalisé], MATCH(tbl_data[[#This Row],[Spécialité]], tbl_produits[Nom original], 0))</f>
        <v xml:space="preserve">PROSTIONE VR 0,5 mg/ml, solution injectable </v>
      </c>
      <c r="G8459" t="str">
        <f>INDEX(tbl_produits[Classe nom], MATCH(tbl_data[[#This Row],[NORM_Spécialité]], tbl_produits[Nom normalisé], 0))</f>
        <v>Système cardiovasculaire</v>
      </c>
      <c r="H8459">
        <f>YEAR(tbl_data[[#This Row],[Date_rapport]])</f>
        <v>2023</v>
      </c>
      <c r="I8459" t="str">
        <f>INDEX(tbl_produits[Molécule extraite], MATCH(tbl_data[[#This Row],[NORM_Spécialité]], tbl_produits[Nom normalisé], 0))</f>
        <v>Alprostadil</v>
      </c>
      <c r="J8459" s="34">
        <f>DATE(LEFT(tbl_data[[#This Row],[Date_rapport]], 4), MID(tbl_data[[#This Row],[Date_rapport]], 6, 2), RIGHT(tbl_data[[#This Row],[Date_rapport]], 2))</f>
        <v>45203</v>
      </c>
    </row>
    <row r="8460" spans="1:10" x14ac:dyDescent="0.2">
      <c r="A8460" s="28" t="s">
        <v>1113</v>
      </c>
      <c r="B8460" t="s">
        <v>11</v>
      </c>
      <c r="C8460" s="28" t="s">
        <v>806</v>
      </c>
      <c r="D8460" t="s">
        <v>808</v>
      </c>
      <c r="E8460" t="s">
        <v>2</v>
      </c>
      <c r="F8460" t="str">
        <f>INDEX(tbl_produits[Nom normalisé], MATCH(tbl_data[[#This Row],[Spécialité]], tbl_produits[Nom original], 0))</f>
        <v>IOBENGUANE (131I) pour thérapie CIS bio international 370 MBq/mL, solution pour perfusion</v>
      </c>
      <c r="G8460" t="str">
        <f>INDEX(tbl_produits[Classe nom], MATCH(tbl_data[[#This Row],[NORM_Spécialité]], tbl_produits[Nom normalisé], 0))</f>
        <v>Divers</v>
      </c>
      <c r="H8460">
        <f>YEAR(tbl_data[[#This Row],[Date_rapport]])</f>
        <v>2023</v>
      </c>
      <c r="I8460" t="str">
        <f>INDEX(tbl_produits[Molécule extraite], MATCH(tbl_data[[#This Row],[NORM_Spécialité]], tbl_produits[Nom normalisé], 0))</f>
        <v>Iobenguane (131I)</v>
      </c>
      <c r="J8460" s="34">
        <f>DATE(LEFT(tbl_data[[#This Row],[Date_rapport]], 4), MID(tbl_data[[#This Row],[Date_rapport]], 6, 2), RIGHT(tbl_data[[#This Row],[Date_rapport]], 2))</f>
        <v>45203</v>
      </c>
    </row>
    <row r="8461" spans="1:10" x14ac:dyDescent="0.2">
      <c r="A8461" s="28" t="s">
        <v>1113</v>
      </c>
      <c r="B8461" t="s">
        <v>9</v>
      </c>
      <c r="C8461" s="28" t="s">
        <v>810</v>
      </c>
      <c r="D8461" t="s">
        <v>811</v>
      </c>
      <c r="E8461" t="s">
        <v>2</v>
      </c>
      <c r="F8461" t="str">
        <f>INDEX(tbl_produits[Nom normalisé], MATCH(tbl_data[[#This Row],[Spécialité]], tbl_produits[Nom original], 0))</f>
        <v xml:space="preserve">PARACÉTAMOL Carelide 10 mg/ml, solution pour perfusion poches de 50ml </v>
      </c>
      <c r="G8461" t="str">
        <f>INDEX(tbl_produits[Classe nom], MATCH(tbl_data[[#This Row],[NORM_Spécialité]], tbl_produits[Nom normalisé], 0))</f>
        <v>Système nerveux</v>
      </c>
      <c r="H8461">
        <f>YEAR(tbl_data[[#This Row],[Date_rapport]])</f>
        <v>2023</v>
      </c>
      <c r="I8461" t="str">
        <f>INDEX(tbl_produits[Molécule extraite], MATCH(tbl_data[[#This Row],[NORM_Spécialité]], tbl_produits[Nom normalisé], 0))</f>
        <v>Paracétamol</v>
      </c>
      <c r="J8461" s="34">
        <f>DATE(LEFT(tbl_data[[#This Row],[Date_rapport]], 4), MID(tbl_data[[#This Row],[Date_rapport]], 6, 2), RIGHT(tbl_data[[#This Row],[Date_rapport]], 2))</f>
        <v>45203</v>
      </c>
    </row>
    <row r="8462" spans="1:10" x14ac:dyDescent="0.2">
      <c r="A8462" s="28" t="s">
        <v>1113</v>
      </c>
      <c r="B8462" t="s">
        <v>9</v>
      </c>
      <c r="C8462" s="28" t="s">
        <v>678</v>
      </c>
      <c r="D8462" t="s">
        <v>682</v>
      </c>
      <c r="E8462" t="s">
        <v>2</v>
      </c>
      <c r="F8462" t="str">
        <f>INDEX(tbl_produits[Nom normalisé], MATCH(tbl_data[[#This Row],[Spécialité]], tbl_produits[Nom original], 0))</f>
        <v>MÉTHOXSALÈNE Macopharma 20 microgrammes/mL, solution pour la modification de la fraction sanguine</v>
      </c>
      <c r="G8462" t="str">
        <f>INDEX(tbl_produits[Classe nom], MATCH(tbl_data[[#This Row],[NORM_Spécialité]], tbl_produits[Nom normalisé], 0))</f>
        <v>Antinéoplasiques et immunomodulateurs</v>
      </c>
      <c r="H8462">
        <f>YEAR(tbl_data[[#This Row],[Date_rapport]])</f>
        <v>2023</v>
      </c>
      <c r="I8462" t="str">
        <f>INDEX(tbl_produits[Molécule extraite], MATCH(tbl_data[[#This Row],[NORM_Spécialité]], tbl_produits[Nom normalisé], 0))</f>
        <v>Méthoxsalène</v>
      </c>
      <c r="J8462" s="34">
        <f>DATE(LEFT(tbl_data[[#This Row],[Date_rapport]], 4), MID(tbl_data[[#This Row],[Date_rapport]], 6, 2), RIGHT(tbl_data[[#This Row],[Date_rapport]], 2))</f>
        <v>45203</v>
      </c>
    </row>
    <row r="8463" spans="1:10" x14ac:dyDescent="0.2">
      <c r="A8463" s="28" t="s">
        <v>1113</v>
      </c>
      <c r="B8463" t="s">
        <v>9</v>
      </c>
      <c r="C8463" s="28" t="s">
        <v>701</v>
      </c>
      <c r="D8463" t="s">
        <v>703</v>
      </c>
      <c r="E8463" t="s">
        <v>2</v>
      </c>
      <c r="F8463" t="str">
        <f>INDEX(tbl_produits[Nom normalisé], MATCH(tbl_data[[#This Row],[Spécialité]], tbl_produits[Nom original], 0))</f>
        <v>VISIPAQUE 270 mg d’I/ml – 320 mg d’I/ml, solution injectable</v>
      </c>
      <c r="G8463" t="str">
        <f>INDEX(tbl_produits[Classe nom], MATCH(tbl_data[[#This Row],[NORM_Spécialité]], tbl_produits[Nom normalisé], 0))</f>
        <v>Divers</v>
      </c>
      <c r="H8463">
        <f>YEAR(tbl_data[[#This Row],[Date_rapport]])</f>
        <v>2023</v>
      </c>
      <c r="I8463" t="str">
        <f>INDEX(tbl_produits[Molécule extraite], MATCH(tbl_data[[#This Row],[NORM_Spécialité]], tbl_produits[Nom normalisé], 0))</f>
        <v>Iodixanol</v>
      </c>
      <c r="J8463" s="34">
        <f>DATE(LEFT(tbl_data[[#This Row],[Date_rapport]], 4), MID(tbl_data[[#This Row],[Date_rapport]], 6, 2), RIGHT(tbl_data[[#This Row],[Date_rapport]], 2))</f>
        <v>45203</v>
      </c>
    </row>
    <row r="8464" spans="1:10" x14ac:dyDescent="0.2">
      <c r="A8464" s="28" t="s">
        <v>1113</v>
      </c>
      <c r="B8464" t="s">
        <v>9</v>
      </c>
      <c r="C8464" s="28" t="s">
        <v>735</v>
      </c>
      <c r="D8464" t="s">
        <v>737</v>
      </c>
      <c r="E8464" t="s">
        <v>2</v>
      </c>
      <c r="F8464" t="str">
        <f>INDEX(tbl_produits[Nom normalisé], MATCH(tbl_data[[#This Row],[Spécialité]], tbl_produits[Nom original], 0))</f>
        <v>ROPIVACAINE 7,5 mg/ml, solution injectable en ampoul</v>
      </c>
      <c r="G8464" t="str">
        <f>INDEX(tbl_produits[Classe nom], MATCH(tbl_data[[#This Row],[NORM_Spécialité]], tbl_produits[Nom normalisé], 0))</f>
        <v>Système nerveux</v>
      </c>
      <c r="H8464">
        <f>YEAR(tbl_data[[#This Row],[Date_rapport]])</f>
        <v>2023</v>
      </c>
      <c r="I8464" t="str">
        <f>INDEX(tbl_produits[Molécule extraite], MATCH(tbl_data[[#This Row],[NORM_Spécialité]], tbl_produits[Nom normalisé], 0))</f>
        <v>Ropivacaïne (chlorhydrate de)</v>
      </c>
      <c r="J8464" s="34">
        <f>DATE(LEFT(tbl_data[[#This Row],[Date_rapport]], 4), MID(tbl_data[[#This Row],[Date_rapport]], 6, 2), RIGHT(tbl_data[[#This Row],[Date_rapport]], 2))</f>
        <v>45203</v>
      </c>
    </row>
    <row r="8465" spans="1:10" x14ac:dyDescent="0.2">
      <c r="A8465" s="28" t="s">
        <v>1113</v>
      </c>
      <c r="B8465" t="s">
        <v>9</v>
      </c>
      <c r="C8465" s="28" t="s">
        <v>735</v>
      </c>
      <c r="D8465" t="s">
        <v>625</v>
      </c>
      <c r="E8465" t="s">
        <v>2</v>
      </c>
      <c r="F8465" t="str">
        <f>INDEX(tbl_produits[Nom normalisé], MATCH(tbl_data[[#This Row],[Spécialité]], tbl_produits[Nom original], 0))</f>
        <v xml:space="preserve">ROPIVACAINE 2 mg/ml, solution pour perfusion en poche et en ampoules </v>
      </c>
      <c r="G8465" t="str">
        <f>INDEX(tbl_produits[Classe nom], MATCH(tbl_data[[#This Row],[NORM_Spécialité]], tbl_produits[Nom normalisé], 0))</f>
        <v>Système nerveux</v>
      </c>
      <c r="H8465">
        <f>YEAR(tbl_data[[#This Row],[Date_rapport]])</f>
        <v>2023</v>
      </c>
      <c r="I8465" t="str">
        <f>INDEX(tbl_produits[Molécule extraite], MATCH(tbl_data[[#This Row],[NORM_Spécialité]], tbl_produits[Nom normalisé], 0))</f>
        <v>Ropivacaïne (chlorhydrate de)</v>
      </c>
      <c r="J8465" s="34">
        <f>DATE(LEFT(tbl_data[[#This Row],[Date_rapport]], 4), MID(tbl_data[[#This Row],[Date_rapport]], 6, 2), RIGHT(tbl_data[[#This Row],[Date_rapport]], 2))</f>
        <v>45203</v>
      </c>
    </row>
    <row r="8466" spans="1:10" x14ac:dyDescent="0.2">
      <c r="A8466" s="28" t="s">
        <v>1113</v>
      </c>
      <c r="B8466" t="s">
        <v>9</v>
      </c>
      <c r="C8466" s="28" t="s">
        <v>740</v>
      </c>
      <c r="D8466" t="s">
        <v>741</v>
      </c>
      <c r="E8466" t="s">
        <v>2</v>
      </c>
      <c r="F8466" t="str">
        <f>INDEX(tbl_produits[Nom normalisé], MATCH(tbl_data[[#This Row],[Spécialité]], tbl_produits[Nom original], 0))</f>
        <v>UVADEX 20 microgrammes/ml, solution pour la modification de la fraction sanguine</v>
      </c>
      <c r="G8466" t="str">
        <f>INDEX(tbl_produits[Classe nom], MATCH(tbl_data[[#This Row],[NORM_Spécialité]], tbl_produits[Nom normalisé], 0))</f>
        <v>Antinéoplasiques et immunomodulateurs</v>
      </c>
      <c r="H8466">
        <f>YEAR(tbl_data[[#This Row],[Date_rapport]])</f>
        <v>2023</v>
      </c>
      <c r="I8466" t="str">
        <f>INDEX(tbl_produits[Molécule extraite], MATCH(tbl_data[[#This Row],[NORM_Spécialité]], tbl_produits[Nom normalisé], 0))</f>
        <v>Méthoxsalène</v>
      </c>
      <c r="J8466" s="34">
        <f>DATE(LEFT(tbl_data[[#This Row],[Date_rapport]], 4), MID(tbl_data[[#This Row],[Date_rapport]], 6, 2), RIGHT(tbl_data[[#This Row],[Date_rapport]], 2))</f>
        <v>45203</v>
      </c>
    </row>
    <row r="8467" spans="1:10" x14ac:dyDescent="0.2">
      <c r="A8467" s="28" t="s">
        <v>1113</v>
      </c>
      <c r="B8467" t="s">
        <v>3</v>
      </c>
      <c r="C8467" s="28" t="s">
        <v>748</v>
      </c>
      <c r="D8467" t="s">
        <v>749</v>
      </c>
      <c r="E8467" t="s">
        <v>2</v>
      </c>
      <c r="F8467" t="str">
        <f>INDEX(tbl_produits[Nom normalisé], MATCH(tbl_data[[#This Row],[Spécialité]], tbl_produits[Nom original], 0))</f>
        <v>ROPIVACAINE Kabi 2 mg/ml, solution pour perfusion en poche de 200 ml</v>
      </c>
      <c r="G8467" t="str">
        <f>INDEX(tbl_produits[Classe nom], MATCH(tbl_data[[#This Row],[NORM_Spécialité]], tbl_produits[Nom normalisé], 0))</f>
        <v>Système nerveux</v>
      </c>
      <c r="H8467">
        <f>YEAR(tbl_data[[#This Row],[Date_rapport]])</f>
        <v>2023</v>
      </c>
      <c r="I8467" t="str">
        <f>INDEX(tbl_produits[Molécule extraite], MATCH(tbl_data[[#This Row],[NORM_Spécialité]], tbl_produits[Nom normalisé], 0))</f>
        <v>Ropivacaïne (chlorhydrate de)</v>
      </c>
      <c r="J8467" s="34">
        <f>DATE(LEFT(tbl_data[[#This Row],[Date_rapport]], 4), MID(tbl_data[[#This Row],[Date_rapport]], 6, 2), RIGHT(tbl_data[[#This Row],[Date_rapport]], 2))</f>
        <v>45203</v>
      </c>
    </row>
    <row r="8468" spans="1:10" x14ac:dyDescent="0.2">
      <c r="A8468" s="28" t="s">
        <v>1113</v>
      </c>
      <c r="B8468" t="s">
        <v>11</v>
      </c>
      <c r="C8468" s="28" t="s">
        <v>750</v>
      </c>
      <c r="D8468" t="s">
        <v>751</v>
      </c>
      <c r="E8468" t="s">
        <v>2</v>
      </c>
      <c r="F8468" t="str">
        <f>INDEX(tbl_produits[Nom normalisé], MATCH(tbl_data[[#This Row],[Spécialité]], tbl_produits[Nom original], 0))</f>
        <v>RIBAVIRINE BIOGARAN 200 mg/400 mg, comprimé pelliculé</v>
      </c>
      <c r="G8468" t="str">
        <f>INDEX(tbl_produits[Classe nom], MATCH(tbl_data[[#This Row],[NORM_Spécialité]], tbl_produits[Nom normalisé], 0))</f>
        <v>Anti-infectieux à usage systémique</v>
      </c>
      <c r="H8468">
        <f>YEAR(tbl_data[[#This Row],[Date_rapport]])</f>
        <v>2023</v>
      </c>
      <c r="I8468" t="str">
        <f>INDEX(tbl_produits[Molécule extraite], MATCH(tbl_data[[#This Row],[NORM_Spécialité]], tbl_produits[Nom normalisé], 0))</f>
        <v>Ribavirine</v>
      </c>
      <c r="J8468" s="34">
        <f>DATE(LEFT(tbl_data[[#This Row],[Date_rapport]], 4), MID(tbl_data[[#This Row],[Date_rapport]], 6, 2), RIGHT(tbl_data[[#This Row],[Date_rapport]], 2))</f>
        <v>45203</v>
      </c>
    </row>
    <row r="8469" spans="1:10" x14ac:dyDescent="0.2">
      <c r="A8469" s="28" t="s">
        <v>1113</v>
      </c>
      <c r="B8469" t="s">
        <v>3</v>
      </c>
      <c r="C8469" s="28" t="s">
        <v>752</v>
      </c>
      <c r="D8469" t="s">
        <v>754</v>
      </c>
      <c r="E8469" t="s">
        <v>2</v>
      </c>
      <c r="F8469" t="str">
        <f>INDEX(tbl_produits[Nom normalisé], MATCH(tbl_data[[#This Row],[Spécialité]], tbl_produits[Nom original], 0))</f>
        <v>ORENCIA 125 mg, solution injectable en seringue préremplie</v>
      </c>
      <c r="G8469" t="str">
        <f>INDEX(tbl_produits[Classe nom], MATCH(tbl_data[[#This Row],[NORM_Spécialité]], tbl_produits[Nom normalisé], 0))</f>
        <v>Antinéoplasiques et immunomodulateurs</v>
      </c>
      <c r="H8469">
        <f>YEAR(tbl_data[[#This Row],[Date_rapport]])</f>
        <v>2023</v>
      </c>
      <c r="I8469" t="str">
        <f>INDEX(tbl_produits[Molécule extraite], MATCH(tbl_data[[#This Row],[NORM_Spécialité]], tbl_produits[Nom normalisé], 0))</f>
        <v>Abatacept</v>
      </c>
      <c r="J8469" s="34">
        <f>DATE(LEFT(tbl_data[[#This Row],[Date_rapport]], 4), MID(tbl_data[[#This Row],[Date_rapport]], 6, 2), RIGHT(tbl_data[[#This Row],[Date_rapport]], 2))</f>
        <v>45203</v>
      </c>
    </row>
    <row r="8470" spans="1:10" x14ac:dyDescent="0.2">
      <c r="A8470" s="28" t="s">
        <v>1113</v>
      </c>
      <c r="B8470" t="s">
        <v>3</v>
      </c>
      <c r="C8470" s="28" t="s">
        <v>603</v>
      </c>
      <c r="D8470" t="s">
        <v>607</v>
      </c>
      <c r="E8470" t="s">
        <v>2</v>
      </c>
      <c r="F8470" t="str">
        <f>INDEX(tbl_produits[Nom normalisé], MATCH(tbl_data[[#This Row],[Spécialité]], tbl_produits[Nom original], 0))</f>
        <v>ACUITEL 5 mg et 20 mg, comprimé enrobé sécable</v>
      </c>
      <c r="G8470" t="str">
        <f>INDEX(tbl_produits[Classe nom], MATCH(tbl_data[[#This Row],[NORM_Spécialité]], tbl_produits[Nom normalisé], 0))</f>
        <v>Système cardiovasculaire</v>
      </c>
      <c r="H8470">
        <f>YEAR(tbl_data[[#This Row],[Date_rapport]])</f>
        <v>2023</v>
      </c>
      <c r="I8470" t="str">
        <f>INDEX(tbl_produits[Molécule extraite], MATCH(tbl_data[[#This Row],[NORM_Spécialité]], tbl_produits[Nom normalisé], 0))</f>
        <v>Chlorhydrate de quinapril</v>
      </c>
      <c r="J8470" s="34">
        <f>DATE(LEFT(tbl_data[[#This Row],[Date_rapport]], 4), MID(tbl_data[[#This Row],[Date_rapport]], 6, 2), RIGHT(tbl_data[[#This Row],[Date_rapport]], 2))</f>
        <v>45203</v>
      </c>
    </row>
    <row r="8471" spans="1:10" x14ac:dyDescent="0.2">
      <c r="A8471" s="28" t="s">
        <v>1113</v>
      </c>
      <c r="B8471" t="s">
        <v>9</v>
      </c>
      <c r="C8471" s="28" t="s">
        <v>608</v>
      </c>
      <c r="D8471" t="s">
        <v>611</v>
      </c>
      <c r="E8471" t="s">
        <v>2</v>
      </c>
      <c r="F8471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8471" t="str">
        <f>INDEX(tbl_produits[Classe nom], MATCH(tbl_data[[#This Row],[NORM_Spécialité]], tbl_produits[Nom normalisé], 0))</f>
        <v>Système nerveux</v>
      </c>
      <c r="H8471">
        <f>YEAR(tbl_data[[#This Row],[Date_rapport]])</f>
        <v>2023</v>
      </c>
      <c r="I8471" t="str">
        <f>INDEX(tbl_produits[Molécule extraite], MATCH(tbl_data[[#This Row],[NORM_Spécialité]], tbl_produits[Nom normalisé], 0))</f>
        <v>Rémifentanil (chlorhydrate de)</v>
      </c>
      <c r="J8471" s="34">
        <f>DATE(LEFT(tbl_data[[#This Row],[Date_rapport]], 4), MID(tbl_data[[#This Row],[Date_rapport]], 6, 2), RIGHT(tbl_data[[#This Row],[Date_rapport]], 2))</f>
        <v>45203</v>
      </c>
    </row>
    <row r="8472" spans="1:10" x14ac:dyDescent="0.2">
      <c r="A8472" s="28" t="s">
        <v>1113</v>
      </c>
      <c r="B8472" t="s">
        <v>3</v>
      </c>
      <c r="C8472" s="28" t="s">
        <v>617</v>
      </c>
      <c r="D8472" t="s">
        <v>619</v>
      </c>
      <c r="E8472" t="s">
        <v>2</v>
      </c>
      <c r="F8472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8472" t="str">
        <f>INDEX(tbl_produits[Classe nom], MATCH(tbl_data[[#This Row],[NORM_Spécialité]], tbl_produits[Nom normalisé], 0))</f>
        <v>Système nerveux</v>
      </c>
      <c r="H8472">
        <f>YEAR(tbl_data[[#This Row],[Date_rapport]])</f>
        <v>2023</v>
      </c>
      <c r="I8472" t="str">
        <f>INDEX(tbl_produits[Molécule extraite], MATCH(tbl_data[[#This Row],[NORM_Spécialité]], tbl_produits[Nom normalisé], 0))</f>
        <v>Ropivacaïne (chlorhydrate de)</v>
      </c>
      <c r="J8472" s="34">
        <f>DATE(LEFT(tbl_data[[#This Row],[Date_rapport]], 4), MID(tbl_data[[#This Row],[Date_rapport]], 6, 2), RIGHT(tbl_data[[#This Row],[Date_rapport]], 2))</f>
        <v>45203</v>
      </c>
    </row>
    <row r="8473" spans="1:10" x14ac:dyDescent="0.2">
      <c r="A8473" s="28" t="s">
        <v>1113</v>
      </c>
      <c r="B8473" t="s">
        <v>3</v>
      </c>
      <c r="C8473" s="28" t="s">
        <v>628</v>
      </c>
      <c r="D8473" t="s">
        <v>629</v>
      </c>
      <c r="E8473" t="s">
        <v>2</v>
      </c>
      <c r="F8473" t="str">
        <f>INDEX(tbl_produits[Nom normalisé], MATCH(tbl_data[[#This Row],[Spécialité]], tbl_produits[Nom original], 0))</f>
        <v>ROPIVACAINE Kabi 2 mg/ml, solution pour perfusion en poche de 200 ml et de 100 ml</v>
      </c>
      <c r="G8473" t="str">
        <f>INDEX(tbl_produits[Classe nom], MATCH(tbl_data[[#This Row],[NORM_Spécialité]], tbl_produits[Nom normalisé], 0))</f>
        <v>Système nerveux</v>
      </c>
      <c r="H8473">
        <f>YEAR(tbl_data[[#This Row],[Date_rapport]])</f>
        <v>2023</v>
      </c>
      <c r="I8473" t="str">
        <f>INDEX(tbl_produits[Molécule extraite], MATCH(tbl_data[[#This Row],[NORM_Spécialité]], tbl_produits[Nom normalisé], 0))</f>
        <v>Ropivacaïne (chlorhydrate de)</v>
      </c>
      <c r="J8473" s="34">
        <f>DATE(LEFT(tbl_data[[#This Row],[Date_rapport]], 4), MID(tbl_data[[#This Row],[Date_rapport]], 6, 2), RIGHT(tbl_data[[#This Row],[Date_rapport]], 2))</f>
        <v>45203</v>
      </c>
    </row>
    <row r="8474" spans="1:10" x14ac:dyDescent="0.2">
      <c r="A8474" s="28" t="s">
        <v>1113</v>
      </c>
      <c r="B8474" t="s">
        <v>3</v>
      </c>
      <c r="C8474" s="28" t="s">
        <v>639</v>
      </c>
      <c r="D8474" t="s">
        <v>640</v>
      </c>
      <c r="E8474" t="s">
        <v>2</v>
      </c>
      <c r="F8474" t="str">
        <f>INDEX(tbl_produits[Nom normalisé], MATCH(tbl_data[[#This Row],[Spécialité]], tbl_produits[Nom original], 0))</f>
        <v>NAROPEINE 2 mg/ml, solution injectable en poche de 200 ml</v>
      </c>
      <c r="G8474" t="str">
        <f>INDEX(tbl_produits[Classe nom], MATCH(tbl_data[[#This Row],[NORM_Spécialité]], tbl_produits[Nom normalisé], 0))</f>
        <v>Système nerveux</v>
      </c>
      <c r="H8474">
        <f>YEAR(tbl_data[[#This Row],[Date_rapport]])</f>
        <v>2023</v>
      </c>
      <c r="I8474" t="str">
        <f>INDEX(tbl_produits[Molécule extraite], MATCH(tbl_data[[#This Row],[NORM_Spécialité]], tbl_produits[Nom normalisé], 0))</f>
        <v>Ropivacaïne (chlorhydrate de)</v>
      </c>
      <c r="J8474" s="34">
        <f>DATE(LEFT(tbl_data[[#This Row],[Date_rapport]], 4), MID(tbl_data[[#This Row],[Date_rapport]], 6, 2), RIGHT(tbl_data[[#This Row],[Date_rapport]], 2))</f>
        <v>45203</v>
      </c>
    </row>
    <row r="8475" spans="1:10" x14ac:dyDescent="0.2">
      <c r="A8475" s="28" t="s">
        <v>1113</v>
      </c>
      <c r="B8475" t="s">
        <v>3</v>
      </c>
      <c r="C8475" s="28" t="s">
        <v>642</v>
      </c>
      <c r="D8475" t="s">
        <v>646</v>
      </c>
      <c r="E8475" t="s">
        <v>2</v>
      </c>
      <c r="F8475" t="str">
        <f>INDEX(tbl_produits[Nom normalisé], MATCH(tbl_data[[#This Row],[Spécialité]], tbl_produits[Nom original], 0))</f>
        <v>THIOPHENICOL, comprimé enrobé - Thiophenicol 750 mg, poudre et solvant pour préparation injectable</v>
      </c>
      <c r="G8475" t="str">
        <f>INDEX(tbl_produits[Classe nom], MATCH(tbl_data[[#This Row],[NORM_Spécialité]], tbl_produits[Nom normalisé], 0))</f>
        <v>Système nerveux</v>
      </c>
      <c r="H8475">
        <f>YEAR(tbl_data[[#This Row],[Date_rapport]])</f>
        <v>2023</v>
      </c>
      <c r="I8475" t="str">
        <f>INDEX(tbl_produits[Molécule extraite], MATCH(tbl_data[[#This Row],[NORM_Spécialité]], tbl_produits[Nom normalisé], 0))</f>
        <v>Thiamphénicol</v>
      </c>
      <c r="J8475" s="34">
        <f>DATE(LEFT(tbl_data[[#This Row],[Date_rapport]], 4), MID(tbl_data[[#This Row],[Date_rapport]], 6, 2), RIGHT(tbl_data[[#This Row],[Date_rapport]], 2))</f>
        <v>45203</v>
      </c>
    </row>
    <row r="8476" spans="1:10" x14ac:dyDescent="0.2">
      <c r="A8476" s="28" t="s">
        <v>1113</v>
      </c>
      <c r="B8476" t="s">
        <v>3</v>
      </c>
      <c r="C8476" s="28" t="s">
        <v>516</v>
      </c>
      <c r="D8476" t="s">
        <v>519</v>
      </c>
      <c r="E8476" t="s">
        <v>2</v>
      </c>
      <c r="F8476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8476" t="str">
        <f>INDEX(tbl_produits[Classe nom], MATCH(tbl_data[[#This Row],[NORM_Spécialité]], tbl_produits[Nom normalisé], 0))</f>
        <v>Anti-infectieux à usage systémique</v>
      </c>
      <c r="H8476">
        <f>YEAR(tbl_data[[#This Row],[Date_rapport]])</f>
        <v>2023</v>
      </c>
      <c r="I8476" t="str">
        <f>INDEX(tbl_produits[Molécule extraite], MATCH(tbl_data[[#This Row],[NORM_Spécialité]], tbl_produits[Nom normalisé], 0))</f>
        <v>Amoxicilline</v>
      </c>
      <c r="J8476" s="34">
        <f>DATE(LEFT(tbl_data[[#This Row],[Date_rapport]], 4), MID(tbl_data[[#This Row],[Date_rapport]], 6, 2), RIGHT(tbl_data[[#This Row],[Date_rapport]], 2))</f>
        <v>45203</v>
      </c>
    </row>
    <row r="8477" spans="1:10" x14ac:dyDescent="0.2">
      <c r="A8477" s="28" t="s">
        <v>1113</v>
      </c>
      <c r="B8477" t="s">
        <v>9</v>
      </c>
      <c r="C8477" s="28" t="s">
        <v>524</v>
      </c>
      <c r="D8477" t="s">
        <v>526</v>
      </c>
      <c r="E8477" t="s">
        <v>2</v>
      </c>
      <c r="F8477" t="str">
        <f>INDEX(tbl_produits[Nom normalisé], MATCH(tbl_data[[#This Row],[Spécialité]], tbl_produits[Nom original], 0))</f>
        <v xml:space="preserve">REVATIO 10 mg/ml, poudre pour suspension buvable </v>
      </c>
      <c r="G8477" t="str">
        <f>INDEX(tbl_produits[Classe nom], MATCH(tbl_data[[#This Row],[NORM_Spécialité]], tbl_produits[Nom normalisé], 0))</f>
        <v>Système génito-urinaire et hormones sexuelles</v>
      </c>
      <c r="H8477">
        <f>YEAR(tbl_data[[#This Row],[Date_rapport]])</f>
        <v>2023</v>
      </c>
      <c r="I8477" t="str">
        <f>INDEX(tbl_produits[Molécule extraite], MATCH(tbl_data[[#This Row],[NORM_Spécialité]], tbl_produits[Nom normalisé], 0))</f>
        <v>Sildénafil (citrate de)</v>
      </c>
      <c r="J8477" s="34">
        <f>DATE(LEFT(tbl_data[[#This Row],[Date_rapport]], 4), MID(tbl_data[[#This Row],[Date_rapport]], 6, 2), RIGHT(tbl_data[[#This Row],[Date_rapport]], 2))</f>
        <v>45203</v>
      </c>
    </row>
    <row r="8478" spans="1:10" x14ac:dyDescent="0.2">
      <c r="A8478" s="28" t="s">
        <v>1113</v>
      </c>
      <c r="B8478" t="s">
        <v>9</v>
      </c>
      <c r="C8478" s="28" t="s">
        <v>531</v>
      </c>
      <c r="D8478" t="s">
        <v>532</v>
      </c>
      <c r="E8478" t="s">
        <v>2</v>
      </c>
      <c r="F8478" t="str">
        <f>INDEX(tbl_produits[Nom normalisé], MATCH(tbl_data[[#This Row],[Spécialité]], tbl_produits[Nom original], 0))</f>
        <v>MYOZIME 50 mg, poudre pour solution à diluer pour perfusion</v>
      </c>
      <c r="G8478" t="str">
        <f>INDEX(tbl_produits[Classe nom], MATCH(tbl_data[[#This Row],[NORM_Spécialité]], tbl_produits[Nom normalisé], 0))</f>
        <v>Voies digestives et métabolisme</v>
      </c>
      <c r="H8478">
        <f>YEAR(tbl_data[[#This Row],[Date_rapport]])</f>
        <v>2023</v>
      </c>
      <c r="I8478" t="str">
        <f>INDEX(tbl_produits[Molécule extraite], MATCH(tbl_data[[#This Row],[NORM_Spécialité]], tbl_produits[Nom normalisé], 0))</f>
        <v>Alglucosidase alfa</v>
      </c>
      <c r="J8478" s="34">
        <f>DATE(LEFT(tbl_data[[#This Row],[Date_rapport]], 4), MID(tbl_data[[#This Row],[Date_rapport]], 6, 2), RIGHT(tbl_data[[#This Row],[Date_rapport]], 2))</f>
        <v>45203</v>
      </c>
    </row>
    <row r="8479" spans="1:10" x14ac:dyDescent="0.2">
      <c r="A8479" s="28" t="s">
        <v>1113</v>
      </c>
      <c r="B8479" t="s">
        <v>3</v>
      </c>
      <c r="C8479" s="28" t="s">
        <v>554</v>
      </c>
      <c r="D8479" t="s">
        <v>555</v>
      </c>
      <c r="E8479" t="s">
        <v>2</v>
      </c>
      <c r="F8479" t="str">
        <f>INDEX(tbl_produits[Nom normalisé], MATCH(tbl_data[[#This Row],[Spécialité]], tbl_produits[Nom original], 0))</f>
        <v>LINEZOLIDE Arrow 600 mg,  comprimé pelliculé - Arrow</v>
      </c>
      <c r="G8479" t="str">
        <f>INDEX(tbl_produits[Classe nom], MATCH(tbl_data[[#This Row],[NORM_Spécialité]], tbl_produits[Nom normalisé], 0))</f>
        <v>Anti-infectieux à usage systémique</v>
      </c>
      <c r="H8479">
        <f>YEAR(tbl_data[[#This Row],[Date_rapport]])</f>
        <v>2023</v>
      </c>
      <c r="I8479" t="str">
        <f>INDEX(tbl_produits[Molécule extraite], MATCH(tbl_data[[#This Row],[NORM_Spécialité]], tbl_produits[Nom normalisé], 0))</f>
        <v>Linézolide</v>
      </c>
      <c r="J8479" s="34">
        <f>DATE(LEFT(tbl_data[[#This Row],[Date_rapport]], 4), MID(tbl_data[[#This Row],[Date_rapport]], 6, 2), RIGHT(tbl_data[[#This Row],[Date_rapport]], 2))</f>
        <v>45203</v>
      </c>
    </row>
    <row r="8480" spans="1:10" x14ac:dyDescent="0.2">
      <c r="A8480" s="28" t="s">
        <v>1113</v>
      </c>
      <c r="B8480" t="s">
        <v>3</v>
      </c>
      <c r="C8480" s="28" t="s">
        <v>579</v>
      </c>
      <c r="D8480" t="s">
        <v>580</v>
      </c>
      <c r="E8480" t="s">
        <v>2</v>
      </c>
      <c r="F8480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8480" t="str">
        <f>INDEX(tbl_produits[Classe nom], MATCH(tbl_data[[#This Row],[NORM_Spécialité]], tbl_produits[Nom normalisé], 0))</f>
        <v>Système nerveux</v>
      </c>
      <c r="H8480">
        <f>YEAR(tbl_data[[#This Row],[Date_rapport]])</f>
        <v>2023</v>
      </c>
      <c r="I8480" t="str">
        <f>INDEX(tbl_produits[Molécule extraite], MATCH(tbl_data[[#This Row],[NORM_Spécialité]], tbl_produits[Nom normalisé], 0))</f>
        <v>Ropivacaïne (chlorhydrate de)</v>
      </c>
      <c r="J8480" s="34">
        <f>DATE(LEFT(tbl_data[[#This Row],[Date_rapport]], 4), MID(tbl_data[[#This Row],[Date_rapport]], 6, 2), RIGHT(tbl_data[[#This Row],[Date_rapport]], 2))</f>
        <v>45203</v>
      </c>
    </row>
    <row r="8481" spans="1:10" x14ac:dyDescent="0.2">
      <c r="A8481" s="28" t="s">
        <v>1113</v>
      </c>
      <c r="B8481" t="s">
        <v>3</v>
      </c>
      <c r="C8481" s="28" t="s">
        <v>584</v>
      </c>
      <c r="D8481" t="s">
        <v>585</v>
      </c>
      <c r="E8481" t="s">
        <v>2</v>
      </c>
      <c r="F8481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8481" t="str">
        <f>INDEX(tbl_produits[Classe nom], MATCH(tbl_data[[#This Row],[NORM_Spécialité]], tbl_produits[Nom normalisé], 0))</f>
        <v>Système nerveux</v>
      </c>
      <c r="H8481">
        <f>YEAR(tbl_data[[#This Row],[Date_rapport]])</f>
        <v>2023</v>
      </c>
      <c r="I8481" t="str">
        <f>INDEX(tbl_produits[Molécule extraite], MATCH(tbl_data[[#This Row],[NORM_Spécialité]], tbl_produits[Nom normalisé], 0))</f>
        <v>Lévobupivacaïne (chlorhydrate de)</v>
      </c>
      <c r="J8481" s="34">
        <f>DATE(LEFT(tbl_data[[#This Row],[Date_rapport]], 4), MID(tbl_data[[#This Row],[Date_rapport]], 6, 2), RIGHT(tbl_data[[#This Row],[Date_rapport]], 2))</f>
        <v>45203</v>
      </c>
    </row>
    <row r="8482" spans="1:10" x14ac:dyDescent="0.2">
      <c r="A8482" s="28" t="s">
        <v>1113</v>
      </c>
      <c r="B8482" t="s">
        <v>9</v>
      </c>
      <c r="C8482" s="28" t="s">
        <v>438</v>
      </c>
      <c r="D8482" t="s">
        <v>440</v>
      </c>
      <c r="E8482" t="s">
        <v>2</v>
      </c>
      <c r="F8482" t="str">
        <f>INDEX(tbl_produits[Nom normalisé], MATCH(tbl_data[[#This Row],[Spécialité]], tbl_produits[Nom original], 0))</f>
        <v>CORVASAL 2 mg et 4 mg, comprimé, Molsidomine 2 mg et 4 mg, comprimé</v>
      </c>
      <c r="G8482" t="str">
        <f>INDEX(tbl_produits[Classe nom], MATCH(tbl_data[[#This Row],[NORM_Spécialité]], tbl_produits[Nom normalisé], 0))</f>
        <v>Système cardiovasculaire</v>
      </c>
      <c r="H8482">
        <f>YEAR(tbl_data[[#This Row],[Date_rapport]])</f>
        <v>2023</v>
      </c>
      <c r="I8482" t="str">
        <f>INDEX(tbl_produits[Molécule extraite], MATCH(tbl_data[[#This Row],[NORM_Spécialité]], tbl_produits[Nom normalisé], 0))</f>
        <v>Molsidomine</v>
      </c>
      <c r="J8482" s="34">
        <f>DATE(LEFT(tbl_data[[#This Row],[Date_rapport]], 4), MID(tbl_data[[#This Row],[Date_rapport]], 6, 2), RIGHT(tbl_data[[#This Row],[Date_rapport]], 2))</f>
        <v>45203</v>
      </c>
    </row>
    <row r="8483" spans="1:10" x14ac:dyDescent="0.2">
      <c r="A8483" s="28" t="s">
        <v>1113</v>
      </c>
      <c r="B8483" t="s">
        <v>3</v>
      </c>
      <c r="C8483" s="28" t="s">
        <v>489</v>
      </c>
      <c r="D8483" t="s">
        <v>491</v>
      </c>
      <c r="E8483" t="s">
        <v>2</v>
      </c>
      <c r="F8483" t="str">
        <f>INDEX(tbl_produits[Nom normalisé], MATCH(tbl_data[[#This Row],[Spécialité]], tbl_produits[Nom original], 0))</f>
        <v>CHLORURE DE POTASSIUM LAVOISIER 20 % (0,20 g/ml), solution à diluer pour perfusion</v>
      </c>
      <c r="G8483" t="str">
        <f>INDEX(tbl_produits[Classe nom], MATCH(tbl_data[[#This Row],[NORM_Spécialité]], tbl_produits[Nom normalisé], 0))</f>
        <v>Voies digestives et métabolisme</v>
      </c>
      <c r="H8483">
        <f>YEAR(tbl_data[[#This Row],[Date_rapport]])</f>
        <v>2023</v>
      </c>
      <c r="I8483" t="str">
        <f>INDEX(tbl_produits[Molécule extraite], MATCH(tbl_data[[#This Row],[NORM_Spécialité]], tbl_produits[Nom normalisé], 0))</f>
        <v>Potassium (chlorure de)</v>
      </c>
      <c r="J8483" s="34">
        <f>DATE(LEFT(tbl_data[[#This Row],[Date_rapport]], 4), MID(tbl_data[[#This Row],[Date_rapport]], 6, 2), RIGHT(tbl_data[[#This Row],[Date_rapport]], 2))</f>
        <v>45203</v>
      </c>
    </row>
    <row r="8484" spans="1:10" x14ac:dyDescent="0.2">
      <c r="A8484" s="28" t="s">
        <v>1113</v>
      </c>
      <c r="B8484" t="s">
        <v>3</v>
      </c>
      <c r="C8484" s="28" t="s">
        <v>422</v>
      </c>
      <c r="D8484" t="s">
        <v>427</v>
      </c>
      <c r="E8484" t="s">
        <v>2</v>
      </c>
      <c r="F8484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8484" t="str">
        <f>INDEX(tbl_produits[Classe nom], MATCH(tbl_data[[#This Row],[NORM_Spécialité]], tbl_produits[Nom normalisé], 0))</f>
        <v>Voies digestives et métabolisme</v>
      </c>
      <c r="H8484">
        <f>YEAR(tbl_data[[#This Row],[Date_rapport]])</f>
        <v>2023</v>
      </c>
      <c r="I8484" t="str">
        <f>INDEX(tbl_produits[Molécule extraite], MATCH(tbl_data[[#This Row],[NORM_Spécialité]], tbl_produits[Nom normalisé], 0))</f>
        <v>Potassium (chlorure de)</v>
      </c>
      <c r="J8484" s="34">
        <f>DATE(LEFT(tbl_data[[#This Row],[Date_rapport]], 4), MID(tbl_data[[#This Row],[Date_rapport]], 6, 2), RIGHT(tbl_data[[#This Row],[Date_rapport]], 2))</f>
        <v>45203</v>
      </c>
    </row>
    <row r="8485" spans="1:10" x14ac:dyDescent="0.2">
      <c r="A8485" s="28" t="s">
        <v>1113</v>
      </c>
      <c r="B8485" t="s">
        <v>9</v>
      </c>
      <c r="C8485" s="28" t="s">
        <v>430</v>
      </c>
      <c r="D8485" t="s">
        <v>431</v>
      </c>
      <c r="E8485" t="s">
        <v>2</v>
      </c>
      <c r="F8485" t="str">
        <f>INDEX(tbl_produits[Nom normalisé], MATCH(tbl_data[[#This Row],[Spécialité]], tbl_produits[Nom original], 0))</f>
        <v>TIGREAT 2,5 mg, comprimés pelliculés</v>
      </c>
      <c r="G8485" t="str">
        <f>INDEX(tbl_produits[Classe nom], MATCH(tbl_data[[#This Row],[NORM_Spécialité]], tbl_produits[Nom normalisé], 0))</f>
        <v>Anti-infectieux à usage systémique</v>
      </c>
      <c r="H8485">
        <f>YEAR(tbl_data[[#This Row],[Date_rapport]])</f>
        <v>2023</v>
      </c>
      <c r="I8485" t="str">
        <f>INDEX(tbl_produits[Molécule extraite], MATCH(tbl_data[[#This Row],[NORM_Spécialité]], tbl_produits[Nom normalisé], 0))</f>
        <v>Tigécycline</v>
      </c>
      <c r="J8485" s="34">
        <f>DATE(LEFT(tbl_data[[#This Row],[Date_rapport]], 4), MID(tbl_data[[#This Row],[Date_rapport]], 6, 2), RIGHT(tbl_data[[#This Row],[Date_rapport]], 2))</f>
        <v>45203</v>
      </c>
    </row>
    <row r="8486" spans="1:10" x14ac:dyDescent="0.2">
      <c r="A8486" s="28" t="s">
        <v>1113</v>
      </c>
      <c r="B8486" t="s">
        <v>3</v>
      </c>
      <c r="C8486" s="28" t="s">
        <v>328</v>
      </c>
      <c r="D8486" t="s">
        <v>261</v>
      </c>
      <c r="E8486" t="s">
        <v>2</v>
      </c>
      <c r="F8486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8486" t="str">
        <f>INDEX(tbl_produits[Classe nom], MATCH(tbl_data[[#This Row],[NORM_Spécialité]], tbl_produits[Nom normalisé], 0))</f>
        <v>Système nerveux</v>
      </c>
      <c r="H8486">
        <f>YEAR(tbl_data[[#This Row],[Date_rapport]])</f>
        <v>2023</v>
      </c>
      <c r="I8486" t="str">
        <f>INDEX(tbl_produits[Molécule extraite], MATCH(tbl_data[[#This Row],[NORM_Spécialité]], tbl_produits[Nom normalisé], 0))</f>
        <v>Varenicline</v>
      </c>
      <c r="J8486" s="34">
        <f>DATE(LEFT(tbl_data[[#This Row],[Date_rapport]], 4), MID(tbl_data[[#This Row],[Date_rapport]], 6, 2), RIGHT(tbl_data[[#This Row],[Date_rapport]], 2))</f>
        <v>45203</v>
      </c>
    </row>
    <row r="8487" spans="1:10" x14ac:dyDescent="0.2">
      <c r="A8487" s="28" t="s">
        <v>1113</v>
      </c>
      <c r="B8487" t="s">
        <v>3</v>
      </c>
      <c r="C8487" s="28" t="s">
        <v>287</v>
      </c>
      <c r="D8487" t="s">
        <v>248</v>
      </c>
      <c r="E8487" t="s">
        <v>2</v>
      </c>
      <c r="F8487" t="str">
        <f>INDEX(tbl_produits[Nom normalisé], MATCH(tbl_data[[#This Row],[Spécialité]], tbl_produits[Nom original], 0))</f>
        <v>SEMAP 20 mg, comprimé</v>
      </c>
      <c r="G8487" t="str">
        <f>INDEX(tbl_produits[Classe nom], MATCH(tbl_data[[#This Row],[NORM_Spécialité]], tbl_produits[Nom normalisé], 0))</f>
        <v>Système nerveux</v>
      </c>
      <c r="H8487">
        <f>YEAR(tbl_data[[#This Row],[Date_rapport]])</f>
        <v>2023</v>
      </c>
      <c r="I8487" t="str">
        <f>INDEX(tbl_produits[Molécule extraite], MATCH(tbl_data[[#This Row],[NORM_Spécialité]], tbl_produits[Nom normalisé], 0))</f>
        <v>Penfluridol</v>
      </c>
      <c r="J8487" s="34">
        <f>DATE(LEFT(tbl_data[[#This Row],[Date_rapport]], 4), MID(tbl_data[[#This Row],[Date_rapport]], 6, 2), RIGHT(tbl_data[[#This Row],[Date_rapport]], 2))</f>
        <v>45203</v>
      </c>
    </row>
    <row r="8488" spans="1:10" x14ac:dyDescent="0.2">
      <c r="A8488" s="28" t="s">
        <v>1113</v>
      </c>
      <c r="B8488" t="s">
        <v>3</v>
      </c>
      <c r="C8488" s="28" t="s">
        <v>289</v>
      </c>
      <c r="D8488" t="s">
        <v>238</v>
      </c>
      <c r="E8488" t="s">
        <v>2</v>
      </c>
      <c r="F8488" t="str">
        <f>INDEX(tbl_produits[Nom normalisé], MATCH(tbl_data[[#This Row],[Spécialité]], tbl_produits[Nom original], 0))</f>
        <v>SOLUMEDROL 40 mg/2ml  lyophilisat et solution pour usage parentéral</v>
      </c>
      <c r="G8488" t="str">
        <f>INDEX(tbl_produits[Classe nom], MATCH(tbl_data[[#This Row],[NORM_Spécialité]], tbl_produits[Nom normalisé], 0))</f>
        <v>Hormones systémiques sauf hormones sexuelles et insulines</v>
      </c>
      <c r="H8488">
        <f>YEAR(tbl_data[[#This Row],[Date_rapport]])</f>
        <v>2023</v>
      </c>
      <c r="I8488" t="str">
        <f>INDEX(tbl_produits[Molécule extraite], MATCH(tbl_data[[#This Row],[NORM_Spécialité]], tbl_produits[Nom normalisé], 0))</f>
        <v>Méthylprednisolone (hydrogénosuccinate de)</v>
      </c>
      <c r="J8488" s="34">
        <f>DATE(LEFT(tbl_data[[#This Row],[Date_rapport]], 4), MID(tbl_data[[#This Row],[Date_rapport]], 6, 2), RIGHT(tbl_data[[#This Row],[Date_rapport]], 2))</f>
        <v>45203</v>
      </c>
    </row>
    <row r="8489" spans="1:10" x14ac:dyDescent="0.2">
      <c r="A8489" s="28" t="s">
        <v>1113</v>
      </c>
      <c r="B8489" t="s">
        <v>9</v>
      </c>
      <c r="C8489" s="28" t="s">
        <v>291</v>
      </c>
      <c r="D8489" t="s">
        <v>137</v>
      </c>
      <c r="E8489" t="s">
        <v>2</v>
      </c>
      <c r="F8489" t="str">
        <f>INDEX(tbl_produits[Nom normalisé], MATCH(tbl_data[[#This Row],[Spécialité]], tbl_produits[Nom original], 0))</f>
        <v>TOPIRAMATE  50 mg MYLAN, comprimé pelliculé- TOPIRAMATE 100 mg MYLAN, comprimé pelliculé</v>
      </c>
      <c r="G8489" t="str">
        <f>INDEX(tbl_produits[Classe nom], MATCH(tbl_data[[#This Row],[NORM_Spécialité]], tbl_produits[Nom normalisé], 0))</f>
        <v>Système nerveux</v>
      </c>
      <c r="H8489">
        <f>YEAR(tbl_data[[#This Row],[Date_rapport]])</f>
        <v>2023</v>
      </c>
      <c r="I8489" t="str">
        <f>INDEX(tbl_produits[Molécule extraite], MATCH(tbl_data[[#This Row],[NORM_Spécialité]], tbl_produits[Nom normalisé], 0))</f>
        <v>Topiramate</v>
      </c>
      <c r="J8489" s="34">
        <f>DATE(LEFT(tbl_data[[#This Row],[Date_rapport]], 4), MID(tbl_data[[#This Row],[Date_rapport]], 6, 2), RIGHT(tbl_data[[#This Row],[Date_rapport]], 2))</f>
        <v>45203</v>
      </c>
    </row>
    <row r="8490" spans="1:10" x14ac:dyDescent="0.2">
      <c r="A8490" s="28" t="s">
        <v>1113</v>
      </c>
      <c r="B8490" t="s">
        <v>9</v>
      </c>
      <c r="C8490" s="28" t="s">
        <v>296</v>
      </c>
      <c r="D8490" t="s">
        <v>74</v>
      </c>
      <c r="E8490" t="s">
        <v>2</v>
      </c>
      <c r="F8490" t="str">
        <f>INDEX(tbl_produits[Nom normalisé], MATCH(tbl_data[[#This Row],[Spécialité]], tbl_produits[Nom original], 0))</f>
        <v>HEPATATE poudre pour solution injectable . Trousse pour la préparation radiopharmaceutique</v>
      </c>
      <c r="G8490" t="str">
        <f>INDEX(tbl_produits[Classe nom], MATCH(tbl_data[[#This Row],[NORM_Spécialité]], tbl_produits[Nom normalisé], 0))</f>
        <v>Divers</v>
      </c>
      <c r="H8490">
        <f>YEAR(tbl_data[[#This Row],[Date_rapport]])</f>
        <v>2023</v>
      </c>
      <c r="I8490" t="str">
        <f>INDEX(tbl_produits[Molécule extraite], MATCH(tbl_data[[#This Row],[NORM_Spécialité]], tbl_produits[Nom normalisé], 0))</f>
        <v>N/A</v>
      </c>
      <c r="J8490" s="34">
        <f>DATE(LEFT(tbl_data[[#This Row],[Date_rapport]], 4), MID(tbl_data[[#This Row],[Date_rapport]], 6, 2), RIGHT(tbl_data[[#This Row],[Date_rapport]], 2))</f>
        <v>45203</v>
      </c>
    </row>
    <row r="8491" spans="1:10" x14ac:dyDescent="0.2">
      <c r="A8491" s="28" t="s">
        <v>1113</v>
      </c>
      <c r="B8491" t="s">
        <v>3</v>
      </c>
      <c r="C8491" s="28" t="s">
        <v>296</v>
      </c>
      <c r="D8491" t="s">
        <v>4</v>
      </c>
      <c r="E8491" t="s">
        <v>2</v>
      </c>
      <c r="F8491" t="str">
        <f>INDEX(tbl_produits[Nom normalisé], MATCH(tbl_data[[#This Row],[Spécialité]], tbl_produits[Nom original], 0))</f>
        <v>ALKONATREM   150 mg, gélule</v>
      </c>
      <c r="G8491" t="str">
        <f>INDEX(tbl_produits[Classe nom], MATCH(tbl_data[[#This Row],[NORM_Spécialité]], tbl_produits[Nom normalisé], 0))</f>
        <v>Anti-infectieux à usage systémique</v>
      </c>
      <c r="H8491">
        <f>YEAR(tbl_data[[#This Row],[Date_rapport]])</f>
        <v>2023</v>
      </c>
      <c r="I8491" t="str">
        <f>INDEX(tbl_produits[Molécule extraite], MATCH(tbl_data[[#This Row],[NORM_Spécialité]], tbl_produits[Nom normalisé], 0))</f>
        <v>Chlorhydrate de déméclocycline</v>
      </c>
      <c r="J8491" s="34">
        <f>DATE(LEFT(tbl_data[[#This Row],[Date_rapport]], 4), MID(tbl_data[[#This Row],[Date_rapport]], 6, 2), RIGHT(tbl_data[[#This Row],[Date_rapport]], 2))</f>
        <v>45203</v>
      </c>
    </row>
    <row r="8492" spans="1:10" x14ac:dyDescent="0.2">
      <c r="A8492" s="28" t="s">
        <v>1113</v>
      </c>
      <c r="B8492" t="s">
        <v>3</v>
      </c>
      <c r="C8492" s="28" t="s">
        <v>300</v>
      </c>
      <c r="D8492" t="s">
        <v>95</v>
      </c>
      <c r="E8492" t="s">
        <v>2</v>
      </c>
      <c r="F8492" t="str">
        <f>INDEX(tbl_produits[Nom normalisé], MATCH(tbl_data[[#This Row],[Spécialité]], tbl_produits[Nom original], 0))</f>
        <v>VITRAKVI 20 mg/ml, solution buvable flacon de 100 ml</v>
      </c>
      <c r="G8492" t="str">
        <f>INDEX(tbl_produits[Classe nom], MATCH(tbl_data[[#This Row],[NORM_Spécialité]], tbl_produits[Nom normalisé], 0))</f>
        <v>Antinéoplasiques et immunomodulateurs</v>
      </c>
      <c r="H8492">
        <f>YEAR(tbl_data[[#This Row],[Date_rapport]])</f>
        <v>2023</v>
      </c>
      <c r="I8492" t="str">
        <f>INDEX(tbl_produits[Molécule extraite], MATCH(tbl_data[[#This Row],[NORM_Spécialité]], tbl_produits[Nom normalisé], 0))</f>
        <v>Larotrectinib</v>
      </c>
      <c r="J8492" s="34">
        <f>DATE(LEFT(tbl_data[[#This Row],[Date_rapport]], 4), MID(tbl_data[[#This Row],[Date_rapport]], 6, 2), RIGHT(tbl_data[[#This Row],[Date_rapport]], 2))</f>
        <v>45203</v>
      </c>
    </row>
    <row r="8493" spans="1:10" x14ac:dyDescent="0.2">
      <c r="A8493" s="28" t="s">
        <v>1113</v>
      </c>
      <c r="B8493" t="s">
        <v>9</v>
      </c>
      <c r="C8493" s="28" t="s">
        <v>300</v>
      </c>
      <c r="D8493" t="s">
        <v>229</v>
      </c>
      <c r="E8493" t="s">
        <v>2</v>
      </c>
      <c r="F8493" t="str">
        <f>INDEX(tbl_produits[Nom normalisé], MATCH(tbl_data[[#This Row],[Spécialité]], tbl_produits[Nom original], 0))</f>
        <v>TOPIRAMATE SANDOZ 100 mg, comprimé pelliculé</v>
      </c>
      <c r="G8493" t="str">
        <f>INDEX(tbl_produits[Classe nom], MATCH(tbl_data[[#This Row],[NORM_Spécialité]], tbl_produits[Nom normalisé], 0))</f>
        <v>Système nerveux</v>
      </c>
      <c r="H8493">
        <f>YEAR(tbl_data[[#This Row],[Date_rapport]])</f>
        <v>2023</v>
      </c>
      <c r="I8493" t="str">
        <f>INDEX(tbl_produits[Molécule extraite], MATCH(tbl_data[[#This Row],[NORM_Spécialité]], tbl_produits[Nom normalisé], 0))</f>
        <v>Topiramate</v>
      </c>
      <c r="J8493" s="34">
        <f>DATE(LEFT(tbl_data[[#This Row],[Date_rapport]], 4), MID(tbl_data[[#This Row],[Date_rapport]], 6, 2), RIGHT(tbl_data[[#This Row],[Date_rapport]], 2))</f>
        <v>45203</v>
      </c>
    </row>
    <row r="8494" spans="1:10" x14ac:dyDescent="0.2">
      <c r="A8494" s="28" t="s">
        <v>1113</v>
      </c>
      <c r="B8494" t="s">
        <v>3</v>
      </c>
      <c r="C8494" s="28" t="s">
        <v>300</v>
      </c>
      <c r="D8494" t="s">
        <v>82</v>
      </c>
      <c r="E8494" t="s">
        <v>2</v>
      </c>
      <c r="F8494" t="str">
        <f>INDEX(tbl_produits[Nom normalisé], MATCH(tbl_data[[#This Row],[Spécialité]], tbl_produits[Nom original], 0))</f>
        <v>THIOPENTAL MEDIPHA 500 mg et 1 g, poudre pour solution injectable</v>
      </c>
      <c r="G8494" t="str">
        <f>INDEX(tbl_produits[Classe nom], MATCH(tbl_data[[#This Row],[NORM_Spécialité]], tbl_produits[Nom normalisé], 0))</f>
        <v>Système nerveux</v>
      </c>
      <c r="H8494">
        <f>YEAR(tbl_data[[#This Row],[Date_rapport]])</f>
        <v>2023</v>
      </c>
      <c r="I8494" t="str">
        <f>INDEX(tbl_produits[Molécule extraite], MATCH(tbl_data[[#This Row],[NORM_Spécialité]], tbl_produits[Nom normalisé], 0))</f>
        <v>Thiopenthal</v>
      </c>
      <c r="J8494" s="34">
        <f>DATE(LEFT(tbl_data[[#This Row],[Date_rapport]], 4), MID(tbl_data[[#This Row],[Date_rapport]], 6, 2), RIGHT(tbl_data[[#This Row],[Date_rapport]], 2))</f>
        <v>45203</v>
      </c>
    </row>
    <row r="8495" spans="1:10" x14ac:dyDescent="0.2">
      <c r="A8495" s="28" t="s">
        <v>1113</v>
      </c>
      <c r="B8495" t="s">
        <v>3</v>
      </c>
      <c r="C8495" s="28" t="s">
        <v>300</v>
      </c>
      <c r="D8495" t="s">
        <v>17</v>
      </c>
      <c r="E8495" t="s">
        <v>2</v>
      </c>
      <c r="F8495" t="str">
        <f>INDEX(tbl_produits[Nom normalisé], MATCH(tbl_data[[#This Row],[Spécialité]], tbl_produits[Nom original], 0))</f>
        <v>SINEMET LP 200 mg/50 mg, comprimé à libération prolongée</v>
      </c>
      <c r="G8495" t="str">
        <f>INDEX(tbl_produits[Classe nom], MATCH(tbl_data[[#This Row],[NORM_Spécialité]], tbl_produits[Nom normalisé], 0))</f>
        <v>Système nerveux</v>
      </c>
      <c r="H8495">
        <f>YEAR(tbl_data[[#This Row],[Date_rapport]])</f>
        <v>2023</v>
      </c>
      <c r="I8495" t="str">
        <f>INDEX(tbl_produits[Molécule extraite], MATCH(tbl_data[[#This Row],[NORM_Spécialité]], tbl_produits[Nom normalisé], 0))</f>
        <v>Levodopa / Carbidopa</v>
      </c>
      <c r="J8495" s="34">
        <f>DATE(LEFT(tbl_data[[#This Row],[Date_rapport]], 4), MID(tbl_data[[#This Row],[Date_rapport]], 6, 2), RIGHT(tbl_data[[#This Row],[Date_rapport]], 2))</f>
        <v>45203</v>
      </c>
    </row>
    <row r="8496" spans="1:10" x14ac:dyDescent="0.2">
      <c r="A8496" s="28" t="s">
        <v>1113</v>
      </c>
      <c r="B8496" t="s">
        <v>3</v>
      </c>
      <c r="C8496" s="28" t="s">
        <v>300</v>
      </c>
      <c r="D8496" t="s">
        <v>100</v>
      </c>
      <c r="E8496" t="s">
        <v>2</v>
      </c>
      <c r="F8496" t="str">
        <f>INDEX(tbl_produits[Nom normalisé], MATCH(tbl_data[[#This Row],[Spécialité]], tbl_produits[Nom original], 0))</f>
        <v>OCTIM 150 microgrammes/dose, solution pour pulvérisation nasale</v>
      </c>
      <c r="G8496" t="str">
        <f>INDEX(tbl_produits[Classe nom], MATCH(tbl_data[[#This Row],[NORM_Spécialité]], tbl_produits[Nom normalisé], 0))</f>
        <v>Hormones systémiques sauf hormones sexuelles et insulines</v>
      </c>
      <c r="H8496">
        <f>YEAR(tbl_data[[#This Row],[Date_rapport]])</f>
        <v>2023</v>
      </c>
      <c r="I8496" t="str">
        <f>INDEX(tbl_produits[Molécule extraite], MATCH(tbl_data[[#This Row],[NORM_Spécialité]], tbl_produits[Nom normalisé], 0))</f>
        <v>Desmopressine</v>
      </c>
      <c r="J8496" s="34">
        <f>DATE(LEFT(tbl_data[[#This Row],[Date_rapport]], 4), MID(tbl_data[[#This Row],[Date_rapport]], 6, 2), RIGHT(tbl_data[[#This Row],[Date_rapport]], 2))</f>
        <v>45203</v>
      </c>
    </row>
    <row r="8497" spans="1:10" x14ac:dyDescent="0.2">
      <c r="A8497" s="28" t="s">
        <v>1113</v>
      </c>
      <c r="B8497" t="s">
        <v>3</v>
      </c>
      <c r="C8497" s="28" t="s">
        <v>300</v>
      </c>
      <c r="D8497" t="s">
        <v>172</v>
      </c>
      <c r="E8497" t="s">
        <v>2</v>
      </c>
      <c r="F8497" t="str">
        <f>INDEX(tbl_produits[Nom normalisé], MATCH(tbl_data[[#This Row],[Spécialité]], tbl_produits[Nom original], 0))</f>
        <v>FIRDAPSE 10 mg  comprimé</v>
      </c>
      <c r="G8497" t="str">
        <f>INDEX(tbl_produits[Classe nom], MATCH(tbl_data[[#This Row],[NORM_Spécialité]], tbl_produits[Nom normalisé], 0))</f>
        <v>Système nerveux</v>
      </c>
      <c r="H8497">
        <f>YEAR(tbl_data[[#This Row],[Date_rapport]])</f>
        <v>2023</v>
      </c>
      <c r="I8497" t="str">
        <f>INDEX(tbl_produits[Molécule extraite], MATCH(tbl_data[[#This Row],[NORM_Spécialité]], tbl_produits[Nom normalisé], 0))</f>
        <v>Amifampridine (phosphate d')</v>
      </c>
      <c r="J8497" s="34">
        <f>DATE(LEFT(tbl_data[[#This Row],[Date_rapport]], 4), MID(tbl_data[[#This Row],[Date_rapport]], 6, 2), RIGHT(tbl_data[[#This Row],[Date_rapport]], 2))</f>
        <v>45203</v>
      </c>
    </row>
    <row r="8498" spans="1:10" x14ac:dyDescent="0.2">
      <c r="A8498" s="28" t="s">
        <v>1113</v>
      </c>
      <c r="B8498" t="s">
        <v>3</v>
      </c>
      <c r="C8498" s="28" t="s">
        <v>300</v>
      </c>
      <c r="D8498" t="s">
        <v>19</v>
      </c>
      <c r="E8498" t="s">
        <v>2</v>
      </c>
      <c r="F8498" t="str">
        <f>INDEX(tbl_produits[Nom normalisé], MATCH(tbl_data[[#This Row],[Spécialité]], tbl_produits[Nom original], 0))</f>
        <v>FERRIPROX 100 mg/ml, solution buvable</v>
      </c>
      <c r="G8498" t="str">
        <f>INDEX(tbl_produits[Classe nom], MATCH(tbl_data[[#This Row],[NORM_Spécialité]], tbl_produits[Nom normalisé], 0))</f>
        <v>Divers</v>
      </c>
      <c r="H8498">
        <f>YEAR(tbl_data[[#This Row],[Date_rapport]])</f>
        <v>2023</v>
      </c>
      <c r="I8498" t="str">
        <f>INDEX(tbl_produits[Molécule extraite], MATCH(tbl_data[[#This Row],[NORM_Spécialité]], tbl_produits[Nom normalisé], 0))</f>
        <v>Défériprone</v>
      </c>
      <c r="J8498" s="34">
        <f>DATE(LEFT(tbl_data[[#This Row],[Date_rapport]], 4), MID(tbl_data[[#This Row],[Date_rapport]], 6, 2), RIGHT(tbl_data[[#This Row],[Date_rapport]], 2))</f>
        <v>45203</v>
      </c>
    </row>
    <row r="8499" spans="1:10" x14ac:dyDescent="0.2">
      <c r="A8499" s="28" t="s">
        <v>1113</v>
      </c>
      <c r="B8499" t="s">
        <v>3</v>
      </c>
      <c r="C8499" s="28" t="s">
        <v>300</v>
      </c>
      <c r="D8499" t="s">
        <v>141</v>
      </c>
      <c r="E8499" t="s">
        <v>2</v>
      </c>
      <c r="F8499" t="str">
        <f>INDEX(tbl_produits[Nom normalisé], MATCH(tbl_data[[#This Row],[Spécialité]], tbl_produits[Nom original], 0))</f>
        <v>EAU pour préparations injectables en poche de 250 ml, 500 ml et 1 000 ml</v>
      </c>
      <c r="G8499" t="str">
        <f>INDEX(tbl_produits[Classe nom], MATCH(tbl_data[[#This Row],[NORM_Spécialité]], tbl_produits[Nom normalisé], 0))</f>
        <v>Divers</v>
      </c>
      <c r="H8499">
        <f>YEAR(tbl_data[[#This Row],[Date_rapport]])</f>
        <v>2023</v>
      </c>
      <c r="I8499" t="str">
        <f>INDEX(tbl_produits[Molécule extraite], MATCH(tbl_data[[#This Row],[NORM_Spécialité]], tbl_produits[Nom normalisé], 0))</f>
        <v>Eau</v>
      </c>
      <c r="J8499" s="34">
        <f>DATE(LEFT(tbl_data[[#This Row],[Date_rapport]], 4), MID(tbl_data[[#This Row],[Date_rapport]], 6, 2), RIGHT(tbl_data[[#This Row],[Date_rapport]], 2))</f>
        <v>45203</v>
      </c>
    </row>
    <row r="8500" spans="1:10" x14ac:dyDescent="0.2">
      <c r="A8500" s="28" t="s">
        <v>1113</v>
      </c>
      <c r="B8500" t="s">
        <v>3</v>
      </c>
      <c r="C8500" s="28" t="s">
        <v>300</v>
      </c>
      <c r="D8500" t="s">
        <v>8</v>
      </c>
      <c r="E8500" t="s">
        <v>2</v>
      </c>
      <c r="F8500" t="str">
        <f>INDEX(tbl_produits[Nom normalisé], MATCH(tbl_data[[#This Row],[Spécialité]], tbl_produits[Nom original], 0))</f>
        <v>CLAVENTIN, poudre pour solution injectable (I.V.) /TIMENTIN 3,1g, poudre pour solution injectable</v>
      </c>
      <c r="G8500" t="str">
        <f>INDEX(tbl_produits[Classe nom], MATCH(tbl_data[[#This Row],[NORM_Spécialité]], tbl_produits[Nom normalisé], 0))</f>
        <v>Anti-infectieux à usage systémique</v>
      </c>
      <c r="H8500">
        <f>YEAR(tbl_data[[#This Row],[Date_rapport]])</f>
        <v>2023</v>
      </c>
      <c r="I8500" t="str">
        <f>INDEX(tbl_produits[Molécule extraite], MATCH(tbl_data[[#This Row],[NORM_Spécialité]], tbl_produits[Nom normalisé], 0))</f>
        <v>Ticarcilline/acide clavulanique</v>
      </c>
      <c r="J8500" s="34">
        <f>DATE(LEFT(tbl_data[[#This Row],[Date_rapport]], 4), MID(tbl_data[[#This Row],[Date_rapport]], 6, 2), RIGHT(tbl_data[[#This Row],[Date_rapport]], 2))</f>
        <v>45203</v>
      </c>
    </row>
    <row r="8501" spans="1:10" x14ac:dyDescent="0.2">
      <c r="A8501" s="28" t="s">
        <v>1028</v>
      </c>
      <c r="B8501" t="s">
        <v>3</v>
      </c>
      <c r="C8501" s="28" t="s">
        <v>1045</v>
      </c>
      <c r="D8501" t="s">
        <v>1029</v>
      </c>
      <c r="E8501" t="s">
        <v>2</v>
      </c>
      <c r="F8501" t="str">
        <f>INDEX(tbl_produits[Nom normalisé], MATCH(tbl_data[[#This Row],[Spécialité]], tbl_produits[Nom original], 0))</f>
        <v>SANDIMMUN 50 mg/ml, solution à diluer pour perfusion</v>
      </c>
      <c r="G8501" t="str">
        <f>INDEX(tbl_produits[Classe nom], MATCH(tbl_data[[#This Row],[NORM_Spécialité]], tbl_produits[Nom normalisé], 0))</f>
        <v>Antinéoplasiques et immunomodulateurs</v>
      </c>
      <c r="H8501">
        <f>YEAR(tbl_data[[#This Row],[Date_rapport]])</f>
        <v>2023</v>
      </c>
      <c r="I8501" t="str">
        <f>INDEX(tbl_produits[Molécule extraite], MATCH(tbl_data[[#This Row],[NORM_Spécialité]], tbl_produits[Nom normalisé], 0))</f>
        <v>Ciclosporine</v>
      </c>
      <c r="J8501" s="34">
        <f>DATE(LEFT(tbl_data[[#This Row],[Date_rapport]], 4), MID(tbl_data[[#This Row],[Date_rapport]], 6, 2), RIGHT(tbl_data[[#This Row],[Date_rapport]], 2))</f>
        <v>45240</v>
      </c>
    </row>
    <row r="8502" spans="1:10" x14ac:dyDescent="0.2">
      <c r="A8502" s="28" t="s">
        <v>1028</v>
      </c>
      <c r="B8502" t="s">
        <v>3</v>
      </c>
      <c r="C8502" s="28" t="s">
        <v>1045</v>
      </c>
      <c r="D8502" t="s">
        <v>2007</v>
      </c>
      <c r="E8502" t="s">
        <v>2</v>
      </c>
      <c r="F8502" t="str">
        <f>INDEX(tbl_produits[Nom normalisé], MATCH(tbl_data[[#This Row],[Spécialité]], tbl_produits[Nom original], 0))</f>
        <v>CARBAMAZEPINE Viatris L.P. 200 mg, comprimé sécable à libération prolongée</v>
      </c>
      <c r="G8502" t="str">
        <f>INDEX(tbl_produits[Classe nom], MATCH(tbl_data[[#This Row],[NORM_Spécialité]], tbl_produits[Nom normalisé], 0))</f>
        <v>Système nerveux</v>
      </c>
      <c r="H8502">
        <f>YEAR(tbl_data[[#This Row],[Date_rapport]])</f>
        <v>2023</v>
      </c>
      <c r="I8502" t="str">
        <f>INDEX(tbl_produits[Molécule extraite], MATCH(tbl_data[[#This Row],[NORM_Spécialité]], tbl_produits[Nom normalisé], 0))</f>
        <v>Carbamazépine</v>
      </c>
      <c r="J8502" s="34">
        <f>DATE(LEFT(tbl_data[[#This Row],[Date_rapport]], 4), MID(tbl_data[[#This Row],[Date_rapport]], 6, 2), RIGHT(tbl_data[[#This Row],[Date_rapport]], 2))</f>
        <v>45240</v>
      </c>
    </row>
    <row r="8503" spans="1:10" x14ac:dyDescent="0.2">
      <c r="A8503" s="28" t="s">
        <v>1028</v>
      </c>
      <c r="B8503" t="s">
        <v>6</v>
      </c>
      <c r="C8503" s="28" t="s">
        <v>1045</v>
      </c>
      <c r="D8503" t="s">
        <v>1046</v>
      </c>
      <c r="E8503" t="s">
        <v>1056</v>
      </c>
      <c r="F8503" t="str">
        <f>INDEX(tbl_produits[Nom normalisé], MATCH(tbl_data[[#This Row],[Spécialité]], tbl_produits[Nom original], 0))</f>
        <v xml:space="preserve">LASILIX 10 mg/ml, solution buvable </v>
      </c>
      <c r="G8503" t="str">
        <f>INDEX(tbl_produits[Classe nom], MATCH(tbl_data[[#This Row],[NORM_Spécialité]], tbl_produits[Nom normalisé], 0))</f>
        <v>Système cardiovasculaire</v>
      </c>
      <c r="H8503">
        <f>YEAR(tbl_data[[#This Row],[Date_rapport]])</f>
        <v>2023</v>
      </c>
      <c r="I8503" t="str">
        <f>INDEX(tbl_produits[Molécule extraite], MATCH(tbl_data[[#This Row],[NORM_Spécialité]], tbl_produits[Nom normalisé], 0))</f>
        <v>Furosémide</v>
      </c>
      <c r="J8503" s="34">
        <f>DATE(LEFT(tbl_data[[#This Row],[Date_rapport]], 4), MID(tbl_data[[#This Row],[Date_rapport]], 6, 2), RIGHT(tbl_data[[#This Row],[Date_rapport]], 2))</f>
        <v>45240</v>
      </c>
    </row>
    <row r="8504" spans="1:10" x14ac:dyDescent="0.2">
      <c r="A8504" s="28" t="s">
        <v>1028</v>
      </c>
      <c r="B8504" t="s">
        <v>9</v>
      </c>
      <c r="C8504" s="28" t="s">
        <v>1045</v>
      </c>
      <c r="D8504" t="s">
        <v>977</v>
      </c>
      <c r="E8504" t="s">
        <v>2</v>
      </c>
      <c r="F8504" t="str">
        <f>INDEX(tbl_produits[Nom normalisé], MATCH(tbl_data[[#This Row],[Spécialité]], tbl_produits[Nom original], 0))</f>
        <v>ELDISINE 5 mg, poudre pour solution injectable</v>
      </c>
      <c r="G8504" t="str">
        <f>INDEX(tbl_produits[Classe nom], MATCH(tbl_data[[#This Row],[NORM_Spécialité]], tbl_produits[Nom normalisé], 0))</f>
        <v>Antinéoplasiques et immunomodulateurs</v>
      </c>
      <c r="H8504">
        <f>YEAR(tbl_data[[#This Row],[Date_rapport]])</f>
        <v>2023</v>
      </c>
      <c r="I8504" t="str">
        <f>INDEX(tbl_produits[Molécule extraite], MATCH(tbl_data[[#This Row],[NORM_Spécialité]], tbl_produits[Nom normalisé], 0))</f>
        <v>Sulfate de vindésine</v>
      </c>
      <c r="J8504" s="34">
        <f>DATE(LEFT(tbl_data[[#This Row],[Date_rapport]], 4), MID(tbl_data[[#This Row],[Date_rapport]], 6, 2), RIGHT(tbl_data[[#This Row],[Date_rapport]], 2))</f>
        <v>45240</v>
      </c>
    </row>
    <row r="8505" spans="1:10" x14ac:dyDescent="0.2">
      <c r="A8505" s="28" t="s">
        <v>1028</v>
      </c>
      <c r="B8505" t="s">
        <v>9</v>
      </c>
      <c r="C8505" s="28" t="s">
        <v>1047</v>
      </c>
      <c r="D8505" t="s">
        <v>2008</v>
      </c>
      <c r="E8505" t="s">
        <v>2</v>
      </c>
      <c r="F8505" t="str">
        <f>INDEX(tbl_produits[Nom normalisé], MATCH(tbl_data[[#This Row],[Spécialité]], tbl_produits[Nom original], 0))</f>
        <v>PRAMIPEXOLE 0,18 mg et 0,7 mg, comprimé</v>
      </c>
      <c r="G8505" t="str">
        <f>INDEX(tbl_produits[Classe nom], MATCH(tbl_data[[#This Row],[NORM_Spécialité]], tbl_produits[Nom normalisé], 0))</f>
        <v>Système nerveux</v>
      </c>
      <c r="H8505">
        <f>YEAR(tbl_data[[#This Row],[Date_rapport]])</f>
        <v>2023</v>
      </c>
      <c r="I8505" t="str">
        <f>INDEX(tbl_produits[Molécule extraite], MATCH(tbl_data[[#This Row],[NORM_Spécialité]], tbl_produits[Nom normalisé], 0))</f>
        <v>Pramipexole</v>
      </c>
      <c r="J8505" s="34">
        <f>DATE(LEFT(tbl_data[[#This Row],[Date_rapport]], 4), MID(tbl_data[[#This Row],[Date_rapport]], 6, 2), RIGHT(tbl_data[[#This Row],[Date_rapport]], 2))</f>
        <v>45240</v>
      </c>
    </row>
    <row r="8506" spans="1:10" x14ac:dyDescent="0.2">
      <c r="A8506" s="28" t="s">
        <v>1028</v>
      </c>
      <c r="B8506" t="s">
        <v>6</v>
      </c>
      <c r="C8506" s="28" t="s">
        <v>1047</v>
      </c>
      <c r="D8506" t="s">
        <v>1048</v>
      </c>
      <c r="E8506" t="s">
        <v>1542</v>
      </c>
      <c r="F8506" t="str">
        <f>INDEX(tbl_produits[Nom normalisé], MATCH(tbl_data[[#This Row],[Spécialité]], tbl_produits[Nom original], 0))</f>
        <v>CATAPRESSAN 0,15 mg, comprimé sécable</v>
      </c>
      <c r="G8506" t="str">
        <f>INDEX(tbl_produits[Classe nom], MATCH(tbl_data[[#This Row],[NORM_Spécialité]], tbl_produits[Nom normalisé], 0))</f>
        <v>Système cardiovasculaire</v>
      </c>
      <c r="H8506">
        <f>YEAR(tbl_data[[#This Row],[Date_rapport]])</f>
        <v>2023</v>
      </c>
      <c r="I8506" t="str">
        <f>INDEX(tbl_produits[Molécule extraite], MATCH(tbl_data[[#This Row],[NORM_Spécialité]], tbl_produits[Nom normalisé], 0))</f>
        <v>Clonidine (chlorhydrate de)</v>
      </c>
      <c r="J8506" s="34">
        <f>DATE(LEFT(tbl_data[[#This Row],[Date_rapport]], 4), MID(tbl_data[[#This Row],[Date_rapport]], 6, 2), RIGHT(tbl_data[[#This Row],[Date_rapport]], 2))</f>
        <v>45240</v>
      </c>
    </row>
    <row r="8507" spans="1:10" x14ac:dyDescent="0.2">
      <c r="A8507" s="28" t="s">
        <v>1028</v>
      </c>
      <c r="B8507" t="s">
        <v>3</v>
      </c>
      <c r="C8507" s="28" t="s">
        <v>1047</v>
      </c>
      <c r="D8507" t="s">
        <v>1049</v>
      </c>
      <c r="E8507" t="s">
        <v>2</v>
      </c>
      <c r="F8507" t="str">
        <f>INDEX(tbl_produits[Nom normalisé], MATCH(tbl_data[[#This Row],[Spécialité]], tbl_produits[Nom original], 0))</f>
        <v>ATRACURIUM Hospira 10 mg/ml, solution injectable (boite de 5 ampoules de 50 mg/5 ml)</v>
      </c>
      <c r="G8507" t="str">
        <f>INDEX(tbl_produits[Classe nom], MATCH(tbl_data[[#This Row],[NORM_Spécialité]], tbl_produits[Nom normalisé], 0))</f>
        <v xml:space="preserve">Système musculo-squelettique </v>
      </c>
      <c r="H8507">
        <f>YEAR(tbl_data[[#This Row],[Date_rapport]])</f>
        <v>2023</v>
      </c>
      <c r="I8507" t="str">
        <f>INDEX(tbl_produits[Molécule extraite], MATCH(tbl_data[[#This Row],[NORM_Spécialité]], tbl_produits[Nom normalisé], 0))</f>
        <v>Atracurium</v>
      </c>
      <c r="J8507" s="34">
        <f>DATE(LEFT(tbl_data[[#This Row],[Date_rapport]], 4), MID(tbl_data[[#This Row],[Date_rapport]], 6, 2), RIGHT(tbl_data[[#This Row],[Date_rapport]], 2))</f>
        <v>45240</v>
      </c>
    </row>
    <row r="8508" spans="1:10" x14ac:dyDescent="0.2">
      <c r="A8508" s="28" t="s">
        <v>1028</v>
      </c>
      <c r="B8508" t="s">
        <v>6</v>
      </c>
      <c r="C8508" s="28" t="s">
        <v>1047</v>
      </c>
      <c r="D8508" t="s">
        <v>1050</v>
      </c>
      <c r="E8508" t="s">
        <v>1047</v>
      </c>
      <c r="F8508" t="str">
        <f>INDEX(tbl_produits[Nom normalisé], MATCH(tbl_data[[#This Row],[Spécialité]], tbl_produits[Nom original], 0))</f>
        <v>ATRIANCE 5 mg/ml, solution pour perfusion</v>
      </c>
      <c r="G8508" t="str">
        <f>INDEX(tbl_produits[Classe nom], MATCH(tbl_data[[#This Row],[NORM_Spécialité]], tbl_produits[Nom normalisé], 0))</f>
        <v>Antinéoplasiques et immunomodulateurs</v>
      </c>
      <c r="H8508">
        <f>YEAR(tbl_data[[#This Row],[Date_rapport]])</f>
        <v>2023</v>
      </c>
      <c r="I8508" t="str">
        <f>INDEX(tbl_produits[Molécule extraite], MATCH(tbl_data[[#This Row],[NORM_Spécialité]], tbl_produits[Nom normalisé], 0))</f>
        <v>Nélarabine</v>
      </c>
      <c r="J8508" s="34">
        <f>DATE(LEFT(tbl_data[[#This Row],[Date_rapport]], 4), MID(tbl_data[[#This Row],[Date_rapport]], 6, 2), RIGHT(tbl_data[[#This Row],[Date_rapport]], 2))</f>
        <v>45240</v>
      </c>
    </row>
    <row r="8509" spans="1:10" x14ac:dyDescent="0.2">
      <c r="A8509" s="28" t="s">
        <v>1028</v>
      </c>
      <c r="B8509" t="s">
        <v>6</v>
      </c>
      <c r="C8509" s="28" t="s">
        <v>1047</v>
      </c>
      <c r="D8509" t="s">
        <v>1051</v>
      </c>
      <c r="E8509" t="s">
        <v>1543</v>
      </c>
      <c r="F8509" t="str">
        <f>INDEX(tbl_produits[Nom normalisé], MATCH(tbl_data[[#This Row],[Spécialité]], tbl_produits[Nom original], 0))</f>
        <v>ROXITHROMYCINE Teva 100 mg, comprimé pelliculé</v>
      </c>
      <c r="G8509" t="str">
        <f>INDEX(tbl_produits[Classe nom], MATCH(tbl_data[[#This Row],[NORM_Spécialité]], tbl_produits[Nom normalisé], 0))</f>
        <v>Anti-infectieux à usage systémique</v>
      </c>
      <c r="H8509">
        <f>YEAR(tbl_data[[#This Row],[Date_rapport]])</f>
        <v>2023</v>
      </c>
      <c r="I8509" t="str">
        <f>INDEX(tbl_produits[Molécule extraite], MATCH(tbl_data[[#This Row],[NORM_Spécialité]], tbl_produits[Nom normalisé], 0))</f>
        <v>Roxithromycine</v>
      </c>
      <c r="J8509" s="34">
        <f>DATE(LEFT(tbl_data[[#This Row],[Date_rapport]], 4), MID(tbl_data[[#This Row],[Date_rapport]], 6, 2), RIGHT(tbl_data[[#This Row],[Date_rapport]], 2))</f>
        <v>45240</v>
      </c>
    </row>
    <row r="8510" spans="1:10" x14ac:dyDescent="0.2">
      <c r="A8510" s="28" t="s">
        <v>1028</v>
      </c>
      <c r="B8510" t="s">
        <v>6</v>
      </c>
      <c r="C8510" s="28" t="s">
        <v>1047</v>
      </c>
      <c r="D8510" t="s">
        <v>1052</v>
      </c>
      <c r="E8510" t="s">
        <v>1063</v>
      </c>
      <c r="F8510" t="str">
        <f>INDEX(tbl_produits[Nom normalisé], MATCH(tbl_data[[#This Row],[Spécialité]], tbl_produits[Nom original], 0))</f>
        <v>TENORMINE 5 mg/10 ml, solution injectable IV en ampoule</v>
      </c>
      <c r="G8510" t="str">
        <f>INDEX(tbl_produits[Classe nom], MATCH(tbl_data[[#This Row],[NORM_Spécialité]], tbl_produits[Nom normalisé], 0))</f>
        <v>Système cardiovasculaire</v>
      </c>
      <c r="H8510">
        <f>YEAR(tbl_data[[#This Row],[Date_rapport]])</f>
        <v>2023</v>
      </c>
      <c r="I8510" t="str">
        <f>INDEX(tbl_produits[Molécule extraite], MATCH(tbl_data[[#This Row],[NORM_Spécialité]], tbl_produits[Nom normalisé], 0))</f>
        <v>Aténolol</v>
      </c>
      <c r="J8510" s="34">
        <f>DATE(LEFT(tbl_data[[#This Row],[Date_rapport]], 4), MID(tbl_data[[#This Row],[Date_rapport]], 6, 2), RIGHT(tbl_data[[#This Row],[Date_rapport]], 2))</f>
        <v>45240</v>
      </c>
    </row>
    <row r="8511" spans="1:10" x14ac:dyDescent="0.2">
      <c r="A8511" s="28" t="s">
        <v>1028</v>
      </c>
      <c r="B8511" t="s">
        <v>11</v>
      </c>
      <c r="C8511" s="28" t="s">
        <v>1053</v>
      </c>
      <c r="D8511" t="s">
        <v>1054</v>
      </c>
      <c r="E8511" t="s">
        <v>2</v>
      </c>
      <c r="F8511" t="str">
        <f>INDEX(tbl_produits[Nom normalisé], MATCH(tbl_data[[#This Row],[Spécialité]], tbl_produits[Nom original], 0))</f>
        <v>SOLUDACTONE 100 mg et 200 mg, lyophilisat et solution pour usage parentéral</v>
      </c>
      <c r="G8511" t="str">
        <f>INDEX(tbl_produits[Classe nom], MATCH(tbl_data[[#This Row],[NORM_Spécialité]], tbl_produits[Nom normalisé], 0))</f>
        <v>Système cardiovasculaire</v>
      </c>
      <c r="H8511">
        <f>YEAR(tbl_data[[#This Row],[Date_rapport]])</f>
        <v>2023</v>
      </c>
      <c r="I8511" t="str">
        <f>INDEX(tbl_produits[Molécule extraite], MATCH(tbl_data[[#This Row],[NORM_Spécialité]], tbl_produits[Nom normalisé], 0))</f>
        <v>Canrénoate de potassium / trométamol</v>
      </c>
      <c r="J8511" s="34">
        <f>DATE(LEFT(tbl_data[[#This Row],[Date_rapport]], 4), MID(tbl_data[[#This Row],[Date_rapport]], 6, 2), RIGHT(tbl_data[[#This Row],[Date_rapport]], 2))</f>
        <v>45240</v>
      </c>
    </row>
    <row r="8512" spans="1:10" x14ac:dyDescent="0.2">
      <c r="A8512" s="28" t="s">
        <v>1028</v>
      </c>
      <c r="B8512" t="s">
        <v>3</v>
      </c>
      <c r="C8512" s="28" t="s">
        <v>1053</v>
      </c>
      <c r="D8512" t="s">
        <v>1055</v>
      </c>
      <c r="E8512" t="s">
        <v>2</v>
      </c>
      <c r="F8512" t="str">
        <f>INDEX(tbl_produits[Nom normalisé], MATCH(tbl_data[[#This Row],[Spécialité]], tbl_produits[Nom original], 0))</f>
        <v>VFEND 40 mg/ml, poudre pour suspension buvable</v>
      </c>
      <c r="G8512" t="str">
        <f>INDEX(tbl_produits[Classe nom], MATCH(tbl_data[[#This Row],[NORM_Spécialité]], tbl_produits[Nom normalisé], 0))</f>
        <v>Anti-infectieux à usage systémique</v>
      </c>
      <c r="H8512">
        <f>YEAR(tbl_data[[#This Row],[Date_rapport]])</f>
        <v>2023</v>
      </c>
      <c r="I8512" t="str">
        <f>INDEX(tbl_produits[Molécule extraite], MATCH(tbl_data[[#This Row],[NORM_Spécialité]], tbl_produits[Nom normalisé], 0))</f>
        <v>Voriconazole</v>
      </c>
      <c r="J8512" s="34">
        <f>DATE(LEFT(tbl_data[[#This Row],[Date_rapport]], 4), MID(tbl_data[[#This Row],[Date_rapport]], 6, 2), RIGHT(tbl_data[[#This Row],[Date_rapport]], 2))</f>
        <v>45240</v>
      </c>
    </row>
    <row r="8513" spans="1:10" x14ac:dyDescent="0.2">
      <c r="A8513" s="28" t="s">
        <v>1028</v>
      </c>
      <c r="B8513" t="s">
        <v>3</v>
      </c>
      <c r="C8513" s="28" t="s">
        <v>1053</v>
      </c>
      <c r="D8513" t="s">
        <v>2009</v>
      </c>
      <c r="E8513" t="s">
        <v>2</v>
      </c>
      <c r="F8513" t="str">
        <f>INDEX(tbl_produits[Nom normalisé], MATCH(tbl_data[[#This Row],[Spécialité]], tbl_produits[Nom original], 0))</f>
        <v>CARBAMAZEPINE Sandoz L.P. 200 mg, comprimé pelliculé sécable à libération prolongée</v>
      </c>
      <c r="G8513" t="str">
        <f>INDEX(tbl_produits[Classe nom], MATCH(tbl_data[[#This Row],[NORM_Spécialité]], tbl_produits[Nom normalisé], 0))</f>
        <v>Système nerveux</v>
      </c>
      <c r="H8513">
        <f>YEAR(tbl_data[[#This Row],[Date_rapport]])</f>
        <v>2023</v>
      </c>
      <c r="I8513" t="str">
        <f>INDEX(tbl_produits[Molécule extraite], MATCH(tbl_data[[#This Row],[NORM_Spécialité]], tbl_produits[Nom normalisé], 0))</f>
        <v>Carbamazépine</v>
      </c>
      <c r="J8513" s="34">
        <f>DATE(LEFT(tbl_data[[#This Row],[Date_rapport]], 4), MID(tbl_data[[#This Row],[Date_rapport]], 6, 2), RIGHT(tbl_data[[#This Row],[Date_rapport]], 2))</f>
        <v>45240</v>
      </c>
    </row>
    <row r="8514" spans="1:10" x14ac:dyDescent="0.2">
      <c r="A8514" s="28" t="s">
        <v>1028</v>
      </c>
      <c r="B8514" t="s">
        <v>9</v>
      </c>
      <c r="C8514" s="28" t="s">
        <v>1053</v>
      </c>
      <c r="D8514" t="s">
        <v>1005</v>
      </c>
      <c r="E8514" t="s">
        <v>2</v>
      </c>
      <c r="F8514" t="str">
        <f>INDEX(tbl_produits[Nom normalisé], MATCH(tbl_data[[#This Row],[Spécialité]], tbl_produits[Nom original], 0))</f>
        <v xml:space="preserve">TOFRANIL 10 mg, comprimé enrobé </v>
      </c>
      <c r="G8514" t="str">
        <f>INDEX(tbl_produits[Classe nom], MATCH(tbl_data[[#This Row],[NORM_Spécialité]], tbl_produits[Nom normalisé], 0))</f>
        <v>Système nerveux</v>
      </c>
      <c r="H8514">
        <f>YEAR(tbl_data[[#This Row],[Date_rapport]])</f>
        <v>2023</v>
      </c>
      <c r="I8514" t="str">
        <f>INDEX(tbl_produits[Molécule extraite], MATCH(tbl_data[[#This Row],[NORM_Spécialité]], tbl_produits[Nom normalisé], 0))</f>
        <v>Imipramine</v>
      </c>
      <c r="J8514" s="34">
        <f>DATE(LEFT(tbl_data[[#This Row],[Date_rapport]], 4), MID(tbl_data[[#This Row],[Date_rapport]], 6, 2), RIGHT(tbl_data[[#This Row],[Date_rapport]], 2))</f>
        <v>45240</v>
      </c>
    </row>
    <row r="8515" spans="1:10" x14ac:dyDescent="0.2">
      <c r="A8515" s="28" t="s">
        <v>1028</v>
      </c>
      <c r="B8515" t="s">
        <v>9</v>
      </c>
      <c r="C8515" s="28" t="s">
        <v>1053</v>
      </c>
      <c r="D8515" t="s">
        <v>975</v>
      </c>
      <c r="E8515" t="s">
        <v>2</v>
      </c>
      <c r="F8515" t="str">
        <f>INDEX(tbl_produits[Nom normalisé], MATCH(tbl_data[[#This Row],[Spécialité]], tbl_produits[Nom original], 0))</f>
        <v>CORGARD 80 mg, comprimé sécable</v>
      </c>
      <c r="G8515" t="str">
        <f>INDEX(tbl_produits[Classe nom], MATCH(tbl_data[[#This Row],[NORM_Spécialité]], tbl_produits[Nom normalisé], 0))</f>
        <v>Système cardiovasculaire</v>
      </c>
      <c r="H8515">
        <f>YEAR(tbl_data[[#This Row],[Date_rapport]])</f>
        <v>2023</v>
      </c>
      <c r="I8515" t="str">
        <f>INDEX(tbl_produits[Molécule extraite], MATCH(tbl_data[[#This Row],[NORM_Spécialité]], tbl_produits[Nom normalisé], 0))</f>
        <v>Nadolol</v>
      </c>
      <c r="J8515" s="34">
        <f>DATE(LEFT(tbl_data[[#This Row],[Date_rapport]], 4), MID(tbl_data[[#This Row],[Date_rapport]], 6, 2), RIGHT(tbl_data[[#This Row],[Date_rapport]], 2))</f>
        <v>45240</v>
      </c>
    </row>
    <row r="8516" spans="1:10" x14ac:dyDescent="0.2">
      <c r="A8516" s="28" t="s">
        <v>1028</v>
      </c>
      <c r="B8516" t="s">
        <v>3</v>
      </c>
      <c r="C8516" s="28" t="s">
        <v>1056</v>
      </c>
      <c r="D8516" t="s">
        <v>1057</v>
      </c>
      <c r="E8516" t="s">
        <v>2</v>
      </c>
      <c r="F8516" t="str">
        <f>INDEX(tbl_produits[Nom normalisé], MATCH(tbl_data[[#This Row],[Spécialité]], tbl_produits[Nom original], 0))</f>
        <v>LAMOTRIGINE 200 mg, comprimé dispersible ou à croquer</v>
      </c>
      <c r="G8516" t="str">
        <f>INDEX(tbl_produits[Classe nom], MATCH(tbl_data[[#This Row],[NORM_Spécialité]], tbl_produits[Nom normalisé], 0))</f>
        <v>Système nerveux</v>
      </c>
      <c r="H8516">
        <f>YEAR(tbl_data[[#This Row],[Date_rapport]])</f>
        <v>2023</v>
      </c>
      <c r="I8516" t="str">
        <f>INDEX(tbl_produits[Molécule extraite], MATCH(tbl_data[[#This Row],[NORM_Spécialité]], tbl_produits[Nom normalisé], 0))</f>
        <v>Lamotrigine</v>
      </c>
      <c r="J8516" s="34">
        <f>DATE(LEFT(tbl_data[[#This Row],[Date_rapport]], 4), MID(tbl_data[[#This Row],[Date_rapport]], 6, 2), RIGHT(tbl_data[[#This Row],[Date_rapport]], 2))</f>
        <v>45240</v>
      </c>
    </row>
    <row r="8517" spans="1:10" x14ac:dyDescent="0.2">
      <c r="A8517" s="28" t="s">
        <v>1028</v>
      </c>
      <c r="B8517" t="s">
        <v>9</v>
      </c>
      <c r="C8517" s="28" t="s">
        <v>1056</v>
      </c>
      <c r="D8517" t="s">
        <v>1058</v>
      </c>
      <c r="E8517" t="s">
        <v>2</v>
      </c>
      <c r="F8517" t="str">
        <f>INDEX(tbl_produits[Nom normalisé], MATCH(tbl_data[[#This Row],[Spécialité]], tbl_produits[Nom original], 0))</f>
        <v>LAMOTRIGINE 100 mg, comprimé dispersible ou à croquer</v>
      </c>
      <c r="G8517" t="str">
        <f>INDEX(tbl_produits[Classe nom], MATCH(tbl_data[[#This Row],[NORM_Spécialité]], tbl_produits[Nom normalisé], 0))</f>
        <v>Système nerveux</v>
      </c>
      <c r="H8517">
        <f>YEAR(tbl_data[[#This Row],[Date_rapport]])</f>
        <v>2023</v>
      </c>
      <c r="I8517" t="str">
        <f>INDEX(tbl_produits[Molécule extraite], MATCH(tbl_data[[#This Row],[NORM_Spécialité]], tbl_produits[Nom normalisé], 0))</f>
        <v>Lamotrigine</v>
      </c>
      <c r="J8517" s="34">
        <f>DATE(LEFT(tbl_data[[#This Row],[Date_rapport]], 4), MID(tbl_data[[#This Row],[Date_rapport]], 6, 2), RIGHT(tbl_data[[#This Row],[Date_rapport]], 2))</f>
        <v>45240</v>
      </c>
    </row>
    <row r="8518" spans="1:10" x14ac:dyDescent="0.2">
      <c r="A8518" s="28" t="s">
        <v>1028</v>
      </c>
      <c r="B8518" t="s">
        <v>9</v>
      </c>
      <c r="C8518" s="28" t="s">
        <v>1056</v>
      </c>
      <c r="D8518" t="s">
        <v>1059</v>
      </c>
      <c r="E8518" t="s">
        <v>2</v>
      </c>
      <c r="F8518" t="str">
        <f>INDEX(tbl_produits[Nom normalisé], MATCH(tbl_data[[#This Row],[Spécialité]], tbl_produits[Nom original], 0))</f>
        <v>VITAMINE A Dulcis 25 000 U.I. pour 100 g, pommade ophtalmique</v>
      </c>
      <c r="G8518" t="str">
        <f>INDEX(tbl_produits[Classe nom], MATCH(tbl_data[[#This Row],[NORM_Spécialité]], tbl_produits[Nom normalisé], 0))</f>
        <v>Voies digestives et métabolisme</v>
      </c>
      <c r="H8518">
        <f>YEAR(tbl_data[[#This Row],[Date_rapport]])</f>
        <v>2023</v>
      </c>
      <c r="I8518" t="str">
        <f>INDEX(tbl_produits[Molécule extraite], MATCH(tbl_data[[#This Row],[NORM_Spécialité]], tbl_produits[Nom normalisé], 0))</f>
        <v>Concentrât de vitamine A synthétique, forme huileuse</v>
      </c>
      <c r="J8518" s="34">
        <f>DATE(LEFT(tbl_data[[#This Row],[Date_rapport]], 4), MID(tbl_data[[#This Row],[Date_rapport]], 6, 2), RIGHT(tbl_data[[#This Row],[Date_rapport]], 2))</f>
        <v>45240</v>
      </c>
    </row>
    <row r="8519" spans="1:10" x14ac:dyDescent="0.2">
      <c r="A8519" s="28" t="s">
        <v>1028</v>
      </c>
      <c r="B8519" t="s">
        <v>9</v>
      </c>
      <c r="C8519" s="28" t="s">
        <v>1056</v>
      </c>
      <c r="D8519" t="s">
        <v>1060</v>
      </c>
      <c r="E8519" t="s">
        <v>2</v>
      </c>
      <c r="F8519" t="str">
        <f>INDEX(tbl_produits[Nom normalisé], MATCH(tbl_data[[#This Row],[Spécialité]], tbl_produits[Nom original], 0))</f>
        <v>YELLOX 0,9 mg/ml, collyre en solution</v>
      </c>
      <c r="G8519" t="str">
        <f>INDEX(tbl_produits[Classe nom], MATCH(tbl_data[[#This Row],[NORM_Spécialité]], tbl_produits[Nom normalisé], 0))</f>
        <v>Organes sensoriels</v>
      </c>
      <c r="H8519">
        <f>YEAR(tbl_data[[#This Row],[Date_rapport]])</f>
        <v>2023</v>
      </c>
      <c r="I8519" t="str">
        <f>INDEX(tbl_produits[Molécule extraite], MATCH(tbl_data[[#This Row],[NORM_Spécialité]], tbl_produits[Nom normalisé], 0))</f>
        <v>Bromfénac sodique sesquihydraté</v>
      </c>
      <c r="J8519" s="34">
        <f>DATE(LEFT(tbl_data[[#This Row],[Date_rapport]], 4), MID(tbl_data[[#This Row],[Date_rapport]], 6, 2), RIGHT(tbl_data[[#This Row],[Date_rapport]], 2))</f>
        <v>45240</v>
      </c>
    </row>
    <row r="8520" spans="1:10" x14ac:dyDescent="0.2">
      <c r="A8520" s="28" t="s">
        <v>1028</v>
      </c>
      <c r="B8520" t="s">
        <v>3</v>
      </c>
      <c r="C8520" s="28" t="s">
        <v>1056</v>
      </c>
      <c r="D8520" t="s">
        <v>1061</v>
      </c>
      <c r="E8520" t="s">
        <v>2</v>
      </c>
      <c r="F8520" t="str">
        <f>INDEX(tbl_produits[Nom normalisé], MATCH(tbl_data[[#This Row],[Spécialité]], tbl_produits[Nom original], 0))</f>
        <v>MALOCIDE 50 mg comprimé pelliculé</v>
      </c>
      <c r="G8520" t="str">
        <f>INDEX(tbl_produits[Classe nom], MATCH(tbl_data[[#This Row],[NORM_Spécialité]], tbl_produits[Nom normalisé], 0))</f>
        <v>Antiparasitaires, insecticides et répulsifs</v>
      </c>
      <c r="H8520">
        <f>YEAR(tbl_data[[#This Row],[Date_rapport]])</f>
        <v>2023</v>
      </c>
      <c r="I8520" t="str">
        <f>INDEX(tbl_produits[Molécule extraite], MATCH(tbl_data[[#This Row],[NORM_Spécialité]], tbl_produits[Nom normalisé], 0))</f>
        <v>Pyriméthamine</v>
      </c>
      <c r="J8520" s="34">
        <f>DATE(LEFT(tbl_data[[#This Row],[Date_rapport]], 4), MID(tbl_data[[#This Row],[Date_rapport]], 6, 2), RIGHT(tbl_data[[#This Row],[Date_rapport]], 2))</f>
        <v>45240</v>
      </c>
    </row>
    <row r="8521" spans="1:10" x14ac:dyDescent="0.2">
      <c r="A8521" s="28" t="s">
        <v>1028</v>
      </c>
      <c r="B8521" t="s">
        <v>6</v>
      </c>
      <c r="C8521" s="28" t="s">
        <v>1056</v>
      </c>
      <c r="D8521" t="s">
        <v>1062</v>
      </c>
      <c r="E8521" t="s">
        <v>1543</v>
      </c>
      <c r="F8521" t="str">
        <f>INDEX(tbl_produits[Nom normalisé], MATCH(tbl_data[[#This Row],[Spécialité]], tbl_produits[Nom original], 0))</f>
        <v>NALTREXONE Viatris 50 mg, comprimé pelliculé sécable</v>
      </c>
      <c r="G8521" t="str">
        <f>INDEX(tbl_produits[Classe nom], MATCH(tbl_data[[#This Row],[NORM_Spécialité]], tbl_produits[Nom normalisé], 0))</f>
        <v>Système nerveux</v>
      </c>
      <c r="H8521">
        <f>YEAR(tbl_data[[#This Row],[Date_rapport]])</f>
        <v>2023</v>
      </c>
      <c r="I8521" t="str">
        <f>INDEX(tbl_produits[Molécule extraite], MATCH(tbl_data[[#This Row],[NORM_Spécialité]], tbl_produits[Nom normalisé], 0))</f>
        <v>Naltrexone (chlorhydrate de)</v>
      </c>
      <c r="J8521" s="34">
        <f>DATE(LEFT(tbl_data[[#This Row],[Date_rapport]], 4), MID(tbl_data[[#This Row],[Date_rapport]], 6, 2), RIGHT(tbl_data[[#This Row],[Date_rapport]], 2))</f>
        <v>45240</v>
      </c>
    </row>
    <row r="8522" spans="1:10" x14ac:dyDescent="0.2">
      <c r="A8522" s="28" t="s">
        <v>1028</v>
      </c>
      <c r="B8522" t="s">
        <v>3</v>
      </c>
      <c r="C8522" s="28" t="s">
        <v>1063</v>
      </c>
      <c r="D8522" t="s">
        <v>1064</v>
      </c>
      <c r="E8522" t="s">
        <v>2</v>
      </c>
      <c r="F8522" t="str">
        <f>INDEX(tbl_produits[Nom normalisé], MATCH(tbl_data[[#This Row],[Spécialité]], tbl_produits[Nom original], 0))</f>
        <v>MESOCAINE 25 mg/5 ml, solution injectable</v>
      </c>
      <c r="G8522" t="str">
        <f>INDEX(tbl_produits[Classe nom], MATCH(tbl_data[[#This Row],[NORM_Spécialité]], tbl_produits[Nom normalisé], 0))</f>
        <v>Système nerveux</v>
      </c>
      <c r="H8522">
        <f>YEAR(tbl_data[[#This Row],[Date_rapport]])</f>
        <v>2023</v>
      </c>
      <c r="I8522" t="str">
        <f>INDEX(tbl_produits[Molécule extraite], MATCH(tbl_data[[#This Row],[NORM_Spécialité]], tbl_produits[Nom normalisé], 0))</f>
        <v>Lidocaïne</v>
      </c>
      <c r="J8522" s="34">
        <f>DATE(LEFT(tbl_data[[#This Row],[Date_rapport]], 4), MID(tbl_data[[#This Row],[Date_rapport]], 6, 2), RIGHT(tbl_data[[#This Row],[Date_rapport]], 2))</f>
        <v>45240</v>
      </c>
    </row>
    <row r="8523" spans="1:10" x14ac:dyDescent="0.2">
      <c r="A8523" s="28" t="s">
        <v>1028</v>
      </c>
      <c r="B8523" t="s">
        <v>9</v>
      </c>
      <c r="C8523" s="28" t="s">
        <v>1063</v>
      </c>
      <c r="D8523" t="s">
        <v>1065</v>
      </c>
      <c r="E8523" t="s">
        <v>2</v>
      </c>
      <c r="F8523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8523" t="str">
        <f>INDEX(tbl_produits[Classe nom], MATCH(tbl_data[[#This Row],[NORM_Spécialité]], tbl_produits[Nom normalisé], 0))</f>
        <v>Hormones systémiques sauf hormones sexuelles et insulines</v>
      </c>
      <c r="H8523">
        <f>YEAR(tbl_data[[#This Row],[Date_rapport]])</f>
        <v>2023</v>
      </c>
      <c r="I8523" t="str">
        <f>INDEX(tbl_produits[Molécule extraite], MATCH(tbl_data[[#This Row],[NORM_Spécialité]], tbl_produits[Nom normalisé], 0))</f>
        <v>Somatropine</v>
      </c>
      <c r="J8523" s="34">
        <f>DATE(LEFT(tbl_data[[#This Row],[Date_rapport]], 4), MID(tbl_data[[#This Row],[Date_rapport]], 6, 2), RIGHT(tbl_data[[#This Row],[Date_rapport]], 2))</f>
        <v>45240</v>
      </c>
    </row>
    <row r="8524" spans="1:10" x14ac:dyDescent="0.2">
      <c r="A8524" s="28" t="s">
        <v>1028</v>
      </c>
      <c r="B8524" t="s">
        <v>9</v>
      </c>
      <c r="C8524" s="28" t="s">
        <v>1063</v>
      </c>
      <c r="D8524" t="s">
        <v>1066</v>
      </c>
      <c r="E8524" t="s">
        <v>2</v>
      </c>
      <c r="F8524" t="str">
        <f>INDEX(tbl_produits[Nom normalisé], MATCH(tbl_data[[#This Row],[Spécialité]], tbl_produits[Nom original], 0))</f>
        <v>METRONIDAZOLE 250 mg et 500 mg, comprimé pelliculé</v>
      </c>
      <c r="G8524" t="str">
        <f>INDEX(tbl_produits[Classe nom], MATCH(tbl_data[[#This Row],[NORM_Spécialité]], tbl_produits[Nom normalisé], 0))</f>
        <v>Anti-infectieux à usage systémique</v>
      </c>
      <c r="H8524">
        <f>YEAR(tbl_data[[#This Row],[Date_rapport]])</f>
        <v>2023</v>
      </c>
      <c r="I8524" t="str">
        <f>INDEX(tbl_produits[Molécule extraite], MATCH(tbl_data[[#This Row],[NORM_Spécialité]], tbl_produits[Nom normalisé], 0))</f>
        <v>Métronidazole</v>
      </c>
      <c r="J8524" s="34">
        <f>DATE(LEFT(tbl_data[[#This Row],[Date_rapport]], 4), MID(tbl_data[[#This Row],[Date_rapport]], 6, 2), RIGHT(tbl_data[[#This Row],[Date_rapport]], 2))</f>
        <v>45240</v>
      </c>
    </row>
    <row r="8525" spans="1:10" x14ac:dyDescent="0.2">
      <c r="A8525" s="28" t="s">
        <v>1028</v>
      </c>
      <c r="B8525" t="s">
        <v>11</v>
      </c>
      <c r="C8525" s="28" t="s">
        <v>1067</v>
      </c>
      <c r="D8525" t="s">
        <v>1068</v>
      </c>
      <c r="E8525" t="s">
        <v>2</v>
      </c>
      <c r="F8525" t="str">
        <f>INDEX(tbl_produits[Nom normalisé], MATCH(tbl_data[[#This Row],[Spécialité]], tbl_produits[Nom original], 0))</f>
        <v>ACADIONE 250 mg, comprimé dragéifié</v>
      </c>
      <c r="G8525" t="str">
        <f>INDEX(tbl_produits[Classe nom], MATCH(tbl_data[[#This Row],[NORM_Spécialité]], tbl_produits[Nom normalisé], 0))</f>
        <v xml:space="preserve">Système musculo-squelettique </v>
      </c>
      <c r="H8525">
        <f>YEAR(tbl_data[[#This Row],[Date_rapport]])</f>
        <v>2023</v>
      </c>
      <c r="I8525" t="str">
        <f>INDEX(tbl_produits[Molécule extraite], MATCH(tbl_data[[#This Row],[NORM_Spécialité]], tbl_produits[Nom normalisé], 0))</f>
        <v>Tiopronine</v>
      </c>
      <c r="J8525" s="34">
        <f>DATE(LEFT(tbl_data[[#This Row],[Date_rapport]], 4), MID(tbl_data[[#This Row],[Date_rapport]], 6, 2), RIGHT(tbl_data[[#This Row],[Date_rapport]], 2))</f>
        <v>45240</v>
      </c>
    </row>
    <row r="8526" spans="1:10" x14ac:dyDescent="0.2">
      <c r="A8526" s="28" t="s">
        <v>1028</v>
      </c>
      <c r="B8526" t="s">
        <v>9</v>
      </c>
      <c r="C8526" s="28" t="s">
        <v>1067</v>
      </c>
      <c r="D8526" t="s">
        <v>1069</v>
      </c>
      <c r="E8526" t="s">
        <v>2</v>
      </c>
      <c r="F8526" t="str">
        <f>INDEX(tbl_produits[Nom normalisé], MATCH(tbl_data[[#This Row],[Spécialité]], tbl_produits[Nom original], 0))</f>
        <v>ELIGARD 7,5 mg, poudre et solvant pour solution injectable</v>
      </c>
      <c r="G8526" t="str">
        <f>INDEX(tbl_produits[Classe nom], MATCH(tbl_data[[#This Row],[NORM_Spécialité]], tbl_produits[Nom normalisé], 0))</f>
        <v>Antinéoplasiques et immunomodulateurs</v>
      </c>
      <c r="H8526">
        <f>YEAR(tbl_data[[#This Row],[Date_rapport]])</f>
        <v>2023</v>
      </c>
      <c r="I8526" t="str">
        <f>INDEX(tbl_produits[Molécule extraite], MATCH(tbl_data[[#This Row],[NORM_Spécialité]], tbl_produits[Nom normalisé], 0))</f>
        <v>Leuproréline (acétate de)</v>
      </c>
      <c r="J8526" s="34">
        <f>DATE(LEFT(tbl_data[[#This Row],[Date_rapport]], 4), MID(tbl_data[[#This Row],[Date_rapport]], 6, 2), RIGHT(tbl_data[[#This Row],[Date_rapport]], 2))</f>
        <v>45240</v>
      </c>
    </row>
    <row r="8527" spans="1:10" x14ac:dyDescent="0.2">
      <c r="A8527" s="28" t="s">
        <v>1028</v>
      </c>
      <c r="B8527" t="s">
        <v>9</v>
      </c>
      <c r="C8527" s="28" t="s">
        <v>1067</v>
      </c>
      <c r="D8527" t="s">
        <v>979</v>
      </c>
      <c r="E8527" t="s">
        <v>2</v>
      </c>
      <c r="F8527" t="str">
        <f>INDEX(tbl_produits[Nom normalisé], MATCH(tbl_data[[#This Row],[Spécialité]], tbl_produits[Nom original], 0))</f>
        <v xml:space="preserve">ANGUSTA 25 microgrammes, comprimé </v>
      </c>
      <c r="G8527" t="str">
        <f>INDEX(tbl_produits[Classe nom], MATCH(tbl_data[[#This Row],[NORM_Spécialité]], tbl_produits[Nom normalisé], 0))</f>
        <v>Voies digestives et métabolisme</v>
      </c>
      <c r="H8527">
        <f>YEAR(tbl_data[[#This Row],[Date_rapport]])</f>
        <v>2023</v>
      </c>
      <c r="I8527" t="str">
        <f>INDEX(tbl_produits[Molécule extraite], MATCH(tbl_data[[#This Row],[NORM_Spécialité]], tbl_produits[Nom normalisé], 0))</f>
        <v>Misoprostol</v>
      </c>
      <c r="J8527" s="34">
        <f>DATE(LEFT(tbl_data[[#This Row],[Date_rapport]], 4), MID(tbl_data[[#This Row],[Date_rapport]], 6, 2), RIGHT(tbl_data[[#This Row],[Date_rapport]], 2))</f>
        <v>45240</v>
      </c>
    </row>
    <row r="8528" spans="1:10" x14ac:dyDescent="0.2">
      <c r="A8528" s="28" t="s">
        <v>1028</v>
      </c>
      <c r="B8528" t="s">
        <v>9</v>
      </c>
      <c r="C8528" s="28" t="s">
        <v>1070</v>
      </c>
      <c r="D8528" t="s">
        <v>1071</v>
      </c>
      <c r="E8528" t="s">
        <v>2</v>
      </c>
      <c r="F8528" t="str">
        <f>INDEX(tbl_produits[Nom normalisé], MATCH(tbl_data[[#This Row],[Spécialité]], tbl_produits[Nom original], 0))</f>
        <v>FLECAINIDE 100 mg, comprimé sécable</v>
      </c>
      <c r="G8528" t="str">
        <f>INDEX(tbl_produits[Classe nom], MATCH(tbl_data[[#This Row],[NORM_Spécialité]], tbl_produits[Nom normalisé], 0))</f>
        <v>Système cardiovasculaire</v>
      </c>
      <c r="H8528">
        <f>YEAR(tbl_data[[#This Row],[Date_rapport]])</f>
        <v>2023</v>
      </c>
      <c r="I8528" t="str">
        <f>INDEX(tbl_produits[Molécule extraite], MATCH(tbl_data[[#This Row],[NORM_Spécialité]], tbl_produits[Nom normalisé], 0))</f>
        <v>Flécaïnide (acétate de)</v>
      </c>
      <c r="J8528" s="34">
        <f>DATE(LEFT(tbl_data[[#This Row],[Date_rapport]], 4), MID(tbl_data[[#This Row],[Date_rapport]], 6, 2), RIGHT(tbl_data[[#This Row],[Date_rapport]], 2))</f>
        <v>45240</v>
      </c>
    </row>
    <row r="8529" spans="1:10" x14ac:dyDescent="0.2">
      <c r="A8529" s="28" t="s">
        <v>1028</v>
      </c>
      <c r="B8529" t="s">
        <v>6</v>
      </c>
      <c r="C8529" s="28" t="s">
        <v>1070</v>
      </c>
      <c r="D8529" t="s">
        <v>1072</v>
      </c>
      <c r="E8529" t="s">
        <v>1070</v>
      </c>
      <c r="F8529" t="str">
        <f>INDEX(tbl_produits[Nom normalisé], MATCH(tbl_data[[#This Row],[Spécialité]], tbl_produits[Nom original], 0))</f>
        <v>TEMODAL 2,5 mg/ml, poudre pour solution pour perfusion</v>
      </c>
      <c r="G8529" t="str">
        <f>INDEX(tbl_produits[Classe nom], MATCH(tbl_data[[#This Row],[NORM_Spécialité]], tbl_produits[Nom normalisé], 0))</f>
        <v>Antinéoplasiques et immunomodulateurs</v>
      </c>
      <c r="H8529">
        <f>YEAR(tbl_data[[#This Row],[Date_rapport]])</f>
        <v>2023</v>
      </c>
      <c r="I8529" t="str">
        <f>INDEX(tbl_produits[Molécule extraite], MATCH(tbl_data[[#This Row],[NORM_Spécialité]], tbl_produits[Nom normalisé], 0))</f>
        <v>Témozolomide</v>
      </c>
      <c r="J8529" s="34">
        <f>DATE(LEFT(tbl_data[[#This Row],[Date_rapport]], 4), MID(tbl_data[[#This Row],[Date_rapport]], 6, 2), RIGHT(tbl_data[[#This Row],[Date_rapport]], 2))</f>
        <v>45240</v>
      </c>
    </row>
    <row r="8530" spans="1:10" x14ac:dyDescent="0.2">
      <c r="A8530" s="28" t="s">
        <v>1028</v>
      </c>
      <c r="B8530" t="s">
        <v>9</v>
      </c>
      <c r="C8530" s="28" t="s">
        <v>1070</v>
      </c>
      <c r="D8530" t="s">
        <v>999</v>
      </c>
      <c r="E8530" t="s">
        <v>2</v>
      </c>
      <c r="F8530" t="str">
        <f>INDEX(tbl_produits[Nom normalisé], MATCH(tbl_data[[#This Row],[Spécialité]], tbl_produits[Nom original], 0))</f>
        <v>EUROBIOL 25 000 U, gélule gastro-résistante</v>
      </c>
      <c r="G8530" t="str">
        <f>INDEX(tbl_produits[Classe nom], MATCH(tbl_data[[#This Row],[NORM_Spécialité]], tbl_produits[Nom normalisé], 0))</f>
        <v>Voies digestives et métabolisme</v>
      </c>
      <c r="H8530">
        <f>YEAR(tbl_data[[#This Row],[Date_rapport]])</f>
        <v>2023</v>
      </c>
      <c r="I8530" t="str">
        <f>INDEX(tbl_produits[Molécule extraite], MATCH(tbl_data[[#This Row],[NORM_Spécialité]], tbl_produits[Nom normalisé], 0))</f>
        <v>Poudre de pancréas</v>
      </c>
      <c r="J8530" s="34">
        <f>DATE(LEFT(tbl_data[[#This Row],[Date_rapport]], 4), MID(tbl_data[[#This Row],[Date_rapport]], 6, 2), RIGHT(tbl_data[[#This Row],[Date_rapport]], 2))</f>
        <v>45240</v>
      </c>
    </row>
    <row r="8531" spans="1:10" x14ac:dyDescent="0.2">
      <c r="A8531" s="28" t="s">
        <v>1028</v>
      </c>
      <c r="B8531" t="s">
        <v>3</v>
      </c>
      <c r="C8531" s="28" t="s">
        <v>1073</v>
      </c>
      <c r="D8531" t="s">
        <v>2010</v>
      </c>
      <c r="E8531" t="s">
        <v>2</v>
      </c>
      <c r="F8531" t="str">
        <f>INDEX(tbl_produits[Nom normalisé], MATCH(tbl_data[[#This Row],[Spécialité]], tbl_produits[Nom original], 0))</f>
        <v>CONFEROPORT 0,5 mg et 5 mg, gélule à libération prolongée</v>
      </c>
      <c r="G8531" t="str">
        <f>INDEX(tbl_produits[Classe nom], MATCH(tbl_data[[#This Row],[NORM_Spécialité]], tbl_produits[Nom normalisé], 0))</f>
        <v>Antinéoplasiques et immunomodulateurs</v>
      </c>
      <c r="H8531">
        <f>YEAR(tbl_data[[#This Row],[Date_rapport]])</f>
        <v>2023</v>
      </c>
      <c r="I8531" t="str">
        <f>INDEX(tbl_produits[Molécule extraite], MATCH(tbl_data[[#This Row],[NORM_Spécialité]], tbl_produits[Nom normalisé], 0))</f>
        <v>Tacrolimus</v>
      </c>
      <c r="J8531" s="34">
        <f>DATE(LEFT(tbl_data[[#This Row],[Date_rapport]], 4), MID(tbl_data[[#This Row],[Date_rapport]], 6, 2), RIGHT(tbl_data[[#This Row],[Date_rapport]], 2))</f>
        <v>45240</v>
      </c>
    </row>
    <row r="8532" spans="1:10" x14ac:dyDescent="0.2">
      <c r="A8532" s="28" t="s">
        <v>1028</v>
      </c>
      <c r="B8532" t="s">
        <v>9</v>
      </c>
      <c r="C8532" s="28" t="s">
        <v>1073</v>
      </c>
      <c r="D8532" t="s">
        <v>1804</v>
      </c>
      <c r="E8532" t="s">
        <v>2</v>
      </c>
      <c r="F8532" t="str">
        <f>INDEX(tbl_produits[Nom normalisé], MATCH(tbl_data[[#This Row],[Spécialité]], tbl_produits[Nom original], 0))</f>
        <v>TEGRETOL L.P. 400 mg, comprimé pelliculé sécable à libération prolongée</v>
      </c>
      <c r="G8532" t="str">
        <f>INDEX(tbl_produits[Classe nom], MATCH(tbl_data[[#This Row],[NORM_Spécialité]], tbl_produits[Nom normalisé], 0))</f>
        <v>Système nerveux</v>
      </c>
      <c r="H8532">
        <f>YEAR(tbl_data[[#This Row],[Date_rapport]])</f>
        <v>2023</v>
      </c>
      <c r="I8532" t="str">
        <f>INDEX(tbl_produits[Molécule extraite], MATCH(tbl_data[[#This Row],[NORM_Spécialité]], tbl_produits[Nom normalisé], 0))</f>
        <v>Carbamazépine</v>
      </c>
      <c r="J8532" s="34">
        <f>DATE(LEFT(tbl_data[[#This Row],[Date_rapport]], 4), MID(tbl_data[[#This Row],[Date_rapport]], 6, 2), RIGHT(tbl_data[[#This Row],[Date_rapport]], 2))</f>
        <v>45240</v>
      </c>
    </row>
    <row r="8533" spans="1:10" x14ac:dyDescent="0.2">
      <c r="A8533" s="28" t="s">
        <v>1028</v>
      </c>
      <c r="B8533" t="s">
        <v>9</v>
      </c>
      <c r="C8533" s="28" t="s">
        <v>1073</v>
      </c>
      <c r="D8533" t="s">
        <v>2011</v>
      </c>
      <c r="E8533" t="s">
        <v>2</v>
      </c>
      <c r="F8533" t="str">
        <f>INDEX(tbl_produits[Nom normalisé], MATCH(tbl_data[[#This Row],[Spécialité]], tbl_produits[Nom original], 0))</f>
        <v>TEGRETOL L.P. 200 mg, comprimé pelliculé sécable à libération prolongée</v>
      </c>
      <c r="G8533" t="str">
        <f>INDEX(tbl_produits[Classe nom], MATCH(tbl_data[[#This Row],[NORM_Spécialité]], tbl_produits[Nom normalisé], 0))</f>
        <v>Système nerveux</v>
      </c>
      <c r="H8533">
        <f>YEAR(tbl_data[[#This Row],[Date_rapport]])</f>
        <v>2023</v>
      </c>
      <c r="I8533" t="str">
        <f>INDEX(tbl_produits[Molécule extraite], MATCH(tbl_data[[#This Row],[NORM_Spécialité]], tbl_produits[Nom normalisé], 0))</f>
        <v>Carbamazépine</v>
      </c>
      <c r="J8533" s="34">
        <f>DATE(LEFT(tbl_data[[#This Row],[Date_rapport]], 4), MID(tbl_data[[#This Row],[Date_rapport]], 6, 2), RIGHT(tbl_data[[#This Row],[Date_rapport]], 2))</f>
        <v>45240</v>
      </c>
    </row>
    <row r="8534" spans="1:10" x14ac:dyDescent="0.2">
      <c r="A8534" s="28" t="s">
        <v>1028</v>
      </c>
      <c r="B8534" t="s">
        <v>9</v>
      </c>
      <c r="C8534" s="28" t="s">
        <v>1073</v>
      </c>
      <c r="D8534" t="s">
        <v>1074</v>
      </c>
      <c r="E8534" t="s">
        <v>2</v>
      </c>
      <c r="F8534" t="str">
        <f>INDEX(tbl_produits[Nom normalisé], MATCH(tbl_data[[#This Row],[Spécialité]], tbl_produits[Nom original], 0))</f>
        <v>FLECAINIDE LP 50 mg, 100 mg, 150 mg et 200 mg gélule à libération prolongée</v>
      </c>
      <c r="G8534" t="str">
        <f>INDEX(tbl_produits[Classe nom], MATCH(tbl_data[[#This Row],[NORM_Spécialité]], tbl_produits[Nom normalisé], 0))</f>
        <v>Système cardiovasculaire</v>
      </c>
      <c r="H8534">
        <f>YEAR(tbl_data[[#This Row],[Date_rapport]])</f>
        <v>2023</v>
      </c>
      <c r="I8534" t="str">
        <f>INDEX(tbl_produits[Molécule extraite], MATCH(tbl_data[[#This Row],[NORM_Spécialité]], tbl_produits[Nom normalisé], 0))</f>
        <v>Flécaïnide (acétate de)</v>
      </c>
      <c r="J8534" s="34">
        <f>DATE(LEFT(tbl_data[[#This Row],[Date_rapport]], 4), MID(tbl_data[[#This Row],[Date_rapport]], 6, 2), RIGHT(tbl_data[[#This Row],[Date_rapport]], 2))</f>
        <v>45240</v>
      </c>
    </row>
    <row r="8535" spans="1:10" x14ac:dyDescent="0.2">
      <c r="A8535" s="28" t="s">
        <v>1028</v>
      </c>
      <c r="B8535" t="s">
        <v>9</v>
      </c>
      <c r="C8535" s="28" t="s">
        <v>1075</v>
      </c>
      <c r="D8535" t="s">
        <v>1076</v>
      </c>
      <c r="E8535" t="s">
        <v>2</v>
      </c>
      <c r="F8535" t="str">
        <f>INDEX(tbl_produits[Nom normalisé], MATCH(tbl_data[[#This Row],[Spécialité]], tbl_produits[Nom original], 0))</f>
        <v>HYDROCORTISONE Upjohn 500 mg, préparation injectable</v>
      </c>
      <c r="G8535" t="str">
        <f>INDEX(tbl_produits[Classe nom], MATCH(tbl_data[[#This Row],[NORM_Spécialité]], tbl_produits[Nom normalisé], 0))</f>
        <v>Hormones systémiques sauf hormones sexuelles et insulines</v>
      </c>
      <c r="H8535">
        <f>YEAR(tbl_data[[#This Row],[Date_rapport]])</f>
        <v>2023</v>
      </c>
      <c r="I8535" t="str">
        <f>INDEX(tbl_produits[Molécule extraite], MATCH(tbl_data[[#This Row],[NORM_Spécialité]], tbl_produits[Nom normalisé], 0))</f>
        <v>Hydrocortisone (hydrogénosuccinate sodique d')</v>
      </c>
      <c r="J8535" s="34">
        <f>DATE(LEFT(tbl_data[[#This Row],[Date_rapport]], 4), MID(tbl_data[[#This Row],[Date_rapport]], 6, 2), RIGHT(tbl_data[[#This Row],[Date_rapport]], 2))</f>
        <v>45240</v>
      </c>
    </row>
    <row r="8536" spans="1:10" x14ac:dyDescent="0.2">
      <c r="A8536" s="28" t="s">
        <v>1028</v>
      </c>
      <c r="B8536" t="s">
        <v>9</v>
      </c>
      <c r="C8536" s="28" t="s">
        <v>1075</v>
      </c>
      <c r="D8536" t="s">
        <v>1077</v>
      </c>
      <c r="E8536" t="s">
        <v>2</v>
      </c>
      <c r="F8536" t="str">
        <f>INDEX(tbl_produits[Nom normalisé], MATCH(tbl_data[[#This Row],[Spécialité]], tbl_produits[Nom original], 0))</f>
        <v>HYDROCORTISONE Upjohn 100 mg, préparation injectable</v>
      </c>
      <c r="G8536" t="str">
        <f>INDEX(tbl_produits[Classe nom], MATCH(tbl_data[[#This Row],[NORM_Spécialité]], tbl_produits[Nom normalisé], 0))</f>
        <v>Hormones systémiques sauf hormones sexuelles et insulines</v>
      </c>
      <c r="H8536">
        <f>YEAR(tbl_data[[#This Row],[Date_rapport]])</f>
        <v>2023</v>
      </c>
      <c r="I8536" t="str">
        <f>INDEX(tbl_produits[Molécule extraite], MATCH(tbl_data[[#This Row],[NORM_Spécialité]], tbl_produits[Nom normalisé], 0))</f>
        <v>Hydrocortisone (hydrogénosuccinate sodique d')</v>
      </c>
      <c r="J8536" s="34">
        <f>DATE(LEFT(tbl_data[[#This Row],[Date_rapport]], 4), MID(tbl_data[[#This Row],[Date_rapport]], 6, 2), RIGHT(tbl_data[[#This Row],[Date_rapport]], 2))</f>
        <v>45240</v>
      </c>
    </row>
    <row r="8537" spans="1:10" x14ac:dyDescent="0.2">
      <c r="A8537" s="28" t="s">
        <v>1028</v>
      </c>
      <c r="B8537" t="s">
        <v>9</v>
      </c>
      <c r="C8537" s="28" t="s">
        <v>1075</v>
      </c>
      <c r="D8537" t="s">
        <v>1078</v>
      </c>
      <c r="E8537" t="s">
        <v>2</v>
      </c>
      <c r="F8537" t="str">
        <f>INDEX(tbl_produits[Nom normalisé], MATCH(tbl_data[[#This Row],[Spécialité]], tbl_produits[Nom original], 0))</f>
        <v xml:space="preserve">ALDURAZYME 100 U/ml, solution à diluer pour perfusion </v>
      </c>
      <c r="G8537" t="str">
        <f>INDEX(tbl_produits[Classe nom], MATCH(tbl_data[[#This Row],[NORM_Spécialité]], tbl_produits[Nom normalisé], 0))</f>
        <v>Voies digestives et métabolisme</v>
      </c>
      <c r="H8537">
        <f>YEAR(tbl_data[[#This Row],[Date_rapport]])</f>
        <v>2023</v>
      </c>
      <c r="I8537" t="str">
        <f>INDEX(tbl_produits[Molécule extraite], MATCH(tbl_data[[#This Row],[NORM_Spécialité]], tbl_produits[Nom normalisé], 0))</f>
        <v>Laronidase</v>
      </c>
      <c r="J8537" s="34">
        <f>DATE(LEFT(tbl_data[[#This Row],[Date_rapport]], 4), MID(tbl_data[[#This Row],[Date_rapport]], 6, 2), RIGHT(tbl_data[[#This Row],[Date_rapport]], 2))</f>
        <v>45240</v>
      </c>
    </row>
    <row r="8538" spans="1:10" x14ac:dyDescent="0.2">
      <c r="A8538" s="28" t="s">
        <v>1028</v>
      </c>
      <c r="B8538" t="s">
        <v>6</v>
      </c>
      <c r="C8538" s="28" t="s">
        <v>1079</v>
      </c>
      <c r="D8538" t="s">
        <v>1080</v>
      </c>
      <c r="E8538" t="s">
        <v>1079</v>
      </c>
      <c r="F8538" t="str">
        <f>INDEX(tbl_produits[Nom normalisé], MATCH(tbl_data[[#This Row],[Spécialité]], tbl_produits[Nom original], 0))</f>
        <v>VELBE 10 mg, poudre pour solution injectable I.V.</v>
      </c>
      <c r="G8538" t="str">
        <f>INDEX(tbl_produits[Classe nom], MATCH(tbl_data[[#This Row],[NORM_Spécialité]], tbl_produits[Nom normalisé], 0))</f>
        <v>Antinéoplasiques et immunomodulateurs</v>
      </c>
      <c r="H8538">
        <f>YEAR(tbl_data[[#This Row],[Date_rapport]])</f>
        <v>2023</v>
      </c>
      <c r="I8538" t="str">
        <f>INDEX(tbl_produits[Molécule extraite], MATCH(tbl_data[[#This Row],[NORM_Spécialité]], tbl_produits[Nom normalisé], 0))</f>
        <v>Vinblastine (sulfate de)</v>
      </c>
      <c r="J8538" s="34">
        <f>DATE(LEFT(tbl_data[[#This Row],[Date_rapport]], 4), MID(tbl_data[[#This Row],[Date_rapport]], 6, 2), RIGHT(tbl_data[[#This Row],[Date_rapport]], 2))</f>
        <v>45240</v>
      </c>
    </row>
    <row r="8539" spans="1:10" x14ac:dyDescent="0.2">
      <c r="A8539" s="28" t="s">
        <v>1028</v>
      </c>
      <c r="B8539" t="s">
        <v>9</v>
      </c>
      <c r="C8539" s="28" t="s">
        <v>1079</v>
      </c>
      <c r="D8539" t="s">
        <v>1081</v>
      </c>
      <c r="E8539" t="s">
        <v>2</v>
      </c>
      <c r="F8539" t="str">
        <f>INDEX(tbl_produits[Nom normalisé], MATCH(tbl_data[[#This Row],[Spécialité]], tbl_produits[Nom original], 0))</f>
        <v>MONOPROST 50 microgrammes/ml, collyre en solution en récipient unidose</v>
      </c>
      <c r="G8539" t="str">
        <f>INDEX(tbl_produits[Classe nom], MATCH(tbl_data[[#This Row],[NORM_Spécialité]], tbl_produits[Nom normalisé], 0))</f>
        <v>Organes sensoriels</v>
      </c>
      <c r="H8539">
        <f>YEAR(tbl_data[[#This Row],[Date_rapport]])</f>
        <v>2023</v>
      </c>
      <c r="I8539" t="str">
        <f>INDEX(tbl_produits[Molécule extraite], MATCH(tbl_data[[#This Row],[NORM_Spécialité]], tbl_produits[Nom normalisé], 0))</f>
        <v>Latanoprost</v>
      </c>
      <c r="J8539" s="34">
        <f>DATE(LEFT(tbl_data[[#This Row],[Date_rapport]], 4), MID(tbl_data[[#This Row],[Date_rapport]], 6, 2), RIGHT(tbl_data[[#This Row],[Date_rapport]], 2))</f>
        <v>45240</v>
      </c>
    </row>
    <row r="8540" spans="1:10" x14ac:dyDescent="0.2">
      <c r="A8540" s="28" t="s">
        <v>1028</v>
      </c>
      <c r="B8540" t="s">
        <v>3</v>
      </c>
      <c r="C8540" s="28" t="s">
        <v>1079</v>
      </c>
      <c r="D8540" t="s">
        <v>1000</v>
      </c>
      <c r="E8540" t="s">
        <v>2</v>
      </c>
      <c r="F8540" t="str">
        <f>INDEX(tbl_produits[Nom normalisé], MATCH(tbl_data[[#This Row],[Spécialité]], tbl_produits[Nom original], 0))</f>
        <v>EUROBIOL 40 000 U, gélule gastro-résistante</v>
      </c>
      <c r="G8540" t="str">
        <f>INDEX(tbl_produits[Classe nom], MATCH(tbl_data[[#This Row],[NORM_Spécialité]], tbl_produits[Nom normalisé], 0))</f>
        <v>Voies digestives et métabolisme</v>
      </c>
      <c r="H8540">
        <f>YEAR(tbl_data[[#This Row],[Date_rapport]])</f>
        <v>2023</v>
      </c>
      <c r="I8540" t="str">
        <f>INDEX(tbl_produits[Molécule extraite], MATCH(tbl_data[[#This Row],[NORM_Spécialité]], tbl_produits[Nom normalisé], 0))</f>
        <v>Poudre de pancréas</v>
      </c>
      <c r="J8540" s="34">
        <f>DATE(LEFT(tbl_data[[#This Row],[Date_rapport]], 4), MID(tbl_data[[#This Row],[Date_rapport]], 6, 2), RIGHT(tbl_data[[#This Row],[Date_rapport]], 2))</f>
        <v>45240</v>
      </c>
    </row>
    <row r="8541" spans="1:10" x14ac:dyDescent="0.2">
      <c r="A8541" s="28" t="s">
        <v>1028</v>
      </c>
      <c r="B8541" t="s">
        <v>6</v>
      </c>
      <c r="C8541" s="28" t="s">
        <v>1082</v>
      </c>
      <c r="D8541" t="s">
        <v>1083</v>
      </c>
      <c r="E8541" t="s">
        <v>1082</v>
      </c>
      <c r="F8541" t="str">
        <f>INDEX(tbl_produits[Nom normalisé], MATCH(tbl_data[[#This Row],[Spécialité]], tbl_produits[Nom original], 0))</f>
        <v>TRIFLUCAN 40 mg/ml, poudre pour suspension buvable</v>
      </c>
      <c r="G8541" t="str">
        <f>INDEX(tbl_produits[Classe nom], MATCH(tbl_data[[#This Row],[NORM_Spécialité]], tbl_produits[Nom normalisé], 0))</f>
        <v>Anti-infectieux à usage systémique</v>
      </c>
      <c r="H8541">
        <f>YEAR(tbl_data[[#This Row],[Date_rapport]])</f>
        <v>2023</v>
      </c>
      <c r="I8541" t="str">
        <f>INDEX(tbl_produits[Molécule extraite], MATCH(tbl_data[[#This Row],[NORM_Spécialité]], tbl_produits[Nom normalisé], 0))</f>
        <v>Fluconazole</v>
      </c>
      <c r="J8541" s="34">
        <f>DATE(LEFT(tbl_data[[#This Row],[Date_rapport]], 4), MID(tbl_data[[#This Row],[Date_rapport]], 6, 2), RIGHT(tbl_data[[#This Row],[Date_rapport]], 2))</f>
        <v>45240</v>
      </c>
    </row>
    <row r="8542" spans="1:10" x14ac:dyDescent="0.2">
      <c r="A8542" s="28" t="s">
        <v>1028</v>
      </c>
      <c r="B8542" t="s">
        <v>9</v>
      </c>
      <c r="C8542" s="28" t="s">
        <v>1082</v>
      </c>
      <c r="D8542" t="s">
        <v>1084</v>
      </c>
      <c r="E8542" t="s">
        <v>2</v>
      </c>
      <c r="F8542" t="str">
        <f>INDEX(tbl_produits[Nom normalisé], MATCH(tbl_data[[#This Row],[Spécialité]], tbl_produits[Nom original], 0))</f>
        <v>DEPAKINE CHRONO 500 mg, comprimé pelliculé sécable à libération prolongée</v>
      </c>
      <c r="G8542" t="str">
        <f>INDEX(tbl_produits[Classe nom], MATCH(tbl_data[[#This Row],[NORM_Spécialité]], tbl_produits[Nom normalisé], 0))</f>
        <v>Système nerveux</v>
      </c>
      <c r="H8542">
        <f>YEAR(tbl_data[[#This Row],[Date_rapport]])</f>
        <v>2023</v>
      </c>
      <c r="I8542" t="str">
        <f>INDEX(tbl_produits[Molécule extraite], MATCH(tbl_data[[#This Row],[NORM_Spécialité]], tbl_produits[Nom normalisé], 0))</f>
        <v>Valproate de sodium</v>
      </c>
      <c r="J8542" s="34">
        <f>DATE(LEFT(tbl_data[[#This Row],[Date_rapport]], 4), MID(tbl_data[[#This Row],[Date_rapport]], 6, 2), RIGHT(tbl_data[[#This Row],[Date_rapport]], 2))</f>
        <v>45240</v>
      </c>
    </row>
    <row r="8543" spans="1:10" x14ac:dyDescent="0.2">
      <c r="A8543" s="28" t="s">
        <v>1028</v>
      </c>
      <c r="B8543" t="s">
        <v>6</v>
      </c>
      <c r="C8543" s="28" t="s">
        <v>1082</v>
      </c>
      <c r="D8543" t="s">
        <v>1085</v>
      </c>
      <c r="E8543" t="s">
        <v>1082</v>
      </c>
      <c r="F8543" t="str">
        <f>INDEX(tbl_produits[Nom normalisé], MATCH(tbl_data[[#This Row],[Spécialité]], tbl_produits[Nom original], 0))</f>
        <v>SINTROM 4 mg, comprimé quadrisécable</v>
      </c>
      <c r="G8543" t="str">
        <f>INDEX(tbl_produits[Classe nom], MATCH(tbl_data[[#This Row],[NORM_Spécialité]], tbl_produits[Nom normalisé], 0))</f>
        <v>Sang et organes hématopoïétiques</v>
      </c>
      <c r="H8543">
        <f>YEAR(tbl_data[[#This Row],[Date_rapport]])</f>
        <v>2023</v>
      </c>
      <c r="I8543" t="str">
        <f>INDEX(tbl_produits[Molécule extraite], MATCH(tbl_data[[#This Row],[NORM_Spécialité]], tbl_produits[Nom normalisé], 0))</f>
        <v>Acénocoumarol</v>
      </c>
      <c r="J8543" s="34">
        <f>DATE(LEFT(tbl_data[[#This Row],[Date_rapport]], 4), MID(tbl_data[[#This Row],[Date_rapport]], 6, 2), RIGHT(tbl_data[[#This Row],[Date_rapport]], 2))</f>
        <v>45240</v>
      </c>
    </row>
    <row r="8544" spans="1:10" x14ac:dyDescent="0.2">
      <c r="A8544" s="28" t="s">
        <v>1028</v>
      </c>
      <c r="B8544" t="s">
        <v>9</v>
      </c>
      <c r="C8544" s="28" t="s">
        <v>1082</v>
      </c>
      <c r="D8544" t="s">
        <v>1086</v>
      </c>
      <c r="E8544" t="s">
        <v>2</v>
      </c>
      <c r="F8544" t="str">
        <f>INDEX(tbl_produits[Nom normalisé], MATCH(tbl_data[[#This Row],[Spécialité]], tbl_produits[Nom original], 0))</f>
        <v>MESOCAINE 50 mg/5 ml, solution injectable</v>
      </c>
      <c r="G8544" t="str">
        <f>INDEX(tbl_produits[Classe nom], MATCH(tbl_data[[#This Row],[NORM_Spécialité]], tbl_produits[Nom normalisé], 0))</f>
        <v>Système nerveux</v>
      </c>
      <c r="H8544">
        <f>YEAR(tbl_data[[#This Row],[Date_rapport]])</f>
        <v>2023</v>
      </c>
      <c r="I8544" t="str">
        <f>INDEX(tbl_produits[Molécule extraite], MATCH(tbl_data[[#This Row],[NORM_Spécialité]], tbl_produits[Nom normalisé], 0))</f>
        <v>Lidocaïne</v>
      </c>
      <c r="J8544" s="34">
        <f>DATE(LEFT(tbl_data[[#This Row],[Date_rapport]], 4), MID(tbl_data[[#This Row],[Date_rapport]], 6, 2), RIGHT(tbl_data[[#This Row],[Date_rapport]], 2))</f>
        <v>45240</v>
      </c>
    </row>
    <row r="8545" spans="1:10" x14ac:dyDescent="0.2">
      <c r="A8545" s="28" t="s">
        <v>1028</v>
      </c>
      <c r="B8545" t="s">
        <v>6</v>
      </c>
      <c r="C8545" s="28" t="s">
        <v>1082</v>
      </c>
      <c r="D8545" t="s">
        <v>1087</v>
      </c>
      <c r="E8545" t="s">
        <v>1089</v>
      </c>
      <c r="F8545" t="str">
        <f>INDEX(tbl_produits[Nom normalisé], MATCH(tbl_data[[#This Row],[Spécialité]], tbl_produits[Nom original], 0))</f>
        <v>DEXTRION G 10 Lavoisier, solution injectable (IV) en flacon</v>
      </c>
      <c r="G8545" t="str">
        <f>INDEX(tbl_produits[Classe nom], MATCH(tbl_data[[#This Row],[NORM_Spécialité]], tbl_produits[Nom normalisé], 0))</f>
        <v>Sang et organes hématopoïétiques</v>
      </c>
      <c r="H8545">
        <f>YEAR(tbl_data[[#This Row],[Date_rapport]])</f>
        <v>2023</v>
      </c>
      <c r="I8545" t="str">
        <f>INDEX(tbl_produits[Molécule extraite], MATCH(tbl_data[[#This Row],[NORM_Spécialité]], tbl_produits[Nom normalisé], 0))</f>
        <v>Calcium (gluconate de), glucose, potassium (chlorure de), sodium (chlorure de)</v>
      </c>
      <c r="J8545" s="34">
        <f>DATE(LEFT(tbl_data[[#This Row],[Date_rapport]], 4), MID(tbl_data[[#This Row],[Date_rapport]], 6, 2), RIGHT(tbl_data[[#This Row],[Date_rapport]], 2))</f>
        <v>45240</v>
      </c>
    </row>
    <row r="8546" spans="1:10" x14ac:dyDescent="0.2">
      <c r="A8546" s="28" t="s">
        <v>1028</v>
      </c>
      <c r="B8546" t="s">
        <v>6</v>
      </c>
      <c r="C8546" s="28" t="s">
        <v>1082</v>
      </c>
      <c r="D8546" t="s">
        <v>1088</v>
      </c>
      <c r="E8546" t="s">
        <v>1544</v>
      </c>
      <c r="F8546" t="str">
        <f>INDEX(tbl_produits[Nom normalisé], MATCH(tbl_data[[#This Row],[Spécialité]], tbl_produits[Nom original], 0))</f>
        <v>GLUCOSE 30 % Lavoisier solution injectable en ampoule de 20ml</v>
      </c>
      <c r="G8546" t="str">
        <f>INDEX(tbl_produits[Classe nom], MATCH(tbl_data[[#This Row],[NORM_Spécialité]], tbl_produits[Nom normalisé], 0))</f>
        <v>Voies digestives et métabolisme</v>
      </c>
      <c r="H8546">
        <f>YEAR(tbl_data[[#This Row],[Date_rapport]])</f>
        <v>2023</v>
      </c>
      <c r="I8546" t="str">
        <f>INDEX(tbl_produits[Molécule extraite], MATCH(tbl_data[[#This Row],[NORM_Spécialité]], tbl_produits[Nom normalisé], 0))</f>
        <v>Glucose monohydraté</v>
      </c>
      <c r="J8546" s="34">
        <f>DATE(LEFT(tbl_data[[#This Row],[Date_rapport]], 4), MID(tbl_data[[#This Row],[Date_rapport]], 6, 2), RIGHT(tbl_data[[#This Row],[Date_rapport]], 2))</f>
        <v>45240</v>
      </c>
    </row>
    <row r="8547" spans="1:10" x14ac:dyDescent="0.2">
      <c r="A8547" s="28" t="s">
        <v>1028</v>
      </c>
      <c r="B8547" t="s">
        <v>9</v>
      </c>
      <c r="C8547" s="28" t="s">
        <v>1089</v>
      </c>
      <c r="D8547" t="s">
        <v>1090</v>
      </c>
      <c r="E8547" t="s">
        <v>1380</v>
      </c>
      <c r="F8547" t="str">
        <f>INDEX(tbl_produits[Nom normalisé], MATCH(tbl_data[[#This Row],[Spécialité]], tbl_produits[Nom original], 0))</f>
        <v xml:space="preserve">MOVIPREP, poudre pour solution buvable </v>
      </c>
      <c r="G8547" t="str">
        <f>INDEX(tbl_produits[Classe nom], MATCH(tbl_data[[#This Row],[NORM_Spécialité]], tbl_produits[Nom normalisé], 0))</f>
        <v>Voies digestives et métabolisme</v>
      </c>
      <c r="H8547">
        <f>YEAR(tbl_data[[#This Row],[Date_rapport]])</f>
        <v>2023</v>
      </c>
      <c r="I8547" t="str">
        <f>INDEX(tbl_produits[Molécule extraite], MATCH(tbl_data[[#This Row],[NORM_Spécialité]], tbl_produits[Nom normalisé], 0))</f>
        <v>Acide ascorbique, ascorbate de sodium, macrogol 3350, potassium (chlorure de), sodium (chlorure de), sodium (sulfate de) anhydre</v>
      </c>
      <c r="J8547" s="34">
        <f>DATE(LEFT(tbl_data[[#This Row],[Date_rapport]], 4), MID(tbl_data[[#This Row],[Date_rapport]], 6, 2), RIGHT(tbl_data[[#This Row],[Date_rapport]], 2))</f>
        <v>45240</v>
      </c>
    </row>
    <row r="8548" spans="1:10" x14ac:dyDescent="0.2">
      <c r="A8548" s="28" t="s">
        <v>1028</v>
      </c>
      <c r="B8548" t="s">
        <v>9</v>
      </c>
      <c r="C8548" s="28" t="s">
        <v>1089</v>
      </c>
      <c r="D8548" t="s">
        <v>1091</v>
      </c>
      <c r="E8548" t="s">
        <v>2</v>
      </c>
      <c r="F8548" t="str">
        <f>INDEX(tbl_produits[Nom normalisé], MATCH(tbl_data[[#This Row],[Spécialité]], tbl_produits[Nom original], 0))</f>
        <v>METHOTREXATE Teva solution injectable</v>
      </c>
      <c r="G8548" t="str">
        <f>INDEX(tbl_produits[Classe nom], MATCH(tbl_data[[#This Row],[NORM_Spécialité]], tbl_produits[Nom normalisé], 0))</f>
        <v>Antinéoplasiques et immunomodulateurs</v>
      </c>
      <c r="H8548">
        <f>YEAR(tbl_data[[#This Row],[Date_rapport]])</f>
        <v>2023</v>
      </c>
      <c r="I8548" t="str">
        <f>INDEX(tbl_produits[Molécule extraite], MATCH(tbl_data[[#This Row],[NORM_Spécialité]], tbl_produits[Nom normalisé], 0))</f>
        <v>Méthotrexate</v>
      </c>
      <c r="J8548" s="34">
        <f>DATE(LEFT(tbl_data[[#This Row],[Date_rapport]], 4), MID(tbl_data[[#This Row],[Date_rapport]], 6, 2), RIGHT(tbl_data[[#This Row],[Date_rapport]], 2))</f>
        <v>45240</v>
      </c>
    </row>
    <row r="8549" spans="1:10" x14ac:dyDescent="0.2">
      <c r="A8549" s="28" t="s">
        <v>1028</v>
      </c>
      <c r="B8549" t="s">
        <v>9</v>
      </c>
      <c r="C8549" s="28" t="s">
        <v>1092</v>
      </c>
      <c r="D8549" t="s">
        <v>1093</v>
      </c>
      <c r="E8549" t="s">
        <v>1364</v>
      </c>
      <c r="F8549" t="str">
        <f>INDEX(tbl_produits[Nom normalisé], MATCH(tbl_data[[#This Row],[Spécialité]], tbl_produits[Nom original], 0))</f>
        <v>FLUDARABINE Teva 25 mg/ml, solution à diluer pour solution injectable/pour perfusion</v>
      </c>
      <c r="G8549" t="str">
        <f>INDEX(tbl_produits[Classe nom], MATCH(tbl_data[[#This Row],[NORM_Spécialité]], tbl_produits[Nom normalisé], 0))</f>
        <v>Antinéoplasiques et immunomodulateurs</v>
      </c>
      <c r="H8549">
        <f>YEAR(tbl_data[[#This Row],[Date_rapport]])</f>
        <v>2023</v>
      </c>
      <c r="I8549" t="str">
        <f>INDEX(tbl_produits[Molécule extraite], MATCH(tbl_data[[#This Row],[NORM_Spécialité]], tbl_produits[Nom normalisé], 0))</f>
        <v>Fludarabine</v>
      </c>
      <c r="J8549" s="34">
        <f>DATE(LEFT(tbl_data[[#This Row],[Date_rapport]], 4), MID(tbl_data[[#This Row],[Date_rapport]], 6, 2), RIGHT(tbl_data[[#This Row],[Date_rapport]], 2))</f>
        <v>45240</v>
      </c>
    </row>
    <row r="8550" spans="1:10" x14ac:dyDescent="0.2">
      <c r="A8550" s="28" t="s">
        <v>1028</v>
      </c>
      <c r="B8550" t="s">
        <v>9</v>
      </c>
      <c r="C8550" s="28" t="s">
        <v>1092</v>
      </c>
      <c r="D8550" t="s">
        <v>1036</v>
      </c>
      <c r="E8550" t="s">
        <v>2</v>
      </c>
      <c r="F8550" t="str">
        <f>INDEX(tbl_produits[Nom normalisé], MATCH(tbl_data[[#This Row],[Spécialité]], tbl_produits[Nom original], 0))</f>
        <v>RITALINE L.P., gélule à libération prolongée</v>
      </c>
      <c r="G8550" t="str">
        <f>INDEX(tbl_produits[Classe nom], MATCH(tbl_data[[#This Row],[NORM_Spécialité]], tbl_produits[Nom normalisé], 0))</f>
        <v>Système nerveux</v>
      </c>
      <c r="H8550">
        <f>YEAR(tbl_data[[#This Row],[Date_rapport]])</f>
        <v>2023</v>
      </c>
      <c r="I8550" t="str">
        <f>INDEX(tbl_produits[Molécule extraite], MATCH(tbl_data[[#This Row],[NORM_Spécialité]], tbl_produits[Nom normalisé], 0))</f>
        <v>Méthylphénidate (chlorhydrate de)</v>
      </c>
      <c r="J8550" s="34">
        <f>DATE(LEFT(tbl_data[[#This Row],[Date_rapport]], 4), MID(tbl_data[[#This Row],[Date_rapport]], 6, 2), RIGHT(tbl_data[[#This Row],[Date_rapport]], 2))</f>
        <v>45240</v>
      </c>
    </row>
    <row r="8551" spans="1:10" x14ac:dyDescent="0.2">
      <c r="A8551" s="28" t="s">
        <v>1028</v>
      </c>
      <c r="B8551" t="s">
        <v>9</v>
      </c>
      <c r="C8551" s="28" t="s">
        <v>1094</v>
      </c>
      <c r="D8551" t="s">
        <v>2012</v>
      </c>
      <c r="E8551" t="s">
        <v>2</v>
      </c>
      <c r="F8551" t="str">
        <f>INDEX(tbl_produits[Nom normalisé], MATCH(tbl_data[[#This Row],[Spécialité]], tbl_produits[Nom original], 0))</f>
        <v>ZOLSKETIL Pegylated Liposomal 2 mg/mL, dispersion à diluer pour perfusion - Flacon 10 et 25ml</v>
      </c>
      <c r="G8551" t="str">
        <f>INDEX(tbl_produits[Classe nom], MATCH(tbl_data[[#This Row],[NORM_Spécialité]], tbl_produits[Nom normalisé], 0))</f>
        <v>Antinéoplasiques et immunomodulateurs</v>
      </c>
      <c r="H8551">
        <f>YEAR(tbl_data[[#This Row],[Date_rapport]])</f>
        <v>2023</v>
      </c>
      <c r="I8551" t="str">
        <f>INDEX(tbl_produits[Molécule extraite], MATCH(tbl_data[[#This Row],[NORM_Spécialité]], tbl_produits[Nom normalisé], 0))</f>
        <v>Doxorubicine</v>
      </c>
      <c r="J8551" s="34">
        <f>DATE(LEFT(tbl_data[[#This Row],[Date_rapport]], 4), MID(tbl_data[[#This Row],[Date_rapport]], 6, 2), RIGHT(tbl_data[[#This Row],[Date_rapport]], 2))</f>
        <v>45240</v>
      </c>
    </row>
    <row r="8552" spans="1:10" x14ac:dyDescent="0.2">
      <c r="A8552" s="28" t="s">
        <v>1028</v>
      </c>
      <c r="B8552" t="s">
        <v>9</v>
      </c>
      <c r="C8552" s="28" t="s">
        <v>1094</v>
      </c>
      <c r="D8552" t="s">
        <v>998</v>
      </c>
      <c r="E8552" t="s">
        <v>2</v>
      </c>
      <c r="F8552" t="str">
        <f>INDEX(tbl_produits[Nom normalisé], MATCH(tbl_data[[#This Row],[Spécialité]], tbl_produits[Nom original], 0))</f>
        <v>RIVOTRIL 1 mg/1 ml, solution à diluer injectable en ampoules</v>
      </c>
      <c r="G8552" t="str">
        <f>INDEX(tbl_produits[Classe nom], MATCH(tbl_data[[#This Row],[NORM_Spécialité]], tbl_produits[Nom normalisé], 0))</f>
        <v>Système nerveux</v>
      </c>
      <c r="H8552">
        <f>YEAR(tbl_data[[#This Row],[Date_rapport]])</f>
        <v>2023</v>
      </c>
      <c r="I8552" t="str">
        <f>INDEX(tbl_produits[Molécule extraite], MATCH(tbl_data[[#This Row],[NORM_Spécialité]], tbl_produits[Nom normalisé], 0))</f>
        <v>Clonazépam</v>
      </c>
      <c r="J8552" s="34">
        <f>DATE(LEFT(tbl_data[[#This Row],[Date_rapport]], 4), MID(tbl_data[[#This Row],[Date_rapport]], 6, 2), RIGHT(tbl_data[[#This Row],[Date_rapport]], 2))</f>
        <v>45240</v>
      </c>
    </row>
    <row r="8553" spans="1:10" x14ac:dyDescent="0.2">
      <c r="A8553" s="28" t="s">
        <v>1028</v>
      </c>
      <c r="B8553" t="s">
        <v>9</v>
      </c>
      <c r="C8553" s="28" t="s">
        <v>1094</v>
      </c>
      <c r="D8553" t="s">
        <v>1095</v>
      </c>
      <c r="E8553" t="s">
        <v>2</v>
      </c>
      <c r="F8553" t="str">
        <f>INDEX(tbl_produits[Nom normalisé], MATCH(tbl_data[[#This Row],[Spécialité]], tbl_produits[Nom original], 0))</f>
        <v>METHOTREXATE Viatris, solution injectable</v>
      </c>
      <c r="G8553" t="str">
        <f>INDEX(tbl_produits[Classe nom], MATCH(tbl_data[[#This Row],[NORM_Spécialité]], tbl_produits[Nom normalisé], 0))</f>
        <v>Antinéoplasiques et immunomodulateurs</v>
      </c>
      <c r="H8553">
        <f>YEAR(tbl_data[[#This Row],[Date_rapport]])</f>
        <v>2023</v>
      </c>
      <c r="I8553" t="str">
        <f>INDEX(tbl_produits[Molécule extraite], MATCH(tbl_data[[#This Row],[NORM_Spécialité]], tbl_produits[Nom normalisé], 0))</f>
        <v>Méthotrexate</v>
      </c>
      <c r="J8553" s="34">
        <f>DATE(LEFT(tbl_data[[#This Row],[Date_rapport]], 4), MID(tbl_data[[#This Row],[Date_rapport]], 6, 2), RIGHT(tbl_data[[#This Row],[Date_rapport]], 2))</f>
        <v>45240</v>
      </c>
    </row>
    <row r="8554" spans="1:10" x14ac:dyDescent="0.2">
      <c r="A8554" s="28" t="s">
        <v>1028</v>
      </c>
      <c r="B8554" t="s">
        <v>6</v>
      </c>
      <c r="C8554" s="28" t="s">
        <v>1096</v>
      </c>
      <c r="D8554" t="s">
        <v>1097</v>
      </c>
      <c r="E8554" t="s">
        <v>1096</v>
      </c>
      <c r="F8554" t="str">
        <f>INDEX(tbl_produits[Nom normalisé], MATCH(tbl_data[[#This Row],[Spécialité]], tbl_produits[Nom original], 0))</f>
        <v>OCTAPLASLG, solution pour perfusion</v>
      </c>
      <c r="G8554" t="str">
        <f>INDEX(tbl_produits[Classe nom], MATCH(tbl_data[[#This Row],[NORM_Spécialité]], tbl_produits[Nom normalisé], 0))</f>
        <v>Sang et organes hématopoïétiques</v>
      </c>
      <c r="H8554">
        <f>YEAR(tbl_data[[#This Row],[Date_rapport]])</f>
        <v>2023</v>
      </c>
      <c r="I8554" t="str">
        <f>INDEX(tbl_produits[Molécule extraite], MATCH(tbl_data[[#This Row],[NORM_Spécialité]], tbl_produits[Nom normalisé], 0))</f>
        <v>Protéines plasmatiques humaines</v>
      </c>
      <c r="J8554" s="34">
        <f>DATE(LEFT(tbl_data[[#This Row],[Date_rapport]], 4), MID(tbl_data[[#This Row],[Date_rapport]], 6, 2), RIGHT(tbl_data[[#This Row],[Date_rapport]], 2))</f>
        <v>45240</v>
      </c>
    </row>
    <row r="8555" spans="1:10" x14ac:dyDescent="0.2">
      <c r="A8555" s="28" t="s">
        <v>1028</v>
      </c>
      <c r="B8555" t="s">
        <v>3</v>
      </c>
      <c r="C8555" s="28" t="s">
        <v>1096</v>
      </c>
      <c r="D8555" t="s">
        <v>1098</v>
      </c>
      <c r="E8555" t="s">
        <v>2</v>
      </c>
      <c r="F8555" t="str">
        <f>INDEX(tbl_produits[Nom normalisé], MATCH(tbl_data[[#This Row],[Spécialité]], tbl_produits[Nom original], 0))</f>
        <v>DOPACEPTIN 10 mg /ml, solution injectable en cartouche</v>
      </c>
      <c r="G8555" t="str">
        <f>INDEX(tbl_produits[Classe nom], MATCH(tbl_data[[#This Row],[NORM_Spécialité]], tbl_produits[Nom normalisé], 0))</f>
        <v>Système nerveux</v>
      </c>
      <c r="H8555">
        <f>YEAR(tbl_data[[#This Row],[Date_rapport]])</f>
        <v>2023</v>
      </c>
      <c r="I8555" t="str">
        <f>INDEX(tbl_produits[Molécule extraite], MATCH(tbl_data[[#This Row],[NORM_Spécialité]], tbl_produits[Nom normalisé], 0))</f>
        <v>Apomorphine (chlorhydrate d') hémihydraté</v>
      </c>
      <c r="J8555" s="34">
        <f>DATE(LEFT(tbl_data[[#This Row],[Date_rapport]], 4), MID(tbl_data[[#This Row],[Date_rapport]], 6, 2), RIGHT(tbl_data[[#This Row],[Date_rapport]], 2))</f>
        <v>45240</v>
      </c>
    </row>
    <row r="8556" spans="1:10" x14ac:dyDescent="0.2">
      <c r="A8556" s="28" t="s">
        <v>1028</v>
      </c>
      <c r="B8556" t="s">
        <v>9</v>
      </c>
      <c r="C8556" s="28" t="s">
        <v>1099</v>
      </c>
      <c r="D8556" t="s">
        <v>1100</v>
      </c>
      <c r="E8556" t="s">
        <v>2</v>
      </c>
      <c r="F8556" t="str">
        <f>INDEX(tbl_produits[Nom normalisé], MATCH(tbl_data[[#This Row],[Spécialité]], tbl_produits[Nom original], 0))</f>
        <v>VIROPHTA, préparation pour collyre (lyophilisat et solvant)</v>
      </c>
      <c r="G8556" t="str">
        <f>INDEX(tbl_produits[Classe nom], MATCH(tbl_data[[#This Row],[NORM_Spécialité]], tbl_produits[Nom normalisé], 0))</f>
        <v>Organes sensoriels</v>
      </c>
      <c r="H8556">
        <f>YEAR(tbl_data[[#This Row],[Date_rapport]])</f>
        <v>2023</v>
      </c>
      <c r="I8556" t="str">
        <f>INDEX(tbl_produits[Molécule extraite], MATCH(tbl_data[[#This Row],[NORM_Spécialité]], tbl_produits[Nom normalisé], 0))</f>
        <v>Trifluridine</v>
      </c>
      <c r="J8556" s="34">
        <f>DATE(LEFT(tbl_data[[#This Row],[Date_rapport]], 4), MID(tbl_data[[#This Row],[Date_rapport]], 6, 2), RIGHT(tbl_data[[#This Row],[Date_rapport]], 2))</f>
        <v>45240</v>
      </c>
    </row>
    <row r="8557" spans="1:10" x14ac:dyDescent="0.2">
      <c r="A8557" s="28" t="s">
        <v>1028</v>
      </c>
      <c r="B8557" t="s">
        <v>6</v>
      </c>
      <c r="C8557" s="28" t="s">
        <v>1099</v>
      </c>
      <c r="D8557" t="s">
        <v>1101</v>
      </c>
      <c r="E8557" t="s">
        <v>1099</v>
      </c>
      <c r="F8557" t="str">
        <f>INDEX(tbl_produits[Nom normalisé], MATCH(tbl_data[[#This Row],[Spécialité]], tbl_produits[Nom original], 0))</f>
        <v>TIROFIBAN Altan 50 microgrammes/mL, solution pour perfusion</v>
      </c>
      <c r="G8557" t="str">
        <f>INDEX(tbl_produits[Classe nom], MATCH(tbl_data[[#This Row],[NORM_Spécialité]], tbl_produits[Nom normalisé], 0))</f>
        <v>Sang et organes hématopoïétiques</v>
      </c>
      <c r="H8557">
        <f>YEAR(tbl_data[[#This Row],[Date_rapport]])</f>
        <v>2023</v>
      </c>
      <c r="I8557" t="str">
        <f>INDEX(tbl_produits[Molécule extraite], MATCH(tbl_data[[#This Row],[NORM_Spécialité]], tbl_produits[Nom normalisé], 0))</f>
        <v>Tirofiban (chlorhydrate de) monohydraté</v>
      </c>
      <c r="J8557" s="34">
        <f>DATE(LEFT(tbl_data[[#This Row],[Date_rapport]], 4), MID(tbl_data[[#This Row],[Date_rapport]], 6, 2), RIGHT(tbl_data[[#This Row],[Date_rapport]], 2))</f>
        <v>45240</v>
      </c>
    </row>
    <row r="8558" spans="1:10" x14ac:dyDescent="0.2">
      <c r="A8558" s="28" t="s">
        <v>1028</v>
      </c>
      <c r="B8558" t="s">
        <v>11</v>
      </c>
      <c r="C8558" s="28" t="s">
        <v>1102</v>
      </c>
      <c r="D8558" t="s">
        <v>1103</v>
      </c>
      <c r="E8558" t="s">
        <v>2</v>
      </c>
      <c r="F8558" t="str">
        <f>INDEX(tbl_produits[Nom normalisé], MATCH(tbl_data[[#This Row],[Spécialité]], tbl_produits[Nom original], 0))</f>
        <v>THIOPHENICOL, comprimé enrobé - Thiophenicol 750 mg, poudre et solvant pour préparation injectable</v>
      </c>
      <c r="G8558" t="str">
        <f>INDEX(tbl_produits[Classe nom], MATCH(tbl_data[[#This Row],[NORM_Spécialité]], tbl_produits[Nom normalisé], 0))</f>
        <v>Système nerveux</v>
      </c>
      <c r="H8558">
        <f>YEAR(tbl_data[[#This Row],[Date_rapport]])</f>
        <v>2023</v>
      </c>
      <c r="I8558" t="str">
        <f>INDEX(tbl_produits[Molécule extraite], MATCH(tbl_data[[#This Row],[NORM_Spécialité]], tbl_produits[Nom normalisé], 0))</f>
        <v>Thiamphénicol</v>
      </c>
      <c r="J8558" s="34">
        <f>DATE(LEFT(tbl_data[[#This Row],[Date_rapport]], 4), MID(tbl_data[[#This Row],[Date_rapport]], 6, 2), RIGHT(tbl_data[[#This Row],[Date_rapport]], 2))</f>
        <v>45240</v>
      </c>
    </row>
    <row r="8559" spans="1:10" x14ac:dyDescent="0.2">
      <c r="A8559" s="28" t="s">
        <v>1028</v>
      </c>
      <c r="B8559" t="s">
        <v>9</v>
      </c>
      <c r="C8559" s="28" t="s">
        <v>1104</v>
      </c>
      <c r="D8559" t="s">
        <v>1105</v>
      </c>
      <c r="E8559" t="s">
        <v>2</v>
      </c>
      <c r="F8559" t="str">
        <f>INDEX(tbl_produits[Nom normalisé], MATCH(tbl_data[[#This Row],[Spécialité]], tbl_produits[Nom original], 0))</f>
        <v>FLUOROURACILE Accord 50 mg/ml, solution à diluer pour perfusion, flacon de 100 ml</v>
      </c>
      <c r="G8559" t="str">
        <f>INDEX(tbl_produits[Classe nom], MATCH(tbl_data[[#This Row],[NORM_Spécialité]], tbl_produits[Nom normalisé], 0))</f>
        <v>Antinéoplasiques et immunomodulateurs</v>
      </c>
      <c r="H8559">
        <f>YEAR(tbl_data[[#This Row],[Date_rapport]])</f>
        <v>2023</v>
      </c>
      <c r="I8559" t="str">
        <f>INDEX(tbl_produits[Molécule extraite], MATCH(tbl_data[[#This Row],[NORM_Spécialité]], tbl_produits[Nom normalisé], 0))</f>
        <v>Fluorouracil</v>
      </c>
      <c r="J8559" s="34">
        <f>DATE(LEFT(tbl_data[[#This Row],[Date_rapport]], 4), MID(tbl_data[[#This Row],[Date_rapport]], 6, 2), RIGHT(tbl_data[[#This Row],[Date_rapport]], 2))</f>
        <v>45240</v>
      </c>
    </row>
    <row r="8560" spans="1:10" x14ac:dyDescent="0.2">
      <c r="A8560" s="28" t="s">
        <v>1028</v>
      </c>
      <c r="B8560" t="s">
        <v>3</v>
      </c>
      <c r="C8560" s="28" t="s">
        <v>1104</v>
      </c>
      <c r="D8560" t="s">
        <v>1106</v>
      </c>
      <c r="E8560" t="s">
        <v>2</v>
      </c>
      <c r="F8560" t="str">
        <f>INDEX(tbl_produits[Nom normalisé], MATCH(tbl_data[[#This Row],[Spécialité]], tbl_produits[Nom original], 0))</f>
        <v>ADENOSCAN 30 mg/10 ml, solution pour perfusion</v>
      </c>
      <c r="G8560" t="str">
        <f>INDEX(tbl_produits[Classe nom], MATCH(tbl_data[[#This Row],[NORM_Spécialité]], tbl_produits[Nom normalisé], 0))</f>
        <v>Système cardiovasculaire</v>
      </c>
      <c r="H8560">
        <f>YEAR(tbl_data[[#This Row],[Date_rapport]])</f>
        <v>2023</v>
      </c>
      <c r="I8560" t="str">
        <f>INDEX(tbl_produits[Molécule extraite], MATCH(tbl_data[[#This Row],[NORM_Spécialité]], tbl_produits[Nom normalisé], 0))</f>
        <v>Adénosine</v>
      </c>
      <c r="J8560" s="34">
        <f>DATE(LEFT(tbl_data[[#This Row],[Date_rapport]], 4), MID(tbl_data[[#This Row],[Date_rapport]], 6, 2), RIGHT(tbl_data[[#This Row],[Date_rapport]], 2))</f>
        <v>45240</v>
      </c>
    </row>
    <row r="8561" spans="1:10" x14ac:dyDescent="0.2">
      <c r="A8561" s="28" t="s">
        <v>1028</v>
      </c>
      <c r="B8561" t="s">
        <v>9</v>
      </c>
      <c r="C8561" s="28" t="s">
        <v>1104</v>
      </c>
      <c r="D8561" t="s">
        <v>994</v>
      </c>
      <c r="E8561" t="s">
        <v>2</v>
      </c>
      <c r="F8561" t="str">
        <f>INDEX(tbl_produits[Nom normalisé], MATCH(tbl_data[[#This Row],[Spécialité]], tbl_produits[Nom original], 0))</f>
        <v>ILUVIEN 190 microgrammes, implant intravitréen avec applicateur</v>
      </c>
      <c r="G8561" t="str">
        <f>INDEX(tbl_produits[Classe nom], MATCH(tbl_data[[#This Row],[NORM_Spécialité]], tbl_produits[Nom normalisé], 0))</f>
        <v>Organes sensoriels</v>
      </c>
      <c r="H8561">
        <f>YEAR(tbl_data[[#This Row],[Date_rapport]])</f>
        <v>2023</v>
      </c>
      <c r="I8561" t="str">
        <f>INDEX(tbl_produits[Molécule extraite], MATCH(tbl_data[[#This Row],[NORM_Spécialité]], tbl_produits[Nom normalisé], 0))</f>
        <v>Acétonide de fluocinolone</v>
      </c>
      <c r="J8561" s="34">
        <f>DATE(LEFT(tbl_data[[#This Row],[Date_rapport]], 4), MID(tbl_data[[#This Row],[Date_rapport]], 6, 2), RIGHT(tbl_data[[#This Row],[Date_rapport]], 2))</f>
        <v>45240</v>
      </c>
    </row>
    <row r="8562" spans="1:10" x14ac:dyDescent="0.2">
      <c r="A8562" s="28" t="s">
        <v>1028</v>
      </c>
      <c r="B8562" t="s">
        <v>9</v>
      </c>
      <c r="C8562" s="28" t="s">
        <v>1104</v>
      </c>
      <c r="D8562" t="s">
        <v>1107</v>
      </c>
      <c r="E8562" t="s">
        <v>2</v>
      </c>
      <c r="F8562" t="str">
        <f>INDEX(tbl_produits[Nom normalisé], MATCH(tbl_data[[#This Row],[Spécialité]], tbl_produits[Nom original], 0))</f>
        <v>XYLOCAINE 20 mg/ml ADRENALINE 0,005 mg/ml, solution injectable</v>
      </c>
      <c r="G8562" t="str">
        <f>INDEX(tbl_produits[Classe nom], MATCH(tbl_data[[#This Row],[NORM_Spécialité]], tbl_produits[Nom normalisé], 0))</f>
        <v>Système nerveux</v>
      </c>
      <c r="H8562">
        <f>YEAR(tbl_data[[#This Row],[Date_rapport]])</f>
        <v>2023</v>
      </c>
      <c r="I8562" t="str">
        <f>INDEX(tbl_produits[Molécule extraite], MATCH(tbl_data[[#This Row],[NORM_Spécialité]], tbl_produits[Nom normalisé], 0))</f>
        <v>Adrénaline / Lidocaïne</v>
      </c>
      <c r="J8562" s="34">
        <f>DATE(LEFT(tbl_data[[#This Row],[Date_rapport]], 4), MID(tbl_data[[#This Row],[Date_rapport]], 6, 2), RIGHT(tbl_data[[#This Row],[Date_rapport]], 2))</f>
        <v>45240</v>
      </c>
    </row>
    <row r="8563" spans="1:10" x14ac:dyDescent="0.2">
      <c r="A8563" s="28" t="s">
        <v>1028</v>
      </c>
      <c r="B8563" t="s">
        <v>9</v>
      </c>
      <c r="C8563" s="28" t="s">
        <v>1104</v>
      </c>
      <c r="D8563" t="s">
        <v>1108</v>
      </c>
      <c r="E8563" t="s">
        <v>2</v>
      </c>
      <c r="F8563" t="str">
        <f>INDEX(tbl_produits[Nom normalisé], MATCH(tbl_data[[#This Row],[Spécialité]], tbl_produits[Nom original], 0))</f>
        <v>XYLOCAINE 10 mg/ml ADRENALINE 0,005 mg/ml, solution injectable</v>
      </c>
      <c r="G8563" t="str">
        <f>INDEX(tbl_produits[Classe nom], MATCH(tbl_data[[#This Row],[NORM_Spécialité]], tbl_produits[Nom normalisé], 0))</f>
        <v>Système nerveux</v>
      </c>
      <c r="H8563">
        <f>YEAR(tbl_data[[#This Row],[Date_rapport]])</f>
        <v>2023</v>
      </c>
      <c r="I8563" t="str">
        <f>INDEX(tbl_produits[Molécule extraite], MATCH(tbl_data[[#This Row],[NORM_Spécialité]], tbl_produits[Nom normalisé], 0))</f>
        <v>Adrénaline / Lidocaïne</v>
      </c>
      <c r="J8563" s="34">
        <f>DATE(LEFT(tbl_data[[#This Row],[Date_rapport]], 4), MID(tbl_data[[#This Row],[Date_rapport]], 6, 2), RIGHT(tbl_data[[#This Row],[Date_rapport]], 2))</f>
        <v>45240</v>
      </c>
    </row>
    <row r="8564" spans="1:10" x14ac:dyDescent="0.2">
      <c r="A8564" s="28" t="s">
        <v>1028</v>
      </c>
      <c r="B8564" t="s">
        <v>9</v>
      </c>
      <c r="C8564" s="28" t="s">
        <v>1104</v>
      </c>
      <c r="D8564" t="s">
        <v>1109</v>
      </c>
      <c r="E8564" t="s">
        <v>2</v>
      </c>
      <c r="F8564" t="str">
        <f>INDEX(tbl_produits[Nom normalisé], MATCH(tbl_data[[#This Row],[Spécialité]], tbl_produits[Nom original], 0))</f>
        <v>SCOPODERM TTS  1 mg/72 heures, dispositif transdermique</v>
      </c>
      <c r="G8564" t="str">
        <f>INDEX(tbl_produits[Classe nom], MATCH(tbl_data[[#This Row],[NORM_Spécialité]], tbl_produits[Nom normalisé], 0))</f>
        <v>Voies digestives et métabolisme</v>
      </c>
      <c r="H8564">
        <f>YEAR(tbl_data[[#This Row],[Date_rapport]])</f>
        <v>2023</v>
      </c>
      <c r="I8564" t="str">
        <f>INDEX(tbl_produits[Molécule extraite], MATCH(tbl_data[[#This Row],[NORM_Spécialité]], tbl_produits[Nom normalisé], 0))</f>
        <v>Scopolamine</v>
      </c>
      <c r="J8564" s="34">
        <f>DATE(LEFT(tbl_data[[#This Row],[Date_rapport]], 4), MID(tbl_data[[#This Row],[Date_rapport]], 6, 2), RIGHT(tbl_data[[#This Row],[Date_rapport]], 2))</f>
        <v>45240</v>
      </c>
    </row>
    <row r="8565" spans="1:10" x14ac:dyDescent="0.2">
      <c r="A8565" s="28" t="s">
        <v>1028</v>
      </c>
      <c r="B8565" t="s">
        <v>9</v>
      </c>
      <c r="C8565" s="28" t="s">
        <v>1104</v>
      </c>
      <c r="D8565" t="s">
        <v>1110</v>
      </c>
      <c r="E8565" t="s">
        <v>2</v>
      </c>
      <c r="F8565" t="str">
        <f>INDEX(tbl_produits[Nom normalisé], MATCH(tbl_data[[#This Row],[Spécialité]], tbl_produits[Nom original], 0))</f>
        <v>SOLUTION injectable d’adrénaline en stylo prérempli (Anapen - Emerade - Epipen - Jext)</v>
      </c>
      <c r="G8565" t="str">
        <f>INDEX(tbl_produits[Classe nom], MATCH(tbl_data[[#This Row],[NORM_Spécialité]], tbl_produits[Nom normalisé], 0))</f>
        <v>Système cardiovasculaire</v>
      </c>
      <c r="H8565">
        <f>YEAR(tbl_data[[#This Row],[Date_rapport]])</f>
        <v>2023</v>
      </c>
      <c r="I8565" t="str">
        <f>INDEX(tbl_produits[Molécule extraite], MATCH(tbl_data[[#This Row],[NORM_Spécialité]], tbl_produits[Nom normalisé], 0))</f>
        <v>Adrénaline</v>
      </c>
      <c r="J8565" s="34">
        <f>DATE(LEFT(tbl_data[[#This Row],[Date_rapport]], 4), MID(tbl_data[[#This Row],[Date_rapport]], 6, 2), RIGHT(tbl_data[[#This Row],[Date_rapport]], 2))</f>
        <v>45240</v>
      </c>
    </row>
    <row r="8566" spans="1:10" x14ac:dyDescent="0.2">
      <c r="A8566" s="28" t="s">
        <v>1028</v>
      </c>
      <c r="B8566" t="s">
        <v>9</v>
      </c>
      <c r="C8566" s="28" t="s">
        <v>1111</v>
      </c>
      <c r="D8566" t="s">
        <v>1112</v>
      </c>
      <c r="E8566" t="s">
        <v>2</v>
      </c>
      <c r="F8566" t="str">
        <f>INDEX(tbl_produits[Nom normalisé], MATCH(tbl_data[[#This Row],[Spécialité]], tbl_produits[Nom original], 0))</f>
        <v>CREON 10 000 U, gélule gastrorésistante</v>
      </c>
      <c r="G8566" t="str">
        <f>INDEX(tbl_produits[Classe nom], MATCH(tbl_data[[#This Row],[NORM_Spécialité]], tbl_produits[Nom normalisé], 0))</f>
        <v>Voies digestives et métabolisme</v>
      </c>
      <c r="H8566">
        <f>YEAR(tbl_data[[#This Row],[Date_rapport]])</f>
        <v>2023</v>
      </c>
      <c r="I8566" t="str">
        <f>INDEX(tbl_produits[Molécule extraite], MATCH(tbl_data[[#This Row],[NORM_Spécialité]], tbl_produits[Nom normalisé], 0))</f>
        <v>Pancréatine</v>
      </c>
      <c r="J8566" s="34">
        <f>DATE(LEFT(tbl_data[[#This Row],[Date_rapport]], 4), MID(tbl_data[[#This Row],[Date_rapport]], 6, 2), RIGHT(tbl_data[[#This Row],[Date_rapport]], 2))</f>
        <v>45240</v>
      </c>
    </row>
    <row r="8567" spans="1:10" x14ac:dyDescent="0.2">
      <c r="A8567" s="28" t="s">
        <v>1028</v>
      </c>
      <c r="B8567" t="s">
        <v>3</v>
      </c>
      <c r="C8567" s="28" t="s">
        <v>1113</v>
      </c>
      <c r="D8567" t="s">
        <v>1812</v>
      </c>
      <c r="E8567" t="s">
        <v>2</v>
      </c>
      <c r="F8567" t="str">
        <f>INDEX(tbl_produits[Nom normalisé], MATCH(tbl_data[[#This Row],[Spécialité]], tbl_produits[Nom original], 0))</f>
        <v>CARBAMAZEPINE Sandoz L.P. 400 mg, comprimé pelliculé sécable à libération prolongée</v>
      </c>
      <c r="G8567" t="str">
        <f>INDEX(tbl_produits[Classe nom], MATCH(tbl_data[[#This Row],[NORM_Spécialité]], tbl_produits[Nom normalisé], 0))</f>
        <v>Système nerveux</v>
      </c>
      <c r="H8567">
        <f>YEAR(tbl_data[[#This Row],[Date_rapport]])</f>
        <v>2023</v>
      </c>
      <c r="I8567" t="str">
        <f>INDEX(tbl_produits[Molécule extraite], MATCH(tbl_data[[#This Row],[NORM_Spécialité]], tbl_produits[Nom normalisé], 0))</f>
        <v>Carbamazépine</v>
      </c>
      <c r="J8567" s="34">
        <f>DATE(LEFT(tbl_data[[#This Row],[Date_rapport]], 4), MID(tbl_data[[#This Row],[Date_rapport]], 6, 2), RIGHT(tbl_data[[#This Row],[Date_rapport]], 2))</f>
        <v>45240</v>
      </c>
    </row>
    <row r="8568" spans="1:10" x14ac:dyDescent="0.2">
      <c r="A8568" s="28" t="s">
        <v>1028</v>
      </c>
      <c r="B8568" t="s">
        <v>3</v>
      </c>
      <c r="C8568" s="28" t="s">
        <v>1113</v>
      </c>
      <c r="D8568" t="s">
        <v>1114</v>
      </c>
      <c r="E8568" t="s">
        <v>2</v>
      </c>
      <c r="F8568" t="str">
        <f>INDEX(tbl_produits[Nom normalisé], MATCH(tbl_data[[#This Row],[Spécialité]], tbl_produits[Nom original], 0))</f>
        <v>PERSANTINE 10 mg/2 mL, solution injectable, ampoule</v>
      </c>
      <c r="G8568" t="str">
        <f>INDEX(tbl_produits[Classe nom], MATCH(tbl_data[[#This Row],[NORM_Spécialité]], tbl_produits[Nom normalisé], 0))</f>
        <v>Divers</v>
      </c>
      <c r="H8568">
        <f>YEAR(tbl_data[[#This Row],[Date_rapport]])</f>
        <v>2023</v>
      </c>
      <c r="I8568" t="str">
        <f>INDEX(tbl_produits[Molécule extraite], MATCH(tbl_data[[#This Row],[NORM_Spécialité]], tbl_produits[Nom normalisé], 0))</f>
        <v>Dipyridamole</v>
      </c>
      <c r="J8568" s="34">
        <f>DATE(LEFT(tbl_data[[#This Row],[Date_rapport]], 4), MID(tbl_data[[#This Row],[Date_rapport]], 6, 2), RIGHT(tbl_data[[#This Row],[Date_rapport]], 2))</f>
        <v>45240</v>
      </c>
    </row>
    <row r="8569" spans="1:10" x14ac:dyDescent="0.2">
      <c r="A8569" s="28" t="s">
        <v>1028</v>
      </c>
      <c r="B8569" t="s">
        <v>11</v>
      </c>
      <c r="C8569" s="28" t="s">
        <v>1115</v>
      </c>
      <c r="D8569" t="s">
        <v>1116</v>
      </c>
      <c r="E8569" t="s">
        <v>2</v>
      </c>
      <c r="F8569" t="str">
        <f>INDEX(tbl_produits[Nom normalisé], MATCH(tbl_data[[#This Row],[Spécialité]], tbl_produits[Nom original], 0))</f>
        <v>GLUCAGEN 1 mg/ml, poudre et solvant pour solution injectable</v>
      </c>
      <c r="G8569" t="str">
        <f>INDEX(tbl_produits[Classe nom], MATCH(tbl_data[[#This Row],[NORM_Spécialité]], tbl_produits[Nom normalisé], 0))</f>
        <v>Hormones systémiques sauf hormones sexuelles et insulines</v>
      </c>
      <c r="H8569">
        <f>YEAR(tbl_data[[#This Row],[Date_rapport]])</f>
        <v>2023</v>
      </c>
      <c r="I8569" t="str">
        <f>INDEX(tbl_produits[Molécule extraite], MATCH(tbl_data[[#This Row],[NORM_Spécialité]], tbl_produits[Nom normalisé], 0))</f>
        <v>Glucagon</v>
      </c>
      <c r="J8569" s="34">
        <f>DATE(LEFT(tbl_data[[#This Row],[Date_rapport]], 4), MID(tbl_data[[#This Row],[Date_rapport]], 6, 2), RIGHT(tbl_data[[#This Row],[Date_rapport]], 2))</f>
        <v>45240</v>
      </c>
    </row>
    <row r="8570" spans="1:10" x14ac:dyDescent="0.2">
      <c r="A8570" s="28" t="s">
        <v>1028</v>
      </c>
      <c r="B8570" t="s">
        <v>6</v>
      </c>
      <c r="C8570" s="28" t="s">
        <v>1115</v>
      </c>
      <c r="D8570" t="s">
        <v>1117</v>
      </c>
      <c r="E8570" t="s">
        <v>1115</v>
      </c>
      <c r="F8570" t="str">
        <f>INDEX(tbl_produits[Nom normalisé], MATCH(tbl_data[[#This Row],[Spécialité]], tbl_produits[Nom original], 0))</f>
        <v xml:space="preserve">KYTRIL 1 mg, comprimé pelliculé </v>
      </c>
      <c r="G8570" t="str">
        <f>INDEX(tbl_produits[Classe nom], MATCH(tbl_data[[#This Row],[NORM_Spécialité]], tbl_produits[Nom normalisé], 0))</f>
        <v>Voies digestives et métabolisme</v>
      </c>
      <c r="H8570">
        <f>YEAR(tbl_data[[#This Row],[Date_rapport]])</f>
        <v>2023</v>
      </c>
      <c r="I8570" t="str">
        <f>INDEX(tbl_produits[Molécule extraite], MATCH(tbl_data[[#This Row],[NORM_Spécialité]], tbl_produits[Nom normalisé], 0))</f>
        <v>Granisétron (chlorhydrate de)</v>
      </c>
      <c r="J8570" s="34">
        <f>DATE(LEFT(tbl_data[[#This Row],[Date_rapport]], 4), MID(tbl_data[[#This Row],[Date_rapport]], 6, 2), RIGHT(tbl_data[[#This Row],[Date_rapport]], 2))</f>
        <v>45240</v>
      </c>
    </row>
    <row r="8571" spans="1:10" x14ac:dyDescent="0.2">
      <c r="A8571" s="28" t="s">
        <v>1028</v>
      </c>
      <c r="B8571" t="s">
        <v>9</v>
      </c>
      <c r="C8571" s="28" t="s">
        <v>1118</v>
      </c>
      <c r="D8571" t="s">
        <v>1119</v>
      </c>
      <c r="E8571" t="s">
        <v>2</v>
      </c>
      <c r="F8571" t="str">
        <f>INDEX(tbl_produits[Nom normalisé], MATCH(tbl_data[[#This Row],[Spécialité]], tbl_produits[Nom original], 0))</f>
        <v>PAZENIR 5 mg/mL, poudre pour dispersion pour perfusion</v>
      </c>
      <c r="G8571" t="str">
        <f>INDEX(tbl_produits[Classe nom], MATCH(tbl_data[[#This Row],[NORM_Spécialité]], tbl_produits[Nom normalisé], 0))</f>
        <v>Antinéoplasiques et immunomodulateurs</v>
      </c>
      <c r="H8571">
        <f>YEAR(tbl_data[[#This Row],[Date_rapport]])</f>
        <v>2023</v>
      </c>
      <c r="I8571" t="str">
        <f>INDEX(tbl_produits[Molécule extraite], MATCH(tbl_data[[#This Row],[NORM_Spécialité]], tbl_produits[Nom normalisé], 0))</f>
        <v>Paclitaxel</v>
      </c>
      <c r="J8571" s="34">
        <f>DATE(LEFT(tbl_data[[#This Row],[Date_rapport]], 4), MID(tbl_data[[#This Row],[Date_rapport]], 6, 2), RIGHT(tbl_data[[#This Row],[Date_rapport]], 2))</f>
        <v>45240</v>
      </c>
    </row>
    <row r="8572" spans="1:10" x14ac:dyDescent="0.2">
      <c r="A8572" s="28" t="s">
        <v>1028</v>
      </c>
      <c r="B8572" t="s">
        <v>9</v>
      </c>
      <c r="C8572" s="28" t="s">
        <v>1118</v>
      </c>
      <c r="D8572" t="s">
        <v>1031</v>
      </c>
      <c r="E8572" t="s">
        <v>2</v>
      </c>
      <c r="F8572" t="str">
        <f>INDEX(tbl_produits[Nom normalisé], MATCH(tbl_data[[#This Row],[Spécialité]], tbl_produits[Nom original], 0))</f>
        <v>ALFATIL 125 mg/5 ml et 250mg/5 ml, poudre pour suspension buvable</v>
      </c>
      <c r="G8572" t="str">
        <f>INDEX(tbl_produits[Classe nom], MATCH(tbl_data[[#This Row],[NORM_Spécialité]], tbl_produits[Nom normalisé], 0))</f>
        <v>Anti-infectieux à usage systémique</v>
      </c>
      <c r="H8572">
        <f>YEAR(tbl_data[[#This Row],[Date_rapport]])</f>
        <v>2023</v>
      </c>
      <c r="I8572" t="str">
        <f>INDEX(tbl_produits[Molécule extraite], MATCH(tbl_data[[#This Row],[NORM_Spécialité]], tbl_produits[Nom normalisé], 0))</f>
        <v>Céfaclor</v>
      </c>
      <c r="J8572" s="34">
        <f>DATE(LEFT(tbl_data[[#This Row],[Date_rapport]], 4), MID(tbl_data[[#This Row],[Date_rapport]], 6, 2), RIGHT(tbl_data[[#This Row],[Date_rapport]], 2))</f>
        <v>45240</v>
      </c>
    </row>
    <row r="8573" spans="1:10" x14ac:dyDescent="0.2">
      <c r="A8573" s="28" t="s">
        <v>1028</v>
      </c>
      <c r="B8573" t="s">
        <v>6</v>
      </c>
      <c r="C8573" s="28" t="s">
        <v>1118</v>
      </c>
      <c r="D8573" t="s">
        <v>1120</v>
      </c>
      <c r="E8573" t="s">
        <v>1118</v>
      </c>
      <c r="F8573" t="str">
        <f>INDEX(tbl_produits[Nom normalisé], MATCH(tbl_data[[#This Row],[Spécialité]], tbl_produits[Nom original], 0))</f>
        <v xml:space="preserve">GEMCITABINE Sun 10 mg/ml, solution pour perfusion, poche de 160 ml </v>
      </c>
      <c r="G8573" t="str">
        <f>INDEX(tbl_produits[Classe nom], MATCH(tbl_data[[#This Row],[NORM_Spécialité]], tbl_produits[Nom normalisé], 0))</f>
        <v>Antinéoplasiques et immunomodulateurs</v>
      </c>
      <c r="H8573">
        <f>YEAR(tbl_data[[#This Row],[Date_rapport]])</f>
        <v>2023</v>
      </c>
      <c r="I8573" t="str">
        <f>INDEX(tbl_produits[Molécule extraite], MATCH(tbl_data[[#This Row],[NORM_Spécialité]], tbl_produits[Nom normalisé], 0))</f>
        <v>Gemcitabine (chlorhydrate de)</v>
      </c>
      <c r="J8573" s="34">
        <f>DATE(LEFT(tbl_data[[#This Row],[Date_rapport]], 4), MID(tbl_data[[#This Row],[Date_rapport]], 6, 2), RIGHT(tbl_data[[#This Row],[Date_rapport]], 2))</f>
        <v>45240</v>
      </c>
    </row>
    <row r="8574" spans="1:10" x14ac:dyDescent="0.2">
      <c r="A8574" s="28" t="s">
        <v>1028</v>
      </c>
      <c r="B8574" t="s">
        <v>6</v>
      </c>
      <c r="C8574" s="28" t="s">
        <v>1118</v>
      </c>
      <c r="D8574" t="s">
        <v>850</v>
      </c>
      <c r="E8574" t="s">
        <v>1130</v>
      </c>
      <c r="F8574" t="str">
        <f>INDEX(tbl_produits[Nom normalisé], MATCH(tbl_data[[#This Row],[Spécialité]], tbl_produits[Nom original], 0))</f>
        <v>NULOJIX 250 mg, poudre pour solution à diluer pour perfusion</v>
      </c>
      <c r="G8574" t="str">
        <f>INDEX(tbl_produits[Classe nom], MATCH(tbl_data[[#This Row],[NORM_Spécialité]], tbl_produits[Nom normalisé], 0))</f>
        <v>Antinéoplasiques et immunomodulateurs</v>
      </c>
      <c r="H8574">
        <f>YEAR(tbl_data[[#This Row],[Date_rapport]])</f>
        <v>2023</v>
      </c>
      <c r="I8574" t="str">
        <f>INDEX(tbl_produits[Molécule extraite], MATCH(tbl_data[[#This Row],[NORM_Spécialité]], tbl_produits[Nom normalisé], 0))</f>
        <v>Bélatacept</v>
      </c>
      <c r="J8574" s="34">
        <f>DATE(LEFT(tbl_data[[#This Row],[Date_rapport]], 4), MID(tbl_data[[#This Row],[Date_rapport]], 6, 2), RIGHT(tbl_data[[#This Row],[Date_rapport]], 2))</f>
        <v>45240</v>
      </c>
    </row>
    <row r="8575" spans="1:10" x14ac:dyDescent="0.2">
      <c r="A8575" s="28" t="s">
        <v>1028</v>
      </c>
      <c r="B8575" t="s">
        <v>9</v>
      </c>
      <c r="C8575" s="28" t="s">
        <v>1118</v>
      </c>
      <c r="D8575" t="s">
        <v>1121</v>
      </c>
      <c r="E8575" t="s">
        <v>2</v>
      </c>
      <c r="F8575" t="str">
        <f>INDEX(tbl_produits[Nom normalisé], MATCH(tbl_data[[#This Row],[Spécialité]], tbl_produits[Nom original], 0))</f>
        <v>TRANXENE 20 mg/2 ml, lyophilisat et solution pour usage parentéral</v>
      </c>
      <c r="G8575" t="str">
        <f>INDEX(tbl_produits[Classe nom], MATCH(tbl_data[[#This Row],[NORM_Spécialité]], tbl_produits[Nom normalisé], 0))</f>
        <v>Système nerveux</v>
      </c>
      <c r="H8575">
        <f>YEAR(tbl_data[[#This Row],[Date_rapport]])</f>
        <v>2023</v>
      </c>
      <c r="I8575" t="str">
        <f>INDEX(tbl_produits[Molécule extraite], MATCH(tbl_data[[#This Row],[NORM_Spécialité]], tbl_produits[Nom normalisé], 0))</f>
        <v>Clorazépate dipotassique</v>
      </c>
      <c r="J8575" s="34">
        <f>DATE(LEFT(tbl_data[[#This Row],[Date_rapport]], 4), MID(tbl_data[[#This Row],[Date_rapport]], 6, 2), RIGHT(tbl_data[[#This Row],[Date_rapport]], 2))</f>
        <v>45240</v>
      </c>
    </row>
    <row r="8576" spans="1:10" x14ac:dyDescent="0.2">
      <c r="A8576" s="28" t="s">
        <v>1028</v>
      </c>
      <c r="B8576" t="s">
        <v>3</v>
      </c>
      <c r="C8576" s="28" t="s">
        <v>1122</v>
      </c>
      <c r="D8576" t="s">
        <v>817</v>
      </c>
      <c r="E8576" t="s">
        <v>2</v>
      </c>
      <c r="F8576" t="str">
        <f>INDEX(tbl_produits[Nom normalisé], MATCH(tbl_data[[#This Row],[Spécialité]], tbl_produits[Nom original], 0))</f>
        <v>DILANTIN 250 mg/5 ml, solution injectable</v>
      </c>
      <c r="G8576" t="str">
        <f>INDEX(tbl_produits[Classe nom], MATCH(tbl_data[[#This Row],[NORM_Spécialité]], tbl_produits[Nom normalisé], 0))</f>
        <v>Système nerveux</v>
      </c>
      <c r="H8576">
        <f>YEAR(tbl_data[[#This Row],[Date_rapport]])</f>
        <v>2023</v>
      </c>
      <c r="I8576" t="str">
        <f>INDEX(tbl_produits[Molécule extraite], MATCH(tbl_data[[#This Row],[NORM_Spécialité]], tbl_produits[Nom normalisé], 0))</f>
        <v>Phénytoïne</v>
      </c>
      <c r="J8576" s="34">
        <f>DATE(LEFT(tbl_data[[#This Row],[Date_rapport]], 4), MID(tbl_data[[#This Row],[Date_rapport]], 6, 2), RIGHT(tbl_data[[#This Row],[Date_rapport]], 2))</f>
        <v>45240</v>
      </c>
    </row>
    <row r="8577" spans="1:10" x14ac:dyDescent="0.2">
      <c r="A8577" s="28" t="s">
        <v>1028</v>
      </c>
      <c r="B8577" t="s">
        <v>6</v>
      </c>
      <c r="C8577" s="28" t="s">
        <v>1122</v>
      </c>
      <c r="D8577" t="s">
        <v>1123</v>
      </c>
      <c r="E8577" t="s">
        <v>1122</v>
      </c>
      <c r="F8577" t="str">
        <f>INDEX(tbl_produits[Nom normalisé], MATCH(tbl_data[[#This Row],[Spécialité]], tbl_produits[Nom original], 0))</f>
        <v>SIFROL 0,26 mg, comprimé à libération prolongée</v>
      </c>
      <c r="G8577" t="str">
        <f>INDEX(tbl_produits[Classe nom], MATCH(tbl_data[[#This Row],[NORM_Spécialité]], tbl_produits[Nom normalisé], 0))</f>
        <v>Système nerveux</v>
      </c>
      <c r="H8577">
        <f>YEAR(tbl_data[[#This Row],[Date_rapport]])</f>
        <v>2023</v>
      </c>
      <c r="I8577" t="str">
        <f>INDEX(tbl_produits[Molécule extraite], MATCH(tbl_data[[#This Row],[NORM_Spécialité]], tbl_produits[Nom normalisé], 0))</f>
        <v>Pramipexole</v>
      </c>
      <c r="J8577" s="34">
        <f>DATE(LEFT(tbl_data[[#This Row],[Date_rapport]], 4), MID(tbl_data[[#This Row],[Date_rapport]], 6, 2), RIGHT(tbl_data[[#This Row],[Date_rapport]], 2))</f>
        <v>45240</v>
      </c>
    </row>
    <row r="8578" spans="1:10" x14ac:dyDescent="0.2">
      <c r="A8578" s="28" t="s">
        <v>1028</v>
      </c>
      <c r="B8578" t="s">
        <v>9</v>
      </c>
      <c r="C8578" s="28" t="s">
        <v>1124</v>
      </c>
      <c r="D8578" t="s">
        <v>1811</v>
      </c>
      <c r="E8578" t="s">
        <v>2</v>
      </c>
      <c r="F8578" t="str">
        <f>INDEX(tbl_produits[Nom normalisé], MATCH(tbl_data[[#This Row],[Spécialité]], tbl_produits[Nom original], 0))</f>
        <v>CARBAMAZEPINE Viatris L.P. 400 mg, comprimé sécable à libération prolongée</v>
      </c>
      <c r="G8578" t="str">
        <f>INDEX(tbl_produits[Classe nom], MATCH(tbl_data[[#This Row],[NORM_Spécialité]], tbl_produits[Nom normalisé], 0))</f>
        <v>Système nerveux</v>
      </c>
      <c r="H8578">
        <f>YEAR(tbl_data[[#This Row],[Date_rapport]])</f>
        <v>2023</v>
      </c>
      <c r="I8578" t="str">
        <f>INDEX(tbl_produits[Molécule extraite], MATCH(tbl_data[[#This Row],[NORM_Spécialité]], tbl_produits[Nom normalisé], 0))</f>
        <v>Carbamazépine</v>
      </c>
      <c r="J8578" s="34">
        <f>DATE(LEFT(tbl_data[[#This Row],[Date_rapport]], 4), MID(tbl_data[[#This Row],[Date_rapport]], 6, 2), RIGHT(tbl_data[[#This Row],[Date_rapport]], 2))</f>
        <v>45240</v>
      </c>
    </row>
    <row r="8579" spans="1:10" x14ac:dyDescent="0.2">
      <c r="A8579" s="28" t="s">
        <v>1028</v>
      </c>
      <c r="B8579" t="s">
        <v>9</v>
      </c>
      <c r="C8579" s="28" t="s">
        <v>1124</v>
      </c>
      <c r="D8579" t="s">
        <v>1125</v>
      </c>
      <c r="E8579" t="s">
        <v>2</v>
      </c>
      <c r="F8579" t="str">
        <f>INDEX(tbl_produits[Nom normalisé], MATCH(tbl_data[[#This Row],[Spécialité]], tbl_produits[Nom original], 0))</f>
        <v>ROPINIROLE 0,25 mg, 0,5 mg 1 mg et 2 mg comprimé pelliculé</v>
      </c>
      <c r="G8579" t="str">
        <f>INDEX(tbl_produits[Classe nom], MATCH(tbl_data[[#This Row],[NORM_Spécialité]], tbl_produits[Nom normalisé], 0))</f>
        <v>Système nerveux</v>
      </c>
      <c r="H8579">
        <f>YEAR(tbl_data[[#This Row],[Date_rapport]])</f>
        <v>2023</v>
      </c>
      <c r="I8579" t="str">
        <f>INDEX(tbl_produits[Molécule extraite], MATCH(tbl_data[[#This Row],[NORM_Spécialité]], tbl_produits[Nom normalisé], 0))</f>
        <v>Ropinirole</v>
      </c>
      <c r="J8579" s="34">
        <f>DATE(LEFT(tbl_data[[#This Row],[Date_rapport]], 4), MID(tbl_data[[#This Row],[Date_rapport]], 6, 2), RIGHT(tbl_data[[#This Row],[Date_rapport]], 2))</f>
        <v>45240</v>
      </c>
    </row>
    <row r="8580" spans="1:10" x14ac:dyDescent="0.2">
      <c r="A8580" s="28" t="s">
        <v>1028</v>
      </c>
      <c r="B8580" t="s">
        <v>9</v>
      </c>
      <c r="C8580" s="28" t="s">
        <v>2003</v>
      </c>
      <c r="D8580" t="s">
        <v>1026</v>
      </c>
      <c r="E8580" t="s">
        <v>2</v>
      </c>
      <c r="F8580" t="str">
        <f>INDEX(tbl_produits[Nom normalisé], MATCH(tbl_data[[#This Row],[Spécialité]], tbl_produits[Nom original], 0))</f>
        <v>XYLOCARD 50 mg/ml, solution injectable pour perfusion</v>
      </c>
      <c r="G8580" t="str">
        <f>INDEX(tbl_produits[Classe nom], MATCH(tbl_data[[#This Row],[NORM_Spécialité]], tbl_produits[Nom normalisé], 0))</f>
        <v>Système nerveux</v>
      </c>
      <c r="H8580">
        <f>YEAR(tbl_data[[#This Row],[Date_rapport]])</f>
        <v>2023</v>
      </c>
      <c r="I8580" t="str">
        <f>INDEX(tbl_produits[Molécule extraite], MATCH(tbl_data[[#This Row],[NORM_Spécialité]], tbl_produits[Nom normalisé], 0))</f>
        <v>Lidocaïne</v>
      </c>
      <c r="J8580" s="34">
        <f>DATE(LEFT(tbl_data[[#This Row],[Date_rapport]], 4), MID(tbl_data[[#This Row],[Date_rapport]], 6, 2), RIGHT(tbl_data[[#This Row],[Date_rapport]], 2))</f>
        <v>45240</v>
      </c>
    </row>
    <row r="8581" spans="1:10" x14ac:dyDescent="0.2">
      <c r="A8581" s="28" t="s">
        <v>1028</v>
      </c>
      <c r="B8581" t="s">
        <v>3</v>
      </c>
      <c r="C8581" s="28" t="s">
        <v>2003</v>
      </c>
      <c r="D8581" t="s">
        <v>1025</v>
      </c>
      <c r="E8581" t="s">
        <v>2</v>
      </c>
      <c r="F8581" t="str">
        <f>INDEX(tbl_produits[Nom normalisé], MATCH(tbl_data[[#This Row],[Spécialité]], tbl_produits[Nom original], 0))</f>
        <v>XYLOCAINE 20 mg/ml sans conservateur, solution injectable</v>
      </c>
      <c r="G8581" t="str">
        <f>INDEX(tbl_produits[Classe nom], MATCH(tbl_data[[#This Row],[NORM_Spécialité]], tbl_produits[Nom normalisé], 0))</f>
        <v>Système nerveux</v>
      </c>
      <c r="H8581">
        <f>YEAR(tbl_data[[#This Row],[Date_rapport]])</f>
        <v>2023</v>
      </c>
      <c r="I8581" t="str">
        <f>INDEX(tbl_produits[Molécule extraite], MATCH(tbl_data[[#This Row],[NORM_Spécialité]], tbl_produits[Nom normalisé], 0))</f>
        <v>Chlorhydrate de lidocaïne</v>
      </c>
      <c r="J8581" s="34">
        <f>DATE(LEFT(tbl_data[[#This Row],[Date_rapport]], 4), MID(tbl_data[[#This Row],[Date_rapport]], 6, 2), RIGHT(tbl_data[[#This Row],[Date_rapport]], 2))</f>
        <v>45240</v>
      </c>
    </row>
    <row r="8582" spans="1:10" x14ac:dyDescent="0.2">
      <c r="A8582" s="28" t="s">
        <v>1028</v>
      </c>
      <c r="B8582" t="s">
        <v>6</v>
      </c>
      <c r="C8582" s="28" t="s">
        <v>1126</v>
      </c>
      <c r="D8582" t="s">
        <v>1127</v>
      </c>
      <c r="E8582" t="s">
        <v>1126</v>
      </c>
      <c r="F8582" t="str">
        <f>INDEX(tbl_produits[Nom normalisé], MATCH(tbl_data[[#This Row],[Spécialité]], tbl_produits[Nom original], 0))</f>
        <v xml:space="preserve">PREVYMIS 480 mg, solution à diluer pour perfusion </v>
      </c>
      <c r="G8582" t="str">
        <f>INDEX(tbl_produits[Classe nom], MATCH(tbl_data[[#This Row],[NORM_Spécialité]], tbl_produits[Nom normalisé], 0))</f>
        <v>Anti-infectieux à usage systémique</v>
      </c>
      <c r="H8582">
        <f>YEAR(tbl_data[[#This Row],[Date_rapport]])</f>
        <v>2023</v>
      </c>
      <c r="I8582" t="str">
        <f>INDEX(tbl_produits[Molécule extraite], MATCH(tbl_data[[#This Row],[NORM_Spécialité]], tbl_produits[Nom normalisé], 0))</f>
        <v>Létermovir</v>
      </c>
      <c r="J8582" s="34">
        <f>DATE(LEFT(tbl_data[[#This Row],[Date_rapport]], 4), MID(tbl_data[[#This Row],[Date_rapport]], 6, 2), RIGHT(tbl_data[[#This Row],[Date_rapport]], 2))</f>
        <v>45240</v>
      </c>
    </row>
    <row r="8583" spans="1:10" x14ac:dyDescent="0.2">
      <c r="A8583" s="28" t="s">
        <v>1028</v>
      </c>
      <c r="B8583" t="s">
        <v>6</v>
      </c>
      <c r="C8583" s="28" t="s">
        <v>1126</v>
      </c>
      <c r="D8583" t="s">
        <v>1128</v>
      </c>
      <c r="E8583" t="s">
        <v>1126</v>
      </c>
      <c r="F8583" t="str">
        <f>INDEX(tbl_produits[Nom normalisé], MATCH(tbl_data[[#This Row],[Spécialité]], tbl_produits[Nom original], 0))</f>
        <v>PREVYMIS 240 mg, solution à diluer pour perfusion</v>
      </c>
      <c r="G8583" t="str">
        <f>INDEX(tbl_produits[Classe nom], MATCH(tbl_data[[#This Row],[NORM_Spécialité]], tbl_produits[Nom normalisé], 0))</f>
        <v>Anti-infectieux à usage systémique</v>
      </c>
      <c r="H8583">
        <f>YEAR(tbl_data[[#This Row],[Date_rapport]])</f>
        <v>2023</v>
      </c>
      <c r="I8583" t="str">
        <f>INDEX(tbl_produits[Molécule extraite], MATCH(tbl_data[[#This Row],[NORM_Spécialité]], tbl_produits[Nom normalisé], 0))</f>
        <v>Létermovir</v>
      </c>
      <c r="J8583" s="34">
        <f>DATE(LEFT(tbl_data[[#This Row],[Date_rapport]], 4), MID(tbl_data[[#This Row],[Date_rapport]], 6, 2), RIGHT(tbl_data[[#This Row],[Date_rapport]], 2))</f>
        <v>45240</v>
      </c>
    </row>
    <row r="8584" spans="1:10" x14ac:dyDescent="0.2">
      <c r="A8584" s="28" t="s">
        <v>1028</v>
      </c>
      <c r="B8584" t="s">
        <v>6</v>
      </c>
      <c r="C8584" s="28" t="s">
        <v>1126</v>
      </c>
      <c r="D8584" t="s">
        <v>1129</v>
      </c>
      <c r="E8584" t="s">
        <v>1126</v>
      </c>
      <c r="F8584" t="str">
        <f>INDEX(tbl_produits[Nom normalisé], MATCH(tbl_data[[#This Row],[Spécialité]], tbl_produits[Nom original], 0))</f>
        <v xml:space="preserve">PREVYMIS 480 mg, comprimé pelliculé </v>
      </c>
      <c r="G8584" t="str">
        <f>INDEX(tbl_produits[Classe nom], MATCH(tbl_data[[#This Row],[NORM_Spécialité]], tbl_produits[Nom normalisé], 0))</f>
        <v>Anti-infectieux à usage systémique</v>
      </c>
      <c r="H8584">
        <f>YEAR(tbl_data[[#This Row],[Date_rapport]])</f>
        <v>2023</v>
      </c>
      <c r="I8584" t="str">
        <f>INDEX(tbl_produits[Molécule extraite], MATCH(tbl_data[[#This Row],[NORM_Spécialité]], tbl_produits[Nom normalisé], 0))</f>
        <v>Létermovir</v>
      </c>
      <c r="J8584" s="34">
        <f>DATE(LEFT(tbl_data[[#This Row],[Date_rapport]], 4), MID(tbl_data[[#This Row],[Date_rapport]], 6, 2), RIGHT(tbl_data[[#This Row],[Date_rapport]], 2))</f>
        <v>45240</v>
      </c>
    </row>
    <row r="8585" spans="1:10" x14ac:dyDescent="0.2">
      <c r="A8585" s="28" t="s">
        <v>1028</v>
      </c>
      <c r="B8585" t="s">
        <v>9</v>
      </c>
      <c r="C8585" s="28" t="s">
        <v>1130</v>
      </c>
      <c r="D8585" t="s">
        <v>1131</v>
      </c>
      <c r="E8585" t="s">
        <v>2</v>
      </c>
      <c r="F8585" t="str">
        <f>INDEX(tbl_produits[Nom normalisé], MATCH(tbl_data[[#This Row],[Spécialité]], tbl_produits[Nom original], 0))</f>
        <v>SURMONTIL 4 pour cent, solution buvable, flacon</v>
      </c>
      <c r="G8585" t="str">
        <f>INDEX(tbl_produits[Classe nom], MATCH(tbl_data[[#This Row],[NORM_Spécialité]], tbl_produits[Nom normalisé], 0))</f>
        <v>Système nerveux</v>
      </c>
      <c r="H8585">
        <f>YEAR(tbl_data[[#This Row],[Date_rapport]])</f>
        <v>2023</v>
      </c>
      <c r="I8585" t="str">
        <f>INDEX(tbl_produits[Molécule extraite], MATCH(tbl_data[[#This Row],[NORM_Spécialité]], tbl_produits[Nom normalisé], 0))</f>
        <v>Trimipramine (mésilate de)</v>
      </c>
      <c r="J8585" s="34">
        <f>DATE(LEFT(tbl_data[[#This Row],[Date_rapport]], 4), MID(tbl_data[[#This Row],[Date_rapport]], 6, 2), RIGHT(tbl_data[[#This Row],[Date_rapport]], 2))</f>
        <v>45240</v>
      </c>
    </row>
    <row r="8586" spans="1:10" x14ac:dyDescent="0.2">
      <c r="A8586" s="28" t="s">
        <v>1028</v>
      </c>
      <c r="B8586" t="s">
        <v>9</v>
      </c>
      <c r="C8586" s="28" t="s">
        <v>1132</v>
      </c>
      <c r="D8586" t="s">
        <v>1133</v>
      </c>
      <c r="E8586" t="s">
        <v>2</v>
      </c>
      <c r="F8586" t="str">
        <f>INDEX(tbl_produits[Nom normalisé], MATCH(tbl_data[[#This Row],[Spécialité]], tbl_produits[Nom original], 0))</f>
        <v>FLIXOTIDE 125 microgrammes/dose, suspension pour inhalation en flacon pressurisé</v>
      </c>
      <c r="G8586" t="str">
        <f>INDEX(tbl_produits[Classe nom], MATCH(tbl_data[[#This Row],[NORM_Spécialité]], tbl_produits[Nom normalisé], 0))</f>
        <v>Système respiratoire</v>
      </c>
      <c r="H8586">
        <f>YEAR(tbl_data[[#This Row],[Date_rapport]])</f>
        <v>2023</v>
      </c>
      <c r="I8586" t="str">
        <f>INDEX(tbl_produits[Molécule extraite], MATCH(tbl_data[[#This Row],[NORM_Spécialité]], tbl_produits[Nom normalisé], 0))</f>
        <v>Fluticasone (propionate de)</v>
      </c>
      <c r="J8586" s="34">
        <f>DATE(LEFT(tbl_data[[#This Row],[Date_rapport]], 4), MID(tbl_data[[#This Row],[Date_rapport]], 6, 2), RIGHT(tbl_data[[#This Row],[Date_rapport]], 2))</f>
        <v>45240</v>
      </c>
    </row>
    <row r="8587" spans="1:10" x14ac:dyDescent="0.2">
      <c r="A8587" s="28" t="s">
        <v>1028</v>
      </c>
      <c r="B8587" t="s">
        <v>3</v>
      </c>
      <c r="C8587" s="28" t="s">
        <v>1132</v>
      </c>
      <c r="D8587" t="s">
        <v>901</v>
      </c>
      <c r="E8587" t="s">
        <v>2</v>
      </c>
      <c r="F8587" t="str">
        <f>INDEX(tbl_produits[Nom normalisé], MATCH(tbl_data[[#This Row],[Spécialité]], tbl_produits[Nom original], 0))</f>
        <v>ZOPHREN 4 mg/5 ml, sirop</v>
      </c>
      <c r="G8587" t="str">
        <f>INDEX(tbl_produits[Classe nom], MATCH(tbl_data[[#This Row],[NORM_Spécialité]], tbl_produits[Nom normalisé], 0))</f>
        <v>Voies digestives et métabolisme</v>
      </c>
      <c r="H8587">
        <f>YEAR(tbl_data[[#This Row],[Date_rapport]])</f>
        <v>2023</v>
      </c>
      <c r="I8587" t="str">
        <f>INDEX(tbl_produits[Molécule extraite], MATCH(tbl_data[[#This Row],[NORM_Spécialité]], tbl_produits[Nom normalisé], 0))</f>
        <v>Ondansétron</v>
      </c>
      <c r="J8587" s="34">
        <f>DATE(LEFT(tbl_data[[#This Row],[Date_rapport]], 4), MID(tbl_data[[#This Row],[Date_rapport]], 6, 2), RIGHT(tbl_data[[#This Row],[Date_rapport]], 2))</f>
        <v>45240</v>
      </c>
    </row>
    <row r="8588" spans="1:10" x14ac:dyDescent="0.2">
      <c r="A8588" s="28" t="s">
        <v>1028</v>
      </c>
      <c r="B8588" t="s">
        <v>9</v>
      </c>
      <c r="C8588" s="28" t="s">
        <v>1134</v>
      </c>
      <c r="D8588" t="s">
        <v>1038</v>
      </c>
      <c r="E8588" t="s">
        <v>2</v>
      </c>
      <c r="F8588" t="str">
        <f>INDEX(tbl_produits[Nom normalisé], MATCH(tbl_data[[#This Row],[Spécialité]], tbl_produits[Nom original], 0))</f>
        <v>HYDREA 500 mg, gélule</v>
      </c>
      <c r="G8588" t="str">
        <f>INDEX(tbl_produits[Classe nom], MATCH(tbl_data[[#This Row],[NORM_Spécialité]], tbl_produits[Nom normalisé], 0))</f>
        <v>Antinéoplasiques et immunomodulateurs</v>
      </c>
      <c r="H8588">
        <f>YEAR(tbl_data[[#This Row],[Date_rapport]])</f>
        <v>2023</v>
      </c>
      <c r="I8588" t="str">
        <f>INDEX(tbl_produits[Molécule extraite], MATCH(tbl_data[[#This Row],[NORM_Spécialité]], tbl_produits[Nom normalisé], 0))</f>
        <v>Hydroxycarbamide</v>
      </c>
      <c r="J8588" s="34">
        <f>DATE(LEFT(tbl_data[[#This Row],[Date_rapport]], 4), MID(tbl_data[[#This Row],[Date_rapport]], 6, 2), RIGHT(tbl_data[[#This Row],[Date_rapport]], 2))</f>
        <v>45240</v>
      </c>
    </row>
    <row r="8589" spans="1:10" x14ac:dyDescent="0.2">
      <c r="A8589" s="28" t="s">
        <v>1028</v>
      </c>
      <c r="B8589" t="s">
        <v>9</v>
      </c>
      <c r="C8589" s="28" t="s">
        <v>1134</v>
      </c>
      <c r="D8589" t="s">
        <v>1135</v>
      </c>
      <c r="E8589" t="s">
        <v>2</v>
      </c>
      <c r="F8589" t="str">
        <f>INDEX(tbl_produits[Nom normalisé], MATCH(tbl_data[[#This Row],[Spécialité]], tbl_produits[Nom original], 0))</f>
        <v>ARTANE 0,4%, solution buvable en goutte</v>
      </c>
      <c r="G8589" t="str">
        <f>INDEX(tbl_produits[Classe nom], MATCH(tbl_data[[#This Row],[NORM_Spécialité]], tbl_produits[Nom normalisé], 0))</f>
        <v>Système nerveux</v>
      </c>
      <c r="H8589">
        <f>YEAR(tbl_data[[#This Row],[Date_rapport]])</f>
        <v>2023</v>
      </c>
      <c r="I8589" t="str">
        <f>INDEX(tbl_produits[Molécule extraite], MATCH(tbl_data[[#This Row],[NORM_Spécialité]], tbl_produits[Nom normalisé], 0))</f>
        <v>Chlorhydrate de trihexyphénidyle</v>
      </c>
      <c r="J8589" s="34">
        <f>DATE(LEFT(tbl_data[[#This Row],[Date_rapport]], 4), MID(tbl_data[[#This Row],[Date_rapport]], 6, 2), RIGHT(tbl_data[[#This Row],[Date_rapport]], 2))</f>
        <v>45240</v>
      </c>
    </row>
    <row r="8590" spans="1:10" x14ac:dyDescent="0.2">
      <c r="A8590" s="28" t="s">
        <v>1028</v>
      </c>
      <c r="B8590" t="s">
        <v>6</v>
      </c>
      <c r="C8590" s="28" t="s">
        <v>1134</v>
      </c>
      <c r="D8590" t="s">
        <v>1136</v>
      </c>
      <c r="E8590" t="s">
        <v>1134</v>
      </c>
      <c r="F8590" t="str">
        <f>INDEX(tbl_produits[Nom normalisé], MATCH(tbl_data[[#This Row],[Spécialité]], tbl_produits[Nom original], 0))</f>
        <v>ESPERAL 500 mg, comprimé</v>
      </c>
      <c r="G8590" t="str">
        <f>INDEX(tbl_produits[Classe nom], MATCH(tbl_data[[#This Row],[NORM_Spécialité]], tbl_produits[Nom normalisé], 0))</f>
        <v>Système nerveux</v>
      </c>
      <c r="H8590">
        <f>YEAR(tbl_data[[#This Row],[Date_rapport]])</f>
        <v>2023</v>
      </c>
      <c r="I8590" t="str">
        <f>INDEX(tbl_produits[Molécule extraite], MATCH(tbl_data[[#This Row],[NORM_Spécialité]], tbl_produits[Nom normalisé], 0))</f>
        <v>Disulfirame</v>
      </c>
      <c r="J8590" s="34">
        <f>DATE(LEFT(tbl_data[[#This Row],[Date_rapport]], 4), MID(tbl_data[[#This Row],[Date_rapport]], 6, 2), RIGHT(tbl_data[[#This Row],[Date_rapport]], 2))</f>
        <v>45240</v>
      </c>
    </row>
    <row r="8591" spans="1:10" x14ac:dyDescent="0.2">
      <c r="A8591" s="28" t="s">
        <v>1028</v>
      </c>
      <c r="B8591" t="s">
        <v>9</v>
      </c>
      <c r="C8591" s="28" t="s">
        <v>1134</v>
      </c>
      <c r="D8591" t="s">
        <v>1137</v>
      </c>
      <c r="E8591" t="s">
        <v>2</v>
      </c>
      <c r="F8591" t="str">
        <f>INDEX(tbl_produits[Nom normalisé], MATCH(tbl_data[[#This Row],[Spécialité]], tbl_produits[Nom original], 0))</f>
        <v>CINACALCET 30 mg, 60 mg et 90 mg comprimé pelliculé</v>
      </c>
      <c r="G8591" t="str">
        <f>INDEX(tbl_produits[Classe nom], MATCH(tbl_data[[#This Row],[NORM_Spécialité]], tbl_produits[Nom normalisé], 0))</f>
        <v>Hormones systémiques sauf hormones sexuelles et insulines</v>
      </c>
      <c r="H8591">
        <f>YEAR(tbl_data[[#This Row],[Date_rapport]])</f>
        <v>2023</v>
      </c>
      <c r="I8591" t="str">
        <f>INDEX(tbl_produits[Molécule extraite], MATCH(tbl_data[[#This Row],[NORM_Spécialité]], tbl_produits[Nom normalisé], 0))</f>
        <v>Cinacalcet (chlorhydrate de)</v>
      </c>
      <c r="J8591" s="34">
        <f>DATE(LEFT(tbl_data[[#This Row],[Date_rapport]], 4), MID(tbl_data[[#This Row],[Date_rapport]], 6, 2), RIGHT(tbl_data[[#This Row],[Date_rapport]], 2))</f>
        <v>45240</v>
      </c>
    </row>
    <row r="8592" spans="1:10" x14ac:dyDescent="0.2">
      <c r="A8592" s="28" t="s">
        <v>1028</v>
      </c>
      <c r="B8592" t="s">
        <v>9</v>
      </c>
      <c r="C8592" s="28" t="s">
        <v>1138</v>
      </c>
      <c r="D8592" t="s">
        <v>880</v>
      </c>
      <c r="E8592" t="s">
        <v>2</v>
      </c>
      <c r="F8592" t="str">
        <f>INDEX(tbl_produits[Nom normalisé], MATCH(tbl_data[[#This Row],[Spécialité]], tbl_produits[Nom original], 0))</f>
        <v>TRULICITY 0,75 mg, 1,5 mg, 3 mg, 4,5 mg, solution injectable en stylo pré-rempli</v>
      </c>
      <c r="G8592" t="str">
        <f>INDEX(tbl_produits[Classe nom], MATCH(tbl_data[[#This Row],[NORM_Spécialité]], tbl_produits[Nom normalisé], 0))</f>
        <v>Voies digestives et métabolisme</v>
      </c>
      <c r="H8592">
        <f>YEAR(tbl_data[[#This Row],[Date_rapport]])</f>
        <v>2023</v>
      </c>
      <c r="I8592" t="str">
        <f>INDEX(tbl_produits[Molécule extraite], MATCH(tbl_data[[#This Row],[NORM_Spécialité]], tbl_produits[Nom normalisé], 0))</f>
        <v>Dulaglutide</v>
      </c>
      <c r="J8592" s="34">
        <f>DATE(LEFT(tbl_data[[#This Row],[Date_rapport]], 4), MID(tbl_data[[#This Row],[Date_rapport]], 6, 2), RIGHT(tbl_data[[#This Row],[Date_rapport]], 2))</f>
        <v>45240</v>
      </c>
    </row>
    <row r="8593" spans="1:10" x14ac:dyDescent="0.2">
      <c r="A8593" s="28" t="s">
        <v>1028</v>
      </c>
      <c r="B8593" t="s">
        <v>9</v>
      </c>
      <c r="C8593" s="28" t="s">
        <v>1138</v>
      </c>
      <c r="D8593" t="s">
        <v>1139</v>
      </c>
      <c r="E8593" t="s">
        <v>2</v>
      </c>
      <c r="F8593" t="str">
        <f>INDEX(tbl_produits[Nom normalisé], MATCH(tbl_data[[#This Row],[Spécialité]], tbl_produits[Nom original], 0))</f>
        <v>FURADANTINE 50 mg, gélule</v>
      </c>
      <c r="G8593" t="str">
        <f>INDEX(tbl_produits[Classe nom], MATCH(tbl_data[[#This Row],[NORM_Spécialité]], tbl_produits[Nom normalisé], 0))</f>
        <v>Anti-infectieux à usage systémique</v>
      </c>
      <c r="H8593">
        <f>YEAR(tbl_data[[#This Row],[Date_rapport]])</f>
        <v>2023</v>
      </c>
      <c r="I8593" t="str">
        <f>INDEX(tbl_produits[Molécule extraite], MATCH(tbl_data[[#This Row],[NORM_Spécialité]], tbl_produits[Nom normalisé], 0))</f>
        <v>Nitrofurantoïne</v>
      </c>
      <c r="J8593" s="34">
        <f>DATE(LEFT(tbl_data[[#This Row],[Date_rapport]], 4), MID(tbl_data[[#This Row],[Date_rapport]], 6, 2), RIGHT(tbl_data[[#This Row],[Date_rapport]], 2))</f>
        <v>45240</v>
      </c>
    </row>
    <row r="8594" spans="1:10" x14ac:dyDescent="0.2">
      <c r="A8594" s="28" t="s">
        <v>1028</v>
      </c>
      <c r="B8594" t="s">
        <v>3</v>
      </c>
      <c r="C8594" s="28" t="s">
        <v>1140</v>
      </c>
      <c r="D8594" t="s">
        <v>726</v>
      </c>
      <c r="E8594" t="s">
        <v>2</v>
      </c>
      <c r="F8594" t="str">
        <f>INDEX(tbl_produits[Nom normalisé], MATCH(tbl_data[[#This Row],[Spécialité]], tbl_produits[Nom original], 0))</f>
        <v>ACTILYSE 2 mg, poudre pour solution injectable et perfusion</v>
      </c>
      <c r="G8594" t="str">
        <f>INDEX(tbl_produits[Classe nom], MATCH(tbl_data[[#This Row],[NORM_Spécialité]], tbl_produits[Nom normalisé], 0))</f>
        <v>Sang et organes hématopoïétiques</v>
      </c>
      <c r="H8594">
        <f>YEAR(tbl_data[[#This Row],[Date_rapport]])</f>
        <v>2023</v>
      </c>
      <c r="I8594" t="str">
        <f>INDEX(tbl_produits[Molécule extraite], MATCH(tbl_data[[#This Row],[NORM_Spécialité]], tbl_produits[Nom normalisé], 0))</f>
        <v>Altéplase</v>
      </c>
      <c r="J8594" s="34">
        <f>DATE(LEFT(tbl_data[[#This Row],[Date_rapport]], 4), MID(tbl_data[[#This Row],[Date_rapport]], 6, 2), RIGHT(tbl_data[[#This Row],[Date_rapport]], 2))</f>
        <v>45240</v>
      </c>
    </row>
    <row r="8595" spans="1:10" x14ac:dyDescent="0.2">
      <c r="A8595" s="28" t="s">
        <v>1028</v>
      </c>
      <c r="B8595" t="s">
        <v>9</v>
      </c>
      <c r="C8595" s="28" t="s">
        <v>1140</v>
      </c>
      <c r="D8595" t="s">
        <v>1141</v>
      </c>
      <c r="E8595" t="s">
        <v>2</v>
      </c>
      <c r="F8595" t="str">
        <f>INDEX(tbl_produits[Nom normalisé], MATCH(tbl_data[[#This Row],[Spécialité]], tbl_produits[Nom original], 0))</f>
        <v>XALKORI 200 mg, gélule</v>
      </c>
      <c r="G8595" t="str">
        <f>INDEX(tbl_produits[Classe nom], MATCH(tbl_data[[#This Row],[NORM_Spécialité]], tbl_produits[Nom normalisé], 0))</f>
        <v>Antinéoplasiques et immunomodulateurs</v>
      </c>
      <c r="H8595">
        <f>YEAR(tbl_data[[#This Row],[Date_rapport]])</f>
        <v>2023</v>
      </c>
      <c r="I8595" t="str">
        <f>INDEX(tbl_produits[Molécule extraite], MATCH(tbl_data[[#This Row],[NORM_Spécialité]], tbl_produits[Nom normalisé], 0))</f>
        <v>Crizotinib</v>
      </c>
      <c r="J8595" s="34">
        <f>DATE(LEFT(tbl_data[[#This Row],[Date_rapport]], 4), MID(tbl_data[[#This Row],[Date_rapport]], 6, 2), RIGHT(tbl_data[[#This Row],[Date_rapport]], 2))</f>
        <v>45240</v>
      </c>
    </row>
    <row r="8596" spans="1:10" x14ac:dyDescent="0.2">
      <c r="A8596" s="28" t="s">
        <v>1028</v>
      </c>
      <c r="B8596" t="s">
        <v>3</v>
      </c>
      <c r="C8596" s="28" t="s">
        <v>1142</v>
      </c>
      <c r="D8596" t="s">
        <v>1143</v>
      </c>
      <c r="E8596" t="s">
        <v>2</v>
      </c>
      <c r="F8596" t="str">
        <f>INDEX(tbl_produits[Nom normalisé], MATCH(tbl_data[[#This Row],[Spécialité]], tbl_produits[Nom original], 0))</f>
        <v>IRINOTECAN Sun 1,5 mg/ml, solution pour perfusion, poche de 220 mL</v>
      </c>
      <c r="G8596" t="str">
        <f>INDEX(tbl_produits[Classe nom], MATCH(tbl_data[[#This Row],[NORM_Spécialité]], tbl_produits[Nom normalisé], 0))</f>
        <v>Antinéoplasiques et immunomodulateurs</v>
      </c>
      <c r="H8596">
        <f>YEAR(tbl_data[[#This Row],[Date_rapport]])</f>
        <v>2023</v>
      </c>
      <c r="I8596" t="str">
        <f>INDEX(tbl_produits[Molécule extraite], MATCH(tbl_data[[#This Row],[NORM_Spécialité]], tbl_produits[Nom normalisé], 0))</f>
        <v>Irinotécan (chlorhydrate d') trihydraté</v>
      </c>
      <c r="J8596" s="34">
        <f>DATE(LEFT(tbl_data[[#This Row],[Date_rapport]], 4), MID(tbl_data[[#This Row],[Date_rapport]], 6, 2), RIGHT(tbl_data[[#This Row],[Date_rapport]], 2))</f>
        <v>45240</v>
      </c>
    </row>
    <row r="8597" spans="1:10" x14ac:dyDescent="0.2">
      <c r="A8597" s="28" t="s">
        <v>1028</v>
      </c>
      <c r="B8597" t="s">
        <v>6</v>
      </c>
      <c r="C8597" s="28" t="s">
        <v>1142</v>
      </c>
      <c r="D8597" t="s">
        <v>1144</v>
      </c>
      <c r="E8597" t="s">
        <v>1142</v>
      </c>
      <c r="F8597" t="str">
        <f>INDEX(tbl_produits[Nom normalisé], MATCH(tbl_data[[#This Row],[Spécialité]], tbl_produits[Nom original], 0))</f>
        <v>GLUTARALDÉHYDE et tampon AP-HP pour tannage de péricarde solution stérile</v>
      </c>
      <c r="G8597" t="str">
        <f>INDEX(tbl_produits[Classe nom], MATCH(tbl_data[[#This Row],[NORM_Spécialité]], tbl_produits[Nom normalisé], 0))</f>
        <v>Produits dermatologiques</v>
      </c>
      <c r="H8597">
        <f>YEAR(tbl_data[[#This Row],[Date_rapport]])</f>
        <v>2023</v>
      </c>
      <c r="I8597" t="str">
        <f>INDEX(tbl_produits[Molécule extraite], MATCH(tbl_data[[#This Row],[NORM_Spécialité]], tbl_produits[Nom normalisé], 0))</f>
        <v>Solution aqueuse de glutaraldéhyde à 250 mg/mL</v>
      </c>
      <c r="J8597" s="34">
        <f>DATE(LEFT(tbl_data[[#This Row],[Date_rapport]], 4), MID(tbl_data[[#This Row],[Date_rapport]], 6, 2), RIGHT(tbl_data[[#This Row],[Date_rapport]], 2))</f>
        <v>45240</v>
      </c>
    </row>
    <row r="8598" spans="1:10" x14ac:dyDescent="0.2">
      <c r="A8598" s="28" t="s">
        <v>1028</v>
      </c>
      <c r="B8598" t="s">
        <v>6</v>
      </c>
      <c r="C8598" s="28" t="s">
        <v>1142</v>
      </c>
      <c r="D8598" t="s">
        <v>1145</v>
      </c>
      <c r="E8598" t="s">
        <v>1142</v>
      </c>
      <c r="F8598" t="str">
        <f>INDEX(tbl_produits[Nom normalisé], MATCH(tbl_data[[#This Row],[Spécialité]], tbl_produits[Nom original], 0))</f>
        <v>LOMUSTINE Medac 40 mg, gélule</v>
      </c>
      <c r="G8598" t="str">
        <f>INDEX(tbl_produits[Classe nom], MATCH(tbl_data[[#This Row],[NORM_Spécialité]], tbl_produits[Nom normalisé], 0))</f>
        <v>Antinéoplasiques et immunomodulateurs</v>
      </c>
      <c r="H8598">
        <f>YEAR(tbl_data[[#This Row],[Date_rapport]])</f>
        <v>2023</v>
      </c>
      <c r="I8598" t="str">
        <f>INDEX(tbl_produits[Molécule extraite], MATCH(tbl_data[[#This Row],[NORM_Spécialité]], tbl_produits[Nom normalisé], 0))</f>
        <v>Lomustine</v>
      </c>
      <c r="J8598" s="34">
        <f>DATE(LEFT(tbl_data[[#This Row],[Date_rapport]], 4), MID(tbl_data[[#This Row],[Date_rapport]], 6, 2), RIGHT(tbl_data[[#This Row],[Date_rapport]], 2))</f>
        <v>45240</v>
      </c>
    </row>
    <row r="8599" spans="1:10" x14ac:dyDescent="0.2">
      <c r="A8599" s="28" t="s">
        <v>1028</v>
      </c>
      <c r="B8599" t="s">
        <v>6</v>
      </c>
      <c r="C8599" s="28" t="s">
        <v>1146</v>
      </c>
      <c r="D8599" t="s">
        <v>1147</v>
      </c>
      <c r="E8599" t="s">
        <v>1146</v>
      </c>
      <c r="F8599" t="str">
        <f>INDEX(tbl_produits[Nom normalisé], MATCH(tbl_data[[#This Row],[Spécialité]], tbl_produits[Nom original], 0))</f>
        <v>KRENOSIN 6 mg/2 ml, solution injectable</v>
      </c>
      <c r="G8599" t="str">
        <f>INDEX(tbl_produits[Classe nom], MATCH(tbl_data[[#This Row],[NORM_Spécialité]], tbl_produits[Nom normalisé], 0))</f>
        <v>Système cardiovasculaire</v>
      </c>
      <c r="H8599">
        <f>YEAR(tbl_data[[#This Row],[Date_rapport]])</f>
        <v>2023</v>
      </c>
      <c r="I8599" t="str">
        <f>INDEX(tbl_produits[Molécule extraite], MATCH(tbl_data[[#This Row],[NORM_Spécialité]], tbl_produits[Nom normalisé], 0))</f>
        <v>Adénosine</v>
      </c>
      <c r="J8599" s="34">
        <f>DATE(LEFT(tbl_data[[#This Row],[Date_rapport]], 4), MID(tbl_data[[#This Row],[Date_rapport]], 6, 2), RIGHT(tbl_data[[#This Row],[Date_rapport]], 2))</f>
        <v>45240</v>
      </c>
    </row>
    <row r="8600" spans="1:10" x14ac:dyDescent="0.2">
      <c r="A8600" s="28" t="s">
        <v>1028</v>
      </c>
      <c r="B8600" t="s">
        <v>9</v>
      </c>
      <c r="C8600" s="28" t="s">
        <v>1146</v>
      </c>
      <c r="D8600" t="s">
        <v>1148</v>
      </c>
      <c r="E8600" t="s">
        <v>2</v>
      </c>
      <c r="F8600" t="str">
        <f>INDEX(tbl_produits[Nom normalisé], MATCH(tbl_data[[#This Row],[Spécialité]], tbl_produits[Nom original], 0))</f>
        <v>ARIXTRA 2,5 mg/0,5 ml, solution injectable en seringue pré-remplie, boîte 2 et 7 seringues</v>
      </c>
      <c r="G8600" t="str">
        <f>INDEX(tbl_produits[Classe nom], MATCH(tbl_data[[#This Row],[NORM_Spécialité]], tbl_produits[Nom normalisé], 0))</f>
        <v>Sang et organes hématopoïétiques</v>
      </c>
      <c r="H8600">
        <f>YEAR(tbl_data[[#This Row],[Date_rapport]])</f>
        <v>2023</v>
      </c>
      <c r="I8600" t="str">
        <f>INDEX(tbl_produits[Molécule extraite], MATCH(tbl_data[[#This Row],[NORM_Spécialité]], tbl_produits[Nom normalisé], 0))</f>
        <v>Fondaparinux</v>
      </c>
      <c r="J8600" s="34">
        <f>DATE(LEFT(tbl_data[[#This Row],[Date_rapport]], 4), MID(tbl_data[[#This Row],[Date_rapport]], 6, 2), RIGHT(tbl_data[[#This Row],[Date_rapport]], 2))</f>
        <v>45240</v>
      </c>
    </row>
    <row r="8601" spans="1:10" x14ac:dyDescent="0.2">
      <c r="A8601" s="28" t="s">
        <v>1028</v>
      </c>
      <c r="B8601" t="s">
        <v>3</v>
      </c>
      <c r="C8601" s="28" t="s">
        <v>1146</v>
      </c>
      <c r="D8601" t="s">
        <v>993</v>
      </c>
      <c r="E8601" t="s">
        <v>2</v>
      </c>
      <c r="F8601" t="str">
        <f>INDEX(tbl_produits[Nom normalisé], MATCH(tbl_data[[#This Row],[Spécialité]], tbl_produits[Nom original], 0))</f>
        <v>INTEGRILIN 0,75 mg/ml et 2 mg/ml, solution injectable</v>
      </c>
      <c r="G8601" t="str">
        <f>INDEX(tbl_produits[Classe nom], MATCH(tbl_data[[#This Row],[NORM_Spécialité]], tbl_produits[Nom normalisé], 0))</f>
        <v>Sang et organes hématopoïétiques</v>
      </c>
      <c r="H8601">
        <f>YEAR(tbl_data[[#This Row],[Date_rapport]])</f>
        <v>2023</v>
      </c>
      <c r="I8601" t="str">
        <f>INDEX(tbl_produits[Molécule extraite], MATCH(tbl_data[[#This Row],[NORM_Spécialité]], tbl_produits[Nom normalisé], 0))</f>
        <v>Eptifibatide</v>
      </c>
      <c r="J8601" s="34">
        <f>DATE(LEFT(tbl_data[[#This Row],[Date_rapport]], 4), MID(tbl_data[[#This Row],[Date_rapport]], 6, 2), RIGHT(tbl_data[[#This Row],[Date_rapport]], 2))</f>
        <v>45240</v>
      </c>
    </row>
    <row r="8602" spans="1:10" x14ac:dyDescent="0.2">
      <c r="A8602" s="28" t="s">
        <v>1028</v>
      </c>
      <c r="B8602" t="s">
        <v>3</v>
      </c>
      <c r="C8602" s="28" t="s">
        <v>1149</v>
      </c>
      <c r="D8602" t="s">
        <v>1150</v>
      </c>
      <c r="E8602" t="s">
        <v>2</v>
      </c>
      <c r="F8602" t="str">
        <f>INDEX(tbl_produits[Nom normalisé], MATCH(tbl_data[[#This Row],[Spécialité]], tbl_produits[Nom original], 0))</f>
        <v>MIOCHOLE 20 mg, poudre et solvant pour solution intraoculaire</v>
      </c>
      <c r="G8602" t="str">
        <f>INDEX(tbl_produits[Classe nom], MATCH(tbl_data[[#This Row],[NORM_Spécialité]], tbl_produits[Nom normalisé], 0))</f>
        <v>Organes sensoriels</v>
      </c>
      <c r="H8602">
        <f>YEAR(tbl_data[[#This Row],[Date_rapport]])</f>
        <v>2023</v>
      </c>
      <c r="I8602" t="str">
        <f>INDEX(tbl_produits[Molécule extraite], MATCH(tbl_data[[#This Row],[NORM_Spécialité]], tbl_produits[Nom normalisé], 0))</f>
        <v>Chlorure d'acétylcholine</v>
      </c>
      <c r="J8602" s="34">
        <f>DATE(LEFT(tbl_data[[#This Row],[Date_rapport]], 4), MID(tbl_data[[#This Row],[Date_rapport]], 6, 2), RIGHT(tbl_data[[#This Row],[Date_rapport]], 2))</f>
        <v>45240</v>
      </c>
    </row>
    <row r="8603" spans="1:10" x14ac:dyDescent="0.2">
      <c r="A8603" s="28" t="s">
        <v>1028</v>
      </c>
      <c r="B8603" t="s">
        <v>9</v>
      </c>
      <c r="C8603" s="28" t="s">
        <v>1149</v>
      </c>
      <c r="D8603" t="s">
        <v>1151</v>
      </c>
      <c r="E8603" t="s">
        <v>2</v>
      </c>
      <c r="F8603" t="str">
        <f>INDEX(tbl_produits[Nom normalisé], MATCH(tbl_data[[#This Row],[Spécialité]], tbl_produits[Nom original], 0))</f>
        <v>TADALAFIL Quiver 20 mg, comprimé pelliculé</v>
      </c>
      <c r="G8603" t="str">
        <f>INDEX(tbl_produits[Classe nom], MATCH(tbl_data[[#This Row],[NORM_Spécialité]], tbl_produits[Nom normalisé], 0))</f>
        <v>Système génito-urinaire et hormones sexuelles</v>
      </c>
      <c r="H8603">
        <f>YEAR(tbl_data[[#This Row],[Date_rapport]])</f>
        <v>2023</v>
      </c>
      <c r="I8603" t="str">
        <f>INDEX(tbl_produits[Molécule extraite], MATCH(tbl_data[[#This Row],[NORM_Spécialité]], tbl_produits[Nom normalisé], 0))</f>
        <v>Tadalafil</v>
      </c>
      <c r="J8603" s="34">
        <f>DATE(LEFT(tbl_data[[#This Row],[Date_rapport]], 4), MID(tbl_data[[#This Row],[Date_rapport]], 6, 2), RIGHT(tbl_data[[#This Row],[Date_rapport]], 2))</f>
        <v>45240</v>
      </c>
    </row>
    <row r="8604" spans="1:10" x14ac:dyDescent="0.2">
      <c r="A8604" s="28" t="s">
        <v>1028</v>
      </c>
      <c r="B8604" t="s">
        <v>9</v>
      </c>
      <c r="C8604" s="28" t="s">
        <v>2004</v>
      </c>
      <c r="D8604" t="s">
        <v>1822</v>
      </c>
      <c r="E8604" t="s">
        <v>2</v>
      </c>
      <c r="F8604" t="str">
        <f>INDEX(tbl_produits[Nom normalisé], MATCH(tbl_data[[#This Row],[Spécialité]], tbl_produits[Nom original], 0))</f>
        <v>SPÉCIALITÉS à base de sitagliptine 50 mg et 100 mg, comprimé pelliculé</v>
      </c>
      <c r="G8604" t="str">
        <f>INDEX(tbl_produits[Classe nom], MATCH(tbl_data[[#This Row],[NORM_Spécialité]], tbl_produits[Nom normalisé], 0))</f>
        <v>Voies digestives et métabolisme</v>
      </c>
      <c r="H8604">
        <f>YEAR(tbl_data[[#This Row],[Date_rapport]])</f>
        <v>2023</v>
      </c>
      <c r="I8604" t="str">
        <f>INDEX(tbl_produits[Molécule extraite], MATCH(tbl_data[[#This Row],[NORM_Spécialité]], tbl_produits[Nom normalisé], 0))</f>
        <v>Sitagliptine</v>
      </c>
      <c r="J8604" s="34">
        <f>DATE(LEFT(tbl_data[[#This Row],[Date_rapport]], 4), MID(tbl_data[[#This Row],[Date_rapport]], 6, 2), RIGHT(tbl_data[[#This Row],[Date_rapport]], 2))</f>
        <v>45240</v>
      </c>
    </row>
    <row r="8605" spans="1:10" x14ac:dyDescent="0.2">
      <c r="A8605" s="28" t="s">
        <v>1028</v>
      </c>
      <c r="B8605" t="s">
        <v>9</v>
      </c>
      <c r="C8605" s="28" t="s">
        <v>2004</v>
      </c>
      <c r="D8605" t="s">
        <v>1001</v>
      </c>
      <c r="E8605" t="s">
        <v>2</v>
      </c>
      <c r="F8605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8605" t="str">
        <f>INDEX(tbl_produits[Classe nom], MATCH(tbl_data[[#This Row],[NORM_Spécialité]], tbl_produits[Nom normalisé], 0))</f>
        <v>Antinéoplasiques et immunomodulateurs</v>
      </c>
      <c r="H8605">
        <f>YEAR(tbl_data[[#This Row],[Date_rapport]])</f>
        <v>2023</v>
      </c>
      <c r="I8605" t="str">
        <f>INDEX(tbl_produits[Molécule extraite], MATCH(tbl_data[[#This Row],[NORM_Spécialité]], tbl_produits[Nom normalisé], 0))</f>
        <v>Leuproréline</v>
      </c>
      <c r="J8605" s="34">
        <f>DATE(LEFT(tbl_data[[#This Row],[Date_rapport]], 4), MID(tbl_data[[#This Row],[Date_rapport]], 6, 2), RIGHT(tbl_data[[#This Row],[Date_rapport]], 2))</f>
        <v>45240</v>
      </c>
    </row>
    <row r="8606" spans="1:10" x14ac:dyDescent="0.2">
      <c r="A8606" s="28" t="s">
        <v>1028</v>
      </c>
      <c r="B8606" t="s">
        <v>3</v>
      </c>
      <c r="C8606" s="28" t="s">
        <v>1152</v>
      </c>
      <c r="D8606" t="s">
        <v>1153</v>
      </c>
      <c r="E8606" t="s">
        <v>2</v>
      </c>
      <c r="F8606" t="str">
        <f>INDEX(tbl_produits[Nom normalisé], MATCH(tbl_data[[#This Row],[Spécialité]], tbl_produits[Nom original], 0))</f>
        <v>DEXTRION G 5 Lavoisier, solution injectable (IV) en flacon 250 et 500 mL</v>
      </c>
      <c r="G8606" t="str">
        <f>INDEX(tbl_produits[Classe nom], MATCH(tbl_data[[#This Row],[NORM_Spécialité]], tbl_produits[Nom normalisé], 0))</f>
        <v>Sang et organes hématopoïétiques</v>
      </c>
      <c r="H8606">
        <f>YEAR(tbl_data[[#This Row],[Date_rapport]])</f>
        <v>2023</v>
      </c>
      <c r="I8606" t="str">
        <f>INDEX(tbl_produits[Molécule extraite], MATCH(tbl_data[[#This Row],[NORM_Spécialité]], tbl_produits[Nom normalisé], 0))</f>
        <v>Calcium (gluconate de), glucose, potassium (chlorure de), sodium (chlorure de)</v>
      </c>
      <c r="J8606" s="34">
        <f>DATE(LEFT(tbl_data[[#This Row],[Date_rapport]], 4), MID(tbl_data[[#This Row],[Date_rapport]], 6, 2), RIGHT(tbl_data[[#This Row],[Date_rapport]], 2))</f>
        <v>45240</v>
      </c>
    </row>
    <row r="8607" spans="1:10" x14ac:dyDescent="0.2">
      <c r="A8607" s="28" t="s">
        <v>1028</v>
      </c>
      <c r="B8607" t="s">
        <v>6</v>
      </c>
      <c r="C8607" s="28" t="s">
        <v>1154</v>
      </c>
      <c r="D8607" t="s">
        <v>1155</v>
      </c>
      <c r="E8607" t="s">
        <v>1157</v>
      </c>
      <c r="F8607" t="str">
        <f>INDEX(tbl_produits[Nom normalisé], MATCH(tbl_data[[#This Row],[Spécialité]], tbl_produits[Nom original], 0))</f>
        <v>TIROFIBAN Medac 50 microgrammes/ml, solution pour perfusion</v>
      </c>
      <c r="G8607" t="str">
        <f>INDEX(tbl_produits[Classe nom], MATCH(tbl_data[[#This Row],[NORM_Spécialité]], tbl_produits[Nom normalisé], 0))</f>
        <v>Sang et organes hématopoïétiques</v>
      </c>
      <c r="H8607">
        <f>YEAR(tbl_data[[#This Row],[Date_rapport]])</f>
        <v>2023</v>
      </c>
      <c r="I8607" t="str">
        <f>INDEX(tbl_produits[Molécule extraite], MATCH(tbl_data[[#This Row],[NORM_Spécialité]], tbl_produits[Nom normalisé], 0))</f>
        <v>Tirofiban (chlorhydrate de) monohydraté</v>
      </c>
      <c r="J8607" s="34">
        <f>DATE(LEFT(tbl_data[[#This Row],[Date_rapport]], 4), MID(tbl_data[[#This Row],[Date_rapport]], 6, 2), RIGHT(tbl_data[[#This Row],[Date_rapport]], 2))</f>
        <v>45240</v>
      </c>
    </row>
    <row r="8608" spans="1:10" x14ac:dyDescent="0.2">
      <c r="A8608" s="28" t="s">
        <v>1028</v>
      </c>
      <c r="B8608" t="s">
        <v>9</v>
      </c>
      <c r="C8608" s="28" t="s">
        <v>1154</v>
      </c>
      <c r="D8608" t="s">
        <v>1156</v>
      </c>
      <c r="E8608" t="s">
        <v>2</v>
      </c>
      <c r="F8608" t="str">
        <f>INDEX(tbl_produits[Nom normalisé], MATCH(tbl_data[[#This Row],[Spécialité]], tbl_produits[Nom original], 0))</f>
        <v>CONCERTA LP, comprimé à libération prolongée</v>
      </c>
      <c r="G8608" t="str">
        <f>INDEX(tbl_produits[Classe nom], MATCH(tbl_data[[#This Row],[NORM_Spécialité]], tbl_produits[Nom normalisé], 0))</f>
        <v>Système nerveux</v>
      </c>
      <c r="H8608">
        <f>YEAR(tbl_data[[#This Row],[Date_rapport]])</f>
        <v>2023</v>
      </c>
      <c r="I8608" t="str">
        <f>INDEX(tbl_produits[Molécule extraite], MATCH(tbl_data[[#This Row],[NORM_Spécialité]], tbl_produits[Nom normalisé], 0))</f>
        <v>Méthylphénidate (chlorhydrate de)</v>
      </c>
      <c r="J8608" s="34">
        <f>DATE(LEFT(tbl_data[[#This Row],[Date_rapport]], 4), MID(tbl_data[[#This Row],[Date_rapport]], 6, 2), RIGHT(tbl_data[[#This Row],[Date_rapport]], 2))</f>
        <v>45240</v>
      </c>
    </row>
    <row r="8609" spans="1:10" x14ac:dyDescent="0.2">
      <c r="A8609" s="28" t="s">
        <v>1028</v>
      </c>
      <c r="B8609" t="s">
        <v>9</v>
      </c>
      <c r="C8609" s="28" t="s">
        <v>1157</v>
      </c>
      <c r="D8609" t="s">
        <v>1158</v>
      </c>
      <c r="E8609" t="s">
        <v>2</v>
      </c>
      <c r="F8609" t="str">
        <f>INDEX(tbl_produits[Nom normalisé], MATCH(tbl_data[[#This Row],[Spécialité]], tbl_produits[Nom original], 0))</f>
        <v>CREON 35 000 U, gélule gastrorésistante</v>
      </c>
      <c r="G8609" t="str">
        <f>INDEX(tbl_produits[Classe nom], MATCH(tbl_data[[#This Row],[NORM_Spécialité]], tbl_produits[Nom normalisé], 0))</f>
        <v>Voies digestives et métabolisme</v>
      </c>
      <c r="H8609">
        <f>YEAR(tbl_data[[#This Row],[Date_rapport]])</f>
        <v>2023</v>
      </c>
      <c r="I8609" t="str">
        <f>INDEX(tbl_produits[Molécule extraite], MATCH(tbl_data[[#This Row],[NORM_Spécialité]], tbl_produits[Nom normalisé], 0))</f>
        <v>Pancréatine</v>
      </c>
      <c r="J8609" s="34">
        <f>DATE(LEFT(tbl_data[[#This Row],[Date_rapport]], 4), MID(tbl_data[[#This Row],[Date_rapport]], 6, 2), RIGHT(tbl_data[[#This Row],[Date_rapport]], 2))</f>
        <v>45240</v>
      </c>
    </row>
    <row r="8610" spans="1:10" x14ac:dyDescent="0.2">
      <c r="A8610" s="28" t="s">
        <v>1028</v>
      </c>
      <c r="B8610" t="s">
        <v>9</v>
      </c>
      <c r="C8610" s="28" t="s">
        <v>1157</v>
      </c>
      <c r="D8610" t="s">
        <v>1034</v>
      </c>
      <c r="E8610" t="s">
        <v>2</v>
      </c>
      <c r="F8610" t="str">
        <f>INDEX(tbl_produits[Nom normalisé], MATCH(tbl_data[[#This Row],[Spécialité]], tbl_produits[Nom original], 0))</f>
        <v>CREON 25 000 U, gélule gastro-résistante</v>
      </c>
      <c r="G8610" t="str">
        <f>INDEX(tbl_produits[Classe nom], MATCH(tbl_data[[#This Row],[NORM_Spécialité]], tbl_produits[Nom normalisé], 0))</f>
        <v>Voies digestives et métabolisme</v>
      </c>
      <c r="H8610">
        <f>YEAR(tbl_data[[#This Row],[Date_rapport]])</f>
        <v>2023</v>
      </c>
      <c r="I8610" t="str">
        <f>INDEX(tbl_produits[Molécule extraite], MATCH(tbl_data[[#This Row],[NORM_Spécialité]], tbl_produits[Nom normalisé], 0))</f>
        <v>Pancréatine</v>
      </c>
      <c r="J8610" s="34">
        <f>DATE(LEFT(tbl_data[[#This Row],[Date_rapport]], 4), MID(tbl_data[[#This Row],[Date_rapport]], 6, 2), RIGHT(tbl_data[[#This Row],[Date_rapport]], 2))</f>
        <v>45240</v>
      </c>
    </row>
    <row r="8611" spans="1:10" x14ac:dyDescent="0.2">
      <c r="A8611" s="28" t="s">
        <v>1028</v>
      </c>
      <c r="B8611" t="s">
        <v>6</v>
      </c>
      <c r="C8611" s="28" t="s">
        <v>1157</v>
      </c>
      <c r="D8611" t="s">
        <v>1159</v>
      </c>
      <c r="E8611" t="s">
        <v>1157</v>
      </c>
      <c r="F8611" t="str">
        <f>INDEX(tbl_produits[Nom normalisé], MATCH(tbl_data[[#This Row],[Spécialité]], tbl_produits[Nom original], 0))</f>
        <v>FERTISTARTKIT 75 - 150 UI, poudre et solvant pour solution injectable</v>
      </c>
      <c r="G8611" t="str">
        <f>INDEX(tbl_produits[Classe nom], MATCH(tbl_data[[#This Row],[NORM_Spécialité]], tbl_produits[Nom normalisé], 0))</f>
        <v>Système génito-urinaire et hormones sexuelles</v>
      </c>
      <c r="H8611">
        <f>YEAR(tbl_data[[#This Row],[Date_rapport]])</f>
        <v>2023</v>
      </c>
      <c r="I8611" t="str">
        <f>INDEX(tbl_produits[Molécule extraite], MATCH(tbl_data[[#This Row],[NORM_Spécialité]], tbl_produits[Nom normalisé], 0))</f>
        <v>Hormone folliculo stimulante; hormone lutéinisante</v>
      </c>
      <c r="J8611" s="34">
        <f>DATE(LEFT(tbl_data[[#This Row],[Date_rapport]], 4), MID(tbl_data[[#This Row],[Date_rapport]], 6, 2), RIGHT(tbl_data[[#This Row],[Date_rapport]], 2))</f>
        <v>45240</v>
      </c>
    </row>
    <row r="8612" spans="1:10" x14ac:dyDescent="0.2">
      <c r="A8612" s="28" t="s">
        <v>1028</v>
      </c>
      <c r="B8612" t="s">
        <v>3</v>
      </c>
      <c r="C8612" s="28" t="s">
        <v>1157</v>
      </c>
      <c r="D8612" t="s">
        <v>719</v>
      </c>
      <c r="E8612" t="s">
        <v>2</v>
      </c>
      <c r="F8612" t="str">
        <f>INDEX(tbl_produits[Nom normalisé], MATCH(tbl_data[[#This Row],[Spécialité]], tbl_produits[Nom original], 0))</f>
        <v>DALACINE 75 mg, gélule</v>
      </c>
      <c r="G8612" t="str">
        <f>INDEX(tbl_produits[Classe nom], MATCH(tbl_data[[#This Row],[NORM_Spécialité]], tbl_produits[Nom normalisé], 0))</f>
        <v>Anti-infectieux à usage systémique</v>
      </c>
      <c r="H8612">
        <f>YEAR(tbl_data[[#This Row],[Date_rapport]])</f>
        <v>2023</v>
      </c>
      <c r="I8612" t="str">
        <f>INDEX(tbl_produits[Molécule extraite], MATCH(tbl_data[[#This Row],[NORM_Spécialité]], tbl_produits[Nom normalisé], 0))</f>
        <v>Clindamycine (chlorhydrate de) hydraté</v>
      </c>
      <c r="J8612" s="34">
        <f>DATE(LEFT(tbl_data[[#This Row],[Date_rapport]], 4), MID(tbl_data[[#This Row],[Date_rapport]], 6, 2), RIGHT(tbl_data[[#This Row],[Date_rapport]], 2))</f>
        <v>45240</v>
      </c>
    </row>
    <row r="8613" spans="1:10" x14ac:dyDescent="0.2">
      <c r="A8613" s="28" t="s">
        <v>1028</v>
      </c>
      <c r="B8613" t="s">
        <v>6</v>
      </c>
      <c r="C8613" s="28" t="s">
        <v>1160</v>
      </c>
      <c r="D8613" t="s">
        <v>1161</v>
      </c>
      <c r="E8613" t="s">
        <v>1160</v>
      </c>
      <c r="F8613" t="str">
        <f>INDEX(tbl_produits[Nom normalisé], MATCH(tbl_data[[#This Row],[Spécialité]], tbl_produits[Nom original], 0))</f>
        <v>NOVORAPID 100 U/ml, solution injectable</v>
      </c>
      <c r="G8613" t="str">
        <f>INDEX(tbl_produits[Classe nom], MATCH(tbl_data[[#This Row],[NORM_Spécialité]], tbl_produits[Nom normalisé], 0))</f>
        <v>Voies digestives et métabolisme</v>
      </c>
      <c r="H8613">
        <f>YEAR(tbl_data[[#This Row],[Date_rapport]])</f>
        <v>2023</v>
      </c>
      <c r="I8613" t="str">
        <f>INDEX(tbl_produits[Molécule extraite], MATCH(tbl_data[[#This Row],[NORM_Spécialité]], tbl_produits[Nom normalisé], 0))</f>
        <v>Insuline (Aspartate)</v>
      </c>
      <c r="J8613" s="34">
        <f>DATE(LEFT(tbl_data[[#This Row],[Date_rapport]], 4), MID(tbl_data[[#This Row],[Date_rapport]], 6, 2), RIGHT(tbl_data[[#This Row],[Date_rapport]], 2))</f>
        <v>45240</v>
      </c>
    </row>
    <row r="8614" spans="1:10" x14ac:dyDescent="0.2">
      <c r="A8614" s="28" t="s">
        <v>1028</v>
      </c>
      <c r="B8614" t="s">
        <v>9</v>
      </c>
      <c r="C8614" s="28" t="s">
        <v>1162</v>
      </c>
      <c r="D8614" t="s">
        <v>1994</v>
      </c>
      <c r="E8614" t="s">
        <v>2</v>
      </c>
      <c r="F8614" t="str">
        <f>INDEX(tbl_produits[Nom normalisé], MATCH(tbl_data[[#This Row],[Spécialité]], tbl_produits[Nom original], 0))</f>
        <v>SPÉCIALITÉS à base de palipéridone 25 mg, 75 mg, 100 mg, 150 mg, suspension injectable à libération prolongée</v>
      </c>
      <c r="G8614" t="str">
        <f>INDEX(tbl_produits[Classe nom], MATCH(tbl_data[[#This Row],[NORM_Spécialité]], tbl_produits[Nom normalisé], 0))</f>
        <v>Système nerveux</v>
      </c>
      <c r="H8614">
        <f>YEAR(tbl_data[[#This Row],[Date_rapport]])</f>
        <v>2023</v>
      </c>
      <c r="I8614" t="str">
        <f>INDEX(tbl_produits[Molécule extraite], MATCH(tbl_data[[#This Row],[NORM_Spécialité]], tbl_produits[Nom normalisé], 0))</f>
        <v>Palipéridone (palmitate de)</v>
      </c>
      <c r="J8614" s="34">
        <f>DATE(LEFT(tbl_data[[#This Row],[Date_rapport]], 4), MID(tbl_data[[#This Row],[Date_rapport]], 6, 2), RIGHT(tbl_data[[#This Row],[Date_rapport]], 2))</f>
        <v>45240</v>
      </c>
    </row>
    <row r="8615" spans="1:10" x14ac:dyDescent="0.2">
      <c r="A8615" s="28" t="s">
        <v>1028</v>
      </c>
      <c r="B8615" t="s">
        <v>6</v>
      </c>
      <c r="C8615" s="28" t="s">
        <v>1162</v>
      </c>
      <c r="D8615" t="s">
        <v>1163</v>
      </c>
      <c r="E8615" t="s">
        <v>1162</v>
      </c>
      <c r="F8615" t="str">
        <f>INDEX(tbl_produits[Nom normalisé], MATCH(tbl_data[[#This Row],[Spécialité]], tbl_produits[Nom original], 0))</f>
        <v>LAROSCOBINE 1 g/5 ml, solution injectable I.V. en ampoule</v>
      </c>
      <c r="G8615" t="str">
        <f>INDEX(tbl_produits[Classe nom], MATCH(tbl_data[[#This Row],[NORM_Spécialité]], tbl_produits[Nom normalisé], 0))</f>
        <v>Voies digestives et métabolisme</v>
      </c>
      <c r="H8615">
        <f>YEAR(tbl_data[[#This Row],[Date_rapport]])</f>
        <v>2023</v>
      </c>
      <c r="I8615" t="str">
        <f>INDEX(tbl_produits[Molécule extraite], MATCH(tbl_data[[#This Row],[NORM_Spécialité]], tbl_produits[Nom normalisé], 0))</f>
        <v>Acide ascorbique</v>
      </c>
      <c r="J8615" s="34">
        <f>DATE(LEFT(tbl_data[[#This Row],[Date_rapport]], 4), MID(tbl_data[[#This Row],[Date_rapport]], 6, 2), RIGHT(tbl_data[[#This Row],[Date_rapport]], 2))</f>
        <v>45240</v>
      </c>
    </row>
    <row r="8616" spans="1:10" x14ac:dyDescent="0.2">
      <c r="A8616" s="28" t="s">
        <v>1028</v>
      </c>
      <c r="B8616" t="s">
        <v>9</v>
      </c>
      <c r="C8616" s="28" t="s">
        <v>1162</v>
      </c>
      <c r="D8616" t="s">
        <v>1164</v>
      </c>
      <c r="E8616" t="s">
        <v>2</v>
      </c>
      <c r="F8616" t="str">
        <f>INDEX(tbl_produits[Nom normalisé], MATCH(tbl_data[[#This Row],[Spécialité]], tbl_produits[Nom original], 0))</f>
        <v>DESFERAL 500 mg, poudre et solvant pour solution injectable</v>
      </c>
      <c r="G8616" t="str">
        <f>INDEX(tbl_produits[Classe nom], MATCH(tbl_data[[#This Row],[NORM_Spécialité]], tbl_produits[Nom normalisé], 0))</f>
        <v>Divers</v>
      </c>
      <c r="H8616">
        <f>YEAR(tbl_data[[#This Row],[Date_rapport]])</f>
        <v>2023</v>
      </c>
      <c r="I8616" t="str">
        <f>INDEX(tbl_produits[Molécule extraite], MATCH(tbl_data[[#This Row],[NORM_Spécialité]], tbl_produits[Nom normalisé], 0))</f>
        <v>Déféroxamine (mésilate de)</v>
      </c>
      <c r="J8616" s="34">
        <f>DATE(LEFT(tbl_data[[#This Row],[Date_rapport]], 4), MID(tbl_data[[#This Row],[Date_rapport]], 6, 2), RIGHT(tbl_data[[#This Row],[Date_rapport]], 2))</f>
        <v>45240</v>
      </c>
    </row>
    <row r="8617" spans="1:10" x14ac:dyDescent="0.2">
      <c r="A8617" s="28" t="s">
        <v>1028</v>
      </c>
      <c r="B8617" t="s">
        <v>9</v>
      </c>
      <c r="C8617" s="28" t="s">
        <v>1165</v>
      </c>
      <c r="D8617" t="s">
        <v>1166</v>
      </c>
      <c r="E8617" t="s">
        <v>2</v>
      </c>
      <c r="F8617" t="str">
        <f>INDEX(tbl_produits[Nom normalisé], MATCH(tbl_data[[#This Row],[Spécialité]], tbl_produits[Nom original], 0))</f>
        <v>FERRIPROX 500 mg et 1000 mg, comprimé pelliculé</v>
      </c>
      <c r="G8617" t="str">
        <f>INDEX(tbl_produits[Classe nom], MATCH(tbl_data[[#This Row],[NORM_Spécialité]], tbl_produits[Nom normalisé], 0))</f>
        <v>Divers</v>
      </c>
      <c r="H8617">
        <f>YEAR(tbl_data[[#This Row],[Date_rapport]])</f>
        <v>2023</v>
      </c>
      <c r="I8617" t="str">
        <f>INDEX(tbl_produits[Molécule extraite], MATCH(tbl_data[[#This Row],[NORM_Spécialité]], tbl_produits[Nom normalisé], 0))</f>
        <v>Défériprone</v>
      </c>
      <c r="J8617" s="34">
        <f>DATE(LEFT(tbl_data[[#This Row],[Date_rapport]], 4), MID(tbl_data[[#This Row],[Date_rapport]], 6, 2), RIGHT(tbl_data[[#This Row],[Date_rapport]], 2))</f>
        <v>45240</v>
      </c>
    </row>
    <row r="8618" spans="1:10" x14ac:dyDescent="0.2">
      <c r="A8618" s="28" t="s">
        <v>1028</v>
      </c>
      <c r="B8618" t="s">
        <v>9</v>
      </c>
      <c r="C8618" s="28" t="s">
        <v>1165</v>
      </c>
      <c r="D8618" t="s">
        <v>1167</v>
      </c>
      <c r="E8618" t="s">
        <v>2</v>
      </c>
      <c r="F8618" t="str">
        <f>INDEX(tbl_produits[Nom normalisé], MATCH(tbl_data[[#This Row],[Spécialité]], tbl_produits[Nom original], 0))</f>
        <v>METHOTREXATE Accord, solution injectable</v>
      </c>
      <c r="G8618" t="str">
        <f>INDEX(tbl_produits[Classe nom], MATCH(tbl_data[[#This Row],[NORM_Spécialité]], tbl_produits[Nom normalisé], 0))</f>
        <v>Antinéoplasiques et immunomodulateurs</v>
      </c>
      <c r="H8618">
        <f>YEAR(tbl_data[[#This Row],[Date_rapport]])</f>
        <v>2023</v>
      </c>
      <c r="I8618" t="str">
        <f>INDEX(tbl_produits[Molécule extraite], MATCH(tbl_data[[#This Row],[NORM_Spécialité]], tbl_produits[Nom normalisé], 0))</f>
        <v>Méthotrexate</v>
      </c>
      <c r="J8618" s="34">
        <f>DATE(LEFT(tbl_data[[#This Row],[Date_rapport]], 4), MID(tbl_data[[#This Row],[Date_rapport]], 6, 2), RIGHT(tbl_data[[#This Row],[Date_rapport]], 2))</f>
        <v>45240</v>
      </c>
    </row>
    <row r="8619" spans="1:10" x14ac:dyDescent="0.2">
      <c r="A8619" s="28" t="s">
        <v>1028</v>
      </c>
      <c r="B8619" t="s">
        <v>9</v>
      </c>
      <c r="C8619" s="28" t="s">
        <v>1165</v>
      </c>
      <c r="D8619" t="s">
        <v>1168</v>
      </c>
      <c r="E8619" t="s">
        <v>2</v>
      </c>
      <c r="F8619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8619" t="str">
        <f>INDEX(tbl_produits[Classe nom], MATCH(tbl_data[[#This Row],[NORM_Spécialité]], tbl_produits[Nom normalisé], 0))</f>
        <v>Divers</v>
      </c>
      <c r="H8619">
        <f>YEAR(tbl_data[[#This Row],[Date_rapport]])</f>
        <v>2023</v>
      </c>
      <c r="I8619" t="str">
        <f>INDEX(tbl_produits[Molécule extraite], MATCH(tbl_data[[#This Row],[NORM_Spécialité]], tbl_produits[Nom normalisé], 0))</f>
        <v>Ioméprol</v>
      </c>
      <c r="J8619" s="34">
        <f>DATE(LEFT(tbl_data[[#This Row],[Date_rapport]], 4), MID(tbl_data[[#This Row],[Date_rapport]], 6, 2), RIGHT(tbl_data[[#This Row],[Date_rapport]], 2))</f>
        <v>45240</v>
      </c>
    </row>
    <row r="8620" spans="1:10" x14ac:dyDescent="0.2">
      <c r="A8620" s="28" t="s">
        <v>1028</v>
      </c>
      <c r="B8620" t="s">
        <v>3</v>
      </c>
      <c r="C8620" s="28" t="s">
        <v>1165</v>
      </c>
      <c r="D8620" t="s">
        <v>1169</v>
      </c>
      <c r="E8620" t="s">
        <v>2</v>
      </c>
      <c r="F8620" t="str">
        <f>INDEX(tbl_produits[Nom normalisé], MATCH(tbl_data[[#This Row],[Spécialité]], tbl_produits[Nom original], 0))</f>
        <v>IOMERON 400 (400 mg Iode/mL), solution injectable - Flacon de 50 mL, 100 mL, 150 mL et 200 mL</v>
      </c>
      <c r="G8620" t="str">
        <f>INDEX(tbl_produits[Classe nom], MATCH(tbl_data[[#This Row],[NORM_Spécialité]], tbl_produits[Nom normalisé], 0))</f>
        <v>Divers</v>
      </c>
      <c r="H8620">
        <f>YEAR(tbl_data[[#This Row],[Date_rapport]])</f>
        <v>2023</v>
      </c>
      <c r="I8620" t="str">
        <f>INDEX(tbl_produits[Molécule extraite], MATCH(tbl_data[[#This Row],[NORM_Spécialité]], tbl_produits[Nom normalisé], 0))</f>
        <v>Ioméprol</v>
      </c>
      <c r="J8620" s="34">
        <f>DATE(LEFT(tbl_data[[#This Row],[Date_rapport]], 4), MID(tbl_data[[#This Row],[Date_rapport]], 6, 2), RIGHT(tbl_data[[#This Row],[Date_rapport]], 2))</f>
        <v>45240</v>
      </c>
    </row>
    <row r="8621" spans="1:10" x14ac:dyDescent="0.2">
      <c r="A8621" s="28" t="s">
        <v>1028</v>
      </c>
      <c r="B8621" t="s">
        <v>6</v>
      </c>
      <c r="C8621" s="28" t="s">
        <v>1165</v>
      </c>
      <c r="D8621" t="s">
        <v>1170</v>
      </c>
      <c r="E8621" t="s">
        <v>1165</v>
      </c>
      <c r="F8621" t="str">
        <f>INDEX(tbl_produits[Nom normalisé], MATCH(tbl_data[[#This Row],[Spécialité]], tbl_produits[Nom original], 0))</f>
        <v>ATGAM 50 mg/mL, solution à diluer pour perfusion</v>
      </c>
      <c r="G8621" t="str">
        <f>INDEX(tbl_produits[Classe nom], MATCH(tbl_data[[#This Row],[NORM_Spécialité]], tbl_produits[Nom normalisé], 0))</f>
        <v>Antinéoplasiques et immunomodulateurs</v>
      </c>
      <c r="H8621">
        <f>YEAR(tbl_data[[#This Row],[Date_rapport]])</f>
        <v>2023</v>
      </c>
      <c r="I8621" t="str">
        <f>INDEX(tbl_produits[Molécule extraite], MATCH(tbl_data[[#This Row],[NORM_Spécialité]], tbl_produits[Nom normalisé], 0))</f>
        <v>Immunoglobuline équine anti-lymphocyte T humain</v>
      </c>
      <c r="J8621" s="34">
        <f>DATE(LEFT(tbl_data[[#This Row],[Date_rapport]], 4), MID(tbl_data[[#This Row],[Date_rapport]], 6, 2), RIGHT(tbl_data[[#This Row],[Date_rapport]], 2))</f>
        <v>45240</v>
      </c>
    </row>
    <row r="8622" spans="1:10" x14ac:dyDescent="0.2">
      <c r="A8622" s="28" t="s">
        <v>1028</v>
      </c>
      <c r="B8622" t="s">
        <v>6</v>
      </c>
      <c r="C8622" s="28" t="s">
        <v>1165</v>
      </c>
      <c r="D8622" t="s">
        <v>1171</v>
      </c>
      <c r="E8622" t="s">
        <v>1646</v>
      </c>
      <c r="F8622" t="str">
        <f>INDEX(tbl_produits[Nom normalisé], MATCH(tbl_data[[#This Row],[Spécialité]], tbl_produits[Nom original], 0))</f>
        <v>IOMERON 250 (250 mg Iode/mL), solution injectable</v>
      </c>
      <c r="G8622" t="str">
        <f>INDEX(tbl_produits[Classe nom], MATCH(tbl_data[[#This Row],[NORM_Spécialité]], tbl_produits[Nom normalisé], 0))</f>
        <v>Divers</v>
      </c>
      <c r="H8622">
        <f>YEAR(tbl_data[[#This Row],[Date_rapport]])</f>
        <v>2023</v>
      </c>
      <c r="I8622" t="str">
        <f>INDEX(tbl_produits[Molécule extraite], MATCH(tbl_data[[#This Row],[NORM_Spécialité]], tbl_produits[Nom normalisé], 0))</f>
        <v>Ioméprol</v>
      </c>
      <c r="J8622" s="34">
        <f>DATE(LEFT(tbl_data[[#This Row],[Date_rapport]], 4), MID(tbl_data[[#This Row],[Date_rapport]], 6, 2), RIGHT(tbl_data[[#This Row],[Date_rapport]], 2))</f>
        <v>45240</v>
      </c>
    </row>
    <row r="8623" spans="1:10" x14ac:dyDescent="0.2">
      <c r="A8623" s="28" t="s">
        <v>1028</v>
      </c>
      <c r="B8623" t="s">
        <v>6</v>
      </c>
      <c r="C8623" s="28" t="s">
        <v>1165</v>
      </c>
      <c r="D8623" t="s">
        <v>1172</v>
      </c>
      <c r="E8623" t="s">
        <v>1165</v>
      </c>
      <c r="F8623" t="str">
        <f>INDEX(tbl_produits[Nom normalisé], MATCH(tbl_data[[#This Row],[Spécialité]], tbl_produits[Nom original], 0))</f>
        <v>ERELZI 50 mg, solution injectable en stylo prérempli</v>
      </c>
      <c r="G8623" t="str">
        <f>INDEX(tbl_produits[Classe nom], MATCH(tbl_data[[#This Row],[NORM_Spécialité]], tbl_produits[Nom normalisé], 0))</f>
        <v>Antinéoplasiques et immunomodulateurs</v>
      </c>
      <c r="H8623">
        <f>YEAR(tbl_data[[#This Row],[Date_rapport]])</f>
        <v>2023</v>
      </c>
      <c r="I8623" t="str">
        <f>INDEX(tbl_produits[Molécule extraite], MATCH(tbl_data[[#This Row],[NORM_Spécialité]], tbl_produits[Nom normalisé], 0))</f>
        <v>Etanercept</v>
      </c>
      <c r="J8623" s="34">
        <f>DATE(LEFT(tbl_data[[#This Row],[Date_rapport]], 4), MID(tbl_data[[#This Row],[Date_rapport]], 6, 2), RIGHT(tbl_data[[#This Row],[Date_rapport]], 2))</f>
        <v>45240</v>
      </c>
    </row>
    <row r="8624" spans="1:10" x14ac:dyDescent="0.2">
      <c r="A8624" s="28" t="s">
        <v>1028</v>
      </c>
      <c r="B8624" t="s">
        <v>6</v>
      </c>
      <c r="C8624" s="28" t="s">
        <v>1173</v>
      </c>
      <c r="D8624" t="s">
        <v>1174</v>
      </c>
      <c r="E8624" t="s">
        <v>1213</v>
      </c>
      <c r="F8624" t="str">
        <f>INDEX(tbl_produits[Nom normalisé], MATCH(tbl_data[[#This Row],[Spécialité]], tbl_produits[Nom original], 0))</f>
        <v>ZITHROMAX 40 mg/ml enfants, poudre pour suspension buvable</v>
      </c>
      <c r="G8624" t="str">
        <f>INDEX(tbl_produits[Classe nom], MATCH(tbl_data[[#This Row],[NORM_Spécialité]], tbl_produits[Nom normalisé], 0))</f>
        <v>Anti-infectieux à usage systémique</v>
      </c>
      <c r="H8624">
        <f>YEAR(tbl_data[[#This Row],[Date_rapport]])</f>
        <v>2023</v>
      </c>
      <c r="I8624" t="str">
        <f>INDEX(tbl_produits[Molécule extraite], MATCH(tbl_data[[#This Row],[NORM_Spécialité]], tbl_produits[Nom normalisé], 0))</f>
        <v>Azithromycine</v>
      </c>
      <c r="J8624" s="34">
        <f>DATE(LEFT(tbl_data[[#This Row],[Date_rapport]], 4), MID(tbl_data[[#This Row],[Date_rapport]], 6, 2), RIGHT(tbl_data[[#This Row],[Date_rapport]], 2))</f>
        <v>45240</v>
      </c>
    </row>
    <row r="8625" spans="1:10" x14ac:dyDescent="0.2">
      <c r="A8625" s="28" t="s">
        <v>1028</v>
      </c>
      <c r="B8625" t="s">
        <v>6</v>
      </c>
      <c r="C8625" s="28" t="s">
        <v>1175</v>
      </c>
      <c r="D8625" t="s">
        <v>1176</v>
      </c>
      <c r="E8625" t="s">
        <v>1175</v>
      </c>
      <c r="F8625" t="str">
        <f>INDEX(tbl_produits[Nom normalisé], MATCH(tbl_data[[#This Row],[Spécialité]], tbl_produits[Nom original], 0))</f>
        <v>BACTRIM 40 mg/mL + 8 mg/mL, suspension buvable</v>
      </c>
      <c r="G8625" t="str">
        <f>INDEX(tbl_produits[Classe nom], MATCH(tbl_data[[#This Row],[NORM_Spécialité]], tbl_produits[Nom normalisé], 0))</f>
        <v>Anti-infectieux à usage systémique</v>
      </c>
      <c r="H8625">
        <f>YEAR(tbl_data[[#This Row],[Date_rapport]])</f>
        <v>2023</v>
      </c>
      <c r="I8625" t="str">
        <f>INDEX(tbl_produits[Molécule extraite], MATCH(tbl_data[[#This Row],[NORM_Spécialité]], tbl_produits[Nom normalisé], 0))</f>
        <v>Sulfaméthoxazole / Triméthoprime</v>
      </c>
      <c r="J8625" s="34">
        <f>DATE(LEFT(tbl_data[[#This Row],[Date_rapport]], 4), MID(tbl_data[[#This Row],[Date_rapport]], 6, 2), RIGHT(tbl_data[[#This Row],[Date_rapport]], 2))</f>
        <v>45240</v>
      </c>
    </row>
    <row r="8626" spans="1:10" x14ac:dyDescent="0.2">
      <c r="A8626" s="28" t="s">
        <v>1028</v>
      </c>
      <c r="B8626" t="s">
        <v>3</v>
      </c>
      <c r="C8626" s="28" t="s">
        <v>1175</v>
      </c>
      <c r="D8626" t="s">
        <v>1177</v>
      </c>
      <c r="E8626" t="s">
        <v>2</v>
      </c>
      <c r="F8626" t="str">
        <f>INDEX(tbl_produits[Nom normalisé], MATCH(tbl_data[[#This Row],[Spécialité]], tbl_produits[Nom original], 0))</f>
        <v>TEMGESIC 0,3 mg/ml, solution injectable</v>
      </c>
      <c r="G8626" t="str">
        <f>INDEX(tbl_produits[Classe nom], MATCH(tbl_data[[#This Row],[NORM_Spécialité]], tbl_produits[Nom normalisé], 0))</f>
        <v>Système nerveux</v>
      </c>
      <c r="H8626">
        <f>YEAR(tbl_data[[#This Row],[Date_rapport]])</f>
        <v>2023</v>
      </c>
      <c r="I8626" t="str">
        <f>INDEX(tbl_produits[Molécule extraite], MATCH(tbl_data[[#This Row],[NORM_Spécialité]], tbl_produits[Nom normalisé], 0))</f>
        <v>Buprénorphine (chlorhydrate de)</v>
      </c>
      <c r="J8626" s="34">
        <f>DATE(LEFT(tbl_data[[#This Row],[Date_rapport]], 4), MID(tbl_data[[#This Row],[Date_rapport]], 6, 2), RIGHT(tbl_data[[#This Row],[Date_rapport]], 2))</f>
        <v>45240</v>
      </c>
    </row>
    <row r="8627" spans="1:10" x14ac:dyDescent="0.2">
      <c r="A8627" s="28" t="s">
        <v>1028</v>
      </c>
      <c r="B8627" t="s">
        <v>6</v>
      </c>
      <c r="C8627" s="28" t="s">
        <v>1175</v>
      </c>
      <c r="D8627" t="s">
        <v>1178</v>
      </c>
      <c r="E8627" t="s">
        <v>1165</v>
      </c>
      <c r="F8627" t="str">
        <f>INDEX(tbl_produits[Nom normalisé], MATCH(tbl_data[[#This Row],[Spécialité]], tbl_produits[Nom original], 0))</f>
        <v>CELSENTRI 20 mg/ml, solution buvable</v>
      </c>
      <c r="G8627" t="str">
        <f>INDEX(tbl_produits[Classe nom], MATCH(tbl_data[[#This Row],[NORM_Spécialité]], tbl_produits[Nom normalisé], 0))</f>
        <v>Anti-infectieux à usage systémique</v>
      </c>
      <c r="H8627">
        <f>YEAR(tbl_data[[#This Row],[Date_rapport]])</f>
        <v>2023</v>
      </c>
      <c r="I8627" t="str">
        <f>INDEX(tbl_produits[Molécule extraite], MATCH(tbl_data[[#This Row],[NORM_Spécialité]], tbl_produits[Nom normalisé], 0))</f>
        <v>Maraviroc</v>
      </c>
      <c r="J8627" s="34">
        <f>DATE(LEFT(tbl_data[[#This Row],[Date_rapport]], 4), MID(tbl_data[[#This Row],[Date_rapport]], 6, 2), RIGHT(tbl_data[[#This Row],[Date_rapport]], 2))</f>
        <v>45240</v>
      </c>
    </row>
    <row r="8628" spans="1:10" x14ac:dyDescent="0.2">
      <c r="A8628" s="28" t="s">
        <v>1028</v>
      </c>
      <c r="B8628" t="s">
        <v>6</v>
      </c>
      <c r="C8628" s="28" t="s">
        <v>1175</v>
      </c>
      <c r="D8628" t="s">
        <v>1179</v>
      </c>
      <c r="E8628" t="s">
        <v>1213</v>
      </c>
      <c r="F8628" t="str">
        <f>INDEX(tbl_produits[Nom normalisé], MATCH(tbl_data[[#This Row],[Spécialité]], tbl_produits[Nom original], 0))</f>
        <v xml:space="preserve">SPÉCIALITÉS à base de vérapamil 40 mg, comprimé </v>
      </c>
      <c r="G8628" t="str">
        <f>INDEX(tbl_produits[Classe nom], MATCH(tbl_data[[#This Row],[NORM_Spécialité]], tbl_produits[Nom normalisé], 0))</f>
        <v>Système cardiovasculaire</v>
      </c>
      <c r="H8628">
        <f>YEAR(tbl_data[[#This Row],[Date_rapport]])</f>
        <v>2023</v>
      </c>
      <c r="I8628" t="str">
        <f>INDEX(tbl_produits[Molécule extraite], MATCH(tbl_data[[#This Row],[NORM_Spécialité]], tbl_produits[Nom normalisé], 0))</f>
        <v>Vérapamil</v>
      </c>
      <c r="J8628" s="34">
        <f>DATE(LEFT(tbl_data[[#This Row],[Date_rapport]], 4), MID(tbl_data[[#This Row],[Date_rapport]], 6, 2), RIGHT(tbl_data[[#This Row],[Date_rapport]], 2))</f>
        <v>45240</v>
      </c>
    </row>
    <row r="8629" spans="1:10" x14ac:dyDescent="0.2">
      <c r="A8629" s="28" t="s">
        <v>1028</v>
      </c>
      <c r="B8629" t="s">
        <v>9</v>
      </c>
      <c r="C8629" s="28" t="s">
        <v>1175</v>
      </c>
      <c r="D8629" t="s">
        <v>877</v>
      </c>
      <c r="E8629" t="s">
        <v>2</v>
      </c>
      <c r="F8629" t="str">
        <f>INDEX(tbl_produits[Nom normalisé], MATCH(tbl_data[[#This Row],[Spécialité]], tbl_produits[Nom original], 0))</f>
        <v>TROVOLOL 300 mg, comprimé pelliculé</v>
      </c>
      <c r="G8629" t="str">
        <f>INDEX(tbl_produits[Classe nom], MATCH(tbl_data[[#This Row],[NORM_Spécialité]], tbl_produits[Nom normalisé], 0))</f>
        <v xml:space="preserve">Système musculo-squelettique </v>
      </c>
      <c r="H8629">
        <f>YEAR(tbl_data[[#This Row],[Date_rapport]])</f>
        <v>2023</v>
      </c>
      <c r="I8629" t="str">
        <f>INDEX(tbl_produits[Molécule extraite], MATCH(tbl_data[[#This Row],[NORM_Spécialité]], tbl_produits[Nom normalisé], 0))</f>
        <v>Pénicillamine</v>
      </c>
      <c r="J8629" s="34">
        <f>DATE(LEFT(tbl_data[[#This Row],[Date_rapport]], 4), MID(tbl_data[[#This Row],[Date_rapport]], 6, 2), RIGHT(tbl_data[[#This Row],[Date_rapport]], 2))</f>
        <v>45240</v>
      </c>
    </row>
    <row r="8630" spans="1:10" x14ac:dyDescent="0.2">
      <c r="A8630" s="28" t="s">
        <v>1028</v>
      </c>
      <c r="B8630" t="s">
        <v>6</v>
      </c>
      <c r="C8630" s="28" t="s">
        <v>1175</v>
      </c>
      <c r="D8630" t="s">
        <v>942</v>
      </c>
      <c r="E8630" t="s">
        <v>1748</v>
      </c>
      <c r="F8630" t="str">
        <f>INDEX(tbl_produits[Nom normalisé], MATCH(tbl_data[[#This Row],[Spécialité]], tbl_produits[Nom original], 0))</f>
        <v>TOPISCAB 5 %, crème</v>
      </c>
      <c r="G8630" t="str">
        <f>INDEX(tbl_produits[Classe nom], MATCH(tbl_data[[#This Row],[NORM_Spécialité]], tbl_produits[Nom normalisé], 0))</f>
        <v>Antiparasitaires, insecticides et répulsifs</v>
      </c>
      <c r="H8630">
        <f>YEAR(tbl_data[[#This Row],[Date_rapport]])</f>
        <v>2023</v>
      </c>
      <c r="I8630" t="str">
        <f>INDEX(tbl_produits[Molécule extraite], MATCH(tbl_data[[#This Row],[NORM_Spécialité]], tbl_produits[Nom normalisé], 0))</f>
        <v>Perméthrine</v>
      </c>
      <c r="J8630" s="34">
        <f>DATE(LEFT(tbl_data[[#This Row],[Date_rapport]], 4), MID(tbl_data[[#This Row],[Date_rapport]], 6, 2), RIGHT(tbl_data[[#This Row],[Date_rapport]], 2))</f>
        <v>45240</v>
      </c>
    </row>
    <row r="8631" spans="1:10" x14ac:dyDescent="0.2">
      <c r="A8631" s="28" t="s">
        <v>1028</v>
      </c>
      <c r="B8631" t="s">
        <v>6</v>
      </c>
      <c r="C8631" s="28" t="s">
        <v>1175</v>
      </c>
      <c r="D8631" t="s">
        <v>1660</v>
      </c>
      <c r="E8631" t="s">
        <v>1782</v>
      </c>
      <c r="F8631" t="str">
        <f>INDEX(tbl_produits[Nom normalisé], MATCH(tbl_data[[#This Row],[Spécialité]], tbl_produits[Nom original], 0))</f>
        <v>HEPARINE Choay 25 000 UI/5 ml  solution injectable</v>
      </c>
      <c r="G8631" t="str">
        <f>INDEX(tbl_produits[Classe nom], MATCH(tbl_data[[#This Row],[NORM_Spécialité]], tbl_produits[Nom normalisé], 0))</f>
        <v>Sang et organes hématopoïétiques</v>
      </c>
      <c r="H8631">
        <f>YEAR(tbl_data[[#This Row],[Date_rapport]])</f>
        <v>2023</v>
      </c>
      <c r="I8631" t="str">
        <f>INDEX(tbl_produits[Molécule extraite], MATCH(tbl_data[[#This Row],[NORM_Spécialité]], tbl_produits[Nom normalisé], 0))</f>
        <v>Héparine sodique</v>
      </c>
      <c r="J8631" s="34">
        <f>DATE(LEFT(tbl_data[[#This Row],[Date_rapport]], 4), MID(tbl_data[[#This Row],[Date_rapport]], 6, 2), RIGHT(tbl_data[[#This Row],[Date_rapport]], 2))</f>
        <v>45240</v>
      </c>
    </row>
    <row r="8632" spans="1:10" x14ac:dyDescent="0.2">
      <c r="A8632" s="28" t="s">
        <v>1028</v>
      </c>
      <c r="B8632" t="s">
        <v>9</v>
      </c>
      <c r="C8632" s="28" t="s">
        <v>1175</v>
      </c>
      <c r="D8632" t="s">
        <v>913</v>
      </c>
      <c r="E8632" t="s">
        <v>2</v>
      </c>
      <c r="F8632" t="str">
        <f>INDEX(tbl_produits[Nom normalisé], MATCH(tbl_data[[#This Row],[Spécialité]], tbl_produits[Nom original], 0))</f>
        <v>FLUORESCEINE sodique Faure 10 pour cent, solution injectable</v>
      </c>
      <c r="G8632" t="str">
        <f>INDEX(tbl_produits[Classe nom], MATCH(tbl_data[[#This Row],[NORM_Spécialité]], tbl_produits[Nom normalisé], 0))</f>
        <v>Organes sensoriels</v>
      </c>
      <c r="H8632">
        <f>YEAR(tbl_data[[#This Row],[Date_rapport]])</f>
        <v>2023</v>
      </c>
      <c r="I8632" t="str">
        <f>INDEX(tbl_produits[Molécule extraite], MATCH(tbl_data[[#This Row],[NORM_Spécialité]], tbl_produits[Nom normalisé], 0))</f>
        <v>Fluorescéine sodique</v>
      </c>
      <c r="J8632" s="34">
        <f>DATE(LEFT(tbl_data[[#This Row],[Date_rapport]], 4), MID(tbl_data[[#This Row],[Date_rapport]], 6, 2), RIGHT(tbl_data[[#This Row],[Date_rapport]], 2))</f>
        <v>45240</v>
      </c>
    </row>
    <row r="8633" spans="1:10" x14ac:dyDescent="0.2">
      <c r="A8633" s="28" t="s">
        <v>1028</v>
      </c>
      <c r="B8633" t="s">
        <v>9</v>
      </c>
      <c r="C8633" s="28" t="s">
        <v>1175</v>
      </c>
      <c r="D8633" t="s">
        <v>1180</v>
      </c>
      <c r="E8633" t="s">
        <v>2</v>
      </c>
      <c r="F8633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8633" t="str">
        <f>INDEX(tbl_produits[Classe nom], MATCH(tbl_data[[#This Row],[NORM_Spécialité]], tbl_produits[Nom normalisé], 0))</f>
        <v>Système respiratoire</v>
      </c>
      <c r="H8633">
        <f>YEAR(tbl_data[[#This Row],[Date_rapport]])</f>
        <v>2023</v>
      </c>
      <c r="I8633" t="str">
        <f>INDEX(tbl_produits[Molécule extraite], MATCH(tbl_data[[#This Row],[NORM_Spécialité]], tbl_produits[Nom normalisé], 0))</f>
        <v>Béclométasone</v>
      </c>
      <c r="J8633" s="34">
        <f>DATE(LEFT(tbl_data[[#This Row],[Date_rapport]], 4), MID(tbl_data[[#This Row],[Date_rapport]], 6, 2), RIGHT(tbl_data[[#This Row],[Date_rapport]], 2))</f>
        <v>45240</v>
      </c>
    </row>
    <row r="8634" spans="1:10" x14ac:dyDescent="0.2">
      <c r="A8634" s="28" t="s">
        <v>1028</v>
      </c>
      <c r="B8634" t="s">
        <v>3</v>
      </c>
      <c r="C8634" s="28" t="s">
        <v>1175</v>
      </c>
      <c r="D8634" t="s">
        <v>1181</v>
      </c>
      <c r="E8634" t="s">
        <v>2</v>
      </c>
      <c r="F8634" t="str">
        <f>INDEX(tbl_produits[Nom normalisé], MATCH(tbl_data[[#This Row],[Spécialité]], tbl_produits[Nom original], 0))</f>
        <v>DIPENTUM  250 mg comprimé et DIPENTUM 500 mg comprimé</v>
      </c>
      <c r="G8634" t="str">
        <f>INDEX(tbl_produits[Classe nom], MATCH(tbl_data[[#This Row],[NORM_Spécialité]], tbl_produits[Nom normalisé], 0))</f>
        <v>Voies digestives et métabolisme</v>
      </c>
      <c r="H8634">
        <f>YEAR(tbl_data[[#This Row],[Date_rapport]])</f>
        <v>2023</v>
      </c>
      <c r="I8634" t="str">
        <f>INDEX(tbl_produits[Molécule extraite], MATCH(tbl_data[[#This Row],[NORM_Spécialité]], tbl_produits[Nom normalisé], 0))</f>
        <v>Olsalazine sodique</v>
      </c>
      <c r="J8634" s="34">
        <f>DATE(LEFT(tbl_data[[#This Row],[Date_rapport]], 4), MID(tbl_data[[#This Row],[Date_rapport]], 6, 2), RIGHT(tbl_data[[#This Row],[Date_rapport]], 2))</f>
        <v>45240</v>
      </c>
    </row>
    <row r="8635" spans="1:10" x14ac:dyDescent="0.2">
      <c r="A8635" s="28" t="s">
        <v>1028</v>
      </c>
      <c r="B8635" t="s">
        <v>6</v>
      </c>
      <c r="C8635" s="28" t="s">
        <v>1182</v>
      </c>
      <c r="D8635" t="s">
        <v>1183</v>
      </c>
      <c r="E8635" t="s">
        <v>1647</v>
      </c>
      <c r="F8635" t="str">
        <f>INDEX(tbl_produits[Nom normalisé], MATCH(tbl_data[[#This Row],[Spécialité]], tbl_produits[Nom original], 0))</f>
        <v>FERROSTANE 0,68 pour cent, sirop</v>
      </c>
      <c r="G8635" t="str">
        <f>INDEX(tbl_produits[Classe nom], MATCH(tbl_data[[#This Row],[NORM_Spécialité]], tbl_produits[Nom normalisé], 0))</f>
        <v>Sang et organes hématopoïétiques</v>
      </c>
      <c r="H8635">
        <f>YEAR(tbl_data[[#This Row],[Date_rapport]])</f>
        <v>2023</v>
      </c>
      <c r="I8635" t="str">
        <f>INDEX(tbl_produits[Molécule extraite], MATCH(tbl_data[[#This Row],[NORM_Spécialité]], tbl_produits[Nom normalisé], 0))</f>
        <v>Ferédétate de sodium</v>
      </c>
      <c r="J8635" s="34">
        <f>DATE(LEFT(tbl_data[[#This Row],[Date_rapport]], 4), MID(tbl_data[[#This Row],[Date_rapport]], 6, 2), RIGHT(tbl_data[[#This Row],[Date_rapport]], 2))</f>
        <v>45240</v>
      </c>
    </row>
    <row r="8636" spans="1:10" x14ac:dyDescent="0.2">
      <c r="A8636" s="28" t="s">
        <v>1028</v>
      </c>
      <c r="B8636" t="s">
        <v>3</v>
      </c>
      <c r="C8636" s="28" t="s">
        <v>1182</v>
      </c>
      <c r="D8636" t="s">
        <v>1184</v>
      </c>
      <c r="E8636" t="s">
        <v>2</v>
      </c>
      <c r="F8636" t="str">
        <f>INDEX(tbl_produits[Nom normalisé], MATCH(tbl_data[[#This Row],[Spécialité]], tbl_produits[Nom original], 0))</f>
        <v>RENVELA 0,8 g, poudre pour suspension buvable</v>
      </c>
      <c r="G8636" t="str">
        <f>INDEX(tbl_produits[Classe nom], MATCH(tbl_data[[#This Row],[NORM_Spécialité]], tbl_produits[Nom normalisé], 0))</f>
        <v>Divers</v>
      </c>
      <c r="H8636">
        <f>YEAR(tbl_data[[#This Row],[Date_rapport]])</f>
        <v>2023</v>
      </c>
      <c r="I8636" t="str">
        <f>INDEX(tbl_produits[Molécule extraite], MATCH(tbl_data[[#This Row],[NORM_Spécialité]], tbl_produits[Nom normalisé], 0))</f>
        <v>Sévélamer (carbonate de)</v>
      </c>
      <c r="J8636" s="34">
        <f>DATE(LEFT(tbl_data[[#This Row],[Date_rapport]], 4), MID(tbl_data[[#This Row],[Date_rapport]], 6, 2), RIGHT(tbl_data[[#This Row],[Date_rapport]], 2))</f>
        <v>45240</v>
      </c>
    </row>
    <row r="8637" spans="1:10" x14ac:dyDescent="0.2">
      <c r="A8637" s="28" t="s">
        <v>1028</v>
      </c>
      <c r="B8637" t="s">
        <v>3</v>
      </c>
      <c r="C8637" s="28" t="s">
        <v>1182</v>
      </c>
      <c r="D8637" t="s">
        <v>985</v>
      </c>
      <c r="E8637" t="s">
        <v>2</v>
      </c>
      <c r="F8637" t="str">
        <f>INDEX(tbl_produits[Nom normalisé], MATCH(tbl_data[[#This Row],[Spécialité]], tbl_produits[Nom original], 0))</f>
        <v>IRINOTECAN Sun 1,5 mg/ml, solution pour perfusion, poche de 200 mL</v>
      </c>
      <c r="G8637" t="str">
        <f>INDEX(tbl_produits[Classe nom], MATCH(tbl_data[[#This Row],[NORM_Spécialité]], tbl_produits[Nom normalisé], 0))</f>
        <v>Antinéoplasiques et immunomodulateurs</v>
      </c>
      <c r="H8637">
        <f>YEAR(tbl_data[[#This Row],[Date_rapport]])</f>
        <v>2023</v>
      </c>
      <c r="I8637" t="str">
        <f>INDEX(tbl_produits[Molécule extraite], MATCH(tbl_data[[#This Row],[NORM_Spécialité]], tbl_produits[Nom normalisé], 0))</f>
        <v>Irinotécan (chlorhydrate d') trihydraté</v>
      </c>
      <c r="J8637" s="34">
        <f>DATE(LEFT(tbl_data[[#This Row],[Date_rapport]], 4), MID(tbl_data[[#This Row],[Date_rapport]], 6, 2), RIGHT(tbl_data[[#This Row],[Date_rapport]], 2))</f>
        <v>45240</v>
      </c>
    </row>
    <row r="8638" spans="1:10" x14ac:dyDescent="0.2">
      <c r="A8638" s="28" t="s">
        <v>1028</v>
      </c>
      <c r="B8638" t="s">
        <v>3</v>
      </c>
      <c r="C8638" s="28" t="s">
        <v>1182</v>
      </c>
      <c r="D8638" t="s">
        <v>986</v>
      </c>
      <c r="E8638" t="s">
        <v>2</v>
      </c>
      <c r="F8638" t="str">
        <f>INDEX(tbl_produits[Nom normalisé], MATCH(tbl_data[[#This Row],[Spécialité]], tbl_produits[Nom original], 0))</f>
        <v>IRINOTECAN Sun 1,5 mg/ml, solution pour perfusion, poche de 180 mL</v>
      </c>
      <c r="G8638" t="str">
        <f>INDEX(tbl_produits[Classe nom], MATCH(tbl_data[[#This Row],[NORM_Spécialité]], tbl_produits[Nom normalisé], 0))</f>
        <v>Antinéoplasiques et immunomodulateurs</v>
      </c>
      <c r="H8638">
        <f>YEAR(tbl_data[[#This Row],[Date_rapport]])</f>
        <v>2023</v>
      </c>
      <c r="I8638" t="str">
        <f>INDEX(tbl_produits[Molécule extraite], MATCH(tbl_data[[#This Row],[NORM_Spécialité]], tbl_produits[Nom normalisé], 0))</f>
        <v>Irinotécan (chlorhydrate d') trihydraté</v>
      </c>
      <c r="J8638" s="34">
        <f>DATE(LEFT(tbl_data[[#This Row],[Date_rapport]], 4), MID(tbl_data[[#This Row],[Date_rapport]], 6, 2), RIGHT(tbl_data[[#This Row],[Date_rapport]], 2))</f>
        <v>45240</v>
      </c>
    </row>
    <row r="8639" spans="1:10" x14ac:dyDescent="0.2">
      <c r="A8639" s="28" t="s">
        <v>1028</v>
      </c>
      <c r="B8639" t="s">
        <v>3</v>
      </c>
      <c r="C8639" s="28" t="s">
        <v>1182</v>
      </c>
      <c r="D8639" t="s">
        <v>1021</v>
      </c>
      <c r="E8639" t="s">
        <v>2</v>
      </c>
      <c r="F8639" t="str">
        <f>INDEX(tbl_produits[Nom normalisé], MATCH(tbl_data[[#This Row],[Spécialité]], tbl_produits[Nom original], 0))</f>
        <v>RIMACTAN 300 mg, gélule</v>
      </c>
      <c r="G8639" t="str">
        <f>INDEX(tbl_produits[Classe nom], MATCH(tbl_data[[#This Row],[NORM_Spécialité]], tbl_produits[Nom normalisé], 0))</f>
        <v>Anti-infectieux à usage systémique</v>
      </c>
      <c r="H8639">
        <f>YEAR(tbl_data[[#This Row],[Date_rapport]])</f>
        <v>2023</v>
      </c>
      <c r="I8639" t="str">
        <f>INDEX(tbl_produits[Molécule extraite], MATCH(tbl_data[[#This Row],[NORM_Spécialité]], tbl_produits[Nom normalisé], 0))</f>
        <v>Rifampicine</v>
      </c>
      <c r="J8639" s="34">
        <f>DATE(LEFT(tbl_data[[#This Row],[Date_rapport]], 4), MID(tbl_data[[#This Row],[Date_rapport]], 6, 2), RIGHT(tbl_data[[#This Row],[Date_rapport]], 2))</f>
        <v>45240</v>
      </c>
    </row>
    <row r="8640" spans="1:10" x14ac:dyDescent="0.2">
      <c r="A8640" s="28" t="s">
        <v>1028</v>
      </c>
      <c r="B8640" t="s">
        <v>9</v>
      </c>
      <c r="C8640" s="28" t="s">
        <v>1996</v>
      </c>
      <c r="D8640" t="s">
        <v>1030</v>
      </c>
      <c r="E8640" t="s">
        <v>2</v>
      </c>
      <c r="F8640" t="str">
        <f>INDEX(tbl_produits[Nom normalisé], MATCH(tbl_data[[#This Row],[Spécialité]], tbl_produits[Nom original], 0))</f>
        <v>LASILIX Retard 60 mg, gélule boîte 30</v>
      </c>
      <c r="G8640" t="str">
        <f>INDEX(tbl_produits[Classe nom], MATCH(tbl_data[[#This Row],[NORM_Spécialité]], tbl_produits[Nom normalisé], 0))</f>
        <v>Système cardiovasculaire</v>
      </c>
      <c r="H8640">
        <f>YEAR(tbl_data[[#This Row],[Date_rapport]])</f>
        <v>2023</v>
      </c>
      <c r="I8640" t="str">
        <f>INDEX(tbl_produits[Molécule extraite], MATCH(tbl_data[[#This Row],[NORM_Spécialité]], tbl_produits[Nom normalisé], 0))</f>
        <v>Furosémide</v>
      </c>
      <c r="J8640" s="34">
        <f>DATE(LEFT(tbl_data[[#This Row],[Date_rapport]], 4), MID(tbl_data[[#This Row],[Date_rapport]], 6, 2), RIGHT(tbl_data[[#This Row],[Date_rapport]], 2))</f>
        <v>45240</v>
      </c>
    </row>
    <row r="8641" spans="1:10" x14ac:dyDescent="0.2">
      <c r="A8641" s="28" t="s">
        <v>1028</v>
      </c>
      <c r="B8641" t="s">
        <v>6</v>
      </c>
      <c r="C8641" s="28" t="s">
        <v>1996</v>
      </c>
      <c r="D8641" t="s">
        <v>1997</v>
      </c>
      <c r="E8641" t="s">
        <v>1782</v>
      </c>
      <c r="F8641" t="str">
        <f>INDEX(tbl_produits[Nom normalisé], MATCH(tbl_data[[#This Row],[Spécialité]], tbl_produits[Nom original], 0))</f>
        <v>GYMISO 200 microgrammes, comprimé</v>
      </c>
      <c r="G8641" t="str">
        <f>INDEX(tbl_produits[Classe nom], MATCH(tbl_data[[#This Row],[NORM_Spécialité]], tbl_produits[Nom normalisé], 0))</f>
        <v>Voies digestives et métabolisme</v>
      </c>
      <c r="H8641">
        <f>YEAR(tbl_data[[#This Row],[Date_rapport]])</f>
        <v>2023</v>
      </c>
      <c r="I8641" t="str">
        <f>INDEX(tbl_produits[Molécule extraite], MATCH(tbl_data[[#This Row],[NORM_Spécialité]], tbl_produits[Nom normalisé], 0))</f>
        <v>Misoprostol</v>
      </c>
      <c r="J8641" s="34">
        <f>DATE(LEFT(tbl_data[[#This Row],[Date_rapport]], 4), MID(tbl_data[[#This Row],[Date_rapport]], 6, 2), RIGHT(tbl_data[[#This Row],[Date_rapport]], 2))</f>
        <v>45240</v>
      </c>
    </row>
    <row r="8642" spans="1:10" x14ac:dyDescent="0.2">
      <c r="A8642" s="28" t="s">
        <v>1028</v>
      </c>
      <c r="B8642" t="s">
        <v>3</v>
      </c>
      <c r="C8642" s="28" t="s">
        <v>1185</v>
      </c>
      <c r="D8642" t="s">
        <v>970</v>
      </c>
      <c r="E8642" t="s">
        <v>2</v>
      </c>
      <c r="F8642" t="str">
        <f>INDEX(tbl_produits[Nom normalisé], MATCH(tbl_data[[#This Row],[Spécialité]], tbl_produits[Nom original], 0))</f>
        <v>ONCOVIN 1 mg, solution injectable</v>
      </c>
      <c r="G8642" t="str">
        <f>INDEX(tbl_produits[Classe nom], MATCH(tbl_data[[#This Row],[NORM_Spécialité]], tbl_produits[Nom normalisé], 0))</f>
        <v>Antinéoplasiques et immunomodulateurs</v>
      </c>
      <c r="H8642">
        <f>YEAR(tbl_data[[#This Row],[Date_rapport]])</f>
        <v>2023</v>
      </c>
      <c r="I8642" t="str">
        <f>INDEX(tbl_produits[Molécule extraite], MATCH(tbl_data[[#This Row],[NORM_Spécialité]], tbl_produits[Nom normalisé], 0))</f>
        <v>Vincristine</v>
      </c>
      <c r="J8642" s="34">
        <f>DATE(LEFT(tbl_data[[#This Row],[Date_rapport]], 4), MID(tbl_data[[#This Row],[Date_rapport]], 6, 2), RIGHT(tbl_data[[#This Row],[Date_rapport]], 2))</f>
        <v>45240</v>
      </c>
    </row>
    <row r="8643" spans="1:10" x14ac:dyDescent="0.2">
      <c r="A8643" s="28" t="s">
        <v>1028</v>
      </c>
      <c r="B8643" t="s">
        <v>9</v>
      </c>
      <c r="C8643" s="28" t="s">
        <v>1185</v>
      </c>
      <c r="D8643" t="s">
        <v>1186</v>
      </c>
      <c r="E8643" t="s">
        <v>2</v>
      </c>
      <c r="F8643" t="str">
        <f>INDEX(tbl_produits[Nom normalisé], MATCH(tbl_data[[#This Row],[Spécialité]], tbl_produits[Nom original], 0))</f>
        <v>TEMGESIC 0,2 mg, comprimé sublingual</v>
      </c>
      <c r="G8643" t="str">
        <f>INDEX(tbl_produits[Classe nom], MATCH(tbl_data[[#This Row],[NORM_Spécialité]], tbl_produits[Nom normalisé], 0))</f>
        <v>Système nerveux</v>
      </c>
      <c r="H8643">
        <f>YEAR(tbl_data[[#This Row],[Date_rapport]])</f>
        <v>2023</v>
      </c>
      <c r="I8643" t="str">
        <f>INDEX(tbl_produits[Molécule extraite], MATCH(tbl_data[[#This Row],[NORM_Spécialité]], tbl_produits[Nom normalisé], 0))</f>
        <v>Buprénorphine (chlorhydrate de)</v>
      </c>
      <c r="J8643" s="34">
        <f>DATE(LEFT(tbl_data[[#This Row],[Date_rapport]], 4), MID(tbl_data[[#This Row],[Date_rapport]], 6, 2), RIGHT(tbl_data[[#This Row],[Date_rapport]], 2))</f>
        <v>45240</v>
      </c>
    </row>
    <row r="8644" spans="1:10" x14ac:dyDescent="0.2">
      <c r="A8644" s="28" t="s">
        <v>1028</v>
      </c>
      <c r="B8644" t="s">
        <v>6</v>
      </c>
      <c r="C8644" s="28" t="s">
        <v>1185</v>
      </c>
      <c r="D8644" t="s">
        <v>1187</v>
      </c>
      <c r="E8644" t="s">
        <v>1185</v>
      </c>
      <c r="F8644" t="str">
        <f>INDEX(tbl_produits[Nom normalisé], MATCH(tbl_data[[#This Row],[Spécialité]], tbl_produits[Nom original], 0))</f>
        <v>METHERGIN 0,20 mg/1 ml, solution injectable, ampoule</v>
      </c>
      <c r="G8644" t="str">
        <f>INDEX(tbl_produits[Classe nom], MATCH(tbl_data[[#This Row],[NORM_Spécialité]], tbl_produits[Nom normalisé], 0))</f>
        <v>Système génito-urinaire et hormones sexuelles</v>
      </c>
      <c r="H8644">
        <f>YEAR(tbl_data[[#This Row],[Date_rapport]])</f>
        <v>2023</v>
      </c>
      <c r="I8644" t="str">
        <f>INDEX(tbl_produits[Molécule extraite], MATCH(tbl_data[[#This Row],[NORM_Spécialité]], tbl_produits[Nom normalisé], 0))</f>
        <v>Méthylergométrine (maléate de)</v>
      </c>
      <c r="J8644" s="34">
        <f>DATE(LEFT(tbl_data[[#This Row],[Date_rapport]], 4), MID(tbl_data[[#This Row],[Date_rapport]], 6, 2), RIGHT(tbl_data[[#This Row],[Date_rapport]], 2))</f>
        <v>45240</v>
      </c>
    </row>
    <row r="8645" spans="1:10" x14ac:dyDescent="0.2">
      <c r="A8645" s="28" t="s">
        <v>1028</v>
      </c>
      <c r="B8645" t="s">
        <v>6</v>
      </c>
      <c r="C8645" s="28" t="s">
        <v>1188</v>
      </c>
      <c r="D8645" t="s">
        <v>1189</v>
      </c>
      <c r="E8645" t="s">
        <v>1188</v>
      </c>
      <c r="F8645" t="str">
        <f>INDEX(tbl_produits[Nom normalisé], MATCH(tbl_data[[#This Row],[Spécialité]], tbl_produits[Nom original], 0))</f>
        <v>AMIKACINE Viatris 500 mg, poudre pour solution injectable</v>
      </c>
      <c r="G8645" t="str">
        <f>INDEX(tbl_produits[Classe nom], MATCH(tbl_data[[#This Row],[NORM_Spécialité]], tbl_produits[Nom normalisé], 0))</f>
        <v>Anti-infectieux à usage systémique</v>
      </c>
      <c r="H8645">
        <f>YEAR(tbl_data[[#This Row],[Date_rapport]])</f>
        <v>2023</v>
      </c>
      <c r="I8645" t="str">
        <f>INDEX(tbl_produits[Molécule extraite], MATCH(tbl_data[[#This Row],[NORM_Spécialité]], tbl_produits[Nom normalisé], 0))</f>
        <v>Amikacine (sulfate d')</v>
      </c>
      <c r="J8645" s="34">
        <f>DATE(LEFT(tbl_data[[#This Row],[Date_rapport]], 4), MID(tbl_data[[#This Row],[Date_rapport]], 6, 2), RIGHT(tbl_data[[#This Row],[Date_rapport]], 2))</f>
        <v>45240</v>
      </c>
    </row>
    <row r="8646" spans="1:10" x14ac:dyDescent="0.2">
      <c r="A8646" s="28" t="s">
        <v>1028</v>
      </c>
      <c r="B8646" t="s">
        <v>6</v>
      </c>
      <c r="C8646" s="28" t="s">
        <v>1188</v>
      </c>
      <c r="D8646" t="s">
        <v>1190</v>
      </c>
      <c r="E8646" t="s">
        <v>1188</v>
      </c>
      <c r="F8646" t="str">
        <f>INDEX(tbl_produits[Nom normalisé], MATCH(tbl_data[[#This Row],[Spécialité]], tbl_produits[Nom original], 0))</f>
        <v>L-THYROXINE Serb 200 microgrammes/mL, solution injectable/pour perfusion</v>
      </c>
      <c r="G8646" t="str">
        <f>INDEX(tbl_produits[Classe nom], MATCH(tbl_data[[#This Row],[NORM_Spécialité]], tbl_produits[Nom normalisé], 0))</f>
        <v>Hormones systémiques sauf hormones sexuelles et insulines</v>
      </c>
      <c r="H8646">
        <f>YEAR(tbl_data[[#This Row],[Date_rapport]])</f>
        <v>2023</v>
      </c>
      <c r="I8646" t="str">
        <f>INDEX(tbl_produits[Molécule extraite], MATCH(tbl_data[[#This Row],[NORM_Spécialité]], tbl_produits[Nom normalisé], 0))</f>
        <v>Lévothyroxine sodique</v>
      </c>
      <c r="J8646" s="34">
        <f>DATE(LEFT(tbl_data[[#This Row],[Date_rapport]], 4), MID(tbl_data[[#This Row],[Date_rapport]], 6, 2), RIGHT(tbl_data[[#This Row],[Date_rapport]], 2))</f>
        <v>45240</v>
      </c>
    </row>
    <row r="8647" spans="1:10" x14ac:dyDescent="0.2">
      <c r="A8647" s="28" t="s">
        <v>1028</v>
      </c>
      <c r="B8647" t="s">
        <v>9</v>
      </c>
      <c r="C8647" s="28" t="s">
        <v>1188</v>
      </c>
      <c r="D8647" t="s">
        <v>1191</v>
      </c>
      <c r="E8647" t="s">
        <v>2</v>
      </c>
      <c r="F8647" t="str">
        <f>INDEX(tbl_produits[Nom normalisé], MATCH(tbl_data[[#This Row],[Spécialité]], tbl_produits[Nom original], 0))</f>
        <v>PRALUENT 300 mg, solution injectable en stylo pré-rempli</v>
      </c>
      <c r="G8647" t="str">
        <f>INDEX(tbl_produits[Classe nom], MATCH(tbl_data[[#This Row],[NORM_Spécialité]], tbl_produits[Nom normalisé], 0))</f>
        <v>Système cardiovasculaire</v>
      </c>
      <c r="H8647">
        <f>YEAR(tbl_data[[#This Row],[Date_rapport]])</f>
        <v>2023</v>
      </c>
      <c r="I8647" t="str">
        <f>INDEX(tbl_produits[Molécule extraite], MATCH(tbl_data[[#This Row],[NORM_Spécialité]], tbl_produits[Nom normalisé], 0))</f>
        <v>Alirocumab (mammifère/hamster/cellules cho)</v>
      </c>
      <c r="J8647" s="34">
        <f>DATE(LEFT(tbl_data[[#This Row],[Date_rapport]], 4), MID(tbl_data[[#This Row],[Date_rapport]], 6, 2), RIGHT(tbl_data[[#This Row],[Date_rapport]], 2))</f>
        <v>45240</v>
      </c>
    </row>
    <row r="8648" spans="1:10" x14ac:dyDescent="0.2">
      <c r="A8648" s="28" t="s">
        <v>1028</v>
      </c>
      <c r="B8648" t="s">
        <v>6</v>
      </c>
      <c r="C8648" s="28" t="s">
        <v>1188</v>
      </c>
      <c r="D8648" t="s">
        <v>1192</v>
      </c>
      <c r="E8648" t="s">
        <v>1188</v>
      </c>
      <c r="F8648" t="str">
        <f>INDEX(tbl_produits[Nom normalisé], MATCH(tbl_data[[#This Row],[Spécialité]], tbl_produits[Nom original], 0))</f>
        <v>CIFLOX 200 mg/100 mL, solution pour perfusion (IV)</v>
      </c>
      <c r="G8648" t="str">
        <f>INDEX(tbl_produits[Classe nom], MATCH(tbl_data[[#This Row],[NORM_Spécialité]], tbl_produits[Nom normalisé], 0))</f>
        <v>Anti-infectieux à usage systémique</v>
      </c>
      <c r="H8648">
        <f>YEAR(tbl_data[[#This Row],[Date_rapport]])</f>
        <v>2023</v>
      </c>
      <c r="I8648" t="str">
        <f>INDEX(tbl_produits[Molécule extraite], MATCH(tbl_data[[#This Row],[NORM_Spécialité]], tbl_produits[Nom normalisé], 0))</f>
        <v>Ciprofloxacine</v>
      </c>
      <c r="J8648" s="34">
        <f>DATE(LEFT(tbl_data[[#This Row],[Date_rapport]], 4), MID(tbl_data[[#This Row],[Date_rapport]], 6, 2), RIGHT(tbl_data[[#This Row],[Date_rapport]], 2))</f>
        <v>45240</v>
      </c>
    </row>
    <row r="8649" spans="1:10" x14ac:dyDescent="0.2">
      <c r="A8649" s="28" t="s">
        <v>1028</v>
      </c>
      <c r="B8649" t="s">
        <v>9</v>
      </c>
      <c r="C8649" s="28" t="s">
        <v>1193</v>
      </c>
      <c r="D8649" t="s">
        <v>1194</v>
      </c>
      <c r="E8649" t="s">
        <v>2</v>
      </c>
      <c r="F8649" t="str">
        <f>INDEX(tbl_produits[Nom normalisé], MATCH(tbl_data[[#This Row],[Spécialité]], tbl_produits[Nom original], 0))</f>
        <v>NOXAFIL 300 mg,  solution à diluer pour perfusion</v>
      </c>
      <c r="G8649" t="str">
        <f>INDEX(tbl_produits[Classe nom], MATCH(tbl_data[[#This Row],[NORM_Spécialité]], tbl_produits[Nom normalisé], 0))</f>
        <v>Anti-infectieux à usage systémique</v>
      </c>
      <c r="H8649">
        <f>YEAR(tbl_data[[#This Row],[Date_rapport]])</f>
        <v>2023</v>
      </c>
      <c r="I8649" t="str">
        <f>INDEX(tbl_produits[Molécule extraite], MATCH(tbl_data[[#This Row],[NORM_Spécialité]], tbl_produits[Nom normalisé], 0))</f>
        <v>Posaconazole</v>
      </c>
      <c r="J8649" s="34">
        <f>DATE(LEFT(tbl_data[[#This Row],[Date_rapport]], 4), MID(tbl_data[[#This Row],[Date_rapport]], 6, 2), RIGHT(tbl_data[[#This Row],[Date_rapport]], 2))</f>
        <v>45240</v>
      </c>
    </row>
    <row r="8650" spans="1:10" x14ac:dyDescent="0.2">
      <c r="A8650" s="28" t="s">
        <v>1028</v>
      </c>
      <c r="B8650" t="s">
        <v>9</v>
      </c>
      <c r="C8650" s="28" t="s">
        <v>1193</v>
      </c>
      <c r="D8650" t="s">
        <v>1195</v>
      </c>
      <c r="E8650" t="s">
        <v>2</v>
      </c>
      <c r="F8650" t="str">
        <f>INDEX(tbl_produits[Nom normalisé], MATCH(tbl_data[[#This Row],[Spécialité]], tbl_produits[Nom original], 0))</f>
        <v>CEFEPIME Viatris 1g et 2 g, poudre pour solution injectable</v>
      </c>
      <c r="G8650" t="str">
        <f>INDEX(tbl_produits[Classe nom], MATCH(tbl_data[[#This Row],[NORM_Spécialité]], tbl_produits[Nom normalisé], 0))</f>
        <v>Anti-infectieux à usage systémique</v>
      </c>
      <c r="H8650">
        <f>YEAR(tbl_data[[#This Row],[Date_rapport]])</f>
        <v>2023</v>
      </c>
      <c r="I8650" t="str">
        <f>INDEX(tbl_produits[Molécule extraite], MATCH(tbl_data[[#This Row],[NORM_Spécialité]], tbl_produits[Nom normalisé], 0))</f>
        <v>Céfépime (dichlorhydrate de) monohydraté</v>
      </c>
      <c r="J8650" s="34">
        <f>DATE(LEFT(tbl_data[[#This Row],[Date_rapport]], 4), MID(tbl_data[[#This Row],[Date_rapport]], 6, 2), RIGHT(tbl_data[[#This Row],[Date_rapport]], 2))</f>
        <v>45240</v>
      </c>
    </row>
    <row r="8651" spans="1:10" x14ac:dyDescent="0.2">
      <c r="A8651" s="28" t="s">
        <v>1028</v>
      </c>
      <c r="B8651" t="s">
        <v>6</v>
      </c>
      <c r="C8651" s="28" t="s">
        <v>1193</v>
      </c>
      <c r="D8651" t="s">
        <v>1196</v>
      </c>
      <c r="E8651" t="s">
        <v>1193</v>
      </c>
      <c r="F8651" t="str">
        <f>INDEX(tbl_produits[Nom normalisé], MATCH(tbl_data[[#This Row],[Spécialité]], tbl_produits[Nom original], 0))</f>
        <v>REKOVELLE 72 microgrammes/2,16 mL, solution injectable en stylo prérempli</v>
      </c>
      <c r="G8651" t="str">
        <f>INDEX(tbl_produits[Classe nom], MATCH(tbl_data[[#This Row],[NORM_Spécialité]], tbl_produits[Nom normalisé], 0))</f>
        <v>Système génito-urinaire et hormones sexuelles</v>
      </c>
      <c r="H8651">
        <f>YEAR(tbl_data[[#This Row],[Date_rapport]])</f>
        <v>2023</v>
      </c>
      <c r="I8651" t="str">
        <f>INDEX(tbl_produits[Molécule extraite], MATCH(tbl_data[[#This Row],[NORM_Spécialité]], tbl_produits[Nom normalisé], 0))</f>
        <v>Follitropine delta (mammifere/humain/cellules PER.C6)</v>
      </c>
      <c r="J8651" s="34">
        <f>DATE(LEFT(tbl_data[[#This Row],[Date_rapport]], 4), MID(tbl_data[[#This Row],[Date_rapport]], 6, 2), RIGHT(tbl_data[[#This Row],[Date_rapport]], 2))</f>
        <v>45240</v>
      </c>
    </row>
    <row r="8652" spans="1:10" x14ac:dyDescent="0.2">
      <c r="A8652" s="28" t="s">
        <v>1028</v>
      </c>
      <c r="B8652" t="s">
        <v>9</v>
      </c>
      <c r="C8652" s="28" t="s">
        <v>1197</v>
      </c>
      <c r="D8652" t="s">
        <v>1198</v>
      </c>
      <c r="E8652" t="s">
        <v>2</v>
      </c>
      <c r="F8652" t="str">
        <f>INDEX(tbl_produits[Nom normalisé], MATCH(tbl_data[[#This Row],[Spécialité]], tbl_produits[Nom original], 0))</f>
        <v>MYDRIATICUM 2 mg/0,4 ml, collyre en récipient unidose</v>
      </c>
      <c r="G8652" t="str">
        <f>INDEX(tbl_produits[Classe nom], MATCH(tbl_data[[#This Row],[NORM_Spécialité]], tbl_produits[Nom normalisé], 0))</f>
        <v>Organes sensoriels</v>
      </c>
      <c r="H8652">
        <f>YEAR(tbl_data[[#This Row],[Date_rapport]])</f>
        <v>2023</v>
      </c>
      <c r="I8652" t="str">
        <f>INDEX(tbl_produits[Molécule extraite], MATCH(tbl_data[[#This Row],[NORM_Spécialité]], tbl_produits[Nom normalisé], 0))</f>
        <v>Tropicamide</v>
      </c>
      <c r="J8652" s="34">
        <f>DATE(LEFT(tbl_data[[#This Row],[Date_rapport]], 4), MID(tbl_data[[#This Row],[Date_rapport]], 6, 2), RIGHT(tbl_data[[#This Row],[Date_rapport]], 2))</f>
        <v>45240</v>
      </c>
    </row>
    <row r="8653" spans="1:10" x14ac:dyDescent="0.2">
      <c r="A8653" s="28" t="s">
        <v>1028</v>
      </c>
      <c r="B8653" t="s">
        <v>3</v>
      </c>
      <c r="C8653" s="28" t="s">
        <v>1199</v>
      </c>
      <c r="D8653" t="s">
        <v>1200</v>
      </c>
      <c r="E8653" t="s">
        <v>2</v>
      </c>
      <c r="F8653" t="str">
        <f>INDEX(tbl_produits[Nom normalisé], MATCH(tbl_data[[#This Row],[Spécialité]], tbl_produits[Nom original], 0))</f>
        <v>GRANUPAS 4 g, granulés gastro-résistants</v>
      </c>
      <c r="G8653" t="str">
        <f>INDEX(tbl_produits[Classe nom], MATCH(tbl_data[[#This Row],[NORM_Spécialité]], tbl_produits[Nom normalisé], 0))</f>
        <v>Voies digestives et métabolisme</v>
      </c>
      <c r="H8653">
        <f>YEAR(tbl_data[[#This Row],[Date_rapport]])</f>
        <v>2023</v>
      </c>
      <c r="I8653" t="str">
        <f>INDEX(tbl_produits[Molécule extraite], MATCH(tbl_data[[#This Row],[NORM_Spécialité]], tbl_produits[Nom normalisé], 0))</f>
        <v>Aminosalicylique (acide)</v>
      </c>
      <c r="J8653" s="34">
        <f>DATE(LEFT(tbl_data[[#This Row],[Date_rapport]], 4), MID(tbl_data[[#This Row],[Date_rapport]], 6, 2), RIGHT(tbl_data[[#This Row],[Date_rapport]], 2))</f>
        <v>45240</v>
      </c>
    </row>
    <row r="8654" spans="1:10" x14ac:dyDescent="0.2">
      <c r="A8654" s="28" t="s">
        <v>1028</v>
      </c>
      <c r="B8654" t="s">
        <v>11</v>
      </c>
      <c r="C8654" s="28" t="s">
        <v>1199</v>
      </c>
      <c r="D8654" t="s">
        <v>1201</v>
      </c>
      <c r="E8654" t="s">
        <v>2</v>
      </c>
      <c r="F8654" t="str">
        <f>INDEX(tbl_produits[Nom normalisé], MATCH(tbl_data[[#This Row],[Spécialité]], tbl_produits[Nom original], 0))</f>
        <v>OZIDIA 5 mg, comprimé à libération prolongée</v>
      </c>
      <c r="G8654" t="str">
        <f>INDEX(tbl_produits[Classe nom], MATCH(tbl_data[[#This Row],[NORM_Spécialité]], tbl_produits[Nom normalisé], 0))</f>
        <v>Voies digestives et métabolisme</v>
      </c>
      <c r="H8654">
        <f>YEAR(tbl_data[[#This Row],[Date_rapport]])</f>
        <v>2023</v>
      </c>
      <c r="I8654" t="str">
        <f>INDEX(tbl_produits[Molécule extraite], MATCH(tbl_data[[#This Row],[NORM_Spécialité]], tbl_produits[Nom normalisé], 0))</f>
        <v>Glipizide</v>
      </c>
      <c r="J8654" s="34">
        <f>DATE(LEFT(tbl_data[[#This Row],[Date_rapport]], 4), MID(tbl_data[[#This Row],[Date_rapport]], 6, 2), RIGHT(tbl_data[[#This Row],[Date_rapport]], 2))</f>
        <v>45240</v>
      </c>
    </row>
    <row r="8655" spans="1:10" x14ac:dyDescent="0.2">
      <c r="A8655" s="28" t="s">
        <v>1028</v>
      </c>
      <c r="B8655" t="s">
        <v>9</v>
      </c>
      <c r="C8655" s="28" t="s">
        <v>1202</v>
      </c>
      <c r="D8655" t="s">
        <v>819</v>
      </c>
      <c r="E8655" t="s">
        <v>2</v>
      </c>
      <c r="F8655" t="str">
        <f>INDEX(tbl_produits[Nom normalisé], MATCH(tbl_data[[#This Row],[Spécialité]], tbl_produits[Nom original], 0))</f>
        <v>PYOSTACINE 500 mg, comprimé pelliculé</v>
      </c>
      <c r="G8655" t="str">
        <f>INDEX(tbl_produits[Classe nom], MATCH(tbl_data[[#This Row],[NORM_Spécialité]], tbl_produits[Nom normalisé], 0))</f>
        <v>Anti-infectieux à usage systémique</v>
      </c>
      <c r="H8655">
        <f>YEAR(tbl_data[[#This Row],[Date_rapport]])</f>
        <v>2023</v>
      </c>
      <c r="I8655" t="str">
        <f>INDEX(tbl_produits[Molécule extraite], MATCH(tbl_data[[#This Row],[NORM_Spécialité]], tbl_produits[Nom normalisé], 0))</f>
        <v>Pristinamycine</v>
      </c>
      <c r="J8655" s="34">
        <f>DATE(LEFT(tbl_data[[#This Row],[Date_rapport]], 4), MID(tbl_data[[#This Row],[Date_rapport]], 6, 2), RIGHT(tbl_data[[#This Row],[Date_rapport]], 2))</f>
        <v>45240</v>
      </c>
    </row>
    <row r="8656" spans="1:10" x14ac:dyDescent="0.2">
      <c r="A8656" s="28" t="s">
        <v>1028</v>
      </c>
      <c r="B8656" t="s">
        <v>9</v>
      </c>
      <c r="C8656" s="28" t="s">
        <v>1202</v>
      </c>
      <c r="D8656" t="s">
        <v>1203</v>
      </c>
      <c r="E8656" t="s">
        <v>2</v>
      </c>
      <c r="F8656" t="str">
        <f>INDEX(tbl_produits[Nom normalisé], MATCH(tbl_data[[#This Row],[Spécialité]], tbl_produits[Nom original], 0))</f>
        <v>NEULEPTIL 10 mg, gélule</v>
      </c>
      <c r="G8656" t="str">
        <f>INDEX(tbl_produits[Classe nom], MATCH(tbl_data[[#This Row],[NORM_Spécialité]], tbl_produits[Nom normalisé], 0))</f>
        <v>Système nerveux</v>
      </c>
      <c r="H8656">
        <f>YEAR(tbl_data[[#This Row],[Date_rapport]])</f>
        <v>2023</v>
      </c>
      <c r="I8656" t="str">
        <f>INDEX(tbl_produits[Molécule extraite], MATCH(tbl_data[[#This Row],[NORM_Spécialité]], tbl_produits[Nom normalisé], 0))</f>
        <v>Propériciazine</v>
      </c>
      <c r="J8656" s="34">
        <f>DATE(LEFT(tbl_data[[#This Row],[Date_rapport]], 4), MID(tbl_data[[#This Row],[Date_rapport]], 6, 2), RIGHT(tbl_data[[#This Row],[Date_rapport]], 2))</f>
        <v>45240</v>
      </c>
    </row>
    <row r="8657" spans="1:10" x14ac:dyDescent="0.2">
      <c r="A8657" s="28" t="s">
        <v>1028</v>
      </c>
      <c r="B8657" t="s">
        <v>6</v>
      </c>
      <c r="C8657" s="28" t="s">
        <v>1202</v>
      </c>
      <c r="D8657" t="s">
        <v>1204</v>
      </c>
      <c r="E8657" t="s">
        <v>1202</v>
      </c>
      <c r="F8657" t="str">
        <f>INDEX(tbl_produits[Nom normalisé], MATCH(tbl_data[[#This Row],[Spécialité]], tbl_produits[Nom original], 0))</f>
        <v xml:space="preserve">MYALEPTA 11,3 mg, poudre pour solution injectable </v>
      </c>
      <c r="G8657" t="str">
        <f>INDEX(tbl_produits[Classe nom], MATCH(tbl_data[[#This Row],[NORM_Spécialité]], tbl_produits[Nom normalisé], 0))</f>
        <v>Voies digestives et métabolisme</v>
      </c>
      <c r="H8657">
        <f>YEAR(tbl_data[[#This Row],[Date_rapport]])</f>
        <v>2023</v>
      </c>
      <c r="I8657" t="str">
        <f>INDEX(tbl_produits[Molécule extraite], MATCH(tbl_data[[#This Row],[NORM_Spécialité]], tbl_produits[Nom normalisé], 0))</f>
        <v>Métréleptine</v>
      </c>
      <c r="J8657" s="34">
        <f>DATE(LEFT(tbl_data[[#This Row],[Date_rapport]], 4), MID(tbl_data[[#This Row],[Date_rapport]], 6, 2), RIGHT(tbl_data[[#This Row],[Date_rapport]], 2))</f>
        <v>45240</v>
      </c>
    </row>
    <row r="8658" spans="1:10" x14ac:dyDescent="0.2">
      <c r="A8658" s="28" t="s">
        <v>1028</v>
      </c>
      <c r="B8658" t="s">
        <v>9</v>
      </c>
      <c r="C8658" s="28" t="s">
        <v>1202</v>
      </c>
      <c r="D8658" t="s">
        <v>1205</v>
      </c>
      <c r="E8658" t="s">
        <v>2</v>
      </c>
      <c r="F8658" t="str">
        <f>INDEX(tbl_produits[Nom normalisé], MATCH(tbl_data[[#This Row],[Spécialité]], tbl_produits[Nom original], 0))</f>
        <v>NEULEPTIL 1 pour cent, solution buvable</v>
      </c>
      <c r="G8658" t="str">
        <f>INDEX(tbl_produits[Classe nom], MATCH(tbl_data[[#This Row],[NORM_Spécialité]], tbl_produits[Nom normalisé], 0))</f>
        <v>Système nerveux</v>
      </c>
      <c r="H8658">
        <f>YEAR(tbl_data[[#This Row],[Date_rapport]])</f>
        <v>2023</v>
      </c>
      <c r="I8658" t="str">
        <f>INDEX(tbl_produits[Molécule extraite], MATCH(tbl_data[[#This Row],[NORM_Spécialité]], tbl_produits[Nom normalisé], 0))</f>
        <v>Propériciazine</v>
      </c>
      <c r="J8658" s="34">
        <f>DATE(LEFT(tbl_data[[#This Row],[Date_rapport]], 4), MID(tbl_data[[#This Row],[Date_rapport]], 6, 2), RIGHT(tbl_data[[#This Row],[Date_rapport]], 2))</f>
        <v>45240</v>
      </c>
    </row>
    <row r="8659" spans="1:10" x14ac:dyDescent="0.2">
      <c r="A8659" s="28" t="s">
        <v>1028</v>
      </c>
      <c r="B8659" t="s">
        <v>9</v>
      </c>
      <c r="C8659" s="28" t="s">
        <v>1206</v>
      </c>
      <c r="D8659" t="s">
        <v>1207</v>
      </c>
      <c r="E8659" t="s">
        <v>2</v>
      </c>
      <c r="F8659" t="str">
        <f>INDEX(tbl_produits[Nom normalisé], MATCH(tbl_data[[#This Row],[Spécialité]], tbl_produits[Nom original], 0))</f>
        <v>TRANXENE 10 mg, gélule</v>
      </c>
      <c r="G8659" t="str">
        <f>INDEX(tbl_produits[Classe nom], MATCH(tbl_data[[#This Row],[NORM_Spécialité]], tbl_produits[Nom normalisé], 0))</f>
        <v>Système nerveux</v>
      </c>
      <c r="H8659">
        <f>YEAR(tbl_data[[#This Row],[Date_rapport]])</f>
        <v>2023</v>
      </c>
      <c r="I8659" t="str">
        <f>INDEX(tbl_produits[Molécule extraite], MATCH(tbl_data[[#This Row],[NORM_Spécialité]], tbl_produits[Nom normalisé], 0))</f>
        <v>Clorazépate dipotassique</v>
      </c>
      <c r="J8659" s="34">
        <f>DATE(LEFT(tbl_data[[#This Row],[Date_rapport]], 4), MID(tbl_data[[#This Row],[Date_rapport]], 6, 2), RIGHT(tbl_data[[#This Row],[Date_rapport]], 2))</f>
        <v>45240</v>
      </c>
    </row>
    <row r="8660" spans="1:10" x14ac:dyDescent="0.2">
      <c r="A8660" s="28" t="s">
        <v>1028</v>
      </c>
      <c r="B8660" t="s">
        <v>9</v>
      </c>
      <c r="C8660" s="28" t="s">
        <v>1206</v>
      </c>
      <c r="D8660" t="s">
        <v>976</v>
      </c>
      <c r="E8660" t="s">
        <v>2</v>
      </c>
      <c r="F8660" t="str">
        <f>INDEX(tbl_produits[Nom normalisé], MATCH(tbl_data[[#This Row],[Spécialité]], tbl_produits[Nom original], 0))</f>
        <v>TERCIAN 50 mg/5 ml, solution injectable en ampoule</v>
      </c>
      <c r="G8660" t="str">
        <f>INDEX(tbl_produits[Classe nom], MATCH(tbl_data[[#This Row],[NORM_Spécialité]], tbl_produits[Nom normalisé], 0))</f>
        <v>Système nerveux</v>
      </c>
      <c r="H8660">
        <f>YEAR(tbl_data[[#This Row],[Date_rapport]])</f>
        <v>2023</v>
      </c>
      <c r="I8660" t="str">
        <f>INDEX(tbl_produits[Molécule extraite], MATCH(tbl_data[[#This Row],[NORM_Spécialité]], tbl_produits[Nom normalisé], 0))</f>
        <v>Cyamémazine</v>
      </c>
      <c r="J8660" s="34">
        <f>DATE(LEFT(tbl_data[[#This Row],[Date_rapport]], 4), MID(tbl_data[[#This Row],[Date_rapport]], 6, 2), RIGHT(tbl_data[[#This Row],[Date_rapport]], 2))</f>
        <v>45240</v>
      </c>
    </row>
    <row r="8661" spans="1:10" x14ac:dyDescent="0.2">
      <c r="A8661" s="28" t="s">
        <v>1028</v>
      </c>
      <c r="B8661" t="s">
        <v>9</v>
      </c>
      <c r="C8661" s="28" t="s">
        <v>1208</v>
      </c>
      <c r="D8661" t="s">
        <v>1209</v>
      </c>
      <c r="E8661" t="s">
        <v>2</v>
      </c>
      <c r="F8661" t="str">
        <f>INDEX(tbl_produits[Nom normalisé], MATCH(tbl_data[[#This Row],[Spécialité]], tbl_produits[Nom original], 0))</f>
        <v>VIPERFAV, solution à diluer pour perfusion</v>
      </c>
      <c r="G8661" t="str">
        <f>INDEX(tbl_produits[Classe nom], MATCH(tbl_data[[#This Row],[NORM_Spécialité]], tbl_produits[Nom normalisé], 0))</f>
        <v>Divers</v>
      </c>
      <c r="H8661">
        <f>YEAR(tbl_data[[#This Row],[Date_rapport]])</f>
        <v>2023</v>
      </c>
      <c r="I8661" t="str">
        <f>INDEX(tbl_produits[Molécule extraite], MATCH(tbl_data[[#This Row],[NORM_Spécialité]], tbl_produits[Nom normalisé], 0))</f>
        <v>Fragments F(ab')2 d'immunoglobuline équine antivenimeuse de vipère européenne</v>
      </c>
      <c r="J8661" s="34">
        <f>DATE(LEFT(tbl_data[[#This Row],[Date_rapport]], 4), MID(tbl_data[[#This Row],[Date_rapport]], 6, 2), RIGHT(tbl_data[[#This Row],[Date_rapport]], 2))</f>
        <v>45240</v>
      </c>
    </row>
    <row r="8662" spans="1:10" x14ac:dyDescent="0.2">
      <c r="A8662" s="28" t="s">
        <v>1028</v>
      </c>
      <c r="B8662" t="s">
        <v>9</v>
      </c>
      <c r="C8662" s="28" t="s">
        <v>1210</v>
      </c>
      <c r="D8662" t="s">
        <v>1211</v>
      </c>
      <c r="E8662" t="s">
        <v>2</v>
      </c>
      <c r="F8662" t="str">
        <f>INDEX(tbl_produits[Nom normalisé], MATCH(tbl_data[[#This Row],[Spécialité]], tbl_produits[Nom original], 0))</f>
        <v>ORACILLINE 1 000 000 UI, comprimé sécable</v>
      </c>
      <c r="G8662" t="str">
        <f>INDEX(tbl_produits[Classe nom], MATCH(tbl_data[[#This Row],[NORM_Spécialité]], tbl_produits[Nom normalisé], 0))</f>
        <v>Anti-infectieux à usage systémique</v>
      </c>
      <c r="H8662">
        <f>YEAR(tbl_data[[#This Row],[Date_rapport]])</f>
        <v>2023</v>
      </c>
      <c r="I8662" t="str">
        <f>INDEX(tbl_produits[Molécule extraite], MATCH(tbl_data[[#This Row],[NORM_Spécialité]], tbl_produits[Nom normalisé], 0))</f>
        <v>Phénoxyméthylpénicilline</v>
      </c>
      <c r="J8662" s="34">
        <f>DATE(LEFT(tbl_data[[#This Row],[Date_rapport]], 4), MID(tbl_data[[#This Row],[Date_rapport]], 6, 2), RIGHT(tbl_data[[#This Row],[Date_rapport]], 2))</f>
        <v>45240</v>
      </c>
    </row>
    <row r="8663" spans="1:10" x14ac:dyDescent="0.2">
      <c r="A8663" s="28" t="s">
        <v>1028</v>
      </c>
      <c r="B8663" t="s">
        <v>11</v>
      </c>
      <c r="C8663" s="28" t="s">
        <v>1210</v>
      </c>
      <c r="D8663" t="s">
        <v>618</v>
      </c>
      <c r="E8663" t="s">
        <v>2</v>
      </c>
      <c r="F8663" t="str">
        <f>INDEX(tbl_produits[Nom normalisé], MATCH(tbl_data[[#This Row],[Spécialité]], tbl_produits[Nom original], 0))</f>
        <v>DIGIDOT 80mg, poudre pour solution pour perfusion (Digifab importation)</v>
      </c>
      <c r="G8663" t="str">
        <f>INDEX(tbl_produits[Classe nom], MATCH(tbl_data[[#This Row],[NORM_Spécialité]], tbl_produits[Nom normalisé], 0))</f>
        <v>Divers</v>
      </c>
      <c r="H8663">
        <f>YEAR(tbl_data[[#This Row],[Date_rapport]])</f>
        <v>2023</v>
      </c>
      <c r="I8663" t="str">
        <f>INDEX(tbl_produits[Molécule extraite], MATCH(tbl_data[[#This Row],[NORM_Spécialité]], tbl_produits[Nom normalisé], 0))</f>
        <v>Fragment Fab d’immunoglobuline antidigitalique ovin</v>
      </c>
      <c r="J8663" s="34">
        <f>DATE(LEFT(tbl_data[[#This Row],[Date_rapport]], 4), MID(tbl_data[[#This Row],[Date_rapport]], 6, 2), RIGHT(tbl_data[[#This Row],[Date_rapport]], 2))</f>
        <v>45240</v>
      </c>
    </row>
    <row r="8664" spans="1:10" x14ac:dyDescent="0.2">
      <c r="A8664" s="28" t="s">
        <v>1028</v>
      </c>
      <c r="B8664" t="s">
        <v>9</v>
      </c>
      <c r="C8664" s="28" t="s">
        <v>1210</v>
      </c>
      <c r="D8664" t="s">
        <v>1212</v>
      </c>
      <c r="E8664" t="s">
        <v>2</v>
      </c>
      <c r="F8664" t="str">
        <f>INDEX(tbl_produits[Nom normalisé], MATCH(tbl_data[[#This Row],[Spécialité]], tbl_produits[Nom original], 0))</f>
        <v>SPÉCIALITÉS à base de clozapine 100 mg et 25 mg, comprimé sécable</v>
      </c>
      <c r="G8664" t="str">
        <f>INDEX(tbl_produits[Classe nom], MATCH(tbl_data[[#This Row],[NORM_Spécialité]], tbl_produits[Nom normalisé], 0))</f>
        <v>Système nerveux</v>
      </c>
      <c r="H8664">
        <f>YEAR(tbl_data[[#This Row],[Date_rapport]])</f>
        <v>2023</v>
      </c>
      <c r="I8664" t="str">
        <f>INDEX(tbl_produits[Molécule extraite], MATCH(tbl_data[[#This Row],[NORM_Spécialité]], tbl_produits[Nom normalisé], 0))</f>
        <v>Clozapine</v>
      </c>
      <c r="J8664" s="34">
        <f>DATE(LEFT(tbl_data[[#This Row],[Date_rapport]], 4), MID(tbl_data[[#This Row],[Date_rapport]], 6, 2), RIGHT(tbl_data[[#This Row],[Date_rapport]], 2))</f>
        <v>45240</v>
      </c>
    </row>
    <row r="8665" spans="1:10" x14ac:dyDescent="0.2">
      <c r="A8665" s="28" t="s">
        <v>1028</v>
      </c>
      <c r="B8665" t="s">
        <v>9</v>
      </c>
      <c r="C8665" s="28" t="s">
        <v>1213</v>
      </c>
      <c r="D8665" t="s">
        <v>1214</v>
      </c>
      <c r="E8665" t="s">
        <v>2</v>
      </c>
      <c r="F8665" t="str">
        <f>INDEX(tbl_produits[Nom normalisé], MATCH(tbl_data[[#This Row],[Spécialité]], tbl_produits[Nom original], 0))</f>
        <v>SABRIL 500 mg, granulés pour solution buvable en sachet-dose</v>
      </c>
      <c r="G8665" t="str">
        <f>INDEX(tbl_produits[Classe nom], MATCH(tbl_data[[#This Row],[NORM_Spécialité]], tbl_produits[Nom normalisé], 0))</f>
        <v>Système nerveux</v>
      </c>
      <c r="H8665">
        <f>YEAR(tbl_data[[#This Row],[Date_rapport]])</f>
        <v>2023</v>
      </c>
      <c r="I8665" t="str">
        <f>INDEX(tbl_produits[Molécule extraite], MATCH(tbl_data[[#This Row],[NORM_Spécialité]], tbl_produits[Nom normalisé], 0))</f>
        <v>Vigabatrine</v>
      </c>
      <c r="J8665" s="34">
        <f>DATE(LEFT(tbl_data[[#This Row],[Date_rapport]], 4), MID(tbl_data[[#This Row],[Date_rapport]], 6, 2), RIGHT(tbl_data[[#This Row],[Date_rapport]], 2))</f>
        <v>45240</v>
      </c>
    </row>
    <row r="8666" spans="1:10" x14ac:dyDescent="0.2">
      <c r="A8666" s="28" t="s">
        <v>1028</v>
      </c>
      <c r="B8666" t="s">
        <v>9</v>
      </c>
      <c r="C8666" s="28" t="s">
        <v>1215</v>
      </c>
      <c r="D8666" t="s">
        <v>1216</v>
      </c>
      <c r="E8666" t="s">
        <v>2</v>
      </c>
      <c r="F8666" t="str">
        <f>INDEX(tbl_produits[Nom normalisé], MATCH(tbl_data[[#This Row],[Spécialité]], tbl_produits[Nom original], 0))</f>
        <v>REQUIP 5 mg, comprimé pelliculé</v>
      </c>
      <c r="G8666" t="str">
        <f>INDEX(tbl_produits[Classe nom], MATCH(tbl_data[[#This Row],[NORM_Spécialité]], tbl_produits[Nom normalisé], 0))</f>
        <v>Système nerveux</v>
      </c>
      <c r="H8666">
        <f>YEAR(tbl_data[[#This Row],[Date_rapport]])</f>
        <v>2023</v>
      </c>
      <c r="I8666" t="str">
        <f>INDEX(tbl_produits[Molécule extraite], MATCH(tbl_data[[#This Row],[NORM_Spécialité]], tbl_produits[Nom normalisé], 0))</f>
        <v>Ropinirole (chlorhydrate de)</v>
      </c>
      <c r="J8666" s="34">
        <f>DATE(LEFT(tbl_data[[#This Row],[Date_rapport]], 4), MID(tbl_data[[#This Row],[Date_rapport]], 6, 2), RIGHT(tbl_data[[#This Row],[Date_rapport]], 2))</f>
        <v>45240</v>
      </c>
    </row>
    <row r="8667" spans="1:10" x14ac:dyDescent="0.2">
      <c r="A8667" s="28" t="s">
        <v>1028</v>
      </c>
      <c r="B8667" t="s">
        <v>6</v>
      </c>
      <c r="C8667" s="28" t="s">
        <v>1215</v>
      </c>
      <c r="D8667" t="s">
        <v>1217</v>
      </c>
      <c r="E8667" t="s">
        <v>1219</v>
      </c>
      <c r="F8667" t="str">
        <f>INDEX(tbl_produits[Nom normalisé], MATCH(tbl_data[[#This Row],[Spécialité]], tbl_produits[Nom original], 0))</f>
        <v>TRACLEER 32 mg, comprimé dispersible</v>
      </c>
      <c r="G8667" t="str">
        <f>INDEX(tbl_produits[Classe nom], MATCH(tbl_data[[#This Row],[NORM_Spécialité]], tbl_produits[Nom normalisé], 0))</f>
        <v>Système cardiovasculaire</v>
      </c>
      <c r="H8667">
        <f>YEAR(tbl_data[[#This Row],[Date_rapport]])</f>
        <v>2023</v>
      </c>
      <c r="I8667" t="str">
        <f>INDEX(tbl_produits[Molécule extraite], MATCH(tbl_data[[#This Row],[NORM_Spécialité]], tbl_produits[Nom normalisé], 0))</f>
        <v>Bosentan monohydraté</v>
      </c>
      <c r="J8667" s="34">
        <f>DATE(LEFT(tbl_data[[#This Row],[Date_rapport]], 4), MID(tbl_data[[#This Row],[Date_rapport]], 6, 2), RIGHT(tbl_data[[#This Row],[Date_rapport]], 2))</f>
        <v>45240</v>
      </c>
    </row>
    <row r="8668" spans="1:10" x14ac:dyDescent="0.2">
      <c r="A8668" s="28" t="s">
        <v>1028</v>
      </c>
      <c r="B8668" t="s">
        <v>9</v>
      </c>
      <c r="C8668" s="28" t="s">
        <v>1215</v>
      </c>
      <c r="D8668" t="s">
        <v>1218</v>
      </c>
      <c r="E8668" t="s">
        <v>2</v>
      </c>
      <c r="F8668" t="str">
        <f>INDEX(tbl_produits[Nom normalisé], MATCH(tbl_data[[#This Row],[Spécialité]], tbl_produits[Nom original], 0))</f>
        <v>XYLOCAINE 10 mg/ml sans conservateur, solution injectable</v>
      </c>
      <c r="G8668" t="str">
        <f>INDEX(tbl_produits[Classe nom], MATCH(tbl_data[[#This Row],[NORM_Spécialité]], tbl_produits[Nom normalisé], 0))</f>
        <v>Système nerveux</v>
      </c>
      <c r="H8668">
        <f>YEAR(tbl_data[[#This Row],[Date_rapport]])</f>
        <v>2023</v>
      </c>
      <c r="I8668" t="str">
        <f>INDEX(tbl_produits[Molécule extraite], MATCH(tbl_data[[#This Row],[NORM_Spécialité]], tbl_produits[Nom normalisé], 0))</f>
        <v>Chlorhydrate de lidocaïne</v>
      </c>
      <c r="J8668" s="34">
        <f>DATE(LEFT(tbl_data[[#This Row],[Date_rapport]], 4), MID(tbl_data[[#This Row],[Date_rapport]], 6, 2), RIGHT(tbl_data[[#This Row],[Date_rapport]], 2))</f>
        <v>45240</v>
      </c>
    </row>
    <row r="8669" spans="1:10" x14ac:dyDescent="0.2">
      <c r="A8669" s="28" t="s">
        <v>1028</v>
      </c>
      <c r="B8669" t="s">
        <v>6</v>
      </c>
      <c r="C8669" s="28" t="s">
        <v>1219</v>
      </c>
      <c r="D8669" t="s">
        <v>1220</v>
      </c>
      <c r="E8669" t="s">
        <v>1219</v>
      </c>
      <c r="F8669" t="str">
        <f>INDEX(tbl_produits[Nom normalisé], MATCH(tbl_data[[#This Row],[Spécialité]], tbl_produits[Nom original], 0))</f>
        <v>EURELIX 6 mg, gélule gastro-résistante</v>
      </c>
      <c r="G8669" t="str">
        <f>INDEX(tbl_produits[Classe nom], MATCH(tbl_data[[#This Row],[NORM_Spécialité]], tbl_produits[Nom normalisé], 0))</f>
        <v>Système cardiovasculaire</v>
      </c>
      <c r="H8669">
        <f>YEAR(tbl_data[[#This Row],[Date_rapport]])</f>
        <v>2023</v>
      </c>
      <c r="I8669" t="str">
        <f>INDEX(tbl_produits[Molécule extraite], MATCH(tbl_data[[#This Row],[NORM_Spécialité]], tbl_produits[Nom normalisé], 0))</f>
        <v>Pirétanide</v>
      </c>
      <c r="J8669" s="34">
        <f>DATE(LEFT(tbl_data[[#This Row],[Date_rapport]], 4), MID(tbl_data[[#This Row],[Date_rapport]], 6, 2), RIGHT(tbl_data[[#This Row],[Date_rapport]], 2))</f>
        <v>45240</v>
      </c>
    </row>
    <row r="8670" spans="1:10" x14ac:dyDescent="0.2">
      <c r="A8670" s="28" t="s">
        <v>1028</v>
      </c>
      <c r="B8670" t="s">
        <v>6</v>
      </c>
      <c r="C8670" s="28" t="s">
        <v>1221</v>
      </c>
      <c r="D8670" t="s">
        <v>1222</v>
      </c>
      <c r="E8670" t="s">
        <v>1221</v>
      </c>
      <c r="F8670" t="str">
        <f>INDEX(tbl_produits[Nom normalisé], MATCH(tbl_data[[#This Row],[Spécialité]], tbl_produits[Nom original], 0))</f>
        <v xml:space="preserve">TIAPRIDAL 138 mg/ml, solution buvable </v>
      </c>
      <c r="G8670" t="str">
        <f>INDEX(tbl_produits[Classe nom], MATCH(tbl_data[[#This Row],[NORM_Spécialité]], tbl_produits[Nom normalisé], 0))</f>
        <v>Système nerveux</v>
      </c>
      <c r="H8670">
        <f>YEAR(tbl_data[[#This Row],[Date_rapport]])</f>
        <v>2023</v>
      </c>
      <c r="I8670" t="str">
        <f>INDEX(tbl_produits[Molécule extraite], MATCH(tbl_data[[#This Row],[NORM_Spécialité]], tbl_produits[Nom normalisé], 0))</f>
        <v>Tiapride (chlorhydrate de)</v>
      </c>
      <c r="J8670" s="34">
        <f>DATE(LEFT(tbl_data[[#This Row],[Date_rapport]], 4), MID(tbl_data[[#This Row],[Date_rapport]], 6, 2), RIGHT(tbl_data[[#This Row],[Date_rapport]], 2))</f>
        <v>45240</v>
      </c>
    </row>
    <row r="8671" spans="1:10" x14ac:dyDescent="0.2">
      <c r="A8671" s="28" t="s">
        <v>1028</v>
      </c>
      <c r="B8671" t="s">
        <v>9</v>
      </c>
      <c r="C8671" s="28" t="s">
        <v>1221</v>
      </c>
      <c r="D8671" t="s">
        <v>1984</v>
      </c>
      <c r="E8671" t="s">
        <v>2</v>
      </c>
      <c r="F8671" t="str">
        <f>INDEX(tbl_produits[Nom normalisé], MATCH(tbl_data[[#This Row],[Spécialité]], tbl_produits[Nom original], 0))</f>
        <v xml:space="preserve">ABIRATERONE 500 mg, comprimé pelliculé </v>
      </c>
      <c r="G8671" t="str">
        <f>INDEX(tbl_produits[Classe nom], MATCH(tbl_data[[#This Row],[NORM_Spécialité]], tbl_produits[Nom normalisé], 0))</f>
        <v>Antinéoplasiques et immunomodulateurs</v>
      </c>
      <c r="H8671">
        <f>YEAR(tbl_data[[#This Row],[Date_rapport]])</f>
        <v>2023</v>
      </c>
      <c r="I8671" t="str">
        <f>INDEX(tbl_produits[Molécule extraite], MATCH(tbl_data[[#This Row],[NORM_Spécialité]], tbl_produits[Nom normalisé], 0))</f>
        <v>Abiratérone</v>
      </c>
      <c r="J8671" s="34">
        <f>DATE(LEFT(tbl_data[[#This Row],[Date_rapport]], 4), MID(tbl_data[[#This Row],[Date_rapport]], 6, 2), RIGHT(tbl_data[[#This Row],[Date_rapport]], 2))</f>
        <v>45240</v>
      </c>
    </row>
    <row r="8672" spans="1:10" x14ac:dyDescent="0.2">
      <c r="A8672" s="28" t="s">
        <v>1028</v>
      </c>
      <c r="B8672" t="s">
        <v>6</v>
      </c>
      <c r="C8672" s="28" t="s">
        <v>1221</v>
      </c>
      <c r="D8672" t="s">
        <v>1223</v>
      </c>
      <c r="E8672" t="s">
        <v>1221</v>
      </c>
      <c r="F8672" t="str">
        <f>INDEX(tbl_produits[Nom normalisé], MATCH(tbl_data[[#This Row],[Spécialité]], tbl_produits[Nom original], 0))</f>
        <v>GEMCITABINE Sun 10 mg/ml, solution pour perfusion, poche de 200 ml</v>
      </c>
      <c r="G8672" t="str">
        <f>INDEX(tbl_produits[Classe nom], MATCH(tbl_data[[#This Row],[NORM_Spécialité]], tbl_produits[Nom normalisé], 0))</f>
        <v>Antinéoplasiques et immunomodulateurs</v>
      </c>
      <c r="H8672">
        <f>YEAR(tbl_data[[#This Row],[Date_rapport]])</f>
        <v>2023</v>
      </c>
      <c r="I8672" t="str">
        <f>INDEX(tbl_produits[Molécule extraite], MATCH(tbl_data[[#This Row],[NORM_Spécialité]], tbl_produits[Nom normalisé], 0))</f>
        <v>Gemcitabine (chlorhydrate de)</v>
      </c>
      <c r="J8672" s="34">
        <f>DATE(LEFT(tbl_data[[#This Row],[Date_rapport]], 4), MID(tbl_data[[#This Row],[Date_rapport]], 6, 2), RIGHT(tbl_data[[#This Row],[Date_rapport]], 2))</f>
        <v>45240</v>
      </c>
    </row>
    <row r="8673" spans="1:10" x14ac:dyDescent="0.2">
      <c r="A8673" s="28" t="s">
        <v>1028</v>
      </c>
      <c r="B8673" t="s">
        <v>9</v>
      </c>
      <c r="C8673" s="28" t="s">
        <v>1221</v>
      </c>
      <c r="D8673" t="s">
        <v>1224</v>
      </c>
      <c r="E8673" t="s">
        <v>1380</v>
      </c>
      <c r="F8673" t="str">
        <f>INDEX(tbl_produits[Nom normalisé], MATCH(tbl_data[[#This Row],[Spécialité]], tbl_produits[Nom original], 0))</f>
        <v>HEXATRIONE 2 pour cent, suspension injectable (intra-articulaire)</v>
      </c>
      <c r="G8673" t="str">
        <f>INDEX(tbl_produits[Classe nom], MATCH(tbl_data[[#This Row],[NORM_Spécialité]], tbl_produits[Nom normalisé], 0))</f>
        <v>Hormones systémiques sauf hormones sexuelles et insulines</v>
      </c>
      <c r="H8673">
        <f>YEAR(tbl_data[[#This Row],[Date_rapport]])</f>
        <v>2023</v>
      </c>
      <c r="I8673" t="str">
        <f>INDEX(tbl_produits[Molécule extraite], MATCH(tbl_data[[#This Row],[NORM_Spécialité]], tbl_produits[Nom normalisé], 0))</f>
        <v>Hexacetonide de triamcinolone</v>
      </c>
      <c r="J8673" s="34">
        <f>DATE(LEFT(tbl_data[[#This Row],[Date_rapport]], 4), MID(tbl_data[[#This Row],[Date_rapport]], 6, 2), RIGHT(tbl_data[[#This Row],[Date_rapport]], 2))</f>
        <v>45240</v>
      </c>
    </row>
    <row r="8674" spans="1:10" x14ac:dyDescent="0.2">
      <c r="A8674" s="28" t="s">
        <v>1028</v>
      </c>
      <c r="B8674" t="s">
        <v>9</v>
      </c>
      <c r="C8674" s="28" t="s">
        <v>1225</v>
      </c>
      <c r="D8674" t="s">
        <v>1226</v>
      </c>
      <c r="E8674" t="s">
        <v>2</v>
      </c>
      <c r="F8674" t="str">
        <f>INDEX(tbl_produits[Nom normalisé], MATCH(tbl_data[[#This Row],[Spécialité]], tbl_produits[Nom original], 0))</f>
        <v xml:space="preserve">PYLERA 140 mg/125 mg/125 mg, gélule </v>
      </c>
      <c r="G8674" t="str">
        <f>INDEX(tbl_produits[Classe nom], MATCH(tbl_data[[#This Row],[NORM_Spécialité]], tbl_produits[Nom normalisé], 0))</f>
        <v>Voies digestives et métabolisme</v>
      </c>
      <c r="H8674">
        <f>YEAR(tbl_data[[#This Row],[Date_rapport]])</f>
        <v>2023</v>
      </c>
      <c r="I8674" t="str">
        <f>INDEX(tbl_produits[Molécule extraite], MATCH(tbl_data[[#This Row],[NORM_Spécialité]], tbl_produits[Nom normalisé], 0))</f>
        <v>Bismuth potassique (sous-citrate de) /métronidazole /tétracycline (chlorhydrate de)</v>
      </c>
      <c r="J8674" s="34">
        <f>DATE(LEFT(tbl_data[[#This Row],[Date_rapport]], 4), MID(tbl_data[[#This Row],[Date_rapport]], 6, 2), RIGHT(tbl_data[[#This Row],[Date_rapport]], 2))</f>
        <v>45240</v>
      </c>
    </row>
    <row r="8675" spans="1:10" x14ac:dyDescent="0.2">
      <c r="A8675" s="28" t="s">
        <v>1028</v>
      </c>
      <c r="B8675" t="s">
        <v>6</v>
      </c>
      <c r="C8675" s="28" t="s">
        <v>1225</v>
      </c>
      <c r="D8675" t="s">
        <v>1227</v>
      </c>
      <c r="E8675" t="s">
        <v>1225</v>
      </c>
      <c r="F8675" t="str">
        <f>INDEX(tbl_produits[Nom normalisé], MATCH(tbl_data[[#This Row],[Spécialité]], tbl_produits[Nom original], 0))</f>
        <v>RULID 50 mg, comprimé sécable pour suspension buvable</v>
      </c>
      <c r="G8675" t="str">
        <f>INDEX(tbl_produits[Classe nom], MATCH(tbl_data[[#This Row],[NORM_Spécialité]], tbl_produits[Nom normalisé], 0))</f>
        <v>Anti-infectieux à usage systémique</v>
      </c>
      <c r="H8675">
        <f>YEAR(tbl_data[[#This Row],[Date_rapport]])</f>
        <v>2023</v>
      </c>
      <c r="I8675" t="str">
        <f>INDEX(tbl_produits[Molécule extraite], MATCH(tbl_data[[#This Row],[NORM_Spécialité]], tbl_produits[Nom normalisé], 0))</f>
        <v>Roxithromycine</v>
      </c>
      <c r="J8675" s="34">
        <f>DATE(LEFT(tbl_data[[#This Row],[Date_rapport]], 4), MID(tbl_data[[#This Row],[Date_rapport]], 6, 2), RIGHT(tbl_data[[#This Row],[Date_rapport]], 2))</f>
        <v>45240</v>
      </c>
    </row>
    <row r="8676" spans="1:10" x14ac:dyDescent="0.2">
      <c r="A8676" s="28" t="s">
        <v>1028</v>
      </c>
      <c r="B8676" t="s">
        <v>9</v>
      </c>
      <c r="C8676" s="28" t="s">
        <v>1225</v>
      </c>
      <c r="D8676" t="s">
        <v>1228</v>
      </c>
      <c r="E8676" t="s">
        <v>2</v>
      </c>
      <c r="F8676" t="str">
        <f>INDEX(tbl_produits[Nom normalisé], MATCH(tbl_data[[#This Row],[Spécialité]], tbl_produits[Nom original], 0))</f>
        <v>DIPROSTENE, suspension injectable en seringue pré-remplie</v>
      </c>
      <c r="G8676" t="str">
        <f>INDEX(tbl_produits[Classe nom], MATCH(tbl_data[[#This Row],[NORM_Spécialité]], tbl_produits[Nom normalisé], 0))</f>
        <v>Hormones systémiques sauf hormones sexuelles et insulines</v>
      </c>
      <c r="H8676">
        <f>YEAR(tbl_data[[#This Row],[Date_rapport]])</f>
        <v>2023</v>
      </c>
      <c r="I8676" t="str">
        <f>INDEX(tbl_produits[Molécule extraite], MATCH(tbl_data[[#This Row],[NORM_Spécialité]], tbl_produits[Nom normalisé], 0))</f>
        <v>Bétaméthasone (dipropionate de), bétaméthasone (phosphate sodique de)</v>
      </c>
      <c r="J8676" s="34">
        <f>DATE(LEFT(tbl_data[[#This Row],[Date_rapport]], 4), MID(tbl_data[[#This Row],[Date_rapport]], 6, 2), RIGHT(tbl_data[[#This Row],[Date_rapport]], 2))</f>
        <v>45240</v>
      </c>
    </row>
    <row r="8677" spans="1:10" x14ac:dyDescent="0.2">
      <c r="A8677" s="28" t="s">
        <v>1028</v>
      </c>
      <c r="B8677" t="s">
        <v>9</v>
      </c>
      <c r="C8677" s="28" t="s">
        <v>1225</v>
      </c>
      <c r="D8677" t="s">
        <v>1229</v>
      </c>
      <c r="E8677" t="s">
        <v>2</v>
      </c>
      <c r="F8677" t="str">
        <f>INDEX(tbl_produits[Nom normalisé], MATCH(tbl_data[[#This Row],[Spécialité]], tbl_produits[Nom original], 0))</f>
        <v>CELESTENE CHRONODOSE 5,70 mg/ml, suspension injectable – Célestène 4 mg/1 ml, solution injectable</v>
      </c>
      <c r="G8677" t="str">
        <f>INDEX(tbl_produits[Classe nom], MATCH(tbl_data[[#This Row],[NORM_Spécialité]], tbl_produits[Nom normalisé], 0))</f>
        <v>Hormones systémiques sauf hormones sexuelles et insulines</v>
      </c>
      <c r="H8677">
        <f>YEAR(tbl_data[[#This Row],[Date_rapport]])</f>
        <v>2023</v>
      </c>
      <c r="I8677" t="str">
        <f>INDEX(tbl_produits[Molécule extraite], MATCH(tbl_data[[#This Row],[NORM_Spécialité]], tbl_produits[Nom normalisé], 0))</f>
        <v>Bétaméthasone (phosphate sodique de)</v>
      </c>
      <c r="J8677" s="34">
        <f>DATE(LEFT(tbl_data[[#This Row],[Date_rapport]], 4), MID(tbl_data[[#This Row],[Date_rapport]], 6, 2), RIGHT(tbl_data[[#This Row],[Date_rapport]], 2))</f>
        <v>45240</v>
      </c>
    </row>
    <row r="8678" spans="1:10" x14ac:dyDescent="0.2">
      <c r="A8678" s="28" t="s">
        <v>1028</v>
      </c>
      <c r="B8678" t="s">
        <v>9</v>
      </c>
      <c r="C8678" s="28" t="s">
        <v>1225</v>
      </c>
      <c r="D8678" t="s">
        <v>1230</v>
      </c>
      <c r="E8678" t="s">
        <v>2</v>
      </c>
      <c r="F8678" t="str">
        <f>INDEX(tbl_produits[Nom normalisé], MATCH(tbl_data[[#This Row],[Spécialité]], tbl_produits[Nom original], 0))</f>
        <v>FUNGIZONE 10%, suspension buvable</v>
      </c>
      <c r="G8678" t="str">
        <f>INDEX(tbl_produits[Classe nom], MATCH(tbl_data[[#This Row],[NORM_Spécialité]], tbl_produits[Nom normalisé], 0))</f>
        <v>Anti-infectieux à usage systémique</v>
      </c>
      <c r="H8678">
        <f>YEAR(tbl_data[[#This Row],[Date_rapport]])</f>
        <v>2023</v>
      </c>
      <c r="I8678" t="str">
        <f>INDEX(tbl_produits[Molécule extraite], MATCH(tbl_data[[#This Row],[NORM_Spécialité]], tbl_produits[Nom normalisé], 0))</f>
        <v>Amphotéricine B</v>
      </c>
      <c r="J8678" s="34">
        <f>DATE(LEFT(tbl_data[[#This Row],[Date_rapport]], 4), MID(tbl_data[[#This Row],[Date_rapport]], 6, 2), RIGHT(tbl_data[[#This Row],[Date_rapport]], 2))</f>
        <v>45240</v>
      </c>
    </row>
    <row r="8679" spans="1:10" x14ac:dyDescent="0.2">
      <c r="A8679" s="28" t="s">
        <v>1028</v>
      </c>
      <c r="B8679" t="s">
        <v>6</v>
      </c>
      <c r="C8679" s="28" t="s">
        <v>1231</v>
      </c>
      <c r="D8679" t="s">
        <v>1232</v>
      </c>
      <c r="E8679" t="s">
        <v>1231</v>
      </c>
      <c r="F8679" t="str">
        <f>INDEX(tbl_produits[Nom normalisé], MATCH(tbl_data[[#This Row],[Spécialité]], tbl_produits[Nom original], 0))</f>
        <v>DOPAMINE 5mg/ml, solution pour perfusion</v>
      </c>
      <c r="G8679" t="str">
        <f>INDEX(tbl_produits[Classe nom], MATCH(tbl_data[[#This Row],[NORM_Spécialité]], tbl_produits[Nom normalisé], 0))</f>
        <v>Système cardiovasculaire</v>
      </c>
      <c r="H8679">
        <f>YEAR(tbl_data[[#This Row],[Date_rapport]])</f>
        <v>2023</v>
      </c>
      <c r="I8679" t="str">
        <f>INDEX(tbl_produits[Molécule extraite], MATCH(tbl_data[[#This Row],[NORM_Spécialité]], tbl_produits[Nom normalisé], 0))</f>
        <v>Dopamine (chlorhydrate de)</v>
      </c>
      <c r="J8679" s="34">
        <f>DATE(LEFT(tbl_data[[#This Row],[Date_rapport]], 4), MID(tbl_data[[#This Row],[Date_rapport]], 6, 2), RIGHT(tbl_data[[#This Row],[Date_rapport]], 2))</f>
        <v>45240</v>
      </c>
    </row>
    <row r="8680" spans="1:10" x14ac:dyDescent="0.2">
      <c r="A8680" s="28" t="s">
        <v>1028</v>
      </c>
      <c r="B8680" t="s">
        <v>6</v>
      </c>
      <c r="C8680" s="28" t="s">
        <v>1231</v>
      </c>
      <c r="D8680" t="s">
        <v>1233</v>
      </c>
      <c r="E8680" t="s">
        <v>1241</v>
      </c>
      <c r="F8680" t="str">
        <f>INDEX(tbl_produits[Nom normalisé], MATCH(tbl_data[[#This Row],[Spécialité]], tbl_produits[Nom original], 0))</f>
        <v>PRAMIPEXOLE Zentiva LP 0,26 mg, comprimé à libération prolongé</v>
      </c>
      <c r="G8680" t="str">
        <f>INDEX(tbl_produits[Classe nom], MATCH(tbl_data[[#This Row],[NORM_Spécialité]], tbl_produits[Nom normalisé], 0))</f>
        <v>Système nerveux</v>
      </c>
      <c r="H8680">
        <f>YEAR(tbl_data[[#This Row],[Date_rapport]])</f>
        <v>2023</v>
      </c>
      <c r="I8680" t="str">
        <f>INDEX(tbl_produits[Molécule extraite], MATCH(tbl_data[[#This Row],[NORM_Spécialité]], tbl_produits[Nom normalisé], 0))</f>
        <v>Pramipexole</v>
      </c>
      <c r="J8680" s="34">
        <f>DATE(LEFT(tbl_data[[#This Row],[Date_rapport]], 4), MID(tbl_data[[#This Row],[Date_rapport]], 6, 2), RIGHT(tbl_data[[#This Row],[Date_rapport]], 2))</f>
        <v>45240</v>
      </c>
    </row>
    <row r="8681" spans="1:10" x14ac:dyDescent="0.2">
      <c r="A8681" s="28" t="s">
        <v>1028</v>
      </c>
      <c r="B8681" t="s">
        <v>9</v>
      </c>
      <c r="C8681" s="28" t="s">
        <v>1231</v>
      </c>
      <c r="D8681" t="s">
        <v>839</v>
      </c>
      <c r="E8681" t="s">
        <v>2</v>
      </c>
      <c r="F8681" t="str">
        <f>INDEX(tbl_produits[Nom normalisé], MATCH(tbl_data[[#This Row],[Spécialité]], tbl_produits[Nom original], 0))</f>
        <v>FLAGYL 125 mg/5 ml, suspension buvable</v>
      </c>
      <c r="G8681" t="str">
        <f>INDEX(tbl_produits[Classe nom], MATCH(tbl_data[[#This Row],[NORM_Spécialité]], tbl_produits[Nom normalisé], 0))</f>
        <v>Anti-infectieux à usage systémique</v>
      </c>
      <c r="H8681">
        <f>YEAR(tbl_data[[#This Row],[Date_rapport]])</f>
        <v>2023</v>
      </c>
      <c r="I8681" t="str">
        <f>INDEX(tbl_produits[Molécule extraite], MATCH(tbl_data[[#This Row],[NORM_Spécialité]], tbl_produits[Nom normalisé], 0))</f>
        <v>Métronidazole (benzoate de)</v>
      </c>
      <c r="J8681" s="34">
        <f>DATE(LEFT(tbl_data[[#This Row],[Date_rapport]], 4), MID(tbl_data[[#This Row],[Date_rapport]], 6, 2), RIGHT(tbl_data[[#This Row],[Date_rapport]], 2))</f>
        <v>45240</v>
      </c>
    </row>
    <row r="8682" spans="1:10" x14ac:dyDescent="0.2">
      <c r="A8682" s="28" t="s">
        <v>1028</v>
      </c>
      <c r="B8682" t="s">
        <v>9</v>
      </c>
      <c r="C8682" s="28" t="s">
        <v>1988</v>
      </c>
      <c r="D8682" t="s">
        <v>1989</v>
      </c>
      <c r="E8682" t="s">
        <v>1053</v>
      </c>
      <c r="F8682" t="str">
        <f>INDEX(tbl_produits[Nom normalisé], MATCH(tbl_data[[#This Row],[Spécialité]], tbl_produits[Nom original], 0))</f>
        <v>FLUMAZENIL 0,1 mg/ml, solution injectable, ampoule en verre de 5 ml et de 10 ml</v>
      </c>
      <c r="G8682" t="str">
        <f>INDEX(tbl_produits[Classe nom], MATCH(tbl_data[[#This Row],[NORM_Spécialité]], tbl_produits[Nom normalisé], 0))</f>
        <v>Divers</v>
      </c>
      <c r="H8682">
        <f>YEAR(tbl_data[[#This Row],[Date_rapport]])</f>
        <v>2023</v>
      </c>
      <c r="I8682" t="str">
        <f>INDEX(tbl_produits[Molécule extraite], MATCH(tbl_data[[#This Row],[NORM_Spécialité]], tbl_produits[Nom normalisé], 0))</f>
        <v>Flumazénil</v>
      </c>
      <c r="J8682" s="34">
        <f>DATE(LEFT(tbl_data[[#This Row],[Date_rapport]], 4), MID(tbl_data[[#This Row],[Date_rapport]], 6, 2), RIGHT(tbl_data[[#This Row],[Date_rapport]], 2))</f>
        <v>45240</v>
      </c>
    </row>
    <row r="8683" spans="1:10" x14ac:dyDescent="0.2">
      <c r="A8683" s="28" t="s">
        <v>1028</v>
      </c>
      <c r="B8683" t="s">
        <v>6</v>
      </c>
      <c r="C8683" s="28" t="s">
        <v>1234</v>
      </c>
      <c r="D8683" t="s">
        <v>1235</v>
      </c>
      <c r="E8683" t="s">
        <v>1648</v>
      </c>
      <c r="F8683" t="str">
        <f>INDEX(tbl_produits[Nom normalisé], MATCH(tbl_data[[#This Row],[Spécialité]], tbl_produits[Nom original], 0))</f>
        <v>PRENOXAD 0,91 mg/ml, solution injectable en seringue préremplie</v>
      </c>
      <c r="G8683" t="str">
        <f>INDEX(tbl_produits[Classe nom], MATCH(tbl_data[[#This Row],[NORM_Spécialité]], tbl_produits[Nom normalisé], 0))</f>
        <v>Divers</v>
      </c>
      <c r="H8683">
        <f>YEAR(tbl_data[[#This Row],[Date_rapport]])</f>
        <v>2023</v>
      </c>
      <c r="I8683" t="str">
        <f>INDEX(tbl_produits[Molécule extraite], MATCH(tbl_data[[#This Row],[NORM_Spécialité]], tbl_produits[Nom normalisé], 0))</f>
        <v>Naloxone (chlorhydrate de) dihydraté</v>
      </c>
      <c r="J8683" s="34">
        <f>DATE(LEFT(tbl_data[[#This Row],[Date_rapport]], 4), MID(tbl_data[[#This Row],[Date_rapport]], 6, 2), RIGHT(tbl_data[[#This Row],[Date_rapport]], 2))</f>
        <v>45240</v>
      </c>
    </row>
    <row r="8684" spans="1:10" x14ac:dyDescent="0.2">
      <c r="A8684" s="28" t="s">
        <v>1028</v>
      </c>
      <c r="B8684" t="s">
        <v>3</v>
      </c>
      <c r="C8684" s="28" t="s">
        <v>1648</v>
      </c>
      <c r="D8684" t="s">
        <v>1932</v>
      </c>
      <c r="E8684" t="s">
        <v>974</v>
      </c>
      <c r="F8684" t="str">
        <f>INDEX(tbl_produits[Nom normalisé], MATCH(tbl_data[[#This Row],[Spécialité]], tbl_produits[Nom original], 0))</f>
        <v>URSOLVAN 200 mg, gélule</v>
      </c>
      <c r="G8684" t="str">
        <f>INDEX(tbl_produits[Classe nom], MATCH(tbl_data[[#This Row],[NORM_Spécialité]], tbl_produits[Nom normalisé], 0))</f>
        <v>Voies digestives et métabolisme</v>
      </c>
      <c r="H8684">
        <f>YEAR(tbl_data[[#This Row],[Date_rapport]])</f>
        <v>2023</v>
      </c>
      <c r="I8684" t="str">
        <f>INDEX(tbl_produits[Molécule extraite], MATCH(tbl_data[[#This Row],[NORM_Spécialité]], tbl_produits[Nom normalisé], 0))</f>
        <v>Acide ursodéoxycholique</v>
      </c>
      <c r="J8684" s="34">
        <f>DATE(LEFT(tbl_data[[#This Row],[Date_rapport]], 4), MID(tbl_data[[#This Row],[Date_rapport]], 6, 2), RIGHT(tbl_data[[#This Row],[Date_rapport]], 2))</f>
        <v>45240</v>
      </c>
    </row>
    <row r="8685" spans="1:10" x14ac:dyDescent="0.2">
      <c r="A8685" s="28" t="s">
        <v>1028</v>
      </c>
      <c r="B8685" t="s">
        <v>9</v>
      </c>
      <c r="C8685" s="28" t="s">
        <v>1236</v>
      </c>
      <c r="D8685" t="s">
        <v>836</v>
      </c>
      <c r="E8685" t="s">
        <v>2</v>
      </c>
      <c r="F8685" t="str">
        <f>INDEX(tbl_produits[Nom normalisé], MATCH(tbl_data[[#This Row],[Spécialité]], tbl_produits[Nom original], 0))</f>
        <v>HYDROCORTANCYL 2,5 pour cent, suspension injectable</v>
      </c>
      <c r="G8685" t="str">
        <f>INDEX(tbl_produits[Classe nom], MATCH(tbl_data[[#This Row],[NORM_Spécialité]], tbl_produits[Nom normalisé], 0))</f>
        <v>Hormones systémiques sauf hormones sexuelles et insulines</v>
      </c>
      <c r="H8685">
        <f>YEAR(tbl_data[[#This Row],[Date_rapport]])</f>
        <v>2023</v>
      </c>
      <c r="I8685" t="str">
        <f>INDEX(tbl_produits[Molécule extraite], MATCH(tbl_data[[#This Row],[NORM_Spécialité]], tbl_produits[Nom normalisé], 0))</f>
        <v>Prednisolone (acétate de)</v>
      </c>
      <c r="J8685" s="34">
        <f>DATE(LEFT(tbl_data[[#This Row],[Date_rapport]], 4), MID(tbl_data[[#This Row],[Date_rapport]], 6, 2), RIGHT(tbl_data[[#This Row],[Date_rapport]], 2))</f>
        <v>45240</v>
      </c>
    </row>
    <row r="8686" spans="1:10" x14ac:dyDescent="0.2">
      <c r="A8686" s="28" t="s">
        <v>1028</v>
      </c>
      <c r="B8686" t="s">
        <v>6</v>
      </c>
      <c r="C8686" s="28" t="s">
        <v>1236</v>
      </c>
      <c r="D8686" t="s">
        <v>1237</v>
      </c>
      <c r="E8686" t="s">
        <v>1236</v>
      </c>
      <c r="F8686" t="str">
        <f>INDEX(tbl_produits[Nom normalisé], MATCH(tbl_data[[#This Row],[Spécialité]], tbl_produits[Nom original], 0))</f>
        <v xml:space="preserve">PARACÉTAMOL 10 mg/mL, solution pour perfusion flacon en verre de 50 ml </v>
      </c>
      <c r="G8686" t="str">
        <f>INDEX(tbl_produits[Classe nom], MATCH(tbl_data[[#This Row],[NORM_Spécialité]], tbl_produits[Nom normalisé], 0))</f>
        <v>Système nerveux</v>
      </c>
      <c r="H8686">
        <f>YEAR(tbl_data[[#This Row],[Date_rapport]])</f>
        <v>2023</v>
      </c>
      <c r="I8686" t="str">
        <f>INDEX(tbl_produits[Molécule extraite], MATCH(tbl_data[[#This Row],[NORM_Spécialité]], tbl_produits[Nom normalisé], 0))</f>
        <v>Paracétamol</v>
      </c>
      <c r="J8686" s="34">
        <f>DATE(LEFT(tbl_data[[#This Row],[Date_rapport]], 4), MID(tbl_data[[#This Row],[Date_rapport]], 6, 2), RIGHT(tbl_data[[#This Row],[Date_rapport]], 2))</f>
        <v>45240</v>
      </c>
    </row>
    <row r="8687" spans="1:10" x14ac:dyDescent="0.2">
      <c r="A8687" s="28" t="s">
        <v>1028</v>
      </c>
      <c r="B8687" t="s">
        <v>9</v>
      </c>
      <c r="C8687" s="28" t="s">
        <v>1236</v>
      </c>
      <c r="D8687" t="s">
        <v>1935</v>
      </c>
      <c r="E8687" t="s">
        <v>2</v>
      </c>
      <c r="F8687" t="str">
        <f>INDEX(tbl_produits[Nom normalisé], MATCH(tbl_data[[#This Row],[Spécialité]], tbl_produits[Nom original], 0))</f>
        <v xml:space="preserve">KEVZARA  150 mg, solution injectable en stylo prérempli et seringue préremplie </v>
      </c>
      <c r="G8687" t="str">
        <f>INDEX(tbl_produits[Classe nom], MATCH(tbl_data[[#This Row],[NORM_Spécialité]], tbl_produits[Nom normalisé], 0))</f>
        <v>Antinéoplasiques et immunomodulateurs</v>
      </c>
      <c r="H8687">
        <f>YEAR(tbl_data[[#This Row],[Date_rapport]])</f>
        <v>2023</v>
      </c>
      <c r="I8687" t="str">
        <f>INDEX(tbl_produits[Molécule extraite], MATCH(tbl_data[[#This Row],[NORM_Spécialité]], tbl_produits[Nom normalisé], 0))</f>
        <v>Sarilumab</v>
      </c>
      <c r="J8687" s="34">
        <f>DATE(LEFT(tbl_data[[#This Row],[Date_rapport]], 4), MID(tbl_data[[#This Row],[Date_rapport]], 6, 2), RIGHT(tbl_data[[#This Row],[Date_rapport]], 2))</f>
        <v>45240</v>
      </c>
    </row>
    <row r="8688" spans="1:10" x14ac:dyDescent="0.2">
      <c r="A8688" s="28" t="s">
        <v>1028</v>
      </c>
      <c r="B8688" t="s">
        <v>3</v>
      </c>
      <c r="C8688" s="28" t="s">
        <v>1238</v>
      </c>
      <c r="D8688" t="s">
        <v>1239</v>
      </c>
      <c r="E8688" t="s">
        <v>2</v>
      </c>
      <c r="F8688" t="str">
        <f>INDEX(tbl_produits[Nom normalisé], MATCH(tbl_data[[#This Row],[Spécialité]], tbl_produits[Nom original], 0))</f>
        <v xml:space="preserve">IOMERON 300 (300 mg Iode/mL), solution injectable, flacon en verre de 20 ml </v>
      </c>
      <c r="G8688" t="str">
        <f>INDEX(tbl_produits[Classe nom], MATCH(tbl_data[[#This Row],[NORM_Spécialité]], tbl_produits[Nom normalisé], 0))</f>
        <v>Divers</v>
      </c>
      <c r="H8688">
        <f>YEAR(tbl_data[[#This Row],[Date_rapport]])</f>
        <v>2023</v>
      </c>
      <c r="I8688" t="str">
        <f>INDEX(tbl_produits[Molécule extraite], MATCH(tbl_data[[#This Row],[NORM_Spécialité]], tbl_produits[Nom normalisé], 0))</f>
        <v>Ioméprol</v>
      </c>
      <c r="J8688" s="34">
        <f>DATE(LEFT(tbl_data[[#This Row],[Date_rapport]], 4), MID(tbl_data[[#This Row],[Date_rapport]], 6, 2), RIGHT(tbl_data[[#This Row],[Date_rapport]], 2))</f>
        <v>45240</v>
      </c>
    </row>
    <row r="8689" spans="1:10" x14ac:dyDescent="0.2">
      <c r="A8689" s="28" t="s">
        <v>1028</v>
      </c>
      <c r="B8689" t="s">
        <v>6</v>
      </c>
      <c r="C8689" s="28" t="s">
        <v>1238</v>
      </c>
      <c r="D8689" t="s">
        <v>1240</v>
      </c>
      <c r="E8689" t="s">
        <v>1241</v>
      </c>
      <c r="F8689" t="str">
        <f>INDEX(tbl_produits[Nom normalisé], MATCH(tbl_data[[#This Row],[Spécialité]], tbl_produits[Nom original], 0))</f>
        <v>SYNAREL 0,2 mg/dose, solution pour pulvérisation nasale</v>
      </c>
      <c r="G8689" t="str">
        <f>INDEX(tbl_produits[Classe nom], MATCH(tbl_data[[#This Row],[NORM_Spécialité]], tbl_produits[Nom normalisé], 0))</f>
        <v>Hormones systémiques sauf hormones sexuelles et insulines</v>
      </c>
      <c r="H8689">
        <f>YEAR(tbl_data[[#This Row],[Date_rapport]])</f>
        <v>2023</v>
      </c>
      <c r="I8689" t="str">
        <f>INDEX(tbl_produits[Molécule extraite], MATCH(tbl_data[[#This Row],[NORM_Spécialité]], tbl_produits[Nom normalisé], 0))</f>
        <v>Nafaréline</v>
      </c>
      <c r="J8689" s="34">
        <f>DATE(LEFT(tbl_data[[#This Row],[Date_rapport]], 4), MID(tbl_data[[#This Row],[Date_rapport]], 6, 2), RIGHT(tbl_data[[#This Row],[Date_rapport]], 2))</f>
        <v>45240</v>
      </c>
    </row>
    <row r="8690" spans="1:10" x14ac:dyDescent="0.2">
      <c r="A8690" s="28" t="s">
        <v>1028</v>
      </c>
      <c r="B8690" t="s">
        <v>9</v>
      </c>
      <c r="C8690" s="28" t="s">
        <v>1241</v>
      </c>
      <c r="D8690" t="s">
        <v>1242</v>
      </c>
      <c r="E8690" t="s">
        <v>2</v>
      </c>
      <c r="F8690" t="str">
        <f>INDEX(tbl_produits[Nom normalisé], MATCH(tbl_data[[#This Row],[Spécialité]], tbl_produits[Nom original], 0))</f>
        <v>SPÉCIALITÉS à base de roxithromycine 150 mg, comprimé pelliculé</v>
      </c>
      <c r="G8690" t="str">
        <f>INDEX(tbl_produits[Classe nom], MATCH(tbl_data[[#This Row],[NORM_Spécialité]], tbl_produits[Nom normalisé], 0))</f>
        <v>Anti-infectieux à usage systémique</v>
      </c>
      <c r="H8690">
        <f>YEAR(tbl_data[[#This Row],[Date_rapport]])</f>
        <v>2023</v>
      </c>
      <c r="I8690" t="str">
        <f>INDEX(tbl_produits[Molécule extraite], MATCH(tbl_data[[#This Row],[NORM_Spécialité]], tbl_produits[Nom normalisé], 0))</f>
        <v>Roxithromycine</v>
      </c>
      <c r="J8690" s="34">
        <f>DATE(LEFT(tbl_data[[#This Row],[Date_rapport]], 4), MID(tbl_data[[#This Row],[Date_rapport]], 6, 2), RIGHT(tbl_data[[#This Row],[Date_rapport]], 2))</f>
        <v>45240</v>
      </c>
    </row>
    <row r="8691" spans="1:10" x14ac:dyDescent="0.2">
      <c r="A8691" s="28" t="s">
        <v>1028</v>
      </c>
      <c r="B8691" t="s">
        <v>9</v>
      </c>
      <c r="C8691" s="28" t="s">
        <v>1243</v>
      </c>
      <c r="D8691" t="s">
        <v>1244</v>
      </c>
      <c r="E8691" t="s">
        <v>2</v>
      </c>
      <c r="F8691" t="str">
        <f>INDEX(tbl_produits[Nom normalisé], MATCH(tbl_data[[#This Row],[Spécialité]], tbl_produits[Nom original], 0))</f>
        <v>CLARITHROMYCINE 25 mg/ml et 50 mg/ml, granulés pour suspension buvable</v>
      </c>
      <c r="G8691" t="str">
        <f>INDEX(tbl_produits[Classe nom], MATCH(tbl_data[[#This Row],[NORM_Spécialité]], tbl_produits[Nom normalisé], 0))</f>
        <v>Anti-infectieux à usage systémique</v>
      </c>
      <c r="H8691">
        <f>YEAR(tbl_data[[#This Row],[Date_rapport]])</f>
        <v>2023</v>
      </c>
      <c r="I8691" t="str">
        <f>INDEX(tbl_produits[Molécule extraite], MATCH(tbl_data[[#This Row],[NORM_Spécialité]], tbl_produits[Nom normalisé], 0))</f>
        <v>Clarithromycine</v>
      </c>
      <c r="J8691" s="34">
        <f>DATE(LEFT(tbl_data[[#This Row],[Date_rapport]], 4), MID(tbl_data[[#This Row],[Date_rapport]], 6, 2), RIGHT(tbl_data[[#This Row],[Date_rapport]], 2))</f>
        <v>45240</v>
      </c>
    </row>
    <row r="8692" spans="1:10" x14ac:dyDescent="0.2">
      <c r="A8692" s="28" t="s">
        <v>1028</v>
      </c>
      <c r="B8692" t="s">
        <v>6</v>
      </c>
      <c r="C8692" s="28" t="s">
        <v>1243</v>
      </c>
      <c r="D8692" t="s">
        <v>1245</v>
      </c>
      <c r="E8692" t="s">
        <v>1243</v>
      </c>
      <c r="F8692" t="str">
        <f>INDEX(tbl_produits[Nom normalisé], MATCH(tbl_data[[#This Row],[Spécialité]], tbl_produits[Nom original], 0))</f>
        <v>DIFICLIR 200 mg, comprimé pelliculé</v>
      </c>
      <c r="G8692" t="str">
        <f>INDEX(tbl_produits[Classe nom], MATCH(tbl_data[[#This Row],[NORM_Spécialité]], tbl_produits[Nom normalisé], 0))</f>
        <v>Voies digestives et métabolisme</v>
      </c>
      <c r="H8692">
        <f>YEAR(tbl_data[[#This Row],[Date_rapport]])</f>
        <v>2023</v>
      </c>
      <c r="I8692" t="str">
        <f>INDEX(tbl_produits[Molécule extraite], MATCH(tbl_data[[#This Row],[NORM_Spécialité]], tbl_produits[Nom normalisé], 0))</f>
        <v>Fidaxomicine</v>
      </c>
      <c r="J8692" s="34">
        <f>DATE(LEFT(tbl_data[[#This Row],[Date_rapport]], 4), MID(tbl_data[[#This Row],[Date_rapport]], 6, 2), RIGHT(tbl_data[[#This Row],[Date_rapport]], 2))</f>
        <v>45240</v>
      </c>
    </row>
    <row r="8693" spans="1:10" x14ac:dyDescent="0.2">
      <c r="A8693" s="28" t="s">
        <v>1028</v>
      </c>
      <c r="B8693" t="s">
        <v>9</v>
      </c>
      <c r="C8693" s="28" t="s">
        <v>1246</v>
      </c>
      <c r="D8693" t="s">
        <v>1247</v>
      </c>
      <c r="E8693" t="s">
        <v>2</v>
      </c>
      <c r="F8693" t="str">
        <f>INDEX(tbl_produits[Nom normalisé], MATCH(tbl_data[[#This Row],[Spécialité]], tbl_produits[Nom original], 0))</f>
        <v>MÉTHYLPHÉNIDATE Viatris LP, comprimé à libération prolongée</v>
      </c>
      <c r="G8693" t="str">
        <f>INDEX(tbl_produits[Classe nom], MATCH(tbl_data[[#This Row],[NORM_Spécialité]], tbl_produits[Nom normalisé], 0))</f>
        <v>Système nerveux</v>
      </c>
      <c r="H8693">
        <f>YEAR(tbl_data[[#This Row],[Date_rapport]])</f>
        <v>2023</v>
      </c>
      <c r="I8693" t="str">
        <f>INDEX(tbl_produits[Molécule extraite], MATCH(tbl_data[[#This Row],[NORM_Spécialité]], tbl_produits[Nom normalisé], 0))</f>
        <v>Méthylphénidate (chlorhydrate de)</v>
      </c>
      <c r="J8693" s="34">
        <f>DATE(LEFT(tbl_data[[#This Row],[Date_rapport]], 4), MID(tbl_data[[#This Row],[Date_rapport]], 6, 2), RIGHT(tbl_data[[#This Row],[Date_rapport]], 2))</f>
        <v>45240</v>
      </c>
    </row>
    <row r="8694" spans="1:10" x14ac:dyDescent="0.2">
      <c r="A8694" s="28" t="s">
        <v>1028</v>
      </c>
      <c r="B8694" t="s">
        <v>9</v>
      </c>
      <c r="C8694" s="28" t="s">
        <v>1246</v>
      </c>
      <c r="D8694" t="s">
        <v>1014</v>
      </c>
      <c r="E8694" t="s">
        <v>2</v>
      </c>
      <c r="F8694" t="str">
        <f>INDEX(tbl_produits[Nom normalisé], MATCH(tbl_data[[#This Row],[Spécialité]], tbl_produits[Nom original], 0))</f>
        <v>AMOXICILLINE / ACIDE CLAVULANIQUE - Augmentin toutes formes orales, tous dosages</v>
      </c>
      <c r="G8694" t="str">
        <f>INDEX(tbl_produits[Classe nom], MATCH(tbl_data[[#This Row],[NORM_Spécialité]], tbl_produits[Nom normalisé], 0))</f>
        <v>Anti-infectieux à usage systémique</v>
      </c>
      <c r="H8694">
        <f>YEAR(tbl_data[[#This Row],[Date_rapport]])</f>
        <v>2023</v>
      </c>
      <c r="I8694" t="str">
        <f>INDEX(tbl_produits[Molécule extraite], MATCH(tbl_data[[#This Row],[NORM_Spécialité]], tbl_produits[Nom normalisé], 0))</f>
        <v>Amoxicilline / acide clavulanique</v>
      </c>
      <c r="J8694" s="34">
        <f>DATE(LEFT(tbl_data[[#This Row],[Date_rapport]], 4), MID(tbl_data[[#This Row],[Date_rapport]], 6, 2), RIGHT(tbl_data[[#This Row],[Date_rapport]], 2))</f>
        <v>45240</v>
      </c>
    </row>
    <row r="8695" spans="1:10" x14ac:dyDescent="0.2">
      <c r="A8695" s="28" t="s">
        <v>1028</v>
      </c>
      <c r="B8695" t="s">
        <v>9</v>
      </c>
      <c r="C8695" s="28" t="s">
        <v>1246</v>
      </c>
      <c r="D8695" t="s">
        <v>911</v>
      </c>
      <c r="E8695" t="s">
        <v>2</v>
      </c>
      <c r="F8695" t="str">
        <f>INDEX(tbl_produits[Nom normalisé], MATCH(tbl_data[[#This Row],[Spécialité]], tbl_produits[Nom original], 0))</f>
        <v>AMOXICILLINE-CLAMOXYL toutes formes orales, tous dosages</v>
      </c>
      <c r="G8695" t="str">
        <f>INDEX(tbl_produits[Classe nom], MATCH(tbl_data[[#This Row],[NORM_Spécialité]], tbl_produits[Nom normalisé], 0))</f>
        <v>Anti-infectieux à usage systémique</v>
      </c>
      <c r="H8695">
        <f>YEAR(tbl_data[[#This Row],[Date_rapport]])</f>
        <v>2023</v>
      </c>
      <c r="I8695" t="str">
        <f>INDEX(tbl_produits[Molécule extraite], MATCH(tbl_data[[#This Row],[NORM_Spécialité]], tbl_produits[Nom normalisé], 0))</f>
        <v>Amoxicilline</v>
      </c>
      <c r="J8695" s="34">
        <f>DATE(LEFT(tbl_data[[#This Row],[Date_rapport]], 4), MID(tbl_data[[#This Row],[Date_rapport]], 6, 2), RIGHT(tbl_data[[#This Row],[Date_rapport]], 2))</f>
        <v>45240</v>
      </c>
    </row>
    <row r="8696" spans="1:10" x14ac:dyDescent="0.2">
      <c r="A8696" s="28" t="s">
        <v>1028</v>
      </c>
      <c r="B8696" t="s">
        <v>9</v>
      </c>
      <c r="C8696" s="28" t="s">
        <v>1246</v>
      </c>
      <c r="D8696" t="s">
        <v>1659</v>
      </c>
      <c r="E8696" t="s">
        <v>2</v>
      </c>
      <c r="F8696" t="str">
        <f>INDEX(tbl_produits[Nom normalisé], MATCH(tbl_data[[#This Row],[Spécialité]], tbl_produits[Nom original], 0))</f>
        <v>CEFIXIME - Oroken toutes formes orales</v>
      </c>
      <c r="G8696" t="str">
        <f>INDEX(tbl_produits[Classe nom], MATCH(tbl_data[[#This Row],[NORM_Spécialité]], tbl_produits[Nom normalisé], 0))</f>
        <v>Anti-infectieux à usage systémique</v>
      </c>
      <c r="H8696">
        <f>YEAR(tbl_data[[#This Row],[Date_rapport]])</f>
        <v>2023</v>
      </c>
      <c r="I8696" t="str">
        <f>INDEX(tbl_produits[Molécule extraite], MATCH(tbl_data[[#This Row],[NORM_Spécialité]], tbl_produits[Nom normalisé], 0))</f>
        <v>Cefixime</v>
      </c>
      <c r="J8696" s="34">
        <f>DATE(LEFT(tbl_data[[#This Row],[Date_rapport]], 4), MID(tbl_data[[#This Row],[Date_rapport]], 6, 2), RIGHT(tbl_data[[#This Row],[Date_rapport]], 2))</f>
        <v>45240</v>
      </c>
    </row>
    <row r="8697" spans="1:10" x14ac:dyDescent="0.2">
      <c r="A8697" s="28" t="s">
        <v>1028</v>
      </c>
      <c r="B8697" t="s">
        <v>9</v>
      </c>
      <c r="C8697" s="28" t="s">
        <v>1246</v>
      </c>
      <c r="D8697" t="s">
        <v>1248</v>
      </c>
      <c r="E8697" t="s">
        <v>2</v>
      </c>
      <c r="F8697" t="str">
        <f>INDEX(tbl_produits[Nom normalisé], MATCH(tbl_data[[#This Row],[Spécialité]], tbl_produits[Nom original], 0))</f>
        <v>ANDROTARDYL 250 mg/1 ml, solution injectable intramusculaire</v>
      </c>
      <c r="G8697" t="str">
        <f>INDEX(tbl_produits[Classe nom], MATCH(tbl_data[[#This Row],[NORM_Spécialité]], tbl_produits[Nom normalisé], 0))</f>
        <v>Système génito-urinaire et hormones sexuelles</v>
      </c>
      <c r="H8697">
        <f>YEAR(tbl_data[[#This Row],[Date_rapport]])</f>
        <v>2023</v>
      </c>
      <c r="I8697" t="str">
        <f>INDEX(tbl_produits[Molécule extraite], MATCH(tbl_data[[#This Row],[NORM_Spécialité]], tbl_produits[Nom normalisé], 0))</f>
        <v>Testostérone (énantate de)</v>
      </c>
      <c r="J8697" s="34">
        <f>DATE(LEFT(tbl_data[[#This Row],[Date_rapport]], 4), MID(tbl_data[[#This Row],[Date_rapport]], 6, 2), RIGHT(tbl_data[[#This Row],[Date_rapport]], 2))</f>
        <v>45240</v>
      </c>
    </row>
    <row r="8698" spans="1:10" x14ac:dyDescent="0.2">
      <c r="A8698" s="28" t="s">
        <v>1028</v>
      </c>
      <c r="B8698" t="s">
        <v>6</v>
      </c>
      <c r="C8698" s="28" t="s">
        <v>1249</v>
      </c>
      <c r="D8698" t="s">
        <v>1250</v>
      </c>
      <c r="E8698" t="s">
        <v>1249</v>
      </c>
      <c r="F8698" t="str">
        <f>INDEX(tbl_produits[Nom normalisé], MATCH(tbl_data[[#This Row],[Spécialité]], tbl_produits[Nom original], 0))</f>
        <v>COMBANTRIN 125 mg/5 ml, suspension buvable</v>
      </c>
      <c r="G8698" t="str">
        <f>INDEX(tbl_produits[Classe nom], MATCH(tbl_data[[#This Row],[NORM_Spécialité]], tbl_produits[Nom normalisé], 0))</f>
        <v>Antiparasitaires, insecticides et répulsifs</v>
      </c>
      <c r="H8698">
        <f>YEAR(tbl_data[[#This Row],[Date_rapport]])</f>
        <v>2023</v>
      </c>
      <c r="I8698" t="str">
        <f>INDEX(tbl_produits[Molécule extraite], MATCH(tbl_data[[#This Row],[NORM_Spécialité]], tbl_produits[Nom normalisé], 0))</f>
        <v>Pyrantel</v>
      </c>
      <c r="J8698" s="34">
        <f>DATE(LEFT(tbl_data[[#This Row],[Date_rapport]], 4), MID(tbl_data[[#This Row],[Date_rapport]], 6, 2), RIGHT(tbl_data[[#This Row],[Date_rapport]], 2))</f>
        <v>45240</v>
      </c>
    </row>
    <row r="8699" spans="1:10" x14ac:dyDescent="0.2">
      <c r="A8699" s="28" t="s">
        <v>1028</v>
      </c>
      <c r="B8699" t="s">
        <v>9</v>
      </c>
      <c r="C8699" s="28" t="s">
        <v>1251</v>
      </c>
      <c r="D8699" t="s">
        <v>791</v>
      </c>
      <c r="E8699" t="s">
        <v>2</v>
      </c>
      <c r="F8699" t="str">
        <f>INDEX(tbl_produits[Nom normalisé], MATCH(tbl_data[[#This Row],[Spécialité]], tbl_produits[Nom original], 0))</f>
        <v>FUNGIZONE nourrissons et enfants 10%, suspension buvable</v>
      </c>
      <c r="G8699" t="str">
        <f>INDEX(tbl_produits[Classe nom], MATCH(tbl_data[[#This Row],[NORM_Spécialité]], tbl_produits[Nom normalisé], 0))</f>
        <v>Anti-infectieux à usage systémique</v>
      </c>
      <c r="H8699">
        <f>YEAR(tbl_data[[#This Row],[Date_rapport]])</f>
        <v>2023</v>
      </c>
      <c r="I8699" t="str">
        <f>INDEX(tbl_produits[Molécule extraite], MATCH(tbl_data[[#This Row],[NORM_Spécialité]], tbl_produits[Nom normalisé], 0))</f>
        <v>Amphotéricine B</v>
      </c>
      <c r="J8699" s="34">
        <f>DATE(LEFT(tbl_data[[#This Row],[Date_rapport]], 4), MID(tbl_data[[#This Row],[Date_rapport]], 6, 2), RIGHT(tbl_data[[#This Row],[Date_rapport]], 2))</f>
        <v>45240</v>
      </c>
    </row>
    <row r="8700" spans="1:10" x14ac:dyDescent="0.2">
      <c r="A8700" s="28" t="s">
        <v>1028</v>
      </c>
      <c r="B8700" t="s">
        <v>9</v>
      </c>
      <c r="C8700" s="28" t="s">
        <v>1252</v>
      </c>
      <c r="D8700" t="s">
        <v>1253</v>
      </c>
      <c r="E8700" t="s">
        <v>2</v>
      </c>
      <c r="F8700" t="str">
        <f>INDEX(tbl_produits[Nom normalisé], MATCH(tbl_data[[#This Row],[Spécialité]], tbl_produits[Nom original], 0))</f>
        <v>PREDNISOLONE 5 mg et 20 mg, comprimé orodispersible et comprimé effervescent sécable</v>
      </c>
      <c r="G8700" t="str">
        <f>INDEX(tbl_produits[Classe nom], MATCH(tbl_data[[#This Row],[NORM_Spécialité]], tbl_produits[Nom normalisé], 0))</f>
        <v>Hormones systémiques sauf hormones sexuelles et insulines</v>
      </c>
      <c r="H8700">
        <f>YEAR(tbl_data[[#This Row],[Date_rapport]])</f>
        <v>2023</v>
      </c>
      <c r="I8700" t="str">
        <f>INDEX(tbl_produits[Molécule extraite], MATCH(tbl_data[[#This Row],[NORM_Spécialité]], tbl_produits[Nom normalisé], 0))</f>
        <v>Prednisolone (métasulfobenzoate sodique de)</v>
      </c>
      <c r="J8700" s="34">
        <f>DATE(LEFT(tbl_data[[#This Row],[Date_rapport]], 4), MID(tbl_data[[#This Row],[Date_rapport]], 6, 2), RIGHT(tbl_data[[#This Row],[Date_rapport]], 2))</f>
        <v>45240</v>
      </c>
    </row>
    <row r="8701" spans="1:10" x14ac:dyDescent="0.2">
      <c r="A8701" s="28" t="s">
        <v>1028</v>
      </c>
      <c r="B8701" t="s">
        <v>9</v>
      </c>
      <c r="C8701" s="28" t="s">
        <v>1252</v>
      </c>
      <c r="D8701" t="s">
        <v>1254</v>
      </c>
      <c r="E8701" t="s">
        <v>2</v>
      </c>
      <c r="F8701" t="str">
        <f>INDEX(tbl_produits[Nom normalisé], MATCH(tbl_data[[#This Row],[Spécialité]], tbl_produits[Nom original], 0))</f>
        <v>PREDNISONE 1 mg, 5 mg et 20 mg, comprimé sécable</v>
      </c>
      <c r="G8701" t="str">
        <f>INDEX(tbl_produits[Classe nom], MATCH(tbl_data[[#This Row],[NORM_Spécialité]], tbl_produits[Nom normalisé], 0))</f>
        <v>Hormones systémiques sauf hormones sexuelles et insulines</v>
      </c>
      <c r="H8701">
        <f>YEAR(tbl_data[[#This Row],[Date_rapport]])</f>
        <v>2023</v>
      </c>
      <c r="I8701" t="str">
        <f>INDEX(tbl_produits[Molécule extraite], MATCH(tbl_data[[#This Row],[NORM_Spécialité]], tbl_produits[Nom normalisé], 0))</f>
        <v>Prednisone</v>
      </c>
      <c r="J8701" s="34">
        <f>DATE(LEFT(tbl_data[[#This Row],[Date_rapport]], 4), MID(tbl_data[[#This Row],[Date_rapport]], 6, 2), RIGHT(tbl_data[[#This Row],[Date_rapport]], 2))</f>
        <v>45240</v>
      </c>
    </row>
    <row r="8702" spans="1:10" x14ac:dyDescent="0.2">
      <c r="A8702" s="28" t="s">
        <v>1028</v>
      </c>
      <c r="B8702" t="s">
        <v>9</v>
      </c>
      <c r="C8702" s="28" t="s">
        <v>1255</v>
      </c>
      <c r="D8702" t="s">
        <v>856</v>
      </c>
      <c r="E8702" t="s">
        <v>2</v>
      </c>
      <c r="F8702" t="str">
        <f>INDEX(tbl_produits[Nom normalisé], MATCH(tbl_data[[#This Row],[Spécialité]], tbl_produits[Nom original], 0))</f>
        <v>THERASOLV 100 000 UI, poudre pour solution injectable/pour perfusion</v>
      </c>
      <c r="G8702" t="str">
        <f>INDEX(tbl_produits[Classe nom], MATCH(tbl_data[[#This Row],[NORM_Spécialité]], tbl_produits[Nom normalisé], 0))</f>
        <v>Sang et organes hématopoïétiques</v>
      </c>
      <c r="H8702">
        <f>YEAR(tbl_data[[#This Row],[Date_rapport]])</f>
        <v>2023</v>
      </c>
      <c r="I8702" t="str">
        <f>INDEX(tbl_produits[Molécule extraite], MATCH(tbl_data[[#This Row],[NORM_Spécialité]], tbl_produits[Nom normalisé], 0))</f>
        <v>Urokinase</v>
      </c>
      <c r="J8702" s="34">
        <f>DATE(LEFT(tbl_data[[#This Row],[Date_rapport]], 4), MID(tbl_data[[#This Row],[Date_rapport]], 6, 2), RIGHT(tbl_data[[#This Row],[Date_rapport]], 2))</f>
        <v>45240</v>
      </c>
    </row>
    <row r="8703" spans="1:10" x14ac:dyDescent="0.2">
      <c r="A8703" s="28" t="s">
        <v>1028</v>
      </c>
      <c r="B8703" t="s">
        <v>9</v>
      </c>
      <c r="C8703" s="28" t="s">
        <v>1255</v>
      </c>
      <c r="D8703" t="s">
        <v>1256</v>
      </c>
      <c r="E8703" t="s">
        <v>2</v>
      </c>
      <c r="F8703" t="str">
        <f>INDEX(tbl_produits[Nom normalisé], MATCH(tbl_data[[#This Row],[Spécialité]], tbl_produits[Nom original], 0))</f>
        <v>METALYSE 10000 unités, poudre et solvant pour solution injectable</v>
      </c>
      <c r="G8703" t="str">
        <f>INDEX(tbl_produits[Classe nom], MATCH(tbl_data[[#This Row],[NORM_Spécialité]], tbl_produits[Nom normalisé], 0))</f>
        <v>Sang et organes hématopoïétiques</v>
      </c>
      <c r="H8703">
        <f>YEAR(tbl_data[[#This Row],[Date_rapport]])</f>
        <v>2023</v>
      </c>
      <c r="I8703" t="str">
        <f>INDEX(tbl_produits[Molécule extraite], MATCH(tbl_data[[#This Row],[NORM_Spécialité]], tbl_produits[Nom normalisé], 0))</f>
        <v>Ténectéplase</v>
      </c>
      <c r="J8703" s="34">
        <f>DATE(LEFT(tbl_data[[#This Row],[Date_rapport]], 4), MID(tbl_data[[#This Row],[Date_rapport]], 6, 2), RIGHT(tbl_data[[#This Row],[Date_rapport]], 2))</f>
        <v>45240</v>
      </c>
    </row>
    <row r="8704" spans="1:10" x14ac:dyDescent="0.2">
      <c r="A8704" s="28" t="s">
        <v>1028</v>
      </c>
      <c r="B8704" t="s">
        <v>6</v>
      </c>
      <c r="C8704" s="28" t="s">
        <v>1257</v>
      </c>
      <c r="D8704" t="s">
        <v>1258</v>
      </c>
      <c r="E8704" t="s">
        <v>1649</v>
      </c>
      <c r="F8704" t="str">
        <f>INDEX(tbl_produits[Nom normalisé], MATCH(tbl_data[[#This Row],[Spécialité]], tbl_produits[Nom original], 0))</f>
        <v>PREVYMIS 240 mg, comprimé pelliculé</v>
      </c>
      <c r="G8704" t="str">
        <f>INDEX(tbl_produits[Classe nom], MATCH(tbl_data[[#This Row],[NORM_Spécialité]], tbl_produits[Nom normalisé], 0))</f>
        <v>Anti-infectieux à usage systémique</v>
      </c>
      <c r="H8704">
        <f>YEAR(tbl_data[[#This Row],[Date_rapport]])</f>
        <v>2023</v>
      </c>
      <c r="I8704" t="str">
        <f>INDEX(tbl_produits[Molécule extraite], MATCH(tbl_data[[#This Row],[NORM_Spécialité]], tbl_produits[Nom normalisé], 0))</f>
        <v>Létermovir</v>
      </c>
      <c r="J8704" s="34">
        <f>DATE(LEFT(tbl_data[[#This Row],[Date_rapport]], 4), MID(tbl_data[[#This Row],[Date_rapport]], 6, 2), RIGHT(tbl_data[[#This Row],[Date_rapport]], 2))</f>
        <v>45240</v>
      </c>
    </row>
    <row r="8705" spans="1:10" x14ac:dyDescent="0.2">
      <c r="A8705" s="28" t="s">
        <v>1028</v>
      </c>
      <c r="B8705" t="s">
        <v>6</v>
      </c>
      <c r="C8705" s="28" t="s">
        <v>1947</v>
      </c>
      <c r="D8705" t="s">
        <v>807</v>
      </c>
      <c r="E8705" t="s">
        <v>1649</v>
      </c>
      <c r="F8705" t="str">
        <f>INDEX(tbl_produits[Nom normalisé], MATCH(tbl_data[[#This Row],[Spécialité]], tbl_produits[Nom original], 0))</f>
        <v>COTRIMOXAZOLE Teva 800 mg/160 mg, comprimé</v>
      </c>
      <c r="G8705" t="str">
        <f>INDEX(tbl_produits[Classe nom], MATCH(tbl_data[[#This Row],[NORM_Spécialité]], tbl_produits[Nom normalisé], 0))</f>
        <v>Anti-infectieux à usage systémique</v>
      </c>
      <c r="H8705">
        <f>YEAR(tbl_data[[#This Row],[Date_rapport]])</f>
        <v>2023</v>
      </c>
      <c r="I8705" t="str">
        <f>INDEX(tbl_produits[Molécule extraite], MATCH(tbl_data[[#This Row],[NORM_Spécialité]], tbl_produits[Nom normalisé], 0))</f>
        <v>Sulfaméthoxazole / Triméthoprime</v>
      </c>
      <c r="J8705" s="34">
        <f>DATE(LEFT(tbl_data[[#This Row],[Date_rapport]], 4), MID(tbl_data[[#This Row],[Date_rapport]], 6, 2), RIGHT(tbl_data[[#This Row],[Date_rapport]], 2))</f>
        <v>45240</v>
      </c>
    </row>
    <row r="8706" spans="1:10" x14ac:dyDescent="0.2">
      <c r="A8706" s="28" t="s">
        <v>1028</v>
      </c>
      <c r="B8706" t="s">
        <v>6</v>
      </c>
      <c r="C8706" s="28" t="s">
        <v>1259</v>
      </c>
      <c r="D8706" t="s">
        <v>1260</v>
      </c>
      <c r="E8706" t="s">
        <v>1259</v>
      </c>
      <c r="F8706" t="str">
        <f>INDEX(tbl_produits[Nom normalisé], MATCH(tbl_data[[#This Row],[Spécialité]], tbl_produits[Nom original], 0))</f>
        <v>EFFORTIL 5 mg, comprimé</v>
      </c>
      <c r="G8706" t="str">
        <f>INDEX(tbl_produits[Classe nom], MATCH(tbl_data[[#This Row],[NORM_Spécialité]], tbl_produits[Nom normalisé], 0))</f>
        <v>Système cardiovasculaire</v>
      </c>
      <c r="H8706">
        <f>YEAR(tbl_data[[#This Row],[Date_rapport]])</f>
        <v>2023</v>
      </c>
      <c r="I8706" t="str">
        <f>INDEX(tbl_produits[Molécule extraite], MATCH(tbl_data[[#This Row],[NORM_Spécialité]], tbl_produits[Nom normalisé], 0))</f>
        <v>Etiléfrine (chlorhydrate d')</v>
      </c>
      <c r="J8706" s="34">
        <f>DATE(LEFT(tbl_data[[#This Row],[Date_rapport]], 4), MID(tbl_data[[#This Row],[Date_rapport]], 6, 2), RIGHT(tbl_data[[#This Row],[Date_rapport]], 2))</f>
        <v>45240</v>
      </c>
    </row>
    <row r="8707" spans="1:10" x14ac:dyDescent="0.2">
      <c r="A8707" s="28" t="s">
        <v>1028</v>
      </c>
      <c r="B8707" t="s">
        <v>9</v>
      </c>
      <c r="C8707" s="28" t="s">
        <v>1259</v>
      </c>
      <c r="D8707" t="s">
        <v>1261</v>
      </c>
      <c r="E8707" t="s">
        <v>2</v>
      </c>
      <c r="F8707" t="str">
        <f>INDEX(tbl_produits[Nom normalisé], MATCH(tbl_data[[#This Row],[Spécialité]], tbl_produits[Nom original], 0))</f>
        <v>QUESTRAN 4 g, poudre orale en sachet</v>
      </c>
      <c r="G8707" t="str">
        <f>INDEX(tbl_produits[Classe nom], MATCH(tbl_data[[#This Row],[NORM_Spécialité]], tbl_produits[Nom normalisé], 0))</f>
        <v>Système cardiovasculaire</v>
      </c>
      <c r="H8707">
        <f>YEAR(tbl_data[[#This Row],[Date_rapport]])</f>
        <v>2023</v>
      </c>
      <c r="I8707" t="str">
        <f>INDEX(tbl_produits[Molécule extraite], MATCH(tbl_data[[#This Row],[NORM_Spécialité]], tbl_produits[Nom normalisé], 0))</f>
        <v>Colestyramine</v>
      </c>
      <c r="J8707" s="34">
        <f>DATE(LEFT(tbl_data[[#This Row],[Date_rapport]], 4), MID(tbl_data[[#This Row],[Date_rapport]], 6, 2), RIGHT(tbl_data[[#This Row],[Date_rapport]], 2))</f>
        <v>45240</v>
      </c>
    </row>
    <row r="8708" spans="1:10" x14ac:dyDescent="0.2">
      <c r="A8708" s="28" t="s">
        <v>1028</v>
      </c>
      <c r="B8708" t="s">
        <v>11</v>
      </c>
      <c r="C8708" s="28" t="s">
        <v>1262</v>
      </c>
      <c r="D8708" t="s">
        <v>724</v>
      </c>
      <c r="E8708" t="s">
        <v>2</v>
      </c>
      <c r="F8708" t="str">
        <f>INDEX(tbl_produits[Nom normalisé], MATCH(tbl_data[[#This Row],[Spécialité]], tbl_produits[Nom original], 0))</f>
        <v>IMOGAM Rage 150 UI/mL, solution injectable</v>
      </c>
      <c r="G8708" t="str">
        <f>INDEX(tbl_produits[Classe nom], MATCH(tbl_data[[#This Row],[NORM_Spécialité]], tbl_produits[Nom normalisé], 0))</f>
        <v>Anti-infectieux à usage systémique</v>
      </c>
      <c r="H8708">
        <f>YEAR(tbl_data[[#This Row],[Date_rapport]])</f>
        <v>2023</v>
      </c>
      <c r="I8708" t="str">
        <f>INDEX(tbl_produits[Molécule extraite], MATCH(tbl_data[[#This Row],[NORM_Spécialité]], tbl_produits[Nom normalisé], 0))</f>
        <v>Immunoglobuline humaine rabique</v>
      </c>
      <c r="J8708" s="34">
        <f>DATE(LEFT(tbl_data[[#This Row],[Date_rapport]], 4), MID(tbl_data[[#This Row],[Date_rapport]], 6, 2), RIGHT(tbl_data[[#This Row],[Date_rapport]], 2))</f>
        <v>45240</v>
      </c>
    </row>
    <row r="8709" spans="1:10" x14ac:dyDescent="0.2">
      <c r="A8709" s="28" t="s">
        <v>1028</v>
      </c>
      <c r="B8709" t="s">
        <v>9</v>
      </c>
      <c r="C8709" s="28" t="s">
        <v>1262</v>
      </c>
      <c r="D8709" t="s">
        <v>763</v>
      </c>
      <c r="E8709" t="s">
        <v>2</v>
      </c>
      <c r="F8709" t="str">
        <f>INDEX(tbl_produits[Nom normalisé], MATCH(tbl_data[[#This Row],[Spécialité]], tbl_produits[Nom original], 0))</f>
        <v>KARDEGIC 500 mg/5 ml, poudre pour solution injectable</v>
      </c>
      <c r="G8709" t="str">
        <f>INDEX(tbl_produits[Classe nom], MATCH(tbl_data[[#This Row],[NORM_Spécialité]], tbl_produits[Nom normalisé], 0))</f>
        <v>Système nerveux</v>
      </c>
      <c r="H8709">
        <f>YEAR(tbl_data[[#This Row],[Date_rapport]])</f>
        <v>2023</v>
      </c>
      <c r="I8709" t="str">
        <f>INDEX(tbl_produits[Molécule extraite], MATCH(tbl_data[[#This Row],[NORM_Spécialité]], tbl_produits[Nom normalisé], 0))</f>
        <v>DL-lysine (acétylsalicylate de)</v>
      </c>
      <c r="J8709" s="34">
        <f>DATE(LEFT(tbl_data[[#This Row],[Date_rapport]], 4), MID(tbl_data[[#This Row],[Date_rapport]], 6, 2), RIGHT(tbl_data[[#This Row],[Date_rapport]], 2))</f>
        <v>45240</v>
      </c>
    </row>
    <row r="8710" spans="1:10" x14ac:dyDescent="0.2">
      <c r="A8710" s="28" t="s">
        <v>1028</v>
      </c>
      <c r="B8710" t="s">
        <v>6</v>
      </c>
      <c r="C8710" s="28" t="s">
        <v>1263</v>
      </c>
      <c r="D8710" t="s">
        <v>1264</v>
      </c>
      <c r="E8710" t="s">
        <v>1263</v>
      </c>
      <c r="F8710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8710" t="str">
        <f>INDEX(tbl_produits[Classe nom], MATCH(tbl_data[[#This Row],[NORM_Spécialité]], tbl_produits[Nom normalisé], 0))</f>
        <v>Anti-infectieux à usage systémique</v>
      </c>
      <c r="H8710">
        <f>YEAR(tbl_data[[#This Row],[Date_rapport]])</f>
        <v>2023</v>
      </c>
      <c r="I8710" t="str">
        <f>INDEX(tbl_produits[Molécule extraite], MATCH(tbl_data[[#This Row],[NORM_Spécialité]], tbl_produits[Nom normalisé], 0))</f>
        <v>Céfuroxime axétil</v>
      </c>
      <c r="J8710" s="34">
        <f>DATE(LEFT(tbl_data[[#This Row],[Date_rapport]], 4), MID(tbl_data[[#This Row],[Date_rapport]], 6, 2), RIGHT(tbl_data[[#This Row],[Date_rapport]], 2))</f>
        <v>45240</v>
      </c>
    </row>
    <row r="8711" spans="1:10" x14ac:dyDescent="0.2">
      <c r="A8711" s="28" t="s">
        <v>1028</v>
      </c>
      <c r="B8711" t="s">
        <v>6</v>
      </c>
      <c r="C8711" s="28" t="s">
        <v>1265</v>
      </c>
      <c r="D8711" t="s">
        <v>1266</v>
      </c>
      <c r="E8711" t="s">
        <v>1265</v>
      </c>
      <c r="F8711" t="str">
        <f>INDEX(tbl_produits[Nom normalisé], MATCH(tbl_data[[#This Row],[Spécialité]], tbl_produits[Nom original], 0))</f>
        <v>ROVAMYCINE 1,5 millions d'unites internationales, lyophilisat pour usage parentéral</v>
      </c>
      <c r="G8711" t="str">
        <f>INDEX(tbl_produits[Classe nom], MATCH(tbl_data[[#This Row],[NORM_Spécialité]], tbl_produits[Nom normalisé], 0))</f>
        <v>Anti-infectieux à usage systémique</v>
      </c>
      <c r="H8711">
        <f>YEAR(tbl_data[[#This Row],[Date_rapport]])</f>
        <v>2023</v>
      </c>
      <c r="I8711" t="str">
        <f>INDEX(tbl_produits[Molécule extraite], MATCH(tbl_data[[#This Row],[NORM_Spécialité]], tbl_produits[Nom normalisé], 0))</f>
        <v>Spiramycine (adipate de)</v>
      </c>
      <c r="J8711" s="34">
        <f>DATE(LEFT(tbl_data[[#This Row],[Date_rapport]], 4), MID(tbl_data[[#This Row],[Date_rapport]], 6, 2), RIGHT(tbl_data[[#This Row],[Date_rapport]], 2))</f>
        <v>45240</v>
      </c>
    </row>
    <row r="8712" spans="1:10" x14ac:dyDescent="0.2">
      <c r="A8712" s="28" t="s">
        <v>1028</v>
      </c>
      <c r="B8712" t="s">
        <v>9</v>
      </c>
      <c r="C8712" s="28" t="s">
        <v>1265</v>
      </c>
      <c r="D8712" t="s">
        <v>924</v>
      </c>
      <c r="E8712" t="s">
        <v>2</v>
      </c>
      <c r="F8712" t="str">
        <f>INDEX(tbl_produits[Nom normalisé], MATCH(tbl_data[[#This Row],[Spécialité]], tbl_produits[Nom original], 0))</f>
        <v>NOVORAPID  FlexPen 100 unités/ml, solution injectable en stylo prérempli</v>
      </c>
      <c r="G8712" t="str">
        <f>INDEX(tbl_produits[Classe nom], MATCH(tbl_data[[#This Row],[NORM_Spécialité]], tbl_produits[Nom normalisé], 0))</f>
        <v>Voies digestives et métabolisme</v>
      </c>
      <c r="H8712">
        <f>YEAR(tbl_data[[#This Row],[Date_rapport]])</f>
        <v>2023</v>
      </c>
      <c r="I8712" t="str">
        <f>INDEX(tbl_produits[Molécule extraite], MATCH(tbl_data[[#This Row],[NORM_Spécialité]], tbl_produits[Nom normalisé], 0))</f>
        <v>Insuline (Aspartate)</v>
      </c>
      <c r="J8712" s="34">
        <f>DATE(LEFT(tbl_data[[#This Row],[Date_rapport]], 4), MID(tbl_data[[#This Row],[Date_rapport]], 6, 2), RIGHT(tbl_data[[#This Row],[Date_rapport]], 2))</f>
        <v>45240</v>
      </c>
    </row>
    <row r="8713" spans="1:10" x14ac:dyDescent="0.2">
      <c r="A8713" s="28" t="s">
        <v>1028</v>
      </c>
      <c r="B8713" t="s">
        <v>6</v>
      </c>
      <c r="C8713" s="28" t="s">
        <v>1267</v>
      </c>
      <c r="D8713" t="s">
        <v>1268</v>
      </c>
      <c r="E8713" t="s">
        <v>1267</v>
      </c>
      <c r="F8713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8713" t="str">
        <f>INDEX(tbl_produits[Classe nom], MATCH(tbl_data[[#This Row],[NORM_Spécialité]], tbl_produits[Nom normalisé], 0))</f>
        <v>Antinéoplasiques et immunomodulateurs</v>
      </c>
      <c r="H8713">
        <f>YEAR(tbl_data[[#This Row],[Date_rapport]])</f>
        <v>2023</v>
      </c>
      <c r="I8713" t="str">
        <f>INDEX(tbl_produits[Molécule extraite], MATCH(tbl_data[[#This Row],[NORM_Spécialité]], tbl_produits[Nom normalisé], 0))</f>
        <v>Triptoréline (acétate de)</v>
      </c>
      <c r="J8713" s="34">
        <f>DATE(LEFT(tbl_data[[#This Row],[Date_rapport]], 4), MID(tbl_data[[#This Row],[Date_rapport]], 6, 2), RIGHT(tbl_data[[#This Row],[Date_rapport]], 2))</f>
        <v>45240</v>
      </c>
    </row>
    <row r="8714" spans="1:10" x14ac:dyDescent="0.2">
      <c r="A8714" s="28" t="s">
        <v>1028</v>
      </c>
      <c r="B8714" t="s">
        <v>6</v>
      </c>
      <c r="C8714" s="28" t="s">
        <v>1269</v>
      </c>
      <c r="D8714" t="s">
        <v>718</v>
      </c>
      <c r="E8714" t="s">
        <v>1269</v>
      </c>
      <c r="F8714" t="str">
        <f>INDEX(tbl_produits[Nom normalisé], MATCH(tbl_data[[#This Row],[Spécialité]], tbl_produits[Nom original], 0))</f>
        <v>OCTRÉOTIDE Hospira 100 microgrammes/1 ml - 500 microgrammes/1 ml, solution injectable</v>
      </c>
      <c r="G8714" t="str">
        <f>INDEX(tbl_produits[Classe nom], MATCH(tbl_data[[#This Row],[NORM_Spécialité]], tbl_produits[Nom normalisé], 0))</f>
        <v>Hormones systémiques sauf hormones sexuelles et insulines</v>
      </c>
      <c r="H8714">
        <f>YEAR(tbl_data[[#This Row],[Date_rapport]])</f>
        <v>2023</v>
      </c>
      <c r="I8714" t="str">
        <f>INDEX(tbl_produits[Molécule extraite], MATCH(tbl_data[[#This Row],[NORM_Spécialité]], tbl_produits[Nom normalisé], 0))</f>
        <v>Octréotide</v>
      </c>
      <c r="J8714" s="34">
        <f>DATE(LEFT(tbl_data[[#This Row],[Date_rapport]], 4), MID(tbl_data[[#This Row],[Date_rapport]], 6, 2), RIGHT(tbl_data[[#This Row],[Date_rapport]], 2))</f>
        <v>45240</v>
      </c>
    </row>
    <row r="8715" spans="1:10" x14ac:dyDescent="0.2">
      <c r="A8715" s="28" t="s">
        <v>1028</v>
      </c>
      <c r="B8715" t="s">
        <v>6</v>
      </c>
      <c r="C8715" s="28" t="s">
        <v>1269</v>
      </c>
      <c r="D8715" t="s">
        <v>921</v>
      </c>
      <c r="E8715" t="s">
        <v>1269</v>
      </c>
      <c r="F8715" t="str">
        <f>INDEX(tbl_produits[Nom normalisé], MATCH(tbl_data[[#This Row],[Spécialité]], tbl_produits[Nom original], 0))</f>
        <v>ULTRATECHNEKOW FM, 2,15 - 43 GBq, générateur radiopharmaceutique</v>
      </c>
      <c r="G8715" t="str">
        <f>INDEX(tbl_produits[Classe nom], MATCH(tbl_data[[#This Row],[NORM_Spécialité]], tbl_produits[Nom normalisé], 0))</f>
        <v>Divers</v>
      </c>
      <c r="H8715">
        <f>YEAR(tbl_data[[#This Row],[Date_rapport]])</f>
        <v>2023</v>
      </c>
      <c r="I8715" t="str">
        <f>INDEX(tbl_produits[Molécule extraite], MATCH(tbl_data[[#This Row],[NORM_Spécialité]], tbl_produits[Nom normalisé], 0))</f>
        <v>Sodium (molybdate (VI) [99 Mo] de)</v>
      </c>
      <c r="J8715" s="34">
        <f>DATE(LEFT(tbl_data[[#This Row],[Date_rapport]], 4), MID(tbl_data[[#This Row],[Date_rapport]], 6, 2), RIGHT(tbl_data[[#This Row],[Date_rapport]], 2))</f>
        <v>45240</v>
      </c>
    </row>
    <row r="8716" spans="1:10" x14ac:dyDescent="0.2">
      <c r="A8716" s="28" t="s">
        <v>1028</v>
      </c>
      <c r="B8716" t="s">
        <v>3</v>
      </c>
      <c r="C8716" s="28" t="s">
        <v>1270</v>
      </c>
      <c r="D8716" t="s">
        <v>728</v>
      </c>
      <c r="E8716" t="s">
        <v>2</v>
      </c>
      <c r="F8716" t="str">
        <f>INDEX(tbl_produits[Nom normalisé], MATCH(tbl_data[[#This Row],[Spécialité]], tbl_produits[Nom original], 0))</f>
        <v>XYLOCAINE 5 mg/ml sans conservateur, solution injectable</v>
      </c>
      <c r="G8716" t="str">
        <f>INDEX(tbl_produits[Classe nom], MATCH(tbl_data[[#This Row],[NORM_Spécialité]], tbl_produits[Nom normalisé], 0))</f>
        <v>Système nerveux</v>
      </c>
      <c r="H8716">
        <f>YEAR(tbl_data[[#This Row],[Date_rapport]])</f>
        <v>2023</v>
      </c>
      <c r="I8716" t="str">
        <f>INDEX(tbl_produits[Molécule extraite], MATCH(tbl_data[[#This Row],[NORM_Spécialité]], tbl_produits[Nom normalisé], 0))</f>
        <v>Chlorhydrate de lidocaïne</v>
      </c>
      <c r="J8716" s="34">
        <f>DATE(LEFT(tbl_data[[#This Row],[Date_rapport]], 4), MID(tbl_data[[#This Row],[Date_rapport]], 6, 2), RIGHT(tbl_data[[#This Row],[Date_rapport]], 2))</f>
        <v>45240</v>
      </c>
    </row>
    <row r="8717" spans="1:10" x14ac:dyDescent="0.2">
      <c r="A8717" s="28" t="s">
        <v>1028</v>
      </c>
      <c r="B8717" t="s">
        <v>6</v>
      </c>
      <c r="C8717" s="28" t="s">
        <v>1270</v>
      </c>
      <c r="D8717" t="s">
        <v>922</v>
      </c>
      <c r="E8717" t="s">
        <v>1270</v>
      </c>
      <c r="F8717" t="str">
        <f>INDEX(tbl_produits[Nom normalisé], MATCH(tbl_data[[#This Row],[Spécialité]], tbl_produits[Nom original], 0))</f>
        <v>TEKCIS 2-50 GBq, générateur radiopharmaceutique</v>
      </c>
      <c r="G8717" t="str">
        <f>INDEX(tbl_produits[Classe nom], MATCH(tbl_data[[#This Row],[NORM_Spécialité]], tbl_produits[Nom normalisé], 0))</f>
        <v>Divers</v>
      </c>
      <c r="H8717">
        <f>YEAR(tbl_data[[#This Row],[Date_rapport]])</f>
        <v>2023</v>
      </c>
      <c r="I8717" t="str">
        <f>INDEX(tbl_produits[Molécule extraite], MATCH(tbl_data[[#This Row],[NORM_Spécialité]], tbl_produits[Nom normalisé], 0))</f>
        <v>Sodium (molybdate (VI) [99 Mo] de)</v>
      </c>
      <c r="J8717" s="34">
        <f>DATE(LEFT(tbl_data[[#This Row],[Date_rapport]], 4), MID(tbl_data[[#This Row],[Date_rapport]], 6, 2), RIGHT(tbl_data[[#This Row],[Date_rapport]], 2))</f>
        <v>45240</v>
      </c>
    </row>
    <row r="8718" spans="1:10" x14ac:dyDescent="0.2">
      <c r="A8718" s="28" t="s">
        <v>1028</v>
      </c>
      <c r="B8718" t="s">
        <v>9</v>
      </c>
      <c r="C8718" s="28" t="s">
        <v>1270</v>
      </c>
      <c r="D8718" t="s">
        <v>1271</v>
      </c>
      <c r="E8718" t="s">
        <v>2</v>
      </c>
      <c r="F8718" t="str">
        <f>INDEX(tbl_produits[Nom normalisé], MATCH(tbl_data[[#This Row],[Spécialité]], tbl_produits[Nom original], 0))</f>
        <v>ALDARA 5% crème</v>
      </c>
      <c r="G8718" t="str">
        <f>INDEX(tbl_produits[Classe nom], MATCH(tbl_data[[#This Row],[NORM_Spécialité]], tbl_produits[Nom normalisé], 0))</f>
        <v>Produits dermatologiques</v>
      </c>
      <c r="H8718">
        <f>YEAR(tbl_data[[#This Row],[Date_rapport]])</f>
        <v>2023</v>
      </c>
      <c r="I8718" t="str">
        <f>INDEX(tbl_produits[Molécule extraite], MATCH(tbl_data[[#This Row],[NORM_Spécialité]], tbl_produits[Nom normalisé], 0))</f>
        <v>Imiquimod</v>
      </c>
      <c r="J8718" s="34">
        <f>DATE(LEFT(tbl_data[[#This Row],[Date_rapport]], 4), MID(tbl_data[[#This Row],[Date_rapport]], 6, 2), RIGHT(tbl_data[[#This Row],[Date_rapport]], 2))</f>
        <v>45240</v>
      </c>
    </row>
    <row r="8719" spans="1:10" x14ac:dyDescent="0.2">
      <c r="A8719" s="28" t="s">
        <v>1028</v>
      </c>
      <c r="B8719" t="s">
        <v>6</v>
      </c>
      <c r="C8719" s="28" t="s">
        <v>1272</v>
      </c>
      <c r="D8719" t="s">
        <v>1273</v>
      </c>
      <c r="E8719" t="s">
        <v>1650</v>
      </c>
      <c r="F8719" t="str">
        <f>INDEX(tbl_produits[Nom normalisé], MATCH(tbl_data[[#This Row],[Spécialité]], tbl_produits[Nom original], 0))</f>
        <v>EFFERALGANMED pédiatrique 30 mg/ml, solution buvable en flacons de 90 ml et 150 ml</v>
      </c>
      <c r="G8719" t="str">
        <f>INDEX(tbl_produits[Classe nom], MATCH(tbl_data[[#This Row],[NORM_Spécialité]], tbl_produits[Nom normalisé], 0))</f>
        <v>Système nerveux</v>
      </c>
      <c r="H8719">
        <f>YEAR(tbl_data[[#This Row],[Date_rapport]])</f>
        <v>2023</v>
      </c>
      <c r="I8719" t="str">
        <f>INDEX(tbl_produits[Molécule extraite], MATCH(tbl_data[[#This Row],[NORM_Spécialité]], tbl_produits[Nom normalisé], 0))</f>
        <v>Paracétamol</v>
      </c>
      <c r="J8719" s="34">
        <f>DATE(LEFT(tbl_data[[#This Row],[Date_rapport]], 4), MID(tbl_data[[#This Row],[Date_rapport]], 6, 2), RIGHT(tbl_data[[#This Row],[Date_rapport]], 2))</f>
        <v>45240</v>
      </c>
    </row>
    <row r="8720" spans="1:10" x14ac:dyDescent="0.2">
      <c r="A8720" s="28" t="s">
        <v>1028</v>
      </c>
      <c r="B8720" t="s">
        <v>6</v>
      </c>
      <c r="C8720" s="28" t="s">
        <v>1272</v>
      </c>
      <c r="D8720" t="s">
        <v>1274</v>
      </c>
      <c r="E8720" t="s">
        <v>1650</v>
      </c>
      <c r="F8720" t="str">
        <f>INDEX(tbl_produits[Nom normalisé], MATCH(tbl_data[[#This Row],[Spécialité]], tbl_produits[Nom original], 0))</f>
        <v>PARACÉTAMOL – formes orales sèches et buvables</v>
      </c>
      <c r="G8720" t="str">
        <f>INDEX(tbl_produits[Classe nom], MATCH(tbl_data[[#This Row],[NORM_Spécialité]], tbl_produits[Nom normalisé], 0))</f>
        <v>Système nerveux</v>
      </c>
      <c r="H8720">
        <f>YEAR(tbl_data[[#This Row],[Date_rapport]])</f>
        <v>2023</v>
      </c>
      <c r="I8720" t="str">
        <f>INDEX(tbl_produits[Molécule extraite], MATCH(tbl_data[[#This Row],[NORM_Spécialité]], tbl_produits[Nom normalisé], 0))</f>
        <v>Paracétamol</v>
      </c>
      <c r="J8720" s="34">
        <f>DATE(LEFT(tbl_data[[#This Row],[Date_rapport]], 4), MID(tbl_data[[#This Row],[Date_rapport]], 6, 2), RIGHT(tbl_data[[#This Row],[Date_rapport]], 2))</f>
        <v>45240</v>
      </c>
    </row>
    <row r="8721" spans="1:10" x14ac:dyDescent="0.2">
      <c r="A8721" s="28" t="s">
        <v>1028</v>
      </c>
      <c r="B8721" t="s">
        <v>9</v>
      </c>
      <c r="C8721" s="28" t="s">
        <v>1272</v>
      </c>
      <c r="D8721" t="s">
        <v>1275</v>
      </c>
      <c r="E8721" t="s">
        <v>2</v>
      </c>
      <c r="F8721" t="str">
        <f>INDEX(tbl_produits[Nom normalisé], MATCH(tbl_data[[#This Row],[Spécialité]], tbl_produits[Nom original], 0))</f>
        <v>PARACÉTAMOL, formes suppositoires 300 mg, 200 mg, 150 mg, 100 mg et 80 mg</v>
      </c>
      <c r="G8721" t="str">
        <f>INDEX(tbl_produits[Classe nom], MATCH(tbl_data[[#This Row],[NORM_Spécialité]], tbl_produits[Nom normalisé], 0))</f>
        <v>Système nerveux</v>
      </c>
      <c r="H8721">
        <f>YEAR(tbl_data[[#This Row],[Date_rapport]])</f>
        <v>2023</v>
      </c>
      <c r="I8721" t="str">
        <f>INDEX(tbl_produits[Molécule extraite], MATCH(tbl_data[[#This Row],[NORM_Spécialité]], tbl_produits[Nom normalisé], 0))</f>
        <v>Paracétamol</v>
      </c>
      <c r="J8721" s="34">
        <f>DATE(LEFT(tbl_data[[#This Row],[Date_rapport]], 4), MID(tbl_data[[#This Row],[Date_rapport]], 6, 2), RIGHT(tbl_data[[#This Row],[Date_rapport]], 2))</f>
        <v>45240</v>
      </c>
    </row>
    <row r="8722" spans="1:10" x14ac:dyDescent="0.2">
      <c r="A8722" s="28" t="s">
        <v>1028</v>
      </c>
      <c r="B8722" t="s">
        <v>9</v>
      </c>
      <c r="C8722" s="28" t="s">
        <v>1272</v>
      </c>
      <c r="D8722" t="s">
        <v>1276</v>
      </c>
      <c r="E8722" t="s">
        <v>2</v>
      </c>
      <c r="F8722" t="str">
        <f>INDEX(tbl_produits[Nom normalisé], MATCH(tbl_data[[#This Row],[Spécialité]], tbl_produits[Nom original], 0))</f>
        <v>SORAFENIB 200 mg, comprimé pelliculé</v>
      </c>
      <c r="G8722" t="str">
        <f>INDEX(tbl_produits[Classe nom], MATCH(tbl_data[[#This Row],[NORM_Spécialité]], tbl_produits[Nom normalisé], 0))</f>
        <v>Antinéoplasiques et immunomodulateurs</v>
      </c>
      <c r="H8722">
        <f>YEAR(tbl_data[[#This Row],[Date_rapport]])</f>
        <v>2023</v>
      </c>
      <c r="I8722" t="str">
        <f>INDEX(tbl_produits[Molécule extraite], MATCH(tbl_data[[#This Row],[NORM_Spécialité]], tbl_produits[Nom normalisé], 0))</f>
        <v>Sorafénib (tosilate de)</v>
      </c>
      <c r="J8722" s="34">
        <f>DATE(LEFT(tbl_data[[#This Row],[Date_rapport]], 4), MID(tbl_data[[#This Row],[Date_rapport]], 6, 2), RIGHT(tbl_data[[#This Row],[Date_rapport]], 2))</f>
        <v>45240</v>
      </c>
    </row>
    <row r="8723" spans="1:10" x14ac:dyDescent="0.2">
      <c r="A8723" s="28" t="s">
        <v>1028</v>
      </c>
      <c r="B8723" t="s">
        <v>9</v>
      </c>
      <c r="C8723" s="28" t="s">
        <v>1272</v>
      </c>
      <c r="D8723" t="s">
        <v>1277</v>
      </c>
      <c r="E8723" t="s">
        <v>2</v>
      </c>
      <c r="F8723" t="str">
        <f>INDEX(tbl_produits[Nom normalisé], MATCH(tbl_data[[#This Row],[Spécialité]], tbl_produits[Nom original], 0))</f>
        <v>TRANXENE 20 mg, gélule</v>
      </c>
      <c r="G8723" t="str">
        <f>INDEX(tbl_produits[Classe nom], MATCH(tbl_data[[#This Row],[NORM_Spécialité]], tbl_produits[Nom normalisé], 0))</f>
        <v>Système nerveux</v>
      </c>
      <c r="H8723">
        <f>YEAR(tbl_data[[#This Row],[Date_rapport]])</f>
        <v>2023</v>
      </c>
      <c r="I8723" t="str">
        <f>INDEX(tbl_produits[Molécule extraite], MATCH(tbl_data[[#This Row],[NORM_Spécialité]], tbl_produits[Nom normalisé], 0))</f>
        <v>Clorazépate dipotassique</v>
      </c>
      <c r="J8723" s="34">
        <f>DATE(LEFT(tbl_data[[#This Row],[Date_rapport]], 4), MID(tbl_data[[#This Row],[Date_rapport]], 6, 2), RIGHT(tbl_data[[#This Row],[Date_rapport]], 2))</f>
        <v>45240</v>
      </c>
    </row>
    <row r="8724" spans="1:10" x14ac:dyDescent="0.2">
      <c r="A8724" s="28" t="s">
        <v>1028</v>
      </c>
      <c r="B8724" t="s">
        <v>6</v>
      </c>
      <c r="C8724" s="28" t="s">
        <v>1272</v>
      </c>
      <c r="D8724" t="s">
        <v>907</v>
      </c>
      <c r="E8724" t="s">
        <v>1272</v>
      </c>
      <c r="F8724" t="str">
        <f>INDEX(tbl_produits[Nom normalisé], MATCH(tbl_data[[#This Row],[Spécialité]], tbl_produits[Nom original], 0))</f>
        <v>ANDROCUR 50 mg, comprimé sécable</v>
      </c>
      <c r="G8724" t="str">
        <f>INDEX(tbl_produits[Classe nom], MATCH(tbl_data[[#This Row],[NORM_Spécialité]], tbl_produits[Nom normalisé], 0))</f>
        <v>Système génito-urinaire et hormones sexuelles</v>
      </c>
      <c r="H8724">
        <f>YEAR(tbl_data[[#This Row],[Date_rapport]])</f>
        <v>2023</v>
      </c>
      <c r="I8724" t="str">
        <f>INDEX(tbl_produits[Molécule extraite], MATCH(tbl_data[[#This Row],[NORM_Spécialité]], tbl_produits[Nom normalisé], 0))</f>
        <v>Cyprotérone (acétate de)</v>
      </c>
      <c r="J8724" s="34">
        <f>DATE(LEFT(tbl_data[[#This Row],[Date_rapport]], 4), MID(tbl_data[[#This Row],[Date_rapport]], 6, 2), RIGHT(tbl_data[[#This Row],[Date_rapport]], 2))</f>
        <v>45240</v>
      </c>
    </row>
    <row r="8725" spans="1:10" x14ac:dyDescent="0.2">
      <c r="A8725" s="28" t="s">
        <v>1028</v>
      </c>
      <c r="B8725" t="s">
        <v>9</v>
      </c>
      <c r="C8725" s="28" t="s">
        <v>1272</v>
      </c>
      <c r="D8725" t="s">
        <v>1278</v>
      </c>
      <c r="E8725" t="s">
        <v>2</v>
      </c>
      <c r="F8725" t="str">
        <f>INDEX(tbl_produits[Nom normalisé], MATCH(tbl_data[[#This Row],[Spécialité]], tbl_produits[Nom original], 0))</f>
        <v>ZALTRAP 25 mg/ml, solution à diluer pour perfusion</v>
      </c>
      <c r="G8725" t="str">
        <f>INDEX(tbl_produits[Classe nom], MATCH(tbl_data[[#This Row],[NORM_Spécialité]], tbl_produits[Nom normalisé], 0))</f>
        <v>Organes sensoriels</v>
      </c>
      <c r="H8725">
        <f>YEAR(tbl_data[[#This Row],[Date_rapport]])</f>
        <v>2023</v>
      </c>
      <c r="I8725" t="str">
        <f>INDEX(tbl_produits[Molécule extraite], MATCH(tbl_data[[#This Row],[NORM_Spécialité]], tbl_produits[Nom normalisé], 0))</f>
        <v>Aflibercept (mammifère/hamster/cellules cho)</v>
      </c>
      <c r="J8725" s="34">
        <f>DATE(LEFT(tbl_data[[#This Row],[Date_rapport]], 4), MID(tbl_data[[#This Row],[Date_rapport]], 6, 2), RIGHT(tbl_data[[#This Row],[Date_rapport]], 2))</f>
        <v>45240</v>
      </c>
    </row>
    <row r="8726" spans="1:10" x14ac:dyDescent="0.2">
      <c r="A8726" s="28" t="s">
        <v>1028</v>
      </c>
      <c r="B8726" t="s">
        <v>9</v>
      </c>
      <c r="C8726" s="28" t="s">
        <v>1279</v>
      </c>
      <c r="D8726" t="s">
        <v>1280</v>
      </c>
      <c r="E8726" t="s">
        <v>2</v>
      </c>
      <c r="F8726" t="str">
        <f>INDEX(tbl_produits[Nom normalisé], MATCH(tbl_data[[#This Row],[Spécialité]], tbl_produits[Nom original], 0))</f>
        <v>BETADINE dermique 10%, solution pour application locale</v>
      </c>
      <c r="G8726" t="str">
        <f>INDEX(tbl_produits[Classe nom], MATCH(tbl_data[[#This Row],[NORM_Spécialité]], tbl_produits[Nom normalisé], 0))</f>
        <v>Produits dermatologiques</v>
      </c>
      <c r="H8726">
        <f>YEAR(tbl_data[[#This Row],[Date_rapport]])</f>
        <v>2023</v>
      </c>
      <c r="I8726" t="str">
        <f>INDEX(tbl_produits[Molécule extraite], MATCH(tbl_data[[#This Row],[NORM_Spécialité]], tbl_produits[Nom normalisé], 0))</f>
        <v>Povidone iodée</v>
      </c>
      <c r="J8726" s="34">
        <f>DATE(LEFT(tbl_data[[#This Row],[Date_rapport]], 4), MID(tbl_data[[#This Row],[Date_rapport]], 6, 2), RIGHT(tbl_data[[#This Row],[Date_rapport]], 2))</f>
        <v>45240</v>
      </c>
    </row>
    <row r="8727" spans="1:10" x14ac:dyDescent="0.2">
      <c r="A8727" s="28" t="s">
        <v>1028</v>
      </c>
      <c r="B8727" t="s">
        <v>6</v>
      </c>
      <c r="C8727" s="28" t="s">
        <v>1281</v>
      </c>
      <c r="D8727" t="s">
        <v>1282</v>
      </c>
      <c r="E8727" t="s">
        <v>1283</v>
      </c>
      <c r="F8727" t="str">
        <f>INDEX(tbl_produits[Nom normalisé], MATCH(tbl_data[[#This Row],[Spécialité]], tbl_produits[Nom original], 0))</f>
        <v>ACETATE DE CYPROTERONE Arrow 100 mg, comprimé sécable</v>
      </c>
      <c r="G8727" t="str">
        <f>INDEX(tbl_produits[Classe nom], MATCH(tbl_data[[#This Row],[NORM_Spécialité]], tbl_produits[Nom normalisé], 0))</f>
        <v>Système génito-urinaire et hormones sexuelles</v>
      </c>
      <c r="H8727">
        <f>YEAR(tbl_data[[#This Row],[Date_rapport]])</f>
        <v>2023</v>
      </c>
      <c r="I8727" t="str">
        <f>INDEX(tbl_produits[Molécule extraite], MATCH(tbl_data[[#This Row],[NORM_Spécialité]], tbl_produits[Nom normalisé], 0))</f>
        <v>Cyprotérone (acétate de)</v>
      </c>
      <c r="J8727" s="34">
        <f>DATE(LEFT(tbl_data[[#This Row],[Date_rapport]], 4), MID(tbl_data[[#This Row],[Date_rapport]], 6, 2), RIGHT(tbl_data[[#This Row],[Date_rapport]], 2))</f>
        <v>45240</v>
      </c>
    </row>
    <row r="8728" spans="1:10" x14ac:dyDescent="0.2">
      <c r="A8728" s="28" t="s">
        <v>1028</v>
      </c>
      <c r="B8728" t="s">
        <v>6</v>
      </c>
      <c r="C8728" s="28" t="s">
        <v>1283</v>
      </c>
      <c r="D8728" t="s">
        <v>963</v>
      </c>
      <c r="E8728" t="s">
        <v>1283</v>
      </c>
      <c r="F8728" t="str">
        <f>INDEX(tbl_produits[Nom normalisé], MATCH(tbl_data[[#This Row],[Spécialité]], tbl_produits[Nom original], 0))</f>
        <v>MIOSTAT 100 microgrammes/ml, solution injectable pour voie intra-oculaire</v>
      </c>
      <c r="G8728" t="str">
        <f>INDEX(tbl_produits[Classe nom], MATCH(tbl_data[[#This Row],[NORM_Spécialité]], tbl_produits[Nom normalisé], 0))</f>
        <v>Organes sensoriels</v>
      </c>
      <c r="H8728">
        <f>YEAR(tbl_data[[#This Row],[Date_rapport]])</f>
        <v>2023</v>
      </c>
      <c r="I8728" t="str">
        <f>INDEX(tbl_produits[Molécule extraite], MATCH(tbl_data[[#This Row],[NORM_Spécialité]], tbl_produits[Nom normalisé], 0))</f>
        <v>Carbachol</v>
      </c>
      <c r="J8728" s="34">
        <f>DATE(LEFT(tbl_data[[#This Row],[Date_rapport]], 4), MID(tbl_data[[#This Row],[Date_rapport]], 6, 2), RIGHT(tbl_data[[#This Row],[Date_rapport]], 2))</f>
        <v>45240</v>
      </c>
    </row>
    <row r="8729" spans="1:10" x14ac:dyDescent="0.2">
      <c r="A8729" s="28" t="s">
        <v>1028</v>
      </c>
      <c r="B8729" t="s">
        <v>9</v>
      </c>
      <c r="C8729" s="28" t="s">
        <v>1284</v>
      </c>
      <c r="D8729" t="s">
        <v>1018</v>
      </c>
      <c r="E8729" t="s">
        <v>2</v>
      </c>
      <c r="F8729" t="str">
        <f>INDEX(tbl_produits[Nom normalisé], MATCH(tbl_data[[#This Row],[Spécialité]], tbl_produits[Nom original], 0))</f>
        <v>GASTROGRAFINE 370 mg d'iode/mL, solution buvable ou rectale</v>
      </c>
      <c r="G8729" t="str">
        <f>INDEX(tbl_produits[Classe nom], MATCH(tbl_data[[#This Row],[NORM_Spécialité]], tbl_produits[Nom normalisé], 0))</f>
        <v>Divers</v>
      </c>
      <c r="H8729">
        <f>YEAR(tbl_data[[#This Row],[Date_rapport]])</f>
        <v>2023</v>
      </c>
      <c r="I8729" t="str">
        <f>INDEX(tbl_produits[Molécule extraite], MATCH(tbl_data[[#This Row],[NORM_Spécialité]], tbl_produits[Nom normalisé], 0))</f>
        <v>Amidotrizoate de sodium, méglumine (amidotrizoate de)</v>
      </c>
      <c r="J8729" s="34">
        <f>DATE(LEFT(tbl_data[[#This Row],[Date_rapport]], 4), MID(tbl_data[[#This Row],[Date_rapport]], 6, 2), RIGHT(tbl_data[[#This Row],[Date_rapport]], 2))</f>
        <v>45240</v>
      </c>
    </row>
    <row r="8730" spans="1:10" x14ac:dyDescent="0.2">
      <c r="A8730" s="28" t="s">
        <v>1028</v>
      </c>
      <c r="B8730" t="s">
        <v>9</v>
      </c>
      <c r="C8730" s="28" t="s">
        <v>1284</v>
      </c>
      <c r="D8730" t="s">
        <v>1960</v>
      </c>
      <c r="E8730" t="s">
        <v>2</v>
      </c>
      <c r="F8730" t="str">
        <f>INDEX(tbl_produits[Nom normalisé], MATCH(tbl_data[[#This Row],[Spécialité]], tbl_produits[Nom original], 0))</f>
        <v>MICROPAKINE L.P. 1000 mg, granulés à libération prolongée en sachet-dose</v>
      </c>
      <c r="G8730" t="str">
        <f>INDEX(tbl_produits[Classe nom], MATCH(tbl_data[[#This Row],[NORM_Spécialité]], tbl_produits[Nom normalisé], 0))</f>
        <v>Système nerveux</v>
      </c>
      <c r="H8730">
        <f>YEAR(tbl_data[[#This Row],[Date_rapport]])</f>
        <v>2023</v>
      </c>
      <c r="I8730" t="str">
        <f>INDEX(tbl_produits[Molécule extraite], MATCH(tbl_data[[#This Row],[NORM_Spécialité]], tbl_produits[Nom normalisé], 0))</f>
        <v>Acide valproïque, sodium (valproate de)</v>
      </c>
      <c r="J8730" s="34">
        <f>DATE(LEFT(tbl_data[[#This Row],[Date_rapport]], 4), MID(tbl_data[[#This Row],[Date_rapport]], 6, 2), RIGHT(tbl_data[[#This Row],[Date_rapport]], 2))</f>
        <v>45240</v>
      </c>
    </row>
    <row r="8731" spans="1:10" x14ac:dyDescent="0.2">
      <c r="A8731" s="28" t="s">
        <v>1028</v>
      </c>
      <c r="B8731" t="s">
        <v>9</v>
      </c>
      <c r="C8731" s="28" t="s">
        <v>1284</v>
      </c>
      <c r="D8731" t="s">
        <v>1285</v>
      </c>
      <c r="E8731" t="s">
        <v>2</v>
      </c>
      <c r="F8731" t="str">
        <f>INDEX(tbl_produits[Nom normalisé], MATCH(tbl_data[[#This Row],[Spécialité]], tbl_produits[Nom original], 0))</f>
        <v>VICTOZA 6 mg/ml, solution injectable en stylo prérempli</v>
      </c>
      <c r="G8731" t="str">
        <f>INDEX(tbl_produits[Classe nom], MATCH(tbl_data[[#This Row],[NORM_Spécialité]], tbl_produits[Nom normalisé], 0))</f>
        <v>Voies digestives et métabolisme</v>
      </c>
      <c r="H8731">
        <f>YEAR(tbl_data[[#This Row],[Date_rapport]])</f>
        <v>2023</v>
      </c>
      <c r="I8731" t="str">
        <f>INDEX(tbl_produits[Molécule extraite], MATCH(tbl_data[[#This Row],[NORM_Spécialité]], tbl_produits[Nom normalisé], 0))</f>
        <v>Liraglutide</v>
      </c>
      <c r="J8731" s="34">
        <f>DATE(LEFT(tbl_data[[#This Row],[Date_rapport]], 4), MID(tbl_data[[#This Row],[Date_rapport]], 6, 2), RIGHT(tbl_data[[#This Row],[Date_rapport]], 2))</f>
        <v>45240</v>
      </c>
    </row>
    <row r="8732" spans="1:10" x14ac:dyDescent="0.2">
      <c r="A8732" s="28" t="s">
        <v>1028</v>
      </c>
      <c r="B8732" t="s">
        <v>3</v>
      </c>
      <c r="C8732" s="28" t="s">
        <v>1284</v>
      </c>
      <c r="D8732" t="s">
        <v>1286</v>
      </c>
      <c r="E8732" t="s">
        <v>2</v>
      </c>
      <c r="F8732" t="str">
        <f>INDEX(tbl_produits[Nom normalisé], MATCH(tbl_data[[#This Row],[Spécialité]], tbl_produits[Nom original], 0))</f>
        <v>SINETRAV 40 microgrammes/mL, collyre en solution</v>
      </c>
      <c r="G8732" t="str">
        <f>INDEX(tbl_produits[Classe nom], MATCH(tbl_data[[#This Row],[NORM_Spécialité]], tbl_produits[Nom normalisé], 0))</f>
        <v>Organes sensoriels</v>
      </c>
      <c r="H8732">
        <f>YEAR(tbl_data[[#This Row],[Date_rapport]])</f>
        <v>2023</v>
      </c>
      <c r="I8732" t="str">
        <f>INDEX(tbl_produits[Molécule extraite], MATCH(tbl_data[[#This Row],[NORM_Spécialité]], tbl_produits[Nom normalisé], 0))</f>
        <v>Travoprost</v>
      </c>
      <c r="J8732" s="34">
        <f>DATE(LEFT(tbl_data[[#This Row],[Date_rapport]], 4), MID(tbl_data[[#This Row],[Date_rapport]], 6, 2), RIGHT(tbl_data[[#This Row],[Date_rapport]], 2))</f>
        <v>45240</v>
      </c>
    </row>
    <row r="8733" spans="1:10" x14ac:dyDescent="0.2">
      <c r="A8733" s="28" t="s">
        <v>1028</v>
      </c>
      <c r="B8733" t="s">
        <v>9</v>
      </c>
      <c r="C8733" s="28" t="s">
        <v>1284</v>
      </c>
      <c r="D8733" t="s">
        <v>1287</v>
      </c>
      <c r="E8733" t="s">
        <v>2</v>
      </c>
      <c r="F8733" t="str">
        <f>INDEX(tbl_produits[Nom normalisé], MATCH(tbl_data[[#This Row],[Spécialité]], tbl_produits[Nom original], 0))</f>
        <v>PLAQUENIL 200 mg, comprimé pelliculé</v>
      </c>
      <c r="G8733" t="str">
        <f>INDEX(tbl_produits[Classe nom], MATCH(tbl_data[[#This Row],[NORM_Spécialité]], tbl_produits[Nom normalisé], 0))</f>
        <v>Antiparasitaires, insecticides et répulsifs</v>
      </c>
      <c r="H8733">
        <f>YEAR(tbl_data[[#This Row],[Date_rapport]])</f>
        <v>2023</v>
      </c>
      <c r="I8733" t="str">
        <f>INDEX(tbl_produits[Molécule extraite], MATCH(tbl_data[[#This Row],[NORM_Spécialité]], tbl_produits[Nom normalisé], 0))</f>
        <v>Hydroxychloroquine (sulfate d')</v>
      </c>
      <c r="J8733" s="34">
        <f>DATE(LEFT(tbl_data[[#This Row],[Date_rapport]], 4), MID(tbl_data[[#This Row],[Date_rapport]], 6, 2), RIGHT(tbl_data[[#This Row],[Date_rapport]], 2))</f>
        <v>45240</v>
      </c>
    </row>
    <row r="8734" spans="1:10" x14ac:dyDescent="0.2">
      <c r="A8734" s="28" t="s">
        <v>1028</v>
      </c>
      <c r="B8734" t="s">
        <v>6</v>
      </c>
      <c r="C8734" s="28" t="s">
        <v>1288</v>
      </c>
      <c r="D8734" t="s">
        <v>1289</v>
      </c>
      <c r="E8734" t="s">
        <v>1288</v>
      </c>
      <c r="F8734" t="str">
        <f>INDEX(tbl_produits[Nom normalisé], MATCH(tbl_data[[#This Row],[Spécialité]], tbl_produits[Nom original], 0))</f>
        <v>PENTHROX 99,9 %, liquide pour inhalation par vapeur de 3 mL</v>
      </c>
      <c r="G8734" t="str">
        <f>INDEX(tbl_produits[Classe nom], MATCH(tbl_data[[#This Row],[NORM_Spécialité]], tbl_produits[Nom normalisé], 0))</f>
        <v>Système nerveux</v>
      </c>
      <c r="H8734">
        <f>YEAR(tbl_data[[#This Row],[Date_rapport]])</f>
        <v>2023</v>
      </c>
      <c r="I8734" t="str">
        <f>INDEX(tbl_produits[Molécule extraite], MATCH(tbl_data[[#This Row],[NORM_Spécialité]], tbl_produits[Nom normalisé], 0))</f>
        <v>Méthoxyflurane</v>
      </c>
      <c r="J8734" s="34">
        <f>DATE(LEFT(tbl_data[[#This Row],[Date_rapport]], 4), MID(tbl_data[[#This Row],[Date_rapport]], 6, 2), RIGHT(tbl_data[[#This Row],[Date_rapport]], 2))</f>
        <v>45240</v>
      </c>
    </row>
    <row r="8735" spans="1:10" x14ac:dyDescent="0.2">
      <c r="A8735" s="28" t="s">
        <v>1028</v>
      </c>
      <c r="B8735" t="s">
        <v>9</v>
      </c>
      <c r="C8735" s="28" t="s">
        <v>1288</v>
      </c>
      <c r="D8735" t="s">
        <v>1290</v>
      </c>
      <c r="E8735" t="s">
        <v>2</v>
      </c>
      <c r="F8735" t="str">
        <f>INDEX(tbl_produits[Nom normalisé], MATCH(tbl_data[[#This Row],[Spécialité]], tbl_produits[Nom original], 0))</f>
        <v>BICARBONATE de sodium 1,4 %, solution pour perfusion, flacon en verre de 250 ml et de 500 ml</v>
      </c>
      <c r="G8735" t="str">
        <f>INDEX(tbl_produits[Classe nom], MATCH(tbl_data[[#This Row],[NORM_Spécialité]], tbl_produits[Nom normalisé], 0))</f>
        <v>Voies digestives et métabolisme</v>
      </c>
      <c r="H8735">
        <f>YEAR(tbl_data[[#This Row],[Date_rapport]])</f>
        <v>2023</v>
      </c>
      <c r="I8735" t="str">
        <f>INDEX(tbl_produits[Molécule extraite], MATCH(tbl_data[[#This Row],[NORM_Spécialité]], tbl_produits[Nom normalisé], 0))</f>
        <v>Sodium (bicarbonate de)</v>
      </c>
      <c r="J8735" s="34">
        <f>DATE(LEFT(tbl_data[[#This Row],[Date_rapport]], 4), MID(tbl_data[[#This Row],[Date_rapport]], 6, 2), RIGHT(tbl_data[[#This Row],[Date_rapport]], 2))</f>
        <v>45240</v>
      </c>
    </row>
    <row r="8736" spans="1:10" x14ac:dyDescent="0.2">
      <c r="A8736" s="28" t="s">
        <v>1028</v>
      </c>
      <c r="B8736" t="s">
        <v>6</v>
      </c>
      <c r="C8736" s="28" t="s">
        <v>1647</v>
      </c>
      <c r="D8736" t="s">
        <v>1669</v>
      </c>
      <c r="E8736" t="s">
        <v>1647</v>
      </c>
      <c r="F8736" t="str">
        <f>INDEX(tbl_produits[Nom normalisé], MATCH(tbl_data[[#This Row],[Spécialité]], tbl_produits[Nom original], 0))</f>
        <v>FLIXOTIDE 50 microgrammes/dose, suspension pour inhalation en flacon pressurisé</v>
      </c>
      <c r="G8736" t="str">
        <f>INDEX(tbl_produits[Classe nom], MATCH(tbl_data[[#This Row],[NORM_Spécialité]], tbl_produits[Nom normalisé], 0))</f>
        <v>Système respiratoire</v>
      </c>
      <c r="H8736">
        <f>YEAR(tbl_data[[#This Row],[Date_rapport]])</f>
        <v>2023</v>
      </c>
      <c r="I8736" t="str">
        <f>INDEX(tbl_produits[Molécule extraite], MATCH(tbl_data[[#This Row],[NORM_Spécialité]], tbl_produits[Nom normalisé], 0))</f>
        <v>Fluticasone (propionate de)</v>
      </c>
      <c r="J8736" s="34">
        <f>DATE(LEFT(tbl_data[[#This Row],[Date_rapport]], 4), MID(tbl_data[[#This Row],[Date_rapport]], 6, 2), RIGHT(tbl_data[[#This Row],[Date_rapport]], 2))</f>
        <v>45240</v>
      </c>
    </row>
    <row r="8737" spans="1:10" x14ac:dyDescent="0.2">
      <c r="A8737" s="28" t="s">
        <v>1028</v>
      </c>
      <c r="B8737" t="s">
        <v>9</v>
      </c>
      <c r="C8737" s="28" t="s">
        <v>1291</v>
      </c>
      <c r="D8737" t="s">
        <v>1292</v>
      </c>
      <c r="E8737" t="s">
        <v>2</v>
      </c>
      <c r="F8737" t="str">
        <f>INDEX(tbl_produits[Nom normalisé], MATCH(tbl_data[[#This Row],[Spécialité]], tbl_produits[Nom original], 0))</f>
        <v>COAGADEX 500 UI, poudre et solvant pour solution injectable</v>
      </c>
      <c r="G8737" t="str">
        <f>INDEX(tbl_produits[Classe nom], MATCH(tbl_data[[#This Row],[NORM_Spécialité]], tbl_produits[Nom normalisé], 0))</f>
        <v>Sang et organes hématopoïétiques</v>
      </c>
      <c r="H8737">
        <f>YEAR(tbl_data[[#This Row],[Date_rapport]])</f>
        <v>2023</v>
      </c>
      <c r="I8737" t="str">
        <f>INDEX(tbl_produits[Molécule extraite], MATCH(tbl_data[[#This Row],[NORM_Spécialité]], tbl_produits[Nom normalisé], 0))</f>
        <v>Facteur X de coagulation humain</v>
      </c>
      <c r="J8737" s="34">
        <f>DATE(LEFT(tbl_data[[#This Row],[Date_rapport]], 4), MID(tbl_data[[#This Row],[Date_rapport]], 6, 2), RIGHT(tbl_data[[#This Row],[Date_rapport]], 2))</f>
        <v>45240</v>
      </c>
    </row>
    <row r="8738" spans="1:10" x14ac:dyDescent="0.2">
      <c r="A8738" s="28" t="s">
        <v>1028</v>
      </c>
      <c r="B8738" t="s">
        <v>6</v>
      </c>
      <c r="C8738" s="28" t="s">
        <v>1962</v>
      </c>
      <c r="D8738" t="s">
        <v>1425</v>
      </c>
      <c r="E8738" t="s">
        <v>1962</v>
      </c>
      <c r="F8738" t="str">
        <f>INDEX(tbl_produits[Nom normalisé], MATCH(tbl_data[[#This Row],[Spécialité]], tbl_produits[Nom original], 0))</f>
        <v>TIAPRIDAL 100 mg/2 ml, solution injectable</v>
      </c>
      <c r="G8738" t="str">
        <f>INDEX(tbl_produits[Classe nom], MATCH(tbl_data[[#This Row],[NORM_Spécialité]], tbl_produits[Nom normalisé], 0))</f>
        <v>Système nerveux</v>
      </c>
      <c r="H8738">
        <f>YEAR(tbl_data[[#This Row],[Date_rapport]])</f>
        <v>2023</v>
      </c>
      <c r="I8738" t="str">
        <f>INDEX(tbl_produits[Molécule extraite], MATCH(tbl_data[[#This Row],[NORM_Spécialité]], tbl_produits[Nom normalisé], 0))</f>
        <v>Tiapride (chlorhydrate de)</v>
      </c>
      <c r="J8738" s="34">
        <f>DATE(LEFT(tbl_data[[#This Row],[Date_rapport]], 4), MID(tbl_data[[#This Row],[Date_rapport]], 6, 2), RIGHT(tbl_data[[#This Row],[Date_rapport]], 2))</f>
        <v>45240</v>
      </c>
    </row>
    <row r="8739" spans="1:10" x14ac:dyDescent="0.2">
      <c r="A8739" s="28" t="s">
        <v>1028</v>
      </c>
      <c r="B8739" t="s">
        <v>6</v>
      </c>
      <c r="C8739" s="28" t="s">
        <v>1962</v>
      </c>
      <c r="D8739" t="s">
        <v>1963</v>
      </c>
      <c r="E8739" t="s">
        <v>1964</v>
      </c>
      <c r="F8739" t="str">
        <f>INDEX(tbl_produits[Nom normalisé], MATCH(tbl_data[[#This Row],[Spécialité]], tbl_produits[Nom original], 0))</f>
        <v>RIMIFON 500 mg/5 ml, solution injectable/pour perfusion</v>
      </c>
      <c r="G8739" t="str">
        <f>INDEX(tbl_produits[Classe nom], MATCH(tbl_data[[#This Row],[NORM_Spécialité]], tbl_produits[Nom normalisé], 0))</f>
        <v>Anti-infectieux à usage systémique</v>
      </c>
      <c r="H8739">
        <f>YEAR(tbl_data[[#This Row],[Date_rapport]])</f>
        <v>2023</v>
      </c>
      <c r="I8739" t="str">
        <f>INDEX(tbl_produits[Molécule extraite], MATCH(tbl_data[[#This Row],[NORM_Spécialité]], tbl_produits[Nom normalisé], 0))</f>
        <v>Isoniazide</v>
      </c>
      <c r="J8739" s="34">
        <f>DATE(LEFT(tbl_data[[#This Row],[Date_rapport]], 4), MID(tbl_data[[#This Row],[Date_rapport]], 6, 2), RIGHT(tbl_data[[#This Row],[Date_rapport]], 2))</f>
        <v>45240</v>
      </c>
    </row>
    <row r="8740" spans="1:10" x14ac:dyDescent="0.2">
      <c r="A8740" s="28" t="s">
        <v>1028</v>
      </c>
      <c r="B8740" t="s">
        <v>6</v>
      </c>
      <c r="C8740" s="28" t="s">
        <v>1965</v>
      </c>
      <c r="D8740" t="s">
        <v>1652</v>
      </c>
      <c r="E8740" t="s">
        <v>1965</v>
      </c>
      <c r="F8740" t="str">
        <f>INDEX(tbl_produits[Nom normalisé], MATCH(tbl_data[[#This Row],[Spécialité]], tbl_produits[Nom original], 0))</f>
        <v>CERNEVIT, poudre pour solution injectable ou pour perfusion</v>
      </c>
      <c r="G8740" t="str">
        <f>INDEX(tbl_produits[Classe nom], MATCH(tbl_data[[#This Row],[NORM_Spécialité]], tbl_produits[Nom normalisé], 0))</f>
        <v>Sang et organes hématopoïétiques</v>
      </c>
      <c r="H8740">
        <f>YEAR(tbl_data[[#This Row],[Date_rapport]])</f>
        <v>2023</v>
      </c>
      <c r="I8740" t="str">
        <f>INDEX(tbl_produits[Molécule extraite], MATCH(tbl_data[[#This Row],[NORM_Spécialité]], tbl_produits[Nom normalisé], 0))</f>
        <v>Association de vitamines hydrosolubles et liposolubles</v>
      </c>
      <c r="J8740" s="34">
        <f>DATE(LEFT(tbl_data[[#This Row],[Date_rapport]], 4), MID(tbl_data[[#This Row],[Date_rapport]], 6, 2), RIGHT(tbl_data[[#This Row],[Date_rapport]], 2))</f>
        <v>45240</v>
      </c>
    </row>
    <row r="8741" spans="1:10" x14ac:dyDescent="0.2">
      <c r="A8741" s="28" t="s">
        <v>1028</v>
      </c>
      <c r="B8741" t="s">
        <v>6</v>
      </c>
      <c r="C8741" s="28" t="s">
        <v>1965</v>
      </c>
      <c r="D8741" t="s">
        <v>923</v>
      </c>
      <c r="E8741" t="s">
        <v>1965</v>
      </c>
      <c r="F8741" t="str">
        <f>INDEX(tbl_produits[Nom normalisé], MATCH(tbl_data[[#This Row],[Spécialité]], tbl_produits[Nom original], 0))</f>
        <v>IODURE (131I) de sodium pour thérapie curiumpharma, gélule</v>
      </c>
      <c r="G8741" t="str">
        <f>INDEX(tbl_produits[Classe nom], MATCH(tbl_data[[#This Row],[NORM_Spécialité]], tbl_produits[Nom normalisé], 0))</f>
        <v>Divers</v>
      </c>
      <c r="H8741">
        <f>YEAR(tbl_data[[#This Row],[Date_rapport]])</f>
        <v>2023</v>
      </c>
      <c r="I8741" t="str">
        <f>INDEX(tbl_produits[Molécule extraite], MATCH(tbl_data[[#This Row],[NORM_Spécialité]], tbl_produits[Nom normalisé], 0))</f>
        <v>Iodure (131I) de sodium</v>
      </c>
      <c r="J8741" s="34">
        <f>DATE(LEFT(tbl_data[[#This Row],[Date_rapport]], 4), MID(tbl_data[[#This Row],[Date_rapport]], 6, 2), RIGHT(tbl_data[[#This Row],[Date_rapport]], 2))</f>
        <v>45240</v>
      </c>
    </row>
    <row r="8742" spans="1:10" x14ac:dyDescent="0.2">
      <c r="A8742" s="28" t="s">
        <v>1028</v>
      </c>
      <c r="B8742" t="s">
        <v>3</v>
      </c>
      <c r="C8742" s="28" t="s">
        <v>1965</v>
      </c>
      <c r="D8742" t="s">
        <v>825</v>
      </c>
      <c r="E8742" t="s">
        <v>2</v>
      </c>
      <c r="F8742" t="str">
        <f>INDEX(tbl_produits[Nom normalisé], MATCH(tbl_data[[#This Row],[Spécialité]], tbl_produits[Nom original], 0))</f>
        <v>LYRICA 20 mg/ml, solution buvable</v>
      </c>
      <c r="G8742" t="str">
        <f>INDEX(tbl_produits[Classe nom], MATCH(tbl_data[[#This Row],[NORM_Spécialité]], tbl_produits[Nom normalisé], 0))</f>
        <v>Système nerveux</v>
      </c>
      <c r="H8742">
        <f>YEAR(tbl_data[[#This Row],[Date_rapport]])</f>
        <v>2023</v>
      </c>
      <c r="I8742" t="str">
        <f>INDEX(tbl_produits[Molécule extraite], MATCH(tbl_data[[#This Row],[NORM_Spécialité]], tbl_produits[Nom normalisé], 0))</f>
        <v>Prégabaline</v>
      </c>
      <c r="J8742" s="34">
        <f>DATE(LEFT(tbl_data[[#This Row],[Date_rapport]], 4), MID(tbl_data[[#This Row],[Date_rapport]], 6, 2), RIGHT(tbl_data[[#This Row],[Date_rapport]], 2))</f>
        <v>45240</v>
      </c>
    </row>
    <row r="8743" spans="1:10" x14ac:dyDescent="0.2">
      <c r="A8743" s="28" t="s">
        <v>1028</v>
      </c>
      <c r="B8743" t="s">
        <v>6</v>
      </c>
      <c r="C8743" s="28" t="s">
        <v>1965</v>
      </c>
      <c r="D8743" t="s">
        <v>1814</v>
      </c>
      <c r="E8743" t="s">
        <v>1965</v>
      </c>
      <c r="F8743" t="str">
        <f>INDEX(tbl_produits[Nom normalisé], MATCH(tbl_data[[#This Row],[Spécialité]], tbl_produits[Nom original], 0))</f>
        <v>ALFATIL LP 500 mg, comprimé pelliculé à libération prolongée</v>
      </c>
      <c r="G8743" t="str">
        <f>INDEX(tbl_produits[Classe nom], MATCH(tbl_data[[#This Row],[NORM_Spécialité]], tbl_produits[Nom normalisé], 0))</f>
        <v>Anti-infectieux à usage systémique</v>
      </c>
      <c r="H8743">
        <f>YEAR(tbl_data[[#This Row],[Date_rapport]])</f>
        <v>2023</v>
      </c>
      <c r="I8743" t="str">
        <f>INDEX(tbl_produits[Molécule extraite], MATCH(tbl_data[[#This Row],[NORM_Spécialité]], tbl_produits[Nom normalisé], 0))</f>
        <v>Céfaclor</v>
      </c>
      <c r="J8743" s="34">
        <f>DATE(LEFT(tbl_data[[#This Row],[Date_rapport]], 4), MID(tbl_data[[#This Row],[Date_rapport]], 6, 2), RIGHT(tbl_data[[#This Row],[Date_rapport]], 2))</f>
        <v>45240</v>
      </c>
    </row>
    <row r="8744" spans="1:10" x14ac:dyDescent="0.2">
      <c r="A8744" s="28" t="s">
        <v>1028</v>
      </c>
      <c r="B8744" t="s">
        <v>6</v>
      </c>
      <c r="C8744" s="28" t="s">
        <v>1293</v>
      </c>
      <c r="D8744" t="s">
        <v>1967</v>
      </c>
      <c r="E8744" t="s">
        <v>1968</v>
      </c>
      <c r="F8744" t="str">
        <f>INDEX(tbl_produits[Nom normalisé], MATCH(tbl_data[[#This Row],[Spécialité]], tbl_produits[Nom original], 0))</f>
        <v>UMATROPE, poudre et solvant pour solution injectable</v>
      </c>
      <c r="G8744" t="str">
        <f>INDEX(tbl_produits[Classe nom], MATCH(tbl_data[[#This Row],[NORM_Spécialité]], tbl_produits[Nom normalisé], 0))</f>
        <v>Hormones systémiques sauf hormones sexuelles et insulines</v>
      </c>
      <c r="H8744">
        <f>YEAR(tbl_data[[#This Row],[Date_rapport]])</f>
        <v>2023</v>
      </c>
      <c r="I8744" t="str">
        <f>INDEX(tbl_produits[Molécule extraite], MATCH(tbl_data[[#This Row],[NORM_Spécialité]], tbl_produits[Nom normalisé], 0))</f>
        <v>Somatropine</v>
      </c>
      <c r="J8744" s="34">
        <f>DATE(LEFT(tbl_data[[#This Row],[Date_rapport]], 4), MID(tbl_data[[#This Row],[Date_rapport]], 6, 2), RIGHT(tbl_data[[#This Row],[Date_rapport]], 2))</f>
        <v>45240</v>
      </c>
    </row>
    <row r="8745" spans="1:10" x14ac:dyDescent="0.2">
      <c r="A8745" s="28" t="s">
        <v>1028</v>
      </c>
      <c r="B8745" t="s">
        <v>6</v>
      </c>
      <c r="C8745" s="28" t="s">
        <v>1293</v>
      </c>
      <c r="D8745" t="s">
        <v>1752</v>
      </c>
      <c r="E8745" t="s">
        <v>1293</v>
      </c>
      <c r="F8745" t="str">
        <f>INDEX(tbl_produits[Nom normalisé], MATCH(tbl_data[[#This Row],[Spécialité]], tbl_produits[Nom original], 0))</f>
        <v>FRAXIPARINE et Fraxodi Viatris, solution injectable en seringue pré-remplie</v>
      </c>
      <c r="G8745" t="str">
        <f>INDEX(tbl_produits[Classe nom], MATCH(tbl_data[[#This Row],[NORM_Spécialité]], tbl_produits[Nom normalisé], 0))</f>
        <v>Sang et organes hématopoïétiques</v>
      </c>
      <c r="H8745">
        <f>YEAR(tbl_data[[#This Row],[Date_rapport]])</f>
        <v>2023</v>
      </c>
      <c r="I8745" t="str">
        <f>INDEX(tbl_produits[Molécule extraite], MATCH(tbl_data[[#This Row],[NORM_Spécialité]], tbl_produits[Nom normalisé], 0))</f>
        <v>Nadroparine calcique</v>
      </c>
      <c r="J8745" s="34">
        <f>DATE(LEFT(tbl_data[[#This Row],[Date_rapport]], 4), MID(tbl_data[[#This Row],[Date_rapport]], 6, 2), RIGHT(tbl_data[[#This Row],[Date_rapport]], 2))</f>
        <v>45240</v>
      </c>
    </row>
    <row r="8746" spans="1:10" x14ac:dyDescent="0.2">
      <c r="A8746" s="28" t="s">
        <v>1028</v>
      </c>
      <c r="B8746" t="s">
        <v>6</v>
      </c>
      <c r="C8746" s="28" t="s">
        <v>1293</v>
      </c>
      <c r="D8746" t="s">
        <v>1839</v>
      </c>
      <c r="E8746" t="s">
        <v>1293</v>
      </c>
      <c r="F8746" t="str">
        <f>INDEX(tbl_produits[Nom normalisé], MATCH(tbl_data[[#This Row],[Spécialité]], tbl_produits[Nom original], 0))</f>
        <v>FLUTIFORM 125 microgrammes/5 microgrammes par dose, suspension pour inhalation en flacon pressurisé</v>
      </c>
      <c r="G8746" t="str">
        <f>INDEX(tbl_produits[Classe nom], MATCH(tbl_data[[#This Row],[NORM_Spécialité]], tbl_produits[Nom normalisé], 0))</f>
        <v>Système respiratoire</v>
      </c>
      <c r="H8746">
        <f>YEAR(tbl_data[[#This Row],[Date_rapport]])</f>
        <v>2023</v>
      </c>
      <c r="I8746" t="str">
        <f>INDEX(tbl_produits[Molécule extraite], MATCH(tbl_data[[#This Row],[NORM_Spécialité]], tbl_produits[Nom normalisé], 0))</f>
        <v>Fluticasone (propionate de), formotérol (fumarate de) dihydraté</v>
      </c>
      <c r="J8746" s="34">
        <f>DATE(LEFT(tbl_data[[#This Row],[Date_rapport]], 4), MID(tbl_data[[#This Row],[Date_rapport]], 6, 2), RIGHT(tbl_data[[#This Row],[Date_rapport]], 2))</f>
        <v>45240</v>
      </c>
    </row>
    <row r="8747" spans="1:10" x14ac:dyDescent="0.2">
      <c r="A8747" s="28" t="s">
        <v>1028</v>
      </c>
      <c r="B8747" t="s">
        <v>9</v>
      </c>
      <c r="C8747" s="28" t="s">
        <v>1293</v>
      </c>
      <c r="D8747" t="s">
        <v>1294</v>
      </c>
      <c r="E8747" t="s">
        <v>2</v>
      </c>
      <c r="F8747" t="str">
        <f>INDEX(tbl_produits[Nom normalisé], MATCH(tbl_data[[#This Row],[Spécialité]], tbl_produits[Nom original], 0))</f>
        <v>GLUCAGEN Kit 1 mg/ml, poudre et solvant pour solution injectable</v>
      </c>
      <c r="G8747" t="str">
        <f>INDEX(tbl_produits[Classe nom], MATCH(tbl_data[[#This Row],[NORM_Spécialité]], tbl_produits[Nom normalisé], 0))</f>
        <v>Hormones systémiques sauf hormones sexuelles et insulines</v>
      </c>
      <c r="H8747">
        <f>YEAR(tbl_data[[#This Row],[Date_rapport]])</f>
        <v>2023</v>
      </c>
      <c r="I8747" t="str">
        <f>INDEX(tbl_produits[Molécule extraite], MATCH(tbl_data[[#This Row],[NORM_Spécialité]], tbl_produits[Nom normalisé], 0))</f>
        <v>Glucagon</v>
      </c>
      <c r="J8747" s="34">
        <f>DATE(LEFT(tbl_data[[#This Row],[Date_rapport]], 4), MID(tbl_data[[#This Row],[Date_rapport]], 6, 2), RIGHT(tbl_data[[#This Row],[Date_rapport]], 2))</f>
        <v>45240</v>
      </c>
    </row>
    <row r="8748" spans="1:10" x14ac:dyDescent="0.2">
      <c r="A8748" s="28" t="s">
        <v>1028</v>
      </c>
      <c r="B8748" t="s">
        <v>9</v>
      </c>
      <c r="C8748" s="28" t="s">
        <v>1295</v>
      </c>
      <c r="D8748" t="s">
        <v>1296</v>
      </c>
      <c r="E8748" t="s">
        <v>2</v>
      </c>
      <c r="F8748" t="str">
        <f>INDEX(tbl_produits[Nom normalisé], MATCH(tbl_data[[#This Row],[Spécialité]], tbl_produits[Nom original], 0))</f>
        <v>KAYEXALATE, poudre pour suspension orale et rectale</v>
      </c>
      <c r="G8748" t="str">
        <f>INDEX(tbl_produits[Classe nom], MATCH(tbl_data[[#This Row],[NORM_Spécialité]], tbl_produits[Nom normalisé], 0))</f>
        <v>Divers</v>
      </c>
      <c r="H8748">
        <f>YEAR(tbl_data[[#This Row],[Date_rapport]])</f>
        <v>2023</v>
      </c>
      <c r="I8748" t="str">
        <f>INDEX(tbl_produits[Molécule extraite], MATCH(tbl_data[[#This Row],[NORM_Spécialité]], tbl_produits[Nom normalisé], 0))</f>
        <v>Sodium (polystyrène sulfonate de)</v>
      </c>
      <c r="J8748" s="34">
        <f>DATE(LEFT(tbl_data[[#This Row],[Date_rapport]], 4), MID(tbl_data[[#This Row],[Date_rapport]], 6, 2), RIGHT(tbl_data[[#This Row],[Date_rapport]], 2))</f>
        <v>45240</v>
      </c>
    </row>
    <row r="8749" spans="1:10" x14ac:dyDescent="0.2">
      <c r="A8749" s="28" t="s">
        <v>1028</v>
      </c>
      <c r="B8749" t="s">
        <v>6</v>
      </c>
      <c r="C8749" s="28" t="s">
        <v>1295</v>
      </c>
      <c r="D8749" t="s">
        <v>1790</v>
      </c>
      <c r="E8749" t="s">
        <v>1295</v>
      </c>
      <c r="F8749" t="str">
        <f>INDEX(tbl_produits[Nom normalisé], MATCH(tbl_data[[#This Row],[Spécialité]], tbl_produits[Nom original], 0))</f>
        <v>PROLEUKIN 18 millions U.I., poudre pour solution injectable</v>
      </c>
      <c r="G8749" t="str">
        <f>INDEX(tbl_produits[Classe nom], MATCH(tbl_data[[#This Row],[NORM_Spécialité]], tbl_produits[Nom normalisé], 0))</f>
        <v>Antinéoplasiques et immunomodulateurs</v>
      </c>
      <c r="H8749">
        <f>YEAR(tbl_data[[#This Row],[Date_rapport]])</f>
        <v>2023</v>
      </c>
      <c r="I8749" t="str">
        <f>INDEX(tbl_produits[Molécule extraite], MATCH(tbl_data[[#This Row],[NORM_Spécialité]], tbl_produits[Nom normalisé], 0))</f>
        <v>Aldesleukine</v>
      </c>
      <c r="J8749" s="34">
        <f>DATE(LEFT(tbl_data[[#This Row],[Date_rapport]], 4), MID(tbl_data[[#This Row],[Date_rapport]], 6, 2), RIGHT(tbl_data[[#This Row],[Date_rapport]], 2))</f>
        <v>45240</v>
      </c>
    </row>
    <row r="8750" spans="1:10" x14ac:dyDescent="0.2">
      <c r="A8750" s="28" t="s">
        <v>1028</v>
      </c>
      <c r="B8750" t="s">
        <v>6</v>
      </c>
      <c r="C8750" s="28" t="s">
        <v>1295</v>
      </c>
      <c r="D8750" t="s">
        <v>904</v>
      </c>
      <c r="E8750" t="s">
        <v>1297</v>
      </c>
      <c r="F8750" t="str">
        <f>INDEX(tbl_produits[Nom normalisé], MATCH(tbl_data[[#This Row],[Spécialité]], tbl_produits[Nom original], 0))</f>
        <v>TILDIEM 25 mg, poudre et solution pour préparation injectable I.V.</v>
      </c>
      <c r="G8750" t="str">
        <f>INDEX(tbl_produits[Classe nom], MATCH(tbl_data[[#This Row],[NORM_Spécialité]], tbl_produits[Nom normalisé], 0))</f>
        <v>Système cardiovasculaire</v>
      </c>
      <c r="H8750">
        <f>YEAR(tbl_data[[#This Row],[Date_rapport]])</f>
        <v>2023</v>
      </c>
      <c r="I8750" t="str">
        <f>INDEX(tbl_produits[Molécule extraite], MATCH(tbl_data[[#This Row],[NORM_Spécialité]], tbl_produits[Nom normalisé], 0))</f>
        <v>Diltiazem (chlorhydrate de)</v>
      </c>
      <c r="J8750" s="34">
        <f>DATE(LEFT(tbl_data[[#This Row],[Date_rapport]], 4), MID(tbl_data[[#This Row],[Date_rapport]], 6, 2), RIGHT(tbl_data[[#This Row],[Date_rapport]], 2))</f>
        <v>45240</v>
      </c>
    </row>
    <row r="8751" spans="1:10" x14ac:dyDescent="0.2">
      <c r="A8751" s="28" t="s">
        <v>1028</v>
      </c>
      <c r="B8751" t="s">
        <v>6</v>
      </c>
      <c r="C8751" s="28" t="s">
        <v>1297</v>
      </c>
      <c r="D8751" t="s">
        <v>1785</v>
      </c>
      <c r="E8751" t="s">
        <v>1297</v>
      </c>
      <c r="F8751" t="str">
        <f>INDEX(tbl_produits[Nom normalisé], MATCH(tbl_data[[#This Row],[Spécialité]], tbl_produits[Nom original], 0))</f>
        <v>SIVEXTRO 200 mg, comprimé pelliculé</v>
      </c>
      <c r="G8751" t="str">
        <f>INDEX(tbl_produits[Classe nom], MATCH(tbl_data[[#This Row],[NORM_Spécialité]], tbl_produits[Nom normalisé], 0))</f>
        <v>Anti-infectieux à usage systémique</v>
      </c>
      <c r="H8751">
        <f>YEAR(tbl_data[[#This Row],[Date_rapport]])</f>
        <v>2023</v>
      </c>
      <c r="I8751" t="str">
        <f>INDEX(tbl_produits[Molécule extraite], MATCH(tbl_data[[#This Row],[NORM_Spécialité]], tbl_produits[Nom normalisé], 0))</f>
        <v>Tédizolid (phosphate de)</v>
      </c>
      <c r="J8751" s="34">
        <f>DATE(LEFT(tbl_data[[#This Row],[Date_rapport]], 4), MID(tbl_data[[#This Row],[Date_rapport]], 6, 2), RIGHT(tbl_data[[#This Row],[Date_rapport]], 2))</f>
        <v>45240</v>
      </c>
    </row>
    <row r="8752" spans="1:10" x14ac:dyDescent="0.2">
      <c r="A8752" s="28" t="s">
        <v>1028</v>
      </c>
      <c r="B8752" t="s">
        <v>3</v>
      </c>
      <c r="C8752" s="28" t="s">
        <v>1297</v>
      </c>
      <c r="D8752" t="s">
        <v>1298</v>
      </c>
      <c r="E8752" t="s">
        <v>2</v>
      </c>
      <c r="F8752" t="str">
        <f>INDEX(tbl_produits[Nom normalisé], MATCH(tbl_data[[#This Row],[Spécialité]], tbl_produits[Nom original], 0))</f>
        <v>HYCAMTIN 0.25 mg et 1 mg,  gélule</v>
      </c>
      <c r="G8752" t="str">
        <f>INDEX(tbl_produits[Classe nom], MATCH(tbl_data[[#This Row],[NORM_Spécialité]], tbl_produits[Nom normalisé], 0))</f>
        <v>Antinéoplasiques et immunomodulateurs</v>
      </c>
      <c r="H8752">
        <f>YEAR(tbl_data[[#This Row],[Date_rapport]])</f>
        <v>2023</v>
      </c>
      <c r="I8752" t="str">
        <f>INDEX(tbl_produits[Molécule extraite], MATCH(tbl_data[[#This Row],[NORM_Spécialité]], tbl_produits[Nom normalisé], 0))</f>
        <v>Topotécane (chlorhydrate de)</v>
      </c>
      <c r="J8752" s="34">
        <f>DATE(LEFT(tbl_data[[#This Row],[Date_rapport]], 4), MID(tbl_data[[#This Row],[Date_rapport]], 6, 2), RIGHT(tbl_data[[#This Row],[Date_rapport]], 2))</f>
        <v>45240</v>
      </c>
    </row>
    <row r="8753" spans="1:10" x14ac:dyDescent="0.2">
      <c r="A8753" s="28" t="s">
        <v>1028</v>
      </c>
      <c r="B8753" t="s">
        <v>6</v>
      </c>
      <c r="C8753" s="28" t="s">
        <v>1299</v>
      </c>
      <c r="D8753" t="s">
        <v>1975</v>
      </c>
      <c r="E8753" t="s">
        <v>1976</v>
      </c>
      <c r="F8753" t="str">
        <f>INDEX(tbl_produits[Nom normalisé], MATCH(tbl_data[[#This Row],[Spécialité]], tbl_produits[Nom original], 0))</f>
        <v>INFRACYANINE 25 mg/10 ml, poudre et solvant pour solution injectable</v>
      </c>
      <c r="G8753" t="str">
        <f>INDEX(tbl_produits[Classe nom], MATCH(tbl_data[[#This Row],[NORM_Spécialité]], tbl_produits[Nom normalisé], 0))</f>
        <v>Divers</v>
      </c>
      <c r="H8753">
        <f>YEAR(tbl_data[[#This Row],[Date_rapport]])</f>
        <v>2023</v>
      </c>
      <c r="I8753" t="str">
        <f>INDEX(tbl_produits[Molécule extraite], MATCH(tbl_data[[#This Row],[NORM_Spécialité]], tbl_produits[Nom normalisé], 0))</f>
        <v>Indocyanine verte</v>
      </c>
      <c r="J8753" s="34">
        <f>DATE(LEFT(tbl_data[[#This Row],[Date_rapport]], 4), MID(tbl_data[[#This Row],[Date_rapport]], 6, 2), RIGHT(tbl_data[[#This Row],[Date_rapport]], 2))</f>
        <v>45240</v>
      </c>
    </row>
    <row r="8754" spans="1:10" x14ac:dyDescent="0.2">
      <c r="A8754" s="28" t="s">
        <v>1028</v>
      </c>
      <c r="B8754" t="s">
        <v>6</v>
      </c>
      <c r="C8754" s="28" t="s">
        <v>1299</v>
      </c>
      <c r="D8754" t="s">
        <v>1673</v>
      </c>
      <c r="E8754" t="s">
        <v>1299</v>
      </c>
      <c r="F8754" t="str">
        <f>INDEX(tbl_produits[Nom normalisé], MATCH(tbl_data[[#This Row],[Spécialité]], tbl_produits[Nom original], 0))</f>
        <v>TASIGNA 50 mg, gélule</v>
      </c>
      <c r="G8754" t="str">
        <f>INDEX(tbl_produits[Classe nom], MATCH(tbl_data[[#This Row],[NORM_Spécialité]], tbl_produits[Nom normalisé], 0))</f>
        <v>Antinéoplasiques et immunomodulateurs</v>
      </c>
      <c r="H8754">
        <f>YEAR(tbl_data[[#This Row],[Date_rapport]])</f>
        <v>2023</v>
      </c>
      <c r="I8754" t="str">
        <f>INDEX(tbl_produits[Molécule extraite], MATCH(tbl_data[[#This Row],[NORM_Spécialité]], tbl_produits[Nom normalisé], 0))</f>
        <v>Nilotinib</v>
      </c>
      <c r="J8754" s="34">
        <f>DATE(LEFT(tbl_data[[#This Row],[Date_rapport]], 4), MID(tbl_data[[#This Row],[Date_rapport]], 6, 2), RIGHT(tbl_data[[#This Row],[Date_rapport]], 2))</f>
        <v>45240</v>
      </c>
    </row>
    <row r="8755" spans="1:10" x14ac:dyDescent="0.2">
      <c r="A8755" s="28" t="s">
        <v>1028</v>
      </c>
      <c r="B8755" t="s">
        <v>6</v>
      </c>
      <c r="C8755" s="28" t="s">
        <v>1299</v>
      </c>
      <c r="D8755" t="s">
        <v>1830</v>
      </c>
      <c r="E8755" t="s">
        <v>1299</v>
      </c>
      <c r="F8755" t="str">
        <f>INDEX(tbl_produits[Nom normalisé], MATCH(tbl_data[[#This Row],[Spécialité]], tbl_produits[Nom original], 0))</f>
        <v>LASILIX 20 mg/2 ml, solution injectable en ampoule</v>
      </c>
      <c r="G8755" t="str">
        <f>INDEX(tbl_produits[Classe nom], MATCH(tbl_data[[#This Row],[NORM_Spécialité]], tbl_produits[Nom normalisé], 0))</f>
        <v>Système cardiovasculaire</v>
      </c>
      <c r="H8755">
        <f>YEAR(tbl_data[[#This Row],[Date_rapport]])</f>
        <v>2023</v>
      </c>
      <c r="I8755" t="str">
        <f>INDEX(tbl_produits[Molécule extraite], MATCH(tbl_data[[#This Row],[NORM_Spécialité]], tbl_produits[Nom normalisé], 0))</f>
        <v>Furosémide</v>
      </c>
      <c r="J8755" s="34">
        <f>DATE(LEFT(tbl_data[[#This Row],[Date_rapport]], 4), MID(tbl_data[[#This Row],[Date_rapport]], 6, 2), RIGHT(tbl_data[[#This Row],[Date_rapport]], 2))</f>
        <v>45240</v>
      </c>
    </row>
    <row r="8756" spans="1:10" x14ac:dyDescent="0.2">
      <c r="A8756" s="28" t="s">
        <v>1028</v>
      </c>
      <c r="B8756" t="s">
        <v>9</v>
      </c>
      <c r="C8756" s="28" t="s">
        <v>1299</v>
      </c>
      <c r="D8756" t="s">
        <v>848</v>
      </c>
      <c r="E8756" t="s">
        <v>2</v>
      </c>
      <c r="F8756" t="str">
        <f>INDEX(tbl_produits[Nom normalisé], MATCH(tbl_data[[#This Row],[Spécialité]], tbl_produits[Nom original], 0))</f>
        <v>ACTILYSE 10, 20, 50 mg , poudre pour solution injectable et perfusion</v>
      </c>
      <c r="G8756" t="str">
        <f>INDEX(tbl_produits[Classe nom], MATCH(tbl_data[[#This Row],[NORM_Spécialité]], tbl_produits[Nom normalisé], 0))</f>
        <v>Sang et organes hématopoïétiques</v>
      </c>
      <c r="H8756">
        <f>YEAR(tbl_data[[#This Row],[Date_rapport]])</f>
        <v>2023</v>
      </c>
      <c r="I8756" t="str">
        <f>INDEX(tbl_produits[Molécule extraite], MATCH(tbl_data[[#This Row],[NORM_Spécialité]], tbl_produits[Nom normalisé], 0))</f>
        <v>Altéplase</v>
      </c>
      <c r="J8756" s="34">
        <f>DATE(LEFT(tbl_data[[#This Row],[Date_rapport]], 4), MID(tbl_data[[#This Row],[Date_rapport]], 6, 2), RIGHT(tbl_data[[#This Row],[Date_rapport]], 2))</f>
        <v>45240</v>
      </c>
    </row>
    <row r="8757" spans="1:10" x14ac:dyDescent="0.2">
      <c r="A8757" s="28" t="s">
        <v>1028</v>
      </c>
      <c r="B8757" t="s">
        <v>6</v>
      </c>
      <c r="C8757" s="28" t="s">
        <v>1977</v>
      </c>
      <c r="D8757" t="s">
        <v>1831</v>
      </c>
      <c r="E8757" t="s">
        <v>1299</v>
      </c>
      <c r="F8757" t="str">
        <f>INDEX(tbl_produits[Nom normalisé], MATCH(tbl_data[[#This Row],[Spécialité]], tbl_produits[Nom original], 0))</f>
        <v>LAROXYL 40 mg/ml, solution buvable</v>
      </c>
      <c r="G8757" t="str">
        <f>INDEX(tbl_produits[Classe nom], MATCH(tbl_data[[#This Row],[NORM_Spécialité]], tbl_produits[Nom normalisé], 0))</f>
        <v>Système nerveux</v>
      </c>
      <c r="H8757">
        <f>YEAR(tbl_data[[#This Row],[Date_rapport]])</f>
        <v>2023</v>
      </c>
      <c r="I8757" t="str">
        <f>INDEX(tbl_produits[Molécule extraite], MATCH(tbl_data[[#This Row],[NORM_Spécialité]], tbl_produits[Nom normalisé], 0))</f>
        <v>Amitriptyline (chlorhydrate d')</v>
      </c>
      <c r="J8757" s="34">
        <f>DATE(LEFT(tbl_data[[#This Row],[Date_rapport]], 4), MID(tbl_data[[#This Row],[Date_rapport]], 6, 2), RIGHT(tbl_data[[#This Row],[Date_rapport]], 2))</f>
        <v>45240</v>
      </c>
    </row>
    <row r="8758" spans="1:10" x14ac:dyDescent="0.2">
      <c r="A8758" s="28" t="s">
        <v>1028</v>
      </c>
      <c r="B8758" t="s">
        <v>6</v>
      </c>
      <c r="C8758" s="28" t="s">
        <v>1650</v>
      </c>
      <c r="D8758" t="s">
        <v>1720</v>
      </c>
      <c r="E8758" t="s">
        <v>1304</v>
      </c>
      <c r="F8758" t="str">
        <f>INDEX(tbl_produits[Nom normalisé], MATCH(tbl_data[[#This Row],[Spécialité]], tbl_produits[Nom original], 0))</f>
        <v>TRACUTIL, solution à diluer pour perfusion</v>
      </c>
      <c r="G8758" t="str">
        <f>INDEX(tbl_produits[Classe nom], MATCH(tbl_data[[#This Row],[NORM_Spécialité]], tbl_produits[Nom normalisé], 0))</f>
        <v>Sang et organes hématopoïétiques</v>
      </c>
      <c r="H8758">
        <f>YEAR(tbl_data[[#This Row],[Date_rapport]])</f>
        <v>2023</v>
      </c>
      <c r="I8758" t="str">
        <f>INDEX(tbl_produits[Molécule extraite], MATCH(tbl_data[[#This Row],[NORM_Spécialité]], tbl_produits[Nom normalisé], 0))</f>
        <v>Solutions électrolytiques</v>
      </c>
      <c r="J8758" s="34">
        <f>DATE(LEFT(tbl_data[[#This Row],[Date_rapport]], 4), MID(tbl_data[[#This Row],[Date_rapport]], 6, 2), RIGHT(tbl_data[[#This Row],[Date_rapport]], 2))</f>
        <v>45240</v>
      </c>
    </row>
    <row r="8759" spans="1:10" x14ac:dyDescent="0.2">
      <c r="A8759" s="28" t="s">
        <v>1028</v>
      </c>
      <c r="B8759" t="s">
        <v>9</v>
      </c>
      <c r="C8759" s="28" t="s">
        <v>1980</v>
      </c>
      <c r="D8759" t="s">
        <v>1015</v>
      </c>
      <c r="E8759" t="s">
        <v>2</v>
      </c>
      <c r="F8759" t="str">
        <f>INDEX(tbl_produits[Nom normalisé], MATCH(tbl_data[[#This Row],[Spécialité]], tbl_produits[Nom original], 0))</f>
        <v>ROVALCYTE 50 mg/ml, poudre pour solution buvable</v>
      </c>
      <c r="G8759" t="str">
        <f>INDEX(tbl_produits[Classe nom], MATCH(tbl_data[[#This Row],[NORM_Spécialité]], tbl_produits[Nom normalisé], 0))</f>
        <v>Anti-infectieux à usage systémique</v>
      </c>
      <c r="H8759">
        <f>YEAR(tbl_data[[#This Row],[Date_rapport]])</f>
        <v>2023</v>
      </c>
      <c r="I8759" t="str">
        <f>INDEX(tbl_produits[Molécule extraite], MATCH(tbl_data[[#This Row],[NORM_Spécialité]], tbl_produits[Nom normalisé], 0))</f>
        <v>Valganciclovir</v>
      </c>
      <c r="J8759" s="34">
        <f>DATE(LEFT(tbl_data[[#This Row],[Date_rapport]], 4), MID(tbl_data[[#This Row],[Date_rapport]], 6, 2), RIGHT(tbl_data[[#This Row],[Date_rapport]], 2))</f>
        <v>45240</v>
      </c>
    </row>
    <row r="8760" spans="1:10" x14ac:dyDescent="0.2">
      <c r="A8760" s="28" t="s">
        <v>1028</v>
      </c>
      <c r="B8760" t="s">
        <v>9</v>
      </c>
      <c r="C8760" s="28" t="s">
        <v>1300</v>
      </c>
      <c r="D8760" t="s">
        <v>1301</v>
      </c>
      <c r="E8760" t="s">
        <v>2</v>
      </c>
      <c r="F8760" t="str">
        <f>INDEX(tbl_produits[Nom normalisé], MATCH(tbl_data[[#This Row],[Spécialité]], tbl_produits[Nom original], 0))</f>
        <v>SECNOL 2 g, granulés en sachet-dose</v>
      </c>
      <c r="G8760" t="str">
        <f>INDEX(tbl_produits[Classe nom], MATCH(tbl_data[[#This Row],[NORM_Spécialité]], tbl_produits[Nom normalisé], 0))</f>
        <v>Anti-infectieux à usage systémique</v>
      </c>
      <c r="H8760">
        <f>YEAR(tbl_data[[#This Row],[Date_rapport]])</f>
        <v>2023</v>
      </c>
      <c r="I8760" t="str">
        <f>INDEX(tbl_produits[Molécule extraite], MATCH(tbl_data[[#This Row],[NORM_Spécialité]], tbl_produits[Nom normalisé], 0))</f>
        <v>Secnidazole</v>
      </c>
      <c r="J8760" s="34">
        <f>DATE(LEFT(tbl_data[[#This Row],[Date_rapport]], 4), MID(tbl_data[[#This Row],[Date_rapport]], 6, 2), RIGHT(tbl_data[[#This Row],[Date_rapport]], 2))</f>
        <v>45240</v>
      </c>
    </row>
    <row r="8761" spans="1:10" x14ac:dyDescent="0.2">
      <c r="A8761" s="28" t="s">
        <v>1028</v>
      </c>
      <c r="B8761" t="s">
        <v>6</v>
      </c>
      <c r="C8761" s="28" t="s">
        <v>1300</v>
      </c>
      <c r="D8761" t="s">
        <v>1798</v>
      </c>
      <c r="E8761" t="s">
        <v>1300</v>
      </c>
      <c r="F8761" t="str">
        <f>INDEX(tbl_produits[Nom normalisé], MATCH(tbl_data[[#This Row],[Spécialité]], tbl_produits[Nom original], 0))</f>
        <v>EXFORGE HCT tout dosage, comprimé pelliculé</v>
      </c>
      <c r="G8761" t="str">
        <f>INDEX(tbl_produits[Classe nom], MATCH(tbl_data[[#This Row],[NORM_Spécialité]], tbl_produits[Nom normalisé], 0))</f>
        <v>Système cardiovasculaire</v>
      </c>
      <c r="H8761">
        <f>YEAR(tbl_data[[#This Row],[Date_rapport]])</f>
        <v>2023</v>
      </c>
      <c r="I8761" t="str">
        <f>INDEX(tbl_produits[Molécule extraite], MATCH(tbl_data[[#This Row],[NORM_Spécialité]], tbl_produits[Nom normalisé], 0))</f>
        <v>Bésilate d’amlodipine / Hydrochlorothiazide / Valsartan</v>
      </c>
      <c r="J8761" s="34">
        <f>DATE(LEFT(tbl_data[[#This Row],[Date_rapport]], 4), MID(tbl_data[[#This Row],[Date_rapport]], 6, 2), RIGHT(tbl_data[[#This Row],[Date_rapport]], 2))</f>
        <v>45240</v>
      </c>
    </row>
    <row r="8762" spans="1:10" x14ac:dyDescent="0.2">
      <c r="A8762" s="28" t="s">
        <v>1028</v>
      </c>
      <c r="B8762" t="s">
        <v>3</v>
      </c>
      <c r="C8762" s="28" t="s">
        <v>1302</v>
      </c>
      <c r="D8762" t="s">
        <v>1303</v>
      </c>
      <c r="E8762" t="s">
        <v>2</v>
      </c>
      <c r="F8762" t="str">
        <f>INDEX(tbl_produits[Nom normalisé], MATCH(tbl_data[[#This Row],[Spécialité]], tbl_produits[Nom original], 0))</f>
        <v>ARSENIC Trioxide Accord 1 mg /ml, solution à diluer pour perfusion</v>
      </c>
      <c r="G8762" t="str">
        <f>INDEX(tbl_produits[Classe nom], MATCH(tbl_data[[#This Row],[NORM_Spécialité]], tbl_produits[Nom normalisé], 0))</f>
        <v>Antinéoplasiques et immunomodulateurs</v>
      </c>
      <c r="H8762">
        <f>YEAR(tbl_data[[#This Row],[Date_rapport]])</f>
        <v>2023</v>
      </c>
      <c r="I8762" t="str">
        <f>INDEX(tbl_produits[Molécule extraite], MATCH(tbl_data[[#This Row],[NORM_Spécialité]], tbl_produits[Nom normalisé], 0))</f>
        <v>Trioxyde d'arsenic</v>
      </c>
      <c r="J8762" s="34">
        <f>DATE(LEFT(tbl_data[[#This Row],[Date_rapport]], 4), MID(tbl_data[[#This Row],[Date_rapport]], 6, 2), RIGHT(tbl_data[[#This Row],[Date_rapport]], 2))</f>
        <v>45240</v>
      </c>
    </row>
    <row r="8763" spans="1:10" x14ac:dyDescent="0.2">
      <c r="A8763" s="28" t="s">
        <v>1028</v>
      </c>
      <c r="B8763" t="s">
        <v>9</v>
      </c>
      <c r="C8763" s="28" t="s">
        <v>1304</v>
      </c>
      <c r="D8763" t="s">
        <v>961</v>
      </c>
      <c r="E8763" t="s">
        <v>2</v>
      </c>
      <c r="F8763" t="str">
        <f>INDEX(tbl_produits[Nom normalisé], MATCH(tbl_data[[#This Row],[Spécialité]], tbl_produits[Nom original], 0))</f>
        <v>BLEOMYCINE BELLON 15 mg, poudre pour solution injectable</v>
      </c>
      <c r="G8763" t="str">
        <f>INDEX(tbl_produits[Classe nom], MATCH(tbl_data[[#This Row],[NORM_Spécialité]], tbl_produits[Nom normalisé], 0))</f>
        <v>Antinéoplasiques et immunomodulateurs</v>
      </c>
      <c r="H8763">
        <f>YEAR(tbl_data[[#This Row],[Date_rapport]])</f>
        <v>2023</v>
      </c>
      <c r="I8763" t="str">
        <f>INDEX(tbl_produits[Molécule extraite], MATCH(tbl_data[[#This Row],[NORM_Spécialité]], tbl_produits[Nom normalisé], 0))</f>
        <v>Bléomycine (sulfate de)</v>
      </c>
      <c r="J8763" s="34">
        <f>DATE(LEFT(tbl_data[[#This Row],[Date_rapport]], 4), MID(tbl_data[[#This Row],[Date_rapport]], 6, 2), RIGHT(tbl_data[[#This Row],[Date_rapport]], 2))</f>
        <v>45240</v>
      </c>
    </row>
    <row r="8764" spans="1:10" x14ac:dyDescent="0.2">
      <c r="A8764" s="28" t="s">
        <v>1028</v>
      </c>
      <c r="B8764" t="s">
        <v>6</v>
      </c>
      <c r="C8764" s="28" t="s">
        <v>1833</v>
      </c>
      <c r="D8764" t="s">
        <v>1834</v>
      </c>
      <c r="E8764" t="s">
        <v>1833</v>
      </c>
      <c r="F8764" t="str">
        <f>INDEX(tbl_produits[Nom normalisé], MATCH(tbl_data[[#This Row],[Spécialité]], tbl_produits[Nom original], 0))</f>
        <v xml:space="preserve">MISOONE 400 microgrammes, comprimé sécable </v>
      </c>
      <c r="G8764" t="str">
        <f>INDEX(tbl_produits[Classe nom], MATCH(tbl_data[[#This Row],[NORM_Spécialité]], tbl_produits[Nom normalisé], 0))</f>
        <v>Voies digestives et métabolisme</v>
      </c>
      <c r="H8764">
        <f>YEAR(tbl_data[[#This Row],[Date_rapport]])</f>
        <v>2023</v>
      </c>
      <c r="I8764" t="str">
        <f>INDEX(tbl_produits[Molécule extraite], MATCH(tbl_data[[#This Row],[NORM_Spécialité]], tbl_produits[Nom normalisé], 0))</f>
        <v>Misoprostol</v>
      </c>
      <c r="J8764" s="34">
        <f>DATE(LEFT(tbl_data[[#This Row],[Date_rapport]], 4), MID(tbl_data[[#This Row],[Date_rapport]], 6, 2), RIGHT(tbl_data[[#This Row],[Date_rapport]], 2))</f>
        <v>45240</v>
      </c>
    </row>
    <row r="8765" spans="1:10" x14ac:dyDescent="0.2">
      <c r="A8765" s="28" t="s">
        <v>1028</v>
      </c>
      <c r="B8765" t="s">
        <v>9</v>
      </c>
      <c r="C8765" s="28" t="s">
        <v>1305</v>
      </c>
      <c r="D8765" t="s">
        <v>1306</v>
      </c>
      <c r="E8765" t="s">
        <v>1545</v>
      </c>
      <c r="F8765" t="str">
        <f>INDEX(tbl_produits[Nom normalisé], MATCH(tbl_data[[#This Row],[Spécialité]], tbl_produits[Nom original], 0))</f>
        <v>FASTURTEC 1,5 mg/ml, poudre et solvant pour solution à diluer pour perfusion</v>
      </c>
      <c r="G8765" t="str">
        <f>INDEX(tbl_produits[Classe nom], MATCH(tbl_data[[#This Row],[NORM_Spécialité]], tbl_produits[Nom normalisé], 0))</f>
        <v>Divers</v>
      </c>
      <c r="H8765">
        <f>YEAR(tbl_data[[#This Row],[Date_rapport]])</f>
        <v>2023</v>
      </c>
      <c r="I8765" t="str">
        <f>INDEX(tbl_produits[Molécule extraite], MATCH(tbl_data[[#This Row],[NORM_Spécialité]], tbl_produits[Nom normalisé], 0))</f>
        <v>Rasburicase</v>
      </c>
      <c r="J8765" s="34">
        <f>DATE(LEFT(tbl_data[[#This Row],[Date_rapport]], 4), MID(tbl_data[[#This Row],[Date_rapport]], 6, 2), RIGHT(tbl_data[[#This Row],[Date_rapport]], 2))</f>
        <v>45240</v>
      </c>
    </row>
    <row r="8766" spans="1:10" x14ac:dyDescent="0.2">
      <c r="A8766" s="28" t="s">
        <v>1028</v>
      </c>
      <c r="B8766" t="s">
        <v>6</v>
      </c>
      <c r="C8766" s="28" t="s">
        <v>1840</v>
      </c>
      <c r="D8766" t="s">
        <v>1794</v>
      </c>
      <c r="E8766" t="s">
        <v>1840</v>
      </c>
      <c r="F8766" t="str">
        <f>INDEX(tbl_produits[Nom normalisé], MATCH(tbl_data[[#This Row],[Spécialité]], tbl_produits[Nom original], 0))</f>
        <v>FIASP PumpCart 100 unités/ml, solution injectable en cartouche</v>
      </c>
      <c r="G8766" t="str">
        <f>INDEX(tbl_produits[Classe nom], MATCH(tbl_data[[#This Row],[NORM_Spécialité]], tbl_produits[Nom normalisé], 0))</f>
        <v>Voies digestives et métabolisme</v>
      </c>
      <c r="H8766">
        <f>YEAR(tbl_data[[#This Row],[Date_rapport]])</f>
        <v>2023</v>
      </c>
      <c r="I8766" t="str">
        <f>INDEX(tbl_produits[Molécule extraite], MATCH(tbl_data[[#This Row],[NORM_Spécialité]], tbl_produits[Nom normalisé], 0))</f>
        <v>Insuline (Aspartate)</v>
      </c>
      <c r="J8766" s="34">
        <f>DATE(LEFT(tbl_data[[#This Row],[Date_rapport]], 4), MID(tbl_data[[#This Row],[Date_rapport]], 6, 2), RIGHT(tbl_data[[#This Row],[Date_rapport]], 2))</f>
        <v>45240</v>
      </c>
    </row>
    <row r="8767" spans="1:10" x14ac:dyDescent="0.2">
      <c r="A8767" s="28" t="s">
        <v>1028</v>
      </c>
      <c r="B8767" t="s">
        <v>6</v>
      </c>
      <c r="C8767" s="28" t="s">
        <v>1840</v>
      </c>
      <c r="D8767" t="s">
        <v>1020</v>
      </c>
      <c r="E8767" t="s">
        <v>1840</v>
      </c>
      <c r="F8767" t="str">
        <f>INDEX(tbl_produits[Nom normalisé], MATCH(tbl_data[[#This Row],[Spécialité]], tbl_produits[Nom original], 0))</f>
        <v>PARLODEL 2,5 mg, comprimé sécable</v>
      </c>
      <c r="G8767" t="str">
        <f>INDEX(tbl_produits[Classe nom], MATCH(tbl_data[[#This Row],[NORM_Spécialité]], tbl_produits[Nom normalisé], 0))</f>
        <v>Système nerveux</v>
      </c>
      <c r="H8767">
        <f>YEAR(tbl_data[[#This Row],[Date_rapport]])</f>
        <v>2023</v>
      </c>
      <c r="I8767" t="str">
        <f>INDEX(tbl_produits[Molécule extraite], MATCH(tbl_data[[#This Row],[NORM_Spécialité]], tbl_produits[Nom normalisé], 0))</f>
        <v>Bromocriptine (mésilate de)</v>
      </c>
      <c r="J8767" s="34">
        <f>DATE(LEFT(tbl_data[[#This Row],[Date_rapport]], 4), MID(tbl_data[[#This Row],[Date_rapport]], 6, 2), RIGHT(tbl_data[[#This Row],[Date_rapport]], 2))</f>
        <v>45240</v>
      </c>
    </row>
    <row r="8768" spans="1:10" x14ac:dyDescent="0.2">
      <c r="A8768" s="28" t="s">
        <v>1028</v>
      </c>
      <c r="B8768" t="s">
        <v>6</v>
      </c>
      <c r="C8768" s="28" t="s">
        <v>1779</v>
      </c>
      <c r="D8768" t="s">
        <v>704</v>
      </c>
      <c r="E8768" t="s">
        <v>1779</v>
      </c>
      <c r="F8768" t="str">
        <f>INDEX(tbl_produits[Nom normalisé], MATCH(tbl_data[[#This Row],[Spécialité]], tbl_produits[Nom original], 0))</f>
        <v>OMNIPAQUE 240 mg d’I/ml – 300 mg d’I/ml- 350 mg d’I/ml, solution injectable</v>
      </c>
      <c r="G8768" t="str">
        <f>INDEX(tbl_produits[Classe nom], MATCH(tbl_data[[#This Row],[NORM_Spécialité]], tbl_produits[Nom normalisé], 0))</f>
        <v>Divers</v>
      </c>
      <c r="H8768">
        <f>YEAR(tbl_data[[#This Row],[Date_rapport]])</f>
        <v>2023</v>
      </c>
      <c r="I8768" t="str">
        <f>INDEX(tbl_produits[Molécule extraite], MATCH(tbl_data[[#This Row],[NORM_Spécialité]], tbl_produits[Nom normalisé], 0))</f>
        <v>Iohexol</v>
      </c>
      <c r="J8768" s="34">
        <f>DATE(LEFT(tbl_data[[#This Row],[Date_rapport]], 4), MID(tbl_data[[#This Row],[Date_rapport]], 6, 2), RIGHT(tbl_data[[#This Row],[Date_rapport]], 2))</f>
        <v>45240</v>
      </c>
    </row>
    <row r="8769" spans="1:10" x14ac:dyDescent="0.2">
      <c r="A8769" s="28" t="s">
        <v>1028</v>
      </c>
      <c r="B8769" t="s">
        <v>9</v>
      </c>
      <c r="C8769" s="28" t="s">
        <v>1782</v>
      </c>
      <c r="D8769" t="s">
        <v>1042</v>
      </c>
      <c r="E8769" t="s">
        <v>2</v>
      </c>
      <c r="F8769" t="str">
        <f>INDEX(tbl_produits[Nom normalisé], MATCH(tbl_data[[#This Row],[Spécialité]], tbl_produits[Nom original], 0))</f>
        <v>XYDALBA 500 mg, poudre pour solution à diluer pour perfusion</v>
      </c>
      <c r="G8769" t="str">
        <f>INDEX(tbl_produits[Classe nom], MATCH(tbl_data[[#This Row],[NORM_Spécialité]], tbl_produits[Nom normalisé], 0))</f>
        <v>Anti-infectieux à usage systémique</v>
      </c>
      <c r="H8769">
        <f>YEAR(tbl_data[[#This Row],[Date_rapport]])</f>
        <v>2023</v>
      </c>
      <c r="I8769" t="str">
        <f>INDEX(tbl_produits[Molécule extraite], MATCH(tbl_data[[#This Row],[NORM_Spécialité]], tbl_produits[Nom normalisé], 0))</f>
        <v>Dalbavancine (chlorhydrate de)</v>
      </c>
      <c r="J8769" s="34">
        <f>DATE(LEFT(tbl_data[[#This Row],[Date_rapport]], 4), MID(tbl_data[[#This Row],[Date_rapport]], 6, 2), RIGHT(tbl_data[[#This Row],[Date_rapport]], 2))</f>
        <v>45240</v>
      </c>
    </row>
    <row r="8770" spans="1:10" x14ac:dyDescent="0.2">
      <c r="A8770" s="28" t="s">
        <v>1028</v>
      </c>
      <c r="B8770" t="s">
        <v>6</v>
      </c>
      <c r="C8770" s="28" t="s">
        <v>1784</v>
      </c>
      <c r="D8770" t="s">
        <v>657</v>
      </c>
      <c r="E8770" t="s">
        <v>1784</v>
      </c>
      <c r="F8770" t="str">
        <f>INDEX(tbl_produits[Nom normalisé], MATCH(tbl_data[[#This Row],[Spécialité]], tbl_produits[Nom original], 0))</f>
        <v>QUINIMAX 125 mg, comprimé pelliculé sécable</v>
      </c>
      <c r="G8770" t="str">
        <f>INDEX(tbl_produits[Classe nom], MATCH(tbl_data[[#This Row],[NORM_Spécialité]], tbl_produits[Nom normalisé], 0))</f>
        <v>Antiparasitaires, insecticides et répulsifs</v>
      </c>
      <c r="H8770">
        <f>YEAR(tbl_data[[#This Row],[Date_rapport]])</f>
        <v>2023</v>
      </c>
      <c r="I8770" t="str">
        <f>INDEX(tbl_produits[Molécule extraite], MATCH(tbl_data[[#This Row],[NORM_Spécialité]], tbl_produits[Nom normalisé], 0))</f>
        <v>Quinine / quinidine / cinchonine / cinchonidine</v>
      </c>
      <c r="J8770" s="34">
        <f>DATE(LEFT(tbl_data[[#This Row],[Date_rapport]], 4), MID(tbl_data[[#This Row],[Date_rapport]], 6, 2), RIGHT(tbl_data[[#This Row],[Date_rapport]], 2))</f>
        <v>45240</v>
      </c>
    </row>
    <row r="8771" spans="1:10" x14ac:dyDescent="0.2">
      <c r="A8771" s="28" t="s">
        <v>1028</v>
      </c>
      <c r="B8771" t="s">
        <v>9</v>
      </c>
      <c r="C8771" s="28" t="s">
        <v>1307</v>
      </c>
      <c r="D8771" t="s">
        <v>1308</v>
      </c>
      <c r="E8771" t="s">
        <v>2</v>
      </c>
      <c r="F8771" t="str">
        <f>INDEX(tbl_produits[Nom normalisé], MATCH(tbl_data[[#This Row],[Spécialité]], tbl_produits[Nom original], 0))</f>
        <v>MENOPUR 75 UI et 600 UI/ml, poudre et solvant pour solution injectable</v>
      </c>
      <c r="G8771" t="str">
        <f>INDEX(tbl_produits[Classe nom], MATCH(tbl_data[[#This Row],[NORM_Spécialité]], tbl_produits[Nom normalisé], 0))</f>
        <v>Système génito-urinaire et hormones sexuelles</v>
      </c>
      <c r="H8771">
        <f>YEAR(tbl_data[[#This Row],[Date_rapport]])</f>
        <v>2023</v>
      </c>
      <c r="I8771" t="str">
        <f>INDEX(tbl_produits[Molécule extraite], MATCH(tbl_data[[#This Row],[NORM_Spécialité]], tbl_produits[Nom normalisé], 0))</f>
        <v>Ménotropine</v>
      </c>
      <c r="J8771" s="34">
        <f>DATE(LEFT(tbl_data[[#This Row],[Date_rapport]], 4), MID(tbl_data[[#This Row],[Date_rapport]], 6, 2), RIGHT(tbl_data[[#This Row],[Date_rapport]], 2))</f>
        <v>45240</v>
      </c>
    </row>
    <row r="8772" spans="1:10" x14ac:dyDescent="0.2">
      <c r="A8772" s="28" t="s">
        <v>1028</v>
      </c>
      <c r="B8772" t="s">
        <v>6</v>
      </c>
      <c r="C8772" s="28" t="s">
        <v>1787</v>
      </c>
      <c r="D8772" t="s">
        <v>669</v>
      </c>
      <c r="E8772" t="s">
        <v>1787</v>
      </c>
      <c r="F8772" t="str">
        <f>INDEX(tbl_produits[Nom normalisé], MATCH(tbl_data[[#This Row],[Spécialité]], tbl_produits[Nom original], 0))</f>
        <v>MUPHORAN, poudre et solution pour usage parentéral à diluer (perfusion)</v>
      </c>
      <c r="G8772" t="str">
        <f>INDEX(tbl_produits[Classe nom], MATCH(tbl_data[[#This Row],[NORM_Spécialité]], tbl_produits[Nom normalisé], 0))</f>
        <v>Antinéoplasiques et immunomodulateurs</v>
      </c>
      <c r="H8772">
        <f>YEAR(tbl_data[[#This Row],[Date_rapport]])</f>
        <v>2023</v>
      </c>
      <c r="I8772" t="str">
        <f>INDEX(tbl_produits[Molécule extraite], MATCH(tbl_data[[#This Row],[NORM_Spécialité]], tbl_produits[Nom normalisé], 0))</f>
        <v>Fotémustine</v>
      </c>
      <c r="J8772" s="34">
        <f>DATE(LEFT(tbl_data[[#This Row],[Date_rapport]], 4), MID(tbl_data[[#This Row],[Date_rapport]], 6, 2), RIGHT(tbl_data[[#This Row],[Date_rapport]], 2))</f>
        <v>45240</v>
      </c>
    </row>
    <row r="8773" spans="1:10" x14ac:dyDescent="0.2">
      <c r="A8773" s="28" t="s">
        <v>1028</v>
      </c>
      <c r="B8773" t="s">
        <v>6</v>
      </c>
      <c r="C8773" s="28" t="s">
        <v>1309</v>
      </c>
      <c r="D8773" t="s">
        <v>1789</v>
      </c>
      <c r="E8773" t="s">
        <v>1309</v>
      </c>
      <c r="F8773" t="str">
        <f>INDEX(tbl_produits[Nom normalisé], MATCH(tbl_data[[#This Row],[Spécialité]], tbl_produits[Nom original], 0))</f>
        <v>ISOCARD, solution sublinguale en flacon pulvérisateur</v>
      </c>
      <c r="G8773" t="str">
        <f>INDEX(tbl_produits[Classe nom], MATCH(tbl_data[[#This Row],[NORM_Spécialité]], tbl_produits[Nom normalisé], 0))</f>
        <v>Système cardiovasculaire</v>
      </c>
      <c r="H8773">
        <f>YEAR(tbl_data[[#This Row],[Date_rapport]])</f>
        <v>2023</v>
      </c>
      <c r="I8773" t="str">
        <f>INDEX(tbl_produits[Molécule extraite], MATCH(tbl_data[[#This Row],[NORM_Spécialité]], tbl_produits[Nom normalisé], 0))</f>
        <v>Dinitrate d'isosorbide</v>
      </c>
      <c r="J8773" s="34">
        <f>DATE(LEFT(tbl_data[[#This Row],[Date_rapport]], 4), MID(tbl_data[[#This Row],[Date_rapport]], 6, 2), RIGHT(tbl_data[[#This Row],[Date_rapport]], 2))</f>
        <v>45240</v>
      </c>
    </row>
    <row r="8774" spans="1:10" x14ac:dyDescent="0.2">
      <c r="A8774" s="28" t="s">
        <v>1028</v>
      </c>
      <c r="B8774" t="s">
        <v>9</v>
      </c>
      <c r="C8774" s="28" t="s">
        <v>1309</v>
      </c>
      <c r="D8774" t="s">
        <v>882</v>
      </c>
      <c r="E8774" t="s">
        <v>2</v>
      </c>
      <c r="F8774" t="str">
        <f>INDEX(tbl_produits[Nom normalisé], MATCH(tbl_data[[#This Row],[Spécialité]], tbl_produits[Nom original], 0))</f>
        <v>OZEMPIC 0,25 mg, 0,5 mg, 1 mg, solution injectable en stylo prérempli</v>
      </c>
      <c r="G8774" t="str">
        <f>INDEX(tbl_produits[Classe nom], MATCH(tbl_data[[#This Row],[NORM_Spécialité]], tbl_produits[Nom normalisé], 0))</f>
        <v>Voies digestives et métabolisme</v>
      </c>
      <c r="H8774">
        <f>YEAR(tbl_data[[#This Row],[Date_rapport]])</f>
        <v>2023</v>
      </c>
      <c r="I8774" t="str">
        <f>INDEX(tbl_produits[Molécule extraite], MATCH(tbl_data[[#This Row],[NORM_Spécialité]], tbl_produits[Nom normalisé], 0))</f>
        <v>Sémaglutide (levure/saccharomyces cerevisiae)</v>
      </c>
      <c r="J8774" s="34">
        <f>DATE(LEFT(tbl_data[[#This Row],[Date_rapport]], 4), MID(tbl_data[[#This Row],[Date_rapport]], 6, 2), RIGHT(tbl_data[[#This Row],[Date_rapport]], 2))</f>
        <v>45240</v>
      </c>
    </row>
    <row r="8775" spans="1:10" x14ac:dyDescent="0.2">
      <c r="A8775" s="28" t="s">
        <v>1028</v>
      </c>
      <c r="B8775" t="s">
        <v>6</v>
      </c>
      <c r="C8775" s="28" t="s">
        <v>1791</v>
      </c>
      <c r="D8775" t="s">
        <v>712</v>
      </c>
      <c r="E8775" t="s">
        <v>1791</v>
      </c>
      <c r="F8775" t="str">
        <f>INDEX(tbl_produits[Nom normalisé], MATCH(tbl_data[[#This Row],[Spécialité]], tbl_produits[Nom original], 0))</f>
        <v>DEPO PRODASONE 150 mg/3 ml, suspension injectable (intramusculaire profonde)</v>
      </c>
      <c r="G8775" t="str">
        <f>INDEX(tbl_produits[Classe nom], MATCH(tbl_data[[#This Row],[NORM_Spécialité]], tbl_produits[Nom normalisé], 0))</f>
        <v>Système génito-urinaire et hormones sexuelles</v>
      </c>
      <c r="H8775">
        <f>YEAR(tbl_data[[#This Row],[Date_rapport]])</f>
        <v>2023</v>
      </c>
      <c r="I8775" t="str">
        <f>INDEX(tbl_produits[Molécule extraite], MATCH(tbl_data[[#This Row],[NORM_Spécialité]], tbl_produits[Nom normalisé], 0))</f>
        <v>Acétate de médroxyprogestérone</v>
      </c>
      <c r="J8775" s="34">
        <f>DATE(LEFT(tbl_data[[#This Row],[Date_rapport]], 4), MID(tbl_data[[#This Row],[Date_rapport]], 6, 2), RIGHT(tbl_data[[#This Row],[Date_rapport]], 2))</f>
        <v>45240</v>
      </c>
    </row>
    <row r="8776" spans="1:10" x14ac:dyDescent="0.2">
      <c r="A8776" s="28" t="s">
        <v>1028</v>
      </c>
      <c r="B8776" t="s">
        <v>3</v>
      </c>
      <c r="C8776" s="28" t="s">
        <v>1793</v>
      </c>
      <c r="D8776" t="s">
        <v>1023</v>
      </c>
      <c r="E8776" t="s">
        <v>2</v>
      </c>
      <c r="F8776" t="str">
        <f>INDEX(tbl_produits[Nom normalisé], MATCH(tbl_data[[#This Row],[Spécialité]], tbl_produits[Nom original], 0))</f>
        <v xml:space="preserve">TOFRANIL 25 mg, comprimé enrobé </v>
      </c>
      <c r="G8776" t="str">
        <f>INDEX(tbl_produits[Classe nom], MATCH(tbl_data[[#This Row],[NORM_Spécialité]], tbl_produits[Nom normalisé], 0))</f>
        <v>Système nerveux</v>
      </c>
      <c r="H8776">
        <f>YEAR(tbl_data[[#This Row],[Date_rapport]])</f>
        <v>2023</v>
      </c>
      <c r="I8776" t="str">
        <f>INDEX(tbl_produits[Molécule extraite], MATCH(tbl_data[[#This Row],[NORM_Spécialité]], tbl_produits[Nom normalisé], 0))</f>
        <v>Imipramine</v>
      </c>
      <c r="J8776" s="34">
        <f>DATE(LEFT(tbl_data[[#This Row],[Date_rapport]], 4), MID(tbl_data[[#This Row],[Date_rapport]], 6, 2), RIGHT(tbl_data[[#This Row],[Date_rapport]], 2))</f>
        <v>45240</v>
      </c>
    </row>
    <row r="8777" spans="1:10" x14ac:dyDescent="0.2">
      <c r="A8777" s="28" t="s">
        <v>1028</v>
      </c>
      <c r="B8777" t="s">
        <v>3</v>
      </c>
      <c r="C8777" s="28" t="s">
        <v>1795</v>
      </c>
      <c r="D8777" t="s">
        <v>1016</v>
      </c>
      <c r="E8777" t="s">
        <v>2</v>
      </c>
      <c r="F8777" t="str">
        <f>INDEX(tbl_produits[Nom normalisé], MATCH(tbl_data[[#This Row],[Spécialité]], tbl_produits[Nom original], 0))</f>
        <v>NOVOEIGHT 250 UI et 1500 UI poudre et solvant pour solution injectable</v>
      </c>
      <c r="G8777" t="str">
        <f>INDEX(tbl_produits[Classe nom], MATCH(tbl_data[[#This Row],[NORM_Spécialité]], tbl_produits[Nom normalisé], 0))</f>
        <v>Sang et organes hématopoïétiques</v>
      </c>
      <c r="H8777">
        <f>YEAR(tbl_data[[#This Row],[Date_rapport]])</f>
        <v>2023</v>
      </c>
      <c r="I8777" t="str">
        <f>INDEX(tbl_produits[Molécule extraite], MATCH(tbl_data[[#This Row],[NORM_Spécialité]], tbl_produits[Nom normalisé], 0))</f>
        <v>Turoctocog alfa</v>
      </c>
      <c r="J8777" s="34">
        <f>DATE(LEFT(tbl_data[[#This Row],[Date_rapport]], 4), MID(tbl_data[[#This Row],[Date_rapport]], 6, 2), RIGHT(tbl_data[[#This Row],[Date_rapport]], 2))</f>
        <v>45240</v>
      </c>
    </row>
    <row r="8778" spans="1:10" x14ac:dyDescent="0.2">
      <c r="A8778" s="28" t="s">
        <v>1028</v>
      </c>
      <c r="B8778" t="s">
        <v>9</v>
      </c>
      <c r="C8778" s="28" t="s">
        <v>1310</v>
      </c>
      <c r="D8778" t="s">
        <v>1311</v>
      </c>
      <c r="E8778" t="s">
        <v>2</v>
      </c>
      <c r="F8778" t="str">
        <f>INDEX(tbl_produits[Nom normalisé], MATCH(tbl_data[[#This Row],[Spécialité]], tbl_produits[Nom original], 0))</f>
        <v>RABEPRAZOLE 10mg et 20mg comprimé gastro-résistant</v>
      </c>
      <c r="G8778" t="str">
        <f>INDEX(tbl_produits[Classe nom], MATCH(tbl_data[[#This Row],[NORM_Spécialité]], tbl_produits[Nom normalisé], 0))</f>
        <v>Voies digestives et métabolisme</v>
      </c>
      <c r="H8778">
        <f>YEAR(tbl_data[[#This Row],[Date_rapport]])</f>
        <v>2023</v>
      </c>
      <c r="I8778" t="str">
        <f>INDEX(tbl_produits[Molécule extraite], MATCH(tbl_data[[#This Row],[NORM_Spécialité]], tbl_produits[Nom normalisé], 0))</f>
        <v>Rabéprazole sodique</v>
      </c>
      <c r="J8778" s="34">
        <f>DATE(LEFT(tbl_data[[#This Row],[Date_rapport]], 4), MID(tbl_data[[#This Row],[Date_rapport]], 6, 2), RIGHT(tbl_data[[#This Row],[Date_rapport]], 2))</f>
        <v>45240</v>
      </c>
    </row>
    <row r="8779" spans="1:10" x14ac:dyDescent="0.2">
      <c r="A8779" s="28" t="s">
        <v>1028</v>
      </c>
      <c r="B8779" t="s">
        <v>9</v>
      </c>
      <c r="C8779" s="28" t="s">
        <v>1801</v>
      </c>
      <c r="D8779" t="s">
        <v>1802</v>
      </c>
      <c r="E8779" t="s">
        <v>2</v>
      </c>
      <c r="F8779" t="str">
        <f>INDEX(tbl_produits[Nom normalisé], MATCH(tbl_data[[#This Row],[Spécialité]], tbl_produits[Nom original], 0))</f>
        <v>ALVESCO 80 microgrammes/dose, solution pour inhalation en flacon pressuris</v>
      </c>
      <c r="G8779" t="str">
        <f>INDEX(tbl_produits[Classe nom], MATCH(tbl_data[[#This Row],[NORM_Spécialité]], tbl_produits[Nom normalisé], 0))</f>
        <v>Système respiratoire</v>
      </c>
      <c r="H8779">
        <f>YEAR(tbl_data[[#This Row],[Date_rapport]])</f>
        <v>2023</v>
      </c>
      <c r="I8779" t="str">
        <f>INDEX(tbl_produits[Molécule extraite], MATCH(tbl_data[[#This Row],[NORM_Spécialité]], tbl_produits[Nom normalisé], 0))</f>
        <v>Ciclésonide</v>
      </c>
      <c r="J8779" s="34">
        <f>DATE(LEFT(tbl_data[[#This Row],[Date_rapport]], 4), MID(tbl_data[[#This Row],[Date_rapport]], 6, 2), RIGHT(tbl_data[[#This Row],[Date_rapport]], 2))</f>
        <v>45240</v>
      </c>
    </row>
    <row r="8780" spans="1:10" x14ac:dyDescent="0.2">
      <c r="A8780" s="28" t="s">
        <v>1028</v>
      </c>
      <c r="B8780" t="s">
        <v>6</v>
      </c>
      <c r="C8780" s="28" t="s">
        <v>1803</v>
      </c>
      <c r="D8780" t="s">
        <v>1706</v>
      </c>
      <c r="E8780" t="s">
        <v>1803</v>
      </c>
      <c r="F8780" t="str">
        <f>INDEX(tbl_produits[Nom normalisé], MATCH(tbl_data[[#This Row],[Spécialité]], tbl_produits[Nom original], 0))</f>
        <v>RIFADINE 2 %, suspension buvable</v>
      </c>
      <c r="G8780" t="str">
        <f>INDEX(tbl_produits[Classe nom], MATCH(tbl_data[[#This Row],[NORM_Spécialité]], tbl_produits[Nom normalisé], 0))</f>
        <v>Anti-infectieux à usage systémique</v>
      </c>
      <c r="H8780">
        <f>YEAR(tbl_data[[#This Row],[Date_rapport]])</f>
        <v>2023</v>
      </c>
      <c r="I8780" t="str">
        <f>INDEX(tbl_produits[Molécule extraite], MATCH(tbl_data[[#This Row],[NORM_Spécialité]], tbl_produits[Nom normalisé], 0))</f>
        <v>Rifampicine sodique</v>
      </c>
      <c r="J8780" s="34">
        <f>DATE(LEFT(tbl_data[[#This Row],[Date_rapport]], 4), MID(tbl_data[[#This Row],[Date_rapport]], 6, 2), RIGHT(tbl_data[[#This Row],[Date_rapport]], 2))</f>
        <v>45240</v>
      </c>
    </row>
    <row r="8781" spans="1:10" x14ac:dyDescent="0.2">
      <c r="A8781" s="28" t="s">
        <v>1028</v>
      </c>
      <c r="B8781" t="s">
        <v>6</v>
      </c>
      <c r="C8781" s="28" t="s">
        <v>1803</v>
      </c>
      <c r="D8781" t="s">
        <v>1704</v>
      </c>
      <c r="E8781" t="s">
        <v>1803</v>
      </c>
      <c r="F8781" t="str">
        <f>INDEX(tbl_produits[Nom normalisé], MATCH(tbl_data[[#This Row],[Spécialité]], tbl_produits[Nom original], 0))</f>
        <v>RIFADINE 300 mg, gélule, boite de 8</v>
      </c>
      <c r="G8781" t="str">
        <f>INDEX(tbl_produits[Classe nom], MATCH(tbl_data[[#This Row],[NORM_Spécialité]], tbl_produits[Nom normalisé], 0))</f>
        <v>Anti-infectieux à usage systémique</v>
      </c>
      <c r="H8781">
        <f>YEAR(tbl_data[[#This Row],[Date_rapport]])</f>
        <v>2023</v>
      </c>
      <c r="I8781" t="str">
        <f>INDEX(tbl_produits[Molécule extraite], MATCH(tbl_data[[#This Row],[NORM_Spécialité]], tbl_produits[Nom normalisé], 0))</f>
        <v>Rifampicine sodique</v>
      </c>
      <c r="J8781" s="34">
        <f>DATE(LEFT(tbl_data[[#This Row],[Date_rapport]], 4), MID(tbl_data[[#This Row],[Date_rapport]], 6, 2), RIGHT(tbl_data[[#This Row],[Date_rapport]], 2))</f>
        <v>45240</v>
      </c>
    </row>
    <row r="8782" spans="1:10" x14ac:dyDescent="0.2">
      <c r="A8782" s="28" t="s">
        <v>1028</v>
      </c>
      <c r="B8782" t="s">
        <v>3</v>
      </c>
      <c r="C8782" s="28" t="s">
        <v>1312</v>
      </c>
      <c r="D8782" t="s">
        <v>1313</v>
      </c>
      <c r="E8782" t="s">
        <v>2</v>
      </c>
      <c r="F8782" t="str">
        <f>INDEX(tbl_produits[Nom normalisé], MATCH(tbl_data[[#This Row],[Spécialité]], tbl_produits[Nom original], 0))</f>
        <v>THERASOLV 250 000 UI, poudre pour solution injectable/pour perfusion</v>
      </c>
      <c r="G8782" t="str">
        <f>INDEX(tbl_produits[Classe nom], MATCH(tbl_data[[#This Row],[NORM_Spécialité]], tbl_produits[Nom normalisé], 0))</f>
        <v>Sang et organes hématopoïétiques</v>
      </c>
      <c r="H8782">
        <f>YEAR(tbl_data[[#This Row],[Date_rapport]])</f>
        <v>2023</v>
      </c>
      <c r="I8782" t="str">
        <f>INDEX(tbl_produits[Molécule extraite], MATCH(tbl_data[[#This Row],[NORM_Spécialité]], tbl_produits[Nom normalisé], 0))</f>
        <v>Urokinase</v>
      </c>
      <c r="J8782" s="34">
        <f>DATE(LEFT(tbl_data[[#This Row],[Date_rapport]], 4), MID(tbl_data[[#This Row],[Date_rapport]], 6, 2), RIGHT(tbl_data[[#This Row],[Date_rapport]], 2))</f>
        <v>45240</v>
      </c>
    </row>
    <row r="8783" spans="1:10" x14ac:dyDescent="0.2">
      <c r="A8783" s="28" t="s">
        <v>1028</v>
      </c>
      <c r="B8783" t="s">
        <v>6</v>
      </c>
      <c r="C8783" s="28" t="s">
        <v>1314</v>
      </c>
      <c r="D8783" t="s">
        <v>757</v>
      </c>
      <c r="E8783" t="s">
        <v>1824</v>
      </c>
      <c r="F8783" t="str">
        <f>INDEX(tbl_produits[Nom normalisé], MATCH(tbl_data[[#This Row],[Spécialité]], tbl_produits[Nom original], 0))</f>
        <v>ERWINASE 10 000 UI/flacon, poudre pour solution pour injection</v>
      </c>
      <c r="G8783" t="str">
        <f>INDEX(tbl_produits[Classe nom], MATCH(tbl_data[[#This Row],[NORM_Spécialité]], tbl_produits[Nom normalisé], 0))</f>
        <v>Antinéoplasiques et immunomodulateurs</v>
      </c>
      <c r="H8783">
        <f>YEAR(tbl_data[[#This Row],[Date_rapport]])</f>
        <v>2023</v>
      </c>
      <c r="I8783" t="str">
        <f>INDEX(tbl_produits[Molécule extraite], MATCH(tbl_data[[#This Row],[NORM_Spécialité]], tbl_produits[Nom normalisé], 0))</f>
        <v>L-asparaginase</v>
      </c>
      <c r="J8783" s="34">
        <f>DATE(LEFT(tbl_data[[#This Row],[Date_rapport]], 4), MID(tbl_data[[#This Row],[Date_rapport]], 6, 2), RIGHT(tbl_data[[#This Row],[Date_rapport]], 2))</f>
        <v>45240</v>
      </c>
    </row>
    <row r="8784" spans="1:10" x14ac:dyDescent="0.2">
      <c r="A8784" s="28" t="s">
        <v>1028</v>
      </c>
      <c r="B8784" t="s">
        <v>9</v>
      </c>
      <c r="C8784" s="28" t="s">
        <v>1314</v>
      </c>
      <c r="D8784" t="s">
        <v>1315</v>
      </c>
      <c r="E8784" t="s">
        <v>2</v>
      </c>
      <c r="F8784" t="str">
        <f>INDEX(tbl_produits[Nom normalisé], MATCH(tbl_data[[#This Row],[Spécialité]], tbl_produits[Nom original], 0))</f>
        <v>BAQSIMI 3 mg, poudre nasale en récipient unidose</v>
      </c>
      <c r="G8784" t="str">
        <f>INDEX(tbl_produits[Classe nom], MATCH(tbl_data[[#This Row],[NORM_Spécialité]], tbl_produits[Nom normalisé], 0))</f>
        <v>Hormones systémiques sauf hormones sexuelles et insulines</v>
      </c>
      <c r="H8784">
        <f>YEAR(tbl_data[[#This Row],[Date_rapport]])</f>
        <v>2023</v>
      </c>
      <c r="I8784" t="str">
        <f>INDEX(tbl_produits[Molécule extraite], MATCH(tbl_data[[#This Row],[NORM_Spécialité]], tbl_produits[Nom normalisé], 0))</f>
        <v>Glucagon</v>
      </c>
      <c r="J8784" s="34">
        <f>DATE(LEFT(tbl_data[[#This Row],[Date_rapport]], 4), MID(tbl_data[[#This Row],[Date_rapport]], 6, 2), RIGHT(tbl_data[[#This Row],[Date_rapport]], 2))</f>
        <v>45240</v>
      </c>
    </row>
    <row r="8785" spans="1:10" x14ac:dyDescent="0.2">
      <c r="A8785" s="28" t="s">
        <v>1028</v>
      </c>
      <c r="B8785" t="s">
        <v>11</v>
      </c>
      <c r="C8785" s="28" t="s">
        <v>1316</v>
      </c>
      <c r="D8785" t="s">
        <v>1317</v>
      </c>
      <c r="E8785" t="s">
        <v>2</v>
      </c>
      <c r="F8785" t="str">
        <f>INDEX(tbl_produits[Nom normalisé], MATCH(tbl_data[[#This Row],[Spécialité]], tbl_produits[Nom original], 0))</f>
        <v>DEROXAT 20mg/ 10 ml, suspension buvable</v>
      </c>
      <c r="G8785" t="str">
        <f>INDEX(tbl_produits[Classe nom], MATCH(tbl_data[[#This Row],[NORM_Spécialité]], tbl_produits[Nom normalisé], 0))</f>
        <v>Système nerveux</v>
      </c>
      <c r="H8785">
        <f>YEAR(tbl_data[[#This Row],[Date_rapport]])</f>
        <v>2023</v>
      </c>
      <c r="I8785" t="str">
        <f>INDEX(tbl_produits[Molécule extraite], MATCH(tbl_data[[#This Row],[NORM_Spécialité]], tbl_produits[Nom normalisé], 0))</f>
        <v>Paroxétine (chlorhydrate de) hémihydraté</v>
      </c>
      <c r="J8785" s="34">
        <f>DATE(LEFT(tbl_data[[#This Row],[Date_rapport]], 4), MID(tbl_data[[#This Row],[Date_rapport]], 6, 2), RIGHT(tbl_data[[#This Row],[Date_rapport]], 2))</f>
        <v>45240</v>
      </c>
    </row>
    <row r="8786" spans="1:10" x14ac:dyDescent="0.2">
      <c r="A8786" s="28" t="s">
        <v>1028</v>
      </c>
      <c r="B8786" t="s">
        <v>9</v>
      </c>
      <c r="C8786" s="28" t="s">
        <v>1318</v>
      </c>
      <c r="D8786" t="s">
        <v>871</v>
      </c>
      <c r="E8786" t="s">
        <v>2</v>
      </c>
      <c r="F8786" t="str">
        <f>INDEX(tbl_produits[Nom normalisé], MATCH(tbl_data[[#This Row],[Spécialité]], tbl_produits[Nom original], 0))</f>
        <v>CALCIDIA 1,54 g, granulé pour suspension buvable en sachet-dose</v>
      </c>
      <c r="G8786" t="str">
        <f>INDEX(tbl_produits[Classe nom], MATCH(tbl_data[[#This Row],[NORM_Spécialité]], tbl_produits[Nom normalisé], 0))</f>
        <v>Voies digestives et métabolisme</v>
      </c>
      <c r="H8786">
        <f>YEAR(tbl_data[[#This Row],[Date_rapport]])</f>
        <v>2023</v>
      </c>
      <c r="I8786" t="str">
        <f>INDEX(tbl_produits[Molécule extraite], MATCH(tbl_data[[#This Row],[NORM_Spécialité]], tbl_produits[Nom normalisé], 0))</f>
        <v>Calcium (carbonate de)</v>
      </c>
      <c r="J8786" s="34">
        <f>DATE(LEFT(tbl_data[[#This Row],[Date_rapport]], 4), MID(tbl_data[[#This Row],[Date_rapport]], 6, 2), RIGHT(tbl_data[[#This Row],[Date_rapport]], 2))</f>
        <v>45240</v>
      </c>
    </row>
    <row r="8787" spans="1:10" x14ac:dyDescent="0.2">
      <c r="A8787" s="28" t="s">
        <v>1028</v>
      </c>
      <c r="B8787" t="s">
        <v>9</v>
      </c>
      <c r="C8787" s="28" t="s">
        <v>1319</v>
      </c>
      <c r="D8787" t="s">
        <v>1320</v>
      </c>
      <c r="E8787" t="s">
        <v>2</v>
      </c>
      <c r="F8787" t="str">
        <f>INDEX(tbl_produits[Nom normalisé], MATCH(tbl_data[[#This Row],[Spécialité]], tbl_produits[Nom original], 0))</f>
        <v>ARSENIC Trioxide Accord 1 mg /ml, solution à diluer pour perfusion</v>
      </c>
      <c r="G8787" t="str">
        <f>INDEX(tbl_produits[Classe nom], MATCH(tbl_data[[#This Row],[NORM_Spécialité]], tbl_produits[Nom normalisé], 0))</f>
        <v>Antinéoplasiques et immunomodulateurs</v>
      </c>
      <c r="H8787">
        <f>YEAR(tbl_data[[#This Row],[Date_rapport]])</f>
        <v>2023</v>
      </c>
      <c r="I8787" t="str">
        <f>INDEX(tbl_produits[Molécule extraite], MATCH(tbl_data[[#This Row],[NORM_Spécialité]], tbl_produits[Nom normalisé], 0))</f>
        <v>Trioxyde d'arsenic</v>
      </c>
      <c r="J8787" s="34">
        <f>DATE(LEFT(tbl_data[[#This Row],[Date_rapport]], 4), MID(tbl_data[[#This Row],[Date_rapport]], 6, 2), RIGHT(tbl_data[[#This Row],[Date_rapport]], 2))</f>
        <v>45240</v>
      </c>
    </row>
    <row r="8788" spans="1:10" x14ac:dyDescent="0.2">
      <c r="A8788" s="28" t="s">
        <v>1028</v>
      </c>
      <c r="B8788" t="s">
        <v>3</v>
      </c>
      <c r="C8788" s="28" t="s">
        <v>1319</v>
      </c>
      <c r="D8788" t="s">
        <v>1321</v>
      </c>
      <c r="E8788" t="s">
        <v>2</v>
      </c>
      <c r="F8788" t="str">
        <f>INDEX(tbl_produits[Nom normalisé], MATCH(tbl_data[[#This Row],[Spécialité]], tbl_produits[Nom original], 0))</f>
        <v>STRIADYNE 20 mg/2 ml, solution injectable en ampoule</v>
      </c>
      <c r="G8788" t="str">
        <f>INDEX(tbl_produits[Classe nom], MATCH(tbl_data[[#This Row],[NORM_Spécialité]], tbl_produits[Nom normalisé], 0))</f>
        <v>Système cardiovasculaire</v>
      </c>
      <c r="H8788">
        <f>YEAR(tbl_data[[#This Row],[Date_rapport]])</f>
        <v>2023</v>
      </c>
      <c r="I8788" t="str">
        <f>INDEX(tbl_produits[Molécule extraite], MATCH(tbl_data[[#This Row],[NORM_Spécialité]], tbl_produits[Nom normalisé], 0))</f>
        <v>Triphosadénine</v>
      </c>
      <c r="J8788" s="34">
        <f>DATE(LEFT(tbl_data[[#This Row],[Date_rapport]], 4), MID(tbl_data[[#This Row],[Date_rapport]], 6, 2), RIGHT(tbl_data[[#This Row],[Date_rapport]], 2))</f>
        <v>45240</v>
      </c>
    </row>
    <row r="8789" spans="1:10" x14ac:dyDescent="0.2">
      <c r="A8789" s="28" t="s">
        <v>1028</v>
      </c>
      <c r="B8789" t="s">
        <v>9</v>
      </c>
      <c r="C8789" s="28" t="s">
        <v>1322</v>
      </c>
      <c r="D8789" t="s">
        <v>1323</v>
      </c>
      <c r="E8789" t="s">
        <v>2</v>
      </c>
      <c r="F8789" t="str">
        <f>INDEX(tbl_produits[Nom normalisé], MATCH(tbl_data[[#This Row],[Spécialité]], tbl_produits[Nom original], 0))</f>
        <v>HEPARINE Sodique Panpharma 5000 UI/ml, en flacon de 5mL solution injectable</v>
      </c>
      <c r="G8789" t="str">
        <f>INDEX(tbl_produits[Classe nom], MATCH(tbl_data[[#This Row],[NORM_Spécialité]], tbl_produits[Nom normalisé], 0))</f>
        <v>Sang et organes hématopoïétiques</v>
      </c>
      <c r="H8789">
        <f>YEAR(tbl_data[[#This Row],[Date_rapport]])</f>
        <v>2023</v>
      </c>
      <c r="I8789" t="str">
        <f>INDEX(tbl_produits[Molécule extraite], MATCH(tbl_data[[#This Row],[NORM_Spécialité]], tbl_produits[Nom normalisé], 0))</f>
        <v>Héparine sodique</v>
      </c>
      <c r="J8789" s="34">
        <f>DATE(LEFT(tbl_data[[#This Row],[Date_rapport]], 4), MID(tbl_data[[#This Row],[Date_rapport]], 6, 2), RIGHT(tbl_data[[#This Row],[Date_rapport]], 2))</f>
        <v>45240</v>
      </c>
    </row>
    <row r="8790" spans="1:10" x14ac:dyDescent="0.2">
      <c r="A8790" s="28" t="s">
        <v>1028</v>
      </c>
      <c r="B8790" t="s">
        <v>9</v>
      </c>
      <c r="C8790" s="28" t="s">
        <v>1324</v>
      </c>
      <c r="D8790" t="s">
        <v>747</v>
      </c>
      <c r="E8790" t="s">
        <v>2</v>
      </c>
      <c r="F8790" t="str">
        <f>INDEX(tbl_produits[Nom normalisé], MATCH(tbl_data[[#This Row],[Spécialité]], tbl_produits[Nom original], 0))</f>
        <v>VISUDYNE 15 mg  poudre pour solution pour perfusion</v>
      </c>
      <c r="G8790" t="str">
        <f>INDEX(tbl_produits[Classe nom], MATCH(tbl_data[[#This Row],[NORM_Spécialité]], tbl_produits[Nom normalisé], 0))</f>
        <v>Organes sensoriels</v>
      </c>
      <c r="H8790">
        <f>YEAR(tbl_data[[#This Row],[Date_rapport]])</f>
        <v>2023</v>
      </c>
      <c r="I8790" t="str">
        <f>INDEX(tbl_produits[Molécule extraite], MATCH(tbl_data[[#This Row],[NORM_Spécialité]], tbl_produits[Nom normalisé], 0))</f>
        <v>Vertéporfine </v>
      </c>
      <c r="J8790" s="34">
        <f>DATE(LEFT(tbl_data[[#This Row],[Date_rapport]], 4), MID(tbl_data[[#This Row],[Date_rapport]], 6, 2), RIGHT(tbl_data[[#This Row],[Date_rapport]], 2))</f>
        <v>45240</v>
      </c>
    </row>
    <row r="8791" spans="1:10" x14ac:dyDescent="0.2">
      <c r="A8791" s="28" t="s">
        <v>1028</v>
      </c>
      <c r="B8791" t="s">
        <v>9</v>
      </c>
      <c r="C8791" s="28" t="s">
        <v>1325</v>
      </c>
      <c r="D8791" t="s">
        <v>1326</v>
      </c>
      <c r="E8791" t="s">
        <v>2</v>
      </c>
      <c r="F8791" t="str">
        <f>INDEX(tbl_produits[Nom normalisé], MATCH(tbl_data[[#This Row],[Spécialité]], tbl_produits[Nom original], 0))</f>
        <v>MONTELUKAST comprimé 5 mg et 10 mg</v>
      </c>
      <c r="G8791" t="str">
        <f>INDEX(tbl_produits[Classe nom], MATCH(tbl_data[[#This Row],[NORM_Spécialité]], tbl_produits[Nom normalisé], 0))</f>
        <v>Système respiratoire</v>
      </c>
      <c r="H8791">
        <f>YEAR(tbl_data[[#This Row],[Date_rapport]])</f>
        <v>2023</v>
      </c>
      <c r="I8791" t="str">
        <f>INDEX(tbl_produits[Molécule extraite], MATCH(tbl_data[[#This Row],[NORM_Spécialité]], tbl_produits[Nom normalisé], 0))</f>
        <v>Montélukast sodique</v>
      </c>
      <c r="J8791" s="34">
        <f>DATE(LEFT(tbl_data[[#This Row],[Date_rapport]], 4), MID(tbl_data[[#This Row],[Date_rapport]], 6, 2), RIGHT(tbl_data[[#This Row],[Date_rapport]], 2))</f>
        <v>45240</v>
      </c>
    </row>
    <row r="8792" spans="1:10" x14ac:dyDescent="0.2">
      <c r="A8792" s="28" t="s">
        <v>1028</v>
      </c>
      <c r="B8792" t="s">
        <v>9</v>
      </c>
      <c r="C8792" s="28" t="s">
        <v>1327</v>
      </c>
      <c r="D8792" t="s">
        <v>1658</v>
      </c>
      <c r="E8792" t="s">
        <v>2</v>
      </c>
      <c r="F8792" t="str">
        <f>INDEX(tbl_produits[Nom normalisé], MATCH(tbl_data[[#This Row],[Spécialité]], tbl_produits[Nom original], 0))</f>
        <v>CEFUROXIME-ZINNAT forme comprimé, tous dosages</v>
      </c>
      <c r="G8792" t="str">
        <f>INDEX(tbl_produits[Classe nom], MATCH(tbl_data[[#This Row],[NORM_Spécialité]], tbl_produits[Nom normalisé], 0))</f>
        <v>Anti-infectieux à usage systémique</v>
      </c>
      <c r="H8792">
        <f>YEAR(tbl_data[[#This Row],[Date_rapport]])</f>
        <v>2023</v>
      </c>
      <c r="I8792" t="str">
        <f>INDEX(tbl_produits[Molécule extraite], MATCH(tbl_data[[#This Row],[NORM_Spécialité]], tbl_produits[Nom normalisé], 0))</f>
        <v>Cefuroxime</v>
      </c>
      <c r="J8792" s="34">
        <f>DATE(LEFT(tbl_data[[#This Row],[Date_rapport]], 4), MID(tbl_data[[#This Row],[Date_rapport]], 6, 2), RIGHT(tbl_data[[#This Row],[Date_rapport]], 2))</f>
        <v>45240</v>
      </c>
    </row>
    <row r="8793" spans="1:10" x14ac:dyDescent="0.2">
      <c r="A8793" s="28" t="s">
        <v>1028</v>
      </c>
      <c r="B8793" t="s">
        <v>9</v>
      </c>
      <c r="C8793" s="28" t="s">
        <v>1327</v>
      </c>
      <c r="D8793" t="s">
        <v>1328</v>
      </c>
      <c r="E8793" t="s">
        <v>2</v>
      </c>
      <c r="F8793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8793" t="str">
        <f>INDEX(tbl_produits[Classe nom], MATCH(tbl_data[[#This Row],[NORM_Spécialité]], tbl_produits[Nom normalisé], 0))</f>
        <v>Sang et organes hématopoïétiques</v>
      </c>
      <c r="H8793">
        <f>YEAR(tbl_data[[#This Row],[Date_rapport]])</f>
        <v>2023</v>
      </c>
      <c r="I8793" t="str">
        <f>INDEX(tbl_produits[Molécule extraite], MATCH(tbl_data[[#This Row],[NORM_Spécialité]], tbl_produits[Nom normalisé], 0))</f>
        <v>Héparine calcique</v>
      </c>
      <c r="J8793" s="34">
        <f>DATE(LEFT(tbl_data[[#This Row],[Date_rapport]], 4), MID(tbl_data[[#This Row],[Date_rapport]], 6, 2), RIGHT(tbl_data[[#This Row],[Date_rapport]], 2))</f>
        <v>45240</v>
      </c>
    </row>
    <row r="8794" spans="1:10" x14ac:dyDescent="0.2">
      <c r="A8794" s="28" t="s">
        <v>1028</v>
      </c>
      <c r="B8794" t="s">
        <v>11</v>
      </c>
      <c r="C8794" s="28" t="s">
        <v>1329</v>
      </c>
      <c r="D8794" t="s">
        <v>1330</v>
      </c>
      <c r="E8794" t="s">
        <v>2</v>
      </c>
      <c r="F8794" t="str">
        <f>INDEX(tbl_produits[Nom normalisé], MATCH(tbl_data[[#This Row],[Spécialité]], tbl_produits[Nom original], 0))</f>
        <v>MINIRIN 0,1 mg/ml solution pour administration endonasale</v>
      </c>
      <c r="G8794" t="str">
        <f>INDEX(tbl_produits[Classe nom], MATCH(tbl_data[[#This Row],[NORM_Spécialité]], tbl_produits[Nom normalisé], 0))</f>
        <v>Hormones systémiques sauf hormones sexuelles et insulines</v>
      </c>
      <c r="H8794">
        <f>YEAR(tbl_data[[#This Row],[Date_rapport]])</f>
        <v>2023</v>
      </c>
      <c r="I8794" t="str">
        <f>INDEX(tbl_produits[Molécule extraite], MATCH(tbl_data[[#This Row],[NORM_Spécialité]], tbl_produits[Nom normalisé], 0))</f>
        <v>Desmopressine</v>
      </c>
      <c r="J8794" s="34">
        <f>DATE(LEFT(tbl_data[[#This Row],[Date_rapport]], 4), MID(tbl_data[[#This Row],[Date_rapport]], 6, 2), RIGHT(tbl_data[[#This Row],[Date_rapport]], 2))</f>
        <v>45240</v>
      </c>
    </row>
    <row r="8795" spans="1:10" x14ac:dyDescent="0.2">
      <c r="A8795" s="28" t="s">
        <v>1028</v>
      </c>
      <c r="B8795" t="s">
        <v>3</v>
      </c>
      <c r="C8795" s="28" t="s">
        <v>1329</v>
      </c>
      <c r="D8795" t="s">
        <v>1331</v>
      </c>
      <c r="E8795" t="s">
        <v>2</v>
      </c>
      <c r="F8795" t="str">
        <f>INDEX(tbl_produits[Nom normalisé], MATCH(tbl_data[[#This Row],[Spécialité]], tbl_produits[Nom original], 0))</f>
        <v>MINIRIN Spray 10 microgrammes par dose, solution endonasale en flacon</v>
      </c>
      <c r="G8795" t="str">
        <f>INDEX(tbl_produits[Classe nom], MATCH(tbl_data[[#This Row],[NORM_Spécialité]], tbl_produits[Nom normalisé], 0))</f>
        <v>Hormones systémiques sauf hormones sexuelles et insulines</v>
      </c>
      <c r="H8795">
        <f>YEAR(tbl_data[[#This Row],[Date_rapport]])</f>
        <v>2023</v>
      </c>
      <c r="I8795" t="str">
        <f>INDEX(tbl_produits[Molécule extraite], MATCH(tbl_data[[#This Row],[NORM_Spécialité]], tbl_produits[Nom normalisé], 0))</f>
        <v>Desmopressine</v>
      </c>
      <c r="J8795" s="34">
        <f>DATE(LEFT(tbl_data[[#This Row],[Date_rapport]], 4), MID(tbl_data[[#This Row],[Date_rapport]], 6, 2), RIGHT(tbl_data[[#This Row],[Date_rapport]], 2))</f>
        <v>45240</v>
      </c>
    </row>
    <row r="8796" spans="1:10" x14ac:dyDescent="0.2">
      <c r="A8796" s="28" t="s">
        <v>1028</v>
      </c>
      <c r="B8796" t="s">
        <v>9</v>
      </c>
      <c r="C8796" s="28" t="s">
        <v>1332</v>
      </c>
      <c r="D8796" t="s">
        <v>897</v>
      </c>
      <c r="E8796" t="s">
        <v>2</v>
      </c>
      <c r="F8796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8796" t="str">
        <f>INDEX(tbl_produits[Classe nom], MATCH(tbl_data[[#This Row],[NORM_Spécialité]], tbl_produits[Nom normalisé], 0))</f>
        <v>Divers</v>
      </c>
      <c r="H8796">
        <f>YEAR(tbl_data[[#This Row],[Date_rapport]])</f>
        <v>2023</v>
      </c>
      <c r="I8796" t="str">
        <f>INDEX(tbl_produits[Molécule extraite], MATCH(tbl_data[[#This Row],[NORM_Spécialité]], tbl_produits[Nom normalisé], 0))</f>
        <v>Folinate de calcium</v>
      </c>
      <c r="J8796" s="34">
        <f>DATE(LEFT(tbl_data[[#This Row],[Date_rapport]], 4), MID(tbl_data[[#This Row],[Date_rapport]], 6, 2), RIGHT(tbl_data[[#This Row],[Date_rapport]], 2))</f>
        <v>45240</v>
      </c>
    </row>
    <row r="8797" spans="1:10" x14ac:dyDescent="0.2">
      <c r="A8797" s="28" t="s">
        <v>1028</v>
      </c>
      <c r="B8797" t="s">
        <v>9</v>
      </c>
      <c r="C8797" s="28" t="s">
        <v>1332</v>
      </c>
      <c r="D8797" t="s">
        <v>1333</v>
      </c>
      <c r="E8797" t="s">
        <v>2</v>
      </c>
      <c r="F8797" t="str">
        <f>INDEX(tbl_produits[Nom normalisé], MATCH(tbl_data[[#This Row],[Spécialité]], tbl_produits[Nom original], 0))</f>
        <v>ICAZ LP 2,5 mg et 5 mg, gélule à libération prolongée</v>
      </c>
      <c r="G8797" t="str">
        <f>INDEX(tbl_produits[Classe nom], MATCH(tbl_data[[#This Row],[NORM_Spécialité]], tbl_produits[Nom normalisé], 0))</f>
        <v>Système cardiovasculaire</v>
      </c>
      <c r="H8797">
        <f>YEAR(tbl_data[[#This Row],[Date_rapport]])</f>
        <v>2023</v>
      </c>
      <c r="I8797" t="str">
        <f>INDEX(tbl_produits[Molécule extraite], MATCH(tbl_data[[#This Row],[NORM_Spécialité]], tbl_produits[Nom normalisé], 0))</f>
        <v>Isradipine</v>
      </c>
      <c r="J8797" s="34">
        <f>DATE(LEFT(tbl_data[[#This Row],[Date_rapport]], 4), MID(tbl_data[[#This Row],[Date_rapport]], 6, 2), RIGHT(tbl_data[[#This Row],[Date_rapport]], 2))</f>
        <v>45240</v>
      </c>
    </row>
    <row r="8798" spans="1:10" x14ac:dyDescent="0.2">
      <c r="A8798" s="28" t="s">
        <v>1028</v>
      </c>
      <c r="B8798" t="s">
        <v>9</v>
      </c>
      <c r="C8798" s="28" t="s">
        <v>1334</v>
      </c>
      <c r="D8798" t="s">
        <v>1335</v>
      </c>
      <c r="E8798" t="s">
        <v>2</v>
      </c>
      <c r="F8798" t="str">
        <f>INDEX(tbl_produits[Nom normalisé], MATCH(tbl_data[[#This Row],[Spécialité]], tbl_produits[Nom original], 0))</f>
        <v xml:space="preserve">CEFPODOXIME - Orelox toutes formes orales </v>
      </c>
      <c r="G8798" t="str">
        <f>INDEX(tbl_produits[Classe nom], MATCH(tbl_data[[#This Row],[NORM_Spécialité]], tbl_produits[Nom normalisé], 0))</f>
        <v>Anti-infectieux à usage systémique</v>
      </c>
      <c r="H8798">
        <f>YEAR(tbl_data[[#This Row],[Date_rapport]])</f>
        <v>2023</v>
      </c>
      <c r="I8798" t="str">
        <f>INDEX(tbl_produits[Molécule extraite], MATCH(tbl_data[[#This Row],[NORM_Spécialité]], tbl_produits[Nom normalisé], 0))</f>
        <v>Cefpodoxime</v>
      </c>
      <c r="J8798" s="34">
        <f>DATE(LEFT(tbl_data[[#This Row],[Date_rapport]], 4), MID(tbl_data[[#This Row],[Date_rapport]], 6, 2), RIGHT(tbl_data[[#This Row],[Date_rapport]], 2))</f>
        <v>45240</v>
      </c>
    </row>
    <row r="8799" spans="1:10" x14ac:dyDescent="0.2">
      <c r="A8799" s="28" t="s">
        <v>1028</v>
      </c>
      <c r="B8799" t="s">
        <v>9</v>
      </c>
      <c r="C8799" s="28" t="s">
        <v>1334</v>
      </c>
      <c r="D8799" t="s">
        <v>1671</v>
      </c>
      <c r="E8799" t="s">
        <v>2</v>
      </c>
      <c r="F8799" t="str">
        <f>INDEX(tbl_produits[Nom normalisé], MATCH(tbl_data[[#This Row],[Spécialité]], tbl_produits[Nom original], 0))</f>
        <v>AIROMIR Autohaler 100 microgrammes/dose, suspension pour inhalation en flacon pressurisé</v>
      </c>
      <c r="G8799" t="str">
        <f>INDEX(tbl_produits[Classe nom], MATCH(tbl_data[[#This Row],[NORM_Spécialité]], tbl_produits[Nom normalisé], 0))</f>
        <v>Système respiratoire</v>
      </c>
      <c r="H8799">
        <f>YEAR(tbl_data[[#This Row],[Date_rapport]])</f>
        <v>2023</v>
      </c>
      <c r="I8799" t="str">
        <f>INDEX(tbl_produits[Molécule extraite], MATCH(tbl_data[[#This Row],[NORM_Spécialité]], tbl_produits[Nom normalisé], 0))</f>
        <v>Salbutamol</v>
      </c>
      <c r="J8799" s="34">
        <f>DATE(LEFT(tbl_data[[#This Row],[Date_rapport]], 4), MID(tbl_data[[#This Row],[Date_rapport]], 6, 2), RIGHT(tbl_data[[#This Row],[Date_rapport]], 2))</f>
        <v>45240</v>
      </c>
    </row>
    <row r="8800" spans="1:10" x14ac:dyDescent="0.2">
      <c r="A8800" s="28" t="s">
        <v>1028</v>
      </c>
      <c r="B8800" t="s">
        <v>3</v>
      </c>
      <c r="C8800" s="28" t="s">
        <v>1336</v>
      </c>
      <c r="D8800" t="s">
        <v>713</v>
      </c>
      <c r="E8800" t="s">
        <v>2</v>
      </c>
      <c r="F8800" t="str">
        <f>INDEX(tbl_produits[Nom normalisé], MATCH(tbl_data[[#This Row],[Spécialité]], tbl_produits[Nom original], 0))</f>
        <v>B.A.L., solution injectable I.M.</v>
      </c>
      <c r="G8800" t="str">
        <f>INDEX(tbl_produits[Classe nom], MATCH(tbl_data[[#This Row],[NORM_Spécialité]], tbl_produits[Nom normalisé], 0))</f>
        <v>Système nerveux</v>
      </c>
      <c r="H8800">
        <f>YEAR(tbl_data[[#This Row],[Date_rapport]])</f>
        <v>2023</v>
      </c>
      <c r="I8800" t="str">
        <f>INDEX(tbl_produits[Molécule extraite], MATCH(tbl_data[[#This Row],[NORM_Spécialité]], tbl_produits[Nom normalisé], 0))</f>
        <v>Butacaïne / dimercaprol</v>
      </c>
      <c r="J8800" s="34">
        <f>DATE(LEFT(tbl_data[[#This Row],[Date_rapport]], 4), MID(tbl_data[[#This Row],[Date_rapport]], 6, 2), RIGHT(tbl_data[[#This Row],[Date_rapport]], 2))</f>
        <v>45240</v>
      </c>
    </row>
    <row r="8801" spans="1:10" x14ac:dyDescent="0.2">
      <c r="A8801" s="28" t="s">
        <v>1028</v>
      </c>
      <c r="B8801" t="s">
        <v>3</v>
      </c>
      <c r="C8801" s="28" t="s">
        <v>1337</v>
      </c>
      <c r="D8801" t="s">
        <v>1338</v>
      </c>
      <c r="E8801" t="s">
        <v>2</v>
      </c>
      <c r="F8801" t="str">
        <f>INDEX(tbl_produits[Nom normalisé], MATCH(tbl_data[[#This Row],[Spécialité]], tbl_produits[Nom original], 0))</f>
        <v>SPIRAMYCINE 1,5 M.UI / 750 000 UI + Metronidazole 250 / 125 mg, comprimé pelliculé</v>
      </c>
      <c r="G8801" t="str">
        <f>INDEX(tbl_produits[Classe nom], MATCH(tbl_data[[#This Row],[NORM_Spécialité]], tbl_produits[Nom normalisé], 0))</f>
        <v>Anti-infectieux à usage systémique</v>
      </c>
      <c r="H8801">
        <f>YEAR(tbl_data[[#This Row],[Date_rapport]])</f>
        <v>2023</v>
      </c>
      <c r="I8801" t="str">
        <f>INDEX(tbl_produits[Molécule extraite], MATCH(tbl_data[[#This Row],[NORM_Spécialité]], tbl_produits[Nom normalisé], 0))</f>
        <v>Spiramycine / métronidazole</v>
      </c>
      <c r="J8801" s="34">
        <f>DATE(LEFT(tbl_data[[#This Row],[Date_rapport]], 4), MID(tbl_data[[#This Row],[Date_rapport]], 6, 2), RIGHT(tbl_data[[#This Row],[Date_rapport]], 2))</f>
        <v>45240</v>
      </c>
    </row>
    <row r="8802" spans="1:10" x14ac:dyDescent="0.2">
      <c r="A8802" s="28" t="s">
        <v>1028</v>
      </c>
      <c r="B8802" t="s">
        <v>9</v>
      </c>
      <c r="C8802" s="28" t="s">
        <v>1339</v>
      </c>
      <c r="D8802" t="s">
        <v>767</v>
      </c>
      <c r="E8802" t="s">
        <v>2</v>
      </c>
      <c r="F8802" t="str">
        <f>INDEX(tbl_produits[Nom normalisé], MATCH(tbl_data[[#This Row],[Spécialité]], tbl_produits[Nom original], 0))</f>
        <v>NANOCIS 0,24 mg, trousse pour préparation radiopharmaceutique</v>
      </c>
      <c r="G8802" t="str">
        <f>INDEX(tbl_produits[Classe nom], MATCH(tbl_data[[#This Row],[NORM_Spécialité]], tbl_produits[Nom normalisé], 0))</f>
        <v>Divers</v>
      </c>
      <c r="H8802">
        <f>YEAR(tbl_data[[#This Row],[Date_rapport]])</f>
        <v>2023</v>
      </c>
      <c r="I8802" t="str">
        <f>INDEX(tbl_produits[Molécule extraite], MATCH(tbl_data[[#This Row],[NORM_Spécialité]], tbl_produits[Nom normalisé], 0))</f>
        <v>Rhénium (heptasulfure de)</v>
      </c>
      <c r="J8802" s="34">
        <f>DATE(LEFT(tbl_data[[#This Row],[Date_rapport]], 4), MID(tbl_data[[#This Row],[Date_rapport]], 6, 2), RIGHT(tbl_data[[#This Row],[Date_rapport]], 2))</f>
        <v>45240</v>
      </c>
    </row>
    <row r="8803" spans="1:10" x14ac:dyDescent="0.2">
      <c r="A8803" s="28" t="s">
        <v>1028</v>
      </c>
      <c r="B8803" t="s">
        <v>9</v>
      </c>
      <c r="C8803" s="28" t="s">
        <v>1340</v>
      </c>
      <c r="D8803" t="s">
        <v>868</v>
      </c>
      <c r="E8803" t="s">
        <v>2</v>
      </c>
      <c r="F8803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8803" t="str">
        <f>INDEX(tbl_produits[Classe nom], MATCH(tbl_data[[#This Row],[NORM_Spécialité]], tbl_produits[Nom normalisé], 0))</f>
        <v>Système cardiovasculaire</v>
      </c>
      <c r="H8803">
        <f>YEAR(tbl_data[[#This Row],[Date_rapport]])</f>
        <v>2023</v>
      </c>
      <c r="I8803" t="str">
        <f>INDEX(tbl_produits[Molécule extraite], MATCH(tbl_data[[#This Row],[NORM_Spécialité]], tbl_produits[Nom normalisé], 0))</f>
        <v>Urapidil</v>
      </c>
      <c r="J8803" s="34">
        <f>DATE(LEFT(tbl_data[[#This Row],[Date_rapport]], 4), MID(tbl_data[[#This Row],[Date_rapport]], 6, 2), RIGHT(tbl_data[[#This Row],[Date_rapport]], 2))</f>
        <v>45240</v>
      </c>
    </row>
    <row r="8804" spans="1:10" x14ac:dyDescent="0.2">
      <c r="A8804" s="28" t="s">
        <v>1028</v>
      </c>
      <c r="B8804" t="s">
        <v>9</v>
      </c>
      <c r="C8804" s="28" t="s">
        <v>1340</v>
      </c>
      <c r="D8804" t="s">
        <v>1341</v>
      </c>
      <c r="E8804" t="s">
        <v>2</v>
      </c>
      <c r="F8804" t="str">
        <f>INDEX(tbl_produits[Nom normalisé], MATCH(tbl_data[[#This Row],[Spécialité]], tbl_produits[Nom original], 0))</f>
        <v>ASPEGIC injectable 500 mg/5 ml, poudre et solution pour usage parentéral</v>
      </c>
      <c r="G8804" t="str">
        <f>INDEX(tbl_produits[Classe nom], MATCH(tbl_data[[#This Row],[NORM_Spécialité]], tbl_produits[Nom normalisé], 0))</f>
        <v>Sang et organes hématopoïétiques</v>
      </c>
      <c r="H8804">
        <f>YEAR(tbl_data[[#This Row],[Date_rapport]])</f>
        <v>2023</v>
      </c>
      <c r="I8804" t="str">
        <f>INDEX(tbl_produits[Molécule extraite], MATCH(tbl_data[[#This Row],[NORM_Spécialité]], tbl_produits[Nom normalisé], 0))</f>
        <v>Acétylsalicylate de lysine</v>
      </c>
      <c r="J8804" s="34">
        <f>DATE(LEFT(tbl_data[[#This Row],[Date_rapport]], 4), MID(tbl_data[[#This Row],[Date_rapport]], 6, 2), RIGHT(tbl_data[[#This Row],[Date_rapport]], 2))</f>
        <v>45240</v>
      </c>
    </row>
    <row r="8805" spans="1:10" x14ac:dyDescent="0.2">
      <c r="A8805" s="28" t="s">
        <v>1028</v>
      </c>
      <c r="B8805" t="s">
        <v>9</v>
      </c>
      <c r="C8805" s="28" t="s">
        <v>1736</v>
      </c>
      <c r="D8805" t="s">
        <v>1705</v>
      </c>
      <c r="E8805" t="s">
        <v>2</v>
      </c>
      <c r="F8805" t="str">
        <f>INDEX(tbl_produits[Nom normalisé], MATCH(tbl_data[[#This Row],[Spécialité]], tbl_produits[Nom original], 0))</f>
        <v>RIFADINE 300 mg, gélule, boite de 30</v>
      </c>
      <c r="G8805" t="str">
        <f>INDEX(tbl_produits[Classe nom], MATCH(tbl_data[[#This Row],[NORM_Spécialité]], tbl_produits[Nom normalisé], 0))</f>
        <v>Anti-infectieux à usage systémique</v>
      </c>
      <c r="H8805">
        <f>YEAR(tbl_data[[#This Row],[Date_rapport]])</f>
        <v>2023</v>
      </c>
      <c r="I8805" t="str">
        <f>INDEX(tbl_produits[Molécule extraite], MATCH(tbl_data[[#This Row],[NORM_Spécialité]], tbl_produits[Nom normalisé], 0))</f>
        <v>Rifampicine sodique</v>
      </c>
      <c r="J8805" s="34">
        <f>DATE(LEFT(tbl_data[[#This Row],[Date_rapport]], 4), MID(tbl_data[[#This Row],[Date_rapport]], 6, 2), RIGHT(tbl_data[[#This Row],[Date_rapport]], 2))</f>
        <v>45240</v>
      </c>
    </row>
    <row r="8806" spans="1:10" x14ac:dyDescent="0.2">
      <c r="A8806" s="28" t="s">
        <v>1028</v>
      </c>
      <c r="B8806" t="s">
        <v>9</v>
      </c>
      <c r="C8806" s="28" t="s">
        <v>1736</v>
      </c>
      <c r="D8806" t="s">
        <v>773</v>
      </c>
      <c r="E8806" t="s">
        <v>2</v>
      </c>
      <c r="F8806" t="str">
        <f>INDEX(tbl_produits[Nom normalisé], MATCH(tbl_data[[#This Row],[Spécialité]], tbl_produits[Nom original], 0))</f>
        <v>RIFADINE IV 600 mg, poudre et solvant pour solution pour perfusion</v>
      </c>
      <c r="G8806" t="str">
        <f>INDEX(tbl_produits[Classe nom], MATCH(tbl_data[[#This Row],[NORM_Spécialité]], tbl_produits[Nom normalisé], 0))</f>
        <v>Anti-infectieux à usage systémique</v>
      </c>
      <c r="H8806">
        <f>YEAR(tbl_data[[#This Row],[Date_rapport]])</f>
        <v>2023</v>
      </c>
      <c r="I8806" t="str">
        <f>INDEX(tbl_produits[Molécule extraite], MATCH(tbl_data[[#This Row],[NORM_Spécialité]], tbl_produits[Nom normalisé], 0))</f>
        <v>Rifampicine sodique</v>
      </c>
      <c r="J8806" s="34">
        <f>DATE(LEFT(tbl_data[[#This Row],[Date_rapport]], 4), MID(tbl_data[[#This Row],[Date_rapport]], 6, 2), RIGHT(tbl_data[[#This Row],[Date_rapport]], 2))</f>
        <v>45240</v>
      </c>
    </row>
    <row r="8807" spans="1:10" x14ac:dyDescent="0.2">
      <c r="A8807" s="28" t="s">
        <v>1028</v>
      </c>
      <c r="B8807" t="s">
        <v>9</v>
      </c>
      <c r="C8807" s="28" t="s">
        <v>1342</v>
      </c>
      <c r="D8807" t="s">
        <v>1343</v>
      </c>
      <c r="E8807" t="s">
        <v>2</v>
      </c>
      <c r="F8807" t="str">
        <f>INDEX(tbl_produits[Nom normalisé], MATCH(tbl_data[[#This Row],[Spécialité]], tbl_produits[Nom original], 0))</f>
        <v>HYDROCHLOROTHIAZIDE Arrow 25 mg ET 12,5 mg, comprimé sécable</v>
      </c>
      <c r="G8807" t="str">
        <f>INDEX(tbl_produits[Classe nom], MATCH(tbl_data[[#This Row],[NORM_Spécialité]], tbl_produits[Nom normalisé], 0))</f>
        <v>Système cardiovasculaire</v>
      </c>
      <c r="H8807">
        <f>YEAR(tbl_data[[#This Row],[Date_rapport]])</f>
        <v>2023</v>
      </c>
      <c r="I8807" t="str">
        <f>INDEX(tbl_produits[Molécule extraite], MATCH(tbl_data[[#This Row],[NORM_Spécialité]], tbl_produits[Nom normalisé], 0))</f>
        <v>Hydrochlorothiazide</v>
      </c>
      <c r="J8807" s="34">
        <f>DATE(LEFT(tbl_data[[#This Row],[Date_rapport]], 4), MID(tbl_data[[#This Row],[Date_rapport]], 6, 2), RIGHT(tbl_data[[#This Row],[Date_rapport]], 2))</f>
        <v>45240</v>
      </c>
    </row>
    <row r="8808" spans="1:10" x14ac:dyDescent="0.2">
      <c r="A8808" s="28" t="s">
        <v>1028</v>
      </c>
      <c r="B8808" t="s">
        <v>9</v>
      </c>
      <c r="C8808" s="28" t="s">
        <v>1717</v>
      </c>
      <c r="D8808" t="s">
        <v>885</v>
      </c>
      <c r="E8808" t="s">
        <v>2</v>
      </c>
      <c r="F8808" t="str">
        <f>INDEX(tbl_produits[Nom normalisé], MATCH(tbl_data[[#This Row],[Spécialité]], tbl_produits[Nom original], 0))</f>
        <v>TRESIBA 200 unités/ml, solution injectable en stylo prérempli</v>
      </c>
      <c r="G8808" t="str">
        <f>INDEX(tbl_produits[Classe nom], MATCH(tbl_data[[#This Row],[NORM_Spécialité]], tbl_produits[Nom normalisé], 0))</f>
        <v>Voies digestives et métabolisme</v>
      </c>
      <c r="H8808">
        <f>YEAR(tbl_data[[#This Row],[Date_rapport]])</f>
        <v>2023</v>
      </c>
      <c r="I8808" t="str">
        <f>INDEX(tbl_produits[Molécule extraite], MATCH(tbl_data[[#This Row],[NORM_Spécialité]], tbl_produits[Nom normalisé], 0))</f>
        <v>Insuline dégludec</v>
      </c>
      <c r="J8808" s="34">
        <f>DATE(LEFT(tbl_data[[#This Row],[Date_rapport]], 4), MID(tbl_data[[#This Row],[Date_rapport]], 6, 2), RIGHT(tbl_data[[#This Row],[Date_rapport]], 2))</f>
        <v>45240</v>
      </c>
    </row>
    <row r="8809" spans="1:10" x14ac:dyDescent="0.2">
      <c r="A8809" s="28" t="s">
        <v>1028</v>
      </c>
      <c r="B8809" t="s">
        <v>3</v>
      </c>
      <c r="C8809" s="28" t="s">
        <v>1344</v>
      </c>
      <c r="D8809" t="s">
        <v>1345</v>
      </c>
      <c r="E8809" t="s">
        <v>2</v>
      </c>
      <c r="F8809" t="str">
        <f>INDEX(tbl_produits[Nom normalisé], MATCH(tbl_data[[#This Row],[Spécialité]], tbl_produits[Nom original], 0))</f>
        <v>ALPROSTADIL Intsel Chimos 0,5 mg/ml, solution injectable</v>
      </c>
      <c r="G8809" t="str">
        <f>INDEX(tbl_produits[Classe nom], MATCH(tbl_data[[#This Row],[NORM_Spécialité]], tbl_produits[Nom normalisé], 0))</f>
        <v>Système cardiovasculaire</v>
      </c>
      <c r="H8809">
        <f>YEAR(tbl_data[[#This Row],[Date_rapport]])</f>
        <v>2023</v>
      </c>
      <c r="I8809" t="str">
        <f>INDEX(tbl_produits[Molécule extraite], MATCH(tbl_data[[#This Row],[NORM_Spécialité]], tbl_produits[Nom normalisé], 0))</f>
        <v>Alprostadil</v>
      </c>
      <c r="J8809" s="34">
        <f>DATE(LEFT(tbl_data[[#This Row],[Date_rapport]], 4), MID(tbl_data[[#This Row],[Date_rapport]], 6, 2), RIGHT(tbl_data[[#This Row],[Date_rapport]], 2))</f>
        <v>45240</v>
      </c>
    </row>
    <row r="8810" spans="1:10" x14ac:dyDescent="0.2">
      <c r="A8810" s="28" t="s">
        <v>1028</v>
      </c>
      <c r="B8810" t="s">
        <v>9</v>
      </c>
      <c r="C8810" s="28" t="s">
        <v>910</v>
      </c>
      <c r="D8810" t="s">
        <v>917</v>
      </c>
      <c r="E8810" t="s">
        <v>2</v>
      </c>
      <c r="F8810" t="str">
        <f>INDEX(tbl_produits[Nom normalisé], MATCH(tbl_data[[#This Row],[Spécialité]], tbl_produits[Nom original], 0))</f>
        <v>ZYKADIA 150 mg, gélule</v>
      </c>
      <c r="G8810" t="str">
        <f>INDEX(tbl_produits[Classe nom], MATCH(tbl_data[[#This Row],[NORM_Spécialité]], tbl_produits[Nom normalisé], 0))</f>
        <v>Antinéoplasiques et immunomodulateurs</v>
      </c>
      <c r="H8810">
        <f>YEAR(tbl_data[[#This Row],[Date_rapport]])</f>
        <v>2023</v>
      </c>
      <c r="I8810" t="str">
        <f>INDEX(tbl_produits[Molécule extraite], MATCH(tbl_data[[#This Row],[NORM_Spécialité]], tbl_produits[Nom normalisé], 0))</f>
        <v>Céritinib</v>
      </c>
      <c r="J8810" s="34">
        <f>DATE(LEFT(tbl_data[[#This Row],[Date_rapport]], 4), MID(tbl_data[[#This Row],[Date_rapport]], 6, 2), RIGHT(tbl_data[[#This Row],[Date_rapport]], 2))</f>
        <v>45240</v>
      </c>
    </row>
    <row r="8811" spans="1:10" x14ac:dyDescent="0.2">
      <c r="A8811" s="28" t="s">
        <v>1028</v>
      </c>
      <c r="B8811" t="s">
        <v>9</v>
      </c>
      <c r="C8811" s="28" t="s">
        <v>925</v>
      </c>
      <c r="D8811" t="s">
        <v>926</v>
      </c>
      <c r="E8811" t="s">
        <v>2</v>
      </c>
      <c r="F8811" t="str">
        <f>INDEX(tbl_produits[Nom normalisé], MATCH(tbl_data[[#This Row],[Spécialité]], tbl_produits[Nom original], 0))</f>
        <v>RELVAR Ellipta 184 microgrammes/22 microgrammes, poudre pour inhalation, en récipient unidose</v>
      </c>
      <c r="G8811" t="str">
        <f>INDEX(tbl_produits[Classe nom], MATCH(tbl_data[[#This Row],[NORM_Spécialité]], tbl_produits[Nom normalisé], 0))</f>
        <v>Système respiratoire</v>
      </c>
      <c r="H8811">
        <f>YEAR(tbl_data[[#This Row],[Date_rapport]])</f>
        <v>2023</v>
      </c>
      <c r="I8811" t="str">
        <f>INDEX(tbl_produits[Molécule extraite], MATCH(tbl_data[[#This Row],[NORM_Spécialité]], tbl_produits[Nom normalisé], 0))</f>
        <v>Fluticasone / vilantérol</v>
      </c>
      <c r="J8811" s="34">
        <f>DATE(LEFT(tbl_data[[#This Row],[Date_rapport]], 4), MID(tbl_data[[#This Row],[Date_rapport]], 6, 2), RIGHT(tbl_data[[#This Row],[Date_rapport]], 2))</f>
        <v>45240</v>
      </c>
    </row>
    <row r="8812" spans="1:10" x14ac:dyDescent="0.2">
      <c r="A8812" s="28" t="s">
        <v>1028</v>
      </c>
      <c r="B8812" t="s">
        <v>3</v>
      </c>
      <c r="C8812" s="28" t="s">
        <v>929</v>
      </c>
      <c r="D8812" t="s">
        <v>930</v>
      </c>
      <c r="E8812" t="s">
        <v>2</v>
      </c>
      <c r="F8812" t="str">
        <f>INDEX(tbl_produits[Nom normalisé], MATCH(tbl_data[[#This Row],[Spécialité]], tbl_produits[Nom original], 0))</f>
        <v>ALYOSTAL VENIN DE GUEPE VESPULA 110 et 550 microgrammes, poudre et solvant pour solution injectable</v>
      </c>
      <c r="G8812" t="str">
        <f>INDEX(tbl_produits[Classe nom], MATCH(tbl_data[[#This Row],[NORM_Spécialité]], tbl_produits[Nom normalisé], 0))</f>
        <v>Divers</v>
      </c>
      <c r="H8812">
        <f>YEAR(tbl_data[[#This Row],[Date_rapport]])</f>
        <v>2023</v>
      </c>
      <c r="I8812" t="str">
        <f>INDEX(tbl_produits[Molécule extraite], MATCH(tbl_data[[#This Row],[NORM_Spécialité]], tbl_produits[Nom normalisé], 0))</f>
        <v>Guêpe Polistes (venin de)</v>
      </c>
      <c r="J8812" s="34">
        <f>DATE(LEFT(tbl_data[[#This Row],[Date_rapport]], 4), MID(tbl_data[[#This Row],[Date_rapport]], 6, 2), RIGHT(tbl_data[[#This Row],[Date_rapport]], 2))</f>
        <v>45240</v>
      </c>
    </row>
    <row r="8813" spans="1:10" x14ac:dyDescent="0.2">
      <c r="A8813" s="28" t="s">
        <v>1028</v>
      </c>
      <c r="B8813" t="s">
        <v>3</v>
      </c>
      <c r="C8813" s="28" t="s">
        <v>931</v>
      </c>
      <c r="D8813" t="s">
        <v>932</v>
      </c>
      <c r="E8813" t="s">
        <v>2</v>
      </c>
      <c r="F8813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8813" t="str">
        <f>INDEX(tbl_produits[Classe nom], MATCH(tbl_data[[#This Row],[NORM_Spécialité]], tbl_produits[Nom normalisé], 0))</f>
        <v>Divers</v>
      </c>
      <c r="H8813">
        <f>YEAR(tbl_data[[#This Row],[Date_rapport]])</f>
        <v>2023</v>
      </c>
      <c r="I8813" t="str">
        <f>INDEX(tbl_produits[Molécule extraite], MATCH(tbl_data[[#This Row],[NORM_Spécialité]], tbl_produits[Nom normalisé], 0))</f>
        <v>Abeille (venin d')</v>
      </c>
      <c r="J8813" s="34">
        <f>DATE(LEFT(tbl_data[[#This Row],[Date_rapport]], 4), MID(tbl_data[[#This Row],[Date_rapport]], 6, 2), RIGHT(tbl_data[[#This Row],[Date_rapport]], 2))</f>
        <v>45240</v>
      </c>
    </row>
    <row r="8814" spans="1:10" x14ac:dyDescent="0.2">
      <c r="A8814" s="28" t="s">
        <v>1028</v>
      </c>
      <c r="B8814" t="s">
        <v>3</v>
      </c>
      <c r="C8814" s="28" t="s">
        <v>931</v>
      </c>
      <c r="D8814" t="s">
        <v>933</v>
      </c>
      <c r="E8814" t="s">
        <v>2</v>
      </c>
      <c r="F8814" t="str">
        <f>INDEX(tbl_produits[Nom normalisé], MATCH(tbl_data[[#This Row],[Spécialité]], tbl_produits[Nom original], 0))</f>
        <v>ALYOSTAL VENIN DE GUEPE POLISTES 110 et 550 microgrammes, poudre et solvant pour solution injectable</v>
      </c>
      <c r="G8814" t="str">
        <f>INDEX(tbl_produits[Classe nom], MATCH(tbl_data[[#This Row],[NORM_Spécialité]], tbl_produits[Nom normalisé], 0))</f>
        <v>Divers</v>
      </c>
      <c r="H8814">
        <f>YEAR(tbl_data[[#This Row],[Date_rapport]])</f>
        <v>2023</v>
      </c>
      <c r="I8814" t="str">
        <f>INDEX(tbl_produits[Molécule extraite], MATCH(tbl_data[[#This Row],[NORM_Spécialité]], tbl_produits[Nom normalisé], 0))</f>
        <v>Guêpe Polistes (venin de)</v>
      </c>
      <c r="J8814" s="34">
        <f>DATE(LEFT(tbl_data[[#This Row],[Date_rapport]], 4), MID(tbl_data[[#This Row],[Date_rapport]], 6, 2), RIGHT(tbl_data[[#This Row],[Date_rapport]], 2))</f>
        <v>45240</v>
      </c>
    </row>
    <row r="8815" spans="1:10" x14ac:dyDescent="0.2">
      <c r="A8815" s="28" t="s">
        <v>1028</v>
      </c>
      <c r="B8815" t="s">
        <v>3</v>
      </c>
      <c r="C8815" s="28" t="s">
        <v>939</v>
      </c>
      <c r="D8815" t="s">
        <v>859</v>
      </c>
      <c r="E8815" t="s">
        <v>2</v>
      </c>
      <c r="F8815" t="str">
        <f>INDEX(tbl_produits[Nom normalisé], MATCH(tbl_data[[#This Row],[Spécialité]], tbl_produits[Nom original], 0))</f>
        <v>DIAMOX 500 mg, poudre et solvant pour préparation injectable</v>
      </c>
      <c r="G8815" t="str">
        <f>INDEX(tbl_produits[Classe nom], MATCH(tbl_data[[#This Row],[NORM_Spécialité]], tbl_produits[Nom normalisé], 0))</f>
        <v>Organes sensoriels</v>
      </c>
      <c r="H8815">
        <f>YEAR(tbl_data[[#This Row],[Date_rapport]])</f>
        <v>2023</v>
      </c>
      <c r="I8815" t="str">
        <f>INDEX(tbl_produits[Molécule extraite], MATCH(tbl_data[[#This Row],[NORM_Spécialité]], tbl_produits[Nom normalisé], 0))</f>
        <v>Acétazolamide</v>
      </c>
      <c r="J8815" s="34">
        <f>DATE(LEFT(tbl_data[[#This Row],[Date_rapport]], 4), MID(tbl_data[[#This Row],[Date_rapport]], 6, 2), RIGHT(tbl_data[[#This Row],[Date_rapport]], 2))</f>
        <v>45240</v>
      </c>
    </row>
    <row r="8816" spans="1:10" x14ac:dyDescent="0.2">
      <c r="A8816" s="28" t="s">
        <v>1028</v>
      </c>
      <c r="B8816" t="s">
        <v>11</v>
      </c>
      <c r="C8816" s="28" t="s">
        <v>947</v>
      </c>
      <c r="D8816" t="s">
        <v>765</v>
      </c>
      <c r="E8816" t="s">
        <v>2</v>
      </c>
      <c r="F8816" t="str">
        <f>INDEX(tbl_produits[Nom normalisé], MATCH(tbl_data[[#This Row],[Spécialité]], tbl_produits[Nom original], 0))</f>
        <v>ANCOTIL 1 pour cent, solution pour perfusion</v>
      </c>
      <c r="G8816" t="str">
        <f>INDEX(tbl_produits[Classe nom], MATCH(tbl_data[[#This Row],[NORM_Spécialité]], tbl_produits[Nom normalisé], 0))</f>
        <v>Anti-infectieux à usage systémique</v>
      </c>
      <c r="H8816">
        <f>YEAR(tbl_data[[#This Row],[Date_rapport]])</f>
        <v>2023</v>
      </c>
      <c r="I8816" t="str">
        <f>INDEX(tbl_produits[Molécule extraite], MATCH(tbl_data[[#This Row],[NORM_Spécialité]], tbl_produits[Nom normalisé], 0))</f>
        <v>Flucytosine</v>
      </c>
      <c r="J8816" s="34">
        <f>DATE(LEFT(tbl_data[[#This Row],[Date_rapport]], 4), MID(tbl_data[[#This Row],[Date_rapport]], 6, 2), RIGHT(tbl_data[[#This Row],[Date_rapport]], 2))</f>
        <v>45240</v>
      </c>
    </row>
    <row r="8817" spans="1:10" x14ac:dyDescent="0.2">
      <c r="A8817" s="28" t="s">
        <v>1028</v>
      </c>
      <c r="B8817" t="s">
        <v>9</v>
      </c>
      <c r="C8817" s="28" t="s">
        <v>962</v>
      </c>
      <c r="D8817" t="s">
        <v>964</v>
      </c>
      <c r="E8817" t="s">
        <v>2</v>
      </c>
      <c r="F8817" t="str">
        <f>INDEX(tbl_produits[Nom normalisé], MATCH(tbl_data[[#This Row],[Spécialité]], tbl_produits[Nom original], 0))</f>
        <v xml:space="preserve">AMIFAMPRIDINE Serb 10 mg, comprimé </v>
      </c>
      <c r="G8817" t="str">
        <f>INDEX(tbl_produits[Classe nom], MATCH(tbl_data[[#This Row],[NORM_Spécialité]], tbl_produits[Nom normalisé], 0))</f>
        <v>Système nerveux</v>
      </c>
      <c r="H8817">
        <f>YEAR(tbl_data[[#This Row],[Date_rapport]])</f>
        <v>2023</v>
      </c>
      <c r="I8817" t="str">
        <f>INDEX(tbl_produits[Molécule extraite], MATCH(tbl_data[[#This Row],[NORM_Spécialité]], tbl_produits[Nom normalisé], 0))</f>
        <v>Amifampridine (phosphate d')</v>
      </c>
      <c r="J8817" s="34">
        <f>DATE(LEFT(tbl_data[[#This Row],[Date_rapport]], 4), MID(tbl_data[[#This Row],[Date_rapport]], 6, 2), RIGHT(tbl_data[[#This Row],[Date_rapport]], 2))</f>
        <v>45240</v>
      </c>
    </row>
    <row r="8818" spans="1:10" x14ac:dyDescent="0.2">
      <c r="A8818" s="28" t="s">
        <v>1028</v>
      </c>
      <c r="B8818" t="s">
        <v>3</v>
      </c>
      <c r="C8818" s="28" t="s">
        <v>905</v>
      </c>
      <c r="D8818" t="s">
        <v>906</v>
      </c>
      <c r="E8818" t="s">
        <v>2</v>
      </c>
      <c r="F8818" t="str">
        <f>INDEX(tbl_produits[Nom normalisé], MATCH(tbl_data[[#This Row],[Spécialité]], tbl_produits[Nom original], 0))</f>
        <v>CYCLOPHOSPHAMIDE Sandoz 1000 mg, poudre pour solution injectable ou pour perfusion</v>
      </c>
      <c r="G8818" t="str">
        <f>INDEX(tbl_produits[Classe nom], MATCH(tbl_data[[#This Row],[NORM_Spécialité]], tbl_produits[Nom normalisé], 0))</f>
        <v>Antinéoplasiques et immunomodulateurs</v>
      </c>
      <c r="H8818">
        <f>YEAR(tbl_data[[#This Row],[Date_rapport]])</f>
        <v>2023</v>
      </c>
      <c r="I8818" t="str">
        <f>INDEX(tbl_produits[Molécule extraite], MATCH(tbl_data[[#This Row],[NORM_Spécialité]], tbl_produits[Nom normalisé], 0))</f>
        <v>Cyclophosphamide</v>
      </c>
      <c r="J8818" s="34">
        <f>DATE(LEFT(tbl_data[[#This Row],[Date_rapport]], 4), MID(tbl_data[[#This Row],[Date_rapport]], 6, 2), RIGHT(tbl_data[[#This Row],[Date_rapport]], 2))</f>
        <v>45240</v>
      </c>
    </row>
    <row r="8819" spans="1:10" x14ac:dyDescent="0.2">
      <c r="A8819" s="28" t="s">
        <v>1028</v>
      </c>
      <c r="B8819" t="s">
        <v>3</v>
      </c>
      <c r="C8819" s="28" t="s">
        <v>824</v>
      </c>
      <c r="D8819" t="s">
        <v>780</v>
      </c>
      <c r="E8819" t="s">
        <v>2</v>
      </c>
      <c r="F8819" t="str">
        <f>INDEX(tbl_produits[Nom normalisé], MATCH(tbl_data[[#This Row],[Spécialité]], tbl_produits[Nom original], 0))</f>
        <v>MIVACRON 10 mg/5 ml et 20 mg/10 ml, solution injectable (IV)</v>
      </c>
      <c r="G8819" t="str">
        <f>INDEX(tbl_produits[Classe nom], MATCH(tbl_data[[#This Row],[NORM_Spécialité]], tbl_produits[Nom normalisé], 0))</f>
        <v xml:space="preserve">Système musculo-squelettique </v>
      </c>
      <c r="H8819">
        <f>YEAR(tbl_data[[#This Row],[Date_rapport]])</f>
        <v>2023</v>
      </c>
      <c r="I8819" t="str">
        <f>INDEX(tbl_produits[Molécule extraite], MATCH(tbl_data[[#This Row],[NORM_Spécialité]], tbl_produits[Nom normalisé], 0))</f>
        <v>Chlorure de mivacurium</v>
      </c>
      <c r="J8819" s="34">
        <f>DATE(LEFT(tbl_data[[#This Row],[Date_rapport]], 4), MID(tbl_data[[#This Row],[Date_rapport]], 6, 2), RIGHT(tbl_data[[#This Row],[Date_rapport]], 2))</f>
        <v>45240</v>
      </c>
    </row>
    <row r="8820" spans="1:10" x14ac:dyDescent="0.2">
      <c r="A8820" s="28" t="s">
        <v>1028</v>
      </c>
      <c r="B8820" t="s">
        <v>3</v>
      </c>
      <c r="C8820" s="28" t="s">
        <v>828</v>
      </c>
      <c r="D8820" t="s">
        <v>829</v>
      </c>
      <c r="E8820" t="s">
        <v>2</v>
      </c>
      <c r="F8820" t="str">
        <f>INDEX(tbl_produits[Nom normalisé], MATCH(tbl_data[[#This Row],[Spécialité]], tbl_produits[Nom original], 0))</f>
        <v>LEVOBUPIVACAINE Kabi 1,25mg/mL, solution pour perfusion</v>
      </c>
      <c r="G8820" t="str">
        <f>INDEX(tbl_produits[Classe nom], MATCH(tbl_data[[#This Row],[NORM_Spécialité]], tbl_produits[Nom normalisé], 0))</f>
        <v>Système nerveux</v>
      </c>
      <c r="H8820">
        <f>YEAR(tbl_data[[#This Row],[Date_rapport]])</f>
        <v>2023</v>
      </c>
      <c r="I8820" t="str">
        <f>INDEX(tbl_produits[Molécule extraite], MATCH(tbl_data[[#This Row],[NORM_Spécialité]], tbl_produits[Nom normalisé], 0))</f>
        <v>Lévobupivacaïne (chlorhydrate de)</v>
      </c>
      <c r="J8820" s="34">
        <f>DATE(LEFT(tbl_data[[#This Row],[Date_rapport]], 4), MID(tbl_data[[#This Row],[Date_rapport]], 6, 2), RIGHT(tbl_data[[#This Row],[Date_rapport]], 2))</f>
        <v>45240</v>
      </c>
    </row>
    <row r="8821" spans="1:10" x14ac:dyDescent="0.2">
      <c r="A8821" s="28" t="s">
        <v>1028</v>
      </c>
      <c r="B8821" t="s">
        <v>9</v>
      </c>
      <c r="C8821" s="28" t="s">
        <v>828</v>
      </c>
      <c r="D8821" t="s">
        <v>830</v>
      </c>
      <c r="E8821" t="s">
        <v>2</v>
      </c>
      <c r="F8821" t="str">
        <f>INDEX(tbl_produits[Nom normalisé], MATCH(tbl_data[[#This Row],[Spécialité]], tbl_produits[Nom original], 0))</f>
        <v>LEVOBUPIVACAINE Kabi 2,5mg/mL et 5mg/mL, solution injectable/pour perfusion</v>
      </c>
      <c r="G8821" t="str">
        <f>INDEX(tbl_produits[Classe nom], MATCH(tbl_data[[#This Row],[NORM_Spécialité]], tbl_produits[Nom normalisé], 0))</f>
        <v>Système nerveux</v>
      </c>
      <c r="H8821">
        <f>YEAR(tbl_data[[#This Row],[Date_rapport]])</f>
        <v>2023</v>
      </c>
      <c r="I8821" t="str">
        <f>INDEX(tbl_produits[Molécule extraite], MATCH(tbl_data[[#This Row],[NORM_Spécialité]], tbl_produits[Nom normalisé], 0))</f>
        <v>Lévobupivacaïne (chlorhydrate de)</v>
      </c>
      <c r="J8821" s="34">
        <f>DATE(LEFT(tbl_data[[#This Row],[Date_rapport]], 4), MID(tbl_data[[#This Row],[Date_rapport]], 6, 2), RIGHT(tbl_data[[#This Row],[Date_rapport]], 2))</f>
        <v>45240</v>
      </c>
    </row>
    <row r="8822" spans="1:10" x14ac:dyDescent="0.2">
      <c r="A8822" s="28" t="s">
        <v>1028</v>
      </c>
      <c r="B8822" t="s">
        <v>3</v>
      </c>
      <c r="C8822" s="28" t="s">
        <v>846</v>
      </c>
      <c r="D8822" t="s">
        <v>645</v>
      </c>
      <c r="E8822" t="s">
        <v>2</v>
      </c>
      <c r="F8822" t="str">
        <f>INDEX(tbl_produits[Nom normalisé], MATCH(tbl_data[[#This Row],[Spécialité]], tbl_produits[Nom original], 0))</f>
        <v>ACTOSOLV 100 000 UI et 600 000 UI, poudre pour solution injectable / pour perfusion</v>
      </c>
      <c r="G8822" t="str">
        <f>INDEX(tbl_produits[Classe nom], MATCH(tbl_data[[#This Row],[NORM_Spécialité]], tbl_produits[Nom normalisé], 0))</f>
        <v>Sang et organes hématopoïétiques</v>
      </c>
      <c r="H8822">
        <f>YEAR(tbl_data[[#This Row],[Date_rapport]])</f>
        <v>2023</v>
      </c>
      <c r="I8822" t="str">
        <f>INDEX(tbl_produits[Molécule extraite], MATCH(tbl_data[[#This Row],[NORM_Spécialité]], tbl_produits[Nom normalisé], 0))</f>
        <v>Urokinase</v>
      </c>
      <c r="J8822" s="34">
        <f>DATE(LEFT(tbl_data[[#This Row],[Date_rapport]], 4), MID(tbl_data[[#This Row],[Date_rapport]], 6, 2), RIGHT(tbl_data[[#This Row],[Date_rapport]], 2))</f>
        <v>45240</v>
      </c>
    </row>
    <row r="8823" spans="1:10" x14ac:dyDescent="0.2">
      <c r="A8823" s="28" t="s">
        <v>1028</v>
      </c>
      <c r="B8823" t="s">
        <v>9</v>
      </c>
      <c r="C8823" s="28" t="s">
        <v>779</v>
      </c>
      <c r="D8823" t="s">
        <v>781</v>
      </c>
      <c r="E8823" t="s">
        <v>2</v>
      </c>
      <c r="F8823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8823" t="str">
        <f>INDEX(tbl_produits[Classe nom], MATCH(tbl_data[[#This Row],[NORM_Spécialité]], tbl_produits[Nom normalisé], 0))</f>
        <v>Anti-infectieux à usage systémique</v>
      </c>
      <c r="H8823">
        <f>YEAR(tbl_data[[#This Row],[Date_rapport]])</f>
        <v>2023</v>
      </c>
      <c r="I8823" t="str">
        <f>INDEX(tbl_produits[Molécule extraite], MATCH(tbl_data[[#This Row],[NORM_Spécialité]], tbl_produits[Nom normalisé], 0))</f>
        <v>Immunoglobuline humaine normale (IgG)</v>
      </c>
      <c r="J8823" s="34">
        <f>DATE(LEFT(tbl_data[[#This Row],[Date_rapport]], 4), MID(tbl_data[[#This Row],[Date_rapport]], 6, 2), RIGHT(tbl_data[[#This Row],[Date_rapport]], 2))</f>
        <v>45240</v>
      </c>
    </row>
    <row r="8824" spans="1:10" x14ac:dyDescent="0.2">
      <c r="A8824" s="28" t="s">
        <v>1028</v>
      </c>
      <c r="B8824" t="s">
        <v>3</v>
      </c>
      <c r="C8824" s="28" t="s">
        <v>782</v>
      </c>
      <c r="D8824" t="s">
        <v>783</v>
      </c>
      <c r="E8824" t="s">
        <v>2</v>
      </c>
      <c r="F8824" t="str">
        <f>INDEX(tbl_produits[Nom normalisé], MATCH(tbl_data[[#This Row],[Spécialité]], tbl_produits[Nom original], 0))</f>
        <v>AUGMENTIN 500 mg/50 mg, poudre pour solution injectable/pour perfusion (IV)</v>
      </c>
      <c r="G8824" t="str">
        <f>INDEX(tbl_produits[Classe nom], MATCH(tbl_data[[#This Row],[NORM_Spécialité]], tbl_produits[Nom normalisé], 0))</f>
        <v>Anti-infectieux à usage systémique</v>
      </c>
      <c r="H8824">
        <f>YEAR(tbl_data[[#This Row],[Date_rapport]])</f>
        <v>2023</v>
      </c>
      <c r="I8824" t="str">
        <f>INDEX(tbl_produits[Molécule extraite], MATCH(tbl_data[[#This Row],[NORM_Spécialité]], tbl_produits[Nom normalisé], 0))</f>
        <v>Amoxicilline / acide clavulanique</v>
      </c>
      <c r="J8824" s="34">
        <f>DATE(LEFT(tbl_data[[#This Row],[Date_rapport]], 4), MID(tbl_data[[#This Row],[Date_rapport]], 6, 2), RIGHT(tbl_data[[#This Row],[Date_rapport]], 2))</f>
        <v>45240</v>
      </c>
    </row>
    <row r="8825" spans="1:10" x14ac:dyDescent="0.2">
      <c r="A8825" s="28" t="s">
        <v>1028</v>
      </c>
      <c r="B8825" t="s">
        <v>9</v>
      </c>
      <c r="C8825" s="28" t="s">
        <v>788</v>
      </c>
      <c r="D8825" t="s">
        <v>790</v>
      </c>
      <c r="E8825" t="s">
        <v>2</v>
      </c>
      <c r="F8825" t="str">
        <f>INDEX(tbl_produits[Nom normalisé], MATCH(tbl_data[[#This Row],[Spécialité]], tbl_produits[Nom original], 0))</f>
        <v xml:space="preserve">PROSTIONE VR 0,5 mg/ml, solution injectable </v>
      </c>
      <c r="G8825" t="str">
        <f>INDEX(tbl_produits[Classe nom], MATCH(tbl_data[[#This Row],[NORM_Spécialité]], tbl_produits[Nom normalisé], 0))</f>
        <v>Système cardiovasculaire</v>
      </c>
      <c r="H8825">
        <f>YEAR(tbl_data[[#This Row],[Date_rapport]])</f>
        <v>2023</v>
      </c>
      <c r="I8825" t="str">
        <f>INDEX(tbl_produits[Molécule extraite], MATCH(tbl_data[[#This Row],[NORM_Spécialité]], tbl_produits[Nom normalisé], 0))</f>
        <v>Alprostadil</v>
      </c>
      <c r="J8825" s="34">
        <f>DATE(LEFT(tbl_data[[#This Row],[Date_rapport]], 4), MID(tbl_data[[#This Row],[Date_rapport]], 6, 2), RIGHT(tbl_data[[#This Row],[Date_rapport]], 2))</f>
        <v>45240</v>
      </c>
    </row>
    <row r="8826" spans="1:10" x14ac:dyDescent="0.2">
      <c r="A8826" s="28" t="s">
        <v>1028</v>
      </c>
      <c r="B8826" t="s">
        <v>11</v>
      </c>
      <c r="C8826" s="28" t="s">
        <v>806</v>
      </c>
      <c r="D8826" t="s">
        <v>808</v>
      </c>
      <c r="E8826" t="s">
        <v>2</v>
      </c>
      <c r="F8826" t="str">
        <f>INDEX(tbl_produits[Nom normalisé], MATCH(tbl_data[[#This Row],[Spécialité]], tbl_produits[Nom original], 0))</f>
        <v>IOBENGUANE (131I) pour thérapie CIS bio international 370 MBq/mL, solution pour perfusion</v>
      </c>
      <c r="G8826" t="str">
        <f>INDEX(tbl_produits[Classe nom], MATCH(tbl_data[[#This Row],[NORM_Spécialité]], tbl_produits[Nom normalisé], 0))</f>
        <v>Divers</v>
      </c>
      <c r="H8826">
        <f>YEAR(tbl_data[[#This Row],[Date_rapport]])</f>
        <v>2023</v>
      </c>
      <c r="I8826" t="str">
        <f>INDEX(tbl_produits[Molécule extraite], MATCH(tbl_data[[#This Row],[NORM_Spécialité]], tbl_produits[Nom normalisé], 0))</f>
        <v>Iobenguane (131I)</v>
      </c>
      <c r="J8826" s="34">
        <f>DATE(LEFT(tbl_data[[#This Row],[Date_rapport]], 4), MID(tbl_data[[#This Row],[Date_rapport]], 6, 2), RIGHT(tbl_data[[#This Row],[Date_rapport]], 2))</f>
        <v>45240</v>
      </c>
    </row>
    <row r="8827" spans="1:10" x14ac:dyDescent="0.2">
      <c r="A8827" s="28" t="s">
        <v>1028</v>
      </c>
      <c r="B8827" t="s">
        <v>9</v>
      </c>
      <c r="C8827" s="28" t="s">
        <v>810</v>
      </c>
      <c r="D8827" t="s">
        <v>811</v>
      </c>
      <c r="E8827" t="s">
        <v>2</v>
      </c>
      <c r="F8827" t="str">
        <f>INDEX(tbl_produits[Nom normalisé], MATCH(tbl_data[[#This Row],[Spécialité]], tbl_produits[Nom original], 0))</f>
        <v xml:space="preserve">PARACÉTAMOL Carelide 10 mg/ml, solution pour perfusion poches de 50ml </v>
      </c>
      <c r="G8827" t="str">
        <f>INDEX(tbl_produits[Classe nom], MATCH(tbl_data[[#This Row],[NORM_Spécialité]], tbl_produits[Nom normalisé], 0))</f>
        <v>Système nerveux</v>
      </c>
      <c r="H8827">
        <f>YEAR(tbl_data[[#This Row],[Date_rapport]])</f>
        <v>2023</v>
      </c>
      <c r="I8827" t="str">
        <f>INDEX(tbl_produits[Molécule extraite], MATCH(tbl_data[[#This Row],[NORM_Spécialité]], tbl_produits[Nom normalisé], 0))</f>
        <v>Paracétamol</v>
      </c>
      <c r="J8827" s="34">
        <f>DATE(LEFT(tbl_data[[#This Row],[Date_rapport]], 4), MID(tbl_data[[#This Row],[Date_rapport]], 6, 2), RIGHT(tbl_data[[#This Row],[Date_rapport]], 2))</f>
        <v>45240</v>
      </c>
    </row>
    <row r="8828" spans="1:10" x14ac:dyDescent="0.2">
      <c r="A8828" s="28" t="s">
        <v>1028</v>
      </c>
      <c r="B8828" t="s">
        <v>9</v>
      </c>
      <c r="C8828" s="28" t="s">
        <v>678</v>
      </c>
      <c r="D8828" t="s">
        <v>682</v>
      </c>
      <c r="E8828" t="s">
        <v>2</v>
      </c>
      <c r="F8828" t="str">
        <f>INDEX(tbl_produits[Nom normalisé], MATCH(tbl_data[[#This Row],[Spécialité]], tbl_produits[Nom original], 0))</f>
        <v>MÉTHOXSALÈNE Macopharma 20 microgrammes/mL, solution pour la modification de la fraction sanguine</v>
      </c>
      <c r="G8828" t="str">
        <f>INDEX(tbl_produits[Classe nom], MATCH(tbl_data[[#This Row],[NORM_Spécialité]], tbl_produits[Nom normalisé], 0))</f>
        <v>Antinéoplasiques et immunomodulateurs</v>
      </c>
      <c r="H8828">
        <f>YEAR(tbl_data[[#This Row],[Date_rapport]])</f>
        <v>2023</v>
      </c>
      <c r="I8828" t="str">
        <f>INDEX(tbl_produits[Molécule extraite], MATCH(tbl_data[[#This Row],[NORM_Spécialité]], tbl_produits[Nom normalisé], 0))</f>
        <v>Méthoxsalène</v>
      </c>
      <c r="J8828" s="34">
        <f>DATE(LEFT(tbl_data[[#This Row],[Date_rapport]], 4), MID(tbl_data[[#This Row],[Date_rapport]], 6, 2), RIGHT(tbl_data[[#This Row],[Date_rapport]], 2))</f>
        <v>45240</v>
      </c>
    </row>
    <row r="8829" spans="1:10" x14ac:dyDescent="0.2">
      <c r="A8829" s="28" t="s">
        <v>1028</v>
      </c>
      <c r="B8829" t="s">
        <v>9</v>
      </c>
      <c r="C8829" s="28" t="s">
        <v>701</v>
      </c>
      <c r="D8829" t="s">
        <v>703</v>
      </c>
      <c r="E8829" t="s">
        <v>2</v>
      </c>
      <c r="F8829" t="str">
        <f>INDEX(tbl_produits[Nom normalisé], MATCH(tbl_data[[#This Row],[Spécialité]], tbl_produits[Nom original], 0))</f>
        <v>VISIPAQUE 270 mg d’I/ml – 320 mg d’I/ml, solution injectable</v>
      </c>
      <c r="G8829" t="str">
        <f>INDEX(tbl_produits[Classe nom], MATCH(tbl_data[[#This Row],[NORM_Spécialité]], tbl_produits[Nom normalisé], 0))</f>
        <v>Divers</v>
      </c>
      <c r="H8829">
        <f>YEAR(tbl_data[[#This Row],[Date_rapport]])</f>
        <v>2023</v>
      </c>
      <c r="I8829" t="str">
        <f>INDEX(tbl_produits[Molécule extraite], MATCH(tbl_data[[#This Row],[NORM_Spécialité]], tbl_produits[Nom normalisé], 0))</f>
        <v>Iodixanol</v>
      </c>
      <c r="J8829" s="34">
        <f>DATE(LEFT(tbl_data[[#This Row],[Date_rapport]], 4), MID(tbl_data[[#This Row],[Date_rapport]], 6, 2), RIGHT(tbl_data[[#This Row],[Date_rapport]], 2))</f>
        <v>45240</v>
      </c>
    </row>
    <row r="8830" spans="1:10" x14ac:dyDescent="0.2">
      <c r="A8830" s="28" t="s">
        <v>1028</v>
      </c>
      <c r="B8830" t="s">
        <v>9</v>
      </c>
      <c r="C8830" s="28" t="s">
        <v>735</v>
      </c>
      <c r="D8830" t="s">
        <v>737</v>
      </c>
      <c r="E8830" t="s">
        <v>2</v>
      </c>
      <c r="F8830" t="str">
        <f>INDEX(tbl_produits[Nom normalisé], MATCH(tbl_data[[#This Row],[Spécialité]], tbl_produits[Nom original], 0))</f>
        <v>ROPIVACAINE 7,5 mg/ml, solution injectable en ampoul</v>
      </c>
      <c r="G8830" t="str">
        <f>INDEX(tbl_produits[Classe nom], MATCH(tbl_data[[#This Row],[NORM_Spécialité]], tbl_produits[Nom normalisé], 0))</f>
        <v>Système nerveux</v>
      </c>
      <c r="H8830">
        <f>YEAR(tbl_data[[#This Row],[Date_rapport]])</f>
        <v>2023</v>
      </c>
      <c r="I8830" t="str">
        <f>INDEX(tbl_produits[Molécule extraite], MATCH(tbl_data[[#This Row],[NORM_Spécialité]], tbl_produits[Nom normalisé], 0))</f>
        <v>Ropivacaïne (chlorhydrate de)</v>
      </c>
      <c r="J8830" s="34">
        <f>DATE(LEFT(tbl_data[[#This Row],[Date_rapport]], 4), MID(tbl_data[[#This Row],[Date_rapport]], 6, 2), RIGHT(tbl_data[[#This Row],[Date_rapport]], 2))</f>
        <v>45240</v>
      </c>
    </row>
    <row r="8831" spans="1:10" x14ac:dyDescent="0.2">
      <c r="A8831" s="28" t="s">
        <v>1028</v>
      </c>
      <c r="B8831" t="s">
        <v>9</v>
      </c>
      <c r="C8831" s="28" t="s">
        <v>735</v>
      </c>
      <c r="D8831" t="s">
        <v>625</v>
      </c>
      <c r="E8831" t="s">
        <v>2</v>
      </c>
      <c r="F8831" t="str">
        <f>INDEX(tbl_produits[Nom normalisé], MATCH(tbl_data[[#This Row],[Spécialité]], tbl_produits[Nom original], 0))</f>
        <v xml:space="preserve">ROPIVACAINE 2 mg/ml, solution pour perfusion en poche et en ampoules </v>
      </c>
      <c r="G8831" t="str">
        <f>INDEX(tbl_produits[Classe nom], MATCH(tbl_data[[#This Row],[NORM_Spécialité]], tbl_produits[Nom normalisé], 0))</f>
        <v>Système nerveux</v>
      </c>
      <c r="H8831">
        <f>YEAR(tbl_data[[#This Row],[Date_rapport]])</f>
        <v>2023</v>
      </c>
      <c r="I8831" t="str">
        <f>INDEX(tbl_produits[Molécule extraite], MATCH(tbl_data[[#This Row],[NORM_Spécialité]], tbl_produits[Nom normalisé], 0))</f>
        <v>Ropivacaïne (chlorhydrate de)</v>
      </c>
      <c r="J8831" s="34">
        <f>DATE(LEFT(tbl_data[[#This Row],[Date_rapport]], 4), MID(tbl_data[[#This Row],[Date_rapport]], 6, 2), RIGHT(tbl_data[[#This Row],[Date_rapport]], 2))</f>
        <v>45240</v>
      </c>
    </row>
    <row r="8832" spans="1:10" x14ac:dyDescent="0.2">
      <c r="A8832" s="28" t="s">
        <v>1028</v>
      </c>
      <c r="B8832" t="s">
        <v>9</v>
      </c>
      <c r="C8832" s="28" t="s">
        <v>740</v>
      </c>
      <c r="D8832" t="s">
        <v>741</v>
      </c>
      <c r="E8832" t="s">
        <v>2</v>
      </c>
      <c r="F8832" t="str">
        <f>INDEX(tbl_produits[Nom normalisé], MATCH(tbl_data[[#This Row],[Spécialité]], tbl_produits[Nom original], 0))</f>
        <v>UVADEX 20 microgrammes/ml, solution pour la modification de la fraction sanguine</v>
      </c>
      <c r="G8832" t="str">
        <f>INDEX(tbl_produits[Classe nom], MATCH(tbl_data[[#This Row],[NORM_Spécialité]], tbl_produits[Nom normalisé], 0))</f>
        <v>Antinéoplasiques et immunomodulateurs</v>
      </c>
      <c r="H8832">
        <f>YEAR(tbl_data[[#This Row],[Date_rapport]])</f>
        <v>2023</v>
      </c>
      <c r="I8832" t="str">
        <f>INDEX(tbl_produits[Molécule extraite], MATCH(tbl_data[[#This Row],[NORM_Spécialité]], tbl_produits[Nom normalisé], 0))</f>
        <v>Méthoxsalène</v>
      </c>
      <c r="J8832" s="34">
        <f>DATE(LEFT(tbl_data[[#This Row],[Date_rapport]], 4), MID(tbl_data[[#This Row],[Date_rapport]], 6, 2), RIGHT(tbl_data[[#This Row],[Date_rapport]], 2))</f>
        <v>45240</v>
      </c>
    </row>
    <row r="8833" spans="1:10" x14ac:dyDescent="0.2">
      <c r="A8833" s="28" t="s">
        <v>1028</v>
      </c>
      <c r="B8833" t="s">
        <v>11</v>
      </c>
      <c r="C8833" s="28" t="s">
        <v>750</v>
      </c>
      <c r="D8833" t="s">
        <v>751</v>
      </c>
      <c r="E8833" t="s">
        <v>2</v>
      </c>
      <c r="F8833" t="str">
        <f>INDEX(tbl_produits[Nom normalisé], MATCH(tbl_data[[#This Row],[Spécialité]], tbl_produits[Nom original], 0))</f>
        <v>RIBAVIRINE BIOGARAN 200 mg/400 mg, comprimé pelliculé</v>
      </c>
      <c r="G8833" t="str">
        <f>INDEX(tbl_produits[Classe nom], MATCH(tbl_data[[#This Row],[NORM_Spécialité]], tbl_produits[Nom normalisé], 0))</f>
        <v>Anti-infectieux à usage systémique</v>
      </c>
      <c r="H8833">
        <f>YEAR(tbl_data[[#This Row],[Date_rapport]])</f>
        <v>2023</v>
      </c>
      <c r="I8833" t="str">
        <f>INDEX(tbl_produits[Molécule extraite], MATCH(tbl_data[[#This Row],[NORM_Spécialité]], tbl_produits[Nom normalisé], 0))</f>
        <v>Ribavirine</v>
      </c>
      <c r="J8833" s="34">
        <f>DATE(LEFT(tbl_data[[#This Row],[Date_rapport]], 4), MID(tbl_data[[#This Row],[Date_rapport]], 6, 2), RIGHT(tbl_data[[#This Row],[Date_rapport]], 2))</f>
        <v>45240</v>
      </c>
    </row>
    <row r="8834" spans="1:10" x14ac:dyDescent="0.2">
      <c r="A8834" s="28" t="s">
        <v>1028</v>
      </c>
      <c r="B8834" t="s">
        <v>3</v>
      </c>
      <c r="C8834" s="28" t="s">
        <v>752</v>
      </c>
      <c r="D8834" t="s">
        <v>754</v>
      </c>
      <c r="E8834" t="s">
        <v>2</v>
      </c>
      <c r="F8834" t="str">
        <f>INDEX(tbl_produits[Nom normalisé], MATCH(tbl_data[[#This Row],[Spécialité]], tbl_produits[Nom original], 0))</f>
        <v>ORENCIA 125 mg, solution injectable en seringue préremplie</v>
      </c>
      <c r="G8834" t="str">
        <f>INDEX(tbl_produits[Classe nom], MATCH(tbl_data[[#This Row],[NORM_Spécialité]], tbl_produits[Nom normalisé], 0))</f>
        <v>Antinéoplasiques et immunomodulateurs</v>
      </c>
      <c r="H8834">
        <f>YEAR(tbl_data[[#This Row],[Date_rapport]])</f>
        <v>2023</v>
      </c>
      <c r="I8834" t="str">
        <f>INDEX(tbl_produits[Molécule extraite], MATCH(tbl_data[[#This Row],[NORM_Spécialité]], tbl_produits[Nom normalisé], 0))</f>
        <v>Abatacept</v>
      </c>
      <c r="J8834" s="34">
        <f>DATE(LEFT(tbl_data[[#This Row],[Date_rapport]], 4), MID(tbl_data[[#This Row],[Date_rapport]], 6, 2), RIGHT(tbl_data[[#This Row],[Date_rapport]], 2))</f>
        <v>45240</v>
      </c>
    </row>
    <row r="8835" spans="1:10" x14ac:dyDescent="0.2">
      <c r="A8835" s="28" t="s">
        <v>1028</v>
      </c>
      <c r="B8835" t="s">
        <v>3</v>
      </c>
      <c r="C8835" s="28" t="s">
        <v>603</v>
      </c>
      <c r="D8835" t="s">
        <v>607</v>
      </c>
      <c r="E8835" t="s">
        <v>2</v>
      </c>
      <c r="F8835" t="str">
        <f>INDEX(tbl_produits[Nom normalisé], MATCH(tbl_data[[#This Row],[Spécialité]], tbl_produits[Nom original], 0))</f>
        <v>ACUITEL 5 mg et 20 mg, comprimé enrobé sécable</v>
      </c>
      <c r="G8835" t="str">
        <f>INDEX(tbl_produits[Classe nom], MATCH(tbl_data[[#This Row],[NORM_Spécialité]], tbl_produits[Nom normalisé], 0))</f>
        <v>Système cardiovasculaire</v>
      </c>
      <c r="H8835">
        <f>YEAR(tbl_data[[#This Row],[Date_rapport]])</f>
        <v>2023</v>
      </c>
      <c r="I8835" t="str">
        <f>INDEX(tbl_produits[Molécule extraite], MATCH(tbl_data[[#This Row],[NORM_Spécialité]], tbl_produits[Nom normalisé], 0))</f>
        <v>Chlorhydrate de quinapril</v>
      </c>
      <c r="J8835" s="34">
        <f>DATE(LEFT(tbl_data[[#This Row],[Date_rapport]], 4), MID(tbl_data[[#This Row],[Date_rapport]], 6, 2), RIGHT(tbl_data[[#This Row],[Date_rapport]], 2))</f>
        <v>45240</v>
      </c>
    </row>
    <row r="8836" spans="1:10" x14ac:dyDescent="0.2">
      <c r="A8836" s="28" t="s">
        <v>1028</v>
      </c>
      <c r="B8836" t="s">
        <v>9</v>
      </c>
      <c r="C8836" s="28" t="s">
        <v>608</v>
      </c>
      <c r="D8836" t="s">
        <v>611</v>
      </c>
      <c r="E8836" t="s">
        <v>2</v>
      </c>
      <c r="F8836" t="str">
        <f>INDEX(tbl_produits[Nom normalisé], MATCH(tbl_data[[#This Row],[Spécialité]], tbl_produits[Nom original], 0))</f>
        <v xml:space="preserve">RÉMIFENTANIL Mylan 1 mg et 5 mg, poudre pour solution injectable ou pour perfusion </v>
      </c>
      <c r="G8836" t="str">
        <f>INDEX(tbl_produits[Classe nom], MATCH(tbl_data[[#This Row],[NORM_Spécialité]], tbl_produits[Nom normalisé], 0))</f>
        <v>Système nerveux</v>
      </c>
      <c r="H8836">
        <f>YEAR(tbl_data[[#This Row],[Date_rapport]])</f>
        <v>2023</v>
      </c>
      <c r="I8836" t="str">
        <f>INDEX(tbl_produits[Molécule extraite], MATCH(tbl_data[[#This Row],[NORM_Spécialité]], tbl_produits[Nom normalisé], 0))</f>
        <v>Rémifentanil (chlorhydrate de)</v>
      </c>
      <c r="J8836" s="34">
        <f>DATE(LEFT(tbl_data[[#This Row],[Date_rapport]], 4), MID(tbl_data[[#This Row],[Date_rapport]], 6, 2), RIGHT(tbl_data[[#This Row],[Date_rapport]], 2))</f>
        <v>45240</v>
      </c>
    </row>
    <row r="8837" spans="1:10" x14ac:dyDescent="0.2">
      <c r="A8837" s="28" t="s">
        <v>1028</v>
      </c>
      <c r="B8837" t="s">
        <v>3</v>
      </c>
      <c r="C8837" s="28" t="s">
        <v>617</v>
      </c>
      <c r="D8837" t="s">
        <v>619</v>
      </c>
      <c r="E8837" t="s">
        <v>2</v>
      </c>
      <c r="F8837" t="str">
        <f>INDEX(tbl_produits[Nom normalisé], MATCH(tbl_data[[#This Row],[Spécialité]], tbl_produits[Nom original], 0))</f>
        <v>ROPIVACAINE Altan 2 mg/mL, solution injectable en ampoules de verres de 10 ml, de 20 ml et solution pour perfusion en poche de 200 ml et de 100 ml</v>
      </c>
      <c r="G8837" t="str">
        <f>INDEX(tbl_produits[Classe nom], MATCH(tbl_data[[#This Row],[NORM_Spécialité]], tbl_produits[Nom normalisé], 0))</f>
        <v>Système nerveux</v>
      </c>
      <c r="H8837">
        <f>YEAR(tbl_data[[#This Row],[Date_rapport]])</f>
        <v>2023</v>
      </c>
      <c r="I8837" t="str">
        <f>INDEX(tbl_produits[Molécule extraite], MATCH(tbl_data[[#This Row],[NORM_Spécialité]], tbl_produits[Nom normalisé], 0))</f>
        <v>Ropivacaïne (chlorhydrate de)</v>
      </c>
      <c r="J8837" s="34">
        <f>DATE(LEFT(tbl_data[[#This Row],[Date_rapport]], 4), MID(tbl_data[[#This Row],[Date_rapport]], 6, 2), RIGHT(tbl_data[[#This Row],[Date_rapport]], 2))</f>
        <v>45240</v>
      </c>
    </row>
    <row r="8838" spans="1:10" x14ac:dyDescent="0.2">
      <c r="A8838" s="28" t="s">
        <v>1028</v>
      </c>
      <c r="B8838" t="s">
        <v>3</v>
      </c>
      <c r="C8838" s="28" t="s">
        <v>628</v>
      </c>
      <c r="D8838" t="s">
        <v>629</v>
      </c>
      <c r="E8838" t="s">
        <v>2</v>
      </c>
      <c r="F8838" t="str">
        <f>INDEX(tbl_produits[Nom normalisé], MATCH(tbl_data[[#This Row],[Spécialité]], tbl_produits[Nom original], 0))</f>
        <v>ROPIVACAINE Kabi 2 mg/ml, solution pour perfusion en poche de 200 ml et de 100 ml</v>
      </c>
      <c r="G8838" t="str">
        <f>INDEX(tbl_produits[Classe nom], MATCH(tbl_data[[#This Row],[NORM_Spécialité]], tbl_produits[Nom normalisé], 0))</f>
        <v>Système nerveux</v>
      </c>
      <c r="H8838">
        <f>YEAR(tbl_data[[#This Row],[Date_rapport]])</f>
        <v>2023</v>
      </c>
      <c r="I8838" t="str">
        <f>INDEX(tbl_produits[Molécule extraite], MATCH(tbl_data[[#This Row],[NORM_Spécialité]], tbl_produits[Nom normalisé], 0))</f>
        <v>Ropivacaïne (chlorhydrate de)</v>
      </c>
      <c r="J8838" s="34">
        <f>DATE(LEFT(tbl_data[[#This Row],[Date_rapport]], 4), MID(tbl_data[[#This Row],[Date_rapport]], 6, 2), RIGHT(tbl_data[[#This Row],[Date_rapport]], 2))</f>
        <v>45240</v>
      </c>
    </row>
    <row r="8839" spans="1:10" x14ac:dyDescent="0.2">
      <c r="A8839" s="28" t="s">
        <v>1028</v>
      </c>
      <c r="B8839" t="s">
        <v>3</v>
      </c>
      <c r="C8839" s="28" t="s">
        <v>639</v>
      </c>
      <c r="D8839" t="s">
        <v>640</v>
      </c>
      <c r="E8839" t="s">
        <v>2</v>
      </c>
      <c r="F8839" t="str">
        <f>INDEX(tbl_produits[Nom normalisé], MATCH(tbl_data[[#This Row],[Spécialité]], tbl_produits[Nom original], 0))</f>
        <v>NAROPEINE 2 mg/ml, solution injectable en poche de 200 ml</v>
      </c>
      <c r="G8839" t="str">
        <f>INDEX(tbl_produits[Classe nom], MATCH(tbl_data[[#This Row],[NORM_Spécialité]], tbl_produits[Nom normalisé], 0))</f>
        <v>Système nerveux</v>
      </c>
      <c r="H8839">
        <f>YEAR(tbl_data[[#This Row],[Date_rapport]])</f>
        <v>2023</v>
      </c>
      <c r="I8839" t="str">
        <f>INDEX(tbl_produits[Molécule extraite], MATCH(tbl_data[[#This Row],[NORM_Spécialité]], tbl_produits[Nom normalisé], 0))</f>
        <v>Ropivacaïne (chlorhydrate de)</v>
      </c>
      <c r="J8839" s="34">
        <f>DATE(LEFT(tbl_data[[#This Row],[Date_rapport]], 4), MID(tbl_data[[#This Row],[Date_rapport]], 6, 2), RIGHT(tbl_data[[#This Row],[Date_rapport]], 2))</f>
        <v>45240</v>
      </c>
    </row>
    <row r="8840" spans="1:10" x14ac:dyDescent="0.2">
      <c r="A8840" s="28" t="s">
        <v>1028</v>
      </c>
      <c r="B8840" t="s">
        <v>3</v>
      </c>
      <c r="C8840" s="28" t="s">
        <v>516</v>
      </c>
      <c r="D8840" t="s">
        <v>519</v>
      </c>
      <c r="E8840" t="s">
        <v>2</v>
      </c>
      <c r="F8840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8840" t="str">
        <f>INDEX(tbl_produits[Classe nom], MATCH(tbl_data[[#This Row],[NORM_Spécialité]], tbl_produits[Nom normalisé], 0))</f>
        <v>Anti-infectieux à usage systémique</v>
      </c>
      <c r="H8840">
        <f>YEAR(tbl_data[[#This Row],[Date_rapport]])</f>
        <v>2023</v>
      </c>
      <c r="I8840" t="str">
        <f>INDEX(tbl_produits[Molécule extraite], MATCH(tbl_data[[#This Row],[NORM_Spécialité]], tbl_produits[Nom normalisé], 0))</f>
        <v>Amoxicilline</v>
      </c>
      <c r="J8840" s="34">
        <f>DATE(LEFT(tbl_data[[#This Row],[Date_rapport]], 4), MID(tbl_data[[#This Row],[Date_rapport]], 6, 2), RIGHT(tbl_data[[#This Row],[Date_rapport]], 2))</f>
        <v>45240</v>
      </c>
    </row>
    <row r="8841" spans="1:10" x14ac:dyDescent="0.2">
      <c r="A8841" s="28" t="s">
        <v>1028</v>
      </c>
      <c r="B8841" t="s">
        <v>9</v>
      </c>
      <c r="C8841" s="28" t="s">
        <v>524</v>
      </c>
      <c r="D8841" t="s">
        <v>526</v>
      </c>
      <c r="E8841" t="s">
        <v>2</v>
      </c>
      <c r="F8841" t="str">
        <f>INDEX(tbl_produits[Nom normalisé], MATCH(tbl_data[[#This Row],[Spécialité]], tbl_produits[Nom original], 0))</f>
        <v xml:space="preserve">REVATIO 10 mg/ml, poudre pour suspension buvable </v>
      </c>
      <c r="G8841" t="str">
        <f>INDEX(tbl_produits[Classe nom], MATCH(tbl_data[[#This Row],[NORM_Spécialité]], tbl_produits[Nom normalisé], 0))</f>
        <v>Système génito-urinaire et hormones sexuelles</v>
      </c>
      <c r="H8841">
        <f>YEAR(tbl_data[[#This Row],[Date_rapport]])</f>
        <v>2023</v>
      </c>
      <c r="I8841" t="str">
        <f>INDEX(tbl_produits[Molécule extraite], MATCH(tbl_data[[#This Row],[NORM_Spécialité]], tbl_produits[Nom normalisé], 0))</f>
        <v>Sildénafil (citrate de)</v>
      </c>
      <c r="J8841" s="34">
        <f>DATE(LEFT(tbl_data[[#This Row],[Date_rapport]], 4), MID(tbl_data[[#This Row],[Date_rapport]], 6, 2), RIGHT(tbl_data[[#This Row],[Date_rapport]], 2))</f>
        <v>45240</v>
      </c>
    </row>
    <row r="8842" spans="1:10" x14ac:dyDescent="0.2">
      <c r="A8842" s="28" t="s">
        <v>1028</v>
      </c>
      <c r="B8842" t="s">
        <v>9</v>
      </c>
      <c r="C8842" s="28" t="s">
        <v>531</v>
      </c>
      <c r="D8842" t="s">
        <v>532</v>
      </c>
      <c r="E8842" t="s">
        <v>2</v>
      </c>
      <c r="F8842" t="str">
        <f>INDEX(tbl_produits[Nom normalisé], MATCH(tbl_data[[#This Row],[Spécialité]], tbl_produits[Nom original], 0))</f>
        <v>MYOZIME 50 mg, poudre pour solution à diluer pour perfusion</v>
      </c>
      <c r="G8842" t="str">
        <f>INDEX(tbl_produits[Classe nom], MATCH(tbl_data[[#This Row],[NORM_Spécialité]], tbl_produits[Nom normalisé], 0))</f>
        <v>Voies digestives et métabolisme</v>
      </c>
      <c r="H8842">
        <f>YEAR(tbl_data[[#This Row],[Date_rapport]])</f>
        <v>2023</v>
      </c>
      <c r="I8842" t="str">
        <f>INDEX(tbl_produits[Molécule extraite], MATCH(tbl_data[[#This Row],[NORM_Spécialité]], tbl_produits[Nom normalisé], 0))</f>
        <v>Alglucosidase alfa</v>
      </c>
      <c r="J8842" s="34">
        <f>DATE(LEFT(tbl_data[[#This Row],[Date_rapport]], 4), MID(tbl_data[[#This Row],[Date_rapport]], 6, 2), RIGHT(tbl_data[[#This Row],[Date_rapport]], 2))</f>
        <v>45240</v>
      </c>
    </row>
    <row r="8843" spans="1:10" x14ac:dyDescent="0.2">
      <c r="A8843" s="28" t="s">
        <v>1028</v>
      </c>
      <c r="B8843" t="s">
        <v>3</v>
      </c>
      <c r="C8843" s="28" t="s">
        <v>554</v>
      </c>
      <c r="D8843" t="s">
        <v>555</v>
      </c>
      <c r="E8843" t="s">
        <v>2</v>
      </c>
      <c r="F8843" t="str">
        <f>INDEX(tbl_produits[Nom normalisé], MATCH(tbl_data[[#This Row],[Spécialité]], tbl_produits[Nom original], 0))</f>
        <v>LINEZOLIDE Arrow 600 mg,  comprimé pelliculé - Arrow</v>
      </c>
      <c r="G8843" t="str">
        <f>INDEX(tbl_produits[Classe nom], MATCH(tbl_data[[#This Row],[NORM_Spécialité]], tbl_produits[Nom normalisé], 0))</f>
        <v>Anti-infectieux à usage systémique</v>
      </c>
      <c r="H8843">
        <f>YEAR(tbl_data[[#This Row],[Date_rapport]])</f>
        <v>2023</v>
      </c>
      <c r="I8843" t="str">
        <f>INDEX(tbl_produits[Molécule extraite], MATCH(tbl_data[[#This Row],[NORM_Spécialité]], tbl_produits[Nom normalisé], 0))</f>
        <v>Linézolide</v>
      </c>
      <c r="J8843" s="34">
        <f>DATE(LEFT(tbl_data[[#This Row],[Date_rapport]], 4), MID(tbl_data[[#This Row],[Date_rapport]], 6, 2), RIGHT(tbl_data[[#This Row],[Date_rapport]], 2))</f>
        <v>45240</v>
      </c>
    </row>
    <row r="8844" spans="1:10" x14ac:dyDescent="0.2">
      <c r="A8844" s="28" t="s">
        <v>1028</v>
      </c>
      <c r="B8844" t="s">
        <v>3</v>
      </c>
      <c r="C8844" s="28" t="s">
        <v>579</v>
      </c>
      <c r="D8844" t="s">
        <v>580</v>
      </c>
      <c r="E8844" t="s">
        <v>2</v>
      </c>
      <c r="F8844" t="str">
        <f>INDEX(tbl_produits[Nom normalisé], MATCH(tbl_data[[#This Row],[Spécialité]], tbl_produits[Nom original], 0))</f>
        <v>ROPIVACAINE Kabi 2 mg/ml, solution pour perfusion en ampoules de 10 mL et de 20 mL; Ropivacaïne Kabi 7,5 mg/ml, solution pour perfusion en ampoules de 10 mL</v>
      </c>
      <c r="G8844" t="str">
        <f>INDEX(tbl_produits[Classe nom], MATCH(tbl_data[[#This Row],[NORM_Spécialité]], tbl_produits[Nom normalisé], 0))</f>
        <v>Système nerveux</v>
      </c>
      <c r="H8844">
        <f>YEAR(tbl_data[[#This Row],[Date_rapport]])</f>
        <v>2023</v>
      </c>
      <c r="I8844" t="str">
        <f>INDEX(tbl_produits[Molécule extraite], MATCH(tbl_data[[#This Row],[NORM_Spécialité]], tbl_produits[Nom normalisé], 0))</f>
        <v>Ropivacaïne (chlorhydrate de)</v>
      </c>
      <c r="J8844" s="34">
        <f>DATE(LEFT(tbl_data[[#This Row],[Date_rapport]], 4), MID(tbl_data[[#This Row],[Date_rapport]], 6, 2), RIGHT(tbl_data[[#This Row],[Date_rapport]], 2))</f>
        <v>45240</v>
      </c>
    </row>
    <row r="8845" spans="1:10" x14ac:dyDescent="0.2">
      <c r="A8845" s="28" t="s">
        <v>1028</v>
      </c>
      <c r="B8845" t="s">
        <v>3</v>
      </c>
      <c r="C8845" s="28" t="s">
        <v>584</v>
      </c>
      <c r="D8845" t="s">
        <v>585</v>
      </c>
      <c r="E8845" t="s">
        <v>2</v>
      </c>
      <c r="F8845" t="str">
        <f>INDEX(tbl_produits[Nom normalisé], MATCH(tbl_data[[#This Row],[Spécialité]], tbl_produits[Nom original], 0))</f>
        <v>LEVOBUPIVACAINE : Altan 0,625 mg/ml, solution pour perfusion - 1,25 mg/ml, solution pour perfusion en poches de 100ml et 200 ml - 2,5 mg/ml, solution injectable pour perfusion ampoules de 10 ml</v>
      </c>
      <c r="G8845" t="str">
        <f>INDEX(tbl_produits[Classe nom], MATCH(tbl_data[[#This Row],[NORM_Spécialité]], tbl_produits[Nom normalisé], 0))</f>
        <v>Système nerveux</v>
      </c>
      <c r="H8845">
        <f>YEAR(tbl_data[[#This Row],[Date_rapport]])</f>
        <v>2023</v>
      </c>
      <c r="I8845" t="str">
        <f>INDEX(tbl_produits[Molécule extraite], MATCH(tbl_data[[#This Row],[NORM_Spécialité]], tbl_produits[Nom normalisé], 0))</f>
        <v>Lévobupivacaïne (chlorhydrate de)</v>
      </c>
      <c r="J8845" s="34">
        <f>DATE(LEFT(tbl_data[[#This Row],[Date_rapport]], 4), MID(tbl_data[[#This Row],[Date_rapport]], 6, 2), RIGHT(tbl_data[[#This Row],[Date_rapport]], 2))</f>
        <v>45240</v>
      </c>
    </row>
    <row r="8846" spans="1:10" x14ac:dyDescent="0.2">
      <c r="A8846" s="28" t="s">
        <v>1028</v>
      </c>
      <c r="B8846" t="s">
        <v>9</v>
      </c>
      <c r="C8846" s="28" t="s">
        <v>438</v>
      </c>
      <c r="D8846" t="s">
        <v>440</v>
      </c>
      <c r="E8846" t="s">
        <v>2</v>
      </c>
      <c r="F8846" t="str">
        <f>INDEX(tbl_produits[Nom normalisé], MATCH(tbl_data[[#This Row],[Spécialité]], tbl_produits[Nom original], 0))</f>
        <v>CORVASAL 2 mg et 4 mg, comprimé, Molsidomine 2 mg et 4 mg, comprimé</v>
      </c>
      <c r="G8846" t="str">
        <f>INDEX(tbl_produits[Classe nom], MATCH(tbl_data[[#This Row],[NORM_Spécialité]], tbl_produits[Nom normalisé], 0))</f>
        <v>Système cardiovasculaire</v>
      </c>
      <c r="H8846">
        <f>YEAR(tbl_data[[#This Row],[Date_rapport]])</f>
        <v>2023</v>
      </c>
      <c r="I8846" t="str">
        <f>INDEX(tbl_produits[Molécule extraite], MATCH(tbl_data[[#This Row],[NORM_Spécialité]], tbl_produits[Nom normalisé], 0))</f>
        <v>Molsidomine</v>
      </c>
      <c r="J8846" s="34">
        <f>DATE(LEFT(tbl_data[[#This Row],[Date_rapport]], 4), MID(tbl_data[[#This Row],[Date_rapport]], 6, 2), RIGHT(tbl_data[[#This Row],[Date_rapport]], 2))</f>
        <v>45240</v>
      </c>
    </row>
    <row r="8847" spans="1:10" x14ac:dyDescent="0.2">
      <c r="A8847" s="28" t="s">
        <v>1028</v>
      </c>
      <c r="B8847" t="s">
        <v>3</v>
      </c>
      <c r="C8847" s="28" t="s">
        <v>489</v>
      </c>
      <c r="D8847" t="s">
        <v>491</v>
      </c>
      <c r="E8847" t="s">
        <v>2</v>
      </c>
      <c r="F8847" t="str">
        <f>INDEX(tbl_produits[Nom normalisé], MATCH(tbl_data[[#This Row],[Spécialité]], tbl_produits[Nom original], 0))</f>
        <v>CHLORURE DE POTASSIUM LAVOISIER 20 % (0,20 g/ml), solution à diluer pour perfusion</v>
      </c>
      <c r="G8847" t="str">
        <f>INDEX(tbl_produits[Classe nom], MATCH(tbl_data[[#This Row],[NORM_Spécialité]], tbl_produits[Nom normalisé], 0))</f>
        <v>Voies digestives et métabolisme</v>
      </c>
      <c r="H8847">
        <f>YEAR(tbl_data[[#This Row],[Date_rapport]])</f>
        <v>2023</v>
      </c>
      <c r="I8847" t="str">
        <f>INDEX(tbl_produits[Molécule extraite], MATCH(tbl_data[[#This Row],[NORM_Spécialité]], tbl_produits[Nom normalisé], 0))</f>
        <v>Potassium (chlorure de)</v>
      </c>
      <c r="J8847" s="34">
        <f>DATE(LEFT(tbl_data[[#This Row],[Date_rapport]], 4), MID(tbl_data[[#This Row],[Date_rapport]], 6, 2), RIGHT(tbl_data[[#This Row],[Date_rapport]], 2))</f>
        <v>45240</v>
      </c>
    </row>
    <row r="8848" spans="1:10" x14ac:dyDescent="0.2">
      <c r="A8848" s="28" t="s">
        <v>1028</v>
      </c>
      <c r="B8848" t="s">
        <v>3</v>
      </c>
      <c r="C8848" s="28" t="s">
        <v>422</v>
      </c>
      <c r="D8848" t="s">
        <v>427</v>
      </c>
      <c r="E8848" t="s">
        <v>2</v>
      </c>
      <c r="F8848" t="str">
        <f>INDEX(tbl_produits[Nom normalisé], MATCH(tbl_data[[#This Row],[Spécialité]], tbl_produits[Nom original], 0))</f>
        <v>CHLORURE DE POTASSIUM LAVOISIER 10 % (0,10 g/ml), solution à diluer pour perfusion, ampoules de verre de 10 ml</v>
      </c>
      <c r="G8848" t="str">
        <f>INDEX(tbl_produits[Classe nom], MATCH(tbl_data[[#This Row],[NORM_Spécialité]], tbl_produits[Nom normalisé], 0))</f>
        <v>Voies digestives et métabolisme</v>
      </c>
      <c r="H8848">
        <f>YEAR(tbl_data[[#This Row],[Date_rapport]])</f>
        <v>2023</v>
      </c>
      <c r="I8848" t="str">
        <f>INDEX(tbl_produits[Molécule extraite], MATCH(tbl_data[[#This Row],[NORM_Spécialité]], tbl_produits[Nom normalisé], 0))</f>
        <v>Potassium (chlorure de)</v>
      </c>
      <c r="J8848" s="34">
        <f>DATE(LEFT(tbl_data[[#This Row],[Date_rapport]], 4), MID(tbl_data[[#This Row],[Date_rapport]], 6, 2), RIGHT(tbl_data[[#This Row],[Date_rapport]], 2))</f>
        <v>45240</v>
      </c>
    </row>
    <row r="8849" spans="1:10" x14ac:dyDescent="0.2">
      <c r="A8849" s="28" t="s">
        <v>1028</v>
      </c>
      <c r="B8849" t="s">
        <v>9</v>
      </c>
      <c r="C8849" s="28" t="s">
        <v>430</v>
      </c>
      <c r="D8849" t="s">
        <v>431</v>
      </c>
      <c r="E8849" t="s">
        <v>2</v>
      </c>
      <c r="F8849" t="str">
        <f>INDEX(tbl_produits[Nom normalisé], MATCH(tbl_data[[#This Row],[Spécialité]], tbl_produits[Nom original], 0))</f>
        <v>TIGREAT 2,5 mg, comprimés pelliculés</v>
      </c>
      <c r="G8849" t="str">
        <f>INDEX(tbl_produits[Classe nom], MATCH(tbl_data[[#This Row],[NORM_Spécialité]], tbl_produits[Nom normalisé], 0))</f>
        <v>Anti-infectieux à usage systémique</v>
      </c>
      <c r="H8849">
        <f>YEAR(tbl_data[[#This Row],[Date_rapport]])</f>
        <v>2023</v>
      </c>
      <c r="I8849" t="str">
        <f>INDEX(tbl_produits[Molécule extraite], MATCH(tbl_data[[#This Row],[NORM_Spécialité]], tbl_produits[Nom normalisé], 0))</f>
        <v>Tigécycline</v>
      </c>
      <c r="J8849" s="34">
        <f>DATE(LEFT(tbl_data[[#This Row],[Date_rapport]], 4), MID(tbl_data[[#This Row],[Date_rapport]], 6, 2), RIGHT(tbl_data[[#This Row],[Date_rapport]], 2))</f>
        <v>45240</v>
      </c>
    </row>
    <row r="8850" spans="1:10" x14ac:dyDescent="0.2">
      <c r="A8850" s="28" t="s">
        <v>1028</v>
      </c>
      <c r="B8850" t="s">
        <v>3</v>
      </c>
      <c r="C8850" s="28" t="s">
        <v>328</v>
      </c>
      <c r="D8850" t="s">
        <v>261</v>
      </c>
      <c r="E8850" t="s">
        <v>2</v>
      </c>
      <c r="F8850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8850" t="str">
        <f>INDEX(tbl_produits[Classe nom], MATCH(tbl_data[[#This Row],[NORM_Spécialité]], tbl_produits[Nom normalisé], 0))</f>
        <v>Système nerveux</v>
      </c>
      <c r="H8850">
        <f>YEAR(tbl_data[[#This Row],[Date_rapport]])</f>
        <v>2023</v>
      </c>
      <c r="I8850" t="str">
        <f>INDEX(tbl_produits[Molécule extraite], MATCH(tbl_data[[#This Row],[NORM_Spécialité]], tbl_produits[Nom normalisé], 0))</f>
        <v>Varenicline</v>
      </c>
      <c r="J8850" s="34">
        <f>DATE(LEFT(tbl_data[[#This Row],[Date_rapport]], 4), MID(tbl_data[[#This Row],[Date_rapport]], 6, 2), RIGHT(tbl_data[[#This Row],[Date_rapport]], 2))</f>
        <v>45240</v>
      </c>
    </row>
    <row r="8851" spans="1:10" x14ac:dyDescent="0.2">
      <c r="A8851" s="28" t="s">
        <v>1028</v>
      </c>
      <c r="B8851" t="s">
        <v>3</v>
      </c>
      <c r="C8851" s="28" t="s">
        <v>287</v>
      </c>
      <c r="D8851" t="s">
        <v>248</v>
      </c>
      <c r="E8851" t="s">
        <v>2</v>
      </c>
      <c r="F8851" t="str">
        <f>INDEX(tbl_produits[Nom normalisé], MATCH(tbl_data[[#This Row],[Spécialité]], tbl_produits[Nom original], 0))</f>
        <v>SEMAP 20 mg, comprimé</v>
      </c>
      <c r="G8851" t="str">
        <f>INDEX(tbl_produits[Classe nom], MATCH(tbl_data[[#This Row],[NORM_Spécialité]], tbl_produits[Nom normalisé], 0))</f>
        <v>Système nerveux</v>
      </c>
      <c r="H8851">
        <f>YEAR(tbl_data[[#This Row],[Date_rapport]])</f>
        <v>2023</v>
      </c>
      <c r="I8851" t="str">
        <f>INDEX(tbl_produits[Molécule extraite], MATCH(tbl_data[[#This Row],[NORM_Spécialité]], tbl_produits[Nom normalisé], 0))</f>
        <v>Penfluridol</v>
      </c>
      <c r="J8851" s="34">
        <f>DATE(LEFT(tbl_data[[#This Row],[Date_rapport]], 4), MID(tbl_data[[#This Row],[Date_rapport]], 6, 2), RIGHT(tbl_data[[#This Row],[Date_rapport]], 2))</f>
        <v>45240</v>
      </c>
    </row>
    <row r="8852" spans="1:10" x14ac:dyDescent="0.2">
      <c r="A8852" s="28" t="s">
        <v>1028</v>
      </c>
      <c r="B8852" t="s">
        <v>3</v>
      </c>
      <c r="C8852" s="28" t="s">
        <v>289</v>
      </c>
      <c r="D8852" t="s">
        <v>238</v>
      </c>
      <c r="E8852" t="s">
        <v>2</v>
      </c>
      <c r="F8852" t="str">
        <f>INDEX(tbl_produits[Nom normalisé], MATCH(tbl_data[[#This Row],[Spécialité]], tbl_produits[Nom original], 0))</f>
        <v>SOLUMEDROL 40 mg/2ml  lyophilisat et solution pour usage parentéral</v>
      </c>
      <c r="G8852" t="str">
        <f>INDEX(tbl_produits[Classe nom], MATCH(tbl_data[[#This Row],[NORM_Spécialité]], tbl_produits[Nom normalisé], 0))</f>
        <v>Hormones systémiques sauf hormones sexuelles et insulines</v>
      </c>
      <c r="H8852">
        <f>YEAR(tbl_data[[#This Row],[Date_rapport]])</f>
        <v>2023</v>
      </c>
      <c r="I8852" t="str">
        <f>INDEX(tbl_produits[Molécule extraite], MATCH(tbl_data[[#This Row],[NORM_Spécialité]], tbl_produits[Nom normalisé], 0))</f>
        <v>Méthylprednisolone (hydrogénosuccinate de)</v>
      </c>
      <c r="J8852" s="34">
        <f>DATE(LEFT(tbl_data[[#This Row],[Date_rapport]], 4), MID(tbl_data[[#This Row],[Date_rapport]], 6, 2), RIGHT(tbl_data[[#This Row],[Date_rapport]], 2))</f>
        <v>45240</v>
      </c>
    </row>
    <row r="8853" spans="1:10" x14ac:dyDescent="0.2">
      <c r="A8853" s="28" t="s">
        <v>1028</v>
      </c>
      <c r="B8853" t="s">
        <v>9</v>
      </c>
      <c r="C8853" s="28" t="s">
        <v>291</v>
      </c>
      <c r="D8853" t="s">
        <v>137</v>
      </c>
      <c r="E8853" t="s">
        <v>2</v>
      </c>
      <c r="F8853" t="str">
        <f>INDEX(tbl_produits[Nom normalisé], MATCH(tbl_data[[#This Row],[Spécialité]], tbl_produits[Nom original], 0))</f>
        <v>TOPIRAMATE  50 mg MYLAN, comprimé pelliculé- TOPIRAMATE 100 mg MYLAN, comprimé pelliculé</v>
      </c>
      <c r="G8853" t="str">
        <f>INDEX(tbl_produits[Classe nom], MATCH(tbl_data[[#This Row],[NORM_Spécialité]], tbl_produits[Nom normalisé], 0))</f>
        <v>Système nerveux</v>
      </c>
      <c r="H8853">
        <f>YEAR(tbl_data[[#This Row],[Date_rapport]])</f>
        <v>2023</v>
      </c>
      <c r="I8853" t="str">
        <f>INDEX(tbl_produits[Molécule extraite], MATCH(tbl_data[[#This Row],[NORM_Spécialité]], tbl_produits[Nom normalisé], 0))</f>
        <v>Topiramate</v>
      </c>
      <c r="J8853" s="34">
        <f>DATE(LEFT(tbl_data[[#This Row],[Date_rapport]], 4), MID(tbl_data[[#This Row],[Date_rapport]], 6, 2), RIGHT(tbl_data[[#This Row],[Date_rapport]], 2))</f>
        <v>45240</v>
      </c>
    </row>
    <row r="8854" spans="1:10" x14ac:dyDescent="0.2">
      <c r="A8854" s="28" t="s">
        <v>1028</v>
      </c>
      <c r="B8854" t="s">
        <v>9</v>
      </c>
      <c r="C8854" s="28" t="s">
        <v>296</v>
      </c>
      <c r="D8854" t="s">
        <v>74</v>
      </c>
      <c r="E8854" t="s">
        <v>2</v>
      </c>
      <c r="F8854" t="str">
        <f>INDEX(tbl_produits[Nom normalisé], MATCH(tbl_data[[#This Row],[Spécialité]], tbl_produits[Nom original], 0))</f>
        <v>HEPATATE poudre pour solution injectable . Trousse pour la préparation radiopharmaceutique</v>
      </c>
      <c r="G8854" t="str">
        <f>INDEX(tbl_produits[Classe nom], MATCH(tbl_data[[#This Row],[NORM_Spécialité]], tbl_produits[Nom normalisé], 0))</f>
        <v>Divers</v>
      </c>
      <c r="H8854">
        <f>YEAR(tbl_data[[#This Row],[Date_rapport]])</f>
        <v>2023</v>
      </c>
      <c r="I8854" t="str">
        <f>INDEX(tbl_produits[Molécule extraite], MATCH(tbl_data[[#This Row],[NORM_Spécialité]], tbl_produits[Nom normalisé], 0))</f>
        <v>N/A</v>
      </c>
      <c r="J8854" s="34">
        <f>DATE(LEFT(tbl_data[[#This Row],[Date_rapport]], 4), MID(tbl_data[[#This Row],[Date_rapport]], 6, 2), RIGHT(tbl_data[[#This Row],[Date_rapport]], 2))</f>
        <v>45240</v>
      </c>
    </row>
    <row r="8855" spans="1:10" x14ac:dyDescent="0.2">
      <c r="A8855" s="28" t="s">
        <v>1028</v>
      </c>
      <c r="B8855" t="s">
        <v>3</v>
      </c>
      <c r="C8855" s="28" t="s">
        <v>296</v>
      </c>
      <c r="D8855" t="s">
        <v>4</v>
      </c>
      <c r="E8855" t="s">
        <v>2</v>
      </c>
      <c r="F8855" t="str">
        <f>INDEX(tbl_produits[Nom normalisé], MATCH(tbl_data[[#This Row],[Spécialité]], tbl_produits[Nom original], 0))</f>
        <v>ALKONATREM   150 mg, gélule</v>
      </c>
      <c r="G8855" t="str">
        <f>INDEX(tbl_produits[Classe nom], MATCH(tbl_data[[#This Row],[NORM_Spécialité]], tbl_produits[Nom normalisé], 0))</f>
        <v>Anti-infectieux à usage systémique</v>
      </c>
      <c r="H8855">
        <f>YEAR(tbl_data[[#This Row],[Date_rapport]])</f>
        <v>2023</v>
      </c>
      <c r="I8855" t="str">
        <f>INDEX(tbl_produits[Molécule extraite], MATCH(tbl_data[[#This Row],[NORM_Spécialité]], tbl_produits[Nom normalisé], 0))</f>
        <v>Chlorhydrate de déméclocycline</v>
      </c>
      <c r="J8855" s="34">
        <f>DATE(LEFT(tbl_data[[#This Row],[Date_rapport]], 4), MID(tbl_data[[#This Row],[Date_rapport]], 6, 2), RIGHT(tbl_data[[#This Row],[Date_rapport]], 2))</f>
        <v>45240</v>
      </c>
    </row>
    <row r="8856" spans="1:10" x14ac:dyDescent="0.2">
      <c r="A8856" s="28" t="s">
        <v>1028</v>
      </c>
      <c r="B8856" t="s">
        <v>3</v>
      </c>
      <c r="C8856" s="28" t="s">
        <v>300</v>
      </c>
      <c r="D8856" t="s">
        <v>95</v>
      </c>
      <c r="E8856" t="s">
        <v>2</v>
      </c>
      <c r="F8856" t="str">
        <f>INDEX(tbl_produits[Nom normalisé], MATCH(tbl_data[[#This Row],[Spécialité]], tbl_produits[Nom original], 0))</f>
        <v>VITRAKVI 20 mg/ml, solution buvable flacon de 100 ml</v>
      </c>
      <c r="G8856" t="str">
        <f>INDEX(tbl_produits[Classe nom], MATCH(tbl_data[[#This Row],[NORM_Spécialité]], tbl_produits[Nom normalisé], 0))</f>
        <v>Antinéoplasiques et immunomodulateurs</v>
      </c>
      <c r="H8856">
        <f>YEAR(tbl_data[[#This Row],[Date_rapport]])</f>
        <v>2023</v>
      </c>
      <c r="I8856" t="str">
        <f>INDEX(tbl_produits[Molécule extraite], MATCH(tbl_data[[#This Row],[NORM_Spécialité]], tbl_produits[Nom normalisé], 0))</f>
        <v>Larotrectinib</v>
      </c>
      <c r="J8856" s="34">
        <f>DATE(LEFT(tbl_data[[#This Row],[Date_rapport]], 4), MID(tbl_data[[#This Row],[Date_rapport]], 6, 2), RIGHT(tbl_data[[#This Row],[Date_rapport]], 2))</f>
        <v>45240</v>
      </c>
    </row>
    <row r="8857" spans="1:10" x14ac:dyDescent="0.2">
      <c r="A8857" s="28" t="s">
        <v>1028</v>
      </c>
      <c r="B8857" t="s">
        <v>9</v>
      </c>
      <c r="C8857" s="28" t="s">
        <v>300</v>
      </c>
      <c r="D8857" t="s">
        <v>229</v>
      </c>
      <c r="E8857" t="s">
        <v>2</v>
      </c>
      <c r="F8857" t="str">
        <f>INDEX(tbl_produits[Nom normalisé], MATCH(tbl_data[[#This Row],[Spécialité]], tbl_produits[Nom original], 0))</f>
        <v>TOPIRAMATE SANDOZ 100 mg, comprimé pelliculé</v>
      </c>
      <c r="G8857" t="str">
        <f>INDEX(tbl_produits[Classe nom], MATCH(tbl_data[[#This Row],[NORM_Spécialité]], tbl_produits[Nom normalisé], 0))</f>
        <v>Système nerveux</v>
      </c>
      <c r="H8857">
        <f>YEAR(tbl_data[[#This Row],[Date_rapport]])</f>
        <v>2023</v>
      </c>
      <c r="I8857" t="str">
        <f>INDEX(tbl_produits[Molécule extraite], MATCH(tbl_data[[#This Row],[NORM_Spécialité]], tbl_produits[Nom normalisé], 0))</f>
        <v>Topiramate</v>
      </c>
      <c r="J8857" s="34">
        <f>DATE(LEFT(tbl_data[[#This Row],[Date_rapport]], 4), MID(tbl_data[[#This Row],[Date_rapport]], 6, 2), RIGHT(tbl_data[[#This Row],[Date_rapport]], 2))</f>
        <v>45240</v>
      </c>
    </row>
    <row r="8858" spans="1:10" x14ac:dyDescent="0.2">
      <c r="A8858" s="28" t="s">
        <v>1028</v>
      </c>
      <c r="B8858" t="s">
        <v>3</v>
      </c>
      <c r="C8858" s="28" t="s">
        <v>300</v>
      </c>
      <c r="D8858" t="s">
        <v>82</v>
      </c>
      <c r="E8858" t="s">
        <v>2</v>
      </c>
      <c r="F8858" t="str">
        <f>INDEX(tbl_produits[Nom normalisé], MATCH(tbl_data[[#This Row],[Spécialité]], tbl_produits[Nom original], 0))</f>
        <v>THIOPENTAL MEDIPHA 500 mg et 1 g, poudre pour solution injectable</v>
      </c>
      <c r="G8858" t="str">
        <f>INDEX(tbl_produits[Classe nom], MATCH(tbl_data[[#This Row],[NORM_Spécialité]], tbl_produits[Nom normalisé], 0))</f>
        <v>Système nerveux</v>
      </c>
      <c r="H8858">
        <f>YEAR(tbl_data[[#This Row],[Date_rapport]])</f>
        <v>2023</v>
      </c>
      <c r="I8858" t="str">
        <f>INDEX(tbl_produits[Molécule extraite], MATCH(tbl_data[[#This Row],[NORM_Spécialité]], tbl_produits[Nom normalisé], 0))</f>
        <v>Thiopenthal</v>
      </c>
      <c r="J8858" s="34">
        <f>DATE(LEFT(tbl_data[[#This Row],[Date_rapport]], 4), MID(tbl_data[[#This Row],[Date_rapport]], 6, 2), RIGHT(tbl_data[[#This Row],[Date_rapport]], 2))</f>
        <v>45240</v>
      </c>
    </row>
    <row r="8859" spans="1:10" x14ac:dyDescent="0.2">
      <c r="A8859" s="28" t="s">
        <v>1028</v>
      </c>
      <c r="B8859" t="s">
        <v>3</v>
      </c>
      <c r="C8859" s="28" t="s">
        <v>300</v>
      </c>
      <c r="D8859" t="s">
        <v>17</v>
      </c>
      <c r="E8859" t="s">
        <v>2</v>
      </c>
      <c r="F8859" t="str">
        <f>INDEX(tbl_produits[Nom normalisé], MATCH(tbl_data[[#This Row],[Spécialité]], tbl_produits[Nom original], 0))</f>
        <v>SINEMET LP 200 mg/50 mg, comprimé à libération prolongée</v>
      </c>
      <c r="G8859" t="str">
        <f>INDEX(tbl_produits[Classe nom], MATCH(tbl_data[[#This Row],[NORM_Spécialité]], tbl_produits[Nom normalisé], 0))</f>
        <v>Système nerveux</v>
      </c>
      <c r="H8859">
        <f>YEAR(tbl_data[[#This Row],[Date_rapport]])</f>
        <v>2023</v>
      </c>
      <c r="I8859" t="str">
        <f>INDEX(tbl_produits[Molécule extraite], MATCH(tbl_data[[#This Row],[NORM_Spécialité]], tbl_produits[Nom normalisé], 0))</f>
        <v>Levodopa / Carbidopa</v>
      </c>
      <c r="J8859" s="34">
        <f>DATE(LEFT(tbl_data[[#This Row],[Date_rapport]], 4), MID(tbl_data[[#This Row],[Date_rapport]], 6, 2), RIGHT(tbl_data[[#This Row],[Date_rapport]], 2))</f>
        <v>45240</v>
      </c>
    </row>
    <row r="8860" spans="1:10" x14ac:dyDescent="0.2">
      <c r="A8860" s="28" t="s">
        <v>1028</v>
      </c>
      <c r="B8860" t="s">
        <v>3</v>
      </c>
      <c r="C8860" s="28" t="s">
        <v>300</v>
      </c>
      <c r="D8860" t="s">
        <v>100</v>
      </c>
      <c r="E8860" t="s">
        <v>2</v>
      </c>
      <c r="F8860" t="str">
        <f>INDEX(tbl_produits[Nom normalisé], MATCH(tbl_data[[#This Row],[Spécialité]], tbl_produits[Nom original], 0))</f>
        <v>OCTIM 150 microgrammes/dose, solution pour pulvérisation nasale</v>
      </c>
      <c r="G8860" t="str">
        <f>INDEX(tbl_produits[Classe nom], MATCH(tbl_data[[#This Row],[NORM_Spécialité]], tbl_produits[Nom normalisé], 0))</f>
        <v>Hormones systémiques sauf hormones sexuelles et insulines</v>
      </c>
      <c r="H8860">
        <f>YEAR(tbl_data[[#This Row],[Date_rapport]])</f>
        <v>2023</v>
      </c>
      <c r="I8860" t="str">
        <f>INDEX(tbl_produits[Molécule extraite], MATCH(tbl_data[[#This Row],[NORM_Spécialité]], tbl_produits[Nom normalisé], 0))</f>
        <v>Desmopressine</v>
      </c>
      <c r="J8860" s="34">
        <f>DATE(LEFT(tbl_data[[#This Row],[Date_rapport]], 4), MID(tbl_data[[#This Row],[Date_rapport]], 6, 2), RIGHT(tbl_data[[#This Row],[Date_rapport]], 2))</f>
        <v>45240</v>
      </c>
    </row>
    <row r="8861" spans="1:10" x14ac:dyDescent="0.2">
      <c r="A8861" s="28" t="s">
        <v>1028</v>
      </c>
      <c r="B8861" t="s">
        <v>3</v>
      </c>
      <c r="C8861" s="28" t="s">
        <v>300</v>
      </c>
      <c r="D8861" t="s">
        <v>172</v>
      </c>
      <c r="E8861" t="s">
        <v>2</v>
      </c>
      <c r="F8861" t="str">
        <f>INDEX(tbl_produits[Nom normalisé], MATCH(tbl_data[[#This Row],[Spécialité]], tbl_produits[Nom original], 0))</f>
        <v>FIRDAPSE 10 mg  comprimé</v>
      </c>
      <c r="G8861" t="str">
        <f>INDEX(tbl_produits[Classe nom], MATCH(tbl_data[[#This Row],[NORM_Spécialité]], tbl_produits[Nom normalisé], 0))</f>
        <v>Système nerveux</v>
      </c>
      <c r="H8861">
        <f>YEAR(tbl_data[[#This Row],[Date_rapport]])</f>
        <v>2023</v>
      </c>
      <c r="I8861" t="str">
        <f>INDEX(tbl_produits[Molécule extraite], MATCH(tbl_data[[#This Row],[NORM_Spécialité]], tbl_produits[Nom normalisé], 0))</f>
        <v>Amifampridine (phosphate d')</v>
      </c>
      <c r="J8861" s="34">
        <f>DATE(LEFT(tbl_data[[#This Row],[Date_rapport]], 4), MID(tbl_data[[#This Row],[Date_rapport]], 6, 2), RIGHT(tbl_data[[#This Row],[Date_rapport]], 2))</f>
        <v>45240</v>
      </c>
    </row>
    <row r="8862" spans="1:10" x14ac:dyDescent="0.2">
      <c r="A8862" s="28" t="s">
        <v>1028</v>
      </c>
      <c r="B8862" t="s">
        <v>3</v>
      </c>
      <c r="C8862" s="28" t="s">
        <v>300</v>
      </c>
      <c r="D8862" t="s">
        <v>19</v>
      </c>
      <c r="E8862" t="s">
        <v>2</v>
      </c>
      <c r="F8862" t="str">
        <f>INDEX(tbl_produits[Nom normalisé], MATCH(tbl_data[[#This Row],[Spécialité]], tbl_produits[Nom original], 0))</f>
        <v>FERRIPROX 100 mg/ml, solution buvable</v>
      </c>
      <c r="G8862" t="str">
        <f>INDEX(tbl_produits[Classe nom], MATCH(tbl_data[[#This Row],[NORM_Spécialité]], tbl_produits[Nom normalisé], 0))</f>
        <v>Divers</v>
      </c>
      <c r="H8862">
        <f>YEAR(tbl_data[[#This Row],[Date_rapport]])</f>
        <v>2023</v>
      </c>
      <c r="I8862" t="str">
        <f>INDEX(tbl_produits[Molécule extraite], MATCH(tbl_data[[#This Row],[NORM_Spécialité]], tbl_produits[Nom normalisé], 0))</f>
        <v>Défériprone</v>
      </c>
      <c r="J8862" s="34">
        <f>DATE(LEFT(tbl_data[[#This Row],[Date_rapport]], 4), MID(tbl_data[[#This Row],[Date_rapport]], 6, 2), RIGHT(tbl_data[[#This Row],[Date_rapport]], 2))</f>
        <v>45240</v>
      </c>
    </row>
    <row r="8863" spans="1:10" x14ac:dyDescent="0.2">
      <c r="A8863" s="28" t="s">
        <v>1028</v>
      </c>
      <c r="B8863" t="s">
        <v>3</v>
      </c>
      <c r="C8863" s="28" t="s">
        <v>300</v>
      </c>
      <c r="D8863" t="s">
        <v>141</v>
      </c>
      <c r="E8863" t="s">
        <v>2</v>
      </c>
      <c r="F8863" t="str">
        <f>INDEX(tbl_produits[Nom normalisé], MATCH(tbl_data[[#This Row],[Spécialité]], tbl_produits[Nom original], 0))</f>
        <v>EAU pour préparations injectables en poche de 250 ml, 500 ml et 1 000 ml</v>
      </c>
      <c r="G8863" t="str">
        <f>INDEX(tbl_produits[Classe nom], MATCH(tbl_data[[#This Row],[NORM_Spécialité]], tbl_produits[Nom normalisé], 0))</f>
        <v>Divers</v>
      </c>
      <c r="H8863">
        <f>YEAR(tbl_data[[#This Row],[Date_rapport]])</f>
        <v>2023</v>
      </c>
      <c r="I8863" t="str">
        <f>INDEX(tbl_produits[Molécule extraite], MATCH(tbl_data[[#This Row],[NORM_Spécialité]], tbl_produits[Nom normalisé], 0))</f>
        <v>Eau</v>
      </c>
      <c r="J8863" s="34">
        <f>DATE(LEFT(tbl_data[[#This Row],[Date_rapport]], 4), MID(tbl_data[[#This Row],[Date_rapport]], 6, 2), RIGHT(tbl_data[[#This Row],[Date_rapport]], 2))</f>
        <v>45240</v>
      </c>
    </row>
    <row r="8864" spans="1:10" x14ac:dyDescent="0.2">
      <c r="A8864" s="28" t="s">
        <v>1028</v>
      </c>
      <c r="B8864" t="s">
        <v>3</v>
      </c>
      <c r="C8864" s="28" t="s">
        <v>300</v>
      </c>
      <c r="D8864" t="s">
        <v>8</v>
      </c>
      <c r="E8864" t="s">
        <v>2</v>
      </c>
      <c r="F8864" t="str">
        <f>INDEX(tbl_produits[Nom normalisé], MATCH(tbl_data[[#This Row],[Spécialité]], tbl_produits[Nom original], 0))</f>
        <v>CLAVENTIN, poudre pour solution injectable (I.V.) /TIMENTIN 3,1g, poudre pour solution injectable</v>
      </c>
      <c r="G8864" t="str">
        <f>INDEX(tbl_produits[Classe nom], MATCH(tbl_data[[#This Row],[NORM_Spécialité]], tbl_produits[Nom normalisé], 0))</f>
        <v>Anti-infectieux à usage systémique</v>
      </c>
      <c r="H8864">
        <f>YEAR(tbl_data[[#This Row],[Date_rapport]])</f>
        <v>2023</v>
      </c>
      <c r="I8864" t="str">
        <f>INDEX(tbl_produits[Molécule extraite], MATCH(tbl_data[[#This Row],[NORM_Spécialité]], tbl_produits[Nom normalisé], 0))</f>
        <v>Ticarcilline/acide clavulanique</v>
      </c>
      <c r="J8864" s="34">
        <f>DATE(LEFT(tbl_data[[#This Row],[Date_rapport]], 4), MID(tbl_data[[#This Row],[Date_rapport]], 6, 2), RIGHT(tbl_data[[#This Row],[Date_rapport]], 2))</f>
        <v>45240</v>
      </c>
    </row>
    <row r="8865" spans="1:10" x14ac:dyDescent="0.2">
      <c r="A8865" s="28" t="s">
        <v>965</v>
      </c>
      <c r="B8865" t="s">
        <v>3</v>
      </c>
      <c r="C8865" s="28" t="s">
        <v>965</v>
      </c>
      <c r="D8865" t="s">
        <v>966</v>
      </c>
      <c r="E8865" t="s">
        <v>1523</v>
      </c>
      <c r="F8865" t="str">
        <f>INDEX(tbl_produits[Nom normalisé], MATCH(tbl_data[[#This Row],[Spécialité]], tbl_produits[Nom original], 0))</f>
        <v>TRANDATE 5 mg/ml, solution injectable</v>
      </c>
      <c r="G8865" t="str">
        <f>INDEX(tbl_produits[Classe nom], MATCH(tbl_data[[#This Row],[NORM_Spécialité]], tbl_produits[Nom normalisé], 0))</f>
        <v>Système cardiovasculaire</v>
      </c>
      <c r="H8865">
        <f>YEAR(tbl_data[[#This Row],[Date_rapport]])</f>
        <v>2023</v>
      </c>
      <c r="I8865" t="str">
        <f>INDEX(tbl_produits[Molécule extraite], MATCH(tbl_data[[#This Row],[NORM_Spécialité]], tbl_produits[Nom normalisé], 0))</f>
        <v>Labétalol (chlorhydrate de)</v>
      </c>
      <c r="J8865" s="34">
        <f>DATE(LEFT(tbl_data[[#This Row],[Date_rapport]], 4), MID(tbl_data[[#This Row],[Date_rapport]], 6, 2), RIGHT(tbl_data[[#This Row],[Date_rapport]], 2))</f>
        <v>45265</v>
      </c>
    </row>
    <row r="8866" spans="1:10" x14ac:dyDescent="0.2">
      <c r="A8866" s="28" t="s">
        <v>965</v>
      </c>
      <c r="B8866" t="s">
        <v>9</v>
      </c>
      <c r="C8866" s="28" t="s">
        <v>967</v>
      </c>
      <c r="D8866" t="s">
        <v>968</v>
      </c>
      <c r="E8866" t="s">
        <v>2</v>
      </c>
      <c r="F8866" t="str">
        <f>INDEX(tbl_produits[Nom normalisé], MATCH(tbl_data[[#This Row],[Spécialité]], tbl_produits[Nom original], 0))</f>
        <v>SPÉCIALITÉS à base de Carbamazépine L.P. 400 mg, comprimé pelliculé sécable à libération prolongée</v>
      </c>
      <c r="G8866" t="str">
        <f>INDEX(tbl_produits[Classe nom], MATCH(tbl_data[[#This Row],[NORM_Spécialité]], tbl_produits[Nom normalisé], 0))</f>
        <v>Système nerveux</v>
      </c>
      <c r="H8866">
        <f>YEAR(tbl_data[[#This Row],[Date_rapport]])</f>
        <v>2023</v>
      </c>
      <c r="I8866" t="str">
        <f>INDEX(tbl_produits[Molécule extraite], MATCH(tbl_data[[#This Row],[NORM_Spécialité]], tbl_produits[Nom normalisé], 0))</f>
        <v>Carbamazépine</v>
      </c>
      <c r="J8866" s="34">
        <f>DATE(LEFT(tbl_data[[#This Row],[Date_rapport]], 4), MID(tbl_data[[#This Row],[Date_rapport]], 6, 2), RIGHT(tbl_data[[#This Row],[Date_rapport]], 2))</f>
        <v>45265</v>
      </c>
    </row>
    <row r="8867" spans="1:10" x14ac:dyDescent="0.2">
      <c r="A8867" s="28" t="s">
        <v>965</v>
      </c>
      <c r="B8867" t="s">
        <v>9</v>
      </c>
      <c r="C8867" s="28" t="s">
        <v>967</v>
      </c>
      <c r="D8867" t="s">
        <v>969</v>
      </c>
      <c r="E8867" t="s">
        <v>2</v>
      </c>
      <c r="F8867" t="str">
        <f>INDEX(tbl_produits[Nom normalisé], MATCH(tbl_data[[#This Row],[Spécialité]], tbl_produits[Nom original], 0))</f>
        <v>SPÉCIALITÉS à base de Carbamazépine L.P. 200 mg, comprimé pelliculé sécable à libération prolongée</v>
      </c>
      <c r="G8867" t="str">
        <f>INDEX(tbl_produits[Classe nom], MATCH(tbl_data[[#This Row],[NORM_Spécialité]], tbl_produits[Nom normalisé], 0))</f>
        <v>Système nerveux</v>
      </c>
      <c r="H8867">
        <f>YEAR(tbl_data[[#This Row],[Date_rapport]])</f>
        <v>2023</v>
      </c>
      <c r="I8867" t="str">
        <f>INDEX(tbl_produits[Molécule extraite], MATCH(tbl_data[[#This Row],[NORM_Spécialité]], tbl_produits[Nom normalisé], 0))</f>
        <v>Carbamazépine</v>
      </c>
      <c r="J8867" s="34">
        <f>DATE(LEFT(tbl_data[[#This Row],[Date_rapport]], 4), MID(tbl_data[[#This Row],[Date_rapport]], 6, 2), RIGHT(tbl_data[[#This Row],[Date_rapport]], 2))</f>
        <v>45265</v>
      </c>
    </row>
    <row r="8868" spans="1:10" x14ac:dyDescent="0.2">
      <c r="A8868" s="28" t="s">
        <v>965</v>
      </c>
      <c r="B8868" t="s">
        <v>3</v>
      </c>
      <c r="C8868" s="28" t="s">
        <v>967</v>
      </c>
      <c r="D8868" t="s">
        <v>970</v>
      </c>
      <c r="E8868" t="s">
        <v>2</v>
      </c>
      <c r="F8868" t="str">
        <f>INDEX(tbl_produits[Nom normalisé], MATCH(tbl_data[[#This Row],[Spécialité]], tbl_produits[Nom original], 0))</f>
        <v>ONCOVIN 1 mg, solution injectable</v>
      </c>
      <c r="G8868" t="str">
        <f>INDEX(tbl_produits[Classe nom], MATCH(tbl_data[[#This Row],[NORM_Spécialité]], tbl_produits[Nom normalisé], 0))</f>
        <v>Antinéoplasiques et immunomodulateurs</v>
      </c>
      <c r="H8868">
        <f>YEAR(tbl_data[[#This Row],[Date_rapport]])</f>
        <v>2023</v>
      </c>
      <c r="I8868" t="str">
        <f>INDEX(tbl_produits[Molécule extraite], MATCH(tbl_data[[#This Row],[NORM_Spécialité]], tbl_produits[Nom normalisé], 0))</f>
        <v>Vincristine</v>
      </c>
      <c r="J8868" s="34">
        <f>DATE(LEFT(tbl_data[[#This Row],[Date_rapport]], 4), MID(tbl_data[[#This Row],[Date_rapport]], 6, 2), RIGHT(tbl_data[[#This Row],[Date_rapport]], 2))</f>
        <v>45265</v>
      </c>
    </row>
    <row r="8869" spans="1:10" x14ac:dyDescent="0.2">
      <c r="A8869" s="28" t="s">
        <v>965</v>
      </c>
      <c r="B8869" t="s">
        <v>6</v>
      </c>
      <c r="C8869" s="28" t="s">
        <v>967</v>
      </c>
      <c r="D8869" t="s">
        <v>971</v>
      </c>
      <c r="E8869" t="s">
        <v>974</v>
      </c>
      <c r="F8869" t="str">
        <f>INDEX(tbl_produits[Nom normalisé], MATCH(tbl_data[[#This Row],[Spécialité]], tbl_produits[Nom original], 0))</f>
        <v>SAIZEN 20 mg (8 mg/ml, solution injectable en cartouche de 2,5 ml)</v>
      </c>
      <c r="G8869" t="str">
        <f>INDEX(tbl_produits[Classe nom], MATCH(tbl_data[[#This Row],[NORM_Spécialité]], tbl_produits[Nom normalisé], 0))</f>
        <v>Hormones systémiques sauf hormones sexuelles et insulines</v>
      </c>
      <c r="H8869">
        <f>YEAR(tbl_data[[#This Row],[Date_rapport]])</f>
        <v>2023</v>
      </c>
      <c r="I8869" t="str">
        <f>INDEX(tbl_produits[Molécule extraite], MATCH(tbl_data[[#This Row],[NORM_Spécialité]], tbl_produits[Nom normalisé], 0))</f>
        <v>Somatropine</v>
      </c>
      <c r="J8869" s="34">
        <f>DATE(LEFT(tbl_data[[#This Row],[Date_rapport]], 4), MID(tbl_data[[#This Row],[Date_rapport]], 6, 2), RIGHT(tbl_data[[#This Row],[Date_rapport]], 2))</f>
        <v>45265</v>
      </c>
    </row>
    <row r="8870" spans="1:10" x14ac:dyDescent="0.2">
      <c r="A8870" s="28" t="s">
        <v>965</v>
      </c>
      <c r="B8870" t="s">
        <v>3</v>
      </c>
      <c r="C8870" s="28" t="s">
        <v>967</v>
      </c>
      <c r="D8870" t="s">
        <v>972</v>
      </c>
      <c r="E8870" t="s">
        <v>2</v>
      </c>
      <c r="F8870" t="str">
        <f>INDEX(tbl_produits[Nom normalisé], MATCH(tbl_data[[#This Row],[Spécialité]], tbl_produits[Nom original], 0))</f>
        <v>METHYLPREDNISOLONE Hikma 40 mg, poudre pour solution injectable</v>
      </c>
      <c r="G8870" t="str">
        <f>INDEX(tbl_produits[Classe nom], MATCH(tbl_data[[#This Row],[NORM_Spécialité]], tbl_produits[Nom normalisé], 0))</f>
        <v>Hormones systémiques sauf hormones sexuelles et insulines</v>
      </c>
      <c r="H8870">
        <f>YEAR(tbl_data[[#This Row],[Date_rapport]])</f>
        <v>2023</v>
      </c>
      <c r="I8870" t="str">
        <f>INDEX(tbl_produits[Molécule extraite], MATCH(tbl_data[[#This Row],[NORM_Spécialité]], tbl_produits[Nom normalisé], 0))</f>
        <v>Méthylprednisolone (hydrogénosuccinate de)</v>
      </c>
      <c r="J8870" s="34">
        <f>DATE(LEFT(tbl_data[[#This Row],[Date_rapport]], 4), MID(tbl_data[[#This Row],[Date_rapport]], 6, 2), RIGHT(tbl_data[[#This Row],[Date_rapport]], 2))</f>
        <v>45265</v>
      </c>
    </row>
    <row r="8871" spans="1:10" x14ac:dyDescent="0.2">
      <c r="A8871" s="28" t="s">
        <v>965</v>
      </c>
      <c r="B8871" t="s">
        <v>3</v>
      </c>
      <c r="C8871" s="28" t="s">
        <v>967</v>
      </c>
      <c r="D8871" t="s">
        <v>973</v>
      </c>
      <c r="E8871" t="s">
        <v>2</v>
      </c>
      <c r="F8871" t="str">
        <f>INDEX(tbl_produits[Nom normalisé], MATCH(tbl_data[[#This Row],[Spécialité]], tbl_produits[Nom original], 0))</f>
        <v>RIMIFON 50 mg, comprimé</v>
      </c>
      <c r="G8871" t="str">
        <f>INDEX(tbl_produits[Classe nom], MATCH(tbl_data[[#This Row],[NORM_Spécialité]], tbl_produits[Nom normalisé], 0))</f>
        <v>Anti-infectieux à usage systémique</v>
      </c>
      <c r="H8871">
        <f>YEAR(tbl_data[[#This Row],[Date_rapport]])</f>
        <v>2023</v>
      </c>
      <c r="I8871" t="str">
        <f>INDEX(tbl_produits[Molécule extraite], MATCH(tbl_data[[#This Row],[NORM_Spécialité]], tbl_produits[Nom normalisé], 0))</f>
        <v>Isoniazide</v>
      </c>
      <c r="J8871" s="34">
        <f>DATE(LEFT(tbl_data[[#This Row],[Date_rapport]], 4), MID(tbl_data[[#This Row],[Date_rapport]], 6, 2), RIGHT(tbl_data[[#This Row],[Date_rapport]], 2))</f>
        <v>45265</v>
      </c>
    </row>
    <row r="8872" spans="1:10" x14ac:dyDescent="0.2">
      <c r="A8872" s="28" t="s">
        <v>965</v>
      </c>
      <c r="B8872" t="s">
        <v>9</v>
      </c>
      <c r="C8872" s="28" t="s">
        <v>974</v>
      </c>
      <c r="D8872" t="s">
        <v>975</v>
      </c>
      <c r="E8872" t="s">
        <v>2</v>
      </c>
      <c r="F8872" t="str">
        <f>INDEX(tbl_produits[Nom normalisé], MATCH(tbl_data[[#This Row],[Spécialité]], tbl_produits[Nom original], 0))</f>
        <v>CORGARD 80 mg, comprimé sécable</v>
      </c>
      <c r="G8872" t="str">
        <f>INDEX(tbl_produits[Classe nom], MATCH(tbl_data[[#This Row],[NORM_Spécialité]], tbl_produits[Nom normalisé], 0))</f>
        <v>Système cardiovasculaire</v>
      </c>
      <c r="H8872">
        <f>YEAR(tbl_data[[#This Row],[Date_rapport]])</f>
        <v>2023</v>
      </c>
      <c r="I8872" t="str">
        <f>INDEX(tbl_produits[Molécule extraite], MATCH(tbl_data[[#This Row],[NORM_Spécialité]], tbl_produits[Nom normalisé], 0))</f>
        <v>Nadolol</v>
      </c>
      <c r="J8872" s="34">
        <f>DATE(LEFT(tbl_data[[#This Row],[Date_rapport]], 4), MID(tbl_data[[#This Row],[Date_rapport]], 6, 2), RIGHT(tbl_data[[#This Row],[Date_rapport]], 2))</f>
        <v>45265</v>
      </c>
    </row>
    <row r="8873" spans="1:10" x14ac:dyDescent="0.2">
      <c r="A8873" s="28" t="s">
        <v>965</v>
      </c>
      <c r="B8873" t="s">
        <v>3</v>
      </c>
      <c r="C8873" s="28" t="s">
        <v>974</v>
      </c>
      <c r="D8873" t="s">
        <v>976</v>
      </c>
      <c r="E8873" t="s">
        <v>2</v>
      </c>
      <c r="F8873" t="str">
        <f>INDEX(tbl_produits[Nom normalisé], MATCH(tbl_data[[#This Row],[Spécialité]], tbl_produits[Nom original], 0))</f>
        <v>TERCIAN 50 mg/5 ml, solution injectable en ampoule</v>
      </c>
      <c r="G8873" t="str">
        <f>INDEX(tbl_produits[Classe nom], MATCH(tbl_data[[#This Row],[NORM_Spécialité]], tbl_produits[Nom normalisé], 0))</f>
        <v>Système nerveux</v>
      </c>
      <c r="H8873">
        <f>YEAR(tbl_data[[#This Row],[Date_rapport]])</f>
        <v>2023</v>
      </c>
      <c r="I8873" t="str">
        <f>INDEX(tbl_produits[Molécule extraite], MATCH(tbl_data[[#This Row],[NORM_Spécialité]], tbl_produits[Nom normalisé], 0))</f>
        <v>Cyamémazine</v>
      </c>
      <c r="J8873" s="34">
        <f>DATE(LEFT(tbl_data[[#This Row],[Date_rapport]], 4), MID(tbl_data[[#This Row],[Date_rapport]], 6, 2), RIGHT(tbl_data[[#This Row],[Date_rapport]], 2))</f>
        <v>45265</v>
      </c>
    </row>
    <row r="8874" spans="1:10" x14ac:dyDescent="0.2">
      <c r="A8874" s="28" t="s">
        <v>965</v>
      </c>
      <c r="B8874" t="s">
        <v>3</v>
      </c>
      <c r="C8874" s="28" t="s">
        <v>974</v>
      </c>
      <c r="D8874" t="s">
        <v>977</v>
      </c>
      <c r="E8874" t="s">
        <v>2</v>
      </c>
      <c r="F8874" t="str">
        <f>INDEX(tbl_produits[Nom normalisé], MATCH(tbl_data[[#This Row],[Spécialité]], tbl_produits[Nom original], 0))</f>
        <v>ELDISINE 5 mg, poudre pour solution injectable</v>
      </c>
      <c r="G8874" t="str">
        <f>INDEX(tbl_produits[Classe nom], MATCH(tbl_data[[#This Row],[NORM_Spécialité]], tbl_produits[Nom normalisé], 0))</f>
        <v>Antinéoplasiques et immunomodulateurs</v>
      </c>
      <c r="H8874">
        <f>YEAR(tbl_data[[#This Row],[Date_rapport]])</f>
        <v>2023</v>
      </c>
      <c r="I8874" t="str">
        <f>INDEX(tbl_produits[Molécule extraite], MATCH(tbl_data[[#This Row],[NORM_Spécialité]], tbl_produits[Nom normalisé], 0))</f>
        <v>Sulfate de vindésine</v>
      </c>
      <c r="J8874" s="34">
        <f>DATE(LEFT(tbl_data[[#This Row],[Date_rapport]], 4), MID(tbl_data[[#This Row],[Date_rapport]], 6, 2), RIGHT(tbl_data[[#This Row],[Date_rapport]], 2))</f>
        <v>45265</v>
      </c>
    </row>
    <row r="8875" spans="1:10" x14ac:dyDescent="0.2">
      <c r="A8875" s="28" t="s">
        <v>965</v>
      </c>
      <c r="B8875" t="s">
        <v>9</v>
      </c>
      <c r="C8875" s="28" t="s">
        <v>978</v>
      </c>
      <c r="D8875" t="s">
        <v>913</v>
      </c>
      <c r="E8875" t="s">
        <v>2</v>
      </c>
      <c r="F8875" t="str">
        <f>INDEX(tbl_produits[Nom normalisé], MATCH(tbl_data[[#This Row],[Spécialité]], tbl_produits[Nom original], 0))</f>
        <v>FLUORESCEINE sodique Faure 10 pour cent, solution injectable</v>
      </c>
      <c r="G8875" t="str">
        <f>INDEX(tbl_produits[Classe nom], MATCH(tbl_data[[#This Row],[NORM_Spécialité]], tbl_produits[Nom normalisé], 0))</f>
        <v>Organes sensoriels</v>
      </c>
      <c r="H8875">
        <f>YEAR(tbl_data[[#This Row],[Date_rapport]])</f>
        <v>2023</v>
      </c>
      <c r="I8875" t="str">
        <f>INDEX(tbl_produits[Molécule extraite], MATCH(tbl_data[[#This Row],[NORM_Spécialité]], tbl_produits[Nom normalisé], 0))</f>
        <v>Fluorescéine sodique</v>
      </c>
      <c r="J8875" s="34">
        <f>DATE(LEFT(tbl_data[[#This Row],[Date_rapport]], 4), MID(tbl_data[[#This Row],[Date_rapport]], 6, 2), RIGHT(tbl_data[[#This Row],[Date_rapport]], 2))</f>
        <v>45265</v>
      </c>
    </row>
    <row r="8876" spans="1:10" x14ac:dyDescent="0.2">
      <c r="A8876" s="28" t="s">
        <v>965</v>
      </c>
      <c r="B8876" t="s">
        <v>6</v>
      </c>
      <c r="C8876" s="28" t="s">
        <v>978</v>
      </c>
      <c r="D8876" t="s">
        <v>979</v>
      </c>
      <c r="E8876" t="s">
        <v>978</v>
      </c>
      <c r="F8876" t="str">
        <f>INDEX(tbl_produits[Nom normalisé], MATCH(tbl_data[[#This Row],[Spécialité]], tbl_produits[Nom original], 0))</f>
        <v xml:space="preserve">ANGUSTA 25 microgrammes, comprimé </v>
      </c>
      <c r="G8876" t="str">
        <f>INDEX(tbl_produits[Classe nom], MATCH(tbl_data[[#This Row],[NORM_Spécialité]], tbl_produits[Nom normalisé], 0))</f>
        <v>Voies digestives et métabolisme</v>
      </c>
      <c r="H8876">
        <f>YEAR(tbl_data[[#This Row],[Date_rapport]])</f>
        <v>2023</v>
      </c>
      <c r="I8876" t="str">
        <f>INDEX(tbl_produits[Molécule extraite], MATCH(tbl_data[[#This Row],[NORM_Spécialité]], tbl_produits[Nom normalisé], 0))</f>
        <v>Misoprostol</v>
      </c>
      <c r="J8876" s="34">
        <f>DATE(LEFT(tbl_data[[#This Row],[Date_rapport]], 4), MID(tbl_data[[#This Row],[Date_rapport]], 6, 2), RIGHT(tbl_data[[#This Row],[Date_rapport]], 2))</f>
        <v>45265</v>
      </c>
    </row>
    <row r="8877" spans="1:10" x14ac:dyDescent="0.2">
      <c r="A8877" s="28" t="s">
        <v>965</v>
      </c>
      <c r="B8877" t="s">
        <v>9</v>
      </c>
      <c r="C8877" s="28" t="s">
        <v>978</v>
      </c>
      <c r="D8877" t="s">
        <v>980</v>
      </c>
      <c r="E8877" t="s">
        <v>2</v>
      </c>
      <c r="F8877" t="str">
        <f>INDEX(tbl_produits[Nom normalisé], MATCH(tbl_data[[#This Row],[Spécialité]], tbl_produits[Nom original], 0))</f>
        <v>ZOLSKETIL Pegylated Liposomal 2 mg/mL, dispersion à diluer pour perfusion</v>
      </c>
      <c r="G8877" t="str">
        <f>INDEX(tbl_produits[Classe nom], MATCH(tbl_data[[#This Row],[NORM_Spécialité]], tbl_produits[Nom normalisé], 0))</f>
        <v>Antinéoplasiques et immunomodulateurs</v>
      </c>
      <c r="H8877">
        <f>YEAR(tbl_data[[#This Row],[Date_rapport]])</f>
        <v>2023</v>
      </c>
      <c r="I8877" t="str">
        <f>INDEX(tbl_produits[Molécule extraite], MATCH(tbl_data[[#This Row],[NORM_Spécialité]], tbl_produits[Nom normalisé], 0))</f>
        <v>Doxorubicine</v>
      </c>
      <c r="J8877" s="34">
        <f>DATE(LEFT(tbl_data[[#This Row],[Date_rapport]], 4), MID(tbl_data[[#This Row],[Date_rapport]], 6, 2), RIGHT(tbl_data[[#This Row],[Date_rapport]], 2))</f>
        <v>45265</v>
      </c>
    </row>
    <row r="8878" spans="1:10" x14ac:dyDescent="0.2">
      <c r="A8878" s="28" t="s">
        <v>965</v>
      </c>
      <c r="B8878" t="s">
        <v>9</v>
      </c>
      <c r="C8878" s="28" t="s">
        <v>981</v>
      </c>
      <c r="D8878" t="s">
        <v>982</v>
      </c>
      <c r="E8878" t="s">
        <v>2</v>
      </c>
      <c r="F8878" t="str">
        <f>INDEX(tbl_produits[Nom normalisé], MATCH(tbl_data[[#This Row],[Spécialité]], tbl_produits[Nom original], 0))</f>
        <v>OMNITROPE 15 mg/1,5 ml, solution injectable</v>
      </c>
      <c r="G8878" t="str">
        <f>INDEX(tbl_produits[Classe nom], MATCH(tbl_data[[#This Row],[NORM_Spécialité]], tbl_produits[Nom normalisé], 0))</f>
        <v>Hormones systémiques sauf hormones sexuelles et insulines</v>
      </c>
      <c r="H8878">
        <f>YEAR(tbl_data[[#This Row],[Date_rapport]])</f>
        <v>2023</v>
      </c>
      <c r="I8878" t="str">
        <f>INDEX(tbl_produits[Molécule extraite], MATCH(tbl_data[[#This Row],[NORM_Spécialité]], tbl_produits[Nom normalisé], 0))</f>
        <v>Somatropine</v>
      </c>
      <c r="J8878" s="34">
        <f>DATE(LEFT(tbl_data[[#This Row],[Date_rapport]], 4), MID(tbl_data[[#This Row],[Date_rapport]], 6, 2), RIGHT(tbl_data[[#This Row],[Date_rapport]], 2))</f>
        <v>45265</v>
      </c>
    </row>
    <row r="8879" spans="1:10" x14ac:dyDescent="0.2">
      <c r="A8879" s="28" t="s">
        <v>965</v>
      </c>
      <c r="B8879" t="s">
        <v>9</v>
      </c>
      <c r="C8879" s="28" t="s">
        <v>981</v>
      </c>
      <c r="D8879" t="s">
        <v>983</v>
      </c>
      <c r="E8879" t="s">
        <v>2</v>
      </c>
      <c r="F8879" t="str">
        <f>INDEX(tbl_produits[Nom normalisé], MATCH(tbl_data[[#This Row],[Spécialité]], tbl_produits[Nom original], 0))</f>
        <v>MIVACRON 20 mg/10 ml, solution injectable (IV)</v>
      </c>
      <c r="G8879" t="str">
        <f>INDEX(tbl_produits[Classe nom], MATCH(tbl_data[[#This Row],[NORM_Spécialité]], tbl_produits[Nom normalisé], 0))</f>
        <v xml:space="preserve">Système musculo-squelettique </v>
      </c>
      <c r="H8879">
        <f>YEAR(tbl_data[[#This Row],[Date_rapport]])</f>
        <v>2023</v>
      </c>
      <c r="I8879" t="str">
        <f>INDEX(tbl_produits[Molécule extraite], MATCH(tbl_data[[#This Row],[NORM_Spécialité]], tbl_produits[Nom normalisé], 0))</f>
        <v>Chlorure de mivacurium</v>
      </c>
      <c r="J8879" s="34">
        <f>DATE(LEFT(tbl_data[[#This Row],[Date_rapport]], 4), MID(tbl_data[[#This Row],[Date_rapport]], 6, 2), RIGHT(tbl_data[[#This Row],[Date_rapport]], 2))</f>
        <v>45265</v>
      </c>
    </row>
    <row r="8880" spans="1:10" x14ac:dyDescent="0.2">
      <c r="A8880" s="28" t="s">
        <v>965</v>
      </c>
      <c r="B8880" t="s">
        <v>6</v>
      </c>
      <c r="C8880" s="28" t="s">
        <v>984</v>
      </c>
      <c r="D8880" t="s">
        <v>985</v>
      </c>
      <c r="E8880" t="s">
        <v>984</v>
      </c>
      <c r="F8880" t="str">
        <f>INDEX(tbl_produits[Nom normalisé], MATCH(tbl_data[[#This Row],[Spécialité]], tbl_produits[Nom original], 0))</f>
        <v>IRINOTECAN Sun 1,5 mg/ml, solution pour perfusion, poche de 200 mL</v>
      </c>
      <c r="G8880" t="str">
        <f>INDEX(tbl_produits[Classe nom], MATCH(tbl_data[[#This Row],[NORM_Spécialité]], tbl_produits[Nom normalisé], 0))</f>
        <v>Antinéoplasiques et immunomodulateurs</v>
      </c>
      <c r="H8880">
        <f>YEAR(tbl_data[[#This Row],[Date_rapport]])</f>
        <v>2023</v>
      </c>
      <c r="I8880" t="str">
        <f>INDEX(tbl_produits[Molécule extraite], MATCH(tbl_data[[#This Row],[NORM_Spécialité]], tbl_produits[Nom normalisé], 0))</f>
        <v>Irinotécan (chlorhydrate d') trihydraté</v>
      </c>
      <c r="J8880" s="34">
        <f>DATE(LEFT(tbl_data[[#This Row],[Date_rapport]], 4), MID(tbl_data[[#This Row],[Date_rapport]], 6, 2), RIGHT(tbl_data[[#This Row],[Date_rapport]], 2))</f>
        <v>45265</v>
      </c>
    </row>
    <row r="8881" spans="1:10" x14ac:dyDescent="0.2">
      <c r="A8881" s="28" t="s">
        <v>965</v>
      </c>
      <c r="B8881" t="s">
        <v>6</v>
      </c>
      <c r="C8881" s="28" t="s">
        <v>984</v>
      </c>
      <c r="D8881" t="s">
        <v>986</v>
      </c>
      <c r="E8881" t="s">
        <v>984</v>
      </c>
      <c r="F8881" t="str">
        <f>INDEX(tbl_produits[Nom normalisé], MATCH(tbl_data[[#This Row],[Spécialité]], tbl_produits[Nom original], 0))</f>
        <v>IRINOTECAN Sun 1,5 mg/ml, solution pour perfusion, poche de 180 mL</v>
      </c>
      <c r="G8881" t="str">
        <f>INDEX(tbl_produits[Classe nom], MATCH(tbl_data[[#This Row],[NORM_Spécialité]], tbl_produits[Nom normalisé], 0))</f>
        <v>Antinéoplasiques et immunomodulateurs</v>
      </c>
      <c r="H8881">
        <f>YEAR(tbl_data[[#This Row],[Date_rapport]])</f>
        <v>2023</v>
      </c>
      <c r="I8881" t="str">
        <f>INDEX(tbl_produits[Molécule extraite], MATCH(tbl_data[[#This Row],[NORM_Spécialité]], tbl_produits[Nom normalisé], 0))</f>
        <v>Irinotécan (chlorhydrate d') trihydraté</v>
      </c>
      <c r="J8881" s="34">
        <f>DATE(LEFT(tbl_data[[#This Row],[Date_rapport]], 4), MID(tbl_data[[#This Row],[Date_rapport]], 6, 2), RIGHT(tbl_data[[#This Row],[Date_rapport]], 2))</f>
        <v>45265</v>
      </c>
    </row>
    <row r="8882" spans="1:10" x14ac:dyDescent="0.2">
      <c r="A8882" s="28" t="s">
        <v>965</v>
      </c>
      <c r="B8882" t="s">
        <v>3</v>
      </c>
      <c r="C8882" s="28" t="s">
        <v>984</v>
      </c>
      <c r="D8882" t="s">
        <v>987</v>
      </c>
      <c r="E8882" t="s">
        <v>2</v>
      </c>
      <c r="F8882" t="str">
        <f>INDEX(tbl_produits[Nom normalisé], MATCH(tbl_data[[#This Row],[Spécialité]], tbl_produits[Nom original], 0))</f>
        <v>YDRALBUM 200 g/L, solution pour perfusion</v>
      </c>
      <c r="G8882" t="str">
        <f>INDEX(tbl_produits[Classe nom], MATCH(tbl_data[[#This Row],[NORM_Spécialité]], tbl_produits[Nom normalisé], 0))</f>
        <v>Sang et organes hématopoïétiques</v>
      </c>
      <c r="H8882">
        <f>YEAR(tbl_data[[#This Row],[Date_rapport]])</f>
        <v>2023</v>
      </c>
      <c r="I8882" t="str">
        <f>INDEX(tbl_produits[Molécule extraite], MATCH(tbl_data[[#This Row],[NORM_Spécialité]], tbl_produits[Nom normalisé], 0))</f>
        <v>Albumine humaine</v>
      </c>
      <c r="J8882" s="34">
        <f>DATE(LEFT(tbl_data[[#This Row],[Date_rapport]], 4), MID(tbl_data[[#This Row],[Date_rapport]], 6, 2), RIGHT(tbl_data[[#This Row],[Date_rapport]], 2))</f>
        <v>45265</v>
      </c>
    </row>
    <row r="8883" spans="1:10" x14ac:dyDescent="0.2">
      <c r="A8883" s="28" t="s">
        <v>965</v>
      </c>
      <c r="B8883" t="s">
        <v>3</v>
      </c>
      <c r="C8883" s="28" t="s">
        <v>984</v>
      </c>
      <c r="D8883" t="s">
        <v>988</v>
      </c>
      <c r="E8883" t="s">
        <v>2</v>
      </c>
      <c r="F8883" t="str">
        <f>INDEX(tbl_produits[Nom normalisé], MATCH(tbl_data[[#This Row],[Spécialité]], tbl_produits[Nom original], 0))</f>
        <v>KANOKAD 25 UI/mL de facteur IX, poudre et solvant pour solution injectable - Flacon de 250 UI (10 ml) et de 500 UI (20 ml)</v>
      </c>
      <c r="G8883" t="str">
        <f>INDEX(tbl_produits[Classe nom], MATCH(tbl_data[[#This Row],[NORM_Spécialité]], tbl_produits[Nom normalisé], 0))</f>
        <v>Sang et organes hématopoïétiques</v>
      </c>
      <c r="H8883">
        <f>YEAR(tbl_data[[#This Row],[Date_rapport]])</f>
        <v>2023</v>
      </c>
      <c r="I8883" t="str">
        <f>INDEX(tbl_produits[Molécule extraite], MATCH(tbl_data[[#This Row],[NORM_Spécialité]], tbl_produits[Nom normalisé], 0))</f>
        <v>Facteurs de coagulation</v>
      </c>
      <c r="J8883" s="34">
        <f>DATE(LEFT(tbl_data[[#This Row],[Date_rapport]], 4), MID(tbl_data[[#This Row],[Date_rapport]], 6, 2), RIGHT(tbl_data[[#This Row],[Date_rapport]], 2))</f>
        <v>45265</v>
      </c>
    </row>
    <row r="8884" spans="1:10" x14ac:dyDescent="0.2">
      <c r="A8884" s="28" t="s">
        <v>965</v>
      </c>
      <c r="B8884" t="s">
        <v>9</v>
      </c>
      <c r="C8884" s="28" t="s">
        <v>984</v>
      </c>
      <c r="D8884" t="s">
        <v>989</v>
      </c>
      <c r="E8884" t="s">
        <v>2</v>
      </c>
      <c r="F8884" t="str">
        <f>INDEX(tbl_produits[Nom normalisé], MATCH(tbl_data[[#This Row],[Spécialité]], tbl_produits[Nom original], 0))</f>
        <v>ABIRATERONE Zentiva 500 mg, comprimé pelliculé</v>
      </c>
      <c r="G8884" t="str">
        <f>INDEX(tbl_produits[Classe nom], MATCH(tbl_data[[#This Row],[NORM_Spécialité]], tbl_produits[Nom normalisé], 0))</f>
        <v>Antinéoplasiques et immunomodulateurs</v>
      </c>
      <c r="H8884">
        <f>YEAR(tbl_data[[#This Row],[Date_rapport]])</f>
        <v>2023</v>
      </c>
      <c r="I8884" t="str">
        <f>INDEX(tbl_produits[Molécule extraite], MATCH(tbl_data[[#This Row],[NORM_Spécialité]], tbl_produits[Nom normalisé], 0))</f>
        <v>Abiratérone</v>
      </c>
      <c r="J8884" s="34">
        <f>DATE(LEFT(tbl_data[[#This Row],[Date_rapport]], 4), MID(tbl_data[[#This Row],[Date_rapport]], 6, 2), RIGHT(tbl_data[[#This Row],[Date_rapport]], 2))</f>
        <v>45265</v>
      </c>
    </row>
    <row r="8885" spans="1:10" x14ac:dyDescent="0.2">
      <c r="A8885" s="28" t="s">
        <v>965</v>
      </c>
      <c r="B8885" t="s">
        <v>3</v>
      </c>
      <c r="C8885" s="28" t="s">
        <v>984</v>
      </c>
      <c r="D8885" t="s">
        <v>990</v>
      </c>
      <c r="E8885" t="s">
        <v>2</v>
      </c>
      <c r="F8885" t="str">
        <f>INDEX(tbl_produits[Nom normalisé], MATCH(tbl_data[[#This Row],[Spécialité]], tbl_produits[Nom original], 0))</f>
        <v>ABIRATERONE Teva 500 mg, comprimé pelliculé</v>
      </c>
      <c r="G8885" t="str">
        <f>INDEX(tbl_produits[Classe nom], MATCH(tbl_data[[#This Row],[NORM_Spécialité]], tbl_produits[Nom normalisé], 0))</f>
        <v>Antinéoplasiques et immunomodulateurs</v>
      </c>
      <c r="H8885">
        <f>YEAR(tbl_data[[#This Row],[Date_rapport]])</f>
        <v>2023</v>
      </c>
      <c r="I8885" t="str">
        <f>INDEX(tbl_produits[Molécule extraite], MATCH(tbl_data[[#This Row],[NORM_Spécialité]], tbl_produits[Nom normalisé], 0))</f>
        <v>Abiratérone</v>
      </c>
      <c r="J8885" s="34">
        <f>DATE(LEFT(tbl_data[[#This Row],[Date_rapport]], 4), MID(tbl_data[[#This Row],[Date_rapport]], 6, 2), RIGHT(tbl_data[[#This Row],[Date_rapport]], 2))</f>
        <v>45265</v>
      </c>
    </row>
    <row r="8886" spans="1:10" x14ac:dyDescent="0.2">
      <c r="A8886" s="28" t="s">
        <v>965</v>
      </c>
      <c r="B8886" t="s">
        <v>9</v>
      </c>
      <c r="C8886" s="28" t="s">
        <v>984</v>
      </c>
      <c r="D8886" t="s">
        <v>991</v>
      </c>
      <c r="E8886" t="s">
        <v>2</v>
      </c>
      <c r="F8886" t="str">
        <f>INDEX(tbl_produits[Nom normalisé], MATCH(tbl_data[[#This Row],[Spécialité]], tbl_produits[Nom original], 0))</f>
        <v>ABIRATERONE Arrow 500 mg, comprimé pelliculé</v>
      </c>
      <c r="G8886" t="str">
        <f>INDEX(tbl_produits[Classe nom], MATCH(tbl_data[[#This Row],[NORM_Spécialité]], tbl_produits[Nom normalisé], 0))</f>
        <v>Antinéoplasiques et immunomodulateurs</v>
      </c>
      <c r="H8886">
        <f>YEAR(tbl_data[[#This Row],[Date_rapport]])</f>
        <v>2023</v>
      </c>
      <c r="I8886" t="str">
        <f>INDEX(tbl_produits[Molécule extraite], MATCH(tbl_data[[#This Row],[NORM_Spécialité]], tbl_produits[Nom normalisé], 0))</f>
        <v>Abiratérone</v>
      </c>
      <c r="J8886" s="34">
        <f>DATE(LEFT(tbl_data[[#This Row],[Date_rapport]], 4), MID(tbl_data[[#This Row],[Date_rapport]], 6, 2), RIGHT(tbl_data[[#This Row],[Date_rapport]], 2))</f>
        <v>45265</v>
      </c>
    </row>
    <row r="8887" spans="1:10" x14ac:dyDescent="0.2">
      <c r="A8887" s="28" t="s">
        <v>965</v>
      </c>
      <c r="B8887" t="s">
        <v>11</v>
      </c>
      <c r="C8887" s="28" t="s">
        <v>992</v>
      </c>
      <c r="D8887" t="s">
        <v>993</v>
      </c>
      <c r="E8887" t="s">
        <v>2</v>
      </c>
      <c r="F8887" t="str">
        <f>INDEX(tbl_produits[Nom normalisé], MATCH(tbl_data[[#This Row],[Spécialité]], tbl_produits[Nom original], 0))</f>
        <v>INTEGRILIN 0,75 mg/ml et 2 mg/ml, solution injectable</v>
      </c>
      <c r="G8887" t="str">
        <f>INDEX(tbl_produits[Classe nom], MATCH(tbl_data[[#This Row],[NORM_Spécialité]], tbl_produits[Nom normalisé], 0))</f>
        <v>Sang et organes hématopoïétiques</v>
      </c>
      <c r="H8887">
        <f>YEAR(tbl_data[[#This Row],[Date_rapport]])</f>
        <v>2023</v>
      </c>
      <c r="I8887" t="str">
        <f>INDEX(tbl_produits[Molécule extraite], MATCH(tbl_data[[#This Row],[NORM_Spécialité]], tbl_produits[Nom normalisé], 0))</f>
        <v>Eptifibatide</v>
      </c>
      <c r="J8887" s="34">
        <f>DATE(LEFT(tbl_data[[#This Row],[Date_rapport]], 4), MID(tbl_data[[#This Row],[Date_rapport]], 6, 2), RIGHT(tbl_data[[#This Row],[Date_rapport]], 2))</f>
        <v>45265</v>
      </c>
    </row>
    <row r="8888" spans="1:10" x14ac:dyDescent="0.2">
      <c r="A8888" s="28" t="s">
        <v>965</v>
      </c>
      <c r="B8888" t="s">
        <v>9</v>
      </c>
      <c r="C8888" s="28" t="s">
        <v>992</v>
      </c>
      <c r="D8888" t="s">
        <v>994</v>
      </c>
      <c r="E8888" t="s">
        <v>2</v>
      </c>
      <c r="F8888" t="str">
        <f>INDEX(tbl_produits[Nom normalisé], MATCH(tbl_data[[#This Row],[Spécialité]], tbl_produits[Nom original], 0))</f>
        <v>ILUVIEN 190 microgrammes, implant intravitréen avec applicateur</v>
      </c>
      <c r="G8888" t="str">
        <f>INDEX(tbl_produits[Classe nom], MATCH(tbl_data[[#This Row],[NORM_Spécialité]], tbl_produits[Nom normalisé], 0))</f>
        <v>Organes sensoriels</v>
      </c>
      <c r="H8888">
        <f>YEAR(tbl_data[[#This Row],[Date_rapport]])</f>
        <v>2023</v>
      </c>
      <c r="I8888" t="str">
        <f>INDEX(tbl_produits[Molécule extraite], MATCH(tbl_data[[#This Row],[NORM_Spécialité]], tbl_produits[Nom normalisé], 0))</f>
        <v>Acétonide de fluocinolone</v>
      </c>
      <c r="J8888" s="34">
        <f>DATE(LEFT(tbl_data[[#This Row],[Date_rapport]], 4), MID(tbl_data[[#This Row],[Date_rapport]], 6, 2), RIGHT(tbl_data[[#This Row],[Date_rapport]], 2))</f>
        <v>45265</v>
      </c>
    </row>
    <row r="8889" spans="1:10" x14ac:dyDescent="0.2">
      <c r="A8889" s="28" t="s">
        <v>965</v>
      </c>
      <c r="B8889" t="s">
        <v>3</v>
      </c>
      <c r="C8889" s="28" t="s">
        <v>992</v>
      </c>
      <c r="D8889" t="s">
        <v>995</v>
      </c>
      <c r="E8889" t="s">
        <v>2</v>
      </c>
      <c r="F8889" t="str">
        <f>INDEX(tbl_produits[Nom normalisé], MATCH(tbl_data[[#This Row],[Spécialité]], tbl_produits[Nom original], 0))</f>
        <v>URSOLVAN 200 mg, gélule</v>
      </c>
      <c r="G8889" t="str">
        <f>INDEX(tbl_produits[Classe nom], MATCH(tbl_data[[#This Row],[NORM_Spécialité]], tbl_produits[Nom normalisé], 0))</f>
        <v>Voies digestives et métabolisme</v>
      </c>
      <c r="H8889">
        <f>YEAR(tbl_data[[#This Row],[Date_rapport]])</f>
        <v>2023</v>
      </c>
      <c r="I8889" t="str">
        <f>INDEX(tbl_produits[Molécule extraite], MATCH(tbl_data[[#This Row],[NORM_Spécialité]], tbl_produits[Nom normalisé], 0))</f>
        <v>Acide ursodéoxycholique</v>
      </c>
      <c r="J8889" s="34">
        <f>DATE(LEFT(tbl_data[[#This Row],[Date_rapport]], 4), MID(tbl_data[[#This Row],[Date_rapport]], 6, 2), RIGHT(tbl_data[[#This Row],[Date_rapport]], 2))</f>
        <v>45265</v>
      </c>
    </row>
    <row r="8890" spans="1:10" x14ac:dyDescent="0.2">
      <c r="A8890" s="28" t="s">
        <v>965</v>
      </c>
      <c r="B8890" t="s">
        <v>9</v>
      </c>
      <c r="C8890" s="28" t="s">
        <v>996</v>
      </c>
      <c r="D8890" t="s">
        <v>997</v>
      </c>
      <c r="E8890" t="s">
        <v>2</v>
      </c>
      <c r="F8890" t="str">
        <f>INDEX(tbl_produits[Nom normalisé], MATCH(tbl_data[[#This Row],[Spécialité]], tbl_produits[Nom original], 0))</f>
        <v>PEGASYS 90 microgrammes, solution injectable en seringue préremplie 1 seringue préremplie en verre avec 1 aiguille de 0,5 ml</v>
      </c>
      <c r="G8890" t="str">
        <f>INDEX(tbl_produits[Classe nom], MATCH(tbl_data[[#This Row],[NORM_Spécialité]], tbl_produits[Nom normalisé], 0))</f>
        <v>Antinéoplasiques et immunomodulateurs</v>
      </c>
      <c r="H8890">
        <f>YEAR(tbl_data[[#This Row],[Date_rapport]])</f>
        <v>2023</v>
      </c>
      <c r="I8890" t="str">
        <f>INDEX(tbl_produits[Molécule extraite], MATCH(tbl_data[[#This Row],[NORM_Spécialité]], tbl_produits[Nom normalisé], 0))</f>
        <v>Peginterféron alfa-2a ((bactérie/escherichia coli))</v>
      </c>
      <c r="J8890" s="34">
        <f>DATE(LEFT(tbl_data[[#This Row],[Date_rapport]], 4), MID(tbl_data[[#This Row],[Date_rapport]], 6, 2), RIGHT(tbl_data[[#This Row],[Date_rapport]], 2))</f>
        <v>45265</v>
      </c>
    </row>
    <row r="8891" spans="1:10" x14ac:dyDescent="0.2">
      <c r="A8891" s="28" t="s">
        <v>965</v>
      </c>
      <c r="B8891" t="s">
        <v>6</v>
      </c>
      <c r="C8891" s="28" t="s">
        <v>996</v>
      </c>
      <c r="D8891" t="s">
        <v>998</v>
      </c>
      <c r="E8891" t="s">
        <v>1006</v>
      </c>
      <c r="F8891" t="str">
        <f>INDEX(tbl_produits[Nom normalisé], MATCH(tbl_data[[#This Row],[Spécialité]], tbl_produits[Nom original], 0))</f>
        <v>RIVOTRIL 1 mg/1 ml, solution à diluer injectable en ampoules</v>
      </c>
      <c r="G8891" t="str">
        <f>INDEX(tbl_produits[Classe nom], MATCH(tbl_data[[#This Row],[NORM_Spécialité]], tbl_produits[Nom normalisé], 0))</f>
        <v>Système nerveux</v>
      </c>
      <c r="H8891">
        <f>YEAR(tbl_data[[#This Row],[Date_rapport]])</f>
        <v>2023</v>
      </c>
      <c r="I8891" t="str">
        <f>INDEX(tbl_produits[Molécule extraite], MATCH(tbl_data[[#This Row],[NORM_Spécialité]], tbl_produits[Nom normalisé], 0))</f>
        <v>Clonazépam</v>
      </c>
      <c r="J8891" s="34">
        <f>DATE(LEFT(tbl_data[[#This Row],[Date_rapport]], 4), MID(tbl_data[[#This Row],[Date_rapport]], 6, 2), RIGHT(tbl_data[[#This Row],[Date_rapport]], 2))</f>
        <v>45265</v>
      </c>
    </row>
    <row r="8892" spans="1:10" x14ac:dyDescent="0.2">
      <c r="A8892" s="28" t="s">
        <v>965</v>
      </c>
      <c r="B8892" t="s">
        <v>9</v>
      </c>
      <c r="C8892" s="28" t="s">
        <v>996</v>
      </c>
      <c r="D8892" t="s">
        <v>999</v>
      </c>
      <c r="E8892" t="s">
        <v>2</v>
      </c>
      <c r="F8892" t="str">
        <f>INDEX(tbl_produits[Nom normalisé], MATCH(tbl_data[[#This Row],[Spécialité]], tbl_produits[Nom original], 0))</f>
        <v>EUROBIOL 25 000 U, gélule gastro-résistante</v>
      </c>
      <c r="G8892" t="str">
        <f>INDEX(tbl_produits[Classe nom], MATCH(tbl_data[[#This Row],[NORM_Spécialité]], tbl_produits[Nom normalisé], 0))</f>
        <v>Voies digestives et métabolisme</v>
      </c>
      <c r="H8892">
        <f>YEAR(tbl_data[[#This Row],[Date_rapport]])</f>
        <v>2023</v>
      </c>
      <c r="I8892" t="str">
        <f>INDEX(tbl_produits[Molécule extraite], MATCH(tbl_data[[#This Row],[NORM_Spécialité]], tbl_produits[Nom normalisé], 0))</f>
        <v>Poudre de pancréas</v>
      </c>
      <c r="J8892" s="34">
        <f>DATE(LEFT(tbl_data[[#This Row],[Date_rapport]], 4), MID(tbl_data[[#This Row],[Date_rapport]], 6, 2), RIGHT(tbl_data[[#This Row],[Date_rapport]], 2))</f>
        <v>45265</v>
      </c>
    </row>
    <row r="8893" spans="1:10" x14ac:dyDescent="0.2">
      <c r="A8893" s="28" t="s">
        <v>965</v>
      </c>
      <c r="B8893" t="s">
        <v>9</v>
      </c>
      <c r="C8893" s="28" t="s">
        <v>996</v>
      </c>
      <c r="D8893" t="s">
        <v>1000</v>
      </c>
      <c r="E8893" t="s">
        <v>2</v>
      </c>
      <c r="F8893" t="str">
        <f>INDEX(tbl_produits[Nom normalisé], MATCH(tbl_data[[#This Row],[Spécialité]], tbl_produits[Nom original], 0))</f>
        <v>EUROBIOL 40 000 U, gélule gastro-résistante</v>
      </c>
      <c r="G8893" t="str">
        <f>INDEX(tbl_produits[Classe nom], MATCH(tbl_data[[#This Row],[NORM_Spécialité]], tbl_produits[Nom normalisé], 0))</f>
        <v>Voies digestives et métabolisme</v>
      </c>
      <c r="H8893">
        <f>YEAR(tbl_data[[#This Row],[Date_rapport]])</f>
        <v>2023</v>
      </c>
      <c r="I8893" t="str">
        <f>INDEX(tbl_produits[Molécule extraite], MATCH(tbl_data[[#This Row],[NORM_Spécialité]], tbl_produits[Nom normalisé], 0))</f>
        <v>Poudre de pancréas</v>
      </c>
      <c r="J8893" s="34">
        <f>DATE(LEFT(tbl_data[[#This Row],[Date_rapport]], 4), MID(tbl_data[[#This Row],[Date_rapport]], 6, 2), RIGHT(tbl_data[[#This Row],[Date_rapport]], 2))</f>
        <v>45265</v>
      </c>
    </row>
    <row r="8894" spans="1:10" x14ac:dyDescent="0.2">
      <c r="A8894" s="28" t="s">
        <v>965</v>
      </c>
      <c r="B8894" t="s">
        <v>6</v>
      </c>
      <c r="C8894" s="28" t="s">
        <v>996</v>
      </c>
      <c r="D8894" t="s">
        <v>1001</v>
      </c>
      <c r="E8894" t="s">
        <v>1006</v>
      </c>
      <c r="F8894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8894" t="str">
        <f>INDEX(tbl_produits[Classe nom], MATCH(tbl_data[[#This Row],[NORM_Spécialité]], tbl_produits[Nom normalisé], 0))</f>
        <v>Antinéoplasiques et immunomodulateurs</v>
      </c>
      <c r="H8894">
        <f>YEAR(tbl_data[[#This Row],[Date_rapport]])</f>
        <v>2023</v>
      </c>
      <c r="I8894" t="str">
        <f>INDEX(tbl_produits[Molécule extraite], MATCH(tbl_data[[#This Row],[NORM_Spécialité]], tbl_produits[Nom normalisé], 0))</f>
        <v>Leuproréline</v>
      </c>
      <c r="J8894" s="34">
        <f>DATE(LEFT(tbl_data[[#This Row],[Date_rapport]], 4), MID(tbl_data[[#This Row],[Date_rapport]], 6, 2), RIGHT(tbl_data[[#This Row],[Date_rapport]], 2))</f>
        <v>45265</v>
      </c>
    </row>
    <row r="8895" spans="1:10" x14ac:dyDescent="0.2">
      <c r="A8895" s="28" t="s">
        <v>965</v>
      </c>
      <c r="B8895" t="s">
        <v>3</v>
      </c>
      <c r="C8895" s="28" t="s">
        <v>996</v>
      </c>
      <c r="D8895" t="s">
        <v>1002</v>
      </c>
      <c r="E8895" t="s">
        <v>2</v>
      </c>
      <c r="F8895" t="str">
        <f>INDEX(tbl_produits[Nom normalisé], MATCH(tbl_data[[#This Row],[Spécialité]], tbl_produits[Nom original], 0))</f>
        <v>LACTATE DE SODIUM AP-HP 11,2 % (m/V) solution pour perfusion</v>
      </c>
      <c r="G8895" t="str">
        <f>INDEX(tbl_produits[Classe nom], MATCH(tbl_data[[#This Row],[NORM_Spécialité]], tbl_produits[Nom normalisé], 0))</f>
        <v>Sang et organes hématopoïétiques</v>
      </c>
      <c r="H8895">
        <f>YEAR(tbl_data[[#This Row],[Date_rapport]])</f>
        <v>2023</v>
      </c>
      <c r="I8895" t="str">
        <f>INDEX(tbl_produits[Molécule extraite], MATCH(tbl_data[[#This Row],[NORM_Spécialité]], tbl_produits[Nom normalisé], 0))</f>
        <v>Solutions électrolytiques</v>
      </c>
      <c r="J8895" s="34">
        <f>DATE(LEFT(tbl_data[[#This Row],[Date_rapport]], 4), MID(tbl_data[[#This Row],[Date_rapport]], 6, 2), RIGHT(tbl_data[[#This Row],[Date_rapport]], 2))</f>
        <v>45265</v>
      </c>
    </row>
    <row r="8896" spans="1:10" x14ac:dyDescent="0.2">
      <c r="A8896" s="28" t="s">
        <v>965</v>
      </c>
      <c r="B8896" t="s">
        <v>9</v>
      </c>
      <c r="C8896" s="28" t="s">
        <v>1003</v>
      </c>
      <c r="D8896" t="s">
        <v>1004</v>
      </c>
      <c r="E8896" t="s">
        <v>2</v>
      </c>
      <c r="F8896" t="str">
        <f>INDEX(tbl_produits[Nom normalisé], MATCH(tbl_data[[#This Row],[Spécialité]], tbl_produits[Nom original], 0))</f>
        <v>CONFEROPORT 5 mg, gélule à libération prolongée</v>
      </c>
      <c r="G8896" t="str">
        <f>INDEX(tbl_produits[Classe nom], MATCH(tbl_data[[#This Row],[NORM_Spécialité]], tbl_produits[Nom normalisé], 0))</f>
        <v>Antinéoplasiques et immunomodulateurs</v>
      </c>
      <c r="H8896">
        <f>YEAR(tbl_data[[#This Row],[Date_rapport]])</f>
        <v>2023</v>
      </c>
      <c r="I8896" t="str">
        <f>INDEX(tbl_produits[Molécule extraite], MATCH(tbl_data[[#This Row],[NORM_Spécialité]], tbl_produits[Nom normalisé], 0))</f>
        <v>Tacrolimus</v>
      </c>
      <c r="J8896" s="34">
        <f>DATE(LEFT(tbl_data[[#This Row],[Date_rapport]], 4), MID(tbl_data[[#This Row],[Date_rapport]], 6, 2), RIGHT(tbl_data[[#This Row],[Date_rapport]], 2))</f>
        <v>45265</v>
      </c>
    </row>
    <row r="8897" spans="1:10" x14ac:dyDescent="0.2">
      <c r="A8897" s="28" t="s">
        <v>965</v>
      </c>
      <c r="B8897" t="s">
        <v>9</v>
      </c>
      <c r="C8897" s="28" t="s">
        <v>1003</v>
      </c>
      <c r="D8897" t="s">
        <v>1005</v>
      </c>
      <c r="E8897" t="s">
        <v>2</v>
      </c>
      <c r="F8897" t="str">
        <f>INDEX(tbl_produits[Nom normalisé], MATCH(tbl_data[[#This Row],[Spécialité]], tbl_produits[Nom original], 0))</f>
        <v xml:space="preserve">TOFRANIL 10 mg, comprimé enrobé </v>
      </c>
      <c r="G8897" t="str">
        <f>INDEX(tbl_produits[Classe nom], MATCH(tbl_data[[#This Row],[NORM_Spécialité]], tbl_produits[Nom normalisé], 0))</f>
        <v>Système nerveux</v>
      </c>
      <c r="H8897">
        <f>YEAR(tbl_data[[#This Row],[Date_rapport]])</f>
        <v>2023</v>
      </c>
      <c r="I8897" t="str">
        <f>INDEX(tbl_produits[Molécule extraite], MATCH(tbl_data[[#This Row],[NORM_Spécialité]], tbl_produits[Nom normalisé], 0))</f>
        <v>Imipramine</v>
      </c>
      <c r="J8897" s="34">
        <f>DATE(LEFT(tbl_data[[#This Row],[Date_rapport]], 4), MID(tbl_data[[#This Row],[Date_rapport]], 6, 2), RIGHT(tbl_data[[#This Row],[Date_rapport]], 2))</f>
        <v>45265</v>
      </c>
    </row>
    <row r="8898" spans="1:10" x14ac:dyDescent="0.2">
      <c r="A8898" s="28" t="s">
        <v>965</v>
      </c>
      <c r="B8898" t="s">
        <v>9</v>
      </c>
      <c r="C8898" s="28" t="s">
        <v>1006</v>
      </c>
      <c r="D8898" t="s">
        <v>1007</v>
      </c>
      <c r="E8898" t="s">
        <v>2</v>
      </c>
      <c r="F8898" t="str">
        <f>INDEX(tbl_produits[Nom normalisé], MATCH(tbl_data[[#This Row],[Spécialité]], tbl_produits[Nom original], 0))</f>
        <v>SPÉCIALITÉS à base de palipéridone 150 mg</v>
      </c>
      <c r="G8898" t="str">
        <f>INDEX(tbl_produits[Classe nom], MATCH(tbl_data[[#This Row],[NORM_Spécialité]], tbl_produits[Nom normalisé], 0))</f>
        <v>Système nerveux</v>
      </c>
      <c r="H8898">
        <f>YEAR(tbl_data[[#This Row],[Date_rapport]])</f>
        <v>2023</v>
      </c>
      <c r="I8898" t="str">
        <f>INDEX(tbl_produits[Molécule extraite], MATCH(tbl_data[[#This Row],[NORM_Spécialité]], tbl_produits[Nom normalisé], 0))</f>
        <v>Palipéridone (palmitate de)</v>
      </c>
      <c r="J8898" s="34">
        <f>DATE(LEFT(tbl_data[[#This Row],[Date_rapport]], 4), MID(tbl_data[[#This Row],[Date_rapport]], 6, 2), RIGHT(tbl_data[[#This Row],[Date_rapport]], 2))</f>
        <v>45265</v>
      </c>
    </row>
    <row r="8899" spans="1:10" x14ac:dyDescent="0.2">
      <c r="A8899" s="28" t="s">
        <v>965</v>
      </c>
      <c r="B8899" t="s">
        <v>9</v>
      </c>
      <c r="C8899" s="28" t="s">
        <v>1008</v>
      </c>
      <c r="D8899" t="s">
        <v>1009</v>
      </c>
      <c r="E8899" t="s">
        <v>2</v>
      </c>
      <c r="F8899" t="str">
        <f>INDEX(tbl_produits[Nom normalisé], MATCH(tbl_data[[#This Row],[Spécialité]], tbl_produits[Nom original], 0))</f>
        <v>FOMÉPIZOLE AP-HP 5 mg/mL, solution à diluer pour perfusion</v>
      </c>
      <c r="G8899" t="str">
        <f>INDEX(tbl_produits[Classe nom], MATCH(tbl_data[[#This Row],[NORM_Spécialité]], tbl_produits[Nom normalisé], 0))</f>
        <v>Divers</v>
      </c>
      <c r="H8899">
        <f>YEAR(tbl_data[[#This Row],[Date_rapport]])</f>
        <v>2023</v>
      </c>
      <c r="I8899" t="str">
        <f>INDEX(tbl_produits[Molécule extraite], MATCH(tbl_data[[#This Row],[NORM_Spécialité]], tbl_produits[Nom normalisé], 0))</f>
        <v>Fomépizole (sulfate de)</v>
      </c>
      <c r="J8899" s="34">
        <f>DATE(LEFT(tbl_data[[#This Row],[Date_rapport]], 4), MID(tbl_data[[#This Row],[Date_rapport]], 6, 2), RIGHT(tbl_data[[#This Row],[Date_rapport]], 2))</f>
        <v>45265</v>
      </c>
    </row>
    <row r="8900" spans="1:10" x14ac:dyDescent="0.2">
      <c r="A8900" s="28" t="s">
        <v>965</v>
      </c>
      <c r="B8900" t="s">
        <v>9</v>
      </c>
      <c r="C8900" s="28" t="s">
        <v>1008</v>
      </c>
      <c r="D8900" t="s">
        <v>1010</v>
      </c>
      <c r="E8900" t="s">
        <v>2</v>
      </c>
      <c r="F8900" t="str">
        <f>INDEX(tbl_produits[Nom normalisé], MATCH(tbl_data[[#This Row],[Spécialité]], tbl_produits[Nom original], 0))</f>
        <v>TRAVOPROST/TIMOLOL 40 microgrammes/mL + 5 mg/mL, collyre en solution</v>
      </c>
      <c r="G8900" t="str">
        <f>INDEX(tbl_produits[Classe nom], MATCH(tbl_data[[#This Row],[NORM_Spécialité]], tbl_produits[Nom normalisé], 0))</f>
        <v>Organes sensoriels</v>
      </c>
      <c r="H8900">
        <f>YEAR(tbl_data[[#This Row],[Date_rapport]])</f>
        <v>2023</v>
      </c>
      <c r="I8900" t="str">
        <f>INDEX(tbl_produits[Molécule extraite], MATCH(tbl_data[[#This Row],[NORM_Spécialité]], tbl_produits[Nom normalisé], 0))</f>
        <v>Timolol (maléate de) / Travoprost</v>
      </c>
      <c r="J8900" s="34">
        <f>DATE(LEFT(tbl_data[[#This Row],[Date_rapport]], 4), MID(tbl_data[[#This Row],[Date_rapport]], 6, 2), RIGHT(tbl_data[[#This Row],[Date_rapport]], 2))</f>
        <v>45265</v>
      </c>
    </row>
    <row r="8901" spans="1:10" x14ac:dyDescent="0.2">
      <c r="A8901" s="28" t="s">
        <v>965</v>
      </c>
      <c r="B8901" t="s">
        <v>9</v>
      </c>
      <c r="C8901" s="28" t="s">
        <v>1011</v>
      </c>
      <c r="D8901" t="s">
        <v>1012</v>
      </c>
      <c r="E8901" t="s">
        <v>2</v>
      </c>
      <c r="F8901" t="str">
        <f>INDEX(tbl_produits[Nom normalisé], MATCH(tbl_data[[#This Row],[Spécialité]], tbl_produits[Nom original], 0))</f>
        <v>MICROPAKINE L.P. 100, 250, 500, 750 et 1000 mg, granulés à libération prolongée en sachet-dose</v>
      </c>
      <c r="G8901" t="str">
        <f>INDEX(tbl_produits[Classe nom], MATCH(tbl_data[[#This Row],[NORM_Spécialité]], tbl_produits[Nom normalisé], 0))</f>
        <v>Système nerveux</v>
      </c>
      <c r="H8901">
        <f>YEAR(tbl_data[[#This Row],[Date_rapport]])</f>
        <v>2023</v>
      </c>
      <c r="I8901" t="str">
        <f>INDEX(tbl_produits[Molécule extraite], MATCH(tbl_data[[#This Row],[NORM_Spécialité]], tbl_produits[Nom normalisé], 0))</f>
        <v>Acide valproïque, sodium (valproate de)</v>
      </c>
      <c r="J8901" s="34">
        <f>DATE(LEFT(tbl_data[[#This Row],[Date_rapport]], 4), MID(tbl_data[[#This Row],[Date_rapport]], 6, 2), RIGHT(tbl_data[[#This Row],[Date_rapport]], 2))</f>
        <v>45265</v>
      </c>
    </row>
    <row r="8902" spans="1:10" x14ac:dyDescent="0.2">
      <c r="A8902" s="28" t="s">
        <v>965</v>
      </c>
      <c r="B8902" t="s">
        <v>9</v>
      </c>
      <c r="C8902" s="28" t="s">
        <v>1013</v>
      </c>
      <c r="D8902" t="s">
        <v>911</v>
      </c>
      <c r="E8902" t="s">
        <v>2</v>
      </c>
      <c r="F8902" t="str">
        <f>INDEX(tbl_produits[Nom normalisé], MATCH(tbl_data[[#This Row],[Spécialité]], tbl_produits[Nom original], 0))</f>
        <v>AMOXICILLINE-CLAMOXYL toutes formes orales, tous dosages</v>
      </c>
      <c r="G8902" t="str">
        <f>INDEX(tbl_produits[Classe nom], MATCH(tbl_data[[#This Row],[NORM_Spécialité]], tbl_produits[Nom normalisé], 0))</f>
        <v>Anti-infectieux à usage systémique</v>
      </c>
      <c r="H8902">
        <f>YEAR(tbl_data[[#This Row],[Date_rapport]])</f>
        <v>2023</v>
      </c>
      <c r="I8902" t="str">
        <f>INDEX(tbl_produits[Molécule extraite], MATCH(tbl_data[[#This Row],[NORM_Spécialité]], tbl_produits[Nom normalisé], 0))</f>
        <v>Amoxicilline</v>
      </c>
      <c r="J8902" s="34">
        <f>DATE(LEFT(tbl_data[[#This Row],[Date_rapport]], 4), MID(tbl_data[[#This Row],[Date_rapport]], 6, 2), RIGHT(tbl_data[[#This Row],[Date_rapport]], 2))</f>
        <v>45265</v>
      </c>
    </row>
    <row r="8903" spans="1:10" x14ac:dyDescent="0.2">
      <c r="A8903" s="28" t="s">
        <v>965</v>
      </c>
      <c r="B8903" t="s">
        <v>9</v>
      </c>
      <c r="C8903" s="28" t="s">
        <v>1013</v>
      </c>
      <c r="D8903" t="s">
        <v>1014</v>
      </c>
      <c r="E8903" t="s">
        <v>2</v>
      </c>
      <c r="F8903" t="str">
        <f>INDEX(tbl_produits[Nom normalisé], MATCH(tbl_data[[#This Row],[Spécialité]], tbl_produits[Nom original], 0))</f>
        <v>AMOXICILLINE / ACIDE CLAVULANIQUE - Augmentin toutes formes orales, tous dosages</v>
      </c>
      <c r="G8903" t="str">
        <f>INDEX(tbl_produits[Classe nom], MATCH(tbl_data[[#This Row],[NORM_Spécialité]], tbl_produits[Nom normalisé], 0))</f>
        <v>Anti-infectieux à usage systémique</v>
      </c>
      <c r="H8903">
        <f>YEAR(tbl_data[[#This Row],[Date_rapport]])</f>
        <v>2023</v>
      </c>
      <c r="I8903" t="str">
        <f>INDEX(tbl_produits[Molécule extraite], MATCH(tbl_data[[#This Row],[NORM_Spécialité]], tbl_produits[Nom normalisé], 0))</f>
        <v>Amoxicilline / acide clavulanique</v>
      </c>
      <c r="J8903" s="34">
        <f>DATE(LEFT(tbl_data[[#This Row],[Date_rapport]], 4), MID(tbl_data[[#This Row],[Date_rapport]], 6, 2), RIGHT(tbl_data[[#This Row],[Date_rapport]], 2))</f>
        <v>45265</v>
      </c>
    </row>
    <row r="8904" spans="1:10" x14ac:dyDescent="0.2">
      <c r="A8904" s="28" t="s">
        <v>965</v>
      </c>
      <c r="B8904" t="s">
        <v>6</v>
      </c>
      <c r="C8904" s="28" t="s">
        <v>1013</v>
      </c>
      <c r="D8904" t="s">
        <v>1015</v>
      </c>
      <c r="E8904" t="s">
        <v>1013</v>
      </c>
      <c r="F8904" t="str">
        <f>INDEX(tbl_produits[Nom normalisé], MATCH(tbl_data[[#This Row],[Spécialité]], tbl_produits[Nom original], 0))</f>
        <v>ROVALCYTE 50 mg/ml, poudre pour solution buvable</v>
      </c>
      <c r="G8904" t="str">
        <f>INDEX(tbl_produits[Classe nom], MATCH(tbl_data[[#This Row],[NORM_Spécialité]], tbl_produits[Nom normalisé], 0))</f>
        <v>Anti-infectieux à usage systémique</v>
      </c>
      <c r="H8904">
        <f>YEAR(tbl_data[[#This Row],[Date_rapport]])</f>
        <v>2023</v>
      </c>
      <c r="I8904" t="str">
        <f>INDEX(tbl_produits[Molécule extraite], MATCH(tbl_data[[#This Row],[NORM_Spécialité]], tbl_produits[Nom normalisé], 0))</f>
        <v>Valganciclovir</v>
      </c>
      <c r="J8904" s="34">
        <f>DATE(LEFT(tbl_data[[#This Row],[Date_rapport]], 4), MID(tbl_data[[#This Row],[Date_rapport]], 6, 2), RIGHT(tbl_data[[#This Row],[Date_rapport]], 2))</f>
        <v>45265</v>
      </c>
    </row>
    <row r="8905" spans="1:10" x14ac:dyDescent="0.2">
      <c r="A8905" s="28" t="s">
        <v>965</v>
      </c>
      <c r="B8905" t="s">
        <v>11</v>
      </c>
      <c r="C8905" s="28" t="s">
        <v>1013</v>
      </c>
      <c r="D8905" t="s">
        <v>1016</v>
      </c>
      <c r="E8905" t="s">
        <v>2</v>
      </c>
      <c r="F8905" t="str">
        <f>INDEX(tbl_produits[Nom normalisé], MATCH(tbl_data[[#This Row],[Spécialité]], tbl_produits[Nom original], 0))</f>
        <v>NOVOEIGHT 250 UI et 1500 UI poudre et solvant pour solution injectable</v>
      </c>
      <c r="G8905" t="str">
        <f>INDEX(tbl_produits[Classe nom], MATCH(tbl_data[[#This Row],[NORM_Spécialité]], tbl_produits[Nom normalisé], 0))</f>
        <v>Sang et organes hématopoïétiques</v>
      </c>
      <c r="H8905">
        <f>YEAR(tbl_data[[#This Row],[Date_rapport]])</f>
        <v>2023</v>
      </c>
      <c r="I8905" t="str">
        <f>INDEX(tbl_produits[Molécule extraite], MATCH(tbl_data[[#This Row],[NORM_Spécialité]], tbl_produits[Nom normalisé], 0))</f>
        <v>Turoctocog alfa</v>
      </c>
      <c r="J8905" s="34">
        <f>DATE(LEFT(tbl_data[[#This Row],[Date_rapport]], 4), MID(tbl_data[[#This Row],[Date_rapport]], 6, 2), RIGHT(tbl_data[[#This Row],[Date_rapport]], 2))</f>
        <v>45265</v>
      </c>
    </row>
    <row r="8906" spans="1:10" x14ac:dyDescent="0.2">
      <c r="A8906" s="28" t="s">
        <v>965</v>
      </c>
      <c r="B8906" t="s">
        <v>9</v>
      </c>
      <c r="C8906" s="28" t="s">
        <v>1013</v>
      </c>
      <c r="D8906" t="s">
        <v>1017</v>
      </c>
      <c r="E8906" t="s">
        <v>2</v>
      </c>
      <c r="F8906" t="str">
        <f>INDEX(tbl_produits[Nom normalisé], MATCH(tbl_data[[#This Row],[Spécialité]], tbl_produits[Nom original], 0))</f>
        <v>PRAMIPEXOLE 0,18 mg, comprimé</v>
      </c>
      <c r="G8906" t="str">
        <f>INDEX(tbl_produits[Classe nom], MATCH(tbl_data[[#This Row],[NORM_Spécialité]], tbl_produits[Nom normalisé], 0))</f>
        <v>Système nerveux</v>
      </c>
      <c r="H8906">
        <f>YEAR(tbl_data[[#This Row],[Date_rapport]])</f>
        <v>2023</v>
      </c>
      <c r="I8906" t="str">
        <f>INDEX(tbl_produits[Molécule extraite], MATCH(tbl_data[[#This Row],[NORM_Spécialité]], tbl_produits[Nom normalisé], 0))</f>
        <v>Pramipexole</v>
      </c>
      <c r="J8906" s="34">
        <f>DATE(LEFT(tbl_data[[#This Row],[Date_rapport]], 4), MID(tbl_data[[#This Row],[Date_rapport]], 6, 2), RIGHT(tbl_data[[#This Row],[Date_rapport]], 2))</f>
        <v>45265</v>
      </c>
    </row>
    <row r="8907" spans="1:10" x14ac:dyDescent="0.2">
      <c r="A8907" s="28" t="s">
        <v>965</v>
      </c>
      <c r="B8907" t="s">
        <v>9</v>
      </c>
      <c r="C8907" s="28" t="s">
        <v>1013</v>
      </c>
      <c r="D8907" t="s">
        <v>1018</v>
      </c>
      <c r="E8907" t="s">
        <v>2</v>
      </c>
      <c r="F8907" t="str">
        <f>INDEX(tbl_produits[Nom normalisé], MATCH(tbl_data[[#This Row],[Spécialité]], tbl_produits[Nom original], 0))</f>
        <v>GASTROGRAFINE 370 mg d'iode/mL, solution buvable ou rectale</v>
      </c>
      <c r="G8907" t="str">
        <f>INDEX(tbl_produits[Classe nom], MATCH(tbl_data[[#This Row],[NORM_Spécialité]], tbl_produits[Nom normalisé], 0))</f>
        <v>Divers</v>
      </c>
      <c r="H8907">
        <f>YEAR(tbl_data[[#This Row],[Date_rapport]])</f>
        <v>2023</v>
      </c>
      <c r="I8907" t="str">
        <f>INDEX(tbl_produits[Molécule extraite], MATCH(tbl_data[[#This Row],[NORM_Spécialité]], tbl_produits[Nom normalisé], 0))</f>
        <v>Amidotrizoate de sodium, méglumine (amidotrizoate de)</v>
      </c>
      <c r="J8907" s="34">
        <f>DATE(LEFT(tbl_data[[#This Row],[Date_rapport]], 4), MID(tbl_data[[#This Row],[Date_rapport]], 6, 2), RIGHT(tbl_data[[#This Row],[Date_rapport]], 2))</f>
        <v>45265</v>
      </c>
    </row>
    <row r="8908" spans="1:10" x14ac:dyDescent="0.2">
      <c r="A8908" s="28" t="s">
        <v>965</v>
      </c>
      <c r="B8908" t="s">
        <v>9</v>
      </c>
      <c r="C8908" s="28" t="s">
        <v>1019</v>
      </c>
      <c r="D8908" t="s">
        <v>825</v>
      </c>
      <c r="E8908" t="s">
        <v>2</v>
      </c>
      <c r="F8908" t="str">
        <f>INDEX(tbl_produits[Nom normalisé], MATCH(tbl_data[[#This Row],[Spécialité]], tbl_produits[Nom original], 0))</f>
        <v>LYRICA 20 mg/ml, solution buvable</v>
      </c>
      <c r="G8908" t="str">
        <f>INDEX(tbl_produits[Classe nom], MATCH(tbl_data[[#This Row],[NORM_Spécialité]], tbl_produits[Nom normalisé], 0))</f>
        <v>Système nerveux</v>
      </c>
      <c r="H8908">
        <f>YEAR(tbl_data[[#This Row],[Date_rapport]])</f>
        <v>2023</v>
      </c>
      <c r="I8908" t="str">
        <f>INDEX(tbl_produits[Molécule extraite], MATCH(tbl_data[[#This Row],[NORM_Spécialité]], tbl_produits[Nom normalisé], 0))</f>
        <v>Prégabaline</v>
      </c>
      <c r="J8908" s="34">
        <f>DATE(LEFT(tbl_data[[#This Row],[Date_rapport]], 4), MID(tbl_data[[#This Row],[Date_rapport]], 6, 2), RIGHT(tbl_data[[#This Row],[Date_rapport]], 2))</f>
        <v>45265</v>
      </c>
    </row>
    <row r="8909" spans="1:10" x14ac:dyDescent="0.2">
      <c r="A8909" s="28" t="s">
        <v>965</v>
      </c>
      <c r="B8909" t="s">
        <v>3</v>
      </c>
      <c r="C8909" s="28" t="s">
        <v>1019</v>
      </c>
      <c r="D8909" t="s">
        <v>1020</v>
      </c>
      <c r="E8909" t="s">
        <v>2</v>
      </c>
      <c r="F8909" t="str">
        <f>INDEX(tbl_produits[Nom normalisé], MATCH(tbl_data[[#This Row],[Spécialité]], tbl_produits[Nom original], 0))</f>
        <v>PARLODEL 2,5 mg, comprimé sécable</v>
      </c>
      <c r="G8909" t="str">
        <f>INDEX(tbl_produits[Classe nom], MATCH(tbl_data[[#This Row],[NORM_Spécialité]], tbl_produits[Nom normalisé], 0))</f>
        <v>Système nerveux</v>
      </c>
      <c r="H8909">
        <f>YEAR(tbl_data[[#This Row],[Date_rapport]])</f>
        <v>2023</v>
      </c>
      <c r="I8909" t="str">
        <f>INDEX(tbl_produits[Molécule extraite], MATCH(tbl_data[[#This Row],[NORM_Spécialité]], tbl_produits[Nom normalisé], 0))</f>
        <v>Bromocriptine (mésilate de)</v>
      </c>
      <c r="J8909" s="34">
        <f>DATE(LEFT(tbl_data[[#This Row],[Date_rapport]], 4), MID(tbl_data[[#This Row],[Date_rapport]], 6, 2), RIGHT(tbl_data[[#This Row],[Date_rapport]], 2))</f>
        <v>45265</v>
      </c>
    </row>
    <row r="8910" spans="1:10" x14ac:dyDescent="0.2">
      <c r="A8910" s="28" t="s">
        <v>965</v>
      </c>
      <c r="B8910" t="s">
        <v>3</v>
      </c>
      <c r="C8910" s="28" t="s">
        <v>1019</v>
      </c>
      <c r="D8910" t="s">
        <v>1021</v>
      </c>
      <c r="E8910" t="s">
        <v>2</v>
      </c>
      <c r="F8910" t="str">
        <f>INDEX(tbl_produits[Nom normalisé], MATCH(tbl_data[[#This Row],[Spécialité]], tbl_produits[Nom original], 0))</f>
        <v>RIMACTAN 300 mg, gélule</v>
      </c>
      <c r="G8910" t="str">
        <f>INDEX(tbl_produits[Classe nom], MATCH(tbl_data[[#This Row],[NORM_Spécialité]], tbl_produits[Nom normalisé], 0))</f>
        <v>Anti-infectieux à usage systémique</v>
      </c>
      <c r="H8910">
        <f>YEAR(tbl_data[[#This Row],[Date_rapport]])</f>
        <v>2023</v>
      </c>
      <c r="I8910" t="str">
        <f>INDEX(tbl_produits[Molécule extraite], MATCH(tbl_data[[#This Row],[NORM_Spécialité]], tbl_produits[Nom normalisé], 0))</f>
        <v>Rifampicine</v>
      </c>
      <c r="J8910" s="34">
        <f>DATE(LEFT(tbl_data[[#This Row],[Date_rapport]], 4), MID(tbl_data[[#This Row],[Date_rapport]], 6, 2), RIGHT(tbl_data[[#This Row],[Date_rapport]], 2))</f>
        <v>45265</v>
      </c>
    </row>
    <row r="8911" spans="1:10" x14ac:dyDescent="0.2">
      <c r="A8911" s="28" t="s">
        <v>965</v>
      </c>
      <c r="B8911" t="s">
        <v>6</v>
      </c>
      <c r="C8911" s="28" t="s">
        <v>1019</v>
      </c>
      <c r="D8911" t="s">
        <v>1022</v>
      </c>
      <c r="E8911" t="s">
        <v>1019</v>
      </c>
      <c r="F8911" t="str">
        <f>INDEX(tbl_produits[Nom normalisé], MATCH(tbl_data[[#This Row],[Spécialité]], tbl_produits[Nom original], 0))</f>
        <v>RIFADINE 300 mg, gélule, boite de 30</v>
      </c>
      <c r="G8911" t="str">
        <f>INDEX(tbl_produits[Classe nom], MATCH(tbl_data[[#This Row],[NORM_Spécialité]], tbl_produits[Nom normalisé], 0))</f>
        <v>Anti-infectieux à usage systémique</v>
      </c>
      <c r="H8911">
        <f>YEAR(tbl_data[[#This Row],[Date_rapport]])</f>
        <v>2023</v>
      </c>
      <c r="I8911" t="str">
        <f>INDEX(tbl_produits[Molécule extraite], MATCH(tbl_data[[#This Row],[NORM_Spécialité]], tbl_produits[Nom normalisé], 0))</f>
        <v>Rifampicine sodique</v>
      </c>
      <c r="J8911" s="34">
        <f>DATE(LEFT(tbl_data[[#This Row],[Date_rapport]], 4), MID(tbl_data[[#This Row],[Date_rapport]], 6, 2), RIGHT(tbl_data[[#This Row],[Date_rapport]], 2))</f>
        <v>45265</v>
      </c>
    </row>
    <row r="8912" spans="1:10" x14ac:dyDescent="0.2">
      <c r="A8912" s="28" t="s">
        <v>965</v>
      </c>
      <c r="B8912" t="s">
        <v>3</v>
      </c>
      <c r="C8912" s="28" t="s">
        <v>1019</v>
      </c>
      <c r="D8912" t="s">
        <v>1023</v>
      </c>
      <c r="E8912" t="s">
        <v>2</v>
      </c>
      <c r="F8912" t="str">
        <f>INDEX(tbl_produits[Nom normalisé], MATCH(tbl_data[[#This Row],[Spécialité]], tbl_produits[Nom original], 0))</f>
        <v xml:space="preserve">TOFRANIL 25 mg, comprimé enrobé </v>
      </c>
      <c r="G8912" t="str">
        <f>INDEX(tbl_produits[Classe nom], MATCH(tbl_data[[#This Row],[NORM_Spécialité]], tbl_produits[Nom normalisé], 0))</f>
        <v>Système nerveux</v>
      </c>
      <c r="H8912">
        <f>YEAR(tbl_data[[#This Row],[Date_rapport]])</f>
        <v>2023</v>
      </c>
      <c r="I8912" t="str">
        <f>INDEX(tbl_produits[Molécule extraite], MATCH(tbl_data[[#This Row],[NORM_Spécialité]], tbl_produits[Nom normalisé], 0))</f>
        <v>Imipramine</v>
      </c>
      <c r="J8912" s="34">
        <f>DATE(LEFT(tbl_data[[#This Row],[Date_rapport]], 4), MID(tbl_data[[#This Row],[Date_rapport]], 6, 2), RIGHT(tbl_data[[#This Row],[Date_rapport]], 2))</f>
        <v>45265</v>
      </c>
    </row>
    <row r="8913" spans="1:10" x14ac:dyDescent="0.2">
      <c r="A8913" s="28" t="s">
        <v>965</v>
      </c>
      <c r="B8913" t="s">
        <v>9</v>
      </c>
      <c r="C8913" s="28" t="s">
        <v>1024</v>
      </c>
      <c r="D8913" t="s">
        <v>1025</v>
      </c>
      <c r="E8913" t="s">
        <v>2</v>
      </c>
      <c r="F8913" t="str">
        <f>INDEX(tbl_produits[Nom normalisé], MATCH(tbl_data[[#This Row],[Spécialité]], tbl_produits[Nom original], 0))</f>
        <v>XYLOCAINE 20 mg/ml sans conservateur, solution injectable</v>
      </c>
      <c r="G8913" t="str">
        <f>INDEX(tbl_produits[Classe nom], MATCH(tbl_data[[#This Row],[NORM_Spécialité]], tbl_produits[Nom normalisé], 0))</f>
        <v>Système nerveux</v>
      </c>
      <c r="H8913">
        <f>YEAR(tbl_data[[#This Row],[Date_rapport]])</f>
        <v>2023</v>
      </c>
      <c r="I8913" t="str">
        <f>INDEX(tbl_produits[Molécule extraite], MATCH(tbl_data[[#This Row],[NORM_Spécialité]], tbl_produits[Nom normalisé], 0))</f>
        <v>Chlorhydrate de lidocaïne</v>
      </c>
      <c r="J8913" s="34">
        <f>DATE(LEFT(tbl_data[[#This Row],[Date_rapport]], 4), MID(tbl_data[[#This Row],[Date_rapport]], 6, 2), RIGHT(tbl_data[[#This Row],[Date_rapport]], 2))</f>
        <v>45265</v>
      </c>
    </row>
    <row r="8914" spans="1:10" x14ac:dyDescent="0.2">
      <c r="A8914" s="28" t="s">
        <v>965</v>
      </c>
      <c r="B8914" t="s">
        <v>6</v>
      </c>
      <c r="C8914" s="28" t="s">
        <v>1024</v>
      </c>
      <c r="D8914" t="s">
        <v>1026</v>
      </c>
      <c r="E8914" t="s">
        <v>1024</v>
      </c>
      <c r="F8914" t="str">
        <f>INDEX(tbl_produits[Nom normalisé], MATCH(tbl_data[[#This Row],[Spécialité]], tbl_produits[Nom original], 0))</f>
        <v>XYLOCARD 50 mg/ml, solution injectable pour perfusion</v>
      </c>
      <c r="G8914" t="str">
        <f>INDEX(tbl_produits[Classe nom], MATCH(tbl_data[[#This Row],[NORM_Spécialité]], tbl_produits[Nom normalisé], 0))</f>
        <v>Système nerveux</v>
      </c>
      <c r="H8914">
        <f>YEAR(tbl_data[[#This Row],[Date_rapport]])</f>
        <v>2023</v>
      </c>
      <c r="I8914" t="str">
        <f>INDEX(tbl_produits[Molécule extraite], MATCH(tbl_data[[#This Row],[NORM_Spécialité]], tbl_produits[Nom normalisé], 0))</f>
        <v>Lidocaïne</v>
      </c>
      <c r="J8914" s="34">
        <f>DATE(LEFT(tbl_data[[#This Row],[Date_rapport]], 4), MID(tbl_data[[#This Row],[Date_rapport]], 6, 2), RIGHT(tbl_data[[#This Row],[Date_rapport]], 2))</f>
        <v>45265</v>
      </c>
    </row>
    <row r="8915" spans="1:10" x14ac:dyDescent="0.2">
      <c r="A8915" s="28" t="s">
        <v>965</v>
      </c>
      <c r="B8915" t="s">
        <v>6</v>
      </c>
      <c r="C8915" s="28" t="s">
        <v>1024</v>
      </c>
      <c r="D8915" t="s">
        <v>1027</v>
      </c>
      <c r="E8915" t="s">
        <v>1028</v>
      </c>
      <c r="F8915" t="str">
        <f>INDEX(tbl_produits[Nom normalisé], MATCH(tbl_data[[#This Row],[Spécialité]], tbl_produits[Nom original], 0))</f>
        <v>ZOLSKETIL Pegylated Liposomal 2 mg/mL, dispersion à diluer pour perfusion – Flacon de 25 ml</v>
      </c>
      <c r="G8915" t="str">
        <f>INDEX(tbl_produits[Classe nom], MATCH(tbl_data[[#This Row],[NORM_Spécialité]], tbl_produits[Nom normalisé], 0))</f>
        <v>Antinéoplasiques et immunomodulateurs</v>
      </c>
      <c r="H8915">
        <f>YEAR(tbl_data[[#This Row],[Date_rapport]])</f>
        <v>2023</v>
      </c>
      <c r="I8915" t="str">
        <f>INDEX(tbl_produits[Molécule extraite], MATCH(tbl_data[[#This Row],[NORM_Spécialité]], tbl_produits[Nom normalisé], 0))</f>
        <v>Doxorubicine</v>
      </c>
      <c r="J8915" s="34">
        <f>DATE(LEFT(tbl_data[[#This Row],[Date_rapport]], 4), MID(tbl_data[[#This Row],[Date_rapport]], 6, 2), RIGHT(tbl_data[[#This Row],[Date_rapport]], 2))</f>
        <v>45265</v>
      </c>
    </row>
    <row r="8916" spans="1:10" x14ac:dyDescent="0.2">
      <c r="A8916" s="28" t="s">
        <v>965</v>
      </c>
      <c r="B8916" t="s">
        <v>6</v>
      </c>
      <c r="C8916" s="28" t="s">
        <v>1028</v>
      </c>
      <c r="D8916" t="s">
        <v>1029</v>
      </c>
      <c r="E8916" t="s">
        <v>1028</v>
      </c>
      <c r="F8916" t="str">
        <f>INDEX(tbl_produits[Nom normalisé], MATCH(tbl_data[[#This Row],[Spécialité]], tbl_produits[Nom original], 0))</f>
        <v>SANDIMMUN 50 mg/ml, solution à diluer pour perfusion</v>
      </c>
      <c r="G8916" t="str">
        <f>INDEX(tbl_produits[Classe nom], MATCH(tbl_data[[#This Row],[NORM_Spécialité]], tbl_produits[Nom normalisé], 0))</f>
        <v>Antinéoplasiques et immunomodulateurs</v>
      </c>
      <c r="H8916">
        <f>YEAR(tbl_data[[#This Row],[Date_rapport]])</f>
        <v>2023</v>
      </c>
      <c r="I8916" t="str">
        <f>INDEX(tbl_produits[Molécule extraite], MATCH(tbl_data[[#This Row],[NORM_Spécialité]], tbl_produits[Nom normalisé], 0))</f>
        <v>Ciclosporine</v>
      </c>
      <c r="J8916" s="34">
        <f>DATE(LEFT(tbl_data[[#This Row],[Date_rapport]], 4), MID(tbl_data[[#This Row],[Date_rapport]], 6, 2), RIGHT(tbl_data[[#This Row],[Date_rapport]], 2))</f>
        <v>45265</v>
      </c>
    </row>
    <row r="8917" spans="1:10" x14ac:dyDescent="0.2">
      <c r="A8917" s="28" t="s">
        <v>965</v>
      </c>
      <c r="B8917" t="s">
        <v>9</v>
      </c>
      <c r="C8917" s="28" t="s">
        <v>1028</v>
      </c>
      <c r="D8917" t="s">
        <v>1030</v>
      </c>
      <c r="E8917" t="s">
        <v>2</v>
      </c>
      <c r="F8917" t="str">
        <f>INDEX(tbl_produits[Nom normalisé], MATCH(tbl_data[[#This Row],[Spécialité]], tbl_produits[Nom original], 0))</f>
        <v>LASILIX Retard 60 mg, gélule boîte 30</v>
      </c>
      <c r="G8917" t="str">
        <f>INDEX(tbl_produits[Classe nom], MATCH(tbl_data[[#This Row],[NORM_Spécialité]], tbl_produits[Nom normalisé], 0))</f>
        <v>Système cardiovasculaire</v>
      </c>
      <c r="H8917">
        <f>YEAR(tbl_data[[#This Row],[Date_rapport]])</f>
        <v>2023</v>
      </c>
      <c r="I8917" t="str">
        <f>INDEX(tbl_produits[Molécule extraite], MATCH(tbl_data[[#This Row],[NORM_Spécialité]], tbl_produits[Nom normalisé], 0))</f>
        <v>Furosémide</v>
      </c>
      <c r="J8917" s="34">
        <f>DATE(LEFT(tbl_data[[#This Row],[Date_rapport]], 4), MID(tbl_data[[#This Row],[Date_rapport]], 6, 2), RIGHT(tbl_data[[#This Row],[Date_rapport]], 2))</f>
        <v>45265</v>
      </c>
    </row>
    <row r="8918" spans="1:10" x14ac:dyDescent="0.2">
      <c r="A8918" s="28" t="s">
        <v>965</v>
      </c>
      <c r="B8918" t="s">
        <v>6</v>
      </c>
      <c r="C8918" s="28" t="s">
        <v>1028</v>
      </c>
      <c r="D8918" t="s">
        <v>1031</v>
      </c>
      <c r="E8918" t="s">
        <v>1028</v>
      </c>
      <c r="F8918" t="str">
        <f>INDEX(tbl_produits[Nom normalisé], MATCH(tbl_data[[#This Row],[Spécialité]], tbl_produits[Nom original], 0))</f>
        <v>ALFATIL 125 mg/5 ml et 250mg/5 ml, poudre pour suspension buvable</v>
      </c>
      <c r="G8918" t="str">
        <f>INDEX(tbl_produits[Classe nom], MATCH(tbl_data[[#This Row],[NORM_Spécialité]], tbl_produits[Nom normalisé], 0))</f>
        <v>Anti-infectieux à usage systémique</v>
      </c>
      <c r="H8918">
        <f>YEAR(tbl_data[[#This Row],[Date_rapport]])</f>
        <v>2023</v>
      </c>
      <c r="I8918" t="str">
        <f>INDEX(tbl_produits[Molécule extraite], MATCH(tbl_data[[#This Row],[NORM_Spécialité]], tbl_produits[Nom normalisé], 0))</f>
        <v>Céfaclor</v>
      </c>
      <c r="J8918" s="34">
        <f>DATE(LEFT(tbl_data[[#This Row],[Date_rapport]], 4), MID(tbl_data[[#This Row],[Date_rapport]], 6, 2), RIGHT(tbl_data[[#This Row],[Date_rapport]], 2))</f>
        <v>45265</v>
      </c>
    </row>
    <row r="8919" spans="1:10" x14ac:dyDescent="0.2">
      <c r="A8919" s="28" t="s">
        <v>965</v>
      </c>
      <c r="B8919" t="s">
        <v>3</v>
      </c>
      <c r="C8919" s="28" t="s">
        <v>1032</v>
      </c>
      <c r="D8919" t="s">
        <v>836</v>
      </c>
      <c r="E8919" t="s">
        <v>2</v>
      </c>
      <c r="F8919" t="str">
        <f>INDEX(tbl_produits[Nom normalisé], MATCH(tbl_data[[#This Row],[Spécialité]], tbl_produits[Nom original], 0))</f>
        <v>HYDROCORTANCYL 2,5 pour cent, suspension injectable</v>
      </c>
      <c r="G8919" t="str">
        <f>INDEX(tbl_produits[Classe nom], MATCH(tbl_data[[#This Row],[NORM_Spécialité]], tbl_produits[Nom normalisé], 0))</f>
        <v>Hormones systémiques sauf hormones sexuelles et insulines</v>
      </c>
      <c r="H8919">
        <f>YEAR(tbl_data[[#This Row],[Date_rapport]])</f>
        <v>2023</v>
      </c>
      <c r="I8919" t="str">
        <f>INDEX(tbl_produits[Molécule extraite], MATCH(tbl_data[[#This Row],[NORM_Spécialité]], tbl_produits[Nom normalisé], 0))</f>
        <v>Prednisolone (acétate de)</v>
      </c>
      <c r="J8919" s="34">
        <f>DATE(LEFT(tbl_data[[#This Row],[Date_rapport]], 4), MID(tbl_data[[#This Row],[Date_rapport]], 6, 2), RIGHT(tbl_data[[#This Row],[Date_rapport]], 2))</f>
        <v>45265</v>
      </c>
    </row>
    <row r="8920" spans="1:10" x14ac:dyDescent="0.2">
      <c r="A8920" s="28" t="s">
        <v>965</v>
      </c>
      <c r="B8920" t="s">
        <v>9</v>
      </c>
      <c r="C8920" s="28" t="s">
        <v>1033</v>
      </c>
      <c r="D8920" t="s">
        <v>1034</v>
      </c>
      <c r="E8920" t="s">
        <v>2</v>
      </c>
      <c r="F8920" t="str">
        <f>INDEX(tbl_produits[Nom normalisé], MATCH(tbl_data[[#This Row],[Spécialité]], tbl_produits[Nom original], 0))</f>
        <v>CREON 25 000 U, gélule gastro-résistante</v>
      </c>
      <c r="G8920" t="str">
        <f>INDEX(tbl_produits[Classe nom], MATCH(tbl_data[[#This Row],[NORM_Spécialité]], tbl_produits[Nom normalisé], 0))</f>
        <v>Voies digestives et métabolisme</v>
      </c>
      <c r="H8920">
        <f>YEAR(tbl_data[[#This Row],[Date_rapport]])</f>
        <v>2023</v>
      </c>
      <c r="I8920" t="str">
        <f>INDEX(tbl_produits[Molécule extraite], MATCH(tbl_data[[#This Row],[NORM_Spécialité]], tbl_produits[Nom normalisé], 0))</f>
        <v>Pancréatine</v>
      </c>
      <c r="J8920" s="34">
        <f>DATE(LEFT(tbl_data[[#This Row],[Date_rapport]], 4), MID(tbl_data[[#This Row],[Date_rapport]], 6, 2), RIGHT(tbl_data[[#This Row],[Date_rapport]], 2))</f>
        <v>45265</v>
      </c>
    </row>
    <row r="8921" spans="1:10" x14ac:dyDescent="0.2">
      <c r="A8921" s="28" t="s">
        <v>965</v>
      </c>
      <c r="B8921" t="s">
        <v>9</v>
      </c>
      <c r="C8921" s="28" t="s">
        <v>1033</v>
      </c>
      <c r="D8921" t="s">
        <v>819</v>
      </c>
      <c r="E8921" t="s">
        <v>2</v>
      </c>
      <c r="F8921" t="str">
        <f>INDEX(tbl_produits[Nom normalisé], MATCH(tbl_data[[#This Row],[Spécialité]], tbl_produits[Nom original], 0))</f>
        <v>PYOSTACINE 500 mg, comprimé pelliculé</v>
      </c>
      <c r="G8921" t="str">
        <f>INDEX(tbl_produits[Classe nom], MATCH(tbl_data[[#This Row],[NORM_Spécialité]], tbl_produits[Nom normalisé], 0))</f>
        <v>Anti-infectieux à usage systémique</v>
      </c>
      <c r="H8921">
        <f>YEAR(tbl_data[[#This Row],[Date_rapport]])</f>
        <v>2023</v>
      </c>
      <c r="I8921" t="str">
        <f>INDEX(tbl_produits[Molécule extraite], MATCH(tbl_data[[#This Row],[NORM_Spécialité]], tbl_produits[Nom normalisé], 0))</f>
        <v>Pristinamycine</v>
      </c>
      <c r="J8921" s="34">
        <f>DATE(LEFT(tbl_data[[#This Row],[Date_rapport]], 4), MID(tbl_data[[#This Row],[Date_rapport]], 6, 2), RIGHT(tbl_data[[#This Row],[Date_rapport]], 2))</f>
        <v>45265</v>
      </c>
    </row>
    <row r="8922" spans="1:10" x14ac:dyDescent="0.2">
      <c r="A8922" s="28" t="s">
        <v>965</v>
      </c>
      <c r="B8922" t="s">
        <v>6</v>
      </c>
      <c r="C8922" s="28" t="s">
        <v>1033</v>
      </c>
      <c r="D8922" t="s">
        <v>1035</v>
      </c>
      <c r="E8922" t="s">
        <v>1033</v>
      </c>
      <c r="F8922" t="str">
        <f>INDEX(tbl_produits[Nom normalisé], MATCH(tbl_data[[#This Row],[Spécialité]], tbl_produits[Nom original], 0))</f>
        <v>KEVZARA  150 mg, solution injectable en stylo prérempli et seringue préremplie</v>
      </c>
      <c r="G8922" t="str">
        <f>INDEX(tbl_produits[Classe nom], MATCH(tbl_data[[#This Row],[NORM_Spécialité]], tbl_produits[Nom normalisé], 0))</f>
        <v>Antinéoplasiques et immunomodulateurs</v>
      </c>
      <c r="H8922">
        <f>YEAR(tbl_data[[#This Row],[Date_rapport]])</f>
        <v>2023</v>
      </c>
      <c r="I8922" t="str">
        <f>INDEX(tbl_produits[Molécule extraite], MATCH(tbl_data[[#This Row],[NORM_Spécialité]], tbl_produits[Nom normalisé], 0))</f>
        <v>Sarilumab</v>
      </c>
      <c r="J8922" s="34">
        <f>DATE(LEFT(tbl_data[[#This Row],[Date_rapport]], 4), MID(tbl_data[[#This Row],[Date_rapport]], 6, 2), RIGHT(tbl_data[[#This Row],[Date_rapport]], 2))</f>
        <v>45265</v>
      </c>
    </row>
    <row r="8923" spans="1:10" x14ac:dyDescent="0.2">
      <c r="A8923" s="28" t="s">
        <v>965</v>
      </c>
      <c r="B8923" t="s">
        <v>9</v>
      </c>
      <c r="C8923" s="28" t="s">
        <v>1033</v>
      </c>
      <c r="D8923" t="s">
        <v>1036</v>
      </c>
      <c r="E8923" t="s">
        <v>2</v>
      </c>
      <c r="F8923" t="str">
        <f>INDEX(tbl_produits[Nom normalisé], MATCH(tbl_data[[#This Row],[Spécialité]], tbl_produits[Nom original], 0))</f>
        <v>RITALINE L.P., gélule à libération prolongée</v>
      </c>
      <c r="G8923" t="str">
        <f>INDEX(tbl_produits[Classe nom], MATCH(tbl_data[[#This Row],[NORM_Spécialité]], tbl_produits[Nom normalisé], 0))</f>
        <v>Système nerveux</v>
      </c>
      <c r="H8923">
        <f>YEAR(tbl_data[[#This Row],[Date_rapport]])</f>
        <v>2023</v>
      </c>
      <c r="I8923" t="str">
        <f>INDEX(tbl_produits[Molécule extraite], MATCH(tbl_data[[#This Row],[NORM_Spécialité]], tbl_produits[Nom normalisé], 0))</f>
        <v>Méthylphénidate (chlorhydrate de)</v>
      </c>
      <c r="J8923" s="34">
        <f>DATE(LEFT(tbl_data[[#This Row],[Date_rapport]], 4), MID(tbl_data[[#This Row],[Date_rapport]], 6, 2), RIGHT(tbl_data[[#This Row],[Date_rapport]], 2))</f>
        <v>45265</v>
      </c>
    </row>
    <row r="8924" spans="1:10" x14ac:dyDescent="0.2">
      <c r="A8924" s="28" t="s">
        <v>965</v>
      </c>
      <c r="B8924" t="s">
        <v>6</v>
      </c>
      <c r="C8924" s="28" t="s">
        <v>1033</v>
      </c>
      <c r="D8924" t="s">
        <v>1037</v>
      </c>
      <c r="E8924" t="s">
        <v>1033</v>
      </c>
      <c r="F8924" t="str">
        <f>INDEX(tbl_produits[Nom normalisé], MATCH(tbl_data[[#This Row],[Spécialité]], tbl_produits[Nom original], 0))</f>
        <v>ALVESCO 80 microgrammes/dose, solution pour inhalation en flacon pressuris</v>
      </c>
      <c r="G8924" t="str">
        <f>INDEX(tbl_produits[Classe nom], MATCH(tbl_data[[#This Row],[NORM_Spécialité]], tbl_produits[Nom normalisé], 0))</f>
        <v>Système respiratoire</v>
      </c>
      <c r="H8924">
        <f>YEAR(tbl_data[[#This Row],[Date_rapport]])</f>
        <v>2023</v>
      </c>
      <c r="I8924" t="str">
        <f>INDEX(tbl_produits[Molécule extraite], MATCH(tbl_data[[#This Row],[NORM_Spécialité]], tbl_produits[Nom normalisé], 0))</f>
        <v>Ciclésonide</v>
      </c>
      <c r="J8924" s="34">
        <f>DATE(LEFT(tbl_data[[#This Row],[Date_rapport]], 4), MID(tbl_data[[#This Row],[Date_rapport]], 6, 2), RIGHT(tbl_data[[#This Row],[Date_rapport]], 2))</f>
        <v>45265</v>
      </c>
    </row>
    <row r="8925" spans="1:10" x14ac:dyDescent="0.2">
      <c r="A8925" s="28" t="s">
        <v>965</v>
      </c>
      <c r="B8925" t="s">
        <v>6</v>
      </c>
      <c r="C8925" s="28" t="s">
        <v>1033</v>
      </c>
      <c r="D8925" t="s">
        <v>1038</v>
      </c>
      <c r="E8925" t="s">
        <v>1039</v>
      </c>
      <c r="F8925" t="str">
        <f>INDEX(tbl_produits[Nom normalisé], MATCH(tbl_data[[#This Row],[Spécialité]], tbl_produits[Nom original], 0))</f>
        <v>HYDREA 500 mg, gélule</v>
      </c>
      <c r="G8925" t="str">
        <f>INDEX(tbl_produits[Classe nom], MATCH(tbl_data[[#This Row],[NORM_Spécialité]], tbl_produits[Nom normalisé], 0))</f>
        <v>Antinéoplasiques et immunomodulateurs</v>
      </c>
      <c r="H8925">
        <f>YEAR(tbl_data[[#This Row],[Date_rapport]])</f>
        <v>2023</v>
      </c>
      <c r="I8925" t="str">
        <f>INDEX(tbl_produits[Molécule extraite], MATCH(tbl_data[[#This Row],[NORM_Spécialité]], tbl_produits[Nom normalisé], 0))</f>
        <v>Hydroxycarbamide</v>
      </c>
      <c r="J8925" s="34">
        <f>DATE(LEFT(tbl_data[[#This Row],[Date_rapport]], 4), MID(tbl_data[[#This Row],[Date_rapport]], 6, 2), RIGHT(tbl_data[[#This Row],[Date_rapport]], 2))</f>
        <v>45265</v>
      </c>
    </row>
    <row r="8926" spans="1:10" x14ac:dyDescent="0.2">
      <c r="A8926" s="28" t="s">
        <v>965</v>
      </c>
      <c r="B8926" t="s">
        <v>9</v>
      </c>
      <c r="C8926" s="28" t="s">
        <v>1039</v>
      </c>
      <c r="D8926" t="s">
        <v>1040</v>
      </c>
      <c r="E8926" t="s">
        <v>2</v>
      </c>
      <c r="F8926" t="str">
        <f>INDEX(tbl_produits[Nom normalisé], MATCH(tbl_data[[#This Row],[Spécialité]], tbl_produits[Nom original], 0))</f>
        <v>VERCYTE 25 mg, comprimé</v>
      </c>
      <c r="G8926" t="str">
        <f>INDEX(tbl_produits[Classe nom], MATCH(tbl_data[[#This Row],[NORM_Spécialité]], tbl_produits[Nom normalisé], 0))</f>
        <v>Antinéoplasiques et immunomodulateurs</v>
      </c>
      <c r="H8926">
        <f>YEAR(tbl_data[[#This Row],[Date_rapport]])</f>
        <v>2023</v>
      </c>
      <c r="I8926" t="str">
        <f>INDEX(tbl_produits[Molécule extraite], MATCH(tbl_data[[#This Row],[NORM_Spécialité]], tbl_produits[Nom normalisé], 0))</f>
        <v>Pipobroman</v>
      </c>
      <c r="J8926" s="34">
        <f>DATE(LEFT(tbl_data[[#This Row],[Date_rapport]], 4), MID(tbl_data[[#This Row],[Date_rapport]], 6, 2), RIGHT(tbl_data[[#This Row],[Date_rapport]], 2))</f>
        <v>45265</v>
      </c>
    </row>
    <row r="8927" spans="1:10" x14ac:dyDescent="0.2">
      <c r="A8927" s="28" t="s">
        <v>965</v>
      </c>
      <c r="B8927" t="s">
        <v>9</v>
      </c>
      <c r="C8927" s="28" t="s">
        <v>1039</v>
      </c>
      <c r="D8927" t="s">
        <v>1041</v>
      </c>
      <c r="E8927" t="s">
        <v>2</v>
      </c>
      <c r="F8927" t="str">
        <f>INDEX(tbl_produits[Nom normalisé], MATCH(tbl_data[[#This Row],[Spécialité]], tbl_produits[Nom original], 0))</f>
        <v>SKIACOL 0,5 % collyre, flacon de 0,5ml</v>
      </c>
      <c r="G8927" t="str">
        <f>INDEX(tbl_produits[Classe nom], MATCH(tbl_data[[#This Row],[NORM_Spécialité]], tbl_produits[Nom normalisé], 0))</f>
        <v>Organes sensoriels</v>
      </c>
      <c r="H8927">
        <f>YEAR(tbl_data[[#This Row],[Date_rapport]])</f>
        <v>2023</v>
      </c>
      <c r="I8927" t="str">
        <f>INDEX(tbl_produits[Molécule extraite], MATCH(tbl_data[[#This Row],[NORM_Spécialité]], tbl_produits[Nom normalisé], 0))</f>
        <v>Cyclopentolate (chlorhydrate de)</v>
      </c>
      <c r="J8927" s="34">
        <f>DATE(LEFT(tbl_data[[#This Row],[Date_rapport]], 4), MID(tbl_data[[#This Row],[Date_rapport]], 6, 2), RIGHT(tbl_data[[#This Row],[Date_rapport]], 2))</f>
        <v>45265</v>
      </c>
    </row>
    <row r="8928" spans="1:10" x14ac:dyDescent="0.2">
      <c r="A8928" s="28" t="s">
        <v>965</v>
      </c>
      <c r="B8928" t="s">
        <v>6</v>
      </c>
      <c r="C8928" s="28" t="s">
        <v>1039</v>
      </c>
      <c r="D8928" t="s">
        <v>1042</v>
      </c>
      <c r="E8928" t="s">
        <v>1039</v>
      </c>
      <c r="F8928" t="str">
        <f>INDEX(tbl_produits[Nom normalisé], MATCH(tbl_data[[#This Row],[Spécialité]], tbl_produits[Nom original], 0))</f>
        <v>XYDALBA 500 mg, poudre pour solution à diluer pour perfusion</v>
      </c>
      <c r="G8928" t="str">
        <f>INDEX(tbl_produits[Classe nom], MATCH(tbl_data[[#This Row],[NORM_Spécialité]], tbl_produits[Nom normalisé], 0))</f>
        <v>Anti-infectieux à usage systémique</v>
      </c>
      <c r="H8928">
        <f>YEAR(tbl_data[[#This Row],[Date_rapport]])</f>
        <v>2023</v>
      </c>
      <c r="I8928" t="str">
        <f>INDEX(tbl_produits[Molécule extraite], MATCH(tbl_data[[#This Row],[NORM_Spécialité]], tbl_produits[Nom normalisé], 0))</f>
        <v>Dalbavancine (chlorhydrate de)</v>
      </c>
      <c r="J8928" s="34">
        <f>DATE(LEFT(tbl_data[[#This Row],[Date_rapport]], 4), MID(tbl_data[[#This Row],[Date_rapport]], 6, 2), RIGHT(tbl_data[[#This Row],[Date_rapport]], 2))</f>
        <v>45265</v>
      </c>
    </row>
    <row r="8929" spans="1:10" x14ac:dyDescent="0.2">
      <c r="A8929" s="28" t="s">
        <v>965</v>
      </c>
      <c r="B8929" t="s">
        <v>9</v>
      </c>
      <c r="C8929" s="28" t="s">
        <v>1043</v>
      </c>
      <c r="D8929" t="s">
        <v>728</v>
      </c>
      <c r="E8929" t="s">
        <v>2</v>
      </c>
      <c r="F8929" t="str">
        <f>INDEX(tbl_produits[Nom normalisé], MATCH(tbl_data[[#This Row],[Spécialité]], tbl_produits[Nom original], 0))</f>
        <v>XYLOCAINE 5 mg/ml sans conservateur, solution injectable</v>
      </c>
      <c r="G8929" t="str">
        <f>INDEX(tbl_produits[Classe nom], MATCH(tbl_data[[#This Row],[NORM_Spécialité]], tbl_produits[Nom normalisé], 0))</f>
        <v>Système nerveux</v>
      </c>
      <c r="H8929">
        <f>YEAR(tbl_data[[#This Row],[Date_rapport]])</f>
        <v>2023</v>
      </c>
      <c r="I8929" t="str">
        <f>INDEX(tbl_produits[Molécule extraite], MATCH(tbl_data[[#This Row],[NORM_Spécialité]], tbl_produits[Nom normalisé], 0))</f>
        <v>Chlorhydrate de lidocaïne</v>
      </c>
      <c r="J8929" s="34">
        <f>DATE(LEFT(tbl_data[[#This Row],[Date_rapport]], 4), MID(tbl_data[[#This Row],[Date_rapport]], 6, 2), RIGHT(tbl_data[[#This Row],[Date_rapport]], 2))</f>
        <v>45265</v>
      </c>
    </row>
    <row r="8930" spans="1:10" x14ac:dyDescent="0.2">
      <c r="A8930" s="28" t="s">
        <v>965</v>
      </c>
      <c r="B8930" t="s">
        <v>3</v>
      </c>
      <c r="C8930" s="28" t="s">
        <v>1043</v>
      </c>
      <c r="D8930" t="s">
        <v>901</v>
      </c>
      <c r="E8930" t="s">
        <v>2</v>
      </c>
      <c r="F8930" t="str">
        <f>INDEX(tbl_produits[Nom normalisé], MATCH(tbl_data[[#This Row],[Spécialité]], tbl_produits[Nom original], 0))</f>
        <v>ZOPHREN 4 mg/5 ml, sirop</v>
      </c>
      <c r="G8930" t="str">
        <f>INDEX(tbl_produits[Classe nom], MATCH(tbl_data[[#This Row],[NORM_Spécialité]], tbl_produits[Nom normalisé], 0))</f>
        <v>Voies digestives et métabolisme</v>
      </c>
      <c r="H8930">
        <f>YEAR(tbl_data[[#This Row],[Date_rapport]])</f>
        <v>2023</v>
      </c>
      <c r="I8930" t="str">
        <f>INDEX(tbl_produits[Molécule extraite], MATCH(tbl_data[[#This Row],[NORM_Spécialité]], tbl_produits[Nom normalisé], 0))</f>
        <v>Ondansétron</v>
      </c>
      <c r="J8930" s="34">
        <f>DATE(LEFT(tbl_data[[#This Row],[Date_rapport]], 4), MID(tbl_data[[#This Row],[Date_rapport]], 6, 2), RIGHT(tbl_data[[#This Row],[Date_rapport]], 2))</f>
        <v>45265</v>
      </c>
    </row>
    <row r="8931" spans="1:10" x14ac:dyDescent="0.2">
      <c r="A8931" s="28" t="s">
        <v>965</v>
      </c>
      <c r="B8931" t="s">
        <v>6</v>
      </c>
      <c r="C8931" s="28" t="s">
        <v>1043</v>
      </c>
      <c r="D8931" t="s">
        <v>1044</v>
      </c>
      <c r="E8931" t="s">
        <v>1053</v>
      </c>
      <c r="F8931" t="str">
        <f>INDEX(tbl_produits[Nom normalisé], MATCH(tbl_data[[#This Row],[Spécialité]], tbl_produits[Nom original], 0))</f>
        <v>FLUMAZENIL 0,1 mg/ml, solution injectable, ampoule en verre de 5 ml et de 10 ml</v>
      </c>
      <c r="G8931" t="str">
        <f>INDEX(tbl_produits[Classe nom], MATCH(tbl_data[[#This Row],[NORM_Spécialité]], tbl_produits[Nom normalisé], 0))</f>
        <v>Divers</v>
      </c>
      <c r="H8931">
        <f>YEAR(tbl_data[[#This Row],[Date_rapport]])</f>
        <v>2023</v>
      </c>
      <c r="I8931" t="str">
        <f>INDEX(tbl_produits[Molécule extraite], MATCH(tbl_data[[#This Row],[NORM_Spécialité]], tbl_produits[Nom normalisé], 0))</f>
        <v>Flumazénil</v>
      </c>
      <c r="J8931" s="34">
        <f>DATE(LEFT(tbl_data[[#This Row],[Date_rapport]], 4), MID(tbl_data[[#This Row],[Date_rapport]], 6, 2), RIGHT(tbl_data[[#This Row],[Date_rapport]], 2))</f>
        <v>45265</v>
      </c>
    </row>
    <row r="8932" spans="1:10" x14ac:dyDescent="0.2">
      <c r="A8932" s="28" t="s">
        <v>965</v>
      </c>
      <c r="B8932" t="s">
        <v>6</v>
      </c>
      <c r="C8932" s="28" t="s">
        <v>1045</v>
      </c>
      <c r="D8932" t="s">
        <v>1046</v>
      </c>
      <c r="E8932" t="s">
        <v>1056</v>
      </c>
      <c r="F8932" t="str">
        <f>INDEX(tbl_produits[Nom normalisé], MATCH(tbl_data[[#This Row],[Spécialité]], tbl_produits[Nom original], 0))</f>
        <v xml:space="preserve">LASILIX 10 mg/ml, solution buvable </v>
      </c>
      <c r="G8932" t="str">
        <f>INDEX(tbl_produits[Classe nom], MATCH(tbl_data[[#This Row],[NORM_Spécialité]], tbl_produits[Nom normalisé], 0))</f>
        <v>Système cardiovasculaire</v>
      </c>
      <c r="H8932">
        <f>YEAR(tbl_data[[#This Row],[Date_rapport]])</f>
        <v>2023</v>
      </c>
      <c r="I8932" t="str">
        <f>INDEX(tbl_produits[Molécule extraite], MATCH(tbl_data[[#This Row],[NORM_Spécialité]], tbl_produits[Nom normalisé], 0))</f>
        <v>Furosémide</v>
      </c>
      <c r="J8932" s="34">
        <f>DATE(LEFT(tbl_data[[#This Row],[Date_rapport]], 4), MID(tbl_data[[#This Row],[Date_rapport]], 6, 2), RIGHT(tbl_data[[#This Row],[Date_rapport]], 2))</f>
        <v>45265</v>
      </c>
    </row>
    <row r="8933" spans="1:10" x14ac:dyDescent="0.2">
      <c r="A8933" s="28" t="s">
        <v>965</v>
      </c>
      <c r="B8933" t="s">
        <v>6</v>
      </c>
      <c r="C8933" s="28" t="s">
        <v>1047</v>
      </c>
      <c r="D8933" t="s">
        <v>1048</v>
      </c>
      <c r="E8933" t="s">
        <v>1542</v>
      </c>
      <c r="F8933" t="str">
        <f>INDEX(tbl_produits[Nom normalisé], MATCH(tbl_data[[#This Row],[Spécialité]], tbl_produits[Nom original], 0))</f>
        <v>CATAPRESSAN 0,15 mg, comprimé sécable</v>
      </c>
      <c r="G8933" t="str">
        <f>INDEX(tbl_produits[Classe nom], MATCH(tbl_data[[#This Row],[NORM_Spécialité]], tbl_produits[Nom normalisé], 0))</f>
        <v>Système cardiovasculaire</v>
      </c>
      <c r="H8933">
        <f>YEAR(tbl_data[[#This Row],[Date_rapport]])</f>
        <v>2023</v>
      </c>
      <c r="I8933" t="str">
        <f>INDEX(tbl_produits[Molécule extraite], MATCH(tbl_data[[#This Row],[NORM_Spécialité]], tbl_produits[Nom normalisé], 0))</f>
        <v>Clonidine (chlorhydrate de)</v>
      </c>
      <c r="J8933" s="34">
        <f>DATE(LEFT(tbl_data[[#This Row],[Date_rapport]], 4), MID(tbl_data[[#This Row],[Date_rapport]], 6, 2), RIGHT(tbl_data[[#This Row],[Date_rapport]], 2))</f>
        <v>45265</v>
      </c>
    </row>
    <row r="8934" spans="1:10" x14ac:dyDescent="0.2">
      <c r="A8934" s="28" t="s">
        <v>965</v>
      </c>
      <c r="B8934" t="s">
        <v>3</v>
      </c>
      <c r="C8934" s="28" t="s">
        <v>1047</v>
      </c>
      <c r="D8934" t="s">
        <v>1049</v>
      </c>
      <c r="E8934" t="s">
        <v>2</v>
      </c>
      <c r="F8934" t="str">
        <f>INDEX(tbl_produits[Nom normalisé], MATCH(tbl_data[[#This Row],[Spécialité]], tbl_produits[Nom original], 0))</f>
        <v>ATRACURIUM Hospira 10 mg/ml, solution injectable (boite de 5 ampoules de 50 mg/5 ml)</v>
      </c>
      <c r="G8934" t="str">
        <f>INDEX(tbl_produits[Classe nom], MATCH(tbl_data[[#This Row],[NORM_Spécialité]], tbl_produits[Nom normalisé], 0))</f>
        <v xml:space="preserve">Système musculo-squelettique </v>
      </c>
      <c r="H8934">
        <f>YEAR(tbl_data[[#This Row],[Date_rapport]])</f>
        <v>2023</v>
      </c>
      <c r="I8934" t="str">
        <f>INDEX(tbl_produits[Molécule extraite], MATCH(tbl_data[[#This Row],[NORM_Spécialité]], tbl_produits[Nom normalisé], 0))</f>
        <v>Atracurium</v>
      </c>
      <c r="J8934" s="34">
        <f>DATE(LEFT(tbl_data[[#This Row],[Date_rapport]], 4), MID(tbl_data[[#This Row],[Date_rapport]], 6, 2), RIGHT(tbl_data[[#This Row],[Date_rapport]], 2))</f>
        <v>45265</v>
      </c>
    </row>
    <row r="8935" spans="1:10" x14ac:dyDescent="0.2">
      <c r="A8935" s="28" t="s">
        <v>965</v>
      </c>
      <c r="B8935" t="s">
        <v>6</v>
      </c>
      <c r="C8935" s="28" t="s">
        <v>1047</v>
      </c>
      <c r="D8935" t="s">
        <v>1050</v>
      </c>
      <c r="E8935" t="s">
        <v>1047</v>
      </c>
      <c r="F8935" t="str">
        <f>INDEX(tbl_produits[Nom normalisé], MATCH(tbl_data[[#This Row],[Spécialité]], tbl_produits[Nom original], 0))</f>
        <v>ATRIANCE 5 mg/ml, solution pour perfusion</v>
      </c>
      <c r="G8935" t="str">
        <f>INDEX(tbl_produits[Classe nom], MATCH(tbl_data[[#This Row],[NORM_Spécialité]], tbl_produits[Nom normalisé], 0))</f>
        <v>Antinéoplasiques et immunomodulateurs</v>
      </c>
      <c r="H8935">
        <f>YEAR(tbl_data[[#This Row],[Date_rapport]])</f>
        <v>2023</v>
      </c>
      <c r="I8935" t="str">
        <f>INDEX(tbl_produits[Molécule extraite], MATCH(tbl_data[[#This Row],[NORM_Spécialité]], tbl_produits[Nom normalisé], 0))</f>
        <v>Nélarabine</v>
      </c>
      <c r="J8935" s="34">
        <f>DATE(LEFT(tbl_data[[#This Row],[Date_rapport]], 4), MID(tbl_data[[#This Row],[Date_rapport]], 6, 2), RIGHT(tbl_data[[#This Row],[Date_rapport]], 2))</f>
        <v>45265</v>
      </c>
    </row>
    <row r="8936" spans="1:10" x14ac:dyDescent="0.2">
      <c r="A8936" s="28" t="s">
        <v>965</v>
      </c>
      <c r="B8936" t="s">
        <v>6</v>
      </c>
      <c r="C8936" s="28" t="s">
        <v>1047</v>
      </c>
      <c r="D8936" t="s">
        <v>1051</v>
      </c>
      <c r="E8936" t="s">
        <v>1543</v>
      </c>
      <c r="F8936" t="str">
        <f>INDEX(tbl_produits[Nom normalisé], MATCH(tbl_data[[#This Row],[Spécialité]], tbl_produits[Nom original], 0))</f>
        <v>ROXITHROMYCINE Teva 100 mg, comprimé pelliculé</v>
      </c>
      <c r="G8936" t="str">
        <f>INDEX(tbl_produits[Classe nom], MATCH(tbl_data[[#This Row],[NORM_Spécialité]], tbl_produits[Nom normalisé], 0))</f>
        <v>Anti-infectieux à usage systémique</v>
      </c>
      <c r="H8936">
        <f>YEAR(tbl_data[[#This Row],[Date_rapport]])</f>
        <v>2023</v>
      </c>
      <c r="I8936" t="str">
        <f>INDEX(tbl_produits[Molécule extraite], MATCH(tbl_data[[#This Row],[NORM_Spécialité]], tbl_produits[Nom normalisé], 0))</f>
        <v>Roxithromycine</v>
      </c>
      <c r="J8936" s="34">
        <f>DATE(LEFT(tbl_data[[#This Row],[Date_rapport]], 4), MID(tbl_data[[#This Row],[Date_rapport]], 6, 2), RIGHT(tbl_data[[#This Row],[Date_rapport]], 2))</f>
        <v>45265</v>
      </c>
    </row>
    <row r="8937" spans="1:10" x14ac:dyDescent="0.2">
      <c r="A8937" s="28" t="s">
        <v>965</v>
      </c>
      <c r="B8937" t="s">
        <v>6</v>
      </c>
      <c r="C8937" s="28" t="s">
        <v>1047</v>
      </c>
      <c r="D8937" t="s">
        <v>1052</v>
      </c>
      <c r="E8937" t="s">
        <v>1063</v>
      </c>
      <c r="F8937" t="str">
        <f>INDEX(tbl_produits[Nom normalisé], MATCH(tbl_data[[#This Row],[Spécialité]], tbl_produits[Nom original], 0))</f>
        <v>TENORMINE 5 mg/10 ml, solution injectable IV en ampoule</v>
      </c>
      <c r="G8937" t="str">
        <f>INDEX(tbl_produits[Classe nom], MATCH(tbl_data[[#This Row],[NORM_Spécialité]], tbl_produits[Nom normalisé], 0))</f>
        <v>Système cardiovasculaire</v>
      </c>
      <c r="H8937">
        <f>YEAR(tbl_data[[#This Row],[Date_rapport]])</f>
        <v>2023</v>
      </c>
      <c r="I8937" t="str">
        <f>INDEX(tbl_produits[Molécule extraite], MATCH(tbl_data[[#This Row],[NORM_Spécialité]], tbl_produits[Nom normalisé], 0))</f>
        <v>Aténolol</v>
      </c>
      <c r="J8937" s="34">
        <f>DATE(LEFT(tbl_data[[#This Row],[Date_rapport]], 4), MID(tbl_data[[#This Row],[Date_rapport]], 6, 2), RIGHT(tbl_data[[#This Row],[Date_rapport]], 2))</f>
        <v>45265</v>
      </c>
    </row>
    <row r="8938" spans="1:10" x14ac:dyDescent="0.2">
      <c r="A8938" s="28" t="s">
        <v>965</v>
      </c>
      <c r="B8938" t="s">
        <v>11</v>
      </c>
      <c r="C8938" s="28" t="s">
        <v>1053</v>
      </c>
      <c r="D8938" t="s">
        <v>1054</v>
      </c>
      <c r="E8938" t="s">
        <v>2</v>
      </c>
      <c r="F8938" t="str">
        <f>INDEX(tbl_produits[Nom normalisé], MATCH(tbl_data[[#This Row],[Spécialité]], tbl_produits[Nom original], 0))</f>
        <v>SOLUDACTONE 100 mg et 200 mg, lyophilisat et solution pour usage parentéral</v>
      </c>
      <c r="G8938" t="str">
        <f>INDEX(tbl_produits[Classe nom], MATCH(tbl_data[[#This Row],[NORM_Spécialité]], tbl_produits[Nom normalisé], 0))</f>
        <v>Système cardiovasculaire</v>
      </c>
      <c r="H8938">
        <f>YEAR(tbl_data[[#This Row],[Date_rapport]])</f>
        <v>2023</v>
      </c>
      <c r="I8938" t="str">
        <f>INDEX(tbl_produits[Molécule extraite], MATCH(tbl_data[[#This Row],[NORM_Spécialité]], tbl_produits[Nom normalisé], 0))</f>
        <v>Canrénoate de potassium / trométamol</v>
      </c>
      <c r="J8938" s="34">
        <f>DATE(LEFT(tbl_data[[#This Row],[Date_rapport]], 4), MID(tbl_data[[#This Row],[Date_rapport]], 6, 2), RIGHT(tbl_data[[#This Row],[Date_rapport]], 2))</f>
        <v>45265</v>
      </c>
    </row>
    <row r="8939" spans="1:10" x14ac:dyDescent="0.2">
      <c r="A8939" s="28" t="s">
        <v>965</v>
      </c>
      <c r="B8939" t="s">
        <v>3</v>
      </c>
      <c r="C8939" s="28" t="s">
        <v>1053</v>
      </c>
      <c r="D8939" t="s">
        <v>1055</v>
      </c>
      <c r="E8939" t="s">
        <v>2</v>
      </c>
      <c r="F8939" t="str">
        <f>INDEX(tbl_produits[Nom normalisé], MATCH(tbl_data[[#This Row],[Spécialité]], tbl_produits[Nom original], 0))</f>
        <v>VFEND 40 mg/ml, poudre pour suspension buvable</v>
      </c>
      <c r="G8939" t="str">
        <f>INDEX(tbl_produits[Classe nom], MATCH(tbl_data[[#This Row],[NORM_Spécialité]], tbl_produits[Nom normalisé], 0))</f>
        <v>Anti-infectieux à usage systémique</v>
      </c>
      <c r="H8939">
        <f>YEAR(tbl_data[[#This Row],[Date_rapport]])</f>
        <v>2023</v>
      </c>
      <c r="I8939" t="str">
        <f>INDEX(tbl_produits[Molécule extraite], MATCH(tbl_data[[#This Row],[NORM_Spécialité]], tbl_produits[Nom normalisé], 0))</f>
        <v>Voriconazole</v>
      </c>
      <c r="J8939" s="34">
        <f>DATE(LEFT(tbl_data[[#This Row],[Date_rapport]], 4), MID(tbl_data[[#This Row],[Date_rapport]], 6, 2), RIGHT(tbl_data[[#This Row],[Date_rapport]], 2))</f>
        <v>45265</v>
      </c>
    </row>
    <row r="8940" spans="1:10" x14ac:dyDescent="0.2">
      <c r="A8940" s="28" t="s">
        <v>965</v>
      </c>
      <c r="B8940" t="s">
        <v>3</v>
      </c>
      <c r="C8940" s="28" t="s">
        <v>1056</v>
      </c>
      <c r="D8940" t="s">
        <v>1057</v>
      </c>
      <c r="E8940" t="s">
        <v>2</v>
      </c>
      <c r="F8940" t="str">
        <f>INDEX(tbl_produits[Nom normalisé], MATCH(tbl_data[[#This Row],[Spécialité]], tbl_produits[Nom original], 0))</f>
        <v>LAMOTRIGINE 200 mg, comprimé dispersible ou à croquer</v>
      </c>
      <c r="G8940" t="str">
        <f>INDEX(tbl_produits[Classe nom], MATCH(tbl_data[[#This Row],[NORM_Spécialité]], tbl_produits[Nom normalisé], 0))</f>
        <v>Système nerveux</v>
      </c>
      <c r="H8940">
        <f>YEAR(tbl_data[[#This Row],[Date_rapport]])</f>
        <v>2023</v>
      </c>
      <c r="I8940" t="str">
        <f>INDEX(tbl_produits[Molécule extraite], MATCH(tbl_data[[#This Row],[NORM_Spécialité]], tbl_produits[Nom normalisé], 0))</f>
        <v>Lamotrigine</v>
      </c>
      <c r="J8940" s="34">
        <f>DATE(LEFT(tbl_data[[#This Row],[Date_rapport]], 4), MID(tbl_data[[#This Row],[Date_rapport]], 6, 2), RIGHT(tbl_data[[#This Row],[Date_rapport]], 2))</f>
        <v>45265</v>
      </c>
    </row>
    <row r="8941" spans="1:10" x14ac:dyDescent="0.2">
      <c r="A8941" s="28" t="s">
        <v>965</v>
      </c>
      <c r="B8941" t="s">
        <v>9</v>
      </c>
      <c r="C8941" s="28" t="s">
        <v>1056</v>
      </c>
      <c r="D8941" t="s">
        <v>1058</v>
      </c>
      <c r="E8941" t="s">
        <v>2</v>
      </c>
      <c r="F8941" t="str">
        <f>INDEX(tbl_produits[Nom normalisé], MATCH(tbl_data[[#This Row],[Spécialité]], tbl_produits[Nom original], 0))</f>
        <v>LAMOTRIGINE 100 mg, comprimé dispersible ou à croquer</v>
      </c>
      <c r="G8941" t="str">
        <f>INDEX(tbl_produits[Classe nom], MATCH(tbl_data[[#This Row],[NORM_Spécialité]], tbl_produits[Nom normalisé], 0))</f>
        <v>Système nerveux</v>
      </c>
      <c r="H8941">
        <f>YEAR(tbl_data[[#This Row],[Date_rapport]])</f>
        <v>2023</v>
      </c>
      <c r="I8941" t="str">
        <f>INDEX(tbl_produits[Molécule extraite], MATCH(tbl_data[[#This Row],[NORM_Spécialité]], tbl_produits[Nom normalisé], 0))</f>
        <v>Lamotrigine</v>
      </c>
      <c r="J8941" s="34">
        <f>DATE(LEFT(tbl_data[[#This Row],[Date_rapport]], 4), MID(tbl_data[[#This Row],[Date_rapport]], 6, 2), RIGHT(tbl_data[[#This Row],[Date_rapport]], 2))</f>
        <v>45265</v>
      </c>
    </row>
    <row r="8942" spans="1:10" x14ac:dyDescent="0.2">
      <c r="A8942" s="28" t="s">
        <v>965</v>
      </c>
      <c r="B8942" t="s">
        <v>9</v>
      </c>
      <c r="C8942" s="28" t="s">
        <v>1056</v>
      </c>
      <c r="D8942" t="s">
        <v>1059</v>
      </c>
      <c r="E8942" t="s">
        <v>2</v>
      </c>
      <c r="F8942" t="str">
        <f>INDEX(tbl_produits[Nom normalisé], MATCH(tbl_data[[#This Row],[Spécialité]], tbl_produits[Nom original], 0))</f>
        <v>VITAMINE A Dulcis 25 000 U.I. pour 100 g, pommade ophtalmique</v>
      </c>
      <c r="G8942" t="str">
        <f>INDEX(tbl_produits[Classe nom], MATCH(tbl_data[[#This Row],[NORM_Spécialité]], tbl_produits[Nom normalisé], 0))</f>
        <v>Voies digestives et métabolisme</v>
      </c>
      <c r="H8942">
        <f>YEAR(tbl_data[[#This Row],[Date_rapport]])</f>
        <v>2023</v>
      </c>
      <c r="I8942" t="str">
        <f>INDEX(tbl_produits[Molécule extraite], MATCH(tbl_data[[#This Row],[NORM_Spécialité]], tbl_produits[Nom normalisé], 0))</f>
        <v>Concentrât de vitamine A synthétique, forme huileuse</v>
      </c>
      <c r="J8942" s="34">
        <f>DATE(LEFT(tbl_data[[#This Row],[Date_rapport]], 4), MID(tbl_data[[#This Row],[Date_rapport]], 6, 2), RIGHT(tbl_data[[#This Row],[Date_rapport]], 2))</f>
        <v>45265</v>
      </c>
    </row>
    <row r="8943" spans="1:10" x14ac:dyDescent="0.2">
      <c r="A8943" s="28" t="s">
        <v>965</v>
      </c>
      <c r="B8943" t="s">
        <v>9</v>
      </c>
      <c r="C8943" s="28" t="s">
        <v>1056</v>
      </c>
      <c r="D8943" t="s">
        <v>1060</v>
      </c>
      <c r="E8943" t="s">
        <v>2</v>
      </c>
      <c r="F8943" t="str">
        <f>INDEX(tbl_produits[Nom normalisé], MATCH(tbl_data[[#This Row],[Spécialité]], tbl_produits[Nom original], 0))</f>
        <v>YELLOX 0,9 mg/ml, collyre en solution</v>
      </c>
      <c r="G8943" t="str">
        <f>INDEX(tbl_produits[Classe nom], MATCH(tbl_data[[#This Row],[NORM_Spécialité]], tbl_produits[Nom normalisé], 0))</f>
        <v>Organes sensoriels</v>
      </c>
      <c r="H8943">
        <f>YEAR(tbl_data[[#This Row],[Date_rapport]])</f>
        <v>2023</v>
      </c>
      <c r="I8943" t="str">
        <f>INDEX(tbl_produits[Molécule extraite], MATCH(tbl_data[[#This Row],[NORM_Spécialité]], tbl_produits[Nom normalisé], 0))</f>
        <v>Bromfénac sodique sesquihydraté</v>
      </c>
      <c r="J8943" s="34">
        <f>DATE(LEFT(tbl_data[[#This Row],[Date_rapport]], 4), MID(tbl_data[[#This Row],[Date_rapport]], 6, 2), RIGHT(tbl_data[[#This Row],[Date_rapport]], 2))</f>
        <v>45265</v>
      </c>
    </row>
    <row r="8944" spans="1:10" x14ac:dyDescent="0.2">
      <c r="A8944" s="28" t="s">
        <v>965</v>
      </c>
      <c r="B8944" t="s">
        <v>3</v>
      </c>
      <c r="C8944" s="28" t="s">
        <v>1056</v>
      </c>
      <c r="D8944" t="s">
        <v>1061</v>
      </c>
      <c r="E8944" t="s">
        <v>2</v>
      </c>
      <c r="F8944" t="str">
        <f>INDEX(tbl_produits[Nom normalisé], MATCH(tbl_data[[#This Row],[Spécialité]], tbl_produits[Nom original], 0))</f>
        <v>MALOCIDE 50 mg comprimé pelliculé</v>
      </c>
      <c r="G8944" t="str">
        <f>INDEX(tbl_produits[Classe nom], MATCH(tbl_data[[#This Row],[NORM_Spécialité]], tbl_produits[Nom normalisé], 0))</f>
        <v>Antiparasitaires, insecticides et répulsifs</v>
      </c>
      <c r="H8944">
        <f>YEAR(tbl_data[[#This Row],[Date_rapport]])</f>
        <v>2023</v>
      </c>
      <c r="I8944" t="str">
        <f>INDEX(tbl_produits[Molécule extraite], MATCH(tbl_data[[#This Row],[NORM_Spécialité]], tbl_produits[Nom normalisé], 0))</f>
        <v>Pyriméthamine</v>
      </c>
      <c r="J8944" s="34">
        <f>DATE(LEFT(tbl_data[[#This Row],[Date_rapport]], 4), MID(tbl_data[[#This Row],[Date_rapport]], 6, 2), RIGHT(tbl_data[[#This Row],[Date_rapport]], 2))</f>
        <v>45265</v>
      </c>
    </row>
    <row r="8945" spans="1:10" x14ac:dyDescent="0.2">
      <c r="A8945" s="28" t="s">
        <v>965</v>
      </c>
      <c r="B8945" t="s">
        <v>6</v>
      </c>
      <c r="C8945" s="28" t="s">
        <v>1056</v>
      </c>
      <c r="D8945" t="s">
        <v>1062</v>
      </c>
      <c r="E8945" t="s">
        <v>1543</v>
      </c>
      <c r="F8945" t="str">
        <f>INDEX(tbl_produits[Nom normalisé], MATCH(tbl_data[[#This Row],[Spécialité]], tbl_produits[Nom original], 0))</f>
        <v>NALTREXONE Viatris 50 mg, comprimé pelliculé sécable</v>
      </c>
      <c r="G8945" t="str">
        <f>INDEX(tbl_produits[Classe nom], MATCH(tbl_data[[#This Row],[NORM_Spécialité]], tbl_produits[Nom normalisé], 0))</f>
        <v>Système nerveux</v>
      </c>
      <c r="H8945">
        <f>YEAR(tbl_data[[#This Row],[Date_rapport]])</f>
        <v>2023</v>
      </c>
      <c r="I8945" t="str">
        <f>INDEX(tbl_produits[Molécule extraite], MATCH(tbl_data[[#This Row],[NORM_Spécialité]], tbl_produits[Nom normalisé], 0))</f>
        <v>Naltrexone (chlorhydrate de)</v>
      </c>
      <c r="J8945" s="34">
        <f>DATE(LEFT(tbl_data[[#This Row],[Date_rapport]], 4), MID(tbl_data[[#This Row],[Date_rapport]], 6, 2), RIGHT(tbl_data[[#This Row],[Date_rapport]], 2))</f>
        <v>45265</v>
      </c>
    </row>
    <row r="8946" spans="1:10" x14ac:dyDescent="0.2">
      <c r="A8946" s="28" t="s">
        <v>965</v>
      </c>
      <c r="B8946" t="s">
        <v>3</v>
      </c>
      <c r="C8946" s="28" t="s">
        <v>1063</v>
      </c>
      <c r="D8946" t="s">
        <v>1064</v>
      </c>
      <c r="E8946" t="s">
        <v>2</v>
      </c>
      <c r="F8946" t="str">
        <f>INDEX(tbl_produits[Nom normalisé], MATCH(tbl_data[[#This Row],[Spécialité]], tbl_produits[Nom original], 0))</f>
        <v>MESOCAINE 25 mg/5 ml, solution injectable</v>
      </c>
      <c r="G8946" t="str">
        <f>INDEX(tbl_produits[Classe nom], MATCH(tbl_data[[#This Row],[NORM_Spécialité]], tbl_produits[Nom normalisé], 0))</f>
        <v>Système nerveux</v>
      </c>
      <c r="H8946">
        <f>YEAR(tbl_data[[#This Row],[Date_rapport]])</f>
        <v>2023</v>
      </c>
      <c r="I8946" t="str">
        <f>INDEX(tbl_produits[Molécule extraite], MATCH(tbl_data[[#This Row],[NORM_Spécialité]], tbl_produits[Nom normalisé], 0))</f>
        <v>Lidocaïne</v>
      </c>
      <c r="J8946" s="34">
        <f>DATE(LEFT(tbl_data[[#This Row],[Date_rapport]], 4), MID(tbl_data[[#This Row],[Date_rapport]], 6, 2), RIGHT(tbl_data[[#This Row],[Date_rapport]], 2))</f>
        <v>45265</v>
      </c>
    </row>
    <row r="8947" spans="1:10" x14ac:dyDescent="0.2">
      <c r="A8947" s="28" t="s">
        <v>965</v>
      </c>
      <c r="B8947" t="s">
        <v>9</v>
      </c>
      <c r="C8947" s="28" t="s">
        <v>1063</v>
      </c>
      <c r="D8947" t="s">
        <v>1065</v>
      </c>
      <c r="E8947" t="s">
        <v>2</v>
      </c>
      <c r="F8947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8947" t="str">
        <f>INDEX(tbl_produits[Classe nom], MATCH(tbl_data[[#This Row],[NORM_Spécialité]], tbl_produits[Nom normalisé], 0))</f>
        <v>Hormones systémiques sauf hormones sexuelles et insulines</v>
      </c>
      <c r="H8947">
        <f>YEAR(tbl_data[[#This Row],[Date_rapport]])</f>
        <v>2023</v>
      </c>
      <c r="I8947" t="str">
        <f>INDEX(tbl_produits[Molécule extraite], MATCH(tbl_data[[#This Row],[NORM_Spécialité]], tbl_produits[Nom normalisé], 0))</f>
        <v>Somatropine</v>
      </c>
      <c r="J8947" s="34">
        <f>DATE(LEFT(tbl_data[[#This Row],[Date_rapport]], 4), MID(tbl_data[[#This Row],[Date_rapport]], 6, 2), RIGHT(tbl_data[[#This Row],[Date_rapport]], 2))</f>
        <v>45265</v>
      </c>
    </row>
    <row r="8948" spans="1:10" x14ac:dyDescent="0.2">
      <c r="A8948" s="28" t="s">
        <v>965</v>
      </c>
      <c r="B8948" t="s">
        <v>9</v>
      </c>
      <c r="C8948" s="28" t="s">
        <v>1063</v>
      </c>
      <c r="D8948" t="s">
        <v>1066</v>
      </c>
      <c r="E8948" t="s">
        <v>2</v>
      </c>
      <c r="F8948" t="str">
        <f>INDEX(tbl_produits[Nom normalisé], MATCH(tbl_data[[#This Row],[Spécialité]], tbl_produits[Nom original], 0))</f>
        <v>METRONIDAZOLE 250 mg et 500 mg, comprimé pelliculé</v>
      </c>
      <c r="G8948" t="str">
        <f>INDEX(tbl_produits[Classe nom], MATCH(tbl_data[[#This Row],[NORM_Spécialité]], tbl_produits[Nom normalisé], 0))</f>
        <v>Anti-infectieux à usage systémique</v>
      </c>
      <c r="H8948">
        <f>YEAR(tbl_data[[#This Row],[Date_rapport]])</f>
        <v>2023</v>
      </c>
      <c r="I8948" t="str">
        <f>INDEX(tbl_produits[Molécule extraite], MATCH(tbl_data[[#This Row],[NORM_Spécialité]], tbl_produits[Nom normalisé], 0))</f>
        <v>Métronidazole</v>
      </c>
      <c r="J8948" s="34">
        <f>DATE(LEFT(tbl_data[[#This Row],[Date_rapport]], 4), MID(tbl_data[[#This Row],[Date_rapport]], 6, 2), RIGHT(tbl_data[[#This Row],[Date_rapport]], 2))</f>
        <v>45265</v>
      </c>
    </row>
    <row r="8949" spans="1:10" x14ac:dyDescent="0.2">
      <c r="A8949" s="28" t="s">
        <v>965</v>
      </c>
      <c r="B8949" t="s">
        <v>11</v>
      </c>
      <c r="C8949" s="28" t="s">
        <v>1067</v>
      </c>
      <c r="D8949" t="s">
        <v>1068</v>
      </c>
      <c r="E8949" t="s">
        <v>2</v>
      </c>
      <c r="F8949" t="str">
        <f>INDEX(tbl_produits[Nom normalisé], MATCH(tbl_data[[#This Row],[Spécialité]], tbl_produits[Nom original], 0))</f>
        <v>ACADIONE 250 mg, comprimé dragéifié</v>
      </c>
      <c r="G8949" t="str">
        <f>INDEX(tbl_produits[Classe nom], MATCH(tbl_data[[#This Row],[NORM_Spécialité]], tbl_produits[Nom normalisé], 0))</f>
        <v xml:space="preserve">Système musculo-squelettique </v>
      </c>
      <c r="H8949">
        <f>YEAR(tbl_data[[#This Row],[Date_rapport]])</f>
        <v>2023</v>
      </c>
      <c r="I8949" t="str">
        <f>INDEX(tbl_produits[Molécule extraite], MATCH(tbl_data[[#This Row],[NORM_Spécialité]], tbl_produits[Nom normalisé], 0))</f>
        <v>Tiopronine</v>
      </c>
      <c r="J8949" s="34">
        <f>DATE(LEFT(tbl_data[[#This Row],[Date_rapport]], 4), MID(tbl_data[[#This Row],[Date_rapport]], 6, 2), RIGHT(tbl_data[[#This Row],[Date_rapport]], 2))</f>
        <v>45265</v>
      </c>
    </row>
    <row r="8950" spans="1:10" x14ac:dyDescent="0.2">
      <c r="A8950" s="28" t="s">
        <v>965</v>
      </c>
      <c r="B8950" t="s">
        <v>9</v>
      </c>
      <c r="C8950" s="28" t="s">
        <v>1067</v>
      </c>
      <c r="D8950" t="s">
        <v>1069</v>
      </c>
      <c r="E8950" t="s">
        <v>2</v>
      </c>
      <c r="F8950" t="str">
        <f>INDEX(tbl_produits[Nom normalisé], MATCH(tbl_data[[#This Row],[Spécialité]], tbl_produits[Nom original], 0))</f>
        <v>ELIGARD 7,5 mg, poudre et solvant pour solution injectable</v>
      </c>
      <c r="G8950" t="str">
        <f>INDEX(tbl_produits[Classe nom], MATCH(tbl_data[[#This Row],[NORM_Spécialité]], tbl_produits[Nom normalisé], 0))</f>
        <v>Antinéoplasiques et immunomodulateurs</v>
      </c>
      <c r="H8950">
        <f>YEAR(tbl_data[[#This Row],[Date_rapport]])</f>
        <v>2023</v>
      </c>
      <c r="I8950" t="str">
        <f>INDEX(tbl_produits[Molécule extraite], MATCH(tbl_data[[#This Row],[NORM_Spécialité]], tbl_produits[Nom normalisé], 0))</f>
        <v>Leuproréline (acétate de)</v>
      </c>
      <c r="J8950" s="34">
        <f>DATE(LEFT(tbl_data[[#This Row],[Date_rapport]], 4), MID(tbl_data[[#This Row],[Date_rapport]], 6, 2), RIGHT(tbl_data[[#This Row],[Date_rapport]], 2))</f>
        <v>45265</v>
      </c>
    </row>
    <row r="8951" spans="1:10" x14ac:dyDescent="0.2">
      <c r="A8951" s="28" t="s">
        <v>965</v>
      </c>
      <c r="B8951" t="s">
        <v>9</v>
      </c>
      <c r="C8951" s="28" t="s">
        <v>1070</v>
      </c>
      <c r="D8951" t="s">
        <v>1071</v>
      </c>
      <c r="E8951" t="s">
        <v>2</v>
      </c>
      <c r="F8951" t="str">
        <f>INDEX(tbl_produits[Nom normalisé], MATCH(tbl_data[[#This Row],[Spécialité]], tbl_produits[Nom original], 0))</f>
        <v>FLECAINIDE 100 mg, comprimé sécable</v>
      </c>
      <c r="G8951" t="str">
        <f>INDEX(tbl_produits[Classe nom], MATCH(tbl_data[[#This Row],[NORM_Spécialité]], tbl_produits[Nom normalisé], 0))</f>
        <v>Système cardiovasculaire</v>
      </c>
      <c r="H8951">
        <f>YEAR(tbl_data[[#This Row],[Date_rapport]])</f>
        <v>2023</v>
      </c>
      <c r="I8951" t="str">
        <f>INDEX(tbl_produits[Molécule extraite], MATCH(tbl_data[[#This Row],[NORM_Spécialité]], tbl_produits[Nom normalisé], 0))</f>
        <v>Flécaïnide (acétate de)</v>
      </c>
      <c r="J8951" s="34">
        <f>DATE(LEFT(tbl_data[[#This Row],[Date_rapport]], 4), MID(tbl_data[[#This Row],[Date_rapport]], 6, 2), RIGHT(tbl_data[[#This Row],[Date_rapport]], 2))</f>
        <v>45265</v>
      </c>
    </row>
    <row r="8952" spans="1:10" x14ac:dyDescent="0.2">
      <c r="A8952" s="28" t="s">
        <v>965</v>
      </c>
      <c r="B8952" t="s">
        <v>6</v>
      </c>
      <c r="C8952" s="28" t="s">
        <v>1070</v>
      </c>
      <c r="D8952" t="s">
        <v>1072</v>
      </c>
      <c r="E8952" t="s">
        <v>1070</v>
      </c>
      <c r="F8952" t="str">
        <f>INDEX(tbl_produits[Nom normalisé], MATCH(tbl_data[[#This Row],[Spécialité]], tbl_produits[Nom original], 0))</f>
        <v>TEMODAL 2,5 mg/ml, poudre pour solution pour perfusion</v>
      </c>
      <c r="G8952" t="str">
        <f>INDEX(tbl_produits[Classe nom], MATCH(tbl_data[[#This Row],[NORM_Spécialité]], tbl_produits[Nom normalisé], 0))</f>
        <v>Antinéoplasiques et immunomodulateurs</v>
      </c>
      <c r="H8952">
        <f>YEAR(tbl_data[[#This Row],[Date_rapport]])</f>
        <v>2023</v>
      </c>
      <c r="I8952" t="str">
        <f>INDEX(tbl_produits[Molécule extraite], MATCH(tbl_data[[#This Row],[NORM_Spécialité]], tbl_produits[Nom normalisé], 0))</f>
        <v>Témozolomide</v>
      </c>
      <c r="J8952" s="34">
        <f>DATE(LEFT(tbl_data[[#This Row],[Date_rapport]], 4), MID(tbl_data[[#This Row],[Date_rapport]], 6, 2), RIGHT(tbl_data[[#This Row],[Date_rapport]], 2))</f>
        <v>45265</v>
      </c>
    </row>
    <row r="8953" spans="1:10" x14ac:dyDescent="0.2">
      <c r="A8953" s="28" t="s">
        <v>965</v>
      </c>
      <c r="B8953" t="s">
        <v>9</v>
      </c>
      <c r="C8953" s="28" t="s">
        <v>1073</v>
      </c>
      <c r="D8953" t="s">
        <v>1074</v>
      </c>
      <c r="E8953" t="s">
        <v>2</v>
      </c>
      <c r="F8953" t="str">
        <f>INDEX(tbl_produits[Nom normalisé], MATCH(tbl_data[[#This Row],[Spécialité]], tbl_produits[Nom original], 0))</f>
        <v>FLECAINIDE LP 50 mg, 100 mg, 150 mg et 200 mg gélule à libération prolongée</v>
      </c>
      <c r="G8953" t="str">
        <f>INDEX(tbl_produits[Classe nom], MATCH(tbl_data[[#This Row],[NORM_Spécialité]], tbl_produits[Nom normalisé], 0))</f>
        <v>Système cardiovasculaire</v>
      </c>
      <c r="H8953">
        <f>YEAR(tbl_data[[#This Row],[Date_rapport]])</f>
        <v>2023</v>
      </c>
      <c r="I8953" t="str">
        <f>INDEX(tbl_produits[Molécule extraite], MATCH(tbl_data[[#This Row],[NORM_Spécialité]], tbl_produits[Nom normalisé], 0))</f>
        <v>Flécaïnide (acétate de)</v>
      </c>
      <c r="J8953" s="34">
        <f>DATE(LEFT(tbl_data[[#This Row],[Date_rapport]], 4), MID(tbl_data[[#This Row],[Date_rapport]], 6, 2), RIGHT(tbl_data[[#This Row],[Date_rapport]], 2))</f>
        <v>45265</v>
      </c>
    </row>
    <row r="8954" spans="1:10" x14ac:dyDescent="0.2">
      <c r="A8954" s="28" t="s">
        <v>965</v>
      </c>
      <c r="B8954" t="s">
        <v>9</v>
      </c>
      <c r="C8954" s="28" t="s">
        <v>1075</v>
      </c>
      <c r="D8954" t="s">
        <v>1076</v>
      </c>
      <c r="E8954" t="s">
        <v>2</v>
      </c>
      <c r="F8954" t="str">
        <f>INDEX(tbl_produits[Nom normalisé], MATCH(tbl_data[[#This Row],[Spécialité]], tbl_produits[Nom original], 0))</f>
        <v>HYDROCORTISONE Upjohn 500 mg, préparation injectable</v>
      </c>
      <c r="G8954" t="str">
        <f>INDEX(tbl_produits[Classe nom], MATCH(tbl_data[[#This Row],[NORM_Spécialité]], tbl_produits[Nom normalisé], 0))</f>
        <v>Hormones systémiques sauf hormones sexuelles et insulines</v>
      </c>
      <c r="H8954">
        <f>YEAR(tbl_data[[#This Row],[Date_rapport]])</f>
        <v>2023</v>
      </c>
      <c r="I8954" t="str">
        <f>INDEX(tbl_produits[Molécule extraite], MATCH(tbl_data[[#This Row],[NORM_Spécialité]], tbl_produits[Nom normalisé], 0))</f>
        <v>Hydrocortisone (hydrogénosuccinate sodique d')</v>
      </c>
      <c r="J8954" s="34">
        <f>DATE(LEFT(tbl_data[[#This Row],[Date_rapport]], 4), MID(tbl_data[[#This Row],[Date_rapport]], 6, 2), RIGHT(tbl_data[[#This Row],[Date_rapport]], 2))</f>
        <v>45265</v>
      </c>
    </row>
    <row r="8955" spans="1:10" x14ac:dyDescent="0.2">
      <c r="A8955" s="28" t="s">
        <v>965</v>
      </c>
      <c r="B8955" t="s">
        <v>9</v>
      </c>
      <c r="C8955" s="28" t="s">
        <v>1075</v>
      </c>
      <c r="D8955" t="s">
        <v>1077</v>
      </c>
      <c r="E8955" t="s">
        <v>2</v>
      </c>
      <c r="F8955" t="str">
        <f>INDEX(tbl_produits[Nom normalisé], MATCH(tbl_data[[#This Row],[Spécialité]], tbl_produits[Nom original], 0))</f>
        <v>HYDROCORTISONE Upjohn 100 mg, préparation injectable</v>
      </c>
      <c r="G8955" t="str">
        <f>INDEX(tbl_produits[Classe nom], MATCH(tbl_data[[#This Row],[NORM_Spécialité]], tbl_produits[Nom normalisé], 0))</f>
        <v>Hormones systémiques sauf hormones sexuelles et insulines</v>
      </c>
      <c r="H8955">
        <f>YEAR(tbl_data[[#This Row],[Date_rapport]])</f>
        <v>2023</v>
      </c>
      <c r="I8955" t="str">
        <f>INDEX(tbl_produits[Molécule extraite], MATCH(tbl_data[[#This Row],[NORM_Spécialité]], tbl_produits[Nom normalisé], 0))</f>
        <v>Hydrocortisone (hydrogénosuccinate sodique d')</v>
      </c>
      <c r="J8955" s="34">
        <f>DATE(LEFT(tbl_data[[#This Row],[Date_rapport]], 4), MID(tbl_data[[#This Row],[Date_rapport]], 6, 2), RIGHT(tbl_data[[#This Row],[Date_rapport]], 2))</f>
        <v>45265</v>
      </c>
    </row>
    <row r="8956" spans="1:10" x14ac:dyDescent="0.2">
      <c r="A8956" s="28" t="s">
        <v>965</v>
      </c>
      <c r="B8956" t="s">
        <v>9</v>
      </c>
      <c r="C8956" s="28" t="s">
        <v>1075</v>
      </c>
      <c r="D8956" t="s">
        <v>1078</v>
      </c>
      <c r="E8956" t="s">
        <v>2</v>
      </c>
      <c r="F8956" t="str">
        <f>INDEX(tbl_produits[Nom normalisé], MATCH(tbl_data[[#This Row],[Spécialité]], tbl_produits[Nom original], 0))</f>
        <v xml:space="preserve">ALDURAZYME 100 U/ml, solution à diluer pour perfusion </v>
      </c>
      <c r="G8956" t="str">
        <f>INDEX(tbl_produits[Classe nom], MATCH(tbl_data[[#This Row],[NORM_Spécialité]], tbl_produits[Nom normalisé], 0))</f>
        <v>Voies digestives et métabolisme</v>
      </c>
      <c r="H8956">
        <f>YEAR(tbl_data[[#This Row],[Date_rapport]])</f>
        <v>2023</v>
      </c>
      <c r="I8956" t="str">
        <f>INDEX(tbl_produits[Molécule extraite], MATCH(tbl_data[[#This Row],[NORM_Spécialité]], tbl_produits[Nom normalisé], 0))</f>
        <v>Laronidase</v>
      </c>
      <c r="J8956" s="34">
        <f>DATE(LEFT(tbl_data[[#This Row],[Date_rapport]], 4), MID(tbl_data[[#This Row],[Date_rapport]], 6, 2), RIGHT(tbl_data[[#This Row],[Date_rapport]], 2))</f>
        <v>45265</v>
      </c>
    </row>
    <row r="8957" spans="1:10" x14ac:dyDescent="0.2">
      <c r="A8957" s="28" t="s">
        <v>965</v>
      </c>
      <c r="B8957" t="s">
        <v>6</v>
      </c>
      <c r="C8957" s="28" t="s">
        <v>1079</v>
      </c>
      <c r="D8957" t="s">
        <v>1080</v>
      </c>
      <c r="E8957" t="s">
        <v>1079</v>
      </c>
      <c r="F8957" t="str">
        <f>INDEX(tbl_produits[Nom normalisé], MATCH(tbl_data[[#This Row],[Spécialité]], tbl_produits[Nom original], 0))</f>
        <v>VELBE 10 mg, poudre pour solution injectable I.V.</v>
      </c>
      <c r="G8957" t="str">
        <f>INDEX(tbl_produits[Classe nom], MATCH(tbl_data[[#This Row],[NORM_Spécialité]], tbl_produits[Nom normalisé], 0))</f>
        <v>Antinéoplasiques et immunomodulateurs</v>
      </c>
      <c r="H8957">
        <f>YEAR(tbl_data[[#This Row],[Date_rapport]])</f>
        <v>2023</v>
      </c>
      <c r="I8957" t="str">
        <f>INDEX(tbl_produits[Molécule extraite], MATCH(tbl_data[[#This Row],[NORM_Spécialité]], tbl_produits[Nom normalisé], 0))</f>
        <v>Vinblastine (sulfate de)</v>
      </c>
      <c r="J8957" s="34">
        <f>DATE(LEFT(tbl_data[[#This Row],[Date_rapport]], 4), MID(tbl_data[[#This Row],[Date_rapport]], 6, 2), RIGHT(tbl_data[[#This Row],[Date_rapport]], 2))</f>
        <v>45265</v>
      </c>
    </row>
    <row r="8958" spans="1:10" x14ac:dyDescent="0.2">
      <c r="A8958" s="28" t="s">
        <v>965</v>
      </c>
      <c r="B8958" t="s">
        <v>9</v>
      </c>
      <c r="C8958" s="28" t="s">
        <v>1079</v>
      </c>
      <c r="D8958" t="s">
        <v>1081</v>
      </c>
      <c r="E8958" t="s">
        <v>2</v>
      </c>
      <c r="F8958" t="str">
        <f>INDEX(tbl_produits[Nom normalisé], MATCH(tbl_data[[#This Row],[Spécialité]], tbl_produits[Nom original], 0))</f>
        <v>MONOPROST 50 microgrammes/ml, collyre en solution en récipient unidose</v>
      </c>
      <c r="G8958" t="str">
        <f>INDEX(tbl_produits[Classe nom], MATCH(tbl_data[[#This Row],[NORM_Spécialité]], tbl_produits[Nom normalisé], 0))</f>
        <v>Organes sensoriels</v>
      </c>
      <c r="H8958">
        <f>YEAR(tbl_data[[#This Row],[Date_rapport]])</f>
        <v>2023</v>
      </c>
      <c r="I8958" t="str">
        <f>INDEX(tbl_produits[Molécule extraite], MATCH(tbl_data[[#This Row],[NORM_Spécialité]], tbl_produits[Nom normalisé], 0))</f>
        <v>Latanoprost</v>
      </c>
      <c r="J8958" s="34">
        <f>DATE(LEFT(tbl_data[[#This Row],[Date_rapport]], 4), MID(tbl_data[[#This Row],[Date_rapport]], 6, 2), RIGHT(tbl_data[[#This Row],[Date_rapport]], 2))</f>
        <v>45265</v>
      </c>
    </row>
    <row r="8959" spans="1:10" x14ac:dyDescent="0.2">
      <c r="A8959" s="28" t="s">
        <v>965</v>
      </c>
      <c r="B8959" t="s">
        <v>6</v>
      </c>
      <c r="C8959" s="28" t="s">
        <v>1082</v>
      </c>
      <c r="D8959" t="s">
        <v>1083</v>
      </c>
      <c r="E8959" t="s">
        <v>1082</v>
      </c>
      <c r="F8959" t="str">
        <f>INDEX(tbl_produits[Nom normalisé], MATCH(tbl_data[[#This Row],[Spécialité]], tbl_produits[Nom original], 0))</f>
        <v>TRIFLUCAN 40 mg/ml, poudre pour suspension buvable</v>
      </c>
      <c r="G8959" t="str">
        <f>INDEX(tbl_produits[Classe nom], MATCH(tbl_data[[#This Row],[NORM_Spécialité]], tbl_produits[Nom normalisé], 0))</f>
        <v>Anti-infectieux à usage systémique</v>
      </c>
      <c r="H8959">
        <f>YEAR(tbl_data[[#This Row],[Date_rapport]])</f>
        <v>2023</v>
      </c>
      <c r="I8959" t="str">
        <f>INDEX(tbl_produits[Molécule extraite], MATCH(tbl_data[[#This Row],[NORM_Spécialité]], tbl_produits[Nom normalisé], 0))</f>
        <v>Fluconazole</v>
      </c>
      <c r="J8959" s="34">
        <f>DATE(LEFT(tbl_data[[#This Row],[Date_rapport]], 4), MID(tbl_data[[#This Row],[Date_rapport]], 6, 2), RIGHT(tbl_data[[#This Row],[Date_rapport]], 2))</f>
        <v>45265</v>
      </c>
    </row>
    <row r="8960" spans="1:10" x14ac:dyDescent="0.2">
      <c r="A8960" s="28" t="s">
        <v>965</v>
      </c>
      <c r="B8960" t="s">
        <v>9</v>
      </c>
      <c r="C8960" s="28" t="s">
        <v>1082</v>
      </c>
      <c r="D8960" t="s">
        <v>1084</v>
      </c>
      <c r="E8960" t="s">
        <v>2</v>
      </c>
      <c r="F8960" t="str">
        <f>INDEX(tbl_produits[Nom normalisé], MATCH(tbl_data[[#This Row],[Spécialité]], tbl_produits[Nom original], 0))</f>
        <v>DEPAKINE CHRONO 500 mg, comprimé pelliculé sécable à libération prolongée</v>
      </c>
      <c r="G8960" t="str">
        <f>INDEX(tbl_produits[Classe nom], MATCH(tbl_data[[#This Row],[NORM_Spécialité]], tbl_produits[Nom normalisé], 0))</f>
        <v>Système nerveux</v>
      </c>
      <c r="H8960">
        <f>YEAR(tbl_data[[#This Row],[Date_rapport]])</f>
        <v>2023</v>
      </c>
      <c r="I8960" t="str">
        <f>INDEX(tbl_produits[Molécule extraite], MATCH(tbl_data[[#This Row],[NORM_Spécialité]], tbl_produits[Nom normalisé], 0))</f>
        <v>Valproate de sodium</v>
      </c>
      <c r="J8960" s="34">
        <f>DATE(LEFT(tbl_data[[#This Row],[Date_rapport]], 4), MID(tbl_data[[#This Row],[Date_rapport]], 6, 2), RIGHT(tbl_data[[#This Row],[Date_rapport]], 2))</f>
        <v>45265</v>
      </c>
    </row>
    <row r="8961" spans="1:10" x14ac:dyDescent="0.2">
      <c r="A8961" s="28" t="s">
        <v>965</v>
      </c>
      <c r="B8961" t="s">
        <v>6</v>
      </c>
      <c r="C8961" s="28" t="s">
        <v>1082</v>
      </c>
      <c r="D8961" t="s">
        <v>1085</v>
      </c>
      <c r="E8961" t="s">
        <v>1082</v>
      </c>
      <c r="F8961" t="str">
        <f>INDEX(tbl_produits[Nom normalisé], MATCH(tbl_data[[#This Row],[Spécialité]], tbl_produits[Nom original], 0))</f>
        <v>SINTROM 4 mg, comprimé quadrisécable</v>
      </c>
      <c r="G8961" t="str">
        <f>INDEX(tbl_produits[Classe nom], MATCH(tbl_data[[#This Row],[NORM_Spécialité]], tbl_produits[Nom normalisé], 0))</f>
        <v>Sang et organes hématopoïétiques</v>
      </c>
      <c r="H8961">
        <f>YEAR(tbl_data[[#This Row],[Date_rapport]])</f>
        <v>2023</v>
      </c>
      <c r="I8961" t="str">
        <f>INDEX(tbl_produits[Molécule extraite], MATCH(tbl_data[[#This Row],[NORM_Spécialité]], tbl_produits[Nom normalisé], 0))</f>
        <v>Acénocoumarol</v>
      </c>
      <c r="J8961" s="34">
        <f>DATE(LEFT(tbl_data[[#This Row],[Date_rapport]], 4), MID(tbl_data[[#This Row],[Date_rapport]], 6, 2), RIGHT(tbl_data[[#This Row],[Date_rapport]], 2))</f>
        <v>45265</v>
      </c>
    </row>
    <row r="8962" spans="1:10" x14ac:dyDescent="0.2">
      <c r="A8962" s="28" t="s">
        <v>965</v>
      </c>
      <c r="B8962" t="s">
        <v>9</v>
      </c>
      <c r="C8962" s="28" t="s">
        <v>1082</v>
      </c>
      <c r="D8962" t="s">
        <v>1086</v>
      </c>
      <c r="E8962" t="s">
        <v>2</v>
      </c>
      <c r="F8962" t="str">
        <f>INDEX(tbl_produits[Nom normalisé], MATCH(tbl_data[[#This Row],[Spécialité]], tbl_produits[Nom original], 0))</f>
        <v>MESOCAINE 50 mg/5 ml, solution injectable</v>
      </c>
      <c r="G8962" t="str">
        <f>INDEX(tbl_produits[Classe nom], MATCH(tbl_data[[#This Row],[NORM_Spécialité]], tbl_produits[Nom normalisé], 0))</f>
        <v>Système nerveux</v>
      </c>
      <c r="H8962">
        <f>YEAR(tbl_data[[#This Row],[Date_rapport]])</f>
        <v>2023</v>
      </c>
      <c r="I8962" t="str">
        <f>INDEX(tbl_produits[Molécule extraite], MATCH(tbl_data[[#This Row],[NORM_Spécialité]], tbl_produits[Nom normalisé], 0))</f>
        <v>Lidocaïne</v>
      </c>
      <c r="J8962" s="34">
        <f>DATE(LEFT(tbl_data[[#This Row],[Date_rapport]], 4), MID(tbl_data[[#This Row],[Date_rapport]], 6, 2), RIGHT(tbl_data[[#This Row],[Date_rapport]], 2))</f>
        <v>45265</v>
      </c>
    </row>
    <row r="8963" spans="1:10" x14ac:dyDescent="0.2">
      <c r="A8963" s="28" t="s">
        <v>965</v>
      </c>
      <c r="B8963" t="s">
        <v>6</v>
      </c>
      <c r="C8963" s="28" t="s">
        <v>1082</v>
      </c>
      <c r="D8963" t="s">
        <v>1087</v>
      </c>
      <c r="E8963" t="s">
        <v>1089</v>
      </c>
      <c r="F8963" t="str">
        <f>INDEX(tbl_produits[Nom normalisé], MATCH(tbl_data[[#This Row],[Spécialité]], tbl_produits[Nom original], 0))</f>
        <v>DEXTRION G 10 Lavoisier, solution injectable (IV) en flacon</v>
      </c>
      <c r="G8963" t="str">
        <f>INDEX(tbl_produits[Classe nom], MATCH(tbl_data[[#This Row],[NORM_Spécialité]], tbl_produits[Nom normalisé], 0))</f>
        <v>Sang et organes hématopoïétiques</v>
      </c>
      <c r="H8963">
        <f>YEAR(tbl_data[[#This Row],[Date_rapport]])</f>
        <v>2023</v>
      </c>
      <c r="I8963" t="str">
        <f>INDEX(tbl_produits[Molécule extraite], MATCH(tbl_data[[#This Row],[NORM_Spécialité]], tbl_produits[Nom normalisé], 0))</f>
        <v>Calcium (gluconate de), glucose, potassium (chlorure de), sodium (chlorure de)</v>
      </c>
      <c r="J8963" s="34">
        <f>DATE(LEFT(tbl_data[[#This Row],[Date_rapport]], 4), MID(tbl_data[[#This Row],[Date_rapport]], 6, 2), RIGHT(tbl_data[[#This Row],[Date_rapport]], 2))</f>
        <v>45265</v>
      </c>
    </row>
    <row r="8964" spans="1:10" x14ac:dyDescent="0.2">
      <c r="A8964" s="28" t="s">
        <v>965</v>
      </c>
      <c r="B8964" t="s">
        <v>6</v>
      </c>
      <c r="C8964" s="28" t="s">
        <v>1082</v>
      </c>
      <c r="D8964" t="s">
        <v>1088</v>
      </c>
      <c r="E8964" t="s">
        <v>1544</v>
      </c>
      <c r="F8964" t="str">
        <f>INDEX(tbl_produits[Nom normalisé], MATCH(tbl_data[[#This Row],[Spécialité]], tbl_produits[Nom original], 0))</f>
        <v>GLUCOSE 30 % Lavoisier solution injectable en ampoule de 20ml</v>
      </c>
      <c r="G8964" t="str">
        <f>INDEX(tbl_produits[Classe nom], MATCH(tbl_data[[#This Row],[NORM_Spécialité]], tbl_produits[Nom normalisé], 0))</f>
        <v>Voies digestives et métabolisme</v>
      </c>
      <c r="H8964">
        <f>YEAR(tbl_data[[#This Row],[Date_rapport]])</f>
        <v>2023</v>
      </c>
      <c r="I8964" t="str">
        <f>INDEX(tbl_produits[Molécule extraite], MATCH(tbl_data[[#This Row],[NORM_Spécialité]], tbl_produits[Nom normalisé], 0))</f>
        <v>Glucose monohydraté</v>
      </c>
      <c r="J8964" s="34">
        <f>DATE(LEFT(tbl_data[[#This Row],[Date_rapport]], 4), MID(tbl_data[[#This Row],[Date_rapport]], 6, 2), RIGHT(tbl_data[[#This Row],[Date_rapport]], 2))</f>
        <v>45265</v>
      </c>
    </row>
    <row r="8965" spans="1:10" x14ac:dyDescent="0.2">
      <c r="A8965" s="28" t="s">
        <v>965</v>
      </c>
      <c r="B8965" t="s">
        <v>9</v>
      </c>
      <c r="C8965" s="28" t="s">
        <v>1089</v>
      </c>
      <c r="D8965" t="s">
        <v>1090</v>
      </c>
      <c r="E8965" t="s">
        <v>1380</v>
      </c>
      <c r="F8965" t="str">
        <f>INDEX(tbl_produits[Nom normalisé], MATCH(tbl_data[[#This Row],[Spécialité]], tbl_produits[Nom original], 0))</f>
        <v xml:space="preserve">MOVIPREP, poudre pour solution buvable </v>
      </c>
      <c r="G8965" t="str">
        <f>INDEX(tbl_produits[Classe nom], MATCH(tbl_data[[#This Row],[NORM_Spécialité]], tbl_produits[Nom normalisé], 0))</f>
        <v>Voies digestives et métabolisme</v>
      </c>
      <c r="H8965">
        <f>YEAR(tbl_data[[#This Row],[Date_rapport]])</f>
        <v>2023</v>
      </c>
      <c r="I8965" t="str">
        <f>INDEX(tbl_produits[Molécule extraite], MATCH(tbl_data[[#This Row],[NORM_Spécialité]], tbl_produits[Nom normalisé], 0))</f>
        <v>Acide ascorbique, ascorbate de sodium, macrogol 3350, potassium (chlorure de), sodium (chlorure de), sodium (sulfate de) anhydre</v>
      </c>
      <c r="J8965" s="34">
        <f>DATE(LEFT(tbl_data[[#This Row],[Date_rapport]], 4), MID(tbl_data[[#This Row],[Date_rapport]], 6, 2), RIGHT(tbl_data[[#This Row],[Date_rapport]], 2))</f>
        <v>45265</v>
      </c>
    </row>
    <row r="8966" spans="1:10" x14ac:dyDescent="0.2">
      <c r="A8966" s="28" t="s">
        <v>965</v>
      </c>
      <c r="B8966" t="s">
        <v>9</v>
      </c>
      <c r="C8966" s="28" t="s">
        <v>1089</v>
      </c>
      <c r="D8966" t="s">
        <v>1091</v>
      </c>
      <c r="E8966" t="s">
        <v>2</v>
      </c>
      <c r="F8966" t="str">
        <f>INDEX(tbl_produits[Nom normalisé], MATCH(tbl_data[[#This Row],[Spécialité]], tbl_produits[Nom original], 0))</f>
        <v>METHOTREXATE Teva solution injectable</v>
      </c>
      <c r="G8966" t="str">
        <f>INDEX(tbl_produits[Classe nom], MATCH(tbl_data[[#This Row],[NORM_Spécialité]], tbl_produits[Nom normalisé], 0))</f>
        <v>Antinéoplasiques et immunomodulateurs</v>
      </c>
      <c r="H8966">
        <f>YEAR(tbl_data[[#This Row],[Date_rapport]])</f>
        <v>2023</v>
      </c>
      <c r="I8966" t="str">
        <f>INDEX(tbl_produits[Molécule extraite], MATCH(tbl_data[[#This Row],[NORM_Spécialité]], tbl_produits[Nom normalisé], 0))</f>
        <v>Méthotrexate</v>
      </c>
      <c r="J8966" s="34">
        <f>DATE(LEFT(tbl_data[[#This Row],[Date_rapport]], 4), MID(tbl_data[[#This Row],[Date_rapport]], 6, 2), RIGHT(tbl_data[[#This Row],[Date_rapport]], 2))</f>
        <v>45265</v>
      </c>
    </row>
    <row r="8967" spans="1:10" x14ac:dyDescent="0.2">
      <c r="A8967" s="28" t="s">
        <v>965</v>
      </c>
      <c r="B8967" t="s">
        <v>9</v>
      </c>
      <c r="C8967" s="28" t="s">
        <v>1092</v>
      </c>
      <c r="D8967" t="s">
        <v>1093</v>
      </c>
      <c r="E8967" t="s">
        <v>1364</v>
      </c>
      <c r="F8967" t="str">
        <f>INDEX(tbl_produits[Nom normalisé], MATCH(tbl_data[[#This Row],[Spécialité]], tbl_produits[Nom original], 0))</f>
        <v>FLUDARABINE Teva 25 mg/ml, solution à diluer pour solution injectable/pour perfusion</v>
      </c>
      <c r="G8967" t="str">
        <f>INDEX(tbl_produits[Classe nom], MATCH(tbl_data[[#This Row],[NORM_Spécialité]], tbl_produits[Nom normalisé], 0))</f>
        <v>Antinéoplasiques et immunomodulateurs</v>
      </c>
      <c r="H8967">
        <f>YEAR(tbl_data[[#This Row],[Date_rapport]])</f>
        <v>2023</v>
      </c>
      <c r="I8967" t="str">
        <f>INDEX(tbl_produits[Molécule extraite], MATCH(tbl_data[[#This Row],[NORM_Spécialité]], tbl_produits[Nom normalisé], 0))</f>
        <v>Fludarabine</v>
      </c>
      <c r="J8967" s="34">
        <f>DATE(LEFT(tbl_data[[#This Row],[Date_rapport]], 4), MID(tbl_data[[#This Row],[Date_rapport]], 6, 2), RIGHT(tbl_data[[#This Row],[Date_rapport]], 2))</f>
        <v>45265</v>
      </c>
    </row>
    <row r="8968" spans="1:10" x14ac:dyDescent="0.2">
      <c r="A8968" s="28" t="s">
        <v>965</v>
      </c>
      <c r="B8968" t="s">
        <v>9</v>
      </c>
      <c r="C8968" s="28" t="s">
        <v>1094</v>
      </c>
      <c r="D8968" t="s">
        <v>1095</v>
      </c>
      <c r="E8968" t="s">
        <v>2</v>
      </c>
      <c r="F8968" t="str">
        <f>INDEX(tbl_produits[Nom normalisé], MATCH(tbl_data[[#This Row],[Spécialité]], tbl_produits[Nom original], 0))</f>
        <v>METHOTREXATE Viatris, solution injectable</v>
      </c>
      <c r="G8968" t="str">
        <f>INDEX(tbl_produits[Classe nom], MATCH(tbl_data[[#This Row],[NORM_Spécialité]], tbl_produits[Nom normalisé], 0))</f>
        <v>Antinéoplasiques et immunomodulateurs</v>
      </c>
      <c r="H8968">
        <f>YEAR(tbl_data[[#This Row],[Date_rapport]])</f>
        <v>2023</v>
      </c>
      <c r="I8968" t="str">
        <f>INDEX(tbl_produits[Molécule extraite], MATCH(tbl_data[[#This Row],[NORM_Spécialité]], tbl_produits[Nom normalisé], 0))</f>
        <v>Méthotrexate</v>
      </c>
      <c r="J8968" s="34">
        <f>DATE(LEFT(tbl_data[[#This Row],[Date_rapport]], 4), MID(tbl_data[[#This Row],[Date_rapport]], 6, 2), RIGHT(tbl_data[[#This Row],[Date_rapport]], 2))</f>
        <v>45265</v>
      </c>
    </row>
    <row r="8969" spans="1:10" x14ac:dyDescent="0.2">
      <c r="A8969" s="28" t="s">
        <v>965</v>
      </c>
      <c r="B8969" t="s">
        <v>6</v>
      </c>
      <c r="C8969" s="28" t="s">
        <v>1096</v>
      </c>
      <c r="D8969" t="s">
        <v>1097</v>
      </c>
      <c r="E8969" t="s">
        <v>1096</v>
      </c>
      <c r="F8969" t="str">
        <f>INDEX(tbl_produits[Nom normalisé], MATCH(tbl_data[[#This Row],[Spécialité]], tbl_produits[Nom original], 0))</f>
        <v>OCTAPLASLG, solution pour perfusion</v>
      </c>
      <c r="G8969" t="str">
        <f>INDEX(tbl_produits[Classe nom], MATCH(tbl_data[[#This Row],[NORM_Spécialité]], tbl_produits[Nom normalisé], 0))</f>
        <v>Sang et organes hématopoïétiques</v>
      </c>
      <c r="H8969">
        <f>YEAR(tbl_data[[#This Row],[Date_rapport]])</f>
        <v>2023</v>
      </c>
      <c r="I8969" t="str">
        <f>INDEX(tbl_produits[Molécule extraite], MATCH(tbl_data[[#This Row],[NORM_Spécialité]], tbl_produits[Nom normalisé], 0))</f>
        <v>Protéines plasmatiques humaines</v>
      </c>
      <c r="J8969" s="34">
        <f>DATE(LEFT(tbl_data[[#This Row],[Date_rapport]], 4), MID(tbl_data[[#This Row],[Date_rapport]], 6, 2), RIGHT(tbl_data[[#This Row],[Date_rapport]], 2))</f>
        <v>45265</v>
      </c>
    </row>
    <row r="8970" spans="1:10" x14ac:dyDescent="0.2">
      <c r="A8970" s="28" t="s">
        <v>965</v>
      </c>
      <c r="B8970" t="s">
        <v>3</v>
      </c>
      <c r="C8970" s="28" t="s">
        <v>1096</v>
      </c>
      <c r="D8970" t="s">
        <v>1098</v>
      </c>
      <c r="E8970" t="s">
        <v>2</v>
      </c>
      <c r="F8970" t="str">
        <f>INDEX(tbl_produits[Nom normalisé], MATCH(tbl_data[[#This Row],[Spécialité]], tbl_produits[Nom original], 0))</f>
        <v>DOPACEPTIN 10 mg /ml, solution injectable en cartouche</v>
      </c>
      <c r="G8970" t="str">
        <f>INDEX(tbl_produits[Classe nom], MATCH(tbl_data[[#This Row],[NORM_Spécialité]], tbl_produits[Nom normalisé], 0))</f>
        <v>Système nerveux</v>
      </c>
      <c r="H8970">
        <f>YEAR(tbl_data[[#This Row],[Date_rapport]])</f>
        <v>2023</v>
      </c>
      <c r="I8970" t="str">
        <f>INDEX(tbl_produits[Molécule extraite], MATCH(tbl_data[[#This Row],[NORM_Spécialité]], tbl_produits[Nom normalisé], 0))</f>
        <v>Apomorphine (chlorhydrate d') hémihydraté</v>
      </c>
      <c r="J8970" s="34">
        <f>DATE(LEFT(tbl_data[[#This Row],[Date_rapport]], 4), MID(tbl_data[[#This Row],[Date_rapport]], 6, 2), RIGHT(tbl_data[[#This Row],[Date_rapport]], 2))</f>
        <v>45265</v>
      </c>
    </row>
    <row r="8971" spans="1:10" x14ac:dyDescent="0.2">
      <c r="A8971" s="28" t="s">
        <v>965</v>
      </c>
      <c r="B8971" t="s">
        <v>9</v>
      </c>
      <c r="C8971" s="28" t="s">
        <v>1099</v>
      </c>
      <c r="D8971" t="s">
        <v>1100</v>
      </c>
      <c r="E8971" t="s">
        <v>2</v>
      </c>
      <c r="F8971" t="str">
        <f>INDEX(tbl_produits[Nom normalisé], MATCH(tbl_data[[#This Row],[Spécialité]], tbl_produits[Nom original], 0))</f>
        <v>VIROPHTA, préparation pour collyre (lyophilisat et solvant)</v>
      </c>
      <c r="G8971" t="str">
        <f>INDEX(tbl_produits[Classe nom], MATCH(tbl_data[[#This Row],[NORM_Spécialité]], tbl_produits[Nom normalisé], 0))</f>
        <v>Organes sensoriels</v>
      </c>
      <c r="H8971">
        <f>YEAR(tbl_data[[#This Row],[Date_rapport]])</f>
        <v>2023</v>
      </c>
      <c r="I8971" t="str">
        <f>INDEX(tbl_produits[Molécule extraite], MATCH(tbl_data[[#This Row],[NORM_Spécialité]], tbl_produits[Nom normalisé], 0))</f>
        <v>Trifluridine</v>
      </c>
      <c r="J8971" s="34">
        <f>DATE(LEFT(tbl_data[[#This Row],[Date_rapport]], 4), MID(tbl_data[[#This Row],[Date_rapport]], 6, 2), RIGHT(tbl_data[[#This Row],[Date_rapport]], 2))</f>
        <v>45265</v>
      </c>
    </row>
    <row r="8972" spans="1:10" x14ac:dyDescent="0.2">
      <c r="A8972" s="28" t="s">
        <v>965</v>
      </c>
      <c r="B8972" t="s">
        <v>6</v>
      </c>
      <c r="C8972" s="28" t="s">
        <v>1099</v>
      </c>
      <c r="D8972" t="s">
        <v>1101</v>
      </c>
      <c r="E8972" t="s">
        <v>1099</v>
      </c>
      <c r="F8972" t="str">
        <f>INDEX(tbl_produits[Nom normalisé], MATCH(tbl_data[[#This Row],[Spécialité]], tbl_produits[Nom original], 0))</f>
        <v>TIROFIBAN Altan 50 microgrammes/mL, solution pour perfusion</v>
      </c>
      <c r="G8972" t="str">
        <f>INDEX(tbl_produits[Classe nom], MATCH(tbl_data[[#This Row],[NORM_Spécialité]], tbl_produits[Nom normalisé], 0))</f>
        <v>Sang et organes hématopoïétiques</v>
      </c>
      <c r="H8972">
        <f>YEAR(tbl_data[[#This Row],[Date_rapport]])</f>
        <v>2023</v>
      </c>
      <c r="I8972" t="str">
        <f>INDEX(tbl_produits[Molécule extraite], MATCH(tbl_data[[#This Row],[NORM_Spécialité]], tbl_produits[Nom normalisé], 0))</f>
        <v>Tirofiban (chlorhydrate de) monohydraté</v>
      </c>
      <c r="J8972" s="34">
        <f>DATE(LEFT(tbl_data[[#This Row],[Date_rapport]], 4), MID(tbl_data[[#This Row],[Date_rapport]], 6, 2), RIGHT(tbl_data[[#This Row],[Date_rapport]], 2))</f>
        <v>45265</v>
      </c>
    </row>
    <row r="8973" spans="1:10" x14ac:dyDescent="0.2">
      <c r="A8973" s="28" t="s">
        <v>965</v>
      </c>
      <c r="B8973" t="s">
        <v>11</v>
      </c>
      <c r="C8973" s="28" t="s">
        <v>1102</v>
      </c>
      <c r="D8973" t="s">
        <v>1103</v>
      </c>
      <c r="E8973" t="s">
        <v>2</v>
      </c>
      <c r="F8973" t="str">
        <f>INDEX(tbl_produits[Nom normalisé], MATCH(tbl_data[[#This Row],[Spécialité]], tbl_produits[Nom original], 0))</f>
        <v>THIOPHENICOL, comprimé enrobé - Thiophenicol 750 mg, poudre et solvant pour préparation injectable</v>
      </c>
      <c r="G8973" t="str">
        <f>INDEX(tbl_produits[Classe nom], MATCH(tbl_data[[#This Row],[NORM_Spécialité]], tbl_produits[Nom normalisé], 0))</f>
        <v>Système nerveux</v>
      </c>
      <c r="H8973">
        <f>YEAR(tbl_data[[#This Row],[Date_rapport]])</f>
        <v>2023</v>
      </c>
      <c r="I8973" t="str">
        <f>INDEX(tbl_produits[Molécule extraite], MATCH(tbl_data[[#This Row],[NORM_Spécialité]], tbl_produits[Nom normalisé], 0))</f>
        <v>Thiamphénicol</v>
      </c>
      <c r="J8973" s="34">
        <f>DATE(LEFT(tbl_data[[#This Row],[Date_rapport]], 4), MID(tbl_data[[#This Row],[Date_rapport]], 6, 2), RIGHT(tbl_data[[#This Row],[Date_rapport]], 2))</f>
        <v>45265</v>
      </c>
    </row>
    <row r="8974" spans="1:10" x14ac:dyDescent="0.2">
      <c r="A8974" s="28" t="s">
        <v>965</v>
      </c>
      <c r="B8974" t="s">
        <v>9</v>
      </c>
      <c r="C8974" s="28" t="s">
        <v>1104</v>
      </c>
      <c r="D8974" t="s">
        <v>1105</v>
      </c>
      <c r="E8974" t="s">
        <v>2</v>
      </c>
      <c r="F8974" t="str">
        <f>INDEX(tbl_produits[Nom normalisé], MATCH(tbl_data[[#This Row],[Spécialité]], tbl_produits[Nom original], 0))</f>
        <v>FLUOROURACILE Accord 50 mg/ml, solution à diluer pour perfusion, flacon de 100 ml</v>
      </c>
      <c r="G8974" t="str">
        <f>INDEX(tbl_produits[Classe nom], MATCH(tbl_data[[#This Row],[NORM_Spécialité]], tbl_produits[Nom normalisé], 0))</f>
        <v>Antinéoplasiques et immunomodulateurs</v>
      </c>
      <c r="H8974">
        <f>YEAR(tbl_data[[#This Row],[Date_rapport]])</f>
        <v>2023</v>
      </c>
      <c r="I8974" t="str">
        <f>INDEX(tbl_produits[Molécule extraite], MATCH(tbl_data[[#This Row],[NORM_Spécialité]], tbl_produits[Nom normalisé], 0))</f>
        <v>Fluorouracil</v>
      </c>
      <c r="J8974" s="34">
        <f>DATE(LEFT(tbl_data[[#This Row],[Date_rapport]], 4), MID(tbl_data[[#This Row],[Date_rapport]], 6, 2), RIGHT(tbl_data[[#This Row],[Date_rapport]], 2))</f>
        <v>45265</v>
      </c>
    </row>
    <row r="8975" spans="1:10" x14ac:dyDescent="0.2">
      <c r="A8975" s="28" t="s">
        <v>965</v>
      </c>
      <c r="B8975" t="s">
        <v>3</v>
      </c>
      <c r="C8975" s="28" t="s">
        <v>1104</v>
      </c>
      <c r="D8975" t="s">
        <v>1106</v>
      </c>
      <c r="E8975" t="s">
        <v>2</v>
      </c>
      <c r="F8975" t="str">
        <f>INDEX(tbl_produits[Nom normalisé], MATCH(tbl_data[[#This Row],[Spécialité]], tbl_produits[Nom original], 0))</f>
        <v>ADENOSCAN 30 mg/10 ml, solution pour perfusion</v>
      </c>
      <c r="G8975" t="str">
        <f>INDEX(tbl_produits[Classe nom], MATCH(tbl_data[[#This Row],[NORM_Spécialité]], tbl_produits[Nom normalisé], 0))</f>
        <v>Système cardiovasculaire</v>
      </c>
      <c r="H8975">
        <f>YEAR(tbl_data[[#This Row],[Date_rapport]])</f>
        <v>2023</v>
      </c>
      <c r="I8975" t="str">
        <f>INDEX(tbl_produits[Molécule extraite], MATCH(tbl_data[[#This Row],[NORM_Spécialité]], tbl_produits[Nom normalisé], 0))</f>
        <v>Adénosine</v>
      </c>
      <c r="J8975" s="34">
        <f>DATE(LEFT(tbl_data[[#This Row],[Date_rapport]], 4), MID(tbl_data[[#This Row],[Date_rapport]], 6, 2), RIGHT(tbl_data[[#This Row],[Date_rapport]], 2))</f>
        <v>45265</v>
      </c>
    </row>
    <row r="8976" spans="1:10" x14ac:dyDescent="0.2">
      <c r="A8976" s="28" t="s">
        <v>965</v>
      </c>
      <c r="B8976" t="s">
        <v>9</v>
      </c>
      <c r="C8976" s="28" t="s">
        <v>1104</v>
      </c>
      <c r="D8976" t="s">
        <v>1107</v>
      </c>
      <c r="E8976" t="s">
        <v>2</v>
      </c>
      <c r="F8976" t="str">
        <f>INDEX(tbl_produits[Nom normalisé], MATCH(tbl_data[[#This Row],[Spécialité]], tbl_produits[Nom original], 0))</f>
        <v>XYLOCAINE 20 mg/ml ADRENALINE 0,005 mg/ml, solution injectable</v>
      </c>
      <c r="G8976" t="str">
        <f>INDEX(tbl_produits[Classe nom], MATCH(tbl_data[[#This Row],[NORM_Spécialité]], tbl_produits[Nom normalisé], 0))</f>
        <v>Système nerveux</v>
      </c>
      <c r="H8976">
        <f>YEAR(tbl_data[[#This Row],[Date_rapport]])</f>
        <v>2023</v>
      </c>
      <c r="I8976" t="str">
        <f>INDEX(tbl_produits[Molécule extraite], MATCH(tbl_data[[#This Row],[NORM_Spécialité]], tbl_produits[Nom normalisé], 0))</f>
        <v>Adrénaline / Lidocaïne</v>
      </c>
      <c r="J8976" s="34">
        <f>DATE(LEFT(tbl_data[[#This Row],[Date_rapport]], 4), MID(tbl_data[[#This Row],[Date_rapport]], 6, 2), RIGHT(tbl_data[[#This Row],[Date_rapport]], 2))</f>
        <v>45265</v>
      </c>
    </row>
    <row r="8977" spans="1:10" x14ac:dyDescent="0.2">
      <c r="A8977" s="28" t="s">
        <v>965</v>
      </c>
      <c r="B8977" t="s">
        <v>9</v>
      </c>
      <c r="C8977" s="28" t="s">
        <v>1104</v>
      </c>
      <c r="D8977" t="s">
        <v>1108</v>
      </c>
      <c r="E8977" t="s">
        <v>2</v>
      </c>
      <c r="F8977" t="str">
        <f>INDEX(tbl_produits[Nom normalisé], MATCH(tbl_data[[#This Row],[Spécialité]], tbl_produits[Nom original], 0))</f>
        <v>XYLOCAINE 10 mg/ml ADRENALINE 0,005 mg/ml, solution injectable</v>
      </c>
      <c r="G8977" t="str">
        <f>INDEX(tbl_produits[Classe nom], MATCH(tbl_data[[#This Row],[NORM_Spécialité]], tbl_produits[Nom normalisé], 0))</f>
        <v>Système nerveux</v>
      </c>
      <c r="H8977">
        <f>YEAR(tbl_data[[#This Row],[Date_rapport]])</f>
        <v>2023</v>
      </c>
      <c r="I8977" t="str">
        <f>INDEX(tbl_produits[Molécule extraite], MATCH(tbl_data[[#This Row],[NORM_Spécialité]], tbl_produits[Nom normalisé], 0))</f>
        <v>Adrénaline / Lidocaïne</v>
      </c>
      <c r="J8977" s="34">
        <f>DATE(LEFT(tbl_data[[#This Row],[Date_rapport]], 4), MID(tbl_data[[#This Row],[Date_rapport]], 6, 2), RIGHT(tbl_data[[#This Row],[Date_rapport]], 2))</f>
        <v>45265</v>
      </c>
    </row>
    <row r="8978" spans="1:10" x14ac:dyDescent="0.2">
      <c r="A8978" s="28" t="s">
        <v>965</v>
      </c>
      <c r="B8978" t="s">
        <v>9</v>
      </c>
      <c r="C8978" s="28" t="s">
        <v>1104</v>
      </c>
      <c r="D8978" t="s">
        <v>1109</v>
      </c>
      <c r="E8978" t="s">
        <v>2</v>
      </c>
      <c r="F8978" t="str">
        <f>INDEX(tbl_produits[Nom normalisé], MATCH(tbl_data[[#This Row],[Spécialité]], tbl_produits[Nom original], 0))</f>
        <v>SCOPODERM TTS  1 mg/72 heures, dispositif transdermique</v>
      </c>
      <c r="G8978" t="str">
        <f>INDEX(tbl_produits[Classe nom], MATCH(tbl_data[[#This Row],[NORM_Spécialité]], tbl_produits[Nom normalisé], 0))</f>
        <v>Voies digestives et métabolisme</v>
      </c>
      <c r="H8978">
        <f>YEAR(tbl_data[[#This Row],[Date_rapport]])</f>
        <v>2023</v>
      </c>
      <c r="I8978" t="str">
        <f>INDEX(tbl_produits[Molécule extraite], MATCH(tbl_data[[#This Row],[NORM_Spécialité]], tbl_produits[Nom normalisé], 0))</f>
        <v>Scopolamine</v>
      </c>
      <c r="J8978" s="34">
        <f>DATE(LEFT(tbl_data[[#This Row],[Date_rapport]], 4), MID(tbl_data[[#This Row],[Date_rapport]], 6, 2), RIGHT(tbl_data[[#This Row],[Date_rapport]], 2))</f>
        <v>45265</v>
      </c>
    </row>
    <row r="8979" spans="1:10" x14ac:dyDescent="0.2">
      <c r="A8979" s="28" t="s">
        <v>965</v>
      </c>
      <c r="B8979" t="s">
        <v>9</v>
      </c>
      <c r="C8979" s="28" t="s">
        <v>1104</v>
      </c>
      <c r="D8979" t="s">
        <v>1110</v>
      </c>
      <c r="E8979" t="s">
        <v>2</v>
      </c>
      <c r="F8979" t="str">
        <f>INDEX(tbl_produits[Nom normalisé], MATCH(tbl_data[[#This Row],[Spécialité]], tbl_produits[Nom original], 0))</f>
        <v>SOLUTION injectable d’adrénaline en stylo prérempli (Anapen - Emerade - Epipen - Jext)</v>
      </c>
      <c r="G8979" t="str">
        <f>INDEX(tbl_produits[Classe nom], MATCH(tbl_data[[#This Row],[NORM_Spécialité]], tbl_produits[Nom normalisé], 0))</f>
        <v>Système cardiovasculaire</v>
      </c>
      <c r="H8979">
        <f>YEAR(tbl_data[[#This Row],[Date_rapport]])</f>
        <v>2023</v>
      </c>
      <c r="I8979" t="str">
        <f>INDEX(tbl_produits[Molécule extraite], MATCH(tbl_data[[#This Row],[NORM_Spécialité]], tbl_produits[Nom normalisé], 0))</f>
        <v>Adrénaline</v>
      </c>
      <c r="J8979" s="34">
        <f>DATE(LEFT(tbl_data[[#This Row],[Date_rapport]], 4), MID(tbl_data[[#This Row],[Date_rapport]], 6, 2), RIGHT(tbl_data[[#This Row],[Date_rapport]], 2))</f>
        <v>45265</v>
      </c>
    </row>
    <row r="8980" spans="1:10" x14ac:dyDescent="0.2">
      <c r="A8980" s="28" t="s">
        <v>965</v>
      </c>
      <c r="B8980" t="s">
        <v>9</v>
      </c>
      <c r="C8980" s="28" t="s">
        <v>1111</v>
      </c>
      <c r="D8980" t="s">
        <v>1112</v>
      </c>
      <c r="E8980" t="s">
        <v>2</v>
      </c>
      <c r="F8980" t="str">
        <f>INDEX(tbl_produits[Nom normalisé], MATCH(tbl_data[[#This Row],[Spécialité]], tbl_produits[Nom original], 0))</f>
        <v>CREON 10 000 U, gélule gastrorésistante</v>
      </c>
      <c r="G8980" t="str">
        <f>INDEX(tbl_produits[Classe nom], MATCH(tbl_data[[#This Row],[NORM_Spécialité]], tbl_produits[Nom normalisé], 0))</f>
        <v>Voies digestives et métabolisme</v>
      </c>
      <c r="H8980">
        <f>YEAR(tbl_data[[#This Row],[Date_rapport]])</f>
        <v>2023</v>
      </c>
      <c r="I8980" t="str">
        <f>INDEX(tbl_produits[Molécule extraite], MATCH(tbl_data[[#This Row],[NORM_Spécialité]], tbl_produits[Nom normalisé], 0))</f>
        <v>Pancréatine</v>
      </c>
      <c r="J8980" s="34">
        <f>DATE(LEFT(tbl_data[[#This Row],[Date_rapport]], 4), MID(tbl_data[[#This Row],[Date_rapport]], 6, 2), RIGHT(tbl_data[[#This Row],[Date_rapport]], 2))</f>
        <v>45265</v>
      </c>
    </row>
    <row r="8981" spans="1:10" x14ac:dyDescent="0.2">
      <c r="A8981" s="28" t="s">
        <v>965</v>
      </c>
      <c r="B8981" t="s">
        <v>3</v>
      </c>
      <c r="C8981" s="28" t="s">
        <v>1113</v>
      </c>
      <c r="D8981" t="s">
        <v>1114</v>
      </c>
      <c r="E8981" t="s">
        <v>2</v>
      </c>
      <c r="F8981" t="str">
        <f>INDEX(tbl_produits[Nom normalisé], MATCH(tbl_data[[#This Row],[Spécialité]], tbl_produits[Nom original], 0))</f>
        <v>PERSANTINE 10 mg/2 mL, solution injectable, ampoule</v>
      </c>
      <c r="G8981" t="str">
        <f>INDEX(tbl_produits[Classe nom], MATCH(tbl_data[[#This Row],[NORM_Spécialité]], tbl_produits[Nom normalisé], 0))</f>
        <v>Divers</v>
      </c>
      <c r="H8981">
        <f>YEAR(tbl_data[[#This Row],[Date_rapport]])</f>
        <v>2023</v>
      </c>
      <c r="I8981" t="str">
        <f>INDEX(tbl_produits[Molécule extraite], MATCH(tbl_data[[#This Row],[NORM_Spécialité]], tbl_produits[Nom normalisé], 0))</f>
        <v>Dipyridamole</v>
      </c>
      <c r="J8981" s="34">
        <f>DATE(LEFT(tbl_data[[#This Row],[Date_rapport]], 4), MID(tbl_data[[#This Row],[Date_rapport]], 6, 2), RIGHT(tbl_data[[#This Row],[Date_rapport]], 2))</f>
        <v>45265</v>
      </c>
    </row>
    <row r="8982" spans="1:10" x14ac:dyDescent="0.2">
      <c r="A8982" s="28" t="s">
        <v>965</v>
      </c>
      <c r="B8982" t="s">
        <v>11</v>
      </c>
      <c r="C8982" s="28" t="s">
        <v>1115</v>
      </c>
      <c r="D8982" t="s">
        <v>1116</v>
      </c>
      <c r="E8982" t="s">
        <v>2</v>
      </c>
      <c r="F8982" t="str">
        <f>INDEX(tbl_produits[Nom normalisé], MATCH(tbl_data[[#This Row],[Spécialité]], tbl_produits[Nom original], 0))</f>
        <v>GLUCAGEN 1 mg/ml, poudre et solvant pour solution injectable</v>
      </c>
      <c r="G8982" t="str">
        <f>INDEX(tbl_produits[Classe nom], MATCH(tbl_data[[#This Row],[NORM_Spécialité]], tbl_produits[Nom normalisé], 0))</f>
        <v>Hormones systémiques sauf hormones sexuelles et insulines</v>
      </c>
      <c r="H8982">
        <f>YEAR(tbl_data[[#This Row],[Date_rapport]])</f>
        <v>2023</v>
      </c>
      <c r="I8982" t="str">
        <f>INDEX(tbl_produits[Molécule extraite], MATCH(tbl_data[[#This Row],[NORM_Spécialité]], tbl_produits[Nom normalisé], 0))</f>
        <v>Glucagon</v>
      </c>
      <c r="J8982" s="34">
        <f>DATE(LEFT(tbl_data[[#This Row],[Date_rapport]], 4), MID(tbl_data[[#This Row],[Date_rapport]], 6, 2), RIGHT(tbl_data[[#This Row],[Date_rapport]], 2))</f>
        <v>45265</v>
      </c>
    </row>
    <row r="8983" spans="1:10" x14ac:dyDescent="0.2">
      <c r="A8983" s="28" t="s">
        <v>965</v>
      </c>
      <c r="B8983" t="s">
        <v>6</v>
      </c>
      <c r="C8983" s="28" t="s">
        <v>1115</v>
      </c>
      <c r="D8983" t="s">
        <v>1117</v>
      </c>
      <c r="E8983" t="s">
        <v>1115</v>
      </c>
      <c r="F8983" t="str">
        <f>INDEX(tbl_produits[Nom normalisé], MATCH(tbl_data[[#This Row],[Spécialité]], tbl_produits[Nom original], 0))</f>
        <v xml:space="preserve">KYTRIL 1 mg, comprimé pelliculé </v>
      </c>
      <c r="G8983" t="str">
        <f>INDEX(tbl_produits[Classe nom], MATCH(tbl_data[[#This Row],[NORM_Spécialité]], tbl_produits[Nom normalisé], 0))</f>
        <v>Voies digestives et métabolisme</v>
      </c>
      <c r="H8983">
        <f>YEAR(tbl_data[[#This Row],[Date_rapport]])</f>
        <v>2023</v>
      </c>
      <c r="I8983" t="str">
        <f>INDEX(tbl_produits[Molécule extraite], MATCH(tbl_data[[#This Row],[NORM_Spécialité]], tbl_produits[Nom normalisé], 0))</f>
        <v>Granisétron (chlorhydrate de)</v>
      </c>
      <c r="J8983" s="34">
        <f>DATE(LEFT(tbl_data[[#This Row],[Date_rapport]], 4), MID(tbl_data[[#This Row],[Date_rapport]], 6, 2), RIGHT(tbl_data[[#This Row],[Date_rapport]], 2))</f>
        <v>45265</v>
      </c>
    </row>
    <row r="8984" spans="1:10" x14ac:dyDescent="0.2">
      <c r="A8984" s="28" t="s">
        <v>965</v>
      </c>
      <c r="B8984" t="s">
        <v>9</v>
      </c>
      <c r="C8984" s="28" t="s">
        <v>1118</v>
      </c>
      <c r="D8984" t="s">
        <v>1119</v>
      </c>
      <c r="E8984" t="s">
        <v>2</v>
      </c>
      <c r="F8984" t="str">
        <f>INDEX(tbl_produits[Nom normalisé], MATCH(tbl_data[[#This Row],[Spécialité]], tbl_produits[Nom original], 0))</f>
        <v>PAZENIR 5 mg/mL, poudre pour dispersion pour perfusion</v>
      </c>
      <c r="G8984" t="str">
        <f>INDEX(tbl_produits[Classe nom], MATCH(tbl_data[[#This Row],[NORM_Spécialité]], tbl_produits[Nom normalisé], 0))</f>
        <v>Antinéoplasiques et immunomodulateurs</v>
      </c>
      <c r="H8984">
        <f>YEAR(tbl_data[[#This Row],[Date_rapport]])</f>
        <v>2023</v>
      </c>
      <c r="I8984" t="str">
        <f>INDEX(tbl_produits[Molécule extraite], MATCH(tbl_data[[#This Row],[NORM_Spécialité]], tbl_produits[Nom normalisé], 0))</f>
        <v>Paclitaxel</v>
      </c>
      <c r="J8984" s="34">
        <f>DATE(LEFT(tbl_data[[#This Row],[Date_rapport]], 4), MID(tbl_data[[#This Row],[Date_rapport]], 6, 2), RIGHT(tbl_data[[#This Row],[Date_rapport]], 2))</f>
        <v>45265</v>
      </c>
    </row>
    <row r="8985" spans="1:10" x14ac:dyDescent="0.2">
      <c r="A8985" s="28" t="s">
        <v>965</v>
      </c>
      <c r="B8985" t="s">
        <v>6</v>
      </c>
      <c r="C8985" s="28" t="s">
        <v>1118</v>
      </c>
      <c r="D8985" t="s">
        <v>1120</v>
      </c>
      <c r="E8985" t="s">
        <v>1118</v>
      </c>
      <c r="F8985" t="str">
        <f>INDEX(tbl_produits[Nom normalisé], MATCH(tbl_data[[#This Row],[Spécialité]], tbl_produits[Nom original], 0))</f>
        <v xml:space="preserve">GEMCITABINE Sun 10 mg/ml, solution pour perfusion, poche de 160 ml </v>
      </c>
      <c r="G8985" t="str">
        <f>INDEX(tbl_produits[Classe nom], MATCH(tbl_data[[#This Row],[NORM_Spécialité]], tbl_produits[Nom normalisé], 0))</f>
        <v>Antinéoplasiques et immunomodulateurs</v>
      </c>
      <c r="H8985">
        <f>YEAR(tbl_data[[#This Row],[Date_rapport]])</f>
        <v>2023</v>
      </c>
      <c r="I8985" t="str">
        <f>INDEX(tbl_produits[Molécule extraite], MATCH(tbl_data[[#This Row],[NORM_Spécialité]], tbl_produits[Nom normalisé], 0))</f>
        <v>Gemcitabine (chlorhydrate de)</v>
      </c>
      <c r="J8985" s="34">
        <f>DATE(LEFT(tbl_data[[#This Row],[Date_rapport]], 4), MID(tbl_data[[#This Row],[Date_rapport]], 6, 2), RIGHT(tbl_data[[#This Row],[Date_rapport]], 2))</f>
        <v>45265</v>
      </c>
    </row>
    <row r="8986" spans="1:10" x14ac:dyDescent="0.2">
      <c r="A8986" s="28" t="s">
        <v>965</v>
      </c>
      <c r="B8986" t="s">
        <v>6</v>
      </c>
      <c r="C8986" s="28" t="s">
        <v>1118</v>
      </c>
      <c r="D8986" t="s">
        <v>850</v>
      </c>
      <c r="E8986" t="s">
        <v>1130</v>
      </c>
      <c r="F8986" t="str">
        <f>INDEX(tbl_produits[Nom normalisé], MATCH(tbl_data[[#This Row],[Spécialité]], tbl_produits[Nom original], 0))</f>
        <v>NULOJIX 250 mg, poudre pour solution à diluer pour perfusion</v>
      </c>
      <c r="G8986" t="str">
        <f>INDEX(tbl_produits[Classe nom], MATCH(tbl_data[[#This Row],[NORM_Spécialité]], tbl_produits[Nom normalisé], 0))</f>
        <v>Antinéoplasiques et immunomodulateurs</v>
      </c>
      <c r="H8986">
        <f>YEAR(tbl_data[[#This Row],[Date_rapport]])</f>
        <v>2023</v>
      </c>
      <c r="I8986" t="str">
        <f>INDEX(tbl_produits[Molécule extraite], MATCH(tbl_data[[#This Row],[NORM_Spécialité]], tbl_produits[Nom normalisé], 0))</f>
        <v>Bélatacept</v>
      </c>
      <c r="J8986" s="34">
        <f>DATE(LEFT(tbl_data[[#This Row],[Date_rapport]], 4), MID(tbl_data[[#This Row],[Date_rapport]], 6, 2), RIGHT(tbl_data[[#This Row],[Date_rapport]], 2))</f>
        <v>45265</v>
      </c>
    </row>
    <row r="8987" spans="1:10" x14ac:dyDescent="0.2">
      <c r="A8987" s="28" t="s">
        <v>965</v>
      </c>
      <c r="B8987" t="s">
        <v>9</v>
      </c>
      <c r="C8987" s="28" t="s">
        <v>1118</v>
      </c>
      <c r="D8987" t="s">
        <v>1121</v>
      </c>
      <c r="E8987" t="s">
        <v>2</v>
      </c>
      <c r="F8987" t="str">
        <f>INDEX(tbl_produits[Nom normalisé], MATCH(tbl_data[[#This Row],[Spécialité]], tbl_produits[Nom original], 0))</f>
        <v>TRANXENE 20 mg/2 ml, lyophilisat et solution pour usage parentéral</v>
      </c>
      <c r="G8987" t="str">
        <f>INDEX(tbl_produits[Classe nom], MATCH(tbl_data[[#This Row],[NORM_Spécialité]], tbl_produits[Nom normalisé], 0))</f>
        <v>Système nerveux</v>
      </c>
      <c r="H8987">
        <f>YEAR(tbl_data[[#This Row],[Date_rapport]])</f>
        <v>2023</v>
      </c>
      <c r="I8987" t="str">
        <f>INDEX(tbl_produits[Molécule extraite], MATCH(tbl_data[[#This Row],[NORM_Spécialité]], tbl_produits[Nom normalisé], 0))</f>
        <v>Clorazépate dipotassique</v>
      </c>
      <c r="J8987" s="34">
        <f>DATE(LEFT(tbl_data[[#This Row],[Date_rapport]], 4), MID(tbl_data[[#This Row],[Date_rapport]], 6, 2), RIGHT(tbl_data[[#This Row],[Date_rapport]], 2))</f>
        <v>45265</v>
      </c>
    </row>
    <row r="8988" spans="1:10" x14ac:dyDescent="0.2">
      <c r="A8988" s="28" t="s">
        <v>965</v>
      </c>
      <c r="B8988" t="s">
        <v>3</v>
      </c>
      <c r="C8988" s="28" t="s">
        <v>1122</v>
      </c>
      <c r="D8988" t="s">
        <v>817</v>
      </c>
      <c r="E8988" t="s">
        <v>2</v>
      </c>
      <c r="F8988" t="str">
        <f>INDEX(tbl_produits[Nom normalisé], MATCH(tbl_data[[#This Row],[Spécialité]], tbl_produits[Nom original], 0))</f>
        <v>DILANTIN 250 mg/5 ml, solution injectable</v>
      </c>
      <c r="G8988" t="str">
        <f>INDEX(tbl_produits[Classe nom], MATCH(tbl_data[[#This Row],[NORM_Spécialité]], tbl_produits[Nom normalisé], 0))</f>
        <v>Système nerveux</v>
      </c>
      <c r="H8988">
        <f>YEAR(tbl_data[[#This Row],[Date_rapport]])</f>
        <v>2023</v>
      </c>
      <c r="I8988" t="str">
        <f>INDEX(tbl_produits[Molécule extraite], MATCH(tbl_data[[#This Row],[NORM_Spécialité]], tbl_produits[Nom normalisé], 0))</f>
        <v>Phénytoïne</v>
      </c>
      <c r="J8988" s="34">
        <f>DATE(LEFT(tbl_data[[#This Row],[Date_rapport]], 4), MID(tbl_data[[#This Row],[Date_rapport]], 6, 2), RIGHT(tbl_data[[#This Row],[Date_rapport]], 2))</f>
        <v>45265</v>
      </c>
    </row>
    <row r="8989" spans="1:10" x14ac:dyDescent="0.2">
      <c r="A8989" s="28" t="s">
        <v>965</v>
      </c>
      <c r="B8989" t="s">
        <v>6</v>
      </c>
      <c r="C8989" s="28" t="s">
        <v>1122</v>
      </c>
      <c r="D8989" t="s">
        <v>1123</v>
      </c>
      <c r="E8989" t="s">
        <v>1122</v>
      </c>
      <c r="F8989" t="str">
        <f>INDEX(tbl_produits[Nom normalisé], MATCH(tbl_data[[#This Row],[Spécialité]], tbl_produits[Nom original], 0))</f>
        <v>SIFROL 0,26 mg, comprimé à libération prolongée</v>
      </c>
      <c r="G8989" t="str">
        <f>INDEX(tbl_produits[Classe nom], MATCH(tbl_data[[#This Row],[NORM_Spécialité]], tbl_produits[Nom normalisé], 0))</f>
        <v>Système nerveux</v>
      </c>
      <c r="H8989">
        <f>YEAR(tbl_data[[#This Row],[Date_rapport]])</f>
        <v>2023</v>
      </c>
      <c r="I8989" t="str">
        <f>INDEX(tbl_produits[Molécule extraite], MATCH(tbl_data[[#This Row],[NORM_Spécialité]], tbl_produits[Nom normalisé], 0))</f>
        <v>Pramipexole</v>
      </c>
      <c r="J8989" s="34">
        <f>DATE(LEFT(tbl_data[[#This Row],[Date_rapport]], 4), MID(tbl_data[[#This Row],[Date_rapport]], 6, 2), RIGHT(tbl_data[[#This Row],[Date_rapport]], 2))</f>
        <v>45265</v>
      </c>
    </row>
    <row r="8990" spans="1:10" x14ac:dyDescent="0.2">
      <c r="A8990" s="28" t="s">
        <v>965</v>
      </c>
      <c r="B8990" t="s">
        <v>9</v>
      </c>
      <c r="C8990" s="28" t="s">
        <v>1124</v>
      </c>
      <c r="D8990" t="s">
        <v>1125</v>
      </c>
      <c r="E8990" t="s">
        <v>2</v>
      </c>
      <c r="F8990" t="str">
        <f>INDEX(tbl_produits[Nom normalisé], MATCH(tbl_data[[#This Row],[Spécialité]], tbl_produits[Nom original], 0))</f>
        <v>ROPINIROLE 0,25 mg, 0,5 mg 1 mg et 2 mg comprimé pelliculé</v>
      </c>
      <c r="G8990" t="str">
        <f>INDEX(tbl_produits[Classe nom], MATCH(tbl_data[[#This Row],[NORM_Spécialité]], tbl_produits[Nom normalisé], 0))</f>
        <v>Système nerveux</v>
      </c>
      <c r="H8990">
        <f>YEAR(tbl_data[[#This Row],[Date_rapport]])</f>
        <v>2023</v>
      </c>
      <c r="I8990" t="str">
        <f>INDEX(tbl_produits[Molécule extraite], MATCH(tbl_data[[#This Row],[NORM_Spécialité]], tbl_produits[Nom normalisé], 0))</f>
        <v>Ropinirole</v>
      </c>
      <c r="J8990" s="34">
        <f>DATE(LEFT(tbl_data[[#This Row],[Date_rapport]], 4), MID(tbl_data[[#This Row],[Date_rapport]], 6, 2), RIGHT(tbl_data[[#This Row],[Date_rapport]], 2))</f>
        <v>45265</v>
      </c>
    </row>
    <row r="8991" spans="1:10" x14ac:dyDescent="0.2">
      <c r="A8991" s="28" t="s">
        <v>965</v>
      </c>
      <c r="B8991" t="s">
        <v>6</v>
      </c>
      <c r="C8991" s="28" t="s">
        <v>1126</v>
      </c>
      <c r="D8991" t="s">
        <v>1127</v>
      </c>
      <c r="E8991" t="s">
        <v>1126</v>
      </c>
      <c r="F8991" t="str">
        <f>INDEX(tbl_produits[Nom normalisé], MATCH(tbl_data[[#This Row],[Spécialité]], tbl_produits[Nom original], 0))</f>
        <v xml:space="preserve">PREVYMIS 480 mg, solution à diluer pour perfusion </v>
      </c>
      <c r="G8991" t="str">
        <f>INDEX(tbl_produits[Classe nom], MATCH(tbl_data[[#This Row],[NORM_Spécialité]], tbl_produits[Nom normalisé], 0))</f>
        <v>Anti-infectieux à usage systémique</v>
      </c>
      <c r="H8991">
        <f>YEAR(tbl_data[[#This Row],[Date_rapport]])</f>
        <v>2023</v>
      </c>
      <c r="I8991" t="str">
        <f>INDEX(tbl_produits[Molécule extraite], MATCH(tbl_data[[#This Row],[NORM_Spécialité]], tbl_produits[Nom normalisé], 0))</f>
        <v>Létermovir</v>
      </c>
      <c r="J8991" s="34">
        <f>DATE(LEFT(tbl_data[[#This Row],[Date_rapport]], 4), MID(tbl_data[[#This Row],[Date_rapport]], 6, 2), RIGHT(tbl_data[[#This Row],[Date_rapport]], 2))</f>
        <v>45265</v>
      </c>
    </row>
    <row r="8992" spans="1:10" x14ac:dyDescent="0.2">
      <c r="A8992" s="28" t="s">
        <v>965</v>
      </c>
      <c r="B8992" t="s">
        <v>6</v>
      </c>
      <c r="C8992" s="28" t="s">
        <v>1126</v>
      </c>
      <c r="D8992" t="s">
        <v>1128</v>
      </c>
      <c r="E8992" t="s">
        <v>1126</v>
      </c>
      <c r="F8992" t="str">
        <f>INDEX(tbl_produits[Nom normalisé], MATCH(tbl_data[[#This Row],[Spécialité]], tbl_produits[Nom original], 0))</f>
        <v>PREVYMIS 240 mg, solution à diluer pour perfusion</v>
      </c>
      <c r="G8992" t="str">
        <f>INDEX(tbl_produits[Classe nom], MATCH(tbl_data[[#This Row],[NORM_Spécialité]], tbl_produits[Nom normalisé], 0))</f>
        <v>Anti-infectieux à usage systémique</v>
      </c>
      <c r="H8992">
        <f>YEAR(tbl_data[[#This Row],[Date_rapport]])</f>
        <v>2023</v>
      </c>
      <c r="I8992" t="str">
        <f>INDEX(tbl_produits[Molécule extraite], MATCH(tbl_data[[#This Row],[NORM_Spécialité]], tbl_produits[Nom normalisé], 0))</f>
        <v>Létermovir</v>
      </c>
      <c r="J8992" s="34">
        <f>DATE(LEFT(tbl_data[[#This Row],[Date_rapport]], 4), MID(tbl_data[[#This Row],[Date_rapport]], 6, 2), RIGHT(tbl_data[[#This Row],[Date_rapport]], 2))</f>
        <v>45265</v>
      </c>
    </row>
    <row r="8993" spans="1:10" x14ac:dyDescent="0.2">
      <c r="A8993" s="28" t="s">
        <v>965</v>
      </c>
      <c r="B8993" t="s">
        <v>6</v>
      </c>
      <c r="C8993" s="28" t="s">
        <v>1126</v>
      </c>
      <c r="D8993" t="s">
        <v>1129</v>
      </c>
      <c r="E8993" t="s">
        <v>1126</v>
      </c>
      <c r="F8993" t="str">
        <f>INDEX(tbl_produits[Nom normalisé], MATCH(tbl_data[[#This Row],[Spécialité]], tbl_produits[Nom original], 0))</f>
        <v xml:space="preserve">PREVYMIS 480 mg, comprimé pelliculé </v>
      </c>
      <c r="G8993" t="str">
        <f>INDEX(tbl_produits[Classe nom], MATCH(tbl_data[[#This Row],[NORM_Spécialité]], tbl_produits[Nom normalisé], 0))</f>
        <v>Anti-infectieux à usage systémique</v>
      </c>
      <c r="H8993">
        <f>YEAR(tbl_data[[#This Row],[Date_rapport]])</f>
        <v>2023</v>
      </c>
      <c r="I8993" t="str">
        <f>INDEX(tbl_produits[Molécule extraite], MATCH(tbl_data[[#This Row],[NORM_Spécialité]], tbl_produits[Nom normalisé], 0))</f>
        <v>Létermovir</v>
      </c>
      <c r="J8993" s="34">
        <f>DATE(LEFT(tbl_data[[#This Row],[Date_rapport]], 4), MID(tbl_data[[#This Row],[Date_rapport]], 6, 2), RIGHT(tbl_data[[#This Row],[Date_rapport]], 2))</f>
        <v>45265</v>
      </c>
    </row>
    <row r="8994" spans="1:10" x14ac:dyDescent="0.2">
      <c r="A8994" s="28" t="s">
        <v>965</v>
      </c>
      <c r="B8994" t="s">
        <v>9</v>
      </c>
      <c r="C8994" s="28" t="s">
        <v>1130</v>
      </c>
      <c r="D8994" t="s">
        <v>1131</v>
      </c>
      <c r="E8994" t="s">
        <v>2</v>
      </c>
      <c r="F8994" t="str">
        <f>INDEX(tbl_produits[Nom normalisé], MATCH(tbl_data[[#This Row],[Spécialité]], tbl_produits[Nom original], 0))</f>
        <v>SURMONTIL 4 pour cent, solution buvable, flacon</v>
      </c>
      <c r="G8994" t="str">
        <f>INDEX(tbl_produits[Classe nom], MATCH(tbl_data[[#This Row],[NORM_Spécialité]], tbl_produits[Nom normalisé], 0))</f>
        <v>Système nerveux</v>
      </c>
      <c r="H8994">
        <f>YEAR(tbl_data[[#This Row],[Date_rapport]])</f>
        <v>2023</v>
      </c>
      <c r="I8994" t="str">
        <f>INDEX(tbl_produits[Molécule extraite], MATCH(tbl_data[[#This Row],[NORM_Spécialité]], tbl_produits[Nom normalisé], 0))</f>
        <v>Trimipramine (mésilate de)</v>
      </c>
      <c r="J8994" s="34">
        <f>DATE(LEFT(tbl_data[[#This Row],[Date_rapport]], 4), MID(tbl_data[[#This Row],[Date_rapport]], 6, 2), RIGHT(tbl_data[[#This Row],[Date_rapport]], 2))</f>
        <v>45265</v>
      </c>
    </row>
    <row r="8995" spans="1:10" x14ac:dyDescent="0.2">
      <c r="A8995" s="28" t="s">
        <v>965</v>
      </c>
      <c r="B8995" t="s">
        <v>9</v>
      </c>
      <c r="C8995" s="28" t="s">
        <v>1132</v>
      </c>
      <c r="D8995" t="s">
        <v>1133</v>
      </c>
      <c r="E8995" t="s">
        <v>2</v>
      </c>
      <c r="F8995" t="str">
        <f>INDEX(tbl_produits[Nom normalisé], MATCH(tbl_data[[#This Row],[Spécialité]], tbl_produits[Nom original], 0))</f>
        <v>FLIXOTIDE 125 microgrammes/dose, suspension pour inhalation en flacon pressurisé</v>
      </c>
      <c r="G8995" t="str">
        <f>INDEX(tbl_produits[Classe nom], MATCH(tbl_data[[#This Row],[NORM_Spécialité]], tbl_produits[Nom normalisé], 0))</f>
        <v>Système respiratoire</v>
      </c>
      <c r="H8995">
        <f>YEAR(tbl_data[[#This Row],[Date_rapport]])</f>
        <v>2023</v>
      </c>
      <c r="I8995" t="str">
        <f>INDEX(tbl_produits[Molécule extraite], MATCH(tbl_data[[#This Row],[NORM_Spécialité]], tbl_produits[Nom normalisé], 0))</f>
        <v>Fluticasone (propionate de)</v>
      </c>
      <c r="J8995" s="34">
        <f>DATE(LEFT(tbl_data[[#This Row],[Date_rapport]], 4), MID(tbl_data[[#This Row],[Date_rapport]], 6, 2), RIGHT(tbl_data[[#This Row],[Date_rapport]], 2))</f>
        <v>45265</v>
      </c>
    </row>
    <row r="8996" spans="1:10" x14ac:dyDescent="0.2">
      <c r="A8996" s="28" t="s">
        <v>965</v>
      </c>
      <c r="B8996" t="s">
        <v>9</v>
      </c>
      <c r="C8996" s="28" t="s">
        <v>1134</v>
      </c>
      <c r="D8996" t="s">
        <v>1135</v>
      </c>
      <c r="E8996" t="s">
        <v>2</v>
      </c>
      <c r="F8996" t="str">
        <f>INDEX(tbl_produits[Nom normalisé], MATCH(tbl_data[[#This Row],[Spécialité]], tbl_produits[Nom original], 0))</f>
        <v>ARTANE 0,4%, solution buvable en goutte</v>
      </c>
      <c r="G8996" t="str">
        <f>INDEX(tbl_produits[Classe nom], MATCH(tbl_data[[#This Row],[NORM_Spécialité]], tbl_produits[Nom normalisé], 0))</f>
        <v>Système nerveux</v>
      </c>
      <c r="H8996">
        <f>YEAR(tbl_data[[#This Row],[Date_rapport]])</f>
        <v>2023</v>
      </c>
      <c r="I8996" t="str">
        <f>INDEX(tbl_produits[Molécule extraite], MATCH(tbl_data[[#This Row],[NORM_Spécialité]], tbl_produits[Nom normalisé], 0))</f>
        <v>Chlorhydrate de trihexyphénidyle</v>
      </c>
      <c r="J8996" s="34">
        <f>DATE(LEFT(tbl_data[[#This Row],[Date_rapport]], 4), MID(tbl_data[[#This Row],[Date_rapport]], 6, 2), RIGHT(tbl_data[[#This Row],[Date_rapport]], 2))</f>
        <v>45265</v>
      </c>
    </row>
    <row r="8997" spans="1:10" x14ac:dyDescent="0.2">
      <c r="A8997" s="28" t="s">
        <v>965</v>
      </c>
      <c r="B8997" t="s">
        <v>6</v>
      </c>
      <c r="C8997" s="28" t="s">
        <v>1134</v>
      </c>
      <c r="D8997" t="s">
        <v>1136</v>
      </c>
      <c r="E8997" t="s">
        <v>1134</v>
      </c>
      <c r="F8997" t="str">
        <f>INDEX(tbl_produits[Nom normalisé], MATCH(tbl_data[[#This Row],[Spécialité]], tbl_produits[Nom original], 0))</f>
        <v>ESPERAL 500 mg, comprimé</v>
      </c>
      <c r="G8997" t="str">
        <f>INDEX(tbl_produits[Classe nom], MATCH(tbl_data[[#This Row],[NORM_Spécialité]], tbl_produits[Nom normalisé], 0))</f>
        <v>Système nerveux</v>
      </c>
      <c r="H8997">
        <f>YEAR(tbl_data[[#This Row],[Date_rapport]])</f>
        <v>2023</v>
      </c>
      <c r="I8997" t="str">
        <f>INDEX(tbl_produits[Molécule extraite], MATCH(tbl_data[[#This Row],[NORM_Spécialité]], tbl_produits[Nom normalisé], 0))</f>
        <v>Disulfirame</v>
      </c>
      <c r="J8997" s="34">
        <f>DATE(LEFT(tbl_data[[#This Row],[Date_rapport]], 4), MID(tbl_data[[#This Row],[Date_rapport]], 6, 2), RIGHT(tbl_data[[#This Row],[Date_rapport]], 2))</f>
        <v>45265</v>
      </c>
    </row>
    <row r="8998" spans="1:10" x14ac:dyDescent="0.2">
      <c r="A8998" s="28" t="s">
        <v>965</v>
      </c>
      <c r="B8998" t="s">
        <v>9</v>
      </c>
      <c r="C8998" s="28" t="s">
        <v>1134</v>
      </c>
      <c r="D8998" t="s">
        <v>1137</v>
      </c>
      <c r="E8998" t="s">
        <v>2</v>
      </c>
      <c r="F8998" t="str">
        <f>INDEX(tbl_produits[Nom normalisé], MATCH(tbl_data[[#This Row],[Spécialité]], tbl_produits[Nom original], 0))</f>
        <v>CINACALCET 30 mg, 60 mg et 90 mg comprimé pelliculé</v>
      </c>
      <c r="G8998" t="str">
        <f>INDEX(tbl_produits[Classe nom], MATCH(tbl_data[[#This Row],[NORM_Spécialité]], tbl_produits[Nom normalisé], 0))</f>
        <v>Hormones systémiques sauf hormones sexuelles et insulines</v>
      </c>
      <c r="H8998">
        <f>YEAR(tbl_data[[#This Row],[Date_rapport]])</f>
        <v>2023</v>
      </c>
      <c r="I8998" t="str">
        <f>INDEX(tbl_produits[Molécule extraite], MATCH(tbl_data[[#This Row],[NORM_Spécialité]], tbl_produits[Nom normalisé], 0))</f>
        <v>Cinacalcet (chlorhydrate de)</v>
      </c>
      <c r="J8998" s="34">
        <f>DATE(LEFT(tbl_data[[#This Row],[Date_rapport]], 4), MID(tbl_data[[#This Row],[Date_rapport]], 6, 2), RIGHT(tbl_data[[#This Row],[Date_rapport]], 2))</f>
        <v>45265</v>
      </c>
    </row>
    <row r="8999" spans="1:10" x14ac:dyDescent="0.2">
      <c r="A8999" s="28" t="s">
        <v>965</v>
      </c>
      <c r="B8999" t="s">
        <v>9</v>
      </c>
      <c r="C8999" s="28" t="s">
        <v>1138</v>
      </c>
      <c r="D8999" t="s">
        <v>880</v>
      </c>
      <c r="E8999" t="s">
        <v>2</v>
      </c>
      <c r="F8999" t="str">
        <f>INDEX(tbl_produits[Nom normalisé], MATCH(tbl_data[[#This Row],[Spécialité]], tbl_produits[Nom original], 0))</f>
        <v>TRULICITY 0,75 mg, 1,5 mg, 3 mg, 4,5 mg, solution injectable en stylo pré-rempli</v>
      </c>
      <c r="G8999" t="str">
        <f>INDEX(tbl_produits[Classe nom], MATCH(tbl_data[[#This Row],[NORM_Spécialité]], tbl_produits[Nom normalisé], 0))</f>
        <v>Voies digestives et métabolisme</v>
      </c>
      <c r="H8999">
        <f>YEAR(tbl_data[[#This Row],[Date_rapport]])</f>
        <v>2023</v>
      </c>
      <c r="I8999" t="str">
        <f>INDEX(tbl_produits[Molécule extraite], MATCH(tbl_data[[#This Row],[NORM_Spécialité]], tbl_produits[Nom normalisé], 0))</f>
        <v>Dulaglutide</v>
      </c>
      <c r="J8999" s="34">
        <f>DATE(LEFT(tbl_data[[#This Row],[Date_rapport]], 4), MID(tbl_data[[#This Row],[Date_rapport]], 6, 2), RIGHT(tbl_data[[#This Row],[Date_rapport]], 2))</f>
        <v>45265</v>
      </c>
    </row>
    <row r="9000" spans="1:10" x14ac:dyDescent="0.2">
      <c r="A9000" s="28" t="s">
        <v>965</v>
      </c>
      <c r="B9000" t="s">
        <v>9</v>
      </c>
      <c r="C9000" s="28" t="s">
        <v>1138</v>
      </c>
      <c r="D9000" t="s">
        <v>1139</v>
      </c>
      <c r="E9000" t="s">
        <v>2</v>
      </c>
      <c r="F9000" t="str">
        <f>INDEX(tbl_produits[Nom normalisé], MATCH(tbl_data[[#This Row],[Spécialité]], tbl_produits[Nom original], 0))</f>
        <v>FURADANTINE 50 mg, gélule</v>
      </c>
      <c r="G9000" t="str">
        <f>INDEX(tbl_produits[Classe nom], MATCH(tbl_data[[#This Row],[NORM_Spécialité]], tbl_produits[Nom normalisé], 0))</f>
        <v>Anti-infectieux à usage systémique</v>
      </c>
      <c r="H9000">
        <f>YEAR(tbl_data[[#This Row],[Date_rapport]])</f>
        <v>2023</v>
      </c>
      <c r="I9000" t="str">
        <f>INDEX(tbl_produits[Molécule extraite], MATCH(tbl_data[[#This Row],[NORM_Spécialité]], tbl_produits[Nom normalisé], 0))</f>
        <v>Nitrofurantoïne</v>
      </c>
      <c r="J9000" s="34">
        <f>DATE(LEFT(tbl_data[[#This Row],[Date_rapport]], 4), MID(tbl_data[[#This Row],[Date_rapport]], 6, 2), RIGHT(tbl_data[[#This Row],[Date_rapport]], 2))</f>
        <v>45265</v>
      </c>
    </row>
    <row r="9001" spans="1:10" x14ac:dyDescent="0.2">
      <c r="A9001" s="28" t="s">
        <v>965</v>
      </c>
      <c r="B9001" t="s">
        <v>3</v>
      </c>
      <c r="C9001" s="28" t="s">
        <v>1140</v>
      </c>
      <c r="D9001" t="s">
        <v>726</v>
      </c>
      <c r="E9001" t="s">
        <v>2</v>
      </c>
      <c r="F9001" t="str">
        <f>INDEX(tbl_produits[Nom normalisé], MATCH(tbl_data[[#This Row],[Spécialité]], tbl_produits[Nom original], 0))</f>
        <v>ACTILYSE 2 mg, poudre pour solution injectable et perfusion</v>
      </c>
      <c r="G9001" t="str">
        <f>INDEX(tbl_produits[Classe nom], MATCH(tbl_data[[#This Row],[NORM_Spécialité]], tbl_produits[Nom normalisé], 0))</f>
        <v>Sang et organes hématopoïétiques</v>
      </c>
      <c r="H9001">
        <f>YEAR(tbl_data[[#This Row],[Date_rapport]])</f>
        <v>2023</v>
      </c>
      <c r="I9001" t="str">
        <f>INDEX(tbl_produits[Molécule extraite], MATCH(tbl_data[[#This Row],[NORM_Spécialité]], tbl_produits[Nom normalisé], 0))</f>
        <v>Altéplase</v>
      </c>
      <c r="J9001" s="34">
        <f>DATE(LEFT(tbl_data[[#This Row],[Date_rapport]], 4), MID(tbl_data[[#This Row],[Date_rapport]], 6, 2), RIGHT(tbl_data[[#This Row],[Date_rapport]], 2))</f>
        <v>45265</v>
      </c>
    </row>
    <row r="9002" spans="1:10" x14ac:dyDescent="0.2">
      <c r="A9002" s="28" t="s">
        <v>965</v>
      </c>
      <c r="B9002" t="s">
        <v>9</v>
      </c>
      <c r="C9002" s="28" t="s">
        <v>1140</v>
      </c>
      <c r="D9002" t="s">
        <v>1141</v>
      </c>
      <c r="E9002" t="s">
        <v>2</v>
      </c>
      <c r="F9002" t="str">
        <f>INDEX(tbl_produits[Nom normalisé], MATCH(tbl_data[[#This Row],[Spécialité]], tbl_produits[Nom original], 0))</f>
        <v>XALKORI 200 mg, gélule</v>
      </c>
      <c r="G9002" t="str">
        <f>INDEX(tbl_produits[Classe nom], MATCH(tbl_data[[#This Row],[NORM_Spécialité]], tbl_produits[Nom normalisé], 0))</f>
        <v>Antinéoplasiques et immunomodulateurs</v>
      </c>
      <c r="H9002">
        <f>YEAR(tbl_data[[#This Row],[Date_rapport]])</f>
        <v>2023</v>
      </c>
      <c r="I9002" t="str">
        <f>INDEX(tbl_produits[Molécule extraite], MATCH(tbl_data[[#This Row],[NORM_Spécialité]], tbl_produits[Nom normalisé], 0))</f>
        <v>Crizotinib</v>
      </c>
      <c r="J9002" s="34">
        <f>DATE(LEFT(tbl_data[[#This Row],[Date_rapport]], 4), MID(tbl_data[[#This Row],[Date_rapport]], 6, 2), RIGHT(tbl_data[[#This Row],[Date_rapport]], 2))</f>
        <v>45265</v>
      </c>
    </row>
    <row r="9003" spans="1:10" x14ac:dyDescent="0.2">
      <c r="A9003" s="28" t="s">
        <v>965</v>
      </c>
      <c r="B9003" t="s">
        <v>3</v>
      </c>
      <c r="C9003" s="28" t="s">
        <v>1142</v>
      </c>
      <c r="D9003" t="s">
        <v>1143</v>
      </c>
      <c r="E9003" t="s">
        <v>2</v>
      </c>
      <c r="F9003" t="str">
        <f>INDEX(tbl_produits[Nom normalisé], MATCH(tbl_data[[#This Row],[Spécialité]], tbl_produits[Nom original], 0))</f>
        <v>IRINOTECAN Sun 1,5 mg/ml, solution pour perfusion, poche de 220 mL</v>
      </c>
      <c r="G9003" t="str">
        <f>INDEX(tbl_produits[Classe nom], MATCH(tbl_data[[#This Row],[NORM_Spécialité]], tbl_produits[Nom normalisé], 0))</f>
        <v>Antinéoplasiques et immunomodulateurs</v>
      </c>
      <c r="H9003">
        <f>YEAR(tbl_data[[#This Row],[Date_rapport]])</f>
        <v>2023</v>
      </c>
      <c r="I9003" t="str">
        <f>INDEX(tbl_produits[Molécule extraite], MATCH(tbl_data[[#This Row],[NORM_Spécialité]], tbl_produits[Nom normalisé], 0))</f>
        <v>Irinotécan (chlorhydrate d') trihydraté</v>
      </c>
      <c r="J9003" s="34">
        <f>DATE(LEFT(tbl_data[[#This Row],[Date_rapport]], 4), MID(tbl_data[[#This Row],[Date_rapport]], 6, 2), RIGHT(tbl_data[[#This Row],[Date_rapport]], 2))</f>
        <v>45265</v>
      </c>
    </row>
    <row r="9004" spans="1:10" x14ac:dyDescent="0.2">
      <c r="A9004" s="28" t="s">
        <v>965</v>
      </c>
      <c r="B9004" t="s">
        <v>6</v>
      </c>
      <c r="C9004" s="28" t="s">
        <v>1142</v>
      </c>
      <c r="D9004" t="s">
        <v>1144</v>
      </c>
      <c r="E9004" t="s">
        <v>1142</v>
      </c>
      <c r="F9004" t="str">
        <f>INDEX(tbl_produits[Nom normalisé], MATCH(tbl_data[[#This Row],[Spécialité]], tbl_produits[Nom original], 0))</f>
        <v>GLUTARALDÉHYDE et tampon AP-HP pour tannage de péricarde solution stérile</v>
      </c>
      <c r="G9004" t="str">
        <f>INDEX(tbl_produits[Classe nom], MATCH(tbl_data[[#This Row],[NORM_Spécialité]], tbl_produits[Nom normalisé], 0))</f>
        <v>Produits dermatologiques</v>
      </c>
      <c r="H9004">
        <f>YEAR(tbl_data[[#This Row],[Date_rapport]])</f>
        <v>2023</v>
      </c>
      <c r="I9004" t="str">
        <f>INDEX(tbl_produits[Molécule extraite], MATCH(tbl_data[[#This Row],[NORM_Spécialité]], tbl_produits[Nom normalisé], 0))</f>
        <v>Solution aqueuse de glutaraldéhyde à 250 mg/mL</v>
      </c>
      <c r="J9004" s="34">
        <f>DATE(LEFT(tbl_data[[#This Row],[Date_rapport]], 4), MID(tbl_data[[#This Row],[Date_rapport]], 6, 2), RIGHT(tbl_data[[#This Row],[Date_rapport]], 2))</f>
        <v>45265</v>
      </c>
    </row>
    <row r="9005" spans="1:10" x14ac:dyDescent="0.2">
      <c r="A9005" s="28" t="s">
        <v>965</v>
      </c>
      <c r="B9005" t="s">
        <v>6</v>
      </c>
      <c r="C9005" s="28" t="s">
        <v>1142</v>
      </c>
      <c r="D9005" t="s">
        <v>1145</v>
      </c>
      <c r="E9005" t="s">
        <v>1142</v>
      </c>
      <c r="F9005" t="str">
        <f>INDEX(tbl_produits[Nom normalisé], MATCH(tbl_data[[#This Row],[Spécialité]], tbl_produits[Nom original], 0))</f>
        <v>LOMUSTINE Medac 40 mg, gélule</v>
      </c>
      <c r="G9005" t="str">
        <f>INDEX(tbl_produits[Classe nom], MATCH(tbl_data[[#This Row],[NORM_Spécialité]], tbl_produits[Nom normalisé], 0))</f>
        <v>Antinéoplasiques et immunomodulateurs</v>
      </c>
      <c r="H9005">
        <f>YEAR(tbl_data[[#This Row],[Date_rapport]])</f>
        <v>2023</v>
      </c>
      <c r="I9005" t="str">
        <f>INDEX(tbl_produits[Molécule extraite], MATCH(tbl_data[[#This Row],[NORM_Spécialité]], tbl_produits[Nom normalisé], 0))</f>
        <v>Lomustine</v>
      </c>
      <c r="J9005" s="34">
        <f>DATE(LEFT(tbl_data[[#This Row],[Date_rapport]], 4), MID(tbl_data[[#This Row],[Date_rapport]], 6, 2), RIGHT(tbl_data[[#This Row],[Date_rapport]], 2))</f>
        <v>45265</v>
      </c>
    </row>
    <row r="9006" spans="1:10" x14ac:dyDescent="0.2">
      <c r="A9006" s="28" t="s">
        <v>965</v>
      </c>
      <c r="B9006" t="s">
        <v>6</v>
      </c>
      <c r="C9006" s="28" t="s">
        <v>1146</v>
      </c>
      <c r="D9006" t="s">
        <v>1147</v>
      </c>
      <c r="E9006" t="s">
        <v>1146</v>
      </c>
      <c r="F9006" t="str">
        <f>INDEX(tbl_produits[Nom normalisé], MATCH(tbl_data[[#This Row],[Spécialité]], tbl_produits[Nom original], 0))</f>
        <v>KRENOSIN 6 mg/2 ml, solution injectable</v>
      </c>
      <c r="G9006" t="str">
        <f>INDEX(tbl_produits[Classe nom], MATCH(tbl_data[[#This Row],[NORM_Spécialité]], tbl_produits[Nom normalisé], 0))</f>
        <v>Système cardiovasculaire</v>
      </c>
      <c r="H9006">
        <f>YEAR(tbl_data[[#This Row],[Date_rapport]])</f>
        <v>2023</v>
      </c>
      <c r="I9006" t="str">
        <f>INDEX(tbl_produits[Molécule extraite], MATCH(tbl_data[[#This Row],[NORM_Spécialité]], tbl_produits[Nom normalisé], 0))</f>
        <v>Adénosine</v>
      </c>
      <c r="J9006" s="34">
        <f>DATE(LEFT(tbl_data[[#This Row],[Date_rapport]], 4), MID(tbl_data[[#This Row],[Date_rapport]], 6, 2), RIGHT(tbl_data[[#This Row],[Date_rapport]], 2))</f>
        <v>45265</v>
      </c>
    </row>
    <row r="9007" spans="1:10" x14ac:dyDescent="0.2">
      <c r="A9007" s="28" t="s">
        <v>965</v>
      </c>
      <c r="B9007" t="s">
        <v>9</v>
      </c>
      <c r="C9007" s="28" t="s">
        <v>1146</v>
      </c>
      <c r="D9007" t="s">
        <v>1148</v>
      </c>
      <c r="E9007" t="s">
        <v>2</v>
      </c>
      <c r="F9007" t="str">
        <f>INDEX(tbl_produits[Nom normalisé], MATCH(tbl_data[[#This Row],[Spécialité]], tbl_produits[Nom original], 0))</f>
        <v>ARIXTRA 2,5 mg/0,5 ml, solution injectable en seringue pré-remplie, boîte 2 et 7 seringues</v>
      </c>
      <c r="G9007" t="str">
        <f>INDEX(tbl_produits[Classe nom], MATCH(tbl_data[[#This Row],[NORM_Spécialité]], tbl_produits[Nom normalisé], 0))</f>
        <v>Sang et organes hématopoïétiques</v>
      </c>
      <c r="H9007">
        <f>YEAR(tbl_data[[#This Row],[Date_rapport]])</f>
        <v>2023</v>
      </c>
      <c r="I9007" t="str">
        <f>INDEX(tbl_produits[Molécule extraite], MATCH(tbl_data[[#This Row],[NORM_Spécialité]], tbl_produits[Nom normalisé], 0))</f>
        <v>Fondaparinux</v>
      </c>
      <c r="J9007" s="34">
        <f>DATE(LEFT(tbl_data[[#This Row],[Date_rapport]], 4), MID(tbl_data[[#This Row],[Date_rapport]], 6, 2), RIGHT(tbl_data[[#This Row],[Date_rapport]], 2))</f>
        <v>45265</v>
      </c>
    </row>
    <row r="9008" spans="1:10" x14ac:dyDescent="0.2">
      <c r="A9008" s="28" t="s">
        <v>965</v>
      </c>
      <c r="B9008" t="s">
        <v>3</v>
      </c>
      <c r="C9008" s="28" t="s">
        <v>1149</v>
      </c>
      <c r="D9008" t="s">
        <v>1150</v>
      </c>
      <c r="E9008" t="s">
        <v>2</v>
      </c>
      <c r="F9008" t="str">
        <f>INDEX(tbl_produits[Nom normalisé], MATCH(tbl_data[[#This Row],[Spécialité]], tbl_produits[Nom original], 0))</f>
        <v>MIOCHOLE 20 mg, poudre et solvant pour solution intraoculaire</v>
      </c>
      <c r="G9008" t="str">
        <f>INDEX(tbl_produits[Classe nom], MATCH(tbl_data[[#This Row],[NORM_Spécialité]], tbl_produits[Nom normalisé], 0))</f>
        <v>Organes sensoriels</v>
      </c>
      <c r="H9008">
        <f>YEAR(tbl_data[[#This Row],[Date_rapport]])</f>
        <v>2023</v>
      </c>
      <c r="I9008" t="str">
        <f>INDEX(tbl_produits[Molécule extraite], MATCH(tbl_data[[#This Row],[NORM_Spécialité]], tbl_produits[Nom normalisé], 0))</f>
        <v>Chlorure d'acétylcholine</v>
      </c>
      <c r="J9008" s="34">
        <f>DATE(LEFT(tbl_data[[#This Row],[Date_rapport]], 4), MID(tbl_data[[#This Row],[Date_rapport]], 6, 2), RIGHT(tbl_data[[#This Row],[Date_rapport]], 2))</f>
        <v>45265</v>
      </c>
    </row>
    <row r="9009" spans="1:10" x14ac:dyDescent="0.2">
      <c r="A9009" s="28" t="s">
        <v>965</v>
      </c>
      <c r="B9009" t="s">
        <v>9</v>
      </c>
      <c r="C9009" s="28" t="s">
        <v>1149</v>
      </c>
      <c r="D9009" t="s">
        <v>1151</v>
      </c>
      <c r="E9009" t="s">
        <v>2</v>
      </c>
      <c r="F9009" t="str">
        <f>INDEX(tbl_produits[Nom normalisé], MATCH(tbl_data[[#This Row],[Spécialité]], tbl_produits[Nom original], 0))</f>
        <v>TADALAFIL Quiver 20 mg, comprimé pelliculé</v>
      </c>
      <c r="G9009" t="str">
        <f>INDEX(tbl_produits[Classe nom], MATCH(tbl_data[[#This Row],[NORM_Spécialité]], tbl_produits[Nom normalisé], 0))</f>
        <v>Système génito-urinaire et hormones sexuelles</v>
      </c>
      <c r="H9009">
        <f>YEAR(tbl_data[[#This Row],[Date_rapport]])</f>
        <v>2023</v>
      </c>
      <c r="I9009" t="str">
        <f>INDEX(tbl_produits[Molécule extraite], MATCH(tbl_data[[#This Row],[NORM_Spécialité]], tbl_produits[Nom normalisé], 0))</f>
        <v>Tadalafil</v>
      </c>
      <c r="J9009" s="34">
        <f>DATE(LEFT(tbl_data[[#This Row],[Date_rapport]], 4), MID(tbl_data[[#This Row],[Date_rapport]], 6, 2), RIGHT(tbl_data[[#This Row],[Date_rapport]], 2))</f>
        <v>45265</v>
      </c>
    </row>
    <row r="9010" spans="1:10" x14ac:dyDescent="0.2">
      <c r="A9010" s="28" t="s">
        <v>965</v>
      </c>
      <c r="B9010" t="s">
        <v>3</v>
      </c>
      <c r="C9010" s="28" t="s">
        <v>1152</v>
      </c>
      <c r="D9010" t="s">
        <v>1153</v>
      </c>
      <c r="E9010" t="s">
        <v>2</v>
      </c>
      <c r="F9010" t="str">
        <f>INDEX(tbl_produits[Nom normalisé], MATCH(tbl_data[[#This Row],[Spécialité]], tbl_produits[Nom original], 0))</f>
        <v>DEXTRION G 5 Lavoisier, solution injectable (IV) en flacon 250 et 500 mL</v>
      </c>
      <c r="G9010" t="str">
        <f>INDEX(tbl_produits[Classe nom], MATCH(tbl_data[[#This Row],[NORM_Spécialité]], tbl_produits[Nom normalisé], 0))</f>
        <v>Sang et organes hématopoïétiques</v>
      </c>
      <c r="H9010">
        <f>YEAR(tbl_data[[#This Row],[Date_rapport]])</f>
        <v>2023</v>
      </c>
      <c r="I9010" t="str">
        <f>INDEX(tbl_produits[Molécule extraite], MATCH(tbl_data[[#This Row],[NORM_Spécialité]], tbl_produits[Nom normalisé], 0))</f>
        <v>Calcium (gluconate de), glucose, potassium (chlorure de), sodium (chlorure de)</v>
      </c>
      <c r="J9010" s="34">
        <f>DATE(LEFT(tbl_data[[#This Row],[Date_rapport]], 4), MID(tbl_data[[#This Row],[Date_rapport]], 6, 2), RIGHT(tbl_data[[#This Row],[Date_rapport]], 2))</f>
        <v>45265</v>
      </c>
    </row>
    <row r="9011" spans="1:10" x14ac:dyDescent="0.2">
      <c r="A9011" s="28" t="s">
        <v>965</v>
      </c>
      <c r="B9011" t="s">
        <v>6</v>
      </c>
      <c r="C9011" s="28" t="s">
        <v>1154</v>
      </c>
      <c r="D9011" t="s">
        <v>1155</v>
      </c>
      <c r="E9011" t="s">
        <v>1157</v>
      </c>
      <c r="F9011" t="str">
        <f>INDEX(tbl_produits[Nom normalisé], MATCH(tbl_data[[#This Row],[Spécialité]], tbl_produits[Nom original], 0))</f>
        <v>TIROFIBAN Medac 50 microgrammes/ml, solution pour perfusion</v>
      </c>
      <c r="G9011" t="str">
        <f>INDEX(tbl_produits[Classe nom], MATCH(tbl_data[[#This Row],[NORM_Spécialité]], tbl_produits[Nom normalisé], 0))</f>
        <v>Sang et organes hématopoïétiques</v>
      </c>
      <c r="H9011">
        <f>YEAR(tbl_data[[#This Row],[Date_rapport]])</f>
        <v>2023</v>
      </c>
      <c r="I9011" t="str">
        <f>INDEX(tbl_produits[Molécule extraite], MATCH(tbl_data[[#This Row],[NORM_Spécialité]], tbl_produits[Nom normalisé], 0))</f>
        <v>Tirofiban (chlorhydrate de) monohydraté</v>
      </c>
      <c r="J9011" s="34">
        <f>DATE(LEFT(tbl_data[[#This Row],[Date_rapport]], 4), MID(tbl_data[[#This Row],[Date_rapport]], 6, 2), RIGHT(tbl_data[[#This Row],[Date_rapport]], 2))</f>
        <v>45265</v>
      </c>
    </row>
    <row r="9012" spans="1:10" x14ac:dyDescent="0.2">
      <c r="A9012" s="28" t="s">
        <v>965</v>
      </c>
      <c r="B9012" t="s">
        <v>9</v>
      </c>
      <c r="C9012" s="28" t="s">
        <v>1154</v>
      </c>
      <c r="D9012" t="s">
        <v>1156</v>
      </c>
      <c r="E9012" t="s">
        <v>2</v>
      </c>
      <c r="F9012" t="str">
        <f>INDEX(tbl_produits[Nom normalisé], MATCH(tbl_data[[#This Row],[Spécialité]], tbl_produits[Nom original], 0))</f>
        <v>CONCERTA LP, comprimé à libération prolongée</v>
      </c>
      <c r="G9012" t="str">
        <f>INDEX(tbl_produits[Classe nom], MATCH(tbl_data[[#This Row],[NORM_Spécialité]], tbl_produits[Nom normalisé], 0))</f>
        <v>Système nerveux</v>
      </c>
      <c r="H9012">
        <f>YEAR(tbl_data[[#This Row],[Date_rapport]])</f>
        <v>2023</v>
      </c>
      <c r="I9012" t="str">
        <f>INDEX(tbl_produits[Molécule extraite], MATCH(tbl_data[[#This Row],[NORM_Spécialité]], tbl_produits[Nom normalisé], 0))</f>
        <v>Méthylphénidate (chlorhydrate de)</v>
      </c>
      <c r="J9012" s="34">
        <f>DATE(LEFT(tbl_data[[#This Row],[Date_rapport]], 4), MID(tbl_data[[#This Row],[Date_rapport]], 6, 2), RIGHT(tbl_data[[#This Row],[Date_rapport]], 2))</f>
        <v>45265</v>
      </c>
    </row>
    <row r="9013" spans="1:10" x14ac:dyDescent="0.2">
      <c r="A9013" s="28" t="s">
        <v>965</v>
      </c>
      <c r="B9013" t="s">
        <v>9</v>
      </c>
      <c r="C9013" s="28" t="s">
        <v>1157</v>
      </c>
      <c r="D9013" t="s">
        <v>1158</v>
      </c>
      <c r="E9013" t="s">
        <v>2</v>
      </c>
      <c r="F9013" t="str">
        <f>INDEX(tbl_produits[Nom normalisé], MATCH(tbl_data[[#This Row],[Spécialité]], tbl_produits[Nom original], 0))</f>
        <v>CREON 35 000 U, gélule gastrorésistante</v>
      </c>
      <c r="G9013" t="str">
        <f>INDEX(tbl_produits[Classe nom], MATCH(tbl_data[[#This Row],[NORM_Spécialité]], tbl_produits[Nom normalisé], 0))</f>
        <v>Voies digestives et métabolisme</v>
      </c>
      <c r="H9013">
        <f>YEAR(tbl_data[[#This Row],[Date_rapport]])</f>
        <v>2023</v>
      </c>
      <c r="I9013" t="str">
        <f>INDEX(tbl_produits[Molécule extraite], MATCH(tbl_data[[#This Row],[NORM_Spécialité]], tbl_produits[Nom normalisé], 0))</f>
        <v>Pancréatine</v>
      </c>
      <c r="J9013" s="34">
        <f>DATE(LEFT(tbl_data[[#This Row],[Date_rapport]], 4), MID(tbl_data[[#This Row],[Date_rapport]], 6, 2), RIGHT(tbl_data[[#This Row],[Date_rapport]], 2))</f>
        <v>45265</v>
      </c>
    </row>
    <row r="9014" spans="1:10" x14ac:dyDescent="0.2">
      <c r="A9014" s="28" t="s">
        <v>965</v>
      </c>
      <c r="B9014" t="s">
        <v>6</v>
      </c>
      <c r="C9014" s="28" t="s">
        <v>1157</v>
      </c>
      <c r="D9014" t="s">
        <v>1159</v>
      </c>
      <c r="E9014" t="s">
        <v>1157</v>
      </c>
      <c r="F9014" t="str">
        <f>INDEX(tbl_produits[Nom normalisé], MATCH(tbl_data[[#This Row],[Spécialité]], tbl_produits[Nom original], 0))</f>
        <v>FERTISTARTKIT 75 - 150 UI, poudre et solvant pour solution injectable</v>
      </c>
      <c r="G9014" t="str">
        <f>INDEX(tbl_produits[Classe nom], MATCH(tbl_data[[#This Row],[NORM_Spécialité]], tbl_produits[Nom normalisé], 0))</f>
        <v>Système génito-urinaire et hormones sexuelles</v>
      </c>
      <c r="H9014">
        <f>YEAR(tbl_data[[#This Row],[Date_rapport]])</f>
        <v>2023</v>
      </c>
      <c r="I9014" t="str">
        <f>INDEX(tbl_produits[Molécule extraite], MATCH(tbl_data[[#This Row],[NORM_Spécialité]], tbl_produits[Nom normalisé], 0))</f>
        <v>Hormone folliculo stimulante; hormone lutéinisante</v>
      </c>
      <c r="J9014" s="34">
        <f>DATE(LEFT(tbl_data[[#This Row],[Date_rapport]], 4), MID(tbl_data[[#This Row],[Date_rapport]], 6, 2), RIGHT(tbl_data[[#This Row],[Date_rapport]], 2))</f>
        <v>45265</v>
      </c>
    </row>
    <row r="9015" spans="1:10" x14ac:dyDescent="0.2">
      <c r="A9015" s="28" t="s">
        <v>965</v>
      </c>
      <c r="B9015" t="s">
        <v>3</v>
      </c>
      <c r="C9015" s="28" t="s">
        <v>1157</v>
      </c>
      <c r="D9015" t="s">
        <v>719</v>
      </c>
      <c r="E9015" t="s">
        <v>2</v>
      </c>
      <c r="F9015" t="str">
        <f>INDEX(tbl_produits[Nom normalisé], MATCH(tbl_data[[#This Row],[Spécialité]], tbl_produits[Nom original], 0))</f>
        <v>DALACINE 75 mg, gélule</v>
      </c>
      <c r="G9015" t="str">
        <f>INDEX(tbl_produits[Classe nom], MATCH(tbl_data[[#This Row],[NORM_Spécialité]], tbl_produits[Nom normalisé], 0))</f>
        <v>Anti-infectieux à usage systémique</v>
      </c>
      <c r="H9015">
        <f>YEAR(tbl_data[[#This Row],[Date_rapport]])</f>
        <v>2023</v>
      </c>
      <c r="I9015" t="str">
        <f>INDEX(tbl_produits[Molécule extraite], MATCH(tbl_data[[#This Row],[NORM_Spécialité]], tbl_produits[Nom normalisé], 0))</f>
        <v>Clindamycine (chlorhydrate de) hydraté</v>
      </c>
      <c r="J9015" s="34">
        <f>DATE(LEFT(tbl_data[[#This Row],[Date_rapport]], 4), MID(tbl_data[[#This Row],[Date_rapport]], 6, 2), RIGHT(tbl_data[[#This Row],[Date_rapport]], 2))</f>
        <v>45265</v>
      </c>
    </row>
    <row r="9016" spans="1:10" x14ac:dyDescent="0.2">
      <c r="A9016" s="28" t="s">
        <v>965</v>
      </c>
      <c r="B9016" t="s">
        <v>6</v>
      </c>
      <c r="C9016" s="28" t="s">
        <v>1160</v>
      </c>
      <c r="D9016" t="s">
        <v>1161</v>
      </c>
      <c r="E9016" t="s">
        <v>1160</v>
      </c>
      <c r="F9016" t="str">
        <f>INDEX(tbl_produits[Nom normalisé], MATCH(tbl_data[[#This Row],[Spécialité]], tbl_produits[Nom original], 0))</f>
        <v>NOVORAPID 100 U/ml, solution injectable</v>
      </c>
      <c r="G9016" t="str">
        <f>INDEX(tbl_produits[Classe nom], MATCH(tbl_data[[#This Row],[NORM_Spécialité]], tbl_produits[Nom normalisé], 0))</f>
        <v>Voies digestives et métabolisme</v>
      </c>
      <c r="H9016">
        <f>YEAR(tbl_data[[#This Row],[Date_rapport]])</f>
        <v>2023</v>
      </c>
      <c r="I9016" t="str">
        <f>INDEX(tbl_produits[Molécule extraite], MATCH(tbl_data[[#This Row],[NORM_Spécialité]], tbl_produits[Nom normalisé], 0))</f>
        <v>Insuline (Aspartate)</v>
      </c>
      <c r="J9016" s="34">
        <f>DATE(LEFT(tbl_data[[#This Row],[Date_rapport]], 4), MID(tbl_data[[#This Row],[Date_rapport]], 6, 2), RIGHT(tbl_data[[#This Row],[Date_rapport]], 2))</f>
        <v>45265</v>
      </c>
    </row>
    <row r="9017" spans="1:10" x14ac:dyDescent="0.2">
      <c r="A9017" s="28" t="s">
        <v>965</v>
      </c>
      <c r="B9017" t="s">
        <v>6</v>
      </c>
      <c r="C9017" s="28" t="s">
        <v>1162</v>
      </c>
      <c r="D9017" t="s">
        <v>1163</v>
      </c>
      <c r="E9017" t="s">
        <v>1162</v>
      </c>
      <c r="F9017" t="str">
        <f>INDEX(tbl_produits[Nom normalisé], MATCH(tbl_data[[#This Row],[Spécialité]], tbl_produits[Nom original], 0))</f>
        <v>LAROSCOBINE 1 g/5 ml, solution injectable I.V. en ampoule</v>
      </c>
      <c r="G9017" t="str">
        <f>INDEX(tbl_produits[Classe nom], MATCH(tbl_data[[#This Row],[NORM_Spécialité]], tbl_produits[Nom normalisé], 0))</f>
        <v>Voies digestives et métabolisme</v>
      </c>
      <c r="H9017">
        <f>YEAR(tbl_data[[#This Row],[Date_rapport]])</f>
        <v>2023</v>
      </c>
      <c r="I9017" t="str">
        <f>INDEX(tbl_produits[Molécule extraite], MATCH(tbl_data[[#This Row],[NORM_Spécialité]], tbl_produits[Nom normalisé], 0))</f>
        <v>Acide ascorbique</v>
      </c>
      <c r="J9017" s="34">
        <f>DATE(LEFT(tbl_data[[#This Row],[Date_rapport]], 4), MID(tbl_data[[#This Row],[Date_rapport]], 6, 2), RIGHT(tbl_data[[#This Row],[Date_rapport]], 2))</f>
        <v>45265</v>
      </c>
    </row>
    <row r="9018" spans="1:10" x14ac:dyDescent="0.2">
      <c r="A9018" s="28" t="s">
        <v>965</v>
      </c>
      <c r="B9018" t="s">
        <v>9</v>
      </c>
      <c r="C9018" s="28" t="s">
        <v>1162</v>
      </c>
      <c r="D9018" t="s">
        <v>1164</v>
      </c>
      <c r="E9018" t="s">
        <v>2</v>
      </c>
      <c r="F9018" t="str">
        <f>INDEX(tbl_produits[Nom normalisé], MATCH(tbl_data[[#This Row],[Spécialité]], tbl_produits[Nom original], 0))</f>
        <v>DESFERAL 500 mg, poudre et solvant pour solution injectable</v>
      </c>
      <c r="G9018" t="str">
        <f>INDEX(tbl_produits[Classe nom], MATCH(tbl_data[[#This Row],[NORM_Spécialité]], tbl_produits[Nom normalisé], 0))</f>
        <v>Divers</v>
      </c>
      <c r="H9018">
        <f>YEAR(tbl_data[[#This Row],[Date_rapport]])</f>
        <v>2023</v>
      </c>
      <c r="I9018" t="str">
        <f>INDEX(tbl_produits[Molécule extraite], MATCH(tbl_data[[#This Row],[NORM_Spécialité]], tbl_produits[Nom normalisé], 0))</f>
        <v>Déféroxamine (mésilate de)</v>
      </c>
      <c r="J9018" s="34">
        <f>DATE(LEFT(tbl_data[[#This Row],[Date_rapport]], 4), MID(tbl_data[[#This Row],[Date_rapport]], 6, 2), RIGHT(tbl_data[[#This Row],[Date_rapport]], 2))</f>
        <v>45265</v>
      </c>
    </row>
    <row r="9019" spans="1:10" x14ac:dyDescent="0.2">
      <c r="A9019" s="28" t="s">
        <v>965</v>
      </c>
      <c r="B9019" t="s">
        <v>9</v>
      </c>
      <c r="C9019" s="28" t="s">
        <v>1165</v>
      </c>
      <c r="D9019" t="s">
        <v>1166</v>
      </c>
      <c r="E9019" t="s">
        <v>2</v>
      </c>
      <c r="F9019" t="str">
        <f>INDEX(tbl_produits[Nom normalisé], MATCH(tbl_data[[#This Row],[Spécialité]], tbl_produits[Nom original], 0))</f>
        <v>FERRIPROX 500 mg et 1000 mg, comprimé pelliculé</v>
      </c>
      <c r="G9019" t="str">
        <f>INDEX(tbl_produits[Classe nom], MATCH(tbl_data[[#This Row],[NORM_Spécialité]], tbl_produits[Nom normalisé], 0))</f>
        <v>Divers</v>
      </c>
      <c r="H9019">
        <f>YEAR(tbl_data[[#This Row],[Date_rapport]])</f>
        <v>2023</v>
      </c>
      <c r="I9019" t="str">
        <f>INDEX(tbl_produits[Molécule extraite], MATCH(tbl_data[[#This Row],[NORM_Spécialité]], tbl_produits[Nom normalisé], 0))</f>
        <v>Défériprone</v>
      </c>
      <c r="J9019" s="34">
        <f>DATE(LEFT(tbl_data[[#This Row],[Date_rapport]], 4), MID(tbl_data[[#This Row],[Date_rapport]], 6, 2), RIGHT(tbl_data[[#This Row],[Date_rapport]], 2))</f>
        <v>45265</v>
      </c>
    </row>
    <row r="9020" spans="1:10" x14ac:dyDescent="0.2">
      <c r="A9020" s="28" t="s">
        <v>965</v>
      </c>
      <c r="B9020" t="s">
        <v>9</v>
      </c>
      <c r="C9020" s="28" t="s">
        <v>1165</v>
      </c>
      <c r="D9020" t="s">
        <v>1167</v>
      </c>
      <c r="E9020" t="s">
        <v>2</v>
      </c>
      <c r="F9020" t="str">
        <f>INDEX(tbl_produits[Nom normalisé], MATCH(tbl_data[[#This Row],[Spécialité]], tbl_produits[Nom original], 0))</f>
        <v>METHOTREXATE Accord, solution injectable</v>
      </c>
      <c r="G9020" t="str">
        <f>INDEX(tbl_produits[Classe nom], MATCH(tbl_data[[#This Row],[NORM_Spécialité]], tbl_produits[Nom normalisé], 0))</f>
        <v>Antinéoplasiques et immunomodulateurs</v>
      </c>
      <c r="H9020">
        <f>YEAR(tbl_data[[#This Row],[Date_rapport]])</f>
        <v>2023</v>
      </c>
      <c r="I9020" t="str">
        <f>INDEX(tbl_produits[Molécule extraite], MATCH(tbl_data[[#This Row],[NORM_Spécialité]], tbl_produits[Nom normalisé], 0))</f>
        <v>Méthotrexate</v>
      </c>
      <c r="J9020" s="34">
        <f>DATE(LEFT(tbl_data[[#This Row],[Date_rapport]], 4), MID(tbl_data[[#This Row],[Date_rapport]], 6, 2), RIGHT(tbl_data[[#This Row],[Date_rapport]], 2))</f>
        <v>45265</v>
      </c>
    </row>
    <row r="9021" spans="1:10" x14ac:dyDescent="0.2">
      <c r="A9021" s="28" t="s">
        <v>965</v>
      </c>
      <c r="B9021" t="s">
        <v>9</v>
      </c>
      <c r="C9021" s="28" t="s">
        <v>1165</v>
      </c>
      <c r="D9021" t="s">
        <v>1168</v>
      </c>
      <c r="E9021" t="s">
        <v>2</v>
      </c>
      <c r="F9021" t="str">
        <f>INDEX(tbl_produits[Nom normalisé], MATCH(tbl_data[[#This Row],[Spécialité]], tbl_produits[Nom original], 0))</f>
        <v>IOMERON 400 (400 mg Iode/mL), solution injectable Flacon de 150 mL – trousse pour injecteur CT-Exprès</v>
      </c>
      <c r="G9021" t="str">
        <f>INDEX(tbl_produits[Classe nom], MATCH(tbl_data[[#This Row],[NORM_Spécialité]], tbl_produits[Nom normalisé], 0))</f>
        <v>Divers</v>
      </c>
      <c r="H9021">
        <f>YEAR(tbl_data[[#This Row],[Date_rapport]])</f>
        <v>2023</v>
      </c>
      <c r="I9021" t="str">
        <f>INDEX(tbl_produits[Molécule extraite], MATCH(tbl_data[[#This Row],[NORM_Spécialité]], tbl_produits[Nom normalisé], 0))</f>
        <v>Ioméprol</v>
      </c>
      <c r="J9021" s="34">
        <f>DATE(LEFT(tbl_data[[#This Row],[Date_rapport]], 4), MID(tbl_data[[#This Row],[Date_rapport]], 6, 2), RIGHT(tbl_data[[#This Row],[Date_rapport]], 2))</f>
        <v>45265</v>
      </c>
    </row>
    <row r="9022" spans="1:10" x14ac:dyDescent="0.2">
      <c r="A9022" s="28" t="s">
        <v>965</v>
      </c>
      <c r="B9022" t="s">
        <v>3</v>
      </c>
      <c r="C9022" s="28" t="s">
        <v>1165</v>
      </c>
      <c r="D9022" t="s">
        <v>1169</v>
      </c>
      <c r="E9022" t="s">
        <v>2</v>
      </c>
      <c r="F9022" t="str">
        <f>INDEX(tbl_produits[Nom normalisé], MATCH(tbl_data[[#This Row],[Spécialité]], tbl_produits[Nom original], 0))</f>
        <v>IOMERON 400 (400 mg Iode/mL), solution injectable - Flacon de 50 mL, 100 mL, 150 mL et 200 mL</v>
      </c>
      <c r="G9022" t="str">
        <f>INDEX(tbl_produits[Classe nom], MATCH(tbl_data[[#This Row],[NORM_Spécialité]], tbl_produits[Nom normalisé], 0))</f>
        <v>Divers</v>
      </c>
      <c r="H9022">
        <f>YEAR(tbl_data[[#This Row],[Date_rapport]])</f>
        <v>2023</v>
      </c>
      <c r="I9022" t="str">
        <f>INDEX(tbl_produits[Molécule extraite], MATCH(tbl_data[[#This Row],[NORM_Spécialité]], tbl_produits[Nom normalisé], 0))</f>
        <v>Ioméprol</v>
      </c>
      <c r="J9022" s="34">
        <f>DATE(LEFT(tbl_data[[#This Row],[Date_rapport]], 4), MID(tbl_data[[#This Row],[Date_rapport]], 6, 2), RIGHT(tbl_data[[#This Row],[Date_rapport]], 2))</f>
        <v>45265</v>
      </c>
    </row>
    <row r="9023" spans="1:10" x14ac:dyDescent="0.2">
      <c r="A9023" s="28" t="s">
        <v>965</v>
      </c>
      <c r="B9023" t="s">
        <v>6</v>
      </c>
      <c r="C9023" s="28" t="s">
        <v>1165</v>
      </c>
      <c r="D9023" t="s">
        <v>1170</v>
      </c>
      <c r="E9023" t="s">
        <v>1165</v>
      </c>
      <c r="F9023" t="str">
        <f>INDEX(tbl_produits[Nom normalisé], MATCH(tbl_data[[#This Row],[Spécialité]], tbl_produits[Nom original], 0))</f>
        <v>ATGAM 50 mg/mL, solution à diluer pour perfusion</v>
      </c>
      <c r="G9023" t="str">
        <f>INDEX(tbl_produits[Classe nom], MATCH(tbl_data[[#This Row],[NORM_Spécialité]], tbl_produits[Nom normalisé], 0))</f>
        <v>Antinéoplasiques et immunomodulateurs</v>
      </c>
      <c r="H9023">
        <f>YEAR(tbl_data[[#This Row],[Date_rapport]])</f>
        <v>2023</v>
      </c>
      <c r="I9023" t="str">
        <f>INDEX(tbl_produits[Molécule extraite], MATCH(tbl_data[[#This Row],[NORM_Spécialité]], tbl_produits[Nom normalisé], 0))</f>
        <v>Immunoglobuline équine anti-lymphocyte T humain</v>
      </c>
      <c r="J9023" s="34">
        <f>DATE(LEFT(tbl_data[[#This Row],[Date_rapport]], 4), MID(tbl_data[[#This Row],[Date_rapport]], 6, 2), RIGHT(tbl_data[[#This Row],[Date_rapport]], 2))</f>
        <v>45265</v>
      </c>
    </row>
    <row r="9024" spans="1:10" x14ac:dyDescent="0.2">
      <c r="A9024" s="28" t="s">
        <v>965</v>
      </c>
      <c r="B9024" t="s">
        <v>6</v>
      </c>
      <c r="C9024" s="28" t="s">
        <v>1165</v>
      </c>
      <c r="D9024" t="s">
        <v>1171</v>
      </c>
      <c r="E9024" t="s">
        <v>1646</v>
      </c>
      <c r="F9024" t="str">
        <f>INDEX(tbl_produits[Nom normalisé], MATCH(tbl_data[[#This Row],[Spécialité]], tbl_produits[Nom original], 0))</f>
        <v>IOMERON 250 (250 mg Iode/mL), solution injectable</v>
      </c>
      <c r="G9024" t="str">
        <f>INDEX(tbl_produits[Classe nom], MATCH(tbl_data[[#This Row],[NORM_Spécialité]], tbl_produits[Nom normalisé], 0))</f>
        <v>Divers</v>
      </c>
      <c r="H9024">
        <f>YEAR(tbl_data[[#This Row],[Date_rapport]])</f>
        <v>2023</v>
      </c>
      <c r="I9024" t="str">
        <f>INDEX(tbl_produits[Molécule extraite], MATCH(tbl_data[[#This Row],[NORM_Spécialité]], tbl_produits[Nom normalisé], 0))</f>
        <v>Ioméprol</v>
      </c>
      <c r="J9024" s="34">
        <f>DATE(LEFT(tbl_data[[#This Row],[Date_rapport]], 4), MID(tbl_data[[#This Row],[Date_rapport]], 6, 2), RIGHT(tbl_data[[#This Row],[Date_rapport]], 2))</f>
        <v>45265</v>
      </c>
    </row>
    <row r="9025" spans="1:10" x14ac:dyDescent="0.2">
      <c r="A9025" s="28" t="s">
        <v>965</v>
      </c>
      <c r="B9025" t="s">
        <v>6</v>
      </c>
      <c r="C9025" s="28" t="s">
        <v>1165</v>
      </c>
      <c r="D9025" t="s">
        <v>1172</v>
      </c>
      <c r="E9025" t="s">
        <v>1165</v>
      </c>
      <c r="F9025" t="str">
        <f>INDEX(tbl_produits[Nom normalisé], MATCH(tbl_data[[#This Row],[Spécialité]], tbl_produits[Nom original], 0))</f>
        <v>ERELZI 50 mg, solution injectable en stylo prérempli</v>
      </c>
      <c r="G9025" t="str">
        <f>INDEX(tbl_produits[Classe nom], MATCH(tbl_data[[#This Row],[NORM_Spécialité]], tbl_produits[Nom normalisé], 0))</f>
        <v>Antinéoplasiques et immunomodulateurs</v>
      </c>
      <c r="H9025">
        <f>YEAR(tbl_data[[#This Row],[Date_rapport]])</f>
        <v>2023</v>
      </c>
      <c r="I9025" t="str">
        <f>INDEX(tbl_produits[Molécule extraite], MATCH(tbl_data[[#This Row],[NORM_Spécialité]], tbl_produits[Nom normalisé], 0))</f>
        <v>Etanercept</v>
      </c>
      <c r="J9025" s="34">
        <f>DATE(LEFT(tbl_data[[#This Row],[Date_rapport]], 4), MID(tbl_data[[#This Row],[Date_rapport]], 6, 2), RIGHT(tbl_data[[#This Row],[Date_rapport]], 2))</f>
        <v>45265</v>
      </c>
    </row>
    <row r="9026" spans="1:10" x14ac:dyDescent="0.2">
      <c r="A9026" s="28" t="s">
        <v>965</v>
      </c>
      <c r="B9026" t="s">
        <v>6</v>
      </c>
      <c r="C9026" s="28" t="s">
        <v>1173</v>
      </c>
      <c r="D9026" t="s">
        <v>1174</v>
      </c>
      <c r="E9026" t="s">
        <v>1213</v>
      </c>
      <c r="F9026" t="str">
        <f>INDEX(tbl_produits[Nom normalisé], MATCH(tbl_data[[#This Row],[Spécialité]], tbl_produits[Nom original], 0))</f>
        <v>ZITHROMAX 40 mg/ml enfants, poudre pour suspension buvable</v>
      </c>
      <c r="G9026" t="str">
        <f>INDEX(tbl_produits[Classe nom], MATCH(tbl_data[[#This Row],[NORM_Spécialité]], tbl_produits[Nom normalisé], 0))</f>
        <v>Anti-infectieux à usage systémique</v>
      </c>
      <c r="H9026">
        <f>YEAR(tbl_data[[#This Row],[Date_rapport]])</f>
        <v>2023</v>
      </c>
      <c r="I9026" t="str">
        <f>INDEX(tbl_produits[Molécule extraite], MATCH(tbl_data[[#This Row],[NORM_Spécialité]], tbl_produits[Nom normalisé], 0))</f>
        <v>Azithromycine</v>
      </c>
      <c r="J9026" s="34">
        <f>DATE(LEFT(tbl_data[[#This Row],[Date_rapport]], 4), MID(tbl_data[[#This Row],[Date_rapport]], 6, 2), RIGHT(tbl_data[[#This Row],[Date_rapport]], 2))</f>
        <v>45265</v>
      </c>
    </row>
    <row r="9027" spans="1:10" x14ac:dyDescent="0.2">
      <c r="A9027" s="28" t="s">
        <v>965</v>
      </c>
      <c r="B9027" t="s">
        <v>6</v>
      </c>
      <c r="C9027" s="28" t="s">
        <v>1175</v>
      </c>
      <c r="D9027" t="s">
        <v>1176</v>
      </c>
      <c r="E9027" t="s">
        <v>1175</v>
      </c>
      <c r="F9027" t="str">
        <f>INDEX(tbl_produits[Nom normalisé], MATCH(tbl_data[[#This Row],[Spécialité]], tbl_produits[Nom original], 0))</f>
        <v>BACTRIM 40 mg/mL + 8 mg/mL, suspension buvable</v>
      </c>
      <c r="G9027" t="str">
        <f>INDEX(tbl_produits[Classe nom], MATCH(tbl_data[[#This Row],[NORM_Spécialité]], tbl_produits[Nom normalisé], 0))</f>
        <v>Anti-infectieux à usage systémique</v>
      </c>
      <c r="H9027">
        <f>YEAR(tbl_data[[#This Row],[Date_rapport]])</f>
        <v>2023</v>
      </c>
      <c r="I9027" t="str">
        <f>INDEX(tbl_produits[Molécule extraite], MATCH(tbl_data[[#This Row],[NORM_Spécialité]], tbl_produits[Nom normalisé], 0))</f>
        <v>Sulfaméthoxazole / Triméthoprime</v>
      </c>
      <c r="J9027" s="34">
        <f>DATE(LEFT(tbl_data[[#This Row],[Date_rapport]], 4), MID(tbl_data[[#This Row],[Date_rapport]], 6, 2), RIGHT(tbl_data[[#This Row],[Date_rapport]], 2))</f>
        <v>45265</v>
      </c>
    </row>
    <row r="9028" spans="1:10" x14ac:dyDescent="0.2">
      <c r="A9028" s="28" t="s">
        <v>965</v>
      </c>
      <c r="B9028" t="s">
        <v>3</v>
      </c>
      <c r="C9028" s="28" t="s">
        <v>1175</v>
      </c>
      <c r="D9028" t="s">
        <v>1177</v>
      </c>
      <c r="E9028" t="s">
        <v>2</v>
      </c>
      <c r="F9028" t="str">
        <f>INDEX(tbl_produits[Nom normalisé], MATCH(tbl_data[[#This Row],[Spécialité]], tbl_produits[Nom original], 0))</f>
        <v>TEMGESIC 0,3 mg/ml, solution injectable</v>
      </c>
      <c r="G9028" t="str">
        <f>INDEX(tbl_produits[Classe nom], MATCH(tbl_data[[#This Row],[NORM_Spécialité]], tbl_produits[Nom normalisé], 0))</f>
        <v>Système nerveux</v>
      </c>
      <c r="H9028">
        <f>YEAR(tbl_data[[#This Row],[Date_rapport]])</f>
        <v>2023</v>
      </c>
      <c r="I9028" t="str">
        <f>INDEX(tbl_produits[Molécule extraite], MATCH(tbl_data[[#This Row],[NORM_Spécialité]], tbl_produits[Nom normalisé], 0))</f>
        <v>Buprénorphine (chlorhydrate de)</v>
      </c>
      <c r="J9028" s="34">
        <f>DATE(LEFT(tbl_data[[#This Row],[Date_rapport]], 4), MID(tbl_data[[#This Row],[Date_rapport]], 6, 2), RIGHT(tbl_data[[#This Row],[Date_rapport]], 2))</f>
        <v>45265</v>
      </c>
    </row>
    <row r="9029" spans="1:10" x14ac:dyDescent="0.2">
      <c r="A9029" s="28" t="s">
        <v>965</v>
      </c>
      <c r="B9029" t="s">
        <v>6</v>
      </c>
      <c r="C9029" s="28" t="s">
        <v>1175</v>
      </c>
      <c r="D9029" t="s">
        <v>1178</v>
      </c>
      <c r="E9029" t="s">
        <v>1165</v>
      </c>
      <c r="F9029" t="str">
        <f>INDEX(tbl_produits[Nom normalisé], MATCH(tbl_data[[#This Row],[Spécialité]], tbl_produits[Nom original], 0))</f>
        <v>CELSENTRI 20 mg/ml, solution buvable</v>
      </c>
      <c r="G9029" t="str">
        <f>INDEX(tbl_produits[Classe nom], MATCH(tbl_data[[#This Row],[NORM_Spécialité]], tbl_produits[Nom normalisé], 0))</f>
        <v>Anti-infectieux à usage systémique</v>
      </c>
      <c r="H9029">
        <f>YEAR(tbl_data[[#This Row],[Date_rapport]])</f>
        <v>2023</v>
      </c>
      <c r="I9029" t="str">
        <f>INDEX(tbl_produits[Molécule extraite], MATCH(tbl_data[[#This Row],[NORM_Spécialité]], tbl_produits[Nom normalisé], 0))</f>
        <v>Maraviroc</v>
      </c>
      <c r="J9029" s="34">
        <f>DATE(LEFT(tbl_data[[#This Row],[Date_rapport]], 4), MID(tbl_data[[#This Row],[Date_rapport]], 6, 2), RIGHT(tbl_data[[#This Row],[Date_rapport]], 2))</f>
        <v>45265</v>
      </c>
    </row>
    <row r="9030" spans="1:10" x14ac:dyDescent="0.2">
      <c r="A9030" s="28" t="s">
        <v>965</v>
      </c>
      <c r="B9030" t="s">
        <v>6</v>
      </c>
      <c r="C9030" s="28" t="s">
        <v>1175</v>
      </c>
      <c r="D9030" t="s">
        <v>1179</v>
      </c>
      <c r="E9030" t="s">
        <v>1213</v>
      </c>
      <c r="F9030" t="str">
        <f>INDEX(tbl_produits[Nom normalisé], MATCH(tbl_data[[#This Row],[Spécialité]], tbl_produits[Nom original], 0))</f>
        <v xml:space="preserve">SPÉCIALITÉS à base de vérapamil 40 mg, comprimé </v>
      </c>
      <c r="G9030" t="str">
        <f>INDEX(tbl_produits[Classe nom], MATCH(tbl_data[[#This Row],[NORM_Spécialité]], tbl_produits[Nom normalisé], 0))</f>
        <v>Système cardiovasculaire</v>
      </c>
      <c r="H9030">
        <f>YEAR(tbl_data[[#This Row],[Date_rapport]])</f>
        <v>2023</v>
      </c>
      <c r="I9030" t="str">
        <f>INDEX(tbl_produits[Molécule extraite], MATCH(tbl_data[[#This Row],[NORM_Spécialité]], tbl_produits[Nom normalisé], 0))</f>
        <v>Vérapamil</v>
      </c>
      <c r="J9030" s="34">
        <f>DATE(LEFT(tbl_data[[#This Row],[Date_rapport]], 4), MID(tbl_data[[#This Row],[Date_rapport]], 6, 2), RIGHT(tbl_data[[#This Row],[Date_rapport]], 2))</f>
        <v>45265</v>
      </c>
    </row>
    <row r="9031" spans="1:10" x14ac:dyDescent="0.2">
      <c r="A9031" s="28" t="s">
        <v>965</v>
      </c>
      <c r="B9031" t="s">
        <v>9</v>
      </c>
      <c r="C9031" s="28" t="s">
        <v>1175</v>
      </c>
      <c r="D9031" t="s">
        <v>877</v>
      </c>
      <c r="E9031" t="s">
        <v>2</v>
      </c>
      <c r="F9031" t="str">
        <f>INDEX(tbl_produits[Nom normalisé], MATCH(tbl_data[[#This Row],[Spécialité]], tbl_produits[Nom original], 0))</f>
        <v>TROVOLOL 300 mg, comprimé pelliculé</v>
      </c>
      <c r="G9031" t="str">
        <f>INDEX(tbl_produits[Classe nom], MATCH(tbl_data[[#This Row],[NORM_Spécialité]], tbl_produits[Nom normalisé], 0))</f>
        <v xml:space="preserve">Système musculo-squelettique </v>
      </c>
      <c r="H9031">
        <f>YEAR(tbl_data[[#This Row],[Date_rapport]])</f>
        <v>2023</v>
      </c>
      <c r="I9031" t="str">
        <f>INDEX(tbl_produits[Molécule extraite], MATCH(tbl_data[[#This Row],[NORM_Spécialité]], tbl_produits[Nom normalisé], 0))</f>
        <v>Pénicillamine</v>
      </c>
      <c r="J9031" s="34">
        <f>DATE(LEFT(tbl_data[[#This Row],[Date_rapport]], 4), MID(tbl_data[[#This Row],[Date_rapport]], 6, 2), RIGHT(tbl_data[[#This Row],[Date_rapport]], 2))</f>
        <v>45265</v>
      </c>
    </row>
    <row r="9032" spans="1:10" x14ac:dyDescent="0.2">
      <c r="A9032" s="28" t="s">
        <v>965</v>
      </c>
      <c r="B9032" t="s">
        <v>9</v>
      </c>
      <c r="C9032" s="28" t="s">
        <v>1175</v>
      </c>
      <c r="D9032" t="s">
        <v>1180</v>
      </c>
      <c r="E9032" t="s">
        <v>2</v>
      </c>
      <c r="F9032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9032" t="str">
        <f>INDEX(tbl_produits[Classe nom], MATCH(tbl_data[[#This Row],[NORM_Spécialité]], tbl_produits[Nom normalisé], 0))</f>
        <v>Système respiratoire</v>
      </c>
      <c r="H9032">
        <f>YEAR(tbl_data[[#This Row],[Date_rapport]])</f>
        <v>2023</v>
      </c>
      <c r="I9032" t="str">
        <f>INDEX(tbl_produits[Molécule extraite], MATCH(tbl_data[[#This Row],[NORM_Spécialité]], tbl_produits[Nom normalisé], 0))</f>
        <v>Béclométasone</v>
      </c>
      <c r="J9032" s="34">
        <f>DATE(LEFT(tbl_data[[#This Row],[Date_rapport]], 4), MID(tbl_data[[#This Row],[Date_rapport]], 6, 2), RIGHT(tbl_data[[#This Row],[Date_rapport]], 2))</f>
        <v>45265</v>
      </c>
    </row>
    <row r="9033" spans="1:10" x14ac:dyDescent="0.2">
      <c r="A9033" s="28" t="s">
        <v>965</v>
      </c>
      <c r="B9033" t="s">
        <v>3</v>
      </c>
      <c r="C9033" s="28" t="s">
        <v>1175</v>
      </c>
      <c r="D9033" t="s">
        <v>1181</v>
      </c>
      <c r="E9033" t="s">
        <v>2</v>
      </c>
      <c r="F9033" t="str">
        <f>INDEX(tbl_produits[Nom normalisé], MATCH(tbl_data[[#This Row],[Spécialité]], tbl_produits[Nom original], 0))</f>
        <v>DIPENTUM  250 mg comprimé et DIPENTUM 500 mg comprimé</v>
      </c>
      <c r="G9033" t="str">
        <f>INDEX(tbl_produits[Classe nom], MATCH(tbl_data[[#This Row],[NORM_Spécialité]], tbl_produits[Nom normalisé], 0))</f>
        <v>Voies digestives et métabolisme</v>
      </c>
      <c r="H9033">
        <f>YEAR(tbl_data[[#This Row],[Date_rapport]])</f>
        <v>2023</v>
      </c>
      <c r="I9033" t="str">
        <f>INDEX(tbl_produits[Molécule extraite], MATCH(tbl_data[[#This Row],[NORM_Spécialité]], tbl_produits[Nom normalisé], 0))</f>
        <v>Olsalazine sodique</v>
      </c>
      <c r="J9033" s="34">
        <f>DATE(LEFT(tbl_data[[#This Row],[Date_rapport]], 4), MID(tbl_data[[#This Row],[Date_rapport]], 6, 2), RIGHT(tbl_data[[#This Row],[Date_rapport]], 2))</f>
        <v>45265</v>
      </c>
    </row>
    <row r="9034" spans="1:10" x14ac:dyDescent="0.2">
      <c r="A9034" s="28" t="s">
        <v>965</v>
      </c>
      <c r="B9034" t="s">
        <v>6</v>
      </c>
      <c r="C9034" s="28" t="s">
        <v>1182</v>
      </c>
      <c r="D9034" t="s">
        <v>1183</v>
      </c>
      <c r="E9034" t="s">
        <v>1647</v>
      </c>
      <c r="F9034" t="str">
        <f>INDEX(tbl_produits[Nom normalisé], MATCH(tbl_data[[#This Row],[Spécialité]], tbl_produits[Nom original], 0))</f>
        <v>FERROSTANE 0,68 pour cent, sirop</v>
      </c>
      <c r="G9034" t="str">
        <f>INDEX(tbl_produits[Classe nom], MATCH(tbl_data[[#This Row],[NORM_Spécialité]], tbl_produits[Nom normalisé], 0))</f>
        <v>Sang et organes hématopoïétiques</v>
      </c>
      <c r="H9034">
        <f>YEAR(tbl_data[[#This Row],[Date_rapport]])</f>
        <v>2023</v>
      </c>
      <c r="I9034" t="str">
        <f>INDEX(tbl_produits[Molécule extraite], MATCH(tbl_data[[#This Row],[NORM_Spécialité]], tbl_produits[Nom normalisé], 0))</f>
        <v>Ferédétate de sodium</v>
      </c>
      <c r="J9034" s="34">
        <f>DATE(LEFT(tbl_data[[#This Row],[Date_rapport]], 4), MID(tbl_data[[#This Row],[Date_rapport]], 6, 2), RIGHT(tbl_data[[#This Row],[Date_rapport]], 2))</f>
        <v>45265</v>
      </c>
    </row>
    <row r="9035" spans="1:10" x14ac:dyDescent="0.2">
      <c r="A9035" s="28" t="s">
        <v>965</v>
      </c>
      <c r="B9035" t="s">
        <v>3</v>
      </c>
      <c r="C9035" s="28" t="s">
        <v>1182</v>
      </c>
      <c r="D9035" t="s">
        <v>1184</v>
      </c>
      <c r="E9035" t="s">
        <v>2</v>
      </c>
      <c r="F9035" t="str">
        <f>INDEX(tbl_produits[Nom normalisé], MATCH(tbl_data[[#This Row],[Spécialité]], tbl_produits[Nom original], 0))</f>
        <v>RENVELA 0,8 g, poudre pour suspension buvable</v>
      </c>
      <c r="G9035" t="str">
        <f>INDEX(tbl_produits[Classe nom], MATCH(tbl_data[[#This Row],[NORM_Spécialité]], tbl_produits[Nom normalisé], 0))</f>
        <v>Divers</v>
      </c>
      <c r="H9035">
        <f>YEAR(tbl_data[[#This Row],[Date_rapport]])</f>
        <v>2023</v>
      </c>
      <c r="I9035" t="str">
        <f>INDEX(tbl_produits[Molécule extraite], MATCH(tbl_data[[#This Row],[NORM_Spécialité]], tbl_produits[Nom normalisé], 0))</f>
        <v>Sévélamer (carbonate de)</v>
      </c>
      <c r="J9035" s="34">
        <f>DATE(LEFT(tbl_data[[#This Row],[Date_rapport]], 4), MID(tbl_data[[#This Row],[Date_rapport]], 6, 2), RIGHT(tbl_data[[#This Row],[Date_rapport]], 2))</f>
        <v>45265</v>
      </c>
    </row>
    <row r="9036" spans="1:10" x14ac:dyDescent="0.2">
      <c r="A9036" s="28" t="s">
        <v>965</v>
      </c>
      <c r="B9036" t="s">
        <v>9</v>
      </c>
      <c r="C9036" s="28" t="s">
        <v>1185</v>
      </c>
      <c r="D9036" t="s">
        <v>1186</v>
      </c>
      <c r="E9036" t="s">
        <v>2</v>
      </c>
      <c r="F9036" t="str">
        <f>INDEX(tbl_produits[Nom normalisé], MATCH(tbl_data[[#This Row],[Spécialité]], tbl_produits[Nom original], 0))</f>
        <v>TEMGESIC 0,2 mg, comprimé sublingual</v>
      </c>
      <c r="G9036" t="str">
        <f>INDEX(tbl_produits[Classe nom], MATCH(tbl_data[[#This Row],[NORM_Spécialité]], tbl_produits[Nom normalisé], 0))</f>
        <v>Système nerveux</v>
      </c>
      <c r="H9036">
        <f>YEAR(tbl_data[[#This Row],[Date_rapport]])</f>
        <v>2023</v>
      </c>
      <c r="I9036" t="str">
        <f>INDEX(tbl_produits[Molécule extraite], MATCH(tbl_data[[#This Row],[NORM_Spécialité]], tbl_produits[Nom normalisé], 0))</f>
        <v>Buprénorphine (chlorhydrate de)</v>
      </c>
      <c r="J9036" s="34">
        <f>DATE(LEFT(tbl_data[[#This Row],[Date_rapport]], 4), MID(tbl_data[[#This Row],[Date_rapport]], 6, 2), RIGHT(tbl_data[[#This Row],[Date_rapport]], 2))</f>
        <v>45265</v>
      </c>
    </row>
    <row r="9037" spans="1:10" x14ac:dyDescent="0.2">
      <c r="A9037" s="28" t="s">
        <v>965</v>
      </c>
      <c r="B9037" t="s">
        <v>6</v>
      </c>
      <c r="C9037" s="28" t="s">
        <v>1185</v>
      </c>
      <c r="D9037" t="s">
        <v>1187</v>
      </c>
      <c r="E9037" t="s">
        <v>1185</v>
      </c>
      <c r="F9037" t="str">
        <f>INDEX(tbl_produits[Nom normalisé], MATCH(tbl_data[[#This Row],[Spécialité]], tbl_produits[Nom original], 0))</f>
        <v>METHERGIN 0,20 mg/1 ml, solution injectable, ampoule</v>
      </c>
      <c r="G9037" t="str">
        <f>INDEX(tbl_produits[Classe nom], MATCH(tbl_data[[#This Row],[NORM_Spécialité]], tbl_produits[Nom normalisé], 0))</f>
        <v>Système génito-urinaire et hormones sexuelles</v>
      </c>
      <c r="H9037">
        <f>YEAR(tbl_data[[#This Row],[Date_rapport]])</f>
        <v>2023</v>
      </c>
      <c r="I9037" t="str">
        <f>INDEX(tbl_produits[Molécule extraite], MATCH(tbl_data[[#This Row],[NORM_Spécialité]], tbl_produits[Nom normalisé], 0))</f>
        <v>Méthylergométrine (maléate de)</v>
      </c>
      <c r="J9037" s="34">
        <f>DATE(LEFT(tbl_data[[#This Row],[Date_rapport]], 4), MID(tbl_data[[#This Row],[Date_rapport]], 6, 2), RIGHT(tbl_data[[#This Row],[Date_rapport]], 2))</f>
        <v>45265</v>
      </c>
    </row>
    <row r="9038" spans="1:10" x14ac:dyDescent="0.2">
      <c r="A9038" s="28" t="s">
        <v>965</v>
      </c>
      <c r="B9038" t="s">
        <v>6</v>
      </c>
      <c r="C9038" s="28" t="s">
        <v>1188</v>
      </c>
      <c r="D9038" t="s">
        <v>1189</v>
      </c>
      <c r="E9038" t="s">
        <v>1188</v>
      </c>
      <c r="F9038" t="str">
        <f>INDEX(tbl_produits[Nom normalisé], MATCH(tbl_data[[#This Row],[Spécialité]], tbl_produits[Nom original], 0))</f>
        <v>AMIKACINE Viatris 500 mg, poudre pour solution injectable</v>
      </c>
      <c r="G9038" t="str">
        <f>INDEX(tbl_produits[Classe nom], MATCH(tbl_data[[#This Row],[NORM_Spécialité]], tbl_produits[Nom normalisé], 0))</f>
        <v>Anti-infectieux à usage systémique</v>
      </c>
      <c r="H9038">
        <f>YEAR(tbl_data[[#This Row],[Date_rapport]])</f>
        <v>2023</v>
      </c>
      <c r="I9038" t="str">
        <f>INDEX(tbl_produits[Molécule extraite], MATCH(tbl_data[[#This Row],[NORM_Spécialité]], tbl_produits[Nom normalisé], 0))</f>
        <v>Amikacine (sulfate d')</v>
      </c>
      <c r="J9038" s="34">
        <f>DATE(LEFT(tbl_data[[#This Row],[Date_rapport]], 4), MID(tbl_data[[#This Row],[Date_rapport]], 6, 2), RIGHT(tbl_data[[#This Row],[Date_rapport]], 2))</f>
        <v>45265</v>
      </c>
    </row>
    <row r="9039" spans="1:10" x14ac:dyDescent="0.2">
      <c r="A9039" s="28" t="s">
        <v>965</v>
      </c>
      <c r="B9039" t="s">
        <v>6</v>
      </c>
      <c r="C9039" s="28" t="s">
        <v>1188</v>
      </c>
      <c r="D9039" t="s">
        <v>1190</v>
      </c>
      <c r="E9039" t="s">
        <v>1188</v>
      </c>
      <c r="F9039" t="str">
        <f>INDEX(tbl_produits[Nom normalisé], MATCH(tbl_data[[#This Row],[Spécialité]], tbl_produits[Nom original], 0))</f>
        <v>L-THYROXINE Serb 200 microgrammes/mL, solution injectable/pour perfusion</v>
      </c>
      <c r="G9039" t="str">
        <f>INDEX(tbl_produits[Classe nom], MATCH(tbl_data[[#This Row],[NORM_Spécialité]], tbl_produits[Nom normalisé], 0))</f>
        <v>Hormones systémiques sauf hormones sexuelles et insulines</v>
      </c>
      <c r="H9039">
        <f>YEAR(tbl_data[[#This Row],[Date_rapport]])</f>
        <v>2023</v>
      </c>
      <c r="I9039" t="str">
        <f>INDEX(tbl_produits[Molécule extraite], MATCH(tbl_data[[#This Row],[NORM_Spécialité]], tbl_produits[Nom normalisé], 0))</f>
        <v>Lévothyroxine sodique</v>
      </c>
      <c r="J9039" s="34">
        <f>DATE(LEFT(tbl_data[[#This Row],[Date_rapport]], 4), MID(tbl_data[[#This Row],[Date_rapport]], 6, 2), RIGHT(tbl_data[[#This Row],[Date_rapport]], 2))</f>
        <v>45265</v>
      </c>
    </row>
    <row r="9040" spans="1:10" x14ac:dyDescent="0.2">
      <c r="A9040" s="28" t="s">
        <v>965</v>
      </c>
      <c r="B9040" t="s">
        <v>9</v>
      </c>
      <c r="C9040" s="28" t="s">
        <v>1188</v>
      </c>
      <c r="D9040" t="s">
        <v>1191</v>
      </c>
      <c r="E9040" t="s">
        <v>2</v>
      </c>
      <c r="F9040" t="str">
        <f>INDEX(tbl_produits[Nom normalisé], MATCH(tbl_data[[#This Row],[Spécialité]], tbl_produits[Nom original], 0))</f>
        <v>PRALUENT 300 mg, solution injectable en stylo pré-rempli</v>
      </c>
      <c r="G9040" t="str">
        <f>INDEX(tbl_produits[Classe nom], MATCH(tbl_data[[#This Row],[NORM_Spécialité]], tbl_produits[Nom normalisé], 0))</f>
        <v>Système cardiovasculaire</v>
      </c>
      <c r="H9040">
        <f>YEAR(tbl_data[[#This Row],[Date_rapport]])</f>
        <v>2023</v>
      </c>
      <c r="I9040" t="str">
        <f>INDEX(tbl_produits[Molécule extraite], MATCH(tbl_data[[#This Row],[NORM_Spécialité]], tbl_produits[Nom normalisé], 0))</f>
        <v>Alirocumab (mammifère/hamster/cellules cho)</v>
      </c>
      <c r="J9040" s="34">
        <f>DATE(LEFT(tbl_data[[#This Row],[Date_rapport]], 4), MID(tbl_data[[#This Row],[Date_rapport]], 6, 2), RIGHT(tbl_data[[#This Row],[Date_rapport]], 2))</f>
        <v>45265</v>
      </c>
    </row>
    <row r="9041" spans="1:10" x14ac:dyDescent="0.2">
      <c r="A9041" s="28" t="s">
        <v>965</v>
      </c>
      <c r="B9041" t="s">
        <v>6</v>
      </c>
      <c r="C9041" s="28" t="s">
        <v>1188</v>
      </c>
      <c r="D9041" t="s">
        <v>1192</v>
      </c>
      <c r="E9041" t="s">
        <v>1188</v>
      </c>
      <c r="F9041" t="str">
        <f>INDEX(tbl_produits[Nom normalisé], MATCH(tbl_data[[#This Row],[Spécialité]], tbl_produits[Nom original], 0))</f>
        <v>CIFLOX 200 mg/100 mL, solution pour perfusion (IV)</v>
      </c>
      <c r="G9041" t="str">
        <f>INDEX(tbl_produits[Classe nom], MATCH(tbl_data[[#This Row],[NORM_Spécialité]], tbl_produits[Nom normalisé], 0))</f>
        <v>Anti-infectieux à usage systémique</v>
      </c>
      <c r="H9041">
        <f>YEAR(tbl_data[[#This Row],[Date_rapport]])</f>
        <v>2023</v>
      </c>
      <c r="I9041" t="str">
        <f>INDEX(tbl_produits[Molécule extraite], MATCH(tbl_data[[#This Row],[NORM_Spécialité]], tbl_produits[Nom normalisé], 0))</f>
        <v>Ciprofloxacine</v>
      </c>
      <c r="J9041" s="34">
        <f>DATE(LEFT(tbl_data[[#This Row],[Date_rapport]], 4), MID(tbl_data[[#This Row],[Date_rapport]], 6, 2), RIGHT(tbl_data[[#This Row],[Date_rapport]], 2))</f>
        <v>45265</v>
      </c>
    </row>
    <row r="9042" spans="1:10" x14ac:dyDescent="0.2">
      <c r="A9042" s="28" t="s">
        <v>965</v>
      </c>
      <c r="B9042" t="s">
        <v>9</v>
      </c>
      <c r="C9042" s="28" t="s">
        <v>1193</v>
      </c>
      <c r="D9042" t="s">
        <v>1194</v>
      </c>
      <c r="E9042" t="s">
        <v>2</v>
      </c>
      <c r="F9042" t="str">
        <f>INDEX(tbl_produits[Nom normalisé], MATCH(tbl_data[[#This Row],[Spécialité]], tbl_produits[Nom original], 0))</f>
        <v>NOXAFIL 300 mg,  solution à diluer pour perfusion</v>
      </c>
      <c r="G9042" t="str">
        <f>INDEX(tbl_produits[Classe nom], MATCH(tbl_data[[#This Row],[NORM_Spécialité]], tbl_produits[Nom normalisé], 0))</f>
        <v>Anti-infectieux à usage systémique</v>
      </c>
      <c r="H9042">
        <f>YEAR(tbl_data[[#This Row],[Date_rapport]])</f>
        <v>2023</v>
      </c>
      <c r="I9042" t="str">
        <f>INDEX(tbl_produits[Molécule extraite], MATCH(tbl_data[[#This Row],[NORM_Spécialité]], tbl_produits[Nom normalisé], 0))</f>
        <v>Posaconazole</v>
      </c>
      <c r="J9042" s="34">
        <f>DATE(LEFT(tbl_data[[#This Row],[Date_rapport]], 4), MID(tbl_data[[#This Row],[Date_rapport]], 6, 2), RIGHT(tbl_data[[#This Row],[Date_rapport]], 2))</f>
        <v>45265</v>
      </c>
    </row>
    <row r="9043" spans="1:10" x14ac:dyDescent="0.2">
      <c r="A9043" s="28" t="s">
        <v>965</v>
      </c>
      <c r="B9043" t="s">
        <v>9</v>
      </c>
      <c r="C9043" s="28" t="s">
        <v>1193</v>
      </c>
      <c r="D9043" t="s">
        <v>1195</v>
      </c>
      <c r="E9043" t="s">
        <v>2</v>
      </c>
      <c r="F9043" t="str">
        <f>INDEX(tbl_produits[Nom normalisé], MATCH(tbl_data[[#This Row],[Spécialité]], tbl_produits[Nom original], 0))</f>
        <v>CEFEPIME Viatris 1g et 2 g, poudre pour solution injectable</v>
      </c>
      <c r="G9043" t="str">
        <f>INDEX(tbl_produits[Classe nom], MATCH(tbl_data[[#This Row],[NORM_Spécialité]], tbl_produits[Nom normalisé], 0))</f>
        <v>Anti-infectieux à usage systémique</v>
      </c>
      <c r="H9043">
        <f>YEAR(tbl_data[[#This Row],[Date_rapport]])</f>
        <v>2023</v>
      </c>
      <c r="I9043" t="str">
        <f>INDEX(tbl_produits[Molécule extraite], MATCH(tbl_data[[#This Row],[NORM_Spécialité]], tbl_produits[Nom normalisé], 0))</f>
        <v>Céfépime (dichlorhydrate de) monohydraté</v>
      </c>
      <c r="J9043" s="34">
        <f>DATE(LEFT(tbl_data[[#This Row],[Date_rapport]], 4), MID(tbl_data[[#This Row],[Date_rapport]], 6, 2), RIGHT(tbl_data[[#This Row],[Date_rapport]], 2))</f>
        <v>45265</v>
      </c>
    </row>
    <row r="9044" spans="1:10" x14ac:dyDescent="0.2">
      <c r="A9044" s="28" t="s">
        <v>965</v>
      </c>
      <c r="B9044" t="s">
        <v>6</v>
      </c>
      <c r="C9044" s="28" t="s">
        <v>1193</v>
      </c>
      <c r="D9044" t="s">
        <v>1196</v>
      </c>
      <c r="E9044" t="s">
        <v>1193</v>
      </c>
      <c r="F9044" t="str">
        <f>INDEX(tbl_produits[Nom normalisé], MATCH(tbl_data[[#This Row],[Spécialité]], tbl_produits[Nom original], 0))</f>
        <v>REKOVELLE 72 microgrammes/2,16 mL, solution injectable en stylo prérempli</v>
      </c>
      <c r="G9044" t="str">
        <f>INDEX(tbl_produits[Classe nom], MATCH(tbl_data[[#This Row],[NORM_Spécialité]], tbl_produits[Nom normalisé], 0))</f>
        <v>Système génito-urinaire et hormones sexuelles</v>
      </c>
      <c r="H9044">
        <f>YEAR(tbl_data[[#This Row],[Date_rapport]])</f>
        <v>2023</v>
      </c>
      <c r="I9044" t="str">
        <f>INDEX(tbl_produits[Molécule extraite], MATCH(tbl_data[[#This Row],[NORM_Spécialité]], tbl_produits[Nom normalisé], 0))</f>
        <v>Follitropine delta (mammifere/humain/cellules PER.C6)</v>
      </c>
      <c r="J9044" s="34">
        <f>DATE(LEFT(tbl_data[[#This Row],[Date_rapport]], 4), MID(tbl_data[[#This Row],[Date_rapport]], 6, 2), RIGHT(tbl_data[[#This Row],[Date_rapport]], 2))</f>
        <v>45265</v>
      </c>
    </row>
    <row r="9045" spans="1:10" x14ac:dyDescent="0.2">
      <c r="A9045" s="28" t="s">
        <v>965</v>
      </c>
      <c r="B9045" t="s">
        <v>9</v>
      </c>
      <c r="C9045" s="28" t="s">
        <v>1197</v>
      </c>
      <c r="D9045" t="s">
        <v>1198</v>
      </c>
      <c r="E9045" t="s">
        <v>2</v>
      </c>
      <c r="F9045" t="str">
        <f>INDEX(tbl_produits[Nom normalisé], MATCH(tbl_data[[#This Row],[Spécialité]], tbl_produits[Nom original], 0))</f>
        <v>MYDRIATICUM 2 mg/0,4 ml, collyre en récipient unidose</v>
      </c>
      <c r="G9045" t="str">
        <f>INDEX(tbl_produits[Classe nom], MATCH(tbl_data[[#This Row],[NORM_Spécialité]], tbl_produits[Nom normalisé], 0))</f>
        <v>Organes sensoriels</v>
      </c>
      <c r="H9045">
        <f>YEAR(tbl_data[[#This Row],[Date_rapport]])</f>
        <v>2023</v>
      </c>
      <c r="I9045" t="str">
        <f>INDEX(tbl_produits[Molécule extraite], MATCH(tbl_data[[#This Row],[NORM_Spécialité]], tbl_produits[Nom normalisé], 0))</f>
        <v>Tropicamide</v>
      </c>
      <c r="J9045" s="34">
        <f>DATE(LEFT(tbl_data[[#This Row],[Date_rapport]], 4), MID(tbl_data[[#This Row],[Date_rapport]], 6, 2), RIGHT(tbl_data[[#This Row],[Date_rapport]], 2))</f>
        <v>45265</v>
      </c>
    </row>
    <row r="9046" spans="1:10" x14ac:dyDescent="0.2">
      <c r="A9046" s="28" t="s">
        <v>965</v>
      </c>
      <c r="B9046" t="s">
        <v>3</v>
      </c>
      <c r="C9046" s="28" t="s">
        <v>1199</v>
      </c>
      <c r="D9046" t="s">
        <v>1200</v>
      </c>
      <c r="E9046" t="s">
        <v>2</v>
      </c>
      <c r="F9046" t="str">
        <f>INDEX(tbl_produits[Nom normalisé], MATCH(tbl_data[[#This Row],[Spécialité]], tbl_produits[Nom original], 0))</f>
        <v>GRANUPAS 4 g, granulés gastro-résistants</v>
      </c>
      <c r="G9046" t="str">
        <f>INDEX(tbl_produits[Classe nom], MATCH(tbl_data[[#This Row],[NORM_Spécialité]], tbl_produits[Nom normalisé], 0))</f>
        <v>Voies digestives et métabolisme</v>
      </c>
      <c r="H9046">
        <f>YEAR(tbl_data[[#This Row],[Date_rapport]])</f>
        <v>2023</v>
      </c>
      <c r="I9046" t="str">
        <f>INDEX(tbl_produits[Molécule extraite], MATCH(tbl_data[[#This Row],[NORM_Spécialité]], tbl_produits[Nom normalisé], 0))</f>
        <v>Aminosalicylique (acide)</v>
      </c>
      <c r="J9046" s="34">
        <f>DATE(LEFT(tbl_data[[#This Row],[Date_rapport]], 4), MID(tbl_data[[#This Row],[Date_rapport]], 6, 2), RIGHT(tbl_data[[#This Row],[Date_rapport]], 2))</f>
        <v>45265</v>
      </c>
    </row>
    <row r="9047" spans="1:10" x14ac:dyDescent="0.2">
      <c r="A9047" s="28" t="s">
        <v>965</v>
      </c>
      <c r="B9047" t="s">
        <v>11</v>
      </c>
      <c r="C9047" s="28" t="s">
        <v>1199</v>
      </c>
      <c r="D9047" t="s">
        <v>1201</v>
      </c>
      <c r="E9047" t="s">
        <v>2</v>
      </c>
      <c r="F9047" t="str">
        <f>INDEX(tbl_produits[Nom normalisé], MATCH(tbl_data[[#This Row],[Spécialité]], tbl_produits[Nom original], 0))</f>
        <v>OZIDIA 5 mg, comprimé à libération prolongée</v>
      </c>
      <c r="G9047" t="str">
        <f>INDEX(tbl_produits[Classe nom], MATCH(tbl_data[[#This Row],[NORM_Spécialité]], tbl_produits[Nom normalisé], 0))</f>
        <v>Voies digestives et métabolisme</v>
      </c>
      <c r="H9047">
        <f>YEAR(tbl_data[[#This Row],[Date_rapport]])</f>
        <v>2023</v>
      </c>
      <c r="I9047" t="str">
        <f>INDEX(tbl_produits[Molécule extraite], MATCH(tbl_data[[#This Row],[NORM_Spécialité]], tbl_produits[Nom normalisé], 0))</f>
        <v>Glipizide</v>
      </c>
      <c r="J9047" s="34">
        <f>DATE(LEFT(tbl_data[[#This Row],[Date_rapport]], 4), MID(tbl_data[[#This Row],[Date_rapport]], 6, 2), RIGHT(tbl_data[[#This Row],[Date_rapport]], 2))</f>
        <v>45265</v>
      </c>
    </row>
    <row r="9048" spans="1:10" x14ac:dyDescent="0.2">
      <c r="A9048" s="28" t="s">
        <v>965</v>
      </c>
      <c r="B9048" t="s">
        <v>9</v>
      </c>
      <c r="C9048" s="28" t="s">
        <v>1202</v>
      </c>
      <c r="D9048" t="s">
        <v>1203</v>
      </c>
      <c r="E9048" t="s">
        <v>2</v>
      </c>
      <c r="F9048" t="str">
        <f>INDEX(tbl_produits[Nom normalisé], MATCH(tbl_data[[#This Row],[Spécialité]], tbl_produits[Nom original], 0))</f>
        <v>NEULEPTIL 10 mg, gélule</v>
      </c>
      <c r="G9048" t="str">
        <f>INDEX(tbl_produits[Classe nom], MATCH(tbl_data[[#This Row],[NORM_Spécialité]], tbl_produits[Nom normalisé], 0))</f>
        <v>Système nerveux</v>
      </c>
      <c r="H9048">
        <f>YEAR(tbl_data[[#This Row],[Date_rapport]])</f>
        <v>2023</v>
      </c>
      <c r="I9048" t="str">
        <f>INDEX(tbl_produits[Molécule extraite], MATCH(tbl_data[[#This Row],[NORM_Spécialité]], tbl_produits[Nom normalisé], 0))</f>
        <v>Propériciazine</v>
      </c>
      <c r="J9048" s="34">
        <f>DATE(LEFT(tbl_data[[#This Row],[Date_rapport]], 4), MID(tbl_data[[#This Row],[Date_rapport]], 6, 2), RIGHT(tbl_data[[#This Row],[Date_rapport]], 2))</f>
        <v>45265</v>
      </c>
    </row>
    <row r="9049" spans="1:10" x14ac:dyDescent="0.2">
      <c r="A9049" s="28" t="s">
        <v>965</v>
      </c>
      <c r="B9049" t="s">
        <v>6</v>
      </c>
      <c r="C9049" s="28" t="s">
        <v>1202</v>
      </c>
      <c r="D9049" t="s">
        <v>1204</v>
      </c>
      <c r="E9049" t="s">
        <v>1202</v>
      </c>
      <c r="F9049" t="str">
        <f>INDEX(tbl_produits[Nom normalisé], MATCH(tbl_data[[#This Row],[Spécialité]], tbl_produits[Nom original], 0))</f>
        <v xml:space="preserve">MYALEPTA 11,3 mg, poudre pour solution injectable </v>
      </c>
      <c r="G9049" t="str">
        <f>INDEX(tbl_produits[Classe nom], MATCH(tbl_data[[#This Row],[NORM_Spécialité]], tbl_produits[Nom normalisé], 0))</f>
        <v>Voies digestives et métabolisme</v>
      </c>
      <c r="H9049">
        <f>YEAR(tbl_data[[#This Row],[Date_rapport]])</f>
        <v>2023</v>
      </c>
      <c r="I9049" t="str">
        <f>INDEX(tbl_produits[Molécule extraite], MATCH(tbl_data[[#This Row],[NORM_Spécialité]], tbl_produits[Nom normalisé], 0))</f>
        <v>Métréleptine</v>
      </c>
      <c r="J9049" s="34">
        <f>DATE(LEFT(tbl_data[[#This Row],[Date_rapport]], 4), MID(tbl_data[[#This Row],[Date_rapport]], 6, 2), RIGHT(tbl_data[[#This Row],[Date_rapport]], 2))</f>
        <v>45265</v>
      </c>
    </row>
    <row r="9050" spans="1:10" x14ac:dyDescent="0.2">
      <c r="A9050" s="28" t="s">
        <v>965</v>
      </c>
      <c r="B9050" t="s">
        <v>9</v>
      </c>
      <c r="C9050" s="28" t="s">
        <v>1202</v>
      </c>
      <c r="D9050" t="s">
        <v>1205</v>
      </c>
      <c r="E9050" t="s">
        <v>2</v>
      </c>
      <c r="F9050" t="str">
        <f>INDEX(tbl_produits[Nom normalisé], MATCH(tbl_data[[#This Row],[Spécialité]], tbl_produits[Nom original], 0))</f>
        <v>NEULEPTIL 1 pour cent, solution buvable</v>
      </c>
      <c r="G9050" t="str">
        <f>INDEX(tbl_produits[Classe nom], MATCH(tbl_data[[#This Row],[NORM_Spécialité]], tbl_produits[Nom normalisé], 0))</f>
        <v>Système nerveux</v>
      </c>
      <c r="H9050">
        <f>YEAR(tbl_data[[#This Row],[Date_rapport]])</f>
        <v>2023</v>
      </c>
      <c r="I9050" t="str">
        <f>INDEX(tbl_produits[Molécule extraite], MATCH(tbl_data[[#This Row],[NORM_Spécialité]], tbl_produits[Nom normalisé], 0))</f>
        <v>Propériciazine</v>
      </c>
      <c r="J9050" s="34">
        <f>DATE(LEFT(tbl_data[[#This Row],[Date_rapport]], 4), MID(tbl_data[[#This Row],[Date_rapport]], 6, 2), RIGHT(tbl_data[[#This Row],[Date_rapport]], 2))</f>
        <v>45265</v>
      </c>
    </row>
    <row r="9051" spans="1:10" x14ac:dyDescent="0.2">
      <c r="A9051" s="28" t="s">
        <v>965</v>
      </c>
      <c r="B9051" t="s">
        <v>9</v>
      </c>
      <c r="C9051" s="28" t="s">
        <v>1206</v>
      </c>
      <c r="D9051" t="s">
        <v>1207</v>
      </c>
      <c r="E9051" t="s">
        <v>2</v>
      </c>
      <c r="F9051" t="str">
        <f>INDEX(tbl_produits[Nom normalisé], MATCH(tbl_data[[#This Row],[Spécialité]], tbl_produits[Nom original], 0))</f>
        <v>TRANXENE 10 mg, gélule</v>
      </c>
      <c r="G9051" t="str">
        <f>INDEX(tbl_produits[Classe nom], MATCH(tbl_data[[#This Row],[NORM_Spécialité]], tbl_produits[Nom normalisé], 0))</f>
        <v>Système nerveux</v>
      </c>
      <c r="H9051">
        <f>YEAR(tbl_data[[#This Row],[Date_rapport]])</f>
        <v>2023</v>
      </c>
      <c r="I9051" t="str">
        <f>INDEX(tbl_produits[Molécule extraite], MATCH(tbl_data[[#This Row],[NORM_Spécialité]], tbl_produits[Nom normalisé], 0))</f>
        <v>Clorazépate dipotassique</v>
      </c>
      <c r="J9051" s="34">
        <f>DATE(LEFT(tbl_data[[#This Row],[Date_rapport]], 4), MID(tbl_data[[#This Row],[Date_rapport]], 6, 2), RIGHT(tbl_data[[#This Row],[Date_rapport]], 2))</f>
        <v>45265</v>
      </c>
    </row>
    <row r="9052" spans="1:10" x14ac:dyDescent="0.2">
      <c r="A9052" s="28" t="s">
        <v>965</v>
      </c>
      <c r="B9052" t="s">
        <v>9</v>
      </c>
      <c r="C9052" s="28" t="s">
        <v>1208</v>
      </c>
      <c r="D9052" t="s">
        <v>1209</v>
      </c>
      <c r="E9052" t="s">
        <v>2</v>
      </c>
      <c r="F9052" t="str">
        <f>INDEX(tbl_produits[Nom normalisé], MATCH(tbl_data[[#This Row],[Spécialité]], tbl_produits[Nom original], 0))</f>
        <v>VIPERFAV, solution à diluer pour perfusion</v>
      </c>
      <c r="G9052" t="str">
        <f>INDEX(tbl_produits[Classe nom], MATCH(tbl_data[[#This Row],[NORM_Spécialité]], tbl_produits[Nom normalisé], 0))</f>
        <v>Divers</v>
      </c>
      <c r="H9052">
        <f>YEAR(tbl_data[[#This Row],[Date_rapport]])</f>
        <v>2023</v>
      </c>
      <c r="I9052" t="str">
        <f>INDEX(tbl_produits[Molécule extraite], MATCH(tbl_data[[#This Row],[NORM_Spécialité]], tbl_produits[Nom normalisé], 0))</f>
        <v>Fragments F(ab')2 d'immunoglobuline équine antivenimeuse de vipère européenne</v>
      </c>
      <c r="J9052" s="34">
        <f>DATE(LEFT(tbl_data[[#This Row],[Date_rapport]], 4), MID(tbl_data[[#This Row],[Date_rapport]], 6, 2), RIGHT(tbl_data[[#This Row],[Date_rapport]], 2))</f>
        <v>45265</v>
      </c>
    </row>
    <row r="9053" spans="1:10" x14ac:dyDescent="0.2">
      <c r="A9053" s="28" t="s">
        <v>965</v>
      </c>
      <c r="B9053" t="s">
        <v>9</v>
      </c>
      <c r="C9053" s="28" t="s">
        <v>1210</v>
      </c>
      <c r="D9053" t="s">
        <v>1211</v>
      </c>
      <c r="E9053" t="s">
        <v>2</v>
      </c>
      <c r="F9053" t="str">
        <f>INDEX(tbl_produits[Nom normalisé], MATCH(tbl_data[[#This Row],[Spécialité]], tbl_produits[Nom original], 0))</f>
        <v>ORACILLINE 1 000 000 UI, comprimé sécable</v>
      </c>
      <c r="G9053" t="str">
        <f>INDEX(tbl_produits[Classe nom], MATCH(tbl_data[[#This Row],[NORM_Spécialité]], tbl_produits[Nom normalisé], 0))</f>
        <v>Anti-infectieux à usage systémique</v>
      </c>
      <c r="H9053">
        <f>YEAR(tbl_data[[#This Row],[Date_rapport]])</f>
        <v>2023</v>
      </c>
      <c r="I9053" t="str">
        <f>INDEX(tbl_produits[Molécule extraite], MATCH(tbl_data[[#This Row],[NORM_Spécialité]], tbl_produits[Nom normalisé], 0))</f>
        <v>Phénoxyméthylpénicilline</v>
      </c>
      <c r="J9053" s="34">
        <f>DATE(LEFT(tbl_data[[#This Row],[Date_rapport]], 4), MID(tbl_data[[#This Row],[Date_rapport]], 6, 2), RIGHT(tbl_data[[#This Row],[Date_rapport]], 2))</f>
        <v>45265</v>
      </c>
    </row>
    <row r="9054" spans="1:10" x14ac:dyDescent="0.2">
      <c r="A9054" s="28" t="s">
        <v>965</v>
      </c>
      <c r="B9054" t="s">
        <v>11</v>
      </c>
      <c r="C9054" s="28" t="s">
        <v>1210</v>
      </c>
      <c r="D9054" t="s">
        <v>618</v>
      </c>
      <c r="E9054" t="s">
        <v>2</v>
      </c>
      <c r="F9054" t="str">
        <f>INDEX(tbl_produits[Nom normalisé], MATCH(tbl_data[[#This Row],[Spécialité]], tbl_produits[Nom original], 0))</f>
        <v>DIGIDOT 80mg, poudre pour solution pour perfusion (Digifab importation)</v>
      </c>
      <c r="G9054" t="str">
        <f>INDEX(tbl_produits[Classe nom], MATCH(tbl_data[[#This Row],[NORM_Spécialité]], tbl_produits[Nom normalisé], 0))</f>
        <v>Divers</v>
      </c>
      <c r="H9054">
        <f>YEAR(tbl_data[[#This Row],[Date_rapport]])</f>
        <v>2023</v>
      </c>
      <c r="I9054" t="str">
        <f>INDEX(tbl_produits[Molécule extraite], MATCH(tbl_data[[#This Row],[NORM_Spécialité]], tbl_produits[Nom normalisé], 0))</f>
        <v>Fragment Fab d’immunoglobuline antidigitalique ovin</v>
      </c>
      <c r="J9054" s="34">
        <f>DATE(LEFT(tbl_data[[#This Row],[Date_rapport]], 4), MID(tbl_data[[#This Row],[Date_rapport]], 6, 2), RIGHT(tbl_data[[#This Row],[Date_rapport]], 2))</f>
        <v>45265</v>
      </c>
    </row>
    <row r="9055" spans="1:10" x14ac:dyDescent="0.2">
      <c r="A9055" s="28" t="s">
        <v>965</v>
      </c>
      <c r="B9055" t="s">
        <v>9</v>
      </c>
      <c r="C9055" s="28" t="s">
        <v>1210</v>
      </c>
      <c r="D9055" t="s">
        <v>1212</v>
      </c>
      <c r="E9055" t="s">
        <v>2</v>
      </c>
      <c r="F9055" t="str">
        <f>INDEX(tbl_produits[Nom normalisé], MATCH(tbl_data[[#This Row],[Spécialité]], tbl_produits[Nom original], 0))</f>
        <v>SPÉCIALITÉS à base de clozapine 100 mg et 25 mg, comprimé sécable</v>
      </c>
      <c r="G9055" t="str">
        <f>INDEX(tbl_produits[Classe nom], MATCH(tbl_data[[#This Row],[NORM_Spécialité]], tbl_produits[Nom normalisé], 0))</f>
        <v>Système nerveux</v>
      </c>
      <c r="H9055">
        <f>YEAR(tbl_data[[#This Row],[Date_rapport]])</f>
        <v>2023</v>
      </c>
      <c r="I9055" t="str">
        <f>INDEX(tbl_produits[Molécule extraite], MATCH(tbl_data[[#This Row],[NORM_Spécialité]], tbl_produits[Nom normalisé], 0))</f>
        <v>Clozapine</v>
      </c>
      <c r="J9055" s="34">
        <f>DATE(LEFT(tbl_data[[#This Row],[Date_rapport]], 4), MID(tbl_data[[#This Row],[Date_rapport]], 6, 2), RIGHT(tbl_data[[#This Row],[Date_rapport]], 2))</f>
        <v>45265</v>
      </c>
    </row>
    <row r="9056" spans="1:10" x14ac:dyDescent="0.2">
      <c r="A9056" s="28" t="s">
        <v>965</v>
      </c>
      <c r="B9056" t="s">
        <v>9</v>
      </c>
      <c r="C9056" s="28" t="s">
        <v>1213</v>
      </c>
      <c r="D9056" t="s">
        <v>1214</v>
      </c>
      <c r="E9056" t="s">
        <v>2</v>
      </c>
      <c r="F9056" t="str">
        <f>INDEX(tbl_produits[Nom normalisé], MATCH(tbl_data[[#This Row],[Spécialité]], tbl_produits[Nom original], 0))</f>
        <v>SABRIL 500 mg, granulés pour solution buvable en sachet-dose</v>
      </c>
      <c r="G9056" t="str">
        <f>INDEX(tbl_produits[Classe nom], MATCH(tbl_data[[#This Row],[NORM_Spécialité]], tbl_produits[Nom normalisé], 0))</f>
        <v>Système nerveux</v>
      </c>
      <c r="H9056">
        <f>YEAR(tbl_data[[#This Row],[Date_rapport]])</f>
        <v>2023</v>
      </c>
      <c r="I9056" t="str">
        <f>INDEX(tbl_produits[Molécule extraite], MATCH(tbl_data[[#This Row],[NORM_Spécialité]], tbl_produits[Nom normalisé], 0))</f>
        <v>Vigabatrine</v>
      </c>
      <c r="J9056" s="34">
        <f>DATE(LEFT(tbl_data[[#This Row],[Date_rapport]], 4), MID(tbl_data[[#This Row],[Date_rapport]], 6, 2), RIGHT(tbl_data[[#This Row],[Date_rapport]], 2))</f>
        <v>45265</v>
      </c>
    </row>
    <row r="9057" spans="1:10" x14ac:dyDescent="0.2">
      <c r="A9057" s="28" t="s">
        <v>965</v>
      </c>
      <c r="B9057" t="s">
        <v>9</v>
      </c>
      <c r="C9057" s="28" t="s">
        <v>1215</v>
      </c>
      <c r="D9057" t="s">
        <v>1216</v>
      </c>
      <c r="E9057" t="s">
        <v>2</v>
      </c>
      <c r="F9057" t="str">
        <f>INDEX(tbl_produits[Nom normalisé], MATCH(tbl_data[[#This Row],[Spécialité]], tbl_produits[Nom original], 0))</f>
        <v>REQUIP 5 mg, comprimé pelliculé</v>
      </c>
      <c r="G9057" t="str">
        <f>INDEX(tbl_produits[Classe nom], MATCH(tbl_data[[#This Row],[NORM_Spécialité]], tbl_produits[Nom normalisé], 0))</f>
        <v>Système nerveux</v>
      </c>
      <c r="H9057">
        <f>YEAR(tbl_data[[#This Row],[Date_rapport]])</f>
        <v>2023</v>
      </c>
      <c r="I9057" t="str">
        <f>INDEX(tbl_produits[Molécule extraite], MATCH(tbl_data[[#This Row],[NORM_Spécialité]], tbl_produits[Nom normalisé], 0))</f>
        <v>Ropinirole (chlorhydrate de)</v>
      </c>
      <c r="J9057" s="34">
        <f>DATE(LEFT(tbl_data[[#This Row],[Date_rapport]], 4), MID(tbl_data[[#This Row],[Date_rapport]], 6, 2), RIGHT(tbl_data[[#This Row],[Date_rapport]], 2))</f>
        <v>45265</v>
      </c>
    </row>
    <row r="9058" spans="1:10" x14ac:dyDescent="0.2">
      <c r="A9058" s="28" t="s">
        <v>965</v>
      </c>
      <c r="B9058" t="s">
        <v>6</v>
      </c>
      <c r="C9058" s="28" t="s">
        <v>1215</v>
      </c>
      <c r="D9058" t="s">
        <v>1217</v>
      </c>
      <c r="E9058" t="s">
        <v>1219</v>
      </c>
      <c r="F9058" t="str">
        <f>INDEX(tbl_produits[Nom normalisé], MATCH(tbl_data[[#This Row],[Spécialité]], tbl_produits[Nom original], 0))</f>
        <v>TRACLEER 32 mg, comprimé dispersible</v>
      </c>
      <c r="G9058" t="str">
        <f>INDEX(tbl_produits[Classe nom], MATCH(tbl_data[[#This Row],[NORM_Spécialité]], tbl_produits[Nom normalisé], 0))</f>
        <v>Système cardiovasculaire</v>
      </c>
      <c r="H9058">
        <f>YEAR(tbl_data[[#This Row],[Date_rapport]])</f>
        <v>2023</v>
      </c>
      <c r="I9058" t="str">
        <f>INDEX(tbl_produits[Molécule extraite], MATCH(tbl_data[[#This Row],[NORM_Spécialité]], tbl_produits[Nom normalisé], 0))</f>
        <v>Bosentan monohydraté</v>
      </c>
      <c r="J9058" s="34">
        <f>DATE(LEFT(tbl_data[[#This Row],[Date_rapport]], 4), MID(tbl_data[[#This Row],[Date_rapport]], 6, 2), RIGHT(tbl_data[[#This Row],[Date_rapport]], 2))</f>
        <v>45265</v>
      </c>
    </row>
    <row r="9059" spans="1:10" x14ac:dyDescent="0.2">
      <c r="A9059" s="28" t="s">
        <v>965</v>
      </c>
      <c r="B9059" t="s">
        <v>9</v>
      </c>
      <c r="C9059" s="28" t="s">
        <v>1215</v>
      </c>
      <c r="D9059" t="s">
        <v>1218</v>
      </c>
      <c r="E9059" t="s">
        <v>2</v>
      </c>
      <c r="F9059" t="str">
        <f>INDEX(tbl_produits[Nom normalisé], MATCH(tbl_data[[#This Row],[Spécialité]], tbl_produits[Nom original], 0))</f>
        <v>XYLOCAINE 10 mg/ml sans conservateur, solution injectable</v>
      </c>
      <c r="G9059" t="str">
        <f>INDEX(tbl_produits[Classe nom], MATCH(tbl_data[[#This Row],[NORM_Spécialité]], tbl_produits[Nom normalisé], 0))</f>
        <v>Système nerveux</v>
      </c>
      <c r="H9059">
        <f>YEAR(tbl_data[[#This Row],[Date_rapport]])</f>
        <v>2023</v>
      </c>
      <c r="I9059" t="str">
        <f>INDEX(tbl_produits[Molécule extraite], MATCH(tbl_data[[#This Row],[NORM_Spécialité]], tbl_produits[Nom normalisé], 0))</f>
        <v>Chlorhydrate de lidocaïne</v>
      </c>
      <c r="J9059" s="34">
        <f>DATE(LEFT(tbl_data[[#This Row],[Date_rapport]], 4), MID(tbl_data[[#This Row],[Date_rapport]], 6, 2), RIGHT(tbl_data[[#This Row],[Date_rapport]], 2))</f>
        <v>45265</v>
      </c>
    </row>
    <row r="9060" spans="1:10" x14ac:dyDescent="0.2">
      <c r="A9060" s="28" t="s">
        <v>965</v>
      </c>
      <c r="B9060" t="s">
        <v>6</v>
      </c>
      <c r="C9060" s="28" t="s">
        <v>1219</v>
      </c>
      <c r="D9060" t="s">
        <v>1220</v>
      </c>
      <c r="E9060" t="s">
        <v>1219</v>
      </c>
      <c r="F9060" t="str">
        <f>INDEX(tbl_produits[Nom normalisé], MATCH(tbl_data[[#This Row],[Spécialité]], tbl_produits[Nom original], 0))</f>
        <v>EURELIX 6 mg, gélule gastro-résistante</v>
      </c>
      <c r="G9060" t="str">
        <f>INDEX(tbl_produits[Classe nom], MATCH(tbl_data[[#This Row],[NORM_Spécialité]], tbl_produits[Nom normalisé], 0))</f>
        <v>Système cardiovasculaire</v>
      </c>
      <c r="H9060">
        <f>YEAR(tbl_data[[#This Row],[Date_rapport]])</f>
        <v>2023</v>
      </c>
      <c r="I9060" t="str">
        <f>INDEX(tbl_produits[Molécule extraite], MATCH(tbl_data[[#This Row],[NORM_Spécialité]], tbl_produits[Nom normalisé], 0))</f>
        <v>Pirétanide</v>
      </c>
      <c r="J9060" s="34">
        <f>DATE(LEFT(tbl_data[[#This Row],[Date_rapport]], 4), MID(tbl_data[[#This Row],[Date_rapport]], 6, 2), RIGHT(tbl_data[[#This Row],[Date_rapport]], 2))</f>
        <v>45265</v>
      </c>
    </row>
    <row r="9061" spans="1:10" x14ac:dyDescent="0.2">
      <c r="A9061" s="28" t="s">
        <v>965</v>
      </c>
      <c r="B9061" t="s">
        <v>6</v>
      </c>
      <c r="C9061" s="28" t="s">
        <v>1221</v>
      </c>
      <c r="D9061" t="s">
        <v>1222</v>
      </c>
      <c r="E9061" t="s">
        <v>1221</v>
      </c>
      <c r="F9061" t="str">
        <f>INDEX(tbl_produits[Nom normalisé], MATCH(tbl_data[[#This Row],[Spécialité]], tbl_produits[Nom original], 0))</f>
        <v xml:space="preserve">TIAPRIDAL 138 mg/ml, solution buvable </v>
      </c>
      <c r="G9061" t="str">
        <f>INDEX(tbl_produits[Classe nom], MATCH(tbl_data[[#This Row],[NORM_Spécialité]], tbl_produits[Nom normalisé], 0))</f>
        <v>Système nerveux</v>
      </c>
      <c r="H9061">
        <f>YEAR(tbl_data[[#This Row],[Date_rapport]])</f>
        <v>2023</v>
      </c>
      <c r="I9061" t="str">
        <f>INDEX(tbl_produits[Molécule extraite], MATCH(tbl_data[[#This Row],[NORM_Spécialité]], tbl_produits[Nom normalisé], 0))</f>
        <v>Tiapride (chlorhydrate de)</v>
      </c>
      <c r="J9061" s="34">
        <f>DATE(LEFT(tbl_data[[#This Row],[Date_rapport]], 4), MID(tbl_data[[#This Row],[Date_rapport]], 6, 2), RIGHT(tbl_data[[#This Row],[Date_rapport]], 2))</f>
        <v>45265</v>
      </c>
    </row>
    <row r="9062" spans="1:10" x14ac:dyDescent="0.2">
      <c r="A9062" s="28" t="s">
        <v>965</v>
      </c>
      <c r="B9062" t="s">
        <v>6</v>
      </c>
      <c r="C9062" s="28" t="s">
        <v>1221</v>
      </c>
      <c r="D9062" t="s">
        <v>1223</v>
      </c>
      <c r="E9062" t="s">
        <v>1221</v>
      </c>
      <c r="F9062" t="str">
        <f>INDEX(tbl_produits[Nom normalisé], MATCH(tbl_data[[#This Row],[Spécialité]], tbl_produits[Nom original], 0))</f>
        <v>GEMCITABINE Sun 10 mg/ml, solution pour perfusion, poche de 200 ml</v>
      </c>
      <c r="G9062" t="str">
        <f>INDEX(tbl_produits[Classe nom], MATCH(tbl_data[[#This Row],[NORM_Spécialité]], tbl_produits[Nom normalisé], 0))</f>
        <v>Antinéoplasiques et immunomodulateurs</v>
      </c>
      <c r="H9062">
        <f>YEAR(tbl_data[[#This Row],[Date_rapport]])</f>
        <v>2023</v>
      </c>
      <c r="I9062" t="str">
        <f>INDEX(tbl_produits[Molécule extraite], MATCH(tbl_data[[#This Row],[NORM_Spécialité]], tbl_produits[Nom normalisé], 0))</f>
        <v>Gemcitabine (chlorhydrate de)</v>
      </c>
      <c r="J9062" s="34">
        <f>DATE(LEFT(tbl_data[[#This Row],[Date_rapport]], 4), MID(tbl_data[[#This Row],[Date_rapport]], 6, 2), RIGHT(tbl_data[[#This Row],[Date_rapport]], 2))</f>
        <v>45265</v>
      </c>
    </row>
    <row r="9063" spans="1:10" x14ac:dyDescent="0.2">
      <c r="A9063" s="28" t="s">
        <v>965</v>
      </c>
      <c r="B9063" t="s">
        <v>9</v>
      </c>
      <c r="C9063" s="28" t="s">
        <v>1221</v>
      </c>
      <c r="D9063" t="s">
        <v>1224</v>
      </c>
      <c r="E9063" t="s">
        <v>1380</v>
      </c>
      <c r="F9063" t="str">
        <f>INDEX(tbl_produits[Nom normalisé], MATCH(tbl_data[[#This Row],[Spécialité]], tbl_produits[Nom original], 0))</f>
        <v>HEXATRIONE 2 pour cent, suspension injectable (intra-articulaire)</v>
      </c>
      <c r="G9063" t="str">
        <f>INDEX(tbl_produits[Classe nom], MATCH(tbl_data[[#This Row],[NORM_Spécialité]], tbl_produits[Nom normalisé], 0))</f>
        <v>Hormones systémiques sauf hormones sexuelles et insulines</v>
      </c>
      <c r="H9063">
        <f>YEAR(tbl_data[[#This Row],[Date_rapport]])</f>
        <v>2023</v>
      </c>
      <c r="I9063" t="str">
        <f>INDEX(tbl_produits[Molécule extraite], MATCH(tbl_data[[#This Row],[NORM_Spécialité]], tbl_produits[Nom normalisé], 0))</f>
        <v>Hexacetonide de triamcinolone</v>
      </c>
      <c r="J9063" s="34">
        <f>DATE(LEFT(tbl_data[[#This Row],[Date_rapport]], 4), MID(tbl_data[[#This Row],[Date_rapport]], 6, 2), RIGHT(tbl_data[[#This Row],[Date_rapport]], 2))</f>
        <v>45265</v>
      </c>
    </row>
    <row r="9064" spans="1:10" x14ac:dyDescent="0.2">
      <c r="A9064" s="28" t="s">
        <v>965</v>
      </c>
      <c r="B9064" t="s">
        <v>9</v>
      </c>
      <c r="C9064" s="28" t="s">
        <v>1225</v>
      </c>
      <c r="D9064" t="s">
        <v>1226</v>
      </c>
      <c r="E9064" t="s">
        <v>2</v>
      </c>
      <c r="F9064" t="str">
        <f>INDEX(tbl_produits[Nom normalisé], MATCH(tbl_data[[#This Row],[Spécialité]], tbl_produits[Nom original], 0))</f>
        <v xml:space="preserve">PYLERA 140 mg/125 mg/125 mg, gélule </v>
      </c>
      <c r="G9064" t="str">
        <f>INDEX(tbl_produits[Classe nom], MATCH(tbl_data[[#This Row],[NORM_Spécialité]], tbl_produits[Nom normalisé], 0))</f>
        <v>Voies digestives et métabolisme</v>
      </c>
      <c r="H9064">
        <f>YEAR(tbl_data[[#This Row],[Date_rapport]])</f>
        <v>2023</v>
      </c>
      <c r="I9064" t="str">
        <f>INDEX(tbl_produits[Molécule extraite], MATCH(tbl_data[[#This Row],[NORM_Spécialité]], tbl_produits[Nom normalisé], 0))</f>
        <v>Bismuth potassique (sous-citrate de) /métronidazole /tétracycline (chlorhydrate de)</v>
      </c>
      <c r="J9064" s="34">
        <f>DATE(LEFT(tbl_data[[#This Row],[Date_rapport]], 4), MID(tbl_data[[#This Row],[Date_rapport]], 6, 2), RIGHT(tbl_data[[#This Row],[Date_rapport]], 2))</f>
        <v>45265</v>
      </c>
    </row>
    <row r="9065" spans="1:10" x14ac:dyDescent="0.2">
      <c r="A9065" s="28" t="s">
        <v>965</v>
      </c>
      <c r="B9065" t="s">
        <v>6</v>
      </c>
      <c r="C9065" s="28" t="s">
        <v>1225</v>
      </c>
      <c r="D9065" t="s">
        <v>1227</v>
      </c>
      <c r="E9065" t="s">
        <v>1225</v>
      </c>
      <c r="F9065" t="str">
        <f>INDEX(tbl_produits[Nom normalisé], MATCH(tbl_data[[#This Row],[Spécialité]], tbl_produits[Nom original], 0))</f>
        <v>RULID 50 mg, comprimé sécable pour suspension buvable</v>
      </c>
      <c r="G9065" t="str">
        <f>INDEX(tbl_produits[Classe nom], MATCH(tbl_data[[#This Row],[NORM_Spécialité]], tbl_produits[Nom normalisé], 0))</f>
        <v>Anti-infectieux à usage systémique</v>
      </c>
      <c r="H9065">
        <f>YEAR(tbl_data[[#This Row],[Date_rapport]])</f>
        <v>2023</v>
      </c>
      <c r="I9065" t="str">
        <f>INDEX(tbl_produits[Molécule extraite], MATCH(tbl_data[[#This Row],[NORM_Spécialité]], tbl_produits[Nom normalisé], 0))</f>
        <v>Roxithromycine</v>
      </c>
      <c r="J9065" s="34">
        <f>DATE(LEFT(tbl_data[[#This Row],[Date_rapport]], 4), MID(tbl_data[[#This Row],[Date_rapport]], 6, 2), RIGHT(tbl_data[[#This Row],[Date_rapport]], 2))</f>
        <v>45265</v>
      </c>
    </row>
    <row r="9066" spans="1:10" x14ac:dyDescent="0.2">
      <c r="A9066" s="28" t="s">
        <v>965</v>
      </c>
      <c r="B9066" t="s">
        <v>9</v>
      </c>
      <c r="C9066" s="28" t="s">
        <v>1225</v>
      </c>
      <c r="D9066" t="s">
        <v>1228</v>
      </c>
      <c r="E9066" t="s">
        <v>2</v>
      </c>
      <c r="F9066" t="str">
        <f>INDEX(tbl_produits[Nom normalisé], MATCH(tbl_data[[#This Row],[Spécialité]], tbl_produits[Nom original], 0))</f>
        <v>DIPROSTENE, suspension injectable en seringue pré-remplie</v>
      </c>
      <c r="G9066" t="str">
        <f>INDEX(tbl_produits[Classe nom], MATCH(tbl_data[[#This Row],[NORM_Spécialité]], tbl_produits[Nom normalisé], 0))</f>
        <v>Hormones systémiques sauf hormones sexuelles et insulines</v>
      </c>
      <c r="H9066">
        <f>YEAR(tbl_data[[#This Row],[Date_rapport]])</f>
        <v>2023</v>
      </c>
      <c r="I9066" t="str">
        <f>INDEX(tbl_produits[Molécule extraite], MATCH(tbl_data[[#This Row],[NORM_Spécialité]], tbl_produits[Nom normalisé], 0))</f>
        <v>Bétaméthasone (dipropionate de), bétaméthasone (phosphate sodique de)</v>
      </c>
      <c r="J9066" s="34">
        <f>DATE(LEFT(tbl_data[[#This Row],[Date_rapport]], 4), MID(tbl_data[[#This Row],[Date_rapport]], 6, 2), RIGHT(tbl_data[[#This Row],[Date_rapport]], 2))</f>
        <v>45265</v>
      </c>
    </row>
    <row r="9067" spans="1:10" x14ac:dyDescent="0.2">
      <c r="A9067" s="28" t="s">
        <v>965</v>
      </c>
      <c r="B9067" t="s">
        <v>9</v>
      </c>
      <c r="C9067" s="28" t="s">
        <v>1225</v>
      </c>
      <c r="D9067" t="s">
        <v>1229</v>
      </c>
      <c r="E9067" t="s">
        <v>2</v>
      </c>
      <c r="F9067" t="str">
        <f>INDEX(tbl_produits[Nom normalisé], MATCH(tbl_data[[#This Row],[Spécialité]], tbl_produits[Nom original], 0))</f>
        <v>CELESTENE CHRONODOSE 5,70 mg/ml, suspension injectable – Célestène 4 mg/1 ml, solution injectable</v>
      </c>
      <c r="G9067" t="str">
        <f>INDEX(tbl_produits[Classe nom], MATCH(tbl_data[[#This Row],[NORM_Spécialité]], tbl_produits[Nom normalisé], 0))</f>
        <v>Hormones systémiques sauf hormones sexuelles et insulines</v>
      </c>
      <c r="H9067">
        <f>YEAR(tbl_data[[#This Row],[Date_rapport]])</f>
        <v>2023</v>
      </c>
      <c r="I9067" t="str">
        <f>INDEX(tbl_produits[Molécule extraite], MATCH(tbl_data[[#This Row],[NORM_Spécialité]], tbl_produits[Nom normalisé], 0))</f>
        <v>Bétaméthasone (phosphate sodique de)</v>
      </c>
      <c r="J9067" s="34">
        <f>DATE(LEFT(tbl_data[[#This Row],[Date_rapport]], 4), MID(tbl_data[[#This Row],[Date_rapport]], 6, 2), RIGHT(tbl_data[[#This Row],[Date_rapport]], 2))</f>
        <v>45265</v>
      </c>
    </row>
    <row r="9068" spans="1:10" x14ac:dyDescent="0.2">
      <c r="A9068" s="28" t="s">
        <v>965</v>
      </c>
      <c r="B9068" t="s">
        <v>9</v>
      </c>
      <c r="C9068" s="28" t="s">
        <v>1225</v>
      </c>
      <c r="D9068" t="s">
        <v>1230</v>
      </c>
      <c r="E9068" t="s">
        <v>2</v>
      </c>
      <c r="F9068" t="str">
        <f>INDEX(tbl_produits[Nom normalisé], MATCH(tbl_data[[#This Row],[Spécialité]], tbl_produits[Nom original], 0))</f>
        <v>FUNGIZONE 10%, suspension buvable</v>
      </c>
      <c r="G9068" t="str">
        <f>INDEX(tbl_produits[Classe nom], MATCH(tbl_data[[#This Row],[NORM_Spécialité]], tbl_produits[Nom normalisé], 0))</f>
        <v>Anti-infectieux à usage systémique</v>
      </c>
      <c r="H9068">
        <f>YEAR(tbl_data[[#This Row],[Date_rapport]])</f>
        <v>2023</v>
      </c>
      <c r="I9068" t="str">
        <f>INDEX(tbl_produits[Molécule extraite], MATCH(tbl_data[[#This Row],[NORM_Spécialité]], tbl_produits[Nom normalisé], 0))</f>
        <v>Amphotéricine B</v>
      </c>
      <c r="J9068" s="34">
        <f>DATE(LEFT(tbl_data[[#This Row],[Date_rapport]], 4), MID(tbl_data[[#This Row],[Date_rapport]], 6, 2), RIGHT(tbl_data[[#This Row],[Date_rapport]], 2))</f>
        <v>45265</v>
      </c>
    </row>
    <row r="9069" spans="1:10" x14ac:dyDescent="0.2">
      <c r="A9069" s="28" t="s">
        <v>965</v>
      </c>
      <c r="B9069" t="s">
        <v>6</v>
      </c>
      <c r="C9069" s="28" t="s">
        <v>1231</v>
      </c>
      <c r="D9069" t="s">
        <v>1232</v>
      </c>
      <c r="E9069" t="s">
        <v>1231</v>
      </c>
      <c r="F9069" t="str">
        <f>INDEX(tbl_produits[Nom normalisé], MATCH(tbl_data[[#This Row],[Spécialité]], tbl_produits[Nom original], 0))</f>
        <v>DOPAMINE 5mg/ml, solution pour perfusion</v>
      </c>
      <c r="G9069" t="str">
        <f>INDEX(tbl_produits[Classe nom], MATCH(tbl_data[[#This Row],[NORM_Spécialité]], tbl_produits[Nom normalisé], 0))</f>
        <v>Système cardiovasculaire</v>
      </c>
      <c r="H9069">
        <f>YEAR(tbl_data[[#This Row],[Date_rapport]])</f>
        <v>2023</v>
      </c>
      <c r="I9069" t="str">
        <f>INDEX(tbl_produits[Molécule extraite], MATCH(tbl_data[[#This Row],[NORM_Spécialité]], tbl_produits[Nom normalisé], 0))</f>
        <v>Dopamine (chlorhydrate de)</v>
      </c>
      <c r="J9069" s="34">
        <f>DATE(LEFT(tbl_data[[#This Row],[Date_rapport]], 4), MID(tbl_data[[#This Row],[Date_rapport]], 6, 2), RIGHT(tbl_data[[#This Row],[Date_rapport]], 2))</f>
        <v>45265</v>
      </c>
    </row>
    <row r="9070" spans="1:10" x14ac:dyDescent="0.2">
      <c r="A9070" s="28" t="s">
        <v>965</v>
      </c>
      <c r="B9070" t="s">
        <v>6</v>
      </c>
      <c r="C9070" s="28" t="s">
        <v>1231</v>
      </c>
      <c r="D9070" t="s">
        <v>1233</v>
      </c>
      <c r="E9070" t="s">
        <v>1241</v>
      </c>
      <c r="F9070" t="str">
        <f>INDEX(tbl_produits[Nom normalisé], MATCH(tbl_data[[#This Row],[Spécialité]], tbl_produits[Nom original], 0))</f>
        <v>PRAMIPEXOLE Zentiva LP 0,26 mg, comprimé à libération prolongé</v>
      </c>
      <c r="G9070" t="str">
        <f>INDEX(tbl_produits[Classe nom], MATCH(tbl_data[[#This Row],[NORM_Spécialité]], tbl_produits[Nom normalisé], 0))</f>
        <v>Système nerveux</v>
      </c>
      <c r="H9070">
        <f>YEAR(tbl_data[[#This Row],[Date_rapport]])</f>
        <v>2023</v>
      </c>
      <c r="I9070" t="str">
        <f>INDEX(tbl_produits[Molécule extraite], MATCH(tbl_data[[#This Row],[NORM_Spécialité]], tbl_produits[Nom normalisé], 0))</f>
        <v>Pramipexole</v>
      </c>
      <c r="J9070" s="34">
        <f>DATE(LEFT(tbl_data[[#This Row],[Date_rapport]], 4), MID(tbl_data[[#This Row],[Date_rapport]], 6, 2), RIGHT(tbl_data[[#This Row],[Date_rapport]], 2))</f>
        <v>45265</v>
      </c>
    </row>
    <row r="9071" spans="1:10" x14ac:dyDescent="0.2">
      <c r="A9071" s="28" t="s">
        <v>965</v>
      </c>
      <c r="B9071" t="s">
        <v>9</v>
      </c>
      <c r="C9071" s="28" t="s">
        <v>1231</v>
      </c>
      <c r="D9071" t="s">
        <v>839</v>
      </c>
      <c r="E9071" t="s">
        <v>2</v>
      </c>
      <c r="F9071" t="str">
        <f>INDEX(tbl_produits[Nom normalisé], MATCH(tbl_data[[#This Row],[Spécialité]], tbl_produits[Nom original], 0))</f>
        <v>FLAGYL 125 mg/5 ml, suspension buvable</v>
      </c>
      <c r="G9071" t="str">
        <f>INDEX(tbl_produits[Classe nom], MATCH(tbl_data[[#This Row],[NORM_Spécialité]], tbl_produits[Nom normalisé], 0))</f>
        <v>Anti-infectieux à usage systémique</v>
      </c>
      <c r="H9071">
        <f>YEAR(tbl_data[[#This Row],[Date_rapport]])</f>
        <v>2023</v>
      </c>
      <c r="I9071" t="str">
        <f>INDEX(tbl_produits[Molécule extraite], MATCH(tbl_data[[#This Row],[NORM_Spécialité]], tbl_produits[Nom normalisé], 0))</f>
        <v>Métronidazole (benzoate de)</v>
      </c>
      <c r="J9071" s="34">
        <f>DATE(LEFT(tbl_data[[#This Row],[Date_rapport]], 4), MID(tbl_data[[#This Row],[Date_rapport]], 6, 2), RIGHT(tbl_data[[#This Row],[Date_rapport]], 2))</f>
        <v>45265</v>
      </c>
    </row>
    <row r="9072" spans="1:10" x14ac:dyDescent="0.2">
      <c r="A9072" s="28" t="s">
        <v>965</v>
      </c>
      <c r="B9072" t="s">
        <v>6</v>
      </c>
      <c r="C9072" s="28" t="s">
        <v>1234</v>
      </c>
      <c r="D9072" t="s">
        <v>1235</v>
      </c>
      <c r="E9072" t="s">
        <v>1648</v>
      </c>
      <c r="F9072" t="str">
        <f>INDEX(tbl_produits[Nom normalisé], MATCH(tbl_data[[#This Row],[Spécialité]], tbl_produits[Nom original], 0))</f>
        <v>PRENOXAD 0,91 mg/ml, solution injectable en seringue préremplie</v>
      </c>
      <c r="G9072" t="str">
        <f>INDEX(tbl_produits[Classe nom], MATCH(tbl_data[[#This Row],[NORM_Spécialité]], tbl_produits[Nom normalisé], 0))</f>
        <v>Divers</v>
      </c>
      <c r="H9072">
        <f>YEAR(tbl_data[[#This Row],[Date_rapport]])</f>
        <v>2023</v>
      </c>
      <c r="I9072" t="str">
        <f>INDEX(tbl_produits[Molécule extraite], MATCH(tbl_data[[#This Row],[NORM_Spécialité]], tbl_produits[Nom normalisé], 0))</f>
        <v>Naloxone (chlorhydrate de) dihydraté</v>
      </c>
      <c r="J9072" s="34">
        <f>DATE(LEFT(tbl_data[[#This Row],[Date_rapport]], 4), MID(tbl_data[[#This Row],[Date_rapport]], 6, 2), RIGHT(tbl_data[[#This Row],[Date_rapport]], 2))</f>
        <v>45265</v>
      </c>
    </row>
    <row r="9073" spans="1:10" x14ac:dyDescent="0.2">
      <c r="A9073" s="28" t="s">
        <v>965</v>
      </c>
      <c r="B9073" t="s">
        <v>6</v>
      </c>
      <c r="C9073" s="28" t="s">
        <v>1236</v>
      </c>
      <c r="D9073" t="s">
        <v>1237</v>
      </c>
      <c r="E9073" t="s">
        <v>1236</v>
      </c>
      <c r="F9073" t="str">
        <f>INDEX(tbl_produits[Nom normalisé], MATCH(tbl_data[[#This Row],[Spécialité]], tbl_produits[Nom original], 0))</f>
        <v xml:space="preserve">PARACÉTAMOL 10 mg/mL, solution pour perfusion flacon en verre de 50 ml </v>
      </c>
      <c r="G9073" t="str">
        <f>INDEX(tbl_produits[Classe nom], MATCH(tbl_data[[#This Row],[NORM_Spécialité]], tbl_produits[Nom normalisé], 0))</f>
        <v>Système nerveux</v>
      </c>
      <c r="H9073">
        <f>YEAR(tbl_data[[#This Row],[Date_rapport]])</f>
        <v>2023</v>
      </c>
      <c r="I9073" t="str">
        <f>INDEX(tbl_produits[Molécule extraite], MATCH(tbl_data[[#This Row],[NORM_Spécialité]], tbl_produits[Nom normalisé], 0))</f>
        <v>Paracétamol</v>
      </c>
      <c r="J9073" s="34">
        <f>DATE(LEFT(tbl_data[[#This Row],[Date_rapport]], 4), MID(tbl_data[[#This Row],[Date_rapport]], 6, 2), RIGHT(tbl_data[[#This Row],[Date_rapport]], 2))</f>
        <v>45265</v>
      </c>
    </row>
    <row r="9074" spans="1:10" x14ac:dyDescent="0.2">
      <c r="A9074" s="28" t="s">
        <v>965</v>
      </c>
      <c r="B9074" t="s">
        <v>3</v>
      </c>
      <c r="C9074" s="28" t="s">
        <v>1238</v>
      </c>
      <c r="D9074" t="s">
        <v>1239</v>
      </c>
      <c r="E9074" t="s">
        <v>2</v>
      </c>
      <c r="F9074" t="str">
        <f>INDEX(tbl_produits[Nom normalisé], MATCH(tbl_data[[#This Row],[Spécialité]], tbl_produits[Nom original], 0))</f>
        <v xml:space="preserve">IOMERON 300 (300 mg Iode/mL), solution injectable, flacon en verre de 20 ml </v>
      </c>
      <c r="G9074" t="str">
        <f>INDEX(tbl_produits[Classe nom], MATCH(tbl_data[[#This Row],[NORM_Spécialité]], tbl_produits[Nom normalisé], 0))</f>
        <v>Divers</v>
      </c>
      <c r="H9074">
        <f>YEAR(tbl_data[[#This Row],[Date_rapport]])</f>
        <v>2023</v>
      </c>
      <c r="I9074" t="str">
        <f>INDEX(tbl_produits[Molécule extraite], MATCH(tbl_data[[#This Row],[NORM_Spécialité]], tbl_produits[Nom normalisé], 0))</f>
        <v>Ioméprol</v>
      </c>
      <c r="J9074" s="34">
        <f>DATE(LEFT(tbl_data[[#This Row],[Date_rapport]], 4), MID(tbl_data[[#This Row],[Date_rapport]], 6, 2), RIGHT(tbl_data[[#This Row],[Date_rapport]], 2))</f>
        <v>45265</v>
      </c>
    </row>
    <row r="9075" spans="1:10" x14ac:dyDescent="0.2">
      <c r="A9075" s="28" t="s">
        <v>965</v>
      </c>
      <c r="B9075" t="s">
        <v>6</v>
      </c>
      <c r="C9075" s="28" t="s">
        <v>1238</v>
      </c>
      <c r="D9075" t="s">
        <v>1240</v>
      </c>
      <c r="E9075" t="s">
        <v>1241</v>
      </c>
      <c r="F9075" t="str">
        <f>INDEX(tbl_produits[Nom normalisé], MATCH(tbl_data[[#This Row],[Spécialité]], tbl_produits[Nom original], 0))</f>
        <v>SYNAREL 0,2 mg/dose, solution pour pulvérisation nasale</v>
      </c>
      <c r="G9075" t="str">
        <f>INDEX(tbl_produits[Classe nom], MATCH(tbl_data[[#This Row],[NORM_Spécialité]], tbl_produits[Nom normalisé], 0))</f>
        <v>Hormones systémiques sauf hormones sexuelles et insulines</v>
      </c>
      <c r="H9075">
        <f>YEAR(tbl_data[[#This Row],[Date_rapport]])</f>
        <v>2023</v>
      </c>
      <c r="I9075" t="str">
        <f>INDEX(tbl_produits[Molécule extraite], MATCH(tbl_data[[#This Row],[NORM_Spécialité]], tbl_produits[Nom normalisé], 0))</f>
        <v>Nafaréline</v>
      </c>
      <c r="J9075" s="34">
        <f>DATE(LEFT(tbl_data[[#This Row],[Date_rapport]], 4), MID(tbl_data[[#This Row],[Date_rapport]], 6, 2), RIGHT(tbl_data[[#This Row],[Date_rapport]], 2))</f>
        <v>45265</v>
      </c>
    </row>
    <row r="9076" spans="1:10" x14ac:dyDescent="0.2">
      <c r="A9076" s="28" t="s">
        <v>965</v>
      </c>
      <c r="B9076" t="s">
        <v>9</v>
      </c>
      <c r="C9076" s="28" t="s">
        <v>1241</v>
      </c>
      <c r="D9076" t="s">
        <v>1242</v>
      </c>
      <c r="E9076" t="s">
        <v>2</v>
      </c>
      <c r="F9076" t="str">
        <f>INDEX(tbl_produits[Nom normalisé], MATCH(tbl_data[[#This Row],[Spécialité]], tbl_produits[Nom original], 0))</f>
        <v>SPÉCIALITÉS à base de roxithromycine 150 mg, comprimé pelliculé</v>
      </c>
      <c r="G9076" t="str">
        <f>INDEX(tbl_produits[Classe nom], MATCH(tbl_data[[#This Row],[NORM_Spécialité]], tbl_produits[Nom normalisé], 0))</f>
        <v>Anti-infectieux à usage systémique</v>
      </c>
      <c r="H9076">
        <f>YEAR(tbl_data[[#This Row],[Date_rapport]])</f>
        <v>2023</v>
      </c>
      <c r="I9076" t="str">
        <f>INDEX(tbl_produits[Molécule extraite], MATCH(tbl_data[[#This Row],[NORM_Spécialité]], tbl_produits[Nom normalisé], 0))</f>
        <v>Roxithromycine</v>
      </c>
      <c r="J9076" s="34">
        <f>DATE(LEFT(tbl_data[[#This Row],[Date_rapport]], 4), MID(tbl_data[[#This Row],[Date_rapport]], 6, 2), RIGHT(tbl_data[[#This Row],[Date_rapport]], 2))</f>
        <v>45265</v>
      </c>
    </row>
    <row r="9077" spans="1:10" x14ac:dyDescent="0.2">
      <c r="A9077" s="28" t="s">
        <v>965</v>
      </c>
      <c r="B9077" t="s">
        <v>9</v>
      </c>
      <c r="C9077" s="28" t="s">
        <v>1243</v>
      </c>
      <c r="D9077" t="s">
        <v>1244</v>
      </c>
      <c r="E9077" t="s">
        <v>2</v>
      </c>
      <c r="F9077" t="str">
        <f>INDEX(tbl_produits[Nom normalisé], MATCH(tbl_data[[#This Row],[Spécialité]], tbl_produits[Nom original], 0))</f>
        <v>CLARITHROMYCINE 25 mg/ml et 50 mg/ml, granulés pour suspension buvable</v>
      </c>
      <c r="G9077" t="str">
        <f>INDEX(tbl_produits[Classe nom], MATCH(tbl_data[[#This Row],[NORM_Spécialité]], tbl_produits[Nom normalisé], 0))</f>
        <v>Anti-infectieux à usage systémique</v>
      </c>
      <c r="H9077">
        <f>YEAR(tbl_data[[#This Row],[Date_rapport]])</f>
        <v>2023</v>
      </c>
      <c r="I9077" t="str">
        <f>INDEX(tbl_produits[Molécule extraite], MATCH(tbl_data[[#This Row],[NORM_Spécialité]], tbl_produits[Nom normalisé], 0))</f>
        <v>Clarithromycine</v>
      </c>
      <c r="J9077" s="34">
        <f>DATE(LEFT(tbl_data[[#This Row],[Date_rapport]], 4), MID(tbl_data[[#This Row],[Date_rapport]], 6, 2), RIGHT(tbl_data[[#This Row],[Date_rapport]], 2))</f>
        <v>45265</v>
      </c>
    </row>
    <row r="9078" spans="1:10" x14ac:dyDescent="0.2">
      <c r="A9078" s="28" t="s">
        <v>965</v>
      </c>
      <c r="B9078" t="s">
        <v>6</v>
      </c>
      <c r="C9078" s="28" t="s">
        <v>1243</v>
      </c>
      <c r="D9078" t="s">
        <v>1245</v>
      </c>
      <c r="E9078" t="s">
        <v>1243</v>
      </c>
      <c r="F9078" t="str">
        <f>INDEX(tbl_produits[Nom normalisé], MATCH(tbl_data[[#This Row],[Spécialité]], tbl_produits[Nom original], 0))</f>
        <v>DIFICLIR 200 mg, comprimé pelliculé</v>
      </c>
      <c r="G9078" t="str">
        <f>INDEX(tbl_produits[Classe nom], MATCH(tbl_data[[#This Row],[NORM_Spécialité]], tbl_produits[Nom normalisé], 0))</f>
        <v>Voies digestives et métabolisme</v>
      </c>
      <c r="H9078">
        <f>YEAR(tbl_data[[#This Row],[Date_rapport]])</f>
        <v>2023</v>
      </c>
      <c r="I9078" t="str">
        <f>INDEX(tbl_produits[Molécule extraite], MATCH(tbl_data[[#This Row],[NORM_Spécialité]], tbl_produits[Nom normalisé], 0))</f>
        <v>Fidaxomicine</v>
      </c>
      <c r="J9078" s="34">
        <f>DATE(LEFT(tbl_data[[#This Row],[Date_rapport]], 4), MID(tbl_data[[#This Row],[Date_rapport]], 6, 2), RIGHT(tbl_data[[#This Row],[Date_rapport]], 2))</f>
        <v>45265</v>
      </c>
    </row>
    <row r="9079" spans="1:10" x14ac:dyDescent="0.2">
      <c r="A9079" s="28" t="s">
        <v>965</v>
      </c>
      <c r="B9079" t="s">
        <v>9</v>
      </c>
      <c r="C9079" s="28" t="s">
        <v>1246</v>
      </c>
      <c r="D9079" t="s">
        <v>1247</v>
      </c>
      <c r="E9079" t="s">
        <v>2</v>
      </c>
      <c r="F9079" t="str">
        <f>INDEX(tbl_produits[Nom normalisé], MATCH(tbl_data[[#This Row],[Spécialité]], tbl_produits[Nom original], 0))</f>
        <v>MÉTHYLPHÉNIDATE Viatris LP, comprimé à libération prolongée</v>
      </c>
      <c r="G9079" t="str">
        <f>INDEX(tbl_produits[Classe nom], MATCH(tbl_data[[#This Row],[NORM_Spécialité]], tbl_produits[Nom normalisé], 0))</f>
        <v>Système nerveux</v>
      </c>
      <c r="H9079">
        <f>YEAR(tbl_data[[#This Row],[Date_rapport]])</f>
        <v>2023</v>
      </c>
      <c r="I9079" t="str">
        <f>INDEX(tbl_produits[Molécule extraite], MATCH(tbl_data[[#This Row],[NORM_Spécialité]], tbl_produits[Nom normalisé], 0))</f>
        <v>Méthylphénidate (chlorhydrate de)</v>
      </c>
      <c r="J9079" s="34">
        <f>DATE(LEFT(tbl_data[[#This Row],[Date_rapport]], 4), MID(tbl_data[[#This Row],[Date_rapport]], 6, 2), RIGHT(tbl_data[[#This Row],[Date_rapport]], 2))</f>
        <v>45265</v>
      </c>
    </row>
    <row r="9080" spans="1:10" x14ac:dyDescent="0.2">
      <c r="A9080" s="28" t="s">
        <v>965</v>
      </c>
      <c r="B9080" t="s">
        <v>9</v>
      </c>
      <c r="C9080" s="28" t="s">
        <v>1246</v>
      </c>
      <c r="D9080" t="s">
        <v>1248</v>
      </c>
      <c r="E9080" t="s">
        <v>2</v>
      </c>
      <c r="F9080" t="str">
        <f>INDEX(tbl_produits[Nom normalisé], MATCH(tbl_data[[#This Row],[Spécialité]], tbl_produits[Nom original], 0))</f>
        <v>ANDROTARDYL 250 mg/1 ml, solution injectable intramusculaire</v>
      </c>
      <c r="G9080" t="str">
        <f>INDEX(tbl_produits[Classe nom], MATCH(tbl_data[[#This Row],[NORM_Spécialité]], tbl_produits[Nom normalisé], 0))</f>
        <v>Système génito-urinaire et hormones sexuelles</v>
      </c>
      <c r="H9080">
        <f>YEAR(tbl_data[[#This Row],[Date_rapport]])</f>
        <v>2023</v>
      </c>
      <c r="I9080" t="str">
        <f>INDEX(tbl_produits[Molécule extraite], MATCH(tbl_data[[#This Row],[NORM_Spécialité]], tbl_produits[Nom normalisé], 0))</f>
        <v>Testostérone (énantate de)</v>
      </c>
      <c r="J9080" s="34">
        <f>DATE(LEFT(tbl_data[[#This Row],[Date_rapport]], 4), MID(tbl_data[[#This Row],[Date_rapport]], 6, 2), RIGHT(tbl_data[[#This Row],[Date_rapport]], 2))</f>
        <v>45265</v>
      </c>
    </row>
    <row r="9081" spans="1:10" x14ac:dyDescent="0.2">
      <c r="A9081" s="28" t="s">
        <v>965</v>
      </c>
      <c r="B9081" t="s">
        <v>6</v>
      </c>
      <c r="C9081" s="28" t="s">
        <v>1249</v>
      </c>
      <c r="D9081" t="s">
        <v>1250</v>
      </c>
      <c r="E9081" t="s">
        <v>1249</v>
      </c>
      <c r="F9081" t="str">
        <f>INDEX(tbl_produits[Nom normalisé], MATCH(tbl_data[[#This Row],[Spécialité]], tbl_produits[Nom original], 0))</f>
        <v>COMBANTRIN 125 mg/5 ml, suspension buvable</v>
      </c>
      <c r="G9081" t="str">
        <f>INDEX(tbl_produits[Classe nom], MATCH(tbl_data[[#This Row],[NORM_Spécialité]], tbl_produits[Nom normalisé], 0))</f>
        <v>Antiparasitaires, insecticides et répulsifs</v>
      </c>
      <c r="H9081">
        <f>YEAR(tbl_data[[#This Row],[Date_rapport]])</f>
        <v>2023</v>
      </c>
      <c r="I9081" t="str">
        <f>INDEX(tbl_produits[Molécule extraite], MATCH(tbl_data[[#This Row],[NORM_Spécialité]], tbl_produits[Nom normalisé], 0))</f>
        <v>Pyrantel</v>
      </c>
      <c r="J9081" s="34">
        <f>DATE(LEFT(tbl_data[[#This Row],[Date_rapport]], 4), MID(tbl_data[[#This Row],[Date_rapport]], 6, 2), RIGHT(tbl_data[[#This Row],[Date_rapport]], 2))</f>
        <v>45265</v>
      </c>
    </row>
    <row r="9082" spans="1:10" x14ac:dyDescent="0.2">
      <c r="A9082" s="28" t="s">
        <v>965</v>
      </c>
      <c r="B9082" t="s">
        <v>9</v>
      </c>
      <c r="C9082" s="28" t="s">
        <v>1251</v>
      </c>
      <c r="D9082" t="s">
        <v>791</v>
      </c>
      <c r="E9082" t="s">
        <v>2</v>
      </c>
      <c r="F9082" t="str">
        <f>INDEX(tbl_produits[Nom normalisé], MATCH(tbl_data[[#This Row],[Spécialité]], tbl_produits[Nom original], 0))</f>
        <v>FUNGIZONE nourrissons et enfants 10%, suspension buvable</v>
      </c>
      <c r="G9082" t="str">
        <f>INDEX(tbl_produits[Classe nom], MATCH(tbl_data[[#This Row],[NORM_Spécialité]], tbl_produits[Nom normalisé], 0))</f>
        <v>Anti-infectieux à usage systémique</v>
      </c>
      <c r="H9082">
        <f>YEAR(tbl_data[[#This Row],[Date_rapport]])</f>
        <v>2023</v>
      </c>
      <c r="I9082" t="str">
        <f>INDEX(tbl_produits[Molécule extraite], MATCH(tbl_data[[#This Row],[NORM_Spécialité]], tbl_produits[Nom normalisé], 0))</f>
        <v>Amphotéricine B</v>
      </c>
      <c r="J9082" s="34">
        <f>DATE(LEFT(tbl_data[[#This Row],[Date_rapport]], 4), MID(tbl_data[[#This Row],[Date_rapport]], 6, 2), RIGHT(tbl_data[[#This Row],[Date_rapport]], 2))</f>
        <v>45265</v>
      </c>
    </row>
    <row r="9083" spans="1:10" x14ac:dyDescent="0.2">
      <c r="A9083" s="28" t="s">
        <v>965</v>
      </c>
      <c r="B9083" t="s">
        <v>9</v>
      </c>
      <c r="C9083" s="28" t="s">
        <v>1252</v>
      </c>
      <c r="D9083" t="s">
        <v>1253</v>
      </c>
      <c r="E9083" t="s">
        <v>2</v>
      </c>
      <c r="F9083" t="str">
        <f>INDEX(tbl_produits[Nom normalisé], MATCH(tbl_data[[#This Row],[Spécialité]], tbl_produits[Nom original], 0))</f>
        <v>PREDNISOLONE 5 mg et 20 mg, comprimé orodispersible et comprimé effervescent sécable</v>
      </c>
      <c r="G9083" t="str">
        <f>INDEX(tbl_produits[Classe nom], MATCH(tbl_data[[#This Row],[NORM_Spécialité]], tbl_produits[Nom normalisé], 0))</f>
        <v>Hormones systémiques sauf hormones sexuelles et insulines</v>
      </c>
      <c r="H9083">
        <f>YEAR(tbl_data[[#This Row],[Date_rapport]])</f>
        <v>2023</v>
      </c>
      <c r="I9083" t="str">
        <f>INDEX(tbl_produits[Molécule extraite], MATCH(tbl_data[[#This Row],[NORM_Spécialité]], tbl_produits[Nom normalisé], 0))</f>
        <v>Prednisolone (métasulfobenzoate sodique de)</v>
      </c>
      <c r="J9083" s="34">
        <f>DATE(LEFT(tbl_data[[#This Row],[Date_rapport]], 4), MID(tbl_data[[#This Row],[Date_rapport]], 6, 2), RIGHT(tbl_data[[#This Row],[Date_rapport]], 2))</f>
        <v>45265</v>
      </c>
    </row>
    <row r="9084" spans="1:10" x14ac:dyDescent="0.2">
      <c r="A9084" s="28" t="s">
        <v>965</v>
      </c>
      <c r="B9084" t="s">
        <v>9</v>
      </c>
      <c r="C9084" s="28" t="s">
        <v>1252</v>
      </c>
      <c r="D9084" t="s">
        <v>1254</v>
      </c>
      <c r="E9084" t="s">
        <v>2</v>
      </c>
      <c r="F9084" t="str">
        <f>INDEX(tbl_produits[Nom normalisé], MATCH(tbl_data[[#This Row],[Spécialité]], tbl_produits[Nom original], 0))</f>
        <v>PREDNISONE 1 mg, 5 mg et 20 mg, comprimé sécable</v>
      </c>
      <c r="G9084" t="str">
        <f>INDEX(tbl_produits[Classe nom], MATCH(tbl_data[[#This Row],[NORM_Spécialité]], tbl_produits[Nom normalisé], 0))</f>
        <v>Hormones systémiques sauf hormones sexuelles et insulines</v>
      </c>
      <c r="H9084">
        <f>YEAR(tbl_data[[#This Row],[Date_rapport]])</f>
        <v>2023</v>
      </c>
      <c r="I9084" t="str">
        <f>INDEX(tbl_produits[Molécule extraite], MATCH(tbl_data[[#This Row],[NORM_Spécialité]], tbl_produits[Nom normalisé], 0))</f>
        <v>Prednisone</v>
      </c>
      <c r="J9084" s="34">
        <f>DATE(LEFT(tbl_data[[#This Row],[Date_rapport]], 4), MID(tbl_data[[#This Row],[Date_rapport]], 6, 2), RIGHT(tbl_data[[#This Row],[Date_rapport]], 2))</f>
        <v>45265</v>
      </c>
    </row>
    <row r="9085" spans="1:10" x14ac:dyDescent="0.2">
      <c r="A9085" s="28" t="s">
        <v>965</v>
      </c>
      <c r="B9085" t="s">
        <v>9</v>
      </c>
      <c r="C9085" s="28" t="s">
        <v>1255</v>
      </c>
      <c r="D9085" t="s">
        <v>856</v>
      </c>
      <c r="E9085" t="s">
        <v>2</v>
      </c>
      <c r="F9085" t="str">
        <f>INDEX(tbl_produits[Nom normalisé], MATCH(tbl_data[[#This Row],[Spécialité]], tbl_produits[Nom original], 0))</f>
        <v>THERASOLV 100 000 UI, poudre pour solution injectable/pour perfusion</v>
      </c>
      <c r="G9085" t="str">
        <f>INDEX(tbl_produits[Classe nom], MATCH(tbl_data[[#This Row],[NORM_Spécialité]], tbl_produits[Nom normalisé], 0))</f>
        <v>Sang et organes hématopoïétiques</v>
      </c>
      <c r="H9085">
        <f>YEAR(tbl_data[[#This Row],[Date_rapport]])</f>
        <v>2023</v>
      </c>
      <c r="I9085" t="str">
        <f>INDEX(tbl_produits[Molécule extraite], MATCH(tbl_data[[#This Row],[NORM_Spécialité]], tbl_produits[Nom normalisé], 0))</f>
        <v>Urokinase</v>
      </c>
      <c r="J9085" s="34">
        <f>DATE(LEFT(tbl_data[[#This Row],[Date_rapport]], 4), MID(tbl_data[[#This Row],[Date_rapport]], 6, 2), RIGHT(tbl_data[[#This Row],[Date_rapport]], 2))</f>
        <v>45265</v>
      </c>
    </row>
    <row r="9086" spans="1:10" x14ac:dyDescent="0.2">
      <c r="A9086" s="28" t="s">
        <v>965</v>
      </c>
      <c r="B9086" t="s">
        <v>9</v>
      </c>
      <c r="C9086" s="28" t="s">
        <v>1255</v>
      </c>
      <c r="D9086" t="s">
        <v>1256</v>
      </c>
      <c r="E9086" t="s">
        <v>2</v>
      </c>
      <c r="F9086" t="str">
        <f>INDEX(tbl_produits[Nom normalisé], MATCH(tbl_data[[#This Row],[Spécialité]], tbl_produits[Nom original], 0))</f>
        <v>METALYSE 10000 unités, poudre et solvant pour solution injectable</v>
      </c>
      <c r="G9086" t="str">
        <f>INDEX(tbl_produits[Classe nom], MATCH(tbl_data[[#This Row],[NORM_Spécialité]], tbl_produits[Nom normalisé], 0))</f>
        <v>Sang et organes hématopoïétiques</v>
      </c>
      <c r="H9086">
        <f>YEAR(tbl_data[[#This Row],[Date_rapport]])</f>
        <v>2023</v>
      </c>
      <c r="I9086" t="str">
        <f>INDEX(tbl_produits[Molécule extraite], MATCH(tbl_data[[#This Row],[NORM_Spécialité]], tbl_produits[Nom normalisé], 0))</f>
        <v>Ténectéplase</v>
      </c>
      <c r="J9086" s="34">
        <f>DATE(LEFT(tbl_data[[#This Row],[Date_rapport]], 4), MID(tbl_data[[#This Row],[Date_rapport]], 6, 2), RIGHT(tbl_data[[#This Row],[Date_rapport]], 2))</f>
        <v>45265</v>
      </c>
    </row>
    <row r="9087" spans="1:10" x14ac:dyDescent="0.2">
      <c r="A9087" s="28" t="s">
        <v>965</v>
      </c>
      <c r="B9087" t="s">
        <v>6</v>
      </c>
      <c r="C9087" s="28" t="s">
        <v>1257</v>
      </c>
      <c r="D9087" t="s">
        <v>1258</v>
      </c>
      <c r="E9087" t="s">
        <v>1649</v>
      </c>
      <c r="F9087" t="str">
        <f>INDEX(tbl_produits[Nom normalisé], MATCH(tbl_data[[#This Row],[Spécialité]], tbl_produits[Nom original], 0))</f>
        <v>PREVYMIS 240 mg, comprimé pelliculé</v>
      </c>
      <c r="G9087" t="str">
        <f>INDEX(tbl_produits[Classe nom], MATCH(tbl_data[[#This Row],[NORM_Spécialité]], tbl_produits[Nom normalisé], 0))</f>
        <v>Anti-infectieux à usage systémique</v>
      </c>
      <c r="H9087">
        <f>YEAR(tbl_data[[#This Row],[Date_rapport]])</f>
        <v>2023</v>
      </c>
      <c r="I9087" t="str">
        <f>INDEX(tbl_produits[Molécule extraite], MATCH(tbl_data[[#This Row],[NORM_Spécialité]], tbl_produits[Nom normalisé], 0))</f>
        <v>Létermovir</v>
      </c>
      <c r="J9087" s="34">
        <f>DATE(LEFT(tbl_data[[#This Row],[Date_rapport]], 4), MID(tbl_data[[#This Row],[Date_rapport]], 6, 2), RIGHT(tbl_data[[#This Row],[Date_rapport]], 2))</f>
        <v>45265</v>
      </c>
    </row>
    <row r="9088" spans="1:10" x14ac:dyDescent="0.2">
      <c r="A9088" s="28" t="s">
        <v>965</v>
      </c>
      <c r="B9088" t="s">
        <v>6</v>
      </c>
      <c r="C9088" s="28" t="s">
        <v>1259</v>
      </c>
      <c r="D9088" t="s">
        <v>1260</v>
      </c>
      <c r="E9088" t="s">
        <v>1259</v>
      </c>
      <c r="F9088" t="str">
        <f>INDEX(tbl_produits[Nom normalisé], MATCH(tbl_data[[#This Row],[Spécialité]], tbl_produits[Nom original], 0))</f>
        <v>EFFORTIL 5 mg, comprimé</v>
      </c>
      <c r="G9088" t="str">
        <f>INDEX(tbl_produits[Classe nom], MATCH(tbl_data[[#This Row],[NORM_Spécialité]], tbl_produits[Nom normalisé], 0))</f>
        <v>Système cardiovasculaire</v>
      </c>
      <c r="H9088">
        <f>YEAR(tbl_data[[#This Row],[Date_rapport]])</f>
        <v>2023</v>
      </c>
      <c r="I9088" t="str">
        <f>INDEX(tbl_produits[Molécule extraite], MATCH(tbl_data[[#This Row],[NORM_Spécialité]], tbl_produits[Nom normalisé], 0))</f>
        <v>Etiléfrine (chlorhydrate d')</v>
      </c>
      <c r="J9088" s="34">
        <f>DATE(LEFT(tbl_data[[#This Row],[Date_rapport]], 4), MID(tbl_data[[#This Row],[Date_rapport]], 6, 2), RIGHT(tbl_data[[#This Row],[Date_rapport]], 2))</f>
        <v>45265</v>
      </c>
    </row>
    <row r="9089" spans="1:10" x14ac:dyDescent="0.2">
      <c r="A9089" s="28" t="s">
        <v>965</v>
      </c>
      <c r="B9089" t="s">
        <v>9</v>
      </c>
      <c r="C9089" s="28" t="s">
        <v>1259</v>
      </c>
      <c r="D9089" t="s">
        <v>1261</v>
      </c>
      <c r="E9089" t="s">
        <v>2</v>
      </c>
      <c r="F9089" t="str">
        <f>INDEX(tbl_produits[Nom normalisé], MATCH(tbl_data[[#This Row],[Spécialité]], tbl_produits[Nom original], 0))</f>
        <v>QUESTRAN 4 g, poudre orale en sachet</v>
      </c>
      <c r="G9089" t="str">
        <f>INDEX(tbl_produits[Classe nom], MATCH(tbl_data[[#This Row],[NORM_Spécialité]], tbl_produits[Nom normalisé], 0))</f>
        <v>Système cardiovasculaire</v>
      </c>
      <c r="H9089">
        <f>YEAR(tbl_data[[#This Row],[Date_rapport]])</f>
        <v>2023</v>
      </c>
      <c r="I9089" t="str">
        <f>INDEX(tbl_produits[Molécule extraite], MATCH(tbl_data[[#This Row],[NORM_Spécialité]], tbl_produits[Nom normalisé], 0))</f>
        <v>Colestyramine</v>
      </c>
      <c r="J9089" s="34">
        <f>DATE(LEFT(tbl_data[[#This Row],[Date_rapport]], 4), MID(tbl_data[[#This Row],[Date_rapport]], 6, 2), RIGHT(tbl_data[[#This Row],[Date_rapport]], 2))</f>
        <v>45265</v>
      </c>
    </row>
    <row r="9090" spans="1:10" x14ac:dyDescent="0.2">
      <c r="A9090" s="28" t="s">
        <v>965</v>
      </c>
      <c r="B9090" t="s">
        <v>11</v>
      </c>
      <c r="C9090" s="28" t="s">
        <v>1262</v>
      </c>
      <c r="D9090" t="s">
        <v>724</v>
      </c>
      <c r="E9090" t="s">
        <v>2</v>
      </c>
      <c r="F9090" t="str">
        <f>INDEX(tbl_produits[Nom normalisé], MATCH(tbl_data[[#This Row],[Spécialité]], tbl_produits[Nom original], 0))</f>
        <v>IMOGAM Rage 150 UI/mL, solution injectable</v>
      </c>
      <c r="G9090" t="str">
        <f>INDEX(tbl_produits[Classe nom], MATCH(tbl_data[[#This Row],[NORM_Spécialité]], tbl_produits[Nom normalisé], 0))</f>
        <v>Anti-infectieux à usage systémique</v>
      </c>
      <c r="H9090">
        <f>YEAR(tbl_data[[#This Row],[Date_rapport]])</f>
        <v>2023</v>
      </c>
      <c r="I9090" t="str">
        <f>INDEX(tbl_produits[Molécule extraite], MATCH(tbl_data[[#This Row],[NORM_Spécialité]], tbl_produits[Nom normalisé], 0))</f>
        <v>Immunoglobuline humaine rabique</v>
      </c>
      <c r="J9090" s="34">
        <f>DATE(LEFT(tbl_data[[#This Row],[Date_rapport]], 4), MID(tbl_data[[#This Row],[Date_rapport]], 6, 2), RIGHT(tbl_data[[#This Row],[Date_rapport]], 2))</f>
        <v>45265</v>
      </c>
    </row>
    <row r="9091" spans="1:10" x14ac:dyDescent="0.2">
      <c r="A9091" s="28" t="s">
        <v>965</v>
      </c>
      <c r="B9091" t="s">
        <v>9</v>
      </c>
      <c r="C9091" s="28" t="s">
        <v>1262</v>
      </c>
      <c r="D9091" t="s">
        <v>763</v>
      </c>
      <c r="E9091" t="s">
        <v>2</v>
      </c>
      <c r="F9091" t="str">
        <f>INDEX(tbl_produits[Nom normalisé], MATCH(tbl_data[[#This Row],[Spécialité]], tbl_produits[Nom original], 0))</f>
        <v>KARDEGIC 500 mg/5 ml, poudre pour solution injectable</v>
      </c>
      <c r="G9091" t="str">
        <f>INDEX(tbl_produits[Classe nom], MATCH(tbl_data[[#This Row],[NORM_Spécialité]], tbl_produits[Nom normalisé], 0))</f>
        <v>Système nerveux</v>
      </c>
      <c r="H9091">
        <f>YEAR(tbl_data[[#This Row],[Date_rapport]])</f>
        <v>2023</v>
      </c>
      <c r="I9091" t="str">
        <f>INDEX(tbl_produits[Molécule extraite], MATCH(tbl_data[[#This Row],[NORM_Spécialité]], tbl_produits[Nom normalisé], 0))</f>
        <v>DL-lysine (acétylsalicylate de)</v>
      </c>
      <c r="J9091" s="34">
        <f>DATE(LEFT(tbl_data[[#This Row],[Date_rapport]], 4), MID(tbl_data[[#This Row],[Date_rapport]], 6, 2), RIGHT(tbl_data[[#This Row],[Date_rapport]], 2))</f>
        <v>45265</v>
      </c>
    </row>
    <row r="9092" spans="1:10" x14ac:dyDescent="0.2">
      <c r="A9092" s="28" t="s">
        <v>965</v>
      </c>
      <c r="B9092" t="s">
        <v>6</v>
      </c>
      <c r="C9092" s="28" t="s">
        <v>1263</v>
      </c>
      <c r="D9092" t="s">
        <v>1264</v>
      </c>
      <c r="E9092" t="s">
        <v>1263</v>
      </c>
      <c r="F9092" t="str">
        <f>INDEX(tbl_produits[Nom normalisé], MATCH(tbl_data[[#This Row],[Spécialité]], tbl_produits[Nom original], 0))</f>
        <v>ZINNAT 125 mg/5 ml enfants et nourrissons, granulés pour suspension buvable en flacons de de 40 ml et de 80 ml</v>
      </c>
      <c r="G9092" t="str">
        <f>INDEX(tbl_produits[Classe nom], MATCH(tbl_data[[#This Row],[NORM_Spécialité]], tbl_produits[Nom normalisé], 0))</f>
        <v>Anti-infectieux à usage systémique</v>
      </c>
      <c r="H9092">
        <f>YEAR(tbl_data[[#This Row],[Date_rapport]])</f>
        <v>2023</v>
      </c>
      <c r="I9092" t="str">
        <f>INDEX(tbl_produits[Molécule extraite], MATCH(tbl_data[[#This Row],[NORM_Spécialité]], tbl_produits[Nom normalisé], 0))</f>
        <v>Céfuroxime axétil</v>
      </c>
      <c r="J9092" s="34">
        <f>DATE(LEFT(tbl_data[[#This Row],[Date_rapport]], 4), MID(tbl_data[[#This Row],[Date_rapport]], 6, 2), RIGHT(tbl_data[[#This Row],[Date_rapport]], 2))</f>
        <v>45265</v>
      </c>
    </row>
    <row r="9093" spans="1:10" x14ac:dyDescent="0.2">
      <c r="A9093" s="28" t="s">
        <v>965</v>
      </c>
      <c r="B9093" t="s">
        <v>6</v>
      </c>
      <c r="C9093" s="28" t="s">
        <v>1265</v>
      </c>
      <c r="D9093" t="s">
        <v>1266</v>
      </c>
      <c r="E9093" t="s">
        <v>1265</v>
      </c>
      <c r="F9093" t="str">
        <f>INDEX(tbl_produits[Nom normalisé], MATCH(tbl_data[[#This Row],[Spécialité]], tbl_produits[Nom original], 0))</f>
        <v>ROVAMYCINE 1,5 millions d'unites internationales, lyophilisat pour usage parentéral</v>
      </c>
      <c r="G9093" t="str">
        <f>INDEX(tbl_produits[Classe nom], MATCH(tbl_data[[#This Row],[NORM_Spécialité]], tbl_produits[Nom normalisé], 0))</f>
        <v>Anti-infectieux à usage systémique</v>
      </c>
      <c r="H9093">
        <f>YEAR(tbl_data[[#This Row],[Date_rapport]])</f>
        <v>2023</v>
      </c>
      <c r="I9093" t="str">
        <f>INDEX(tbl_produits[Molécule extraite], MATCH(tbl_data[[#This Row],[NORM_Spécialité]], tbl_produits[Nom normalisé], 0))</f>
        <v>Spiramycine (adipate de)</v>
      </c>
      <c r="J9093" s="34">
        <f>DATE(LEFT(tbl_data[[#This Row],[Date_rapport]], 4), MID(tbl_data[[#This Row],[Date_rapport]], 6, 2), RIGHT(tbl_data[[#This Row],[Date_rapport]], 2))</f>
        <v>45265</v>
      </c>
    </row>
    <row r="9094" spans="1:10" x14ac:dyDescent="0.2">
      <c r="A9094" s="28" t="s">
        <v>965</v>
      </c>
      <c r="B9094" t="s">
        <v>9</v>
      </c>
      <c r="C9094" s="28" t="s">
        <v>1265</v>
      </c>
      <c r="D9094" t="s">
        <v>924</v>
      </c>
      <c r="E9094" t="s">
        <v>2</v>
      </c>
      <c r="F9094" t="str">
        <f>INDEX(tbl_produits[Nom normalisé], MATCH(tbl_data[[#This Row],[Spécialité]], tbl_produits[Nom original], 0))</f>
        <v>NOVORAPID  FlexPen 100 unités/ml, solution injectable en stylo prérempli</v>
      </c>
      <c r="G9094" t="str">
        <f>INDEX(tbl_produits[Classe nom], MATCH(tbl_data[[#This Row],[NORM_Spécialité]], tbl_produits[Nom normalisé], 0))</f>
        <v>Voies digestives et métabolisme</v>
      </c>
      <c r="H9094">
        <f>YEAR(tbl_data[[#This Row],[Date_rapport]])</f>
        <v>2023</v>
      </c>
      <c r="I9094" t="str">
        <f>INDEX(tbl_produits[Molécule extraite], MATCH(tbl_data[[#This Row],[NORM_Spécialité]], tbl_produits[Nom normalisé], 0))</f>
        <v>Insuline (Aspartate)</v>
      </c>
      <c r="J9094" s="34">
        <f>DATE(LEFT(tbl_data[[#This Row],[Date_rapport]], 4), MID(tbl_data[[#This Row],[Date_rapport]], 6, 2), RIGHT(tbl_data[[#This Row],[Date_rapport]], 2))</f>
        <v>45265</v>
      </c>
    </row>
    <row r="9095" spans="1:10" x14ac:dyDescent="0.2">
      <c r="A9095" s="28" t="s">
        <v>965</v>
      </c>
      <c r="B9095" t="s">
        <v>6</v>
      </c>
      <c r="C9095" s="28" t="s">
        <v>1267</v>
      </c>
      <c r="D9095" t="s">
        <v>1268</v>
      </c>
      <c r="E9095" t="s">
        <v>1267</v>
      </c>
      <c r="F9095" t="str">
        <f>INDEX(tbl_produits[Nom normalisé], MATCH(tbl_data[[#This Row],[Spécialité]], tbl_produits[Nom original], 0))</f>
        <v>GONAPEPTYL 3,75 mg, poudre et solvant pour suspension injectable à libération prolongée en seringues pré-remplies</v>
      </c>
      <c r="G9095" t="str">
        <f>INDEX(tbl_produits[Classe nom], MATCH(tbl_data[[#This Row],[NORM_Spécialité]], tbl_produits[Nom normalisé], 0))</f>
        <v>Antinéoplasiques et immunomodulateurs</v>
      </c>
      <c r="H9095">
        <f>YEAR(tbl_data[[#This Row],[Date_rapport]])</f>
        <v>2023</v>
      </c>
      <c r="I9095" t="str">
        <f>INDEX(tbl_produits[Molécule extraite], MATCH(tbl_data[[#This Row],[NORM_Spécialité]], tbl_produits[Nom normalisé], 0))</f>
        <v>Triptoréline (acétate de)</v>
      </c>
      <c r="J9095" s="34">
        <f>DATE(LEFT(tbl_data[[#This Row],[Date_rapport]], 4), MID(tbl_data[[#This Row],[Date_rapport]], 6, 2), RIGHT(tbl_data[[#This Row],[Date_rapport]], 2))</f>
        <v>45265</v>
      </c>
    </row>
    <row r="9096" spans="1:10" x14ac:dyDescent="0.2">
      <c r="A9096" s="28" t="s">
        <v>965</v>
      </c>
      <c r="B9096" t="s">
        <v>6</v>
      </c>
      <c r="C9096" s="28" t="s">
        <v>1269</v>
      </c>
      <c r="D9096" t="s">
        <v>718</v>
      </c>
      <c r="E9096" t="s">
        <v>1269</v>
      </c>
      <c r="F9096" t="str">
        <f>INDEX(tbl_produits[Nom normalisé], MATCH(tbl_data[[#This Row],[Spécialité]], tbl_produits[Nom original], 0))</f>
        <v>OCTRÉOTIDE Hospira 100 microgrammes/1 ml - 500 microgrammes/1 ml, solution injectable</v>
      </c>
      <c r="G9096" t="str">
        <f>INDEX(tbl_produits[Classe nom], MATCH(tbl_data[[#This Row],[NORM_Spécialité]], tbl_produits[Nom normalisé], 0))</f>
        <v>Hormones systémiques sauf hormones sexuelles et insulines</v>
      </c>
      <c r="H9096">
        <f>YEAR(tbl_data[[#This Row],[Date_rapport]])</f>
        <v>2023</v>
      </c>
      <c r="I9096" t="str">
        <f>INDEX(tbl_produits[Molécule extraite], MATCH(tbl_data[[#This Row],[NORM_Spécialité]], tbl_produits[Nom normalisé], 0))</f>
        <v>Octréotide</v>
      </c>
      <c r="J9096" s="34">
        <f>DATE(LEFT(tbl_data[[#This Row],[Date_rapport]], 4), MID(tbl_data[[#This Row],[Date_rapport]], 6, 2), RIGHT(tbl_data[[#This Row],[Date_rapport]], 2))</f>
        <v>45265</v>
      </c>
    </row>
    <row r="9097" spans="1:10" x14ac:dyDescent="0.2">
      <c r="A9097" s="28" t="s">
        <v>965</v>
      </c>
      <c r="B9097" t="s">
        <v>6</v>
      </c>
      <c r="C9097" s="28" t="s">
        <v>1269</v>
      </c>
      <c r="D9097" t="s">
        <v>921</v>
      </c>
      <c r="E9097" t="s">
        <v>1269</v>
      </c>
      <c r="F9097" t="str">
        <f>INDEX(tbl_produits[Nom normalisé], MATCH(tbl_data[[#This Row],[Spécialité]], tbl_produits[Nom original], 0))</f>
        <v>ULTRATECHNEKOW FM, 2,15 - 43 GBq, générateur radiopharmaceutique</v>
      </c>
      <c r="G9097" t="str">
        <f>INDEX(tbl_produits[Classe nom], MATCH(tbl_data[[#This Row],[NORM_Spécialité]], tbl_produits[Nom normalisé], 0))</f>
        <v>Divers</v>
      </c>
      <c r="H9097">
        <f>YEAR(tbl_data[[#This Row],[Date_rapport]])</f>
        <v>2023</v>
      </c>
      <c r="I9097" t="str">
        <f>INDEX(tbl_produits[Molécule extraite], MATCH(tbl_data[[#This Row],[NORM_Spécialité]], tbl_produits[Nom normalisé], 0))</f>
        <v>Sodium (molybdate (VI) [99 Mo] de)</v>
      </c>
      <c r="J9097" s="34">
        <f>DATE(LEFT(tbl_data[[#This Row],[Date_rapport]], 4), MID(tbl_data[[#This Row],[Date_rapport]], 6, 2), RIGHT(tbl_data[[#This Row],[Date_rapport]], 2))</f>
        <v>45265</v>
      </c>
    </row>
    <row r="9098" spans="1:10" x14ac:dyDescent="0.2">
      <c r="A9098" s="28" t="s">
        <v>965</v>
      </c>
      <c r="B9098" t="s">
        <v>6</v>
      </c>
      <c r="C9098" s="28" t="s">
        <v>1270</v>
      </c>
      <c r="D9098" t="s">
        <v>922</v>
      </c>
      <c r="E9098" t="s">
        <v>1270</v>
      </c>
      <c r="F9098" t="str">
        <f>INDEX(tbl_produits[Nom normalisé], MATCH(tbl_data[[#This Row],[Spécialité]], tbl_produits[Nom original], 0))</f>
        <v>TEKCIS 2-50 GBq, générateur radiopharmaceutique</v>
      </c>
      <c r="G9098" t="str">
        <f>INDEX(tbl_produits[Classe nom], MATCH(tbl_data[[#This Row],[NORM_Spécialité]], tbl_produits[Nom normalisé], 0))</f>
        <v>Divers</v>
      </c>
      <c r="H9098">
        <f>YEAR(tbl_data[[#This Row],[Date_rapport]])</f>
        <v>2023</v>
      </c>
      <c r="I9098" t="str">
        <f>INDEX(tbl_produits[Molécule extraite], MATCH(tbl_data[[#This Row],[NORM_Spécialité]], tbl_produits[Nom normalisé], 0))</f>
        <v>Sodium (molybdate (VI) [99 Mo] de)</v>
      </c>
      <c r="J9098" s="34">
        <f>DATE(LEFT(tbl_data[[#This Row],[Date_rapport]], 4), MID(tbl_data[[#This Row],[Date_rapport]], 6, 2), RIGHT(tbl_data[[#This Row],[Date_rapport]], 2))</f>
        <v>45265</v>
      </c>
    </row>
    <row r="9099" spans="1:10" x14ac:dyDescent="0.2">
      <c r="A9099" s="28" t="s">
        <v>965</v>
      </c>
      <c r="B9099" t="s">
        <v>9</v>
      </c>
      <c r="C9099" s="28" t="s">
        <v>1270</v>
      </c>
      <c r="D9099" t="s">
        <v>1271</v>
      </c>
      <c r="E9099" t="s">
        <v>2</v>
      </c>
      <c r="F9099" t="str">
        <f>INDEX(tbl_produits[Nom normalisé], MATCH(tbl_data[[#This Row],[Spécialité]], tbl_produits[Nom original], 0))</f>
        <v>ALDARA 5% crème</v>
      </c>
      <c r="G9099" t="str">
        <f>INDEX(tbl_produits[Classe nom], MATCH(tbl_data[[#This Row],[NORM_Spécialité]], tbl_produits[Nom normalisé], 0))</f>
        <v>Produits dermatologiques</v>
      </c>
      <c r="H9099">
        <f>YEAR(tbl_data[[#This Row],[Date_rapport]])</f>
        <v>2023</v>
      </c>
      <c r="I9099" t="str">
        <f>INDEX(tbl_produits[Molécule extraite], MATCH(tbl_data[[#This Row],[NORM_Spécialité]], tbl_produits[Nom normalisé], 0))</f>
        <v>Imiquimod</v>
      </c>
      <c r="J9099" s="34">
        <f>DATE(LEFT(tbl_data[[#This Row],[Date_rapport]], 4), MID(tbl_data[[#This Row],[Date_rapport]], 6, 2), RIGHT(tbl_data[[#This Row],[Date_rapport]], 2))</f>
        <v>45265</v>
      </c>
    </row>
    <row r="9100" spans="1:10" x14ac:dyDescent="0.2">
      <c r="A9100" s="28" t="s">
        <v>965</v>
      </c>
      <c r="B9100" t="s">
        <v>6</v>
      </c>
      <c r="C9100" s="28" t="s">
        <v>1272</v>
      </c>
      <c r="D9100" t="s">
        <v>1273</v>
      </c>
      <c r="E9100" t="s">
        <v>1650</v>
      </c>
      <c r="F9100" t="str">
        <f>INDEX(tbl_produits[Nom normalisé], MATCH(tbl_data[[#This Row],[Spécialité]], tbl_produits[Nom original], 0))</f>
        <v>EFFERALGANMED pédiatrique 30 mg/ml, solution buvable en flacons de 90 ml et 150 ml</v>
      </c>
      <c r="G9100" t="str">
        <f>INDEX(tbl_produits[Classe nom], MATCH(tbl_data[[#This Row],[NORM_Spécialité]], tbl_produits[Nom normalisé], 0))</f>
        <v>Système nerveux</v>
      </c>
      <c r="H9100">
        <f>YEAR(tbl_data[[#This Row],[Date_rapport]])</f>
        <v>2023</v>
      </c>
      <c r="I9100" t="str">
        <f>INDEX(tbl_produits[Molécule extraite], MATCH(tbl_data[[#This Row],[NORM_Spécialité]], tbl_produits[Nom normalisé], 0))</f>
        <v>Paracétamol</v>
      </c>
      <c r="J9100" s="34">
        <f>DATE(LEFT(tbl_data[[#This Row],[Date_rapport]], 4), MID(tbl_data[[#This Row],[Date_rapport]], 6, 2), RIGHT(tbl_data[[#This Row],[Date_rapport]], 2))</f>
        <v>45265</v>
      </c>
    </row>
    <row r="9101" spans="1:10" x14ac:dyDescent="0.2">
      <c r="A9101" s="28" t="s">
        <v>965</v>
      </c>
      <c r="B9101" t="s">
        <v>6</v>
      </c>
      <c r="C9101" s="28" t="s">
        <v>1272</v>
      </c>
      <c r="D9101" t="s">
        <v>1274</v>
      </c>
      <c r="E9101" t="s">
        <v>1650</v>
      </c>
      <c r="F9101" t="str">
        <f>INDEX(tbl_produits[Nom normalisé], MATCH(tbl_data[[#This Row],[Spécialité]], tbl_produits[Nom original], 0))</f>
        <v>PARACÉTAMOL – formes orales sèches et buvables</v>
      </c>
      <c r="G9101" t="str">
        <f>INDEX(tbl_produits[Classe nom], MATCH(tbl_data[[#This Row],[NORM_Spécialité]], tbl_produits[Nom normalisé], 0))</f>
        <v>Système nerveux</v>
      </c>
      <c r="H9101">
        <f>YEAR(tbl_data[[#This Row],[Date_rapport]])</f>
        <v>2023</v>
      </c>
      <c r="I9101" t="str">
        <f>INDEX(tbl_produits[Molécule extraite], MATCH(tbl_data[[#This Row],[NORM_Spécialité]], tbl_produits[Nom normalisé], 0))</f>
        <v>Paracétamol</v>
      </c>
      <c r="J9101" s="34">
        <f>DATE(LEFT(tbl_data[[#This Row],[Date_rapport]], 4), MID(tbl_data[[#This Row],[Date_rapport]], 6, 2), RIGHT(tbl_data[[#This Row],[Date_rapport]], 2))</f>
        <v>45265</v>
      </c>
    </row>
    <row r="9102" spans="1:10" x14ac:dyDescent="0.2">
      <c r="A9102" s="28" t="s">
        <v>965</v>
      </c>
      <c r="B9102" t="s">
        <v>9</v>
      </c>
      <c r="C9102" s="28" t="s">
        <v>1272</v>
      </c>
      <c r="D9102" t="s">
        <v>1275</v>
      </c>
      <c r="E9102" t="s">
        <v>2</v>
      </c>
      <c r="F9102" t="str">
        <f>INDEX(tbl_produits[Nom normalisé], MATCH(tbl_data[[#This Row],[Spécialité]], tbl_produits[Nom original], 0))</f>
        <v>PARACÉTAMOL, formes suppositoires 300 mg, 200 mg, 150 mg, 100 mg et 80 mg</v>
      </c>
      <c r="G9102" t="str">
        <f>INDEX(tbl_produits[Classe nom], MATCH(tbl_data[[#This Row],[NORM_Spécialité]], tbl_produits[Nom normalisé], 0))</f>
        <v>Système nerveux</v>
      </c>
      <c r="H9102">
        <f>YEAR(tbl_data[[#This Row],[Date_rapport]])</f>
        <v>2023</v>
      </c>
      <c r="I9102" t="str">
        <f>INDEX(tbl_produits[Molécule extraite], MATCH(tbl_data[[#This Row],[NORM_Spécialité]], tbl_produits[Nom normalisé], 0))</f>
        <v>Paracétamol</v>
      </c>
      <c r="J9102" s="34">
        <f>DATE(LEFT(tbl_data[[#This Row],[Date_rapport]], 4), MID(tbl_data[[#This Row],[Date_rapport]], 6, 2), RIGHT(tbl_data[[#This Row],[Date_rapport]], 2))</f>
        <v>45265</v>
      </c>
    </row>
    <row r="9103" spans="1:10" x14ac:dyDescent="0.2">
      <c r="A9103" s="28" t="s">
        <v>965</v>
      </c>
      <c r="B9103" t="s">
        <v>9</v>
      </c>
      <c r="C9103" s="28" t="s">
        <v>1272</v>
      </c>
      <c r="D9103" t="s">
        <v>1276</v>
      </c>
      <c r="E9103" t="s">
        <v>2</v>
      </c>
      <c r="F9103" t="str">
        <f>INDEX(tbl_produits[Nom normalisé], MATCH(tbl_data[[#This Row],[Spécialité]], tbl_produits[Nom original], 0))</f>
        <v>SORAFENIB 200 mg, comprimé pelliculé</v>
      </c>
      <c r="G9103" t="str">
        <f>INDEX(tbl_produits[Classe nom], MATCH(tbl_data[[#This Row],[NORM_Spécialité]], tbl_produits[Nom normalisé], 0))</f>
        <v>Antinéoplasiques et immunomodulateurs</v>
      </c>
      <c r="H9103">
        <f>YEAR(tbl_data[[#This Row],[Date_rapport]])</f>
        <v>2023</v>
      </c>
      <c r="I9103" t="str">
        <f>INDEX(tbl_produits[Molécule extraite], MATCH(tbl_data[[#This Row],[NORM_Spécialité]], tbl_produits[Nom normalisé], 0))</f>
        <v>Sorafénib (tosilate de)</v>
      </c>
      <c r="J9103" s="34">
        <f>DATE(LEFT(tbl_data[[#This Row],[Date_rapport]], 4), MID(tbl_data[[#This Row],[Date_rapport]], 6, 2), RIGHT(tbl_data[[#This Row],[Date_rapport]], 2))</f>
        <v>45265</v>
      </c>
    </row>
    <row r="9104" spans="1:10" x14ac:dyDescent="0.2">
      <c r="A9104" s="28" t="s">
        <v>965</v>
      </c>
      <c r="B9104" t="s">
        <v>9</v>
      </c>
      <c r="C9104" s="28" t="s">
        <v>1272</v>
      </c>
      <c r="D9104" t="s">
        <v>1277</v>
      </c>
      <c r="E9104" t="s">
        <v>2</v>
      </c>
      <c r="F9104" t="str">
        <f>INDEX(tbl_produits[Nom normalisé], MATCH(tbl_data[[#This Row],[Spécialité]], tbl_produits[Nom original], 0))</f>
        <v>TRANXENE 20 mg, gélule</v>
      </c>
      <c r="G9104" t="str">
        <f>INDEX(tbl_produits[Classe nom], MATCH(tbl_data[[#This Row],[NORM_Spécialité]], tbl_produits[Nom normalisé], 0))</f>
        <v>Système nerveux</v>
      </c>
      <c r="H9104">
        <f>YEAR(tbl_data[[#This Row],[Date_rapport]])</f>
        <v>2023</v>
      </c>
      <c r="I9104" t="str">
        <f>INDEX(tbl_produits[Molécule extraite], MATCH(tbl_data[[#This Row],[NORM_Spécialité]], tbl_produits[Nom normalisé], 0))</f>
        <v>Clorazépate dipotassique</v>
      </c>
      <c r="J9104" s="34">
        <f>DATE(LEFT(tbl_data[[#This Row],[Date_rapport]], 4), MID(tbl_data[[#This Row],[Date_rapport]], 6, 2), RIGHT(tbl_data[[#This Row],[Date_rapport]], 2))</f>
        <v>45265</v>
      </c>
    </row>
    <row r="9105" spans="1:10" x14ac:dyDescent="0.2">
      <c r="A9105" s="28" t="s">
        <v>965</v>
      </c>
      <c r="B9105" t="s">
        <v>6</v>
      </c>
      <c r="C9105" s="28" t="s">
        <v>1272</v>
      </c>
      <c r="D9105" t="s">
        <v>907</v>
      </c>
      <c r="E9105" t="s">
        <v>1272</v>
      </c>
      <c r="F9105" t="str">
        <f>INDEX(tbl_produits[Nom normalisé], MATCH(tbl_data[[#This Row],[Spécialité]], tbl_produits[Nom original], 0))</f>
        <v>ANDROCUR 50 mg, comprimé sécable</v>
      </c>
      <c r="G9105" t="str">
        <f>INDEX(tbl_produits[Classe nom], MATCH(tbl_data[[#This Row],[NORM_Spécialité]], tbl_produits[Nom normalisé], 0))</f>
        <v>Système génito-urinaire et hormones sexuelles</v>
      </c>
      <c r="H9105">
        <f>YEAR(tbl_data[[#This Row],[Date_rapport]])</f>
        <v>2023</v>
      </c>
      <c r="I9105" t="str">
        <f>INDEX(tbl_produits[Molécule extraite], MATCH(tbl_data[[#This Row],[NORM_Spécialité]], tbl_produits[Nom normalisé], 0))</f>
        <v>Cyprotérone (acétate de)</v>
      </c>
      <c r="J9105" s="34">
        <f>DATE(LEFT(tbl_data[[#This Row],[Date_rapport]], 4), MID(tbl_data[[#This Row],[Date_rapport]], 6, 2), RIGHT(tbl_data[[#This Row],[Date_rapport]], 2))</f>
        <v>45265</v>
      </c>
    </row>
    <row r="9106" spans="1:10" x14ac:dyDescent="0.2">
      <c r="A9106" s="28" t="s">
        <v>965</v>
      </c>
      <c r="B9106" t="s">
        <v>9</v>
      </c>
      <c r="C9106" s="28" t="s">
        <v>1272</v>
      </c>
      <c r="D9106" t="s">
        <v>1278</v>
      </c>
      <c r="E9106" t="s">
        <v>2</v>
      </c>
      <c r="F9106" t="str">
        <f>INDEX(tbl_produits[Nom normalisé], MATCH(tbl_data[[#This Row],[Spécialité]], tbl_produits[Nom original], 0))</f>
        <v>ZALTRAP 25 mg/ml, solution à diluer pour perfusion</v>
      </c>
      <c r="G9106" t="str">
        <f>INDEX(tbl_produits[Classe nom], MATCH(tbl_data[[#This Row],[NORM_Spécialité]], tbl_produits[Nom normalisé], 0))</f>
        <v>Organes sensoriels</v>
      </c>
      <c r="H9106">
        <f>YEAR(tbl_data[[#This Row],[Date_rapport]])</f>
        <v>2023</v>
      </c>
      <c r="I9106" t="str">
        <f>INDEX(tbl_produits[Molécule extraite], MATCH(tbl_data[[#This Row],[NORM_Spécialité]], tbl_produits[Nom normalisé], 0))</f>
        <v>Aflibercept (mammifère/hamster/cellules cho)</v>
      </c>
      <c r="J9106" s="34">
        <f>DATE(LEFT(tbl_data[[#This Row],[Date_rapport]], 4), MID(tbl_data[[#This Row],[Date_rapport]], 6, 2), RIGHT(tbl_data[[#This Row],[Date_rapport]], 2))</f>
        <v>45265</v>
      </c>
    </row>
    <row r="9107" spans="1:10" x14ac:dyDescent="0.2">
      <c r="A9107" s="28" t="s">
        <v>965</v>
      </c>
      <c r="B9107" t="s">
        <v>9</v>
      </c>
      <c r="C9107" s="28" t="s">
        <v>1279</v>
      </c>
      <c r="D9107" t="s">
        <v>1280</v>
      </c>
      <c r="E9107" t="s">
        <v>2</v>
      </c>
      <c r="F9107" t="str">
        <f>INDEX(tbl_produits[Nom normalisé], MATCH(tbl_data[[#This Row],[Spécialité]], tbl_produits[Nom original], 0))</f>
        <v>BETADINE dermique 10%, solution pour application locale</v>
      </c>
      <c r="G9107" t="str">
        <f>INDEX(tbl_produits[Classe nom], MATCH(tbl_data[[#This Row],[NORM_Spécialité]], tbl_produits[Nom normalisé], 0))</f>
        <v>Produits dermatologiques</v>
      </c>
      <c r="H9107">
        <f>YEAR(tbl_data[[#This Row],[Date_rapport]])</f>
        <v>2023</v>
      </c>
      <c r="I9107" t="str">
        <f>INDEX(tbl_produits[Molécule extraite], MATCH(tbl_data[[#This Row],[NORM_Spécialité]], tbl_produits[Nom normalisé], 0))</f>
        <v>Povidone iodée</v>
      </c>
      <c r="J9107" s="34">
        <f>DATE(LEFT(tbl_data[[#This Row],[Date_rapport]], 4), MID(tbl_data[[#This Row],[Date_rapport]], 6, 2), RIGHT(tbl_data[[#This Row],[Date_rapport]], 2))</f>
        <v>45265</v>
      </c>
    </row>
    <row r="9108" spans="1:10" x14ac:dyDescent="0.2">
      <c r="A9108" s="28" t="s">
        <v>965</v>
      </c>
      <c r="B9108" t="s">
        <v>6</v>
      </c>
      <c r="C9108" s="28" t="s">
        <v>1281</v>
      </c>
      <c r="D9108" t="s">
        <v>1282</v>
      </c>
      <c r="E9108" t="s">
        <v>1283</v>
      </c>
      <c r="F9108" t="str">
        <f>INDEX(tbl_produits[Nom normalisé], MATCH(tbl_data[[#This Row],[Spécialité]], tbl_produits[Nom original], 0))</f>
        <v>ACETATE DE CYPROTERONE Arrow 100 mg, comprimé sécable</v>
      </c>
      <c r="G9108" t="str">
        <f>INDEX(tbl_produits[Classe nom], MATCH(tbl_data[[#This Row],[NORM_Spécialité]], tbl_produits[Nom normalisé], 0))</f>
        <v>Système génito-urinaire et hormones sexuelles</v>
      </c>
      <c r="H9108">
        <f>YEAR(tbl_data[[#This Row],[Date_rapport]])</f>
        <v>2023</v>
      </c>
      <c r="I9108" t="str">
        <f>INDEX(tbl_produits[Molécule extraite], MATCH(tbl_data[[#This Row],[NORM_Spécialité]], tbl_produits[Nom normalisé], 0))</f>
        <v>Cyprotérone (acétate de)</v>
      </c>
      <c r="J9108" s="34">
        <f>DATE(LEFT(tbl_data[[#This Row],[Date_rapport]], 4), MID(tbl_data[[#This Row],[Date_rapport]], 6, 2), RIGHT(tbl_data[[#This Row],[Date_rapport]], 2))</f>
        <v>45265</v>
      </c>
    </row>
    <row r="9109" spans="1:10" x14ac:dyDescent="0.2">
      <c r="A9109" s="28" t="s">
        <v>965</v>
      </c>
      <c r="B9109" t="s">
        <v>6</v>
      </c>
      <c r="C9109" s="28" t="s">
        <v>1283</v>
      </c>
      <c r="D9109" t="s">
        <v>963</v>
      </c>
      <c r="E9109" t="s">
        <v>1283</v>
      </c>
      <c r="F9109" t="str">
        <f>INDEX(tbl_produits[Nom normalisé], MATCH(tbl_data[[#This Row],[Spécialité]], tbl_produits[Nom original], 0))</f>
        <v>MIOSTAT 100 microgrammes/ml, solution injectable pour voie intra-oculaire</v>
      </c>
      <c r="G9109" t="str">
        <f>INDEX(tbl_produits[Classe nom], MATCH(tbl_data[[#This Row],[NORM_Spécialité]], tbl_produits[Nom normalisé], 0))</f>
        <v>Organes sensoriels</v>
      </c>
      <c r="H9109">
        <f>YEAR(tbl_data[[#This Row],[Date_rapport]])</f>
        <v>2023</v>
      </c>
      <c r="I9109" t="str">
        <f>INDEX(tbl_produits[Molécule extraite], MATCH(tbl_data[[#This Row],[NORM_Spécialité]], tbl_produits[Nom normalisé], 0))</f>
        <v>Carbachol</v>
      </c>
      <c r="J9109" s="34">
        <f>DATE(LEFT(tbl_data[[#This Row],[Date_rapport]], 4), MID(tbl_data[[#This Row],[Date_rapport]], 6, 2), RIGHT(tbl_data[[#This Row],[Date_rapport]], 2))</f>
        <v>45265</v>
      </c>
    </row>
    <row r="9110" spans="1:10" x14ac:dyDescent="0.2">
      <c r="A9110" s="28" t="s">
        <v>965</v>
      </c>
      <c r="B9110" t="s">
        <v>9</v>
      </c>
      <c r="C9110" s="28" t="s">
        <v>1284</v>
      </c>
      <c r="D9110" t="s">
        <v>1285</v>
      </c>
      <c r="E9110" t="s">
        <v>2</v>
      </c>
      <c r="F9110" t="str">
        <f>INDEX(tbl_produits[Nom normalisé], MATCH(tbl_data[[#This Row],[Spécialité]], tbl_produits[Nom original], 0))</f>
        <v>VICTOZA 6 mg/ml, solution injectable en stylo prérempli</v>
      </c>
      <c r="G9110" t="str">
        <f>INDEX(tbl_produits[Classe nom], MATCH(tbl_data[[#This Row],[NORM_Spécialité]], tbl_produits[Nom normalisé], 0))</f>
        <v>Voies digestives et métabolisme</v>
      </c>
      <c r="H9110">
        <f>YEAR(tbl_data[[#This Row],[Date_rapport]])</f>
        <v>2023</v>
      </c>
      <c r="I9110" t="str">
        <f>INDEX(tbl_produits[Molécule extraite], MATCH(tbl_data[[#This Row],[NORM_Spécialité]], tbl_produits[Nom normalisé], 0))</f>
        <v>Liraglutide</v>
      </c>
      <c r="J9110" s="34">
        <f>DATE(LEFT(tbl_data[[#This Row],[Date_rapport]], 4), MID(tbl_data[[#This Row],[Date_rapport]], 6, 2), RIGHT(tbl_data[[#This Row],[Date_rapport]], 2))</f>
        <v>45265</v>
      </c>
    </row>
    <row r="9111" spans="1:10" x14ac:dyDescent="0.2">
      <c r="A9111" s="28" t="s">
        <v>965</v>
      </c>
      <c r="B9111" t="s">
        <v>3</v>
      </c>
      <c r="C9111" s="28" t="s">
        <v>1284</v>
      </c>
      <c r="D9111" t="s">
        <v>1286</v>
      </c>
      <c r="E9111" t="s">
        <v>2</v>
      </c>
      <c r="F9111" t="str">
        <f>INDEX(tbl_produits[Nom normalisé], MATCH(tbl_data[[#This Row],[Spécialité]], tbl_produits[Nom original], 0))</f>
        <v>SINETRAV 40 microgrammes/mL, collyre en solution</v>
      </c>
      <c r="G9111" t="str">
        <f>INDEX(tbl_produits[Classe nom], MATCH(tbl_data[[#This Row],[NORM_Spécialité]], tbl_produits[Nom normalisé], 0))</f>
        <v>Organes sensoriels</v>
      </c>
      <c r="H9111">
        <f>YEAR(tbl_data[[#This Row],[Date_rapport]])</f>
        <v>2023</v>
      </c>
      <c r="I9111" t="str">
        <f>INDEX(tbl_produits[Molécule extraite], MATCH(tbl_data[[#This Row],[NORM_Spécialité]], tbl_produits[Nom normalisé], 0))</f>
        <v>Travoprost</v>
      </c>
      <c r="J9111" s="34">
        <f>DATE(LEFT(tbl_data[[#This Row],[Date_rapport]], 4), MID(tbl_data[[#This Row],[Date_rapport]], 6, 2), RIGHT(tbl_data[[#This Row],[Date_rapport]], 2))</f>
        <v>45265</v>
      </c>
    </row>
    <row r="9112" spans="1:10" x14ac:dyDescent="0.2">
      <c r="A9112" s="28" t="s">
        <v>965</v>
      </c>
      <c r="B9112" t="s">
        <v>9</v>
      </c>
      <c r="C9112" s="28" t="s">
        <v>1284</v>
      </c>
      <c r="D9112" t="s">
        <v>1287</v>
      </c>
      <c r="E9112" t="s">
        <v>2</v>
      </c>
      <c r="F9112" t="str">
        <f>INDEX(tbl_produits[Nom normalisé], MATCH(tbl_data[[#This Row],[Spécialité]], tbl_produits[Nom original], 0))</f>
        <v>PLAQUENIL 200 mg, comprimé pelliculé</v>
      </c>
      <c r="G9112" t="str">
        <f>INDEX(tbl_produits[Classe nom], MATCH(tbl_data[[#This Row],[NORM_Spécialité]], tbl_produits[Nom normalisé], 0))</f>
        <v>Antiparasitaires, insecticides et répulsifs</v>
      </c>
      <c r="H9112">
        <f>YEAR(tbl_data[[#This Row],[Date_rapport]])</f>
        <v>2023</v>
      </c>
      <c r="I9112" t="str">
        <f>INDEX(tbl_produits[Molécule extraite], MATCH(tbl_data[[#This Row],[NORM_Spécialité]], tbl_produits[Nom normalisé], 0))</f>
        <v>Hydroxychloroquine (sulfate d')</v>
      </c>
      <c r="J9112" s="34">
        <f>DATE(LEFT(tbl_data[[#This Row],[Date_rapport]], 4), MID(tbl_data[[#This Row],[Date_rapport]], 6, 2), RIGHT(tbl_data[[#This Row],[Date_rapport]], 2))</f>
        <v>45265</v>
      </c>
    </row>
    <row r="9113" spans="1:10" x14ac:dyDescent="0.2">
      <c r="A9113" s="28" t="s">
        <v>965</v>
      </c>
      <c r="B9113" t="s">
        <v>6</v>
      </c>
      <c r="C9113" s="28" t="s">
        <v>1288</v>
      </c>
      <c r="D9113" t="s">
        <v>1289</v>
      </c>
      <c r="E9113" t="s">
        <v>1288</v>
      </c>
      <c r="F9113" t="str">
        <f>INDEX(tbl_produits[Nom normalisé], MATCH(tbl_data[[#This Row],[Spécialité]], tbl_produits[Nom original], 0))</f>
        <v>PENTHROX 99,9 %, liquide pour inhalation par vapeur de 3 mL</v>
      </c>
      <c r="G9113" t="str">
        <f>INDEX(tbl_produits[Classe nom], MATCH(tbl_data[[#This Row],[NORM_Spécialité]], tbl_produits[Nom normalisé], 0))</f>
        <v>Système nerveux</v>
      </c>
      <c r="H9113">
        <f>YEAR(tbl_data[[#This Row],[Date_rapport]])</f>
        <v>2023</v>
      </c>
      <c r="I9113" t="str">
        <f>INDEX(tbl_produits[Molécule extraite], MATCH(tbl_data[[#This Row],[NORM_Spécialité]], tbl_produits[Nom normalisé], 0))</f>
        <v>Méthoxyflurane</v>
      </c>
      <c r="J9113" s="34">
        <f>DATE(LEFT(tbl_data[[#This Row],[Date_rapport]], 4), MID(tbl_data[[#This Row],[Date_rapport]], 6, 2), RIGHT(tbl_data[[#This Row],[Date_rapport]], 2))</f>
        <v>45265</v>
      </c>
    </row>
    <row r="9114" spans="1:10" x14ac:dyDescent="0.2">
      <c r="A9114" s="28" t="s">
        <v>965</v>
      </c>
      <c r="B9114" t="s">
        <v>9</v>
      </c>
      <c r="C9114" s="28" t="s">
        <v>1288</v>
      </c>
      <c r="D9114" t="s">
        <v>1290</v>
      </c>
      <c r="E9114" t="s">
        <v>2</v>
      </c>
      <c r="F9114" t="str">
        <f>INDEX(tbl_produits[Nom normalisé], MATCH(tbl_data[[#This Row],[Spécialité]], tbl_produits[Nom original], 0))</f>
        <v>BICARBONATE de sodium 1,4 %, solution pour perfusion, flacon en verre de 250 ml et de 500 ml</v>
      </c>
      <c r="G9114" t="str">
        <f>INDEX(tbl_produits[Classe nom], MATCH(tbl_data[[#This Row],[NORM_Spécialité]], tbl_produits[Nom normalisé], 0))</f>
        <v>Voies digestives et métabolisme</v>
      </c>
      <c r="H9114">
        <f>YEAR(tbl_data[[#This Row],[Date_rapport]])</f>
        <v>2023</v>
      </c>
      <c r="I9114" t="str">
        <f>INDEX(tbl_produits[Molécule extraite], MATCH(tbl_data[[#This Row],[NORM_Spécialité]], tbl_produits[Nom normalisé], 0))</f>
        <v>Sodium (bicarbonate de)</v>
      </c>
      <c r="J9114" s="34">
        <f>DATE(LEFT(tbl_data[[#This Row],[Date_rapport]], 4), MID(tbl_data[[#This Row],[Date_rapport]], 6, 2), RIGHT(tbl_data[[#This Row],[Date_rapport]], 2))</f>
        <v>45265</v>
      </c>
    </row>
    <row r="9115" spans="1:10" x14ac:dyDescent="0.2">
      <c r="A9115" s="28" t="s">
        <v>965</v>
      </c>
      <c r="B9115" t="s">
        <v>9</v>
      </c>
      <c r="C9115" s="28" t="s">
        <v>1291</v>
      </c>
      <c r="D9115" t="s">
        <v>1292</v>
      </c>
      <c r="E9115" t="s">
        <v>2</v>
      </c>
      <c r="F9115" t="str">
        <f>INDEX(tbl_produits[Nom normalisé], MATCH(tbl_data[[#This Row],[Spécialité]], tbl_produits[Nom original], 0))</f>
        <v>COAGADEX 500 UI, poudre et solvant pour solution injectable</v>
      </c>
      <c r="G9115" t="str">
        <f>INDEX(tbl_produits[Classe nom], MATCH(tbl_data[[#This Row],[NORM_Spécialité]], tbl_produits[Nom normalisé], 0))</f>
        <v>Sang et organes hématopoïétiques</v>
      </c>
      <c r="H9115">
        <f>YEAR(tbl_data[[#This Row],[Date_rapport]])</f>
        <v>2023</v>
      </c>
      <c r="I9115" t="str">
        <f>INDEX(tbl_produits[Molécule extraite], MATCH(tbl_data[[#This Row],[NORM_Spécialité]], tbl_produits[Nom normalisé], 0))</f>
        <v>Facteur X de coagulation humain</v>
      </c>
      <c r="J9115" s="34">
        <f>DATE(LEFT(tbl_data[[#This Row],[Date_rapport]], 4), MID(tbl_data[[#This Row],[Date_rapport]], 6, 2), RIGHT(tbl_data[[#This Row],[Date_rapport]], 2))</f>
        <v>45265</v>
      </c>
    </row>
    <row r="9116" spans="1:10" x14ac:dyDescent="0.2">
      <c r="A9116" s="28" t="s">
        <v>965</v>
      </c>
      <c r="B9116" t="s">
        <v>9</v>
      </c>
      <c r="C9116" s="28" t="s">
        <v>1293</v>
      </c>
      <c r="D9116" t="s">
        <v>1294</v>
      </c>
      <c r="E9116" t="s">
        <v>2</v>
      </c>
      <c r="F9116" t="str">
        <f>INDEX(tbl_produits[Nom normalisé], MATCH(tbl_data[[#This Row],[Spécialité]], tbl_produits[Nom original], 0))</f>
        <v>GLUCAGEN Kit 1 mg/ml, poudre et solvant pour solution injectable</v>
      </c>
      <c r="G9116" t="str">
        <f>INDEX(tbl_produits[Classe nom], MATCH(tbl_data[[#This Row],[NORM_Spécialité]], tbl_produits[Nom normalisé], 0))</f>
        <v>Hormones systémiques sauf hormones sexuelles et insulines</v>
      </c>
      <c r="H9116">
        <f>YEAR(tbl_data[[#This Row],[Date_rapport]])</f>
        <v>2023</v>
      </c>
      <c r="I9116" t="str">
        <f>INDEX(tbl_produits[Molécule extraite], MATCH(tbl_data[[#This Row],[NORM_Spécialité]], tbl_produits[Nom normalisé], 0))</f>
        <v>Glucagon</v>
      </c>
      <c r="J9116" s="34">
        <f>DATE(LEFT(tbl_data[[#This Row],[Date_rapport]], 4), MID(tbl_data[[#This Row],[Date_rapport]], 6, 2), RIGHT(tbl_data[[#This Row],[Date_rapport]], 2))</f>
        <v>45265</v>
      </c>
    </row>
    <row r="9117" spans="1:10" x14ac:dyDescent="0.2">
      <c r="A9117" s="28" t="s">
        <v>965</v>
      </c>
      <c r="B9117" t="s">
        <v>9</v>
      </c>
      <c r="C9117" s="28" t="s">
        <v>1295</v>
      </c>
      <c r="D9117" t="s">
        <v>1296</v>
      </c>
      <c r="E9117" t="s">
        <v>2</v>
      </c>
      <c r="F9117" t="str">
        <f>INDEX(tbl_produits[Nom normalisé], MATCH(tbl_data[[#This Row],[Spécialité]], tbl_produits[Nom original], 0))</f>
        <v>KAYEXALATE, poudre pour suspension orale et rectale</v>
      </c>
      <c r="G9117" t="str">
        <f>INDEX(tbl_produits[Classe nom], MATCH(tbl_data[[#This Row],[NORM_Spécialité]], tbl_produits[Nom normalisé], 0))</f>
        <v>Divers</v>
      </c>
      <c r="H9117">
        <f>YEAR(tbl_data[[#This Row],[Date_rapport]])</f>
        <v>2023</v>
      </c>
      <c r="I9117" t="str">
        <f>INDEX(tbl_produits[Molécule extraite], MATCH(tbl_data[[#This Row],[NORM_Spécialité]], tbl_produits[Nom normalisé], 0))</f>
        <v>Sodium (polystyrène sulfonate de)</v>
      </c>
      <c r="J9117" s="34">
        <f>DATE(LEFT(tbl_data[[#This Row],[Date_rapport]], 4), MID(tbl_data[[#This Row],[Date_rapport]], 6, 2), RIGHT(tbl_data[[#This Row],[Date_rapport]], 2))</f>
        <v>45265</v>
      </c>
    </row>
    <row r="9118" spans="1:10" x14ac:dyDescent="0.2">
      <c r="A9118" s="28" t="s">
        <v>965</v>
      </c>
      <c r="B9118" t="s">
        <v>3</v>
      </c>
      <c r="C9118" s="28" t="s">
        <v>1297</v>
      </c>
      <c r="D9118" t="s">
        <v>1298</v>
      </c>
      <c r="E9118" t="s">
        <v>2</v>
      </c>
      <c r="F9118" t="str">
        <f>INDEX(tbl_produits[Nom normalisé], MATCH(tbl_data[[#This Row],[Spécialité]], tbl_produits[Nom original], 0))</f>
        <v>HYCAMTIN 0.25 mg et 1 mg,  gélule</v>
      </c>
      <c r="G9118" t="str">
        <f>INDEX(tbl_produits[Classe nom], MATCH(tbl_data[[#This Row],[NORM_Spécialité]], tbl_produits[Nom normalisé], 0))</f>
        <v>Antinéoplasiques et immunomodulateurs</v>
      </c>
      <c r="H9118">
        <f>YEAR(tbl_data[[#This Row],[Date_rapport]])</f>
        <v>2023</v>
      </c>
      <c r="I9118" t="str">
        <f>INDEX(tbl_produits[Molécule extraite], MATCH(tbl_data[[#This Row],[NORM_Spécialité]], tbl_produits[Nom normalisé], 0))</f>
        <v>Topotécane (chlorhydrate de)</v>
      </c>
      <c r="J9118" s="34">
        <f>DATE(LEFT(tbl_data[[#This Row],[Date_rapport]], 4), MID(tbl_data[[#This Row],[Date_rapport]], 6, 2), RIGHT(tbl_data[[#This Row],[Date_rapport]], 2))</f>
        <v>45265</v>
      </c>
    </row>
    <row r="9119" spans="1:10" x14ac:dyDescent="0.2">
      <c r="A9119" s="28" t="s">
        <v>965</v>
      </c>
      <c r="B9119" t="s">
        <v>9</v>
      </c>
      <c r="C9119" s="28" t="s">
        <v>1299</v>
      </c>
      <c r="D9119" t="s">
        <v>848</v>
      </c>
      <c r="E9119" t="s">
        <v>2</v>
      </c>
      <c r="F9119" t="str">
        <f>INDEX(tbl_produits[Nom normalisé], MATCH(tbl_data[[#This Row],[Spécialité]], tbl_produits[Nom original], 0))</f>
        <v>ACTILYSE 10, 20, 50 mg , poudre pour solution injectable et perfusion</v>
      </c>
      <c r="G9119" t="str">
        <f>INDEX(tbl_produits[Classe nom], MATCH(tbl_data[[#This Row],[NORM_Spécialité]], tbl_produits[Nom normalisé], 0))</f>
        <v>Sang et organes hématopoïétiques</v>
      </c>
      <c r="H9119">
        <f>YEAR(tbl_data[[#This Row],[Date_rapport]])</f>
        <v>2023</v>
      </c>
      <c r="I9119" t="str">
        <f>INDEX(tbl_produits[Molécule extraite], MATCH(tbl_data[[#This Row],[NORM_Spécialité]], tbl_produits[Nom normalisé], 0))</f>
        <v>Altéplase</v>
      </c>
      <c r="J9119" s="34">
        <f>DATE(LEFT(tbl_data[[#This Row],[Date_rapport]], 4), MID(tbl_data[[#This Row],[Date_rapport]], 6, 2), RIGHT(tbl_data[[#This Row],[Date_rapport]], 2))</f>
        <v>45265</v>
      </c>
    </row>
    <row r="9120" spans="1:10" x14ac:dyDescent="0.2">
      <c r="A9120" s="28" t="s">
        <v>965</v>
      </c>
      <c r="B9120" t="s">
        <v>9</v>
      </c>
      <c r="C9120" s="28" t="s">
        <v>1300</v>
      </c>
      <c r="D9120" t="s">
        <v>1301</v>
      </c>
      <c r="E9120" t="s">
        <v>2</v>
      </c>
      <c r="F9120" t="str">
        <f>INDEX(tbl_produits[Nom normalisé], MATCH(tbl_data[[#This Row],[Spécialité]], tbl_produits[Nom original], 0))</f>
        <v>SECNOL 2 g, granulés en sachet-dose</v>
      </c>
      <c r="G9120" t="str">
        <f>INDEX(tbl_produits[Classe nom], MATCH(tbl_data[[#This Row],[NORM_Spécialité]], tbl_produits[Nom normalisé], 0))</f>
        <v>Anti-infectieux à usage systémique</v>
      </c>
      <c r="H9120">
        <f>YEAR(tbl_data[[#This Row],[Date_rapport]])</f>
        <v>2023</v>
      </c>
      <c r="I9120" t="str">
        <f>INDEX(tbl_produits[Molécule extraite], MATCH(tbl_data[[#This Row],[NORM_Spécialité]], tbl_produits[Nom normalisé], 0))</f>
        <v>Secnidazole</v>
      </c>
      <c r="J9120" s="34">
        <f>DATE(LEFT(tbl_data[[#This Row],[Date_rapport]], 4), MID(tbl_data[[#This Row],[Date_rapport]], 6, 2), RIGHT(tbl_data[[#This Row],[Date_rapport]], 2))</f>
        <v>45265</v>
      </c>
    </row>
    <row r="9121" spans="1:10" x14ac:dyDescent="0.2">
      <c r="A9121" s="28" t="s">
        <v>965</v>
      </c>
      <c r="B9121" t="s">
        <v>3</v>
      </c>
      <c r="C9121" s="28" t="s">
        <v>1302</v>
      </c>
      <c r="D9121" t="s">
        <v>1303</v>
      </c>
      <c r="E9121" t="s">
        <v>2</v>
      </c>
      <c r="F9121" t="str">
        <f>INDEX(tbl_produits[Nom normalisé], MATCH(tbl_data[[#This Row],[Spécialité]], tbl_produits[Nom original], 0))</f>
        <v>ARSENIC Trioxide Accord 1 mg /ml, solution à diluer pour perfusion</v>
      </c>
      <c r="G9121" t="str">
        <f>INDEX(tbl_produits[Classe nom], MATCH(tbl_data[[#This Row],[NORM_Spécialité]], tbl_produits[Nom normalisé], 0))</f>
        <v>Antinéoplasiques et immunomodulateurs</v>
      </c>
      <c r="H9121">
        <f>YEAR(tbl_data[[#This Row],[Date_rapport]])</f>
        <v>2023</v>
      </c>
      <c r="I9121" t="str">
        <f>INDEX(tbl_produits[Molécule extraite], MATCH(tbl_data[[#This Row],[NORM_Spécialité]], tbl_produits[Nom normalisé], 0))</f>
        <v>Trioxyde d'arsenic</v>
      </c>
      <c r="J9121" s="34">
        <f>DATE(LEFT(tbl_data[[#This Row],[Date_rapport]], 4), MID(tbl_data[[#This Row],[Date_rapport]], 6, 2), RIGHT(tbl_data[[#This Row],[Date_rapport]], 2))</f>
        <v>45265</v>
      </c>
    </row>
    <row r="9122" spans="1:10" x14ac:dyDescent="0.2">
      <c r="A9122" s="28" t="s">
        <v>965</v>
      </c>
      <c r="B9122" t="s">
        <v>9</v>
      </c>
      <c r="C9122" s="28" t="s">
        <v>1304</v>
      </c>
      <c r="D9122" t="s">
        <v>961</v>
      </c>
      <c r="E9122" t="s">
        <v>2</v>
      </c>
      <c r="F9122" t="str">
        <f>INDEX(tbl_produits[Nom normalisé], MATCH(tbl_data[[#This Row],[Spécialité]], tbl_produits[Nom original], 0))</f>
        <v>BLEOMYCINE BELLON 15 mg, poudre pour solution injectable</v>
      </c>
      <c r="G9122" t="str">
        <f>INDEX(tbl_produits[Classe nom], MATCH(tbl_data[[#This Row],[NORM_Spécialité]], tbl_produits[Nom normalisé], 0))</f>
        <v>Antinéoplasiques et immunomodulateurs</v>
      </c>
      <c r="H9122">
        <f>YEAR(tbl_data[[#This Row],[Date_rapport]])</f>
        <v>2023</v>
      </c>
      <c r="I9122" t="str">
        <f>INDEX(tbl_produits[Molécule extraite], MATCH(tbl_data[[#This Row],[NORM_Spécialité]], tbl_produits[Nom normalisé], 0))</f>
        <v>Bléomycine (sulfate de)</v>
      </c>
      <c r="J9122" s="34">
        <f>DATE(LEFT(tbl_data[[#This Row],[Date_rapport]], 4), MID(tbl_data[[#This Row],[Date_rapport]], 6, 2), RIGHT(tbl_data[[#This Row],[Date_rapport]], 2))</f>
        <v>45265</v>
      </c>
    </row>
    <row r="9123" spans="1:10" x14ac:dyDescent="0.2">
      <c r="A9123" s="28" t="s">
        <v>965</v>
      </c>
      <c r="B9123" t="s">
        <v>9</v>
      </c>
      <c r="C9123" s="28" t="s">
        <v>1305</v>
      </c>
      <c r="D9123" t="s">
        <v>1306</v>
      </c>
      <c r="E9123" t="s">
        <v>1545</v>
      </c>
      <c r="F9123" t="str">
        <f>INDEX(tbl_produits[Nom normalisé], MATCH(tbl_data[[#This Row],[Spécialité]], tbl_produits[Nom original], 0))</f>
        <v>FASTURTEC 1,5 mg/ml, poudre et solvant pour solution à diluer pour perfusion</v>
      </c>
      <c r="G9123" t="str">
        <f>INDEX(tbl_produits[Classe nom], MATCH(tbl_data[[#This Row],[NORM_Spécialité]], tbl_produits[Nom normalisé], 0))</f>
        <v>Divers</v>
      </c>
      <c r="H9123">
        <f>YEAR(tbl_data[[#This Row],[Date_rapport]])</f>
        <v>2023</v>
      </c>
      <c r="I9123" t="str">
        <f>INDEX(tbl_produits[Molécule extraite], MATCH(tbl_data[[#This Row],[NORM_Spécialité]], tbl_produits[Nom normalisé], 0))</f>
        <v>Rasburicase</v>
      </c>
      <c r="J9123" s="34">
        <f>DATE(LEFT(tbl_data[[#This Row],[Date_rapport]], 4), MID(tbl_data[[#This Row],[Date_rapport]], 6, 2), RIGHT(tbl_data[[#This Row],[Date_rapport]], 2))</f>
        <v>45265</v>
      </c>
    </row>
    <row r="9124" spans="1:10" x14ac:dyDescent="0.2">
      <c r="A9124" s="28" t="s">
        <v>965</v>
      </c>
      <c r="B9124" t="s">
        <v>9</v>
      </c>
      <c r="C9124" s="28" t="s">
        <v>1307</v>
      </c>
      <c r="D9124" t="s">
        <v>1308</v>
      </c>
      <c r="E9124" t="s">
        <v>2</v>
      </c>
      <c r="F9124" t="str">
        <f>INDEX(tbl_produits[Nom normalisé], MATCH(tbl_data[[#This Row],[Spécialité]], tbl_produits[Nom original], 0))</f>
        <v>MENOPUR 75 UI et 600 UI/ml, poudre et solvant pour solution injectable</v>
      </c>
      <c r="G9124" t="str">
        <f>INDEX(tbl_produits[Classe nom], MATCH(tbl_data[[#This Row],[NORM_Spécialité]], tbl_produits[Nom normalisé], 0))</f>
        <v>Système génito-urinaire et hormones sexuelles</v>
      </c>
      <c r="H9124">
        <f>YEAR(tbl_data[[#This Row],[Date_rapport]])</f>
        <v>2023</v>
      </c>
      <c r="I9124" t="str">
        <f>INDEX(tbl_produits[Molécule extraite], MATCH(tbl_data[[#This Row],[NORM_Spécialité]], tbl_produits[Nom normalisé], 0))</f>
        <v>Ménotropine</v>
      </c>
      <c r="J9124" s="34">
        <f>DATE(LEFT(tbl_data[[#This Row],[Date_rapport]], 4), MID(tbl_data[[#This Row],[Date_rapport]], 6, 2), RIGHT(tbl_data[[#This Row],[Date_rapport]], 2))</f>
        <v>45265</v>
      </c>
    </row>
    <row r="9125" spans="1:10" x14ac:dyDescent="0.2">
      <c r="A9125" s="28" t="s">
        <v>965</v>
      </c>
      <c r="B9125" t="s">
        <v>9</v>
      </c>
      <c r="C9125" s="28" t="s">
        <v>1309</v>
      </c>
      <c r="D9125" t="s">
        <v>882</v>
      </c>
      <c r="E9125" t="s">
        <v>2</v>
      </c>
      <c r="F9125" t="str">
        <f>INDEX(tbl_produits[Nom normalisé], MATCH(tbl_data[[#This Row],[Spécialité]], tbl_produits[Nom original], 0))</f>
        <v>OZEMPIC 0,25 mg, 0,5 mg, 1 mg, solution injectable en stylo prérempli</v>
      </c>
      <c r="G9125" t="str">
        <f>INDEX(tbl_produits[Classe nom], MATCH(tbl_data[[#This Row],[NORM_Spécialité]], tbl_produits[Nom normalisé], 0))</f>
        <v>Voies digestives et métabolisme</v>
      </c>
      <c r="H9125">
        <f>YEAR(tbl_data[[#This Row],[Date_rapport]])</f>
        <v>2023</v>
      </c>
      <c r="I9125" t="str">
        <f>INDEX(tbl_produits[Molécule extraite], MATCH(tbl_data[[#This Row],[NORM_Spécialité]], tbl_produits[Nom normalisé], 0))</f>
        <v>Sémaglutide (levure/saccharomyces cerevisiae)</v>
      </c>
      <c r="J9125" s="34">
        <f>DATE(LEFT(tbl_data[[#This Row],[Date_rapport]], 4), MID(tbl_data[[#This Row],[Date_rapport]], 6, 2), RIGHT(tbl_data[[#This Row],[Date_rapport]], 2))</f>
        <v>45265</v>
      </c>
    </row>
    <row r="9126" spans="1:10" x14ac:dyDescent="0.2">
      <c r="A9126" s="28" t="s">
        <v>965</v>
      </c>
      <c r="B9126" t="s">
        <v>9</v>
      </c>
      <c r="C9126" s="28" t="s">
        <v>1310</v>
      </c>
      <c r="D9126" t="s">
        <v>1311</v>
      </c>
      <c r="E9126" t="s">
        <v>2</v>
      </c>
      <c r="F9126" t="str">
        <f>INDEX(tbl_produits[Nom normalisé], MATCH(tbl_data[[#This Row],[Spécialité]], tbl_produits[Nom original], 0))</f>
        <v>RABEPRAZOLE 10mg et 20mg comprimé gastro-résistant</v>
      </c>
      <c r="G9126" t="str">
        <f>INDEX(tbl_produits[Classe nom], MATCH(tbl_data[[#This Row],[NORM_Spécialité]], tbl_produits[Nom normalisé], 0))</f>
        <v>Voies digestives et métabolisme</v>
      </c>
      <c r="H9126">
        <f>YEAR(tbl_data[[#This Row],[Date_rapport]])</f>
        <v>2023</v>
      </c>
      <c r="I9126" t="str">
        <f>INDEX(tbl_produits[Molécule extraite], MATCH(tbl_data[[#This Row],[NORM_Spécialité]], tbl_produits[Nom normalisé], 0))</f>
        <v>Rabéprazole sodique</v>
      </c>
      <c r="J9126" s="34">
        <f>DATE(LEFT(tbl_data[[#This Row],[Date_rapport]], 4), MID(tbl_data[[#This Row],[Date_rapport]], 6, 2), RIGHT(tbl_data[[#This Row],[Date_rapport]], 2))</f>
        <v>45265</v>
      </c>
    </row>
    <row r="9127" spans="1:10" x14ac:dyDescent="0.2">
      <c r="A9127" s="28" t="s">
        <v>965</v>
      </c>
      <c r="B9127" t="s">
        <v>3</v>
      </c>
      <c r="C9127" s="28" t="s">
        <v>1312</v>
      </c>
      <c r="D9127" t="s">
        <v>1313</v>
      </c>
      <c r="E9127" t="s">
        <v>2</v>
      </c>
      <c r="F9127" t="str">
        <f>INDEX(tbl_produits[Nom normalisé], MATCH(tbl_data[[#This Row],[Spécialité]], tbl_produits[Nom original], 0))</f>
        <v>THERASOLV 250 000 UI, poudre pour solution injectable/pour perfusion</v>
      </c>
      <c r="G9127" t="str">
        <f>INDEX(tbl_produits[Classe nom], MATCH(tbl_data[[#This Row],[NORM_Spécialité]], tbl_produits[Nom normalisé], 0))</f>
        <v>Sang et organes hématopoïétiques</v>
      </c>
      <c r="H9127">
        <f>YEAR(tbl_data[[#This Row],[Date_rapport]])</f>
        <v>2023</v>
      </c>
      <c r="I9127" t="str">
        <f>INDEX(tbl_produits[Molécule extraite], MATCH(tbl_data[[#This Row],[NORM_Spécialité]], tbl_produits[Nom normalisé], 0))</f>
        <v>Urokinase</v>
      </c>
      <c r="J9127" s="34">
        <f>DATE(LEFT(tbl_data[[#This Row],[Date_rapport]], 4), MID(tbl_data[[#This Row],[Date_rapport]], 6, 2), RIGHT(tbl_data[[#This Row],[Date_rapport]], 2))</f>
        <v>45265</v>
      </c>
    </row>
    <row r="9128" spans="1:10" x14ac:dyDescent="0.2">
      <c r="A9128" s="28" t="s">
        <v>965</v>
      </c>
      <c r="B9128" t="s">
        <v>9</v>
      </c>
      <c r="C9128" s="28" t="s">
        <v>1314</v>
      </c>
      <c r="D9128" t="s">
        <v>1315</v>
      </c>
      <c r="E9128" t="s">
        <v>2</v>
      </c>
      <c r="F9128" t="str">
        <f>INDEX(tbl_produits[Nom normalisé], MATCH(tbl_data[[#This Row],[Spécialité]], tbl_produits[Nom original], 0))</f>
        <v>BAQSIMI 3 mg, poudre nasale en récipient unidose</v>
      </c>
      <c r="G9128" t="str">
        <f>INDEX(tbl_produits[Classe nom], MATCH(tbl_data[[#This Row],[NORM_Spécialité]], tbl_produits[Nom normalisé], 0))</f>
        <v>Hormones systémiques sauf hormones sexuelles et insulines</v>
      </c>
      <c r="H9128">
        <f>YEAR(tbl_data[[#This Row],[Date_rapport]])</f>
        <v>2023</v>
      </c>
      <c r="I9128" t="str">
        <f>INDEX(tbl_produits[Molécule extraite], MATCH(tbl_data[[#This Row],[NORM_Spécialité]], tbl_produits[Nom normalisé], 0))</f>
        <v>Glucagon</v>
      </c>
      <c r="J9128" s="34">
        <f>DATE(LEFT(tbl_data[[#This Row],[Date_rapport]], 4), MID(tbl_data[[#This Row],[Date_rapport]], 6, 2), RIGHT(tbl_data[[#This Row],[Date_rapport]], 2))</f>
        <v>45265</v>
      </c>
    </row>
    <row r="9129" spans="1:10" x14ac:dyDescent="0.2">
      <c r="A9129" s="28" t="s">
        <v>965</v>
      </c>
      <c r="B9129" t="s">
        <v>11</v>
      </c>
      <c r="C9129" s="28" t="s">
        <v>1316</v>
      </c>
      <c r="D9129" t="s">
        <v>1317</v>
      </c>
      <c r="E9129" t="s">
        <v>2</v>
      </c>
      <c r="F9129" t="str">
        <f>INDEX(tbl_produits[Nom normalisé], MATCH(tbl_data[[#This Row],[Spécialité]], tbl_produits[Nom original], 0))</f>
        <v>DEROXAT 20mg/ 10 ml, suspension buvable</v>
      </c>
      <c r="G9129" t="str">
        <f>INDEX(tbl_produits[Classe nom], MATCH(tbl_data[[#This Row],[NORM_Spécialité]], tbl_produits[Nom normalisé], 0))</f>
        <v>Système nerveux</v>
      </c>
      <c r="H9129">
        <f>YEAR(tbl_data[[#This Row],[Date_rapport]])</f>
        <v>2023</v>
      </c>
      <c r="I9129" t="str">
        <f>INDEX(tbl_produits[Molécule extraite], MATCH(tbl_data[[#This Row],[NORM_Spécialité]], tbl_produits[Nom normalisé], 0))</f>
        <v>Paroxétine (chlorhydrate de) hémihydraté</v>
      </c>
      <c r="J9129" s="34">
        <f>DATE(LEFT(tbl_data[[#This Row],[Date_rapport]], 4), MID(tbl_data[[#This Row],[Date_rapport]], 6, 2), RIGHT(tbl_data[[#This Row],[Date_rapport]], 2))</f>
        <v>45265</v>
      </c>
    </row>
    <row r="9130" spans="1:10" x14ac:dyDescent="0.2">
      <c r="A9130" s="28" t="s">
        <v>965</v>
      </c>
      <c r="B9130" t="s">
        <v>9</v>
      </c>
      <c r="C9130" s="28" t="s">
        <v>1318</v>
      </c>
      <c r="D9130" t="s">
        <v>871</v>
      </c>
      <c r="E9130" t="s">
        <v>2</v>
      </c>
      <c r="F9130" t="str">
        <f>INDEX(tbl_produits[Nom normalisé], MATCH(tbl_data[[#This Row],[Spécialité]], tbl_produits[Nom original], 0))</f>
        <v>CALCIDIA 1,54 g, granulé pour suspension buvable en sachet-dose</v>
      </c>
      <c r="G9130" t="str">
        <f>INDEX(tbl_produits[Classe nom], MATCH(tbl_data[[#This Row],[NORM_Spécialité]], tbl_produits[Nom normalisé], 0))</f>
        <v>Voies digestives et métabolisme</v>
      </c>
      <c r="H9130">
        <f>YEAR(tbl_data[[#This Row],[Date_rapport]])</f>
        <v>2023</v>
      </c>
      <c r="I9130" t="str">
        <f>INDEX(tbl_produits[Molécule extraite], MATCH(tbl_data[[#This Row],[NORM_Spécialité]], tbl_produits[Nom normalisé], 0))</f>
        <v>Calcium (carbonate de)</v>
      </c>
      <c r="J9130" s="34">
        <f>DATE(LEFT(tbl_data[[#This Row],[Date_rapport]], 4), MID(tbl_data[[#This Row],[Date_rapport]], 6, 2), RIGHT(tbl_data[[#This Row],[Date_rapport]], 2))</f>
        <v>45265</v>
      </c>
    </row>
    <row r="9131" spans="1:10" x14ac:dyDescent="0.2">
      <c r="A9131" s="28" t="s">
        <v>965</v>
      </c>
      <c r="B9131" t="s">
        <v>9</v>
      </c>
      <c r="C9131" s="28" t="s">
        <v>1319</v>
      </c>
      <c r="D9131" t="s">
        <v>1320</v>
      </c>
      <c r="E9131" t="s">
        <v>2</v>
      </c>
      <c r="F9131" t="str">
        <f>INDEX(tbl_produits[Nom normalisé], MATCH(tbl_data[[#This Row],[Spécialité]], tbl_produits[Nom original], 0))</f>
        <v>ARSENIC Trioxide Accord 1 mg /ml, solution à diluer pour perfusion</v>
      </c>
      <c r="G9131" t="str">
        <f>INDEX(tbl_produits[Classe nom], MATCH(tbl_data[[#This Row],[NORM_Spécialité]], tbl_produits[Nom normalisé], 0))</f>
        <v>Antinéoplasiques et immunomodulateurs</v>
      </c>
      <c r="H9131">
        <f>YEAR(tbl_data[[#This Row],[Date_rapport]])</f>
        <v>2023</v>
      </c>
      <c r="I9131" t="str">
        <f>INDEX(tbl_produits[Molécule extraite], MATCH(tbl_data[[#This Row],[NORM_Spécialité]], tbl_produits[Nom normalisé], 0))</f>
        <v>Trioxyde d'arsenic</v>
      </c>
      <c r="J9131" s="34">
        <f>DATE(LEFT(tbl_data[[#This Row],[Date_rapport]], 4), MID(tbl_data[[#This Row],[Date_rapport]], 6, 2), RIGHT(tbl_data[[#This Row],[Date_rapport]], 2))</f>
        <v>45265</v>
      </c>
    </row>
    <row r="9132" spans="1:10" x14ac:dyDescent="0.2">
      <c r="A9132" s="28" t="s">
        <v>965</v>
      </c>
      <c r="B9132" t="s">
        <v>3</v>
      </c>
      <c r="C9132" s="28" t="s">
        <v>1319</v>
      </c>
      <c r="D9132" t="s">
        <v>1321</v>
      </c>
      <c r="E9132" t="s">
        <v>2</v>
      </c>
      <c r="F9132" t="str">
        <f>INDEX(tbl_produits[Nom normalisé], MATCH(tbl_data[[#This Row],[Spécialité]], tbl_produits[Nom original], 0))</f>
        <v>STRIADYNE 20 mg/2 ml, solution injectable en ampoule</v>
      </c>
      <c r="G9132" t="str">
        <f>INDEX(tbl_produits[Classe nom], MATCH(tbl_data[[#This Row],[NORM_Spécialité]], tbl_produits[Nom normalisé], 0))</f>
        <v>Système cardiovasculaire</v>
      </c>
      <c r="H9132">
        <f>YEAR(tbl_data[[#This Row],[Date_rapport]])</f>
        <v>2023</v>
      </c>
      <c r="I9132" t="str">
        <f>INDEX(tbl_produits[Molécule extraite], MATCH(tbl_data[[#This Row],[NORM_Spécialité]], tbl_produits[Nom normalisé], 0))</f>
        <v>Triphosadénine</v>
      </c>
      <c r="J9132" s="34">
        <f>DATE(LEFT(tbl_data[[#This Row],[Date_rapport]], 4), MID(tbl_data[[#This Row],[Date_rapport]], 6, 2), RIGHT(tbl_data[[#This Row],[Date_rapport]], 2))</f>
        <v>45265</v>
      </c>
    </row>
    <row r="9133" spans="1:10" x14ac:dyDescent="0.2">
      <c r="A9133" s="28" t="s">
        <v>965</v>
      </c>
      <c r="B9133" t="s">
        <v>9</v>
      </c>
      <c r="C9133" s="28" t="s">
        <v>1322</v>
      </c>
      <c r="D9133" t="s">
        <v>1323</v>
      </c>
      <c r="E9133" t="s">
        <v>2</v>
      </c>
      <c r="F9133" t="str">
        <f>INDEX(tbl_produits[Nom normalisé], MATCH(tbl_data[[#This Row],[Spécialité]], tbl_produits[Nom original], 0))</f>
        <v>HEPARINE Sodique Panpharma 5000 UI/ml, en flacon de 5mL solution injectable</v>
      </c>
      <c r="G9133" t="str">
        <f>INDEX(tbl_produits[Classe nom], MATCH(tbl_data[[#This Row],[NORM_Spécialité]], tbl_produits[Nom normalisé], 0))</f>
        <v>Sang et organes hématopoïétiques</v>
      </c>
      <c r="H9133">
        <f>YEAR(tbl_data[[#This Row],[Date_rapport]])</f>
        <v>2023</v>
      </c>
      <c r="I9133" t="str">
        <f>INDEX(tbl_produits[Molécule extraite], MATCH(tbl_data[[#This Row],[NORM_Spécialité]], tbl_produits[Nom normalisé], 0))</f>
        <v>Héparine sodique</v>
      </c>
      <c r="J9133" s="34">
        <f>DATE(LEFT(tbl_data[[#This Row],[Date_rapport]], 4), MID(tbl_data[[#This Row],[Date_rapport]], 6, 2), RIGHT(tbl_data[[#This Row],[Date_rapport]], 2))</f>
        <v>45265</v>
      </c>
    </row>
    <row r="9134" spans="1:10" x14ac:dyDescent="0.2">
      <c r="A9134" s="28" t="s">
        <v>965</v>
      </c>
      <c r="B9134" t="s">
        <v>9</v>
      </c>
      <c r="C9134" s="28" t="s">
        <v>1324</v>
      </c>
      <c r="D9134" t="s">
        <v>747</v>
      </c>
      <c r="E9134" t="s">
        <v>2</v>
      </c>
      <c r="F9134" t="str">
        <f>INDEX(tbl_produits[Nom normalisé], MATCH(tbl_data[[#This Row],[Spécialité]], tbl_produits[Nom original], 0))</f>
        <v>VISUDYNE 15 mg  poudre pour solution pour perfusion</v>
      </c>
      <c r="G9134" t="str">
        <f>INDEX(tbl_produits[Classe nom], MATCH(tbl_data[[#This Row],[NORM_Spécialité]], tbl_produits[Nom normalisé], 0))</f>
        <v>Organes sensoriels</v>
      </c>
      <c r="H9134">
        <f>YEAR(tbl_data[[#This Row],[Date_rapport]])</f>
        <v>2023</v>
      </c>
      <c r="I9134" t="str">
        <f>INDEX(tbl_produits[Molécule extraite], MATCH(tbl_data[[#This Row],[NORM_Spécialité]], tbl_produits[Nom normalisé], 0))</f>
        <v>Vertéporfine </v>
      </c>
      <c r="J9134" s="34">
        <f>DATE(LEFT(tbl_data[[#This Row],[Date_rapport]], 4), MID(tbl_data[[#This Row],[Date_rapport]], 6, 2), RIGHT(tbl_data[[#This Row],[Date_rapport]], 2))</f>
        <v>45265</v>
      </c>
    </row>
    <row r="9135" spans="1:10" x14ac:dyDescent="0.2">
      <c r="A9135" s="28" t="s">
        <v>965</v>
      </c>
      <c r="B9135" t="s">
        <v>9</v>
      </c>
      <c r="C9135" s="28" t="s">
        <v>1325</v>
      </c>
      <c r="D9135" t="s">
        <v>1326</v>
      </c>
      <c r="E9135" t="s">
        <v>2</v>
      </c>
      <c r="F9135" t="str">
        <f>INDEX(tbl_produits[Nom normalisé], MATCH(tbl_data[[#This Row],[Spécialité]], tbl_produits[Nom original], 0))</f>
        <v>MONTELUKAST comprimé 5 mg et 10 mg</v>
      </c>
      <c r="G9135" t="str">
        <f>INDEX(tbl_produits[Classe nom], MATCH(tbl_data[[#This Row],[NORM_Spécialité]], tbl_produits[Nom normalisé], 0))</f>
        <v>Système respiratoire</v>
      </c>
      <c r="H9135">
        <f>YEAR(tbl_data[[#This Row],[Date_rapport]])</f>
        <v>2023</v>
      </c>
      <c r="I9135" t="str">
        <f>INDEX(tbl_produits[Molécule extraite], MATCH(tbl_data[[#This Row],[NORM_Spécialité]], tbl_produits[Nom normalisé], 0))</f>
        <v>Montélukast sodique</v>
      </c>
      <c r="J9135" s="34">
        <f>DATE(LEFT(tbl_data[[#This Row],[Date_rapport]], 4), MID(tbl_data[[#This Row],[Date_rapport]], 6, 2), RIGHT(tbl_data[[#This Row],[Date_rapport]], 2))</f>
        <v>45265</v>
      </c>
    </row>
    <row r="9136" spans="1:10" x14ac:dyDescent="0.2">
      <c r="A9136" s="28" t="s">
        <v>965</v>
      </c>
      <c r="B9136" t="s">
        <v>9</v>
      </c>
      <c r="C9136" s="28" t="s">
        <v>1327</v>
      </c>
      <c r="D9136" t="s">
        <v>1328</v>
      </c>
      <c r="E9136" t="s">
        <v>2</v>
      </c>
      <c r="F9136" t="str">
        <f>INDEX(tbl_produits[Nom normalisé], MATCH(tbl_data[[#This Row],[Spécialité]], tbl_produits[Nom original], 0))</f>
        <v>HEPARINE Calcique 25 000 UI/mL, solution injectable en seringue pré-remplie (S.C.) de 0,2 ml et de 0,3 ml et en ampoule de 0,5 ml</v>
      </c>
      <c r="G9136" t="str">
        <f>INDEX(tbl_produits[Classe nom], MATCH(tbl_data[[#This Row],[NORM_Spécialité]], tbl_produits[Nom normalisé], 0))</f>
        <v>Sang et organes hématopoïétiques</v>
      </c>
      <c r="H9136">
        <f>YEAR(tbl_data[[#This Row],[Date_rapport]])</f>
        <v>2023</v>
      </c>
      <c r="I9136" t="str">
        <f>INDEX(tbl_produits[Molécule extraite], MATCH(tbl_data[[#This Row],[NORM_Spécialité]], tbl_produits[Nom normalisé], 0))</f>
        <v>Héparine calcique</v>
      </c>
      <c r="J9136" s="34">
        <f>DATE(LEFT(tbl_data[[#This Row],[Date_rapport]], 4), MID(tbl_data[[#This Row],[Date_rapport]], 6, 2), RIGHT(tbl_data[[#This Row],[Date_rapport]], 2))</f>
        <v>45265</v>
      </c>
    </row>
    <row r="9137" spans="1:10" x14ac:dyDescent="0.2">
      <c r="A9137" s="28" t="s">
        <v>965</v>
      </c>
      <c r="B9137" t="s">
        <v>11</v>
      </c>
      <c r="C9137" s="28" t="s">
        <v>1329</v>
      </c>
      <c r="D9137" t="s">
        <v>1330</v>
      </c>
      <c r="E9137" t="s">
        <v>2</v>
      </c>
      <c r="F9137" t="str">
        <f>INDEX(tbl_produits[Nom normalisé], MATCH(tbl_data[[#This Row],[Spécialité]], tbl_produits[Nom original], 0))</f>
        <v>MINIRIN 0,1 mg/ml solution pour administration endonasale</v>
      </c>
      <c r="G9137" t="str">
        <f>INDEX(tbl_produits[Classe nom], MATCH(tbl_data[[#This Row],[NORM_Spécialité]], tbl_produits[Nom normalisé], 0))</f>
        <v>Hormones systémiques sauf hormones sexuelles et insulines</v>
      </c>
      <c r="H9137">
        <f>YEAR(tbl_data[[#This Row],[Date_rapport]])</f>
        <v>2023</v>
      </c>
      <c r="I9137" t="str">
        <f>INDEX(tbl_produits[Molécule extraite], MATCH(tbl_data[[#This Row],[NORM_Spécialité]], tbl_produits[Nom normalisé], 0))</f>
        <v>Desmopressine</v>
      </c>
      <c r="J9137" s="34">
        <f>DATE(LEFT(tbl_data[[#This Row],[Date_rapport]], 4), MID(tbl_data[[#This Row],[Date_rapport]], 6, 2), RIGHT(tbl_data[[#This Row],[Date_rapport]], 2))</f>
        <v>45265</v>
      </c>
    </row>
    <row r="9138" spans="1:10" x14ac:dyDescent="0.2">
      <c r="A9138" s="28" t="s">
        <v>965</v>
      </c>
      <c r="B9138" t="s">
        <v>3</v>
      </c>
      <c r="C9138" s="28" t="s">
        <v>1329</v>
      </c>
      <c r="D9138" t="s">
        <v>1331</v>
      </c>
      <c r="E9138" t="s">
        <v>2</v>
      </c>
      <c r="F9138" t="str">
        <f>INDEX(tbl_produits[Nom normalisé], MATCH(tbl_data[[#This Row],[Spécialité]], tbl_produits[Nom original], 0))</f>
        <v>MINIRIN Spray 10 microgrammes par dose, solution endonasale en flacon</v>
      </c>
      <c r="G9138" t="str">
        <f>INDEX(tbl_produits[Classe nom], MATCH(tbl_data[[#This Row],[NORM_Spécialité]], tbl_produits[Nom normalisé], 0))</f>
        <v>Hormones systémiques sauf hormones sexuelles et insulines</v>
      </c>
      <c r="H9138">
        <f>YEAR(tbl_data[[#This Row],[Date_rapport]])</f>
        <v>2023</v>
      </c>
      <c r="I9138" t="str">
        <f>INDEX(tbl_produits[Molécule extraite], MATCH(tbl_data[[#This Row],[NORM_Spécialité]], tbl_produits[Nom normalisé], 0))</f>
        <v>Desmopressine</v>
      </c>
      <c r="J9138" s="34">
        <f>DATE(LEFT(tbl_data[[#This Row],[Date_rapport]], 4), MID(tbl_data[[#This Row],[Date_rapport]], 6, 2), RIGHT(tbl_data[[#This Row],[Date_rapport]], 2))</f>
        <v>45265</v>
      </c>
    </row>
    <row r="9139" spans="1:10" x14ac:dyDescent="0.2">
      <c r="A9139" s="28" t="s">
        <v>965</v>
      </c>
      <c r="B9139" t="s">
        <v>9</v>
      </c>
      <c r="C9139" s="28" t="s">
        <v>1332</v>
      </c>
      <c r="D9139" t="s">
        <v>897</v>
      </c>
      <c r="E9139" t="s">
        <v>2</v>
      </c>
      <c r="F9139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9139" t="str">
        <f>INDEX(tbl_produits[Classe nom], MATCH(tbl_data[[#This Row],[NORM_Spécialité]], tbl_produits[Nom normalisé], 0))</f>
        <v>Divers</v>
      </c>
      <c r="H9139">
        <f>YEAR(tbl_data[[#This Row],[Date_rapport]])</f>
        <v>2023</v>
      </c>
      <c r="I9139" t="str">
        <f>INDEX(tbl_produits[Molécule extraite], MATCH(tbl_data[[#This Row],[NORM_Spécialité]], tbl_produits[Nom normalisé], 0))</f>
        <v>Folinate de calcium</v>
      </c>
      <c r="J9139" s="34">
        <f>DATE(LEFT(tbl_data[[#This Row],[Date_rapport]], 4), MID(tbl_data[[#This Row],[Date_rapport]], 6, 2), RIGHT(tbl_data[[#This Row],[Date_rapport]], 2))</f>
        <v>45265</v>
      </c>
    </row>
    <row r="9140" spans="1:10" x14ac:dyDescent="0.2">
      <c r="A9140" s="28" t="s">
        <v>965</v>
      </c>
      <c r="B9140" t="s">
        <v>9</v>
      </c>
      <c r="C9140" s="28" t="s">
        <v>1332</v>
      </c>
      <c r="D9140" t="s">
        <v>1333</v>
      </c>
      <c r="E9140" t="s">
        <v>2</v>
      </c>
      <c r="F9140" t="str">
        <f>INDEX(tbl_produits[Nom normalisé], MATCH(tbl_data[[#This Row],[Spécialité]], tbl_produits[Nom original], 0))</f>
        <v>ICAZ LP 2,5 mg et 5 mg, gélule à libération prolongée</v>
      </c>
      <c r="G9140" t="str">
        <f>INDEX(tbl_produits[Classe nom], MATCH(tbl_data[[#This Row],[NORM_Spécialité]], tbl_produits[Nom normalisé], 0))</f>
        <v>Système cardiovasculaire</v>
      </c>
      <c r="H9140">
        <f>YEAR(tbl_data[[#This Row],[Date_rapport]])</f>
        <v>2023</v>
      </c>
      <c r="I9140" t="str">
        <f>INDEX(tbl_produits[Molécule extraite], MATCH(tbl_data[[#This Row],[NORM_Spécialité]], tbl_produits[Nom normalisé], 0))</f>
        <v>Isradipine</v>
      </c>
      <c r="J9140" s="34">
        <f>DATE(LEFT(tbl_data[[#This Row],[Date_rapport]], 4), MID(tbl_data[[#This Row],[Date_rapport]], 6, 2), RIGHT(tbl_data[[#This Row],[Date_rapport]], 2))</f>
        <v>45265</v>
      </c>
    </row>
    <row r="9141" spans="1:10" x14ac:dyDescent="0.2">
      <c r="A9141" s="28" t="s">
        <v>965</v>
      </c>
      <c r="B9141" t="s">
        <v>9</v>
      </c>
      <c r="C9141" s="28" t="s">
        <v>1334</v>
      </c>
      <c r="D9141" t="s">
        <v>1335</v>
      </c>
      <c r="E9141" t="s">
        <v>2</v>
      </c>
      <c r="F9141" t="str">
        <f>INDEX(tbl_produits[Nom normalisé], MATCH(tbl_data[[#This Row],[Spécialité]], tbl_produits[Nom original], 0))</f>
        <v xml:space="preserve">CEFPODOXIME - Orelox toutes formes orales </v>
      </c>
      <c r="G9141" t="str">
        <f>INDEX(tbl_produits[Classe nom], MATCH(tbl_data[[#This Row],[NORM_Spécialité]], tbl_produits[Nom normalisé], 0))</f>
        <v>Anti-infectieux à usage systémique</v>
      </c>
      <c r="H9141">
        <f>YEAR(tbl_data[[#This Row],[Date_rapport]])</f>
        <v>2023</v>
      </c>
      <c r="I9141" t="str">
        <f>INDEX(tbl_produits[Molécule extraite], MATCH(tbl_data[[#This Row],[NORM_Spécialité]], tbl_produits[Nom normalisé], 0))</f>
        <v>Cefpodoxime</v>
      </c>
      <c r="J9141" s="34">
        <f>DATE(LEFT(tbl_data[[#This Row],[Date_rapport]], 4), MID(tbl_data[[#This Row],[Date_rapport]], 6, 2), RIGHT(tbl_data[[#This Row],[Date_rapport]], 2))</f>
        <v>45265</v>
      </c>
    </row>
    <row r="9142" spans="1:10" x14ac:dyDescent="0.2">
      <c r="A9142" s="28" t="s">
        <v>965</v>
      </c>
      <c r="B9142" t="s">
        <v>3</v>
      </c>
      <c r="C9142" s="28" t="s">
        <v>1336</v>
      </c>
      <c r="D9142" t="s">
        <v>713</v>
      </c>
      <c r="E9142" t="s">
        <v>2</v>
      </c>
      <c r="F9142" t="str">
        <f>INDEX(tbl_produits[Nom normalisé], MATCH(tbl_data[[#This Row],[Spécialité]], tbl_produits[Nom original], 0))</f>
        <v>B.A.L., solution injectable I.M.</v>
      </c>
      <c r="G9142" t="str">
        <f>INDEX(tbl_produits[Classe nom], MATCH(tbl_data[[#This Row],[NORM_Spécialité]], tbl_produits[Nom normalisé], 0))</f>
        <v>Système nerveux</v>
      </c>
      <c r="H9142">
        <f>YEAR(tbl_data[[#This Row],[Date_rapport]])</f>
        <v>2023</v>
      </c>
      <c r="I9142" t="str">
        <f>INDEX(tbl_produits[Molécule extraite], MATCH(tbl_data[[#This Row],[NORM_Spécialité]], tbl_produits[Nom normalisé], 0))</f>
        <v>Butacaïne / dimercaprol</v>
      </c>
      <c r="J9142" s="34">
        <f>DATE(LEFT(tbl_data[[#This Row],[Date_rapport]], 4), MID(tbl_data[[#This Row],[Date_rapport]], 6, 2), RIGHT(tbl_data[[#This Row],[Date_rapport]], 2))</f>
        <v>45265</v>
      </c>
    </row>
    <row r="9143" spans="1:10" x14ac:dyDescent="0.2">
      <c r="A9143" s="28" t="s">
        <v>965</v>
      </c>
      <c r="B9143" t="s">
        <v>3</v>
      </c>
      <c r="C9143" s="28" t="s">
        <v>1337</v>
      </c>
      <c r="D9143" t="s">
        <v>1338</v>
      </c>
      <c r="E9143" t="s">
        <v>2</v>
      </c>
      <c r="F9143" t="str">
        <f>INDEX(tbl_produits[Nom normalisé], MATCH(tbl_data[[#This Row],[Spécialité]], tbl_produits[Nom original], 0))</f>
        <v>SPIRAMYCINE 1,5 M.UI / 750 000 UI + Metronidazole 250 / 125 mg, comprimé pelliculé</v>
      </c>
      <c r="G9143" t="str">
        <f>INDEX(tbl_produits[Classe nom], MATCH(tbl_data[[#This Row],[NORM_Spécialité]], tbl_produits[Nom normalisé], 0))</f>
        <v>Anti-infectieux à usage systémique</v>
      </c>
      <c r="H9143">
        <f>YEAR(tbl_data[[#This Row],[Date_rapport]])</f>
        <v>2023</v>
      </c>
      <c r="I9143" t="str">
        <f>INDEX(tbl_produits[Molécule extraite], MATCH(tbl_data[[#This Row],[NORM_Spécialité]], tbl_produits[Nom normalisé], 0))</f>
        <v>Spiramycine / métronidazole</v>
      </c>
      <c r="J9143" s="34">
        <f>DATE(LEFT(tbl_data[[#This Row],[Date_rapport]], 4), MID(tbl_data[[#This Row],[Date_rapport]], 6, 2), RIGHT(tbl_data[[#This Row],[Date_rapport]], 2))</f>
        <v>45265</v>
      </c>
    </row>
    <row r="9144" spans="1:10" x14ac:dyDescent="0.2">
      <c r="A9144" s="28" t="s">
        <v>965</v>
      </c>
      <c r="B9144" t="s">
        <v>9</v>
      </c>
      <c r="C9144" s="28" t="s">
        <v>1339</v>
      </c>
      <c r="D9144" t="s">
        <v>767</v>
      </c>
      <c r="E9144" t="s">
        <v>2</v>
      </c>
      <c r="F9144" t="str">
        <f>INDEX(tbl_produits[Nom normalisé], MATCH(tbl_data[[#This Row],[Spécialité]], tbl_produits[Nom original], 0))</f>
        <v>NANOCIS 0,24 mg, trousse pour préparation radiopharmaceutique</v>
      </c>
      <c r="G9144" t="str">
        <f>INDEX(tbl_produits[Classe nom], MATCH(tbl_data[[#This Row],[NORM_Spécialité]], tbl_produits[Nom normalisé], 0))</f>
        <v>Divers</v>
      </c>
      <c r="H9144">
        <f>YEAR(tbl_data[[#This Row],[Date_rapport]])</f>
        <v>2023</v>
      </c>
      <c r="I9144" t="str">
        <f>INDEX(tbl_produits[Molécule extraite], MATCH(tbl_data[[#This Row],[NORM_Spécialité]], tbl_produits[Nom normalisé], 0))</f>
        <v>Rhénium (heptasulfure de)</v>
      </c>
      <c r="J9144" s="34">
        <f>DATE(LEFT(tbl_data[[#This Row],[Date_rapport]], 4), MID(tbl_data[[#This Row],[Date_rapport]], 6, 2), RIGHT(tbl_data[[#This Row],[Date_rapport]], 2))</f>
        <v>45265</v>
      </c>
    </row>
    <row r="9145" spans="1:10" x14ac:dyDescent="0.2">
      <c r="A9145" s="28" t="s">
        <v>965</v>
      </c>
      <c r="B9145" t="s">
        <v>9</v>
      </c>
      <c r="C9145" s="28" t="s">
        <v>1340</v>
      </c>
      <c r="D9145" t="s">
        <v>868</v>
      </c>
      <c r="E9145" t="s">
        <v>2</v>
      </c>
      <c r="F9145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9145" t="str">
        <f>INDEX(tbl_produits[Classe nom], MATCH(tbl_data[[#This Row],[NORM_Spécialité]], tbl_produits[Nom normalisé], 0))</f>
        <v>Système cardiovasculaire</v>
      </c>
      <c r="H9145">
        <f>YEAR(tbl_data[[#This Row],[Date_rapport]])</f>
        <v>2023</v>
      </c>
      <c r="I9145" t="str">
        <f>INDEX(tbl_produits[Molécule extraite], MATCH(tbl_data[[#This Row],[NORM_Spécialité]], tbl_produits[Nom normalisé], 0))</f>
        <v>Urapidil</v>
      </c>
      <c r="J9145" s="34">
        <f>DATE(LEFT(tbl_data[[#This Row],[Date_rapport]], 4), MID(tbl_data[[#This Row],[Date_rapport]], 6, 2), RIGHT(tbl_data[[#This Row],[Date_rapport]], 2))</f>
        <v>45265</v>
      </c>
    </row>
    <row r="9146" spans="1:10" x14ac:dyDescent="0.2">
      <c r="A9146" s="28" t="s">
        <v>965</v>
      </c>
      <c r="B9146" t="s">
        <v>9</v>
      </c>
      <c r="C9146" s="28" t="s">
        <v>1340</v>
      </c>
      <c r="D9146" t="s">
        <v>1341</v>
      </c>
      <c r="E9146" t="s">
        <v>2</v>
      </c>
      <c r="F9146" t="str">
        <f>INDEX(tbl_produits[Nom normalisé], MATCH(tbl_data[[#This Row],[Spécialité]], tbl_produits[Nom original], 0))</f>
        <v>ASPEGIC injectable 500 mg/5 ml, poudre et solution pour usage parentéral</v>
      </c>
      <c r="G9146" t="str">
        <f>INDEX(tbl_produits[Classe nom], MATCH(tbl_data[[#This Row],[NORM_Spécialité]], tbl_produits[Nom normalisé], 0))</f>
        <v>Sang et organes hématopoïétiques</v>
      </c>
      <c r="H9146">
        <f>YEAR(tbl_data[[#This Row],[Date_rapport]])</f>
        <v>2023</v>
      </c>
      <c r="I9146" t="str">
        <f>INDEX(tbl_produits[Molécule extraite], MATCH(tbl_data[[#This Row],[NORM_Spécialité]], tbl_produits[Nom normalisé], 0))</f>
        <v>Acétylsalicylate de lysine</v>
      </c>
      <c r="J9146" s="34">
        <f>DATE(LEFT(tbl_data[[#This Row],[Date_rapport]], 4), MID(tbl_data[[#This Row],[Date_rapport]], 6, 2), RIGHT(tbl_data[[#This Row],[Date_rapport]], 2))</f>
        <v>45265</v>
      </c>
    </row>
    <row r="9147" spans="1:10" x14ac:dyDescent="0.2">
      <c r="A9147" s="28" t="s">
        <v>965</v>
      </c>
      <c r="B9147" t="s">
        <v>9</v>
      </c>
      <c r="C9147" s="28" t="s">
        <v>1342</v>
      </c>
      <c r="D9147" t="s">
        <v>1343</v>
      </c>
      <c r="E9147" t="s">
        <v>2</v>
      </c>
      <c r="F9147" t="str">
        <f>INDEX(tbl_produits[Nom normalisé], MATCH(tbl_data[[#This Row],[Spécialité]], tbl_produits[Nom original], 0))</f>
        <v>HYDROCHLOROTHIAZIDE Arrow 25 mg ET 12,5 mg, comprimé sécable</v>
      </c>
      <c r="G9147" t="str">
        <f>INDEX(tbl_produits[Classe nom], MATCH(tbl_data[[#This Row],[NORM_Spécialité]], tbl_produits[Nom normalisé], 0))</f>
        <v>Système cardiovasculaire</v>
      </c>
      <c r="H9147">
        <f>YEAR(tbl_data[[#This Row],[Date_rapport]])</f>
        <v>2023</v>
      </c>
      <c r="I9147" t="str">
        <f>INDEX(tbl_produits[Molécule extraite], MATCH(tbl_data[[#This Row],[NORM_Spécialité]], tbl_produits[Nom normalisé], 0))</f>
        <v>Hydrochlorothiazide</v>
      </c>
      <c r="J9147" s="34">
        <f>DATE(LEFT(tbl_data[[#This Row],[Date_rapport]], 4), MID(tbl_data[[#This Row],[Date_rapport]], 6, 2), RIGHT(tbl_data[[#This Row],[Date_rapport]], 2))</f>
        <v>45265</v>
      </c>
    </row>
    <row r="9148" spans="1:10" x14ac:dyDescent="0.2">
      <c r="A9148" s="28" t="s">
        <v>965</v>
      </c>
      <c r="B9148" t="s">
        <v>3</v>
      </c>
      <c r="C9148" s="28" t="s">
        <v>1344</v>
      </c>
      <c r="D9148" t="s">
        <v>1345</v>
      </c>
      <c r="E9148" t="s">
        <v>2</v>
      </c>
      <c r="F9148" t="str">
        <f>INDEX(tbl_produits[Nom normalisé], MATCH(tbl_data[[#This Row],[Spécialité]], tbl_produits[Nom original], 0))</f>
        <v>ALPROSTADIL Intsel Chimos 0,5 mg/ml, solution injectable</v>
      </c>
      <c r="G9148" t="str">
        <f>INDEX(tbl_produits[Classe nom], MATCH(tbl_data[[#This Row],[NORM_Spécialité]], tbl_produits[Nom normalisé], 0))</f>
        <v>Système cardiovasculaire</v>
      </c>
      <c r="H9148">
        <f>YEAR(tbl_data[[#This Row],[Date_rapport]])</f>
        <v>2023</v>
      </c>
      <c r="I9148" t="str">
        <f>INDEX(tbl_produits[Molécule extraite], MATCH(tbl_data[[#This Row],[NORM_Spécialité]], tbl_produits[Nom normalisé], 0))</f>
        <v>Alprostadil</v>
      </c>
      <c r="J9148" s="34">
        <f>DATE(LEFT(tbl_data[[#This Row],[Date_rapport]], 4), MID(tbl_data[[#This Row],[Date_rapport]], 6, 2), RIGHT(tbl_data[[#This Row],[Date_rapport]], 2))</f>
        <v>45265</v>
      </c>
    </row>
    <row r="9149" spans="1:10" x14ac:dyDescent="0.2">
      <c r="A9149" s="28" t="s">
        <v>965</v>
      </c>
      <c r="B9149" t="s">
        <v>3</v>
      </c>
      <c r="C9149" s="28" t="s">
        <v>929</v>
      </c>
      <c r="D9149" t="s">
        <v>930</v>
      </c>
      <c r="E9149" t="s">
        <v>2</v>
      </c>
      <c r="F9149" t="str">
        <f>INDEX(tbl_produits[Nom normalisé], MATCH(tbl_data[[#This Row],[Spécialité]], tbl_produits[Nom original], 0))</f>
        <v>ALYOSTAL VENIN DE GUEPE VESPULA 110 et 550 microgrammes, poudre et solvant pour solution injectable</v>
      </c>
      <c r="G9149" t="str">
        <f>INDEX(tbl_produits[Classe nom], MATCH(tbl_data[[#This Row],[NORM_Spécialité]], tbl_produits[Nom normalisé], 0))</f>
        <v>Divers</v>
      </c>
      <c r="H9149">
        <f>YEAR(tbl_data[[#This Row],[Date_rapport]])</f>
        <v>2023</v>
      </c>
      <c r="I9149" t="str">
        <f>INDEX(tbl_produits[Molécule extraite], MATCH(tbl_data[[#This Row],[NORM_Spécialité]], tbl_produits[Nom normalisé], 0))</f>
        <v>Guêpe Polistes (venin de)</v>
      </c>
      <c r="J9149" s="34">
        <f>DATE(LEFT(tbl_data[[#This Row],[Date_rapport]], 4), MID(tbl_data[[#This Row],[Date_rapport]], 6, 2), RIGHT(tbl_data[[#This Row],[Date_rapport]], 2))</f>
        <v>45265</v>
      </c>
    </row>
    <row r="9150" spans="1:10" x14ac:dyDescent="0.2">
      <c r="A9150" s="28" t="s">
        <v>965</v>
      </c>
      <c r="B9150" t="s">
        <v>3</v>
      </c>
      <c r="C9150" s="28" t="s">
        <v>931</v>
      </c>
      <c r="D9150" t="s">
        <v>932</v>
      </c>
      <c r="E9150" t="s">
        <v>2</v>
      </c>
      <c r="F9150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9150" t="str">
        <f>INDEX(tbl_produits[Classe nom], MATCH(tbl_data[[#This Row],[NORM_Spécialité]], tbl_produits[Nom normalisé], 0))</f>
        <v>Divers</v>
      </c>
      <c r="H9150">
        <f>YEAR(tbl_data[[#This Row],[Date_rapport]])</f>
        <v>2023</v>
      </c>
      <c r="I9150" t="str">
        <f>INDEX(tbl_produits[Molécule extraite], MATCH(tbl_data[[#This Row],[NORM_Spécialité]], tbl_produits[Nom normalisé], 0))</f>
        <v>Abeille (venin d')</v>
      </c>
      <c r="J9150" s="34">
        <f>DATE(LEFT(tbl_data[[#This Row],[Date_rapport]], 4), MID(tbl_data[[#This Row],[Date_rapport]], 6, 2), RIGHT(tbl_data[[#This Row],[Date_rapport]], 2))</f>
        <v>45265</v>
      </c>
    </row>
    <row r="9151" spans="1:10" x14ac:dyDescent="0.2">
      <c r="A9151" s="28" t="s">
        <v>965</v>
      </c>
      <c r="B9151" t="s">
        <v>3</v>
      </c>
      <c r="C9151" s="28" t="s">
        <v>931</v>
      </c>
      <c r="D9151" t="s">
        <v>933</v>
      </c>
      <c r="E9151" t="s">
        <v>2</v>
      </c>
      <c r="F9151" t="str">
        <f>INDEX(tbl_produits[Nom normalisé], MATCH(tbl_data[[#This Row],[Spécialité]], tbl_produits[Nom original], 0))</f>
        <v>ALYOSTAL VENIN DE GUEPE POLISTES 110 et 550 microgrammes, poudre et solvant pour solution injectable</v>
      </c>
      <c r="G9151" t="str">
        <f>INDEX(tbl_produits[Classe nom], MATCH(tbl_data[[#This Row],[NORM_Spécialité]], tbl_produits[Nom normalisé], 0))</f>
        <v>Divers</v>
      </c>
      <c r="H9151">
        <f>YEAR(tbl_data[[#This Row],[Date_rapport]])</f>
        <v>2023</v>
      </c>
      <c r="I9151" t="str">
        <f>INDEX(tbl_produits[Molécule extraite], MATCH(tbl_data[[#This Row],[NORM_Spécialité]], tbl_produits[Nom normalisé], 0))</f>
        <v>Guêpe Polistes (venin de)</v>
      </c>
      <c r="J9151" s="34">
        <f>DATE(LEFT(tbl_data[[#This Row],[Date_rapport]], 4), MID(tbl_data[[#This Row],[Date_rapport]], 6, 2), RIGHT(tbl_data[[#This Row],[Date_rapport]], 2))</f>
        <v>45265</v>
      </c>
    </row>
    <row r="9152" spans="1:10" x14ac:dyDescent="0.2">
      <c r="A9152" s="28" t="s">
        <v>965</v>
      </c>
      <c r="B9152" t="s">
        <v>3</v>
      </c>
      <c r="C9152" s="28" t="s">
        <v>939</v>
      </c>
      <c r="D9152" t="s">
        <v>859</v>
      </c>
      <c r="E9152" t="s">
        <v>2</v>
      </c>
      <c r="F9152" t="str">
        <f>INDEX(tbl_produits[Nom normalisé], MATCH(tbl_data[[#This Row],[Spécialité]], tbl_produits[Nom original], 0))</f>
        <v>DIAMOX 500 mg, poudre et solvant pour préparation injectable</v>
      </c>
      <c r="G9152" t="str">
        <f>INDEX(tbl_produits[Classe nom], MATCH(tbl_data[[#This Row],[NORM_Spécialité]], tbl_produits[Nom normalisé], 0))</f>
        <v>Organes sensoriels</v>
      </c>
      <c r="H9152">
        <f>YEAR(tbl_data[[#This Row],[Date_rapport]])</f>
        <v>2023</v>
      </c>
      <c r="I9152" t="str">
        <f>INDEX(tbl_produits[Molécule extraite], MATCH(tbl_data[[#This Row],[NORM_Spécialité]], tbl_produits[Nom normalisé], 0))</f>
        <v>Acétazolamide</v>
      </c>
      <c r="J9152" s="34">
        <f>DATE(LEFT(tbl_data[[#This Row],[Date_rapport]], 4), MID(tbl_data[[#This Row],[Date_rapport]], 6, 2), RIGHT(tbl_data[[#This Row],[Date_rapport]], 2))</f>
        <v>45265</v>
      </c>
    </row>
    <row r="9153" spans="1:10" x14ac:dyDescent="0.2">
      <c r="A9153" s="28" t="s">
        <v>965</v>
      </c>
      <c r="B9153" t="s">
        <v>11</v>
      </c>
      <c r="C9153" s="28" t="s">
        <v>947</v>
      </c>
      <c r="D9153" t="s">
        <v>765</v>
      </c>
      <c r="E9153" t="s">
        <v>2</v>
      </c>
      <c r="F9153" t="str">
        <f>INDEX(tbl_produits[Nom normalisé], MATCH(tbl_data[[#This Row],[Spécialité]], tbl_produits[Nom original], 0))</f>
        <v>ANCOTIL 1 pour cent, solution pour perfusion</v>
      </c>
      <c r="G9153" t="str">
        <f>INDEX(tbl_produits[Classe nom], MATCH(tbl_data[[#This Row],[NORM_Spécialité]], tbl_produits[Nom normalisé], 0))</f>
        <v>Anti-infectieux à usage systémique</v>
      </c>
      <c r="H9153">
        <f>YEAR(tbl_data[[#This Row],[Date_rapport]])</f>
        <v>2023</v>
      </c>
      <c r="I9153" t="str">
        <f>INDEX(tbl_produits[Molécule extraite], MATCH(tbl_data[[#This Row],[NORM_Spécialité]], tbl_produits[Nom normalisé], 0))</f>
        <v>Flucytosine</v>
      </c>
      <c r="J9153" s="34">
        <f>DATE(LEFT(tbl_data[[#This Row],[Date_rapport]], 4), MID(tbl_data[[#This Row],[Date_rapport]], 6, 2), RIGHT(tbl_data[[#This Row],[Date_rapport]], 2))</f>
        <v>45265</v>
      </c>
    </row>
    <row r="9154" spans="1:10" x14ac:dyDescent="0.2">
      <c r="A9154" s="28" t="s">
        <v>965</v>
      </c>
      <c r="B9154" t="s">
        <v>9</v>
      </c>
      <c r="C9154" s="28" t="s">
        <v>962</v>
      </c>
      <c r="D9154" t="s">
        <v>964</v>
      </c>
      <c r="E9154" t="s">
        <v>2</v>
      </c>
      <c r="F9154" t="str">
        <f>INDEX(tbl_produits[Nom normalisé], MATCH(tbl_data[[#This Row],[Spécialité]], tbl_produits[Nom original], 0))</f>
        <v xml:space="preserve">AMIFAMPRIDINE Serb 10 mg, comprimé </v>
      </c>
      <c r="G9154" t="str">
        <f>INDEX(tbl_produits[Classe nom], MATCH(tbl_data[[#This Row],[NORM_Spécialité]], tbl_produits[Nom normalisé], 0))</f>
        <v>Système nerveux</v>
      </c>
      <c r="H9154">
        <f>YEAR(tbl_data[[#This Row],[Date_rapport]])</f>
        <v>2023</v>
      </c>
      <c r="I9154" t="str">
        <f>INDEX(tbl_produits[Molécule extraite], MATCH(tbl_data[[#This Row],[NORM_Spécialité]], tbl_produits[Nom normalisé], 0))</f>
        <v>Amifampridine (phosphate d')</v>
      </c>
      <c r="J9154" s="34">
        <f>DATE(LEFT(tbl_data[[#This Row],[Date_rapport]], 4), MID(tbl_data[[#This Row],[Date_rapport]], 6, 2), RIGHT(tbl_data[[#This Row],[Date_rapport]], 2))</f>
        <v>45265</v>
      </c>
    </row>
    <row r="9155" spans="1:10" x14ac:dyDescent="0.2">
      <c r="A9155" s="28" t="s">
        <v>965</v>
      </c>
      <c r="B9155" t="s">
        <v>3</v>
      </c>
      <c r="C9155" s="28" t="s">
        <v>846</v>
      </c>
      <c r="D9155" t="s">
        <v>645</v>
      </c>
      <c r="E9155" t="s">
        <v>2</v>
      </c>
      <c r="F9155" t="str">
        <f>INDEX(tbl_produits[Nom normalisé], MATCH(tbl_data[[#This Row],[Spécialité]], tbl_produits[Nom original], 0))</f>
        <v>ACTOSOLV 100 000 UI et 600 000 UI, poudre pour solution injectable / pour perfusion</v>
      </c>
      <c r="G9155" t="str">
        <f>INDEX(tbl_produits[Classe nom], MATCH(tbl_data[[#This Row],[NORM_Spécialité]], tbl_produits[Nom normalisé], 0))</f>
        <v>Sang et organes hématopoïétiques</v>
      </c>
      <c r="H9155">
        <f>YEAR(tbl_data[[#This Row],[Date_rapport]])</f>
        <v>2023</v>
      </c>
      <c r="I9155" t="str">
        <f>INDEX(tbl_produits[Molécule extraite], MATCH(tbl_data[[#This Row],[NORM_Spécialité]], tbl_produits[Nom normalisé], 0))</f>
        <v>Urokinase</v>
      </c>
      <c r="J9155" s="34">
        <f>DATE(LEFT(tbl_data[[#This Row],[Date_rapport]], 4), MID(tbl_data[[#This Row],[Date_rapport]], 6, 2), RIGHT(tbl_data[[#This Row],[Date_rapport]], 2))</f>
        <v>45265</v>
      </c>
    </row>
    <row r="9156" spans="1:10" x14ac:dyDescent="0.2">
      <c r="A9156" s="28" t="s">
        <v>965</v>
      </c>
      <c r="B9156" t="s">
        <v>9</v>
      </c>
      <c r="C9156" s="28" t="s">
        <v>779</v>
      </c>
      <c r="D9156" t="s">
        <v>781</v>
      </c>
      <c r="E9156" t="s">
        <v>2</v>
      </c>
      <c r="F9156" t="str">
        <f>INDEX(tbl_produits[Nom normalisé], MATCH(tbl_data[[#This Row],[Spécialité]], tbl_produits[Nom original], 0))</f>
        <v xml:space="preserve">IMMUNOGLOBULINE humaine normale IV (à base de) –  Ig Vena 50mg/ml, solution pour perfusion IV-  INTRATECT 50mg/ml et 100mg/ml, solution pour perfusion IV- HUMAGLOBIN Liquid 50g/L, solution pour perfusion IV </v>
      </c>
      <c r="G9156" t="str">
        <f>INDEX(tbl_produits[Classe nom], MATCH(tbl_data[[#This Row],[NORM_Spécialité]], tbl_produits[Nom normalisé], 0))</f>
        <v>Anti-infectieux à usage systémique</v>
      </c>
      <c r="H9156">
        <f>YEAR(tbl_data[[#This Row],[Date_rapport]])</f>
        <v>2023</v>
      </c>
      <c r="I9156" t="str">
        <f>INDEX(tbl_produits[Molécule extraite], MATCH(tbl_data[[#This Row],[NORM_Spécialité]], tbl_produits[Nom normalisé], 0))</f>
        <v>Immunoglobuline humaine normale (IgG)</v>
      </c>
      <c r="J9156" s="34">
        <f>DATE(LEFT(tbl_data[[#This Row],[Date_rapport]], 4), MID(tbl_data[[#This Row],[Date_rapport]], 6, 2), RIGHT(tbl_data[[#This Row],[Date_rapport]], 2))</f>
        <v>45265</v>
      </c>
    </row>
    <row r="9157" spans="1:10" x14ac:dyDescent="0.2">
      <c r="A9157" s="28" t="s">
        <v>965</v>
      </c>
      <c r="B9157" t="s">
        <v>9</v>
      </c>
      <c r="C9157" s="28" t="s">
        <v>788</v>
      </c>
      <c r="D9157" t="s">
        <v>790</v>
      </c>
      <c r="E9157" t="s">
        <v>2</v>
      </c>
      <c r="F9157" t="str">
        <f>INDEX(tbl_produits[Nom normalisé], MATCH(tbl_data[[#This Row],[Spécialité]], tbl_produits[Nom original], 0))</f>
        <v xml:space="preserve">PROSTIONE VR 0,5 mg/ml, solution injectable </v>
      </c>
      <c r="G9157" t="str">
        <f>INDEX(tbl_produits[Classe nom], MATCH(tbl_data[[#This Row],[NORM_Spécialité]], tbl_produits[Nom normalisé], 0))</f>
        <v>Système cardiovasculaire</v>
      </c>
      <c r="H9157">
        <f>YEAR(tbl_data[[#This Row],[Date_rapport]])</f>
        <v>2023</v>
      </c>
      <c r="I9157" t="str">
        <f>INDEX(tbl_produits[Molécule extraite], MATCH(tbl_data[[#This Row],[NORM_Spécialité]], tbl_produits[Nom normalisé], 0))</f>
        <v>Alprostadil</v>
      </c>
      <c r="J9157" s="34">
        <f>DATE(LEFT(tbl_data[[#This Row],[Date_rapport]], 4), MID(tbl_data[[#This Row],[Date_rapport]], 6, 2), RIGHT(tbl_data[[#This Row],[Date_rapport]], 2))</f>
        <v>45265</v>
      </c>
    </row>
    <row r="9158" spans="1:10" x14ac:dyDescent="0.2">
      <c r="A9158" s="28" t="s">
        <v>965</v>
      </c>
      <c r="B9158" t="s">
        <v>11</v>
      </c>
      <c r="C9158" s="28" t="s">
        <v>806</v>
      </c>
      <c r="D9158" t="s">
        <v>808</v>
      </c>
      <c r="E9158" t="s">
        <v>2</v>
      </c>
      <c r="F9158" t="str">
        <f>INDEX(tbl_produits[Nom normalisé], MATCH(tbl_data[[#This Row],[Spécialité]], tbl_produits[Nom original], 0))</f>
        <v>IOBENGUANE (131I) pour thérapie CIS bio international 370 MBq/mL, solution pour perfusion</v>
      </c>
      <c r="G9158" t="str">
        <f>INDEX(tbl_produits[Classe nom], MATCH(tbl_data[[#This Row],[NORM_Spécialité]], tbl_produits[Nom normalisé], 0))</f>
        <v>Divers</v>
      </c>
      <c r="H9158">
        <f>YEAR(tbl_data[[#This Row],[Date_rapport]])</f>
        <v>2023</v>
      </c>
      <c r="I9158" t="str">
        <f>INDEX(tbl_produits[Molécule extraite], MATCH(tbl_data[[#This Row],[NORM_Spécialité]], tbl_produits[Nom normalisé], 0))</f>
        <v>Iobenguane (131I)</v>
      </c>
      <c r="J9158" s="34">
        <f>DATE(LEFT(tbl_data[[#This Row],[Date_rapport]], 4), MID(tbl_data[[#This Row],[Date_rapport]], 6, 2), RIGHT(tbl_data[[#This Row],[Date_rapport]], 2))</f>
        <v>45265</v>
      </c>
    </row>
    <row r="9159" spans="1:10" x14ac:dyDescent="0.2">
      <c r="A9159" s="28" t="s">
        <v>965</v>
      </c>
      <c r="B9159" t="s">
        <v>9</v>
      </c>
      <c r="C9159" s="28" t="s">
        <v>810</v>
      </c>
      <c r="D9159" t="s">
        <v>811</v>
      </c>
      <c r="E9159" t="s">
        <v>2</v>
      </c>
      <c r="F9159" t="str">
        <f>INDEX(tbl_produits[Nom normalisé], MATCH(tbl_data[[#This Row],[Spécialité]], tbl_produits[Nom original], 0))</f>
        <v xml:space="preserve">PARACÉTAMOL Carelide 10 mg/ml, solution pour perfusion poches de 50ml </v>
      </c>
      <c r="G9159" t="str">
        <f>INDEX(tbl_produits[Classe nom], MATCH(tbl_data[[#This Row],[NORM_Spécialité]], tbl_produits[Nom normalisé], 0))</f>
        <v>Système nerveux</v>
      </c>
      <c r="H9159">
        <f>YEAR(tbl_data[[#This Row],[Date_rapport]])</f>
        <v>2023</v>
      </c>
      <c r="I9159" t="str">
        <f>INDEX(tbl_produits[Molécule extraite], MATCH(tbl_data[[#This Row],[NORM_Spécialité]], tbl_produits[Nom normalisé], 0))</f>
        <v>Paracétamol</v>
      </c>
      <c r="J9159" s="34">
        <f>DATE(LEFT(tbl_data[[#This Row],[Date_rapport]], 4), MID(tbl_data[[#This Row],[Date_rapport]], 6, 2), RIGHT(tbl_data[[#This Row],[Date_rapport]], 2))</f>
        <v>45265</v>
      </c>
    </row>
    <row r="9160" spans="1:10" x14ac:dyDescent="0.2">
      <c r="A9160" s="28" t="s">
        <v>965</v>
      </c>
      <c r="B9160" t="s">
        <v>9</v>
      </c>
      <c r="C9160" s="28" t="s">
        <v>740</v>
      </c>
      <c r="D9160" t="s">
        <v>741</v>
      </c>
      <c r="E9160" t="s">
        <v>2</v>
      </c>
      <c r="F9160" t="str">
        <f>INDEX(tbl_produits[Nom normalisé], MATCH(tbl_data[[#This Row],[Spécialité]], tbl_produits[Nom original], 0))</f>
        <v>UVADEX 20 microgrammes/ml, solution pour la modification de la fraction sanguine</v>
      </c>
      <c r="G9160" t="str">
        <f>INDEX(tbl_produits[Classe nom], MATCH(tbl_data[[#This Row],[NORM_Spécialité]], tbl_produits[Nom normalisé], 0))</f>
        <v>Antinéoplasiques et immunomodulateurs</v>
      </c>
      <c r="H9160">
        <f>YEAR(tbl_data[[#This Row],[Date_rapport]])</f>
        <v>2023</v>
      </c>
      <c r="I9160" t="str">
        <f>INDEX(tbl_produits[Molécule extraite], MATCH(tbl_data[[#This Row],[NORM_Spécialité]], tbl_produits[Nom normalisé], 0))</f>
        <v>Méthoxsalène</v>
      </c>
      <c r="J9160" s="34">
        <f>DATE(LEFT(tbl_data[[#This Row],[Date_rapport]], 4), MID(tbl_data[[#This Row],[Date_rapport]], 6, 2), RIGHT(tbl_data[[#This Row],[Date_rapport]], 2))</f>
        <v>45265</v>
      </c>
    </row>
    <row r="9161" spans="1:10" x14ac:dyDescent="0.2">
      <c r="A9161" s="28" t="s">
        <v>965</v>
      </c>
      <c r="B9161" t="s">
        <v>11</v>
      </c>
      <c r="C9161" s="28" t="s">
        <v>750</v>
      </c>
      <c r="D9161" t="s">
        <v>751</v>
      </c>
      <c r="E9161" t="s">
        <v>2</v>
      </c>
      <c r="F9161" t="str">
        <f>INDEX(tbl_produits[Nom normalisé], MATCH(tbl_data[[#This Row],[Spécialité]], tbl_produits[Nom original], 0))</f>
        <v>RIBAVIRINE BIOGARAN 200 mg/400 mg, comprimé pelliculé</v>
      </c>
      <c r="G9161" t="str">
        <f>INDEX(tbl_produits[Classe nom], MATCH(tbl_data[[#This Row],[NORM_Spécialité]], tbl_produits[Nom normalisé], 0))</f>
        <v>Anti-infectieux à usage systémique</v>
      </c>
      <c r="H9161">
        <f>YEAR(tbl_data[[#This Row],[Date_rapport]])</f>
        <v>2023</v>
      </c>
      <c r="I9161" t="str">
        <f>INDEX(tbl_produits[Molécule extraite], MATCH(tbl_data[[#This Row],[NORM_Spécialité]], tbl_produits[Nom normalisé], 0))</f>
        <v>Ribavirine</v>
      </c>
      <c r="J9161" s="34">
        <f>DATE(LEFT(tbl_data[[#This Row],[Date_rapport]], 4), MID(tbl_data[[#This Row],[Date_rapport]], 6, 2), RIGHT(tbl_data[[#This Row],[Date_rapport]], 2))</f>
        <v>45265</v>
      </c>
    </row>
    <row r="9162" spans="1:10" x14ac:dyDescent="0.2">
      <c r="A9162" s="28" t="s">
        <v>965</v>
      </c>
      <c r="B9162" t="s">
        <v>3</v>
      </c>
      <c r="C9162" s="28" t="s">
        <v>603</v>
      </c>
      <c r="D9162" t="s">
        <v>607</v>
      </c>
      <c r="E9162" t="s">
        <v>2</v>
      </c>
      <c r="F9162" t="str">
        <f>INDEX(tbl_produits[Nom normalisé], MATCH(tbl_data[[#This Row],[Spécialité]], tbl_produits[Nom original], 0))</f>
        <v>ACUITEL 5 mg et 20 mg, comprimé enrobé sécable</v>
      </c>
      <c r="G9162" t="str">
        <f>INDEX(tbl_produits[Classe nom], MATCH(tbl_data[[#This Row],[NORM_Spécialité]], tbl_produits[Nom normalisé], 0))</f>
        <v>Système cardiovasculaire</v>
      </c>
      <c r="H9162">
        <f>YEAR(tbl_data[[#This Row],[Date_rapport]])</f>
        <v>2023</v>
      </c>
      <c r="I9162" t="str">
        <f>INDEX(tbl_produits[Molécule extraite], MATCH(tbl_data[[#This Row],[NORM_Spécialité]], tbl_produits[Nom normalisé], 0))</f>
        <v>Chlorhydrate de quinapril</v>
      </c>
      <c r="J9162" s="34">
        <f>DATE(LEFT(tbl_data[[#This Row],[Date_rapport]], 4), MID(tbl_data[[#This Row],[Date_rapport]], 6, 2), RIGHT(tbl_data[[#This Row],[Date_rapport]], 2))</f>
        <v>45265</v>
      </c>
    </row>
    <row r="9163" spans="1:10" x14ac:dyDescent="0.2">
      <c r="A9163" s="28" t="s">
        <v>965</v>
      </c>
      <c r="B9163" t="s">
        <v>3</v>
      </c>
      <c r="C9163" s="28" t="s">
        <v>516</v>
      </c>
      <c r="D9163" t="s">
        <v>519</v>
      </c>
      <c r="E9163" t="s">
        <v>2</v>
      </c>
      <c r="F9163" t="str">
        <f>INDEX(tbl_produits[Nom normalisé], MATCH(tbl_data[[#This Row],[Spécialité]], tbl_produits[Nom original], 0))</f>
        <v xml:space="preserve">CLAMOXYL 1g, poudre pour solution injectable/pour perfusion (IM-IV) boite de 1 flacon </v>
      </c>
      <c r="G9163" t="str">
        <f>INDEX(tbl_produits[Classe nom], MATCH(tbl_data[[#This Row],[NORM_Spécialité]], tbl_produits[Nom normalisé], 0))</f>
        <v>Anti-infectieux à usage systémique</v>
      </c>
      <c r="H9163">
        <f>YEAR(tbl_data[[#This Row],[Date_rapport]])</f>
        <v>2023</v>
      </c>
      <c r="I9163" t="str">
        <f>INDEX(tbl_produits[Molécule extraite], MATCH(tbl_data[[#This Row],[NORM_Spécialité]], tbl_produits[Nom normalisé], 0))</f>
        <v>Amoxicilline</v>
      </c>
      <c r="J9163" s="34">
        <f>DATE(LEFT(tbl_data[[#This Row],[Date_rapport]], 4), MID(tbl_data[[#This Row],[Date_rapport]], 6, 2), RIGHT(tbl_data[[#This Row],[Date_rapport]], 2))</f>
        <v>45265</v>
      </c>
    </row>
    <row r="9164" spans="1:10" x14ac:dyDescent="0.2">
      <c r="A9164" s="28" t="s">
        <v>965</v>
      </c>
      <c r="B9164" t="s">
        <v>9</v>
      </c>
      <c r="C9164" s="28" t="s">
        <v>531</v>
      </c>
      <c r="D9164" t="s">
        <v>532</v>
      </c>
      <c r="E9164" t="s">
        <v>2</v>
      </c>
      <c r="F9164" t="str">
        <f>INDEX(tbl_produits[Nom normalisé], MATCH(tbl_data[[#This Row],[Spécialité]], tbl_produits[Nom original], 0))</f>
        <v>MYOZIME 50 mg, poudre pour solution à diluer pour perfusion</v>
      </c>
      <c r="G9164" t="str">
        <f>INDEX(tbl_produits[Classe nom], MATCH(tbl_data[[#This Row],[NORM_Spécialité]], tbl_produits[Nom normalisé], 0))</f>
        <v>Voies digestives et métabolisme</v>
      </c>
      <c r="H9164">
        <f>YEAR(tbl_data[[#This Row],[Date_rapport]])</f>
        <v>2023</v>
      </c>
      <c r="I9164" t="str">
        <f>INDEX(tbl_produits[Molécule extraite], MATCH(tbl_data[[#This Row],[NORM_Spécialité]], tbl_produits[Nom normalisé], 0))</f>
        <v>Alglucosidase alfa</v>
      </c>
      <c r="J9164" s="34">
        <f>DATE(LEFT(tbl_data[[#This Row],[Date_rapport]], 4), MID(tbl_data[[#This Row],[Date_rapport]], 6, 2), RIGHT(tbl_data[[#This Row],[Date_rapport]], 2))</f>
        <v>45265</v>
      </c>
    </row>
    <row r="9165" spans="1:10" x14ac:dyDescent="0.2">
      <c r="A9165" s="28" t="s">
        <v>965</v>
      </c>
      <c r="B9165" t="s">
        <v>9</v>
      </c>
      <c r="C9165" s="28" t="s">
        <v>438</v>
      </c>
      <c r="D9165" t="s">
        <v>440</v>
      </c>
      <c r="E9165" t="s">
        <v>2</v>
      </c>
      <c r="F9165" t="str">
        <f>INDEX(tbl_produits[Nom normalisé], MATCH(tbl_data[[#This Row],[Spécialité]], tbl_produits[Nom original], 0))</f>
        <v>CORVASAL 2 mg et 4 mg, comprimé, Molsidomine 2 mg et 4 mg, comprimé</v>
      </c>
      <c r="G9165" t="str">
        <f>INDEX(tbl_produits[Classe nom], MATCH(tbl_data[[#This Row],[NORM_Spécialité]], tbl_produits[Nom normalisé], 0))</f>
        <v>Système cardiovasculaire</v>
      </c>
      <c r="H9165">
        <f>YEAR(tbl_data[[#This Row],[Date_rapport]])</f>
        <v>2023</v>
      </c>
      <c r="I9165" t="str">
        <f>INDEX(tbl_produits[Molécule extraite], MATCH(tbl_data[[#This Row],[NORM_Spécialité]], tbl_produits[Nom normalisé], 0))</f>
        <v>Molsidomine</v>
      </c>
      <c r="J9165" s="34">
        <f>DATE(LEFT(tbl_data[[#This Row],[Date_rapport]], 4), MID(tbl_data[[#This Row],[Date_rapport]], 6, 2), RIGHT(tbl_data[[#This Row],[Date_rapport]], 2))</f>
        <v>45265</v>
      </c>
    </row>
    <row r="9166" spans="1:10" x14ac:dyDescent="0.2">
      <c r="A9166" s="28" t="s">
        <v>965</v>
      </c>
      <c r="B9166" t="s">
        <v>3</v>
      </c>
      <c r="C9166" s="28" t="s">
        <v>328</v>
      </c>
      <c r="D9166" t="s">
        <v>261</v>
      </c>
      <c r="E9166" t="s">
        <v>2</v>
      </c>
      <c r="F9166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9166" t="str">
        <f>INDEX(tbl_produits[Classe nom], MATCH(tbl_data[[#This Row],[NORM_Spécialité]], tbl_produits[Nom normalisé], 0))</f>
        <v>Système nerveux</v>
      </c>
      <c r="H9166">
        <f>YEAR(tbl_data[[#This Row],[Date_rapport]])</f>
        <v>2023</v>
      </c>
      <c r="I9166" t="str">
        <f>INDEX(tbl_produits[Molécule extraite], MATCH(tbl_data[[#This Row],[NORM_Spécialité]], tbl_produits[Nom normalisé], 0))</f>
        <v>Varenicline</v>
      </c>
      <c r="J9166" s="34">
        <f>DATE(LEFT(tbl_data[[#This Row],[Date_rapport]], 4), MID(tbl_data[[#This Row],[Date_rapport]], 6, 2), RIGHT(tbl_data[[#This Row],[Date_rapport]], 2))</f>
        <v>45265</v>
      </c>
    </row>
    <row r="9167" spans="1:10" x14ac:dyDescent="0.2">
      <c r="A9167" s="28" t="s">
        <v>965</v>
      </c>
      <c r="B9167" t="s">
        <v>3</v>
      </c>
      <c r="C9167" s="28" t="s">
        <v>287</v>
      </c>
      <c r="D9167" t="s">
        <v>248</v>
      </c>
      <c r="E9167" t="s">
        <v>2</v>
      </c>
      <c r="F9167" t="str">
        <f>INDEX(tbl_produits[Nom normalisé], MATCH(tbl_data[[#This Row],[Spécialité]], tbl_produits[Nom original], 0))</f>
        <v>SEMAP 20 mg, comprimé</v>
      </c>
      <c r="G9167" t="str">
        <f>INDEX(tbl_produits[Classe nom], MATCH(tbl_data[[#This Row],[NORM_Spécialité]], tbl_produits[Nom normalisé], 0))</f>
        <v>Système nerveux</v>
      </c>
      <c r="H9167">
        <f>YEAR(tbl_data[[#This Row],[Date_rapport]])</f>
        <v>2023</v>
      </c>
      <c r="I9167" t="str">
        <f>INDEX(tbl_produits[Molécule extraite], MATCH(tbl_data[[#This Row],[NORM_Spécialité]], tbl_produits[Nom normalisé], 0))</f>
        <v>Penfluridol</v>
      </c>
      <c r="J9167" s="34">
        <f>DATE(LEFT(tbl_data[[#This Row],[Date_rapport]], 4), MID(tbl_data[[#This Row],[Date_rapport]], 6, 2), RIGHT(tbl_data[[#This Row],[Date_rapport]], 2))</f>
        <v>45265</v>
      </c>
    </row>
    <row r="9168" spans="1:10" x14ac:dyDescent="0.2">
      <c r="A9168" s="28" t="s">
        <v>965</v>
      </c>
      <c r="B9168" t="s">
        <v>3</v>
      </c>
      <c r="C9168" s="28" t="s">
        <v>289</v>
      </c>
      <c r="D9168" t="s">
        <v>238</v>
      </c>
      <c r="E9168" t="s">
        <v>2</v>
      </c>
      <c r="F9168" t="str">
        <f>INDEX(tbl_produits[Nom normalisé], MATCH(tbl_data[[#This Row],[Spécialité]], tbl_produits[Nom original], 0))</f>
        <v>SOLUMEDROL 40 mg/2ml  lyophilisat et solution pour usage parentéral</v>
      </c>
      <c r="G9168" t="str">
        <f>INDEX(tbl_produits[Classe nom], MATCH(tbl_data[[#This Row],[NORM_Spécialité]], tbl_produits[Nom normalisé], 0))</f>
        <v>Hormones systémiques sauf hormones sexuelles et insulines</v>
      </c>
      <c r="H9168">
        <f>YEAR(tbl_data[[#This Row],[Date_rapport]])</f>
        <v>2023</v>
      </c>
      <c r="I9168" t="str">
        <f>INDEX(tbl_produits[Molécule extraite], MATCH(tbl_data[[#This Row],[NORM_Spécialité]], tbl_produits[Nom normalisé], 0))</f>
        <v>Méthylprednisolone (hydrogénosuccinate de)</v>
      </c>
      <c r="J9168" s="34">
        <f>DATE(LEFT(tbl_data[[#This Row],[Date_rapport]], 4), MID(tbl_data[[#This Row],[Date_rapport]], 6, 2), RIGHT(tbl_data[[#This Row],[Date_rapport]], 2))</f>
        <v>45265</v>
      </c>
    </row>
    <row r="9169" spans="1:10" x14ac:dyDescent="0.2">
      <c r="A9169" s="28" t="s">
        <v>965</v>
      </c>
      <c r="B9169" t="s">
        <v>3</v>
      </c>
      <c r="C9169" s="28" t="s">
        <v>296</v>
      </c>
      <c r="D9169" t="s">
        <v>4</v>
      </c>
      <c r="E9169" t="s">
        <v>2</v>
      </c>
      <c r="F9169" t="str">
        <f>INDEX(tbl_produits[Nom normalisé], MATCH(tbl_data[[#This Row],[Spécialité]], tbl_produits[Nom original], 0))</f>
        <v>ALKONATREM   150 mg, gélule</v>
      </c>
      <c r="G9169" t="str">
        <f>INDEX(tbl_produits[Classe nom], MATCH(tbl_data[[#This Row],[NORM_Spécialité]], tbl_produits[Nom normalisé], 0))</f>
        <v>Anti-infectieux à usage systémique</v>
      </c>
      <c r="H9169">
        <f>YEAR(tbl_data[[#This Row],[Date_rapport]])</f>
        <v>2023</v>
      </c>
      <c r="I9169" t="str">
        <f>INDEX(tbl_produits[Molécule extraite], MATCH(tbl_data[[#This Row],[NORM_Spécialité]], tbl_produits[Nom normalisé], 0))</f>
        <v>Chlorhydrate de déméclocycline</v>
      </c>
      <c r="J9169" s="34">
        <f>DATE(LEFT(tbl_data[[#This Row],[Date_rapport]], 4), MID(tbl_data[[#This Row],[Date_rapport]], 6, 2), RIGHT(tbl_data[[#This Row],[Date_rapport]], 2))</f>
        <v>45265</v>
      </c>
    </row>
    <row r="9170" spans="1:10" x14ac:dyDescent="0.2">
      <c r="A9170" s="28" t="s">
        <v>965</v>
      </c>
      <c r="B9170" t="s">
        <v>3</v>
      </c>
      <c r="C9170" s="28" t="s">
        <v>300</v>
      </c>
      <c r="D9170" t="s">
        <v>100</v>
      </c>
      <c r="E9170" t="s">
        <v>2</v>
      </c>
      <c r="F9170" t="str">
        <f>INDEX(tbl_produits[Nom normalisé], MATCH(tbl_data[[#This Row],[Spécialité]], tbl_produits[Nom original], 0))</f>
        <v>OCTIM 150 microgrammes/dose, solution pour pulvérisation nasale</v>
      </c>
      <c r="G9170" t="str">
        <f>INDEX(tbl_produits[Classe nom], MATCH(tbl_data[[#This Row],[NORM_Spécialité]], tbl_produits[Nom normalisé], 0))</f>
        <v>Hormones systémiques sauf hormones sexuelles et insulines</v>
      </c>
      <c r="H9170">
        <f>YEAR(tbl_data[[#This Row],[Date_rapport]])</f>
        <v>2023</v>
      </c>
      <c r="I9170" t="str">
        <f>INDEX(tbl_produits[Molécule extraite], MATCH(tbl_data[[#This Row],[NORM_Spécialité]], tbl_produits[Nom normalisé], 0))</f>
        <v>Desmopressine</v>
      </c>
      <c r="J9170" s="34">
        <f>DATE(LEFT(tbl_data[[#This Row],[Date_rapport]], 4), MID(tbl_data[[#This Row],[Date_rapport]], 6, 2), RIGHT(tbl_data[[#This Row],[Date_rapport]], 2))</f>
        <v>45265</v>
      </c>
    </row>
    <row r="9171" spans="1:10" x14ac:dyDescent="0.2">
      <c r="A9171" s="28" t="s">
        <v>965</v>
      </c>
      <c r="B9171" t="s">
        <v>3</v>
      </c>
      <c r="C9171" s="28" t="s">
        <v>300</v>
      </c>
      <c r="D9171" t="s">
        <v>8</v>
      </c>
      <c r="E9171" t="s">
        <v>2</v>
      </c>
      <c r="F9171" t="str">
        <f>INDEX(tbl_produits[Nom normalisé], MATCH(tbl_data[[#This Row],[Spécialité]], tbl_produits[Nom original], 0))</f>
        <v>CLAVENTIN, poudre pour solution injectable (I.V.) /TIMENTIN 3,1g, poudre pour solution injectable</v>
      </c>
      <c r="G9171" t="str">
        <f>INDEX(tbl_produits[Classe nom], MATCH(tbl_data[[#This Row],[NORM_Spécialité]], tbl_produits[Nom normalisé], 0))</f>
        <v>Anti-infectieux à usage systémique</v>
      </c>
      <c r="H9171">
        <f>YEAR(tbl_data[[#This Row],[Date_rapport]])</f>
        <v>2023</v>
      </c>
      <c r="I9171" t="str">
        <f>INDEX(tbl_produits[Molécule extraite], MATCH(tbl_data[[#This Row],[NORM_Spécialité]], tbl_produits[Nom normalisé], 0))</f>
        <v>Ticarcilline/acide clavulanique</v>
      </c>
      <c r="J9171" s="34">
        <f>DATE(LEFT(tbl_data[[#This Row],[Date_rapport]], 4), MID(tbl_data[[#This Row],[Date_rapport]], 6, 2), RIGHT(tbl_data[[#This Row],[Date_rapport]], 2))</f>
        <v>45265</v>
      </c>
    </row>
    <row r="9172" spans="1:10" x14ac:dyDescent="0.2">
      <c r="A9172" s="28" t="s">
        <v>2038</v>
      </c>
      <c r="B9172" t="s">
        <v>6</v>
      </c>
      <c r="C9172" s="28" t="s">
        <v>1346</v>
      </c>
      <c r="D9172" t="s">
        <v>932</v>
      </c>
      <c r="E9172" t="s">
        <v>1413</v>
      </c>
      <c r="F9172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9172" t="str">
        <f>INDEX(tbl_produits[Classe nom], MATCH(tbl_data[[#This Row],[NORM_Spécialité]], tbl_produits[Nom normalisé], 0))</f>
        <v>Divers</v>
      </c>
      <c r="H9172">
        <f>YEAR(tbl_data[[#This Row],[Date_rapport]])</f>
        <v>2024</v>
      </c>
      <c r="I9172" t="str">
        <f>INDEX(tbl_produits[Molécule extraite], MATCH(tbl_data[[#This Row],[NORM_Spécialité]], tbl_produits[Nom normalisé], 0))</f>
        <v>Abeille (venin d')</v>
      </c>
      <c r="J9172" s="34">
        <f>DATE(LEFT(tbl_data[[#This Row],[Date_rapport]], 4), MID(tbl_data[[#This Row],[Date_rapport]], 6, 2), RIGHT(tbl_data[[#This Row],[Date_rapport]], 2))</f>
        <v>45319</v>
      </c>
    </row>
    <row r="9173" spans="1:10" x14ac:dyDescent="0.2">
      <c r="A9173" s="28" t="s">
        <v>2038</v>
      </c>
      <c r="B9173" t="s">
        <v>6</v>
      </c>
      <c r="C9173" s="28" t="s">
        <v>1346</v>
      </c>
      <c r="D9173" t="s">
        <v>930</v>
      </c>
      <c r="E9173" t="s">
        <v>1413</v>
      </c>
      <c r="F9173" t="str">
        <f>INDEX(tbl_produits[Nom normalisé], MATCH(tbl_data[[#This Row],[Spécialité]], tbl_produits[Nom original], 0))</f>
        <v>ALYOSTAL VENIN DE GUEPE VESPULA 110 et 550 microgrammes, poudre et solvant pour solution injectable</v>
      </c>
      <c r="G9173" t="str">
        <f>INDEX(tbl_produits[Classe nom], MATCH(tbl_data[[#This Row],[NORM_Spécialité]], tbl_produits[Nom normalisé], 0))</f>
        <v>Divers</v>
      </c>
      <c r="H9173">
        <f>YEAR(tbl_data[[#This Row],[Date_rapport]])</f>
        <v>2024</v>
      </c>
      <c r="I9173" t="str">
        <f>INDEX(tbl_produits[Molécule extraite], MATCH(tbl_data[[#This Row],[NORM_Spécialité]], tbl_produits[Nom normalisé], 0))</f>
        <v>Guêpe Polistes (venin de)</v>
      </c>
      <c r="J9173" s="34">
        <f>DATE(LEFT(tbl_data[[#This Row],[Date_rapport]], 4), MID(tbl_data[[#This Row],[Date_rapport]], 6, 2), RIGHT(tbl_data[[#This Row],[Date_rapport]], 2))</f>
        <v>45319</v>
      </c>
    </row>
    <row r="9174" spans="1:10" x14ac:dyDescent="0.2">
      <c r="A9174" s="28" t="s">
        <v>2038</v>
      </c>
      <c r="B9174" t="s">
        <v>9</v>
      </c>
      <c r="C9174" s="28" t="s">
        <v>1346</v>
      </c>
      <c r="D9174" t="s">
        <v>1164</v>
      </c>
      <c r="E9174" t="s">
        <v>2</v>
      </c>
      <c r="F9174" t="str">
        <f>INDEX(tbl_produits[Nom normalisé], MATCH(tbl_data[[#This Row],[Spécialité]], tbl_produits[Nom original], 0))</f>
        <v>DESFERAL 500 mg, poudre et solvant pour solution injectable</v>
      </c>
      <c r="G9174" t="str">
        <f>INDEX(tbl_produits[Classe nom], MATCH(tbl_data[[#This Row],[NORM_Spécialité]], tbl_produits[Nom normalisé], 0))</f>
        <v>Divers</v>
      </c>
      <c r="H9174">
        <f>YEAR(tbl_data[[#This Row],[Date_rapport]])</f>
        <v>2024</v>
      </c>
      <c r="I9174" t="str">
        <f>INDEX(tbl_produits[Molécule extraite], MATCH(tbl_data[[#This Row],[NORM_Spécialité]], tbl_produits[Nom normalisé], 0))</f>
        <v>Déféroxamine (mésilate de)</v>
      </c>
      <c r="J9174" s="34">
        <f>DATE(LEFT(tbl_data[[#This Row],[Date_rapport]], 4), MID(tbl_data[[#This Row],[Date_rapport]], 6, 2), RIGHT(tbl_data[[#This Row],[Date_rapport]], 2))</f>
        <v>45319</v>
      </c>
    </row>
    <row r="9175" spans="1:10" x14ac:dyDescent="0.2">
      <c r="A9175" s="28" t="s">
        <v>2038</v>
      </c>
      <c r="B9175" t="s">
        <v>3</v>
      </c>
      <c r="C9175" s="28" t="s">
        <v>1346</v>
      </c>
      <c r="D9175" t="s">
        <v>980</v>
      </c>
      <c r="E9175" t="s">
        <v>2</v>
      </c>
      <c r="F9175" t="str">
        <f>INDEX(tbl_produits[Nom normalisé], MATCH(tbl_data[[#This Row],[Spécialité]], tbl_produits[Nom original], 0))</f>
        <v>ZOLSKETIL Pegylated Liposomal 2 mg/mL, dispersion à diluer pour perfusion</v>
      </c>
      <c r="G9175" t="str">
        <f>INDEX(tbl_produits[Classe nom], MATCH(tbl_data[[#This Row],[NORM_Spécialité]], tbl_produits[Nom normalisé], 0))</f>
        <v>Antinéoplasiques et immunomodulateurs</v>
      </c>
      <c r="H9175">
        <f>YEAR(tbl_data[[#This Row],[Date_rapport]])</f>
        <v>2024</v>
      </c>
      <c r="I9175" t="str">
        <f>INDEX(tbl_produits[Molécule extraite], MATCH(tbl_data[[#This Row],[NORM_Spécialité]], tbl_produits[Nom normalisé], 0))</f>
        <v>Doxorubicine</v>
      </c>
      <c r="J9175" s="34">
        <f>DATE(LEFT(tbl_data[[#This Row],[Date_rapport]], 4), MID(tbl_data[[#This Row],[Date_rapport]], 6, 2), RIGHT(tbl_data[[#This Row],[Date_rapport]], 2))</f>
        <v>45319</v>
      </c>
    </row>
    <row r="9176" spans="1:10" x14ac:dyDescent="0.2">
      <c r="A9176" s="28" t="s">
        <v>2038</v>
      </c>
      <c r="B9176" t="s">
        <v>9</v>
      </c>
      <c r="C9176" s="28" t="s">
        <v>1347</v>
      </c>
      <c r="D9176" t="s">
        <v>1348</v>
      </c>
      <c r="E9176" t="s">
        <v>2</v>
      </c>
      <c r="F9176" t="str">
        <f>INDEX(tbl_produits[Nom normalisé], MATCH(tbl_data[[#This Row],[Spécialité]], tbl_produits[Nom original], 0))</f>
        <v>IOMERON 400 (400 mg Iode/mL), solution injectable - Flacon de 150 mL</v>
      </c>
      <c r="G9176" t="str">
        <f>INDEX(tbl_produits[Classe nom], MATCH(tbl_data[[#This Row],[NORM_Spécialité]], tbl_produits[Nom normalisé], 0))</f>
        <v>Divers</v>
      </c>
      <c r="H9176">
        <f>YEAR(tbl_data[[#This Row],[Date_rapport]])</f>
        <v>2024</v>
      </c>
      <c r="I9176" t="str">
        <f>INDEX(tbl_produits[Molécule extraite], MATCH(tbl_data[[#This Row],[NORM_Spécialité]], tbl_produits[Nom normalisé], 0))</f>
        <v>Ioméprol</v>
      </c>
      <c r="J9176" s="34">
        <f>DATE(LEFT(tbl_data[[#This Row],[Date_rapport]], 4), MID(tbl_data[[#This Row],[Date_rapport]], 6, 2), RIGHT(tbl_data[[#This Row],[Date_rapport]], 2))</f>
        <v>45319</v>
      </c>
    </row>
    <row r="9177" spans="1:10" x14ac:dyDescent="0.2">
      <c r="A9177" s="28" t="s">
        <v>2038</v>
      </c>
      <c r="B9177" t="s">
        <v>6</v>
      </c>
      <c r="C9177" s="28" t="s">
        <v>1347</v>
      </c>
      <c r="D9177" t="s">
        <v>1349</v>
      </c>
      <c r="E9177" t="s">
        <v>1347</v>
      </c>
      <c r="F9177" t="str">
        <f>INDEX(tbl_produits[Nom normalisé], MATCH(tbl_data[[#This Row],[Spécialité]], tbl_produits[Nom original], 0))</f>
        <v>IOMERON 400 (400 mg Iode/mL), solution injectable - Flacon de 50 mL</v>
      </c>
      <c r="G9177" t="str">
        <f>INDEX(tbl_produits[Classe nom], MATCH(tbl_data[[#This Row],[NORM_Spécialité]], tbl_produits[Nom normalisé], 0))</f>
        <v>Divers</v>
      </c>
      <c r="H9177">
        <f>YEAR(tbl_data[[#This Row],[Date_rapport]])</f>
        <v>2024</v>
      </c>
      <c r="I9177" t="str">
        <f>INDEX(tbl_produits[Molécule extraite], MATCH(tbl_data[[#This Row],[NORM_Spécialité]], tbl_produits[Nom normalisé], 0))</f>
        <v>Ioméprol</v>
      </c>
      <c r="J9177" s="34">
        <f>DATE(LEFT(tbl_data[[#This Row],[Date_rapport]], 4), MID(tbl_data[[#This Row],[Date_rapport]], 6, 2), RIGHT(tbl_data[[#This Row],[Date_rapport]], 2))</f>
        <v>45319</v>
      </c>
    </row>
    <row r="9178" spans="1:10" x14ac:dyDescent="0.2">
      <c r="A9178" s="28" t="s">
        <v>2038</v>
      </c>
      <c r="B9178" t="s">
        <v>9</v>
      </c>
      <c r="C9178" s="28" t="s">
        <v>1347</v>
      </c>
      <c r="D9178" t="s">
        <v>995</v>
      </c>
      <c r="E9178" t="s">
        <v>2</v>
      </c>
      <c r="F9178" t="str">
        <f>INDEX(tbl_produits[Nom normalisé], MATCH(tbl_data[[#This Row],[Spécialité]], tbl_produits[Nom original], 0))</f>
        <v>URSOLVAN 200 mg, gélule</v>
      </c>
      <c r="G9178" t="str">
        <f>INDEX(tbl_produits[Classe nom], MATCH(tbl_data[[#This Row],[NORM_Spécialité]], tbl_produits[Nom normalisé], 0))</f>
        <v>Voies digestives et métabolisme</v>
      </c>
      <c r="H9178">
        <f>YEAR(tbl_data[[#This Row],[Date_rapport]])</f>
        <v>2024</v>
      </c>
      <c r="I9178" t="str">
        <f>INDEX(tbl_produits[Molécule extraite], MATCH(tbl_data[[#This Row],[NORM_Spécialité]], tbl_produits[Nom normalisé], 0))</f>
        <v>Acide ursodéoxycholique</v>
      </c>
      <c r="J9178" s="34">
        <f>DATE(LEFT(tbl_data[[#This Row],[Date_rapport]], 4), MID(tbl_data[[#This Row],[Date_rapport]], 6, 2), RIGHT(tbl_data[[#This Row],[Date_rapport]], 2))</f>
        <v>45319</v>
      </c>
    </row>
    <row r="9179" spans="1:10" x14ac:dyDescent="0.2">
      <c r="A9179" s="28" t="s">
        <v>2038</v>
      </c>
      <c r="B9179" t="s">
        <v>9</v>
      </c>
      <c r="C9179" s="28" t="s">
        <v>1347</v>
      </c>
      <c r="D9179" t="s">
        <v>1350</v>
      </c>
      <c r="E9179" t="s">
        <v>2</v>
      </c>
      <c r="F9179" t="str">
        <f>INDEX(tbl_produits[Nom normalisé], MATCH(tbl_data[[#This Row],[Spécialité]], tbl_produits[Nom original], 0))</f>
        <v xml:space="preserve">IMMUNOGLOBULINE humaine normale IV et SC (à base de) </v>
      </c>
      <c r="G9179" t="str">
        <f>INDEX(tbl_produits[Classe nom], MATCH(tbl_data[[#This Row],[NORM_Spécialité]], tbl_produits[Nom normalisé], 0))</f>
        <v>Anti-infectieux à usage systémique</v>
      </c>
      <c r="H9179">
        <f>YEAR(tbl_data[[#This Row],[Date_rapport]])</f>
        <v>2024</v>
      </c>
      <c r="I9179" t="str">
        <f>INDEX(tbl_produits[Molécule extraite], MATCH(tbl_data[[#This Row],[NORM_Spécialité]], tbl_produits[Nom normalisé], 0))</f>
        <v>Immunoglobuline humaine normale (IgG)</v>
      </c>
      <c r="J9179" s="34">
        <f>DATE(LEFT(tbl_data[[#This Row],[Date_rapport]], 4), MID(tbl_data[[#This Row],[Date_rapport]], 6, 2), RIGHT(tbl_data[[#This Row],[Date_rapport]], 2))</f>
        <v>45319</v>
      </c>
    </row>
    <row r="9180" spans="1:10" x14ac:dyDescent="0.2">
      <c r="A9180" s="28" t="s">
        <v>2038</v>
      </c>
      <c r="B9180" t="s">
        <v>6</v>
      </c>
      <c r="C9180" s="28" t="s">
        <v>1347</v>
      </c>
      <c r="D9180" t="s">
        <v>1351</v>
      </c>
      <c r="E9180" t="s">
        <v>1347</v>
      </c>
      <c r="F9180" t="str">
        <f>INDEX(tbl_produits[Nom normalisé], MATCH(tbl_data[[#This Row],[Spécialité]], tbl_produits[Nom original], 0))</f>
        <v>ZIEXTENZO 6 mg, solution injectable en seringue préremplie</v>
      </c>
      <c r="G9180" t="str">
        <f>INDEX(tbl_produits[Classe nom], MATCH(tbl_data[[#This Row],[NORM_Spécialité]], tbl_produits[Nom normalisé], 0))</f>
        <v>Antinéoplasiques et immunomodulateurs</v>
      </c>
      <c r="H9180">
        <f>YEAR(tbl_data[[#This Row],[Date_rapport]])</f>
        <v>2024</v>
      </c>
      <c r="I9180" t="str">
        <f>INDEX(tbl_produits[Molécule extraite], MATCH(tbl_data[[#This Row],[NORM_Spécialité]], tbl_produits[Nom normalisé], 0))</f>
        <v>Pegfilgrastim ((bacterie/escherichia coli))</v>
      </c>
      <c r="J9180" s="34">
        <f>DATE(LEFT(tbl_data[[#This Row],[Date_rapport]], 4), MID(tbl_data[[#This Row],[Date_rapport]], 6, 2), RIGHT(tbl_data[[#This Row],[Date_rapport]], 2))</f>
        <v>45319</v>
      </c>
    </row>
    <row r="9181" spans="1:10" x14ac:dyDescent="0.2">
      <c r="A9181" s="28" t="s">
        <v>2038</v>
      </c>
      <c r="B9181" t="s">
        <v>6</v>
      </c>
      <c r="C9181" s="28" t="s">
        <v>1347</v>
      </c>
      <c r="D9181" t="s">
        <v>1352</v>
      </c>
      <c r="E9181" t="s">
        <v>1347</v>
      </c>
      <c r="F9181" t="str">
        <f>INDEX(tbl_produits[Nom normalisé], MATCH(tbl_data[[#This Row],[Spécialité]], tbl_produits[Nom original], 0))</f>
        <v xml:space="preserve">MOVIPREP, poudre pour solution buvable </v>
      </c>
      <c r="G9181" t="str">
        <f>INDEX(tbl_produits[Classe nom], MATCH(tbl_data[[#This Row],[NORM_Spécialité]], tbl_produits[Nom normalisé], 0))</f>
        <v>Voies digestives et métabolisme</v>
      </c>
      <c r="H9181">
        <f>YEAR(tbl_data[[#This Row],[Date_rapport]])</f>
        <v>2024</v>
      </c>
      <c r="I9181" t="str">
        <f>INDEX(tbl_produits[Molécule extraite], MATCH(tbl_data[[#This Row],[NORM_Spécialité]], tbl_produits[Nom normalisé], 0))</f>
        <v>Acide ascorbique, ascorbate de sodium, macrogol 3350, potassium (chlorure de), sodium (chlorure de), sodium (sulfate de) anhydre</v>
      </c>
      <c r="J9181" s="34">
        <f>DATE(LEFT(tbl_data[[#This Row],[Date_rapport]], 4), MID(tbl_data[[#This Row],[Date_rapport]], 6, 2), RIGHT(tbl_data[[#This Row],[Date_rapport]], 2))</f>
        <v>45319</v>
      </c>
    </row>
    <row r="9182" spans="1:10" x14ac:dyDescent="0.2">
      <c r="A9182" s="28" t="s">
        <v>2038</v>
      </c>
      <c r="B9182" t="s">
        <v>6</v>
      </c>
      <c r="C9182" s="28" t="s">
        <v>1353</v>
      </c>
      <c r="D9182" t="s">
        <v>1354</v>
      </c>
      <c r="E9182" t="s">
        <v>1353</v>
      </c>
      <c r="F9182" t="str">
        <f>INDEX(tbl_produits[Nom normalisé], MATCH(tbl_data[[#This Row],[Spécialité]], tbl_produits[Nom original], 0))</f>
        <v xml:space="preserve">GELTIM LP 1 mg/g, gel ophtalmique en récipient unidose (boite de 30 récipients unidose) </v>
      </c>
      <c r="G9182" t="str">
        <f>INDEX(tbl_produits[Classe nom], MATCH(tbl_data[[#This Row],[NORM_Spécialité]], tbl_produits[Nom normalisé], 0))</f>
        <v>Organes sensoriels</v>
      </c>
      <c r="H9182">
        <f>YEAR(tbl_data[[#This Row],[Date_rapport]])</f>
        <v>2024</v>
      </c>
      <c r="I9182" t="str">
        <f>INDEX(tbl_produits[Molécule extraite], MATCH(tbl_data[[#This Row],[NORM_Spécialité]], tbl_produits[Nom normalisé], 0))</f>
        <v>Timolol</v>
      </c>
      <c r="J9182" s="34">
        <f>DATE(LEFT(tbl_data[[#This Row],[Date_rapport]], 4), MID(tbl_data[[#This Row],[Date_rapport]], 6, 2), RIGHT(tbl_data[[#This Row],[Date_rapport]], 2))</f>
        <v>45319</v>
      </c>
    </row>
    <row r="9183" spans="1:10" x14ac:dyDescent="0.2">
      <c r="A9183" s="28" t="s">
        <v>2038</v>
      </c>
      <c r="B9183" t="s">
        <v>3</v>
      </c>
      <c r="C9183" s="28" t="s">
        <v>1355</v>
      </c>
      <c r="D9183" t="s">
        <v>1356</v>
      </c>
      <c r="E9183" t="s">
        <v>2</v>
      </c>
      <c r="F9183" t="str">
        <f>INDEX(tbl_produits[Nom normalisé], MATCH(tbl_data[[#This Row],[Spécialité]], tbl_produits[Nom original], 0))</f>
        <v>QUASYM L.P., gélule à libération modifiée</v>
      </c>
      <c r="G9183" t="str">
        <f>INDEX(tbl_produits[Classe nom], MATCH(tbl_data[[#This Row],[NORM_Spécialité]], tbl_produits[Nom normalisé], 0))</f>
        <v>Système nerveux</v>
      </c>
      <c r="H9183">
        <f>YEAR(tbl_data[[#This Row],[Date_rapport]])</f>
        <v>2024</v>
      </c>
      <c r="I9183" t="str">
        <f>INDEX(tbl_produits[Molécule extraite], MATCH(tbl_data[[#This Row],[NORM_Spécialité]], tbl_produits[Nom normalisé], 0))</f>
        <v>Méthylphénidate</v>
      </c>
      <c r="J9183" s="34">
        <f>DATE(LEFT(tbl_data[[#This Row],[Date_rapport]], 4), MID(tbl_data[[#This Row],[Date_rapport]], 6, 2), RIGHT(tbl_data[[#This Row],[Date_rapport]], 2))</f>
        <v>45319</v>
      </c>
    </row>
    <row r="9184" spans="1:10" x14ac:dyDescent="0.2">
      <c r="A9184" s="28" t="s">
        <v>2038</v>
      </c>
      <c r="B9184" t="s">
        <v>3</v>
      </c>
      <c r="C9184" s="28" t="s">
        <v>1355</v>
      </c>
      <c r="D9184" t="s">
        <v>1020</v>
      </c>
      <c r="E9184" t="s">
        <v>2</v>
      </c>
      <c r="F9184" t="str">
        <f>INDEX(tbl_produits[Nom normalisé], MATCH(tbl_data[[#This Row],[Spécialité]], tbl_produits[Nom original], 0))</f>
        <v>PARLODEL 2,5 mg, comprimé sécable</v>
      </c>
      <c r="G9184" t="str">
        <f>INDEX(tbl_produits[Classe nom], MATCH(tbl_data[[#This Row],[NORM_Spécialité]], tbl_produits[Nom normalisé], 0))</f>
        <v>Système nerveux</v>
      </c>
      <c r="H9184">
        <f>YEAR(tbl_data[[#This Row],[Date_rapport]])</f>
        <v>2024</v>
      </c>
      <c r="I9184" t="str">
        <f>INDEX(tbl_produits[Molécule extraite], MATCH(tbl_data[[#This Row],[NORM_Spécialité]], tbl_produits[Nom normalisé], 0))</f>
        <v>Bromocriptine (mésilate de)</v>
      </c>
      <c r="J9184" s="34">
        <f>DATE(LEFT(tbl_data[[#This Row],[Date_rapport]], 4), MID(tbl_data[[#This Row],[Date_rapport]], 6, 2), RIGHT(tbl_data[[#This Row],[Date_rapport]], 2))</f>
        <v>45319</v>
      </c>
    </row>
    <row r="9185" spans="1:10" x14ac:dyDescent="0.2">
      <c r="A9185" s="28" t="s">
        <v>2038</v>
      </c>
      <c r="B9185" t="s">
        <v>9</v>
      </c>
      <c r="C9185" s="28" t="s">
        <v>1355</v>
      </c>
      <c r="D9185" t="s">
        <v>991</v>
      </c>
      <c r="E9185" t="s">
        <v>2</v>
      </c>
      <c r="F9185" t="str">
        <f>INDEX(tbl_produits[Nom normalisé], MATCH(tbl_data[[#This Row],[Spécialité]], tbl_produits[Nom original], 0))</f>
        <v>ABIRATERONE Arrow 500 mg, comprimé pelliculé</v>
      </c>
      <c r="G9185" t="str">
        <f>INDEX(tbl_produits[Classe nom], MATCH(tbl_data[[#This Row],[NORM_Spécialité]], tbl_produits[Nom normalisé], 0))</f>
        <v>Antinéoplasiques et immunomodulateurs</v>
      </c>
      <c r="H9185">
        <f>YEAR(tbl_data[[#This Row],[Date_rapport]])</f>
        <v>2024</v>
      </c>
      <c r="I9185" t="str">
        <f>INDEX(tbl_produits[Molécule extraite], MATCH(tbl_data[[#This Row],[NORM_Spécialité]], tbl_produits[Nom normalisé], 0))</f>
        <v>Abiratérone</v>
      </c>
      <c r="J9185" s="34">
        <f>DATE(LEFT(tbl_data[[#This Row],[Date_rapport]], 4), MID(tbl_data[[#This Row],[Date_rapport]], 6, 2), RIGHT(tbl_data[[#This Row],[Date_rapport]], 2))</f>
        <v>45319</v>
      </c>
    </row>
    <row r="9186" spans="1:10" x14ac:dyDescent="0.2">
      <c r="A9186" s="28" t="s">
        <v>2038</v>
      </c>
      <c r="B9186" t="s">
        <v>9</v>
      </c>
      <c r="C9186" s="28" t="s">
        <v>1355</v>
      </c>
      <c r="D9186" t="s">
        <v>1066</v>
      </c>
      <c r="E9186" t="s">
        <v>2</v>
      </c>
      <c r="F9186" t="str">
        <f>INDEX(tbl_produits[Nom normalisé], MATCH(tbl_data[[#This Row],[Spécialité]], tbl_produits[Nom original], 0))</f>
        <v>METRONIDAZOLE 250 mg et 500 mg, comprimé pelliculé</v>
      </c>
      <c r="G9186" t="str">
        <f>INDEX(tbl_produits[Classe nom], MATCH(tbl_data[[#This Row],[NORM_Spécialité]], tbl_produits[Nom normalisé], 0))</f>
        <v>Anti-infectieux à usage systémique</v>
      </c>
      <c r="H9186">
        <f>YEAR(tbl_data[[#This Row],[Date_rapport]])</f>
        <v>2024</v>
      </c>
      <c r="I9186" t="str">
        <f>INDEX(tbl_produits[Molécule extraite], MATCH(tbl_data[[#This Row],[NORM_Spécialité]], tbl_produits[Nom normalisé], 0))</f>
        <v>Métronidazole</v>
      </c>
      <c r="J9186" s="34">
        <f>DATE(LEFT(tbl_data[[#This Row],[Date_rapport]], 4), MID(tbl_data[[#This Row],[Date_rapport]], 6, 2), RIGHT(tbl_data[[#This Row],[Date_rapport]], 2))</f>
        <v>45319</v>
      </c>
    </row>
    <row r="9187" spans="1:10" x14ac:dyDescent="0.2">
      <c r="A9187" s="28" t="s">
        <v>2038</v>
      </c>
      <c r="B9187" t="s">
        <v>9</v>
      </c>
      <c r="C9187" s="28" t="s">
        <v>1355</v>
      </c>
      <c r="D9187" t="s">
        <v>1156</v>
      </c>
      <c r="E9187" t="s">
        <v>2</v>
      </c>
      <c r="F9187" t="str">
        <f>INDEX(tbl_produits[Nom normalisé], MATCH(tbl_data[[#This Row],[Spécialité]], tbl_produits[Nom original], 0))</f>
        <v>CONCERTA LP, comprimé à libération prolongée</v>
      </c>
      <c r="G9187" t="str">
        <f>INDEX(tbl_produits[Classe nom], MATCH(tbl_data[[#This Row],[NORM_Spécialité]], tbl_produits[Nom normalisé], 0))</f>
        <v>Système nerveux</v>
      </c>
      <c r="H9187">
        <f>YEAR(tbl_data[[#This Row],[Date_rapport]])</f>
        <v>2024</v>
      </c>
      <c r="I9187" t="str">
        <f>INDEX(tbl_produits[Molécule extraite], MATCH(tbl_data[[#This Row],[NORM_Spécialité]], tbl_produits[Nom normalisé], 0))</f>
        <v>Méthylphénidate (chlorhydrate de)</v>
      </c>
      <c r="J9187" s="34">
        <f>DATE(LEFT(tbl_data[[#This Row],[Date_rapport]], 4), MID(tbl_data[[#This Row],[Date_rapport]], 6, 2), RIGHT(tbl_data[[#This Row],[Date_rapport]], 2))</f>
        <v>45319</v>
      </c>
    </row>
    <row r="9188" spans="1:10" x14ac:dyDescent="0.2">
      <c r="A9188" s="28" t="s">
        <v>2038</v>
      </c>
      <c r="B9188" t="s">
        <v>3</v>
      </c>
      <c r="C9188" s="28" t="s">
        <v>1355</v>
      </c>
      <c r="D9188" t="s">
        <v>1021</v>
      </c>
      <c r="E9188" t="s">
        <v>2</v>
      </c>
      <c r="F9188" t="str">
        <f>INDEX(tbl_produits[Nom normalisé], MATCH(tbl_data[[#This Row],[Spécialité]], tbl_produits[Nom original], 0))</f>
        <v>RIMACTAN 300 mg, gélule</v>
      </c>
      <c r="G9188" t="str">
        <f>INDEX(tbl_produits[Classe nom], MATCH(tbl_data[[#This Row],[NORM_Spécialité]], tbl_produits[Nom normalisé], 0))</f>
        <v>Anti-infectieux à usage systémique</v>
      </c>
      <c r="H9188">
        <f>YEAR(tbl_data[[#This Row],[Date_rapport]])</f>
        <v>2024</v>
      </c>
      <c r="I9188" t="str">
        <f>INDEX(tbl_produits[Molécule extraite], MATCH(tbl_data[[#This Row],[NORM_Spécialité]], tbl_produits[Nom normalisé], 0))</f>
        <v>Rifampicine</v>
      </c>
      <c r="J9188" s="34">
        <f>DATE(LEFT(tbl_data[[#This Row],[Date_rapport]], 4), MID(tbl_data[[#This Row],[Date_rapport]], 6, 2), RIGHT(tbl_data[[#This Row],[Date_rapport]], 2))</f>
        <v>45319</v>
      </c>
    </row>
    <row r="9189" spans="1:10" x14ac:dyDescent="0.2">
      <c r="A9189" s="28" t="s">
        <v>2038</v>
      </c>
      <c r="B9189" t="s">
        <v>3</v>
      </c>
      <c r="C9189" s="28" t="s">
        <v>1355</v>
      </c>
      <c r="D9189" t="s">
        <v>1184</v>
      </c>
      <c r="E9189" t="s">
        <v>2</v>
      </c>
      <c r="F9189" t="str">
        <f>INDEX(tbl_produits[Nom normalisé], MATCH(tbl_data[[#This Row],[Spécialité]], tbl_produits[Nom original], 0))</f>
        <v>RENVELA 0,8 g, poudre pour suspension buvable</v>
      </c>
      <c r="G9189" t="str">
        <f>INDEX(tbl_produits[Classe nom], MATCH(tbl_data[[#This Row],[NORM_Spécialité]], tbl_produits[Nom normalisé], 0))</f>
        <v>Divers</v>
      </c>
      <c r="H9189">
        <f>YEAR(tbl_data[[#This Row],[Date_rapport]])</f>
        <v>2024</v>
      </c>
      <c r="I9189" t="str">
        <f>INDEX(tbl_produits[Molécule extraite], MATCH(tbl_data[[#This Row],[NORM_Spécialité]], tbl_produits[Nom normalisé], 0))</f>
        <v>Sévélamer (carbonate de)</v>
      </c>
      <c r="J9189" s="34">
        <f>DATE(LEFT(tbl_data[[#This Row],[Date_rapport]], 4), MID(tbl_data[[#This Row],[Date_rapport]], 6, 2), RIGHT(tbl_data[[#This Row],[Date_rapport]], 2))</f>
        <v>45319</v>
      </c>
    </row>
    <row r="9190" spans="1:10" x14ac:dyDescent="0.2">
      <c r="A9190" s="28" t="s">
        <v>2038</v>
      </c>
      <c r="B9190" t="s">
        <v>9</v>
      </c>
      <c r="C9190" s="28" t="s">
        <v>1355</v>
      </c>
      <c r="D9190" t="s">
        <v>1216</v>
      </c>
      <c r="E9190" t="s">
        <v>2</v>
      </c>
      <c r="F9190" t="str">
        <f>INDEX(tbl_produits[Nom normalisé], MATCH(tbl_data[[#This Row],[Spécialité]], tbl_produits[Nom original], 0))</f>
        <v>REQUIP 5 mg, comprimé pelliculé</v>
      </c>
      <c r="G9190" t="str">
        <f>INDEX(tbl_produits[Classe nom], MATCH(tbl_data[[#This Row],[NORM_Spécialité]], tbl_produits[Nom normalisé], 0))</f>
        <v>Système nerveux</v>
      </c>
      <c r="H9190">
        <f>YEAR(tbl_data[[#This Row],[Date_rapport]])</f>
        <v>2024</v>
      </c>
      <c r="I9190" t="str">
        <f>INDEX(tbl_produits[Molécule extraite], MATCH(tbl_data[[#This Row],[NORM_Spécialité]], tbl_produits[Nom normalisé], 0))</f>
        <v>Ropinirole (chlorhydrate de)</v>
      </c>
      <c r="J9190" s="34">
        <f>DATE(LEFT(tbl_data[[#This Row],[Date_rapport]], 4), MID(tbl_data[[#This Row],[Date_rapport]], 6, 2), RIGHT(tbl_data[[#This Row],[Date_rapport]], 2))</f>
        <v>45319</v>
      </c>
    </row>
    <row r="9191" spans="1:10" x14ac:dyDescent="0.2">
      <c r="A9191" s="28" t="s">
        <v>2038</v>
      </c>
      <c r="B9191" t="s">
        <v>9</v>
      </c>
      <c r="C9191" s="28" t="s">
        <v>1355</v>
      </c>
      <c r="D9191" t="s">
        <v>1198</v>
      </c>
      <c r="E9191" t="s">
        <v>2</v>
      </c>
      <c r="F9191" t="str">
        <f>INDEX(tbl_produits[Nom normalisé], MATCH(tbl_data[[#This Row],[Spécialité]], tbl_produits[Nom original], 0))</f>
        <v>MYDRIATICUM 2 mg/0,4 ml, collyre en récipient unidose</v>
      </c>
      <c r="G9191" t="str">
        <f>INDEX(tbl_produits[Classe nom], MATCH(tbl_data[[#This Row],[NORM_Spécialité]], tbl_produits[Nom normalisé], 0))</f>
        <v>Organes sensoriels</v>
      </c>
      <c r="H9191">
        <f>YEAR(tbl_data[[#This Row],[Date_rapport]])</f>
        <v>2024</v>
      </c>
      <c r="I9191" t="str">
        <f>INDEX(tbl_produits[Molécule extraite], MATCH(tbl_data[[#This Row],[NORM_Spécialité]], tbl_produits[Nom normalisé], 0))</f>
        <v>Tropicamide</v>
      </c>
      <c r="J9191" s="34">
        <f>DATE(LEFT(tbl_data[[#This Row],[Date_rapport]], 4), MID(tbl_data[[#This Row],[Date_rapport]], 6, 2), RIGHT(tbl_data[[#This Row],[Date_rapport]], 2))</f>
        <v>45319</v>
      </c>
    </row>
    <row r="9192" spans="1:10" x14ac:dyDescent="0.2">
      <c r="A9192" s="28" t="s">
        <v>2038</v>
      </c>
      <c r="B9192" t="s">
        <v>9</v>
      </c>
      <c r="C9192" s="28" t="s">
        <v>1355</v>
      </c>
      <c r="D9192" t="s">
        <v>1137</v>
      </c>
      <c r="E9192" t="s">
        <v>2</v>
      </c>
      <c r="F9192" t="str">
        <f>INDEX(tbl_produits[Nom normalisé], MATCH(tbl_data[[#This Row],[Spécialité]], tbl_produits[Nom original], 0))</f>
        <v>CINACALCET 30 mg, 60 mg et 90 mg comprimé pelliculé</v>
      </c>
      <c r="G9192" t="str">
        <f>INDEX(tbl_produits[Classe nom], MATCH(tbl_data[[#This Row],[NORM_Spécialité]], tbl_produits[Nom normalisé], 0))</f>
        <v>Hormones systémiques sauf hormones sexuelles et insulines</v>
      </c>
      <c r="H9192">
        <f>YEAR(tbl_data[[#This Row],[Date_rapport]])</f>
        <v>2024</v>
      </c>
      <c r="I9192" t="str">
        <f>INDEX(tbl_produits[Molécule extraite], MATCH(tbl_data[[#This Row],[NORM_Spécialité]], tbl_produits[Nom normalisé], 0))</f>
        <v>Cinacalcet (chlorhydrate de)</v>
      </c>
      <c r="J9192" s="34">
        <f>DATE(LEFT(tbl_data[[#This Row],[Date_rapport]], 4), MID(tbl_data[[#This Row],[Date_rapport]], 6, 2), RIGHT(tbl_data[[#This Row],[Date_rapport]], 2))</f>
        <v>45319</v>
      </c>
    </row>
    <row r="9193" spans="1:10" x14ac:dyDescent="0.2">
      <c r="A9193" s="28" t="s">
        <v>2038</v>
      </c>
      <c r="B9193" t="s">
        <v>9</v>
      </c>
      <c r="C9193" s="28" t="s">
        <v>1357</v>
      </c>
      <c r="D9193" t="s">
        <v>1308</v>
      </c>
      <c r="E9193" t="s">
        <v>2</v>
      </c>
      <c r="F9193" t="str">
        <f>INDEX(tbl_produits[Nom normalisé], MATCH(tbl_data[[#This Row],[Spécialité]], tbl_produits[Nom original], 0))</f>
        <v>MENOPUR 75 UI et 600 UI/ml, poudre et solvant pour solution injectable</v>
      </c>
      <c r="G9193" t="str">
        <f>INDEX(tbl_produits[Classe nom], MATCH(tbl_data[[#This Row],[NORM_Spécialité]], tbl_produits[Nom normalisé], 0))</f>
        <v>Système génito-urinaire et hormones sexuelles</v>
      </c>
      <c r="H9193">
        <f>YEAR(tbl_data[[#This Row],[Date_rapport]])</f>
        <v>2024</v>
      </c>
      <c r="I9193" t="str">
        <f>INDEX(tbl_produits[Molécule extraite], MATCH(tbl_data[[#This Row],[NORM_Spécialité]], tbl_produits[Nom normalisé], 0))</f>
        <v>Ménotropine</v>
      </c>
      <c r="J9193" s="34">
        <f>DATE(LEFT(tbl_data[[#This Row],[Date_rapport]], 4), MID(tbl_data[[#This Row],[Date_rapport]], 6, 2), RIGHT(tbl_data[[#This Row],[Date_rapport]], 2))</f>
        <v>45319</v>
      </c>
    </row>
    <row r="9194" spans="1:10" x14ac:dyDescent="0.2">
      <c r="A9194" s="28" t="s">
        <v>2038</v>
      </c>
      <c r="B9194" t="s">
        <v>6</v>
      </c>
      <c r="C9194" s="28" t="s">
        <v>1357</v>
      </c>
      <c r="D9194" t="s">
        <v>1191</v>
      </c>
      <c r="E9194" t="s">
        <v>1360</v>
      </c>
      <c r="F9194" t="str">
        <f>INDEX(tbl_produits[Nom normalisé], MATCH(tbl_data[[#This Row],[Spécialité]], tbl_produits[Nom original], 0))</f>
        <v>PRALUENT 300 mg, solution injectable en stylo pré-rempli</v>
      </c>
      <c r="G9194" t="str">
        <f>INDEX(tbl_produits[Classe nom], MATCH(tbl_data[[#This Row],[NORM_Spécialité]], tbl_produits[Nom normalisé], 0))</f>
        <v>Système cardiovasculaire</v>
      </c>
      <c r="H9194">
        <f>YEAR(tbl_data[[#This Row],[Date_rapport]])</f>
        <v>2024</v>
      </c>
      <c r="I9194" t="str">
        <f>INDEX(tbl_produits[Molécule extraite], MATCH(tbl_data[[#This Row],[NORM_Spécialité]], tbl_produits[Nom normalisé], 0))</f>
        <v>Alirocumab (mammifère/hamster/cellules cho)</v>
      </c>
      <c r="J9194" s="34">
        <f>DATE(LEFT(tbl_data[[#This Row],[Date_rapport]], 4), MID(tbl_data[[#This Row],[Date_rapport]], 6, 2), RIGHT(tbl_data[[#This Row],[Date_rapport]], 2))</f>
        <v>45319</v>
      </c>
    </row>
    <row r="9195" spans="1:10" x14ac:dyDescent="0.2">
      <c r="A9195" s="28" t="s">
        <v>2038</v>
      </c>
      <c r="B9195" t="s">
        <v>9</v>
      </c>
      <c r="C9195" s="28" t="s">
        <v>1357</v>
      </c>
      <c r="D9195" t="s">
        <v>975</v>
      </c>
      <c r="E9195" t="s">
        <v>2</v>
      </c>
      <c r="F9195" t="str">
        <f>INDEX(tbl_produits[Nom normalisé], MATCH(tbl_data[[#This Row],[Spécialité]], tbl_produits[Nom original], 0))</f>
        <v>CORGARD 80 mg, comprimé sécable</v>
      </c>
      <c r="G9195" t="str">
        <f>INDEX(tbl_produits[Classe nom], MATCH(tbl_data[[#This Row],[NORM_Spécialité]], tbl_produits[Nom normalisé], 0))</f>
        <v>Système cardiovasculaire</v>
      </c>
      <c r="H9195">
        <f>YEAR(tbl_data[[#This Row],[Date_rapport]])</f>
        <v>2024</v>
      </c>
      <c r="I9195" t="str">
        <f>INDEX(tbl_produits[Molécule extraite], MATCH(tbl_data[[#This Row],[NORM_Spécialité]], tbl_produits[Nom normalisé], 0))</f>
        <v>Nadolol</v>
      </c>
      <c r="J9195" s="34">
        <f>DATE(LEFT(tbl_data[[#This Row],[Date_rapport]], 4), MID(tbl_data[[#This Row],[Date_rapport]], 6, 2), RIGHT(tbl_data[[#This Row],[Date_rapport]], 2))</f>
        <v>45319</v>
      </c>
    </row>
    <row r="9196" spans="1:10" x14ac:dyDescent="0.2">
      <c r="A9196" s="28" t="s">
        <v>2038</v>
      </c>
      <c r="B9196" t="s">
        <v>3</v>
      </c>
      <c r="C9196" s="28" t="s">
        <v>1357</v>
      </c>
      <c r="D9196" t="s">
        <v>1358</v>
      </c>
      <c r="E9196" t="s">
        <v>2</v>
      </c>
      <c r="F9196" t="str">
        <f>INDEX(tbl_produits[Nom normalisé], MATCH(tbl_data[[#This Row],[Spécialité]], tbl_produits[Nom original], 0))</f>
        <v>DEXTRION G 5 Lavoisier, solution injectable (IV) en flacon de 250 mL</v>
      </c>
      <c r="G9196" t="str">
        <f>INDEX(tbl_produits[Classe nom], MATCH(tbl_data[[#This Row],[NORM_Spécialité]], tbl_produits[Nom normalisé], 0))</f>
        <v>Sang et organes hématopoïétiques</v>
      </c>
      <c r="H9196">
        <f>YEAR(tbl_data[[#This Row],[Date_rapport]])</f>
        <v>2024</v>
      </c>
      <c r="I9196" t="str">
        <f>INDEX(tbl_produits[Molécule extraite], MATCH(tbl_data[[#This Row],[NORM_Spécialité]], tbl_produits[Nom normalisé], 0))</f>
        <v>Calcium (gluconate de), glucose, potassium (chlorure de), sodium (chlorure de)</v>
      </c>
      <c r="J9196" s="34">
        <f>DATE(LEFT(tbl_data[[#This Row],[Date_rapport]], 4), MID(tbl_data[[#This Row],[Date_rapport]], 6, 2), RIGHT(tbl_data[[#This Row],[Date_rapport]], 2))</f>
        <v>45319</v>
      </c>
    </row>
    <row r="9197" spans="1:10" x14ac:dyDescent="0.2">
      <c r="A9197" s="28" t="s">
        <v>2038</v>
      </c>
      <c r="B9197" t="s">
        <v>6</v>
      </c>
      <c r="C9197" s="28" t="s">
        <v>1357</v>
      </c>
      <c r="D9197" t="s">
        <v>1359</v>
      </c>
      <c r="E9197" t="s">
        <v>1357</v>
      </c>
      <c r="F9197" t="str">
        <f>INDEX(tbl_produits[Nom normalisé], MATCH(tbl_data[[#This Row],[Spécialité]], tbl_produits[Nom original], 0))</f>
        <v>DEXTRION G 5 Lavoisier, solution injectable (IV) en flacon de 500 mL</v>
      </c>
      <c r="G9197" t="str">
        <f>INDEX(tbl_produits[Classe nom], MATCH(tbl_data[[#This Row],[NORM_Spécialité]], tbl_produits[Nom normalisé], 0))</f>
        <v>Sang et organes hématopoïétiques</v>
      </c>
      <c r="H9197">
        <f>YEAR(tbl_data[[#This Row],[Date_rapport]])</f>
        <v>2024</v>
      </c>
      <c r="I9197" t="str">
        <f>INDEX(tbl_produits[Molécule extraite], MATCH(tbl_data[[#This Row],[NORM_Spécialité]], tbl_produits[Nom normalisé], 0))</f>
        <v>Calcium (gluconate de), glucose, potassium (chlorure de), sodium (chlorure de)</v>
      </c>
      <c r="J9197" s="34">
        <f>DATE(LEFT(tbl_data[[#This Row],[Date_rapport]], 4), MID(tbl_data[[#This Row],[Date_rapport]], 6, 2), RIGHT(tbl_data[[#This Row],[Date_rapport]], 2))</f>
        <v>45319</v>
      </c>
    </row>
    <row r="9198" spans="1:10" x14ac:dyDescent="0.2">
      <c r="A9198" s="28" t="s">
        <v>2038</v>
      </c>
      <c r="B9198" t="s">
        <v>9</v>
      </c>
      <c r="C9198" s="28" t="s">
        <v>1357</v>
      </c>
      <c r="D9198" t="s">
        <v>1181</v>
      </c>
      <c r="E9198" t="s">
        <v>2</v>
      </c>
      <c r="F9198" t="str">
        <f>INDEX(tbl_produits[Nom normalisé], MATCH(tbl_data[[#This Row],[Spécialité]], tbl_produits[Nom original], 0))</f>
        <v>DIPENTUM  250 mg comprimé et DIPENTUM 500 mg comprimé</v>
      </c>
      <c r="G9198" t="str">
        <f>INDEX(tbl_produits[Classe nom], MATCH(tbl_data[[#This Row],[NORM_Spécialité]], tbl_produits[Nom normalisé], 0))</f>
        <v>Voies digestives et métabolisme</v>
      </c>
      <c r="H9198">
        <f>YEAR(tbl_data[[#This Row],[Date_rapport]])</f>
        <v>2024</v>
      </c>
      <c r="I9198" t="str">
        <f>INDEX(tbl_produits[Molécule extraite], MATCH(tbl_data[[#This Row],[NORM_Spécialité]], tbl_produits[Nom normalisé], 0))</f>
        <v>Olsalazine sodique</v>
      </c>
      <c r="J9198" s="34">
        <f>DATE(LEFT(tbl_data[[#This Row],[Date_rapport]], 4), MID(tbl_data[[#This Row],[Date_rapport]], 6, 2), RIGHT(tbl_data[[#This Row],[Date_rapport]], 2))</f>
        <v>45319</v>
      </c>
    </row>
    <row r="9199" spans="1:10" x14ac:dyDescent="0.2">
      <c r="A9199" s="28" t="s">
        <v>2038</v>
      </c>
      <c r="B9199" t="s">
        <v>6</v>
      </c>
      <c r="C9199" s="28" t="s">
        <v>1357</v>
      </c>
      <c r="D9199" t="s">
        <v>989</v>
      </c>
      <c r="E9199" t="s">
        <v>1374</v>
      </c>
      <c r="F9199" t="str">
        <f>INDEX(tbl_produits[Nom normalisé], MATCH(tbl_data[[#This Row],[Spécialité]], tbl_produits[Nom original], 0))</f>
        <v>ABIRATERONE Zentiva 500 mg, comprimé pelliculé</v>
      </c>
      <c r="G9199" t="str">
        <f>INDEX(tbl_produits[Classe nom], MATCH(tbl_data[[#This Row],[NORM_Spécialité]], tbl_produits[Nom normalisé], 0))</f>
        <v>Antinéoplasiques et immunomodulateurs</v>
      </c>
      <c r="H9199">
        <f>YEAR(tbl_data[[#This Row],[Date_rapport]])</f>
        <v>2024</v>
      </c>
      <c r="I9199" t="str">
        <f>INDEX(tbl_produits[Molécule extraite], MATCH(tbl_data[[#This Row],[NORM_Spécialité]], tbl_produits[Nom normalisé], 0))</f>
        <v>Abiratérone</v>
      </c>
      <c r="J9199" s="34">
        <f>DATE(LEFT(tbl_data[[#This Row],[Date_rapport]], 4), MID(tbl_data[[#This Row],[Date_rapport]], 6, 2), RIGHT(tbl_data[[#This Row],[Date_rapport]], 2))</f>
        <v>45319</v>
      </c>
    </row>
    <row r="9200" spans="1:10" x14ac:dyDescent="0.2">
      <c r="A9200" s="28" t="s">
        <v>2038</v>
      </c>
      <c r="B9200" t="s">
        <v>6</v>
      </c>
      <c r="C9200" s="28" t="s">
        <v>1357</v>
      </c>
      <c r="D9200" t="s">
        <v>1141</v>
      </c>
      <c r="E9200" t="s">
        <v>1374</v>
      </c>
      <c r="F9200" t="str">
        <f>INDEX(tbl_produits[Nom normalisé], MATCH(tbl_data[[#This Row],[Spécialité]], tbl_produits[Nom original], 0))</f>
        <v>XALKORI 200 mg, gélule</v>
      </c>
      <c r="G9200" t="str">
        <f>INDEX(tbl_produits[Classe nom], MATCH(tbl_data[[#This Row],[NORM_Spécialité]], tbl_produits[Nom normalisé], 0))</f>
        <v>Antinéoplasiques et immunomodulateurs</v>
      </c>
      <c r="H9200">
        <f>YEAR(tbl_data[[#This Row],[Date_rapport]])</f>
        <v>2024</v>
      </c>
      <c r="I9200" t="str">
        <f>INDEX(tbl_produits[Molécule extraite], MATCH(tbl_data[[#This Row],[NORM_Spécialité]], tbl_produits[Nom normalisé], 0))</f>
        <v>Crizotinib</v>
      </c>
      <c r="J9200" s="34">
        <f>DATE(LEFT(tbl_data[[#This Row],[Date_rapport]], 4), MID(tbl_data[[#This Row],[Date_rapport]], 6, 2), RIGHT(tbl_data[[#This Row],[Date_rapport]], 2))</f>
        <v>45319</v>
      </c>
    </row>
    <row r="9201" spans="1:10" x14ac:dyDescent="0.2">
      <c r="A9201" s="28" t="s">
        <v>2038</v>
      </c>
      <c r="B9201" t="s">
        <v>6</v>
      </c>
      <c r="C9201" s="28" t="s">
        <v>1357</v>
      </c>
      <c r="D9201" t="s">
        <v>1166</v>
      </c>
      <c r="E9201" t="s">
        <v>1372</v>
      </c>
      <c r="F9201" t="str">
        <f>INDEX(tbl_produits[Nom normalisé], MATCH(tbl_data[[#This Row],[Spécialité]], tbl_produits[Nom original], 0))</f>
        <v>FERRIPROX 500 mg et 1000 mg, comprimé pelliculé</v>
      </c>
      <c r="G9201" t="str">
        <f>INDEX(tbl_produits[Classe nom], MATCH(tbl_data[[#This Row],[NORM_Spécialité]], tbl_produits[Nom normalisé], 0))</f>
        <v>Divers</v>
      </c>
      <c r="H9201">
        <f>YEAR(tbl_data[[#This Row],[Date_rapport]])</f>
        <v>2024</v>
      </c>
      <c r="I9201" t="str">
        <f>INDEX(tbl_produits[Molécule extraite], MATCH(tbl_data[[#This Row],[NORM_Spécialité]], tbl_produits[Nom normalisé], 0))</f>
        <v>Défériprone</v>
      </c>
      <c r="J9201" s="34">
        <f>DATE(LEFT(tbl_data[[#This Row],[Date_rapport]], 4), MID(tbl_data[[#This Row],[Date_rapport]], 6, 2), RIGHT(tbl_data[[#This Row],[Date_rapport]], 2))</f>
        <v>45319</v>
      </c>
    </row>
    <row r="9202" spans="1:10" x14ac:dyDescent="0.2">
      <c r="A9202" s="28" t="s">
        <v>2038</v>
      </c>
      <c r="B9202" t="s">
        <v>6</v>
      </c>
      <c r="C9202" s="28" t="s">
        <v>1357</v>
      </c>
      <c r="D9202" t="s">
        <v>1194</v>
      </c>
      <c r="E9202" t="s">
        <v>1138</v>
      </c>
      <c r="F9202" t="str">
        <f>INDEX(tbl_produits[Nom normalisé], MATCH(tbl_data[[#This Row],[Spécialité]], tbl_produits[Nom original], 0))</f>
        <v>NOXAFIL 300 mg,  solution à diluer pour perfusion</v>
      </c>
      <c r="G9202" t="str">
        <f>INDEX(tbl_produits[Classe nom], MATCH(tbl_data[[#This Row],[NORM_Spécialité]], tbl_produits[Nom normalisé], 0))</f>
        <v>Anti-infectieux à usage systémique</v>
      </c>
      <c r="H9202">
        <f>YEAR(tbl_data[[#This Row],[Date_rapport]])</f>
        <v>2024</v>
      </c>
      <c r="I9202" t="str">
        <f>INDEX(tbl_produits[Molécule extraite], MATCH(tbl_data[[#This Row],[NORM_Spécialité]], tbl_produits[Nom normalisé], 0))</f>
        <v>Posaconazole</v>
      </c>
      <c r="J9202" s="34">
        <f>DATE(LEFT(tbl_data[[#This Row],[Date_rapport]], 4), MID(tbl_data[[#This Row],[Date_rapport]], 6, 2), RIGHT(tbl_data[[#This Row],[Date_rapport]], 2))</f>
        <v>45319</v>
      </c>
    </row>
    <row r="9203" spans="1:10" x14ac:dyDescent="0.2">
      <c r="A9203" s="28" t="s">
        <v>2038</v>
      </c>
      <c r="B9203" t="s">
        <v>6</v>
      </c>
      <c r="C9203" s="28" t="s">
        <v>1357</v>
      </c>
      <c r="D9203" t="s">
        <v>1133</v>
      </c>
      <c r="E9203" t="s">
        <v>1380</v>
      </c>
      <c r="F9203" t="str">
        <f>INDEX(tbl_produits[Nom normalisé], MATCH(tbl_data[[#This Row],[Spécialité]], tbl_produits[Nom original], 0))</f>
        <v>FLIXOTIDE 125 microgrammes/dose, suspension pour inhalation en flacon pressurisé</v>
      </c>
      <c r="G9203" t="str">
        <f>INDEX(tbl_produits[Classe nom], MATCH(tbl_data[[#This Row],[NORM_Spécialité]], tbl_produits[Nom normalisé], 0))</f>
        <v>Système respiratoire</v>
      </c>
      <c r="H9203">
        <f>YEAR(tbl_data[[#This Row],[Date_rapport]])</f>
        <v>2024</v>
      </c>
      <c r="I9203" t="str">
        <f>INDEX(tbl_produits[Molécule extraite], MATCH(tbl_data[[#This Row],[NORM_Spécialité]], tbl_produits[Nom normalisé], 0))</f>
        <v>Fluticasone (propionate de)</v>
      </c>
      <c r="J9203" s="34">
        <f>DATE(LEFT(tbl_data[[#This Row],[Date_rapport]], 4), MID(tbl_data[[#This Row],[Date_rapport]], 6, 2), RIGHT(tbl_data[[#This Row],[Date_rapport]], 2))</f>
        <v>45319</v>
      </c>
    </row>
    <row r="9204" spans="1:10" x14ac:dyDescent="0.2">
      <c r="A9204" s="28" t="s">
        <v>2038</v>
      </c>
      <c r="B9204" t="s">
        <v>6</v>
      </c>
      <c r="C9204" s="28" t="s">
        <v>1360</v>
      </c>
      <c r="D9204" t="s">
        <v>994</v>
      </c>
      <c r="E9204" t="s">
        <v>1360</v>
      </c>
      <c r="F9204" t="str">
        <f>INDEX(tbl_produits[Nom normalisé], MATCH(tbl_data[[#This Row],[Spécialité]], tbl_produits[Nom original], 0))</f>
        <v>ILUVIEN 190 microgrammes, implant intravitréen avec applicateur</v>
      </c>
      <c r="G9204" t="str">
        <f>INDEX(tbl_produits[Classe nom], MATCH(tbl_data[[#This Row],[NORM_Spécialité]], tbl_produits[Nom normalisé], 0))</f>
        <v>Organes sensoriels</v>
      </c>
      <c r="H9204">
        <f>YEAR(tbl_data[[#This Row],[Date_rapport]])</f>
        <v>2024</v>
      </c>
      <c r="I9204" t="str">
        <f>INDEX(tbl_produits[Molécule extraite], MATCH(tbl_data[[#This Row],[NORM_Spécialité]], tbl_produits[Nom normalisé], 0))</f>
        <v>Acétonide de fluocinolone</v>
      </c>
      <c r="J9204" s="34">
        <f>DATE(LEFT(tbl_data[[#This Row],[Date_rapport]], 4), MID(tbl_data[[#This Row],[Date_rapport]], 6, 2), RIGHT(tbl_data[[#This Row],[Date_rapport]], 2))</f>
        <v>45319</v>
      </c>
    </row>
    <row r="9205" spans="1:10" x14ac:dyDescent="0.2">
      <c r="A9205" s="28" t="s">
        <v>2038</v>
      </c>
      <c r="B9205" t="s">
        <v>9</v>
      </c>
      <c r="C9205" s="28" t="s">
        <v>1360</v>
      </c>
      <c r="D9205" t="s">
        <v>1361</v>
      </c>
      <c r="E9205" t="s">
        <v>2</v>
      </c>
      <c r="F9205" t="str">
        <f>INDEX(tbl_produits[Nom normalisé], MATCH(tbl_data[[#This Row],[Spécialité]], tbl_produits[Nom original], 0))</f>
        <v>NOZINAN 100 mg, comprimé pelliculé sécable</v>
      </c>
      <c r="G9205" t="str">
        <f>INDEX(tbl_produits[Classe nom], MATCH(tbl_data[[#This Row],[NORM_Spécialité]], tbl_produits[Nom normalisé], 0))</f>
        <v>Système nerveux</v>
      </c>
      <c r="H9205">
        <f>YEAR(tbl_data[[#This Row],[Date_rapport]])</f>
        <v>2024</v>
      </c>
      <c r="I9205" t="str">
        <f>INDEX(tbl_produits[Molécule extraite], MATCH(tbl_data[[#This Row],[NORM_Spécialité]], tbl_produits[Nom normalisé], 0))</f>
        <v>Lévomépromazine (maléate de)</v>
      </c>
      <c r="J9205" s="34">
        <f>DATE(LEFT(tbl_data[[#This Row],[Date_rapport]], 4), MID(tbl_data[[#This Row],[Date_rapport]], 6, 2), RIGHT(tbl_data[[#This Row],[Date_rapport]], 2))</f>
        <v>45319</v>
      </c>
    </row>
    <row r="9206" spans="1:10" x14ac:dyDescent="0.2">
      <c r="A9206" s="28" t="s">
        <v>2038</v>
      </c>
      <c r="B9206" t="s">
        <v>6</v>
      </c>
      <c r="C9206" s="28" t="s">
        <v>1362</v>
      </c>
      <c r="D9206" t="s">
        <v>1280</v>
      </c>
      <c r="E9206" t="s">
        <v>1537</v>
      </c>
      <c r="F9206" t="str">
        <f>INDEX(tbl_produits[Nom normalisé], MATCH(tbl_data[[#This Row],[Spécialité]], tbl_produits[Nom original], 0))</f>
        <v>BETADINE dermique 10%, solution pour application locale</v>
      </c>
      <c r="G9206" t="str">
        <f>INDEX(tbl_produits[Classe nom], MATCH(tbl_data[[#This Row],[NORM_Spécialité]], tbl_produits[Nom normalisé], 0))</f>
        <v>Produits dermatologiques</v>
      </c>
      <c r="H9206">
        <f>YEAR(tbl_data[[#This Row],[Date_rapport]])</f>
        <v>2024</v>
      </c>
      <c r="I9206" t="str">
        <f>INDEX(tbl_produits[Molécule extraite], MATCH(tbl_data[[#This Row],[NORM_Spécialité]], tbl_produits[Nom normalisé], 0))</f>
        <v>Povidone iodée</v>
      </c>
      <c r="J9206" s="34">
        <f>DATE(LEFT(tbl_data[[#This Row],[Date_rapport]], 4), MID(tbl_data[[#This Row],[Date_rapport]], 6, 2), RIGHT(tbl_data[[#This Row],[Date_rapport]], 2))</f>
        <v>45319</v>
      </c>
    </row>
    <row r="9207" spans="1:10" x14ac:dyDescent="0.2">
      <c r="A9207" s="28" t="s">
        <v>2038</v>
      </c>
      <c r="B9207" t="s">
        <v>9</v>
      </c>
      <c r="C9207" s="28" t="s">
        <v>1362</v>
      </c>
      <c r="D9207" t="s">
        <v>1081</v>
      </c>
      <c r="E9207" t="s">
        <v>2</v>
      </c>
      <c r="F9207" t="str">
        <f>INDEX(tbl_produits[Nom normalisé], MATCH(tbl_data[[#This Row],[Spécialité]], tbl_produits[Nom original], 0))</f>
        <v>MONOPROST 50 microgrammes/ml, collyre en solution en récipient unidose</v>
      </c>
      <c r="G9207" t="str">
        <f>INDEX(tbl_produits[Classe nom], MATCH(tbl_data[[#This Row],[NORM_Spécialité]], tbl_produits[Nom normalisé], 0))</f>
        <v>Organes sensoriels</v>
      </c>
      <c r="H9207">
        <f>YEAR(tbl_data[[#This Row],[Date_rapport]])</f>
        <v>2024</v>
      </c>
      <c r="I9207" t="str">
        <f>INDEX(tbl_produits[Molécule extraite], MATCH(tbl_data[[#This Row],[NORM_Spécialité]], tbl_produits[Nom normalisé], 0))</f>
        <v>Latanoprost</v>
      </c>
      <c r="J9207" s="34">
        <f>DATE(LEFT(tbl_data[[#This Row],[Date_rapport]], 4), MID(tbl_data[[#This Row],[Date_rapport]], 6, 2), RIGHT(tbl_data[[#This Row],[Date_rapport]], 2))</f>
        <v>45319</v>
      </c>
    </row>
    <row r="9208" spans="1:10" x14ac:dyDescent="0.2">
      <c r="A9208" s="28" t="s">
        <v>2038</v>
      </c>
      <c r="B9208" t="s">
        <v>9</v>
      </c>
      <c r="C9208" s="28" t="s">
        <v>1362</v>
      </c>
      <c r="D9208" t="s">
        <v>911</v>
      </c>
      <c r="E9208" t="s">
        <v>2</v>
      </c>
      <c r="F9208" t="str">
        <f>INDEX(tbl_produits[Nom normalisé], MATCH(tbl_data[[#This Row],[Spécialité]], tbl_produits[Nom original], 0))</f>
        <v>AMOXICILLINE-CLAMOXYL toutes formes orales, tous dosages</v>
      </c>
      <c r="G9208" t="str">
        <f>INDEX(tbl_produits[Classe nom], MATCH(tbl_data[[#This Row],[NORM_Spécialité]], tbl_produits[Nom normalisé], 0))</f>
        <v>Anti-infectieux à usage systémique</v>
      </c>
      <c r="H9208">
        <f>YEAR(tbl_data[[#This Row],[Date_rapport]])</f>
        <v>2024</v>
      </c>
      <c r="I9208" t="str">
        <f>INDEX(tbl_produits[Molécule extraite], MATCH(tbl_data[[#This Row],[NORM_Spécialité]], tbl_produits[Nom normalisé], 0))</f>
        <v>Amoxicilline</v>
      </c>
      <c r="J9208" s="34">
        <f>DATE(LEFT(tbl_data[[#This Row],[Date_rapport]], 4), MID(tbl_data[[#This Row],[Date_rapport]], 6, 2), RIGHT(tbl_data[[#This Row],[Date_rapport]], 2))</f>
        <v>45319</v>
      </c>
    </row>
    <row r="9209" spans="1:10" x14ac:dyDescent="0.2">
      <c r="A9209" s="28" t="s">
        <v>2038</v>
      </c>
      <c r="B9209" t="s">
        <v>9</v>
      </c>
      <c r="C9209" s="28" t="s">
        <v>1362</v>
      </c>
      <c r="D9209" t="s">
        <v>1014</v>
      </c>
      <c r="E9209" t="s">
        <v>2</v>
      </c>
      <c r="F9209" t="str">
        <f>INDEX(tbl_produits[Nom normalisé], MATCH(tbl_data[[#This Row],[Spécialité]], tbl_produits[Nom original], 0))</f>
        <v>AMOXICILLINE / ACIDE CLAVULANIQUE - Augmentin toutes formes orales, tous dosages</v>
      </c>
      <c r="G9209" t="str">
        <f>INDEX(tbl_produits[Classe nom], MATCH(tbl_data[[#This Row],[NORM_Spécialité]], tbl_produits[Nom normalisé], 0))</f>
        <v>Anti-infectieux à usage systémique</v>
      </c>
      <c r="H9209">
        <f>YEAR(tbl_data[[#This Row],[Date_rapport]])</f>
        <v>2024</v>
      </c>
      <c r="I9209" t="str">
        <f>INDEX(tbl_produits[Molécule extraite], MATCH(tbl_data[[#This Row],[NORM_Spécialité]], tbl_produits[Nom normalisé], 0))</f>
        <v>Amoxicilline / acide clavulanique</v>
      </c>
      <c r="J9209" s="34">
        <f>DATE(LEFT(tbl_data[[#This Row],[Date_rapport]], 4), MID(tbl_data[[#This Row],[Date_rapport]], 6, 2), RIGHT(tbl_data[[#This Row],[Date_rapport]], 2))</f>
        <v>45319</v>
      </c>
    </row>
    <row r="9210" spans="1:10" x14ac:dyDescent="0.2">
      <c r="A9210" s="28" t="s">
        <v>2038</v>
      </c>
      <c r="B9210" t="s">
        <v>6</v>
      </c>
      <c r="C9210" s="28" t="s">
        <v>1362</v>
      </c>
      <c r="D9210" t="s">
        <v>1098</v>
      </c>
      <c r="E9210" t="s">
        <v>1394</v>
      </c>
      <c r="F9210" t="str">
        <f>INDEX(tbl_produits[Nom normalisé], MATCH(tbl_data[[#This Row],[Spécialité]], tbl_produits[Nom original], 0))</f>
        <v>DOPACEPTIN 10 mg /ml, solution injectable en cartouche</v>
      </c>
      <c r="G9210" t="str">
        <f>INDEX(tbl_produits[Classe nom], MATCH(tbl_data[[#This Row],[NORM_Spécialité]], tbl_produits[Nom normalisé], 0))</f>
        <v>Système nerveux</v>
      </c>
      <c r="H9210">
        <f>YEAR(tbl_data[[#This Row],[Date_rapport]])</f>
        <v>2024</v>
      </c>
      <c r="I9210" t="str">
        <f>INDEX(tbl_produits[Molécule extraite], MATCH(tbl_data[[#This Row],[NORM_Spécialité]], tbl_produits[Nom normalisé], 0))</f>
        <v>Apomorphine (chlorhydrate d') hémihydraté</v>
      </c>
      <c r="J9210" s="34">
        <f>DATE(LEFT(tbl_data[[#This Row],[Date_rapport]], 4), MID(tbl_data[[#This Row],[Date_rapport]], 6, 2), RIGHT(tbl_data[[#This Row],[Date_rapport]], 2))</f>
        <v>45319</v>
      </c>
    </row>
    <row r="9211" spans="1:10" x14ac:dyDescent="0.2">
      <c r="A9211" s="28" t="s">
        <v>2038</v>
      </c>
      <c r="B9211" t="s">
        <v>9</v>
      </c>
      <c r="C9211" s="28" t="s">
        <v>1362</v>
      </c>
      <c r="D9211" t="s">
        <v>1363</v>
      </c>
      <c r="E9211" t="s">
        <v>2</v>
      </c>
      <c r="F9211" t="str">
        <f>INDEX(tbl_produits[Nom normalisé], MATCH(tbl_data[[#This Row],[Spécialité]], tbl_produits[Nom original], 0))</f>
        <v>ORACILLINE 250 000 UI/5 ml, suspension buvable</v>
      </c>
      <c r="G9211" t="str">
        <f>INDEX(tbl_produits[Classe nom], MATCH(tbl_data[[#This Row],[NORM_Spécialité]], tbl_produits[Nom normalisé], 0))</f>
        <v>Anti-infectieux à usage systémique</v>
      </c>
      <c r="H9211">
        <f>YEAR(tbl_data[[#This Row],[Date_rapport]])</f>
        <v>2024</v>
      </c>
      <c r="I9211" t="str">
        <f>INDEX(tbl_produits[Molécule extraite], MATCH(tbl_data[[#This Row],[NORM_Spécialité]], tbl_produits[Nom normalisé], 0))</f>
        <v>Phénoxyméthylpénicilline</v>
      </c>
      <c r="J9211" s="34">
        <f>DATE(LEFT(tbl_data[[#This Row],[Date_rapport]], 4), MID(tbl_data[[#This Row],[Date_rapport]], 6, 2), RIGHT(tbl_data[[#This Row],[Date_rapport]], 2))</f>
        <v>45319</v>
      </c>
    </row>
    <row r="9212" spans="1:10" x14ac:dyDescent="0.2">
      <c r="A9212" s="28" t="s">
        <v>2038</v>
      </c>
      <c r="B9212" t="s">
        <v>9</v>
      </c>
      <c r="C9212" s="28" t="s">
        <v>1364</v>
      </c>
      <c r="D9212" t="s">
        <v>1365</v>
      </c>
      <c r="E9212" t="s">
        <v>2</v>
      </c>
      <c r="F9212" t="str">
        <f>INDEX(tbl_produits[Nom normalisé], MATCH(tbl_data[[#This Row],[Spécialité]], tbl_produits[Nom original], 0))</f>
        <v>NOVANTRONE 10 mg/5 ml, solution à diluer pour perfusion</v>
      </c>
      <c r="G9212" t="str">
        <f>INDEX(tbl_produits[Classe nom], MATCH(tbl_data[[#This Row],[NORM_Spécialité]], tbl_produits[Nom normalisé], 0))</f>
        <v>Antinéoplasiques et immunomodulateurs</v>
      </c>
      <c r="H9212">
        <f>YEAR(tbl_data[[#This Row],[Date_rapport]])</f>
        <v>2024</v>
      </c>
      <c r="I9212" t="str">
        <f>INDEX(tbl_produits[Molécule extraite], MATCH(tbl_data[[#This Row],[NORM_Spécialité]], tbl_produits[Nom normalisé], 0))</f>
        <v>Mitoxantrone (chlorhydrate de)</v>
      </c>
      <c r="J9212" s="34">
        <f>DATE(LEFT(tbl_data[[#This Row],[Date_rapport]], 4), MID(tbl_data[[#This Row],[Date_rapport]], 6, 2), RIGHT(tbl_data[[#This Row],[Date_rapport]], 2))</f>
        <v>45319</v>
      </c>
    </row>
    <row r="9213" spans="1:10" x14ac:dyDescent="0.2">
      <c r="A9213" s="28" t="s">
        <v>2038</v>
      </c>
      <c r="B9213" t="s">
        <v>9</v>
      </c>
      <c r="C9213" s="28" t="s">
        <v>1364</v>
      </c>
      <c r="D9213" t="s">
        <v>1266</v>
      </c>
      <c r="E9213" t="s">
        <v>2</v>
      </c>
      <c r="F9213" t="str">
        <f>INDEX(tbl_produits[Nom normalisé], MATCH(tbl_data[[#This Row],[Spécialité]], tbl_produits[Nom original], 0))</f>
        <v>ROVAMYCINE 1,5 millions d'unites internationales, lyophilisat pour usage parentéral</v>
      </c>
      <c r="G9213" t="str">
        <f>INDEX(tbl_produits[Classe nom], MATCH(tbl_data[[#This Row],[NORM_Spécialité]], tbl_produits[Nom normalisé], 0))</f>
        <v>Anti-infectieux à usage systémique</v>
      </c>
      <c r="H9213">
        <f>YEAR(tbl_data[[#This Row],[Date_rapport]])</f>
        <v>2024</v>
      </c>
      <c r="I9213" t="str">
        <f>INDEX(tbl_produits[Molécule extraite], MATCH(tbl_data[[#This Row],[NORM_Spécialité]], tbl_produits[Nom normalisé], 0))</f>
        <v>Spiramycine (adipate de)</v>
      </c>
      <c r="J9213" s="34">
        <f>DATE(LEFT(tbl_data[[#This Row],[Date_rapport]], 4), MID(tbl_data[[#This Row],[Date_rapport]], 6, 2), RIGHT(tbl_data[[#This Row],[Date_rapport]], 2))</f>
        <v>45319</v>
      </c>
    </row>
    <row r="9214" spans="1:10" x14ac:dyDescent="0.2">
      <c r="A9214" s="28" t="s">
        <v>2038</v>
      </c>
      <c r="B9214" t="s">
        <v>9</v>
      </c>
      <c r="C9214" s="28" t="s">
        <v>1364</v>
      </c>
      <c r="D9214" t="s">
        <v>1209</v>
      </c>
      <c r="E9214" t="s">
        <v>2</v>
      </c>
      <c r="F9214" t="str">
        <f>INDEX(tbl_produits[Nom normalisé], MATCH(tbl_data[[#This Row],[Spécialité]], tbl_produits[Nom original], 0))</f>
        <v>VIPERFAV, solution à diluer pour perfusion</v>
      </c>
      <c r="G9214" t="str">
        <f>INDEX(tbl_produits[Classe nom], MATCH(tbl_data[[#This Row],[NORM_Spécialité]], tbl_produits[Nom normalisé], 0))</f>
        <v>Divers</v>
      </c>
      <c r="H9214">
        <f>YEAR(tbl_data[[#This Row],[Date_rapport]])</f>
        <v>2024</v>
      </c>
      <c r="I9214" t="str">
        <f>INDEX(tbl_produits[Molécule extraite], MATCH(tbl_data[[#This Row],[NORM_Spécialité]], tbl_produits[Nom normalisé], 0))</f>
        <v>Fragments F(ab')2 d'immunoglobuline équine antivenimeuse de vipère européenne</v>
      </c>
      <c r="J9214" s="34">
        <f>DATE(LEFT(tbl_data[[#This Row],[Date_rapport]], 4), MID(tbl_data[[#This Row],[Date_rapport]], 6, 2), RIGHT(tbl_data[[#This Row],[Date_rapport]], 2))</f>
        <v>45319</v>
      </c>
    </row>
    <row r="9215" spans="1:10" x14ac:dyDescent="0.2">
      <c r="A9215" s="28" t="s">
        <v>2038</v>
      </c>
      <c r="B9215" t="s">
        <v>9</v>
      </c>
      <c r="C9215" s="28" t="s">
        <v>1366</v>
      </c>
      <c r="D9215" t="s">
        <v>1060</v>
      </c>
      <c r="E9215" t="s">
        <v>2</v>
      </c>
      <c r="F9215" t="str">
        <f>INDEX(tbl_produits[Nom normalisé], MATCH(tbl_data[[#This Row],[Spécialité]], tbl_produits[Nom original], 0))</f>
        <v>YELLOX 0,9 mg/ml, collyre en solution</v>
      </c>
      <c r="G9215" t="str">
        <f>INDEX(tbl_produits[Classe nom], MATCH(tbl_data[[#This Row],[NORM_Spécialité]], tbl_produits[Nom normalisé], 0))</f>
        <v>Organes sensoriels</v>
      </c>
      <c r="H9215">
        <f>YEAR(tbl_data[[#This Row],[Date_rapport]])</f>
        <v>2024</v>
      </c>
      <c r="I9215" t="str">
        <f>INDEX(tbl_produits[Molécule extraite], MATCH(tbl_data[[#This Row],[NORM_Spécialité]], tbl_produits[Nom normalisé], 0))</f>
        <v>Bromfénac sodique sesquihydraté</v>
      </c>
      <c r="J9215" s="34">
        <f>DATE(LEFT(tbl_data[[#This Row],[Date_rapport]], 4), MID(tbl_data[[#This Row],[Date_rapport]], 6, 2), RIGHT(tbl_data[[#This Row],[Date_rapport]], 2))</f>
        <v>45319</v>
      </c>
    </row>
    <row r="9216" spans="1:10" x14ac:dyDescent="0.2">
      <c r="A9216" s="28" t="s">
        <v>2038</v>
      </c>
      <c r="B9216" t="s">
        <v>9</v>
      </c>
      <c r="C9216" s="28" t="s">
        <v>1366</v>
      </c>
      <c r="D9216" t="s">
        <v>1367</v>
      </c>
      <c r="E9216" t="s">
        <v>2</v>
      </c>
      <c r="F9216" t="str">
        <f>INDEX(tbl_produits[Nom normalisé], MATCH(tbl_data[[#This Row],[Spécialité]], tbl_produits[Nom original], 0))</f>
        <v>MICROPAKINE L.P., granulés à libération prolongée en sachet-dose</v>
      </c>
      <c r="G9216" t="str">
        <f>INDEX(tbl_produits[Classe nom], MATCH(tbl_data[[#This Row],[NORM_Spécialité]], tbl_produits[Nom normalisé], 0))</f>
        <v>Système nerveux</v>
      </c>
      <c r="H9216">
        <f>YEAR(tbl_data[[#This Row],[Date_rapport]])</f>
        <v>2024</v>
      </c>
      <c r="I9216" t="str">
        <f>INDEX(tbl_produits[Molécule extraite], MATCH(tbl_data[[#This Row],[NORM_Spécialité]], tbl_produits[Nom normalisé], 0))</f>
        <v>Acide valproïque, sodium (valproate de)</v>
      </c>
      <c r="J9216" s="34">
        <f>DATE(LEFT(tbl_data[[#This Row],[Date_rapport]], 4), MID(tbl_data[[#This Row],[Date_rapport]], 6, 2), RIGHT(tbl_data[[#This Row],[Date_rapport]], 2))</f>
        <v>45319</v>
      </c>
    </row>
    <row r="9217" spans="1:10" x14ac:dyDescent="0.2">
      <c r="A9217" s="28" t="s">
        <v>2038</v>
      </c>
      <c r="B9217" t="s">
        <v>6</v>
      </c>
      <c r="C9217" s="28" t="s">
        <v>1368</v>
      </c>
      <c r="D9217" t="s">
        <v>1093</v>
      </c>
      <c r="E9217" t="s">
        <v>1368</v>
      </c>
      <c r="F9217" t="str">
        <f>INDEX(tbl_produits[Nom normalisé], MATCH(tbl_data[[#This Row],[Spécialité]], tbl_produits[Nom original], 0))</f>
        <v>FLUDARABINE Teva 25 mg/ml, solution à diluer pour solution injectable/pour perfusion</v>
      </c>
      <c r="G9217" t="str">
        <f>INDEX(tbl_produits[Classe nom], MATCH(tbl_data[[#This Row],[NORM_Spécialité]], tbl_produits[Nom normalisé], 0))</f>
        <v>Antinéoplasiques et immunomodulateurs</v>
      </c>
      <c r="H9217">
        <f>YEAR(tbl_data[[#This Row],[Date_rapport]])</f>
        <v>2024</v>
      </c>
      <c r="I9217" t="str">
        <f>INDEX(tbl_produits[Molécule extraite], MATCH(tbl_data[[#This Row],[NORM_Spécialité]], tbl_produits[Nom normalisé], 0))</f>
        <v>Fludarabine</v>
      </c>
      <c r="J9217" s="34">
        <f>DATE(LEFT(tbl_data[[#This Row],[Date_rapport]], 4), MID(tbl_data[[#This Row],[Date_rapport]], 6, 2), RIGHT(tbl_data[[#This Row],[Date_rapport]], 2))</f>
        <v>45319</v>
      </c>
    </row>
    <row r="9218" spans="1:10" x14ac:dyDescent="0.2">
      <c r="A9218" s="28" t="s">
        <v>2038</v>
      </c>
      <c r="B9218" t="s">
        <v>6</v>
      </c>
      <c r="C9218" s="28" t="s">
        <v>1368</v>
      </c>
      <c r="D9218" t="s">
        <v>850</v>
      </c>
      <c r="E9218" t="s">
        <v>1130</v>
      </c>
      <c r="F9218" t="str">
        <f>INDEX(tbl_produits[Nom normalisé], MATCH(tbl_data[[#This Row],[Spécialité]], tbl_produits[Nom original], 0))</f>
        <v>NULOJIX 250 mg, poudre pour solution à diluer pour perfusion</v>
      </c>
      <c r="G9218" t="str">
        <f>INDEX(tbl_produits[Classe nom], MATCH(tbl_data[[#This Row],[NORM_Spécialité]], tbl_produits[Nom normalisé], 0))</f>
        <v>Antinéoplasiques et immunomodulateurs</v>
      </c>
      <c r="H9218">
        <f>YEAR(tbl_data[[#This Row],[Date_rapport]])</f>
        <v>2024</v>
      </c>
      <c r="I9218" t="str">
        <f>INDEX(tbl_produits[Molécule extraite], MATCH(tbl_data[[#This Row],[NORM_Spécialité]], tbl_produits[Nom normalisé], 0))</f>
        <v>Bélatacept</v>
      </c>
      <c r="J9218" s="34">
        <f>DATE(LEFT(tbl_data[[#This Row],[Date_rapport]], 4), MID(tbl_data[[#This Row],[Date_rapport]], 6, 2), RIGHT(tbl_data[[#This Row],[Date_rapport]], 2))</f>
        <v>45319</v>
      </c>
    </row>
    <row r="9219" spans="1:10" x14ac:dyDescent="0.2">
      <c r="A9219" s="28" t="s">
        <v>2038</v>
      </c>
      <c r="B9219" t="s">
        <v>9</v>
      </c>
      <c r="C9219" s="28" t="s">
        <v>1368</v>
      </c>
      <c r="D9219" t="s">
        <v>1112</v>
      </c>
      <c r="E9219" t="s">
        <v>2</v>
      </c>
      <c r="F9219" t="str">
        <f>INDEX(tbl_produits[Nom normalisé], MATCH(tbl_data[[#This Row],[Spécialité]], tbl_produits[Nom original], 0))</f>
        <v>CREON 10 000 U, gélule gastrorésistante</v>
      </c>
      <c r="G9219" t="str">
        <f>INDEX(tbl_produits[Classe nom], MATCH(tbl_data[[#This Row],[NORM_Spécialité]], tbl_produits[Nom normalisé], 0))</f>
        <v>Voies digestives et métabolisme</v>
      </c>
      <c r="H9219">
        <f>YEAR(tbl_data[[#This Row],[Date_rapport]])</f>
        <v>2024</v>
      </c>
      <c r="I9219" t="str">
        <f>INDEX(tbl_produits[Molécule extraite], MATCH(tbl_data[[#This Row],[NORM_Spécialité]], tbl_produits[Nom normalisé], 0))</f>
        <v>Pancréatine</v>
      </c>
      <c r="J9219" s="34">
        <f>DATE(LEFT(tbl_data[[#This Row],[Date_rapport]], 4), MID(tbl_data[[#This Row],[Date_rapport]], 6, 2), RIGHT(tbl_data[[#This Row],[Date_rapport]], 2))</f>
        <v>45319</v>
      </c>
    </row>
    <row r="9220" spans="1:10" x14ac:dyDescent="0.2">
      <c r="A9220" s="28" t="s">
        <v>2038</v>
      </c>
      <c r="B9220" t="s">
        <v>9</v>
      </c>
      <c r="C9220" s="28" t="s">
        <v>1368</v>
      </c>
      <c r="D9220" t="s">
        <v>1034</v>
      </c>
      <c r="E9220" t="s">
        <v>2</v>
      </c>
      <c r="F9220" t="str">
        <f>INDEX(tbl_produits[Nom normalisé], MATCH(tbl_data[[#This Row],[Spécialité]], tbl_produits[Nom original], 0))</f>
        <v>CREON 25 000 U, gélule gastro-résistante</v>
      </c>
      <c r="G9220" t="str">
        <f>INDEX(tbl_produits[Classe nom], MATCH(tbl_data[[#This Row],[NORM_Spécialité]], tbl_produits[Nom normalisé], 0))</f>
        <v>Voies digestives et métabolisme</v>
      </c>
      <c r="H9220">
        <f>YEAR(tbl_data[[#This Row],[Date_rapport]])</f>
        <v>2024</v>
      </c>
      <c r="I9220" t="str">
        <f>INDEX(tbl_produits[Molécule extraite], MATCH(tbl_data[[#This Row],[NORM_Spécialité]], tbl_produits[Nom normalisé], 0))</f>
        <v>Pancréatine</v>
      </c>
      <c r="J9220" s="34">
        <f>DATE(LEFT(tbl_data[[#This Row],[Date_rapport]], 4), MID(tbl_data[[#This Row],[Date_rapport]], 6, 2), RIGHT(tbl_data[[#This Row],[Date_rapport]], 2))</f>
        <v>45319</v>
      </c>
    </row>
    <row r="9221" spans="1:10" x14ac:dyDescent="0.2">
      <c r="A9221" s="28" t="s">
        <v>2038</v>
      </c>
      <c r="B9221" t="s">
        <v>3</v>
      </c>
      <c r="C9221" s="28" t="s">
        <v>1369</v>
      </c>
      <c r="D9221" t="s">
        <v>1002</v>
      </c>
      <c r="E9221" t="s">
        <v>2</v>
      </c>
      <c r="F9221" t="str">
        <f>INDEX(tbl_produits[Nom normalisé], MATCH(tbl_data[[#This Row],[Spécialité]], tbl_produits[Nom original], 0))</f>
        <v>LACTATE DE SODIUM AP-HP 11,2 % (m/V) solution pour perfusion</v>
      </c>
      <c r="G9221" t="str">
        <f>INDEX(tbl_produits[Classe nom], MATCH(tbl_data[[#This Row],[NORM_Spécialité]], tbl_produits[Nom normalisé], 0))</f>
        <v>Sang et organes hématopoïétiques</v>
      </c>
      <c r="H9221">
        <f>YEAR(tbl_data[[#This Row],[Date_rapport]])</f>
        <v>2024</v>
      </c>
      <c r="I9221" t="str">
        <f>INDEX(tbl_produits[Molécule extraite], MATCH(tbl_data[[#This Row],[NORM_Spécialité]], tbl_produits[Nom normalisé], 0))</f>
        <v>Solutions électrolytiques</v>
      </c>
      <c r="J9221" s="34">
        <f>DATE(LEFT(tbl_data[[#This Row],[Date_rapport]], 4), MID(tbl_data[[#This Row],[Date_rapport]], 6, 2), RIGHT(tbl_data[[#This Row],[Date_rapport]], 2))</f>
        <v>45319</v>
      </c>
    </row>
    <row r="9222" spans="1:10" x14ac:dyDescent="0.2">
      <c r="A9222" s="28" t="s">
        <v>2038</v>
      </c>
      <c r="B9222" t="s">
        <v>6</v>
      </c>
      <c r="C9222" s="28" t="s">
        <v>1369</v>
      </c>
      <c r="D9222" t="s">
        <v>1025</v>
      </c>
      <c r="E9222" t="s">
        <v>1369</v>
      </c>
      <c r="F9222" t="str">
        <f>INDEX(tbl_produits[Nom normalisé], MATCH(tbl_data[[#This Row],[Spécialité]], tbl_produits[Nom original], 0))</f>
        <v>XYLOCAINE 20 mg/ml sans conservateur, solution injectable</v>
      </c>
      <c r="G9222" t="str">
        <f>INDEX(tbl_produits[Classe nom], MATCH(tbl_data[[#This Row],[NORM_Spécialité]], tbl_produits[Nom normalisé], 0))</f>
        <v>Système nerveux</v>
      </c>
      <c r="H9222">
        <f>YEAR(tbl_data[[#This Row],[Date_rapport]])</f>
        <v>2024</v>
      </c>
      <c r="I9222" t="str">
        <f>INDEX(tbl_produits[Molécule extraite], MATCH(tbl_data[[#This Row],[NORM_Spécialité]], tbl_produits[Nom normalisé], 0))</f>
        <v>Chlorhydrate de lidocaïne</v>
      </c>
      <c r="J9222" s="34">
        <f>DATE(LEFT(tbl_data[[#This Row],[Date_rapport]], 4), MID(tbl_data[[#This Row],[Date_rapport]], 6, 2), RIGHT(tbl_data[[#This Row],[Date_rapport]], 2))</f>
        <v>45319</v>
      </c>
    </row>
    <row r="9223" spans="1:10" x14ac:dyDescent="0.2">
      <c r="A9223" s="28" t="s">
        <v>2038</v>
      </c>
      <c r="B9223" t="s">
        <v>6</v>
      </c>
      <c r="C9223" s="28" t="s">
        <v>1369</v>
      </c>
      <c r="D9223" t="s">
        <v>1218</v>
      </c>
      <c r="E9223" t="s">
        <v>1369</v>
      </c>
      <c r="F9223" t="str">
        <f>INDEX(tbl_produits[Nom normalisé], MATCH(tbl_data[[#This Row],[Spécialité]], tbl_produits[Nom original], 0))</f>
        <v>XYLOCAINE 10 mg/ml sans conservateur, solution injectable</v>
      </c>
      <c r="G9223" t="str">
        <f>INDEX(tbl_produits[Classe nom], MATCH(tbl_data[[#This Row],[NORM_Spécialité]], tbl_produits[Nom normalisé], 0))</f>
        <v>Système nerveux</v>
      </c>
      <c r="H9223">
        <f>YEAR(tbl_data[[#This Row],[Date_rapport]])</f>
        <v>2024</v>
      </c>
      <c r="I9223" t="str">
        <f>INDEX(tbl_produits[Molécule extraite], MATCH(tbl_data[[#This Row],[NORM_Spécialité]], tbl_produits[Nom normalisé], 0))</f>
        <v>Chlorhydrate de lidocaïne</v>
      </c>
      <c r="J9223" s="34">
        <f>DATE(LEFT(tbl_data[[#This Row],[Date_rapport]], 4), MID(tbl_data[[#This Row],[Date_rapport]], 6, 2), RIGHT(tbl_data[[#This Row],[Date_rapport]], 2))</f>
        <v>45319</v>
      </c>
    </row>
    <row r="9224" spans="1:10" x14ac:dyDescent="0.2">
      <c r="A9224" s="28" t="s">
        <v>2038</v>
      </c>
      <c r="B9224" t="s">
        <v>6</v>
      </c>
      <c r="C9224" s="28" t="s">
        <v>1369</v>
      </c>
      <c r="D9224" t="s">
        <v>728</v>
      </c>
      <c r="E9224" t="s">
        <v>1369</v>
      </c>
      <c r="F9224" t="str">
        <f>INDEX(tbl_produits[Nom normalisé], MATCH(tbl_data[[#This Row],[Spécialité]], tbl_produits[Nom original], 0))</f>
        <v>XYLOCAINE 5 mg/ml sans conservateur, solution injectable</v>
      </c>
      <c r="G9224" t="str">
        <f>INDEX(tbl_produits[Classe nom], MATCH(tbl_data[[#This Row],[NORM_Spécialité]], tbl_produits[Nom normalisé], 0))</f>
        <v>Système nerveux</v>
      </c>
      <c r="H9224">
        <f>YEAR(tbl_data[[#This Row],[Date_rapport]])</f>
        <v>2024</v>
      </c>
      <c r="I9224" t="str">
        <f>INDEX(tbl_produits[Molécule extraite], MATCH(tbl_data[[#This Row],[NORM_Spécialité]], tbl_produits[Nom normalisé], 0))</f>
        <v>Chlorhydrate de lidocaïne</v>
      </c>
      <c r="J9224" s="34">
        <f>DATE(LEFT(tbl_data[[#This Row],[Date_rapport]], 4), MID(tbl_data[[#This Row],[Date_rapport]], 6, 2), RIGHT(tbl_data[[#This Row],[Date_rapport]], 2))</f>
        <v>45319</v>
      </c>
    </row>
    <row r="9225" spans="1:10" x14ac:dyDescent="0.2">
      <c r="A9225" s="28" t="s">
        <v>2038</v>
      </c>
      <c r="B9225" t="s">
        <v>3</v>
      </c>
      <c r="C9225" s="28" t="s">
        <v>1370</v>
      </c>
      <c r="D9225" t="s">
        <v>1371</v>
      </c>
      <c r="E9225" t="s">
        <v>2</v>
      </c>
      <c r="F9225" t="str">
        <f>INDEX(tbl_produits[Nom normalisé], MATCH(tbl_data[[#This Row],[Spécialité]], tbl_produits[Nom original], 0))</f>
        <v>PRENOXAD 0,91 mg/ml, solution injectable en seringue préremplie</v>
      </c>
      <c r="G9225" t="str">
        <f>INDEX(tbl_produits[Classe nom], MATCH(tbl_data[[#This Row],[NORM_Spécialité]], tbl_produits[Nom normalisé], 0))</f>
        <v>Divers</v>
      </c>
      <c r="H9225">
        <f>YEAR(tbl_data[[#This Row],[Date_rapport]])</f>
        <v>2024</v>
      </c>
      <c r="I9225" t="str">
        <f>INDEX(tbl_produits[Molécule extraite], MATCH(tbl_data[[#This Row],[NORM_Spécialité]], tbl_produits[Nom normalisé], 0))</f>
        <v>Naloxone (chlorhydrate de) dihydraté</v>
      </c>
      <c r="J9225" s="34">
        <f>DATE(LEFT(tbl_data[[#This Row],[Date_rapport]], 4), MID(tbl_data[[#This Row],[Date_rapport]], 6, 2), RIGHT(tbl_data[[#This Row],[Date_rapport]], 2))</f>
        <v>45319</v>
      </c>
    </row>
    <row r="9226" spans="1:10" x14ac:dyDescent="0.2">
      <c r="A9226" s="28" t="s">
        <v>2038</v>
      </c>
      <c r="B9226" t="s">
        <v>6</v>
      </c>
      <c r="C9226" s="28" t="s">
        <v>1370</v>
      </c>
      <c r="D9226" t="s">
        <v>1143</v>
      </c>
      <c r="E9226" t="s">
        <v>1370</v>
      </c>
      <c r="F9226" t="str">
        <f>INDEX(tbl_produits[Nom normalisé], MATCH(tbl_data[[#This Row],[Spécialité]], tbl_produits[Nom original], 0))</f>
        <v>IRINOTECAN Sun 1,5 mg/ml, solution pour perfusion, poche de 220 mL</v>
      </c>
      <c r="G9226" t="str">
        <f>INDEX(tbl_produits[Classe nom], MATCH(tbl_data[[#This Row],[NORM_Spécialité]], tbl_produits[Nom normalisé], 0))</f>
        <v>Antinéoplasiques et immunomodulateurs</v>
      </c>
      <c r="H9226">
        <f>YEAR(tbl_data[[#This Row],[Date_rapport]])</f>
        <v>2024</v>
      </c>
      <c r="I9226" t="str">
        <f>INDEX(tbl_produits[Molécule extraite], MATCH(tbl_data[[#This Row],[NORM_Spécialité]], tbl_produits[Nom normalisé], 0))</f>
        <v>Irinotécan (chlorhydrate d') trihydraté</v>
      </c>
      <c r="J9226" s="34">
        <f>DATE(LEFT(tbl_data[[#This Row],[Date_rapport]], 4), MID(tbl_data[[#This Row],[Date_rapport]], 6, 2), RIGHT(tbl_data[[#This Row],[Date_rapport]], 2))</f>
        <v>45319</v>
      </c>
    </row>
    <row r="9227" spans="1:10" x14ac:dyDescent="0.2">
      <c r="A9227" s="28" t="s">
        <v>2038</v>
      </c>
      <c r="B9227" t="s">
        <v>9</v>
      </c>
      <c r="C9227" s="28" t="s">
        <v>1370</v>
      </c>
      <c r="D9227" t="s">
        <v>836</v>
      </c>
      <c r="E9227" t="s">
        <v>2</v>
      </c>
      <c r="F9227" t="str">
        <f>INDEX(tbl_produits[Nom normalisé], MATCH(tbl_data[[#This Row],[Spécialité]], tbl_produits[Nom original], 0))</f>
        <v>HYDROCORTANCYL 2,5 pour cent, suspension injectable</v>
      </c>
      <c r="G9227" t="str">
        <f>INDEX(tbl_produits[Classe nom], MATCH(tbl_data[[#This Row],[NORM_Spécialité]], tbl_produits[Nom normalisé], 0))</f>
        <v>Hormones systémiques sauf hormones sexuelles et insulines</v>
      </c>
      <c r="H9227">
        <f>YEAR(tbl_data[[#This Row],[Date_rapport]])</f>
        <v>2024</v>
      </c>
      <c r="I9227" t="str">
        <f>INDEX(tbl_produits[Molécule extraite], MATCH(tbl_data[[#This Row],[NORM_Spécialité]], tbl_produits[Nom normalisé], 0))</f>
        <v>Prednisolone (acétate de)</v>
      </c>
      <c r="J9227" s="34">
        <f>DATE(LEFT(tbl_data[[#This Row],[Date_rapport]], 4), MID(tbl_data[[#This Row],[Date_rapport]], 6, 2), RIGHT(tbl_data[[#This Row],[Date_rapport]], 2))</f>
        <v>45319</v>
      </c>
    </row>
    <row r="9228" spans="1:10" x14ac:dyDescent="0.2">
      <c r="A9228" s="28" t="s">
        <v>2038</v>
      </c>
      <c r="B9228" t="s">
        <v>6</v>
      </c>
      <c r="C9228" s="28" t="s">
        <v>1372</v>
      </c>
      <c r="D9228" t="s">
        <v>1186</v>
      </c>
      <c r="E9228" t="s">
        <v>1372</v>
      </c>
      <c r="F9228" t="str">
        <f>INDEX(tbl_produits[Nom normalisé], MATCH(tbl_data[[#This Row],[Spécialité]], tbl_produits[Nom original], 0))</f>
        <v>TEMGESIC 0,2 mg, comprimé sublingual</v>
      </c>
      <c r="G9228" t="str">
        <f>INDEX(tbl_produits[Classe nom], MATCH(tbl_data[[#This Row],[NORM_Spécialité]], tbl_produits[Nom normalisé], 0))</f>
        <v>Système nerveux</v>
      </c>
      <c r="H9228">
        <f>YEAR(tbl_data[[#This Row],[Date_rapport]])</f>
        <v>2024</v>
      </c>
      <c r="I9228" t="str">
        <f>INDEX(tbl_produits[Molécule extraite], MATCH(tbl_data[[#This Row],[NORM_Spécialité]], tbl_produits[Nom normalisé], 0))</f>
        <v>Buprénorphine (chlorhydrate de)</v>
      </c>
      <c r="J9228" s="34">
        <f>DATE(LEFT(tbl_data[[#This Row],[Date_rapport]], 4), MID(tbl_data[[#This Row],[Date_rapport]], 6, 2), RIGHT(tbl_data[[#This Row],[Date_rapport]], 2))</f>
        <v>45319</v>
      </c>
    </row>
    <row r="9229" spans="1:10" x14ac:dyDescent="0.2">
      <c r="A9229" s="28" t="s">
        <v>2038</v>
      </c>
      <c r="B9229" t="s">
        <v>6</v>
      </c>
      <c r="C9229" s="28" t="s">
        <v>1373</v>
      </c>
      <c r="D9229" t="s">
        <v>1148</v>
      </c>
      <c r="E9229" t="s">
        <v>1373</v>
      </c>
      <c r="F9229" t="str">
        <f>INDEX(tbl_produits[Nom normalisé], MATCH(tbl_data[[#This Row],[Spécialité]], tbl_produits[Nom original], 0))</f>
        <v>ARIXTRA 2,5 mg/0,5 ml, solution injectable en seringue pré-remplie, boîte 2 et 7 seringues</v>
      </c>
      <c r="G9229" t="str">
        <f>INDEX(tbl_produits[Classe nom], MATCH(tbl_data[[#This Row],[NORM_Spécialité]], tbl_produits[Nom normalisé], 0))</f>
        <v>Sang et organes hématopoïétiques</v>
      </c>
      <c r="H9229">
        <f>YEAR(tbl_data[[#This Row],[Date_rapport]])</f>
        <v>2024</v>
      </c>
      <c r="I9229" t="str">
        <f>INDEX(tbl_produits[Molécule extraite], MATCH(tbl_data[[#This Row],[NORM_Spécialité]], tbl_produits[Nom normalisé], 0))</f>
        <v>Fondaparinux</v>
      </c>
      <c r="J9229" s="34">
        <f>DATE(LEFT(tbl_data[[#This Row],[Date_rapport]], 4), MID(tbl_data[[#This Row],[Date_rapport]], 6, 2), RIGHT(tbl_data[[#This Row],[Date_rapport]], 2))</f>
        <v>45319</v>
      </c>
    </row>
    <row r="9230" spans="1:10" x14ac:dyDescent="0.2">
      <c r="A9230" s="28" t="s">
        <v>2038</v>
      </c>
      <c r="B9230" t="s">
        <v>6</v>
      </c>
      <c r="C9230" s="28" t="s">
        <v>1373</v>
      </c>
      <c r="D9230" t="s">
        <v>1158</v>
      </c>
      <c r="E9230" t="s">
        <v>1373</v>
      </c>
      <c r="F9230" t="str">
        <f>INDEX(tbl_produits[Nom normalisé], MATCH(tbl_data[[#This Row],[Spécialité]], tbl_produits[Nom original], 0))</f>
        <v>CREON 35 000 U, gélule gastrorésistante</v>
      </c>
      <c r="G9230" t="str">
        <f>INDEX(tbl_produits[Classe nom], MATCH(tbl_data[[#This Row],[NORM_Spécialité]], tbl_produits[Nom normalisé], 0))</f>
        <v>Voies digestives et métabolisme</v>
      </c>
      <c r="H9230">
        <f>YEAR(tbl_data[[#This Row],[Date_rapport]])</f>
        <v>2024</v>
      </c>
      <c r="I9230" t="str">
        <f>INDEX(tbl_produits[Molécule extraite], MATCH(tbl_data[[#This Row],[NORM_Spécialité]], tbl_produits[Nom normalisé], 0))</f>
        <v>Pancréatine</v>
      </c>
      <c r="J9230" s="34">
        <f>DATE(LEFT(tbl_data[[#This Row],[Date_rapport]], 4), MID(tbl_data[[#This Row],[Date_rapport]], 6, 2), RIGHT(tbl_data[[#This Row],[Date_rapport]], 2))</f>
        <v>45319</v>
      </c>
    </row>
    <row r="9231" spans="1:10" x14ac:dyDescent="0.2">
      <c r="A9231" s="28" t="s">
        <v>2038</v>
      </c>
      <c r="B9231" t="s">
        <v>9</v>
      </c>
      <c r="C9231" s="28" t="s">
        <v>1374</v>
      </c>
      <c r="D9231" t="s">
        <v>1287</v>
      </c>
      <c r="E9231" t="s">
        <v>2</v>
      </c>
      <c r="F9231" t="str">
        <f>INDEX(tbl_produits[Nom normalisé], MATCH(tbl_data[[#This Row],[Spécialité]], tbl_produits[Nom original], 0))</f>
        <v>PLAQUENIL 200 mg, comprimé pelliculé</v>
      </c>
      <c r="G9231" t="str">
        <f>INDEX(tbl_produits[Classe nom], MATCH(tbl_data[[#This Row],[NORM_Spécialité]], tbl_produits[Nom normalisé], 0))</f>
        <v>Antiparasitaires, insecticides et répulsifs</v>
      </c>
      <c r="H9231">
        <f>YEAR(tbl_data[[#This Row],[Date_rapport]])</f>
        <v>2024</v>
      </c>
      <c r="I9231" t="str">
        <f>INDEX(tbl_produits[Molécule extraite], MATCH(tbl_data[[#This Row],[NORM_Spécialité]], tbl_produits[Nom normalisé], 0))</f>
        <v>Hydroxychloroquine (sulfate d')</v>
      </c>
      <c r="J9231" s="34">
        <f>DATE(LEFT(tbl_data[[#This Row],[Date_rapport]], 4), MID(tbl_data[[#This Row],[Date_rapport]], 6, 2), RIGHT(tbl_data[[#This Row],[Date_rapport]], 2))</f>
        <v>45319</v>
      </c>
    </row>
    <row r="9232" spans="1:10" x14ac:dyDescent="0.2">
      <c r="A9232" s="28" t="s">
        <v>2038</v>
      </c>
      <c r="B9232" t="s">
        <v>3</v>
      </c>
      <c r="C9232" s="28" t="s">
        <v>1374</v>
      </c>
      <c r="D9232" t="s">
        <v>1375</v>
      </c>
      <c r="E9232" t="s">
        <v>2</v>
      </c>
      <c r="F9232" t="str">
        <f>INDEX(tbl_produits[Nom normalisé], MATCH(tbl_data[[#This Row],[Spécialité]], tbl_produits[Nom original], 0))</f>
        <v>FOLINATE DE CALCIUM Ebewe 10 mg/ml, solution injectable/pour perfusion</v>
      </c>
      <c r="G9232" t="str">
        <f>INDEX(tbl_produits[Classe nom], MATCH(tbl_data[[#This Row],[NORM_Spécialité]], tbl_produits[Nom normalisé], 0))</f>
        <v>Divers</v>
      </c>
      <c r="H9232">
        <f>YEAR(tbl_data[[#This Row],[Date_rapport]])</f>
        <v>2024</v>
      </c>
      <c r="I9232" t="str">
        <f>INDEX(tbl_produits[Molécule extraite], MATCH(tbl_data[[#This Row],[NORM_Spécialité]], tbl_produits[Nom normalisé], 0))</f>
        <v>Folinate de calcium</v>
      </c>
      <c r="J9232" s="34">
        <f>DATE(LEFT(tbl_data[[#This Row],[Date_rapport]], 4), MID(tbl_data[[#This Row],[Date_rapport]], 6, 2), RIGHT(tbl_data[[#This Row],[Date_rapport]], 2))</f>
        <v>45319</v>
      </c>
    </row>
    <row r="9233" spans="1:10" x14ac:dyDescent="0.2">
      <c r="A9233" s="28" t="s">
        <v>2038</v>
      </c>
      <c r="B9233" t="s">
        <v>3</v>
      </c>
      <c r="C9233" s="28" t="s">
        <v>1374</v>
      </c>
      <c r="D9233" t="s">
        <v>1376</v>
      </c>
      <c r="E9233" t="s">
        <v>2</v>
      </c>
      <c r="F9233" t="str">
        <f>INDEX(tbl_produits[Nom normalisé], MATCH(tbl_data[[#This Row],[Spécialité]], tbl_produits[Nom original], 0))</f>
        <v>METHOTREXATE Viatris 100 mg/ml, solution injectable</v>
      </c>
      <c r="G9233" t="str">
        <f>INDEX(tbl_produits[Classe nom], MATCH(tbl_data[[#This Row],[NORM_Spécialité]], tbl_produits[Nom normalisé], 0))</f>
        <v>Antinéoplasiques et immunomodulateurs</v>
      </c>
      <c r="H9233">
        <f>YEAR(tbl_data[[#This Row],[Date_rapport]])</f>
        <v>2024</v>
      </c>
      <c r="I9233" t="str">
        <f>INDEX(tbl_produits[Molécule extraite], MATCH(tbl_data[[#This Row],[NORM_Spécialité]], tbl_produits[Nom normalisé], 0))</f>
        <v>Méthotrexate</v>
      </c>
      <c r="J9233" s="34">
        <f>DATE(LEFT(tbl_data[[#This Row],[Date_rapport]], 4), MID(tbl_data[[#This Row],[Date_rapport]], 6, 2), RIGHT(tbl_data[[#This Row],[Date_rapport]], 2))</f>
        <v>45319</v>
      </c>
    </row>
    <row r="9234" spans="1:10" x14ac:dyDescent="0.2">
      <c r="A9234" s="28" t="s">
        <v>2038</v>
      </c>
      <c r="B9234" t="s">
        <v>6</v>
      </c>
      <c r="C9234" s="28" t="s">
        <v>1377</v>
      </c>
      <c r="D9234" t="s">
        <v>973</v>
      </c>
      <c r="E9234" t="s">
        <v>1378</v>
      </c>
      <c r="F9234" t="str">
        <f>INDEX(tbl_produits[Nom normalisé], MATCH(tbl_data[[#This Row],[Spécialité]], tbl_produits[Nom original], 0))</f>
        <v>RIMIFON 50 mg, comprimé</v>
      </c>
      <c r="G9234" t="str">
        <f>INDEX(tbl_produits[Classe nom], MATCH(tbl_data[[#This Row],[NORM_Spécialité]], tbl_produits[Nom normalisé], 0))</f>
        <v>Anti-infectieux à usage systémique</v>
      </c>
      <c r="H9234">
        <f>YEAR(tbl_data[[#This Row],[Date_rapport]])</f>
        <v>2024</v>
      </c>
      <c r="I9234" t="str">
        <f>INDEX(tbl_produits[Molécule extraite], MATCH(tbl_data[[#This Row],[NORM_Spécialité]], tbl_produits[Nom normalisé], 0))</f>
        <v>Isoniazide</v>
      </c>
      <c r="J9234" s="34">
        <f>DATE(LEFT(tbl_data[[#This Row],[Date_rapport]], 4), MID(tbl_data[[#This Row],[Date_rapport]], 6, 2), RIGHT(tbl_data[[#This Row],[Date_rapport]], 2))</f>
        <v>45319</v>
      </c>
    </row>
    <row r="9235" spans="1:10" x14ac:dyDescent="0.2">
      <c r="A9235" s="28" t="s">
        <v>2038</v>
      </c>
      <c r="B9235" t="s">
        <v>6</v>
      </c>
      <c r="C9235" s="28" t="s">
        <v>1377</v>
      </c>
      <c r="D9235" t="s">
        <v>1114</v>
      </c>
      <c r="E9235" t="s">
        <v>1538</v>
      </c>
      <c r="F9235" t="str">
        <f>INDEX(tbl_produits[Nom normalisé], MATCH(tbl_data[[#This Row],[Spécialité]], tbl_produits[Nom original], 0))</f>
        <v>PERSANTINE 10 mg/2 mL, solution injectable, ampoule</v>
      </c>
      <c r="G9235" t="str">
        <f>INDEX(tbl_produits[Classe nom], MATCH(tbl_data[[#This Row],[NORM_Spécialité]], tbl_produits[Nom normalisé], 0))</f>
        <v>Divers</v>
      </c>
      <c r="H9235">
        <f>YEAR(tbl_data[[#This Row],[Date_rapport]])</f>
        <v>2024</v>
      </c>
      <c r="I9235" t="str">
        <f>INDEX(tbl_produits[Molécule extraite], MATCH(tbl_data[[#This Row],[NORM_Spécialité]], tbl_produits[Nom normalisé], 0))</f>
        <v>Dipyridamole</v>
      </c>
      <c r="J9235" s="34">
        <f>DATE(LEFT(tbl_data[[#This Row],[Date_rapport]], 4), MID(tbl_data[[#This Row],[Date_rapport]], 6, 2), RIGHT(tbl_data[[#This Row],[Date_rapport]], 2))</f>
        <v>45319</v>
      </c>
    </row>
    <row r="9236" spans="1:10" x14ac:dyDescent="0.2">
      <c r="A9236" s="28" t="s">
        <v>2038</v>
      </c>
      <c r="B9236" t="s">
        <v>6</v>
      </c>
      <c r="C9236" s="28" t="s">
        <v>1378</v>
      </c>
      <c r="D9236" t="s">
        <v>1211</v>
      </c>
      <c r="E9236" t="s">
        <v>1378</v>
      </c>
      <c r="F9236" t="str">
        <f>INDEX(tbl_produits[Nom normalisé], MATCH(tbl_data[[#This Row],[Spécialité]], tbl_produits[Nom original], 0))</f>
        <v>ORACILLINE 1 000 000 UI, comprimé sécable</v>
      </c>
      <c r="G9236" t="str">
        <f>INDEX(tbl_produits[Classe nom], MATCH(tbl_data[[#This Row],[NORM_Spécialité]], tbl_produits[Nom normalisé], 0))</f>
        <v>Anti-infectieux à usage systémique</v>
      </c>
      <c r="H9236">
        <f>YEAR(tbl_data[[#This Row],[Date_rapport]])</f>
        <v>2024</v>
      </c>
      <c r="I9236" t="str">
        <f>INDEX(tbl_produits[Molécule extraite], MATCH(tbl_data[[#This Row],[NORM_Spécialité]], tbl_produits[Nom normalisé], 0))</f>
        <v>Phénoxyméthylpénicilline</v>
      </c>
      <c r="J9236" s="34">
        <f>DATE(LEFT(tbl_data[[#This Row],[Date_rapport]], 4), MID(tbl_data[[#This Row],[Date_rapport]], 6, 2), RIGHT(tbl_data[[#This Row],[Date_rapport]], 2))</f>
        <v>45319</v>
      </c>
    </row>
    <row r="9237" spans="1:10" x14ac:dyDescent="0.2">
      <c r="A9237" s="28" t="s">
        <v>2038</v>
      </c>
      <c r="B9237" t="s">
        <v>9</v>
      </c>
      <c r="C9237" s="28" t="s">
        <v>1378</v>
      </c>
      <c r="D9237" t="s">
        <v>1379</v>
      </c>
      <c r="E9237" t="s">
        <v>2</v>
      </c>
      <c r="F9237" t="str">
        <f>INDEX(tbl_produits[Nom normalisé], MATCH(tbl_data[[#This Row],[Spécialité]], tbl_produits[Nom original], 0))</f>
        <v>LARGACTIL 25 mg/5 ml, solution injectable en ampoule</v>
      </c>
      <c r="G9237" t="str">
        <f>INDEX(tbl_produits[Classe nom], MATCH(tbl_data[[#This Row],[NORM_Spécialité]], tbl_produits[Nom normalisé], 0))</f>
        <v>Système nerveux</v>
      </c>
      <c r="H9237">
        <f>YEAR(tbl_data[[#This Row],[Date_rapport]])</f>
        <v>2024</v>
      </c>
      <c r="I9237" t="str">
        <f>INDEX(tbl_produits[Molécule extraite], MATCH(tbl_data[[#This Row],[NORM_Spécialité]], tbl_produits[Nom normalisé], 0))</f>
        <v>Chlorpromazine</v>
      </c>
      <c r="J9237" s="34">
        <f>DATE(LEFT(tbl_data[[#This Row],[Date_rapport]], 4), MID(tbl_data[[#This Row],[Date_rapport]], 6, 2), RIGHT(tbl_data[[#This Row],[Date_rapport]], 2))</f>
        <v>45319</v>
      </c>
    </row>
    <row r="9238" spans="1:10" x14ac:dyDescent="0.2">
      <c r="A9238" s="28" t="s">
        <v>2038</v>
      </c>
      <c r="B9238" t="s">
        <v>9</v>
      </c>
      <c r="C9238" s="28" t="s">
        <v>1380</v>
      </c>
      <c r="D9238" t="s">
        <v>1227</v>
      </c>
      <c r="E9238" t="s">
        <v>2</v>
      </c>
      <c r="F9238" t="str">
        <f>INDEX(tbl_produits[Nom normalisé], MATCH(tbl_data[[#This Row],[Spécialité]], tbl_produits[Nom original], 0))</f>
        <v>RULID 50 mg, comprimé sécable pour suspension buvable</v>
      </c>
      <c r="G9238" t="str">
        <f>INDEX(tbl_produits[Classe nom], MATCH(tbl_data[[#This Row],[NORM_Spécialité]], tbl_produits[Nom normalisé], 0))</f>
        <v>Anti-infectieux à usage systémique</v>
      </c>
      <c r="H9238">
        <f>YEAR(tbl_data[[#This Row],[Date_rapport]])</f>
        <v>2024</v>
      </c>
      <c r="I9238" t="str">
        <f>INDEX(tbl_produits[Molécule extraite], MATCH(tbl_data[[#This Row],[NORM_Spécialité]], tbl_produits[Nom normalisé], 0))</f>
        <v>Roxithromycine</v>
      </c>
      <c r="J9238" s="34">
        <f>DATE(LEFT(tbl_data[[#This Row],[Date_rapport]], 4), MID(tbl_data[[#This Row],[Date_rapport]], 6, 2), RIGHT(tbl_data[[#This Row],[Date_rapport]], 2))</f>
        <v>45319</v>
      </c>
    </row>
    <row r="9239" spans="1:10" x14ac:dyDescent="0.2">
      <c r="A9239" s="28" t="s">
        <v>2038</v>
      </c>
      <c r="B9239" t="s">
        <v>9</v>
      </c>
      <c r="C9239" s="28" t="s">
        <v>1380</v>
      </c>
      <c r="D9239" t="s">
        <v>1131</v>
      </c>
      <c r="E9239" t="s">
        <v>1539</v>
      </c>
      <c r="F9239" t="str">
        <f>INDEX(tbl_produits[Nom normalisé], MATCH(tbl_data[[#This Row],[Spécialité]], tbl_produits[Nom original], 0))</f>
        <v>SURMONTIL 4 pour cent, solution buvable, flacon</v>
      </c>
      <c r="G9239" t="str">
        <f>INDEX(tbl_produits[Classe nom], MATCH(tbl_data[[#This Row],[NORM_Spécialité]], tbl_produits[Nom normalisé], 0))</f>
        <v>Système nerveux</v>
      </c>
      <c r="H9239">
        <f>YEAR(tbl_data[[#This Row],[Date_rapport]])</f>
        <v>2024</v>
      </c>
      <c r="I9239" t="str">
        <f>INDEX(tbl_produits[Molécule extraite], MATCH(tbl_data[[#This Row],[NORM_Spécialité]], tbl_produits[Nom normalisé], 0))</f>
        <v>Trimipramine (mésilate de)</v>
      </c>
      <c r="J9239" s="34">
        <f>DATE(LEFT(tbl_data[[#This Row],[Date_rapport]], 4), MID(tbl_data[[#This Row],[Date_rapport]], 6, 2), RIGHT(tbl_data[[#This Row],[Date_rapport]], 2))</f>
        <v>45319</v>
      </c>
    </row>
    <row r="9240" spans="1:10" x14ac:dyDescent="0.2">
      <c r="A9240" s="28" t="s">
        <v>2038</v>
      </c>
      <c r="B9240" t="s">
        <v>6</v>
      </c>
      <c r="C9240" s="28" t="s">
        <v>1380</v>
      </c>
      <c r="D9240" t="s">
        <v>839</v>
      </c>
      <c r="E9240" t="s">
        <v>1380</v>
      </c>
      <c r="F9240" t="str">
        <f>INDEX(tbl_produits[Nom normalisé], MATCH(tbl_data[[#This Row],[Spécialité]], tbl_produits[Nom original], 0))</f>
        <v>FLAGYL 125 mg/5 ml, suspension buvable</v>
      </c>
      <c r="G9240" t="str">
        <f>INDEX(tbl_produits[Classe nom], MATCH(tbl_data[[#This Row],[NORM_Spécialité]], tbl_produits[Nom normalisé], 0))</f>
        <v>Anti-infectieux à usage systémique</v>
      </c>
      <c r="H9240">
        <f>YEAR(tbl_data[[#This Row],[Date_rapport]])</f>
        <v>2024</v>
      </c>
      <c r="I9240" t="str">
        <f>INDEX(tbl_produits[Molécule extraite], MATCH(tbl_data[[#This Row],[NORM_Spécialité]], tbl_produits[Nom normalisé], 0))</f>
        <v>Métronidazole (benzoate de)</v>
      </c>
      <c r="J9240" s="34">
        <f>DATE(LEFT(tbl_data[[#This Row],[Date_rapport]], 4), MID(tbl_data[[#This Row],[Date_rapport]], 6, 2), RIGHT(tbl_data[[#This Row],[Date_rapport]], 2))</f>
        <v>45319</v>
      </c>
    </row>
    <row r="9241" spans="1:10" x14ac:dyDescent="0.2">
      <c r="A9241" s="28" t="s">
        <v>2038</v>
      </c>
      <c r="B9241" t="s">
        <v>9</v>
      </c>
      <c r="C9241" s="28" t="s">
        <v>1381</v>
      </c>
      <c r="D9241" t="s">
        <v>1311</v>
      </c>
      <c r="E9241" t="s">
        <v>2</v>
      </c>
      <c r="F9241" t="str">
        <f>INDEX(tbl_produits[Nom normalisé], MATCH(tbl_data[[#This Row],[Spécialité]], tbl_produits[Nom original], 0))</f>
        <v>RABEPRAZOLE 10mg et 20mg comprimé gastro-résistant</v>
      </c>
      <c r="G9241" t="str">
        <f>INDEX(tbl_produits[Classe nom], MATCH(tbl_data[[#This Row],[NORM_Spécialité]], tbl_produits[Nom normalisé], 0))</f>
        <v>Voies digestives et métabolisme</v>
      </c>
      <c r="H9241">
        <f>YEAR(tbl_data[[#This Row],[Date_rapport]])</f>
        <v>2024</v>
      </c>
      <c r="I9241" t="str">
        <f>INDEX(tbl_produits[Molécule extraite], MATCH(tbl_data[[#This Row],[NORM_Spécialité]], tbl_produits[Nom normalisé], 0))</f>
        <v>Rabéprazole sodique</v>
      </c>
      <c r="J9241" s="34">
        <f>DATE(LEFT(tbl_data[[#This Row],[Date_rapport]], 4), MID(tbl_data[[#This Row],[Date_rapport]], 6, 2), RIGHT(tbl_data[[#This Row],[Date_rapport]], 2))</f>
        <v>45319</v>
      </c>
    </row>
    <row r="9242" spans="1:10" x14ac:dyDescent="0.2">
      <c r="A9242" s="28" t="s">
        <v>2038</v>
      </c>
      <c r="B9242" t="s">
        <v>9</v>
      </c>
      <c r="C9242" s="28" t="s">
        <v>1382</v>
      </c>
      <c r="D9242" t="s">
        <v>1383</v>
      </c>
      <c r="E9242" t="s">
        <v>1408</v>
      </c>
      <c r="F9242" t="str">
        <f>INDEX(tbl_produits[Nom normalisé], MATCH(tbl_data[[#This Row],[Spécialité]], tbl_produits[Nom original], 0))</f>
        <v xml:space="preserve">LARGACTIL 25 mg, comprimé pelliculé </v>
      </c>
      <c r="G9242" t="str">
        <f>INDEX(tbl_produits[Classe nom], MATCH(tbl_data[[#This Row],[NORM_Spécialité]], tbl_produits[Nom normalisé], 0))</f>
        <v>Système nerveux</v>
      </c>
      <c r="H9242">
        <f>YEAR(tbl_data[[#This Row],[Date_rapport]])</f>
        <v>2024</v>
      </c>
      <c r="I9242" t="str">
        <f>INDEX(tbl_produits[Molécule extraite], MATCH(tbl_data[[#This Row],[NORM_Spécialité]], tbl_produits[Nom normalisé], 0))</f>
        <v>Chlorpromazine</v>
      </c>
      <c r="J9242" s="34">
        <f>DATE(LEFT(tbl_data[[#This Row],[Date_rapport]], 4), MID(tbl_data[[#This Row],[Date_rapport]], 6, 2), RIGHT(tbl_data[[#This Row],[Date_rapport]], 2))</f>
        <v>45319</v>
      </c>
    </row>
    <row r="9243" spans="1:10" x14ac:dyDescent="0.2">
      <c r="A9243" s="28" t="s">
        <v>2038</v>
      </c>
      <c r="B9243" t="s">
        <v>3</v>
      </c>
      <c r="C9243" s="28" t="s">
        <v>1384</v>
      </c>
      <c r="D9243" t="s">
        <v>1100</v>
      </c>
      <c r="E9243" t="s">
        <v>2</v>
      </c>
      <c r="F9243" t="str">
        <f>INDEX(tbl_produits[Nom normalisé], MATCH(tbl_data[[#This Row],[Spécialité]], tbl_produits[Nom original], 0))</f>
        <v>VIROPHTA, préparation pour collyre (lyophilisat et solvant)</v>
      </c>
      <c r="G9243" t="str">
        <f>INDEX(tbl_produits[Classe nom], MATCH(tbl_data[[#This Row],[NORM_Spécialité]], tbl_produits[Nom normalisé], 0))</f>
        <v>Organes sensoriels</v>
      </c>
      <c r="H9243">
        <f>YEAR(tbl_data[[#This Row],[Date_rapport]])</f>
        <v>2024</v>
      </c>
      <c r="I9243" t="str">
        <f>INDEX(tbl_produits[Molécule extraite], MATCH(tbl_data[[#This Row],[NORM_Spécialité]], tbl_produits[Nom normalisé], 0))</f>
        <v>Trifluridine</v>
      </c>
      <c r="J9243" s="34">
        <f>DATE(LEFT(tbl_data[[#This Row],[Date_rapport]], 4), MID(tbl_data[[#This Row],[Date_rapport]], 6, 2), RIGHT(tbl_data[[#This Row],[Date_rapport]], 2))</f>
        <v>45319</v>
      </c>
    </row>
    <row r="9244" spans="1:10" x14ac:dyDescent="0.2">
      <c r="A9244" s="28" t="s">
        <v>2038</v>
      </c>
      <c r="B9244" t="s">
        <v>9</v>
      </c>
      <c r="C9244" s="28" t="s">
        <v>1384</v>
      </c>
      <c r="D9244" t="s">
        <v>1385</v>
      </c>
      <c r="E9244" t="s">
        <v>2</v>
      </c>
      <c r="F9244" t="str">
        <f>INDEX(tbl_produits[Nom normalisé], MATCH(tbl_data[[#This Row],[Spécialité]], tbl_produits[Nom original], 0))</f>
        <v>LARGACTIL 100 mg, comprimé pelliculé sécable</v>
      </c>
      <c r="G9244" t="str">
        <f>INDEX(tbl_produits[Classe nom], MATCH(tbl_data[[#This Row],[NORM_Spécialité]], tbl_produits[Nom normalisé], 0))</f>
        <v>Système nerveux</v>
      </c>
      <c r="H9244">
        <f>YEAR(tbl_data[[#This Row],[Date_rapport]])</f>
        <v>2024</v>
      </c>
      <c r="I9244" t="str">
        <f>INDEX(tbl_produits[Molécule extraite], MATCH(tbl_data[[#This Row],[NORM_Spécialité]], tbl_produits[Nom normalisé], 0))</f>
        <v>Chlorpromazine</v>
      </c>
      <c r="J9244" s="34">
        <f>DATE(LEFT(tbl_data[[#This Row],[Date_rapport]], 4), MID(tbl_data[[#This Row],[Date_rapport]], 6, 2), RIGHT(tbl_data[[#This Row],[Date_rapport]], 2))</f>
        <v>45319</v>
      </c>
    </row>
    <row r="9245" spans="1:10" x14ac:dyDescent="0.2">
      <c r="A9245" s="28" t="s">
        <v>2038</v>
      </c>
      <c r="B9245" t="s">
        <v>6</v>
      </c>
      <c r="C9245" s="28" t="s">
        <v>1384</v>
      </c>
      <c r="D9245" t="s">
        <v>1135</v>
      </c>
      <c r="E9245" t="s">
        <v>1384</v>
      </c>
      <c r="F9245" t="str">
        <f>INDEX(tbl_produits[Nom normalisé], MATCH(tbl_data[[#This Row],[Spécialité]], tbl_produits[Nom original], 0))</f>
        <v>ARTANE 0,4%, solution buvable en goutte</v>
      </c>
      <c r="G9245" t="str">
        <f>INDEX(tbl_produits[Classe nom], MATCH(tbl_data[[#This Row],[NORM_Spécialité]], tbl_produits[Nom normalisé], 0))</f>
        <v>Système nerveux</v>
      </c>
      <c r="H9245">
        <f>YEAR(tbl_data[[#This Row],[Date_rapport]])</f>
        <v>2024</v>
      </c>
      <c r="I9245" t="str">
        <f>INDEX(tbl_produits[Molécule extraite], MATCH(tbl_data[[#This Row],[NORM_Spécialité]], tbl_produits[Nom normalisé], 0))</f>
        <v>Chlorhydrate de trihexyphénidyle</v>
      </c>
      <c r="J9245" s="34">
        <f>DATE(LEFT(tbl_data[[#This Row],[Date_rapport]], 4), MID(tbl_data[[#This Row],[Date_rapport]], 6, 2), RIGHT(tbl_data[[#This Row],[Date_rapport]], 2))</f>
        <v>45319</v>
      </c>
    </row>
    <row r="9246" spans="1:10" x14ac:dyDescent="0.2">
      <c r="A9246" s="28" t="s">
        <v>2038</v>
      </c>
      <c r="B9246" t="s">
        <v>3</v>
      </c>
      <c r="C9246" s="28" t="s">
        <v>1386</v>
      </c>
      <c r="D9246" t="s">
        <v>1387</v>
      </c>
      <c r="E9246" t="s">
        <v>2</v>
      </c>
      <c r="F9246" t="str">
        <f>INDEX(tbl_produits[Nom normalisé], MATCH(tbl_data[[#This Row],[Spécialité]], tbl_produits[Nom original], 0))</f>
        <v>ZINNAT 125 mg/5 ml enfants et nourrissons, granulés pour suspension buvable en flacon de de 40 ml</v>
      </c>
      <c r="G9246" t="str">
        <f>INDEX(tbl_produits[Classe nom], MATCH(tbl_data[[#This Row],[NORM_Spécialité]], tbl_produits[Nom normalisé], 0))</f>
        <v>Anti-infectieux à usage systémique</v>
      </c>
      <c r="H9246">
        <f>YEAR(tbl_data[[#This Row],[Date_rapport]])</f>
        <v>2024</v>
      </c>
      <c r="I9246" t="str">
        <f>INDEX(tbl_produits[Molécule extraite], MATCH(tbl_data[[#This Row],[NORM_Spécialité]], tbl_produits[Nom normalisé], 0))</f>
        <v>Céfuroxime axétil</v>
      </c>
      <c r="J9246" s="34">
        <f>DATE(LEFT(tbl_data[[#This Row],[Date_rapport]], 4), MID(tbl_data[[#This Row],[Date_rapport]], 6, 2), RIGHT(tbl_data[[#This Row],[Date_rapport]], 2))</f>
        <v>45319</v>
      </c>
    </row>
    <row r="9247" spans="1:10" x14ac:dyDescent="0.2">
      <c r="A9247" s="28" t="s">
        <v>2038</v>
      </c>
      <c r="B9247" t="s">
        <v>9</v>
      </c>
      <c r="C9247" s="28" t="s">
        <v>1388</v>
      </c>
      <c r="D9247" t="s">
        <v>1084</v>
      </c>
      <c r="E9247" t="s">
        <v>2</v>
      </c>
      <c r="F9247" t="str">
        <f>INDEX(tbl_produits[Nom normalisé], MATCH(tbl_data[[#This Row],[Spécialité]], tbl_produits[Nom original], 0))</f>
        <v>DEPAKINE CHRONO 500 mg, comprimé pelliculé sécable à libération prolongée</v>
      </c>
      <c r="G9247" t="str">
        <f>INDEX(tbl_produits[Classe nom], MATCH(tbl_data[[#This Row],[NORM_Spécialité]], tbl_produits[Nom normalisé], 0))</f>
        <v>Système nerveux</v>
      </c>
      <c r="H9247">
        <f>YEAR(tbl_data[[#This Row],[Date_rapport]])</f>
        <v>2024</v>
      </c>
      <c r="I9247" t="str">
        <f>INDEX(tbl_produits[Molécule extraite], MATCH(tbl_data[[#This Row],[NORM_Spécialité]], tbl_produits[Nom normalisé], 0))</f>
        <v>Valproate de sodium</v>
      </c>
      <c r="J9247" s="34">
        <f>DATE(LEFT(tbl_data[[#This Row],[Date_rapport]], 4), MID(tbl_data[[#This Row],[Date_rapport]], 6, 2), RIGHT(tbl_data[[#This Row],[Date_rapport]], 2))</f>
        <v>45319</v>
      </c>
    </row>
    <row r="9248" spans="1:10" x14ac:dyDescent="0.2">
      <c r="A9248" s="28" t="s">
        <v>2038</v>
      </c>
      <c r="B9248" t="s">
        <v>9</v>
      </c>
      <c r="C9248" s="28" t="s">
        <v>1388</v>
      </c>
      <c r="D9248" t="s">
        <v>1091</v>
      </c>
      <c r="E9248" t="s">
        <v>2</v>
      </c>
      <c r="F9248" t="str">
        <f>INDEX(tbl_produits[Nom normalisé], MATCH(tbl_data[[#This Row],[Spécialité]], tbl_produits[Nom original], 0))</f>
        <v>METHOTREXATE Teva solution injectable</v>
      </c>
      <c r="G9248" t="str">
        <f>INDEX(tbl_produits[Classe nom], MATCH(tbl_data[[#This Row],[NORM_Spécialité]], tbl_produits[Nom normalisé], 0))</f>
        <v>Antinéoplasiques et immunomodulateurs</v>
      </c>
      <c r="H9248">
        <f>YEAR(tbl_data[[#This Row],[Date_rapport]])</f>
        <v>2024</v>
      </c>
      <c r="I9248" t="str">
        <f>INDEX(tbl_produits[Molécule extraite], MATCH(tbl_data[[#This Row],[NORM_Spécialité]], tbl_produits[Nom normalisé], 0))</f>
        <v>Méthotrexate</v>
      </c>
      <c r="J9248" s="34">
        <f>DATE(LEFT(tbl_data[[#This Row],[Date_rapport]], 4), MID(tbl_data[[#This Row],[Date_rapport]], 6, 2), RIGHT(tbl_data[[#This Row],[Date_rapport]], 2))</f>
        <v>45319</v>
      </c>
    </row>
    <row r="9249" spans="1:10" x14ac:dyDescent="0.2">
      <c r="A9249" s="28" t="s">
        <v>2038</v>
      </c>
      <c r="B9249" t="s">
        <v>6</v>
      </c>
      <c r="C9249" s="28" t="s">
        <v>1388</v>
      </c>
      <c r="D9249" t="s">
        <v>970</v>
      </c>
      <c r="E9249" t="s">
        <v>1388</v>
      </c>
      <c r="F9249" t="str">
        <f>INDEX(tbl_produits[Nom normalisé], MATCH(tbl_data[[#This Row],[Spécialité]], tbl_produits[Nom original], 0))</f>
        <v>ONCOVIN 1 mg, solution injectable</v>
      </c>
      <c r="G9249" t="str">
        <f>INDEX(tbl_produits[Classe nom], MATCH(tbl_data[[#This Row],[NORM_Spécialité]], tbl_produits[Nom normalisé], 0))</f>
        <v>Antinéoplasiques et immunomodulateurs</v>
      </c>
      <c r="H9249">
        <f>YEAR(tbl_data[[#This Row],[Date_rapport]])</f>
        <v>2024</v>
      </c>
      <c r="I9249" t="str">
        <f>INDEX(tbl_produits[Molécule extraite], MATCH(tbl_data[[#This Row],[NORM_Spécialité]], tbl_produits[Nom normalisé], 0))</f>
        <v>Vincristine</v>
      </c>
      <c r="J9249" s="34">
        <f>DATE(LEFT(tbl_data[[#This Row],[Date_rapport]], 4), MID(tbl_data[[#This Row],[Date_rapport]], 6, 2), RIGHT(tbl_data[[#This Row],[Date_rapport]], 2))</f>
        <v>45319</v>
      </c>
    </row>
    <row r="9250" spans="1:10" x14ac:dyDescent="0.2">
      <c r="A9250" s="28" t="s">
        <v>2038</v>
      </c>
      <c r="B9250" t="s">
        <v>6</v>
      </c>
      <c r="C9250" s="28" t="s">
        <v>1388</v>
      </c>
      <c r="D9250" t="s">
        <v>1004</v>
      </c>
      <c r="E9250" t="s">
        <v>1388</v>
      </c>
      <c r="F9250" t="str">
        <f>INDEX(tbl_produits[Nom normalisé], MATCH(tbl_data[[#This Row],[Spécialité]], tbl_produits[Nom original], 0))</f>
        <v>CONFEROPORT 5 mg, gélule à libération prolongée</v>
      </c>
      <c r="G9250" t="str">
        <f>INDEX(tbl_produits[Classe nom], MATCH(tbl_data[[#This Row],[NORM_Spécialité]], tbl_produits[Nom normalisé], 0))</f>
        <v>Antinéoplasiques et immunomodulateurs</v>
      </c>
      <c r="H9250">
        <f>YEAR(tbl_data[[#This Row],[Date_rapport]])</f>
        <v>2024</v>
      </c>
      <c r="I9250" t="str">
        <f>INDEX(tbl_produits[Molécule extraite], MATCH(tbl_data[[#This Row],[NORM_Spécialité]], tbl_produits[Nom normalisé], 0))</f>
        <v>Tacrolimus</v>
      </c>
      <c r="J9250" s="34">
        <f>DATE(LEFT(tbl_data[[#This Row],[Date_rapport]], 4), MID(tbl_data[[#This Row],[Date_rapport]], 6, 2), RIGHT(tbl_data[[#This Row],[Date_rapport]], 2))</f>
        <v>45319</v>
      </c>
    </row>
    <row r="9251" spans="1:10" x14ac:dyDescent="0.2">
      <c r="A9251" s="28" t="s">
        <v>2038</v>
      </c>
      <c r="B9251" t="s">
        <v>3</v>
      </c>
      <c r="C9251" s="28" t="s">
        <v>1389</v>
      </c>
      <c r="D9251" t="s">
        <v>1390</v>
      </c>
      <c r="E9251" t="s">
        <v>2</v>
      </c>
      <c r="F9251" t="str">
        <f>INDEX(tbl_produits[Nom normalisé], MATCH(tbl_data[[#This Row],[Spécialité]], tbl_produits[Nom original], 0))</f>
        <v>ZOPHREN 2 mg/ml, solution injectable en ampoule (IV) ampoules de 2 ml et 4 ml</v>
      </c>
      <c r="G9251" t="str">
        <f>INDEX(tbl_produits[Classe nom], MATCH(tbl_data[[#This Row],[NORM_Spécialité]], tbl_produits[Nom normalisé], 0))</f>
        <v>Voies digestives et métabolisme</v>
      </c>
      <c r="H9251">
        <f>YEAR(tbl_data[[#This Row],[Date_rapport]])</f>
        <v>2024</v>
      </c>
      <c r="I9251" t="str">
        <f>INDEX(tbl_produits[Molécule extraite], MATCH(tbl_data[[#This Row],[NORM_Spécialité]], tbl_produits[Nom normalisé], 0))</f>
        <v>Ondansétron</v>
      </c>
      <c r="J9251" s="34">
        <f>DATE(LEFT(tbl_data[[#This Row],[Date_rapport]], 4), MID(tbl_data[[#This Row],[Date_rapport]], 6, 2), RIGHT(tbl_data[[#This Row],[Date_rapport]], 2))</f>
        <v>45319</v>
      </c>
    </row>
    <row r="9252" spans="1:10" x14ac:dyDescent="0.2">
      <c r="A9252" s="28" t="s">
        <v>2038</v>
      </c>
      <c r="B9252" t="s">
        <v>9</v>
      </c>
      <c r="C9252" s="28" t="s">
        <v>1389</v>
      </c>
      <c r="D9252" t="s">
        <v>1391</v>
      </c>
      <c r="E9252" t="s">
        <v>2</v>
      </c>
      <c r="F9252" t="str">
        <f>INDEX(tbl_produits[Nom normalisé], MATCH(tbl_data[[#This Row],[Spécialité]], tbl_produits[Nom original], 0))</f>
        <v>GENOTONORM Miniquick poudre et solvant pour solution injectable</v>
      </c>
      <c r="G9252" t="str">
        <f>INDEX(tbl_produits[Classe nom], MATCH(tbl_data[[#This Row],[NORM_Spécialité]], tbl_produits[Nom normalisé], 0))</f>
        <v>Hormones systémiques sauf hormones sexuelles et insulines</v>
      </c>
      <c r="H9252">
        <f>YEAR(tbl_data[[#This Row],[Date_rapport]])</f>
        <v>2024</v>
      </c>
      <c r="I9252" t="str">
        <f>INDEX(tbl_produits[Molécule extraite], MATCH(tbl_data[[#This Row],[NORM_Spécialité]], tbl_produits[Nom normalisé], 0))</f>
        <v>Somatropine</v>
      </c>
      <c r="J9252" s="34">
        <f>DATE(LEFT(tbl_data[[#This Row],[Date_rapport]], 4), MID(tbl_data[[#This Row],[Date_rapport]], 6, 2), RIGHT(tbl_data[[#This Row],[Date_rapport]], 2))</f>
        <v>45319</v>
      </c>
    </row>
    <row r="9253" spans="1:10" x14ac:dyDescent="0.2">
      <c r="A9253" s="28" t="s">
        <v>2038</v>
      </c>
      <c r="B9253" t="s">
        <v>9</v>
      </c>
      <c r="C9253" s="28" t="s">
        <v>1392</v>
      </c>
      <c r="D9253" t="s">
        <v>1139</v>
      </c>
      <c r="E9253" t="s">
        <v>2</v>
      </c>
      <c r="F9253" t="str">
        <f>INDEX(tbl_produits[Nom normalisé], MATCH(tbl_data[[#This Row],[Spécialité]], tbl_produits[Nom original], 0))</f>
        <v>FURADANTINE 50 mg, gélule</v>
      </c>
      <c r="G9253" t="str">
        <f>INDEX(tbl_produits[Classe nom], MATCH(tbl_data[[#This Row],[NORM_Spécialité]], tbl_produits[Nom normalisé], 0))</f>
        <v>Anti-infectieux à usage systémique</v>
      </c>
      <c r="H9253">
        <f>YEAR(tbl_data[[#This Row],[Date_rapport]])</f>
        <v>2024</v>
      </c>
      <c r="I9253" t="str">
        <f>INDEX(tbl_produits[Molécule extraite], MATCH(tbl_data[[#This Row],[NORM_Spécialité]], tbl_produits[Nom normalisé], 0))</f>
        <v>Nitrofurantoïne</v>
      </c>
      <c r="J9253" s="34">
        <f>DATE(LEFT(tbl_data[[#This Row],[Date_rapport]], 4), MID(tbl_data[[#This Row],[Date_rapport]], 6, 2), RIGHT(tbl_data[[#This Row],[Date_rapport]], 2))</f>
        <v>45319</v>
      </c>
    </row>
    <row r="9254" spans="1:10" x14ac:dyDescent="0.2">
      <c r="A9254" s="28" t="s">
        <v>2038</v>
      </c>
      <c r="B9254" t="s">
        <v>3</v>
      </c>
      <c r="C9254" s="28" t="s">
        <v>1392</v>
      </c>
      <c r="D9254" t="s">
        <v>1023</v>
      </c>
      <c r="E9254" t="s">
        <v>2</v>
      </c>
      <c r="F9254" t="str">
        <f>INDEX(tbl_produits[Nom normalisé], MATCH(tbl_data[[#This Row],[Spécialité]], tbl_produits[Nom original], 0))</f>
        <v xml:space="preserve">TOFRANIL 25 mg, comprimé enrobé </v>
      </c>
      <c r="G9254" t="str">
        <f>INDEX(tbl_produits[Classe nom], MATCH(tbl_data[[#This Row],[NORM_Spécialité]], tbl_produits[Nom normalisé], 0))</f>
        <v>Système nerveux</v>
      </c>
      <c r="H9254">
        <f>YEAR(tbl_data[[#This Row],[Date_rapport]])</f>
        <v>2024</v>
      </c>
      <c r="I9254" t="str">
        <f>INDEX(tbl_produits[Molécule extraite], MATCH(tbl_data[[#This Row],[NORM_Spécialité]], tbl_produits[Nom normalisé], 0))</f>
        <v>Imipramine</v>
      </c>
      <c r="J9254" s="34">
        <f>DATE(LEFT(tbl_data[[#This Row],[Date_rapport]], 4), MID(tbl_data[[#This Row],[Date_rapport]], 6, 2), RIGHT(tbl_data[[#This Row],[Date_rapport]], 2))</f>
        <v>45319</v>
      </c>
    </row>
    <row r="9255" spans="1:10" x14ac:dyDescent="0.2">
      <c r="A9255" s="28" t="s">
        <v>2038</v>
      </c>
      <c r="B9255" t="s">
        <v>9</v>
      </c>
      <c r="C9255" s="28" t="s">
        <v>1392</v>
      </c>
      <c r="D9255" t="s">
        <v>1005</v>
      </c>
      <c r="E9255" t="s">
        <v>2</v>
      </c>
      <c r="F9255" t="str">
        <f>INDEX(tbl_produits[Nom normalisé], MATCH(tbl_data[[#This Row],[Spécialité]], tbl_produits[Nom original], 0))</f>
        <v xml:space="preserve">TOFRANIL 10 mg, comprimé enrobé </v>
      </c>
      <c r="G9255" t="str">
        <f>INDEX(tbl_produits[Classe nom], MATCH(tbl_data[[#This Row],[NORM_Spécialité]], tbl_produits[Nom normalisé], 0))</f>
        <v>Système nerveux</v>
      </c>
      <c r="H9255">
        <f>YEAR(tbl_data[[#This Row],[Date_rapport]])</f>
        <v>2024</v>
      </c>
      <c r="I9255" t="str">
        <f>INDEX(tbl_produits[Molécule extraite], MATCH(tbl_data[[#This Row],[NORM_Spécialité]], tbl_produits[Nom normalisé], 0))</f>
        <v>Imipramine</v>
      </c>
      <c r="J9255" s="34">
        <f>DATE(LEFT(tbl_data[[#This Row],[Date_rapport]], 4), MID(tbl_data[[#This Row],[Date_rapport]], 6, 2), RIGHT(tbl_data[[#This Row],[Date_rapport]], 2))</f>
        <v>45319</v>
      </c>
    </row>
    <row r="9256" spans="1:10" x14ac:dyDescent="0.2">
      <c r="A9256" s="28" t="s">
        <v>2038</v>
      </c>
      <c r="B9256" t="s">
        <v>6</v>
      </c>
      <c r="C9256" s="28" t="s">
        <v>1392</v>
      </c>
      <c r="D9256" t="s">
        <v>1393</v>
      </c>
      <c r="E9256" t="s">
        <v>1392</v>
      </c>
      <c r="F9256" t="str">
        <f>INDEX(tbl_produits[Nom normalisé], MATCH(tbl_data[[#This Row],[Spécialité]], tbl_produits[Nom original], 0))</f>
        <v>XYLLOMAC 1 g, poudre pour solution injectable/pour perfusion (I.M.- I.V.) boîte de 1 flacon (anciennement Clamoxyl)</v>
      </c>
      <c r="G9256" t="str">
        <f>INDEX(tbl_produits[Classe nom], MATCH(tbl_data[[#This Row],[NORM_Spécialité]], tbl_produits[Nom normalisé], 0))</f>
        <v>Anti-infectieux à usage systémique</v>
      </c>
      <c r="H9256">
        <f>YEAR(tbl_data[[#This Row],[Date_rapport]])</f>
        <v>2024</v>
      </c>
      <c r="I9256" t="str">
        <f>INDEX(tbl_produits[Molécule extraite], MATCH(tbl_data[[#This Row],[NORM_Spécialité]], tbl_produits[Nom normalisé], 0))</f>
        <v>Amoxicilline</v>
      </c>
      <c r="J9256" s="34">
        <f>DATE(LEFT(tbl_data[[#This Row],[Date_rapport]], 4), MID(tbl_data[[#This Row],[Date_rapport]], 6, 2), RIGHT(tbl_data[[#This Row],[Date_rapport]], 2))</f>
        <v>45319</v>
      </c>
    </row>
    <row r="9257" spans="1:10" x14ac:dyDescent="0.2">
      <c r="A9257" s="28" t="s">
        <v>2038</v>
      </c>
      <c r="B9257" t="s">
        <v>11</v>
      </c>
      <c r="C9257" s="28" t="s">
        <v>1392</v>
      </c>
      <c r="D9257" t="s">
        <v>1201</v>
      </c>
      <c r="E9257" t="s">
        <v>2</v>
      </c>
      <c r="F9257" t="str">
        <f>INDEX(tbl_produits[Nom normalisé], MATCH(tbl_data[[#This Row],[Spécialité]], tbl_produits[Nom original], 0))</f>
        <v>OZIDIA 5 mg, comprimé à libération prolongée</v>
      </c>
      <c r="G9257" t="str">
        <f>INDEX(tbl_produits[Classe nom], MATCH(tbl_data[[#This Row],[NORM_Spécialité]], tbl_produits[Nom normalisé], 0))</f>
        <v>Voies digestives et métabolisme</v>
      </c>
      <c r="H9257">
        <f>YEAR(tbl_data[[#This Row],[Date_rapport]])</f>
        <v>2024</v>
      </c>
      <c r="I9257" t="str">
        <f>INDEX(tbl_produits[Molécule extraite], MATCH(tbl_data[[#This Row],[NORM_Spécialité]], tbl_produits[Nom normalisé], 0))</f>
        <v>Glipizide</v>
      </c>
      <c r="J9257" s="34">
        <f>DATE(LEFT(tbl_data[[#This Row],[Date_rapport]], 4), MID(tbl_data[[#This Row],[Date_rapport]], 6, 2), RIGHT(tbl_data[[#This Row],[Date_rapport]], 2))</f>
        <v>45319</v>
      </c>
    </row>
    <row r="9258" spans="1:10" x14ac:dyDescent="0.2">
      <c r="A9258" s="28" t="s">
        <v>2038</v>
      </c>
      <c r="B9258" t="s">
        <v>9</v>
      </c>
      <c r="C9258" s="28" t="s">
        <v>1394</v>
      </c>
      <c r="D9258" t="s">
        <v>719</v>
      </c>
      <c r="E9258" t="s">
        <v>2</v>
      </c>
      <c r="F9258" t="str">
        <f>INDEX(tbl_produits[Nom normalisé], MATCH(tbl_data[[#This Row],[Spécialité]], tbl_produits[Nom original], 0))</f>
        <v>DALACINE 75 mg, gélule</v>
      </c>
      <c r="G9258" t="str">
        <f>INDEX(tbl_produits[Classe nom], MATCH(tbl_data[[#This Row],[NORM_Spécialité]], tbl_produits[Nom normalisé], 0))</f>
        <v>Anti-infectieux à usage systémique</v>
      </c>
      <c r="H9258">
        <f>YEAR(tbl_data[[#This Row],[Date_rapport]])</f>
        <v>2024</v>
      </c>
      <c r="I9258" t="str">
        <f>INDEX(tbl_produits[Molécule extraite], MATCH(tbl_data[[#This Row],[NORM_Spécialité]], tbl_produits[Nom normalisé], 0))</f>
        <v>Clindamycine (chlorhydrate de) hydraté</v>
      </c>
      <c r="J9258" s="34">
        <f>DATE(LEFT(tbl_data[[#This Row],[Date_rapport]], 4), MID(tbl_data[[#This Row],[Date_rapport]], 6, 2), RIGHT(tbl_data[[#This Row],[Date_rapport]], 2))</f>
        <v>45319</v>
      </c>
    </row>
    <row r="9259" spans="1:10" x14ac:dyDescent="0.2">
      <c r="A9259" s="28" t="s">
        <v>2038</v>
      </c>
      <c r="B9259" t="s">
        <v>3</v>
      </c>
      <c r="C9259" s="28" t="s">
        <v>1395</v>
      </c>
      <c r="D9259" t="s">
        <v>1286</v>
      </c>
      <c r="E9259" t="s">
        <v>2</v>
      </c>
      <c r="F9259" t="str">
        <f>INDEX(tbl_produits[Nom normalisé], MATCH(tbl_data[[#This Row],[Spécialité]], tbl_produits[Nom original], 0))</f>
        <v>SINETRAV 40 microgrammes/mL, collyre en solution</v>
      </c>
      <c r="G9259" t="str">
        <f>INDEX(tbl_produits[Classe nom], MATCH(tbl_data[[#This Row],[NORM_Spécialité]], tbl_produits[Nom normalisé], 0))</f>
        <v>Organes sensoriels</v>
      </c>
      <c r="H9259">
        <f>YEAR(tbl_data[[#This Row],[Date_rapport]])</f>
        <v>2024</v>
      </c>
      <c r="I9259" t="str">
        <f>INDEX(tbl_produits[Molécule extraite], MATCH(tbl_data[[#This Row],[NORM_Spécialité]], tbl_produits[Nom normalisé], 0))</f>
        <v>Travoprost</v>
      </c>
      <c r="J9259" s="34">
        <f>DATE(LEFT(tbl_data[[#This Row],[Date_rapport]], 4), MID(tbl_data[[#This Row],[Date_rapport]], 6, 2), RIGHT(tbl_data[[#This Row],[Date_rapport]], 2))</f>
        <v>45319</v>
      </c>
    </row>
    <row r="9260" spans="1:10" x14ac:dyDescent="0.2">
      <c r="A9260" s="28" t="s">
        <v>2038</v>
      </c>
      <c r="B9260" t="s">
        <v>9</v>
      </c>
      <c r="C9260" s="28" t="s">
        <v>1396</v>
      </c>
      <c r="D9260" t="s">
        <v>1109</v>
      </c>
      <c r="E9260" t="s">
        <v>2</v>
      </c>
      <c r="F9260" t="str">
        <f>INDEX(tbl_produits[Nom normalisé], MATCH(tbl_data[[#This Row],[Spécialité]], tbl_produits[Nom original], 0))</f>
        <v>SCOPODERM TTS  1 mg/72 heures, dispositif transdermique</v>
      </c>
      <c r="G9260" t="str">
        <f>INDEX(tbl_produits[Classe nom], MATCH(tbl_data[[#This Row],[NORM_Spécialité]], tbl_produits[Nom normalisé], 0))</f>
        <v>Voies digestives et métabolisme</v>
      </c>
      <c r="H9260">
        <f>YEAR(tbl_data[[#This Row],[Date_rapport]])</f>
        <v>2024</v>
      </c>
      <c r="I9260" t="str">
        <f>INDEX(tbl_produits[Molécule extraite], MATCH(tbl_data[[#This Row],[NORM_Spécialité]], tbl_produits[Nom normalisé], 0))</f>
        <v>Scopolamine</v>
      </c>
      <c r="J9260" s="34">
        <f>DATE(LEFT(tbl_data[[#This Row],[Date_rapport]], 4), MID(tbl_data[[#This Row],[Date_rapport]], 6, 2), RIGHT(tbl_data[[#This Row],[Date_rapport]], 2))</f>
        <v>45319</v>
      </c>
    </row>
    <row r="9261" spans="1:10" x14ac:dyDescent="0.2">
      <c r="A9261" s="28" t="s">
        <v>2038</v>
      </c>
      <c r="B9261" t="s">
        <v>3</v>
      </c>
      <c r="C9261" s="28" t="s">
        <v>1396</v>
      </c>
      <c r="D9261" t="s">
        <v>1298</v>
      </c>
      <c r="E9261" t="s">
        <v>2</v>
      </c>
      <c r="F9261" t="str">
        <f>INDEX(tbl_produits[Nom normalisé], MATCH(tbl_data[[#This Row],[Spécialité]], tbl_produits[Nom original], 0))</f>
        <v>HYCAMTIN 0.25 mg et 1 mg,  gélule</v>
      </c>
      <c r="G9261" t="str">
        <f>INDEX(tbl_produits[Classe nom], MATCH(tbl_data[[#This Row],[NORM_Spécialité]], tbl_produits[Nom normalisé], 0))</f>
        <v>Antinéoplasiques et immunomodulateurs</v>
      </c>
      <c r="H9261">
        <f>YEAR(tbl_data[[#This Row],[Date_rapport]])</f>
        <v>2024</v>
      </c>
      <c r="I9261" t="str">
        <f>INDEX(tbl_produits[Molécule extraite], MATCH(tbl_data[[#This Row],[NORM_Spécialité]], tbl_produits[Nom normalisé], 0))</f>
        <v>Topotécane (chlorhydrate de)</v>
      </c>
      <c r="J9261" s="34">
        <f>DATE(LEFT(tbl_data[[#This Row],[Date_rapport]], 4), MID(tbl_data[[#This Row],[Date_rapport]], 6, 2), RIGHT(tbl_data[[#This Row],[Date_rapport]], 2))</f>
        <v>45319</v>
      </c>
    </row>
    <row r="9262" spans="1:10" x14ac:dyDescent="0.2">
      <c r="A9262" s="28" t="s">
        <v>2038</v>
      </c>
      <c r="B9262" t="s">
        <v>9</v>
      </c>
      <c r="C9262" s="28" t="s">
        <v>1397</v>
      </c>
      <c r="D9262" t="s">
        <v>880</v>
      </c>
      <c r="E9262" t="s">
        <v>2</v>
      </c>
      <c r="F9262" t="str">
        <f>INDEX(tbl_produits[Nom normalisé], MATCH(tbl_data[[#This Row],[Spécialité]], tbl_produits[Nom original], 0))</f>
        <v>TRULICITY 0,75 mg, 1,5 mg, 3 mg, 4,5 mg, solution injectable en stylo pré-rempli</v>
      </c>
      <c r="G9262" t="str">
        <f>INDEX(tbl_produits[Classe nom], MATCH(tbl_data[[#This Row],[NORM_Spécialité]], tbl_produits[Nom normalisé], 0))</f>
        <v>Voies digestives et métabolisme</v>
      </c>
      <c r="H9262">
        <f>YEAR(tbl_data[[#This Row],[Date_rapport]])</f>
        <v>2024</v>
      </c>
      <c r="I9262" t="str">
        <f>INDEX(tbl_produits[Molécule extraite], MATCH(tbl_data[[#This Row],[NORM_Spécialité]], tbl_produits[Nom normalisé], 0))</f>
        <v>Dulaglutide</v>
      </c>
      <c r="J9262" s="34">
        <f>DATE(LEFT(tbl_data[[#This Row],[Date_rapport]], 4), MID(tbl_data[[#This Row],[Date_rapport]], 6, 2), RIGHT(tbl_data[[#This Row],[Date_rapport]], 2))</f>
        <v>45319</v>
      </c>
    </row>
    <row r="9263" spans="1:10" x14ac:dyDescent="0.2">
      <c r="A9263" s="28" t="s">
        <v>2038</v>
      </c>
      <c r="B9263" t="s">
        <v>3</v>
      </c>
      <c r="C9263" s="28" t="s">
        <v>1397</v>
      </c>
      <c r="D9263" t="s">
        <v>1398</v>
      </c>
      <c r="E9263" t="s">
        <v>1540</v>
      </c>
      <c r="F9263" t="str">
        <f>INDEX(tbl_produits[Nom normalisé], MATCH(tbl_data[[#This Row],[Spécialité]], tbl_produits[Nom original], 0))</f>
        <v>MYCOSTATINE 100 000 UI/ml, suspension buvable</v>
      </c>
      <c r="G9263" t="str">
        <f>INDEX(tbl_produits[Classe nom], MATCH(tbl_data[[#This Row],[NORM_Spécialité]], tbl_produits[Nom normalisé], 0))</f>
        <v>Voies digestives et métabolisme</v>
      </c>
      <c r="H9263">
        <f>YEAR(tbl_data[[#This Row],[Date_rapport]])</f>
        <v>2024</v>
      </c>
      <c r="I9263" t="str">
        <f>INDEX(tbl_produits[Molécule extraite], MATCH(tbl_data[[#This Row],[NORM_Spécialité]], tbl_produits[Nom normalisé], 0))</f>
        <v>Nystatine</v>
      </c>
      <c r="J9263" s="34">
        <f>DATE(LEFT(tbl_data[[#This Row],[Date_rapport]], 4), MID(tbl_data[[#This Row],[Date_rapport]], 6, 2), RIGHT(tbl_data[[#This Row],[Date_rapport]], 2))</f>
        <v>45319</v>
      </c>
    </row>
    <row r="9264" spans="1:10" x14ac:dyDescent="0.2">
      <c r="A9264" s="28" t="s">
        <v>2038</v>
      </c>
      <c r="B9264" t="s">
        <v>9</v>
      </c>
      <c r="C9264" s="28" t="s">
        <v>1397</v>
      </c>
      <c r="D9264" t="s">
        <v>1399</v>
      </c>
      <c r="E9264" t="s">
        <v>2</v>
      </c>
      <c r="F9264" t="str">
        <f>INDEX(tbl_produits[Nom normalisé], MATCH(tbl_data[[#This Row],[Spécialité]], tbl_produits[Nom original], 0))</f>
        <v xml:space="preserve">MOXIFLOXACINE 400 mg, comprimé pelliculé </v>
      </c>
      <c r="G9264" t="str">
        <f>INDEX(tbl_produits[Classe nom], MATCH(tbl_data[[#This Row],[NORM_Spécialité]], tbl_produits[Nom normalisé], 0))</f>
        <v>Anti-infectieux à usage systémique</v>
      </c>
      <c r="H9264">
        <f>YEAR(tbl_data[[#This Row],[Date_rapport]])</f>
        <v>2024</v>
      </c>
      <c r="I9264" t="str">
        <f>INDEX(tbl_produits[Molécule extraite], MATCH(tbl_data[[#This Row],[NORM_Spécialité]], tbl_produits[Nom normalisé], 0))</f>
        <v>Moxifloxacine (chlorhydrate de)</v>
      </c>
      <c r="J9264" s="34">
        <f>DATE(LEFT(tbl_data[[#This Row],[Date_rapport]], 4), MID(tbl_data[[#This Row],[Date_rapport]], 6, 2), RIGHT(tbl_data[[#This Row],[Date_rapport]], 2))</f>
        <v>45319</v>
      </c>
    </row>
    <row r="9265" spans="1:10" x14ac:dyDescent="0.2">
      <c r="A9265" s="28" t="s">
        <v>2038</v>
      </c>
      <c r="B9265" t="s">
        <v>9</v>
      </c>
      <c r="C9265" s="28" t="s">
        <v>1400</v>
      </c>
      <c r="D9265" t="s">
        <v>1401</v>
      </c>
      <c r="E9265" t="s">
        <v>1541</v>
      </c>
      <c r="F9265" t="str">
        <f>INDEX(tbl_produits[Nom normalisé], MATCH(tbl_data[[#This Row],[Spécialité]], tbl_produits[Nom original], 0))</f>
        <v xml:space="preserve">ZINNAT 125 mg/5 ml enfants et nourrissons, granulés pour suspension buvable en flacon de de 80 ml </v>
      </c>
      <c r="G9265" t="str">
        <f>INDEX(tbl_produits[Classe nom], MATCH(tbl_data[[#This Row],[NORM_Spécialité]], tbl_produits[Nom normalisé], 0))</f>
        <v>Anti-infectieux à usage systémique</v>
      </c>
      <c r="H9265">
        <f>YEAR(tbl_data[[#This Row],[Date_rapport]])</f>
        <v>2024</v>
      </c>
      <c r="I9265" t="str">
        <f>INDEX(tbl_produits[Molécule extraite], MATCH(tbl_data[[#This Row],[NORM_Spécialité]], tbl_produits[Nom normalisé], 0))</f>
        <v>Céfuroxime axétil</v>
      </c>
      <c r="J9265" s="34">
        <f>DATE(LEFT(tbl_data[[#This Row],[Date_rapport]], 4), MID(tbl_data[[#This Row],[Date_rapport]], 6, 2), RIGHT(tbl_data[[#This Row],[Date_rapport]], 2))</f>
        <v>45319</v>
      </c>
    </row>
    <row r="9266" spans="1:10" x14ac:dyDescent="0.2">
      <c r="A9266" s="28" t="s">
        <v>2038</v>
      </c>
      <c r="B9266" t="s">
        <v>9</v>
      </c>
      <c r="C9266" s="28" t="s">
        <v>1400</v>
      </c>
      <c r="D9266" t="s">
        <v>1205</v>
      </c>
      <c r="E9266" t="s">
        <v>1539</v>
      </c>
      <c r="F9266" t="str">
        <f>INDEX(tbl_produits[Nom normalisé], MATCH(tbl_data[[#This Row],[Spécialité]], tbl_produits[Nom original], 0))</f>
        <v>NEULEPTIL 1 pour cent, solution buvable</v>
      </c>
      <c r="G9266" t="str">
        <f>INDEX(tbl_produits[Classe nom], MATCH(tbl_data[[#This Row],[NORM_Spécialité]], tbl_produits[Nom normalisé], 0))</f>
        <v>Système nerveux</v>
      </c>
      <c r="H9266">
        <f>YEAR(tbl_data[[#This Row],[Date_rapport]])</f>
        <v>2024</v>
      </c>
      <c r="I9266" t="str">
        <f>INDEX(tbl_produits[Molécule extraite], MATCH(tbl_data[[#This Row],[NORM_Spécialité]], tbl_produits[Nom normalisé], 0))</f>
        <v>Propériciazine</v>
      </c>
      <c r="J9266" s="34">
        <f>DATE(LEFT(tbl_data[[#This Row],[Date_rapport]], 4), MID(tbl_data[[#This Row],[Date_rapport]], 6, 2), RIGHT(tbl_data[[#This Row],[Date_rapport]], 2))</f>
        <v>45319</v>
      </c>
    </row>
    <row r="9267" spans="1:10" x14ac:dyDescent="0.2">
      <c r="A9267" s="28" t="s">
        <v>2038</v>
      </c>
      <c r="B9267" t="s">
        <v>9</v>
      </c>
      <c r="C9267" s="28" t="s">
        <v>1400</v>
      </c>
      <c r="D9267" t="s">
        <v>1119</v>
      </c>
      <c r="E9267" t="s">
        <v>2</v>
      </c>
      <c r="F9267" t="str">
        <f>INDEX(tbl_produits[Nom normalisé], MATCH(tbl_data[[#This Row],[Spécialité]], tbl_produits[Nom original], 0))</f>
        <v>PAZENIR 5 mg/mL, poudre pour dispersion pour perfusion</v>
      </c>
      <c r="G9267" t="str">
        <f>INDEX(tbl_produits[Classe nom], MATCH(tbl_data[[#This Row],[NORM_Spécialité]], tbl_produits[Nom normalisé], 0))</f>
        <v>Antinéoplasiques et immunomodulateurs</v>
      </c>
      <c r="H9267">
        <f>YEAR(tbl_data[[#This Row],[Date_rapport]])</f>
        <v>2024</v>
      </c>
      <c r="I9267" t="str">
        <f>INDEX(tbl_produits[Molécule extraite], MATCH(tbl_data[[#This Row],[NORM_Spécialité]], tbl_produits[Nom normalisé], 0))</f>
        <v>Paclitaxel</v>
      </c>
      <c r="J9267" s="34">
        <f>DATE(LEFT(tbl_data[[#This Row],[Date_rapport]], 4), MID(tbl_data[[#This Row],[Date_rapport]], 6, 2), RIGHT(tbl_data[[#This Row],[Date_rapport]], 2))</f>
        <v>45319</v>
      </c>
    </row>
    <row r="9268" spans="1:10" x14ac:dyDescent="0.2">
      <c r="A9268" s="28" t="s">
        <v>2038</v>
      </c>
      <c r="B9268" t="s">
        <v>9</v>
      </c>
      <c r="C9268" s="28" t="s">
        <v>1400</v>
      </c>
      <c r="D9268" t="s">
        <v>1030</v>
      </c>
      <c r="E9268" t="s">
        <v>1499</v>
      </c>
      <c r="F9268" t="str">
        <f>INDEX(tbl_produits[Nom normalisé], MATCH(tbl_data[[#This Row],[Spécialité]], tbl_produits[Nom original], 0))</f>
        <v>LASILIX Retard 60 mg, gélule boîte 30</v>
      </c>
      <c r="G9268" t="str">
        <f>INDEX(tbl_produits[Classe nom], MATCH(tbl_data[[#This Row],[NORM_Spécialité]], tbl_produits[Nom normalisé], 0))</f>
        <v>Système cardiovasculaire</v>
      </c>
      <c r="H9268">
        <f>YEAR(tbl_data[[#This Row],[Date_rapport]])</f>
        <v>2024</v>
      </c>
      <c r="I9268" t="str">
        <f>INDEX(tbl_produits[Molécule extraite], MATCH(tbl_data[[#This Row],[NORM_Spécialité]], tbl_produits[Nom normalisé], 0))</f>
        <v>Furosémide</v>
      </c>
      <c r="J9268" s="34">
        <f>DATE(LEFT(tbl_data[[#This Row],[Date_rapport]], 4), MID(tbl_data[[#This Row],[Date_rapport]], 6, 2), RIGHT(tbl_data[[#This Row],[Date_rapport]], 2))</f>
        <v>45319</v>
      </c>
    </row>
    <row r="9269" spans="1:10" x14ac:dyDescent="0.2">
      <c r="A9269" s="28" t="s">
        <v>2038</v>
      </c>
      <c r="B9269" t="s">
        <v>9</v>
      </c>
      <c r="C9269" s="28" t="s">
        <v>1400</v>
      </c>
      <c r="D9269" t="s">
        <v>1271</v>
      </c>
      <c r="E9269" t="s">
        <v>1408</v>
      </c>
      <c r="F9269" t="str">
        <f>INDEX(tbl_produits[Nom normalisé], MATCH(tbl_data[[#This Row],[Spécialité]], tbl_produits[Nom original], 0))</f>
        <v>ALDARA 5% crème</v>
      </c>
      <c r="G9269" t="str">
        <f>INDEX(tbl_produits[Classe nom], MATCH(tbl_data[[#This Row],[NORM_Spécialité]], tbl_produits[Nom normalisé], 0))</f>
        <v>Produits dermatologiques</v>
      </c>
      <c r="H9269">
        <f>YEAR(tbl_data[[#This Row],[Date_rapport]])</f>
        <v>2024</v>
      </c>
      <c r="I9269" t="str">
        <f>INDEX(tbl_produits[Molécule extraite], MATCH(tbl_data[[#This Row],[NORM_Spécialité]], tbl_produits[Nom normalisé], 0))</f>
        <v>Imiquimod</v>
      </c>
      <c r="J9269" s="34">
        <f>DATE(LEFT(tbl_data[[#This Row],[Date_rapport]], 4), MID(tbl_data[[#This Row],[Date_rapport]], 6, 2), RIGHT(tbl_data[[#This Row],[Date_rapport]], 2))</f>
        <v>45319</v>
      </c>
    </row>
    <row r="9270" spans="1:10" x14ac:dyDescent="0.2">
      <c r="A9270" s="28" t="s">
        <v>2038</v>
      </c>
      <c r="B9270" t="s">
        <v>9</v>
      </c>
      <c r="C9270" s="28" t="s">
        <v>1402</v>
      </c>
      <c r="D9270" t="s">
        <v>1285</v>
      </c>
      <c r="E9270" t="s">
        <v>2</v>
      </c>
      <c r="F9270" t="str">
        <f>INDEX(tbl_produits[Nom normalisé], MATCH(tbl_data[[#This Row],[Spécialité]], tbl_produits[Nom original], 0))</f>
        <v>VICTOZA 6 mg/ml, solution injectable en stylo prérempli</v>
      </c>
      <c r="G9270" t="str">
        <f>INDEX(tbl_produits[Classe nom], MATCH(tbl_data[[#This Row],[NORM_Spécialité]], tbl_produits[Nom normalisé], 0))</f>
        <v>Voies digestives et métabolisme</v>
      </c>
      <c r="H9270">
        <f>YEAR(tbl_data[[#This Row],[Date_rapport]])</f>
        <v>2024</v>
      </c>
      <c r="I9270" t="str">
        <f>INDEX(tbl_produits[Molécule extraite], MATCH(tbl_data[[#This Row],[NORM_Spécialité]], tbl_produits[Nom normalisé], 0))</f>
        <v>Liraglutide</v>
      </c>
      <c r="J9270" s="34">
        <f>DATE(LEFT(tbl_data[[#This Row],[Date_rapport]], 4), MID(tbl_data[[#This Row],[Date_rapport]], 6, 2), RIGHT(tbl_data[[#This Row],[Date_rapport]], 2))</f>
        <v>45319</v>
      </c>
    </row>
    <row r="9271" spans="1:10" x14ac:dyDescent="0.2">
      <c r="A9271" s="28" t="s">
        <v>2038</v>
      </c>
      <c r="B9271" t="s">
        <v>9</v>
      </c>
      <c r="C9271" s="28" t="s">
        <v>1402</v>
      </c>
      <c r="D9271" t="s">
        <v>882</v>
      </c>
      <c r="E9271" t="s">
        <v>2</v>
      </c>
      <c r="F9271" t="str">
        <f>INDEX(tbl_produits[Nom normalisé], MATCH(tbl_data[[#This Row],[Spécialité]], tbl_produits[Nom original], 0))</f>
        <v>OZEMPIC 0,25 mg, 0,5 mg, 1 mg, solution injectable en stylo prérempli</v>
      </c>
      <c r="G9271" t="str">
        <f>INDEX(tbl_produits[Classe nom], MATCH(tbl_data[[#This Row],[NORM_Spécialité]], tbl_produits[Nom normalisé], 0))</f>
        <v>Voies digestives et métabolisme</v>
      </c>
      <c r="H9271">
        <f>YEAR(tbl_data[[#This Row],[Date_rapport]])</f>
        <v>2024</v>
      </c>
      <c r="I9271" t="str">
        <f>INDEX(tbl_produits[Molécule extraite], MATCH(tbl_data[[#This Row],[NORM_Spécialité]], tbl_produits[Nom normalisé], 0))</f>
        <v>Sémaglutide (levure/saccharomyces cerevisiae)</v>
      </c>
      <c r="J9271" s="34">
        <f>DATE(LEFT(tbl_data[[#This Row],[Date_rapport]], 4), MID(tbl_data[[#This Row],[Date_rapport]], 6, 2), RIGHT(tbl_data[[#This Row],[Date_rapport]], 2))</f>
        <v>45319</v>
      </c>
    </row>
    <row r="9272" spans="1:10" x14ac:dyDescent="0.2">
      <c r="A9272" s="28" t="s">
        <v>2038</v>
      </c>
      <c r="B9272" t="s">
        <v>11</v>
      </c>
      <c r="C9272" s="28" t="s">
        <v>1402</v>
      </c>
      <c r="D9272" t="s">
        <v>1403</v>
      </c>
      <c r="E9272" t="s">
        <v>2</v>
      </c>
      <c r="F9272" t="str">
        <f>INDEX(tbl_produits[Nom normalisé], MATCH(tbl_data[[#This Row],[Spécialité]], tbl_produits[Nom original], 0))</f>
        <v xml:space="preserve">IMETH 2,5 mg et 10 mg, comprimé </v>
      </c>
      <c r="G9272" t="str">
        <f>INDEX(tbl_produits[Classe nom], MATCH(tbl_data[[#This Row],[NORM_Spécialité]], tbl_produits[Nom normalisé], 0))</f>
        <v>Antinéoplasiques et immunomodulateurs</v>
      </c>
      <c r="H9272">
        <f>YEAR(tbl_data[[#This Row],[Date_rapport]])</f>
        <v>2024</v>
      </c>
      <c r="I9272" t="str">
        <f>INDEX(tbl_produits[Molécule extraite], MATCH(tbl_data[[#This Row],[NORM_Spécialité]], tbl_produits[Nom normalisé], 0))</f>
        <v>Méthotrexate</v>
      </c>
      <c r="J9272" s="34">
        <f>DATE(LEFT(tbl_data[[#This Row],[Date_rapport]], 4), MID(tbl_data[[#This Row],[Date_rapport]], 6, 2), RIGHT(tbl_data[[#This Row],[Date_rapport]], 2))</f>
        <v>45319</v>
      </c>
    </row>
    <row r="9273" spans="1:10" x14ac:dyDescent="0.2">
      <c r="A9273" s="28" t="s">
        <v>2038</v>
      </c>
      <c r="B9273" t="s">
        <v>6</v>
      </c>
      <c r="C9273" s="28" t="s">
        <v>965</v>
      </c>
      <c r="D9273" t="s">
        <v>1277</v>
      </c>
      <c r="E9273" t="s">
        <v>967</v>
      </c>
      <c r="F9273" t="str">
        <f>INDEX(tbl_produits[Nom normalisé], MATCH(tbl_data[[#This Row],[Spécialité]], tbl_produits[Nom original], 0))</f>
        <v>TRANXENE 20 mg, gélule</v>
      </c>
      <c r="G9273" t="str">
        <f>INDEX(tbl_produits[Classe nom], MATCH(tbl_data[[#This Row],[NORM_Spécialité]], tbl_produits[Nom normalisé], 0))</f>
        <v>Système nerveux</v>
      </c>
      <c r="H9273">
        <f>YEAR(tbl_data[[#This Row],[Date_rapport]])</f>
        <v>2024</v>
      </c>
      <c r="I9273" t="str">
        <f>INDEX(tbl_produits[Molécule extraite], MATCH(tbl_data[[#This Row],[NORM_Spécialité]], tbl_produits[Nom normalisé], 0))</f>
        <v>Clorazépate dipotassique</v>
      </c>
      <c r="J9273" s="34">
        <f>DATE(LEFT(tbl_data[[#This Row],[Date_rapport]], 4), MID(tbl_data[[#This Row],[Date_rapport]], 6, 2), RIGHT(tbl_data[[#This Row],[Date_rapport]], 2))</f>
        <v>45319</v>
      </c>
    </row>
    <row r="9274" spans="1:10" x14ac:dyDescent="0.2">
      <c r="A9274" s="28" t="s">
        <v>2038</v>
      </c>
      <c r="B9274" t="s">
        <v>6</v>
      </c>
      <c r="C9274" s="28" t="s">
        <v>965</v>
      </c>
      <c r="D9274" t="s">
        <v>1078</v>
      </c>
      <c r="E9274" t="s">
        <v>967</v>
      </c>
      <c r="F9274" t="str">
        <f>INDEX(tbl_produits[Nom normalisé], MATCH(tbl_data[[#This Row],[Spécialité]], tbl_produits[Nom original], 0))</f>
        <v xml:space="preserve">ALDURAZYME 100 U/ml, solution à diluer pour perfusion </v>
      </c>
      <c r="G9274" t="str">
        <f>INDEX(tbl_produits[Classe nom], MATCH(tbl_data[[#This Row],[NORM_Spécialité]], tbl_produits[Nom normalisé], 0))</f>
        <v>Voies digestives et métabolisme</v>
      </c>
      <c r="H9274">
        <f>YEAR(tbl_data[[#This Row],[Date_rapport]])</f>
        <v>2024</v>
      </c>
      <c r="I9274" t="str">
        <f>INDEX(tbl_produits[Molécule extraite], MATCH(tbl_data[[#This Row],[NORM_Spécialité]], tbl_produits[Nom normalisé], 0))</f>
        <v>Laronidase</v>
      </c>
      <c r="J9274" s="34">
        <f>DATE(LEFT(tbl_data[[#This Row],[Date_rapport]], 4), MID(tbl_data[[#This Row],[Date_rapport]], 6, 2), RIGHT(tbl_data[[#This Row],[Date_rapport]], 2))</f>
        <v>45319</v>
      </c>
    </row>
    <row r="9275" spans="1:10" x14ac:dyDescent="0.2">
      <c r="A9275" s="28" t="s">
        <v>2038</v>
      </c>
      <c r="B9275" t="s">
        <v>6</v>
      </c>
      <c r="C9275" s="28" t="s">
        <v>965</v>
      </c>
      <c r="D9275" t="s">
        <v>825</v>
      </c>
      <c r="E9275" t="s">
        <v>967</v>
      </c>
      <c r="F9275" t="str">
        <f>INDEX(tbl_produits[Nom normalisé], MATCH(tbl_data[[#This Row],[Spécialité]], tbl_produits[Nom original], 0))</f>
        <v>LYRICA 20 mg/ml, solution buvable</v>
      </c>
      <c r="G9275" t="str">
        <f>INDEX(tbl_produits[Classe nom], MATCH(tbl_data[[#This Row],[NORM_Spécialité]], tbl_produits[Nom normalisé], 0))</f>
        <v>Système nerveux</v>
      </c>
      <c r="H9275">
        <f>YEAR(tbl_data[[#This Row],[Date_rapport]])</f>
        <v>2024</v>
      </c>
      <c r="I9275" t="str">
        <f>INDEX(tbl_produits[Molécule extraite], MATCH(tbl_data[[#This Row],[NORM_Spécialité]], tbl_produits[Nom normalisé], 0))</f>
        <v>Prégabaline</v>
      </c>
      <c r="J9275" s="34">
        <f>DATE(LEFT(tbl_data[[#This Row],[Date_rapport]], 4), MID(tbl_data[[#This Row],[Date_rapport]], 6, 2), RIGHT(tbl_data[[#This Row],[Date_rapport]], 2))</f>
        <v>45319</v>
      </c>
    </row>
    <row r="9276" spans="1:10" x14ac:dyDescent="0.2">
      <c r="A9276" s="28" t="s">
        <v>2038</v>
      </c>
      <c r="B9276" t="s">
        <v>6</v>
      </c>
      <c r="C9276" s="28" t="s">
        <v>965</v>
      </c>
      <c r="D9276" t="s">
        <v>1055</v>
      </c>
      <c r="E9276" t="s">
        <v>967</v>
      </c>
      <c r="F9276" t="str">
        <f>INDEX(tbl_produits[Nom normalisé], MATCH(tbl_data[[#This Row],[Spécialité]], tbl_produits[Nom original], 0))</f>
        <v>VFEND 40 mg/ml, poudre pour suspension buvable</v>
      </c>
      <c r="G9276" t="str">
        <f>INDEX(tbl_produits[Classe nom], MATCH(tbl_data[[#This Row],[NORM_Spécialité]], tbl_produits[Nom normalisé], 0))</f>
        <v>Anti-infectieux à usage systémique</v>
      </c>
      <c r="H9276">
        <f>YEAR(tbl_data[[#This Row],[Date_rapport]])</f>
        <v>2024</v>
      </c>
      <c r="I9276" t="str">
        <f>INDEX(tbl_produits[Molécule extraite], MATCH(tbl_data[[#This Row],[NORM_Spécialité]], tbl_produits[Nom normalisé], 0))</f>
        <v>Voriconazole</v>
      </c>
      <c r="J9276" s="34">
        <f>DATE(LEFT(tbl_data[[#This Row],[Date_rapport]], 4), MID(tbl_data[[#This Row],[Date_rapport]], 6, 2), RIGHT(tbl_data[[#This Row],[Date_rapport]], 2))</f>
        <v>45319</v>
      </c>
    </row>
    <row r="9277" spans="1:10" x14ac:dyDescent="0.2">
      <c r="A9277" s="28" t="s">
        <v>2038</v>
      </c>
      <c r="B9277" t="s">
        <v>3</v>
      </c>
      <c r="C9277" s="28" t="s">
        <v>965</v>
      </c>
      <c r="D9277" t="s">
        <v>966</v>
      </c>
      <c r="E9277" t="s">
        <v>1523</v>
      </c>
      <c r="F9277" t="str">
        <f>INDEX(tbl_produits[Nom normalisé], MATCH(tbl_data[[#This Row],[Spécialité]], tbl_produits[Nom original], 0))</f>
        <v>TRANDATE 5 mg/ml, solution injectable</v>
      </c>
      <c r="G9277" t="str">
        <f>INDEX(tbl_produits[Classe nom], MATCH(tbl_data[[#This Row],[NORM_Spécialité]], tbl_produits[Nom normalisé], 0))</f>
        <v>Système cardiovasculaire</v>
      </c>
      <c r="H9277">
        <f>YEAR(tbl_data[[#This Row],[Date_rapport]])</f>
        <v>2024</v>
      </c>
      <c r="I9277" t="str">
        <f>INDEX(tbl_produits[Molécule extraite], MATCH(tbl_data[[#This Row],[NORM_Spécialité]], tbl_produits[Nom normalisé], 0))</f>
        <v>Labétalol (chlorhydrate de)</v>
      </c>
      <c r="J9277" s="34">
        <f>DATE(LEFT(tbl_data[[#This Row],[Date_rapport]], 4), MID(tbl_data[[#This Row],[Date_rapport]], 6, 2), RIGHT(tbl_data[[#This Row],[Date_rapport]], 2))</f>
        <v>45319</v>
      </c>
    </row>
    <row r="9278" spans="1:10" x14ac:dyDescent="0.2">
      <c r="A9278" s="28" t="s">
        <v>2038</v>
      </c>
      <c r="B9278" t="s">
        <v>9</v>
      </c>
      <c r="C9278" s="28" t="s">
        <v>967</v>
      </c>
      <c r="D9278" t="s">
        <v>968</v>
      </c>
      <c r="E9278" t="s">
        <v>2</v>
      </c>
      <c r="F9278" t="str">
        <f>INDEX(tbl_produits[Nom normalisé], MATCH(tbl_data[[#This Row],[Spécialité]], tbl_produits[Nom original], 0))</f>
        <v>SPÉCIALITÉS à base de Carbamazépine L.P. 400 mg, comprimé pelliculé sécable à libération prolongée</v>
      </c>
      <c r="G9278" t="str">
        <f>INDEX(tbl_produits[Classe nom], MATCH(tbl_data[[#This Row],[NORM_Spécialité]], tbl_produits[Nom normalisé], 0))</f>
        <v>Système nerveux</v>
      </c>
      <c r="H9278">
        <f>YEAR(tbl_data[[#This Row],[Date_rapport]])</f>
        <v>2024</v>
      </c>
      <c r="I9278" t="str">
        <f>INDEX(tbl_produits[Molécule extraite], MATCH(tbl_data[[#This Row],[NORM_Spécialité]], tbl_produits[Nom normalisé], 0))</f>
        <v>Carbamazépine</v>
      </c>
      <c r="J9278" s="34">
        <f>DATE(LEFT(tbl_data[[#This Row],[Date_rapport]], 4), MID(tbl_data[[#This Row],[Date_rapport]], 6, 2), RIGHT(tbl_data[[#This Row],[Date_rapport]], 2))</f>
        <v>45319</v>
      </c>
    </row>
    <row r="9279" spans="1:10" x14ac:dyDescent="0.2">
      <c r="A9279" s="28" t="s">
        <v>2038</v>
      </c>
      <c r="B9279" t="s">
        <v>9</v>
      </c>
      <c r="C9279" s="28" t="s">
        <v>967</v>
      </c>
      <c r="D9279" t="s">
        <v>969</v>
      </c>
      <c r="E9279" t="s">
        <v>2</v>
      </c>
      <c r="F9279" t="str">
        <f>INDEX(tbl_produits[Nom normalisé], MATCH(tbl_data[[#This Row],[Spécialité]], tbl_produits[Nom original], 0))</f>
        <v>SPÉCIALITÉS à base de Carbamazépine L.P. 200 mg, comprimé pelliculé sécable à libération prolongée</v>
      </c>
      <c r="G9279" t="str">
        <f>INDEX(tbl_produits[Classe nom], MATCH(tbl_data[[#This Row],[NORM_Spécialité]], tbl_produits[Nom normalisé], 0))</f>
        <v>Système nerveux</v>
      </c>
      <c r="H9279">
        <f>YEAR(tbl_data[[#This Row],[Date_rapport]])</f>
        <v>2024</v>
      </c>
      <c r="I9279" t="str">
        <f>INDEX(tbl_produits[Molécule extraite], MATCH(tbl_data[[#This Row],[NORM_Spécialité]], tbl_produits[Nom normalisé], 0))</f>
        <v>Carbamazépine</v>
      </c>
      <c r="J9279" s="34">
        <f>DATE(LEFT(tbl_data[[#This Row],[Date_rapport]], 4), MID(tbl_data[[#This Row],[Date_rapport]], 6, 2), RIGHT(tbl_data[[#This Row],[Date_rapport]], 2))</f>
        <v>45319</v>
      </c>
    </row>
    <row r="9280" spans="1:10" x14ac:dyDescent="0.2">
      <c r="A9280" s="28" t="s">
        <v>2038</v>
      </c>
      <c r="B9280" t="s">
        <v>6</v>
      </c>
      <c r="C9280" s="28" t="s">
        <v>967</v>
      </c>
      <c r="D9280" t="s">
        <v>971</v>
      </c>
      <c r="E9280" t="s">
        <v>974</v>
      </c>
      <c r="F9280" t="str">
        <f>INDEX(tbl_produits[Nom normalisé], MATCH(tbl_data[[#This Row],[Spécialité]], tbl_produits[Nom original], 0))</f>
        <v>SAIZEN 20 mg (8 mg/ml, solution injectable en cartouche de 2,5 ml)</v>
      </c>
      <c r="G9280" t="str">
        <f>INDEX(tbl_produits[Classe nom], MATCH(tbl_data[[#This Row],[NORM_Spécialité]], tbl_produits[Nom normalisé], 0))</f>
        <v>Hormones systémiques sauf hormones sexuelles et insulines</v>
      </c>
      <c r="H9280">
        <f>YEAR(tbl_data[[#This Row],[Date_rapport]])</f>
        <v>2024</v>
      </c>
      <c r="I9280" t="str">
        <f>INDEX(tbl_produits[Molécule extraite], MATCH(tbl_data[[#This Row],[NORM_Spécialité]], tbl_produits[Nom normalisé], 0))</f>
        <v>Somatropine</v>
      </c>
      <c r="J9280" s="34">
        <f>DATE(LEFT(tbl_data[[#This Row],[Date_rapport]], 4), MID(tbl_data[[#This Row],[Date_rapport]], 6, 2), RIGHT(tbl_data[[#This Row],[Date_rapport]], 2))</f>
        <v>45319</v>
      </c>
    </row>
    <row r="9281" spans="1:10" x14ac:dyDescent="0.2">
      <c r="A9281" s="28" t="s">
        <v>2038</v>
      </c>
      <c r="B9281" t="s">
        <v>3</v>
      </c>
      <c r="C9281" s="28" t="s">
        <v>967</v>
      </c>
      <c r="D9281" t="s">
        <v>972</v>
      </c>
      <c r="E9281" t="s">
        <v>2</v>
      </c>
      <c r="F9281" t="str">
        <f>INDEX(tbl_produits[Nom normalisé], MATCH(tbl_data[[#This Row],[Spécialité]], tbl_produits[Nom original], 0))</f>
        <v>METHYLPREDNISOLONE Hikma 40 mg, poudre pour solution injectable</v>
      </c>
      <c r="G9281" t="str">
        <f>INDEX(tbl_produits[Classe nom], MATCH(tbl_data[[#This Row],[NORM_Spécialité]], tbl_produits[Nom normalisé], 0))</f>
        <v>Hormones systémiques sauf hormones sexuelles et insulines</v>
      </c>
      <c r="H9281">
        <f>YEAR(tbl_data[[#This Row],[Date_rapport]])</f>
        <v>2024</v>
      </c>
      <c r="I9281" t="str">
        <f>INDEX(tbl_produits[Molécule extraite], MATCH(tbl_data[[#This Row],[NORM_Spécialité]], tbl_produits[Nom normalisé], 0))</f>
        <v>Méthylprednisolone (hydrogénosuccinate de)</v>
      </c>
      <c r="J9281" s="34">
        <f>DATE(LEFT(tbl_data[[#This Row],[Date_rapport]], 4), MID(tbl_data[[#This Row],[Date_rapport]], 6, 2), RIGHT(tbl_data[[#This Row],[Date_rapport]], 2))</f>
        <v>45319</v>
      </c>
    </row>
    <row r="9282" spans="1:10" x14ac:dyDescent="0.2">
      <c r="A9282" s="28" t="s">
        <v>2038</v>
      </c>
      <c r="B9282" t="s">
        <v>3</v>
      </c>
      <c r="C9282" s="28" t="s">
        <v>974</v>
      </c>
      <c r="D9282" t="s">
        <v>976</v>
      </c>
      <c r="E9282" t="s">
        <v>2</v>
      </c>
      <c r="F9282" t="str">
        <f>INDEX(tbl_produits[Nom normalisé], MATCH(tbl_data[[#This Row],[Spécialité]], tbl_produits[Nom original], 0))</f>
        <v>TERCIAN 50 mg/5 ml, solution injectable en ampoule</v>
      </c>
      <c r="G9282" t="str">
        <f>INDEX(tbl_produits[Classe nom], MATCH(tbl_data[[#This Row],[NORM_Spécialité]], tbl_produits[Nom normalisé], 0))</f>
        <v>Système nerveux</v>
      </c>
      <c r="H9282">
        <f>YEAR(tbl_data[[#This Row],[Date_rapport]])</f>
        <v>2024</v>
      </c>
      <c r="I9282" t="str">
        <f>INDEX(tbl_produits[Molécule extraite], MATCH(tbl_data[[#This Row],[NORM_Spécialité]], tbl_produits[Nom normalisé], 0))</f>
        <v>Cyamémazine</v>
      </c>
      <c r="J9282" s="34">
        <f>DATE(LEFT(tbl_data[[#This Row],[Date_rapport]], 4), MID(tbl_data[[#This Row],[Date_rapport]], 6, 2), RIGHT(tbl_data[[#This Row],[Date_rapport]], 2))</f>
        <v>45319</v>
      </c>
    </row>
    <row r="9283" spans="1:10" x14ac:dyDescent="0.2">
      <c r="A9283" s="28" t="s">
        <v>2038</v>
      </c>
      <c r="B9283" t="s">
        <v>3</v>
      </c>
      <c r="C9283" s="28" t="s">
        <v>974</v>
      </c>
      <c r="D9283" t="s">
        <v>977</v>
      </c>
      <c r="E9283" t="s">
        <v>2</v>
      </c>
      <c r="F9283" t="str">
        <f>INDEX(tbl_produits[Nom normalisé], MATCH(tbl_data[[#This Row],[Spécialité]], tbl_produits[Nom original], 0))</f>
        <v>ELDISINE 5 mg, poudre pour solution injectable</v>
      </c>
      <c r="G9283" t="str">
        <f>INDEX(tbl_produits[Classe nom], MATCH(tbl_data[[#This Row],[NORM_Spécialité]], tbl_produits[Nom normalisé], 0))</f>
        <v>Antinéoplasiques et immunomodulateurs</v>
      </c>
      <c r="H9283">
        <f>YEAR(tbl_data[[#This Row],[Date_rapport]])</f>
        <v>2024</v>
      </c>
      <c r="I9283" t="str">
        <f>INDEX(tbl_produits[Molécule extraite], MATCH(tbl_data[[#This Row],[NORM_Spécialité]], tbl_produits[Nom normalisé], 0))</f>
        <v>Sulfate de vindésine</v>
      </c>
      <c r="J9283" s="34">
        <f>DATE(LEFT(tbl_data[[#This Row],[Date_rapport]], 4), MID(tbl_data[[#This Row],[Date_rapport]], 6, 2), RIGHT(tbl_data[[#This Row],[Date_rapport]], 2))</f>
        <v>45319</v>
      </c>
    </row>
    <row r="9284" spans="1:10" x14ac:dyDescent="0.2">
      <c r="A9284" s="28" t="s">
        <v>2038</v>
      </c>
      <c r="B9284" t="s">
        <v>9</v>
      </c>
      <c r="C9284" s="28" t="s">
        <v>978</v>
      </c>
      <c r="D9284" t="s">
        <v>913</v>
      </c>
      <c r="E9284" t="s">
        <v>2</v>
      </c>
      <c r="F9284" t="str">
        <f>INDEX(tbl_produits[Nom normalisé], MATCH(tbl_data[[#This Row],[Spécialité]], tbl_produits[Nom original], 0))</f>
        <v>FLUORESCEINE sodique Faure 10 pour cent, solution injectable</v>
      </c>
      <c r="G9284" t="str">
        <f>INDEX(tbl_produits[Classe nom], MATCH(tbl_data[[#This Row],[NORM_Spécialité]], tbl_produits[Nom normalisé], 0))</f>
        <v>Organes sensoriels</v>
      </c>
      <c r="H9284">
        <f>YEAR(tbl_data[[#This Row],[Date_rapport]])</f>
        <v>2024</v>
      </c>
      <c r="I9284" t="str">
        <f>INDEX(tbl_produits[Molécule extraite], MATCH(tbl_data[[#This Row],[NORM_Spécialité]], tbl_produits[Nom normalisé], 0))</f>
        <v>Fluorescéine sodique</v>
      </c>
      <c r="J9284" s="34">
        <f>DATE(LEFT(tbl_data[[#This Row],[Date_rapport]], 4), MID(tbl_data[[#This Row],[Date_rapport]], 6, 2), RIGHT(tbl_data[[#This Row],[Date_rapport]], 2))</f>
        <v>45319</v>
      </c>
    </row>
    <row r="9285" spans="1:10" x14ac:dyDescent="0.2">
      <c r="A9285" s="28" t="s">
        <v>2038</v>
      </c>
      <c r="B9285" t="s">
        <v>6</v>
      </c>
      <c r="C9285" s="28" t="s">
        <v>978</v>
      </c>
      <c r="D9285" t="s">
        <v>979</v>
      </c>
      <c r="E9285" t="s">
        <v>978</v>
      </c>
      <c r="F9285" t="str">
        <f>INDEX(tbl_produits[Nom normalisé], MATCH(tbl_data[[#This Row],[Spécialité]], tbl_produits[Nom original], 0))</f>
        <v xml:space="preserve">ANGUSTA 25 microgrammes, comprimé </v>
      </c>
      <c r="G9285" t="str">
        <f>INDEX(tbl_produits[Classe nom], MATCH(tbl_data[[#This Row],[NORM_Spécialité]], tbl_produits[Nom normalisé], 0))</f>
        <v>Voies digestives et métabolisme</v>
      </c>
      <c r="H9285">
        <f>YEAR(tbl_data[[#This Row],[Date_rapport]])</f>
        <v>2024</v>
      </c>
      <c r="I9285" t="str">
        <f>INDEX(tbl_produits[Molécule extraite], MATCH(tbl_data[[#This Row],[NORM_Spécialité]], tbl_produits[Nom normalisé], 0))</f>
        <v>Misoprostol</v>
      </c>
      <c r="J9285" s="34">
        <f>DATE(LEFT(tbl_data[[#This Row],[Date_rapport]], 4), MID(tbl_data[[#This Row],[Date_rapport]], 6, 2), RIGHT(tbl_data[[#This Row],[Date_rapport]], 2))</f>
        <v>45319</v>
      </c>
    </row>
    <row r="9286" spans="1:10" x14ac:dyDescent="0.2">
      <c r="A9286" s="28" t="s">
        <v>2038</v>
      </c>
      <c r="B9286" t="s">
        <v>9</v>
      </c>
      <c r="C9286" s="28" t="s">
        <v>981</v>
      </c>
      <c r="D9286" t="s">
        <v>983</v>
      </c>
      <c r="E9286" t="s">
        <v>2</v>
      </c>
      <c r="F9286" t="str">
        <f>INDEX(tbl_produits[Nom normalisé], MATCH(tbl_data[[#This Row],[Spécialité]], tbl_produits[Nom original], 0))</f>
        <v>MIVACRON 20 mg/10 ml, solution injectable (IV)</v>
      </c>
      <c r="G9286" t="str">
        <f>INDEX(tbl_produits[Classe nom], MATCH(tbl_data[[#This Row],[NORM_Spécialité]], tbl_produits[Nom normalisé], 0))</f>
        <v xml:space="preserve">Système musculo-squelettique </v>
      </c>
      <c r="H9286">
        <f>YEAR(tbl_data[[#This Row],[Date_rapport]])</f>
        <v>2024</v>
      </c>
      <c r="I9286" t="str">
        <f>INDEX(tbl_produits[Molécule extraite], MATCH(tbl_data[[#This Row],[NORM_Spécialité]], tbl_produits[Nom normalisé], 0))</f>
        <v>Chlorure de mivacurium</v>
      </c>
      <c r="J9286" s="34">
        <f>DATE(LEFT(tbl_data[[#This Row],[Date_rapport]], 4), MID(tbl_data[[#This Row],[Date_rapport]], 6, 2), RIGHT(tbl_data[[#This Row],[Date_rapport]], 2))</f>
        <v>45319</v>
      </c>
    </row>
    <row r="9287" spans="1:10" x14ac:dyDescent="0.2">
      <c r="A9287" s="28" t="s">
        <v>2038</v>
      </c>
      <c r="B9287" t="s">
        <v>6</v>
      </c>
      <c r="C9287" s="28" t="s">
        <v>984</v>
      </c>
      <c r="D9287" t="s">
        <v>985</v>
      </c>
      <c r="E9287" t="s">
        <v>984</v>
      </c>
      <c r="F9287" t="str">
        <f>INDEX(tbl_produits[Nom normalisé], MATCH(tbl_data[[#This Row],[Spécialité]], tbl_produits[Nom original], 0))</f>
        <v>IRINOTECAN Sun 1,5 mg/ml, solution pour perfusion, poche de 200 mL</v>
      </c>
      <c r="G9287" t="str">
        <f>INDEX(tbl_produits[Classe nom], MATCH(tbl_data[[#This Row],[NORM_Spécialité]], tbl_produits[Nom normalisé], 0))</f>
        <v>Antinéoplasiques et immunomodulateurs</v>
      </c>
      <c r="H9287">
        <f>YEAR(tbl_data[[#This Row],[Date_rapport]])</f>
        <v>2024</v>
      </c>
      <c r="I9287" t="str">
        <f>INDEX(tbl_produits[Molécule extraite], MATCH(tbl_data[[#This Row],[NORM_Spécialité]], tbl_produits[Nom normalisé], 0))</f>
        <v>Irinotécan (chlorhydrate d') trihydraté</v>
      </c>
      <c r="J9287" s="34">
        <f>DATE(LEFT(tbl_data[[#This Row],[Date_rapport]], 4), MID(tbl_data[[#This Row],[Date_rapport]], 6, 2), RIGHT(tbl_data[[#This Row],[Date_rapport]], 2))</f>
        <v>45319</v>
      </c>
    </row>
    <row r="9288" spans="1:10" x14ac:dyDescent="0.2">
      <c r="A9288" s="28" t="s">
        <v>2038</v>
      </c>
      <c r="B9288" t="s">
        <v>6</v>
      </c>
      <c r="C9288" s="28" t="s">
        <v>984</v>
      </c>
      <c r="D9288" t="s">
        <v>986</v>
      </c>
      <c r="E9288" t="s">
        <v>984</v>
      </c>
      <c r="F9288" t="str">
        <f>INDEX(tbl_produits[Nom normalisé], MATCH(tbl_data[[#This Row],[Spécialité]], tbl_produits[Nom original], 0))</f>
        <v>IRINOTECAN Sun 1,5 mg/ml, solution pour perfusion, poche de 180 mL</v>
      </c>
      <c r="G9288" t="str">
        <f>INDEX(tbl_produits[Classe nom], MATCH(tbl_data[[#This Row],[NORM_Spécialité]], tbl_produits[Nom normalisé], 0))</f>
        <v>Antinéoplasiques et immunomodulateurs</v>
      </c>
      <c r="H9288">
        <f>YEAR(tbl_data[[#This Row],[Date_rapport]])</f>
        <v>2024</v>
      </c>
      <c r="I9288" t="str">
        <f>INDEX(tbl_produits[Molécule extraite], MATCH(tbl_data[[#This Row],[NORM_Spécialité]], tbl_produits[Nom normalisé], 0))</f>
        <v>Irinotécan (chlorhydrate d') trihydraté</v>
      </c>
      <c r="J9288" s="34">
        <f>DATE(LEFT(tbl_data[[#This Row],[Date_rapport]], 4), MID(tbl_data[[#This Row],[Date_rapport]], 6, 2), RIGHT(tbl_data[[#This Row],[Date_rapport]], 2))</f>
        <v>45319</v>
      </c>
    </row>
    <row r="9289" spans="1:10" x14ac:dyDescent="0.2">
      <c r="A9289" s="28" t="s">
        <v>2038</v>
      </c>
      <c r="B9289" t="s">
        <v>3</v>
      </c>
      <c r="C9289" s="28" t="s">
        <v>984</v>
      </c>
      <c r="D9289" t="s">
        <v>987</v>
      </c>
      <c r="E9289" t="s">
        <v>2</v>
      </c>
      <c r="F9289" t="str">
        <f>INDEX(tbl_produits[Nom normalisé], MATCH(tbl_data[[#This Row],[Spécialité]], tbl_produits[Nom original], 0))</f>
        <v>YDRALBUM 200 g/L, solution pour perfusion</v>
      </c>
      <c r="G9289" t="str">
        <f>INDEX(tbl_produits[Classe nom], MATCH(tbl_data[[#This Row],[NORM_Spécialité]], tbl_produits[Nom normalisé], 0))</f>
        <v>Sang et organes hématopoïétiques</v>
      </c>
      <c r="H9289">
        <f>YEAR(tbl_data[[#This Row],[Date_rapport]])</f>
        <v>2024</v>
      </c>
      <c r="I9289" t="str">
        <f>INDEX(tbl_produits[Molécule extraite], MATCH(tbl_data[[#This Row],[NORM_Spécialité]], tbl_produits[Nom normalisé], 0))</f>
        <v>Albumine humaine</v>
      </c>
      <c r="J9289" s="34">
        <f>DATE(LEFT(tbl_data[[#This Row],[Date_rapport]], 4), MID(tbl_data[[#This Row],[Date_rapport]], 6, 2), RIGHT(tbl_data[[#This Row],[Date_rapport]], 2))</f>
        <v>45319</v>
      </c>
    </row>
    <row r="9290" spans="1:10" x14ac:dyDescent="0.2">
      <c r="A9290" s="28" t="s">
        <v>2038</v>
      </c>
      <c r="B9290" t="s">
        <v>3</v>
      </c>
      <c r="C9290" s="28" t="s">
        <v>984</v>
      </c>
      <c r="D9290" t="s">
        <v>988</v>
      </c>
      <c r="E9290" t="s">
        <v>2</v>
      </c>
      <c r="F9290" t="str">
        <f>INDEX(tbl_produits[Nom normalisé], MATCH(tbl_data[[#This Row],[Spécialité]], tbl_produits[Nom original], 0))</f>
        <v>KANOKAD 25 UI/mL de facteur IX, poudre et solvant pour solution injectable - Flacon de 250 UI (10 ml) et de 500 UI (20 ml)</v>
      </c>
      <c r="G9290" t="str">
        <f>INDEX(tbl_produits[Classe nom], MATCH(tbl_data[[#This Row],[NORM_Spécialité]], tbl_produits[Nom normalisé], 0))</f>
        <v>Sang et organes hématopoïétiques</v>
      </c>
      <c r="H9290">
        <f>YEAR(tbl_data[[#This Row],[Date_rapport]])</f>
        <v>2024</v>
      </c>
      <c r="I9290" t="str">
        <f>INDEX(tbl_produits[Molécule extraite], MATCH(tbl_data[[#This Row],[NORM_Spécialité]], tbl_produits[Nom normalisé], 0))</f>
        <v>Facteurs de coagulation</v>
      </c>
      <c r="J9290" s="34">
        <f>DATE(LEFT(tbl_data[[#This Row],[Date_rapport]], 4), MID(tbl_data[[#This Row],[Date_rapport]], 6, 2), RIGHT(tbl_data[[#This Row],[Date_rapport]], 2))</f>
        <v>45319</v>
      </c>
    </row>
    <row r="9291" spans="1:10" x14ac:dyDescent="0.2">
      <c r="A9291" s="28" t="s">
        <v>2038</v>
      </c>
      <c r="B9291" t="s">
        <v>3</v>
      </c>
      <c r="C9291" s="28" t="s">
        <v>984</v>
      </c>
      <c r="D9291" t="s">
        <v>990</v>
      </c>
      <c r="E9291" t="s">
        <v>2</v>
      </c>
      <c r="F9291" t="str">
        <f>INDEX(tbl_produits[Nom normalisé], MATCH(tbl_data[[#This Row],[Spécialité]], tbl_produits[Nom original], 0))</f>
        <v>ABIRATERONE Teva 500 mg, comprimé pelliculé</v>
      </c>
      <c r="G9291" t="str">
        <f>INDEX(tbl_produits[Classe nom], MATCH(tbl_data[[#This Row],[NORM_Spécialité]], tbl_produits[Nom normalisé], 0))</f>
        <v>Antinéoplasiques et immunomodulateurs</v>
      </c>
      <c r="H9291">
        <f>YEAR(tbl_data[[#This Row],[Date_rapport]])</f>
        <v>2024</v>
      </c>
      <c r="I9291" t="str">
        <f>INDEX(tbl_produits[Molécule extraite], MATCH(tbl_data[[#This Row],[NORM_Spécialité]], tbl_produits[Nom normalisé], 0))</f>
        <v>Abiratérone</v>
      </c>
      <c r="J9291" s="34">
        <f>DATE(LEFT(tbl_data[[#This Row],[Date_rapport]], 4), MID(tbl_data[[#This Row],[Date_rapport]], 6, 2), RIGHT(tbl_data[[#This Row],[Date_rapport]], 2))</f>
        <v>45319</v>
      </c>
    </row>
    <row r="9292" spans="1:10" x14ac:dyDescent="0.2">
      <c r="A9292" s="28" t="s">
        <v>2038</v>
      </c>
      <c r="B9292" t="s">
        <v>11</v>
      </c>
      <c r="C9292" s="28" t="s">
        <v>992</v>
      </c>
      <c r="D9292" t="s">
        <v>993</v>
      </c>
      <c r="E9292" t="s">
        <v>2</v>
      </c>
      <c r="F9292" t="str">
        <f>INDEX(tbl_produits[Nom normalisé], MATCH(tbl_data[[#This Row],[Spécialité]], tbl_produits[Nom original], 0))</f>
        <v>INTEGRILIN 0,75 mg/ml et 2 mg/ml, solution injectable</v>
      </c>
      <c r="G9292" t="str">
        <f>INDEX(tbl_produits[Classe nom], MATCH(tbl_data[[#This Row],[NORM_Spécialité]], tbl_produits[Nom normalisé], 0))</f>
        <v>Sang et organes hématopoïétiques</v>
      </c>
      <c r="H9292">
        <f>YEAR(tbl_data[[#This Row],[Date_rapport]])</f>
        <v>2024</v>
      </c>
      <c r="I9292" t="str">
        <f>INDEX(tbl_produits[Molécule extraite], MATCH(tbl_data[[#This Row],[NORM_Spécialité]], tbl_produits[Nom normalisé], 0))</f>
        <v>Eptifibatide</v>
      </c>
      <c r="J9292" s="34">
        <f>DATE(LEFT(tbl_data[[#This Row],[Date_rapport]], 4), MID(tbl_data[[#This Row],[Date_rapport]], 6, 2), RIGHT(tbl_data[[#This Row],[Date_rapport]], 2))</f>
        <v>45319</v>
      </c>
    </row>
    <row r="9293" spans="1:10" x14ac:dyDescent="0.2">
      <c r="A9293" s="28" t="s">
        <v>2038</v>
      </c>
      <c r="B9293" t="s">
        <v>9</v>
      </c>
      <c r="C9293" s="28" t="s">
        <v>996</v>
      </c>
      <c r="D9293" t="s">
        <v>997</v>
      </c>
      <c r="E9293" t="s">
        <v>2</v>
      </c>
      <c r="F9293" t="str">
        <f>INDEX(tbl_produits[Nom normalisé], MATCH(tbl_data[[#This Row],[Spécialité]], tbl_produits[Nom original], 0))</f>
        <v>PEGASYS 90 microgrammes, solution injectable en seringue préremplie 1 seringue préremplie en verre avec 1 aiguille de 0,5 ml</v>
      </c>
      <c r="G9293" t="str">
        <f>INDEX(tbl_produits[Classe nom], MATCH(tbl_data[[#This Row],[NORM_Spécialité]], tbl_produits[Nom normalisé], 0))</f>
        <v>Antinéoplasiques et immunomodulateurs</v>
      </c>
      <c r="H9293">
        <f>YEAR(tbl_data[[#This Row],[Date_rapport]])</f>
        <v>2024</v>
      </c>
      <c r="I9293" t="str">
        <f>INDEX(tbl_produits[Molécule extraite], MATCH(tbl_data[[#This Row],[NORM_Spécialité]], tbl_produits[Nom normalisé], 0))</f>
        <v>Peginterféron alfa-2a ((bactérie/escherichia coli))</v>
      </c>
      <c r="J9293" s="34">
        <f>DATE(LEFT(tbl_data[[#This Row],[Date_rapport]], 4), MID(tbl_data[[#This Row],[Date_rapport]], 6, 2), RIGHT(tbl_data[[#This Row],[Date_rapport]], 2))</f>
        <v>45319</v>
      </c>
    </row>
    <row r="9294" spans="1:10" x14ac:dyDescent="0.2">
      <c r="A9294" s="28" t="s">
        <v>2038</v>
      </c>
      <c r="B9294" t="s">
        <v>6</v>
      </c>
      <c r="C9294" s="28" t="s">
        <v>996</v>
      </c>
      <c r="D9294" t="s">
        <v>998</v>
      </c>
      <c r="E9294" t="s">
        <v>1006</v>
      </c>
      <c r="F9294" t="str">
        <f>INDEX(tbl_produits[Nom normalisé], MATCH(tbl_data[[#This Row],[Spécialité]], tbl_produits[Nom original], 0))</f>
        <v>RIVOTRIL 1 mg/1 ml, solution à diluer injectable en ampoules</v>
      </c>
      <c r="G9294" t="str">
        <f>INDEX(tbl_produits[Classe nom], MATCH(tbl_data[[#This Row],[NORM_Spécialité]], tbl_produits[Nom normalisé], 0))</f>
        <v>Système nerveux</v>
      </c>
      <c r="H9294">
        <f>YEAR(tbl_data[[#This Row],[Date_rapport]])</f>
        <v>2024</v>
      </c>
      <c r="I9294" t="str">
        <f>INDEX(tbl_produits[Molécule extraite], MATCH(tbl_data[[#This Row],[NORM_Spécialité]], tbl_produits[Nom normalisé], 0))</f>
        <v>Clonazépam</v>
      </c>
      <c r="J9294" s="34">
        <f>DATE(LEFT(tbl_data[[#This Row],[Date_rapport]], 4), MID(tbl_data[[#This Row],[Date_rapport]], 6, 2), RIGHT(tbl_data[[#This Row],[Date_rapport]], 2))</f>
        <v>45319</v>
      </c>
    </row>
    <row r="9295" spans="1:10" x14ac:dyDescent="0.2">
      <c r="A9295" s="28" t="s">
        <v>2038</v>
      </c>
      <c r="B9295" t="s">
        <v>9</v>
      </c>
      <c r="C9295" s="28" t="s">
        <v>996</v>
      </c>
      <c r="D9295" t="s">
        <v>999</v>
      </c>
      <c r="E9295" t="s">
        <v>2</v>
      </c>
      <c r="F9295" t="str">
        <f>INDEX(tbl_produits[Nom normalisé], MATCH(tbl_data[[#This Row],[Spécialité]], tbl_produits[Nom original], 0))</f>
        <v>EUROBIOL 25 000 U, gélule gastro-résistante</v>
      </c>
      <c r="G9295" t="str">
        <f>INDEX(tbl_produits[Classe nom], MATCH(tbl_data[[#This Row],[NORM_Spécialité]], tbl_produits[Nom normalisé], 0))</f>
        <v>Voies digestives et métabolisme</v>
      </c>
      <c r="H9295">
        <f>YEAR(tbl_data[[#This Row],[Date_rapport]])</f>
        <v>2024</v>
      </c>
      <c r="I9295" t="str">
        <f>INDEX(tbl_produits[Molécule extraite], MATCH(tbl_data[[#This Row],[NORM_Spécialité]], tbl_produits[Nom normalisé], 0))</f>
        <v>Poudre de pancréas</v>
      </c>
      <c r="J9295" s="34">
        <f>DATE(LEFT(tbl_data[[#This Row],[Date_rapport]], 4), MID(tbl_data[[#This Row],[Date_rapport]], 6, 2), RIGHT(tbl_data[[#This Row],[Date_rapport]], 2))</f>
        <v>45319</v>
      </c>
    </row>
    <row r="9296" spans="1:10" x14ac:dyDescent="0.2">
      <c r="A9296" s="28" t="s">
        <v>2038</v>
      </c>
      <c r="B9296" t="s">
        <v>9</v>
      </c>
      <c r="C9296" s="28" t="s">
        <v>996</v>
      </c>
      <c r="D9296" t="s">
        <v>1000</v>
      </c>
      <c r="E9296" t="s">
        <v>2</v>
      </c>
      <c r="F9296" t="str">
        <f>INDEX(tbl_produits[Nom normalisé], MATCH(tbl_data[[#This Row],[Spécialité]], tbl_produits[Nom original], 0))</f>
        <v>EUROBIOL 40 000 U, gélule gastro-résistante</v>
      </c>
      <c r="G9296" t="str">
        <f>INDEX(tbl_produits[Classe nom], MATCH(tbl_data[[#This Row],[NORM_Spécialité]], tbl_produits[Nom normalisé], 0))</f>
        <v>Voies digestives et métabolisme</v>
      </c>
      <c r="H9296">
        <f>YEAR(tbl_data[[#This Row],[Date_rapport]])</f>
        <v>2024</v>
      </c>
      <c r="I9296" t="str">
        <f>INDEX(tbl_produits[Molécule extraite], MATCH(tbl_data[[#This Row],[NORM_Spécialité]], tbl_produits[Nom normalisé], 0))</f>
        <v>Poudre de pancréas</v>
      </c>
      <c r="J9296" s="34">
        <f>DATE(LEFT(tbl_data[[#This Row],[Date_rapport]], 4), MID(tbl_data[[#This Row],[Date_rapport]], 6, 2), RIGHT(tbl_data[[#This Row],[Date_rapport]], 2))</f>
        <v>45319</v>
      </c>
    </row>
    <row r="9297" spans="1:10" x14ac:dyDescent="0.2">
      <c r="A9297" s="28" t="s">
        <v>2038</v>
      </c>
      <c r="B9297" t="s">
        <v>6</v>
      </c>
      <c r="C9297" s="28" t="s">
        <v>996</v>
      </c>
      <c r="D9297" t="s">
        <v>1001</v>
      </c>
      <c r="E9297" t="s">
        <v>1006</v>
      </c>
      <c r="F9297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9297" t="str">
        <f>INDEX(tbl_produits[Classe nom], MATCH(tbl_data[[#This Row],[NORM_Spécialité]], tbl_produits[Nom normalisé], 0))</f>
        <v>Antinéoplasiques et immunomodulateurs</v>
      </c>
      <c r="H9297">
        <f>YEAR(tbl_data[[#This Row],[Date_rapport]])</f>
        <v>2024</v>
      </c>
      <c r="I9297" t="str">
        <f>INDEX(tbl_produits[Molécule extraite], MATCH(tbl_data[[#This Row],[NORM_Spécialité]], tbl_produits[Nom normalisé], 0))</f>
        <v>Leuproréline</v>
      </c>
      <c r="J9297" s="34">
        <f>DATE(LEFT(tbl_data[[#This Row],[Date_rapport]], 4), MID(tbl_data[[#This Row],[Date_rapport]], 6, 2), RIGHT(tbl_data[[#This Row],[Date_rapport]], 2))</f>
        <v>45319</v>
      </c>
    </row>
    <row r="9298" spans="1:10" x14ac:dyDescent="0.2">
      <c r="A9298" s="28" t="s">
        <v>2038</v>
      </c>
      <c r="B9298" t="s">
        <v>9</v>
      </c>
      <c r="C9298" s="28" t="s">
        <v>1008</v>
      </c>
      <c r="D9298" t="s">
        <v>1009</v>
      </c>
      <c r="E9298" t="s">
        <v>2</v>
      </c>
      <c r="F9298" t="str">
        <f>INDEX(tbl_produits[Nom normalisé], MATCH(tbl_data[[#This Row],[Spécialité]], tbl_produits[Nom original], 0))</f>
        <v>FOMÉPIZOLE AP-HP 5 mg/mL, solution à diluer pour perfusion</v>
      </c>
      <c r="G9298" t="str">
        <f>INDEX(tbl_produits[Classe nom], MATCH(tbl_data[[#This Row],[NORM_Spécialité]], tbl_produits[Nom normalisé], 0))</f>
        <v>Divers</v>
      </c>
      <c r="H9298">
        <f>YEAR(tbl_data[[#This Row],[Date_rapport]])</f>
        <v>2024</v>
      </c>
      <c r="I9298" t="str">
        <f>INDEX(tbl_produits[Molécule extraite], MATCH(tbl_data[[#This Row],[NORM_Spécialité]], tbl_produits[Nom normalisé], 0))</f>
        <v>Fomépizole (sulfate de)</v>
      </c>
      <c r="J9298" s="34">
        <f>DATE(LEFT(tbl_data[[#This Row],[Date_rapport]], 4), MID(tbl_data[[#This Row],[Date_rapport]], 6, 2), RIGHT(tbl_data[[#This Row],[Date_rapport]], 2))</f>
        <v>45319</v>
      </c>
    </row>
    <row r="9299" spans="1:10" x14ac:dyDescent="0.2">
      <c r="A9299" s="28" t="s">
        <v>2038</v>
      </c>
      <c r="B9299" t="s">
        <v>9</v>
      </c>
      <c r="C9299" s="28" t="s">
        <v>1008</v>
      </c>
      <c r="D9299" t="s">
        <v>1010</v>
      </c>
      <c r="E9299" t="s">
        <v>2</v>
      </c>
      <c r="F9299" t="str">
        <f>INDEX(tbl_produits[Nom normalisé], MATCH(tbl_data[[#This Row],[Spécialité]], tbl_produits[Nom original], 0))</f>
        <v>TRAVOPROST/TIMOLOL 40 microgrammes/mL + 5 mg/mL, collyre en solution</v>
      </c>
      <c r="G9299" t="str">
        <f>INDEX(tbl_produits[Classe nom], MATCH(tbl_data[[#This Row],[NORM_Spécialité]], tbl_produits[Nom normalisé], 0))</f>
        <v>Organes sensoriels</v>
      </c>
      <c r="H9299">
        <f>YEAR(tbl_data[[#This Row],[Date_rapport]])</f>
        <v>2024</v>
      </c>
      <c r="I9299" t="str">
        <f>INDEX(tbl_produits[Molécule extraite], MATCH(tbl_data[[#This Row],[NORM_Spécialité]], tbl_produits[Nom normalisé], 0))</f>
        <v>Timolol (maléate de) / Travoprost</v>
      </c>
      <c r="J9299" s="34">
        <f>DATE(LEFT(tbl_data[[#This Row],[Date_rapport]], 4), MID(tbl_data[[#This Row],[Date_rapport]], 6, 2), RIGHT(tbl_data[[#This Row],[Date_rapport]], 2))</f>
        <v>45319</v>
      </c>
    </row>
    <row r="9300" spans="1:10" x14ac:dyDescent="0.2">
      <c r="A9300" s="28" t="s">
        <v>2038</v>
      </c>
      <c r="B9300" t="s">
        <v>6</v>
      </c>
      <c r="C9300" s="28" t="s">
        <v>1013</v>
      </c>
      <c r="D9300" t="s">
        <v>1015</v>
      </c>
      <c r="E9300" t="s">
        <v>1013</v>
      </c>
      <c r="F9300" t="str">
        <f>INDEX(tbl_produits[Nom normalisé], MATCH(tbl_data[[#This Row],[Spécialité]], tbl_produits[Nom original], 0))</f>
        <v>ROVALCYTE 50 mg/ml, poudre pour solution buvable</v>
      </c>
      <c r="G9300" t="str">
        <f>INDEX(tbl_produits[Classe nom], MATCH(tbl_data[[#This Row],[NORM_Spécialité]], tbl_produits[Nom normalisé], 0))</f>
        <v>Anti-infectieux à usage systémique</v>
      </c>
      <c r="H9300">
        <f>YEAR(tbl_data[[#This Row],[Date_rapport]])</f>
        <v>2024</v>
      </c>
      <c r="I9300" t="str">
        <f>INDEX(tbl_produits[Molécule extraite], MATCH(tbl_data[[#This Row],[NORM_Spécialité]], tbl_produits[Nom normalisé], 0))</f>
        <v>Valganciclovir</v>
      </c>
      <c r="J9300" s="34">
        <f>DATE(LEFT(tbl_data[[#This Row],[Date_rapport]], 4), MID(tbl_data[[#This Row],[Date_rapport]], 6, 2), RIGHT(tbl_data[[#This Row],[Date_rapport]], 2))</f>
        <v>45319</v>
      </c>
    </row>
    <row r="9301" spans="1:10" x14ac:dyDescent="0.2">
      <c r="A9301" s="28" t="s">
        <v>2038</v>
      </c>
      <c r="B9301" t="s">
        <v>11</v>
      </c>
      <c r="C9301" s="28" t="s">
        <v>1013</v>
      </c>
      <c r="D9301" t="s">
        <v>1016</v>
      </c>
      <c r="E9301" t="s">
        <v>2</v>
      </c>
      <c r="F9301" t="str">
        <f>INDEX(tbl_produits[Nom normalisé], MATCH(tbl_data[[#This Row],[Spécialité]], tbl_produits[Nom original], 0))</f>
        <v>NOVOEIGHT 250 UI et 1500 UI poudre et solvant pour solution injectable</v>
      </c>
      <c r="G9301" t="str">
        <f>INDEX(tbl_produits[Classe nom], MATCH(tbl_data[[#This Row],[NORM_Spécialité]], tbl_produits[Nom normalisé], 0))</f>
        <v>Sang et organes hématopoïétiques</v>
      </c>
      <c r="H9301">
        <f>YEAR(tbl_data[[#This Row],[Date_rapport]])</f>
        <v>2024</v>
      </c>
      <c r="I9301" t="str">
        <f>INDEX(tbl_produits[Molécule extraite], MATCH(tbl_data[[#This Row],[NORM_Spécialité]], tbl_produits[Nom normalisé], 0))</f>
        <v>Turoctocog alfa</v>
      </c>
      <c r="J9301" s="34">
        <f>DATE(LEFT(tbl_data[[#This Row],[Date_rapport]], 4), MID(tbl_data[[#This Row],[Date_rapport]], 6, 2), RIGHT(tbl_data[[#This Row],[Date_rapport]], 2))</f>
        <v>45319</v>
      </c>
    </row>
    <row r="9302" spans="1:10" x14ac:dyDescent="0.2">
      <c r="A9302" s="28" t="s">
        <v>2038</v>
      </c>
      <c r="B9302" t="s">
        <v>9</v>
      </c>
      <c r="C9302" s="28" t="s">
        <v>1013</v>
      </c>
      <c r="D9302" t="s">
        <v>1017</v>
      </c>
      <c r="E9302" t="s">
        <v>2</v>
      </c>
      <c r="F9302" t="str">
        <f>INDEX(tbl_produits[Nom normalisé], MATCH(tbl_data[[#This Row],[Spécialité]], tbl_produits[Nom original], 0))</f>
        <v>PRAMIPEXOLE 0,18 mg, comprimé</v>
      </c>
      <c r="G9302" t="str">
        <f>INDEX(tbl_produits[Classe nom], MATCH(tbl_data[[#This Row],[NORM_Spécialité]], tbl_produits[Nom normalisé], 0))</f>
        <v>Système nerveux</v>
      </c>
      <c r="H9302">
        <f>YEAR(tbl_data[[#This Row],[Date_rapport]])</f>
        <v>2024</v>
      </c>
      <c r="I9302" t="str">
        <f>INDEX(tbl_produits[Molécule extraite], MATCH(tbl_data[[#This Row],[NORM_Spécialité]], tbl_produits[Nom normalisé], 0))</f>
        <v>Pramipexole</v>
      </c>
      <c r="J9302" s="34">
        <f>DATE(LEFT(tbl_data[[#This Row],[Date_rapport]], 4), MID(tbl_data[[#This Row],[Date_rapport]], 6, 2), RIGHT(tbl_data[[#This Row],[Date_rapport]], 2))</f>
        <v>45319</v>
      </c>
    </row>
    <row r="9303" spans="1:10" x14ac:dyDescent="0.2">
      <c r="A9303" s="28" t="s">
        <v>2038</v>
      </c>
      <c r="B9303" t="s">
        <v>9</v>
      </c>
      <c r="C9303" s="28" t="s">
        <v>1013</v>
      </c>
      <c r="D9303" t="s">
        <v>1018</v>
      </c>
      <c r="E9303" t="s">
        <v>2</v>
      </c>
      <c r="F9303" t="str">
        <f>INDEX(tbl_produits[Nom normalisé], MATCH(tbl_data[[#This Row],[Spécialité]], tbl_produits[Nom original], 0))</f>
        <v>GASTROGRAFINE 370 mg d'iode/mL, solution buvable ou rectale</v>
      </c>
      <c r="G9303" t="str">
        <f>INDEX(tbl_produits[Classe nom], MATCH(tbl_data[[#This Row],[NORM_Spécialité]], tbl_produits[Nom normalisé], 0))</f>
        <v>Divers</v>
      </c>
      <c r="H9303">
        <f>YEAR(tbl_data[[#This Row],[Date_rapport]])</f>
        <v>2024</v>
      </c>
      <c r="I9303" t="str">
        <f>INDEX(tbl_produits[Molécule extraite], MATCH(tbl_data[[#This Row],[NORM_Spécialité]], tbl_produits[Nom normalisé], 0))</f>
        <v>Amidotrizoate de sodium, méglumine (amidotrizoate de)</v>
      </c>
      <c r="J9303" s="34">
        <f>DATE(LEFT(tbl_data[[#This Row],[Date_rapport]], 4), MID(tbl_data[[#This Row],[Date_rapport]], 6, 2), RIGHT(tbl_data[[#This Row],[Date_rapport]], 2))</f>
        <v>45319</v>
      </c>
    </row>
    <row r="9304" spans="1:10" x14ac:dyDescent="0.2">
      <c r="A9304" s="28" t="s">
        <v>2038</v>
      </c>
      <c r="B9304" t="s">
        <v>6</v>
      </c>
      <c r="C9304" s="28" t="s">
        <v>1019</v>
      </c>
      <c r="D9304" t="s">
        <v>1022</v>
      </c>
      <c r="E9304" t="s">
        <v>1019</v>
      </c>
      <c r="F9304" t="str">
        <f>INDEX(tbl_produits[Nom normalisé], MATCH(tbl_data[[#This Row],[Spécialité]], tbl_produits[Nom original], 0))</f>
        <v>RIFADINE 300 mg, gélule, boite de 30</v>
      </c>
      <c r="G9304" t="str">
        <f>INDEX(tbl_produits[Classe nom], MATCH(tbl_data[[#This Row],[NORM_Spécialité]], tbl_produits[Nom normalisé], 0))</f>
        <v>Anti-infectieux à usage systémique</v>
      </c>
      <c r="H9304">
        <f>YEAR(tbl_data[[#This Row],[Date_rapport]])</f>
        <v>2024</v>
      </c>
      <c r="I9304" t="str">
        <f>INDEX(tbl_produits[Molécule extraite], MATCH(tbl_data[[#This Row],[NORM_Spécialité]], tbl_produits[Nom normalisé], 0))</f>
        <v>Rifampicine sodique</v>
      </c>
      <c r="J9304" s="34">
        <f>DATE(LEFT(tbl_data[[#This Row],[Date_rapport]], 4), MID(tbl_data[[#This Row],[Date_rapport]], 6, 2), RIGHT(tbl_data[[#This Row],[Date_rapport]], 2))</f>
        <v>45319</v>
      </c>
    </row>
    <row r="9305" spans="1:10" x14ac:dyDescent="0.2">
      <c r="A9305" s="28" t="s">
        <v>2038</v>
      </c>
      <c r="B9305" t="s">
        <v>6</v>
      </c>
      <c r="C9305" s="28" t="s">
        <v>1024</v>
      </c>
      <c r="D9305" t="s">
        <v>1026</v>
      </c>
      <c r="E9305" t="s">
        <v>1024</v>
      </c>
      <c r="F9305" t="str">
        <f>INDEX(tbl_produits[Nom normalisé], MATCH(tbl_data[[#This Row],[Spécialité]], tbl_produits[Nom original], 0))</f>
        <v>XYLOCARD 50 mg/ml, solution injectable pour perfusion</v>
      </c>
      <c r="G9305" t="str">
        <f>INDEX(tbl_produits[Classe nom], MATCH(tbl_data[[#This Row],[NORM_Spécialité]], tbl_produits[Nom normalisé], 0))</f>
        <v>Système nerveux</v>
      </c>
      <c r="H9305">
        <f>YEAR(tbl_data[[#This Row],[Date_rapport]])</f>
        <v>2024</v>
      </c>
      <c r="I9305" t="str">
        <f>INDEX(tbl_produits[Molécule extraite], MATCH(tbl_data[[#This Row],[NORM_Spécialité]], tbl_produits[Nom normalisé], 0))</f>
        <v>Lidocaïne</v>
      </c>
      <c r="J9305" s="34">
        <f>DATE(LEFT(tbl_data[[#This Row],[Date_rapport]], 4), MID(tbl_data[[#This Row],[Date_rapport]], 6, 2), RIGHT(tbl_data[[#This Row],[Date_rapport]], 2))</f>
        <v>45319</v>
      </c>
    </row>
    <row r="9306" spans="1:10" x14ac:dyDescent="0.2">
      <c r="A9306" s="28" t="s">
        <v>2038</v>
      </c>
      <c r="B9306" t="s">
        <v>6</v>
      </c>
      <c r="C9306" s="28" t="s">
        <v>1024</v>
      </c>
      <c r="D9306" t="s">
        <v>1027</v>
      </c>
      <c r="E9306" t="s">
        <v>1028</v>
      </c>
      <c r="F9306" t="str">
        <f>INDEX(tbl_produits[Nom normalisé], MATCH(tbl_data[[#This Row],[Spécialité]], tbl_produits[Nom original], 0))</f>
        <v>ZOLSKETIL Pegylated Liposomal 2 mg/mL, dispersion à diluer pour perfusion – Flacon de 25 ml</v>
      </c>
      <c r="G9306" t="str">
        <f>INDEX(tbl_produits[Classe nom], MATCH(tbl_data[[#This Row],[NORM_Spécialité]], tbl_produits[Nom normalisé], 0))</f>
        <v>Antinéoplasiques et immunomodulateurs</v>
      </c>
      <c r="H9306">
        <f>YEAR(tbl_data[[#This Row],[Date_rapport]])</f>
        <v>2024</v>
      </c>
      <c r="I9306" t="str">
        <f>INDEX(tbl_produits[Molécule extraite], MATCH(tbl_data[[#This Row],[NORM_Spécialité]], tbl_produits[Nom normalisé], 0))</f>
        <v>Doxorubicine</v>
      </c>
      <c r="J9306" s="34">
        <f>DATE(LEFT(tbl_data[[#This Row],[Date_rapport]], 4), MID(tbl_data[[#This Row],[Date_rapport]], 6, 2), RIGHT(tbl_data[[#This Row],[Date_rapport]], 2))</f>
        <v>45319</v>
      </c>
    </row>
    <row r="9307" spans="1:10" x14ac:dyDescent="0.2">
      <c r="A9307" s="28" t="s">
        <v>2038</v>
      </c>
      <c r="B9307" t="s">
        <v>6</v>
      </c>
      <c r="C9307" s="28" t="s">
        <v>1028</v>
      </c>
      <c r="D9307" t="s">
        <v>1029</v>
      </c>
      <c r="E9307" t="s">
        <v>1028</v>
      </c>
      <c r="F9307" t="str">
        <f>INDEX(tbl_produits[Nom normalisé], MATCH(tbl_data[[#This Row],[Spécialité]], tbl_produits[Nom original], 0))</f>
        <v>SANDIMMUN 50 mg/ml, solution à diluer pour perfusion</v>
      </c>
      <c r="G9307" t="str">
        <f>INDEX(tbl_produits[Classe nom], MATCH(tbl_data[[#This Row],[NORM_Spécialité]], tbl_produits[Nom normalisé], 0))</f>
        <v>Antinéoplasiques et immunomodulateurs</v>
      </c>
      <c r="H9307">
        <f>YEAR(tbl_data[[#This Row],[Date_rapport]])</f>
        <v>2024</v>
      </c>
      <c r="I9307" t="str">
        <f>INDEX(tbl_produits[Molécule extraite], MATCH(tbl_data[[#This Row],[NORM_Spécialité]], tbl_produits[Nom normalisé], 0))</f>
        <v>Ciclosporine</v>
      </c>
      <c r="J9307" s="34">
        <f>DATE(LEFT(tbl_data[[#This Row],[Date_rapport]], 4), MID(tbl_data[[#This Row],[Date_rapport]], 6, 2), RIGHT(tbl_data[[#This Row],[Date_rapport]], 2))</f>
        <v>45319</v>
      </c>
    </row>
    <row r="9308" spans="1:10" x14ac:dyDescent="0.2">
      <c r="A9308" s="28" t="s">
        <v>2038</v>
      </c>
      <c r="B9308" t="s">
        <v>6</v>
      </c>
      <c r="C9308" s="28" t="s">
        <v>1028</v>
      </c>
      <c r="D9308" t="s">
        <v>1031</v>
      </c>
      <c r="E9308" t="s">
        <v>1028</v>
      </c>
      <c r="F9308" t="str">
        <f>INDEX(tbl_produits[Nom normalisé], MATCH(tbl_data[[#This Row],[Spécialité]], tbl_produits[Nom original], 0))</f>
        <v>ALFATIL 125 mg/5 ml et 250mg/5 ml, poudre pour suspension buvable</v>
      </c>
      <c r="G9308" t="str">
        <f>INDEX(tbl_produits[Classe nom], MATCH(tbl_data[[#This Row],[NORM_Spécialité]], tbl_produits[Nom normalisé], 0))</f>
        <v>Anti-infectieux à usage systémique</v>
      </c>
      <c r="H9308">
        <f>YEAR(tbl_data[[#This Row],[Date_rapport]])</f>
        <v>2024</v>
      </c>
      <c r="I9308" t="str">
        <f>INDEX(tbl_produits[Molécule extraite], MATCH(tbl_data[[#This Row],[NORM_Spécialité]], tbl_produits[Nom normalisé], 0))</f>
        <v>Céfaclor</v>
      </c>
      <c r="J9308" s="34">
        <f>DATE(LEFT(tbl_data[[#This Row],[Date_rapport]], 4), MID(tbl_data[[#This Row],[Date_rapport]], 6, 2), RIGHT(tbl_data[[#This Row],[Date_rapport]], 2))</f>
        <v>45319</v>
      </c>
    </row>
    <row r="9309" spans="1:10" x14ac:dyDescent="0.2">
      <c r="A9309" s="28" t="s">
        <v>2038</v>
      </c>
      <c r="B9309" t="s">
        <v>9</v>
      </c>
      <c r="C9309" s="28" t="s">
        <v>1033</v>
      </c>
      <c r="D9309" t="s">
        <v>819</v>
      </c>
      <c r="E9309" t="s">
        <v>2</v>
      </c>
      <c r="F9309" t="str">
        <f>INDEX(tbl_produits[Nom normalisé], MATCH(tbl_data[[#This Row],[Spécialité]], tbl_produits[Nom original], 0))</f>
        <v>PYOSTACINE 500 mg, comprimé pelliculé</v>
      </c>
      <c r="G9309" t="str">
        <f>INDEX(tbl_produits[Classe nom], MATCH(tbl_data[[#This Row],[NORM_Spécialité]], tbl_produits[Nom normalisé], 0))</f>
        <v>Anti-infectieux à usage systémique</v>
      </c>
      <c r="H9309">
        <f>YEAR(tbl_data[[#This Row],[Date_rapport]])</f>
        <v>2024</v>
      </c>
      <c r="I9309" t="str">
        <f>INDEX(tbl_produits[Molécule extraite], MATCH(tbl_data[[#This Row],[NORM_Spécialité]], tbl_produits[Nom normalisé], 0))</f>
        <v>Pristinamycine</v>
      </c>
      <c r="J9309" s="34">
        <f>DATE(LEFT(tbl_data[[#This Row],[Date_rapport]], 4), MID(tbl_data[[#This Row],[Date_rapport]], 6, 2), RIGHT(tbl_data[[#This Row],[Date_rapport]], 2))</f>
        <v>45319</v>
      </c>
    </row>
    <row r="9310" spans="1:10" x14ac:dyDescent="0.2">
      <c r="A9310" s="28" t="s">
        <v>2038</v>
      </c>
      <c r="B9310" t="s">
        <v>6</v>
      </c>
      <c r="C9310" s="28" t="s">
        <v>1033</v>
      </c>
      <c r="D9310" t="s">
        <v>1035</v>
      </c>
      <c r="E9310" t="s">
        <v>1033</v>
      </c>
      <c r="F9310" t="str">
        <f>INDEX(tbl_produits[Nom normalisé], MATCH(tbl_data[[#This Row],[Spécialité]], tbl_produits[Nom original], 0))</f>
        <v>KEVZARA  150 mg, solution injectable en stylo prérempli et seringue préremplie</v>
      </c>
      <c r="G9310" t="str">
        <f>INDEX(tbl_produits[Classe nom], MATCH(tbl_data[[#This Row],[NORM_Spécialité]], tbl_produits[Nom normalisé], 0))</f>
        <v>Antinéoplasiques et immunomodulateurs</v>
      </c>
      <c r="H9310">
        <f>YEAR(tbl_data[[#This Row],[Date_rapport]])</f>
        <v>2024</v>
      </c>
      <c r="I9310" t="str">
        <f>INDEX(tbl_produits[Molécule extraite], MATCH(tbl_data[[#This Row],[NORM_Spécialité]], tbl_produits[Nom normalisé], 0))</f>
        <v>Sarilumab</v>
      </c>
      <c r="J9310" s="34">
        <f>DATE(LEFT(tbl_data[[#This Row],[Date_rapport]], 4), MID(tbl_data[[#This Row],[Date_rapport]], 6, 2), RIGHT(tbl_data[[#This Row],[Date_rapport]], 2))</f>
        <v>45319</v>
      </c>
    </row>
    <row r="9311" spans="1:10" x14ac:dyDescent="0.2">
      <c r="A9311" s="28" t="s">
        <v>2038</v>
      </c>
      <c r="B9311" t="s">
        <v>6</v>
      </c>
      <c r="C9311" s="28" t="s">
        <v>1033</v>
      </c>
      <c r="D9311" t="s">
        <v>1037</v>
      </c>
      <c r="E9311" t="s">
        <v>1033</v>
      </c>
      <c r="F9311" t="str">
        <f>INDEX(tbl_produits[Nom normalisé], MATCH(tbl_data[[#This Row],[Spécialité]], tbl_produits[Nom original], 0))</f>
        <v>ALVESCO 80 microgrammes/dose, solution pour inhalation en flacon pressuris</v>
      </c>
      <c r="G9311" t="str">
        <f>INDEX(tbl_produits[Classe nom], MATCH(tbl_data[[#This Row],[NORM_Spécialité]], tbl_produits[Nom normalisé], 0))</f>
        <v>Système respiratoire</v>
      </c>
      <c r="H9311">
        <f>YEAR(tbl_data[[#This Row],[Date_rapport]])</f>
        <v>2024</v>
      </c>
      <c r="I9311" t="str">
        <f>INDEX(tbl_produits[Molécule extraite], MATCH(tbl_data[[#This Row],[NORM_Spécialité]], tbl_produits[Nom normalisé], 0))</f>
        <v>Ciclésonide</v>
      </c>
      <c r="J9311" s="34">
        <f>DATE(LEFT(tbl_data[[#This Row],[Date_rapport]], 4), MID(tbl_data[[#This Row],[Date_rapport]], 6, 2), RIGHT(tbl_data[[#This Row],[Date_rapport]], 2))</f>
        <v>45319</v>
      </c>
    </row>
    <row r="9312" spans="1:10" x14ac:dyDescent="0.2">
      <c r="A9312" s="28" t="s">
        <v>2038</v>
      </c>
      <c r="B9312" t="s">
        <v>6</v>
      </c>
      <c r="C9312" s="28" t="s">
        <v>1033</v>
      </c>
      <c r="D9312" t="s">
        <v>1038</v>
      </c>
      <c r="E9312" t="s">
        <v>1039</v>
      </c>
      <c r="F9312" t="str">
        <f>INDEX(tbl_produits[Nom normalisé], MATCH(tbl_data[[#This Row],[Spécialité]], tbl_produits[Nom original], 0))</f>
        <v>HYDREA 500 mg, gélule</v>
      </c>
      <c r="G9312" t="str">
        <f>INDEX(tbl_produits[Classe nom], MATCH(tbl_data[[#This Row],[NORM_Spécialité]], tbl_produits[Nom normalisé], 0))</f>
        <v>Antinéoplasiques et immunomodulateurs</v>
      </c>
      <c r="H9312">
        <f>YEAR(tbl_data[[#This Row],[Date_rapport]])</f>
        <v>2024</v>
      </c>
      <c r="I9312" t="str">
        <f>INDEX(tbl_produits[Molécule extraite], MATCH(tbl_data[[#This Row],[NORM_Spécialité]], tbl_produits[Nom normalisé], 0))</f>
        <v>Hydroxycarbamide</v>
      </c>
      <c r="J9312" s="34">
        <f>DATE(LEFT(tbl_data[[#This Row],[Date_rapport]], 4), MID(tbl_data[[#This Row],[Date_rapport]], 6, 2), RIGHT(tbl_data[[#This Row],[Date_rapport]], 2))</f>
        <v>45319</v>
      </c>
    </row>
    <row r="9313" spans="1:10" x14ac:dyDescent="0.2">
      <c r="A9313" s="28" t="s">
        <v>2038</v>
      </c>
      <c r="B9313" t="s">
        <v>9</v>
      </c>
      <c r="C9313" s="28" t="s">
        <v>1039</v>
      </c>
      <c r="D9313" t="s">
        <v>1040</v>
      </c>
      <c r="E9313" t="s">
        <v>2</v>
      </c>
      <c r="F9313" t="str">
        <f>INDEX(tbl_produits[Nom normalisé], MATCH(tbl_data[[#This Row],[Spécialité]], tbl_produits[Nom original], 0))</f>
        <v>VERCYTE 25 mg, comprimé</v>
      </c>
      <c r="G9313" t="str">
        <f>INDEX(tbl_produits[Classe nom], MATCH(tbl_data[[#This Row],[NORM_Spécialité]], tbl_produits[Nom normalisé], 0))</f>
        <v>Antinéoplasiques et immunomodulateurs</v>
      </c>
      <c r="H9313">
        <f>YEAR(tbl_data[[#This Row],[Date_rapport]])</f>
        <v>2024</v>
      </c>
      <c r="I9313" t="str">
        <f>INDEX(tbl_produits[Molécule extraite], MATCH(tbl_data[[#This Row],[NORM_Spécialité]], tbl_produits[Nom normalisé], 0))</f>
        <v>Pipobroman</v>
      </c>
      <c r="J9313" s="34">
        <f>DATE(LEFT(tbl_data[[#This Row],[Date_rapport]], 4), MID(tbl_data[[#This Row],[Date_rapport]], 6, 2), RIGHT(tbl_data[[#This Row],[Date_rapport]], 2))</f>
        <v>45319</v>
      </c>
    </row>
    <row r="9314" spans="1:10" x14ac:dyDescent="0.2">
      <c r="A9314" s="28" t="s">
        <v>2038</v>
      </c>
      <c r="B9314" t="s">
        <v>9</v>
      </c>
      <c r="C9314" s="28" t="s">
        <v>1039</v>
      </c>
      <c r="D9314" t="s">
        <v>1041</v>
      </c>
      <c r="E9314" t="s">
        <v>2</v>
      </c>
      <c r="F9314" t="str">
        <f>INDEX(tbl_produits[Nom normalisé], MATCH(tbl_data[[#This Row],[Spécialité]], tbl_produits[Nom original], 0))</f>
        <v>SKIACOL 0,5 % collyre, flacon de 0,5ml</v>
      </c>
      <c r="G9314" t="str">
        <f>INDEX(tbl_produits[Classe nom], MATCH(tbl_data[[#This Row],[NORM_Spécialité]], tbl_produits[Nom normalisé], 0))</f>
        <v>Organes sensoriels</v>
      </c>
      <c r="H9314">
        <f>YEAR(tbl_data[[#This Row],[Date_rapport]])</f>
        <v>2024</v>
      </c>
      <c r="I9314" t="str">
        <f>INDEX(tbl_produits[Molécule extraite], MATCH(tbl_data[[#This Row],[NORM_Spécialité]], tbl_produits[Nom normalisé], 0))</f>
        <v>Cyclopentolate (chlorhydrate de)</v>
      </c>
      <c r="J9314" s="34">
        <f>DATE(LEFT(tbl_data[[#This Row],[Date_rapport]], 4), MID(tbl_data[[#This Row],[Date_rapport]], 6, 2), RIGHT(tbl_data[[#This Row],[Date_rapport]], 2))</f>
        <v>45319</v>
      </c>
    </row>
    <row r="9315" spans="1:10" x14ac:dyDescent="0.2">
      <c r="A9315" s="28" t="s">
        <v>2038</v>
      </c>
      <c r="B9315" t="s">
        <v>6</v>
      </c>
      <c r="C9315" s="28" t="s">
        <v>1039</v>
      </c>
      <c r="D9315" t="s">
        <v>1042</v>
      </c>
      <c r="E9315" t="s">
        <v>1039</v>
      </c>
      <c r="F9315" t="str">
        <f>INDEX(tbl_produits[Nom normalisé], MATCH(tbl_data[[#This Row],[Spécialité]], tbl_produits[Nom original], 0))</f>
        <v>XYDALBA 500 mg, poudre pour solution à diluer pour perfusion</v>
      </c>
      <c r="G9315" t="str">
        <f>INDEX(tbl_produits[Classe nom], MATCH(tbl_data[[#This Row],[NORM_Spécialité]], tbl_produits[Nom normalisé], 0))</f>
        <v>Anti-infectieux à usage systémique</v>
      </c>
      <c r="H9315">
        <f>YEAR(tbl_data[[#This Row],[Date_rapport]])</f>
        <v>2024</v>
      </c>
      <c r="I9315" t="str">
        <f>INDEX(tbl_produits[Molécule extraite], MATCH(tbl_data[[#This Row],[NORM_Spécialité]], tbl_produits[Nom normalisé], 0))</f>
        <v>Dalbavancine (chlorhydrate de)</v>
      </c>
      <c r="J9315" s="34">
        <f>DATE(LEFT(tbl_data[[#This Row],[Date_rapport]], 4), MID(tbl_data[[#This Row],[Date_rapport]], 6, 2), RIGHT(tbl_data[[#This Row],[Date_rapport]], 2))</f>
        <v>45319</v>
      </c>
    </row>
    <row r="9316" spans="1:10" x14ac:dyDescent="0.2">
      <c r="A9316" s="28" t="s">
        <v>2038</v>
      </c>
      <c r="B9316" t="s">
        <v>3</v>
      </c>
      <c r="C9316" s="28" t="s">
        <v>1043</v>
      </c>
      <c r="D9316" t="s">
        <v>901</v>
      </c>
      <c r="E9316" t="s">
        <v>2</v>
      </c>
      <c r="F9316" t="str">
        <f>INDEX(tbl_produits[Nom normalisé], MATCH(tbl_data[[#This Row],[Spécialité]], tbl_produits[Nom original], 0))</f>
        <v>ZOPHREN 4 mg/5 ml, sirop</v>
      </c>
      <c r="G9316" t="str">
        <f>INDEX(tbl_produits[Classe nom], MATCH(tbl_data[[#This Row],[NORM_Spécialité]], tbl_produits[Nom normalisé], 0))</f>
        <v>Voies digestives et métabolisme</v>
      </c>
      <c r="H9316">
        <f>YEAR(tbl_data[[#This Row],[Date_rapport]])</f>
        <v>2024</v>
      </c>
      <c r="I9316" t="str">
        <f>INDEX(tbl_produits[Molécule extraite], MATCH(tbl_data[[#This Row],[NORM_Spécialité]], tbl_produits[Nom normalisé], 0))</f>
        <v>Ondansétron</v>
      </c>
      <c r="J9316" s="34">
        <f>DATE(LEFT(tbl_data[[#This Row],[Date_rapport]], 4), MID(tbl_data[[#This Row],[Date_rapport]], 6, 2), RIGHT(tbl_data[[#This Row],[Date_rapport]], 2))</f>
        <v>45319</v>
      </c>
    </row>
    <row r="9317" spans="1:10" x14ac:dyDescent="0.2">
      <c r="A9317" s="28" t="s">
        <v>2038</v>
      </c>
      <c r="B9317" t="s">
        <v>6</v>
      </c>
      <c r="C9317" s="28" t="s">
        <v>1043</v>
      </c>
      <c r="D9317" t="s">
        <v>1044</v>
      </c>
      <c r="E9317" t="s">
        <v>1053</v>
      </c>
      <c r="F9317" t="str">
        <f>INDEX(tbl_produits[Nom normalisé], MATCH(tbl_data[[#This Row],[Spécialité]], tbl_produits[Nom original], 0))</f>
        <v>FLUMAZENIL 0,1 mg/ml, solution injectable, ampoule en verre de 5 ml et de 10 ml</v>
      </c>
      <c r="G9317" t="str">
        <f>INDEX(tbl_produits[Classe nom], MATCH(tbl_data[[#This Row],[NORM_Spécialité]], tbl_produits[Nom normalisé], 0))</f>
        <v>Divers</v>
      </c>
      <c r="H9317">
        <f>YEAR(tbl_data[[#This Row],[Date_rapport]])</f>
        <v>2024</v>
      </c>
      <c r="I9317" t="str">
        <f>INDEX(tbl_produits[Molécule extraite], MATCH(tbl_data[[#This Row],[NORM_Spécialité]], tbl_produits[Nom normalisé], 0))</f>
        <v>Flumazénil</v>
      </c>
      <c r="J9317" s="34">
        <f>DATE(LEFT(tbl_data[[#This Row],[Date_rapport]], 4), MID(tbl_data[[#This Row],[Date_rapport]], 6, 2), RIGHT(tbl_data[[#This Row],[Date_rapport]], 2))</f>
        <v>45319</v>
      </c>
    </row>
    <row r="9318" spans="1:10" x14ac:dyDescent="0.2">
      <c r="A9318" s="28" t="s">
        <v>2038</v>
      </c>
      <c r="B9318" t="s">
        <v>6</v>
      </c>
      <c r="C9318" s="28" t="s">
        <v>1045</v>
      </c>
      <c r="D9318" t="s">
        <v>1046</v>
      </c>
      <c r="E9318" t="s">
        <v>1056</v>
      </c>
      <c r="F9318" t="str">
        <f>INDEX(tbl_produits[Nom normalisé], MATCH(tbl_data[[#This Row],[Spécialité]], tbl_produits[Nom original], 0))</f>
        <v xml:space="preserve">LASILIX 10 mg/ml, solution buvable </v>
      </c>
      <c r="G9318" t="str">
        <f>INDEX(tbl_produits[Classe nom], MATCH(tbl_data[[#This Row],[NORM_Spécialité]], tbl_produits[Nom normalisé], 0))</f>
        <v>Système cardiovasculaire</v>
      </c>
      <c r="H9318">
        <f>YEAR(tbl_data[[#This Row],[Date_rapport]])</f>
        <v>2024</v>
      </c>
      <c r="I9318" t="str">
        <f>INDEX(tbl_produits[Molécule extraite], MATCH(tbl_data[[#This Row],[NORM_Spécialité]], tbl_produits[Nom normalisé], 0))</f>
        <v>Furosémide</v>
      </c>
      <c r="J9318" s="34">
        <f>DATE(LEFT(tbl_data[[#This Row],[Date_rapport]], 4), MID(tbl_data[[#This Row],[Date_rapport]], 6, 2), RIGHT(tbl_data[[#This Row],[Date_rapport]], 2))</f>
        <v>45319</v>
      </c>
    </row>
    <row r="9319" spans="1:10" x14ac:dyDescent="0.2">
      <c r="A9319" s="28" t="s">
        <v>2038</v>
      </c>
      <c r="B9319" t="s">
        <v>6</v>
      </c>
      <c r="C9319" s="28" t="s">
        <v>1047</v>
      </c>
      <c r="D9319" t="s">
        <v>1048</v>
      </c>
      <c r="E9319" t="s">
        <v>1542</v>
      </c>
      <c r="F9319" t="str">
        <f>INDEX(tbl_produits[Nom normalisé], MATCH(tbl_data[[#This Row],[Spécialité]], tbl_produits[Nom original], 0))</f>
        <v>CATAPRESSAN 0,15 mg, comprimé sécable</v>
      </c>
      <c r="G9319" t="str">
        <f>INDEX(tbl_produits[Classe nom], MATCH(tbl_data[[#This Row],[NORM_Spécialité]], tbl_produits[Nom normalisé], 0))</f>
        <v>Système cardiovasculaire</v>
      </c>
      <c r="H9319">
        <f>YEAR(tbl_data[[#This Row],[Date_rapport]])</f>
        <v>2024</v>
      </c>
      <c r="I9319" t="str">
        <f>INDEX(tbl_produits[Molécule extraite], MATCH(tbl_data[[#This Row],[NORM_Spécialité]], tbl_produits[Nom normalisé], 0))</f>
        <v>Clonidine (chlorhydrate de)</v>
      </c>
      <c r="J9319" s="34">
        <f>DATE(LEFT(tbl_data[[#This Row],[Date_rapport]], 4), MID(tbl_data[[#This Row],[Date_rapport]], 6, 2), RIGHT(tbl_data[[#This Row],[Date_rapport]], 2))</f>
        <v>45319</v>
      </c>
    </row>
    <row r="9320" spans="1:10" x14ac:dyDescent="0.2">
      <c r="A9320" s="28" t="s">
        <v>2038</v>
      </c>
      <c r="B9320" t="s">
        <v>3</v>
      </c>
      <c r="C9320" s="28" t="s">
        <v>1047</v>
      </c>
      <c r="D9320" t="s">
        <v>1049</v>
      </c>
      <c r="E9320" t="s">
        <v>2</v>
      </c>
      <c r="F9320" t="str">
        <f>INDEX(tbl_produits[Nom normalisé], MATCH(tbl_data[[#This Row],[Spécialité]], tbl_produits[Nom original], 0))</f>
        <v>ATRACURIUM Hospira 10 mg/ml, solution injectable (boite de 5 ampoules de 50 mg/5 ml)</v>
      </c>
      <c r="G9320" t="str">
        <f>INDEX(tbl_produits[Classe nom], MATCH(tbl_data[[#This Row],[NORM_Spécialité]], tbl_produits[Nom normalisé], 0))</f>
        <v xml:space="preserve">Système musculo-squelettique </v>
      </c>
      <c r="H9320">
        <f>YEAR(tbl_data[[#This Row],[Date_rapport]])</f>
        <v>2024</v>
      </c>
      <c r="I9320" t="str">
        <f>INDEX(tbl_produits[Molécule extraite], MATCH(tbl_data[[#This Row],[NORM_Spécialité]], tbl_produits[Nom normalisé], 0))</f>
        <v>Atracurium</v>
      </c>
      <c r="J9320" s="34">
        <f>DATE(LEFT(tbl_data[[#This Row],[Date_rapport]], 4), MID(tbl_data[[#This Row],[Date_rapport]], 6, 2), RIGHT(tbl_data[[#This Row],[Date_rapport]], 2))</f>
        <v>45319</v>
      </c>
    </row>
    <row r="9321" spans="1:10" x14ac:dyDescent="0.2">
      <c r="A9321" s="28" t="s">
        <v>2038</v>
      </c>
      <c r="B9321" t="s">
        <v>6</v>
      </c>
      <c r="C9321" s="28" t="s">
        <v>1047</v>
      </c>
      <c r="D9321" t="s">
        <v>1050</v>
      </c>
      <c r="E9321" t="s">
        <v>1047</v>
      </c>
      <c r="F9321" t="str">
        <f>INDEX(tbl_produits[Nom normalisé], MATCH(tbl_data[[#This Row],[Spécialité]], tbl_produits[Nom original], 0))</f>
        <v>ATRIANCE 5 mg/ml, solution pour perfusion</v>
      </c>
      <c r="G9321" t="str">
        <f>INDEX(tbl_produits[Classe nom], MATCH(tbl_data[[#This Row],[NORM_Spécialité]], tbl_produits[Nom normalisé], 0))</f>
        <v>Antinéoplasiques et immunomodulateurs</v>
      </c>
      <c r="H9321">
        <f>YEAR(tbl_data[[#This Row],[Date_rapport]])</f>
        <v>2024</v>
      </c>
      <c r="I9321" t="str">
        <f>INDEX(tbl_produits[Molécule extraite], MATCH(tbl_data[[#This Row],[NORM_Spécialité]], tbl_produits[Nom normalisé], 0))</f>
        <v>Nélarabine</v>
      </c>
      <c r="J9321" s="34">
        <f>DATE(LEFT(tbl_data[[#This Row],[Date_rapport]], 4), MID(tbl_data[[#This Row],[Date_rapport]], 6, 2), RIGHT(tbl_data[[#This Row],[Date_rapport]], 2))</f>
        <v>45319</v>
      </c>
    </row>
    <row r="9322" spans="1:10" x14ac:dyDescent="0.2">
      <c r="A9322" s="28" t="s">
        <v>2038</v>
      </c>
      <c r="B9322" t="s">
        <v>6</v>
      </c>
      <c r="C9322" s="28" t="s">
        <v>1047</v>
      </c>
      <c r="D9322" t="s">
        <v>1051</v>
      </c>
      <c r="E9322" t="s">
        <v>1543</v>
      </c>
      <c r="F9322" t="str">
        <f>INDEX(tbl_produits[Nom normalisé], MATCH(tbl_data[[#This Row],[Spécialité]], tbl_produits[Nom original], 0))</f>
        <v>ROXITHROMYCINE Teva 100 mg, comprimé pelliculé</v>
      </c>
      <c r="G9322" t="str">
        <f>INDEX(tbl_produits[Classe nom], MATCH(tbl_data[[#This Row],[NORM_Spécialité]], tbl_produits[Nom normalisé], 0))</f>
        <v>Anti-infectieux à usage systémique</v>
      </c>
      <c r="H9322">
        <f>YEAR(tbl_data[[#This Row],[Date_rapport]])</f>
        <v>2024</v>
      </c>
      <c r="I9322" t="str">
        <f>INDEX(tbl_produits[Molécule extraite], MATCH(tbl_data[[#This Row],[NORM_Spécialité]], tbl_produits[Nom normalisé], 0))</f>
        <v>Roxithromycine</v>
      </c>
      <c r="J9322" s="34">
        <f>DATE(LEFT(tbl_data[[#This Row],[Date_rapport]], 4), MID(tbl_data[[#This Row],[Date_rapport]], 6, 2), RIGHT(tbl_data[[#This Row],[Date_rapport]], 2))</f>
        <v>45319</v>
      </c>
    </row>
    <row r="9323" spans="1:10" x14ac:dyDescent="0.2">
      <c r="A9323" s="28" t="s">
        <v>2038</v>
      </c>
      <c r="B9323" t="s">
        <v>6</v>
      </c>
      <c r="C9323" s="28" t="s">
        <v>1047</v>
      </c>
      <c r="D9323" t="s">
        <v>1052</v>
      </c>
      <c r="E9323" t="s">
        <v>1063</v>
      </c>
      <c r="F9323" t="str">
        <f>INDEX(tbl_produits[Nom normalisé], MATCH(tbl_data[[#This Row],[Spécialité]], tbl_produits[Nom original], 0))</f>
        <v>TENORMINE 5 mg/10 ml, solution injectable IV en ampoule</v>
      </c>
      <c r="G9323" t="str">
        <f>INDEX(tbl_produits[Classe nom], MATCH(tbl_data[[#This Row],[NORM_Spécialité]], tbl_produits[Nom normalisé], 0))</f>
        <v>Système cardiovasculaire</v>
      </c>
      <c r="H9323">
        <f>YEAR(tbl_data[[#This Row],[Date_rapport]])</f>
        <v>2024</v>
      </c>
      <c r="I9323" t="str">
        <f>INDEX(tbl_produits[Molécule extraite], MATCH(tbl_data[[#This Row],[NORM_Spécialité]], tbl_produits[Nom normalisé], 0))</f>
        <v>Aténolol</v>
      </c>
      <c r="J9323" s="34">
        <f>DATE(LEFT(tbl_data[[#This Row],[Date_rapport]], 4), MID(tbl_data[[#This Row],[Date_rapport]], 6, 2), RIGHT(tbl_data[[#This Row],[Date_rapport]], 2))</f>
        <v>45319</v>
      </c>
    </row>
    <row r="9324" spans="1:10" x14ac:dyDescent="0.2">
      <c r="A9324" s="28" t="s">
        <v>2038</v>
      </c>
      <c r="B9324" t="s">
        <v>11</v>
      </c>
      <c r="C9324" s="28" t="s">
        <v>1053</v>
      </c>
      <c r="D9324" t="s">
        <v>1054</v>
      </c>
      <c r="E9324" t="s">
        <v>2</v>
      </c>
      <c r="F9324" t="str">
        <f>INDEX(tbl_produits[Nom normalisé], MATCH(tbl_data[[#This Row],[Spécialité]], tbl_produits[Nom original], 0))</f>
        <v>SOLUDACTONE 100 mg et 200 mg, lyophilisat et solution pour usage parentéral</v>
      </c>
      <c r="G9324" t="str">
        <f>INDEX(tbl_produits[Classe nom], MATCH(tbl_data[[#This Row],[NORM_Spécialité]], tbl_produits[Nom normalisé], 0))</f>
        <v>Système cardiovasculaire</v>
      </c>
      <c r="H9324">
        <f>YEAR(tbl_data[[#This Row],[Date_rapport]])</f>
        <v>2024</v>
      </c>
      <c r="I9324" t="str">
        <f>INDEX(tbl_produits[Molécule extraite], MATCH(tbl_data[[#This Row],[NORM_Spécialité]], tbl_produits[Nom normalisé], 0))</f>
        <v>Canrénoate de potassium / trométamol</v>
      </c>
      <c r="J9324" s="34">
        <f>DATE(LEFT(tbl_data[[#This Row],[Date_rapport]], 4), MID(tbl_data[[#This Row],[Date_rapport]], 6, 2), RIGHT(tbl_data[[#This Row],[Date_rapport]], 2))</f>
        <v>45319</v>
      </c>
    </row>
    <row r="9325" spans="1:10" x14ac:dyDescent="0.2">
      <c r="A9325" s="28" t="s">
        <v>2038</v>
      </c>
      <c r="B9325" t="s">
        <v>3</v>
      </c>
      <c r="C9325" s="28" t="s">
        <v>1056</v>
      </c>
      <c r="D9325" t="s">
        <v>1057</v>
      </c>
      <c r="E9325" t="s">
        <v>2</v>
      </c>
      <c r="F9325" t="str">
        <f>INDEX(tbl_produits[Nom normalisé], MATCH(tbl_data[[#This Row],[Spécialité]], tbl_produits[Nom original], 0))</f>
        <v>LAMOTRIGINE 200 mg, comprimé dispersible ou à croquer</v>
      </c>
      <c r="G9325" t="str">
        <f>INDEX(tbl_produits[Classe nom], MATCH(tbl_data[[#This Row],[NORM_Spécialité]], tbl_produits[Nom normalisé], 0))</f>
        <v>Système nerveux</v>
      </c>
      <c r="H9325">
        <f>YEAR(tbl_data[[#This Row],[Date_rapport]])</f>
        <v>2024</v>
      </c>
      <c r="I9325" t="str">
        <f>INDEX(tbl_produits[Molécule extraite], MATCH(tbl_data[[#This Row],[NORM_Spécialité]], tbl_produits[Nom normalisé], 0))</f>
        <v>Lamotrigine</v>
      </c>
      <c r="J9325" s="34">
        <f>DATE(LEFT(tbl_data[[#This Row],[Date_rapport]], 4), MID(tbl_data[[#This Row],[Date_rapport]], 6, 2), RIGHT(tbl_data[[#This Row],[Date_rapport]], 2))</f>
        <v>45319</v>
      </c>
    </row>
    <row r="9326" spans="1:10" x14ac:dyDescent="0.2">
      <c r="A9326" s="28" t="s">
        <v>2038</v>
      </c>
      <c r="B9326" t="s">
        <v>9</v>
      </c>
      <c r="C9326" s="28" t="s">
        <v>1056</v>
      </c>
      <c r="D9326" t="s">
        <v>1058</v>
      </c>
      <c r="E9326" t="s">
        <v>2</v>
      </c>
      <c r="F9326" t="str">
        <f>INDEX(tbl_produits[Nom normalisé], MATCH(tbl_data[[#This Row],[Spécialité]], tbl_produits[Nom original], 0))</f>
        <v>LAMOTRIGINE 100 mg, comprimé dispersible ou à croquer</v>
      </c>
      <c r="G9326" t="str">
        <f>INDEX(tbl_produits[Classe nom], MATCH(tbl_data[[#This Row],[NORM_Spécialité]], tbl_produits[Nom normalisé], 0))</f>
        <v>Système nerveux</v>
      </c>
      <c r="H9326">
        <f>YEAR(tbl_data[[#This Row],[Date_rapport]])</f>
        <v>2024</v>
      </c>
      <c r="I9326" t="str">
        <f>INDEX(tbl_produits[Molécule extraite], MATCH(tbl_data[[#This Row],[NORM_Spécialité]], tbl_produits[Nom normalisé], 0))</f>
        <v>Lamotrigine</v>
      </c>
      <c r="J9326" s="34">
        <f>DATE(LEFT(tbl_data[[#This Row],[Date_rapport]], 4), MID(tbl_data[[#This Row],[Date_rapport]], 6, 2), RIGHT(tbl_data[[#This Row],[Date_rapport]], 2))</f>
        <v>45319</v>
      </c>
    </row>
    <row r="9327" spans="1:10" x14ac:dyDescent="0.2">
      <c r="A9327" s="28" t="s">
        <v>2038</v>
      </c>
      <c r="B9327" t="s">
        <v>9</v>
      </c>
      <c r="C9327" s="28" t="s">
        <v>1056</v>
      </c>
      <c r="D9327" t="s">
        <v>1059</v>
      </c>
      <c r="E9327" t="s">
        <v>2</v>
      </c>
      <c r="F9327" t="str">
        <f>INDEX(tbl_produits[Nom normalisé], MATCH(tbl_data[[#This Row],[Spécialité]], tbl_produits[Nom original], 0))</f>
        <v>VITAMINE A Dulcis 25 000 U.I. pour 100 g, pommade ophtalmique</v>
      </c>
      <c r="G9327" t="str">
        <f>INDEX(tbl_produits[Classe nom], MATCH(tbl_data[[#This Row],[NORM_Spécialité]], tbl_produits[Nom normalisé], 0))</f>
        <v>Voies digestives et métabolisme</v>
      </c>
      <c r="H9327">
        <f>YEAR(tbl_data[[#This Row],[Date_rapport]])</f>
        <v>2024</v>
      </c>
      <c r="I9327" t="str">
        <f>INDEX(tbl_produits[Molécule extraite], MATCH(tbl_data[[#This Row],[NORM_Spécialité]], tbl_produits[Nom normalisé], 0))</f>
        <v>Concentrât de vitamine A synthétique, forme huileuse</v>
      </c>
      <c r="J9327" s="34">
        <f>DATE(LEFT(tbl_data[[#This Row],[Date_rapport]], 4), MID(tbl_data[[#This Row],[Date_rapport]], 6, 2), RIGHT(tbl_data[[#This Row],[Date_rapport]], 2))</f>
        <v>45319</v>
      </c>
    </row>
    <row r="9328" spans="1:10" x14ac:dyDescent="0.2">
      <c r="A9328" s="28" t="s">
        <v>2038</v>
      </c>
      <c r="B9328" t="s">
        <v>3</v>
      </c>
      <c r="C9328" s="28" t="s">
        <v>1056</v>
      </c>
      <c r="D9328" t="s">
        <v>1061</v>
      </c>
      <c r="E9328" t="s">
        <v>2</v>
      </c>
      <c r="F9328" t="str">
        <f>INDEX(tbl_produits[Nom normalisé], MATCH(tbl_data[[#This Row],[Spécialité]], tbl_produits[Nom original], 0))</f>
        <v>MALOCIDE 50 mg comprimé pelliculé</v>
      </c>
      <c r="G9328" t="str">
        <f>INDEX(tbl_produits[Classe nom], MATCH(tbl_data[[#This Row],[NORM_Spécialité]], tbl_produits[Nom normalisé], 0))</f>
        <v>Antiparasitaires, insecticides et répulsifs</v>
      </c>
      <c r="H9328">
        <f>YEAR(tbl_data[[#This Row],[Date_rapport]])</f>
        <v>2024</v>
      </c>
      <c r="I9328" t="str">
        <f>INDEX(tbl_produits[Molécule extraite], MATCH(tbl_data[[#This Row],[NORM_Spécialité]], tbl_produits[Nom normalisé], 0))</f>
        <v>Pyriméthamine</v>
      </c>
      <c r="J9328" s="34">
        <f>DATE(LEFT(tbl_data[[#This Row],[Date_rapport]], 4), MID(tbl_data[[#This Row],[Date_rapport]], 6, 2), RIGHT(tbl_data[[#This Row],[Date_rapport]], 2))</f>
        <v>45319</v>
      </c>
    </row>
    <row r="9329" spans="1:10" x14ac:dyDescent="0.2">
      <c r="A9329" s="28" t="s">
        <v>2038</v>
      </c>
      <c r="B9329" t="s">
        <v>6</v>
      </c>
      <c r="C9329" s="28" t="s">
        <v>1056</v>
      </c>
      <c r="D9329" t="s">
        <v>1062</v>
      </c>
      <c r="E9329" t="s">
        <v>1543</v>
      </c>
      <c r="F9329" t="str">
        <f>INDEX(tbl_produits[Nom normalisé], MATCH(tbl_data[[#This Row],[Spécialité]], tbl_produits[Nom original], 0))</f>
        <v>NALTREXONE Viatris 50 mg, comprimé pelliculé sécable</v>
      </c>
      <c r="G9329" t="str">
        <f>INDEX(tbl_produits[Classe nom], MATCH(tbl_data[[#This Row],[NORM_Spécialité]], tbl_produits[Nom normalisé], 0))</f>
        <v>Système nerveux</v>
      </c>
      <c r="H9329">
        <f>YEAR(tbl_data[[#This Row],[Date_rapport]])</f>
        <v>2024</v>
      </c>
      <c r="I9329" t="str">
        <f>INDEX(tbl_produits[Molécule extraite], MATCH(tbl_data[[#This Row],[NORM_Spécialité]], tbl_produits[Nom normalisé], 0))</f>
        <v>Naltrexone (chlorhydrate de)</v>
      </c>
      <c r="J9329" s="34">
        <f>DATE(LEFT(tbl_data[[#This Row],[Date_rapport]], 4), MID(tbl_data[[#This Row],[Date_rapport]], 6, 2), RIGHT(tbl_data[[#This Row],[Date_rapport]], 2))</f>
        <v>45319</v>
      </c>
    </row>
    <row r="9330" spans="1:10" x14ac:dyDescent="0.2">
      <c r="A9330" s="28" t="s">
        <v>2038</v>
      </c>
      <c r="B9330" t="s">
        <v>3</v>
      </c>
      <c r="C9330" s="28" t="s">
        <v>1063</v>
      </c>
      <c r="D9330" t="s">
        <v>1064</v>
      </c>
      <c r="E9330" t="s">
        <v>2</v>
      </c>
      <c r="F9330" t="str">
        <f>INDEX(tbl_produits[Nom normalisé], MATCH(tbl_data[[#This Row],[Spécialité]], tbl_produits[Nom original], 0))</f>
        <v>MESOCAINE 25 mg/5 ml, solution injectable</v>
      </c>
      <c r="G9330" t="str">
        <f>INDEX(tbl_produits[Classe nom], MATCH(tbl_data[[#This Row],[NORM_Spécialité]], tbl_produits[Nom normalisé], 0))</f>
        <v>Système nerveux</v>
      </c>
      <c r="H9330">
        <f>YEAR(tbl_data[[#This Row],[Date_rapport]])</f>
        <v>2024</v>
      </c>
      <c r="I9330" t="str">
        <f>INDEX(tbl_produits[Molécule extraite], MATCH(tbl_data[[#This Row],[NORM_Spécialité]], tbl_produits[Nom normalisé], 0))</f>
        <v>Lidocaïne</v>
      </c>
      <c r="J9330" s="34">
        <f>DATE(LEFT(tbl_data[[#This Row],[Date_rapport]], 4), MID(tbl_data[[#This Row],[Date_rapport]], 6, 2), RIGHT(tbl_data[[#This Row],[Date_rapport]], 2))</f>
        <v>45319</v>
      </c>
    </row>
    <row r="9331" spans="1:10" x14ac:dyDescent="0.2">
      <c r="A9331" s="28" t="s">
        <v>2038</v>
      </c>
      <c r="B9331" t="s">
        <v>9</v>
      </c>
      <c r="C9331" s="28" t="s">
        <v>1063</v>
      </c>
      <c r="D9331" t="s">
        <v>1065</v>
      </c>
      <c r="E9331" t="s">
        <v>2</v>
      </c>
      <c r="F9331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9331" t="str">
        <f>INDEX(tbl_produits[Classe nom], MATCH(tbl_data[[#This Row],[NORM_Spécialité]], tbl_produits[Nom normalisé], 0))</f>
        <v>Hormones systémiques sauf hormones sexuelles et insulines</v>
      </c>
      <c r="H9331">
        <f>YEAR(tbl_data[[#This Row],[Date_rapport]])</f>
        <v>2024</v>
      </c>
      <c r="I9331" t="str">
        <f>INDEX(tbl_produits[Molécule extraite], MATCH(tbl_data[[#This Row],[NORM_Spécialité]], tbl_produits[Nom normalisé], 0))</f>
        <v>Somatropine</v>
      </c>
      <c r="J9331" s="34">
        <f>DATE(LEFT(tbl_data[[#This Row],[Date_rapport]], 4), MID(tbl_data[[#This Row],[Date_rapport]], 6, 2), RIGHT(tbl_data[[#This Row],[Date_rapport]], 2))</f>
        <v>45319</v>
      </c>
    </row>
    <row r="9332" spans="1:10" x14ac:dyDescent="0.2">
      <c r="A9332" s="28" t="s">
        <v>2038</v>
      </c>
      <c r="B9332" t="s">
        <v>11</v>
      </c>
      <c r="C9332" s="28" t="s">
        <v>1067</v>
      </c>
      <c r="D9332" t="s">
        <v>1068</v>
      </c>
      <c r="E9332" t="s">
        <v>2</v>
      </c>
      <c r="F9332" t="str">
        <f>INDEX(tbl_produits[Nom normalisé], MATCH(tbl_data[[#This Row],[Spécialité]], tbl_produits[Nom original], 0))</f>
        <v>ACADIONE 250 mg, comprimé dragéifié</v>
      </c>
      <c r="G9332" t="str">
        <f>INDEX(tbl_produits[Classe nom], MATCH(tbl_data[[#This Row],[NORM_Spécialité]], tbl_produits[Nom normalisé], 0))</f>
        <v xml:space="preserve">Système musculo-squelettique </v>
      </c>
      <c r="H9332">
        <f>YEAR(tbl_data[[#This Row],[Date_rapport]])</f>
        <v>2024</v>
      </c>
      <c r="I9332" t="str">
        <f>INDEX(tbl_produits[Molécule extraite], MATCH(tbl_data[[#This Row],[NORM_Spécialité]], tbl_produits[Nom normalisé], 0))</f>
        <v>Tiopronine</v>
      </c>
      <c r="J9332" s="34">
        <f>DATE(LEFT(tbl_data[[#This Row],[Date_rapport]], 4), MID(tbl_data[[#This Row],[Date_rapport]], 6, 2), RIGHT(tbl_data[[#This Row],[Date_rapport]], 2))</f>
        <v>45319</v>
      </c>
    </row>
    <row r="9333" spans="1:10" x14ac:dyDescent="0.2">
      <c r="A9333" s="28" t="s">
        <v>2038</v>
      </c>
      <c r="B9333" t="s">
        <v>9</v>
      </c>
      <c r="C9333" s="28" t="s">
        <v>1067</v>
      </c>
      <c r="D9333" t="s">
        <v>1069</v>
      </c>
      <c r="E9333" t="s">
        <v>2</v>
      </c>
      <c r="F9333" t="str">
        <f>INDEX(tbl_produits[Nom normalisé], MATCH(tbl_data[[#This Row],[Spécialité]], tbl_produits[Nom original], 0))</f>
        <v>ELIGARD 7,5 mg, poudre et solvant pour solution injectable</v>
      </c>
      <c r="G9333" t="str">
        <f>INDEX(tbl_produits[Classe nom], MATCH(tbl_data[[#This Row],[NORM_Spécialité]], tbl_produits[Nom normalisé], 0))</f>
        <v>Antinéoplasiques et immunomodulateurs</v>
      </c>
      <c r="H9333">
        <f>YEAR(tbl_data[[#This Row],[Date_rapport]])</f>
        <v>2024</v>
      </c>
      <c r="I9333" t="str">
        <f>INDEX(tbl_produits[Molécule extraite], MATCH(tbl_data[[#This Row],[NORM_Spécialité]], tbl_produits[Nom normalisé], 0))</f>
        <v>Leuproréline (acétate de)</v>
      </c>
      <c r="J9333" s="34">
        <f>DATE(LEFT(tbl_data[[#This Row],[Date_rapport]], 4), MID(tbl_data[[#This Row],[Date_rapport]], 6, 2), RIGHT(tbl_data[[#This Row],[Date_rapport]], 2))</f>
        <v>45319</v>
      </c>
    </row>
    <row r="9334" spans="1:10" x14ac:dyDescent="0.2">
      <c r="A9334" s="28" t="s">
        <v>2038</v>
      </c>
      <c r="B9334" t="s">
        <v>9</v>
      </c>
      <c r="C9334" s="28" t="s">
        <v>1070</v>
      </c>
      <c r="D9334" t="s">
        <v>1071</v>
      </c>
      <c r="E9334" t="s">
        <v>2</v>
      </c>
      <c r="F9334" t="str">
        <f>INDEX(tbl_produits[Nom normalisé], MATCH(tbl_data[[#This Row],[Spécialité]], tbl_produits[Nom original], 0))</f>
        <v>FLECAINIDE 100 mg, comprimé sécable</v>
      </c>
      <c r="G9334" t="str">
        <f>INDEX(tbl_produits[Classe nom], MATCH(tbl_data[[#This Row],[NORM_Spécialité]], tbl_produits[Nom normalisé], 0))</f>
        <v>Système cardiovasculaire</v>
      </c>
      <c r="H9334">
        <f>YEAR(tbl_data[[#This Row],[Date_rapport]])</f>
        <v>2024</v>
      </c>
      <c r="I9334" t="str">
        <f>INDEX(tbl_produits[Molécule extraite], MATCH(tbl_data[[#This Row],[NORM_Spécialité]], tbl_produits[Nom normalisé], 0))</f>
        <v>Flécaïnide (acétate de)</v>
      </c>
      <c r="J9334" s="34">
        <f>DATE(LEFT(tbl_data[[#This Row],[Date_rapport]], 4), MID(tbl_data[[#This Row],[Date_rapport]], 6, 2), RIGHT(tbl_data[[#This Row],[Date_rapport]], 2))</f>
        <v>45319</v>
      </c>
    </row>
    <row r="9335" spans="1:10" x14ac:dyDescent="0.2">
      <c r="A9335" s="28" t="s">
        <v>2038</v>
      </c>
      <c r="B9335" t="s">
        <v>6</v>
      </c>
      <c r="C9335" s="28" t="s">
        <v>1070</v>
      </c>
      <c r="D9335" t="s">
        <v>1072</v>
      </c>
      <c r="E9335" t="s">
        <v>1070</v>
      </c>
      <c r="F9335" t="str">
        <f>INDEX(tbl_produits[Nom normalisé], MATCH(tbl_data[[#This Row],[Spécialité]], tbl_produits[Nom original], 0))</f>
        <v>TEMODAL 2,5 mg/ml, poudre pour solution pour perfusion</v>
      </c>
      <c r="G9335" t="str">
        <f>INDEX(tbl_produits[Classe nom], MATCH(tbl_data[[#This Row],[NORM_Spécialité]], tbl_produits[Nom normalisé], 0))</f>
        <v>Antinéoplasiques et immunomodulateurs</v>
      </c>
      <c r="H9335">
        <f>YEAR(tbl_data[[#This Row],[Date_rapport]])</f>
        <v>2024</v>
      </c>
      <c r="I9335" t="str">
        <f>INDEX(tbl_produits[Molécule extraite], MATCH(tbl_data[[#This Row],[NORM_Spécialité]], tbl_produits[Nom normalisé], 0))</f>
        <v>Témozolomide</v>
      </c>
      <c r="J9335" s="34">
        <f>DATE(LEFT(tbl_data[[#This Row],[Date_rapport]], 4), MID(tbl_data[[#This Row],[Date_rapport]], 6, 2), RIGHT(tbl_data[[#This Row],[Date_rapport]], 2))</f>
        <v>45319</v>
      </c>
    </row>
    <row r="9336" spans="1:10" x14ac:dyDescent="0.2">
      <c r="A9336" s="28" t="s">
        <v>2038</v>
      </c>
      <c r="B9336" t="s">
        <v>9</v>
      </c>
      <c r="C9336" s="28" t="s">
        <v>1073</v>
      </c>
      <c r="D9336" t="s">
        <v>1074</v>
      </c>
      <c r="E9336" t="s">
        <v>2</v>
      </c>
      <c r="F9336" t="str">
        <f>INDEX(tbl_produits[Nom normalisé], MATCH(tbl_data[[#This Row],[Spécialité]], tbl_produits[Nom original], 0))</f>
        <v>FLECAINIDE LP 50 mg, 100 mg, 150 mg et 200 mg gélule à libération prolongée</v>
      </c>
      <c r="G9336" t="str">
        <f>INDEX(tbl_produits[Classe nom], MATCH(tbl_data[[#This Row],[NORM_Spécialité]], tbl_produits[Nom normalisé], 0))</f>
        <v>Système cardiovasculaire</v>
      </c>
      <c r="H9336">
        <f>YEAR(tbl_data[[#This Row],[Date_rapport]])</f>
        <v>2024</v>
      </c>
      <c r="I9336" t="str">
        <f>INDEX(tbl_produits[Molécule extraite], MATCH(tbl_data[[#This Row],[NORM_Spécialité]], tbl_produits[Nom normalisé], 0))</f>
        <v>Flécaïnide (acétate de)</v>
      </c>
      <c r="J9336" s="34">
        <f>DATE(LEFT(tbl_data[[#This Row],[Date_rapport]], 4), MID(tbl_data[[#This Row],[Date_rapport]], 6, 2), RIGHT(tbl_data[[#This Row],[Date_rapport]], 2))</f>
        <v>45319</v>
      </c>
    </row>
    <row r="9337" spans="1:10" x14ac:dyDescent="0.2">
      <c r="A9337" s="28" t="s">
        <v>2038</v>
      </c>
      <c r="B9337" t="s">
        <v>9</v>
      </c>
      <c r="C9337" s="28" t="s">
        <v>1075</v>
      </c>
      <c r="D9337" t="s">
        <v>1076</v>
      </c>
      <c r="E9337" t="s">
        <v>2</v>
      </c>
      <c r="F9337" t="str">
        <f>INDEX(tbl_produits[Nom normalisé], MATCH(tbl_data[[#This Row],[Spécialité]], tbl_produits[Nom original], 0))</f>
        <v>HYDROCORTISONE Upjohn 500 mg, préparation injectable</v>
      </c>
      <c r="G9337" t="str">
        <f>INDEX(tbl_produits[Classe nom], MATCH(tbl_data[[#This Row],[NORM_Spécialité]], tbl_produits[Nom normalisé], 0))</f>
        <v>Hormones systémiques sauf hormones sexuelles et insulines</v>
      </c>
      <c r="H9337">
        <f>YEAR(tbl_data[[#This Row],[Date_rapport]])</f>
        <v>2024</v>
      </c>
      <c r="I9337" t="str">
        <f>INDEX(tbl_produits[Molécule extraite], MATCH(tbl_data[[#This Row],[NORM_Spécialité]], tbl_produits[Nom normalisé], 0))</f>
        <v>Hydrocortisone (hydrogénosuccinate sodique d')</v>
      </c>
      <c r="J9337" s="34">
        <f>DATE(LEFT(tbl_data[[#This Row],[Date_rapport]], 4), MID(tbl_data[[#This Row],[Date_rapport]], 6, 2), RIGHT(tbl_data[[#This Row],[Date_rapport]], 2))</f>
        <v>45319</v>
      </c>
    </row>
    <row r="9338" spans="1:10" x14ac:dyDescent="0.2">
      <c r="A9338" s="28" t="s">
        <v>2038</v>
      </c>
      <c r="B9338" t="s">
        <v>9</v>
      </c>
      <c r="C9338" s="28" t="s">
        <v>1075</v>
      </c>
      <c r="D9338" t="s">
        <v>1077</v>
      </c>
      <c r="E9338" t="s">
        <v>2</v>
      </c>
      <c r="F9338" t="str">
        <f>INDEX(tbl_produits[Nom normalisé], MATCH(tbl_data[[#This Row],[Spécialité]], tbl_produits[Nom original], 0))</f>
        <v>HYDROCORTISONE Upjohn 100 mg, préparation injectable</v>
      </c>
      <c r="G9338" t="str">
        <f>INDEX(tbl_produits[Classe nom], MATCH(tbl_data[[#This Row],[NORM_Spécialité]], tbl_produits[Nom normalisé], 0))</f>
        <v>Hormones systémiques sauf hormones sexuelles et insulines</v>
      </c>
      <c r="H9338">
        <f>YEAR(tbl_data[[#This Row],[Date_rapport]])</f>
        <v>2024</v>
      </c>
      <c r="I9338" t="str">
        <f>INDEX(tbl_produits[Molécule extraite], MATCH(tbl_data[[#This Row],[NORM_Spécialité]], tbl_produits[Nom normalisé], 0))</f>
        <v>Hydrocortisone (hydrogénosuccinate sodique d')</v>
      </c>
      <c r="J9338" s="34">
        <f>DATE(LEFT(tbl_data[[#This Row],[Date_rapport]], 4), MID(tbl_data[[#This Row],[Date_rapport]], 6, 2), RIGHT(tbl_data[[#This Row],[Date_rapport]], 2))</f>
        <v>45319</v>
      </c>
    </row>
    <row r="9339" spans="1:10" x14ac:dyDescent="0.2">
      <c r="A9339" s="28" t="s">
        <v>2038</v>
      </c>
      <c r="B9339" t="s">
        <v>6</v>
      </c>
      <c r="C9339" s="28" t="s">
        <v>1079</v>
      </c>
      <c r="D9339" t="s">
        <v>1080</v>
      </c>
      <c r="E9339" t="s">
        <v>1079</v>
      </c>
      <c r="F9339" t="str">
        <f>INDEX(tbl_produits[Nom normalisé], MATCH(tbl_data[[#This Row],[Spécialité]], tbl_produits[Nom original], 0))</f>
        <v>VELBE 10 mg, poudre pour solution injectable I.V.</v>
      </c>
      <c r="G9339" t="str">
        <f>INDEX(tbl_produits[Classe nom], MATCH(tbl_data[[#This Row],[NORM_Spécialité]], tbl_produits[Nom normalisé], 0))</f>
        <v>Antinéoplasiques et immunomodulateurs</v>
      </c>
      <c r="H9339">
        <f>YEAR(tbl_data[[#This Row],[Date_rapport]])</f>
        <v>2024</v>
      </c>
      <c r="I9339" t="str">
        <f>INDEX(tbl_produits[Molécule extraite], MATCH(tbl_data[[#This Row],[NORM_Spécialité]], tbl_produits[Nom normalisé], 0))</f>
        <v>Vinblastine (sulfate de)</v>
      </c>
      <c r="J9339" s="34">
        <f>DATE(LEFT(tbl_data[[#This Row],[Date_rapport]], 4), MID(tbl_data[[#This Row],[Date_rapport]], 6, 2), RIGHT(tbl_data[[#This Row],[Date_rapport]], 2))</f>
        <v>45319</v>
      </c>
    </row>
    <row r="9340" spans="1:10" x14ac:dyDescent="0.2">
      <c r="A9340" s="28" t="s">
        <v>2038</v>
      </c>
      <c r="B9340" t="s">
        <v>6</v>
      </c>
      <c r="C9340" s="28" t="s">
        <v>1082</v>
      </c>
      <c r="D9340" t="s">
        <v>1083</v>
      </c>
      <c r="E9340" t="s">
        <v>1082</v>
      </c>
      <c r="F9340" t="str">
        <f>INDEX(tbl_produits[Nom normalisé], MATCH(tbl_data[[#This Row],[Spécialité]], tbl_produits[Nom original], 0))</f>
        <v>TRIFLUCAN 40 mg/ml, poudre pour suspension buvable</v>
      </c>
      <c r="G9340" t="str">
        <f>INDEX(tbl_produits[Classe nom], MATCH(tbl_data[[#This Row],[NORM_Spécialité]], tbl_produits[Nom normalisé], 0))</f>
        <v>Anti-infectieux à usage systémique</v>
      </c>
      <c r="H9340">
        <f>YEAR(tbl_data[[#This Row],[Date_rapport]])</f>
        <v>2024</v>
      </c>
      <c r="I9340" t="str">
        <f>INDEX(tbl_produits[Molécule extraite], MATCH(tbl_data[[#This Row],[NORM_Spécialité]], tbl_produits[Nom normalisé], 0))</f>
        <v>Fluconazole</v>
      </c>
      <c r="J9340" s="34">
        <f>DATE(LEFT(tbl_data[[#This Row],[Date_rapport]], 4), MID(tbl_data[[#This Row],[Date_rapport]], 6, 2), RIGHT(tbl_data[[#This Row],[Date_rapport]], 2))</f>
        <v>45319</v>
      </c>
    </row>
    <row r="9341" spans="1:10" x14ac:dyDescent="0.2">
      <c r="A9341" s="28" t="s">
        <v>2038</v>
      </c>
      <c r="B9341" t="s">
        <v>6</v>
      </c>
      <c r="C9341" s="28" t="s">
        <v>1082</v>
      </c>
      <c r="D9341" t="s">
        <v>1085</v>
      </c>
      <c r="E9341" t="s">
        <v>1082</v>
      </c>
      <c r="F9341" t="str">
        <f>INDEX(tbl_produits[Nom normalisé], MATCH(tbl_data[[#This Row],[Spécialité]], tbl_produits[Nom original], 0))</f>
        <v>SINTROM 4 mg, comprimé quadrisécable</v>
      </c>
      <c r="G9341" t="str">
        <f>INDEX(tbl_produits[Classe nom], MATCH(tbl_data[[#This Row],[NORM_Spécialité]], tbl_produits[Nom normalisé], 0))</f>
        <v>Sang et organes hématopoïétiques</v>
      </c>
      <c r="H9341">
        <f>YEAR(tbl_data[[#This Row],[Date_rapport]])</f>
        <v>2024</v>
      </c>
      <c r="I9341" t="str">
        <f>INDEX(tbl_produits[Molécule extraite], MATCH(tbl_data[[#This Row],[NORM_Spécialité]], tbl_produits[Nom normalisé], 0))</f>
        <v>Acénocoumarol</v>
      </c>
      <c r="J9341" s="34">
        <f>DATE(LEFT(tbl_data[[#This Row],[Date_rapport]], 4), MID(tbl_data[[#This Row],[Date_rapport]], 6, 2), RIGHT(tbl_data[[#This Row],[Date_rapport]], 2))</f>
        <v>45319</v>
      </c>
    </row>
    <row r="9342" spans="1:10" x14ac:dyDescent="0.2">
      <c r="A9342" s="28" t="s">
        <v>2038</v>
      </c>
      <c r="B9342" t="s">
        <v>9</v>
      </c>
      <c r="C9342" s="28" t="s">
        <v>1082</v>
      </c>
      <c r="D9342" t="s">
        <v>1086</v>
      </c>
      <c r="E9342" t="s">
        <v>2</v>
      </c>
      <c r="F9342" t="str">
        <f>INDEX(tbl_produits[Nom normalisé], MATCH(tbl_data[[#This Row],[Spécialité]], tbl_produits[Nom original], 0))</f>
        <v>MESOCAINE 50 mg/5 ml, solution injectable</v>
      </c>
      <c r="G9342" t="str">
        <f>INDEX(tbl_produits[Classe nom], MATCH(tbl_data[[#This Row],[NORM_Spécialité]], tbl_produits[Nom normalisé], 0))</f>
        <v>Système nerveux</v>
      </c>
      <c r="H9342">
        <f>YEAR(tbl_data[[#This Row],[Date_rapport]])</f>
        <v>2024</v>
      </c>
      <c r="I9342" t="str">
        <f>INDEX(tbl_produits[Molécule extraite], MATCH(tbl_data[[#This Row],[NORM_Spécialité]], tbl_produits[Nom normalisé], 0))</f>
        <v>Lidocaïne</v>
      </c>
      <c r="J9342" s="34">
        <f>DATE(LEFT(tbl_data[[#This Row],[Date_rapport]], 4), MID(tbl_data[[#This Row],[Date_rapport]], 6, 2), RIGHT(tbl_data[[#This Row],[Date_rapport]], 2))</f>
        <v>45319</v>
      </c>
    </row>
    <row r="9343" spans="1:10" x14ac:dyDescent="0.2">
      <c r="A9343" s="28" t="s">
        <v>2038</v>
      </c>
      <c r="B9343" t="s">
        <v>6</v>
      </c>
      <c r="C9343" s="28" t="s">
        <v>1082</v>
      </c>
      <c r="D9343" t="s">
        <v>1087</v>
      </c>
      <c r="E9343" t="s">
        <v>1089</v>
      </c>
      <c r="F9343" t="str">
        <f>INDEX(tbl_produits[Nom normalisé], MATCH(tbl_data[[#This Row],[Spécialité]], tbl_produits[Nom original], 0))</f>
        <v>DEXTRION G 10 Lavoisier, solution injectable (IV) en flacon</v>
      </c>
      <c r="G9343" t="str">
        <f>INDEX(tbl_produits[Classe nom], MATCH(tbl_data[[#This Row],[NORM_Spécialité]], tbl_produits[Nom normalisé], 0))</f>
        <v>Sang et organes hématopoïétiques</v>
      </c>
      <c r="H9343">
        <f>YEAR(tbl_data[[#This Row],[Date_rapport]])</f>
        <v>2024</v>
      </c>
      <c r="I9343" t="str">
        <f>INDEX(tbl_produits[Molécule extraite], MATCH(tbl_data[[#This Row],[NORM_Spécialité]], tbl_produits[Nom normalisé], 0))</f>
        <v>Calcium (gluconate de), glucose, potassium (chlorure de), sodium (chlorure de)</v>
      </c>
      <c r="J9343" s="34">
        <f>DATE(LEFT(tbl_data[[#This Row],[Date_rapport]], 4), MID(tbl_data[[#This Row],[Date_rapport]], 6, 2), RIGHT(tbl_data[[#This Row],[Date_rapport]], 2))</f>
        <v>45319</v>
      </c>
    </row>
    <row r="9344" spans="1:10" x14ac:dyDescent="0.2">
      <c r="A9344" s="28" t="s">
        <v>2038</v>
      </c>
      <c r="B9344" t="s">
        <v>6</v>
      </c>
      <c r="C9344" s="28" t="s">
        <v>1082</v>
      </c>
      <c r="D9344" t="s">
        <v>1088</v>
      </c>
      <c r="E9344" t="s">
        <v>1544</v>
      </c>
      <c r="F9344" t="str">
        <f>INDEX(tbl_produits[Nom normalisé], MATCH(tbl_data[[#This Row],[Spécialité]], tbl_produits[Nom original], 0))</f>
        <v>GLUCOSE 30 % Lavoisier solution injectable en ampoule de 20ml</v>
      </c>
      <c r="G9344" t="str">
        <f>INDEX(tbl_produits[Classe nom], MATCH(tbl_data[[#This Row],[NORM_Spécialité]], tbl_produits[Nom normalisé], 0))</f>
        <v>Voies digestives et métabolisme</v>
      </c>
      <c r="H9344">
        <f>YEAR(tbl_data[[#This Row],[Date_rapport]])</f>
        <v>2024</v>
      </c>
      <c r="I9344" t="str">
        <f>INDEX(tbl_produits[Molécule extraite], MATCH(tbl_data[[#This Row],[NORM_Spécialité]], tbl_produits[Nom normalisé], 0))</f>
        <v>Glucose monohydraté</v>
      </c>
      <c r="J9344" s="34">
        <f>DATE(LEFT(tbl_data[[#This Row],[Date_rapport]], 4), MID(tbl_data[[#This Row],[Date_rapport]], 6, 2), RIGHT(tbl_data[[#This Row],[Date_rapport]], 2))</f>
        <v>45319</v>
      </c>
    </row>
    <row r="9345" spans="1:10" x14ac:dyDescent="0.2">
      <c r="A9345" s="28" t="s">
        <v>2038</v>
      </c>
      <c r="B9345" t="s">
        <v>6</v>
      </c>
      <c r="C9345" s="28" t="s">
        <v>1096</v>
      </c>
      <c r="D9345" t="s">
        <v>1097</v>
      </c>
      <c r="E9345" t="s">
        <v>1096</v>
      </c>
      <c r="F9345" t="str">
        <f>INDEX(tbl_produits[Nom normalisé], MATCH(tbl_data[[#This Row],[Spécialité]], tbl_produits[Nom original], 0))</f>
        <v>OCTAPLASLG, solution pour perfusion</v>
      </c>
      <c r="G9345" t="str">
        <f>INDEX(tbl_produits[Classe nom], MATCH(tbl_data[[#This Row],[NORM_Spécialité]], tbl_produits[Nom normalisé], 0))</f>
        <v>Sang et organes hématopoïétiques</v>
      </c>
      <c r="H9345">
        <f>YEAR(tbl_data[[#This Row],[Date_rapport]])</f>
        <v>2024</v>
      </c>
      <c r="I9345" t="str">
        <f>INDEX(tbl_produits[Molécule extraite], MATCH(tbl_data[[#This Row],[NORM_Spécialité]], tbl_produits[Nom normalisé], 0))</f>
        <v>Protéines plasmatiques humaines</v>
      </c>
      <c r="J9345" s="34">
        <f>DATE(LEFT(tbl_data[[#This Row],[Date_rapport]], 4), MID(tbl_data[[#This Row],[Date_rapport]], 6, 2), RIGHT(tbl_data[[#This Row],[Date_rapport]], 2))</f>
        <v>45319</v>
      </c>
    </row>
    <row r="9346" spans="1:10" x14ac:dyDescent="0.2">
      <c r="A9346" s="28" t="s">
        <v>2038</v>
      </c>
      <c r="B9346" t="s">
        <v>6</v>
      </c>
      <c r="C9346" s="28" t="s">
        <v>1099</v>
      </c>
      <c r="D9346" t="s">
        <v>1101</v>
      </c>
      <c r="E9346" t="s">
        <v>1099</v>
      </c>
      <c r="F9346" t="str">
        <f>INDEX(tbl_produits[Nom normalisé], MATCH(tbl_data[[#This Row],[Spécialité]], tbl_produits[Nom original], 0))</f>
        <v>TIROFIBAN Altan 50 microgrammes/mL, solution pour perfusion</v>
      </c>
      <c r="G9346" t="str">
        <f>INDEX(tbl_produits[Classe nom], MATCH(tbl_data[[#This Row],[NORM_Spécialité]], tbl_produits[Nom normalisé], 0))</f>
        <v>Sang et organes hématopoïétiques</v>
      </c>
      <c r="H9346">
        <f>YEAR(tbl_data[[#This Row],[Date_rapport]])</f>
        <v>2024</v>
      </c>
      <c r="I9346" t="str">
        <f>INDEX(tbl_produits[Molécule extraite], MATCH(tbl_data[[#This Row],[NORM_Spécialité]], tbl_produits[Nom normalisé], 0))</f>
        <v>Tirofiban (chlorhydrate de) monohydraté</v>
      </c>
      <c r="J9346" s="34">
        <f>DATE(LEFT(tbl_data[[#This Row],[Date_rapport]], 4), MID(tbl_data[[#This Row],[Date_rapport]], 6, 2), RIGHT(tbl_data[[#This Row],[Date_rapport]], 2))</f>
        <v>45319</v>
      </c>
    </row>
    <row r="9347" spans="1:10" x14ac:dyDescent="0.2">
      <c r="A9347" s="28" t="s">
        <v>2038</v>
      </c>
      <c r="B9347" t="s">
        <v>11</v>
      </c>
      <c r="C9347" s="28" t="s">
        <v>1102</v>
      </c>
      <c r="D9347" t="s">
        <v>1103</v>
      </c>
      <c r="E9347" t="s">
        <v>2</v>
      </c>
      <c r="F9347" t="str">
        <f>INDEX(tbl_produits[Nom normalisé], MATCH(tbl_data[[#This Row],[Spécialité]], tbl_produits[Nom original], 0))</f>
        <v>THIOPHENICOL, comprimé enrobé - Thiophenicol 750 mg, poudre et solvant pour préparation injectable</v>
      </c>
      <c r="G9347" t="str">
        <f>INDEX(tbl_produits[Classe nom], MATCH(tbl_data[[#This Row],[NORM_Spécialité]], tbl_produits[Nom normalisé], 0))</f>
        <v>Système nerveux</v>
      </c>
      <c r="H9347">
        <f>YEAR(tbl_data[[#This Row],[Date_rapport]])</f>
        <v>2024</v>
      </c>
      <c r="I9347" t="str">
        <f>INDEX(tbl_produits[Molécule extraite], MATCH(tbl_data[[#This Row],[NORM_Spécialité]], tbl_produits[Nom normalisé], 0))</f>
        <v>Thiamphénicol</v>
      </c>
      <c r="J9347" s="34">
        <f>DATE(LEFT(tbl_data[[#This Row],[Date_rapport]], 4), MID(tbl_data[[#This Row],[Date_rapport]], 6, 2), RIGHT(tbl_data[[#This Row],[Date_rapport]], 2))</f>
        <v>45319</v>
      </c>
    </row>
    <row r="9348" spans="1:10" x14ac:dyDescent="0.2">
      <c r="A9348" s="28" t="s">
        <v>2038</v>
      </c>
      <c r="B9348" t="s">
        <v>9</v>
      </c>
      <c r="C9348" s="28" t="s">
        <v>1104</v>
      </c>
      <c r="D9348" t="s">
        <v>1105</v>
      </c>
      <c r="E9348" t="s">
        <v>2</v>
      </c>
      <c r="F9348" t="str">
        <f>INDEX(tbl_produits[Nom normalisé], MATCH(tbl_data[[#This Row],[Spécialité]], tbl_produits[Nom original], 0))</f>
        <v>FLUOROURACILE Accord 50 mg/ml, solution à diluer pour perfusion, flacon de 100 ml</v>
      </c>
      <c r="G9348" t="str">
        <f>INDEX(tbl_produits[Classe nom], MATCH(tbl_data[[#This Row],[NORM_Spécialité]], tbl_produits[Nom normalisé], 0))</f>
        <v>Antinéoplasiques et immunomodulateurs</v>
      </c>
      <c r="H9348">
        <f>YEAR(tbl_data[[#This Row],[Date_rapport]])</f>
        <v>2024</v>
      </c>
      <c r="I9348" t="str">
        <f>INDEX(tbl_produits[Molécule extraite], MATCH(tbl_data[[#This Row],[NORM_Spécialité]], tbl_produits[Nom normalisé], 0))</f>
        <v>Fluorouracil</v>
      </c>
      <c r="J9348" s="34">
        <f>DATE(LEFT(tbl_data[[#This Row],[Date_rapport]], 4), MID(tbl_data[[#This Row],[Date_rapport]], 6, 2), RIGHT(tbl_data[[#This Row],[Date_rapport]], 2))</f>
        <v>45319</v>
      </c>
    </row>
    <row r="9349" spans="1:10" x14ac:dyDescent="0.2">
      <c r="A9349" s="28" t="s">
        <v>2038</v>
      </c>
      <c r="B9349" t="s">
        <v>3</v>
      </c>
      <c r="C9349" s="28" t="s">
        <v>1104</v>
      </c>
      <c r="D9349" t="s">
        <v>1106</v>
      </c>
      <c r="E9349" t="s">
        <v>2</v>
      </c>
      <c r="F9349" t="str">
        <f>INDEX(tbl_produits[Nom normalisé], MATCH(tbl_data[[#This Row],[Spécialité]], tbl_produits[Nom original], 0))</f>
        <v>ADENOSCAN 30 mg/10 ml, solution pour perfusion</v>
      </c>
      <c r="G9349" t="str">
        <f>INDEX(tbl_produits[Classe nom], MATCH(tbl_data[[#This Row],[NORM_Spécialité]], tbl_produits[Nom normalisé], 0))</f>
        <v>Système cardiovasculaire</v>
      </c>
      <c r="H9349">
        <f>YEAR(tbl_data[[#This Row],[Date_rapport]])</f>
        <v>2024</v>
      </c>
      <c r="I9349" t="str">
        <f>INDEX(tbl_produits[Molécule extraite], MATCH(tbl_data[[#This Row],[NORM_Spécialité]], tbl_produits[Nom normalisé], 0))</f>
        <v>Adénosine</v>
      </c>
      <c r="J9349" s="34">
        <f>DATE(LEFT(tbl_data[[#This Row],[Date_rapport]], 4), MID(tbl_data[[#This Row],[Date_rapport]], 6, 2), RIGHT(tbl_data[[#This Row],[Date_rapport]], 2))</f>
        <v>45319</v>
      </c>
    </row>
    <row r="9350" spans="1:10" x14ac:dyDescent="0.2">
      <c r="A9350" s="28" t="s">
        <v>2038</v>
      </c>
      <c r="B9350" t="s">
        <v>9</v>
      </c>
      <c r="C9350" s="28" t="s">
        <v>1104</v>
      </c>
      <c r="D9350" t="s">
        <v>1107</v>
      </c>
      <c r="E9350" t="s">
        <v>2</v>
      </c>
      <c r="F9350" t="str">
        <f>INDEX(tbl_produits[Nom normalisé], MATCH(tbl_data[[#This Row],[Spécialité]], tbl_produits[Nom original], 0))</f>
        <v>XYLOCAINE 20 mg/ml ADRENALINE 0,005 mg/ml, solution injectable</v>
      </c>
      <c r="G9350" t="str">
        <f>INDEX(tbl_produits[Classe nom], MATCH(tbl_data[[#This Row],[NORM_Spécialité]], tbl_produits[Nom normalisé], 0))</f>
        <v>Système nerveux</v>
      </c>
      <c r="H9350">
        <f>YEAR(tbl_data[[#This Row],[Date_rapport]])</f>
        <v>2024</v>
      </c>
      <c r="I9350" t="str">
        <f>INDEX(tbl_produits[Molécule extraite], MATCH(tbl_data[[#This Row],[NORM_Spécialité]], tbl_produits[Nom normalisé], 0))</f>
        <v>Adrénaline / Lidocaïne</v>
      </c>
      <c r="J9350" s="34">
        <f>DATE(LEFT(tbl_data[[#This Row],[Date_rapport]], 4), MID(tbl_data[[#This Row],[Date_rapport]], 6, 2), RIGHT(tbl_data[[#This Row],[Date_rapport]], 2))</f>
        <v>45319</v>
      </c>
    </row>
    <row r="9351" spans="1:10" x14ac:dyDescent="0.2">
      <c r="A9351" s="28" t="s">
        <v>2038</v>
      </c>
      <c r="B9351" t="s">
        <v>9</v>
      </c>
      <c r="C9351" s="28" t="s">
        <v>1104</v>
      </c>
      <c r="D9351" t="s">
        <v>1108</v>
      </c>
      <c r="E9351" t="s">
        <v>2</v>
      </c>
      <c r="F9351" t="str">
        <f>INDEX(tbl_produits[Nom normalisé], MATCH(tbl_data[[#This Row],[Spécialité]], tbl_produits[Nom original], 0))</f>
        <v>XYLOCAINE 10 mg/ml ADRENALINE 0,005 mg/ml, solution injectable</v>
      </c>
      <c r="G9351" t="str">
        <f>INDEX(tbl_produits[Classe nom], MATCH(tbl_data[[#This Row],[NORM_Spécialité]], tbl_produits[Nom normalisé], 0))</f>
        <v>Système nerveux</v>
      </c>
      <c r="H9351">
        <f>YEAR(tbl_data[[#This Row],[Date_rapport]])</f>
        <v>2024</v>
      </c>
      <c r="I9351" t="str">
        <f>INDEX(tbl_produits[Molécule extraite], MATCH(tbl_data[[#This Row],[NORM_Spécialité]], tbl_produits[Nom normalisé], 0))</f>
        <v>Adrénaline / Lidocaïne</v>
      </c>
      <c r="J9351" s="34">
        <f>DATE(LEFT(tbl_data[[#This Row],[Date_rapport]], 4), MID(tbl_data[[#This Row],[Date_rapport]], 6, 2), RIGHT(tbl_data[[#This Row],[Date_rapport]], 2))</f>
        <v>45319</v>
      </c>
    </row>
    <row r="9352" spans="1:10" x14ac:dyDescent="0.2">
      <c r="A9352" s="28" t="s">
        <v>2038</v>
      </c>
      <c r="B9352" t="s">
        <v>9</v>
      </c>
      <c r="C9352" s="28" t="s">
        <v>1104</v>
      </c>
      <c r="D9352" t="s">
        <v>1110</v>
      </c>
      <c r="E9352" t="s">
        <v>2</v>
      </c>
      <c r="F9352" t="str">
        <f>INDEX(tbl_produits[Nom normalisé], MATCH(tbl_data[[#This Row],[Spécialité]], tbl_produits[Nom original], 0))</f>
        <v>SOLUTION injectable d’adrénaline en stylo prérempli (Anapen - Emerade - Epipen - Jext)</v>
      </c>
      <c r="G9352" t="str">
        <f>INDEX(tbl_produits[Classe nom], MATCH(tbl_data[[#This Row],[NORM_Spécialité]], tbl_produits[Nom normalisé], 0))</f>
        <v>Système cardiovasculaire</v>
      </c>
      <c r="H9352">
        <f>YEAR(tbl_data[[#This Row],[Date_rapport]])</f>
        <v>2024</v>
      </c>
      <c r="I9352" t="str">
        <f>INDEX(tbl_produits[Molécule extraite], MATCH(tbl_data[[#This Row],[NORM_Spécialité]], tbl_produits[Nom normalisé], 0))</f>
        <v>Adrénaline</v>
      </c>
      <c r="J9352" s="34">
        <f>DATE(LEFT(tbl_data[[#This Row],[Date_rapport]], 4), MID(tbl_data[[#This Row],[Date_rapport]], 6, 2), RIGHT(tbl_data[[#This Row],[Date_rapport]], 2))</f>
        <v>45319</v>
      </c>
    </row>
    <row r="9353" spans="1:10" x14ac:dyDescent="0.2">
      <c r="A9353" s="28" t="s">
        <v>2038</v>
      </c>
      <c r="B9353" t="s">
        <v>11</v>
      </c>
      <c r="C9353" s="28" t="s">
        <v>1115</v>
      </c>
      <c r="D9353" t="s">
        <v>1116</v>
      </c>
      <c r="E9353" t="s">
        <v>2</v>
      </c>
      <c r="F9353" t="str">
        <f>INDEX(tbl_produits[Nom normalisé], MATCH(tbl_data[[#This Row],[Spécialité]], tbl_produits[Nom original], 0))</f>
        <v>GLUCAGEN 1 mg/ml, poudre et solvant pour solution injectable</v>
      </c>
      <c r="G9353" t="str">
        <f>INDEX(tbl_produits[Classe nom], MATCH(tbl_data[[#This Row],[NORM_Spécialité]], tbl_produits[Nom normalisé], 0))</f>
        <v>Hormones systémiques sauf hormones sexuelles et insulines</v>
      </c>
      <c r="H9353">
        <f>YEAR(tbl_data[[#This Row],[Date_rapport]])</f>
        <v>2024</v>
      </c>
      <c r="I9353" t="str">
        <f>INDEX(tbl_produits[Molécule extraite], MATCH(tbl_data[[#This Row],[NORM_Spécialité]], tbl_produits[Nom normalisé], 0))</f>
        <v>Glucagon</v>
      </c>
      <c r="J9353" s="34">
        <f>DATE(LEFT(tbl_data[[#This Row],[Date_rapport]], 4), MID(tbl_data[[#This Row],[Date_rapport]], 6, 2), RIGHT(tbl_data[[#This Row],[Date_rapport]], 2))</f>
        <v>45319</v>
      </c>
    </row>
    <row r="9354" spans="1:10" x14ac:dyDescent="0.2">
      <c r="A9354" s="28" t="s">
        <v>2038</v>
      </c>
      <c r="B9354" t="s">
        <v>6</v>
      </c>
      <c r="C9354" s="28" t="s">
        <v>1115</v>
      </c>
      <c r="D9354" t="s">
        <v>1117</v>
      </c>
      <c r="E9354" t="s">
        <v>1115</v>
      </c>
      <c r="F9354" t="str">
        <f>INDEX(tbl_produits[Nom normalisé], MATCH(tbl_data[[#This Row],[Spécialité]], tbl_produits[Nom original], 0))</f>
        <v xml:space="preserve">KYTRIL 1 mg, comprimé pelliculé </v>
      </c>
      <c r="G9354" t="str">
        <f>INDEX(tbl_produits[Classe nom], MATCH(tbl_data[[#This Row],[NORM_Spécialité]], tbl_produits[Nom normalisé], 0))</f>
        <v>Voies digestives et métabolisme</v>
      </c>
      <c r="H9354">
        <f>YEAR(tbl_data[[#This Row],[Date_rapport]])</f>
        <v>2024</v>
      </c>
      <c r="I9354" t="str">
        <f>INDEX(tbl_produits[Molécule extraite], MATCH(tbl_data[[#This Row],[NORM_Spécialité]], tbl_produits[Nom normalisé], 0))</f>
        <v>Granisétron (chlorhydrate de)</v>
      </c>
      <c r="J9354" s="34">
        <f>DATE(LEFT(tbl_data[[#This Row],[Date_rapport]], 4), MID(tbl_data[[#This Row],[Date_rapport]], 6, 2), RIGHT(tbl_data[[#This Row],[Date_rapport]], 2))</f>
        <v>45319</v>
      </c>
    </row>
    <row r="9355" spans="1:10" x14ac:dyDescent="0.2">
      <c r="A9355" s="28" t="s">
        <v>2038</v>
      </c>
      <c r="B9355" t="s">
        <v>6</v>
      </c>
      <c r="C9355" s="28" t="s">
        <v>1118</v>
      </c>
      <c r="D9355" t="s">
        <v>1120</v>
      </c>
      <c r="E9355" t="s">
        <v>1118</v>
      </c>
      <c r="F9355" t="str">
        <f>INDEX(tbl_produits[Nom normalisé], MATCH(tbl_data[[#This Row],[Spécialité]], tbl_produits[Nom original], 0))</f>
        <v xml:space="preserve">GEMCITABINE Sun 10 mg/ml, solution pour perfusion, poche de 160 ml </v>
      </c>
      <c r="G9355" t="str">
        <f>INDEX(tbl_produits[Classe nom], MATCH(tbl_data[[#This Row],[NORM_Spécialité]], tbl_produits[Nom normalisé], 0))</f>
        <v>Antinéoplasiques et immunomodulateurs</v>
      </c>
      <c r="H9355">
        <f>YEAR(tbl_data[[#This Row],[Date_rapport]])</f>
        <v>2024</v>
      </c>
      <c r="I9355" t="str">
        <f>INDEX(tbl_produits[Molécule extraite], MATCH(tbl_data[[#This Row],[NORM_Spécialité]], tbl_produits[Nom normalisé], 0))</f>
        <v>Gemcitabine (chlorhydrate de)</v>
      </c>
      <c r="J9355" s="34">
        <f>DATE(LEFT(tbl_data[[#This Row],[Date_rapport]], 4), MID(tbl_data[[#This Row],[Date_rapport]], 6, 2), RIGHT(tbl_data[[#This Row],[Date_rapport]], 2))</f>
        <v>45319</v>
      </c>
    </row>
    <row r="9356" spans="1:10" x14ac:dyDescent="0.2">
      <c r="A9356" s="28" t="s">
        <v>2038</v>
      </c>
      <c r="B9356" t="s">
        <v>9</v>
      </c>
      <c r="C9356" s="28" t="s">
        <v>1118</v>
      </c>
      <c r="D9356" t="s">
        <v>1121</v>
      </c>
      <c r="E9356" t="s">
        <v>2</v>
      </c>
      <c r="F9356" t="str">
        <f>INDEX(tbl_produits[Nom normalisé], MATCH(tbl_data[[#This Row],[Spécialité]], tbl_produits[Nom original], 0))</f>
        <v>TRANXENE 20 mg/2 ml, lyophilisat et solution pour usage parentéral</v>
      </c>
      <c r="G9356" t="str">
        <f>INDEX(tbl_produits[Classe nom], MATCH(tbl_data[[#This Row],[NORM_Spécialité]], tbl_produits[Nom normalisé], 0))</f>
        <v>Système nerveux</v>
      </c>
      <c r="H9356">
        <f>YEAR(tbl_data[[#This Row],[Date_rapport]])</f>
        <v>2024</v>
      </c>
      <c r="I9356" t="str">
        <f>INDEX(tbl_produits[Molécule extraite], MATCH(tbl_data[[#This Row],[NORM_Spécialité]], tbl_produits[Nom normalisé], 0))</f>
        <v>Clorazépate dipotassique</v>
      </c>
      <c r="J9356" s="34">
        <f>DATE(LEFT(tbl_data[[#This Row],[Date_rapport]], 4), MID(tbl_data[[#This Row],[Date_rapport]], 6, 2), RIGHT(tbl_data[[#This Row],[Date_rapport]], 2))</f>
        <v>45319</v>
      </c>
    </row>
    <row r="9357" spans="1:10" x14ac:dyDescent="0.2">
      <c r="A9357" s="28" t="s">
        <v>2038</v>
      </c>
      <c r="B9357" t="s">
        <v>3</v>
      </c>
      <c r="C9357" s="28" t="s">
        <v>1122</v>
      </c>
      <c r="D9357" t="s">
        <v>817</v>
      </c>
      <c r="E9357" t="s">
        <v>2</v>
      </c>
      <c r="F9357" t="str">
        <f>INDEX(tbl_produits[Nom normalisé], MATCH(tbl_data[[#This Row],[Spécialité]], tbl_produits[Nom original], 0))</f>
        <v>DILANTIN 250 mg/5 ml, solution injectable</v>
      </c>
      <c r="G9357" t="str">
        <f>INDEX(tbl_produits[Classe nom], MATCH(tbl_data[[#This Row],[NORM_Spécialité]], tbl_produits[Nom normalisé], 0))</f>
        <v>Système nerveux</v>
      </c>
      <c r="H9357">
        <f>YEAR(tbl_data[[#This Row],[Date_rapport]])</f>
        <v>2024</v>
      </c>
      <c r="I9357" t="str">
        <f>INDEX(tbl_produits[Molécule extraite], MATCH(tbl_data[[#This Row],[NORM_Spécialité]], tbl_produits[Nom normalisé], 0))</f>
        <v>Phénytoïne</v>
      </c>
      <c r="J9357" s="34">
        <f>DATE(LEFT(tbl_data[[#This Row],[Date_rapport]], 4), MID(tbl_data[[#This Row],[Date_rapport]], 6, 2), RIGHT(tbl_data[[#This Row],[Date_rapport]], 2))</f>
        <v>45319</v>
      </c>
    </row>
    <row r="9358" spans="1:10" x14ac:dyDescent="0.2">
      <c r="A9358" s="28" t="s">
        <v>2038</v>
      </c>
      <c r="B9358" t="s">
        <v>6</v>
      </c>
      <c r="C9358" s="28" t="s">
        <v>1122</v>
      </c>
      <c r="D9358" t="s">
        <v>1123</v>
      </c>
      <c r="E9358" t="s">
        <v>1122</v>
      </c>
      <c r="F9358" t="str">
        <f>INDEX(tbl_produits[Nom normalisé], MATCH(tbl_data[[#This Row],[Spécialité]], tbl_produits[Nom original], 0))</f>
        <v>SIFROL 0,26 mg, comprimé à libération prolongée</v>
      </c>
      <c r="G9358" t="str">
        <f>INDEX(tbl_produits[Classe nom], MATCH(tbl_data[[#This Row],[NORM_Spécialité]], tbl_produits[Nom normalisé], 0))</f>
        <v>Système nerveux</v>
      </c>
      <c r="H9358">
        <f>YEAR(tbl_data[[#This Row],[Date_rapport]])</f>
        <v>2024</v>
      </c>
      <c r="I9358" t="str">
        <f>INDEX(tbl_produits[Molécule extraite], MATCH(tbl_data[[#This Row],[NORM_Spécialité]], tbl_produits[Nom normalisé], 0))</f>
        <v>Pramipexole</v>
      </c>
      <c r="J9358" s="34">
        <f>DATE(LEFT(tbl_data[[#This Row],[Date_rapport]], 4), MID(tbl_data[[#This Row],[Date_rapport]], 6, 2), RIGHT(tbl_data[[#This Row],[Date_rapport]], 2))</f>
        <v>45319</v>
      </c>
    </row>
    <row r="9359" spans="1:10" x14ac:dyDescent="0.2">
      <c r="A9359" s="28" t="s">
        <v>2038</v>
      </c>
      <c r="B9359" t="s">
        <v>9</v>
      </c>
      <c r="C9359" s="28" t="s">
        <v>1124</v>
      </c>
      <c r="D9359" t="s">
        <v>1125</v>
      </c>
      <c r="E9359" t="s">
        <v>2</v>
      </c>
      <c r="F9359" t="str">
        <f>INDEX(tbl_produits[Nom normalisé], MATCH(tbl_data[[#This Row],[Spécialité]], tbl_produits[Nom original], 0))</f>
        <v>ROPINIROLE 0,25 mg, 0,5 mg 1 mg et 2 mg comprimé pelliculé</v>
      </c>
      <c r="G9359" t="str">
        <f>INDEX(tbl_produits[Classe nom], MATCH(tbl_data[[#This Row],[NORM_Spécialité]], tbl_produits[Nom normalisé], 0))</f>
        <v>Système nerveux</v>
      </c>
      <c r="H9359">
        <f>YEAR(tbl_data[[#This Row],[Date_rapport]])</f>
        <v>2024</v>
      </c>
      <c r="I9359" t="str">
        <f>INDEX(tbl_produits[Molécule extraite], MATCH(tbl_data[[#This Row],[NORM_Spécialité]], tbl_produits[Nom normalisé], 0))</f>
        <v>Ropinirole</v>
      </c>
      <c r="J9359" s="34">
        <f>DATE(LEFT(tbl_data[[#This Row],[Date_rapport]], 4), MID(tbl_data[[#This Row],[Date_rapport]], 6, 2), RIGHT(tbl_data[[#This Row],[Date_rapport]], 2))</f>
        <v>45319</v>
      </c>
    </row>
    <row r="9360" spans="1:10" x14ac:dyDescent="0.2">
      <c r="A9360" s="28" t="s">
        <v>2038</v>
      </c>
      <c r="B9360" t="s">
        <v>6</v>
      </c>
      <c r="C9360" s="28" t="s">
        <v>1126</v>
      </c>
      <c r="D9360" t="s">
        <v>1127</v>
      </c>
      <c r="E9360" t="s">
        <v>1126</v>
      </c>
      <c r="F9360" t="str">
        <f>INDEX(tbl_produits[Nom normalisé], MATCH(tbl_data[[#This Row],[Spécialité]], tbl_produits[Nom original], 0))</f>
        <v xml:space="preserve">PREVYMIS 480 mg, solution à diluer pour perfusion </v>
      </c>
      <c r="G9360" t="str">
        <f>INDEX(tbl_produits[Classe nom], MATCH(tbl_data[[#This Row],[NORM_Spécialité]], tbl_produits[Nom normalisé], 0))</f>
        <v>Anti-infectieux à usage systémique</v>
      </c>
      <c r="H9360">
        <f>YEAR(tbl_data[[#This Row],[Date_rapport]])</f>
        <v>2024</v>
      </c>
      <c r="I9360" t="str">
        <f>INDEX(tbl_produits[Molécule extraite], MATCH(tbl_data[[#This Row],[NORM_Spécialité]], tbl_produits[Nom normalisé], 0))</f>
        <v>Létermovir</v>
      </c>
      <c r="J9360" s="34">
        <f>DATE(LEFT(tbl_data[[#This Row],[Date_rapport]], 4), MID(tbl_data[[#This Row],[Date_rapport]], 6, 2), RIGHT(tbl_data[[#This Row],[Date_rapport]], 2))</f>
        <v>45319</v>
      </c>
    </row>
    <row r="9361" spans="1:10" x14ac:dyDescent="0.2">
      <c r="A9361" s="28" t="s">
        <v>2038</v>
      </c>
      <c r="B9361" t="s">
        <v>6</v>
      </c>
      <c r="C9361" s="28" t="s">
        <v>1126</v>
      </c>
      <c r="D9361" t="s">
        <v>1129</v>
      </c>
      <c r="E9361" t="s">
        <v>1126</v>
      </c>
      <c r="F9361" t="str">
        <f>INDEX(tbl_produits[Nom normalisé], MATCH(tbl_data[[#This Row],[Spécialité]], tbl_produits[Nom original], 0))</f>
        <v xml:space="preserve">PREVYMIS 480 mg, comprimé pelliculé </v>
      </c>
      <c r="G9361" t="str">
        <f>INDEX(tbl_produits[Classe nom], MATCH(tbl_data[[#This Row],[NORM_Spécialité]], tbl_produits[Nom normalisé], 0))</f>
        <v>Anti-infectieux à usage systémique</v>
      </c>
      <c r="H9361">
        <f>YEAR(tbl_data[[#This Row],[Date_rapport]])</f>
        <v>2024</v>
      </c>
      <c r="I9361" t="str">
        <f>INDEX(tbl_produits[Molécule extraite], MATCH(tbl_data[[#This Row],[NORM_Spécialité]], tbl_produits[Nom normalisé], 0))</f>
        <v>Létermovir</v>
      </c>
      <c r="J9361" s="34">
        <f>DATE(LEFT(tbl_data[[#This Row],[Date_rapport]], 4), MID(tbl_data[[#This Row],[Date_rapport]], 6, 2), RIGHT(tbl_data[[#This Row],[Date_rapport]], 2))</f>
        <v>45319</v>
      </c>
    </row>
    <row r="9362" spans="1:10" x14ac:dyDescent="0.2">
      <c r="A9362" s="28" t="s">
        <v>2038</v>
      </c>
      <c r="B9362" t="s">
        <v>6</v>
      </c>
      <c r="C9362" s="28" t="s">
        <v>1134</v>
      </c>
      <c r="D9362" t="s">
        <v>1136</v>
      </c>
      <c r="E9362" t="s">
        <v>1134</v>
      </c>
      <c r="F9362" t="str">
        <f>INDEX(tbl_produits[Nom normalisé], MATCH(tbl_data[[#This Row],[Spécialité]], tbl_produits[Nom original], 0))</f>
        <v>ESPERAL 500 mg, comprimé</v>
      </c>
      <c r="G9362" t="str">
        <f>INDEX(tbl_produits[Classe nom], MATCH(tbl_data[[#This Row],[NORM_Spécialité]], tbl_produits[Nom normalisé], 0))</f>
        <v>Système nerveux</v>
      </c>
      <c r="H9362">
        <f>YEAR(tbl_data[[#This Row],[Date_rapport]])</f>
        <v>2024</v>
      </c>
      <c r="I9362" t="str">
        <f>INDEX(tbl_produits[Molécule extraite], MATCH(tbl_data[[#This Row],[NORM_Spécialité]], tbl_produits[Nom normalisé], 0))</f>
        <v>Disulfirame</v>
      </c>
      <c r="J9362" s="34">
        <f>DATE(LEFT(tbl_data[[#This Row],[Date_rapport]], 4), MID(tbl_data[[#This Row],[Date_rapport]], 6, 2), RIGHT(tbl_data[[#This Row],[Date_rapport]], 2))</f>
        <v>45319</v>
      </c>
    </row>
    <row r="9363" spans="1:10" x14ac:dyDescent="0.2">
      <c r="A9363" s="28" t="s">
        <v>2038</v>
      </c>
      <c r="B9363" t="s">
        <v>3</v>
      </c>
      <c r="C9363" s="28" t="s">
        <v>1140</v>
      </c>
      <c r="D9363" t="s">
        <v>726</v>
      </c>
      <c r="E9363" t="s">
        <v>2</v>
      </c>
      <c r="F9363" t="str">
        <f>INDEX(tbl_produits[Nom normalisé], MATCH(tbl_data[[#This Row],[Spécialité]], tbl_produits[Nom original], 0))</f>
        <v>ACTILYSE 2 mg, poudre pour solution injectable et perfusion</v>
      </c>
      <c r="G9363" t="str">
        <f>INDEX(tbl_produits[Classe nom], MATCH(tbl_data[[#This Row],[NORM_Spécialité]], tbl_produits[Nom normalisé], 0))</f>
        <v>Sang et organes hématopoïétiques</v>
      </c>
      <c r="H9363">
        <f>YEAR(tbl_data[[#This Row],[Date_rapport]])</f>
        <v>2024</v>
      </c>
      <c r="I9363" t="str">
        <f>INDEX(tbl_produits[Molécule extraite], MATCH(tbl_data[[#This Row],[NORM_Spécialité]], tbl_produits[Nom normalisé], 0))</f>
        <v>Altéplase</v>
      </c>
      <c r="J9363" s="34">
        <f>DATE(LEFT(tbl_data[[#This Row],[Date_rapport]], 4), MID(tbl_data[[#This Row],[Date_rapport]], 6, 2), RIGHT(tbl_data[[#This Row],[Date_rapport]], 2))</f>
        <v>45319</v>
      </c>
    </row>
    <row r="9364" spans="1:10" x14ac:dyDescent="0.2">
      <c r="A9364" s="28" t="s">
        <v>2038</v>
      </c>
      <c r="B9364" t="s">
        <v>6</v>
      </c>
      <c r="C9364" s="28" t="s">
        <v>1142</v>
      </c>
      <c r="D9364" t="s">
        <v>1144</v>
      </c>
      <c r="E9364" t="s">
        <v>1142</v>
      </c>
      <c r="F9364" t="str">
        <f>INDEX(tbl_produits[Nom normalisé], MATCH(tbl_data[[#This Row],[Spécialité]], tbl_produits[Nom original], 0))</f>
        <v>GLUTARALDÉHYDE et tampon AP-HP pour tannage de péricarde solution stérile</v>
      </c>
      <c r="G9364" t="str">
        <f>INDEX(tbl_produits[Classe nom], MATCH(tbl_data[[#This Row],[NORM_Spécialité]], tbl_produits[Nom normalisé], 0))</f>
        <v>Produits dermatologiques</v>
      </c>
      <c r="H9364">
        <f>YEAR(tbl_data[[#This Row],[Date_rapport]])</f>
        <v>2024</v>
      </c>
      <c r="I9364" t="str">
        <f>INDEX(tbl_produits[Molécule extraite], MATCH(tbl_data[[#This Row],[NORM_Spécialité]], tbl_produits[Nom normalisé], 0))</f>
        <v>Solution aqueuse de glutaraldéhyde à 250 mg/mL</v>
      </c>
      <c r="J9364" s="34">
        <f>DATE(LEFT(tbl_data[[#This Row],[Date_rapport]], 4), MID(tbl_data[[#This Row],[Date_rapport]], 6, 2), RIGHT(tbl_data[[#This Row],[Date_rapport]], 2))</f>
        <v>45319</v>
      </c>
    </row>
    <row r="9365" spans="1:10" x14ac:dyDescent="0.2">
      <c r="A9365" s="28" t="s">
        <v>2038</v>
      </c>
      <c r="B9365" t="s">
        <v>6</v>
      </c>
      <c r="C9365" s="28" t="s">
        <v>1142</v>
      </c>
      <c r="D9365" t="s">
        <v>1145</v>
      </c>
      <c r="E9365" t="s">
        <v>1142</v>
      </c>
      <c r="F9365" t="str">
        <f>INDEX(tbl_produits[Nom normalisé], MATCH(tbl_data[[#This Row],[Spécialité]], tbl_produits[Nom original], 0))</f>
        <v>LOMUSTINE Medac 40 mg, gélule</v>
      </c>
      <c r="G9365" t="str">
        <f>INDEX(tbl_produits[Classe nom], MATCH(tbl_data[[#This Row],[NORM_Spécialité]], tbl_produits[Nom normalisé], 0))</f>
        <v>Antinéoplasiques et immunomodulateurs</v>
      </c>
      <c r="H9365">
        <f>YEAR(tbl_data[[#This Row],[Date_rapport]])</f>
        <v>2024</v>
      </c>
      <c r="I9365" t="str">
        <f>INDEX(tbl_produits[Molécule extraite], MATCH(tbl_data[[#This Row],[NORM_Spécialité]], tbl_produits[Nom normalisé], 0))</f>
        <v>Lomustine</v>
      </c>
      <c r="J9365" s="34">
        <f>DATE(LEFT(tbl_data[[#This Row],[Date_rapport]], 4), MID(tbl_data[[#This Row],[Date_rapport]], 6, 2), RIGHT(tbl_data[[#This Row],[Date_rapport]], 2))</f>
        <v>45319</v>
      </c>
    </row>
    <row r="9366" spans="1:10" x14ac:dyDescent="0.2">
      <c r="A9366" s="28" t="s">
        <v>2038</v>
      </c>
      <c r="B9366" t="s">
        <v>6</v>
      </c>
      <c r="C9366" s="28" t="s">
        <v>1146</v>
      </c>
      <c r="D9366" t="s">
        <v>1147</v>
      </c>
      <c r="E9366" t="s">
        <v>1146</v>
      </c>
      <c r="F9366" t="str">
        <f>INDEX(tbl_produits[Nom normalisé], MATCH(tbl_data[[#This Row],[Spécialité]], tbl_produits[Nom original], 0))</f>
        <v>KRENOSIN 6 mg/2 ml, solution injectable</v>
      </c>
      <c r="G9366" t="str">
        <f>INDEX(tbl_produits[Classe nom], MATCH(tbl_data[[#This Row],[NORM_Spécialité]], tbl_produits[Nom normalisé], 0))</f>
        <v>Système cardiovasculaire</v>
      </c>
      <c r="H9366">
        <f>YEAR(tbl_data[[#This Row],[Date_rapport]])</f>
        <v>2024</v>
      </c>
      <c r="I9366" t="str">
        <f>INDEX(tbl_produits[Molécule extraite], MATCH(tbl_data[[#This Row],[NORM_Spécialité]], tbl_produits[Nom normalisé], 0))</f>
        <v>Adénosine</v>
      </c>
      <c r="J9366" s="34">
        <f>DATE(LEFT(tbl_data[[#This Row],[Date_rapport]], 4), MID(tbl_data[[#This Row],[Date_rapport]], 6, 2), RIGHT(tbl_data[[#This Row],[Date_rapport]], 2))</f>
        <v>45319</v>
      </c>
    </row>
    <row r="9367" spans="1:10" x14ac:dyDescent="0.2">
      <c r="A9367" s="28" t="s">
        <v>2038</v>
      </c>
      <c r="B9367" t="s">
        <v>3</v>
      </c>
      <c r="C9367" s="28" t="s">
        <v>1149</v>
      </c>
      <c r="D9367" t="s">
        <v>1150</v>
      </c>
      <c r="E9367" t="s">
        <v>2</v>
      </c>
      <c r="F9367" t="str">
        <f>INDEX(tbl_produits[Nom normalisé], MATCH(tbl_data[[#This Row],[Spécialité]], tbl_produits[Nom original], 0))</f>
        <v>MIOCHOLE 20 mg, poudre et solvant pour solution intraoculaire</v>
      </c>
      <c r="G9367" t="str">
        <f>INDEX(tbl_produits[Classe nom], MATCH(tbl_data[[#This Row],[NORM_Spécialité]], tbl_produits[Nom normalisé], 0))</f>
        <v>Organes sensoriels</v>
      </c>
      <c r="H9367">
        <f>YEAR(tbl_data[[#This Row],[Date_rapport]])</f>
        <v>2024</v>
      </c>
      <c r="I9367" t="str">
        <f>INDEX(tbl_produits[Molécule extraite], MATCH(tbl_data[[#This Row],[NORM_Spécialité]], tbl_produits[Nom normalisé], 0))</f>
        <v>Chlorure d'acétylcholine</v>
      </c>
      <c r="J9367" s="34">
        <f>DATE(LEFT(tbl_data[[#This Row],[Date_rapport]], 4), MID(tbl_data[[#This Row],[Date_rapport]], 6, 2), RIGHT(tbl_data[[#This Row],[Date_rapport]], 2))</f>
        <v>45319</v>
      </c>
    </row>
    <row r="9368" spans="1:10" x14ac:dyDescent="0.2">
      <c r="A9368" s="28" t="s">
        <v>2038</v>
      </c>
      <c r="B9368" t="s">
        <v>9</v>
      </c>
      <c r="C9368" s="28" t="s">
        <v>1149</v>
      </c>
      <c r="D9368" t="s">
        <v>1151</v>
      </c>
      <c r="E9368" t="s">
        <v>2</v>
      </c>
      <c r="F9368" t="str">
        <f>INDEX(tbl_produits[Nom normalisé], MATCH(tbl_data[[#This Row],[Spécialité]], tbl_produits[Nom original], 0))</f>
        <v>TADALAFIL Quiver 20 mg, comprimé pelliculé</v>
      </c>
      <c r="G9368" t="str">
        <f>INDEX(tbl_produits[Classe nom], MATCH(tbl_data[[#This Row],[NORM_Spécialité]], tbl_produits[Nom normalisé], 0))</f>
        <v>Système génito-urinaire et hormones sexuelles</v>
      </c>
      <c r="H9368">
        <f>YEAR(tbl_data[[#This Row],[Date_rapport]])</f>
        <v>2024</v>
      </c>
      <c r="I9368" t="str">
        <f>INDEX(tbl_produits[Molécule extraite], MATCH(tbl_data[[#This Row],[NORM_Spécialité]], tbl_produits[Nom normalisé], 0))</f>
        <v>Tadalafil</v>
      </c>
      <c r="J9368" s="34">
        <f>DATE(LEFT(tbl_data[[#This Row],[Date_rapport]], 4), MID(tbl_data[[#This Row],[Date_rapport]], 6, 2), RIGHT(tbl_data[[#This Row],[Date_rapport]], 2))</f>
        <v>45319</v>
      </c>
    </row>
    <row r="9369" spans="1:10" x14ac:dyDescent="0.2">
      <c r="A9369" s="28" t="s">
        <v>2038</v>
      </c>
      <c r="B9369" t="s">
        <v>6</v>
      </c>
      <c r="C9369" s="28" t="s">
        <v>1154</v>
      </c>
      <c r="D9369" t="s">
        <v>1155</v>
      </c>
      <c r="E9369" t="s">
        <v>1157</v>
      </c>
      <c r="F9369" t="str">
        <f>INDEX(tbl_produits[Nom normalisé], MATCH(tbl_data[[#This Row],[Spécialité]], tbl_produits[Nom original], 0))</f>
        <v>TIROFIBAN Medac 50 microgrammes/ml, solution pour perfusion</v>
      </c>
      <c r="G9369" t="str">
        <f>INDEX(tbl_produits[Classe nom], MATCH(tbl_data[[#This Row],[NORM_Spécialité]], tbl_produits[Nom normalisé], 0))</f>
        <v>Sang et organes hématopoïétiques</v>
      </c>
      <c r="H9369">
        <f>YEAR(tbl_data[[#This Row],[Date_rapport]])</f>
        <v>2024</v>
      </c>
      <c r="I9369" t="str">
        <f>INDEX(tbl_produits[Molécule extraite], MATCH(tbl_data[[#This Row],[NORM_Spécialité]], tbl_produits[Nom normalisé], 0))</f>
        <v>Tirofiban (chlorhydrate de) monohydraté</v>
      </c>
      <c r="J9369" s="34">
        <f>DATE(LEFT(tbl_data[[#This Row],[Date_rapport]], 4), MID(tbl_data[[#This Row],[Date_rapport]], 6, 2), RIGHT(tbl_data[[#This Row],[Date_rapport]], 2))</f>
        <v>45319</v>
      </c>
    </row>
    <row r="9370" spans="1:10" x14ac:dyDescent="0.2">
      <c r="A9370" s="28" t="s">
        <v>2038</v>
      </c>
      <c r="B9370" t="s">
        <v>6</v>
      </c>
      <c r="C9370" s="28" t="s">
        <v>1157</v>
      </c>
      <c r="D9370" t="s">
        <v>1159</v>
      </c>
      <c r="E9370" t="s">
        <v>1157</v>
      </c>
      <c r="F9370" t="str">
        <f>INDEX(tbl_produits[Nom normalisé], MATCH(tbl_data[[#This Row],[Spécialité]], tbl_produits[Nom original], 0))</f>
        <v>FERTISTARTKIT 75 - 150 UI, poudre et solvant pour solution injectable</v>
      </c>
      <c r="G9370" t="str">
        <f>INDEX(tbl_produits[Classe nom], MATCH(tbl_data[[#This Row],[NORM_Spécialité]], tbl_produits[Nom normalisé], 0))</f>
        <v>Système génito-urinaire et hormones sexuelles</v>
      </c>
      <c r="H9370">
        <f>YEAR(tbl_data[[#This Row],[Date_rapport]])</f>
        <v>2024</v>
      </c>
      <c r="I9370" t="str">
        <f>INDEX(tbl_produits[Molécule extraite], MATCH(tbl_data[[#This Row],[NORM_Spécialité]], tbl_produits[Nom normalisé], 0))</f>
        <v>Hormone folliculo stimulante; hormone lutéinisante</v>
      </c>
      <c r="J9370" s="34">
        <f>DATE(LEFT(tbl_data[[#This Row],[Date_rapport]], 4), MID(tbl_data[[#This Row],[Date_rapport]], 6, 2), RIGHT(tbl_data[[#This Row],[Date_rapport]], 2))</f>
        <v>45319</v>
      </c>
    </row>
    <row r="9371" spans="1:10" x14ac:dyDescent="0.2">
      <c r="A9371" s="28" t="s">
        <v>2038</v>
      </c>
      <c r="B9371" t="s">
        <v>6</v>
      </c>
      <c r="C9371" s="28" t="s">
        <v>1160</v>
      </c>
      <c r="D9371" t="s">
        <v>1161</v>
      </c>
      <c r="E9371" t="s">
        <v>1160</v>
      </c>
      <c r="F9371" t="str">
        <f>INDEX(tbl_produits[Nom normalisé], MATCH(tbl_data[[#This Row],[Spécialité]], tbl_produits[Nom original], 0))</f>
        <v>NOVORAPID 100 U/ml, solution injectable</v>
      </c>
      <c r="G9371" t="str">
        <f>INDEX(tbl_produits[Classe nom], MATCH(tbl_data[[#This Row],[NORM_Spécialité]], tbl_produits[Nom normalisé], 0))</f>
        <v>Voies digestives et métabolisme</v>
      </c>
      <c r="H9371">
        <f>YEAR(tbl_data[[#This Row],[Date_rapport]])</f>
        <v>2024</v>
      </c>
      <c r="I9371" t="str">
        <f>INDEX(tbl_produits[Molécule extraite], MATCH(tbl_data[[#This Row],[NORM_Spécialité]], tbl_produits[Nom normalisé], 0))</f>
        <v>Insuline (Aspartate)</v>
      </c>
      <c r="J9371" s="34">
        <f>DATE(LEFT(tbl_data[[#This Row],[Date_rapport]], 4), MID(tbl_data[[#This Row],[Date_rapport]], 6, 2), RIGHT(tbl_data[[#This Row],[Date_rapport]], 2))</f>
        <v>45319</v>
      </c>
    </row>
    <row r="9372" spans="1:10" x14ac:dyDescent="0.2">
      <c r="A9372" s="28" t="s">
        <v>2038</v>
      </c>
      <c r="B9372" t="s">
        <v>6</v>
      </c>
      <c r="C9372" s="28" t="s">
        <v>1162</v>
      </c>
      <c r="D9372" t="s">
        <v>1163</v>
      </c>
      <c r="E9372" t="s">
        <v>1162</v>
      </c>
      <c r="F9372" t="str">
        <f>INDEX(tbl_produits[Nom normalisé], MATCH(tbl_data[[#This Row],[Spécialité]], tbl_produits[Nom original], 0))</f>
        <v>LAROSCOBINE 1 g/5 ml, solution injectable I.V. en ampoule</v>
      </c>
      <c r="G9372" t="str">
        <f>INDEX(tbl_produits[Classe nom], MATCH(tbl_data[[#This Row],[NORM_Spécialité]], tbl_produits[Nom normalisé], 0))</f>
        <v>Voies digestives et métabolisme</v>
      </c>
      <c r="H9372">
        <f>YEAR(tbl_data[[#This Row],[Date_rapport]])</f>
        <v>2024</v>
      </c>
      <c r="I9372" t="str">
        <f>INDEX(tbl_produits[Molécule extraite], MATCH(tbl_data[[#This Row],[NORM_Spécialité]], tbl_produits[Nom normalisé], 0))</f>
        <v>Acide ascorbique</v>
      </c>
      <c r="J9372" s="34">
        <f>DATE(LEFT(tbl_data[[#This Row],[Date_rapport]], 4), MID(tbl_data[[#This Row],[Date_rapport]], 6, 2), RIGHT(tbl_data[[#This Row],[Date_rapport]], 2))</f>
        <v>45319</v>
      </c>
    </row>
    <row r="9373" spans="1:10" x14ac:dyDescent="0.2">
      <c r="A9373" s="28" t="s">
        <v>2038</v>
      </c>
      <c r="B9373" t="s">
        <v>9</v>
      </c>
      <c r="C9373" s="28" t="s">
        <v>1165</v>
      </c>
      <c r="D9373" t="s">
        <v>1167</v>
      </c>
      <c r="E9373" t="s">
        <v>2</v>
      </c>
      <c r="F9373" t="str">
        <f>INDEX(tbl_produits[Nom normalisé], MATCH(tbl_data[[#This Row],[Spécialité]], tbl_produits[Nom original], 0))</f>
        <v>METHOTREXATE Accord, solution injectable</v>
      </c>
      <c r="G9373" t="str">
        <f>INDEX(tbl_produits[Classe nom], MATCH(tbl_data[[#This Row],[NORM_Spécialité]], tbl_produits[Nom normalisé], 0))</f>
        <v>Antinéoplasiques et immunomodulateurs</v>
      </c>
      <c r="H9373">
        <f>YEAR(tbl_data[[#This Row],[Date_rapport]])</f>
        <v>2024</v>
      </c>
      <c r="I9373" t="str">
        <f>INDEX(tbl_produits[Molécule extraite], MATCH(tbl_data[[#This Row],[NORM_Spécialité]], tbl_produits[Nom normalisé], 0))</f>
        <v>Méthotrexate</v>
      </c>
      <c r="J9373" s="34">
        <f>DATE(LEFT(tbl_data[[#This Row],[Date_rapport]], 4), MID(tbl_data[[#This Row],[Date_rapport]], 6, 2), RIGHT(tbl_data[[#This Row],[Date_rapport]], 2))</f>
        <v>45319</v>
      </c>
    </row>
    <row r="9374" spans="1:10" x14ac:dyDescent="0.2">
      <c r="A9374" s="28" t="s">
        <v>2038</v>
      </c>
      <c r="B9374" t="s">
        <v>6</v>
      </c>
      <c r="C9374" s="28" t="s">
        <v>1165</v>
      </c>
      <c r="D9374" t="s">
        <v>1170</v>
      </c>
      <c r="E9374" t="s">
        <v>1165</v>
      </c>
      <c r="F9374" t="str">
        <f>INDEX(tbl_produits[Nom normalisé], MATCH(tbl_data[[#This Row],[Spécialité]], tbl_produits[Nom original], 0))</f>
        <v>ATGAM 50 mg/mL, solution à diluer pour perfusion</v>
      </c>
      <c r="G9374" t="str">
        <f>INDEX(tbl_produits[Classe nom], MATCH(tbl_data[[#This Row],[NORM_Spécialité]], tbl_produits[Nom normalisé], 0))</f>
        <v>Antinéoplasiques et immunomodulateurs</v>
      </c>
      <c r="H9374">
        <f>YEAR(tbl_data[[#This Row],[Date_rapport]])</f>
        <v>2024</v>
      </c>
      <c r="I9374" t="str">
        <f>INDEX(tbl_produits[Molécule extraite], MATCH(tbl_data[[#This Row],[NORM_Spécialité]], tbl_produits[Nom normalisé], 0))</f>
        <v>Immunoglobuline équine anti-lymphocyte T humain</v>
      </c>
      <c r="J9374" s="34">
        <f>DATE(LEFT(tbl_data[[#This Row],[Date_rapport]], 4), MID(tbl_data[[#This Row],[Date_rapport]], 6, 2), RIGHT(tbl_data[[#This Row],[Date_rapport]], 2))</f>
        <v>45319</v>
      </c>
    </row>
    <row r="9375" spans="1:10" x14ac:dyDescent="0.2">
      <c r="A9375" s="28" t="s">
        <v>2038</v>
      </c>
      <c r="B9375" t="s">
        <v>6</v>
      </c>
      <c r="C9375" s="28" t="s">
        <v>1165</v>
      </c>
      <c r="D9375" t="s">
        <v>1172</v>
      </c>
      <c r="E9375" t="s">
        <v>1165</v>
      </c>
      <c r="F9375" t="str">
        <f>INDEX(tbl_produits[Nom normalisé], MATCH(tbl_data[[#This Row],[Spécialité]], tbl_produits[Nom original], 0))</f>
        <v>ERELZI 50 mg, solution injectable en stylo prérempli</v>
      </c>
      <c r="G9375" t="str">
        <f>INDEX(tbl_produits[Classe nom], MATCH(tbl_data[[#This Row],[NORM_Spécialité]], tbl_produits[Nom normalisé], 0))</f>
        <v>Antinéoplasiques et immunomodulateurs</v>
      </c>
      <c r="H9375">
        <f>YEAR(tbl_data[[#This Row],[Date_rapport]])</f>
        <v>2024</v>
      </c>
      <c r="I9375" t="str">
        <f>INDEX(tbl_produits[Molécule extraite], MATCH(tbl_data[[#This Row],[NORM_Spécialité]], tbl_produits[Nom normalisé], 0))</f>
        <v>Etanercept</v>
      </c>
      <c r="J9375" s="34">
        <f>DATE(LEFT(tbl_data[[#This Row],[Date_rapport]], 4), MID(tbl_data[[#This Row],[Date_rapport]], 6, 2), RIGHT(tbl_data[[#This Row],[Date_rapport]], 2))</f>
        <v>45319</v>
      </c>
    </row>
    <row r="9376" spans="1:10" x14ac:dyDescent="0.2">
      <c r="A9376" s="28" t="s">
        <v>2038</v>
      </c>
      <c r="B9376" t="s">
        <v>6</v>
      </c>
      <c r="C9376" s="28" t="s">
        <v>1175</v>
      </c>
      <c r="D9376" t="s">
        <v>1176</v>
      </c>
      <c r="E9376" t="s">
        <v>1175</v>
      </c>
      <c r="F9376" t="str">
        <f>INDEX(tbl_produits[Nom normalisé], MATCH(tbl_data[[#This Row],[Spécialité]], tbl_produits[Nom original], 0))</f>
        <v>BACTRIM 40 mg/mL + 8 mg/mL, suspension buvable</v>
      </c>
      <c r="G9376" t="str">
        <f>INDEX(tbl_produits[Classe nom], MATCH(tbl_data[[#This Row],[NORM_Spécialité]], tbl_produits[Nom normalisé], 0))</f>
        <v>Anti-infectieux à usage systémique</v>
      </c>
      <c r="H9376">
        <f>YEAR(tbl_data[[#This Row],[Date_rapport]])</f>
        <v>2024</v>
      </c>
      <c r="I9376" t="str">
        <f>INDEX(tbl_produits[Molécule extraite], MATCH(tbl_data[[#This Row],[NORM_Spécialité]], tbl_produits[Nom normalisé], 0))</f>
        <v>Sulfaméthoxazole / Triméthoprime</v>
      </c>
      <c r="J9376" s="34">
        <f>DATE(LEFT(tbl_data[[#This Row],[Date_rapport]], 4), MID(tbl_data[[#This Row],[Date_rapport]], 6, 2), RIGHT(tbl_data[[#This Row],[Date_rapport]], 2))</f>
        <v>45319</v>
      </c>
    </row>
    <row r="9377" spans="1:10" x14ac:dyDescent="0.2">
      <c r="A9377" s="28" t="s">
        <v>2038</v>
      </c>
      <c r="B9377" t="s">
        <v>3</v>
      </c>
      <c r="C9377" s="28" t="s">
        <v>1175</v>
      </c>
      <c r="D9377" t="s">
        <v>1177</v>
      </c>
      <c r="E9377" t="s">
        <v>2</v>
      </c>
      <c r="F9377" t="str">
        <f>INDEX(tbl_produits[Nom normalisé], MATCH(tbl_data[[#This Row],[Spécialité]], tbl_produits[Nom original], 0))</f>
        <v>TEMGESIC 0,3 mg/ml, solution injectable</v>
      </c>
      <c r="G9377" t="str">
        <f>INDEX(tbl_produits[Classe nom], MATCH(tbl_data[[#This Row],[NORM_Spécialité]], tbl_produits[Nom normalisé], 0))</f>
        <v>Système nerveux</v>
      </c>
      <c r="H9377">
        <f>YEAR(tbl_data[[#This Row],[Date_rapport]])</f>
        <v>2024</v>
      </c>
      <c r="I9377" t="str">
        <f>INDEX(tbl_produits[Molécule extraite], MATCH(tbl_data[[#This Row],[NORM_Spécialité]], tbl_produits[Nom normalisé], 0))</f>
        <v>Buprénorphine (chlorhydrate de)</v>
      </c>
      <c r="J9377" s="34">
        <f>DATE(LEFT(tbl_data[[#This Row],[Date_rapport]], 4), MID(tbl_data[[#This Row],[Date_rapport]], 6, 2), RIGHT(tbl_data[[#This Row],[Date_rapport]], 2))</f>
        <v>45319</v>
      </c>
    </row>
    <row r="9378" spans="1:10" x14ac:dyDescent="0.2">
      <c r="A9378" s="28" t="s">
        <v>2038</v>
      </c>
      <c r="B9378" t="s">
        <v>6</v>
      </c>
      <c r="C9378" s="28" t="s">
        <v>1175</v>
      </c>
      <c r="D9378" t="s">
        <v>1178</v>
      </c>
      <c r="E9378" t="s">
        <v>1165</v>
      </c>
      <c r="F9378" t="str">
        <f>INDEX(tbl_produits[Nom normalisé], MATCH(tbl_data[[#This Row],[Spécialité]], tbl_produits[Nom original], 0))</f>
        <v>CELSENTRI 20 mg/ml, solution buvable</v>
      </c>
      <c r="G9378" t="str">
        <f>INDEX(tbl_produits[Classe nom], MATCH(tbl_data[[#This Row],[NORM_Spécialité]], tbl_produits[Nom normalisé], 0))</f>
        <v>Anti-infectieux à usage systémique</v>
      </c>
      <c r="H9378">
        <f>YEAR(tbl_data[[#This Row],[Date_rapport]])</f>
        <v>2024</v>
      </c>
      <c r="I9378" t="str">
        <f>INDEX(tbl_produits[Molécule extraite], MATCH(tbl_data[[#This Row],[NORM_Spécialité]], tbl_produits[Nom normalisé], 0))</f>
        <v>Maraviroc</v>
      </c>
      <c r="J9378" s="34">
        <f>DATE(LEFT(tbl_data[[#This Row],[Date_rapport]], 4), MID(tbl_data[[#This Row],[Date_rapport]], 6, 2), RIGHT(tbl_data[[#This Row],[Date_rapport]], 2))</f>
        <v>45319</v>
      </c>
    </row>
    <row r="9379" spans="1:10" x14ac:dyDescent="0.2">
      <c r="A9379" s="28" t="s">
        <v>2038</v>
      </c>
      <c r="B9379" t="s">
        <v>6</v>
      </c>
      <c r="C9379" s="28" t="s">
        <v>1175</v>
      </c>
      <c r="D9379" t="s">
        <v>1179</v>
      </c>
      <c r="E9379" t="s">
        <v>1213</v>
      </c>
      <c r="F9379" t="str">
        <f>INDEX(tbl_produits[Nom normalisé], MATCH(tbl_data[[#This Row],[Spécialité]], tbl_produits[Nom original], 0))</f>
        <v xml:space="preserve">SPÉCIALITÉS à base de vérapamil 40 mg, comprimé </v>
      </c>
      <c r="G9379" t="str">
        <f>INDEX(tbl_produits[Classe nom], MATCH(tbl_data[[#This Row],[NORM_Spécialité]], tbl_produits[Nom normalisé], 0))</f>
        <v>Système cardiovasculaire</v>
      </c>
      <c r="H9379">
        <f>YEAR(tbl_data[[#This Row],[Date_rapport]])</f>
        <v>2024</v>
      </c>
      <c r="I9379" t="str">
        <f>INDEX(tbl_produits[Molécule extraite], MATCH(tbl_data[[#This Row],[NORM_Spécialité]], tbl_produits[Nom normalisé], 0))</f>
        <v>Vérapamil</v>
      </c>
      <c r="J9379" s="34">
        <f>DATE(LEFT(tbl_data[[#This Row],[Date_rapport]], 4), MID(tbl_data[[#This Row],[Date_rapport]], 6, 2), RIGHT(tbl_data[[#This Row],[Date_rapport]], 2))</f>
        <v>45319</v>
      </c>
    </row>
    <row r="9380" spans="1:10" x14ac:dyDescent="0.2">
      <c r="A9380" s="28" t="s">
        <v>2038</v>
      </c>
      <c r="B9380" t="s">
        <v>9</v>
      </c>
      <c r="C9380" s="28" t="s">
        <v>1175</v>
      </c>
      <c r="D9380" t="s">
        <v>877</v>
      </c>
      <c r="E9380" t="s">
        <v>2</v>
      </c>
      <c r="F9380" t="str">
        <f>INDEX(tbl_produits[Nom normalisé], MATCH(tbl_data[[#This Row],[Spécialité]], tbl_produits[Nom original], 0))</f>
        <v>TROVOLOL 300 mg, comprimé pelliculé</v>
      </c>
      <c r="G9380" t="str">
        <f>INDEX(tbl_produits[Classe nom], MATCH(tbl_data[[#This Row],[NORM_Spécialité]], tbl_produits[Nom normalisé], 0))</f>
        <v xml:space="preserve">Système musculo-squelettique </v>
      </c>
      <c r="H9380">
        <f>YEAR(tbl_data[[#This Row],[Date_rapport]])</f>
        <v>2024</v>
      </c>
      <c r="I9380" t="str">
        <f>INDEX(tbl_produits[Molécule extraite], MATCH(tbl_data[[#This Row],[NORM_Spécialité]], tbl_produits[Nom normalisé], 0))</f>
        <v>Pénicillamine</v>
      </c>
      <c r="J9380" s="34">
        <f>DATE(LEFT(tbl_data[[#This Row],[Date_rapport]], 4), MID(tbl_data[[#This Row],[Date_rapport]], 6, 2), RIGHT(tbl_data[[#This Row],[Date_rapport]], 2))</f>
        <v>45319</v>
      </c>
    </row>
    <row r="9381" spans="1:10" x14ac:dyDescent="0.2">
      <c r="A9381" s="28" t="s">
        <v>2038</v>
      </c>
      <c r="B9381" t="s">
        <v>9</v>
      </c>
      <c r="C9381" s="28" t="s">
        <v>1175</v>
      </c>
      <c r="D9381" t="s">
        <v>1180</v>
      </c>
      <c r="E9381" t="s">
        <v>2</v>
      </c>
      <c r="F9381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9381" t="str">
        <f>INDEX(tbl_produits[Classe nom], MATCH(tbl_data[[#This Row],[NORM_Spécialité]], tbl_produits[Nom normalisé], 0))</f>
        <v>Système respiratoire</v>
      </c>
      <c r="H9381">
        <f>YEAR(tbl_data[[#This Row],[Date_rapport]])</f>
        <v>2024</v>
      </c>
      <c r="I9381" t="str">
        <f>INDEX(tbl_produits[Molécule extraite], MATCH(tbl_data[[#This Row],[NORM_Spécialité]], tbl_produits[Nom normalisé], 0))</f>
        <v>Béclométasone</v>
      </c>
      <c r="J9381" s="34">
        <f>DATE(LEFT(tbl_data[[#This Row],[Date_rapport]], 4), MID(tbl_data[[#This Row],[Date_rapport]], 6, 2), RIGHT(tbl_data[[#This Row],[Date_rapport]], 2))</f>
        <v>45319</v>
      </c>
    </row>
    <row r="9382" spans="1:10" x14ac:dyDescent="0.2">
      <c r="A9382" s="28" t="s">
        <v>2038</v>
      </c>
      <c r="B9382" t="s">
        <v>6</v>
      </c>
      <c r="C9382" s="28" t="s">
        <v>1185</v>
      </c>
      <c r="D9382" t="s">
        <v>1187</v>
      </c>
      <c r="E9382" t="s">
        <v>1185</v>
      </c>
      <c r="F9382" t="str">
        <f>INDEX(tbl_produits[Nom normalisé], MATCH(tbl_data[[#This Row],[Spécialité]], tbl_produits[Nom original], 0))</f>
        <v>METHERGIN 0,20 mg/1 ml, solution injectable, ampoule</v>
      </c>
      <c r="G9382" t="str">
        <f>INDEX(tbl_produits[Classe nom], MATCH(tbl_data[[#This Row],[NORM_Spécialité]], tbl_produits[Nom normalisé], 0))</f>
        <v>Système génito-urinaire et hormones sexuelles</v>
      </c>
      <c r="H9382">
        <f>YEAR(tbl_data[[#This Row],[Date_rapport]])</f>
        <v>2024</v>
      </c>
      <c r="I9382" t="str">
        <f>INDEX(tbl_produits[Molécule extraite], MATCH(tbl_data[[#This Row],[NORM_Spécialité]], tbl_produits[Nom normalisé], 0))</f>
        <v>Méthylergométrine (maléate de)</v>
      </c>
      <c r="J9382" s="34">
        <f>DATE(LEFT(tbl_data[[#This Row],[Date_rapport]], 4), MID(tbl_data[[#This Row],[Date_rapport]], 6, 2), RIGHT(tbl_data[[#This Row],[Date_rapport]], 2))</f>
        <v>45319</v>
      </c>
    </row>
    <row r="9383" spans="1:10" x14ac:dyDescent="0.2">
      <c r="A9383" s="28" t="s">
        <v>2038</v>
      </c>
      <c r="B9383" t="s">
        <v>6</v>
      </c>
      <c r="C9383" s="28" t="s">
        <v>1188</v>
      </c>
      <c r="D9383" t="s">
        <v>1189</v>
      </c>
      <c r="E9383" t="s">
        <v>1188</v>
      </c>
      <c r="F9383" t="str">
        <f>INDEX(tbl_produits[Nom normalisé], MATCH(tbl_data[[#This Row],[Spécialité]], tbl_produits[Nom original], 0))</f>
        <v>AMIKACINE Viatris 500 mg, poudre pour solution injectable</v>
      </c>
      <c r="G9383" t="str">
        <f>INDEX(tbl_produits[Classe nom], MATCH(tbl_data[[#This Row],[NORM_Spécialité]], tbl_produits[Nom normalisé], 0))</f>
        <v>Anti-infectieux à usage systémique</v>
      </c>
      <c r="H9383">
        <f>YEAR(tbl_data[[#This Row],[Date_rapport]])</f>
        <v>2024</v>
      </c>
      <c r="I9383" t="str">
        <f>INDEX(tbl_produits[Molécule extraite], MATCH(tbl_data[[#This Row],[NORM_Spécialité]], tbl_produits[Nom normalisé], 0))</f>
        <v>Amikacine (sulfate d')</v>
      </c>
      <c r="J9383" s="34">
        <f>DATE(LEFT(tbl_data[[#This Row],[Date_rapport]], 4), MID(tbl_data[[#This Row],[Date_rapport]], 6, 2), RIGHT(tbl_data[[#This Row],[Date_rapport]], 2))</f>
        <v>45319</v>
      </c>
    </row>
    <row r="9384" spans="1:10" x14ac:dyDescent="0.2">
      <c r="A9384" s="28" t="s">
        <v>2038</v>
      </c>
      <c r="B9384" t="s">
        <v>6</v>
      </c>
      <c r="C9384" s="28" t="s">
        <v>1188</v>
      </c>
      <c r="D9384" t="s">
        <v>1190</v>
      </c>
      <c r="E9384" t="s">
        <v>1188</v>
      </c>
      <c r="F9384" t="str">
        <f>INDEX(tbl_produits[Nom normalisé], MATCH(tbl_data[[#This Row],[Spécialité]], tbl_produits[Nom original], 0))</f>
        <v>L-THYROXINE Serb 200 microgrammes/mL, solution injectable/pour perfusion</v>
      </c>
      <c r="G9384" t="str">
        <f>INDEX(tbl_produits[Classe nom], MATCH(tbl_data[[#This Row],[NORM_Spécialité]], tbl_produits[Nom normalisé], 0))</f>
        <v>Hormones systémiques sauf hormones sexuelles et insulines</v>
      </c>
      <c r="H9384">
        <f>YEAR(tbl_data[[#This Row],[Date_rapport]])</f>
        <v>2024</v>
      </c>
      <c r="I9384" t="str">
        <f>INDEX(tbl_produits[Molécule extraite], MATCH(tbl_data[[#This Row],[NORM_Spécialité]], tbl_produits[Nom normalisé], 0))</f>
        <v>Lévothyroxine sodique</v>
      </c>
      <c r="J9384" s="34">
        <f>DATE(LEFT(tbl_data[[#This Row],[Date_rapport]], 4), MID(tbl_data[[#This Row],[Date_rapport]], 6, 2), RIGHT(tbl_data[[#This Row],[Date_rapport]], 2))</f>
        <v>45319</v>
      </c>
    </row>
    <row r="9385" spans="1:10" x14ac:dyDescent="0.2">
      <c r="A9385" s="28" t="s">
        <v>2038</v>
      </c>
      <c r="B9385" t="s">
        <v>6</v>
      </c>
      <c r="C9385" s="28" t="s">
        <v>1188</v>
      </c>
      <c r="D9385" t="s">
        <v>1192</v>
      </c>
      <c r="E9385" t="s">
        <v>1188</v>
      </c>
      <c r="F9385" t="str">
        <f>INDEX(tbl_produits[Nom normalisé], MATCH(tbl_data[[#This Row],[Spécialité]], tbl_produits[Nom original], 0))</f>
        <v>CIFLOX 200 mg/100 mL, solution pour perfusion (IV)</v>
      </c>
      <c r="G9385" t="str">
        <f>INDEX(tbl_produits[Classe nom], MATCH(tbl_data[[#This Row],[NORM_Spécialité]], tbl_produits[Nom normalisé], 0))</f>
        <v>Anti-infectieux à usage systémique</v>
      </c>
      <c r="H9385">
        <f>YEAR(tbl_data[[#This Row],[Date_rapport]])</f>
        <v>2024</v>
      </c>
      <c r="I9385" t="str">
        <f>INDEX(tbl_produits[Molécule extraite], MATCH(tbl_data[[#This Row],[NORM_Spécialité]], tbl_produits[Nom normalisé], 0))</f>
        <v>Ciprofloxacine</v>
      </c>
      <c r="J9385" s="34">
        <f>DATE(LEFT(tbl_data[[#This Row],[Date_rapport]], 4), MID(tbl_data[[#This Row],[Date_rapport]], 6, 2), RIGHT(tbl_data[[#This Row],[Date_rapport]], 2))</f>
        <v>45319</v>
      </c>
    </row>
    <row r="9386" spans="1:10" x14ac:dyDescent="0.2">
      <c r="A9386" s="28" t="s">
        <v>2038</v>
      </c>
      <c r="B9386" t="s">
        <v>9</v>
      </c>
      <c r="C9386" s="28" t="s">
        <v>1193</v>
      </c>
      <c r="D9386" t="s">
        <v>1195</v>
      </c>
      <c r="E9386" t="s">
        <v>2</v>
      </c>
      <c r="F9386" t="str">
        <f>INDEX(tbl_produits[Nom normalisé], MATCH(tbl_data[[#This Row],[Spécialité]], tbl_produits[Nom original], 0))</f>
        <v>CEFEPIME Viatris 1g et 2 g, poudre pour solution injectable</v>
      </c>
      <c r="G9386" t="str">
        <f>INDEX(tbl_produits[Classe nom], MATCH(tbl_data[[#This Row],[NORM_Spécialité]], tbl_produits[Nom normalisé], 0))</f>
        <v>Anti-infectieux à usage systémique</v>
      </c>
      <c r="H9386">
        <f>YEAR(tbl_data[[#This Row],[Date_rapport]])</f>
        <v>2024</v>
      </c>
      <c r="I9386" t="str">
        <f>INDEX(tbl_produits[Molécule extraite], MATCH(tbl_data[[#This Row],[NORM_Spécialité]], tbl_produits[Nom normalisé], 0))</f>
        <v>Céfépime (dichlorhydrate de) monohydraté</v>
      </c>
      <c r="J9386" s="34">
        <f>DATE(LEFT(tbl_data[[#This Row],[Date_rapport]], 4), MID(tbl_data[[#This Row],[Date_rapport]], 6, 2), RIGHT(tbl_data[[#This Row],[Date_rapport]], 2))</f>
        <v>45319</v>
      </c>
    </row>
    <row r="9387" spans="1:10" x14ac:dyDescent="0.2">
      <c r="A9387" s="28" t="s">
        <v>2038</v>
      </c>
      <c r="B9387" t="s">
        <v>6</v>
      </c>
      <c r="C9387" s="28" t="s">
        <v>1193</v>
      </c>
      <c r="D9387" t="s">
        <v>1196</v>
      </c>
      <c r="E9387" t="s">
        <v>1193</v>
      </c>
      <c r="F9387" t="str">
        <f>INDEX(tbl_produits[Nom normalisé], MATCH(tbl_data[[#This Row],[Spécialité]], tbl_produits[Nom original], 0))</f>
        <v>REKOVELLE 72 microgrammes/2,16 mL, solution injectable en stylo prérempli</v>
      </c>
      <c r="G9387" t="str">
        <f>INDEX(tbl_produits[Classe nom], MATCH(tbl_data[[#This Row],[NORM_Spécialité]], tbl_produits[Nom normalisé], 0))</f>
        <v>Système génito-urinaire et hormones sexuelles</v>
      </c>
      <c r="H9387">
        <f>YEAR(tbl_data[[#This Row],[Date_rapport]])</f>
        <v>2024</v>
      </c>
      <c r="I9387" t="str">
        <f>INDEX(tbl_produits[Molécule extraite], MATCH(tbl_data[[#This Row],[NORM_Spécialité]], tbl_produits[Nom normalisé], 0))</f>
        <v>Follitropine delta (mammifere/humain/cellules PER.C6)</v>
      </c>
      <c r="J9387" s="34">
        <f>DATE(LEFT(tbl_data[[#This Row],[Date_rapport]], 4), MID(tbl_data[[#This Row],[Date_rapport]], 6, 2), RIGHT(tbl_data[[#This Row],[Date_rapport]], 2))</f>
        <v>45319</v>
      </c>
    </row>
    <row r="9388" spans="1:10" x14ac:dyDescent="0.2">
      <c r="A9388" s="28" t="s">
        <v>2038</v>
      </c>
      <c r="B9388" t="s">
        <v>3</v>
      </c>
      <c r="C9388" s="28" t="s">
        <v>1199</v>
      </c>
      <c r="D9388" t="s">
        <v>1200</v>
      </c>
      <c r="E9388" t="s">
        <v>2</v>
      </c>
      <c r="F9388" t="str">
        <f>INDEX(tbl_produits[Nom normalisé], MATCH(tbl_data[[#This Row],[Spécialité]], tbl_produits[Nom original], 0))</f>
        <v>GRANUPAS 4 g, granulés gastro-résistants</v>
      </c>
      <c r="G9388" t="str">
        <f>INDEX(tbl_produits[Classe nom], MATCH(tbl_data[[#This Row],[NORM_Spécialité]], tbl_produits[Nom normalisé], 0))</f>
        <v>Voies digestives et métabolisme</v>
      </c>
      <c r="H9388">
        <f>YEAR(tbl_data[[#This Row],[Date_rapport]])</f>
        <v>2024</v>
      </c>
      <c r="I9388" t="str">
        <f>INDEX(tbl_produits[Molécule extraite], MATCH(tbl_data[[#This Row],[NORM_Spécialité]], tbl_produits[Nom normalisé], 0))</f>
        <v>Aminosalicylique (acide)</v>
      </c>
      <c r="J9388" s="34">
        <f>DATE(LEFT(tbl_data[[#This Row],[Date_rapport]], 4), MID(tbl_data[[#This Row],[Date_rapport]], 6, 2), RIGHT(tbl_data[[#This Row],[Date_rapport]], 2))</f>
        <v>45319</v>
      </c>
    </row>
    <row r="9389" spans="1:10" x14ac:dyDescent="0.2">
      <c r="A9389" s="28" t="s">
        <v>2038</v>
      </c>
      <c r="B9389" t="s">
        <v>9</v>
      </c>
      <c r="C9389" s="28" t="s">
        <v>1202</v>
      </c>
      <c r="D9389" t="s">
        <v>1203</v>
      </c>
      <c r="E9389" t="s">
        <v>2</v>
      </c>
      <c r="F9389" t="str">
        <f>INDEX(tbl_produits[Nom normalisé], MATCH(tbl_data[[#This Row],[Spécialité]], tbl_produits[Nom original], 0))</f>
        <v>NEULEPTIL 10 mg, gélule</v>
      </c>
      <c r="G9389" t="str">
        <f>INDEX(tbl_produits[Classe nom], MATCH(tbl_data[[#This Row],[NORM_Spécialité]], tbl_produits[Nom normalisé], 0))</f>
        <v>Système nerveux</v>
      </c>
      <c r="H9389">
        <f>YEAR(tbl_data[[#This Row],[Date_rapport]])</f>
        <v>2024</v>
      </c>
      <c r="I9389" t="str">
        <f>INDEX(tbl_produits[Molécule extraite], MATCH(tbl_data[[#This Row],[NORM_Spécialité]], tbl_produits[Nom normalisé], 0))</f>
        <v>Propériciazine</v>
      </c>
      <c r="J9389" s="34">
        <f>DATE(LEFT(tbl_data[[#This Row],[Date_rapport]], 4), MID(tbl_data[[#This Row],[Date_rapport]], 6, 2), RIGHT(tbl_data[[#This Row],[Date_rapport]], 2))</f>
        <v>45319</v>
      </c>
    </row>
    <row r="9390" spans="1:10" x14ac:dyDescent="0.2">
      <c r="A9390" s="28" t="s">
        <v>2038</v>
      </c>
      <c r="B9390" t="s">
        <v>6</v>
      </c>
      <c r="C9390" s="28" t="s">
        <v>1202</v>
      </c>
      <c r="D9390" t="s">
        <v>1204</v>
      </c>
      <c r="E9390" t="s">
        <v>1202</v>
      </c>
      <c r="F9390" t="str">
        <f>INDEX(tbl_produits[Nom normalisé], MATCH(tbl_data[[#This Row],[Spécialité]], tbl_produits[Nom original], 0))</f>
        <v xml:space="preserve">MYALEPTA 11,3 mg, poudre pour solution injectable </v>
      </c>
      <c r="G9390" t="str">
        <f>INDEX(tbl_produits[Classe nom], MATCH(tbl_data[[#This Row],[NORM_Spécialité]], tbl_produits[Nom normalisé], 0))</f>
        <v>Voies digestives et métabolisme</v>
      </c>
      <c r="H9390">
        <f>YEAR(tbl_data[[#This Row],[Date_rapport]])</f>
        <v>2024</v>
      </c>
      <c r="I9390" t="str">
        <f>INDEX(tbl_produits[Molécule extraite], MATCH(tbl_data[[#This Row],[NORM_Spécialité]], tbl_produits[Nom normalisé], 0))</f>
        <v>Métréleptine</v>
      </c>
      <c r="J9390" s="34">
        <f>DATE(LEFT(tbl_data[[#This Row],[Date_rapport]], 4), MID(tbl_data[[#This Row],[Date_rapport]], 6, 2), RIGHT(tbl_data[[#This Row],[Date_rapport]], 2))</f>
        <v>45319</v>
      </c>
    </row>
    <row r="9391" spans="1:10" x14ac:dyDescent="0.2">
      <c r="A9391" s="28" t="s">
        <v>2038</v>
      </c>
      <c r="B9391" t="s">
        <v>9</v>
      </c>
      <c r="C9391" s="28" t="s">
        <v>1206</v>
      </c>
      <c r="D9391" t="s">
        <v>1207</v>
      </c>
      <c r="E9391" t="s">
        <v>2</v>
      </c>
      <c r="F9391" t="str">
        <f>INDEX(tbl_produits[Nom normalisé], MATCH(tbl_data[[#This Row],[Spécialité]], tbl_produits[Nom original], 0))</f>
        <v>TRANXENE 10 mg, gélule</v>
      </c>
      <c r="G9391" t="str">
        <f>INDEX(tbl_produits[Classe nom], MATCH(tbl_data[[#This Row],[NORM_Spécialité]], tbl_produits[Nom normalisé], 0))</f>
        <v>Système nerveux</v>
      </c>
      <c r="H9391">
        <f>YEAR(tbl_data[[#This Row],[Date_rapport]])</f>
        <v>2024</v>
      </c>
      <c r="I9391" t="str">
        <f>INDEX(tbl_produits[Molécule extraite], MATCH(tbl_data[[#This Row],[NORM_Spécialité]], tbl_produits[Nom normalisé], 0))</f>
        <v>Clorazépate dipotassique</v>
      </c>
      <c r="J9391" s="34">
        <f>DATE(LEFT(tbl_data[[#This Row],[Date_rapport]], 4), MID(tbl_data[[#This Row],[Date_rapport]], 6, 2), RIGHT(tbl_data[[#This Row],[Date_rapport]], 2))</f>
        <v>45319</v>
      </c>
    </row>
    <row r="9392" spans="1:10" x14ac:dyDescent="0.2">
      <c r="A9392" s="28" t="s">
        <v>2038</v>
      </c>
      <c r="B9392" t="s">
        <v>11</v>
      </c>
      <c r="C9392" s="28" t="s">
        <v>1210</v>
      </c>
      <c r="D9392" t="s">
        <v>618</v>
      </c>
      <c r="E9392" t="s">
        <v>2</v>
      </c>
      <c r="F9392" t="str">
        <f>INDEX(tbl_produits[Nom normalisé], MATCH(tbl_data[[#This Row],[Spécialité]], tbl_produits[Nom original], 0))</f>
        <v>DIGIDOT 80mg, poudre pour solution pour perfusion (Digifab importation)</v>
      </c>
      <c r="G9392" t="str">
        <f>INDEX(tbl_produits[Classe nom], MATCH(tbl_data[[#This Row],[NORM_Spécialité]], tbl_produits[Nom normalisé], 0))</f>
        <v>Divers</v>
      </c>
      <c r="H9392">
        <f>YEAR(tbl_data[[#This Row],[Date_rapport]])</f>
        <v>2024</v>
      </c>
      <c r="I9392" t="str">
        <f>INDEX(tbl_produits[Molécule extraite], MATCH(tbl_data[[#This Row],[NORM_Spécialité]], tbl_produits[Nom normalisé], 0))</f>
        <v>Fragment Fab d’immunoglobuline antidigitalique ovin</v>
      </c>
      <c r="J9392" s="34">
        <f>DATE(LEFT(tbl_data[[#This Row],[Date_rapport]], 4), MID(tbl_data[[#This Row],[Date_rapport]], 6, 2), RIGHT(tbl_data[[#This Row],[Date_rapport]], 2))</f>
        <v>45319</v>
      </c>
    </row>
    <row r="9393" spans="1:10" x14ac:dyDescent="0.2">
      <c r="A9393" s="28" t="s">
        <v>2038</v>
      </c>
      <c r="B9393" t="s">
        <v>9</v>
      </c>
      <c r="C9393" s="28" t="s">
        <v>1210</v>
      </c>
      <c r="D9393" t="s">
        <v>1212</v>
      </c>
      <c r="E9393" t="s">
        <v>2</v>
      </c>
      <c r="F9393" t="str">
        <f>INDEX(tbl_produits[Nom normalisé], MATCH(tbl_data[[#This Row],[Spécialité]], tbl_produits[Nom original], 0))</f>
        <v>SPÉCIALITÉS à base de clozapine 100 mg et 25 mg, comprimé sécable</v>
      </c>
      <c r="G9393" t="str">
        <f>INDEX(tbl_produits[Classe nom], MATCH(tbl_data[[#This Row],[NORM_Spécialité]], tbl_produits[Nom normalisé], 0))</f>
        <v>Système nerveux</v>
      </c>
      <c r="H9393">
        <f>YEAR(tbl_data[[#This Row],[Date_rapport]])</f>
        <v>2024</v>
      </c>
      <c r="I9393" t="str">
        <f>INDEX(tbl_produits[Molécule extraite], MATCH(tbl_data[[#This Row],[NORM_Spécialité]], tbl_produits[Nom normalisé], 0))</f>
        <v>Clozapine</v>
      </c>
      <c r="J9393" s="34">
        <f>DATE(LEFT(tbl_data[[#This Row],[Date_rapport]], 4), MID(tbl_data[[#This Row],[Date_rapport]], 6, 2), RIGHT(tbl_data[[#This Row],[Date_rapport]], 2))</f>
        <v>45319</v>
      </c>
    </row>
    <row r="9394" spans="1:10" x14ac:dyDescent="0.2">
      <c r="A9394" s="28" t="s">
        <v>2038</v>
      </c>
      <c r="B9394" t="s">
        <v>9</v>
      </c>
      <c r="C9394" s="28" t="s">
        <v>1213</v>
      </c>
      <c r="D9394" t="s">
        <v>1214</v>
      </c>
      <c r="E9394" t="s">
        <v>2</v>
      </c>
      <c r="F9394" t="str">
        <f>INDEX(tbl_produits[Nom normalisé], MATCH(tbl_data[[#This Row],[Spécialité]], tbl_produits[Nom original], 0))</f>
        <v>SABRIL 500 mg, granulés pour solution buvable en sachet-dose</v>
      </c>
      <c r="G9394" t="str">
        <f>INDEX(tbl_produits[Classe nom], MATCH(tbl_data[[#This Row],[NORM_Spécialité]], tbl_produits[Nom normalisé], 0))</f>
        <v>Système nerveux</v>
      </c>
      <c r="H9394">
        <f>YEAR(tbl_data[[#This Row],[Date_rapport]])</f>
        <v>2024</v>
      </c>
      <c r="I9394" t="str">
        <f>INDEX(tbl_produits[Molécule extraite], MATCH(tbl_data[[#This Row],[NORM_Spécialité]], tbl_produits[Nom normalisé], 0))</f>
        <v>Vigabatrine</v>
      </c>
      <c r="J9394" s="34">
        <f>DATE(LEFT(tbl_data[[#This Row],[Date_rapport]], 4), MID(tbl_data[[#This Row],[Date_rapport]], 6, 2), RIGHT(tbl_data[[#This Row],[Date_rapport]], 2))</f>
        <v>45319</v>
      </c>
    </row>
    <row r="9395" spans="1:10" x14ac:dyDescent="0.2">
      <c r="A9395" s="28" t="s">
        <v>2038</v>
      </c>
      <c r="B9395" t="s">
        <v>6</v>
      </c>
      <c r="C9395" s="28" t="s">
        <v>1215</v>
      </c>
      <c r="D9395" t="s">
        <v>1217</v>
      </c>
      <c r="E9395" t="s">
        <v>1219</v>
      </c>
      <c r="F9395" t="str">
        <f>INDEX(tbl_produits[Nom normalisé], MATCH(tbl_data[[#This Row],[Spécialité]], tbl_produits[Nom original], 0))</f>
        <v>TRACLEER 32 mg, comprimé dispersible</v>
      </c>
      <c r="G9395" t="str">
        <f>INDEX(tbl_produits[Classe nom], MATCH(tbl_data[[#This Row],[NORM_Spécialité]], tbl_produits[Nom normalisé], 0))</f>
        <v>Système cardiovasculaire</v>
      </c>
      <c r="H9395">
        <f>YEAR(tbl_data[[#This Row],[Date_rapport]])</f>
        <v>2024</v>
      </c>
      <c r="I9395" t="str">
        <f>INDEX(tbl_produits[Molécule extraite], MATCH(tbl_data[[#This Row],[NORM_Spécialité]], tbl_produits[Nom normalisé], 0))</f>
        <v>Bosentan monohydraté</v>
      </c>
      <c r="J9395" s="34">
        <f>DATE(LEFT(tbl_data[[#This Row],[Date_rapport]], 4), MID(tbl_data[[#This Row],[Date_rapport]], 6, 2), RIGHT(tbl_data[[#This Row],[Date_rapport]], 2))</f>
        <v>45319</v>
      </c>
    </row>
    <row r="9396" spans="1:10" x14ac:dyDescent="0.2">
      <c r="A9396" s="28" t="s">
        <v>2038</v>
      </c>
      <c r="B9396" t="s">
        <v>6</v>
      </c>
      <c r="C9396" s="28" t="s">
        <v>1219</v>
      </c>
      <c r="D9396" t="s">
        <v>1220</v>
      </c>
      <c r="E9396" t="s">
        <v>1219</v>
      </c>
      <c r="F9396" t="str">
        <f>INDEX(tbl_produits[Nom normalisé], MATCH(tbl_data[[#This Row],[Spécialité]], tbl_produits[Nom original], 0))</f>
        <v>EURELIX 6 mg, gélule gastro-résistante</v>
      </c>
      <c r="G9396" t="str">
        <f>INDEX(tbl_produits[Classe nom], MATCH(tbl_data[[#This Row],[NORM_Spécialité]], tbl_produits[Nom normalisé], 0))</f>
        <v>Système cardiovasculaire</v>
      </c>
      <c r="H9396">
        <f>YEAR(tbl_data[[#This Row],[Date_rapport]])</f>
        <v>2024</v>
      </c>
      <c r="I9396" t="str">
        <f>INDEX(tbl_produits[Molécule extraite], MATCH(tbl_data[[#This Row],[NORM_Spécialité]], tbl_produits[Nom normalisé], 0))</f>
        <v>Pirétanide</v>
      </c>
      <c r="J9396" s="34">
        <f>DATE(LEFT(tbl_data[[#This Row],[Date_rapport]], 4), MID(tbl_data[[#This Row],[Date_rapport]], 6, 2), RIGHT(tbl_data[[#This Row],[Date_rapport]], 2))</f>
        <v>45319</v>
      </c>
    </row>
    <row r="9397" spans="1:10" x14ac:dyDescent="0.2">
      <c r="A9397" s="28" t="s">
        <v>2038</v>
      </c>
      <c r="B9397" t="s">
        <v>6</v>
      </c>
      <c r="C9397" s="28" t="s">
        <v>1221</v>
      </c>
      <c r="D9397" t="s">
        <v>1222</v>
      </c>
      <c r="E9397" t="s">
        <v>1221</v>
      </c>
      <c r="F9397" t="str">
        <f>INDEX(tbl_produits[Nom normalisé], MATCH(tbl_data[[#This Row],[Spécialité]], tbl_produits[Nom original], 0))</f>
        <v xml:space="preserve">TIAPRIDAL 138 mg/ml, solution buvable </v>
      </c>
      <c r="G9397" t="str">
        <f>INDEX(tbl_produits[Classe nom], MATCH(tbl_data[[#This Row],[NORM_Spécialité]], tbl_produits[Nom normalisé], 0))</f>
        <v>Système nerveux</v>
      </c>
      <c r="H9397">
        <f>YEAR(tbl_data[[#This Row],[Date_rapport]])</f>
        <v>2024</v>
      </c>
      <c r="I9397" t="str">
        <f>INDEX(tbl_produits[Molécule extraite], MATCH(tbl_data[[#This Row],[NORM_Spécialité]], tbl_produits[Nom normalisé], 0))</f>
        <v>Tiapride (chlorhydrate de)</v>
      </c>
      <c r="J9397" s="34">
        <f>DATE(LEFT(tbl_data[[#This Row],[Date_rapport]], 4), MID(tbl_data[[#This Row],[Date_rapport]], 6, 2), RIGHT(tbl_data[[#This Row],[Date_rapport]], 2))</f>
        <v>45319</v>
      </c>
    </row>
    <row r="9398" spans="1:10" x14ac:dyDescent="0.2">
      <c r="A9398" s="28" t="s">
        <v>2038</v>
      </c>
      <c r="B9398" t="s">
        <v>6</v>
      </c>
      <c r="C9398" s="28" t="s">
        <v>1221</v>
      </c>
      <c r="D9398" t="s">
        <v>1223</v>
      </c>
      <c r="E9398" t="s">
        <v>1221</v>
      </c>
      <c r="F9398" t="str">
        <f>INDEX(tbl_produits[Nom normalisé], MATCH(tbl_data[[#This Row],[Spécialité]], tbl_produits[Nom original], 0))</f>
        <v>GEMCITABINE Sun 10 mg/ml, solution pour perfusion, poche de 200 ml</v>
      </c>
      <c r="G9398" t="str">
        <f>INDEX(tbl_produits[Classe nom], MATCH(tbl_data[[#This Row],[NORM_Spécialité]], tbl_produits[Nom normalisé], 0))</f>
        <v>Antinéoplasiques et immunomodulateurs</v>
      </c>
      <c r="H9398">
        <f>YEAR(tbl_data[[#This Row],[Date_rapport]])</f>
        <v>2024</v>
      </c>
      <c r="I9398" t="str">
        <f>INDEX(tbl_produits[Molécule extraite], MATCH(tbl_data[[#This Row],[NORM_Spécialité]], tbl_produits[Nom normalisé], 0))</f>
        <v>Gemcitabine (chlorhydrate de)</v>
      </c>
      <c r="J9398" s="34">
        <f>DATE(LEFT(tbl_data[[#This Row],[Date_rapport]], 4), MID(tbl_data[[#This Row],[Date_rapport]], 6, 2), RIGHT(tbl_data[[#This Row],[Date_rapport]], 2))</f>
        <v>45319</v>
      </c>
    </row>
    <row r="9399" spans="1:10" x14ac:dyDescent="0.2">
      <c r="A9399" s="28" t="s">
        <v>2038</v>
      </c>
      <c r="B9399" t="s">
        <v>9</v>
      </c>
      <c r="C9399" s="28" t="s">
        <v>1221</v>
      </c>
      <c r="D9399" t="s">
        <v>1224</v>
      </c>
      <c r="E9399" t="s">
        <v>1380</v>
      </c>
      <c r="F9399" t="str">
        <f>INDEX(tbl_produits[Nom normalisé], MATCH(tbl_data[[#This Row],[Spécialité]], tbl_produits[Nom original], 0))</f>
        <v>HEXATRIONE 2 pour cent, suspension injectable (intra-articulaire)</v>
      </c>
      <c r="G9399" t="str">
        <f>INDEX(tbl_produits[Classe nom], MATCH(tbl_data[[#This Row],[NORM_Spécialité]], tbl_produits[Nom normalisé], 0))</f>
        <v>Hormones systémiques sauf hormones sexuelles et insulines</v>
      </c>
      <c r="H9399">
        <f>YEAR(tbl_data[[#This Row],[Date_rapport]])</f>
        <v>2024</v>
      </c>
      <c r="I9399" t="str">
        <f>INDEX(tbl_produits[Molécule extraite], MATCH(tbl_data[[#This Row],[NORM_Spécialité]], tbl_produits[Nom normalisé], 0))</f>
        <v>Hexacetonide de triamcinolone</v>
      </c>
      <c r="J9399" s="34">
        <f>DATE(LEFT(tbl_data[[#This Row],[Date_rapport]], 4), MID(tbl_data[[#This Row],[Date_rapport]], 6, 2), RIGHT(tbl_data[[#This Row],[Date_rapport]], 2))</f>
        <v>45319</v>
      </c>
    </row>
    <row r="9400" spans="1:10" x14ac:dyDescent="0.2">
      <c r="A9400" s="28" t="s">
        <v>2038</v>
      </c>
      <c r="B9400" t="s">
        <v>9</v>
      </c>
      <c r="C9400" s="28" t="s">
        <v>1225</v>
      </c>
      <c r="D9400" t="s">
        <v>1226</v>
      </c>
      <c r="E9400" t="s">
        <v>2</v>
      </c>
      <c r="F9400" t="str">
        <f>INDEX(tbl_produits[Nom normalisé], MATCH(tbl_data[[#This Row],[Spécialité]], tbl_produits[Nom original], 0))</f>
        <v xml:space="preserve">PYLERA 140 mg/125 mg/125 mg, gélule </v>
      </c>
      <c r="G9400" t="str">
        <f>INDEX(tbl_produits[Classe nom], MATCH(tbl_data[[#This Row],[NORM_Spécialité]], tbl_produits[Nom normalisé], 0))</f>
        <v>Voies digestives et métabolisme</v>
      </c>
      <c r="H9400">
        <f>YEAR(tbl_data[[#This Row],[Date_rapport]])</f>
        <v>2024</v>
      </c>
      <c r="I9400" t="str">
        <f>INDEX(tbl_produits[Molécule extraite], MATCH(tbl_data[[#This Row],[NORM_Spécialité]], tbl_produits[Nom normalisé], 0))</f>
        <v>Bismuth potassique (sous-citrate de) /métronidazole /tétracycline (chlorhydrate de)</v>
      </c>
      <c r="J9400" s="34">
        <f>DATE(LEFT(tbl_data[[#This Row],[Date_rapport]], 4), MID(tbl_data[[#This Row],[Date_rapport]], 6, 2), RIGHT(tbl_data[[#This Row],[Date_rapport]], 2))</f>
        <v>45319</v>
      </c>
    </row>
    <row r="9401" spans="1:10" x14ac:dyDescent="0.2">
      <c r="A9401" s="28" t="s">
        <v>2038</v>
      </c>
      <c r="B9401" t="s">
        <v>9</v>
      </c>
      <c r="C9401" s="28" t="s">
        <v>1225</v>
      </c>
      <c r="D9401" t="s">
        <v>1228</v>
      </c>
      <c r="E9401" t="s">
        <v>2</v>
      </c>
      <c r="F9401" t="str">
        <f>INDEX(tbl_produits[Nom normalisé], MATCH(tbl_data[[#This Row],[Spécialité]], tbl_produits[Nom original], 0))</f>
        <v>DIPROSTENE, suspension injectable en seringue pré-remplie</v>
      </c>
      <c r="G9401" t="str">
        <f>INDEX(tbl_produits[Classe nom], MATCH(tbl_data[[#This Row],[NORM_Spécialité]], tbl_produits[Nom normalisé], 0))</f>
        <v>Hormones systémiques sauf hormones sexuelles et insulines</v>
      </c>
      <c r="H9401">
        <f>YEAR(tbl_data[[#This Row],[Date_rapport]])</f>
        <v>2024</v>
      </c>
      <c r="I9401" t="str">
        <f>INDEX(tbl_produits[Molécule extraite], MATCH(tbl_data[[#This Row],[NORM_Spécialité]], tbl_produits[Nom normalisé], 0))</f>
        <v>Bétaméthasone (dipropionate de), bétaméthasone (phosphate sodique de)</v>
      </c>
      <c r="J9401" s="34">
        <f>DATE(LEFT(tbl_data[[#This Row],[Date_rapport]], 4), MID(tbl_data[[#This Row],[Date_rapport]], 6, 2), RIGHT(tbl_data[[#This Row],[Date_rapport]], 2))</f>
        <v>45319</v>
      </c>
    </row>
    <row r="9402" spans="1:10" x14ac:dyDescent="0.2">
      <c r="A9402" s="28" t="s">
        <v>2038</v>
      </c>
      <c r="B9402" t="s">
        <v>9</v>
      </c>
      <c r="C9402" s="28" t="s">
        <v>1225</v>
      </c>
      <c r="D9402" t="s">
        <v>1229</v>
      </c>
      <c r="E9402" t="s">
        <v>2</v>
      </c>
      <c r="F9402" t="str">
        <f>INDEX(tbl_produits[Nom normalisé], MATCH(tbl_data[[#This Row],[Spécialité]], tbl_produits[Nom original], 0))</f>
        <v>CELESTENE CHRONODOSE 5,70 mg/ml, suspension injectable – Célestène 4 mg/1 ml, solution injectable</v>
      </c>
      <c r="G9402" t="str">
        <f>INDEX(tbl_produits[Classe nom], MATCH(tbl_data[[#This Row],[NORM_Spécialité]], tbl_produits[Nom normalisé], 0))</f>
        <v>Hormones systémiques sauf hormones sexuelles et insulines</v>
      </c>
      <c r="H9402">
        <f>YEAR(tbl_data[[#This Row],[Date_rapport]])</f>
        <v>2024</v>
      </c>
      <c r="I9402" t="str">
        <f>INDEX(tbl_produits[Molécule extraite], MATCH(tbl_data[[#This Row],[NORM_Spécialité]], tbl_produits[Nom normalisé], 0))</f>
        <v>Bétaméthasone (phosphate sodique de)</v>
      </c>
      <c r="J9402" s="34">
        <f>DATE(LEFT(tbl_data[[#This Row],[Date_rapport]], 4), MID(tbl_data[[#This Row],[Date_rapport]], 6, 2), RIGHT(tbl_data[[#This Row],[Date_rapport]], 2))</f>
        <v>45319</v>
      </c>
    </row>
    <row r="9403" spans="1:10" x14ac:dyDescent="0.2">
      <c r="A9403" s="28" t="s">
        <v>2038</v>
      </c>
      <c r="B9403" t="s">
        <v>9</v>
      </c>
      <c r="C9403" s="28" t="s">
        <v>1225</v>
      </c>
      <c r="D9403" t="s">
        <v>1230</v>
      </c>
      <c r="E9403" t="s">
        <v>2</v>
      </c>
      <c r="F9403" t="str">
        <f>INDEX(tbl_produits[Nom normalisé], MATCH(tbl_data[[#This Row],[Spécialité]], tbl_produits[Nom original], 0))</f>
        <v>FUNGIZONE 10%, suspension buvable</v>
      </c>
      <c r="G9403" t="str">
        <f>INDEX(tbl_produits[Classe nom], MATCH(tbl_data[[#This Row],[NORM_Spécialité]], tbl_produits[Nom normalisé], 0))</f>
        <v>Anti-infectieux à usage systémique</v>
      </c>
      <c r="H9403">
        <f>YEAR(tbl_data[[#This Row],[Date_rapport]])</f>
        <v>2024</v>
      </c>
      <c r="I9403" t="str">
        <f>INDEX(tbl_produits[Molécule extraite], MATCH(tbl_data[[#This Row],[NORM_Spécialité]], tbl_produits[Nom normalisé], 0))</f>
        <v>Amphotéricine B</v>
      </c>
      <c r="J9403" s="34">
        <f>DATE(LEFT(tbl_data[[#This Row],[Date_rapport]], 4), MID(tbl_data[[#This Row],[Date_rapport]], 6, 2), RIGHT(tbl_data[[#This Row],[Date_rapport]], 2))</f>
        <v>45319</v>
      </c>
    </row>
    <row r="9404" spans="1:10" x14ac:dyDescent="0.2">
      <c r="A9404" s="28" t="s">
        <v>2038</v>
      </c>
      <c r="B9404" t="s">
        <v>6</v>
      </c>
      <c r="C9404" s="28" t="s">
        <v>1231</v>
      </c>
      <c r="D9404" t="s">
        <v>1232</v>
      </c>
      <c r="E9404" t="s">
        <v>1231</v>
      </c>
      <c r="F9404" t="str">
        <f>INDEX(tbl_produits[Nom normalisé], MATCH(tbl_data[[#This Row],[Spécialité]], tbl_produits[Nom original], 0))</f>
        <v>DOPAMINE 5mg/ml, solution pour perfusion</v>
      </c>
      <c r="G9404" t="str">
        <f>INDEX(tbl_produits[Classe nom], MATCH(tbl_data[[#This Row],[NORM_Spécialité]], tbl_produits[Nom normalisé], 0))</f>
        <v>Système cardiovasculaire</v>
      </c>
      <c r="H9404">
        <f>YEAR(tbl_data[[#This Row],[Date_rapport]])</f>
        <v>2024</v>
      </c>
      <c r="I9404" t="str">
        <f>INDEX(tbl_produits[Molécule extraite], MATCH(tbl_data[[#This Row],[NORM_Spécialité]], tbl_produits[Nom normalisé], 0))</f>
        <v>Dopamine (chlorhydrate de)</v>
      </c>
      <c r="J9404" s="34">
        <f>DATE(LEFT(tbl_data[[#This Row],[Date_rapport]], 4), MID(tbl_data[[#This Row],[Date_rapport]], 6, 2), RIGHT(tbl_data[[#This Row],[Date_rapport]], 2))</f>
        <v>45319</v>
      </c>
    </row>
    <row r="9405" spans="1:10" x14ac:dyDescent="0.2">
      <c r="A9405" s="28" t="s">
        <v>2038</v>
      </c>
      <c r="B9405" t="s">
        <v>3</v>
      </c>
      <c r="C9405" s="28" t="s">
        <v>1238</v>
      </c>
      <c r="D9405" t="s">
        <v>1239</v>
      </c>
      <c r="E9405" t="s">
        <v>2</v>
      </c>
      <c r="F9405" t="str">
        <f>INDEX(tbl_produits[Nom normalisé], MATCH(tbl_data[[#This Row],[Spécialité]], tbl_produits[Nom original], 0))</f>
        <v xml:space="preserve">IOMERON 300 (300 mg Iode/mL), solution injectable, flacon en verre de 20 ml </v>
      </c>
      <c r="G9405" t="str">
        <f>INDEX(tbl_produits[Classe nom], MATCH(tbl_data[[#This Row],[NORM_Spécialité]], tbl_produits[Nom normalisé], 0))</f>
        <v>Divers</v>
      </c>
      <c r="H9405">
        <f>YEAR(tbl_data[[#This Row],[Date_rapport]])</f>
        <v>2024</v>
      </c>
      <c r="I9405" t="str">
        <f>INDEX(tbl_produits[Molécule extraite], MATCH(tbl_data[[#This Row],[NORM_Spécialité]], tbl_produits[Nom normalisé], 0))</f>
        <v>Ioméprol</v>
      </c>
      <c r="J9405" s="34">
        <f>DATE(LEFT(tbl_data[[#This Row],[Date_rapport]], 4), MID(tbl_data[[#This Row],[Date_rapport]], 6, 2), RIGHT(tbl_data[[#This Row],[Date_rapport]], 2))</f>
        <v>45319</v>
      </c>
    </row>
    <row r="9406" spans="1:10" x14ac:dyDescent="0.2">
      <c r="A9406" s="28" t="s">
        <v>2038</v>
      </c>
      <c r="B9406" t="s">
        <v>9</v>
      </c>
      <c r="C9406" s="28" t="s">
        <v>1241</v>
      </c>
      <c r="D9406" t="s">
        <v>1242</v>
      </c>
      <c r="E9406" t="s">
        <v>2</v>
      </c>
      <c r="F9406" t="str">
        <f>INDEX(tbl_produits[Nom normalisé], MATCH(tbl_data[[#This Row],[Spécialité]], tbl_produits[Nom original], 0))</f>
        <v>SPÉCIALITÉS à base de roxithromycine 150 mg, comprimé pelliculé</v>
      </c>
      <c r="G9406" t="str">
        <f>INDEX(tbl_produits[Classe nom], MATCH(tbl_data[[#This Row],[NORM_Spécialité]], tbl_produits[Nom normalisé], 0))</f>
        <v>Anti-infectieux à usage systémique</v>
      </c>
      <c r="H9406">
        <f>YEAR(tbl_data[[#This Row],[Date_rapport]])</f>
        <v>2024</v>
      </c>
      <c r="I9406" t="str">
        <f>INDEX(tbl_produits[Molécule extraite], MATCH(tbl_data[[#This Row],[NORM_Spécialité]], tbl_produits[Nom normalisé], 0))</f>
        <v>Roxithromycine</v>
      </c>
      <c r="J9406" s="34">
        <f>DATE(LEFT(tbl_data[[#This Row],[Date_rapport]], 4), MID(tbl_data[[#This Row],[Date_rapport]], 6, 2), RIGHT(tbl_data[[#This Row],[Date_rapport]], 2))</f>
        <v>45319</v>
      </c>
    </row>
    <row r="9407" spans="1:10" x14ac:dyDescent="0.2">
      <c r="A9407" s="28" t="s">
        <v>2038</v>
      </c>
      <c r="B9407" t="s">
        <v>9</v>
      </c>
      <c r="C9407" s="28" t="s">
        <v>1243</v>
      </c>
      <c r="D9407" t="s">
        <v>1244</v>
      </c>
      <c r="E9407" t="s">
        <v>2</v>
      </c>
      <c r="F9407" t="str">
        <f>INDEX(tbl_produits[Nom normalisé], MATCH(tbl_data[[#This Row],[Spécialité]], tbl_produits[Nom original], 0))</f>
        <v>CLARITHROMYCINE 25 mg/ml et 50 mg/ml, granulés pour suspension buvable</v>
      </c>
      <c r="G9407" t="str">
        <f>INDEX(tbl_produits[Classe nom], MATCH(tbl_data[[#This Row],[NORM_Spécialité]], tbl_produits[Nom normalisé], 0))</f>
        <v>Anti-infectieux à usage systémique</v>
      </c>
      <c r="H9407">
        <f>YEAR(tbl_data[[#This Row],[Date_rapport]])</f>
        <v>2024</v>
      </c>
      <c r="I9407" t="str">
        <f>INDEX(tbl_produits[Molécule extraite], MATCH(tbl_data[[#This Row],[NORM_Spécialité]], tbl_produits[Nom normalisé], 0))</f>
        <v>Clarithromycine</v>
      </c>
      <c r="J9407" s="34">
        <f>DATE(LEFT(tbl_data[[#This Row],[Date_rapport]], 4), MID(tbl_data[[#This Row],[Date_rapport]], 6, 2), RIGHT(tbl_data[[#This Row],[Date_rapport]], 2))</f>
        <v>45319</v>
      </c>
    </row>
    <row r="9408" spans="1:10" x14ac:dyDescent="0.2">
      <c r="A9408" s="28" t="s">
        <v>2038</v>
      </c>
      <c r="B9408" t="s">
        <v>9</v>
      </c>
      <c r="C9408" s="28" t="s">
        <v>1246</v>
      </c>
      <c r="D9408" t="s">
        <v>1247</v>
      </c>
      <c r="E9408" t="s">
        <v>2</v>
      </c>
      <c r="F9408" t="str">
        <f>INDEX(tbl_produits[Nom normalisé], MATCH(tbl_data[[#This Row],[Spécialité]], tbl_produits[Nom original], 0))</f>
        <v>MÉTHYLPHÉNIDATE Viatris LP, comprimé à libération prolongée</v>
      </c>
      <c r="G9408" t="str">
        <f>INDEX(tbl_produits[Classe nom], MATCH(tbl_data[[#This Row],[NORM_Spécialité]], tbl_produits[Nom normalisé], 0))</f>
        <v>Système nerveux</v>
      </c>
      <c r="H9408">
        <f>YEAR(tbl_data[[#This Row],[Date_rapport]])</f>
        <v>2024</v>
      </c>
      <c r="I9408" t="str">
        <f>INDEX(tbl_produits[Molécule extraite], MATCH(tbl_data[[#This Row],[NORM_Spécialité]], tbl_produits[Nom normalisé], 0))</f>
        <v>Méthylphénidate (chlorhydrate de)</v>
      </c>
      <c r="J9408" s="34">
        <f>DATE(LEFT(tbl_data[[#This Row],[Date_rapport]], 4), MID(tbl_data[[#This Row],[Date_rapport]], 6, 2), RIGHT(tbl_data[[#This Row],[Date_rapport]], 2))</f>
        <v>45319</v>
      </c>
    </row>
    <row r="9409" spans="1:10" x14ac:dyDescent="0.2">
      <c r="A9409" s="28" t="s">
        <v>2038</v>
      </c>
      <c r="B9409" t="s">
        <v>9</v>
      </c>
      <c r="C9409" s="28" t="s">
        <v>1246</v>
      </c>
      <c r="D9409" t="s">
        <v>1248</v>
      </c>
      <c r="E9409" t="s">
        <v>2</v>
      </c>
      <c r="F9409" t="str">
        <f>INDEX(tbl_produits[Nom normalisé], MATCH(tbl_data[[#This Row],[Spécialité]], tbl_produits[Nom original], 0))</f>
        <v>ANDROTARDYL 250 mg/1 ml, solution injectable intramusculaire</v>
      </c>
      <c r="G9409" t="str">
        <f>INDEX(tbl_produits[Classe nom], MATCH(tbl_data[[#This Row],[NORM_Spécialité]], tbl_produits[Nom normalisé], 0))</f>
        <v>Système génito-urinaire et hormones sexuelles</v>
      </c>
      <c r="H9409">
        <f>YEAR(tbl_data[[#This Row],[Date_rapport]])</f>
        <v>2024</v>
      </c>
      <c r="I9409" t="str">
        <f>INDEX(tbl_produits[Molécule extraite], MATCH(tbl_data[[#This Row],[NORM_Spécialité]], tbl_produits[Nom normalisé], 0))</f>
        <v>Testostérone (énantate de)</v>
      </c>
      <c r="J9409" s="34">
        <f>DATE(LEFT(tbl_data[[#This Row],[Date_rapport]], 4), MID(tbl_data[[#This Row],[Date_rapport]], 6, 2), RIGHT(tbl_data[[#This Row],[Date_rapport]], 2))</f>
        <v>45319</v>
      </c>
    </row>
    <row r="9410" spans="1:10" x14ac:dyDescent="0.2">
      <c r="A9410" s="28" t="s">
        <v>2038</v>
      </c>
      <c r="B9410" t="s">
        <v>9</v>
      </c>
      <c r="C9410" s="28" t="s">
        <v>1251</v>
      </c>
      <c r="D9410" t="s">
        <v>791</v>
      </c>
      <c r="E9410" t="s">
        <v>2</v>
      </c>
      <c r="F9410" t="str">
        <f>INDEX(tbl_produits[Nom normalisé], MATCH(tbl_data[[#This Row],[Spécialité]], tbl_produits[Nom original], 0))</f>
        <v>FUNGIZONE nourrissons et enfants 10%, suspension buvable</v>
      </c>
      <c r="G9410" t="str">
        <f>INDEX(tbl_produits[Classe nom], MATCH(tbl_data[[#This Row],[NORM_Spécialité]], tbl_produits[Nom normalisé], 0))</f>
        <v>Anti-infectieux à usage systémique</v>
      </c>
      <c r="H9410">
        <f>YEAR(tbl_data[[#This Row],[Date_rapport]])</f>
        <v>2024</v>
      </c>
      <c r="I9410" t="str">
        <f>INDEX(tbl_produits[Molécule extraite], MATCH(tbl_data[[#This Row],[NORM_Spécialité]], tbl_produits[Nom normalisé], 0))</f>
        <v>Amphotéricine B</v>
      </c>
      <c r="J9410" s="34">
        <f>DATE(LEFT(tbl_data[[#This Row],[Date_rapport]], 4), MID(tbl_data[[#This Row],[Date_rapport]], 6, 2), RIGHT(tbl_data[[#This Row],[Date_rapport]], 2))</f>
        <v>45319</v>
      </c>
    </row>
    <row r="9411" spans="1:10" x14ac:dyDescent="0.2">
      <c r="A9411" s="28" t="s">
        <v>2038</v>
      </c>
      <c r="B9411" t="s">
        <v>9</v>
      </c>
      <c r="C9411" s="28" t="s">
        <v>1252</v>
      </c>
      <c r="D9411" t="s">
        <v>1253</v>
      </c>
      <c r="E9411" t="s">
        <v>2</v>
      </c>
      <c r="F9411" t="str">
        <f>INDEX(tbl_produits[Nom normalisé], MATCH(tbl_data[[#This Row],[Spécialité]], tbl_produits[Nom original], 0))</f>
        <v>PREDNISOLONE 5 mg et 20 mg, comprimé orodispersible et comprimé effervescent sécable</v>
      </c>
      <c r="G9411" t="str">
        <f>INDEX(tbl_produits[Classe nom], MATCH(tbl_data[[#This Row],[NORM_Spécialité]], tbl_produits[Nom normalisé], 0))</f>
        <v>Hormones systémiques sauf hormones sexuelles et insulines</v>
      </c>
      <c r="H9411">
        <f>YEAR(tbl_data[[#This Row],[Date_rapport]])</f>
        <v>2024</v>
      </c>
      <c r="I9411" t="str">
        <f>INDEX(tbl_produits[Molécule extraite], MATCH(tbl_data[[#This Row],[NORM_Spécialité]], tbl_produits[Nom normalisé], 0))</f>
        <v>Prednisolone (métasulfobenzoate sodique de)</v>
      </c>
      <c r="J9411" s="34">
        <f>DATE(LEFT(tbl_data[[#This Row],[Date_rapport]], 4), MID(tbl_data[[#This Row],[Date_rapport]], 6, 2), RIGHT(tbl_data[[#This Row],[Date_rapport]], 2))</f>
        <v>45319</v>
      </c>
    </row>
    <row r="9412" spans="1:10" x14ac:dyDescent="0.2">
      <c r="A9412" s="28" t="s">
        <v>2038</v>
      </c>
      <c r="B9412" t="s">
        <v>9</v>
      </c>
      <c r="C9412" s="28" t="s">
        <v>1252</v>
      </c>
      <c r="D9412" t="s">
        <v>1254</v>
      </c>
      <c r="E9412" t="s">
        <v>2</v>
      </c>
      <c r="F9412" t="str">
        <f>INDEX(tbl_produits[Nom normalisé], MATCH(tbl_data[[#This Row],[Spécialité]], tbl_produits[Nom original], 0))</f>
        <v>PREDNISONE 1 mg, 5 mg et 20 mg, comprimé sécable</v>
      </c>
      <c r="G9412" t="str">
        <f>INDEX(tbl_produits[Classe nom], MATCH(tbl_data[[#This Row],[NORM_Spécialité]], tbl_produits[Nom normalisé], 0))</f>
        <v>Hormones systémiques sauf hormones sexuelles et insulines</v>
      </c>
      <c r="H9412">
        <f>YEAR(tbl_data[[#This Row],[Date_rapport]])</f>
        <v>2024</v>
      </c>
      <c r="I9412" t="str">
        <f>INDEX(tbl_produits[Molécule extraite], MATCH(tbl_data[[#This Row],[NORM_Spécialité]], tbl_produits[Nom normalisé], 0))</f>
        <v>Prednisone</v>
      </c>
      <c r="J9412" s="34">
        <f>DATE(LEFT(tbl_data[[#This Row],[Date_rapport]], 4), MID(tbl_data[[#This Row],[Date_rapport]], 6, 2), RIGHT(tbl_data[[#This Row],[Date_rapport]], 2))</f>
        <v>45319</v>
      </c>
    </row>
    <row r="9413" spans="1:10" x14ac:dyDescent="0.2">
      <c r="A9413" s="28" t="s">
        <v>2038</v>
      </c>
      <c r="B9413" t="s">
        <v>9</v>
      </c>
      <c r="C9413" s="28" t="s">
        <v>1255</v>
      </c>
      <c r="D9413" t="s">
        <v>856</v>
      </c>
      <c r="E9413" t="s">
        <v>2</v>
      </c>
      <c r="F9413" t="str">
        <f>INDEX(tbl_produits[Nom normalisé], MATCH(tbl_data[[#This Row],[Spécialité]], tbl_produits[Nom original], 0))</f>
        <v>THERASOLV 100 000 UI, poudre pour solution injectable/pour perfusion</v>
      </c>
      <c r="G9413" t="str">
        <f>INDEX(tbl_produits[Classe nom], MATCH(tbl_data[[#This Row],[NORM_Spécialité]], tbl_produits[Nom normalisé], 0))</f>
        <v>Sang et organes hématopoïétiques</v>
      </c>
      <c r="H9413">
        <f>YEAR(tbl_data[[#This Row],[Date_rapport]])</f>
        <v>2024</v>
      </c>
      <c r="I9413" t="str">
        <f>INDEX(tbl_produits[Molécule extraite], MATCH(tbl_data[[#This Row],[NORM_Spécialité]], tbl_produits[Nom normalisé], 0))</f>
        <v>Urokinase</v>
      </c>
      <c r="J9413" s="34">
        <f>DATE(LEFT(tbl_data[[#This Row],[Date_rapport]], 4), MID(tbl_data[[#This Row],[Date_rapport]], 6, 2), RIGHT(tbl_data[[#This Row],[Date_rapport]], 2))</f>
        <v>45319</v>
      </c>
    </row>
    <row r="9414" spans="1:10" x14ac:dyDescent="0.2">
      <c r="A9414" s="28" t="s">
        <v>2038</v>
      </c>
      <c r="B9414" t="s">
        <v>9</v>
      </c>
      <c r="C9414" s="28" t="s">
        <v>1255</v>
      </c>
      <c r="D9414" t="s">
        <v>1256</v>
      </c>
      <c r="E9414" t="s">
        <v>2</v>
      </c>
      <c r="F9414" t="str">
        <f>INDEX(tbl_produits[Nom normalisé], MATCH(tbl_data[[#This Row],[Spécialité]], tbl_produits[Nom original], 0))</f>
        <v>METALYSE 10000 unités, poudre et solvant pour solution injectable</v>
      </c>
      <c r="G9414" t="str">
        <f>INDEX(tbl_produits[Classe nom], MATCH(tbl_data[[#This Row],[NORM_Spécialité]], tbl_produits[Nom normalisé], 0))</f>
        <v>Sang et organes hématopoïétiques</v>
      </c>
      <c r="H9414">
        <f>YEAR(tbl_data[[#This Row],[Date_rapport]])</f>
        <v>2024</v>
      </c>
      <c r="I9414" t="str">
        <f>INDEX(tbl_produits[Molécule extraite], MATCH(tbl_data[[#This Row],[NORM_Spécialité]], tbl_produits[Nom normalisé], 0))</f>
        <v>Ténectéplase</v>
      </c>
      <c r="J9414" s="34">
        <f>DATE(LEFT(tbl_data[[#This Row],[Date_rapport]], 4), MID(tbl_data[[#This Row],[Date_rapport]], 6, 2), RIGHT(tbl_data[[#This Row],[Date_rapport]], 2))</f>
        <v>45319</v>
      </c>
    </row>
    <row r="9415" spans="1:10" x14ac:dyDescent="0.2">
      <c r="A9415" s="28" t="s">
        <v>2038</v>
      </c>
      <c r="B9415" t="s">
        <v>9</v>
      </c>
      <c r="C9415" s="28" t="s">
        <v>1259</v>
      </c>
      <c r="D9415" t="s">
        <v>1261</v>
      </c>
      <c r="E9415" t="s">
        <v>2</v>
      </c>
      <c r="F9415" t="str">
        <f>INDEX(tbl_produits[Nom normalisé], MATCH(tbl_data[[#This Row],[Spécialité]], tbl_produits[Nom original], 0))</f>
        <v>QUESTRAN 4 g, poudre orale en sachet</v>
      </c>
      <c r="G9415" t="str">
        <f>INDEX(tbl_produits[Classe nom], MATCH(tbl_data[[#This Row],[NORM_Spécialité]], tbl_produits[Nom normalisé], 0))</f>
        <v>Système cardiovasculaire</v>
      </c>
      <c r="H9415">
        <f>YEAR(tbl_data[[#This Row],[Date_rapport]])</f>
        <v>2024</v>
      </c>
      <c r="I9415" t="str">
        <f>INDEX(tbl_produits[Molécule extraite], MATCH(tbl_data[[#This Row],[NORM_Spécialité]], tbl_produits[Nom normalisé], 0))</f>
        <v>Colestyramine</v>
      </c>
      <c r="J9415" s="34">
        <f>DATE(LEFT(tbl_data[[#This Row],[Date_rapport]], 4), MID(tbl_data[[#This Row],[Date_rapport]], 6, 2), RIGHT(tbl_data[[#This Row],[Date_rapport]], 2))</f>
        <v>45319</v>
      </c>
    </row>
    <row r="9416" spans="1:10" x14ac:dyDescent="0.2">
      <c r="A9416" s="28" t="s">
        <v>2038</v>
      </c>
      <c r="B9416" t="s">
        <v>11</v>
      </c>
      <c r="C9416" s="28" t="s">
        <v>1262</v>
      </c>
      <c r="D9416" t="s">
        <v>724</v>
      </c>
      <c r="E9416" t="s">
        <v>2</v>
      </c>
      <c r="F9416" t="str">
        <f>INDEX(tbl_produits[Nom normalisé], MATCH(tbl_data[[#This Row],[Spécialité]], tbl_produits[Nom original], 0))</f>
        <v>IMOGAM Rage 150 UI/mL, solution injectable</v>
      </c>
      <c r="G9416" t="str">
        <f>INDEX(tbl_produits[Classe nom], MATCH(tbl_data[[#This Row],[NORM_Spécialité]], tbl_produits[Nom normalisé], 0))</f>
        <v>Anti-infectieux à usage systémique</v>
      </c>
      <c r="H9416">
        <f>YEAR(tbl_data[[#This Row],[Date_rapport]])</f>
        <v>2024</v>
      </c>
      <c r="I9416" t="str">
        <f>INDEX(tbl_produits[Molécule extraite], MATCH(tbl_data[[#This Row],[NORM_Spécialité]], tbl_produits[Nom normalisé], 0))</f>
        <v>Immunoglobuline humaine rabique</v>
      </c>
      <c r="J9416" s="34">
        <f>DATE(LEFT(tbl_data[[#This Row],[Date_rapport]], 4), MID(tbl_data[[#This Row],[Date_rapport]], 6, 2), RIGHT(tbl_data[[#This Row],[Date_rapport]], 2))</f>
        <v>45319</v>
      </c>
    </row>
    <row r="9417" spans="1:10" x14ac:dyDescent="0.2">
      <c r="A9417" s="28" t="s">
        <v>2038</v>
      </c>
      <c r="B9417" t="s">
        <v>9</v>
      </c>
      <c r="C9417" s="28" t="s">
        <v>1262</v>
      </c>
      <c r="D9417" t="s">
        <v>763</v>
      </c>
      <c r="E9417" t="s">
        <v>2</v>
      </c>
      <c r="F9417" t="str">
        <f>INDEX(tbl_produits[Nom normalisé], MATCH(tbl_data[[#This Row],[Spécialité]], tbl_produits[Nom original], 0))</f>
        <v>KARDEGIC 500 mg/5 ml, poudre pour solution injectable</v>
      </c>
      <c r="G9417" t="str">
        <f>INDEX(tbl_produits[Classe nom], MATCH(tbl_data[[#This Row],[NORM_Spécialité]], tbl_produits[Nom normalisé], 0))</f>
        <v>Système nerveux</v>
      </c>
      <c r="H9417">
        <f>YEAR(tbl_data[[#This Row],[Date_rapport]])</f>
        <v>2024</v>
      </c>
      <c r="I9417" t="str">
        <f>INDEX(tbl_produits[Molécule extraite], MATCH(tbl_data[[#This Row],[NORM_Spécialité]], tbl_produits[Nom normalisé], 0))</f>
        <v>DL-lysine (acétylsalicylate de)</v>
      </c>
      <c r="J9417" s="34">
        <f>DATE(LEFT(tbl_data[[#This Row],[Date_rapport]], 4), MID(tbl_data[[#This Row],[Date_rapport]], 6, 2), RIGHT(tbl_data[[#This Row],[Date_rapport]], 2))</f>
        <v>45319</v>
      </c>
    </row>
    <row r="9418" spans="1:10" x14ac:dyDescent="0.2">
      <c r="A9418" s="28" t="s">
        <v>2038</v>
      </c>
      <c r="B9418" t="s">
        <v>9</v>
      </c>
      <c r="C9418" s="28" t="s">
        <v>1265</v>
      </c>
      <c r="D9418" t="s">
        <v>924</v>
      </c>
      <c r="E9418" t="s">
        <v>2</v>
      </c>
      <c r="F9418" t="str">
        <f>INDEX(tbl_produits[Nom normalisé], MATCH(tbl_data[[#This Row],[Spécialité]], tbl_produits[Nom original], 0))</f>
        <v>NOVORAPID  FlexPen 100 unités/ml, solution injectable en stylo prérempli</v>
      </c>
      <c r="G9418" t="str">
        <f>INDEX(tbl_produits[Classe nom], MATCH(tbl_data[[#This Row],[NORM_Spécialité]], tbl_produits[Nom normalisé], 0))</f>
        <v>Voies digestives et métabolisme</v>
      </c>
      <c r="H9418">
        <f>YEAR(tbl_data[[#This Row],[Date_rapport]])</f>
        <v>2024</v>
      </c>
      <c r="I9418" t="str">
        <f>INDEX(tbl_produits[Molécule extraite], MATCH(tbl_data[[#This Row],[NORM_Spécialité]], tbl_produits[Nom normalisé], 0))</f>
        <v>Insuline (Aspartate)</v>
      </c>
      <c r="J9418" s="34">
        <f>DATE(LEFT(tbl_data[[#This Row],[Date_rapport]], 4), MID(tbl_data[[#This Row],[Date_rapport]], 6, 2), RIGHT(tbl_data[[#This Row],[Date_rapport]], 2))</f>
        <v>45319</v>
      </c>
    </row>
    <row r="9419" spans="1:10" x14ac:dyDescent="0.2">
      <c r="A9419" s="28" t="s">
        <v>2038</v>
      </c>
      <c r="B9419" t="s">
        <v>9</v>
      </c>
      <c r="C9419" s="28" t="s">
        <v>1272</v>
      </c>
      <c r="D9419" t="s">
        <v>1275</v>
      </c>
      <c r="E9419" t="s">
        <v>2</v>
      </c>
      <c r="F9419" t="str">
        <f>INDEX(tbl_produits[Nom normalisé], MATCH(tbl_data[[#This Row],[Spécialité]], tbl_produits[Nom original], 0))</f>
        <v>PARACÉTAMOL, formes suppositoires 300 mg, 200 mg, 150 mg, 100 mg et 80 mg</v>
      </c>
      <c r="G9419" t="str">
        <f>INDEX(tbl_produits[Classe nom], MATCH(tbl_data[[#This Row],[NORM_Spécialité]], tbl_produits[Nom normalisé], 0))</f>
        <v>Système nerveux</v>
      </c>
      <c r="H9419">
        <f>YEAR(tbl_data[[#This Row],[Date_rapport]])</f>
        <v>2024</v>
      </c>
      <c r="I9419" t="str">
        <f>INDEX(tbl_produits[Molécule extraite], MATCH(tbl_data[[#This Row],[NORM_Spécialité]], tbl_produits[Nom normalisé], 0))</f>
        <v>Paracétamol</v>
      </c>
      <c r="J9419" s="34">
        <f>DATE(LEFT(tbl_data[[#This Row],[Date_rapport]], 4), MID(tbl_data[[#This Row],[Date_rapport]], 6, 2), RIGHT(tbl_data[[#This Row],[Date_rapport]], 2))</f>
        <v>45319</v>
      </c>
    </row>
    <row r="9420" spans="1:10" x14ac:dyDescent="0.2">
      <c r="A9420" s="28" t="s">
        <v>2038</v>
      </c>
      <c r="B9420" t="s">
        <v>9</v>
      </c>
      <c r="C9420" s="28" t="s">
        <v>1272</v>
      </c>
      <c r="D9420" t="s">
        <v>1276</v>
      </c>
      <c r="E9420" t="s">
        <v>2</v>
      </c>
      <c r="F9420" t="str">
        <f>INDEX(tbl_produits[Nom normalisé], MATCH(tbl_data[[#This Row],[Spécialité]], tbl_produits[Nom original], 0))</f>
        <v>SORAFENIB 200 mg, comprimé pelliculé</v>
      </c>
      <c r="G9420" t="str">
        <f>INDEX(tbl_produits[Classe nom], MATCH(tbl_data[[#This Row],[NORM_Spécialité]], tbl_produits[Nom normalisé], 0))</f>
        <v>Antinéoplasiques et immunomodulateurs</v>
      </c>
      <c r="H9420">
        <f>YEAR(tbl_data[[#This Row],[Date_rapport]])</f>
        <v>2024</v>
      </c>
      <c r="I9420" t="str">
        <f>INDEX(tbl_produits[Molécule extraite], MATCH(tbl_data[[#This Row],[NORM_Spécialité]], tbl_produits[Nom normalisé], 0))</f>
        <v>Sorafénib (tosilate de)</v>
      </c>
      <c r="J9420" s="34">
        <f>DATE(LEFT(tbl_data[[#This Row],[Date_rapport]], 4), MID(tbl_data[[#This Row],[Date_rapport]], 6, 2), RIGHT(tbl_data[[#This Row],[Date_rapport]], 2))</f>
        <v>45319</v>
      </c>
    </row>
    <row r="9421" spans="1:10" x14ac:dyDescent="0.2">
      <c r="A9421" s="28" t="s">
        <v>2038</v>
      </c>
      <c r="B9421" t="s">
        <v>9</v>
      </c>
      <c r="C9421" s="28" t="s">
        <v>1288</v>
      </c>
      <c r="D9421" t="s">
        <v>1290</v>
      </c>
      <c r="E9421" t="s">
        <v>2</v>
      </c>
      <c r="F9421" t="str">
        <f>INDEX(tbl_produits[Nom normalisé], MATCH(tbl_data[[#This Row],[Spécialité]], tbl_produits[Nom original], 0))</f>
        <v>BICARBONATE de sodium 1,4 %, solution pour perfusion, flacon en verre de 250 ml et de 500 ml</v>
      </c>
      <c r="G9421" t="str">
        <f>INDEX(tbl_produits[Classe nom], MATCH(tbl_data[[#This Row],[NORM_Spécialité]], tbl_produits[Nom normalisé], 0))</f>
        <v>Voies digestives et métabolisme</v>
      </c>
      <c r="H9421">
        <f>YEAR(tbl_data[[#This Row],[Date_rapport]])</f>
        <v>2024</v>
      </c>
      <c r="I9421" t="str">
        <f>INDEX(tbl_produits[Molécule extraite], MATCH(tbl_data[[#This Row],[NORM_Spécialité]], tbl_produits[Nom normalisé], 0))</f>
        <v>Sodium (bicarbonate de)</v>
      </c>
      <c r="J9421" s="34">
        <f>DATE(LEFT(tbl_data[[#This Row],[Date_rapport]], 4), MID(tbl_data[[#This Row],[Date_rapport]], 6, 2), RIGHT(tbl_data[[#This Row],[Date_rapport]], 2))</f>
        <v>45319</v>
      </c>
    </row>
    <row r="9422" spans="1:10" x14ac:dyDescent="0.2">
      <c r="A9422" s="28" t="s">
        <v>2038</v>
      </c>
      <c r="B9422" t="s">
        <v>9</v>
      </c>
      <c r="C9422" s="28" t="s">
        <v>1291</v>
      </c>
      <c r="D9422" t="s">
        <v>1292</v>
      </c>
      <c r="E9422" t="s">
        <v>2</v>
      </c>
      <c r="F9422" t="str">
        <f>INDEX(tbl_produits[Nom normalisé], MATCH(tbl_data[[#This Row],[Spécialité]], tbl_produits[Nom original], 0))</f>
        <v>COAGADEX 500 UI, poudre et solvant pour solution injectable</v>
      </c>
      <c r="G9422" t="str">
        <f>INDEX(tbl_produits[Classe nom], MATCH(tbl_data[[#This Row],[NORM_Spécialité]], tbl_produits[Nom normalisé], 0))</f>
        <v>Sang et organes hématopoïétiques</v>
      </c>
      <c r="H9422">
        <f>YEAR(tbl_data[[#This Row],[Date_rapport]])</f>
        <v>2024</v>
      </c>
      <c r="I9422" t="str">
        <f>INDEX(tbl_produits[Molécule extraite], MATCH(tbl_data[[#This Row],[NORM_Spécialité]], tbl_produits[Nom normalisé], 0))</f>
        <v>Facteur X de coagulation humain</v>
      </c>
      <c r="J9422" s="34">
        <f>DATE(LEFT(tbl_data[[#This Row],[Date_rapport]], 4), MID(tbl_data[[#This Row],[Date_rapport]], 6, 2), RIGHT(tbl_data[[#This Row],[Date_rapport]], 2))</f>
        <v>45319</v>
      </c>
    </row>
    <row r="9423" spans="1:10" x14ac:dyDescent="0.2">
      <c r="A9423" s="28" t="s">
        <v>2038</v>
      </c>
      <c r="B9423" t="s">
        <v>9</v>
      </c>
      <c r="C9423" s="28" t="s">
        <v>1293</v>
      </c>
      <c r="D9423" t="s">
        <v>1294</v>
      </c>
      <c r="E9423" t="s">
        <v>2</v>
      </c>
      <c r="F9423" t="str">
        <f>INDEX(tbl_produits[Nom normalisé], MATCH(tbl_data[[#This Row],[Spécialité]], tbl_produits[Nom original], 0))</f>
        <v>GLUCAGEN Kit 1 mg/ml, poudre et solvant pour solution injectable</v>
      </c>
      <c r="G9423" t="str">
        <f>INDEX(tbl_produits[Classe nom], MATCH(tbl_data[[#This Row],[NORM_Spécialité]], tbl_produits[Nom normalisé], 0))</f>
        <v>Hormones systémiques sauf hormones sexuelles et insulines</v>
      </c>
      <c r="H9423">
        <f>YEAR(tbl_data[[#This Row],[Date_rapport]])</f>
        <v>2024</v>
      </c>
      <c r="I9423" t="str">
        <f>INDEX(tbl_produits[Molécule extraite], MATCH(tbl_data[[#This Row],[NORM_Spécialité]], tbl_produits[Nom normalisé], 0))</f>
        <v>Glucagon</v>
      </c>
      <c r="J9423" s="34">
        <f>DATE(LEFT(tbl_data[[#This Row],[Date_rapport]], 4), MID(tbl_data[[#This Row],[Date_rapport]], 6, 2), RIGHT(tbl_data[[#This Row],[Date_rapport]], 2))</f>
        <v>45319</v>
      </c>
    </row>
    <row r="9424" spans="1:10" x14ac:dyDescent="0.2">
      <c r="A9424" s="28" t="s">
        <v>2038</v>
      </c>
      <c r="B9424" t="s">
        <v>9</v>
      </c>
      <c r="C9424" s="28" t="s">
        <v>1295</v>
      </c>
      <c r="D9424" t="s">
        <v>1296</v>
      </c>
      <c r="E9424" t="s">
        <v>2</v>
      </c>
      <c r="F9424" t="str">
        <f>INDEX(tbl_produits[Nom normalisé], MATCH(tbl_data[[#This Row],[Spécialité]], tbl_produits[Nom original], 0))</f>
        <v>KAYEXALATE, poudre pour suspension orale et rectale</v>
      </c>
      <c r="G9424" t="str">
        <f>INDEX(tbl_produits[Classe nom], MATCH(tbl_data[[#This Row],[NORM_Spécialité]], tbl_produits[Nom normalisé], 0))</f>
        <v>Divers</v>
      </c>
      <c r="H9424">
        <f>YEAR(tbl_data[[#This Row],[Date_rapport]])</f>
        <v>2024</v>
      </c>
      <c r="I9424" t="str">
        <f>INDEX(tbl_produits[Molécule extraite], MATCH(tbl_data[[#This Row],[NORM_Spécialité]], tbl_produits[Nom normalisé], 0))</f>
        <v>Sodium (polystyrène sulfonate de)</v>
      </c>
      <c r="J9424" s="34">
        <f>DATE(LEFT(tbl_data[[#This Row],[Date_rapport]], 4), MID(tbl_data[[#This Row],[Date_rapport]], 6, 2), RIGHT(tbl_data[[#This Row],[Date_rapport]], 2))</f>
        <v>45319</v>
      </c>
    </row>
    <row r="9425" spans="1:10" x14ac:dyDescent="0.2">
      <c r="A9425" s="28" t="s">
        <v>2038</v>
      </c>
      <c r="B9425" t="s">
        <v>9</v>
      </c>
      <c r="C9425" s="28" t="s">
        <v>1299</v>
      </c>
      <c r="D9425" t="s">
        <v>848</v>
      </c>
      <c r="E9425" t="s">
        <v>2</v>
      </c>
      <c r="F9425" t="str">
        <f>INDEX(tbl_produits[Nom normalisé], MATCH(tbl_data[[#This Row],[Spécialité]], tbl_produits[Nom original], 0))</f>
        <v>ACTILYSE 10, 20, 50 mg , poudre pour solution injectable et perfusion</v>
      </c>
      <c r="G9425" t="str">
        <f>INDEX(tbl_produits[Classe nom], MATCH(tbl_data[[#This Row],[NORM_Spécialité]], tbl_produits[Nom normalisé], 0))</f>
        <v>Sang et organes hématopoïétiques</v>
      </c>
      <c r="H9425">
        <f>YEAR(tbl_data[[#This Row],[Date_rapport]])</f>
        <v>2024</v>
      </c>
      <c r="I9425" t="str">
        <f>INDEX(tbl_produits[Molécule extraite], MATCH(tbl_data[[#This Row],[NORM_Spécialité]], tbl_produits[Nom normalisé], 0))</f>
        <v>Altéplase</v>
      </c>
      <c r="J9425" s="34">
        <f>DATE(LEFT(tbl_data[[#This Row],[Date_rapport]], 4), MID(tbl_data[[#This Row],[Date_rapport]], 6, 2), RIGHT(tbl_data[[#This Row],[Date_rapport]], 2))</f>
        <v>45319</v>
      </c>
    </row>
    <row r="9426" spans="1:10" x14ac:dyDescent="0.2">
      <c r="A9426" s="28" t="s">
        <v>2038</v>
      </c>
      <c r="B9426" t="s">
        <v>9</v>
      </c>
      <c r="C9426" s="28" t="s">
        <v>1300</v>
      </c>
      <c r="D9426" t="s">
        <v>1301</v>
      </c>
      <c r="E9426" t="s">
        <v>2</v>
      </c>
      <c r="F9426" t="str">
        <f>INDEX(tbl_produits[Nom normalisé], MATCH(tbl_data[[#This Row],[Spécialité]], tbl_produits[Nom original], 0))</f>
        <v>SECNOL 2 g, granulés en sachet-dose</v>
      </c>
      <c r="G9426" t="str">
        <f>INDEX(tbl_produits[Classe nom], MATCH(tbl_data[[#This Row],[NORM_Spécialité]], tbl_produits[Nom normalisé], 0))</f>
        <v>Anti-infectieux à usage systémique</v>
      </c>
      <c r="H9426">
        <f>YEAR(tbl_data[[#This Row],[Date_rapport]])</f>
        <v>2024</v>
      </c>
      <c r="I9426" t="str">
        <f>INDEX(tbl_produits[Molécule extraite], MATCH(tbl_data[[#This Row],[NORM_Spécialité]], tbl_produits[Nom normalisé], 0))</f>
        <v>Secnidazole</v>
      </c>
      <c r="J9426" s="34">
        <f>DATE(LEFT(tbl_data[[#This Row],[Date_rapport]], 4), MID(tbl_data[[#This Row],[Date_rapport]], 6, 2), RIGHT(tbl_data[[#This Row],[Date_rapport]], 2))</f>
        <v>45319</v>
      </c>
    </row>
    <row r="9427" spans="1:10" x14ac:dyDescent="0.2">
      <c r="A9427" s="28" t="s">
        <v>2038</v>
      </c>
      <c r="B9427" t="s">
        <v>3</v>
      </c>
      <c r="C9427" s="28" t="s">
        <v>1302</v>
      </c>
      <c r="D9427" t="s">
        <v>1303</v>
      </c>
      <c r="E9427" t="s">
        <v>2</v>
      </c>
      <c r="F9427" t="str">
        <f>INDEX(tbl_produits[Nom normalisé], MATCH(tbl_data[[#This Row],[Spécialité]], tbl_produits[Nom original], 0))</f>
        <v>ARSENIC Trioxide Accord 1 mg /ml, solution à diluer pour perfusion</v>
      </c>
      <c r="G9427" t="str">
        <f>INDEX(tbl_produits[Classe nom], MATCH(tbl_data[[#This Row],[NORM_Spécialité]], tbl_produits[Nom normalisé], 0))</f>
        <v>Antinéoplasiques et immunomodulateurs</v>
      </c>
      <c r="H9427">
        <f>YEAR(tbl_data[[#This Row],[Date_rapport]])</f>
        <v>2024</v>
      </c>
      <c r="I9427" t="str">
        <f>INDEX(tbl_produits[Molécule extraite], MATCH(tbl_data[[#This Row],[NORM_Spécialité]], tbl_produits[Nom normalisé], 0))</f>
        <v>Trioxyde d'arsenic</v>
      </c>
      <c r="J9427" s="34">
        <f>DATE(LEFT(tbl_data[[#This Row],[Date_rapport]], 4), MID(tbl_data[[#This Row],[Date_rapport]], 6, 2), RIGHT(tbl_data[[#This Row],[Date_rapport]], 2))</f>
        <v>45319</v>
      </c>
    </row>
    <row r="9428" spans="1:10" x14ac:dyDescent="0.2">
      <c r="A9428" s="28" t="s">
        <v>2038</v>
      </c>
      <c r="B9428" t="s">
        <v>9</v>
      </c>
      <c r="C9428" s="28" t="s">
        <v>1304</v>
      </c>
      <c r="D9428" t="s">
        <v>961</v>
      </c>
      <c r="E9428" t="s">
        <v>2</v>
      </c>
      <c r="F9428" t="str">
        <f>INDEX(tbl_produits[Nom normalisé], MATCH(tbl_data[[#This Row],[Spécialité]], tbl_produits[Nom original], 0))</f>
        <v>BLEOMYCINE BELLON 15 mg, poudre pour solution injectable</v>
      </c>
      <c r="G9428" t="str">
        <f>INDEX(tbl_produits[Classe nom], MATCH(tbl_data[[#This Row],[NORM_Spécialité]], tbl_produits[Nom normalisé], 0))</f>
        <v>Antinéoplasiques et immunomodulateurs</v>
      </c>
      <c r="H9428">
        <f>YEAR(tbl_data[[#This Row],[Date_rapport]])</f>
        <v>2024</v>
      </c>
      <c r="I9428" t="str">
        <f>INDEX(tbl_produits[Molécule extraite], MATCH(tbl_data[[#This Row],[NORM_Spécialité]], tbl_produits[Nom normalisé], 0))</f>
        <v>Bléomycine (sulfate de)</v>
      </c>
      <c r="J9428" s="34">
        <f>DATE(LEFT(tbl_data[[#This Row],[Date_rapport]], 4), MID(tbl_data[[#This Row],[Date_rapport]], 6, 2), RIGHT(tbl_data[[#This Row],[Date_rapport]], 2))</f>
        <v>45319</v>
      </c>
    </row>
    <row r="9429" spans="1:10" x14ac:dyDescent="0.2">
      <c r="A9429" s="28" t="s">
        <v>2038</v>
      </c>
      <c r="B9429" t="s">
        <v>9</v>
      </c>
      <c r="C9429" s="28" t="s">
        <v>1305</v>
      </c>
      <c r="D9429" t="s">
        <v>1306</v>
      </c>
      <c r="E9429" t="s">
        <v>1545</v>
      </c>
      <c r="F9429" t="str">
        <f>INDEX(tbl_produits[Nom normalisé], MATCH(tbl_data[[#This Row],[Spécialité]], tbl_produits[Nom original], 0))</f>
        <v>FASTURTEC 1,5 mg/ml, poudre et solvant pour solution à diluer pour perfusion</v>
      </c>
      <c r="G9429" t="str">
        <f>INDEX(tbl_produits[Classe nom], MATCH(tbl_data[[#This Row],[NORM_Spécialité]], tbl_produits[Nom normalisé], 0))</f>
        <v>Divers</v>
      </c>
      <c r="H9429">
        <f>YEAR(tbl_data[[#This Row],[Date_rapport]])</f>
        <v>2024</v>
      </c>
      <c r="I9429" t="str">
        <f>INDEX(tbl_produits[Molécule extraite], MATCH(tbl_data[[#This Row],[NORM_Spécialité]], tbl_produits[Nom normalisé], 0))</f>
        <v>Rasburicase</v>
      </c>
      <c r="J9429" s="34">
        <f>DATE(LEFT(tbl_data[[#This Row],[Date_rapport]], 4), MID(tbl_data[[#This Row],[Date_rapport]], 6, 2), RIGHT(tbl_data[[#This Row],[Date_rapport]], 2))</f>
        <v>45319</v>
      </c>
    </row>
    <row r="9430" spans="1:10" x14ac:dyDescent="0.2">
      <c r="A9430" s="28" t="s">
        <v>2038</v>
      </c>
      <c r="B9430" t="s">
        <v>3</v>
      </c>
      <c r="C9430" s="28" t="s">
        <v>1312</v>
      </c>
      <c r="D9430" t="s">
        <v>1313</v>
      </c>
      <c r="E9430" t="s">
        <v>2</v>
      </c>
      <c r="F9430" t="str">
        <f>INDEX(tbl_produits[Nom normalisé], MATCH(tbl_data[[#This Row],[Spécialité]], tbl_produits[Nom original], 0))</f>
        <v>THERASOLV 250 000 UI, poudre pour solution injectable/pour perfusion</v>
      </c>
      <c r="G9430" t="str">
        <f>INDEX(tbl_produits[Classe nom], MATCH(tbl_data[[#This Row],[NORM_Spécialité]], tbl_produits[Nom normalisé], 0))</f>
        <v>Sang et organes hématopoïétiques</v>
      </c>
      <c r="H9430">
        <f>YEAR(tbl_data[[#This Row],[Date_rapport]])</f>
        <v>2024</v>
      </c>
      <c r="I9430" t="str">
        <f>INDEX(tbl_produits[Molécule extraite], MATCH(tbl_data[[#This Row],[NORM_Spécialité]], tbl_produits[Nom normalisé], 0))</f>
        <v>Urokinase</v>
      </c>
      <c r="J9430" s="34">
        <f>DATE(LEFT(tbl_data[[#This Row],[Date_rapport]], 4), MID(tbl_data[[#This Row],[Date_rapport]], 6, 2), RIGHT(tbl_data[[#This Row],[Date_rapport]], 2))</f>
        <v>45319</v>
      </c>
    </row>
    <row r="9431" spans="1:10" x14ac:dyDescent="0.2">
      <c r="A9431" s="28" t="s">
        <v>2038</v>
      </c>
      <c r="B9431" t="s">
        <v>9</v>
      </c>
      <c r="C9431" s="28" t="s">
        <v>1314</v>
      </c>
      <c r="D9431" t="s">
        <v>1315</v>
      </c>
      <c r="E9431" t="s">
        <v>2</v>
      </c>
      <c r="F9431" t="str">
        <f>INDEX(tbl_produits[Nom normalisé], MATCH(tbl_data[[#This Row],[Spécialité]], tbl_produits[Nom original], 0))</f>
        <v>BAQSIMI 3 mg, poudre nasale en récipient unidose</v>
      </c>
      <c r="G9431" t="str">
        <f>INDEX(tbl_produits[Classe nom], MATCH(tbl_data[[#This Row],[NORM_Spécialité]], tbl_produits[Nom normalisé], 0))</f>
        <v>Hormones systémiques sauf hormones sexuelles et insulines</v>
      </c>
      <c r="H9431">
        <f>YEAR(tbl_data[[#This Row],[Date_rapport]])</f>
        <v>2024</v>
      </c>
      <c r="I9431" t="str">
        <f>INDEX(tbl_produits[Molécule extraite], MATCH(tbl_data[[#This Row],[NORM_Spécialité]], tbl_produits[Nom normalisé], 0))</f>
        <v>Glucagon</v>
      </c>
      <c r="J9431" s="34">
        <f>DATE(LEFT(tbl_data[[#This Row],[Date_rapport]], 4), MID(tbl_data[[#This Row],[Date_rapport]], 6, 2), RIGHT(tbl_data[[#This Row],[Date_rapport]], 2))</f>
        <v>45319</v>
      </c>
    </row>
    <row r="9432" spans="1:10" x14ac:dyDescent="0.2">
      <c r="A9432" s="28" t="s">
        <v>2038</v>
      </c>
      <c r="B9432" t="s">
        <v>11</v>
      </c>
      <c r="C9432" s="28" t="s">
        <v>1316</v>
      </c>
      <c r="D9432" t="s">
        <v>1317</v>
      </c>
      <c r="E9432" t="s">
        <v>2</v>
      </c>
      <c r="F9432" t="str">
        <f>INDEX(tbl_produits[Nom normalisé], MATCH(tbl_data[[#This Row],[Spécialité]], tbl_produits[Nom original], 0))</f>
        <v>DEROXAT 20mg/ 10 ml, suspension buvable</v>
      </c>
      <c r="G9432" t="str">
        <f>INDEX(tbl_produits[Classe nom], MATCH(tbl_data[[#This Row],[NORM_Spécialité]], tbl_produits[Nom normalisé], 0))</f>
        <v>Système nerveux</v>
      </c>
      <c r="H9432">
        <f>YEAR(tbl_data[[#This Row],[Date_rapport]])</f>
        <v>2024</v>
      </c>
      <c r="I9432" t="str">
        <f>INDEX(tbl_produits[Molécule extraite], MATCH(tbl_data[[#This Row],[NORM_Spécialité]], tbl_produits[Nom normalisé], 0))</f>
        <v>Paroxétine (chlorhydrate de) hémihydraté</v>
      </c>
      <c r="J9432" s="34">
        <f>DATE(LEFT(tbl_data[[#This Row],[Date_rapport]], 4), MID(tbl_data[[#This Row],[Date_rapport]], 6, 2), RIGHT(tbl_data[[#This Row],[Date_rapport]], 2))</f>
        <v>45319</v>
      </c>
    </row>
    <row r="9433" spans="1:10" x14ac:dyDescent="0.2">
      <c r="A9433" s="28" t="s">
        <v>2038</v>
      </c>
      <c r="B9433" t="s">
        <v>9</v>
      </c>
      <c r="C9433" s="28" t="s">
        <v>1318</v>
      </c>
      <c r="D9433" t="s">
        <v>871</v>
      </c>
      <c r="E9433" t="s">
        <v>2</v>
      </c>
      <c r="F9433" t="str">
        <f>INDEX(tbl_produits[Nom normalisé], MATCH(tbl_data[[#This Row],[Spécialité]], tbl_produits[Nom original], 0))</f>
        <v>CALCIDIA 1,54 g, granulé pour suspension buvable en sachet-dose</v>
      </c>
      <c r="G9433" t="str">
        <f>INDEX(tbl_produits[Classe nom], MATCH(tbl_data[[#This Row],[NORM_Spécialité]], tbl_produits[Nom normalisé], 0))</f>
        <v>Voies digestives et métabolisme</v>
      </c>
      <c r="H9433">
        <f>YEAR(tbl_data[[#This Row],[Date_rapport]])</f>
        <v>2024</v>
      </c>
      <c r="I9433" t="str">
        <f>INDEX(tbl_produits[Molécule extraite], MATCH(tbl_data[[#This Row],[NORM_Spécialité]], tbl_produits[Nom normalisé], 0))</f>
        <v>Calcium (carbonate de)</v>
      </c>
      <c r="J9433" s="34">
        <f>DATE(LEFT(tbl_data[[#This Row],[Date_rapport]], 4), MID(tbl_data[[#This Row],[Date_rapport]], 6, 2), RIGHT(tbl_data[[#This Row],[Date_rapport]], 2))</f>
        <v>45319</v>
      </c>
    </row>
    <row r="9434" spans="1:10" x14ac:dyDescent="0.2">
      <c r="A9434" s="28" t="s">
        <v>2038</v>
      </c>
      <c r="B9434" t="s">
        <v>9</v>
      </c>
      <c r="C9434" s="28" t="s">
        <v>1319</v>
      </c>
      <c r="D9434" t="s">
        <v>1320</v>
      </c>
      <c r="E9434" t="s">
        <v>2</v>
      </c>
      <c r="F9434" t="str">
        <f>INDEX(tbl_produits[Nom normalisé], MATCH(tbl_data[[#This Row],[Spécialité]], tbl_produits[Nom original], 0))</f>
        <v>ARSENIC Trioxide Accord 1 mg /ml, solution à diluer pour perfusion</v>
      </c>
      <c r="G9434" t="str">
        <f>INDEX(tbl_produits[Classe nom], MATCH(tbl_data[[#This Row],[NORM_Spécialité]], tbl_produits[Nom normalisé], 0))</f>
        <v>Antinéoplasiques et immunomodulateurs</v>
      </c>
      <c r="H9434">
        <f>YEAR(tbl_data[[#This Row],[Date_rapport]])</f>
        <v>2024</v>
      </c>
      <c r="I9434" t="str">
        <f>INDEX(tbl_produits[Molécule extraite], MATCH(tbl_data[[#This Row],[NORM_Spécialité]], tbl_produits[Nom normalisé], 0))</f>
        <v>Trioxyde d'arsenic</v>
      </c>
      <c r="J9434" s="34">
        <f>DATE(LEFT(tbl_data[[#This Row],[Date_rapport]], 4), MID(tbl_data[[#This Row],[Date_rapport]], 6, 2), RIGHT(tbl_data[[#This Row],[Date_rapport]], 2))</f>
        <v>45319</v>
      </c>
    </row>
    <row r="9435" spans="1:10" x14ac:dyDescent="0.2">
      <c r="A9435" s="28" t="s">
        <v>2038</v>
      </c>
      <c r="B9435" t="s">
        <v>3</v>
      </c>
      <c r="C9435" s="28" t="s">
        <v>1319</v>
      </c>
      <c r="D9435" t="s">
        <v>1321</v>
      </c>
      <c r="E9435" t="s">
        <v>2</v>
      </c>
      <c r="F9435" t="str">
        <f>INDEX(tbl_produits[Nom normalisé], MATCH(tbl_data[[#This Row],[Spécialité]], tbl_produits[Nom original], 0))</f>
        <v>STRIADYNE 20 mg/2 ml, solution injectable en ampoule</v>
      </c>
      <c r="G9435" t="str">
        <f>INDEX(tbl_produits[Classe nom], MATCH(tbl_data[[#This Row],[NORM_Spécialité]], tbl_produits[Nom normalisé], 0))</f>
        <v>Système cardiovasculaire</v>
      </c>
      <c r="H9435">
        <f>YEAR(tbl_data[[#This Row],[Date_rapport]])</f>
        <v>2024</v>
      </c>
      <c r="I9435" t="str">
        <f>INDEX(tbl_produits[Molécule extraite], MATCH(tbl_data[[#This Row],[NORM_Spécialité]], tbl_produits[Nom normalisé], 0))</f>
        <v>Triphosadénine</v>
      </c>
      <c r="J9435" s="34">
        <f>DATE(LEFT(tbl_data[[#This Row],[Date_rapport]], 4), MID(tbl_data[[#This Row],[Date_rapport]], 6, 2), RIGHT(tbl_data[[#This Row],[Date_rapport]], 2))</f>
        <v>45319</v>
      </c>
    </row>
    <row r="9436" spans="1:10" x14ac:dyDescent="0.2">
      <c r="A9436" s="28" t="s">
        <v>2038</v>
      </c>
      <c r="B9436" t="s">
        <v>9</v>
      </c>
      <c r="C9436" s="28" t="s">
        <v>1322</v>
      </c>
      <c r="D9436" t="s">
        <v>1323</v>
      </c>
      <c r="E9436" t="s">
        <v>2</v>
      </c>
      <c r="F9436" t="str">
        <f>INDEX(tbl_produits[Nom normalisé], MATCH(tbl_data[[#This Row],[Spécialité]], tbl_produits[Nom original], 0))</f>
        <v>HEPARINE Sodique Panpharma 5000 UI/ml, en flacon de 5mL solution injectable</v>
      </c>
      <c r="G9436" t="str">
        <f>INDEX(tbl_produits[Classe nom], MATCH(tbl_data[[#This Row],[NORM_Spécialité]], tbl_produits[Nom normalisé], 0))</f>
        <v>Sang et organes hématopoïétiques</v>
      </c>
      <c r="H9436">
        <f>YEAR(tbl_data[[#This Row],[Date_rapport]])</f>
        <v>2024</v>
      </c>
      <c r="I9436" t="str">
        <f>INDEX(tbl_produits[Molécule extraite], MATCH(tbl_data[[#This Row],[NORM_Spécialité]], tbl_produits[Nom normalisé], 0))</f>
        <v>Héparine sodique</v>
      </c>
      <c r="J9436" s="34">
        <f>DATE(LEFT(tbl_data[[#This Row],[Date_rapport]], 4), MID(tbl_data[[#This Row],[Date_rapport]], 6, 2), RIGHT(tbl_data[[#This Row],[Date_rapport]], 2))</f>
        <v>45319</v>
      </c>
    </row>
    <row r="9437" spans="1:10" x14ac:dyDescent="0.2">
      <c r="A9437" s="28" t="s">
        <v>2038</v>
      </c>
      <c r="B9437" t="s">
        <v>9</v>
      </c>
      <c r="C9437" s="28" t="s">
        <v>1324</v>
      </c>
      <c r="D9437" t="s">
        <v>747</v>
      </c>
      <c r="E9437" t="s">
        <v>2</v>
      </c>
      <c r="F9437" t="str">
        <f>INDEX(tbl_produits[Nom normalisé], MATCH(tbl_data[[#This Row],[Spécialité]], tbl_produits[Nom original], 0))</f>
        <v>VISUDYNE 15 mg  poudre pour solution pour perfusion</v>
      </c>
      <c r="G9437" t="str">
        <f>INDEX(tbl_produits[Classe nom], MATCH(tbl_data[[#This Row],[NORM_Spécialité]], tbl_produits[Nom normalisé], 0))</f>
        <v>Organes sensoriels</v>
      </c>
      <c r="H9437">
        <f>YEAR(tbl_data[[#This Row],[Date_rapport]])</f>
        <v>2024</v>
      </c>
      <c r="I9437" t="str">
        <f>INDEX(tbl_produits[Molécule extraite], MATCH(tbl_data[[#This Row],[NORM_Spécialité]], tbl_produits[Nom normalisé], 0))</f>
        <v>Vertéporfine </v>
      </c>
      <c r="J9437" s="34">
        <f>DATE(LEFT(tbl_data[[#This Row],[Date_rapport]], 4), MID(tbl_data[[#This Row],[Date_rapport]], 6, 2), RIGHT(tbl_data[[#This Row],[Date_rapport]], 2))</f>
        <v>45319</v>
      </c>
    </row>
    <row r="9438" spans="1:10" x14ac:dyDescent="0.2">
      <c r="A9438" s="28" t="s">
        <v>2038</v>
      </c>
      <c r="B9438" t="s">
        <v>9</v>
      </c>
      <c r="C9438" s="28" t="s">
        <v>1325</v>
      </c>
      <c r="D9438" t="s">
        <v>1326</v>
      </c>
      <c r="E9438" t="s">
        <v>2</v>
      </c>
      <c r="F9438" t="str">
        <f>INDEX(tbl_produits[Nom normalisé], MATCH(tbl_data[[#This Row],[Spécialité]], tbl_produits[Nom original], 0))</f>
        <v>MONTELUKAST comprimé 5 mg et 10 mg</v>
      </c>
      <c r="G9438" t="str">
        <f>INDEX(tbl_produits[Classe nom], MATCH(tbl_data[[#This Row],[NORM_Spécialité]], tbl_produits[Nom normalisé], 0))</f>
        <v>Système respiratoire</v>
      </c>
      <c r="H9438">
        <f>YEAR(tbl_data[[#This Row],[Date_rapport]])</f>
        <v>2024</v>
      </c>
      <c r="I9438" t="str">
        <f>INDEX(tbl_produits[Molécule extraite], MATCH(tbl_data[[#This Row],[NORM_Spécialité]], tbl_produits[Nom normalisé], 0))</f>
        <v>Montélukast sodique</v>
      </c>
      <c r="J9438" s="34">
        <f>DATE(LEFT(tbl_data[[#This Row],[Date_rapport]], 4), MID(tbl_data[[#This Row],[Date_rapport]], 6, 2), RIGHT(tbl_data[[#This Row],[Date_rapport]], 2))</f>
        <v>45319</v>
      </c>
    </row>
    <row r="9439" spans="1:10" x14ac:dyDescent="0.2">
      <c r="A9439" s="28" t="s">
        <v>2038</v>
      </c>
      <c r="B9439" t="s">
        <v>11</v>
      </c>
      <c r="C9439" s="28" t="s">
        <v>1329</v>
      </c>
      <c r="D9439" t="s">
        <v>1330</v>
      </c>
      <c r="E9439" t="s">
        <v>2</v>
      </c>
      <c r="F9439" t="str">
        <f>INDEX(tbl_produits[Nom normalisé], MATCH(tbl_data[[#This Row],[Spécialité]], tbl_produits[Nom original], 0))</f>
        <v>MINIRIN 0,1 mg/ml solution pour administration endonasale</v>
      </c>
      <c r="G9439" t="str">
        <f>INDEX(tbl_produits[Classe nom], MATCH(tbl_data[[#This Row],[NORM_Spécialité]], tbl_produits[Nom normalisé], 0))</f>
        <v>Hormones systémiques sauf hormones sexuelles et insulines</v>
      </c>
      <c r="H9439">
        <f>YEAR(tbl_data[[#This Row],[Date_rapport]])</f>
        <v>2024</v>
      </c>
      <c r="I9439" t="str">
        <f>INDEX(tbl_produits[Molécule extraite], MATCH(tbl_data[[#This Row],[NORM_Spécialité]], tbl_produits[Nom normalisé], 0))</f>
        <v>Desmopressine</v>
      </c>
      <c r="J9439" s="34">
        <f>DATE(LEFT(tbl_data[[#This Row],[Date_rapport]], 4), MID(tbl_data[[#This Row],[Date_rapport]], 6, 2), RIGHT(tbl_data[[#This Row],[Date_rapport]], 2))</f>
        <v>45319</v>
      </c>
    </row>
    <row r="9440" spans="1:10" x14ac:dyDescent="0.2">
      <c r="A9440" s="28" t="s">
        <v>2038</v>
      </c>
      <c r="B9440" t="s">
        <v>3</v>
      </c>
      <c r="C9440" s="28" t="s">
        <v>1329</v>
      </c>
      <c r="D9440" t="s">
        <v>1331</v>
      </c>
      <c r="E9440" t="s">
        <v>2</v>
      </c>
      <c r="F9440" t="str">
        <f>INDEX(tbl_produits[Nom normalisé], MATCH(tbl_data[[#This Row],[Spécialité]], tbl_produits[Nom original], 0))</f>
        <v>MINIRIN Spray 10 microgrammes par dose, solution endonasale en flacon</v>
      </c>
      <c r="G9440" t="str">
        <f>INDEX(tbl_produits[Classe nom], MATCH(tbl_data[[#This Row],[NORM_Spécialité]], tbl_produits[Nom normalisé], 0))</f>
        <v>Hormones systémiques sauf hormones sexuelles et insulines</v>
      </c>
      <c r="H9440">
        <f>YEAR(tbl_data[[#This Row],[Date_rapport]])</f>
        <v>2024</v>
      </c>
      <c r="I9440" t="str">
        <f>INDEX(tbl_produits[Molécule extraite], MATCH(tbl_data[[#This Row],[NORM_Spécialité]], tbl_produits[Nom normalisé], 0))</f>
        <v>Desmopressine</v>
      </c>
      <c r="J9440" s="34">
        <f>DATE(LEFT(tbl_data[[#This Row],[Date_rapport]], 4), MID(tbl_data[[#This Row],[Date_rapport]], 6, 2), RIGHT(tbl_data[[#This Row],[Date_rapport]], 2))</f>
        <v>45319</v>
      </c>
    </row>
    <row r="9441" spans="1:10" x14ac:dyDescent="0.2">
      <c r="A9441" s="28" t="s">
        <v>2038</v>
      </c>
      <c r="B9441" t="s">
        <v>9</v>
      </c>
      <c r="C9441" s="28" t="s">
        <v>1332</v>
      </c>
      <c r="D9441" t="s">
        <v>897</v>
      </c>
      <c r="E9441" t="s">
        <v>2</v>
      </c>
      <c r="F9441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9441" t="str">
        <f>INDEX(tbl_produits[Classe nom], MATCH(tbl_data[[#This Row],[NORM_Spécialité]], tbl_produits[Nom normalisé], 0))</f>
        <v>Divers</v>
      </c>
      <c r="H9441">
        <f>YEAR(tbl_data[[#This Row],[Date_rapport]])</f>
        <v>2024</v>
      </c>
      <c r="I9441" t="str">
        <f>INDEX(tbl_produits[Molécule extraite], MATCH(tbl_data[[#This Row],[NORM_Spécialité]], tbl_produits[Nom normalisé], 0))</f>
        <v>Folinate de calcium</v>
      </c>
      <c r="J9441" s="34">
        <f>DATE(LEFT(tbl_data[[#This Row],[Date_rapport]], 4), MID(tbl_data[[#This Row],[Date_rapport]], 6, 2), RIGHT(tbl_data[[#This Row],[Date_rapport]], 2))</f>
        <v>45319</v>
      </c>
    </row>
    <row r="9442" spans="1:10" x14ac:dyDescent="0.2">
      <c r="A9442" s="28" t="s">
        <v>2038</v>
      </c>
      <c r="B9442" t="s">
        <v>9</v>
      </c>
      <c r="C9442" s="28" t="s">
        <v>1334</v>
      </c>
      <c r="D9442" t="s">
        <v>1335</v>
      </c>
      <c r="E9442" t="s">
        <v>2</v>
      </c>
      <c r="F9442" t="str">
        <f>INDEX(tbl_produits[Nom normalisé], MATCH(tbl_data[[#This Row],[Spécialité]], tbl_produits[Nom original], 0))</f>
        <v xml:space="preserve">CEFPODOXIME - Orelox toutes formes orales </v>
      </c>
      <c r="G9442" t="str">
        <f>INDEX(tbl_produits[Classe nom], MATCH(tbl_data[[#This Row],[NORM_Spécialité]], tbl_produits[Nom normalisé], 0))</f>
        <v>Anti-infectieux à usage systémique</v>
      </c>
      <c r="H9442">
        <f>YEAR(tbl_data[[#This Row],[Date_rapport]])</f>
        <v>2024</v>
      </c>
      <c r="I9442" t="str">
        <f>INDEX(tbl_produits[Molécule extraite], MATCH(tbl_data[[#This Row],[NORM_Spécialité]], tbl_produits[Nom normalisé], 0))</f>
        <v>Cefpodoxime</v>
      </c>
      <c r="J9442" s="34">
        <f>DATE(LEFT(tbl_data[[#This Row],[Date_rapport]], 4), MID(tbl_data[[#This Row],[Date_rapport]], 6, 2), RIGHT(tbl_data[[#This Row],[Date_rapport]], 2))</f>
        <v>45319</v>
      </c>
    </row>
    <row r="9443" spans="1:10" x14ac:dyDescent="0.2">
      <c r="A9443" s="28" t="s">
        <v>2038</v>
      </c>
      <c r="B9443" t="s">
        <v>3</v>
      </c>
      <c r="C9443" s="28" t="s">
        <v>1336</v>
      </c>
      <c r="D9443" t="s">
        <v>713</v>
      </c>
      <c r="E9443" t="s">
        <v>2</v>
      </c>
      <c r="F9443" t="str">
        <f>INDEX(tbl_produits[Nom normalisé], MATCH(tbl_data[[#This Row],[Spécialité]], tbl_produits[Nom original], 0))</f>
        <v>B.A.L., solution injectable I.M.</v>
      </c>
      <c r="G9443" t="str">
        <f>INDEX(tbl_produits[Classe nom], MATCH(tbl_data[[#This Row],[NORM_Spécialité]], tbl_produits[Nom normalisé], 0))</f>
        <v>Système nerveux</v>
      </c>
      <c r="H9443">
        <f>YEAR(tbl_data[[#This Row],[Date_rapport]])</f>
        <v>2024</v>
      </c>
      <c r="I9443" t="str">
        <f>INDEX(tbl_produits[Molécule extraite], MATCH(tbl_data[[#This Row],[NORM_Spécialité]], tbl_produits[Nom normalisé], 0))</f>
        <v>Butacaïne / dimercaprol</v>
      </c>
      <c r="J9443" s="34">
        <f>DATE(LEFT(tbl_data[[#This Row],[Date_rapport]], 4), MID(tbl_data[[#This Row],[Date_rapport]], 6, 2), RIGHT(tbl_data[[#This Row],[Date_rapport]], 2))</f>
        <v>45319</v>
      </c>
    </row>
    <row r="9444" spans="1:10" x14ac:dyDescent="0.2">
      <c r="A9444" s="28" t="s">
        <v>2038</v>
      </c>
      <c r="B9444" t="s">
        <v>3</v>
      </c>
      <c r="C9444" s="28" t="s">
        <v>1337</v>
      </c>
      <c r="D9444" t="s">
        <v>1338</v>
      </c>
      <c r="E9444" t="s">
        <v>2</v>
      </c>
      <c r="F9444" t="str">
        <f>INDEX(tbl_produits[Nom normalisé], MATCH(tbl_data[[#This Row],[Spécialité]], tbl_produits[Nom original], 0))</f>
        <v>SPIRAMYCINE 1,5 M.UI / 750 000 UI + Metronidazole 250 / 125 mg, comprimé pelliculé</v>
      </c>
      <c r="G9444" t="str">
        <f>INDEX(tbl_produits[Classe nom], MATCH(tbl_data[[#This Row],[NORM_Spécialité]], tbl_produits[Nom normalisé], 0))</f>
        <v>Anti-infectieux à usage systémique</v>
      </c>
      <c r="H9444">
        <f>YEAR(tbl_data[[#This Row],[Date_rapport]])</f>
        <v>2024</v>
      </c>
      <c r="I9444" t="str">
        <f>INDEX(tbl_produits[Molécule extraite], MATCH(tbl_data[[#This Row],[NORM_Spécialité]], tbl_produits[Nom normalisé], 0))</f>
        <v>Spiramycine / métronidazole</v>
      </c>
      <c r="J9444" s="34">
        <f>DATE(LEFT(tbl_data[[#This Row],[Date_rapport]], 4), MID(tbl_data[[#This Row],[Date_rapport]], 6, 2), RIGHT(tbl_data[[#This Row],[Date_rapport]], 2))</f>
        <v>45319</v>
      </c>
    </row>
    <row r="9445" spans="1:10" x14ac:dyDescent="0.2">
      <c r="A9445" s="28" t="s">
        <v>2038</v>
      </c>
      <c r="B9445" t="s">
        <v>9</v>
      </c>
      <c r="C9445" s="28" t="s">
        <v>1339</v>
      </c>
      <c r="D9445" t="s">
        <v>767</v>
      </c>
      <c r="E9445" t="s">
        <v>2</v>
      </c>
      <c r="F9445" t="str">
        <f>INDEX(tbl_produits[Nom normalisé], MATCH(tbl_data[[#This Row],[Spécialité]], tbl_produits[Nom original], 0))</f>
        <v>NANOCIS 0,24 mg, trousse pour préparation radiopharmaceutique</v>
      </c>
      <c r="G9445" t="str">
        <f>INDEX(tbl_produits[Classe nom], MATCH(tbl_data[[#This Row],[NORM_Spécialité]], tbl_produits[Nom normalisé], 0))</f>
        <v>Divers</v>
      </c>
      <c r="H9445">
        <f>YEAR(tbl_data[[#This Row],[Date_rapport]])</f>
        <v>2024</v>
      </c>
      <c r="I9445" t="str">
        <f>INDEX(tbl_produits[Molécule extraite], MATCH(tbl_data[[#This Row],[NORM_Spécialité]], tbl_produits[Nom normalisé], 0))</f>
        <v>Rhénium (heptasulfure de)</v>
      </c>
      <c r="J9445" s="34">
        <f>DATE(LEFT(tbl_data[[#This Row],[Date_rapport]], 4), MID(tbl_data[[#This Row],[Date_rapport]], 6, 2), RIGHT(tbl_data[[#This Row],[Date_rapport]], 2))</f>
        <v>45319</v>
      </c>
    </row>
    <row r="9446" spans="1:10" x14ac:dyDescent="0.2">
      <c r="A9446" s="28" t="s">
        <v>2038</v>
      </c>
      <c r="B9446" t="s">
        <v>9</v>
      </c>
      <c r="C9446" s="28" t="s">
        <v>1340</v>
      </c>
      <c r="D9446" t="s">
        <v>868</v>
      </c>
      <c r="E9446" t="s">
        <v>2</v>
      </c>
      <c r="F9446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9446" t="str">
        <f>INDEX(tbl_produits[Classe nom], MATCH(tbl_data[[#This Row],[NORM_Spécialité]], tbl_produits[Nom normalisé], 0))</f>
        <v>Système cardiovasculaire</v>
      </c>
      <c r="H9446">
        <f>YEAR(tbl_data[[#This Row],[Date_rapport]])</f>
        <v>2024</v>
      </c>
      <c r="I9446" t="str">
        <f>INDEX(tbl_produits[Molécule extraite], MATCH(tbl_data[[#This Row],[NORM_Spécialité]], tbl_produits[Nom normalisé], 0))</f>
        <v>Urapidil</v>
      </c>
      <c r="J9446" s="34">
        <f>DATE(LEFT(tbl_data[[#This Row],[Date_rapport]], 4), MID(tbl_data[[#This Row],[Date_rapport]], 6, 2), RIGHT(tbl_data[[#This Row],[Date_rapport]], 2))</f>
        <v>45319</v>
      </c>
    </row>
    <row r="9447" spans="1:10" x14ac:dyDescent="0.2">
      <c r="A9447" s="28" t="s">
        <v>2038</v>
      </c>
      <c r="B9447" t="s">
        <v>9</v>
      </c>
      <c r="C9447" s="28" t="s">
        <v>1340</v>
      </c>
      <c r="D9447" t="s">
        <v>1341</v>
      </c>
      <c r="E9447" t="s">
        <v>2</v>
      </c>
      <c r="F9447" t="str">
        <f>INDEX(tbl_produits[Nom normalisé], MATCH(tbl_data[[#This Row],[Spécialité]], tbl_produits[Nom original], 0))</f>
        <v>ASPEGIC injectable 500 mg/5 ml, poudre et solution pour usage parentéral</v>
      </c>
      <c r="G9447" t="str">
        <f>INDEX(tbl_produits[Classe nom], MATCH(tbl_data[[#This Row],[NORM_Spécialité]], tbl_produits[Nom normalisé], 0))</f>
        <v>Sang et organes hématopoïétiques</v>
      </c>
      <c r="H9447">
        <f>YEAR(tbl_data[[#This Row],[Date_rapport]])</f>
        <v>2024</v>
      </c>
      <c r="I9447" t="str">
        <f>INDEX(tbl_produits[Molécule extraite], MATCH(tbl_data[[#This Row],[NORM_Spécialité]], tbl_produits[Nom normalisé], 0))</f>
        <v>Acétylsalicylate de lysine</v>
      </c>
      <c r="J9447" s="34">
        <f>DATE(LEFT(tbl_data[[#This Row],[Date_rapport]], 4), MID(tbl_data[[#This Row],[Date_rapport]], 6, 2), RIGHT(tbl_data[[#This Row],[Date_rapport]], 2))</f>
        <v>45319</v>
      </c>
    </row>
    <row r="9448" spans="1:10" x14ac:dyDescent="0.2">
      <c r="A9448" s="28" t="s">
        <v>2038</v>
      </c>
      <c r="B9448" t="s">
        <v>9</v>
      </c>
      <c r="C9448" s="28" t="s">
        <v>1342</v>
      </c>
      <c r="D9448" t="s">
        <v>1343</v>
      </c>
      <c r="E9448" t="s">
        <v>2</v>
      </c>
      <c r="F9448" t="str">
        <f>INDEX(tbl_produits[Nom normalisé], MATCH(tbl_data[[#This Row],[Spécialité]], tbl_produits[Nom original], 0))</f>
        <v>HYDROCHLOROTHIAZIDE Arrow 25 mg ET 12,5 mg, comprimé sécable</v>
      </c>
      <c r="G9448" t="str">
        <f>INDEX(tbl_produits[Classe nom], MATCH(tbl_data[[#This Row],[NORM_Spécialité]], tbl_produits[Nom normalisé], 0))</f>
        <v>Système cardiovasculaire</v>
      </c>
      <c r="H9448">
        <f>YEAR(tbl_data[[#This Row],[Date_rapport]])</f>
        <v>2024</v>
      </c>
      <c r="I9448" t="str">
        <f>INDEX(tbl_produits[Molécule extraite], MATCH(tbl_data[[#This Row],[NORM_Spécialité]], tbl_produits[Nom normalisé], 0))</f>
        <v>Hydrochlorothiazide</v>
      </c>
      <c r="J9448" s="34">
        <f>DATE(LEFT(tbl_data[[#This Row],[Date_rapport]], 4), MID(tbl_data[[#This Row],[Date_rapport]], 6, 2), RIGHT(tbl_data[[#This Row],[Date_rapport]], 2))</f>
        <v>45319</v>
      </c>
    </row>
    <row r="9449" spans="1:10" x14ac:dyDescent="0.2">
      <c r="A9449" s="28" t="s">
        <v>2038</v>
      </c>
      <c r="B9449" t="s">
        <v>3</v>
      </c>
      <c r="C9449" s="28" t="s">
        <v>1344</v>
      </c>
      <c r="D9449" t="s">
        <v>1345</v>
      </c>
      <c r="E9449" t="s">
        <v>2</v>
      </c>
      <c r="F9449" t="str">
        <f>INDEX(tbl_produits[Nom normalisé], MATCH(tbl_data[[#This Row],[Spécialité]], tbl_produits[Nom original], 0))</f>
        <v>ALPROSTADIL Intsel Chimos 0,5 mg/ml, solution injectable</v>
      </c>
      <c r="G9449" t="str">
        <f>INDEX(tbl_produits[Classe nom], MATCH(tbl_data[[#This Row],[NORM_Spécialité]], tbl_produits[Nom normalisé], 0))</f>
        <v>Système cardiovasculaire</v>
      </c>
      <c r="H9449">
        <f>YEAR(tbl_data[[#This Row],[Date_rapport]])</f>
        <v>2024</v>
      </c>
      <c r="I9449" t="str">
        <f>INDEX(tbl_produits[Molécule extraite], MATCH(tbl_data[[#This Row],[NORM_Spécialité]], tbl_produits[Nom normalisé], 0))</f>
        <v>Alprostadil</v>
      </c>
      <c r="J9449" s="34">
        <f>DATE(LEFT(tbl_data[[#This Row],[Date_rapport]], 4), MID(tbl_data[[#This Row],[Date_rapport]], 6, 2), RIGHT(tbl_data[[#This Row],[Date_rapport]], 2))</f>
        <v>45319</v>
      </c>
    </row>
    <row r="9450" spans="1:10" x14ac:dyDescent="0.2">
      <c r="A9450" s="28" t="s">
        <v>2038</v>
      </c>
      <c r="B9450" t="s">
        <v>3</v>
      </c>
      <c r="C9450" s="28" t="s">
        <v>931</v>
      </c>
      <c r="D9450" t="s">
        <v>933</v>
      </c>
      <c r="E9450" t="s">
        <v>2</v>
      </c>
      <c r="F9450" t="str">
        <f>INDEX(tbl_produits[Nom normalisé], MATCH(tbl_data[[#This Row],[Spécialité]], tbl_produits[Nom original], 0))</f>
        <v>ALYOSTAL VENIN DE GUEPE POLISTES 110 et 550 microgrammes, poudre et solvant pour solution injectable</v>
      </c>
      <c r="G9450" t="str">
        <f>INDEX(tbl_produits[Classe nom], MATCH(tbl_data[[#This Row],[NORM_Spécialité]], tbl_produits[Nom normalisé], 0))</f>
        <v>Divers</v>
      </c>
      <c r="H9450">
        <f>YEAR(tbl_data[[#This Row],[Date_rapport]])</f>
        <v>2024</v>
      </c>
      <c r="I9450" t="str">
        <f>INDEX(tbl_produits[Molécule extraite], MATCH(tbl_data[[#This Row],[NORM_Spécialité]], tbl_produits[Nom normalisé], 0))</f>
        <v>Guêpe Polistes (venin de)</v>
      </c>
      <c r="J9450" s="34">
        <f>DATE(LEFT(tbl_data[[#This Row],[Date_rapport]], 4), MID(tbl_data[[#This Row],[Date_rapport]], 6, 2), RIGHT(tbl_data[[#This Row],[Date_rapport]], 2))</f>
        <v>45319</v>
      </c>
    </row>
    <row r="9451" spans="1:10" x14ac:dyDescent="0.2">
      <c r="A9451" s="28" t="s">
        <v>2038</v>
      </c>
      <c r="B9451" t="s">
        <v>3</v>
      </c>
      <c r="C9451" s="28" t="s">
        <v>939</v>
      </c>
      <c r="D9451" t="s">
        <v>859</v>
      </c>
      <c r="E9451" t="s">
        <v>2</v>
      </c>
      <c r="F9451" t="str">
        <f>INDEX(tbl_produits[Nom normalisé], MATCH(tbl_data[[#This Row],[Spécialité]], tbl_produits[Nom original], 0))</f>
        <v>DIAMOX 500 mg, poudre et solvant pour préparation injectable</v>
      </c>
      <c r="G9451" t="str">
        <f>INDEX(tbl_produits[Classe nom], MATCH(tbl_data[[#This Row],[NORM_Spécialité]], tbl_produits[Nom normalisé], 0))</f>
        <v>Organes sensoriels</v>
      </c>
      <c r="H9451">
        <f>YEAR(tbl_data[[#This Row],[Date_rapport]])</f>
        <v>2024</v>
      </c>
      <c r="I9451" t="str">
        <f>INDEX(tbl_produits[Molécule extraite], MATCH(tbl_data[[#This Row],[NORM_Spécialité]], tbl_produits[Nom normalisé], 0))</f>
        <v>Acétazolamide</v>
      </c>
      <c r="J9451" s="34">
        <f>DATE(LEFT(tbl_data[[#This Row],[Date_rapport]], 4), MID(tbl_data[[#This Row],[Date_rapport]], 6, 2), RIGHT(tbl_data[[#This Row],[Date_rapport]], 2))</f>
        <v>45319</v>
      </c>
    </row>
    <row r="9452" spans="1:10" x14ac:dyDescent="0.2">
      <c r="A9452" s="28" t="s">
        <v>2038</v>
      </c>
      <c r="B9452" t="s">
        <v>11</v>
      </c>
      <c r="C9452" s="28" t="s">
        <v>947</v>
      </c>
      <c r="D9452" t="s">
        <v>765</v>
      </c>
      <c r="E9452" t="s">
        <v>2</v>
      </c>
      <c r="F9452" t="str">
        <f>INDEX(tbl_produits[Nom normalisé], MATCH(tbl_data[[#This Row],[Spécialité]], tbl_produits[Nom original], 0))</f>
        <v>ANCOTIL 1 pour cent, solution pour perfusion</v>
      </c>
      <c r="G9452" t="str">
        <f>INDEX(tbl_produits[Classe nom], MATCH(tbl_data[[#This Row],[NORM_Spécialité]], tbl_produits[Nom normalisé], 0))</f>
        <v>Anti-infectieux à usage systémique</v>
      </c>
      <c r="H9452">
        <f>YEAR(tbl_data[[#This Row],[Date_rapport]])</f>
        <v>2024</v>
      </c>
      <c r="I9452" t="str">
        <f>INDEX(tbl_produits[Molécule extraite], MATCH(tbl_data[[#This Row],[NORM_Spécialité]], tbl_produits[Nom normalisé], 0))</f>
        <v>Flucytosine</v>
      </c>
      <c r="J9452" s="34">
        <f>DATE(LEFT(tbl_data[[#This Row],[Date_rapport]], 4), MID(tbl_data[[#This Row],[Date_rapport]], 6, 2), RIGHT(tbl_data[[#This Row],[Date_rapport]], 2))</f>
        <v>45319</v>
      </c>
    </row>
    <row r="9453" spans="1:10" x14ac:dyDescent="0.2">
      <c r="A9453" s="28" t="s">
        <v>2038</v>
      </c>
      <c r="B9453" t="s">
        <v>9</v>
      </c>
      <c r="C9453" s="28" t="s">
        <v>962</v>
      </c>
      <c r="D9453" t="s">
        <v>964</v>
      </c>
      <c r="E9453" t="s">
        <v>2</v>
      </c>
      <c r="F9453" t="str">
        <f>INDEX(tbl_produits[Nom normalisé], MATCH(tbl_data[[#This Row],[Spécialité]], tbl_produits[Nom original], 0))</f>
        <v xml:space="preserve">AMIFAMPRIDINE Serb 10 mg, comprimé </v>
      </c>
      <c r="G9453" t="str">
        <f>INDEX(tbl_produits[Classe nom], MATCH(tbl_data[[#This Row],[NORM_Spécialité]], tbl_produits[Nom normalisé], 0))</f>
        <v>Système nerveux</v>
      </c>
      <c r="H9453">
        <f>YEAR(tbl_data[[#This Row],[Date_rapport]])</f>
        <v>2024</v>
      </c>
      <c r="I9453" t="str">
        <f>INDEX(tbl_produits[Molécule extraite], MATCH(tbl_data[[#This Row],[NORM_Spécialité]], tbl_produits[Nom normalisé], 0))</f>
        <v>Amifampridine (phosphate d')</v>
      </c>
      <c r="J9453" s="34">
        <f>DATE(LEFT(tbl_data[[#This Row],[Date_rapport]], 4), MID(tbl_data[[#This Row],[Date_rapport]], 6, 2), RIGHT(tbl_data[[#This Row],[Date_rapport]], 2))</f>
        <v>45319</v>
      </c>
    </row>
    <row r="9454" spans="1:10" x14ac:dyDescent="0.2">
      <c r="A9454" s="28" t="s">
        <v>2038</v>
      </c>
      <c r="B9454" t="s">
        <v>3</v>
      </c>
      <c r="C9454" s="28" t="s">
        <v>846</v>
      </c>
      <c r="D9454" t="s">
        <v>645</v>
      </c>
      <c r="E9454" t="s">
        <v>2</v>
      </c>
      <c r="F9454" t="str">
        <f>INDEX(tbl_produits[Nom normalisé], MATCH(tbl_data[[#This Row],[Spécialité]], tbl_produits[Nom original], 0))</f>
        <v>ACTOSOLV 100 000 UI et 600 000 UI, poudre pour solution injectable / pour perfusion</v>
      </c>
      <c r="G9454" t="str">
        <f>INDEX(tbl_produits[Classe nom], MATCH(tbl_data[[#This Row],[NORM_Spécialité]], tbl_produits[Nom normalisé], 0))</f>
        <v>Sang et organes hématopoïétiques</v>
      </c>
      <c r="H9454">
        <f>YEAR(tbl_data[[#This Row],[Date_rapport]])</f>
        <v>2024</v>
      </c>
      <c r="I9454" t="str">
        <f>INDEX(tbl_produits[Molécule extraite], MATCH(tbl_data[[#This Row],[NORM_Spécialité]], tbl_produits[Nom normalisé], 0))</f>
        <v>Urokinase</v>
      </c>
      <c r="J9454" s="34">
        <f>DATE(LEFT(tbl_data[[#This Row],[Date_rapport]], 4), MID(tbl_data[[#This Row],[Date_rapport]], 6, 2), RIGHT(tbl_data[[#This Row],[Date_rapport]], 2))</f>
        <v>45319</v>
      </c>
    </row>
    <row r="9455" spans="1:10" x14ac:dyDescent="0.2">
      <c r="A9455" s="28" t="s">
        <v>2038</v>
      </c>
      <c r="B9455" t="s">
        <v>9</v>
      </c>
      <c r="C9455" s="28" t="s">
        <v>788</v>
      </c>
      <c r="D9455" t="s">
        <v>790</v>
      </c>
      <c r="E9455" t="s">
        <v>2</v>
      </c>
      <c r="F9455" t="str">
        <f>INDEX(tbl_produits[Nom normalisé], MATCH(tbl_data[[#This Row],[Spécialité]], tbl_produits[Nom original], 0))</f>
        <v xml:space="preserve">PROSTIONE VR 0,5 mg/ml, solution injectable </v>
      </c>
      <c r="G9455" t="str">
        <f>INDEX(tbl_produits[Classe nom], MATCH(tbl_data[[#This Row],[NORM_Spécialité]], tbl_produits[Nom normalisé], 0))</f>
        <v>Système cardiovasculaire</v>
      </c>
      <c r="H9455">
        <f>YEAR(tbl_data[[#This Row],[Date_rapport]])</f>
        <v>2024</v>
      </c>
      <c r="I9455" t="str">
        <f>INDEX(tbl_produits[Molécule extraite], MATCH(tbl_data[[#This Row],[NORM_Spécialité]], tbl_produits[Nom normalisé], 0))</f>
        <v>Alprostadil</v>
      </c>
      <c r="J9455" s="34">
        <f>DATE(LEFT(tbl_data[[#This Row],[Date_rapport]], 4), MID(tbl_data[[#This Row],[Date_rapport]], 6, 2), RIGHT(tbl_data[[#This Row],[Date_rapport]], 2))</f>
        <v>45319</v>
      </c>
    </row>
    <row r="9456" spans="1:10" x14ac:dyDescent="0.2">
      <c r="A9456" s="28" t="s">
        <v>2038</v>
      </c>
      <c r="B9456" t="s">
        <v>11</v>
      </c>
      <c r="C9456" s="28" t="s">
        <v>806</v>
      </c>
      <c r="D9456" t="s">
        <v>808</v>
      </c>
      <c r="E9456" t="s">
        <v>2</v>
      </c>
      <c r="F9456" t="str">
        <f>INDEX(tbl_produits[Nom normalisé], MATCH(tbl_data[[#This Row],[Spécialité]], tbl_produits[Nom original], 0))</f>
        <v>IOBENGUANE (131I) pour thérapie CIS bio international 370 MBq/mL, solution pour perfusion</v>
      </c>
      <c r="G9456" t="str">
        <f>INDEX(tbl_produits[Classe nom], MATCH(tbl_data[[#This Row],[NORM_Spécialité]], tbl_produits[Nom normalisé], 0))</f>
        <v>Divers</v>
      </c>
      <c r="H9456">
        <f>YEAR(tbl_data[[#This Row],[Date_rapport]])</f>
        <v>2024</v>
      </c>
      <c r="I9456" t="str">
        <f>INDEX(tbl_produits[Molécule extraite], MATCH(tbl_data[[#This Row],[NORM_Spécialité]], tbl_produits[Nom normalisé], 0))</f>
        <v>Iobenguane (131I)</v>
      </c>
      <c r="J9456" s="34">
        <f>DATE(LEFT(tbl_data[[#This Row],[Date_rapport]], 4), MID(tbl_data[[#This Row],[Date_rapport]], 6, 2), RIGHT(tbl_data[[#This Row],[Date_rapport]], 2))</f>
        <v>45319</v>
      </c>
    </row>
    <row r="9457" spans="1:10" x14ac:dyDescent="0.2">
      <c r="A9457" s="28" t="s">
        <v>2038</v>
      </c>
      <c r="B9457" t="s">
        <v>9</v>
      </c>
      <c r="C9457" s="28" t="s">
        <v>810</v>
      </c>
      <c r="D9457" t="s">
        <v>811</v>
      </c>
      <c r="E9457" t="s">
        <v>2</v>
      </c>
      <c r="F9457" t="str">
        <f>INDEX(tbl_produits[Nom normalisé], MATCH(tbl_data[[#This Row],[Spécialité]], tbl_produits[Nom original], 0))</f>
        <v xml:space="preserve">PARACÉTAMOL Carelide 10 mg/ml, solution pour perfusion poches de 50ml </v>
      </c>
      <c r="G9457" t="str">
        <f>INDEX(tbl_produits[Classe nom], MATCH(tbl_data[[#This Row],[NORM_Spécialité]], tbl_produits[Nom normalisé], 0))</f>
        <v>Système nerveux</v>
      </c>
      <c r="H9457">
        <f>YEAR(tbl_data[[#This Row],[Date_rapport]])</f>
        <v>2024</v>
      </c>
      <c r="I9457" t="str">
        <f>INDEX(tbl_produits[Molécule extraite], MATCH(tbl_data[[#This Row],[NORM_Spécialité]], tbl_produits[Nom normalisé], 0))</f>
        <v>Paracétamol</v>
      </c>
      <c r="J9457" s="34">
        <f>DATE(LEFT(tbl_data[[#This Row],[Date_rapport]], 4), MID(tbl_data[[#This Row],[Date_rapport]], 6, 2), RIGHT(tbl_data[[#This Row],[Date_rapport]], 2))</f>
        <v>45319</v>
      </c>
    </row>
    <row r="9458" spans="1:10" x14ac:dyDescent="0.2">
      <c r="A9458" s="28" t="s">
        <v>2038</v>
      </c>
      <c r="B9458" t="s">
        <v>9</v>
      </c>
      <c r="C9458" s="28" t="s">
        <v>740</v>
      </c>
      <c r="D9458" t="s">
        <v>741</v>
      </c>
      <c r="E9458" t="s">
        <v>2</v>
      </c>
      <c r="F9458" t="str">
        <f>INDEX(tbl_produits[Nom normalisé], MATCH(tbl_data[[#This Row],[Spécialité]], tbl_produits[Nom original], 0))</f>
        <v>UVADEX 20 microgrammes/ml, solution pour la modification de la fraction sanguine</v>
      </c>
      <c r="G9458" t="str">
        <f>INDEX(tbl_produits[Classe nom], MATCH(tbl_data[[#This Row],[NORM_Spécialité]], tbl_produits[Nom normalisé], 0))</f>
        <v>Antinéoplasiques et immunomodulateurs</v>
      </c>
      <c r="H9458">
        <f>YEAR(tbl_data[[#This Row],[Date_rapport]])</f>
        <v>2024</v>
      </c>
      <c r="I9458" t="str">
        <f>INDEX(tbl_produits[Molécule extraite], MATCH(tbl_data[[#This Row],[NORM_Spécialité]], tbl_produits[Nom normalisé], 0))</f>
        <v>Méthoxsalène</v>
      </c>
      <c r="J9458" s="34">
        <f>DATE(LEFT(tbl_data[[#This Row],[Date_rapport]], 4), MID(tbl_data[[#This Row],[Date_rapport]], 6, 2), RIGHT(tbl_data[[#This Row],[Date_rapport]], 2))</f>
        <v>45319</v>
      </c>
    </row>
    <row r="9459" spans="1:10" x14ac:dyDescent="0.2">
      <c r="A9459" s="28" t="s">
        <v>2038</v>
      </c>
      <c r="B9459" t="s">
        <v>11</v>
      </c>
      <c r="C9459" s="28" t="s">
        <v>750</v>
      </c>
      <c r="D9459" t="s">
        <v>751</v>
      </c>
      <c r="E9459" t="s">
        <v>2</v>
      </c>
      <c r="F9459" t="str">
        <f>INDEX(tbl_produits[Nom normalisé], MATCH(tbl_data[[#This Row],[Spécialité]], tbl_produits[Nom original], 0))</f>
        <v>RIBAVIRINE BIOGARAN 200 mg/400 mg, comprimé pelliculé</v>
      </c>
      <c r="G9459" t="str">
        <f>INDEX(tbl_produits[Classe nom], MATCH(tbl_data[[#This Row],[NORM_Spécialité]], tbl_produits[Nom normalisé], 0))</f>
        <v>Anti-infectieux à usage systémique</v>
      </c>
      <c r="H9459">
        <f>YEAR(tbl_data[[#This Row],[Date_rapport]])</f>
        <v>2024</v>
      </c>
      <c r="I9459" t="str">
        <f>INDEX(tbl_produits[Molécule extraite], MATCH(tbl_data[[#This Row],[NORM_Spécialité]], tbl_produits[Nom normalisé], 0))</f>
        <v>Ribavirine</v>
      </c>
      <c r="J9459" s="34">
        <f>DATE(LEFT(tbl_data[[#This Row],[Date_rapport]], 4), MID(tbl_data[[#This Row],[Date_rapport]], 6, 2), RIGHT(tbl_data[[#This Row],[Date_rapport]], 2))</f>
        <v>45319</v>
      </c>
    </row>
    <row r="9460" spans="1:10" x14ac:dyDescent="0.2">
      <c r="A9460" s="28" t="s">
        <v>2038</v>
      </c>
      <c r="B9460" t="s">
        <v>3</v>
      </c>
      <c r="C9460" s="28" t="s">
        <v>603</v>
      </c>
      <c r="D9460" t="s">
        <v>607</v>
      </c>
      <c r="E9460" t="s">
        <v>2</v>
      </c>
      <c r="F9460" t="str">
        <f>INDEX(tbl_produits[Nom normalisé], MATCH(tbl_data[[#This Row],[Spécialité]], tbl_produits[Nom original], 0))</f>
        <v>ACUITEL 5 mg et 20 mg, comprimé enrobé sécable</v>
      </c>
      <c r="G9460" t="str">
        <f>INDEX(tbl_produits[Classe nom], MATCH(tbl_data[[#This Row],[NORM_Spécialité]], tbl_produits[Nom normalisé], 0))</f>
        <v>Système cardiovasculaire</v>
      </c>
      <c r="H9460">
        <f>YEAR(tbl_data[[#This Row],[Date_rapport]])</f>
        <v>2024</v>
      </c>
      <c r="I9460" t="str">
        <f>INDEX(tbl_produits[Molécule extraite], MATCH(tbl_data[[#This Row],[NORM_Spécialité]], tbl_produits[Nom normalisé], 0))</f>
        <v>Chlorhydrate de quinapril</v>
      </c>
      <c r="J9460" s="34">
        <f>DATE(LEFT(tbl_data[[#This Row],[Date_rapport]], 4), MID(tbl_data[[#This Row],[Date_rapport]], 6, 2), RIGHT(tbl_data[[#This Row],[Date_rapport]], 2))</f>
        <v>45319</v>
      </c>
    </row>
    <row r="9461" spans="1:10" x14ac:dyDescent="0.2">
      <c r="A9461" s="28" t="s">
        <v>2038</v>
      </c>
      <c r="B9461" t="s">
        <v>9</v>
      </c>
      <c r="C9461" s="28" t="s">
        <v>531</v>
      </c>
      <c r="D9461" t="s">
        <v>532</v>
      </c>
      <c r="E9461" t="s">
        <v>2</v>
      </c>
      <c r="F9461" t="str">
        <f>INDEX(tbl_produits[Nom normalisé], MATCH(tbl_data[[#This Row],[Spécialité]], tbl_produits[Nom original], 0))</f>
        <v>MYOZIME 50 mg, poudre pour solution à diluer pour perfusion</v>
      </c>
      <c r="G9461" t="str">
        <f>INDEX(tbl_produits[Classe nom], MATCH(tbl_data[[#This Row],[NORM_Spécialité]], tbl_produits[Nom normalisé], 0))</f>
        <v>Voies digestives et métabolisme</v>
      </c>
      <c r="H9461">
        <f>YEAR(tbl_data[[#This Row],[Date_rapport]])</f>
        <v>2024</v>
      </c>
      <c r="I9461" t="str">
        <f>INDEX(tbl_produits[Molécule extraite], MATCH(tbl_data[[#This Row],[NORM_Spécialité]], tbl_produits[Nom normalisé], 0))</f>
        <v>Alglucosidase alfa</v>
      </c>
      <c r="J9461" s="34">
        <f>DATE(LEFT(tbl_data[[#This Row],[Date_rapport]], 4), MID(tbl_data[[#This Row],[Date_rapport]], 6, 2), RIGHT(tbl_data[[#This Row],[Date_rapport]], 2))</f>
        <v>45319</v>
      </c>
    </row>
    <row r="9462" spans="1:10" x14ac:dyDescent="0.2">
      <c r="A9462" s="28" t="s">
        <v>2038</v>
      </c>
      <c r="B9462" t="s">
        <v>9</v>
      </c>
      <c r="C9462" s="28" t="s">
        <v>438</v>
      </c>
      <c r="D9462" t="s">
        <v>440</v>
      </c>
      <c r="E9462" t="s">
        <v>2</v>
      </c>
      <c r="F9462" t="str">
        <f>INDEX(tbl_produits[Nom normalisé], MATCH(tbl_data[[#This Row],[Spécialité]], tbl_produits[Nom original], 0))</f>
        <v>CORVASAL 2 mg et 4 mg, comprimé, Molsidomine 2 mg et 4 mg, comprimé</v>
      </c>
      <c r="G9462" t="str">
        <f>INDEX(tbl_produits[Classe nom], MATCH(tbl_data[[#This Row],[NORM_Spécialité]], tbl_produits[Nom normalisé], 0))</f>
        <v>Système cardiovasculaire</v>
      </c>
      <c r="H9462">
        <f>YEAR(tbl_data[[#This Row],[Date_rapport]])</f>
        <v>2024</v>
      </c>
      <c r="I9462" t="str">
        <f>INDEX(tbl_produits[Molécule extraite], MATCH(tbl_data[[#This Row],[NORM_Spécialité]], tbl_produits[Nom normalisé], 0))</f>
        <v>Molsidomine</v>
      </c>
      <c r="J9462" s="34">
        <f>DATE(LEFT(tbl_data[[#This Row],[Date_rapport]], 4), MID(tbl_data[[#This Row],[Date_rapport]], 6, 2), RIGHT(tbl_data[[#This Row],[Date_rapport]], 2))</f>
        <v>45319</v>
      </c>
    </row>
    <row r="9463" spans="1:10" x14ac:dyDescent="0.2">
      <c r="A9463" s="28" t="s">
        <v>2038</v>
      </c>
      <c r="B9463" t="s">
        <v>3</v>
      </c>
      <c r="C9463" s="28" t="s">
        <v>328</v>
      </c>
      <c r="D9463" t="s">
        <v>261</v>
      </c>
      <c r="E9463" t="s">
        <v>2</v>
      </c>
      <c r="F9463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9463" t="str">
        <f>INDEX(tbl_produits[Classe nom], MATCH(tbl_data[[#This Row],[NORM_Spécialité]], tbl_produits[Nom normalisé], 0))</f>
        <v>Système nerveux</v>
      </c>
      <c r="H9463">
        <f>YEAR(tbl_data[[#This Row],[Date_rapport]])</f>
        <v>2024</v>
      </c>
      <c r="I9463" t="str">
        <f>INDEX(tbl_produits[Molécule extraite], MATCH(tbl_data[[#This Row],[NORM_Spécialité]], tbl_produits[Nom normalisé], 0))</f>
        <v>Varenicline</v>
      </c>
      <c r="J9463" s="34">
        <f>DATE(LEFT(tbl_data[[#This Row],[Date_rapport]], 4), MID(tbl_data[[#This Row],[Date_rapport]], 6, 2), RIGHT(tbl_data[[#This Row],[Date_rapport]], 2))</f>
        <v>45319</v>
      </c>
    </row>
    <row r="9464" spans="1:10" x14ac:dyDescent="0.2">
      <c r="A9464" s="28" t="s">
        <v>2038</v>
      </c>
      <c r="B9464" t="s">
        <v>3</v>
      </c>
      <c r="C9464" s="28" t="s">
        <v>287</v>
      </c>
      <c r="D9464" t="s">
        <v>248</v>
      </c>
      <c r="E9464" t="s">
        <v>2</v>
      </c>
      <c r="F9464" t="str">
        <f>INDEX(tbl_produits[Nom normalisé], MATCH(tbl_data[[#This Row],[Spécialité]], tbl_produits[Nom original], 0))</f>
        <v>SEMAP 20 mg, comprimé</v>
      </c>
      <c r="G9464" t="str">
        <f>INDEX(tbl_produits[Classe nom], MATCH(tbl_data[[#This Row],[NORM_Spécialité]], tbl_produits[Nom normalisé], 0))</f>
        <v>Système nerveux</v>
      </c>
      <c r="H9464">
        <f>YEAR(tbl_data[[#This Row],[Date_rapport]])</f>
        <v>2024</v>
      </c>
      <c r="I9464" t="str">
        <f>INDEX(tbl_produits[Molécule extraite], MATCH(tbl_data[[#This Row],[NORM_Spécialité]], tbl_produits[Nom normalisé], 0))</f>
        <v>Penfluridol</v>
      </c>
      <c r="J9464" s="34">
        <f>DATE(LEFT(tbl_data[[#This Row],[Date_rapport]], 4), MID(tbl_data[[#This Row],[Date_rapport]], 6, 2), RIGHT(tbl_data[[#This Row],[Date_rapport]], 2))</f>
        <v>45319</v>
      </c>
    </row>
    <row r="9465" spans="1:10" x14ac:dyDescent="0.2">
      <c r="A9465" s="28" t="s">
        <v>2038</v>
      </c>
      <c r="B9465" t="s">
        <v>3</v>
      </c>
      <c r="C9465" s="28" t="s">
        <v>289</v>
      </c>
      <c r="D9465" t="s">
        <v>238</v>
      </c>
      <c r="E9465" t="s">
        <v>2</v>
      </c>
      <c r="F9465" t="str">
        <f>INDEX(tbl_produits[Nom normalisé], MATCH(tbl_data[[#This Row],[Spécialité]], tbl_produits[Nom original], 0))</f>
        <v>SOLUMEDROL 40 mg/2ml  lyophilisat et solution pour usage parentéral</v>
      </c>
      <c r="G9465" t="str">
        <f>INDEX(tbl_produits[Classe nom], MATCH(tbl_data[[#This Row],[NORM_Spécialité]], tbl_produits[Nom normalisé], 0))</f>
        <v>Hormones systémiques sauf hormones sexuelles et insulines</v>
      </c>
      <c r="H9465">
        <f>YEAR(tbl_data[[#This Row],[Date_rapport]])</f>
        <v>2024</v>
      </c>
      <c r="I9465" t="str">
        <f>INDEX(tbl_produits[Molécule extraite], MATCH(tbl_data[[#This Row],[NORM_Spécialité]], tbl_produits[Nom normalisé], 0))</f>
        <v>Méthylprednisolone (hydrogénosuccinate de)</v>
      </c>
      <c r="J9465" s="34">
        <f>DATE(LEFT(tbl_data[[#This Row],[Date_rapport]], 4), MID(tbl_data[[#This Row],[Date_rapport]], 6, 2), RIGHT(tbl_data[[#This Row],[Date_rapport]], 2))</f>
        <v>45319</v>
      </c>
    </row>
    <row r="9466" spans="1:10" x14ac:dyDescent="0.2">
      <c r="A9466" s="28" t="s">
        <v>2038</v>
      </c>
      <c r="B9466" t="s">
        <v>3</v>
      </c>
      <c r="C9466" s="28" t="s">
        <v>296</v>
      </c>
      <c r="D9466" t="s">
        <v>4</v>
      </c>
      <c r="E9466" t="s">
        <v>2</v>
      </c>
      <c r="F9466" t="str">
        <f>INDEX(tbl_produits[Nom normalisé], MATCH(tbl_data[[#This Row],[Spécialité]], tbl_produits[Nom original], 0))</f>
        <v>ALKONATREM   150 mg, gélule</v>
      </c>
      <c r="G9466" t="str">
        <f>INDEX(tbl_produits[Classe nom], MATCH(tbl_data[[#This Row],[NORM_Spécialité]], tbl_produits[Nom normalisé], 0))</f>
        <v>Anti-infectieux à usage systémique</v>
      </c>
      <c r="H9466">
        <f>YEAR(tbl_data[[#This Row],[Date_rapport]])</f>
        <v>2024</v>
      </c>
      <c r="I9466" t="str">
        <f>INDEX(tbl_produits[Molécule extraite], MATCH(tbl_data[[#This Row],[NORM_Spécialité]], tbl_produits[Nom normalisé], 0))</f>
        <v>Chlorhydrate de déméclocycline</v>
      </c>
      <c r="J9466" s="34">
        <f>DATE(LEFT(tbl_data[[#This Row],[Date_rapport]], 4), MID(tbl_data[[#This Row],[Date_rapport]], 6, 2), RIGHT(tbl_data[[#This Row],[Date_rapport]], 2))</f>
        <v>45319</v>
      </c>
    </row>
    <row r="9467" spans="1:10" x14ac:dyDescent="0.2">
      <c r="A9467" s="28" t="s">
        <v>2038</v>
      </c>
      <c r="B9467" t="s">
        <v>3</v>
      </c>
      <c r="C9467" s="28" t="s">
        <v>300</v>
      </c>
      <c r="D9467" t="s">
        <v>100</v>
      </c>
      <c r="E9467" t="s">
        <v>2</v>
      </c>
      <c r="F9467" t="str">
        <f>INDEX(tbl_produits[Nom normalisé], MATCH(tbl_data[[#This Row],[Spécialité]], tbl_produits[Nom original], 0))</f>
        <v>OCTIM 150 microgrammes/dose, solution pour pulvérisation nasale</v>
      </c>
      <c r="G9467" t="str">
        <f>INDEX(tbl_produits[Classe nom], MATCH(tbl_data[[#This Row],[NORM_Spécialité]], tbl_produits[Nom normalisé], 0))</f>
        <v>Hormones systémiques sauf hormones sexuelles et insulines</v>
      </c>
      <c r="H9467">
        <f>YEAR(tbl_data[[#This Row],[Date_rapport]])</f>
        <v>2024</v>
      </c>
      <c r="I9467" t="str">
        <f>INDEX(tbl_produits[Molécule extraite], MATCH(tbl_data[[#This Row],[NORM_Spécialité]], tbl_produits[Nom normalisé], 0))</f>
        <v>Desmopressine</v>
      </c>
      <c r="J9467" s="34">
        <f>DATE(LEFT(tbl_data[[#This Row],[Date_rapport]], 4), MID(tbl_data[[#This Row],[Date_rapport]], 6, 2), RIGHT(tbl_data[[#This Row],[Date_rapport]], 2))</f>
        <v>45319</v>
      </c>
    </row>
    <row r="9468" spans="1:10" x14ac:dyDescent="0.2">
      <c r="A9468" s="28" t="s">
        <v>2038</v>
      </c>
      <c r="B9468" t="s">
        <v>3</v>
      </c>
      <c r="C9468" s="28" t="s">
        <v>300</v>
      </c>
      <c r="D9468" t="s">
        <v>8</v>
      </c>
      <c r="E9468" t="s">
        <v>2</v>
      </c>
      <c r="F9468" t="str">
        <f>INDEX(tbl_produits[Nom normalisé], MATCH(tbl_data[[#This Row],[Spécialité]], tbl_produits[Nom original], 0))</f>
        <v>CLAVENTIN, poudre pour solution injectable (I.V.) /TIMENTIN 3,1g, poudre pour solution injectable</v>
      </c>
      <c r="G9468" t="str">
        <f>INDEX(tbl_produits[Classe nom], MATCH(tbl_data[[#This Row],[NORM_Spécialité]], tbl_produits[Nom normalisé], 0))</f>
        <v>Anti-infectieux à usage systémique</v>
      </c>
      <c r="H9468">
        <f>YEAR(tbl_data[[#This Row],[Date_rapport]])</f>
        <v>2024</v>
      </c>
      <c r="I9468" t="str">
        <f>INDEX(tbl_produits[Molécule extraite], MATCH(tbl_data[[#This Row],[NORM_Spécialité]], tbl_produits[Nom normalisé], 0))</f>
        <v>Ticarcilline/acide clavulanique</v>
      </c>
      <c r="J9468" s="34">
        <f>DATE(LEFT(tbl_data[[#This Row],[Date_rapport]], 4), MID(tbl_data[[#This Row],[Date_rapport]], 6, 2), RIGHT(tbl_data[[#This Row],[Date_rapport]], 2))</f>
        <v>45319</v>
      </c>
    </row>
    <row r="9469" spans="1:10" x14ac:dyDescent="0.2">
      <c r="A9469" s="28" t="s">
        <v>2039</v>
      </c>
      <c r="B9469" t="s">
        <v>3</v>
      </c>
      <c r="C9469" s="28" t="s">
        <v>1404</v>
      </c>
      <c r="D9469" t="s">
        <v>1405</v>
      </c>
      <c r="E9469" t="s">
        <v>2</v>
      </c>
      <c r="F9469" t="str">
        <f>INDEX(tbl_produits[Nom normalisé], MATCH(tbl_data[[#This Row],[Spécialité]], tbl_produits[Nom original], 0))</f>
        <v>AMIKACINE Viatris 50 mg/1 ml, solution injectable</v>
      </c>
      <c r="G9469" t="str">
        <f>INDEX(tbl_produits[Classe nom], MATCH(tbl_data[[#This Row],[NORM_Spécialité]], tbl_produits[Nom normalisé], 0))</f>
        <v>Anti-infectieux à usage systémique</v>
      </c>
      <c r="H9469">
        <f>YEAR(tbl_data[[#This Row],[Date_rapport]])</f>
        <v>2024</v>
      </c>
      <c r="I9469" t="str">
        <f>INDEX(tbl_produits[Molécule extraite], MATCH(tbl_data[[#This Row],[NORM_Spécialité]], tbl_produits[Nom normalisé], 0))</f>
        <v>Amikacine (sulfate d')</v>
      </c>
      <c r="J9469" s="34">
        <f>DATE(LEFT(tbl_data[[#This Row],[Date_rapport]], 4), MID(tbl_data[[#This Row],[Date_rapport]], 6, 2), RIGHT(tbl_data[[#This Row],[Date_rapport]], 2))</f>
        <v>45326</v>
      </c>
    </row>
    <row r="9470" spans="1:10" x14ac:dyDescent="0.2">
      <c r="A9470" s="28" t="s">
        <v>2039</v>
      </c>
      <c r="B9470" t="s">
        <v>9</v>
      </c>
      <c r="C9470" s="28" t="s">
        <v>1404</v>
      </c>
      <c r="D9470" t="s">
        <v>1406</v>
      </c>
      <c r="E9470" t="s">
        <v>2</v>
      </c>
      <c r="F9470" t="str">
        <f>INDEX(tbl_produits[Nom normalisé], MATCH(tbl_data[[#This Row],[Spécialité]], tbl_produits[Nom original], 0))</f>
        <v>BLEOMYCINE BELLON 15 mg, poudre pour solution injectable</v>
      </c>
      <c r="G9470" t="str">
        <f>INDEX(tbl_produits[Classe nom], MATCH(tbl_data[[#This Row],[NORM_Spécialité]], tbl_produits[Nom normalisé], 0))</f>
        <v>Antinéoplasiques et immunomodulateurs</v>
      </c>
      <c r="H9470">
        <f>YEAR(tbl_data[[#This Row],[Date_rapport]])</f>
        <v>2024</v>
      </c>
      <c r="I9470" t="str">
        <f>INDEX(tbl_produits[Molécule extraite], MATCH(tbl_data[[#This Row],[NORM_Spécialité]], tbl_produits[Nom normalisé], 0))</f>
        <v>Bléomycine (sulfate de)</v>
      </c>
      <c r="J9470" s="34">
        <f>DATE(LEFT(tbl_data[[#This Row],[Date_rapport]], 4), MID(tbl_data[[#This Row],[Date_rapport]], 6, 2), RIGHT(tbl_data[[#This Row],[Date_rapport]], 2))</f>
        <v>45326</v>
      </c>
    </row>
    <row r="9471" spans="1:10" x14ac:dyDescent="0.2">
      <c r="A9471" s="28" t="s">
        <v>2039</v>
      </c>
      <c r="B9471" t="s">
        <v>6</v>
      </c>
      <c r="C9471" s="28" t="s">
        <v>1407</v>
      </c>
      <c r="D9471" t="s">
        <v>1214</v>
      </c>
      <c r="E9471" t="s">
        <v>1407</v>
      </c>
      <c r="F9471" t="str">
        <f>INDEX(tbl_produits[Nom normalisé], MATCH(tbl_data[[#This Row],[Spécialité]], tbl_produits[Nom original], 0))</f>
        <v>SABRIL 500 mg, granulés pour solution buvable en sachet-dose</v>
      </c>
      <c r="G9471" t="str">
        <f>INDEX(tbl_produits[Classe nom], MATCH(tbl_data[[#This Row],[NORM_Spécialité]], tbl_produits[Nom normalisé], 0))</f>
        <v>Système nerveux</v>
      </c>
      <c r="H9471">
        <f>YEAR(tbl_data[[#This Row],[Date_rapport]])</f>
        <v>2024</v>
      </c>
      <c r="I9471" t="str">
        <f>INDEX(tbl_produits[Molécule extraite], MATCH(tbl_data[[#This Row],[NORM_Spécialité]], tbl_produits[Nom normalisé], 0))</f>
        <v>Vigabatrine</v>
      </c>
      <c r="J9471" s="34">
        <f>DATE(LEFT(tbl_data[[#This Row],[Date_rapport]], 4), MID(tbl_data[[#This Row],[Date_rapport]], 6, 2), RIGHT(tbl_data[[#This Row],[Date_rapport]], 2))</f>
        <v>45326</v>
      </c>
    </row>
    <row r="9472" spans="1:10" x14ac:dyDescent="0.2">
      <c r="A9472" s="28" t="s">
        <v>2039</v>
      </c>
      <c r="B9472" t="s">
        <v>9</v>
      </c>
      <c r="C9472" s="28" t="s">
        <v>1407</v>
      </c>
      <c r="D9472" t="s">
        <v>1009</v>
      </c>
      <c r="E9472" t="s">
        <v>2</v>
      </c>
      <c r="F9472" t="str">
        <f>INDEX(tbl_produits[Nom normalisé], MATCH(tbl_data[[#This Row],[Spécialité]], tbl_produits[Nom original], 0))</f>
        <v>FOMÉPIZOLE AP-HP 5 mg/mL, solution à diluer pour perfusion</v>
      </c>
      <c r="G9472" t="str">
        <f>INDEX(tbl_produits[Classe nom], MATCH(tbl_data[[#This Row],[NORM_Spécialité]], tbl_produits[Nom normalisé], 0))</f>
        <v>Divers</v>
      </c>
      <c r="H9472">
        <f>YEAR(tbl_data[[#This Row],[Date_rapport]])</f>
        <v>2024</v>
      </c>
      <c r="I9472" t="str">
        <f>INDEX(tbl_produits[Molécule extraite], MATCH(tbl_data[[#This Row],[NORM_Spécialité]], tbl_produits[Nom normalisé], 0))</f>
        <v>Fomépizole (sulfate de)</v>
      </c>
      <c r="J9472" s="34">
        <f>DATE(LEFT(tbl_data[[#This Row],[Date_rapport]], 4), MID(tbl_data[[#This Row],[Date_rapport]], 6, 2), RIGHT(tbl_data[[#This Row],[Date_rapport]], 2))</f>
        <v>45326</v>
      </c>
    </row>
    <row r="9473" spans="1:10" x14ac:dyDescent="0.2">
      <c r="A9473" s="28" t="s">
        <v>2039</v>
      </c>
      <c r="B9473" t="s">
        <v>6</v>
      </c>
      <c r="C9473" s="28" t="s">
        <v>1407</v>
      </c>
      <c r="D9473" t="s">
        <v>817</v>
      </c>
      <c r="E9473" t="s">
        <v>1407</v>
      </c>
      <c r="F9473" t="str">
        <f>INDEX(tbl_produits[Nom normalisé], MATCH(tbl_data[[#This Row],[Spécialité]], tbl_produits[Nom original], 0))</f>
        <v>DILANTIN 250 mg/5 ml, solution injectable</v>
      </c>
      <c r="G9473" t="str">
        <f>INDEX(tbl_produits[Classe nom], MATCH(tbl_data[[#This Row],[NORM_Spécialité]], tbl_produits[Nom normalisé], 0))</f>
        <v>Système nerveux</v>
      </c>
      <c r="H9473">
        <f>YEAR(tbl_data[[#This Row],[Date_rapport]])</f>
        <v>2024</v>
      </c>
      <c r="I9473" t="str">
        <f>INDEX(tbl_produits[Molécule extraite], MATCH(tbl_data[[#This Row],[NORM_Spécialité]], tbl_produits[Nom normalisé], 0))</f>
        <v>Phénytoïne</v>
      </c>
      <c r="J9473" s="34">
        <f>DATE(LEFT(tbl_data[[#This Row],[Date_rapport]], 4), MID(tbl_data[[#This Row],[Date_rapport]], 6, 2), RIGHT(tbl_data[[#This Row],[Date_rapport]], 2))</f>
        <v>45326</v>
      </c>
    </row>
    <row r="9474" spans="1:10" x14ac:dyDescent="0.2">
      <c r="A9474" s="28" t="s">
        <v>2039</v>
      </c>
      <c r="B9474" t="s">
        <v>9</v>
      </c>
      <c r="C9474" s="28" t="s">
        <v>1407</v>
      </c>
      <c r="D9474" t="s">
        <v>1018</v>
      </c>
      <c r="E9474" t="s">
        <v>2</v>
      </c>
      <c r="F9474" t="str">
        <f>INDEX(tbl_produits[Nom normalisé], MATCH(tbl_data[[#This Row],[Spécialité]], tbl_produits[Nom original], 0))</f>
        <v>GASTROGRAFINE 370 mg d'iode/mL, solution buvable ou rectale</v>
      </c>
      <c r="G9474" t="str">
        <f>INDEX(tbl_produits[Classe nom], MATCH(tbl_data[[#This Row],[NORM_Spécialité]], tbl_produits[Nom normalisé], 0))</f>
        <v>Divers</v>
      </c>
      <c r="H9474">
        <f>YEAR(tbl_data[[#This Row],[Date_rapport]])</f>
        <v>2024</v>
      </c>
      <c r="I9474" t="str">
        <f>INDEX(tbl_produits[Molécule extraite], MATCH(tbl_data[[#This Row],[NORM_Spécialité]], tbl_produits[Nom normalisé], 0))</f>
        <v>Amidotrizoate de sodium, méglumine (amidotrizoate de)</v>
      </c>
      <c r="J9474" s="34">
        <f>DATE(LEFT(tbl_data[[#This Row],[Date_rapport]], 4), MID(tbl_data[[#This Row],[Date_rapport]], 6, 2), RIGHT(tbl_data[[#This Row],[Date_rapport]], 2))</f>
        <v>45326</v>
      </c>
    </row>
    <row r="9475" spans="1:10" x14ac:dyDescent="0.2">
      <c r="A9475" s="28" t="s">
        <v>2039</v>
      </c>
      <c r="B9475" t="s">
        <v>9</v>
      </c>
      <c r="C9475" s="28" t="s">
        <v>1408</v>
      </c>
      <c r="D9475" t="s">
        <v>1409</v>
      </c>
      <c r="E9475" t="s">
        <v>2</v>
      </c>
      <c r="F9475" t="str">
        <f>INDEX(tbl_produits[Nom normalisé], MATCH(tbl_data[[#This Row],[Spécialité]], tbl_produits[Nom original], 0))</f>
        <v>VISUDYNE 15 mg  poudre pour solution pour perfusion</v>
      </c>
      <c r="G9475" t="str">
        <f>INDEX(tbl_produits[Classe nom], MATCH(tbl_data[[#This Row],[NORM_Spécialité]], tbl_produits[Nom normalisé], 0))</f>
        <v>Organes sensoriels</v>
      </c>
      <c r="H9475">
        <f>YEAR(tbl_data[[#This Row],[Date_rapport]])</f>
        <v>2024</v>
      </c>
      <c r="I9475" t="str">
        <f>INDEX(tbl_produits[Molécule extraite], MATCH(tbl_data[[#This Row],[NORM_Spécialité]], tbl_produits[Nom normalisé], 0))</f>
        <v>Vertéporfine </v>
      </c>
      <c r="J9475" s="34">
        <f>DATE(LEFT(tbl_data[[#This Row],[Date_rapport]], 4), MID(tbl_data[[#This Row],[Date_rapport]], 6, 2), RIGHT(tbl_data[[#This Row],[Date_rapport]], 2))</f>
        <v>45326</v>
      </c>
    </row>
    <row r="9476" spans="1:10" x14ac:dyDescent="0.2">
      <c r="A9476" s="28" t="s">
        <v>2039</v>
      </c>
      <c r="B9476" t="s">
        <v>9</v>
      </c>
      <c r="C9476" s="28" t="s">
        <v>1408</v>
      </c>
      <c r="D9476" t="s">
        <v>1410</v>
      </c>
      <c r="E9476" t="s">
        <v>2</v>
      </c>
      <c r="F9476" t="str">
        <f>INDEX(tbl_produits[Nom normalisé], MATCH(tbl_data[[#This Row],[Spécialité]], tbl_produits[Nom original], 0))</f>
        <v>ABACAVIR, Lamivudine, Zidovudine Viatris 300 mg/150 mg/300 mg, comprimé pelliculé</v>
      </c>
      <c r="G9476" t="str">
        <f>INDEX(tbl_produits[Classe nom], MATCH(tbl_data[[#This Row],[NORM_Spécialité]], tbl_produits[Nom normalisé], 0))</f>
        <v>Anti-infectieux à usage systémique</v>
      </c>
      <c r="H9476">
        <f>YEAR(tbl_data[[#This Row],[Date_rapport]])</f>
        <v>2024</v>
      </c>
      <c r="I9476" t="str">
        <f>INDEX(tbl_produits[Molécule extraite], MATCH(tbl_data[[#This Row],[NORM_Spécialité]], tbl_produits[Nom normalisé], 0))</f>
        <v>Abacavir (sulfate d') / Lamivudine / Zidovudine</v>
      </c>
      <c r="J9476" s="34">
        <f>DATE(LEFT(tbl_data[[#This Row],[Date_rapport]], 4), MID(tbl_data[[#This Row],[Date_rapport]], 6, 2), RIGHT(tbl_data[[#This Row],[Date_rapport]], 2))</f>
        <v>45326</v>
      </c>
    </row>
    <row r="9477" spans="1:10" x14ac:dyDescent="0.2">
      <c r="A9477" s="28" t="s">
        <v>2039</v>
      </c>
      <c r="B9477" t="s">
        <v>6</v>
      </c>
      <c r="C9477" s="28" t="s">
        <v>1408</v>
      </c>
      <c r="D9477" t="s">
        <v>1091</v>
      </c>
      <c r="E9477" t="s">
        <v>1408</v>
      </c>
      <c r="F9477" t="str">
        <f>INDEX(tbl_produits[Nom normalisé], MATCH(tbl_data[[#This Row],[Spécialité]], tbl_produits[Nom original], 0))</f>
        <v>METHOTREXATE Teva solution injectable</v>
      </c>
      <c r="G9477" t="str">
        <f>INDEX(tbl_produits[Classe nom], MATCH(tbl_data[[#This Row],[NORM_Spécialité]], tbl_produits[Nom normalisé], 0))</f>
        <v>Antinéoplasiques et immunomodulateurs</v>
      </c>
      <c r="H9477">
        <f>YEAR(tbl_data[[#This Row],[Date_rapport]])</f>
        <v>2024</v>
      </c>
      <c r="I9477" t="str">
        <f>INDEX(tbl_produits[Molécule extraite], MATCH(tbl_data[[#This Row],[NORM_Spécialité]], tbl_produits[Nom normalisé], 0))</f>
        <v>Méthotrexate</v>
      </c>
      <c r="J9477" s="34">
        <f>DATE(LEFT(tbl_data[[#This Row],[Date_rapport]], 4), MID(tbl_data[[#This Row],[Date_rapport]], 6, 2), RIGHT(tbl_data[[#This Row],[Date_rapport]], 2))</f>
        <v>45326</v>
      </c>
    </row>
    <row r="9478" spans="1:10" x14ac:dyDescent="0.2">
      <c r="A9478" s="28" t="s">
        <v>2039</v>
      </c>
      <c r="B9478" t="s">
        <v>9</v>
      </c>
      <c r="C9478" s="28" t="s">
        <v>1408</v>
      </c>
      <c r="D9478" t="s">
        <v>1411</v>
      </c>
      <c r="E9478" t="s">
        <v>2</v>
      </c>
      <c r="F9478" t="str">
        <f>INDEX(tbl_produits[Nom normalisé], MATCH(tbl_data[[#This Row],[Spécialité]], tbl_produits[Nom original], 0))</f>
        <v>SEVELAMER carbonate 2,4g, poudre pour suspension buvable</v>
      </c>
      <c r="G9478" t="str">
        <f>INDEX(tbl_produits[Classe nom], MATCH(tbl_data[[#This Row],[NORM_Spécialité]], tbl_produits[Nom normalisé], 0))</f>
        <v>Divers</v>
      </c>
      <c r="H9478">
        <f>YEAR(tbl_data[[#This Row],[Date_rapport]])</f>
        <v>2024</v>
      </c>
      <c r="I9478" t="str">
        <f>INDEX(tbl_produits[Molécule extraite], MATCH(tbl_data[[#This Row],[NORM_Spécialité]], tbl_produits[Nom normalisé], 0))</f>
        <v>Sévélamer (carbonate de)</v>
      </c>
      <c r="J9478" s="34">
        <f>DATE(LEFT(tbl_data[[#This Row],[Date_rapport]], 4), MID(tbl_data[[#This Row],[Date_rapport]], 6, 2), RIGHT(tbl_data[[#This Row],[Date_rapport]], 2))</f>
        <v>45326</v>
      </c>
    </row>
    <row r="9479" spans="1:10" x14ac:dyDescent="0.2">
      <c r="A9479" s="28" t="s">
        <v>2039</v>
      </c>
      <c r="B9479" t="s">
        <v>9</v>
      </c>
      <c r="C9479" s="28" t="s">
        <v>1408</v>
      </c>
      <c r="D9479" t="s">
        <v>1412</v>
      </c>
      <c r="E9479" t="s">
        <v>2</v>
      </c>
      <c r="F9479" t="str">
        <f>INDEX(tbl_produits[Nom normalisé], MATCH(tbl_data[[#This Row],[Spécialité]], tbl_produits[Nom original], 0))</f>
        <v>SEVELAMER carbonate 800 mg, comprimé pelliculé</v>
      </c>
      <c r="G9479" t="str">
        <f>INDEX(tbl_produits[Classe nom], MATCH(tbl_data[[#This Row],[NORM_Spécialité]], tbl_produits[Nom normalisé], 0))</f>
        <v>Divers</v>
      </c>
      <c r="H9479">
        <f>YEAR(tbl_data[[#This Row],[Date_rapport]])</f>
        <v>2024</v>
      </c>
      <c r="I9479" t="str">
        <f>INDEX(tbl_produits[Molécule extraite], MATCH(tbl_data[[#This Row],[NORM_Spécialité]], tbl_produits[Nom normalisé], 0))</f>
        <v>Sévélamer (carbonate de)</v>
      </c>
      <c r="J9479" s="34">
        <f>DATE(LEFT(tbl_data[[#This Row],[Date_rapport]], 4), MID(tbl_data[[#This Row],[Date_rapport]], 6, 2), RIGHT(tbl_data[[#This Row],[Date_rapport]], 2))</f>
        <v>45326</v>
      </c>
    </row>
    <row r="9480" spans="1:10" x14ac:dyDescent="0.2">
      <c r="A9480" s="28" t="s">
        <v>2039</v>
      </c>
      <c r="B9480" t="s">
        <v>3</v>
      </c>
      <c r="C9480" s="28" t="s">
        <v>1408</v>
      </c>
      <c r="D9480" t="s">
        <v>930</v>
      </c>
      <c r="E9480" t="s">
        <v>2</v>
      </c>
      <c r="F9480" t="str">
        <f>INDEX(tbl_produits[Nom normalisé], MATCH(tbl_data[[#This Row],[Spécialité]], tbl_produits[Nom original], 0))</f>
        <v>ALYOSTAL VENIN DE GUEPE VESPULA 110 et 550 microgrammes, poudre et solvant pour solution injectable</v>
      </c>
      <c r="G9480" t="str">
        <f>INDEX(tbl_produits[Classe nom], MATCH(tbl_data[[#This Row],[NORM_Spécialité]], tbl_produits[Nom normalisé], 0))</f>
        <v>Divers</v>
      </c>
      <c r="H9480">
        <f>YEAR(tbl_data[[#This Row],[Date_rapport]])</f>
        <v>2024</v>
      </c>
      <c r="I9480" t="str">
        <f>INDEX(tbl_produits[Molécule extraite], MATCH(tbl_data[[#This Row],[NORM_Spécialité]], tbl_produits[Nom normalisé], 0))</f>
        <v>Guêpe Polistes (venin de)</v>
      </c>
      <c r="J9480" s="34">
        <f>DATE(LEFT(tbl_data[[#This Row],[Date_rapport]], 4), MID(tbl_data[[#This Row],[Date_rapport]], 6, 2), RIGHT(tbl_data[[#This Row],[Date_rapport]], 2))</f>
        <v>45326</v>
      </c>
    </row>
    <row r="9481" spans="1:10" x14ac:dyDescent="0.2">
      <c r="A9481" s="28" t="s">
        <v>2039</v>
      </c>
      <c r="B9481" t="s">
        <v>3</v>
      </c>
      <c r="C9481" s="28" t="s">
        <v>1408</v>
      </c>
      <c r="D9481" t="s">
        <v>932</v>
      </c>
      <c r="E9481" t="s">
        <v>2</v>
      </c>
      <c r="F9481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9481" t="str">
        <f>INDEX(tbl_produits[Classe nom], MATCH(tbl_data[[#This Row],[NORM_Spécialité]], tbl_produits[Nom normalisé], 0))</f>
        <v>Divers</v>
      </c>
      <c r="H9481">
        <f>YEAR(tbl_data[[#This Row],[Date_rapport]])</f>
        <v>2024</v>
      </c>
      <c r="I9481" t="str">
        <f>INDEX(tbl_produits[Molécule extraite], MATCH(tbl_data[[#This Row],[NORM_Spécialité]], tbl_produits[Nom normalisé], 0))</f>
        <v>Abeille (venin d')</v>
      </c>
      <c r="J9481" s="34">
        <f>DATE(LEFT(tbl_data[[#This Row],[Date_rapport]], 4), MID(tbl_data[[#This Row],[Date_rapport]], 6, 2), RIGHT(tbl_data[[#This Row],[Date_rapport]], 2))</f>
        <v>45326</v>
      </c>
    </row>
    <row r="9482" spans="1:10" x14ac:dyDescent="0.2">
      <c r="A9482" s="28" t="s">
        <v>2039</v>
      </c>
      <c r="B9482" t="s">
        <v>6</v>
      </c>
      <c r="C9482" s="28" t="s">
        <v>1413</v>
      </c>
      <c r="D9482" t="s">
        <v>1287</v>
      </c>
      <c r="E9482" t="s">
        <v>1413</v>
      </c>
      <c r="F9482" t="str">
        <f>INDEX(tbl_produits[Nom normalisé], MATCH(tbl_data[[#This Row],[Spécialité]], tbl_produits[Nom original], 0))</f>
        <v>PLAQUENIL 200 mg, comprimé pelliculé</v>
      </c>
      <c r="G9482" t="str">
        <f>INDEX(tbl_produits[Classe nom], MATCH(tbl_data[[#This Row],[NORM_Spécialité]], tbl_produits[Nom normalisé], 0))</f>
        <v>Antiparasitaires, insecticides et répulsifs</v>
      </c>
      <c r="H9482">
        <f>YEAR(tbl_data[[#This Row],[Date_rapport]])</f>
        <v>2024</v>
      </c>
      <c r="I9482" t="str">
        <f>INDEX(tbl_produits[Molécule extraite], MATCH(tbl_data[[#This Row],[NORM_Spécialité]], tbl_produits[Nom normalisé], 0))</f>
        <v>Hydroxychloroquine (sulfate d')</v>
      </c>
      <c r="J9482" s="34">
        <f>DATE(LEFT(tbl_data[[#This Row],[Date_rapport]], 4), MID(tbl_data[[#This Row],[Date_rapport]], 6, 2), RIGHT(tbl_data[[#This Row],[Date_rapport]], 2))</f>
        <v>45326</v>
      </c>
    </row>
    <row r="9483" spans="1:10" x14ac:dyDescent="0.2">
      <c r="A9483" s="28" t="s">
        <v>2039</v>
      </c>
      <c r="B9483" t="s">
        <v>3</v>
      </c>
      <c r="C9483" s="28" t="s">
        <v>1414</v>
      </c>
      <c r="D9483" t="s">
        <v>1100</v>
      </c>
      <c r="E9483" t="s">
        <v>2</v>
      </c>
      <c r="F9483" t="str">
        <f>INDEX(tbl_produits[Nom normalisé], MATCH(tbl_data[[#This Row],[Spécialité]], tbl_produits[Nom original], 0))</f>
        <v>VIROPHTA, préparation pour collyre (lyophilisat et solvant)</v>
      </c>
      <c r="G9483" t="str">
        <f>INDEX(tbl_produits[Classe nom], MATCH(tbl_data[[#This Row],[NORM_Spécialité]], tbl_produits[Nom normalisé], 0))</f>
        <v>Organes sensoriels</v>
      </c>
      <c r="H9483">
        <f>YEAR(tbl_data[[#This Row],[Date_rapport]])</f>
        <v>2024</v>
      </c>
      <c r="I9483" t="str">
        <f>INDEX(tbl_produits[Molécule extraite], MATCH(tbl_data[[#This Row],[NORM_Spécialité]], tbl_produits[Nom normalisé], 0))</f>
        <v>Trifluridine</v>
      </c>
      <c r="J9483" s="34">
        <f>DATE(LEFT(tbl_data[[#This Row],[Date_rapport]], 4), MID(tbl_data[[#This Row],[Date_rapport]], 6, 2), RIGHT(tbl_data[[#This Row],[Date_rapport]], 2))</f>
        <v>45326</v>
      </c>
    </row>
    <row r="9484" spans="1:10" x14ac:dyDescent="0.2">
      <c r="A9484" s="28" t="s">
        <v>2039</v>
      </c>
      <c r="B9484" t="s">
        <v>9</v>
      </c>
      <c r="C9484" s="28" t="s">
        <v>1346</v>
      </c>
      <c r="D9484" t="s">
        <v>1164</v>
      </c>
      <c r="E9484" t="s">
        <v>2</v>
      </c>
      <c r="F9484" t="str">
        <f>INDEX(tbl_produits[Nom normalisé], MATCH(tbl_data[[#This Row],[Spécialité]], tbl_produits[Nom original], 0))</f>
        <v>DESFERAL 500 mg, poudre et solvant pour solution injectable</v>
      </c>
      <c r="G9484" t="str">
        <f>INDEX(tbl_produits[Classe nom], MATCH(tbl_data[[#This Row],[NORM_Spécialité]], tbl_produits[Nom normalisé], 0))</f>
        <v>Divers</v>
      </c>
      <c r="H9484">
        <f>YEAR(tbl_data[[#This Row],[Date_rapport]])</f>
        <v>2024</v>
      </c>
      <c r="I9484" t="str">
        <f>INDEX(tbl_produits[Molécule extraite], MATCH(tbl_data[[#This Row],[NORM_Spécialité]], tbl_produits[Nom normalisé], 0))</f>
        <v>Déféroxamine (mésilate de)</v>
      </c>
      <c r="J9484" s="34">
        <f>DATE(LEFT(tbl_data[[#This Row],[Date_rapport]], 4), MID(tbl_data[[#This Row],[Date_rapport]], 6, 2), RIGHT(tbl_data[[#This Row],[Date_rapport]], 2))</f>
        <v>45326</v>
      </c>
    </row>
    <row r="9485" spans="1:10" x14ac:dyDescent="0.2">
      <c r="A9485" s="28" t="s">
        <v>2039</v>
      </c>
      <c r="B9485" t="s">
        <v>3</v>
      </c>
      <c r="C9485" s="28" t="s">
        <v>1346</v>
      </c>
      <c r="D9485" t="s">
        <v>980</v>
      </c>
      <c r="E9485" t="s">
        <v>2</v>
      </c>
      <c r="F9485" t="str">
        <f>INDEX(tbl_produits[Nom normalisé], MATCH(tbl_data[[#This Row],[Spécialité]], tbl_produits[Nom original], 0))</f>
        <v>ZOLSKETIL Pegylated Liposomal 2 mg/mL, dispersion à diluer pour perfusion</v>
      </c>
      <c r="G9485" t="str">
        <f>INDEX(tbl_produits[Classe nom], MATCH(tbl_data[[#This Row],[NORM_Spécialité]], tbl_produits[Nom normalisé], 0))</f>
        <v>Antinéoplasiques et immunomodulateurs</v>
      </c>
      <c r="H9485">
        <f>YEAR(tbl_data[[#This Row],[Date_rapport]])</f>
        <v>2024</v>
      </c>
      <c r="I9485" t="str">
        <f>INDEX(tbl_produits[Molécule extraite], MATCH(tbl_data[[#This Row],[NORM_Spécialité]], tbl_produits[Nom normalisé], 0))</f>
        <v>Doxorubicine</v>
      </c>
      <c r="J9485" s="34">
        <f>DATE(LEFT(tbl_data[[#This Row],[Date_rapport]], 4), MID(tbl_data[[#This Row],[Date_rapport]], 6, 2), RIGHT(tbl_data[[#This Row],[Date_rapport]], 2))</f>
        <v>45326</v>
      </c>
    </row>
    <row r="9486" spans="1:10" x14ac:dyDescent="0.2">
      <c r="A9486" s="28" t="s">
        <v>2039</v>
      </c>
      <c r="B9486" t="s">
        <v>9</v>
      </c>
      <c r="C9486" s="28" t="s">
        <v>1347</v>
      </c>
      <c r="D9486" t="s">
        <v>1348</v>
      </c>
      <c r="E9486" t="s">
        <v>2</v>
      </c>
      <c r="F9486" t="str">
        <f>INDEX(tbl_produits[Nom normalisé], MATCH(tbl_data[[#This Row],[Spécialité]], tbl_produits[Nom original], 0))</f>
        <v>IOMERON 400 (400 mg Iode/mL), solution injectable - Flacon de 150 mL</v>
      </c>
      <c r="G9486" t="str">
        <f>INDEX(tbl_produits[Classe nom], MATCH(tbl_data[[#This Row],[NORM_Spécialité]], tbl_produits[Nom normalisé], 0))</f>
        <v>Divers</v>
      </c>
      <c r="H9486">
        <f>YEAR(tbl_data[[#This Row],[Date_rapport]])</f>
        <v>2024</v>
      </c>
      <c r="I9486" t="str">
        <f>INDEX(tbl_produits[Molécule extraite], MATCH(tbl_data[[#This Row],[NORM_Spécialité]], tbl_produits[Nom normalisé], 0))</f>
        <v>Ioméprol</v>
      </c>
      <c r="J9486" s="34">
        <f>DATE(LEFT(tbl_data[[#This Row],[Date_rapport]], 4), MID(tbl_data[[#This Row],[Date_rapport]], 6, 2), RIGHT(tbl_data[[#This Row],[Date_rapport]], 2))</f>
        <v>45326</v>
      </c>
    </row>
    <row r="9487" spans="1:10" x14ac:dyDescent="0.2">
      <c r="A9487" s="28" t="s">
        <v>2039</v>
      </c>
      <c r="B9487" t="s">
        <v>6</v>
      </c>
      <c r="C9487" s="28" t="s">
        <v>1347</v>
      </c>
      <c r="D9487" t="s">
        <v>1349</v>
      </c>
      <c r="E9487" t="s">
        <v>1347</v>
      </c>
      <c r="F9487" t="str">
        <f>INDEX(tbl_produits[Nom normalisé], MATCH(tbl_data[[#This Row],[Spécialité]], tbl_produits[Nom original], 0))</f>
        <v>IOMERON 400 (400 mg Iode/mL), solution injectable - Flacon de 50 mL</v>
      </c>
      <c r="G9487" t="str">
        <f>INDEX(tbl_produits[Classe nom], MATCH(tbl_data[[#This Row],[NORM_Spécialité]], tbl_produits[Nom normalisé], 0))</f>
        <v>Divers</v>
      </c>
      <c r="H9487">
        <f>YEAR(tbl_data[[#This Row],[Date_rapport]])</f>
        <v>2024</v>
      </c>
      <c r="I9487" t="str">
        <f>INDEX(tbl_produits[Molécule extraite], MATCH(tbl_data[[#This Row],[NORM_Spécialité]], tbl_produits[Nom normalisé], 0))</f>
        <v>Ioméprol</v>
      </c>
      <c r="J9487" s="34">
        <f>DATE(LEFT(tbl_data[[#This Row],[Date_rapport]], 4), MID(tbl_data[[#This Row],[Date_rapport]], 6, 2), RIGHT(tbl_data[[#This Row],[Date_rapport]], 2))</f>
        <v>45326</v>
      </c>
    </row>
    <row r="9488" spans="1:10" x14ac:dyDescent="0.2">
      <c r="A9488" s="28" t="s">
        <v>2039</v>
      </c>
      <c r="B9488" t="s">
        <v>9</v>
      </c>
      <c r="C9488" s="28" t="s">
        <v>1347</v>
      </c>
      <c r="D9488" t="s">
        <v>995</v>
      </c>
      <c r="E9488" t="s">
        <v>2</v>
      </c>
      <c r="F9488" t="str">
        <f>INDEX(tbl_produits[Nom normalisé], MATCH(tbl_data[[#This Row],[Spécialité]], tbl_produits[Nom original], 0))</f>
        <v>URSOLVAN 200 mg, gélule</v>
      </c>
      <c r="G9488" t="str">
        <f>INDEX(tbl_produits[Classe nom], MATCH(tbl_data[[#This Row],[NORM_Spécialité]], tbl_produits[Nom normalisé], 0))</f>
        <v>Voies digestives et métabolisme</v>
      </c>
      <c r="H9488">
        <f>YEAR(tbl_data[[#This Row],[Date_rapport]])</f>
        <v>2024</v>
      </c>
      <c r="I9488" t="str">
        <f>INDEX(tbl_produits[Molécule extraite], MATCH(tbl_data[[#This Row],[NORM_Spécialité]], tbl_produits[Nom normalisé], 0))</f>
        <v>Acide ursodéoxycholique</v>
      </c>
      <c r="J9488" s="34">
        <f>DATE(LEFT(tbl_data[[#This Row],[Date_rapport]], 4), MID(tbl_data[[#This Row],[Date_rapport]], 6, 2), RIGHT(tbl_data[[#This Row],[Date_rapport]], 2))</f>
        <v>45326</v>
      </c>
    </row>
    <row r="9489" spans="1:10" x14ac:dyDescent="0.2">
      <c r="A9489" s="28" t="s">
        <v>2039</v>
      </c>
      <c r="B9489" t="s">
        <v>9</v>
      </c>
      <c r="C9489" s="28" t="s">
        <v>1347</v>
      </c>
      <c r="D9489" t="s">
        <v>1350</v>
      </c>
      <c r="E9489" t="s">
        <v>2</v>
      </c>
      <c r="F9489" t="str">
        <f>INDEX(tbl_produits[Nom normalisé], MATCH(tbl_data[[#This Row],[Spécialité]], tbl_produits[Nom original], 0))</f>
        <v xml:space="preserve">IMMUNOGLOBULINE humaine normale IV et SC (à base de) </v>
      </c>
      <c r="G9489" t="str">
        <f>INDEX(tbl_produits[Classe nom], MATCH(tbl_data[[#This Row],[NORM_Spécialité]], tbl_produits[Nom normalisé], 0))</f>
        <v>Anti-infectieux à usage systémique</v>
      </c>
      <c r="H9489">
        <f>YEAR(tbl_data[[#This Row],[Date_rapport]])</f>
        <v>2024</v>
      </c>
      <c r="I9489" t="str">
        <f>INDEX(tbl_produits[Molécule extraite], MATCH(tbl_data[[#This Row],[NORM_Spécialité]], tbl_produits[Nom normalisé], 0))</f>
        <v>Immunoglobuline humaine normale (IgG)</v>
      </c>
      <c r="J9489" s="34">
        <f>DATE(LEFT(tbl_data[[#This Row],[Date_rapport]], 4), MID(tbl_data[[#This Row],[Date_rapport]], 6, 2), RIGHT(tbl_data[[#This Row],[Date_rapport]], 2))</f>
        <v>45326</v>
      </c>
    </row>
    <row r="9490" spans="1:10" x14ac:dyDescent="0.2">
      <c r="A9490" s="28" t="s">
        <v>2039</v>
      </c>
      <c r="B9490" t="s">
        <v>6</v>
      </c>
      <c r="C9490" s="28" t="s">
        <v>1347</v>
      </c>
      <c r="D9490" t="s">
        <v>1351</v>
      </c>
      <c r="E9490" t="s">
        <v>1347</v>
      </c>
      <c r="F9490" t="str">
        <f>INDEX(tbl_produits[Nom normalisé], MATCH(tbl_data[[#This Row],[Spécialité]], tbl_produits[Nom original], 0))</f>
        <v>ZIEXTENZO 6 mg, solution injectable en seringue préremplie</v>
      </c>
      <c r="G9490" t="str">
        <f>INDEX(tbl_produits[Classe nom], MATCH(tbl_data[[#This Row],[NORM_Spécialité]], tbl_produits[Nom normalisé], 0))</f>
        <v>Antinéoplasiques et immunomodulateurs</v>
      </c>
      <c r="H9490">
        <f>YEAR(tbl_data[[#This Row],[Date_rapport]])</f>
        <v>2024</v>
      </c>
      <c r="I9490" t="str">
        <f>INDEX(tbl_produits[Molécule extraite], MATCH(tbl_data[[#This Row],[NORM_Spécialité]], tbl_produits[Nom normalisé], 0))</f>
        <v>Pegfilgrastim ((bacterie/escherichia coli))</v>
      </c>
      <c r="J9490" s="34">
        <f>DATE(LEFT(tbl_data[[#This Row],[Date_rapport]], 4), MID(tbl_data[[#This Row],[Date_rapport]], 6, 2), RIGHT(tbl_data[[#This Row],[Date_rapport]], 2))</f>
        <v>45326</v>
      </c>
    </row>
    <row r="9491" spans="1:10" x14ac:dyDescent="0.2">
      <c r="A9491" s="28" t="s">
        <v>2039</v>
      </c>
      <c r="B9491" t="s">
        <v>6</v>
      </c>
      <c r="C9491" s="28" t="s">
        <v>1347</v>
      </c>
      <c r="D9491" t="s">
        <v>1352</v>
      </c>
      <c r="E9491" t="s">
        <v>1347</v>
      </c>
      <c r="F9491" t="str">
        <f>INDEX(tbl_produits[Nom normalisé], MATCH(tbl_data[[#This Row],[Spécialité]], tbl_produits[Nom original], 0))</f>
        <v xml:space="preserve">MOVIPREP, poudre pour solution buvable </v>
      </c>
      <c r="G9491" t="str">
        <f>INDEX(tbl_produits[Classe nom], MATCH(tbl_data[[#This Row],[NORM_Spécialité]], tbl_produits[Nom normalisé], 0))</f>
        <v>Voies digestives et métabolisme</v>
      </c>
      <c r="H9491">
        <f>YEAR(tbl_data[[#This Row],[Date_rapport]])</f>
        <v>2024</v>
      </c>
      <c r="I9491" t="str">
        <f>INDEX(tbl_produits[Molécule extraite], MATCH(tbl_data[[#This Row],[NORM_Spécialité]], tbl_produits[Nom normalisé], 0))</f>
        <v>Acide ascorbique, ascorbate de sodium, macrogol 3350, potassium (chlorure de), sodium (chlorure de), sodium (sulfate de) anhydre</v>
      </c>
      <c r="J9491" s="34">
        <f>DATE(LEFT(tbl_data[[#This Row],[Date_rapport]], 4), MID(tbl_data[[#This Row],[Date_rapport]], 6, 2), RIGHT(tbl_data[[#This Row],[Date_rapport]], 2))</f>
        <v>45326</v>
      </c>
    </row>
    <row r="9492" spans="1:10" x14ac:dyDescent="0.2">
      <c r="A9492" s="28" t="s">
        <v>2039</v>
      </c>
      <c r="B9492" t="s">
        <v>6</v>
      </c>
      <c r="C9492" s="28" t="s">
        <v>1353</v>
      </c>
      <c r="D9492" t="s">
        <v>1354</v>
      </c>
      <c r="E9492" t="s">
        <v>1353</v>
      </c>
      <c r="F9492" t="str">
        <f>INDEX(tbl_produits[Nom normalisé], MATCH(tbl_data[[#This Row],[Spécialité]], tbl_produits[Nom original], 0))</f>
        <v xml:space="preserve">GELTIM LP 1 mg/g, gel ophtalmique en récipient unidose (boite de 30 récipients unidose) </v>
      </c>
      <c r="G9492" t="str">
        <f>INDEX(tbl_produits[Classe nom], MATCH(tbl_data[[#This Row],[NORM_Spécialité]], tbl_produits[Nom normalisé], 0))</f>
        <v>Organes sensoriels</v>
      </c>
      <c r="H9492">
        <f>YEAR(tbl_data[[#This Row],[Date_rapport]])</f>
        <v>2024</v>
      </c>
      <c r="I9492" t="str">
        <f>INDEX(tbl_produits[Molécule extraite], MATCH(tbl_data[[#This Row],[NORM_Spécialité]], tbl_produits[Nom normalisé], 0))</f>
        <v>Timolol</v>
      </c>
      <c r="J9492" s="34">
        <f>DATE(LEFT(tbl_data[[#This Row],[Date_rapport]], 4), MID(tbl_data[[#This Row],[Date_rapport]], 6, 2), RIGHT(tbl_data[[#This Row],[Date_rapport]], 2))</f>
        <v>45326</v>
      </c>
    </row>
    <row r="9493" spans="1:10" x14ac:dyDescent="0.2">
      <c r="A9493" s="28" t="s">
        <v>2039</v>
      </c>
      <c r="B9493" t="s">
        <v>3</v>
      </c>
      <c r="C9493" s="28" t="s">
        <v>1355</v>
      </c>
      <c r="D9493" t="s">
        <v>1356</v>
      </c>
      <c r="E9493" t="s">
        <v>2</v>
      </c>
      <c r="F9493" t="str">
        <f>INDEX(tbl_produits[Nom normalisé], MATCH(tbl_data[[#This Row],[Spécialité]], tbl_produits[Nom original], 0))</f>
        <v>QUASYM L.P., gélule à libération modifiée</v>
      </c>
      <c r="G9493" t="str">
        <f>INDEX(tbl_produits[Classe nom], MATCH(tbl_data[[#This Row],[NORM_Spécialité]], tbl_produits[Nom normalisé], 0))</f>
        <v>Système nerveux</v>
      </c>
      <c r="H9493">
        <f>YEAR(tbl_data[[#This Row],[Date_rapport]])</f>
        <v>2024</v>
      </c>
      <c r="I9493" t="str">
        <f>INDEX(tbl_produits[Molécule extraite], MATCH(tbl_data[[#This Row],[NORM_Spécialité]], tbl_produits[Nom normalisé], 0))</f>
        <v>Méthylphénidate</v>
      </c>
      <c r="J9493" s="34">
        <f>DATE(LEFT(tbl_data[[#This Row],[Date_rapport]], 4), MID(tbl_data[[#This Row],[Date_rapport]], 6, 2), RIGHT(tbl_data[[#This Row],[Date_rapport]], 2))</f>
        <v>45326</v>
      </c>
    </row>
    <row r="9494" spans="1:10" x14ac:dyDescent="0.2">
      <c r="A9494" s="28" t="s">
        <v>2039</v>
      </c>
      <c r="B9494" t="s">
        <v>3</v>
      </c>
      <c r="C9494" s="28" t="s">
        <v>1355</v>
      </c>
      <c r="D9494" t="s">
        <v>1020</v>
      </c>
      <c r="E9494" t="s">
        <v>2</v>
      </c>
      <c r="F9494" t="str">
        <f>INDEX(tbl_produits[Nom normalisé], MATCH(tbl_data[[#This Row],[Spécialité]], tbl_produits[Nom original], 0))</f>
        <v>PARLODEL 2,5 mg, comprimé sécable</v>
      </c>
      <c r="G9494" t="str">
        <f>INDEX(tbl_produits[Classe nom], MATCH(tbl_data[[#This Row],[NORM_Spécialité]], tbl_produits[Nom normalisé], 0))</f>
        <v>Système nerveux</v>
      </c>
      <c r="H9494">
        <f>YEAR(tbl_data[[#This Row],[Date_rapport]])</f>
        <v>2024</v>
      </c>
      <c r="I9494" t="str">
        <f>INDEX(tbl_produits[Molécule extraite], MATCH(tbl_data[[#This Row],[NORM_Spécialité]], tbl_produits[Nom normalisé], 0))</f>
        <v>Bromocriptine (mésilate de)</v>
      </c>
      <c r="J9494" s="34">
        <f>DATE(LEFT(tbl_data[[#This Row],[Date_rapport]], 4), MID(tbl_data[[#This Row],[Date_rapport]], 6, 2), RIGHT(tbl_data[[#This Row],[Date_rapport]], 2))</f>
        <v>45326</v>
      </c>
    </row>
    <row r="9495" spans="1:10" x14ac:dyDescent="0.2">
      <c r="A9495" s="28" t="s">
        <v>2039</v>
      </c>
      <c r="B9495" t="s">
        <v>9</v>
      </c>
      <c r="C9495" s="28" t="s">
        <v>1355</v>
      </c>
      <c r="D9495" t="s">
        <v>991</v>
      </c>
      <c r="E9495" t="s">
        <v>2</v>
      </c>
      <c r="F9495" t="str">
        <f>INDEX(tbl_produits[Nom normalisé], MATCH(tbl_data[[#This Row],[Spécialité]], tbl_produits[Nom original], 0))</f>
        <v>ABIRATERONE Arrow 500 mg, comprimé pelliculé</v>
      </c>
      <c r="G9495" t="str">
        <f>INDEX(tbl_produits[Classe nom], MATCH(tbl_data[[#This Row],[NORM_Spécialité]], tbl_produits[Nom normalisé], 0))</f>
        <v>Antinéoplasiques et immunomodulateurs</v>
      </c>
      <c r="H9495">
        <f>YEAR(tbl_data[[#This Row],[Date_rapport]])</f>
        <v>2024</v>
      </c>
      <c r="I9495" t="str">
        <f>INDEX(tbl_produits[Molécule extraite], MATCH(tbl_data[[#This Row],[NORM_Spécialité]], tbl_produits[Nom normalisé], 0))</f>
        <v>Abiratérone</v>
      </c>
      <c r="J9495" s="34">
        <f>DATE(LEFT(tbl_data[[#This Row],[Date_rapport]], 4), MID(tbl_data[[#This Row],[Date_rapport]], 6, 2), RIGHT(tbl_data[[#This Row],[Date_rapport]], 2))</f>
        <v>45326</v>
      </c>
    </row>
    <row r="9496" spans="1:10" x14ac:dyDescent="0.2">
      <c r="A9496" s="28" t="s">
        <v>2039</v>
      </c>
      <c r="B9496" t="s">
        <v>9</v>
      </c>
      <c r="C9496" s="28" t="s">
        <v>1355</v>
      </c>
      <c r="D9496" t="s">
        <v>1066</v>
      </c>
      <c r="E9496" t="s">
        <v>2</v>
      </c>
      <c r="F9496" t="str">
        <f>INDEX(tbl_produits[Nom normalisé], MATCH(tbl_data[[#This Row],[Spécialité]], tbl_produits[Nom original], 0))</f>
        <v>METRONIDAZOLE 250 mg et 500 mg, comprimé pelliculé</v>
      </c>
      <c r="G9496" t="str">
        <f>INDEX(tbl_produits[Classe nom], MATCH(tbl_data[[#This Row],[NORM_Spécialité]], tbl_produits[Nom normalisé], 0))</f>
        <v>Anti-infectieux à usage systémique</v>
      </c>
      <c r="H9496">
        <f>YEAR(tbl_data[[#This Row],[Date_rapport]])</f>
        <v>2024</v>
      </c>
      <c r="I9496" t="str">
        <f>INDEX(tbl_produits[Molécule extraite], MATCH(tbl_data[[#This Row],[NORM_Spécialité]], tbl_produits[Nom normalisé], 0))</f>
        <v>Métronidazole</v>
      </c>
      <c r="J9496" s="34">
        <f>DATE(LEFT(tbl_data[[#This Row],[Date_rapport]], 4), MID(tbl_data[[#This Row],[Date_rapport]], 6, 2), RIGHT(tbl_data[[#This Row],[Date_rapport]], 2))</f>
        <v>45326</v>
      </c>
    </row>
    <row r="9497" spans="1:10" x14ac:dyDescent="0.2">
      <c r="A9497" s="28" t="s">
        <v>2039</v>
      </c>
      <c r="B9497" t="s">
        <v>9</v>
      </c>
      <c r="C9497" s="28" t="s">
        <v>1355</v>
      </c>
      <c r="D9497" t="s">
        <v>1156</v>
      </c>
      <c r="E9497" t="s">
        <v>2</v>
      </c>
      <c r="F9497" t="str">
        <f>INDEX(tbl_produits[Nom normalisé], MATCH(tbl_data[[#This Row],[Spécialité]], tbl_produits[Nom original], 0))</f>
        <v>CONCERTA LP, comprimé à libération prolongée</v>
      </c>
      <c r="G9497" t="str">
        <f>INDEX(tbl_produits[Classe nom], MATCH(tbl_data[[#This Row],[NORM_Spécialité]], tbl_produits[Nom normalisé], 0))</f>
        <v>Système nerveux</v>
      </c>
      <c r="H9497">
        <f>YEAR(tbl_data[[#This Row],[Date_rapport]])</f>
        <v>2024</v>
      </c>
      <c r="I9497" t="str">
        <f>INDEX(tbl_produits[Molécule extraite], MATCH(tbl_data[[#This Row],[NORM_Spécialité]], tbl_produits[Nom normalisé], 0))</f>
        <v>Méthylphénidate (chlorhydrate de)</v>
      </c>
      <c r="J9497" s="34">
        <f>DATE(LEFT(tbl_data[[#This Row],[Date_rapport]], 4), MID(tbl_data[[#This Row],[Date_rapport]], 6, 2), RIGHT(tbl_data[[#This Row],[Date_rapport]], 2))</f>
        <v>45326</v>
      </c>
    </row>
    <row r="9498" spans="1:10" x14ac:dyDescent="0.2">
      <c r="A9498" s="28" t="s">
        <v>2039</v>
      </c>
      <c r="B9498" t="s">
        <v>3</v>
      </c>
      <c r="C9498" s="28" t="s">
        <v>1355</v>
      </c>
      <c r="D9498" t="s">
        <v>1021</v>
      </c>
      <c r="E9498" t="s">
        <v>2</v>
      </c>
      <c r="F9498" t="str">
        <f>INDEX(tbl_produits[Nom normalisé], MATCH(tbl_data[[#This Row],[Spécialité]], tbl_produits[Nom original], 0))</f>
        <v>RIMACTAN 300 mg, gélule</v>
      </c>
      <c r="G9498" t="str">
        <f>INDEX(tbl_produits[Classe nom], MATCH(tbl_data[[#This Row],[NORM_Spécialité]], tbl_produits[Nom normalisé], 0))</f>
        <v>Anti-infectieux à usage systémique</v>
      </c>
      <c r="H9498">
        <f>YEAR(tbl_data[[#This Row],[Date_rapport]])</f>
        <v>2024</v>
      </c>
      <c r="I9498" t="str">
        <f>INDEX(tbl_produits[Molécule extraite], MATCH(tbl_data[[#This Row],[NORM_Spécialité]], tbl_produits[Nom normalisé], 0))</f>
        <v>Rifampicine</v>
      </c>
      <c r="J9498" s="34">
        <f>DATE(LEFT(tbl_data[[#This Row],[Date_rapport]], 4), MID(tbl_data[[#This Row],[Date_rapport]], 6, 2), RIGHT(tbl_data[[#This Row],[Date_rapport]], 2))</f>
        <v>45326</v>
      </c>
    </row>
    <row r="9499" spans="1:10" x14ac:dyDescent="0.2">
      <c r="A9499" s="28" t="s">
        <v>2039</v>
      </c>
      <c r="B9499" t="s">
        <v>3</v>
      </c>
      <c r="C9499" s="28" t="s">
        <v>1355</v>
      </c>
      <c r="D9499" t="s">
        <v>1184</v>
      </c>
      <c r="E9499" t="s">
        <v>2</v>
      </c>
      <c r="F9499" t="str">
        <f>INDEX(tbl_produits[Nom normalisé], MATCH(tbl_data[[#This Row],[Spécialité]], tbl_produits[Nom original], 0))</f>
        <v>RENVELA 0,8 g, poudre pour suspension buvable</v>
      </c>
      <c r="G9499" t="str">
        <f>INDEX(tbl_produits[Classe nom], MATCH(tbl_data[[#This Row],[NORM_Spécialité]], tbl_produits[Nom normalisé], 0))</f>
        <v>Divers</v>
      </c>
      <c r="H9499">
        <f>YEAR(tbl_data[[#This Row],[Date_rapport]])</f>
        <v>2024</v>
      </c>
      <c r="I9499" t="str">
        <f>INDEX(tbl_produits[Molécule extraite], MATCH(tbl_data[[#This Row],[NORM_Spécialité]], tbl_produits[Nom normalisé], 0))</f>
        <v>Sévélamer (carbonate de)</v>
      </c>
      <c r="J9499" s="34">
        <f>DATE(LEFT(tbl_data[[#This Row],[Date_rapport]], 4), MID(tbl_data[[#This Row],[Date_rapport]], 6, 2), RIGHT(tbl_data[[#This Row],[Date_rapport]], 2))</f>
        <v>45326</v>
      </c>
    </row>
    <row r="9500" spans="1:10" x14ac:dyDescent="0.2">
      <c r="A9500" s="28" t="s">
        <v>2039</v>
      </c>
      <c r="B9500" t="s">
        <v>9</v>
      </c>
      <c r="C9500" s="28" t="s">
        <v>1355</v>
      </c>
      <c r="D9500" t="s">
        <v>1216</v>
      </c>
      <c r="E9500" t="s">
        <v>2</v>
      </c>
      <c r="F9500" t="str">
        <f>INDEX(tbl_produits[Nom normalisé], MATCH(tbl_data[[#This Row],[Spécialité]], tbl_produits[Nom original], 0))</f>
        <v>REQUIP 5 mg, comprimé pelliculé</v>
      </c>
      <c r="G9500" t="str">
        <f>INDEX(tbl_produits[Classe nom], MATCH(tbl_data[[#This Row],[NORM_Spécialité]], tbl_produits[Nom normalisé], 0))</f>
        <v>Système nerveux</v>
      </c>
      <c r="H9500">
        <f>YEAR(tbl_data[[#This Row],[Date_rapport]])</f>
        <v>2024</v>
      </c>
      <c r="I9500" t="str">
        <f>INDEX(tbl_produits[Molécule extraite], MATCH(tbl_data[[#This Row],[NORM_Spécialité]], tbl_produits[Nom normalisé], 0))</f>
        <v>Ropinirole (chlorhydrate de)</v>
      </c>
      <c r="J9500" s="34">
        <f>DATE(LEFT(tbl_data[[#This Row],[Date_rapport]], 4), MID(tbl_data[[#This Row],[Date_rapport]], 6, 2), RIGHT(tbl_data[[#This Row],[Date_rapport]], 2))</f>
        <v>45326</v>
      </c>
    </row>
    <row r="9501" spans="1:10" x14ac:dyDescent="0.2">
      <c r="A9501" s="28" t="s">
        <v>2039</v>
      </c>
      <c r="B9501" t="s">
        <v>9</v>
      </c>
      <c r="C9501" s="28" t="s">
        <v>1355</v>
      </c>
      <c r="D9501" t="s">
        <v>1198</v>
      </c>
      <c r="E9501" t="s">
        <v>2</v>
      </c>
      <c r="F9501" t="str">
        <f>INDEX(tbl_produits[Nom normalisé], MATCH(tbl_data[[#This Row],[Spécialité]], tbl_produits[Nom original], 0))</f>
        <v>MYDRIATICUM 2 mg/0,4 ml, collyre en récipient unidose</v>
      </c>
      <c r="G9501" t="str">
        <f>INDEX(tbl_produits[Classe nom], MATCH(tbl_data[[#This Row],[NORM_Spécialité]], tbl_produits[Nom normalisé], 0))</f>
        <v>Organes sensoriels</v>
      </c>
      <c r="H9501">
        <f>YEAR(tbl_data[[#This Row],[Date_rapport]])</f>
        <v>2024</v>
      </c>
      <c r="I9501" t="str">
        <f>INDEX(tbl_produits[Molécule extraite], MATCH(tbl_data[[#This Row],[NORM_Spécialité]], tbl_produits[Nom normalisé], 0))</f>
        <v>Tropicamide</v>
      </c>
      <c r="J9501" s="34">
        <f>DATE(LEFT(tbl_data[[#This Row],[Date_rapport]], 4), MID(tbl_data[[#This Row],[Date_rapport]], 6, 2), RIGHT(tbl_data[[#This Row],[Date_rapport]], 2))</f>
        <v>45326</v>
      </c>
    </row>
    <row r="9502" spans="1:10" x14ac:dyDescent="0.2">
      <c r="A9502" s="28" t="s">
        <v>2039</v>
      </c>
      <c r="B9502" t="s">
        <v>9</v>
      </c>
      <c r="C9502" s="28" t="s">
        <v>1355</v>
      </c>
      <c r="D9502" t="s">
        <v>1137</v>
      </c>
      <c r="E9502" t="s">
        <v>2</v>
      </c>
      <c r="F9502" t="str">
        <f>INDEX(tbl_produits[Nom normalisé], MATCH(tbl_data[[#This Row],[Spécialité]], tbl_produits[Nom original], 0))</f>
        <v>CINACALCET 30 mg, 60 mg et 90 mg comprimé pelliculé</v>
      </c>
      <c r="G9502" t="str">
        <f>INDEX(tbl_produits[Classe nom], MATCH(tbl_data[[#This Row],[NORM_Spécialité]], tbl_produits[Nom normalisé], 0))</f>
        <v>Hormones systémiques sauf hormones sexuelles et insulines</v>
      </c>
      <c r="H9502">
        <f>YEAR(tbl_data[[#This Row],[Date_rapport]])</f>
        <v>2024</v>
      </c>
      <c r="I9502" t="str">
        <f>INDEX(tbl_produits[Molécule extraite], MATCH(tbl_data[[#This Row],[NORM_Spécialité]], tbl_produits[Nom normalisé], 0))</f>
        <v>Cinacalcet (chlorhydrate de)</v>
      </c>
      <c r="J9502" s="34">
        <f>DATE(LEFT(tbl_data[[#This Row],[Date_rapport]], 4), MID(tbl_data[[#This Row],[Date_rapport]], 6, 2), RIGHT(tbl_data[[#This Row],[Date_rapport]], 2))</f>
        <v>45326</v>
      </c>
    </row>
    <row r="9503" spans="1:10" x14ac:dyDescent="0.2">
      <c r="A9503" s="28" t="s">
        <v>2039</v>
      </c>
      <c r="B9503" t="s">
        <v>9</v>
      </c>
      <c r="C9503" s="28" t="s">
        <v>1357</v>
      </c>
      <c r="D9503" t="s">
        <v>1308</v>
      </c>
      <c r="E9503" t="s">
        <v>2</v>
      </c>
      <c r="F9503" t="str">
        <f>INDEX(tbl_produits[Nom normalisé], MATCH(tbl_data[[#This Row],[Spécialité]], tbl_produits[Nom original], 0))</f>
        <v>MENOPUR 75 UI et 600 UI/ml, poudre et solvant pour solution injectable</v>
      </c>
      <c r="G9503" t="str">
        <f>INDEX(tbl_produits[Classe nom], MATCH(tbl_data[[#This Row],[NORM_Spécialité]], tbl_produits[Nom normalisé], 0))</f>
        <v>Système génito-urinaire et hormones sexuelles</v>
      </c>
      <c r="H9503">
        <f>YEAR(tbl_data[[#This Row],[Date_rapport]])</f>
        <v>2024</v>
      </c>
      <c r="I9503" t="str">
        <f>INDEX(tbl_produits[Molécule extraite], MATCH(tbl_data[[#This Row],[NORM_Spécialité]], tbl_produits[Nom normalisé], 0))</f>
        <v>Ménotropine</v>
      </c>
      <c r="J9503" s="34">
        <f>DATE(LEFT(tbl_data[[#This Row],[Date_rapport]], 4), MID(tbl_data[[#This Row],[Date_rapport]], 6, 2), RIGHT(tbl_data[[#This Row],[Date_rapport]], 2))</f>
        <v>45326</v>
      </c>
    </row>
    <row r="9504" spans="1:10" x14ac:dyDescent="0.2">
      <c r="A9504" s="28" t="s">
        <v>2039</v>
      </c>
      <c r="B9504" t="s">
        <v>6</v>
      </c>
      <c r="C9504" s="28" t="s">
        <v>1357</v>
      </c>
      <c r="D9504" t="s">
        <v>1191</v>
      </c>
      <c r="E9504" t="s">
        <v>1360</v>
      </c>
      <c r="F9504" t="str">
        <f>INDEX(tbl_produits[Nom normalisé], MATCH(tbl_data[[#This Row],[Spécialité]], tbl_produits[Nom original], 0))</f>
        <v>PRALUENT 300 mg, solution injectable en stylo pré-rempli</v>
      </c>
      <c r="G9504" t="str">
        <f>INDEX(tbl_produits[Classe nom], MATCH(tbl_data[[#This Row],[NORM_Spécialité]], tbl_produits[Nom normalisé], 0))</f>
        <v>Système cardiovasculaire</v>
      </c>
      <c r="H9504">
        <f>YEAR(tbl_data[[#This Row],[Date_rapport]])</f>
        <v>2024</v>
      </c>
      <c r="I9504" t="str">
        <f>INDEX(tbl_produits[Molécule extraite], MATCH(tbl_data[[#This Row],[NORM_Spécialité]], tbl_produits[Nom normalisé], 0))</f>
        <v>Alirocumab (mammifère/hamster/cellules cho)</v>
      </c>
      <c r="J9504" s="34">
        <f>DATE(LEFT(tbl_data[[#This Row],[Date_rapport]], 4), MID(tbl_data[[#This Row],[Date_rapport]], 6, 2), RIGHT(tbl_data[[#This Row],[Date_rapport]], 2))</f>
        <v>45326</v>
      </c>
    </row>
    <row r="9505" spans="1:10" x14ac:dyDescent="0.2">
      <c r="A9505" s="28" t="s">
        <v>2039</v>
      </c>
      <c r="B9505" t="s">
        <v>9</v>
      </c>
      <c r="C9505" s="28" t="s">
        <v>1357</v>
      </c>
      <c r="D9505" t="s">
        <v>975</v>
      </c>
      <c r="E9505" t="s">
        <v>2</v>
      </c>
      <c r="F9505" t="str">
        <f>INDEX(tbl_produits[Nom normalisé], MATCH(tbl_data[[#This Row],[Spécialité]], tbl_produits[Nom original], 0))</f>
        <v>CORGARD 80 mg, comprimé sécable</v>
      </c>
      <c r="G9505" t="str">
        <f>INDEX(tbl_produits[Classe nom], MATCH(tbl_data[[#This Row],[NORM_Spécialité]], tbl_produits[Nom normalisé], 0))</f>
        <v>Système cardiovasculaire</v>
      </c>
      <c r="H9505">
        <f>YEAR(tbl_data[[#This Row],[Date_rapport]])</f>
        <v>2024</v>
      </c>
      <c r="I9505" t="str">
        <f>INDEX(tbl_produits[Molécule extraite], MATCH(tbl_data[[#This Row],[NORM_Spécialité]], tbl_produits[Nom normalisé], 0))</f>
        <v>Nadolol</v>
      </c>
      <c r="J9505" s="34">
        <f>DATE(LEFT(tbl_data[[#This Row],[Date_rapport]], 4), MID(tbl_data[[#This Row],[Date_rapport]], 6, 2), RIGHT(tbl_data[[#This Row],[Date_rapport]], 2))</f>
        <v>45326</v>
      </c>
    </row>
    <row r="9506" spans="1:10" x14ac:dyDescent="0.2">
      <c r="A9506" s="28" t="s">
        <v>2039</v>
      </c>
      <c r="B9506" t="s">
        <v>3</v>
      </c>
      <c r="C9506" s="28" t="s">
        <v>1357</v>
      </c>
      <c r="D9506" t="s">
        <v>1358</v>
      </c>
      <c r="E9506" t="s">
        <v>2</v>
      </c>
      <c r="F9506" t="str">
        <f>INDEX(tbl_produits[Nom normalisé], MATCH(tbl_data[[#This Row],[Spécialité]], tbl_produits[Nom original], 0))</f>
        <v>DEXTRION G 5 Lavoisier, solution injectable (IV) en flacon de 250 mL</v>
      </c>
      <c r="G9506" t="str">
        <f>INDEX(tbl_produits[Classe nom], MATCH(tbl_data[[#This Row],[NORM_Spécialité]], tbl_produits[Nom normalisé], 0))</f>
        <v>Sang et organes hématopoïétiques</v>
      </c>
      <c r="H9506">
        <f>YEAR(tbl_data[[#This Row],[Date_rapport]])</f>
        <v>2024</v>
      </c>
      <c r="I9506" t="str">
        <f>INDEX(tbl_produits[Molécule extraite], MATCH(tbl_data[[#This Row],[NORM_Spécialité]], tbl_produits[Nom normalisé], 0))</f>
        <v>Calcium (gluconate de), glucose, potassium (chlorure de), sodium (chlorure de)</v>
      </c>
      <c r="J9506" s="34">
        <f>DATE(LEFT(tbl_data[[#This Row],[Date_rapport]], 4), MID(tbl_data[[#This Row],[Date_rapport]], 6, 2), RIGHT(tbl_data[[#This Row],[Date_rapport]], 2))</f>
        <v>45326</v>
      </c>
    </row>
    <row r="9507" spans="1:10" x14ac:dyDescent="0.2">
      <c r="A9507" s="28" t="s">
        <v>2039</v>
      </c>
      <c r="B9507" t="s">
        <v>6</v>
      </c>
      <c r="C9507" s="28" t="s">
        <v>1357</v>
      </c>
      <c r="D9507" t="s">
        <v>1359</v>
      </c>
      <c r="E9507" t="s">
        <v>1357</v>
      </c>
      <c r="F9507" t="str">
        <f>INDEX(tbl_produits[Nom normalisé], MATCH(tbl_data[[#This Row],[Spécialité]], tbl_produits[Nom original], 0))</f>
        <v>DEXTRION G 5 Lavoisier, solution injectable (IV) en flacon de 500 mL</v>
      </c>
      <c r="G9507" t="str">
        <f>INDEX(tbl_produits[Classe nom], MATCH(tbl_data[[#This Row],[NORM_Spécialité]], tbl_produits[Nom normalisé], 0))</f>
        <v>Sang et organes hématopoïétiques</v>
      </c>
      <c r="H9507">
        <f>YEAR(tbl_data[[#This Row],[Date_rapport]])</f>
        <v>2024</v>
      </c>
      <c r="I9507" t="str">
        <f>INDEX(tbl_produits[Molécule extraite], MATCH(tbl_data[[#This Row],[NORM_Spécialité]], tbl_produits[Nom normalisé], 0))</f>
        <v>Calcium (gluconate de), glucose, potassium (chlorure de), sodium (chlorure de)</v>
      </c>
      <c r="J9507" s="34">
        <f>DATE(LEFT(tbl_data[[#This Row],[Date_rapport]], 4), MID(tbl_data[[#This Row],[Date_rapport]], 6, 2), RIGHT(tbl_data[[#This Row],[Date_rapport]], 2))</f>
        <v>45326</v>
      </c>
    </row>
    <row r="9508" spans="1:10" x14ac:dyDescent="0.2">
      <c r="A9508" s="28" t="s">
        <v>2039</v>
      </c>
      <c r="B9508" t="s">
        <v>9</v>
      </c>
      <c r="C9508" s="28" t="s">
        <v>1357</v>
      </c>
      <c r="D9508" t="s">
        <v>1181</v>
      </c>
      <c r="E9508" t="s">
        <v>2</v>
      </c>
      <c r="F9508" t="str">
        <f>INDEX(tbl_produits[Nom normalisé], MATCH(tbl_data[[#This Row],[Spécialité]], tbl_produits[Nom original], 0))</f>
        <v>DIPENTUM  250 mg comprimé et DIPENTUM 500 mg comprimé</v>
      </c>
      <c r="G9508" t="str">
        <f>INDEX(tbl_produits[Classe nom], MATCH(tbl_data[[#This Row],[NORM_Spécialité]], tbl_produits[Nom normalisé], 0))</f>
        <v>Voies digestives et métabolisme</v>
      </c>
      <c r="H9508">
        <f>YEAR(tbl_data[[#This Row],[Date_rapport]])</f>
        <v>2024</v>
      </c>
      <c r="I9508" t="str">
        <f>INDEX(tbl_produits[Molécule extraite], MATCH(tbl_data[[#This Row],[NORM_Spécialité]], tbl_produits[Nom normalisé], 0))</f>
        <v>Olsalazine sodique</v>
      </c>
      <c r="J9508" s="34">
        <f>DATE(LEFT(tbl_data[[#This Row],[Date_rapport]], 4), MID(tbl_data[[#This Row],[Date_rapport]], 6, 2), RIGHT(tbl_data[[#This Row],[Date_rapport]], 2))</f>
        <v>45326</v>
      </c>
    </row>
    <row r="9509" spans="1:10" x14ac:dyDescent="0.2">
      <c r="A9509" s="28" t="s">
        <v>2039</v>
      </c>
      <c r="B9509" t="s">
        <v>6</v>
      </c>
      <c r="C9509" s="28" t="s">
        <v>1357</v>
      </c>
      <c r="D9509" t="s">
        <v>989</v>
      </c>
      <c r="E9509" t="s">
        <v>1374</v>
      </c>
      <c r="F9509" t="str">
        <f>INDEX(tbl_produits[Nom normalisé], MATCH(tbl_data[[#This Row],[Spécialité]], tbl_produits[Nom original], 0))</f>
        <v>ABIRATERONE Zentiva 500 mg, comprimé pelliculé</v>
      </c>
      <c r="G9509" t="str">
        <f>INDEX(tbl_produits[Classe nom], MATCH(tbl_data[[#This Row],[NORM_Spécialité]], tbl_produits[Nom normalisé], 0))</f>
        <v>Antinéoplasiques et immunomodulateurs</v>
      </c>
      <c r="H9509">
        <f>YEAR(tbl_data[[#This Row],[Date_rapport]])</f>
        <v>2024</v>
      </c>
      <c r="I9509" t="str">
        <f>INDEX(tbl_produits[Molécule extraite], MATCH(tbl_data[[#This Row],[NORM_Spécialité]], tbl_produits[Nom normalisé], 0))</f>
        <v>Abiratérone</v>
      </c>
      <c r="J9509" s="34">
        <f>DATE(LEFT(tbl_data[[#This Row],[Date_rapport]], 4), MID(tbl_data[[#This Row],[Date_rapport]], 6, 2), RIGHT(tbl_data[[#This Row],[Date_rapport]], 2))</f>
        <v>45326</v>
      </c>
    </row>
    <row r="9510" spans="1:10" x14ac:dyDescent="0.2">
      <c r="A9510" s="28" t="s">
        <v>2039</v>
      </c>
      <c r="B9510" t="s">
        <v>6</v>
      </c>
      <c r="C9510" s="28" t="s">
        <v>1357</v>
      </c>
      <c r="D9510" t="s">
        <v>1141</v>
      </c>
      <c r="E9510" t="s">
        <v>1374</v>
      </c>
      <c r="F9510" t="str">
        <f>INDEX(tbl_produits[Nom normalisé], MATCH(tbl_data[[#This Row],[Spécialité]], tbl_produits[Nom original], 0))</f>
        <v>XALKORI 200 mg, gélule</v>
      </c>
      <c r="G9510" t="str">
        <f>INDEX(tbl_produits[Classe nom], MATCH(tbl_data[[#This Row],[NORM_Spécialité]], tbl_produits[Nom normalisé], 0))</f>
        <v>Antinéoplasiques et immunomodulateurs</v>
      </c>
      <c r="H9510">
        <f>YEAR(tbl_data[[#This Row],[Date_rapport]])</f>
        <v>2024</v>
      </c>
      <c r="I9510" t="str">
        <f>INDEX(tbl_produits[Molécule extraite], MATCH(tbl_data[[#This Row],[NORM_Spécialité]], tbl_produits[Nom normalisé], 0))</f>
        <v>Crizotinib</v>
      </c>
      <c r="J9510" s="34">
        <f>DATE(LEFT(tbl_data[[#This Row],[Date_rapport]], 4), MID(tbl_data[[#This Row],[Date_rapport]], 6, 2), RIGHT(tbl_data[[#This Row],[Date_rapport]], 2))</f>
        <v>45326</v>
      </c>
    </row>
    <row r="9511" spans="1:10" x14ac:dyDescent="0.2">
      <c r="A9511" s="28" t="s">
        <v>2039</v>
      </c>
      <c r="B9511" t="s">
        <v>6</v>
      </c>
      <c r="C9511" s="28" t="s">
        <v>1357</v>
      </c>
      <c r="D9511" t="s">
        <v>1166</v>
      </c>
      <c r="E9511" t="s">
        <v>1372</v>
      </c>
      <c r="F9511" t="str">
        <f>INDEX(tbl_produits[Nom normalisé], MATCH(tbl_data[[#This Row],[Spécialité]], tbl_produits[Nom original], 0))</f>
        <v>FERRIPROX 500 mg et 1000 mg, comprimé pelliculé</v>
      </c>
      <c r="G9511" t="str">
        <f>INDEX(tbl_produits[Classe nom], MATCH(tbl_data[[#This Row],[NORM_Spécialité]], tbl_produits[Nom normalisé], 0))</f>
        <v>Divers</v>
      </c>
      <c r="H9511">
        <f>YEAR(tbl_data[[#This Row],[Date_rapport]])</f>
        <v>2024</v>
      </c>
      <c r="I9511" t="str">
        <f>INDEX(tbl_produits[Molécule extraite], MATCH(tbl_data[[#This Row],[NORM_Spécialité]], tbl_produits[Nom normalisé], 0))</f>
        <v>Défériprone</v>
      </c>
      <c r="J9511" s="34">
        <f>DATE(LEFT(tbl_data[[#This Row],[Date_rapport]], 4), MID(tbl_data[[#This Row],[Date_rapport]], 6, 2), RIGHT(tbl_data[[#This Row],[Date_rapport]], 2))</f>
        <v>45326</v>
      </c>
    </row>
    <row r="9512" spans="1:10" x14ac:dyDescent="0.2">
      <c r="A9512" s="28" t="s">
        <v>2039</v>
      </c>
      <c r="B9512" t="s">
        <v>6</v>
      </c>
      <c r="C9512" s="28" t="s">
        <v>1357</v>
      </c>
      <c r="D9512" t="s">
        <v>1194</v>
      </c>
      <c r="E9512" t="s">
        <v>1138</v>
      </c>
      <c r="F9512" t="str">
        <f>INDEX(tbl_produits[Nom normalisé], MATCH(tbl_data[[#This Row],[Spécialité]], tbl_produits[Nom original], 0))</f>
        <v>NOXAFIL 300 mg,  solution à diluer pour perfusion</v>
      </c>
      <c r="G9512" t="str">
        <f>INDEX(tbl_produits[Classe nom], MATCH(tbl_data[[#This Row],[NORM_Spécialité]], tbl_produits[Nom normalisé], 0))</f>
        <v>Anti-infectieux à usage systémique</v>
      </c>
      <c r="H9512">
        <f>YEAR(tbl_data[[#This Row],[Date_rapport]])</f>
        <v>2024</v>
      </c>
      <c r="I9512" t="str">
        <f>INDEX(tbl_produits[Molécule extraite], MATCH(tbl_data[[#This Row],[NORM_Spécialité]], tbl_produits[Nom normalisé], 0))</f>
        <v>Posaconazole</v>
      </c>
      <c r="J9512" s="34">
        <f>DATE(LEFT(tbl_data[[#This Row],[Date_rapport]], 4), MID(tbl_data[[#This Row],[Date_rapport]], 6, 2), RIGHT(tbl_data[[#This Row],[Date_rapport]], 2))</f>
        <v>45326</v>
      </c>
    </row>
    <row r="9513" spans="1:10" x14ac:dyDescent="0.2">
      <c r="A9513" s="28" t="s">
        <v>2039</v>
      </c>
      <c r="B9513" t="s">
        <v>6</v>
      </c>
      <c r="C9513" s="28" t="s">
        <v>1357</v>
      </c>
      <c r="D9513" t="s">
        <v>1133</v>
      </c>
      <c r="E9513" t="s">
        <v>1380</v>
      </c>
      <c r="F9513" t="str">
        <f>INDEX(tbl_produits[Nom normalisé], MATCH(tbl_data[[#This Row],[Spécialité]], tbl_produits[Nom original], 0))</f>
        <v>FLIXOTIDE 125 microgrammes/dose, suspension pour inhalation en flacon pressurisé</v>
      </c>
      <c r="G9513" t="str">
        <f>INDEX(tbl_produits[Classe nom], MATCH(tbl_data[[#This Row],[NORM_Spécialité]], tbl_produits[Nom normalisé], 0))</f>
        <v>Système respiratoire</v>
      </c>
      <c r="H9513">
        <f>YEAR(tbl_data[[#This Row],[Date_rapport]])</f>
        <v>2024</v>
      </c>
      <c r="I9513" t="str">
        <f>INDEX(tbl_produits[Molécule extraite], MATCH(tbl_data[[#This Row],[NORM_Spécialité]], tbl_produits[Nom normalisé], 0))</f>
        <v>Fluticasone (propionate de)</v>
      </c>
      <c r="J9513" s="34">
        <f>DATE(LEFT(tbl_data[[#This Row],[Date_rapport]], 4), MID(tbl_data[[#This Row],[Date_rapport]], 6, 2), RIGHT(tbl_data[[#This Row],[Date_rapport]], 2))</f>
        <v>45326</v>
      </c>
    </row>
    <row r="9514" spans="1:10" x14ac:dyDescent="0.2">
      <c r="A9514" s="28" t="s">
        <v>2039</v>
      </c>
      <c r="B9514" t="s">
        <v>6</v>
      </c>
      <c r="C9514" s="28" t="s">
        <v>1360</v>
      </c>
      <c r="D9514" t="s">
        <v>994</v>
      </c>
      <c r="E9514" t="s">
        <v>1360</v>
      </c>
      <c r="F9514" t="str">
        <f>INDEX(tbl_produits[Nom normalisé], MATCH(tbl_data[[#This Row],[Spécialité]], tbl_produits[Nom original], 0))</f>
        <v>ILUVIEN 190 microgrammes, implant intravitréen avec applicateur</v>
      </c>
      <c r="G9514" t="str">
        <f>INDEX(tbl_produits[Classe nom], MATCH(tbl_data[[#This Row],[NORM_Spécialité]], tbl_produits[Nom normalisé], 0))</f>
        <v>Organes sensoriels</v>
      </c>
      <c r="H9514">
        <f>YEAR(tbl_data[[#This Row],[Date_rapport]])</f>
        <v>2024</v>
      </c>
      <c r="I9514" t="str">
        <f>INDEX(tbl_produits[Molécule extraite], MATCH(tbl_data[[#This Row],[NORM_Spécialité]], tbl_produits[Nom normalisé], 0))</f>
        <v>Acétonide de fluocinolone</v>
      </c>
      <c r="J9514" s="34">
        <f>DATE(LEFT(tbl_data[[#This Row],[Date_rapport]], 4), MID(tbl_data[[#This Row],[Date_rapport]], 6, 2), RIGHT(tbl_data[[#This Row],[Date_rapport]], 2))</f>
        <v>45326</v>
      </c>
    </row>
    <row r="9515" spans="1:10" x14ac:dyDescent="0.2">
      <c r="A9515" s="28" t="s">
        <v>2039</v>
      </c>
      <c r="B9515" t="s">
        <v>9</v>
      </c>
      <c r="C9515" s="28" t="s">
        <v>1360</v>
      </c>
      <c r="D9515" t="s">
        <v>1361</v>
      </c>
      <c r="E9515" t="s">
        <v>2</v>
      </c>
      <c r="F9515" t="str">
        <f>INDEX(tbl_produits[Nom normalisé], MATCH(tbl_data[[#This Row],[Spécialité]], tbl_produits[Nom original], 0))</f>
        <v>NOZINAN 100 mg, comprimé pelliculé sécable</v>
      </c>
      <c r="G9515" t="str">
        <f>INDEX(tbl_produits[Classe nom], MATCH(tbl_data[[#This Row],[NORM_Spécialité]], tbl_produits[Nom normalisé], 0))</f>
        <v>Système nerveux</v>
      </c>
      <c r="H9515">
        <f>YEAR(tbl_data[[#This Row],[Date_rapport]])</f>
        <v>2024</v>
      </c>
      <c r="I9515" t="str">
        <f>INDEX(tbl_produits[Molécule extraite], MATCH(tbl_data[[#This Row],[NORM_Spécialité]], tbl_produits[Nom normalisé], 0))</f>
        <v>Lévomépromazine (maléate de)</v>
      </c>
      <c r="J9515" s="34">
        <f>DATE(LEFT(tbl_data[[#This Row],[Date_rapport]], 4), MID(tbl_data[[#This Row],[Date_rapport]], 6, 2), RIGHT(tbl_data[[#This Row],[Date_rapport]], 2))</f>
        <v>45326</v>
      </c>
    </row>
    <row r="9516" spans="1:10" x14ac:dyDescent="0.2">
      <c r="A9516" s="28" t="s">
        <v>2039</v>
      </c>
      <c r="B9516" t="s">
        <v>6</v>
      </c>
      <c r="C9516" s="28" t="s">
        <v>1362</v>
      </c>
      <c r="D9516" t="s">
        <v>1280</v>
      </c>
      <c r="E9516" t="s">
        <v>1537</v>
      </c>
      <c r="F9516" t="str">
        <f>INDEX(tbl_produits[Nom normalisé], MATCH(tbl_data[[#This Row],[Spécialité]], tbl_produits[Nom original], 0))</f>
        <v>BETADINE dermique 10%, solution pour application locale</v>
      </c>
      <c r="G9516" t="str">
        <f>INDEX(tbl_produits[Classe nom], MATCH(tbl_data[[#This Row],[NORM_Spécialité]], tbl_produits[Nom normalisé], 0))</f>
        <v>Produits dermatologiques</v>
      </c>
      <c r="H9516">
        <f>YEAR(tbl_data[[#This Row],[Date_rapport]])</f>
        <v>2024</v>
      </c>
      <c r="I9516" t="str">
        <f>INDEX(tbl_produits[Molécule extraite], MATCH(tbl_data[[#This Row],[NORM_Spécialité]], tbl_produits[Nom normalisé], 0))</f>
        <v>Povidone iodée</v>
      </c>
      <c r="J9516" s="34">
        <f>DATE(LEFT(tbl_data[[#This Row],[Date_rapport]], 4), MID(tbl_data[[#This Row],[Date_rapport]], 6, 2), RIGHT(tbl_data[[#This Row],[Date_rapport]], 2))</f>
        <v>45326</v>
      </c>
    </row>
    <row r="9517" spans="1:10" x14ac:dyDescent="0.2">
      <c r="A9517" s="28" t="s">
        <v>2039</v>
      </c>
      <c r="B9517" t="s">
        <v>9</v>
      </c>
      <c r="C9517" s="28" t="s">
        <v>1362</v>
      </c>
      <c r="D9517" t="s">
        <v>1081</v>
      </c>
      <c r="E9517" t="s">
        <v>2</v>
      </c>
      <c r="F9517" t="str">
        <f>INDEX(tbl_produits[Nom normalisé], MATCH(tbl_data[[#This Row],[Spécialité]], tbl_produits[Nom original], 0))</f>
        <v>MONOPROST 50 microgrammes/ml, collyre en solution en récipient unidose</v>
      </c>
      <c r="G9517" t="str">
        <f>INDEX(tbl_produits[Classe nom], MATCH(tbl_data[[#This Row],[NORM_Spécialité]], tbl_produits[Nom normalisé], 0))</f>
        <v>Organes sensoriels</v>
      </c>
      <c r="H9517">
        <f>YEAR(tbl_data[[#This Row],[Date_rapport]])</f>
        <v>2024</v>
      </c>
      <c r="I9517" t="str">
        <f>INDEX(tbl_produits[Molécule extraite], MATCH(tbl_data[[#This Row],[NORM_Spécialité]], tbl_produits[Nom normalisé], 0))</f>
        <v>Latanoprost</v>
      </c>
      <c r="J9517" s="34">
        <f>DATE(LEFT(tbl_data[[#This Row],[Date_rapport]], 4), MID(tbl_data[[#This Row],[Date_rapport]], 6, 2), RIGHT(tbl_data[[#This Row],[Date_rapport]], 2))</f>
        <v>45326</v>
      </c>
    </row>
    <row r="9518" spans="1:10" x14ac:dyDescent="0.2">
      <c r="A9518" s="28" t="s">
        <v>2039</v>
      </c>
      <c r="B9518" t="s">
        <v>9</v>
      </c>
      <c r="C9518" s="28" t="s">
        <v>1362</v>
      </c>
      <c r="D9518" t="s">
        <v>911</v>
      </c>
      <c r="E9518" t="s">
        <v>2</v>
      </c>
      <c r="F9518" t="str">
        <f>INDEX(tbl_produits[Nom normalisé], MATCH(tbl_data[[#This Row],[Spécialité]], tbl_produits[Nom original], 0))</f>
        <v>AMOXICILLINE-CLAMOXYL toutes formes orales, tous dosages</v>
      </c>
      <c r="G9518" t="str">
        <f>INDEX(tbl_produits[Classe nom], MATCH(tbl_data[[#This Row],[NORM_Spécialité]], tbl_produits[Nom normalisé], 0))</f>
        <v>Anti-infectieux à usage systémique</v>
      </c>
      <c r="H9518">
        <f>YEAR(tbl_data[[#This Row],[Date_rapport]])</f>
        <v>2024</v>
      </c>
      <c r="I9518" t="str">
        <f>INDEX(tbl_produits[Molécule extraite], MATCH(tbl_data[[#This Row],[NORM_Spécialité]], tbl_produits[Nom normalisé], 0))</f>
        <v>Amoxicilline</v>
      </c>
      <c r="J9518" s="34">
        <f>DATE(LEFT(tbl_data[[#This Row],[Date_rapport]], 4), MID(tbl_data[[#This Row],[Date_rapport]], 6, 2), RIGHT(tbl_data[[#This Row],[Date_rapport]], 2))</f>
        <v>45326</v>
      </c>
    </row>
    <row r="9519" spans="1:10" x14ac:dyDescent="0.2">
      <c r="A9519" s="28" t="s">
        <v>2039</v>
      </c>
      <c r="B9519" t="s">
        <v>9</v>
      </c>
      <c r="C9519" s="28" t="s">
        <v>1362</v>
      </c>
      <c r="D9519" t="s">
        <v>1014</v>
      </c>
      <c r="E9519" t="s">
        <v>2</v>
      </c>
      <c r="F9519" t="str">
        <f>INDEX(tbl_produits[Nom normalisé], MATCH(tbl_data[[#This Row],[Spécialité]], tbl_produits[Nom original], 0))</f>
        <v>AMOXICILLINE / ACIDE CLAVULANIQUE - Augmentin toutes formes orales, tous dosages</v>
      </c>
      <c r="G9519" t="str">
        <f>INDEX(tbl_produits[Classe nom], MATCH(tbl_data[[#This Row],[NORM_Spécialité]], tbl_produits[Nom normalisé], 0))</f>
        <v>Anti-infectieux à usage systémique</v>
      </c>
      <c r="H9519">
        <f>YEAR(tbl_data[[#This Row],[Date_rapport]])</f>
        <v>2024</v>
      </c>
      <c r="I9519" t="str">
        <f>INDEX(tbl_produits[Molécule extraite], MATCH(tbl_data[[#This Row],[NORM_Spécialité]], tbl_produits[Nom normalisé], 0))</f>
        <v>Amoxicilline / acide clavulanique</v>
      </c>
      <c r="J9519" s="34">
        <f>DATE(LEFT(tbl_data[[#This Row],[Date_rapport]], 4), MID(tbl_data[[#This Row],[Date_rapport]], 6, 2), RIGHT(tbl_data[[#This Row],[Date_rapport]], 2))</f>
        <v>45326</v>
      </c>
    </row>
    <row r="9520" spans="1:10" x14ac:dyDescent="0.2">
      <c r="A9520" s="28" t="s">
        <v>2039</v>
      </c>
      <c r="B9520" t="s">
        <v>6</v>
      </c>
      <c r="C9520" s="28" t="s">
        <v>1362</v>
      </c>
      <c r="D9520" t="s">
        <v>1098</v>
      </c>
      <c r="E9520" t="s">
        <v>1394</v>
      </c>
      <c r="F9520" t="str">
        <f>INDEX(tbl_produits[Nom normalisé], MATCH(tbl_data[[#This Row],[Spécialité]], tbl_produits[Nom original], 0))</f>
        <v>DOPACEPTIN 10 mg /ml, solution injectable en cartouche</v>
      </c>
      <c r="G9520" t="str">
        <f>INDEX(tbl_produits[Classe nom], MATCH(tbl_data[[#This Row],[NORM_Spécialité]], tbl_produits[Nom normalisé], 0))</f>
        <v>Système nerveux</v>
      </c>
      <c r="H9520">
        <f>YEAR(tbl_data[[#This Row],[Date_rapport]])</f>
        <v>2024</v>
      </c>
      <c r="I9520" t="str">
        <f>INDEX(tbl_produits[Molécule extraite], MATCH(tbl_data[[#This Row],[NORM_Spécialité]], tbl_produits[Nom normalisé], 0))</f>
        <v>Apomorphine (chlorhydrate d') hémihydraté</v>
      </c>
      <c r="J9520" s="34">
        <f>DATE(LEFT(tbl_data[[#This Row],[Date_rapport]], 4), MID(tbl_data[[#This Row],[Date_rapport]], 6, 2), RIGHT(tbl_data[[#This Row],[Date_rapport]], 2))</f>
        <v>45326</v>
      </c>
    </row>
    <row r="9521" spans="1:10" x14ac:dyDescent="0.2">
      <c r="A9521" s="28" t="s">
        <v>2039</v>
      </c>
      <c r="B9521" t="s">
        <v>9</v>
      </c>
      <c r="C9521" s="28" t="s">
        <v>1362</v>
      </c>
      <c r="D9521" t="s">
        <v>1363</v>
      </c>
      <c r="E9521" t="s">
        <v>2</v>
      </c>
      <c r="F9521" t="str">
        <f>INDEX(tbl_produits[Nom normalisé], MATCH(tbl_data[[#This Row],[Spécialité]], tbl_produits[Nom original], 0))</f>
        <v>ORACILLINE 250 000 UI/5 ml, suspension buvable</v>
      </c>
      <c r="G9521" t="str">
        <f>INDEX(tbl_produits[Classe nom], MATCH(tbl_data[[#This Row],[NORM_Spécialité]], tbl_produits[Nom normalisé], 0))</f>
        <v>Anti-infectieux à usage systémique</v>
      </c>
      <c r="H9521">
        <f>YEAR(tbl_data[[#This Row],[Date_rapport]])</f>
        <v>2024</v>
      </c>
      <c r="I9521" t="str">
        <f>INDEX(tbl_produits[Molécule extraite], MATCH(tbl_data[[#This Row],[NORM_Spécialité]], tbl_produits[Nom normalisé], 0))</f>
        <v>Phénoxyméthylpénicilline</v>
      </c>
      <c r="J9521" s="34">
        <f>DATE(LEFT(tbl_data[[#This Row],[Date_rapport]], 4), MID(tbl_data[[#This Row],[Date_rapport]], 6, 2), RIGHT(tbl_data[[#This Row],[Date_rapport]], 2))</f>
        <v>45326</v>
      </c>
    </row>
    <row r="9522" spans="1:10" x14ac:dyDescent="0.2">
      <c r="A9522" s="28" t="s">
        <v>2039</v>
      </c>
      <c r="B9522" t="s">
        <v>9</v>
      </c>
      <c r="C9522" s="28" t="s">
        <v>1364</v>
      </c>
      <c r="D9522" t="s">
        <v>1365</v>
      </c>
      <c r="E9522" t="s">
        <v>2</v>
      </c>
      <c r="F9522" t="str">
        <f>INDEX(tbl_produits[Nom normalisé], MATCH(tbl_data[[#This Row],[Spécialité]], tbl_produits[Nom original], 0))</f>
        <v>NOVANTRONE 10 mg/5 ml, solution à diluer pour perfusion</v>
      </c>
      <c r="G9522" t="str">
        <f>INDEX(tbl_produits[Classe nom], MATCH(tbl_data[[#This Row],[NORM_Spécialité]], tbl_produits[Nom normalisé], 0))</f>
        <v>Antinéoplasiques et immunomodulateurs</v>
      </c>
      <c r="H9522">
        <f>YEAR(tbl_data[[#This Row],[Date_rapport]])</f>
        <v>2024</v>
      </c>
      <c r="I9522" t="str">
        <f>INDEX(tbl_produits[Molécule extraite], MATCH(tbl_data[[#This Row],[NORM_Spécialité]], tbl_produits[Nom normalisé], 0))</f>
        <v>Mitoxantrone (chlorhydrate de)</v>
      </c>
      <c r="J9522" s="34">
        <f>DATE(LEFT(tbl_data[[#This Row],[Date_rapport]], 4), MID(tbl_data[[#This Row],[Date_rapport]], 6, 2), RIGHT(tbl_data[[#This Row],[Date_rapport]], 2))</f>
        <v>45326</v>
      </c>
    </row>
    <row r="9523" spans="1:10" x14ac:dyDescent="0.2">
      <c r="A9523" s="28" t="s">
        <v>2039</v>
      </c>
      <c r="B9523" t="s">
        <v>9</v>
      </c>
      <c r="C9523" s="28" t="s">
        <v>1364</v>
      </c>
      <c r="D9523" t="s">
        <v>1266</v>
      </c>
      <c r="E9523" t="s">
        <v>2</v>
      </c>
      <c r="F9523" t="str">
        <f>INDEX(tbl_produits[Nom normalisé], MATCH(tbl_data[[#This Row],[Spécialité]], tbl_produits[Nom original], 0))</f>
        <v>ROVAMYCINE 1,5 millions d'unites internationales, lyophilisat pour usage parentéral</v>
      </c>
      <c r="G9523" t="str">
        <f>INDEX(tbl_produits[Classe nom], MATCH(tbl_data[[#This Row],[NORM_Spécialité]], tbl_produits[Nom normalisé], 0))</f>
        <v>Anti-infectieux à usage systémique</v>
      </c>
      <c r="H9523">
        <f>YEAR(tbl_data[[#This Row],[Date_rapport]])</f>
        <v>2024</v>
      </c>
      <c r="I9523" t="str">
        <f>INDEX(tbl_produits[Molécule extraite], MATCH(tbl_data[[#This Row],[NORM_Spécialité]], tbl_produits[Nom normalisé], 0))</f>
        <v>Spiramycine (adipate de)</v>
      </c>
      <c r="J9523" s="34">
        <f>DATE(LEFT(tbl_data[[#This Row],[Date_rapport]], 4), MID(tbl_data[[#This Row],[Date_rapport]], 6, 2), RIGHT(tbl_data[[#This Row],[Date_rapport]], 2))</f>
        <v>45326</v>
      </c>
    </row>
    <row r="9524" spans="1:10" x14ac:dyDescent="0.2">
      <c r="A9524" s="28" t="s">
        <v>2039</v>
      </c>
      <c r="B9524" t="s">
        <v>9</v>
      </c>
      <c r="C9524" s="28" t="s">
        <v>1364</v>
      </c>
      <c r="D9524" t="s">
        <v>1209</v>
      </c>
      <c r="E9524" t="s">
        <v>2</v>
      </c>
      <c r="F9524" t="str">
        <f>INDEX(tbl_produits[Nom normalisé], MATCH(tbl_data[[#This Row],[Spécialité]], tbl_produits[Nom original], 0))</f>
        <v>VIPERFAV, solution à diluer pour perfusion</v>
      </c>
      <c r="G9524" t="str">
        <f>INDEX(tbl_produits[Classe nom], MATCH(tbl_data[[#This Row],[NORM_Spécialité]], tbl_produits[Nom normalisé], 0))</f>
        <v>Divers</v>
      </c>
      <c r="H9524">
        <f>YEAR(tbl_data[[#This Row],[Date_rapport]])</f>
        <v>2024</v>
      </c>
      <c r="I9524" t="str">
        <f>INDEX(tbl_produits[Molécule extraite], MATCH(tbl_data[[#This Row],[NORM_Spécialité]], tbl_produits[Nom normalisé], 0))</f>
        <v>Fragments F(ab')2 d'immunoglobuline équine antivenimeuse de vipère européenne</v>
      </c>
      <c r="J9524" s="34">
        <f>DATE(LEFT(tbl_data[[#This Row],[Date_rapport]], 4), MID(tbl_data[[#This Row],[Date_rapport]], 6, 2), RIGHT(tbl_data[[#This Row],[Date_rapport]], 2))</f>
        <v>45326</v>
      </c>
    </row>
    <row r="9525" spans="1:10" x14ac:dyDescent="0.2">
      <c r="A9525" s="28" t="s">
        <v>2039</v>
      </c>
      <c r="B9525" t="s">
        <v>9</v>
      </c>
      <c r="C9525" s="28" t="s">
        <v>1366</v>
      </c>
      <c r="D9525" t="s">
        <v>1060</v>
      </c>
      <c r="E9525" t="s">
        <v>2</v>
      </c>
      <c r="F9525" t="str">
        <f>INDEX(tbl_produits[Nom normalisé], MATCH(tbl_data[[#This Row],[Spécialité]], tbl_produits[Nom original], 0))</f>
        <v>YELLOX 0,9 mg/ml, collyre en solution</v>
      </c>
      <c r="G9525" t="str">
        <f>INDEX(tbl_produits[Classe nom], MATCH(tbl_data[[#This Row],[NORM_Spécialité]], tbl_produits[Nom normalisé], 0))</f>
        <v>Organes sensoriels</v>
      </c>
      <c r="H9525">
        <f>YEAR(tbl_data[[#This Row],[Date_rapport]])</f>
        <v>2024</v>
      </c>
      <c r="I9525" t="str">
        <f>INDEX(tbl_produits[Molécule extraite], MATCH(tbl_data[[#This Row],[NORM_Spécialité]], tbl_produits[Nom normalisé], 0))</f>
        <v>Bromfénac sodique sesquihydraté</v>
      </c>
      <c r="J9525" s="34">
        <f>DATE(LEFT(tbl_data[[#This Row],[Date_rapport]], 4), MID(tbl_data[[#This Row],[Date_rapport]], 6, 2), RIGHT(tbl_data[[#This Row],[Date_rapport]], 2))</f>
        <v>45326</v>
      </c>
    </row>
    <row r="9526" spans="1:10" x14ac:dyDescent="0.2">
      <c r="A9526" s="28" t="s">
        <v>2039</v>
      </c>
      <c r="B9526" t="s">
        <v>9</v>
      </c>
      <c r="C9526" s="28" t="s">
        <v>1366</v>
      </c>
      <c r="D9526" t="s">
        <v>1367</v>
      </c>
      <c r="E9526" t="s">
        <v>2</v>
      </c>
      <c r="F9526" t="str">
        <f>INDEX(tbl_produits[Nom normalisé], MATCH(tbl_data[[#This Row],[Spécialité]], tbl_produits[Nom original], 0))</f>
        <v>MICROPAKINE L.P., granulés à libération prolongée en sachet-dose</v>
      </c>
      <c r="G9526" t="str">
        <f>INDEX(tbl_produits[Classe nom], MATCH(tbl_data[[#This Row],[NORM_Spécialité]], tbl_produits[Nom normalisé], 0))</f>
        <v>Système nerveux</v>
      </c>
      <c r="H9526">
        <f>YEAR(tbl_data[[#This Row],[Date_rapport]])</f>
        <v>2024</v>
      </c>
      <c r="I9526" t="str">
        <f>INDEX(tbl_produits[Molécule extraite], MATCH(tbl_data[[#This Row],[NORM_Spécialité]], tbl_produits[Nom normalisé], 0))</f>
        <v>Acide valproïque, sodium (valproate de)</v>
      </c>
      <c r="J9526" s="34">
        <f>DATE(LEFT(tbl_data[[#This Row],[Date_rapport]], 4), MID(tbl_data[[#This Row],[Date_rapport]], 6, 2), RIGHT(tbl_data[[#This Row],[Date_rapport]], 2))</f>
        <v>45326</v>
      </c>
    </row>
    <row r="9527" spans="1:10" x14ac:dyDescent="0.2">
      <c r="A9527" s="28" t="s">
        <v>2039</v>
      </c>
      <c r="B9527" t="s">
        <v>6</v>
      </c>
      <c r="C9527" s="28" t="s">
        <v>1368</v>
      </c>
      <c r="D9527" t="s">
        <v>1093</v>
      </c>
      <c r="E9527" t="s">
        <v>1368</v>
      </c>
      <c r="F9527" t="str">
        <f>INDEX(tbl_produits[Nom normalisé], MATCH(tbl_data[[#This Row],[Spécialité]], tbl_produits[Nom original], 0))</f>
        <v>FLUDARABINE Teva 25 mg/ml, solution à diluer pour solution injectable/pour perfusion</v>
      </c>
      <c r="G9527" t="str">
        <f>INDEX(tbl_produits[Classe nom], MATCH(tbl_data[[#This Row],[NORM_Spécialité]], tbl_produits[Nom normalisé], 0))</f>
        <v>Antinéoplasiques et immunomodulateurs</v>
      </c>
      <c r="H9527">
        <f>YEAR(tbl_data[[#This Row],[Date_rapport]])</f>
        <v>2024</v>
      </c>
      <c r="I9527" t="str">
        <f>INDEX(tbl_produits[Molécule extraite], MATCH(tbl_data[[#This Row],[NORM_Spécialité]], tbl_produits[Nom normalisé], 0))</f>
        <v>Fludarabine</v>
      </c>
      <c r="J9527" s="34">
        <f>DATE(LEFT(tbl_data[[#This Row],[Date_rapport]], 4), MID(tbl_data[[#This Row],[Date_rapport]], 6, 2), RIGHT(tbl_data[[#This Row],[Date_rapport]], 2))</f>
        <v>45326</v>
      </c>
    </row>
    <row r="9528" spans="1:10" x14ac:dyDescent="0.2">
      <c r="A9528" s="28" t="s">
        <v>2039</v>
      </c>
      <c r="B9528" t="s">
        <v>6</v>
      </c>
      <c r="C9528" s="28" t="s">
        <v>1368</v>
      </c>
      <c r="D9528" t="s">
        <v>850</v>
      </c>
      <c r="E9528" t="s">
        <v>1130</v>
      </c>
      <c r="F9528" t="str">
        <f>INDEX(tbl_produits[Nom normalisé], MATCH(tbl_data[[#This Row],[Spécialité]], tbl_produits[Nom original], 0))</f>
        <v>NULOJIX 250 mg, poudre pour solution à diluer pour perfusion</v>
      </c>
      <c r="G9528" t="str">
        <f>INDEX(tbl_produits[Classe nom], MATCH(tbl_data[[#This Row],[NORM_Spécialité]], tbl_produits[Nom normalisé], 0))</f>
        <v>Antinéoplasiques et immunomodulateurs</v>
      </c>
      <c r="H9528">
        <f>YEAR(tbl_data[[#This Row],[Date_rapport]])</f>
        <v>2024</v>
      </c>
      <c r="I9528" t="str">
        <f>INDEX(tbl_produits[Molécule extraite], MATCH(tbl_data[[#This Row],[NORM_Spécialité]], tbl_produits[Nom normalisé], 0))</f>
        <v>Bélatacept</v>
      </c>
      <c r="J9528" s="34">
        <f>DATE(LEFT(tbl_data[[#This Row],[Date_rapport]], 4), MID(tbl_data[[#This Row],[Date_rapport]], 6, 2), RIGHT(tbl_data[[#This Row],[Date_rapport]], 2))</f>
        <v>45326</v>
      </c>
    </row>
    <row r="9529" spans="1:10" x14ac:dyDescent="0.2">
      <c r="A9529" s="28" t="s">
        <v>2039</v>
      </c>
      <c r="B9529" t="s">
        <v>9</v>
      </c>
      <c r="C9529" s="28" t="s">
        <v>1368</v>
      </c>
      <c r="D9529" t="s">
        <v>1112</v>
      </c>
      <c r="E9529" t="s">
        <v>2</v>
      </c>
      <c r="F9529" t="str">
        <f>INDEX(tbl_produits[Nom normalisé], MATCH(tbl_data[[#This Row],[Spécialité]], tbl_produits[Nom original], 0))</f>
        <v>CREON 10 000 U, gélule gastrorésistante</v>
      </c>
      <c r="G9529" t="str">
        <f>INDEX(tbl_produits[Classe nom], MATCH(tbl_data[[#This Row],[NORM_Spécialité]], tbl_produits[Nom normalisé], 0))</f>
        <v>Voies digestives et métabolisme</v>
      </c>
      <c r="H9529">
        <f>YEAR(tbl_data[[#This Row],[Date_rapport]])</f>
        <v>2024</v>
      </c>
      <c r="I9529" t="str">
        <f>INDEX(tbl_produits[Molécule extraite], MATCH(tbl_data[[#This Row],[NORM_Spécialité]], tbl_produits[Nom normalisé], 0))</f>
        <v>Pancréatine</v>
      </c>
      <c r="J9529" s="34">
        <f>DATE(LEFT(tbl_data[[#This Row],[Date_rapport]], 4), MID(tbl_data[[#This Row],[Date_rapport]], 6, 2), RIGHT(tbl_data[[#This Row],[Date_rapport]], 2))</f>
        <v>45326</v>
      </c>
    </row>
    <row r="9530" spans="1:10" x14ac:dyDescent="0.2">
      <c r="A9530" s="28" t="s">
        <v>2039</v>
      </c>
      <c r="B9530" t="s">
        <v>9</v>
      </c>
      <c r="C9530" s="28" t="s">
        <v>1368</v>
      </c>
      <c r="D9530" t="s">
        <v>1034</v>
      </c>
      <c r="E9530" t="s">
        <v>2</v>
      </c>
      <c r="F9530" t="str">
        <f>INDEX(tbl_produits[Nom normalisé], MATCH(tbl_data[[#This Row],[Spécialité]], tbl_produits[Nom original], 0))</f>
        <v>CREON 25 000 U, gélule gastro-résistante</v>
      </c>
      <c r="G9530" t="str">
        <f>INDEX(tbl_produits[Classe nom], MATCH(tbl_data[[#This Row],[NORM_Spécialité]], tbl_produits[Nom normalisé], 0))</f>
        <v>Voies digestives et métabolisme</v>
      </c>
      <c r="H9530">
        <f>YEAR(tbl_data[[#This Row],[Date_rapport]])</f>
        <v>2024</v>
      </c>
      <c r="I9530" t="str">
        <f>INDEX(tbl_produits[Molécule extraite], MATCH(tbl_data[[#This Row],[NORM_Spécialité]], tbl_produits[Nom normalisé], 0))</f>
        <v>Pancréatine</v>
      </c>
      <c r="J9530" s="34">
        <f>DATE(LEFT(tbl_data[[#This Row],[Date_rapport]], 4), MID(tbl_data[[#This Row],[Date_rapport]], 6, 2), RIGHT(tbl_data[[#This Row],[Date_rapport]], 2))</f>
        <v>45326</v>
      </c>
    </row>
    <row r="9531" spans="1:10" x14ac:dyDescent="0.2">
      <c r="A9531" s="28" t="s">
        <v>2039</v>
      </c>
      <c r="B9531" t="s">
        <v>3</v>
      </c>
      <c r="C9531" s="28" t="s">
        <v>1369</v>
      </c>
      <c r="D9531" t="s">
        <v>1002</v>
      </c>
      <c r="E9531" t="s">
        <v>2</v>
      </c>
      <c r="F9531" t="str">
        <f>INDEX(tbl_produits[Nom normalisé], MATCH(tbl_data[[#This Row],[Spécialité]], tbl_produits[Nom original], 0))</f>
        <v>LACTATE DE SODIUM AP-HP 11,2 % (m/V) solution pour perfusion</v>
      </c>
      <c r="G9531" t="str">
        <f>INDEX(tbl_produits[Classe nom], MATCH(tbl_data[[#This Row],[NORM_Spécialité]], tbl_produits[Nom normalisé], 0))</f>
        <v>Sang et organes hématopoïétiques</v>
      </c>
      <c r="H9531">
        <f>YEAR(tbl_data[[#This Row],[Date_rapport]])</f>
        <v>2024</v>
      </c>
      <c r="I9531" t="str">
        <f>INDEX(tbl_produits[Molécule extraite], MATCH(tbl_data[[#This Row],[NORM_Spécialité]], tbl_produits[Nom normalisé], 0))</f>
        <v>Solutions électrolytiques</v>
      </c>
      <c r="J9531" s="34">
        <f>DATE(LEFT(tbl_data[[#This Row],[Date_rapport]], 4), MID(tbl_data[[#This Row],[Date_rapport]], 6, 2), RIGHT(tbl_data[[#This Row],[Date_rapport]], 2))</f>
        <v>45326</v>
      </c>
    </row>
    <row r="9532" spans="1:10" x14ac:dyDescent="0.2">
      <c r="A9532" s="28" t="s">
        <v>2039</v>
      </c>
      <c r="B9532" t="s">
        <v>6</v>
      </c>
      <c r="C9532" s="28" t="s">
        <v>1369</v>
      </c>
      <c r="D9532" t="s">
        <v>1025</v>
      </c>
      <c r="E9532" t="s">
        <v>1369</v>
      </c>
      <c r="F9532" t="str">
        <f>INDEX(tbl_produits[Nom normalisé], MATCH(tbl_data[[#This Row],[Spécialité]], tbl_produits[Nom original], 0))</f>
        <v>XYLOCAINE 20 mg/ml sans conservateur, solution injectable</v>
      </c>
      <c r="G9532" t="str">
        <f>INDEX(tbl_produits[Classe nom], MATCH(tbl_data[[#This Row],[NORM_Spécialité]], tbl_produits[Nom normalisé], 0))</f>
        <v>Système nerveux</v>
      </c>
      <c r="H9532">
        <f>YEAR(tbl_data[[#This Row],[Date_rapport]])</f>
        <v>2024</v>
      </c>
      <c r="I9532" t="str">
        <f>INDEX(tbl_produits[Molécule extraite], MATCH(tbl_data[[#This Row],[NORM_Spécialité]], tbl_produits[Nom normalisé], 0))</f>
        <v>Chlorhydrate de lidocaïne</v>
      </c>
      <c r="J9532" s="34">
        <f>DATE(LEFT(tbl_data[[#This Row],[Date_rapport]], 4), MID(tbl_data[[#This Row],[Date_rapport]], 6, 2), RIGHT(tbl_data[[#This Row],[Date_rapport]], 2))</f>
        <v>45326</v>
      </c>
    </row>
    <row r="9533" spans="1:10" x14ac:dyDescent="0.2">
      <c r="A9533" s="28" t="s">
        <v>2039</v>
      </c>
      <c r="B9533" t="s">
        <v>6</v>
      </c>
      <c r="C9533" s="28" t="s">
        <v>1369</v>
      </c>
      <c r="D9533" t="s">
        <v>1218</v>
      </c>
      <c r="E9533" t="s">
        <v>1369</v>
      </c>
      <c r="F9533" t="str">
        <f>INDEX(tbl_produits[Nom normalisé], MATCH(tbl_data[[#This Row],[Spécialité]], tbl_produits[Nom original], 0))</f>
        <v>XYLOCAINE 10 mg/ml sans conservateur, solution injectable</v>
      </c>
      <c r="G9533" t="str">
        <f>INDEX(tbl_produits[Classe nom], MATCH(tbl_data[[#This Row],[NORM_Spécialité]], tbl_produits[Nom normalisé], 0))</f>
        <v>Système nerveux</v>
      </c>
      <c r="H9533">
        <f>YEAR(tbl_data[[#This Row],[Date_rapport]])</f>
        <v>2024</v>
      </c>
      <c r="I9533" t="str">
        <f>INDEX(tbl_produits[Molécule extraite], MATCH(tbl_data[[#This Row],[NORM_Spécialité]], tbl_produits[Nom normalisé], 0))</f>
        <v>Chlorhydrate de lidocaïne</v>
      </c>
      <c r="J9533" s="34">
        <f>DATE(LEFT(tbl_data[[#This Row],[Date_rapport]], 4), MID(tbl_data[[#This Row],[Date_rapport]], 6, 2), RIGHT(tbl_data[[#This Row],[Date_rapport]], 2))</f>
        <v>45326</v>
      </c>
    </row>
    <row r="9534" spans="1:10" x14ac:dyDescent="0.2">
      <c r="A9534" s="28" t="s">
        <v>2039</v>
      </c>
      <c r="B9534" t="s">
        <v>6</v>
      </c>
      <c r="C9534" s="28" t="s">
        <v>1369</v>
      </c>
      <c r="D9534" t="s">
        <v>728</v>
      </c>
      <c r="E9534" t="s">
        <v>1369</v>
      </c>
      <c r="F9534" t="str">
        <f>INDEX(tbl_produits[Nom normalisé], MATCH(tbl_data[[#This Row],[Spécialité]], tbl_produits[Nom original], 0))</f>
        <v>XYLOCAINE 5 mg/ml sans conservateur, solution injectable</v>
      </c>
      <c r="G9534" t="str">
        <f>INDEX(tbl_produits[Classe nom], MATCH(tbl_data[[#This Row],[NORM_Spécialité]], tbl_produits[Nom normalisé], 0))</f>
        <v>Système nerveux</v>
      </c>
      <c r="H9534">
        <f>YEAR(tbl_data[[#This Row],[Date_rapport]])</f>
        <v>2024</v>
      </c>
      <c r="I9534" t="str">
        <f>INDEX(tbl_produits[Molécule extraite], MATCH(tbl_data[[#This Row],[NORM_Spécialité]], tbl_produits[Nom normalisé], 0))</f>
        <v>Chlorhydrate de lidocaïne</v>
      </c>
      <c r="J9534" s="34">
        <f>DATE(LEFT(tbl_data[[#This Row],[Date_rapport]], 4), MID(tbl_data[[#This Row],[Date_rapport]], 6, 2), RIGHT(tbl_data[[#This Row],[Date_rapport]], 2))</f>
        <v>45326</v>
      </c>
    </row>
    <row r="9535" spans="1:10" x14ac:dyDescent="0.2">
      <c r="A9535" s="28" t="s">
        <v>2039</v>
      </c>
      <c r="B9535" t="s">
        <v>3</v>
      </c>
      <c r="C9535" s="28" t="s">
        <v>1370</v>
      </c>
      <c r="D9535" t="s">
        <v>1371</v>
      </c>
      <c r="E9535" t="s">
        <v>2</v>
      </c>
      <c r="F9535" t="str">
        <f>INDEX(tbl_produits[Nom normalisé], MATCH(tbl_data[[#This Row],[Spécialité]], tbl_produits[Nom original], 0))</f>
        <v>PRENOXAD 0,91 mg/ml, solution injectable en seringue préremplie</v>
      </c>
      <c r="G9535" t="str">
        <f>INDEX(tbl_produits[Classe nom], MATCH(tbl_data[[#This Row],[NORM_Spécialité]], tbl_produits[Nom normalisé], 0))</f>
        <v>Divers</v>
      </c>
      <c r="H9535">
        <f>YEAR(tbl_data[[#This Row],[Date_rapport]])</f>
        <v>2024</v>
      </c>
      <c r="I9535" t="str">
        <f>INDEX(tbl_produits[Molécule extraite], MATCH(tbl_data[[#This Row],[NORM_Spécialité]], tbl_produits[Nom normalisé], 0))</f>
        <v>Naloxone (chlorhydrate de) dihydraté</v>
      </c>
      <c r="J9535" s="34">
        <f>DATE(LEFT(tbl_data[[#This Row],[Date_rapport]], 4), MID(tbl_data[[#This Row],[Date_rapport]], 6, 2), RIGHT(tbl_data[[#This Row],[Date_rapport]], 2))</f>
        <v>45326</v>
      </c>
    </row>
    <row r="9536" spans="1:10" x14ac:dyDescent="0.2">
      <c r="A9536" s="28" t="s">
        <v>2039</v>
      </c>
      <c r="B9536" t="s">
        <v>6</v>
      </c>
      <c r="C9536" s="28" t="s">
        <v>1370</v>
      </c>
      <c r="D9536" t="s">
        <v>1143</v>
      </c>
      <c r="E9536" t="s">
        <v>1370</v>
      </c>
      <c r="F9536" t="str">
        <f>INDEX(tbl_produits[Nom normalisé], MATCH(tbl_data[[#This Row],[Spécialité]], tbl_produits[Nom original], 0))</f>
        <v>IRINOTECAN Sun 1,5 mg/ml, solution pour perfusion, poche de 220 mL</v>
      </c>
      <c r="G9536" t="str">
        <f>INDEX(tbl_produits[Classe nom], MATCH(tbl_data[[#This Row],[NORM_Spécialité]], tbl_produits[Nom normalisé], 0))</f>
        <v>Antinéoplasiques et immunomodulateurs</v>
      </c>
      <c r="H9536">
        <f>YEAR(tbl_data[[#This Row],[Date_rapport]])</f>
        <v>2024</v>
      </c>
      <c r="I9536" t="str">
        <f>INDEX(tbl_produits[Molécule extraite], MATCH(tbl_data[[#This Row],[NORM_Spécialité]], tbl_produits[Nom normalisé], 0))</f>
        <v>Irinotécan (chlorhydrate d') trihydraté</v>
      </c>
      <c r="J9536" s="34">
        <f>DATE(LEFT(tbl_data[[#This Row],[Date_rapport]], 4), MID(tbl_data[[#This Row],[Date_rapport]], 6, 2), RIGHT(tbl_data[[#This Row],[Date_rapport]], 2))</f>
        <v>45326</v>
      </c>
    </row>
    <row r="9537" spans="1:10" x14ac:dyDescent="0.2">
      <c r="A9537" s="28" t="s">
        <v>2039</v>
      </c>
      <c r="B9537" t="s">
        <v>9</v>
      </c>
      <c r="C9537" s="28" t="s">
        <v>1370</v>
      </c>
      <c r="D9537" t="s">
        <v>836</v>
      </c>
      <c r="E9537" t="s">
        <v>2</v>
      </c>
      <c r="F9537" t="str">
        <f>INDEX(tbl_produits[Nom normalisé], MATCH(tbl_data[[#This Row],[Spécialité]], tbl_produits[Nom original], 0))</f>
        <v>HYDROCORTANCYL 2,5 pour cent, suspension injectable</v>
      </c>
      <c r="G9537" t="str">
        <f>INDEX(tbl_produits[Classe nom], MATCH(tbl_data[[#This Row],[NORM_Spécialité]], tbl_produits[Nom normalisé], 0))</f>
        <v>Hormones systémiques sauf hormones sexuelles et insulines</v>
      </c>
      <c r="H9537">
        <f>YEAR(tbl_data[[#This Row],[Date_rapport]])</f>
        <v>2024</v>
      </c>
      <c r="I9537" t="str">
        <f>INDEX(tbl_produits[Molécule extraite], MATCH(tbl_data[[#This Row],[NORM_Spécialité]], tbl_produits[Nom normalisé], 0))</f>
        <v>Prednisolone (acétate de)</v>
      </c>
      <c r="J9537" s="34">
        <f>DATE(LEFT(tbl_data[[#This Row],[Date_rapport]], 4), MID(tbl_data[[#This Row],[Date_rapport]], 6, 2), RIGHT(tbl_data[[#This Row],[Date_rapport]], 2))</f>
        <v>45326</v>
      </c>
    </row>
    <row r="9538" spans="1:10" x14ac:dyDescent="0.2">
      <c r="A9538" s="28" t="s">
        <v>2039</v>
      </c>
      <c r="B9538" t="s">
        <v>6</v>
      </c>
      <c r="C9538" s="28" t="s">
        <v>1372</v>
      </c>
      <c r="D9538" t="s">
        <v>1186</v>
      </c>
      <c r="E9538" t="s">
        <v>1372</v>
      </c>
      <c r="F9538" t="str">
        <f>INDEX(tbl_produits[Nom normalisé], MATCH(tbl_data[[#This Row],[Spécialité]], tbl_produits[Nom original], 0))</f>
        <v>TEMGESIC 0,2 mg, comprimé sublingual</v>
      </c>
      <c r="G9538" t="str">
        <f>INDEX(tbl_produits[Classe nom], MATCH(tbl_data[[#This Row],[NORM_Spécialité]], tbl_produits[Nom normalisé], 0))</f>
        <v>Système nerveux</v>
      </c>
      <c r="H9538">
        <f>YEAR(tbl_data[[#This Row],[Date_rapport]])</f>
        <v>2024</v>
      </c>
      <c r="I9538" t="str">
        <f>INDEX(tbl_produits[Molécule extraite], MATCH(tbl_data[[#This Row],[NORM_Spécialité]], tbl_produits[Nom normalisé], 0))</f>
        <v>Buprénorphine (chlorhydrate de)</v>
      </c>
      <c r="J9538" s="34">
        <f>DATE(LEFT(tbl_data[[#This Row],[Date_rapport]], 4), MID(tbl_data[[#This Row],[Date_rapport]], 6, 2), RIGHT(tbl_data[[#This Row],[Date_rapport]], 2))</f>
        <v>45326</v>
      </c>
    </row>
    <row r="9539" spans="1:10" x14ac:dyDescent="0.2">
      <c r="A9539" s="28" t="s">
        <v>2039</v>
      </c>
      <c r="B9539" t="s">
        <v>6</v>
      </c>
      <c r="C9539" s="28" t="s">
        <v>1373</v>
      </c>
      <c r="D9539" t="s">
        <v>1148</v>
      </c>
      <c r="E9539" t="s">
        <v>1373</v>
      </c>
      <c r="F9539" t="str">
        <f>INDEX(tbl_produits[Nom normalisé], MATCH(tbl_data[[#This Row],[Spécialité]], tbl_produits[Nom original], 0))</f>
        <v>ARIXTRA 2,5 mg/0,5 ml, solution injectable en seringue pré-remplie, boîte 2 et 7 seringues</v>
      </c>
      <c r="G9539" t="str">
        <f>INDEX(tbl_produits[Classe nom], MATCH(tbl_data[[#This Row],[NORM_Spécialité]], tbl_produits[Nom normalisé], 0))</f>
        <v>Sang et organes hématopoïétiques</v>
      </c>
      <c r="H9539">
        <f>YEAR(tbl_data[[#This Row],[Date_rapport]])</f>
        <v>2024</v>
      </c>
      <c r="I9539" t="str">
        <f>INDEX(tbl_produits[Molécule extraite], MATCH(tbl_data[[#This Row],[NORM_Spécialité]], tbl_produits[Nom normalisé], 0))</f>
        <v>Fondaparinux</v>
      </c>
      <c r="J9539" s="34">
        <f>DATE(LEFT(tbl_data[[#This Row],[Date_rapport]], 4), MID(tbl_data[[#This Row],[Date_rapport]], 6, 2), RIGHT(tbl_data[[#This Row],[Date_rapport]], 2))</f>
        <v>45326</v>
      </c>
    </row>
    <row r="9540" spans="1:10" x14ac:dyDescent="0.2">
      <c r="A9540" s="28" t="s">
        <v>2039</v>
      </c>
      <c r="B9540" t="s">
        <v>6</v>
      </c>
      <c r="C9540" s="28" t="s">
        <v>1373</v>
      </c>
      <c r="D9540" t="s">
        <v>1158</v>
      </c>
      <c r="E9540" t="s">
        <v>1373</v>
      </c>
      <c r="F9540" t="str">
        <f>INDEX(tbl_produits[Nom normalisé], MATCH(tbl_data[[#This Row],[Spécialité]], tbl_produits[Nom original], 0))</f>
        <v>CREON 35 000 U, gélule gastrorésistante</v>
      </c>
      <c r="G9540" t="str">
        <f>INDEX(tbl_produits[Classe nom], MATCH(tbl_data[[#This Row],[NORM_Spécialité]], tbl_produits[Nom normalisé], 0))</f>
        <v>Voies digestives et métabolisme</v>
      </c>
      <c r="H9540">
        <f>YEAR(tbl_data[[#This Row],[Date_rapport]])</f>
        <v>2024</v>
      </c>
      <c r="I9540" t="str">
        <f>INDEX(tbl_produits[Molécule extraite], MATCH(tbl_data[[#This Row],[NORM_Spécialité]], tbl_produits[Nom normalisé], 0))</f>
        <v>Pancréatine</v>
      </c>
      <c r="J9540" s="34">
        <f>DATE(LEFT(tbl_data[[#This Row],[Date_rapport]], 4), MID(tbl_data[[#This Row],[Date_rapport]], 6, 2), RIGHT(tbl_data[[#This Row],[Date_rapport]], 2))</f>
        <v>45326</v>
      </c>
    </row>
    <row r="9541" spans="1:10" x14ac:dyDescent="0.2">
      <c r="A9541" s="28" t="s">
        <v>2039</v>
      </c>
      <c r="B9541" t="s">
        <v>3</v>
      </c>
      <c r="C9541" s="28" t="s">
        <v>1374</v>
      </c>
      <c r="D9541" t="s">
        <v>1375</v>
      </c>
      <c r="E9541" t="s">
        <v>2</v>
      </c>
      <c r="F9541" t="str">
        <f>INDEX(tbl_produits[Nom normalisé], MATCH(tbl_data[[#This Row],[Spécialité]], tbl_produits[Nom original], 0))</f>
        <v>FOLINATE DE CALCIUM Ebewe 10 mg/ml, solution injectable/pour perfusion</v>
      </c>
      <c r="G9541" t="str">
        <f>INDEX(tbl_produits[Classe nom], MATCH(tbl_data[[#This Row],[NORM_Spécialité]], tbl_produits[Nom normalisé], 0))</f>
        <v>Divers</v>
      </c>
      <c r="H9541">
        <f>YEAR(tbl_data[[#This Row],[Date_rapport]])</f>
        <v>2024</v>
      </c>
      <c r="I9541" t="str">
        <f>INDEX(tbl_produits[Molécule extraite], MATCH(tbl_data[[#This Row],[NORM_Spécialité]], tbl_produits[Nom normalisé], 0))</f>
        <v>Folinate de calcium</v>
      </c>
      <c r="J9541" s="34">
        <f>DATE(LEFT(tbl_data[[#This Row],[Date_rapport]], 4), MID(tbl_data[[#This Row],[Date_rapport]], 6, 2), RIGHT(tbl_data[[#This Row],[Date_rapport]], 2))</f>
        <v>45326</v>
      </c>
    </row>
    <row r="9542" spans="1:10" x14ac:dyDescent="0.2">
      <c r="A9542" s="28" t="s">
        <v>2039</v>
      </c>
      <c r="B9542" t="s">
        <v>3</v>
      </c>
      <c r="C9542" s="28" t="s">
        <v>1374</v>
      </c>
      <c r="D9542" t="s">
        <v>1376</v>
      </c>
      <c r="E9542" t="s">
        <v>2</v>
      </c>
      <c r="F9542" t="str">
        <f>INDEX(tbl_produits[Nom normalisé], MATCH(tbl_data[[#This Row],[Spécialité]], tbl_produits[Nom original], 0))</f>
        <v>METHOTREXATE Viatris 100 mg/ml, solution injectable</v>
      </c>
      <c r="G9542" t="str">
        <f>INDEX(tbl_produits[Classe nom], MATCH(tbl_data[[#This Row],[NORM_Spécialité]], tbl_produits[Nom normalisé], 0))</f>
        <v>Antinéoplasiques et immunomodulateurs</v>
      </c>
      <c r="H9542">
        <f>YEAR(tbl_data[[#This Row],[Date_rapport]])</f>
        <v>2024</v>
      </c>
      <c r="I9542" t="str">
        <f>INDEX(tbl_produits[Molécule extraite], MATCH(tbl_data[[#This Row],[NORM_Spécialité]], tbl_produits[Nom normalisé], 0))</f>
        <v>Méthotrexate</v>
      </c>
      <c r="J9542" s="34">
        <f>DATE(LEFT(tbl_data[[#This Row],[Date_rapport]], 4), MID(tbl_data[[#This Row],[Date_rapport]], 6, 2), RIGHT(tbl_data[[#This Row],[Date_rapport]], 2))</f>
        <v>45326</v>
      </c>
    </row>
    <row r="9543" spans="1:10" x14ac:dyDescent="0.2">
      <c r="A9543" s="28" t="s">
        <v>2039</v>
      </c>
      <c r="B9543" t="s">
        <v>6</v>
      </c>
      <c r="C9543" s="28" t="s">
        <v>1377</v>
      </c>
      <c r="D9543" t="s">
        <v>973</v>
      </c>
      <c r="E9543" t="s">
        <v>1378</v>
      </c>
      <c r="F9543" t="str">
        <f>INDEX(tbl_produits[Nom normalisé], MATCH(tbl_data[[#This Row],[Spécialité]], tbl_produits[Nom original], 0))</f>
        <v>RIMIFON 50 mg, comprimé</v>
      </c>
      <c r="G9543" t="str">
        <f>INDEX(tbl_produits[Classe nom], MATCH(tbl_data[[#This Row],[NORM_Spécialité]], tbl_produits[Nom normalisé], 0))</f>
        <v>Anti-infectieux à usage systémique</v>
      </c>
      <c r="H9543">
        <f>YEAR(tbl_data[[#This Row],[Date_rapport]])</f>
        <v>2024</v>
      </c>
      <c r="I9543" t="str">
        <f>INDEX(tbl_produits[Molécule extraite], MATCH(tbl_data[[#This Row],[NORM_Spécialité]], tbl_produits[Nom normalisé], 0))</f>
        <v>Isoniazide</v>
      </c>
      <c r="J9543" s="34">
        <f>DATE(LEFT(tbl_data[[#This Row],[Date_rapport]], 4), MID(tbl_data[[#This Row],[Date_rapport]], 6, 2), RIGHT(tbl_data[[#This Row],[Date_rapport]], 2))</f>
        <v>45326</v>
      </c>
    </row>
    <row r="9544" spans="1:10" x14ac:dyDescent="0.2">
      <c r="A9544" s="28" t="s">
        <v>2039</v>
      </c>
      <c r="B9544" t="s">
        <v>6</v>
      </c>
      <c r="C9544" s="28" t="s">
        <v>1377</v>
      </c>
      <c r="D9544" t="s">
        <v>1114</v>
      </c>
      <c r="E9544" t="s">
        <v>1538</v>
      </c>
      <c r="F9544" t="str">
        <f>INDEX(tbl_produits[Nom normalisé], MATCH(tbl_data[[#This Row],[Spécialité]], tbl_produits[Nom original], 0))</f>
        <v>PERSANTINE 10 mg/2 mL, solution injectable, ampoule</v>
      </c>
      <c r="G9544" t="str">
        <f>INDEX(tbl_produits[Classe nom], MATCH(tbl_data[[#This Row],[NORM_Spécialité]], tbl_produits[Nom normalisé], 0))</f>
        <v>Divers</v>
      </c>
      <c r="H9544">
        <f>YEAR(tbl_data[[#This Row],[Date_rapport]])</f>
        <v>2024</v>
      </c>
      <c r="I9544" t="str">
        <f>INDEX(tbl_produits[Molécule extraite], MATCH(tbl_data[[#This Row],[NORM_Spécialité]], tbl_produits[Nom normalisé], 0))</f>
        <v>Dipyridamole</v>
      </c>
      <c r="J9544" s="34">
        <f>DATE(LEFT(tbl_data[[#This Row],[Date_rapport]], 4), MID(tbl_data[[#This Row],[Date_rapport]], 6, 2), RIGHT(tbl_data[[#This Row],[Date_rapport]], 2))</f>
        <v>45326</v>
      </c>
    </row>
    <row r="9545" spans="1:10" x14ac:dyDescent="0.2">
      <c r="A9545" s="28" t="s">
        <v>2039</v>
      </c>
      <c r="B9545" t="s">
        <v>6</v>
      </c>
      <c r="C9545" s="28" t="s">
        <v>1378</v>
      </c>
      <c r="D9545" t="s">
        <v>1211</v>
      </c>
      <c r="E9545" t="s">
        <v>1378</v>
      </c>
      <c r="F9545" t="str">
        <f>INDEX(tbl_produits[Nom normalisé], MATCH(tbl_data[[#This Row],[Spécialité]], tbl_produits[Nom original], 0))</f>
        <v>ORACILLINE 1 000 000 UI, comprimé sécable</v>
      </c>
      <c r="G9545" t="str">
        <f>INDEX(tbl_produits[Classe nom], MATCH(tbl_data[[#This Row],[NORM_Spécialité]], tbl_produits[Nom normalisé], 0))</f>
        <v>Anti-infectieux à usage systémique</v>
      </c>
      <c r="H9545">
        <f>YEAR(tbl_data[[#This Row],[Date_rapport]])</f>
        <v>2024</v>
      </c>
      <c r="I9545" t="str">
        <f>INDEX(tbl_produits[Molécule extraite], MATCH(tbl_data[[#This Row],[NORM_Spécialité]], tbl_produits[Nom normalisé], 0))</f>
        <v>Phénoxyméthylpénicilline</v>
      </c>
      <c r="J9545" s="34">
        <f>DATE(LEFT(tbl_data[[#This Row],[Date_rapport]], 4), MID(tbl_data[[#This Row],[Date_rapport]], 6, 2), RIGHT(tbl_data[[#This Row],[Date_rapport]], 2))</f>
        <v>45326</v>
      </c>
    </row>
    <row r="9546" spans="1:10" x14ac:dyDescent="0.2">
      <c r="A9546" s="28" t="s">
        <v>2039</v>
      </c>
      <c r="B9546" t="s">
        <v>9</v>
      </c>
      <c r="C9546" s="28" t="s">
        <v>1378</v>
      </c>
      <c r="D9546" t="s">
        <v>1379</v>
      </c>
      <c r="E9546" t="s">
        <v>2</v>
      </c>
      <c r="F9546" t="str">
        <f>INDEX(tbl_produits[Nom normalisé], MATCH(tbl_data[[#This Row],[Spécialité]], tbl_produits[Nom original], 0))</f>
        <v>LARGACTIL 25 mg/5 ml, solution injectable en ampoule</v>
      </c>
      <c r="G9546" t="str">
        <f>INDEX(tbl_produits[Classe nom], MATCH(tbl_data[[#This Row],[NORM_Spécialité]], tbl_produits[Nom normalisé], 0))</f>
        <v>Système nerveux</v>
      </c>
      <c r="H9546">
        <f>YEAR(tbl_data[[#This Row],[Date_rapport]])</f>
        <v>2024</v>
      </c>
      <c r="I9546" t="str">
        <f>INDEX(tbl_produits[Molécule extraite], MATCH(tbl_data[[#This Row],[NORM_Spécialité]], tbl_produits[Nom normalisé], 0))</f>
        <v>Chlorpromazine</v>
      </c>
      <c r="J9546" s="34">
        <f>DATE(LEFT(tbl_data[[#This Row],[Date_rapport]], 4), MID(tbl_data[[#This Row],[Date_rapport]], 6, 2), RIGHT(tbl_data[[#This Row],[Date_rapport]], 2))</f>
        <v>45326</v>
      </c>
    </row>
    <row r="9547" spans="1:10" x14ac:dyDescent="0.2">
      <c r="A9547" s="28" t="s">
        <v>2039</v>
      </c>
      <c r="B9547" t="s">
        <v>9</v>
      </c>
      <c r="C9547" s="28" t="s">
        <v>1380</v>
      </c>
      <c r="D9547" t="s">
        <v>1227</v>
      </c>
      <c r="E9547" t="s">
        <v>2</v>
      </c>
      <c r="F9547" t="str">
        <f>INDEX(tbl_produits[Nom normalisé], MATCH(tbl_data[[#This Row],[Spécialité]], tbl_produits[Nom original], 0))</f>
        <v>RULID 50 mg, comprimé sécable pour suspension buvable</v>
      </c>
      <c r="G9547" t="str">
        <f>INDEX(tbl_produits[Classe nom], MATCH(tbl_data[[#This Row],[NORM_Spécialité]], tbl_produits[Nom normalisé], 0))</f>
        <v>Anti-infectieux à usage systémique</v>
      </c>
      <c r="H9547">
        <f>YEAR(tbl_data[[#This Row],[Date_rapport]])</f>
        <v>2024</v>
      </c>
      <c r="I9547" t="str">
        <f>INDEX(tbl_produits[Molécule extraite], MATCH(tbl_data[[#This Row],[NORM_Spécialité]], tbl_produits[Nom normalisé], 0))</f>
        <v>Roxithromycine</v>
      </c>
      <c r="J9547" s="34">
        <f>DATE(LEFT(tbl_data[[#This Row],[Date_rapport]], 4), MID(tbl_data[[#This Row],[Date_rapport]], 6, 2), RIGHT(tbl_data[[#This Row],[Date_rapport]], 2))</f>
        <v>45326</v>
      </c>
    </row>
    <row r="9548" spans="1:10" x14ac:dyDescent="0.2">
      <c r="A9548" s="28" t="s">
        <v>2039</v>
      </c>
      <c r="B9548" t="s">
        <v>9</v>
      </c>
      <c r="C9548" s="28" t="s">
        <v>1380</v>
      </c>
      <c r="D9548" t="s">
        <v>1131</v>
      </c>
      <c r="E9548" t="s">
        <v>1539</v>
      </c>
      <c r="F9548" t="str">
        <f>INDEX(tbl_produits[Nom normalisé], MATCH(tbl_data[[#This Row],[Spécialité]], tbl_produits[Nom original], 0))</f>
        <v>SURMONTIL 4 pour cent, solution buvable, flacon</v>
      </c>
      <c r="G9548" t="str">
        <f>INDEX(tbl_produits[Classe nom], MATCH(tbl_data[[#This Row],[NORM_Spécialité]], tbl_produits[Nom normalisé], 0))</f>
        <v>Système nerveux</v>
      </c>
      <c r="H9548">
        <f>YEAR(tbl_data[[#This Row],[Date_rapport]])</f>
        <v>2024</v>
      </c>
      <c r="I9548" t="str">
        <f>INDEX(tbl_produits[Molécule extraite], MATCH(tbl_data[[#This Row],[NORM_Spécialité]], tbl_produits[Nom normalisé], 0))</f>
        <v>Trimipramine (mésilate de)</v>
      </c>
      <c r="J9548" s="34">
        <f>DATE(LEFT(tbl_data[[#This Row],[Date_rapport]], 4), MID(tbl_data[[#This Row],[Date_rapport]], 6, 2), RIGHT(tbl_data[[#This Row],[Date_rapport]], 2))</f>
        <v>45326</v>
      </c>
    </row>
    <row r="9549" spans="1:10" x14ac:dyDescent="0.2">
      <c r="A9549" s="28" t="s">
        <v>2039</v>
      </c>
      <c r="B9549" t="s">
        <v>6</v>
      </c>
      <c r="C9549" s="28" t="s">
        <v>1380</v>
      </c>
      <c r="D9549" t="s">
        <v>839</v>
      </c>
      <c r="E9549" t="s">
        <v>1380</v>
      </c>
      <c r="F9549" t="str">
        <f>INDEX(tbl_produits[Nom normalisé], MATCH(tbl_data[[#This Row],[Spécialité]], tbl_produits[Nom original], 0))</f>
        <v>FLAGYL 125 mg/5 ml, suspension buvable</v>
      </c>
      <c r="G9549" t="str">
        <f>INDEX(tbl_produits[Classe nom], MATCH(tbl_data[[#This Row],[NORM_Spécialité]], tbl_produits[Nom normalisé], 0))</f>
        <v>Anti-infectieux à usage systémique</v>
      </c>
      <c r="H9549">
        <f>YEAR(tbl_data[[#This Row],[Date_rapport]])</f>
        <v>2024</v>
      </c>
      <c r="I9549" t="str">
        <f>INDEX(tbl_produits[Molécule extraite], MATCH(tbl_data[[#This Row],[NORM_Spécialité]], tbl_produits[Nom normalisé], 0))</f>
        <v>Métronidazole (benzoate de)</v>
      </c>
      <c r="J9549" s="34">
        <f>DATE(LEFT(tbl_data[[#This Row],[Date_rapport]], 4), MID(tbl_data[[#This Row],[Date_rapport]], 6, 2), RIGHT(tbl_data[[#This Row],[Date_rapport]], 2))</f>
        <v>45326</v>
      </c>
    </row>
    <row r="9550" spans="1:10" x14ac:dyDescent="0.2">
      <c r="A9550" s="28" t="s">
        <v>2039</v>
      </c>
      <c r="B9550" t="s">
        <v>9</v>
      </c>
      <c r="C9550" s="28" t="s">
        <v>1381</v>
      </c>
      <c r="D9550" t="s">
        <v>1311</v>
      </c>
      <c r="E9550" t="s">
        <v>2</v>
      </c>
      <c r="F9550" t="str">
        <f>INDEX(tbl_produits[Nom normalisé], MATCH(tbl_data[[#This Row],[Spécialité]], tbl_produits[Nom original], 0))</f>
        <v>RABEPRAZOLE 10mg et 20mg comprimé gastro-résistant</v>
      </c>
      <c r="G9550" t="str">
        <f>INDEX(tbl_produits[Classe nom], MATCH(tbl_data[[#This Row],[NORM_Spécialité]], tbl_produits[Nom normalisé], 0))</f>
        <v>Voies digestives et métabolisme</v>
      </c>
      <c r="H9550">
        <f>YEAR(tbl_data[[#This Row],[Date_rapport]])</f>
        <v>2024</v>
      </c>
      <c r="I9550" t="str">
        <f>INDEX(tbl_produits[Molécule extraite], MATCH(tbl_data[[#This Row],[NORM_Spécialité]], tbl_produits[Nom normalisé], 0))</f>
        <v>Rabéprazole sodique</v>
      </c>
      <c r="J9550" s="34">
        <f>DATE(LEFT(tbl_data[[#This Row],[Date_rapport]], 4), MID(tbl_data[[#This Row],[Date_rapport]], 6, 2), RIGHT(tbl_data[[#This Row],[Date_rapport]], 2))</f>
        <v>45326</v>
      </c>
    </row>
    <row r="9551" spans="1:10" x14ac:dyDescent="0.2">
      <c r="A9551" s="28" t="s">
        <v>2039</v>
      </c>
      <c r="B9551" t="s">
        <v>9</v>
      </c>
      <c r="C9551" s="28" t="s">
        <v>1382</v>
      </c>
      <c r="D9551" t="s">
        <v>1383</v>
      </c>
      <c r="E9551" t="s">
        <v>1408</v>
      </c>
      <c r="F9551" t="str">
        <f>INDEX(tbl_produits[Nom normalisé], MATCH(tbl_data[[#This Row],[Spécialité]], tbl_produits[Nom original], 0))</f>
        <v xml:space="preserve">LARGACTIL 25 mg, comprimé pelliculé </v>
      </c>
      <c r="G9551" t="str">
        <f>INDEX(tbl_produits[Classe nom], MATCH(tbl_data[[#This Row],[NORM_Spécialité]], tbl_produits[Nom normalisé], 0))</f>
        <v>Système nerveux</v>
      </c>
      <c r="H9551">
        <f>YEAR(tbl_data[[#This Row],[Date_rapport]])</f>
        <v>2024</v>
      </c>
      <c r="I9551" t="str">
        <f>INDEX(tbl_produits[Molécule extraite], MATCH(tbl_data[[#This Row],[NORM_Spécialité]], tbl_produits[Nom normalisé], 0))</f>
        <v>Chlorpromazine</v>
      </c>
      <c r="J9551" s="34">
        <f>DATE(LEFT(tbl_data[[#This Row],[Date_rapport]], 4), MID(tbl_data[[#This Row],[Date_rapport]], 6, 2), RIGHT(tbl_data[[#This Row],[Date_rapport]], 2))</f>
        <v>45326</v>
      </c>
    </row>
    <row r="9552" spans="1:10" x14ac:dyDescent="0.2">
      <c r="A9552" s="28" t="s">
        <v>2039</v>
      </c>
      <c r="B9552" t="s">
        <v>9</v>
      </c>
      <c r="C9552" s="28" t="s">
        <v>1384</v>
      </c>
      <c r="D9552" t="s">
        <v>1385</v>
      </c>
      <c r="E9552" t="s">
        <v>2</v>
      </c>
      <c r="F9552" t="str">
        <f>INDEX(tbl_produits[Nom normalisé], MATCH(tbl_data[[#This Row],[Spécialité]], tbl_produits[Nom original], 0))</f>
        <v>LARGACTIL 100 mg, comprimé pelliculé sécable</v>
      </c>
      <c r="G9552" t="str">
        <f>INDEX(tbl_produits[Classe nom], MATCH(tbl_data[[#This Row],[NORM_Spécialité]], tbl_produits[Nom normalisé], 0))</f>
        <v>Système nerveux</v>
      </c>
      <c r="H9552">
        <f>YEAR(tbl_data[[#This Row],[Date_rapport]])</f>
        <v>2024</v>
      </c>
      <c r="I9552" t="str">
        <f>INDEX(tbl_produits[Molécule extraite], MATCH(tbl_data[[#This Row],[NORM_Spécialité]], tbl_produits[Nom normalisé], 0))</f>
        <v>Chlorpromazine</v>
      </c>
      <c r="J9552" s="34">
        <f>DATE(LEFT(tbl_data[[#This Row],[Date_rapport]], 4), MID(tbl_data[[#This Row],[Date_rapport]], 6, 2), RIGHT(tbl_data[[#This Row],[Date_rapport]], 2))</f>
        <v>45326</v>
      </c>
    </row>
    <row r="9553" spans="1:10" x14ac:dyDescent="0.2">
      <c r="A9553" s="28" t="s">
        <v>2039</v>
      </c>
      <c r="B9553" t="s">
        <v>6</v>
      </c>
      <c r="C9553" s="28" t="s">
        <v>1384</v>
      </c>
      <c r="D9553" t="s">
        <v>1135</v>
      </c>
      <c r="E9553" t="s">
        <v>1384</v>
      </c>
      <c r="F9553" t="str">
        <f>INDEX(tbl_produits[Nom normalisé], MATCH(tbl_data[[#This Row],[Spécialité]], tbl_produits[Nom original], 0))</f>
        <v>ARTANE 0,4%, solution buvable en goutte</v>
      </c>
      <c r="G9553" t="str">
        <f>INDEX(tbl_produits[Classe nom], MATCH(tbl_data[[#This Row],[NORM_Spécialité]], tbl_produits[Nom normalisé], 0))</f>
        <v>Système nerveux</v>
      </c>
      <c r="H9553">
        <f>YEAR(tbl_data[[#This Row],[Date_rapport]])</f>
        <v>2024</v>
      </c>
      <c r="I9553" t="str">
        <f>INDEX(tbl_produits[Molécule extraite], MATCH(tbl_data[[#This Row],[NORM_Spécialité]], tbl_produits[Nom normalisé], 0))</f>
        <v>Chlorhydrate de trihexyphénidyle</v>
      </c>
      <c r="J9553" s="34">
        <f>DATE(LEFT(tbl_data[[#This Row],[Date_rapport]], 4), MID(tbl_data[[#This Row],[Date_rapport]], 6, 2), RIGHT(tbl_data[[#This Row],[Date_rapport]], 2))</f>
        <v>45326</v>
      </c>
    </row>
    <row r="9554" spans="1:10" x14ac:dyDescent="0.2">
      <c r="A9554" s="28" t="s">
        <v>2039</v>
      </c>
      <c r="B9554" t="s">
        <v>3</v>
      </c>
      <c r="C9554" s="28" t="s">
        <v>1386</v>
      </c>
      <c r="D9554" t="s">
        <v>1387</v>
      </c>
      <c r="E9554" t="s">
        <v>2</v>
      </c>
      <c r="F9554" t="str">
        <f>INDEX(tbl_produits[Nom normalisé], MATCH(tbl_data[[#This Row],[Spécialité]], tbl_produits[Nom original], 0))</f>
        <v>ZINNAT 125 mg/5 ml enfants et nourrissons, granulés pour suspension buvable en flacon de de 40 ml</v>
      </c>
      <c r="G9554" t="str">
        <f>INDEX(tbl_produits[Classe nom], MATCH(tbl_data[[#This Row],[NORM_Spécialité]], tbl_produits[Nom normalisé], 0))</f>
        <v>Anti-infectieux à usage systémique</v>
      </c>
      <c r="H9554">
        <f>YEAR(tbl_data[[#This Row],[Date_rapport]])</f>
        <v>2024</v>
      </c>
      <c r="I9554" t="str">
        <f>INDEX(tbl_produits[Molécule extraite], MATCH(tbl_data[[#This Row],[NORM_Spécialité]], tbl_produits[Nom normalisé], 0))</f>
        <v>Céfuroxime axétil</v>
      </c>
      <c r="J9554" s="34">
        <f>DATE(LEFT(tbl_data[[#This Row],[Date_rapport]], 4), MID(tbl_data[[#This Row],[Date_rapport]], 6, 2), RIGHT(tbl_data[[#This Row],[Date_rapport]], 2))</f>
        <v>45326</v>
      </c>
    </row>
    <row r="9555" spans="1:10" x14ac:dyDescent="0.2">
      <c r="A9555" s="28" t="s">
        <v>2039</v>
      </c>
      <c r="B9555" t="s">
        <v>9</v>
      </c>
      <c r="C9555" s="28" t="s">
        <v>1388</v>
      </c>
      <c r="D9555" t="s">
        <v>1084</v>
      </c>
      <c r="E9555" t="s">
        <v>2</v>
      </c>
      <c r="F9555" t="str">
        <f>INDEX(tbl_produits[Nom normalisé], MATCH(tbl_data[[#This Row],[Spécialité]], tbl_produits[Nom original], 0))</f>
        <v>DEPAKINE CHRONO 500 mg, comprimé pelliculé sécable à libération prolongée</v>
      </c>
      <c r="G9555" t="str">
        <f>INDEX(tbl_produits[Classe nom], MATCH(tbl_data[[#This Row],[NORM_Spécialité]], tbl_produits[Nom normalisé], 0))</f>
        <v>Système nerveux</v>
      </c>
      <c r="H9555">
        <f>YEAR(tbl_data[[#This Row],[Date_rapport]])</f>
        <v>2024</v>
      </c>
      <c r="I9555" t="str">
        <f>INDEX(tbl_produits[Molécule extraite], MATCH(tbl_data[[#This Row],[NORM_Spécialité]], tbl_produits[Nom normalisé], 0))</f>
        <v>Valproate de sodium</v>
      </c>
      <c r="J9555" s="34">
        <f>DATE(LEFT(tbl_data[[#This Row],[Date_rapport]], 4), MID(tbl_data[[#This Row],[Date_rapport]], 6, 2), RIGHT(tbl_data[[#This Row],[Date_rapport]], 2))</f>
        <v>45326</v>
      </c>
    </row>
    <row r="9556" spans="1:10" x14ac:dyDescent="0.2">
      <c r="A9556" s="28" t="s">
        <v>2039</v>
      </c>
      <c r="B9556" t="s">
        <v>6</v>
      </c>
      <c r="C9556" s="28" t="s">
        <v>1388</v>
      </c>
      <c r="D9556" t="s">
        <v>970</v>
      </c>
      <c r="E9556" t="s">
        <v>1388</v>
      </c>
      <c r="F9556" t="str">
        <f>INDEX(tbl_produits[Nom normalisé], MATCH(tbl_data[[#This Row],[Spécialité]], tbl_produits[Nom original], 0))</f>
        <v>ONCOVIN 1 mg, solution injectable</v>
      </c>
      <c r="G9556" t="str">
        <f>INDEX(tbl_produits[Classe nom], MATCH(tbl_data[[#This Row],[NORM_Spécialité]], tbl_produits[Nom normalisé], 0))</f>
        <v>Antinéoplasiques et immunomodulateurs</v>
      </c>
      <c r="H9556">
        <f>YEAR(tbl_data[[#This Row],[Date_rapport]])</f>
        <v>2024</v>
      </c>
      <c r="I9556" t="str">
        <f>INDEX(tbl_produits[Molécule extraite], MATCH(tbl_data[[#This Row],[NORM_Spécialité]], tbl_produits[Nom normalisé], 0))</f>
        <v>Vincristine</v>
      </c>
      <c r="J9556" s="34">
        <f>DATE(LEFT(tbl_data[[#This Row],[Date_rapport]], 4), MID(tbl_data[[#This Row],[Date_rapport]], 6, 2), RIGHT(tbl_data[[#This Row],[Date_rapport]], 2))</f>
        <v>45326</v>
      </c>
    </row>
    <row r="9557" spans="1:10" x14ac:dyDescent="0.2">
      <c r="A9557" s="28" t="s">
        <v>2039</v>
      </c>
      <c r="B9557" t="s">
        <v>6</v>
      </c>
      <c r="C9557" s="28" t="s">
        <v>1388</v>
      </c>
      <c r="D9557" t="s">
        <v>1004</v>
      </c>
      <c r="E9557" t="s">
        <v>1388</v>
      </c>
      <c r="F9557" t="str">
        <f>INDEX(tbl_produits[Nom normalisé], MATCH(tbl_data[[#This Row],[Spécialité]], tbl_produits[Nom original], 0))</f>
        <v>CONFEROPORT 5 mg, gélule à libération prolongée</v>
      </c>
      <c r="G9557" t="str">
        <f>INDEX(tbl_produits[Classe nom], MATCH(tbl_data[[#This Row],[NORM_Spécialité]], tbl_produits[Nom normalisé], 0))</f>
        <v>Antinéoplasiques et immunomodulateurs</v>
      </c>
      <c r="H9557">
        <f>YEAR(tbl_data[[#This Row],[Date_rapport]])</f>
        <v>2024</v>
      </c>
      <c r="I9557" t="str">
        <f>INDEX(tbl_produits[Molécule extraite], MATCH(tbl_data[[#This Row],[NORM_Spécialité]], tbl_produits[Nom normalisé], 0))</f>
        <v>Tacrolimus</v>
      </c>
      <c r="J9557" s="34">
        <f>DATE(LEFT(tbl_data[[#This Row],[Date_rapport]], 4), MID(tbl_data[[#This Row],[Date_rapport]], 6, 2), RIGHT(tbl_data[[#This Row],[Date_rapport]], 2))</f>
        <v>45326</v>
      </c>
    </row>
    <row r="9558" spans="1:10" x14ac:dyDescent="0.2">
      <c r="A9558" s="28" t="s">
        <v>2039</v>
      </c>
      <c r="B9558" t="s">
        <v>3</v>
      </c>
      <c r="C9558" s="28" t="s">
        <v>1389</v>
      </c>
      <c r="D9558" t="s">
        <v>1390</v>
      </c>
      <c r="E9558" t="s">
        <v>2</v>
      </c>
      <c r="F9558" t="str">
        <f>INDEX(tbl_produits[Nom normalisé], MATCH(tbl_data[[#This Row],[Spécialité]], tbl_produits[Nom original], 0))</f>
        <v>ZOPHREN 2 mg/ml, solution injectable en ampoule (IV) ampoules de 2 ml et 4 ml</v>
      </c>
      <c r="G9558" t="str">
        <f>INDEX(tbl_produits[Classe nom], MATCH(tbl_data[[#This Row],[NORM_Spécialité]], tbl_produits[Nom normalisé], 0))</f>
        <v>Voies digestives et métabolisme</v>
      </c>
      <c r="H9558">
        <f>YEAR(tbl_data[[#This Row],[Date_rapport]])</f>
        <v>2024</v>
      </c>
      <c r="I9558" t="str">
        <f>INDEX(tbl_produits[Molécule extraite], MATCH(tbl_data[[#This Row],[NORM_Spécialité]], tbl_produits[Nom normalisé], 0))</f>
        <v>Ondansétron</v>
      </c>
      <c r="J9558" s="34">
        <f>DATE(LEFT(tbl_data[[#This Row],[Date_rapport]], 4), MID(tbl_data[[#This Row],[Date_rapport]], 6, 2), RIGHT(tbl_data[[#This Row],[Date_rapport]], 2))</f>
        <v>45326</v>
      </c>
    </row>
    <row r="9559" spans="1:10" x14ac:dyDescent="0.2">
      <c r="A9559" s="28" t="s">
        <v>2039</v>
      </c>
      <c r="B9559" t="s">
        <v>9</v>
      </c>
      <c r="C9559" s="28" t="s">
        <v>1389</v>
      </c>
      <c r="D9559" t="s">
        <v>1391</v>
      </c>
      <c r="E9559" t="s">
        <v>2</v>
      </c>
      <c r="F9559" t="str">
        <f>INDEX(tbl_produits[Nom normalisé], MATCH(tbl_data[[#This Row],[Spécialité]], tbl_produits[Nom original], 0))</f>
        <v>GENOTONORM Miniquick poudre et solvant pour solution injectable</v>
      </c>
      <c r="G9559" t="str">
        <f>INDEX(tbl_produits[Classe nom], MATCH(tbl_data[[#This Row],[NORM_Spécialité]], tbl_produits[Nom normalisé], 0))</f>
        <v>Hormones systémiques sauf hormones sexuelles et insulines</v>
      </c>
      <c r="H9559">
        <f>YEAR(tbl_data[[#This Row],[Date_rapport]])</f>
        <v>2024</v>
      </c>
      <c r="I9559" t="str">
        <f>INDEX(tbl_produits[Molécule extraite], MATCH(tbl_data[[#This Row],[NORM_Spécialité]], tbl_produits[Nom normalisé], 0))</f>
        <v>Somatropine</v>
      </c>
      <c r="J9559" s="34">
        <f>DATE(LEFT(tbl_data[[#This Row],[Date_rapport]], 4), MID(tbl_data[[#This Row],[Date_rapport]], 6, 2), RIGHT(tbl_data[[#This Row],[Date_rapport]], 2))</f>
        <v>45326</v>
      </c>
    </row>
    <row r="9560" spans="1:10" x14ac:dyDescent="0.2">
      <c r="A9560" s="28" t="s">
        <v>2039</v>
      </c>
      <c r="B9560" t="s">
        <v>9</v>
      </c>
      <c r="C9560" s="28" t="s">
        <v>1392</v>
      </c>
      <c r="D9560" t="s">
        <v>1139</v>
      </c>
      <c r="E9560" t="s">
        <v>2</v>
      </c>
      <c r="F9560" t="str">
        <f>INDEX(tbl_produits[Nom normalisé], MATCH(tbl_data[[#This Row],[Spécialité]], tbl_produits[Nom original], 0))</f>
        <v>FURADANTINE 50 mg, gélule</v>
      </c>
      <c r="G9560" t="str">
        <f>INDEX(tbl_produits[Classe nom], MATCH(tbl_data[[#This Row],[NORM_Spécialité]], tbl_produits[Nom normalisé], 0))</f>
        <v>Anti-infectieux à usage systémique</v>
      </c>
      <c r="H9560">
        <f>YEAR(tbl_data[[#This Row],[Date_rapport]])</f>
        <v>2024</v>
      </c>
      <c r="I9560" t="str">
        <f>INDEX(tbl_produits[Molécule extraite], MATCH(tbl_data[[#This Row],[NORM_Spécialité]], tbl_produits[Nom normalisé], 0))</f>
        <v>Nitrofurantoïne</v>
      </c>
      <c r="J9560" s="34">
        <f>DATE(LEFT(tbl_data[[#This Row],[Date_rapport]], 4), MID(tbl_data[[#This Row],[Date_rapport]], 6, 2), RIGHT(tbl_data[[#This Row],[Date_rapport]], 2))</f>
        <v>45326</v>
      </c>
    </row>
    <row r="9561" spans="1:10" x14ac:dyDescent="0.2">
      <c r="A9561" s="28" t="s">
        <v>2039</v>
      </c>
      <c r="B9561" t="s">
        <v>3</v>
      </c>
      <c r="C9561" s="28" t="s">
        <v>1392</v>
      </c>
      <c r="D9561" t="s">
        <v>1023</v>
      </c>
      <c r="E9561" t="s">
        <v>2</v>
      </c>
      <c r="F9561" t="str">
        <f>INDEX(tbl_produits[Nom normalisé], MATCH(tbl_data[[#This Row],[Spécialité]], tbl_produits[Nom original], 0))</f>
        <v xml:space="preserve">TOFRANIL 25 mg, comprimé enrobé </v>
      </c>
      <c r="G9561" t="str">
        <f>INDEX(tbl_produits[Classe nom], MATCH(tbl_data[[#This Row],[NORM_Spécialité]], tbl_produits[Nom normalisé], 0))</f>
        <v>Système nerveux</v>
      </c>
      <c r="H9561">
        <f>YEAR(tbl_data[[#This Row],[Date_rapport]])</f>
        <v>2024</v>
      </c>
      <c r="I9561" t="str">
        <f>INDEX(tbl_produits[Molécule extraite], MATCH(tbl_data[[#This Row],[NORM_Spécialité]], tbl_produits[Nom normalisé], 0))</f>
        <v>Imipramine</v>
      </c>
      <c r="J9561" s="34">
        <f>DATE(LEFT(tbl_data[[#This Row],[Date_rapport]], 4), MID(tbl_data[[#This Row],[Date_rapport]], 6, 2), RIGHT(tbl_data[[#This Row],[Date_rapport]], 2))</f>
        <v>45326</v>
      </c>
    </row>
    <row r="9562" spans="1:10" x14ac:dyDescent="0.2">
      <c r="A9562" s="28" t="s">
        <v>2039</v>
      </c>
      <c r="B9562" t="s">
        <v>9</v>
      </c>
      <c r="C9562" s="28" t="s">
        <v>1392</v>
      </c>
      <c r="D9562" t="s">
        <v>1005</v>
      </c>
      <c r="E9562" t="s">
        <v>2</v>
      </c>
      <c r="F9562" t="str">
        <f>INDEX(tbl_produits[Nom normalisé], MATCH(tbl_data[[#This Row],[Spécialité]], tbl_produits[Nom original], 0))</f>
        <v xml:space="preserve">TOFRANIL 10 mg, comprimé enrobé </v>
      </c>
      <c r="G9562" t="str">
        <f>INDEX(tbl_produits[Classe nom], MATCH(tbl_data[[#This Row],[NORM_Spécialité]], tbl_produits[Nom normalisé], 0))</f>
        <v>Système nerveux</v>
      </c>
      <c r="H9562">
        <f>YEAR(tbl_data[[#This Row],[Date_rapport]])</f>
        <v>2024</v>
      </c>
      <c r="I9562" t="str">
        <f>INDEX(tbl_produits[Molécule extraite], MATCH(tbl_data[[#This Row],[NORM_Spécialité]], tbl_produits[Nom normalisé], 0))</f>
        <v>Imipramine</v>
      </c>
      <c r="J9562" s="34">
        <f>DATE(LEFT(tbl_data[[#This Row],[Date_rapport]], 4), MID(tbl_data[[#This Row],[Date_rapport]], 6, 2), RIGHT(tbl_data[[#This Row],[Date_rapport]], 2))</f>
        <v>45326</v>
      </c>
    </row>
    <row r="9563" spans="1:10" x14ac:dyDescent="0.2">
      <c r="A9563" s="28" t="s">
        <v>2039</v>
      </c>
      <c r="B9563" t="s">
        <v>6</v>
      </c>
      <c r="C9563" s="28" t="s">
        <v>1392</v>
      </c>
      <c r="D9563" t="s">
        <v>1393</v>
      </c>
      <c r="E9563" t="s">
        <v>1392</v>
      </c>
      <c r="F9563" t="str">
        <f>INDEX(tbl_produits[Nom normalisé], MATCH(tbl_data[[#This Row],[Spécialité]], tbl_produits[Nom original], 0))</f>
        <v>XYLLOMAC 1 g, poudre pour solution injectable/pour perfusion (I.M.- I.V.) boîte de 1 flacon (anciennement Clamoxyl)</v>
      </c>
      <c r="G9563" t="str">
        <f>INDEX(tbl_produits[Classe nom], MATCH(tbl_data[[#This Row],[NORM_Spécialité]], tbl_produits[Nom normalisé], 0))</f>
        <v>Anti-infectieux à usage systémique</v>
      </c>
      <c r="H9563">
        <f>YEAR(tbl_data[[#This Row],[Date_rapport]])</f>
        <v>2024</v>
      </c>
      <c r="I9563" t="str">
        <f>INDEX(tbl_produits[Molécule extraite], MATCH(tbl_data[[#This Row],[NORM_Spécialité]], tbl_produits[Nom normalisé], 0))</f>
        <v>Amoxicilline</v>
      </c>
      <c r="J9563" s="34">
        <f>DATE(LEFT(tbl_data[[#This Row],[Date_rapport]], 4), MID(tbl_data[[#This Row],[Date_rapport]], 6, 2), RIGHT(tbl_data[[#This Row],[Date_rapport]], 2))</f>
        <v>45326</v>
      </c>
    </row>
    <row r="9564" spans="1:10" x14ac:dyDescent="0.2">
      <c r="A9564" s="28" t="s">
        <v>2039</v>
      </c>
      <c r="B9564" t="s">
        <v>11</v>
      </c>
      <c r="C9564" s="28" t="s">
        <v>1392</v>
      </c>
      <c r="D9564" t="s">
        <v>1201</v>
      </c>
      <c r="E9564" t="s">
        <v>2</v>
      </c>
      <c r="F9564" t="str">
        <f>INDEX(tbl_produits[Nom normalisé], MATCH(tbl_data[[#This Row],[Spécialité]], tbl_produits[Nom original], 0))</f>
        <v>OZIDIA 5 mg, comprimé à libération prolongée</v>
      </c>
      <c r="G9564" t="str">
        <f>INDEX(tbl_produits[Classe nom], MATCH(tbl_data[[#This Row],[NORM_Spécialité]], tbl_produits[Nom normalisé], 0))</f>
        <v>Voies digestives et métabolisme</v>
      </c>
      <c r="H9564">
        <f>YEAR(tbl_data[[#This Row],[Date_rapport]])</f>
        <v>2024</v>
      </c>
      <c r="I9564" t="str">
        <f>INDEX(tbl_produits[Molécule extraite], MATCH(tbl_data[[#This Row],[NORM_Spécialité]], tbl_produits[Nom normalisé], 0))</f>
        <v>Glipizide</v>
      </c>
      <c r="J9564" s="34">
        <f>DATE(LEFT(tbl_data[[#This Row],[Date_rapport]], 4), MID(tbl_data[[#This Row],[Date_rapport]], 6, 2), RIGHT(tbl_data[[#This Row],[Date_rapport]], 2))</f>
        <v>45326</v>
      </c>
    </row>
    <row r="9565" spans="1:10" x14ac:dyDescent="0.2">
      <c r="A9565" s="28" t="s">
        <v>2039</v>
      </c>
      <c r="B9565" t="s">
        <v>9</v>
      </c>
      <c r="C9565" s="28" t="s">
        <v>1394</v>
      </c>
      <c r="D9565" t="s">
        <v>719</v>
      </c>
      <c r="E9565" t="s">
        <v>2</v>
      </c>
      <c r="F9565" t="str">
        <f>INDEX(tbl_produits[Nom normalisé], MATCH(tbl_data[[#This Row],[Spécialité]], tbl_produits[Nom original], 0))</f>
        <v>DALACINE 75 mg, gélule</v>
      </c>
      <c r="G9565" t="str">
        <f>INDEX(tbl_produits[Classe nom], MATCH(tbl_data[[#This Row],[NORM_Spécialité]], tbl_produits[Nom normalisé], 0))</f>
        <v>Anti-infectieux à usage systémique</v>
      </c>
      <c r="H9565">
        <f>YEAR(tbl_data[[#This Row],[Date_rapport]])</f>
        <v>2024</v>
      </c>
      <c r="I9565" t="str">
        <f>INDEX(tbl_produits[Molécule extraite], MATCH(tbl_data[[#This Row],[NORM_Spécialité]], tbl_produits[Nom normalisé], 0))</f>
        <v>Clindamycine (chlorhydrate de) hydraté</v>
      </c>
      <c r="J9565" s="34">
        <f>DATE(LEFT(tbl_data[[#This Row],[Date_rapport]], 4), MID(tbl_data[[#This Row],[Date_rapport]], 6, 2), RIGHT(tbl_data[[#This Row],[Date_rapport]], 2))</f>
        <v>45326</v>
      </c>
    </row>
    <row r="9566" spans="1:10" x14ac:dyDescent="0.2">
      <c r="A9566" s="28" t="s">
        <v>2039</v>
      </c>
      <c r="B9566" t="s">
        <v>3</v>
      </c>
      <c r="C9566" s="28" t="s">
        <v>1395</v>
      </c>
      <c r="D9566" t="s">
        <v>1286</v>
      </c>
      <c r="E9566" t="s">
        <v>2</v>
      </c>
      <c r="F9566" t="str">
        <f>INDEX(tbl_produits[Nom normalisé], MATCH(tbl_data[[#This Row],[Spécialité]], tbl_produits[Nom original], 0))</f>
        <v>SINETRAV 40 microgrammes/mL, collyre en solution</v>
      </c>
      <c r="G9566" t="str">
        <f>INDEX(tbl_produits[Classe nom], MATCH(tbl_data[[#This Row],[NORM_Spécialité]], tbl_produits[Nom normalisé], 0))</f>
        <v>Organes sensoriels</v>
      </c>
      <c r="H9566">
        <f>YEAR(tbl_data[[#This Row],[Date_rapport]])</f>
        <v>2024</v>
      </c>
      <c r="I9566" t="str">
        <f>INDEX(tbl_produits[Molécule extraite], MATCH(tbl_data[[#This Row],[NORM_Spécialité]], tbl_produits[Nom normalisé], 0))</f>
        <v>Travoprost</v>
      </c>
      <c r="J9566" s="34">
        <f>DATE(LEFT(tbl_data[[#This Row],[Date_rapport]], 4), MID(tbl_data[[#This Row],[Date_rapport]], 6, 2), RIGHT(tbl_data[[#This Row],[Date_rapport]], 2))</f>
        <v>45326</v>
      </c>
    </row>
    <row r="9567" spans="1:10" x14ac:dyDescent="0.2">
      <c r="A9567" s="28" t="s">
        <v>2039</v>
      </c>
      <c r="B9567" t="s">
        <v>9</v>
      </c>
      <c r="C9567" s="28" t="s">
        <v>1396</v>
      </c>
      <c r="D9567" t="s">
        <v>1109</v>
      </c>
      <c r="E9567" t="s">
        <v>2</v>
      </c>
      <c r="F9567" t="str">
        <f>INDEX(tbl_produits[Nom normalisé], MATCH(tbl_data[[#This Row],[Spécialité]], tbl_produits[Nom original], 0))</f>
        <v>SCOPODERM TTS  1 mg/72 heures, dispositif transdermique</v>
      </c>
      <c r="G9567" t="str">
        <f>INDEX(tbl_produits[Classe nom], MATCH(tbl_data[[#This Row],[NORM_Spécialité]], tbl_produits[Nom normalisé], 0))</f>
        <v>Voies digestives et métabolisme</v>
      </c>
      <c r="H9567">
        <f>YEAR(tbl_data[[#This Row],[Date_rapport]])</f>
        <v>2024</v>
      </c>
      <c r="I9567" t="str">
        <f>INDEX(tbl_produits[Molécule extraite], MATCH(tbl_data[[#This Row],[NORM_Spécialité]], tbl_produits[Nom normalisé], 0))</f>
        <v>Scopolamine</v>
      </c>
      <c r="J9567" s="34">
        <f>DATE(LEFT(tbl_data[[#This Row],[Date_rapport]], 4), MID(tbl_data[[#This Row],[Date_rapport]], 6, 2), RIGHT(tbl_data[[#This Row],[Date_rapport]], 2))</f>
        <v>45326</v>
      </c>
    </row>
    <row r="9568" spans="1:10" x14ac:dyDescent="0.2">
      <c r="A9568" s="28" t="s">
        <v>2039</v>
      </c>
      <c r="B9568" t="s">
        <v>3</v>
      </c>
      <c r="C9568" s="28" t="s">
        <v>1396</v>
      </c>
      <c r="D9568" t="s">
        <v>1298</v>
      </c>
      <c r="E9568" t="s">
        <v>2</v>
      </c>
      <c r="F9568" t="str">
        <f>INDEX(tbl_produits[Nom normalisé], MATCH(tbl_data[[#This Row],[Spécialité]], tbl_produits[Nom original], 0))</f>
        <v>HYCAMTIN 0.25 mg et 1 mg,  gélule</v>
      </c>
      <c r="G9568" t="str">
        <f>INDEX(tbl_produits[Classe nom], MATCH(tbl_data[[#This Row],[NORM_Spécialité]], tbl_produits[Nom normalisé], 0))</f>
        <v>Antinéoplasiques et immunomodulateurs</v>
      </c>
      <c r="H9568">
        <f>YEAR(tbl_data[[#This Row],[Date_rapport]])</f>
        <v>2024</v>
      </c>
      <c r="I9568" t="str">
        <f>INDEX(tbl_produits[Molécule extraite], MATCH(tbl_data[[#This Row],[NORM_Spécialité]], tbl_produits[Nom normalisé], 0))</f>
        <v>Topotécane (chlorhydrate de)</v>
      </c>
      <c r="J9568" s="34">
        <f>DATE(LEFT(tbl_data[[#This Row],[Date_rapport]], 4), MID(tbl_data[[#This Row],[Date_rapport]], 6, 2), RIGHT(tbl_data[[#This Row],[Date_rapport]], 2))</f>
        <v>45326</v>
      </c>
    </row>
    <row r="9569" spans="1:10" x14ac:dyDescent="0.2">
      <c r="A9569" s="28" t="s">
        <v>2039</v>
      </c>
      <c r="B9569" t="s">
        <v>9</v>
      </c>
      <c r="C9569" s="28" t="s">
        <v>1397</v>
      </c>
      <c r="D9569" t="s">
        <v>880</v>
      </c>
      <c r="E9569" t="s">
        <v>2</v>
      </c>
      <c r="F9569" t="str">
        <f>INDEX(tbl_produits[Nom normalisé], MATCH(tbl_data[[#This Row],[Spécialité]], tbl_produits[Nom original], 0))</f>
        <v>TRULICITY 0,75 mg, 1,5 mg, 3 mg, 4,5 mg, solution injectable en stylo pré-rempli</v>
      </c>
      <c r="G9569" t="str">
        <f>INDEX(tbl_produits[Classe nom], MATCH(tbl_data[[#This Row],[NORM_Spécialité]], tbl_produits[Nom normalisé], 0))</f>
        <v>Voies digestives et métabolisme</v>
      </c>
      <c r="H9569">
        <f>YEAR(tbl_data[[#This Row],[Date_rapport]])</f>
        <v>2024</v>
      </c>
      <c r="I9569" t="str">
        <f>INDEX(tbl_produits[Molécule extraite], MATCH(tbl_data[[#This Row],[NORM_Spécialité]], tbl_produits[Nom normalisé], 0))</f>
        <v>Dulaglutide</v>
      </c>
      <c r="J9569" s="34">
        <f>DATE(LEFT(tbl_data[[#This Row],[Date_rapport]], 4), MID(tbl_data[[#This Row],[Date_rapport]], 6, 2), RIGHT(tbl_data[[#This Row],[Date_rapport]], 2))</f>
        <v>45326</v>
      </c>
    </row>
    <row r="9570" spans="1:10" x14ac:dyDescent="0.2">
      <c r="A9570" s="28" t="s">
        <v>2039</v>
      </c>
      <c r="B9570" t="s">
        <v>3</v>
      </c>
      <c r="C9570" s="28" t="s">
        <v>1397</v>
      </c>
      <c r="D9570" t="s">
        <v>1398</v>
      </c>
      <c r="E9570" t="s">
        <v>1540</v>
      </c>
      <c r="F9570" t="str">
        <f>INDEX(tbl_produits[Nom normalisé], MATCH(tbl_data[[#This Row],[Spécialité]], tbl_produits[Nom original], 0))</f>
        <v>MYCOSTATINE 100 000 UI/ml, suspension buvable</v>
      </c>
      <c r="G9570" t="str">
        <f>INDEX(tbl_produits[Classe nom], MATCH(tbl_data[[#This Row],[NORM_Spécialité]], tbl_produits[Nom normalisé], 0))</f>
        <v>Voies digestives et métabolisme</v>
      </c>
      <c r="H9570">
        <f>YEAR(tbl_data[[#This Row],[Date_rapport]])</f>
        <v>2024</v>
      </c>
      <c r="I9570" t="str">
        <f>INDEX(tbl_produits[Molécule extraite], MATCH(tbl_data[[#This Row],[NORM_Spécialité]], tbl_produits[Nom normalisé], 0))</f>
        <v>Nystatine</v>
      </c>
      <c r="J9570" s="34">
        <f>DATE(LEFT(tbl_data[[#This Row],[Date_rapport]], 4), MID(tbl_data[[#This Row],[Date_rapport]], 6, 2), RIGHT(tbl_data[[#This Row],[Date_rapport]], 2))</f>
        <v>45326</v>
      </c>
    </row>
    <row r="9571" spans="1:10" x14ac:dyDescent="0.2">
      <c r="A9571" s="28" t="s">
        <v>2039</v>
      </c>
      <c r="B9571" t="s">
        <v>9</v>
      </c>
      <c r="C9571" s="28" t="s">
        <v>1397</v>
      </c>
      <c r="D9571" t="s">
        <v>1399</v>
      </c>
      <c r="E9571" t="s">
        <v>2</v>
      </c>
      <c r="F9571" t="str">
        <f>INDEX(tbl_produits[Nom normalisé], MATCH(tbl_data[[#This Row],[Spécialité]], tbl_produits[Nom original], 0))</f>
        <v xml:space="preserve">MOXIFLOXACINE 400 mg, comprimé pelliculé </v>
      </c>
      <c r="G9571" t="str">
        <f>INDEX(tbl_produits[Classe nom], MATCH(tbl_data[[#This Row],[NORM_Spécialité]], tbl_produits[Nom normalisé], 0))</f>
        <v>Anti-infectieux à usage systémique</v>
      </c>
      <c r="H9571">
        <f>YEAR(tbl_data[[#This Row],[Date_rapport]])</f>
        <v>2024</v>
      </c>
      <c r="I9571" t="str">
        <f>INDEX(tbl_produits[Molécule extraite], MATCH(tbl_data[[#This Row],[NORM_Spécialité]], tbl_produits[Nom normalisé], 0))</f>
        <v>Moxifloxacine (chlorhydrate de)</v>
      </c>
      <c r="J9571" s="34">
        <f>DATE(LEFT(tbl_data[[#This Row],[Date_rapport]], 4), MID(tbl_data[[#This Row],[Date_rapport]], 6, 2), RIGHT(tbl_data[[#This Row],[Date_rapport]], 2))</f>
        <v>45326</v>
      </c>
    </row>
    <row r="9572" spans="1:10" x14ac:dyDescent="0.2">
      <c r="A9572" s="28" t="s">
        <v>2039</v>
      </c>
      <c r="B9572" t="s">
        <v>9</v>
      </c>
      <c r="C9572" s="28" t="s">
        <v>1400</v>
      </c>
      <c r="D9572" t="s">
        <v>1401</v>
      </c>
      <c r="E9572" t="s">
        <v>1541</v>
      </c>
      <c r="F9572" t="str">
        <f>INDEX(tbl_produits[Nom normalisé], MATCH(tbl_data[[#This Row],[Spécialité]], tbl_produits[Nom original], 0))</f>
        <v xml:space="preserve">ZINNAT 125 mg/5 ml enfants et nourrissons, granulés pour suspension buvable en flacon de de 80 ml </v>
      </c>
      <c r="G9572" t="str">
        <f>INDEX(tbl_produits[Classe nom], MATCH(tbl_data[[#This Row],[NORM_Spécialité]], tbl_produits[Nom normalisé], 0))</f>
        <v>Anti-infectieux à usage systémique</v>
      </c>
      <c r="H9572">
        <f>YEAR(tbl_data[[#This Row],[Date_rapport]])</f>
        <v>2024</v>
      </c>
      <c r="I9572" t="str">
        <f>INDEX(tbl_produits[Molécule extraite], MATCH(tbl_data[[#This Row],[NORM_Spécialité]], tbl_produits[Nom normalisé], 0))</f>
        <v>Céfuroxime axétil</v>
      </c>
      <c r="J9572" s="34">
        <f>DATE(LEFT(tbl_data[[#This Row],[Date_rapport]], 4), MID(tbl_data[[#This Row],[Date_rapport]], 6, 2), RIGHT(tbl_data[[#This Row],[Date_rapport]], 2))</f>
        <v>45326</v>
      </c>
    </row>
    <row r="9573" spans="1:10" x14ac:dyDescent="0.2">
      <c r="A9573" s="28" t="s">
        <v>2039</v>
      </c>
      <c r="B9573" t="s">
        <v>9</v>
      </c>
      <c r="C9573" s="28" t="s">
        <v>1400</v>
      </c>
      <c r="D9573" t="s">
        <v>1205</v>
      </c>
      <c r="E9573" t="s">
        <v>1539</v>
      </c>
      <c r="F9573" t="str">
        <f>INDEX(tbl_produits[Nom normalisé], MATCH(tbl_data[[#This Row],[Spécialité]], tbl_produits[Nom original], 0))</f>
        <v>NEULEPTIL 1 pour cent, solution buvable</v>
      </c>
      <c r="G9573" t="str">
        <f>INDEX(tbl_produits[Classe nom], MATCH(tbl_data[[#This Row],[NORM_Spécialité]], tbl_produits[Nom normalisé], 0))</f>
        <v>Système nerveux</v>
      </c>
      <c r="H9573">
        <f>YEAR(tbl_data[[#This Row],[Date_rapport]])</f>
        <v>2024</v>
      </c>
      <c r="I9573" t="str">
        <f>INDEX(tbl_produits[Molécule extraite], MATCH(tbl_data[[#This Row],[NORM_Spécialité]], tbl_produits[Nom normalisé], 0))</f>
        <v>Propériciazine</v>
      </c>
      <c r="J9573" s="34">
        <f>DATE(LEFT(tbl_data[[#This Row],[Date_rapport]], 4), MID(tbl_data[[#This Row],[Date_rapport]], 6, 2), RIGHT(tbl_data[[#This Row],[Date_rapport]], 2))</f>
        <v>45326</v>
      </c>
    </row>
    <row r="9574" spans="1:10" x14ac:dyDescent="0.2">
      <c r="A9574" s="28" t="s">
        <v>2039</v>
      </c>
      <c r="B9574" t="s">
        <v>9</v>
      </c>
      <c r="C9574" s="28" t="s">
        <v>1400</v>
      </c>
      <c r="D9574" t="s">
        <v>1119</v>
      </c>
      <c r="E9574" t="s">
        <v>2</v>
      </c>
      <c r="F9574" t="str">
        <f>INDEX(tbl_produits[Nom normalisé], MATCH(tbl_data[[#This Row],[Spécialité]], tbl_produits[Nom original], 0))</f>
        <v>PAZENIR 5 mg/mL, poudre pour dispersion pour perfusion</v>
      </c>
      <c r="G9574" t="str">
        <f>INDEX(tbl_produits[Classe nom], MATCH(tbl_data[[#This Row],[NORM_Spécialité]], tbl_produits[Nom normalisé], 0))</f>
        <v>Antinéoplasiques et immunomodulateurs</v>
      </c>
      <c r="H9574">
        <f>YEAR(tbl_data[[#This Row],[Date_rapport]])</f>
        <v>2024</v>
      </c>
      <c r="I9574" t="str">
        <f>INDEX(tbl_produits[Molécule extraite], MATCH(tbl_data[[#This Row],[NORM_Spécialité]], tbl_produits[Nom normalisé], 0))</f>
        <v>Paclitaxel</v>
      </c>
      <c r="J9574" s="34">
        <f>DATE(LEFT(tbl_data[[#This Row],[Date_rapport]], 4), MID(tbl_data[[#This Row],[Date_rapport]], 6, 2), RIGHT(tbl_data[[#This Row],[Date_rapport]], 2))</f>
        <v>45326</v>
      </c>
    </row>
    <row r="9575" spans="1:10" x14ac:dyDescent="0.2">
      <c r="A9575" s="28" t="s">
        <v>2039</v>
      </c>
      <c r="B9575" t="s">
        <v>9</v>
      </c>
      <c r="C9575" s="28" t="s">
        <v>1400</v>
      </c>
      <c r="D9575" t="s">
        <v>1030</v>
      </c>
      <c r="E9575" t="s">
        <v>1499</v>
      </c>
      <c r="F9575" t="str">
        <f>INDEX(tbl_produits[Nom normalisé], MATCH(tbl_data[[#This Row],[Spécialité]], tbl_produits[Nom original], 0))</f>
        <v>LASILIX Retard 60 mg, gélule boîte 30</v>
      </c>
      <c r="G9575" t="str">
        <f>INDEX(tbl_produits[Classe nom], MATCH(tbl_data[[#This Row],[NORM_Spécialité]], tbl_produits[Nom normalisé], 0))</f>
        <v>Système cardiovasculaire</v>
      </c>
      <c r="H9575">
        <f>YEAR(tbl_data[[#This Row],[Date_rapport]])</f>
        <v>2024</v>
      </c>
      <c r="I9575" t="str">
        <f>INDEX(tbl_produits[Molécule extraite], MATCH(tbl_data[[#This Row],[NORM_Spécialité]], tbl_produits[Nom normalisé], 0))</f>
        <v>Furosémide</v>
      </c>
      <c r="J9575" s="34">
        <f>DATE(LEFT(tbl_data[[#This Row],[Date_rapport]], 4), MID(tbl_data[[#This Row],[Date_rapport]], 6, 2), RIGHT(tbl_data[[#This Row],[Date_rapport]], 2))</f>
        <v>45326</v>
      </c>
    </row>
    <row r="9576" spans="1:10" x14ac:dyDescent="0.2">
      <c r="A9576" s="28" t="s">
        <v>2039</v>
      </c>
      <c r="B9576" t="s">
        <v>9</v>
      </c>
      <c r="C9576" s="28" t="s">
        <v>1400</v>
      </c>
      <c r="D9576" t="s">
        <v>1271</v>
      </c>
      <c r="E9576" t="s">
        <v>1408</v>
      </c>
      <c r="F9576" t="str">
        <f>INDEX(tbl_produits[Nom normalisé], MATCH(tbl_data[[#This Row],[Spécialité]], tbl_produits[Nom original], 0))</f>
        <v>ALDARA 5% crème</v>
      </c>
      <c r="G9576" t="str">
        <f>INDEX(tbl_produits[Classe nom], MATCH(tbl_data[[#This Row],[NORM_Spécialité]], tbl_produits[Nom normalisé], 0))</f>
        <v>Produits dermatologiques</v>
      </c>
      <c r="H9576">
        <f>YEAR(tbl_data[[#This Row],[Date_rapport]])</f>
        <v>2024</v>
      </c>
      <c r="I9576" t="str">
        <f>INDEX(tbl_produits[Molécule extraite], MATCH(tbl_data[[#This Row],[NORM_Spécialité]], tbl_produits[Nom normalisé], 0))</f>
        <v>Imiquimod</v>
      </c>
      <c r="J9576" s="34">
        <f>DATE(LEFT(tbl_data[[#This Row],[Date_rapport]], 4), MID(tbl_data[[#This Row],[Date_rapport]], 6, 2), RIGHT(tbl_data[[#This Row],[Date_rapport]], 2))</f>
        <v>45326</v>
      </c>
    </row>
    <row r="9577" spans="1:10" x14ac:dyDescent="0.2">
      <c r="A9577" s="28" t="s">
        <v>2039</v>
      </c>
      <c r="B9577" t="s">
        <v>9</v>
      </c>
      <c r="C9577" s="28" t="s">
        <v>1402</v>
      </c>
      <c r="D9577" t="s">
        <v>1285</v>
      </c>
      <c r="E9577" t="s">
        <v>2</v>
      </c>
      <c r="F9577" t="str">
        <f>INDEX(tbl_produits[Nom normalisé], MATCH(tbl_data[[#This Row],[Spécialité]], tbl_produits[Nom original], 0))</f>
        <v>VICTOZA 6 mg/ml, solution injectable en stylo prérempli</v>
      </c>
      <c r="G9577" t="str">
        <f>INDEX(tbl_produits[Classe nom], MATCH(tbl_data[[#This Row],[NORM_Spécialité]], tbl_produits[Nom normalisé], 0))</f>
        <v>Voies digestives et métabolisme</v>
      </c>
      <c r="H9577">
        <f>YEAR(tbl_data[[#This Row],[Date_rapport]])</f>
        <v>2024</v>
      </c>
      <c r="I9577" t="str">
        <f>INDEX(tbl_produits[Molécule extraite], MATCH(tbl_data[[#This Row],[NORM_Spécialité]], tbl_produits[Nom normalisé], 0))</f>
        <v>Liraglutide</v>
      </c>
      <c r="J9577" s="34">
        <f>DATE(LEFT(tbl_data[[#This Row],[Date_rapport]], 4), MID(tbl_data[[#This Row],[Date_rapport]], 6, 2), RIGHT(tbl_data[[#This Row],[Date_rapport]], 2))</f>
        <v>45326</v>
      </c>
    </row>
    <row r="9578" spans="1:10" x14ac:dyDescent="0.2">
      <c r="A9578" s="28" t="s">
        <v>2039</v>
      </c>
      <c r="B9578" t="s">
        <v>9</v>
      </c>
      <c r="C9578" s="28" t="s">
        <v>1402</v>
      </c>
      <c r="D9578" t="s">
        <v>882</v>
      </c>
      <c r="E9578" t="s">
        <v>2</v>
      </c>
      <c r="F9578" t="str">
        <f>INDEX(tbl_produits[Nom normalisé], MATCH(tbl_data[[#This Row],[Spécialité]], tbl_produits[Nom original], 0))</f>
        <v>OZEMPIC 0,25 mg, 0,5 mg, 1 mg, solution injectable en stylo prérempli</v>
      </c>
      <c r="G9578" t="str">
        <f>INDEX(tbl_produits[Classe nom], MATCH(tbl_data[[#This Row],[NORM_Spécialité]], tbl_produits[Nom normalisé], 0))</f>
        <v>Voies digestives et métabolisme</v>
      </c>
      <c r="H9578">
        <f>YEAR(tbl_data[[#This Row],[Date_rapport]])</f>
        <v>2024</v>
      </c>
      <c r="I9578" t="str">
        <f>INDEX(tbl_produits[Molécule extraite], MATCH(tbl_data[[#This Row],[NORM_Spécialité]], tbl_produits[Nom normalisé], 0))</f>
        <v>Sémaglutide (levure/saccharomyces cerevisiae)</v>
      </c>
      <c r="J9578" s="34">
        <f>DATE(LEFT(tbl_data[[#This Row],[Date_rapport]], 4), MID(tbl_data[[#This Row],[Date_rapport]], 6, 2), RIGHT(tbl_data[[#This Row],[Date_rapport]], 2))</f>
        <v>45326</v>
      </c>
    </row>
    <row r="9579" spans="1:10" x14ac:dyDescent="0.2">
      <c r="A9579" s="28" t="s">
        <v>2039</v>
      </c>
      <c r="B9579" t="s">
        <v>11</v>
      </c>
      <c r="C9579" s="28" t="s">
        <v>1402</v>
      </c>
      <c r="D9579" t="s">
        <v>1403</v>
      </c>
      <c r="E9579" t="s">
        <v>2</v>
      </c>
      <c r="F9579" t="str">
        <f>INDEX(tbl_produits[Nom normalisé], MATCH(tbl_data[[#This Row],[Spécialité]], tbl_produits[Nom original], 0))</f>
        <v xml:space="preserve">IMETH 2,5 mg et 10 mg, comprimé </v>
      </c>
      <c r="G9579" t="str">
        <f>INDEX(tbl_produits[Classe nom], MATCH(tbl_data[[#This Row],[NORM_Spécialité]], tbl_produits[Nom normalisé], 0))</f>
        <v>Antinéoplasiques et immunomodulateurs</v>
      </c>
      <c r="H9579">
        <f>YEAR(tbl_data[[#This Row],[Date_rapport]])</f>
        <v>2024</v>
      </c>
      <c r="I9579" t="str">
        <f>INDEX(tbl_produits[Molécule extraite], MATCH(tbl_data[[#This Row],[NORM_Spécialité]], tbl_produits[Nom normalisé], 0))</f>
        <v>Méthotrexate</v>
      </c>
      <c r="J9579" s="34">
        <f>DATE(LEFT(tbl_data[[#This Row],[Date_rapport]], 4), MID(tbl_data[[#This Row],[Date_rapport]], 6, 2), RIGHT(tbl_data[[#This Row],[Date_rapport]], 2))</f>
        <v>45326</v>
      </c>
    </row>
    <row r="9580" spans="1:10" x14ac:dyDescent="0.2">
      <c r="A9580" s="28" t="s">
        <v>2039</v>
      </c>
      <c r="B9580" t="s">
        <v>6</v>
      </c>
      <c r="C9580" s="28" t="s">
        <v>965</v>
      </c>
      <c r="D9580" t="s">
        <v>1277</v>
      </c>
      <c r="E9580" t="s">
        <v>967</v>
      </c>
      <c r="F9580" t="str">
        <f>INDEX(tbl_produits[Nom normalisé], MATCH(tbl_data[[#This Row],[Spécialité]], tbl_produits[Nom original], 0))</f>
        <v>TRANXENE 20 mg, gélule</v>
      </c>
      <c r="G9580" t="str">
        <f>INDEX(tbl_produits[Classe nom], MATCH(tbl_data[[#This Row],[NORM_Spécialité]], tbl_produits[Nom normalisé], 0))</f>
        <v>Système nerveux</v>
      </c>
      <c r="H9580">
        <f>YEAR(tbl_data[[#This Row],[Date_rapport]])</f>
        <v>2024</v>
      </c>
      <c r="I9580" t="str">
        <f>INDEX(tbl_produits[Molécule extraite], MATCH(tbl_data[[#This Row],[NORM_Spécialité]], tbl_produits[Nom normalisé], 0))</f>
        <v>Clorazépate dipotassique</v>
      </c>
      <c r="J9580" s="34">
        <f>DATE(LEFT(tbl_data[[#This Row],[Date_rapport]], 4), MID(tbl_data[[#This Row],[Date_rapport]], 6, 2), RIGHT(tbl_data[[#This Row],[Date_rapport]], 2))</f>
        <v>45326</v>
      </c>
    </row>
    <row r="9581" spans="1:10" x14ac:dyDescent="0.2">
      <c r="A9581" s="28" t="s">
        <v>2039</v>
      </c>
      <c r="B9581" t="s">
        <v>6</v>
      </c>
      <c r="C9581" s="28" t="s">
        <v>965</v>
      </c>
      <c r="D9581" t="s">
        <v>1078</v>
      </c>
      <c r="E9581" t="s">
        <v>967</v>
      </c>
      <c r="F9581" t="str">
        <f>INDEX(tbl_produits[Nom normalisé], MATCH(tbl_data[[#This Row],[Spécialité]], tbl_produits[Nom original], 0))</f>
        <v xml:space="preserve">ALDURAZYME 100 U/ml, solution à diluer pour perfusion </v>
      </c>
      <c r="G9581" t="str">
        <f>INDEX(tbl_produits[Classe nom], MATCH(tbl_data[[#This Row],[NORM_Spécialité]], tbl_produits[Nom normalisé], 0))</f>
        <v>Voies digestives et métabolisme</v>
      </c>
      <c r="H9581">
        <f>YEAR(tbl_data[[#This Row],[Date_rapport]])</f>
        <v>2024</v>
      </c>
      <c r="I9581" t="str">
        <f>INDEX(tbl_produits[Molécule extraite], MATCH(tbl_data[[#This Row],[NORM_Spécialité]], tbl_produits[Nom normalisé], 0))</f>
        <v>Laronidase</v>
      </c>
      <c r="J9581" s="34">
        <f>DATE(LEFT(tbl_data[[#This Row],[Date_rapport]], 4), MID(tbl_data[[#This Row],[Date_rapport]], 6, 2), RIGHT(tbl_data[[#This Row],[Date_rapport]], 2))</f>
        <v>45326</v>
      </c>
    </row>
    <row r="9582" spans="1:10" x14ac:dyDescent="0.2">
      <c r="A9582" s="28" t="s">
        <v>2039</v>
      </c>
      <c r="B9582" t="s">
        <v>6</v>
      </c>
      <c r="C9582" s="28" t="s">
        <v>965</v>
      </c>
      <c r="D9582" t="s">
        <v>825</v>
      </c>
      <c r="E9582" t="s">
        <v>967</v>
      </c>
      <c r="F9582" t="str">
        <f>INDEX(tbl_produits[Nom normalisé], MATCH(tbl_data[[#This Row],[Spécialité]], tbl_produits[Nom original], 0))</f>
        <v>LYRICA 20 mg/ml, solution buvable</v>
      </c>
      <c r="G9582" t="str">
        <f>INDEX(tbl_produits[Classe nom], MATCH(tbl_data[[#This Row],[NORM_Spécialité]], tbl_produits[Nom normalisé], 0))</f>
        <v>Système nerveux</v>
      </c>
      <c r="H9582">
        <f>YEAR(tbl_data[[#This Row],[Date_rapport]])</f>
        <v>2024</v>
      </c>
      <c r="I9582" t="str">
        <f>INDEX(tbl_produits[Molécule extraite], MATCH(tbl_data[[#This Row],[NORM_Spécialité]], tbl_produits[Nom normalisé], 0))</f>
        <v>Prégabaline</v>
      </c>
      <c r="J9582" s="34">
        <f>DATE(LEFT(tbl_data[[#This Row],[Date_rapport]], 4), MID(tbl_data[[#This Row],[Date_rapport]], 6, 2), RIGHT(tbl_data[[#This Row],[Date_rapport]], 2))</f>
        <v>45326</v>
      </c>
    </row>
    <row r="9583" spans="1:10" x14ac:dyDescent="0.2">
      <c r="A9583" s="28" t="s">
        <v>2039</v>
      </c>
      <c r="B9583" t="s">
        <v>6</v>
      </c>
      <c r="C9583" s="28" t="s">
        <v>965</v>
      </c>
      <c r="D9583" t="s">
        <v>1055</v>
      </c>
      <c r="E9583" t="s">
        <v>967</v>
      </c>
      <c r="F9583" t="str">
        <f>INDEX(tbl_produits[Nom normalisé], MATCH(tbl_data[[#This Row],[Spécialité]], tbl_produits[Nom original], 0))</f>
        <v>VFEND 40 mg/ml, poudre pour suspension buvable</v>
      </c>
      <c r="G9583" t="str">
        <f>INDEX(tbl_produits[Classe nom], MATCH(tbl_data[[#This Row],[NORM_Spécialité]], tbl_produits[Nom normalisé], 0))</f>
        <v>Anti-infectieux à usage systémique</v>
      </c>
      <c r="H9583">
        <f>YEAR(tbl_data[[#This Row],[Date_rapport]])</f>
        <v>2024</v>
      </c>
      <c r="I9583" t="str">
        <f>INDEX(tbl_produits[Molécule extraite], MATCH(tbl_data[[#This Row],[NORM_Spécialité]], tbl_produits[Nom normalisé], 0))</f>
        <v>Voriconazole</v>
      </c>
      <c r="J9583" s="34">
        <f>DATE(LEFT(tbl_data[[#This Row],[Date_rapport]], 4), MID(tbl_data[[#This Row],[Date_rapport]], 6, 2), RIGHT(tbl_data[[#This Row],[Date_rapport]], 2))</f>
        <v>45326</v>
      </c>
    </row>
    <row r="9584" spans="1:10" x14ac:dyDescent="0.2">
      <c r="A9584" s="28" t="s">
        <v>2039</v>
      </c>
      <c r="B9584" t="s">
        <v>3</v>
      </c>
      <c r="C9584" s="28" t="s">
        <v>965</v>
      </c>
      <c r="D9584" t="s">
        <v>966</v>
      </c>
      <c r="E9584" t="s">
        <v>1523</v>
      </c>
      <c r="F9584" t="str">
        <f>INDEX(tbl_produits[Nom normalisé], MATCH(tbl_data[[#This Row],[Spécialité]], tbl_produits[Nom original], 0))</f>
        <v>TRANDATE 5 mg/ml, solution injectable</v>
      </c>
      <c r="G9584" t="str">
        <f>INDEX(tbl_produits[Classe nom], MATCH(tbl_data[[#This Row],[NORM_Spécialité]], tbl_produits[Nom normalisé], 0))</f>
        <v>Système cardiovasculaire</v>
      </c>
      <c r="H9584">
        <f>YEAR(tbl_data[[#This Row],[Date_rapport]])</f>
        <v>2024</v>
      </c>
      <c r="I9584" t="str">
        <f>INDEX(tbl_produits[Molécule extraite], MATCH(tbl_data[[#This Row],[NORM_Spécialité]], tbl_produits[Nom normalisé], 0))</f>
        <v>Labétalol (chlorhydrate de)</v>
      </c>
      <c r="J9584" s="34">
        <f>DATE(LEFT(tbl_data[[#This Row],[Date_rapport]], 4), MID(tbl_data[[#This Row],[Date_rapport]], 6, 2), RIGHT(tbl_data[[#This Row],[Date_rapport]], 2))</f>
        <v>45326</v>
      </c>
    </row>
    <row r="9585" spans="1:10" x14ac:dyDescent="0.2">
      <c r="A9585" s="28" t="s">
        <v>2039</v>
      </c>
      <c r="B9585" t="s">
        <v>9</v>
      </c>
      <c r="C9585" s="28" t="s">
        <v>967</v>
      </c>
      <c r="D9585" t="s">
        <v>968</v>
      </c>
      <c r="E9585" t="s">
        <v>2</v>
      </c>
      <c r="F9585" t="str">
        <f>INDEX(tbl_produits[Nom normalisé], MATCH(tbl_data[[#This Row],[Spécialité]], tbl_produits[Nom original], 0))</f>
        <v>SPÉCIALITÉS à base de Carbamazépine L.P. 400 mg, comprimé pelliculé sécable à libération prolongée</v>
      </c>
      <c r="G9585" t="str">
        <f>INDEX(tbl_produits[Classe nom], MATCH(tbl_data[[#This Row],[NORM_Spécialité]], tbl_produits[Nom normalisé], 0))</f>
        <v>Système nerveux</v>
      </c>
      <c r="H9585">
        <f>YEAR(tbl_data[[#This Row],[Date_rapport]])</f>
        <v>2024</v>
      </c>
      <c r="I9585" t="str">
        <f>INDEX(tbl_produits[Molécule extraite], MATCH(tbl_data[[#This Row],[NORM_Spécialité]], tbl_produits[Nom normalisé], 0))</f>
        <v>Carbamazépine</v>
      </c>
      <c r="J9585" s="34">
        <f>DATE(LEFT(tbl_data[[#This Row],[Date_rapport]], 4), MID(tbl_data[[#This Row],[Date_rapport]], 6, 2), RIGHT(tbl_data[[#This Row],[Date_rapport]], 2))</f>
        <v>45326</v>
      </c>
    </row>
    <row r="9586" spans="1:10" x14ac:dyDescent="0.2">
      <c r="A9586" s="28" t="s">
        <v>2039</v>
      </c>
      <c r="B9586" t="s">
        <v>9</v>
      </c>
      <c r="C9586" s="28" t="s">
        <v>967</v>
      </c>
      <c r="D9586" t="s">
        <v>969</v>
      </c>
      <c r="E9586" t="s">
        <v>2</v>
      </c>
      <c r="F9586" t="str">
        <f>INDEX(tbl_produits[Nom normalisé], MATCH(tbl_data[[#This Row],[Spécialité]], tbl_produits[Nom original], 0))</f>
        <v>SPÉCIALITÉS à base de Carbamazépine L.P. 200 mg, comprimé pelliculé sécable à libération prolongée</v>
      </c>
      <c r="G9586" t="str">
        <f>INDEX(tbl_produits[Classe nom], MATCH(tbl_data[[#This Row],[NORM_Spécialité]], tbl_produits[Nom normalisé], 0))</f>
        <v>Système nerveux</v>
      </c>
      <c r="H9586">
        <f>YEAR(tbl_data[[#This Row],[Date_rapport]])</f>
        <v>2024</v>
      </c>
      <c r="I9586" t="str">
        <f>INDEX(tbl_produits[Molécule extraite], MATCH(tbl_data[[#This Row],[NORM_Spécialité]], tbl_produits[Nom normalisé], 0))</f>
        <v>Carbamazépine</v>
      </c>
      <c r="J9586" s="34">
        <f>DATE(LEFT(tbl_data[[#This Row],[Date_rapport]], 4), MID(tbl_data[[#This Row],[Date_rapport]], 6, 2), RIGHT(tbl_data[[#This Row],[Date_rapport]], 2))</f>
        <v>45326</v>
      </c>
    </row>
    <row r="9587" spans="1:10" x14ac:dyDescent="0.2">
      <c r="A9587" s="28" t="s">
        <v>2039</v>
      </c>
      <c r="B9587" t="s">
        <v>6</v>
      </c>
      <c r="C9587" s="28" t="s">
        <v>967</v>
      </c>
      <c r="D9587" t="s">
        <v>971</v>
      </c>
      <c r="E9587" t="s">
        <v>974</v>
      </c>
      <c r="F9587" t="str">
        <f>INDEX(tbl_produits[Nom normalisé], MATCH(tbl_data[[#This Row],[Spécialité]], tbl_produits[Nom original], 0))</f>
        <v>SAIZEN 20 mg (8 mg/ml, solution injectable en cartouche de 2,5 ml)</v>
      </c>
      <c r="G9587" t="str">
        <f>INDEX(tbl_produits[Classe nom], MATCH(tbl_data[[#This Row],[NORM_Spécialité]], tbl_produits[Nom normalisé], 0))</f>
        <v>Hormones systémiques sauf hormones sexuelles et insulines</v>
      </c>
      <c r="H9587">
        <f>YEAR(tbl_data[[#This Row],[Date_rapport]])</f>
        <v>2024</v>
      </c>
      <c r="I9587" t="str">
        <f>INDEX(tbl_produits[Molécule extraite], MATCH(tbl_data[[#This Row],[NORM_Spécialité]], tbl_produits[Nom normalisé], 0))</f>
        <v>Somatropine</v>
      </c>
      <c r="J9587" s="34">
        <f>DATE(LEFT(tbl_data[[#This Row],[Date_rapport]], 4), MID(tbl_data[[#This Row],[Date_rapport]], 6, 2), RIGHT(tbl_data[[#This Row],[Date_rapport]], 2))</f>
        <v>45326</v>
      </c>
    </row>
    <row r="9588" spans="1:10" x14ac:dyDescent="0.2">
      <c r="A9588" s="28" t="s">
        <v>2039</v>
      </c>
      <c r="B9588" t="s">
        <v>3</v>
      </c>
      <c r="C9588" s="28" t="s">
        <v>967</v>
      </c>
      <c r="D9588" t="s">
        <v>972</v>
      </c>
      <c r="E9588" t="s">
        <v>2</v>
      </c>
      <c r="F9588" t="str">
        <f>INDEX(tbl_produits[Nom normalisé], MATCH(tbl_data[[#This Row],[Spécialité]], tbl_produits[Nom original], 0))</f>
        <v>METHYLPREDNISOLONE Hikma 40 mg, poudre pour solution injectable</v>
      </c>
      <c r="G9588" t="str">
        <f>INDEX(tbl_produits[Classe nom], MATCH(tbl_data[[#This Row],[NORM_Spécialité]], tbl_produits[Nom normalisé], 0))</f>
        <v>Hormones systémiques sauf hormones sexuelles et insulines</v>
      </c>
      <c r="H9588">
        <f>YEAR(tbl_data[[#This Row],[Date_rapport]])</f>
        <v>2024</v>
      </c>
      <c r="I9588" t="str">
        <f>INDEX(tbl_produits[Molécule extraite], MATCH(tbl_data[[#This Row],[NORM_Spécialité]], tbl_produits[Nom normalisé], 0))</f>
        <v>Méthylprednisolone (hydrogénosuccinate de)</v>
      </c>
      <c r="J9588" s="34">
        <f>DATE(LEFT(tbl_data[[#This Row],[Date_rapport]], 4), MID(tbl_data[[#This Row],[Date_rapport]], 6, 2), RIGHT(tbl_data[[#This Row],[Date_rapport]], 2))</f>
        <v>45326</v>
      </c>
    </row>
    <row r="9589" spans="1:10" x14ac:dyDescent="0.2">
      <c r="A9589" s="28" t="s">
        <v>2039</v>
      </c>
      <c r="B9589" t="s">
        <v>3</v>
      </c>
      <c r="C9589" s="28" t="s">
        <v>974</v>
      </c>
      <c r="D9589" t="s">
        <v>976</v>
      </c>
      <c r="E9589" t="s">
        <v>2</v>
      </c>
      <c r="F9589" t="str">
        <f>INDEX(tbl_produits[Nom normalisé], MATCH(tbl_data[[#This Row],[Spécialité]], tbl_produits[Nom original], 0))</f>
        <v>TERCIAN 50 mg/5 ml, solution injectable en ampoule</v>
      </c>
      <c r="G9589" t="str">
        <f>INDEX(tbl_produits[Classe nom], MATCH(tbl_data[[#This Row],[NORM_Spécialité]], tbl_produits[Nom normalisé], 0))</f>
        <v>Système nerveux</v>
      </c>
      <c r="H9589">
        <f>YEAR(tbl_data[[#This Row],[Date_rapport]])</f>
        <v>2024</v>
      </c>
      <c r="I9589" t="str">
        <f>INDEX(tbl_produits[Molécule extraite], MATCH(tbl_data[[#This Row],[NORM_Spécialité]], tbl_produits[Nom normalisé], 0))</f>
        <v>Cyamémazine</v>
      </c>
      <c r="J9589" s="34">
        <f>DATE(LEFT(tbl_data[[#This Row],[Date_rapport]], 4), MID(tbl_data[[#This Row],[Date_rapport]], 6, 2), RIGHT(tbl_data[[#This Row],[Date_rapport]], 2))</f>
        <v>45326</v>
      </c>
    </row>
    <row r="9590" spans="1:10" x14ac:dyDescent="0.2">
      <c r="A9590" s="28" t="s">
        <v>2039</v>
      </c>
      <c r="B9590" t="s">
        <v>3</v>
      </c>
      <c r="C9590" s="28" t="s">
        <v>974</v>
      </c>
      <c r="D9590" t="s">
        <v>977</v>
      </c>
      <c r="E9590" t="s">
        <v>2</v>
      </c>
      <c r="F9590" t="str">
        <f>INDEX(tbl_produits[Nom normalisé], MATCH(tbl_data[[#This Row],[Spécialité]], tbl_produits[Nom original], 0))</f>
        <v>ELDISINE 5 mg, poudre pour solution injectable</v>
      </c>
      <c r="G9590" t="str">
        <f>INDEX(tbl_produits[Classe nom], MATCH(tbl_data[[#This Row],[NORM_Spécialité]], tbl_produits[Nom normalisé], 0))</f>
        <v>Antinéoplasiques et immunomodulateurs</v>
      </c>
      <c r="H9590">
        <f>YEAR(tbl_data[[#This Row],[Date_rapport]])</f>
        <v>2024</v>
      </c>
      <c r="I9590" t="str">
        <f>INDEX(tbl_produits[Molécule extraite], MATCH(tbl_data[[#This Row],[NORM_Spécialité]], tbl_produits[Nom normalisé], 0))</f>
        <v>Sulfate de vindésine</v>
      </c>
      <c r="J9590" s="34">
        <f>DATE(LEFT(tbl_data[[#This Row],[Date_rapport]], 4), MID(tbl_data[[#This Row],[Date_rapport]], 6, 2), RIGHT(tbl_data[[#This Row],[Date_rapport]], 2))</f>
        <v>45326</v>
      </c>
    </row>
    <row r="9591" spans="1:10" x14ac:dyDescent="0.2">
      <c r="A9591" s="28" t="s">
        <v>2039</v>
      </c>
      <c r="B9591" t="s">
        <v>9</v>
      </c>
      <c r="C9591" s="28" t="s">
        <v>978</v>
      </c>
      <c r="D9591" t="s">
        <v>913</v>
      </c>
      <c r="E9591" t="s">
        <v>2</v>
      </c>
      <c r="F9591" t="str">
        <f>INDEX(tbl_produits[Nom normalisé], MATCH(tbl_data[[#This Row],[Spécialité]], tbl_produits[Nom original], 0))</f>
        <v>FLUORESCEINE sodique Faure 10 pour cent, solution injectable</v>
      </c>
      <c r="G9591" t="str">
        <f>INDEX(tbl_produits[Classe nom], MATCH(tbl_data[[#This Row],[NORM_Spécialité]], tbl_produits[Nom normalisé], 0))</f>
        <v>Organes sensoriels</v>
      </c>
      <c r="H9591">
        <f>YEAR(tbl_data[[#This Row],[Date_rapport]])</f>
        <v>2024</v>
      </c>
      <c r="I9591" t="str">
        <f>INDEX(tbl_produits[Molécule extraite], MATCH(tbl_data[[#This Row],[NORM_Spécialité]], tbl_produits[Nom normalisé], 0))</f>
        <v>Fluorescéine sodique</v>
      </c>
      <c r="J9591" s="34">
        <f>DATE(LEFT(tbl_data[[#This Row],[Date_rapport]], 4), MID(tbl_data[[#This Row],[Date_rapport]], 6, 2), RIGHT(tbl_data[[#This Row],[Date_rapport]], 2))</f>
        <v>45326</v>
      </c>
    </row>
    <row r="9592" spans="1:10" x14ac:dyDescent="0.2">
      <c r="A9592" s="28" t="s">
        <v>2039</v>
      </c>
      <c r="B9592" t="s">
        <v>6</v>
      </c>
      <c r="C9592" s="28" t="s">
        <v>978</v>
      </c>
      <c r="D9592" t="s">
        <v>979</v>
      </c>
      <c r="E9592" t="s">
        <v>978</v>
      </c>
      <c r="F9592" t="str">
        <f>INDEX(tbl_produits[Nom normalisé], MATCH(tbl_data[[#This Row],[Spécialité]], tbl_produits[Nom original], 0))</f>
        <v xml:space="preserve">ANGUSTA 25 microgrammes, comprimé </v>
      </c>
      <c r="G9592" t="str">
        <f>INDEX(tbl_produits[Classe nom], MATCH(tbl_data[[#This Row],[NORM_Spécialité]], tbl_produits[Nom normalisé], 0))</f>
        <v>Voies digestives et métabolisme</v>
      </c>
      <c r="H9592">
        <f>YEAR(tbl_data[[#This Row],[Date_rapport]])</f>
        <v>2024</v>
      </c>
      <c r="I9592" t="str">
        <f>INDEX(tbl_produits[Molécule extraite], MATCH(tbl_data[[#This Row],[NORM_Spécialité]], tbl_produits[Nom normalisé], 0))</f>
        <v>Misoprostol</v>
      </c>
      <c r="J9592" s="34">
        <f>DATE(LEFT(tbl_data[[#This Row],[Date_rapport]], 4), MID(tbl_data[[#This Row],[Date_rapport]], 6, 2), RIGHT(tbl_data[[#This Row],[Date_rapport]], 2))</f>
        <v>45326</v>
      </c>
    </row>
    <row r="9593" spans="1:10" x14ac:dyDescent="0.2">
      <c r="A9593" s="28" t="s">
        <v>2039</v>
      </c>
      <c r="B9593" t="s">
        <v>9</v>
      </c>
      <c r="C9593" s="28" t="s">
        <v>981</v>
      </c>
      <c r="D9593" t="s">
        <v>983</v>
      </c>
      <c r="E9593" t="s">
        <v>2</v>
      </c>
      <c r="F9593" t="str">
        <f>INDEX(tbl_produits[Nom normalisé], MATCH(tbl_data[[#This Row],[Spécialité]], tbl_produits[Nom original], 0))</f>
        <v>MIVACRON 20 mg/10 ml, solution injectable (IV)</v>
      </c>
      <c r="G9593" t="str">
        <f>INDEX(tbl_produits[Classe nom], MATCH(tbl_data[[#This Row],[NORM_Spécialité]], tbl_produits[Nom normalisé], 0))</f>
        <v xml:space="preserve">Système musculo-squelettique </v>
      </c>
      <c r="H9593">
        <f>YEAR(tbl_data[[#This Row],[Date_rapport]])</f>
        <v>2024</v>
      </c>
      <c r="I9593" t="str">
        <f>INDEX(tbl_produits[Molécule extraite], MATCH(tbl_data[[#This Row],[NORM_Spécialité]], tbl_produits[Nom normalisé], 0))</f>
        <v>Chlorure de mivacurium</v>
      </c>
      <c r="J9593" s="34">
        <f>DATE(LEFT(tbl_data[[#This Row],[Date_rapport]], 4), MID(tbl_data[[#This Row],[Date_rapport]], 6, 2), RIGHT(tbl_data[[#This Row],[Date_rapport]], 2))</f>
        <v>45326</v>
      </c>
    </row>
    <row r="9594" spans="1:10" x14ac:dyDescent="0.2">
      <c r="A9594" s="28" t="s">
        <v>2039</v>
      </c>
      <c r="B9594" t="s">
        <v>6</v>
      </c>
      <c r="C9594" s="28" t="s">
        <v>984</v>
      </c>
      <c r="D9594" t="s">
        <v>985</v>
      </c>
      <c r="E9594" t="s">
        <v>984</v>
      </c>
      <c r="F9594" t="str">
        <f>INDEX(tbl_produits[Nom normalisé], MATCH(tbl_data[[#This Row],[Spécialité]], tbl_produits[Nom original], 0))</f>
        <v>IRINOTECAN Sun 1,5 mg/ml, solution pour perfusion, poche de 200 mL</v>
      </c>
      <c r="G9594" t="str">
        <f>INDEX(tbl_produits[Classe nom], MATCH(tbl_data[[#This Row],[NORM_Spécialité]], tbl_produits[Nom normalisé], 0))</f>
        <v>Antinéoplasiques et immunomodulateurs</v>
      </c>
      <c r="H9594">
        <f>YEAR(tbl_data[[#This Row],[Date_rapport]])</f>
        <v>2024</v>
      </c>
      <c r="I9594" t="str">
        <f>INDEX(tbl_produits[Molécule extraite], MATCH(tbl_data[[#This Row],[NORM_Spécialité]], tbl_produits[Nom normalisé], 0))</f>
        <v>Irinotécan (chlorhydrate d') trihydraté</v>
      </c>
      <c r="J9594" s="34">
        <f>DATE(LEFT(tbl_data[[#This Row],[Date_rapport]], 4), MID(tbl_data[[#This Row],[Date_rapport]], 6, 2), RIGHT(tbl_data[[#This Row],[Date_rapport]], 2))</f>
        <v>45326</v>
      </c>
    </row>
    <row r="9595" spans="1:10" x14ac:dyDescent="0.2">
      <c r="A9595" s="28" t="s">
        <v>2039</v>
      </c>
      <c r="B9595" t="s">
        <v>6</v>
      </c>
      <c r="C9595" s="28" t="s">
        <v>984</v>
      </c>
      <c r="D9595" t="s">
        <v>986</v>
      </c>
      <c r="E9595" t="s">
        <v>984</v>
      </c>
      <c r="F9595" t="str">
        <f>INDEX(tbl_produits[Nom normalisé], MATCH(tbl_data[[#This Row],[Spécialité]], tbl_produits[Nom original], 0))</f>
        <v>IRINOTECAN Sun 1,5 mg/ml, solution pour perfusion, poche de 180 mL</v>
      </c>
      <c r="G9595" t="str">
        <f>INDEX(tbl_produits[Classe nom], MATCH(tbl_data[[#This Row],[NORM_Spécialité]], tbl_produits[Nom normalisé], 0))</f>
        <v>Antinéoplasiques et immunomodulateurs</v>
      </c>
      <c r="H9595">
        <f>YEAR(tbl_data[[#This Row],[Date_rapport]])</f>
        <v>2024</v>
      </c>
      <c r="I9595" t="str">
        <f>INDEX(tbl_produits[Molécule extraite], MATCH(tbl_data[[#This Row],[NORM_Spécialité]], tbl_produits[Nom normalisé], 0))</f>
        <v>Irinotécan (chlorhydrate d') trihydraté</v>
      </c>
      <c r="J9595" s="34">
        <f>DATE(LEFT(tbl_data[[#This Row],[Date_rapport]], 4), MID(tbl_data[[#This Row],[Date_rapport]], 6, 2), RIGHT(tbl_data[[#This Row],[Date_rapport]], 2))</f>
        <v>45326</v>
      </c>
    </row>
    <row r="9596" spans="1:10" x14ac:dyDescent="0.2">
      <c r="A9596" s="28" t="s">
        <v>2039</v>
      </c>
      <c r="B9596" t="s">
        <v>3</v>
      </c>
      <c r="C9596" s="28" t="s">
        <v>984</v>
      </c>
      <c r="D9596" t="s">
        <v>987</v>
      </c>
      <c r="E9596" t="s">
        <v>2</v>
      </c>
      <c r="F9596" t="str">
        <f>INDEX(tbl_produits[Nom normalisé], MATCH(tbl_data[[#This Row],[Spécialité]], tbl_produits[Nom original], 0))</f>
        <v>YDRALBUM 200 g/L, solution pour perfusion</v>
      </c>
      <c r="G9596" t="str">
        <f>INDEX(tbl_produits[Classe nom], MATCH(tbl_data[[#This Row],[NORM_Spécialité]], tbl_produits[Nom normalisé], 0))</f>
        <v>Sang et organes hématopoïétiques</v>
      </c>
      <c r="H9596">
        <f>YEAR(tbl_data[[#This Row],[Date_rapport]])</f>
        <v>2024</v>
      </c>
      <c r="I9596" t="str">
        <f>INDEX(tbl_produits[Molécule extraite], MATCH(tbl_data[[#This Row],[NORM_Spécialité]], tbl_produits[Nom normalisé], 0))</f>
        <v>Albumine humaine</v>
      </c>
      <c r="J9596" s="34">
        <f>DATE(LEFT(tbl_data[[#This Row],[Date_rapport]], 4), MID(tbl_data[[#This Row],[Date_rapport]], 6, 2), RIGHT(tbl_data[[#This Row],[Date_rapport]], 2))</f>
        <v>45326</v>
      </c>
    </row>
    <row r="9597" spans="1:10" x14ac:dyDescent="0.2">
      <c r="A9597" s="28" t="s">
        <v>2039</v>
      </c>
      <c r="B9597" t="s">
        <v>3</v>
      </c>
      <c r="C9597" s="28" t="s">
        <v>984</v>
      </c>
      <c r="D9597" t="s">
        <v>988</v>
      </c>
      <c r="E9597" t="s">
        <v>2</v>
      </c>
      <c r="F9597" t="str">
        <f>INDEX(tbl_produits[Nom normalisé], MATCH(tbl_data[[#This Row],[Spécialité]], tbl_produits[Nom original], 0))</f>
        <v>KANOKAD 25 UI/mL de facteur IX, poudre et solvant pour solution injectable - Flacon de 250 UI (10 ml) et de 500 UI (20 ml)</v>
      </c>
      <c r="G9597" t="str">
        <f>INDEX(tbl_produits[Classe nom], MATCH(tbl_data[[#This Row],[NORM_Spécialité]], tbl_produits[Nom normalisé], 0))</f>
        <v>Sang et organes hématopoïétiques</v>
      </c>
      <c r="H9597">
        <f>YEAR(tbl_data[[#This Row],[Date_rapport]])</f>
        <v>2024</v>
      </c>
      <c r="I9597" t="str">
        <f>INDEX(tbl_produits[Molécule extraite], MATCH(tbl_data[[#This Row],[NORM_Spécialité]], tbl_produits[Nom normalisé], 0))</f>
        <v>Facteurs de coagulation</v>
      </c>
      <c r="J9597" s="34">
        <f>DATE(LEFT(tbl_data[[#This Row],[Date_rapport]], 4), MID(tbl_data[[#This Row],[Date_rapport]], 6, 2), RIGHT(tbl_data[[#This Row],[Date_rapport]], 2))</f>
        <v>45326</v>
      </c>
    </row>
    <row r="9598" spans="1:10" x14ac:dyDescent="0.2">
      <c r="A9598" s="28" t="s">
        <v>2039</v>
      </c>
      <c r="B9598" t="s">
        <v>3</v>
      </c>
      <c r="C9598" s="28" t="s">
        <v>984</v>
      </c>
      <c r="D9598" t="s">
        <v>990</v>
      </c>
      <c r="E9598" t="s">
        <v>2</v>
      </c>
      <c r="F9598" t="str">
        <f>INDEX(tbl_produits[Nom normalisé], MATCH(tbl_data[[#This Row],[Spécialité]], tbl_produits[Nom original], 0))</f>
        <v>ABIRATERONE Teva 500 mg, comprimé pelliculé</v>
      </c>
      <c r="G9598" t="str">
        <f>INDEX(tbl_produits[Classe nom], MATCH(tbl_data[[#This Row],[NORM_Spécialité]], tbl_produits[Nom normalisé], 0))</f>
        <v>Antinéoplasiques et immunomodulateurs</v>
      </c>
      <c r="H9598">
        <f>YEAR(tbl_data[[#This Row],[Date_rapport]])</f>
        <v>2024</v>
      </c>
      <c r="I9598" t="str">
        <f>INDEX(tbl_produits[Molécule extraite], MATCH(tbl_data[[#This Row],[NORM_Spécialité]], tbl_produits[Nom normalisé], 0))</f>
        <v>Abiratérone</v>
      </c>
      <c r="J9598" s="34">
        <f>DATE(LEFT(tbl_data[[#This Row],[Date_rapport]], 4), MID(tbl_data[[#This Row],[Date_rapport]], 6, 2), RIGHT(tbl_data[[#This Row],[Date_rapport]], 2))</f>
        <v>45326</v>
      </c>
    </row>
    <row r="9599" spans="1:10" x14ac:dyDescent="0.2">
      <c r="A9599" s="28" t="s">
        <v>2039</v>
      </c>
      <c r="B9599" t="s">
        <v>11</v>
      </c>
      <c r="C9599" s="28" t="s">
        <v>992</v>
      </c>
      <c r="D9599" t="s">
        <v>993</v>
      </c>
      <c r="E9599" t="s">
        <v>2</v>
      </c>
      <c r="F9599" t="str">
        <f>INDEX(tbl_produits[Nom normalisé], MATCH(tbl_data[[#This Row],[Spécialité]], tbl_produits[Nom original], 0))</f>
        <v>INTEGRILIN 0,75 mg/ml et 2 mg/ml, solution injectable</v>
      </c>
      <c r="G9599" t="str">
        <f>INDEX(tbl_produits[Classe nom], MATCH(tbl_data[[#This Row],[NORM_Spécialité]], tbl_produits[Nom normalisé], 0))</f>
        <v>Sang et organes hématopoïétiques</v>
      </c>
      <c r="H9599">
        <f>YEAR(tbl_data[[#This Row],[Date_rapport]])</f>
        <v>2024</v>
      </c>
      <c r="I9599" t="str">
        <f>INDEX(tbl_produits[Molécule extraite], MATCH(tbl_data[[#This Row],[NORM_Spécialité]], tbl_produits[Nom normalisé], 0))</f>
        <v>Eptifibatide</v>
      </c>
      <c r="J9599" s="34">
        <f>DATE(LEFT(tbl_data[[#This Row],[Date_rapport]], 4), MID(tbl_data[[#This Row],[Date_rapport]], 6, 2), RIGHT(tbl_data[[#This Row],[Date_rapport]], 2))</f>
        <v>45326</v>
      </c>
    </row>
    <row r="9600" spans="1:10" x14ac:dyDescent="0.2">
      <c r="A9600" s="28" t="s">
        <v>2039</v>
      </c>
      <c r="B9600" t="s">
        <v>9</v>
      </c>
      <c r="C9600" s="28" t="s">
        <v>996</v>
      </c>
      <c r="D9600" t="s">
        <v>997</v>
      </c>
      <c r="E9600" t="s">
        <v>2</v>
      </c>
      <c r="F9600" t="str">
        <f>INDEX(tbl_produits[Nom normalisé], MATCH(tbl_data[[#This Row],[Spécialité]], tbl_produits[Nom original], 0))</f>
        <v>PEGASYS 90 microgrammes, solution injectable en seringue préremplie 1 seringue préremplie en verre avec 1 aiguille de 0,5 ml</v>
      </c>
      <c r="G9600" t="str">
        <f>INDEX(tbl_produits[Classe nom], MATCH(tbl_data[[#This Row],[NORM_Spécialité]], tbl_produits[Nom normalisé], 0))</f>
        <v>Antinéoplasiques et immunomodulateurs</v>
      </c>
      <c r="H9600">
        <f>YEAR(tbl_data[[#This Row],[Date_rapport]])</f>
        <v>2024</v>
      </c>
      <c r="I9600" t="str">
        <f>INDEX(tbl_produits[Molécule extraite], MATCH(tbl_data[[#This Row],[NORM_Spécialité]], tbl_produits[Nom normalisé], 0))</f>
        <v>Peginterféron alfa-2a ((bactérie/escherichia coli))</v>
      </c>
      <c r="J9600" s="34">
        <f>DATE(LEFT(tbl_data[[#This Row],[Date_rapport]], 4), MID(tbl_data[[#This Row],[Date_rapport]], 6, 2), RIGHT(tbl_data[[#This Row],[Date_rapport]], 2))</f>
        <v>45326</v>
      </c>
    </row>
    <row r="9601" spans="1:10" x14ac:dyDescent="0.2">
      <c r="A9601" s="28" t="s">
        <v>2039</v>
      </c>
      <c r="B9601" t="s">
        <v>6</v>
      </c>
      <c r="C9601" s="28" t="s">
        <v>996</v>
      </c>
      <c r="D9601" t="s">
        <v>998</v>
      </c>
      <c r="E9601" t="s">
        <v>1006</v>
      </c>
      <c r="F9601" t="str">
        <f>INDEX(tbl_produits[Nom normalisé], MATCH(tbl_data[[#This Row],[Spécialité]], tbl_produits[Nom original], 0))</f>
        <v>RIVOTRIL 1 mg/1 ml, solution à diluer injectable en ampoules</v>
      </c>
      <c r="G9601" t="str">
        <f>INDEX(tbl_produits[Classe nom], MATCH(tbl_data[[#This Row],[NORM_Spécialité]], tbl_produits[Nom normalisé], 0))</f>
        <v>Système nerveux</v>
      </c>
      <c r="H9601">
        <f>YEAR(tbl_data[[#This Row],[Date_rapport]])</f>
        <v>2024</v>
      </c>
      <c r="I9601" t="str">
        <f>INDEX(tbl_produits[Molécule extraite], MATCH(tbl_data[[#This Row],[NORM_Spécialité]], tbl_produits[Nom normalisé], 0))</f>
        <v>Clonazépam</v>
      </c>
      <c r="J9601" s="34">
        <f>DATE(LEFT(tbl_data[[#This Row],[Date_rapport]], 4), MID(tbl_data[[#This Row],[Date_rapport]], 6, 2), RIGHT(tbl_data[[#This Row],[Date_rapport]], 2))</f>
        <v>45326</v>
      </c>
    </row>
    <row r="9602" spans="1:10" x14ac:dyDescent="0.2">
      <c r="A9602" s="28" t="s">
        <v>2039</v>
      </c>
      <c r="B9602" t="s">
        <v>9</v>
      </c>
      <c r="C9602" s="28" t="s">
        <v>996</v>
      </c>
      <c r="D9602" t="s">
        <v>999</v>
      </c>
      <c r="E9602" t="s">
        <v>2</v>
      </c>
      <c r="F9602" t="str">
        <f>INDEX(tbl_produits[Nom normalisé], MATCH(tbl_data[[#This Row],[Spécialité]], tbl_produits[Nom original], 0))</f>
        <v>EUROBIOL 25 000 U, gélule gastro-résistante</v>
      </c>
      <c r="G9602" t="str">
        <f>INDEX(tbl_produits[Classe nom], MATCH(tbl_data[[#This Row],[NORM_Spécialité]], tbl_produits[Nom normalisé], 0))</f>
        <v>Voies digestives et métabolisme</v>
      </c>
      <c r="H9602">
        <f>YEAR(tbl_data[[#This Row],[Date_rapport]])</f>
        <v>2024</v>
      </c>
      <c r="I9602" t="str">
        <f>INDEX(tbl_produits[Molécule extraite], MATCH(tbl_data[[#This Row],[NORM_Spécialité]], tbl_produits[Nom normalisé], 0))</f>
        <v>Poudre de pancréas</v>
      </c>
      <c r="J9602" s="34">
        <f>DATE(LEFT(tbl_data[[#This Row],[Date_rapport]], 4), MID(tbl_data[[#This Row],[Date_rapport]], 6, 2), RIGHT(tbl_data[[#This Row],[Date_rapport]], 2))</f>
        <v>45326</v>
      </c>
    </row>
    <row r="9603" spans="1:10" x14ac:dyDescent="0.2">
      <c r="A9603" s="28" t="s">
        <v>2039</v>
      </c>
      <c r="B9603" t="s">
        <v>9</v>
      </c>
      <c r="C9603" s="28" t="s">
        <v>996</v>
      </c>
      <c r="D9603" t="s">
        <v>1000</v>
      </c>
      <c r="E9603" t="s">
        <v>2</v>
      </c>
      <c r="F9603" t="str">
        <f>INDEX(tbl_produits[Nom normalisé], MATCH(tbl_data[[#This Row],[Spécialité]], tbl_produits[Nom original], 0))</f>
        <v>EUROBIOL 40 000 U, gélule gastro-résistante</v>
      </c>
      <c r="G9603" t="str">
        <f>INDEX(tbl_produits[Classe nom], MATCH(tbl_data[[#This Row],[NORM_Spécialité]], tbl_produits[Nom normalisé], 0))</f>
        <v>Voies digestives et métabolisme</v>
      </c>
      <c r="H9603">
        <f>YEAR(tbl_data[[#This Row],[Date_rapport]])</f>
        <v>2024</v>
      </c>
      <c r="I9603" t="str">
        <f>INDEX(tbl_produits[Molécule extraite], MATCH(tbl_data[[#This Row],[NORM_Spécialité]], tbl_produits[Nom normalisé], 0))</f>
        <v>Poudre de pancréas</v>
      </c>
      <c r="J9603" s="34">
        <f>DATE(LEFT(tbl_data[[#This Row],[Date_rapport]], 4), MID(tbl_data[[#This Row],[Date_rapport]], 6, 2), RIGHT(tbl_data[[#This Row],[Date_rapport]], 2))</f>
        <v>45326</v>
      </c>
    </row>
    <row r="9604" spans="1:10" x14ac:dyDescent="0.2">
      <c r="A9604" s="28" t="s">
        <v>2039</v>
      </c>
      <c r="B9604" t="s">
        <v>6</v>
      </c>
      <c r="C9604" s="28" t="s">
        <v>996</v>
      </c>
      <c r="D9604" t="s">
        <v>1001</v>
      </c>
      <c r="E9604" t="s">
        <v>1006</v>
      </c>
      <c r="F9604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9604" t="str">
        <f>INDEX(tbl_produits[Classe nom], MATCH(tbl_data[[#This Row],[NORM_Spécialité]], tbl_produits[Nom normalisé], 0))</f>
        <v>Antinéoplasiques et immunomodulateurs</v>
      </c>
      <c r="H9604">
        <f>YEAR(tbl_data[[#This Row],[Date_rapport]])</f>
        <v>2024</v>
      </c>
      <c r="I9604" t="str">
        <f>INDEX(tbl_produits[Molécule extraite], MATCH(tbl_data[[#This Row],[NORM_Spécialité]], tbl_produits[Nom normalisé], 0))</f>
        <v>Leuproréline</v>
      </c>
      <c r="J9604" s="34">
        <f>DATE(LEFT(tbl_data[[#This Row],[Date_rapport]], 4), MID(tbl_data[[#This Row],[Date_rapport]], 6, 2), RIGHT(tbl_data[[#This Row],[Date_rapport]], 2))</f>
        <v>45326</v>
      </c>
    </row>
    <row r="9605" spans="1:10" x14ac:dyDescent="0.2">
      <c r="A9605" s="28" t="s">
        <v>2039</v>
      </c>
      <c r="B9605" t="s">
        <v>9</v>
      </c>
      <c r="C9605" s="28" t="s">
        <v>1008</v>
      </c>
      <c r="D9605" t="s">
        <v>1010</v>
      </c>
      <c r="E9605" t="s">
        <v>2</v>
      </c>
      <c r="F9605" t="str">
        <f>INDEX(tbl_produits[Nom normalisé], MATCH(tbl_data[[#This Row],[Spécialité]], tbl_produits[Nom original], 0))</f>
        <v>TRAVOPROST/TIMOLOL 40 microgrammes/mL + 5 mg/mL, collyre en solution</v>
      </c>
      <c r="G9605" t="str">
        <f>INDEX(tbl_produits[Classe nom], MATCH(tbl_data[[#This Row],[NORM_Spécialité]], tbl_produits[Nom normalisé], 0))</f>
        <v>Organes sensoriels</v>
      </c>
      <c r="H9605">
        <f>YEAR(tbl_data[[#This Row],[Date_rapport]])</f>
        <v>2024</v>
      </c>
      <c r="I9605" t="str">
        <f>INDEX(tbl_produits[Molécule extraite], MATCH(tbl_data[[#This Row],[NORM_Spécialité]], tbl_produits[Nom normalisé], 0))</f>
        <v>Timolol (maléate de) / Travoprost</v>
      </c>
      <c r="J9605" s="34">
        <f>DATE(LEFT(tbl_data[[#This Row],[Date_rapport]], 4), MID(tbl_data[[#This Row],[Date_rapport]], 6, 2), RIGHT(tbl_data[[#This Row],[Date_rapport]], 2))</f>
        <v>45326</v>
      </c>
    </row>
    <row r="9606" spans="1:10" x14ac:dyDescent="0.2">
      <c r="A9606" s="28" t="s">
        <v>2039</v>
      </c>
      <c r="B9606" t="s">
        <v>6</v>
      </c>
      <c r="C9606" s="28" t="s">
        <v>1013</v>
      </c>
      <c r="D9606" t="s">
        <v>1015</v>
      </c>
      <c r="E9606" t="s">
        <v>1013</v>
      </c>
      <c r="F9606" t="str">
        <f>INDEX(tbl_produits[Nom normalisé], MATCH(tbl_data[[#This Row],[Spécialité]], tbl_produits[Nom original], 0))</f>
        <v>ROVALCYTE 50 mg/ml, poudre pour solution buvable</v>
      </c>
      <c r="G9606" t="str">
        <f>INDEX(tbl_produits[Classe nom], MATCH(tbl_data[[#This Row],[NORM_Spécialité]], tbl_produits[Nom normalisé], 0))</f>
        <v>Anti-infectieux à usage systémique</v>
      </c>
      <c r="H9606">
        <f>YEAR(tbl_data[[#This Row],[Date_rapport]])</f>
        <v>2024</v>
      </c>
      <c r="I9606" t="str">
        <f>INDEX(tbl_produits[Molécule extraite], MATCH(tbl_data[[#This Row],[NORM_Spécialité]], tbl_produits[Nom normalisé], 0))</f>
        <v>Valganciclovir</v>
      </c>
      <c r="J9606" s="34">
        <f>DATE(LEFT(tbl_data[[#This Row],[Date_rapport]], 4), MID(tbl_data[[#This Row],[Date_rapport]], 6, 2), RIGHT(tbl_data[[#This Row],[Date_rapport]], 2))</f>
        <v>45326</v>
      </c>
    </row>
    <row r="9607" spans="1:10" x14ac:dyDescent="0.2">
      <c r="A9607" s="28" t="s">
        <v>2039</v>
      </c>
      <c r="B9607" t="s">
        <v>11</v>
      </c>
      <c r="C9607" s="28" t="s">
        <v>1013</v>
      </c>
      <c r="D9607" t="s">
        <v>1016</v>
      </c>
      <c r="E9607" t="s">
        <v>2</v>
      </c>
      <c r="F9607" t="str">
        <f>INDEX(tbl_produits[Nom normalisé], MATCH(tbl_data[[#This Row],[Spécialité]], tbl_produits[Nom original], 0))</f>
        <v>NOVOEIGHT 250 UI et 1500 UI poudre et solvant pour solution injectable</v>
      </c>
      <c r="G9607" t="str">
        <f>INDEX(tbl_produits[Classe nom], MATCH(tbl_data[[#This Row],[NORM_Spécialité]], tbl_produits[Nom normalisé], 0))</f>
        <v>Sang et organes hématopoïétiques</v>
      </c>
      <c r="H9607">
        <f>YEAR(tbl_data[[#This Row],[Date_rapport]])</f>
        <v>2024</v>
      </c>
      <c r="I9607" t="str">
        <f>INDEX(tbl_produits[Molécule extraite], MATCH(tbl_data[[#This Row],[NORM_Spécialité]], tbl_produits[Nom normalisé], 0))</f>
        <v>Turoctocog alfa</v>
      </c>
      <c r="J9607" s="34">
        <f>DATE(LEFT(tbl_data[[#This Row],[Date_rapport]], 4), MID(tbl_data[[#This Row],[Date_rapport]], 6, 2), RIGHT(tbl_data[[#This Row],[Date_rapport]], 2))</f>
        <v>45326</v>
      </c>
    </row>
    <row r="9608" spans="1:10" x14ac:dyDescent="0.2">
      <c r="A9608" s="28" t="s">
        <v>2039</v>
      </c>
      <c r="B9608" t="s">
        <v>9</v>
      </c>
      <c r="C9608" s="28" t="s">
        <v>1013</v>
      </c>
      <c r="D9608" t="s">
        <v>1017</v>
      </c>
      <c r="E9608" t="s">
        <v>2</v>
      </c>
      <c r="F9608" t="str">
        <f>INDEX(tbl_produits[Nom normalisé], MATCH(tbl_data[[#This Row],[Spécialité]], tbl_produits[Nom original], 0))</f>
        <v>PRAMIPEXOLE 0,18 mg, comprimé</v>
      </c>
      <c r="G9608" t="str">
        <f>INDEX(tbl_produits[Classe nom], MATCH(tbl_data[[#This Row],[NORM_Spécialité]], tbl_produits[Nom normalisé], 0))</f>
        <v>Système nerveux</v>
      </c>
      <c r="H9608">
        <f>YEAR(tbl_data[[#This Row],[Date_rapport]])</f>
        <v>2024</v>
      </c>
      <c r="I9608" t="str">
        <f>INDEX(tbl_produits[Molécule extraite], MATCH(tbl_data[[#This Row],[NORM_Spécialité]], tbl_produits[Nom normalisé], 0))</f>
        <v>Pramipexole</v>
      </c>
      <c r="J9608" s="34">
        <f>DATE(LEFT(tbl_data[[#This Row],[Date_rapport]], 4), MID(tbl_data[[#This Row],[Date_rapport]], 6, 2), RIGHT(tbl_data[[#This Row],[Date_rapport]], 2))</f>
        <v>45326</v>
      </c>
    </row>
    <row r="9609" spans="1:10" x14ac:dyDescent="0.2">
      <c r="A9609" s="28" t="s">
        <v>2039</v>
      </c>
      <c r="B9609" t="s">
        <v>6</v>
      </c>
      <c r="C9609" s="28" t="s">
        <v>1019</v>
      </c>
      <c r="D9609" t="s">
        <v>1022</v>
      </c>
      <c r="E9609" t="s">
        <v>1019</v>
      </c>
      <c r="F9609" t="str">
        <f>INDEX(tbl_produits[Nom normalisé], MATCH(tbl_data[[#This Row],[Spécialité]], tbl_produits[Nom original], 0))</f>
        <v>RIFADINE 300 mg, gélule, boite de 30</v>
      </c>
      <c r="G9609" t="str">
        <f>INDEX(tbl_produits[Classe nom], MATCH(tbl_data[[#This Row],[NORM_Spécialité]], tbl_produits[Nom normalisé], 0))</f>
        <v>Anti-infectieux à usage systémique</v>
      </c>
      <c r="H9609">
        <f>YEAR(tbl_data[[#This Row],[Date_rapport]])</f>
        <v>2024</v>
      </c>
      <c r="I9609" t="str">
        <f>INDEX(tbl_produits[Molécule extraite], MATCH(tbl_data[[#This Row],[NORM_Spécialité]], tbl_produits[Nom normalisé], 0))</f>
        <v>Rifampicine sodique</v>
      </c>
      <c r="J9609" s="34">
        <f>DATE(LEFT(tbl_data[[#This Row],[Date_rapport]], 4), MID(tbl_data[[#This Row],[Date_rapport]], 6, 2), RIGHT(tbl_data[[#This Row],[Date_rapport]], 2))</f>
        <v>45326</v>
      </c>
    </row>
    <row r="9610" spans="1:10" x14ac:dyDescent="0.2">
      <c r="A9610" s="28" t="s">
        <v>2039</v>
      </c>
      <c r="B9610" t="s">
        <v>6</v>
      </c>
      <c r="C9610" s="28" t="s">
        <v>1024</v>
      </c>
      <c r="D9610" t="s">
        <v>1026</v>
      </c>
      <c r="E9610" t="s">
        <v>1024</v>
      </c>
      <c r="F9610" t="str">
        <f>INDEX(tbl_produits[Nom normalisé], MATCH(tbl_data[[#This Row],[Spécialité]], tbl_produits[Nom original], 0))</f>
        <v>XYLOCARD 50 mg/ml, solution injectable pour perfusion</v>
      </c>
      <c r="G9610" t="str">
        <f>INDEX(tbl_produits[Classe nom], MATCH(tbl_data[[#This Row],[NORM_Spécialité]], tbl_produits[Nom normalisé], 0))</f>
        <v>Système nerveux</v>
      </c>
      <c r="H9610">
        <f>YEAR(tbl_data[[#This Row],[Date_rapport]])</f>
        <v>2024</v>
      </c>
      <c r="I9610" t="str">
        <f>INDEX(tbl_produits[Molécule extraite], MATCH(tbl_data[[#This Row],[NORM_Spécialité]], tbl_produits[Nom normalisé], 0))</f>
        <v>Lidocaïne</v>
      </c>
      <c r="J9610" s="34">
        <f>DATE(LEFT(tbl_data[[#This Row],[Date_rapport]], 4), MID(tbl_data[[#This Row],[Date_rapport]], 6, 2), RIGHT(tbl_data[[#This Row],[Date_rapport]], 2))</f>
        <v>45326</v>
      </c>
    </row>
    <row r="9611" spans="1:10" x14ac:dyDescent="0.2">
      <c r="A9611" s="28" t="s">
        <v>2039</v>
      </c>
      <c r="B9611" t="s">
        <v>6</v>
      </c>
      <c r="C9611" s="28" t="s">
        <v>1024</v>
      </c>
      <c r="D9611" t="s">
        <v>1027</v>
      </c>
      <c r="E9611" t="s">
        <v>1028</v>
      </c>
      <c r="F9611" t="str">
        <f>INDEX(tbl_produits[Nom normalisé], MATCH(tbl_data[[#This Row],[Spécialité]], tbl_produits[Nom original], 0))</f>
        <v>ZOLSKETIL Pegylated Liposomal 2 mg/mL, dispersion à diluer pour perfusion – Flacon de 25 ml</v>
      </c>
      <c r="G9611" t="str">
        <f>INDEX(tbl_produits[Classe nom], MATCH(tbl_data[[#This Row],[NORM_Spécialité]], tbl_produits[Nom normalisé], 0))</f>
        <v>Antinéoplasiques et immunomodulateurs</v>
      </c>
      <c r="H9611">
        <f>YEAR(tbl_data[[#This Row],[Date_rapport]])</f>
        <v>2024</v>
      </c>
      <c r="I9611" t="str">
        <f>INDEX(tbl_produits[Molécule extraite], MATCH(tbl_data[[#This Row],[NORM_Spécialité]], tbl_produits[Nom normalisé], 0))</f>
        <v>Doxorubicine</v>
      </c>
      <c r="J9611" s="34">
        <f>DATE(LEFT(tbl_data[[#This Row],[Date_rapport]], 4), MID(tbl_data[[#This Row],[Date_rapport]], 6, 2), RIGHT(tbl_data[[#This Row],[Date_rapport]], 2))</f>
        <v>45326</v>
      </c>
    </row>
    <row r="9612" spans="1:10" x14ac:dyDescent="0.2">
      <c r="A9612" s="28" t="s">
        <v>2039</v>
      </c>
      <c r="B9612" t="s">
        <v>6</v>
      </c>
      <c r="C9612" s="28" t="s">
        <v>1028</v>
      </c>
      <c r="D9612" t="s">
        <v>1029</v>
      </c>
      <c r="E9612" t="s">
        <v>1028</v>
      </c>
      <c r="F9612" t="str">
        <f>INDEX(tbl_produits[Nom normalisé], MATCH(tbl_data[[#This Row],[Spécialité]], tbl_produits[Nom original], 0))</f>
        <v>SANDIMMUN 50 mg/ml, solution à diluer pour perfusion</v>
      </c>
      <c r="G9612" t="str">
        <f>INDEX(tbl_produits[Classe nom], MATCH(tbl_data[[#This Row],[NORM_Spécialité]], tbl_produits[Nom normalisé], 0))</f>
        <v>Antinéoplasiques et immunomodulateurs</v>
      </c>
      <c r="H9612">
        <f>YEAR(tbl_data[[#This Row],[Date_rapport]])</f>
        <v>2024</v>
      </c>
      <c r="I9612" t="str">
        <f>INDEX(tbl_produits[Molécule extraite], MATCH(tbl_data[[#This Row],[NORM_Spécialité]], tbl_produits[Nom normalisé], 0))</f>
        <v>Ciclosporine</v>
      </c>
      <c r="J9612" s="34">
        <f>DATE(LEFT(tbl_data[[#This Row],[Date_rapport]], 4), MID(tbl_data[[#This Row],[Date_rapport]], 6, 2), RIGHT(tbl_data[[#This Row],[Date_rapport]], 2))</f>
        <v>45326</v>
      </c>
    </row>
    <row r="9613" spans="1:10" x14ac:dyDescent="0.2">
      <c r="A9613" s="28" t="s">
        <v>2039</v>
      </c>
      <c r="B9613" t="s">
        <v>6</v>
      </c>
      <c r="C9613" s="28" t="s">
        <v>1028</v>
      </c>
      <c r="D9613" t="s">
        <v>1031</v>
      </c>
      <c r="E9613" t="s">
        <v>1028</v>
      </c>
      <c r="F9613" t="str">
        <f>INDEX(tbl_produits[Nom normalisé], MATCH(tbl_data[[#This Row],[Spécialité]], tbl_produits[Nom original], 0))</f>
        <v>ALFATIL 125 mg/5 ml et 250mg/5 ml, poudre pour suspension buvable</v>
      </c>
      <c r="G9613" t="str">
        <f>INDEX(tbl_produits[Classe nom], MATCH(tbl_data[[#This Row],[NORM_Spécialité]], tbl_produits[Nom normalisé], 0))</f>
        <v>Anti-infectieux à usage systémique</v>
      </c>
      <c r="H9613">
        <f>YEAR(tbl_data[[#This Row],[Date_rapport]])</f>
        <v>2024</v>
      </c>
      <c r="I9613" t="str">
        <f>INDEX(tbl_produits[Molécule extraite], MATCH(tbl_data[[#This Row],[NORM_Spécialité]], tbl_produits[Nom normalisé], 0))</f>
        <v>Céfaclor</v>
      </c>
      <c r="J9613" s="34">
        <f>DATE(LEFT(tbl_data[[#This Row],[Date_rapport]], 4), MID(tbl_data[[#This Row],[Date_rapport]], 6, 2), RIGHT(tbl_data[[#This Row],[Date_rapport]], 2))</f>
        <v>45326</v>
      </c>
    </row>
    <row r="9614" spans="1:10" x14ac:dyDescent="0.2">
      <c r="A9614" s="28" t="s">
        <v>2039</v>
      </c>
      <c r="B9614" t="s">
        <v>9</v>
      </c>
      <c r="C9614" s="28" t="s">
        <v>1033</v>
      </c>
      <c r="D9614" t="s">
        <v>819</v>
      </c>
      <c r="E9614" t="s">
        <v>2</v>
      </c>
      <c r="F9614" t="str">
        <f>INDEX(tbl_produits[Nom normalisé], MATCH(tbl_data[[#This Row],[Spécialité]], tbl_produits[Nom original], 0))</f>
        <v>PYOSTACINE 500 mg, comprimé pelliculé</v>
      </c>
      <c r="G9614" t="str">
        <f>INDEX(tbl_produits[Classe nom], MATCH(tbl_data[[#This Row],[NORM_Spécialité]], tbl_produits[Nom normalisé], 0))</f>
        <v>Anti-infectieux à usage systémique</v>
      </c>
      <c r="H9614">
        <f>YEAR(tbl_data[[#This Row],[Date_rapport]])</f>
        <v>2024</v>
      </c>
      <c r="I9614" t="str">
        <f>INDEX(tbl_produits[Molécule extraite], MATCH(tbl_data[[#This Row],[NORM_Spécialité]], tbl_produits[Nom normalisé], 0))</f>
        <v>Pristinamycine</v>
      </c>
      <c r="J9614" s="34">
        <f>DATE(LEFT(tbl_data[[#This Row],[Date_rapport]], 4), MID(tbl_data[[#This Row],[Date_rapport]], 6, 2), RIGHT(tbl_data[[#This Row],[Date_rapport]], 2))</f>
        <v>45326</v>
      </c>
    </row>
    <row r="9615" spans="1:10" x14ac:dyDescent="0.2">
      <c r="A9615" s="28" t="s">
        <v>2039</v>
      </c>
      <c r="B9615" t="s">
        <v>6</v>
      </c>
      <c r="C9615" s="28" t="s">
        <v>1033</v>
      </c>
      <c r="D9615" t="s">
        <v>1035</v>
      </c>
      <c r="E9615" t="s">
        <v>1033</v>
      </c>
      <c r="F9615" t="str">
        <f>INDEX(tbl_produits[Nom normalisé], MATCH(tbl_data[[#This Row],[Spécialité]], tbl_produits[Nom original], 0))</f>
        <v>KEVZARA  150 mg, solution injectable en stylo prérempli et seringue préremplie</v>
      </c>
      <c r="G9615" t="str">
        <f>INDEX(tbl_produits[Classe nom], MATCH(tbl_data[[#This Row],[NORM_Spécialité]], tbl_produits[Nom normalisé], 0))</f>
        <v>Antinéoplasiques et immunomodulateurs</v>
      </c>
      <c r="H9615">
        <f>YEAR(tbl_data[[#This Row],[Date_rapport]])</f>
        <v>2024</v>
      </c>
      <c r="I9615" t="str">
        <f>INDEX(tbl_produits[Molécule extraite], MATCH(tbl_data[[#This Row],[NORM_Spécialité]], tbl_produits[Nom normalisé], 0))</f>
        <v>Sarilumab</v>
      </c>
      <c r="J9615" s="34">
        <f>DATE(LEFT(tbl_data[[#This Row],[Date_rapport]], 4), MID(tbl_data[[#This Row],[Date_rapport]], 6, 2), RIGHT(tbl_data[[#This Row],[Date_rapport]], 2))</f>
        <v>45326</v>
      </c>
    </row>
    <row r="9616" spans="1:10" x14ac:dyDescent="0.2">
      <c r="A9616" s="28" t="s">
        <v>2039</v>
      </c>
      <c r="B9616" t="s">
        <v>6</v>
      </c>
      <c r="C9616" s="28" t="s">
        <v>1033</v>
      </c>
      <c r="D9616" t="s">
        <v>1037</v>
      </c>
      <c r="E9616" t="s">
        <v>1033</v>
      </c>
      <c r="F9616" t="str">
        <f>INDEX(tbl_produits[Nom normalisé], MATCH(tbl_data[[#This Row],[Spécialité]], tbl_produits[Nom original], 0))</f>
        <v>ALVESCO 80 microgrammes/dose, solution pour inhalation en flacon pressuris</v>
      </c>
      <c r="G9616" t="str">
        <f>INDEX(tbl_produits[Classe nom], MATCH(tbl_data[[#This Row],[NORM_Spécialité]], tbl_produits[Nom normalisé], 0))</f>
        <v>Système respiratoire</v>
      </c>
      <c r="H9616">
        <f>YEAR(tbl_data[[#This Row],[Date_rapport]])</f>
        <v>2024</v>
      </c>
      <c r="I9616" t="str">
        <f>INDEX(tbl_produits[Molécule extraite], MATCH(tbl_data[[#This Row],[NORM_Spécialité]], tbl_produits[Nom normalisé], 0))</f>
        <v>Ciclésonide</v>
      </c>
      <c r="J9616" s="34">
        <f>DATE(LEFT(tbl_data[[#This Row],[Date_rapport]], 4), MID(tbl_data[[#This Row],[Date_rapport]], 6, 2), RIGHT(tbl_data[[#This Row],[Date_rapport]], 2))</f>
        <v>45326</v>
      </c>
    </row>
    <row r="9617" spans="1:10" x14ac:dyDescent="0.2">
      <c r="A9617" s="28" t="s">
        <v>2039</v>
      </c>
      <c r="B9617" t="s">
        <v>6</v>
      </c>
      <c r="C9617" s="28" t="s">
        <v>1033</v>
      </c>
      <c r="D9617" t="s">
        <v>1038</v>
      </c>
      <c r="E9617" t="s">
        <v>1039</v>
      </c>
      <c r="F9617" t="str">
        <f>INDEX(tbl_produits[Nom normalisé], MATCH(tbl_data[[#This Row],[Spécialité]], tbl_produits[Nom original], 0))</f>
        <v>HYDREA 500 mg, gélule</v>
      </c>
      <c r="G9617" t="str">
        <f>INDEX(tbl_produits[Classe nom], MATCH(tbl_data[[#This Row],[NORM_Spécialité]], tbl_produits[Nom normalisé], 0))</f>
        <v>Antinéoplasiques et immunomodulateurs</v>
      </c>
      <c r="H9617">
        <f>YEAR(tbl_data[[#This Row],[Date_rapport]])</f>
        <v>2024</v>
      </c>
      <c r="I9617" t="str">
        <f>INDEX(tbl_produits[Molécule extraite], MATCH(tbl_data[[#This Row],[NORM_Spécialité]], tbl_produits[Nom normalisé], 0))</f>
        <v>Hydroxycarbamide</v>
      </c>
      <c r="J9617" s="34">
        <f>DATE(LEFT(tbl_data[[#This Row],[Date_rapport]], 4), MID(tbl_data[[#This Row],[Date_rapport]], 6, 2), RIGHT(tbl_data[[#This Row],[Date_rapport]], 2))</f>
        <v>45326</v>
      </c>
    </row>
    <row r="9618" spans="1:10" x14ac:dyDescent="0.2">
      <c r="A9618" s="28" t="s">
        <v>2039</v>
      </c>
      <c r="B9618" t="s">
        <v>9</v>
      </c>
      <c r="C9618" s="28" t="s">
        <v>1039</v>
      </c>
      <c r="D9618" t="s">
        <v>1040</v>
      </c>
      <c r="E9618" t="s">
        <v>2</v>
      </c>
      <c r="F9618" t="str">
        <f>INDEX(tbl_produits[Nom normalisé], MATCH(tbl_data[[#This Row],[Spécialité]], tbl_produits[Nom original], 0))</f>
        <v>VERCYTE 25 mg, comprimé</v>
      </c>
      <c r="G9618" t="str">
        <f>INDEX(tbl_produits[Classe nom], MATCH(tbl_data[[#This Row],[NORM_Spécialité]], tbl_produits[Nom normalisé], 0))</f>
        <v>Antinéoplasiques et immunomodulateurs</v>
      </c>
      <c r="H9618">
        <f>YEAR(tbl_data[[#This Row],[Date_rapport]])</f>
        <v>2024</v>
      </c>
      <c r="I9618" t="str">
        <f>INDEX(tbl_produits[Molécule extraite], MATCH(tbl_data[[#This Row],[NORM_Spécialité]], tbl_produits[Nom normalisé], 0))</f>
        <v>Pipobroman</v>
      </c>
      <c r="J9618" s="34">
        <f>DATE(LEFT(tbl_data[[#This Row],[Date_rapport]], 4), MID(tbl_data[[#This Row],[Date_rapport]], 6, 2), RIGHT(tbl_data[[#This Row],[Date_rapport]], 2))</f>
        <v>45326</v>
      </c>
    </row>
    <row r="9619" spans="1:10" x14ac:dyDescent="0.2">
      <c r="A9619" s="28" t="s">
        <v>2039</v>
      </c>
      <c r="B9619" t="s">
        <v>9</v>
      </c>
      <c r="C9619" s="28" t="s">
        <v>1039</v>
      </c>
      <c r="D9619" t="s">
        <v>1041</v>
      </c>
      <c r="E9619" t="s">
        <v>2</v>
      </c>
      <c r="F9619" t="str">
        <f>INDEX(tbl_produits[Nom normalisé], MATCH(tbl_data[[#This Row],[Spécialité]], tbl_produits[Nom original], 0))</f>
        <v>SKIACOL 0,5 % collyre, flacon de 0,5ml</v>
      </c>
      <c r="G9619" t="str">
        <f>INDEX(tbl_produits[Classe nom], MATCH(tbl_data[[#This Row],[NORM_Spécialité]], tbl_produits[Nom normalisé], 0))</f>
        <v>Organes sensoriels</v>
      </c>
      <c r="H9619">
        <f>YEAR(tbl_data[[#This Row],[Date_rapport]])</f>
        <v>2024</v>
      </c>
      <c r="I9619" t="str">
        <f>INDEX(tbl_produits[Molécule extraite], MATCH(tbl_data[[#This Row],[NORM_Spécialité]], tbl_produits[Nom normalisé], 0))</f>
        <v>Cyclopentolate (chlorhydrate de)</v>
      </c>
      <c r="J9619" s="34">
        <f>DATE(LEFT(tbl_data[[#This Row],[Date_rapport]], 4), MID(tbl_data[[#This Row],[Date_rapport]], 6, 2), RIGHT(tbl_data[[#This Row],[Date_rapport]], 2))</f>
        <v>45326</v>
      </c>
    </row>
    <row r="9620" spans="1:10" x14ac:dyDescent="0.2">
      <c r="A9620" s="28" t="s">
        <v>2039</v>
      </c>
      <c r="B9620" t="s">
        <v>6</v>
      </c>
      <c r="C9620" s="28" t="s">
        <v>1039</v>
      </c>
      <c r="D9620" t="s">
        <v>1042</v>
      </c>
      <c r="E9620" t="s">
        <v>1039</v>
      </c>
      <c r="F9620" t="str">
        <f>INDEX(tbl_produits[Nom normalisé], MATCH(tbl_data[[#This Row],[Spécialité]], tbl_produits[Nom original], 0))</f>
        <v>XYDALBA 500 mg, poudre pour solution à diluer pour perfusion</v>
      </c>
      <c r="G9620" t="str">
        <f>INDEX(tbl_produits[Classe nom], MATCH(tbl_data[[#This Row],[NORM_Spécialité]], tbl_produits[Nom normalisé], 0))</f>
        <v>Anti-infectieux à usage systémique</v>
      </c>
      <c r="H9620">
        <f>YEAR(tbl_data[[#This Row],[Date_rapport]])</f>
        <v>2024</v>
      </c>
      <c r="I9620" t="str">
        <f>INDEX(tbl_produits[Molécule extraite], MATCH(tbl_data[[#This Row],[NORM_Spécialité]], tbl_produits[Nom normalisé], 0))</f>
        <v>Dalbavancine (chlorhydrate de)</v>
      </c>
      <c r="J9620" s="34">
        <f>DATE(LEFT(tbl_data[[#This Row],[Date_rapport]], 4), MID(tbl_data[[#This Row],[Date_rapport]], 6, 2), RIGHT(tbl_data[[#This Row],[Date_rapport]], 2))</f>
        <v>45326</v>
      </c>
    </row>
    <row r="9621" spans="1:10" x14ac:dyDescent="0.2">
      <c r="A9621" s="28" t="s">
        <v>2039</v>
      </c>
      <c r="B9621" t="s">
        <v>3</v>
      </c>
      <c r="C9621" s="28" t="s">
        <v>1043</v>
      </c>
      <c r="D9621" t="s">
        <v>901</v>
      </c>
      <c r="E9621" t="s">
        <v>2</v>
      </c>
      <c r="F9621" t="str">
        <f>INDEX(tbl_produits[Nom normalisé], MATCH(tbl_data[[#This Row],[Spécialité]], tbl_produits[Nom original], 0))</f>
        <v>ZOPHREN 4 mg/5 ml, sirop</v>
      </c>
      <c r="G9621" t="str">
        <f>INDEX(tbl_produits[Classe nom], MATCH(tbl_data[[#This Row],[NORM_Spécialité]], tbl_produits[Nom normalisé], 0))</f>
        <v>Voies digestives et métabolisme</v>
      </c>
      <c r="H9621">
        <f>YEAR(tbl_data[[#This Row],[Date_rapport]])</f>
        <v>2024</v>
      </c>
      <c r="I9621" t="str">
        <f>INDEX(tbl_produits[Molécule extraite], MATCH(tbl_data[[#This Row],[NORM_Spécialité]], tbl_produits[Nom normalisé], 0))</f>
        <v>Ondansétron</v>
      </c>
      <c r="J9621" s="34">
        <f>DATE(LEFT(tbl_data[[#This Row],[Date_rapport]], 4), MID(tbl_data[[#This Row],[Date_rapport]], 6, 2), RIGHT(tbl_data[[#This Row],[Date_rapport]], 2))</f>
        <v>45326</v>
      </c>
    </row>
    <row r="9622" spans="1:10" x14ac:dyDescent="0.2">
      <c r="A9622" s="28" t="s">
        <v>2039</v>
      </c>
      <c r="B9622" t="s">
        <v>6</v>
      </c>
      <c r="C9622" s="28" t="s">
        <v>1043</v>
      </c>
      <c r="D9622" t="s">
        <v>1044</v>
      </c>
      <c r="E9622" t="s">
        <v>1053</v>
      </c>
      <c r="F9622" t="str">
        <f>INDEX(tbl_produits[Nom normalisé], MATCH(tbl_data[[#This Row],[Spécialité]], tbl_produits[Nom original], 0))</f>
        <v>FLUMAZENIL 0,1 mg/ml, solution injectable, ampoule en verre de 5 ml et de 10 ml</v>
      </c>
      <c r="G9622" t="str">
        <f>INDEX(tbl_produits[Classe nom], MATCH(tbl_data[[#This Row],[NORM_Spécialité]], tbl_produits[Nom normalisé], 0))</f>
        <v>Divers</v>
      </c>
      <c r="H9622">
        <f>YEAR(tbl_data[[#This Row],[Date_rapport]])</f>
        <v>2024</v>
      </c>
      <c r="I9622" t="str">
        <f>INDEX(tbl_produits[Molécule extraite], MATCH(tbl_data[[#This Row],[NORM_Spécialité]], tbl_produits[Nom normalisé], 0))</f>
        <v>Flumazénil</v>
      </c>
      <c r="J9622" s="34">
        <f>DATE(LEFT(tbl_data[[#This Row],[Date_rapport]], 4), MID(tbl_data[[#This Row],[Date_rapport]], 6, 2), RIGHT(tbl_data[[#This Row],[Date_rapport]], 2))</f>
        <v>45326</v>
      </c>
    </row>
    <row r="9623" spans="1:10" x14ac:dyDescent="0.2">
      <c r="A9623" s="28" t="s">
        <v>2039</v>
      </c>
      <c r="B9623" t="s">
        <v>6</v>
      </c>
      <c r="C9623" s="28" t="s">
        <v>1045</v>
      </c>
      <c r="D9623" t="s">
        <v>1046</v>
      </c>
      <c r="E9623" t="s">
        <v>1056</v>
      </c>
      <c r="F9623" t="str">
        <f>INDEX(tbl_produits[Nom normalisé], MATCH(tbl_data[[#This Row],[Spécialité]], tbl_produits[Nom original], 0))</f>
        <v xml:space="preserve">LASILIX 10 mg/ml, solution buvable </v>
      </c>
      <c r="G9623" t="str">
        <f>INDEX(tbl_produits[Classe nom], MATCH(tbl_data[[#This Row],[NORM_Spécialité]], tbl_produits[Nom normalisé], 0))</f>
        <v>Système cardiovasculaire</v>
      </c>
      <c r="H9623">
        <f>YEAR(tbl_data[[#This Row],[Date_rapport]])</f>
        <v>2024</v>
      </c>
      <c r="I9623" t="str">
        <f>INDEX(tbl_produits[Molécule extraite], MATCH(tbl_data[[#This Row],[NORM_Spécialité]], tbl_produits[Nom normalisé], 0))</f>
        <v>Furosémide</v>
      </c>
      <c r="J9623" s="34">
        <f>DATE(LEFT(tbl_data[[#This Row],[Date_rapport]], 4), MID(tbl_data[[#This Row],[Date_rapport]], 6, 2), RIGHT(tbl_data[[#This Row],[Date_rapport]], 2))</f>
        <v>45326</v>
      </c>
    </row>
    <row r="9624" spans="1:10" x14ac:dyDescent="0.2">
      <c r="A9624" s="28" t="s">
        <v>2039</v>
      </c>
      <c r="B9624" t="s">
        <v>6</v>
      </c>
      <c r="C9624" s="28" t="s">
        <v>1047</v>
      </c>
      <c r="D9624" t="s">
        <v>1048</v>
      </c>
      <c r="E9624" t="s">
        <v>1542</v>
      </c>
      <c r="F9624" t="str">
        <f>INDEX(tbl_produits[Nom normalisé], MATCH(tbl_data[[#This Row],[Spécialité]], tbl_produits[Nom original], 0))</f>
        <v>CATAPRESSAN 0,15 mg, comprimé sécable</v>
      </c>
      <c r="G9624" t="str">
        <f>INDEX(tbl_produits[Classe nom], MATCH(tbl_data[[#This Row],[NORM_Spécialité]], tbl_produits[Nom normalisé], 0))</f>
        <v>Système cardiovasculaire</v>
      </c>
      <c r="H9624">
        <f>YEAR(tbl_data[[#This Row],[Date_rapport]])</f>
        <v>2024</v>
      </c>
      <c r="I9624" t="str">
        <f>INDEX(tbl_produits[Molécule extraite], MATCH(tbl_data[[#This Row],[NORM_Spécialité]], tbl_produits[Nom normalisé], 0))</f>
        <v>Clonidine (chlorhydrate de)</v>
      </c>
      <c r="J9624" s="34">
        <f>DATE(LEFT(tbl_data[[#This Row],[Date_rapport]], 4), MID(tbl_data[[#This Row],[Date_rapport]], 6, 2), RIGHT(tbl_data[[#This Row],[Date_rapport]], 2))</f>
        <v>45326</v>
      </c>
    </row>
    <row r="9625" spans="1:10" x14ac:dyDescent="0.2">
      <c r="A9625" s="28" t="s">
        <v>2039</v>
      </c>
      <c r="B9625" t="s">
        <v>3</v>
      </c>
      <c r="C9625" s="28" t="s">
        <v>1047</v>
      </c>
      <c r="D9625" t="s">
        <v>1049</v>
      </c>
      <c r="E9625" t="s">
        <v>2</v>
      </c>
      <c r="F9625" t="str">
        <f>INDEX(tbl_produits[Nom normalisé], MATCH(tbl_data[[#This Row],[Spécialité]], tbl_produits[Nom original], 0))</f>
        <v>ATRACURIUM Hospira 10 mg/ml, solution injectable (boite de 5 ampoules de 50 mg/5 ml)</v>
      </c>
      <c r="G9625" t="str">
        <f>INDEX(tbl_produits[Classe nom], MATCH(tbl_data[[#This Row],[NORM_Spécialité]], tbl_produits[Nom normalisé], 0))</f>
        <v xml:space="preserve">Système musculo-squelettique </v>
      </c>
      <c r="H9625">
        <f>YEAR(tbl_data[[#This Row],[Date_rapport]])</f>
        <v>2024</v>
      </c>
      <c r="I9625" t="str">
        <f>INDEX(tbl_produits[Molécule extraite], MATCH(tbl_data[[#This Row],[NORM_Spécialité]], tbl_produits[Nom normalisé], 0))</f>
        <v>Atracurium</v>
      </c>
      <c r="J9625" s="34">
        <f>DATE(LEFT(tbl_data[[#This Row],[Date_rapport]], 4), MID(tbl_data[[#This Row],[Date_rapport]], 6, 2), RIGHT(tbl_data[[#This Row],[Date_rapport]], 2))</f>
        <v>45326</v>
      </c>
    </row>
    <row r="9626" spans="1:10" x14ac:dyDescent="0.2">
      <c r="A9626" s="28" t="s">
        <v>2039</v>
      </c>
      <c r="B9626" t="s">
        <v>6</v>
      </c>
      <c r="C9626" s="28" t="s">
        <v>1047</v>
      </c>
      <c r="D9626" t="s">
        <v>1050</v>
      </c>
      <c r="E9626" t="s">
        <v>1047</v>
      </c>
      <c r="F9626" t="str">
        <f>INDEX(tbl_produits[Nom normalisé], MATCH(tbl_data[[#This Row],[Spécialité]], tbl_produits[Nom original], 0))</f>
        <v>ATRIANCE 5 mg/ml, solution pour perfusion</v>
      </c>
      <c r="G9626" t="str">
        <f>INDEX(tbl_produits[Classe nom], MATCH(tbl_data[[#This Row],[NORM_Spécialité]], tbl_produits[Nom normalisé], 0))</f>
        <v>Antinéoplasiques et immunomodulateurs</v>
      </c>
      <c r="H9626">
        <f>YEAR(tbl_data[[#This Row],[Date_rapport]])</f>
        <v>2024</v>
      </c>
      <c r="I9626" t="str">
        <f>INDEX(tbl_produits[Molécule extraite], MATCH(tbl_data[[#This Row],[NORM_Spécialité]], tbl_produits[Nom normalisé], 0))</f>
        <v>Nélarabine</v>
      </c>
      <c r="J9626" s="34">
        <f>DATE(LEFT(tbl_data[[#This Row],[Date_rapport]], 4), MID(tbl_data[[#This Row],[Date_rapport]], 6, 2), RIGHT(tbl_data[[#This Row],[Date_rapport]], 2))</f>
        <v>45326</v>
      </c>
    </row>
    <row r="9627" spans="1:10" x14ac:dyDescent="0.2">
      <c r="A9627" s="28" t="s">
        <v>2039</v>
      </c>
      <c r="B9627" t="s">
        <v>6</v>
      </c>
      <c r="C9627" s="28" t="s">
        <v>1047</v>
      </c>
      <c r="D9627" t="s">
        <v>1051</v>
      </c>
      <c r="E9627" t="s">
        <v>1543</v>
      </c>
      <c r="F9627" t="str">
        <f>INDEX(tbl_produits[Nom normalisé], MATCH(tbl_data[[#This Row],[Spécialité]], tbl_produits[Nom original], 0))</f>
        <v>ROXITHROMYCINE Teva 100 mg, comprimé pelliculé</v>
      </c>
      <c r="G9627" t="str">
        <f>INDEX(tbl_produits[Classe nom], MATCH(tbl_data[[#This Row],[NORM_Spécialité]], tbl_produits[Nom normalisé], 0))</f>
        <v>Anti-infectieux à usage systémique</v>
      </c>
      <c r="H9627">
        <f>YEAR(tbl_data[[#This Row],[Date_rapport]])</f>
        <v>2024</v>
      </c>
      <c r="I9627" t="str">
        <f>INDEX(tbl_produits[Molécule extraite], MATCH(tbl_data[[#This Row],[NORM_Spécialité]], tbl_produits[Nom normalisé], 0))</f>
        <v>Roxithromycine</v>
      </c>
      <c r="J9627" s="34">
        <f>DATE(LEFT(tbl_data[[#This Row],[Date_rapport]], 4), MID(tbl_data[[#This Row],[Date_rapport]], 6, 2), RIGHT(tbl_data[[#This Row],[Date_rapport]], 2))</f>
        <v>45326</v>
      </c>
    </row>
    <row r="9628" spans="1:10" x14ac:dyDescent="0.2">
      <c r="A9628" s="28" t="s">
        <v>2039</v>
      </c>
      <c r="B9628" t="s">
        <v>6</v>
      </c>
      <c r="C9628" s="28" t="s">
        <v>1047</v>
      </c>
      <c r="D9628" t="s">
        <v>1052</v>
      </c>
      <c r="E9628" t="s">
        <v>1063</v>
      </c>
      <c r="F9628" t="str">
        <f>INDEX(tbl_produits[Nom normalisé], MATCH(tbl_data[[#This Row],[Spécialité]], tbl_produits[Nom original], 0))</f>
        <v>TENORMINE 5 mg/10 ml, solution injectable IV en ampoule</v>
      </c>
      <c r="G9628" t="str">
        <f>INDEX(tbl_produits[Classe nom], MATCH(tbl_data[[#This Row],[NORM_Spécialité]], tbl_produits[Nom normalisé], 0))</f>
        <v>Système cardiovasculaire</v>
      </c>
      <c r="H9628">
        <f>YEAR(tbl_data[[#This Row],[Date_rapport]])</f>
        <v>2024</v>
      </c>
      <c r="I9628" t="str">
        <f>INDEX(tbl_produits[Molécule extraite], MATCH(tbl_data[[#This Row],[NORM_Spécialité]], tbl_produits[Nom normalisé], 0))</f>
        <v>Aténolol</v>
      </c>
      <c r="J9628" s="34">
        <f>DATE(LEFT(tbl_data[[#This Row],[Date_rapport]], 4), MID(tbl_data[[#This Row],[Date_rapport]], 6, 2), RIGHT(tbl_data[[#This Row],[Date_rapport]], 2))</f>
        <v>45326</v>
      </c>
    </row>
    <row r="9629" spans="1:10" x14ac:dyDescent="0.2">
      <c r="A9629" s="28" t="s">
        <v>2039</v>
      </c>
      <c r="B9629" t="s">
        <v>11</v>
      </c>
      <c r="C9629" s="28" t="s">
        <v>1053</v>
      </c>
      <c r="D9629" t="s">
        <v>1054</v>
      </c>
      <c r="E9629" t="s">
        <v>2</v>
      </c>
      <c r="F9629" t="str">
        <f>INDEX(tbl_produits[Nom normalisé], MATCH(tbl_data[[#This Row],[Spécialité]], tbl_produits[Nom original], 0))</f>
        <v>SOLUDACTONE 100 mg et 200 mg, lyophilisat et solution pour usage parentéral</v>
      </c>
      <c r="G9629" t="str">
        <f>INDEX(tbl_produits[Classe nom], MATCH(tbl_data[[#This Row],[NORM_Spécialité]], tbl_produits[Nom normalisé], 0))</f>
        <v>Système cardiovasculaire</v>
      </c>
      <c r="H9629">
        <f>YEAR(tbl_data[[#This Row],[Date_rapport]])</f>
        <v>2024</v>
      </c>
      <c r="I9629" t="str">
        <f>INDEX(tbl_produits[Molécule extraite], MATCH(tbl_data[[#This Row],[NORM_Spécialité]], tbl_produits[Nom normalisé], 0))</f>
        <v>Canrénoate de potassium / trométamol</v>
      </c>
      <c r="J9629" s="34">
        <f>DATE(LEFT(tbl_data[[#This Row],[Date_rapport]], 4), MID(tbl_data[[#This Row],[Date_rapport]], 6, 2), RIGHT(tbl_data[[#This Row],[Date_rapport]], 2))</f>
        <v>45326</v>
      </c>
    </row>
    <row r="9630" spans="1:10" x14ac:dyDescent="0.2">
      <c r="A9630" s="28" t="s">
        <v>2039</v>
      </c>
      <c r="B9630" t="s">
        <v>3</v>
      </c>
      <c r="C9630" s="28" t="s">
        <v>1056</v>
      </c>
      <c r="D9630" t="s">
        <v>1057</v>
      </c>
      <c r="E9630" t="s">
        <v>2</v>
      </c>
      <c r="F9630" t="str">
        <f>INDEX(tbl_produits[Nom normalisé], MATCH(tbl_data[[#This Row],[Spécialité]], tbl_produits[Nom original], 0))</f>
        <v>LAMOTRIGINE 200 mg, comprimé dispersible ou à croquer</v>
      </c>
      <c r="G9630" t="str">
        <f>INDEX(tbl_produits[Classe nom], MATCH(tbl_data[[#This Row],[NORM_Spécialité]], tbl_produits[Nom normalisé], 0))</f>
        <v>Système nerveux</v>
      </c>
      <c r="H9630">
        <f>YEAR(tbl_data[[#This Row],[Date_rapport]])</f>
        <v>2024</v>
      </c>
      <c r="I9630" t="str">
        <f>INDEX(tbl_produits[Molécule extraite], MATCH(tbl_data[[#This Row],[NORM_Spécialité]], tbl_produits[Nom normalisé], 0))</f>
        <v>Lamotrigine</v>
      </c>
      <c r="J9630" s="34">
        <f>DATE(LEFT(tbl_data[[#This Row],[Date_rapport]], 4), MID(tbl_data[[#This Row],[Date_rapport]], 6, 2), RIGHT(tbl_data[[#This Row],[Date_rapport]], 2))</f>
        <v>45326</v>
      </c>
    </row>
    <row r="9631" spans="1:10" x14ac:dyDescent="0.2">
      <c r="A9631" s="28" t="s">
        <v>2039</v>
      </c>
      <c r="B9631" t="s">
        <v>9</v>
      </c>
      <c r="C9631" s="28" t="s">
        <v>1056</v>
      </c>
      <c r="D9631" t="s">
        <v>1058</v>
      </c>
      <c r="E9631" t="s">
        <v>2</v>
      </c>
      <c r="F9631" t="str">
        <f>INDEX(tbl_produits[Nom normalisé], MATCH(tbl_data[[#This Row],[Spécialité]], tbl_produits[Nom original], 0))</f>
        <v>LAMOTRIGINE 100 mg, comprimé dispersible ou à croquer</v>
      </c>
      <c r="G9631" t="str">
        <f>INDEX(tbl_produits[Classe nom], MATCH(tbl_data[[#This Row],[NORM_Spécialité]], tbl_produits[Nom normalisé], 0))</f>
        <v>Système nerveux</v>
      </c>
      <c r="H9631">
        <f>YEAR(tbl_data[[#This Row],[Date_rapport]])</f>
        <v>2024</v>
      </c>
      <c r="I9631" t="str">
        <f>INDEX(tbl_produits[Molécule extraite], MATCH(tbl_data[[#This Row],[NORM_Spécialité]], tbl_produits[Nom normalisé], 0))</f>
        <v>Lamotrigine</v>
      </c>
      <c r="J9631" s="34">
        <f>DATE(LEFT(tbl_data[[#This Row],[Date_rapport]], 4), MID(tbl_data[[#This Row],[Date_rapport]], 6, 2), RIGHT(tbl_data[[#This Row],[Date_rapport]], 2))</f>
        <v>45326</v>
      </c>
    </row>
    <row r="9632" spans="1:10" x14ac:dyDescent="0.2">
      <c r="A9632" s="28" t="s">
        <v>2039</v>
      </c>
      <c r="B9632" t="s">
        <v>9</v>
      </c>
      <c r="C9632" s="28" t="s">
        <v>1056</v>
      </c>
      <c r="D9632" t="s">
        <v>1059</v>
      </c>
      <c r="E9632" t="s">
        <v>2</v>
      </c>
      <c r="F9632" t="str">
        <f>INDEX(tbl_produits[Nom normalisé], MATCH(tbl_data[[#This Row],[Spécialité]], tbl_produits[Nom original], 0))</f>
        <v>VITAMINE A Dulcis 25 000 U.I. pour 100 g, pommade ophtalmique</v>
      </c>
      <c r="G9632" t="str">
        <f>INDEX(tbl_produits[Classe nom], MATCH(tbl_data[[#This Row],[NORM_Spécialité]], tbl_produits[Nom normalisé], 0))</f>
        <v>Voies digestives et métabolisme</v>
      </c>
      <c r="H9632">
        <f>YEAR(tbl_data[[#This Row],[Date_rapport]])</f>
        <v>2024</v>
      </c>
      <c r="I9632" t="str">
        <f>INDEX(tbl_produits[Molécule extraite], MATCH(tbl_data[[#This Row],[NORM_Spécialité]], tbl_produits[Nom normalisé], 0))</f>
        <v>Concentrât de vitamine A synthétique, forme huileuse</v>
      </c>
      <c r="J9632" s="34">
        <f>DATE(LEFT(tbl_data[[#This Row],[Date_rapport]], 4), MID(tbl_data[[#This Row],[Date_rapport]], 6, 2), RIGHT(tbl_data[[#This Row],[Date_rapport]], 2))</f>
        <v>45326</v>
      </c>
    </row>
    <row r="9633" spans="1:10" x14ac:dyDescent="0.2">
      <c r="A9633" s="28" t="s">
        <v>2039</v>
      </c>
      <c r="B9633" t="s">
        <v>3</v>
      </c>
      <c r="C9633" s="28" t="s">
        <v>1056</v>
      </c>
      <c r="D9633" t="s">
        <v>1061</v>
      </c>
      <c r="E9633" t="s">
        <v>2</v>
      </c>
      <c r="F9633" t="str">
        <f>INDEX(tbl_produits[Nom normalisé], MATCH(tbl_data[[#This Row],[Spécialité]], tbl_produits[Nom original], 0))</f>
        <v>MALOCIDE 50 mg comprimé pelliculé</v>
      </c>
      <c r="G9633" t="str">
        <f>INDEX(tbl_produits[Classe nom], MATCH(tbl_data[[#This Row],[NORM_Spécialité]], tbl_produits[Nom normalisé], 0))</f>
        <v>Antiparasitaires, insecticides et répulsifs</v>
      </c>
      <c r="H9633">
        <f>YEAR(tbl_data[[#This Row],[Date_rapport]])</f>
        <v>2024</v>
      </c>
      <c r="I9633" t="str">
        <f>INDEX(tbl_produits[Molécule extraite], MATCH(tbl_data[[#This Row],[NORM_Spécialité]], tbl_produits[Nom normalisé], 0))</f>
        <v>Pyriméthamine</v>
      </c>
      <c r="J9633" s="34">
        <f>DATE(LEFT(tbl_data[[#This Row],[Date_rapport]], 4), MID(tbl_data[[#This Row],[Date_rapport]], 6, 2), RIGHT(tbl_data[[#This Row],[Date_rapport]], 2))</f>
        <v>45326</v>
      </c>
    </row>
    <row r="9634" spans="1:10" x14ac:dyDescent="0.2">
      <c r="A9634" s="28" t="s">
        <v>2039</v>
      </c>
      <c r="B9634" t="s">
        <v>6</v>
      </c>
      <c r="C9634" s="28" t="s">
        <v>1056</v>
      </c>
      <c r="D9634" t="s">
        <v>1062</v>
      </c>
      <c r="E9634" t="s">
        <v>1543</v>
      </c>
      <c r="F9634" t="str">
        <f>INDEX(tbl_produits[Nom normalisé], MATCH(tbl_data[[#This Row],[Spécialité]], tbl_produits[Nom original], 0))</f>
        <v>NALTREXONE Viatris 50 mg, comprimé pelliculé sécable</v>
      </c>
      <c r="G9634" t="str">
        <f>INDEX(tbl_produits[Classe nom], MATCH(tbl_data[[#This Row],[NORM_Spécialité]], tbl_produits[Nom normalisé], 0))</f>
        <v>Système nerveux</v>
      </c>
      <c r="H9634">
        <f>YEAR(tbl_data[[#This Row],[Date_rapport]])</f>
        <v>2024</v>
      </c>
      <c r="I9634" t="str">
        <f>INDEX(tbl_produits[Molécule extraite], MATCH(tbl_data[[#This Row],[NORM_Spécialité]], tbl_produits[Nom normalisé], 0))</f>
        <v>Naltrexone (chlorhydrate de)</v>
      </c>
      <c r="J9634" s="34">
        <f>DATE(LEFT(tbl_data[[#This Row],[Date_rapport]], 4), MID(tbl_data[[#This Row],[Date_rapport]], 6, 2), RIGHT(tbl_data[[#This Row],[Date_rapport]], 2))</f>
        <v>45326</v>
      </c>
    </row>
    <row r="9635" spans="1:10" x14ac:dyDescent="0.2">
      <c r="A9635" s="28" t="s">
        <v>2039</v>
      </c>
      <c r="B9635" t="s">
        <v>3</v>
      </c>
      <c r="C9635" s="28" t="s">
        <v>1063</v>
      </c>
      <c r="D9635" t="s">
        <v>1064</v>
      </c>
      <c r="E9635" t="s">
        <v>2</v>
      </c>
      <c r="F9635" t="str">
        <f>INDEX(tbl_produits[Nom normalisé], MATCH(tbl_data[[#This Row],[Spécialité]], tbl_produits[Nom original], 0))</f>
        <v>MESOCAINE 25 mg/5 ml, solution injectable</v>
      </c>
      <c r="G9635" t="str">
        <f>INDEX(tbl_produits[Classe nom], MATCH(tbl_data[[#This Row],[NORM_Spécialité]], tbl_produits[Nom normalisé], 0))</f>
        <v>Système nerveux</v>
      </c>
      <c r="H9635">
        <f>YEAR(tbl_data[[#This Row],[Date_rapport]])</f>
        <v>2024</v>
      </c>
      <c r="I9635" t="str">
        <f>INDEX(tbl_produits[Molécule extraite], MATCH(tbl_data[[#This Row],[NORM_Spécialité]], tbl_produits[Nom normalisé], 0))</f>
        <v>Lidocaïne</v>
      </c>
      <c r="J9635" s="34">
        <f>DATE(LEFT(tbl_data[[#This Row],[Date_rapport]], 4), MID(tbl_data[[#This Row],[Date_rapport]], 6, 2), RIGHT(tbl_data[[#This Row],[Date_rapport]], 2))</f>
        <v>45326</v>
      </c>
    </row>
    <row r="9636" spans="1:10" x14ac:dyDescent="0.2">
      <c r="A9636" s="28" t="s">
        <v>2039</v>
      </c>
      <c r="B9636" t="s">
        <v>9</v>
      </c>
      <c r="C9636" s="28" t="s">
        <v>1063</v>
      </c>
      <c r="D9636" t="s">
        <v>1065</v>
      </c>
      <c r="E9636" t="s">
        <v>2</v>
      </c>
      <c r="F9636" t="str">
        <f>INDEX(tbl_produits[Nom normalisé], MATCH(tbl_data[[#This Row],[Spécialité]], tbl_produits[Nom original], 0))</f>
        <v>NORDITROPINE Flexpro 5 mg/1,5 ml, 10 mg/1,5 ml et 15 mg/1,5 ml, solution injectable en stylo prérempli</v>
      </c>
      <c r="G9636" t="str">
        <f>INDEX(tbl_produits[Classe nom], MATCH(tbl_data[[#This Row],[NORM_Spécialité]], tbl_produits[Nom normalisé], 0))</f>
        <v>Hormones systémiques sauf hormones sexuelles et insulines</v>
      </c>
      <c r="H9636">
        <f>YEAR(tbl_data[[#This Row],[Date_rapport]])</f>
        <v>2024</v>
      </c>
      <c r="I9636" t="str">
        <f>INDEX(tbl_produits[Molécule extraite], MATCH(tbl_data[[#This Row],[NORM_Spécialité]], tbl_produits[Nom normalisé], 0))</f>
        <v>Somatropine</v>
      </c>
      <c r="J9636" s="34">
        <f>DATE(LEFT(tbl_data[[#This Row],[Date_rapport]], 4), MID(tbl_data[[#This Row],[Date_rapport]], 6, 2), RIGHT(tbl_data[[#This Row],[Date_rapport]], 2))</f>
        <v>45326</v>
      </c>
    </row>
    <row r="9637" spans="1:10" x14ac:dyDescent="0.2">
      <c r="A9637" s="28" t="s">
        <v>2039</v>
      </c>
      <c r="B9637" t="s">
        <v>11</v>
      </c>
      <c r="C9637" s="28" t="s">
        <v>1067</v>
      </c>
      <c r="D9637" t="s">
        <v>1068</v>
      </c>
      <c r="E9637" t="s">
        <v>2</v>
      </c>
      <c r="F9637" t="str">
        <f>INDEX(tbl_produits[Nom normalisé], MATCH(tbl_data[[#This Row],[Spécialité]], tbl_produits[Nom original], 0))</f>
        <v>ACADIONE 250 mg, comprimé dragéifié</v>
      </c>
      <c r="G9637" t="str">
        <f>INDEX(tbl_produits[Classe nom], MATCH(tbl_data[[#This Row],[NORM_Spécialité]], tbl_produits[Nom normalisé], 0))</f>
        <v xml:space="preserve">Système musculo-squelettique </v>
      </c>
      <c r="H9637">
        <f>YEAR(tbl_data[[#This Row],[Date_rapport]])</f>
        <v>2024</v>
      </c>
      <c r="I9637" t="str">
        <f>INDEX(tbl_produits[Molécule extraite], MATCH(tbl_data[[#This Row],[NORM_Spécialité]], tbl_produits[Nom normalisé], 0))</f>
        <v>Tiopronine</v>
      </c>
      <c r="J9637" s="34">
        <f>DATE(LEFT(tbl_data[[#This Row],[Date_rapport]], 4), MID(tbl_data[[#This Row],[Date_rapport]], 6, 2), RIGHT(tbl_data[[#This Row],[Date_rapport]], 2))</f>
        <v>45326</v>
      </c>
    </row>
    <row r="9638" spans="1:10" x14ac:dyDescent="0.2">
      <c r="A9638" s="28" t="s">
        <v>2039</v>
      </c>
      <c r="B9638" t="s">
        <v>9</v>
      </c>
      <c r="C9638" s="28" t="s">
        <v>1067</v>
      </c>
      <c r="D9638" t="s">
        <v>1069</v>
      </c>
      <c r="E9638" t="s">
        <v>2</v>
      </c>
      <c r="F9638" t="str">
        <f>INDEX(tbl_produits[Nom normalisé], MATCH(tbl_data[[#This Row],[Spécialité]], tbl_produits[Nom original], 0))</f>
        <v>ELIGARD 7,5 mg, poudre et solvant pour solution injectable</v>
      </c>
      <c r="G9638" t="str">
        <f>INDEX(tbl_produits[Classe nom], MATCH(tbl_data[[#This Row],[NORM_Spécialité]], tbl_produits[Nom normalisé], 0))</f>
        <v>Antinéoplasiques et immunomodulateurs</v>
      </c>
      <c r="H9638">
        <f>YEAR(tbl_data[[#This Row],[Date_rapport]])</f>
        <v>2024</v>
      </c>
      <c r="I9638" t="str">
        <f>INDEX(tbl_produits[Molécule extraite], MATCH(tbl_data[[#This Row],[NORM_Spécialité]], tbl_produits[Nom normalisé], 0))</f>
        <v>Leuproréline (acétate de)</v>
      </c>
      <c r="J9638" s="34">
        <f>DATE(LEFT(tbl_data[[#This Row],[Date_rapport]], 4), MID(tbl_data[[#This Row],[Date_rapport]], 6, 2), RIGHT(tbl_data[[#This Row],[Date_rapport]], 2))</f>
        <v>45326</v>
      </c>
    </row>
    <row r="9639" spans="1:10" x14ac:dyDescent="0.2">
      <c r="A9639" s="28" t="s">
        <v>2039</v>
      </c>
      <c r="B9639" t="s">
        <v>9</v>
      </c>
      <c r="C9639" s="28" t="s">
        <v>1070</v>
      </c>
      <c r="D9639" t="s">
        <v>1071</v>
      </c>
      <c r="E9639" t="s">
        <v>2</v>
      </c>
      <c r="F9639" t="str">
        <f>INDEX(tbl_produits[Nom normalisé], MATCH(tbl_data[[#This Row],[Spécialité]], tbl_produits[Nom original], 0))</f>
        <v>FLECAINIDE 100 mg, comprimé sécable</v>
      </c>
      <c r="G9639" t="str">
        <f>INDEX(tbl_produits[Classe nom], MATCH(tbl_data[[#This Row],[NORM_Spécialité]], tbl_produits[Nom normalisé], 0))</f>
        <v>Système cardiovasculaire</v>
      </c>
      <c r="H9639">
        <f>YEAR(tbl_data[[#This Row],[Date_rapport]])</f>
        <v>2024</v>
      </c>
      <c r="I9639" t="str">
        <f>INDEX(tbl_produits[Molécule extraite], MATCH(tbl_data[[#This Row],[NORM_Spécialité]], tbl_produits[Nom normalisé], 0))</f>
        <v>Flécaïnide (acétate de)</v>
      </c>
      <c r="J9639" s="34">
        <f>DATE(LEFT(tbl_data[[#This Row],[Date_rapport]], 4), MID(tbl_data[[#This Row],[Date_rapport]], 6, 2), RIGHT(tbl_data[[#This Row],[Date_rapport]], 2))</f>
        <v>45326</v>
      </c>
    </row>
    <row r="9640" spans="1:10" x14ac:dyDescent="0.2">
      <c r="A9640" s="28" t="s">
        <v>2039</v>
      </c>
      <c r="B9640" t="s">
        <v>6</v>
      </c>
      <c r="C9640" s="28" t="s">
        <v>1070</v>
      </c>
      <c r="D9640" t="s">
        <v>1072</v>
      </c>
      <c r="E9640" t="s">
        <v>1070</v>
      </c>
      <c r="F9640" t="str">
        <f>INDEX(tbl_produits[Nom normalisé], MATCH(tbl_data[[#This Row],[Spécialité]], tbl_produits[Nom original], 0))</f>
        <v>TEMODAL 2,5 mg/ml, poudre pour solution pour perfusion</v>
      </c>
      <c r="G9640" t="str">
        <f>INDEX(tbl_produits[Classe nom], MATCH(tbl_data[[#This Row],[NORM_Spécialité]], tbl_produits[Nom normalisé], 0))</f>
        <v>Antinéoplasiques et immunomodulateurs</v>
      </c>
      <c r="H9640">
        <f>YEAR(tbl_data[[#This Row],[Date_rapport]])</f>
        <v>2024</v>
      </c>
      <c r="I9640" t="str">
        <f>INDEX(tbl_produits[Molécule extraite], MATCH(tbl_data[[#This Row],[NORM_Spécialité]], tbl_produits[Nom normalisé], 0))</f>
        <v>Témozolomide</v>
      </c>
      <c r="J9640" s="34">
        <f>DATE(LEFT(tbl_data[[#This Row],[Date_rapport]], 4), MID(tbl_data[[#This Row],[Date_rapport]], 6, 2), RIGHT(tbl_data[[#This Row],[Date_rapport]], 2))</f>
        <v>45326</v>
      </c>
    </row>
    <row r="9641" spans="1:10" x14ac:dyDescent="0.2">
      <c r="A9641" s="28" t="s">
        <v>2039</v>
      </c>
      <c r="B9641" t="s">
        <v>9</v>
      </c>
      <c r="C9641" s="28" t="s">
        <v>1073</v>
      </c>
      <c r="D9641" t="s">
        <v>1074</v>
      </c>
      <c r="E9641" t="s">
        <v>2</v>
      </c>
      <c r="F9641" t="str">
        <f>INDEX(tbl_produits[Nom normalisé], MATCH(tbl_data[[#This Row],[Spécialité]], tbl_produits[Nom original], 0))</f>
        <v>FLECAINIDE LP 50 mg, 100 mg, 150 mg et 200 mg gélule à libération prolongée</v>
      </c>
      <c r="G9641" t="str">
        <f>INDEX(tbl_produits[Classe nom], MATCH(tbl_data[[#This Row],[NORM_Spécialité]], tbl_produits[Nom normalisé], 0))</f>
        <v>Système cardiovasculaire</v>
      </c>
      <c r="H9641">
        <f>YEAR(tbl_data[[#This Row],[Date_rapport]])</f>
        <v>2024</v>
      </c>
      <c r="I9641" t="str">
        <f>INDEX(tbl_produits[Molécule extraite], MATCH(tbl_data[[#This Row],[NORM_Spécialité]], tbl_produits[Nom normalisé], 0))</f>
        <v>Flécaïnide (acétate de)</v>
      </c>
      <c r="J9641" s="34">
        <f>DATE(LEFT(tbl_data[[#This Row],[Date_rapport]], 4), MID(tbl_data[[#This Row],[Date_rapport]], 6, 2), RIGHT(tbl_data[[#This Row],[Date_rapport]], 2))</f>
        <v>45326</v>
      </c>
    </row>
    <row r="9642" spans="1:10" x14ac:dyDescent="0.2">
      <c r="A9642" s="28" t="s">
        <v>2039</v>
      </c>
      <c r="B9642" t="s">
        <v>9</v>
      </c>
      <c r="C9642" s="28" t="s">
        <v>1075</v>
      </c>
      <c r="D9642" t="s">
        <v>1076</v>
      </c>
      <c r="E9642" t="s">
        <v>2</v>
      </c>
      <c r="F9642" t="str">
        <f>INDEX(tbl_produits[Nom normalisé], MATCH(tbl_data[[#This Row],[Spécialité]], tbl_produits[Nom original], 0))</f>
        <v>HYDROCORTISONE Upjohn 500 mg, préparation injectable</v>
      </c>
      <c r="G9642" t="str">
        <f>INDEX(tbl_produits[Classe nom], MATCH(tbl_data[[#This Row],[NORM_Spécialité]], tbl_produits[Nom normalisé], 0))</f>
        <v>Hormones systémiques sauf hormones sexuelles et insulines</v>
      </c>
      <c r="H9642">
        <f>YEAR(tbl_data[[#This Row],[Date_rapport]])</f>
        <v>2024</v>
      </c>
      <c r="I9642" t="str">
        <f>INDEX(tbl_produits[Molécule extraite], MATCH(tbl_data[[#This Row],[NORM_Spécialité]], tbl_produits[Nom normalisé], 0))</f>
        <v>Hydrocortisone (hydrogénosuccinate sodique d')</v>
      </c>
      <c r="J9642" s="34">
        <f>DATE(LEFT(tbl_data[[#This Row],[Date_rapport]], 4), MID(tbl_data[[#This Row],[Date_rapport]], 6, 2), RIGHT(tbl_data[[#This Row],[Date_rapport]], 2))</f>
        <v>45326</v>
      </c>
    </row>
    <row r="9643" spans="1:10" x14ac:dyDescent="0.2">
      <c r="A9643" s="28" t="s">
        <v>2039</v>
      </c>
      <c r="B9643" t="s">
        <v>9</v>
      </c>
      <c r="C9643" s="28" t="s">
        <v>1075</v>
      </c>
      <c r="D9643" t="s">
        <v>1077</v>
      </c>
      <c r="E9643" t="s">
        <v>2</v>
      </c>
      <c r="F9643" t="str">
        <f>INDEX(tbl_produits[Nom normalisé], MATCH(tbl_data[[#This Row],[Spécialité]], tbl_produits[Nom original], 0))</f>
        <v>HYDROCORTISONE Upjohn 100 mg, préparation injectable</v>
      </c>
      <c r="G9643" t="str">
        <f>INDEX(tbl_produits[Classe nom], MATCH(tbl_data[[#This Row],[NORM_Spécialité]], tbl_produits[Nom normalisé], 0))</f>
        <v>Hormones systémiques sauf hormones sexuelles et insulines</v>
      </c>
      <c r="H9643">
        <f>YEAR(tbl_data[[#This Row],[Date_rapport]])</f>
        <v>2024</v>
      </c>
      <c r="I9643" t="str">
        <f>INDEX(tbl_produits[Molécule extraite], MATCH(tbl_data[[#This Row],[NORM_Spécialité]], tbl_produits[Nom normalisé], 0))</f>
        <v>Hydrocortisone (hydrogénosuccinate sodique d')</v>
      </c>
      <c r="J9643" s="34">
        <f>DATE(LEFT(tbl_data[[#This Row],[Date_rapport]], 4), MID(tbl_data[[#This Row],[Date_rapport]], 6, 2), RIGHT(tbl_data[[#This Row],[Date_rapport]], 2))</f>
        <v>45326</v>
      </c>
    </row>
    <row r="9644" spans="1:10" x14ac:dyDescent="0.2">
      <c r="A9644" s="28" t="s">
        <v>2039</v>
      </c>
      <c r="B9644" t="s">
        <v>6</v>
      </c>
      <c r="C9644" s="28" t="s">
        <v>1079</v>
      </c>
      <c r="D9644" t="s">
        <v>1080</v>
      </c>
      <c r="E9644" t="s">
        <v>1079</v>
      </c>
      <c r="F9644" t="str">
        <f>INDEX(tbl_produits[Nom normalisé], MATCH(tbl_data[[#This Row],[Spécialité]], tbl_produits[Nom original], 0))</f>
        <v>VELBE 10 mg, poudre pour solution injectable I.V.</v>
      </c>
      <c r="G9644" t="str">
        <f>INDEX(tbl_produits[Classe nom], MATCH(tbl_data[[#This Row],[NORM_Spécialité]], tbl_produits[Nom normalisé], 0))</f>
        <v>Antinéoplasiques et immunomodulateurs</v>
      </c>
      <c r="H9644">
        <f>YEAR(tbl_data[[#This Row],[Date_rapport]])</f>
        <v>2024</v>
      </c>
      <c r="I9644" t="str">
        <f>INDEX(tbl_produits[Molécule extraite], MATCH(tbl_data[[#This Row],[NORM_Spécialité]], tbl_produits[Nom normalisé], 0))</f>
        <v>Vinblastine (sulfate de)</v>
      </c>
      <c r="J9644" s="34">
        <f>DATE(LEFT(tbl_data[[#This Row],[Date_rapport]], 4), MID(tbl_data[[#This Row],[Date_rapport]], 6, 2), RIGHT(tbl_data[[#This Row],[Date_rapport]], 2))</f>
        <v>45326</v>
      </c>
    </row>
    <row r="9645" spans="1:10" x14ac:dyDescent="0.2">
      <c r="A9645" s="28" t="s">
        <v>2039</v>
      </c>
      <c r="B9645" t="s">
        <v>6</v>
      </c>
      <c r="C9645" s="28" t="s">
        <v>1082</v>
      </c>
      <c r="D9645" t="s">
        <v>1083</v>
      </c>
      <c r="E9645" t="s">
        <v>1082</v>
      </c>
      <c r="F9645" t="str">
        <f>INDEX(tbl_produits[Nom normalisé], MATCH(tbl_data[[#This Row],[Spécialité]], tbl_produits[Nom original], 0))</f>
        <v>TRIFLUCAN 40 mg/ml, poudre pour suspension buvable</v>
      </c>
      <c r="G9645" t="str">
        <f>INDEX(tbl_produits[Classe nom], MATCH(tbl_data[[#This Row],[NORM_Spécialité]], tbl_produits[Nom normalisé], 0))</f>
        <v>Anti-infectieux à usage systémique</v>
      </c>
      <c r="H9645">
        <f>YEAR(tbl_data[[#This Row],[Date_rapport]])</f>
        <v>2024</v>
      </c>
      <c r="I9645" t="str">
        <f>INDEX(tbl_produits[Molécule extraite], MATCH(tbl_data[[#This Row],[NORM_Spécialité]], tbl_produits[Nom normalisé], 0))</f>
        <v>Fluconazole</v>
      </c>
      <c r="J9645" s="34">
        <f>DATE(LEFT(tbl_data[[#This Row],[Date_rapport]], 4), MID(tbl_data[[#This Row],[Date_rapport]], 6, 2), RIGHT(tbl_data[[#This Row],[Date_rapport]], 2))</f>
        <v>45326</v>
      </c>
    </row>
    <row r="9646" spans="1:10" x14ac:dyDescent="0.2">
      <c r="A9646" s="28" t="s">
        <v>2039</v>
      </c>
      <c r="B9646" t="s">
        <v>6</v>
      </c>
      <c r="C9646" s="28" t="s">
        <v>1082</v>
      </c>
      <c r="D9646" t="s">
        <v>1085</v>
      </c>
      <c r="E9646" t="s">
        <v>1082</v>
      </c>
      <c r="F9646" t="str">
        <f>INDEX(tbl_produits[Nom normalisé], MATCH(tbl_data[[#This Row],[Spécialité]], tbl_produits[Nom original], 0))</f>
        <v>SINTROM 4 mg, comprimé quadrisécable</v>
      </c>
      <c r="G9646" t="str">
        <f>INDEX(tbl_produits[Classe nom], MATCH(tbl_data[[#This Row],[NORM_Spécialité]], tbl_produits[Nom normalisé], 0))</f>
        <v>Sang et organes hématopoïétiques</v>
      </c>
      <c r="H9646">
        <f>YEAR(tbl_data[[#This Row],[Date_rapport]])</f>
        <v>2024</v>
      </c>
      <c r="I9646" t="str">
        <f>INDEX(tbl_produits[Molécule extraite], MATCH(tbl_data[[#This Row],[NORM_Spécialité]], tbl_produits[Nom normalisé], 0))</f>
        <v>Acénocoumarol</v>
      </c>
      <c r="J9646" s="34">
        <f>DATE(LEFT(tbl_data[[#This Row],[Date_rapport]], 4), MID(tbl_data[[#This Row],[Date_rapport]], 6, 2), RIGHT(tbl_data[[#This Row],[Date_rapport]], 2))</f>
        <v>45326</v>
      </c>
    </row>
    <row r="9647" spans="1:10" x14ac:dyDescent="0.2">
      <c r="A9647" s="28" t="s">
        <v>2039</v>
      </c>
      <c r="B9647" t="s">
        <v>9</v>
      </c>
      <c r="C9647" s="28" t="s">
        <v>1082</v>
      </c>
      <c r="D9647" t="s">
        <v>1086</v>
      </c>
      <c r="E9647" t="s">
        <v>2</v>
      </c>
      <c r="F9647" t="str">
        <f>INDEX(tbl_produits[Nom normalisé], MATCH(tbl_data[[#This Row],[Spécialité]], tbl_produits[Nom original], 0))</f>
        <v>MESOCAINE 50 mg/5 ml, solution injectable</v>
      </c>
      <c r="G9647" t="str">
        <f>INDEX(tbl_produits[Classe nom], MATCH(tbl_data[[#This Row],[NORM_Spécialité]], tbl_produits[Nom normalisé], 0))</f>
        <v>Système nerveux</v>
      </c>
      <c r="H9647">
        <f>YEAR(tbl_data[[#This Row],[Date_rapport]])</f>
        <v>2024</v>
      </c>
      <c r="I9647" t="str">
        <f>INDEX(tbl_produits[Molécule extraite], MATCH(tbl_data[[#This Row],[NORM_Spécialité]], tbl_produits[Nom normalisé], 0))</f>
        <v>Lidocaïne</v>
      </c>
      <c r="J9647" s="34">
        <f>DATE(LEFT(tbl_data[[#This Row],[Date_rapport]], 4), MID(tbl_data[[#This Row],[Date_rapport]], 6, 2), RIGHT(tbl_data[[#This Row],[Date_rapport]], 2))</f>
        <v>45326</v>
      </c>
    </row>
    <row r="9648" spans="1:10" x14ac:dyDescent="0.2">
      <c r="A9648" s="28" t="s">
        <v>2039</v>
      </c>
      <c r="B9648" t="s">
        <v>6</v>
      </c>
      <c r="C9648" s="28" t="s">
        <v>1082</v>
      </c>
      <c r="D9648" t="s">
        <v>1087</v>
      </c>
      <c r="E9648" t="s">
        <v>1089</v>
      </c>
      <c r="F9648" t="str">
        <f>INDEX(tbl_produits[Nom normalisé], MATCH(tbl_data[[#This Row],[Spécialité]], tbl_produits[Nom original], 0))</f>
        <v>DEXTRION G 10 Lavoisier, solution injectable (IV) en flacon</v>
      </c>
      <c r="G9648" t="str">
        <f>INDEX(tbl_produits[Classe nom], MATCH(tbl_data[[#This Row],[NORM_Spécialité]], tbl_produits[Nom normalisé], 0))</f>
        <v>Sang et organes hématopoïétiques</v>
      </c>
      <c r="H9648">
        <f>YEAR(tbl_data[[#This Row],[Date_rapport]])</f>
        <v>2024</v>
      </c>
      <c r="I9648" t="str">
        <f>INDEX(tbl_produits[Molécule extraite], MATCH(tbl_data[[#This Row],[NORM_Spécialité]], tbl_produits[Nom normalisé], 0))</f>
        <v>Calcium (gluconate de), glucose, potassium (chlorure de), sodium (chlorure de)</v>
      </c>
      <c r="J9648" s="34">
        <f>DATE(LEFT(tbl_data[[#This Row],[Date_rapport]], 4), MID(tbl_data[[#This Row],[Date_rapport]], 6, 2), RIGHT(tbl_data[[#This Row],[Date_rapport]], 2))</f>
        <v>45326</v>
      </c>
    </row>
    <row r="9649" spans="1:10" x14ac:dyDescent="0.2">
      <c r="A9649" s="28" t="s">
        <v>2039</v>
      </c>
      <c r="B9649" t="s">
        <v>6</v>
      </c>
      <c r="C9649" s="28" t="s">
        <v>1082</v>
      </c>
      <c r="D9649" t="s">
        <v>1088</v>
      </c>
      <c r="E9649" t="s">
        <v>1544</v>
      </c>
      <c r="F9649" t="str">
        <f>INDEX(tbl_produits[Nom normalisé], MATCH(tbl_data[[#This Row],[Spécialité]], tbl_produits[Nom original], 0))</f>
        <v>GLUCOSE 30 % Lavoisier solution injectable en ampoule de 20ml</v>
      </c>
      <c r="G9649" t="str">
        <f>INDEX(tbl_produits[Classe nom], MATCH(tbl_data[[#This Row],[NORM_Spécialité]], tbl_produits[Nom normalisé], 0))</f>
        <v>Voies digestives et métabolisme</v>
      </c>
      <c r="H9649">
        <f>YEAR(tbl_data[[#This Row],[Date_rapport]])</f>
        <v>2024</v>
      </c>
      <c r="I9649" t="str">
        <f>INDEX(tbl_produits[Molécule extraite], MATCH(tbl_data[[#This Row],[NORM_Spécialité]], tbl_produits[Nom normalisé], 0))</f>
        <v>Glucose monohydraté</v>
      </c>
      <c r="J9649" s="34">
        <f>DATE(LEFT(tbl_data[[#This Row],[Date_rapport]], 4), MID(tbl_data[[#This Row],[Date_rapport]], 6, 2), RIGHT(tbl_data[[#This Row],[Date_rapport]], 2))</f>
        <v>45326</v>
      </c>
    </row>
    <row r="9650" spans="1:10" x14ac:dyDescent="0.2">
      <c r="A9650" s="28" t="s">
        <v>2039</v>
      </c>
      <c r="B9650" t="s">
        <v>6</v>
      </c>
      <c r="C9650" s="28" t="s">
        <v>1096</v>
      </c>
      <c r="D9650" t="s">
        <v>1097</v>
      </c>
      <c r="E9650" t="s">
        <v>1096</v>
      </c>
      <c r="F9650" t="str">
        <f>INDEX(tbl_produits[Nom normalisé], MATCH(tbl_data[[#This Row],[Spécialité]], tbl_produits[Nom original], 0))</f>
        <v>OCTAPLASLG, solution pour perfusion</v>
      </c>
      <c r="G9650" t="str">
        <f>INDEX(tbl_produits[Classe nom], MATCH(tbl_data[[#This Row],[NORM_Spécialité]], tbl_produits[Nom normalisé], 0))</f>
        <v>Sang et organes hématopoïétiques</v>
      </c>
      <c r="H9650">
        <f>YEAR(tbl_data[[#This Row],[Date_rapport]])</f>
        <v>2024</v>
      </c>
      <c r="I9650" t="str">
        <f>INDEX(tbl_produits[Molécule extraite], MATCH(tbl_data[[#This Row],[NORM_Spécialité]], tbl_produits[Nom normalisé], 0))</f>
        <v>Protéines plasmatiques humaines</v>
      </c>
      <c r="J9650" s="34">
        <f>DATE(LEFT(tbl_data[[#This Row],[Date_rapport]], 4), MID(tbl_data[[#This Row],[Date_rapport]], 6, 2), RIGHT(tbl_data[[#This Row],[Date_rapport]], 2))</f>
        <v>45326</v>
      </c>
    </row>
    <row r="9651" spans="1:10" x14ac:dyDescent="0.2">
      <c r="A9651" s="28" t="s">
        <v>2039</v>
      </c>
      <c r="B9651" t="s">
        <v>6</v>
      </c>
      <c r="C9651" s="28" t="s">
        <v>1099</v>
      </c>
      <c r="D9651" t="s">
        <v>1101</v>
      </c>
      <c r="E9651" t="s">
        <v>1099</v>
      </c>
      <c r="F9651" t="str">
        <f>INDEX(tbl_produits[Nom normalisé], MATCH(tbl_data[[#This Row],[Spécialité]], tbl_produits[Nom original], 0))</f>
        <v>TIROFIBAN Altan 50 microgrammes/mL, solution pour perfusion</v>
      </c>
      <c r="G9651" t="str">
        <f>INDEX(tbl_produits[Classe nom], MATCH(tbl_data[[#This Row],[NORM_Spécialité]], tbl_produits[Nom normalisé], 0))</f>
        <v>Sang et organes hématopoïétiques</v>
      </c>
      <c r="H9651">
        <f>YEAR(tbl_data[[#This Row],[Date_rapport]])</f>
        <v>2024</v>
      </c>
      <c r="I9651" t="str">
        <f>INDEX(tbl_produits[Molécule extraite], MATCH(tbl_data[[#This Row],[NORM_Spécialité]], tbl_produits[Nom normalisé], 0))</f>
        <v>Tirofiban (chlorhydrate de) monohydraté</v>
      </c>
      <c r="J9651" s="34">
        <f>DATE(LEFT(tbl_data[[#This Row],[Date_rapport]], 4), MID(tbl_data[[#This Row],[Date_rapport]], 6, 2), RIGHT(tbl_data[[#This Row],[Date_rapport]], 2))</f>
        <v>45326</v>
      </c>
    </row>
    <row r="9652" spans="1:10" x14ac:dyDescent="0.2">
      <c r="A9652" s="28" t="s">
        <v>2039</v>
      </c>
      <c r="B9652" t="s">
        <v>11</v>
      </c>
      <c r="C9652" s="28" t="s">
        <v>1102</v>
      </c>
      <c r="D9652" t="s">
        <v>1103</v>
      </c>
      <c r="E9652" t="s">
        <v>2</v>
      </c>
      <c r="F9652" t="str">
        <f>INDEX(tbl_produits[Nom normalisé], MATCH(tbl_data[[#This Row],[Spécialité]], tbl_produits[Nom original], 0))</f>
        <v>THIOPHENICOL, comprimé enrobé - Thiophenicol 750 mg, poudre et solvant pour préparation injectable</v>
      </c>
      <c r="G9652" t="str">
        <f>INDEX(tbl_produits[Classe nom], MATCH(tbl_data[[#This Row],[NORM_Spécialité]], tbl_produits[Nom normalisé], 0))</f>
        <v>Système nerveux</v>
      </c>
      <c r="H9652">
        <f>YEAR(tbl_data[[#This Row],[Date_rapport]])</f>
        <v>2024</v>
      </c>
      <c r="I9652" t="str">
        <f>INDEX(tbl_produits[Molécule extraite], MATCH(tbl_data[[#This Row],[NORM_Spécialité]], tbl_produits[Nom normalisé], 0))</f>
        <v>Thiamphénicol</v>
      </c>
      <c r="J9652" s="34">
        <f>DATE(LEFT(tbl_data[[#This Row],[Date_rapport]], 4), MID(tbl_data[[#This Row],[Date_rapport]], 6, 2), RIGHT(tbl_data[[#This Row],[Date_rapport]], 2))</f>
        <v>45326</v>
      </c>
    </row>
    <row r="9653" spans="1:10" x14ac:dyDescent="0.2">
      <c r="A9653" s="28" t="s">
        <v>2039</v>
      </c>
      <c r="B9653" t="s">
        <v>9</v>
      </c>
      <c r="C9653" s="28" t="s">
        <v>1104</v>
      </c>
      <c r="D9653" t="s">
        <v>1105</v>
      </c>
      <c r="E9653" t="s">
        <v>2</v>
      </c>
      <c r="F9653" t="str">
        <f>INDEX(tbl_produits[Nom normalisé], MATCH(tbl_data[[#This Row],[Spécialité]], tbl_produits[Nom original], 0))</f>
        <v>FLUOROURACILE Accord 50 mg/ml, solution à diluer pour perfusion, flacon de 100 ml</v>
      </c>
      <c r="G9653" t="str">
        <f>INDEX(tbl_produits[Classe nom], MATCH(tbl_data[[#This Row],[NORM_Spécialité]], tbl_produits[Nom normalisé], 0))</f>
        <v>Antinéoplasiques et immunomodulateurs</v>
      </c>
      <c r="H9653">
        <f>YEAR(tbl_data[[#This Row],[Date_rapport]])</f>
        <v>2024</v>
      </c>
      <c r="I9653" t="str">
        <f>INDEX(tbl_produits[Molécule extraite], MATCH(tbl_data[[#This Row],[NORM_Spécialité]], tbl_produits[Nom normalisé], 0))</f>
        <v>Fluorouracil</v>
      </c>
      <c r="J9653" s="34">
        <f>DATE(LEFT(tbl_data[[#This Row],[Date_rapport]], 4), MID(tbl_data[[#This Row],[Date_rapport]], 6, 2), RIGHT(tbl_data[[#This Row],[Date_rapport]], 2))</f>
        <v>45326</v>
      </c>
    </row>
    <row r="9654" spans="1:10" x14ac:dyDescent="0.2">
      <c r="A9654" s="28" t="s">
        <v>2039</v>
      </c>
      <c r="B9654" t="s">
        <v>3</v>
      </c>
      <c r="C9654" s="28" t="s">
        <v>1104</v>
      </c>
      <c r="D9654" t="s">
        <v>1106</v>
      </c>
      <c r="E9654" t="s">
        <v>2</v>
      </c>
      <c r="F9654" t="str">
        <f>INDEX(tbl_produits[Nom normalisé], MATCH(tbl_data[[#This Row],[Spécialité]], tbl_produits[Nom original], 0))</f>
        <v>ADENOSCAN 30 mg/10 ml, solution pour perfusion</v>
      </c>
      <c r="G9654" t="str">
        <f>INDEX(tbl_produits[Classe nom], MATCH(tbl_data[[#This Row],[NORM_Spécialité]], tbl_produits[Nom normalisé], 0))</f>
        <v>Système cardiovasculaire</v>
      </c>
      <c r="H9654">
        <f>YEAR(tbl_data[[#This Row],[Date_rapport]])</f>
        <v>2024</v>
      </c>
      <c r="I9654" t="str">
        <f>INDEX(tbl_produits[Molécule extraite], MATCH(tbl_data[[#This Row],[NORM_Spécialité]], tbl_produits[Nom normalisé], 0))</f>
        <v>Adénosine</v>
      </c>
      <c r="J9654" s="34">
        <f>DATE(LEFT(tbl_data[[#This Row],[Date_rapport]], 4), MID(tbl_data[[#This Row],[Date_rapport]], 6, 2), RIGHT(tbl_data[[#This Row],[Date_rapport]], 2))</f>
        <v>45326</v>
      </c>
    </row>
    <row r="9655" spans="1:10" x14ac:dyDescent="0.2">
      <c r="A9655" s="28" t="s">
        <v>2039</v>
      </c>
      <c r="B9655" t="s">
        <v>9</v>
      </c>
      <c r="C9655" s="28" t="s">
        <v>1104</v>
      </c>
      <c r="D9655" t="s">
        <v>1107</v>
      </c>
      <c r="E9655" t="s">
        <v>2</v>
      </c>
      <c r="F9655" t="str">
        <f>INDEX(tbl_produits[Nom normalisé], MATCH(tbl_data[[#This Row],[Spécialité]], tbl_produits[Nom original], 0))</f>
        <v>XYLOCAINE 20 mg/ml ADRENALINE 0,005 mg/ml, solution injectable</v>
      </c>
      <c r="G9655" t="str">
        <f>INDEX(tbl_produits[Classe nom], MATCH(tbl_data[[#This Row],[NORM_Spécialité]], tbl_produits[Nom normalisé], 0))</f>
        <v>Système nerveux</v>
      </c>
      <c r="H9655">
        <f>YEAR(tbl_data[[#This Row],[Date_rapport]])</f>
        <v>2024</v>
      </c>
      <c r="I9655" t="str">
        <f>INDEX(tbl_produits[Molécule extraite], MATCH(tbl_data[[#This Row],[NORM_Spécialité]], tbl_produits[Nom normalisé], 0))</f>
        <v>Adrénaline / Lidocaïne</v>
      </c>
      <c r="J9655" s="34">
        <f>DATE(LEFT(tbl_data[[#This Row],[Date_rapport]], 4), MID(tbl_data[[#This Row],[Date_rapport]], 6, 2), RIGHT(tbl_data[[#This Row],[Date_rapport]], 2))</f>
        <v>45326</v>
      </c>
    </row>
    <row r="9656" spans="1:10" x14ac:dyDescent="0.2">
      <c r="A9656" s="28" t="s">
        <v>2039</v>
      </c>
      <c r="B9656" t="s">
        <v>9</v>
      </c>
      <c r="C9656" s="28" t="s">
        <v>1104</v>
      </c>
      <c r="D9656" t="s">
        <v>1108</v>
      </c>
      <c r="E9656" t="s">
        <v>2</v>
      </c>
      <c r="F9656" t="str">
        <f>INDEX(tbl_produits[Nom normalisé], MATCH(tbl_data[[#This Row],[Spécialité]], tbl_produits[Nom original], 0))</f>
        <v>XYLOCAINE 10 mg/ml ADRENALINE 0,005 mg/ml, solution injectable</v>
      </c>
      <c r="G9656" t="str">
        <f>INDEX(tbl_produits[Classe nom], MATCH(tbl_data[[#This Row],[NORM_Spécialité]], tbl_produits[Nom normalisé], 0))</f>
        <v>Système nerveux</v>
      </c>
      <c r="H9656">
        <f>YEAR(tbl_data[[#This Row],[Date_rapport]])</f>
        <v>2024</v>
      </c>
      <c r="I9656" t="str">
        <f>INDEX(tbl_produits[Molécule extraite], MATCH(tbl_data[[#This Row],[NORM_Spécialité]], tbl_produits[Nom normalisé], 0))</f>
        <v>Adrénaline / Lidocaïne</v>
      </c>
      <c r="J9656" s="34">
        <f>DATE(LEFT(tbl_data[[#This Row],[Date_rapport]], 4), MID(tbl_data[[#This Row],[Date_rapport]], 6, 2), RIGHT(tbl_data[[#This Row],[Date_rapport]], 2))</f>
        <v>45326</v>
      </c>
    </row>
    <row r="9657" spans="1:10" x14ac:dyDescent="0.2">
      <c r="A9657" s="28" t="s">
        <v>2039</v>
      </c>
      <c r="B9657" t="s">
        <v>9</v>
      </c>
      <c r="C9657" s="28" t="s">
        <v>1104</v>
      </c>
      <c r="D9657" t="s">
        <v>1110</v>
      </c>
      <c r="E9657" t="s">
        <v>2</v>
      </c>
      <c r="F9657" t="str">
        <f>INDEX(tbl_produits[Nom normalisé], MATCH(tbl_data[[#This Row],[Spécialité]], tbl_produits[Nom original], 0))</f>
        <v>SOLUTION injectable d’adrénaline en stylo prérempli (Anapen - Emerade - Epipen - Jext)</v>
      </c>
      <c r="G9657" t="str">
        <f>INDEX(tbl_produits[Classe nom], MATCH(tbl_data[[#This Row],[NORM_Spécialité]], tbl_produits[Nom normalisé], 0))</f>
        <v>Système cardiovasculaire</v>
      </c>
      <c r="H9657">
        <f>YEAR(tbl_data[[#This Row],[Date_rapport]])</f>
        <v>2024</v>
      </c>
      <c r="I9657" t="str">
        <f>INDEX(tbl_produits[Molécule extraite], MATCH(tbl_data[[#This Row],[NORM_Spécialité]], tbl_produits[Nom normalisé], 0))</f>
        <v>Adrénaline</v>
      </c>
      <c r="J9657" s="34">
        <f>DATE(LEFT(tbl_data[[#This Row],[Date_rapport]], 4), MID(tbl_data[[#This Row],[Date_rapport]], 6, 2), RIGHT(tbl_data[[#This Row],[Date_rapport]], 2))</f>
        <v>45326</v>
      </c>
    </row>
    <row r="9658" spans="1:10" x14ac:dyDescent="0.2">
      <c r="A9658" s="28" t="s">
        <v>2039</v>
      </c>
      <c r="B9658" t="s">
        <v>11</v>
      </c>
      <c r="C9658" s="28" t="s">
        <v>1115</v>
      </c>
      <c r="D9658" t="s">
        <v>1116</v>
      </c>
      <c r="E9658" t="s">
        <v>2</v>
      </c>
      <c r="F9658" t="str">
        <f>INDEX(tbl_produits[Nom normalisé], MATCH(tbl_data[[#This Row],[Spécialité]], tbl_produits[Nom original], 0))</f>
        <v>GLUCAGEN 1 mg/ml, poudre et solvant pour solution injectable</v>
      </c>
      <c r="G9658" t="str">
        <f>INDEX(tbl_produits[Classe nom], MATCH(tbl_data[[#This Row],[NORM_Spécialité]], tbl_produits[Nom normalisé], 0))</f>
        <v>Hormones systémiques sauf hormones sexuelles et insulines</v>
      </c>
      <c r="H9658">
        <f>YEAR(tbl_data[[#This Row],[Date_rapport]])</f>
        <v>2024</v>
      </c>
      <c r="I9658" t="str">
        <f>INDEX(tbl_produits[Molécule extraite], MATCH(tbl_data[[#This Row],[NORM_Spécialité]], tbl_produits[Nom normalisé], 0))</f>
        <v>Glucagon</v>
      </c>
      <c r="J9658" s="34">
        <f>DATE(LEFT(tbl_data[[#This Row],[Date_rapport]], 4), MID(tbl_data[[#This Row],[Date_rapport]], 6, 2), RIGHT(tbl_data[[#This Row],[Date_rapport]], 2))</f>
        <v>45326</v>
      </c>
    </row>
    <row r="9659" spans="1:10" x14ac:dyDescent="0.2">
      <c r="A9659" s="28" t="s">
        <v>2039</v>
      </c>
      <c r="B9659" t="s">
        <v>6</v>
      </c>
      <c r="C9659" s="28" t="s">
        <v>1115</v>
      </c>
      <c r="D9659" t="s">
        <v>1117</v>
      </c>
      <c r="E9659" t="s">
        <v>1115</v>
      </c>
      <c r="F9659" t="str">
        <f>INDEX(tbl_produits[Nom normalisé], MATCH(tbl_data[[#This Row],[Spécialité]], tbl_produits[Nom original], 0))</f>
        <v xml:space="preserve">KYTRIL 1 mg, comprimé pelliculé </v>
      </c>
      <c r="G9659" t="str">
        <f>INDEX(tbl_produits[Classe nom], MATCH(tbl_data[[#This Row],[NORM_Spécialité]], tbl_produits[Nom normalisé], 0))</f>
        <v>Voies digestives et métabolisme</v>
      </c>
      <c r="H9659">
        <f>YEAR(tbl_data[[#This Row],[Date_rapport]])</f>
        <v>2024</v>
      </c>
      <c r="I9659" t="str">
        <f>INDEX(tbl_produits[Molécule extraite], MATCH(tbl_data[[#This Row],[NORM_Spécialité]], tbl_produits[Nom normalisé], 0))</f>
        <v>Granisétron (chlorhydrate de)</v>
      </c>
      <c r="J9659" s="34">
        <f>DATE(LEFT(tbl_data[[#This Row],[Date_rapport]], 4), MID(tbl_data[[#This Row],[Date_rapport]], 6, 2), RIGHT(tbl_data[[#This Row],[Date_rapport]], 2))</f>
        <v>45326</v>
      </c>
    </row>
    <row r="9660" spans="1:10" x14ac:dyDescent="0.2">
      <c r="A9660" s="28" t="s">
        <v>2039</v>
      </c>
      <c r="B9660" t="s">
        <v>6</v>
      </c>
      <c r="C9660" s="28" t="s">
        <v>1118</v>
      </c>
      <c r="D9660" t="s">
        <v>1120</v>
      </c>
      <c r="E9660" t="s">
        <v>1118</v>
      </c>
      <c r="F9660" t="str">
        <f>INDEX(tbl_produits[Nom normalisé], MATCH(tbl_data[[#This Row],[Spécialité]], tbl_produits[Nom original], 0))</f>
        <v xml:space="preserve">GEMCITABINE Sun 10 mg/ml, solution pour perfusion, poche de 160 ml </v>
      </c>
      <c r="G9660" t="str">
        <f>INDEX(tbl_produits[Classe nom], MATCH(tbl_data[[#This Row],[NORM_Spécialité]], tbl_produits[Nom normalisé], 0))</f>
        <v>Antinéoplasiques et immunomodulateurs</v>
      </c>
      <c r="H9660">
        <f>YEAR(tbl_data[[#This Row],[Date_rapport]])</f>
        <v>2024</v>
      </c>
      <c r="I9660" t="str">
        <f>INDEX(tbl_produits[Molécule extraite], MATCH(tbl_data[[#This Row],[NORM_Spécialité]], tbl_produits[Nom normalisé], 0))</f>
        <v>Gemcitabine (chlorhydrate de)</v>
      </c>
      <c r="J9660" s="34">
        <f>DATE(LEFT(tbl_data[[#This Row],[Date_rapport]], 4), MID(tbl_data[[#This Row],[Date_rapport]], 6, 2), RIGHT(tbl_data[[#This Row],[Date_rapport]], 2))</f>
        <v>45326</v>
      </c>
    </row>
    <row r="9661" spans="1:10" x14ac:dyDescent="0.2">
      <c r="A9661" s="28" t="s">
        <v>2039</v>
      </c>
      <c r="B9661" t="s">
        <v>9</v>
      </c>
      <c r="C9661" s="28" t="s">
        <v>1118</v>
      </c>
      <c r="D9661" t="s">
        <v>1121</v>
      </c>
      <c r="E9661" t="s">
        <v>2</v>
      </c>
      <c r="F9661" t="str">
        <f>INDEX(tbl_produits[Nom normalisé], MATCH(tbl_data[[#This Row],[Spécialité]], tbl_produits[Nom original], 0))</f>
        <v>TRANXENE 20 mg/2 ml, lyophilisat et solution pour usage parentéral</v>
      </c>
      <c r="G9661" t="str">
        <f>INDEX(tbl_produits[Classe nom], MATCH(tbl_data[[#This Row],[NORM_Spécialité]], tbl_produits[Nom normalisé], 0))</f>
        <v>Système nerveux</v>
      </c>
      <c r="H9661">
        <f>YEAR(tbl_data[[#This Row],[Date_rapport]])</f>
        <v>2024</v>
      </c>
      <c r="I9661" t="str">
        <f>INDEX(tbl_produits[Molécule extraite], MATCH(tbl_data[[#This Row],[NORM_Spécialité]], tbl_produits[Nom normalisé], 0))</f>
        <v>Clorazépate dipotassique</v>
      </c>
      <c r="J9661" s="34">
        <f>DATE(LEFT(tbl_data[[#This Row],[Date_rapport]], 4), MID(tbl_data[[#This Row],[Date_rapport]], 6, 2), RIGHT(tbl_data[[#This Row],[Date_rapport]], 2))</f>
        <v>45326</v>
      </c>
    </row>
    <row r="9662" spans="1:10" x14ac:dyDescent="0.2">
      <c r="A9662" s="28" t="s">
        <v>2039</v>
      </c>
      <c r="B9662" t="s">
        <v>6</v>
      </c>
      <c r="C9662" s="28" t="s">
        <v>1122</v>
      </c>
      <c r="D9662" t="s">
        <v>1123</v>
      </c>
      <c r="E9662" t="s">
        <v>1122</v>
      </c>
      <c r="F9662" t="str">
        <f>INDEX(tbl_produits[Nom normalisé], MATCH(tbl_data[[#This Row],[Spécialité]], tbl_produits[Nom original], 0))</f>
        <v>SIFROL 0,26 mg, comprimé à libération prolongée</v>
      </c>
      <c r="G9662" t="str">
        <f>INDEX(tbl_produits[Classe nom], MATCH(tbl_data[[#This Row],[NORM_Spécialité]], tbl_produits[Nom normalisé], 0))</f>
        <v>Système nerveux</v>
      </c>
      <c r="H9662">
        <f>YEAR(tbl_data[[#This Row],[Date_rapport]])</f>
        <v>2024</v>
      </c>
      <c r="I9662" t="str">
        <f>INDEX(tbl_produits[Molécule extraite], MATCH(tbl_data[[#This Row],[NORM_Spécialité]], tbl_produits[Nom normalisé], 0))</f>
        <v>Pramipexole</v>
      </c>
      <c r="J9662" s="34">
        <f>DATE(LEFT(tbl_data[[#This Row],[Date_rapport]], 4), MID(tbl_data[[#This Row],[Date_rapport]], 6, 2), RIGHT(tbl_data[[#This Row],[Date_rapport]], 2))</f>
        <v>45326</v>
      </c>
    </row>
    <row r="9663" spans="1:10" x14ac:dyDescent="0.2">
      <c r="A9663" s="28" t="s">
        <v>2039</v>
      </c>
      <c r="B9663" t="s">
        <v>9</v>
      </c>
      <c r="C9663" s="28" t="s">
        <v>1124</v>
      </c>
      <c r="D9663" t="s">
        <v>1125</v>
      </c>
      <c r="E9663" t="s">
        <v>2</v>
      </c>
      <c r="F9663" t="str">
        <f>INDEX(tbl_produits[Nom normalisé], MATCH(tbl_data[[#This Row],[Spécialité]], tbl_produits[Nom original], 0))</f>
        <v>ROPINIROLE 0,25 mg, 0,5 mg 1 mg et 2 mg comprimé pelliculé</v>
      </c>
      <c r="G9663" t="str">
        <f>INDEX(tbl_produits[Classe nom], MATCH(tbl_data[[#This Row],[NORM_Spécialité]], tbl_produits[Nom normalisé], 0))</f>
        <v>Système nerveux</v>
      </c>
      <c r="H9663">
        <f>YEAR(tbl_data[[#This Row],[Date_rapport]])</f>
        <v>2024</v>
      </c>
      <c r="I9663" t="str">
        <f>INDEX(tbl_produits[Molécule extraite], MATCH(tbl_data[[#This Row],[NORM_Spécialité]], tbl_produits[Nom normalisé], 0))</f>
        <v>Ropinirole</v>
      </c>
      <c r="J9663" s="34">
        <f>DATE(LEFT(tbl_data[[#This Row],[Date_rapport]], 4), MID(tbl_data[[#This Row],[Date_rapport]], 6, 2), RIGHT(tbl_data[[#This Row],[Date_rapport]], 2))</f>
        <v>45326</v>
      </c>
    </row>
    <row r="9664" spans="1:10" x14ac:dyDescent="0.2">
      <c r="A9664" s="28" t="s">
        <v>2039</v>
      </c>
      <c r="B9664" t="s">
        <v>6</v>
      </c>
      <c r="C9664" s="28" t="s">
        <v>1126</v>
      </c>
      <c r="D9664" t="s">
        <v>1127</v>
      </c>
      <c r="E9664" t="s">
        <v>1126</v>
      </c>
      <c r="F9664" t="str">
        <f>INDEX(tbl_produits[Nom normalisé], MATCH(tbl_data[[#This Row],[Spécialité]], tbl_produits[Nom original], 0))</f>
        <v xml:space="preserve">PREVYMIS 480 mg, solution à diluer pour perfusion </v>
      </c>
      <c r="G9664" t="str">
        <f>INDEX(tbl_produits[Classe nom], MATCH(tbl_data[[#This Row],[NORM_Spécialité]], tbl_produits[Nom normalisé], 0))</f>
        <v>Anti-infectieux à usage systémique</v>
      </c>
      <c r="H9664">
        <f>YEAR(tbl_data[[#This Row],[Date_rapport]])</f>
        <v>2024</v>
      </c>
      <c r="I9664" t="str">
        <f>INDEX(tbl_produits[Molécule extraite], MATCH(tbl_data[[#This Row],[NORM_Spécialité]], tbl_produits[Nom normalisé], 0))</f>
        <v>Létermovir</v>
      </c>
      <c r="J9664" s="34">
        <f>DATE(LEFT(tbl_data[[#This Row],[Date_rapport]], 4), MID(tbl_data[[#This Row],[Date_rapport]], 6, 2), RIGHT(tbl_data[[#This Row],[Date_rapport]], 2))</f>
        <v>45326</v>
      </c>
    </row>
    <row r="9665" spans="1:10" x14ac:dyDescent="0.2">
      <c r="A9665" s="28" t="s">
        <v>2039</v>
      </c>
      <c r="B9665" t="s">
        <v>6</v>
      </c>
      <c r="C9665" s="28" t="s">
        <v>1126</v>
      </c>
      <c r="D9665" t="s">
        <v>1129</v>
      </c>
      <c r="E9665" t="s">
        <v>1126</v>
      </c>
      <c r="F9665" t="str">
        <f>INDEX(tbl_produits[Nom normalisé], MATCH(tbl_data[[#This Row],[Spécialité]], tbl_produits[Nom original], 0))</f>
        <v xml:space="preserve">PREVYMIS 480 mg, comprimé pelliculé </v>
      </c>
      <c r="G9665" t="str">
        <f>INDEX(tbl_produits[Classe nom], MATCH(tbl_data[[#This Row],[NORM_Spécialité]], tbl_produits[Nom normalisé], 0))</f>
        <v>Anti-infectieux à usage systémique</v>
      </c>
      <c r="H9665">
        <f>YEAR(tbl_data[[#This Row],[Date_rapport]])</f>
        <v>2024</v>
      </c>
      <c r="I9665" t="str">
        <f>INDEX(tbl_produits[Molécule extraite], MATCH(tbl_data[[#This Row],[NORM_Spécialité]], tbl_produits[Nom normalisé], 0))</f>
        <v>Létermovir</v>
      </c>
      <c r="J9665" s="34">
        <f>DATE(LEFT(tbl_data[[#This Row],[Date_rapport]], 4), MID(tbl_data[[#This Row],[Date_rapport]], 6, 2), RIGHT(tbl_data[[#This Row],[Date_rapport]], 2))</f>
        <v>45326</v>
      </c>
    </row>
    <row r="9666" spans="1:10" x14ac:dyDescent="0.2">
      <c r="A9666" s="28" t="s">
        <v>2039</v>
      </c>
      <c r="B9666" t="s">
        <v>6</v>
      </c>
      <c r="C9666" s="28" t="s">
        <v>1134</v>
      </c>
      <c r="D9666" t="s">
        <v>1136</v>
      </c>
      <c r="E9666" t="s">
        <v>1134</v>
      </c>
      <c r="F9666" t="str">
        <f>INDEX(tbl_produits[Nom normalisé], MATCH(tbl_data[[#This Row],[Spécialité]], tbl_produits[Nom original], 0))</f>
        <v>ESPERAL 500 mg, comprimé</v>
      </c>
      <c r="G9666" t="str">
        <f>INDEX(tbl_produits[Classe nom], MATCH(tbl_data[[#This Row],[NORM_Spécialité]], tbl_produits[Nom normalisé], 0))</f>
        <v>Système nerveux</v>
      </c>
      <c r="H9666">
        <f>YEAR(tbl_data[[#This Row],[Date_rapport]])</f>
        <v>2024</v>
      </c>
      <c r="I9666" t="str">
        <f>INDEX(tbl_produits[Molécule extraite], MATCH(tbl_data[[#This Row],[NORM_Spécialité]], tbl_produits[Nom normalisé], 0))</f>
        <v>Disulfirame</v>
      </c>
      <c r="J9666" s="34">
        <f>DATE(LEFT(tbl_data[[#This Row],[Date_rapport]], 4), MID(tbl_data[[#This Row],[Date_rapport]], 6, 2), RIGHT(tbl_data[[#This Row],[Date_rapport]], 2))</f>
        <v>45326</v>
      </c>
    </row>
    <row r="9667" spans="1:10" x14ac:dyDescent="0.2">
      <c r="A9667" s="28" t="s">
        <v>2039</v>
      </c>
      <c r="B9667" t="s">
        <v>3</v>
      </c>
      <c r="C9667" s="28" t="s">
        <v>1140</v>
      </c>
      <c r="D9667" t="s">
        <v>726</v>
      </c>
      <c r="E9667" t="s">
        <v>2</v>
      </c>
      <c r="F9667" t="str">
        <f>INDEX(tbl_produits[Nom normalisé], MATCH(tbl_data[[#This Row],[Spécialité]], tbl_produits[Nom original], 0))</f>
        <v>ACTILYSE 2 mg, poudre pour solution injectable et perfusion</v>
      </c>
      <c r="G9667" t="str">
        <f>INDEX(tbl_produits[Classe nom], MATCH(tbl_data[[#This Row],[NORM_Spécialité]], tbl_produits[Nom normalisé], 0))</f>
        <v>Sang et organes hématopoïétiques</v>
      </c>
      <c r="H9667">
        <f>YEAR(tbl_data[[#This Row],[Date_rapport]])</f>
        <v>2024</v>
      </c>
      <c r="I9667" t="str">
        <f>INDEX(tbl_produits[Molécule extraite], MATCH(tbl_data[[#This Row],[NORM_Spécialité]], tbl_produits[Nom normalisé], 0))</f>
        <v>Altéplase</v>
      </c>
      <c r="J9667" s="34">
        <f>DATE(LEFT(tbl_data[[#This Row],[Date_rapport]], 4), MID(tbl_data[[#This Row],[Date_rapport]], 6, 2), RIGHT(tbl_data[[#This Row],[Date_rapport]], 2))</f>
        <v>45326</v>
      </c>
    </row>
    <row r="9668" spans="1:10" x14ac:dyDescent="0.2">
      <c r="A9668" s="28" t="s">
        <v>2039</v>
      </c>
      <c r="B9668" t="s">
        <v>6</v>
      </c>
      <c r="C9668" s="28" t="s">
        <v>1142</v>
      </c>
      <c r="D9668" t="s">
        <v>1144</v>
      </c>
      <c r="E9668" t="s">
        <v>1142</v>
      </c>
      <c r="F9668" t="str">
        <f>INDEX(tbl_produits[Nom normalisé], MATCH(tbl_data[[#This Row],[Spécialité]], tbl_produits[Nom original], 0))</f>
        <v>GLUTARALDÉHYDE et tampon AP-HP pour tannage de péricarde solution stérile</v>
      </c>
      <c r="G9668" t="str">
        <f>INDEX(tbl_produits[Classe nom], MATCH(tbl_data[[#This Row],[NORM_Spécialité]], tbl_produits[Nom normalisé], 0))</f>
        <v>Produits dermatologiques</v>
      </c>
      <c r="H9668">
        <f>YEAR(tbl_data[[#This Row],[Date_rapport]])</f>
        <v>2024</v>
      </c>
      <c r="I9668" t="str">
        <f>INDEX(tbl_produits[Molécule extraite], MATCH(tbl_data[[#This Row],[NORM_Spécialité]], tbl_produits[Nom normalisé], 0))</f>
        <v>Solution aqueuse de glutaraldéhyde à 250 mg/mL</v>
      </c>
      <c r="J9668" s="34">
        <f>DATE(LEFT(tbl_data[[#This Row],[Date_rapport]], 4), MID(tbl_data[[#This Row],[Date_rapport]], 6, 2), RIGHT(tbl_data[[#This Row],[Date_rapport]], 2))</f>
        <v>45326</v>
      </c>
    </row>
    <row r="9669" spans="1:10" x14ac:dyDescent="0.2">
      <c r="A9669" s="28" t="s">
        <v>2039</v>
      </c>
      <c r="B9669" t="s">
        <v>6</v>
      </c>
      <c r="C9669" s="28" t="s">
        <v>1142</v>
      </c>
      <c r="D9669" t="s">
        <v>1145</v>
      </c>
      <c r="E9669" t="s">
        <v>1142</v>
      </c>
      <c r="F9669" t="str">
        <f>INDEX(tbl_produits[Nom normalisé], MATCH(tbl_data[[#This Row],[Spécialité]], tbl_produits[Nom original], 0))</f>
        <v>LOMUSTINE Medac 40 mg, gélule</v>
      </c>
      <c r="G9669" t="str">
        <f>INDEX(tbl_produits[Classe nom], MATCH(tbl_data[[#This Row],[NORM_Spécialité]], tbl_produits[Nom normalisé], 0))</f>
        <v>Antinéoplasiques et immunomodulateurs</v>
      </c>
      <c r="H9669">
        <f>YEAR(tbl_data[[#This Row],[Date_rapport]])</f>
        <v>2024</v>
      </c>
      <c r="I9669" t="str">
        <f>INDEX(tbl_produits[Molécule extraite], MATCH(tbl_data[[#This Row],[NORM_Spécialité]], tbl_produits[Nom normalisé], 0))</f>
        <v>Lomustine</v>
      </c>
      <c r="J9669" s="34">
        <f>DATE(LEFT(tbl_data[[#This Row],[Date_rapport]], 4), MID(tbl_data[[#This Row],[Date_rapport]], 6, 2), RIGHT(tbl_data[[#This Row],[Date_rapport]], 2))</f>
        <v>45326</v>
      </c>
    </row>
    <row r="9670" spans="1:10" x14ac:dyDescent="0.2">
      <c r="A9670" s="28" t="s">
        <v>2039</v>
      </c>
      <c r="B9670" t="s">
        <v>6</v>
      </c>
      <c r="C9670" s="28" t="s">
        <v>1146</v>
      </c>
      <c r="D9670" t="s">
        <v>1147</v>
      </c>
      <c r="E9670" t="s">
        <v>1146</v>
      </c>
      <c r="F9670" t="str">
        <f>INDEX(tbl_produits[Nom normalisé], MATCH(tbl_data[[#This Row],[Spécialité]], tbl_produits[Nom original], 0))</f>
        <v>KRENOSIN 6 mg/2 ml, solution injectable</v>
      </c>
      <c r="G9670" t="str">
        <f>INDEX(tbl_produits[Classe nom], MATCH(tbl_data[[#This Row],[NORM_Spécialité]], tbl_produits[Nom normalisé], 0))</f>
        <v>Système cardiovasculaire</v>
      </c>
      <c r="H9670">
        <f>YEAR(tbl_data[[#This Row],[Date_rapport]])</f>
        <v>2024</v>
      </c>
      <c r="I9670" t="str">
        <f>INDEX(tbl_produits[Molécule extraite], MATCH(tbl_data[[#This Row],[NORM_Spécialité]], tbl_produits[Nom normalisé], 0))</f>
        <v>Adénosine</v>
      </c>
      <c r="J9670" s="34">
        <f>DATE(LEFT(tbl_data[[#This Row],[Date_rapport]], 4), MID(tbl_data[[#This Row],[Date_rapport]], 6, 2), RIGHT(tbl_data[[#This Row],[Date_rapport]], 2))</f>
        <v>45326</v>
      </c>
    </row>
    <row r="9671" spans="1:10" x14ac:dyDescent="0.2">
      <c r="A9671" s="28" t="s">
        <v>2039</v>
      </c>
      <c r="B9671" t="s">
        <v>3</v>
      </c>
      <c r="C9671" s="28" t="s">
        <v>1149</v>
      </c>
      <c r="D9671" t="s">
        <v>1150</v>
      </c>
      <c r="E9671" t="s">
        <v>2</v>
      </c>
      <c r="F9671" t="str">
        <f>INDEX(tbl_produits[Nom normalisé], MATCH(tbl_data[[#This Row],[Spécialité]], tbl_produits[Nom original], 0))</f>
        <v>MIOCHOLE 20 mg, poudre et solvant pour solution intraoculaire</v>
      </c>
      <c r="G9671" t="str">
        <f>INDEX(tbl_produits[Classe nom], MATCH(tbl_data[[#This Row],[NORM_Spécialité]], tbl_produits[Nom normalisé], 0))</f>
        <v>Organes sensoriels</v>
      </c>
      <c r="H9671">
        <f>YEAR(tbl_data[[#This Row],[Date_rapport]])</f>
        <v>2024</v>
      </c>
      <c r="I9671" t="str">
        <f>INDEX(tbl_produits[Molécule extraite], MATCH(tbl_data[[#This Row],[NORM_Spécialité]], tbl_produits[Nom normalisé], 0))</f>
        <v>Chlorure d'acétylcholine</v>
      </c>
      <c r="J9671" s="34">
        <f>DATE(LEFT(tbl_data[[#This Row],[Date_rapport]], 4), MID(tbl_data[[#This Row],[Date_rapport]], 6, 2), RIGHT(tbl_data[[#This Row],[Date_rapport]], 2))</f>
        <v>45326</v>
      </c>
    </row>
    <row r="9672" spans="1:10" x14ac:dyDescent="0.2">
      <c r="A9672" s="28" t="s">
        <v>2039</v>
      </c>
      <c r="B9672" t="s">
        <v>9</v>
      </c>
      <c r="C9672" s="28" t="s">
        <v>1149</v>
      </c>
      <c r="D9672" t="s">
        <v>1151</v>
      </c>
      <c r="E9672" t="s">
        <v>2</v>
      </c>
      <c r="F9672" t="str">
        <f>INDEX(tbl_produits[Nom normalisé], MATCH(tbl_data[[#This Row],[Spécialité]], tbl_produits[Nom original], 0))</f>
        <v>TADALAFIL Quiver 20 mg, comprimé pelliculé</v>
      </c>
      <c r="G9672" t="str">
        <f>INDEX(tbl_produits[Classe nom], MATCH(tbl_data[[#This Row],[NORM_Spécialité]], tbl_produits[Nom normalisé], 0))</f>
        <v>Système génito-urinaire et hormones sexuelles</v>
      </c>
      <c r="H9672">
        <f>YEAR(tbl_data[[#This Row],[Date_rapport]])</f>
        <v>2024</v>
      </c>
      <c r="I9672" t="str">
        <f>INDEX(tbl_produits[Molécule extraite], MATCH(tbl_data[[#This Row],[NORM_Spécialité]], tbl_produits[Nom normalisé], 0))</f>
        <v>Tadalafil</v>
      </c>
      <c r="J9672" s="34">
        <f>DATE(LEFT(tbl_data[[#This Row],[Date_rapport]], 4), MID(tbl_data[[#This Row],[Date_rapport]], 6, 2), RIGHT(tbl_data[[#This Row],[Date_rapport]], 2))</f>
        <v>45326</v>
      </c>
    </row>
    <row r="9673" spans="1:10" x14ac:dyDescent="0.2">
      <c r="A9673" s="28" t="s">
        <v>2039</v>
      </c>
      <c r="B9673" t="s">
        <v>6</v>
      </c>
      <c r="C9673" s="28" t="s">
        <v>1154</v>
      </c>
      <c r="D9673" t="s">
        <v>1155</v>
      </c>
      <c r="E9673" t="s">
        <v>1157</v>
      </c>
      <c r="F9673" t="str">
        <f>INDEX(tbl_produits[Nom normalisé], MATCH(tbl_data[[#This Row],[Spécialité]], tbl_produits[Nom original], 0))</f>
        <v>TIROFIBAN Medac 50 microgrammes/ml, solution pour perfusion</v>
      </c>
      <c r="G9673" t="str">
        <f>INDEX(tbl_produits[Classe nom], MATCH(tbl_data[[#This Row],[NORM_Spécialité]], tbl_produits[Nom normalisé], 0))</f>
        <v>Sang et organes hématopoïétiques</v>
      </c>
      <c r="H9673">
        <f>YEAR(tbl_data[[#This Row],[Date_rapport]])</f>
        <v>2024</v>
      </c>
      <c r="I9673" t="str">
        <f>INDEX(tbl_produits[Molécule extraite], MATCH(tbl_data[[#This Row],[NORM_Spécialité]], tbl_produits[Nom normalisé], 0))</f>
        <v>Tirofiban (chlorhydrate de) monohydraté</v>
      </c>
      <c r="J9673" s="34">
        <f>DATE(LEFT(tbl_data[[#This Row],[Date_rapport]], 4), MID(tbl_data[[#This Row],[Date_rapport]], 6, 2), RIGHT(tbl_data[[#This Row],[Date_rapport]], 2))</f>
        <v>45326</v>
      </c>
    </row>
    <row r="9674" spans="1:10" x14ac:dyDescent="0.2">
      <c r="A9674" s="28" t="s">
        <v>2039</v>
      </c>
      <c r="B9674" t="s">
        <v>6</v>
      </c>
      <c r="C9674" s="28" t="s">
        <v>1157</v>
      </c>
      <c r="D9674" t="s">
        <v>1159</v>
      </c>
      <c r="E9674" t="s">
        <v>1157</v>
      </c>
      <c r="F9674" t="str">
        <f>INDEX(tbl_produits[Nom normalisé], MATCH(tbl_data[[#This Row],[Spécialité]], tbl_produits[Nom original], 0))</f>
        <v>FERTISTARTKIT 75 - 150 UI, poudre et solvant pour solution injectable</v>
      </c>
      <c r="G9674" t="str">
        <f>INDEX(tbl_produits[Classe nom], MATCH(tbl_data[[#This Row],[NORM_Spécialité]], tbl_produits[Nom normalisé], 0))</f>
        <v>Système génito-urinaire et hormones sexuelles</v>
      </c>
      <c r="H9674">
        <f>YEAR(tbl_data[[#This Row],[Date_rapport]])</f>
        <v>2024</v>
      </c>
      <c r="I9674" t="str">
        <f>INDEX(tbl_produits[Molécule extraite], MATCH(tbl_data[[#This Row],[NORM_Spécialité]], tbl_produits[Nom normalisé], 0))</f>
        <v>Hormone folliculo stimulante; hormone lutéinisante</v>
      </c>
      <c r="J9674" s="34">
        <f>DATE(LEFT(tbl_data[[#This Row],[Date_rapport]], 4), MID(tbl_data[[#This Row],[Date_rapport]], 6, 2), RIGHT(tbl_data[[#This Row],[Date_rapport]], 2))</f>
        <v>45326</v>
      </c>
    </row>
    <row r="9675" spans="1:10" x14ac:dyDescent="0.2">
      <c r="A9675" s="28" t="s">
        <v>2039</v>
      </c>
      <c r="B9675" t="s">
        <v>6</v>
      </c>
      <c r="C9675" s="28" t="s">
        <v>1160</v>
      </c>
      <c r="D9675" t="s">
        <v>1161</v>
      </c>
      <c r="E9675" t="s">
        <v>1160</v>
      </c>
      <c r="F9675" t="str">
        <f>INDEX(tbl_produits[Nom normalisé], MATCH(tbl_data[[#This Row],[Spécialité]], tbl_produits[Nom original], 0))</f>
        <v>NOVORAPID 100 U/ml, solution injectable</v>
      </c>
      <c r="G9675" t="str">
        <f>INDEX(tbl_produits[Classe nom], MATCH(tbl_data[[#This Row],[NORM_Spécialité]], tbl_produits[Nom normalisé], 0))</f>
        <v>Voies digestives et métabolisme</v>
      </c>
      <c r="H9675">
        <f>YEAR(tbl_data[[#This Row],[Date_rapport]])</f>
        <v>2024</v>
      </c>
      <c r="I9675" t="str">
        <f>INDEX(tbl_produits[Molécule extraite], MATCH(tbl_data[[#This Row],[NORM_Spécialité]], tbl_produits[Nom normalisé], 0))</f>
        <v>Insuline (Aspartate)</v>
      </c>
      <c r="J9675" s="34">
        <f>DATE(LEFT(tbl_data[[#This Row],[Date_rapport]], 4), MID(tbl_data[[#This Row],[Date_rapport]], 6, 2), RIGHT(tbl_data[[#This Row],[Date_rapport]], 2))</f>
        <v>45326</v>
      </c>
    </row>
    <row r="9676" spans="1:10" x14ac:dyDescent="0.2">
      <c r="A9676" s="28" t="s">
        <v>2039</v>
      </c>
      <c r="B9676" t="s">
        <v>6</v>
      </c>
      <c r="C9676" s="28" t="s">
        <v>1162</v>
      </c>
      <c r="D9676" t="s">
        <v>1163</v>
      </c>
      <c r="E9676" t="s">
        <v>1162</v>
      </c>
      <c r="F9676" t="str">
        <f>INDEX(tbl_produits[Nom normalisé], MATCH(tbl_data[[#This Row],[Spécialité]], tbl_produits[Nom original], 0))</f>
        <v>LAROSCOBINE 1 g/5 ml, solution injectable I.V. en ampoule</v>
      </c>
      <c r="G9676" t="str">
        <f>INDEX(tbl_produits[Classe nom], MATCH(tbl_data[[#This Row],[NORM_Spécialité]], tbl_produits[Nom normalisé], 0))</f>
        <v>Voies digestives et métabolisme</v>
      </c>
      <c r="H9676">
        <f>YEAR(tbl_data[[#This Row],[Date_rapport]])</f>
        <v>2024</v>
      </c>
      <c r="I9676" t="str">
        <f>INDEX(tbl_produits[Molécule extraite], MATCH(tbl_data[[#This Row],[NORM_Spécialité]], tbl_produits[Nom normalisé], 0))</f>
        <v>Acide ascorbique</v>
      </c>
      <c r="J9676" s="34">
        <f>DATE(LEFT(tbl_data[[#This Row],[Date_rapport]], 4), MID(tbl_data[[#This Row],[Date_rapport]], 6, 2), RIGHT(tbl_data[[#This Row],[Date_rapport]], 2))</f>
        <v>45326</v>
      </c>
    </row>
    <row r="9677" spans="1:10" x14ac:dyDescent="0.2">
      <c r="A9677" s="28" t="s">
        <v>2039</v>
      </c>
      <c r="B9677" t="s">
        <v>9</v>
      </c>
      <c r="C9677" s="28" t="s">
        <v>1165</v>
      </c>
      <c r="D9677" t="s">
        <v>1167</v>
      </c>
      <c r="E9677" t="s">
        <v>2</v>
      </c>
      <c r="F9677" t="str">
        <f>INDEX(tbl_produits[Nom normalisé], MATCH(tbl_data[[#This Row],[Spécialité]], tbl_produits[Nom original], 0))</f>
        <v>METHOTREXATE Accord, solution injectable</v>
      </c>
      <c r="G9677" t="str">
        <f>INDEX(tbl_produits[Classe nom], MATCH(tbl_data[[#This Row],[NORM_Spécialité]], tbl_produits[Nom normalisé], 0))</f>
        <v>Antinéoplasiques et immunomodulateurs</v>
      </c>
      <c r="H9677">
        <f>YEAR(tbl_data[[#This Row],[Date_rapport]])</f>
        <v>2024</v>
      </c>
      <c r="I9677" t="str">
        <f>INDEX(tbl_produits[Molécule extraite], MATCH(tbl_data[[#This Row],[NORM_Spécialité]], tbl_produits[Nom normalisé], 0))</f>
        <v>Méthotrexate</v>
      </c>
      <c r="J9677" s="34">
        <f>DATE(LEFT(tbl_data[[#This Row],[Date_rapport]], 4), MID(tbl_data[[#This Row],[Date_rapport]], 6, 2), RIGHT(tbl_data[[#This Row],[Date_rapport]], 2))</f>
        <v>45326</v>
      </c>
    </row>
    <row r="9678" spans="1:10" x14ac:dyDescent="0.2">
      <c r="A9678" s="28" t="s">
        <v>2039</v>
      </c>
      <c r="B9678" t="s">
        <v>6</v>
      </c>
      <c r="C9678" s="28" t="s">
        <v>1165</v>
      </c>
      <c r="D9678" t="s">
        <v>1170</v>
      </c>
      <c r="E9678" t="s">
        <v>1165</v>
      </c>
      <c r="F9678" t="str">
        <f>INDEX(tbl_produits[Nom normalisé], MATCH(tbl_data[[#This Row],[Spécialité]], tbl_produits[Nom original], 0))</f>
        <v>ATGAM 50 mg/mL, solution à diluer pour perfusion</v>
      </c>
      <c r="G9678" t="str">
        <f>INDEX(tbl_produits[Classe nom], MATCH(tbl_data[[#This Row],[NORM_Spécialité]], tbl_produits[Nom normalisé], 0))</f>
        <v>Antinéoplasiques et immunomodulateurs</v>
      </c>
      <c r="H9678">
        <f>YEAR(tbl_data[[#This Row],[Date_rapport]])</f>
        <v>2024</v>
      </c>
      <c r="I9678" t="str">
        <f>INDEX(tbl_produits[Molécule extraite], MATCH(tbl_data[[#This Row],[NORM_Spécialité]], tbl_produits[Nom normalisé], 0))</f>
        <v>Immunoglobuline équine anti-lymphocyte T humain</v>
      </c>
      <c r="J9678" s="34">
        <f>DATE(LEFT(tbl_data[[#This Row],[Date_rapport]], 4), MID(tbl_data[[#This Row],[Date_rapport]], 6, 2), RIGHT(tbl_data[[#This Row],[Date_rapport]], 2))</f>
        <v>45326</v>
      </c>
    </row>
    <row r="9679" spans="1:10" x14ac:dyDescent="0.2">
      <c r="A9679" s="28" t="s">
        <v>2039</v>
      </c>
      <c r="B9679" t="s">
        <v>6</v>
      </c>
      <c r="C9679" s="28" t="s">
        <v>1165</v>
      </c>
      <c r="D9679" t="s">
        <v>1172</v>
      </c>
      <c r="E9679" t="s">
        <v>1165</v>
      </c>
      <c r="F9679" t="str">
        <f>INDEX(tbl_produits[Nom normalisé], MATCH(tbl_data[[#This Row],[Spécialité]], tbl_produits[Nom original], 0))</f>
        <v>ERELZI 50 mg, solution injectable en stylo prérempli</v>
      </c>
      <c r="G9679" t="str">
        <f>INDEX(tbl_produits[Classe nom], MATCH(tbl_data[[#This Row],[NORM_Spécialité]], tbl_produits[Nom normalisé], 0))</f>
        <v>Antinéoplasiques et immunomodulateurs</v>
      </c>
      <c r="H9679">
        <f>YEAR(tbl_data[[#This Row],[Date_rapport]])</f>
        <v>2024</v>
      </c>
      <c r="I9679" t="str">
        <f>INDEX(tbl_produits[Molécule extraite], MATCH(tbl_data[[#This Row],[NORM_Spécialité]], tbl_produits[Nom normalisé], 0))</f>
        <v>Etanercept</v>
      </c>
      <c r="J9679" s="34">
        <f>DATE(LEFT(tbl_data[[#This Row],[Date_rapport]], 4), MID(tbl_data[[#This Row],[Date_rapport]], 6, 2), RIGHT(tbl_data[[#This Row],[Date_rapport]], 2))</f>
        <v>45326</v>
      </c>
    </row>
    <row r="9680" spans="1:10" x14ac:dyDescent="0.2">
      <c r="A9680" s="28" t="s">
        <v>2039</v>
      </c>
      <c r="B9680" t="s">
        <v>6</v>
      </c>
      <c r="C9680" s="28" t="s">
        <v>1175</v>
      </c>
      <c r="D9680" t="s">
        <v>1176</v>
      </c>
      <c r="E9680" t="s">
        <v>1175</v>
      </c>
      <c r="F9680" t="str">
        <f>INDEX(tbl_produits[Nom normalisé], MATCH(tbl_data[[#This Row],[Spécialité]], tbl_produits[Nom original], 0))</f>
        <v>BACTRIM 40 mg/mL + 8 mg/mL, suspension buvable</v>
      </c>
      <c r="G9680" t="str">
        <f>INDEX(tbl_produits[Classe nom], MATCH(tbl_data[[#This Row],[NORM_Spécialité]], tbl_produits[Nom normalisé], 0))</f>
        <v>Anti-infectieux à usage systémique</v>
      </c>
      <c r="H9680">
        <f>YEAR(tbl_data[[#This Row],[Date_rapport]])</f>
        <v>2024</v>
      </c>
      <c r="I9680" t="str">
        <f>INDEX(tbl_produits[Molécule extraite], MATCH(tbl_data[[#This Row],[NORM_Spécialité]], tbl_produits[Nom normalisé], 0))</f>
        <v>Sulfaméthoxazole / Triméthoprime</v>
      </c>
      <c r="J9680" s="34">
        <f>DATE(LEFT(tbl_data[[#This Row],[Date_rapport]], 4), MID(tbl_data[[#This Row],[Date_rapport]], 6, 2), RIGHT(tbl_data[[#This Row],[Date_rapport]], 2))</f>
        <v>45326</v>
      </c>
    </row>
    <row r="9681" spans="1:10" x14ac:dyDescent="0.2">
      <c r="A9681" s="28" t="s">
        <v>2039</v>
      </c>
      <c r="B9681" t="s">
        <v>3</v>
      </c>
      <c r="C9681" s="28" t="s">
        <v>1175</v>
      </c>
      <c r="D9681" t="s">
        <v>1177</v>
      </c>
      <c r="E9681" t="s">
        <v>2</v>
      </c>
      <c r="F9681" t="str">
        <f>INDEX(tbl_produits[Nom normalisé], MATCH(tbl_data[[#This Row],[Spécialité]], tbl_produits[Nom original], 0))</f>
        <v>TEMGESIC 0,3 mg/ml, solution injectable</v>
      </c>
      <c r="G9681" t="str">
        <f>INDEX(tbl_produits[Classe nom], MATCH(tbl_data[[#This Row],[NORM_Spécialité]], tbl_produits[Nom normalisé], 0))</f>
        <v>Système nerveux</v>
      </c>
      <c r="H9681">
        <f>YEAR(tbl_data[[#This Row],[Date_rapport]])</f>
        <v>2024</v>
      </c>
      <c r="I9681" t="str">
        <f>INDEX(tbl_produits[Molécule extraite], MATCH(tbl_data[[#This Row],[NORM_Spécialité]], tbl_produits[Nom normalisé], 0))</f>
        <v>Buprénorphine (chlorhydrate de)</v>
      </c>
      <c r="J9681" s="34">
        <f>DATE(LEFT(tbl_data[[#This Row],[Date_rapport]], 4), MID(tbl_data[[#This Row],[Date_rapport]], 6, 2), RIGHT(tbl_data[[#This Row],[Date_rapport]], 2))</f>
        <v>45326</v>
      </c>
    </row>
    <row r="9682" spans="1:10" x14ac:dyDescent="0.2">
      <c r="A9682" s="28" t="s">
        <v>2039</v>
      </c>
      <c r="B9682" t="s">
        <v>6</v>
      </c>
      <c r="C9682" s="28" t="s">
        <v>1175</v>
      </c>
      <c r="D9682" t="s">
        <v>1178</v>
      </c>
      <c r="E9682" t="s">
        <v>1165</v>
      </c>
      <c r="F9682" t="str">
        <f>INDEX(tbl_produits[Nom normalisé], MATCH(tbl_data[[#This Row],[Spécialité]], tbl_produits[Nom original], 0))</f>
        <v>CELSENTRI 20 mg/ml, solution buvable</v>
      </c>
      <c r="G9682" t="str">
        <f>INDEX(tbl_produits[Classe nom], MATCH(tbl_data[[#This Row],[NORM_Spécialité]], tbl_produits[Nom normalisé], 0))</f>
        <v>Anti-infectieux à usage systémique</v>
      </c>
      <c r="H9682">
        <f>YEAR(tbl_data[[#This Row],[Date_rapport]])</f>
        <v>2024</v>
      </c>
      <c r="I9682" t="str">
        <f>INDEX(tbl_produits[Molécule extraite], MATCH(tbl_data[[#This Row],[NORM_Spécialité]], tbl_produits[Nom normalisé], 0))</f>
        <v>Maraviroc</v>
      </c>
      <c r="J9682" s="34">
        <f>DATE(LEFT(tbl_data[[#This Row],[Date_rapport]], 4), MID(tbl_data[[#This Row],[Date_rapport]], 6, 2), RIGHT(tbl_data[[#This Row],[Date_rapport]], 2))</f>
        <v>45326</v>
      </c>
    </row>
    <row r="9683" spans="1:10" x14ac:dyDescent="0.2">
      <c r="A9683" s="28" t="s">
        <v>2039</v>
      </c>
      <c r="B9683" t="s">
        <v>6</v>
      </c>
      <c r="C9683" s="28" t="s">
        <v>1175</v>
      </c>
      <c r="D9683" t="s">
        <v>1179</v>
      </c>
      <c r="E9683" t="s">
        <v>1213</v>
      </c>
      <c r="F9683" t="str">
        <f>INDEX(tbl_produits[Nom normalisé], MATCH(tbl_data[[#This Row],[Spécialité]], tbl_produits[Nom original], 0))</f>
        <v xml:space="preserve">SPÉCIALITÉS à base de vérapamil 40 mg, comprimé </v>
      </c>
      <c r="G9683" t="str">
        <f>INDEX(tbl_produits[Classe nom], MATCH(tbl_data[[#This Row],[NORM_Spécialité]], tbl_produits[Nom normalisé], 0))</f>
        <v>Système cardiovasculaire</v>
      </c>
      <c r="H9683">
        <f>YEAR(tbl_data[[#This Row],[Date_rapport]])</f>
        <v>2024</v>
      </c>
      <c r="I9683" t="str">
        <f>INDEX(tbl_produits[Molécule extraite], MATCH(tbl_data[[#This Row],[NORM_Spécialité]], tbl_produits[Nom normalisé], 0))</f>
        <v>Vérapamil</v>
      </c>
      <c r="J9683" s="34">
        <f>DATE(LEFT(tbl_data[[#This Row],[Date_rapport]], 4), MID(tbl_data[[#This Row],[Date_rapport]], 6, 2), RIGHT(tbl_data[[#This Row],[Date_rapport]], 2))</f>
        <v>45326</v>
      </c>
    </row>
    <row r="9684" spans="1:10" x14ac:dyDescent="0.2">
      <c r="A9684" s="28" t="s">
        <v>2039</v>
      </c>
      <c r="B9684" t="s">
        <v>9</v>
      </c>
      <c r="C9684" s="28" t="s">
        <v>1175</v>
      </c>
      <c r="D9684" t="s">
        <v>877</v>
      </c>
      <c r="E9684" t="s">
        <v>2</v>
      </c>
      <c r="F9684" t="str">
        <f>INDEX(tbl_produits[Nom normalisé], MATCH(tbl_data[[#This Row],[Spécialité]], tbl_produits[Nom original], 0))</f>
        <v>TROVOLOL 300 mg, comprimé pelliculé</v>
      </c>
      <c r="G9684" t="str">
        <f>INDEX(tbl_produits[Classe nom], MATCH(tbl_data[[#This Row],[NORM_Spécialité]], tbl_produits[Nom normalisé], 0))</f>
        <v xml:space="preserve">Système musculo-squelettique </v>
      </c>
      <c r="H9684">
        <f>YEAR(tbl_data[[#This Row],[Date_rapport]])</f>
        <v>2024</v>
      </c>
      <c r="I9684" t="str">
        <f>INDEX(tbl_produits[Molécule extraite], MATCH(tbl_data[[#This Row],[NORM_Spécialité]], tbl_produits[Nom normalisé], 0))</f>
        <v>Pénicillamine</v>
      </c>
      <c r="J9684" s="34">
        <f>DATE(LEFT(tbl_data[[#This Row],[Date_rapport]], 4), MID(tbl_data[[#This Row],[Date_rapport]], 6, 2), RIGHT(tbl_data[[#This Row],[Date_rapport]], 2))</f>
        <v>45326</v>
      </c>
    </row>
    <row r="9685" spans="1:10" x14ac:dyDescent="0.2">
      <c r="A9685" s="28" t="s">
        <v>2039</v>
      </c>
      <c r="B9685" t="s">
        <v>9</v>
      </c>
      <c r="C9685" s="28" t="s">
        <v>1175</v>
      </c>
      <c r="D9685" t="s">
        <v>1180</v>
      </c>
      <c r="E9685" t="s">
        <v>2</v>
      </c>
      <c r="F9685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9685" t="str">
        <f>INDEX(tbl_produits[Classe nom], MATCH(tbl_data[[#This Row],[NORM_Spécialité]], tbl_produits[Nom normalisé], 0))</f>
        <v>Système respiratoire</v>
      </c>
      <c r="H9685">
        <f>YEAR(tbl_data[[#This Row],[Date_rapport]])</f>
        <v>2024</v>
      </c>
      <c r="I9685" t="str">
        <f>INDEX(tbl_produits[Molécule extraite], MATCH(tbl_data[[#This Row],[NORM_Spécialité]], tbl_produits[Nom normalisé], 0))</f>
        <v>Béclométasone</v>
      </c>
      <c r="J9685" s="34">
        <f>DATE(LEFT(tbl_data[[#This Row],[Date_rapport]], 4), MID(tbl_data[[#This Row],[Date_rapport]], 6, 2), RIGHT(tbl_data[[#This Row],[Date_rapport]], 2))</f>
        <v>45326</v>
      </c>
    </row>
    <row r="9686" spans="1:10" x14ac:dyDescent="0.2">
      <c r="A9686" s="28" t="s">
        <v>2039</v>
      </c>
      <c r="B9686" t="s">
        <v>6</v>
      </c>
      <c r="C9686" s="28" t="s">
        <v>1185</v>
      </c>
      <c r="D9686" t="s">
        <v>1187</v>
      </c>
      <c r="E9686" t="s">
        <v>1185</v>
      </c>
      <c r="F9686" t="str">
        <f>INDEX(tbl_produits[Nom normalisé], MATCH(tbl_data[[#This Row],[Spécialité]], tbl_produits[Nom original], 0))</f>
        <v>METHERGIN 0,20 mg/1 ml, solution injectable, ampoule</v>
      </c>
      <c r="G9686" t="str">
        <f>INDEX(tbl_produits[Classe nom], MATCH(tbl_data[[#This Row],[NORM_Spécialité]], tbl_produits[Nom normalisé], 0))</f>
        <v>Système génito-urinaire et hormones sexuelles</v>
      </c>
      <c r="H9686">
        <f>YEAR(tbl_data[[#This Row],[Date_rapport]])</f>
        <v>2024</v>
      </c>
      <c r="I9686" t="str">
        <f>INDEX(tbl_produits[Molécule extraite], MATCH(tbl_data[[#This Row],[NORM_Spécialité]], tbl_produits[Nom normalisé], 0))</f>
        <v>Méthylergométrine (maléate de)</v>
      </c>
      <c r="J9686" s="34">
        <f>DATE(LEFT(tbl_data[[#This Row],[Date_rapport]], 4), MID(tbl_data[[#This Row],[Date_rapport]], 6, 2), RIGHT(tbl_data[[#This Row],[Date_rapport]], 2))</f>
        <v>45326</v>
      </c>
    </row>
    <row r="9687" spans="1:10" x14ac:dyDescent="0.2">
      <c r="A9687" s="28" t="s">
        <v>2039</v>
      </c>
      <c r="B9687" t="s">
        <v>6</v>
      </c>
      <c r="C9687" s="28" t="s">
        <v>1188</v>
      </c>
      <c r="D9687" t="s">
        <v>1189</v>
      </c>
      <c r="E9687" t="s">
        <v>1188</v>
      </c>
      <c r="F9687" t="str">
        <f>INDEX(tbl_produits[Nom normalisé], MATCH(tbl_data[[#This Row],[Spécialité]], tbl_produits[Nom original], 0))</f>
        <v>AMIKACINE Viatris 500 mg, poudre pour solution injectable</v>
      </c>
      <c r="G9687" t="str">
        <f>INDEX(tbl_produits[Classe nom], MATCH(tbl_data[[#This Row],[NORM_Spécialité]], tbl_produits[Nom normalisé], 0))</f>
        <v>Anti-infectieux à usage systémique</v>
      </c>
      <c r="H9687">
        <f>YEAR(tbl_data[[#This Row],[Date_rapport]])</f>
        <v>2024</v>
      </c>
      <c r="I9687" t="str">
        <f>INDEX(tbl_produits[Molécule extraite], MATCH(tbl_data[[#This Row],[NORM_Spécialité]], tbl_produits[Nom normalisé], 0))</f>
        <v>Amikacine (sulfate d')</v>
      </c>
      <c r="J9687" s="34">
        <f>DATE(LEFT(tbl_data[[#This Row],[Date_rapport]], 4), MID(tbl_data[[#This Row],[Date_rapport]], 6, 2), RIGHT(tbl_data[[#This Row],[Date_rapport]], 2))</f>
        <v>45326</v>
      </c>
    </row>
    <row r="9688" spans="1:10" x14ac:dyDescent="0.2">
      <c r="A9688" s="28" t="s">
        <v>2039</v>
      </c>
      <c r="B9688" t="s">
        <v>6</v>
      </c>
      <c r="C9688" s="28" t="s">
        <v>1188</v>
      </c>
      <c r="D9688" t="s">
        <v>1190</v>
      </c>
      <c r="E9688" t="s">
        <v>1188</v>
      </c>
      <c r="F9688" t="str">
        <f>INDEX(tbl_produits[Nom normalisé], MATCH(tbl_data[[#This Row],[Spécialité]], tbl_produits[Nom original], 0))</f>
        <v>L-THYROXINE Serb 200 microgrammes/mL, solution injectable/pour perfusion</v>
      </c>
      <c r="G9688" t="str">
        <f>INDEX(tbl_produits[Classe nom], MATCH(tbl_data[[#This Row],[NORM_Spécialité]], tbl_produits[Nom normalisé], 0))</f>
        <v>Hormones systémiques sauf hormones sexuelles et insulines</v>
      </c>
      <c r="H9688">
        <f>YEAR(tbl_data[[#This Row],[Date_rapport]])</f>
        <v>2024</v>
      </c>
      <c r="I9688" t="str">
        <f>INDEX(tbl_produits[Molécule extraite], MATCH(tbl_data[[#This Row],[NORM_Spécialité]], tbl_produits[Nom normalisé], 0))</f>
        <v>Lévothyroxine sodique</v>
      </c>
      <c r="J9688" s="34">
        <f>DATE(LEFT(tbl_data[[#This Row],[Date_rapport]], 4), MID(tbl_data[[#This Row],[Date_rapport]], 6, 2), RIGHT(tbl_data[[#This Row],[Date_rapport]], 2))</f>
        <v>45326</v>
      </c>
    </row>
    <row r="9689" spans="1:10" x14ac:dyDescent="0.2">
      <c r="A9689" s="28" t="s">
        <v>2039</v>
      </c>
      <c r="B9689" t="s">
        <v>6</v>
      </c>
      <c r="C9689" s="28" t="s">
        <v>1188</v>
      </c>
      <c r="D9689" t="s">
        <v>1192</v>
      </c>
      <c r="E9689" t="s">
        <v>1188</v>
      </c>
      <c r="F9689" t="str">
        <f>INDEX(tbl_produits[Nom normalisé], MATCH(tbl_data[[#This Row],[Spécialité]], tbl_produits[Nom original], 0))</f>
        <v>CIFLOX 200 mg/100 mL, solution pour perfusion (IV)</v>
      </c>
      <c r="G9689" t="str">
        <f>INDEX(tbl_produits[Classe nom], MATCH(tbl_data[[#This Row],[NORM_Spécialité]], tbl_produits[Nom normalisé], 0))</f>
        <v>Anti-infectieux à usage systémique</v>
      </c>
      <c r="H9689">
        <f>YEAR(tbl_data[[#This Row],[Date_rapport]])</f>
        <v>2024</v>
      </c>
      <c r="I9689" t="str">
        <f>INDEX(tbl_produits[Molécule extraite], MATCH(tbl_data[[#This Row],[NORM_Spécialité]], tbl_produits[Nom normalisé], 0))</f>
        <v>Ciprofloxacine</v>
      </c>
      <c r="J9689" s="34">
        <f>DATE(LEFT(tbl_data[[#This Row],[Date_rapport]], 4), MID(tbl_data[[#This Row],[Date_rapport]], 6, 2), RIGHT(tbl_data[[#This Row],[Date_rapport]], 2))</f>
        <v>45326</v>
      </c>
    </row>
    <row r="9690" spans="1:10" x14ac:dyDescent="0.2">
      <c r="A9690" s="28" t="s">
        <v>2039</v>
      </c>
      <c r="B9690" t="s">
        <v>9</v>
      </c>
      <c r="C9690" s="28" t="s">
        <v>1193</v>
      </c>
      <c r="D9690" t="s">
        <v>1195</v>
      </c>
      <c r="E9690" t="s">
        <v>2</v>
      </c>
      <c r="F9690" t="str">
        <f>INDEX(tbl_produits[Nom normalisé], MATCH(tbl_data[[#This Row],[Spécialité]], tbl_produits[Nom original], 0))</f>
        <v>CEFEPIME Viatris 1g et 2 g, poudre pour solution injectable</v>
      </c>
      <c r="G9690" t="str">
        <f>INDEX(tbl_produits[Classe nom], MATCH(tbl_data[[#This Row],[NORM_Spécialité]], tbl_produits[Nom normalisé], 0))</f>
        <v>Anti-infectieux à usage systémique</v>
      </c>
      <c r="H9690">
        <f>YEAR(tbl_data[[#This Row],[Date_rapport]])</f>
        <v>2024</v>
      </c>
      <c r="I9690" t="str">
        <f>INDEX(tbl_produits[Molécule extraite], MATCH(tbl_data[[#This Row],[NORM_Spécialité]], tbl_produits[Nom normalisé], 0))</f>
        <v>Céfépime (dichlorhydrate de) monohydraté</v>
      </c>
      <c r="J9690" s="34">
        <f>DATE(LEFT(tbl_data[[#This Row],[Date_rapport]], 4), MID(tbl_data[[#This Row],[Date_rapport]], 6, 2), RIGHT(tbl_data[[#This Row],[Date_rapport]], 2))</f>
        <v>45326</v>
      </c>
    </row>
    <row r="9691" spans="1:10" x14ac:dyDescent="0.2">
      <c r="A9691" s="28" t="s">
        <v>2039</v>
      </c>
      <c r="B9691" t="s">
        <v>6</v>
      </c>
      <c r="C9691" s="28" t="s">
        <v>1193</v>
      </c>
      <c r="D9691" t="s">
        <v>1196</v>
      </c>
      <c r="E9691" t="s">
        <v>1193</v>
      </c>
      <c r="F9691" t="str">
        <f>INDEX(tbl_produits[Nom normalisé], MATCH(tbl_data[[#This Row],[Spécialité]], tbl_produits[Nom original], 0))</f>
        <v>REKOVELLE 72 microgrammes/2,16 mL, solution injectable en stylo prérempli</v>
      </c>
      <c r="G9691" t="str">
        <f>INDEX(tbl_produits[Classe nom], MATCH(tbl_data[[#This Row],[NORM_Spécialité]], tbl_produits[Nom normalisé], 0))</f>
        <v>Système génito-urinaire et hormones sexuelles</v>
      </c>
      <c r="H9691">
        <f>YEAR(tbl_data[[#This Row],[Date_rapport]])</f>
        <v>2024</v>
      </c>
      <c r="I9691" t="str">
        <f>INDEX(tbl_produits[Molécule extraite], MATCH(tbl_data[[#This Row],[NORM_Spécialité]], tbl_produits[Nom normalisé], 0))</f>
        <v>Follitropine delta (mammifere/humain/cellules PER.C6)</v>
      </c>
      <c r="J9691" s="34">
        <f>DATE(LEFT(tbl_data[[#This Row],[Date_rapport]], 4), MID(tbl_data[[#This Row],[Date_rapport]], 6, 2), RIGHT(tbl_data[[#This Row],[Date_rapport]], 2))</f>
        <v>45326</v>
      </c>
    </row>
    <row r="9692" spans="1:10" x14ac:dyDescent="0.2">
      <c r="A9692" s="28" t="s">
        <v>2039</v>
      </c>
      <c r="B9692" t="s">
        <v>3</v>
      </c>
      <c r="C9692" s="28" t="s">
        <v>1199</v>
      </c>
      <c r="D9692" t="s">
        <v>1200</v>
      </c>
      <c r="E9692" t="s">
        <v>2</v>
      </c>
      <c r="F9692" t="str">
        <f>INDEX(tbl_produits[Nom normalisé], MATCH(tbl_data[[#This Row],[Spécialité]], tbl_produits[Nom original], 0))</f>
        <v>GRANUPAS 4 g, granulés gastro-résistants</v>
      </c>
      <c r="G9692" t="str">
        <f>INDEX(tbl_produits[Classe nom], MATCH(tbl_data[[#This Row],[NORM_Spécialité]], tbl_produits[Nom normalisé], 0))</f>
        <v>Voies digestives et métabolisme</v>
      </c>
      <c r="H9692">
        <f>YEAR(tbl_data[[#This Row],[Date_rapport]])</f>
        <v>2024</v>
      </c>
      <c r="I9692" t="str">
        <f>INDEX(tbl_produits[Molécule extraite], MATCH(tbl_data[[#This Row],[NORM_Spécialité]], tbl_produits[Nom normalisé], 0))</f>
        <v>Aminosalicylique (acide)</v>
      </c>
      <c r="J9692" s="34">
        <f>DATE(LEFT(tbl_data[[#This Row],[Date_rapport]], 4), MID(tbl_data[[#This Row],[Date_rapport]], 6, 2), RIGHT(tbl_data[[#This Row],[Date_rapport]], 2))</f>
        <v>45326</v>
      </c>
    </row>
    <row r="9693" spans="1:10" x14ac:dyDescent="0.2">
      <c r="A9693" s="28" t="s">
        <v>2039</v>
      </c>
      <c r="B9693" t="s">
        <v>9</v>
      </c>
      <c r="C9693" s="28" t="s">
        <v>1202</v>
      </c>
      <c r="D9693" t="s">
        <v>1203</v>
      </c>
      <c r="E9693" t="s">
        <v>2</v>
      </c>
      <c r="F9693" t="str">
        <f>INDEX(tbl_produits[Nom normalisé], MATCH(tbl_data[[#This Row],[Spécialité]], tbl_produits[Nom original], 0))</f>
        <v>NEULEPTIL 10 mg, gélule</v>
      </c>
      <c r="G9693" t="str">
        <f>INDEX(tbl_produits[Classe nom], MATCH(tbl_data[[#This Row],[NORM_Spécialité]], tbl_produits[Nom normalisé], 0))</f>
        <v>Système nerveux</v>
      </c>
      <c r="H9693">
        <f>YEAR(tbl_data[[#This Row],[Date_rapport]])</f>
        <v>2024</v>
      </c>
      <c r="I9693" t="str">
        <f>INDEX(tbl_produits[Molécule extraite], MATCH(tbl_data[[#This Row],[NORM_Spécialité]], tbl_produits[Nom normalisé], 0))</f>
        <v>Propériciazine</v>
      </c>
      <c r="J9693" s="34">
        <f>DATE(LEFT(tbl_data[[#This Row],[Date_rapport]], 4), MID(tbl_data[[#This Row],[Date_rapport]], 6, 2), RIGHT(tbl_data[[#This Row],[Date_rapport]], 2))</f>
        <v>45326</v>
      </c>
    </row>
    <row r="9694" spans="1:10" x14ac:dyDescent="0.2">
      <c r="A9694" s="28" t="s">
        <v>2039</v>
      </c>
      <c r="B9694" t="s">
        <v>6</v>
      </c>
      <c r="C9694" s="28" t="s">
        <v>1202</v>
      </c>
      <c r="D9694" t="s">
        <v>1204</v>
      </c>
      <c r="E9694" t="s">
        <v>1202</v>
      </c>
      <c r="F9694" t="str">
        <f>INDEX(tbl_produits[Nom normalisé], MATCH(tbl_data[[#This Row],[Spécialité]], tbl_produits[Nom original], 0))</f>
        <v xml:space="preserve">MYALEPTA 11,3 mg, poudre pour solution injectable </v>
      </c>
      <c r="G9694" t="str">
        <f>INDEX(tbl_produits[Classe nom], MATCH(tbl_data[[#This Row],[NORM_Spécialité]], tbl_produits[Nom normalisé], 0))</f>
        <v>Voies digestives et métabolisme</v>
      </c>
      <c r="H9694">
        <f>YEAR(tbl_data[[#This Row],[Date_rapport]])</f>
        <v>2024</v>
      </c>
      <c r="I9694" t="str">
        <f>INDEX(tbl_produits[Molécule extraite], MATCH(tbl_data[[#This Row],[NORM_Spécialité]], tbl_produits[Nom normalisé], 0))</f>
        <v>Métréleptine</v>
      </c>
      <c r="J9694" s="34">
        <f>DATE(LEFT(tbl_data[[#This Row],[Date_rapport]], 4), MID(tbl_data[[#This Row],[Date_rapport]], 6, 2), RIGHT(tbl_data[[#This Row],[Date_rapport]], 2))</f>
        <v>45326</v>
      </c>
    </row>
    <row r="9695" spans="1:10" x14ac:dyDescent="0.2">
      <c r="A9695" s="28" t="s">
        <v>2039</v>
      </c>
      <c r="B9695" t="s">
        <v>9</v>
      </c>
      <c r="C9695" s="28" t="s">
        <v>1206</v>
      </c>
      <c r="D9695" t="s">
        <v>1207</v>
      </c>
      <c r="E9695" t="s">
        <v>2</v>
      </c>
      <c r="F9695" t="str">
        <f>INDEX(tbl_produits[Nom normalisé], MATCH(tbl_data[[#This Row],[Spécialité]], tbl_produits[Nom original], 0))</f>
        <v>TRANXENE 10 mg, gélule</v>
      </c>
      <c r="G9695" t="str">
        <f>INDEX(tbl_produits[Classe nom], MATCH(tbl_data[[#This Row],[NORM_Spécialité]], tbl_produits[Nom normalisé], 0))</f>
        <v>Système nerveux</v>
      </c>
      <c r="H9695">
        <f>YEAR(tbl_data[[#This Row],[Date_rapport]])</f>
        <v>2024</v>
      </c>
      <c r="I9695" t="str">
        <f>INDEX(tbl_produits[Molécule extraite], MATCH(tbl_data[[#This Row],[NORM_Spécialité]], tbl_produits[Nom normalisé], 0))</f>
        <v>Clorazépate dipotassique</v>
      </c>
      <c r="J9695" s="34">
        <f>DATE(LEFT(tbl_data[[#This Row],[Date_rapport]], 4), MID(tbl_data[[#This Row],[Date_rapport]], 6, 2), RIGHT(tbl_data[[#This Row],[Date_rapport]], 2))</f>
        <v>45326</v>
      </c>
    </row>
    <row r="9696" spans="1:10" x14ac:dyDescent="0.2">
      <c r="A9696" s="28" t="s">
        <v>2039</v>
      </c>
      <c r="B9696" t="s">
        <v>11</v>
      </c>
      <c r="C9696" s="28" t="s">
        <v>1210</v>
      </c>
      <c r="D9696" t="s">
        <v>618</v>
      </c>
      <c r="E9696" t="s">
        <v>2</v>
      </c>
      <c r="F9696" t="str">
        <f>INDEX(tbl_produits[Nom normalisé], MATCH(tbl_data[[#This Row],[Spécialité]], tbl_produits[Nom original], 0))</f>
        <v>DIGIDOT 80mg, poudre pour solution pour perfusion (Digifab importation)</v>
      </c>
      <c r="G9696" t="str">
        <f>INDEX(tbl_produits[Classe nom], MATCH(tbl_data[[#This Row],[NORM_Spécialité]], tbl_produits[Nom normalisé], 0))</f>
        <v>Divers</v>
      </c>
      <c r="H9696">
        <f>YEAR(tbl_data[[#This Row],[Date_rapport]])</f>
        <v>2024</v>
      </c>
      <c r="I9696" t="str">
        <f>INDEX(tbl_produits[Molécule extraite], MATCH(tbl_data[[#This Row],[NORM_Spécialité]], tbl_produits[Nom normalisé], 0))</f>
        <v>Fragment Fab d’immunoglobuline antidigitalique ovin</v>
      </c>
      <c r="J9696" s="34">
        <f>DATE(LEFT(tbl_data[[#This Row],[Date_rapport]], 4), MID(tbl_data[[#This Row],[Date_rapport]], 6, 2), RIGHT(tbl_data[[#This Row],[Date_rapport]], 2))</f>
        <v>45326</v>
      </c>
    </row>
    <row r="9697" spans="1:10" x14ac:dyDescent="0.2">
      <c r="A9697" s="28" t="s">
        <v>2039</v>
      </c>
      <c r="B9697" t="s">
        <v>9</v>
      </c>
      <c r="C9697" s="28" t="s">
        <v>1210</v>
      </c>
      <c r="D9697" t="s">
        <v>1212</v>
      </c>
      <c r="E9697" t="s">
        <v>2</v>
      </c>
      <c r="F9697" t="str">
        <f>INDEX(tbl_produits[Nom normalisé], MATCH(tbl_data[[#This Row],[Spécialité]], tbl_produits[Nom original], 0))</f>
        <v>SPÉCIALITÉS à base de clozapine 100 mg et 25 mg, comprimé sécable</v>
      </c>
      <c r="G9697" t="str">
        <f>INDEX(tbl_produits[Classe nom], MATCH(tbl_data[[#This Row],[NORM_Spécialité]], tbl_produits[Nom normalisé], 0))</f>
        <v>Système nerveux</v>
      </c>
      <c r="H9697">
        <f>YEAR(tbl_data[[#This Row],[Date_rapport]])</f>
        <v>2024</v>
      </c>
      <c r="I9697" t="str">
        <f>INDEX(tbl_produits[Molécule extraite], MATCH(tbl_data[[#This Row],[NORM_Spécialité]], tbl_produits[Nom normalisé], 0))</f>
        <v>Clozapine</v>
      </c>
      <c r="J9697" s="34">
        <f>DATE(LEFT(tbl_data[[#This Row],[Date_rapport]], 4), MID(tbl_data[[#This Row],[Date_rapport]], 6, 2), RIGHT(tbl_data[[#This Row],[Date_rapport]], 2))</f>
        <v>45326</v>
      </c>
    </row>
    <row r="9698" spans="1:10" x14ac:dyDescent="0.2">
      <c r="A9698" s="28" t="s">
        <v>2039</v>
      </c>
      <c r="B9698" t="s">
        <v>6</v>
      </c>
      <c r="C9698" s="28" t="s">
        <v>1215</v>
      </c>
      <c r="D9698" t="s">
        <v>1217</v>
      </c>
      <c r="E9698" t="s">
        <v>1219</v>
      </c>
      <c r="F9698" t="str">
        <f>INDEX(tbl_produits[Nom normalisé], MATCH(tbl_data[[#This Row],[Spécialité]], tbl_produits[Nom original], 0))</f>
        <v>TRACLEER 32 mg, comprimé dispersible</v>
      </c>
      <c r="G9698" t="str">
        <f>INDEX(tbl_produits[Classe nom], MATCH(tbl_data[[#This Row],[NORM_Spécialité]], tbl_produits[Nom normalisé], 0))</f>
        <v>Système cardiovasculaire</v>
      </c>
      <c r="H9698">
        <f>YEAR(tbl_data[[#This Row],[Date_rapport]])</f>
        <v>2024</v>
      </c>
      <c r="I9698" t="str">
        <f>INDEX(tbl_produits[Molécule extraite], MATCH(tbl_data[[#This Row],[NORM_Spécialité]], tbl_produits[Nom normalisé], 0))</f>
        <v>Bosentan monohydraté</v>
      </c>
      <c r="J9698" s="34">
        <f>DATE(LEFT(tbl_data[[#This Row],[Date_rapport]], 4), MID(tbl_data[[#This Row],[Date_rapport]], 6, 2), RIGHT(tbl_data[[#This Row],[Date_rapport]], 2))</f>
        <v>45326</v>
      </c>
    </row>
    <row r="9699" spans="1:10" x14ac:dyDescent="0.2">
      <c r="A9699" s="28" t="s">
        <v>2039</v>
      </c>
      <c r="B9699" t="s">
        <v>6</v>
      </c>
      <c r="C9699" s="28" t="s">
        <v>1219</v>
      </c>
      <c r="D9699" t="s">
        <v>1220</v>
      </c>
      <c r="E9699" t="s">
        <v>1219</v>
      </c>
      <c r="F9699" t="str">
        <f>INDEX(tbl_produits[Nom normalisé], MATCH(tbl_data[[#This Row],[Spécialité]], tbl_produits[Nom original], 0))</f>
        <v>EURELIX 6 mg, gélule gastro-résistante</v>
      </c>
      <c r="G9699" t="str">
        <f>INDEX(tbl_produits[Classe nom], MATCH(tbl_data[[#This Row],[NORM_Spécialité]], tbl_produits[Nom normalisé], 0))</f>
        <v>Système cardiovasculaire</v>
      </c>
      <c r="H9699">
        <f>YEAR(tbl_data[[#This Row],[Date_rapport]])</f>
        <v>2024</v>
      </c>
      <c r="I9699" t="str">
        <f>INDEX(tbl_produits[Molécule extraite], MATCH(tbl_data[[#This Row],[NORM_Spécialité]], tbl_produits[Nom normalisé], 0))</f>
        <v>Pirétanide</v>
      </c>
      <c r="J9699" s="34">
        <f>DATE(LEFT(tbl_data[[#This Row],[Date_rapport]], 4), MID(tbl_data[[#This Row],[Date_rapport]], 6, 2), RIGHT(tbl_data[[#This Row],[Date_rapport]], 2))</f>
        <v>45326</v>
      </c>
    </row>
    <row r="9700" spans="1:10" x14ac:dyDescent="0.2">
      <c r="A9700" s="28" t="s">
        <v>2039</v>
      </c>
      <c r="B9700" t="s">
        <v>6</v>
      </c>
      <c r="C9700" s="28" t="s">
        <v>1221</v>
      </c>
      <c r="D9700" t="s">
        <v>1222</v>
      </c>
      <c r="E9700" t="s">
        <v>1221</v>
      </c>
      <c r="F9700" t="str">
        <f>INDEX(tbl_produits[Nom normalisé], MATCH(tbl_data[[#This Row],[Spécialité]], tbl_produits[Nom original], 0))</f>
        <v xml:space="preserve">TIAPRIDAL 138 mg/ml, solution buvable </v>
      </c>
      <c r="G9700" t="str">
        <f>INDEX(tbl_produits[Classe nom], MATCH(tbl_data[[#This Row],[NORM_Spécialité]], tbl_produits[Nom normalisé], 0))</f>
        <v>Système nerveux</v>
      </c>
      <c r="H9700">
        <f>YEAR(tbl_data[[#This Row],[Date_rapport]])</f>
        <v>2024</v>
      </c>
      <c r="I9700" t="str">
        <f>INDEX(tbl_produits[Molécule extraite], MATCH(tbl_data[[#This Row],[NORM_Spécialité]], tbl_produits[Nom normalisé], 0))</f>
        <v>Tiapride (chlorhydrate de)</v>
      </c>
      <c r="J9700" s="34">
        <f>DATE(LEFT(tbl_data[[#This Row],[Date_rapport]], 4), MID(tbl_data[[#This Row],[Date_rapport]], 6, 2), RIGHT(tbl_data[[#This Row],[Date_rapport]], 2))</f>
        <v>45326</v>
      </c>
    </row>
    <row r="9701" spans="1:10" x14ac:dyDescent="0.2">
      <c r="A9701" s="28" t="s">
        <v>2039</v>
      </c>
      <c r="B9701" t="s">
        <v>6</v>
      </c>
      <c r="C9701" s="28" t="s">
        <v>1221</v>
      </c>
      <c r="D9701" t="s">
        <v>1223</v>
      </c>
      <c r="E9701" t="s">
        <v>1221</v>
      </c>
      <c r="F9701" t="str">
        <f>INDEX(tbl_produits[Nom normalisé], MATCH(tbl_data[[#This Row],[Spécialité]], tbl_produits[Nom original], 0))</f>
        <v>GEMCITABINE Sun 10 mg/ml, solution pour perfusion, poche de 200 ml</v>
      </c>
      <c r="G9701" t="str">
        <f>INDEX(tbl_produits[Classe nom], MATCH(tbl_data[[#This Row],[NORM_Spécialité]], tbl_produits[Nom normalisé], 0))</f>
        <v>Antinéoplasiques et immunomodulateurs</v>
      </c>
      <c r="H9701">
        <f>YEAR(tbl_data[[#This Row],[Date_rapport]])</f>
        <v>2024</v>
      </c>
      <c r="I9701" t="str">
        <f>INDEX(tbl_produits[Molécule extraite], MATCH(tbl_data[[#This Row],[NORM_Spécialité]], tbl_produits[Nom normalisé], 0))</f>
        <v>Gemcitabine (chlorhydrate de)</v>
      </c>
      <c r="J9701" s="34">
        <f>DATE(LEFT(tbl_data[[#This Row],[Date_rapport]], 4), MID(tbl_data[[#This Row],[Date_rapport]], 6, 2), RIGHT(tbl_data[[#This Row],[Date_rapport]], 2))</f>
        <v>45326</v>
      </c>
    </row>
    <row r="9702" spans="1:10" x14ac:dyDescent="0.2">
      <c r="A9702" s="28" t="s">
        <v>2039</v>
      </c>
      <c r="B9702" t="s">
        <v>9</v>
      </c>
      <c r="C9702" s="28" t="s">
        <v>1221</v>
      </c>
      <c r="D9702" t="s">
        <v>1224</v>
      </c>
      <c r="E9702" t="s">
        <v>1380</v>
      </c>
      <c r="F9702" t="str">
        <f>INDEX(tbl_produits[Nom normalisé], MATCH(tbl_data[[#This Row],[Spécialité]], tbl_produits[Nom original], 0))</f>
        <v>HEXATRIONE 2 pour cent, suspension injectable (intra-articulaire)</v>
      </c>
      <c r="G9702" t="str">
        <f>INDEX(tbl_produits[Classe nom], MATCH(tbl_data[[#This Row],[NORM_Spécialité]], tbl_produits[Nom normalisé], 0))</f>
        <v>Hormones systémiques sauf hormones sexuelles et insulines</v>
      </c>
      <c r="H9702">
        <f>YEAR(tbl_data[[#This Row],[Date_rapport]])</f>
        <v>2024</v>
      </c>
      <c r="I9702" t="str">
        <f>INDEX(tbl_produits[Molécule extraite], MATCH(tbl_data[[#This Row],[NORM_Spécialité]], tbl_produits[Nom normalisé], 0))</f>
        <v>Hexacetonide de triamcinolone</v>
      </c>
      <c r="J9702" s="34">
        <f>DATE(LEFT(tbl_data[[#This Row],[Date_rapport]], 4), MID(tbl_data[[#This Row],[Date_rapport]], 6, 2), RIGHT(tbl_data[[#This Row],[Date_rapport]], 2))</f>
        <v>45326</v>
      </c>
    </row>
    <row r="9703" spans="1:10" x14ac:dyDescent="0.2">
      <c r="A9703" s="28" t="s">
        <v>2039</v>
      </c>
      <c r="B9703" t="s">
        <v>9</v>
      </c>
      <c r="C9703" s="28" t="s">
        <v>1225</v>
      </c>
      <c r="D9703" t="s">
        <v>1226</v>
      </c>
      <c r="E9703" t="s">
        <v>2</v>
      </c>
      <c r="F9703" t="str">
        <f>INDEX(tbl_produits[Nom normalisé], MATCH(tbl_data[[#This Row],[Spécialité]], tbl_produits[Nom original], 0))</f>
        <v xml:space="preserve">PYLERA 140 mg/125 mg/125 mg, gélule </v>
      </c>
      <c r="G9703" t="str">
        <f>INDEX(tbl_produits[Classe nom], MATCH(tbl_data[[#This Row],[NORM_Spécialité]], tbl_produits[Nom normalisé], 0))</f>
        <v>Voies digestives et métabolisme</v>
      </c>
      <c r="H9703">
        <f>YEAR(tbl_data[[#This Row],[Date_rapport]])</f>
        <v>2024</v>
      </c>
      <c r="I9703" t="str">
        <f>INDEX(tbl_produits[Molécule extraite], MATCH(tbl_data[[#This Row],[NORM_Spécialité]], tbl_produits[Nom normalisé], 0))</f>
        <v>Bismuth potassique (sous-citrate de) /métronidazole /tétracycline (chlorhydrate de)</v>
      </c>
      <c r="J9703" s="34">
        <f>DATE(LEFT(tbl_data[[#This Row],[Date_rapport]], 4), MID(tbl_data[[#This Row],[Date_rapport]], 6, 2), RIGHT(tbl_data[[#This Row],[Date_rapport]], 2))</f>
        <v>45326</v>
      </c>
    </row>
    <row r="9704" spans="1:10" x14ac:dyDescent="0.2">
      <c r="A9704" s="28" t="s">
        <v>2039</v>
      </c>
      <c r="B9704" t="s">
        <v>9</v>
      </c>
      <c r="C9704" s="28" t="s">
        <v>1225</v>
      </c>
      <c r="D9704" t="s">
        <v>1228</v>
      </c>
      <c r="E9704" t="s">
        <v>2</v>
      </c>
      <c r="F9704" t="str">
        <f>INDEX(tbl_produits[Nom normalisé], MATCH(tbl_data[[#This Row],[Spécialité]], tbl_produits[Nom original], 0))</f>
        <v>DIPROSTENE, suspension injectable en seringue pré-remplie</v>
      </c>
      <c r="G9704" t="str">
        <f>INDEX(tbl_produits[Classe nom], MATCH(tbl_data[[#This Row],[NORM_Spécialité]], tbl_produits[Nom normalisé], 0))</f>
        <v>Hormones systémiques sauf hormones sexuelles et insulines</v>
      </c>
      <c r="H9704">
        <f>YEAR(tbl_data[[#This Row],[Date_rapport]])</f>
        <v>2024</v>
      </c>
      <c r="I9704" t="str">
        <f>INDEX(tbl_produits[Molécule extraite], MATCH(tbl_data[[#This Row],[NORM_Spécialité]], tbl_produits[Nom normalisé], 0))</f>
        <v>Bétaméthasone (dipropionate de), bétaméthasone (phosphate sodique de)</v>
      </c>
      <c r="J9704" s="34">
        <f>DATE(LEFT(tbl_data[[#This Row],[Date_rapport]], 4), MID(tbl_data[[#This Row],[Date_rapport]], 6, 2), RIGHT(tbl_data[[#This Row],[Date_rapport]], 2))</f>
        <v>45326</v>
      </c>
    </row>
    <row r="9705" spans="1:10" x14ac:dyDescent="0.2">
      <c r="A9705" s="28" t="s">
        <v>2039</v>
      </c>
      <c r="B9705" t="s">
        <v>9</v>
      </c>
      <c r="C9705" s="28" t="s">
        <v>1225</v>
      </c>
      <c r="D9705" t="s">
        <v>1229</v>
      </c>
      <c r="E9705" t="s">
        <v>2</v>
      </c>
      <c r="F9705" t="str">
        <f>INDEX(tbl_produits[Nom normalisé], MATCH(tbl_data[[#This Row],[Spécialité]], tbl_produits[Nom original], 0))</f>
        <v>CELESTENE CHRONODOSE 5,70 mg/ml, suspension injectable – Célestène 4 mg/1 ml, solution injectable</v>
      </c>
      <c r="G9705" t="str">
        <f>INDEX(tbl_produits[Classe nom], MATCH(tbl_data[[#This Row],[NORM_Spécialité]], tbl_produits[Nom normalisé], 0))</f>
        <v>Hormones systémiques sauf hormones sexuelles et insulines</v>
      </c>
      <c r="H9705">
        <f>YEAR(tbl_data[[#This Row],[Date_rapport]])</f>
        <v>2024</v>
      </c>
      <c r="I9705" t="str">
        <f>INDEX(tbl_produits[Molécule extraite], MATCH(tbl_data[[#This Row],[NORM_Spécialité]], tbl_produits[Nom normalisé], 0))</f>
        <v>Bétaméthasone (phosphate sodique de)</v>
      </c>
      <c r="J9705" s="34">
        <f>DATE(LEFT(tbl_data[[#This Row],[Date_rapport]], 4), MID(tbl_data[[#This Row],[Date_rapport]], 6, 2), RIGHT(tbl_data[[#This Row],[Date_rapport]], 2))</f>
        <v>45326</v>
      </c>
    </row>
    <row r="9706" spans="1:10" x14ac:dyDescent="0.2">
      <c r="A9706" s="28" t="s">
        <v>2039</v>
      </c>
      <c r="B9706" t="s">
        <v>9</v>
      </c>
      <c r="C9706" s="28" t="s">
        <v>1225</v>
      </c>
      <c r="D9706" t="s">
        <v>1230</v>
      </c>
      <c r="E9706" t="s">
        <v>2</v>
      </c>
      <c r="F9706" t="str">
        <f>INDEX(tbl_produits[Nom normalisé], MATCH(tbl_data[[#This Row],[Spécialité]], tbl_produits[Nom original], 0))</f>
        <v>FUNGIZONE 10%, suspension buvable</v>
      </c>
      <c r="G9706" t="str">
        <f>INDEX(tbl_produits[Classe nom], MATCH(tbl_data[[#This Row],[NORM_Spécialité]], tbl_produits[Nom normalisé], 0))</f>
        <v>Anti-infectieux à usage systémique</v>
      </c>
      <c r="H9706">
        <f>YEAR(tbl_data[[#This Row],[Date_rapport]])</f>
        <v>2024</v>
      </c>
      <c r="I9706" t="str">
        <f>INDEX(tbl_produits[Molécule extraite], MATCH(tbl_data[[#This Row],[NORM_Spécialité]], tbl_produits[Nom normalisé], 0))</f>
        <v>Amphotéricine B</v>
      </c>
      <c r="J9706" s="34">
        <f>DATE(LEFT(tbl_data[[#This Row],[Date_rapport]], 4), MID(tbl_data[[#This Row],[Date_rapport]], 6, 2), RIGHT(tbl_data[[#This Row],[Date_rapport]], 2))</f>
        <v>45326</v>
      </c>
    </row>
    <row r="9707" spans="1:10" x14ac:dyDescent="0.2">
      <c r="A9707" s="28" t="s">
        <v>2039</v>
      </c>
      <c r="B9707" t="s">
        <v>6</v>
      </c>
      <c r="C9707" s="28" t="s">
        <v>1231</v>
      </c>
      <c r="D9707" t="s">
        <v>1232</v>
      </c>
      <c r="E9707" t="s">
        <v>1231</v>
      </c>
      <c r="F9707" t="str">
        <f>INDEX(tbl_produits[Nom normalisé], MATCH(tbl_data[[#This Row],[Spécialité]], tbl_produits[Nom original], 0))</f>
        <v>DOPAMINE 5mg/ml, solution pour perfusion</v>
      </c>
      <c r="G9707" t="str">
        <f>INDEX(tbl_produits[Classe nom], MATCH(tbl_data[[#This Row],[NORM_Spécialité]], tbl_produits[Nom normalisé], 0))</f>
        <v>Système cardiovasculaire</v>
      </c>
      <c r="H9707">
        <f>YEAR(tbl_data[[#This Row],[Date_rapport]])</f>
        <v>2024</v>
      </c>
      <c r="I9707" t="str">
        <f>INDEX(tbl_produits[Molécule extraite], MATCH(tbl_data[[#This Row],[NORM_Spécialité]], tbl_produits[Nom normalisé], 0))</f>
        <v>Dopamine (chlorhydrate de)</v>
      </c>
      <c r="J9707" s="34">
        <f>DATE(LEFT(tbl_data[[#This Row],[Date_rapport]], 4), MID(tbl_data[[#This Row],[Date_rapport]], 6, 2), RIGHT(tbl_data[[#This Row],[Date_rapport]], 2))</f>
        <v>45326</v>
      </c>
    </row>
    <row r="9708" spans="1:10" x14ac:dyDescent="0.2">
      <c r="A9708" s="28" t="s">
        <v>2039</v>
      </c>
      <c r="B9708" t="s">
        <v>3</v>
      </c>
      <c r="C9708" s="28" t="s">
        <v>1238</v>
      </c>
      <c r="D9708" t="s">
        <v>1239</v>
      </c>
      <c r="E9708" t="s">
        <v>2</v>
      </c>
      <c r="F9708" t="str">
        <f>INDEX(tbl_produits[Nom normalisé], MATCH(tbl_data[[#This Row],[Spécialité]], tbl_produits[Nom original], 0))</f>
        <v xml:space="preserve">IOMERON 300 (300 mg Iode/mL), solution injectable, flacon en verre de 20 ml </v>
      </c>
      <c r="G9708" t="str">
        <f>INDEX(tbl_produits[Classe nom], MATCH(tbl_data[[#This Row],[NORM_Spécialité]], tbl_produits[Nom normalisé], 0))</f>
        <v>Divers</v>
      </c>
      <c r="H9708">
        <f>YEAR(tbl_data[[#This Row],[Date_rapport]])</f>
        <v>2024</v>
      </c>
      <c r="I9708" t="str">
        <f>INDEX(tbl_produits[Molécule extraite], MATCH(tbl_data[[#This Row],[NORM_Spécialité]], tbl_produits[Nom normalisé], 0))</f>
        <v>Ioméprol</v>
      </c>
      <c r="J9708" s="34">
        <f>DATE(LEFT(tbl_data[[#This Row],[Date_rapport]], 4), MID(tbl_data[[#This Row],[Date_rapport]], 6, 2), RIGHT(tbl_data[[#This Row],[Date_rapport]], 2))</f>
        <v>45326</v>
      </c>
    </row>
    <row r="9709" spans="1:10" x14ac:dyDescent="0.2">
      <c r="A9709" s="28" t="s">
        <v>2039</v>
      </c>
      <c r="B9709" t="s">
        <v>9</v>
      </c>
      <c r="C9709" s="28" t="s">
        <v>1241</v>
      </c>
      <c r="D9709" t="s">
        <v>1242</v>
      </c>
      <c r="E9709" t="s">
        <v>2</v>
      </c>
      <c r="F9709" t="str">
        <f>INDEX(tbl_produits[Nom normalisé], MATCH(tbl_data[[#This Row],[Spécialité]], tbl_produits[Nom original], 0))</f>
        <v>SPÉCIALITÉS à base de roxithromycine 150 mg, comprimé pelliculé</v>
      </c>
      <c r="G9709" t="str">
        <f>INDEX(tbl_produits[Classe nom], MATCH(tbl_data[[#This Row],[NORM_Spécialité]], tbl_produits[Nom normalisé], 0))</f>
        <v>Anti-infectieux à usage systémique</v>
      </c>
      <c r="H9709">
        <f>YEAR(tbl_data[[#This Row],[Date_rapport]])</f>
        <v>2024</v>
      </c>
      <c r="I9709" t="str">
        <f>INDEX(tbl_produits[Molécule extraite], MATCH(tbl_data[[#This Row],[NORM_Spécialité]], tbl_produits[Nom normalisé], 0))</f>
        <v>Roxithromycine</v>
      </c>
      <c r="J9709" s="34">
        <f>DATE(LEFT(tbl_data[[#This Row],[Date_rapport]], 4), MID(tbl_data[[#This Row],[Date_rapport]], 6, 2), RIGHT(tbl_data[[#This Row],[Date_rapport]], 2))</f>
        <v>45326</v>
      </c>
    </row>
    <row r="9710" spans="1:10" x14ac:dyDescent="0.2">
      <c r="A9710" s="28" t="s">
        <v>2039</v>
      </c>
      <c r="B9710" t="s">
        <v>9</v>
      </c>
      <c r="C9710" s="28" t="s">
        <v>1243</v>
      </c>
      <c r="D9710" t="s">
        <v>1244</v>
      </c>
      <c r="E9710" t="s">
        <v>2</v>
      </c>
      <c r="F9710" t="str">
        <f>INDEX(tbl_produits[Nom normalisé], MATCH(tbl_data[[#This Row],[Spécialité]], tbl_produits[Nom original], 0))</f>
        <v>CLARITHROMYCINE 25 mg/ml et 50 mg/ml, granulés pour suspension buvable</v>
      </c>
      <c r="G9710" t="str">
        <f>INDEX(tbl_produits[Classe nom], MATCH(tbl_data[[#This Row],[NORM_Spécialité]], tbl_produits[Nom normalisé], 0))</f>
        <v>Anti-infectieux à usage systémique</v>
      </c>
      <c r="H9710">
        <f>YEAR(tbl_data[[#This Row],[Date_rapport]])</f>
        <v>2024</v>
      </c>
      <c r="I9710" t="str">
        <f>INDEX(tbl_produits[Molécule extraite], MATCH(tbl_data[[#This Row],[NORM_Spécialité]], tbl_produits[Nom normalisé], 0))</f>
        <v>Clarithromycine</v>
      </c>
      <c r="J9710" s="34">
        <f>DATE(LEFT(tbl_data[[#This Row],[Date_rapport]], 4), MID(tbl_data[[#This Row],[Date_rapport]], 6, 2), RIGHT(tbl_data[[#This Row],[Date_rapport]], 2))</f>
        <v>45326</v>
      </c>
    </row>
    <row r="9711" spans="1:10" x14ac:dyDescent="0.2">
      <c r="A9711" s="28" t="s">
        <v>2039</v>
      </c>
      <c r="B9711" t="s">
        <v>9</v>
      </c>
      <c r="C9711" s="28" t="s">
        <v>1246</v>
      </c>
      <c r="D9711" t="s">
        <v>1247</v>
      </c>
      <c r="E9711" t="s">
        <v>2</v>
      </c>
      <c r="F9711" t="str">
        <f>INDEX(tbl_produits[Nom normalisé], MATCH(tbl_data[[#This Row],[Spécialité]], tbl_produits[Nom original], 0))</f>
        <v>MÉTHYLPHÉNIDATE Viatris LP, comprimé à libération prolongée</v>
      </c>
      <c r="G9711" t="str">
        <f>INDEX(tbl_produits[Classe nom], MATCH(tbl_data[[#This Row],[NORM_Spécialité]], tbl_produits[Nom normalisé], 0))</f>
        <v>Système nerveux</v>
      </c>
      <c r="H9711">
        <f>YEAR(tbl_data[[#This Row],[Date_rapport]])</f>
        <v>2024</v>
      </c>
      <c r="I9711" t="str">
        <f>INDEX(tbl_produits[Molécule extraite], MATCH(tbl_data[[#This Row],[NORM_Spécialité]], tbl_produits[Nom normalisé], 0))</f>
        <v>Méthylphénidate (chlorhydrate de)</v>
      </c>
      <c r="J9711" s="34">
        <f>DATE(LEFT(tbl_data[[#This Row],[Date_rapport]], 4), MID(tbl_data[[#This Row],[Date_rapport]], 6, 2), RIGHT(tbl_data[[#This Row],[Date_rapport]], 2))</f>
        <v>45326</v>
      </c>
    </row>
    <row r="9712" spans="1:10" x14ac:dyDescent="0.2">
      <c r="A9712" s="28" t="s">
        <v>2039</v>
      </c>
      <c r="B9712" t="s">
        <v>9</v>
      </c>
      <c r="C9712" s="28" t="s">
        <v>1246</v>
      </c>
      <c r="D9712" t="s">
        <v>1248</v>
      </c>
      <c r="E9712" t="s">
        <v>2</v>
      </c>
      <c r="F9712" t="str">
        <f>INDEX(tbl_produits[Nom normalisé], MATCH(tbl_data[[#This Row],[Spécialité]], tbl_produits[Nom original], 0))</f>
        <v>ANDROTARDYL 250 mg/1 ml, solution injectable intramusculaire</v>
      </c>
      <c r="G9712" t="str">
        <f>INDEX(tbl_produits[Classe nom], MATCH(tbl_data[[#This Row],[NORM_Spécialité]], tbl_produits[Nom normalisé], 0))</f>
        <v>Système génito-urinaire et hormones sexuelles</v>
      </c>
      <c r="H9712">
        <f>YEAR(tbl_data[[#This Row],[Date_rapport]])</f>
        <v>2024</v>
      </c>
      <c r="I9712" t="str">
        <f>INDEX(tbl_produits[Molécule extraite], MATCH(tbl_data[[#This Row],[NORM_Spécialité]], tbl_produits[Nom normalisé], 0))</f>
        <v>Testostérone (énantate de)</v>
      </c>
      <c r="J9712" s="34">
        <f>DATE(LEFT(tbl_data[[#This Row],[Date_rapport]], 4), MID(tbl_data[[#This Row],[Date_rapport]], 6, 2), RIGHT(tbl_data[[#This Row],[Date_rapport]], 2))</f>
        <v>45326</v>
      </c>
    </row>
    <row r="9713" spans="1:10" x14ac:dyDescent="0.2">
      <c r="A9713" s="28" t="s">
        <v>2039</v>
      </c>
      <c r="B9713" t="s">
        <v>9</v>
      </c>
      <c r="C9713" s="28" t="s">
        <v>1251</v>
      </c>
      <c r="D9713" t="s">
        <v>791</v>
      </c>
      <c r="E9713" t="s">
        <v>2</v>
      </c>
      <c r="F9713" t="str">
        <f>INDEX(tbl_produits[Nom normalisé], MATCH(tbl_data[[#This Row],[Spécialité]], tbl_produits[Nom original], 0))</f>
        <v>FUNGIZONE nourrissons et enfants 10%, suspension buvable</v>
      </c>
      <c r="G9713" t="str">
        <f>INDEX(tbl_produits[Classe nom], MATCH(tbl_data[[#This Row],[NORM_Spécialité]], tbl_produits[Nom normalisé], 0))</f>
        <v>Anti-infectieux à usage systémique</v>
      </c>
      <c r="H9713">
        <f>YEAR(tbl_data[[#This Row],[Date_rapport]])</f>
        <v>2024</v>
      </c>
      <c r="I9713" t="str">
        <f>INDEX(tbl_produits[Molécule extraite], MATCH(tbl_data[[#This Row],[NORM_Spécialité]], tbl_produits[Nom normalisé], 0))</f>
        <v>Amphotéricine B</v>
      </c>
      <c r="J9713" s="34">
        <f>DATE(LEFT(tbl_data[[#This Row],[Date_rapport]], 4), MID(tbl_data[[#This Row],[Date_rapport]], 6, 2), RIGHT(tbl_data[[#This Row],[Date_rapport]], 2))</f>
        <v>45326</v>
      </c>
    </row>
    <row r="9714" spans="1:10" x14ac:dyDescent="0.2">
      <c r="A9714" s="28" t="s">
        <v>2039</v>
      </c>
      <c r="B9714" t="s">
        <v>9</v>
      </c>
      <c r="C9714" s="28" t="s">
        <v>1252</v>
      </c>
      <c r="D9714" t="s">
        <v>1253</v>
      </c>
      <c r="E9714" t="s">
        <v>2</v>
      </c>
      <c r="F9714" t="str">
        <f>INDEX(tbl_produits[Nom normalisé], MATCH(tbl_data[[#This Row],[Spécialité]], tbl_produits[Nom original], 0))</f>
        <v>PREDNISOLONE 5 mg et 20 mg, comprimé orodispersible et comprimé effervescent sécable</v>
      </c>
      <c r="G9714" t="str">
        <f>INDEX(tbl_produits[Classe nom], MATCH(tbl_data[[#This Row],[NORM_Spécialité]], tbl_produits[Nom normalisé], 0))</f>
        <v>Hormones systémiques sauf hormones sexuelles et insulines</v>
      </c>
      <c r="H9714">
        <f>YEAR(tbl_data[[#This Row],[Date_rapport]])</f>
        <v>2024</v>
      </c>
      <c r="I9714" t="str">
        <f>INDEX(tbl_produits[Molécule extraite], MATCH(tbl_data[[#This Row],[NORM_Spécialité]], tbl_produits[Nom normalisé], 0))</f>
        <v>Prednisolone (métasulfobenzoate sodique de)</v>
      </c>
      <c r="J9714" s="34">
        <f>DATE(LEFT(tbl_data[[#This Row],[Date_rapport]], 4), MID(tbl_data[[#This Row],[Date_rapport]], 6, 2), RIGHT(tbl_data[[#This Row],[Date_rapport]], 2))</f>
        <v>45326</v>
      </c>
    </row>
    <row r="9715" spans="1:10" x14ac:dyDescent="0.2">
      <c r="A9715" s="28" t="s">
        <v>2039</v>
      </c>
      <c r="B9715" t="s">
        <v>9</v>
      </c>
      <c r="C9715" s="28" t="s">
        <v>1252</v>
      </c>
      <c r="D9715" t="s">
        <v>1254</v>
      </c>
      <c r="E9715" t="s">
        <v>2</v>
      </c>
      <c r="F9715" t="str">
        <f>INDEX(tbl_produits[Nom normalisé], MATCH(tbl_data[[#This Row],[Spécialité]], tbl_produits[Nom original], 0))</f>
        <v>PREDNISONE 1 mg, 5 mg et 20 mg, comprimé sécable</v>
      </c>
      <c r="G9715" t="str">
        <f>INDEX(tbl_produits[Classe nom], MATCH(tbl_data[[#This Row],[NORM_Spécialité]], tbl_produits[Nom normalisé], 0))</f>
        <v>Hormones systémiques sauf hormones sexuelles et insulines</v>
      </c>
      <c r="H9715">
        <f>YEAR(tbl_data[[#This Row],[Date_rapport]])</f>
        <v>2024</v>
      </c>
      <c r="I9715" t="str">
        <f>INDEX(tbl_produits[Molécule extraite], MATCH(tbl_data[[#This Row],[NORM_Spécialité]], tbl_produits[Nom normalisé], 0))</f>
        <v>Prednisone</v>
      </c>
      <c r="J9715" s="34">
        <f>DATE(LEFT(tbl_data[[#This Row],[Date_rapport]], 4), MID(tbl_data[[#This Row],[Date_rapport]], 6, 2), RIGHT(tbl_data[[#This Row],[Date_rapport]], 2))</f>
        <v>45326</v>
      </c>
    </row>
    <row r="9716" spans="1:10" x14ac:dyDescent="0.2">
      <c r="A9716" s="28" t="s">
        <v>2039</v>
      </c>
      <c r="B9716" t="s">
        <v>9</v>
      </c>
      <c r="C9716" s="28" t="s">
        <v>1255</v>
      </c>
      <c r="D9716" t="s">
        <v>856</v>
      </c>
      <c r="E9716" t="s">
        <v>2</v>
      </c>
      <c r="F9716" t="str">
        <f>INDEX(tbl_produits[Nom normalisé], MATCH(tbl_data[[#This Row],[Spécialité]], tbl_produits[Nom original], 0))</f>
        <v>THERASOLV 100 000 UI, poudre pour solution injectable/pour perfusion</v>
      </c>
      <c r="G9716" t="str">
        <f>INDEX(tbl_produits[Classe nom], MATCH(tbl_data[[#This Row],[NORM_Spécialité]], tbl_produits[Nom normalisé], 0))</f>
        <v>Sang et organes hématopoïétiques</v>
      </c>
      <c r="H9716">
        <f>YEAR(tbl_data[[#This Row],[Date_rapport]])</f>
        <v>2024</v>
      </c>
      <c r="I9716" t="str">
        <f>INDEX(tbl_produits[Molécule extraite], MATCH(tbl_data[[#This Row],[NORM_Spécialité]], tbl_produits[Nom normalisé], 0))</f>
        <v>Urokinase</v>
      </c>
      <c r="J9716" s="34">
        <f>DATE(LEFT(tbl_data[[#This Row],[Date_rapport]], 4), MID(tbl_data[[#This Row],[Date_rapport]], 6, 2), RIGHT(tbl_data[[#This Row],[Date_rapport]], 2))</f>
        <v>45326</v>
      </c>
    </row>
    <row r="9717" spans="1:10" x14ac:dyDescent="0.2">
      <c r="A9717" s="28" t="s">
        <v>2039</v>
      </c>
      <c r="B9717" t="s">
        <v>9</v>
      </c>
      <c r="C9717" s="28" t="s">
        <v>1255</v>
      </c>
      <c r="D9717" t="s">
        <v>1256</v>
      </c>
      <c r="E9717" t="s">
        <v>2</v>
      </c>
      <c r="F9717" t="str">
        <f>INDEX(tbl_produits[Nom normalisé], MATCH(tbl_data[[#This Row],[Spécialité]], tbl_produits[Nom original], 0))</f>
        <v>METALYSE 10000 unités, poudre et solvant pour solution injectable</v>
      </c>
      <c r="G9717" t="str">
        <f>INDEX(tbl_produits[Classe nom], MATCH(tbl_data[[#This Row],[NORM_Spécialité]], tbl_produits[Nom normalisé], 0))</f>
        <v>Sang et organes hématopoïétiques</v>
      </c>
      <c r="H9717">
        <f>YEAR(tbl_data[[#This Row],[Date_rapport]])</f>
        <v>2024</v>
      </c>
      <c r="I9717" t="str">
        <f>INDEX(tbl_produits[Molécule extraite], MATCH(tbl_data[[#This Row],[NORM_Spécialité]], tbl_produits[Nom normalisé], 0))</f>
        <v>Ténectéplase</v>
      </c>
      <c r="J9717" s="34">
        <f>DATE(LEFT(tbl_data[[#This Row],[Date_rapport]], 4), MID(tbl_data[[#This Row],[Date_rapport]], 6, 2), RIGHT(tbl_data[[#This Row],[Date_rapport]], 2))</f>
        <v>45326</v>
      </c>
    </row>
    <row r="9718" spans="1:10" x14ac:dyDescent="0.2">
      <c r="A9718" s="28" t="s">
        <v>2039</v>
      </c>
      <c r="B9718" t="s">
        <v>9</v>
      </c>
      <c r="C9718" s="28" t="s">
        <v>1259</v>
      </c>
      <c r="D9718" t="s">
        <v>1261</v>
      </c>
      <c r="E9718" t="s">
        <v>2</v>
      </c>
      <c r="F9718" t="str">
        <f>INDEX(tbl_produits[Nom normalisé], MATCH(tbl_data[[#This Row],[Spécialité]], tbl_produits[Nom original], 0))</f>
        <v>QUESTRAN 4 g, poudre orale en sachet</v>
      </c>
      <c r="G9718" t="str">
        <f>INDEX(tbl_produits[Classe nom], MATCH(tbl_data[[#This Row],[NORM_Spécialité]], tbl_produits[Nom normalisé], 0))</f>
        <v>Système cardiovasculaire</v>
      </c>
      <c r="H9718">
        <f>YEAR(tbl_data[[#This Row],[Date_rapport]])</f>
        <v>2024</v>
      </c>
      <c r="I9718" t="str">
        <f>INDEX(tbl_produits[Molécule extraite], MATCH(tbl_data[[#This Row],[NORM_Spécialité]], tbl_produits[Nom normalisé], 0))</f>
        <v>Colestyramine</v>
      </c>
      <c r="J9718" s="34">
        <f>DATE(LEFT(tbl_data[[#This Row],[Date_rapport]], 4), MID(tbl_data[[#This Row],[Date_rapport]], 6, 2), RIGHT(tbl_data[[#This Row],[Date_rapport]], 2))</f>
        <v>45326</v>
      </c>
    </row>
    <row r="9719" spans="1:10" x14ac:dyDescent="0.2">
      <c r="A9719" s="28" t="s">
        <v>2039</v>
      </c>
      <c r="B9719" t="s">
        <v>11</v>
      </c>
      <c r="C9719" s="28" t="s">
        <v>1262</v>
      </c>
      <c r="D9719" t="s">
        <v>724</v>
      </c>
      <c r="E9719" t="s">
        <v>2</v>
      </c>
      <c r="F9719" t="str">
        <f>INDEX(tbl_produits[Nom normalisé], MATCH(tbl_data[[#This Row],[Spécialité]], tbl_produits[Nom original], 0))</f>
        <v>IMOGAM Rage 150 UI/mL, solution injectable</v>
      </c>
      <c r="G9719" t="str">
        <f>INDEX(tbl_produits[Classe nom], MATCH(tbl_data[[#This Row],[NORM_Spécialité]], tbl_produits[Nom normalisé], 0))</f>
        <v>Anti-infectieux à usage systémique</v>
      </c>
      <c r="H9719">
        <f>YEAR(tbl_data[[#This Row],[Date_rapport]])</f>
        <v>2024</v>
      </c>
      <c r="I9719" t="str">
        <f>INDEX(tbl_produits[Molécule extraite], MATCH(tbl_data[[#This Row],[NORM_Spécialité]], tbl_produits[Nom normalisé], 0))</f>
        <v>Immunoglobuline humaine rabique</v>
      </c>
      <c r="J9719" s="34">
        <f>DATE(LEFT(tbl_data[[#This Row],[Date_rapport]], 4), MID(tbl_data[[#This Row],[Date_rapport]], 6, 2), RIGHT(tbl_data[[#This Row],[Date_rapport]], 2))</f>
        <v>45326</v>
      </c>
    </row>
    <row r="9720" spans="1:10" x14ac:dyDescent="0.2">
      <c r="A9720" s="28" t="s">
        <v>2039</v>
      </c>
      <c r="B9720" t="s">
        <v>9</v>
      </c>
      <c r="C9720" s="28" t="s">
        <v>1262</v>
      </c>
      <c r="D9720" t="s">
        <v>763</v>
      </c>
      <c r="E9720" t="s">
        <v>2</v>
      </c>
      <c r="F9720" t="str">
        <f>INDEX(tbl_produits[Nom normalisé], MATCH(tbl_data[[#This Row],[Spécialité]], tbl_produits[Nom original], 0))</f>
        <v>KARDEGIC 500 mg/5 ml, poudre pour solution injectable</v>
      </c>
      <c r="G9720" t="str">
        <f>INDEX(tbl_produits[Classe nom], MATCH(tbl_data[[#This Row],[NORM_Spécialité]], tbl_produits[Nom normalisé], 0))</f>
        <v>Système nerveux</v>
      </c>
      <c r="H9720">
        <f>YEAR(tbl_data[[#This Row],[Date_rapport]])</f>
        <v>2024</v>
      </c>
      <c r="I9720" t="str">
        <f>INDEX(tbl_produits[Molécule extraite], MATCH(tbl_data[[#This Row],[NORM_Spécialité]], tbl_produits[Nom normalisé], 0))</f>
        <v>DL-lysine (acétylsalicylate de)</v>
      </c>
      <c r="J9720" s="34">
        <f>DATE(LEFT(tbl_data[[#This Row],[Date_rapport]], 4), MID(tbl_data[[#This Row],[Date_rapport]], 6, 2), RIGHT(tbl_data[[#This Row],[Date_rapport]], 2))</f>
        <v>45326</v>
      </c>
    </row>
    <row r="9721" spans="1:10" x14ac:dyDescent="0.2">
      <c r="A9721" s="28" t="s">
        <v>2039</v>
      </c>
      <c r="B9721" t="s">
        <v>9</v>
      </c>
      <c r="C9721" s="28" t="s">
        <v>1265</v>
      </c>
      <c r="D9721" t="s">
        <v>924</v>
      </c>
      <c r="E9721" t="s">
        <v>2</v>
      </c>
      <c r="F9721" t="str">
        <f>INDEX(tbl_produits[Nom normalisé], MATCH(tbl_data[[#This Row],[Spécialité]], tbl_produits[Nom original], 0))</f>
        <v>NOVORAPID  FlexPen 100 unités/ml, solution injectable en stylo prérempli</v>
      </c>
      <c r="G9721" t="str">
        <f>INDEX(tbl_produits[Classe nom], MATCH(tbl_data[[#This Row],[NORM_Spécialité]], tbl_produits[Nom normalisé], 0))</f>
        <v>Voies digestives et métabolisme</v>
      </c>
      <c r="H9721">
        <f>YEAR(tbl_data[[#This Row],[Date_rapport]])</f>
        <v>2024</v>
      </c>
      <c r="I9721" t="str">
        <f>INDEX(tbl_produits[Molécule extraite], MATCH(tbl_data[[#This Row],[NORM_Spécialité]], tbl_produits[Nom normalisé], 0))</f>
        <v>Insuline (Aspartate)</v>
      </c>
      <c r="J9721" s="34">
        <f>DATE(LEFT(tbl_data[[#This Row],[Date_rapport]], 4), MID(tbl_data[[#This Row],[Date_rapport]], 6, 2), RIGHT(tbl_data[[#This Row],[Date_rapport]], 2))</f>
        <v>45326</v>
      </c>
    </row>
    <row r="9722" spans="1:10" x14ac:dyDescent="0.2">
      <c r="A9722" s="28" t="s">
        <v>2039</v>
      </c>
      <c r="B9722" t="s">
        <v>9</v>
      </c>
      <c r="C9722" s="28" t="s">
        <v>1272</v>
      </c>
      <c r="D9722" t="s">
        <v>1275</v>
      </c>
      <c r="E9722" t="s">
        <v>2</v>
      </c>
      <c r="F9722" t="str">
        <f>INDEX(tbl_produits[Nom normalisé], MATCH(tbl_data[[#This Row],[Spécialité]], tbl_produits[Nom original], 0))</f>
        <v>PARACÉTAMOL, formes suppositoires 300 mg, 200 mg, 150 mg, 100 mg et 80 mg</v>
      </c>
      <c r="G9722" t="str">
        <f>INDEX(tbl_produits[Classe nom], MATCH(tbl_data[[#This Row],[NORM_Spécialité]], tbl_produits[Nom normalisé], 0))</f>
        <v>Système nerveux</v>
      </c>
      <c r="H9722">
        <f>YEAR(tbl_data[[#This Row],[Date_rapport]])</f>
        <v>2024</v>
      </c>
      <c r="I9722" t="str">
        <f>INDEX(tbl_produits[Molécule extraite], MATCH(tbl_data[[#This Row],[NORM_Spécialité]], tbl_produits[Nom normalisé], 0))</f>
        <v>Paracétamol</v>
      </c>
      <c r="J9722" s="34">
        <f>DATE(LEFT(tbl_data[[#This Row],[Date_rapport]], 4), MID(tbl_data[[#This Row],[Date_rapport]], 6, 2), RIGHT(tbl_data[[#This Row],[Date_rapport]], 2))</f>
        <v>45326</v>
      </c>
    </row>
    <row r="9723" spans="1:10" x14ac:dyDescent="0.2">
      <c r="A9723" s="28" t="s">
        <v>2039</v>
      </c>
      <c r="B9723" t="s">
        <v>9</v>
      </c>
      <c r="C9723" s="28" t="s">
        <v>1272</v>
      </c>
      <c r="D9723" t="s">
        <v>1276</v>
      </c>
      <c r="E9723" t="s">
        <v>2</v>
      </c>
      <c r="F9723" t="str">
        <f>INDEX(tbl_produits[Nom normalisé], MATCH(tbl_data[[#This Row],[Spécialité]], tbl_produits[Nom original], 0))</f>
        <v>SORAFENIB 200 mg, comprimé pelliculé</v>
      </c>
      <c r="G9723" t="str">
        <f>INDEX(tbl_produits[Classe nom], MATCH(tbl_data[[#This Row],[NORM_Spécialité]], tbl_produits[Nom normalisé], 0))</f>
        <v>Antinéoplasiques et immunomodulateurs</v>
      </c>
      <c r="H9723">
        <f>YEAR(tbl_data[[#This Row],[Date_rapport]])</f>
        <v>2024</v>
      </c>
      <c r="I9723" t="str">
        <f>INDEX(tbl_produits[Molécule extraite], MATCH(tbl_data[[#This Row],[NORM_Spécialité]], tbl_produits[Nom normalisé], 0))</f>
        <v>Sorafénib (tosilate de)</v>
      </c>
      <c r="J9723" s="34">
        <f>DATE(LEFT(tbl_data[[#This Row],[Date_rapport]], 4), MID(tbl_data[[#This Row],[Date_rapport]], 6, 2), RIGHT(tbl_data[[#This Row],[Date_rapport]], 2))</f>
        <v>45326</v>
      </c>
    </row>
    <row r="9724" spans="1:10" x14ac:dyDescent="0.2">
      <c r="A9724" s="28" t="s">
        <v>2039</v>
      </c>
      <c r="B9724" t="s">
        <v>9</v>
      </c>
      <c r="C9724" s="28" t="s">
        <v>1288</v>
      </c>
      <c r="D9724" t="s">
        <v>1290</v>
      </c>
      <c r="E9724" t="s">
        <v>2</v>
      </c>
      <c r="F9724" t="str">
        <f>INDEX(tbl_produits[Nom normalisé], MATCH(tbl_data[[#This Row],[Spécialité]], tbl_produits[Nom original], 0))</f>
        <v>BICARBONATE de sodium 1,4 %, solution pour perfusion, flacon en verre de 250 ml et de 500 ml</v>
      </c>
      <c r="G9724" t="str">
        <f>INDEX(tbl_produits[Classe nom], MATCH(tbl_data[[#This Row],[NORM_Spécialité]], tbl_produits[Nom normalisé], 0))</f>
        <v>Voies digestives et métabolisme</v>
      </c>
      <c r="H9724">
        <f>YEAR(tbl_data[[#This Row],[Date_rapport]])</f>
        <v>2024</v>
      </c>
      <c r="I9724" t="str">
        <f>INDEX(tbl_produits[Molécule extraite], MATCH(tbl_data[[#This Row],[NORM_Spécialité]], tbl_produits[Nom normalisé], 0))</f>
        <v>Sodium (bicarbonate de)</v>
      </c>
      <c r="J9724" s="34">
        <f>DATE(LEFT(tbl_data[[#This Row],[Date_rapport]], 4), MID(tbl_data[[#This Row],[Date_rapport]], 6, 2), RIGHT(tbl_data[[#This Row],[Date_rapport]], 2))</f>
        <v>45326</v>
      </c>
    </row>
    <row r="9725" spans="1:10" x14ac:dyDescent="0.2">
      <c r="A9725" s="28" t="s">
        <v>2039</v>
      </c>
      <c r="B9725" t="s">
        <v>9</v>
      </c>
      <c r="C9725" s="28" t="s">
        <v>1291</v>
      </c>
      <c r="D9725" t="s">
        <v>1292</v>
      </c>
      <c r="E9725" t="s">
        <v>2</v>
      </c>
      <c r="F9725" t="str">
        <f>INDEX(tbl_produits[Nom normalisé], MATCH(tbl_data[[#This Row],[Spécialité]], tbl_produits[Nom original], 0))</f>
        <v>COAGADEX 500 UI, poudre et solvant pour solution injectable</v>
      </c>
      <c r="G9725" t="str">
        <f>INDEX(tbl_produits[Classe nom], MATCH(tbl_data[[#This Row],[NORM_Spécialité]], tbl_produits[Nom normalisé], 0))</f>
        <v>Sang et organes hématopoïétiques</v>
      </c>
      <c r="H9725">
        <f>YEAR(tbl_data[[#This Row],[Date_rapport]])</f>
        <v>2024</v>
      </c>
      <c r="I9725" t="str">
        <f>INDEX(tbl_produits[Molécule extraite], MATCH(tbl_data[[#This Row],[NORM_Spécialité]], tbl_produits[Nom normalisé], 0))</f>
        <v>Facteur X de coagulation humain</v>
      </c>
      <c r="J9725" s="34">
        <f>DATE(LEFT(tbl_data[[#This Row],[Date_rapport]], 4), MID(tbl_data[[#This Row],[Date_rapport]], 6, 2), RIGHT(tbl_data[[#This Row],[Date_rapport]], 2))</f>
        <v>45326</v>
      </c>
    </row>
    <row r="9726" spans="1:10" x14ac:dyDescent="0.2">
      <c r="A9726" s="28" t="s">
        <v>2039</v>
      </c>
      <c r="B9726" t="s">
        <v>9</v>
      </c>
      <c r="C9726" s="28" t="s">
        <v>1293</v>
      </c>
      <c r="D9726" t="s">
        <v>1294</v>
      </c>
      <c r="E9726" t="s">
        <v>2</v>
      </c>
      <c r="F9726" t="str">
        <f>INDEX(tbl_produits[Nom normalisé], MATCH(tbl_data[[#This Row],[Spécialité]], tbl_produits[Nom original], 0))</f>
        <v>GLUCAGEN Kit 1 mg/ml, poudre et solvant pour solution injectable</v>
      </c>
      <c r="G9726" t="str">
        <f>INDEX(tbl_produits[Classe nom], MATCH(tbl_data[[#This Row],[NORM_Spécialité]], tbl_produits[Nom normalisé], 0))</f>
        <v>Hormones systémiques sauf hormones sexuelles et insulines</v>
      </c>
      <c r="H9726">
        <f>YEAR(tbl_data[[#This Row],[Date_rapport]])</f>
        <v>2024</v>
      </c>
      <c r="I9726" t="str">
        <f>INDEX(tbl_produits[Molécule extraite], MATCH(tbl_data[[#This Row],[NORM_Spécialité]], tbl_produits[Nom normalisé], 0))</f>
        <v>Glucagon</v>
      </c>
      <c r="J9726" s="34">
        <f>DATE(LEFT(tbl_data[[#This Row],[Date_rapport]], 4), MID(tbl_data[[#This Row],[Date_rapport]], 6, 2), RIGHT(tbl_data[[#This Row],[Date_rapport]], 2))</f>
        <v>45326</v>
      </c>
    </row>
    <row r="9727" spans="1:10" x14ac:dyDescent="0.2">
      <c r="A9727" s="28" t="s">
        <v>2039</v>
      </c>
      <c r="B9727" t="s">
        <v>9</v>
      </c>
      <c r="C9727" s="28" t="s">
        <v>1295</v>
      </c>
      <c r="D9727" t="s">
        <v>1296</v>
      </c>
      <c r="E9727" t="s">
        <v>2</v>
      </c>
      <c r="F9727" t="str">
        <f>INDEX(tbl_produits[Nom normalisé], MATCH(tbl_data[[#This Row],[Spécialité]], tbl_produits[Nom original], 0))</f>
        <v>KAYEXALATE, poudre pour suspension orale et rectale</v>
      </c>
      <c r="G9727" t="str">
        <f>INDEX(tbl_produits[Classe nom], MATCH(tbl_data[[#This Row],[NORM_Spécialité]], tbl_produits[Nom normalisé], 0))</f>
        <v>Divers</v>
      </c>
      <c r="H9727">
        <f>YEAR(tbl_data[[#This Row],[Date_rapport]])</f>
        <v>2024</v>
      </c>
      <c r="I9727" t="str">
        <f>INDEX(tbl_produits[Molécule extraite], MATCH(tbl_data[[#This Row],[NORM_Spécialité]], tbl_produits[Nom normalisé], 0))</f>
        <v>Sodium (polystyrène sulfonate de)</v>
      </c>
      <c r="J9727" s="34">
        <f>DATE(LEFT(tbl_data[[#This Row],[Date_rapport]], 4), MID(tbl_data[[#This Row],[Date_rapport]], 6, 2), RIGHT(tbl_data[[#This Row],[Date_rapport]], 2))</f>
        <v>45326</v>
      </c>
    </row>
    <row r="9728" spans="1:10" x14ac:dyDescent="0.2">
      <c r="A9728" s="28" t="s">
        <v>2039</v>
      </c>
      <c r="B9728" t="s">
        <v>9</v>
      </c>
      <c r="C9728" s="28" t="s">
        <v>1299</v>
      </c>
      <c r="D9728" t="s">
        <v>848</v>
      </c>
      <c r="E9728" t="s">
        <v>2</v>
      </c>
      <c r="F9728" t="str">
        <f>INDEX(tbl_produits[Nom normalisé], MATCH(tbl_data[[#This Row],[Spécialité]], tbl_produits[Nom original], 0))</f>
        <v>ACTILYSE 10, 20, 50 mg , poudre pour solution injectable et perfusion</v>
      </c>
      <c r="G9728" t="str">
        <f>INDEX(tbl_produits[Classe nom], MATCH(tbl_data[[#This Row],[NORM_Spécialité]], tbl_produits[Nom normalisé], 0))</f>
        <v>Sang et organes hématopoïétiques</v>
      </c>
      <c r="H9728">
        <f>YEAR(tbl_data[[#This Row],[Date_rapport]])</f>
        <v>2024</v>
      </c>
      <c r="I9728" t="str">
        <f>INDEX(tbl_produits[Molécule extraite], MATCH(tbl_data[[#This Row],[NORM_Spécialité]], tbl_produits[Nom normalisé], 0))</f>
        <v>Altéplase</v>
      </c>
      <c r="J9728" s="34">
        <f>DATE(LEFT(tbl_data[[#This Row],[Date_rapport]], 4), MID(tbl_data[[#This Row],[Date_rapport]], 6, 2), RIGHT(tbl_data[[#This Row],[Date_rapport]], 2))</f>
        <v>45326</v>
      </c>
    </row>
    <row r="9729" spans="1:10" x14ac:dyDescent="0.2">
      <c r="A9729" s="28" t="s">
        <v>2039</v>
      </c>
      <c r="B9729" t="s">
        <v>9</v>
      </c>
      <c r="C9729" s="28" t="s">
        <v>1300</v>
      </c>
      <c r="D9729" t="s">
        <v>1301</v>
      </c>
      <c r="E9729" t="s">
        <v>2</v>
      </c>
      <c r="F9729" t="str">
        <f>INDEX(tbl_produits[Nom normalisé], MATCH(tbl_data[[#This Row],[Spécialité]], tbl_produits[Nom original], 0))</f>
        <v>SECNOL 2 g, granulés en sachet-dose</v>
      </c>
      <c r="G9729" t="str">
        <f>INDEX(tbl_produits[Classe nom], MATCH(tbl_data[[#This Row],[NORM_Spécialité]], tbl_produits[Nom normalisé], 0))</f>
        <v>Anti-infectieux à usage systémique</v>
      </c>
      <c r="H9729">
        <f>YEAR(tbl_data[[#This Row],[Date_rapport]])</f>
        <v>2024</v>
      </c>
      <c r="I9729" t="str">
        <f>INDEX(tbl_produits[Molécule extraite], MATCH(tbl_data[[#This Row],[NORM_Spécialité]], tbl_produits[Nom normalisé], 0))</f>
        <v>Secnidazole</v>
      </c>
      <c r="J9729" s="34">
        <f>DATE(LEFT(tbl_data[[#This Row],[Date_rapport]], 4), MID(tbl_data[[#This Row],[Date_rapport]], 6, 2), RIGHT(tbl_data[[#This Row],[Date_rapport]], 2))</f>
        <v>45326</v>
      </c>
    </row>
    <row r="9730" spans="1:10" x14ac:dyDescent="0.2">
      <c r="A9730" s="28" t="s">
        <v>2039</v>
      </c>
      <c r="B9730" t="s">
        <v>3</v>
      </c>
      <c r="C9730" s="28" t="s">
        <v>1302</v>
      </c>
      <c r="D9730" t="s">
        <v>1303</v>
      </c>
      <c r="E9730" t="s">
        <v>2</v>
      </c>
      <c r="F9730" t="str">
        <f>INDEX(tbl_produits[Nom normalisé], MATCH(tbl_data[[#This Row],[Spécialité]], tbl_produits[Nom original], 0))</f>
        <v>ARSENIC Trioxide Accord 1 mg /ml, solution à diluer pour perfusion</v>
      </c>
      <c r="G9730" t="str">
        <f>INDEX(tbl_produits[Classe nom], MATCH(tbl_data[[#This Row],[NORM_Spécialité]], tbl_produits[Nom normalisé], 0))</f>
        <v>Antinéoplasiques et immunomodulateurs</v>
      </c>
      <c r="H9730">
        <f>YEAR(tbl_data[[#This Row],[Date_rapport]])</f>
        <v>2024</v>
      </c>
      <c r="I9730" t="str">
        <f>INDEX(tbl_produits[Molécule extraite], MATCH(tbl_data[[#This Row],[NORM_Spécialité]], tbl_produits[Nom normalisé], 0))</f>
        <v>Trioxyde d'arsenic</v>
      </c>
      <c r="J9730" s="34">
        <f>DATE(LEFT(tbl_data[[#This Row],[Date_rapport]], 4), MID(tbl_data[[#This Row],[Date_rapport]], 6, 2), RIGHT(tbl_data[[#This Row],[Date_rapport]], 2))</f>
        <v>45326</v>
      </c>
    </row>
    <row r="9731" spans="1:10" x14ac:dyDescent="0.2">
      <c r="A9731" s="28" t="s">
        <v>2039</v>
      </c>
      <c r="B9731" t="s">
        <v>9</v>
      </c>
      <c r="C9731" s="28" t="s">
        <v>1305</v>
      </c>
      <c r="D9731" t="s">
        <v>1306</v>
      </c>
      <c r="E9731" t="s">
        <v>1545</v>
      </c>
      <c r="F9731" t="str">
        <f>INDEX(tbl_produits[Nom normalisé], MATCH(tbl_data[[#This Row],[Spécialité]], tbl_produits[Nom original], 0))</f>
        <v>FASTURTEC 1,5 mg/ml, poudre et solvant pour solution à diluer pour perfusion</v>
      </c>
      <c r="G9731" t="str">
        <f>INDEX(tbl_produits[Classe nom], MATCH(tbl_data[[#This Row],[NORM_Spécialité]], tbl_produits[Nom normalisé], 0))</f>
        <v>Divers</v>
      </c>
      <c r="H9731">
        <f>YEAR(tbl_data[[#This Row],[Date_rapport]])</f>
        <v>2024</v>
      </c>
      <c r="I9731" t="str">
        <f>INDEX(tbl_produits[Molécule extraite], MATCH(tbl_data[[#This Row],[NORM_Spécialité]], tbl_produits[Nom normalisé], 0))</f>
        <v>Rasburicase</v>
      </c>
      <c r="J9731" s="34">
        <f>DATE(LEFT(tbl_data[[#This Row],[Date_rapport]], 4), MID(tbl_data[[#This Row],[Date_rapport]], 6, 2), RIGHT(tbl_data[[#This Row],[Date_rapport]], 2))</f>
        <v>45326</v>
      </c>
    </row>
    <row r="9732" spans="1:10" x14ac:dyDescent="0.2">
      <c r="A9732" s="28" t="s">
        <v>2039</v>
      </c>
      <c r="B9732" t="s">
        <v>3</v>
      </c>
      <c r="C9732" s="28" t="s">
        <v>1312</v>
      </c>
      <c r="D9732" t="s">
        <v>1313</v>
      </c>
      <c r="E9732" t="s">
        <v>2</v>
      </c>
      <c r="F9732" t="str">
        <f>INDEX(tbl_produits[Nom normalisé], MATCH(tbl_data[[#This Row],[Spécialité]], tbl_produits[Nom original], 0))</f>
        <v>THERASOLV 250 000 UI, poudre pour solution injectable/pour perfusion</v>
      </c>
      <c r="G9732" t="str">
        <f>INDEX(tbl_produits[Classe nom], MATCH(tbl_data[[#This Row],[NORM_Spécialité]], tbl_produits[Nom normalisé], 0))</f>
        <v>Sang et organes hématopoïétiques</v>
      </c>
      <c r="H9732">
        <f>YEAR(tbl_data[[#This Row],[Date_rapport]])</f>
        <v>2024</v>
      </c>
      <c r="I9732" t="str">
        <f>INDEX(tbl_produits[Molécule extraite], MATCH(tbl_data[[#This Row],[NORM_Spécialité]], tbl_produits[Nom normalisé], 0))</f>
        <v>Urokinase</v>
      </c>
      <c r="J9732" s="34">
        <f>DATE(LEFT(tbl_data[[#This Row],[Date_rapport]], 4), MID(tbl_data[[#This Row],[Date_rapport]], 6, 2), RIGHT(tbl_data[[#This Row],[Date_rapport]], 2))</f>
        <v>45326</v>
      </c>
    </row>
    <row r="9733" spans="1:10" x14ac:dyDescent="0.2">
      <c r="A9733" s="28" t="s">
        <v>2039</v>
      </c>
      <c r="B9733" t="s">
        <v>9</v>
      </c>
      <c r="C9733" s="28" t="s">
        <v>1314</v>
      </c>
      <c r="D9733" t="s">
        <v>1315</v>
      </c>
      <c r="E9733" t="s">
        <v>2</v>
      </c>
      <c r="F9733" t="str">
        <f>INDEX(tbl_produits[Nom normalisé], MATCH(tbl_data[[#This Row],[Spécialité]], tbl_produits[Nom original], 0))</f>
        <v>BAQSIMI 3 mg, poudre nasale en récipient unidose</v>
      </c>
      <c r="G9733" t="str">
        <f>INDEX(tbl_produits[Classe nom], MATCH(tbl_data[[#This Row],[NORM_Spécialité]], tbl_produits[Nom normalisé], 0))</f>
        <v>Hormones systémiques sauf hormones sexuelles et insulines</v>
      </c>
      <c r="H9733">
        <f>YEAR(tbl_data[[#This Row],[Date_rapport]])</f>
        <v>2024</v>
      </c>
      <c r="I9733" t="str">
        <f>INDEX(tbl_produits[Molécule extraite], MATCH(tbl_data[[#This Row],[NORM_Spécialité]], tbl_produits[Nom normalisé], 0))</f>
        <v>Glucagon</v>
      </c>
      <c r="J9733" s="34">
        <f>DATE(LEFT(tbl_data[[#This Row],[Date_rapport]], 4), MID(tbl_data[[#This Row],[Date_rapport]], 6, 2), RIGHT(tbl_data[[#This Row],[Date_rapport]], 2))</f>
        <v>45326</v>
      </c>
    </row>
    <row r="9734" spans="1:10" x14ac:dyDescent="0.2">
      <c r="A9734" s="28" t="s">
        <v>2039</v>
      </c>
      <c r="B9734" t="s">
        <v>11</v>
      </c>
      <c r="C9734" s="28" t="s">
        <v>1316</v>
      </c>
      <c r="D9734" t="s">
        <v>1317</v>
      </c>
      <c r="E9734" t="s">
        <v>2</v>
      </c>
      <c r="F9734" t="str">
        <f>INDEX(tbl_produits[Nom normalisé], MATCH(tbl_data[[#This Row],[Spécialité]], tbl_produits[Nom original], 0))</f>
        <v>DEROXAT 20mg/ 10 ml, suspension buvable</v>
      </c>
      <c r="G9734" t="str">
        <f>INDEX(tbl_produits[Classe nom], MATCH(tbl_data[[#This Row],[NORM_Spécialité]], tbl_produits[Nom normalisé], 0))</f>
        <v>Système nerveux</v>
      </c>
      <c r="H9734">
        <f>YEAR(tbl_data[[#This Row],[Date_rapport]])</f>
        <v>2024</v>
      </c>
      <c r="I9734" t="str">
        <f>INDEX(tbl_produits[Molécule extraite], MATCH(tbl_data[[#This Row],[NORM_Spécialité]], tbl_produits[Nom normalisé], 0))</f>
        <v>Paroxétine (chlorhydrate de) hémihydraté</v>
      </c>
      <c r="J9734" s="34">
        <f>DATE(LEFT(tbl_data[[#This Row],[Date_rapport]], 4), MID(tbl_data[[#This Row],[Date_rapport]], 6, 2), RIGHT(tbl_data[[#This Row],[Date_rapport]], 2))</f>
        <v>45326</v>
      </c>
    </row>
    <row r="9735" spans="1:10" x14ac:dyDescent="0.2">
      <c r="A9735" s="28" t="s">
        <v>2039</v>
      </c>
      <c r="B9735" t="s">
        <v>9</v>
      </c>
      <c r="C9735" s="28" t="s">
        <v>1318</v>
      </c>
      <c r="D9735" t="s">
        <v>871</v>
      </c>
      <c r="E9735" t="s">
        <v>2</v>
      </c>
      <c r="F9735" t="str">
        <f>INDEX(tbl_produits[Nom normalisé], MATCH(tbl_data[[#This Row],[Spécialité]], tbl_produits[Nom original], 0))</f>
        <v>CALCIDIA 1,54 g, granulé pour suspension buvable en sachet-dose</v>
      </c>
      <c r="G9735" t="str">
        <f>INDEX(tbl_produits[Classe nom], MATCH(tbl_data[[#This Row],[NORM_Spécialité]], tbl_produits[Nom normalisé], 0))</f>
        <v>Voies digestives et métabolisme</v>
      </c>
      <c r="H9735">
        <f>YEAR(tbl_data[[#This Row],[Date_rapport]])</f>
        <v>2024</v>
      </c>
      <c r="I9735" t="str">
        <f>INDEX(tbl_produits[Molécule extraite], MATCH(tbl_data[[#This Row],[NORM_Spécialité]], tbl_produits[Nom normalisé], 0))</f>
        <v>Calcium (carbonate de)</v>
      </c>
      <c r="J9735" s="34">
        <f>DATE(LEFT(tbl_data[[#This Row],[Date_rapport]], 4), MID(tbl_data[[#This Row],[Date_rapport]], 6, 2), RIGHT(tbl_data[[#This Row],[Date_rapport]], 2))</f>
        <v>45326</v>
      </c>
    </row>
    <row r="9736" spans="1:10" x14ac:dyDescent="0.2">
      <c r="A9736" s="28" t="s">
        <v>2039</v>
      </c>
      <c r="B9736" t="s">
        <v>9</v>
      </c>
      <c r="C9736" s="28" t="s">
        <v>1319</v>
      </c>
      <c r="D9736" t="s">
        <v>1320</v>
      </c>
      <c r="E9736" t="s">
        <v>2</v>
      </c>
      <c r="F9736" t="str">
        <f>INDEX(tbl_produits[Nom normalisé], MATCH(tbl_data[[#This Row],[Spécialité]], tbl_produits[Nom original], 0))</f>
        <v>ARSENIC Trioxide Accord 1 mg /ml, solution à diluer pour perfusion</v>
      </c>
      <c r="G9736" t="str">
        <f>INDEX(tbl_produits[Classe nom], MATCH(tbl_data[[#This Row],[NORM_Spécialité]], tbl_produits[Nom normalisé], 0))</f>
        <v>Antinéoplasiques et immunomodulateurs</v>
      </c>
      <c r="H9736">
        <f>YEAR(tbl_data[[#This Row],[Date_rapport]])</f>
        <v>2024</v>
      </c>
      <c r="I9736" t="str">
        <f>INDEX(tbl_produits[Molécule extraite], MATCH(tbl_data[[#This Row],[NORM_Spécialité]], tbl_produits[Nom normalisé], 0))</f>
        <v>Trioxyde d'arsenic</v>
      </c>
      <c r="J9736" s="34">
        <f>DATE(LEFT(tbl_data[[#This Row],[Date_rapport]], 4), MID(tbl_data[[#This Row],[Date_rapport]], 6, 2), RIGHT(tbl_data[[#This Row],[Date_rapport]], 2))</f>
        <v>45326</v>
      </c>
    </row>
    <row r="9737" spans="1:10" x14ac:dyDescent="0.2">
      <c r="A9737" s="28" t="s">
        <v>2039</v>
      </c>
      <c r="B9737" t="s">
        <v>3</v>
      </c>
      <c r="C9737" s="28" t="s">
        <v>1319</v>
      </c>
      <c r="D9737" t="s">
        <v>1321</v>
      </c>
      <c r="E9737" t="s">
        <v>2</v>
      </c>
      <c r="F9737" t="str">
        <f>INDEX(tbl_produits[Nom normalisé], MATCH(tbl_data[[#This Row],[Spécialité]], tbl_produits[Nom original], 0))</f>
        <v>STRIADYNE 20 mg/2 ml, solution injectable en ampoule</v>
      </c>
      <c r="G9737" t="str">
        <f>INDEX(tbl_produits[Classe nom], MATCH(tbl_data[[#This Row],[NORM_Spécialité]], tbl_produits[Nom normalisé], 0))</f>
        <v>Système cardiovasculaire</v>
      </c>
      <c r="H9737">
        <f>YEAR(tbl_data[[#This Row],[Date_rapport]])</f>
        <v>2024</v>
      </c>
      <c r="I9737" t="str">
        <f>INDEX(tbl_produits[Molécule extraite], MATCH(tbl_data[[#This Row],[NORM_Spécialité]], tbl_produits[Nom normalisé], 0))</f>
        <v>Triphosadénine</v>
      </c>
      <c r="J9737" s="34">
        <f>DATE(LEFT(tbl_data[[#This Row],[Date_rapport]], 4), MID(tbl_data[[#This Row],[Date_rapport]], 6, 2), RIGHT(tbl_data[[#This Row],[Date_rapport]], 2))</f>
        <v>45326</v>
      </c>
    </row>
    <row r="9738" spans="1:10" x14ac:dyDescent="0.2">
      <c r="A9738" s="28" t="s">
        <v>2039</v>
      </c>
      <c r="B9738" t="s">
        <v>9</v>
      </c>
      <c r="C9738" s="28" t="s">
        <v>1322</v>
      </c>
      <c r="D9738" t="s">
        <v>1323</v>
      </c>
      <c r="E9738" t="s">
        <v>2</v>
      </c>
      <c r="F9738" t="str">
        <f>INDEX(tbl_produits[Nom normalisé], MATCH(tbl_data[[#This Row],[Spécialité]], tbl_produits[Nom original], 0))</f>
        <v>HEPARINE Sodique Panpharma 5000 UI/ml, en flacon de 5mL solution injectable</v>
      </c>
      <c r="G9738" t="str">
        <f>INDEX(tbl_produits[Classe nom], MATCH(tbl_data[[#This Row],[NORM_Spécialité]], tbl_produits[Nom normalisé], 0))</f>
        <v>Sang et organes hématopoïétiques</v>
      </c>
      <c r="H9738">
        <f>YEAR(tbl_data[[#This Row],[Date_rapport]])</f>
        <v>2024</v>
      </c>
      <c r="I9738" t="str">
        <f>INDEX(tbl_produits[Molécule extraite], MATCH(tbl_data[[#This Row],[NORM_Spécialité]], tbl_produits[Nom normalisé], 0))</f>
        <v>Héparine sodique</v>
      </c>
      <c r="J9738" s="34">
        <f>DATE(LEFT(tbl_data[[#This Row],[Date_rapport]], 4), MID(tbl_data[[#This Row],[Date_rapport]], 6, 2), RIGHT(tbl_data[[#This Row],[Date_rapport]], 2))</f>
        <v>45326</v>
      </c>
    </row>
    <row r="9739" spans="1:10" x14ac:dyDescent="0.2">
      <c r="A9739" s="28" t="s">
        <v>2039</v>
      </c>
      <c r="B9739" t="s">
        <v>9</v>
      </c>
      <c r="C9739" s="28" t="s">
        <v>1325</v>
      </c>
      <c r="D9739" t="s">
        <v>1326</v>
      </c>
      <c r="E9739" t="s">
        <v>2</v>
      </c>
      <c r="F9739" t="str">
        <f>INDEX(tbl_produits[Nom normalisé], MATCH(tbl_data[[#This Row],[Spécialité]], tbl_produits[Nom original], 0))</f>
        <v>MONTELUKAST comprimé 5 mg et 10 mg</v>
      </c>
      <c r="G9739" t="str">
        <f>INDEX(tbl_produits[Classe nom], MATCH(tbl_data[[#This Row],[NORM_Spécialité]], tbl_produits[Nom normalisé], 0))</f>
        <v>Système respiratoire</v>
      </c>
      <c r="H9739">
        <f>YEAR(tbl_data[[#This Row],[Date_rapport]])</f>
        <v>2024</v>
      </c>
      <c r="I9739" t="str">
        <f>INDEX(tbl_produits[Molécule extraite], MATCH(tbl_data[[#This Row],[NORM_Spécialité]], tbl_produits[Nom normalisé], 0))</f>
        <v>Montélukast sodique</v>
      </c>
      <c r="J9739" s="34">
        <f>DATE(LEFT(tbl_data[[#This Row],[Date_rapport]], 4), MID(tbl_data[[#This Row],[Date_rapport]], 6, 2), RIGHT(tbl_data[[#This Row],[Date_rapport]], 2))</f>
        <v>45326</v>
      </c>
    </row>
    <row r="9740" spans="1:10" x14ac:dyDescent="0.2">
      <c r="A9740" s="28" t="s">
        <v>2039</v>
      </c>
      <c r="B9740" t="s">
        <v>11</v>
      </c>
      <c r="C9740" s="28" t="s">
        <v>1329</v>
      </c>
      <c r="D9740" t="s">
        <v>1330</v>
      </c>
      <c r="E9740" t="s">
        <v>2</v>
      </c>
      <c r="F9740" t="str">
        <f>INDEX(tbl_produits[Nom normalisé], MATCH(tbl_data[[#This Row],[Spécialité]], tbl_produits[Nom original], 0))</f>
        <v>MINIRIN 0,1 mg/ml solution pour administration endonasale</v>
      </c>
      <c r="G9740" t="str">
        <f>INDEX(tbl_produits[Classe nom], MATCH(tbl_data[[#This Row],[NORM_Spécialité]], tbl_produits[Nom normalisé], 0))</f>
        <v>Hormones systémiques sauf hormones sexuelles et insulines</v>
      </c>
      <c r="H9740">
        <f>YEAR(tbl_data[[#This Row],[Date_rapport]])</f>
        <v>2024</v>
      </c>
      <c r="I9740" t="str">
        <f>INDEX(tbl_produits[Molécule extraite], MATCH(tbl_data[[#This Row],[NORM_Spécialité]], tbl_produits[Nom normalisé], 0))</f>
        <v>Desmopressine</v>
      </c>
      <c r="J9740" s="34">
        <f>DATE(LEFT(tbl_data[[#This Row],[Date_rapport]], 4), MID(tbl_data[[#This Row],[Date_rapport]], 6, 2), RIGHT(tbl_data[[#This Row],[Date_rapport]], 2))</f>
        <v>45326</v>
      </c>
    </row>
    <row r="9741" spans="1:10" x14ac:dyDescent="0.2">
      <c r="A9741" s="28" t="s">
        <v>2039</v>
      </c>
      <c r="B9741" t="s">
        <v>3</v>
      </c>
      <c r="C9741" s="28" t="s">
        <v>1329</v>
      </c>
      <c r="D9741" t="s">
        <v>1331</v>
      </c>
      <c r="E9741" t="s">
        <v>2</v>
      </c>
      <c r="F9741" t="str">
        <f>INDEX(tbl_produits[Nom normalisé], MATCH(tbl_data[[#This Row],[Spécialité]], tbl_produits[Nom original], 0))</f>
        <v>MINIRIN Spray 10 microgrammes par dose, solution endonasale en flacon</v>
      </c>
      <c r="G9741" t="str">
        <f>INDEX(tbl_produits[Classe nom], MATCH(tbl_data[[#This Row],[NORM_Spécialité]], tbl_produits[Nom normalisé], 0))</f>
        <v>Hormones systémiques sauf hormones sexuelles et insulines</v>
      </c>
      <c r="H9741">
        <f>YEAR(tbl_data[[#This Row],[Date_rapport]])</f>
        <v>2024</v>
      </c>
      <c r="I9741" t="str">
        <f>INDEX(tbl_produits[Molécule extraite], MATCH(tbl_data[[#This Row],[NORM_Spécialité]], tbl_produits[Nom normalisé], 0))</f>
        <v>Desmopressine</v>
      </c>
      <c r="J9741" s="34">
        <f>DATE(LEFT(tbl_data[[#This Row],[Date_rapport]], 4), MID(tbl_data[[#This Row],[Date_rapport]], 6, 2), RIGHT(tbl_data[[#This Row],[Date_rapport]], 2))</f>
        <v>45326</v>
      </c>
    </row>
    <row r="9742" spans="1:10" x14ac:dyDescent="0.2">
      <c r="A9742" s="28" t="s">
        <v>2039</v>
      </c>
      <c r="B9742" t="s">
        <v>9</v>
      </c>
      <c r="C9742" s="28" t="s">
        <v>1332</v>
      </c>
      <c r="D9742" t="s">
        <v>897</v>
      </c>
      <c r="E9742" t="s">
        <v>2</v>
      </c>
      <c r="F9742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9742" t="str">
        <f>INDEX(tbl_produits[Classe nom], MATCH(tbl_data[[#This Row],[NORM_Spécialité]], tbl_produits[Nom normalisé], 0))</f>
        <v>Divers</v>
      </c>
      <c r="H9742">
        <f>YEAR(tbl_data[[#This Row],[Date_rapport]])</f>
        <v>2024</v>
      </c>
      <c r="I9742" t="str">
        <f>INDEX(tbl_produits[Molécule extraite], MATCH(tbl_data[[#This Row],[NORM_Spécialité]], tbl_produits[Nom normalisé], 0))</f>
        <v>Folinate de calcium</v>
      </c>
      <c r="J9742" s="34">
        <f>DATE(LEFT(tbl_data[[#This Row],[Date_rapport]], 4), MID(tbl_data[[#This Row],[Date_rapport]], 6, 2), RIGHT(tbl_data[[#This Row],[Date_rapport]], 2))</f>
        <v>45326</v>
      </c>
    </row>
    <row r="9743" spans="1:10" x14ac:dyDescent="0.2">
      <c r="A9743" s="28" t="s">
        <v>2039</v>
      </c>
      <c r="B9743" t="s">
        <v>9</v>
      </c>
      <c r="C9743" s="28" t="s">
        <v>1334</v>
      </c>
      <c r="D9743" t="s">
        <v>1335</v>
      </c>
      <c r="E9743" t="s">
        <v>2</v>
      </c>
      <c r="F9743" t="str">
        <f>INDEX(tbl_produits[Nom normalisé], MATCH(tbl_data[[#This Row],[Spécialité]], tbl_produits[Nom original], 0))</f>
        <v xml:space="preserve">CEFPODOXIME - Orelox toutes formes orales </v>
      </c>
      <c r="G9743" t="str">
        <f>INDEX(tbl_produits[Classe nom], MATCH(tbl_data[[#This Row],[NORM_Spécialité]], tbl_produits[Nom normalisé], 0))</f>
        <v>Anti-infectieux à usage systémique</v>
      </c>
      <c r="H9743">
        <f>YEAR(tbl_data[[#This Row],[Date_rapport]])</f>
        <v>2024</v>
      </c>
      <c r="I9743" t="str">
        <f>INDEX(tbl_produits[Molécule extraite], MATCH(tbl_data[[#This Row],[NORM_Spécialité]], tbl_produits[Nom normalisé], 0))</f>
        <v>Cefpodoxime</v>
      </c>
      <c r="J9743" s="34">
        <f>DATE(LEFT(tbl_data[[#This Row],[Date_rapport]], 4), MID(tbl_data[[#This Row],[Date_rapport]], 6, 2), RIGHT(tbl_data[[#This Row],[Date_rapport]], 2))</f>
        <v>45326</v>
      </c>
    </row>
    <row r="9744" spans="1:10" x14ac:dyDescent="0.2">
      <c r="A9744" s="28" t="s">
        <v>2039</v>
      </c>
      <c r="B9744" t="s">
        <v>3</v>
      </c>
      <c r="C9744" s="28" t="s">
        <v>1336</v>
      </c>
      <c r="D9744" t="s">
        <v>713</v>
      </c>
      <c r="E9744" t="s">
        <v>2</v>
      </c>
      <c r="F9744" t="str">
        <f>INDEX(tbl_produits[Nom normalisé], MATCH(tbl_data[[#This Row],[Spécialité]], tbl_produits[Nom original], 0))</f>
        <v>B.A.L., solution injectable I.M.</v>
      </c>
      <c r="G9744" t="str">
        <f>INDEX(tbl_produits[Classe nom], MATCH(tbl_data[[#This Row],[NORM_Spécialité]], tbl_produits[Nom normalisé], 0))</f>
        <v>Système nerveux</v>
      </c>
      <c r="H9744">
        <f>YEAR(tbl_data[[#This Row],[Date_rapport]])</f>
        <v>2024</v>
      </c>
      <c r="I9744" t="str">
        <f>INDEX(tbl_produits[Molécule extraite], MATCH(tbl_data[[#This Row],[NORM_Spécialité]], tbl_produits[Nom normalisé], 0))</f>
        <v>Butacaïne / dimercaprol</v>
      </c>
      <c r="J9744" s="34">
        <f>DATE(LEFT(tbl_data[[#This Row],[Date_rapport]], 4), MID(tbl_data[[#This Row],[Date_rapport]], 6, 2), RIGHT(tbl_data[[#This Row],[Date_rapport]], 2))</f>
        <v>45326</v>
      </c>
    </row>
    <row r="9745" spans="1:10" x14ac:dyDescent="0.2">
      <c r="A9745" s="28" t="s">
        <v>2039</v>
      </c>
      <c r="B9745" t="s">
        <v>3</v>
      </c>
      <c r="C9745" s="28" t="s">
        <v>1337</v>
      </c>
      <c r="D9745" t="s">
        <v>1338</v>
      </c>
      <c r="E9745" t="s">
        <v>2</v>
      </c>
      <c r="F9745" t="str">
        <f>INDEX(tbl_produits[Nom normalisé], MATCH(tbl_data[[#This Row],[Spécialité]], tbl_produits[Nom original], 0))</f>
        <v>SPIRAMYCINE 1,5 M.UI / 750 000 UI + Metronidazole 250 / 125 mg, comprimé pelliculé</v>
      </c>
      <c r="G9745" t="str">
        <f>INDEX(tbl_produits[Classe nom], MATCH(tbl_data[[#This Row],[NORM_Spécialité]], tbl_produits[Nom normalisé], 0))</f>
        <v>Anti-infectieux à usage systémique</v>
      </c>
      <c r="H9745">
        <f>YEAR(tbl_data[[#This Row],[Date_rapport]])</f>
        <v>2024</v>
      </c>
      <c r="I9745" t="str">
        <f>INDEX(tbl_produits[Molécule extraite], MATCH(tbl_data[[#This Row],[NORM_Spécialité]], tbl_produits[Nom normalisé], 0))</f>
        <v>Spiramycine / métronidazole</v>
      </c>
      <c r="J9745" s="34">
        <f>DATE(LEFT(tbl_data[[#This Row],[Date_rapport]], 4), MID(tbl_data[[#This Row],[Date_rapport]], 6, 2), RIGHT(tbl_data[[#This Row],[Date_rapport]], 2))</f>
        <v>45326</v>
      </c>
    </row>
    <row r="9746" spans="1:10" x14ac:dyDescent="0.2">
      <c r="A9746" s="28" t="s">
        <v>2039</v>
      </c>
      <c r="B9746" t="s">
        <v>9</v>
      </c>
      <c r="C9746" s="28" t="s">
        <v>1339</v>
      </c>
      <c r="D9746" t="s">
        <v>767</v>
      </c>
      <c r="E9746" t="s">
        <v>2</v>
      </c>
      <c r="F9746" t="str">
        <f>INDEX(tbl_produits[Nom normalisé], MATCH(tbl_data[[#This Row],[Spécialité]], tbl_produits[Nom original], 0))</f>
        <v>NANOCIS 0,24 mg, trousse pour préparation radiopharmaceutique</v>
      </c>
      <c r="G9746" t="str">
        <f>INDEX(tbl_produits[Classe nom], MATCH(tbl_data[[#This Row],[NORM_Spécialité]], tbl_produits[Nom normalisé], 0))</f>
        <v>Divers</v>
      </c>
      <c r="H9746">
        <f>YEAR(tbl_data[[#This Row],[Date_rapport]])</f>
        <v>2024</v>
      </c>
      <c r="I9746" t="str">
        <f>INDEX(tbl_produits[Molécule extraite], MATCH(tbl_data[[#This Row],[NORM_Spécialité]], tbl_produits[Nom normalisé], 0))</f>
        <v>Rhénium (heptasulfure de)</v>
      </c>
      <c r="J9746" s="34">
        <f>DATE(LEFT(tbl_data[[#This Row],[Date_rapport]], 4), MID(tbl_data[[#This Row],[Date_rapport]], 6, 2), RIGHT(tbl_data[[#This Row],[Date_rapport]], 2))</f>
        <v>45326</v>
      </c>
    </row>
    <row r="9747" spans="1:10" x14ac:dyDescent="0.2">
      <c r="A9747" s="28" t="s">
        <v>2039</v>
      </c>
      <c r="B9747" t="s">
        <v>9</v>
      </c>
      <c r="C9747" s="28" t="s">
        <v>1340</v>
      </c>
      <c r="D9747" t="s">
        <v>868</v>
      </c>
      <c r="E9747" t="s">
        <v>2</v>
      </c>
      <c r="F9747" t="str">
        <f>INDEX(tbl_produits[Nom normalisé], MATCH(tbl_data[[#This Row],[Spécialité]], tbl_produits[Nom original], 0))</f>
        <v xml:space="preserve">URAPIDIL  LP 30 mg - 60 mg, gélule à libération prolongée (Spécialités à base de) </v>
      </c>
      <c r="G9747" t="str">
        <f>INDEX(tbl_produits[Classe nom], MATCH(tbl_data[[#This Row],[NORM_Spécialité]], tbl_produits[Nom normalisé], 0))</f>
        <v>Système cardiovasculaire</v>
      </c>
      <c r="H9747">
        <f>YEAR(tbl_data[[#This Row],[Date_rapport]])</f>
        <v>2024</v>
      </c>
      <c r="I9747" t="str">
        <f>INDEX(tbl_produits[Molécule extraite], MATCH(tbl_data[[#This Row],[NORM_Spécialité]], tbl_produits[Nom normalisé], 0))</f>
        <v>Urapidil</v>
      </c>
      <c r="J9747" s="34">
        <f>DATE(LEFT(tbl_data[[#This Row],[Date_rapport]], 4), MID(tbl_data[[#This Row],[Date_rapport]], 6, 2), RIGHT(tbl_data[[#This Row],[Date_rapport]], 2))</f>
        <v>45326</v>
      </c>
    </row>
    <row r="9748" spans="1:10" x14ac:dyDescent="0.2">
      <c r="A9748" s="28" t="s">
        <v>2039</v>
      </c>
      <c r="B9748" t="s">
        <v>9</v>
      </c>
      <c r="C9748" s="28" t="s">
        <v>1340</v>
      </c>
      <c r="D9748" t="s">
        <v>1341</v>
      </c>
      <c r="E9748" t="s">
        <v>2</v>
      </c>
      <c r="F9748" t="str">
        <f>INDEX(tbl_produits[Nom normalisé], MATCH(tbl_data[[#This Row],[Spécialité]], tbl_produits[Nom original], 0))</f>
        <v>ASPEGIC injectable 500 mg/5 ml, poudre et solution pour usage parentéral</v>
      </c>
      <c r="G9748" t="str">
        <f>INDEX(tbl_produits[Classe nom], MATCH(tbl_data[[#This Row],[NORM_Spécialité]], tbl_produits[Nom normalisé], 0))</f>
        <v>Sang et organes hématopoïétiques</v>
      </c>
      <c r="H9748">
        <f>YEAR(tbl_data[[#This Row],[Date_rapport]])</f>
        <v>2024</v>
      </c>
      <c r="I9748" t="str">
        <f>INDEX(tbl_produits[Molécule extraite], MATCH(tbl_data[[#This Row],[NORM_Spécialité]], tbl_produits[Nom normalisé], 0))</f>
        <v>Acétylsalicylate de lysine</v>
      </c>
      <c r="J9748" s="34">
        <f>DATE(LEFT(tbl_data[[#This Row],[Date_rapport]], 4), MID(tbl_data[[#This Row],[Date_rapport]], 6, 2), RIGHT(tbl_data[[#This Row],[Date_rapport]], 2))</f>
        <v>45326</v>
      </c>
    </row>
    <row r="9749" spans="1:10" x14ac:dyDescent="0.2">
      <c r="A9749" s="28" t="s">
        <v>2039</v>
      </c>
      <c r="B9749" t="s">
        <v>9</v>
      </c>
      <c r="C9749" s="28" t="s">
        <v>1342</v>
      </c>
      <c r="D9749" t="s">
        <v>1343</v>
      </c>
      <c r="E9749" t="s">
        <v>2</v>
      </c>
      <c r="F9749" t="str">
        <f>INDEX(tbl_produits[Nom normalisé], MATCH(tbl_data[[#This Row],[Spécialité]], tbl_produits[Nom original], 0))</f>
        <v>HYDROCHLOROTHIAZIDE Arrow 25 mg ET 12,5 mg, comprimé sécable</v>
      </c>
      <c r="G9749" t="str">
        <f>INDEX(tbl_produits[Classe nom], MATCH(tbl_data[[#This Row],[NORM_Spécialité]], tbl_produits[Nom normalisé], 0))</f>
        <v>Système cardiovasculaire</v>
      </c>
      <c r="H9749">
        <f>YEAR(tbl_data[[#This Row],[Date_rapport]])</f>
        <v>2024</v>
      </c>
      <c r="I9749" t="str">
        <f>INDEX(tbl_produits[Molécule extraite], MATCH(tbl_data[[#This Row],[NORM_Spécialité]], tbl_produits[Nom normalisé], 0))</f>
        <v>Hydrochlorothiazide</v>
      </c>
      <c r="J9749" s="34">
        <f>DATE(LEFT(tbl_data[[#This Row],[Date_rapport]], 4), MID(tbl_data[[#This Row],[Date_rapport]], 6, 2), RIGHT(tbl_data[[#This Row],[Date_rapport]], 2))</f>
        <v>45326</v>
      </c>
    </row>
    <row r="9750" spans="1:10" x14ac:dyDescent="0.2">
      <c r="A9750" s="28" t="s">
        <v>2039</v>
      </c>
      <c r="B9750" t="s">
        <v>3</v>
      </c>
      <c r="C9750" s="28" t="s">
        <v>1344</v>
      </c>
      <c r="D9750" t="s">
        <v>1345</v>
      </c>
      <c r="E9750" t="s">
        <v>2</v>
      </c>
      <c r="F9750" t="str">
        <f>INDEX(tbl_produits[Nom normalisé], MATCH(tbl_data[[#This Row],[Spécialité]], tbl_produits[Nom original], 0))</f>
        <v>ALPROSTADIL Intsel Chimos 0,5 mg/ml, solution injectable</v>
      </c>
      <c r="G9750" t="str">
        <f>INDEX(tbl_produits[Classe nom], MATCH(tbl_data[[#This Row],[NORM_Spécialité]], tbl_produits[Nom normalisé], 0))</f>
        <v>Système cardiovasculaire</v>
      </c>
      <c r="H9750">
        <f>YEAR(tbl_data[[#This Row],[Date_rapport]])</f>
        <v>2024</v>
      </c>
      <c r="I9750" t="str">
        <f>INDEX(tbl_produits[Molécule extraite], MATCH(tbl_data[[#This Row],[NORM_Spécialité]], tbl_produits[Nom normalisé], 0))</f>
        <v>Alprostadil</v>
      </c>
      <c r="J9750" s="34">
        <f>DATE(LEFT(tbl_data[[#This Row],[Date_rapport]], 4), MID(tbl_data[[#This Row],[Date_rapport]], 6, 2), RIGHT(tbl_data[[#This Row],[Date_rapport]], 2))</f>
        <v>45326</v>
      </c>
    </row>
    <row r="9751" spans="1:10" x14ac:dyDescent="0.2">
      <c r="A9751" s="28" t="s">
        <v>2039</v>
      </c>
      <c r="B9751" t="s">
        <v>3</v>
      </c>
      <c r="C9751" s="28" t="s">
        <v>931</v>
      </c>
      <c r="D9751" t="s">
        <v>933</v>
      </c>
      <c r="E9751" t="s">
        <v>2</v>
      </c>
      <c r="F9751" t="str">
        <f>INDEX(tbl_produits[Nom normalisé], MATCH(tbl_data[[#This Row],[Spécialité]], tbl_produits[Nom original], 0))</f>
        <v>ALYOSTAL VENIN DE GUEPE POLISTES 110 et 550 microgrammes, poudre et solvant pour solution injectable</v>
      </c>
      <c r="G9751" t="str">
        <f>INDEX(tbl_produits[Classe nom], MATCH(tbl_data[[#This Row],[NORM_Spécialité]], tbl_produits[Nom normalisé], 0))</f>
        <v>Divers</v>
      </c>
      <c r="H9751">
        <f>YEAR(tbl_data[[#This Row],[Date_rapport]])</f>
        <v>2024</v>
      </c>
      <c r="I9751" t="str">
        <f>INDEX(tbl_produits[Molécule extraite], MATCH(tbl_data[[#This Row],[NORM_Spécialité]], tbl_produits[Nom normalisé], 0))</f>
        <v>Guêpe Polistes (venin de)</v>
      </c>
      <c r="J9751" s="34">
        <f>DATE(LEFT(tbl_data[[#This Row],[Date_rapport]], 4), MID(tbl_data[[#This Row],[Date_rapport]], 6, 2), RIGHT(tbl_data[[#This Row],[Date_rapport]], 2))</f>
        <v>45326</v>
      </c>
    </row>
    <row r="9752" spans="1:10" x14ac:dyDescent="0.2">
      <c r="A9752" s="28" t="s">
        <v>2039</v>
      </c>
      <c r="B9752" t="s">
        <v>3</v>
      </c>
      <c r="C9752" s="28" t="s">
        <v>939</v>
      </c>
      <c r="D9752" t="s">
        <v>859</v>
      </c>
      <c r="E9752" t="s">
        <v>2</v>
      </c>
      <c r="F9752" t="str">
        <f>INDEX(tbl_produits[Nom normalisé], MATCH(tbl_data[[#This Row],[Spécialité]], tbl_produits[Nom original], 0))</f>
        <v>DIAMOX 500 mg, poudre et solvant pour préparation injectable</v>
      </c>
      <c r="G9752" t="str">
        <f>INDEX(tbl_produits[Classe nom], MATCH(tbl_data[[#This Row],[NORM_Spécialité]], tbl_produits[Nom normalisé], 0))</f>
        <v>Organes sensoriels</v>
      </c>
      <c r="H9752">
        <f>YEAR(tbl_data[[#This Row],[Date_rapport]])</f>
        <v>2024</v>
      </c>
      <c r="I9752" t="str">
        <f>INDEX(tbl_produits[Molécule extraite], MATCH(tbl_data[[#This Row],[NORM_Spécialité]], tbl_produits[Nom normalisé], 0))</f>
        <v>Acétazolamide</v>
      </c>
      <c r="J9752" s="34">
        <f>DATE(LEFT(tbl_data[[#This Row],[Date_rapport]], 4), MID(tbl_data[[#This Row],[Date_rapport]], 6, 2), RIGHT(tbl_data[[#This Row],[Date_rapport]], 2))</f>
        <v>45326</v>
      </c>
    </row>
    <row r="9753" spans="1:10" x14ac:dyDescent="0.2">
      <c r="A9753" s="28" t="s">
        <v>2039</v>
      </c>
      <c r="B9753" t="s">
        <v>11</v>
      </c>
      <c r="C9753" s="28" t="s">
        <v>947</v>
      </c>
      <c r="D9753" t="s">
        <v>765</v>
      </c>
      <c r="E9753" t="s">
        <v>2</v>
      </c>
      <c r="F9753" t="str">
        <f>INDEX(tbl_produits[Nom normalisé], MATCH(tbl_data[[#This Row],[Spécialité]], tbl_produits[Nom original], 0))</f>
        <v>ANCOTIL 1 pour cent, solution pour perfusion</v>
      </c>
      <c r="G9753" t="str">
        <f>INDEX(tbl_produits[Classe nom], MATCH(tbl_data[[#This Row],[NORM_Spécialité]], tbl_produits[Nom normalisé], 0))</f>
        <v>Anti-infectieux à usage systémique</v>
      </c>
      <c r="H9753">
        <f>YEAR(tbl_data[[#This Row],[Date_rapport]])</f>
        <v>2024</v>
      </c>
      <c r="I9753" t="str">
        <f>INDEX(tbl_produits[Molécule extraite], MATCH(tbl_data[[#This Row],[NORM_Spécialité]], tbl_produits[Nom normalisé], 0))</f>
        <v>Flucytosine</v>
      </c>
      <c r="J9753" s="34">
        <f>DATE(LEFT(tbl_data[[#This Row],[Date_rapport]], 4), MID(tbl_data[[#This Row],[Date_rapport]], 6, 2), RIGHT(tbl_data[[#This Row],[Date_rapport]], 2))</f>
        <v>45326</v>
      </c>
    </row>
    <row r="9754" spans="1:10" x14ac:dyDescent="0.2">
      <c r="A9754" s="28" t="s">
        <v>2039</v>
      </c>
      <c r="B9754" t="s">
        <v>9</v>
      </c>
      <c r="C9754" s="28" t="s">
        <v>962</v>
      </c>
      <c r="D9754" t="s">
        <v>964</v>
      </c>
      <c r="E9754" t="s">
        <v>2</v>
      </c>
      <c r="F9754" t="str">
        <f>INDEX(tbl_produits[Nom normalisé], MATCH(tbl_data[[#This Row],[Spécialité]], tbl_produits[Nom original], 0))</f>
        <v xml:space="preserve">AMIFAMPRIDINE Serb 10 mg, comprimé </v>
      </c>
      <c r="G9754" t="str">
        <f>INDEX(tbl_produits[Classe nom], MATCH(tbl_data[[#This Row],[NORM_Spécialité]], tbl_produits[Nom normalisé], 0))</f>
        <v>Système nerveux</v>
      </c>
      <c r="H9754">
        <f>YEAR(tbl_data[[#This Row],[Date_rapport]])</f>
        <v>2024</v>
      </c>
      <c r="I9754" t="str">
        <f>INDEX(tbl_produits[Molécule extraite], MATCH(tbl_data[[#This Row],[NORM_Spécialité]], tbl_produits[Nom normalisé], 0))</f>
        <v>Amifampridine (phosphate d')</v>
      </c>
      <c r="J9754" s="34">
        <f>DATE(LEFT(tbl_data[[#This Row],[Date_rapport]], 4), MID(tbl_data[[#This Row],[Date_rapport]], 6, 2), RIGHT(tbl_data[[#This Row],[Date_rapport]], 2))</f>
        <v>45326</v>
      </c>
    </row>
    <row r="9755" spans="1:10" x14ac:dyDescent="0.2">
      <c r="A9755" s="28" t="s">
        <v>2039</v>
      </c>
      <c r="B9755" t="s">
        <v>3</v>
      </c>
      <c r="C9755" s="28" t="s">
        <v>846</v>
      </c>
      <c r="D9755" t="s">
        <v>645</v>
      </c>
      <c r="E9755" t="s">
        <v>2</v>
      </c>
      <c r="F9755" t="str">
        <f>INDEX(tbl_produits[Nom normalisé], MATCH(tbl_data[[#This Row],[Spécialité]], tbl_produits[Nom original], 0))</f>
        <v>ACTOSOLV 100 000 UI et 600 000 UI, poudre pour solution injectable / pour perfusion</v>
      </c>
      <c r="G9755" t="str">
        <f>INDEX(tbl_produits[Classe nom], MATCH(tbl_data[[#This Row],[NORM_Spécialité]], tbl_produits[Nom normalisé], 0))</f>
        <v>Sang et organes hématopoïétiques</v>
      </c>
      <c r="H9755">
        <f>YEAR(tbl_data[[#This Row],[Date_rapport]])</f>
        <v>2024</v>
      </c>
      <c r="I9755" t="str">
        <f>INDEX(tbl_produits[Molécule extraite], MATCH(tbl_data[[#This Row],[NORM_Spécialité]], tbl_produits[Nom normalisé], 0))</f>
        <v>Urokinase</v>
      </c>
      <c r="J9755" s="34">
        <f>DATE(LEFT(tbl_data[[#This Row],[Date_rapport]], 4), MID(tbl_data[[#This Row],[Date_rapport]], 6, 2), RIGHT(tbl_data[[#This Row],[Date_rapport]], 2))</f>
        <v>45326</v>
      </c>
    </row>
    <row r="9756" spans="1:10" x14ac:dyDescent="0.2">
      <c r="A9756" s="28" t="s">
        <v>2039</v>
      </c>
      <c r="B9756" t="s">
        <v>9</v>
      </c>
      <c r="C9756" s="28" t="s">
        <v>788</v>
      </c>
      <c r="D9756" t="s">
        <v>790</v>
      </c>
      <c r="E9756" t="s">
        <v>2</v>
      </c>
      <c r="F9756" t="str">
        <f>INDEX(tbl_produits[Nom normalisé], MATCH(tbl_data[[#This Row],[Spécialité]], tbl_produits[Nom original], 0))</f>
        <v xml:space="preserve">PROSTIONE VR 0,5 mg/ml, solution injectable </v>
      </c>
      <c r="G9756" t="str">
        <f>INDEX(tbl_produits[Classe nom], MATCH(tbl_data[[#This Row],[NORM_Spécialité]], tbl_produits[Nom normalisé], 0))</f>
        <v>Système cardiovasculaire</v>
      </c>
      <c r="H9756">
        <f>YEAR(tbl_data[[#This Row],[Date_rapport]])</f>
        <v>2024</v>
      </c>
      <c r="I9756" t="str">
        <f>INDEX(tbl_produits[Molécule extraite], MATCH(tbl_data[[#This Row],[NORM_Spécialité]], tbl_produits[Nom normalisé], 0))</f>
        <v>Alprostadil</v>
      </c>
      <c r="J9756" s="34">
        <f>DATE(LEFT(tbl_data[[#This Row],[Date_rapport]], 4), MID(tbl_data[[#This Row],[Date_rapport]], 6, 2), RIGHT(tbl_data[[#This Row],[Date_rapport]], 2))</f>
        <v>45326</v>
      </c>
    </row>
    <row r="9757" spans="1:10" x14ac:dyDescent="0.2">
      <c r="A9757" s="28" t="s">
        <v>2039</v>
      </c>
      <c r="B9757" t="s">
        <v>11</v>
      </c>
      <c r="C9757" s="28" t="s">
        <v>806</v>
      </c>
      <c r="D9757" t="s">
        <v>808</v>
      </c>
      <c r="E9757" t="s">
        <v>2</v>
      </c>
      <c r="F9757" t="str">
        <f>INDEX(tbl_produits[Nom normalisé], MATCH(tbl_data[[#This Row],[Spécialité]], tbl_produits[Nom original], 0))</f>
        <v>IOBENGUANE (131I) pour thérapie CIS bio international 370 MBq/mL, solution pour perfusion</v>
      </c>
      <c r="G9757" t="str">
        <f>INDEX(tbl_produits[Classe nom], MATCH(tbl_data[[#This Row],[NORM_Spécialité]], tbl_produits[Nom normalisé], 0))</f>
        <v>Divers</v>
      </c>
      <c r="H9757">
        <f>YEAR(tbl_data[[#This Row],[Date_rapport]])</f>
        <v>2024</v>
      </c>
      <c r="I9757" t="str">
        <f>INDEX(tbl_produits[Molécule extraite], MATCH(tbl_data[[#This Row],[NORM_Spécialité]], tbl_produits[Nom normalisé], 0))</f>
        <v>Iobenguane (131I)</v>
      </c>
      <c r="J9757" s="34">
        <f>DATE(LEFT(tbl_data[[#This Row],[Date_rapport]], 4), MID(tbl_data[[#This Row],[Date_rapport]], 6, 2), RIGHT(tbl_data[[#This Row],[Date_rapport]], 2))</f>
        <v>45326</v>
      </c>
    </row>
    <row r="9758" spans="1:10" x14ac:dyDescent="0.2">
      <c r="A9758" s="28" t="s">
        <v>2039</v>
      </c>
      <c r="B9758" t="s">
        <v>9</v>
      </c>
      <c r="C9758" s="28" t="s">
        <v>810</v>
      </c>
      <c r="D9758" t="s">
        <v>811</v>
      </c>
      <c r="E9758" t="s">
        <v>2</v>
      </c>
      <c r="F9758" t="str">
        <f>INDEX(tbl_produits[Nom normalisé], MATCH(tbl_data[[#This Row],[Spécialité]], tbl_produits[Nom original], 0))</f>
        <v xml:space="preserve">PARACÉTAMOL Carelide 10 mg/ml, solution pour perfusion poches de 50ml </v>
      </c>
      <c r="G9758" t="str">
        <f>INDEX(tbl_produits[Classe nom], MATCH(tbl_data[[#This Row],[NORM_Spécialité]], tbl_produits[Nom normalisé], 0))</f>
        <v>Système nerveux</v>
      </c>
      <c r="H9758">
        <f>YEAR(tbl_data[[#This Row],[Date_rapport]])</f>
        <v>2024</v>
      </c>
      <c r="I9758" t="str">
        <f>INDEX(tbl_produits[Molécule extraite], MATCH(tbl_data[[#This Row],[NORM_Spécialité]], tbl_produits[Nom normalisé], 0))</f>
        <v>Paracétamol</v>
      </c>
      <c r="J9758" s="34">
        <f>DATE(LEFT(tbl_data[[#This Row],[Date_rapport]], 4), MID(tbl_data[[#This Row],[Date_rapport]], 6, 2), RIGHT(tbl_data[[#This Row],[Date_rapport]], 2))</f>
        <v>45326</v>
      </c>
    </row>
    <row r="9759" spans="1:10" x14ac:dyDescent="0.2">
      <c r="A9759" s="28" t="s">
        <v>2039</v>
      </c>
      <c r="B9759" t="s">
        <v>9</v>
      </c>
      <c r="C9759" s="28" t="s">
        <v>740</v>
      </c>
      <c r="D9759" t="s">
        <v>741</v>
      </c>
      <c r="E9759" t="s">
        <v>2</v>
      </c>
      <c r="F9759" t="str">
        <f>INDEX(tbl_produits[Nom normalisé], MATCH(tbl_data[[#This Row],[Spécialité]], tbl_produits[Nom original], 0))</f>
        <v>UVADEX 20 microgrammes/ml, solution pour la modification de la fraction sanguine</v>
      </c>
      <c r="G9759" t="str">
        <f>INDEX(tbl_produits[Classe nom], MATCH(tbl_data[[#This Row],[NORM_Spécialité]], tbl_produits[Nom normalisé], 0))</f>
        <v>Antinéoplasiques et immunomodulateurs</v>
      </c>
      <c r="H9759">
        <f>YEAR(tbl_data[[#This Row],[Date_rapport]])</f>
        <v>2024</v>
      </c>
      <c r="I9759" t="str">
        <f>INDEX(tbl_produits[Molécule extraite], MATCH(tbl_data[[#This Row],[NORM_Spécialité]], tbl_produits[Nom normalisé], 0))</f>
        <v>Méthoxsalène</v>
      </c>
      <c r="J9759" s="34">
        <f>DATE(LEFT(tbl_data[[#This Row],[Date_rapport]], 4), MID(tbl_data[[#This Row],[Date_rapport]], 6, 2), RIGHT(tbl_data[[#This Row],[Date_rapport]], 2))</f>
        <v>45326</v>
      </c>
    </row>
    <row r="9760" spans="1:10" x14ac:dyDescent="0.2">
      <c r="A9760" s="28" t="s">
        <v>2039</v>
      </c>
      <c r="B9760" t="s">
        <v>11</v>
      </c>
      <c r="C9760" s="28" t="s">
        <v>750</v>
      </c>
      <c r="D9760" t="s">
        <v>751</v>
      </c>
      <c r="E9760" t="s">
        <v>2</v>
      </c>
      <c r="F9760" t="str">
        <f>INDEX(tbl_produits[Nom normalisé], MATCH(tbl_data[[#This Row],[Spécialité]], tbl_produits[Nom original], 0))</f>
        <v>RIBAVIRINE BIOGARAN 200 mg/400 mg, comprimé pelliculé</v>
      </c>
      <c r="G9760" t="str">
        <f>INDEX(tbl_produits[Classe nom], MATCH(tbl_data[[#This Row],[NORM_Spécialité]], tbl_produits[Nom normalisé], 0))</f>
        <v>Anti-infectieux à usage systémique</v>
      </c>
      <c r="H9760">
        <f>YEAR(tbl_data[[#This Row],[Date_rapport]])</f>
        <v>2024</v>
      </c>
      <c r="I9760" t="str">
        <f>INDEX(tbl_produits[Molécule extraite], MATCH(tbl_data[[#This Row],[NORM_Spécialité]], tbl_produits[Nom normalisé], 0))</f>
        <v>Ribavirine</v>
      </c>
      <c r="J9760" s="34">
        <f>DATE(LEFT(tbl_data[[#This Row],[Date_rapport]], 4), MID(tbl_data[[#This Row],[Date_rapport]], 6, 2), RIGHT(tbl_data[[#This Row],[Date_rapport]], 2))</f>
        <v>45326</v>
      </c>
    </row>
    <row r="9761" spans="1:10" x14ac:dyDescent="0.2">
      <c r="A9761" s="28" t="s">
        <v>2039</v>
      </c>
      <c r="B9761" t="s">
        <v>3</v>
      </c>
      <c r="C9761" s="28" t="s">
        <v>603</v>
      </c>
      <c r="D9761" t="s">
        <v>607</v>
      </c>
      <c r="E9761" t="s">
        <v>2</v>
      </c>
      <c r="F9761" t="str">
        <f>INDEX(tbl_produits[Nom normalisé], MATCH(tbl_data[[#This Row],[Spécialité]], tbl_produits[Nom original], 0))</f>
        <v>ACUITEL 5 mg et 20 mg, comprimé enrobé sécable</v>
      </c>
      <c r="G9761" t="str">
        <f>INDEX(tbl_produits[Classe nom], MATCH(tbl_data[[#This Row],[NORM_Spécialité]], tbl_produits[Nom normalisé], 0))</f>
        <v>Système cardiovasculaire</v>
      </c>
      <c r="H9761">
        <f>YEAR(tbl_data[[#This Row],[Date_rapport]])</f>
        <v>2024</v>
      </c>
      <c r="I9761" t="str">
        <f>INDEX(tbl_produits[Molécule extraite], MATCH(tbl_data[[#This Row],[NORM_Spécialité]], tbl_produits[Nom normalisé], 0))</f>
        <v>Chlorhydrate de quinapril</v>
      </c>
      <c r="J9761" s="34">
        <f>DATE(LEFT(tbl_data[[#This Row],[Date_rapport]], 4), MID(tbl_data[[#This Row],[Date_rapport]], 6, 2), RIGHT(tbl_data[[#This Row],[Date_rapport]], 2))</f>
        <v>45326</v>
      </c>
    </row>
    <row r="9762" spans="1:10" x14ac:dyDescent="0.2">
      <c r="A9762" s="28" t="s">
        <v>2039</v>
      </c>
      <c r="B9762" t="s">
        <v>9</v>
      </c>
      <c r="C9762" s="28" t="s">
        <v>531</v>
      </c>
      <c r="D9762" t="s">
        <v>532</v>
      </c>
      <c r="E9762" t="s">
        <v>2</v>
      </c>
      <c r="F9762" t="str">
        <f>INDEX(tbl_produits[Nom normalisé], MATCH(tbl_data[[#This Row],[Spécialité]], tbl_produits[Nom original], 0))</f>
        <v>MYOZIME 50 mg, poudre pour solution à diluer pour perfusion</v>
      </c>
      <c r="G9762" t="str">
        <f>INDEX(tbl_produits[Classe nom], MATCH(tbl_data[[#This Row],[NORM_Spécialité]], tbl_produits[Nom normalisé], 0))</f>
        <v>Voies digestives et métabolisme</v>
      </c>
      <c r="H9762">
        <f>YEAR(tbl_data[[#This Row],[Date_rapport]])</f>
        <v>2024</v>
      </c>
      <c r="I9762" t="str">
        <f>INDEX(tbl_produits[Molécule extraite], MATCH(tbl_data[[#This Row],[NORM_Spécialité]], tbl_produits[Nom normalisé], 0))</f>
        <v>Alglucosidase alfa</v>
      </c>
      <c r="J9762" s="34">
        <f>DATE(LEFT(tbl_data[[#This Row],[Date_rapport]], 4), MID(tbl_data[[#This Row],[Date_rapport]], 6, 2), RIGHT(tbl_data[[#This Row],[Date_rapport]], 2))</f>
        <v>45326</v>
      </c>
    </row>
    <row r="9763" spans="1:10" x14ac:dyDescent="0.2">
      <c r="A9763" s="28" t="s">
        <v>2039</v>
      </c>
      <c r="B9763" t="s">
        <v>9</v>
      </c>
      <c r="C9763" s="28" t="s">
        <v>438</v>
      </c>
      <c r="D9763" t="s">
        <v>440</v>
      </c>
      <c r="E9763" t="s">
        <v>2</v>
      </c>
      <c r="F9763" t="str">
        <f>INDEX(tbl_produits[Nom normalisé], MATCH(tbl_data[[#This Row],[Spécialité]], tbl_produits[Nom original], 0))</f>
        <v>CORVASAL 2 mg et 4 mg, comprimé, Molsidomine 2 mg et 4 mg, comprimé</v>
      </c>
      <c r="G9763" t="str">
        <f>INDEX(tbl_produits[Classe nom], MATCH(tbl_data[[#This Row],[NORM_Spécialité]], tbl_produits[Nom normalisé], 0))</f>
        <v>Système cardiovasculaire</v>
      </c>
      <c r="H9763">
        <f>YEAR(tbl_data[[#This Row],[Date_rapport]])</f>
        <v>2024</v>
      </c>
      <c r="I9763" t="str">
        <f>INDEX(tbl_produits[Molécule extraite], MATCH(tbl_data[[#This Row],[NORM_Spécialité]], tbl_produits[Nom normalisé], 0))</f>
        <v>Molsidomine</v>
      </c>
      <c r="J9763" s="34">
        <f>DATE(LEFT(tbl_data[[#This Row],[Date_rapport]], 4), MID(tbl_data[[#This Row],[Date_rapport]], 6, 2), RIGHT(tbl_data[[#This Row],[Date_rapport]], 2))</f>
        <v>45326</v>
      </c>
    </row>
    <row r="9764" spans="1:10" x14ac:dyDescent="0.2">
      <c r="A9764" s="28" t="s">
        <v>2039</v>
      </c>
      <c r="B9764" t="s">
        <v>3</v>
      </c>
      <c r="C9764" s="28" t="s">
        <v>328</v>
      </c>
      <c r="D9764" t="s">
        <v>261</v>
      </c>
      <c r="E9764" t="s">
        <v>2</v>
      </c>
      <c r="F9764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9764" t="str">
        <f>INDEX(tbl_produits[Classe nom], MATCH(tbl_data[[#This Row],[NORM_Spécialité]], tbl_produits[Nom normalisé], 0))</f>
        <v>Système nerveux</v>
      </c>
      <c r="H9764">
        <f>YEAR(tbl_data[[#This Row],[Date_rapport]])</f>
        <v>2024</v>
      </c>
      <c r="I9764" t="str">
        <f>INDEX(tbl_produits[Molécule extraite], MATCH(tbl_data[[#This Row],[NORM_Spécialité]], tbl_produits[Nom normalisé], 0))</f>
        <v>Varenicline</v>
      </c>
      <c r="J9764" s="34">
        <f>DATE(LEFT(tbl_data[[#This Row],[Date_rapport]], 4), MID(tbl_data[[#This Row],[Date_rapport]], 6, 2), RIGHT(tbl_data[[#This Row],[Date_rapport]], 2))</f>
        <v>45326</v>
      </c>
    </row>
    <row r="9765" spans="1:10" x14ac:dyDescent="0.2">
      <c r="A9765" s="28" t="s">
        <v>2039</v>
      </c>
      <c r="B9765" t="s">
        <v>3</v>
      </c>
      <c r="C9765" s="28" t="s">
        <v>287</v>
      </c>
      <c r="D9765" t="s">
        <v>248</v>
      </c>
      <c r="E9765" t="s">
        <v>2</v>
      </c>
      <c r="F9765" t="str">
        <f>INDEX(tbl_produits[Nom normalisé], MATCH(tbl_data[[#This Row],[Spécialité]], tbl_produits[Nom original], 0))</f>
        <v>SEMAP 20 mg, comprimé</v>
      </c>
      <c r="G9765" t="str">
        <f>INDEX(tbl_produits[Classe nom], MATCH(tbl_data[[#This Row],[NORM_Spécialité]], tbl_produits[Nom normalisé], 0))</f>
        <v>Système nerveux</v>
      </c>
      <c r="H9765">
        <f>YEAR(tbl_data[[#This Row],[Date_rapport]])</f>
        <v>2024</v>
      </c>
      <c r="I9765" t="str">
        <f>INDEX(tbl_produits[Molécule extraite], MATCH(tbl_data[[#This Row],[NORM_Spécialité]], tbl_produits[Nom normalisé], 0))</f>
        <v>Penfluridol</v>
      </c>
      <c r="J9765" s="34">
        <f>DATE(LEFT(tbl_data[[#This Row],[Date_rapport]], 4), MID(tbl_data[[#This Row],[Date_rapport]], 6, 2), RIGHT(tbl_data[[#This Row],[Date_rapport]], 2))</f>
        <v>45326</v>
      </c>
    </row>
    <row r="9766" spans="1:10" x14ac:dyDescent="0.2">
      <c r="A9766" s="28" t="s">
        <v>2039</v>
      </c>
      <c r="B9766" t="s">
        <v>3</v>
      </c>
      <c r="C9766" s="28" t="s">
        <v>289</v>
      </c>
      <c r="D9766" t="s">
        <v>238</v>
      </c>
      <c r="E9766" t="s">
        <v>2</v>
      </c>
      <c r="F9766" t="str">
        <f>INDEX(tbl_produits[Nom normalisé], MATCH(tbl_data[[#This Row],[Spécialité]], tbl_produits[Nom original], 0))</f>
        <v>SOLUMEDROL 40 mg/2ml  lyophilisat et solution pour usage parentéral</v>
      </c>
      <c r="G9766" t="str">
        <f>INDEX(tbl_produits[Classe nom], MATCH(tbl_data[[#This Row],[NORM_Spécialité]], tbl_produits[Nom normalisé], 0))</f>
        <v>Hormones systémiques sauf hormones sexuelles et insulines</v>
      </c>
      <c r="H9766">
        <f>YEAR(tbl_data[[#This Row],[Date_rapport]])</f>
        <v>2024</v>
      </c>
      <c r="I9766" t="str">
        <f>INDEX(tbl_produits[Molécule extraite], MATCH(tbl_data[[#This Row],[NORM_Spécialité]], tbl_produits[Nom normalisé], 0))</f>
        <v>Méthylprednisolone (hydrogénosuccinate de)</v>
      </c>
      <c r="J9766" s="34">
        <f>DATE(LEFT(tbl_data[[#This Row],[Date_rapport]], 4), MID(tbl_data[[#This Row],[Date_rapport]], 6, 2), RIGHT(tbl_data[[#This Row],[Date_rapport]], 2))</f>
        <v>45326</v>
      </c>
    </row>
    <row r="9767" spans="1:10" x14ac:dyDescent="0.2">
      <c r="A9767" s="28" t="s">
        <v>2039</v>
      </c>
      <c r="B9767" t="s">
        <v>3</v>
      </c>
      <c r="C9767" s="28" t="s">
        <v>296</v>
      </c>
      <c r="D9767" t="s">
        <v>4</v>
      </c>
      <c r="E9767" t="s">
        <v>2</v>
      </c>
      <c r="F9767" t="str">
        <f>INDEX(tbl_produits[Nom normalisé], MATCH(tbl_data[[#This Row],[Spécialité]], tbl_produits[Nom original], 0))</f>
        <v>ALKONATREM   150 mg, gélule</v>
      </c>
      <c r="G9767" t="str">
        <f>INDEX(tbl_produits[Classe nom], MATCH(tbl_data[[#This Row],[NORM_Spécialité]], tbl_produits[Nom normalisé], 0))</f>
        <v>Anti-infectieux à usage systémique</v>
      </c>
      <c r="H9767">
        <f>YEAR(tbl_data[[#This Row],[Date_rapport]])</f>
        <v>2024</v>
      </c>
      <c r="I9767" t="str">
        <f>INDEX(tbl_produits[Molécule extraite], MATCH(tbl_data[[#This Row],[NORM_Spécialité]], tbl_produits[Nom normalisé], 0))</f>
        <v>Chlorhydrate de déméclocycline</v>
      </c>
      <c r="J9767" s="34">
        <f>DATE(LEFT(tbl_data[[#This Row],[Date_rapport]], 4), MID(tbl_data[[#This Row],[Date_rapport]], 6, 2), RIGHT(tbl_data[[#This Row],[Date_rapport]], 2))</f>
        <v>45326</v>
      </c>
    </row>
    <row r="9768" spans="1:10" x14ac:dyDescent="0.2">
      <c r="A9768" s="28" t="s">
        <v>2039</v>
      </c>
      <c r="B9768" t="s">
        <v>3</v>
      </c>
      <c r="C9768" s="28" t="s">
        <v>300</v>
      </c>
      <c r="D9768" t="s">
        <v>100</v>
      </c>
      <c r="E9768" t="s">
        <v>2</v>
      </c>
      <c r="F9768" t="str">
        <f>INDEX(tbl_produits[Nom normalisé], MATCH(tbl_data[[#This Row],[Spécialité]], tbl_produits[Nom original], 0))</f>
        <v>OCTIM 150 microgrammes/dose, solution pour pulvérisation nasale</v>
      </c>
      <c r="G9768" t="str">
        <f>INDEX(tbl_produits[Classe nom], MATCH(tbl_data[[#This Row],[NORM_Spécialité]], tbl_produits[Nom normalisé], 0))</f>
        <v>Hormones systémiques sauf hormones sexuelles et insulines</v>
      </c>
      <c r="H9768">
        <f>YEAR(tbl_data[[#This Row],[Date_rapport]])</f>
        <v>2024</v>
      </c>
      <c r="I9768" t="str">
        <f>INDEX(tbl_produits[Molécule extraite], MATCH(tbl_data[[#This Row],[NORM_Spécialité]], tbl_produits[Nom normalisé], 0))</f>
        <v>Desmopressine</v>
      </c>
      <c r="J9768" s="34">
        <f>DATE(LEFT(tbl_data[[#This Row],[Date_rapport]], 4), MID(tbl_data[[#This Row],[Date_rapport]], 6, 2), RIGHT(tbl_data[[#This Row],[Date_rapport]], 2))</f>
        <v>45326</v>
      </c>
    </row>
    <row r="9769" spans="1:10" x14ac:dyDescent="0.2">
      <c r="A9769" s="28" t="s">
        <v>2039</v>
      </c>
      <c r="B9769" t="s">
        <v>3</v>
      </c>
      <c r="C9769" s="28" t="s">
        <v>300</v>
      </c>
      <c r="D9769" t="s">
        <v>8</v>
      </c>
      <c r="E9769" t="s">
        <v>2</v>
      </c>
      <c r="F9769" t="str">
        <f>INDEX(tbl_produits[Nom normalisé], MATCH(tbl_data[[#This Row],[Spécialité]], tbl_produits[Nom original], 0))</f>
        <v>CLAVENTIN, poudre pour solution injectable (I.V.) /TIMENTIN 3,1g, poudre pour solution injectable</v>
      </c>
      <c r="G9769" t="str">
        <f>INDEX(tbl_produits[Classe nom], MATCH(tbl_data[[#This Row],[NORM_Spécialité]], tbl_produits[Nom normalisé], 0))</f>
        <v>Anti-infectieux à usage systémique</v>
      </c>
      <c r="H9769">
        <f>YEAR(tbl_data[[#This Row],[Date_rapport]])</f>
        <v>2024</v>
      </c>
      <c r="I9769" t="str">
        <f>INDEX(tbl_produits[Molécule extraite], MATCH(tbl_data[[#This Row],[NORM_Spécialité]], tbl_produits[Nom normalisé], 0))</f>
        <v>Ticarcilline/acide clavulanique</v>
      </c>
      <c r="J9769" s="34">
        <f>DATE(LEFT(tbl_data[[#This Row],[Date_rapport]], 4), MID(tbl_data[[#This Row],[Date_rapport]], 6, 2), RIGHT(tbl_data[[#This Row],[Date_rapport]], 2))</f>
        <v>45326</v>
      </c>
    </row>
    <row r="9770" spans="1:10" x14ac:dyDescent="0.2">
      <c r="A9770" s="28" t="s">
        <v>2040</v>
      </c>
      <c r="B9770" t="s">
        <v>3</v>
      </c>
      <c r="C9770" s="28" t="s">
        <v>1415</v>
      </c>
      <c r="D9770" t="s">
        <v>904</v>
      </c>
      <c r="E9770" t="s">
        <v>2</v>
      </c>
      <c r="F9770" t="str">
        <f>INDEX(tbl_produits[Nom normalisé], MATCH(tbl_data[[#This Row],[Spécialité]], tbl_produits[Nom original], 0))</f>
        <v>TILDIEM 25 mg, poudre et solution pour préparation injectable I.V.</v>
      </c>
      <c r="G9770" t="str">
        <f>INDEX(tbl_produits[Classe nom], MATCH(tbl_data[[#This Row],[NORM_Spécialité]], tbl_produits[Nom normalisé], 0))</f>
        <v>Système cardiovasculaire</v>
      </c>
      <c r="H9770">
        <f>YEAR(tbl_data[[#This Row],[Date_rapport]])</f>
        <v>2024</v>
      </c>
      <c r="I9770" t="str">
        <f>INDEX(tbl_produits[Molécule extraite], MATCH(tbl_data[[#This Row],[NORM_Spécialité]], tbl_produits[Nom normalisé], 0))</f>
        <v>Diltiazem (chlorhydrate de)</v>
      </c>
      <c r="J9770" s="34">
        <f>DATE(LEFT(tbl_data[[#This Row],[Date_rapport]], 4), MID(tbl_data[[#This Row],[Date_rapport]], 6, 2), RIGHT(tbl_data[[#This Row],[Date_rapport]], 2))</f>
        <v>45405</v>
      </c>
    </row>
    <row r="9771" spans="1:10" x14ac:dyDescent="0.2">
      <c r="A9771" s="28" t="s">
        <v>2040</v>
      </c>
      <c r="B9771" t="s">
        <v>9</v>
      </c>
      <c r="C9771" s="28" t="s">
        <v>1415</v>
      </c>
      <c r="D9771" t="s">
        <v>1416</v>
      </c>
      <c r="E9771" t="s">
        <v>2</v>
      </c>
      <c r="F9771" t="str">
        <f>INDEX(tbl_produits[Nom normalisé], MATCH(tbl_data[[#This Row],[Spécialité]], tbl_produits[Nom original], 0))</f>
        <v>IOMERON 150, 250, 300, 350 et 400 mg Iode/mL, solution injectable en 100-150-200-250 et 500 mL</v>
      </c>
      <c r="G9771" t="str">
        <f>INDEX(tbl_produits[Classe nom], MATCH(tbl_data[[#This Row],[NORM_Spécialité]], tbl_produits[Nom normalisé], 0))</f>
        <v>Divers</v>
      </c>
      <c r="H9771">
        <f>YEAR(tbl_data[[#This Row],[Date_rapport]])</f>
        <v>2024</v>
      </c>
      <c r="I9771" t="str">
        <f>INDEX(tbl_produits[Molécule extraite], MATCH(tbl_data[[#This Row],[NORM_Spécialité]], tbl_produits[Nom normalisé], 0))</f>
        <v>Ioméprol</v>
      </c>
      <c r="J9771" s="34">
        <f>DATE(LEFT(tbl_data[[#This Row],[Date_rapport]], 4), MID(tbl_data[[#This Row],[Date_rapport]], 6, 2), RIGHT(tbl_data[[#This Row],[Date_rapport]], 2))</f>
        <v>45405</v>
      </c>
    </row>
    <row r="9772" spans="1:10" x14ac:dyDescent="0.2">
      <c r="A9772" s="28" t="s">
        <v>2040</v>
      </c>
      <c r="B9772" t="s">
        <v>3</v>
      </c>
      <c r="C9772" s="28" t="s">
        <v>1417</v>
      </c>
      <c r="D9772" t="s">
        <v>1418</v>
      </c>
      <c r="E9772" t="s">
        <v>2</v>
      </c>
      <c r="F9772" t="str">
        <f>INDEX(tbl_produits[Nom normalisé], MATCH(tbl_data[[#This Row],[Spécialité]], tbl_produits[Nom original], 0))</f>
        <v>GLUCANTIME 1,5 g/5 ml, solution injectable</v>
      </c>
      <c r="G9772" t="str">
        <f>INDEX(tbl_produits[Classe nom], MATCH(tbl_data[[#This Row],[NORM_Spécialité]], tbl_produits[Nom normalisé], 0))</f>
        <v>Antiparasitaires, insecticides et répulsifs</v>
      </c>
      <c r="H9772">
        <f>YEAR(tbl_data[[#This Row],[Date_rapport]])</f>
        <v>2024</v>
      </c>
      <c r="I9772" t="str">
        <f>INDEX(tbl_produits[Molécule extraite], MATCH(tbl_data[[#This Row],[NORM_Spécialité]], tbl_produits[Nom normalisé], 0))</f>
        <v>Méglumine (antimoniate de)</v>
      </c>
      <c r="J9772" s="34">
        <f>DATE(LEFT(tbl_data[[#This Row],[Date_rapport]], 4), MID(tbl_data[[#This Row],[Date_rapport]], 6, 2), RIGHT(tbl_data[[#This Row],[Date_rapport]], 2))</f>
        <v>45405</v>
      </c>
    </row>
    <row r="9773" spans="1:10" x14ac:dyDescent="0.2">
      <c r="A9773" s="28" t="s">
        <v>2040</v>
      </c>
      <c r="B9773" t="s">
        <v>11</v>
      </c>
      <c r="C9773" s="28" t="s">
        <v>1419</v>
      </c>
      <c r="D9773" t="s">
        <v>1365</v>
      </c>
      <c r="E9773" t="s">
        <v>2</v>
      </c>
      <c r="F9773" t="str">
        <f>INDEX(tbl_produits[Nom normalisé], MATCH(tbl_data[[#This Row],[Spécialité]], tbl_produits[Nom original], 0))</f>
        <v>NOVANTRONE 10 mg/5 ml, solution à diluer pour perfusion</v>
      </c>
      <c r="G9773" t="str">
        <f>INDEX(tbl_produits[Classe nom], MATCH(tbl_data[[#This Row],[NORM_Spécialité]], tbl_produits[Nom normalisé], 0))</f>
        <v>Antinéoplasiques et immunomodulateurs</v>
      </c>
      <c r="H9773">
        <f>YEAR(tbl_data[[#This Row],[Date_rapport]])</f>
        <v>2024</v>
      </c>
      <c r="I9773" t="str">
        <f>INDEX(tbl_produits[Molécule extraite], MATCH(tbl_data[[#This Row],[NORM_Spécialité]], tbl_produits[Nom normalisé], 0))</f>
        <v>Mitoxantrone (chlorhydrate de)</v>
      </c>
      <c r="J9773" s="34">
        <f>DATE(LEFT(tbl_data[[#This Row],[Date_rapport]], 4), MID(tbl_data[[#This Row],[Date_rapport]], 6, 2), RIGHT(tbl_data[[#This Row],[Date_rapport]], 2))</f>
        <v>45405</v>
      </c>
    </row>
    <row r="9774" spans="1:10" x14ac:dyDescent="0.2">
      <c r="A9774" s="28" t="s">
        <v>2040</v>
      </c>
      <c r="B9774" t="s">
        <v>9</v>
      </c>
      <c r="C9774" s="28" t="s">
        <v>1419</v>
      </c>
      <c r="D9774" t="s">
        <v>1420</v>
      </c>
      <c r="E9774" t="s">
        <v>2</v>
      </c>
      <c r="F9774" t="str">
        <f>INDEX(tbl_produits[Nom normalisé], MATCH(tbl_data[[#This Row],[Spécialité]], tbl_produits[Nom original], 0))</f>
        <v>RIFINAH 300 mg/150 mg, comprimé enrobé</v>
      </c>
      <c r="G9774" t="str">
        <f>INDEX(tbl_produits[Classe nom], MATCH(tbl_data[[#This Row],[NORM_Spécialité]], tbl_produits[Nom normalisé], 0))</f>
        <v>Anti-infectieux à usage systémique</v>
      </c>
      <c r="H9774">
        <f>YEAR(tbl_data[[#This Row],[Date_rapport]])</f>
        <v>2024</v>
      </c>
      <c r="I9774" t="str">
        <f>INDEX(tbl_produits[Molécule extraite], MATCH(tbl_data[[#This Row],[NORM_Spécialité]], tbl_produits[Nom normalisé], 0))</f>
        <v>Isoniazid / rifampicine</v>
      </c>
      <c r="J9774" s="34">
        <f>DATE(LEFT(tbl_data[[#This Row],[Date_rapport]], 4), MID(tbl_data[[#This Row],[Date_rapport]], 6, 2), RIGHT(tbl_data[[#This Row],[Date_rapport]], 2))</f>
        <v>45405</v>
      </c>
    </row>
    <row r="9775" spans="1:10" x14ac:dyDescent="0.2">
      <c r="A9775" s="28" t="s">
        <v>2040</v>
      </c>
      <c r="B9775" t="s">
        <v>9</v>
      </c>
      <c r="C9775" s="28" t="s">
        <v>1419</v>
      </c>
      <c r="D9775" t="s">
        <v>1421</v>
      </c>
      <c r="E9775" t="s">
        <v>2</v>
      </c>
      <c r="F9775" t="str">
        <f>INDEX(tbl_produits[Nom normalisé], MATCH(tbl_data[[#This Row],[Spécialité]], tbl_produits[Nom original], 0))</f>
        <v>RIFATER, comprimé enrobé</v>
      </c>
      <c r="G9775" t="str">
        <f>INDEX(tbl_produits[Classe nom], MATCH(tbl_data[[#This Row],[NORM_Spécialité]], tbl_produits[Nom normalisé], 0))</f>
        <v>Anti-infectieux à usage systémique</v>
      </c>
      <c r="H9775">
        <f>YEAR(tbl_data[[#This Row],[Date_rapport]])</f>
        <v>2024</v>
      </c>
      <c r="I9775" t="str">
        <f>INDEX(tbl_produits[Molécule extraite], MATCH(tbl_data[[#This Row],[NORM_Spécialité]], tbl_produits[Nom normalisé], 0))</f>
        <v>Isoniazide / pyrazinamid / rifampicine</v>
      </c>
      <c r="J9775" s="34">
        <f>DATE(LEFT(tbl_data[[#This Row],[Date_rapport]], 4), MID(tbl_data[[#This Row],[Date_rapport]], 6, 2), RIGHT(tbl_data[[#This Row],[Date_rapport]], 2))</f>
        <v>45405</v>
      </c>
    </row>
    <row r="9776" spans="1:10" x14ac:dyDescent="0.2">
      <c r="A9776" s="28" t="s">
        <v>2040</v>
      </c>
      <c r="B9776" t="s">
        <v>9</v>
      </c>
      <c r="C9776" s="28" t="s">
        <v>1419</v>
      </c>
      <c r="D9776" t="s">
        <v>1422</v>
      </c>
      <c r="E9776" t="s">
        <v>2</v>
      </c>
      <c r="F9776" t="str">
        <f>INDEX(tbl_produits[Nom normalisé], MATCH(tbl_data[[#This Row],[Spécialité]], tbl_produits[Nom original], 0))</f>
        <v>RIFADINE IV 600 mg, poudre et solvant pour solution pour perfusion</v>
      </c>
      <c r="G9776" t="str">
        <f>INDEX(tbl_produits[Classe nom], MATCH(tbl_data[[#This Row],[NORM_Spécialité]], tbl_produits[Nom normalisé], 0))</f>
        <v>Anti-infectieux à usage systémique</v>
      </c>
      <c r="H9776">
        <f>YEAR(tbl_data[[#This Row],[Date_rapport]])</f>
        <v>2024</v>
      </c>
      <c r="I9776" t="str">
        <f>INDEX(tbl_produits[Molécule extraite], MATCH(tbl_data[[#This Row],[NORM_Spécialité]], tbl_produits[Nom normalisé], 0))</f>
        <v>Rifampicine sodique</v>
      </c>
      <c r="J9776" s="34">
        <f>DATE(LEFT(tbl_data[[#This Row],[Date_rapport]], 4), MID(tbl_data[[#This Row],[Date_rapport]], 6, 2), RIGHT(tbl_data[[#This Row],[Date_rapport]], 2))</f>
        <v>45405</v>
      </c>
    </row>
    <row r="9777" spans="1:10" x14ac:dyDescent="0.2">
      <c r="A9777" s="28" t="s">
        <v>2040</v>
      </c>
      <c r="B9777" t="s">
        <v>9</v>
      </c>
      <c r="C9777" s="28" t="s">
        <v>1419</v>
      </c>
      <c r="D9777" t="s">
        <v>827</v>
      </c>
      <c r="E9777" t="s">
        <v>2</v>
      </c>
      <c r="F9777" t="str">
        <f>INDEX(tbl_produits[Nom normalisé], MATCH(tbl_data[[#This Row],[Spécialité]], tbl_produits[Nom original], 0))</f>
        <v>RIFADINE 2 %, suspension buvable</v>
      </c>
      <c r="G9777" t="str">
        <f>INDEX(tbl_produits[Classe nom], MATCH(tbl_data[[#This Row],[NORM_Spécialité]], tbl_produits[Nom normalisé], 0))</f>
        <v>Anti-infectieux à usage systémique</v>
      </c>
      <c r="H9777">
        <f>YEAR(tbl_data[[#This Row],[Date_rapport]])</f>
        <v>2024</v>
      </c>
      <c r="I9777" t="str">
        <f>INDEX(tbl_produits[Molécule extraite], MATCH(tbl_data[[#This Row],[NORM_Spécialité]], tbl_produits[Nom normalisé], 0))</f>
        <v>Rifampicine sodique</v>
      </c>
      <c r="J9777" s="34">
        <f>DATE(LEFT(tbl_data[[#This Row],[Date_rapport]], 4), MID(tbl_data[[#This Row],[Date_rapport]], 6, 2), RIGHT(tbl_data[[#This Row],[Date_rapport]], 2))</f>
        <v>45405</v>
      </c>
    </row>
    <row r="9778" spans="1:10" x14ac:dyDescent="0.2">
      <c r="A9778" s="28" t="s">
        <v>2040</v>
      </c>
      <c r="B9778" t="s">
        <v>9</v>
      </c>
      <c r="C9778" s="28" t="s">
        <v>1419</v>
      </c>
      <c r="D9778" t="s">
        <v>1423</v>
      </c>
      <c r="E9778" t="s">
        <v>2</v>
      </c>
      <c r="F9778" t="str">
        <f>INDEX(tbl_produits[Nom normalisé], MATCH(tbl_data[[#This Row],[Spécialité]], tbl_produits[Nom original], 0))</f>
        <v>RIFADINE 300 mg, gélule</v>
      </c>
      <c r="G9778" t="str">
        <f>INDEX(tbl_produits[Classe nom], MATCH(tbl_data[[#This Row],[NORM_Spécialité]], tbl_produits[Nom normalisé], 0))</f>
        <v>Anti-infectieux à usage systémique</v>
      </c>
      <c r="H9778">
        <f>YEAR(tbl_data[[#This Row],[Date_rapport]])</f>
        <v>2024</v>
      </c>
      <c r="I9778" t="str">
        <f>INDEX(tbl_produits[Molécule extraite], MATCH(tbl_data[[#This Row],[NORM_Spécialité]], tbl_produits[Nom normalisé], 0))</f>
        <v>Rifampicine sodique</v>
      </c>
      <c r="J9778" s="34">
        <f>DATE(LEFT(tbl_data[[#This Row],[Date_rapport]], 4), MID(tbl_data[[#This Row],[Date_rapport]], 6, 2), RIGHT(tbl_data[[#This Row],[Date_rapport]], 2))</f>
        <v>45405</v>
      </c>
    </row>
    <row r="9779" spans="1:10" x14ac:dyDescent="0.2">
      <c r="A9779" s="28" t="s">
        <v>2040</v>
      </c>
      <c r="B9779" t="s">
        <v>9</v>
      </c>
      <c r="C9779" s="28" t="s">
        <v>1419</v>
      </c>
      <c r="D9779" t="s">
        <v>1021</v>
      </c>
      <c r="E9779" t="s">
        <v>2</v>
      </c>
      <c r="F9779" t="str">
        <f>INDEX(tbl_produits[Nom normalisé], MATCH(tbl_data[[#This Row],[Spécialité]], tbl_produits[Nom original], 0))</f>
        <v>RIMACTAN 300 mg, gélule</v>
      </c>
      <c r="G9779" t="str">
        <f>INDEX(tbl_produits[Classe nom], MATCH(tbl_data[[#This Row],[NORM_Spécialité]], tbl_produits[Nom normalisé], 0))</f>
        <v>Anti-infectieux à usage systémique</v>
      </c>
      <c r="H9779">
        <f>YEAR(tbl_data[[#This Row],[Date_rapport]])</f>
        <v>2024</v>
      </c>
      <c r="I9779" t="str">
        <f>INDEX(tbl_produits[Molécule extraite], MATCH(tbl_data[[#This Row],[NORM_Spécialité]], tbl_produits[Nom normalisé], 0))</f>
        <v>Rifampicine</v>
      </c>
      <c r="J9779" s="34">
        <f>DATE(LEFT(tbl_data[[#This Row],[Date_rapport]], 4), MID(tbl_data[[#This Row],[Date_rapport]], 6, 2), RIGHT(tbl_data[[#This Row],[Date_rapport]], 2))</f>
        <v>45405</v>
      </c>
    </row>
    <row r="9780" spans="1:10" x14ac:dyDescent="0.2">
      <c r="A9780" s="28" t="s">
        <v>2040</v>
      </c>
      <c r="B9780" t="s">
        <v>9</v>
      </c>
      <c r="C9780" s="28" t="s">
        <v>1419</v>
      </c>
      <c r="D9780" t="s">
        <v>1081</v>
      </c>
      <c r="E9780" t="s">
        <v>2</v>
      </c>
      <c r="F9780" t="str">
        <f>INDEX(tbl_produits[Nom normalisé], MATCH(tbl_data[[#This Row],[Spécialité]], tbl_produits[Nom original], 0))</f>
        <v>MONOPROST 50 microgrammes/ml, collyre en solution en récipient unidose</v>
      </c>
      <c r="G9780" t="str">
        <f>INDEX(tbl_produits[Classe nom], MATCH(tbl_data[[#This Row],[NORM_Spécialité]], tbl_produits[Nom normalisé], 0))</f>
        <v>Organes sensoriels</v>
      </c>
      <c r="H9780">
        <f>YEAR(tbl_data[[#This Row],[Date_rapport]])</f>
        <v>2024</v>
      </c>
      <c r="I9780" t="str">
        <f>INDEX(tbl_produits[Molécule extraite], MATCH(tbl_data[[#This Row],[NORM_Spécialité]], tbl_produits[Nom normalisé], 0))</f>
        <v>Latanoprost</v>
      </c>
      <c r="J9780" s="34">
        <f>DATE(LEFT(tbl_data[[#This Row],[Date_rapport]], 4), MID(tbl_data[[#This Row],[Date_rapport]], 6, 2), RIGHT(tbl_data[[#This Row],[Date_rapport]], 2))</f>
        <v>45405</v>
      </c>
    </row>
    <row r="9781" spans="1:10" x14ac:dyDescent="0.2">
      <c r="A9781" s="28" t="s">
        <v>2040</v>
      </c>
      <c r="B9781" t="s">
        <v>9</v>
      </c>
      <c r="C9781" s="28" t="s">
        <v>1419</v>
      </c>
      <c r="D9781" t="s">
        <v>1131</v>
      </c>
      <c r="E9781" t="s">
        <v>2</v>
      </c>
      <c r="F9781" t="str">
        <f>INDEX(tbl_produits[Nom normalisé], MATCH(tbl_data[[#This Row],[Spécialité]], tbl_produits[Nom original], 0))</f>
        <v>SURMONTIL 4 pour cent, solution buvable, flacon</v>
      </c>
      <c r="G9781" t="str">
        <f>INDEX(tbl_produits[Classe nom], MATCH(tbl_data[[#This Row],[NORM_Spécialité]], tbl_produits[Nom normalisé], 0))</f>
        <v>Système nerveux</v>
      </c>
      <c r="H9781">
        <f>YEAR(tbl_data[[#This Row],[Date_rapport]])</f>
        <v>2024</v>
      </c>
      <c r="I9781" t="str">
        <f>INDEX(tbl_produits[Molécule extraite], MATCH(tbl_data[[#This Row],[NORM_Spécialité]], tbl_produits[Nom normalisé], 0))</f>
        <v>Trimipramine (mésilate de)</v>
      </c>
      <c r="J9781" s="34">
        <f>DATE(LEFT(tbl_data[[#This Row],[Date_rapport]], 4), MID(tbl_data[[#This Row],[Date_rapport]], 6, 2), RIGHT(tbl_data[[#This Row],[Date_rapport]], 2))</f>
        <v>45405</v>
      </c>
    </row>
    <row r="9782" spans="1:10" x14ac:dyDescent="0.2">
      <c r="A9782" s="28" t="s">
        <v>2040</v>
      </c>
      <c r="B9782" t="s">
        <v>3</v>
      </c>
      <c r="C9782" s="28" t="s">
        <v>1424</v>
      </c>
      <c r="D9782" t="s">
        <v>1425</v>
      </c>
      <c r="E9782" t="s">
        <v>2</v>
      </c>
      <c r="F9782" t="str">
        <f>INDEX(tbl_produits[Nom normalisé], MATCH(tbl_data[[#This Row],[Spécialité]], tbl_produits[Nom original], 0))</f>
        <v>TIAPRIDAL 100 mg/2 ml, solution injectable</v>
      </c>
      <c r="G9782" t="str">
        <f>INDEX(tbl_produits[Classe nom], MATCH(tbl_data[[#This Row],[NORM_Spécialité]], tbl_produits[Nom normalisé], 0))</f>
        <v>Système nerveux</v>
      </c>
      <c r="H9782">
        <f>YEAR(tbl_data[[#This Row],[Date_rapport]])</f>
        <v>2024</v>
      </c>
      <c r="I9782" t="str">
        <f>INDEX(tbl_produits[Molécule extraite], MATCH(tbl_data[[#This Row],[NORM_Spécialité]], tbl_produits[Nom normalisé], 0))</f>
        <v>Tiapride (chlorhydrate de)</v>
      </c>
      <c r="J9782" s="34">
        <f>DATE(LEFT(tbl_data[[#This Row],[Date_rapport]], 4), MID(tbl_data[[#This Row],[Date_rapport]], 6, 2), RIGHT(tbl_data[[#This Row],[Date_rapport]], 2))</f>
        <v>45405</v>
      </c>
    </row>
    <row r="9783" spans="1:10" x14ac:dyDescent="0.2">
      <c r="A9783" s="28" t="s">
        <v>2040</v>
      </c>
      <c r="B9783" t="s">
        <v>9</v>
      </c>
      <c r="C9783" s="28" t="s">
        <v>1424</v>
      </c>
      <c r="D9783" t="s">
        <v>1426</v>
      </c>
      <c r="E9783" t="s">
        <v>2</v>
      </c>
      <c r="F9783" t="str">
        <f>INDEX(tbl_produits[Nom normalisé], MATCH(tbl_data[[#This Row],[Spécialité]], tbl_produits[Nom original], 0))</f>
        <v>PLEGISOL, solution cardioplégique pour voie intracoronaire en poche</v>
      </c>
      <c r="G9783" t="str">
        <f>INDEX(tbl_produits[Classe nom], MATCH(tbl_data[[#This Row],[NORM_Spécialité]], tbl_produits[Nom normalisé], 0))</f>
        <v>Sang et organes hématopoïétiques</v>
      </c>
      <c r="H9783">
        <f>YEAR(tbl_data[[#This Row],[Date_rapport]])</f>
        <v>2024</v>
      </c>
      <c r="I9783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9783" s="34">
        <f>DATE(LEFT(tbl_data[[#This Row],[Date_rapport]], 4), MID(tbl_data[[#This Row],[Date_rapport]], 6, 2), RIGHT(tbl_data[[#This Row],[Date_rapport]], 2))</f>
        <v>45405</v>
      </c>
    </row>
    <row r="9784" spans="1:10" x14ac:dyDescent="0.2">
      <c r="A9784" s="28" t="s">
        <v>2040</v>
      </c>
      <c r="B9784" t="s">
        <v>6</v>
      </c>
      <c r="C9784" s="28" t="s">
        <v>1424</v>
      </c>
      <c r="D9784" t="s">
        <v>972</v>
      </c>
      <c r="E9784" t="s">
        <v>1432</v>
      </c>
      <c r="F9784" t="str">
        <f>INDEX(tbl_produits[Nom normalisé], MATCH(tbl_data[[#This Row],[Spécialité]], tbl_produits[Nom original], 0))</f>
        <v>METHYLPREDNISOLONE Hikma 40 mg, poudre pour solution injectable</v>
      </c>
      <c r="G9784" t="str">
        <f>INDEX(tbl_produits[Classe nom], MATCH(tbl_data[[#This Row],[NORM_Spécialité]], tbl_produits[Nom normalisé], 0))</f>
        <v>Hormones systémiques sauf hormones sexuelles et insulines</v>
      </c>
      <c r="H9784">
        <f>YEAR(tbl_data[[#This Row],[Date_rapport]])</f>
        <v>2024</v>
      </c>
      <c r="I9784" t="str">
        <f>INDEX(tbl_produits[Molécule extraite], MATCH(tbl_data[[#This Row],[NORM_Spécialité]], tbl_produits[Nom normalisé], 0))</f>
        <v>Méthylprednisolone (hydrogénosuccinate de)</v>
      </c>
      <c r="J9784" s="34">
        <f>DATE(LEFT(tbl_data[[#This Row],[Date_rapport]], 4), MID(tbl_data[[#This Row],[Date_rapport]], 6, 2), RIGHT(tbl_data[[#This Row],[Date_rapport]], 2))</f>
        <v>45405</v>
      </c>
    </row>
    <row r="9785" spans="1:10" x14ac:dyDescent="0.2">
      <c r="A9785" s="28" t="s">
        <v>2040</v>
      </c>
      <c r="B9785" t="s">
        <v>6</v>
      </c>
      <c r="C9785" s="28" t="s">
        <v>1424</v>
      </c>
      <c r="D9785" t="s">
        <v>1427</v>
      </c>
      <c r="E9785" t="s">
        <v>1432</v>
      </c>
      <c r="F9785" t="str">
        <f>INDEX(tbl_produits[Nom normalisé], MATCH(tbl_data[[#This Row],[Spécialité]], tbl_produits[Nom original], 0))</f>
        <v>ADRENALINE Aguettant 1 mg/mL sans sulfite, solution injectable en seringue pré-remplie</v>
      </c>
      <c r="G9785" t="str">
        <f>INDEX(tbl_produits[Classe nom], MATCH(tbl_data[[#This Row],[NORM_Spécialité]], tbl_produits[Nom normalisé], 0))</f>
        <v>Système cardiovasculaire</v>
      </c>
      <c r="H9785">
        <f>YEAR(tbl_data[[#This Row],[Date_rapport]])</f>
        <v>2024</v>
      </c>
      <c r="I9785" t="str">
        <f>INDEX(tbl_produits[Molécule extraite], MATCH(tbl_data[[#This Row],[NORM_Spécialité]], tbl_produits[Nom normalisé], 0))</f>
        <v>Adrénaline</v>
      </c>
      <c r="J9785" s="34">
        <f>DATE(LEFT(tbl_data[[#This Row],[Date_rapport]], 4), MID(tbl_data[[#This Row],[Date_rapport]], 6, 2), RIGHT(tbl_data[[#This Row],[Date_rapport]], 2))</f>
        <v>45405</v>
      </c>
    </row>
    <row r="9786" spans="1:10" x14ac:dyDescent="0.2">
      <c r="A9786" s="28" t="s">
        <v>2040</v>
      </c>
      <c r="B9786" t="s">
        <v>6</v>
      </c>
      <c r="C9786" s="28" t="s">
        <v>1424</v>
      </c>
      <c r="D9786" t="s">
        <v>1428</v>
      </c>
      <c r="E9786" t="s">
        <v>1424</v>
      </c>
      <c r="F9786" t="str">
        <f>INDEX(tbl_produits[Nom normalisé], MATCH(tbl_data[[#This Row],[Spécialité]], tbl_produits[Nom original], 0))</f>
        <v xml:space="preserve">RABEPRAZOLE 20mg comprimé gastro-résistant </v>
      </c>
      <c r="G9786" t="str">
        <f>INDEX(tbl_produits[Classe nom], MATCH(tbl_data[[#This Row],[NORM_Spécialité]], tbl_produits[Nom normalisé], 0))</f>
        <v>Voies digestives et métabolisme</v>
      </c>
      <c r="H9786">
        <f>YEAR(tbl_data[[#This Row],[Date_rapport]])</f>
        <v>2024</v>
      </c>
      <c r="I9786" t="str">
        <f>INDEX(tbl_produits[Molécule extraite], MATCH(tbl_data[[#This Row],[NORM_Spécialité]], tbl_produits[Nom normalisé], 0))</f>
        <v>Rabéprazole sodique</v>
      </c>
      <c r="J9786" s="34">
        <f>DATE(LEFT(tbl_data[[#This Row],[Date_rapport]], 4), MID(tbl_data[[#This Row],[Date_rapport]], 6, 2), RIGHT(tbl_data[[#This Row],[Date_rapport]], 2))</f>
        <v>45405</v>
      </c>
    </row>
    <row r="9787" spans="1:10" x14ac:dyDescent="0.2">
      <c r="A9787" s="28" t="s">
        <v>2040</v>
      </c>
      <c r="B9787" t="s">
        <v>9</v>
      </c>
      <c r="C9787" s="28" t="s">
        <v>1424</v>
      </c>
      <c r="D9787" t="s">
        <v>1429</v>
      </c>
      <c r="E9787" t="s">
        <v>2</v>
      </c>
      <c r="F9787" t="str">
        <f>INDEX(tbl_produits[Nom normalisé], MATCH(tbl_data[[#This Row],[Spécialité]], tbl_produits[Nom original], 0))</f>
        <v xml:space="preserve">RABEPRAZOLE 10mg comprimé gastro-résistant </v>
      </c>
      <c r="G9787" t="str">
        <f>INDEX(tbl_produits[Classe nom], MATCH(tbl_data[[#This Row],[NORM_Spécialité]], tbl_produits[Nom normalisé], 0))</f>
        <v>Voies digestives et métabolisme</v>
      </c>
      <c r="H9787">
        <f>YEAR(tbl_data[[#This Row],[Date_rapport]])</f>
        <v>2024</v>
      </c>
      <c r="I9787" t="str">
        <f>INDEX(tbl_produits[Molécule extraite], MATCH(tbl_data[[#This Row],[NORM_Spécialité]], tbl_produits[Nom normalisé], 0))</f>
        <v>Rabéprazole sodique</v>
      </c>
      <c r="J9787" s="34">
        <f>DATE(LEFT(tbl_data[[#This Row],[Date_rapport]], 4), MID(tbl_data[[#This Row],[Date_rapport]], 6, 2), RIGHT(tbl_data[[#This Row],[Date_rapport]], 2))</f>
        <v>45405</v>
      </c>
    </row>
    <row r="9788" spans="1:10" x14ac:dyDescent="0.2">
      <c r="A9788" s="28" t="s">
        <v>2040</v>
      </c>
      <c r="B9788" t="s">
        <v>9</v>
      </c>
      <c r="C9788" s="28" t="s">
        <v>1430</v>
      </c>
      <c r="D9788" t="s">
        <v>1431</v>
      </c>
      <c r="E9788" t="s">
        <v>2</v>
      </c>
      <c r="F9788" t="str">
        <f>INDEX(tbl_produits[Nom normalisé], MATCH(tbl_data[[#This Row],[Spécialité]], tbl_produits[Nom original], 0))</f>
        <v>METHOTREXATE Teva 10 pour cent, solution injectable (flacons de 10 ml et 50 ml)</v>
      </c>
      <c r="G9788" t="str">
        <f>INDEX(tbl_produits[Classe nom], MATCH(tbl_data[[#This Row],[NORM_Spécialité]], tbl_produits[Nom normalisé], 0))</f>
        <v>Antinéoplasiques et immunomodulateurs</v>
      </c>
      <c r="H9788">
        <f>YEAR(tbl_data[[#This Row],[Date_rapport]])</f>
        <v>2024</v>
      </c>
      <c r="I9788" t="str">
        <f>INDEX(tbl_produits[Molécule extraite], MATCH(tbl_data[[#This Row],[NORM_Spécialité]], tbl_produits[Nom normalisé], 0))</f>
        <v>Méthotrexate</v>
      </c>
      <c r="J9788" s="34">
        <f>DATE(LEFT(tbl_data[[#This Row],[Date_rapport]], 4), MID(tbl_data[[#This Row],[Date_rapport]], 6, 2), RIGHT(tbl_data[[#This Row],[Date_rapport]], 2))</f>
        <v>45405</v>
      </c>
    </row>
    <row r="9789" spans="1:10" x14ac:dyDescent="0.2">
      <c r="A9789" s="28" t="s">
        <v>2040</v>
      </c>
      <c r="B9789" t="s">
        <v>9</v>
      </c>
      <c r="C9789" s="28" t="s">
        <v>1432</v>
      </c>
      <c r="D9789" t="s">
        <v>1433</v>
      </c>
      <c r="E9789" t="s">
        <v>1546</v>
      </c>
      <c r="F9789" t="str">
        <f>INDEX(tbl_produits[Nom normalisé], MATCH(tbl_data[[#This Row],[Spécialité]], tbl_produits[Nom original], 0))</f>
        <v>RITALINE L.P. 10 mg, 20 mg et 30 mg, gélule à libération prolongée</v>
      </c>
      <c r="G9789" t="str">
        <f>INDEX(tbl_produits[Classe nom], MATCH(tbl_data[[#This Row],[NORM_Spécialité]], tbl_produits[Nom normalisé], 0))</f>
        <v>Système nerveux</v>
      </c>
      <c r="H9789">
        <f>YEAR(tbl_data[[#This Row],[Date_rapport]])</f>
        <v>2024</v>
      </c>
      <c r="I9789" t="str">
        <f>INDEX(tbl_produits[Molécule extraite], MATCH(tbl_data[[#This Row],[NORM_Spécialité]], tbl_produits[Nom normalisé], 0))</f>
        <v>Méthylphénidate (chlorhydrate de)</v>
      </c>
      <c r="J9789" s="34">
        <f>DATE(LEFT(tbl_data[[#This Row],[Date_rapport]], 4), MID(tbl_data[[#This Row],[Date_rapport]], 6, 2), RIGHT(tbl_data[[#This Row],[Date_rapport]], 2))</f>
        <v>45405</v>
      </c>
    </row>
    <row r="9790" spans="1:10" x14ac:dyDescent="0.2">
      <c r="A9790" s="28" t="s">
        <v>2040</v>
      </c>
      <c r="B9790" t="s">
        <v>6</v>
      </c>
      <c r="C9790" s="28" t="s">
        <v>1432</v>
      </c>
      <c r="D9790" t="s">
        <v>1367</v>
      </c>
      <c r="E9790" t="s">
        <v>1432</v>
      </c>
      <c r="F9790" t="str">
        <f>INDEX(tbl_produits[Nom normalisé], MATCH(tbl_data[[#This Row],[Spécialité]], tbl_produits[Nom original], 0))</f>
        <v>MICROPAKINE L.P., granulés à libération prolongée en sachet-dose</v>
      </c>
      <c r="G9790" t="str">
        <f>INDEX(tbl_produits[Classe nom], MATCH(tbl_data[[#This Row],[NORM_Spécialité]], tbl_produits[Nom normalisé], 0))</f>
        <v>Système nerveux</v>
      </c>
      <c r="H9790">
        <f>YEAR(tbl_data[[#This Row],[Date_rapport]])</f>
        <v>2024</v>
      </c>
      <c r="I9790" t="str">
        <f>INDEX(tbl_produits[Molécule extraite], MATCH(tbl_data[[#This Row],[NORM_Spécialité]], tbl_produits[Nom normalisé], 0))</f>
        <v>Acide valproïque, sodium (valproate de)</v>
      </c>
      <c r="J9790" s="34">
        <f>DATE(LEFT(tbl_data[[#This Row],[Date_rapport]], 4), MID(tbl_data[[#This Row],[Date_rapport]], 6, 2), RIGHT(tbl_data[[#This Row],[Date_rapport]], 2))</f>
        <v>45405</v>
      </c>
    </row>
    <row r="9791" spans="1:10" x14ac:dyDescent="0.2">
      <c r="A9791" s="28" t="s">
        <v>2040</v>
      </c>
      <c r="B9791" t="s">
        <v>3</v>
      </c>
      <c r="C9791" s="28" t="s">
        <v>1432</v>
      </c>
      <c r="D9791" t="s">
        <v>1315</v>
      </c>
      <c r="E9791" t="s">
        <v>2</v>
      </c>
      <c r="F9791" t="str">
        <f>INDEX(tbl_produits[Nom normalisé], MATCH(tbl_data[[#This Row],[Spécialité]], tbl_produits[Nom original], 0))</f>
        <v>BAQSIMI 3 mg, poudre nasale en récipient unidose</v>
      </c>
      <c r="G9791" t="str">
        <f>INDEX(tbl_produits[Classe nom], MATCH(tbl_data[[#This Row],[NORM_Spécialité]], tbl_produits[Nom normalisé], 0))</f>
        <v>Hormones systémiques sauf hormones sexuelles et insulines</v>
      </c>
      <c r="H9791">
        <f>YEAR(tbl_data[[#This Row],[Date_rapport]])</f>
        <v>2024</v>
      </c>
      <c r="I9791" t="str">
        <f>INDEX(tbl_produits[Molécule extraite], MATCH(tbl_data[[#This Row],[NORM_Spécialité]], tbl_produits[Nom normalisé], 0))</f>
        <v>Glucagon</v>
      </c>
      <c r="J9791" s="34">
        <f>DATE(LEFT(tbl_data[[#This Row],[Date_rapport]], 4), MID(tbl_data[[#This Row],[Date_rapport]], 6, 2), RIGHT(tbl_data[[#This Row],[Date_rapport]], 2))</f>
        <v>45405</v>
      </c>
    </row>
    <row r="9792" spans="1:10" x14ac:dyDescent="0.2">
      <c r="A9792" s="28" t="s">
        <v>2040</v>
      </c>
      <c r="B9792" t="s">
        <v>9</v>
      </c>
      <c r="C9792" s="28" t="s">
        <v>1434</v>
      </c>
      <c r="D9792" t="s">
        <v>1435</v>
      </c>
      <c r="E9792" t="s">
        <v>2</v>
      </c>
      <c r="F9792" t="str">
        <f>INDEX(tbl_produits[Nom normalisé], MATCH(tbl_data[[#This Row],[Spécialité]], tbl_produits[Nom original], 0))</f>
        <v>ANSATIPINE 150 mg, gélule</v>
      </c>
      <c r="G9792" t="str">
        <f>INDEX(tbl_produits[Classe nom], MATCH(tbl_data[[#This Row],[NORM_Spécialité]], tbl_produits[Nom normalisé], 0))</f>
        <v>Anti-infectieux à usage systémique</v>
      </c>
      <c r="H9792">
        <f>YEAR(tbl_data[[#This Row],[Date_rapport]])</f>
        <v>2024</v>
      </c>
      <c r="I9792" t="str">
        <f>INDEX(tbl_produits[Molécule extraite], MATCH(tbl_data[[#This Row],[NORM_Spécialité]], tbl_produits[Nom normalisé], 0))</f>
        <v>Rifabutine</v>
      </c>
      <c r="J9792" s="34">
        <f>DATE(LEFT(tbl_data[[#This Row],[Date_rapport]], 4), MID(tbl_data[[#This Row],[Date_rapport]], 6, 2), RIGHT(tbl_data[[#This Row],[Date_rapport]], 2))</f>
        <v>45405</v>
      </c>
    </row>
    <row r="9793" spans="1:10" x14ac:dyDescent="0.2">
      <c r="A9793" s="28" t="s">
        <v>2040</v>
      </c>
      <c r="B9793" t="s">
        <v>9</v>
      </c>
      <c r="C9793" s="28" t="s">
        <v>1434</v>
      </c>
      <c r="D9793" t="s">
        <v>973</v>
      </c>
      <c r="E9793" t="s">
        <v>2</v>
      </c>
      <c r="F9793" t="str">
        <f>INDEX(tbl_produits[Nom normalisé], MATCH(tbl_data[[#This Row],[Spécialité]], tbl_produits[Nom original], 0))</f>
        <v>RIMIFON 50 mg, comprimé</v>
      </c>
      <c r="G9793" t="str">
        <f>INDEX(tbl_produits[Classe nom], MATCH(tbl_data[[#This Row],[NORM_Spécialité]], tbl_produits[Nom normalisé], 0))</f>
        <v>Anti-infectieux à usage systémique</v>
      </c>
      <c r="H9793">
        <f>YEAR(tbl_data[[#This Row],[Date_rapport]])</f>
        <v>2024</v>
      </c>
      <c r="I9793" t="str">
        <f>INDEX(tbl_produits[Molécule extraite], MATCH(tbl_data[[#This Row],[NORM_Spécialité]], tbl_produits[Nom normalisé], 0))</f>
        <v>Isoniazide</v>
      </c>
      <c r="J9793" s="34">
        <f>DATE(LEFT(tbl_data[[#This Row],[Date_rapport]], 4), MID(tbl_data[[#This Row],[Date_rapport]], 6, 2), RIGHT(tbl_data[[#This Row],[Date_rapport]], 2))</f>
        <v>45405</v>
      </c>
    </row>
    <row r="9794" spans="1:10" x14ac:dyDescent="0.2">
      <c r="A9794" s="28" t="s">
        <v>2040</v>
      </c>
      <c r="B9794" t="s">
        <v>9</v>
      </c>
      <c r="C9794" s="28" t="s">
        <v>1436</v>
      </c>
      <c r="D9794" t="s">
        <v>1350</v>
      </c>
      <c r="E9794" t="s">
        <v>2</v>
      </c>
      <c r="F9794" t="str">
        <f>INDEX(tbl_produits[Nom normalisé], MATCH(tbl_data[[#This Row],[Spécialité]], tbl_produits[Nom original], 0))</f>
        <v xml:space="preserve">IMMUNOGLOBULINE humaine normale IV et SC (à base de) </v>
      </c>
      <c r="G9794" t="str">
        <f>INDEX(tbl_produits[Classe nom], MATCH(tbl_data[[#This Row],[NORM_Spécialité]], tbl_produits[Nom normalisé], 0))</f>
        <v>Anti-infectieux à usage systémique</v>
      </c>
      <c r="H9794">
        <f>YEAR(tbl_data[[#This Row],[Date_rapport]])</f>
        <v>2024</v>
      </c>
      <c r="I9794" t="str">
        <f>INDEX(tbl_produits[Molécule extraite], MATCH(tbl_data[[#This Row],[NORM_Spécialité]], tbl_produits[Nom normalisé], 0))</f>
        <v>Immunoglobuline humaine normale (IgG)</v>
      </c>
      <c r="J9794" s="34">
        <f>DATE(LEFT(tbl_data[[#This Row],[Date_rapport]], 4), MID(tbl_data[[#This Row],[Date_rapport]], 6, 2), RIGHT(tbl_data[[#This Row],[Date_rapport]], 2))</f>
        <v>45405</v>
      </c>
    </row>
    <row r="9795" spans="1:10" x14ac:dyDescent="0.2">
      <c r="A9795" s="28" t="s">
        <v>2040</v>
      </c>
      <c r="B9795" t="s">
        <v>3</v>
      </c>
      <c r="C9795" s="28" t="s">
        <v>1436</v>
      </c>
      <c r="D9795" t="s">
        <v>1015</v>
      </c>
      <c r="E9795" t="s">
        <v>2</v>
      </c>
      <c r="F9795" t="str">
        <f>INDEX(tbl_produits[Nom normalisé], MATCH(tbl_data[[#This Row],[Spécialité]], tbl_produits[Nom original], 0))</f>
        <v>ROVALCYTE 50 mg/ml, poudre pour solution buvable</v>
      </c>
      <c r="G9795" t="str">
        <f>INDEX(tbl_produits[Classe nom], MATCH(tbl_data[[#This Row],[NORM_Spécialité]], tbl_produits[Nom normalisé], 0))</f>
        <v>Anti-infectieux à usage systémique</v>
      </c>
      <c r="H9795">
        <f>YEAR(tbl_data[[#This Row],[Date_rapport]])</f>
        <v>2024</v>
      </c>
      <c r="I9795" t="str">
        <f>INDEX(tbl_produits[Molécule extraite], MATCH(tbl_data[[#This Row],[NORM_Spécialité]], tbl_produits[Nom normalisé], 0))</f>
        <v>Valganciclovir</v>
      </c>
      <c r="J9795" s="34">
        <f>DATE(LEFT(tbl_data[[#This Row],[Date_rapport]], 4), MID(tbl_data[[#This Row],[Date_rapport]], 6, 2), RIGHT(tbl_data[[#This Row],[Date_rapport]], 2))</f>
        <v>45405</v>
      </c>
    </row>
    <row r="9796" spans="1:10" x14ac:dyDescent="0.2">
      <c r="A9796" s="28" t="s">
        <v>2040</v>
      </c>
      <c r="B9796" t="s">
        <v>9</v>
      </c>
      <c r="C9796" s="28" t="s">
        <v>1437</v>
      </c>
      <c r="D9796" t="s">
        <v>1005</v>
      </c>
      <c r="E9796" t="s">
        <v>2</v>
      </c>
      <c r="F9796" t="str">
        <f>INDEX(tbl_produits[Nom normalisé], MATCH(tbl_data[[#This Row],[Spécialité]], tbl_produits[Nom original], 0))</f>
        <v xml:space="preserve">TOFRANIL 10 mg, comprimé enrobé </v>
      </c>
      <c r="G9796" t="str">
        <f>INDEX(tbl_produits[Classe nom], MATCH(tbl_data[[#This Row],[NORM_Spécialité]], tbl_produits[Nom normalisé], 0))</f>
        <v>Système nerveux</v>
      </c>
      <c r="H9796">
        <f>YEAR(tbl_data[[#This Row],[Date_rapport]])</f>
        <v>2024</v>
      </c>
      <c r="I9796" t="str">
        <f>INDEX(tbl_produits[Molécule extraite], MATCH(tbl_data[[#This Row],[NORM_Spécialité]], tbl_produits[Nom normalisé], 0))</f>
        <v>Imipramine</v>
      </c>
      <c r="J9796" s="34">
        <f>DATE(LEFT(tbl_data[[#This Row],[Date_rapport]], 4), MID(tbl_data[[#This Row],[Date_rapport]], 6, 2), RIGHT(tbl_data[[#This Row],[Date_rapport]], 2))</f>
        <v>45405</v>
      </c>
    </row>
    <row r="9797" spans="1:10" x14ac:dyDescent="0.2">
      <c r="A9797" s="28" t="s">
        <v>2040</v>
      </c>
      <c r="B9797" t="s">
        <v>9</v>
      </c>
      <c r="C9797" s="28" t="s">
        <v>1437</v>
      </c>
      <c r="D9797" t="s">
        <v>1356</v>
      </c>
      <c r="E9797" t="s">
        <v>2</v>
      </c>
      <c r="F9797" t="str">
        <f>INDEX(tbl_produits[Nom normalisé], MATCH(tbl_data[[#This Row],[Spécialité]], tbl_produits[Nom original], 0))</f>
        <v>QUASYM L.P., gélule à libération modifiée</v>
      </c>
      <c r="G9797" t="str">
        <f>INDEX(tbl_produits[Classe nom], MATCH(tbl_data[[#This Row],[NORM_Spécialité]], tbl_produits[Nom normalisé], 0))</f>
        <v>Système nerveux</v>
      </c>
      <c r="H9797">
        <f>YEAR(tbl_data[[#This Row],[Date_rapport]])</f>
        <v>2024</v>
      </c>
      <c r="I9797" t="str">
        <f>INDEX(tbl_produits[Molécule extraite], MATCH(tbl_data[[#This Row],[NORM_Spécialité]], tbl_produits[Nom normalisé], 0))</f>
        <v>Méthylphénidate</v>
      </c>
      <c r="J9797" s="34">
        <f>DATE(LEFT(tbl_data[[#This Row],[Date_rapport]], 4), MID(tbl_data[[#This Row],[Date_rapport]], 6, 2), RIGHT(tbl_data[[#This Row],[Date_rapport]], 2))</f>
        <v>45405</v>
      </c>
    </row>
    <row r="9798" spans="1:10" x14ac:dyDescent="0.2">
      <c r="A9798" s="28" t="s">
        <v>2040</v>
      </c>
      <c r="B9798" t="s">
        <v>6</v>
      </c>
      <c r="C9798" s="28" t="s">
        <v>1437</v>
      </c>
      <c r="D9798" t="s">
        <v>1227</v>
      </c>
      <c r="E9798" t="s">
        <v>1404</v>
      </c>
      <c r="F9798" t="str">
        <f>INDEX(tbl_produits[Nom normalisé], MATCH(tbl_data[[#This Row],[Spécialité]], tbl_produits[Nom original], 0))</f>
        <v>RULID 50 mg, comprimé sécable pour suspension buvable</v>
      </c>
      <c r="G9798" t="str">
        <f>INDEX(tbl_produits[Classe nom], MATCH(tbl_data[[#This Row],[NORM_Spécialité]], tbl_produits[Nom normalisé], 0))</f>
        <v>Anti-infectieux à usage systémique</v>
      </c>
      <c r="H9798">
        <f>YEAR(tbl_data[[#This Row],[Date_rapport]])</f>
        <v>2024</v>
      </c>
      <c r="I9798" t="str">
        <f>INDEX(tbl_produits[Molécule extraite], MATCH(tbl_data[[#This Row],[NORM_Spécialité]], tbl_produits[Nom normalisé], 0))</f>
        <v>Roxithromycine</v>
      </c>
      <c r="J9798" s="34">
        <f>DATE(LEFT(tbl_data[[#This Row],[Date_rapport]], 4), MID(tbl_data[[#This Row],[Date_rapport]], 6, 2), RIGHT(tbl_data[[#This Row],[Date_rapport]], 2))</f>
        <v>45405</v>
      </c>
    </row>
    <row r="9799" spans="1:10" x14ac:dyDescent="0.2">
      <c r="A9799" s="28" t="s">
        <v>2040</v>
      </c>
      <c r="B9799" t="s">
        <v>9</v>
      </c>
      <c r="C9799" s="28" t="s">
        <v>1437</v>
      </c>
      <c r="D9799" t="s">
        <v>1438</v>
      </c>
      <c r="E9799" t="s">
        <v>2</v>
      </c>
      <c r="F9799" t="str">
        <f>INDEX(tbl_produits[Nom normalisé], MATCH(tbl_data[[#This Row],[Spécialité]], tbl_produits[Nom original], 0))</f>
        <v>EXTENCILLINE 1,2 MUI, poudre et solvant pour suspension injectable IM</v>
      </c>
      <c r="G9799" t="str">
        <f>INDEX(tbl_produits[Classe nom], MATCH(tbl_data[[#This Row],[NORM_Spécialité]], tbl_produits[Nom normalisé], 0))</f>
        <v>Anti-infectieux à usage systémique</v>
      </c>
      <c r="H9799">
        <f>YEAR(tbl_data[[#This Row],[Date_rapport]])</f>
        <v>2024</v>
      </c>
      <c r="I9799" t="str">
        <f>INDEX(tbl_produits[Molécule extraite], MATCH(tbl_data[[#This Row],[NORM_Spécialité]], tbl_produits[Nom normalisé], 0))</f>
        <v>Benzathine benzylpénicilline</v>
      </c>
      <c r="J9799" s="34">
        <f>DATE(LEFT(tbl_data[[#This Row],[Date_rapport]], 4), MID(tbl_data[[#This Row],[Date_rapport]], 6, 2), RIGHT(tbl_data[[#This Row],[Date_rapport]], 2))</f>
        <v>45405</v>
      </c>
    </row>
    <row r="9800" spans="1:10" x14ac:dyDescent="0.2">
      <c r="A9800" s="28" t="s">
        <v>2040</v>
      </c>
      <c r="B9800" t="s">
        <v>9</v>
      </c>
      <c r="C9800" s="28" t="s">
        <v>1439</v>
      </c>
      <c r="D9800" t="s">
        <v>1059</v>
      </c>
      <c r="E9800" t="s">
        <v>2</v>
      </c>
      <c r="F9800" t="str">
        <f>INDEX(tbl_produits[Nom normalisé], MATCH(tbl_data[[#This Row],[Spécialité]], tbl_produits[Nom original], 0))</f>
        <v>VITAMINE A Dulcis 25 000 U.I. pour 100 g, pommade ophtalmique</v>
      </c>
      <c r="G9800" t="str">
        <f>INDEX(tbl_produits[Classe nom], MATCH(tbl_data[[#This Row],[NORM_Spécialité]], tbl_produits[Nom normalisé], 0))</f>
        <v>Voies digestives et métabolisme</v>
      </c>
      <c r="H9800">
        <f>YEAR(tbl_data[[#This Row],[Date_rapport]])</f>
        <v>2024</v>
      </c>
      <c r="I9800" t="str">
        <f>INDEX(tbl_produits[Molécule extraite], MATCH(tbl_data[[#This Row],[NORM_Spécialité]], tbl_produits[Nom normalisé], 0))</f>
        <v>Concentrât de vitamine A synthétique, forme huileuse</v>
      </c>
      <c r="J9800" s="34">
        <f>DATE(LEFT(tbl_data[[#This Row],[Date_rapport]], 4), MID(tbl_data[[#This Row],[Date_rapport]], 6, 2), RIGHT(tbl_data[[#This Row],[Date_rapport]], 2))</f>
        <v>45405</v>
      </c>
    </row>
    <row r="9801" spans="1:10" x14ac:dyDescent="0.2">
      <c r="A9801" s="28" t="s">
        <v>2040</v>
      </c>
      <c r="B9801" t="s">
        <v>6</v>
      </c>
      <c r="C9801" s="28" t="s">
        <v>1439</v>
      </c>
      <c r="D9801" t="s">
        <v>1286</v>
      </c>
      <c r="E9801" t="s">
        <v>1447</v>
      </c>
      <c r="F9801" t="str">
        <f>INDEX(tbl_produits[Nom normalisé], MATCH(tbl_data[[#This Row],[Spécialité]], tbl_produits[Nom original], 0))</f>
        <v>SINETRAV 40 microgrammes/mL, collyre en solution</v>
      </c>
      <c r="G9801" t="str">
        <f>INDEX(tbl_produits[Classe nom], MATCH(tbl_data[[#This Row],[NORM_Spécialité]], tbl_produits[Nom normalisé], 0))</f>
        <v>Organes sensoriels</v>
      </c>
      <c r="H9801">
        <f>YEAR(tbl_data[[#This Row],[Date_rapport]])</f>
        <v>2024</v>
      </c>
      <c r="I9801" t="str">
        <f>INDEX(tbl_produits[Molécule extraite], MATCH(tbl_data[[#This Row],[NORM_Spécialité]], tbl_produits[Nom normalisé], 0))</f>
        <v>Travoprost</v>
      </c>
      <c r="J9801" s="34">
        <f>DATE(LEFT(tbl_data[[#This Row],[Date_rapport]], 4), MID(tbl_data[[#This Row],[Date_rapport]], 6, 2), RIGHT(tbl_data[[#This Row],[Date_rapport]], 2))</f>
        <v>45405</v>
      </c>
    </row>
    <row r="9802" spans="1:10" x14ac:dyDescent="0.2">
      <c r="A9802" s="28" t="s">
        <v>2040</v>
      </c>
      <c r="B9802" t="s">
        <v>6</v>
      </c>
      <c r="C9802" s="28" t="s">
        <v>1440</v>
      </c>
      <c r="D9802" t="s">
        <v>1441</v>
      </c>
      <c r="E9802" t="s">
        <v>1440</v>
      </c>
      <c r="F9802" t="str">
        <f>INDEX(tbl_produits[Nom normalisé], MATCH(tbl_data[[#This Row],[Spécialité]], tbl_produits[Nom original], 0))</f>
        <v>UNACIM injectable 0,5 g/1 g, poudre pour usage parentéral</v>
      </c>
      <c r="G9802" t="str">
        <f>INDEX(tbl_produits[Classe nom], MATCH(tbl_data[[#This Row],[NORM_Spécialité]], tbl_produits[Nom normalisé], 0))</f>
        <v>Anti-infectieux à usage systémique</v>
      </c>
      <c r="H9802">
        <f>YEAR(tbl_data[[#This Row],[Date_rapport]])</f>
        <v>2024</v>
      </c>
      <c r="I9802" t="str">
        <f>INDEX(tbl_produits[Molécule extraite], MATCH(tbl_data[[#This Row],[NORM_Spécialité]], tbl_produits[Nom normalisé], 0))</f>
        <v>Ampicilline sodique / sulbactam sodique</v>
      </c>
      <c r="J9802" s="34">
        <f>DATE(LEFT(tbl_data[[#This Row],[Date_rapport]], 4), MID(tbl_data[[#This Row],[Date_rapport]], 6, 2), RIGHT(tbl_data[[#This Row],[Date_rapport]], 2))</f>
        <v>45405</v>
      </c>
    </row>
    <row r="9803" spans="1:10" x14ac:dyDescent="0.2">
      <c r="A9803" s="28" t="s">
        <v>2040</v>
      </c>
      <c r="B9803" t="s">
        <v>6</v>
      </c>
      <c r="C9803" s="28" t="s">
        <v>1440</v>
      </c>
      <c r="D9803" t="s">
        <v>975</v>
      </c>
      <c r="E9803" t="s">
        <v>1440</v>
      </c>
      <c r="F9803" t="str">
        <f>INDEX(tbl_produits[Nom normalisé], MATCH(tbl_data[[#This Row],[Spécialité]], tbl_produits[Nom original], 0))</f>
        <v>CORGARD 80 mg, comprimé sécable</v>
      </c>
      <c r="G9803" t="str">
        <f>INDEX(tbl_produits[Classe nom], MATCH(tbl_data[[#This Row],[NORM_Spécialité]], tbl_produits[Nom normalisé], 0))</f>
        <v>Système cardiovasculaire</v>
      </c>
      <c r="H9803">
        <f>YEAR(tbl_data[[#This Row],[Date_rapport]])</f>
        <v>2024</v>
      </c>
      <c r="I9803" t="str">
        <f>INDEX(tbl_produits[Molécule extraite], MATCH(tbl_data[[#This Row],[NORM_Spécialité]], tbl_produits[Nom normalisé], 0))</f>
        <v>Nadolol</v>
      </c>
      <c r="J9803" s="34">
        <f>DATE(LEFT(tbl_data[[#This Row],[Date_rapport]], 4), MID(tbl_data[[#This Row],[Date_rapport]], 6, 2), RIGHT(tbl_data[[#This Row],[Date_rapport]], 2))</f>
        <v>45405</v>
      </c>
    </row>
    <row r="9804" spans="1:10" x14ac:dyDescent="0.2">
      <c r="A9804" s="28" t="s">
        <v>2040</v>
      </c>
      <c r="B9804" t="s">
        <v>9</v>
      </c>
      <c r="C9804" s="28" t="s">
        <v>1440</v>
      </c>
      <c r="D9804" t="s">
        <v>1442</v>
      </c>
      <c r="E9804" t="s">
        <v>2</v>
      </c>
      <c r="F9804" t="str">
        <f>INDEX(tbl_produits[Nom normalisé], MATCH(tbl_data[[#This Row],[Spécialité]], tbl_produits[Nom original], 0))</f>
        <v>GENOTONORM 12 mg, poudre et solvant pour solution injectable boite de 1 et 5 cartouches dans stylo pré-rempli GoQuick</v>
      </c>
      <c r="G9804" t="str">
        <f>INDEX(tbl_produits[Classe nom], MATCH(tbl_data[[#This Row],[NORM_Spécialité]], tbl_produits[Nom normalisé], 0))</f>
        <v>Hormones systémiques sauf hormones sexuelles et insulines</v>
      </c>
      <c r="H9804">
        <f>YEAR(tbl_data[[#This Row],[Date_rapport]])</f>
        <v>2024</v>
      </c>
      <c r="I9804" t="str">
        <f>INDEX(tbl_produits[Molécule extraite], MATCH(tbl_data[[#This Row],[NORM_Spécialité]], tbl_produits[Nom normalisé], 0))</f>
        <v>Somatropine</v>
      </c>
      <c r="J9804" s="34">
        <f>DATE(LEFT(tbl_data[[#This Row],[Date_rapport]], 4), MID(tbl_data[[#This Row],[Date_rapport]], 6, 2), RIGHT(tbl_data[[#This Row],[Date_rapport]], 2))</f>
        <v>45405</v>
      </c>
    </row>
    <row r="9805" spans="1:10" x14ac:dyDescent="0.2">
      <c r="A9805" s="28" t="s">
        <v>2040</v>
      </c>
      <c r="B9805" t="s">
        <v>6</v>
      </c>
      <c r="C9805" s="28" t="s">
        <v>1440</v>
      </c>
      <c r="D9805" t="s">
        <v>1150</v>
      </c>
      <c r="E9805" t="s">
        <v>1440</v>
      </c>
      <c r="F9805" t="str">
        <f>INDEX(tbl_produits[Nom normalisé], MATCH(tbl_data[[#This Row],[Spécialité]], tbl_produits[Nom original], 0))</f>
        <v>MIOCHOLE 20 mg, poudre et solvant pour solution intraoculaire</v>
      </c>
      <c r="G9805" t="str">
        <f>INDEX(tbl_produits[Classe nom], MATCH(tbl_data[[#This Row],[NORM_Spécialité]], tbl_produits[Nom normalisé], 0))</f>
        <v>Organes sensoriels</v>
      </c>
      <c r="H9805">
        <f>YEAR(tbl_data[[#This Row],[Date_rapport]])</f>
        <v>2024</v>
      </c>
      <c r="I9805" t="str">
        <f>INDEX(tbl_produits[Molécule extraite], MATCH(tbl_data[[#This Row],[NORM_Spécialité]], tbl_produits[Nom normalisé], 0))</f>
        <v>Chlorure d'acétylcholine</v>
      </c>
      <c r="J9805" s="34">
        <f>DATE(LEFT(tbl_data[[#This Row],[Date_rapport]], 4), MID(tbl_data[[#This Row],[Date_rapport]], 6, 2), RIGHT(tbl_data[[#This Row],[Date_rapport]], 2))</f>
        <v>45405</v>
      </c>
    </row>
    <row r="9806" spans="1:10" x14ac:dyDescent="0.2">
      <c r="A9806" s="28" t="s">
        <v>2040</v>
      </c>
      <c r="B9806" t="s">
        <v>9</v>
      </c>
      <c r="C9806" s="28" t="s">
        <v>1443</v>
      </c>
      <c r="D9806" t="s">
        <v>1009</v>
      </c>
      <c r="E9806" t="s">
        <v>2</v>
      </c>
      <c r="F9806" t="str">
        <f>INDEX(tbl_produits[Nom normalisé], MATCH(tbl_data[[#This Row],[Spécialité]], tbl_produits[Nom original], 0))</f>
        <v>FOMÉPIZOLE AP-HP 5 mg/mL, solution à diluer pour perfusion</v>
      </c>
      <c r="G9806" t="str">
        <f>INDEX(tbl_produits[Classe nom], MATCH(tbl_data[[#This Row],[NORM_Spécialité]], tbl_produits[Nom normalisé], 0))</f>
        <v>Divers</v>
      </c>
      <c r="H9806">
        <f>YEAR(tbl_data[[#This Row],[Date_rapport]])</f>
        <v>2024</v>
      </c>
      <c r="I9806" t="str">
        <f>INDEX(tbl_produits[Molécule extraite], MATCH(tbl_data[[#This Row],[NORM_Spécialité]], tbl_produits[Nom normalisé], 0))</f>
        <v>Fomépizole (sulfate de)</v>
      </c>
      <c r="J9806" s="34">
        <f>DATE(LEFT(tbl_data[[#This Row],[Date_rapport]], 4), MID(tbl_data[[#This Row],[Date_rapport]], 6, 2), RIGHT(tbl_data[[#This Row],[Date_rapport]], 2))</f>
        <v>45405</v>
      </c>
    </row>
    <row r="9807" spans="1:10" x14ac:dyDescent="0.2">
      <c r="A9807" s="28" t="s">
        <v>2040</v>
      </c>
      <c r="B9807" t="s">
        <v>9</v>
      </c>
      <c r="C9807" s="28" t="s">
        <v>1443</v>
      </c>
      <c r="D9807" t="s">
        <v>1108</v>
      </c>
      <c r="E9807" t="s">
        <v>2</v>
      </c>
      <c r="F9807" t="str">
        <f>INDEX(tbl_produits[Nom normalisé], MATCH(tbl_data[[#This Row],[Spécialité]], tbl_produits[Nom original], 0))</f>
        <v>XYLOCAINE 10 mg/ml ADRENALINE 0,005 mg/ml, solution injectable</v>
      </c>
      <c r="G9807" t="str">
        <f>INDEX(tbl_produits[Classe nom], MATCH(tbl_data[[#This Row],[NORM_Spécialité]], tbl_produits[Nom normalisé], 0))</f>
        <v>Système nerveux</v>
      </c>
      <c r="H9807">
        <f>YEAR(tbl_data[[#This Row],[Date_rapport]])</f>
        <v>2024</v>
      </c>
      <c r="I9807" t="str">
        <f>INDEX(tbl_produits[Molécule extraite], MATCH(tbl_data[[#This Row],[NORM_Spécialité]], tbl_produits[Nom normalisé], 0))</f>
        <v>Adrénaline / Lidocaïne</v>
      </c>
      <c r="J9807" s="34">
        <f>DATE(LEFT(tbl_data[[#This Row],[Date_rapport]], 4), MID(tbl_data[[#This Row],[Date_rapport]], 6, 2), RIGHT(tbl_data[[#This Row],[Date_rapport]], 2))</f>
        <v>45405</v>
      </c>
    </row>
    <row r="9808" spans="1:10" x14ac:dyDescent="0.2">
      <c r="A9808" s="28" t="s">
        <v>2040</v>
      </c>
      <c r="B9808" t="s">
        <v>9</v>
      </c>
      <c r="C9808" s="28" t="s">
        <v>1443</v>
      </c>
      <c r="D9808" t="s">
        <v>1107</v>
      </c>
      <c r="E9808" t="s">
        <v>2</v>
      </c>
      <c r="F9808" t="str">
        <f>INDEX(tbl_produits[Nom normalisé], MATCH(tbl_data[[#This Row],[Spécialité]], tbl_produits[Nom original], 0))</f>
        <v>XYLOCAINE 20 mg/ml ADRENALINE 0,005 mg/ml, solution injectable</v>
      </c>
      <c r="G9808" t="str">
        <f>INDEX(tbl_produits[Classe nom], MATCH(tbl_data[[#This Row],[NORM_Spécialité]], tbl_produits[Nom normalisé], 0))</f>
        <v>Système nerveux</v>
      </c>
      <c r="H9808">
        <f>YEAR(tbl_data[[#This Row],[Date_rapport]])</f>
        <v>2024</v>
      </c>
      <c r="I9808" t="str">
        <f>INDEX(tbl_produits[Molécule extraite], MATCH(tbl_data[[#This Row],[NORM_Spécialité]], tbl_produits[Nom normalisé], 0))</f>
        <v>Adrénaline / Lidocaïne</v>
      </c>
      <c r="J9808" s="34">
        <f>DATE(LEFT(tbl_data[[#This Row],[Date_rapport]], 4), MID(tbl_data[[#This Row],[Date_rapport]], 6, 2), RIGHT(tbl_data[[#This Row],[Date_rapport]], 2))</f>
        <v>45405</v>
      </c>
    </row>
    <row r="9809" spans="1:10" x14ac:dyDescent="0.2">
      <c r="A9809" s="28" t="s">
        <v>2040</v>
      </c>
      <c r="B9809" t="s">
        <v>6</v>
      </c>
      <c r="C9809" s="28" t="s">
        <v>1444</v>
      </c>
      <c r="D9809" t="s">
        <v>1445</v>
      </c>
      <c r="E9809" t="s">
        <v>1444</v>
      </c>
      <c r="F9809" t="str">
        <f>INDEX(tbl_produits[Nom normalisé], MATCH(tbl_data[[#This Row],[Spécialité]], tbl_produits[Nom original], 0))</f>
        <v>EPREX, 10 000 UI/ml, solution injectable en seringue préremplie</v>
      </c>
      <c r="G9809" t="str">
        <f>INDEX(tbl_produits[Classe nom], MATCH(tbl_data[[#This Row],[NORM_Spécialité]], tbl_produits[Nom normalisé], 0))</f>
        <v>Sang et organes hématopoïétiques</v>
      </c>
      <c r="H9809">
        <f>YEAR(tbl_data[[#This Row],[Date_rapport]])</f>
        <v>2024</v>
      </c>
      <c r="I9809" t="str">
        <f>INDEX(tbl_produits[Molécule extraite], MATCH(tbl_data[[#This Row],[NORM_Spécialité]], tbl_produits[Nom normalisé], 0))</f>
        <v>Époétine alfa</v>
      </c>
      <c r="J9809" s="34">
        <f>DATE(LEFT(tbl_data[[#This Row],[Date_rapport]], 4), MID(tbl_data[[#This Row],[Date_rapport]], 6, 2), RIGHT(tbl_data[[#This Row],[Date_rapport]], 2))</f>
        <v>45405</v>
      </c>
    </row>
    <row r="9810" spans="1:10" x14ac:dyDescent="0.2">
      <c r="A9810" s="28" t="s">
        <v>2040</v>
      </c>
      <c r="B9810" t="s">
        <v>9</v>
      </c>
      <c r="C9810" s="28" t="s">
        <v>1444</v>
      </c>
      <c r="D9810" t="s">
        <v>1266</v>
      </c>
      <c r="E9810" t="s">
        <v>2</v>
      </c>
      <c r="F9810" t="str">
        <f>INDEX(tbl_produits[Nom normalisé], MATCH(tbl_data[[#This Row],[Spécialité]], tbl_produits[Nom original], 0))</f>
        <v>ROVAMYCINE 1,5 millions d'unites internationales, lyophilisat pour usage parentéral</v>
      </c>
      <c r="G9810" t="str">
        <f>INDEX(tbl_produits[Classe nom], MATCH(tbl_data[[#This Row],[NORM_Spécialité]], tbl_produits[Nom normalisé], 0))</f>
        <v>Anti-infectieux à usage systémique</v>
      </c>
      <c r="H9810">
        <f>YEAR(tbl_data[[#This Row],[Date_rapport]])</f>
        <v>2024</v>
      </c>
      <c r="I9810" t="str">
        <f>INDEX(tbl_produits[Molécule extraite], MATCH(tbl_data[[#This Row],[NORM_Spécialité]], tbl_produits[Nom normalisé], 0))</f>
        <v>Spiramycine (adipate de)</v>
      </c>
      <c r="J9810" s="34">
        <f>DATE(LEFT(tbl_data[[#This Row],[Date_rapport]], 4), MID(tbl_data[[#This Row],[Date_rapport]], 6, 2), RIGHT(tbl_data[[#This Row],[Date_rapport]], 2))</f>
        <v>45405</v>
      </c>
    </row>
    <row r="9811" spans="1:10" x14ac:dyDescent="0.2">
      <c r="A9811" s="28" t="s">
        <v>2040</v>
      </c>
      <c r="B9811" t="s">
        <v>3</v>
      </c>
      <c r="C9811" s="28" t="s">
        <v>1444</v>
      </c>
      <c r="D9811" t="s">
        <v>728</v>
      </c>
      <c r="E9811" t="s">
        <v>2</v>
      </c>
      <c r="F9811" t="str">
        <f>INDEX(tbl_produits[Nom normalisé], MATCH(tbl_data[[#This Row],[Spécialité]], tbl_produits[Nom original], 0))</f>
        <v>XYLOCAINE 5 mg/ml sans conservateur, solution injectable</v>
      </c>
      <c r="G9811" t="str">
        <f>INDEX(tbl_produits[Classe nom], MATCH(tbl_data[[#This Row],[NORM_Spécialité]], tbl_produits[Nom normalisé], 0))</f>
        <v>Système nerveux</v>
      </c>
      <c r="H9811">
        <f>YEAR(tbl_data[[#This Row],[Date_rapport]])</f>
        <v>2024</v>
      </c>
      <c r="I9811" t="str">
        <f>INDEX(tbl_produits[Molécule extraite], MATCH(tbl_data[[#This Row],[NORM_Spécialité]], tbl_produits[Nom normalisé], 0))</f>
        <v>Chlorhydrate de lidocaïne</v>
      </c>
      <c r="J9811" s="34">
        <f>DATE(LEFT(tbl_data[[#This Row],[Date_rapport]], 4), MID(tbl_data[[#This Row],[Date_rapport]], 6, 2), RIGHT(tbl_data[[#This Row],[Date_rapport]], 2))</f>
        <v>45405</v>
      </c>
    </row>
    <row r="9812" spans="1:10" x14ac:dyDescent="0.2">
      <c r="A9812" s="28" t="s">
        <v>2040</v>
      </c>
      <c r="B9812" t="s">
        <v>3</v>
      </c>
      <c r="C9812" s="28" t="s">
        <v>1446</v>
      </c>
      <c r="D9812" t="s">
        <v>1023</v>
      </c>
      <c r="E9812" t="s">
        <v>2</v>
      </c>
      <c r="F9812" t="str">
        <f>INDEX(tbl_produits[Nom normalisé], MATCH(tbl_data[[#This Row],[Spécialité]], tbl_produits[Nom original], 0))</f>
        <v xml:space="preserve">TOFRANIL 25 mg, comprimé enrobé </v>
      </c>
      <c r="G9812" t="str">
        <f>INDEX(tbl_produits[Classe nom], MATCH(tbl_data[[#This Row],[NORM_Spécialité]], tbl_produits[Nom normalisé], 0))</f>
        <v>Système nerveux</v>
      </c>
      <c r="H9812">
        <f>YEAR(tbl_data[[#This Row],[Date_rapport]])</f>
        <v>2024</v>
      </c>
      <c r="I9812" t="str">
        <f>INDEX(tbl_produits[Molécule extraite], MATCH(tbl_data[[#This Row],[NORM_Spécialité]], tbl_produits[Nom normalisé], 0))</f>
        <v>Imipramine</v>
      </c>
      <c r="J9812" s="34">
        <f>DATE(LEFT(tbl_data[[#This Row],[Date_rapport]], 4), MID(tbl_data[[#This Row],[Date_rapport]], 6, 2), RIGHT(tbl_data[[#This Row],[Date_rapport]], 2))</f>
        <v>45405</v>
      </c>
    </row>
    <row r="9813" spans="1:10" x14ac:dyDescent="0.2">
      <c r="A9813" s="28" t="s">
        <v>2040</v>
      </c>
      <c r="B9813" t="s">
        <v>9</v>
      </c>
      <c r="C9813" s="28" t="s">
        <v>1447</v>
      </c>
      <c r="D9813" t="s">
        <v>1218</v>
      </c>
      <c r="E9813" t="s">
        <v>2</v>
      </c>
      <c r="F9813" t="str">
        <f>INDEX(tbl_produits[Nom normalisé], MATCH(tbl_data[[#This Row],[Spécialité]], tbl_produits[Nom original], 0))</f>
        <v>XYLOCAINE 10 mg/ml sans conservateur, solution injectable</v>
      </c>
      <c r="G9813" t="str">
        <f>INDEX(tbl_produits[Classe nom], MATCH(tbl_data[[#This Row],[NORM_Spécialité]], tbl_produits[Nom normalisé], 0))</f>
        <v>Système nerveux</v>
      </c>
      <c r="H9813">
        <f>YEAR(tbl_data[[#This Row],[Date_rapport]])</f>
        <v>2024</v>
      </c>
      <c r="I9813" t="str">
        <f>INDEX(tbl_produits[Molécule extraite], MATCH(tbl_data[[#This Row],[NORM_Spécialité]], tbl_produits[Nom normalisé], 0))</f>
        <v>Chlorhydrate de lidocaïne</v>
      </c>
      <c r="J9813" s="34">
        <f>DATE(LEFT(tbl_data[[#This Row],[Date_rapport]], 4), MID(tbl_data[[#This Row],[Date_rapport]], 6, 2), RIGHT(tbl_data[[#This Row],[Date_rapport]], 2))</f>
        <v>45405</v>
      </c>
    </row>
    <row r="9814" spans="1:10" x14ac:dyDescent="0.2">
      <c r="A9814" s="28" t="s">
        <v>2040</v>
      </c>
      <c r="B9814" t="s">
        <v>9</v>
      </c>
      <c r="C9814" s="28" t="s">
        <v>1448</v>
      </c>
      <c r="D9814" t="s">
        <v>1449</v>
      </c>
      <c r="E9814" t="s">
        <v>2</v>
      </c>
      <c r="F9814" t="str">
        <f>INDEX(tbl_produits[Nom normalisé], MATCH(tbl_data[[#This Row],[Spécialité]], tbl_produits[Nom original], 0))</f>
        <v>LIDOCAÏNE 20 mg/ml adrénaline 0,005 mg/ml Aguettant, solution injectable</v>
      </c>
      <c r="G9814" t="str">
        <f>INDEX(tbl_produits[Classe nom], MATCH(tbl_data[[#This Row],[NORM_Spécialité]], tbl_produits[Nom normalisé], 0))</f>
        <v>Système nerveux</v>
      </c>
      <c r="H9814">
        <f>YEAR(tbl_data[[#This Row],[Date_rapport]])</f>
        <v>2024</v>
      </c>
      <c r="I9814" t="str">
        <f>INDEX(tbl_produits[Molécule extraite], MATCH(tbl_data[[#This Row],[NORM_Spécialité]], tbl_produits[Nom normalisé], 0))</f>
        <v>Lidocaïne - adrénaline</v>
      </c>
      <c r="J9814" s="34">
        <f>DATE(LEFT(tbl_data[[#This Row],[Date_rapport]], 4), MID(tbl_data[[#This Row],[Date_rapport]], 6, 2), RIGHT(tbl_data[[#This Row],[Date_rapport]], 2))</f>
        <v>45405</v>
      </c>
    </row>
    <row r="9815" spans="1:10" x14ac:dyDescent="0.2">
      <c r="A9815" s="28" t="s">
        <v>2040</v>
      </c>
      <c r="B9815" t="s">
        <v>9</v>
      </c>
      <c r="C9815" s="28" t="s">
        <v>1448</v>
      </c>
      <c r="D9815" t="s">
        <v>1030</v>
      </c>
      <c r="E9815" t="s">
        <v>2</v>
      </c>
      <c r="F9815" t="str">
        <f>INDEX(tbl_produits[Nom normalisé], MATCH(tbl_data[[#This Row],[Spécialité]], tbl_produits[Nom original], 0))</f>
        <v>LASILIX Retard 60 mg, gélule boîte 30</v>
      </c>
      <c r="G9815" t="str">
        <f>INDEX(tbl_produits[Classe nom], MATCH(tbl_data[[#This Row],[NORM_Spécialité]], tbl_produits[Nom normalisé], 0))</f>
        <v>Système cardiovasculaire</v>
      </c>
      <c r="H9815">
        <f>YEAR(tbl_data[[#This Row],[Date_rapport]])</f>
        <v>2024</v>
      </c>
      <c r="I9815" t="str">
        <f>INDEX(tbl_produits[Molécule extraite], MATCH(tbl_data[[#This Row],[NORM_Spécialité]], tbl_produits[Nom normalisé], 0))</f>
        <v>Furosémide</v>
      </c>
      <c r="J9815" s="34">
        <f>DATE(LEFT(tbl_data[[#This Row],[Date_rapport]], 4), MID(tbl_data[[#This Row],[Date_rapport]], 6, 2), RIGHT(tbl_data[[#This Row],[Date_rapport]], 2))</f>
        <v>45405</v>
      </c>
    </row>
    <row r="9816" spans="1:10" x14ac:dyDescent="0.2">
      <c r="A9816" s="28" t="s">
        <v>2040</v>
      </c>
      <c r="B9816" t="s">
        <v>9</v>
      </c>
      <c r="C9816" s="28" t="s">
        <v>1448</v>
      </c>
      <c r="D9816" t="s">
        <v>1450</v>
      </c>
      <c r="E9816" t="s">
        <v>2</v>
      </c>
      <c r="F9816" t="str">
        <f>INDEX(tbl_produits[Nom normalisé], MATCH(tbl_data[[#This Row],[Spécialité]], tbl_produits[Nom original], 0))</f>
        <v>NORDITROPINE Flexpro 5 mg/1,5 ml, solution injectable en stylo prérempli</v>
      </c>
      <c r="G9816" t="str">
        <f>INDEX(tbl_produits[Classe nom], MATCH(tbl_data[[#This Row],[NORM_Spécialité]], tbl_produits[Nom normalisé], 0))</f>
        <v>Hormones systémiques sauf hormones sexuelles et insulines</v>
      </c>
      <c r="H9816">
        <f>YEAR(tbl_data[[#This Row],[Date_rapport]])</f>
        <v>2024</v>
      </c>
      <c r="I9816" t="str">
        <f>INDEX(tbl_produits[Molécule extraite], MATCH(tbl_data[[#This Row],[NORM_Spécialité]], tbl_produits[Nom normalisé], 0))</f>
        <v>Somatropine</v>
      </c>
      <c r="J9816" s="34">
        <f>DATE(LEFT(tbl_data[[#This Row],[Date_rapport]], 4), MID(tbl_data[[#This Row],[Date_rapport]], 6, 2), RIGHT(tbl_data[[#This Row],[Date_rapport]], 2))</f>
        <v>45405</v>
      </c>
    </row>
    <row r="9817" spans="1:10" x14ac:dyDescent="0.2">
      <c r="A9817" s="28" t="s">
        <v>2040</v>
      </c>
      <c r="B9817" t="s">
        <v>9</v>
      </c>
      <c r="C9817" s="28" t="s">
        <v>1451</v>
      </c>
      <c r="D9817" t="s">
        <v>1452</v>
      </c>
      <c r="E9817" t="s">
        <v>2</v>
      </c>
      <c r="F9817" t="str">
        <f>INDEX(tbl_produits[Nom normalisé], MATCH(tbl_data[[#This Row],[Spécialité]], tbl_produits[Nom original], 0))</f>
        <v>FUCITHALMIC 1%, gel ophtalmique</v>
      </c>
      <c r="G9817" t="str">
        <f>INDEX(tbl_produits[Classe nom], MATCH(tbl_data[[#This Row],[NORM_Spécialité]], tbl_produits[Nom normalisé], 0))</f>
        <v>Produits dermatologiques</v>
      </c>
      <c r="H9817">
        <f>YEAR(tbl_data[[#This Row],[Date_rapport]])</f>
        <v>2024</v>
      </c>
      <c r="I9817" t="str">
        <f>INDEX(tbl_produits[Molécule extraite], MATCH(tbl_data[[#This Row],[NORM_Spécialité]], tbl_produits[Nom normalisé], 0))</f>
        <v>Acide fusidique</v>
      </c>
      <c r="J9817" s="34">
        <f>DATE(LEFT(tbl_data[[#This Row],[Date_rapport]], 4), MID(tbl_data[[#This Row],[Date_rapport]], 6, 2), RIGHT(tbl_data[[#This Row],[Date_rapport]], 2))</f>
        <v>45405</v>
      </c>
    </row>
    <row r="9818" spans="1:10" x14ac:dyDescent="0.2">
      <c r="A9818" s="28" t="s">
        <v>2040</v>
      </c>
      <c r="B9818" t="s">
        <v>9</v>
      </c>
      <c r="C9818" s="28" t="s">
        <v>1453</v>
      </c>
      <c r="D9818" t="s">
        <v>1454</v>
      </c>
      <c r="E9818" t="s">
        <v>1408</v>
      </c>
      <c r="F9818" t="str">
        <f>INDEX(tbl_produits[Nom normalisé], MATCH(tbl_data[[#This Row],[Spécialité]], tbl_produits[Nom original], 0))</f>
        <v>LARGACTIL 25 mg, comprimé pelliculé</v>
      </c>
      <c r="G9818" t="str">
        <f>INDEX(tbl_produits[Classe nom], MATCH(tbl_data[[#This Row],[NORM_Spécialité]], tbl_produits[Nom normalisé], 0))</f>
        <v>Système nerveux</v>
      </c>
      <c r="H9818">
        <f>YEAR(tbl_data[[#This Row],[Date_rapport]])</f>
        <v>2024</v>
      </c>
      <c r="I9818" t="str">
        <f>INDEX(tbl_produits[Molécule extraite], MATCH(tbl_data[[#This Row],[NORM_Spécialité]], tbl_produits[Nom normalisé], 0))</f>
        <v>Chlorpromazine</v>
      </c>
      <c r="J9818" s="34">
        <f>DATE(LEFT(tbl_data[[#This Row],[Date_rapport]], 4), MID(tbl_data[[#This Row],[Date_rapport]], 6, 2), RIGHT(tbl_data[[#This Row],[Date_rapport]], 2))</f>
        <v>45405</v>
      </c>
    </row>
    <row r="9819" spans="1:10" x14ac:dyDescent="0.2">
      <c r="A9819" s="28" t="s">
        <v>2040</v>
      </c>
      <c r="B9819" t="s">
        <v>9</v>
      </c>
      <c r="C9819" s="28" t="s">
        <v>1453</v>
      </c>
      <c r="D9819" t="s">
        <v>1385</v>
      </c>
      <c r="E9819" t="s">
        <v>2</v>
      </c>
      <c r="F9819" t="str">
        <f>INDEX(tbl_produits[Nom normalisé], MATCH(tbl_data[[#This Row],[Spécialité]], tbl_produits[Nom original], 0))</f>
        <v>LARGACTIL 100 mg, comprimé pelliculé sécable</v>
      </c>
      <c r="G9819" t="str">
        <f>INDEX(tbl_produits[Classe nom], MATCH(tbl_data[[#This Row],[NORM_Spécialité]], tbl_produits[Nom normalisé], 0))</f>
        <v>Système nerveux</v>
      </c>
      <c r="H9819">
        <f>YEAR(tbl_data[[#This Row],[Date_rapport]])</f>
        <v>2024</v>
      </c>
      <c r="I9819" t="str">
        <f>INDEX(tbl_produits[Molécule extraite], MATCH(tbl_data[[#This Row],[NORM_Spécialité]], tbl_produits[Nom normalisé], 0))</f>
        <v>Chlorpromazine</v>
      </c>
      <c r="J9819" s="34">
        <f>DATE(LEFT(tbl_data[[#This Row],[Date_rapport]], 4), MID(tbl_data[[#This Row],[Date_rapport]], 6, 2), RIGHT(tbl_data[[#This Row],[Date_rapport]], 2))</f>
        <v>45405</v>
      </c>
    </row>
    <row r="9820" spans="1:10" x14ac:dyDescent="0.2">
      <c r="A9820" s="28" t="s">
        <v>2040</v>
      </c>
      <c r="B9820" t="s">
        <v>9</v>
      </c>
      <c r="C9820" s="28" t="s">
        <v>1453</v>
      </c>
      <c r="D9820" t="s">
        <v>1455</v>
      </c>
      <c r="E9820" t="s">
        <v>2</v>
      </c>
      <c r="F9820" t="str">
        <f>INDEX(tbl_produits[Nom normalisé], MATCH(tbl_data[[#This Row],[Spécialité]], tbl_produits[Nom original], 0))</f>
        <v>ONDANSETRON Accord 2 mg/ml, solution injectable</v>
      </c>
      <c r="G9820" t="str">
        <f>INDEX(tbl_produits[Classe nom], MATCH(tbl_data[[#This Row],[NORM_Spécialité]], tbl_produits[Nom normalisé], 0))</f>
        <v>Voies digestives et métabolisme</v>
      </c>
      <c r="H9820">
        <f>YEAR(tbl_data[[#This Row],[Date_rapport]])</f>
        <v>2024</v>
      </c>
      <c r="I9820" t="str">
        <f>INDEX(tbl_produits[Molécule extraite], MATCH(tbl_data[[#This Row],[NORM_Spécialité]], tbl_produits[Nom normalisé], 0))</f>
        <v>Ondansétron</v>
      </c>
      <c r="J9820" s="34">
        <f>DATE(LEFT(tbl_data[[#This Row],[Date_rapport]], 4), MID(tbl_data[[#This Row],[Date_rapport]], 6, 2), RIGHT(tbl_data[[#This Row],[Date_rapport]], 2))</f>
        <v>45405</v>
      </c>
    </row>
    <row r="9821" spans="1:10" x14ac:dyDescent="0.2">
      <c r="A9821" s="28" t="s">
        <v>2040</v>
      </c>
      <c r="B9821" t="s">
        <v>6</v>
      </c>
      <c r="C9821" s="28" t="s">
        <v>1456</v>
      </c>
      <c r="D9821" t="s">
        <v>1457</v>
      </c>
      <c r="E9821" t="s">
        <v>1458</v>
      </c>
      <c r="F9821" t="str">
        <f>INDEX(tbl_produits[Nom normalisé], MATCH(tbl_data[[#This Row],[Spécialité]], tbl_produits[Nom original], 0))</f>
        <v>SPÉCIALITÉS à base de Ganciclovir</v>
      </c>
      <c r="G9821" t="str">
        <f>INDEX(tbl_produits[Classe nom], MATCH(tbl_data[[#This Row],[NORM_Spécialité]], tbl_produits[Nom normalisé], 0))</f>
        <v>Anti-infectieux à usage systémique</v>
      </c>
      <c r="H9821">
        <f>YEAR(tbl_data[[#This Row],[Date_rapport]])</f>
        <v>2024</v>
      </c>
      <c r="I9821" t="str">
        <f>INDEX(tbl_produits[Molécule extraite], MATCH(tbl_data[[#This Row],[NORM_Spécialité]], tbl_produits[Nom normalisé], 0))</f>
        <v>Ganciclovir</v>
      </c>
      <c r="J9821" s="34">
        <f>DATE(LEFT(tbl_data[[#This Row],[Date_rapport]], 4), MID(tbl_data[[#This Row],[Date_rapport]], 6, 2), RIGHT(tbl_data[[#This Row],[Date_rapport]], 2))</f>
        <v>45405</v>
      </c>
    </row>
    <row r="9822" spans="1:10" x14ac:dyDescent="0.2">
      <c r="A9822" s="28" t="s">
        <v>2040</v>
      </c>
      <c r="B9822" t="s">
        <v>6</v>
      </c>
      <c r="C9822" s="28" t="s">
        <v>1458</v>
      </c>
      <c r="D9822" t="s">
        <v>1271</v>
      </c>
      <c r="E9822" t="s">
        <v>1458</v>
      </c>
      <c r="F9822" t="str">
        <f>INDEX(tbl_produits[Nom normalisé], MATCH(tbl_data[[#This Row],[Spécialité]], tbl_produits[Nom original], 0))</f>
        <v>ALDARA 5% crème</v>
      </c>
      <c r="G9822" t="str">
        <f>INDEX(tbl_produits[Classe nom], MATCH(tbl_data[[#This Row],[NORM_Spécialité]], tbl_produits[Nom normalisé], 0))</f>
        <v>Produits dermatologiques</v>
      </c>
      <c r="H9822">
        <f>YEAR(tbl_data[[#This Row],[Date_rapport]])</f>
        <v>2024</v>
      </c>
      <c r="I9822" t="str">
        <f>INDEX(tbl_produits[Molécule extraite], MATCH(tbl_data[[#This Row],[NORM_Spécialité]], tbl_produits[Nom normalisé], 0))</f>
        <v>Imiquimod</v>
      </c>
      <c r="J9822" s="34">
        <f>DATE(LEFT(tbl_data[[#This Row],[Date_rapport]], 4), MID(tbl_data[[#This Row],[Date_rapport]], 6, 2), RIGHT(tbl_data[[#This Row],[Date_rapport]], 2))</f>
        <v>45405</v>
      </c>
    </row>
    <row r="9823" spans="1:10" x14ac:dyDescent="0.2">
      <c r="A9823" s="28" t="s">
        <v>2040</v>
      </c>
      <c r="B9823" t="s">
        <v>9</v>
      </c>
      <c r="C9823" s="28" t="s">
        <v>1458</v>
      </c>
      <c r="D9823" t="s">
        <v>1459</v>
      </c>
      <c r="E9823" t="s">
        <v>2</v>
      </c>
      <c r="F9823" t="str">
        <f>INDEX(tbl_produits[Nom normalisé], MATCH(tbl_data[[#This Row],[Spécialité]], tbl_produits[Nom original], 0))</f>
        <v>ONDANSETRON Viatris 2 mg/ml, solution injectable (I.V.)</v>
      </c>
      <c r="G9823" t="str">
        <f>INDEX(tbl_produits[Classe nom], MATCH(tbl_data[[#This Row],[NORM_Spécialité]], tbl_produits[Nom normalisé], 0))</f>
        <v>Voies digestives et métabolisme</v>
      </c>
      <c r="H9823">
        <f>YEAR(tbl_data[[#This Row],[Date_rapport]])</f>
        <v>2024</v>
      </c>
      <c r="I9823" t="str">
        <f>INDEX(tbl_produits[Molécule extraite], MATCH(tbl_data[[#This Row],[NORM_Spécialité]], tbl_produits[Nom normalisé], 0))</f>
        <v>Ondansétron</v>
      </c>
      <c r="J9823" s="34">
        <f>DATE(LEFT(tbl_data[[#This Row],[Date_rapport]], 4), MID(tbl_data[[#This Row],[Date_rapport]], 6, 2), RIGHT(tbl_data[[#This Row],[Date_rapport]], 2))</f>
        <v>45405</v>
      </c>
    </row>
    <row r="9824" spans="1:10" x14ac:dyDescent="0.2">
      <c r="A9824" s="28" t="s">
        <v>2040</v>
      </c>
      <c r="B9824" t="s">
        <v>6</v>
      </c>
      <c r="C9824" s="28" t="s">
        <v>1458</v>
      </c>
      <c r="D9824" t="s">
        <v>1139</v>
      </c>
      <c r="E9824" t="s">
        <v>1458</v>
      </c>
      <c r="F9824" t="str">
        <f>INDEX(tbl_produits[Nom normalisé], MATCH(tbl_data[[#This Row],[Spécialité]], tbl_produits[Nom original], 0))</f>
        <v>FURADANTINE 50 mg, gélule</v>
      </c>
      <c r="G9824" t="str">
        <f>INDEX(tbl_produits[Classe nom], MATCH(tbl_data[[#This Row],[NORM_Spécialité]], tbl_produits[Nom normalisé], 0))</f>
        <v>Anti-infectieux à usage systémique</v>
      </c>
      <c r="H9824">
        <f>YEAR(tbl_data[[#This Row],[Date_rapport]])</f>
        <v>2024</v>
      </c>
      <c r="I9824" t="str">
        <f>INDEX(tbl_produits[Molécule extraite], MATCH(tbl_data[[#This Row],[NORM_Spécialité]], tbl_produits[Nom normalisé], 0))</f>
        <v>Nitrofurantoïne</v>
      </c>
      <c r="J9824" s="34">
        <f>DATE(LEFT(tbl_data[[#This Row],[Date_rapport]], 4), MID(tbl_data[[#This Row],[Date_rapport]], 6, 2), RIGHT(tbl_data[[#This Row],[Date_rapport]], 2))</f>
        <v>45405</v>
      </c>
    </row>
    <row r="9825" spans="1:10" x14ac:dyDescent="0.2">
      <c r="A9825" s="28" t="s">
        <v>2040</v>
      </c>
      <c r="B9825" t="s">
        <v>6</v>
      </c>
      <c r="C9825" s="28" t="s">
        <v>1460</v>
      </c>
      <c r="D9825" t="s">
        <v>871</v>
      </c>
      <c r="E9825" t="s">
        <v>1460</v>
      </c>
      <c r="F9825" t="str">
        <f>INDEX(tbl_produits[Nom normalisé], MATCH(tbl_data[[#This Row],[Spécialité]], tbl_produits[Nom original], 0))</f>
        <v>CALCIDIA 1,54 g, granulé pour suspension buvable en sachet-dose</v>
      </c>
      <c r="G9825" t="str">
        <f>INDEX(tbl_produits[Classe nom], MATCH(tbl_data[[#This Row],[NORM_Spécialité]], tbl_produits[Nom normalisé], 0))</f>
        <v>Voies digestives et métabolisme</v>
      </c>
      <c r="H9825">
        <f>YEAR(tbl_data[[#This Row],[Date_rapport]])</f>
        <v>2024</v>
      </c>
      <c r="I9825" t="str">
        <f>INDEX(tbl_produits[Molécule extraite], MATCH(tbl_data[[#This Row],[NORM_Spécialité]], tbl_produits[Nom normalisé], 0))</f>
        <v>Calcium (carbonate de)</v>
      </c>
      <c r="J9825" s="34">
        <f>DATE(LEFT(tbl_data[[#This Row],[Date_rapport]], 4), MID(tbl_data[[#This Row],[Date_rapport]], 6, 2), RIGHT(tbl_data[[#This Row],[Date_rapport]], 2))</f>
        <v>45405</v>
      </c>
    </row>
    <row r="9826" spans="1:10" x14ac:dyDescent="0.2">
      <c r="A9826" s="28" t="s">
        <v>2040</v>
      </c>
      <c r="B9826" t="s">
        <v>9</v>
      </c>
      <c r="C9826" s="28" t="s">
        <v>1460</v>
      </c>
      <c r="D9826" t="s">
        <v>1338</v>
      </c>
      <c r="E9826" t="s">
        <v>2</v>
      </c>
      <c r="F9826" t="str">
        <f>INDEX(tbl_produits[Nom normalisé], MATCH(tbl_data[[#This Row],[Spécialité]], tbl_produits[Nom original], 0))</f>
        <v>SPIRAMYCINE 1,5 M.UI / 750 000 UI + Metronidazole 250 / 125 mg, comprimé pelliculé</v>
      </c>
      <c r="G9826" t="str">
        <f>INDEX(tbl_produits[Classe nom], MATCH(tbl_data[[#This Row],[NORM_Spécialité]], tbl_produits[Nom normalisé], 0))</f>
        <v>Anti-infectieux à usage systémique</v>
      </c>
      <c r="H9826">
        <f>YEAR(tbl_data[[#This Row],[Date_rapport]])</f>
        <v>2024</v>
      </c>
      <c r="I9826" t="str">
        <f>INDEX(tbl_produits[Molécule extraite], MATCH(tbl_data[[#This Row],[NORM_Spécialité]], tbl_produits[Nom normalisé], 0))</f>
        <v>Spiramycine / métronidazole</v>
      </c>
      <c r="J9826" s="34">
        <f>DATE(LEFT(tbl_data[[#This Row],[Date_rapport]], 4), MID(tbl_data[[#This Row],[Date_rapport]], 6, 2), RIGHT(tbl_data[[#This Row],[Date_rapport]], 2))</f>
        <v>45405</v>
      </c>
    </row>
    <row r="9827" spans="1:10" x14ac:dyDescent="0.2">
      <c r="A9827" s="28" t="s">
        <v>2040</v>
      </c>
      <c r="B9827" t="s">
        <v>9</v>
      </c>
      <c r="C9827" s="28" t="s">
        <v>1461</v>
      </c>
      <c r="D9827" t="s">
        <v>1018</v>
      </c>
      <c r="E9827" t="s">
        <v>2</v>
      </c>
      <c r="F9827" t="str">
        <f>INDEX(tbl_produits[Nom normalisé], MATCH(tbl_data[[#This Row],[Spécialité]], tbl_produits[Nom original], 0))</f>
        <v>GASTROGRAFINE 370 mg d'iode/mL, solution buvable ou rectale</v>
      </c>
      <c r="G9827" t="str">
        <f>INDEX(tbl_produits[Classe nom], MATCH(tbl_data[[#This Row],[NORM_Spécialité]], tbl_produits[Nom normalisé], 0))</f>
        <v>Divers</v>
      </c>
      <c r="H9827">
        <f>YEAR(tbl_data[[#This Row],[Date_rapport]])</f>
        <v>2024</v>
      </c>
      <c r="I9827" t="str">
        <f>INDEX(tbl_produits[Molécule extraite], MATCH(tbl_data[[#This Row],[NORM_Spécialité]], tbl_produits[Nom normalisé], 0))</f>
        <v>Amidotrizoate de sodium, méglumine (amidotrizoate de)</v>
      </c>
      <c r="J9827" s="34">
        <f>DATE(LEFT(tbl_data[[#This Row],[Date_rapport]], 4), MID(tbl_data[[#This Row],[Date_rapport]], 6, 2), RIGHT(tbl_data[[#This Row],[Date_rapport]], 2))</f>
        <v>45405</v>
      </c>
    </row>
    <row r="9828" spans="1:10" x14ac:dyDescent="0.2">
      <c r="A9828" s="28" t="s">
        <v>2040</v>
      </c>
      <c r="B9828" t="s">
        <v>3</v>
      </c>
      <c r="C9828" s="28" t="s">
        <v>1461</v>
      </c>
      <c r="D9828" t="s">
        <v>1462</v>
      </c>
      <c r="E9828" t="s">
        <v>2</v>
      </c>
      <c r="F9828" t="str">
        <f>INDEX(tbl_produits[Nom normalisé], MATCH(tbl_data[[#This Row],[Spécialité]], tbl_produits[Nom original], 0))</f>
        <v>GLUCOSE 30% Lavoisier, solution pour perfusion en flacon</v>
      </c>
      <c r="G9828" t="str">
        <f>INDEX(tbl_produits[Classe nom], MATCH(tbl_data[[#This Row],[NORM_Spécialité]], tbl_produits[Nom normalisé], 0))</f>
        <v>Voies digestives et métabolisme</v>
      </c>
      <c r="H9828">
        <f>YEAR(tbl_data[[#This Row],[Date_rapport]])</f>
        <v>2024</v>
      </c>
      <c r="I9828" t="str">
        <f>INDEX(tbl_produits[Molécule extraite], MATCH(tbl_data[[#This Row],[NORM_Spécialité]], tbl_produits[Nom normalisé], 0))</f>
        <v>Glucose monohydraté</v>
      </c>
      <c r="J9828" s="34">
        <f>DATE(LEFT(tbl_data[[#This Row],[Date_rapport]], 4), MID(tbl_data[[#This Row],[Date_rapport]], 6, 2), RIGHT(tbl_data[[#This Row],[Date_rapport]], 2))</f>
        <v>45405</v>
      </c>
    </row>
    <row r="9829" spans="1:10" x14ac:dyDescent="0.2">
      <c r="A9829" s="28" t="s">
        <v>2040</v>
      </c>
      <c r="B9829" t="s">
        <v>9</v>
      </c>
      <c r="C9829" s="28" t="s">
        <v>1461</v>
      </c>
      <c r="D9829" t="s">
        <v>1158</v>
      </c>
      <c r="E9829" t="s">
        <v>2</v>
      </c>
      <c r="F9829" t="str">
        <f>INDEX(tbl_produits[Nom normalisé], MATCH(tbl_data[[#This Row],[Spécialité]], tbl_produits[Nom original], 0))</f>
        <v>CREON 35 000 U, gélule gastrorésistante</v>
      </c>
      <c r="G9829" t="str">
        <f>INDEX(tbl_produits[Classe nom], MATCH(tbl_data[[#This Row],[NORM_Spécialité]], tbl_produits[Nom normalisé], 0))</f>
        <v>Voies digestives et métabolisme</v>
      </c>
      <c r="H9829">
        <f>YEAR(tbl_data[[#This Row],[Date_rapport]])</f>
        <v>2024</v>
      </c>
      <c r="I9829" t="str">
        <f>INDEX(tbl_produits[Molécule extraite], MATCH(tbl_data[[#This Row],[NORM_Spécialité]], tbl_produits[Nom normalisé], 0))</f>
        <v>Pancréatine</v>
      </c>
      <c r="J9829" s="34">
        <f>DATE(LEFT(tbl_data[[#This Row],[Date_rapport]], 4), MID(tbl_data[[#This Row],[Date_rapport]], 6, 2), RIGHT(tbl_data[[#This Row],[Date_rapport]], 2))</f>
        <v>45405</v>
      </c>
    </row>
    <row r="9830" spans="1:10" x14ac:dyDescent="0.2">
      <c r="A9830" s="28" t="s">
        <v>2040</v>
      </c>
      <c r="B9830" t="s">
        <v>9</v>
      </c>
      <c r="C9830" s="28" t="s">
        <v>1461</v>
      </c>
      <c r="D9830" t="s">
        <v>1463</v>
      </c>
      <c r="E9830" t="s">
        <v>2</v>
      </c>
      <c r="F9830" t="str">
        <f>INDEX(tbl_produits[Nom normalisé], MATCH(tbl_data[[#This Row],[Spécialité]], tbl_produits[Nom original], 0))</f>
        <v>HUMALOG 100 UI/ml, solution injectable en flacon</v>
      </c>
      <c r="G9830" t="str">
        <f>INDEX(tbl_produits[Classe nom], MATCH(tbl_data[[#This Row],[NORM_Spécialité]], tbl_produits[Nom normalisé], 0))</f>
        <v>Voies digestives et métabolisme</v>
      </c>
      <c r="H9830">
        <f>YEAR(tbl_data[[#This Row],[Date_rapport]])</f>
        <v>2024</v>
      </c>
      <c r="I9830" t="str">
        <f>INDEX(tbl_produits[Molécule extraite], MATCH(tbl_data[[#This Row],[NORM_Spécialité]], tbl_produits[Nom normalisé], 0))</f>
        <v>Insuline lispro</v>
      </c>
      <c r="J9830" s="34">
        <f>DATE(LEFT(tbl_data[[#This Row],[Date_rapport]], 4), MID(tbl_data[[#This Row],[Date_rapport]], 6, 2), RIGHT(tbl_data[[#This Row],[Date_rapport]], 2))</f>
        <v>45405</v>
      </c>
    </row>
    <row r="9831" spans="1:10" x14ac:dyDescent="0.2">
      <c r="A9831" s="28" t="s">
        <v>2040</v>
      </c>
      <c r="B9831" t="s">
        <v>6</v>
      </c>
      <c r="C9831" s="28" t="s">
        <v>1461</v>
      </c>
      <c r="D9831" t="s">
        <v>1464</v>
      </c>
      <c r="E9831" t="s">
        <v>1461</v>
      </c>
      <c r="F9831" t="str">
        <f>INDEX(tbl_produits[Nom normalisé], MATCH(tbl_data[[#This Row],[Spécialité]], tbl_produits[Nom original], 0))</f>
        <v>ONCASPAR 750 U/ml, poudre pour solution injectable/pour perfusion</v>
      </c>
      <c r="G9831" t="str">
        <f>INDEX(tbl_produits[Classe nom], MATCH(tbl_data[[#This Row],[NORM_Spécialité]], tbl_produits[Nom normalisé], 0))</f>
        <v>Antinéoplasiques et immunomodulateurs</v>
      </c>
      <c r="H9831">
        <f>YEAR(tbl_data[[#This Row],[Date_rapport]])</f>
        <v>2024</v>
      </c>
      <c r="I9831" t="str">
        <f>INDEX(tbl_produits[Molécule extraite], MATCH(tbl_data[[#This Row],[NORM_Spécialité]], tbl_produits[Nom normalisé], 0))</f>
        <v>Pégaspargase</v>
      </c>
      <c r="J9831" s="34">
        <f>DATE(LEFT(tbl_data[[#This Row],[Date_rapport]], 4), MID(tbl_data[[#This Row],[Date_rapport]], 6, 2), RIGHT(tbl_data[[#This Row],[Date_rapport]], 2))</f>
        <v>45405</v>
      </c>
    </row>
    <row r="9832" spans="1:10" x14ac:dyDescent="0.2">
      <c r="A9832" s="28" t="s">
        <v>2040</v>
      </c>
      <c r="B9832" t="s">
        <v>6</v>
      </c>
      <c r="C9832" s="28" t="s">
        <v>1465</v>
      </c>
      <c r="D9832" t="s">
        <v>1466</v>
      </c>
      <c r="E9832" t="s">
        <v>1465</v>
      </c>
      <c r="F9832" t="str">
        <f>INDEX(tbl_produits[Nom normalisé], MATCH(tbl_data[[#This Row],[Spécialité]], tbl_produits[Nom original], 0))</f>
        <v>DESFERAL 500 mg, poudre et solvant pour solution injectable</v>
      </c>
      <c r="G9832" t="str">
        <f>INDEX(tbl_produits[Classe nom], MATCH(tbl_data[[#This Row],[NORM_Spécialité]], tbl_produits[Nom normalisé], 0))</f>
        <v>Divers</v>
      </c>
      <c r="H9832">
        <f>YEAR(tbl_data[[#This Row],[Date_rapport]])</f>
        <v>2024</v>
      </c>
      <c r="I9832" t="str">
        <f>INDEX(tbl_produits[Molécule extraite], MATCH(tbl_data[[#This Row],[NORM_Spécialité]], tbl_produits[Nom normalisé], 0))</f>
        <v>Déféroxamine (mésilate de)</v>
      </c>
      <c r="J9832" s="34">
        <f>DATE(LEFT(tbl_data[[#This Row],[Date_rapport]], 4), MID(tbl_data[[#This Row],[Date_rapport]], 6, 2), RIGHT(tbl_data[[#This Row],[Date_rapport]], 2))</f>
        <v>45405</v>
      </c>
    </row>
    <row r="9833" spans="1:10" x14ac:dyDescent="0.2">
      <c r="A9833" s="28" t="s">
        <v>2040</v>
      </c>
      <c r="B9833" t="s">
        <v>6</v>
      </c>
      <c r="C9833" s="28" t="s">
        <v>1467</v>
      </c>
      <c r="D9833" t="s">
        <v>1363</v>
      </c>
      <c r="E9833" t="s">
        <v>1467</v>
      </c>
      <c r="F9833" t="str">
        <f>INDEX(tbl_produits[Nom normalisé], MATCH(tbl_data[[#This Row],[Spécialité]], tbl_produits[Nom original], 0))</f>
        <v>ORACILLINE 250 000 UI/5 ml, suspension buvable</v>
      </c>
      <c r="G9833" t="str">
        <f>INDEX(tbl_produits[Classe nom], MATCH(tbl_data[[#This Row],[NORM_Spécialité]], tbl_produits[Nom normalisé], 0))</f>
        <v>Anti-infectieux à usage systémique</v>
      </c>
      <c r="H9833">
        <f>YEAR(tbl_data[[#This Row],[Date_rapport]])</f>
        <v>2024</v>
      </c>
      <c r="I9833" t="str">
        <f>INDEX(tbl_produits[Molécule extraite], MATCH(tbl_data[[#This Row],[NORM_Spécialité]], tbl_produits[Nom normalisé], 0))</f>
        <v>Phénoxyméthylpénicilline</v>
      </c>
      <c r="J9833" s="34">
        <f>DATE(LEFT(tbl_data[[#This Row],[Date_rapport]], 4), MID(tbl_data[[#This Row],[Date_rapport]], 6, 2), RIGHT(tbl_data[[#This Row],[Date_rapport]], 2))</f>
        <v>45405</v>
      </c>
    </row>
    <row r="9834" spans="1:10" x14ac:dyDescent="0.2">
      <c r="A9834" s="28" t="s">
        <v>2040</v>
      </c>
      <c r="B9834" t="s">
        <v>9</v>
      </c>
      <c r="C9834" s="28" t="s">
        <v>1467</v>
      </c>
      <c r="D9834" t="s">
        <v>1468</v>
      </c>
      <c r="E9834" t="s">
        <v>2</v>
      </c>
      <c r="F9834" t="str">
        <f>INDEX(tbl_produits[Nom normalisé], MATCH(tbl_data[[#This Row],[Spécialité]], tbl_produits[Nom original], 0))</f>
        <v>LINEZOLIDE 2 mg/ml, solution pour perfusion</v>
      </c>
      <c r="G9834" t="str">
        <f>INDEX(tbl_produits[Classe nom], MATCH(tbl_data[[#This Row],[NORM_Spécialité]], tbl_produits[Nom normalisé], 0))</f>
        <v>Anti-infectieux à usage systémique</v>
      </c>
      <c r="H9834">
        <f>YEAR(tbl_data[[#This Row],[Date_rapport]])</f>
        <v>2024</v>
      </c>
      <c r="I9834" t="str">
        <f>INDEX(tbl_produits[Molécule extraite], MATCH(tbl_data[[#This Row],[NORM_Spécialité]], tbl_produits[Nom normalisé], 0))</f>
        <v>Linézolide</v>
      </c>
      <c r="J9834" s="34">
        <f>DATE(LEFT(tbl_data[[#This Row],[Date_rapport]], 4), MID(tbl_data[[#This Row],[Date_rapport]], 6, 2), RIGHT(tbl_data[[#This Row],[Date_rapport]], 2))</f>
        <v>45405</v>
      </c>
    </row>
    <row r="9835" spans="1:10" x14ac:dyDescent="0.2">
      <c r="A9835" s="28" t="s">
        <v>2040</v>
      </c>
      <c r="B9835" t="s">
        <v>9</v>
      </c>
      <c r="C9835" s="28" t="s">
        <v>1467</v>
      </c>
      <c r="D9835" t="s">
        <v>1469</v>
      </c>
      <c r="E9835" t="s">
        <v>2</v>
      </c>
      <c r="F9835" t="str">
        <f>INDEX(tbl_produits[Nom normalisé], MATCH(tbl_data[[#This Row],[Spécialité]], tbl_produits[Nom original], 0))</f>
        <v>FLUOROURACILE Accord 50 mg/ml, solution à diluer pour perfusion, flacon de 5 ml, de 20 ml et 100 ml</v>
      </c>
      <c r="G9835" t="str">
        <f>INDEX(tbl_produits[Classe nom], MATCH(tbl_data[[#This Row],[NORM_Spécialité]], tbl_produits[Nom normalisé], 0))</f>
        <v>Antinéoplasiques et immunomodulateurs</v>
      </c>
      <c r="H9835">
        <f>YEAR(tbl_data[[#This Row],[Date_rapport]])</f>
        <v>2024</v>
      </c>
      <c r="I9835" t="str">
        <f>INDEX(tbl_produits[Molécule extraite], MATCH(tbl_data[[#This Row],[NORM_Spécialité]], tbl_produits[Nom normalisé], 0))</f>
        <v>Fluorouracil</v>
      </c>
      <c r="J9835" s="34">
        <f>DATE(LEFT(tbl_data[[#This Row],[Date_rapport]], 4), MID(tbl_data[[#This Row],[Date_rapport]], 6, 2), RIGHT(tbl_data[[#This Row],[Date_rapport]], 2))</f>
        <v>45405</v>
      </c>
    </row>
    <row r="9836" spans="1:10" x14ac:dyDescent="0.2">
      <c r="A9836" s="28" t="s">
        <v>2040</v>
      </c>
      <c r="B9836" t="s">
        <v>6</v>
      </c>
      <c r="C9836" s="28" t="s">
        <v>1467</v>
      </c>
      <c r="D9836" t="s">
        <v>924</v>
      </c>
      <c r="E9836" t="s">
        <v>1470</v>
      </c>
      <c r="F9836" t="str">
        <f>INDEX(tbl_produits[Nom normalisé], MATCH(tbl_data[[#This Row],[Spécialité]], tbl_produits[Nom original], 0))</f>
        <v>NOVORAPID  FlexPen 100 unités/ml, solution injectable en stylo prérempli</v>
      </c>
      <c r="G9836" t="str">
        <f>INDEX(tbl_produits[Classe nom], MATCH(tbl_data[[#This Row],[NORM_Spécialité]], tbl_produits[Nom normalisé], 0))</f>
        <v>Voies digestives et métabolisme</v>
      </c>
      <c r="H9836">
        <f>YEAR(tbl_data[[#This Row],[Date_rapport]])</f>
        <v>2024</v>
      </c>
      <c r="I9836" t="str">
        <f>INDEX(tbl_produits[Molécule extraite], MATCH(tbl_data[[#This Row],[NORM_Spécialité]], tbl_produits[Nom normalisé], 0))</f>
        <v>Insuline (Aspartate)</v>
      </c>
      <c r="J9836" s="34">
        <f>DATE(LEFT(tbl_data[[#This Row],[Date_rapport]], 4), MID(tbl_data[[#This Row],[Date_rapport]], 6, 2), RIGHT(tbl_data[[#This Row],[Date_rapport]], 2))</f>
        <v>45405</v>
      </c>
    </row>
    <row r="9837" spans="1:10" x14ac:dyDescent="0.2">
      <c r="A9837" s="28" t="s">
        <v>2040</v>
      </c>
      <c r="B9837" t="s">
        <v>3</v>
      </c>
      <c r="C9837" s="28" t="s">
        <v>1470</v>
      </c>
      <c r="D9837" t="s">
        <v>977</v>
      </c>
      <c r="E9837" t="s">
        <v>2</v>
      </c>
      <c r="F9837" t="str">
        <f>INDEX(tbl_produits[Nom normalisé], MATCH(tbl_data[[#This Row],[Spécialité]], tbl_produits[Nom original], 0))</f>
        <v>ELDISINE 5 mg, poudre pour solution injectable</v>
      </c>
      <c r="G9837" t="str">
        <f>INDEX(tbl_produits[Classe nom], MATCH(tbl_data[[#This Row],[NORM_Spécialité]], tbl_produits[Nom normalisé], 0))</f>
        <v>Antinéoplasiques et immunomodulateurs</v>
      </c>
      <c r="H9837">
        <f>YEAR(tbl_data[[#This Row],[Date_rapport]])</f>
        <v>2024</v>
      </c>
      <c r="I9837" t="str">
        <f>INDEX(tbl_produits[Molécule extraite], MATCH(tbl_data[[#This Row],[NORM_Spécialité]], tbl_produits[Nom normalisé], 0))</f>
        <v>Sulfate de vindésine</v>
      </c>
      <c r="J9837" s="34">
        <f>DATE(LEFT(tbl_data[[#This Row],[Date_rapport]], 4), MID(tbl_data[[#This Row],[Date_rapport]], 6, 2), RIGHT(tbl_data[[#This Row],[Date_rapport]], 2))</f>
        <v>45405</v>
      </c>
    </row>
    <row r="9838" spans="1:10" x14ac:dyDescent="0.2">
      <c r="A9838" s="28" t="s">
        <v>2040</v>
      </c>
      <c r="B9838" t="s">
        <v>9</v>
      </c>
      <c r="C9838" s="28" t="s">
        <v>1470</v>
      </c>
      <c r="D9838" t="s">
        <v>1471</v>
      </c>
      <c r="E9838" t="s">
        <v>2</v>
      </c>
      <c r="F9838" t="str">
        <f>INDEX(tbl_produits[Nom normalisé], MATCH(tbl_data[[#This Row],[Spécialité]], tbl_produits[Nom original], 0))</f>
        <v>BENLYSTA 400 mg, poudre pour solution à diluer pour perfusion</v>
      </c>
      <c r="G9838" t="str">
        <f>INDEX(tbl_produits[Classe nom], MATCH(tbl_data[[#This Row],[NORM_Spécialité]], tbl_produits[Nom normalisé], 0))</f>
        <v>Antinéoplasiques et immunomodulateurs</v>
      </c>
      <c r="H9838">
        <f>YEAR(tbl_data[[#This Row],[Date_rapport]])</f>
        <v>2024</v>
      </c>
      <c r="I9838" t="str">
        <f>INDEX(tbl_produits[Molécule extraite], MATCH(tbl_data[[#This Row],[NORM_Spécialité]], tbl_produits[Nom normalisé], 0))</f>
        <v>Bélimumab</v>
      </c>
      <c r="J9838" s="34">
        <f>DATE(LEFT(tbl_data[[#This Row],[Date_rapport]], 4), MID(tbl_data[[#This Row],[Date_rapport]], 6, 2), RIGHT(tbl_data[[#This Row],[Date_rapport]], 2))</f>
        <v>45405</v>
      </c>
    </row>
    <row r="9839" spans="1:10" x14ac:dyDescent="0.2">
      <c r="A9839" s="28" t="s">
        <v>2040</v>
      </c>
      <c r="B9839" t="s">
        <v>3</v>
      </c>
      <c r="C9839" s="28" t="s">
        <v>1470</v>
      </c>
      <c r="D9839" t="s">
        <v>1472</v>
      </c>
      <c r="E9839" t="s">
        <v>2</v>
      </c>
      <c r="F9839" t="str">
        <f>INDEX(tbl_produits[Nom normalisé], MATCH(tbl_data[[#This Row],[Spécialité]], tbl_produits[Nom original], 0))</f>
        <v>CAMZYOS 5 mg, gélule</v>
      </c>
      <c r="G9839" t="str">
        <f>INDEX(tbl_produits[Classe nom], MATCH(tbl_data[[#This Row],[NORM_Spécialité]], tbl_produits[Nom normalisé], 0))</f>
        <v>Système cardiovasculaire</v>
      </c>
      <c r="H9839">
        <f>YEAR(tbl_data[[#This Row],[Date_rapport]])</f>
        <v>2024</v>
      </c>
      <c r="I9839" t="str">
        <f>INDEX(tbl_produits[Molécule extraite], MATCH(tbl_data[[#This Row],[NORM_Spécialité]], tbl_produits[Nom normalisé], 0))</f>
        <v>Mavacamten</v>
      </c>
      <c r="J9839" s="34">
        <f>DATE(LEFT(tbl_data[[#This Row],[Date_rapport]], 4), MID(tbl_data[[#This Row],[Date_rapport]], 6, 2), RIGHT(tbl_data[[#This Row],[Date_rapport]], 2))</f>
        <v>45405</v>
      </c>
    </row>
    <row r="9840" spans="1:10" x14ac:dyDescent="0.2">
      <c r="A9840" s="28" t="s">
        <v>2040</v>
      </c>
      <c r="B9840" t="s">
        <v>6</v>
      </c>
      <c r="C9840" s="28" t="s">
        <v>1470</v>
      </c>
      <c r="D9840" t="s">
        <v>719</v>
      </c>
      <c r="E9840" t="s">
        <v>1485</v>
      </c>
      <c r="F9840" t="str">
        <f>INDEX(tbl_produits[Nom normalisé], MATCH(tbl_data[[#This Row],[Spécialité]], tbl_produits[Nom original], 0))</f>
        <v>DALACINE 75 mg, gélule</v>
      </c>
      <c r="G9840" t="str">
        <f>INDEX(tbl_produits[Classe nom], MATCH(tbl_data[[#This Row],[NORM_Spécialité]], tbl_produits[Nom normalisé], 0))</f>
        <v>Anti-infectieux à usage systémique</v>
      </c>
      <c r="H9840">
        <f>YEAR(tbl_data[[#This Row],[Date_rapport]])</f>
        <v>2024</v>
      </c>
      <c r="I9840" t="str">
        <f>INDEX(tbl_produits[Molécule extraite], MATCH(tbl_data[[#This Row],[NORM_Spécialité]], tbl_produits[Nom normalisé], 0))</f>
        <v>Clindamycine (chlorhydrate de) hydraté</v>
      </c>
      <c r="J9840" s="34">
        <f>DATE(LEFT(tbl_data[[#This Row],[Date_rapport]], 4), MID(tbl_data[[#This Row],[Date_rapport]], 6, 2), RIGHT(tbl_data[[#This Row],[Date_rapport]], 2))</f>
        <v>45405</v>
      </c>
    </row>
    <row r="9841" spans="1:10" x14ac:dyDescent="0.2">
      <c r="A9841" s="28" t="s">
        <v>2040</v>
      </c>
      <c r="B9841" t="s">
        <v>9</v>
      </c>
      <c r="C9841" s="28" t="s">
        <v>1473</v>
      </c>
      <c r="D9841" t="s">
        <v>1474</v>
      </c>
      <c r="E9841" t="s">
        <v>2</v>
      </c>
      <c r="F9841" t="str">
        <f>INDEX(tbl_produits[Nom normalisé], MATCH(tbl_data[[#This Row],[Spécialité]], tbl_produits[Nom original], 0))</f>
        <v>LIDOCAÏNE 10 mg/ml adrénaline 0,005 mg/ml Aguettant, solution injectable</v>
      </c>
      <c r="G9841" t="str">
        <f>INDEX(tbl_produits[Classe nom], MATCH(tbl_data[[#This Row],[NORM_Spécialité]], tbl_produits[Nom normalisé], 0))</f>
        <v>Système nerveux</v>
      </c>
      <c r="H9841">
        <f>YEAR(tbl_data[[#This Row],[Date_rapport]])</f>
        <v>2024</v>
      </c>
      <c r="I9841" t="str">
        <f>INDEX(tbl_produits[Molécule extraite], MATCH(tbl_data[[#This Row],[NORM_Spécialité]], tbl_produits[Nom normalisé], 0))</f>
        <v>Lidocaïne - adrénaline</v>
      </c>
      <c r="J9841" s="34">
        <f>DATE(LEFT(tbl_data[[#This Row],[Date_rapport]], 4), MID(tbl_data[[#This Row],[Date_rapport]], 6, 2), RIGHT(tbl_data[[#This Row],[Date_rapport]], 2))</f>
        <v>45405</v>
      </c>
    </row>
    <row r="9842" spans="1:10" x14ac:dyDescent="0.2">
      <c r="A9842" s="28" t="s">
        <v>2040</v>
      </c>
      <c r="B9842" t="s">
        <v>3</v>
      </c>
      <c r="C9842" s="28" t="s">
        <v>1473</v>
      </c>
      <c r="D9842" t="s">
        <v>1475</v>
      </c>
      <c r="E9842" t="s">
        <v>2</v>
      </c>
      <c r="F9842" t="str">
        <f>INDEX(tbl_produits[Nom normalisé], MATCH(tbl_data[[#This Row],[Spécialité]], tbl_produits[Nom original], 0))</f>
        <v>RIFAMYCINE Chibret 1000 000 UI pour cent, collyre en solution</v>
      </c>
      <c r="G9842" t="str">
        <f>INDEX(tbl_produits[Classe nom], MATCH(tbl_data[[#This Row],[NORM_Spécialité]], tbl_produits[Nom normalisé], 0))</f>
        <v>Anti-infectieux à usage systémique</v>
      </c>
      <c r="H9842">
        <f>YEAR(tbl_data[[#This Row],[Date_rapport]])</f>
        <v>2024</v>
      </c>
      <c r="I9842" t="str">
        <f>INDEX(tbl_produits[Molécule extraite], MATCH(tbl_data[[#This Row],[NORM_Spécialité]], tbl_produits[Nom normalisé], 0))</f>
        <v>Rifamycine sodique</v>
      </c>
      <c r="J9842" s="34">
        <f>DATE(LEFT(tbl_data[[#This Row],[Date_rapport]], 4), MID(tbl_data[[#This Row],[Date_rapport]], 6, 2), RIGHT(tbl_data[[#This Row],[Date_rapport]], 2))</f>
        <v>45405</v>
      </c>
    </row>
    <row r="9843" spans="1:10" x14ac:dyDescent="0.2">
      <c r="A9843" s="28" t="s">
        <v>2040</v>
      </c>
      <c r="B9843" t="s">
        <v>9</v>
      </c>
      <c r="C9843" s="28" t="s">
        <v>1476</v>
      </c>
      <c r="D9843" t="s">
        <v>1477</v>
      </c>
      <c r="E9843" t="s">
        <v>2</v>
      </c>
      <c r="F9843" t="str">
        <f>INDEX(tbl_produits[Nom normalisé], MATCH(tbl_data[[#This Row],[Spécialité]], tbl_produits[Nom original], 0))</f>
        <v>CREON 5 000 U, granulés gastro-résistants</v>
      </c>
      <c r="G9843" t="str">
        <f>INDEX(tbl_produits[Classe nom], MATCH(tbl_data[[#This Row],[NORM_Spécialité]], tbl_produits[Nom normalisé], 0))</f>
        <v>Voies digestives et métabolisme</v>
      </c>
      <c r="H9843">
        <f>YEAR(tbl_data[[#This Row],[Date_rapport]])</f>
        <v>2024</v>
      </c>
      <c r="I9843" t="str">
        <f>INDEX(tbl_produits[Molécule extraite], MATCH(tbl_data[[#This Row],[NORM_Spécialité]], tbl_produits[Nom normalisé], 0))</f>
        <v>Pancréatine</v>
      </c>
      <c r="J9843" s="34">
        <f>DATE(LEFT(tbl_data[[#This Row],[Date_rapport]], 4), MID(tbl_data[[#This Row],[Date_rapport]], 6, 2), RIGHT(tbl_data[[#This Row],[Date_rapport]], 2))</f>
        <v>45405</v>
      </c>
    </row>
    <row r="9844" spans="1:10" x14ac:dyDescent="0.2">
      <c r="A9844" s="28" t="s">
        <v>2040</v>
      </c>
      <c r="B9844" t="s">
        <v>3</v>
      </c>
      <c r="C9844" s="28" t="s">
        <v>1476</v>
      </c>
      <c r="D9844" t="s">
        <v>1478</v>
      </c>
      <c r="E9844" t="s">
        <v>2</v>
      </c>
      <c r="F9844" t="str">
        <f>INDEX(tbl_produits[Nom normalisé], MATCH(tbl_data[[#This Row],[Spécialité]], tbl_produits[Nom original], 0))</f>
        <v>COLI-GENTA AP-HP 27 mg - 50 mg gélule enfant</v>
      </c>
      <c r="G9844" t="str">
        <f>INDEX(tbl_produits[Classe nom], MATCH(tbl_data[[#This Row],[NORM_Spécialité]], tbl_produits[Nom normalisé], 0))</f>
        <v>Anti-infectieux à usage systémique</v>
      </c>
      <c r="H9844">
        <f>YEAR(tbl_data[[#This Row],[Date_rapport]])</f>
        <v>2024</v>
      </c>
      <c r="I9844" t="str">
        <f>INDEX(tbl_produits[Molécule extraite], MATCH(tbl_data[[#This Row],[NORM_Spécialité]], tbl_produits[Nom normalisé], 0))</f>
        <v>Colistine, gentamicine</v>
      </c>
      <c r="J9844" s="34">
        <f>DATE(LEFT(tbl_data[[#This Row],[Date_rapport]], 4), MID(tbl_data[[#This Row],[Date_rapport]], 6, 2), RIGHT(tbl_data[[#This Row],[Date_rapport]], 2))</f>
        <v>45405</v>
      </c>
    </row>
    <row r="9845" spans="1:10" x14ac:dyDescent="0.2">
      <c r="A9845" s="28" t="s">
        <v>2040</v>
      </c>
      <c r="B9845" t="s">
        <v>6</v>
      </c>
      <c r="C9845" s="28" t="s">
        <v>1476</v>
      </c>
      <c r="D9845" t="s">
        <v>976</v>
      </c>
      <c r="E9845" t="s">
        <v>1476</v>
      </c>
      <c r="F9845" t="str">
        <f>INDEX(tbl_produits[Nom normalisé], MATCH(tbl_data[[#This Row],[Spécialité]], tbl_produits[Nom original], 0))</f>
        <v>TERCIAN 50 mg/5 ml, solution injectable en ampoule</v>
      </c>
      <c r="G9845" t="str">
        <f>INDEX(tbl_produits[Classe nom], MATCH(tbl_data[[#This Row],[NORM_Spécialité]], tbl_produits[Nom normalisé], 0))</f>
        <v>Système nerveux</v>
      </c>
      <c r="H9845">
        <f>YEAR(tbl_data[[#This Row],[Date_rapport]])</f>
        <v>2024</v>
      </c>
      <c r="I9845" t="str">
        <f>INDEX(tbl_produits[Molécule extraite], MATCH(tbl_data[[#This Row],[NORM_Spécialité]], tbl_produits[Nom normalisé], 0))</f>
        <v>Cyamémazine</v>
      </c>
      <c r="J9845" s="34">
        <f>DATE(LEFT(tbl_data[[#This Row],[Date_rapport]], 4), MID(tbl_data[[#This Row],[Date_rapport]], 6, 2), RIGHT(tbl_data[[#This Row],[Date_rapport]], 2))</f>
        <v>45405</v>
      </c>
    </row>
    <row r="9846" spans="1:10" x14ac:dyDescent="0.2">
      <c r="A9846" s="28" t="s">
        <v>2040</v>
      </c>
      <c r="B9846" t="s">
        <v>6</v>
      </c>
      <c r="C9846" s="28" t="s">
        <v>1476</v>
      </c>
      <c r="D9846" t="s">
        <v>1479</v>
      </c>
      <c r="E9846" t="s">
        <v>1525</v>
      </c>
      <c r="F9846" t="str">
        <f>INDEX(tbl_produits[Nom normalisé], MATCH(tbl_data[[#This Row],[Spécialité]], tbl_produits[Nom original], 0))</f>
        <v>TRANDATE 5 mg/ml, solution injectable</v>
      </c>
      <c r="G9846" t="str">
        <f>INDEX(tbl_produits[Classe nom], MATCH(tbl_data[[#This Row],[NORM_Spécialité]], tbl_produits[Nom normalisé], 0))</f>
        <v>Système cardiovasculaire</v>
      </c>
      <c r="H9846">
        <f>YEAR(tbl_data[[#This Row],[Date_rapport]])</f>
        <v>2024</v>
      </c>
      <c r="I9846" t="str">
        <f>INDEX(tbl_produits[Molécule extraite], MATCH(tbl_data[[#This Row],[NORM_Spécialité]], tbl_produits[Nom normalisé], 0))</f>
        <v>Labétalol (chlorhydrate de)</v>
      </c>
      <c r="J9846" s="34">
        <f>DATE(LEFT(tbl_data[[#This Row],[Date_rapport]], 4), MID(tbl_data[[#This Row],[Date_rapport]], 6, 2), RIGHT(tbl_data[[#This Row],[Date_rapport]], 2))</f>
        <v>45405</v>
      </c>
    </row>
    <row r="9847" spans="1:10" x14ac:dyDescent="0.2">
      <c r="A9847" s="28" t="s">
        <v>2040</v>
      </c>
      <c r="B9847" t="s">
        <v>6</v>
      </c>
      <c r="C9847" s="28" t="s">
        <v>1476</v>
      </c>
      <c r="D9847" t="s">
        <v>1480</v>
      </c>
      <c r="E9847" t="s">
        <v>1504</v>
      </c>
      <c r="F9847" t="str">
        <f>INDEX(tbl_produits[Nom normalisé], MATCH(tbl_data[[#This Row],[Spécialité]], tbl_produits[Nom original], 0))</f>
        <v>CORVASAL 2 mg et 4 mg, comprimé, Molsidomine 2 mg et 4 mg, comprimé</v>
      </c>
      <c r="G9847" t="str">
        <f>INDEX(tbl_produits[Classe nom], MATCH(tbl_data[[#This Row],[NORM_Spécialité]], tbl_produits[Nom normalisé], 0))</f>
        <v>Système cardiovasculaire</v>
      </c>
      <c r="H9847">
        <f>YEAR(tbl_data[[#This Row],[Date_rapport]])</f>
        <v>2024</v>
      </c>
      <c r="I9847" t="str">
        <f>INDEX(tbl_produits[Molécule extraite], MATCH(tbl_data[[#This Row],[NORM_Spécialité]], tbl_produits[Nom normalisé], 0))</f>
        <v>Molsidomine</v>
      </c>
      <c r="J9847" s="34">
        <f>DATE(LEFT(tbl_data[[#This Row],[Date_rapport]], 4), MID(tbl_data[[#This Row],[Date_rapport]], 6, 2), RIGHT(tbl_data[[#This Row],[Date_rapport]], 2))</f>
        <v>45405</v>
      </c>
    </row>
    <row r="9848" spans="1:10" x14ac:dyDescent="0.2">
      <c r="A9848" s="28" t="s">
        <v>2040</v>
      </c>
      <c r="B9848" t="s">
        <v>3</v>
      </c>
      <c r="C9848" s="28" t="s">
        <v>1476</v>
      </c>
      <c r="D9848" t="s">
        <v>1481</v>
      </c>
      <c r="E9848" t="s">
        <v>2</v>
      </c>
      <c r="F9848" t="str">
        <f>INDEX(tbl_produits[Nom normalisé], MATCH(tbl_data[[#This Row],[Spécialité]], tbl_produits[Nom original], 0))</f>
        <v>IPRATROPIUM Teva 0,5 mg/2 ml adultes, solution pour inhalation par nébuliseur en récipient unidose</v>
      </c>
      <c r="G9848" t="str">
        <f>INDEX(tbl_produits[Classe nom], MATCH(tbl_data[[#This Row],[NORM_Spécialité]], tbl_produits[Nom normalisé], 0))</f>
        <v>Système respiratoire</v>
      </c>
      <c r="H9848">
        <f>YEAR(tbl_data[[#This Row],[Date_rapport]])</f>
        <v>2024</v>
      </c>
      <c r="I9848" t="str">
        <f>INDEX(tbl_produits[Molécule extraite], MATCH(tbl_data[[#This Row],[NORM_Spécialité]], tbl_produits[Nom normalisé], 0))</f>
        <v>Ipratropium (bromure d')</v>
      </c>
      <c r="J9848" s="34">
        <f>DATE(LEFT(tbl_data[[#This Row],[Date_rapport]], 4), MID(tbl_data[[#This Row],[Date_rapport]], 6, 2), RIGHT(tbl_data[[#This Row],[Date_rapport]], 2))</f>
        <v>45405</v>
      </c>
    </row>
    <row r="9849" spans="1:10" x14ac:dyDescent="0.2">
      <c r="A9849" s="28" t="s">
        <v>2040</v>
      </c>
      <c r="B9849" t="s">
        <v>6</v>
      </c>
      <c r="C9849" s="28" t="s">
        <v>1482</v>
      </c>
      <c r="D9849" t="s">
        <v>1483</v>
      </c>
      <c r="E9849" t="s">
        <v>1482</v>
      </c>
      <c r="F9849" t="str">
        <f>INDEX(tbl_produits[Nom normalisé], MATCH(tbl_data[[#This Row],[Spécialité]], tbl_produits[Nom original], 0))</f>
        <v>OFLOXACINE Biogaran 1,5 mg/0,5 ml, solution pour instillation auriculaire en récipient unidose</v>
      </c>
      <c r="G9849" t="str">
        <f>INDEX(tbl_produits[Classe nom], MATCH(tbl_data[[#This Row],[NORM_Spécialité]], tbl_produits[Nom normalisé], 0))</f>
        <v>Anti-infectieux à usage systémique</v>
      </c>
      <c r="H9849">
        <f>YEAR(tbl_data[[#This Row],[Date_rapport]])</f>
        <v>2024</v>
      </c>
      <c r="I9849" t="str">
        <f>INDEX(tbl_produits[Molécule extraite], MATCH(tbl_data[[#This Row],[NORM_Spécialité]], tbl_produits[Nom normalisé], 0))</f>
        <v>Ofloxacine</v>
      </c>
      <c r="J9849" s="34">
        <f>DATE(LEFT(tbl_data[[#This Row],[Date_rapport]], 4), MID(tbl_data[[#This Row],[Date_rapport]], 6, 2), RIGHT(tbl_data[[#This Row],[Date_rapport]], 2))</f>
        <v>45405</v>
      </c>
    </row>
    <row r="9850" spans="1:10" x14ac:dyDescent="0.2">
      <c r="A9850" s="28" t="s">
        <v>2040</v>
      </c>
      <c r="B9850" t="s">
        <v>11</v>
      </c>
      <c r="C9850" s="28" t="s">
        <v>1482</v>
      </c>
      <c r="D9850" t="s">
        <v>1484</v>
      </c>
      <c r="E9850" t="s">
        <v>2</v>
      </c>
      <c r="F9850" t="str">
        <f>INDEX(tbl_produits[Nom normalisé], MATCH(tbl_data[[#This Row],[Spécialité]], tbl_produits[Nom original], 0))</f>
        <v>SOLUDACTONE 100 mg et 200 mg, lyophilisat et solution pour usage parentéral</v>
      </c>
      <c r="G9850" t="str">
        <f>INDEX(tbl_produits[Classe nom], MATCH(tbl_data[[#This Row],[NORM_Spécialité]], tbl_produits[Nom normalisé], 0))</f>
        <v>Système cardiovasculaire</v>
      </c>
      <c r="H9850">
        <f>YEAR(tbl_data[[#This Row],[Date_rapport]])</f>
        <v>2024</v>
      </c>
      <c r="I9850" t="str">
        <f>INDEX(tbl_produits[Molécule extraite], MATCH(tbl_data[[#This Row],[NORM_Spécialité]], tbl_produits[Nom normalisé], 0))</f>
        <v>Canrénoate de potassium / trométamol</v>
      </c>
      <c r="J9850" s="34">
        <f>DATE(LEFT(tbl_data[[#This Row],[Date_rapport]], 4), MID(tbl_data[[#This Row],[Date_rapport]], 6, 2), RIGHT(tbl_data[[#This Row],[Date_rapport]], 2))</f>
        <v>45405</v>
      </c>
    </row>
    <row r="9851" spans="1:10" x14ac:dyDescent="0.2">
      <c r="A9851" s="28" t="s">
        <v>2040</v>
      </c>
      <c r="B9851" t="s">
        <v>9</v>
      </c>
      <c r="C9851" s="28" t="s">
        <v>1485</v>
      </c>
      <c r="D9851" t="s">
        <v>1486</v>
      </c>
      <c r="E9851" t="s">
        <v>2</v>
      </c>
      <c r="F9851" t="str">
        <f>INDEX(tbl_produits[Nom normalisé], MATCH(tbl_data[[#This Row],[Spécialité]], tbl_produits[Nom original], 0))</f>
        <v>PREVYMIS 480 mg, solution à diluer pour perfusion</v>
      </c>
      <c r="G9851" t="str">
        <f>INDEX(tbl_produits[Classe nom], MATCH(tbl_data[[#This Row],[NORM_Spécialité]], tbl_produits[Nom normalisé], 0))</f>
        <v>Anti-infectieux à usage systémique</v>
      </c>
      <c r="H9851">
        <f>YEAR(tbl_data[[#This Row],[Date_rapport]])</f>
        <v>2024</v>
      </c>
      <c r="I9851" t="str">
        <f>INDEX(tbl_produits[Molécule extraite], MATCH(tbl_data[[#This Row],[NORM_Spécialité]], tbl_produits[Nom normalisé], 0))</f>
        <v>Létermovir</v>
      </c>
      <c r="J9851" s="34">
        <f>DATE(LEFT(tbl_data[[#This Row],[Date_rapport]], 4), MID(tbl_data[[#This Row],[Date_rapport]], 6, 2), RIGHT(tbl_data[[#This Row],[Date_rapport]], 2))</f>
        <v>45405</v>
      </c>
    </row>
    <row r="9852" spans="1:10" x14ac:dyDescent="0.2">
      <c r="A9852" s="28" t="s">
        <v>2040</v>
      </c>
      <c r="B9852" t="s">
        <v>9</v>
      </c>
      <c r="C9852" s="28" t="s">
        <v>1485</v>
      </c>
      <c r="D9852" t="s">
        <v>1487</v>
      </c>
      <c r="E9852" t="s">
        <v>2</v>
      </c>
      <c r="F9852" t="str">
        <f>INDEX(tbl_produits[Nom normalisé], MATCH(tbl_data[[#This Row],[Spécialité]], tbl_produits[Nom original], 0))</f>
        <v>ZITHROMAX 40 mg/ml enfants, poudre pour suspension buvable</v>
      </c>
      <c r="G9852" t="str">
        <f>INDEX(tbl_produits[Classe nom], MATCH(tbl_data[[#This Row],[NORM_Spécialité]], tbl_produits[Nom normalisé], 0))</f>
        <v>Anti-infectieux à usage systémique</v>
      </c>
      <c r="H9852">
        <f>YEAR(tbl_data[[#This Row],[Date_rapport]])</f>
        <v>2024</v>
      </c>
      <c r="I9852" t="str">
        <f>INDEX(tbl_produits[Molécule extraite], MATCH(tbl_data[[#This Row],[NORM_Spécialité]], tbl_produits[Nom normalisé], 0))</f>
        <v>Azithromycine</v>
      </c>
      <c r="J9852" s="34">
        <f>DATE(LEFT(tbl_data[[#This Row],[Date_rapport]], 4), MID(tbl_data[[#This Row],[Date_rapport]], 6, 2), RIGHT(tbl_data[[#This Row],[Date_rapport]], 2))</f>
        <v>45405</v>
      </c>
    </row>
    <row r="9853" spans="1:10" x14ac:dyDescent="0.2">
      <c r="A9853" s="28" t="s">
        <v>2040</v>
      </c>
      <c r="B9853" t="s">
        <v>6</v>
      </c>
      <c r="C9853" s="28" t="s">
        <v>1488</v>
      </c>
      <c r="D9853" t="s">
        <v>1489</v>
      </c>
      <c r="E9853" t="s">
        <v>1488</v>
      </c>
      <c r="F9853" t="str">
        <f>INDEX(tbl_produits[Nom normalisé], MATCH(tbl_data[[#This Row],[Spécialité]], tbl_produits[Nom original], 0))</f>
        <v>CEFEPIME Viatris 2g , poudre pour solution injectable</v>
      </c>
      <c r="G9853" t="str">
        <f>INDEX(tbl_produits[Classe nom], MATCH(tbl_data[[#This Row],[NORM_Spécialité]], tbl_produits[Nom normalisé], 0))</f>
        <v>Anti-infectieux à usage systémique</v>
      </c>
      <c r="H9853">
        <f>YEAR(tbl_data[[#This Row],[Date_rapport]])</f>
        <v>2024</v>
      </c>
      <c r="I9853" t="str">
        <f>INDEX(tbl_produits[Molécule extraite], MATCH(tbl_data[[#This Row],[NORM_Spécialité]], tbl_produits[Nom normalisé], 0))</f>
        <v>Céfépime (dichlorhydrate de) monohydraté</v>
      </c>
      <c r="J9853" s="34">
        <f>DATE(LEFT(tbl_data[[#This Row],[Date_rapport]], 4), MID(tbl_data[[#This Row],[Date_rapport]], 6, 2), RIGHT(tbl_data[[#This Row],[Date_rapport]], 2))</f>
        <v>45405</v>
      </c>
    </row>
    <row r="9854" spans="1:10" x14ac:dyDescent="0.2">
      <c r="A9854" s="28" t="s">
        <v>2040</v>
      </c>
      <c r="B9854" t="s">
        <v>6</v>
      </c>
      <c r="C9854" s="28" t="s">
        <v>1488</v>
      </c>
      <c r="D9854" t="s">
        <v>1216</v>
      </c>
      <c r="E9854" t="s">
        <v>1547</v>
      </c>
      <c r="F9854" t="str">
        <f>INDEX(tbl_produits[Nom normalisé], MATCH(tbl_data[[#This Row],[Spécialité]], tbl_produits[Nom original], 0))</f>
        <v>REQUIP 5 mg, comprimé pelliculé</v>
      </c>
      <c r="G9854" t="str">
        <f>INDEX(tbl_produits[Classe nom], MATCH(tbl_data[[#This Row],[NORM_Spécialité]], tbl_produits[Nom normalisé], 0))</f>
        <v>Système nerveux</v>
      </c>
      <c r="H9854">
        <f>YEAR(tbl_data[[#This Row],[Date_rapport]])</f>
        <v>2024</v>
      </c>
      <c r="I9854" t="str">
        <f>INDEX(tbl_produits[Molécule extraite], MATCH(tbl_data[[#This Row],[NORM_Spécialité]], tbl_produits[Nom normalisé], 0))</f>
        <v>Ropinirole (chlorhydrate de)</v>
      </c>
      <c r="J9854" s="34">
        <f>DATE(LEFT(tbl_data[[#This Row],[Date_rapport]], 4), MID(tbl_data[[#This Row],[Date_rapport]], 6, 2), RIGHT(tbl_data[[#This Row],[Date_rapport]], 2))</f>
        <v>45405</v>
      </c>
    </row>
    <row r="9855" spans="1:10" x14ac:dyDescent="0.2">
      <c r="A9855" s="28" t="s">
        <v>2040</v>
      </c>
      <c r="B9855" t="s">
        <v>6</v>
      </c>
      <c r="C9855" s="28" t="s">
        <v>1488</v>
      </c>
      <c r="D9855" t="s">
        <v>1093</v>
      </c>
      <c r="E9855" t="s">
        <v>1488</v>
      </c>
      <c r="F9855" t="str">
        <f>INDEX(tbl_produits[Nom normalisé], MATCH(tbl_data[[#This Row],[Spécialité]], tbl_produits[Nom original], 0))</f>
        <v>FLUDARABINE Teva 25 mg/ml, solution à diluer pour solution injectable/pour perfusion</v>
      </c>
      <c r="G9855" t="str">
        <f>INDEX(tbl_produits[Classe nom], MATCH(tbl_data[[#This Row],[NORM_Spécialité]], tbl_produits[Nom normalisé], 0))</f>
        <v>Antinéoplasiques et immunomodulateurs</v>
      </c>
      <c r="H9855">
        <f>YEAR(tbl_data[[#This Row],[Date_rapport]])</f>
        <v>2024</v>
      </c>
      <c r="I9855" t="str">
        <f>INDEX(tbl_produits[Molécule extraite], MATCH(tbl_data[[#This Row],[NORM_Spécialité]], tbl_produits[Nom normalisé], 0))</f>
        <v>Fludarabine</v>
      </c>
      <c r="J9855" s="34">
        <f>DATE(LEFT(tbl_data[[#This Row],[Date_rapport]], 4), MID(tbl_data[[#This Row],[Date_rapport]], 6, 2), RIGHT(tbl_data[[#This Row],[Date_rapport]], 2))</f>
        <v>45405</v>
      </c>
    </row>
    <row r="9856" spans="1:10" x14ac:dyDescent="0.2">
      <c r="A9856" s="28" t="s">
        <v>2040</v>
      </c>
      <c r="B9856" t="s">
        <v>6</v>
      </c>
      <c r="C9856" s="28" t="s">
        <v>1490</v>
      </c>
      <c r="D9856" t="s">
        <v>1491</v>
      </c>
      <c r="E9856" t="s">
        <v>1490</v>
      </c>
      <c r="F9856" t="str">
        <f>INDEX(tbl_produits[Nom normalisé], MATCH(tbl_data[[#This Row],[Spécialité]], tbl_produits[Nom original], 0))</f>
        <v>CEFEPIME Viatris 1g , poudre pour solution injectable</v>
      </c>
      <c r="G9856" t="str">
        <f>INDEX(tbl_produits[Classe nom], MATCH(tbl_data[[#This Row],[NORM_Spécialité]], tbl_produits[Nom normalisé], 0))</f>
        <v>Anti-infectieux à usage systémique</v>
      </c>
      <c r="H9856">
        <f>YEAR(tbl_data[[#This Row],[Date_rapport]])</f>
        <v>2024</v>
      </c>
      <c r="I9856" t="str">
        <f>INDEX(tbl_produits[Molécule extraite], MATCH(tbl_data[[#This Row],[NORM_Spécialité]], tbl_produits[Nom normalisé], 0))</f>
        <v>Céfépime (dichlorhydrate de) monohydraté</v>
      </c>
      <c r="J9856" s="34">
        <f>DATE(LEFT(tbl_data[[#This Row],[Date_rapport]], 4), MID(tbl_data[[#This Row],[Date_rapport]], 6, 2), RIGHT(tbl_data[[#This Row],[Date_rapport]], 2))</f>
        <v>45405</v>
      </c>
    </row>
    <row r="9857" spans="1:10" x14ac:dyDescent="0.2">
      <c r="A9857" s="28" t="s">
        <v>2040</v>
      </c>
      <c r="B9857" t="s">
        <v>3</v>
      </c>
      <c r="C9857" s="28" t="s">
        <v>1492</v>
      </c>
      <c r="D9857" t="s">
        <v>1493</v>
      </c>
      <c r="E9857" t="s">
        <v>2</v>
      </c>
      <c r="F9857" t="str">
        <f>INDEX(tbl_produits[Nom normalisé], MATCH(tbl_data[[#This Row],[Spécialité]], tbl_produits[Nom original], 0))</f>
        <v>OZALIN 2 mg/mL, solution buvable en récipient unidose</v>
      </c>
      <c r="G9857" t="str">
        <f>INDEX(tbl_produits[Classe nom], MATCH(tbl_data[[#This Row],[NORM_Spécialité]], tbl_produits[Nom normalisé], 0))</f>
        <v>Système nerveux</v>
      </c>
      <c r="H9857">
        <f>YEAR(tbl_data[[#This Row],[Date_rapport]])</f>
        <v>2024</v>
      </c>
      <c r="I9857" t="str">
        <f>INDEX(tbl_produits[Molécule extraite], MATCH(tbl_data[[#This Row],[NORM_Spécialité]], tbl_produits[Nom normalisé], 0))</f>
        <v>Midazolam</v>
      </c>
      <c r="J9857" s="34">
        <f>DATE(LEFT(tbl_data[[#This Row],[Date_rapport]], 4), MID(tbl_data[[#This Row],[Date_rapport]], 6, 2), RIGHT(tbl_data[[#This Row],[Date_rapport]], 2))</f>
        <v>45405</v>
      </c>
    </row>
    <row r="9858" spans="1:10" x14ac:dyDescent="0.2">
      <c r="A9858" s="28" t="s">
        <v>2040</v>
      </c>
      <c r="B9858" t="s">
        <v>3</v>
      </c>
      <c r="C9858" s="28" t="s">
        <v>1492</v>
      </c>
      <c r="D9858" t="s">
        <v>1167</v>
      </c>
      <c r="E9858" t="s">
        <v>2</v>
      </c>
      <c r="F9858" t="str">
        <f>INDEX(tbl_produits[Nom normalisé], MATCH(tbl_data[[#This Row],[Spécialité]], tbl_produits[Nom original], 0))</f>
        <v>METHOTREXATE Accord, solution injectable</v>
      </c>
      <c r="G9858" t="str">
        <f>INDEX(tbl_produits[Classe nom], MATCH(tbl_data[[#This Row],[NORM_Spécialité]], tbl_produits[Nom normalisé], 0))</f>
        <v>Antinéoplasiques et immunomodulateurs</v>
      </c>
      <c r="H9858">
        <f>YEAR(tbl_data[[#This Row],[Date_rapport]])</f>
        <v>2024</v>
      </c>
      <c r="I9858" t="str">
        <f>INDEX(tbl_produits[Molécule extraite], MATCH(tbl_data[[#This Row],[NORM_Spécialité]], tbl_produits[Nom normalisé], 0))</f>
        <v>Méthotrexate</v>
      </c>
      <c r="J9858" s="34">
        <f>DATE(LEFT(tbl_data[[#This Row],[Date_rapport]], 4), MID(tbl_data[[#This Row],[Date_rapport]], 6, 2), RIGHT(tbl_data[[#This Row],[Date_rapport]], 2))</f>
        <v>45405</v>
      </c>
    </row>
    <row r="9859" spans="1:10" x14ac:dyDescent="0.2">
      <c r="A9859" s="28" t="s">
        <v>2040</v>
      </c>
      <c r="B9859" t="s">
        <v>9</v>
      </c>
      <c r="C9859" s="28" t="s">
        <v>1492</v>
      </c>
      <c r="D9859" t="s">
        <v>1494</v>
      </c>
      <c r="E9859" t="s">
        <v>2</v>
      </c>
      <c r="F9859" t="str">
        <f>INDEX(tbl_produits[Nom normalisé], MATCH(tbl_data[[#This Row],[Spécialité]], tbl_produits[Nom original], 0))</f>
        <v>LAMOTRIGINE 5 mg, 25 mg, 50 mg 100 mg et 200 mg, comprimé dispersible ou à croquer</v>
      </c>
      <c r="G9859" t="str">
        <f>INDEX(tbl_produits[Classe nom], MATCH(tbl_data[[#This Row],[NORM_Spécialité]], tbl_produits[Nom normalisé], 0))</f>
        <v>Système nerveux</v>
      </c>
      <c r="H9859">
        <f>YEAR(tbl_data[[#This Row],[Date_rapport]])</f>
        <v>2024</v>
      </c>
      <c r="I9859" t="str">
        <f>INDEX(tbl_produits[Molécule extraite], MATCH(tbl_data[[#This Row],[NORM_Spécialité]], tbl_produits[Nom normalisé], 0))</f>
        <v>Lamotrigine</v>
      </c>
      <c r="J9859" s="34">
        <f>DATE(LEFT(tbl_data[[#This Row],[Date_rapport]], 4), MID(tbl_data[[#This Row],[Date_rapport]], 6, 2), RIGHT(tbl_data[[#This Row],[Date_rapport]], 2))</f>
        <v>45405</v>
      </c>
    </row>
    <row r="9860" spans="1:10" x14ac:dyDescent="0.2">
      <c r="A9860" s="28" t="s">
        <v>2040</v>
      </c>
      <c r="B9860" t="s">
        <v>9</v>
      </c>
      <c r="C9860" s="28" t="s">
        <v>1492</v>
      </c>
      <c r="D9860" t="s">
        <v>1495</v>
      </c>
      <c r="E9860" t="s">
        <v>2</v>
      </c>
      <c r="F9860" t="str">
        <f>INDEX(tbl_produits[Nom normalisé], MATCH(tbl_data[[#This Row],[Spécialité]], tbl_produits[Nom original], 0))</f>
        <v>ZINNAT 125 mg/5 ml enfants et nourrissons, granulés pour suspension buvable en flacon de de 80 ml</v>
      </c>
      <c r="G9860" t="str">
        <f>INDEX(tbl_produits[Classe nom], MATCH(tbl_data[[#This Row],[NORM_Spécialité]], tbl_produits[Nom normalisé], 0))</f>
        <v>Anti-infectieux à usage systémique</v>
      </c>
      <c r="H9860">
        <f>YEAR(tbl_data[[#This Row],[Date_rapport]])</f>
        <v>2024</v>
      </c>
      <c r="I9860" t="str">
        <f>INDEX(tbl_produits[Molécule extraite], MATCH(tbl_data[[#This Row],[NORM_Spécialité]], tbl_produits[Nom normalisé], 0))</f>
        <v>Céfuroxime axétil</v>
      </c>
      <c r="J9860" s="34">
        <f>DATE(LEFT(tbl_data[[#This Row],[Date_rapport]], 4), MID(tbl_data[[#This Row],[Date_rapport]], 6, 2), RIGHT(tbl_data[[#This Row],[Date_rapport]], 2))</f>
        <v>45405</v>
      </c>
    </row>
    <row r="9861" spans="1:10" x14ac:dyDescent="0.2">
      <c r="A9861" s="28" t="s">
        <v>2040</v>
      </c>
      <c r="B9861" t="s">
        <v>11</v>
      </c>
      <c r="C9861" s="28" t="s">
        <v>1496</v>
      </c>
      <c r="D9861" t="s">
        <v>1375</v>
      </c>
      <c r="E9861" t="s">
        <v>2</v>
      </c>
      <c r="F9861" t="str">
        <f>INDEX(tbl_produits[Nom normalisé], MATCH(tbl_data[[#This Row],[Spécialité]], tbl_produits[Nom original], 0))</f>
        <v>FOLINATE DE CALCIUM Ebewe 10 mg/ml, solution injectable/pour perfusion</v>
      </c>
      <c r="G9861" t="str">
        <f>INDEX(tbl_produits[Classe nom], MATCH(tbl_data[[#This Row],[NORM_Spécialité]], tbl_produits[Nom normalisé], 0))</f>
        <v>Divers</v>
      </c>
      <c r="H9861">
        <f>YEAR(tbl_data[[#This Row],[Date_rapport]])</f>
        <v>2024</v>
      </c>
      <c r="I9861" t="str">
        <f>INDEX(tbl_produits[Molécule extraite], MATCH(tbl_data[[#This Row],[NORM_Spécialité]], tbl_produits[Nom normalisé], 0))</f>
        <v>Folinate de calcium</v>
      </c>
      <c r="J9861" s="34">
        <f>DATE(LEFT(tbl_data[[#This Row],[Date_rapport]], 4), MID(tbl_data[[#This Row],[Date_rapport]], 6, 2), RIGHT(tbl_data[[#This Row],[Date_rapport]], 2))</f>
        <v>45405</v>
      </c>
    </row>
    <row r="9862" spans="1:10" x14ac:dyDescent="0.2">
      <c r="A9862" s="28" t="s">
        <v>2040</v>
      </c>
      <c r="B9862" t="s">
        <v>6</v>
      </c>
      <c r="C9862" s="28" t="s">
        <v>1496</v>
      </c>
      <c r="D9862" t="s">
        <v>1292</v>
      </c>
      <c r="E9862" t="s">
        <v>1496</v>
      </c>
      <c r="F9862" t="str">
        <f>INDEX(tbl_produits[Nom normalisé], MATCH(tbl_data[[#This Row],[Spécialité]], tbl_produits[Nom original], 0))</f>
        <v>COAGADEX 500 UI, poudre et solvant pour solution injectable</v>
      </c>
      <c r="G9862" t="str">
        <f>INDEX(tbl_produits[Classe nom], MATCH(tbl_data[[#This Row],[NORM_Spécialité]], tbl_produits[Nom normalisé], 0))</f>
        <v>Sang et organes hématopoïétiques</v>
      </c>
      <c r="H9862">
        <f>YEAR(tbl_data[[#This Row],[Date_rapport]])</f>
        <v>2024</v>
      </c>
      <c r="I9862" t="str">
        <f>INDEX(tbl_produits[Molécule extraite], MATCH(tbl_data[[#This Row],[NORM_Spécialité]], tbl_produits[Nom normalisé], 0))</f>
        <v>Facteur X de coagulation humain</v>
      </c>
      <c r="J9862" s="34">
        <f>DATE(LEFT(tbl_data[[#This Row],[Date_rapport]], 4), MID(tbl_data[[#This Row],[Date_rapport]], 6, 2), RIGHT(tbl_data[[#This Row],[Date_rapport]], 2))</f>
        <v>45405</v>
      </c>
    </row>
    <row r="9863" spans="1:10" x14ac:dyDescent="0.2">
      <c r="A9863" s="28" t="s">
        <v>2040</v>
      </c>
      <c r="B9863" t="s">
        <v>6</v>
      </c>
      <c r="C9863" s="28" t="s">
        <v>1496</v>
      </c>
      <c r="D9863" t="s">
        <v>1406</v>
      </c>
      <c r="E9863" t="s">
        <v>1496</v>
      </c>
      <c r="F9863" t="str">
        <f>INDEX(tbl_produits[Nom normalisé], MATCH(tbl_data[[#This Row],[Spécialité]], tbl_produits[Nom original], 0))</f>
        <v>BLEOMYCINE BELLON 15 mg, poudre pour solution injectable</v>
      </c>
      <c r="G9863" t="str">
        <f>INDEX(tbl_produits[Classe nom], MATCH(tbl_data[[#This Row],[NORM_Spécialité]], tbl_produits[Nom normalisé], 0))</f>
        <v>Antinéoplasiques et immunomodulateurs</v>
      </c>
      <c r="H9863">
        <f>YEAR(tbl_data[[#This Row],[Date_rapport]])</f>
        <v>2024</v>
      </c>
      <c r="I9863" t="str">
        <f>INDEX(tbl_produits[Molécule extraite], MATCH(tbl_data[[#This Row],[NORM_Spécialité]], tbl_produits[Nom normalisé], 0))</f>
        <v>Bléomycine (sulfate de)</v>
      </c>
      <c r="J9863" s="34">
        <f>DATE(LEFT(tbl_data[[#This Row],[Date_rapport]], 4), MID(tbl_data[[#This Row],[Date_rapport]], 6, 2), RIGHT(tbl_data[[#This Row],[Date_rapport]], 2))</f>
        <v>45405</v>
      </c>
    </row>
    <row r="9864" spans="1:10" x14ac:dyDescent="0.2">
      <c r="A9864" s="28" t="s">
        <v>2040</v>
      </c>
      <c r="B9864" t="s">
        <v>6</v>
      </c>
      <c r="C9864" s="28" t="s">
        <v>1496</v>
      </c>
      <c r="D9864" t="s">
        <v>1106</v>
      </c>
      <c r="E9864" t="s">
        <v>1496</v>
      </c>
      <c r="F9864" t="str">
        <f>INDEX(tbl_produits[Nom normalisé], MATCH(tbl_data[[#This Row],[Spécialité]], tbl_produits[Nom original], 0))</f>
        <v>ADENOSCAN 30 mg/10 ml, solution pour perfusion</v>
      </c>
      <c r="G9864" t="str">
        <f>INDEX(tbl_produits[Classe nom], MATCH(tbl_data[[#This Row],[NORM_Spécialité]], tbl_produits[Nom normalisé], 0))</f>
        <v>Système cardiovasculaire</v>
      </c>
      <c r="H9864">
        <f>YEAR(tbl_data[[#This Row],[Date_rapport]])</f>
        <v>2024</v>
      </c>
      <c r="I9864" t="str">
        <f>INDEX(tbl_produits[Molécule extraite], MATCH(tbl_data[[#This Row],[NORM_Spécialité]], tbl_produits[Nom normalisé], 0))</f>
        <v>Adénosine</v>
      </c>
      <c r="J9864" s="34">
        <f>DATE(LEFT(tbl_data[[#This Row],[Date_rapport]], 4), MID(tbl_data[[#This Row],[Date_rapport]], 6, 2), RIGHT(tbl_data[[#This Row],[Date_rapport]], 2))</f>
        <v>45405</v>
      </c>
    </row>
    <row r="9865" spans="1:10" x14ac:dyDescent="0.2">
      <c r="A9865" s="28" t="s">
        <v>2040</v>
      </c>
      <c r="B9865" t="s">
        <v>6</v>
      </c>
      <c r="C9865" s="28" t="s">
        <v>1496</v>
      </c>
      <c r="D9865" t="s">
        <v>1294</v>
      </c>
      <c r="E9865" t="s">
        <v>1496</v>
      </c>
      <c r="F9865" t="str">
        <f>INDEX(tbl_produits[Nom normalisé], MATCH(tbl_data[[#This Row],[Spécialité]], tbl_produits[Nom original], 0))</f>
        <v>GLUCAGEN Kit 1 mg/ml, poudre et solvant pour solution injectable</v>
      </c>
      <c r="G9865" t="str">
        <f>INDEX(tbl_produits[Classe nom], MATCH(tbl_data[[#This Row],[NORM_Spécialité]], tbl_produits[Nom normalisé], 0))</f>
        <v>Hormones systémiques sauf hormones sexuelles et insulines</v>
      </c>
      <c r="H9865">
        <f>YEAR(tbl_data[[#This Row],[Date_rapport]])</f>
        <v>2024</v>
      </c>
      <c r="I9865" t="str">
        <f>INDEX(tbl_produits[Molécule extraite], MATCH(tbl_data[[#This Row],[NORM_Spécialité]], tbl_produits[Nom normalisé], 0))</f>
        <v>Glucagon</v>
      </c>
      <c r="J9865" s="34">
        <f>DATE(LEFT(tbl_data[[#This Row],[Date_rapport]], 4), MID(tbl_data[[#This Row],[Date_rapport]], 6, 2), RIGHT(tbl_data[[#This Row],[Date_rapport]], 2))</f>
        <v>45405</v>
      </c>
    </row>
    <row r="9866" spans="1:10" x14ac:dyDescent="0.2">
      <c r="A9866" s="28" t="s">
        <v>2040</v>
      </c>
      <c r="B9866" t="s">
        <v>9</v>
      </c>
      <c r="C9866" s="28" t="s">
        <v>1496</v>
      </c>
      <c r="D9866" t="s">
        <v>1184</v>
      </c>
      <c r="E9866" t="s">
        <v>2</v>
      </c>
      <c r="F9866" t="str">
        <f>INDEX(tbl_produits[Nom normalisé], MATCH(tbl_data[[#This Row],[Spécialité]], tbl_produits[Nom original], 0))</f>
        <v>RENVELA 0,8 g, poudre pour suspension buvable</v>
      </c>
      <c r="G9866" t="str">
        <f>INDEX(tbl_produits[Classe nom], MATCH(tbl_data[[#This Row],[NORM_Spécialité]], tbl_produits[Nom normalisé], 0))</f>
        <v>Divers</v>
      </c>
      <c r="H9866">
        <f>YEAR(tbl_data[[#This Row],[Date_rapport]])</f>
        <v>2024</v>
      </c>
      <c r="I9866" t="str">
        <f>INDEX(tbl_produits[Molécule extraite], MATCH(tbl_data[[#This Row],[NORM_Spécialité]], tbl_produits[Nom normalisé], 0))</f>
        <v>Sévélamer (carbonate de)</v>
      </c>
      <c r="J9866" s="34">
        <f>DATE(LEFT(tbl_data[[#This Row],[Date_rapport]], 4), MID(tbl_data[[#This Row],[Date_rapport]], 6, 2), RIGHT(tbl_data[[#This Row],[Date_rapport]], 2))</f>
        <v>45405</v>
      </c>
    </row>
    <row r="9867" spans="1:10" x14ac:dyDescent="0.2">
      <c r="A9867" s="28" t="s">
        <v>2040</v>
      </c>
      <c r="B9867" t="s">
        <v>3</v>
      </c>
      <c r="C9867" s="28" t="s">
        <v>1497</v>
      </c>
      <c r="D9867" t="s">
        <v>1498</v>
      </c>
      <c r="E9867" t="s">
        <v>2</v>
      </c>
      <c r="F9867" t="str">
        <f>INDEX(tbl_produits[Nom normalisé], MATCH(tbl_data[[#This Row],[Spécialité]], tbl_produits[Nom original], 0))</f>
        <v>ZYVOXID 100 mg/5 ml, granulés pour suspension buvable</v>
      </c>
      <c r="G9867" t="str">
        <f>INDEX(tbl_produits[Classe nom], MATCH(tbl_data[[#This Row],[NORM_Spécialité]], tbl_produits[Nom normalisé], 0))</f>
        <v>Anti-infectieux à usage systémique</v>
      </c>
      <c r="H9867">
        <f>YEAR(tbl_data[[#This Row],[Date_rapport]])</f>
        <v>2024</v>
      </c>
      <c r="I9867" t="str">
        <f>INDEX(tbl_produits[Molécule extraite], MATCH(tbl_data[[#This Row],[NORM_Spécialité]], tbl_produits[Nom normalisé], 0))</f>
        <v>Linézolide</v>
      </c>
      <c r="J9867" s="34">
        <f>DATE(LEFT(tbl_data[[#This Row],[Date_rapport]], 4), MID(tbl_data[[#This Row],[Date_rapport]], 6, 2), RIGHT(tbl_data[[#This Row],[Date_rapport]], 2))</f>
        <v>45405</v>
      </c>
    </row>
    <row r="9868" spans="1:10" x14ac:dyDescent="0.2">
      <c r="A9868" s="28" t="s">
        <v>2040</v>
      </c>
      <c r="B9868" t="s">
        <v>9</v>
      </c>
      <c r="C9868" s="28" t="s">
        <v>1499</v>
      </c>
      <c r="D9868" t="s">
        <v>1308</v>
      </c>
      <c r="E9868" t="s">
        <v>2</v>
      </c>
      <c r="F9868" t="str">
        <f>INDEX(tbl_produits[Nom normalisé], MATCH(tbl_data[[#This Row],[Spécialité]], tbl_produits[Nom original], 0))</f>
        <v>MENOPUR 75 UI et 600 UI/ml, poudre et solvant pour solution injectable</v>
      </c>
      <c r="G9868" t="str">
        <f>INDEX(tbl_produits[Classe nom], MATCH(tbl_data[[#This Row],[NORM_Spécialité]], tbl_produits[Nom normalisé], 0))</f>
        <v>Système génito-urinaire et hormones sexuelles</v>
      </c>
      <c r="H9868">
        <f>YEAR(tbl_data[[#This Row],[Date_rapport]])</f>
        <v>2024</v>
      </c>
      <c r="I9868" t="str">
        <f>INDEX(tbl_produits[Molécule extraite], MATCH(tbl_data[[#This Row],[NORM_Spécialité]], tbl_produits[Nom normalisé], 0))</f>
        <v>Ménotropine</v>
      </c>
      <c r="J9868" s="34">
        <f>DATE(LEFT(tbl_data[[#This Row],[Date_rapport]], 4), MID(tbl_data[[#This Row],[Date_rapport]], 6, 2), RIGHT(tbl_data[[#This Row],[Date_rapport]], 2))</f>
        <v>45405</v>
      </c>
    </row>
    <row r="9869" spans="1:10" x14ac:dyDescent="0.2">
      <c r="A9869" s="28" t="s">
        <v>2040</v>
      </c>
      <c r="B9869" t="s">
        <v>9</v>
      </c>
      <c r="C9869" s="28" t="s">
        <v>1500</v>
      </c>
      <c r="D9869" t="s">
        <v>1501</v>
      </c>
      <c r="E9869" t="s">
        <v>2</v>
      </c>
      <c r="F9869" t="str">
        <f>INDEX(tbl_produits[Nom normalisé], MATCH(tbl_data[[#This Row],[Spécialité]], tbl_produits[Nom original], 0))</f>
        <v>FLUOROURACILE Teva 50 mg/ml, solution à diluer pour perfusion, flacon de 20 ml, et 100 ml</v>
      </c>
      <c r="G9869" t="str">
        <f>INDEX(tbl_produits[Classe nom], MATCH(tbl_data[[#This Row],[NORM_Spécialité]], tbl_produits[Nom normalisé], 0))</f>
        <v>Antinéoplasiques et immunomodulateurs</v>
      </c>
      <c r="H9869">
        <f>YEAR(tbl_data[[#This Row],[Date_rapport]])</f>
        <v>2024</v>
      </c>
      <c r="I9869" t="str">
        <f>INDEX(tbl_produits[Molécule extraite], MATCH(tbl_data[[#This Row],[NORM_Spécialité]], tbl_produits[Nom normalisé], 0))</f>
        <v>Fluorouracil</v>
      </c>
      <c r="J9869" s="34">
        <f>DATE(LEFT(tbl_data[[#This Row],[Date_rapport]], 4), MID(tbl_data[[#This Row],[Date_rapport]], 6, 2), RIGHT(tbl_data[[#This Row],[Date_rapport]], 2))</f>
        <v>45405</v>
      </c>
    </row>
    <row r="9870" spans="1:10" x14ac:dyDescent="0.2">
      <c r="A9870" s="28" t="s">
        <v>2040</v>
      </c>
      <c r="B9870" t="s">
        <v>3</v>
      </c>
      <c r="C9870" s="28" t="s">
        <v>1500</v>
      </c>
      <c r="D9870" t="s">
        <v>1502</v>
      </c>
      <c r="E9870" t="s">
        <v>2</v>
      </c>
      <c r="F9870" t="str">
        <f>INDEX(tbl_produits[Nom normalisé], MATCH(tbl_data[[#This Row],[Spécialité]], tbl_produits[Nom original], 0))</f>
        <v>DIPENTUM 500 mg comprimé</v>
      </c>
      <c r="G9870" t="str">
        <f>INDEX(tbl_produits[Classe nom], MATCH(tbl_data[[#This Row],[NORM_Spécialité]], tbl_produits[Nom normalisé], 0))</f>
        <v>Voies digestives et métabolisme</v>
      </c>
      <c r="H9870">
        <f>YEAR(tbl_data[[#This Row],[Date_rapport]])</f>
        <v>2024</v>
      </c>
      <c r="I9870" t="str">
        <f>INDEX(tbl_produits[Molécule extraite], MATCH(tbl_data[[#This Row],[NORM_Spécialité]], tbl_produits[Nom normalisé], 0))</f>
        <v>Olsalazine sodique</v>
      </c>
      <c r="J9870" s="34">
        <f>DATE(LEFT(tbl_data[[#This Row],[Date_rapport]], 4), MID(tbl_data[[#This Row],[Date_rapport]], 6, 2), RIGHT(tbl_data[[#This Row],[Date_rapport]], 2))</f>
        <v>45405</v>
      </c>
    </row>
    <row r="9871" spans="1:10" x14ac:dyDescent="0.2">
      <c r="A9871" s="28" t="s">
        <v>2040</v>
      </c>
      <c r="B9871" t="s">
        <v>6</v>
      </c>
      <c r="C9871" s="28" t="s">
        <v>1500</v>
      </c>
      <c r="D9871" t="s">
        <v>1503</v>
      </c>
      <c r="E9871" t="s">
        <v>1548</v>
      </c>
      <c r="F9871" t="str">
        <f>INDEX(tbl_produits[Nom normalisé], MATCH(tbl_data[[#This Row],[Spécialité]], tbl_produits[Nom original], 0))</f>
        <v>DIPENTUM 250 mg comprimé</v>
      </c>
      <c r="G9871" t="str">
        <f>INDEX(tbl_produits[Classe nom], MATCH(tbl_data[[#This Row],[NORM_Spécialité]], tbl_produits[Nom normalisé], 0))</f>
        <v>Voies digestives et métabolisme</v>
      </c>
      <c r="H9871">
        <f>YEAR(tbl_data[[#This Row],[Date_rapport]])</f>
        <v>2024</v>
      </c>
      <c r="I9871" t="str">
        <f>INDEX(tbl_produits[Molécule extraite], MATCH(tbl_data[[#This Row],[NORM_Spécialité]], tbl_produits[Nom normalisé], 0))</f>
        <v>Olsalazine sodique</v>
      </c>
      <c r="J9871" s="34">
        <f>DATE(LEFT(tbl_data[[#This Row],[Date_rapport]], 4), MID(tbl_data[[#This Row],[Date_rapport]], 6, 2), RIGHT(tbl_data[[#This Row],[Date_rapport]], 2))</f>
        <v>45405</v>
      </c>
    </row>
    <row r="9872" spans="1:10" x14ac:dyDescent="0.2">
      <c r="A9872" s="28" t="s">
        <v>2040</v>
      </c>
      <c r="B9872" t="s">
        <v>6</v>
      </c>
      <c r="C9872" s="28" t="s">
        <v>1500</v>
      </c>
      <c r="D9872" t="s">
        <v>913</v>
      </c>
      <c r="E9872" t="s">
        <v>1414</v>
      </c>
      <c r="F9872" t="str">
        <f>INDEX(tbl_produits[Nom normalisé], MATCH(tbl_data[[#This Row],[Spécialité]], tbl_produits[Nom original], 0))</f>
        <v>FLUORESCEINE sodique Faure 10 pour cent, solution injectable</v>
      </c>
      <c r="G9872" t="str">
        <f>INDEX(tbl_produits[Classe nom], MATCH(tbl_data[[#This Row],[NORM_Spécialité]], tbl_produits[Nom normalisé], 0))</f>
        <v>Organes sensoriels</v>
      </c>
      <c r="H9872">
        <f>YEAR(tbl_data[[#This Row],[Date_rapport]])</f>
        <v>2024</v>
      </c>
      <c r="I9872" t="str">
        <f>INDEX(tbl_produits[Molécule extraite], MATCH(tbl_data[[#This Row],[NORM_Spécialité]], tbl_produits[Nom normalisé], 0))</f>
        <v>Fluorescéine sodique</v>
      </c>
      <c r="J9872" s="34">
        <f>DATE(LEFT(tbl_data[[#This Row],[Date_rapport]], 4), MID(tbl_data[[#This Row],[Date_rapport]], 6, 2), RIGHT(tbl_data[[#This Row],[Date_rapport]], 2))</f>
        <v>45405</v>
      </c>
    </row>
    <row r="9873" spans="1:10" x14ac:dyDescent="0.2">
      <c r="A9873" s="28" t="s">
        <v>2040</v>
      </c>
      <c r="B9873" t="s">
        <v>6</v>
      </c>
      <c r="C9873" s="28" t="s">
        <v>1504</v>
      </c>
      <c r="D9873" t="s">
        <v>1040</v>
      </c>
      <c r="E9873" t="s">
        <v>1504</v>
      </c>
      <c r="F9873" t="str">
        <f>INDEX(tbl_produits[Nom normalisé], MATCH(tbl_data[[#This Row],[Spécialité]], tbl_produits[Nom original], 0))</f>
        <v>VERCYTE 25 mg, comprimé</v>
      </c>
      <c r="G9873" t="str">
        <f>INDEX(tbl_produits[Classe nom], MATCH(tbl_data[[#This Row],[NORM_Spécialité]], tbl_produits[Nom normalisé], 0))</f>
        <v>Antinéoplasiques et immunomodulateurs</v>
      </c>
      <c r="H9873">
        <f>YEAR(tbl_data[[#This Row],[Date_rapport]])</f>
        <v>2024</v>
      </c>
      <c r="I9873" t="str">
        <f>INDEX(tbl_produits[Molécule extraite], MATCH(tbl_data[[#This Row],[NORM_Spécialité]], tbl_produits[Nom normalisé], 0))</f>
        <v>Pipobroman</v>
      </c>
      <c r="J9873" s="34">
        <f>DATE(LEFT(tbl_data[[#This Row],[Date_rapport]], 4), MID(tbl_data[[#This Row],[Date_rapport]], 6, 2), RIGHT(tbl_data[[#This Row],[Date_rapport]], 2))</f>
        <v>45405</v>
      </c>
    </row>
    <row r="9874" spans="1:10" x14ac:dyDescent="0.2">
      <c r="A9874" s="28" t="s">
        <v>2040</v>
      </c>
      <c r="B9874" t="s">
        <v>9</v>
      </c>
      <c r="C9874" s="28" t="s">
        <v>1505</v>
      </c>
      <c r="D9874" t="s">
        <v>1506</v>
      </c>
      <c r="E9874" t="s">
        <v>2</v>
      </c>
      <c r="F9874" t="str">
        <f>INDEX(tbl_produits[Nom normalisé], MATCH(tbl_data[[#This Row],[Spécialité]], tbl_produits[Nom original], 0))</f>
        <v>GABAPENTINE100 mg, 300 mg, 400 mg, gélule</v>
      </c>
      <c r="G9874" t="str">
        <f>INDEX(tbl_produits[Classe nom], MATCH(tbl_data[[#This Row],[NORM_Spécialité]], tbl_produits[Nom normalisé], 0))</f>
        <v>Système nerveux</v>
      </c>
      <c r="H9874">
        <f>YEAR(tbl_data[[#This Row],[Date_rapport]])</f>
        <v>2024</v>
      </c>
      <c r="I9874" t="str">
        <f>INDEX(tbl_produits[Molécule extraite], MATCH(tbl_data[[#This Row],[NORM_Spécialité]], tbl_produits[Nom normalisé], 0))</f>
        <v>Gabapentine</v>
      </c>
      <c r="J9874" s="34">
        <f>DATE(LEFT(tbl_data[[#This Row],[Date_rapport]], 4), MID(tbl_data[[#This Row],[Date_rapport]], 6, 2), RIGHT(tbl_data[[#This Row],[Date_rapport]], 2))</f>
        <v>45405</v>
      </c>
    </row>
    <row r="9875" spans="1:10" x14ac:dyDescent="0.2">
      <c r="A9875" s="28" t="s">
        <v>2040</v>
      </c>
      <c r="B9875" t="s">
        <v>3</v>
      </c>
      <c r="C9875" s="28" t="s">
        <v>1505</v>
      </c>
      <c r="D9875" t="s">
        <v>1507</v>
      </c>
      <c r="E9875" t="s">
        <v>2</v>
      </c>
      <c r="F9875" t="str">
        <f>INDEX(tbl_produits[Nom normalisé], MATCH(tbl_data[[#This Row],[Spécialité]], tbl_produits[Nom original], 0))</f>
        <v>ACIDE ACETYLSALICYLIQUE Panpharma 500 mg, poudre pour solution injectable (anciennement Kardegic 500 mg/5 ml, poudre pour solution injectable)</v>
      </c>
      <c r="G9875" t="str">
        <f>INDEX(tbl_produits[Classe nom], MATCH(tbl_data[[#This Row],[NORM_Spécialité]], tbl_produits[Nom normalisé], 0))</f>
        <v>Sang et organes hématopoïétiques</v>
      </c>
      <c r="H9875">
        <f>YEAR(tbl_data[[#This Row],[Date_rapport]])</f>
        <v>2024</v>
      </c>
      <c r="I9875" t="str">
        <f>INDEX(tbl_produits[Molécule extraite], MATCH(tbl_data[[#This Row],[NORM_Spécialité]], tbl_produits[Nom normalisé], 0))</f>
        <v>Acide acétylsalicylique</v>
      </c>
      <c r="J9875" s="34">
        <f>DATE(LEFT(tbl_data[[#This Row],[Date_rapport]], 4), MID(tbl_data[[#This Row],[Date_rapport]], 6, 2), RIGHT(tbl_data[[#This Row],[Date_rapport]], 2))</f>
        <v>45405</v>
      </c>
    </row>
    <row r="9876" spans="1:10" x14ac:dyDescent="0.2">
      <c r="A9876" s="28" t="s">
        <v>2040</v>
      </c>
      <c r="B9876" t="s">
        <v>9</v>
      </c>
      <c r="C9876" s="28" t="s">
        <v>1508</v>
      </c>
      <c r="D9876" t="s">
        <v>1000</v>
      </c>
      <c r="E9876" t="s">
        <v>2</v>
      </c>
      <c r="F9876" t="str">
        <f>INDEX(tbl_produits[Nom normalisé], MATCH(tbl_data[[#This Row],[Spécialité]], tbl_produits[Nom original], 0))</f>
        <v>EUROBIOL 40 000 U, gélule gastro-résistante</v>
      </c>
      <c r="G9876" t="str">
        <f>INDEX(tbl_produits[Classe nom], MATCH(tbl_data[[#This Row],[NORM_Spécialité]], tbl_produits[Nom normalisé], 0))</f>
        <v>Voies digestives et métabolisme</v>
      </c>
      <c r="H9876">
        <f>YEAR(tbl_data[[#This Row],[Date_rapport]])</f>
        <v>2024</v>
      </c>
      <c r="I9876" t="str">
        <f>INDEX(tbl_produits[Molécule extraite], MATCH(tbl_data[[#This Row],[NORM_Spécialité]], tbl_produits[Nom normalisé], 0))</f>
        <v>Poudre de pancréas</v>
      </c>
      <c r="J9876" s="34">
        <f>DATE(LEFT(tbl_data[[#This Row],[Date_rapport]], 4), MID(tbl_data[[#This Row],[Date_rapport]], 6, 2), RIGHT(tbl_data[[#This Row],[Date_rapport]], 2))</f>
        <v>45405</v>
      </c>
    </row>
    <row r="9877" spans="1:10" x14ac:dyDescent="0.2">
      <c r="A9877" s="28" t="s">
        <v>2040</v>
      </c>
      <c r="B9877" t="s">
        <v>6</v>
      </c>
      <c r="C9877" s="28" t="s">
        <v>1508</v>
      </c>
      <c r="D9877" t="s">
        <v>1509</v>
      </c>
      <c r="E9877" t="s">
        <v>1508</v>
      </c>
      <c r="F9877" t="str">
        <f>INDEX(tbl_produits[Nom normalisé], MATCH(tbl_data[[#This Row],[Spécialité]], tbl_produits[Nom original], 0))</f>
        <v>HYDROCHLOROTHIAZIDE Arrow, comprimé sécable</v>
      </c>
      <c r="G9877" t="str">
        <f>INDEX(tbl_produits[Classe nom], MATCH(tbl_data[[#This Row],[NORM_Spécialité]], tbl_produits[Nom normalisé], 0))</f>
        <v>Système cardiovasculaire</v>
      </c>
      <c r="H9877">
        <f>YEAR(tbl_data[[#This Row],[Date_rapport]])</f>
        <v>2024</v>
      </c>
      <c r="I9877" t="str">
        <f>INDEX(tbl_produits[Molécule extraite], MATCH(tbl_data[[#This Row],[NORM_Spécialité]], tbl_produits[Nom normalisé], 0))</f>
        <v>Hydrochlorothiazide</v>
      </c>
      <c r="J9877" s="34">
        <f>DATE(LEFT(tbl_data[[#This Row],[Date_rapport]], 4), MID(tbl_data[[#This Row],[Date_rapport]], 6, 2), RIGHT(tbl_data[[#This Row],[Date_rapport]], 2))</f>
        <v>45405</v>
      </c>
    </row>
    <row r="9878" spans="1:10" x14ac:dyDescent="0.2">
      <c r="A9878" s="28" t="s">
        <v>2040</v>
      </c>
      <c r="B9878" t="s">
        <v>9</v>
      </c>
      <c r="C9878" s="28" t="s">
        <v>1508</v>
      </c>
      <c r="D9878" t="s">
        <v>1203</v>
      </c>
      <c r="E9878" t="s">
        <v>2</v>
      </c>
      <c r="F9878" t="str">
        <f>INDEX(tbl_produits[Nom normalisé], MATCH(tbl_data[[#This Row],[Spécialité]], tbl_produits[Nom original], 0))</f>
        <v>NEULEPTIL 10 mg, gélule</v>
      </c>
      <c r="G9878" t="str">
        <f>INDEX(tbl_produits[Classe nom], MATCH(tbl_data[[#This Row],[NORM_Spécialité]], tbl_produits[Nom normalisé], 0))</f>
        <v>Système nerveux</v>
      </c>
      <c r="H9878">
        <f>YEAR(tbl_data[[#This Row],[Date_rapport]])</f>
        <v>2024</v>
      </c>
      <c r="I9878" t="str">
        <f>INDEX(tbl_produits[Molécule extraite], MATCH(tbl_data[[#This Row],[NORM_Spécialité]], tbl_produits[Nom normalisé], 0))</f>
        <v>Propériciazine</v>
      </c>
      <c r="J9878" s="34">
        <f>DATE(LEFT(tbl_data[[#This Row],[Date_rapport]], 4), MID(tbl_data[[#This Row],[Date_rapport]], 6, 2), RIGHT(tbl_data[[#This Row],[Date_rapport]], 2))</f>
        <v>45405</v>
      </c>
    </row>
    <row r="9879" spans="1:10" x14ac:dyDescent="0.2">
      <c r="A9879" s="28" t="s">
        <v>2040</v>
      </c>
      <c r="B9879" t="s">
        <v>9</v>
      </c>
      <c r="C9879" s="28" t="s">
        <v>1508</v>
      </c>
      <c r="D9879" t="s">
        <v>1510</v>
      </c>
      <c r="E9879" t="s">
        <v>2</v>
      </c>
      <c r="F9879" t="str">
        <f>INDEX(tbl_produits[Nom normalisé], MATCH(tbl_data[[#This Row],[Spécialité]], tbl_produits[Nom original], 0))</f>
        <v>FLUORESCÉINE Faure 0,5%, collyre en solution en récipient unidose</v>
      </c>
      <c r="G9879" t="str">
        <f>INDEX(tbl_produits[Classe nom], MATCH(tbl_data[[#This Row],[NORM_Spécialité]], tbl_produits[Nom normalisé], 0))</f>
        <v>Organes sensoriels</v>
      </c>
      <c r="H9879">
        <f>YEAR(tbl_data[[#This Row],[Date_rapport]])</f>
        <v>2024</v>
      </c>
      <c r="I9879" t="str">
        <f>INDEX(tbl_produits[Molécule extraite], MATCH(tbl_data[[#This Row],[NORM_Spécialité]], tbl_produits[Nom normalisé], 0))</f>
        <v>Fluorescéine sodique</v>
      </c>
      <c r="J9879" s="34">
        <f>DATE(LEFT(tbl_data[[#This Row],[Date_rapport]], 4), MID(tbl_data[[#This Row],[Date_rapport]], 6, 2), RIGHT(tbl_data[[#This Row],[Date_rapport]], 2))</f>
        <v>45405</v>
      </c>
    </row>
    <row r="9880" spans="1:10" x14ac:dyDescent="0.2">
      <c r="A9880" s="28" t="s">
        <v>2040</v>
      </c>
      <c r="B9880" t="s">
        <v>9</v>
      </c>
      <c r="C9880" s="28" t="s">
        <v>1508</v>
      </c>
      <c r="D9880" t="s">
        <v>1511</v>
      </c>
      <c r="E9880" t="s">
        <v>2</v>
      </c>
      <c r="F9880" t="str">
        <f>INDEX(tbl_produits[Nom normalisé], MATCH(tbl_data[[#This Row],[Spécialité]], tbl_produits[Nom original], 0))</f>
        <v>RYTHMODAN 250 mg à libération prolongée, comprimé enrobé</v>
      </c>
      <c r="G9880" t="str">
        <f>INDEX(tbl_produits[Classe nom], MATCH(tbl_data[[#This Row],[NORM_Spécialité]], tbl_produits[Nom normalisé], 0))</f>
        <v>Système cardiovasculaire</v>
      </c>
      <c r="H9880">
        <f>YEAR(tbl_data[[#This Row],[Date_rapport]])</f>
        <v>2024</v>
      </c>
      <c r="I9880" t="str">
        <f>INDEX(tbl_produits[Molécule extraite], MATCH(tbl_data[[#This Row],[NORM_Spécialité]], tbl_produits[Nom normalisé], 0))</f>
        <v>Disopyramide (phosphate de)</v>
      </c>
      <c r="J9880" s="34">
        <f>DATE(LEFT(tbl_data[[#This Row],[Date_rapport]], 4), MID(tbl_data[[#This Row],[Date_rapport]], 6, 2), RIGHT(tbl_data[[#This Row],[Date_rapport]], 2))</f>
        <v>45405</v>
      </c>
    </row>
    <row r="9881" spans="1:10" x14ac:dyDescent="0.2">
      <c r="A9881" s="28" t="s">
        <v>2040</v>
      </c>
      <c r="B9881" t="s">
        <v>6</v>
      </c>
      <c r="C9881" s="28" t="s">
        <v>1512</v>
      </c>
      <c r="D9881" t="s">
        <v>1100</v>
      </c>
      <c r="E9881" t="s">
        <v>1512</v>
      </c>
      <c r="F9881" t="str">
        <f>INDEX(tbl_produits[Nom normalisé], MATCH(tbl_data[[#This Row],[Spécialité]], tbl_produits[Nom original], 0))</f>
        <v>VIROPHTA, préparation pour collyre (lyophilisat et solvant)</v>
      </c>
      <c r="G9881" t="str">
        <f>INDEX(tbl_produits[Classe nom], MATCH(tbl_data[[#This Row],[NORM_Spécialité]], tbl_produits[Nom normalisé], 0))</f>
        <v>Organes sensoriels</v>
      </c>
      <c r="H9881">
        <f>YEAR(tbl_data[[#This Row],[Date_rapport]])</f>
        <v>2024</v>
      </c>
      <c r="I9881" t="str">
        <f>INDEX(tbl_produits[Molécule extraite], MATCH(tbl_data[[#This Row],[NORM_Spécialité]], tbl_produits[Nom normalisé], 0))</f>
        <v>Trifluridine</v>
      </c>
      <c r="J9881" s="34">
        <f>DATE(LEFT(tbl_data[[#This Row],[Date_rapport]], 4), MID(tbl_data[[#This Row],[Date_rapport]], 6, 2), RIGHT(tbl_data[[#This Row],[Date_rapport]], 2))</f>
        <v>45405</v>
      </c>
    </row>
    <row r="9882" spans="1:10" x14ac:dyDescent="0.2">
      <c r="A9882" s="28" t="s">
        <v>2040</v>
      </c>
      <c r="B9882" t="s">
        <v>3</v>
      </c>
      <c r="C9882" s="28" t="s">
        <v>1512</v>
      </c>
      <c r="D9882" t="s">
        <v>1513</v>
      </c>
      <c r="E9882" t="s">
        <v>2</v>
      </c>
      <c r="F9882" t="str">
        <f>INDEX(tbl_produits[Nom normalisé], MATCH(tbl_data[[#This Row],[Spécialité]], tbl_produits[Nom original], 0))</f>
        <v>METHYLPHENIDATE Arrow LP, gélule à libération prolongée</v>
      </c>
      <c r="G9882" t="str">
        <f>INDEX(tbl_produits[Classe nom], MATCH(tbl_data[[#This Row],[NORM_Spécialité]], tbl_produits[Nom normalisé], 0))</f>
        <v>Système nerveux</v>
      </c>
      <c r="H9882">
        <f>YEAR(tbl_data[[#This Row],[Date_rapport]])</f>
        <v>2024</v>
      </c>
      <c r="I9882" t="str">
        <f>INDEX(tbl_produits[Molécule extraite], MATCH(tbl_data[[#This Row],[NORM_Spécialité]], tbl_produits[Nom normalisé], 0))</f>
        <v>Méthylphénidate (chlorhydrate de)</v>
      </c>
      <c r="J9882" s="34">
        <f>DATE(LEFT(tbl_data[[#This Row],[Date_rapport]], 4), MID(tbl_data[[#This Row],[Date_rapport]], 6, 2), RIGHT(tbl_data[[#This Row],[Date_rapport]], 2))</f>
        <v>45405</v>
      </c>
    </row>
    <row r="9883" spans="1:10" x14ac:dyDescent="0.2">
      <c r="A9883" s="28" t="s">
        <v>2040</v>
      </c>
      <c r="B9883" t="s">
        <v>9</v>
      </c>
      <c r="C9883" s="28" t="s">
        <v>1512</v>
      </c>
      <c r="D9883" t="s">
        <v>1247</v>
      </c>
      <c r="E9883" t="s">
        <v>2</v>
      </c>
      <c r="F9883" t="str">
        <f>INDEX(tbl_produits[Nom normalisé], MATCH(tbl_data[[#This Row],[Spécialité]], tbl_produits[Nom original], 0))</f>
        <v>MÉTHYLPHÉNIDATE Viatris LP, comprimé à libération prolongée</v>
      </c>
      <c r="G9883" t="str">
        <f>INDEX(tbl_produits[Classe nom], MATCH(tbl_data[[#This Row],[NORM_Spécialité]], tbl_produits[Nom normalisé], 0))</f>
        <v>Système nerveux</v>
      </c>
      <c r="H9883">
        <f>YEAR(tbl_data[[#This Row],[Date_rapport]])</f>
        <v>2024</v>
      </c>
      <c r="I9883" t="str">
        <f>INDEX(tbl_produits[Molécule extraite], MATCH(tbl_data[[#This Row],[NORM_Spécialité]], tbl_produits[Nom normalisé], 0))</f>
        <v>Méthylphénidate (chlorhydrate de)</v>
      </c>
      <c r="J9883" s="34">
        <f>DATE(LEFT(tbl_data[[#This Row],[Date_rapport]], 4), MID(tbl_data[[#This Row],[Date_rapport]], 6, 2), RIGHT(tbl_data[[#This Row],[Date_rapport]], 2))</f>
        <v>45405</v>
      </c>
    </row>
    <row r="9884" spans="1:10" x14ac:dyDescent="0.2">
      <c r="A9884" s="28" t="s">
        <v>2040</v>
      </c>
      <c r="B9884" t="s">
        <v>9</v>
      </c>
      <c r="C9884" s="28" t="s">
        <v>1512</v>
      </c>
      <c r="D9884" t="s">
        <v>1156</v>
      </c>
      <c r="E9884" t="s">
        <v>2</v>
      </c>
      <c r="F9884" t="str">
        <f>INDEX(tbl_produits[Nom normalisé], MATCH(tbl_data[[#This Row],[Spécialité]], tbl_produits[Nom original], 0))</f>
        <v>CONCERTA LP, comprimé à libération prolongée</v>
      </c>
      <c r="G9884" t="str">
        <f>INDEX(tbl_produits[Classe nom], MATCH(tbl_data[[#This Row],[NORM_Spécialité]], tbl_produits[Nom normalisé], 0))</f>
        <v>Système nerveux</v>
      </c>
      <c r="H9884">
        <f>YEAR(tbl_data[[#This Row],[Date_rapport]])</f>
        <v>2024</v>
      </c>
      <c r="I9884" t="str">
        <f>INDEX(tbl_produits[Molécule extraite], MATCH(tbl_data[[#This Row],[NORM_Spécialité]], tbl_produits[Nom normalisé], 0))</f>
        <v>Méthylphénidate (chlorhydrate de)</v>
      </c>
      <c r="J9884" s="34">
        <f>DATE(LEFT(tbl_data[[#This Row],[Date_rapport]], 4), MID(tbl_data[[#This Row],[Date_rapport]], 6, 2), RIGHT(tbl_data[[#This Row],[Date_rapport]], 2))</f>
        <v>45405</v>
      </c>
    </row>
    <row r="9885" spans="1:10" x14ac:dyDescent="0.2">
      <c r="A9885" s="28" t="s">
        <v>2040</v>
      </c>
      <c r="B9885" t="s">
        <v>3</v>
      </c>
      <c r="C9885" s="28" t="s">
        <v>1514</v>
      </c>
      <c r="D9885" t="s">
        <v>1002</v>
      </c>
      <c r="E9885" t="s">
        <v>2</v>
      </c>
      <c r="F9885" t="str">
        <f>INDEX(tbl_produits[Nom normalisé], MATCH(tbl_data[[#This Row],[Spécialité]], tbl_produits[Nom original], 0))</f>
        <v>LACTATE DE SODIUM AP-HP 11,2 % (m/V) solution pour perfusion</v>
      </c>
      <c r="G9885" t="str">
        <f>INDEX(tbl_produits[Classe nom], MATCH(tbl_data[[#This Row],[NORM_Spécialité]], tbl_produits[Nom normalisé], 0))</f>
        <v>Sang et organes hématopoïétiques</v>
      </c>
      <c r="H9885">
        <f>YEAR(tbl_data[[#This Row],[Date_rapport]])</f>
        <v>2024</v>
      </c>
      <c r="I9885" t="str">
        <f>INDEX(tbl_produits[Molécule extraite], MATCH(tbl_data[[#This Row],[NORM_Spécialité]], tbl_produits[Nom normalisé], 0))</f>
        <v>Solutions électrolytiques</v>
      </c>
      <c r="J9885" s="34">
        <f>DATE(LEFT(tbl_data[[#This Row],[Date_rapport]], 4), MID(tbl_data[[#This Row],[Date_rapport]], 6, 2), RIGHT(tbl_data[[#This Row],[Date_rapport]], 2))</f>
        <v>45405</v>
      </c>
    </row>
    <row r="9886" spans="1:10" x14ac:dyDescent="0.2">
      <c r="A9886" s="28" t="s">
        <v>2040</v>
      </c>
      <c r="B9886" t="s">
        <v>6</v>
      </c>
      <c r="C9886" s="28" t="s">
        <v>1514</v>
      </c>
      <c r="D9886" t="s">
        <v>1515</v>
      </c>
      <c r="E9886" t="s">
        <v>1514</v>
      </c>
      <c r="F9886" t="str">
        <f>INDEX(tbl_produits[Nom normalisé], MATCH(tbl_data[[#This Row],[Spécialité]], tbl_produits[Nom original], 0))</f>
        <v>ZOLSKETIL Pegylated Liposomal 2 mg/mL, dispersion à diluer pour perfusion, flacon de 10 ml</v>
      </c>
      <c r="G9886" t="str">
        <f>INDEX(tbl_produits[Classe nom], MATCH(tbl_data[[#This Row],[NORM_Spécialité]], tbl_produits[Nom normalisé], 0))</f>
        <v>Antinéoplasiques et immunomodulateurs</v>
      </c>
      <c r="H9886">
        <f>YEAR(tbl_data[[#This Row],[Date_rapport]])</f>
        <v>2024</v>
      </c>
      <c r="I9886" t="str">
        <f>INDEX(tbl_produits[Molécule extraite], MATCH(tbl_data[[#This Row],[NORM_Spécialité]], tbl_produits[Nom normalisé], 0))</f>
        <v>Doxorubicine</v>
      </c>
      <c r="J9886" s="34">
        <f>DATE(LEFT(tbl_data[[#This Row],[Date_rapport]], 4), MID(tbl_data[[#This Row],[Date_rapport]], 6, 2), RIGHT(tbl_data[[#This Row],[Date_rapport]], 2))</f>
        <v>45405</v>
      </c>
    </row>
    <row r="9887" spans="1:10" x14ac:dyDescent="0.2">
      <c r="A9887" s="28" t="s">
        <v>2040</v>
      </c>
      <c r="B9887" t="s">
        <v>9</v>
      </c>
      <c r="C9887" s="28" t="s">
        <v>1514</v>
      </c>
      <c r="D9887" t="s">
        <v>1516</v>
      </c>
      <c r="E9887" t="s">
        <v>2</v>
      </c>
      <c r="F9887" t="str">
        <f>INDEX(tbl_produits[Nom normalisé], MATCH(tbl_data[[#This Row],[Spécialité]], tbl_produits[Nom original], 0))</f>
        <v>FLUOROURACILE Pfizer 50 mg/ml, solution à diluer pour perfusion, flacon de 100 ml</v>
      </c>
      <c r="G9887" t="str">
        <f>INDEX(tbl_produits[Classe nom], MATCH(tbl_data[[#This Row],[NORM_Spécialité]], tbl_produits[Nom normalisé], 0))</f>
        <v>Antinéoplasiques et immunomodulateurs</v>
      </c>
      <c r="H9887">
        <f>YEAR(tbl_data[[#This Row],[Date_rapport]])</f>
        <v>2024</v>
      </c>
      <c r="I9887" t="str">
        <f>INDEX(tbl_produits[Molécule extraite], MATCH(tbl_data[[#This Row],[NORM_Spécialité]], tbl_produits[Nom normalisé], 0))</f>
        <v>Fluorouracil</v>
      </c>
      <c r="J9887" s="34">
        <f>DATE(LEFT(tbl_data[[#This Row],[Date_rapport]], 4), MID(tbl_data[[#This Row],[Date_rapport]], 6, 2), RIGHT(tbl_data[[#This Row],[Date_rapport]], 2))</f>
        <v>45405</v>
      </c>
    </row>
    <row r="9888" spans="1:10" x14ac:dyDescent="0.2">
      <c r="A9888" s="28" t="s">
        <v>2040</v>
      </c>
      <c r="B9888" t="s">
        <v>3</v>
      </c>
      <c r="C9888" s="28" t="s">
        <v>1517</v>
      </c>
      <c r="D9888" t="s">
        <v>1518</v>
      </c>
      <c r="E9888" t="s">
        <v>2</v>
      </c>
      <c r="F9888" t="str">
        <f>INDEX(tbl_produits[Nom normalisé], MATCH(tbl_data[[#This Row],[Spécialité]], tbl_produits[Nom original], 0))</f>
        <v>ATRACURIUM Hospira 10 mg/ml, solution injectable</v>
      </c>
      <c r="G9888" t="str">
        <f>INDEX(tbl_produits[Classe nom], MATCH(tbl_data[[#This Row],[NORM_Spécialité]], tbl_produits[Nom normalisé], 0))</f>
        <v xml:space="preserve">Système musculo-squelettique </v>
      </c>
      <c r="H9888">
        <f>YEAR(tbl_data[[#This Row],[Date_rapport]])</f>
        <v>2024</v>
      </c>
      <c r="I9888" t="str">
        <f>INDEX(tbl_produits[Molécule extraite], MATCH(tbl_data[[#This Row],[NORM_Spécialité]], tbl_produits[Nom normalisé], 0))</f>
        <v>Atracurium</v>
      </c>
      <c r="J9888" s="34">
        <f>DATE(LEFT(tbl_data[[#This Row],[Date_rapport]], 4), MID(tbl_data[[#This Row],[Date_rapport]], 6, 2), RIGHT(tbl_data[[#This Row],[Date_rapport]], 2))</f>
        <v>45405</v>
      </c>
    </row>
    <row r="9889" spans="1:10" x14ac:dyDescent="0.2">
      <c r="A9889" s="28" t="s">
        <v>2040</v>
      </c>
      <c r="B9889" t="s">
        <v>6</v>
      </c>
      <c r="C9889" s="28" t="s">
        <v>1517</v>
      </c>
      <c r="D9889" t="s">
        <v>1519</v>
      </c>
      <c r="E9889" t="s">
        <v>1522</v>
      </c>
      <c r="F9889" t="str">
        <f>INDEX(tbl_produits[Nom normalisé], MATCH(tbl_data[[#This Row],[Spécialité]], tbl_produits[Nom original], 0))</f>
        <v>AZACTAM 1g poudre et solution pour usage parentéral</v>
      </c>
      <c r="G9889" t="str">
        <f>INDEX(tbl_produits[Classe nom], MATCH(tbl_data[[#This Row],[NORM_Spécialité]], tbl_produits[Nom normalisé], 0))</f>
        <v>Anti-infectieux à usage systémique</v>
      </c>
      <c r="H9889">
        <f>YEAR(tbl_data[[#This Row],[Date_rapport]])</f>
        <v>2024</v>
      </c>
      <c r="I9889" t="str">
        <f>INDEX(tbl_produits[Molécule extraite], MATCH(tbl_data[[#This Row],[NORM_Spécialité]], tbl_produits[Nom normalisé], 0))</f>
        <v>Aztréonam</v>
      </c>
      <c r="J9889" s="34">
        <f>DATE(LEFT(tbl_data[[#This Row],[Date_rapport]], 4), MID(tbl_data[[#This Row],[Date_rapport]], 6, 2), RIGHT(tbl_data[[#This Row],[Date_rapport]], 2))</f>
        <v>45405</v>
      </c>
    </row>
    <row r="9890" spans="1:10" x14ac:dyDescent="0.2">
      <c r="A9890" s="28" t="s">
        <v>2040</v>
      </c>
      <c r="B9890" t="s">
        <v>9</v>
      </c>
      <c r="C9890" s="28" t="s">
        <v>1520</v>
      </c>
      <c r="D9890" t="s">
        <v>1521</v>
      </c>
      <c r="E9890" t="s">
        <v>2</v>
      </c>
      <c r="F9890" t="str">
        <f>INDEX(tbl_produits[Nom normalisé], MATCH(tbl_data[[#This Row],[Spécialité]], tbl_produits[Nom original], 0))</f>
        <v>NOZINAN 25 mg, comprimé pelliculé sécable</v>
      </c>
      <c r="G9890" t="str">
        <f>INDEX(tbl_produits[Classe nom], MATCH(tbl_data[[#This Row],[NORM_Spécialité]], tbl_produits[Nom normalisé], 0))</f>
        <v>Système nerveux</v>
      </c>
      <c r="H9890">
        <f>YEAR(tbl_data[[#This Row],[Date_rapport]])</f>
        <v>2024</v>
      </c>
      <c r="I9890" t="str">
        <f>INDEX(tbl_produits[Molécule extraite], MATCH(tbl_data[[#This Row],[NORM_Spécialité]], tbl_produits[Nom normalisé], 0))</f>
        <v>Lévomépromazine (maléate de)</v>
      </c>
      <c r="J9890" s="34">
        <f>DATE(LEFT(tbl_data[[#This Row],[Date_rapport]], 4), MID(tbl_data[[#This Row],[Date_rapport]], 6, 2), RIGHT(tbl_data[[#This Row],[Date_rapport]], 2))</f>
        <v>45405</v>
      </c>
    </row>
    <row r="9891" spans="1:10" x14ac:dyDescent="0.2">
      <c r="A9891" s="28" t="s">
        <v>2040</v>
      </c>
      <c r="B9891" t="s">
        <v>9</v>
      </c>
      <c r="C9891" s="28" t="s">
        <v>1522</v>
      </c>
      <c r="D9891" t="s">
        <v>713</v>
      </c>
      <c r="E9891" t="s">
        <v>2</v>
      </c>
      <c r="F9891" t="str">
        <f>INDEX(tbl_produits[Nom normalisé], MATCH(tbl_data[[#This Row],[Spécialité]], tbl_produits[Nom original], 0))</f>
        <v>B.A.L., solution injectable I.M.</v>
      </c>
      <c r="G9891" t="str">
        <f>INDEX(tbl_produits[Classe nom], MATCH(tbl_data[[#This Row],[NORM_Spécialité]], tbl_produits[Nom normalisé], 0))</f>
        <v>Système nerveux</v>
      </c>
      <c r="H9891">
        <f>YEAR(tbl_data[[#This Row],[Date_rapport]])</f>
        <v>2024</v>
      </c>
      <c r="I9891" t="str">
        <f>INDEX(tbl_produits[Molécule extraite], MATCH(tbl_data[[#This Row],[NORM_Spécialité]], tbl_produits[Nom normalisé], 0))</f>
        <v>Butacaïne / dimercaprol</v>
      </c>
      <c r="J9891" s="34">
        <f>DATE(LEFT(tbl_data[[#This Row],[Date_rapport]], 4), MID(tbl_data[[#This Row],[Date_rapport]], 6, 2), RIGHT(tbl_data[[#This Row],[Date_rapport]], 2))</f>
        <v>45405</v>
      </c>
    </row>
    <row r="9892" spans="1:10" x14ac:dyDescent="0.2">
      <c r="A9892" s="28" t="s">
        <v>2040</v>
      </c>
      <c r="B9892" t="s">
        <v>3</v>
      </c>
      <c r="C9892" s="28" t="s">
        <v>1522</v>
      </c>
      <c r="D9892" t="s">
        <v>1410</v>
      </c>
      <c r="E9892" t="s">
        <v>2</v>
      </c>
      <c r="F9892" t="str">
        <f>INDEX(tbl_produits[Nom normalisé], MATCH(tbl_data[[#This Row],[Spécialité]], tbl_produits[Nom original], 0))</f>
        <v>ABACAVIR, Lamivudine, Zidovudine Viatris 300 mg/150 mg/300 mg, comprimé pelliculé</v>
      </c>
      <c r="G9892" t="str">
        <f>INDEX(tbl_produits[Classe nom], MATCH(tbl_data[[#This Row],[NORM_Spécialité]], tbl_produits[Nom normalisé], 0))</f>
        <v>Anti-infectieux à usage systémique</v>
      </c>
      <c r="H9892">
        <f>YEAR(tbl_data[[#This Row],[Date_rapport]])</f>
        <v>2024</v>
      </c>
      <c r="I9892" t="str">
        <f>INDEX(tbl_produits[Molécule extraite], MATCH(tbl_data[[#This Row],[NORM_Spécialité]], tbl_produits[Nom normalisé], 0))</f>
        <v>Abacavir (sulfate d') / Lamivudine / Zidovudine</v>
      </c>
      <c r="J9892" s="34">
        <f>DATE(LEFT(tbl_data[[#This Row],[Date_rapport]], 4), MID(tbl_data[[#This Row],[Date_rapport]], 6, 2), RIGHT(tbl_data[[#This Row],[Date_rapport]], 2))</f>
        <v>45405</v>
      </c>
    </row>
    <row r="9893" spans="1:10" x14ac:dyDescent="0.2">
      <c r="A9893" s="28" t="s">
        <v>2040</v>
      </c>
      <c r="B9893" t="s">
        <v>6</v>
      </c>
      <c r="C9893" s="28" t="s">
        <v>1523</v>
      </c>
      <c r="D9893" t="s">
        <v>995</v>
      </c>
      <c r="E9893" t="s">
        <v>1534</v>
      </c>
      <c r="F9893" t="str">
        <f>INDEX(tbl_produits[Nom normalisé], MATCH(tbl_data[[#This Row],[Spécialité]], tbl_produits[Nom original], 0))</f>
        <v>URSOLVAN 200 mg, gélule</v>
      </c>
      <c r="G9893" t="str">
        <f>INDEX(tbl_produits[Classe nom], MATCH(tbl_data[[#This Row],[NORM_Spécialité]], tbl_produits[Nom normalisé], 0))</f>
        <v>Voies digestives et métabolisme</v>
      </c>
      <c r="H9893">
        <f>YEAR(tbl_data[[#This Row],[Date_rapport]])</f>
        <v>2024</v>
      </c>
      <c r="I9893" t="str">
        <f>INDEX(tbl_produits[Molécule extraite], MATCH(tbl_data[[#This Row],[NORM_Spécialité]], tbl_produits[Nom normalisé], 0))</f>
        <v>Acide ursodéoxycholique</v>
      </c>
      <c r="J9893" s="34">
        <f>DATE(LEFT(tbl_data[[#This Row],[Date_rapport]], 4), MID(tbl_data[[#This Row],[Date_rapport]], 6, 2), RIGHT(tbl_data[[#This Row],[Date_rapport]], 2))</f>
        <v>45405</v>
      </c>
    </row>
    <row r="9894" spans="1:10" x14ac:dyDescent="0.2">
      <c r="A9894" s="28" t="s">
        <v>2040</v>
      </c>
      <c r="B9894" t="s">
        <v>9</v>
      </c>
      <c r="C9894" s="28" t="s">
        <v>1523</v>
      </c>
      <c r="D9894" t="s">
        <v>1524</v>
      </c>
      <c r="E9894" t="s">
        <v>2</v>
      </c>
      <c r="F9894" t="str">
        <f>INDEX(tbl_produits[Nom normalisé], MATCH(tbl_data[[#This Row],[Spécialité]], tbl_produits[Nom original], 0))</f>
        <v>MYCOSTATINE 100 000 UI/ml, suspension buvable</v>
      </c>
      <c r="G9894" t="str">
        <f>INDEX(tbl_produits[Classe nom], MATCH(tbl_data[[#This Row],[NORM_Spécialité]], tbl_produits[Nom normalisé], 0))</f>
        <v>Voies digestives et métabolisme</v>
      </c>
      <c r="H9894">
        <f>YEAR(tbl_data[[#This Row],[Date_rapport]])</f>
        <v>2024</v>
      </c>
      <c r="I9894" t="str">
        <f>INDEX(tbl_produits[Molécule extraite], MATCH(tbl_data[[#This Row],[NORM_Spécialité]], tbl_produits[Nom normalisé], 0))</f>
        <v>Nystatine</v>
      </c>
      <c r="J9894" s="34">
        <f>DATE(LEFT(tbl_data[[#This Row],[Date_rapport]], 4), MID(tbl_data[[#This Row],[Date_rapport]], 6, 2), RIGHT(tbl_data[[#This Row],[Date_rapport]], 2))</f>
        <v>45405</v>
      </c>
    </row>
    <row r="9895" spans="1:10" x14ac:dyDescent="0.2">
      <c r="A9895" s="28" t="s">
        <v>2040</v>
      </c>
      <c r="B9895" t="s">
        <v>9</v>
      </c>
      <c r="C9895" s="28" t="s">
        <v>1525</v>
      </c>
      <c r="D9895" t="s">
        <v>1526</v>
      </c>
      <c r="E9895" t="s">
        <v>2</v>
      </c>
      <c r="F9895" t="str">
        <f>INDEX(tbl_produits[Nom normalisé], MATCH(tbl_data[[#This Row],[Spécialité]], tbl_produits[Nom original], 0))</f>
        <v>XARELTO 2,5 mg, comprimé pelliculé (boite de 56 comprimés)</v>
      </c>
      <c r="G9895" t="str">
        <f>INDEX(tbl_produits[Classe nom], MATCH(tbl_data[[#This Row],[NORM_Spécialité]], tbl_produits[Nom normalisé], 0))</f>
        <v>Sang et organes hématopoïétiques</v>
      </c>
      <c r="H9895">
        <f>YEAR(tbl_data[[#This Row],[Date_rapport]])</f>
        <v>2024</v>
      </c>
      <c r="I9895" t="str">
        <f>INDEX(tbl_produits[Molécule extraite], MATCH(tbl_data[[#This Row],[NORM_Spécialité]], tbl_produits[Nom normalisé], 0))</f>
        <v>Rivaroxaban</v>
      </c>
      <c r="J9895" s="34">
        <f>DATE(LEFT(tbl_data[[#This Row],[Date_rapport]], 4), MID(tbl_data[[#This Row],[Date_rapport]], 6, 2), RIGHT(tbl_data[[#This Row],[Date_rapport]], 2))</f>
        <v>45405</v>
      </c>
    </row>
    <row r="9896" spans="1:10" x14ac:dyDescent="0.2">
      <c r="A9896" s="28" t="s">
        <v>2040</v>
      </c>
      <c r="B9896" t="s">
        <v>3</v>
      </c>
      <c r="C9896" s="28" t="s">
        <v>1527</v>
      </c>
      <c r="D9896" t="s">
        <v>1528</v>
      </c>
      <c r="E9896" t="s">
        <v>2</v>
      </c>
      <c r="F9896" t="str">
        <f>INDEX(tbl_produits[Nom normalisé], MATCH(tbl_data[[#This Row],[Spécialité]], tbl_produits[Nom original], 0))</f>
        <v>FLUDARABINE Accord 25 mg/ml, solution à diluer pour solution injectable/pour perfusion</v>
      </c>
      <c r="G9896" t="str">
        <f>INDEX(tbl_produits[Classe nom], MATCH(tbl_data[[#This Row],[NORM_Spécialité]], tbl_produits[Nom normalisé], 0))</f>
        <v>Antinéoplasiques et immunomodulateurs</v>
      </c>
      <c r="H9896">
        <f>YEAR(tbl_data[[#This Row],[Date_rapport]])</f>
        <v>2024</v>
      </c>
      <c r="I9896" t="str">
        <f>INDEX(tbl_produits[Molécule extraite], MATCH(tbl_data[[#This Row],[NORM_Spécialité]], tbl_produits[Nom normalisé], 0))</f>
        <v>Fludarabine</v>
      </c>
      <c r="J9896" s="34">
        <f>DATE(LEFT(tbl_data[[#This Row],[Date_rapport]], 4), MID(tbl_data[[#This Row],[Date_rapport]], 6, 2), RIGHT(tbl_data[[#This Row],[Date_rapport]], 2))</f>
        <v>45405</v>
      </c>
    </row>
    <row r="9897" spans="1:10" x14ac:dyDescent="0.2">
      <c r="A9897" s="28" t="s">
        <v>2040</v>
      </c>
      <c r="B9897" t="s">
        <v>3</v>
      </c>
      <c r="C9897" s="28" t="s">
        <v>1527</v>
      </c>
      <c r="D9897" t="s">
        <v>1529</v>
      </c>
      <c r="E9897" t="s">
        <v>2</v>
      </c>
      <c r="F9897" t="str">
        <f>INDEX(tbl_produits[Nom normalisé], MATCH(tbl_data[[#This Row],[Spécialité]], tbl_produits[Nom original], 0))</f>
        <v>SOLUMEDROL 40 mg/2ml  lyophilisat et solution pour usage parentéral</v>
      </c>
      <c r="G9897" t="str">
        <f>INDEX(tbl_produits[Classe nom], MATCH(tbl_data[[#This Row],[NORM_Spécialité]], tbl_produits[Nom normalisé], 0))</f>
        <v>Hormones systémiques sauf hormones sexuelles et insulines</v>
      </c>
      <c r="H9897">
        <f>YEAR(tbl_data[[#This Row],[Date_rapport]])</f>
        <v>2024</v>
      </c>
      <c r="I9897" t="str">
        <f>INDEX(tbl_produits[Molécule extraite], MATCH(tbl_data[[#This Row],[NORM_Spécialité]], tbl_produits[Nom normalisé], 0))</f>
        <v>Méthylprednisolone (hydrogénosuccinate de)</v>
      </c>
      <c r="J9897" s="34">
        <f>DATE(LEFT(tbl_data[[#This Row],[Date_rapport]], 4), MID(tbl_data[[#This Row],[Date_rapport]], 6, 2), RIGHT(tbl_data[[#This Row],[Date_rapport]], 2))</f>
        <v>45405</v>
      </c>
    </row>
    <row r="9898" spans="1:10" x14ac:dyDescent="0.2">
      <c r="A9898" s="28" t="s">
        <v>2040</v>
      </c>
      <c r="B9898" t="s">
        <v>3</v>
      </c>
      <c r="C9898" s="28" t="s">
        <v>1530</v>
      </c>
      <c r="D9898" t="s">
        <v>1069</v>
      </c>
      <c r="E9898" t="s">
        <v>2</v>
      </c>
      <c r="F9898" t="str">
        <f>INDEX(tbl_produits[Nom normalisé], MATCH(tbl_data[[#This Row],[Spécialité]], tbl_produits[Nom original], 0))</f>
        <v>ELIGARD 7,5 mg, poudre et solvant pour solution injectable</v>
      </c>
      <c r="G9898" t="str">
        <f>INDEX(tbl_produits[Classe nom], MATCH(tbl_data[[#This Row],[NORM_Spécialité]], tbl_produits[Nom normalisé], 0))</f>
        <v>Antinéoplasiques et immunomodulateurs</v>
      </c>
      <c r="H9898">
        <f>YEAR(tbl_data[[#This Row],[Date_rapport]])</f>
        <v>2024</v>
      </c>
      <c r="I9898" t="str">
        <f>INDEX(tbl_produits[Molécule extraite], MATCH(tbl_data[[#This Row],[NORM_Spécialité]], tbl_produits[Nom normalisé], 0))</f>
        <v>Leuproréline (acétate de)</v>
      </c>
      <c r="J9898" s="34">
        <f>DATE(LEFT(tbl_data[[#This Row],[Date_rapport]], 4), MID(tbl_data[[#This Row],[Date_rapport]], 6, 2), RIGHT(tbl_data[[#This Row],[Date_rapport]], 2))</f>
        <v>45405</v>
      </c>
    </row>
    <row r="9899" spans="1:10" x14ac:dyDescent="0.2">
      <c r="A9899" s="28" t="s">
        <v>2040</v>
      </c>
      <c r="B9899" t="s">
        <v>3</v>
      </c>
      <c r="C9899" s="28" t="s">
        <v>1530</v>
      </c>
      <c r="D9899" t="s">
        <v>1387</v>
      </c>
      <c r="E9899" t="s">
        <v>2</v>
      </c>
      <c r="F9899" t="str">
        <f>INDEX(tbl_produits[Nom normalisé], MATCH(tbl_data[[#This Row],[Spécialité]], tbl_produits[Nom original], 0))</f>
        <v>ZINNAT 125 mg/5 ml enfants et nourrissons, granulés pour suspension buvable en flacon de de 40 ml</v>
      </c>
      <c r="G9899" t="str">
        <f>INDEX(tbl_produits[Classe nom], MATCH(tbl_data[[#This Row],[NORM_Spécialité]], tbl_produits[Nom normalisé], 0))</f>
        <v>Anti-infectieux à usage systémique</v>
      </c>
      <c r="H9899">
        <f>YEAR(tbl_data[[#This Row],[Date_rapport]])</f>
        <v>2024</v>
      </c>
      <c r="I9899" t="str">
        <f>INDEX(tbl_produits[Molécule extraite], MATCH(tbl_data[[#This Row],[NORM_Spécialité]], tbl_produits[Nom normalisé], 0))</f>
        <v>Céfuroxime axétil</v>
      </c>
      <c r="J9899" s="34">
        <f>DATE(LEFT(tbl_data[[#This Row],[Date_rapport]], 4), MID(tbl_data[[#This Row],[Date_rapport]], 6, 2), RIGHT(tbl_data[[#This Row],[Date_rapport]], 2))</f>
        <v>45405</v>
      </c>
    </row>
    <row r="9900" spans="1:10" x14ac:dyDescent="0.2">
      <c r="A9900" s="28" t="s">
        <v>2040</v>
      </c>
      <c r="B9900" t="s">
        <v>9</v>
      </c>
      <c r="C9900" s="28" t="s">
        <v>1530</v>
      </c>
      <c r="D9900" t="s">
        <v>1224</v>
      </c>
      <c r="E9900" t="s">
        <v>2</v>
      </c>
      <c r="F9900" t="str">
        <f>INDEX(tbl_produits[Nom normalisé], MATCH(tbl_data[[#This Row],[Spécialité]], tbl_produits[Nom original], 0))</f>
        <v>HEXATRIONE 2 pour cent, suspension injectable (intra-articulaire)</v>
      </c>
      <c r="G9900" t="str">
        <f>INDEX(tbl_produits[Classe nom], MATCH(tbl_data[[#This Row],[NORM_Spécialité]], tbl_produits[Nom normalisé], 0))</f>
        <v>Hormones systémiques sauf hormones sexuelles et insulines</v>
      </c>
      <c r="H9900">
        <f>YEAR(tbl_data[[#This Row],[Date_rapport]])</f>
        <v>2024</v>
      </c>
      <c r="I9900" t="str">
        <f>INDEX(tbl_produits[Molécule extraite], MATCH(tbl_data[[#This Row],[NORM_Spécialité]], tbl_produits[Nom normalisé], 0))</f>
        <v>Hexacetonide de triamcinolone</v>
      </c>
      <c r="J9900" s="34">
        <f>DATE(LEFT(tbl_data[[#This Row],[Date_rapport]], 4), MID(tbl_data[[#This Row],[Date_rapport]], 6, 2), RIGHT(tbl_data[[#This Row],[Date_rapport]], 2))</f>
        <v>45405</v>
      </c>
    </row>
    <row r="9901" spans="1:10" x14ac:dyDescent="0.2">
      <c r="A9901" s="28" t="s">
        <v>2040</v>
      </c>
      <c r="B9901" t="s">
        <v>9</v>
      </c>
      <c r="C9901" s="28" t="s">
        <v>1531</v>
      </c>
      <c r="D9901" t="s">
        <v>1109</v>
      </c>
      <c r="E9901" t="s">
        <v>2</v>
      </c>
      <c r="F9901" t="str">
        <f>INDEX(tbl_produits[Nom normalisé], MATCH(tbl_data[[#This Row],[Spécialité]], tbl_produits[Nom original], 0))</f>
        <v>SCOPODERM TTS  1 mg/72 heures, dispositif transdermique</v>
      </c>
      <c r="G9901" t="str">
        <f>INDEX(tbl_produits[Classe nom], MATCH(tbl_data[[#This Row],[NORM_Spécialité]], tbl_produits[Nom normalisé], 0))</f>
        <v>Voies digestives et métabolisme</v>
      </c>
      <c r="H9901">
        <f>YEAR(tbl_data[[#This Row],[Date_rapport]])</f>
        <v>2024</v>
      </c>
      <c r="I9901" t="str">
        <f>INDEX(tbl_produits[Molécule extraite], MATCH(tbl_data[[#This Row],[NORM_Spécialité]], tbl_produits[Nom normalisé], 0))</f>
        <v>Scopolamine</v>
      </c>
      <c r="J9901" s="34">
        <f>DATE(LEFT(tbl_data[[#This Row],[Date_rapport]], 4), MID(tbl_data[[#This Row],[Date_rapport]], 6, 2), RIGHT(tbl_data[[#This Row],[Date_rapport]], 2))</f>
        <v>45405</v>
      </c>
    </row>
    <row r="9902" spans="1:10" x14ac:dyDescent="0.2">
      <c r="A9902" s="28" t="s">
        <v>2040</v>
      </c>
      <c r="B9902" t="s">
        <v>9</v>
      </c>
      <c r="C9902" s="28" t="s">
        <v>1531</v>
      </c>
      <c r="D9902" t="s">
        <v>1532</v>
      </c>
      <c r="E9902" t="s">
        <v>2</v>
      </c>
      <c r="F9902" t="str">
        <f>INDEX(tbl_produits[Nom normalisé], MATCH(tbl_data[[#This Row],[Spécialité]], tbl_produits[Nom original], 0))</f>
        <v>VALPROATE DE SODIUM L.P. 500 mg, comprimé pelliculé sécable à libération prolongée</v>
      </c>
      <c r="G9902" t="str">
        <f>INDEX(tbl_produits[Classe nom], MATCH(tbl_data[[#This Row],[NORM_Spécialité]], tbl_produits[Nom normalisé], 0))</f>
        <v>Système nerveux</v>
      </c>
      <c r="H9902">
        <f>YEAR(tbl_data[[#This Row],[Date_rapport]])</f>
        <v>2024</v>
      </c>
      <c r="I9902" t="str">
        <f>INDEX(tbl_produits[Molécule extraite], MATCH(tbl_data[[#This Row],[NORM_Spécialité]], tbl_produits[Nom normalisé], 0))</f>
        <v>Sodium (valproate de)</v>
      </c>
      <c r="J9902" s="34">
        <f>DATE(LEFT(tbl_data[[#This Row],[Date_rapport]], 4), MID(tbl_data[[#This Row],[Date_rapport]], 6, 2), RIGHT(tbl_data[[#This Row],[Date_rapport]], 2))</f>
        <v>45405</v>
      </c>
    </row>
    <row r="9903" spans="1:10" x14ac:dyDescent="0.2">
      <c r="A9903" s="28" t="s">
        <v>2040</v>
      </c>
      <c r="B9903" t="s">
        <v>6</v>
      </c>
      <c r="C9903" s="28" t="s">
        <v>1533</v>
      </c>
      <c r="D9903" t="s">
        <v>1020</v>
      </c>
      <c r="E9903" t="s">
        <v>1533</v>
      </c>
      <c r="F9903" t="str">
        <f>INDEX(tbl_produits[Nom normalisé], MATCH(tbl_data[[#This Row],[Spécialité]], tbl_produits[Nom original], 0))</f>
        <v>PARLODEL 2,5 mg, comprimé sécable</v>
      </c>
      <c r="G9903" t="str">
        <f>INDEX(tbl_produits[Classe nom], MATCH(tbl_data[[#This Row],[NORM_Spécialité]], tbl_produits[Nom normalisé], 0))</f>
        <v>Système nerveux</v>
      </c>
      <c r="H9903">
        <f>YEAR(tbl_data[[#This Row],[Date_rapport]])</f>
        <v>2024</v>
      </c>
      <c r="I9903" t="str">
        <f>INDEX(tbl_produits[Molécule extraite], MATCH(tbl_data[[#This Row],[NORM_Spécialité]], tbl_produits[Nom normalisé], 0))</f>
        <v>Bromocriptine (mésilate de)</v>
      </c>
      <c r="J9903" s="34">
        <f>DATE(LEFT(tbl_data[[#This Row],[Date_rapport]], 4), MID(tbl_data[[#This Row],[Date_rapport]], 6, 2), RIGHT(tbl_data[[#This Row],[Date_rapport]], 2))</f>
        <v>45405</v>
      </c>
    </row>
    <row r="9904" spans="1:10" x14ac:dyDescent="0.2">
      <c r="A9904" s="28" t="s">
        <v>2040</v>
      </c>
      <c r="B9904" t="s">
        <v>6</v>
      </c>
      <c r="C9904" s="28" t="s">
        <v>1534</v>
      </c>
      <c r="D9904" t="s">
        <v>1371</v>
      </c>
      <c r="E9904" t="s">
        <v>1536</v>
      </c>
      <c r="F9904" t="str">
        <f>INDEX(tbl_produits[Nom normalisé], MATCH(tbl_data[[#This Row],[Spécialité]], tbl_produits[Nom original], 0))</f>
        <v>PRENOXAD 0,91 mg/ml, solution injectable en seringue préremplie</v>
      </c>
      <c r="G9904" t="str">
        <f>INDEX(tbl_produits[Classe nom], MATCH(tbl_data[[#This Row],[NORM_Spécialité]], tbl_produits[Nom normalisé], 0))</f>
        <v>Divers</v>
      </c>
      <c r="H9904">
        <f>YEAR(tbl_data[[#This Row],[Date_rapport]])</f>
        <v>2024</v>
      </c>
      <c r="I9904" t="str">
        <f>INDEX(tbl_produits[Molécule extraite], MATCH(tbl_data[[#This Row],[NORM_Spécialité]], tbl_produits[Nom normalisé], 0))</f>
        <v>Naloxone (chlorhydrate de) dihydraté</v>
      </c>
      <c r="J9904" s="34">
        <f>DATE(LEFT(tbl_data[[#This Row],[Date_rapport]], 4), MID(tbl_data[[#This Row],[Date_rapport]], 6, 2), RIGHT(tbl_data[[#This Row],[Date_rapport]], 2))</f>
        <v>45405</v>
      </c>
    </row>
    <row r="9905" spans="1:10" x14ac:dyDescent="0.2">
      <c r="A9905" s="28" t="s">
        <v>2040</v>
      </c>
      <c r="B9905" t="s">
        <v>9</v>
      </c>
      <c r="C9905" s="28" t="s">
        <v>1534</v>
      </c>
      <c r="D9905" t="s">
        <v>1535</v>
      </c>
      <c r="E9905" t="s">
        <v>2</v>
      </c>
      <c r="F9905" t="str">
        <f>INDEX(tbl_produits[Nom normalisé], MATCH(tbl_data[[#This Row],[Spécialité]], tbl_produits[Nom original], 0))</f>
        <v>SOLUMEDROL 120 mg/2 ml, lyophilisat et solution pour usage parentéral</v>
      </c>
      <c r="G9905" t="str">
        <f>INDEX(tbl_produits[Classe nom], MATCH(tbl_data[[#This Row],[NORM_Spécialité]], tbl_produits[Nom normalisé], 0))</f>
        <v>Hormones systémiques sauf hormones sexuelles et insulines</v>
      </c>
      <c r="H9905">
        <f>YEAR(tbl_data[[#This Row],[Date_rapport]])</f>
        <v>2024</v>
      </c>
      <c r="I9905" t="str">
        <f>INDEX(tbl_produits[Molécule extraite], MATCH(tbl_data[[#This Row],[NORM_Spécialité]], tbl_produits[Nom normalisé], 0))</f>
        <v>Méthylprednisolone (hydrogénosuccinate de)</v>
      </c>
      <c r="J9905" s="34">
        <f>DATE(LEFT(tbl_data[[#This Row],[Date_rapport]], 4), MID(tbl_data[[#This Row],[Date_rapport]], 6, 2), RIGHT(tbl_data[[#This Row],[Date_rapport]], 2))</f>
        <v>45405</v>
      </c>
    </row>
    <row r="9906" spans="1:10" x14ac:dyDescent="0.2">
      <c r="A9906" s="28" t="s">
        <v>2040</v>
      </c>
      <c r="B9906" t="s">
        <v>9</v>
      </c>
      <c r="C9906" s="28" t="s">
        <v>1536</v>
      </c>
      <c r="D9906" t="s">
        <v>1084</v>
      </c>
      <c r="E9906" t="s">
        <v>2</v>
      </c>
      <c r="F9906" t="str">
        <f>INDEX(tbl_produits[Nom normalisé], MATCH(tbl_data[[#This Row],[Spécialité]], tbl_produits[Nom original], 0))</f>
        <v>DEPAKINE CHRONO 500 mg, comprimé pelliculé sécable à libération prolongée</v>
      </c>
      <c r="G9906" t="str">
        <f>INDEX(tbl_produits[Classe nom], MATCH(tbl_data[[#This Row],[NORM_Spécialité]], tbl_produits[Nom normalisé], 0))</f>
        <v>Système nerveux</v>
      </c>
      <c r="H9906">
        <f>YEAR(tbl_data[[#This Row],[Date_rapport]])</f>
        <v>2024</v>
      </c>
      <c r="I9906" t="str">
        <f>INDEX(tbl_produits[Molécule extraite], MATCH(tbl_data[[#This Row],[NORM_Spécialité]], tbl_produits[Nom normalisé], 0))</f>
        <v>Valproate de sodium</v>
      </c>
      <c r="J9906" s="34">
        <f>DATE(LEFT(tbl_data[[#This Row],[Date_rapport]], 4), MID(tbl_data[[#This Row],[Date_rapport]], 6, 2), RIGHT(tbl_data[[#This Row],[Date_rapport]], 2))</f>
        <v>45405</v>
      </c>
    </row>
    <row r="9907" spans="1:10" x14ac:dyDescent="0.2">
      <c r="A9907" s="28" t="s">
        <v>2040</v>
      </c>
      <c r="B9907" t="s">
        <v>3</v>
      </c>
      <c r="C9907" s="28" t="s">
        <v>1404</v>
      </c>
      <c r="D9907" t="s">
        <v>1405</v>
      </c>
      <c r="E9907" t="s">
        <v>2</v>
      </c>
      <c r="F9907" t="str">
        <f>INDEX(tbl_produits[Nom normalisé], MATCH(tbl_data[[#This Row],[Spécialité]], tbl_produits[Nom original], 0))</f>
        <v>AMIKACINE Viatris 50 mg/1 ml, solution injectable</v>
      </c>
      <c r="G9907" t="str">
        <f>INDEX(tbl_produits[Classe nom], MATCH(tbl_data[[#This Row],[NORM_Spécialité]], tbl_produits[Nom normalisé], 0))</f>
        <v>Anti-infectieux à usage systémique</v>
      </c>
      <c r="H9907">
        <f>YEAR(tbl_data[[#This Row],[Date_rapport]])</f>
        <v>2024</v>
      </c>
      <c r="I9907" t="str">
        <f>INDEX(tbl_produits[Molécule extraite], MATCH(tbl_data[[#This Row],[NORM_Spécialité]], tbl_produits[Nom normalisé], 0))</f>
        <v>Amikacine (sulfate d')</v>
      </c>
      <c r="J9907" s="34">
        <f>DATE(LEFT(tbl_data[[#This Row],[Date_rapport]], 4), MID(tbl_data[[#This Row],[Date_rapport]], 6, 2), RIGHT(tbl_data[[#This Row],[Date_rapport]], 2))</f>
        <v>45405</v>
      </c>
    </row>
    <row r="9908" spans="1:10" x14ac:dyDescent="0.2">
      <c r="A9908" s="28" t="s">
        <v>2040</v>
      </c>
      <c r="B9908" t="s">
        <v>6</v>
      </c>
      <c r="C9908" s="28" t="s">
        <v>1407</v>
      </c>
      <c r="D9908" t="s">
        <v>1214</v>
      </c>
      <c r="E9908" t="s">
        <v>1407</v>
      </c>
      <c r="F9908" t="str">
        <f>INDEX(tbl_produits[Nom normalisé], MATCH(tbl_data[[#This Row],[Spécialité]], tbl_produits[Nom original], 0))</f>
        <v>SABRIL 500 mg, granulés pour solution buvable en sachet-dose</v>
      </c>
      <c r="G9908" t="str">
        <f>INDEX(tbl_produits[Classe nom], MATCH(tbl_data[[#This Row],[NORM_Spécialité]], tbl_produits[Nom normalisé], 0))</f>
        <v>Système nerveux</v>
      </c>
      <c r="H9908">
        <f>YEAR(tbl_data[[#This Row],[Date_rapport]])</f>
        <v>2024</v>
      </c>
      <c r="I9908" t="str">
        <f>INDEX(tbl_produits[Molécule extraite], MATCH(tbl_data[[#This Row],[NORM_Spécialité]], tbl_produits[Nom normalisé], 0))</f>
        <v>Vigabatrine</v>
      </c>
      <c r="J9908" s="34">
        <f>DATE(LEFT(tbl_data[[#This Row],[Date_rapport]], 4), MID(tbl_data[[#This Row],[Date_rapport]], 6, 2), RIGHT(tbl_data[[#This Row],[Date_rapport]], 2))</f>
        <v>45405</v>
      </c>
    </row>
    <row r="9909" spans="1:10" x14ac:dyDescent="0.2">
      <c r="A9909" s="28" t="s">
        <v>2040</v>
      </c>
      <c r="B9909" t="s">
        <v>6</v>
      </c>
      <c r="C9909" s="28" t="s">
        <v>1407</v>
      </c>
      <c r="D9909" t="s">
        <v>817</v>
      </c>
      <c r="E9909" t="s">
        <v>1407</v>
      </c>
      <c r="F9909" t="str">
        <f>INDEX(tbl_produits[Nom normalisé], MATCH(tbl_data[[#This Row],[Spécialité]], tbl_produits[Nom original], 0))</f>
        <v>DILANTIN 250 mg/5 ml, solution injectable</v>
      </c>
      <c r="G9909" t="str">
        <f>INDEX(tbl_produits[Classe nom], MATCH(tbl_data[[#This Row],[NORM_Spécialité]], tbl_produits[Nom normalisé], 0))</f>
        <v>Système nerveux</v>
      </c>
      <c r="H9909">
        <f>YEAR(tbl_data[[#This Row],[Date_rapport]])</f>
        <v>2024</v>
      </c>
      <c r="I9909" t="str">
        <f>INDEX(tbl_produits[Molécule extraite], MATCH(tbl_data[[#This Row],[NORM_Spécialité]], tbl_produits[Nom normalisé], 0))</f>
        <v>Phénytoïne</v>
      </c>
      <c r="J9909" s="34">
        <f>DATE(LEFT(tbl_data[[#This Row],[Date_rapport]], 4), MID(tbl_data[[#This Row],[Date_rapport]], 6, 2), RIGHT(tbl_data[[#This Row],[Date_rapport]], 2))</f>
        <v>45405</v>
      </c>
    </row>
    <row r="9910" spans="1:10" x14ac:dyDescent="0.2">
      <c r="A9910" s="28" t="s">
        <v>2040</v>
      </c>
      <c r="B9910" t="s">
        <v>9</v>
      </c>
      <c r="C9910" s="28" t="s">
        <v>1408</v>
      </c>
      <c r="D9910" t="s">
        <v>1409</v>
      </c>
      <c r="E9910" t="s">
        <v>2</v>
      </c>
      <c r="F9910" t="str">
        <f>INDEX(tbl_produits[Nom normalisé], MATCH(tbl_data[[#This Row],[Spécialité]], tbl_produits[Nom original], 0))</f>
        <v>VISUDYNE 15 mg  poudre pour solution pour perfusion</v>
      </c>
      <c r="G9910" t="str">
        <f>INDEX(tbl_produits[Classe nom], MATCH(tbl_data[[#This Row],[NORM_Spécialité]], tbl_produits[Nom normalisé], 0))</f>
        <v>Organes sensoriels</v>
      </c>
      <c r="H9910">
        <f>YEAR(tbl_data[[#This Row],[Date_rapport]])</f>
        <v>2024</v>
      </c>
      <c r="I9910" t="str">
        <f>INDEX(tbl_produits[Molécule extraite], MATCH(tbl_data[[#This Row],[NORM_Spécialité]], tbl_produits[Nom normalisé], 0))</f>
        <v>Vertéporfine </v>
      </c>
      <c r="J9910" s="34">
        <f>DATE(LEFT(tbl_data[[#This Row],[Date_rapport]], 4), MID(tbl_data[[#This Row],[Date_rapport]], 6, 2), RIGHT(tbl_data[[#This Row],[Date_rapport]], 2))</f>
        <v>45405</v>
      </c>
    </row>
    <row r="9911" spans="1:10" x14ac:dyDescent="0.2">
      <c r="A9911" s="28" t="s">
        <v>2040</v>
      </c>
      <c r="B9911" t="s">
        <v>9</v>
      </c>
      <c r="C9911" s="28" t="s">
        <v>1408</v>
      </c>
      <c r="D9911" t="s">
        <v>1411</v>
      </c>
      <c r="E9911" t="s">
        <v>2</v>
      </c>
      <c r="F9911" t="str">
        <f>INDEX(tbl_produits[Nom normalisé], MATCH(tbl_data[[#This Row],[Spécialité]], tbl_produits[Nom original], 0))</f>
        <v>SEVELAMER carbonate 2,4g, poudre pour suspension buvable</v>
      </c>
      <c r="G9911" t="str">
        <f>INDEX(tbl_produits[Classe nom], MATCH(tbl_data[[#This Row],[NORM_Spécialité]], tbl_produits[Nom normalisé], 0))</f>
        <v>Divers</v>
      </c>
      <c r="H9911">
        <f>YEAR(tbl_data[[#This Row],[Date_rapport]])</f>
        <v>2024</v>
      </c>
      <c r="I9911" t="str">
        <f>INDEX(tbl_produits[Molécule extraite], MATCH(tbl_data[[#This Row],[NORM_Spécialité]], tbl_produits[Nom normalisé], 0))</f>
        <v>Sévélamer (carbonate de)</v>
      </c>
      <c r="J9911" s="34">
        <f>DATE(LEFT(tbl_data[[#This Row],[Date_rapport]], 4), MID(tbl_data[[#This Row],[Date_rapport]], 6, 2), RIGHT(tbl_data[[#This Row],[Date_rapport]], 2))</f>
        <v>45405</v>
      </c>
    </row>
    <row r="9912" spans="1:10" x14ac:dyDescent="0.2">
      <c r="A9912" s="28" t="s">
        <v>2040</v>
      </c>
      <c r="B9912" t="s">
        <v>9</v>
      </c>
      <c r="C9912" s="28" t="s">
        <v>1408</v>
      </c>
      <c r="D9912" t="s">
        <v>1412</v>
      </c>
      <c r="E9912" t="s">
        <v>2</v>
      </c>
      <c r="F9912" t="str">
        <f>INDEX(tbl_produits[Nom normalisé], MATCH(tbl_data[[#This Row],[Spécialité]], tbl_produits[Nom original], 0))</f>
        <v>SEVELAMER carbonate 800 mg, comprimé pelliculé</v>
      </c>
      <c r="G9912" t="str">
        <f>INDEX(tbl_produits[Classe nom], MATCH(tbl_data[[#This Row],[NORM_Spécialité]], tbl_produits[Nom normalisé], 0))</f>
        <v>Divers</v>
      </c>
      <c r="H9912">
        <f>YEAR(tbl_data[[#This Row],[Date_rapport]])</f>
        <v>2024</v>
      </c>
      <c r="I9912" t="str">
        <f>INDEX(tbl_produits[Molécule extraite], MATCH(tbl_data[[#This Row],[NORM_Spécialité]], tbl_produits[Nom normalisé], 0))</f>
        <v>Sévélamer (carbonate de)</v>
      </c>
      <c r="J9912" s="34">
        <f>DATE(LEFT(tbl_data[[#This Row],[Date_rapport]], 4), MID(tbl_data[[#This Row],[Date_rapport]], 6, 2), RIGHT(tbl_data[[#This Row],[Date_rapport]], 2))</f>
        <v>45405</v>
      </c>
    </row>
    <row r="9913" spans="1:10" x14ac:dyDescent="0.2">
      <c r="A9913" s="28" t="s">
        <v>2040</v>
      </c>
      <c r="B9913" t="s">
        <v>3</v>
      </c>
      <c r="C9913" s="28" t="s">
        <v>1408</v>
      </c>
      <c r="D9913" t="s">
        <v>930</v>
      </c>
      <c r="E9913" t="s">
        <v>2</v>
      </c>
      <c r="F9913" t="str">
        <f>INDEX(tbl_produits[Nom normalisé], MATCH(tbl_data[[#This Row],[Spécialité]], tbl_produits[Nom original], 0))</f>
        <v>ALYOSTAL VENIN DE GUEPE VESPULA 110 et 550 microgrammes, poudre et solvant pour solution injectable</v>
      </c>
      <c r="G9913" t="str">
        <f>INDEX(tbl_produits[Classe nom], MATCH(tbl_data[[#This Row],[NORM_Spécialité]], tbl_produits[Nom normalisé], 0))</f>
        <v>Divers</v>
      </c>
      <c r="H9913">
        <f>YEAR(tbl_data[[#This Row],[Date_rapport]])</f>
        <v>2024</v>
      </c>
      <c r="I9913" t="str">
        <f>INDEX(tbl_produits[Molécule extraite], MATCH(tbl_data[[#This Row],[NORM_Spécialité]], tbl_produits[Nom normalisé], 0))</f>
        <v>Guêpe Polistes (venin de)</v>
      </c>
      <c r="J9913" s="34">
        <f>DATE(LEFT(tbl_data[[#This Row],[Date_rapport]], 4), MID(tbl_data[[#This Row],[Date_rapport]], 6, 2), RIGHT(tbl_data[[#This Row],[Date_rapport]], 2))</f>
        <v>45405</v>
      </c>
    </row>
    <row r="9914" spans="1:10" x14ac:dyDescent="0.2">
      <c r="A9914" s="28" t="s">
        <v>2040</v>
      </c>
      <c r="B9914" t="s">
        <v>3</v>
      </c>
      <c r="C9914" s="28" t="s">
        <v>1408</v>
      </c>
      <c r="D9914" t="s">
        <v>932</v>
      </c>
      <c r="E9914" t="s">
        <v>2</v>
      </c>
      <c r="F9914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9914" t="str">
        <f>INDEX(tbl_produits[Classe nom], MATCH(tbl_data[[#This Row],[NORM_Spécialité]], tbl_produits[Nom normalisé], 0))</f>
        <v>Divers</v>
      </c>
      <c r="H9914">
        <f>YEAR(tbl_data[[#This Row],[Date_rapport]])</f>
        <v>2024</v>
      </c>
      <c r="I9914" t="str">
        <f>INDEX(tbl_produits[Molécule extraite], MATCH(tbl_data[[#This Row],[NORM_Spécialité]], tbl_produits[Nom normalisé], 0))</f>
        <v>Abeille (venin d')</v>
      </c>
      <c r="J9914" s="34">
        <f>DATE(LEFT(tbl_data[[#This Row],[Date_rapport]], 4), MID(tbl_data[[#This Row],[Date_rapport]], 6, 2), RIGHT(tbl_data[[#This Row],[Date_rapport]], 2))</f>
        <v>45405</v>
      </c>
    </row>
    <row r="9915" spans="1:10" x14ac:dyDescent="0.2">
      <c r="A9915" s="28" t="s">
        <v>2040</v>
      </c>
      <c r="B9915" t="s">
        <v>6</v>
      </c>
      <c r="C9915" s="28" t="s">
        <v>1413</v>
      </c>
      <c r="D9915" t="s">
        <v>1287</v>
      </c>
      <c r="E9915" t="s">
        <v>1413</v>
      </c>
      <c r="F9915" t="str">
        <f>INDEX(tbl_produits[Nom normalisé], MATCH(tbl_data[[#This Row],[Spécialité]], tbl_produits[Nom original], 0))</f>
        <v>PLAQUENIL 200 mg, comprimé pelliculé</v>
      </c>
      <c r="G9915" t="str">
        <f>INDEX(tbl_produits[Classe nom], MATCH(tbl_data[[#This Row],[NORM_Spécialité]], tbl_produits[Nom normalisé], 0))</f>
        <v>Antiparasitaires, insecticides et répulsifs</v>
      </c>
      <c r="H9915">
        <f>YEAR(tbl_data[[#This Row],[Date_rapport]])</f>
        <v>2024</v>
      </c>
      <c r="I9915" t="str">
        <f>INDEX(tbl_produits[Molécule extraite], MATCH(tbl_data[[#This Row],[NORM_Spécialité]], tbl_produits[Nom normalisé], 0))</f>
        <v>Hydroxychloroquine (sulfate d')</v>
      </c>
      <c r="J9915" s="34">
        <f>DATE(LEFT(tbl_data[[#This Row],[Date_rapport]], 4), MID(tbl_data[[#This Row],[Date_rapport]], 6, 2), RIGHT(tbl_data[[#This Row],[Date_rapport]], 2))</f>
        <v>45405</v>
      </c>
    </row>
    <row r="9916" spans="1:10" x14ac:dyDescent="0.2">
      <c r="A9916" s="28" t="s">
        <v>2040</v>
      </c>
      <c r="B9916" t="s">
        <v>6</v>
      </c>
      <c r="C9916" s="28" t="s">
        <v>1347</v>
      </c>
      <c r="D9916" t="s">
        <v>1349</v>
      </c>
      <c r="E9916" t="s">
        <v>1347</v>
      </c>
      <c r="F9916" t="str">
        <f>INDEX(tbl_produits[Nom normalisé], MATCH(tbl_data[[#This Row],[Spécialité]], tbl_produits[Nom original], 0))</f>
        <v>IOMERON 400 (400 mg Iode/mL), solution injectable - Flacon de 50 mL</v>
      </c>
      <c r="G9916" t="str">
        <f>INDEX(tbl_produits[Classe nom], MATCH(tbl_data[[#This Row],[NORM_Spécialité]], tbl_produits[Nom normalisé], 0))</f>
        <v>Divers</v>
      </c>
      <c r="H9916">
        <f>YEAR(tbl_data[[#This Row],[Date_rapport]])</f>
        <v>2024</v>
      </c>
      <c r="I9916" t="str">
        <f>INDEX(tbl_produits[Molécule extraite], MATCH(tbl_data[[#This Row],[NORM_Spécialité]], tbl_produits[Nom normalisé], 0))</f>
        <v>Ioméprol</v>
      </c>
      <c r="J9916" s="34">
        <f>DATE(LEFT(tbl_data[[#This Row],[Date_rapport]], 4), MID(tbl_data[[#This Row],[Date_rapport]], 6, 2), RIGHT(tbl_data[[#This Row],[Date_rapport]], 2))</f>
        <v>45405</v>
      </c>
    </row>
    <row r="9917" spans="1:10" x14ac:dyDescent="0.2">
      <c r="A9917" s="28" t="s">
        <v>2040</v>
      </c>
      <c r="B9917" t="s">
        <v>6</v>
      </c>
      <c r="C9917" s="28" t="s">
        <v>1347</v>
      </c>
      <c r="D9917" t="s">
        <v>1351</v>
      </c>
      <c r="E9917" t="s">
        <v>1347</v>
      </c>
      <c r="F9917" t="str">
        <f>INDEX(tbl_produits[Nom normalisé], MATCH(tbl_data[[#This Row],[Spécialité]], tbl_produits[Nom original], 0))</f>
        <v>ZIEXTENZO 6 mg, solution injectable en seringue préremplie</v>
      </c>
      <c r="G9917" t="str">
        <f>INDEX(tbl_produits[Classe nom], MATCH(tbl_data[[#This Row],[NORM_Spécialité]], tbl_produits[Nom normalisé], 0))</f>
        <v>Antinéoplasiques et immunomodulateurs</v>
      </c>
      <c r="H9917">
        <f>YEAR(tbl_data[[#This Row],[Date_rapport]])</f>
        <v>2024</v>
      </c>
      <c r="I9917" t="str">
        <f>INDEX(tbl_produits[Molécule extraite], MATCH(tbl_data[[#This Row],[NORM_Spécialité]], tbl_produits[Nom normalisé], 0))</f>
        <v>Pegfilgrastim ((bacterie/escherichia coli))</v>
      </c>
      <c r="J9917" s="34">
        <f>DATE(LEFT(tbl_data[[#This Row],[Date_rapport]], 4), MID(tbl_data[[#This Row],[Date_rapport]], 6, 2), RIGHT(tbl_data[[#This Row],[Date_rapport]], 2))</f>
        <v>45405</v>
      </c>
    </row>
    <row r="9918" spans="1:10" x14ac:dyDescent="0.2">
      <c r="A9918" s="28" t="s">
        <v>2040</v>
      </c>
      <c r="B9918" t="s">
        <v>6</v>
      </c>
      <c r="C9918" s="28" t="s">
        <v>1347</v>
      </c>
      <c r="D9918" t="s">
        <v>1352</v>
      </c>
      <c r="E9918" t="s">
        <v>1347</v>
      </c>
      <c r="F9918" t="str">
        <f>INDEX(tbl_produits[Nom normalisé], MATCH(tbl_data[[#This Row],[Spécialité]], tbl_produits[Nom original], 0))</f>
        <v xml:space="preserve">MOVIPREP, poudre pour solution buvable </v>
      </c>
      <c r="G9918" t="str">
        <f>INDEX(tbl_produits[Classe nom], MATCH(tbl_data[[#This Row],[NORM_Spécialité]], tbl_produits[Nom normalisé], 0))</f>
        <v>Voies digestives et métabolisme</v>
      </c>
      <c r="H9918">
        <f>YEAR(tbl_data[[#This Row],[Date_rapport]])</f>
        <v>2024</v>
      </c>
      <c r="I9918" t="str">
        <f>INDEX(tbl_produits[Molécule extraite], MATCH(tbl_data[[#This Row],[NORM_Spécialité]], tbl_produits[Nom normalisé], 0))</f>
        <v>Acide ascorbique, ascorbate de sodium, macrogol 3350, potassium (chlorure de), sodium (chlorure de), sodium (sulfate de) anhydre</v>
      </c>
      <c r="J9918" s="34">
        <f>DATE(LEFT(tbl_data[[#This Row],[Date_rapport]], 4), MID(tbl_data[[#This Row],[Date_rapport]], 6, 2), RIGHT(tbl_data[[#This Row],[Date_rapport]], 2))</f>
        <v>45405</v>
      </c>
    </row>
    <row r="9919" spans="1:10" x14ac:dyDescent="0.2">
      <c r="A9919" s="28" t="s">
        <v>2040</v>
      </c>
      <c r="B9919" t="s">
        <v>6</v>
      </c>
      <c r="C9919" s="28" t="s">
        <v>1353</v>
      </c>
      <c r="D9919" t="s">
        <v>1354</v>
      </c>
      <c r="E9919" t="s">
        <v>1353</v>
      </c>
      <c r="F9919" t="str">
        <f>INDEX(tbl_produits[Nom normalisé], MATCH(tbl_data[[#This Row],[Spécialité]], tbl_produits[Nom original], 0))</f>
        <v xml:space="preserve">GELTIM LP 1 mg/g, gel ophtalmique en récipient unidose (boite de 30 récipients unidose) </v>
      </c>
      <c r="G9919" t="str">
        <f>INDEX(tbl_produits[Classe nom], MATCH(tbl_data[[#This Row],[NORM_Spécialité]], tbl_produits[Nom normalisé], 0))</f>
        <v>Organes sensoriels</v>
      </c>
      <c r="H9919">
        <f>YEAR(tbl_data[[#This Row],[Date_rapport]])</f>
        <v>2024</v>
      </c>
      <c r="I9919" t="str">
        <f>INDEX(tbl_produits[Molécule extraite], MATCH(tbl_data[[#This Row],[NORM_Spécialité]], tbl_produits[Nom normalisé], 0))</f>
        <v>Timolol</v>
      </c>
      <c r="J9919" s="34">
        <f>DATE(LEFT(tbl_data[[#This Row],[Date_rapport]], 4), MID(tbl_data[[#This Row],[Date_rapport]], 6, 2), RIGHT(tbl_data[[#This Row],[Date_rapport]], 2))</f>
        <v>45405</v>
      </c>
    </row>
    <row r="9920" spans="1:10" x14ac:dyDescent="0.2">
      <c r="A9920" s="28" t="s">
        <v>2040</v>
      </c>
      <c r="B9920" t="s">
        <v>9</v>
      </c>
      <c r="C9920" s="28" t="s">
        <v>1355</v>
      </c>
      <c r="D9920" t="s">
        <v>991</v>
      </c>
      <c r="E9920" t="s">
        <v>2</v>
      </c>
      <c r="F9920" t="str">
        <f>INDEX(tbl_produits[Nom normalisé], MATCH(tbl_data[[#This Row],[Spécialité]], tbl_produits[Nom original], 0))</f>
        <v>ABIRATERONE Arrow 500 mg, comprimé pelliculé</v>
      </c>
      <c r="G9920" t="str">
        <f>INDEX(tbl_produits[Classe nom], MATCH(tbl_data[[#This Row],[NORM_Spécialité]], tbl_produits[Nom normalisé], 0))</f>
        <v>Antinéoplasiques et immunomodulateurs</v>
      </c>
      <c r="H9920">
        <f>YEAR(tbl_data[[#This Row],[Date_rapport]])</f>
        <v>2024</v>
      </c>
      <c r="I9920" t="str">
        <f>INDEX(tbl_produits[Molécule extraite], MATCH(tbl_data[[#This Row],[NORM_Spécialité]], tbl_produits[Nom normalisé], 0))</f>
        <v>Abiratérone</v>
      </c>
      <c r="J9920" s="34">
        <f>DATE(LEFT(tbl_data[[#This Row],[Date_rapport]], 4), MID(tbl_data[[#This Row],[Date_rapport]], 6, 2), RIGHT(tbl_data[[#This Row],[Date_rapport]], 2))</f>
        <v>45405</v>
      </c>
    </row>
    <row r="9921" spans="1:10" x14ac:dyDescent="0.2">
      <c r="A9921" s="28" t="s">
        <v>2040</v>
      </c>
      <c r="B9921" t="s">
        <v>9</v>
      </c>
      <c r="C9921" s="28" t="s">
        <v>1355</v>
      </c>
      <c r="D9921" t="s">
        <v>1066</v>
      </c>
      <c r="E9921" t="s">
        <v>2</v>
      </c>
      <c r="F9921" t="str">
        <f>INDEX(tbl_produits[Nom normalisé], MATCH(tbl_data[[#This Row],[Spécialité]], tbl_produits[Nom original], 0))</f>
        <v>METRONIDAZOLE 250 mg et 500 mg, comprimé pelliculé</v>
      </c>
      <c r="G9921" t="str">
        <f>INDEX(tbl_produits[Classe nom], MATCH(tbl_data[[#This Row],[NORM_Spécialité]], tbl_produits[Nom normalisé], 0))</f>
        <v>Anti-infectieux à usage systémique</v>
      </c>
      <c r="H9921">
        <f>YEAR(tbl_data[[#This Row],[Date_rapport]])</f>
        <v>2024</v>
      </c>
      <c r="I9921" t="str">
        <f>INDEX(tbl_produits[Molécule extraite], MATCH(tbl_data[[#This Row],[NORM_Spécialité]], tbl_produits[Nom normalisé], 0))</f>
        <v>Métronidazole</v>
      </c>
      <c r="J9921" s="34">
        <f>DATE(LEFT(tbl_data[[#This Row],[Date_rapport]], 4), MID(tbl_data[[#This Row],[Date_rapport]], 6, 2), RIGHT(tbl_data[[#This Row],[Date_rapport]], 2))</f>
        <v>45405</v>
      </c>
    </row>
    <row r="9922" spans="1:10" x14ac:dyDescent="0.2">
      <c r="A9922" s="28" t="s">
        <v>2040</v>
      </c>
      <c r="B9922" t="s">
        <v>9</v>
      </c>
      <c r="C9922" s="28" t="s">
        <v>1355</v>
      </c>
      <c r="D9922" t="s">
        <v>1198</v>
      </c>
      <c r="E9922" t="s">
        <v>2</v>
      </c>
      <c r="F9922" t="str">
        <f>INDEX(tbl_produits[Nom normalisé], MATCH(tbl_data[[#This Row],[Spécialité]], tbl_produits[Nom original], 0))</f>
        <v>MYDRIATICUM 2 mg/0,4 ml, collyre en récipient unidose</v>
      </c>
      <c r="G9922" t="str">
        <f>INDEX(tbl_produits[Classe nom], MATCH(tbl_data[[#This Row],[NORM_Spécialité]], tbl_produits[Nom normalisé], 0))</f>
        <v>Organes sensoriels</v>
      </c>
      <c r="H9922">
        <f>YEAR(tbl_data[[#This Row],[Date_rapport]])</f>
        <v>2024</v>
      </c>
      <c r="I9922" t="str">
        <f>INDEX(tbl_produits[Molécule extraite], MATCH(tbl_data[[#This Row],[NORM_Spécialité]], tbl_produits[Nom normalisé], 0))</f>
        <v>Tropicamide</v>
      </c>
      <c r="J9922" s="34">
        <f>DATE(LEFT(tbl_data[[#This Row],[Date_rapport]], 4), MID(tbl_data[[#This Row],[Date_rapport]], 6, 2), RIGHT(tbl_data[[#This Row],[Date_rapport]], 2))</f>
        <v>45405</v>
      </c>
    </row>
    <row r="9923" spans="1:10" x14ac:dyDescent="0.2">
      <c r="A9923" s="28" t="s">
        <v>2040</v>
      </c>
      <c r="B9923" t="s">
        <v>9</v>
      </c>
      <c r="C9923" s="28" t="s">
        <v>1355</v>
      </c>
      <c r="D9923" t="s">
        <v>1137</v>
      </c>
      <c r="E9923" t="s">
        <v>2</v>
      </c>
      <c r="F9923" t="str">
        <f>INDEX(tbl_produits[Nom normalisé], MATCH(tbl_data[[#This Row],[Spécialité]], tbl_produits[Nom original], 0))</f>
        <v>CINACALCET 30 mg, 60 mg et 90 mg comprimé pelliculé</v>
      </c>
      <c r="G9923" t="str">
        <f>INDEX(tbl_produits[Classe nom], MATCH(tbl_data[[#This Row],[NORM_Spécialité]], tbl_produits[Nom normalisé], 0))</f>
        <v>Hormones systémiques sauf hormones sexuelles et insulines</v>
      </c>
      <c r="H9923">
        <f>YEAR(tbl_data[[#This Row],[Date_rapport]])</f>
        <v>2024</v>
      </c>
      <c r="I9923" t="str">
        <f>INDEX(tbl_produits[Molécule extraite], MATCH(tbl_data[[#This Row],[NORM_Spécialité]], tbl_produits[Nom normalisé], 0))</f>
        <v>Cinacalcet (chlorhydrate de)</v>
      </c>
      <c r="J9923" s="34">
        <f>DATE(LEFT(tbl_data[[#This Row],[Date_rapport]], 4), MID(tbl_data[[#This Row],[Date_rapport]], 6, 2), RIGHT(tbl_data[[#This Row],[Date_rapport]], 2))</f>
        <v>45405</v>
      </c>
    </row>
    <row r="9924" spans="1:10" x14ac:dyDescent="0.2">
      <c r="A9924" s="28" t="s">
        <v>2040</v>
      </c>
      <c r="B9924" t="s">
        <v>6</v>
      </c>
      <c r="C9924" s="28" t="s">
        <v>1357</v>
      </c>
      <c r="D9924" t="s">
        <v>1191</v>
      </c>
      <c r="E9924" t="s">
        <v>1360</v>
      </c>
      <c r="F9924" t="str">
        <f>INDEX(tbl_produits[Nom normalisé], MATCH(tbl_data[[#This Row],[Spécialité]], tbl_produits[Nom original], 0))</f>
        <v>PRALUENT 300 mg, solution injectable en stylo pré-rempli</v>
      </c>
      <c r="G9924" t="str">
        <f>INDEX(tbl_produits[Classe nom], MATCH(tbl_data[[#This Row],[NORM_Spécialité]], tbl_produits[Nom normalisé], 0))</f>
        <v>Système cardiovasculaire</v>
      </c>
      <c r="H9924">
        <f>YEAR(tbl_data[[#This Row],[Date_rapport]])</f>
        <v>2024</v>
      </c>
      <c r="I9924" t="str">
        <f>INDEX(tbl_produits[Molécule extraite], MATCH(tbl_data[[#This Row],[NORM_Spécialité]], tbl_produits[Nom normalisé], 0))</f>
        <v>Alirocumab (mammifère/hamster/cellules cho)</v>
      </c>
      <c r="J9924" s="34">
        <f>DATE(LEFT(tbl_data[[#This Row],[Date_rapport]], 4), MID(tbl_data[[#This Row],[Date_rapport]], 6, 2), RIGHT(tbl_data[[#This Row],[Date_rapport]], 2))</f>
        <v>45405</v>
      </c>
    </row>
    <row r="9925" spans="1:10" x14ac:dyDescent="0.2">
      <c r="A9925" s="28" t="s">
        <v>2040</v>
      </c>
      <c r="B9925" t="s">
        <v>3</v>
      </c>
      <c r="C9925" s="28" t="s">
        <v>1357</v>
      </c>
      <c r="D9925" t="s">
        <v>1358</v>
      </c>
      <c r="E9925" t="s">
        <v>2</v>
      </c>
      <c r="F9925" t="str">
        <f>INDEX(tbl_produits[Nom normalisé], MATCH(tbl_data[[#This Row],[Spécialité]], tbl_produits[Nom original], 0))</f>
        <v>DEXTRION G 5 Lavoisier, solution injectable (IV) en flacon de 250 mL</v>
      </c>
      <c r="G9925" t="str">
        <f>INDEX(tbl_produits[Classe nom], MATCH(tbl_data[[#This Row],[NORM_Spécialité]], tbl_produits[Nom normalisé], 0))</f>
        <v>Sang et organes hématopoïétiques</v>
      </c>
      <c r="H9925">
        <f>YEAR(tbl_data[[#This Row],[Date_rapport]])</f>
        <v>2024</v>
      </c>
      <c r="I9925" t="str">
        <f>INDEX(tbl_produits[Molécule extraite], MATCH(tbl_data[[#This Row],[NORM_Spécialité]], tbl_produits[Nom normalisé], 0))</f>
        <v>Calcium (gluconate de), glucose, potassium (chlorure de), sodium (chlorure de)</v>
      </c>
      <c r="J9925" s="34">
        <f>DATE(LEFT(tbl_data[[#This Row],[Date_rapport]], 4), MID(tbl_data[[#This Row],[Date_rapport]], 6, 2), RIGHT(tbl_data[[#This Row],[Date_rapport]], 2))</f>
        <v>45405</v>
      </c>
    </row>
    <row r="9926" spans="1:10" x14ac:dyDescent="0.2">
      <c r="A9926" s="28" t="s">
        <v>2040</v>
      </c>
      <c r="B9926" t="s">
        <v>6</v>
      </c>
      <c r="C9926" s="28" t="s">
        <v>1357</v>
      </c>
      <c r="D9926" t="s">
        <v>1359</v>
      </c>
      <c r="E9926" t="s">
        <v>1357</v>
      </c>
      <c r="F9926" t="str">
        <f>INDEX(tbl_produits[Nom normalisé], MATCH(tbl_data[[#This Row],[Spécialité]], tbl_produits[Nom original], 0))</f>
        <v>DEXTRION G 5 Lavoisier, solution injectable (IV) en flacon de 500 mL</v>
      </c>
      <c r="G9926" t="str">
        <f>INDEX(tbl_produits[Classe nom], MATCH(tbl_data[[#This Row],[NORM_Spécialité]], tbl_produits[Nom normalisé], 0))</f>
        <v>Sang et organes hématopoïétiques</v>
      </c>
      <c r="H9926">
        <f>YEAR(tbl_data[[#This Row],[Date_rapport]])</f>
        <v>2024</v>
      </c>
      <c r="I9926" t="str">
        <f>INDEX(tbl_produits[Molécule extraite], MATCH(tbl_data[[#This Row],[NORM_Spécialité]], tbl_produits[Nom normalisé], 0))</f>
        <v>Calcium (gluconate de), glucose, potassium (chlorure de), sodium (chlorure de)</v>
      </c>
      <c r="J9926" s="34">
        <f>DATE(LEFT(tbl_data[[#This Row],[Date_rapport]], 4), MID(tbl_data[[#This Row],[Date_rapport]], 6, 2), RIGHT(tbl_data[[#This Row],[Date_rapport]], 2))</f>
        <v>45405</v>
      </c>
    </row>
    <row r="9927" spans="1:10" x14ac:dyDescent="0.2">
      <c r="A9927" s="28" t="s">
        <v>2040</v>
      </c>
      <c r="B9927" t="s">
        <v>6</v>
      </c>
      <c r="C9927" s="28" t="s">
        <v>1357</v>
      </c>
      <c r="D9927" t="s">
        <v>989</v>
      </c>
      <c r="E9927" t="s">
        <v>1374</v>
      </c>
      <c r="F9927" t="str">
        <f>INDEX(tbl_produits[Nom normalisé], MATCH(tbl_data[[#This Row],[Spécialité]], tbl_produits[Nom original], 0))</f>
        <v>ABIRATERONE Zentiva 500 mg, comprimé pelliculé</v>
      </c>
      <c r="G9927" t="str">
        <f>INDEX(tbl_produits[Classe nom], MATCH(tbl_data[[#This Row],[NORM_Spécialité]], tbl_produits[Nom normalisé], 0))</f>
        <v>Antinéoplasiques et immunomodulateurs</v>
      </c>
      <c r="H9927">
        <f>YEAR(tbl_data[[#This Row],[Date_rapport]])</f>
        <v>2024</v>
      </c>
      <c r="I9927" t="str">
        <f>INDEX(tbl_produits[Molécule extraite], MATCH(tbl_data[[#This Row],[NORM_Spécialité]], tbl_produits[Nom normalisé], 0))</f>
        <v>Abiratérone</v>
      </c>
      <c r="J9927" s="34">
        <f>DATE(LEFT(tbl_data[[#This Row],[Date_rapport]], 4), MID(tbl_data[[#This Row],[Date_rapport]], 6, 2), RIGHT(tbl_data[[#This Row],[Date_rapport]], 2))</f>
        <v>45405</v>
      </c>
    </row>
    <row r="9928" spans="1:10" x14ac:dyDescent="0.2">
      <c r="A9928" s="28" t="s">
        <v>2040</v>
      </c>
      <c r="B9928" t="s">
        <v>6</v>
      </c>
      <c r="C9928" s="28" t="s">
        <v>1357</v>
      </c>
      <c r="D9928" t="s">
        <v>1141</v>
      </c>
      <c r="E9928" t="s">
        <v>1374</v>
      </c>
      <c r="F9928" t="str">
        <f>INDEX(tbl_produits[Nom normalisé], MATCH(tbl_data[[#This Row],[Spécialité]], tbl_produits[Nom original], 0))</f>
        <v>XALKORI 200 mg, gélule</v>
      </c>
      <c r="G9928" t="str">
        <f>INDEX(tbl_produits[Classe nom], MATCH(tbl_data[[#This Row],[NORM_Spécialité]], tbl_produits[Nom normalisé], 0))</f>
        <v>Antinéoplasiques et immunomodulateurs</v>
      </c>
      <c r="H9928">
        <f>YEAR(tbl_data[[#This Row],[Date_rapport]])</f>
        <v>2024</v>
      </c>
      <c r="I9928" t="str">
        <f>INDEX(tbl_produits[Molécule extraite], MATCH(tbl_data[[#This Row],[NORM_Spécialité]], tbl_produits[Nom normalisé], 0))</f>
        <v>Crizotinib</v>
      </c>
      <c r="J9928" s="34">
        <f>DATE(LEFT(tbl_data[[#This Row],[Date_rapport]], 4), MID(tbl_data[[#This Row],[Date_rapport]], 6, 2), RIGHT(tbl_data[[#This Row],[Date_rapport]], 2))</f>
        <v>45405</v>
      </c>
    </row>
    <row r="9929" spans="1:10" x14ac:dyDescent="0.2">
      <c r="A9929" s="28" t="s">
        <v>2040</v>
      </c>
      <c r="B9929" t="s">
        <v>6</v>
      </c>
      <c r="C9929" s="28" t="s">
        <v>1357</v>
      </c>
      <c r="D9929" t="s">
        <v>1166</v>
      </c>
      <c r="E9929" t="s">
        <v>1372</v>
      </c>
      <c r="F9929" t="str">
        <f>INDEX(tbl_produits[Nom normalisé], MATCH(tbl_data[[#This Row],[Spécialité]], tbl_produits[Nom original], 0))</f>
        <v>FERRIPROX 500 mg et 1000 mg, comprimé pelliculé</v>
      </c>
      <c r="G9929" t="str">
        <f>INDEX(tbl_produits[Classe nom], MATCH(tbl_data[[#This Row],[NORM_Spécialité]], tbl_produits[Nom normalisé], 0))</f>
        <v>Divers</v>
      </c>
      <c r="H9929">
        <f>YEAR(tbl_data[[#This Row],[Date_rapport]])</f>
        <v>2024</v>
      </c>
      <c r="I9929" t="str">
        <f>INDEX(tbl_produits[Molécule extraite], MATCH(tbl_data[[#This Row],[NORM_Spécialité]], tbl_produits[Nom normalisé], 0))</f>
        <v>Défériprone</v>
      </c>
      <c r="J9929" s="34">
        <f>DATE(LEFT(tbl_data[[#This Row],[Date_rapport]], 4), MID(tbl_data[[#This Row],[Date_rapport]], 6, 2), RIGHT(tbl_data[[#This Row],[Date_rapport]], 2))</f>
        <v>45405</v>
      </c>
    </row>
    <row r="9930" spans="1:10" x14ac:dyDescent="0.2">
      <c r="A9930" s="28" t="s">
        <v>2040</v>
      </c>
      <c r="B9930" t="s">
        <v>6</v>
      </c>
      <c r="C9930" s="28" t="s">
        <v>1357</v>
      </c>
      <c r="D9930" t="s">
        <v>1133</v>
      </c>
      <c r="E9930" t="s">
        <v>1380</v>
      </c>
      <c r="F9930" t="str">
        <f>INDEX(tbl_produits[Nom normalisé], MATCH(tbl_data[[#This Row],[Spécialité]], tbl_produits[Nom original], 0))</f>
        <v>FLIXOTIDE 125 microgrammes/dose, suspension pour inhalation en flacon pressurisé</v>
      </c>
      <c r="G9930" t="str">
        <f>INDEX(tbl_produits[Classe nom], MATCH(tbl_data[[#This Row],[NORM_Spécialité]], tbl_produits[Nom normalisé], 0))</f>
        <v>Système respiratoire</v>
      </c>
      <c r="H9930">
        <f>YEAR(tbl_data[[#This Row],[Date_rapport]])</f>
        <v>2024</v>
      </c>
      <c r="I9930" t="str">
        <f>INDEX(tbl_produits[Molécule extraite], MATCH(tbl_data[[#This Row],[NORM_Spécialité]], tbl_produits[Nom normalisé], 0))</f>
        <v>Fluticasone (propionate de)</v>
      </c>
      <c r="J9930" s="34">
        <f>DATE(LEFT(tbl_data[[#This Row],[Date_rapport]], 4), MID(tbl_data[[#This Row],[Date_rapport]], 6, 2), RIGHT(tbl_data[[#This Row],[Date_rapport]], 2))</f>
        <v>45405</v>
      </c>
    </row>
    <row r="9931" spans="1:10" x14ac:dyDescent="0.2">
      <c r="A9931" s="28" t="s">
        <v>2040</v>
      </c>
      <c r="B9931" t="s">
        <v>6</v>
      </c>
      <c r="C9931" s="28" t="s">
        <v>1360</v>
      </c>
      <c r="D9931" t="s">
        <v>994</v>
      </c>
      <c r="E9931" t="s">
        <v>1360</v>
      </c>
      <c r="F9931" t="str">
        <f>INDEX(tbl_produits[Nom normalisé], MATCH(tbl_data[[#This Row],[Spécialité]], tbl_produits[Nom original], 0))</f>
        <v>ILUVIEN 190 microgrammes, implant intravitréen avec applicateur</v>
      </c>
      <c r="G9931" t="str">
        <f>INDEX(tbl_produits[Classe nom], MATCH(tbl_data[[#This Row],[NORM_Spécialité]], tbl_produits[Nom normalisé], 0))</f>
        <v>Organes sensoriels</v>
      </c>
      <c r="H9931">
        <f>YEAR(tbl_data[[#This Row],[Date_rapport]])</f>
        <v>2024</v>
      </c>
      <c r="I9931" t="str">
        <f>INDEX(tbl_produits[Molécule extraite], MATCH(tbl_data[[#This Row],[NORM_Spécialité]], tbl_produits[Nom normalisé], 0))</f>
        <v>Acétonide de fluocinolone</v>
      </c>
      <c r="J9931" s="34">
        <f>DATE(LEFT(tbl_data[[#This Row],[Date_rapport]], 4), MID(tbl_data[[#This Row],[Date_rapport]], 6, 2), RIGHT(tbl_data[[#This Row],[Date_rapport]], 2))</f>
        <v>45405</v>
      </c>
    </row>
    <row r="9932" spans="1:10" x14ac:dyDescent="0.2">
      <c r="A9932" s="28" t="s">
        <v>2040</v>
      </c>
      <c r="B9932" t="s">
        <v>9</v>
      </c>
      <c r="C9932" s="28" t="s">
        <v>1362</v>
      </c>
      <c r="D9932" t="s">
        <v>911</v>
      </c>
      <c r="E9932" t="s">
        <v>2</v>
      </c>
      <c r="F9932" t="str">
        <f>INDEX(tbl_produits[Nom normalisé], MATCH(tbl_data[[#This Row],[Spécialité]], tbl_produits[Nom original], 0))</f>
        <v>AMOXICILLINE-CLAMOXYL toutes formes orales, tous dosages</v>
      </c>
      <c r="G9932" t="str">
        <f>INDEX(tbl_produits[Classe nom], MATCH(tbl_data[[#This Row],[NORM_Spécialité]], tbl_produits[Nom normalisé], 0))</f>
        <v>Anti-infectieux à usage systémique</v>
      </c>
      <c r="H9932">
        <f>YEAR(tbl_data[[#This Row],[Date_rapport]])</f>
        <v>2024</v>
      </c>
      <c r="I9932" t="str">
        <f>INDEX(tbl_produits[Molécule extraite], MATCH(tbl_data[[#This Row],[NORM_Spécialité]], tbl_produits[Nom normalisé], 0))</f>
        <v>Amoxicilline</v>
      </c>
      <c r="J9932" s="34">
        <f>DATE(LEFT(tbl_data[[#This Row],[Date_rapport]], 4), MID(tbl_data[[#This Row],[Date_rapport]], 6, 2), RIGHT(tbl_data[[#This Row],[Date_rapport]], 2))</f>
        <v>45405</v>
      </c>
    </row>
    <row r="9933" spans="1:10" x14ac:dyDescent="0.2">
      <c r="A9933" s="28" t="s">
        <v>2040</v>
      </c>
      <c r="B9933" t="s">
        <v>9</v>
      </c>
      <c r="C9933" s="28" t="s">
        <v>1362</v>
      </c>
      <c r="D9933" t="s">
        <v>1014</v>
      </c>
      <c r="E9933" t="s">
        <v>2</v>
      </c>
      <c r="F9933" t="str">
        <f>INDEX(tbl_produits[Nom normalisé], MATCH(tbl_data[[#This Row],[Spécialité]], tbl_produits[Nom original], 0))</f>
        <v>AMOXICILLINE / ACIDE CLAVULANIQUE - Augmentin toutes formes orales, tous dosages</v>
      </c>
      <c r="G9933" t="str">
        <f>INDEX(tbl_produits[Classe nom], MATCH(tbl_data[[#This Row],[NORM_Spécialité]], tbl_produits[Nom normalisé], 0))</f>
        <v>Anti-infectieux à usage systémique</v>
      </c>
      <c r="H9933">
        <f>YEAR(tbl_data[[#This Row],[Date_rapport]])</f>
        <v>2024</v>
      </c>
      <c r="I9933" t="str">
        <f>INDEX(tbl_produits[Molécule extraite], MATCH(tbl_data[[#This Row],[NORM_Spécialité]], tbl_produits[Nom normalisé], 0))</f>
        <v>Amoxicilline / acide clavulanique</v>
      </c>
      <c r="J9933" s="34">
        <f>DATE(LEFT(tbl_data[[#This Row],[Date_rapport]], 4), MID(tbl_data[[#This Row],[Date_rapport]], 6, 2), RIGHT(tbl_data[[#This Row],[Date_rapport]], 2))</f>
        <v>45405</v>
      </c>
    </row>
    <row r="9934" spans="1:10" x14ac:dyDescent="0.2">
      <c r="A9934" s="28" t="s">
        <v>2040</v>
      </c>
      <c r="B9934" t="s">
        <v>6</v>
      </c>
      <c r="C9934" s="28" t="s">
        <v>1362</v>
      </c>
      <c r="D9934" t="s">
        <v>1098</v>
      </c>
      <c r="E9934" t="s">
        <v>1394</v>
      </c>
      <c r="F9934" t="str">
        <f>INDEX(tbl_produits[Nom normalisé], MATCH(tbl_data[[#This Row],[Spécialité]], tbl_produits[Nom original], 0))</f>
        <v>DOPACEPTIN 10 mg /ml, solution injectable en cartouche</v>
      </c>
      <c r="G9934" t="str">
        <f>INDEX(tbl_produits[Classe nom], MATCH(tbl_data[[#This Row],[NORM_Spécialité]], tbl_produits[Nom normalisé], 0))</f>
        <v>Système nerveux</v>
      </c>
      <c r="H9934">
        <f>YEAR(tbl_data[[#This Row],[Date_rapport]])</f>
        <v>2024</v>
      </c>
      <c r="I9934" t="str">
        <f>INDEX(tbl_produits[Molécule extraite], MATCH(tbl_data[[#This Row],[NORM_Spécialité]], tbl_produits[Nom normalisé], 0))</f>
        <v>Apomorphine (chlorhydrate d') hémihydraté</v>
      </c>
      <c r="J9934" s="34">
        <f>DATE(LEFT(tbl_data[[#This Row],[Date_rapport]], 4), MID(tbl_data[[#This Row],[Date_rapport]], 6, 2), RIGHT(tbl_data[[#This Row],[Date_rapport]], 2))</f>
        <v>45405</v>
      </c>
    </row>
    <row r="9935" spans="1:10" x14ac:dyDescent="0.2">
      <c r="A9935" s="28" t="s">
        <v>2040</v>
      </c>
      <c r="B9935" t="s">
        <v>9</v>
      </c>
      <c r="C9935" s="28" t="s">
        <v>1364</v>
      </c>
      <c r="D9935" t="s">
        <v>1209</v>
      </c>
      <c r="E9935" t="s">
        <v>2</v>
      </c>
      <c r="F9935" t="str">
        <f>INDEX(tbl_produits[Nom normalisé], MATCH(tbl_data[[#This Row],[Spécialité]], tbl_produits[Nom original], 0))</f>
        <v>VIPERFAV, solution à diluer pour perfusion</v>
      </c>
      <c r="G9935" t="str">
        <f>INDEX(tbl_produits[Classe nom], MATCH(tbl_data[[#This Row],[NORM_Spécialité]], tbl_produits[Nom normalisé], 0))</f>
        <v>Divers</v>
      </c>
      <c r="H9935">
        <f>YEAR(tbl_data[[#This Row],[Date_rapport]])</f>
        <v>2024</v>
      </c>
      <c r="I9935" t="str">
        <f>INDEX(tbl_produits[Molécule extraite], MATCH(tbl_data[[#This Row],[NORM_Spécialité]], tbl_produits[Nom normalisé], 0))</f>
        <v>Fragments F(ab')2 d'immunoglobuline équine antivenimeuse de vipère européenne</v>
      </c>
      <c r="J9935" s="34">
        <f>DATE(LEFT(tbl_data[[#This Row],[Date_rapport]], 4), MID(tbl_data[[#This Row],[Date_rapport]], 6, 2), RIGHT(tbl_data[[#This Row],[Date_rapport]], 2))</f>
        <v>45405</v>
      </c>
    </row>
    <row r="9936" spans="1:10" x14ac:dyDescent="0.2">
      <c r="A9936" s="28" t="s">
        <v>2040</v>
      </c>
      <c r="B9936" t="s">
        <v>9</v>
      </c>
      <c r="C9936" s="28" t="s">
        <v>1366</v>
      </c>
      <c r="D9936" t="s">
        <v>1060</v>
      </c>
      <c r="E9936" t="s">
        <v>2</v>
      </c>
      <c r="F9936" t="str">
        <f>INDEX(tbl_produits[Nom normalisé], MATCH(tbl_data[[#This Row],[Spécialité]], tbl_produits[Nom original], 0))</f>
        <v>YELLOX 0,9 mg/ml, collyre en solution</v>
      </c>
      <c r="G9936" t="str">
        <f>INDEX(tbl_produits[Classe nom], MATCH(tbl_data[[#This Row],[NORM_Spécialité]], tbl_produits[Nom normalisé], 0))</f>
        <v>Organes sensoriels</v>
      </c>
      <c r="H9936">
        <f>YEAR(tbl_data[[#This Row],[Date_rapport]])</f>
        <v>2024</v>
      </c>
      <c r="I9936" t="str">
        <f>INDEX(tbl_produits[Molécule extraite], MATCH(tbl_data[[#This Row],[NORM_Spécialité]], tbl_produits[Nom normalisé], 0))</f>
        <v>Bromfénac sodique sesquihydraté</v>
      </c>
      <c r="J9936" s="34">
        <f>DATE(LEFT(tbl_data[[#This Row],[Date_rapport]], 4), MID(tbl_data[[#This Row],[Date_rapport]], 6, 2), RIGHT(tbl_data[[#This Row],[Date_rapport]], 2))</f>
        <v>45405</v>
      </c>
    </row>
    <row r="9937" spans="1:10" x14ac:dyDescent="0.2">
      <c r="A9937" s="28" t="s">
        <v>2040</v>
      </c>
      <c r="B9937" t="s">
        <v>9</v>
      </c>
      <c r="C9937" s="28" t="s">
        <v>1368</v>
      </c>
      <c r="D9937" t="s">
        <v>1112</v>
      </c>
      <c r="E9937" t="s">
        <v>2</v>
      </c>
      <c r="F9937" t="str">
        <f>INDEX(tbl_produits[Nom normalisé], MATCH(tbl_data[[#This Row],[Spécialité]], tbl_produits[Nom original], 0))</f>
        <v>CREON 10 000 U, gélule gastrorésistante</v>
      </c>
      <c r="G9937" t="str">
        <f>INDEX(tbl_produits[Classe nom], MATCH(tbl_data[[#This Row],[NORM_Spécialité]], tbl_produits[Nom normalisé], 0))</f>
        <v>Voies digestives et métabolisme</v>
      </c>
      <c r="H9937">
        <f>YEAR(tbl_data[[#This Row],[Date_rapport]])</f>
        <v>2024</v>
      </c>
      <c r="I9937" t="str">
        <f>INDEX(tbl_produits[Molécule extraite], MATCH(tbl_data[[#This Row],[NORM_Spécialité]], tbl_produits[Nom normalisé], 0))</f>
        <v>Pancréatine</v>
      </c>
      <c r="J9937" s="34">
        <f>DATE(LEFT(tbl_data[[#This Row],[Date_rapport]], 4), MID(tbl_data[[#This Row],[Date_rapport]], 6, 2), RIGHT(tbl_data[[#This Row],[Date_rapport]], 2))</f>
        <v>45405</v>
      </c>
    </row>
    <row r="9938" spans="1:10" x14ac:dyDescent="0.2">
      <c r="A9938" s="28" t="s">
        <v>2040</v>
      </c>
      <c r="B9938" t="s">
        <v>9</v>
      </c>
      <c r="C9938" s="28" t="s">
        <v>1368</v>
      </c>
      <c r="D9938" t="s">
        <v>1034</v>
      </c>
      <c r="E9938" t="s">
        <v>2</v>
      </c>
      <c r="F9938" t="str">
        <f>INDEX(tbl_produits[Nom normalisé], MATCH(tbl_data[[#This Row],[Spécialité]], tbl_produits[Nom original], 0))</f>
        <v>CREON 25 000 U, gélule gastro-résistante</v>
      </c>
      <c r="G9938" t="str">
        <f>INDEX(tbl_produits[Classe nom], MATCH(tbl_data[[#This Row],[NORM_Spécialité]], tbl_produits[Nom normalisé], 0))</f>
        <v>Voies digestives et métabolisme</v>
      </c>
      <c r="H9938">
        <f>YEAR(tbl_data[[#This Row],[Date_rapport]])</f>
        <v>2024</v>
      </c>
      <c r="I9938" t="str">
        <f>INDEX(tbl_produits[Molécule extraite], MATCH(tbl_data[[#This Row],[NORM_Spécialité]], tbl_produits[Nom normalisé], 0))</f>
        <v>Pancréatine</v>
      </c>
      <c r="J9938" s="34">
        <f>DATE(LEFT(tbl_data[[#This Row],[Date_rapport]], 4), MID(tbl_data[[#This Row],[Date_rapport]], 6, 2), RIGHT(tbl_data[[#This Row],[Date_rapport]], 2))</f>
        <v>45405</v>
      </c>
    </row>
    <row r="9939" spans="1:10" x14ac:dyDescent="0.2">
      <c r="A9939" s="28" t="s">
        <v>2040</v>
      </c>
      <c r="B9939" t="s">
        <v>6</v>
      </c>
      <c r="C9939" s="28" t="s">
        <v>1369</v>
      </c>
      <c r="D9939" t="s">
        <v>1025</v>
      </c>
      <c r="E9939" t="s">
        <v>1369</v>
      </c>
      <c r="F9939" t="str">
        <f>INDEX(tbl_produits[Nom normalisé], MATCH(tbl_data[[#This Row],[Spécialité]], tbl_produits[Nom original], 0))</f>
        <v>XYLOCAINE 20 mg/ml sans conservateur, solution injectable</v>
      </c>
      <c r="G9939" t="str">
        <f>INDEX(tbl_produits[Classe nom], MATCH(tbl_data[[#This Row],[NORM_Spécialité]], tbl_produits[Nom normalisé], 0))</f>
        <v>Système nerveux</v>
      </c>
      <c r="H9939">
        <f>YEAR(tbl_data[[#This Row],[Date_rapport]])</f>
        <v>2024</v>
      </c>
      <c r="I9939" t="str">
        <f>INDEX(tbl_produits[Molécule extraite], MATCH(tbl_data[[#This Row],[NORM_Spécialité]], tbl_produits[Nom normalisé], 0))</f>
        <v>Chlorhydrate de lidocaïne</v>
      </c>
      <c r="J9939" s="34">
        <f>DATE(LEFT(tbl_data[[#This Row],[Date_rapport]], 4), MID(tbl_data[[#This Row],[Date_rapport]], 6, 2), RIGHT(tbl_data[[#This Row],[Date_rapport]], 2))</f>
        <v>45405</v>
      </c>
    </row>
    <row r="9940" spans="1:10" x14ac:dyDescent="0.2">
      <c r="A9940" s="28" t="s">
        <v>2040</v>
      </c>
      <c r="B9940" t="s">
        <v>6</v>
      </c>
      <c r="C9940" s="28" t="s">
        <v>1370</v>
      </c>
      <c r="D9940" t="s">
        <v>1143</v>
      </c>
      <c r="E9940" t="s">
        <v>1370</v>
      </c>
      <c r="F9940" t="str">
        <f>INDEX(tbl_produits[Nom normalisé], MATCH(tbl_data[[#This Row],[Spécialité]], tbl_produits[Nom original], 0))</f>
        <v>IRINOTECAN Sun 1,5 mg/ml, solution pour perfusion, poche de 220 mL</v>
      </c>
      <c r="G9940" t="str">
        <f>INDEX(tbl_produits[Classe nom], MATCH(tbl_data[[#This Row],[NORM_Spécialité]], tbl_produits[Nom normalisé], 0))</f>
        <v>Antinéoplasiques et immunomodulateurs</v>
      </c>
      <c r="H9940">
        <f>YEAR(tbl_data[[#This Row],[Date_rapport]])</f>
        <v>2024</v>
      </c>
      <c r="I9940" t="str">
        <f>INDEX(tbl_produits[Molécule extraite], MATCH(tbl_data[[#This Row],[NORM_Spécialité]], tbl_produits[Nom normalisé], 0))</f>
        <v>Irinotécan (chlorhydrate d') trihydraté</v>
      </c>
      <c r="J9940" s="34">
        <f>DATE(LEFT(tbl_data[[#This Row],[Date_rapport]], 4), MID(tbl_data[[#This Row],[Date_rapport]], 6, 2), RIGHT(tbl_data[[#This Row],[Date_rapport]], 2))</f>
        <v>45405</v>
      </c>
    </row>
    <row r="9941" spans="1:10" x14ac:dyDescent="0.2">
      <c r="A9941" s="28" t="s">
        <v>2040</v>
      </c>
      <c r="B9941" t="s">
        <v>9</v>
      </c>
      <c r="C9941" s="28" t="s">
        <v>1370</v>
      </c>
      <c r="D9941" t="s">
        <v>836</v>
      </c>
      <c r="E9941" t="s">
        <v>2</v>
      </c>
      <c r="F9941" t="str">
        <f>INDEX(tbl_produits[Nom normalisé], MATCH(tbl_data[[#This Row],[Spécialité]], tbl_produits[Nom original], 0))</f>
        <v>HYDROCORTANCYL 2,5 pour cent, suspension injectable</v>
      </c>
      <c r="G9941" t="str">
        <f>INDEX(tbl_produits[Classe nom], MATCH(tbl_data[[#This Row],[NORM_Spécialité]], tbl_produits[Nom normalisé], 0))</f>
        <v>Hormones systémiques sauf hormones sexuelles et insulines</v>
      </c>
      <c r="H9941">
        <f>YEAR(tbl_data[[#This Row],[Date_rapport]])</f>
        <v>2024</v>
      </c>
      <c r="I9941" t="str">
        <f>INDEX(tbl_produits[Molécule extraite], MATCH(tbl_data[[#This Row],[NORM_Spécialité]], tbl_produits[Nom normalisé], 0))</f>
        <v>Prednisolone (acétate de)</v>
      </c>
      <c r="J9941" s="34">
        <f>DATE(LEFT(tbl_data[[#This Row],[Date_rapport]], 4), MID(tbl_data[[#This Row],[Date_rapport]], 6, 2), RIGHT(tbl_data[[#This Row],[Date_rapport]], 2))</f>
        <v>45405</v>
      </c>
    </row>
    <row r="9942" spans="1:10" x14ac:dyDescent="0.2">
      <c r="A9942" s="28" t="s">
        <v>2040</v>
      </c>
      <c r="B9942" t="s">
        <v>6</v>
      </c>
      <c r="C9942" s="28" t="s">
        <v>1372</v>
      </c>
      <c r="D9942" t="s">
        <v>1186</v>
      </c>
      <c r="E9942" t="s">
        <v>1372</v>
      </c>
      <c r="F9942" t="str">
        <f>INDEX(tbl_produits[Nom normalisé], MATCH(tbl_data[[#This Row],[Spécialité]], tbl_produits[Nom original], 0))</f>
        <v>TEMGESIC 0,2 mg, comprimé sublingual</v>
      </c>
      <c r="G9942" t="str">
        <f>INDEX(tbl_produits[Classe nom], MATCH(tbl_data[[#This Row],[NORM_Spécialité]], tbl_produits[Nom normalisé], 0))</f>
        <v>Système nerveux</v>
      </c>
      <c r="H9942">
        <f>YEAR(tbl_data[[#This Row],[Date_rapport]])</f>
        <v>2024</v>
      </c>
      <c r="I9942" t="str">
        <f>INDEX(tbl_produits[Molécule extraite], MATCH(tbl_data[[#This Row],[NORM_Spécialité]], tbl_produits[Nom normalisé], 0))</f>
        <v>Buprénorphine (chlorhydrate de)</v>
      </c>
      <c r="J9942" s="34">
        <f>DATE(LEFT(tbl_data[[#This Row],[Date_rapport]], 4), MID(tbl_data[[#This Row],[Date_rapport]], 6, 2), RIGHT(tbl_data[[#This Row],[Date_rapport]], 2))</f>
        <v>45405</v>
      </c>
    </row>
    <row r="9943" spans="1:10" x14ac:dyDescent="0.2">
      <c r="A9943" s="28" t="s">
        <v>2040</v>
      </c>
      <c r="B9943" t="s">
        <v>6</v>
      </c>
      <c r="C9943" s="28" t="s">
        <v>1373</v>
      </c>
      <c r="D9943" t="s">
        <v>1148</v>
      </c>
      <c r="E9943" t="s">
        <v>1373</v>
      </c>
      <c r="F9943" t="str">
        <f>INDEX(tbl_produits[Nom normalisé], MATCH(tbl_data[[#This Row],[Spécialité]], tbl_produits[Nom original], 0))</f>
        <v>ARIXTRA 2,5 mg/0,5 ml, solution injectable en seringue pré-remplie, boîte 2 et 7 seringues</v>
      </c>
      <c r="G9943" t="str">
        <f>INDEX(tbl_produits[Classe nom], MATCH(tbl_data[[#This Row],[NORM_Spécialité]], tbl_produits[Nom normalisé], 0))</f>
        <v>Sang et organes hématopoïétiques</v>
      </c>
      <c r="H9943">
        <f>YEAR(tbl_data[[#This Row],[Date_rapport]])</f>
        <v>2024</v>
      </c>
      <c r="I9943" t="str">
        <f>INDEX(tbl_produits[Molécule extraite], MATCH(tbl_data[[#This Row],[NORM_Spécialité]], tbl_produits[Nom normalisé], 0))</f>
        <v>Fondaparinux</v>
      </c>
      <c r="J9943" s="34">
        <f>DATE(LEFT(tbl_data[[#This Row],[Date_rapport]], 4), MID(tbl_data[[#This Row],[Date_rapport]], 6, 2), RIGHT(tbl_data[[#This Row],[Date_rapport]], 2))</f>
        <v>45405</v>
      </c>
    </row>
    <row r="9944" spans="1:10" x14ac:dyDescent="0.2">
      <c r="A9944" s="28" t="s">
        <v>2040</v>
      </c>
      <c r="B9944" t="s">
        <v>3</v>
      </c>
      <c r="C9944" s="28" t="s">
        <v>1374</v>
      </c>
      <c r="D9944" t="s">
        <v>1376</v>
      </c>
      <c r="E9944" t="s">
        <v>2</v>
      </c>
      <c r="F9944" t="str">
        <f>INDEX(tbl_produits[Nom normalisé], MATCH(tbl_data[[#This Row],[Spécialité]], tbl_produits[Nom original], 0))</f>
        <v>METHOTREXATE Viatris 100 mg/ml, solution injectable</v>
      </c>
      <c r="G9944" t="str">
        <f>INDEX(tbl_produits[Classe nom], MATCH(tbl_data[[#This Row],[NORM_Spécialité]], tbl_produits[Nom normalisé], 0))</f>
        <v>Antinéoplasiques et immunomodulateurs</v>
      </c>
      <c r="H9944">
        <f>YEAR(tbl_data[[#This Row],[Date_rapport]])</f>
        <v>2024</v>
      </c>
      <c r="I9944" t="str">
        <f>INDEX(tbl_produits[Molécule extraite], MATCH(tbl_data[[#This Row],[NORM_Spécialité]], tbl_produits[Nom normalisé], 0))</f>
        <v>Méthotrexate</v>
      </c>
      <c r="J9944" s="34">
        <f>DATE(LEFT(tbl_data[[#This Row],[Date_rapport]], 4), MID(tbl_data[[#This Row],[Date_rapport]], 6, 2), RIGHT(tbl_data[[#This Row],[Date_rapport]], 2))</f>
        <v>45405</v>
      </c>
    </row>
    <row r="9945" spans="1:10" x14ac:dyDescent="0.2">
      <c r="A9945" s="28" t="s">
        <v>2040</v>
      </c>
      <c r="B9945" t="s">
        <v>6</v>
      </c>
      <c r="C9945" s="28" t="s">
        <v>1377</v>
      </c>
      <c r="D9945" t="s">
        <v>1114</v>
      </c>
      <c r="E9945" t="s">
        <v>1538</v>
      </c>
      <c r="F9945" t="str">
        <f>INDEX(tbl_produits[Nom normalisé], MATCH(tbl_data[[#This Row],[Spécialité]], tbl_produits[Nom original], 0))</f>
        <v>PERSANTINE 10 mg/2 mL, solution injectable, ampoule</v>
      </c>
      <c r="G9945" t="str">
        <f>INDEX(tbl_produits[Classe nom], MATCH(tbl_data[[#This Row],[NORM_Spécialité]], tbl_produits[Nom normalisé], 0))</f>
        <v>Divers</v>
      </c>
      <c r="H9945">
        <f>YEAR(tbl_data[[#This Row],[Date_rapport]])</f>
        <v>2024</v>
      </c>
      <c r="I9945" t="str">
        <f>INDEX(tbl_produits[Molécule extraite], MATCH(tbl_data[[#This Row],[NORM_Spécialité]], tbl_produits[Nom normalisé], 0))</f>
        <v>Dipyridamole</v>
      </c>
      <c r="J9945" s="34">
        <f>DATE(LEFT(tbl_data[[#This Row],[Date_rapport]], 4), MID(tbl_data[[#This Row],[Date_rapport]], 6, 2), RIGHT(tbl_data[[#This Row],[Date_rapport]], 2))</f>
        <v>45405</v>
      </c>
    </row>
    <row r="9946" spans="1:10" x14ac:dyDescent="0.2">
      <c r="A9946" s="28" t="s">
        <v>2040</v>
      </c>
      <c r="B9946" t="s">
        <v>6</v>
      </c>
      <c r="C9946" s="28" t="s">
        <v>1378</v>
      </c>
      <c r="D9946" t="s">
        <v>1211</v>
      </c>
      <c r="E9946" t="s">
        <v>1378</v>
      </c>
      <c r="F9946" t="str">
        <f>INDEX(tbl_produits[Nom normalisé], MATCH(tbl_data[[#This Row],[Spécialité]], tbl_produits[Nom original], 0))</f>
        <v>ORACILLINE 1 000 000 UI, comprimé sécable</v>
      </c>
      <c r="G9946" t="str">
        <f>INDEX(tbl_produits[Classe nom], MATCH(tbl_data[[#This Row],[NORM_Spécialité]], tbl_produits[Nom normalisé], 0))</f>
        <v>Anti-infectieux à usage systémique</v>
      </c>
      <c r="H9946">
        <f>YEAR(tbl_data[[#This Row],[Date_rapport]])</f>
        <v>2024</v>
      </c>
      <c r="I9946" t="str">
        <f>INDEX(tbl_produits[Molécule extraite], MATCH(tbl_data[[#This Row],[NORM_Spécialité]], tbl_produits[Nom normalisé], 0))</f>
        <v>Phénoxyméthylpénicilline</v>
      </c>
      <c r="J9946" s="34">
        <f>DATE(LEFT(tbl_data[[#This Row],[Date_rapport]], 4), MID(tbl_data[[#This Row],[Date_rapport]], 6, 2), RIGHT(tbl_data[[#This Row],[Date_rapport]], 2))</f>
        <v>45405</v>
      </c>
    </row>
    <row r="9947" spans="1:10" x14ac:dyDescent="0.2">
      <c r="A9947" s="28" t="s">
        <v>2040</v>
      </c>
      <c r="B9947" t="s">
        <v>9</v>
      </c>
      <c r="C9947" s="28" t="s">
        <v>1378</v>
      </c>
      <c r="D9947" t="s">
        <v>1379</v>
      </c>
      <c r="E9947" t="s">
        <v>2</v>
      </c>
      <c r="F9947" t="str">
        <f>INDEX(tbl_produits[Nom normalisé], MATCH(tbl_data[[#This Row],[Spécialité]], tbl_produits[Nom original], 0))</f>
        <v>LARGACTIL 25 mg/5 ml, solution injectable en ampoule</v>
      </c>
      <c r="G9947" t="str">
        <f>INDEX(tbl_produits[Classe nom], MATCH(tbl_data[[#This Row],[NORM_Spécialité]], tbl_produits[Nom normalisé], 0))</f>
        <v>Système nerveux</v>
      </c>
      <c r="H9947">
        <f>YEAR(tbl_data[[#This Row],[Date_rapport]])</f>
        <v>2024</v>
      </c>
      <c r="I9947" t="str">
        <f>INDEX(tbl_produits[Molécule extraite], MATCH(tbl_data[[#This Row],[NORM_Spécialité]], tbl_produits[Nom normalisé], 0))</f>
        <v>Chlorpromazine</v>
      </c>
      <c r="J9947" s="34">
        <f>DATE(LEFT(tbl_data[[#This Row],[Date_rapport]], 4), MID(tbl_data[[#This Row],[Date_rapport]], 6, 2), RIGHT(tbl_data[[#This Row],[Date_rapport]], 2))</f>
        <v>45405</v>
      </c>
    </row>
    <row r="9948" spans="1:10" x14ac:dyDescent="0.2">
      <c r="A9948" s="28" t="s">
        <v>2040</v>
      </c>
      <c r="B9948" t="s">
        <v>6</v>
      </c>
      <c r="C9948" s="28" t="s">
        <v>1380</v>
      </c>
      <c r="D9948" t="s">
        <v>839</v>
      </c>
      <c r="E9948" t="s">
        <v>1380</v>
      </c>
      <c r="F9948" t="str">
        <f>INDEX(tbl_produits[Nom normalisé], MATCH(tbl_data[[#This Row],[Spécialité]], tbl_produits[Nom original], 0))</f>
        <v>FLAGYL 125 mg/5 ml, suspension buvable</v>
      </c>
      <c r="G9948" t="str">
        <f>INDEX(tbl_produits[Classe nom], MATCH(tbl_data[[#This Row],[NORM_Spécialité]], tbl_produits[Nom normalisé], 0))</f>
        <v>Anti-infectieux à usage systémique</v>
      </c>
      <c r="H9948">
        <f>YEAR(tbl_data[[#This Row],[Date_rapport]])</f>
        <v>2024</v>
      </c>
      <c r="I9948" t="str">
        <f>INDEX(tbl_produits[Molécule extraite], MATCH(tbl_data[[#This Row],[NORM_Spécialité]], tbl_produits[Nom normalisé], 0))</f>
        <v>Métronidazole (benzoate de)</v>
      </c>
      <c r="J9948" s="34">
        <f>DATE(LEFT(tbl_data[[#This Row],[Date_rapport]], 4), MID(tbl_data[[#This Row],[Date_rapport]], 6, 2), RIGHT(tbl_data[[#This Row],[Date_rapport]], 2))</f>
        <v>45405</v>
      </c>
    </row>
    <row r="9949" spans="1:10" x14ac:dyDescent="0.2">
      <c r="A9949" s="28" t="s">
        <v>2040</v>
      </c>
      <c r="B9949" t="s">
        <v>6</v>
      </c>
      <c r="C9949" s="28" t="s">
        <v>1384</v>
      </c>
      <c r="D9949" t="s">
        <v>1135</v>
      </c>
      <c r="E9949" t="s">
        <v>1384</v>
      </c>
      <c r="F9949" t="str">
        <f>INDEX(tbl_produits[Nom normalisé], MATCH(tbl_data[[#This Row],[Spécialité]], tbl_produits[Nom original], 0))</f>
        <v>ARTANE 0,4%, solution buvable en goutte</v>
      </c>
      <c r="G9949" t="str">
        <f>INDEX(tbl_produits[Classe nom], MATCH(tbl_data[[#This Row],[NORM_Spécialité]], tbl_produits[Nom normalisé], 0))</f>
        <v>Système nerveux</v>
      </c>
      <c r="H9949">
        <f>YEAR(tbl_data[[#This Row],[Date_rapport]])</f>
        <v>2024</v>
      </c>
      <c r="I9949" t="str">
        <f>INDEX(tbl_produits[Molécule extraite], MATCH(tbl_data[[#This Row],[NORM_Spécialité]], tbl_produits[Nom normalisé], 0))</f>
        <v>Chlorhydrate de trihexyphénidyle</v>
      </c>
      <c r="J9949" s="34">
        <f>DATE(LEFT(tbl_data[[#This Row],[Date_rapport]], 4), MID(tbl_data[[#This Row],[Date_rapport]], 6, 2), RIGHT(tbl_data[[#This Row],[Date_rapport]], 2))</f>
        <v>45405</v>
      </c>
    </row>
    <row r="9950" spans="1:10" x14ac:dyDescent="0.2">
      <c r="A9950" s="28" t="s">
        <v>2040</v>
      </c>
      <c r="B9950" t="s">
        <v>6</v>
      </c>
      <c r="C9950" s="28" t="s">
        <v>1388</v>
      </c>
      <c r="D9950" t="s">
        <v>970</v>
      </c>
      <c r="E9950" t="s">
        <v>1388</v>
      </c>
      <c r="F9950" t="str">
        <f>INDEX(tbl_produits[Nom normalisé], MATCH(tbl_data[[#This Row],[Spécialité]], tbl_produits[Nom original], 0))</f>
        <v>ONCOVIN 1 mg, solution injectable</v>
      </c>
      <c r="G9950" t="str">
        <f>INDEX(tbl_produits[Classe nom], MATCH(tbl_data[[#This Row],[NORM_Spécialité]], tbl_produits[Nom normalisé], 0))</f>
        <v>Antinéoplasiques et immunomodulateurs</v>
      </c>
      <c r="H9950">
        <f>YEAR(tbl_data[[#This Row],[Date_rapport]])</f>
        <v>2024</v>
      </c>
      <c r="I9950" t="str">
        <f>INDEX(tbl_produits[Molécule extraite], MATCH(tbl_data[[#This Row],[NORM_Spécialité]], tbl_produits[Nom normalisé], 0))</f>
        <v>Vincristine</v>
      </c>
      <c r="J9950" s="34">
        <f>DATE(LEFT(tbl_data[[#This Row],[Date_rapport]], 4), MID(tbl_data[[#This Row],[Date_rapport]], 6, 2), RIGHT(tbl_data[[#This Row],[Date_rapport]], 2))</f>
        <v>45405</v>
      </c>
    </row>
    <row r="9951" spans="1:10" x14ac:dyDescent="0.2">
      <c r="A9951" s="28" t="s">
        <v>2040</v>
      </c>
      <c r="B9951" t="s">
        <v>6</v>
      </c>
      <c r="C9951" s="28" t="s">
        <v>1388</v>
      </c>
      <c r="D9951" t="s">
        <v>1004</v>
      </c>
      <c r="E9951" t="s">
        <v>1388</v>
      </c>
      <c r="F9951" t="str">
        <f>INDEX(tbl_produits[Nom normalisé], MATCH(tbl_data[[#This Row],[Spécialité]], tbl_produits[Nom original], 0))</f>
        <v>CONFEROPORT 5 mg, gélule à libération prolongée</v>
      </c>
      <c r="G9951" t="str">
        <f>INDEX(tbl_produits[Classe nom], MATCH(tbl_data[[#This Row],[NORM_Spécialité]], tbl_produits[Nom normalisé], 0))</f>
        <v>Antinéoplasiques et immunomodulateurs</v>
      </c>
      <c r="H9951">
        <f>YEAR(tbl_data[[#This Row],[Date_rapport]])</f>
        <v>2024</v>
      </c>
      <c r="I9951" t="str">
        <f>INDEX(tbl_produits[Molécule extraite], MATCH(tbl_data[[#This Row],[NORM_Spécialité]], tbl_produits[Nom normalisé], 0))</f>
        <v>Tacrolimus</v>
      </c>
      <c r="J9951" s="34">
        <f>DATE(LEFT(tbl_data[[#This Row],[Date_rapport]], 4), MID(tbl_data[[#This Row],[Date_rapport]], 6, 2), RIGHT(tbl_data[[#This Row],[Date_rapport]], 2))</f>
        <v>45405</v>
      </c>
    </row>
    <row r="9952" spans="1:10" x14ac:dyDescent="0.2">
      <c r="A9952" s="28" t="s">
        <v>2040</v>
      </c>
      <c r="B9952" t="s">
        <v>3</v>
      </c>
      <c r="C9952" s="28" t="s">
        <v>1389</v>
      </c>
      <c r="D9952" t="s">
        <v>1390</v>
      </c>
      <c r="E9952" t="s">
        <v>2</v>
      </c>
      <c r="F9952" t="str">
        <f>INDEX(tbl_produits[Nom normalisé], MATCH(tbl_data[[#This Row],[Spécialité]], tbl_produits[Nom original], 0))</f>
        <v>ZOPHREN 2 mg/ml, solution injectable en ampoule (IV) ampoules de 2 ml et 4 ml</v>
      </c>
      <c r="G9952" t="str">
        <f>INDEX(tbl_produits[Classe nom], MATCH(tbl_data[[#This Row],[NORM_Spécialité]], tbl_produits[Nom normalisé], 0))</f>
        <v>Voies digestives et métabolisme</v>
      </c>
      <c r="H9952">
        <f>YEAR(tbl_data[[#This Row],[Date_rapport]])</f>
        <v>2024</v>
      </c>
      <c r="I9952" t="str">
        <f>INDEX(tbl_produits[Molécule extraite], MATCH(tbl_data[[#This Row],[NORM_Spécialité]], tbl_produits[Nom normalisé], 0))</f>
        <v>Ondansétron</v>
      </c>
      <c r="J9952" s="34">
        <f>DATE(LEFT(tbl_data[[#This Row],[Date_rapport]], 4), MID(tbl_data[[#This Row],[Date_rapport]], 6, 2), RIGHT(tbl_data[[#This Row],[Date_rapport]], 2))</f>
        <v>45405</v>
      </c>
    </row>
    <row r="9953" spans="1:10" x14ac:dyDescent="0.2">
      <c r="A9953" s="28" t="s">
        <v>2040</v>
      </c>
      <c r="B9953" t="s">
        <v>9</v>
      </c>
      <c r="C9953" s="28" t="s">
        <v>1389</v>
      </c>
      <c r="D9953" t="s">
        <v>1391</v>
      </c>
      <c r="E9953" t="s">
        <v>2</v>
      </c>
      <c r="F9953" t="str">
        <f>INDEX(tbl_produits[Nom normalisé], MATCH(tbl_data[[#This Row],[Spécialité]], tbl_produits[Nom original], 0))</f>
        <v>GENOTONORM Miniquick poudre et solvant pour solution injectable</v>
      </c>
      <c r="G9953" t="str">
        <f>INDEX(tbl_produits[Classe nom], MATCH(tbl_data[[#This Row],[NORM_Spécialité]], tbl_produits[Nom normalisé], 0))</f>
        <v>Hormones systémiques sauf hormones sexuelles et insulines</v>
      </c>
      <c r="H9953">
        <f>YEAR(tbl_data[[#This Row],[Date_rapport]])</f>
        <v>2024</v>
      </c>
      <c r="I9953" t="str">
        <f>INDEX(tbl_produits[Molécule extraite], MATCH(tbl_data[[#This Row],[NORM_Spécialité]], tbl_produits[Nom normalisé], 0))</f>
        <v>Somatropine</v>
      </c>
      <c r="J9953" s="34">
        <f>DATE(LEFT(tbl_data[[#This Row],[Date_rapport]], 4), MID(tbl_data[[#This Row],[Date_rapport]], 6, 2), RIGHT(tbl_data[[#This Row],[Date_rapport]], 2))</f>
        <v>45405</v>
      </c>
    </row>
    <row r="9954" spans="1:10" x14ac:dyDescent="0.2">
      <c r="A9954" s="28" t="s">
        <v>2040</v>
      </c>
      <c r="B9954" t="s">
        <v>6</v>
      </c>
      <c r="C9954" s="28" t="s">
        <v>1392</v>
      </c>
      <c r="D9954" t="s">
        <v>1393</v>
      </c>
      <c r="E9954" t="s">
        <v>1392</v>
      </c>
      <c r="F9954" t="str">
        <f>INDEX(tbl_produits[Nom normalisé], MATCH(tbl_data[[#This Row],[Spécialité]], tbl_produits[Nom original], 0))</f>
        <v>XYLLOMAC 1 g, poudre pour solution injectable/pour perfusion (I.M.- I.V.) boîte de 1 flacon (anciennement Clamoxyl)</v>
      </c>
      <c r="G9954" t="str">
        <f>INDEX(tbl_produits[Classe nom], MATCH(tbl_data[[#This Row],[NORM_Spécialité]], tbl_produits[Nom normalisé], 0))</f>
        <v>Anti-infectieux à usage systémique</v>
      </c>
      <c r="H9954">
        <f>YEAR(tbl_data[[#This Row],[Date_rapport]])</f>
        <v>2024</v>
      </c>
      <c r="I9954" t="str">
        <f>INDEX(tbl_produits[Molécule extraite], MATCH(tbl_data[[#This Row],[NORM_Spécialité]], tbl_produits[Nom normalisé], 0))</f>
        <v>Amoxicilline</v>
      </c>
      <c r="J9954" s="34">
        <f>DATE(LEFT(tbl_data[[#This Row],[Date_rapport]], 4), MID(tbl_data[[#This Row],[Date_rapport]], 6, 2), RIGHT(tbl_data[[#This Row],[Date_rapport]], 2))</f>
        <v>45405</v>
      </c>
    </row>
    <row r="9955" spans="1:10" x14ac:dyDescent="0.2">
      <c r="A9955" s="28" t="s">
        <v>2040</v>
      </c>
      <c r="B9955" t="s">
        <v>11</v>
      </c>
      <c r="C9955" s="28" t="s">
        <v>1392</v>
      </c>
      <c r="D9955" t="s">
        <v>1201</v>
      </c>
      <c r="E9955" t="s">
        <v>2</v>
      </c>
      <c r="F9955" t="str">
        <f>INDEX(tbl_produits[Nom normalisé], MATCH(tbl_data[[#This Row],[Spécialité]], tbl_produits[Nom original], 0))</f>
        <v>OZIDIA 5 mg, comprimé à libération prolongée</v>
      </c>
      <c r="G9955" t="str">
        <f>INDEX(tbl_produits[Classe nom], MATCH(tbl_data[[#This Row],[NORM_Spécialité]], tbl_produits[Nom normalisé], 0))</f>
        <v>Voies digestives et métabolisme</v>
      </c>
      <c r="H9955">
        <f>YEAR(tbl_data[[#This Row],[Date_rapport]])</f>
        <v>2024</v>
      </c>
      <c r="I9955" t="str">
        <f>INDEX(tbl_produits[Molécule extraite], MATCH(tbl_data[[#This Row],[NORM_Spécialité]], tbl_produits[Nom normalisé], 0))</f>
        <v>Glipizide</v>
      </c>
      <c r="J9955" s="34">
        <f>DATE(LEFT(tbl_data[[#This Row],[Date_rapport]], 4), MID(tbl_data[[#This Row],[Date_rapport]], 6, 2), RIGHT(tbl_data[[#This Row],[Date_rapport]], 2))</f>
        <v>45405</v>
      </c>
    </row>
    <row r="9956" spans="1:10" x14ac:dyDescent="0.2">
      <c r="A9956" s="28" t="s">
        <v>2040</v>
      </c>
      <c r="B9956" t="s">
        <v>3</v>
      </c>
      <c r="C9956" s="28" t="s">
        <v>1396</v>
      </c>
      <c r="D9956" t="s">
        <v>1298</v>
      </c>
      <c r="E9956" t="s">
        <v>2</v>
      </c>
      <c r="F9956" t="str">
        <f>INDEX(tbl_produits[Nom normalisé], MATCH(tbl_data[[#This Row],[Spécialité]], tbl_produits[Nom original], 0))</f>
        <v>HYCAMTIN 0.25 mg et 1 mg,  gélule</v>
      </c>
      <c r="G9956" t="str">
        <f>INDEX(tbl_produits[Classe nom], MATCH(tbl_data[[#This Row],[NORM_Spécialité]], tbl_produits[Nom normalisé], 0))</f>
        <v>Antinéoplasiques et immunomodulateurs</v>
      </c>
      <c r="H9956">
        <f>YEAR(tbl_data[[#This Row],[Date_rapport]])</f>
        <v>2024</v>
      </c>
      <c r="I9956" t="str">
        <f>INDEX(tbl_produits[Molécule extraite], MATCH(tbl_data[[#This Row],[NORM_Spécialité]], tbl_produits[Nom normalisé], 0))</f>
        <v>Topotécane (chlorhydrate de)</v>
      </c>
      <c r="J9956" s="34">
        <f>DATE(LEFT(tbl_data[[#This Row],[Date_rapport]], 4), MID(tbl_data[[#This Row],[Date_rapport]], 6, 2), RIGHT(tbl_data[[#This Row],[Date_rapport]], 2))</f>
        <v>45405</v>
      </c>
    </row>
    <row r="9957" spans="1:10" x14ac:dyDescent="0.2">
      <c r="A9957" s="28" t="s">
        <v>2040</v>
      </c>
      <c r="B9957" t="s">
        <v>9</v>
      </c>
      <c r="C9957" s="28" t="s">
        <v>1397</v>
      </c>
      <c r="D9957" t="s">
        <v>880</v>
      </c>
      <c r="E9957" t="s">
        <v>2</v>
      </c>
      <c r="F9957" t="str">
        <f>INDEX(tbl_produits[Nom normalisé], MATCH(tbl_data[[#This Row],[Spécialité]], tbl_produits[Nom original], 0))</f>
        <v>TRULICITY 0,75 mg, 1,5 mg, 3 mg, 4,5 mg, solution injectable en stylo pré-rempli</v>
      </c>
      <c r="G9957" t="str">
        <f>INDEX(tbl_produits[Classe nom], MATCH(tbl_data[[#This Row],[NORM_Spécialité]], tbl_produits[Nom normalisé], 0))</f>
        <v>Voies digestives et métabolisme</v>
      </c>
      <c r="H9957">
        <f>YEAR(tbl_data[[#This Row],[Date_rapport]])</f>
        <v>2024</v>
      </c>
      <c r="I9957" t="str">
        <f>INDEX(tbl_produits[Molécule extraite], MATCH(tbl_data[[#This Row],[NORM_Spécialité]], tbl_produits[Nom normalisé], 0))</f>
        <v>Dulaglutide</v>
      </c>
      <c r="J9957" s="34">
        <f>DATE(LEFT(tbl_data[[#This Row],[Date_rapport]], 4), MID(tbl_data[[#This Row],[Date_rapport]], 6, 2), RIGHT(tbl_data[[#This Row],[Date_rapport]], 2))</f>
        <v>45405</v>
      </c>
    </row>
    <row r="9958" spans="1:10" x14ac:dyDescent="0.2">
      <c r="A9958" s="28" t="s">
        <v>2040</v>
      </c>
      <c r="B9958" t="s">
        <v>9</v>
      </c>
      <c r="C9958" s="28" t="s">
        <v>1397</v>
      </c>
      <c r="D9958" t="s">
        <v>1399</v>
      </c>
      <c r="E9958" t="s">
        <v>2</v>
      </c>
      <c r="F9958" t="str">
        <f>INDEX(tbl_produits[Nom normalisé], MATCH(tbl_data[[#This Row],[Spécialité]], tbl_produits[Nom original], 0))</f>
        <v xml:space="preserve">MOXIFLOXACINE 400 mg, comprimé pelliculé </v>
      </c>
      <c r="G9958" t="str">
        <f>INDEX(tbl_produits[Classe nom], MATCH(tbl_data[[#This Row],[NORM_Spécialité]], tbl_produits[Nom normalisé], 0))</f>
        <v>Anti-infectieux à usage systémique</v>
      </c>
      <c r="H9958">
        <f>YEAR(tbl_data[[#This Row],[Date_rapport]])</f>
        <v>2024</v>
      </c>
      <c r="I9958" t="str">
        <f>INDEX(tbl_produits[Molécule extraite], MATCH(tbl_data[[#This Row],[NORM_Spécialité]], tbl_produits[Nom normalisé], 0))</f>
        <v>Moxifloxacine (chlorhydrate de)</v>
      </c>
      <c r="J9958" s="34">
        <f>DATE(LEFT(tbl_data[[#This Row],[Date_rapport]], 4), MID(tbl_data[[#This Row],[Date_rapport]], 6, 2), RIGHT(tbl_data[[#This Row],[Date_rapport]], 2))</f>
        <v>45405</v>
      </c>
    </row>
    <row r="9959" spans="1:10" x14ac:dyDescent="0.2">
      <c r="A9959" s="28" t="s">
        <v>2040</v>
      </c>
      <c r="B9959" t="s">
        <v>9</v>
      </c>
      <c r="C9959" s="28" t="s">
        <v>1400</v>
      </c>
      <c r="D9959" t="s">
        <v>1205</v>
      </c>
      <c r="E9959" t="s">
        <v>1539</v>
      </c>
      <c r="F9959" t="str">
        <f>INDEX(tbl_produits[Nom normalisé], MATCH(tbl_data[[#This Row],[Spécialité]], tbl_produits[Nom original], 0))</f>
        <v>NEULEPTIL 1 pour cent, solution buvable</v>
      </c>
      <c r="G9959" t="str">
        <f>INDEX(tbl_produits[Classe nom], MATCH(tbl_data[[#This Row],[NORM_Spécialité]], tbl_produits[Nom normalisé], 0))</f>
        <v>Système nerveux</v>
      </c>
      <c r="H9959">
        <f>YEAR(tbl_data[[#This Row],[Date_rapport]])</f>
        <v>2024</v>
      </c>
      <c r="I9959" t="str">
        <f>INDEX(tbl_produits[Molécule extraite], MATCH(tbl_data[[#This Row],[NORM_Spécialité]], tbl_produits[Nom normalisé], 0))</f>
        <v>Propériciazine</v>
      </c>
      <c r="J9959" s="34">
        <f>DATE(LEFT(tbl_data[[#This Row],[Date_rapport]], 4), MID(tbl_data[[#This Row],[Date_rapport]], 6, 2), RIGHT(tbl_data[[#This Row],[Date_rapport]], 2))</f>
        <v>45405</v>
      </c>
    </row>
    <row r="9960" spans="1:10" x14ac:dyDescent="0.2">
      <c r="A9960" s="28" t="s">
        <v>2040</v>
      </c>
      <c r="B9960" t="s">
        <v>9</v>
      </c>
      <c r="C9960" s="28" t="s">
        <v>1400</v>
      </c>
      <c r="D9960" t="s">
        <v>1119</v>
      </c>
      <c r="E9960" t="s">
        <v>2</v>
      </c>
      <c r="F9960" t="str">
        <f>INDEX(tbl_produits[Nom normalisé], MATCH(tbl_data[[#This Row],[Spécialité]], tbl_produits[Nom original], 0))</f>
        <v>PAZENIR 5 mg/mL, poudre pour dispersion pour perfusion</v>
      </c>
      <c r="G9960" t="str">
        <f>INDEX(tbl_produits[Classe nom], MATCH(tbl_data[[#This Row],[NORM_Spécialité]], tbl_produits[Nom normalisé], 0))</f>
        <v>Antinéoplasiques et immunomodulateurs</v>
      </c>
      <c r="H9960">
        <f>YEAR(tbl_data[[#This Row],[Date_rapport]])</f>
        <v>2024</v>
      </c>
      <c r="I9960" t="str">
        <f>INDEX(tbl_produits[Molécule extraite], MATCH(tbl_data[[#This Row],[NORM_Spécialité]], tbl_produits[Nom normalisé], 0))</f>
        <v>Paclitaxel</v>
      </c>
      <c r="J9960" s="34">
        <f>DATE(LEFT(tbl_data[[#This Row],[Date_rapport]], 4), MID(tbl_data[[#This Row],[Date_rapport]], 6, 2), RIGHT(tbl_data[[#This Row],[Date_rapport]], 2))</f>
        <v>45405</v>
      </c>
    </row>
    <row r="9961" spans="1:10" x14ac:dyDescent="0.2">
      <c r="A9961" s="28" t="s">
        <v>2040</v>
      </c>
      <c r="B9961" t="s">
        <v>9</v>
      </c>
      <c r="C9961" s="28" t="s">
        <v>1402</v>
      </c>
      <c r="D9961" t="s">
        <v>1285</v>
      </c>
      <c r="E9961" t="s">
        <v>2</v>
      </c>
      <c r="F9961" t="str">
        <f>INDEX(tbl_produits[Nom normalisé], MATCH(tbl_data[[#This Row],[Spécialité]], tbl_produits[Nom original], 0))</f>
        <v>VICTOZA 6 mg/ml, solution injectable en stylo prérempli</v>
      </c>
      <c r="G9961" t="str">
        <f>INDEX(tbl_produits[Classe nom], MATCH(tbl_data[[#This Row],[NORM_Spécialité]], tbl_produits[Nom normalisé], 0))</f>
        <v>Voies digestives et métabolisme</v>
      </c>
      <c r="H9961">
        <f>YEAR(tbl_data[[#This Row],[Date_rapport]])</f>
        <v>2024</v>
      </c>
      <c r="I9961" t="str">
        <f>INDEX(tbl_produits[Molécule extraite], MATCH(tbl_data[[#This Row],[NORM_Spécialité]], tbl_produits[Nom normalisé], 0))</f>
        <v>Liraglutide</v>
      </c>
      <c r="J9961" s="34">
        <f>DATE(LEFT(tbl_data[[#This Row],[Date_rapport]], 4), MID(tbl_data[[#This Row],[Date_rapport]], 6, 2), RIGHT(tbl_data[[#This Row],[Date_rapport]], 2))</f>
        <v>45405</v>
      </c>
    </row>
    <row r="9962" spans="1:10" x14ac:dyDescent="0.2">
      <c r="A9962" s="28" t="s">
        <v>2040</v>
      </c>
      <c r="B9962" t="s">
        <v>9</v>
      </c>
      <c r="C9962" s="28" t="s">
        <v>1402</v>
      </c>
      <c r="D9962" t="s">
        <v>882</v>
      </c>
      <c r="E9962" t="s">
        <v>2</v>
      </c>
      <c r="F9962" t="str">
        <f>INDEX(tbl_produits[Nom normalisé], MATCH(tbl_data[[#This Row],[Spécialité]], tbl_produits[Nom original], 0))</f>
        <v>OZEMPIC 0,25 mg, 0,5 mg, 1 mg, solution injectable en stylo prérempli</v>
      </c>
      <c r="G9962" t="str">
        <f>INDEX(tbl_produits[Classe nom], MATCH(tbl_data[[#This Row],[NORM_Spécialité]], tbl_produits[Nom normalisé], 0))</f>
        <v>Voies digestives et métabolisme</v>
      </c>
      <c r="H9962">
        <f>YEAR(tbl_data[[#This Row],[Date_rapport]])</f>
        <v>2024</v>
      </c>
      <c r="I9962" t="str">
        <f>INDEX(tbl_produits[Molécule extraite], MATCH(tbl_data[[#This Row],[NORM_Spécialité]], tbl_produits[Nom normalisé], 0))</f>
        <v>Sémaglutide (levure/saccharomyces cerevisiae)</v>
      </c>
      <c r="J9962" s="34">
        <f>DATE(LEFT(tbl_data[[#This Row],[Date_rapport]], 4), MID(tbl_data[[#This Row],[Date_rapport]], 6, 2), RIGHT(tbl_data[[#This Row],[Date_rapport]], 2))</f>
        <v>45405</v>
      </c>
    </row>
    <row r="9963" spans="1:10" x14ac:dyDescent="0.2">
      <c r="A9963" s="28" t="s">
        <v>2040</v>
      </c>
      <c r="B9963" t="s">
        <v>11</v>
      </c>
      <c r="C9963" s="28" t="s">
        <v>1402</v>
      </c>
      <c r="D9963" t="s">
        <v>1403</v>
      </c>
      <c r="E9963" t="s">
        <v>2</v>
      </c>
      <c r="F9963" t="str">
        <f>INDEX(tbl_produits[Nom normalisé], MATCH(tbl_data[[#This Row],[Spécialité]], tbl_produits[Nom original], 0))</f>
        <v xml:space="preserve">IMETH 2,5 mg et 10 mg, comprimé </v>
      </c>
      <c r="G9963" t="str">
        <f>INDEX(tbl_produits[Classe nom], MATCH(tbl_data[[#This Row],[NORM_Spécialité]], tbl_produits[Nom normalisé], 0))</f>
        <v>Antinéoplasiques et immunomodulateurs</v>
      </c>
      <c r="H9963">
        <f>YEAR(tbl_data[[#This Row],[Date_rapport]])</f>
        <v>2024</v>
      </c>
      <c r="I9963" t="str">
        <f>INDEX(tbl_produits[Molécule extraite], MATCH(tbl_data[[#This Row],[NORM_Spécialité]], tbl_produits[Nom normalisé], 0))</f>
        <v>Méthotrexate</v>
      </c>
      <c r="J9963" s="34">
        <f>DATE(LEFT(tbl_data[[#This Row],[Date_rapport]], 4), MID(tbl_data[[#This Row],[Date_rapport]], 6, 2), RIGHT(tbl_data[[#This Row],[Date_rapport]], 2))</f>
        <v>45405</v>
      </c>
    </row>
    <row r="9964" spans="1:10" x14ac:dyDescent="0.2">
      <c r="A9964" s="28" t="s">
        <v>2040</v>
      </c>
      <c r="B9964" t="s">
        <v>6</v>
      </c>
      <c r="C9964" s="28" t="s">
        <v>965</v>
      </c>
      <c r="D9964" t="s">
        <v>1277</v>
      </c>
      <c r="E9964" t="s">
        <v>967</v>
      </c>
      <c r="F9964" t="str">
        <f>INDEX(tbl_produits[Nom normalisé], MATCH(tbl_data[[#This Row],[Spécialité]], tbl_produits[Nom original], 0))</f>
        <v>TRANXENE 20 mg, gélule</v>
      </c>
      <c r="G9964" t="str">
        <f>INDEX(tbl_produits[Classe nom], MATCH(tbl_data[[#This Row],[NORM_Spécialité]], tbl_produits[Nom normalisé], 0))</f>
        <v>Système nerveux</v>
      </c>
      <c r="H9964">
        <f>YEAR(tbl_data[[#This Row],[Date_rapport]])</f>
        <v>2024</v>
      </c>
      <c r="I9964" t="str">
        <f>INDEX(tbl_produits[Molécule extraite], MATCH(tbl_data[[#This Row],[NORM_Spécialité]], tbl_produits[Nom normalisé], 0))</f>
        <v>Clorazépate dipotassique</v>
      </c>
      <c r="J9964" s="34">
        <f>DATE(LEFT(tbl_data[[#This Row],[Date_rapport]], 4), MID(tbl_data[[#This Row],[Date_rapport]], 6, 2), RIGHT(tbl_data[[#This Row],[Date_rapport]], 2))</f>
        <v>45405</v>
      </c>
    </row>
    <row r="9965" spans="1:10" x14ac:dyDescent="0.2">
      <c r="A9965" s="28" t="s">
        <v>2040</v>
      </c>
      <c r="B9965" t="s">
        <v>6</v>
      </c>
      <c r="C9965" s="28" t="s">
        <v>965</v>
      </c>
      <c r="D9965" t="s">
        <v>1078</v>
      </c>
      <c r="E9965" t="s">
        <v>967</v>
      </c>
      <c r="F9965" t="str">
        <f>INDEX(tbl_produits[Nom normalisé], MATCH(tbl_data[[#This Row],[Spécialité]], tbl_produits[Nom original], 0))</f>
        <v xml:space="preserve">ALDURAZYME 100 U/ml, solution à diluer pour perfusion </v>
      </c>
      <c r="G9965" t="str">
        <f>INDEX(tbl_produits[Classe nom], MATCH(tbl_data[[#This Row],[NORM_Spécialité]], tbl_produits[Nom normalisé], 0))</f>
        <v>Voies digestives et métabolisme</v>
      </c>
      <c r="H9965">
        <f>YEAR(tbl_data[[#This Row],[Date_rapport]])</f>
        <v>2024</v>
      </c>
      <c r="I9965" t="str">
        <f>INDEX(tbl_produits[Molécule extraite], MATCH(tbl_data[[#This Row],[NORM_Spécialité]], tbl_produits[Nom normalisé], 0))</f>
        <v>Laronidase</v>
      </c>
      <c r="J9965" s="34">
        <f>DATE(LEFT(tbl_data[[#This Row],[Date_rapport]], 4), MID(tbl_data[[#This Row],[Date_rapport]], 6, 2), RIGHT(tbl_data[[#This Row],[Date_rapport]], 2))</f>
        <v>45405</v>
      </c>
    </row>
    <row r="9966" spans="1:10" x14ac:dyDescent="0.2">
      <c r="A9966" s="28" t="s">
        <v>2040</v>
      </c>
      <c r="B9966" t="s">
        <v>6</v>
      </c>
      <c r="C9966" s="28" t="s">
        <v>965</v>
      </c>
      <c r="D9966" t="s">
        <v>825</v>
      </c>
      <c r="E9966" t="s">
        <v>967</v>
      </c>
      <c r="F9966" t="str">
        <f>INDEX(tbl_produits[Nom normalisé], MATCH(tbl_data[[#This Row],[Spécialité]], tbl_produits[Nom original], 0))</f>
        <v>LYRICA 20 mg/ml, solution buvable</v>
      </c>
      <c r="G9966" t="str">
        <f>INDEX(tbl_produits[Classe nom], MATCH(tbl_data[[#This Row],[NORM_Spécialité]], tbl_produits[Nom normalisé], 0))</f>
        <v>Système nerveux</v>
      </c>
      <c r="H9966">
        <f>YEAR(tbl_data[[#This Row],[Date_rapport]])</f>
        <v>2024</v>
      </c>
      <c r="I9966" t="str">
        <f>INDEX(tbl_produits[Molécule extraite], MATCH(tbl_data[[#This Row],[NORM_Spécialité]], tbl_produits[Nom normalisé], 0))</f>
        <v>Prégabaline</v>
      </c>
      <c r="J9966" s="34">
        <f>DATE(LEFT(tbl_data[[#This Row],[Date_rapport]], 4), MID(tbl_data[[#This Row],[Date_rapport]], 6, 2), RIGHT(tbl_data[[#This Row],[Date_rapport]], 2))</f>
        <v>45405</v>
      </c>
    </row>
    <row r="9967" spans="1:10" x14ac:dyDescent="0.2">
      <c r="A9967" s="28" t="s">
        <v>2040</v>
      </c>
      <c r="B9967" t="s">
        <v>6</v>
      </c>
      <c r="C9967" s="28" t="s">
        <v>965</v>
      </c>
      <c r="D9967" t="s">
        <v>1055</v>
      </c>
      <c r="E9967" t="s">
        <v>967</v>
      </c>
      <c r="F9967" t="str">
        <f>INDEX(tbl_produits[Nom normalisé], MATCH(tbl_data[[#This Row],[Spécialité]], tbl_produits[Nom original], 0))</f>
        <v>VFEND 40 mg/ml, poudre pour suspension buvable</v>
      </c>
      <c r="G9967" t="str">
        <f>INDEX(tbl_produits[Classe nom], MATCH(tbl_data[[#This Row],[NORM_Spécialité]], tbl_produits[Nom normalisé], 0))</f>
        <v>Anti-infectieux à usage systémique</v>
      </c>
      <c r="H9967">
        <f>YEAR(tbl_data[[#This Row],[Date_rapport]])</f>
        <v>2024</v>
      </c>
      <c r="I9967" t="str">
        <f>INDEX(tbl_produits[Molécule extraite], MATCH(tbl_data[[#This Row],[NORM_Spécialité]], tbl_produits[Nom normalisé], 0))</f>
        <v>Voriconazole</v>
      </c>
      <c r="J9967" s="34">
        <f>DATE(LEFT(tbl_data[[#This Row],[Date_rapport]], 4), MID(tbl_data[[#This Row],[Date_rapport]], 6, 2), RIGHT(tbl_data[[#This Row],[Date_rapport]], 2))</f>
        <v>45405</v>
      </c>
    </row>
    <row r="9968" spans="1:10" x14ac:dyDescent="0.2">
      <c r="A9968" s="28" t="s">
        <v>2040</v>
      </c>
      <c r="B9968" t="s">
        <v>9</v>
      </c>
      <c r="C9968" s="28" t="s">
        <v>967</v>
      </c>
      <c r="D9968" t="s">
        <v>968</v>
      </c>
      <c r="E9968" t="s">
        <v>2</v>
      </c>
      <c r="F9968" t="str">
        <f>INDEX(tbl_produits[Nom normalisé], MATCH(tbl_data[[#This Row],[Spécialité]], tbl_produits[Nom original], 0))</f>
        <v>SPÉCIALITÉS à base de Carbamazépine L.P. 400 mg, comprimé pelliculé sécable à libération prolongée</v>
      </c>
      <c r="G9968" t="str">
        <f>INDEX(tbl_produits[Classe nom], MATCH(tbl_data[[#This Row],[NORM_Spécialité]], tbl_produits[Nom normalisé], 0))</f>
        <v>Système nerveux</v>
      </c>
      <c r="H9968">
        <f>YEAR(tbl_data[[#This Row],[Date_rapport]])</f>
        <v>2024</v>
      </c>
      <c r="I9968" t="str">
        <f>INDEX(tbl_produits[Molécule extraite], MATCH(tbl_data[[#This Row],[NORM_Spécialité]], tbl_produits[Nom normalisé], 0))</f>
        <v>Carbamazépine</v>
      </c>
      <c r="J9968" s="34">
        <f>DATE(LEFT(tbl_data[[#This Row],[Date_rapport]], 4), MID(tbl_data[[#This Row],[Date_rapport]], 6, 2), RIGHT(tbl_data[[#This Row],[Date_rapport]], 2))</f>
        <v>45405</v>
      </c>
    </row>
    <row r="9969" spans="1:10" x14ac:dyDescent="0.2">
      <c r="A9969" s="28" t="s">
        <v>2040</v>
      </c>
      <c r="B9969" t="s">
        <v>9</v>
      </c>
      <c r="C9969" s="28" t="s">
        <v>967</v>
      </c>
      <c r="D9969" t="s">
        <v>969</v>
      </c>
      <c r="E9969" t="s">
        <v>2</v>
      </c>
      <c r="F9969" t="str">
        <f>INDEX(tbl_produits[Nom normalisé], MATCH(tbl_data[[#This Row],[Spécialité]], tbl_produits[Nom original], 0))</f>
        <v>SPÉCIALITÉS à base de Carbamazépine L.P. 200 mg, comprimé pelliculé sécable à libération prolongée</v>
      </c>
      <c r="G9969" t="str">
        <f>INDEX(tbl_produits[Classe nom], MATCH(tbl_data[[#This Row],[NORM_Spécialité]], tbl_produits[Nom normalisé], 0))</f>
        <v>Système nerveux</v>
      </c>
      <c r="H9969">
        <f>YEAR(tbl_data[[#This Row],[Date_rapport]])</f>
        <v>2024</v>
      </c>
      <c r="I9969" t="str">
        <f>INDEX(tbl_produits[Molécule extraite], MATCH(tbl_data[[#This Row],[NORM_Spécialité]], tbl_produits[Nom normalisé], 0))</f>
        <v>Carbamazépine</v>
      </c>
      <c r="J9969" s="34">
        <f>DATE(LEFT(tbl_data[[#This Row],[Date_rapport]], 4), MID(tbl_data[[#This Row],[Date_rapport]], 6, 2), RIGHT(tbl_data[[#This Row],[Date_rapport]], 2))</f>
        <v>45405</v>
      </c>
    </row>
    <row r="9970" spans="1:10" x14ac:dyDescent="0.2">
      <c r="A9970" s="28" t="s">
        <v>2040</v>
      </c>
      <c r="B9970" t="s">
        <v>6</v>
      </c>
      <c r="C9970" s="28" t="s">
        <v>978</v>
      </c>
      <c r="D9970" t="s">
        <v>979</v>
      </c>
      <c r="E9970" t="s">
        <v>978</v>
      </c>
      <c r="F9970" t="str">
        <f>INDEX(tbl_produits[Nom normalisé], MATCH(tbl_data[[#This Row],[Spécialité]], tbl_produits[Nom original], 0))</f>
        <v xml:space="preserve">ANGUSTA 25 microgrammes, comprimé </v>
      </c>
      <c r="G9970" t="str">
        <f>INDEX(tbl_produits[Classe nom], MATCH(tbl_data[[#This Row],[NORM_Spécialité]], tbl_produits[Nom normalisé], 0))</f>
        <v>Voies digestives et métabolisme</v>
      </c>
      <c r="H9970">
        <f>YEAR(tbl_data[[#This Row],[Date_rapport]])</f>
        <v>2024</v>
      </c>
      <c r="I9970" t="str">
        <f>INDEX(tbl_produits[Molécule extraite], MATCH(tbl_data[[#This Row],[NORM_Spécialité]], tbl_produits[Nom normalisé], 0))</f>
        <v>Misoprostol</v>
      </c>
      <c r="J9970" s="34">
        <f>DATE(LEFT(tbl_data[[#This Row],[Date_rapport]], 4), MID(tbl_data[[#This Row],[Date_rapport]], 6, 2), RIGHT(tbl_data[[#This Row],[Date_rapport]], 2))</f>
        <v>45405</v>
      </c>
    </row>
    <row r="9971" spans="1:10" x14ac:dyDescent="0.2">
      <c r="A9971" s="28" t="s">
        <v>2040</v>
      </c>
      <c r="B9971" t="s">
        <v>9</v>
      </c>
      <c r="C9971" s="28" t="s">
        <v>981</v>
      </c>
      <c r="D9971" t="s">
        <v>983</v>
      </c>
      <c r="E9971" t="s">
        <v>2</v>
      </c>
      <c r="F9971" t="str">
        <f>INDEX(tbl_produits[Nom normalisé], MATCH(tbl_data[[#This Row],[Spécialité]], tbl_produits[Nom original], 0))</f>
        <v>MIVACRON 20 mg/10 ml, solution injectable (IV)</v>
      </c>
      <c r="G9971" t="str">
        <f>INDEX(tbl_produits[Classe nom], MATCH(tbl_data[[#This Row],[NORM_Spécialité]], tbl_produits[Nom normalisé], 0))</f>
        <v xml:space="preserve">Système musculo-squelettique </v>
      </c>
      <c r="H9971">
        <f>YEAR(tbl_data[[#This Row],[Date_rapport]])</f>
        <v>2024</v>
      </c>
      <c r="I9971" t="str">
        <f>INDEX(tbl_produits[Molécule extraite], MATCH(tbl_data[[#This Row],[NORM_Spécialité]], tbl_produits[Nom normalisé], 0))</f>
        <v>Chlorure de mivacurium</v>
      </c>
      <c r="J9971" s="34">
        <f>DATE(LEFT(tbl_data[[#This Row],[Date_rapport]], 4), MID(tbl_data[[#This Row],[Date_rapport]], 6, 2), RIGHT(tbl_data[[#This Row],[Date_rapport]], 2))</f>
        <v>45405</v>
      </c>
    </row>
    <row r="9972" spans="1:10" x14ac:dyDescent="0.2">
      <c r="A9972" s="28" t="s">
        <v>2040</v>
      </c>
      <c r="B9972" t="s">
        <v>6</v>
      </c>
      <c r="C9972" s="28" t="s">
        <v>984</v>
      </c>
      <c r="D9972" t="s">
        <v>985</v>
      </c>
      <c r="E9972" t="s">
        <v>984</v>
      </c>
      <c r="F9972" t="str">
        <f>INDEX(tbl_produits[Nom normalisé], MATCH(tbl_data[[#This Row],[Spécialité]], tbl_produits[Nom original], 0))</f>
        <v>IRINOTECAN Sun 1,5 mg/ml, solution pour perfusion, poche de 200 mL</v>
      </c>
      <c r="G9972" t="str">
        <f>INDEX(tbl_produits[Classe nom], MATCH(tbl_data[[#This Row],[NORM_Spécialité]], tbl_produits[Nom normalisé], 0))</f>
        <v>Antinéoplasiques et immunomodulateurs</v>
      </c>
      <c r="H9972">
        <f>YEAR(tbl_data[[#This Row],[Date_rapport]])</f>
        <v>2024</v>
      </c>
      <c r="I9972" t="str">
        <f>INDEX(tbl_produits[Molécule extraite], MATCH(tbl_data[[#This Row],[NORM_Spécialité]], tbl_produits[Nom normalisé], 0))</f>
        <v>Irinotécan (chlorhydrate d') trihydraté</v>
      </c>
      <c r="J9972" s="34">
        <f>DATE(LEFT(tbl_data[[#This Row],[Date_rapport]], 4), MID(tbl_data[[#This Row],[Date_rapport]], 6, 2), RIGHT(tbl_data[[#This Row],[Date_rapport]], 2))</f>
        <v>45405</v>
      </c>
    </row>
    <row r="9973" spans="1:10" x14ac:dyDescent="0.2">
      <c r="A9973" s="28" t="s">
        <v>2040</v>
      </c>
      <c r="B9973" t="s">
        <v>6</v>
      </c>
      <c r="C9973" s="28" t="s">
        <v>984</v>
      </c>
      <c r="D9973" t="s">
        <v>986</v>
      </c>
      <c r="E9973" t="s">
        <v>984</v>
      </c>
      <c r="F9973" t="str">
        <f>INDEX(tbl_produits[Nom normalisé], MATCH(tbl_data[[#This Row],[Spécialité]], tbl_produits[Nom original], 0))</f>
        <v>IRINOTECAN Sun 1,5 mg/ml, solution pour perfusion, poche de 180 mL</v>
      </c>
      <c r="G9973" t="str">
        <f>INDEX(tbl_produits[Classe nom], MATCH(tbl_data[[#This Row],[NORM_Spécialité]], tbl_produits[Nom normalisé], 0))</f>
        <v>Antinéoplasiques et immunomodulateurs</v>
      </c>
      <c r="H9973">
        <f>YEAR(tbl_data[[#This Row],[Date_rapport]])</f>
        <v>2024</v>
      </c>
      <c r="I9973" t="str">
        <f>INDEX(tbl_produits[Molécule extraite], MATCH(tbl_data[[#This Row],[NORM_Spécialité]], tbl_produits[Nom normalisé], 0))</f>
        <v>Irinotécan (chlorhydrate d') trihydraté</v>
      </c>
      <c r="J9973" s="34">
        <f>DATE(LEFT(tbl_data[[#This Row],[Date_rapport]], 4), MID(tbl_data[[#This Row],[Date_rapport]], 6, 2), RIGHT(tbl_data[[#This Row],[Date_rapport]], 2))</f>
        <v>45405</v>
      </c>
    </row>
    <row r="9974" spans="1:10" x14ac:dyDescent="0.2">
      <c r="A9974" s="28" t="s">
        <v>2040</v>
      </c>
      <c r="B9974" t="s">
        <v>3</v>
      </c>
      <c r="C9974" s="28" t="s">
        <v>984</v>
      </c>
      <c r="D9974" t="s">
        <v>987</v>
      </c>
      <c r="E9974" t="s">
        <v>2</v>
      </c>
      <c r="F9974" t="str">
        <f>INDEX(tbl_produits[Nom normalisé], MATCH(tbl_data[[#This Row],[Spécialité]], tbl_produits[Nom original], 0))</f>
        <v>YDRALBUM 200 g/L, solution pour perfusion</v>
      </c>
      <c r="G9974" t="str">
        <f>INDEX(tbl_produits[Classe nom], MATCH(tbl_data[[#This Row],[NORM_Spécialité]], tbl_produits[Nom normalisé], 0))</f>
        <v>Sang et organes hématopoïétiques</v>
      </c>
      <c r="H9974">
        <f>YEAR(tbl_data[[#This Row],[Date_rapport]])</f>
        <v>2024</v>
      </c>
      <c r="I9974" t="str">
        <f>INDEX(tbl_produits[Molécule extraite], MATCH(tbl_data[[#This Row],[NORM_Spécialité]], tbl_produits[Nom normalisé], 0))</f>
        <v>Albumine humaine</v>
      </c>
      <c r="J9974" s="34">
        <f>DATE(LEFT(tbl_data[[#This Row],[Date_rapport]], 4), MID(tbl_data[[#This Row],[Date_rapport]], 6, 2), RIGHT(tbl_data[[#This Row],[Date_rapport]], 2))</f>
        <v>45405</v>
      </c>
    </row>
    <row r="9975" spans="1:10" x14ac:dyDescent="0.2">
      <c r="A9975" s="28" t="s">
        <v>2040</v>
      </c>
      <c r="B9975" t="s">
        <v>3</v>
      </c>
      <c r="C9975" s="28" t="s">
        <v>984</v>
      </c>
      <c r="D9975" t="s">
        <v>988</v>
      </c>
      <c r="E9975" t="s">
        <v>2</v>
      </c>
      <c r="F9975" t="str">
        <f>INDEX(tbl_produits[Nom normalisé], MATCH(tbl_data[[#This Row],[Spécialité]], tbl_produits[Nom original], 0))</f>
        <v>KANOKAD 25 UI/mL de facteur IX, poudre et solvant pour solution injectable - Flacon de 250 UI (10 ml) et de 500 UI (20 ml)</v>
      </c>
      <c r="G9975" t="str">
        <f>INDEX(tbl_produits[Classe nom], MATCH(tbl_data[[#This Row],[NORM_Spécialité]], tbl_produits[Nom normalisé], 0))</f>
        <v>Sang et organes hématopoïétiques</v>
      </c>
      <c r="H9975">
        <f>YEAR(tbl_data[[#This Row],[Date_rapport]])</f>
        <v>2024</v>
      </c>
      <c r="I9975" t="str">
        <f>INDEX(tbl_produits[Molécule extraite], MATCH(tbl_data[[#This Row],[NORM_Spécialité]], tbl_produits[Nom normalisé], 0))</f>
        <v>Facteurs de coagulation</v>
      </c>
      <c r="J9975" s="34">
        <f>DATE(LEFT(tbl_data[[#This Row],[Date_rapport]], 4), MID(tbl_data[[#This Row],[Date_rapport]], 6, 2), RIGHT(tbl_data[[#This Row],[Date_rapport]], 2))</f>
        <v>45405</v>
      </c>
    </row>
    <row r="9976" spans="1:10" x14ac:dyDescent="0.2">
      <c r="A9976" s="28" t="s">
        <v>2040</v>
      </c>
      <c r="B9976" t="s">
        <v>3</v>
      </c>
      <c r="C9976" s="28" t="s">
        <v>984</v>
      </c>
      <c r="D9976" t="s">
        <v>990</v>
      </c>
      <c r="E9976" t="s">
        <v>2</v>
      </c>
      <c r="F9976" t="str">
        <f>INDEX(tbl_produits[Nom normalisé], MATCH(tbl_data[[#This Row],[Spécialité]], tbl_produits[Nom original], 0))</f>
        <v>ABIRATERONE Teva 500 mg, comprimé pelliculé</v>
      </c>
      <c r="G9976" t="str">
        <f>INDEX(tbl_produits[Classe nom], MATCH(tbl_data[[#This Row],[NORM_Spécialité]], tbl_produits[Nom normalisé], 0))</f>
        <v>Antinéoplasiques et immunomodulateurs</v>
      </c>
      <c r="H9976">
        <f>YEAR(tbl_data[[#This Row],[Date_rapport]])</f>
        <v>2024</v>
      </c>
      <c r="I9976" t="str">
        <f>INDEX(tbl_produits[Molécule extraite], MATCH(tbl_data[[#This Row],[NORM_Spécialité]], tbl_produits[Nom normalisé], 0))</f>
        <v>Abiratérone</v>
      </c>
      <c r="J9976" s="34">
        <f>DATE(LEFT(tbl_data[[#This Row],[Date_rapport]], 4), MID(tbl_data[[#This Row],[Date_rapport]], 6, 2), RIGHT(tbl_data[[#This Row],[Date_rapport]], 2))</f>
        <v>45405</v>
      </c>
    </row>
    <row r="9977" spans="1:10" x14ac:dyDescent="0.2">
      <c r="A9977" s="28" t="s">
        <v>2040</v>
      </c>
      <c r="B9977" t="s">
        <v>11</v>
      </c>
      <c r="C9977" s="28" t="s">
        <v>992</v>
      </c>
      <c r="D9977" t="s">
        <v>993</v>
      </c>
      <c r="E9977" t="s">
        <v>2</v>
      </c>
      <c r="F9977" t="str">
        <f>INDEX(tbl_produits[Nom normalisé], MATCH(tbl_data[[#This Row],[Spécialité]], tbl_produits[Nom original], 0))</f>
        <v>INTEGRILIN 0,75 mg/ml et 2 mg/ml, solution injectable</v>
      </c>
      <c r="G9977" t="str">
        <f>INDEX(tbl_produits[Classe nom], MATCH(tbl_data[[#This Row],[NORM_Spécialité]], tbl_produits[Nom normalisé], 0))</f>
        <v>Sang et organes hématopoïétiques</v>
      </c>
      <c r="H9977">
        <f>YEAR(tbl_data[[#This Row],[Date_rapport]])</f>
        <v>2024</v>
      </c>
      <c r="I9977" t="str">
        <f>INDEX(tbl_produits[Molécule extraite], MATCH(tbl_data[[#This Row],[NORM_Spécialité]], tbl_produits[Nom normalisé], 0))</f>
        <v>Eptifibatide</v>
      </c>
      <c r="J9977" s="34">
        <f>DATE(LEFT(tbl_data[[#This Row],[Date_rapport]], 4), MID(tbl_data[[#This Row],[Date_rapport]], 6, 2), RIGHT(tbl_data[[#This Row],[Date_rapport]], 2))</f>
        <v>45405</v>
      </c>
    </row>
    <row r="9978" spans="1:10" x14ac:dyDescent="0.2">
      <c r="A9978" s="28" t="s">
        <v>2040</v>
      </c>
      <c r="B9978" t="s">
        <v>9</v>
      </c>
      <c r="C9978" s="28" t="s">
        <v>996</v>
      </c>
      <c r="D9978" t="s">
        <v>997</v>
      </c>
      <c r="E9978" t="s">
        <v>2</v>
      </c>
      <c r="F9978" t="str">
        <f>INDEX(tbl_produits[Nom normalisé], MATCH(tbl_data[[#This Row],[Spécialité]], tbl_produits[Nom original], 0))</f>
        <v>PEGASYS 90 microgrammes, solution injectable en seringue préremplie 1 seringue préremplie en verre avec 1 aiguille de 0,5 ml</v>
      </c>
      <c r="G9978" t="str">
        <f>INDEX(tbl_produits[Classe nom], MATCH(tbl_data[[#This Row],[NORM_Spécialité]], tbl_produits[Nom normalisé], 0))</f>
        <v>Antinéoplasiques et immunomodulateurs</v>
      </c>
      <c r="H9978">
        <f>YEAR(tbl_data[[#This Row],[Date_rapport]])</f>
        <v>2024</v>
      </c>
      <c r="I9978" t="str">
        <f>INDEX(tbl_produits[Molécule extraite], MATCH(tbl_data[[#This Row],[NORM_Spécialité]], tbl_produits[Nom normalisé], 0))</f>
        <v>Peginterféron alfa-2a ((bactérie/escherichia coli))</v>
      </c>
      <c r="J9978" s="34">
        <f>DATE(LEFT(tbl_data[[#This Row],[Date_rapport]], 4), MID(tbl_data[[#This Row],[Date_rapport]], 6, 2), RIGHT(tbl_data[[#This Row],[Date_rapport]], 2))</f>
        <v>45405</v>
      </c>
    </row>
    <row r="9979" spans="1:10" x14ac:dyDescent="0.2">
      <c r="A9979" s="28" t="s">
        <v>2040</v>
      </c>
      <c r="B9979" t="s">
        <v>6</v>
      </c>
      <c r="C9979" s="28" t="s">
        <v>996</v>
      </c>
      <c r="D9979" t="s">
        <v>998</v>
      </c>
      <c r="E9979" t="s">
        <v>1006</v>
      </c>
      <c r="F9979" t="str">
        <f>INDEX(tbl_produits[Nom normalisé], MATCH(tbl_data[[#This Row],[Spécialité]], tbl_produits[Nom original], 0))</f>
        <v>RIVOTRIL 1 mg/1 ml, solution à diluer injectable en ampoules</v>
      </c>
      <c r="G9979" t="str">
        <f>INDEX(tbl_produits[Classe nom], MATCH(tbl_data[[#This Row],[NORM_Spécialité]], tbl_produits[Nom normalisé], 0))</f>
        <v>Système nerveux</v>
      </c>
      <c r="H9979">
        <f>YEAR(tbl_data[[#This Row],[Date_rapport]])</f>
        <v>2024</v>
      </c>
      <c r="I9979" t="str">
        <f>INDEX(tbl_produits[Molécule extraite], MATCH(tbl_data[[#This Row],[NORM_Spécialité]], tbl_produits[Nom normalisé], 0))</f>
        <v>Clonazépam</v>
      </c>
      <c r="J9979" s="34">
        <f>DATE(LEFT(tbl_data[[#This Row],[Date_rapport]], 4), MID(tbl_data[[#This Row],[Date_rapport]], 6, 2), RIGHT(tbl_data[[#This Row],[Date_rapport]], 2))</f>
        <v>45405</v>
      </c>
    </row>
    <row r="9980" spans="1:10" x14ac:dyDescent="0.2">
      <c r="A9980" s="28" t="s">
        <v>2040</v>
      </c>
      <c r="B9980" t="s">
        <v>9</v>
      </c>
      <c r="C9980" s="28" t="s">
        <v>996</v>
      </c>
      <c r="D9980" t="s">
        <v>999</v>
      </c>
      <c r="E9980" t="s">
        <v>2</v>
      </c>
      <c r="F9980" t="str">
        <f>INDEX(tbl_produits[Nom normalisé], MATCH(tbl_data[[#This Row],[Spécialité]], tbl_produits[Nom original], 0))</f>
        <v>EUROBIOL 25 000 U, gélule gastro-résistante</v>
      </c>
      <c r="G9980" t="str">
        <f>INDEX(tbl_produits[Classe nom], MATCH(tbl_data[[#This Row],[NORM_Spécialité]], tbl_produits[Nom normalisé], 0))</f>
        <v>Voies digestives et métabolisme</v>
      </c>
      <c r="H9980">
        <f>YEAR(tbl_data[[#This Row],[Date_rapport]])</f>
        <v>2024</v>
      </c>
      <c r="I9980" t="str">
        <f>INDEX(tbl_produits[Molécule extraite], MATCH(tbl_data[[#This Row],[NORM_Spécialité]], tbl_produits[Nom normalisé], 0))</f>
        <v>Poudre de pancréas</v>
      </c>
      <c r="J9980" s="34">
        <f>DATE(LEFT(tbl_data[[#This Row],[Date_rapport]], 4), MID(tbl_data[[#This Row],[Date_rapport]], 6, 2), RIGHT(tbl_data[[#This Row],[Date_rapport]], 2))</f>
        <v>45405</v>
      </c>
    </row>
    <row r="9981" spans="1:10" x14ac:dyDescent="0.2">
      <c r="A9981" s="28" t="s">
        <v>2040</v>
      </c>
      <c r="B9981" t="s">
        <v>6</v>
      </c>
      <c r="C9981" s="28" t="s">
        <v>996</v>
      </c>
      <c r="D9981" t="s">
        <v>1001</v>
      </c>
      <c r="E9981" t="s">
        <v>1006</v>
      </c>
      <c r="F9981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9981" t="str">
        <f>INDEX(tbl_produits[Classe nom], MATCH(tbl_data[[#This Row],[NORM_Spécialité]], tbl_produits[Nom normalisé], 0))</f>
        <v>Antinéoplasiques et immunomodulateurs</v>
      </c>
      <c r="H9981">
        <f>YEAR(tbl_data[[#This Row],[Date_rapport]])</f>
        <v>2024</v>
      </c>
      <c r="I9981" t="str">
        <f>INDEX(tbl_produits[Molécule extraite], MATCH(tbl_data[[#This Row],[NORM_Spécialité]], tbl_produits[Nom normalisé], 0))</f>
        <v>Leuproréline</v>
      </c>
      <c r="J9981" s="34">
        <f>DATE(LEFT(tbl_data[[#This Row],[Date_rapport]], 4), MID(tbl_data[[#This Row],[Date_rapport]], 6, 2), RIGHT(tbl_data[[#This Row],[Date_rapport]], 2))</f>
        <v>45405</v>
      </c>
    </row>
    <row r="9982" spans="1:10" x14ac:dyDescent="0.2">
      <c r="A9982" s="28" t="s">
        <v>2040</v>
      </c>
      <c r="B9982" t="s">
        <v>9</v>
      </c>
      <c r="C9982" s="28" t="s">
        <v>1008</v>
      </c>
      <c r="D9982" t="s">
        <v>1010</v>
      </c>
      <c r="E9982" t="s">
        <v>2</v>
      </c>
      <c r="F9982" t="str">
        <f>INDEX(tbl_produits[Nom normalisé], MATCH(tbl_data[[#This Row],[Spécialité]], tbl_produits[Nom original], 0))</f>
        <v>TRAVOPROST/TIMOLOL 40 microgrammes/mL + 5 mg/mL, collyre en solution</v>
      </c>
      <c r="G9982" t="str">
        <f>INDEX(tbl_produits[Classe nom], MATCH(tbl_data[[#This Row],[NORM_Spécialité]], tbl_produits[Nom normalisé], 0))</f>
        <v>Organes sensoriels</v>
      </c>
      <c r="H9982">
        <f>YEAR(tbl_data[[#This Row],[Date_rapport]])</f>
        <v>2024</v>
      </c>
      <c r="I9982" t="str">
        <f>INDEX(tbl_produits[Molécule extraite], MATCH(tbl_data[[#This Row],[NORM_Spécialité]], tbl_produits[Nom normalisé], 0))</f>
        <v>Timolol (maléate de) / Travoprost</v>
      </c>
      <c r="J9982" s="34">
        <f>DATE(LEFT(tbl_data[[#This Row],[Date_rapport]], 4), MID(tbl_data[[#This Row],[Date_rapport]], 6, 2), RIGHT(tbl_data[[#This Row],[Date_rapport]], 2))</f>
        <v>45405</v>
      </c>
    </row>
    <row r="9983" spans="1:10" x14ac:dyDescent="0.2">
      <c r="A9983" s="28" t="s">
        <v>2040</v>
      </c>
      <c r="B9983" t="s">
        <v>11</v>
      </c>
      <c r="C9983" s="28" t="s">
        <v>1013</v>
      </c>
      <c r="D9983" t="s">
        <v>1016</v>
      </c>
      <c r="E9983" t="s">
        <v>2</v>
      </c>
      <c r="F9983" t="str">
        <f>INDEX(tbl_produits[Nom normalisé], MATCH(tbl_data[[#This Row],[Spécialité]], tbl_produits[Nom original], 0))</f>
        <v>NOVOEIGHT 250 UI et 1500 UI poudre et solvant pour solution injectable</v>
      </c>
      <c r="G9983" t="str">
        <f>INDEX(tbl_produits[Classe nom], MATCH(tbl_data[[#This Row],[NORM_Spécialité]], tbl_produits[Nom normalisé], 0))</f>
        <v>Sang et organes hématopoïétiques</v>
      </c>
      <c r="H9983">
        <f>YEAR(tbl_data[[#This Row],[Date_rapport]])</f>
        <v>2024</v>
      </c>
      <c r="I9983" t="str">
        <f>INDEX(tbl_produits[Molécule extraite], MATCH(tbl_data[[#This Row],[NORM_Spécialité]], tbl_produits[Nom normalisé], 0))</f>
        <v>Turoctocog alfa</v>
      </c>
      <c r="J9983" s="34">
        <f>DATE(LEFT(tbl_data[[#This Row],[Date_rapport]], 4), MID(tbl_data[[#This Row],[Date_rapport]], 6, 2), RIGHT(tbl_data[[#This Row],[Date_rapport]], 2))</f>
        <v>45405</v>
      </c>
    </row>
    <row r="9984" spans="1:10" x14ac:dyDescent="0.2">
      <c r="A9984" s="28" t="s">
        <v>2040</v>
      </c>
      <c r="B9984" t="s">
        <v>9</v>
      </c>
      <c r="C9984" s="28" t="s">
        <v>1013</v>
      </c>
      <c r="D9984" t="s">
        <v>1017</v>
      </c>
      <c r="E9984" t="s">
        <v>2</v>
      </c>
      <c r="F9984" t="str">
        <f>INDEX(tbl_produits[Nom normalisé], MATCH(tbl_data[[#This Row],[Spécialité]], tbl_produits[Nom original], 0))</f>
        <v>PRAMIPEXOLE 0,18 mg, comprimé</v>
      </c>
      <c r="G9984" t="str">
        <f>INDEX(tbl_produits[Classe nom], MATCH(tbl_data[[#This Row],[NORM_Spécialité]], tbl_produits[Nom normalisé], 0))</f>
        <v>Système nerveux</v>
      </c>
      <c r="H9984">
        <f>YEAR(tbl_data[[#This Row],[Date_rapport]])</f>
        <v>2024</v>
      </c>
      <c r="I9984" t="str">
        <f>INDEX(tbl_produits[Molécule extraite], MATCH(tbl_data[[#This Row],[NORM_Spécialité]], tbl_produits[Nom normalisé], 0))</f>
        <v>Pramipexole</v>
      </c>
      <c r="J9984" s="34">
        <f>DATE(LEFT(tbl_data[[#This Row],[Date_rapport]], 4), MID(tbl_data[[#This Row],[Date_rapport]], 6, 2), RIGHT(tbl_data[[#This Row],[Date_rapport]], 2))</f>
        <v>45405</v>
      </c>
    </row>
    <row r="9985" spans="1:10" x14ac:dyDescent="0.2">
      <c r="A9985" s="28" t="s">
        <v>2040</v>
      </c>
      <c r="B9985" t="s">
        <v>6</v>
      </c>
      <c r="C9985" s="28" t="s">
        <v>1024</v>
      </c>
      <c r="D9985" t="s">
        <v>1026</v>
      </c>
      <c r="E9985" t="s">
        <v>1024</v>
      </c>
      <c r="F9985" t="str">
        <f>INDEX(tbl_produits[Nom normalisé], MATCH(tbl_data[[#This Row],[Spécialité]], tbl_produits[Nom original], 0))</f>
        <v>XYLOCARD 50 mg/ml, solution injectable pour perfusion</v>
      </c>
      <c r="G9985" t="str">
        <f>INDEX(tbl_produits[Classe nom], MATCH(tbl_data[[#This Row],[NORM_Spécialité]], tbl_produits[Nom normalisé], 0))</f>
        <v>Système nerveux</v>
      </c>
      <c r="H9985">
        <f>YEAR(tbl_data[[#This Row],[Date_rapport]])</f>
        <v>2024</v>
      </c>
      <c r="I9985" t="str">
        <f>INDEX(tbl_produits[Molécule extraite], MATCH(tbl_data[[#This Row],[NORM_Spécialité]], tbl_produits[Nom normalisé], 0))</f>
        <v>Lidocaïne</v>
      </c>
      <c r="J9985" s="34">
        <f>DATE(LEFT(tbl_data[[#This Row],[Date_rapport]], 4), MID(tbl_data[[#This Row],[Date_rapport]], 6, 2), RIGHT(tbl_data[[#This Row],[Date_rapport]], 2))</f>
        <v>45405</v>
      </c>
    </row>
    <row r="9986" spans="1:10" x14ac:dyDescent="0.2">
      <c r="A9986" s="28" t="s">
        <v>2040</v>
      </c>
      <c r="B9986" t="s">
        <v>6</v>
      </c>
      <c r="C9986" s="28" t="s">
        <v>1024</v>
      </c>
      <c r="D9986" t="s">
        <v>1027</v>
      </c>
      <c r="E9986" t="s">
        <v>1028</v>
      </c>
      <c r="F9986" t="str">
        <f>INDEX(tbl_produits[Nom normalisé], MATCH(tbl_data[[#This Row],[Spécialité]], tbl_produits[Nom original], 0))</f>
        <v>ZOLSKETIL Pegylated Liposomal 2 mg/mL, dispersion à diluer pour perfusion – Flacon de 25 ml</v>
      </c>
      <c r="G9986" t="str">
        <f>INDEX(tbl_produits[Classe nom], MATCH(tbl_data[[#This Row],[NORM_Spécialité]], tbl_produits[Nom normalisé], 0))</f>
        <v>Antinéoplasiques et immunomodulateurs</v>
      </c>
      <c r="H9986">
        <f>YEAR(tbl_data[[#This Row],[Date_rapport]])</f>
        <v>2024</v>
      </c>
      <c r="I9986" t="str">
        <f>INDEX(tbl_produits[Molécule extraite], MATCH(tbl_data[[#This Row],[NORM_Spécialité]], tbl_produits[Nom normalisé], 0))</f>
        <v>Doxorubicine</v>
      </c>
      <c r="J9986" s="34">
        <f>DATE(LEFT(tbl_data[[#This Row],[Date_rapport]], 4), MID(tbl_data[[#This Row],[Date_rapport]], 6, 2), RIGHT(tbl_data[[#This Row],[Date_rapport]], 2))</f>
        <v>45405</v>
      </c>
    </row>
    <row r="9987" spans="1:10" x14ac:dyDescent="0.2">
      <c r="A9987" s="28" t="s">
        <v>2040</v>
      </c>
      <c r="B9987" t="s">
        <v>6</v>
      </c>
      <c r="C9987" s="28" t="s">
        <v>1028</v>
      </c>
      <c r="D9987" t="s">
        <v>1029</v>
      </c>
      <c r="E9987" t="s">
        <v>1028</v>
      </c>
      <c r="F9987" t="str">
        <f>INDEX(tbl_produits[Nom normalisé], MATCH(tbl_data[[#This Row],[Spécialité]], tbl_produits[Nom original], 0))</f>
        <v>SANDIMMUN 50 mg/ml, solution à diluer pour perfusion</v>
      </c>
      <c r="G9987" t="str">
        <f>INDEX(tbl_produits[Classe nom], MATCH(tbl_data[[#This Row],[NORM_Spécialité]], tbl_produits[Nom normalisé], 0))</f>
        <v>Antinéoplasiques et immunomodulateurs</v>
      </c>
      <c r="H9987">
        <f>YEAR(tbl_data[[#This Row],[Date_rapport]])</f>
        <v>2024</v>
      </c>
      <c r="I9987" t="str">
        <f>INDEX(tbl_produits[Molécule extraite], MATCH(tbl_data[[#This Row],[NORM_Spécialité]], tbl_produits[Nom normalisé], 0))</f>
        <v>Ciclosporine</v>
      </c>
      <c r="J9987" s="34">
        <f>DATE(LEFT(tbl_data[[#This Row],[Date_rapport]], 4), MID(tbl_data[[#This Row],[Date_rapport]], 6, 2), RIGHT(tbl_data[[#This Row],[Date_rapport]], 2))</f>
        <v>45405</v>
      </c>
    </row>
    <row r="9988" spans="1:10" x14ac:dyDescent="0.2">
      <c r="A9988" s="28" t="s">
        <v>2040</v>
      </c>
      <c r="B9988" t="s">
        <v>6</v>
      </c>
      <c r="C9988" s="28" t="s">
        <v>1028</v>
      </c>
      <c r="D9988" t="s">
        <v>1031</v>
      </c>
      <c r="E9988" t="s">
        <v>1028</v>
      </c>
      <c r="F9988" t="str">
        <f>INDEX(tbl_produits[Nom normalisé], MATCH(tbl_data[[#This Row],[Spécialité]], tbl_produits[Nom original], 0))</f>
        <v>ALFATIL 125 mg/5 ml et 250mg/5 ml, poudre pour suspension buvable</v>
      </c>
      <c r="G9988" t="str">
        <f>INDEX(tbl_produits[Classe nom], MATCH(tbl_data[[#This Row],[NORM_Spécialité]], tbl_produits[Nom normalisé], 0))</f>
        <v>Anti-infectieux à usage systémique</v>
      </c>
      <c r="H9988">
        <f>YEAR(tbl_data[[#This Row],[Date_rapport]])</f>
        <v>2024</v>
      </c>
      <c r="I9988" t="str">
        <f>INDEX(tbl_produits[Molécule extraite], MATCH(tbl_data[[#This Row],[NORM_Spécialité]], tbl_produits[Nom normalisé], 0))</f>
        <v>Céfaclor</v>
      </c>
      <c r="J9988" s="34">
        <f>DATE(LEFT(tbl_data[[#This Row],[Date_rapport]], 4), MID(tbl_data[[#This Row],[Date_rapport]], 6, 2), RIGHT(tbl_data[[#This Row],[Date_rapport]], 2))</f>
        <v>45405</v>
      </c>
    </row>
    <row r="9989" spans="1:10" x14ac:dyDescent="0.2">
      <c r="A9989" s="28" t="s">
        <v>2040</v>
      </c>
      <c r="B9989" t="s">
        <v>9</v>
      </c>
      <c r="C9989" s="28" t="s">
        <v>1033</v>
      </c>
      <c r="D9989" t="s">
        <v>819</v>
      </c>
      <c r="E9989" t="s">
        <v>2</v>
      </c>
      <c r="F9989" t="str">
        <f>INDEX(tbl_produits[Nom normalisé], MATCH(tbl_data[[#This Row],[Spécialité]], tbl_produits[Nom original], 0))</f>
        <v>PYOSTACINE 500 mg, comprimé pelliculé</v>
      </c>
      <c r="G9989" t="str">
        <f>INDEX(tbl_produits[Classe nom], MATCH(tbl_data[[#This Row],[NORM_Spécialité]], tbl_produits[Nom normalisé], 0))</f>
        <v>Anti-infectieux à usage systémique</v>
      </c>
      <c r="H9989">
        <f>YEAR(tbl_data[[#This Row],[Date_rapport]])</f>
        <v>2024</v>
      </c>
      <c r="I9989" t="str">
        <f>INDEX(tbl_produits[Molécule extraite], MATCH(tbl_data[[#This Row],[NORM_Spécialité]], tbl_produits[Nom normalisé], 0))</f>
        <v>Pristinamycine</v>
      </c>
      <c r="J9989" s="34">
        <f>DATE(LEFT(tbl_data[[#This Row],[Date_rapport]], 4), MID(tbl_data[[#This Row],[Date_rapport]], 6, 2), RIGHT(tbl_data[[#This Row],[Date_rapport]], 2))</f>
        <v>45405</v>
      </c>
    </row>
    <row r="9990" spans="1:10" x14ac:dyDescent="0.2">
      <c r="A9990" s="28" t="s">
        <v>2040</v>
      </c>
      <c r="B9990" t="s">
        <v>6</v>
      </c>
      <c r="C9990" s="28" t="s">
        <v>1033</v>
      </c>
      <c r="D9990" t="s">
        <v>1035</v>
      </c>
      <c r="E9990" t="s">
        <v>1033</v>
      </c>
      <c r="F9990" t="str">
        <f>INDEX(tbl_produits[Nom normalisé], MATCH(tbl_data[[#This Row],[Spécialité]], tbl_produits[Nom original], 0))</f>
        <v>KEVZARA  150 mg, solution injectable en stylo prérempli et seringue préremplie</v>
      </c>
      <c r="G9990" t="str">
        <f>INDEX(tbl_produits[Classe nom], MATCH(tbl_data[[#This Row],[NORM_Spécialité]], tbl_produits[Nom normalisé], 0))</f>
        <v>Antinéoplasiques et immunomodulateurs</v>
      </c>
      <c r="H9990">
        <f>YEAR(tbl_data[[#This Row],[Date_rapport]])</f>
        <v>2024</v>
      </c>
      <c r="I9990" t="str">
        <f>INDEX(tbl_produits[Molécule extraite], MATCH(tbl_data[[#This Row],[NORM_Spécialité]], tbl_produits[Nom normalisé], 0))</f>
        <v>Sarilumab</v>
      </c>
      <c r="J9990" s="34">
        <f>DATE(LEFT(tbl_data[[#This Row],[Date_rapport]], 4), MID(tbl_data[[#This Row],[Date_rapport]], 6, 2), RIGHT(tbl_data[[#This Row],[Date_rapport]], 2))</f>
        <v>45405</v>
      </c>
    </row>
    <row r="9991" spans="1:10" x14ac:dyDescent="0.2">
      <c r="A9991" s="28" t="s">
        <v>2040</v>
      </c>
      <c r="B9991" t="s">
        <v>6</v>
      </c>
      <c r="C9991" s="28" t="s">
        <v>1033</v>
      </c>
      <c r="D9991" t="s">
        <v>1037</v>
      </c>
      <c r="E9991" t="s">
        <v>1033</v>
      </c>
      <c r="F9991" t="str">
        <f>INDEX(tbl_produits[Nom normalisé], MATCH(tbl_data[[#This Row],[Spécialité]], tbl_produits[Nom original], 0))</f>
        <v>ALVESCO 80 microgrammes/dose, solution pour inhalation en flacon pressuris</v>
      </c>
      <c r="G9991" t="str">
        <f>INDEX(tbl_produits[Classe nom], MATCH(tbl_data[[#This Row],[NORM_Spécialité]], tbl_produits[Nom normalisé], 0))</f>
        <v>Système respiratoire</v>
      </c>
      <c r="H9991">
        <f>YEAR(tbl_data[[#This Row],[Date_rapport]])</f>
        <v>2024</v>
      </c>
      <c r="I9991" t="str">
        <f>INDEX(tbl_produits[Molécule extraite], MATCH(tbl_data[[#This Row],[NORM_Spécialité]], tbl_produits[Nom normalisé], 0))</f>
        <v>Ciclésonide</v>
      </c>
      <c r="J9991" s="34">
        <f>DATE(LEFT(tbl_data[[#This Row],[Date_rapport]], 4), MID(tbl_data[[#This Row],[Date_rapport]], 6, 2), RIGHT(tbl_data[[#This Row],[Date_rapport]], 2))</f>
        <v>45405</v>
      </c>
    </row>
    <row r="9992" spans="1:10" x14ac:dyDescent="0.2">
      <c r="A9992" s="28" t="s">
        <v>2040</v>
      </c>
      <c r="B9992" t="s">
        <v>6</v>
      </c>
      <c r="C9992" s="28" t="s">
        <v>1033</v>
      </c>
      <c r="D9992" t="s">
        <v>1038</v>
      </c>
      <c r="E9992" t="s">
        <v>1039</v>
      </c>
      <c r="F9992" t="str">
        <f>INDEX(tbl_produits[Nom normalisé], MATCH(tbl_data[[#This Row],[Spécialité]], tbl_produits[Nom original], 0))</f>
        <v>HYDREA 500 mg, gélule</v>
      </c>
      <c r="G9992" t="str">
        <f>INDEX(tbl_produits[Classe nom], MATCH(tbl_data[[#This Row],[NORM_Spécialité]], tbl_produits[Nom normalisé], 0))</f>
        <v>Antinéoplasiques et immunomodulateurs</v>
      </c>
      <c r="H9992">
        <f>YEAR(tbl_data[[#This Row],[Date_rapport]])</f>
        <v>2024</v>
      </c>
      <c r="I9992" t="str">
        <f>INDEX(tbl_produits[Molécule extraite], MATCH(tbl_data[[#This Row],[NORM_Spécialité]], tbl_produits[Nom normalisé], 0))</f>
        <v>Hydroxycarbamide</v>
      </c>
      <c r="J9992" s="34">
        <f>DATE(LEFT(tbl_data[[#This Row],[Date_rapport]], 4), MID(tbl_data[[#This Row],[Date_rapport]], 6, 2), RIGHT(tbl_data[[#This Row],[Date_rapport]], 2))</f>
        <v>45405</v>
      </c>
    </row>
    <row r="9993" spans="1:10" x14ac:dyDescent="0.2">
      <c r="A9993" s="28" t="s">
        <v>2040</v>
      </c>
      <c r="B9993" t="s">
        <v>9</v>
      </c>
      <c r="C9993" s="28" t="s">
        <v>1039</v>
      </c>
      <c r="D9993" t="s">
        <v>1041</v>
      </c>
      <c r="E9993" t="s">
        <v>2</v>
      </c>
      <c r="F9993" t="str">
        <f>INDEX(tbl_produits[Nom normalisé], MATCH(tbl_data[[#This Row],[Spécialité]], tbl_produits[Nom original], 0))</f>
        <v>SKIACOL 0,5 % collyre, flacon de 0,5ml</v>
      </c>
      <c r="G9993" t="str">
        <f>INDEX(tbl_produits[Classe nom], MATCH(tbl_data[[#This Row],[NORM_Spécialité]], tbl_produits[Nom normalisé], 0))</f>
        <v>Organes sensoriels</v>
      </c>
      <c r="H9993">
        <f>YEAR(tbl_data[[#This Row],[Date_rapport]])</f>
        <v>2024</v>
      </c>
      <c r="I9993" t="str">
        <f>INDEX(tbl_produits[Molécule extraite], MATCH(tbl_data[[#This Row],[NORM_Spécialité]], tbl_produits[Nom normalisé], 0))</f>
        <v>Cyclopentolate (chlorhydrate de)</v>
      </c>
      <c r="J9993" s="34">
        <f>DATE(LEFT(tbl_data[[#This Row],[Date_rapport]], 4), MID(tbl_data[[#This Row],[Date_rapport]], 6, 2), RIGHT(tbl_data[[#This Row],[Date_rapport]], 2))</f>
        <v>45405</v>
      </c>
    </row>
    <row r="9994" spans="1:10" x14ac:dyDescent="0.2">
      <c r="A9994" s="28" t="s">
        <v>2040</v>
      </c>
      <c r="B9994" t="s">
        <v>6</v>
      </c>
      <c r="C9994" s="28" t="s">
        <v>1039</v>
      </c>
      <c r="D9994" t="s">
        <v>1042</v>
      </c>
      <c r="E9994" t="s">
        <v>1039</v>
      </c>
      <c r="F9994" t="str">
        <f>INDEX(tbl_produits[Nom normalisé], MATCH(tbl_data[[#This Row],[Spécialité]], tbl_produits[Nom original], 0))</f>
        <v>XYDALBA 500 mg, poudre pour solution à diluer pour perfusion</v>
      </c>
      <c r="G9994" t="str">
        <f>INDEX(tbl_produits[Classe nom], MATCH(tbl_data[[#This Row],[NORM_Spécialité]], tbl_produits[Nom normalisé], 0))</f>
        <v>Anti-infectieux à usage systémique</v>
      </c>
      <c r="H9994">
        <f>YEAR(tbl_data[[#This Row],[Date_rapport]])</f>
        <v>2024</v>
      </c>
      <c r="I9994" t="str">
        <f>INDEX(tbl_produits[Molécule extraite], MATCH(tbl_data[[#This Row],[NORM_Spécialité]], tbl_produits[Nom normalisé], 0))</f>
        <v>Dalbavancine (chlorhydrate de)</v>
      </c>
      <c r="J9994" s="34">
        <f>DATE(LEFT(tbl_data[[#This Row],[Date_rapport]], 4), MID(tbl_data[[#This Row],[Date_rapport]], 6, 2), RIGHT(tbl_data[[#This Row],[Date_rapport]], 2))</f>
        <v>45405</v>
      </c>
    </row>
    <row r="9995" spans="1:10" x14ac:dyDescent="0.2">
      <c r="A9995" s="28" t="s">
        <v>2040</v>
      </c>
      <c r="B9995" t="s">
        <v>3</v>
      </c>
      <c r="C9995" s="28" t="s">
        <v>1043</v>
      </c>
      <c r="D9995" t="s">
        <v>901</v>
      </c>
      <c r="E9995" t="s">
        <v>2</v>
      </c>
      <c r="F9995" t="str">
        <f>INDEX(tbl_produits[Nom normalisé], MATCH(tbl_data[[#This Row],[Spécialité]], tbl_produits[Nom original], 0))</f>
        <v>ZOPHREN 4 mg/5 ml, sirop</v>
      </c>
      <c r="G9995" t="str">
        <f>INDEX(tbl_produits[Classe nom], MATCH(tbl_data[[#This Row],[NORM_Spécialité]], tbl_produits[Nom normalisé], 0))</f>
        <v>Voies digestives et métabolisme</v>
      </c>
      <c r="H9995">
        <f>YEAR(tbl_data[[#This Row],[Date_rapport]])</f>
        <v>2024</v>
      </c>
      <c r="I9995" t="str">
        <f>INDEX(tbl_produits[Molécule extraite], MATCH(tbl_data[[#This Row],[NORM_Spécialité]], tbl_produits[Nom normalisé], 0))</f>
        <v>Ondansétron</v>
      </c>
      <c r="J9995" s="34">
        <f>DATE(LEFT(tbl_data[[#This Row],[Date_rapport]], 4), MID(tbl_data[[#This Row],[Date_rapport]], 6, 2), RIGHT(tbl_data[[#This Row],[Date_rapport]], 2))</f>
        <v>45405</v>
      </c>
    </row>
    <row r="9996" spans="1:10" x14ac:dyDescent="0.2">
      <c r="A9996" s="28" t="s">
        <v>2040</v>
      </c>
      <c r="B9996" t="s">
        <v>6</v>
      </c>
      <c r="C9996" s="28" t="s">
        <v>1043</v>
      </c>
      <c r="D9996" t="s">
        <v>1044</v>
      </c>
      <c r="E9996" t="s">
        <v>1053</v>
      </c>
      <c r="F9996" t="str">
        <f>INDEX(tbl_produits[Nom normalisé], MATCH(tbl_data[[#This Row],[Spécialité]], tbl_produits[Nom original], 0))</f>
        <v>FLUMAZENIL 0,1 mg/ml, solution injectable, ampoule en verre de 5 ml et de 10 ml</v>
      </c>
      <c r="G9996" t="str">
        <f>INDEX(tbl_produits[Classe nom], MATCH(tbl_data[[#This Row],[NORM_Spécialité]], tbl_produits[Nom normalisé], 0))</f>
        <v>Divers</v>
      </c>
      <c r="H9996">
        <f>YEAR(tbl_data[[#This Row],[Date_rapport]])</f>
        <v>2024</v>
      </c>
      <c r="I9996" t="str">
        <f>INDEX(tbl_produits[Molécule extraite], MATCH(tbl_data[[#This Row],[NORM_Spécialité]], tbl_produits[Nom normalisé], 0))</f>
        <v>Flumazénil</v>
      </c>
      <c r="J9996" s="34">
        <f>DATE(LEFT(tbl_data[[#This Row],[Date_rapport]], 4), MID(tbl_data[[#This Row],[Date_rapport]], 6, 2), RIGHT(tbl_data[[#This Row],[Date_rapport]], 2))</f>
        <v>45405</v>
      </c>
    </row>
    <row r="9997" spans="1:10" x14ac:dyDescent="0.2">
      <c r="A9997" s="28" t="s">
        <v>2040</v>
      </c>
      <c r="B9997" t="s">
        <v>6</v>
      </c>
      <c r="C9997" s="28" t="s">
        <v>1045</v>
      </c>
      <c r="D9997" t="s">
        <v>1046</v>
      </c>
      <c r="E9997" t="s">
        <v>1056</v>
      </c>
      <c r="F9997" t="str">
        <f>INDEX(tbl_produits[Nom normalisé], MATCH(tbl_data[[#This Row],[Spécialité]], tbl_produits[Nom original], 0))</f>
        <v xml:space="preserve">LASILIX 10 mg/ml, solution buvable </v>
      </c>
      <c r="G9997" t="str">
        <f>INDEX(tbl_produits[Classe nom], MATCH(tbl_data[[#This Row],[NORM_Spécialité]], tbl_produits[Nom normalisé], 0))</f>
        <v>Système cardiovasculaire</v>
      </c>
      <c r="H9997">
        <f>YEAR(tbl_data[[#This Row],[Date_rapport]])</f>
        <v>2024</v>
      </c>
      <c r="I9997" t="str">
        <f>INDEX(tbl_produits[Molécule extraite], MATCH(tbl_data[[#This Row],[NORM_Spécialité]], tbl_produits[Nom normalisé], 0))</f>
        <v>Furosémide</v>
      </c>
      <c r="J9997" s="34">
        <f>DATE(LEFT(tbl_data[[#This Row],[Date_rapport]], 4), MID(tbl_data[[#This Row],[Date_rapport]], 6, 2), RIGHT(tbl_data[[#This Row],[Date_rapport]], 2))</f>
        <v>45405</v>
      </c>
    </row>
    <row r="9998" spans="1:10" x14ac:dyDescent="0.2">
      <c r="A9998" s="28" t="s">
        <v>2040</v>
      </c>
      <c r="B9998" t="s">
        <v>6</v>
      </c>
      <c r="C9998" s="28" t="s">
        <v>1047</v>
      </c>
      <c r="D9998" t="s">
        <v>1050</v>
      </c>
      <c r="E9998" t="s">
        <v>1047</v>
      </c>
      <c r="F9998" t="str">
        <f>INDEX(tbl_produits[Nom normalisé], MATCH(tbl_data[[#This Row],[Spécialité]], tbl_produits[Nom original], 0))</f>
        <v>ATRIANCE 5 mg/ml, solution pour perfusion</v>
      </c>
      <c r="G9998" t="str">
        <f>INDEX(tbl_produits[Classe nom], MATCH(tbl_data[[#This Row],[NORM_Spécialité]], tbl_produits[Nom normalisé], 0))</f>
        <v>Antinéoplasiques et immunomodulateurs</v>
      </c>
      <c r="H9998">
        <f>YEAR(tbl_data[[#This Row],[Date_rapport]])</f>
        <v>2024</v>
      </c>
      <c r="I9998" t="str">
        <f>INDEX(tbl_produits[Molécule extraite], MATCH(tbl_data[[#This Row],[NORM_Spécialité]], tbl_produits[Nom normalisé], 0))</f>
        <v>Nélarabine</v>
      </c>
      <c r="J9998" s="34">
        <f>DATE(LEFT(tbl_data[[#This Row],[Date_rapport]], 4), MID(tbl_data[[#This Row],[Date_rapport]], 6, 2), RIGHT(tbl_data[[#This Row],[Date_rapport]], 2))</f>
        <v>45405</v>
      </c>
    </row>
    <row r="9999" spans="1:10" x14ac:dyDescent="0.2">
      <c r="A9999" s="28" t="s">
        <v>2040</v>
      </c>
      <c r="B9999" t="s">
        <v>6</v>
      </c>
      <c r="C9999" s="28" t="s">
        <v>1047</v>
      </c>
      <c r="D9999" t="s">
        <v>1051</v>
      </c>
      <c r="E9999" t="s">
        <v>1543</v>
      </c>
      <c r="F9999" t="str">
        <f>INDEX(tbl_produits[Nom normalisé], MATCH(tbl_data[[#This Row],[Spécialité]], tbl_produits[Nom original], 0))</f>
        <v>ROXITHROMYCINE Teva 100 mg, comprimé pelliculé</v>
      </c>
      <c r="G9999" t="str">
        <f>INDEX(tbl_produits[Classe nom], MATCH(tbl_data[[#This Row],[NORM_Spécialité]], tbl_produits[Nom normalisé], 0))</f>
        <v>Anti-infectieux à usage systémique</v>
      </c>
      <c r="H9999">
        <f>YEAR(tbl_data[[#This Row],[Date_rapport]])</f>
        <v>2024</v>
      </c>
      <c r="I9999" t="str">
        <f>INDEX(tbl_produits[Molécule extraite], MATCH(tbl_data[[#This Row],[NORM_Spécialité]], tbl_produits[Nom normalisé], 0))</f>
        <v>Roxithromycine</v>
      </c>
      <c r="J9999" s="34">
        <f>DATE(LEFT(tbl_data[[#This Row],[Date_rapport]], 4), MID(tbl_data[[#This Row],[Date_rapport]], 6, 2), RIGHT(tbl_data[[#This Row],[Date_rapport]], 2))</f>
        <v>45405</v>
      </c>
    </row>
    <row r="10000" spans="1:10" x14ac:dyDescent="0.2">
      <c r="A10000" s="28" t="s">
        <v>2040</v>
      </c>
      <c r="B10000" t="s">
        <v>6</v>
      </c>
      <c r="C10000" s="28" t="s">
        <v>1047</v>
      </c>
      <c r="D10000" t="s">
        <v>1052</v>
      </c>
      <c r="E10000" t="s">
        <v>1063</v>
      </c>
      <c r="F10000" t="str">
        <f>INDEX(tbl_produits[Nom normalisé], MATCH(tbl_data[[#This Row],[Spécialité]], tbl_produits[Nom original], 0))</f>
        <v>TENORMINE 5 mg/10 ml, solution injectable IV en ampoule</v>
      </c>
      <c r="G10000" t="str">
        <f>INDEX(tbl_produits[Classe nom], MATCH(tbl_data[[#This Row],[NORM_Spécialité]], tbl_produits[Nom normalisé], 0))</f>
        <v>Système cardiovasculaire</v>
      </c>
      <c r="H10000">
        <f>YEAR(tbl_data[[#This Row],[Date_rapport]])</f>
        <v>2024</v>
      </c>
      <c r="I10000" t="str">
        <f>INDEX(tbl_produits[Molécule extraite], MATCH(tbl_data[[#This Row],[NORM_Spécialité]], tbl_produits[Nom normalisé], 0))</f>
        <v>Aténolol</v>
      </c>
      <c r="J10000" s="34">
        <f>DATE(LEFT(tbl_data[[#This Row],[Date_rapport]], 4), MID(tbl_data[[#This Row],[Date_rapport]], 6, 2), RIGHT(tbl_data[[#This Row],[Date_rapport]], 2))</f>
        <v>45405</v>
      </c>
    </row>
    <row r="10001" spans="1:10" x14ac:dyDescent="0.2">
      <c r="A10001" s="28" t="s">
        <v>2040</v>
      </c>
      <c r="B10001" t="s">
        <v>3</v>
      </c>
      <c r="C10001" s="28" t="s">
        <v>1056</v>
      </c>
      <c r="D10001" t="s">
        <v>1061</v>
      </c>
      <c r="E10001" t="s">
        <v>2</v>
      </c>
      <c r="F10001" t="str">
        <f>INDEX(tbl_produits[Nom normalisé], MATCH(tbl_data[[#This Row],[Spécialité]], tbl_produits[Nom original], 0))</f>
        <v>MALOCIDE 50 mg comprimé pelliculé</v>
      </c>
      <c r="G10001" t="str">
        <f>INDEX(tbl_produits[Classe nom], MATCH(tbl_data[[#This Row],[NORM_Spécialité]], tbl_produits[Nom normalisé], 0))</f>
        <v>Antiparasitaires, insecticides et répulsifs</v>
      </c>
      <c r="H10001">
        <f>YEAR(tbl_data[[#This Row],[Date_rapport]])</f>
        <v>2024</v>
      </c>
      <c r="I10001" t="str">
        <f>INDEX(tbl_produits[Molécule extraite], MATCH(tbl_data[[#This Row],[NORM_Spécialité]], tbl_produits[Nom normalisé], 0))</f>
        <v>Pyriméthamine</v>
      </c>
      <c r="J10001" s="34">
        <f>DATE(LEFT(tbl_data[[#This Row],[Date_rapport]], 4), MID(tbl_data[[#This Row],[Date_rapport]], 6, 2), RIGHT(tbl_data[[#This Row],[Date_rapport]], 2))</f>
        <v>45405</v>
      </c>
    </row>
    <row r="10002" spans="1:10" x14ac:dyDescent="0.2">
      <c r="A10002" s="28" t="s">
        <v>2040</v>
      </c>
      <c r="B10002" t="s">
        <v>6</v>
      </c>
      <c r="C10002" s="28" t="s">
        <v>1056</v>
      </c>
      <c r="D10002" t="s">
        <v>1062</v>
      </c>
      <c r="E10002" t="s">
        <v>1543</v>
      </c>
      <c r="F10002" t="str">
        <f>INDEX(tbl_produits[Nom normalisé], MATCH(tbl_data[[#This Row],[Spécialité]], tbl_produits[Nom original], 0))</f>
        <v>NALTREXONE Viatris 50 mg, comprimé pelliculé sécable</v>
      </c>
      <c r="G10002" t="str">
        <f>INDEX(tbl_produits[Classe nom], MATCH(tbl_data[[#This Row],[NORM_Spécialité]], tbl_produits[Nom normalisé], 0))</f>
        <v>Système nerveux</v>
      </c>
      <c r="H10002">
        <f>YEAR(tbl_data[[#This Row],[Date_rapport]])</f>
        <v>2024</v>
      </c>
      <c r="I10002" t="str">
        <f>INDEX(tbl_produits[Molécule extraite], MATCH(tbl_data[[#This Row],[NORM_Spécialité]], tbl_produits[Nom normalisé], 0))</f>
        <v>Naltrexone (chlorhydrate de)</v>
      </c>
      <c r="J10002" s="34">
        <f>DATE(LEFT(tbl_data[[#This Row],[Date_rapport]], 4), MID(tbl_data[[#This Row],[Date_rapport]], 6, 2), RIGHT(tbl_data[[#This Row],[Date_rapport]], 2))</f>
        <v>45405</v>
      </c>
    </row>
    <row r="10003" spans="1:10" x14ac:dyDescent="0.2">
      <c r="A10003" s="28" t="s">
        <v>2040</v>
      </c>
      <c r="B10003" t="s">
        <v>11</v>
      </c>
      <c r="C10003" s="28" t="s">
        <v>1067</v>
      </c>
      <c r="D10003" t="s">
        <v>1068</v>
      </c>
      <c r="E10003" t="s">
        <v>2</v>
      </c>
      <c r="F10003" t="str">
        <f>INDEX(tbl_produits[Nom normalisé], MATCH(tbl_data[[#This Row],[Spécialité]], tbl_produits[Nom original], 0))</f>
        <v>ACADIONE 250 mg, comprimé dragéifié</v>
      </c>
      <c r="G10003" t="str">
        <f>INDEX(tbl_produits[Classe nom], MATCH(tbl_data[[#This Row],[NORM_Spécialité]], tbl_produits[Nom normalisé], 0))</f>
        <v xml:space="preserve">Système musculo-squelettique </v>
      </c>
      <c r="H10003">
        <f>YEAR(tbl_data[[#This Row],[Date_rapport]])</f>
        <v>2024</v>
      </c>
      <c r="I10003" t="str">
        <f>INDEX(tbl_produits[Molécule extraite], MATCH(tbl_data[[#This Row],[NORM_Spécialité]], tbl_produits[Nom normalisé], 0))</f>
        <v>Tiopronine</v>
      </c>
      <c r="J10003" s="34">
        <f>DATE(LEFT(tbl_data[[#This Row],[Date_rapport]], 4), MID(tbl_data[[#This Row],[Date_rapport]], 6, 2), RIGHT(tbl_data[[#This Row],[Date_rapport]], 2))</f>
        <v>45405</v>
      </c>
    </row>
    <row r="10004" spans="1:10" x14ac:dyDescent="0.2">
      <c r="A10004" s="28" t="s">
        <v>2040</v>
      </c>
      <c r="B10004" t="s">
        <v>9</v>
      </c>
      <c r="C10004" s="28" t="s">
        <v>1070</v>
      </c>
      <c r="D10004" t="s">
        <v>1071</v>
      </c>
      <c r="E10004" t="s">
        <v>2</v>
      </c>
      <c r="F10004" t="str">
        <f>INDEX(tbl_produits[Nom normalisé], MATCH(tbl_data[[#This Row],[Spécialité]], tbl_produits[Nom original], 0))</f>
        <v>FLECAINIDE 100 mg, comprimé sécable</v>
      </c>
      <c r="G10004" t="str">
        <f>INDEX(tbl_produits[Classe nom], MATCH(tbl_data[[#This Row],[NORM_Spécialité]], tbl_produits[Nom normalisé], 0))</f>
        <v>Système cardiovasculaire</v>
      </c>
      <c r="H10004">
        <f>YEAR(tbl_data[[#This Row],[Date_rapport]])</f>
        <v>2024</v>
      </c>
      <c r="I10004" t="str">
        <f>INDEX(tbl_produits[Molécule extraite], MATCH(tbl_data[[#This Row],[NORM_Spécialité]], tbl_produits[Nom normalisé], 0))</f>
        <v>Flécaïnide (acétate de)</v>
      </c>
      <c r="J10004" s="34">
        <f>DATE(LEFT(tbl_data[[#This Row],[Date_rapport]], 4), MID(tbl_data[[#This Row],[Date_rapport]], 6, 2), RIGHT(tbl_data[[#This Row],[Date_rapport]], 2))</f>
        <v>45405</v>
      </c>
    </row>
    <row r="10005" spans="1:10" x14ac:dyDescent="0.2">
      <c r="A10005" s="28" t="s">
        <v>2040</v>
      </c>
      <c r="B10005" t="s">
        <v>6</v>
      </c>
      <c r="C10005" s="28" t="s">
        <v>1070</v>
      </c>
      <c r="D10005" t="s">
        <v>1072</v>
      </c>
      <c r="E10005" t="s">
        <v>1070</v>
      </c>
      <c r="F10005" t="str">
        <f>INDEX(tbl_produits[Nom normalisé], MATCH(tbl_data[[#This Row],[Spécialité]], tbl_produits[Nom original], 0))</f>
        <v>TEMODAL 2,5 mg/ml, poudre pour solution pour perfusion</v>
      </c>
      <c r="G10005" t="str">
        <f>INDEX(tbl_produits[Classe nom], MATCH(tbl_data[[#This Row],[NORM_Spécialité]], tbl_produits[Nom normalisé], 0))</f>
        <v>Antinéoplasiques et immunomodulateurs</v>
      </c>
      <c r="H10005">
        <f>YEAR(tbl_data[[#This Row],[Date_rapport]])</f>
        <v>2024</v>
      </c>
      <c r="I10005" t="str">
        <f>INDEX(tbl_produits[Molécule extraite], MATCH(tbl_data[[#This Row],[NORM_Spécialité]], tbl_produits[Nom normalisé], 0))</f>
        <v>Témozolomide</v>
      </c>
      <c r="J10005" s="34">
        <f>DATE(LEFT(tbl_data[[#This Row],[Date_rapport]], 4), MID(tbl_data[[#This Row],[Date_rapport]], 6, 2), RIGHT(tbl_data[[#This Row],[Date_rapport]], 2))</f>
        <v>45405</v>
      </c>
    </row>
    <row r="10006" spans="1:10" x14ac:dyDescent="0.2">
      <c r="A10006" s="28" t="s">
        <v>2040</v>
      </c>
      <c r="B10006" t="s">
        <v>9</v>
      </c>
      <c r="C10006" s="28" t="s">
        <v>1073</v>
      </c>
      <c r="D10006" t="s">
        <v>1074</v>
      </c>
      <c r="E10006" t="s">
        <v>2</v>
      </c>
      <c r="F10006" t="str">
        <f>INDEX(tbl_produits[Nom normalisé], MATCH(tbl_data[[#This Row],[Spécialité]], tbl_produits[Nom original], 0))</f>
        <v>FLECAINIDE LP 50 mg, 100 mg, 150 mg et 200 mg gélule à libération prolongée</v>
      </c>
      <c r="G10006" t="str">
        <f>INDEX(tbl_produits[Classe nom], MATCH(tbl_data[[#This Row],[NORM_Spécialité]], tbl_produits[Nom normalisé], 0))</f>
        <v>Système cardiovasculaire</v>
      </c>
      <c r="H10006">
        <f>YEAR(tbl_data[[#This Row],[Date_rapport]])</f>
        <v>2024</v>
      </c>
      <c r="I10006" t="str">
        <f>INDEX(tbl_produits[Molécule extraite], MATCH(tbl_data[[#This Row],[NORM_Spécialité]], tbl_produits[Nom normalisé], 0))</f>
        <v>Flécaïnide (acétate de)</v>
      </c>
      <c r="J10006" s="34">
        <f>DATE(LEFT(tbl_data[[#This Row],[Date_rapport]], 4), MID(tbl_data[[#This Row],[Date_rapport]], 6, 2), RIGHT(tbl_data[[#This Row],[Date_rapport]], 2))</f>
        <v>45405</v>
      </c>
    </row>
    <row r="10007" spans="1:10" x14ac:dyDescent="0.2">
      <c r="A10007" s="28" t="s">
        <v>2040</v>
      </c>
      <c r="B10007" t="s">
        <v>9</v>
      </c>
      <c r="C10007" s="28" t="s">
        <v>1075</v>
      </c>
      <c r="D10007" t="s">
        <v>1076</v>
      </c>
      <c r="E10007" t="s">
        <v>2</v>
      </c>
      <c r="F10007" t="str">
        <f>INDEX(tbl_produits[Nom normalisé], MATCH(tbl_data[[#This Row],[Spécialité]], tbl_produits[Nom original], 0))</f>
        <v>HYDROCORTISONE Upjohn 500 mg, préparation injectable</v>
      </c>
      <c r="G10007" t="str">
        <f>INDEX(tbl_produits[Classe nom], MATCH(tbl_data[[#This Row],[NORM_Spécialité]], tbl_produits[Nom normalisé], 0))</f>
        <v>Hormones systémiques sauf hormones sexuelles et insulines</v>
      </c>
      <c r="H10007">
        <f>YEAR(tbl_data[[#This Row],[Date_rapport]])</f>
        <v>2024</v>
      </c>
      <c r="I10007" t="str">
        <f>INDEX(tbl_produits[Molécule extraite], MATCH(tbl_data[[#This Row],[NORM_Spécialité]], tbl_produits[Nom normalisé], 0))</f>
        <v>Hydrocortisone (hydrogénosuccinate sodique d')</v>
      </c>
      <c r="J10007" s="34">
        <f>DATE(LEFT(tbl_data[[#This Row],[Date_rapport]], 4), MID(tbl_data[[#This Row],[Date_rapport]], 6, 2), RIGHT(tbl_data[[#This Row],[Date_rapport]], 2))</f>
        <v>45405</v>
      </c>
    </row>
    <row r="10008" spans="1:10" x14ac:dyDescent="0.2">
      <c r="A10008" s="28" t="s">
        <v>2040</v>
      </c>
      <c r="B10008" t="s">
        <v>9</v>
      </c>
      <c r="C10008" s="28" t="s">
        <v>1075</v>
      </c>
      <c r="D10008" t="s">
        <v>1077</v>
      </c>
      <c r="E10008" t="s">
        <v>2</v>
      </c>
      <c r="F10008" t="str">
        <f>INDEX(tbl_produits[Nom normalisé], MATCH(tbl_data[[#This Row],[Spécialité]], tbl_produits[Nom original], 0))</f>
        <v>HYDROCORTISONE Upjohn 100 mg, préparation injectable</v>
      </c>
      <c r="G10008" t="str">
        <f>INDEX(tbl_produits[Classe nom], MATCH(tbl_data[[#This Row],[NORM_Spécialité]], tbl_produits[Nom normalisé], 0))</f>
        <v>Hormones systémiques sauf hormones sexuelles et insulines</v>
      </c>
      <c r="H10008">
        <f>YEAR(tbl_data[[#This Row],[Date_rapport]])</f>
        <v>2024</v>
      </c>
      <c r="I10008" t="str">
        <f>INDEX(tbl_produits[Molécule extraite], MATCH(tbl_data[[#This Row],[NORM_Spécialité]], tbl_produits[Nom normalisé], 0))</f>
        <v>Hydrocortisone (hydrogénosuccinate sodique d')</v>
      </c>
      <c r="J10008" s="34">
        <f>DATE(LEFT(tbl_data[[#This Row],[Date_rapport]], 4), MID(tbl_data[[#This Row],[Date_rapport]], 6, 2), RIGHT(tbl_data[[#This Row],[Date_rapport]], 2))</f>
        <v>45405</v>
      </c>
    </row>
    <row r="10009" spans="1:10" x14ac:dyDescent="0.2">
      <c r="A10009" s="28" t="s">
        <v>2040</v>
      </c>
      <c r="B10009" t="s">
        <v>6</v>
      </c>
      <c r="C10009" s="28" t="s">
        <v>1079</v>
      </c>
      <c r="D10009" t="s">
        <v>1080</v>
      </c>
      <c r="E10009" t="s">
        <v>1079</v>
      </c>
      <c r="F10009" t="str">
        <f>INDEX(tbl_produits[Nom normalisé], MATCH(tbl_data[[#This Row],[Spécialité]], tbl_produits[Nom original], 0))</f>
        <v>VELBE 10 mg, poudre pour solution injectable I.V.</v>
      </c>
      <c r="G10009" t="str">
        <f>INDEX(tbl_produits[Classe nom], MATCH(tbl_data[[#This Row],[NORM_Spécialité]], tbl_produits[Nom normalisé], 0))</f>
        <v>Antinéoplasiques et immunomodulateurs</v>
      </c>
      <c r="H10009">
        <f>YEAR(tbl_data[[#This Row],[Date_rapport]])</f>
        <v>2024</v>
      </c>
      <c r="I10009" t="str">
        <f>INDEX(tbl_produits[Molécule extraite], MATCH(tbl_data[[#This Row],[NORM_Spécialité]], tbl_produits[Nom normalisé], 0))</f>
        <v>Vinblastine (sulfate de)</v>
      </c>
      <c r="J10009" s="34">
        <f>DATE(LEFT(tbl_data[[#This Row],[Date_rapport]], 4), MID(tbl_data[[#This Row],[Date_rapport]], 6, 2), RIGHT(tbl_data[[#This Row],[Date_rapport]], 2))</f>
        <v>45405</v>
      </c>
    </row>
    <row r="10010" spans="1:10" x14ac:dyDescent="0.2">
      <c r="A10010" s="28" t="s">
        <v>2040</v>
      </c>
      <c r="B10010" t="s">
        <v>6</v>
      </c>
      <c r="C10010" s="28" t="s">
        <v>1082</v>
      </c>
      <c r="D10010" t="s">
        <v>1083</v>
      </c>
      <c r="E10010" t="s">
        <v>1082</v>
      </c>
      <c r="F10010" t="str">
        <f>INDEX(tbl_produits[Nom normalisé], MATCH(tbl_data[[#This Row],[Spécialité]], tbl_produits[Nom original], 0))</f>
        <v>TRIFLUCAN 40 mg/ml, poudre pour suspension buvable</v>
      </c>
      <c r="G10010" t="str">
        <f>INDEX(tbl_produits[Classe nom], MATCH(tbl_data[[#This Row],[NORM_Spécialité]], tbl_produits[Nom normalisé], 0))</f>
        <v>Anti-infectieux à usage systémique</v>
      </c>
      <c r="H10010">
        <f>YEAR(tbl_data[[#This Row],[Date_rapport]])</f>
        <v>2024</v>
      </c>
      <c r="I10010" t="str">
        <f>INDEX(tbl_produits[Molécule extraite], MATCH(tbl_data[[#This Row],[NORM_Spécialité]], tbl_produits[Nom normalisé], 0))</f>
        <v>Fluconazole</v>
      </c>
      <c r="J10010" s="34">
        <f>DATE(LEFT(tbl_data[[#This Row],[Date_rapport]], 4), MID(tbl_data[[#This Row],[Date_rapport]], 6, 2), RIGHT(tbl_data[[#This Row],[Date_rapport]], 2))</f>
        <v>45405</v>
      </c>
    </row>
    <row r="10011" spans="1:10" x14ac:dyDescent="0.2">
      <c r="A10011" s="28" t="s">
        <v>2040</v>
      </c>
      <c r="B10011" t="s">
        <v>6</v>
      </c>
      <c r="C10011" s="28" t="s">
        <v>1082</v>
      </c>
      <c r="D10011" t="s">
        <v>1085</v>
      </c>
      <c r="E10011" t="s">
        <v>1082</v>
      </c>
      <c r="F10011" t="str">
        <f>INDEX(tbl_produits[Nom normalisé], MATCH(tbl_data[[#This Row],[Spécialité]], tbl_produits[Nom original], 0))</f>
        <v>SINTROM 4 mg, comprimé quadrisécable</v>
      </c>
      <c r="G10011" t="str">
        <f>INDEX(tbl_produits[Classe nom], MATCH(tbl_data[[#This Row],[NORM_Spécialité]], tbl_produits[Nom normalisé], 0))</f>
        <v>Sang et organes hématopoïétiques</v>
      </c>
      <c r="H10011">
        <f>YEAR(tbl_data[[#This Row],[Date_rapport]])</f>
        <v>2024</v>
      </c>
      <c r="I10011" t="str">
        <f>INDEX(tbl_produits[Molécule extraite], MATCH(tbl_data[[#This Row],[NORM_Spécialité]], tbl_produits[Nom normalisé], 0))</f>
        <v>Acénocoumarol</v>
      </c>
      <c r="J10011" s="34">
        <f>DATE(LEFT(tbl_data[[#This Row],[Date_rapport]], 4), MID(tbl_data[[#This Row],[Date_rapport]], 6, 2), RIGHT(tbl_data[[#This Row],[Date_rapport]], 2))</f>
        <v>45405</v>
      </c>
    </row>
    <row r="10012" spans="1:10" x14ac:dyDescent="0.2">
      <c r="A10012" s="28" t="s">
        <v>2040</v>
      </c>
      <c r="B10012" t="s">
        <v>6</v>
      </c>
      <c r="C10012" s="28" t="s">
        <v>1082</v>
      </c>
      <c r="D10012" t="s">
        <v>1087</v>
      </c>
      <c r="E10012" t="s">
        <v>1089</v>
      </c>
      <c r="F10012" t="str">
        <f>INDEX(tbl_produits[Nom normalisé], MATCH(tbl_data[[#This Row],[Spécialité]], tbl_produits[Nom original], 0))</f>
        <v>DEXTRION G 10 Lavoisier, solution injectable (IV) en flacon</v>
      </c>
      <c r="G10012" t="str">
        <f>INDEX(tbl_produits[Classe nom], MATCH(tbl_data[[#This Row],[NORM_Spécialité]], tbl_produits[Nom normalisé], 0))</f>
        <v>Sang et organes hématopoïétiques</v>
      </c>
      <c r="H10012">
        <f>YEAR(tbl_data[[#This Row],[Date_rapport]])</f>
        <v>2024</v>
      </c>
      <c r="I10012" t="str">
        <f>INDEX(tbl_produits[Molécule extraite], MATCH(tbl_data[[#This Row],[NORM_Spécialité]], tbl_produits[Nom normalisé], 0))</f>
        <v>Calcium (gluconate de), glucose, potassium (chlorure de), sodium (chlorure de)</v>
      </c>
      <c r="J10012" s="34">
        <f>DATE(LEFT(tbl_data[[#This Row],[Date_rapport]], 4), MID(tbl_data[[#This Row],[Date_rapport]], 6, 2), RIGHT(tbl_data[[#This Row],[Date_rapport]], 2))</f>
        <v>45405</v>
      </c>
    </row>
    <row r="10013" spans="1:10" x14ac:dyDescent="0.2">
      <c r="A10013" s="28" t="s">
        <v>2040</v>
      </c>
      <c r="B10013" t="s">
        <v>6</v>
      </c>
      <c r="C10013" s="28" t="s">
        <v>1082</v>
      </c>
      <c r="D10013" t="s">
        <v>1088</v>
      </c>
      <c r="E10013" t="s">
        <v>1544</v>
      </c>
      <c r="F10013" t="str">
        <f>INDEX(tbl_produits[Nom normalisé], MATCH(tbl_data[[#This Row],[Spécialité]], tbl_produits[Nom original], 0))</f>
        <v>GLUCOSE 30 % Lavoisier solution injectable en ampoule de 20ml</v>
      </c>
      <c r="G10013" t="str">
        <f>INDEX(tbl_produits[Classe nom], MATCH(tbl_data[[#This Row],[NORM_Spécialité]], tbl_produits[Nom normalisé], 0))</f>
        <v>Voies digestives et métabolisme</v>
      </c>
      <c r="H10013">
        <f>YEAR(tbl_data[[#This Row],[Date_rapport]])</f>
        <v>2024</v>
      </c>
      <c r="I10013" t="str">
        <f>INDEX(tbl_produits[Molécule extraite], MATCH(tbl_data[[#This Row],[NORM_Spécialité]], tbl_produits[Nom normalisé], 0))</f>
        <v>Glucose monohydraté</v>
      </c>
      <c r="J10013" s="34">
        <f>DATE(LEFT(tbl_data[[#This Row],[Date_rapport]], 4), MID(tbl_data[[#This Row],[Date_rapport]], 6, 2), RIGHT(tbl_data[[#This Row],[Date_rapport]], 2))</f>
        <v>45405</v>
      </c>
    </row>
    <row r="10014" spans="1:10" x14ac:dyDescent="0.2">
      <c r="A10014" s="28" t="s">
        <v>2040</v>
      </c>
      <c r="B10014" t="s">
        <v>6</v>
      </c>
      <c r="C10014" s="28" t="s">
        <v>1096</v>
      </c>
      <c r="D10014" t="s">
        <v>1097</v>
      </c>
      <c r="E10014" t="s">
        <v>1096</v>
      </c>
      <c r="F10014" t="str">
        <f>INDEX(tbl_produits[Nom normalisé], MATCH(tbl_data[[#This Row],[Spécialité]], tbl_produits[Nom original], 0))</f>
        <v>OCTAPLASLG, solution pour perfusion</v>
      </c>
      <c r="G10014" t="str">
        <f>INDEX(tbl_produits[Classe nom], MATCH(tbl_data[[#This Row],[NORM_Spécialité]], tbl_produits[Nom normalisé], 0))</f>
        <v>Sang et organes hématopoïétiques</v>
      </c>
      <c r="H10014">
        <f>YEAR(tbl_data[[#This Row],[Date_rapport]])</f>
        <v>2024</v>
      </c>
      <c r="I10014" t="str">
        <f>INDEX(tbl_produits[Molécule extraite], MATCH(tbl_data[[#This Row],[NORM_Spécialité]], tbl_produits[Nom normalisé], 0))</f>
        <v>Protéines plasmatiques humaines</v>
      </c>
      <c r="J10014" s="34">
        <f>DATE(LEFT(tbl_data[[#This Row],[Date_rapport]], 4), MID(tbl_data[[#This Row],[Date_rapport]], 6, 2), RIGHT(tbl_data[[#This Row],[Date_rapport]], 2))</f>
        <v>45405</v>
      </c>
    </row>
    <row r="10015" spans="1:10" x14ac:dyDescent="0.2">
      <c r="A10015" s="28" t="s">
        <v>2040</v>
      </c>
      <c r="B10015" t="s">
        <v>6</v>
      </c>
      <c r="C10015" s="28" t="s">
        <v>1099</v>
      </c>
      <c r="D10015" t="s">
        <v>1101</v>
      </c>
      <c r="E10015" t="s">
        <v>1099</v>
      </c>
      <c r="F10015" t="str">
        <f>INDEX(tbl_produits[Nom normalisé], MATCH(tbl_data[[#This Row],[Spécialité]], tbl_produits[Nom original], 0))</f>
        <v>TIROFIBAN Altan 50 microgrammes/mL, solution pour perfusion</v>
      </c>
      <c r="G10015" t="str">
        <f>INDEX(tbl_produits[Classe nom], MATCH(tbl_data[[#This Row],[NORM_Spécialité]], tbl_produits[Nom normalisé], 0))</f>
        <v>Sang et organes hématopoïétiques</v>
      </c>
      <c r="H10015">
        <f>YEAR(tbl_data[[#This Row],[Date_rapport]])</f>
        <v>2024</v>
      </c>
      <c r="I10015" t="str">
        <f>INDEX(tbl_produits[Molécule extraite], MATCH(tbl_data[[#This Row],[NORM_Spécialité]], tbl_produits[Nom normalisé], 0))</f>
        <v>Tirofiban (chlorhydrate de) monohydraté</v>
      </c>
      <c r="J10015" s="34">
        <f>DATE(LEFT(tbl_data[[#This Row],[Date_rapport]], 4), MID(tbl_data[[#This Row],[Date_rapport]], 6, 2), RIGHT(tbl_data[[#This Row],[Date_rapport]], 2))</f>
        <v>45405</v>
      </c>
    </row>
    <row r="10016" spans="1:10" x14ac:dyDescent="0.2">
      <c r="A10016" s="28" t="s">
        <v>2040</v>
      </c>
      <c r="B10016" t="s">
        <v>11</v>
      </c>
      <c r="C10016" s="28" t="s">
        <v>1102</v>
      </c>
      <c r="D10016" t="s">
        <v>1103</v>
      </c>
      <c r="E10016" t="s">
        <v>2</v>
      </c>
      <c r="F10016" t="str">
        <f>INDEX(tbl_produits[Nom normalisé], MATCH(tbl_data[[#This Row],[Spécialité]], tbl_produits[Nom original], 0))</f>
        <v>THIOPHENICOL, comprimé enrobé - Thiophenicol 750 mg, poudre et solvant pour préparation injectable</v>
      </c>
      <c r="G10016" t="str">
        <f>INDEX(tbl_produits[Classe nom], MATCH(tbl_data[[#This Row],[NORM_Spécialité]], tbl_produits[Nom normalisé], 0))</f>
        <v>Système nerveux</v>
      </c>
      <c r="H10016">
        <f>YEAR(tbl_data[[#This Row],[Date_rapport]])</f>
        <v>2024</v>
      </c>
      <c r="I10016" t="str">
        <f>INDEX(tbl_produits[Molécule extraite], MATCH(tbl_data[[#This Row],[NORM_Spécialité]], tbl_produits[Nom normalisé], 0))</f>
        <v>Thiamphénicol</v>
      </c>
      <c r="J10016" s="34">
        <f>DATE(LEFT(tbl_data[[#This Row],[Date_rapport]], 4), MID(tbl_data[[#This Row],[Date_rapport]], 6, 2), RIGHT(tbl_data[[#This Row],[Date_rapport]], 2))</f>
        <v>45405</v>
      </c>
    </row>
    <row r="10017" spans="1:10" x14ac:dyDescent="0.2">
      <c r="A10017" s="28" t="s">
        <v>2040</v>
      </c>
      <c r="B10017" t="s">
        <v>9</v>
      </c>
      <c r="C10017" s="28" t="s">
        <v>1104</v>
      </c>
      <c r="D10017" t="s">
        <v>1110</v>
      </c>
      <c r="E10017" t="s">
        <v>2</v>
      </c>
      <c r="F10017" t="str">
        <f>INDEX(tbl_produits[Nom normalisé], MATCH(tbl_data[[#This Row],[Spécialité]], tbl_produits[Nom original], 0))</f>
        <v>SOLUTION injectable d’adrénaline en stylo prérempli (Anapen - Emerade - Epipen - Jext)</v>
      </c>
      <c r="G10017" t="str">
        <f>INDEX(tbl_produits[Classe nom], MATCH(tbl_data[[#This Row],[NORM_Spécialité]], tbl_produits[Nom normalisé], 0))</f>
        <v>Système cardiovasculaire</v>
      </c>
      <c r="H10017">
        <f>YEAR(tbl_data[[#This Row],[Date_rapport]])</f>
        <v>2024</v>
      </c>
      <c r="I10017" t="str">
        <f>INDEX(tbl_produits[Molécule extraite], MATCH(tbl_data[[#This Row],[NORM_Spécialité]], tbl_produits[Nom normalisé], 0))</f>
        <v>Adrénaline</v>
      </c>
      <c r="J10017" s="34">
        <f>DATE(LEFT(tbl_data[[#This Row],[Date_rapport]], 4), MID(tbl_data[[#This Row],[Date_rapport]], 6, 2), RIGHT(tbl_data[[#This Row],[Date_rapport]], 2))</f>
        <v>45405</v>
      </c>
    </row>
    <row r="10018" spans="1:10" x14ac:dyDescent="0.2">
      <c r="A10018" s="28" t="s">
        <v>2040</v>
      </c>
      <c r="B10018" t="s">
        <v>11</v>
      </c>
      <c r="C10018" s="28" t="s">
        <v>1115</v>
      </c>
      <c r="D10018" t="s">
        <v>1116</v>
      </c>
      <c r="E10018" t="s">
        <v>2</v>
      </c>
      <c r="F10018" t="str">
        <f>INDEX(tbl_produits[Nom normalisé], MATCH(tbl_data[[#This Row],[Spécialité]], tbl_produits[Nom original], 0))</f>
        <v>GLUCAGEN 1 mg/ml, poudre et solvant pour solution injectable</v>
      </c>
      <c r="G10018" t="str">
        <f>INDEX(tbl_produits[Classe nom], MATCH(tbl_data[[#This Row],[NORM_Spécialité]], tbl_produits[Nom normalisé], 0))</f>
        <v>Hormones systémiques sauf hormones sexuelles et insulines</v>
      </c>
      <c r="H10018">
        <f>YEAR(tbl_data[[#This Row],[Date_rapport]])</f>
        <v>2024</v>
      </c>
      <c r="I10018" t="str">
        <f>INDEX(tbl_produits[Molécule extraite], MATCH(tbl_data[[#This Row],[NORM_Spécialité]], tbl_produits[Nom normalisé], 0))</f>
        <v>Glucagon</v>
      </c>
      <c r="J10018" s="34">
        <f>DATE(LEFT(tbl_data[[#This Row],[Date_rapport]], 4), MID(tbl_data[[#This Row],[Date_rapport]], 6, 2), RIGHT(tbl_data[[#This Row],[Date_rapport]], 2))</f>
        <v>45405</v>
      </c>
    </row>
    <row r="10019" spans="1:10" x14ac:dyDescent="0.2">
      <c r="A10019" s="28" t="s">
        <v>2040</v>
      </c>
      <c r="B10019" t="s">
        <v>9</v>
      </c>
      <c r="C10019" s="28" t="s">
        <v>1118</v>
      </c>
      <c r="D10019" t="s">
        <v>1121</v>
      </c>
      <c r="E10019" t="s">
        <v>2</v>
      </c>
      <c r="F10019" t="str">
        <f>INDEX(tbl_produits[Nom normalisé], MATCH(tbl_data[[#This Row],[Spécialité]], tbl_produits[Nom original], 0))</f>
        <v>TRANXENE 20 mg/2 ml, lyophilisat et solution pour usage parentéral</v>
      </c>
      <c r="G10019" t="str">
        <f>INDEX(tbl_produits[Classe nom], MATCH(tbl_data[[#This Row],[NORM_Spécialité]], tbl_produits[Nom normalisé], 0))</f>
        <v>Système nerveux</v>
      </c>
      <c r="H10019">
        <f>YEAR(tbl_data[[#This Row],[Date_rapport]])</f>
        <v>2024</v>
      </c>
      <c r="I10019" t="str">
        <f>INDEX(tbl_produits[Molécule extraite], MATCH(tbl_data[[#This Row],[NORM_Spécialité]], tbl_produits[Nom normalisé], 0))</f>
        <v>Clorazépate dipotassique</v>
      </c>
      <c r="J10019" s="34">
        <f>DATE(LEFT(tbl_data[[#This Row],[Date_rapport]], 4), MID(tbl_data[[#This Row],[Date_rapport]], 6, 2), RIGHT(tbl_data[[#This Row],[Date_rapport]], 2))</f>
        <v>45405</v>
      </c>
    </row>
    <row r="10020" spans="1:10" x14ac:dyDescent="0.2">
      <c r="A10020" s="28" t="s">
        <v>2040</v>
      </c>
      <c r="B10020" t="s">
        <v>9</v>
      </c>
      <c r="C10020" s="28" t="s">
        <v>1124</v>
      </c>
      <c r="D10020" t="s">
        <v>1125</v>
      </c>
      <c r="E10020" t="s">
        <v>2</v>
      </c>
      <c r="F10020" t="str">
        <f>INDEX(tbl_produits[Nom normalisé], MATCH(tbl_data[[#This Row],[Spécialité]], tbl_produits[Nom original], 0))</f>
        <v>ROPINIROLE 0,25 mg, 0,5 mg 1 mg et 2 mg comprimé pelliculé</v>
      </c>
      <c r="G10020" t="str">
        <f>INDEX(tbl_produits[Classe nom], MATCH(tbl_data[[#This Row],[NORM_Spécialité]], tbl_produits[Nom normalisé], 0))</f>
        <v>Système nerveux</v>
      </c>
      <c r="H10020">
        <f>YEAR(tbl_data[[#This Row],[Date_rapport]])</f>
        <v>2024</v>
      </c>
      <c r="I10020" t="str">
        <f>INDEX(tbl_produits[Molécule extraite], MATCH(tbl_data[[#This Row],[NORM_Spécialité]], tbl_produits[Nom normalisé], 0))</f>
        <v>Ropinirole</v>
      </c>
      <c r="J10020" s="34">
        <f>DATE(LEFT(tbl_data[[#This Row],[Date_rapport]], 4), MID(tbl_data[[#This Row],[Date_rapport]], 6, 2), RIGHT(tbl_data[[#This Row],[Date_rapport]], 2))</f>
        <v>45405</v>
      </c>
    </row>
    <row r="10021" spans="1:10" x14ac:dyDescent="0.2">
      <c r="A10021" s="28" t="s">
        <v>2040</v>
      </c>
      <c r="B10021" t="s">
        <v>3</v>
      </c>
      <c r="C10021" s="28" t="s">
        <v>1140</v>
      </c>
      <c r="D10021" t="s">
        <v>726</v>
      </c>
      <c r="E10021" t="s">
        <v>2</v>
      </c>
      <c r="F10021" t="str">
        <f>INDEX(tbl_produits[Nom normalisé], MATCH(tbl_data[[#This Row],[Spécialité]], tbl_produits[Nom original], 0))</f>
        <v>ACTILYSE 2 mg, poudre pour solution injectable et perfusion</v>
      </c>
      <c r="G10021" t="str">
        <f>INDEX(tbl_produits[Classe nom], MATCH(tbl_data[[#This Row],[NORM_Spécialité]], tbl_produits[Nom normalisé], 0))</f>
        <v>Sang et organes hématopoïétiques</v>
      </c>
      <c r="H10021">
        <f>YEAR(tbl_data[[#This Row],[Date_rapport]])</f>
        <v>2024</v>
      </c>
      <c r="I10021" t="str">
        <f>INDEX(tbl_produits[Molécule extraite], MATCH(tbl_data[[#This Row],[NORM_Spécialité]], tbl_produits[Nom normalisé], 0))</f>
        <v>Altéplase</v>
      </c>
      <c r="J10021" s="34">
        <f>DATE(LEFT(tbl_data[[#This Row],[Date_rapport]], 4), MID(tbl_data[[#This Row],[Date_rapport]], 6, 2), RIGHT(tbl_data[[#This Row],[Date_rapport]], 2))</f>
        <v>45405</v>
      </c>
    </row>
    <row r="10022" spans="1:10" x14ac:dyDescent="0.2">
      <c r="A10022" s="28" t="s">
        <v>2040</v>
      </c>
      <c r="B10022" t="s">
        <v>9</v>
      </c>
      <c r="C10022" s="28" t="s">
        <v>1149</v>
      </c>
      <c r="D10022" t="s">
        <v>1151</v>
      </c>
      <c r="E10022" t="s">
        <v>2</v>
      </c>
      <c r="F10022" t="str">
        <f>INDEX(tbl_produits[Nom normalisé], MATCH(tbl_data[[#This Row],[Spécialité]], tbl_produits[Nom original], 0))</f>
        <v>TADALAFIL Quiver 20 mg, comprimé pelliculé</v>
      </c>
      <c r="G10022" t="str">
        <f>INDEX(tbl_produits[Classe nom], MATCH(tbl_data[[#This Row],[NORM_Spécialité]], tbl_produits[Nom normalisé], 0))</f>
        <v>Système génito-urinaire et hormones sexuelles</v>
      </c>
      <c r="H10022">
        <f>YEAR(tbl_data[[#This Row],[Date_rapport]])</f>
        <v>2024</v>
      </c>
      <c r="I10022" t="str">
        <f>INDEX(tbl_produits[Molécule extraite], MATCH(tbl_data[[#This Row],[NORM_Spécialité]], tbl_produits[Nom normalisé], 0))</f>
        <v>Tadalafil</v>
      </c>
      <c r="J10022" s="34">
        <f>DATE(LEFT(tbl_data[[#This Row],[Date_rapport]], 4), MID(tbl_data[[#This Row],[Date_rapport]], 6, 2), RIGHT(tbl_data[[#This Row],[Date_rapport]], 2))</f>
        <v>45405</v>
      </c>
    </row>
    <row r="10023" spans="1:10" x14ac:dyDescent="0.2">
      <c r="A10023" s="28" t="s">
        <v>2040</v>
      </c>
      <c r="B10023" t="s">
        <v>3</v>
      </c>
      <c r="C10023" s="28" t="s">
        <v>1175</v>
      </c>
      <c r="D10023" t="s">
        <v>1177</v>
      </c>
      <c r="E10023" t="s">
        <v>2</v>
      </c>
      <c r="F10023" t="str">
        <f>INDEX(tbl_produits[Nom normalisé], MATCH(tbl_data[[#This Row],[Spécialité]], tbl_produits[Nom original], 0))</f>
        <v>TEMGESIC 0,3 mg/ml, solution injectable</v>
      </c>
      <c r="G10023" t="str">
        <f>INDEX(tbl_produits[Classe nom], MATCH(tbl_data[[#This Row],[NORM_Spécialité]], tbl_produits[Nom normalisé], 0))</f>
        <v>Système nerveux</v>
      </c>
      <c r="H10023">
        <f>YEAR(tbl_data[[#This Row],[Date_rapport]])</f>
        <v>2024</v>
      </c>
      <c r="I10023" t="str">
        <f>INDEX(tbl_produits[Molécule extraite], MATCH(tbl_data[[#This Row],[NORM_Spécialité]], tbl_produits[Nom normalisé], 0))</f>
        <v>Buprénorphine (chlorhydrate de)</v>
      </c>
      <c r="J10023" s="34">
        <f>DATE(LEFT(tbl_data[[#This Row],[Date_rapport]], 4), MID(tbl_data[[#This Row],[Date_rapport]], 6, 2), RIGHT(tbl_data[[#This Row],[Date_rapport]], 2))</f>
        <v>45405</v>
      </c>
    </row>
    <row r="10024" spans="1:10" x14ac:dyDescent="0.2">
      <c r="A10024" s="28" t="s">
        <v>2040</v>
      </c>
      <c r="B10024" t="s">
        <v>9</v>
      </c>
      <c r="C10024" s="28" t="s">
        <v>1175</v>
      </c>
      <c r="D10024" t="s">
        <v>877</v>
      </c>
      <c r="E10024" t="s">
        <v>2</v>
      </c>
      <c r="F10024" t="str">
        <f>INDEX(tbl_produits[Nom normalisé], MATCH(tbl_data[[#This Row],[Spécialité]], tbl_produits[Nom original], 0))</f>
        <v>TROVOLOL 300 mg, comprimé pelliculé</v>
      </c>
      <c r="G10024" t="str">
        <f>INDEX(tbl_produits[Classe nom], MATCH(tbl_data[[#This Row],[NORM_Spécialité]], tbl_produits[Nom normalisé], 0))</f>
        <v xml:space="preserve">Système musculo-squelettique </v>
      </c>
      <c r="H10024">
        <f>YEAR(tbl_data[[#This Row],[Date_rapport]])</f>
        <v>2024</v>
      </c>
      <c r="I10024" t="str">
        <f>INDEX(tbl_produits[Molécule extraite], MATCH(tbl_data[[#This Row],[NORM_Spécialité]], tbl_produits[Nom normalisé], 0))</f>
        <v>Pénicillamine</v>
      </c>
      <c r="J10024" s="34">
        <f>DATE(LEFT(tbl_data[[#This Row],[Date_rapport]], 4), MID(tbl_data[[#This Row],[Date_rapport]], 6, 2), RIGHT(tbl_data[[#This Row],[Date_rapport]], 2))</f>
        <v>45405</v>
      </c>
    </row>
    <row r="10025" spans="1:10" x14ac:dyDescent="0.2">
      <c r="A10025" s="28" t="s">
        <v>2040</v>
      </c>
      <c r="B10025" t="s">
        <v>9</v>
      </c>
      <c r="C10025" s="28" t="s">
        <v>1175</v>
      </c>
      <c r="D10025" t="s">
        <v>1180</v>
      </c>
      <c r="E10025" t="s">
        <v>2</v>
      </c>
      <c r="F10025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10025" t="str">
        <f>INDEX(tbl_produits[Classe nom], MATCH(tbl_data[[#This Row],[NORM_Spécialité]], tbl_produits[Nom normalisé], 0))</f>
        <v>Système respiratoire</v>
      </c>
      <c r="H10025">
        <f>YEAR(tbl_data[[#This Row],[Date_rapport]])</f>
        <v>2024</v>
      </c>
      <c r="I10025" t="str">
        <f>INDEX(tbl_produits[Molécule extraite], MATCH(tbl_data[[#This Row],[NORM_Spécialité]], tbl_produits[Nom normalisé], 0))</f>
        <v>Béclométasone</v>
      </c>
      <c r="J10025" s="34">
        <f>DATE(LEFT(tbl_data[[#This Row],[Date_rapport]], 4), MID(tbl_data[[#This Row],[Date_rapport]], 6, 2), RIGHT(tbl_data[[#This Row],[Date_rapport]], 2))</f>
        <v>45405</v>
      </c>
    </row>
    <row r="10026" spans="1:10" x14ac:dyDescent="0.2">
      <c r="A10026" s="28" t="s">
        <v>2040</v>
      </c>
      <c r="B10026" t="s">
        <v>3</v>
      </c>
      <c r="C10026" s="28" t="s">
        <v>1199</v>
      </c>
      <c r="D10026" t="s">
        <v>1200</v>
      </c>
      <c r="E10026" t="s">
        <v>2</v>
      </c>
      <c r="F10026" t="str">
        <f>INDEX(tbl_produits[Nom normalisé], MATCH(tbl_data[[#This Row],[Spécialité]], tbl_produits[Nom original], 0))</f>
        <v>GRANUPAS 4 g, granulés gastro-résistants</v>
      </c>
      <c r="G10026" t="str">
        <f>INDEX(tbl_produits[Classe nom], MATCH(tbl_data[[#This Row],[NORM_Spécialité]], tbl_produits[Nom normalisé], 0))</f>
        <v>Voies digestives et métabolisme</v>
      </c>
      <c r="H10026">
        <f>YEAR(tbl_data[[#This Row],[Date_rapport]])</f>
        <v>2024</v>
      </c>
      <c r="I10026" t="str">
        <f>INDEX(tbl_produits[Molécule extraite], MATCH(tbl_data[[#This Row],[NORM_Spécialité]], tbl_produits[Nom normalisé], 0))</f>
        <v>Aminosalicylique (acide)</v>
      </c>
      <c r="J10026" s="34">
        <f>DATE(LEFT(tbl_data[[#This Row],[Date_rapport]], 4), MID(tbl_data[[#This Row],[Date_rapport]], 6, 2), RIGHT(tbl_data[[#This Row],[Date_rapport]], 2))</f>
        <v>45405</v>
      </c>
    </row>
    <row r="10027" spans="1:10" x14ac:dyDescent="0.2">
      <c r="A10027" s="28" t="s">
        <v>2040</v>
      </c>
      <c r="B10027" t="s">
        <v>9</v>
      </c>
      <c r="C10027" s="28" t="s">
        <v>1206</v>
      </c>
      <c r="D10027" t="s">
        <v>1207</v>
      </c>
      <c r="E10027" t="s">
        <v>2</v>
      </c>
      <c r="F10027" t="str">
        <f>INDEX(tbl_produits[Nom normalisé], MATCH(tbl_data[[#This Row],[Spécialité]], tbl_produits[Nom original], 0))</f>
        <v>TRANXENE 10 mg, gélule</v>
      </c>
      <c r="G10027" t="str">
        <f>INDEX(tbl_produits[Classe nom], MATCH(tbl_data[[#This Row],[NORM_Spécialité]], tbl_produits[Nom normalisé], 0))</f>
        <v>Système nerveux</v>
      </c>
      <c r="H10027">
        <f>YEAR(tbl_data[[#This Row],[Date_rapport]])</f>
        <v>2024</v>
      </c>
      <c r="I10027" t="str">
        <f>INDEX(tbl_produits[Molécule extraite], MATCH(tbl_data[[#This Row],[NORM_Spécialité]], tbl_produits[Nom normalisé], 0))</f>
        <v>Clorazépate dipotassique</v>
      </c>
      <c r="J10027" s="34">
        <f>DATE(LEFT(tbl_data[[#This Row],[Date_rapport]], 4), MID(tbl_data[[#This Row],[Date_rapport]], 6, 2), RIGHT(tbl_data[[#This Row],[Date_rapport]], 2))</f>
        <v>45405</v>
      </c>
    </row>
    <row r="10028" spans="1:10" x14ac:dyDescent="0.2">
      <c r="A10028" s="28" t="s">
        <v>2040</v>
      </c>
      <c r="B10028" t="s">
        <v>11</v>
      </c>
      <c r="C10028" s="28" t="s">
        <v>1210</v>
      </c>
      <c r="D10028" t="s">
        <v>618</v>
      </c>
      <c r="E10028" t="s">
        <v>2</v>
      </c>
      <c r="F10028" t="str">
        <f>INDEX(tbl_produits[Nom normalisé], MATCH(tbl_data[[#This Row],[Spécialité]], tbl_produits[Nom original], 0))</f>
        <v>DIGIDOT 80mg, poudre pour solution pour perfusion (Digifab importation)</v>
      </c>
      <c r="G10028" t="str">
        <f>INDEX(tbl_produits[Classe nom], MATCH(tbl_data[[#This Row],[NORM_Spécialité]], tbl_produits[Nom normalisé], 0))</f>
        <v>Divers</v>
      </c>
      <c r="H10028">
        <f>YEAR(tbl_data[[#This Row],[Date_rapport]])</f>
        <v>2024</v>
      </c>
      <c r="I10028" t="str">
        <f>INDEX(tbl_produits[Molécule extraite], MATCH(tbl_data[[#This Row],[NORM_Spécialité]], tbl_produits[Nom normalisé], 0))</f>
        <v>Fragment Fab d’immunoglobuline antidigitalique ovin</v>
      </c>
      <c r="J10028" s="34">
        <f>DATE(LEFT(tbl_data[[#This Row],[Date_rapport]], 4), MID(tbl_data[[#This Row],[Date_rapport]], 6, 2), RIGHT(tbl_data[[#This Row],[Date_rapport]], 2))</f>
        <v>45405</v>
      </c>
    </row>
    <row r="10029" spans="1:10" x14ac:dyDescent="0.2">
      <c r="A10029" s="28" t="s">
        <v>2040</v>
      </c>
      <c r="B10029" t="s">
        <v>9</v>
      </c>
      <c r="C10029" s="28" t="s">
        <v>1210</v>
      </c>
      <c r="D10029" t="s">
        <v>1212</v>
      </c>
      <c r="E10029" t="s">
        <v>2</v>
      </c>
      <c r="F10029" t="str">
        <f>INDEX(tbl_produits[Nom normalisé], MATCH(tbl_data[[#This Row],[Spécialité]], tbl_produits[Nom original], 0))</f>
        <v>SPÉCIALITÉS à base de clozapine 100 mg et 25 mg, comprimé sécable</v>
      </c>
      <c r="G10029" t="str">
        <f>INDEX(tbl_produits[Classe nom], MATCH(tbl_data[[#This Row],[NORM_Spécialité]], tbl_produits[Nom normalisé], 0))</f>
        <v>Système nerveux</v>
      </c>
      <c r="H10029">
        <f>YEAR(tbl_data[[#This Row],[Date_rapport]])</f>
        <v>2024</v>
      </c>
      <c r="I10029" t="str">
        <f>INDEX(tbl_produits[Molécule extraite], MATCH(tbl_data[[#This Row],[NORM_Spécialité]], tbl_produits[Nom normalisé], 0))</f>
        <v>Clozapine</v>
      </c>
      <c r="J10029" s="34">
        <f>DATE(LEFT(tbl_data[[#This Row],[Date_rapport]], 4), MID(tbl_data[[#This Row],[Date_rapport]], 6, 2), RIGHT(tbl_data[[#This Row],[Date_rapport]], 2))</f>
        <v>45405</v>
      </c>
    </row>
    <row r="10030" spans="1:10" x14ac:dyDescent="0.2">
      <c r="A10030" s="28" t="s">
        <v>2040</v>
      </c>
      <c r="B10030" t="s">
        <v>9</v>
      </c>
      <c r="C10030" s="28" t="s">
        <v>1225</v>
      </c>
      <c r="D10030" t="s">
        <v>1226</v>
      </c>
      <c r="E10030" t="s">
        <v>2</v>
      </c>
      <c r="F10030" t="str">
        <f>INDEX(tbl_produits[Nom normalisé], MATCH(tbl_data[[#This Row],[Spécialité]], tbl_produits[Nom original], 0))</f>
        <v xml:space="preserve">PYLERA 140 mg/125 mg/125 mg, gélule </v>
      </c>
      <c r="G10030" t="str">
        <f>INDEX(tbl_produits[Classe nom], MATCH(tbl_data[[#This Row],[NORM_Spécialité]], tbl_produits[Nom normalisé], 0))</f>
        <v>Voies digestives et métabolisme</v>
      </c>
      <c r="H10030">
        <f>YEAR(tbl_data[[#This Row],[Date_rapport]])</f>
        <v>2024</v>
      </c>
      <c r="I10030" t="str">
        <f>INDEX(tbl_produits[Molécule extraite], MATCH(tbl_data[[#This Row],[NORM_Spécialité]], tbl_produits[Nom normalisé], 0))</f>
        <v>Bismuth potassique (sous-citrate de) /métronidazole /tétracycline (chlorhydrate de)</v>
      </c>
      <c r="J10030" s="34">
        <f>DATE(LEFT(tbl_data[[#This Row],[Date_rapport]], 4), MID(tbl_data[[#This Row],[Date_rapport]], 6, 2), RIGHT(tbl_data[[#This Row],[Date_rapport]], 2))</f>
        <v>45405</v>
      </c>
    </row>
    <row r="10031" spans="1:10" x14ac:dyDescent="0.2">
      <c r="A10031" s="28" t="s">
        <v>2040</v>
      </c>
      <c r="B10031" t="s">
        <v>9</v>
      </c>
      <c r="C10031" s="28" t="s">
        <v>1225</v>
      </c>
      <c r="D10031" t="s">
        <v>1228</v>
      </c>
      <c r="E10031" t="s">
        <v>2</v>
      </c>
      <c r="F10031" t="str">
        <f>INDEX(tbl_produits[Nom normalisé], MATCH(tbl_data[[#This Row],[Spécialité]], tbl_produits[Nom original], 0))</f>
        <v>DIPROSTENE, suspension injectable en seringue pré-remplie</v>
      </c>
      <c r="G10031" t="str">
        <f>INDEX(tbl_produits[Classe nom], MATCH(tbl_data[[#This Row],[NORM_Spécialité]], tbl_produits[Nom normalisé], 0))</f>
        <v>Hormones systémiques sauf hormones sexuelles et insulines</v>
      </c>
      <c r="H10031">
        <f>YEAR(tbl_data[[#This Row],[Date_rapport]])</f>
        <v>2024</v>
      </c>
      <c r="I10031" t="str">
        <f>INDEX(tbl_produits[Molécule extraite], MATCH(tbl_data[[#This Row],[NORM_Spécialité]], tbl_produits[Nom normalisé], 0))</f>
        <v>Bétaméthasone (dipropionate de), bétaméthasone (phosphate sodique de)</v>
      </c>
      <c r="J10031" s="34">
        <f>DATE(LEFT(tbl_data[[#This Row],[Date_rapport]], 4), MID(tbl_data[[#This Row],[Date_rapport]], 6, 2), RIGHT(tbl_data[[#This Row],[Date_rapport]], 2))</f>
        <v>45405</v>
      </c>
    </row>
    <row r="10032" spans="1:10" x14ac:dyDescent="0.2">
      <c r="A10032" s="28" t="s">
        <v>2040</v>
      </c>
      <c r="B10032" t="s">
        <v>9</v>
      </c>
      <c r="C10032" s="28" t="s">
        <v>1225</v>
      </c>
      <c r="D10032" t="s">
        <v>1229</v>
      </c>
      <c r="E10032" t="s">
        <v>2</v>
      </c>
      <c r="F10032" t="str">
        <f>INDEX(tbl_produits[Nom normalisé], MATCH(tbl_data[[#This Row],[Spécialité]], tbl_produits[Nom original], 0))</f>
        <v>CELESTENE CHRONODOSE 5,70 mg/ml, suspension injectable – Célestène 4 mg/1 ml, solution injectable</v>
      </c>
      <c r="G10032" t="str">
        <f>INDEX(tbl_produits[Classe nom], MATCH(tbl_data[[#This Row],[NORM_Spécialité]], tbl_produits[Nom normalisé], 0))</f>
        <v>Hormones systémiques sauf hormones sexuelles et insulines</v>
      </c>
      <c r="H10032">
        <f>YEAR(tbl_data[[#This Row],[Date_rapport]])</f>
        <v>2024</v>
      </c>
      <c r="I10032" t="str">
        <f>INDEX(tbl_produits[Molécule extraite], MATCH(tbl_data[[#This Row],[NORM_Spécialité]], tbl_produits[Nom normalisé], 0))</f>
        <v>Bétaméthasone (phosphate sodique de)</v>
      </c>
      <c r="J10032" s="34">
        <f>DATE(LEFT(tbl_data[[#This Row],[Date_rapport]], 4), MID(tbl_data[[#This Row],[Date_rapport]], 6, 2), RIGHT(tbl_data[[#This Row],[Date_rapport]], 2))</f>
        <v>45405</v>
      </c>
    </row>
    <row r="10033" spans="1:10" x14ac:dyDescent="0.2">
      <c r="A10033" s="28" t="s">
        <v>2040</v>
      </c>
      <c r="B10033" t="s">
        <v>9</v>
      </c>
      <c r="C10033" s="28" t="s">
        <v>1225</v>
      </c>
      <c r="D10033" t="s">
        <v>1230</v>
      </c>
      <c r="E10033" t="s">
        <v>2</v>
      </c>
      <c r="F10033" t="str">
        <f>INDEX(tbl_produits[Nom normalisé], MATCH(tbl_data[[#This Row],[Spécialité]], tbl_produits[Nom original], 0))</f>
        <v>FUNGIZONE 10%, suspension buvable</v>
      </c>
      <c r="G10033" t="str">
        <f>INDEX(tbl_produits[Classe nom], MATCH(tbl_data[[#This Row],[NORM_Spécialité]], tbl_produits[Nom normalisé], 0))</f>
        <v>Anti-infectieux à usage systémique</v>
      </c>
      <c r="H10033">
        <f>YEAR(tbl_data[[#This Row],[Date_rapport]])</f>
        <v>2024</v>
      </c>
      <c r="I10033" t="str">
        <f>INDEX(tbl_produits[Molécule extraite], MATCH(tbl_data[[#This Row],[NORM_Spécialité]], tbl_produits[Nom normalisé], 0))</f>
        <v>Amphotéricine B</v>
      </c>
      <c r="J10033" s="34">
        <f>DATE(LEFT(tbl_data[[#This Row],[Date_rapport]], 4), MID(tbl_data[[#This Row],[Date_rapport]], 6, 2), RIGHT(tbl_data[[#This Row],[Date_rapport]], 2))</f>
        <v>45405</v>
      </c>
    </row>
    <row r="10034" spans="1:10" x14ac:dyDescent="0.2">
      <c r="A10034" s="28" t="s">
        <v>2040</v>
      </c>
      <c r="B10034" t="s">
        <v>3</v>
      </c>
      <c r="C10034" s="28" t="s">
        <v>1238</v>
      </c>
      <c r="D10034" t="s">
        <v>1239</v>
      </c>
      <c r="E10034" t="s">
        <v>2</v>
      </c>
      <c r="F10034" t="str">
        <f>INDEX(tbl_produits[Nom normalisé], MATCH(tbl_data[[#This Row],[Spécialité]], tbl_produits[Nom original], 0))</f>
        <v xml:space="preserve">IOMERON 300 (300 mg Iode/mL), solution injectable, flacon en verre de 20 ml </v>
      </c>
      <c r="G10034" t="str">
        <f>INDEX(tbl_produits[Classe nom], MATCH(tbl_data[[#This Row],[NORM_Spécialité]], tbl_produits[Nom normalisé], 0))</f>
        <v>Divers</v>
      </c>
      <c r="H10034">
        <f>YEAR(tbl_data[[#This Row],[Date_rapport]])</f>
        <v>2024</v>
      </c>
      <c r="I10034" t="str">
        <f>INDEX(tbl_produits[Molécule extraite], MATCH(tbl_data[[#This Row],[NORM_Spécialité]], tbl_produits[Nom normalisé], 0))</f>
        <v>Ioméprol</v>
      </c>
      <c r="J10034" s="34">
        <f>DATE(LEFT(tbl_data[[#This Row],[Date_rapport]], 4), MID(tbl_data[[#This Row],[Date_rapport]], 6, 2), RIGHT(tbl_data[[#This Row],[Date_rapport]], 2))</f>
        <v>45405</v>
      </c>
    </row>
    <row r="10035" spans="1:10" x14ac:dyDescent="0.2">
      <c r="A10035" s="28" t="s">
        <v>2040</v>
      </c>
      <c r="B10035" t="s">
        <v>9</v>
      </c>
      <c r="C10035" s="28" t="s">
        <v>1241</v>
      </c>
      <c r="D10035" t="s">
        <v>1242</v>
      </c>
      <c r="E10035" t="s">
        <v>2</v>
      </c>
      <c r="F10035" t="str">
        <f>INDEX(tbl_produits[Nom normalisé], MATCH(tbl_data[[#This Row],[Spécialité]], tbl_produits[Nom original], 0))</f>
        <v>SPÉCIALITÉS à base de roxithromycine 150 mg, comprimé pelliculé</v>
      </c>
      <c r="G10035" t="str">
        <f>INDEX(tbl_produits[Classe nom], MATCH(tbl_data[[#This Row],[NORM_Spécialité]], tbl_produits[Nom normalisé], 0))</f>
        <v>Anti-infectieux à usage systémique</v>
      </c>
      <c r="H10035">
        <f>YEAR(tbl_data[[#This Row],[Date_rapport]])</f>
        <v>2024</v>
      </c>
      <c r="I10035" t="str">
        <f>INDEX(tbl_produits[Molécule extraite], MATCH(tbl_data[[#This Row],[NORM_Spécialité]], tbl_produits[Nom normalisé], 0))</f>
        <v>Roxithromycine</v>
      </c>
      <c r="J10035" s="34">
        <f>DATE(LEFT(tbl_data[[#This Row],[Date_rapport]], 4), MID(tbl_data[[#This Row],[Date_rapport]], 6, 2), RIGHT(tbl_data[[#This Row],[Date_rapport]], 2))</f>
        <v>45405</v>
      </c>
    </row>
    <row r="10036" spans="1:10" x14ac:dyDescent="0.2">
      <c r="A10036" s="28" t="s">
        <v>2040</v>
      </c>
      <c r="B10036" t="s">
        <v>9</v>
      </c>
      <c r="C10036" s="28" t="s">
        <v>1243</v>
      </c>
      <c r="D10036" t="s">
        <v>1244</v>
      </c>
      <c r="E10036" t="s">
        <v>2</v>
      </c>
      <c r="F10036" t="str">
        <f>INDEX(tbl_produits[Nom normalisé], MATCH(tbl_data[[#This Row],[Spécialité]], tbl_produits[Nom original], 0))</f>
        <v>CLARITHROMYCINE 25 mg/ml et 50 mg/ml, granulés pour suspension buvable</v>
      </c>
      <c r="G10036" t="str">
        <f>INDEX(tbl_produits[Classe nom], MATCH(tbl_data[[#This Row],[NORM_Spécialité]], tbl_produits[Nom normalisé], 0))</f>
        <v>Anti-infectieux à usage systémique</v>
      </c>
      <c r="H10036">
        <f>YEAR(tbl_data[[#This Row],[Date_rapport]])</f>
        <v>2024</v>
      </c>
      <c r="I10036" t="str">
        <f>INDEX(tbl_produits[Molécule extraite], MATCH(tbl_data[[#This Row],[NORM_Spécialité]], tbl_produits[Nom normalisé], 0))</f>
        <v>Clarithromycine</v>
      </c>
      <c r="J10036" s="34">
        <f>DATE(LEFT(tbl_data[[#This Row],[Date_rapport]], 4), MID(tbl_data[[#This Row],[Date_rapport]], 6, 2), RIGHT(tbl_data[[#This Row],[Date_rapport]], 2))</f>
        <v>45405</v>
      </c>
    </row>
    <row r="10037" spans="1:10" x14ac:dyDescent="0.2">
      <c r="A10037" s="28" t="s">
        <v>2040</v>
      </c>
      <c r="B10037" t="s">
        <v>9</v>
      </c>
      <c r="C10037" s="28" t="s">
        <v>1246</v>
      </c>
      <c r="D10037" t="s">
        <v>1248</v>
      </c>
      <c r="E10037" t="s">
        <v>2</v>
      </c>
      <c r="F10037" t="str">
        <f>INDEX(tbl_produits[Nom normalisé], MATCH(tbl_data[[#This Row],[Spécialité]], tbl_produits[Nom original], 0))</f>
        <v>ANDROTARDYL 250 mg/1 ml, solution injectable intramusculaire</v>
      </c>
      <c r="G10037" t="str">
        <f>INDEX(tbl_produits[Classe nom], MATCH(tbl_data[[#This Row],[NORM_Spécialité]], tbl_produits[Nom normalisé], 0))</f>
        <v>Système génito-urinaire et hormones sexuelles</v>
      </c>
      <c r="H10037">
        <f>YEAR(tbl_data[[#This Row],[Date_rapport]])</f>
        <v>2024</v>
      </c>
      <c r="I10037" t="str">
        <f>INDEX(tbl_produits[Molécule extraite], MATCH(tbl_data[[#This Row],[NORM_Spécialité]], tbl_produits[Nom normalisé], 0))</f>
        <v>Testostérone (énantate de)</v>
      </c>
      <c r="J10037" s="34">
        <f>DATE(LEFT(tbl_data[[#This Row],[Date_rapport]], 4), MID(tbl_data[[#This Row],[Date_rapport]], 6, 2), RIGHT(tbl_data[[#This Row],[Date_rapport]], 2))</f>
        <v>45405</v>
      </c>
    </row>
    <row r="10038" spans="1:10" x14ac:dyDescent="0.2">
      <c r="A10038" s="28" t="s">
        <v>2040</v>
      </c>
      <c r="B10038" t="s">
        <v>9</v>
      </c>
      <c r="C10038" s="28" t="s">
        <v>1251</v>
      </c>
      <c r="D10038" t="s">
        <v>791</v>
      </c>
      <c r="E10038" t="s">
        <v>2</v>
      </c>
      <c r="F10038" t="str">
        <f>INDEX(tbl_produits[Nom normalisé], MATCH(tbl_data[[#This Row],[Spécialité]], tbl_produits[Nom original], 0))</f>
        <v>FUNGIZONE nourrissons et enfants 10%, suspension buvable</v>
      </c>
      <c r="G10038" t="str">
        <f>INDEX(tbl_produits[Classe nom], MATCH(tbl_data[[#This Row],[NORM_Spécialité]], tbl_produits[Nom normalisé], 0))</f>
        <v>Anti-infectieux à usage systémique</v>
      </c>
      <c r="H10038">
        <f>YEAR(tbl_data[[#This Row],[Date_rapport]])</f>
        <v>2024</v>
      </c>
      <c r="I10038" t="str">
        <f>INDEX(tbl_produits[Molécule extraite], MATCH(tbl_data[[#This Row],[NORM_Spécialité]], tbl_produits[Nom normalisé], 0))</f>
        <v>Amphotéricine B</v>
      </c>
      <c r="J10038" s="34">
        <f>DATE(LEFT(tbl_data[[#This Row],[Date_rapport]], 4), MID(tbl_data[[#This Row],[Date_rapport]], 6, 2), RIGHT(tbl_data[[#This Row],[Date_rapport]], 2))</f>
        <v>45405</v>
      </c>
    </row>
    <row r="10039" spans="1:10" x14ac:dyDescent="0.2">
      <c r="A10039" s="28" t="s">
        <v>2040</v>
      </c>
      <c r="B10039" t="s">
        <v>9</v>
      </c>
      <c r="C10039" s="28" t="s">
        <v>1252</v>
      </c>
      <c r="D10039" t="s">
        <v>1253</v>
      </c>
      <c r="E10039" t="s">
        <v>2</v>
      </c>
      <c r="F10039" t="str">
        <f>INDEX(tbl_produits[Nom normalisé], MATCH(tbl_data[[#This Row],[Spécialité]], tbl_produits[Nom original], 0))</f>
        <v>PREDNISOLONE 5 mg et 20 mg, comprimé orodispersible et comprimé effervescent sécable</v>
      </c>
      <c r="G10039" t="str">
        <f>INDEX(tbl_produits[Classe nom], MATCH(tbl_data[[#This Row],[NORM_Spécialité]], tbl_produits[Nom normalisé], 0))</f>
        <v>Hormones systémiques sauf hormones sexuelles et insulines</v>
      </c>
      <c r="H10039">
        <f>YEAR(tbl_data[[#This Row],[Date_rapport]])</f>
        <v>2024</v>
      </c>
      <c r="I10039" t="str">
        <f>INDEX(tbl_produits[Molécule extraite], MATCH(tbl_data[[#This Row],[NORM_Spécialité]], tbl_produits[Nom normalisé], 0))</f>
        <v>Prednisolone (métasulfobenzoate sodique de)</v>
      </c>
      <c r="J10039" s="34">
        <f>DATE(LEFT(tbl_data[[#This Row],[Date_rapport]], 4), MID(tbl_data[[#This Row],[Date_rapport]], 6, 2), RIGHT(tbl_data[[#This Row],[Date_rapport]], 2))</f>
        <v>45405</v>
      </c>
    </row>
    <row r="10040" spans="1:10" x14ac:dyDescent="0.2">
      <c r="A10040" s="28" t="s">
        <v>2040</v>
      </c>
      <c r="B10040" t="s">
        <v>9</v>
      </c>
      <c r="C10040" s="28" t="s">
        <v>1252</v>
      </c>
      <c r="D10040" t="s">
        <v>1254</v>
      </c>
      <c r="E10040" t="s">
        <v>2</v>
      </c>
      <c r="F10040" t="str">
        <f>INDEX(tbl_produits[Nom normalisé], MATCH(tbl_data[[#This Row],[Spécialité]], tbl_produits[Nom original], 0))</f>
        <v>PREDNISONE 1 mg, 5 mg et 20 mg, comprimé sécable</v>
      </c>
      <c r="G10040" t="str">
        <f>INDEX(tbl_produits[Classe nom], MATCH(tbl_data[[#This Row],[NORM_Spécialité]], tbl_produits[Nom normalisé], 0))</f>
        <v>Hormones systémiques sauf hormones sexuelles et insulines</v>
      </c>
      <c r="H10040">
        <f>YEAR(tbl_data[[#This Row],[Date_rapport]])</f>
        <v>2024</v>
      </c>
      <c r="I10040" t="str">
        <f>INDEX(tbl_produits[Molécule extraite], MATCH(tbl_data[[#This Row],[NORM_Spécialité]], tbl_produits[Nom normalisé], 0))</f>
        <v>Prednisone</v>
      </c>
      <c r="J10040" s="34">
        <f>DATE(LEFT(tbl_data[[#This Row],[Date_rapport]], 4), MID(tbl_data[[#This Row],[Date_rapport]], 6, 2), RIGHT(tbl_data[[#This Row],[Date_rapport]], 2))</f>
        <v>45405</v>
      </c>
    </row>
    <row r="10041" spans="1:10" x14ac:dyDescent="0.2">
      <c r="A10041" s="28" t="s">
        <v>2040</v>
      </c>
      <c r="B10041" t="s">
        <v>9</v>
      </c>
      <c r="C10041" s="28" t="s">
        <v>1255</v>
      </c>
      <c r="D10041" t="s">
        <v>856</v>
      </c>
      <c r="E10041" t="s">
        <v>2</v>
      </c>
      <c r="F10041" t="str">
        <f>INDEX(tbl_produits[Nom normalisé], MATCH(tbl_data[[#This Row],[Spécialité]], tbl_produits[Nom original], 0))</f>
        <v>THERASOLV 100 000 UI, poudre pour solution injectable/pour perfusion</v>
      </c>
      <c r="G10041" t="str">
        <f>INDEX(tbl_produits[Classe nom], MATCH(tbl_data[[#This Row],[NORM_Spécialité]], tbl_produits[Nom normalisé], 0))</f>
        <v>Sang et organes hématopoïétiques</v>
      </c>
      <c r="H10041">
        <f>YEAR(tbl_data[[#This Row],[Date_rapport]])</f>
        <v>2024</v>
      </c>
      <c r="I10041" t="str">
        <f>INDEX(tbl_produits[Molécule extraite], MATCH(tbl_data[[#This Row],[NORM_Spécialité]], tbl_produits[Nom normalisé], 0))</f>
        <v>Urokinase</v>
      </c>
      <c r="J10041" s="34">
        <f>DATE(LEFT(tbl_data[[#This Row],[Date_rapport]], 4), MID(tbl_data[[#This Row],[Date_rapport]], 6, 2), RIGHT(tbl_data[[#This Row],[Date_rapport]], 2))</f>
        <v>45405</v>
      </c>
    </row>
    <row r="10042" spans="1:10" x14ac:dyDescent="0.2">
      <c r="A10042" s="28" t="s">
        <v>2040</v>
      </c>
      <c r="B10042" t="s">
        <v>9</v>
      </c>
      <c r="C10042" s="28" t="s">
        <v>1255</v>
      </c>
      <c r="D10042" t="s">
        <v>1256</v>
      </c>
      <c r="E10042" t="s">
        <v>2</v>
      </c>
      <c r="F10042" t="str">
        <f>INDEX(tbl_produits[Nom normalisé], MATCH(tbl_data[[#This Row],[Spécialité]], tbl_produits[Nom original], 0))</f>
        <v>METALYSE 10000 unités, poudre et solvant pour solution injectable</v>
      </c>
      <c r="G10042" t="str">
        <f>INDEX(tbl_produits[Classe nom], MATCH(tbl_data[[#This Row],[NORM_Spécialité]], tbl_produits[Nom normalisé], 0))</f>
        <v>Sang et organes hématopoïétiques</v>
      </c>
      <c r="H10042">
        <f>YEAR(tbl_data[[#This Row],[Date_rapport]])</f>
        <v>2024</v>
      </c>
      <c r="I10042" t="str">
        <f>INDEX(tbl_produits[Molécule extraite], MATCH(tbl_data[[#This Row],[NORM_Spécialité]], tbl_produits[Nom normalisé], 0))</f>
        <v>Ténectéplase</v>
      </c>
      <c r="J10042" s="34">
        <f>DATE(LEFT(tbl_data[[#This Row],[Date_rapport]], 4), MID(tbl_data[[#This Row],[Date_rapport]], 6, 2), RIGHT(tbl_data[[#This Row],[Date_rapport]], 2))</f>
        <v>45405</v>
      </c>
    </row>
    <row r="10043" spans="1:10" x14ac:dyDescent="0.2">
      <c r="A10043" s="28" t="s">
        <v>2040</v>
      </c>
      <c r="B10043" t="s">
        <v>9</v>
      </c>
      <c r="C10043" s="28" t="s">
        <v>1259</v>
      </c>
      <c r="D10043" t="s">
        <v>1261</v>
      </c>
      <c r="E10043" t="s">
        <v>2</v>
      </c>
      <c r="F10043" t="str">
        <f>INDEX(tbl_produits[Nom normalisé], MATCH(tbl_data[[#This Row],[Spécialité]], tbl_produits[Nom original], 0))</f>
        <v>QUESTRAN 4 g, poudre orale en sachet</v>
      </c>
      <c r="G10043" t="str">
        <f>INDEX(tbl_produits[Classe nom], MATCH(tbl_data[[#This Row],[NORM_Spécialité]], tbl_produits[Nom normalisé], 0))</f>
        <v>Système cardiovasculaire</v>
      </c>
      <c r="H10043">
        <f>YEAR(tbl_data[[#This Row],[Date_rapport]])</f>
        <v>2024</v>
      </c>
      <c r="I10043" t="str">
        <f>INDEX(tbl_produits[Molécule extraite], MATCH(tbl_data[[#This Row],[NORM_Spécialité]], tbl_produits[Nom normalisé], 0))</f>
        <v>Colestyramine</v>
      </c>
      <c r="J10043" s="34">
        <f>DATE(LEFT(tbl_data[[#This Row],[Date_rapport]], 4), MID(tbl_data[[#This Row],[Date_rapport]], 6, 2), RIGHT(tbl_data[[#This Row],[Date_rapport]], 2))</f>
        <v>45405</v>
      </c>
    </row>
    <row r="10044" spans="1:10" x14ac:dyDescent="0.2">
      <c r="A10044" s="28" t="s">
        <v>2040</v>
      </c>
      <c r="B10044" t="s">
        <v>11</v>
      </c>
      <c r="C10044" s="28" t="s">
        <v>1262</v>
      </c>
      <c r="D10044" t="s">
        <v>724</v>
      </c>
      <c r="E10044" t="s">
        <v>2</v>
      </c>
      <c r="F10044" t="str">
        <f>INDEX(tbl_produits[Nom normalisé], MATCH(tbl_data[[#This Row],[Spécialité]], tbl_produits[Nom original], 0))</f>
        <v>IMOGAM Rage 150 UI/mL, solution injectable</v>
      </c>
      <c r="G10044" t="str">
        <f>INDEX(tbl_produits[Classe nom], MATCH(tbl_data[[#This Row],[NORM_Spécialité]], tbl_produits[Nom normalisé], 0))</f>
        <v>Anti-infectieux à usage systémique</v>
      </c>
      <c r="H10044">
        <f>YEAR(tbl_data[[#This Row],[Date_rapport]])</f>
        <v>2024</v>
      </c>
      <c r="I10044" t="str">
        <f>INDEX(tbl_produits[Molécule extraite], MATCH(tbl_data[[#This Row],[NORM_Spécialité]], tbl_produits[Nom normalisé], 0))</f>
        <v>Immunoglobuline humaine rabique</v>
      </c>
      <c r="J10044" s="34">
        <f>DATE(LEFT(tbl_data[[#This Row],[Date_rapport]], 4), MID(tbl_data[[#This Row],[Date_rapport]], 6, 2), RIGHT(tbl_data[[#This Row],[Date_rapport]], 2))</f>
        <v>45405</v>
      </c>
    </row>
    <row r="10045" spans="1:10" x14ac:dyDescent="0.2">
      <c r="A10045" s="28" t="s">
        <v>2040</v>
      </c>
      <c r="B10045" t="s">
        <v>9</v>
      </c>
      <c r="C10045" s="28" t="s">
        <v>1272</v>
      </c>
      <c r="D10045" t="s">
        <v>1275</v>
      </c>
      <c r="E10045" t="s">
        <v>2</v>
      </c>
      <c r="F10045" t="str">
        <f>INDEX(tbl_produits[Nom normalisé], MATCH(tbl_data[[#This Row],[Spécialité]], tbl_produits[Nom original], 0))</f>
        <v>PARACÉTAMOL, formes suppositoires 300 mg, 200 mg, 150 mg, 100 mg et 80 mg</v>
      </c>
      <c r="G10045" t="str">
        <f>INDEX(tbl_produits[Classe nom], MATCH(tbl_data[[#This Row],[NORM_Spécialité]], tbl_produits[Nom normalisé], 0))</f>
        <v>Système nerveux</v>
      </c>
      <c r="H10045">
        <f>YEAR(tbl_data[[#This Row],[Date_rapport]])</f>
        <v>2024</v>
      </c>
      <c r="I10045" t="str">
        <f>INDEX(tbl_produits[Molécule extraite], MATCH(tbl_data[[#This Row],[NORM_Spécialité]], tbl_produits[Nom normalisé], 0))</f>
        <v>Paracétamol</v>
      </c>
      <c r="J10045" s="34">
        <f>DATE(LEFT(tbl_data[[#This Row],[Date_rapport]], 4), MID(tbl_data[[#This Row],[Date_rapport]], 6, 2), RIGHT(tbl_data[[#This Row],[Date_rapport]], 2))</f>
        <v>45405</v>
      </c>
    </row>
    <row r="10046" spans="1:10" x14ac:dyDescent="0.2">
      <c r="A10046" s="28" t="s">
        <v>2040</v>
      </c>
      <c r="B10046" t="s">
        <v>9</v>
      </c>
      <c r="C10046" s="28" t="s">
        <v>1288</v>
      </c>
      <c r="D10046" t="s">
        <v>1290</v>
      </c>
      <c r="E10046" t="s">
        <v>2</v>
      </c>
      <c r="F10046" t="str">
        <f>INDEX(tbl_produits[Nom normalisé], MATCH(tbl_data[[#This Row],[Spécialité]], tbl_produits[Nom original], 0))</f>
        <v>BICARBONATE de sodium 1,4 %, solution pour perfusion, flacon en verre de 250 ml et de 500 ml</v>
      </c>
      <c r="G10046" t="str">
        <f>INDEX(tbl_produits[Classe nom], MATCH(tbl_data[[#This Row],[NORM_Spécialité]], tbl_produits[Nom normalisé], 0))</f>
        <v>Voies digestives et métabolisme</v>
      </c>
      <c r="H10046">
        <f>YEAR(tbl_data[[#This Row],[Date_rapport]])</f>
        <v>2024</v>
      </c>
      <c r="I10046" t="str">
        <f>INDEX(tbl_produits[Molécule extraite], MATCH(tbl_data[[#This Row],[NORM_Spécialité]], tbl_produits[Nom normalisé], 0))</f>
        <v>Sodium (bicarbonate de)</v>
      </c>
      <c r="J10046" s="34">
        <f>DATE(LEFT(tbl_data[[#This Row],[Date_rapport]], 4), MID(tbl_data[[#This Row],[Date_rapport]], 6, 2), RIGHT(tbl_data[[#This Row],[Date_rapport]], 2))</f>
        <v>45405</v>
      </c>
    </row>
    <row r="10047" spans="1:10" x14ac:dyDescent="0.2">
      <c r="A10047" s="28" t="s">
        <v>2040</v>
      </c>
      <c r="B10047" t="s">
        <v>9</v>
      </c>
      <c r="C10047" s="28" t="s">
        <v>1295</v>
      </c>
      <c r="D10047" t="s">
        <v>1296</v>
      </c>
      <c r="E10047" t="s">
        <v>2</v>
      </c>
      <c r="F10047" t="str">
        <f>INDEX(tbl_produits[Nom normalisé], MATCH(tbl_data[[#This Row],[Spécialité]], tbl_produits[Nom original], 0))</f>
        <v>KAYEXALATE, poudre pour suspension orale et rectale</v>
      </c>
      <c r="G10047" t="str">
        <f>INDEX(tbl_produits[Classe nom], MATCH(tbl_data[[#This Row],[NORM_Spécialité]], tbl_produits[Nom normalisé], 0))</f>
        <v>Divers</v>
      </c>
      <c r="H10047">
        <f>YEAR(tbl_data[[#This Row],[Date_rapport]])</f>
        <v>2024</v>
      </c>
      <c r="I10047" t="str">
        <f>INDEX(tbl_produits[Molécule extraite], MATCH(tbl_data[[#This Row],[NORM_Spécialité]], tbl_produits[Nom normalisé], 0))</f>
        <v>Sodium (polystyrène sulfonate de)</v>
      </c>
      <c r="J10047" s="34">
        <f>DATE(LEFT(tbl_data[[#This Row],[Date_rapport]], 4), MID(tbl_data[[#This Row],[Date_rapport]], 6, 2), RIGHT(tbl_data[[#This Row],[Date_rapport]], 2))</f>
        <v>45405</v>
      </c>
    </row>
    <row r="10048" spans="1:10" x14ac:dyDescent="0.2">
      <c r="A10048" s="28" t="s">
        <v>2040</v>
      </c>
      <c r="B10048" t="s">
        <v>9</v>
      </c>
      <c r="C10048" s="28" t="s">
        <v>1299</v>
      </c>
      <c r="D10048" t="s">
        <v>848</v>
      </c>
      <c r="E10048" t="s">
        <v>2</v>
      </c>
      <c r="F10048" t="str">
        <f>INDEX(tbl_produits[Nom normalisé], MATCH(tbl_data[[#This Row],[Spécialité]], tbl_produits[Nom original], 0))</f>
        <v>ACTILYSE 10, 20, 50 mg , poudre pour solution injectable et perfusion</v>
      </c>
      <c r="G10048" t="str">
        <f>INDEX(tbl_produits[Classe nom], MATCH(tbl_data[[#This Row],[NORM_Spécialité]], tbl_produits[Nom normalisé], 0))</f>
        <v>Sang et organes hématopoïétiques</v>
      </c>
      <c r="H10048">
        <f>YEAR(tbl_data[[#This Row],[Date_rapport]])</f>
        <v>2024</v>
      </c>
      <c r="I10048" t="str">
        <f>INDEX(tbl_produits[Molécule extraite], MATCH(tbl_data[[#This Row],[NORM_Spécialité]], tbl_produits[Nom normalisé], 0))</f>
        <v>Altéplase</v>
      </c>
      <c r="J10048" s="34">
        <f>DATE(LEFT(tbl_data[[#This Row],[Date_rapport]], 4), MID(tbl_data[[#This Row],[Date_rapport]], 6, 2), RIGHT(tbl_data[[#This Row],[Date_rapport]], 2))</f>
        <v>45405</v>
      </c>
    </row>
    <row r="10049" spans="1:10" x14ac:dyDescent="0.2">
      <c r="A10049" s="28" t="s">
        <v>2040</v>
      </c>
      <c r="B10049" t="s">
        <v>3</v>
      </c>
      <c r="C10049" s="28" t="s">
        <v>1302</v>
      </c>
      <c r="D10049" t="s">
        <v>1303</v>
      </c>
      <c r="E10049" t="s">
        <v>2</v>
      </c>
      <c r="F10049" t="str">
        <f>INDEX(tbl_produits[Nom normalisé], MATCH(tbl_data[[#This Row],[Spécialité]], tbl_produits[Nom original], 0))</f>
        <v>ARSENIC Trioxide Accord 1 mg /ml, solution à diluer pour perfusion</v>
      </c>
      <c r="G10049" t="str">
        <f>INDEX(tbl_produits[Classe nom], MATCH(tbl_data[[#This Row],[NORM_Spécialité]], tbl_produits[Nom normalisé], 0))</f>
        <v>Antinéoplasiques et immunomodulateurs</v>
      </c>
      <c r="H10049">
        <f>YEAR(tbl_data[[#This Row],[Date_rapport]])</f>
        <v>2024</v>
      </c>
      <c r="I10049" t="str">
        <f>INDEX(tbl_produits[Molécule extraite], MATCH(tbl_data[[#This Row],[NORM_Spécialité]], tbl_produits[Nom normalisé], 0))</f>
        <v>Trioxyde d'arsenic</v>
      </c>
      <c r="J10049" s="34">
        <f>DATE(LEFT(tbl_data[[#This Row],[Date_rapport]], 4), MID(tbl_data[[#This Row],[Date_rapport]], 6, 2), RIGHT(tbl_data[[#This Row],[Date_rapport]], 2))</f>
        <v>45405</v>
      </c>
    </row>
    <row r="10050" spans="1:10" x14ac:dyDescent="0.2">
      <c r="A10050" s="28" t="s">
        <v>2040</v>
      </c>
      <c r="B10050" t="s">
        <v>9</v>
      </c>
      <c r="C10050" s="28" t="s">
        <v>1305</v>
      </c>
      <c r="D10050" t="s">
        <v>1306</v>
      </c>
      <c r="E10050" t="s">
        <v>1545</v>
      </c>
      <c r="F10050" t="str">
        <f>INDEX(tbl_produits[Nom normalisé], MATCH(tbl_data[[#This Row],[Spécialité]], tbl_produits[Nom original], 0))</f>
        <v>FASTURTEC 1,5 mg/ml, poudre et solvant pour solution à diluer pour perfusion</v>
      </c>
      <c r="G10050" t="str">
        <f>INDEX(tbl_produits[Classe nom], MATCH(tbl_data[[#This Row],[NORM_Spécialité]], tbl_produits[Nom normalisé], 0))</f>
        <v>Divers</v>
      </c>
      <c r="H10050">
        <f>YEAR(tbl_data[[#This Row],[Date_rapport]])</f>
        <v>2024</v>
      </c>
      <c r="I10050" t="str">
        <f>INDEX(tbl_produits[Molécule extraite], MATCH(tbl_data[[#This Row],[NORM_Spécialité]], tbl_produits[Nom normalisé], 0))</f>
        <v>Rasburicase</v>
      </c>
      <c r="J10050" s="34">
        <f>DATE(LEFT(tbl_data[[#This Row],[Date_rapport]], 4), MID(tbl_data[[#This Row],[Date_rapport]], 6, 2), RIGHT(tbl_data[[#This Row],[Date_rapport]], 2))</f>
        <v>45405</v>
      </c>
    </row>
    <row r="10051" spans="1:10" x14ac:dyDescent="0.2">
      <c r="A10051" s="28" t="s">
        <v>2040</v>
      </c>
      <c r="B10051" t="s">
        <v>3</v>
      </c>
      <c r="C10051" s="28" t="s">
        <v>1312</v>
      </c>
      <c r="D10051" t="s">
        <v>1313</v>
      </c>
      <c r="E10051" t="s">
        <v>2</v>
      </c>
      <c r="F10051" t="str">
        <f>INDEX(tbl_produits[Nom normalisé], MATCH(tbl_data[[#This Row],[Spécialité]], tbl_produits[Nom original], 0))</f>
        <v>THERASOLV 250 000 UI, poudre pour solution injectable/pour perfusion</v>
      </c>
      <c r="G10051" t="str">
        <f>INDEX(tbl_produits[Classe nom], MATCH(tbl_data[[#This Row],[NORM_Spécialité]], tbl_produits[Nom normalisé], 0))</f>
        <v>Sang et organes hématopoïétiques</v>
      </c>
      <c r="H10051">
        <f>YEAR(tbl_data[[#This Row],[Date_rapport]])</f>
        <v>2024</v>
      </c>
      <c r="I10051" t="str">
        <f>INDEX(tbl_produits[Molécule extraite], MATCH(tbl_data[[#This Row],[NORM_Spécialité]], tbl_produits[Nom normalisé], 0))</f>
        <v>Urokinase</v>
      </c>
      <c r="J10051" s="34">
        <f>DATE(LEFT(tbl_data[[#This Row],[Date_rapport]], 4), MID(tbl_data[[#This Row],[Date_rapport]], 6, 2), RIGHT(tbl_data[[#This Row],[Date_rapport]], 2))</f>
        <v>45405</v>
      </c>
    </row>
    <row r="10052" spans="1:10" x14ac:dyDescent="0.2">
      <c r="A10052" s="28" t="s">
        <v>2040</v>
      </c>
      <c r="B10052" t="s">
        <v>11</v>
      </c>
      <c r="C10052" s="28" t="s">
        <v>1316</v>
      </c>
      <c r="D10052" t="s">
        <v>1317</v>
      </c>
      <c r="E10052" t="s">
        <v>2</v>
      </c>
      <c r="F10052" t="str">
        <f>INDEX(tbl_produits[Nom normalisé], MATCH(tbl_data[[#This Row],[Spécialité]], tbl_produits[Nom original], 0))</f>
        <v>DEROXAT 20mg/ 10 ml, suspension buvable</v>
      </c>
      <c r="G10052" t="str">
        <f>INDEX(tbl_produits[Classe nom], MATCH(tbl_data[[#This Row],[NORM_Spécialité]], tbl_produits[Nom normalisé], 0))</f>
        <v>Système nerveux</v>
      </c>
      <c r="H10052">
        <f>YEAR(tbl_data[[#This Row],[Date_rapport]])</f>
        <v>2024</v>
      </c>
      <c r="I10052" t="str">
        <f>INDEX(tbl_produits[Molécule extraite], MATCH(tbl_data[[#This Row],[NORM_Spécialité]], tbl_produits[Nom normalisé], 0))</f>
        <v>Paroxétine (chlorhydrate de) hémihydraté</v>
      </c>
      <c r="J10052" s="34">
        <f>DATE(LEFT(tbl_data[[#This Row],[Date_rapport]], 4), MID(tbl_data[[#This Row],[Date_rapport]], 6, 2), RIGHT(tbl_data[[#This Row],[Date_rapport]], 2))</f>
        <v>45405</v>
      </c>
    </row>
    <row r="10053" spans="1:10" x14ac:dyDescent="0.2">
      <c r="A10053" s="28" t="s">
        <v>2040</v>
      </c>
      <c r="B10053" t="s">
        <v>9</v>
      </c>
      <c r="C10053" s="28" t="s">
        <v>1319</v>
      </c>
      <c r="D10053" t="s">
        <v>1320</v>
      </c>
      <c r="E10053" t="s">
        <v>2</v>
      </c>
      <c r="F10053" t="str">
        <f>INDEX(tbl_produits[Nom normalisé], MATCH(tbl_data[[#This Row],[Spécialité]], tbl_produits[Nom original], 0))</f>
        <v>ARSENIC Trioxide Accord 1 mg /ml, solution à diluer pour perfusion</v>
      </c>
      <c r="G10053" t="str">
        <f>INDEX(tbl_produits[Classe nom], MATCH(tbl_data[[#This Row],[NORM_Spécialité]], tbl_produits[Nom normalisé], 0))</f>
        <v>Antinéoplasiques et immunomodulateurs</v>
      </c>
      <c r="H10053">
        <f>YEAR(tbl_data[[#This Row],[Date_rapport]])</f>
        <v>2024</v>
      </c>
      <c r="I10053" t="str">
        <f>INDEX(tbl_produits[Molécule extraite], MATCH(tbl_data[[#This Row],[NORM_Spécialité]], tbl_produits[Nom normalisé], 0))</f>
        <v>Trioxyde d'arsenic</v>
      </c>
      <c r="J10053" s="34">
        <f>DATE(LEFT(tbl_data[[#This Row],[Date_rapport]], 4), MID(tbl_data[[#This Row],[Date_rapport]], 6, 2), RIGHT(tbl_data[[#This Row],[Date_rapport]], 2))</f>
        <v>45405</v>
      </c>
    </row>
    <row r="10054" spans="1:10" x14ac:dyDescent="0.2">
      <c r="A10054" s="28" t="s">
        <v>2040</v>
      </c>
      <c r="B10054" t="s">
        <v>3</v>
      </c>
      <c r="C10054" s="28" t="s">
        <v>1319</v>
      </c>
      <c r="D10054" t="s">
        <v>1321</v>
      </c>
      <c r="E10054" t="s">
        <v>2</v>
      </c>
      <c r="F10054" t="str">
        <f>INDEX(tbl_produits[Nom normalisé], MATCH(tbl_data[[#This Row],[Spécialité]], tbl_produits[Nom original], 0))</f>
        <v>STRIADYNE 20 mg/2 ml, solution injectable en ampoule</v>
      </c>
      <c r="G10054" t="str">
        <f>INDEX(tbl_produits[Classe nom], MATCH(tbl_data[[#This Row],[NORM_Spécialité]], tbl_produits[Nom normalisé], 0))</f>
        <v>Système cardiovasculaire</v>
      </c>
      <c r="H10054">
        <f>YEAR(tbl_data[[#This Row],[Date_rapport]])</f>
        <v>2024</v>
      </c>
      <c r="I10054" t="str">
        <f>INDEX(tbl_produits[Molécule extraite], MATCH(tbl_data[[#This Row],[NORM_Spécialité]], tbl_produits[Nom normalisé], 0))</f>
        <v>Triphosadénine</v>
      </c>
      <c r="J10054" s="34">
        <f>DATE(LEFT(tbl_data[[#This Row],[Date_rapport]], 4), MID(tbl_data[[#This Row],[Date_rapport]], 6, 2), RIGHT(tbl_data[[#This Row],[Date_rapport]], 2))</f>
        <v>45405</v>
      </c>
    </row>
    <row r="10055" spans="1:10" x14ac:dyDescent="0.2">
      <c r="A10055" s="28" t="s">
        <v>2040</v>
      </c>
      <c r="B10055" t="s">
        <v>9</v>
      </c>
      <c r="C10055" s="28" t="s">
        <v>1322</v>
      </c>
      <c r="D10055" t="s">
        <v>1323</v>
      </c>
      <c r="E10055" t="s">
        <v>2</v>
      </c>
      <c r="F10055" t="str">
        <f>INDEX(tbl_produits[Nom normalisé], MATCH(tbl_data[[#This Row],[Spécialité]], tbl_produits[Nom original], 0))</f>
        <v>HEPARINE Sodique Panpharma 5000 UI/ml, en flacon de 5mL solution injectable</v>
      </c>
      <c r="G10055" t="str">
        <f>INDEX(tbl_produits[Classe nom], MATCH(tbl_data[[#This Row],[NORM_Spécialité]], tbl_produits[Nom normalisé], 0))</f>
        <v>Sang et organes hématopoïétiques</v>
      </c>
      <c r="H10055">
        <f>YEAR(tbl_data[[#This Row],[Date_rapport]])</f>
        <v>2024</v>
      </c>
      <c r="I10055" t="str">
        <f>INDEX(tbl_produits[Molécule extraite], MATCH(tbl_data[[#This Row],[NORM_Spécialité]], tbl_produits[Nom normalisé], 0))</f>
        <v>Héparine sodique</v>
      </c>
      <c r="J10055" s="34">
        <f>DATE(LEFT(tbl_data[[#This Row],[Date_rapport]], 4), MID(tbl_data[[#This Row],[Date_rapport]], 6, 2), RIGHT(tbl_data[[#This Row],[Date_rapport]], 2))</f>
        <v>45405</v>
      </c>
    </row>
    <row r="10056" spans="1:10" x14ac:dyDescent="0.2">
      <c r="A10056" s="28" t="s">
        <v>2040</v>
      </c>
      <c r="B10056" t="s">
        <v>9</v>
      </c>
      <c r="C10056" s="28" t="s">
        <v>1325</v>
      </c>
      <c r="D10056" t="s">
        <v>1326</v>
      </c>
      <c r="E10056" t="s">
        <v>2</v>
      </c>
      <c r="F10056" t="str">
        <f>INDEX(tbl_produits[Nom normalisé], MATCH(tbl_data[[#This Row],[Spécialité]], tbl_produits[Nom original], 0))</f>
        <v>MONTELUKAST comprimé 5 mg et 10 mg</v>
      </c>
      <c r="G10056" t="str">
        <f>INDEX(tbl_produits[Classe nom], MATCH(tbl_data[[#This Row],[NORM_Spécialité]], tbl_produits[Nom normalisé], 0))</f>
        <v>Système respiratoire</v>
      </c>
      <c r="H10056">
        <f>YEAR(tbl_data[[#This Row],[Date_rapport]])</f>
        <v>2024</v>
      </c>
      <c r="I10056" t="str">
        <f>INDEX(tbl_produits[Molécule extraite], MATCH(tbl_data[[#This Row],[NORM_Spécialité]], tbl_produits[Nom normalisé], 0))</f>
        <v>Montélukast sodique</v>
      </c>
      <c r="J10056" s="34">
        <f>DATE(LEFT(tbl_data[[#This Row],[Date_rapport]], 4), MID(tbl_data[[#This Row],[Date_rapport]], 6, 2), RIGHT(tbl_data[[#This Row],[Date_rapport]], 2))</f>
        <v>45405</v>
      </c>
    </row>
    <row r="10057" spans="1:10" x14ac:dyDescent="0.2">
      <c r="A10057" s="28" t="s">
        <v>2040</v>
      </c>
      <c r="B10057" t="s">
        <v>11</v>
      </c>
      <c r="C10057" s="28" t="s">
        <v>1329</v>
      </c>
      <c r="D10057" t="s">
        <v>1330</v>
      </c>
      <c r="E10057" t="s">
        <v>2</v>
      </c>
      <c r="F10057" t="str">
        <f>INDEX(tbl_produits[Nom normalisé], MATCH(tbl_data[[#This Row],[Spécialité]], tbl_produits[Nom original], 0))</f>
        <v>MINIRIN 0,1 mg/ml solution pour administration endonasale</v>
      </c>
      <c r="G10057" t="str">
        <f>INDEX(tbl_produits[Classe nom], MATCH(tbl_data[[#This Row],[NORM_Spécialité]], tbl_produits[Nom normalisé], 0))</f>
        <v>Hormones systémiques sauf hormones sexuelles et insulines</v>
      </c>
      <c r="H10057">
        <f>YEAR(tbl_data[[#This Row],[Date_rapport]])</f>
        <v>2024</v>
      </c>
      <c r="I10057" t="str">
        <f>INDEX(tbl_produits[Molécule extraite], MATCH(tbl_data[[#This Row],[NORM_Spécialité]], tbl_produits[Nom normalisé], 0))</f>
        <v>Desmopressine</v>
      </c>
      <c r="J10057" s="34">
        <f>DATE(LEFT(tbl_data[[#This Row],[Date_rapport]], 4), MID(tbl_data[[#This Row],[Date_rapport]], 6, 2), RIGHT(tbl_data[[#This Row],[Date_rapport]], 2))</f>
        <v>45405</v>
      </c>
    </row>
    <row r="10058" spans="1:10" x14ac:dyDescent="0.2">
      <c r="A10058" s="28" t="s">
        <v>2040</v>
      </c>
      <c r="B10058" t="s">
        <v>3</v>
      </c>
      <c r="C10058" s="28" t="s">
        <v>1329</v>
      </c>
      <c r="D10058" t="s">
        <v>1331</v>
      </c>
      <c r="E10058" t="s">
        <v>2</v>
      </c>
      <c r="F10058" t="str">
        <f>INDEX(tbl_produits[Nom normalisé], MATCH(tbl_data[[#This Row],[Spécialité]], tbl_produits[Nom original], 0))</f>
        <v>MINIRIN Spray 10 microgrammes par dose, solution endonasale en flacon</v>
      </c>
      <c r="G10058" t="str">
        <f>INDEX(tbl_produits[Classe nom], MATCH(tbl_data[[#This Row],[NORM_Spécialité]], tbl_produits[Nom normalisé], 0))</f>
        <v>Hormones systémiques sauf hormones sexuelles et insulines</v>
      </c>
      <c r="H10058">
        <f>YEAR(tbl_data[[#This Row],[Date_rapport]])</f>
        <v>2024</v>
      </c>
      <c r="I10058" t="str">
        <f>INDEX(tbl_produits[Molécule extraite], MATCH(tbl_data[[#This Row],[NORM_Spécialité]], tbl_produits[Nom normalisé], 0))</f>
        <v>Desmopressine</v>
      </c>
      <c r="J10058" s="34">
        <f>DATE(LEFT(tbl_data[[#This Row],[Date_rapport]], 4), MID(tbl_data[[#This Row],[Date_rapport]], 6, 2), RIGHT(tbl_data[[#This Row],[Date_rapport]], 2))</f>
        <v>45405</v>
      </c>
    </row>
    <row r="10059" spans="1:10" x14ac:dyDescent="0.2">
      <c r="A10059" s="28" t="s">
        <v>2040</v>
      </c>
      <c r="B10059" t="s">
        <v>9</v>
      </c>
      <c r="C10059" s="28" t="s">
        <v>1332</v>
      </c>
      <c r="D10059" t="s">
        <v>897</v>
      </c>
      <c r="E10059" t="s">
        <v>2</v>
      </c>
      <c r="F10059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10059" t="str">
        <f>INDEX(tbl_produits[Classe nom], MATCH(tbl_data[[#This Row],[NORM_Spécialité]], tbl_produits[Nom normalisé], 0))</f>
        <v>Divers</v>
      </c>
      <c r="H10059">
        <f>YEAR(tbl_data[[#This Row],[Date_rapport]])</f>
        <v>2024</v>
      </c>
      <c r="I10059" t="str">
        <f>INDEX(tbl_produits[Molécule extraite], MATCH(tbl_data[[#This Row],[NORM_Spécialité]], tbl_produits[Nom normalisé], 0))</f>
        <v>Folinate de calcium</v>
      </c>
      <c r="J10059" s="34">
        <f>DATE(LEFT(tbl_data[[#This Row],[Date_rapport]], 4), MID(tbl_data[[#This Row],[Date_rapport]], 6, 2), RIGHT(tbl_data[[#This Row],[Date_rapport]], 2))</f>
        <v>45405</v>
      </c>
    </row>
    <row r="10060" spans="1:10" x14ac:dyDescent="0.2">
      <c r="A10060" s="28" t="s">
        <v>2040</v>
      </c>
      <c r="B10060" t="s">
        <v>9</v>
      </c>
      <c r="C10060" s="28" t="s">
        <v>1340</v>
      </c>
      <c r="D10060" t="s">
        <v>1341</v>
      </c>
      <c r="E10060" t="s">
        <v>2</v>
      </c>
      <c r="F10060" t="str">
        <f>INDEX(tbl_produits[Nom normalisé], MATCH(tbl_data[[#This Row],[Spécialité]], tbl_produits[Nom original], 0))</f>
        <v>ASPEGIC injectable 500 mg/5 ml, poudre et solution pour usage parentéral</v>
      </c>
      <c r="G10060" t="str">
        <f>INDEX(tbl_produits[Classe nom], MATCH(tbl_data[[#This Row],[NORM_Spécialité]], tbl_produits[Nom normalisé], 0))</f>
        <v>Sang et organes hématopoïétiques</v>
      </c>
      <c r="H10060">
        <f>YEAR(tbl_data[[#This Row],[Date_rapport]])</f>
        <v>2024</v>
      </c>
      <c r="I10060" t="str">
        <f>INDEX(tbl_produits[Molécule extraite], MATCH(tbl_data[[#This Row],[NORM_Spécialité]], tbl_produits[Nom normalisé], 0))</f>
        <v>Acétylsalicylate de lysine</v>
      </c>
      <c r="J10060" s="34">
        <f>DATE(LEFT(tbl_data[[#This Row],[Date_rapport]], 4), MID(tbl_data[[#This Row],[Date_rapport]], 6, 2), RIGHT(tbl_data[[#This Row],[Date_rapport]], 2))</f>
        <v>45405</v>
      </c>
    </row>
    <row r="10061" spans="1:10" x14ac:dyDescent="0.2">
      <c r="A10061" s="28" t="s">
        <v>2040</v>
      </c>
      <c r="B10061" t="s">
        <v>3</v>
      </c>
      <c r="C10061" s="28" t="s">
        <v>1344</v>
      </c>
      <c r="D10061" t="s">
        <v>1345</v>
      </c>
      <c r="E10061" t="s">
        <v>2</v>
      </c>
      <c r="F10061" t="str">
        <f>INDEX(tbl_produits[Nom normalisé], MATCH(tbl_data[[#This Row],[Spécialité]], tbl_produits[Nom original], 0))</f>
        <v>ALPROSTADIL Intsel Chimos 0,5 mg/ml, solution injectable</v>
      </c>
      <c r="G10061" t="str">
        <f>INDEX(tbl_produits[Classe nom], MATCH(tbl_data[[#This Row],[NORM_Spécialité]], tbl_produits[Nom normalisé], 0))</f>
        <v>Système cardiovasculaire</v>
      </c>
      <c r="H10061">
        <f>YEAR(tbl_data[[#This Row],[Date_rapport]])</f>
        <v>2024</v>
      </c>
      <c r="I10061" t="str">
        <f>INDEX(tbl_produits[Molécule extraite], MATCH(tbl_data[[#This Row],[NORM_Spécialité]], tbl_produits[Nom normalisé], 0))</f>
        <v>Alprostadil</v>
      </c>
      <c r="J10061" s="34">
        <f>DATE(LEFT(tbl_data[[#This Row],[Date_rapport]], 4), MID(tbl_data[[#This Row],[Date_rapport]], 6, 2), RIGHT(tbl_data[[#This Row],[Date_rapport]], 2))</f>
        <v>45405</v>
      </c>
    </row>
    <row r="10062" spans="1:10" x14ac:dyDescent="0.2">
      <c r="A10062" s="28" t="s">
        <v>2040</v>
      </c>
      <c r="B10062" t="s">
        <v>3</v>
      </c>
      <c r="C10062" s="28" t="s">
        <v>931</v>
      </c>
      <c r="D10062" t="s">
        <v>933</v>
      </c>
      <c r="E10062" t="s">
        <v>2</v>
      </c>
      <c r="F10062" t="str">
        <f>INDEX(tbl_produits[Nom normalisé], MATCH(tbl_data[[#This Row],[Spécialité]], tbl_produits[Nom original], 0))</f>
        <v>ALYOSTAL VENIN DE GUEPE POLISTES 110 et 550 microgrammes, poudre et solvant pour solution injectable</v>
      </c>
      <c r="G10062" t="str">
        <f>INDEX(tbl_produits[Classe nom], MATCH(tbl_data[[#This Row],[NORM_Spécialité]], tbl_produits[Nom normalisé], 0))</f>
        <v>Divers</v>
      </c>
      <c r="H10062">
        <f>YEAR(tbl_data[[#This Row],[Date_rapport]])</f>
        <v>2024</v>
      </c>
      <c r="I10062" t="str">
        <f>INDEX(tbl_produits[Molécule extraite], MATCH(tbl_data[[#This Row],[NORM_Spécialité]], tbl_produits[Nom normalisé], 0))</f>
        <v>Guêpe Polistes (venin de)</v>
      </c>
      <c r="J10062" s="34">
        <f>DATE(LEFT(tbl_data[[#This Row],[Date_rapport]], 4), MID(tbl_data[[#This Row],[Date_rapport]], 6, 2), RIGHT(tbl_data[[#This Row],[Date_rapport]], 2))</f>
        <v>45405</v>
      </c>
    </row>
    <row r="10063" spans="1:10" x14ac:dyDescent="0.2">
      <c r="A10063" s="28" t="s">
        <v>2040</v>
      </c>
      <c r="B10063" t="s">
        <v>11</v>
      </c>
      <c r="C10063" s="28" t="s">
        <v>947</v>
      </c>
      <c r="D10063" t="s">
        <v>765</v>
      </c>
      <c r="E10063" t="s">
        <v>2</v>
      </c>
      <c r="F10063" t="str">
        <f>INDEX(tbl_produits[Nom normalisé], MATCH(tbl_data[[#This Row],[Spécialité]], tbl_produits[Nom original], 0))</f>
        <v>ANCOTIL 1 pour cent, solution pour perfusion</v>
      </c>
      <c r="G10063" t="str">
        <f>INDEX(tbl_produits[Classe nom], MATCH(tbl_data[[#This Row],[NORM_Spécialité]], tbl_produits[Nom normalisé], 0))</f>
        <v>Anti-infectieux à usage systémique</v>
      </c>
      <c r="H10063">
        <f>YEAR(tbl_data[[#This Row],[Date_rapport]])</f>
        <v>2024</v>
      </c>
      <c r="I10063" t="str">
        <f>INDEX(tbl_produits[Molécule extraite], MATCH(tbl_data[[#This Row],[NORM_Spécialité]], tbl_produits[Nom normalisé], 0))</f>
        <v>Flucytosine</v>
      </c>
      <c r="J10063" s="34">
        <f>DATE(LEFT(tbl_data[[#This Row],[Date_rapport]], 4), MID(tbl_data[[#This Row],[Date_rapport]], 6, 2), RIGHT(tbl_data[[#This Row],[Date_rapport]], 2))</f>
        <v>45405</v>
      </c>
    </row>
    <row r="10064" spans="1:10" x14ac:dyDescent="0.2">
      <c r="A10064" s="28" t="s">
        <v>2040</v>
      </c>
      <c r="B10064" t="s">
        <v>9</v>
      </c>
      <c r="C10064" s="28" t="s">
        <v>962</v>
      </c>
      <c r="D10064" t="s">
        <v>964</v>
      </c>
      <c r="E10064" t="s">
        <v>2</v>
      </c>
      <c r="F10064" t="str">
        <f>INDEX(tbl_produits[Nom normalisé], MATCH(tbl_data[[#This Row],[Spécialité]], tbl_produits[Nom original], 0))</f>
        <v xml:space="preserve">AMIFAMPRIDINE Serb 10 mg, comprimé </v>
      </c>
      <c r="G10064" t="str">
        <f>INDEX(tbl_produits[Classe nom], MATCH(tbl_data[[#This Row],[NORM_Spécialité]], tbl_produits[Nom normalisé], 0))</f>
        <v>Système nerveux</v>
      </c>
      <c r="H10064">
        <f>YEAR(tbl_data[[#This Row],[Date_rapport]])</f>
        <v>2024</v>
      </c>
      <c r="I10064" t="str">
        <f>INDEX(tbl_produits[Molécule extraite], MATCH(tbl_data[[#This Row],[NORM_Spécialité]], tbl_produits[Nom normalisé], 0))</f>
        <v>Amifampridine (phosphate d')</v>
      </c>
      <c r="J10064" s="34">
        <f>DATE(LEFT(tbl_data[[#This Row],[Date_rapport]], 4), MID(tbl_data[[#This Row],[Date_rapport]], 6, 2), RIGHT(tbl_data[[#This Row],[Date_rapport]], 2))</f>
        <v>45405</v>
      </c>
    </row>
    <row r="10065" spans="1:10" x14ac:dyDescent="0.2">
      <c r="A10065" s="28" t="s">
        <v>2040</v>
      </c>
      <c r="B10065" t="s">
        <v>3</v>
      </c>
      <c r="C10065" s="28" t="s">
        <v>846</v>
      </c>
      <c r="D10065" t="s">
        <v>645</v>
      </c>
      <c r="E10065" t="s">
        <v>2</v>
      </c>
      <c r="F10065" t="str">
        <f>INDEX(tbl_produits[Nom normalisé], MATCH(tbl_data[[#This Row],[Spécialité]], tbl_produits[Nom original], 0))</f>
        <v>ACTOSOLV 100 000 UI et 600 000 UI, poudre pour solution injectable / pour perfusion</v>
      </c>
      <c r="G10065" t="str">
        <f>INDEX(tbl_produits[Classe nom], MATCH(tbl_data[[#This Row],[NORM_Spécialité]], tbl_produits[Nom normalisé], 0))</f>
        <v>Sang et organes hématopoïétiques</v>
      </c>
      <c r="H10065">
        <f>YEAR(tbl_data[[#This Row],[Date_rapport]])</f>
        <v>2024</v>
      </c>
      <c r="I10065" t="str">
        <f>INDEX(tbl_produits[Molécule extraite], MATCH(tbl_data[[#This Row],[NORM_Spécialité]], tbl_produits[Nom normalisé], 0))</f>
        <v>Urokinase</v>
      </c>
      <c r="J10065" s="34">
        <f>DATE(LEFT(tbl_data[[#This Row],[Date_rapport]], 4), MID(tbl_data[[#This Row],[Date_rapport]], 6, 2), RIGHT(tbl_data[[#This Row],[Date_rapport]], 2))</f>
        <v>45405</v>
      </c>
    </row>
    <row r="10066" spans="1:10" x14ac:dyDescent="0.2">
      <c r="A10066" s="28" t="s">
        <v>2040</v>
      </c>
      <c r="B10066" t="s">
        <v>9</v>
      </c>
      <c r="C10066" s="28" t="s">
        <v>788</v>
      </c>
      <c r="D10066" t="s">
        <v>790</v>
      </c>
      <c r="E10066" t="s">
        <v>2</v>
      </c>
      <c r="F10066" t="str">
        <f>INDEX(tbl_produits[Nom normalisé], MATCH(tbl_data[[#This Row],[Spécialité]], tbl_produits[Nom original], 0))</f>
        <v xml:space="preserve">PROSTIONE VR 0,5 mg/ml, solution injectable </v>
      </c>
      <c r="G10066" t="str">
        <f>INDEX(tbl_produits[Classe nom], MATCH(tbl_data[[#This Row],[NORM_Spécialité]], tbl_produits[Nom normalisé], 0))</f>
        <v>Système cardiovasculaire</v>
      </c>
      <c r="H10066">
        <f>YEAR(tbl_data[[#This Row],[Date_rapport]])</f>
        <v>2024</v>
      </c>
      <c r="I10066" t="str">
        <f>INDEX(tbl_produits[Molécule extraite], MATCH(tbl_data[[#This Row],[NORM_Spécialité]], tbl_produits[Nom normalisé], 0))</f>
        <v>Alprostadil</v>
      </c>
      <c r="J10066" s="34">
        <f>DATE(LEFT(tbl_data[[#This Row],[Date_rapport]], 4), MID(tbl_data[[#This Row],[Date_rapport]], 6, 2), RIGHT(tbl_data[[#This Row],[Date_rapport]], 2))</f>
        <v>45405</v>
      </c>
    </row>
    <row r="10067" spans="1:10" x14ac:dyDescent="0.2">
      <c r="A10067" s="28" t="s">
        <v>2040</v>
      </c>
      <c r="B10067" t="s">
        <v>11</v>
      </c>
      <c r="C10067" s="28" t="s">
        <v>806</v>
      </c>
      <c r="D10067" t="s">
        <v>808</v>
      </c>
      <c r="E10067" t="s">
        <v>2</v>
      </c>
      <c r="F10067" t="str">
        <f>INDEX(tbl_produits[Nom normalisé], MATCH(tbl_data[[#This Row],[Spécialité]], tbl_produits[Nom original], 0))</f>
        <v>IOBENGUANE (131I) pour thérapie CIS bio international 370 MBq/mL, solution pour perfusion</v>
      </c>
      <c r="G10067" t="str">
        <f>INDEX(tbl_produits[Classe nom], MATCH(tbl_data[[#This Row],[NORM_Spécialité]], tbl_produits[Nom normalisé], 0))</f>
        <v>Divers</v>
      </c>
      <c r="H10067">
        <f>YEAR(tbl_data[[#This Row],[Date_rapport]])</f>
        <v>2024</v>
      </c>
      <c r="I10067" t="str">
        <f>INDEX(tbl_produits[Molécule extraite], MATCH(tbl_data[[#This Row],[NORM_Spécialité]], tbl_produits[Nom normalisé], 0))</f>
        <v>Iobenguane (131I)</v>
      </c>
      <c r="J10067" s="34">
        <f>DATE(LEFT(tbl_data[[#This Row],[Date_rapport]], 4), MID(tbl_data[[#This Row],[Date_rapport]], 6, 2), RIGHT(tbl_data[[#This Row],[Date_rapport]], 2))</f>
        <v>45405</v>
      </c>
    </row>
    <row r="10068" spans="1:10" x14ac:dyDescent="0.2">
      <c r="A10068" s="28" t="s">
        <v>2040</v>
      </c>
      <c r="B10068" t="s">
        <v>9</v>
      </c>
      <c r="C10068" s="28" t="s">
        <v>810</v>
      </c>
      <c r="D10068" t="s">
        <v>811</v>
      </c>
      <c r="E10068" t="s">
        <v>2</v>
      </c>
      <c r="F10068" t="str">
        <f>INDEX(tbl_produits[Nom normalisé], MATCH(tbl_data[[#This Row],[Spécialité]], tbl_produits[Nom original], 0))</f>
        <v xml:space="preserve">PARACÉTAMOL Carelide 10 mg/ml, solution pour perfusion poches de 50ml </v>
      </c>
      <c r="G10068" t="str">
        <f>INDEX(tbl_produits[Classe nom], MATCH(tbl_data[[#This Row],[NORM_Spécialité]], tbl_produits[Nom normalisé], 0))</f>
        <v>Système nerveux</v>
      </c>
      <c r="H10068">
        <f>YEAR(tbl_data[[#This Row],[Date_rapport]])</f>
        <v>2024</v>
      </c>
      <c r="I10068" t="str">
        <f>INDEX(tbl_produits[Molécule extraite], MATCH(tbl_data[[#This Row],[NORM_Spécialité]], tbl_produits[Nom normalisé], 0))</f>
        <v>Paracétamol</v>
      </c>
      <c r="J10068" s="34">
        <f>DATE(LEFT(tbl_data[[#This Row],[Date_rapport]], 4), MID(tbl_data[[#This Row],[Date_rapport]], 6, 2), RIGHT(tbl_data[[#This Row],[Date_rapport]], 2))</f>
        <v>45405</v>
      </c>
    </row>
    <row r="10069" spans="1:10" x14ac:dyDescent="0.2">
      <c r="A10069" s="28" t="s">
        <v>2040</v>
      </c>
      <c r="B10069" t="s">
        <v>11</v>
      </c>
      <c r="C10069" s="28" t="s">
        <v>750</v>
      </c>
      <c r="D10069" t="s">
        <v>751</v>
      </c>
      <c r="E10069" t="s">
        <v>2</v>
      </c>
      <c r="F10069" t="str">
        <f>INDEX(tbl_produits[Nom normalisé], MATCH(tbl_data[[#This Row],[Spécialité]], tbl_produits[Nom original], 0))</f>
        <v>RIBAVIRINE BIOGARAN 200 mg/400 mg, comprimé pelliculé</v>
      </c>
      <c r="G10069" t="str">
        <f>INDEX(tbl_produits[Classe nom], MATCH(tbl_data[[#This Row],[NORM_Spécialité]], tbl_produits[Nom normalisé], 0))</f>
        <v>Anti-infectieux à usage systémique</v>
      </c>
      <c r="H10069">
        <f>YEAR(tbl_data[[#This Row],[Date_rapport]])</f>
        <v>2024</v>
      </c>
      <c r="I10069" t="str">
        <f>INDEX(tbl_produits[Molécule extraite], MATCH(tbl_data[[#This Row],[NORM_Spécialité]], tbl_produits[Nom normalisé], 0))</f>
        <v>Ribavirine</v>
      </c>
      <c r="J10069" s="34">
        <f>DATE(LEFT(tbl_data[[#This Row],[Date_rapport]], 4), MID(tbl_data[[#This Row],[Date_rapport]], 6, 2), RIGHT(tbl_data[[#This Row],[Date_rapport]], 2))</f>
        <v>45405</v>
      </c>
    </row>
    <row r="10070" spans="1:10" x14ac:dyDescent="0.2">
      <c r="A10070" s="28" t="s">
        <v>2040</v>
      </c>
      <c r="B10070" t="s">
        <v>3</v>
      </c>
      <c r="C10070" s="28" t="s">
        <v>603</v>
      </c>
      <c r="D10070" t="s">
        <v>607</v>
      </c>
      <c r="E10070" t="s">
        <v>2</v>
      </c>
      <c r="F10070" t="str">
        <f>INDEX(tbl_produits[Nom normalisé], MATCH(tbl_data[[#This Row],[Spécialité]], tbl_produits[Nom original], 0))</f>
        <v>ACUITEL 5 mg et 20 mg, comprimé enrobé sécable</v>
      </c>
      <c r="G10070" t="str">
        <f>INDEX(tbl_produits[Classe nom], MATCH(tbl_data[[#This Row],[NORM_Spécialité]], tbl_produits[Nom normalisé], 0))</f>
        <v>Système cardiovasculaire</v>
      </c>
      <c r="H10070">
        <f>YEAR(tbl_data[[#This Row],[Date_rapport]])</f>
        <v>2024</v>
      </c>
      <c r="I10070" t="str">
        <f>INDEX(tbl_produits[Molécule extraite], MATCH(tbl_data[[#This Row],[NORM_Spécialité]], tbl_produits[Nom normalisé], 0))</f>
        <v>Chlorhydrate de quinapril</v>
      </c>
      <c r="J10070" s="34">
        <f>DATE(LEFT(tbl_data[[#This Row],[Date_rapport]], 4), MID(tbl_data[[#This Row],[Date_rapport]], 6, 2), RIGHT(tbl_data[[#This Row],[Date_rapport]], 2))</f>
        <v>45405</v>
      </c>
    </row>
    <row r="10071" spans="1:10" x14ac:dyDescent="0.2">
      <c r="A10071" s="28" t="s">
        <v>2040</v>
      </c>
      <c r="B10071" t="s">
        <v>9</v>
      </c>
      <c r="C10071" s="28" t="s">
        <v>531</v>
      </c>
      <c r="D10071" t="s">
        <v>532</v>
      </c>
      <c r="E10071" t="s">
        <v>2</v>
      </c>
      <c r="F10071" t="str">
        <f>INDEX(tbl_produits[Nom normalisé], MATCH(tbl_data[[#This Row],[Spécialité]], tbl_produits[Nom original], 0))</f>
        <v>MYOZIME 50 mg, poudre pour solution à diluer pour perfusion</v>
      </c>
      <c r="G10071" t="str">
        <f>INDEX(tbl_produits[Classe nom], MATCH(tbl_data[[#This Row],[NORM_Spécialité]], tbl_produits[Nom normalisé], 0))</f>
        <v>Voies digestives et métabolisme</v>
      </c>
      <c r="H10071">
        <f>YEAR(tbl_data[[#This Row],[Date_rapport]])</f>
        <v>2024</v>
      </c>
      <c r="I10071" t="str">
        <f>INDEX(tbl_produits[Molécule extraite], MATCH(tbl_data[[#This Row],[NORM_Spécialité]], tbl_produits[Nom normalisé], 0))</f>
        <v>Alglucosidase alfa</v>
      </c>
      <c r="J10071" s="34">
        <f>DATE(LEFT(tbl_data[[#This Row],[Date_rapport]], 4), MID(tbl_data[[#This Row],[Date_rapport]], 6, 2), RIGHT(tbl_data[[#This Row],[Date_rapport]], 2))</f>
        <v>45405</v>
      </c>
    </row>
    <row r="10072" spans="1:10" x14ac:dyDescent="0.2">
      <c r="A10072" s="28" t="s">
        <v>2040</v>
      </c>
      <c r="B10072" t="s">
        <v>3</v>
      </c>
      <c r="C10072" s="28" t="s">
        <v>328</v>
      </c>
      <c r="D10072" t="s">
        <v>261</v>
      </c>
      <c r="E10072" t="s">
        <v>2</v>
      </c>
      <c r="F10072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10072" t="str">
        <f>INDEX(tbl_produits[Classe nom], MATCH(tbl_data[[#This Row],[NORM_Spécialité]], tbl_produits[Nom normalisé], 0))</f>
        <v>Système nerveux</v>
      </c>
      <c r="H10072">
        <f>YEAR(tbl_data[[#This Row],[Date_rapport]])</f>
        <v>2024</v>
      </c>
      <c r="I10072" t="str">
        <f>INDEX(tbl_produits[Molécule extraite], MATCH(tbl_data[[#This Row],[NORM_Spécialité]], tbl_produits[Nom normalisé], 0))</f>
        <v>Varenicline</v>
      </c>
      <c r="J10072" s="34">
        <f>DATE(LEFT(tbl_data[[#This Row],[Date_rapport]], 4), MID(tbl_data[[#This Row],[Date_rapport]], 6, 2), RIGHT(tbl_data[[#This Row],[Date_rapport]], 2))</f>
        <v>45405</v>
      </c>
    </row>
    <row r="10073" spans="1:10" x14ac:dyDescent="0.2">
      <c r="A10073" s="28" t="s">
        <v>2040</v>
      </c>
      <c r="B10073" t="s">
        <v>3</v>
      </c>
      <c r="C10073" s="28" t="s">
        <v>287</v>
      </c>
      <c r="D10073" t="s">
        <v>248</v>
      </c>
      <c r="E10073" t="s">
        <v>2</v>
      </c>
      <c r="F10073" t="str">
        <f>INDEX(tbl_produits[Nom normalisé], MATCH(tbl_data[[#This Row],[Spécialité]], tbl_produits[Nom original], 0))</f>
        <v>SEMAP 20 mg, comprimé</v>
      </c>
      <c r="G10073" t="str">
        <f>INDEX(tbl_produits[Classe nom], MATCH(tbl_data[[#This Row],[NORM_Spécialité]], tbl_produits[Nom normalisé], 0))</f>
        <v>Système nerveux</v>
      </c>
      <c r="H10073">
        <f>YEAR(tbl_data[[#This Row],[Date_rapport]])</f>
        <v>2024</v>
      </c>
      <c r="I10073" t="str">
        <f>INDEX(tbl_produits[Molécule extraite], MATCH(tbl_data[[#This Row],[NORM_Spécialité]], tbl_produits[Nom normalisé], 0))</f>
        <v>Penfluridol</v>
      </c>
      <c r="J10073" s="34">
        <f>DATE(LEFT(tbl_data[[#This Row],[Date_rapport]], 4), MID(tbl_data[[#This Row],[Date_rapport]], 6, 2), RIGHT(tbl_data[[#This Row],[Date_rapport]], 2))</f>
        <v>45405</v>
      </c>
    </row>
    <row r="10074" spans="1:10" x14ac:dyDescent="0.2">
      <c r="A10074" s="28" t="s">
        <v>2040</v>
      </c>
      <c r="B10074" t="s">
        <v>3</v>
      </c>
      <c r="C10074" s="28" t="s">
        <v>296</v>
      </c>
      <c r="D10074" t="s">
        <v>4</v>
      </c>
      <c r="E10074" t="s">
        <v>2</v>
      </c>
      <c r="F10074" t="str">
        <f>INDEX(tbl_produits[Nom normalisé], MATCH(tbl_data[[#This Row],[Spécialité]], tbl_produits[Nom original], 0))</f>
        <v>ALKONATREM   150 mg, gélule</v>
      </c>
      <c r="G10074" t="str">
        <f>INDEX(tbl_produits[Classe nom], MATCH(tbl_data[[#This Row],[NORM_Spécialité]], tbl_produits[Nom normalisé], 0))</f>
        <v>Anti-infectieux à usage systémique</v>
      </c>
      <c r="H10074">
        <f>YEAR(tbl_data[[#This Row],[Date_rapport]])</f>
        <v>2024</v>
      </c>
      <c r="I10074" t="str">
        <f>INDEX(tbl_produits[Molécule extraite], MATCH(tbl_data[[#This Row],[NORM_Spécialité]], tbl_produits[Nom normalisé], 0))</f>
        <v>Chlorhydrate de déméclocycline</v>
      </c>
      <c r="J10074" s="34">
        <f>DATE(LEFT(tbl_data[[#This Row],[Date_rapport]], 4), MID(tbl_data[[#This Row],[Date_rapport]], 6, 2), RIGHT(tbl_data[[#This Row],[Date_rapport]], 2))</f>
        <v>45405</v>
      </c>
    </row>
    <row r="10075" spans="1:10" x14ac:dyDescent="0.2">
      <c r="A10075" s="28" t="s">
        <v>2040</v>
      </c>
      <c r="B10075" t="s">
        <v>3</v>
      </c>
      <c r="C10075" s="28" t="s">
        <v>300</v>
      </c>
      <c r="D10075" t="s">
        <v>100</v>
      </c>
      <c r="E10075" t="s">
        <v>2</v>
      </c>
      <c r="F10075" t="str">
        <f>INDEX(tbl_produits[Nom normalisé], MATCH(tbl_data[[#This Row],[Spécialité]], tbl_produits[Nom original], 0))</f>
        <v>OCTIM 150 microgrammes/dose, solution pour pulvérisation nasale</v>
      </c>
      <c r="G10075" t="str">
        <f>INDEX(tbl_produits[Classe nom], MATCH(tbl_data[[#This Row],[NORM_Spécialité]], tbl_produits[Nom normalisé], 0))</f>
        <v>Hormones systémiques sauf hormones sexuelles et insulines</v>
      </c>
      <c r="H10075">
        <f>YEAR(tbl_data[[#This Row],[Date_rapport]])</f>
        <v>2024</v>
      </c>
      <c r="I10075" t="str">
        <f>INDEX(tbl_produits[Molécule extraite], MATCH(tbl_data[[#This Row],[NORM_Spécialité]], tbl_produits[Nom normalisé], 0))</f>
        <v>Desmopressine</v>
      </c>
      <c r="J10075" s="34">
        <f>DATE(LEFT(tbl_data[[#This Row],[Date_rapport]], 4), MID(tbl_data[[#This Row],[Date_rapport]], 6, 2), RIGHT(tbl_data[[#This Row],[Date_rapport]], 2))</f>
        <v>45405</v>
      </c>
    </row>
    <row r="10076" spans="1:10" x14ac:dyDescent="0.2">
      <c r="A10076" s="28" t="s">
        <v>2040</v>
      </c>
      <c r="B10076" t="s">
        <v>3</v>
      </c>
      <c r="C10076" s="28" t="s">
        <v>300</v>
      </c>
      <c r="D10076" t="s">
        <v>8</v>
      </c>
      <c r="E10076" t="s">
        <v>2</v>
      </c>
      <c r="F10076" t="str">
        <f>INDEX(tbl_produits[Nom normalisé], MATCH(tbl_data[[#This Row],[Spécialité]], tbl_produits[Nom original], 0))</f>
        <v>CLAVENTIN, poudre pour solution injectable (I.V.) /TIMENTIN 3,1g, poudre pour solution injectable</v>
      </c>
      <c r="G10076" t="str">
        <f>INDEX(tbl_produits[Classe nom], MATCH(tbl_data[[#This Row],[NORM_Spécialité]], tbl_produits[Nom normalisé], 0))</f>
        <v>Anti-infectieux à usage systémique</v>
      </c>
      <c r="H10076">
        <f>YEAR(tbl_data[[#This Row],[Date_rapport]])</f>
        <v>2024</v>
      </c>
      <c r="I10076" t="str">
        <f>INDEX(tbl_produits[Molécule extraite], MATCH(tbl_data[[#This Row],[NORM_Spécialité]], tbl_produits[Nom normalisé], 0))</f>
        <v>Ticarcilline/acide clavulanique</v>
      </c>
      <c r="J10076" s="34">
        <f>DATE(LEFT(tbl_data[[#This Row],[Date_rapport]], 4), MID(tbl_data[[#This Row],[Date_rapport]], 6, 2), RIGHT(tbl_data[[#This Row],[Date_rapport]], 2))</f>
        <v>45405</v>
      </c>
    </row>
    <row r="10077" spans="1:10" x14ac:dyDescent="0.2">
      <c r="A10077" s="28" t="s">
        <v>17203</v>
      </c>
      <c r="B10077" t="s">
        <v>9</v>
      </c>
      <c r="C10077" s="28" t="s">
        <v>17200</v>
      </c>
      <c r="D10077" t="s">
        <v>1516</v>
      </c>
      <c r="E10077" t="s">
        <v>2</v>
      </c>
      <c r="F10077" t="str">
        <f>INDEX(tbl_produits[Nom normalisé], MATCH(tbl_data[[#This Row],[Spécialité]], tbl_produits[Nom original], 0))</f>
        <v>FLUOROURACILE Pfizer 50 mg/ml, solution à diluer pour perfusion, flacon de 100 ml</v>
      </c>
      <c r="G10077" t="str">
        <f>INDEX(tbl_produits[Classe nom], MATCH(tbl_data[[#This Row],[NORM_Spécialité]], tbl_produits[Nom normalisé], 0))</f>
        <v>Antinéoplasiques et immunomodulateurs</v>
      </c>
      <c r="H10077">
        <f>YEAR(tbl_data[[#This Row],[Date_rapport]])</f>
        <v>2024</v>
      </c>
      <c r="I10077" t="str">
        <f>INDEX(tbl_produits[Molécule extraite], MATCH(tbl_data[[#This Row],[NORM_Spécialité]], tbl_produits[Nom normalisé], 0))</f>
        <v>Fluorouracil</v>
      </c>
      <c r="J10077" s="34">
        <f>DATE(LEFT(tbl_data[[#This Row],[Date_rapport]], 4), MID(tbl_data[[#This Row],[Date_rapport]], 6, 2), RIGHT(tbl_data[[#This Row],[Date_rapport]], 2))</f>
        <v>45418</v>
      </c>
    </row>
    <row r="10078" spans="1:10" x14ac:dyDescent="0.2">
      <c r="A10078" s="28" t="s">
        <v>17203</v>
      </c>
      <c r="B10078" t="s">
        <v>9</v>
      </c>
      <c r="C10078" s="28" t="s">
        <v>17200</v>
      </c>
      <c r="D10078" t="s">
        <v>17201</v>
      </c>
      <c r="E10078" t="s">
        <v>2</v>
      </c>
      <c r="F10078" t="str">
        <f>INDEX(tbl_produits[Nom normalisé], MATCH(tbl_data[[#This Row],[Spécialité]], tbl_produits[Nom original], 0))</f>
        <v>RITALINE L.P. 10 mg, 20 mg, 30 mg et 40mg, gélule à libération prolongée</v>
      </c>
      <c r="G10078" t="str">
        <f>INDEX(tbl_produits[Classe nom], MATCH(tbl_data[[#This Row],[NORM_Spécialité]], tbl_produits[Nom normalisé], 0))</f>
        <v>Système nerveux</v>
      </c>
      <c r="H10078">
        <f>YEAR(tbl_data[[#This Row],[Date_rapport]])</f>
        <v>2024</v>
      </c>
      <c r="I10078" t="str">
        <f>INDEX(tbl_produits[Molécule extraite], MATCH(tbl_data[[#This Row],[NORM_Spécialité]], tbl_produits[Nom normalisé], 0))</f>
        <v>Méthylphénidate (chlorhydrate de)</v>
      </c>
      <c r="J10078" s="34">
        <f>DATE(LEFT(tbl_data[[#This Row],[Date_rapport]], 4), MID(tbl_data[[#This Row],[Date_rapport]], 6, 2), RIGHT(tbl_data[[#This Row],[Date_rapport]], 2))</f>
        <v>45418</v>
      </c>
    </row>
    <row r="10079" spans="1:10" x14ac:dyDescent="0.2">
      <c r="A10079" s="28" t="s">
        <v>17203</v>
      </c>
      <c r="B10079" t="s">
        <v>9</v>
      </c>
      <c r="C10079" s="28" t="s">
        <v>17200</v>
      </c>
      <c r="D10079" t="s">
        <v>1513</v>
      </c>
      <c r="E10079" t="s">
        <v>2</v>
      </c>
      <c r="F10079" t="str">
        <f>INDEX(tbl_produits[Nom normalisé], MATCH(tbl_data[[#This Row],[Spécialité]], tbl_produits[Nom original], 0))</f>
        <v>METHYLPHENIDATE Arrow LP, gélule à libération prolongée</v>
      </c>
      <c r="G10079" t="str">
        <f>INDEX(tbl_produits[Classe nom], MATCH(tbl_data[[#This Row],[NORM_Spécialité]], tbl_produits[Nom normalisé], 0))</f>
        <v>Système nerveux</v>
      </c>
      <c r="H10079">
        <f>YEAR(tbl_data[[#This Row],[Date_rapport]])</f>
        <v>2024</v>
      </c>
      <c r="I10079" t="str">
        <f>INDEX(tbl_produits[Molécule extraite], MATCH(tbl_data[[#This Row],[NORM_Spécialité]], tbl_produits[Nom normalisé], 0))</f>
        <v>Méthylphénidate (chlorhydrate de)</v>
      </c>
      <c r="J10079" s="34">
        <f>DATE(LEFT(tbl_data[[#This Row],[Date_rapport]], 4), MID(tbl_data[[#This Row],[Date_rapport]], 6, 2), RIGHT(tbl_data[[#This Row],[Date_rapport]], 2))</f>
        <v>45418</v>
      </c>
    </row>
    <row r="10080" spans="1:10" x14ac:dyDescent="0.2">
      <c r="A10080" s="28" t="s">
        <v>17203</v>
      </c>
      <c r="B10080" t="s">
        <v>3</v>
      </c>
      <c r="C10080" s="28" t="s">
        <v>17200</v>
      </c>
      <c r="D10080" t="s">
        <v>1009</v>
      </c>
      <c r="E10080" t="s">
        <v>2</v>
      </c>
      <c r="F10080" t="str">
        <f>INDEX(tbl_produits[Nom normalisé], MATCH(tbl_data[[#This Row],[Spécialité]], tbl_produits[Nom original], 0))</f>
        <v>FOMÉPIZOLE AP-HP 5 mg/mL, solution à diluer pour perfusion</v>
      </c>
      <c r="G10080" t="str">
        <f>INDEX(tbl_produits[Classe nom], MATCH(tbl_data[[#This Row],[NORM_Spécialité]], tbl_produits[Nom normalisé], 0))</f>
        <v>Divers</v>
      </c>
      <c r="H10080">
        <f>YEAR(tbl_data[[#This Row],[Date_rapport]])</f>
        <v>2024</v>
      </c>
      <c r="I10080" t="str">
        <f>INDEX(tbl_produits[Molécule extraite], MATCH(tbl_data[[#This Row],[NORM_Spécialité]], tbl_produits[Nom normalisé], 0))</f>
        <v>Fomépizole (sulfate de)</v>
      </c>
      <c r="J10080" s="34">
        <f>DATE(LEFT(tbl_data[[#This Row],[Date_rapport]], 4), MID(tbl_data[[#This Row],[Date_rapport]], 6, 2), RIGHT(tbl_data[[#This Row],[Date_rapport]], 2))</f>
        <v>45418</v>
      </c>
    </row>
    <row r="10081" spans="1:10" x14ac:dyDescent="0.2">
      <c r="A10081" s="28" t="s">
        <v>17203</v>
      </c>
      <c r="B10081" t="s">
        <v>6</v>
      </c>
      <c r="C10081" s="28" t="s">
        <v>17200</v>
      </c>
      <c r="D10081" t="s">
        <v>17202</v>
      </c>
      <c r="E10081" t="s">
        <v>17203</v>
      </c>
      <c r="F10081" t="str">
        <f>INDEX(tbl_produits[Nom normalisé], MATCH(tbl_data[[#This Row],[Spécialité]], tbl_produits[Nom original], 0))</f>
        <v>METALYSE 10000 unités, poudre et solvant pour solution injectable</v>
      </c>
      <c r="G10081" t="str">
        <f>INDEX(tbl_produits[Classe nom], MATCH(tbl_data[[#This Row],[NORM_Spécialité]], tbl_produits[Nom normalisé], 0))</f>
        <v>Sang et organes hématopoïétiques</v>
      </c>
      <c r="H10081">
        <f>YEAR(tbl_data[[#This Row],[Date_rapport]])</f>
        <v>2024</v>
      </c>
      <c r="I10081" t="str">
        <f>INDEX(tbl_produits[Molécule extraite], MATCH(tbl_data[[#This Row],[NORM_Spécialité]], tbl_produits[Nom normalisé], 0))</f>
        <v>Ténectéplase</v>
      </c>
      <c r="J10081" s="34">
        <f>DATE(LEFT(tbl_data[[#This Row],[Date_rapport]], 4), MID(tbl_data[[#This Row],[Date_rapport]], 6, 2), RIGHT(tbl_data[[#This Row],[Date_rapport]], 2))</f>
        <v>45418</v>
      </c>
    </row>
    <row r="10082" spans="1:10" x14ac:dyDescent="0.2">
      <c r="A10082" s="28" t="s">
        <v>17203</v>
      </c>
      <c r="B10082" t="s">
        <v>6</v>
      </c>
      <c r="C10082" s="28" t="s">
        <v>17200</v>
      </c>
      <c r="D10082" t="s">
        <v>848</v>
      </c>
      <c r="E10082" t="s">
        <v>17203</v>
      </c>
      <c r="F10082" t="str">
        <f>INDEX(tbl_produits[Nom normalisé], MATCH(tbl_data[[#This Row],[Spécialité]], tbl_produits[Nom original], 0))</f>
        <v>ACTILYSE 10, 20, 50 mg , poudre pour solution injectable et perfusion</v>
      </c>
      <c r="G10082" t="str">
        <f>INDEX(tbl_produits[Classe nom], MATCH(tbl_data[[#This Row],[NORM_Spécialité]], tbl_produits[Nom normalisé], 0))</f>
        <v>Sang et organes hématopoïétiques</v>
      </c>
      <c r="H10082">
        <f>YEAR(tbl_data[[#This Row],[Date_rapport]])</f>
        <v>2024</v>
      </c>
      <c r="I10082" t="str">
        <f>INDEX(tbl_produits[Molécule extraite], MATCH(tbl_data[[#This Row],[NORM_Spécialité]], tbl_produits[Nom normalisé], 0))</f>
        <v>Altéplase</v>
      </c>
      <c r="J10082" s="34">
        <f>DATE(LEFT(tbl_data[[#This Row],[Date_rapport]], 4), MID(tbl_data[[#This Row],[Date_rapport]], 6, 2), RIGHT(tbl_data[[#This Row],[Date_rapport]], 2))</f>
        <v>45418</v>
      </c>
    </row>
    <row r="10083" spans="1:10" x14ac:dyDescent="0.2">
      <c r="A10083" s="28" t="s">
        <v>17203</v>
      </c>
      <c r="B10083" t="s">
        <v>3</v>
      </c>
      <c r="C10083" s="28" t="s">
        <v>17204</v>
      </c>
      <c r="D10083" t="s">
        <v>17205</v>
      </c>
      <c r="E10083" t="s">
        <v>2</v>
      </c>
      <c r="F10083" t="str">
        <f>INDEX(tbl_produits[Nom normalisé], MATCH(tbl_data[[#This Row],[Spécialité]], tbl_produits[Nom original], 0))</f>
        <v>MICAFUNGINE Viatris 100 mg, poudre pour solution à diluer pour perfusion</v>
      </c>
      <c r="G10083" t="str">
        <f>INDEX(tbl_produits[Classe nom], MATCH(tbl_data[[#This Row],[NORM_Spécialité]], tbl_produits[Nom normalisé], 0))</f>
        <v>Anti-infectieux à usage systémique</v>
      </c>
      <c r="H10083">
        <f>YEAR(tbl_data[[#This Row],[Date_rapport]])</f>
        <v>2024</v>
      </c>
      <c r="I10083" t="str">
        <f>INDEX(tbl_produits[Molécule extraite], MATCH(tbl_data[[#This Row],[NORM_Spécialité]], tbl_produits[Nom normalisé], 0))</f>
        <v>Micafungine sodique</v>
      </c>
      <c r="J10083" s="34">
        <f>DATE(LEFT(tbl_data[[#This Row],[Date_rapport]], 4), MID(tbl_data[[#This Row],[Date_rapport]], 6, 2), RIGHT(tbl_data[[#This Row],[Date_rapport]], 2))</f>
        <v>45418</v>
      </c>
    </row>
    <row r="10084" spans="1:10" x14ac:dyDescent="0.2">
      <c r="A10084" s="28" t="s">
        <v>17203</v>
      </c>
      <c r="B10084" t="s">
        <v>3</v>
      </c>
      <c r="C10084" s="28" t="s">
        <v>17204</v>
      </c>
      <c r="D10084" t="s">
        <v>17206</v>
      </c>
      <c r="E10084" t="s">
        <v>2</v>
      </c>
      <c r="F10084" t="str">
        <f>INDEX(tbl_produits[Nom normalisé], MATCH(tbl_data[[#This Row],[Spécialité]], tbl_produits[Nom original], 0))</f>
        <v>MICAFUNGINE Viatris 50 mg, poudre pour solution à diluer pour perfusion</v>
      </c>
      <c r="G10084" t="str">
        <f>INDEX(tbl_produits[Classe nom], MATCH(tbl_data[[#This Row],[NORM_Spécialité]], tbl_produits[Nom normalisé], 0))</f>
        <v>Anti-infectieux à usage systémique</v>
      </c>
      <c r="H10084">
        <f>YEAR(tbl_data[[#This Row],[Date_rapport]])</f>
        <v>2024</v>
      </c>
      <c r="I10084" t="str">
        <f>INDEX(tbl_produits[Molécule extraite], MATCH(tbl_data[[#This Row],[NORM_Spécialité]], tbl_produits[Nom normalisé], 0))</f>
        <v>Micafungine sodique</v>
      </c>
      <c r="J10084" s="34">
        <f>DATE(LEFT(tbl_data[[#This Row],[Date_rapport]], 4), MID(tbl_data[[#This Row],[Date_rapport]], 6, 2), RIGHT(tbl_data[[#This Row],[Date_rapport]], 2))</f>
        <v>45418</v>
      </c>
    </row>
    <row r="10085" spans="1:10" x14ac:dyDescent="0.2">
      <c r="A10085" s="28" t="s">
        <v>17203</v>
      </c>
      <c r="B10085" t="s">
        <v>6</v>
      </c>
      <c r="C10085" s="28" t="s">
        <v>17204</v>
      </c>
      <c r="D10085" t="s">
        <v>1405</v>
      </c>
      <c r="E10085" t="s">
        <v>17207</v>
      </c>
      <c r="F10085" t="str">
        <f>INDEX(tbl_produits[Nom normalisé], MATCH(tbl_data[[#This Row],[Spécialité]], tbl_produits[Nom original], 0))</f>
        <v>AMIKACINE Viatris 50 mg/1 ml, solution injectable</v>
      </c>
      <c r="G10085" t="str">
        <f>INDEX(tbl_produits[Classe nom], MATCH(tbl_data[[#This Row],[NORM_Spécialité]], tbl_produits[Nom normalisé], 0))</f>
        <v>Anti-infectieux à usage systémique</v>
      </c>
      <c r="H10085">
        <f>YEAR(tbl_data[[#This Row],[Date_rapport]])</f>
        <v>2024</v>
      </c>
      <c r="I10085" t="str">
        <f>INDEX(tbl_produits[Molécule extraite], MATCH(tbl_data[[#This Row],[NORM_Spécialité]], tbl_produits[Nom normalisé], 0))</f>
        <v>Amikacine (sulfate d')</v>
      </c>
      <c r="J10085" s="34">
        <f>DATE(LEFT(tbl_data[[#This Row],[Date_rapport]], 4), MID(tbl_data[[#This Row],[Date_rapport]], 6, 2), RIGHT(tbl_data[[#This Row],[Date_rapport]], 2))</f>
        <v>45418</v>
      </c>
    </row>
    <row r="10086" spans="1:10" x14ac:dyDescent="0.2">
      <c r="A10086" s="28" t="s">
        <v>17203</v>
      </c>
      <c r="B10086" t="s">
        <v>9</v>
      </c>
      <c r="C10086" s="28" t="s">
        <v>17204</v>
      </c>
      <c r="D10086" t="s">
        <v>1524</v>
      </c>
      <c r="E10086" t="s">
        <v>2</v>
      </c>
      <c r="F10086" t="str">
        <f>INDEX(tbl_produits[Nom normalisé], MATCH(tbl_data[[#This Row],[Spécialité]], tbl_produits[Nom original], 0))</f>
        <v>MYCOSTATINE 100 000 UI/ml, suspension buvable</v>
      </c>
      <c r="G10086" t="str">
        <f>INDEX(tbl_produits[Classe nom], MATCH(tbl_data[[#This Row],[NORM_Spécialité]], tbl_produits[Nom normalisé], 0))</f>
        <v>Voies digestives et métabolisme</v>
      </c>
      <c r="H10086">
        <f>YEAR(tbl_data[[#This Row],[Date_rapport]])</f>
        <v>2024</v>
      </c>
      <c r="I10086" t="str">
        <f>INDEX(tbl_produits[Molécule extraite], MATCH(tbl_data[[#This Row],[NORM_Spécialité]], tbl_produits[Nom normalisé], 0))</f>
        <v>Nystatine</v>
      </c>
      <c r="J10086" s="34">
        <f>DATE(LEFT(tbl_data[[#This Row],[Date_rapport]], 4), MID(tbl_data[[#This Row],[Date_rapport]], 6, 2), RIGHT(tbl_data[[#This Row],[Date_rapport]], 2))</f>
        <v>45418</v>
      </c>
    </row>
    <row r="10087" spans="1:10" x14ac:dyDescent="0.2">
      <c r="A10087" s="28" t="s">
        <v>17203</v>
      </c>
      <c r="B10087" t="s">
        <v>3</v>
      </c>
      <c r="C10087" s="28" t="s">
        <v>17204</v>
      </c>
      <c r="D10087" t="s">
        <v>17208</v>
      </c>
      <c r="E10087" t="s">
        <v>2</v>
      </c>
      <c r="F10087" t="str">
        <f>INDEX(tbl_produits[Nom normalisé], MATCH(tbl_data[[#This Row],[Spécialité]], tbl_produits[Nom original], 0))</f>
        <v>CAMZYOS 2,5 mg, gélule</v>
      </c>
      <c r="G10087" t="str">
        <f>INDEX(tbl_produits[Classe nom], MATCH(tbl_data[[#This Row],[NORM_Spécialité]], tbl_produits[Nom normalisé], 0))</f>
        <v>Système cardiovasculaire</v>
      </c>
      <c r="H10087">
        <f>YEAR(tbl_data[[#This Row],[Date_rapport]])</f>
        <v>2024</v>
      </c>
      <c r="I10087" t="str">
        <f>INDEX(tbl_produits[Molécule extraite], MATCH(tbl_data[[#This Row],[NORM_Spécialité]], tbl_produits[Nom normalisé], 0))</f>
        <v>Mavacamten</v>
      </c>
      <c r="J10087" s="34">
        <f>DATE(LEFT(tbl_data[[#This Row],[Date_rapport]], 4), MID(tbl_data[[#This Row],[Date_rapport]], 6, 2), RIGHT(tbl_data[[#This Row],[Date_rapport]], 2))</f>
        <v>45418</v>
      </c>
    </row>
    <row r="10088" spans="1:10" x14ac:dyDescent="0.2">
      <c r="A10088" s="28" t="s">
        <v>17203</v>
      </c>
      <c r="B10088" t="s">
        <v>9</v>
      </c>
      <c r="C10088" s="28" t="s">
        <v>17209</v>
      </c>
      <c r="D10088" t="s">
        <v>1203</v>
      </c>
      <c r="E10088" t="s">
        <v>2</v>
      </c>
      <c r="F10088" t="str">
        <f>INDEX(tbl_produits[Nom normalisé], MATCH(tbl_data[[#This Row],[Spécialité]], tbl_produits[Nom original], 0))</f>
        <v>NEULEPTIL 10 mg, gélule</v>
      </c>
      <c r="G10088" t="str">
        <f>INDEX(tbl_produits[Classe nom], MATCH(tbl_data[[#This Row],[NORM_Spécialité]], tbl_produits[Nom normalisé], 0))</f>
        <v>Système nerveux</v>
      </c>
      <c r="H10088">
        <f>YEAR(tbl_data[[#This Row],[Date_rapport]])</f>
        <v>2024</v>
      </c>
      <c r="I10088" t="str">
        <f>INDEX(tbl_produits[Molécule extraite], MATCH(tbl_data[[#This Row],[NORM_Spécialité]], tbl_produits[Nom normalisé], 0))</f>
        <v>Propériciazine</v>
      </c>
      <c r="J10088" s="34">
        <f>DATE(LEFT(tbl_data[[#This Row],[Date_rapport]], 4), MID(tbl_data[[#This Row],[Date_rapport]], 6, 2), RIGHT(tbl_data[[#This Row],[Date_rapport]], 2))</f>
        <v>45418</v>
      </c>
    </row>
    <row r="10089" spans="1:10" x14ac:dyDescent="0.2">
      <c r="A10089" s="28" t="s">
        <v>17203</v>
      </c>
      <c r="B10089" t="s">
        <v>9</v>
      </c>
      <c r="C10089" s="28" t="s">
        <v>17209</v>
      </c>
      <c r="D10089" t="s">
        <v>1205</v>
      </c>
      <c r="E10089" t="s">
        <v>2</v>
      </c>
      <c r="F10089" t="str">
        <f>INDEX(tbl_produits[Nom normalisé], MATCH(tbl_data[[#This Row],[Spécialité]], tbl_produits[Nom original], 0))</f>
        <v>NEULEPTIL 1 pour cent, solution buvable</v>
      </c>
      <c r="G10089" t="str">
        <f>INDEX(tbl_produits[Classe nom], MATCH(tbl_data[[#This Row],[NORM_Spécialité]], tbl_produits[Nom normalisé], 0))</f>
        <v>Système nerveux</v>
      </c>
      <c r="H10089">
        <f>YEAR(tbl_data[[#This Row],[Date_rapport]])</f>
        <v>2024</v>
      </c>
      <c r="I10089" t="str">
        <f>INDEX(tbl_produits[Molécule extraite], MATCH(tbl_data[[#This Row],[NORM_Spécialité]], tbl_produits[Nom normalisé], 0))</f>
        <v>Propériciazine</v>
      </c>
      <c r="J10089" s="34">
        <f>DATE(LEFT(tbl_data[[#This Row],[Date_rapport]], 4), MID(tbl_data[[#This Row],[Date_rapport]], 6, 2), RIGHT(tbl_data[[#This Row],[Date_rapport]], 2))</f>
        <v>45418</v>
      </c>
    </row>
    <row r="10090" spans="1:10" x14ac:dyDescent="0.2">
      <c r="A10090" s="28" t="s">
        <v>17203</v>
      </c>
      <c r="B10090" t="s">
        <v>6</v>
      </c>
      <c r="C10090" s="28" t="s">
        <v>17209</v>
      </c>
      <c r="D10090" t="s">
        <v>1131</v>
      </c>
      <c r="E10090" t="s">
        <v>17210</v>
      </c>
      <c r="F10090" t="str">
        <f>INDEX(tbl_produits[Nom normalisé], MATCH(tbl_data[[#This Row],[Spécialité]], tbl_produits[Nom original], 0))</f>
        <v>SURMONTIL 4 pour cent, solution buvable, flacon</v>
      </c>
      <c r="G10090" t="str">
        <f>INDEX(tbl_produits[Classe nom], MATCH(tbl_data[[#This Row],[NORM_Spécialité]], tbl_produits[Nom normalisé], 0))</f>
        <v>Système nerveux</v>
      </c>
      <c r="H10090">
        <f>YEAR(tbl_data[[#This Row],[Date_rapport]])</f>
        <v>2024</v>
      </c>
      <c r="I10090" t="str">
        <f>INDEX(tbl_produits[Molécule extraite], MATCH(tbl_data[[#This Row],[NORM_Spécialité]], tbl_produits[Nom normalisé], 0))</f>
        <v>Trimipramine (mésilate de)</v>
      </c>
      <c r="J10090" s="34">
        <f>DATE(LEFT(tbl_data[[#This Row],[Date_rapport]], 4), MID(tbl_data[[#This Row],[Date_rapport]], 6, 2), RIGHT(tbl_data[[#This Row],[Date_rapport]], 2))</f>
        <v>45418</v>
      </c>
    </row>
    <row r="10091" spans="1:10" x14ac:dyDescent="0.2">
      <c r="A10091" s="28" t="s">
        <v>17203</v>
      </c>
      <c r="B10091" t="s">
        <v>9</v>
      </c>
      <c r="C10091" s="28" t="s">
        <v>17211</v>
      </c>
      <c r="D10091" t="s">
        <v>17212</v>
      </c>
      <c r="E10091" t="s">
        <v>2</v>
      </c>
      <c r="F10091" t="str">
        <f>INDEX(tbl_produits[Nom normalisé], MATCH(tbl_data[[#This Row],[Spécialité]], tbl_produits[Nom original], 0))</f>
        <v>UMULINE Profil 30 100 UI/mL, suspension injectable en flacon</v>
      </c>
      <c r="G10091" t="str">
        <f>INDEX(tbl_produits[Classe nom], MATCH(tbl_data[[#This Row],[NORM_Spécialité]], tbl_produits[Nom normalisé], 0))</f>
        <v>Voies digestives et métabolisme</v>
      </c>
      <c r="H10091">
        <f>YEAR(tbl_data[[#This Row],[Date_rapport]])</f>
        <v>2024</v>
      </c>
      <c r="I10091" t="str">
        <f>INDEX(tbl_produits[Molécule extraite], MATCH(tbl_data[[#This Row],[NORM_Spécialité]], tbl_produits[Nom normalisé], 0))</f>
        <v>Insuline humaine recombinante isophane biphasique</v>
      </c>
      <c r="J10091" s="34">
        <f>DATE(LEFT(tbl_data[[#This Row],[Date_rapport]], 4), MID(tbl_data[[#This Row],[Date_rapport]], 6, 2), RIGHT(tbl_data[[#This Row],[Date_rapport]], 2))</f>
        <v>45418</v>
      </c>
    </row>
    <row r="10092" spans="1:10" x14ac:dyDescent="0.2">
      <c r="A10092" s="28" t="s">
        <v>17203</v>
      </c>
      <c r="B10092" t="s">
        <v>9</v>
      </c>
      <c r="C10092" s="28" t="s">
        <v>17211</v>
      </c>
      <c r="D10092" t="s">
        <v>17213</v>
      </c>
      <c r="E10092" t="s">
        <v>2</v>
      </c>
      <c r="F10092" t="str">
        <f>INDEX(tbl_produits[Nom normalisé], MATCH(tbl_data[[#This Row],[Spécialité]], tbl_produits[Nom original], 0))</f>
        <v>UMULINE Rapide 100 UI/1 mL, solution injectable en flacon</v>
      </c>
      <c r="G10092" t="str">
        <f>INDEX(tbl_produits[Classe nom], MATCH(tbl_data[[#This Row],[NORM_Spécialité]], tbl_produits[Nom normalisé], 0))</f>
        <v>Voies digestives et métabolisme</v>
      </c>
      <c r="H10092">
        <f>YEAR(tbl_data[[#This Row],[Date_rapport]])</f>
        <v>2024</v>
      </c>
      <c r="I10092" t="str">
        <f>INDEX(tbl_produits[Molécule extraite], MATCH(tbl_data[[#This Row],[NORM_Spécialité]], tbl_produits[Nom normalisé], 0))</f>
        <v>Insuline humaine recombinante soluble</v>
      </c>
      <c r="J10092" s="34">
        <f>DATE(LEFT(tbl_data[[#This Row],[Date_rapport]], 4), MID(tbl_data[[#This Row],[Date_rapport]], 6, 2), RIGHT(tbl_data[[#This Row],[Date_rapport]], 2))</f>
        <v>45418</v>
      </c>
    </row>
    <row r="10093" spans="1:10" x14ac:dyDescent="0.2">
      <c r="A10093" s="28" t="s">
        <v>17203</v>
      </c>
      <c r="B10093" t="s">
        <v>3</v>
      </c>
      <c r="C10093" s="28" t="s">
        <v>17211</v>
      </c>
      <c r="D10093" t="s">
        <v>17214</v>
      </c>
      <c r="E10093" t="s">
        <v>2</v>
      </c>
      <c r="F10093" t="str">
        <f>INDEX(tbl_produits[Nom normalisé], MATCH(tbl_data[[#This Row],[Spécialité]], tbl_produits[Nom original], 0))</f>
        <v>MITOXANTRONE Accord 2 mg/mL, solution à diluer pour perfusion (flacon de 5ml)</v>
      </c>
      <c r="G10093" t="str">
        <f>INDEX(tbl_produits[Classe nom], MATCH(tbl_data[[#This Row],[NORM_Spécialité]], tbl_produits[Nom normalisé], 0))</f>
        <v>Antinéoplasiques et immunomodulateurs</v>
      </c>
      <c r="H10093">
        <f>YEAR(tbl_data[[#This Row],[Date_rapport]])</f>
        <v>2024</v>
      </c>
      <c r="I10093" t="str">
        <f>INDEX(tbl_produits[Molécule extraite], MATCH(tbl_data[[#This Row],[NORM_Spécialité]], tbl_produits[Nom normalisé], 0))</f>
        <v>Mitoxantrone (chlorhydrate de)</v>
      </c>
      <c r="J10093" s="34">
        <f>DATE(LEFT(tbl_data[[#This Row],[Date_rapport]], 4), MID(tbl_data[[#This Row],[Date_rapport]], 6, 2), RIGHT(tbl_data[[#This Row],[Date_rapport]], 2))</f>
        <v>45418</v>
      </c>
    </row>
    <row r="10094" spans="1:10" x14ac:dyDescent="0.2">
      <c r="A10094" s="28" t="s">
        <v>17203</v>
      </c>
      <c r="B10094" t="s">
        <v>9</v>
      </c>
      <c r="C10094" s="28" t="s">
        <v>17211</v>
      </c>
      <c r="D10094" t="s">
        <v>1486</v>
      </c>
      <c r="E10094" t="s">
        <v>2</v>
      </c>
      <c r="F10094" t="str">
        <f>INDEX(tbl_produits[Nom normalisé], MATCH(tbl_data[[#This Row],[Spécialité]], tbl_produits[Nom original], 0))</f>
        <v>PREVYMIS 480 mg, solution à diluer pour perfusion</v>
      </c>
      <c r="G10094" t="str">
        <f>INDEX(tbl_produits[Classe nom], MATCH(tbl_data[[#This Row],[NORM_Spécialité]], tbl_produits[Nom normalisé], 0))</f>
        <v>Anti-infectieux à usage systémique</v>
      </c>
      <c r="H10094">
        <f>YEAR(tbl_data[[#This Row],[Date_rapport]])</f>
        <v>2024</v>
      </c>
      <c r="I10094" t="str">
        <f>INDEX(tbl_produits[Molécule extraite], MATCH(tbl_data[[#This Row],[NORM_Spécialité]], tbl_produits[Nom normalisé], 0))</f>
        <v>Létermovir</v>
      </c>
      <c r="J10094" s="34">
        <f>DATE(LEFT(tbl_data[[#This Row],[Date_rapport]], 4), MID(tbl_data[[#This Row],[Date_rapport]], 6, 2), RIGHT(tbl_data[[#This Row],[Date_rapport]], 2))</f>
        <v>45418</v>
      </c>
    </row>
    <row r="10095" spans="1:10" x14ac:dyDescent="0.2">
      <c r="A10095" s="28" t="s">
        <v>17203</v>
      </c>
      <c r="B10095" t="s">
        <v>9</v>
      </c>
      <c r="C10095" s="28" t="s">
        <v>17211</v>
      </c>
      <c r="D10095" t="s">
        <v>17215</v>
      </c>
      <c r="E10095" t="s">
        <v>2</v>
      </c>
      <c r="F10095" t="str">
        <f>INDEX(tbl_produits[Nom normalisé], MATCH(tbl_data[[#This Row],[Spécialité]], tbl_produits[Nom original], 0))</f>
        <v>CRESEMBA 200 mg, poudre pour solution à diluer pour perfusion</v>
      </c>
      <c r="G10095" t="str">
        <f>INDEX(tbl_produits[Classe nom], MATCH(tbl_data[[#This Row],[NORM_Spécialité]], tbl_produits[Nom normalisé], 0))</f>
        <v>Anti-infectieux à usage systémique</v>
      </c>
      <c r="H10095">
        <f>YEAR(tbl_data[[#This Row],[Date_rapport]])</f>
        <v>2024</v>
      </c>
      <c r="I10095" t="str">
        <f>INDEX(tbl_produits[Molécule extraite], MATCH(tbl_data[[#This Row],[NORM_Spécialité]], tbl_produits[Nom normalisé], 0))</f>
        <v>Isavuconazonium (sulfate d')</v>
      </c>
      <c r="J10095" s="34">
        <f>DATE(LEFT(tbl_data[[#This Row],[Date_rapport]], 4), MID(tbl_data[[#This Row],[Date_rapport]], 6, 2), RIGHT(tbl_data[[#This Row],[Date_rapport]], 2))</f>
        <v>45418</v>
      </c>
    </row>
    <row r="10096" spans="1:10" x14ac:dyDescent="0.2">
      <c r="A10096" s="28" t="s">
        <v>17203</v>
      </c>
      <c r="B10096" t="s">
        <v>3</v>
      </c>
      <c r="C10096" s="28" t="s">
        <v>17216</v>
      </c>
      <c r="D10096" t="s">
        <v>728</v>
      </c>
      <c r="E10096" t="s">
        <v>2</v>
      </c>
      <c r="F10096" t="str">
        <f>INDEX(tbl_produits[Nom normalisé], MATCH(tbl_data[[#This Row],[Spécialité]], tbl_produits[Nom original], 0))</f>
        <v>XYLOCAINE 5 mg/ml sans conservateur, solution injectable</v>
      </c>
      <c r="G10096" t="str">
        <f>INDEX(tbl_produits[Classe nom], MATCH(tbl_data[[#This Row],[NORM_Spécialité]], tbl_produits[Nom normalisé], 0))</f>
        <v>Système nerveux</v>
      </c>
      <c r="H10096">
        <f>YEAR(tbl_data[[#This Row],[Date_rapport]])</f>
        <v>2024</v>
      </c>
      <c r="I10096" t="str">
        <f>INDEX(tbl_produits[Molécule extraite], MATCH(tbl_data[[#This Row],[NORM_Spécialité]], tbl_produits[Nom normalisé], 0))</f>
        <v>Chlorhydrate de lidocaïne</v>
      </c>
      <c r="J10096" s="34">
        <f>DATE(LEFT(tbl_data[[#This Row],[Date_rapport]], 4), MID(tbl_data[[#This Row],[Date_rapport]], 6, 2), RIGHT(tbl_data[[#This Row],[Date_rapport]], 2))</f>
        <v>45418</v>
      </c>
    </row>
    <row r="10097" spans="1:10" x14ac:dyDescent="0.2">
      <c r="A10097" s="28" t="s">
        <v>17203</v>
      </c>
      <c r="B10097" t="s">
        <v>9</v>
      </c>
      <c r="C10097" s="28" t="s">
        <v>17216</v>
      </c>
      <c r="D10097" t="s">
        <v>1487</v>
      </c>
      <c r="E10097" t="s">
        <v>2</v>
      </c>
      <c r="F10097" t="str">
        <f>INDEX(tbl_produits[Nom normalisé], MATCH(tbl_data[[#This Row],[Spécialité]], tbl_produits[Nom original], 0))</f>
        <v>ZITHROMAX 40 mg/ml enfants, poudre pour suspension buvable</v>
      </c>
      <c r="G10097" t="str">
        <f>INDEX(tbl_produits[Classe nom], MATCH(tbl_data[[#This Row],[NORM_Spécialité]], tbl_produits[Nom normalisé], 0))</f>
        <v>Anti-infectieux à usage systémique</v>
      </c>
      <c r="H10097">
        <f>YEAR(tbl_data[[#This Row],[Date_rapport]])</f>
        <v>2024</v>
      </c>
      <c r="I10097" t="str">
        <f>INDEX(tbl_produits[Molécule extraite], MATCH(tbl_data[[#This Row],[NORM_Spécialité]], tbl_produits[Nom normalisé], 0))</f>
        <v>Azithromycine</v>
      </c>
      <c r="J10097" s="34">
        <f>DATE(LEFT(tbl_data[[#This Row],[Date_rapport]], 4), MID(tbl_data[[#This Row],[Date_rapport]], 6, 2), RIGHT(tbl_data[[#This Row],[Date_rapport]], 2))</f>
        <v>45418</v>
      </c>
    </row>
    <row r="10098" spans="1:10" x14ac:dyDescent="0.2">
      <c r="A10098" s="28" t="s">
        <v>17203</v>
      </c>
      <c r="B10098" t="s">
        <v>3</v>
      </c>
      <c r="C10098" s="28" t="s">
        <v>17216</v>
      </c>
      <c r="D10098" t="s">
        <v>1462</v>
      </c>
      <c r="E10098" t="s">
        <v>2</v>
      </c>
      <c r="F10098" t="str">
        <f>INDEX(tbl_produits[Nom normalisé], MATCH(tbl_data[[#This Row],[Spécialité]], tbl_produits[Nom original], 0))</f>
        <v>GLUCOSE 30% Lavoisier, solution pour perfusion en flacon</v>
      </c>
      <c r="G10098" t="str">
        <f>INDEX(tbl_produits[Classe nom], MATCH(tbl_data[[#This Row],[NORM_Spécialité]], tbl_produits[Nom normalisé], 0))</f>
        <v>Voies digestives et métabolisme</v>
      </c>
      <c r="H10098">
        <f>YEAR(tbl_data[[#This Row],[Date_rapport]])</f>
        <v>2024</v>
      </c>
      <c r="I10098" t="str">
        <f>INDEX(tbl_produits[Molécule extraite], MATCH(tbl_data[[#This Row],[NORM_Spécialité]], tbl_produits[Nom normalisé], 0))</f>
        <v>Glucose monohydraté</v>
      </c>
      <c r="J10098" s="34">
        <f>DATE(LEFT(tbl_data[[#This Row],[Date_rapport]], 4), MID(tbl_data[[#This Row],[Date_rapport]], 6, 2), RIGHT(tbl_data[[#This Row],[Date_rapport]], 2))</f>
        <v>45418</v>
      </c>
    </row>
    <row r="10099" spans="1:10" x14ac:dyDescent="0.2">
      <c r="A10099" s="28" t="s">
        <v>17203</v>
      </c>
      <c r="B10099" t="s">
        <v>3</v>
      </c>
      <c r="C10099" s="28" t="s">
        <v>17216</v>
      </c>
      <c r="D10099" t="s">
        <v>17217</v>
      </c>
      <c r="E10099" t="s">
        <v>2</v>
      </c>
      <c r="F10099" t="str">
        <f>INDEX(tbl_produits[Nom normalisé], MATCH(tbl_data[[#This Row],[Spécialité]], tbl_produits[Nom original], 0))</f>
        <v>HEPARINE calcique Panpharma 25 000 UI/mL, solution injectable en seringue pré-remplie (S.C.) de 0,2 mL</v>
      </c>
      <c r="G10099" t="str">
        <f>INDEX(tbl_produits[Classe nom], MATCH(tbl_data[[#This Row],[NORM_Spécialité]], tbl_produits[Nom normalisé], 0))</f>
        <v>Sang et organes hématopoïétiques</v>
      </c>
      <c r="H10099">
        <f>YEAR(tbl_data[[#This Row],[Date_rapport]])</f>
        <v>2024</v>
      </c>
      <c r="I10099" t="str">
        <f>INDEX(tbl_produits[Molécule extraite], MATCH(tbl_data[[#This Row],[NORM_Spécialité]], tbl_produits[Nom normalisé], 0))</f>
        <v>Héparine calcique</v>
      </c>
      <c r="J10099" s="34">
        <f>DATE(LEFT(tbl_data[[#This Row],[Date_rapport]], 4), MID(tbl_data[[#This Row],[Date_rapport]], 6, 2), RIGHT(tbl_data[[#This Row],[Date_rapport]], 2))</f>
        <v>45418</v>
      </c>
    </row>
    <row r="10100" spans="1:10" x14ac:dyDescent="0.2">
      <c r="A10100" s="28" t="s">
        <v>17203</v>
      </c>
      <c r="B10100" t="s">
        <v>9</v>
      </c>
      <c r="C10100" s="28" t="s">
        <v>17216</v>
      </c>
      <c r="D10100" t="s">
        <v>17218</v>
      </c>
      <c r="E10100" t="s">
        <v>2</v>
      </c>
      <c r="F10100" t="str">
        <f>INDEX(tbl_produits[Nom normalisé], MATCH(tbl_data[[#This Row],[Spécialité]], tbl_produits[Nom original], 0))</f>
        <v>PEGASYS 90 microgrammes, 135 microgrammes et 180 microgrammes solution injectable en seringue préremplie</v>
      </c>
      <c r="G10100" t="str">
        <f>INDEX(tbl_produits[Classe nom], MATCH(tbl_data[[#This Row],[NORM_Spécialité]], tbl_produits[Nom normalisé], 0))</f>
        <v>Antinéoplasiques et immunomodulateurs</v>
      </c>
      <c r="H10100">
        <f>YEAR(tbl_data[[#This Row],[Date_rapport]])</f>
        <v>2024</v>
      </c>
      <c r="I10100" t="str">
        <f>INDEX(tbl_produits[Molécule extraite], MATCH(tbl_data[[#This Row],[NORM_Spécialité]], tbl_produits[Nom normalisé], 0))</f>
        <v xml:space="preserve"> Peginterféron alfa-2a</v>
      </c>
      <c r="J10100" s="34">
        <f>DATE(LEFT(tbl_data[[#This Row],[Date_rapport]], 4), MID(tbl_data[[#This Row],[Date_rapport]], 6, 2), RIGHT(tbl_data[[#This Row],[Date_rapport]], 2))</f>
        <v>45418</v>
      </c>
    </row>
    <row r="10101" spans="1:10" x14ac:dyDescent="0.2">
      <c r="A10101" s="28" t="s">
        <v>17203</v>
      </c>
      <c r="B10101" t="s">
        <v>9</v>
      </c>
      <c r="C10101" s="28" t="s">
        <v>17219</v>
      </c>
      <c r="D10101" t="s">
        <v>17220</v>
      </c>
      <c r="E10101" t="s">
        <v>2</v>
      </c>
      <c r="F10101" t="str">
        <f>INDEX(tbl_produits[Nom normalisé], MATCH(tbl_data[[#This Row],[Spécialité]], tbl_produits[Nom original], 0))</f>
        <v>ESPERAL 500 mg, comprimé</v>
      </c>
      <c r="G10101" t="str">
        <f>INDEX(tbl_produits[Classe nom], MATCH(tbl_data[[#This Row],[NORM_Spécialité]], tbl_produits[Nom normalisé], 0))</f>
        <v>Système nerveux</v>
      </c>
      <c r="H10101">
        <f>YEAR(tbl_data[[#This Row],[Date_rapport]])</f>
        <v>2024</v>
      </c>
      <c r="I10101" t="str">
        <f>INDEX(tbl_produits[Molécule extraite], MATCH(tbl_data[[#This Row],[NORM_Spécialité]], tbl_produits[Nom normalisé], 0))</f>
        <v>Disulfirame</v>
      </c>
      <c r="J10101" s="34">
        <f>DATE(LEFT(tbl_data[[#This Row],[Date_rapport]], 4), MID(tbl_data[[#This Row],[Date_rapport]], 6, 2), RIGHT(tbl_data[[#This Row],[Date_rapport]], 2))</f>
        <v>45418</v>
      </c>
    </row>
    <row r="10102" spans="1:10" x14ac:dyDescent="0.2">
      <c r="A10102" s="28" t="s">
        <v>17203</v>
      </c>
      <c r="B10102" t="s">
        <v>9</v>
      </c>
      <c r="C10102" s="28" t="s">
        <v>17219</v>
      </c>
      <c r="D10102" t="s">
        <v>1501</v>
      </c>
      <c r="E10102" t="s">
        <v>2</v>
      </c>
      <c r="F10102" t="str">
        <f>INDEX(tbl_produits[Nom normalisé], MATCH(tbl_data[[#This Row],[Spécialité]], tbl_produits[Nom original], 0))</f>
        <v>FLUOROURACILE Teva 50 mg/ml, solution à diluer pour perfusion, flacon de 20 ml, et 100 ml</v>
      </c>
      <c r="G10102" t="str">
        <f>INDEX(tbl_produits[Classe nom], MATCH(tbl_data[[#This Row],[NORM_Spécialité]], tbl_produits[Nom normalisé], 0))</f>
        <v>Antinéoplasiques et immunomodulateurs</v>
      </c>
      <c r="H10102">
        <f>YEAR(tbl_data[[#This Row],[Date_rapport]])</f>
        <v>2024</v>
      </c>
      <c r="I10102" t="str">
        <f>INDEX(tbl_produits[Molécule extraite], MATCH(tbl_data[[#This Row],[NORM_Spécialité]], tbl_produits[Nom normalisé], 0))</f>
        <v>Fluorouracil</v>
      </c>
      <c r="J10102" s="34">
        <f>DATE(LEFT(tbl_data[[#This Row],[Date_rapport]], 4), MID(tbl_data[[#This Row],[Date_rapport]], 6, 2), RIGHT(tbl_data[[#This Row],[Date_rapport]], 2))</f>
        <v>45418</v>
      </c>
    </row>
    <row r="10103" spans="1:10" x14ac:dyDescent="0.2">
      <c r="A10103" s="28" t="s">
        <v>17203</v>
      </c>
      <c r="B10103" t="s">
        <v>3</v>
      </c>
      <c r="C10103" s="28" t="s">
        <v>17219</v>
      </c>
      <c r="D10103" t="s">
        <v>1495</v>
      </c>
      <c r="E10103" t="s">
        <v>2</v>
      </c>
      <c r="F10103" t="str">
        <f>INDEX(tbl_produits[Nom normalisé], MATCH(tbl_data[[#This Row],[Spécialité]], tbl_produits[Nom original], 0))</f>
        <v>ZINNAT 125 mg/5 ml enfants et nourrissons, granulés pour suspension buvable en flacon de de 80 ml</v>
      </c>
      <c r="G10103" t="str">
        <f>INDEX(tbl_produits[Classe nom], MATCH(tbl_data[[#This Row],[NORM_Spécialité]], tbl_produits[Nom normalisé], 0))</f>
        <v>Anti-infectieux à usage systémique</v>
      </c>
      <c r="H10103">
        <f>YEAR(tbl_data[[#This Row],[Date_rapport]])</f>
        <v>2024</v>
      </c>
      <c r="I10103" t="str">
        <f>INDEX(tbl_produits[Molécule extraite], MATCH(tbl_data[[#This Row],[NORM_Spécialité]], tbl_produits[Nom normalisé], 0))</f>
        <v>Céfuroxime axétil</v>
      </c>
      <c r="J10103" s="34">
        <f>DATE(LEFT(tbl_data[[#This Row],[Date_rapport]], 4), MID(tbl_data[[#This Row],[Date_rapport]], 6, 2), RIGHT(tbl_data[[#This Row],[Date_rapport]], 2))</f>
        <v>45418</v>
      </c>
    </row>
    <row r="10104" spans="1:10" x14ac:dyDescent="0.2">
      <c r="A10104" s="28" t="s">
        <v>17203</v>
      </c>
      <c r="B10104" t="s">
        <v>3</v>
      </c>
      <c r="C10104" s="28" t="s">
        <v>17219</v>
      </c>
      <c r="D10104" t="s">
        <v>17221</v>
      </c>
      <c r="E10104" t="s">
        <v>2</v>
      </c>
      <c r="F10104" t="str">
        <f>INDEX(tbl_produits[Nom normalisé], MATCH(tbl_data[[#This Row],[Spécialité]], tbl_produits[Nom original], 0))</f>
        <v>ZINNAT 125 mg/5 ml enfants et nourrissons, granulés pour suspension buvable en flacon de de 40 ml</v>
      </c>
      <c r="G10104" t="str">
        <f>INDEX(tbl_produits[Classe nom], MATCH(tbl_data[[#This Row],[NORM_Spécialité]], tbl_produits[Nom normalisé], 0))</f>
        <v>Anti-infectieux à usage systémique</v>
      </c>
      <c r="H10104">
        <f>YEAR(tbl_data[[#This Row],[Date_rapport]])</f>
        <v>2024</v>
      </c>
      <c r="I10104" t="str">
        <f>INDEX(tbl_produits[Molécule extraite], MATCH(tbl_data[[#This Row],[NORM_Spécialité]], tbl_produits[Nom normalisé], 0))</f>
        <v>Céfuroxime axétil</v>
      </c>
      <c r="J10104" s="34">
        <f>DATE(LEFT(tbl_data[[#This Row],[Date_rapport]], 4), MID(tbl_data[[#This Row],[Date_rapport]], 6, 2), RIGHT(tbl_data[[#This Row],[Date_rapport]], 2))</f>
        <v>45418</v>
      </c>
    </row>
    <row r="10105" spans="1:10" x14ac:dyDescent="0.2">
      <c r="A10105" s="28" t="s">
        <v>17203</v>
      </c>
      <c r="B10105" t="s">
        <v>3</v>
      </c>
      <c r="C10105" s="28" t="s">
        <v>17222</v>
      </c>
      <c r="D10105" t="s">
        <v>1438</v>
      </c>
      <c r="E10105" t="s">
        <v>2</v>
      </c>
      <c r="F10105" t="str">
        <f>INDEX(tbl_produits[Nom normalisé], MATCH(tbl_data[[#This Row],[Spécialité]], tbl_produits[Nom original], 0))</f>
        <v>EXTENCILLINE 1,2 MUI, poudre et solvant pour suspension injectable IM</v>
      </c>
      <c r="G10105" t="str">
        <f>INDEX(tbl_produits[Classe nom], MATCH(tbl_data[[#This Row],[NORM_Spécialité]], tbl_produits[Nom normalisé], 0))</f>
        <v>Anti-infectieux à usage systémique</v>
      </c>
      <c r="H10105">
        <f>YEAR(tbl_data[[#This Row],[Date_rapport]])</f>
        <v>2024</v>
      </c>
      <c r="I10105" t="str">
        <f>INDEX(tbl_produits[Molécule extraite], MATCH(tbl_data[[#This Row],[NORM_Spécialité]], tbl_produits[Nom normalisé], 0))</f>
        <v>Benzathine benzylpénicilline</v>
      </c>
      <c r="J10105" s="34">
        <f>DATE(LEFT(tbl_data[[#This Row],[Date_rapport]], 4), MID(tbl_data[[#This Row],[Date_rapport]], 6, 2), RIGHT(tbl_data[[#This Row],[Date_rapport]], 2))</f>
        <v>45418</v>
      </c>
    </row>
    <row r="10106" spans="1:10" x14ac:dyDescent="0.2">
      <c r="A10106" s="28" t="s">
        <v>17203</v>
      </c>
      <c r="B10106" t="s">
        <v>9</v>
      </c>
      <c r="C10106" s="28" t="s">
        <v>17222</v>
      </c>
      <c r="D10106" t="s">
        <v>1471</v>
      </c>
      <c r="E10106" t="s">
        <v>2</v>
      </c>
      <c r="F10106" t="str">
        <f>INDEX(tbl_produits[Nom normalisé], MATCH(tbl_data[[#This Row],[Spécialité]], tbl_produits[Nom original], 0))</f>
        <v>BENLYSTA 400 mg, poudre pour solution à diluer pour perfusion</v>
      </c>
      <c r="G10106" t="str">
        <f>INDEX(tbl_produits[Classe nom], MATCH(tbl_data[[#This Row],[NORM_Spécialité]], tbl_produits[Nom normalisé], 0))</f>
        <v>Antinéoplasiques et immunomodulateurs</v>
      </c>
      <c r="H10106">
        <f>YEAR(tbl_data[[#This Row],[Date_rapport]])</f>
        <v>2024</v>
      </c>
      <c r="I10106" t="str">
        <f>INDEX(tbl_produits[Molécule extraite], MATCH(tbl_data[[#This Row],[NORM_Spécialité]], tbl_produits[Nom normalisé], 0))</f>
        <v>Bélimumab</v>
      </c>
      <c r="J10106" s="34">
        <f>DATE(LEFT(tbl_data[[#This Row],[Date_rapport]], 4), MID(tbl_data[[#This Row],[Date_rapport]], 6, 2), RIGHT(tbl_data[[#This Row],[Date_rapport]], 2))</f>
        <v>45418</v>
      </c>
    </row>
    <row r="10107" spans="1:10" x14ac:dyDescent="0.2">
      <c r="A10107" s="28" t="s">
        <v>17203</v>
      </c>
      <c r="B10107" t="s">
        <v>3</v>
      </c>
      <c r="C10107" s="28" t="s">
        <v>17222</v>
      </c>
      <c r="D10107" t="s">
        <v>17223</v>
      </c>
      <c r="E10107" t="s">
        <v>2</v>
      </c>
      <c r="F10107" t="str">
        <f>INDEX(tbl_produits[Nom normalisé], MATCH(tbl_data[[#This Row],[Spécialité]], tbl_produits[Nom original], 0))</f>
        <v>PACLITAXEL AHCL 6 mg/ml, solution à diluer pour perfusion-flacon de 100 ml</v>
      </c>
      <c r="G10107" t="str">
        <f>INDEX(tbl_produits[Classe nom], MATCH(tbl_data[[#This Row],[NORM_Spécialité]], tbl_produits[Nom normalisé], 0))</f>
        <v>Antinéoplasiques et immunomodulateurs</v>
      </c>
      <c r="H10107">
        <f>YEAR(tbl_data[[#This Row],[Date_rapport]])</f>
        <v>2024</v>
      </c>
      <c r="I10107" t="str">
        <f>INDEX(tbl_produits[Molécule extraite], MATCH(tbl_data[[#This Row],[NORM_Spécialité]], tbl_produits[Nom normalisé], 0))</f>
        <v>Paclitaxel</v>
      </c>
      <c r="J10107" s="34">
        <f>DATE(LEFT(tbl_data[[#This Row],[Date_rapport]], 4), MID(tbl_data[[#This Row],[Date_rapport]], 6, 2), RIGHT(tbl_data[[#This Row],[Date_rapport]], 2))</f>
        <v>45418</v>
      </c>
    </row>
    <row r="10108" spans="1:10" x14ac:dyDescent="0.2">
      <c r="A10108" s="28" t="s">
        <v>17203</v>
      </c>
      <c r="B10108" t="s">
        <v>3</v>
      </c>
      <c r="C10108" s="28" t="s">
        <v>17222</v>
      </c>
      <c r="D10108" t="s">
        <v>1015</v>
      </c>
      <c r="E10108" t="s">
        <v>2</v>
      </c>
      <c r="F10108" t="str">
        <f>INDEX(tbl_produits[Nom normalisé], MATCH(tbl_data[[#This Row],[Spécialité]], tbl_produits[Nom original], 0))</f>
        <v>ROVALCYTE 50 mg/ml, poudre pour solution buvable</v>
      </c>
      <c r="G10108" t="str">
        <f>INDEX(tbl_produits[Classe nom], MATCH(tbl_data[[#This Row],[NORM_Spécialité]], tbl_produits[Nom normalisé], 0))</f>
        <v>Anti-infectieux à usage systémique</v>
      </c>
      <c r="H10108">
        <f>YEAR(tbl_data[[#This Row],[Date_rapport]])</f>
        <v>2024</v>
      </c>
      <c r="I10108" t="str">
        <f>INDEX(tbl_produits[Molécule extraite], MATCH(tbl_data[[#This Row],[NORM_Spécialité]], tbl_produits[Nom normalisé], 0))</f>
        <v>Valganciclovir</v>
      </c>
      <c r="J10108" s="34">
        <f>DATE(LEFT(tbl_data[[#This Row],[Date_rapport]], 4), MID(tbl_data[[#This Row],[Date_rapport]], 6, 2), RIGHT(tbl_data[[#This Row],[Date_rapport]], 2))</f>
        <v>45418</v>
      </c>
    </row>
    <row r="10109" spans="1:10" x14ac:dyDescent="0.2">
      <c r="A10109" s="28" t="s">
        <v>17203</v>
      </c>
      <c r="B10109" t="s">
        <v>6</v>
      </c>
      <c r="C10109" s="28" t="s">
        <v>17224</v>
      </c>
      <c r="D10109" t="s">
        <v>17225</v>
      </c>
      <c r="E10109" t="s">
        <v>1432</v>
      </c>
      <c r="F10109" t="str">
        <f>INDEX(tbl_produits[Nom normalisé], MATCH(tbl_data[[#This Row],[Spécialité]], tbl_produits[Nom original], 0))</f>
        <v>GANCICLOVIR Sandoz 500 mg, poudre pour solution à diluer pour perfusion</v>
      </c>
      <c r="G10109" t="str">
        <f>INDEX(tbl_produits[Classe nom], MATCH(tbl_data[[#This Row],[NORM_Spécialité]], tbl_produits[Nom normalisé], 0))</f>
        <v>Anti-infectieux à usage systémique</v>
      </c>
      <c r="H10109">
        <f>YEAR(tbl_data[[#This Row],[Date_rapport]])</f>
        <v>2024</v>
      </c>
      <c r="I10109" t="str">
        <f>INDEX(tbl_produits[Molécule extraite], MATCH(tbl_data[[#This Row],[NORM_Spécialité]], tbl_produits[Nom normalisé], 0))</f>
        <v>Ganciclovir</v>
      </c>
      <c r="J10109" s="34">
        <f>DATE(LEFT(tbl_data[[#This Row],[Date_rapport]], 4), MID(tbl_data[[#This Row],[Date_rapport]], 6, 2), RIGHT(tbl_data[[#This Row],[Date_rapport]], 2))</f>
        <v>45418</v>
      </c>
    </row>
    <row r="10110" spans="1:10" x14ac:dyDescent="0.2">
      <c r="A10110" s="28" t="s">
        <v>17203</v>
      </c>
      <c r="B10110" t="s">
        <v>3</v>
      </c>
      <c r="C10110" s="28" t="s">
        <v>17224</v>
      </c>
      <c r="D10110" t="s">
        <v>904</v>
      </c>
      <c r="E10110" t="s">
        <v>2</v>
      </c>
      <c r="F10110" t="str">
        <f>INDEX(tbl_produits[Nom normalisé], MATCH(tbl_data[[#This Row],[Spécialité]], tbl_produits[Nom original], 0))</f>
        <v>TILDIEM 25 mg, poudre et solution pour préparation injectable I.V.</v>
      </c>
      <c r="G10110" t="str">
        <f>INDEX(tbl_produits[Classe nom], MATCH(tbl_data[[#This Row],[NORM_Spécialité]], tbl_produits[Nom normalisé], 0))</f>
        <v>Système cardiovasculaire</v>
      </c>
      <c r="H10110">
        <f>YEAR(tbl_data[[#This Row],[Date_rapport]])</f>
        <v>2024</v>
      </c>
      <c r="I10110" t="str">
        <f>INDEX(tbl_produits[Molécule extraite], MATCH(tbl_data[[#This Row],[NORM_Spécialité]], tbl_produits[Nom normalisé], 0))</f>
        <v>Diltiazem (chlorhydrate de)</v>
      </c>
      <c r="J10110" s="34">
        <f>DATE(LEFT(tbl_data[[#This Row],[Date_rapport]], 4), MID(tbl_data[[#This Row],[Date_rapport]], 6, 2), RIGHT(tbl_data[[#This Row],[Date_rapport]], 2))</f>
        <v>45418</v>
      </c>
    </row>
    <row r="10111" spans="1:10" x14ac:dyDescent="0.2">
      <c r="A10111" s="28" t="s">
        <v>17203</v>
      </c>
      <c r="B10111" t="s">
        <v>9</v>
      </c>
      <c r="C10111" s="28" t="s">
        <v>17226</v>
      </c>
      <c r="D10111" t="s">
        <v>1416</v>
      </c>
      <c r="E10111" t="s">
        <v>2</v>
      </c>
      <c r="F10111" t="str">
        <f>INDEX(tbl_produits[Nom normalisé], MATCH(tbl_data[[#This Row],[Spécialité]], tbl_produits[Nom original], 0))</f>
        <v>IOMERON 150, 250, 300, 350 et 400 mg Iode/mL, solution injectable en 100-150-200-250 et 500 mL</v>
      </c>
      <c r="G10111" t="str">
        <f>INDEX(tbl_produits[Classe nom], MATCH(tbl_data[[#This Row],[NORM_Spécialité]], tbl_produits[Nom normalisé], 0))</f>
        <v>Divers</v>
      </c>
      <c r="H10111">
        <f>YEAR(tbl_data[[#This Row],[Date_rapport]])</f>
        <v>2024</v>
      </c>
      <c r="I10111" t="str">
        <f>INDEX(tbl_produits[Molécule extraite], MATCH(tbl_data[[#This Row],[NORM_Spécialité]], tbl_produits[Nom normalisé], 0))</f>
        <v>Ioméprol</v>
      </c>
      <c r="J10111" s="34">
        <f>DATE(LEFT(tbl_data[[#This Row],[Date_rapport]], 4), MID(tbl_data[[#This Row],[Date_rapport]], 6, 2), RIGHT(tbl_data[[#This Row],[Date_rapport]], 2))</f>
        <v>45418</v>
      </c>
    </row>
    <row r="10112" spans="1:10" x14ac:dyDescent="0.2">
      <c r="A10112" s="28" t="s">
        <v>17203</v>
      </c>
      <c r="B10112" t="s">
        <v>3</v>
      </c>
      <c r="C10112" s="28" t="s">
        <v>17227</v>
      </c>
      <c r="D10112" t="s">
        <v>1418</v>
      </c>
      <c r="E10112" t="s">
        <v>2</v>
      </c>
      <c r="F10112" t="str">
        <f>INDEX(tbl_produits[Nom normalisé], MATCH(tbl_data[[#This Row],[Spécialité]], tbl_produits[Nom original], 0))</f>
        <v>GLUCANTIME 1,5 g/5 ml, solution injectable</v>
      </c>
      <c r="G10112" t="str">
        <f>INDEX(tbl_produits[Classe nom], MATCH(tbl_data[[#This Row],[NORM_Spécialité]], tbl_produits[Nom normalisé], 0))</f>
        <v>Antiparasitaires, insecticides et répulsifs</v>
      </c>
      <c r="H10112">
        <f>YEAR(tbl_data[[#This Row],[Date_rapport]])</f>
        <v>2024</v>
      </c>
      <c r="I10112" t="str">
        <f>INDEX(tbl_produits[Molécule extraite], MATCH(tbl_data[[#This Row],[NORM_Spécialité]], tbl_produits[Nom normalisé], 0))</f>
        <v>Méglumine (antimoniate de)</v>
      </c>
      <c r="J10112" s="34">
        <f>DATE(LEFT(tbl_data[[#This Row],[Date_rapport]], 4), MID(tbl_data[[#This Row],[Date_rapport]], 6, 2), RIGHT(tbl_data[[#This Row],[Date_rapport]], 2))</f>
        <v>45418</v>
      </c>
    </row>
    <row r="10113" spans="1:10" x14ac:dyDescent="0.2">
      <c r="A10113" s="28" t="s">
        <v>17203</v>
      </c>
      <c r="B10113" t="s">
        <v>11</v>
      </c>
      <c r="C10113" s="28" t="s">
        <v>17228</v>
      </c>
      <c r="D10113" t="s">
        <v>1365</v>
      </c>
      <c r="E10113" t="s">
        <v>2</v>
      </c>
      <c r="F10113" t="str">
        <f>INDEX(tbl_produits[Nom normalisé], MATCH(tbl_data[[#This Row],[Spécialité]], tbl_produits[Nom original], 0))</f>
        <v>NOVANTRONE 10 mg/5 ml, solution à diluer pour perfusion</v>
      </c>
      <c r="G10113" t="str">
        <f>INDEX(tbl_produits[Classe nom], MATCH(tbl_data[[#This Row],[NORM_Spécialité]], tbl_produits[Nom normalisé], 0))</f>
        <v>Antinéoplasiques et immunomodulateurs</v>
      </c>
      <c r="H10113">
        <f>YEAR(tbl_data[[#This Row],[Date_rapport]])</f>
        <v>2024</v>
      </c>
      <c r="I10113" t="str">
        <f>INDEX(tbl_produits[Molécule extraite], MATCH(tbl_data[[#This Row],[NORM_Spécialité]], tbl_produits[Nom normalisé], 0))</f>
        <v>Mitoxantrone (chlorhydrate de)</v>
      </c>
      <c r="J10113" s="34">
        <f>DATE(LEFT(tbl_data[[#This Row],[Date_rapport]], 4), MID(tbl_data[[#This Row],[Date_rapport]], 6, 2), RIGHT(tbl_data[[#This Row],[Date_rapport]], 2))</f>
        <v>45418</v>
      </c>
    </row>
    <row r="10114" spans="1:10" x14ac:dyDescent="0.2">
      <c r="A10114" s="28" t="s">
        <v>17203</v>
      </c>
      <c r="B10114" t="s">
        <v>9</v>
      </c>
      <c r="C10114" s="28" t="s">
        <v>17228</v>
      </c>
      <c r="D10114" t="s">
        <v>1420</v>
      </c>
      <c r="E10114" t="s">
        <v>2</v>
      </c>
      <c r="F10114" t="str">
        <f>INDEX(tbl_produits[Nom normalisé], MATCH(tbl_data[[#This Row],[Spécialité]], tbl_produits[Nom original], 0))</f>
        <v>RIFINAH 300 mg/150 mg, comprimé enrobé</v>
      </c>
      <c r="G10114" t="str">
        <f>INDEX(tbl_produits[Classe nom], MATCH(tbl_data[[#This Row],[NORM_Spécialité]], tbl_produits[Nom normalisé], 0))</f>
        <v>Anti-infectieux à usage systémique</v>
      </c>
      <c r="H10114">
        <f>YEAR(tbl_data[[#This Row],[Date_rapport]])</f>
        <v>2024</v>
      </c>
      <c r="I10114" t="str">
        <f>INDEX(tbl_produits[Molécule extraite], MATCH(tbl_data[[#This Row],[NORM_Spécialité]], tbl_produits[Nom normalisé], 0))</f>
        <v>Isoniazid / rifampicine</v>
      </c>
      <c r="J10114" s="34">
        <f>DATE(LEFT(tbl_data[[#This Row],[Date_rapport]], 4), MID(tbl_data[[#This Row],[Date_rapport]], 6, 2), RIGHT(tbl_data[[#This Row],[Date_rapport]], 2))</f>
        <v>45418</v>
      </c>
    </row>
    <row r="10115" spans="1:10" x14ac:dyDescent="0.2">
      <c r="A10115" s="28" t="s">
        <v>17203</v>
      </c>
      <c r="B10115" t="s">
        <v>9</v>
      </c>
      <c r="C10115" s="28" t="s">
        <v>17228</v>
      </c>
      <c r="D10115" t="s">
        <v>1421</v>
      </c>
      <c r="E10115" t="s">
        <v>2</v>
      </c>
      <c r="F10115" t="str">
        <f>INDEX(tbl_produits[Nom normalisé], MATCH(tbl_data[[#This Row],[Spécialité]], tbl_produits[Nom original], 0))</f>
        <v>RIFATER, comprimé enrobé</v>
      </c>
      <c r="G10115" t="str">
        <f>INDEX(tbl_produits[Classe nom], MATCH(tbl_data[[#This Row],[NORM_Spécialité]], tbl_produits[Nom normalisé], 0))</f>
        <v>Anti-infectieux à usage systémique</v>
      </c>
      <c r="H10115">
        <f>YEAR(tbl_data[[#This Row],[Date_rapport]])</f>
        <v>2024</v>
      </c>
      <c r="I10115" t="str">
        <f>INDEX(tbl_produits[Molécule extraite], MATCH(tbl_data[[#This Row],[NORM_Spécialité]], tbl_produits[Nom normalisé], 0))</f>
        <v>Isoniazide / pyrazinamid / rifampicine</v>
      </c>
      <c r="J10115" s="34">
        <f>DATE(LEFT(tbl_data[[#This Row],[Date_rapport]], 4), MID(tbl_data[[#This Row],[Date_rapport]], 6, 2), RIGHT(tbl_data[[#This Row],[Date_rapport]], 2))</f>
        <v>45418</v>
      </c>
    </row>
    <row r="10116" spans="1:10" x14ac:dyDescent="0.2">
      <c r="A10116" s="28" t="s">
        <v>17203</v>
      </c>
      <c r="B10116" t="s">
        <v>9</v>
      </c>
      <c r="C10116" s="28" t="s">
        <v>17228</v>
      </c>
      <c r="D10116" t="s">
        <v>1422</v>
      </c>
      <c r="E10116" t="s">
        <v>2</v>
      </c>
      <c r="F10116" t="str">
        <f>INDEX(tbl_produits[Nom normalisé], MATCH(tbl_data[[#This Row],[Spécialité]], tbl_produits[Nom original], 0))</f>
        <v>RIFADINE IV 600 mg, poudre et solvant pour solution pour perfusion</v>
      </c>
      <c r="G10116" t="str">
        <f>INDEX(tbl_produits[Classe nom], MATCH(tbl_data[[#This Row],[NORM_Spécialité]], tbl_produits[Nom normalisé], 0))</f>
        <v>Anti-infectieux à usage systémique</v>
      </c>
      <c r="H10116">
        <f>YEAR(tbl_data[[#This Row],[Date_rapport]])</f>
        <v>2024</v>
      </c>
      <c r="I10116" t="str">
        <f>INDEX(tbl_produits[Molécule extraite], MATCH(tbl_data[[#This Row],[NORM_Spécialité]], tbl_produits[Nom normalisé], 0))</f>
        <v>Rifampicine sodique</v>
      </c>
      <c r="J10116" s="34">
        <f>DATE(LEFT(tbl_data[[#This Row],[Date_rapport]], 4), MID(tbl_data[[#This Row],[Date_rapport]], 6, 2), RIGHT(tbl_data[[#This Row],[Date_rapport]], 2))</f>
        <v>45418</v>
      </c>
    </row>
    <row r="10117" spans="1:10" x14ac:dyDescent="0.2">
      <c r="A10117" s="28" t="s">
        <v>17203</v>
      </c>
      <c r="B10117" t="s">
        <v>9</v>
      </c>
      <c r="C10117" s="28" t="s">
        <v>17228</v>
      </c>
      <c r="D10117" t="s">
        <v>827</v>
      </c>
      <c r="E10117" t="s">
        <v>2</v>
      </c>
      <c r="F10117" t="str">
        <f>INDEX(tbl_produits[Nom normalisé], MATCH(tbl_data[[#This Row],[Spécialité]], tbl_produits[Nom original], 0))</f>
        <v>RIFADINE 2 %, suspension buvable</v>
      </c>
      <c r="G10117" t="str">
        <f>INDEX(tbl_produits[Classe nom], MATCH(tbl_data[[#This Row],[NORM_Spécialité]], tbl_produits[Nom normalisé], 0))</f>
        <v>Anti-infectieux à usage systémique</v>
      </c>
      <c r="H10117">
        <f>YEAR(tbl_data[[#This Row],[Date_rapport]])</f>
        <v>2024</v>
      </c>
      <c r="I10117" t="str">
        <f>INDEX(tbl_produits[Molécule extraite], MATCH(tbl_data[[#This Row],[NORM_Spécialité]], tbl_produits[Nom normalisé], 0))</f>
        <v>Rifampicine sodique</v>
      </c>
      <c r="J10117" s="34">
        <f>DATE(LEFT(tbl_data[[#This Row],[Date_rapport]], 4), MID(tbl_data[[#This Row],[Date_rapport]], 6, 2), RIGHT(tbl_data[[#This Row],[Date_rapport]], 2))</f>
        <v>45418</v>
      </c>
    </row>
    <row r="10118" spans="1:10" x14ac:dyDescent="0.2">
      <c r="A10118" s="28" t="s">
        <v>17203</v>
      </c>
      <c r="B10118" t="s">
        <v>9</v>
      </c>
      <c r="C10118" s="28" t="s">
        <v>17228</v>
      </c>
      <c r="D10118" t="s">
        <v>1423</v>
      </c>
      <c r="E10118" t="s">
        <v>2</v>
      </c>
      <c r="F10118" t="str">
        <f>INDEX(tbl_produits[Nom normalisé], MATCH(tbl_data[[#This Row],[Spécialité]], tbl_produits[Nom original], 0))</f>
        <v>RIFADINE 300 mg, gélule</v>
      </c>
      <c r="G10118" t="str">
        <f>INDEX(tbl_produits[Classe nom], MATCH(tbl_data[[#This Row],[NORM_Spécialité]], tbl_produits[Nom normalisé], 0))</f>
        <v>Anti-infectieux à usage systémique</v>
      </c>
      <c r="H10118">
        <f>YEAR(tbl_data[[#This Row],[Date_rapport]])</f>
        <v>2024</v>
      </c>
      <c r="I10118" t="str">
        <f>INDEX(tbl_produits[Molécule extraite], MATCH(tbl_data[[#This Row],[NORM_Spécialité]], tbl_produits[Nom normalisé], 0))</f>
        <v>Rifampicine sodique</v>
      </c>
      <c r="J10118" s="34">
        <f>DATE(LEFT(tbl_data[[#This Row],[Date_rapport]], 4), MID(tbl_data[[#This Row],[Date_rapport]], 6, 2), RIGHT(tbl_data[[#This Row],[Date_rapport]], 2))</f>
        <v>45418</v>
      </c>
    </row>
    <row r="10119" spans="1:10" x14ac:dyDescent="0.2">
      <c r="A10119" s="28" t="s">
        <v>17203</v>
      </c>
      <c r="B10119" t="s">
        <v>9</v>
      </c>
      <c r="C10119" s="28" t="s">
        <v>17228</v>
      </c>
      <c r="D10119" t="s">
        <v>1021</v>
      </c>
      <c r="E10119" t="s">
        <v>2</v>
      </c>
      <c r="F10119" t="str">
        <f>INDEX(tbl_produits[Nom normalisé], MATCH(tbl_data[[#This Row],[Spécialité]], tbl_produits[Nom original], 0))</f>
        <v>RIMACTAN 300 mg, gélule</v>
      </c>
      <c r="G10119" t="str">
        <f>INDEX(tbl_produits[Classe nom], MATCH(tbl_data[[#This Row],[NORM_Spécialité]], tbl_produits[Nom normalisé], 0))</f>
        <v>Anti-infectieux à usage systémique</v>
      </c>
      <c r="H10119">
        <f>YEAR(tbl_data[[#This Row],[Date_rapport]])</f>
        <v>2024</v>
      </c>
      <c r="I10119" t="str">
        <f>INDEX(tbl_produits[Molécule extraite], MATCH(tbl_data[[#This Row],[NORM_Spécialité]], tbl_produits[Nom normalisé], 0))</f>
        <v>Rifampicine</v>
      </c>
      <c r="J10119" s="34">
        <f>DATE(LEFT(tbl_data[[#This Row],[Date_rapport]], 4), MID(tbl_data[[#This Row],[Date_rapport]], 6, 2), RIGHT(tbl_data[[#This Row],[Date_rapport]], 2))</f>
        <v>45418</v>
      </c>
    </row>
    <row r="10120" spans="1:10" x14ac:dyDescent="0.2">
      <c r="A10120" s="28" t="s">
        <v>17203</v>
      </c>
      <c r="B10120" t="s">
        <v>9</v>
      </c>
      <c r="C10120" s="28" t="s">
        <v>17228</v>
      </c>
      <c r="D10120" t="s">
        <v>1081</v>
      </c>
      <c r="E10120" t="s">
        <v>2</v>
      </c>
      <c r="F10120" t="str">
        <f>INDEX(tbl_produits[Nom normalisé], MATCH(tbl_data[[#This Row],[Spécialité]], tbl_produits[Nom original], 0))</f>
        <v>MONOPROST 50 microgrammes/ml, collyre en solution en récipient unidose</v>
      </c>
      <c r="G10120" t="str">
        <f>INDEX(tbl_produits[Classe nom], MATCH(tbl_data[[#This Row],[NORM_Spécialité]], tbl_produits[Nom normalisé], 0))</f>
        <v>Organes sensoriels</v>
      </c>
      <c r="H10120">
        <f>YEAR(tbl_data[[#This Row],[Date_rapport]])</f>
        <v>2024</v>
      </c>
      <c r="I10120" t="str">
        <f>INDEX(tbl_produits[Molécule extraite], MATCH(tbl_data[[#This Row],[NORM_Spécialité]], tbl_produits[Nom normalisé], 0))</f>
        <v>Latanoprost</v>
      </c>
      <c r="J10120" s="34">
        <f>DATE(LEFT(tbl_data[[#This Row],[Date_rapport]], 4), MID(tbl_data[[#This Row],[Date_rapport]], 6, 2), RIGHT(tbl_data[[#This Row],[Date_rapport]], 2))</f>
        <v>45418</v>
      </c>
    </row>
    <row r="10121" spans="1:10" x14ac:dyDescent="0.2">
      <c r="A10121" s="28" t="s">
        <v>17203</v>
      </c>
      <c r="B10121" t="s">
        <v>3</v>
      </c>
      <c r="C10121" s="28" t="s">
        <v>17229</v>
      </c>
      <c r="D10121" t="s">
        <v>1425</v>
      </c>
      <c r="E10121" t="s">
        <v>2</v>
      </c>
      <c r="F10121" t="str">
        <f>INDEX(tbl_produits[Nom normalisé], MATCH(tbl_data[[#This Row],[Spécialité]], tbl_produits[Nom original], 0))</f>
        <v>TIAPRIDAL 100 mg/2 ml, solution injectable</v>
      </c>
      <c r="G10121" t="str">
        <f>INDEX(tbl_produits[Classe nom], MATCH(tbl_data[[#This Row],[NORM_Spécialité]], tbl_produits[Nom normalisé], 0))</f>
        <v>Système nerveux</v>
      </c>
      <c r="H10121">
        <f>YEAR(tbl_data[[#This Row],[Date_rapport]])</f>
        <v>2024</v>
      </c>
      <c r="I10121" t="str">
        <f>INDEX(tbl_produits[Molécule extraite], MATCH(tbl_data[[#This Row],[NORM_Spécialité]], tbl_produits[Nom normalisé], 0))</f>
        <v>Tiapride (chlorhydrate de)</v>
      </c>
      <c r="J10121" s="34">
        <f>DATE(LEFT(tbl_data[[#This Row],[Date_rapport]], 4), MID(tbl_data[[#This Row],[Date_rapport]], 6, 2), RIGHT(tbl_data[[#This Row],[Date_rapport]], 2))</f>
        <v>45418</v>
      </c>
    </row>
    <row r="10122" spans="1:10" x14ac:dyDescent="0.2">
      <c r="A10122" s="28" t="s">
        <v>17203</v>
      </c>
      <c r="B10122" t="s">
        <v>9</v>
      </c>
      <c r="C10122" s="28" t="s">
        <v>17229</v>
      </c>
      <c r="D10122" t="s">
        <v>1426</v>
      </c>
      <c r="E10122" t="s">
        <v>2</v>
      </c>
      <c r="F10122" t="str">
        <f>INDEX(tbl_produits[Nom normalisé], MATCH(tbl_data[[#This Row],[Spécialité]], tbl_produits[Nom original], 0))</f>
        <v>PLEGISOL, solution cardioplégique pour voie intracoronaire en poche</v>
      </c>
      <c r="G10122" t="str">
        <f>INDEX(tbl_produits[Classe nom], MATCH(tbl_data[[#This Row],[NORM_Spécialité]], tbl_produits[Nom normalisé], 0))</f>
        <v>Sang et organes hématopoïétiques</v>
      </c>
      <c r="H10122">
        <f>YEAR(tbl_data[[#This Row],[Date_rapport]])</f>
        <v>2024</v>
      </c>
      <c r="I10122" t="str">
        <f>INDEX(tbl_produits[Molécule extraite], MATCH(tbl_data[[#This Row],[NORM_Spécialité]], tbl_produits[Nom normalisé], 0))</f>
        <v>Calcium (chlorure de) dihydraté/magnésium (chlorure de) hexahydraté/potassium (chlorure de)/sodium (chlorure de)</v>
      </c>
      <c r="J10122" s="34">
        <f>DATE(LEFT(tbl_data[[#This Row],[Date_rapport]], 4), MID(tbl_data[[#This Row],[Date_rapport]], 6, 2), RIGHT(tbl_data[[#This Row],[Date_rapport]], 2))</f>
        <v>45418</v>
      </c>
    </row>
    <row r="10123" spans="1:10" x14ac:dyDescent="0.2">
      <c r="A10123" s="28" t="s">
        <v>17203</v>
      </c>
      <c r="B10123" t="s">
        <v>6</v>
      </c>
      <c r="C10123" s="28" t="s">
        <v>17229</v>
      </c>
      <c r="D10123" t="s">
        <v>972</v>
      </c>
      <c r="E10123" t="s">
        <v>1432</v>
      </c>
      <c r="F10123" t="str">
        <f>INDEX(tbl_produits[Nom normalisé], MATCH(tbl_data[[#This Row],[Spécialité]], tbl_produits[Nom original], 0))</f>
        <v>METHYLPREDNISOLONE Hikma 40 mg, poudre pour solution injectable</v>
      </c>
      <c r="G10123" t="str">
        <f>INDEX(tbl_produits[Classe nom], MATCH(tbl_data[[#This Row],[NORM_Spécialité]], tbl_produits[Nom normalisé], 0))</f>
        <v>Hormones systémiques sauf hormones sexuelles et insulines</v>
      </c>
      <c r="H10123">
        <f>YEAR(tbl_data[[#This Row],[Date_rapport]])</f>
        <v>2024</v>
      </c>
      <c r="I10123" t="str">
        <f>INDEX(tbl_produits[Molécule extraite], MATCH(tbl_data[[#This Row],[NORM_Spécialité]], tbl_produits[Nom normalisé], 0))</f>
        <v>Méthylprednisolone (hydrogénosuccinate de)</v>
      </c>
      <c r="J10123" s="34">
        <f>DATE(LEFT(tbl_data[[#This Row],[Date_rapport]], 4), MID(tbl_data[[#This Row],[Date_rapport]], 6, 2), RIGHT(tbl_data[[#This Row],[Date_rapport]], 2))</f>
        <v>45418</v>
      </c>
    </row>
    <row r="10124" spans="1:10" x14ac:dyDescent="0.2">
      <c r="A10124" s="28" t="s">
        <v>17203</v>
      </c>
      <c r="B10124" t="s">
        <v>6</v>
      </c>
      <c r="C10124" s="28" t="s">
        <v>17229</v>
      </c>
      <c r="D10124" t="s">
        <v>1427</v>
      </c>
      <c r="E10124" t="s">
        <v>1432</v>
      </c>
      <c r="F10124" t="str">
        <f>INDEX(tbl_produits[Nom normalisé], MATCH(tbl_data[[#This Row],[Spécialité]], tbl_produits[Nom original], 0))</f>
        <v>ADRENALINE Aguettant 1 mg/mL sans sulfite, solution injectable en seringue pré-remplie</v>
      </c>
      <c r="G10124" t="str">
        <f>INDEX(tbl_produits[Classe nom], MATCH(tbl_data[[#This Row],[NORM_Spécialité]], tbl_produits[Nom normalisé], 0))</f>
        <v>Système cardiovasculaire</v>
      </c>
      <c r="H10124">
        <f>YEAR(tbl_data[[#This Row],[Date_rapport]])</f>
        <v>2024</v>
      </c>
      <c r="I10124" t="str">
        <f>INDEX(tbl_produits[Molécule extraite], MATCH(tbl_data[[#This Row],[NORM_Spécialité]], tbl_produits[Nom normalisé], 0))</f>
        <v>Adrénaline</v>
      </c>
      <c r="J10124" s="34">
        <f>DATE(LEFT(tbl_data[[#This Row],[Date_rapport]], 4), MID(tbl_data[[#This Row],[Date_rapport]], 6, 2), RIGHT(tbl_data[[#This Row],[Date_rapport]], 2))</f>
        <v>45418</v>
      </c>
    </row>
    <row r="10125" spans="1:10" x14ac:dyDescent="0.2">
      <c r="A10125" s="28" t="s">
        <v>17203</v>
      </c>
      <c r="B10125" t="s">
        <v>6</v>
      </c>
      <c r="C10125" s="28" t="s">
        <v>17229</v>
      </c>
      <c r="D10125" t="s">
        <v>1428</v>
      </c>
      <c r="E10125" t="s">
        <v>1424</v>
      </c>
      <c r="F10125" t="str">
        <f>INDEX(tbl_produits[Nom normalisé], MATCH(tbl_data[[#This Row],[Spécialité]], tbl_produits[Nom original], 0))</f>
        <v xml:space="preserve">RABEPRAZOLE 20mg comprimé gastro-résistant </v>
      </c>
      <c r="G10125" t="str">
        <f>INDEX(tbl_produits[Classe nom], MATCH(tbl_data[[#This Row],[NORM_Spécialité]], tbl_produits[Nom normalisé], 0))</f>
        <v>Voies digestives et métabolisme</v>
      </c>
      <c r="H10125">
        <f>YEAR(tbl_data[[#This Row],[Date_rapport]])</f>
        <v>2024</v>
      </c>
      <c r="I10125" t="str">
        <f>INDEX(tbl_produits[Molécule extraite], MATCH(tbl_data[[#This Row],[NORM_Spécialité]], tbl_produits[Nom normalisé], 0))</f>
        <v>Rabéprazole sodique</v>
      </c>
      <c r="J10125" s="34">
        <f>DATE(LEFT(tbl_data[[#This Row],[Date_rapport]], 4), MID(tbl_data[[#This Row],[Date_rapport]], 6, 2), RIGHT(tbl_data[[#This Row],[Date_rapport]], 2))</f>
        <v>45418</v>
      </c>
    </row>
    <row r="10126" spans="1:10" x14ac:dyDescent="0.2">
      <c r="A10126" s="28" t="s">
        <v>17203</v>
      </c>
      <c r="B10126" t="s">
        <v>9</v>
      </c>
      <c r="C10126" s="28" t="s">
        <v>17229</v>
      </c>
      <c r="D10126" t="s">
        <v>1429</v>
      </c>
      <c r="E10126" t="s">
        <v>2</v>
      </c>
      <c r="F10126" t="str">
        <f>INDEX(tbl_produits[Nom normalisé], MATCH(tbl_data[[#This Row],[Spécialité]], tbl_produits[Nom original], 0))</f>
        <v xml:space="preserve">RABEPRAZOLE 10mg comprimé gastro-résistant </v>
      </c>
      <c r="G10126" t="str">
        <f>INDEX(tbl_produits[Classe nom], MATCH(tbl_data[[#This Row],[NORM_Spécialité]], tbl_produits[Nom normalisé], 0))</f>
        <v>Voies digestives et métabolisme</v>
      </c>
      <c r="H10126">
        <f>YEAR(tbl_data[[#This Row],[Date_rapport]])</f>
        <v>2024</v>
      </c>
      <c r="I10126" t="str">
        <f>INDEX(tbl_produits[Molécule extraite], MATCH(tbl_data[[#This Row],[NORM_Spécialité]], tbl_produits[Nom normalisé], 0))</f>
        <v>Rabéprazole sodique</v>
      </c>
      <c r="J10126" s="34">
        <f>DATE(LEFT(tbl_data[[#This Row],[Date_rapport]], 4), MID(tbl_data[[#This Row],[Date_rapport]], 6, 2), RIGHT(tbl_data[[#This Row],[Date_rapport]], 2))</f>
        <v>45418</v>
      </c>
    </row>
    <row r="10127" spans="1:10" x14ac:dyDescent="0.2">
      <c r="A10127" s="28" t="s">
        <v>17203</v>
      </c>
      <c r="B10127" t="s">
        <v>9</v>
      </c>
      <c r="C10127" s="28" t="s">
        <v>17230</v>
      </c>
      <c r="D10127" t="s">
        <v>1431</v>
      </c>
      <c r="E10127" t="s">
        <v>2</v>
      </c>
      <c r="F10127" t="str">
        <f>INDEX(tbl_produits[Nom normalisé], MATCH(tbl_data[[#This Row],[Spécialité]], tbl_produits[Nom original], 0))</f>
        <v>METHOTREXATE Teva 10 pour cent, solution injectable (flacons de 10 ml et 50 ml)</v>
      </c>
      <c r="G10127" t="str">
        <f>INDEX(tbl_produits[Classe nom], MATCH(tbl_data[[#This Row],[NORM_Spécialité]], tbl_produits[Nom normalisé], 0))</f>
        <v>Antinéoplasiques et immunomodulateurs</v>
      </c>
      <c r="H10127">
        <f>YEAR(tbl_data[[#This Row],[Date_rapport]])</f>
        <v>2024</v>
      </c>
      <c r="I10127" t="str">
        <f>INDEX(tbl_produits[Molécule extraite], MATCH(tbl_data[[#This Row],[NORM_Spécialité]], tbl_produits[Nom normalisé], 0))</f>
        <v>Méthotrexate</v>
      </c>
      <c r="J10127" s="34">
        <f>DATE(LEFT(tbl_data[[#This Row],[Date_rapport]], 4), MID(tbl_data[[#This Row],[Date_rapport]], 6, 2), RIGHT(tbl_data[[#This Row],[Date_rapport]], 2))</f>
        <v>45418</v>
      </c>
    </row>
    <row r="10128" spans="1:10" x14ac:dyDescent="0.2">
      <c r="A10128" s="28" t="s">
        <v>17203</v>
      </c>
      <c r="B10128" t="s">
        <v>6</v>
      </c>
      <c r="C10128" s="28" t="s">
        <v>17231</v>
      </c>
      <c r="D10128" t="s">
        <v>1367</v>
      </c>
      <c r="E10128" t="s">
        <v>1432</v>
      </c>
      <c r="F10128" t="str">
        <f>INDEX(tbl_produits[Nom normalisé], MATCH(tbl_data[[#This Row],[Spécialité]], tbl_produits[Nom original], 0))</f>
        <v>MICROPAKINE L.P., granulés à libération prolongée en sachet-dose</v>
      </c>
      <c r="G10128" t="str">
        <f>INDEX(tbl_produits[Classe nom], MATCH(tbl_data[[#This Row],[NORM_Spécialité]], tbl_produits[Nom normalisé], 0))</f>
        <v>Système nerveux</v>
      </c>
      <c r="H10128">
        <f>YEAR(tbl_data[[#This Row],[Date_rapport]])</f>
        <v>2024</v>
      </c>
      <c r="I10128" t="str">
        <f>INDEX(tbl_produits[Molécule extraite], MATCH(tbl_data[[#This Row],[NORM_Spécialité]], tbl_produits[Nom normalisé], 0))</f>
        <v>Acide valproïque, sodium (valproate de)</v>
      </c>
      <c r="J10128" s="34">
        <f>DATE(LEFT(tbl_data[[#This Row],[Date_rapport]], 4), MID(tbl_data[[#This Row],[Date_rapport]], 6, 2), RIGHT(tbl_data[[#This Row],[Date_rapport]], 2))</f>
        <v>45418</v>
      </c>
    </row>
    <row r="10129" spans="1:10" x14ac:dyDescent="0.2">
      <c r="A10129" s="28" t="s">
        <v>17203</v>
      </c>
      <c r="B10129" t="s">
        <v>3</v>
      </c>
      <c r="C10129" s="28" t="s">
        <v>17231</v>
      </c>
      <c r="D10129" t="s">
        <v>1315</v>
      </c>
      <c r="E10129" t="s">
        <v>2</v>
      </c>
      <c r="F10129" t="str">
        <f>INDEX(tbl_produits[Nom normalisé], MATCH(tbl_data[[#This Row],[Spécialité]], tbl_produits[Nom original], 0))</f>
        <v>BAQSIMI 3 mg, poudre nasale en récipient unidose</v>
      </c>
      <c r="G10129" t="str">
        <f>INDEX(tbl_produits[Classe nom], MATCH(tbl_data[[#This Row],[NORM_Spécialité]], tbl_produits[Nom normalisé], 0))</f>
        <v>Hormones systémiques sauf hormones sexuelles et insulines</v>
      </c>
      <c r="H10129">
        <f>YEAR(tbl_data[[#This Row],[Date_rapport]])</f>
        <v>2024</v>
      </c>
      <c r="I10129" t="str">
        <f>INDEX(tbl_produits[Molécule extraite], MATCH(tbl_data[[#This Row],[NORM_Spécialité]], tbl_produits[Nom normalisé], 0))</f>
        <v>Glucagon</v>
      </c>
      <c r="J10129" s="34">
        <f>DATE(LEFT(tbl_data[[#This Row],[Date_rapport]], 4), MID(tbl_data[[#This Row],[Date_rapport]], 6, 2), RIGHT(tbl_data[[#This Row],[Date_rapport]], 2))</f>
        <v>45418</v>
      </c>
    </row>
    <row r="10130" spans="1:10" x14ac:dyDescent="0.2">
      <c r="A10130" s="28" t="s">
        <v>17203</v>
      </c>
      <c r="B10130" t="s">
        <v>9</v>
      </c>
      <c r="C10130" s="28" t="s">
        <v>17232</v>
      </c>
      <c r="D10130" t="s">
        <v>1435</v>
      </c>
      <c r="E10130" t="s">
        <v>2</v>
      </c>
      <c r="F10130" t="str">
        <f>INDEX(tbl_produits[Nom normalisé], MATCH(tbl_data[[#This Row],[Spécialité]], tbl_produits[Nom original], 0))</f>
        <v>ANSATIPINE 150 mg, gélule</v>
      </c>
      <c r="G10130" t="str">
        <f>INDEX(tbl_produits[Classe nom], MATCH(tbl_data[[#This Row],[NORM_Spécialité]], tbl_produits[Nom normalisé], 0))</f>
        <v>Anti-infectieux à usage systémique</v>
      </c>
      <c r="H10130">
        <f>YEAR(tbl_data[[#This Row],[Date_rapport]])</f>
        <v>2024</v>
      </c>
      <c r="I10130" t="str">
        <f>INDEX(tbl_produits[Molécule extraite], MATCH(tbl_data[[#This Row],[NORM_Spécialité]], tbl_produits[Nom normalisé], 0))</f>
        <v>Rifabutine</v>
      </c>
      <c r="J10130" s="34">
        <f>DATE(LEFT(tbl_data[[#This Row],[Date_rapport]], 4), MID(tbl_data[[#This Row],[Date_rapport]], 6, 2), RIGHT(tbl_data[[#This Row],[Date_rapport]], 2))</f>
        <v>45418</v>
      </c>
    </row>
    <row r="10131" spans="1:10" x14ac:dyDescent="0.2">
      <c r="A10131" s="28" t="s">
        <v>17203</v>
      </c>
      <c r="B10131" t="s">
        <v>9</v>
      </c>
      <c r="C10131" s="28" t="s">
        <v>17232</v>
      </c>
      <c r="D10131" t="s">
        <v>973</v>
      </c>
      <c r="E10131" t="s">
        <v>2</v>
      </c>
      <c r="F10131" t="str">
        <f>INDEX(tbl_produits[Nom normalisé], MATCH(tbl_data[[#This Row],[Spécialité]], tbl_produits[Nom original], 0))</f>
        <v>RIMIFON 50 mg, comprimé</v>
      </c>
      <c r="G10131" t="str">
        <f>INDEX(tbl_produits[Classe nom], MATCH(tbl_data[[#This Row],[NORM_Spécialité]], tbl_produits[Nom normalisé], 0))</f>
        <v>Anti-infectieux à usage systémique</v>
      </c>
      <c r="H10131">
        <f>YEAR(tbl_data[[#This Row],[Date_rapport]])</f>
        <v>2024</v>
      </c>
      <c r="I10131" t="str">
        <f>INDEX(tbl_produits[Molécule extraite], MATCH(tbl_data[[#This Row],[NORM_Spécialité]], tbl_produits[Nom normalisé], 0))</f>
        <v>Isoniazide</v>
      </c>
      <c r="J10131" s="34">
        <f>DATE(LEFT(tbl_data[[#This Row],[Date_rapport]], 4), MID(tbl_data[[#This Row],[Date_rapport]], 6, 2), RIGHT(tbl_data[[#This Row],[Date_rapport]], 2))</f>
        <v>45418</v>
      </c>
    </row>
    <row r="10132" spans="1:10" x14ac:dyDescent="0.2">
      <c r="A10132" s="28" t="s">
        <v>17203</v>
      </c>
      <c r="B10132" t="s">
        <v>9</v>
      </c>
      <c r="C10132" s="28" t="s">
        <v>17233</v>
      </c>
      <c r="D10132" t="s">
        <v>1350</v>
      </c>
      <c r="E10132" t="s">
        <v>2</v>
      </c>
      <c r="F10132" t="str">
        <f>INDEX(tbl_produits[Nom normalisé], MATCH(tbl_data[[#This Row],[Spécialité]], tbl_produits[Nom original], 0))</f>
        <v xml:space="preserve">IMMUNOGLOBULINE humaine normale IV et SC (à base de) </v>
      </c>
      <c r="G10132" t="str">
        <f>INDEX(tbl_produits[Classe nom], MATCH(tbl_data[[#This Row],[NORM_Spécialité]], tbl_produits[Nom normalisé], 0))</f>
        <v>Anti-infectieux à usage systémique</v>
      </c>
      <c r="H10132">
        <f>YEAR(tbl_data[[#This Row],[Date_rapport]])</f>
        <v>2024</v>
      </c>
      <c r="I10132" t="str">
        <f>INDEX(tbl_produits[Molécule extraite], MATCH(tbl_data[[#This Row],[NORM_Spécialité]], tbl_produits[Nom normalisé], 0))</f>
        <v>Immunoglobuline humaine normale (IgG)</v>
      </c>
      <c r="J10132" s="34">
        <f>DATE(LEFT(tbl_data[[#This Row],[Date_rapport]], 4), MID(tbl_data[[#This Row],[Date_rapport]], 6, 2), RIGHT(tbl_data[[#This Row],[Date_rapport]], 2))</f>
        <v>45418</v>
      </c>
    </row>
    <row r="10133" spans="1:10" x14ac:dyDescent="0.2">
      <c r="A10133" s="28" t="s">
        <v>17203</v>
      </c>
      <c r="B10133" t="s">
        <v>9</v>
      </c>
      <c r="C10133" s="28" t="s">
        <v>17234</v>
      </c>
      <c r="D10133" t="s">
        <v>1005</v>
      </c>
      <c r="E10133" t="s">
        <v>2</v>
      </c>
      <c r="F10133" t="str">
        <f>INDEX(tbl_produits[Nom normalisé], MATCH(tbl_data[[#This Row],[Spécialité]], tbl_produits[Nom original], 0))</f>
        <v xml:space="preserve">TOFRANIL 10 mg, comprimé enrobé </v>
      </c>
      <c r="G10133" t="str">
        <f>INDEX(tbl_produits[Classe nom], MATCH(tbl_data[[#This Row],[NORM_Spécialité]], tbl_produits[Nom normalisé], 0))</f>
        <v>Système nerveux</v>
      </c>
      <c r="H10133">
        <f>YEAR(tbl_data[[#This Row],[Date_rapport]])</f>
        <v>2024</v>
      </c>
      <c r="I10133" t="str">
        <f>INDEX(tbl_produits[Molécule extraite], MATCH(tbl_data[[#This Row],[NORM_Spécialité]], tbl_produits[Nom normalisé], 0))</f>
        <v>Imipramine</v>
      </c>
      <c r="J10133" s="34">
        <f>DATE(LEFT(tbl_data[[#This Row],[Date_rapport]], 4), MID(tbl_data[[#This Row],[Date_rapport]], 6, 2), RIGHT(tbl_data[[#This Row],[Date_rapport]], 2))</f>
        <v>45418</v>
      </c>
    </row>
    <row r="10134" spans="1:10" x14ac:dyDescent="0.2">
      <c r="A10134" s="28" t="s">
        <v>17203</v>
      </c>
      <c r="B10134" t="s">
        <v>9</v>
      </c>
      <c r="C10134" s="28" t="s">
        <v>17234</v>
      </c>
      <c r="D10134" t="s">
        <v>1356</v>
      </c>
      <c r="E10134" t="s">
        <v>2</v>
      </c>
      <c r="F10134" t="str">
        <f>INDEX(tbl_produits[Nom normalisé], MATCH(tbl_data[[#This Row],[Spécialité]], tbl_produits[Nom original], 0))</f>
        <v>QUASYM L.P., gélule à libération modifiée</v>
      </c>
      <c r="G10134" t="str">
        <f>INDEX(tbl_produits[Classe nom], MATCH(tbl_data[[#This Row],[NORM_Spécialité]], tbl_produits[Nom normalisé], 0))</f>
        <v>Système nerveux</v>
      </c>
      <c r="H10134">
        <f>YEAR(tbl_data[[#This Row],[Date_rapport]])</f>
        <v>2024</v>
      </c>
      <c r="I10134" t="str">
        <f>INDEX(tbl_produits[Molécule extraite], MATCH(tbl_data[[#This Row],[NORM_Spécialité]], tbl_produits[Nom normalisé], 0))</f>
        <v>Méthylphénidate</v>
      </c>
      <c r="J10134" s="34">
        <f>DATE(LEFT(tbl_data[[#This Row],[Date_rapport]], 4), MID(tbl_data[[#This Row],[Date_rapport]], 6, 2), RIGHT(tbl_data[[#This Row],[Date_rapport]], 2))</f>
        <v>45418</v>
      </c>
    </row>
    <row r="10135" spans="1:10" x14ac:dyDescent="0.2">
      <c r="A10135" s="28" t="s">
        <v>17203</v>
      </c>
      <c r="B10135" t="s">
        <v>6</v>
      </c>
      <c r="C10135" s="28" t="s">
        <v>17234</v>
      </c>
      <c r="D10135" t="s">
        <v>1227</v>
      </c>
      <c r="E10135" t="s">
        <v>1404</v>
      </c>
      <c r="F10135" t="str">
        <f>INDEX(tbl_produits[Nom normalisé], MATCH(tbl_data[[#This Row],[Spécialité]], tbl_produits[Nom original], 0))</f>
        <v>RULID 50 mg, comprimé sécable pour suspension buvable</v>
      </c>
      <c r="G10135" t="str">
        <f>INDEX(tbl_produits[Classe nom], MATCH(tbl_data[[#This Row],[NORM_Spécialité]], tbl_produits[Nom normalisé], 0))</f>
        <v>Anti-infectieux à usage systémique</v>
      </c>
      <c r="H10135">
        <f>YEAR(tbl_data[[#This Row],[Date_rapport]])</f>
        <v>2024</v>
      </c>
      <c r="I10135" t="str">
        <f>INDEX(tbl_produits[Molécule extraite], MATCH(tbl_data[[#This Row],[NORM_Spécialité]], tbl_produits[Nom normalisé], 0))</f>
        <v>Roxithromycine</v>
      </c>
      <c r="J10135" s="34">
        <f>DATE(LEFT(tbl_data[[#This Row],[Date_rapport]], 4), MID(tbl_data[[#This Row],[Date_rapport]], 6, 2), RIGHT(tbl_data[[#This Row],[Date_rapport]], 2))</f>
        <v>45418</v>
      </c>
    </row>
    <row r="10136" spans="1:10" x14ac:dyDescent="0.2">
      <c r="A10136" s="28" t="s">
        <v>17203</v>
      </c>
      <c r="B10136" t="s">
        <v>9</v>
      </c>
      <c r="C10136" s="28" t="s">
        <v>17235</v>
      </c>
      <c r="D10136" t="s">
        <v>1059</v>
      </c>
      <c r="E10136" t="s">
        <v>2</v>
      </c>
      <c r="F10136" t="str">
        <f>INDEX(tbl_produits[Nom normalisé], MATCH(tbl_data[[#This Row],[Spécialité]], tbl_produits[Nom original], 0))</f>
        <v>VITAMINE A Dulcis 25 000 U.I. pour 100 g, pommade ophtalmique</v>
      </c>
      <c r="G10136" t="str">
        <f>INDEX(tbl_produits[Classe nom], MATCH(tbl_data[[#This Row],[NORM_Spécialité]], tbl_produits[Nom normalisé], 0))</f>
        <v>Voies digestives et métabolisme</v>
      </c>
      <c r="H10136">
        <f>YEAR(tbl_data[[#This Row],[Date_rapport]])</f>
        <v>2024</v>
      </c>
      <c r="I10136" t="str">
        <f>INDEX(tbl_produits[Molécule extraite], MATCH(tbl_data[[#This Row],[NORM_Spécialité]], tbl_produits[Nom normalisé], 0))</f>
        <v>Concentrât de vitamine A synthétique, forme huileuse</v>
      </c>
      <c r="J10136" s="34">
        <f>DATE(LEFT(tbl_data[[#This Row],[Date_rapport]], 4), MID(tbl_data[[#This Row],[Date_rapport]], 6, 2), RIGHT(tbl_data[[#This Row],[Date_rapport]], 2))</f>
        <v>45418</v>
      </c>
    </row>
    <row r="10137" spans="1:10" x14ac:dyDescent="0.2">
      <c r="A10137" s="28" t="s">
        <v>17203</v>
      </c>
      <c r="B10137" t="s">
        <v>6</v>
      </c>
      <c r="C10137" s="28" t="s">
        <v>17235</v>
      </c>
      <c r="D10137" t="s">
        <v>1286</v>
      </c>
      <c r="E10137" t="s">
        <v>1447</v>
      </c>
      <c r="F10137" t="str">
        <f>INDEX(tbl_produits[Nom normalisé], MATCH(tbl_data[[#This Row],[Spécialité]], tbl_produits[Nom original], 0))</f>
        <v>SINETRAV 40 microgrammes/mL, collyre en solution</v>
      </c>
      <c r="G10137" t="str">
        <f>INDEX(tbl_produits[Classe nom], MATCH(tbl_data[[#This Row],[NORM_Spécialité]], tbl_produits[Nom normalisé], 0))</f>
        <v>Organes sensoriels</v>
      </c>
      <c r="H10137">
        <f>YEAR(tbl_data[[#This Row],[Date_rapport]])</f>
        <v>2024</v>
      </c>
      <c r="I10137" t="str">
        <f>INDEX(tbl_produits[Molécule extraite], MATCH(tbl_data[[#This Row],[NORM_Spécialité]], tbl_produits[Nom normalisé], 0))</f>
        <v>Travoprost</v>
      </c>
      <c r="J10137" s="34">
        <f>DATE(LEFT(tbl_data[[#This Row],[Date_rapport]], 4), MID(tbl_data[[#This Row],[Date_rapport]], 6, 2), RIGHT(tbl_data[[#This Row],[Date_rapport]], 2))</f>
        <v>45418</v>
      </c>
    </row>
    <row r="10138" spans="1:10" x14ac:dyDescent="0.2">
      <c r="A10138" s="28" t="s">
        <v>17203</v>
      </c>
      <c r="B10138" t="s">
        <v>6</v>
      </c>
      <c r="C10138" s="28" t="s">
        <v>17236</v>
      </c>
      <c r="D10138" t="s">
        <v>1441</v>
      </c>
      <c r="E10138" t="s">
        <v>1440</v>
      </c>
      <c r="F10138" t="str">
        <f>INDEX(tbl_produits[Nom normalisé], MATCH(tbl_data[[#This Row],[Spécialité]], tbl_produits[Nom original], 0))</f>
        <v>UNACIM injectable 0,5 g/1 g, poudre pour usage parentéral</v>
      </c>
      <c r="G10138" t="str">
        <f>INDEX(tbl_produits[Classe nom], MATCH(tbl_data[[#This Row],[NORM_Spécialité]], tbl_produits[Nom normalisé], 0))</f>
        <v>Anti-infectieux à usage systémique</v>
      </c>
      <c r="H10138">
        <f>YEAR(tbl_data[[#This Row],[Date_rapport]])</f>
        <v>2024</v>
      </c>
      <c r="I10138" t="str">
        <f>INDEX(tbl_produits[Molécule extraite], MATCH(tbl_data[[#This Row],[NORM_Spécialité]], tbl_produits[Nom normalisé], 0))</f>
        <v>Ampicilline sodique / sulbactam sodique</v>
      </c>
      <c r="J10138" s="34">
        <f>DATE(LEFT(tbl_data[[#This Row],[Date_rapport]], 4), MID(tbl_data[[#This Row],[Date_rapport]], 6, 2), RIGHT(tbl_data[[#This Row],[Date_rapport]], 2))</f>
        <v>45418</v>
      </c>
    </row>
    <row r="10139" spans="1:10" x14ac:dyDescent="0.2">
      <c r="A10139" s="28" t="s">
        <v>17203</v>
      </c>
      <c r="B10139" t="s">
        <v>6</v>
      </c>
      <c r="C10139" s="28" t="s">
        <v>17236</v>
      </c>
      <c r="D10139" t="s">
        <v>975</v>
      </c>
      <c r="E10139" t="s">
        <v>1440</v>
      </c>
      <c r="F10139" t="str">
        <f>INDEX(tbl_produits[Nom normalisé], MATCH(tbl_data[[#This Row],[Spécialité]], tbl_produits[Nom original], 0))</f>
        <v>CORGARD 80 mg, comprimé sécable</v>
      </c>
      <c r="G10139" t="str">
        <f>INDEX(tbl_produits[Classe nom], MATCH(tbl_data[[#This Row],[NORM_Spécialité]], tbl_produits[Nom normalisé], 0))</f>
        <v>Système cardiovasculaire</v>
      </c>
      <c r="H10139">
        <f>YEAR(tbl_data[[#This Row],[Date_rapport]])</f>
        <v>2024</v>
      </c>
      <c r="I10139" t="str">
        <f>INDEX(tbl_produits[Molécule extraite], MATCH(tbl_data[[#This Row],[NORM_Spécialité]], tbl_produits[Nom normalisé], 0))</f>
        <v>Nadolol</v>
      </c>
      <c r="J10139" s="34">
        <f>DATE(LEFT(tbl_data[[#This Row],[Date_rapport]], 4), MID(tbl_data[[#This Row],[Date_rapport]], 6, 2), RIGHT(tbl_data[[#This Row],[Date_rapport]], 2))</f>
        <v>45418</v>
      </c>
    </row>
    <row r="10140" spans="1:10" x14ac:dyDescent="0.2">
      <c r="A10140" s="28" t="s">
        <v>17203</v>
      </c>
      <c r="B10140" t="s">
        <v>9</v>
      </c>
      <c r="C10140" s="28" t="s">
        <v>17236</v>
      </c>
      <c r="D10140" t="s">
        <v>1442</v>
      </c>
      <c r="E10140" t="s">
        <v>2</v>
      </c>
      <c r="F10140" t="str">
        <f>INDEX(tbl_produits[Nom normalisé], MATCH(tbl_data[[#This Row],[Spécialité]], tbl_produits[Nom original], 0))</f>
        <v>GENOTONORM 12 mg, poudre et solvant pour solution injectable boite de 1 et 5 cartouches dans stylo pré-rempli GoQuick</v>
      </c>
      <c r="G10140" t="str">
        <f>INDEX(tbl_produits[Classe nom], MATCH(tbl_data[[#This Row],[NORM_Spécialité]], tbl_produits[Nom normalisé], 0))</f>
        <v>Hormones systémiques sauf hormones sexuelles et insulines</v>
      </c>
      <c r="H10140">
        <f>YEAR(tbl_data[[#This Row],[Date_rapport]])</f>
        <v>2024</v>
      </c>
      <c r="I10140" t="str">
        <f>INDEX(tbl_produits[Molécule extraite], MATCH(tbl_data[[#This Row],[NORM_Spécialité]], tbl_produits[Nom normalisé], 0))</f>
        <v>Somatropine</v>
      </c>
      <c r="J10140" s="34">
        <f>DATE(LEFT(tbl_data[[#This Row],[Date_rapport]], 4), MID(tbl_data[[#This Row],[Date_rapport]], 6, 2), RIGHT(tbl_data[[#This Row],[Date_rapport]], 2))</f>
        <v>45418</v>
      </c>
    </row>
    <row r="10141" spans="1:10" x14ac:dyDescent="0.2">
      <c r="A10141" s="28" t="s">
        <v>17203</v>
      </c>
      <c r="B10141" t="s">
        <v>6</v>
      </c>
      <c r="C10141" s="28" t="s">
        <v>17236</v>
      </c>
      <c r="D10141" t="s">
        <v>1150</v>
      </c>
      <c r="E10141" t="s">
        <v>1440</v>
      </c>
      <c r="F10141" t="str">
        <f>INDEX(tbl_produits[Nom normalisé], MATCH(tbl_data[[#This Row],[Spécialité]], tbl_produits[Nom original], 0))</f>
        <v>MIOCHOLE 20 mg, poudre et solvant pour solution intraoculaire</v>
      </c>
      <c r="G10141" t="str">
        <f>INDEX(tbl_produits[Classe nom], MATCH(tbl_data[[#This Row],[NORM_Spécialité]], tbl_produits[Nom normalisé], 0))</f>
        <v>Organes sensoriels</v>
      </c>
      <c r="H10141">
        <f>YEAR(tbl_data[[#This Row],[Date_rapport]])</f>
        <v>2024</v>
      </c>
      <c r="I10141" t="str">
        <f>INDEX(tbl_produits[Molécule extraite], MATCH(tbl_data[[#This Row],[NORM_Spécialité]], tbl_produits[Nom normalisé], 0))</f>
        <v>Chlorure d'acétylcholine</v>
      </c>
      <c r="J10141" s="34">
        <f>DATE(LEFT(tbl_data[[#This Row],[Date_rapport]], 4), MID(tbl_data[[#This Row],[Date_rapport]], 6, 2), RIGHT(tbl_data[[#This Row],[Date_rapport]], 2))</f>
        <v>45418</v>
      </c>
    </row>
    <row r="10142" spans="1:10" x14ac:dyDescent="0.2">
      <c r="A10142" s="28" t="s">
        <v>17203</v>
      </c>
      <c r="B10142" t="s">
        <v>9</v>
      </c>
      <c r="C10142" s="28" t="s">
        <v>17237</v>
      </c>
      <c r="D10142" t="s">
        <v>1108</v>
      </c>
      <c r="E10142" t="s">
        <v>2</v>
      </c>
      <c r="F10142" t="str">
        <f>INDEX(tbl_produits[Nom normalisé], MATCH(tbl_data[[#This Row],[Spécialité]], tbl_produits[Nom original], 0))</f>
        <v>XYLOCAINE 10 mg/ml ADRENALINE 0,005 mg/ml, solution injectable</v>
      </c>
      <c r="G10142" t="str">
        <f>INDEX(tbl_produits[Classe nom], MATCH(tbl_data[[#This Row],[NORM_Spécialité]], tbl_produits[Nom normalisé], 0))</f>
        <v>Système nerveux</v>
      </c>
      <c r="H10142">
        <f>YEAR(tbl_data[[#This Row],[Date_rapport]])</f>
        <v>2024</v>
      </c>
      <c r="I10142" t="str">
        <f>INDEX(tbl_produits[Molécule extraite], MATCH(tbl_data[[#This Row],[NORM_Spécialité]], tbl_produits[Nom normalisé], 0))</f>
        <v>Adrénaline / Lidocaïne</v>
      </c>
      <c r="J10142" s="34">
        <f>DATE(LEFT(tbl_data[[#This Row],[Date_rapport]], 4), MID(tbl_data[[#This Row],[Date_rapport]], 6, 2), RIGHT(tbl_data[[#This Row],[Date_rapport]], 2))</f>
        <v>45418</v>
      </c>
    </row>
    <row r="10143" spans="1:10" x14ac:dyDescent="0.2">
      <c r="A10143" s="28" t="s">
        <v>17203</v>
      </c>
      <c r="B10143" t="s">
        <v>9</v>
      </c>
      <c r="C10143" s="28" t="s">
        <v>17237</v>
      </c>
      <c r="D10143" t="s">
        <v>1107</v>
      </c>
      <c r="E10143" t="s">
        <v>2</v>
      </c>
      <c r="F10143" t="str">
        <f>INDEX(tbl_produits[Nom normalisé], MATCH(tbl_data[[#This Row],[Spécialité]], tbl_produits[Nom original], 0))</f>
        <v>XYLOCAINE 20 mg/ml ADRENALINE 0,005 mg/ml, solution injectable</v>
      </c>
      <c r="G10143" t="str">
        <f>INDEX(tbl_produits[Classe nom], MATCH(tbl_data[[#This Row],[NORM_Spécialité]], tbl_produits[Nom normalisé], 0))</f>
        <v>Système nerveux</v>
      </c>
      <c r="H10143">
        <f>YEAR(tbl_data[[#This Row],[Date_rapport]])</f>
        <v>2024</v>
      </c>
      <c r="I10143" t="str">
        <f>INDEX(tbl_produits[Molécule extraite], MATCH(tbl_data[[#This Row],[NORM_Spécialité]], tbl_produits[Nom normalisé], 0))</f>
        <v>Adrénaline / Lidocaïne</v>
      </c>
      <c r="J10143" s="34">
        <f>DATE(LEFT(tbl_data[[#This Row],[Date_rapport]], 4), MID(tbl_data[[#This Row],[Date_rapport]], 6, 2), RIGHT(tbl_data[[#This Row],[Date_rapport]], 2))</f>
        <v>45418</v>
      </c>
    </row>
    <row r="10144" spans="1:10" x14ac:dyDescent="0.2">
      <c r="A10144" s="28" t="s">
        <v>17203</v>
      </c>
      <c r="B10144" t="s">
        <v>6</v>
      </c>
      <c r="C10144" s="28" t="s">
        <v>17238</v>
      </c>
      <c r="D10144" t="s">
        <v>1445</v>
      </c>
      <c r="E10144" t="s">
        <v>1444</v>
      </c>
      <c r="F10144" t="str">
        <f>INDEX(tbl_produits[Nom normalisé], MATCH(tbl_data[[#This Row],[Spécialité]], tbl_produits[Nom original], 0))</f>
        <v>EPREX, 10 000 UI/ml, solution injectable en seringue préremplie</v>
      </c>
      <c r="G10144" t="str">
        <f>INDEX(tbl_produits[Classe nom], MATCH(tbl_data[[#This Row],[NORM_Spécialité]], tbl_produits[Nom normalisé], 0))</f>
        <v>Sang et organes hématopoïétiques</v>
      </c>
      <c r="H10144">
        <f>YEAR(tbl_data[[#This Row],[Date_rapport]])</f>
        <v>2024</v>
      </c>
      <c r="I10144" t="str">
        <f>INDEX(tbl_produits[Molécule extraite], MATCH(tbl_data[[#This Row],[NORM_Spécialité]], tbl_produits[Nom normalisé], 0))</f>
        <v>Époétine alfa</v>
      </c>
      <c r="J10144" s="34">
        <f>DATE(LEFT(tbl_data[[#This Row],[Date_rapport]], 4), MID(tbl_data[[#This Row],[Date_rapport]], 6, 2), RIGHT(tbl_data[[#This Row],[Date_rapport]], 2))</f>
        <v>45418</v>
      </c>
    </row>
    <row r="10145" spans="1:10" x14ac:dyDescent="0.2">
      <c r="A10145" s="28" t="s">
        <v>17203</v>
      </c>
      <c r="B10145" t="s">
        <v>9</v>
      </c>
      <c r="C10145" s="28" t="s">
        <v>17238</v>
      </c>
      <c r="D10145" t="s">
        <v>1266</v>
      </c>
      <c r="E10145" t="s">
        <v>2</v>
      </c>
      <c r="F10145" t="str">
        <f>INDEX(tbl_produits[Nom normalisé], MATCH(tbl_data[[#This Row],[Spécialité]], tbl_produits[Nom original], 0))</f>
        <v>ROVAMYCINE 1,5 millions d'unites internationales, lyophilisat pour usage parentéral</v>
      </c>
      <c r="G10145" t="str">
        <f>INDEX(tbl_produits[Classe nom], MATCH(tbl_data[[#This Row],[NORM_Spécialité]], tbl_produits[Nom normalisé], 0))</f>
        <v>Anti-infectieux à usage systémique</v>
      </c>
      <c r="H10145">
        <f>YEAR(tbl_data[[#This Row],[Date_rapport]])</f>
        <v>2024</v>
      </c>
      <c r="I10145" t="str">
        <f>INDEX(tbl_produits[Molécule extraite], MATCH(tbl_data[[#This Row],[NORM_Spécialité]], tbl_produits[Nom normalisé], 0))</f>
        <v>Spiramycine (adipate de)</v>
      </c>
      <c r="J10145" s="34">
        <f>DATE(LEFT(tbl_data[[#This Row],[Date_rapport]], 4), MID(tbl_data[[#This Row],[Date_rapport]], 6, 2), RIGHT(tbl_data[[#This Row],[Date_rapport]], 2))</f>
        <v>45418</v>
      </c>
    </row>
    <row r="10146" spans="1:10" x14ac:dyDescent="0.2">
      <c r="A10146" s="28" t="s">
        <v>17203</v>
      </c>
      <c r="B10146" t="s">
        <v>3</v>
      </c>
      <c r="C10146" s="28" t="s">
        <v>17239</v>
      </c>
      <c r="D10146" t="s">
        <v>1023</v>
      </c>
      <c r="E10146" t="s">
        <v>2</v>
      </c>
      <c r="F10146" t="str">
        <f>INDEX(tbl_produits[Nom normalisé], MATCH(tbl_data[[#This Row],[Spécialité]], tbl_produits[Nom original], 0))</f>
        <v xml:space="preserve">TOFRANIL 25 mg, comprimé enrobé </v>
      </c>
      <c r="G10146" t="str">
        <f>INDEX(tbl_produits[Classe nom], MATCH(tbl_data[[#This Row],[NORM_Spécialité]], tbl_produits[Nom normalisé], 0))</f>
        <v>Système nerveux</v>
      </c>
      <c r="H10146">
        <f>YEAR(tbl_data[[#This Row],[Date_rapport]])</f>
        <v>2024</v>
      </c>
      <c r="I10146" t="str">
        <f>INDEX(tbl_produits[Molécule extraite], MATCH(tbl_data[[#This Row],[NORM_Spécialité]], tbl_produits[Nom normalisé], 0))</f>
        <v>Imipramine</v>
      </c>
      <c r="J10146" s="34">
        <f>DATE(LEFT(tbl_data[[#This Row],[Date_rapport]], 4), MID(tbl_data[[#This Row],[Date_rapport]], 6, 2), RIGHT(tbl_data[[#This Row],[Date_rapport]], 2))</f>
        <v>45418</v>
      </c>
    </row>
    <row r="10147" spans="1:10" x14ac:dyDescent="0.2">
      <c r="A10147" s="28" t="s">
        <v>17203</v>
      </c>
      <c r="B10147" t="s">
        <v>9</v>
      </c>
      <c r="C10147" s="28" t="s">
        <v>17240</v>
      </c>
      <c r="D10147" t="s">
        <v>1218</v>
      </c>
      <c r="E10147" t="s">
        <v>2</v>
      </c>
      <c r="F10147" t="str">
        <f>INDEX(tbl_produits[Nom normalisé], MATCH(tbl_data[[#This Row],[Spécialité]], tbl_produits[Nom original], 0))</f>
        <v>XYLOCAINE 10 mg/ml sans conservateur, solution injectable</v>
      </c>
      <c r="G10147" t="str">
        <f>INDEX(tbl_produits[Classe nom], MATCH(tbl_data[[#This Row],[NORM_Spécialité]], tbl_produits[Nom normalisé], 0))</f>
        <v>Système nerveux</v>
      </c>
      <c r="H10147">
        <f>YEAR(tbl_data[[#This Row],[Date_rapport]])</f>
        <v>2024</v>
      </c>
      <c r="I10147" t="str">
        <f>INDEX(tbl_produits[Molécule extraite], MATCH(tbl_data[[#This Row],[NORM_Spécialité]], tbl_produits[Nom normalisé], 0))</f>
        <v>Chlorhydrate de lidocaïne</v>
      </c>
      <c r="J10147" s="34">
        <f>DATE(LEFT(tbl_data[[#This Row],[Date_rapport]], 4), MID(tbl_data[[#This Row],[Date_rapport]], 6, 2), RIGHT(tbl_data[[#This Row],[Date_rapport]], 2))</f>
        <v>45418</v>
      </c>
    </row>
    <row r="10148" spans="1:10" x14ac:dyDescent="0.2">
      <c r="A10148" s="28" t="s">
        <v>17203</v>
      </c>
      <c r="B10148" t="s">
        <v>9</v>
      </c>
      <c r="C10148" s="28" t="s">
        <v>17241</v>
      </c>
      <c r="D10148" t="s">
        <v>1449</v>
      </c>
      <c r="E10148" t="s">
        <v>2</v>
      </c>
      <c r="F10148" t="str">
        <f>INDEX(tbl_produits[Nom normalisé], MATCH(tbl_data[[#This Row],[Spécialité]], tbl_produits[Nom original], 0))</f>
        <v>LIDOCAÏNE 20 mg/ml adrénaline 0,005 mg/ml Aguettant, solution injectable</v>
      </c>
      <c r="G10148" t="str">
        <f>INDEX(tbl_produits[Classe nom], MATCH(tbl_data[[#This Row],[NORM_Spécialité]], tbl_produits[Nom normalisé], 0))</f>
        <v>Système nerveux</v>
      </c>
      <c r="H10148">
        <f>YEAR(tbl_data[[#This Row],[Date_rapport]])</f>
        <v>2024</v>
      </c>
      <c r="I10148" t="str">
        <f>INDEX(tbl_produits[Molécule extraite], MATCH(tbl_data[[#This Row],[NORM_Spécialité]], tbl_produits[Nom normalisé], 0))</f>
        <v>Lidocaïne - adrénaline</v>
      </c>
      <c r="J10148" s="34">
        <f>DATE(LEFT(tbl_data[[#This Row],[Date_rapport]], 4), MID(tbl_data[[#This Row],[Date_rapport]], 6, 2), RIGHT(tbl_data[[#This Row],[Date_rapport]], 2))</f>
        <v>45418</v>
      </c>
    </row>
    <row r="10149" spans="1:10" x14ac:dyDescent="0.2">
      <c r="A10149" s="28" t="s">
        <v>17203</v>
      </c>
      <c r="B10149" t="s">
        <v>9</v>
      </c>
      <c r="C10149" s="28" t="s">
        <v>17241</v>
      </c>
      <c r="D10149" t="s">
        <v>1030</v>
      </c>
      <c r="E10149" t="s">
        <v>2</v>
      </c>
      <c r="F10149" t="str">
        <f>INDEX(tbl_produits[Nom normalisé], MATCH(tbl_data[[#This Row],[Spécialité]], tbl_produits[Nom original], 0))</f>
        <v>LASILIX Retard 60 mg, gélule boîte 30</v>
      </c>
      <c r="G10149" t="str">
        <f>INDEX(tbl_produits[Classe nom], MATCH(tbl_data[[#This Row],[NORM_Spécialité]], tbl_produits[Nom normalisé], 0))</f>
        <v>Système cardiovasculaire</v>
      </c>
      <c r="H10149">
        <f>YEAR(tbl_data[[#This Row],[Date_rapport]])</f>
        <v>2024</v>
      </c>
      <c r="I10149" t="str">
        <f>INDEX(tbl_produits[Molécule extraite], MATCH(tbl_data[[#This Row],[NORM_Spécialité]], tbl_produits[Nom normalisé], 0))</f>
        <v>Furosémide</v>
      </c>
      <c r="J10149" s="34">
        <f>DATE(LEFT(tbl_data[[#This Row],[Date_rapport]], 4), MID(tbl_data[[#This Row],[Date_rapport]], 6, 2), RIGHT(tbl_data[[#This Row],[Date_rapport]], 2))</f>
        <v>45418</v>
      </c>
    </row>
    <row r="10150" spans="1:10" x14ac:dyDescent="0.2">
      <c r="A10150" s="28" t="s">
        <v>17203</v>
      </c>
      <c r="B10150" t="s">
        <v>9</v>
      </c>
      <c r="C10150" s="28" t="s">
        <v>17241</v>
      </c>
      <c r="D10150" t="s">
        <v>1450</v>
      </c>
      <c r="E10150" t="s">
        <v>2</v>
      </c>
      <c r="F10150" t="str">
        <f>INDEX(tbl_produits[Nom normalisé], MATCH(tbl_data[[#This Row],[Spécialité]], tbl_produits[Nom original], 0))</f>
        <v>NORDITROPINE Flexpro 5 mg/1,5 ml, solution injectable en stylo prérempli</v>
      </c>
      <c r="G10150" t="str">
        <f>INDEX(tbl_produits[Classe nom], MATCH(tbl_data[[#This Row],[NORM_Spécialité]], tbl_produits[Nom normalisé], 0))</f>
        <v>Hormones systémiques sauf hormones sexuelles et insulines</v>
      </c>
      <c r="H10150">
        <f>YEAR(tbl_data[[#This Row],[Date_rapport]])</f>
        <v>2024</v>
      </c>
      <c r="I10150" t="str">
        <f>INDEX(tbl_produits[Molécule extraite], MATCH(tbl_data[[#This Row],[NORM_Spécialité]], tbl_produits[Nom normalisé], 0))</f>
        <v>Somatropine</v>
      </c>
      <c r="J10150" s="34">
        <f>DATE(LEFT(tbl_data[[#This Row],[Date_rapport]], 4), MID(tbl_data[[#This Row],[Date_rapport]], 6, 2), RIGHT(tbl_data[[#This Row],[Date_rapport]], 2))</f>
        <v>45418</v>
      </c>
    </row>
    <row r="10151" spans="1:10" x14ac:dyDescent="0.2">
      <c r="A10151" s="28" t="s">
        <v>17203</v>
      </c>
      <c r="B10151" t="s">
        <v>9</v>
      </c>
      <c r="C10151" s="28" t="s">
        <v>17242</v>
      </c>
      <c r="D10151" t="s">
        <v>1452</v>
      </c>
      <c r="E10151" t="s">
        <v>2</v>
      </c>
      <c r="F10151" t="str">
        <f>INDEX(tbl_produits[Nom normalisé], MATCH(tbl_data[[#This Row],[Spécialité]], tbl_produits[Nom original], 0))</f>
        <v>FUCITHALMIC 1%, gel ophtalmique</v>
      </c>
      <c r="G10151" t="str">
        <f>INDEX(tbl_produits[Classe nom], MATCH(tbl_data[[#This Row],[NORM_Spécialité]], tbl_produits[Nom normalisé], 0))</f>
        <v>Produits dermatologiques</v>
      </c>
      <c r="H10151">
        <f>YEAR(tbl_data[[#This Row],[Date_rapport]])</f>
        <v>2024</v>
      </c>
      <c r="I10151" t="str">
        <f>INDEX(tbl_produits[Molécule extraite], MATCH(tbl_data[[#This Row],[NORM_Spécialité]], tbl_produits[Nom normalisé], 0))</f>
        <v>Acide fusidique</v>
      </c>
      <c r="J10151" s="34">
        <f>DATE(LEFT(tbl_data[[#This Row],[Date_rapport]], 4), MID(tbl_data[[#This Row],[Date_rapport]], 6, 2), RIGHT(tbl_data[[#This Row],[Date_rapport]], 2))</f>
        <v>45418</v>
      </c>
    </row>
    <row r="10152" spans="1:10" x14ac:dyDescent="0.2">
      <c r="A10152" s="28" t="s">
        <v>17203</v>
      </c>
      <c r="B10152" t="s">
        <v>9</v>
      </c>
      <c r="C10152" s="28" t="s">
        <v>17243</v>
      </c>
      <c r="D10152" t="s">
        <v>1454</v>
      </c>
      <c r="E10152" t="s">
        <v>1408</v>
      </c>
      <c r="F10152" t="str">
        <f>INDEX(tbl_produits[Nom normalisé], MATCH(tbl_data[[#This Row],[Spécialité]], tbl_produits[Nom original], 0))</f>
        <v>LARGACTIL 25 mg, comprimé pelliculé</v>
      </c>
      <c r="G10152" t="str">
        <f>INDEX(tbl_produits[Classe nom], MATCH(tbl_data[[#This Row],[NORM_Spécialité]], tbl_produits[Nom normalisé], 0))</f>
        <v>Système nerveux</v>
      </c>
      <c r="H10152">
        <f>YEAR(tbl_data[[#This Row],[Date_rapport]])</f>
        <v>2024</v>
      </c>
      <c r="I10152" t="str">
        <f>INDEX(tbl_produits[Molécule extraite], MATCH(tbl_data[[#This Row],[NORM_Spécialité]], tbl_produits[Nom normalisé], 0))</f>
        <v>Chlorpromazine</v>
      </c>
      <c r="J10152" s="34">
        <f>DATE(LEFT(tbl_data[[#This Row],[Date_rapport]], 4), MID(tbl_data[[#This Row],[Date_rapport]], 6, 2), RIGHT(tbl_data[[#This Row],[Date_rapport]], 2))</f>
        <v>45418</v>
      </c>
    </row>
    <row r="10153" spans="1:10" x14ac:dyDescent="0.2">
      <c r="A10153" s="28" t="s">
        <v>17203</v>
      </c>
      <c r="B10153" t="s">
        <v>9</v>
      </c>
      <c r="C10153" s="28" t="s">
        <v>17243</v>
      </c>
      <c r="D10153" t="s">
        <v>1385</v>
      </c>
      <c r="E10153" t="s">
        <v>2</v>
      </c>
      <c r="F10153" t="str">
        <f>INDEX(tbl_produits[Nom normalisé], MATCH(tbl_data[[#This Row],[Spécialité]], tbl_produits[Nom original], 0))</f>
        <v>LARGACTIL 100 mg, comprimé pelliculé sécable</v>
      </c>
      <c r="G10153" t="str">
        <f>INDEX(tbl_produits[Classe nom], MATCH(tbl_data[[#This Row],[NORM_Spécialité]], tbl_produits[Nom normalisé], 0))</f>
        <v>Système nerveux</v>
      </c>
      <c r="H10153">
        <f>YEAR(tbl_data[[#This Row],[Date_rapport]])</f>
        <v>2024</v>
      </c>
      <c r="I10153" t="str">
        <f>INDEX(tbl_produits[Molécule extraite], MATCH(tbl_data[[#This Row],[NORM_Spécialité]], tbl_produits[Nom normalisé], 0))</f>
        <v>Chlorpromazine</v>
      </c>
      <c r="J10153" s="34">
        <f>DATE(LEFT(tbl_data[[#This Row],[Date_rapport]], 4), MID(tbl_data[[#This Row],[Date_rapport]], 6, 2), RIGHT(tbl_data[[#This Row],[Date_rapport]], 2))</f>
        <v>45418</v>
      </c>
    </row>
    <row r="10154" spans="1:10" x14ac:dyDescent="0.2">
      <c r="A10154" s="28" t="s">
        <v>17203</v>
      </c>
      <c r="B10154" t="s">
        <v>9</v>
      </c>
      <c r="C10154" s="28" t="s">
        <v>17243</v>
      </c>
      <c r="D10154" t="s">
        <v>1455</v>
      </c>
      <c r="E10154" t="s">
        <v>2</v>
      </c>
      <c r="F10154" t="str">
        <f>INDEX(tbl_produits[Nom normalisé], MATCH(tbl_data[[#This Row],[Spécialité]], tbl_produits[Nom original], 0))</f>
        <v>ONDANSETRON Accord 2 mg/ml, solution injectable</v>
      </c>
      <c r="G10154" t="str">
        <f>INDEX(tbl_produits[Classe nom], MATCH(tbl_data[[#This Row],[NORM_Spécialité]], tbl_produits[Nom normalisé], 0))</f>
        <v>Voies digestives et métabolisme</v>
      </c>
      <c r="H10154">
        <f>YEAR(tbl_data[[#This Row],[Date_rapport]])</f>
        <v>2024</v>
      </c>
      <c r="I10154" t="str">
        <f>INDEX(tbl_produits[Molécule extraite], MATCH(tbl_data[[#This Row],[NORM_Spécialité]], tbl_produits[Nom normalisé], 0))</f>
        <v>Ondansétron</v>
      </c>
      <c r="J10154" s="34">
        <f>DATE(LEFT(tbl_data[[#This Row],[Date_rapport]], 4), MID(tbl_data[[#This Row],[Date_rapport]], 6, 2), RIGHT(tbl_data[[#This Row],[Date_rapport]], 2))</f>
        <v>45418</v>
      </c>
    </row>
    <row r="10155" spans="1:10" x14ac:dyDescent="0.2">
      <c r="A10155" s="28" t="s">
        <v>17203</v>
      </c>
      <c r="B10155" t="s">
        <v>6</v>
      </c>
      <c r="C10155" s="28" t="s">
        <v>17244</v>
      </c>
      <c r="D10155" t="s">
        <v>1271</v>
      </c>
      <c r="E10155" t="s">
        <v>1458</v>
      </c>
      <c r="F10155" t="str">
        <f>INDEX(tbl_produits[Nom normalisé], MATCH(tbl_data[[#This Row],[Spécialité]], tbl_produits[Nom original], 0))</f>
        <v>ALDARA 5% crème</v>
      </c>
      <c r="G10155" t="str">
        <f>INDEX(tbl_produits[Classe nom], MATCH(tbl_data[[#This Row],[NORM_Spécialité]], tbl_produits[Nom normalisé], 0))</f>
        <v>Produits dermatologiques</v>
      </c>
      <c r="H10155">
        <f>YEAR(tbl_data[[#This Row],[Date_rapport]])</f>
        <v>2024</v>
      </c>
      <c r="I10155" t="str">
        <f>INDEX(tbl_produits[Molécule extraite], MATCH(tbl_data[[#This Row],[NORM_Spécialité]], tbl_produits[Nom normalisé], 0))</f>
        <v>Imiquimod</v>
      </c>
      <c r="J10155" s="34">
        <f>DATE(LEFT(tbl_data[[#This Row],[Date_rapport]], 4), MID(tbl_data[[#This Row],[Date_rapport]], 6, 2), RIGHT(tbl_data[[#This Row],[Date_rapport]], 2))</f>
        <v>45418</v>
      </c>
    </row>
    <row r="10156" spans="1:10" x14ac:dyDescent="0.2">
      <c r="A10156" s="28" t="s">
        <v>17203</v>
      </c>
      <c r="B10156" t="s">
        <v>9</v>
      </c>
      <c r="C10156" s="28" t="s">
        <v>17244</v>
      </c>
      <c r="D10156" t="s">
        <v>1459</v>
      </c>
      <c r="E10156" t="s">
        <v>2</v>
      </c>
      <c r="F10156" t="str">
        <f>INDEX(tbl_produits[Nom normalisé], MATCH(tbl_data[[#This Row],[Spécialité]], tbl_produits[Nom original], 0))</f>
        <v>ONDANSETRON Viatris 2 mg/ml, solution injectable (I.V.)</v>
      </c>
      <c r="G10156" t="str">
        <f>INDEX(tbl_produits[Classe nom], MATCH(tbl_data[[#This Row],[NORM_Spécialité]], tbl_produits[Nom normalisé], 0))</f>
        <v>Voies digestives et métabolisme</v>
      </c>
      <c r="H10156">
        <f>YEAR(tbl_data[[#This Row],[Date_rapport]])</f>
        <v>2024</v>
      </c>
      <c r="I10156" t="str">
        <f>INDEX(tbl_produits[Molécule extraite], MATCH(tbl_data[[#This Row],[NORM_Spécialité]], tbl_produits[Nom normalisé], 0))</f>
        <v>Ondansétron</v>
      </c>
      <c r="J10156" s="34">
        <f>DATE(LEFT(tbl_data[[#This Row],[Date_rapport]], 4), MID(tbl_data[[#This Row],[Date_rapport]], 6, 2), RIGHT(tbl_data[[#This Row],[Date_rapport]], 2))</f>
        <v>45418</v>
      </c>
    </row>
    <row r="10157" spans="1:10" x14ac:dyDescent="0.2">
      <c r="A10157" s="28" t="s">
        <v>17203</v>
      </c>
      <c r="B10157" t="s">
        <v>6</v>
      </c>
      <c r="C10157" s="28" t="s">
        <v>17244</v>
      </c>
      <c r="D10157" t="s">
        <v>1139</v>
      </c>
      <c r="E10157" t="s">
        <v>1458</v>
      </c>
      <c r="F10157" t="str">
        <f>INDEX(tbl_produits[Nom normalisé], MATCH(tbl_data[[#This Row],[Spécialité]], tbl_produits[Nom original], 0))</f>
        <v>FURADANTINE 50 mg, gélule</v>
      </c>
      <c r="G10157" t="str">
        <f>INDEX(tbl_produits[Classe nom], MATCH(tbl_data[[#This Row],[NORM_Spécialité]], tbl_produits[Nom normalisé], 0))</f>
        <v>Anti-infectieux à usage systémique</v>
      </c>
      <c r="H10157">
        <f>YEAR(tbl_data[[#This Row],[Date_rapport]])</f>
        <v>2024</v>
      </c>
      <c r="I10157" t="str">
        <f>INDEX(tbl_produits[Molécule extraite], MATCH(tbl_data[[#This Row],[NORM_Spécialité]], tbl_produits[Nom normalisé], 0))</f>
        <v>Nitrofurantoïne</v>
      </c>
      <c r="J10157" s="34">
        <f>DATE(LEFT(tbl_data[[#This Row],[Date_rapport]], 4), MID(tbl_data[[#This Row],[Date_rapport]], 6, 2), RIGHT(tbl_data[[#This Row],[Date_rapport]], 2))</f>
        <v>45418</v>
      </c>
    </row>
    <row r="10158" spans="1:10" x14ac:dyDescent="0.2">
      <c r="A10158" s="28" t="s">
        <v>17203</v>
      </c>
      <c r="B10158" t="s">
        <v>6</v>
      </c>
      <c r="C10158" s="28" t="s">
        <v>17245</v>
      </c>
      <c r="D10158" t="s">
        <v>871</v>
      </c>
      <c r="E10158" t="s">
        <v>1460</v>
      </c>
      <c r="F10158" t="str">
        <f>INDEX(tbl_produits[Nom normalisé], MATCH(tbl_data[[#This Row],[Spécialité]], tbl_produits[Nom original], 0))</f>
        <v>CALCIDIA 1,54 g, granulé pour suspension buvable en sachet-dose</v>
      </c>
      <c r="G10158" t="str">
        <f>INDEX(tbl_produits[Classe nom], MATCH(tbl_data[[#This Row],[NORM_Spécialité]], tbl_produits[Nom normalisé], 0))</f>
        <v>Voies digestives et métabolisme</v>
      </c>
      <c r="H10158">
        <f>YEAR(tbl_data[[#This Row],[Date_rapport]])</f>
        <v>2024</v>
      </c>
      <c r="I10158" t="str">
        <f>INDEX(tbl_produits[Molécule extraite], MATCH(tbl_data[[#This Row],[NORM_Spécialité]], tbl_produits[Nom normalisé], 0))</f>
        <v>Calcium (carbonate de)</v>
      </c>
      <c r="J10158" s="34">
        <f>DATE(LEFT(tbl_data[[#This Row],[Date_rapport]], 4), MID(tbl_data[[#This Row],[Date_rapport]], 6, 2), RIGHT(tbl_data[[#This Row],[Date_rapport]], 2))</f>
        <v>45418</v>
      </c>
    </row>
    <row r="10159" spans="1:10" x14ac:dyDescent="0.2">
      <c r="A10159" s="28" t="s">
        <v>17203</v>
      </c>
      <c r="B10159" t="s">
        <v>9</v>
      </c>
      <c r="C10159" s="28" t="s">
        <v>17245</v>
      </c>
      <c r="D10159" t="s">
        <v>1338</v>
      </c>
      <c r="E10159" t="s">
        <v>2</v>
      </c>
      <c r="F10159" t="str">
        <f>INDEX(tbl_produits[Nom normalisé], MATCH(tbl_data[[#This Row],[Spécialité]], tbl_produits[Nom original], 0))</f>
        <v>SPIRAMYCINE 1,5 M.UI / 750 000 UI + Metronidazole 250 / 125 mg, comprimé pelliculé</v>
      </c>
      <c r="G10159" t="str">
        <f>INDEX(tbl_produits[Classe nom], MATCH(tbl_data[[#This Row],[NORM_Spécialité]], tbl_produits[Nom normalisé], 0))</f>
        <v>Anti-infectieux à usage systémique</v>
      </c>
      <c r="H10159">
        <f>YEAR(tbl_data[[#This Row],[Date_rapport]])</f>
        <v>2024</v>
      </c>
      <c r="I10159" t="str">
        <f>INDEX(tbl_produits[Molécule extraite], MATCH(tbl_data[[#This Row],[NORM_Spécialité]], tbl_produits[Nom normalisé], 0))</f>
        <v>Spiramycine / métronidazole</v>
      </c>
      <c r="J10159" s="34">
        <f>DATE(LEFT(tbl_data[[#This Row],[Date_rapport]], 4), MID(tbl_data[[#This Row],[Date_rapport]], 6, 2), RIGHT(tbl_data[[#This Row],[Date_rapport]], 2))</f>
        <v>45418</v>
      </c>
    </row>
    <row r="10160" spans="1:10" x14ac:dyDescent="0.2">
      <c r="A10160" s="28" t="s">
        <v>17203</v>
      </c>
      <c r="B10160" t="s">
        <v>9</v>
      </c>
      <c r="C10160" s="28" t="s">
        <v>17246</v>
      </c>
      <c r="D10160" t="s">
        <v>1018</v>
      </c>
      <c r="E10160" t="s">
        <v>2</v>
      </c>
      <c r="F10160" t="str">
        <f>INDEX(tbl_produits[Nom normalisé], MATCH(tbl_data[[#This Row],[Spécialité]], tbl_produits[Nom original], 0))</f>
        <v>GASTROGRAFINE 370 mg d'iode/mL, solution buvable ou rectale</v>
      </c>
      <c r="G10160" t="str">
        <f>INDEX(tbl_produits[Classe nom], MATCH(tbl_data[[#This Row],[NORM_Spécialité]], tbl_produits[Nom normalisé], 0))</f>
        <v>Divers</v>
      </c>
      <c r="H10160">
        <f>YEAR(tbl_data[[#This Row],[Date_rapport]])</f>
        <v>2024</v>
      </c>
      <c r="I10160" t="str">
        <f>INDEX(tbl_produits[Molécule extraite], MATCH(tbl_data[[#This Row],[NORM_Spécialité]], tbl_produits[Nom normalisé], 0))</f>
        <v>Amidotrizoate de sodium, méglumine (amidotrizoate de)</v>
      </c>
      <c r="J10160" s="34">
        <f>DATE(LEFT(tbl_data[[#This Row],[Date_rapport]], 4), MID(tbl_data[[#This Row],[Date_rapport]], 6, 2), RIGHT(tbl_data[[#This Row],[Date_rapport]], 2))</f>
        <v>45418</v>
      </c>
    </row>
    <row r="10161" spans="1:10" x14ac:dyDescent="0.2">
      <c r="A10161" s="28" t="s">
        <v>17203</v>
      </c>
      <c r="B10161" t="s">
        <v>9</v>
      </c>
      <c r="C10161" s="28" t="s">
        <v>17246</v>
      </c>
      <c r="D10161" t="s">
        <v>1158</v>
      </c>
      <c r="E10161" t="s">
        <v>2</v>
      </c>
      <c r="F10161" t="str">
        <f>INDEX(tbl_produits[Nom normalisé], MATCH(tbl_data[[#This Row],[Spécialité]], tbl_produits[Nom original], 0))</f>
        <v>CREON 35 000 U, gélule gastrorésistante</v>
      </c>
      <c r="G10161" t="str">
        <f>INDEX(tbl_produits[Classe nom], MATCH(tbl_data[[#This Row],[NORM_Spécialité]], tbl_produits[Nom normalisé], 0))</f>
        <v>Voies digestives et métabolisme</v>
      </c>
      <c r="H10161">
        <f>YEAR(tbl_data[[#This Row],[Date_rapport]])</f>
        <v>2024</v>
      </c>
      <c r="I10161" t="str">
        <f>INDEX(tbl_produits[Molécule extraite], MATCH(tbl_data[[#This Row],[NORM_Spécialité]], tbl_produits[Nom normalisé], 0))</f>
        <v>Pancréatine</v>
      </c>
      <c r="J10161" s="34">
        <f>DATE(LEFT(tbl_data[[#This Row],[Date_rapport]], 4), MID(tbl_data[[#This Row],[Date_rapport]], 6, 2), RIGHT(tbl_data[[#This Row],[Date_rapport]], 2))</f>
        <v>45418</v>
      </c>
    </row>
    <row r="10162" spans="1:10" x14ac:dyDescent="0.2">
      <c r="A10162" s="28" t="s">
        <v>17203</v>
      </c>
      <c r="B10162" t="s">
        <v>9</v>
      </c>
      <c r="C10162" s="28" t="s">
        <v>17246</v>
      </c>
      <c r="D10162" t="s">
        <v>1463</v>
      </c>
      <c r="E10162" t="s">
        <v>2</v>
      </c>
      <c r="F10162" t="str">
        <f>INDEX(tbl_produits[Nom normalisé], MATCH(tbl_data[[#This Row],[Spécialité]], tbl_produits[Nom original], 0))</f>
        <v>HUMALOG 100 UI/ml, solution injectable en flacon</v>
      </c>
      <c r="G10162" t="str">
        <f>INDEX(tbl_produits[Classe nom], MATCH(tbl_data[[#This Row],[NORM_Spécialité]], tbl_produits[Nom normalisé], 0))</f>
        <v>Voies digestives et métabolisme</v>
      </c>
      <c r="H10162">
        <f>YEAR(tbl_data[[#This Row],[Date_rapport]])</f>
        <v>2024</v>
      </c>
      <c r="I10162" t="str">
        <f>INDEX(tbl_produits[Molécule extraite], MATCH(tbl_data[[#This Row],[NORM_Spécialité]], tbl_produits[Nom normalisé], 0))</f>
        <v>Insuline lispro</v>
      </c>
      <c r="J10162" s="34">
        <f>DATE(LEFT(tbl_data[[#This Row],[Date_rapport]], 4), MID(tbl_data[[#This Row],[Date_rapport]], 6, 2), RIGHT(tbl_data[[#This Row],[Date_rapport]], 2))</f>
        <v>45418</v>
      </c>
    </row>
    <row r="10163" spans="1:10" x14ac:dyDescent="0.2">
      <c r="A10163" s="28" t="s">
        <v>17203</v>
      </c>
      <c r="B10163" t="s">
        <v>6</v>
      </c>
      <c r="C10163" s="28" t="s">
        <v>17246</v>
      </c>
      <c r="D10163" t="s">
        <v>1464</v>
      </c>
      <c r="E10163" t="s">
        <v>1461</v>
      </c>
      <c r="F10163" t="str">
        <f>INDEX(tbl_produits[Nom normalisé], MATCH(tbl_data[[#This Row],[Spécialité]], tbl_produits[Nom original], 0))</f>
        <v>ONCASPAR 750 U/ml, poudre pour solution injectable/pour perfusion</v>
      </c>
      <c r="G10163" t="str">
        <f>INDEX(tbl_produits[Classe nom], MATCH(tbl_data[[#This Row],[NORM_Spécialité]], tbl_produits[Nom normalisé], 0))</f>
        <v>Antinéoplasiques et immunomodulateurs</v>
      </c>
      <c r="H10163">
        <f>YEAR(tbl_data[[#This Row],[Date_rapport]])</f>
        <v>2024</v>
      </c>
      <c r="I10163" t="str">
        <f>INDEX(tbl_produits[Molécule extraite], MATCH(tbl_data[[#This Row],[NORM_Spécialité]], tbl_produits[Nom normalisé], 0))</f>
        <v>Pégaspargase</v>
      </c>
      <c r="J10163" s="34">
        <f>DATE(LEFT(tbl_data[[#This Row],[Date_rapport]], 4), MID(tbl_data[[#This Row],[Date_rapport]], 6, 2), RIGHT(tbl_data[[#This Row],[Date_rapport]], 2))</f>
        <v>45418</v>
      </c>
    </row>
    <row r="10164" spans="1:10" x14ac:dyDescent="0.2">
      <c r="A10164" s="28" t="s">
        <v>17203</v>
      </c>
      <c r="B10164" t="s">
        <v>6</v>
      </c>
      <c r="C10164" s="28" t="s">
        <v>17247</v>
      </c>
      <c r="D10164" t="s">
        <v>1466</v>
      </c>
      <c r="E10164" t="s">
        <v>1465</v>
      </c>
      <c r="F10164" t="str">
        <f>INDEX(tbl_produits[Nom normalisé], MATCH(tbl_data[[#This Row],[Spécialité]], tbl_produits[Nom original], 0))</f>
        <v>DESFERAL 500 mg, poudre et solvant pour solution injectable</v>
      </c>
      <c r="G10164" t="str">
        <f>INDEX(tbl_produits[Classe nom], MATCH(tbl_data[[#This Row],[NORM_Spécialité]], tbl_produits[Nom normalisé], 0))</f>
        <v>Divers</v>
      </c>
      <c r="H10164">
        <f>YEAR(tbl_data[[#This Row],[Date_rapport]])</f>
        <v>2024</v>
      </c>
      <c r="I10164" t="str">
        <f>INDEX(tbl_produits[Molécule extraite], MATCH(tbl_data[[#This Row],[NORM_Spécialité]], tbl_produits[Nom normalisé], 0))</f>
        <v>Déféroxamine (mésilate de)</v>
      </c>
      <c r="J10164" s="34">
        <f>DATE(LEFT(tbl_data[[#This Row],[Date_rapport]], 4), MID(tbl_data[[#This Row],[Date_rapport]], 6, 2), RIGHT(tbl_data[[#This Row],[Date_rapport]], 2))</f>
        <v>45418</v>
      </c>
    </row>
    <row r="10165" spans="1:10" x14ac:dyDescent="0.2">
      <c r="A10165" s="28" t="s">
        <v>17203</v>
      </c>
      <c r="B10165" t="s">
        <v>6</v>
      </c>
      <c r="C10165" s="28" t="s">
        <v>17248</v>
      </c>
      <c r="D10165" t="s">
        <v>1363</v>
      </c>
      <c r="E10165" t="s">
        <v>1467</v>
      </c>
      <c r="F10165" t="str">
        <f>INDEX(tbl_produits[Nom normalisé], MATCH(tbl_data[[#This Row],[Spécialité]], tbl_produits[Nom original], 0))</f>
        <v>ORACILLINE 250 000 UI/5 ml, suspension buvable</v>
      </c>
      <c r="G10165" t="str">
        <f>INDEX(tbl_produits[Classe nom], MATCH(tbl_data[[#This Row],[NORM_Spécialité]], tbl_produits[Nom normalisé], 0))</f>
        <v>Anti-infectieux à usage systémique</v>
      </c>
      <c r="H10165">
        <f>YEAR(tbl_data[[#This Row],[Date_rapport]])</f>
        <v>2024</v>
      </c>
      <c r="I10165" t="str">
        <f>INDEX(tbl_produits[Molécule extraite], MATCH(tbl_data[[#This Row],[NORM_Spécialité]], tbl_produits[Nom normalisé], 0))</f>
        <v>Phénoxyméthylpénicilline</v>
      </c>
      <c r="J10165" s="34">
        <f>DATE(LEFT(tbl_data[[#This Row],[Date_rapport]], 4), MID(tbl_data[[#This Row],[Date_rapport]], 6, 2), RIGHT(tbl_data[[#This Row],[Date_rapport]], 2))</f>
        <v>45418</v>
      </c>
    </row>
    <row r="10166" spans="1:10" x14ac:dyDescent="0.2">
      <c r="A10166" s="28" t="s">
        <v>17203</v>
      </c>
      <c r="B10166" t="s">
        <v>9</v>
      </c>
      <c r="C10166" s="28" t="s">
        <v>17248</v>
      </c>
      <c r="D10166" t="s">
        <v>1468</v>
      </c>
      <c r="E10166" t="s">
        <v>2</v>
      </c>
      <c r="F10166" t="str">
        <f>INDEX(tbl_produits[Nom normalisé], MATCH(tbl_data[[#This Row],[Spécialité]], tbl_produits[Nom original], 0))</f>
        <v>LINEZOLIDE 2 mg/ml, solution pour perfusion</v>
      </c>
      <c r="G10166" t="str">
        <f>INDEX(tbl_produits[Classe nom], MATCH(tbl_data[[#This Row],[NORM_Spécialité]], tbl_produits[Nom normalisé], 0))</f>
        <v>Anti-infectieux à usage systémique</v>
      </c>
      <c r="H10166">
        <f>YEAR(tbl_data[[#This Row],[Date_rapport]])</f>
        <v>2024</v>
      </c>
      <c r="I10166" t="str">
        <f>INDEX(tbl_produits[Molécule extraite], MATCH(tbl_data[[#This Row],[NORM_Spécialité]], tbl_produits[Nom normalisé], 0))</f>
        <v>Linézolide</v>
      </c>
      <c r="J10166" s="34">
        <f>DATE(LEFT(tbl_data[[#This Row],[Date_rapport]], 4), MID(tbl_data[[#This Row],[Date_rapport]], 6, 2), RIGHT(tbl_data[[#This Row],[Date_rapport]], 2))</f>
        <v>45418</v>
      </c>
    </row>
    <row r="10167" spans="1:10" x14ac:dyDescent="0.2">
      <c r="A10167" s="28" t="s">
        <v>17203</v>
      </c>
      <c r="B10167" t="s">
        <v>9</v>
      </c>
      <c r="C10167" s="28" t="s">
        <v>17248</v>
      </c>
      <c r="D10167" t="s">
        <v>1469</v>
      </c>
      <c r="E10167" t="s">
        <v>2</v>
      </c>
      <c r="F10167" t="str">
        <f>INDEX(tbl_produits[Nom normalisé], MATCH(tbl_data[[#This Row],[Spécialité]], tbl_produits[Nom original], 0))</f>
        <v>FLUOROURACILE Accord 50 mg/ml, solution à diluer pour perfusion, flacon de 5 ml, de 20 ml et 100 ml</v>
      </c>
      <c r="G10167" t="str">
        <f>INDEX(tbl_produits[Classe nom], MATCH(tbl_data[[#This Row],[NORM_Spécialité]], tbl_produits[Nom normalisé], 0))</f>
        <v>Antinéoplasiques et immunomodulateurs</v>
      </c>
      <c r="H10167">
        <f>YEAR(tbl_data[[#This Row],[Date_rapport]])</f>
        <v>2024</v>
      </c>
      <c r="I10167" t="str">
        <f>INDEX(tbl_produits[Molécule extraite], MATCH(tbl_data[[#This Row],[NORM_Spécialité]], tbl_produits[Nom normalisé], 0))</f>
        <v>Fluorouracil</v>
      </c>
      <c r="J10167" s="34">
        <f>DATE(LEFT(tbl_data[[#This Row],[Date_rapport]], 4), MID(tbl_data[[#This Row],[Date_rapport]], 6, 2), RIGHT(tbl_data[[#This Row],[Date_rapport]], 2))</f>
        <v>45418</v>
      </c>
    </row>
    <row r="10168" spans="1:10" x14ac:dyDescent="0.2">
      <c r="A10168" s="28" t="s">
        <v>17203</v>
      </c>
      <c r="B10168" t="s">
        <v>6</v>
      </c>
      <c r="C10168" s="28" t="s">
        <v>17248</v>
      </c>
      <c r="D10168" t="s">
        <v>924</v>
      </c>
      <c r="E10168" t="s">
        <v>1470</v>
      </c>
      <c r="F10168" t="str">
        <f>INDEX(tbl_produits[Nom normalisé], MATCH(tbl_data[[#This Row],[Spécialité]], tbl_produits[Nom original], 0))</f>
        <v>NOVORAPID  FlexPen 100 unités/ml, solution injectable en stylo prérempli</v>
      </c>
      <c r="G10168" t="str">
        <f>INDEX(tbl_produits[Classe nom], MATCH(tbl_data[[#This Row],[NORM_Spécialité]], tbl_produits[Nom normalisé], 0))</f>
        <v>Voies digestives et métabolisme</v>
      </c>
      <c r="H10168">
        <f>YEAR(tbl_data[[#This Row],[Date_rapport]])</f>
        <v>2024</v>
      </c>
      <c r="I10168" t="str">
        <f>INDEX(tbl_produits[Molécule extraite], MATCH(tbl_data[[#This Row],[NORM_Spécialité]], tbl_produits[Nom normalisé], 0))</f>
        <v>Insuline (Aspartate)</v>
      </c>
      <c r="J10168" s="34">
        <f>DATE(LEFT(tbl_data[[#This Row],[Date_rapport]], 4), MID(tbl_data[[#This Row],[Date_rapport]], 6, 2), RIGHT(tbl_data[[#This Row],[Date_rapport]], 2))</f>
        <v>45418</v>
      </c>
    </row>
    <row r="10169" spans="1:10" x14ac:dyDescent="0.2">
      <c r="A10169" s="28" t="s">
        <v>17203</v>
      </c>
      <c r="B10169" t="s">
        <v>3</v>
      </c>
      <c r="C10169" s="28" t="s">
        <v>17249</v>
      </c>
      <c r="D10169" t="s">
        <v>977</v>
      </c>
      <c r="E10169" t="s">
        <v>2</v>
      </c>
      <c r="F10169" t="str">
        <f>INDEX(tbl_produits[Nom normalisé], MATCH(tbl_data[[#This Row],[Spécialité]], tbl_produits[Nom original], 0))</f>
        <v>ELDISINE 5 mg, poudre pour solution injectable</v>
      </c>
      <c r="G10169" t="str">
        <f>INDEX(tbl_produits[Classe nom], MATCH(tbl_data[[#This Row],[NORM_Spécialité]], tbl_produits[Nom normalisé], 0))</f>
        <v>Antinéoplasiques et immunomodulateurs</v>
      </c>
      <c r="H10169">
        <f>YEAR(tbl_data[[#This Row],[Date_rapport]])</f>
        <v>2024</v>
      </c>
      <c r="I10169" t="str">
        <f>INDEX(tbl_produits[Molécule extraite], MATCH(tbl_data[[#This Row],[NORM_Spécialité]], tbl_produits[Nom normalisé], 0))</f>
        <v>Sulfate de vindésine</v>
      </c>
      <c r="J10169" s="34">
        <f>DATE(LEFT(tbl_data[[#This Row],[Date_rapport]], 4), MID(tbl_data[[#This Row],[Date_rapport]], 6, 2), RIGHT(tbl_data[[#This Row],[Date_rapport]], 2))</f>
        <v>45418</v>
      </c>
    </row>
    <row r="10170" spans="1:10" x14ac:dyDescent="0.2">
      <c r="A10170" s="28" t="s">
        <v>17203</v>
      </c>
      <c r="B10170" t="s">
        <v>3</v>
      </c>
      <c r="C10170" s="28" t="s">
        <v>17249</v>
      </c>
      <c r="D10170" t="s">
        <v>1472</v>
      </c>
      <c r="E10170" t="s">
        <v>2</v>
      </c>
      <c r="F10170" t="str">
        <f>INDEX(tbl_produits[Nom normalisé], MATCH(tbl_data[[#This Row],[Spécialité]], tbl_produits[Nom original], 0))</f>
        <v>CAMZYOS 5 mg, gélule</v>
      </c>
      <c r="G10170" t="str">
        <f>INDEX(tbl_produits[Classe nom], MATCH(tbl_data[[#This Row],[NORM_Spécialité]], tbl_produits[Nom normalisé], 0))</f>
        <v>Système cardiovasculaire</v>
      </c>
      <c r="H10170">
        <f>YEAR(tbl_data[[#This Row],[Date_rapport]])</f>
        <v>2024</v>
      </c>
      <c r="I10170" t="str">
        <f>INDEX(tbl_produits[Molécule extraite], MATCH(tbl_data[[#This Row],[NORM_Spécialité]], tbl_produits[Nom normalisé], 0))</f>
        <v>Mavacamten</v>
      </c>
      <c r="J10170" s="34">
        <f>DATE(LEFT(tbl_data[[#This Row],[Date_rapport]], 4), MID(tbl_data[[#This Row],[Date_rapport]], 6, 2), RIGHT(tbl_data[[#This Row],[Date_rapport]], 2))</f>
        <v>45418</v>
      </c>
    </row>
    <row r="10171" spans="1:10" x14ac:dyDescent="0.2">
      <c r="A10171" s="28" t="s">
        <v>17203</v>
      </c>
      <c r="B10171" t="s">
        <v>6</v>
      </c>
      <c r="C10171" s="28" t="s">
        <v>17249</v>
      </c>
      <c r="D10171" t="s">
        <v>719</v>
      </c>
      <c r="E10171" t="s">
        <v>1485</v>
      </c>
      <c r="F10171" t="str">
        <f>INDEX(tbl_produits[Nom normalisé], MATCH(tbl_data[[#This Row],[Spécialité]], tbl_produits[Nom original], 0))</f>
        <v>DALACINE 75 mg, gélule</v>
      </c>
      <c r="G10171" t="str">
        <f>INDEX(tbl_produits[Classe nom], MATCH(tbl_data[[#This Row],[NORM_Spécialité]], tbl_produits[Nom normalisé], 0))</f>
        <v>Anti-infectieux à usage systémique</v>
      </c>
      <c r="H10171">
        <f>YEAR(tbl_data[[#This Row],[Date_rapport]])</f>
        <v>2024</v>
      </c>
      <c r="I10171" t="str">
        <f>INDEX(tbl_produits[Molécule extraite], MATCH(tbl_data[[#This Row],[NORM_Spécialité]], tbl_produits[Nom normalisé], 0))</f>
        <v>Clindamycine (chlorhydrate de) hydraté</v>
      </c>
      <c r="J10171" s="34">
        <f>DATE(LEFT(tbl_data[[#This Row],[Date_rapport]], 4), MID(tbl_data[[#This Row],[Date_rapport]], 6, 2), RIGHT(tbl_data[[#This Row],[Date_rapport]], 2))</f>
        <v>45418</v>
      </c>
    </row>
    <row r="10172" spans="1:10" x14ac:dyDescent="0.2">
      <c r="A10172" s="28" t="s">
        <v>17203</v>
      </c>
      <c r="B10172" t="s">
        <v>9</v>
      </c>
      <c r="C10172" s="28" t="s">
        <v>17250</v>
      </c>
      <c r="D10172" t="s">
        <v>1474</v>
      </c>
      <c r="E10172" t="s">
        <v>2</v>
      </c>
      <c r="F10172" t="str">
        <f>INDEX(tbl_produits[Nom normalisé], MATCH(tbl_data[[#This Row],[Spécialité]], tbl_produits[Nom original], 0))</f>
        <v>LIDOCAÏNE 10 mg/ml adrénaline 0,005 mg/ml Aguettant, solution injectable</v>
      </c>
      <c r="G10172" t="str">
        <f>INDEX(tbl_produits[Classe nom], MATCH(tbl_data[[#This Row],[NORM_Spécialité]], tbl_produits[Nom normalisé], 0))</f>
        <v>Système nerveux</v>
      </c>
      <c r="H10172">
        <f>YEAR(tbl_data[[#This Row],[Date_rapport]])</f>
        <v>2024</v>
      </c>
      <c r="I10172" t="str">
        <f>INDEX(tbl_produits[Molécule extraite], MATCH(tbl_data[[#This Row],[NORM_Spécialité]], tbl_produits[Nom normalisé], 0))</f>
        <v>Lidocaïne - adrénaline</v>
      </c>
      <c r="J10172" s="34">
        <f>DATE(LEFT(tbl_data[[#This Row],[Date_rapport]], 4), MID(tbl_data[[#This Row],[Date_rapport]], 6, 2), RIGHT(tbl_data[[#This Row],[Date_rapport]], 2))</f>
        <v>45418</v>
      </c>
    </row>
    <row r="10173" spans="1:10" x14ac:dyDescent="0.2">
      <c r="A10173" s="28" t="s">
        <v>17203</v>
      </c>
      <c r="B10173" t="s">
        <v>3</v>
      </c>
      <c r="C10173" s="28" t="s">
        <v>17250</v>
      </c>
      <c r="D10173" t="s">
        <v>1475</v>
      </c>
      <c r="E10173" t="s">
        <v>2</v>
      </c>
      <c r="F10173" t="str">
        <f>INDEX(tbl_produits[Nom normalisé], MATCH(tbl_data[[#This Row],[Spécialité]], tbl_produits[Nom original], 0))</f>
        <v>RIFAMYCINE Chibret 1000 000 UI pour cent, collyre en solution</v>
      </c>
      <c r="G10173" t="str">
        <f>INDEX(tbl_produits[Classe nom], MATCH(tbl_data[[#This Row],[NORM_Spécialité]], tbl_produits[Nom normalisé], 0))</f>
        <v>Anti-infectieux à usage systémique</v>
      </c>
      <c r="H10173">
        <f>YEAR(tbl_data[[#This Row],[Date_rapport]])</f>
        <v>2024</v>
      </c>
      <c r="I10173" t="str">
        <f>INDEX(tbl_produits[Molécule extraite], MATCH(tbl_data[[#This Row],[NORM_Spécialité]], tbl_produits[Nom normalisé], 0))</f>
        <v>Rifamycine sodique</v>
      </c>
      <c r="J10173" s="34">
        <f>DATE(LEFT(tbl_data[[#This Row],[Date_rapport]], 4), MID(tbl_data[[#This Row],[Date_rapport]], 6, 2), RIGHT(tbl_data[[#This Row],[Date_rapport]], 2))</f>
        <v>45418</v>
      </c>
    </row>
    <row r="10174" spans="1:10" x14ac:dyDescent="0.2">
      <c r="A10174" s="28" t="s">
        <v>17203</v>
      </c>
      <c r="B10174" t="s">
        <v>9</v>
      </c>
      <c r="C10174" s="28" t="s">
        <v>17251</v>
      </c>
      <c r="D10174" t="s">
        <v>1477</v>
      </c>
      <c r="E10174" t="s">
        <v>2</v>
      </c>
      <c r="F10174" t="str">
        <f>INDEX(tbl_produits[Nom normalisé], MATCH(tbl_data[[#This Row],[Spécialité]], tbl_produits[Nom original], 0))</f>
        <v>CREON 5 000 U, granulés gastro-résistants</v>
      </c>
      <c r="G10174" t="str">
        <f>INDEX(tbl_produits[Classe nom], MATCH(tbl_data[[#This Row],[NORM_Spécialité]], tbl_produits[Nom normalisé], 0))</f>
        <v>Voies digestives et métabolisme</v>
      </c>
      <c r="H10174">
        <f>YEAR(tbl_data[[#This Row],[Date_rapport]])</f>
        <v>2024</v>
      </c>
      <c r="I10174" t="str">
        <f>INDEX(tbl_produits[Molécule extraite], MATCH(tbl_data[[#This Row],[NORM_Spécialité]], tbl_produits[Nom normalisé], 0))</f>
        <v>Pancréatine</v>
      </c>
      <c r="J10174" s="34">
        <f>DATE(LEFT(tbl_data[[#This Row],[Date_rapport]], 4), MID(tbl_data[[#This Row],[Date_rapport]], 6, 2), RIGHT(tbl_data[[#This Row],[Date_rapport]], 2))</f>
        <v>45418</v>
      </c>
    </row>
    <row r="10175" spans="1:10" x14ac:dyDescent="0.2">
      <c r="A10175" s="28" t="s">
        <v>17203</v>
      </c>
      <c r="B10175" t="s">
        <v>3</v>
      </c>
      <c r="C10175" s="28" t="s">
        <v>17251</v>
      </c>
      <c r="D10175" t="s">
        <v>1478</v>
      </c>
      <c r="E10175" t="s">
        <v>2</v>
      </c>
      <c r="F10175" t="str">
        <f>INDEX(tbl_produits[Nom normalisé], MATCH(tbl_data[[#This Row],[Spécialité]], tbl_produits[Nom original], 0))</f>
        <v>COLI-GENTA AP-HP 27 mg - 50 mg gélule enfant</v>
      </c>
      <c r="G10175" t="str">
        <f>INDEX(tbl_produits[Classe nom], MATCH(tbl_data[[#This Row],[NORM_Spécialité]], tbl_produits[Nom normalisé], 0))</f>
        <v>Anti-infectieux à usage systémique</v>
      </c>
      <c r="H10175">
        <f>YEAR(tbl_data[[#This Row],[Date_rapport]])</f>
        <v>2024</v>
      </c>
      <c r="I10175" t="str">
        <f>INDEX(tbl_produits[Molécule extraite], MATCH(tbl_data[[#This Row],[NORM_Spécialité]], tbl_produits[Nom normalisé], 0))</f>
        <v>Colistine, gentamicine</v>
      </c>
      <c r="J10175" s="34">
        <f>DATE(LEFT(tbl_data[[#This Row],[Date_rapport]], 4), MID(tbl_data[[#This Row],[Date_rapport]], 6, 2), RIGHT(tbl_data[[#This Row],[Date_rapport]], 2))</f>
        <v>45418</v>
      </c>
    </row>
    <row r="10176" spans="1:10" x14ac:dyDescent="0.2">
      <c r="A10176" s="28" t="s">
        <v>17203</v>
      </c>
      <c r="B10176" t="s">
        <v>6</v>
      </c>
      <c r="C10176" s="28" t="s">
        <v>17251</v>
      </c>
      <c r="D10176" t="s">
        <v>976</v>
      </c>
      <c r="E10176" t="s">
        <v>1476</v>
      </c>
      <c r="F10176" t="str">
        <f>INDEX(tbl_produits[Nom normalisé], MATCH(tbl_data[[#This Row],[Spécialité]], tbl_produits[Nom original], 0))</f>
        <v>TERCIAN 50 mg/5 ml, solution injectable en ampoule</v>
      </c>
      <c r="G10176" t="str">
        <f>INDEX(tbl_produits[Classe nom], MATCH(tbl_data[[#This Row],[NORM_Spécialité]], tbl_produits[Nom normalisé], 0))</f>
        <v>Système nerveux</v>
      </c>
      <c r="H10176">
        <f>YEAR(tbl_data[[#This Row],[Date_rapport]])</f>
        <v>2024</v>
      </c>
      <c r="I10176" t="str">
        <f>INDEX(tbl_produits[Molécule extraite], MATCH(tbl_data[[#This Row],[NORM_Spécialité]], tbl_produits[Nom normalisé], 0))</f>
        <v>Cyamémazine</v>
      </c>
      <c r="J10176" s="34">
        <f>DATE(LEFT(tbl_data[[#This Row],[Date_rapport]], 4), MID(tbl_data[[#This Row],[Date_rapport]], 6, 2), RIGHT(tbl_data[[#This Row],[Date_rapport]], 2))</f>
        <v>45418</v>
      </c>
    </row>
    <row r="10177" spans="1:10" x14ac:dyDescent="0.2">
      <c r="A10177" s="28" t="s">
        <v>17203</v>
      </c>
      <c r="B10177" t="s">
        <v>6</v>
      </c>
      <c r="C10177" s="28" t="s">
        <v>17251</v>
      </c>
      <c r="D10177" t="s">
        <v>1479</v>
      </c>
      <c r="E10177" t="s">
        <v>1525</v>
      </c>
      <c r="F10177" t="str">
        <f>INDEX(tbl_produits[Nom normalisé], MATCH(tbl_data[[#This Row],[Spécialité]], tbl_produits[Nom original], 0))</f>
        <v>TRANDATE 5 mg/ml, solution injectable</v>
      </c>
      <c r="G10177" t="str">
        <f>INDEX(tbl_produits[Classe nom], MATCH(tbl_data[[#This Row],[NORM_Spécialité]], tbl_produits[Nom normalisé], 0))</f>
        <v>Système cardiovasculaire</v>
      </c>
      <c r="H10177">
        <f>YEAR(tbl_data[[#This Row],[Date_rapport]])</f>
        <v>2024</v>
      </c>
      <c r="I10177" t="str">
        <f>INDEX(tbl_produits[Molécule extraite], MATCH(tbl_data[[#This Row],[NORM_Spécialité]], tbl_produits[Nom normalisé], 0))</f>
        <v>Labétalol (chlorhydrate de)</v>
      </c>
      <c r="J10177" s="34">
        <f>DATE(LEFT(tbl_data[[#This Row],[Date_rapport]], 4), MID(tbl_data[[#This Row],[Date_rapport]], 6, 2), RIGHT(tbl_data[[#This Row],[Date_rapport]], 2))</f>
        <v>45418</v>
      </c>
    </row>
    <row r="10178" spans="1:10" x14ac:dyDescent="0.2">
      <c r="A10178" s="28" t="s">
        <v>17203</v>
      </c>
      <c r="B10178" t="s">
        <v>6</v>
      </c>
      <c r="C10178" s="28" t="s">
        <v>17251</v>
      </c>
      <c r="D10178" t="s">
        <v>1480</v>
      </c>
      <c r="E10178" t="s">
        <v>1504</v>
      </c>
      <c r="F10178" t="str">
        <f>INDEX(tbl_produits[Nom normalisé], MATCH(tbl_data[[#This Row],[Spécialité]], tbl_produits[Nom original], 0))</f>
        <v>CORVASAL 2 mg et 4 mg, comprimé, Molsidomine 2 mg et 4 mg, comprimé</v>
      </c>
      <c r="G10178" t="str">
        <f>INDEX(tbl_produits[Classe nom], MATCH(tbl_data[[#This Row],[NORM_Spécialité]], tbl_produits[Nom normalisé], 0))</f>
        <v>Système cardiovasculaire</v>
      </c>
      <c r="H10178">
        <f>YEAR(tbl_data[[#This Row],[Date_rapport]])</f>
        <v>2024</v>
      </c>
      <c r="I10178" t="str">
        <f>INDEX(tbl_produits[Molécule extraite], MATCH(tbl_data[[#This Row],[NORM_Spécialité]], tbl_produits[Nom normalisé], 0))</f>
        <v>Molsidomine</v>
      </c>
      <c r="J10178" s="34">
        <f>DATE(LEFT(tbl_data[[#This Row],[Date_rapport]], 4), MID(tbl_data[[#This Row],[Date_rapport]], 6, 2), RIGHT(tbl_data[[#This Row],[Date_rapport]], 2))</f>
        <v>45418</v>
      </c>
    </row>
    <row r="10179" spans="1:10" x14ac:dyDescent="0.2">
      <c r="A10179" s="28" t="s">
        <v>17203</v>
      </c>
      <c r="B10179" t="s">
        <v>3</v>
      </c>
      <c r="C10179" s="28" t="s">
        <v>17251</v>
      </c>
      <c r="D10179" t="s">
        <v>1481</v>
      </c>
      <c r="E10179" t="s">
        <v>2</v>
      </c>
      <c r="F10179" t="str">
        <f>INDEX(tbl_produits[Nom normalisé], MATCH(tbl_data[[#This Row],[Spécialité]], tbl_produits[Nom original], 0))</f>
        <v>IPRATROPIUM Teva 0,5 mg/2 ml adultes, solution pour inhalation par nébuliseur en récipient unidose</v>
      </c>
      <c r="G10179" t="str">
        <f>INDEX(tbl_produits[Classe nom], MATCH(tbl_data[[#This Row],[NORM_Spécialité]], tbl_produits[Nom normalisé], 0))</f>
        <v>Système respiratoire</v>
      </c>
      <c r="H10179">
        <f>YEAR(tbl_data[[#This Row],[Date_rapport]])</f>
        <v>2024</v>
      </c>
      <c r="I10179" t="str">
        <f>INDEX(tbl_produits[Molécule extraite], MATCH(tbl_data[[#This Row],[NORM_Spécialité]], tbl_produits[Nom normalisé], 0))</f>
        <v>Ipratropium (bromure d')</v>
      </c>
      <c r="J10179" s="34">
        <f>DATE(LEFT(tbl_data[[#This Row],[Date_rapport]], 4), MID(tbl_data[[#This Row],[Date_rapport]], 6, 2), RIGHT(tbl_data[[#This Row],[Date_rapport]], 2))</f>
        <v>45418</v>
      </c>
    </row>
    <row r="10180" spans="1:10" x14ac:dyDescent="0.2">
      <c r="A10180" s="28" t="s">
        <v>17203</v>
      </c>
      <c r="B10180" t="s">
        <v>6</v>
      </c>
      <c r="C10180" s="28" t="s">
        <v>17252</v>
      </c>
      <c r="D10180" t="s">
        <v>1483</v>
      </c>
      <c r="E10180" t="s">
        <v>1482</v>
      </c>
      <c r="F10180" t="str">
        <f>INDEX(tbl_produits[Nom normalisé], MATCH(tbl_data[[#This Row],[Spécialité]], tbl_produits[Nom original], 0))</f>
        <v>OFLOXACINE Biogaran 1,5 mg/0,5 ml, solution pour instillation auriculaire en récipient unidose</v>
      </c>
      <c r="G10180" t="str">
        <f>INDEX(tbl_produits[Classe nom], MATCH(tbl_data[[#This Row],[NORM_Spécialité]], tbl_produits[Nom normalisé], 0))</f>
        <v>Anti-infectieux à usage systémique</v>
      </c>
      <c r="H10180">
        <f>YEAR(tbl_data[[#This Row],[Date_rapport]])</f>
        <v>2024</v>
      </c>
      <c r="I10180" t="str">
        <f>INDEX(tbl_produits[Molécule extraite], MATCH(tbl_data[[#This Row],[NORM_Spécialité]], tbl_produits[Nom normalisé], 0))</f>
        <v>Ofloxacine</v>
      </c>
      <c r="J10180" s="34">
        <f>DATE(LEFT(tbl_data[[#This Row],[Date_rapport]], 4), MID(tbl_data[[#This Row],[Date_rapport]], 6, 2), RIGHT(tbl_data[[#This Row],[Date_rapport]], 2))</f>
        <v>45418</v>
      </c>
    </row>
    <row r="10181" spans="1:10" x14ac:dyDescent="0.2">
      <c r="A10181" s="28" t="s">
        <v>17203</v>
      </c>
      <c r="B10181" t="s">
        <v>11</v>
      </c>
      <c r="C10181" s="28" t="s">
        <v>17252</v>
      </c>
      <c r="D10181" t="s">
        <v>1484</v>
      </c>
      <c r="E10181" t="s">
        <v>2</v>
      </c>
      <c r="F10181" t="str">
        <f>INDEX(tbl_produits[Nom normalisé], MATCH(tbl_data[[#This Row],[Spécialité]], tbl_produits[Nom original], 0))</f>
        <v>SOLUDACTONE 100 mg et 200 mg, lyophilisat et solution pour usage parentéral</v>
      </c>
      <c r="G10181" t="str">
        <f>INDEX(tbl_produits[Classe nom], MATCH(tbl_data[[#This Row],[NORM_Spécialité]], tbl_produits[Nom normalisé], 0))</f>
        <v>Système cardiovasculaire</v>
      </c>
      <c r="H10181">
        <f>YEAR(tbl_data[[#This Row],[Date_rapport]])</f>
        <v>2024</v>
      </c>
      <c r="I10181" t="str">
        <f>INDEX(tbl_produits[Molécule extraite], MATCH(tbl_data[[#This Row],[NORM_Spécialité]], tbl_produits[Nom normalisé], 0))</f>
        <v>Canrénoate de potassium / trométamol</v>
      </c>
      <c r="J10181" s="34">
        <f>DATE(LEFT(tbl_data[[#This Row],[Date_rapport]], 4), MID(tbl_data[[#This Row],[Date_rapport]], 6, 2), RIGHT(tbl_data[[#This Row],[Date_rapport]], 2))</f>
        <v>45418</v>
      </c>
    </row>
    <row r="10182" spans="1:10" x14ac:dyDescent="0.2">
      <c r="A10182" s="28" t="s">
        <v>17203</v>
      </c>
      <c r="B10182" t="s">
        <v>6</v>
      </c>
      <c r="C10182" s="28" t="s">
        <v>17253</v>
      </c>
      <c r="D10182" t="s">
        <v>1489</v>
      </c>
      <c r="E10182" t="s">
        <v>1488</v>
      </c>
      <c r="F10182" t="str">
        <f>INDEX(tbl_produits[Nom normalisé], MATCH(tbl_data[[#This Row],[Spécialité]], tbl_produits[Nom original], 0))</f>
        <v>CEFEPIME Viatris 2g , poudre pour solution injectable</v>
      </c>
      <c r="G10182" t="str">
        <f>INDEX(tbl_produits[Classe nom], MATCH(tbl_data[[#This Row],[NORM_Spécialité]], tbl_produits[Nom normalisé], 0))</f>
        <v>Anti-infectieux à usage systémique</v>
      </c>
      <c r="H10182">
        <f>YEAR(tbl_data[[#This Row],[Date_rapport]])</f>
        <v>2024</v>
      </c>
      <c r="I10182" t="str">
        <f>INDEX(tbl_produits[Molécule extraite], MATCH(tbl_data[[#This Row],[NORM_Spécialité]], tbl_produits[Nom normalisé], 0))</f>
        <v>Céfépime (dichlorhydrate de) monohydraté</v>
      </c>
      <c r="J10182" s="34">
        <f>DATE(LEFT(tbl_data[[#This Row],[Date_rapport]], 4), MID(tbl_data[[#This Row],[Date_rapport]], 6, 2), RIGHT(tbl_data[[#This Row],[Date_rapport]], 2))</f>
        <v>45418</v>
      </c>
    </row>
    <row r="10183" spans="1:10" x14ac:dyDescent="0.2">
      <c r="A10183" s="28" t="s">
        <v>17203</v>
      </c>
      <c r="B10183" t="s">
        <v>6</v>
      </c>
      <c r="C10183" s="28" t="s">
        <v>17253</v>
      </c>
      <c r="D10183" t="s">
        <v>1216</v>
      </c>
      <c r="E10183" t="s">
        <v>1547</v>
      </c>
      <c r="F10183" t="str">
        <f>INDEX(tbl_produits[Nom normalisé], MATCH(tbl_data[[#This Row],[Spécialité]], tbl_produits[Nom original], 0))</f>
        <v>REQUIP 5 mg, comprimé pelliculé</v>
      </c>
      <c r="G10183" t="str">
        <f>INDEX(tbl_produits[Classe nom], MATCH(tbl_data[[#This Row],[NORM_Spécialité]], tbl_produits[Nom normalisé], 0))</f>
        <v>Système nerveux</v>
      </c>
      <c r="H10183">
        <f>YEAR(tbl_data[[#This Row],[Date_rapport]])</f>
        <v>2024</v>
      </c>
      <c r="I10183" t="str">
        <f>INDEX(tbl_produits[Molécule extraite], MATCH(tbl_data[[#This Row],[NORM_Spécialité]], tbl_produits[Nom normalisé], 0))</f>
        <v>Ropinirole (chlorhydrate de)</v>
      </c>
      <c r="J10183" s="34">
        <f>DATE(LEFT(tbl_data[[#This Row],[Date_rapport]], 4), MID(tbl_data[[#This Row],[Date_rapport]], 6, 2), RIGHT(tbl_data[[#This Row],[Date_rapport]], 2))</f>
        <v>45418</v>
      </c>
    </row>
    <row r="10184" spans="1:10" x14ac:dyDescent="0.2">
      <c r="A10184" s="28" t="s">
        <v>17203</v>
      </c>
      <c r="B10184" t="s">
        <v>6</v>
      </c>
      <c r="C10184" s="28" t="s">
        <v>17253</v>
      </c>
      <c r="D10184" t="s">
        <v>1093</v>
      </c>
      <c r="E10184" t="s">
        <v>1488</v>
      </c>
      <c r="F10184" t="str">
        <f>INDEX(tbl_produits[Nom normalisé], MATCH(tbl_data[[#This Row],[Spécialité]], tbl_produits[Nom original], 0))</f>
        <v>FLUDARABINE Teva 25 mg/ml, solution à diluer pour solution injectable/pour perfusion</v>
      </c>
      <c r="G10184" t="str">
        <f>INDEX(tbl_produits[Classe nom], MATCH(tbl_data[[#This Row],[NORM_Spécialité]], tbl_produits[Nom normalisé], 0))</f>
        <v>Antinéoplasiques et immunomodulateurs</v>
      </c>
      <c r="H10184">
        <f>YEAR(tbl_data[[#This Row],[Date_rapport]])</f>
        <v>2024</v>
      </c>
      <c r="I10184" t="str">
        <f>INDEX(tbl_produits[Molécule extraite], MATCH(tbl_data[[#This Row],[NORM_Spécialité]], tbl_produits[Nom normalisé], 0))</f>
        <v>Fludarabine</v>
      </c>
      <c r="J10184" s="34">
        <f>DATE(LEFT(tbl_data[[#This Row],[Date_rapport]], 4), MID(tbl_data[[#This Row],[Date_rapport]], 6, 2), RIGHT(tbl_data[[#This Row],[Date_rapport]], 2))</f>
        <v>45418</v>
      </c>
    </row>
    <row r="10185" spans="1:10" x14ac:dyDescent="0.2">
      <c r="A10185" s="28" t="s">
        <v>17203</v>
      </c>
      <c r="B10185" t="s">
        <v>6</v>
      </c>
      <c r="C10185" s="28" t="s">
        <v>17254</v>
      </c>
      <c r="D10185" t="s">
        <v>1491</v>
      </c>
      <c r="E10185" t="s">
        <v>1490</v>
      </c>
      <c r="F10185" t="str">
        <f>INDEX(tbl_produits[Nom normalisé], MATCH(tbl_data[[#This Row],[Spécialité]], tbl_produits[Nom original], 0))</f>
        <v>CEFEPIME Viatris 1g , poudre pour solution injectable</v>
      </c>
      <c r="G10185" t="str">
        <f>INDEX(tbl_produits[Classe nom], MATCH(tbl_data[[#This Row],[NORM_Spécialité]], tbl_produits[Nom normalisé], 0))</f>
        <v>Anti-infectieux à usage systémique</v>
      </c>
      <c r="H10185">
        <f>YEAR(tbl_data[[#This Row],[Date_rapport]])</f>
        <v>2024</v>
      </c>
      <c r="I10185" t="str">
        <f>INDEX(tbl_produits[Molécule extraite], MATCH(tbl_data[[#This Row],[NORM_Spécialité]], tbl_produits[Nom normalisé], 0))</f>
        <v>Céfépime (dichlorhydrate de) monohydraté</v>
      </c>
      <c r="J10185" s="34">
        <f>DATE(LEFT(tbl_data[[#This Row],[Date_rapport]], 4), MID(tbl_data[[#This Row],[Date_rapport]], 6, 2), RIGHT(tbl_data[[#This Row],[Date_rapport]], 2))</f>
        <v>45418</v>
      </c>
    </row>
    <row r="10186" spans="1:10" x14ac:dyDescent="0.2">
      <c r="A10186" s="28" t="s">
        <v>17203</v>
      </c>
      <c r="B10186" t="s">
        <v>3</v>
      </c>
      <c r="C10186" s="28" t="s">
        <v>17255</v>
      </c>
      <c r="D10186" t="s">
        <v>1493</v>
      </c>
      <c r="E10186" t="s">
        <v>2</v>
      </c>
      <c r="F10186" t="str">
        <f>INDEX(tbl_produits[Nom normalisé], MATCH(tbl_data[[#This Row],[Spécialité]], tbl_produits[Nom original], 0))</f>
        <v>OZALIN 2 mg/mL, solution buvable en récipient unidose</v>
      </c>
      <c r="G10186" t="str">
        <f>INDEX(tbl_produits[Classe nom], MATCH(tbl_data[[#This Row],[NORM_Spécialité]], tbl_produits[Nom normalisé], 0))</f>
        <v>Système nerveux</v>
      </c>
      <c r="H10186">
        <f>YEAR(tbl_data[[#This Row],[Date_rapport]])</f>
        <v>2024</v>
      </c>
      <c r="I10186" t="str">
        <f>INDEX(tbl_produits[Molécule extraite], MATCH(tbl_data[[#This Row],[NORM_Spécialité]], tbl_produits[Nom normalisé], 0))</f>
        <v>Midazolam</v>
      </c>
      <c r="J10186" s="34">
        <f>DATE(LEFT(tbl_data[[#This Row],[Date_rapport]], 4), MID(tbl_data[[#This Row],[Date_rapport]], 6, 2), RIGHT(tbl_data[[#This Row],[Date_rapport]], 2))</f>
        <v>45418</v>
      </c>
    </row>
    <row r="10187" spans="1:10" x14ac:dyDescent="0.2">
      <c r="A10187" s="28" t="s">
        <v>17203</v>
      </c>
      <c r="B10187" t="s">
        <v>3</v>
      </c>
      <c r="C10187" s="28" t="s">
        <v>17255</v>
      </c>
      <c r="D10187" t="s">
        <v>1167</v>
      </c>
      <c r="E10187" t="s">
        <v>2</v>
      </c>
      <c r="F10187" t="str">
        <f>INDEX(tbl_produits[Nom normalisé], MATCH(tbl_data[[#This Row],[Spécialité]], tbl_produits[Nom original], 0))</f>
        <v>METHOTREXATE Accord, solution injectable</v>
      </c>
      <c r="G10187" t="str">
        <f>INDEX(tbl_produits[Classe nom], MATCH(tbl_data[[#This Row],[NORM_Spécialité]], tbl_produits[Nom normalisé], 0))</f>
        <v>Antinéoplasiques et immunomodulateurs</v>
      </c>
      <c r="H10187">
        <f>YEAR(tbl_data[[#This Row],[Date_rapport]])</f>
        <v>2024</v>
      </c>
      <c r="I10187" t="str">
        <f>INDEX(tbl_produits[Molécule extraite], MATCH(tbl_data[[#This Row],[NORM_Spécialité]], tbl_produits[Nom normalisé], 0))</f>
        <v>Méthotrexate</v>
      </c>
      <c r="J10187" s="34">
        <f>DATE(LEFT(tbl_data[[#This Row],[Date_rapport]], 4), MID(tbl_data[[#This Row],[Date_rapport]], 6, 2), RIGHT(tbl_data[[#This Row],[Date_rapport]], 2))</f>
        <v>45418</v>
      </c>
    </row>
    <row r="10188" spans="1:10" x14ac:dyDescent="0.2">
      <c r="A10188" s="28" t="s">
        <v>17203</v>
      </c>
      <c r="B10188" t="s">
        <v>9</v>
      </c>
      <c r="C10188" s="28" t="s">
        <v>17255</v>
      </c>
      <c r="D10188" t="s">
        <v>1494</v>
      </c>
      <c r="E10188" t="s">
        <v>2</v>
      </c>
      <c r="F10188" t="str">
        <f>INDEX(tbl_produits[Nom normalisé], MATCH(tbl_data[[#This Row],[Spécialité]], tbl_produits[Nom original], 0))</f>
        <v>LAMOTRIGINE 5 mg, 25 mg, 50 mg 100 mg et 200 mg, comprimé dispersible ou à croquer</v>
      </c>
      <c r="G10188" t="str">
        <f>INDEX(tbl_produits[Classe nom], MATCH(tbl_data[[#This Row],[NORM_Spécialité]], tbl_produits[Nom normalisé], 0))</f>
        <v>Système nerveux</v>
      </c>
      <c r="H10188">
        <f>YEAR(tbl_data[[#This Row],[Date_rapport]])</f>
        <v>2024</v>
      </c>
      <c r="I10188" t="str">
        <f>INDEX(tbl_produits[Molécule extraite], MATCH(tbl_data[[#This Row],[NORM_Spécialité]], tbl_produits[Nom normalisé], 0))</f>
        <v>Lamotrigine</v>
      </c>
      <c r="J10188" s="34">
        <f>DATE(LEFT(tbl_data[[#This Row],[Date_rapport]], 4), MID(tbl_data[[#This Row],[Date_rapport]], 6, 2), RIGHT(tbl_data[[#This Row],[Date_rapport]], 2))</f>
        <v>45418</v>
      </c>
    </row>
    <row r="10189" spans="1:10" x14ac:dyDescent="0.2">
      <c r="A10189" s="28" t="s">
        <v>17203</v>
      </c>
      <c r="B10189" t="s">
        <v>11</v>
      </c>
      <c r="C10189" s="28" t="s">
        <v>17256</v>
      </c>
      <c r="D10189" t="s">
        <v>1375</v>
      </c>
      <c r="E10189" t="s">
        <v>2</v>
      </c>
      <c r="F10189" t="str">
        <f>INDEX(tbl_produits[Nom normalisé], MATCH(tbl_data[[#This Row],[Spécialité]], tbl_produits[Nom original], 0))</f>
        <v>FOLINATE DE CALCIUM Ebewe 10 mg/ml, solution injectable/pour perfusion</v>
      </c>
      <c r="G10189" t="str">
        <f>INDEX(tbl_produits[Classe nom], MATCH(tbl_data[[#This Row],[NORM_Spécialité]], tbl_produits[Nom normalisé], 0))</f>
        <v>Divers</v>
      </c>
      <c r="H10189">
        <f>YEAR(tbl_data[[#This Row],[Date_rapport]])</f>
        <v>2024</v>
      </c>
      <c r="I10189" t="str">
        <f>INDEX(tbl_produits[Molécule extraite], MATCH(tbl_data[[#This Row],[NORM_Spécialité]], tbl_produits[Nom normalisé], 0))</f>
        <v>Folinate de calcium</v>
      </c>
      <c r="J10189" s="34">
        <f>DATE(LEFT(tbl_data[[#This Row],[Date_rapport]], 4), MID(tbl_data[[#This Row],[Date_rapport]], 6, 2), RIGHT(tbl_data[[#This Row],[Date_rapport]], 2))</f>
        <v>45418</v>
      </c>
    </row>
    <row r="10190" spans="1:10" x14ac:dyDescent="0.2">
      <c r="A10190" s="28" t="s">
        <v>17203</v>
      </c>
      <c r="B10190" t="s">
        <v>6</v>
      </c>
      <c r="C10190" s="28" t="s">
        <v>17256</v>
      </c>
      <c r="D10190" t="s">
        <v>1292</v>
      </c>
      <c r="E10190" t="s">
        <v>1496</v>
      </c>
      <c r="F10190" t="str">
        <f>INDEX(tbl_produits[Nom normalisé], MATCH(tbl_data[[#This Row],[Spécialité]], tbl_produits[Nom original], 0))</f>
        <v>COAGADEX 500 UI, poudre et solvant pour solution injectable</v>
      </c>
      <c r="G10190" t="str">
        <f>INDEX(tbl_produits[Classe nom], MATCH(tbl_data[[#This Row],[NORM_Spécialité]], tbl_produits[Nom normalisé], 0))</f>
        <v>Sang et organes hématopoïétiques</v>
      </c>
      <c r="H10190">
        <f>YEAR(tbl_data[[#This Row],[Date_rapport]])</f>
        <v>2024</v>
      </c>
      <c r="I10190" t="str">
        <f>INDEX(tbl_produits[Molécule extraite], MATCH(tbl_data[[#This Row],[NORM_Spécialité]], tbl_produits[Nom normalisé], 0))</f>
        <v>Facteur X de coagulation humain</v>
      </c>
      <c r="J10190" s="34">
        <f>DATE(LEFT(tbl_data[[#This Row],[Date_rapport]], 4), MID(tbl_data[[#This Row],[Date_rapport]], 6, 2), RIGHT(tbl_data[[#This Row],[Date_rapport]], 2))</f>
        <v>45418</v>
      </c>
    </row>
    <row r="10191" spans="1:10" x14ac:dyDescent="0.2">
      <c r="A10191" s="28" t="s">
        <v>17203</v>
      </c>
      <c r="B10191" t="s">
        <v>6</v>
      </c>
      <c r="C10191" s="28" t="s">
        <v>17256</v>
      </c>
      <c r="D10191" t="s">
        <v>1406</v>
      </c>
      <c r="E10191" t="s">
        <v>1496</v>
      </c>
      <c r="F10191" t="str">
        <f>INDEX(tbl_produits[Nom normalisé], MATCH(tbl_data[[#This Row],[Spécialité]], tbl_produits[Nom original], 0))</f>
        <v>BLEOMYCINE BELLON 15 mg, poudre pour solution injectable</v>
      </c>
      <c r="G10191" t="str">
        <f>INDEX(tbl_produits[Classe nom], MATCH(tbl_data[[#This Row],[NORM_Spécialité]], tbl_produits[Nom normalisé], 0))</f>
        <v>Antinéoplasiques et immunomodulateurs</v>
      </c>
      <c r="H10191">
        <f>YEAR(tbl_data[[#This Row],[Date_rapport]])</f>
        <v>2024</v>
      </c>
      <c r="I10191" t="str">
        <f>INDEX(tbl_produits[Molécule extraite], MATCH(tbl_data[[#This Row],[NORM_Spécialité]], tbl_produits[Nom normalisé], 0))</f>
        <v>Bléomycine (sulfate de)</v>
      </c>
      <c r="J10191" s="34">
        <f>DATE(LEFT(tbl_data[[#This Row],[Date_rapport]], 4), MID(tbl_data[[#This Row],[Date_rapport]], 6, 2), RIGHT(tbl_data[[#This Row],[Date_rapport]], 2))</f>
        <v>45418</v>
      </c>
    </row>
    <row r="10192" spans="1:10" x14ac:dyDescent="0.2">
      <c r="A10192" s="28" t="s">
        <v>17203</v>
      </c>
      <c r="B10192" t="s">
        <v>6</v>
      </c>
      <c r="C10192" s="28" t="s">
        <v>17256</v>
      </c>
      <c r="D10192" t="s">
        <v>1106</v>
      </c>
      <c r="E10192" t="s">
        <v>1496</v>
      </c>
      <c r="F10192" t="str">
        <f>INDEX(tbl_produits[Nom normalisé], MATCH(tbl_data[[#This Row],[Spécialité]], tbl_produits[Nom original], 0))</f>
        <v>ADENOSCAN 30 mg/10 ml, solution pour perfusion</v>
      </c>
      <c r="G10192" t="str">
        <f>INDEX(tbl_produits[Classe nom], MATCH(tbl_data[[#This Row],[NORM_Spécialité]], tbl_produits[Nom normalisé], 0))</f>
        <v>Système cardiovasculaire</v>
      </c>
      <c r="H10192">
        <f>YEAR(tbl_data[[#This Row],[Date_rapport]])</f>
        <v>2024</v>
      </c>
      <c r="I10192" t="str">
        <f>INDEX(tbl_produits[Molécule extraite], MATCH(tbl_data[[#This Row],[NORM_Spécialité]], tbl_produits[Nom normalisé], 0))</f>
        <v>Adénosine</v>
      </c>
      <c r="J10192" s="34">
        <f>DATE(LEFT(tbl_data[[#This Row],[Date_rapport]], 4), MID(tbl_data[[#This Row],[Date_rapport]], 6, 2), RIGHT(tbl_data[[#This Row],[Date_rapport]], 2))</f>
        <v>45418</v>
      </c>
    </row>
    <row r="10193" spans="1:10" x14ac:dyDescent="0.2">
      <c r="A10193" s="28" t="s">
        <v>17203</v>
      </c>
      <c r="B10193" t="s">
        <v>6</v>
      </c>
      <c r="C10193" s="28" t="s">
        <v>17256</v>
      </c>
      <c r="D10193" t="s">
        <v>1294</v>
      </c>
      <c r="E10193" t="s">
        <v>1496</v>
      </c>
      <c r="F10193" t="str">
        <f>INDEX(tbl_produits[Nom normalisé], MATCH(tbl_data[[#This Row],[Spécialité]], tbl_produits[Nom original], 0))</f>
        <v>GLUCAGEN Kit 1 mg/ml, poudre et solvant pour solution injectable</v>
      </c>
      <c r="G10193" t="str">
        <f>INDEX(tbl_produits[Classe nom], MATCH(tbl_data[[#This Row],[NORM_Spécialité]], tbl_produits[Nom normalisé], 0))</f>
        <v>Hormones systémiques sauf hormones sexuelles et insulines</v>
      </c>
      <c r="H10193">
        <f>YEAR(tbl_data[[#This Row],[Date_rapport]])</f>
        <v>2024</v>
      </c>
      <c r="I10193" t="str">
        <f>INDEX(tbl_produits[Molécule extraite], MATCH(tbl_data[[#This Row],[NORM_Spécialité]], tbl_produits[Nom normalisé], 0))</f>
        <v>Glucagon</v>
      </c>
      <c r="J10193" s="34">
        <f>DATE(LEFT(tbl_data[[#This Row],[Date_rapport]], 4), MID(tbl_data[[#This Row],[Date_rapport]], 6, 2), RIGHT(tbl_data[[#This Row],[Date_rapport]], 2))</f>
        <v>45418</v>
      </c>
    </row>
    <row r="10194" spans="1:10" x14ac:dyDescent="0.2">
      <c r="A10194" s="28" t="s">
        <v>17203</v>
      </c>
      <c r="B10194" t="s">
        <v>9</v>
      </c>
      <c r="C10194" s="28" t="s">
        <v>17256</v>
      </c>
      <c r="D10194" t="s">
        <v>1184</v>
      </c>
      <c r="E10194" t="s">
        <v>2</v>
      </c>
      <c r="F10194" t="str">
        <f>INDEX(tbl_produits[Nom normalisé], MATCH(tbl_data[[#This Row],[Spécialité]], tbl_produits[Nom original], 0))</f>
        <v>RENVELA 0,8 g, poudre pour suspension buvable</v>
      </c>
      <c r="G10194" t="str">
        <f>INDEX(tbl_produits[Classe nom], MATCH(tbl_data[[#This Row],[NORM_Spécialité]], tbl_produits[Nom normalisé], 0))</f>
        <v>Divers</v>
      </c>
      <c r="H10194">
        <f>YEAR(tbl_data[[#This Row],[Date_rapport]])</f>
        <v>2024</v>
      </c>
      <c r="I10194" t="str">
        <f>INDEX(tbl_produits[Molécule extraite], MATCH(tbl_data[[#This Row],[NORM_Spécialité]], tbl_produits[Nom normalisé], 0))</f>
        <v>Sévélamer (carbonate de)</v>
      </c>
      <c r="J10194" s="34">
        <f>DATE(LEFT(tbl_data[[#This Row],[Date_rapport]], 4), MID(tbl_data[[#This Row],[Date_rapport]], 6, 2), RIGHT(tbl_data[[#This Row],[Date_rapport]], 2))</f>
        <v>45418</v>
      </c>
    </row>
    <row r="10195" spans="1:10" x14ac:dyDescent="0.2">
      <c r="A10195" s="28" t="s">
        <v>17203</v>
      </c>
      <c r="B10195" t="s">
        <v>3</v>
      </c>
      <c r="C10195" s="28" t="s">
        <v>17257</v>
      </c>
      <c r="D10195" t="s">
        <v>1498</v>
      </c>
      <c r="E10195" t="s">
        <v>2</v>
      </c>
      <c r="F10195" t="str">
        <f>INDEX(tbl_produits[Nom normalisé], MATCH(tbl_data[[#This Row],[Spécialité]], tbl_produits[Nom original], 0))</f>
        <v>ZYVOXID 100 mg/5 ml, granulés pour suspension buvable</v>
      </c>
      <c r="G10195" t="str">
        <f>INDEX(tbl_produits[Classe nom], MATCH(tbl_data[[#This Row],[NORM_Spécialité]], tbl_produits[Nom normalisé], 0))</f>
        <v>Anti-infectieux à usage systémique</v>
      </c>
      <c r="H10195">
        <f>YEAR(tbl_data[[#This Row],[Date_rapport]])</f>
        <v>2024</v>
      </c>
      <c r="I10195" t="str">
        <f>INDEX(tbl_produits[Molécule extraite], MATCH(tbl_data[[#This Row],[NORM_Spécialité]], tbl_produits[Nom normalisé], 0))</f>
        <v>Linézolide</v>
      </c>
      <c r="J10195" s="34">
        <f>DATE(LEFT(tbl_data[[#This Row],[Date_rapport]], 4), MID(tbl_data[[#This Row],[Date_rapport]], 6, 2), RIGHT(tbl_data[[#This Row],[Date_rapport]], 2))</f>
        <v>45418</v>
      </c>
    </row>
    <row r="10196" spans="1:10" x14ac:dyDescent="0.2">
      <c r="A10196" s="28" t="s">
        <v>17203</v>
      </c>
      <c r="B10196" t="s">
        <v>9</v>
      </c>
      <c r="C10196" s="28" t="s">
        <v>17258</v>
      </c>
      <c r="D10196" t="s">
        <v>1308</v>
      </c>
      <c r="E10196" t="s">
        <v>2</v>
      </c>
      <c r="F10196" t="str">
        <f>INDEX(tbl_produits[Nom normalisé], MATCH(tbl_data[[#This Row],[Spécialité]], tbl_produits[Nom original], 0))</f>
        <v>MENOPUR 75 UI et 600 UI/ml, poudre et solvant pour solution injectable</v>
      </c>
      <c r="G10196" t="str">
        <f>INDEX(tbl_produits[Classe nom], MATCH(tbl_data[[#This Row],[NORM_Spécialité]], tbl_produits[Nom normalisé], 0))</f>
        <v>Système génito-urinaire et hormones sexuelles</v>
      </c>
      <c r="H10196">
        <f>YEAR(tbl_data[[#This Row],[Date_rapport]])</f>
        <v>2024</v>
      </c>
      <c r="I10196" t="str">
        <f>INDEX(tbl_produits[Molécule extraite], MATCH(tbl_data[[#This Row],[NORM_Spécialité]], tbl_produits[Nom normalisé], 0))</f>
        <v>Ménotropine</v>
      </c>
      <c r="J10196" s="34">
        <f>DATE(LEFT(tbl_data[[#This Row],[Date_rapport]], 4), MID(tbl_data[[#This Row],[Date_rapport]], 6, 2), RIGHT(tbl_data[[#This Row],[Date_rapport]], 2))</f>
        <v>45418</v>
      </c>
    </row>
    <row r="10197" spans="1:10" x14ac:dyDescent="0.2">
      <c r="A10197" s="28" t="s">
        <v>17203</v>
      </c>
      <c r="B10197" t="s">
        <v>3</v>
      </c>
      <c r="C10197" s="28" t="s">
        <v>17259</v>
      </c>
      <c r="D10197" t="s">
        <v>1502</v>
      </c>
      <c r="E10197" t="s">
        <v>2</v>
      </c>
      <c r="F10197" t="str">
        <f>INDEX(tbl_produits[Nom normalisé], MATCH(tbl_data[[#This Row],[Spécialité]], tbl_produits[Nom original], 0))</f>
        <v>DIPENTUM 500 mg comprimé</v>
      </c>
      <c r="G10197" t="str">
        <f>INDEX(tbl_produits[Classe nom], MATCH(tbl_data[[#This Row],[NORM_Spécialité]], tbl_produits[Nom normalisé], 0))</f>
        <v>Voies digestives et métabolisme</v>
      </c>
      <c r="H10197">
        <f>YEAR(tbl_data[[#This Row],[Date_rapport]])</f>
        <v>2024</v>
      </c>
      <c r="I10197" t="str">
        <f>INDEX(tbl_produits[Molécule extraite], MATCH(tbl_data[[#This Row],[NORM_Spécialité]], tbl_produits[Nom normalisé], 0))</f>
        <v>Olsalazine sodique</v>
      </c>
      <c r="J10197" s="34">
        <f>DATE(LEFT(tbl_data[[#This Row],[Date_rapport]], 4), MID(tbl_data[[#This Row],[Date_rapport]], 6, 2), RIGHT(tbl_data[[#This Row],[Date_rapport]], 2))</f>
        <v>45418</v>
      </c>
    </row>
    <row r="10198" spans="1:10" x14ac:dyDescent="0.2">
      <c r="A10198" s="28" t="s">
        <v>17203</v>
      </c>
      <c r="B10198" t="s">
        <v>6</v>
      </c>
      <c r="C10198" s="28" t="s">
        <v>17259</v>
      </c>
      <c r="D10198" t="s">
        <v>1503</v>
      </c>
      <c r="E10198" t="s">
        <v>1548</v>
      </c>
      <c r="F10198" t="str">
        <f>INDEX(tbl_produits[Nom normalisé], MATCH(tbl_data[[#This Row],[Spécialité]], tbl_produits[Nom original], 0))</f>
        <v>DIPENTUM 250 mg comprimé</v>
      </c>
      <c r="G10198" t="str">
        <f>INDEX(tbl_produits[Classe nom], MATCH(tbl_data[[#This Row],[NORM_Spécialité]], tbl_produits[Nom normalisé], 0))</f>
        <v>Voies digestives et métabolisme</v>
      </c>
      <c r="H10198">
        <f>YEAR(tbl_data[[#This Row],[Date_rapport]])</f>
        <v>2024</v>
      </c>
      <c r="I10198" t="str">
        <f>INDEX(tbl_produits[Molécule extraite], MATCH(tbl_data[[#This Row],[NORM_Spécialité]], tbl_produits[Nom normalisé], 0))</f>
        <v>Olsalazine sodique</v>
      </c>
      <c r="J10198" s="34">
        <f>DATE(LEFT(tbl_data[[#This Row],[Date_rapport]], 4), MID(tbl_data[[#This Row],[Date_rapport]], 6, 2), RIGHT(tbl_data[[#This Row],[Date_rapport]], 2))</f>
        <v>45418</v>
      </c>
    </row>
    <row r="10199" spans="1:10" x14ac:dyDescent="0.2">
      <c r="A10199" s="28" t="s">
        <v>17203</v>
      </c>
      <c r="B10199" t="s">
        <v>6</v>
      </c>
      <c r="C10199" s="28" t="s">
        <v>17259</v>
      </c>
      <c r="D10199" t="s">
        <v>913</v>
      </c>
      <c r="E10199" t="s">
        <v>1414</v>
      </c>
      <c r="F10199" t="str">
        <f>INDEX(tbl_produits[Nom normalisé], MATCH(tbl_data[[#This Row],[Spécialité]], tbl_produits[Nom original], 0))</f>
        <v>FLUORESCEINE sodique Faure 10 pour cent, solution injectable</v>
      </c>
      <c r="G10199" t="str">
        <f>INDEX(tbl_produits[Classe nom], MATCH(tbl_data[[#This Row],[NORM_Spécialité]], tbl_produits[Nom normalisé], 0))</f>
        <v>Organes sensoriels</v>
      </c>
      <c r="H10199">
        <f>YEAR(tbl_data[[#This Row],[Date_rapport]])</f>
        <v>2024</v>
      </c>
      <c r="I10199" t="str">
        <f>INDEX(tbl_produits[Molécule extraite], MATCH(tbl_data[[#This Row],[NORM_Spécialité]], tbl_produits[Nom normalisé], 0))</f>
        <v>Fluorescéine sodique</v>
      </c>
      <c r="J10199" s="34">
        <f>DATE(LEFT(tbl_data[[#This Row],[Date_rapport]], 4), MID(tbl_data[[#This Row],[Date_rapport]], 6, 2), RIGHT(tbl_data[[#This Row],[Date_rapport]], 2))</f>
        <v>45418</v>
      </c>
    </row>
    <row r="10200" spans="1:10" x14ac:dyDescent="0.2">
      <c r="A10200" s="28" t="s">
        <v>17203</v>
      </c>
      <c r="B10200" t="s">
        <v>6</v>
      </c>
      <c r="C10200" s="28" t="s">
        <v>17260</v>
      </c>
      <c r="D10200" t="s">
        <v>1040</v>
      </c>
      <c r="E10200" t="s">
        <v>1504</v>
      </c>
      <c r="F10200" t="str">
        <f>INDEX(tbl_produits[Nom normalisé], MATCH(tbl_data[[#This Row],[Spécialité]], tbl_produits[Nom original], 0))</f>
        <v>VERCYTE 25 mg, comprimé</v>
      </c>
      <c r="G10200" t="str">
        <f>INDEX(tbl_produits[Classe nom], MATCH(tbl_data[[#This Row],[NORM_Spécialité]], tbl_produits[Nom normalisé], 0))</f>
        <v>Antinéoplasiques et immunomodulateurs</v>
      </c>
      <c r="H10200">
        <f>YEAR(tbl_data[[#This Row],[Date_rapport]])</f>
        <v>2024</v>
      </c>
      <c r="I10200" t="str">
        <f>INDEX(tbl_produits[Molécule extraite], MATCH(tbl_data[[#This Row],[NORM_Spécialité]], tbl_produits[Nom normalisé], 0))</f>
        <v>Pipobroman</v>
      </c>
      <c r="J10200" s="34">
        <f>DATE(LEFT(tbl_data[[#This Row],[Date_rapport]], 4), MID(tbl_data[[#This Row],[Date_rapport]], 6, 2), RIGHT(tbl_data[[#This Row],[Date_rapport]], 2))</f>
        <v>45418</v>
      </c>
    </row>
    <row r="10201" spans="1:10" x14ac:dyDescent="0.2">
      <c r="A10201" s="28" t="s">
        <v>17203</v>
      </c>
      <c r="B10201" t="s">
        <v>9</v>
      </c>
      <c r="C10201" s="28" t="s">
        <v>17261</v>
      </c>
      <c r="D10201" t="s">
        <v>1506</v>
      </c>
      <c r="E10201" t="s">
        <v>2</v>
      </c>
      <c r="F10201" t="str">
        <f>INDEX(tbl_produits[Nom normalisé], MATCH(tbl_data[[#This Row],[Spécialité]], tbl_produits[Nom original], 0))</f>
        <v>GABAPENTINE100 mg, 300 mg, 400 mg, gélule</v>
      </c>
      <c r="G10201" t="str">
        <f>INDEX(tbl_produits[Classe nom], MATCH(tbl_data[[#This Row],[NORM_Spécialité]], tbl_produits[Nom normalisé], 0))</f>
        <v>Système nerveux</v>
      </c>
      <c r="H10201">
        <f>YEAR(tbl_data[[#This Row],[Date_rapport]])</f>
        <v>2024</v>
      </c>
      <c r="I10201" t="str">
        <f>INDEX(tbl_produits[Molécule extraite], MATCH(tbl_data[[#This Row],[NORM_Spécialité]], tbl_produits[Nom normalisé], 0))</f>
        <v>Gabapentine</v>
      </c>
      <c r="J10201" s="34">
        <f>DATE(LEFT(tbl_data[[#This Row],[Date_rapport]], 4), MID(tbl_data[[#This Row],[Date_rapport]], 6, 2), RIGHT(tbl_data[[#This Row],[Date_rapport]], 2))</f>
        <v>45418</v>
      </c>
    </row>
    <row r="10202" spans="1:10" x14ac:dyDescent="0.2">
      <c r="A10202" s="28" t="s">
        <v>17203</v>
      </c>
      <c r="B10202" t="s">
        <v>3</v>
      </c>
      <c r="C10202" s="28" t="s">
        <v>17261</v>
      </c>
      <c r="D10202" t="s">
        <v>1507</v>
      </c>
      <c r="E10202" t="s">
        <v>2</v>
      </c>
      <c r="F10202" t="str">
        <f>INDEX(tbl_produits[Nom normalisé], MATCH(tbl_data[[#This Row],[Spécialité]], tbl_produits[Nom original], 0))</f>
        <v>ACIDE ACETYLSALICYLIQUE Panpharma 500 mg, poudre pour solution injectable (anciennement Kardegic 500 mg/5 ml, poudre pour solution injectable)</v>
      </c>
      <c r="G10202" t="str">
        <f>INDEX(tbl_produits[Classe nom], MATCH(tbl_data[[#This Row],[NORM_Spécialité]], tbl_produits[Nom normalisé], 0))</f>
        <v>Sang et organes hématopoïétiques</v>
      </c>
      <c r="H10202">
        <f>YEAR(tbl_data[[#This Row],[Date_rapport]])</f>
        <v>2024</v>
      </c>
      <c r="I10202" t="str">
        <f>INDEX(tbl_produits[Molécule extraite], MATCH(tbl_data[[#This Row],[NORM_Spécialité]], tbl_produits[Nom normalisé], 0))</f>
        <v>Acide acétylsalicylique</v>
      </c>
      <c r="J10202" s="34">
        <f>DATE(LEFT(tbl_data[[#This Row],[Date_rapport]], 4), MID(tbl_data[[#This Row],[Date_rapport]], 6, 2), RIGHT(tbl_data[[#This Row],[Date_rapport]], 2))</f>
        <v>45418</v>
      </c>
    </row>
    <row r="10203" spans="1:10" x14ac:dyDescent="0.2">
      <c r="A10203" s="28" t="s">
        <v>17203</v>
      </c>
      <c r="B10203" t="s">
        <v>9</v>
      </c>
      <c r="C10203" s="28" t="s">
        <v>17262</v>
      </c>
      <c r="D10203" t="s">
        <v>1000</v>
      </c>
      <c r="E10203" t="s">
        <v>2</v>
      </c>
      <c r="F10203" t="str">
        <f>INDEX(tbl_produits[Nom normalisé], MATCH(tbl_data[[#This Row],[Spécialité]], tbl_produits[Nom original], 0))</f>
        <v>EUROBIOL 40 000 U, gélule gastro-résistante</v>
      </c>
      <c r="G10203" t="str">
        <f>INDEX(tbl_produits[Classe nom], MATCH(tbl_data[[#This Row],[NORM_Spécialité]], tbl_produits[Nom normalisé], 0))</f>
        <v>Voies digestives et métabolisme</v>
      </c>
      <c r="H10203">
        <f>YEAR(tbl_data[[#This Row],[Date_rapport]])</f>
        <v>2024</v>
      </c>
      <c r="I10203" t="str">
        <f>INDEX(tbl_produits[Molécule extraite], MATCH(tbl_data[[#This Row],[NORM_Spécialité]], tbl_produits[Nom normalisé], 0))</f>
        <v>Poudre de pancréas</v>
      </c>
      <c r="J10203" s="34">
        <f>DATE(LEFT(tbl_data[[#This Row],[Date_rapport]], 4), MID(tbl_data[[#This Row],[Date_rapport]], 6, 2), RIGHT(tbl_data[[#This Row],[Date_rapport]], 2))</f>
        <v>45418</v>
      </c>
    </row>
    <row r="10204" spans="1:10" x14ac:dyDescent="0.2">
      <c r="A10204" s="28" t="s">
        <v>17203</v>
      </c>
      <c r="B10204" t="s">
        <v>6</v>
      </c>
      <c r="C10204" s="28" t="s">
        <v>17262</v>
      </c>
      <c r="D10204" t="s">
        <v>1509</v>
      </c>
      <c r="E10204" t="s">
        <v>1508</v>
      </c>
      <c r="F10204" t="str">
        <f>INDEX(tbl_produits[Nom normalisé], MATCH(tbl_data[[#This Row],[Spécialité]], tbl_produits[Nom original], 0))</f>
        <v>HYDROCHLOROTHIAZIDE Arrow, comprimé sécable</v>
      </c>
      <c r="G10204" t="str">
        <f>INDEX(tbl_produits[Classe nom], MATCH(tbl_data[[#This Row],[NORM_Spécialité]], tbl_produits[Nom normalisé], 0))</f>
        <v>Système cardiovasculaire</v>
      </c>
      <c r="H10204">
        <f>YEAR(tbl_data[[#This Row],[Date_rapport]])</f>
        <v>2024</v>
      </c>
      <c r="I10204" t="str">
        <f>INDEX(tbl_produits[Molécule extraite], MATCH(tbl_data[[#This Row],[NORM_Spécialité]], tbl_produits[Nom normalisé], 0))</f>
        <v>Hydrochlorothiazide</v>
      </c>
      <c r="J10204" s="34">
        <f>DATE(LEFT(tbl_data[[#This Row],[Date_rapport]], 4), MID(tbl_data[[#This Row],[Date_rapport]], 6, 2), RIGHT(tbl_data[[#This Row],[Date_rapport]], 2))</f>
        <v>45418</v>
      </c>
    </row>
    <row r="10205" spans="1:10" x14ac:dyDescent="0.2">
      <c r="A10205" s="28" t="s">
        <v>17203</v>
      </c>
      <c r="B10205" t="s">
        <v>9</v>
      </c>
      <c r="C10205" s="28" t="s">
        <v>17262</v>
      </c>
      <c r="D10205" t="s">
        <v>1510</v>
      </c>
      <c r="E10205" t="s">
        <v>2</v>
      </c>
      <c r="F10205" t="str">
        <f>INDEX(tbl_produits[Nom normalisé], MATCH(tbl_data[[#This Row],[Spécialité]], tbl_produits[Nom original], 0))</f>
        <v>FLUORESCÉINE Faure 0,5%, collyre en solution en récipient unidose</v>
      </c>
      <c r="G10205" t="str">
        <f>INDEX(tbl_produits[Classe nom], MATCH(tbl_data[[#This Row],[NORM_Spécialité]], tbl_produits[Nom normalisé], 0))</f>
        <v>Organes sensoriels</v>
      </c>
      <c r="H10205">
        <f>YEAR(tbl_data[[#This Row],[Date_rapport]])</f>
        <v>2024</v>
      </c>
      <c r="I10205" t="str">
        <f>INDEX(tbl_produits[Molécule extraite], MATCH(tbl_data[[#This Row],[NORM_Spécialité]], tbl_produits[Nom normalisé], 0))</f>
        <v>Fluorescéine sodique</v>
      </c>
      <c r="J10205" s="34">
        <f>DATE(LEFT(tbl_data[[#This Row],[Date_rapport]], 4), MID(tbl_data[[#This Row],[Date_rapport]], 6, 2), RIGHT(tbl_data[[#This Row],[Date_rapport]], 2))</f>
        <v>45418</v>
      </c>
    </row>
    <row r="10206" spans="1:10" x14ac:dyDescent="0.2">
      <c r="A10206" s="28" t="s">
        <v>17203</v>
      </c>
      <c r="B10206" t="s">
        <v>9</v>
      </c>
      <c r="C10206" s="28" t="s">
        <v>17262</v>
      </c>
      <c r="D10206" t="s">
        <v>1511</v>
      </c>
      <c r="E10206" t="s">
        <v>2</v>
      </c>
      <c r="F10206" t="str">
        <f>INDEX(tbl_produits[Nom normalisé], MATCH(tbl_data[[#This Row],[Spécialité]], tbl_produits[Nom original], 0))</f>
        <v>RYTHMODAN 250 mg à libération prolongée, comprimé enrobé</v>
      </c>
      <c r="G10206" t="str">
        <f>INDEX(tbl_produits[Classe nom], MATCH(tbl_data[[#This Row],[NORM_Spécialité]], tbl_produits[Nom normalisé], 0))</f>
        <v>Système cardiovasculaire</v>
      </c>
      <c r="H10206">
        <f>YEAR(tbl_data[[#This Row],[Date_rapport]])</f>
        <v>2024</v>
      </c>
      <c r="I10206" t="str">
        <f>INDEX(tbl_produits[Molécule extraite], MATCH(tbl_data[[#This Row],[NORM_Spécialité]], tbl_produits[Nom normalisé], 0))</f>
        <v>Disopyramide (phosphate de)</v>
      </c>
      <c r="J10206" s="34">
        <f>DATE(LEFT(tbl_data[[#This Row],[Date_rapport]], 4), MID(tbl_data[[#This Row],[Date_rapport]], 6, 2), RIGHT(tbl_data[[#This Row],[Date_rapport]], 2))</f>
        <v>45418</v>
      </c>
    </row>
    <row r="10207" spans="1:10" x14ac:dyDescent="0.2">
      <c r="A10207" s="28" t="s">
        <v>17203</v>
      </c>
      <c r="B10207" t="s">
        <v>6</v>
      </c>
      <c r="C10207" s="28" t="s">
        <v>17263</v>
      </c>
      <c r="D10207" t="s">
        <v>1100</v>
      </c>
      <c r="E10207" t="s">
        <v>1512</v>
      </c>
      <c r="F10207" t="str">
        <f>INDEX(tbl_produits[Nom normalisé], MATCH(tbl_data[[#This Row],[Spécialité]], tbl_produits[Nom original], 0))</f>
        <v>VIROPHTA, préparation pour collyre (lyophilisat et solvant)</v>
      </c>
      <c r="G10207" t="str">
        <f>INDEX(tbl_produits[Classe nom], MATCH(tbl_data[[#This Row],[NORM_Spécialité]], tbl_produits[Nom normalisé], 0))</f>
        <v>Organes sensoriels</v>
      </c>
      <c r="H10207">
        <f>YEAR(tbl_data[[#This Row],[Date_rapport]])</f>
        <v>2024</v>
      </c>
      <c r="I10207" t="str">
        <f>INDEX(tbl_produits[Molécule extraite], MATCH(tbl_data[[#This Row],[NORM_Spécialité]], tbl_produits[Nom normalisé], 0))</f>
        <v>Trifluridine</v>
      </c>
      <c r="J10207" s="34">
        <f>DATE(LEFT(tbl_data[[#This Row],[Date_rapport]], 4), MID(tbl_data[[#This Row],[Date_rapport]], 6, 2), RIGHT(tbl_data[[#This Row],[Date_rapport]], 2))</f>
        <v>45418</v>
      </c>
    </row>
    <row r="10208" spans="1:10" x14ac:dyDescent="0.2">
      <c r="A10208" s="28" t="s">
        <v>17203</v>
      </c>
      <c r="B10208" t="s">
        <v>9</v>
      </c>
      <c r="C10208" s="28" t="s">
        <v>17263</v>
      </c>
      <c r="D10208" t="s">
        <v>1247</v>
      </c>
      <c r="E10208" t="s">
        <v>2</v>
      </c>
      <c r="F10208" t="str">
        <f>INDEX(tbl_produits[Nom normalisé], MATCH(tbl_data[[#This Row],[Spécialité]], tbl_produits[Nom original], 0))</f>
        <v>MÉTHYLPHÉNIDATE Viatris LP, comprimé à libération prolongée</v>
      </c>
      <c r="G10208" t="str">
        <f>INDEX(tbl_produits[Classe nom], MATCH(tbl_data[[#This Row],[NORM_Spécialité]], tbl_produits[Nom normalisé], 0))</f>
        <v>Système nerveux</v>
      </c>
      <c r="H10208">
        <f>YEAR(tbl_data[[#This Row],[Date_rapport]])</f>
        <v>2024</v>
      </c>
      <c r="I10208" t="str">
        <f>INDEX(tbl_produits[Molécule extraite], MATCH(tbl_data[[#This Row],[NORM_Spécialité]], tbl_produits[Nom normalisé], 0))</f>
        <v>Méthylphénidate (chlorhydrate de)</v>
      </c>
      <c r="J10208" s="34">
        <f>DATE(LEFT(tbl_data[[#This Row],[Date_rapport]], 4), MID(tbl_data[[#This Row],[Date_rapport]], 6, 2), RIGHT(tbl_data[[#This Row],[Date_rapport]], 2))</f>
        <v>45418</v>
      </c>
    </row>
    <row r="10209" spans="1:10" x14ac:dyDescent="0.2">
      <c r="A10209" s="28" t="s">
        <v>17203</v>
      </c>
      <c r="B10209" t="s">
        <v>9</v>
      </c>
      <c r="C10209" s="28" t="s">
        <v>17263</v>
      </c>
      <c r="D10209" t="s">
        <v>1156</v>
      </c>
      <c r="E10209" t="s">
        <v>2</v>
      </c>
      <c r="F10209" t="str">
        <f>INDEX(tbl_produits[Nom normalisé], MATCH(tbl_data[[#This Row],[Spécialité]], tbl_produits[Nom original], 0))</f>
        <v>CONCERTA LP, comprimé à libération prolongée</v>
      </c>
      <c r="G10209" t="str">
        <f>INDEX(tbl_produits[Classe nom], MATCH(tbl_data[[#This Row],[NORM_Spécialité]], tbl_produits[Nom normalisé], 0))</f>
        <v>Système nerveux</v>
      </c>
      <c r="H10209">
        <f>YEAR(tbl_data[[#This Row],[Date_rapport]])</f>
        <v>2024</v>
      </c>
      <c r="I10209" t="str">
        <f>INDEX(tbl_produits[Molécule extraite], MATCH(tbl_data[[#This Row],[NORM_Spécialité]], tbl_produits[Nom normalisé], 0))</f>
        <v>Méthylphénidate (chlorhydrate de)</v>
      </c>
      <c r="J10209" s="34">
        <f>DATE(LEFT(tbl_data[[#This Row],[Date_rapport]], 4), MID(tbl_data[[#This Row],[Date_rapport]], 6, 2), RIGHT(tbl_data[[#This Row],[Date_rapport]], 2))</f>
        <v>45418</v>
      </c>
    </row>
    <row r="10210" spans="1:10" x14ac:dyDescent="0.2">
      <c r="A10210" s="28" t="s">
        <v>17203</v>
      </c>
      <c r="B10210" t="s">
        <v>3</v>
      </c>
      <c r="C10210" s="28" t="s">
        <v>17264</v>
      </c>
      <c r="D10210" t="s">
        <v>1002</v>
      </c>
      <c r="E10210" t="s">
        <v>2</v>
      </c>
      <c r="F10210" t="str">
        <f>INDEX(tbl_produits[Nom normalisé], MATCH(tbl_data[[#This Row],[Spécialité]], tbl_produits[Nom original], 0))</f>
        <v>LACTATE DE SODIUM AP-HP 11,2 % (m/V) solution pour perfusion</v>
      </c>
      <c r="G10210" t="str">
        <f>INDEX(tbl_produits[Classe nom], MATCH(tbl_data[[#This Row],[NORM_Spécialité]], tbl_produits[Nom normalisé], 0))</f>
        <v>Sang et organes hématopoïétiques</v>
      </c>
      <c r="H10210">
        <f>YEAR(tbl_data[[#This Row],[Date_rapport]])</f>
        <v>2024</v>
      </c>
      <c r="I10210" t="str">
        <f>INDEX(tbl_produits[Molécule extraite], MATCH(tbl_data[[#This Row],[NORM_Spécialité]], tbl_produits[Nom normalisé], 0))</f>
        <v>Solutions électrolytiques</v>
      </c>
      <c r="J10210" s="34">
        <f>DATE(LEFT(tbl_data[[#This Row],[Date_rapport]], 4), MID(tbl_data[[#This Row],[Date_rapport]], 6, 2), RIGHT(tbl_data[[#This Row],[Date_rapport]], 2))</f>
        <v>45418</v>
      </c>
    </row>
    <row r="10211" spans="1:10" x14ac:dyDescent="0.2">
      <c r="A10211" s="28" t="s">
        <v>17203</v>
      </c>
      <c r="B10211" t="s">
        <v>6</v>
      </c>
      <c r="C10211" s="28" t="s">
        <v>17264</v>
      </c>
      <c r="D10211" t="s">
        <v>1515</v>
      </c>
      <c r="E10211" t="s">
        <v>1514</v>
      </c>
      <c r="F10211" t="str">
        <f>INDEX(tbl_produits[Nom normalisé], MATCH(tbl_data[[#This Row],[Spécialité]], tbl_produits[Nom original], 0))</f>
        <v>ZOLSKETIL Pegylated Liposomal 2 mg/mL, dispersion à diluer pour perfusion, flacon de 10 ml</v>
      </c>
      <c r="G10211" t="str">
        <f>INDEX(tbl_produits[Classe nom], MATCH(tbl_data[[#This Row],[NORM_Spécialité]], tbl_produits[Nom normalisé], 0))</f>
        <v>Antinéoplasiques et immunomodulateurs</v>
      </c>
      <c r="H10211">
        <f>YEAR(tbl_data[[#This Row],[Date_rapport]])</f>
        <v>2024</v>
      </c>
      <c r="I10211" t="str">
        <f>INDEX(tbl_produits[Molécule extraite], MATCH(tbl_data[[#This Row],[NORM_Spécialité]], tbl_produits[Nom normalisé], 0))</f>
        <v>Doxorubicine</v>
      </c>
      <c r="J10211" s="34">
        <f>DATE(LEFT(tbl_data[[#This Row],[Date_rapport]], 4), MID(tbl_data[[#This Row],[Date_rapport]], 6, 2), RIGHT(tbl_data[[#This Row],[Date_rapport]], 2))</f>
        <v>45418</v>
      </c>
    </row>
    <row r="10212" spans="1:10" x14ac:dyDescent="0.2">
      <c r="A10212" s="28" t="s">
        <v>17203</v>
      </c>
      <c r="B10212" t="s">
        <v>3</v>
      </c>
      <c r="C10212" s="28" t="s">
        <v>17265</v>
      </c>
      <c r="D10212" t="s">
        <v>1518</v>
      </c>
      <c r="E10212" t="s">
        <v>2</v>
      </c>
      <c r="F10212" t="str">
        <f>INDEX(tbl_produits[Nom normalisé], MATCH(tbl_data[[#This Row],[Spécialité]], tbl_produits[Nom original], 0))</f>
        <v>ATRACURIUM Hospira 10 mg/ml, solution injectable</v>
      </c>
      <c r="G10212" t="str">
        <f>INDEX(tbl_produits[Classe nom], MATCH(tbl_data[[#This Row],[NORM_Spécialité]], tbl_produits[Nom normalisé], 0))</f>
        <v xml:space="preserve">Système musculo-squelettique </v>
      </c>
      <c r="H10212">
        <f>YEAR(tbl_data[[#This Row],[Date_rapport]])</f>
        <v>2024</v>
      </c>
      <c r="I10212" t="str">
        <f>INDEX(tbl_produits[Molécule extraite], MATCH(tbl_data[[#This Row],[NORM_Spécialité]], tbl_produits[Nom normalisé], 0))</f>
        <v>Atracurium</v>
      </c>
      <c r="J10212" s="34">
        <f>DATE(LEFT(tbl_data[[#This Row],[Date_rapport]], 4), MID(tbl_data[[#This Row],[Date_rapport]], 6, 2), RIGHT(tbl_data[[#This Row],[Date_rapport]], 2))</f>
        <v>45418</v>
      </c>
    </row>
    <row r="10213" spans="1:10" x14ac:dyDescent="0.2">
      <c r="A10213" s="28" t="s">
        <v>17203</v>
      </c>
      <c r="B10213" t="s">
        <v>6</v>
      </c>
      <c r="C10213" s="28" t="s">
        <v>17265</v>
      </c>
      <c r="D10213" t="s">
        <v>1519</v>
      </c>
      <c r="E10213" t="s">
        <v>1522</v>
      </c>
      <c r="F10213" t="str">
        <f>INDEX(tbl_produits[Nom normalisé], MATCH(tbl_data[[#This Row],[Spécialité]], tbl_produits[Nom original], 0))</f>
        <v>AZACTAM 1g poudre et solution pour usage parentéral</v>
      </c>
      <c r="G10213" t="str">
        <f>INDEX(tbl_produits[Classe nom], MATCH(tbl_data[[#This Row],[NORM_Spécialité]], tbl_produits[Nom normalisé], 0))</f>
        <v>Anti-infectieux à usage systémique</v>
      </c>
      <c r="H10213">
        <f>YEAR(tbl_data[[#This Row],[Date_rapport]])</f>
        <v>2024</v>
      </c>
      <c r="I10213" t="str">
        <f>INDEX(tbl_produits[Molécule extraite], MATCH(tbl_data[[#This Row],[NORM_Spécialité]], tbl_produits[Nom normalisé], 0))</f>
        <v>Aztréonam</v>
      </c>
      <c r="J10213" s="34">
        <f>DATE(LEFT(tbl_data[[#This Row],[Date_rapport]], 4), MID(tbl_data[[#This Row],[Date_rapport]], 6, 2), RIGHT(tbl_data[[#This Row],[Date_rapport]], 2))</f>
        <v>45418</v>
      </c>
    </row>
    <row r="10214" spans="1:10" x14ac:dyDescent="0.2">
      <c r="A10214" s="28" t="s">
        <v>17203</v>
      </c>
      <c r="B10214" t="s">
        <v>9</v>
      </c>
      <c r="C10214" s="28" t="s">
        <v>17266</v>
      </c>
      <c r="D10214" t="s">
        <v>1521</v>
      </c>
      <c r="E10214" t="s">
        <v>2</v>
      </c>
      <c r="F10214" t="str">
        <f>INDEX(tbl_produits[Nom normalisé], MATCH(tbl_data[[#This Row],[Spécialité]], tbl_produits[Nom original], 0))</f>
        <v>NOZINAN 25 mg, comprimé pelliculé sécable</v>
      </c>
      <c r="G10214" t="str">
        <f>INDEX(tbl_produits[Classe nom], MATCH(tbl_data[[#This Row],[NORM_Spécialité]], tbl_produits[Nom normalisé], 0))</f>
        <v>Système nerveux</v>
      </c>
      <c r="H10214">
        <f>YEAR(tbl_data[[#This Row],[Date_rapport]])</f>
        <v>2024</v>
      </c>
      <c r="I10214" t="str">
        <f>INDEX(tbl_produits[Molécule extraite], MATCH(tbl_data[[#This Row],[NORM_Spécialité]], tbl_produits[Nom normalisé], 0))</f>
        <v>Lévomépromazine (maléate de)</v>
      </c>
      <c r="J10214" s="34">
        <f>DATE(LEFT(tbl_data[[#This Row],[Date_rapport]], 4), MID(tbl_data[[#This Row],[Date_rapport]], 6, 2), RIGHT(tbl_data[[#This Row],[Date_rapport]], 2))</f>
        <v>45418</v>
      </c>
    </row>
    <row r="10215" spans="1:10" x14ac:dyDescent="0.2">
      <c r="A10215" s="28" t="s">
        <v>17203</v>
      </c>
      <c r="B10215" t="s">
        <v>9</v>
      </c>
      <c r="C10215" s="28" t="s">
        <v>17267</v>
      </c>
      <c r="D10215" t="s">
        <v>713</v>
      </c>
      <c r="E10215" t="s">
        <v>2</v>
      </c>
      <c r="F10215" t="str">
        <f>INDEX(tbl_produits[Nom normalisé], MATCH(tbl_data[[#This Row],[Spécialité]], tbl_produits[Nom original], 0))</f>
        <v>B.A.L., solution injectable I.M.</v>
      </c>
      <c r="G10215" t="str">
        <f>INDEX(tbl_produits[Classe nom], MATCH(tbl_data[[#This Row],[NORM_Spécialité]], tbl_produits[Nom normalisé], 0))</f>
        <v>Système nerveux</v>
      </c>
      <c r="H10215">
        <f>YEAR(tbl_data[[#This Row],[Date_rapport]])</f>
        <v>2024</v>
      </c>
      <c r="I10215" t="str">
        <f>INDEX(tbl_produits[Molécule extraite], MATCH(tbl_data[[#This Row],[NORM_Spécialité]], tbl_produits[Nom normalisé], 0))</f>
        <v>Butacaïne / dimercaprol</v>
      </c>
      <c r="J10215" s="34">
        <f>DATE(LEFT(tbl_data[[#This Row],[Date_rapport]], 4), MID(tbl_data[[#This Row],[Date_rapport]], 6, 2), RIGHT(tbl_data[[#This Row],[Date_rapport]], 2))</f>
        <v>45418</v>
      </c>
    </row>
    <row r="10216" spans="1:10" x14ac:dyDescent="0.2">
      <c r="A10216" s="28" t="s">
        <v>17203</v>
      </c>
      <c r="B10216" t="s">
        <v>3</v>
      </c>
      <c r="C10216" s="28" t="s">
        <v>17267</v>
      </c>
      <c r="D10216" t="s">
        <v>1410</v>
      </c>
      <c r="E10216" t="s">
        <v>2</v>
      </c>
      <c r="F10216" t="str">
        <f>INDEX(tbl_produits[Nom normalisé], MATCH(tbl_data[[#This Row],[Spécialité]], tbl_produits[Nom original], 0))</f>
        <v>ABACAVIR, Lamivudine, Zidovudine Viatris 300 mg/150 mg/300 mg, comprimé pelliculé</v>
      </c>
      <c r="G10216" t="str">
        <f>INDEX(tbl_produits[Classe nom], MATCH(tbl_data[[#This Row],[NORM_Spécialité]], tbl_produits[Nom normalisé], 0))</f>
        <v>Anti-infectieux à usage systémique</v>
      </c>
      <c r="H10216">
        <f>YEAR(tbl_data[[#This Row],[Date_rapport]])</f>
        <v>2024</v>
      </c>
      <c r="I10216" t="str">
        <f>INDEX(tbl_produits[Molécule extraite], MATCH(tbl_data[[#This Row],[NORM_Spécialité]], tbl_produits[Nom normalisé], 0))</f>
        <v>Abacavir (sulfate d') / Lamivudine / Zidovudine</v>
      </c>
      <c r="J10216" s="34">
        <f>DATE(LEFT(tbl_data[[#This Row],[Date_rapport]], 4), MID(tbl_data[[#This Row],[Date_rapport]], 6, 2), RIGHT(tbl_data[[#This Row],[Date_rapport]], 2))</f>
        <v>45418</v>
      </c>
    </row>
    <row r="10217" spans="1:10" x14ac:dyDescent="0.2">
      <c r="A10217" s="28" t="s">
        <v>17203</v>
      </c>
      <c r="B10217" t="s">
        <v>6</v>
      </c>
      <c r="C10217" s="28" t="s">
        <v>17268</v>
      </c>
      <c r="D10217" t="s">
        <v>995</v>
      </c>
      <c r="E10217" t="s">
        <v>1534</v>
      </c>
      <c r="F10217" t="str">
        <f>INDEX(tbl_produits[Nom normalisé], MATCH(tbl_data[[#This Row],[Spécialité]], tbl_produits[Nom original], 0))</f>
        <v>URSOLVAN 200 mg, gélule</v>
      </c>
      <c r="G10217" t="str">
        <f>INDEX(tbl_produits[Classe nom], MATCH(tbl_data[[#This Row],[NORM_Spécialité]], tbl_produits[Nom normalisé], 0))</f>
        <v>Voies digestives et métabolisme</v>
      </c>
      <c r="H10217">
        <f>YEAR(tbl_data[[#This Row],[Date_rapport]])</f>
        <v>2024</v>
      </c>
      <c r="I10217" t="str">
        <f>INDEX(tbl_produits[Molécule extraite], MATCH(tbl_data[[#This Row],[NORM_Spécialité]], tbl_produits[Nom normalisé], 0))</f>
        <v>Acide ursodéoxycholique</v>
      </c>
      <c r="J10217" s="34">
        <f>DATE(LEFT(tbl_data[[#This Row],[Date_rapport]], 4), MID(tbl_data[[#This Row],[Date_rapport]], 6, 2), RIGHT(tbl_data[[#This Row],[Date_rapport]], 2))</f>
        <v>45418</v>
      </c>
    </row>
    <row r="10218" spans="1:10" x14ac:dyDescent="0.2">
      <c r="A10218" s="28" t="s">
        <v>17203</v>
      </c>
      <c r="B10218" t="s">
        <v>9</v>
      </c>
      <c r="C10218" s="28" t="s">
        <v>17269</v>
      </c>
      <c r="D10218" t="s">
        <v>1526</v>
      </c>
      <c r="E10218" t="s">
        <v>2</v>
      </c>
      <c r="F10218" t="str">
        <f>INDEX(tbl_produits[Nom normalisé], MATCH(tbl_data[[#This Row],[Spécialité]], tbl_produits[Nom original], 0))</f>
        <v>XARELTO 2,5 mg, comprimé pelliculé (boite de 56 comprimés)</v>
      </c>
      <c r="G10218" t="str">
        <f>INDEX(tbl_produits[Classe nom], MATCH(tbl_data[[#This Row],[NORM_Spécialité]], tbl_produits[Nom normalisé], 0))</f>
        <v>Sang et organes hématopoïétiques</v>
      </c>
      <c r="H10218">
        <f>YEAR(tbl_data[[#This Row],[Date_rapport]])</f>
        <v>2024</v>
      </c>
      <c r="I10218" t="str">
        <f>INDEX(tbl_produits[Molécule extraite], MATCH(tbl_data[[#This Row],[NORM_Spécialité]], tbl_produits[Nom normalisé], 0))</f>
        <v>Rivaroxaban</v>
      </c>
      <c r="J10218" s="34">
        <f>DATE(LEFT(tbl_data[[#This Row],[Date_rapport]], 4), MID(tbl_data[[#This Row],[Date_rapport]], 6, 2), RIGHT(tbl_data[[#This Row],[Date_rapport]], 2))</f>
        <v>45418</v>
      </c>
    </row>
    <row r="10219" spans="1:10" x14ac:dyDescent="0.2">
      <c r="A10219" s="28" t="s">
        <v>17203</v>
      </c>
      <c r="B10219" t="s">
        <v>3</v>
      </c>
      <c r="C10219" s="28" t="s">
        <v>17270</v>
      </c>
      <c r="D10219" t="s">
        <v>1528</v>
      </c>
      <c r="E10219" t="s">
        <v>2</v>
      </c>
      <c r="F10219" t="str">
        <f>INDEX(tbl_produits[Nom normalisé], MATCH(tbl_data[[#This Row],[Spécialité]], tbl_produits[Nom original], 0))</f>
        <v>FLUDARABINE Accord 25 mg/ml, solution à diluer pour solution injectable/pour perfusion</v>
      </c>
      <c r="G10219" t="str">
        <f>INDEX(tbl_produits[Classe nom], MATCH(tbl_data[[#This Row],[NORM_Spécialité]], tbl_produits[Nom normalisé], 0))</f>
        <v>Antinéoplasiques et immunomodulateurs</v>
      </c>
      <c r="H10219">
        <f>YEAR(tbl_data[[#This Row],[Date_rapport]])</f>
        <v>2024</v>
      </c>
      <c r="I10219" t="str">
        <f>INDEX(tbl_produits[Molécule extraite], MATCH(tbl_data[[#This Row],[NORM_Spécialité]], tbl_produits[Nom normalisé], 0))</f>
        <v>Fludarabine</v>
      </c>
      <c r="J10219" s="34">
        <f>DATE(LEFT(tbl_data[[#This Row],[Date_rapport]], 4), MID(tbl_data[[#This Row],[Date_rapport]], 6, 2), RIGHT(tbl_data[[#This Row],[Date_rapport]], 2))</f>
        <v>45418</v>
      </c>
    </row>
    <row r="10220" spans="1:10" x14ac:dyDescent="0.2">
      <c r="A10220" s="28" t="s">
        <v>17203</v>
      </c>
      <c r="B10220" t="s">
        <v>3</v>
      </c>
      <c r="C10220" s="28" t="s">
        <v>17270</v>
      </c>
      <c r="D10220" t="s">
        <v>1529</v>
      </c>
      <c r="E10220" t="s">
        <v>2</v>
      </c>
      <c r="F10220" t="str">
        <f>INDEX(tbl_produits[Nom normalisé], MATCH(tbl_data[[#This Row],[Spécialité]], tbl_produits[Nom original], 0))</f>
        <v>SOLUMEDROL 40 mg/2ml  lyophilisat et solution pour usage parentéral</v>
      </c>
      <c r="G10220" t="str">
        <f>INDEX(tbl_produits[Classe nom], MATCH(tbl_data[[#This Row],[NORM_Spécialité]], tbl_produits[Nom normalisé], 0))</f>
        <v>Hormones systémiques sauf hormones sexuelles et insulines</v>
      </c>
      <c r="H10220">
        <f>YEAR(tbl_data[[#This Row],[Date_rapport]])</f>
        <v>2024</v>
      </c>
      <c r="I10220" t="str">
        <f>INDEX(tbl_produits[Molécule extraite], MATCH(tbl_data[[#This Row],[NORM_Spécialité]], tbl_produits[Nom normalisé], 0))</f>
        <v>Méthylprednisolone (hydrogénosuccinate de)</v>
      </c>
      <c r="J10220" s="34">
        <f>DATE(LEFT(tbl_data[[#This Row],[Date_rapport]], 4), MID(tbl_data[[#This Row],[Date_rapport]], 6, 2), RIGHT(tbl_data[[#This Row],[Date_rapport]], 2))</f>
        <v>45418</v>
      </c>
    </row>
    <row r="10221" spans="1:10" x14ac:dyDescent="0.2">
      <c r="A10221" s="28" t="s">
        <v>17203</v>
      </c>
      <c r="B10221" t="s">
        <v>3</v>
      </c>
      <c r="C10221" s="28" t="s">
        <v>17271</v>
      </c>
      <c r="D10221" t="s">
        <v>1069</v>
      </c>
      <c r="E10221" t="s">
        <v>2</v>
      </c>
      <c r="F10221" t="str">
        <f>INDEX(tbl_produits[Nom normalisé], MATCH(tbl_data[[#This Row],[Spécialité]], tbl_produits[Nom original], 0))</f>
        <v>ELIGARD 7,5 mg, poudre et solvant pour solution injectable</v>
      </c>
      <c r="G10221" t="str">
        <f>INDEX(tbl_produits[Classe nom], MATCH(tbl_data[[#This Row],[NORM_Spécialité]], tbl_produits[Nom normalisé], 0))</f>
        <v>Antinéoplasiques et immunomodulateurs</v>
      </c>
      <c r="H10221">
        <f>YEAR(tbl_data[[#This Row],[Date_rapport]])</f>
        <v>2024</v>
      </c>
      <c r="I10221" t="str">
        <f>INDEX(tbl_produits[Molécule extraite], MATCH(tbl_data[[#This Row],[NORM_Spécialité]], tbl_produits[Nom normalisé], 0))</f>
        <v>Leuproréline (acétate de)</v>
      </c>
      <c r="J10221" s="34">
        <f>DATE(LEFT(tbl_data[[#This Row],[Date_rapport]], 4), MID(tbl_data[[#This Row],[Date_rapport]], 6, 2), RIGHT(tbl_data[[#This Row],[Date_rapport]], 2))</f>
        <v>45418</v>
      </c>
    </row>
    <row r="10222" spans="1:10" x14ac:dyDescent="0.2">
      <c r="A10222" s="28" t="s">
        <v>17203</v>
      </c>
      <c r="B10222" t="s">
        <v>9</v>
      </c>
      <c r="C10222" s="28" t="s">
        <v>17271</v>
      </c>
      <c r="D10222" t="s">
        <v>1224</v>
      </c>
      <c r="E10222" t="s">
        <v>2</v>
      </c>
      <c r="F10222" t="str">
        <f>INDEX(tbl_produits[Nom normalisé], MATCH(tbl_data[[#This Row],[Spécialité]], tbl_produits[Nom original], 0))</f>
        <v>HEXATRIONE 2 pour cent, suspension injectable (intra-articulaire)</v>
      </c>
      <c r="G10222" t="str">
        <f>INDEX(tbl_produits[Classe nom], MATCH(tbl_data[[#This Row],[NORM_Spécialité]], tbl_produits[Nom normalisé], 0))</f>
        <v>Hormones systémiques sauf hormones sexuelles et insulines</v>
      </c>
      <c r="H10222">
        <f>YEAR(tbl_data[[#This Row],[Date_rapport]])</f>
        <v>2024</v>
      </c>
      <c r="I10222" t="str">
        <f>INDEX(tbl_produits[Molécule extraite], MATCH(tbl_data[[#This Row],[NORM_Spécialité]], tbl_produits[Nom normalisé], 0))</f>
        <v>Hexacetonide de triamcinolone</v>
      </c>
      <c r="J10222" s="34">
        <f>DATE(LEFT(tbl_data[[#This Row],[Date_rapport]], 4), MID(tbl_data[[#This Row],[Date_rapport]], 6, 2), RIGHT(tbl_data[[#This Row],[Date_rapport]], 2))</f>
        <v>45418</v>
      </c>
    </row>
    <row r="10223" spans="1:10" x14ac:dyDescent="0.2">
      <c r="A10223" s="28" t="s">
        <v>17203</v>
      </c>
      <c r="B10223" t="s">
        <v>9</v>
      </c>
      <c r="C10223" s="28" t="s">
        <v>17272</v>
      </c>
      <c r="D10223" t="s">
        <v>1109</v>
      </c>
      <c r="E10223" t="s">
        <v>2</v>
      </c>
      <c r="F10223" t="str">
        <f>INDEX(tbl_produits[Nom normalisé], MATCH(tbl_data[[#This Row],[Spécialité]], tbl_produits[Nom original], 0))</f>
        <v>SCOPODERM TTS  1 mg/72 heures, dispositif transdermique</v>
      </c>
      <c r="G10223" t="str">
        <f>INDEX(tbl_produits[Classe nom], MATCH(tbl_data[[#This Row],[NORM_Spécialité]], tbl_produits[Nom normalisé], 0))</f>
        <v>Voies digestives et métabolisme</v>
      </c>
      <c r="H10223">
        <f>YEAR(tbl_data[[#This Row],[Date_rapport]])</f>
        <v>2024</v>
      </c>
      <c r="I10223" t="str">
        <f>INDEX(tbl_produits[Molécule extraite], MATCH(tbl_data[[#This Row],[NORM_Spécialité]], tbl_produits[Nom normalisé], 0))</f>
        <v>Scopolamine</v>
      </c>
      <c r="J10223" s="34">
        <f>DATE(LEFT(tbl_data[[#This Row],[Date_rapport]], 4), MID(tbl_data[[#This Row],[Date_rapport]], 6, 2), RIGHT(tbl_data[[#This Row],[Date_rapport]], 2))</f>
        <v>45418</v>
      </c>
    </row>
    <row r="10224" spans="1:10" x14ac:dyDescent="0.2">
      <c r="A10224" s="28" t="s">
        <v>17203</v>
      </c>
      <c r="B10224" t="s">
        <v>9</v>
      </c>
      <c r="C10224" s="28" t="s">
        <v>17272</v>
      </c>
      <c r="D10224" t="s">
        <v>1532</v>
      </c>
      <c r="E10224" t="s">
        <v>2</v>
      </c>
      <c r="F10224" t="str">
        <f>INDEX(tbl_produits[Nom normalisé], MATCH(tbl_data[[#This Row],[Spécialité]], tbl_produits[Nom original], 0))</f>
        <v>VALPROATE DE SODIUM L.P. 500 mg, comprimé pelliculé sécable à libération prolongée</v>
      </c>
      <c r="G10224" t="str">
        <f>INDEX(tbl_produits[Classe nom], MATCH(tbl_data[[#This Row],[NORM_Spécialité]], tbl_produits[Nom normalisé], 0))</f>
        <v>Système nerveux</v>
      </c>
      <c r="H10224">
        <f>YEAR(tbl_data[[#This Row],[Date_rapport]])</f>
        <v>2024</v>
      </c>
      <c r="I10224" t="str">
        <f>INDEX(tbl_produits[Molécule extraite], MATCH(tbl_data[[#This Row],[NORM_Spécialité]], tbl_produits[Nom normalisé], 0))</f>
        <v>Sodium (valproate de)</v>
      </c>
      <c r="J10224" s="34">
        <f>DATE(LEFT(tbl_data[[#This Row],[Date_rapport]], 4), MID(tbl_data[[#This Row],[Date_rapport]], 6, 2), RIGHT(tbl_data[[#This Row],[Date_rapport]], 2))</f>
        <v>45418</v>
      </c>
    </row>
    <row r="10225" spans="1:10" x14ac:dyDescent="0.2">
      <c r="A10225" s="28" t="s">
        <v>17203</v>
      </c>
      <c r="B10225" t="s">
        <v>6</v>
      </c>
      <c r="C10225" s="28" t="s">
        <v>17273</v>
      </c>
      <c r="D10225" t="s">
        <v>1020</v>
      </c>
      <c r="E10225" t="s">
        <v>1533</v>
      </c>
      <c r="F10225" t="str">
        <f>INDEX(tbl_produits[Nom normalisé], MATCH(tbl_data[[#This Row],[Spécialité]], tbl_produits[Nom original], 0))</f>
        <v>PARLODEL 2,5 mg, comprimé sécable</v>
      </c>
      <c r="G10225" t="str">
        <f>INDEX(tbl_produits[Classe nom], MATCH(tbl_data[[#This Row],[NORM_Spécialité]], tbl_produits[Nom normalisé], 0))</f>
        <v>Système nerveux</v>
      </c>
      <c r="H10225">
        <f>YEAR(tbl_data[[#This Row],[Date_rapport]])</f>
        <v>2024</v>
      </c>
      <c r="I10225" t="str">
        <f>INDEX(tbl_produits[Molécule extraite], MATCH(tbl_data[[#This Row],[NORM_Spécialité]], tbl_produits[Nom normalisé], 0))</f>
        <v>Bromocriptine (mésilate de)</v>
      </c>
      <c r="J10225" s="34">
        <f>DATE(LEFT(tbl_data[[#This Row],[Date_rapport]], 4), MID(tbl_data[[#This Row],[Date_rapport]], 6, 2), RIGHT(tbl_data[[#This Row],[Date_rapport]], 2))</f>
        <v>45418</v>
      </c>
    </row>
    <row r="10226" spans="1:10" x14ac:dyDescent="0.2">
      <c r="A10226" s="28" t="s">
        <v>17203</v>
      </c>
      <c r="B10226" t="s">
        <v>6</v>
      </c>
      <c r="C10226" s="28" t="s">
        <v>17274</v>
      </c>
      <c r="D10226" t="s">
        <v>1371</v>
      </c>
      <c r="E10226" t="s">
        <v>1536</v>
      </c>
      <c r="F10226" t="str">
        <f>INDEX(tbl_produits[Nom normalisé], MATCH(tbl_data[[#This Row],[Spécialité]], tbl_produits[Nom original], 0))</f>
        <v>PRENOXAD 0,91 mg/ml, solution injectable en seringue préremplie</v>
      </c>
      <c r="G10226" t="str">
        <f>INDEX(tbl_produits[Classe nom], MATCH(tbl_data[[#This Row],[NORM_Spécialité]], tbl_produits[Nom normalisé], 0))</f>
        <v>Divers</v>
      </c>
      <c r="H10226">
        <f>YEAR(tbl_data[[#This Row],[Date_rapport]])</f>
        <v>2024</v>
      </c>
      <c r="I10226" t="str">
        <f>INDEX(tbl_produits[Molécule extraite], MATCH(tbl_data[[#This Row],[NORM_Spécialité]], tbl_produits[Nom normalisé], 0))</f>
        <v>Naloxone (chlorhydrate de) dihydraté</v>
      </c>
      <c r="J10226" s="34">
        <f>DATE(LEFT(tbl_data[[#This Row],[Date_rapport]], 4), MID(tbl_data[[#This Row],[Date_rapport]], 6, 2), RIGHT(tbl_data[[#This Row],[Date_rapport]], 2))</f>
        <v>45418</v>
      </c>
    </row>
    <row r="10227" spans="1:10" x14ac:dyDescent="0.2">
      <c r="A10227" s="28" t="s">
        <v>17203</v>
      </c>
      <c r="B10227" t="s">
        <v>9</v>
      </c>
      <c r="C10227" s="28" t="s">
        <v>17274</v>
      </c>
      <c r="D10227" t="s">
        <v>1535</v>
      </c>
      <c r="E10227" t="s">
        <v>2</v>
      </c>
      <c r="F10227" t="str">
        <f>INDEX(tbl_produits[Nom normalisé], MATCH(tbl_data[[#This Row],[Spécialité]], tbl_produits[Nom original], 0))</f>
        <v>SOLUMEDROL 120 mg/2 ml, lyophilisat et solution pour usage parentéral</v>
      </c>
      <c r="G10227" t="str">
        <f>INDEX(tbl_produits[Classe nom], MATCH(tbl_data[[#This Row],[NORM_Spécialité]], tbl_produits[Nom normalisé], 0))</f>
        <v>Hormones systémiques sauf hormones sexuelles et insulines</v>
      </c>
      <c r="H10227">
        <f>YEAR(tbl_data[[#This Row],[Date_rapport]])</f>
        <v>2024</v>
      </c>
      <c r="I10227" t="str">
        <f>INDEX(tbl_produits[Molécule extraite], MATCH(tbl_data[[#This Row],[NORM_Spécialité]], tbl_produits[Nom normalisé], 0))</f>
        <v>Méthylprednisolone (hydrogénosuccinate de)</v>
      </c>
      <c r="J10227" s="34">
        <f>DATE(LEFT(tbl_data[[#This Row],[Date_rapport]], 4), MID(tbl_data[[#This Row],[Date_rapport]], 6, 2), RIGHT(tbl_data[[#This Row],[Date_rapport]], 2))</f>
        <v>45418</v>
      </c>
    </row>
    <row r="10228" spans="1:10" x14ac:dyDescent="0.2">
      <c r="A10228" s="28" t="s">
        <v>17203</v>
      </c>
      <c r="B10228" t="s">
        <v>9</v>
      </c>
      <c r="C10228" s="28" t="s">
        <v>17275</v>
      </c>
      <c r="D10228" t="s">
        <v>1084</v>
      </c>
      <c r="E10228" t="s">
        <v>2</v>
      </c>
      <c r="F10228" t="str">
        <f>INDEX(tbl_produits[Nom normalisé], MATCH(tbl_data[[#This Row],[Spécialité]], tbl_produits[Nom original], 0))</f>
        <v>DEPAKINE CHRONO 500 mg, comprimé pelliculé sécable à libération prolongée</v>
      </c>
      <c r="G10228" t="str">
        <f>INDEX(tbl_produits[Classe nom], MATCH(tbl_data[[#This Row],[NORM_Spécialité]], tbl_produits[Nom normalisé], 0))</f>
        <v>Système nerveux</v>
      </c>
      <c r="H10228">
        <f>YEAR(tbl_data[[#This Row],[Date_rapport]])</f>
        <v>2024</v>
      </c>
      <c r="I10228" t="str">
        <f>INDEX(tbl_produits[Molécule extraite], MATCH(tbl_data[[#This Row],[NORM_Spécialité]], tbl_produits[Nom normalisé], 0))</f>
        <v>Valproate de sodium</v>
      </c>
      <c r="J10228" s="34">
        <f>DATE(LEFT(tbl_data[[#This Row],[Date_rapport]], 4), MID(tbl_data[[#This Row],[Date_rapport]], 6, 2), RIGHT(tbl_data[[#This Row],[Date_rapport]], 2))</f>
        <v>45418</v>
      </c>
    </row>
    <row r="10229" spans="1:10" x14ac:dyDescent="0.2">
      <c r="A10229" s="28" t="s">
        <v>17203</v>
      </c>
      <c r="B10229" t="s">
        <v>6</v>
      </c>
      <c r="C10229" s="28" t="s">
        <v>17276</v>
      </c>
      <c r="D10229" t="s">
        <v>1214</v>
      </c>
      <c r="E10229" t="s">
        <v>1407</v>
      </c>
      <c r="F10229" t="str">
        <f>INDEX(tbl_produits[Nom normalisé], MATCH(tbl_data[[#This Row],[Spécialité]], tbl_produits[Nom original], 0))</f>
        <v>SABRIL 500 mg, granulés pour solution buvable en sachet-dose</v>
      </c>
      <c r="G10229" t="str">
        <f>INDEX(tbl_produits[Classe nom], MATCH(tbl_data[[#This Row],[NORM_Spécialité]], tbl_produits[Nom normalisé], 0))</f>
        <v>Système nerveux</v>
      </c>
      <c r="H10229">
        <f>YEAR(tbl_data[[#This Row],[Date_rapport]])</f>
        <v>2024</v>
      </c>
      <c r="I10229" t="str">
        <f>INDEX(tbl_produits[Molécule extraite], MATCH(tbl_data[[#This Row],[NORM_Spécialité]], tbl_produits[Nom normalisé], 0))</f>
        <v>Vigabatrine</v>
      </c>
      <c r="J10229" s="34">
        <f>DATE(LEFT(tbl_data[[#This Row],[Date_rapport]], 4), MID(tbl_data[[#This Row],[Date_rapport]], 6, 2), RIGHT(tbl_data[[#This Row],[Date_rapport]], 2))</f>
        <v>45418</v>
      </c>
    </row>
    <row r="10230" spans="1:10" x14ac:dyDescent="0.2">
      <c r="A10230" s="28" t="s">
        <v>17203</v>
      </c>
      <c r="B10230" t="s">
        <v>6</v>
      </c>
      <c r="C10230" s="28" t="s">
        <v>17276</v>
      </c>
      <c r="D10230" t="s">
        <v>817</v>
      </c>
      <c r="E10230" t="s">
        <v>1407</v>
      </c>
      <c r="F10230" t="str">
        <f>INDEX(tbl_produits[Nom normalisé], MATCH(tbl_data[[#This Row],[Spécialité]], tbl_produits[Nom original], 0))</f>
        <v>DILANTIN 250 mg/5 ml, solution injectable</v>
      </c>
      <c r="G10230" t="str">
        <f>INDEX(tbl_produits[Classe nom], MATCH(tbl_data[[#This Row],[NORM_Spécialité]], tbl_produits[Nom normalisé], 0))</f>
        <v>Système nerveux</v>
      </c>
      <c r="H10230">
        <f>YEAR(tbl_data[[#This Row],[Date_rapport]])</f>
        <v>2024</v>
      </c>
      <c r="I10230" t="str">
        <f>INDEX(tbl_produits[Molécule extraite], MATCH(tbl_data[[#This Row],[NORM_Spécialité]], tbl_produits[Nom normalisé], 0))</f>
        <v>Phénytoïne</v>
      </c>
      <c r="J10230" s="34">
        <f>DATE(LEFT(tbl_data[[#This Row],[Date_rapport]], 4), MID(tbl_data[[#This Row],[Date_rapport]], 6, 2), RIGHT(tbl_data[[#This Row],[Date_rapport]], 2))</f>
        <v>45418</v>
      </c>
    </row>
    <row r="10231" spans="1:10" x14ac:dyDescent="0.2">
      <c r="A10231" s="28" t="s">
        <v>17203</v>
      </c>
      <c r="B10231" t="s">
        <v>9</v>
      </c>
      <c r="C10231" s="28" t="s">
        <v>17277</v>
      </c>
      <c r="D10231" t="s">
        <v>1409</v>
      </c>
      <c r="E10231" t="s">
        <v>2</v>
      </c>
      <c r="F10231" t="str">
        <f>INDEX(tbl_produits[Nom normalisé], MATCH(tbl_data[[#This Row],[Spécialité]], tbl_produits[Nom original], 0))</f>
        <v>VISUDYNE 15 mg  poudre pour solution pour perfusion</v>
      </c>
      <c r="G10231" t="str">
        <f>INDEX(tbl_produits[Classe nom], MATCH(tbl_data[[#This Row],[NORM_Spécialité]], tbl_produits[Nom normalisé], 0))</f>
        <v>Organes sensoriels</v>
      </c>
      <c r="H10231">
        <f>YEAR(tbl_data[[#This Row],[Date_rapport]])</f>
        <v>2024</v>
      </c>
      <c r="I10231" t="str">
        <f>INDEX(tbl_produits[Molécule extraite], MATCH(tbl_data[[#This Row],[NORM_Spécialité]], tbl_produits[Nom normalisé], 0))</f>
        <v>Vertéporfine </v>
      </c>
      <c r="J10231" s="34">
        <f>DATE(LEFT(tbl_data[[#This Row],[Date_rapport]], 4), MID(tbl_data[[#This Row],[Date_rapport]], 6, 2), RIGHT(tbl_data[[#This Row],[Date_rapport]], 2))</f>
        <v>45418</v>
      </c>
    </row>
    <row r="10232" spans="1:10" x14ac:dyDescent="0.2">
      <c r="A10232" s="28" t="s">
        <v>17203</v>
      </c>
      <c r="B10232" t="s">
        <v>9</v>
      </c>
      <c r="C10232" s="28" t="s">
        <v>17277</v>
      </c>
      <c r="D10232" t="s">
        <v>1411</v>
      </c>
      <c r="E10232" t="s">
        <v>2</v>
      </c>
      <c r="F10232" t="str">
        <f>INDEX(tbl_produits[Nom normalisé], MATCH(tbl_data[[#This Row],[Spécialité]], tbl_produits[Nom original], 0))</f>
        <v>SEVELAMER carbonate 2,4g, poudre pour suspension buvable</v>
      </c>
      <c r="G10232" t="str">
        <f>INDEX(tbl_produits[Classe nom], MATCH(tbl_data[[#This Row],[NORM_Spécialité]], tbl_produits[Nom normalisé], 0))</f>
        <v>Divers</v>
      </c>
      <c r="H10232">
        <f>YEAR(tbl_data[[#This Row],[Date_rapport]])</f>
        <v>2024</v>
      </c>
      <c r="I10232" t="str">
        <f>INDEX(tbl_produits[Molécule extraite], MATCH(tbl_data[[#This Row],[NORM_Spécialité]], tbl_produits[Nom normalisé], 0))</f>
        <v>Sévélamer (carbonate de)</v>
      </c>
      <c r="J10232" s="34">
        <f>DATE(LEFT(tbl_data[[#This Row],[Date_rapport]], 4), MID(tbl_data[[#This Row],[Date_rapport]], 6, 2), RIGHT(tbl_data[[#This Row],[Date_rapport]], 2))</f>
        <v>45418</v>
      </c>
    </row>
    <row r="10233" spans="1:10" x14ac:dyDescent="0.2">
      <c r="A10233" s="28" t="s">
        <v>17203</v>
      </c>
      <c r="B10233" t="s">
        <v>9</v>
      </c>
      <c r="C10233" s="28" t="s">
        <v>17277</v>
      </c>
      <c r="D10233" t="s">
        <v>1412</v>
      </c>
      <c r="E10233" t="s">
        <v>2</v>
      </c>
      <c r="F10233" t="str">
        <f>INDEX(tbl_produits[Nom normalisé], MATCH(tbl_data[[#This Row],[Spécialité]], tbl_produits[Nom original], 0))</f>
        <v>SEVELAMER carbonate 800 mg, comprimé pelliculé</v>
      </c>
      <c r="G10233" t="str">
        <f>INDEX(tbl_produits[Classe nom], MATCH(tbl_data[[#This Row],[NORM_Spécialité]], tbl_produits[Nom normalisé], 0))</f>
        <v>Divers</v>
      </c>
      <c r="H10233">
        <f>YEAR(tbl_data[[#This Row],[Date_rapport]])</f>
        <v>2024</v>
      </c>
      <c r="I10233" t="str">
        <f>INDEX(tbl_produits[Molécule extraite], MATCH(tbl_data[[#This Row],[NORM_Spécialité]], tbl_produits[Nom normalisé], 0))</f>
        <v>Sévélamer (carbonate de)</v>
      </c>
      <c r="J10233" s="34">
        <f>DATE(LEFT(tbl_data[[#This Row],[Date_rapport]], 4), MID(tbl_data[[#This Row],[Date_rapport]], 6, 2), RIGHT(tbl_data[[#This Row],[Date_rapport]], 2))</f>
        <v>45418</v>
      </c>
    </row>
    <row r="10234" spans="1:10" x14ac:dyDescent="0.2">
      <c r="A10234" s="28" t="s">
        <v>17203</v>
      </c>
      <c r="B10234" t="s">
        <v>3</v>
      </c>
      <c r="C10234" s="28" t="s">
        <v>17277</v>
      </c>
      <c r="D10234" t="s">
        <v>930</v>
      </c>
      <c r="E10234" t="s">
        <v>2</v>
      </c>
      <c r="F10234" t="str">
        <f>INDEX(tbl_produits[Nom normalisé], MATCH(tbl_data[[#This Row],[Spécialité]], tbl_produits[Nom original], 0))</f>
        <v>ALYOSTAL VENIN DE GUEPE VESPULA 110 et 550 microgrammes, poudre et solvant pour solution injectable</v>
      </c>
      <c r="G10234" t="str">
        <f>INDEX(tbl_produits[Classe nom], MATCH(tbl_data[[#This Row],[NORM_Spécialité]], tbl_produits[Nom normalisé], 0))</f>
        <v>Divers</v>
      </c>
      <c r="H10234">
        <f>YEAR(tbl_data[[#This Row],[Date_rapport]])</f>
        <v>2024</v>
      </c>
      <c r="I10234" t="str">
        <f>INDEX(tbl_produits[Molécule extraite], MATCH(tbl_data[[#This Row],[NORM_Spécialité]], tbl_produits[Nom normalisé], 0))</f>
        <v>Guêpe Polistes (venin de)</v>
      </c>
      <c r="J10234" s="34">
        <f>DATE(LEFT(tbl_data[[#This Row],[Date_rapport]], 4), MID(tbl_data[[#This Row],[Date_rapport]], 6, 2), RIGHT(tbl_data[[#This Row],[Date_rapport]], 2))</f>
        <v>45418</v>
      </c>
    </row>
    <row r="10235" spans="1:10" x14ac:dyDescent="0.2">
      <c r="A10235" s="28" t="s">
        <v>17203</v>
      </c>
      <c r="B10235" t="s">
        <v>3</v>
      </c>
      <c r="C10235" s="28" t="s">
        <v>17277</v>
      </c>
      <c r="D10235" t="s">
        <v>932</v>
      </c>
      <c r="E10235" t="s">
        <v>2</v>
      </c>
      <c r="F10235" t="str">
        <f>INDEX(tbl_produits[Nom normalisé], MATCH(tbl_data[[#This Row],[Spécialité]], tbl_produits[Nom original], 0))</f>
        <v>ALYOSTAL VENIN D'ABEILLE APIS MELLIFERA 110 et 550 microgrammes, poudre et solvant pour solution injectable</v>
      </c>
      <c r="G10235" t="str">
        <f>INDEX(tbl_produits[Classe nom], MATCH(tbl_data[[#This Row],[NORM_Spécialité]], tbl_produits[Nom normalisé], 0))</f>
        <v>Divers</v>
      </c>
      <c r="H10235">
        <f>YEAR(tbl_data[[#This Row],[Date_rapport]])</f>
        <v>2024</v>
      </c>
      <c r="I10235" t="str">
        <f>INDEX(tbl_produits[Molécule extraite], MATCH(tbl_data[[#This Row],[NORM_Spécialité]], tbl_produits[Nom normalisé], 0))</f>
        <v>Abeille (venin d')</v>
      </c>
      <c r="J10235" s="34">
        <f>DATE(LEFT(tbl_data[[#This Row],[Date_rapport]], 4), MID(tbl_data[[#This Row],[Date_rapport]], 6, 2), RIGHT(tbl_data[[#This Row],[Date_rapport]], 2))</f>
        <v>45418</v>
      </c>
    </row>
    <row r="10236" spans="1:10" x14ac:dyDescent="0.2">
      <c r="A10236" s="28" t="s">
        <v>17203</v>
      </c>
      <c r="B10236" t="s">
        <v>6</v>
      </c>
      <c r="C10236" s="28" t="s">
        <v>17278</v>
      </c>
      <c r="D10236" t="s">
        <v>1287</v>
      </c>
      <c r="E10236" t="s">
        <v>1413</v>
      </c>
      <c r="F10236" t="str">
        <f>INDEX(tbl_produits[Nom normalisé], MATCH(tbl_data[[#This Row],[Spécialité]], tbl_produits[Nom original], 0))</f>
        <v>PLAQUENIL 200 mg, comprimé pelliculé</v>
      </c>
      <c r="G10236" t="str">
        <f>INDEX(tbl_produits[Classe nom], MATCH(tbl_data[[#This Row],[NORM_Spécialité]], tbl_produits[Nom normalisé], 0))</f>
        <v>Antiparasitaires, insecticides et répulsifs</v>
      </c>
      <c r="H10236">
        <f>YEAR(tbl_data[[#This Row],[Date_rapport]])</f>
        <v>2024</v>
      </c>
      <c r="I10236" t="str">
        <f>INDEX(tbl_produits[Molécule extraite], MATCH(tbl_data[[#This Row],[NORM_Spécialité]], tbl_produits[Nom normalisé], 0))</f>
        <v>Hydroxychloroquine (sulfate d')</v>
      </c>
      <c r="J10236" s="34">
        <f>DATE(LEFT(tbl_data[[#This Row],[Date_rapport]], 4), MID(tbl_data[[#This Row],[Date_rapport]], 6, 2), RIGHT(tbl_data[[#This Row],[Date_rapport]], 2))</f>
        <v>45418</v>
      </c>
    </row>
    <row r="10237" spans="1:10" x14ac:dyDescent="0.2">
      <c r="A10237" s="28" t="s">
        <v>17203</v>
      </c>
      <c r="B10237" t="s">
        <v>6</v>
      </c>
      <c r="C10237" s="28" t="s">
        <v>17279</v>
      </c>
      <c r="D10237" t="s">
        <v>1349</v>
      </c>
      <c r="E10237" t="s">
        <v>1347</v>
      </c>
      <c r="F10237" t="str">
        <f>INDEX(tbl_produits[Nom normalisé], MATCH(tbl_data[[#This Row],[Spécialité]], tbl_produits[Nom original], 0))</f>
        <v>IOMERON 400 (400 mg Iode/mL), solution injectable - Flacon de 50 mL</v>
      </c>
      <c r="G10237" t="str">
        <f>INDEX(tbl_produits[Classe nom], MATCH(tbl_data[[#This Row],[NORM_Spécialité]], tbl_produits[Nom normalisé], 0))</f>
        <v>Divers</v>
      </c>
      <c r="H10237">
        <f>YEAR(tbl_data[[#This Row],[Date_rapport]])</f>
        <v>2024</v>
      </c>
      <c r="I10237" t="str">
        <f>INDEX(tbl_produits[Molécule extraite], MATCH(tbl_data[[#This Row],[NORM_Spécialité]], tbl_produits[Nom normalisé], 0))</f>
        <v>Ioméprol</v>
      </c>
      <c r="J10237" s="34">
        <f>DATE(LEFT(tbl_data[[#This Row],[Date_rapport]], 4), MID(tbl_data[[#This Row],[Date_rapport]], 6, 2), RIGHT(tbl_data[[#This Row],[Date_rapport]], 2))</f>
        <v>45418</v>
      </c>
    </row>
    <row r="10238" spans="1:10" x14ac:dyDescent="0.2">
      <c r="A10238" s="28" t="s">
        <v>17203</v>
      </c>
      <c r="B10238" t="s">
        <v>6</v>
      </c>
      <c r="C10238" s="28" t="s">
        <v>17279</v>
      </c>
      <c r="D10238" t="s">
        <v>1351</v>
      </c>
      <c r="E10238" t="s">
        <v>1347</v>
      </c>
      <c r="F10238" t="str">
        <f>INDEX(tbl_produits[Nom normalisé], MATCH(tbl_data[[#This Row],[Spécialité]], tbl_produits[Nom original], 0))</f>
        <v>ZIEXTENZO 6 mg, solution injectable en seringue préremplie</v>
      </c>
      <c r="G10238" t="str">
        <f>INDEX(tbl_produits[Classe nom], MATCH(tbl_data[[#This Row],[NORM_Spécialité]], tbl_produits[Nom normalisé], 0))</f>
        <v>Antinéoplasiques et immunomodulateurs</v>
      </c>
      <c r="H10238">
        <f>YEAR(tbl_data[[#This Row],[Date_rapport]])</f>
        <v>2024</v>
      </c>
      <c r="I10238" t="str">
        <f>INDEX(tbl_produits[Molécule extraite], MATCH(tbl_data[[#This Row],[NORM_Spécialité]], tbl_produits[Nom normalisé], 0))</f>
        <v>Pegfilgrastim ((bacterie/escherichia coli))</v>
      </c>
      <c r="J10238" s="34">
        <f>DATE(LEFT(tbl_data[[#This Row],[Date_rapport]], 4), MID(tbl_data[[#This Row],[Date_rapport]], 6, 2), RIGHT(tbl_data[[#This Row],[Date_rapport]], 2))</f>
        <v>45418</v>
      </c>
    </row>
    <row r="10239" spans="1:10" x14ac:dyDescent="0.2">
      <c r="A10239" s="28" t="s">
        <v>17203</v>
      </c>
      <c r="B10239" t="s">
        <v>6</v>
      </c>
      <c r="C10239" s="28" t="s">
        <v>17279</v>
      </c>
      <c r="D10239" t="s">
        <v>1352</v>
      </c>
      <c r="E10239" t="s">
        <v>1347</v>
      </c>
      <c r="F10239" t="str">
        <f>INDEX(tbl_produits[Nom normalisé], MATCH(tbl_data[[#This Row],[Spécialité]], tbl_produits[Nom original], 0))</f>
        <v xml:space="preserve">MOVIPREP, poudre pour solution buvable </v>
      </c>
      <c r="G10239" t="str">
        <f>INDEX(tbl_produits[Classe nom], MATCH(tbl_data[[#This Row],[NORM_Spécialité]], tbl_produits[Nom normalisé], 0))</f>
        <v>Voies digestives et métabolisme</v>
      </c>
      <c r="H10239">
        <f>YEAR(tbl_data[[#This Row],[Date_rapport]])</f>
        <v>2024</v>
      </c>
      <c r="I10239" t="str">
        <f>INDEX(tbl_produits[Molécule extraite], MATCH(tbl_data[[#This Row],[NORM_Spécialité]], tbl_produits[Nom normalisé], 0))</f>
        <v>Acide ascorbique, ascorbate de sodium, macrogol 3350, potassium (chlorure de), sodium (chlorure de), sodium (sulfate de) anhydre</v>
      </c>
      <c r="J10239" s="34">
        <f>DATE(LEFT(tbl_data[[#This Row],[Date_rapport]], 4), MID(tbl_data[[#This Row],[Date_rapport]], 6, 2), RIGHT(tbl_data[[#This Row],[Date_rapport]], 2))</f>
        <v>45418</v>
      </c>
    </row>
    <row r="10240" spans="1:10" x14ac:dyDescent="0.2">
      <c r="A10240" s="28" t="s">
        <v>17203</v>
      </c>
      <c r="B10240" t="s">
        <v>6</v>
      </c>
      <c r="C10240" s="28" t="s">
        <v>17280</v>
      </c>
      <c r="D10240" t="s">
        <v>1354</v>
      </c>
      <c r="E10240" t="s">
        <v>1353</v>
      </c>
      <c r="F10240" t="str">
        <f>INDEX(tbl_produits[Nom normalisé], MATCH(tbl_data[[#This Row],[Spécialité]], tbl_produits[Nom original], 0))</f>
        <v xml:space="preserve">GELTIM LP 1 mg/g, gel ophtalmique en récipient unidose (boite de 30 récipients unidose) </v>
      </c>
      <c r="G10240" t="str">
        <f>INDEX(tbl_produits[Classe nom], MATCH(tbl_data[[#This Row],[NORM_Spécialité]], tbl_produits[Nom normalisé], 0))</f>
        <v>Organes sensoriels</v>
      </c>
      <c r="H10240">
        <f>YEAR(tbl_data[[#This Row],[Date_rapport]])</f>
        <v>2024</v>
      </c>
      <c r="I10240" t="str">
        <f>INDEX(tbl_produits[Molécule extraite], MATCH(tbl_data[[#This Row],[NORM_Spécialité]], tbl_produits[Nom normalisé], 0))</f>
        <v>Timolol</v>
      </c>
      <c r="J10240" s="34">
        <f>DATE(LEFT(tbl_data[[#This Row],[Date_rapport]], 4), MID(tbl_data[[#This Row],[Date_rapport]], 6, 2), RIGHT(tbl_data[[#This Row],[Date_rapport]], 2))</f>
        <v>45418</v>
      </c>
    </row>
    <row r="10241" spans="1:10" x14ac:dyDescent="0.2">
      <c r="A10241" s="28" t="s">
        <v>17203</v>
      </c>
      <c r="B10241" t="s">
        <v>9</v>
      </c>
      <c r="C10241" s="28" t="s">
        <v>17281</v>
      </c>
      <c r="D10241" t="s">
        <v>991</v>
      </c>
      <c r="E10241" t="s">
        <v>2</v>
      </c>
      <c r="F10241" t="str">
        <f>INDEX(tbl_produits[Nom normalisé], MATCH(tbl_data[[#This Row],[Spécialité]], tbl_produits[Nom original], 0))</f>
        <v>ABIRATERONE Arrow 500 mg, comprimé pelliculé</v>
      </c>
      <c r="G10241" t="str">
        <f>INDEX(tbl_produits[Classe nom], MATCH(tbl_data[[#This Row],[NORM_Spécialité]], tbl_produits[Nom normalisé], 0))</f>
        <v>Antinéoplasiques et immunomodulateurs</v>
      </c>
      <c r="H10241">
        <f>YEAR(tbl_data[[#This Row],[Date_rapport]])</f>
        <v>2024</v>
      </c>
      <c r="I10241" t="str">
        <f>INDEX(tbl_produits[Molécule extraite], MATCH(tbl_data[[#This Row],[NORM_Spécialité]], tbl_produits[Nom normalisé], 0))</f>
        <v>Abiratérone</v>
      </c>
      <c r="J10241" s="34">
        <f>DATE(LEFT(tbl_data[[#This Row],[Date_rapport]], 4), MID(tbl_data[[#This Row],[Date_rapport]], 6, 2), RIGHT(tbl_data[[#This Row],[Date_rapport]], 2))</f>
        <v>45418</v>
      </c>
    </row>
    <row r="10242" spans="1:10" x14ac:dyDescent="0.2">
      <c r="A10242" s="28" t="s">
        <v>17203</v>
      </c>
      <c r="B10242" t="s">
        <v>9</v>
      </c>
      <c r="C10242" s="28" t="s">
        <v>17281</v>
      </c>
      <c r="D10242" t="s">
        <v>1066</v>
      </c>
      <c r="E10242" t="s">
        <v>2</v>
      </c>
      <c r="F10242" t="str">
        <f>INDEX(tbl_produits[Nom normalisé], MATCH(tbl_data[[#This Row],[Spécialité]], tbl_produits[Nom original], 0))</f>
        <v>METRONIDAZOLE 250 mg et 500 mg, comprimé pelliculé</v>
      </c>
      <c r="G10242" t="str">
        <f>INDEX(tbl_produits[Classe nom], MATCH(tbl_data[[#This Row],[NORM_Spécialité]], tbl_produits[Nom normalisé], 0))</f>
        <v>Anti-infectieux à usage systémique</v>
      </c>
      <c r="H10242">
        <f>YEAR(tbl_data[[#This Row],[Date_rapport]])</f>
        <v>2024</v>
      </c>
      <c r="I10242" t="str">
        <f>INDEX(tbl_produits[Molécule extraite], MATCH(tbl_data[[#This Row],[NORM_Spécialité]], tbl_produits[Nom normalisé], 0))</f>
        <v>Métronidazole</v>
      </c>
      <c r="J10242" s="34">
        <f>DATE(LEFT(tbl_data[[#This Row],[Date_rapport]], 4), MID(tbl_data[[#This Row],[Date_rapport]], 6, 2), RIGHT(tbl_data[[#This Row],[Date_rapport]], 2))</f>
        <v>45418</v>
      </c>
    </row>
    <row r="10243" spans="1:10" x14ac:dyDescent="0.2">
      <c r="A10243" s="28" t="s">
        <v>17203</v>
      </c>
      <c r="B10243" t="s">
        <v>9</v>
      </c>
      <c r="C10243" s="28" t="s">
        <v>17281</v>
      </c>
      <c r="D10243" t="s">
        <v>1198</v>
      </c>
      <c r="E10243" t="s">
        <v>2</v>
      </c>
      <c r="F10243" t="str">
        <f>INDEX(tbl_produits[Nom normalisé], MATCH(tbl_data[[#This Row],[Spécialité]], tbl_produits[Nom original], 0))</f>
        <v>MYDRIATICUM 2 mg/0,4 ml, collyre en récipient unidose</v>
      </c>
      <c r="G10243" t="str">
        <f>INDEX(tbl_produits[Classe nom], MATCH(tbl_data[[#This Row],[NORM_Spécialité]], tbl_produits[Nom normalisé], 0))</f>
        <v>Organes sensoriels</v>
      </c>
      <c r="H10243">
        <f>YEAR(tbl_data[[#This Row],[Date_rapport]])</f>
        <v>2024</v>
      </c>
      <c r="I10243" t="str">
        <f>INDEX(tbl_produits[Molécule extraite], MATCH(tbl_data[[#This Row],[NORM_Spécialité]], tbl_produits[Nom normalisé], 0))</f>
        <v>Tropicamide</v>
      </c>
      <c r="J10243" s="34">
        <f>DATE(LEFT(tbl_data[[#This Row],[Date_rapport]], 4), MID(tbl_data[[#This Row],[Date_rapport]], 6, 2), RIGHT(tbl_data[[#This Row],[Date_rapport]], 2))</f>
        <v>45418</v>
      </c>
    </row>
    <row r="10244" spans="1:10" x14ac:dyDescent="0.2">
      <c r="A10244" s="28" t="s">
        <v>17203</v>
      </c>
      <c r="B10244" t="s">
        <v>9</v>
      </c>
      <c r="C10244" s="28" t="s">
        <v>17281</v>
      </c>
      <c r="D10244" t="s">
        <v>1137</v>
      </c>
      <c r="E10244" t="s">
        <v>2</v>
      </c>
      <c r="F10244" t="str">
        <f>INDEX(tbl_produits[Nom normalisé], MATCH(tbl_data[[#This Row],[Spécialité]], tbl_produits[Nom original], 0))</f>
        <v>CINACALCET 30 mg, 60 mg et 90 mg comprimé pelliculé</v>
      </c>
      <c r="G10244" t="str">
        <f>INDEX(tbl_produits[Classe nom], MATCH(tbl_data[[#This Row],[NORM_Spécialité]], tbl_produits[Nom normalisé], 0))</f>
        <v>Hormones systémiques sauf hormones sexuelles et insulines</v>
      </c>
      <c r="H10244">
        <f>YEAR(tbl_data[[#This Row],[Date_rapport]])</f>
        <v>2024</v>
      </c>
      <c r="I10244" t="str">
        <f>INDEX(tbl_produits[Molécule extraite], MATCH(tbl_data[[#This Row],[NORM_Spécialité]], tbl_produits[Nom normalisé], 0))</f>
        <v>Cinacalcet (chlorhydrate de)</v>
      </c>
      <c r="J10244" s="34">
        <f>DATE(LEFT(tbl_data[[#This Row],[Date_rapport]], 4), MID(tbl_data[[#This Row],[Date_rapport]], 6, 2), RIGHT(tbl_data[[#This Row],[Date_rapport]], 2))</f>
        <v>45418</v>
      </c>
    </row>
    <row r="10245" spans="1:10" x14ac:dyDescent="0.2">
      <c r="A10245" s="28" t="s">
        <v>17203</v>
      </c>
      <c r="B10245" t="s">
        <v>6</v>
      </c>
      <c r="C10245" s="28" t="s">
        <v>17282</v>
      </c>
      <c r="D10245" t="s">
        <v>1191</v>
      </c>
      <c r="E10245" t="s">
        <v>1360</v>
      </c>
      <c r="F10245" t="str">
        <f>INDEX(tbl_produits[Nom normalisé], MATCH(tbl_data[[#This Row],[Spécialité]], tbl_produits[Nom original], 0))</f>
        <v>PRALUENT 300 mg, solution injectable en stylo pré-rempli</v>
      </c>
      <c r="G10245" t="str">
        <f>INDEX(tbl_produits[Classe nom], MATCH(tbl_data[[#This Row],[NORM_Spécialité]], tbl_produits[Nom normalisé], 0))</f>
        <v>Système cardiovasculaire</v>
      </c>
      <c r="H10245">
        <f>YEAR(tbl_data[[#This Row],[Date_rapport]])</f>
        <v>2024</v>
      </c>
      <c r="I10245" t="str">
        <f>INDEX(tbl_produits[Molécule extraite], MATCH(tbl_data[[#This Row],[NORM_Spécialité]], tbl_produits[Nom normalisé], 0))</f>
        <v>Alirocumab (mammifère/hamster/cellules cho)</v>
      </c>
      <c r="J10245" s="34">
        <f>DATE(LEFT(tbl_data[[#This Row],[Date_rapport]], 4), MID(tbl_data[[#This Row],[Date_rapport]], 6, 2), RIGHT(tbl_data[[#This Row],[Date_rapport]], 2))</f>
        <v>45418</v>
      </c>
    </row>
    <row r="10246" spans="1:10" x14ac:dyDescent="0.2">
      <c r="A10246" s="28" t="s">
        <v>17203</v>
      </c>
      <c r="B10246" t="s">
        <v>3</v>
      </c>
      <c r="C10246" s="28" t="s">
        <v>17282</v>
      </c>
      <c r="D10246" t="s">
        <v>1358</v>
      </c>
      <c r="E10246" t="s">
        <v>2</v>
      </c>
      <c r="F10246" t="str">
        <f>INDEX(tbl_produits[Nom normalisé], MATCH(tbl_data[[#This Row],[Spécialité]], tbl_produits[Nom original], 0))</f>
        <v>DEXTRION G 5 Lavoisier, solution injectable (IV) en flacon de 250 mL</v>
      </c>
      <c r="G10246" t="str">
        <f>INDEX(tbl_produits[Classe nom], MATCH(tbl_data[[#This Row],[NORM_Spécialité]], tbl_produits[Nom normalisé], 0))</f>
        <v>Sang et organes hématopoïétiques</v>
      </c>
      <c r="H10246">
        <f>YEAR(tbl_data[[#This Row],[Date_rapport]])</f>
        <v>2024</v>
      </c>
      <c r="I10246" t="str">
        <f>INDEX(tbl_produits[Molécule extraite], MATCH(tbl_data[[#This Row],[NORM_Spécialité]], tbl_produits[Nom normalisé], 0))</f>
        <v>Calcium (gluconate de), glucose, potassium (chlorure de), sodium (chlorure de)</v>
      </c>
      <c r="J10246" s="34">
        <f>DATE(LEFT(tbl_data[[#This Row],[Date_rapport]], 4), MID(tbl_data[[#This Row],[Date_rapport]], 6, 2), RIGHT(tbl_data[[#This Row],[Date_rapport]], 2))</f>
        <v>45418</v>
      </c>
    </row>
    <row r="10247" spans="1:10" x14ac:dyDescent="0.2">
      <c r="A10247" s="28" t="s">
        <v>17203</v>
      </c>
      <c r="B10247" t="s">
        <v>6</v>
      </c>
      <c r="C10247" s="28" t="s">
        <v>17282</v>
      </c>
      <c r="D10247" t="s">
        <v>1359</v>
      </c>
      <c r="E10247" t="s">
        <v>1357</v>
      </c>
      <c r="F10247" t="str">
        <f>INDEX(tbl_produits[Nom normalisé], MATCH(tbl_data[[#This Row],[Spécialité]], tbl_produits[Nom original], 0))</f>
        <v>DEXTRION G 5 Lavoisier, solution injectable (IV) en flacon de 500 mL</v>
      </c>
      <c r="G10247" t="str">
        <f>INDEX(tbl_produits[Classe nom], MATCH(tbl_data[[#This Row],[NORM_Spécialité]], tbl_produits[Nom normalisé], 0))</f>
        <v>Sang et organes hématopoïétiques</v>
      </c>
      <c r="H10247">
        <f>YEAR(tbl_data[[#This Row],[Date_rapport]])</f>
        <v>2024</v>
      </c>
      <c r="I10247" t="str">
        <f>INDEX(tbl_produits[Molécule extraite], MATCH(tbl_data[[#This Row],[NORM_Spécialité]], tbl_produits[Nom normalisé], 0))</f>
        <v>Calcium (gluconate de), glucose, potassium (chlorure de), sodium (chlorure de)</v>
      </c>
      <c r="J10247" s="34">
        <f>DATE(LEFT(tbl_data[[#This Row],[Date_rapport]], 4), MID(tbl_data[[#This Row],[Date_rapport]], 6, 2), RIGHT(tbl_data[[#This Row],[Date_rapport]], 2))</f>
        <v>45418</v>
      </c>
    </row>
    <row r="10248" spans="1:10" x14ac:dyDescent="0.2">
      <c r="A10248" s="28" t="s">
        <v>17203</v>
      </c>
      <c r="B10248" t="s">
        <v>6</v>
      </c>
      <c r="C10248" s="28" t="s">
        <v>17282</v>
      </c>
      <c r="D10248" t="s">
        <v>989</v>
      </c>
      <c r="E10248" t="s">
        <v>1374</v>
      </c>
      <c r="F10248" t="str">
        <f>INDEX(tbl_produits[Nom normalisé], MATCH(tbl_data[[#This Row],[Spécialité]], tbl_produits[Nom original], 0))</f>
        <v>ABIRATERONE Zentiva 500 mg, comprimé pelliculé</v>
      </c>
      <c r="G10248" t="str">
        <f>INDEX(tbl_produits[Classe nom], MATCH(tbl_data[[#This Row],[NORM_Spécialité]], tbl_produits[Nom normalisé], 0))</f>
        <v>Antinéoplasiques et immunomodulateurs</v>
      </c>
      <c r="H10248">
        <f>YEAR(tbl_data[[#This Row],[Date_rapport]])</f>
        <v>2024</v>
      </c>
      <c r="I10248" t="str">
        <f>INDEX(tbl_produits[Molécule extraite], MATCH(tbl_data[[#This Row],[NORM_Spécialité]], tbl_produits[Nom normalisé], 0))</f>
        <v>Abiratérone</v>
      </c>
      <c r="J10248" s="34">
        <f>DATE(LEFT(tbl_data[[#This Row],[Date_rapport]], 4), MID(tbl_data[[#This Row],[Date_rapport]], 6, 2), RIGHT(tbl_data[[#This Row],[Date_rapport]], 2))</f>
        <v>45418</v>
      </c>
    </row>
    <row r="10249" spans="1:10" x14ac:dyDescent="0.2">
      <c r="A10249" s="28" t="s">
        <v>17203</v>
      </c>
      <c r="B10249" t="s">
        <v>6</v>
      </c>
      <c r="C10249" s="28" t="s">
        <v>17282</v>
      </c>
      <c r="D10249" t="s">
        <v>1141</v>
      </c>
      <c r="E10249" t="s">
        <v>1374</v>
      </c>
      <c r="F10249" t="str">
        <f>INDEX(tbl_produits[Nom normalisé], MATCH(tbl_data[[#This Row],[Spécialité]], tbl_produits[Nom original], 0))</f>
        <v>XALKORI 200 mg, gélule</v>
      </c>
      <c r="G10249" t="str">
        <f>INDEX(tbl_produits[Classe nom], MATCH(tbl_data[[#This Row],[NORM_Spécialité]], tbl_produits[Nom normalisé], 0))</f>
        <v>Antinéoplasiques et immunomodulateurs</v>
      </c>
      <c r="H10249">
        <f>YEAR(tbl_data[[#This Row],[Date_rapport]])</f>
        <v>2024</v>
      </c>
      <c r="I10249" t="str">
        <f>INDEX(tbl_produits[Molécule extraite], MATCH(tbl_data[[#This Row],[NORM_Spécialité]], tbl_produits[Nom normalisé], 0))</f>
        <v>Crizotinib</v>
      </c>
      <c r="J10249" s="34">
        <f>DATE(LEFT(tbl_data[[#This Row],[Date_rapport]], 4), MID(tbl_data[[#This Row],[Date_rapport]], 6, 2), RIGHT(tbl_data[[#This Row],[Date_rapport]], 2))</f>
        <v>45418</v>
      </c>
    </row>
    <row r="10250" spans="1:10" x14ac:dyDescent="0.2">
      <c r="A10250" s="28" t="s">
        <v>17203</v>
      </c>
      <c r="B10250" t="s">
        <v>6</v>
      </c>
      <c r="C10250" s="28" t="s">
        <v>17282</v>
      </c>
      <c r="D10250" t="s">
        <v>1166</v>
      </c>
      <c r="E10250" t="s">
        <v>1372</v>
      </c>
      <c r="F10250" t="str">
        <f>INDEX(tbl_produits[Nom normalisé], MATCH(tbl_data[[#This Row],[Spécialité]], tbl_produits[Nom original], 0))</f>
        <v>FERRIPROX 500 mg et 1000 mg, comprimé pelliculé</v>
      </c>
      <c r="G10250" t="str">
        <f>INDEX(tbl_produits[Classe nom], MATCH(tbl_data[[#This Row],[NORM_Spécialité]], tbl_produits[Nom normalisé], 0))</f>
        <v>Divers</v>
      </c>
      <c r="H10250">
        <f>YEAR(tbl_data[[#This Row],[Date_rapport]])</f>
        <v>2024</v>
      </c>
      <c r="I10250" t="str">
        <f>INDEX(tbl_produits[Molécule extraite], MATCH(tbl_data[[#This Row],[NORM_Spécialité]], tbl_produits[Nom normalisé], 0))</f>
        <v>Défériprone</v>
      </c>
      <c r="J10250" s="34">
        <f>DATE(LEFT(tbl_data[[#This Row],[Date_rapport]], 4), MID(tbl_data[[#This Row],[Date_rapport]], 6, 2), RIGHT(tbl_data[[#This Row],[Date_rapport]], 2))</f>
        <v>45418</v>
      </c>
    </row>
    <row r="10251" spans="1:10" x14ac:dyDescent="0.2">
      <c r="A10251" s="28" t="s">
        <v>17203</v>
      </c>
      <c r="B10251" t="s">
        <v>6</v>
      </c>
      <c r="C10251" s="28" t="s">
        <v>17282</v>
      </c>
      <c r="D10251" t="s">
        <v>1133</v>
      </c>
      <c r="E10251" t="s">
        <v>1380</v>
      </c>
      <c r="F10251" t="str">
        <f>INDEX(tbl_produits[Nom normalisé], MATCH(tbl_data[[#This Row],[Spécialité]], tbl_produits[Nom original], 0))</f>
        <v>FLIXOTIDE 125 microgrammes/dose, suspension pour inhalation en flacon pressurisé</v>
      </c>
      <c r="G10251" t="str">
        <f>INDEX(tbl_produits[Classe nom], MATCH(tbl_data[[#This Row],[NORM_Spécialité]], tbl_produits[Nom normalisé], 0))</f>
        <v>Système respiratoire</v>
      </c>
      <c r="H10251">
        <f>YEAR(tbl_data[[#This Row],[Date_rapport]])</f>
        <v>2024</v>
      </c>
      <c r="I10251" t="str">
        <f>INDEX(tbl_produits[Molécule extraite], MATCH(tbl_data[[#This Row],[NORM_Spécialité]], tbl_produits[Nom normalisé], 0))</f>
        <v>Fluticasone (propionate de)</v>
      </c>
      <c r="J10251" s="34">
        <f>DATE(LEFT(tbl_data[[#This Row],[Date_rapport]], 4), MID(tbl_data[[#This Row],[Date_rapport]], 6, 2), RIGHT(tbl_data[[#This Row],[Date_rapport]], 2))</f>
        <v>45418</v>
      </c>
    </row>
    <row r="10252" spans="1:10" x14ac:dyDescent="0.2">
      <c r="A10252" s="28" t="s">
        <v>17203</v>
      </c>
      <c r="B10252" t="s">
        <v>6</v>
      </c>
      <c r="C10252" s="28" t="s">
        <v>17283</v>
      </c>
      <c r="D10252" t="s">
        <v>994</v>
      </c>
      <c r="E10252" t="s">
        <v>1360</v>
      </c>
      <c r="F10252" t="str">
        <f>INDEX(tbl_produits[Nom normalisé], MATCH(tbl_data[[#This Row],[Spécialité]], tbl_produits[Nom original], 0))</f>
        <v>ILUVIEN 190 microgrammes, implant intravitréen avec applicateur</v>
      </c>
      <c r="G10252" t="str">
        <f>INDEX(tbl_produits[Classe nom], MATCH(tbl_data[[#This Row],[NORM_Spécialité]], tbl_produits[Nom normalisé], 0))</f>
        <v>Organes sensoriels</v>
      </c>
      <c r="H10252">
        <f>YEAR(tbl_data[[#This Row],[Date_rapport]])</f>
        <v>2024</v>
      </c>
      <c r="I10252" t="str">
        <f>INDEX(tbl_produits[Molécule extraite], MATCH(tbl_data[[#This Row],[NORM_Spécialité]], tbl_produits[Nom normalisé], 0))</f>
        <v>Acétonide de fluocinolone</v>
      </c>
      <c r="J10252" s="34">
        <f>DATE(LEFT(tbl_data[[#This Row],[Date_rapport]], 4), MID(tbl_data[[#This Row],[Date_rapport]], 6, 2), RIGHT(tbl_data[[#This Row],[Date_rapport]], 2))</f>
        <v>45418</v>
      </c>
    </row>
    <row r="10253" spans="1:10" x14ac:dyDescent="0.2">
      <c r="A10253" s="28" t="s">
        <v>17203</v>
      </c>
      <c r="B10253" t="s">
        <v>9</v>
      </c>
      <c r="C10253" s="28" t="s">
        <v>17284</v>
      </c>
      <c r="D10253" t="s">
        <v>911</v>
      </c>
      <c r="E10253" t="s">
        <v>2</v>
      </c>
      <c r="F10253" t="str">
        <f>INDEX(tbl_produits[Nom normalisé], MATCH(tbl_data[[#This Row],[Spécialité]], tbl_produits[Nom original], 0))</f>
        <v>AMOXICILLINE-CLAMOXYL toutes formes orales, tous dosages</v>
      </c>
      <c r="G10253" t="str">
        <f>INDEX(tbl_produits[Classe nom], MATCH(tbl_data[[#This Row],[NORM_Spécialité]], tbl_produits[Nom normalisé], 0))</f>
        <v>Anti-infectieux à usage systémique</v>
      </c>
      <c r="H10253">
        <f>YEAR(tbl_data[[#This Row],[Date_rapport]])</f>
        <v>2024</v>
      </c>
      <c r="I10253" t="str">
        <f>INDEX(tbl_produits[Molécule extraite], MATCH(tbl_data[[#This Row],[NORM_Spécialité]], tbl_produits[Nom normalisé], 0))</f>
        <v>Amoxicilline</v>
      </c>
      <c r="J10253" s="34">
        <f>DATE(LEFT(tbl_data[[#This Row],[Date_rapport]], 4), MID(tbl_data[[#This Row],[Date_rapport]], 6, 2), RIGHT(tbl_data[[#This Row],[Date_rapport]], 2))</f>
        <v>45418</v>
      </c>
    </row>
    <row r="10254" spans="1:10" x14ac:dyDescent="0.2">
      <c r="A10254" s="28" t="s">
        <v>17203</v>
      </c>
      <c r="B10254" t="s">
        <v>9</v>
      </c>
      <c r="C10254" s="28" t="s">
        <v>17284</v>
      </c>
      <c r="D10254" t="s">
        <v>1014</v>
      </c>
      <c r="E10254" t="s">
        <v>2</v>
      </c>
      <c r="F10254" t="str">
        <f>INDEX(tbl_produits[Nom normalisé], MATCH(tbl_data[[#This Row],[Spécialité]], tbl_produits[Nom original], 0))</f>
        <v>AMOXICILLINE / ACIDE CLAVULANIQUE - Augmentin toutes formes orales, tous dosages</v>
      </c>
      <c r="G10254" t="str">
        <f>INDEX(tbl_produits[Classe nom], MATCH(tbl_data[[#This Row],[NORM_Spécialité]], tbl_produits[Nom normalisé], 0))</f>
        <v>Anti-infectieux à usage systémique</v>
      </c>
      <c r="H10254">
        <f>YEAR(tbl_data[[#This Row],[Date_rapport]])</f>
        <v>2024</v>
      </c>
      <c r="I10254" t="str">
        <f>INDEX(tbl_produits[Molécule extraite], MATCH(tbl_data[[#This Row],[NORM_Spécialité]], tbl_produits[Nom normalisé], 0))</f>
        <v>Amoxicilline / acide clavulanique</v>
      </c>
      <c r="J10254" s="34">
        <f>DATE(LEFT(tbl_data[[#This Row],[Date_rapport]], 4), MID(tbl_data[[#This Row],[Date_rapport]], 6, 2), RIGHT(tbl_data[[#This Row],[Date_rapport]], 2))</f>
        <v>45418</v>
      </c>
    </row>
    <row r="10255" spans="1:10" x14ac:dyDescent="0.2">
      <c r="A10255" s="28" t="s">
        <v>17203</v>
      </c>
      <c r="B10255" t="s">
        <v>6</v>
      </c>
      <c r="C10255" s="28" t="s">
        <v>17284</v>
      </c>
      <c r="D10255" t="s">
        <v>1098</v>
      </c>
      <c r="E10255" t="s">
        <v>1394</v>
      </c>
      <c r="F10255" t="str">
        <f>INDEX(tbl_produits[Nom normalisé], MATCH(tbl_data[[#This Row],[Spécialité]], tbl_produits[Nom original], 0))</f>
        <v>DOPACEPTIN 10 mg /ml, solution injectable en cartouche</v>
      </c>
      <c r="G10255" t="str">
        <f>INDEX(tbl_produits[Classe nom], MATCH(tbl_data[[#This Row],[NORM_Spécialité]], tbl_produits[Nom normalisé], 0))</f>
        <v>Système nerveux</v>
      </c>
      <c r="H10255">
        <f>YEAR(tbl_data[[#This Row],[Date_rapport]])</f>
        <v>2024</v>
      </c>
      <c r="I10255" t="str">
        <f>INDEX(tbl_produits[Molécule extraite], MATCH(tbl_data[[#This Row],[NORM_Spécialité]], tbl_produits[Nom normalisé], 0))</f>
        <v>Apomorphine (chlorhydrate d') hémihydraté</v>
      </c>
      <c r="J10255" s="34">
        <f>DATE(LEFT(tbl_data[[#This Row],[Date_rapport]], 4), MID(tbl_data[[#This Row],[Date_rapport]], 6, 2), RIGHT(tbl_data[[#This Row],[Date_rapport]], 2))</f>
        <v>45418</v>
      </c>
    </row>
    <row r="10256" spans="1:10" x14ac:dyDescent="0.2">
      <c r="A10256" s="28" t="s">
        <v>17203</v>
      </c>
      <c r="B10256" t="s">
        <v>9</v>
      </c>
      <c r="C10256" s="28" t="s">
        <v>17285</v>
      </c>
      <c r="D10256" t="s">
        <v>1209</v>
      </c>
      <c r="E10256" t="s">
        <v>2</v>
      </c>
      <c r="F10256" t="str">
        <f>INDEX(tbl_produits[Nom normalisé], MATCH(tbl_data[[#This Row],[Spécialité]], tbl_produits[Nom original], 0))</f>
        <v>VIPERFAV, solution à diluer pour perfusion</v>
      </c>
      <c r="G10256" t="str">
        <f>INDEX(tbl_produits[Classe nom], MATCH(tbl_data[[#This Row],[NORM_Spécialité]], tbl_produits[Nom normalisé], 0))</f>
        <v>Divers</v>
      </c>
      <c r="H10256">
        <f>YEAR(tbl_data[[#This Row],[Date_rapport]])</f>
        <v>2024</v>
      </c>
      <c r="I10256" t="str">
        <f>INDEX(tbl_produits[Molécule extraite], MATCH(tbl_data[[#This Row],[NORM_Spécialité]], tbl_produits[Nom normalisé], 0))</f>
        <v>Fragments F(ab')2 d'immunoglobuline équine antivenimeuse de vipère européenne</v>
      </c>
      <c r="J10256" s="34">
        <f>DATE(LEFT(tbl_data[[#This Row],[Date_rapport]], 4), MID(tbl_data[[#This Row],[Date_rapport]], 6, 2), RIGHT(tbl_data[[#This Row],[Date_rapport]], 2))</f>
        <v>45418</v>
      </c>
    </row>
    <row r="10257" spans="1:10" x14ac:dyDescent="0.2">
      <c r="A10257" s="28" t="s">
        <v>17203</v>
      </c>
      <c r="B10257" t="s">
        <v>9</v>
      </c>
      <c r="C10257" s="28" t="s">
        <v>17286</v>
      </c>
      <c r="D10257" t="s">
        <v>1060</v>
      </c>
      <c r="E10257" t="s">
        <v>2</v>
      </c>
      <c r="F10257" t="str">
        <f>INDEX(tbl_produits[Nom normalisé], MATCH(tbl_data[[#This Row],[Spécialité]], tbl_produits[Nom original], 0))</f>
        <v>YELLOX 0,9 mg/ml, collyre en solution</v>
      </c>
      <c r="G10257" t="str">
        <f>INDEX(tbl_produits[Classe nom], MATCH(tbl_data[[#This Row],[NORM_Spécialité]], tbl_produits[Nom normalisé], 0))</f>
        <v>Organes sensoriels</v>
      </c>
      <c r="H10257">
        <f>YEAR(tbl_data[[#This Row],[Date_rapport]])</f>
        <v>2024</v>
      </c>
      <c r="I10257" t="str">
        <f>INDEX(tbl_produits[Molécule extraite], MATCH(tbl_data[[#This Row],[NORM_Spécialité]], tbl_produits[Nom normalisé], 0))</f>
        <v>Bromfénac sodique sesquihydraté</v>
      </c>
      <c r="J10257" s="34">
        <f>DATE(LEFT(tbl_data[[#This Row],[Date_rapport]], 4), MID(tbl_data[[#This Row],[Date_rapport]], 6, 2), RIGHT(tbl_data[[#This Row],[Date_rapport]], 2))</f>
        <v>45418</v>
      </c>
    </row>
    <row r="10258" spans="1:10" x14ac:dyDescent="0.2">
      <c r="A10258" s="28" t="s">
        <v>17203</v>
      </c>
      <c r="B10258" t="s">
        <v>9</v>
      </c>
      <c r="C10258" s="28" t="s">
        <v>17287</v>
      </c>
      <c r="D10258" t="s">
        <v>1112</v>
      </c>
      <c r="E10258" t="s">
        <v>2</v>
      </c>
      <c r="F10258" t="str">
        <f>INDEX(tbl_produits[Nom normalisé], MATCH(tbl_data[[#This Row],[Spécialité]], tbl_produits[Nom original], 0))</f>
        <v>CREON 10 000 U, gélule gastrorésistante</v>
      </c>
      <c r="G10258" t="str">
        <f>INDEX(tbl_produits[Classe nom], MATCH(tbl_data[[#This Row],[NORM_Spécialité]], tbl_produits[Nom normalisé], 0))</f>
        <v>Voies digestives et métabolisme</v>
      </c>
      <c r="H10258">
        <f>YEAR(tbl_data[[#This Row],[Date_rapport]])</f>
        <v>2024</v>
      </c>
      <c r="I10258" t="str">
        <f>INDEX(tbl_produits[Molécule extraite], MATCH(tbl_data[[#This Row],[NORM_Spécialité]], tbl_produits[Nom normalisé], 0))</f>
        <v>Pancréatine</v>
      </c>
      <c r="J10258" s="34">
        <f>DATE(LEFT(tbl_data[[#This Row],[Date_rapport]], 4), MID(tbl_data[[#This Row],[Date_rapport]], 6, 2), RIGHT(tbl_data[[#This Row],[Date_rapport]], 2))</f>
        <v>45418</v>
      </c>
    </row>
    <row r="10259" spans="1:10" x14ac:dyDescent="0.2">
      <c r="A10259" s="28" t="s">
        <v>17203</v>
      </c>
      <c r="B10259" t="s">
        <v>9</v>
      </c>
      <c r="C10259" s="28" t="s">
        <v>17287</v>
      </c>
      <c r="D10259" t="s">
        <v>1034</v>
      </c>
      <c r="E10259" t="s">
        <v>2</v>
      </c>
      <c r="F10259" t="str">
        <f>INDEX(tbl_produits[Nom normalisé], MATCH(tbl_data[[#This Row],[Spécialité]], tbl_produits[Nom original], 0))</f>
        <v>CREON 25 000 U, gélule gastro-résistante</v>
      </c>
      <c r="G10259" t="str">
        <f>INDEX(tbl_produits[Classe nom], MATCH(tbl_data[[#This Row],[NORM_Spécialité]], tbl_produits[Nom normalisé], 0))</f>
        <v>Voies digestives et métabolisme</v>
      </c>
      <c r="H10259">
        <f>YEAR(tbl_data[[#This Row],[Date_rapport]])</f>
        <v>2024</v>
      </c>
      <c r="I10259" t="str">
        <f>INDEX(tbl_produits[Molécule extraite], MATCH(tbl_data[[#This Row],[NORM_Spécialité]], tbl_produits[Nom normalisé], 0))</f>
        <v>Pancréatine</v>
      </c>
      <c r="J10259" s="34">
        <f>DATE(LEFT(tbl_data[[#This Row],[Date_rapport]], 4), MID(tbl_data[[#This Row],[Date_rapport]], 6, 2), RIGHT(tbl_data[[#This Row],[Date_rapport]], 2))</f>
        <v>45418</v>
      </c>
    </row>
    <row r="10260" spans="1:10" x14ac:dyDescent="0.2">
      <c r="A10260" s="28" t="s">
        <v>17203</v>
      </c>
      <c r="B10260" t="s">
        <v>6</v>
      </c>
      <c r="C10260" s="28" t="s">
        <v>17288</v>
      </c>
      <c r="D10260" t="s">
        <v>1025</v>
      </c>
      <c r="E10260" t="s">
        <v>1369</v>
      </c>
      <c r="F10260" t="str">
        <f>INDEX(tbl_produits[Nom normalisé], MATCH(tbl_data[[#This Row],[Spécialité]], tbl_produits[Nom original], 0))</f>
        <v>XYLOCAINE 20 mg/ml sans conservateur, solution injectable</v>
      </c>
      <c r="G10260" t="str">
        <f>INDEX(tbl_produits[Classe nom], MATCH(tbl_data[[#This Row],[NORM_Spécialité]], tbl_produits[Nom normalisé], 0))</f>
        <v>Système nerveux</v>
      </c>
      <c r="H10260">
        <f>YEAR(tbl_data[[#This Row],[Date_rapport]])</f>
        <v>2024</v>
      </c>
      <c r="I10260" t="str">
        <f>INDEX(tbl_produits[Molécule extraite], MATCH(tbl_data[[#This Row],[NORM_Spécialité]], tbl_produits[Nom normalisé], 0))</f>
        <v>Chlorhydrate de lidocaïne</v>
      </c>
      <c r="J10260" s="34">
        <f>DATE(LEFT(tbl_data[[#This Row],[Date_rapport]], 4), MID(tbl_data[[#This Row],[Date_rapport]], 6, 2), RIGHT(tbl_data[[#This Row],[Date_rapport]], 2))</f>
        <v>45418</v>
      </c>
    </row>
    <row r="10261" spans="1:10" x14ac:dyDescent="0.2">
      <c r="A10261" s="28" t="s">
        <v>17203</v>
      </c>
      <c r="B10261" t="s">
        <v>6</v>
      </c>
      <c r="C10261" s="28" t="s">
        <v>17289</v>
      </c>
      <c r="D10261" t="s">
        <v>1143</v>
      </c>
      <c r="E10261" t="s">
        <v>1370</v>
      </c>
      <c r="F10261" t="str">
        <f>INDEX(tbl_produits[Nom normalisé], MATCH(tbl_data[[#This Row],[Spécialité]], tbl_produits[Nom original], 0))</f>
        <v>IRINOTECAN Sun 1,5 mg/ml, solution pour perfusion, poche de 220 mL</v>
      </c>
      <c r="G10261" t="str">
        <f>INDEX(tbl_produits[Classe nom], MATCH(tbl_data[[#This Row],[NORM_Spécialité]], tbl_produits[Nom normalisé], 0))</f>
        <v>Antinéoplasiques et immunomodulateurs</v>
      </c>
      <c r="H10261">
        <f>YEAR(tbl_data[[#This Row],[Date_rapport]])</f>
        <v>2024</v>
      </c>
      <c r="I10261" t="str">
        <f>INDEX(tbl_produits[Molécule extraite], MATCH(tbl_data[[#This Row],[NORM_Spécialité]], tbl_produits[Nom normalisé], 0))</f>
        <v>Irinotécan (chlorhydrate d') trihydraté</v>
      </c>
      <c r="J10261" s="34">
        <f>DATE(LEFT(tbl_data[[#This Row],[Date_rapport]], 4), MID(tbl_data[[#This Row],[Date_rapport]], 6, 2), RIGHT(tbl_data[[#This Row],[Date_rapport]], 2))</f>
        <v>45418</v>
      </c>
    </row>
    <row r="10262" spans="1:10" x14ac:dyDescent="0.2">
      <c r="A10262" s="28" t="s">
        <v>17203</v>
      </c>
      <c r="B10262" t="s">
        <v>9</v>
      </c>
      <c r="C10262" s="28" t="s">
        <v>17289</v>
      </c>
      <c r="D10262" t="s">
        <v>836</v>
      </c>
      <c r="E10262" t="s">
        <v>2</v>
      </c>
      <c r="F10262" t="str">
        <f>INDEX(tbl_produits[Nom normalisé], MATCH(tbl_data[[#This Row],[Spécialité]], tbl_produits[Nom original], 0))</f>
        <v>HYDROCORTANCYL 2,5 pour cent, suspension injectable</v>
      </c>
      <c r="G10262" t="str">
        <f>INDEX(tbl_produits[Classe nom], MATCH(tbl_data[[#This Row],[NORM_Spécialité]], tbl_produits[Nom normalisé], 0))</f>
        <v>Hormones systémiques sauf hormones sexuelles et insulines</v>
      </c>
      <c r="H10262">
        <f>YEAR(tbl_data[[#This Row],[Date_rapport]])</f>
        <v>2024</v>
      </c>
      <c r="I10262" t="str">
        <f>INDEX(tbl_produits[Molécule extraite], MATCH(tbl_data[[#This Row],[NORM_Spécialité]], tbl_produits[Nom normalisé], 0))</f>
        <v>Prednisolone (acétate de)</v>
      </c>
      <c r="J10262" s="34">
        <f>DATE(LEFT(tbl_data[[#This Row],[Date_rapport]], 4), MID(tbl_data[[#This Row],[Date_rapport]], 6, 2), RIGHT(tbl_data[[#This Row],[Date_rapport]], 2))</f>
        <v>45418</v>
      </c>
    </row>
    <row r="10263" spans="1:10" x14ac:dyDescent="0.2">
      <c r="A10263" s="28" t="s">
        <v>17203</v>
      </c>
      <c r="B10263" t="s">
        <v>6</v>
      </c>
      <c r="C10263" s="28" t="s">
        <v>17290</v>
      </c>
      <c r="D10263" t="s">
        <v>1186</v>
      </c>
      <c r="E10263" t="s">
        <v>1372</v>
      </c>
      <c r="F10263" t="str">
        <f>INDEX(tbl_produits[Nom normalisé], MATCH(tbl_data[[#This Row],[Spécialité]], tbl_produits[Nom original], 0))</f>
        <v>TEMGESIC 0,2 mg, comprimé sublingual</v>
      </c>
      <c r="G10263" t="str">
        <f>INDEX(tbl_produits[Classe nom], MATCH(tbl_data[[#This Row],[NORM_Spécialité]], tbl_produits[Nom normalisé], 0))</f>
        <v>Système nerveux</v>
      </c>
      <c r="H10263">
        <f>YEAR(tbl_data[[#This Row],[Date_rapport]])</f>
        <v>2024</v>
      </c>
      <c r="I10263" t="str">
        <f>INDEX(tbl_produits[Molécule extraite], MATCH(tbl_data[[#This Row],[NORM_Spécialité]], tbl_produits[Nom normalisé], 0))</f>
        <v>Buprénorphine (chlorhydrate de)</v>
      </c>
      <c r="J10263" s="34">
        <f>DATE(LEFT(tbl_data[[#This Row],[Date_rapport]], 4), MID(tbl_data[[#This Row],[Date_rapport]], 6, 2), RIGHT(tbl_data[[#This Row],[Date_rapport]], 2))</f>
        <v>45418</v>
      </c>
    </row>
    <row r="10264" spans="1:10" x14ac:dyDescent="0.2">
      <c r="A10264" s="28" t="s">
        <v>17203</v>
      </c>
      <c r="B10264" t="s">
        <v>6</v>
      </c>
      <c r="C10264" s="28" t="s">
        <v>17291</v>
      </c>
      <c r="D10264" t="s">
        <v>1148</v>
      </c>
      <c r="E10264" t="s">
        <v>1373</v>
      </c>
      <c r="F10264" t="str">
        <f>INDEX(tbl_produits[Nom normalisé], MATCH(tbl_data[[#This Row],[Spécialité]], tbl_produits[Nom original], 0))</f>
        <v>ARIXTRA 2,5 mg/0,5 ml, solution injectable en seringue pré-remplie, boîte 2 et 7 seringues</v>
      </c>
      <c r="G10264" t="str">
        <f>INDEX(tbl_produits[Classe nom], MATCH(tbl_data[[#This Row],[NORM_Spécialité]], tbl_produits[Nom normalisé], 0))</f>
        <v>Sang et organes hématopoïétiques</v>
      </c>
      <c r="H10264">
        <f>YEAR(tbl_data[[#This Row],[Date_rapport]])</f>
        <v>2024</v>
      </c>
      <c r="I10264" t="str">
        <f>INDEX(tbl_produits[Molécule extraite], MATCH(tbl_data[[#This Row],[NORM_Spécialité]], tbl_produits[Nom normalisé], 0))</f>
        <v>Fondaparinux</v>
      </c>
      <c r="J10264" s="34">
        <f>DATE(LEFT(tbl_data[[#This Row],[Date_rapport]], 4), MID(tbl_data[[#This Row],[Date_rapport]], 6, 2), RIGHT(tbl_data[[#This Row],[Date_rapport]], 2))</f>
        <v>45418</v>
      </c>
    </row>
    <row r="10265" spans="1:10" x14ac:dyDescent="0.2">
      <c r="A10265" s="28" t="s">
        <v>17203</v>
      </c>
      <c r="B10265" t="s">
        <v>3</v>
      </c>
      <c r="C10265" s="28" t="s">
        <v>17292</v>
      </c>
      <c r="D10265" t="s">
        <v>1376</v>
      </c>
      <c r="E10265" t="s">
        <v>2</v>
      </c>
      <c r="F10265" t="str">
        <f>INDEX(tbl_produits[Nom normalisé], MATCH(tbl_data[[#This Row],[Spécialité]], tbl_produits[Nom original], 0))</f>
        <v>METHOTREXATE Viatris 100 mg/ml, solution injectable</v>
      </c>
      <c r="G10265" t="str">
        <f>INDEX(tbl_produits[Classe nom], MATCH(tbl_data[[#This Row],[NORM_Spécialité]], tbl_produits[Nom normalisé], 0))</f>
        <v>Antinéoplasiques et immunomodulateurs</v>
      </c>
      <c r="H10265">
        <f>YEAR(tbl_data[[#This Row],[Date_rapport]])</f>
        <v>2024</v>
      </c>
      <c r="I10265" t="str">
        <f>INDEX(tbl_produits[Molécule extraite], MATCH(tbl_data[[#This Row],[NORM_Spécialité]], tbl_produits[Nom normalisé], 0))</f>
        <v>Méthotrexate</v>
      </c>
      <c r="J10265" s="34">
        <f>DATE(LEFT(tbl_data[[#This Row],[Date_rapport]], 4), MID(tbl_data[[#This Row],[Date_rapport]], 6, 2), RIGHT(tbl_data[[#This Row],[Date_rapport]], 2))</f>
        <v>45418</v>
      </c>
    </row>
    <row r="10266" spans="1:10" x14ac:dyDescent="0.2">
      <c r="A10266" s="28" t="s">
        <v>17203</v>
      </c>
      <c r="B10266" t="s">
        <v>6</v>
      </c>
      <c r="C10266" s="28" t="s">
        <v>17293</v>
      </c>
      <c r="D10266" t="s">
        <v>1114</v>
      </c>
      <c r="E10266" t="s">
        <v>1538</v>
      </c>
      <c r="F10266" t="str">
        <f>INDEX(tbl_produits[Nom normalisé], MATCH(tbl_data[[#This Row],[Spécialité]], tbl_produits[Nom original], 0))</f>
        <v>PERSANTINE 10 mg/2 mL, solution injectable, ampoule</v>
      </c>
      <c r="G10266" t="str">
        <f>INDEX(tbl_produits[Classe nom], MATCH(tbl_data[[#This Row],[NORM_Spécialité]], tbl_produits[Nom normalisé], 0))</f>
        <v>Divers</v>
      </c>
      <c r="H10266">
        <f>YEAR(tbl_data[[#This Row],[Date_rapport]])</f>
        <v>2024</v>
      </c>
      <c r="I10266" t="str">
        <f>INDEX(tbl_produits[Molécule extraite], MATCH(tbl_data[[#This Row],[NORM_Spécialité]], tbl_produits[Nom normalisé], 0))</f>
        <v>Dipyridamole</v>
      </c>
      <c r="J10266" s="34">
        <f>DATE(LEFT(tbl_data[[#This Row],[Date_rapport]], 4), MID(tbl_data[[#This Row],[Date_rapport]], 6, 2), RIGHT(tbl_data[[#This Row],[Date_rapport]], 2))</f>
        <v>45418</v>
      </c>
    </row>
    <row r="10267" spans="1:10" x14ac:dyDescent="0.2">
      <c r="A10267" s="28" t="s">
        <v>17203</v>
      </c>
      <c r="B10267" t="s">
        <v>6</v>
      </c>
      <c r="C10267" s="28" t="s">
        <v>17294</v>
      </c>
      <c r="D10267" t="s">
        <v>1211</v>
      </c>
      <c r="E10267" t="s">
        <v>1378</v>
      </c>
      <c r="F10267" t="str">
        <f>INDEX(tbl_produits[Nom normalisé], MATCH(tbl_data[[#This Row],[Spécialité]], tbl_produits[Nom original], 0))</f>
        <v>ORACILLINE 1 000 000 UI, comprimé sécable</v>
      </c>
      <c r="G10267" t="str">
        <f>INDEX(tbl_produits[Classe nom], MATCH(tbl_data[[#This Row],[NORM_Spécialité]], tbl_produits[Nom normalisé], 0))</f>
        <v>Anti-infectieux à usage systémique</v>
      </c>
      <c r="H10267">
        <f>YEAR(tbl_data[[#This Row],[Date_rapport]])</f>
        <v>2024</v>
      </c>
      <c r="I10267" t="str">
        <f>INDEX(tbl_produits[Molécule extraite], MATCH(tbl_data[[#This Row],[NORM_Spécialité]], tbl_produits[Nom normalisé], 0))</f>
        <v>Phénoxyméthylpénicilline</v>
      </c>
      <c r="J10267" s="34">
        <f>DATE(LEFT(tbl_data[[#This Row],[Date_rapport]], 4), MID(tbl_data[[#This Row],[Date_rapport]], 6, 2), RIGHT(tbl_data[[#This Row],[Date_rapport]], 2))</f>
        <v>45418</v>
      </c>
    </row>
    <row r="10268" spans="1:10" x14ac:dyDescent="0.2">
      <c r="A10268" s="28" t="s">
        <v>17203</v>
      </c>
      <c r="B10268" t="s">
        <v>9</v>
      </c>
      <c r="C10268" s="28" t="s">
        <v>17294</v>
      </c>
      <c r="D10268" t="s">
        <v>1379</v>
      </c>
      <c r="E10268" t="s">
        <v>2</v>
      </c>
      <c r="F10268" t="str">
        <f>INDEX(tbl_produits[Nom normalisé], MATCH(tbl_data[[#This Row],[Spécialité]], tbl_produits[Nom original], 0))</f>
        <v>LARGACTIL 25 mg/5 ml, solution injectable en ampoule</v>
      </c>
      <c r="G10268" t="str">
        <f>INDEX(tbl_produits[Classe nom], MATCH(tbl_data[[#This Row],[NORM_Spécialité]], tbl_produits[Nom normalisé], 0))</f>
        <v>Système nerveux</v>
      </c>
      <c r="H10268">
        <f>YEAR(tbl_data[[#This Row],[Date_rapport]])</f>
        <v>2024</v>
      </c>
      <c r="I10268" t="str">
        <f>INDEX(tbl_produits[Molécule extraite], MATCH(tbl_data[[#This Row],[NORM_Spécialité]], tbl_produits[Nom normalisé], 0))</f>
        <v>Chlorpromazine</v>
      </c>
      <c r="J10268" s="34">
        <f>DATE(LEFT(tbl_data[[#This Row],[Date_rapport]], 4), MID(tbl_data[[#This Row],[Date_rapport]], 6, 2), RIGHT(tbl_data[[#This Row],[Date_rapport]], 2))</f>
        <v>45418</v>
      </c>
    </row>
    <row r="10269" spans="1:10" x14ac:dyDescent="0.2">
      <c r="A10269" s="28" t="s">
        <v>17203</v>
      </c>
      <c r="B10269" t="s">
        <v>6</v>
      </c>
      <c r="C10269" s="28" t="s">
        <v>17295</v>
      </c>
      <c r="D10269" t="s">
        <v>839</v>
      </c>
      <c r="E10269" t="s">
        <v>1380</v>
      </c>
      <c r="F10269" t="str">
        <f>INDEX(tbl_produits[Nom normalisé], MATCH(tbl_data[[#This Row],[Spécialité]], tbl_produits[Nom original], 0))</f>
        <v>FLAGYL 125 mg/5 ml, suspension buvable</v>
      </c>
      <c r="G10269" t="str">
        <f>INDEX(tbl_produits[Classe nom], MATCH(tbl_data[[#This Row],[NORM_Spécialité]], tbl_produits[Nom normalisé], 0))</f>
        <v>Anti-infectieux à usage systémique</v>
      </c>
      <c r="H10269">
        <f>YEAR(tbl_data[[#This Row],[Date_rapport]])</f>
        <v>2024</v>
      </c>
      <c r="I10269" t="str">
        <f>INDEX(tbl_produits[Molécule extraite], MATCH(tbl_data[[#This Row],[NORM_Spécialité]], tbl_produits[Nom normalisé], 0))</f>
        <v>Métronidazole (benzoate de)</v>
      </c>
      <c r="J10269" s="34">
        <f>DATE(LEFT(tbl_data[[#This Row],[Date_rapport]], 4), MID(tbl_data[[#This Row],[Date_rapport]], 6, 2), RIGHT(tbl_data[[#This Row],[Date_rapport]], 2))</f>
        <v>45418</v>
      </c>
    </row>
    <row r="10270" spans="1:10" x14ac:dyDescent="0.2">
      <c r="A10270" s="28" t="s">
        <v>17203</v>
      </c>
      <c r="B10270" t="s">
        <v>6</v>
      </c>
      <c r="C10270" s="28" t="s">
        <v>17296</v>
      </c>
      <c r="D10270" t="s">
        <v>1135</v>
      </c>
      <c r="E10270" t="s">
        <v>1384</v>
      </c>
      <c r="F10270" t="str">
        <f>INDEX(tbl_produits[Nom normalisé], MATCH(tbl_data[[#This Row],[Spécialité]], tbl_produits[Nom original], 0))</f>
        <v>ARTANE 0,4%, solution buvable en goutte</v>
      </c>
      <c r="G10270" t="str">
        <f>INDEX(tbl_produits[Classe nom], MATCH(tbl_data[[#This Row],[NORM_Spécialité]], tbl_produits[Nom normalisé], 0))</f>
        <v>Système nerveux</v>
      </c>
      <c r="H10270">
        <f>YEAR(tbl_data[[#This Row],[Date_rapport]])</f>
        <v>2024</v>
      </c>
      <c r="I10270" t="str">
        <f>INDEX(tbl_produits[Molécule extraite], MATCH(tbl_data[[#This Row],[NORM_Spécialité]], tbl_produits[Nom normalisé], 0))</f>
        <v>Chlorhydrate de trihexyphénidyle</v>
      </c>
      <c r="J10270" s="34">
        <f>DATE(LEFT(tbl_data[[#This Row],[Date_rapport]], 4), MID(tbl_data[[#This Row],[Date_rapport]], 6, 2), RIGHT(tbl_data[[#This Row],[Date_rapport]], 2))</f>
        <v>45418</v>
      </c>
    </row>
    <row r="10271" spans="1:10" x14ac:dyDescent="0.2">
      <c r="A10271" s="28" t="s">
        <v>17203</v>
      </c>
      <c r="B10271" t="s">
        <v>6</v>
      </c>
      <c r="C10271" s="28" t="s">
        <v>17297</v>
      </c>
      <c r="D10271" t="s">
        <v>970</v>
      </c>
      <c r="E10271" t="s">
        <v>1388</v>
      </c>
      <c r="F10271" t="str">
        <f>INDEX(tbl_produits[Nom normalisé], MATCH(tbl_data[[#This Row],[Spécialité]], tbl_produits[Nom original], 0))</f>
        <v>ONCOVIN 1 mg, solution injectable</v>
      </c>
      <c r="G10271" t="str">
        <f>INDEX(tbl_produits[Classe nom], MATCH(tbl_data[[#This Row],[NORM_Spécialité]], tbl_produits[Nom normalisé], 0))</f>
        <v>Antinéoplasiques et immunomodulateurs</v>
      </c>
      <c r="H10271">
        <f>YEAR(tbl_data[[#This Row],[Date_rapport]])</f>
        <v>2024</v>
      </c>
      <c r="I10271" t="str">
        <f>INDEX(tbl_produits[Molécule extraite], MATCH(tbl_data[[#This Row],[NORM_Spécialité]], tbl_produits[Nom normalisé], 0))</f>
        <v>Vincristine</v>
      </c>
      <c r="J10271" s="34">
        <f>DATE(LEFT(tbl_data[[#This Row],[Date_rapport]], 4), MID(tbl_data[[#This Row],[Date_rapport]], 6, 2), RIGHT(tbl_data[[#This Row],[Date_rapport]], 2))</f>
        <v>45418</v>
      </c>
    </row>
    <row r="10272" spans="1:10" x14ac:dyDescent="0.2">
      <c r="A10272" s="28" t="s">
        <v>17203</v>
      </c>
      <c r="B10272" t="s">
        <v>6</v>
      </c>
      <c r="C10272" s="28" t="s">
        <v>17297</v>
      </c>
      <c r="D10272" t="s">
        <v>1004</v>
      </c>
      <c r="E10272" t="s">
        <v>1388</v>
      </c>
      <c r="F10272" t="str">
        <f>INDEX(tbl_produits[Nom normalisé], MATCH(tbl_data[[#This Row],[Spécialité]], tbl_produits[Nom original], 0))</f>
        <v>CONFEROPORT 5 mg, gélule à libération prolongée</v>
      </c>
      <c r="G10272" t="str">
        <f>INDEX(tbl_produits[Classe nom], MATCH(tbl_data[[#This Row],[NORM_Spécialité]], tbl_produits[Nom normalisé], 0))</f>
        <v>Antinéoplasiques et immunomodulateurs</v>
      </c>
      <c r="H10272">
        <f>YEAR(tbl_data[[#This Row],[Date_rapport]])</f>
        <v>2024</v>
      </c>
      <c r="I10272" t="str">
        <f>INDEX(tbl_produits[Molécule extraite], MATCH(tbl_data[[#This Row],[NORM_Spécialité]], tbl_produits[Nom normalisé], 0))</f>
        <v>Tacrolimus</v>
      </c>
      <c r="J10272" s="34">
        <f>DATE(LEFT(tbl_data[[#This Row],[Date_rapport]], 4), MID(tbl_data[[#This Row],[Date_rapport]], 6, 2), RIGHT(tbl_data[[#This Row],[Date_rapport]], 2))</f>
        <v>45418</v>
      </c>
    </row>
    <row r="10273" spans="1:10" x14ac:dyDescent="0.2">
      <c r="A10273" s="28" t="s">
        <v>17203</v>
      </c>
      <c r="B10273" t="s">
        <v>3</v>
      </c>
      <c r="C10273" s="28" t="s">
        <v>17298</v>
      </c>
      <c r="D10273" t="s">
        <v>1390</v>
      </c>
      <c r="E10273" t="s">
        <v>2</v>
      </c>
      <c r="F10273" t="str">
        <f>INDEX(tbl_produits[Nom normalisé], MATCH(tbl_data[[#This Row],[Spécialité]], tbl_produits[Nom original], 0))</f>
        <v>ZOPHREN 2 mg/ml, solution injectable en ampoule (IV) ampoules de 2 ml et 4 ml</v>
      </c>
      <c r="G10273" t="str">
        <f>INDEX(tbl_produits[Classe nom], MATCH(tbl_data[[#This Row],[NORM_Spécialité]], tbl_produits[Nom normalisé], 0))</f>
        <v>Voies digestives et métabolisme</v>
      </c>
      <c r="H10273">
        <f>YEAR(tbl_data[[#This Row],[Date_rapport]])</f>
        <v>2024</v>
      </c>
      <c r="I10273" t="str">
        <f>INDEX(tbl_produits[Molécule extraite], MATCH(tbl_data[[#This Row],[NORM_Spécialité]], tbl_produits[Nom normalisé], 0))</f>
        <v>Ondansétron</v>
      </c>
      <c r="J10273" s="34">
        <f>DATE(LEFT(tbl_data[[#This Row],[Date_rapport]], 4), MID(tbl_data[[#This Row],[Date_rapport]], 6, 2), RIGHT(tbl_data[[#This Row],[Date_rapport]], 2))</f>
        <v>45418</v>
      </c>
    </row>
    <row r="10274" spans="1:10" x14ac:dyDescent="0.2">
      <c r="A10274" s="28" t="s">
        <v>17203</v>
      </c>
      <c r="B10274" t="s">
        <v>9</v>
      </c>
      <c r="C10274" s="28" t="s">
        <v>17298</v>
      </c>
      <c r="D10274" t="s">
        <v>1391</v>
      </c>
      <c r="E10274" t="s">
        <v>2</v>
      </c>
      <c r="F10274" t="str">
        <f>INDEX(tbl_produits[Nom normalisé], MATCH(tbl_data[[#This Row],[Spécialité]], tbl_produits[Nom original], 0))</f>
        <v>GENOTONORM Miniquick poudre et solvant pour solution injectable</v>
      </c>
      <c r="G10274" t="str">
        <f>INDEX(tbl_produits[Classe nom], MATCH(tbl_data[[#This Row],[NORM_Spécialité]], tbl_produits[Nom normalisé], 0))</f>
        <v>Hormones systémiques sauf hormones sexuelles et insulines</v>
      </c>
      <c r="H10274">
        <f>YEAR(tbl_data[[#This Row],[Date_rapport]])</f>
        <v>2024</v>
      </c>
      <c r="I10274" t="str">
        <f>INDEX(tbl_produits[Molécule extraite], MATCH(tbl_data[[#This Row],[NORM_Spécialité]], tbl_produits[Nom normalisé], 0))</f>
        <v>Somatropine</v>
      </c>
      <c r="J10274" s="34">
        <f>DATE(LEFT(tbl_data[[#This Row],[Date_rapport]], 4), MID(tbl_data[[#This Row],[Date_rapport]], 6, 2), RIGHT(tbl_data[[#This Row],[Date_rapport]], 2))</f>
        <v>45418</v>
      </c>
    </row>
    <row r="10275" spans="1:10" x14ac:dyDescent="0.2">
      <c r="A10275" s="28" t="s">
        <v>17203</v>
      </c>
      <c r="B10275" t="s">
        <v>6</v>
      </c>
      <c r="C10275" s="28" t="s">
        <v>17299</v>
      </c>
      <c r="D10275" t="s">
        <v>1393</v>
      </c>
      <c r="E10275" t="s">
        <v>1392</v>
      </c>
      <c r="F10275" t="str">
        <f>INDEX(tbl_produits[Nom normalisé], MATCH(tbl_data[[#This Row],[Spécialité]], tbl_produits[Nom original], 0))</f>
        <v>XYLLOMAC 1 g, poudre pour solution injectable/pour perfusion (I.M.- I.V.) boîte de 1 flacon (anciennement Clamoxyl)</v>
      </c>
      <c r="G10275" t="str">
        <f>INDEX(tbl_produits[Classe nom], MATCH(tbl_data[[#This Row],[NORM_Spécialité]], tbl_produits[Nom normalisé], 0))</f>
        <v>Anti-infectieux à usage systémique</v>
      </c>
      <c r="H10275">
        <f>YEAR(tbl_data[[#This Row],[Date_rapport]])</f>
        <v>2024</v>
      </c>
      <c r="I10275" t="str">
        <f>INDEX(tbl_produits[Molécule extraite], MATCH(tbl_data[[#This Row],[NORM_Spécialité]], tbl_produits[Nom normalisé], 0))</f>
        <v>Amoxicilline</v>
      </c>
      <c r="J10275" s="34">
        <f>DATE(LEFT(tbl_data[[#This Row],[Date_rapport]], 4), MID(tbl_data[[#This Row],[Date_rapport]], 6, 2), RIGHT(tbl_data[[#This Row],[Date_rapport]], 2))</f>
        <v>45418</v>
      </c>
    </row>
    <row r="10276" spans="1:10" x14ac:dyDescent="0.2">
      <c r="A10276" s="28" t="s">
        <v>17203</v>
      </c>
      <c r="B10276" t="s">
        <v>11</v>
      </c>
      <c r="C10276" s="28" t="s">
        <v>17299</v>
      </c>
      <c r="D10276" t="s">
        <v>1201</v>
      </c>
      <c r="E10276" t="s">
        <v>2</v>
      </c>
      <c r="F10276" t="str">
        <f>INDEX(tbl_produits[Nom normalisé], MATCH(tbl_data[[#This Row],[Spécialité]], tbl_produits[Nom original], 0))</f>
        <v>OZIDIA 5 mg, comprimé à libération prolongée</v>
      </c>
      <c r="G10276" t="str">
        <f>INDEX(tbl_produits[Classe nom], MATCH(tbl_data[[#This Row],[NORM_Spécialité]], tbl_produits[Nom normalisé], 0))</f>
        <v>Voies digestives et métabolisme</v>
      </c>
      <c r="H10276">
        <f>YEAR(tbl_data[[#This Row],[Date_rapport]])</f>
        <v>2024</v>
      </c>
      <c r="I10276" t="str">
        <f>INDEX(tbl_produits[Molécule extraite], MATCH(tbl_data[[#This Row],[NORM_Spécialité]], tbl_produits[Nom normalisé], 0))</f>
        <v>Glipizide</v>
      </c>
      <c r="J10276" s="34">
        <f>DATE(LEFT(tbl_data[[#This Row],[Date_rapport]], 4), MID(tbl_data[[#This Row],[Date_rapport]], 6, 2), RIGHT(tbl_data[[#This Row],[Date_rapport]], 2))</f>
        <v>45418</v>
      </c>
    </row>
    <row r="10277" spans="1:10" x14ac:dyDescent="0.2">
      <c r="A10277" s="28" t="s">
        <v>17203</v>
      </c>
      <c r="B10277" t="s">
        <v>3</v>
      </c>
      <c r="C10277" s="28" t="s">
        <v>17300</v>
      </c>
      <c r="D10277" t="s">
        <v>1298</v>
      </c>
      <c r="E10277" t="s">
        <v>2</v>
      </c>
      <c r="F10277" t="str">
        <f>INDEX(tbl_produits[Nom normalisé], MATCH(tbl_data[[#This Row],[Spécialité]], tbl_produits[Nom original], 0))</f>
        <v>HYCAMTIN 0.25 mg et 1 mg,  gélule</v>
      </c>
      <c r="G10277" t="str">
        <f>INDEX(tbl_produits[Classe nom], MATCH(tbl_data[[#This Row],[NORM_Spécialité]], tbl_produits[Nom normalisé], 0))</f>
        <v>Antinéoplasiques et immunomodulateurs</v>
      </c>
      <c r="H10277">
        <f>YEAR(tbl_data[[#This Row],[Date_rapport]])</f>
        <v>2024</v>
      </c>
      <c r="I10277" t="str">
        <f>INDEX(tbl_produits[Molécule extraite], MATCH(tbl_data[[#This Row],[NORM_Spécialité]], tbl_produits[Nom normalisé], 0))</f>
        <v>Topotécane (chlorhydrate de)</v>
      </c>
      <c r="J10277" s="34">
        <f>DATE(LEFT(tbl_data[[#This Row],[Date_rapport]], 4), MID(tbl_data[[#This Row],[Date_rapport]], 6, 2), RIGHT(tbl_data[[#This Row],[Date_rapport]], 2))</f>
        <v>45418</v>
      </c>
    </row>
    <row r="10278" spans="1:10" x14ac:dyDescent="0.2">
      <c r="A10278" s="28" t="s">
        <v>17203</v>
      </c>
      <c r="B10278" t="s">
        <v>9</v>
      </c>
      <c r="C10278" s="28" t="s">
        <v>17301</v>
      </c>
      <c r="D10278" t="s">
        <v>880</v>
      </c>
      <c r="E10278" t="s">
        <v>2</v>
      </c>
      <c r="F10278" t="str">
        <f>INDEX(tbl_produits[Nom normalisé], MATCH(tbl_data[[#This Row],[Spécialité]], tbl_produits[Nom original], 0))</f>
        <v>TRULICITY 0,75 mg, 1,5 mg, 3 mg, 4,5 mg, solution injectable en stylo pré-rempli</v>
      </c>
      <c r="G10278" t="str">
        <f>INDEX(tbl_produits[Classe nom], MATCH(tbl_data[[#This Row],[NORM_Spécialité]], tbl_produits[Nom normalisé], 0))</f>
        <v>Voies digestives et métabolisme</v>
      </c>
      <c r="H10278">
        <f>YEAR(tbl_data[[#This Row],[Date_rapport]])</f>
        <v>2024</v>
      </c>
      <c r="I10278" t="str">
        <f>INDEX(tbl_produits[Molécule extraite], MATCH(tbl_data[[#This Row],[NORM_Spécialité]], tbl_produits[Nom normalisé], 0))</f>
        <v>Dulaglutide</v>
      </c>
      <c r="J10278" s="34">
        <f>DATE(LEFT(tbl_data[[#This Row],[Date_rapport]], 4), MID(tbl_data[[#This Row],[Date_rapport]], 6, 2), RIGHT(tbl_data[[#This Row],[Date_rapport]], 2))</f>
        <v>45418</v>
      </c>
    </row>
    <row r="10279" spans="1:10" x14ac:dyDescent="0.2">
      <c r="A10279" s="28" t="s">
        <v>17203</v>
      </c>
      <c r="B10279" t="s">
        <v>9</v>
      </c>
      <c r="C10279" s="28" t="s">
        <v>17302</v>
      </c>
      <c r="D10279" t="s">
        <v>1119</v>
      </c>
      <c r="E10279" t="s">
        <v>2</v>
      </c>
      <c r="F10279" t="str">
        <f>INDEX(tbl_produits[Nom normalisé], MATCH(tbl_data[[#This Row],[Spécialité]], tbl_produits[Nom original], 0))</f>
        <v>PAZENIR 5 mg/mL, poudre pour dispersion pour perfusion</v>
      </c>
      <c r="G10279" t="str">
        <f>INDEX(tbl_produits[Classe nom], MATCH(tbl_data[[#This Row],[NORM_Spécialité]], tbl_produits[Nom normalisé], 0))</f>
        <v>Antinéoplasiques et immunomodulateurs</v>
      </c>
      <c r="H10279">
        <f>YEAR(tbl_data[[#This Row],[Date_rapport]])</f>
        <v>2024</v>
      </c>
      <c r="I10279" t="str">
        <f>INDEX(tbl_produits[Molécule extraite], MATCH(tbl_data[[#This Row],[NORM_Spécialité]], tbl_produits[Nom normalisé], 0))</f>
        <v>Paclitaxel</v>
      </c>
      <c r="J10279" s="34">
        <f>DATE(LEFT(tbl_data[[#This Row],[Date_rapport]], 4), MID(tbl_data[[#This Row],[Date_rapport]], 6, 2), RIGHT(tbl_data[[#This Row],[Date_rapport]], 2))</f>
        <v>45418</v>
      </c>
    </row>
    <row r="10280" spans="1:10" x14ac:dyDescent="0.2">
      <c r="A10280" s="28" t="s">
        <v>17203</v>
      </c>
      <c r="B10280" t="s">
        <v>9</v>
      </c>
      <c r="C10280" s="28" t="s">
        <v>17303</v>
      </c>
      <c r="D10280" t="s">
        <v>1285</v>
      </c>
      <c r="E10280" t="s">
        <v>2</v>
      </c>
      <c r="F10280" t="str">
        <f>INDEX(tbl_produits[Nom normalisé], MATCH(tbl_data[[#This Row],[Spécialité]], tbl_produits[Nom original], 0))</f>
        <v>VICTOZA 6 mg/ml, solution injectable en stylo prérempli</v>
      </c>
      <c r="G10280" t="str">
        <f>INDEX(tbl_produits[Classe nom], MATCH(tbl_data[[#This Row],[NORM_Spécialité]], tbl_produits[Nom normalisé], 0))</f>
        <v>Voies digestives et métabolisme</v>
      </c>
      <c r="H10280">
        <f>YEAR(tbl_data[[#This Row],[Date_rapport]])</f>
        <v>2024</v>
      </c>
      <c r="I10280" t="str">
        <f>INDEX(tbl_produits[Molécule extraite], MATCH(tbl_data[[#This Row],[NORM_Spécialité]], tbl_produits[Nom normalisé], 0))</f>
        <v>Liraglutide</v>
      </c>
      <c r="J10280" s="34">
        <f>DATE(LEFT(tbl_data[[#This Row],[Date_rapport]], 4), MID(tbl_data[[#This Row],[Date_rapport]], 6, 2), RIGHT(tbl_data[[#This Row],[Date_rapport]], 2))</f>
        <v>45418</v>
      </c>
    </row>
    <row r="10281" spans="1:10" x14ac:dyDescent="0.2">
      <c r="A10281" s="28" t="s">
        <v>17203</v>
      </c>
      <c r="B10281" t="s">
        <v>9</v>
      </c>
      <c r="C10281" s="28" t="s">
        <v>17303</v>
      </c>
      <c r="D10281" t="s">
        <v>882</v>
      </c>
      <c r="E10281" t="s">
        <v>2</v>
      </c>
      <c r="F10281" t="str">
        <f>INDEX(tbl_produits[Nom normalisé], MATCH(tbl_data[[#This Row],[Spécialité]], tbl_produits[Nom original], 0))</f>
        <v>OZEMPIC 0,25 mg, 0,5 mg, 1 mg, solution injectable en stylo prérempli</v>
      </c>
      <c r="G10281" t="str">
        <f>INDEX(tbl_produits[Classe nom], MATCH(tbl_data[[#This Row],[NORM_Spécialité]], tbl_produits[Nom normalisé], 0))</f>
        <v>Voies digestives et métabolisme</v>
      </c>
      <c r="H10281">
        <f>YEAR(tbl_data[[#This Row],[Date_rapport]])</f>
        <v>2024</v>
      </c>
      <c r="I10281" t="str">
        <f>INDEX(tbl_produits[Molécule extraite], MATCH(tbl_data[[#This Row],[NORM_Spécialité]], tbl_produits[Nom normalisé], 0))</f>
        <v>Sémaglutide (levure/saccharomyces cerevisiae)</v>
      </c>
      <c r="J10281" s="34">
        <f>DATE(LEFT(tbl_data[[#This Row],[Date_rapport]], 4), MID(tbl_data[[#This Row],[Date_rapport]], 6, 2), RIGHT(tbl_data[[#This Row],[Date_rapport]], 2))</f>
        <v>45418</v>
      </c>
    </row>
    <row r="10282" spans="1:10" x14ac:dyDescent="0.2">
      <c r="A10282" s="28" t="s">
        <v>17203</v>
      </c>
      <c r="B10282" t="s">
        <v>11</v>
      </c>
      <c r="C10282" s="28" t="s">
        <v>17303</v>
      </c>
      <c r="D10282" t="s">
        <v>1403</v>
      </c>
      <c r="E10282" t="s">
        <v>2</v>
      </c>
      <c r="F10282" t="str">
        <f>INDEX(tbl_produits[Nom normalisé], MATCH(tbl_data[[#This Row],[Spécialité]], tbl_produits[Nom original], 0))</f>
        <v xml:space="preserve">IMETH 2,5 mg et 10 mg, comprimé </v>
      </c>
      <c r="G10282" t="str">
        <f>INDEX(tbl_produits[Classe nom], MATCH(tbl_data[[#This Row],[NORM_Spécialité]], tbl_produits[Nom normalisé], 0))</f>
        <v>Antinéoplasiques et immunomodulateurs</v>
      </c>
      <c r="H10282">
        <f>YEAR(tbl_data[[#This Row],[Date_rapport]])</f>
        <v>2024</v>
      </c>
      <c r="I10282" t="str">
        <f>INDEX(tbl_produits[Molécule extraite], MATCH(tbl_data[[#This Row],[NORM_Spécialité]], tbl_produits[Nom normalisé], 0))</f>
        <v>Méthotrexate</v>
      </c>
      <c r="J10282" s="34">
        <f>DATE(LEFT(tbl_data[[#This Row],[Date_rapport]], 4), MID(tbl_data[[#This Row],[Date_rapport]], 6, 2), RIGHT(tbl_data[[#This Row],[Date_rapport]], 2))</f>
        <v>45418</v>
      </c>
    </row>
    <row r="10283" spans="1:10" x14ac:dyDescent="0.2">
      <c r="A10283" s="28" t="s">
        <v>17203</v>
      </c>
      <c r="B10283" t="s">
        <v>6</v>
      </c>
      <c r="C10283" s="28" t="s">
        <v>17304</v>
      </c>
      <c r="D10283" t="s">
        <v>1277</v>
      </c>
      <c r="E10283" t="s">
        <v>967</v>
      </c>
      <c r="F10283" t="str">
        <f>INDEX(tbl_produits[Nom normalisé], MATCH(tbl_data[[#This Row],[Spécialité]], tbl_produits[Nom original], 0))</f>
        <v>TRANXENE 20 mg, gélule</v>
      </c>
      <c r="G10283" t="str">
        <f>INDEX(tbl_produits[Classe nom], MATCH(tbl_data[[#This Row],[NORM_Spécialité]], tbl_produits[Nom normalisé], 0))</f>
        <v>Système nerveux</v>
      </c>
      <c r="H10283">
        <f>YEAR(tbl_data[[#This Row],[Date_rapport]])</f>
        <v>2024</v>
      </c>
      <c r="I10283" t="str">
        <f>INDEX(tbl_produits[Molécule extraite], MATCH(tbl_data[[#This Row],[NORM_Spécialité]], tbl_produits[Nom normalisé], 0))</f>
        <v>Clorazépate dipotassique</v>
      </c>
      <c r="J10283" s="34">
        <f>DATE(LEFT(tbl_data[[#This Row],[Date_rapport]], 4), MID(tbl_data[[#This Row],[Date_rapport]], 6, 2), RIGHT(tbl_data[[#This Row],[Date_rapport]], 2))</f>
        <v>45418</v>
      </c>
    </row>
    <row r="10284" spans="1:10" x14ac:dyDescent="0.2">
      <c r="A10284" s="28" t="s">
        <v>17203</v>
      </c>
      <c r="B10284" t="s">
        <v>6</v>
      </c>
      <c r="C10284" s="28" t="s">
        <v>17304</v>
      </c>
      <c r="D10284" t="s">
        <v>1078</v>
      </c>
      <c r="E10284" t="s">
        <v>967</v>
      </c>
      <c r="F10284" t="str">
        <f>INDEX(tbl_produits[Nom normalisé], MATCH(tbl_data[[#This Row],[Spécialité]], tbl_produits[Nom original], 0))</f>
        <v xml:space="preserve">ALDURAZYME 100 U/ml, solution à diluer pour perfusion </v>
      </c>
      <c r="G10284" t="str">
        <f>INDEX(tbl_produits[Classe nom], MATCH(tbl_data[[#This Row],[NORM_Spécialité]], tbl_produits[Nom normalisé], 0))</f>
        <v>Voies digestives et métabolisme</v>
      </c>
      <c r="H10284">
        <f>YEAR(tbl_data[[#This Row],[Date_rapport]])</f>
        <v>2024</v>
      </c>
      <c r="I10284" t="str">
        <f>INDEX(tbl_produits[Molécule extraite], MATCH(tbl_data[[#This Row],[NORM_Spécialité]], tbl_produits[Nom normalisé], 0))</f>
        <v>Laronidase</v>
      </c>
      <c r="J10284" s="34">
        <f>DATE(LEFT(tbl_data[[#This Row],[Date_rapport]], 4), MID(tbl_data[[#This Row],[Date_rapport]], 6, 2), RIGHT(tbl_data[[#This Row],[Date_rapport]], 2))</f>
        <v>45418</v>
      </c>
    </row>
    <row r="10285" spans="1:10" x14ac:dyDescent="0.2">
      <c r="A10285" s="28" t="s">
        <v>17203</v>
      </c>
      <c r="B10285" t="s">
        <v>6</v>
      </c>
      <c r="C10285" s="28" t="s">
        <v>17304</v>
      </c>
      <c r="D10285" t="s">
        <v>825</v>
      </c>
      <c r="E10285" t="s">
        <v>967</v>
      </c>
      <c r="F10285" t="str">
        <f>INDEX(tbl_produits[Nom normalisé], MATCH(tbl_data[[#This Row],[Spécialité]], tbl_produits[Nom original], 0))</f>
        <v>LYRICA 20 mg/ml, solution buvable</v>
      </c>
      <c r="G10285" t="str">
        <f>INDEX(tbl_produits[Classe nom], MATCH(tbl_data[[#This Row],[NORM_Spécialité]], tbl_produits[Nom normalisé], 0))</f>
        <v>Système nerveux</v>
      </c>
      <c r="H10285">
        <f>YEAR(tbl_data[[#This Row],[Date_rapport]])</f>
        <v>2024</v>
      </c>
      <c r="I10285" t="str">
        <f>INDEX(tbl_produits[Molécule extraite], MATCH(tbl_data[[#This Row],[NORM_Spécialité]], tbl_produits[Nom normalisé], 0))</f>
        <v>Prégabaline</v>
      </c>
      <c r="J10285" s="34">
        <f>DATE(LEFT(tbl_data[[#This Row],[Date_rapport]], 4), MID(tbl_data[[#This Row],[Date_rapport]], 6, 2), RIGHT(tbl_data[[#This Row],[Date_rapport]], 2))</f>
        <v>45418</v>
      </c>
    </row>
    <row r="10286" spans="1:10" x14ac:dyDescent="0.2">
      <c r="A10286" s="28" t="s">
        <v>17203</v>
      </c>
      <c r="B10286" t="s">
        <v>6</v>
      </c>
      <c r="C10286" s="28" t="s">
        <v>17304</v>
      </c>
      <c r="D10286" t="s">
        <v>1055</v>
      </c>
      <c r="E10286" t="s">
        <v>967</v>
      </c>
      <c r="F10286" t="str">
        <f>INDEX(tbl_produits[Nom normalisé], MATCH(tbl_data[[#This Row],[Spécialité]], tbl_produits[Nom original], 0))</f>
        <v>VFEND 40 mg/ml, poudre pour suspension buvable</v>
      </c>
      <c r="G10286" t="str">
        <f>INDEX(tbl_produits[Classe nom], MATCH(tbl_data[[#This Row],[NORM_Spécialité]], tbl_produits[Nom normalisé], 0))</f>
        <v>Anti-infectieux à usage systémique</v>
      </c>
      <c r="H10286">
        <f>YEAR(tbl_data[[#This Row],[Date_rapport]])</f>
        <v>2024</v>
      </c>
      <c r="I10286" t="str">
        <f>INDEX(tbl_produits[Molécule extraite], MATCH(tbl_data[[#This Row],[NORM_Spécialité]], tbl_produits[Nom normalisé], 0))</f>
        <v>Voriconazole</v>
      </c>
      <c r="J10286" s="34">
        <f>DATE(LEFT(tbl_data[[#This Row],[Date_rapport]], 4), MID(tbl_data[[#This Row],[Date_rapport]], 6, 2), RIGHT(tbl_data[[#This Row],[Date_rapport]], 2))</f>
        <v>45418</v>
      </c>
    </row>
    <row r="10287" spans="1:10" x14ac:dyDescent="0.2">
      <c r="A10287" s="28" t="s">
        <v>17203</v>
      </c>
      <c r="B10287" t="s">
        <v>9</v>
      </c>
      <c r="C10287" s="28" t="s">
        <v>17305</v>
      </c>
      <c r="D10287" t="s">
        <v>968</v>
      </c>
      <c r="E10287" t="s">
        <v>2</v>
      </c>
      <c r="F10287" t="str">
        <f>INDEX(tbl_produits[Nom normalisé], MATCH(tbl_data[[#This Row],[Spécialité]], tbl_produits[Nom original], 0))</f>
        <v>SPÉCIALITÉS à base de Carbamazépine L.P. 400 mg, comprimé pelliculé sécable à libération prolongée</v>
      </c>
      <c r="G10287" t="str">
        <f>INDEX(tbl_produits[Classe nom], MATCH(tbl_data[[#This Row],[NORM_Spécialité]], tbl_produits[Nom normalisé], 0))</f>
        <v>Système nerveux</v>
      </c>
      <c r="H10287">
        <f>YEAR(tbl_data[[#This Row],[Date_rapport]])</f>
        <v>2024</v>
      </c>
      <c r="I10287" t="str">
        <f>INDEX(tbl_produits[Molécule extraite], MATCH(tbl_data[[#This Row],[NORM_Spécialité]], tbl_produits[Nom normalisé], 0))</f>
        <v>Carbamazépine</v>
      </c>
      <c r="J10287" s="34">
        <f>DATE(LEFT(tbl_data[[#This Row],[Date_rapport]], 4), MID(tbl_data[[#This Row],[Date_rapport]], 6, 2), RIGHT(tbl_data[[#This Row],[Date_rapport]], 2))</f>
        <v>45418</v>
      </c>
    </row>
    <row r="10288" spans="1:10" x14ac:dyDescent="0.2">
      <c r="A10288" s="28" t="s">
        <v>17203</v>
      </c>
      <c r="B10288" t="s">
        <v>9</v>
      </c>
      <c r="C10288" s="28" t="s">
        <v>17305</v>
      </c>
      <c r="D10288" t="s">
        <v>969</v>
      </c>
      <c r="E10288" t="s">
        <v>2</v>
      </c>
      <c r="F10288" t="str">
        <f>INDEX(tbl_produits[Nom normalisé], MATCH(tbl_data[[#This Row],[Spécialité]], tbl_produits[Nom original], 0))</f>
        <v>SPÉCIALITÉS à base de Carbamazépine L.P. 200 mg, comprimé pelliculé sécable à libération prolongée</v>
      </c>
      <c r="G10288" t="str">
        <f>INDEX(tbl_produits[Classe nom], MATCH(tbl_data[[#This Row],[NORM_Spécialité]], tbl_produits[Nom normalisé], 0))</f>
        <v>Système nerveux</v>
      </c>
      <c r="H10288">
        <f>YEAR(tbl_data[[#This Row],[Date_rapport]])</f>
        <v>2024</v>
      </c>
      <c r="I10288" t="str">
        <f>INDEX(tbl_produits[Molécule extraite], MATCH(tbl_data[[#This Row],[NORM_Spécialité]], tbl_produits[Nom normalisé], 0))</f>
        <v>Carbamazépine</v>
      </c>
      <c r="J10288" s="34">
        <f>DATE(LEFT(tbl_data[[#This Row],[Date_rapport]], 4), MID(tbl_data[[#This Row],[Date_rapport]], 6, 2), RIGHT(tbl_data[[#This Row],[Date_rapport]], 2))</f>
        <v>45418</v>
      </c>
    </row>
    <row r="10289" spans="1:10" x14ac:dyDescent="0.2">
      <c r="A10289" s="28" t="s">
        <v>17203</v>
      </c>
      <c r="B10289" t="s">
        <v>6</v>
      </c>
      <c r="C10289" s="28" t="s">
        <v>17306</v>
      </c>
      <c r="D10289" t="s">
        <v>979</v>
      </c>
      <c r="E10289" t="s">
        <v>978</v>
      </c>
      <c r="F10289" t="str">
        <f>INDEX(tbl_produits[Nom normalisé], MATCH(tbl_data[[#This Row],[Spécialité]], tbl_produits[Nom original], 0))</f>
        <v xml:space="preserve">ANGUSTA 25 microgrammes, comprimé </v>
      </c>
      <c r="G10289" t="str">
        <f>INDEX(tbl_produits[Classe nom], MATCH(tbl_data[[#This Row],[NORM_Spécialité]], tbl_produits[Nom normalisé], 0))</f>
        <v>Voies digestives et métabolisme</v>
      </c>
      <c r="H10289">
        <f>YEAR(tbl_data[[#This Row],[Date_rapport]])</f>
        <v>2024</v>
      </c>
      <c r="I10289" t="str">
        <f>INDEX(tbl_produits[Molécule extraite], MATCH(tbl_data[[#This Row],[NORM_Spécialité]], tbl_produits[Nom normalisé], 0))</f>
        <v>Misoprostol</v>
      </c>
      <c r="J10289" s="34">
        <f>DATE(LEFT(tbl_data[[#This Row],[Date_rapport]], 4), MID(tbl_data[[#This Row],[Date_rapport]], 6, 2), RIGHT(tbl_data[[#This Row],[Date_rapport]], 2))</f>
        <v>45418</v>
      </c>
    </row>
    <row r="10290" spans="1:10" x14ac:dyDescent="0.2">
      <c r="A10290" s="28" t="s">
        <v>17203</v>
      </c>
      <c r="B10290" t="s">
        <v>9</v>
      </c>
      <c r="C10290" s="28" t="s">
        <v>17307</v>
      </c>
      <c r="D10290" t="s">
        <v>983</v>
      </c>
      <c r="E10290" t="s">
        <v>2</v>
      </c>
      <c r="F10290" t="str">
        <f>INDEX(tbl_produits[Nom normalisé], MATCH(tbl_data[[#This Row],[Spécialité]], tbl_produits[Nom original], 0))</f>
        <v>MIVACRON 20 mg/10 ml, solution injectable (IV)</v>
      </c>
      <c r="G10290" t="str">
        <f>INDEX(tbl_produits[Classe nom], MATCH(tbl_data[[#This Row],[NORM_Spécialité]], tbl_produits[Nom normalisé], 0))</f>
        <v xml:space="preserve">Système musculo-squelettique </v>
      </c>
      <c r="H10290">
        <f>YEAR(tbl_data[[#This Row],[Date_rapport]])</f>
        <v>2024</v>
      </c>
      <c r="I10290" t="str">
        <f>INDEX(tbl_produits[Molécule extraite], MATCH(tbl_data[[#This Row],[NORM_Spécialité]], tbl_produits[Nom normalisé], 0))</f>
        <v>Chlorure de mivacurium</v>
      </c>
      <c r="J10290" s="34">
        <f>DATE(LEFT(tbl_data[[#This Row],[Date_rapport]], 4), MID(tbl_data[[#This Row],[Date_rapport]], 6, 2), RIGHT(tbl_data[[#This Row],[Date_rapport]], 2))</f>
        <v>45418</v>
      </c>
    </row>
    <row r="10291" spans="1:10" x14ac:dyDescent="0.2">
      <c r="A10291" s="28" t="s">
        <v>17203</v>
      </c>
      <c r="B10291" t="s">
        <v>6</v>
      </c>
      <c r="C10291" s="28" t="s">
        <v>17308</v>
      </c>
      <c r="D10291" t="s">
        <v>985</v>
      </c>
      <c r="E10291" t="s">
        <v>984</v>
      </c>
      <c r="F10291" t="str">
        <f>INDEX(tbl_produits[Nom normalisé], MATCH(tbl_data[[#This Row],[Spécialité]], tbl_produits[Nom original], 0))</f>
        <v>IRINOTECAN Sun 1,5 mg/ml, solution pour perfusion, poche de 200 mL</v>
      </c>
      <c r="G10291" t="str">
        <f>INDEX(tbl_produits[Classe nom], MATCH(tbl_data[[#This Row],[NORM_Spécialité]], tbl_produits[Nom normalisé], 0))</f>
        <v>Antinéoplasiques et immunomodulateurs</v>
      </c>
      <c r="H10291">
        <f>YEAR(tbl_data[[#This Row],[Date_rapport]])</f>
        <v>2024</v>
      </c>
      <c r="I10291" t="str">
        <f>INDEX(tbl_produits[Molécule extraite], MATCH(tbl_data[[#This Row],[NORM_Spécialité]], tbl_produits[Nom normalisé], 0))</f>
        <v>Irinotécan (chlorhydrate d') trihydraté</v>
      </c>
      <c r="J10291" s="34">
        <f>DATE(LEFT(tbl_data[[#This Row],[Date_rapport]], 4), MID(tbl_data[[#This Row],[Date_rapport]], 6, 2), RIGHT(tbl_data[[#This Row],[Date_rapport]], 2))</f>
        <v>45418</v>
      </c>
    </row>
    <row r="10292" spans="1:10" x14ac:dyDescent="0.2">
      <c r="A10292" s="28" t="s">
        <v>17203</v>
      </c>
      <c r="B10292" t="s">
        <v>6</v>
      </c>
      <c r="C10292" s="28" t="s">
        <v>17308</v>
      </c>
      <c r="D10292" t="s">
        <v>986</v>
      </c>
      <c r="E10292" t="s">
        <v>984</v>
      </c>
      <c r="F10292" t="str">
        <f>INDEX(tbl_produits[Nom normalisé], MATCH(tbl_data[[#This Row],[Spécialité]], tbl_produits[Nom original], 0))</f>
        <v>IRINOTECAN Sun 1,5 mg/ml, solution pour perfusion, poche de 180 mL</v>
      </c>
      <c r="G10292" t="str">
        <f>INDEX(tbl_produits[Classe nom], MATCH(tbl_data[[#This Row],[NORM_Spécialité]], tbl_produits[Nom normalisé], 0))</f>
        <v>Antinéoplasiques et immunomodulateurs</v>
      </c>
      <c r="H10292">
        <f>YEAR(tbl_data[[#This Row],[Date_rapport]])</f>
        <v>2024</v>
      </c>
      <c r="I10292" t="str">
        <f>INDEX(tbl_produits[Molécule extraite], MATCH(tbl_data[[#This Row],[NORM_Spécialité]], tbl_produits[Nom normalisé], 0))</f>
        <v>Irinotécan (chlorhydrate d') trihydraté</v>
      </c>
      <c r="J10292" s="34">
        <f>DATE(LEFT(tbl_data[[#This Row],[Date_rapport]], 4), MID(tbl_data[[#This Row],[Date_rapport]], 6, 2), RIGHT(tbl_data[[#This Row],[Date_rapport]], 2))</f>
        <v>45418</v>
      </c>
    </row>
    <row r="10293" spans="1:10" x14ac:dyDescent="0.2">
      <c r="A10293" s="28" t="s">
        <v>17203</v>
      </c>
      <c r="B10293" t="s">
        <v>3</v>
      </c>
      <c r="C10293" s="28" t="s">
        <v>17308</v>
      </c>
      <c r="D10293" t="s">
        <v>987</v>
      </c>
      <c r="E10293" t="s">
        <v>2</v>
      </c>
      <c r="F10293" t="str">
        <f>INDEX(tbl_produits[Nom normalisé], MATCH(tbl_data[[#This Row],[Spécialité]], tbl_produits[Nom original], 0))</f>
        <v>YDRALBUM 200 g/L, solution pour perfusion</v>
      </c>
      <c r="G10293" t="str">
        <f>INDEX(tbl_produits[Classe nom], MATCH(tbl_data[[#This Row],[NORM_Spécialité]], tbl_produits[Nom normalisé], 0))</f>
        <v>Sang et organes hématopoïétiques</v>
      </c>
      <c r="H10293">
        <f>YEAR(tbl_data[[#This Row],[Date_rapport]])</f>
        <v>2024</v>
      </c>
      <c r="I10293" t="str">
        <f>INDEX(tbl_produits[Molécule extraite], MATCH(tbl_data[[#This Row],[NORM_Spécialité]], tbl_produits[Nom normalisé], 0))</f>
        <v>Albumine humaine</v>
      </c>
      <c r="J10293" s="34">
        <f>DATE(LEFT(tbl_data[[#This Row],[Date_rapport]], 4), MID(tbl_data[[#This Row],[Date_rapport]], 6, 2), RIGHT(tbl_data[[#This Row],[Date_rapport]], 2))</f>
        <v>45418</v>
      </c>
    </row>
    <row r="10294" spans="1:10" x14ac:dyDescent="0.2">
      <c r="A10294" s="28" t="s">
        <v>17203</v>
      </c>
      <c r="B10294" t="s">
        <v>3</v>
      </c>
      <c r="C10294" s="28" t="s">
        <v>17308</v>
      </c>
      <c r="D10294" t="s">
        <v>988</v>
      </c>
      <c r="E10294" t="s">
        <v>2</v>
      </c>
      <c r="F10294" t="str">
        <f>INDEX(tbl_produits[Nom normalisé], MATCH(tbl_data[[#This Row],[Spécialité]], tbl_produits[Nom original], 0))</f>
        <v>KANOKAD 25 UI/mL de facteur IX, poudre et solvant pour solution injectable - Flacon de 250 UI (10 ml) et de 500 UI (20 ml)</v>
      </c>
      <c r="G10294" t="str">
        <f>INDEX(tbl_produits[Classe nom], MATCH(tbl_data[[#This Row],[NORM_Spécialité]], tbl_produits[Nom normalisé], 0))</f>
        <v>Sang et organes hématopoïétiques</v>
      </c>
      <c r="H10294">
        <f>YEAR(tbl_data[[#This Row],[Date_rapport]])</f>
        <v>2024</v>
      </c>
      <c r="I10294" t="str">
        <f>INDEX(tbl_produits[Molécule extraite], MATCH(tbl_data[[#This Row],[NORM_Spécialité]], tbl_produits[Nom normalisé], 0))</f>
        <v>Facteurs de coagulation</v>
      </c>
      <c r="J10294" s="34">
        <f>DATE(LEFT(tbl_data[[#This Row],[Date_rapport]], 4), MID(tbl_data[[#This Row],[Date_rapport]], 6, 2), RIGHT(tbl_data[[#This Row],[Date_rapport]], 2))</f>
        <v>45418</v>
      </c>
    </row>
    <row r="10295" spans="1:10" x14ac:dyDescent="0.2">
      <c r="A10295" s="28" t="s">
        <v>17203</v>
      </c>
      <c r="B10295" t="s">
        <v>3</v>
      </c>
      <c r="C10295" s="28" t="s">
        <v>17308</v>
      </c>
      <c r="D10295" t="s">
        <v>990</v>
      </c>
      <c r="E10295" t="s">
        <v>2</v>
      </c>
      <c r="F10295" t="str">
        <f>INDEX(tbl_produits[Nom normalisé], MATCH(tbl_data[[#This Row],[Spécialité]], tbl_produits[Nom original], 0))</f>
        <v>ABIRATERONE Teva 500 mg, comprimé pelliculé</v>
      </c>
      <c r="G10295" t="str">
        <f>INDEX(tbl_produits[Classe nom], MATCH(tbl_data[[#This Row],[NORM_Spécialité]], tbl_produits[Nom normalisé], 0))</f>
        <v>Antinéoplasiques et immunomodulateurs</v>
      </c>
      <c r="H10295">
        <f>YEAR(tbl_data[[#This Row],[Date_rapport]])</f>
        <v>2024</v>
      </c>
      <c r="I10295" t="str">
        <f>INDEX(tbl_produits[Molécule extraite], MATCH(tbl_data[[#This Row],[NORM_Spécialité]], tbl_produits[Nom normalisé], 0))</f>
        <v>Abiratérone</v>
      </c>
      <c r="J10295" s="34">
        <f>DATE(LEFT(tbl_data[[#This Row],[Date_rapport]], 4), MID(tbl_data[[#This Row],[Date_rapport]], 6, 2), RIGHT(tbl_data[[#This Row],[Date_rapport]], 2))</f>
        <v>45418</v>
      </c>
    </row>
    <row r="10296" spans="1:10" x14ac:dyDescent="0.2">
      <c r="A10296" s="28" t="s">
        <v>17203</v>
      </c>
      <c r="B10296" t="s">
        <v>11</v>
      </c>
      <c r="C10296" s="28" t="s">
        <v>17309</v>
      </c>
      <c r="D10296" t="s">
        <v>993</v>
      </c>
      <c r="E10296" t="s">
        <v>2</v>
      </c>
      <c r="F10296" t="str">
        <f>INDEX(tbl_produits[Nom normalisé], MATCH(tbl_data[[#This Row],[Spécialité]], tbl_produits[Nom original], 0))</f>
        <v>INTEGRILIN 0,75 mg/ml et 2 mg/ml, solution injectable</v>
      </c>
      <c r="G10296" t="str">
        <f>INDEX(tbl_produits[Classe nom], MATCH(tbl_data[[#This Row],[NORM_Spécialité]], tbl_produits[Nom normalisé], 0))</f>
        <v>Sang et organes hématopoïétiques</v>
      </c>
      <c r="H10296">
        <f>YEAR(tbl_data[[#This Row],[Date_rapport]])</f>
        <v>2024</v>
      </c>
      <c r="I10296" t="str">
        <f>INDEX(tbl_produits[Molécule extraite], MATCH(tbl_data[[#This Row],[NORM_Spécialité]], tbl_produits[Nom normalisé], 0))</f>
        <v>Eptifibatide</v>
      </c>
      <c r="J10296" s="34">
        <f>DATE(LEFT(tbl_data[[#This Row],[Date_rapport]], 4), MID(tbl_data[[#This Row],[Date_rapport]], 6, 2), RIGHT(tbl_data[[#This Row],[Date_rapport]], 2))</f>
        <v>45418</v>
      </c>
    </row>
    <row r="10297" spans="1:10" x14ac:dyDescent="0.2">
      <c r="A10297" s="28" t="s">
        <v>17203</v>
      </c>
      <c r="B10297" t="s">
        <v>6</v>
      </c>
      <c r="C10297" s="28" t="s">
        <v>17310</v>
      </c>
      <c r="D10297" t="s">
        <v>998</v>
      </c>
      <c r="E10297" t="s">
        <v>1006</v>
      </c>
      <c r="F10297" t="str">
        <f>INDEX(tbl_produits[Nom normalisé], MATCH(tbl_data[[#This Row],[Spécialité]], tbl_produits[Nom original], 0))</f>
        <v>RIVOTRIL 1 mg/1 ml, solution à diluer injectable en ampoules</v>
      </c>
      <c r="G10297" t="str">
        <f>INDEX(tbl_produits[Classe nom], MATCH(tbl_data[[#This Row],[NORM_Spécialité]], tbl_produits[Nom normalisé], 0))</f>
        <v>Système nerveux</v>
      </c>
      <c r="H10297">
        <f>YEAR(tbl_data[[#This Row],[Date_rapport]])</f>
        <v>2024</v>
      </c>
      <c r="I10297" t="str">
        <f>INDEX(tbl_produits[Molécule extraite], MATCH(tbl_data[[#This Row],[NORM_Spécialité]], tbl_produits[Nom normalisé], 0))</f>
        <v>Clonazépam</v>
      </c>
      <c r="J10297" s="34">
        <f>DATE(LEFT(tbl_data[[#This Row],[Date_rapport]], 4), MID(tbl_data[[#This Row],[Date_rapport]], 6, 2), RIGHT(tbl_data[[#This Row],[Date_rapport]], 2))</f>
        <v>45418</v>
      </c>
    </row>
    <row r="10298" spans="1:10" x14ac:dyDescent="0.2">
      <c r="A10298" s="28" t="s">
        <v>17203</v>
      </c>
      <c r="B10298" t="s">
        <v>9</v>
      </c>
      <c r="C10298" s="28" t="s">
        <v>17310</v>
      </c>
      <c r="D10298" t="s">
        <v>999</v>
      </c>
      <c r="E10298" t="s">
        <v>2</v>
      </c>
      <c r="F10298" t="str">
        <f>INDEX(tbl_produits[Nom normalisé], MATCH(tbl_data[[#This Row],[Spécialité]], tbl_produits[Nom original], 0))</f>
        <v>EUROBIOL 25 000 U, gélule gastro-résistante</v>
      </c>
      <c r="G10298" t="str">
        <f>INDEX(tbl_produits[Classe nom], MATCH(tbl_data[[#This Row],[NORM_Spécialité]], tbl_produits[Nom normalisé], 0))</f>
        <v>Voies digestives et métabolisme</v>
      </c>
      <c r="H10298">
        <f>YEAR(tbl_data[[#This Row],[Date_rapport]])</f>
        <v>2024</v>
      </c>
      <c r="I10298" t="str">
        <f>INDEX(tbl_produits[Molécule extraite], MATCH(tbl_data[[#This Row],[NORM_Spécialité]], tbl_produits[Nom normalisé], 0))</f>
        <v>Poudre de pancréas</v>
      </c>
      <c r="J10298" s="34">
        <f>DATE(LEFT(tbl_data[[#This Row],[Date_rapport]], 4), MID(tbl_data[[#This Row],[Date_rapport]], 6, 2), RIGHT(tbl_data[[#This Row],[Date_rapport]], 2))</f>
        <v>45418</v>
      </c>
    </row>
    <row r="10299" spans="1:10" x14ac:dyDescent="0.2">
      <c r="A10299" s="28" t="s">
        <v>17203</v>
      </c>
      <c r="B10299" t="s">
        <v>6</v>
      </c>
      <c r="C10299" s="28" t="s">
        <v>17310</v>
      </c>
      <c r="D10299" t="s">
        <v>1001</v>
      </c>
      <c r="E10299" t="s">
        <v>1006</v>
      </c>
      <c r="F10299" t="str">
        <f>INDEX(tbl_produits[Nom normalisé], MATCH(tbl_data[[#This Row],[Spécialité]], tbl_produits[Nom original], 0))</f>
        <v>ENANTONE LP 3,75 mg, microsphères et solution pour usage parentéral (S.C. ou I.M.) à libération prolongée en seringue pré-remplie</v>
      </c>
      <c r="G10299" t="str">
        <f>INDEX(tbl_produits[Classe nom], MATCH(tbl_data[[#This Row],[NORM_Spécialité]], tbl_produits[Nom normalisé], 0))</f>
        <v>Antinéoplasiques et immunomodulateurs</v>
      </c>
      <c r="H10299">
        <f>YEAR(tbl_data[[#This Row],[Date_rapport]])</f>
        <v>2024</v>
      </c>
      <c r="I10299" t="str">
        <f>INDEX(tbl_produits[Molécule extraite], MATCH(tbl_data[[#This Row],[NORM_Spécialité]], tbl_produits[Nom normalisé], 0))</f>
        <v>Leuproréline</v>
      </c>
      <c r="J10299" s="34">
        <f>DATE(LEFT(tbl_data[[#This Row],[Date_rapport]], 4), MID(tbl_data[[#This Row],[Date_rapport]], 6, 2), RIGHT(tbl_data[[#This Row],[Date_rapport]], 2))</f>
        <v>45418</v>
      </c>
    </row>
    <row r="10300" spans="1:10" x14ac:dyDescent="0.2">
      <c r="A10300" s="28" t="s">
        <v>17203</v>
      </c>
      <c r="B10300" t="s">
        <v>9</v>
      </c>
      <c r="C10300" s="28" t="s">
        <v>17311</v>
      </c>
      <c r="D10300" t="s">
        <v>1010</v>
      </c>
      <c r="E10300" t="s">
        <v>2</v>
      </c>
      <c r="F10300" t="str">
        <f>INDEX(tbl_produits[Nom normalisé], MATCH(tbl_data[[#This Row],[Spécialité]], tbl_produits[Nom original], 0))</f>
        <v>TRAVOPROST/TIMOLOL 40 microgrammes/mL + 5 mg/mL, collyre en solution</v>
      </c>
      <c r="G10300" t="str">
        <f>INDEX(tbl_produits[Classe nom], MATCH(tbl_data[[#This Row],[NORM_Spécialité]], tbl_produits[Nom normalisé], 0))</f>
        <v>Organes sensoriels</v>
      </c>
      <c r="H10300">
        <f>YEAR(tbl_data[[#This Row],[Date_rapport]])</f>
        <v>2024</v>
      </c>
      <c r="I10300" t="str">
        <f>INDEX(tbl_produits[Molécule extraite], MATCH(tbl_data[[#This Row],[NORM_Spécialité]], tbl_produits[Nom normalisé], 0))</f>
        <v>Timolol (maléate de) / Travoprost</v>
      </c>
      <c r="J10300" s="34">
        <f>DATE(LEFT(tbl_data[[#This Row],[Date_rapport]], 4), MID(tbl_data[[#This Row],[Date_rapport]], 6, 2), RIGHT(tbl_data[[#This Row],[Date_rapport]], 2))</f>
        <v>45418</v>
      </c>
    </row>
    <row r="10301" spans="1:10" x14ac:dyDescent="0.2">
      <c r="A10301" s="28" t="s">
        <v>17203</v>
      </c>
      <c r="B10301" t="s">
        <v>11</v>
      </c>
      <c r="C10301" s="28" t="s">
        <v>17312</v>
      </c>
      <c r="D10301" t="s">
        <v>1016</v>
      </c>
      <c r="E10301" t="s">
        <v>2</v>
      </c>
      <c r="F10301" t="str">
        <f>INDEX(tbl_produits[Nom normalisé], MATCH(tbl_data[[#This Row],[Spécialité]], tbl_produits[Nom original], 0))</f>
        <v>NOVOEIGHT 250 UI et 1500 UI poudre et solvant pour solution injectable</v>
      </c>
      <c r="G10301" t="str">
        <f>INDEX(tbl_produits[Classe nom], MATCH(tbl_data[[#This Row],[NORM_Spécialité]], tbl_produits[Nom normalisé], 0))</f>
        <v>Sang et organes hématopoïétiques</v>
      </c>
      <c r="H10301">
        <f>YEAR(tbl_data[[#This Row],[Date_rapport]])</f>
        <v>2024</v>
      </c>
      <c r="I10301" t="str">
        <f>INDEX(tbl_produits[Molécule extraite], MATCH(tbl_data[[#This Row],[NORM_Spécialité]], tbl_produits[Nom normalisé], 0))</f>
        <v>Turoctocog alfa</v>
      </c>
      <c r="J10301" s="34">
        <f>DATE(LEFT(tbl_data[[#This Row],[Date_rapport]], 4), MID(tbl_data[[#This Row],[Date_rapport]], 6, 2), RIGHT(tbl_data[[#This Row],[Date_rapport]], 2))</f>
        <v>45418</v>
      </c>
    </row>
    <row r="10302" spans="1:10" x14ac:dyDescent="0.2">
      <c r="A10302" s="28" t="s">
        <v>17203</v>
      </c>
      <c r="B10302" t="s">
        <v>9</v>
      </c>
      <c r="C10302" s="28" t="s">
        <v>17312</v>
      </c>
      <c r="D10302" t="s">
        <v>1017</v>
      </c>
      <c r="E10302" t="s">
        <v>2</v>
      </c>
      <c r="F10302" t="str">
        <f>INDEX(tbl_produits[Nom normalisé], MATCH(tbl_data[[#This Row],[Spécialité]], tbl_produits[Nom original], 0))</f>
        <v>PRAMIPEXOLE 0,18 mg, comprimé</v>
      </c>
      <c r="G10302" t="str">
        <f>INDEX(tbl_produits[Classe nom], MATCH(tbl_data[[#This Row],[NORM_Spécialité]], tbl_produits[Nom normalisé], 0))</f>
        <v>Système nerveux</v>
      </c>
      <c r="H10302">
        <f>YEAR(tbl_data[[#This Row],[Date_rapport]])</f>
        <v>2024</v>
      </c>
      <c r="I10302" t="str">
        <f>INDEX(tbl_produits[Molécule extraite], MATCH(tbl_data[[#This Row],[NORM_Spécialité]], tbl_produits[Nom normalisé], 0))</f>
        <v>Pramipexole</v>
      </c>
      <c r="J10302" s="34">
        <f>DATE(LEFT(tbl_data[[#This Row],[Date_rapport]], 4), MID(tbl_data[[#This Row],[Date_rapport]], 6, 2), RIGHT(tbl_data[[#This Row],[Date_rapport]], 2))</f>
        <v>45418</v>
      </c>
    </row>
    <row r="10303" spans="1:10" x14ac:dyDescent="0.2">
      <c r="A10303" s="28" t="s">
        <v>17203</v>
      </c>
      <c r="B10303" t="s">
        <v>6</v>
      </c>
      <c r="C10303" s="28" t="s">
        <v>17313</v>
      </c>
      <c r="D10303" t="s">
        <v>1026</v>
      </c>
      <c r="E10303" t="s">
        <v>1024</v>
      </c>
      <c r="F10303" t="str">
        <f>INDEX(tbl_produits[Nom normalisé], MATCH(tbl_data[[#This Row],[Spécialité]], tbl_produits[Nom original], 0))</f>
        <v>XYLOCARD 50 mg/ml, solution injectable pour perfusion</v>
      </c>
      <c r="G10303" t="str">
        <f>INDEX(tbl_produits[Classe nom], MATCH(tbl_data[[#This Row],[NORM_Spécialité]], tbl_produits[Nom normalisé], 0))</f>
        <v>Système nerveux</v>
      </c>
      <c r="H10303">
        <f>YEAR(tbl_data[[#This Row],[Date_rapport]])</f>
        <v>2024</v>
      </c>
      <c r="I10303" t="str">
        <f>INDEX(tbl_produits[Molécule extraite], MATCH(tbl_data[[#This Row],[NORM_Spécialité]], tbl_produits[Nom normalisé], 0))</f>
        <v>Lidocaïne</v>
      </c>
      <c r="J10303" s="34">
        <f>DATE(LEFT(tbl_data[[#This Row],[Date_rapport]], 4), MID(tbl_data[[#This Row],[Date_rapport]], 6, 2), RIGHT(tbl_data[[#This Row],[Date_rapport]], 2))</f>
        <v>45418</v>
      </c>
    </row>
    <row r="10304" spans="1:10" x14ac:dyDescent="0.2">
      <c r="A10304" s="28" t="s">
        <v>17203</v>
      </c>
      <c r="B10304" t="s">
        <v>6</v>
      </c>
      <c r="C10304" s="28" t="s">
        <v>17313</v>
      </c>
      <c r="D10304" t="s">
        <v>1027</v>
      </c>
      <c r="E10304" t="s">
        <v>1028</v>
      </c>
      <c r="F10304" t="str">
        <f>INDEX(tbl_produits[Nom normalisé], MATCH(tbl_data[[#This Row],[Spécialité]], tbl_produits[Nom original], 0))</f>
        <v>ZOLSKETIL Pegylated Liposomal 2 mg/mL, dispersion à diluer pour perfusion – Flacon de 25 ml</v>
      </c>
      <c r="G10304" t="str">
        <f>INDEX(tbl_produits[Classe nom], MATCH(tbl_data[[#This Row],[NORM_Spécialité]], tbl_produits[Nom normalisé], 0))</f>
        <v>Antinéoplasiques et immunomodulateurs</v>
      </c>
      <c r="H10304">
        <f>YEAR(tbl_data[[#This Row],[Date_rapport]])</f>
        <v>2024</v>
      </c>
      <c r="I10304" t="str">
        <f>INDEX(tbl_produits[Molécule extraite], MATCH(tbl_data[[#This Row],[NORM_Spécialité]], tbl_produits[Nom normalisé], 0))</f>
        <v>Doxorubicine</v>
      </c>
      <c r="J10304" s="34">
        <f>DATE(LEFT(tbl_data[[#This Row],[Date_rapport]], 4), MID(tbl_data[[#This Row],[Date_rapport]], 6, 2), RIGHT(tbl_data[[#This Row],[Date_rapport]], 2))</f>
        <v>45418</v>
      </c>
    </row>
    <row r="10305" spans="1:10" x14ac:dyDescent="0.2">
      <c r="A10305" s="28" t="s">
        <v>17203</v>
      </c>
      <c r="B10305" t="s">
        <v>6</v>
      </c>
      <c r="C10305" s="28" t="s">
        <v>17314</v>
      </c>
      <c r="D10305" t="s">
        <v>1029</v>
      </c>
      <c r="E10305" t="s">
        <v>1028</v>
      </c>
      <c r="F10305" t="str">
        <f>INDEX(tbl_produits[Nom normalisé], MATCH(tbl_data[[#This Row],[Spécialité]], tbl_produits[Nom original], 0))</f>
        <v>SANDIMMUN 50 mg/ml, solution à diluer pour perfusion</v>
      </c>
      <c r="G10305" t="str">
        <f>INDEX(tbl_produits[Classe nom], MATCH(tbl_data[[#This Row],[NORM_Spécialité]], tbl_produits[Nom normalisé], 0))</f>
        <v>Antinéoplasiques et immunomodulateurs</v>
      </c>
      <c r="H10305">
        <f>YEAR(tbl_data[[#This Row],[Date_rapport]])</f>
        <v>2024</v>
      </c>
      <c r="I10305" t="str">
        <f>INDEX(tbl_produits[Molécule extraite], MATCH(tbl_data[[#This Row],[NORM_Spécialité]], tbl_produits[Nom normalisé], 0))</f>
        <v>Ciclosporine</v>
      </c>
      <c r="J10305" s="34">
        <f>DATE(LEFT(tbl_data[[#This Row],[Date_rapport]], 4), MID(tbl_data[[#This Row],[Date_rapport]], 6, 2), RIGHT(tbl_data[[#This Row],[Date_rapport]], 2))</f>
        <v>45418</v>
      </c>
    </row>
    <row r="10306" spans="1:10" x14ac:dyDescent="0.2">
      <c r="A10306" s="28" t="s">
        <v>17203</v>
      </c>
      <c r="B10306" t="s">
        <v>6</v>
      </c>
      <c r="C10306" s="28" t="s">
        <v>17314</v>
      </c>
      <c r="D10306" t="s">
        <v>1031</v>
      </c>
      <c r="E10306" t="s">
        <v>1028</v>
      </c>
      <c r="F10306" t="str">
        <f>INDEX(tbl_produits[Nom normalisé], MATCH(tbl_data[[#This Row],[Spécialité]], tbl_produits[Nom original], 0))</f>
        <v>ALFATIL 125 mg/5 ml et 250mg/5 ml, poudre pour suspension buvable</v>
      </c>
      <c r="G10306" t="str">
        <f>INDEX(tbl_produits[Classe nom], MATCH(tbl_data[[#This Row],[NORM_Spécialité]], tbl_produits[Nom normalisé], 0))</f>
        <v>Anti-infectieux à usage systémique</v>
      </c>
      <c r="H10306">
        <f>YEAR(tbl_data[[#This Row],[Date_rapport]])</f>
        <v>2024</v>
      </c>
      <c r="I10306" t="str">
        <f>INDEX(tbl_produits[Molécule extraite], MATCH(tbl_data[[#This Row],[NORM_Spécialité]], tbl_produits[Nom normalisé], 0))</f>
        <v>Céfaclor</v>
      </c>
      <c r="J10306" s="34">
        <f>DATE(LEFT(tbl_data[[#This Row],[Date_rapport]], 4), MID(tbl_data[[#This Row],[Date_rapport]], 6, 2), RIGHT(tbl_data[[#This Row],[Date_rapport]], 2))</f>
        <v>45418</v>
      </c>
    </row>
    <row r="10307" spans="1:10" x14ac:dyDescent="0.2">
      <c r="A10307" s="28" t="s">
        <v>17203</v>
      </c>
      <c r="B10307" t="s">
        <v>9</v>
      </c>
      <c r="C10307" s="28" t="s">
        <v>17315</v>
      </c>
      <c r="D10307" t="s">
        <v>819</v>
      </c>
      <c r="E10307" t="s">
        <v>2</v>
      </c>
      <c r="F10307" t="str">
        <f>INDEX(tbl_produits[Nom normalisé], MATCH(tbl_data[[#This Row],[Spécialité]], tbl_produits[Nom original], 0))</f>
        <v>PYOSTACINE 500 mg, comprimé pelliculé</v>
      </c>
      <c r="G10307" t="str">
        <f>INDEX(tbl_produits[Classe nom], MATCH(tbl_data[[#This Row],[NORM_Spécialité]], tbl_produits[Nom normalisé], 0))</f>
        <v>Anti-infectieux à usage systémique</v>
      </c>
      <c r="H10307">
        <f>YEAR(tbl_data[[#This Row],[Date_rapport]])</f>
        <v>2024</v>
      </c>
      <c r="I10307" t="str">
        <f>INDEX(tbl_produits[Molécule extraite], MATCH(tbl_data[[#This Row],[NORM_Spécialité]], tbl_produits[Nom normalisé], 0))</f>
        <v>Pristinamycine</v>
      </c>
      <c r="J10307" s="34">
        <f>DATE(LEFT(tbl_data[[#This Row],[Date_rapport]], 4), MID(tbl_data[[#This Row],[Date_rapport]], 6, 2), RIGHT(tbl_data[[#This Row],[Date_rapport]], 2))</f>
        <v>45418</v>
      </c>
    </row>
    <row r="10308" spans="1:10" x14ac:dyDescent="0.2">
      <c r="A10308" s="28" t="s">
        <v>17203</v>
      </c>
      <c r="B10308" t="s">
        <v>6</v>
      </c>
      <c r="C10308" s="28" t="s">
        <v>17315</v>
      </c>
      <c r="D10308" t="s">
        <v>1035</v>
      </c>
      <c r="E10308" t="s">
        <v>1033</v>
      </c>
      <c r="F10308" t="str">
        <f>INDEX(tbl_produits[Nom normalisé], MATCH(tbl_data[[#This Row],[Spécialité]], tbl_produits[Nom original], 0))</f>
        <v>KEVZARA  150 mg, solution injectable en stylo prérempli et seringue préremplie</v>
      </c>
      <c r="G10308" t="str">
        <f>INDEX(tbl_produits[Classe nom], MATCH(tbl_data[[#This Row],[NORM_Spécialité]], tbl_produits[Nom normalisé], 0))</f>
        <v>Antinéoplasiques et immunomodulateurs</v>
      </c>
      <c r="H10308">
        <f>YEAR(tbl_data[[#This Row],[Date_rapport]])</f>
        <v>2024</v>
      </c>
      <c r="I10308" t="str">
        <f>INDEX(tbl_produits[Molécule extraite], MATCH(tbl_data[[#This Row],[NORM_Spécialité]], tbl_produits[Nom normalisé], 0))</f>
        <v>Sarilumab</v>
      </c>
      <c r="J10308" s="34">
        <f>DATE(LEFT(tbl_data[[#This Row],[Date_rapport]], 4), MID(tbl_data[[#This Row],[Date_rapport]], 6, 2), RIGHT(tbl_data[[#This Row],[Date_rapport]], 2))</f>
        <v>45418</v>
      </c>
    </row>
    <row r="10309" spans="1:10" x14ac:dyDescent="0.2">
      <c r="A10309" s="28" t="s">
        <v>17203</v>
      </c>
      <c r="B10309" t="s">
        <v>6</v>
      </c>
      <c r="C10309" s="28" t="s">
        <v>17315</v>
      </c>
      <c r="D10309" t="s">
        <v>1037</v>
      </c>
      <c r="E10309" t="s">
        <v>1033</v>
      </c>
      <c r="F10309" t="str">
        <f>INDEX(tbl_produits[Nom normalisé], MATCH(tbl_data[[#This Row],[Spécialité]], tbl_produits[Nom original], 0))</f>
        <v>ALVESCO 80 microgrammes/dose, solution pour inhalation en flacon pressuris</v>
      </c>
      <c r="G10309" t="str">
        <f>INDEX(tbl_produits[Classe nom], MATCH(tbl_data[[#This Row],[NORM_Spécialité]], tbl_produits[Nom normalisé], 0))</f>
        <v>Système respiratoire</v>
      </c>
      <c r="H10309">
        <f>YEAR(tbl_data[[#This Row],[Date_rapport]])</f>
        <v>2024</v>
      </c>
      <c r="I10309" t="str">
        <f>INDEX(tbl_produits[Molécule extraite], MATCH(tbl_data[[#This Row],[NORM_Spécialité]], tbl_produits[Nom normalisé], 0))</f>
        <v>Ciclésonide</v>
      </c>
      <c r="J10309" s="34">
        <f>DATE(LEFT(tbl_data[[#This Row],[Date_rapport]], 4), MID(tbl_data[[#This Row],[Date_rapport]], 6, 2), RIGHT(tbl_data[[#This Row],[Date_rapport]], 2))</f>
        <v>45418</v>
      </c>
    </row>
    <row r="10310" spans="1:10" x14ac:dyDescent="0.2">
      <c r="A10310" s="28" t="s">
        <v>17203</v>
      </c>
      <c r="B10310" t="s">
        <v>6</v>
      </c>
      <c r="C10310" s="28" t="s">
        <v>17315</v>
      </c>
      <c r="D10310" t="s">
        <v>1038</v>
      </c>
      <c r="E10310" t="s">
        <v>1039</v>
      </c>
      <c r="F10310" t="str">
        <f>INDEX(tbl_produits[Nom normalisé], MATCH(tbl_data[[#This Row],[Spécialité]], tbl_produits[Nom original], 0))</f>
        <v>HYDREA 500 mg, gélule</v>
      </c>
      <c r="G10310" t="str">
        <f>INDEX(tbl_produits[Classe nom], MATCH(tbl_data[[#This Row],[NORM_Spécialité]], tbl_produits[Nom normalisé], 0))</f>
        <v>Antinéoplasiques et immunomodulateurs</v>
      </c>
      <c r="H10310">
        <f>YEAR(tbl_data[[#This Row],[Date_rapport]])</f>
        <v>2024</v>
      </c>
      <c r="I10310" t="str">
        <f>INDEX(tbl_produits[Molécule extraite], MATCH(tbl_data[[#This Row],[NORM_Spécialité]], tbl_produits[Nom normalisé], 0))</f>
        <v>Hydroxycarbamide</v>
      </c>
      <c r="J10310" s="34">
        <f>DATE(LEFT(tbl_data[[#This Row],[Date_rapport]], 4), MID(tbl_data[[#This Row],[Date_rapport]], 6, 2), RIGHT(tbl_data[[#This Row],[Date_rapport]], 2))</f>
        <v>45418</v>
      </c>
    </row>
    <row r="10311" spans="1:10" x14ac:dyDescent="0.2">
      <c r="A10311" s="28" t="s">
        <v>17203</v>
      </c>
      <c r="B10311" t="s">
        <v>9</v>
      </c>
      <c r="C10311" s="28" t="s">
        <v>17316</v>
      </c>
      <c r="D10311" t="s">
        <v>1041</v>
      </c>
      <c r="E10311" t="s">
        <v>2</v>
      </c>
      <c r="F10311" t="str">
        <f>INDEX(tbl_produits[Nom normalisé], MATCH(tbl_data[[#This Row],[Spécialité]], tbl_produits[Nom original], 0))</f>
        <v>SKIACOL 0,5 % collyre, flacon de 0,5ml</v>
      </c>
      <c r="G10311" t="str">
        <f>INDEX(tbl_produits[Classe nom], MATCH(tbl_data[[#This Row],[NORM_Spécialité]], tbl_produits[Nom normalisé], 0))</f>
        <v>Organes sensoriels</v>
      </c>
      <c r="H10311">
        <f>YEAR(tbl_data[[#This Row],[Date_rapport]])</f>
        <v>2024</v>
      </c>
      <c r="I10311" t="str">
        <f>INDEX(tbl_produits[Molécule extraite], MATCH(tbl_data[[#This Row],[NORM_Spécialité]], tbl_produits[Nom normalisé], 0))</f>
        <v>Cyclopentolate (chlorhydrate de)</v>
      </c>
      <c r="J10311" s="34">
        <f>DATE(LEFT(tbl_data[[#This Row],[Date_rapport]], 4), MID(tbl_data[[#This Row],[Date_rapport]], 6, 2), RIGHT(tbl_data[[#This Row],[Date_rapport]], 2))</f>
        <v>45418</v>
      </c>
    </row>
    <row r="10312" spans="1:10" x14ac:dyDescent="0.2">
      <c r="A10312" s="28" t="s">
        <v>17203</v>
      </c>
      <c r="B10312" t="s">
        <v>6</v>
      </c>
      <c r="C10312" s="28" t="s">
        <v>17316</v>
      </c>
      <c r="D10312" t="s">
        <v>1042</v>
      </c>
      <c r="E10312" t="s">
        <v>1039</v>
      </c>
      <c r="F10312" t="str">
        <f>INDEX(tbl_produits[Nom normalisé], MATCH(tbl_data[[#This Row],[Spécialité]], tbl_produits[Nom original], 0))</f>
        <v>XYDALBA 500 mg, poudre pour solution à diluer pour perfusion</v>
      </c>
      <c r="G10312" t="str">
        <f>INDEX(tbl_produits[Classe nom], MATCH(tbl_data[[#This Row],[NORM_Spécialité]], tbl_produits[Nom normalisé], 0))</f>
        <v>Anti-infectieux à usage systémique</v>
      </c>
      <c r="H10312">
        <f>YEAR(tbl_data[[#This Row],[Date_rapport]])</f>
        <v>2024</v>
      </c>
      <c r="I10312" t="str">
        <f>INDEX(tbl_produits[Molécule extraite], MATCH(tbl_data[[#This Row],[NORM_Spécialité]], tbl_produits[Nom normalisé], 0))</f>
        <v>Dalbavancine (chlorhydrate de)</v>
      </c>
      <c r="J10312" s="34">
        <f>DATE(LEFT(tbl_data[[#This Row],[Date_rapport]], 4), MID(tbl_data[[#This Row],[Date_rapport]], 6, 2), RIGHT(tbl_data[[#This Row],[Date_rapport]], 2))</f>
        <v>45418</v>
      </c>
    </row>
    <row r="10313" spans="1:10" x14ac:dyDescent="0.2">
      <c r="A10313" s="28" t="s">
        <v>17203</v>
      </c>
      <c r="B10313" t="s">
        <v>3</v>
      </c>
      <c r="C10313" s="28" t="s">
        <v>17317</v>
      </c>
      <c r="D10313" t="s">
        <v>901</v>
      </c>
      <c r="E10313" t="s">
        <v>2</v>
      </c>
      <c r="F10313" t="str">
        <f>INDEX(tbl_produits[Nom normalisé], MATCH(tbl_data[[#This Row],[Spécialité]], tbl_produits[Nom original], 0))</f>
        <v>ZOPHREN 4 mg/5 ml, sirop</v>
      </c>
      <c r="G10313" t="str">
        <f>INDEX(tbl_produits[Classe nom], MATCH(tbl_data[[#This Row],[NORM_Spécialité]], tbl_produits[Nom normalisé], 0))</f>
        <v>Voies digestives et métabolisme</v>
      </c>
      <c r="H10313">
        <f>YEAR(tbl_data[[#This Row],[Date_rapport]])</f>
        <v>2024</v>
      </c>
      <c r="I10313" t="str">
        <f>INDEX(tbl_produits[Molécule extraite], MATCH(tbl_data[[#This Row],[NORM_Spécialité]], tbl_produits[Nom normalisé], 0))</f>
        <v>Ondansétron</v>
      </c>
      <c r="J10313" s="34">
        <f>DATE(LEFT(tbl_data[[#This Row],[Date_rapport]], 4), MID(tbl_data[[#This Row],[Date_rapport]], 6, 2), RIGHT(tbl_data[[#This Row],[Date_rapport]], 2))</f>
        <v>45418</v>
      </c>
    </row>
    <row r="10314" spans="1:10" x14ac:dyDescent="0.2">
      <c r="A10314" s="28" t="s">
        <v>17203</v>
      </c>
      <c r="B10314" t="s">
        <v>3</v>
      </c>
      <c r="C10314" s="28" t="s">
        <v>17318</v>
      </c>
      <c r="D10314" t="s">
        <v>1061</v>
      </c>
      <c r="E10314" t="s">
        <v>2</v>
      </c>
      <c r="F10314" t="str">
        <f>INDEX(tbl_produits[Nom normalisé], MATCH(tbl_data[[#This Row],[Spécialité]], tbl_produits[Nom original], 0))</f>
        <v>MALOCIDE 50 mg comprimé pelliculé</v>
      </c>
      <c r="G10314" t="str">
        <f>INDEX(tbl_produits[Classe nom], MATCH(tbl_data[[#This Row],[NORM_Spécialité]], tbl_produits[Nom normalisé], 0))</f>
        <v>Antiparasitaires, insecticides et répulsifs</v>
      </c>
      <c r="H10314">
        <f>YEAR(tbl_data[[#This Row],[Date_rapport]])</f>
        <v>2024</v>
      </c>
      <c r="I10314" t="str">
        <f>INDEX(tbl_produits[Molécule extraite], MATCH(tbl_data[[#This Row],[NORM_Spécialité]], tbl_produits[Nom normalisé], 0))</f>
        <v>Pyriméthamine</v>
      </c>
      <c r="J10314" s="34">
        <f>DATE(LEFT(tbl_data[[#This Row],[Date_rapport]], 4), MID(tbl_data[[#This Row],[Date_rapport]], 6, 2), RIGHT(tbl_data[[#This Row],[Date_rapport]], 2))</f>
        <v>45418</v>
      </c>
    </row>
    <row r="10315" spans="1:10" x14ac:dyDescent="0.2">
      <c r="A10315" s="28" t="s">
        <v>17203</v>
      </c>
      <c r="B10315" t="s">
        <v>11</v>
      </c>
      <c r="C10315" s="28" t="s">
        <v>17319</v>
      </c>
      <c r="D10315" t="s">
        <v>1068</v>
      </c>
      <c r="E10315" t="s">
        <v>2</v>
      </c>
      <c r="F10315" t="str">
        <f>INDEX(tbl_produits[Nom normalisé], MATCH(tbl_data[[#This Row],[Spécialité]], tbl_produits[Nom original], 0))</f>
        <v>ACADIONE 250 mg, comprimé dragéifié</v>
      </c>
      <c r="G10315" t="str">
        <f>INDEX(tbl_produits[Classe nom], MATCH(tbl_data[[#This Row],[NORM_Spécialité]], tbl_produits[Nom normalisé], 0))</f>
        <v xml:space="preserve">Système musculo-squelettique </v>
      </c>
      <c r="H10315">
        <f>YEAR(tbl_data[[#This Row],[Date_rapport]])</f>
        <v>2024</v>
      </c>
      <c r="I10315" t="str">
        <f>INDEX(tbl_produits[Molécule extraite], MATCH(tbl_data[[#This Row],[NORM_Spécialité]], tbl_produits[Nom normalisé], 0))</f>
        <v>Tiopronine</v>
      </c>
      <c r="J10315" s="34">
        <f>DATE(LEFT(tbl_data[[#This Row],[Date_rapport]], 4), MID(tbl_data[[#This Row],[Date_rapport]], 6, 2), RIGHT(tbl_data[[#This Row],[Date_rapport]], 2))</f>
        <v>45418</v>
      </c>
    </row>
    <row r="10316" spans="1:10" x14ac:dyDescent="0.2">
      <c r="A10316" s="28" t="s">
        <v>17203</v>
      </c>
      <c r="B10316" t="s">
        <v>9</v>
      </c>
      <c r="C10316" s="28" t="s">
        <v>17320</v>
      </c>
      <c r="D10316" t="s">
        <v>1071</v>
      </c>
      <c r="E10316" t="s">
        <v>2</v>
      </c>
      <c r="F10316" t="str">
        <f>INDEX(tbl_produits[Nom normalisé], MATCH(tbl_data[[#This Row],[Spécialité]], tbl_produits[Nom original], 0))</f>
        <v>FLECAINIDE 100 mg, comprimé sécable</v>
      </c>
      <c r="G10316" t="str">
        <f>INDEX(tbl_produits[Classe nom], MATCH(tbl_data[[#This Row],[NORM_Spécialité]], tbl_produits[Nom normalisé], 0))</f>
        <v>Système cardiovasculaire</v>
      </c>
      <c r="H10316">
        <f>YEAR(tbl_data[[#This Row],[Date_rapport]])</f>
        <v>2024</v>
      </c>
      <c r="I10316" t="str">
        <f>INDEX(tbl_produits[Molécule extraite], MATCH(tbl_data[[#This Row],[NORM_Spécialité]], tbl_produits[Nom normalisé], 0))</f>
        <v>Flécaïnide (acétate de)</v>
      </c>
      <c r="J10316" s="34">
        <f>DATE(LEFT(tbl_data[[#This Row],[Date_rapport]], 4), MID(tbl_data[[#This Row],[Date_rapport]], 6, 2), RIGHT(tbl_data[[#This Row],[Date_rapport]], 2))</f>
        <v>45418</v>
      </c>
    </row>
    <row r="10317" spans="1:10" x14ac:dyDescent="0.2">
      <c r="A10317" s="28" t="s">
        <v>17203</v>
      </c>
      <c r="B10317" t="s">
        <v>9</v>
      </c>
      <c r="C10317" s="28" t="s">
        <v>17321</v>
      </c>
      <c r="D10317" t="s">
        <v>1074</v>
      </c>
      <c r="E10317" t="s">
        <v>2</v>
      </c>
      <c r="F10317" t="str">
        <f>INDEX(tbl_produits[Nom normalisé], MATCH(tbl_data[[#This Row],[Spécialité]], tbl_produits[Nom original], 0))</f>
        <v>FLECAINIDE LP 50 mg, 100 mg, 150 mg et 200 mg gélule à libération prolongée</v>
      </c>
      <c r="G10317" t="str">
        <f>INDEX(tbl_produits[Classe nom], MATCH(tbl_data[[#This Row],[NORM_Spécialité]], tbl_produits[Nom normalisé], 0))</f>
        <v>Système cardiovasculaire</v>
      </c>
      <c r="H10317">
        <f>YEAR(tbl_data[[#This Row],[Date_rapport]])</f>
        <v>2024</v>
      </c>
      <c r="I10317" t="str">
        <f>INDEX(tbl_produits[Molécule extraite], MATCH(tbl_data[[#This Row],[NORM_Spécialité]], tbl_produits[Nom normalisé], 0))</f>
        <v>Flécaïnide (acétate de)</v>
      </c>
      <c r="J10317" s="34">
        <f>DATE(LEFT(tbl_data[[#This Row],[Date_rapport]], 4), MID(tbl_data[[#This Row],[Date_rapport]], 6, 2), RIGHT(tbl_data[[#This Row],[Date_rapport]], 2))</f>
        <v>45418</v>
      </c>
    </row>
    <row r="10318" spans="1:10" x14ac:dyDescent="0.2">
      <c r="A10318" s="28" t="s">
        <v>17203</v>
      </c>
      <c r="B10318" t="s">
        <v>9</v>
      </c>
      <c r="C10318" s="28" t="s">
        <v>17322</v>
      </c>
      <c r="D10318" t="s">
        <v>1076</v>
      </c>
      <c r="E10318" t="s">
        <v>2</v>
      </c>
      <c r="F10318" t="str">
        <f>INDEX(tbl_produits[Nom normalisé], MATCH(tbl_data[[#This Row],[Spécialité]], tbl_produits[Nom original], 0))</f>
        <v>HYDROCORTISONE Upjohn 500 mg, préparation injectable</v>
      </c>
      <c r="G10318" t="str">
        <f>INDEX(tbl_produits[Classe nom], MATCH(tbl_data[[#This Row],[NORM_Spécialité]], tbl_produits[Nom normalisé], 0))</f>
        <v>Hormones systémiques sauf hormones sexuelles et insulines</v>
      </c>
      <c r="H10318">
        <f>YEAR(tbl_data[[#This Row],[Date_rapport]])</f>
        <v>2024</v>
      </c>
      <c r="I10318" t="str">
        <f>INDEX(tbl_produits[Molécule extraite], MATCH(tbl_data[[#This Row],[NORM_Spécialité]], tbl_produits[Nom normalisé], 0))</f>
        <v>Hydrocortisone (hydrogénosuccinate sodique d')</v>
      </c>
      <c r="J10318" s="34">
        <f>DATE(LEFT(tbl_data[[#This Row],[Date_rapport]], 4), MID(tbl_data[[#This Row],[Date_rapport]], 6, 2), RIGHT(tbl_data[[#This Row],[Date_rapport]], 2))</f>
        <v>45418</v>
      </c>
    </row>
    <row r="10319" spans="1:10" x14ac:dyDescent="0.2">
      <c r="A10319" s="28" t="s">
        <v>17203</v>
      </c>
      <c r="B10319" t="s">
        <v>9</v>
      </c>
      <c r="C10319" s="28" t="s">
        <v>17322</v>
      </c>
      <c r="D10319" t="s">
        <v>1077</v>
      </c>
      <c r="E10319" t="s">
        <v>2</v>
      </c>
      <c r="F10319" t="str">
        <f>INDEX(tbl_produits[Nom normalisé], MATCH(tbl_data[[#This Row],[Spécialité]], tbl_produits[Nom original], 0))</f>
        <v>HYDROCORTISONE Upjohn 100 mg, préparation injectable</v>
      </c>
      <c r="G10319" t="str">
        <f>INDEX(tbl_produits[Classe nom], MATCH(tbl_data[[#This Row],[NORM_Spécialité]], tbl_produits[Nom normalisé], 0))</f>
        <v>Hormones systémiques sauf hormones sexuelles et insulines</v>
      </c>
      <c r="H10319">
        <f>YEAR(tbl_data[[#This Row],[Date_rapport]])</f>
        <v>2024</v>
      </c>
      <c r="I10319" t="str">
        <f>INDEX(tbl_produits[Molécule extraite], MATCH(tbl_data[[#This Row],[NORM_Spécialité]], tbl_produits[Nom normalisé], 0))</f>
        <v>Hydrocortisone (hydrogénosuccinate sodique d')</v>
      </c>
      <c r="J10319" s="34">
        <f>DATE(LEFT(tbl_data[[#This Row],[Date_rapport]], 4), MID(tbl_data[[#This Row],[Date_rapport]], 6, 2), RIGHT(tbl_data[[#This Row],[Date_rapport]], 2))</f>
        <v>45418</v>
      </c>
    </row>
    <row r="10320" spans="1:10" x14ac:dyDescent="0.2">
      <c r="A10320" s="28" t="s">
        <v>17203</v>
      </c>
      <c r="B10320" t="s">
        <v>11</v>
      </c>
      <c r="C10320" s="28" t="s">
        <v>17323</v>
      </c>
      <c r="D10320" t="s">
        <v>1103</v>
      </c>
      <c r="E10320" t="s">
        <v>2</v>
      </c>
      <c r="F10320" t="str">
        <f>INDEX(tbl_produits[Nom normalisé], MATCH(tbl_data[[#This Row],[Spécialité]], tbl_produits[Nom original], 0))</f>
        <v>THIOPHENICOL, comprimé enrobé - Thiophenicol 750 mg, poudre et solvant pour préparation injectable</v>
      </c>
      <c r="G10320" t="str">
        <f>INDEX(tbl_produits[Classe nom], MATCH(tbl_data[[#This Row],[NORM_Spécialité]], tbl_produits[Nom normalisé], 0))</f>
        <v>Système nerveux</v>
      </c>
      <c r="H10320">
        <f>YEAR(tbl_data[[#This Row],[Date_rapport]])</f>
        <v>2024</v>
      </c>
      <c r="I10320" t="str">
        <f>INDEX(tbl_produits[Molécule extraite], MATCH(tbl_data[[#This Row],[NORM_Spécialité]], tbl_produits[Nom normalisé], 0))</f>
        <v>Thiamphénicol</v>
      </c>
      <c r="J10320" s="34">
        <f>DATE(LEFT(tbl_data[[#This Row],[Date_rapport]], 4), MID(tbl_data[[#This Row],[Date_rapport]], 6, 2), RIGHT(tbl_data[[#This Row],[Date_rapport]], 2))</f>
        <v>45418</v>
      </c>
    </row>
    <row r="10321" spans="1:10" x14ac:dyDescent="0.2">
      <c r="A10321" s="28" t="s">
        <v>17203</v>
      </c>
      <c r="B10321" t="s">
        <v>9</v>
      </c>
      <c r="C10321" s="28" t="s">
        <v>17324</v>
      </c>
      <c r="D10321" t="s">
        <v>1110</v>
      </c>
      <c r="E10321" t="s">
        <v>2</v>
      </c>
      <c r="F10321" t="str">
        <f>INDEX(tbl_produits[Nom normalisé], MATCH(tbl_data[[#This Row],[Spécialité]], tbl_produits[Nom original], 0))</f>
        <v>SOLUTION injectable d’adrénaline en stylo prérempli (Anapen - Emerade - Epipen - Jext)</v>
      </c>
      <c r="G10321" t="str">
        <f>INDEX(tbl_produits[Classe nom], MATCH(tbl_data[[#This Row],[NORM_Spécialité]], tbl_produits[Nom normalisé], 0))</f>
        <v>Système cardiovasculaire</v>
      </c>
      <c r="H10321">
        <f>YEAR(tbl_data[[#This Row],[Date_rapport]])</f>
        <v>2024</v>
      </c>
      <c r="I10321" t="str">
        <f>INDEX(tbl_produits[Molécule extraite], MATCH(tbl_data[[#This Row],[NORM_Spécialité]], tbl_produits[Nom normalisé], 0))</f>
        <v>Adrénaline</v>
      </c>
      <c r="J10321" s="34">
        <f>DATE(LEFT(tbl_data[[#This Row],[Date_rapport]], 4), MID(tbl_data[[#This Row],[Date_rapport]], 6, 2), RIGHT(tbl_data[[#This Row],[Date_rapport]], 2))</f>
        <v>45418</v>
      </c>
    </row>
    <row r="10322" spans="1:10" x14ac:dyDescent="0.2">
      <c r="A10322" s="28" t="s">
        <v>17203</v>
      </c>
      <c r="B10322" t="s">
        <v>11</v>
      </c>
      <c r="C10322" s="28" t="s">
        <v>17325</v>
      </c>
      <c r="D10322" t="s">
        <v>1116</v>
      </c>
      <c r="E10322" t="s">
        <v>2</v>
      </c>
      <c r="F10322" t="str">
        <f>INDEX(tbl_produits[Nom normalisé], MATCH(tbl_data[[#This Row],[Spécialité]], tbl_produits[Nom original], 0))</f>
        <v>GLUCAGEN 1 mg/ml, poudre et solvant pour solution injectable</v>
      </c>
      <c r="G10322" t="str">
        <f>INDEX(tbl_produits[Classe nom], MATCH(tbl_data[[#This Row],[NORM_Spécialité]], tbl_produits[Nom normalisé], 0))</f>
        <v>Hormones systémiques sauf hormones sexuelles et insulines</v>
      </c>
      <c r="H10322">
        <f>YEAR(tbl_data[[#This Row],[Date_rapport]])</f>
        <v>2024</v>
      </c>
      <c r="I10322" t="str">
        <f>INDEX(tbl_produits[Molécule extraite], MATCH(tbl_data[[#This Row],[NORM_Spécialité]], tbl_produits[Nom normalisé], 0))</f>
        <v>Glucagon</v>
      </c>
      <c r="J10322" s="34">
        <f>DATE(LEFT(tbl_data[[#This Row],[Date_rapport]], 4), MID(tbl_data[[#This Row],[Date_rapport]], 6, 2), RIGHT(tbl_data[[#This Row],[Date_rapport]], 2))</f>
        <v>45418</v>
      </c>
    </row>
    <row r="10323" spans="1:10" x14ac:dyDescent="0.2">
      <c r="A10323" s="28" t="s">
        <v>17203</v>
      </c>
      <c r="B10323" t="s">
        <v>9</v>
      </c>
      <c r="C10323" s="28" t="s">
        <v>17326</v>
      </c>
      <c r="D10323" t="s">
        <v>1121</v>
      </c>
      <c r="E10323" t="s">
        <v>2</v>
      </c>
      <c r="F10323" t="str">
        <f>INDEX(tbl_produits[Nom normalisé], MATCH(tbl_data[[#This Row],[Spécialité]], tbl_produits[Nom original], 0))</f>
        <v>TRANXENE 20 mg/2 ml, lyophilisat et solution pour usage parentéral</v>
      </c>
      <c r="G10323" t="str">
        <f>INDEX(tbl_produits[Classe nom], MATCH(tbl_data[[#This Row],[NORM_Spécialité]], tbl_produits[Nom normalisé], 0))</f>
        <v>Système nerveux</v>
      </c>
      <c r="H10323">
        <f>YEAR(tbl_data[[#This Row],[Date_rapport]])</f>
        <v>2024</v>
      </c>
      <c r="I10323" t="str">
        <f>INDEX(tbl_produits[Molécule extraite], MATCH(tbl_data[[#This Row],[NORM_Spécialité]], tbl_produits[Nom normalisé], 0))</f>
        <v>Clorazépate dipotassique</v>
      </c>
      <c r="J10323" s="34">
        <f>DATE(LEFT(tbl_data[[#This Row],[Date_rapport]], 4), MID(tbl_data[[#This Row],[Date_rapport]], 6, 2), RIGHT(tbl_data[[#This Row],[Date_rapport]], 2))</f>
        <v>45418</v>
      </c>
    </row>
    <row r="10324" spans="1:10" x14ac:dyDescent="0.2">
      <c r="A10324" s="28" t="s">
        <v>17203</v>
      </c>
      <c r="B10324" t="s">
        <v>9</v>
      </c>
      <c r="C10324" s="28" t="s">
        <v>17327</v>
      </c>
      <c r="D10324" t="s">
        <v>1125</v>
      </c>
      <c r="E10324" t="s">
        <v>2</v>
      </c>
      <c r="F10324" t="str">
        <f>INDEX(tbl_produits[Nom normalisé], MATCH(tbl_data[[#This Row],[Spécialité]], tbl_produits[Nom original], 0))</f>
        <v>ROPINIROLE 0,25 mg, 0,5 mg 1 mg et 2 mg comprimé pelliculé</v>
      </c>
      <c r="G10324" t="str">
        <f>INDEX(tbl_produits[Classe nom], MATCH(tbl_data[[#This Row],[NORM_Spécialité]], tbl_produits[Nom normalisé], 0))</f>
        <v>Système nerveux</v>
      </c>
      <c r="H10324">
        <f>YEAR(tbl_data[[#This Row],[Date_rapport]])</f>
        <v>2024</v>
      </c>
      <c r="I10324" t="str">
        <f>INDEX(tbl_produits[Molécule extraite], MATCH(tbl_data[[#This Row],[NORM_Spécialité]], tbl_produits[Nom normalisé], 0))</f>
        <v>Ropinirole</v>
      </c>
      <c r="J10324" s="34">
        <f>DATE(LEFT(tbl_data[[#This Row],[Date_rapport]], 4), MID(tbl_data[[#This Row],[Date_rapport]], 6, 2), RIGHT(tbl_data[[#This Row],[Date_rapport]], 2))</f>
        <v>45418</v>
      </c>
    </row>
    <row r="10325" spans="1:10" x14ac:dyDescent="0.2">
      <c r="A10325" s="28" t="s">
        <v>17203</v>
      </c>
      <c r="B10325" t="s">
        <v>3</v>
      </c>
      <c r="C10325" s="28" t="s">
        <v>17328</v>
      </c>
      <c r="D10325" t="s">
        <v>726</v>
      </c>
      <c r="E10325" t="s">
        <v>2</v>
      </c>
      <c r="F10325" t="str">
        <f>INDEX(tbl_produits[Nom normalisé], MATCH(tbl_data[[#This Row],[Spécialité]], tbl_produits[Nom original], 0))</f>
        <v>ACTILYSE 2 mg, poudre pour solution injectable et perfusion</v>
      </c>
      <c r="G10325" t="str">
        <f>INDEX(tbl_produits[Classe nom], MATCH(tbl_data[[#This Row],[NORM_Spécialité]], tbl_produits[Nom normalisé], 0))</f>
        <v>Sang et organes hématopoïétiques</v>
      </c>
      <c r="H10325">
        <f>YEAR(tbl_data[[#This Row],[Date_rapport]])</f>
        <v>2024</v>
      </c>
      <c r="I10325" t="str">
        <f>INDEX(tbl_produits[Molécule extraite], MATCH(tbl_data[[#This Row],[NORM_Spécialité]], tbl_produits[Nom normalisé], 0))</f>
        <v>Altéplase</v>
      </c>
      <c r="J10325" s="34">
        <f>DATE(LEFT(tbl_data[[#This Row],[Date_rapport]], 4), MID(tbl_data[[#This Row],[Date_rapport]], 6, 2), RIGHT(tbl_data[[#This Row],[Date_rapport]], 2))</f>
        <v>45418</v>
      </c>
    </row>
    <row r="10326" spans="1:10" x14ac:dyDescent="0.2">
      <c r="A10326" s="28" t="s">
        <v>17203</v>
      </c>
      <c r="B10326" t="s">
        <v>9</v>
      </c>
      <c r="C10326" s="28" t="s">
        <v>17329</v>
      </c>
      <c r="D10326" t="s">
        <v>1151</v>
      </c>
      <c r="E10326" t="s">
        <v>2</v>
      </c>
      <c r="F10326" t="str">
        <f>INDEX(tbl_produits[Nom normalisé], MATCH(tbl_data[[#This Row],[Spécialité]], tbl_produits[Nom original], 0))</f>
        <v>TADALAFIL Quiver 20 mg, comprimé pelliculé</v>
      </c>
      <c r="G10326" t="str">
        <f>INDEX(tbl_produits[Classe nom], MATCH(tbl_data[[#This Row],[NORM_Spécialité]], tbl_produits[Nom normalisé], 0))</f>
        <v>Système génito-urinaire et hormones sexuelles</v>
      </c>
      <c r="H10326">
        <f>YEAR(tbl_data[[#This Row],[Date_rapport]])</f>
        <v>2024</v>
      </c>
      <c r="I10326" t="str">
        <f>INDEX(tbl_produits[Molécule extraite], MATCH(tbl_data[[#This Row],[NORM_Spécialité]], tbl_produits[Nom normalisé], 0))</f>
        <v>Tadalafil</v>
      </c>
      <c r="J10326" s="34">
        <f>DATE(LEFT(tbl_data[[#This Row],[Date_rapport]], 4), MID(tbl_data[[#This Row],[Date_rapport]], 6, 2), RIGHT(tbl_data[[#This Row],[Date_rapport]], 2))</f>
        <v>45418</v>
      </c>
    </row>
    <row r="10327" spans="1:10" x14ac:dyDescent="0.2">
      <c r="A10327" s="28" t="s">
        <v>17203</v>
      </c>
      <c r="B10327" t="s">
        <v>3</v>
      </c>
      <c r="C10327" s="28" t="s">
        <v>17330</v>
      </c>
      <c r="D10327" t="s">
        <v>1177</v>
      </c>
      <c r="E10327" t="s">
        <v>2</v>
      </c>
      <c r="F10327" t="str">
        <f>INDEX(tbl_produits[Nom normalisé], MATCH(tbl_data[[#This Row],[Spécialité]], tbl_produits[Nom original], 0))</f>
        <v>TEMGESIC 0,3 mg/ml, solution injectable</v>
      </c>
      <c r="G10327" t="str">
        <f>INDEX(tbl_produits[Classe nom], MATCH(tbl_data[[#This Row],[NORM_Spécialité]], tbl_produits[Nom normalisé], 0))</f>
        <v>Système nerveux</v>
      </c>
      <c r="H10327">
        <f>YEAR(tbl_data[[#This Row],[Date_rapport]])</f>
        <v>2024</v>
      </c>
      <c r="I10327" t="str">
        <f>INDEX(tbl_produits[Molécule extraite], MATCH(tbl_data[[#This Row],[NORM_Spécialité]], tbl_produits[Nom normalisé], 0))</f>
        <v>Buprénorphine (chlorhydrate de)</v>
      </c>
      <c r="J10327" s="34">
        <f>DATE(LEFT(tbl_data[[#This Row],[Date_rapport]], 4), MID(tbl_data[[#This Row],[Date_rapport]], 6, 2), RIGHT(tbl_data[[#This Row],[Date_rapport]], 2))</f>
        <v>45418</v>
      </c>
    </row>
    <row r="10328" spans="1:10" x14ac:dyDescent="0.2">
      <c r="A10328" s="28" t="s">
        <v>17203</v>
      </c>
      <c r="B10328" t="s">
        <v>9</v>
      </c>
      <c r="C10328" s="28" t="s">
        <v>17330</v>
      </c>
      <c r="D10328" t="s">
        <v>877</v>
      </c>
      <c r="E10328" t="s">
        <v>2</v>
      </c>
      <c r="F10328" t="str">
        <f>INDEX(tbl_produits[Nom normalisé], MATCH(tbl_data[[#This Row],[Spécialité]], tbl_produits[Nom original], 0))</f>
        <v>TROVOLOL 300 mg, comprimé pelliculé</v>
      </c>
      <c r="G10328" t="str">
        <f>INDEX(tbl_produits[Classe nom], MATCH(tbl_data[[#This Row],[NORM_Spécialité]], tbl_produits[Nom normalisé], 0))</f>
        <v xml:space="preserve">Système musculo-squelettique </v>
      </c>
      <c r="H10328">
        <f>YEAR(tbl_data[[#This Row],[Date_rapport]])</f>
        <v>2024</v>
      </c>
      <c r="I10328" t="str">
        <f>INDEX(tbl_produits[Molécule extraite], MATCH(tbl_data[[#This Row],[NORM_Spécialité]], tbl_produits[Nom normalisé], 0))</f>
        <v>Pénicillamine</v>
      </c>
      <c r="J10328" s="34">
        <f>DATE(LEFT(tbl_data[[#This Row],[Date_rapport]], 4), MID(tbl_data[[#This Row],[Date_rapport]], 6, 2), RIGHT(tbl_data[[#This Row],[Date_rapport]], 2))</f>
        <v>45418</v>
      </c>
    </row>
    <row r="10329" spans="1:10" x14ac:dyDescent="0.2">
      <c r="A10329" s="28" t="s">
        <v>17203</v>
      </c>
      <c r="B10329" t="s">
        <v>9</v>
      </c>
      <c r="C10329" s="28" t="s">
        <v>17330</v>
      </c>
      <c r="D10329" t="s">
        <v>1180</v>
      </c>
      <c r="E10329" t="s">
        <v>2</v>
      </c>
      <c r="F10329" t="str">
        <f>INDEX(tbl_produits[Nom normalisé], MATCH(tbl_data[[#This Row],[Spécialité]], tbl_produits[Nom original], 0))</f>
        <v>BECLOMETASONE 200 µg/dose, poudre pour inhalation – 50 µg/doses, 100 µg/dose et 250 µg/dose, solution pour inhalation en flacon pressurisé – 400 µg/1 ml et 800 µg/2 ml, suspension pour inhalation par nébuliseur en récipient unidose</v>
      </c>
      <c r="G10329" t="str">
        <f>INDEX(tbl_produits[Classe nom], MATCH(tbl_data[[#This Row],[NORM_Spécialité]], tbl_produits[Nom normalisé], 0))</f>
        <v>Système respiratoire</v>
      </c>
      <c r="H10329">
        <f>YEAR(tbl_data[[#This Row],[Date_rapport]])</f>
        <v>2024</v>
      </c>
      <c r="I10329" t="str">
        <f>INDEX(tbl_produits[Molécule extraite], MATCH(tbl_data[[#This Row],[NORM_Spécialité]], tbl_produits[Nom normalisé], 0))</f>
        <v>Béclométasone</v>
      </c>
      <c r="J10329" s="34">
        <f>DATE(LEFT(tbl_data[[#This Row],[Date_rapport]], 4), MID(tbl_data[[#This Row],[Date_rapport]], 6, 2), RIGHT(tbl_data[[#This Row],[Date_rapport]], 2))</f>
        <v>45418</v>
      </c>
    </row>
    <row r="10330" spans="1:10" x14ac:dyDescent="0.2">
      <c r="A10330" s="28" t="s">
        <v>17203</v>
      </c>
      <c r="B10330" t="s">
        <v>3</v>
      </c>
      <c r="C10330" s="28" t="s">
        <v>17331</v>
      </c>
      <c r="D10330" t="s">
        <v>1200</v>
      </c>
      <c r="E10330" t="s">
        <v>2</v>
      </c>
      <c r="F10330" t="str">
        <f>INDEX(tbl_produits[Nom normalisé], MATCH(tbl_data[[#This Row],[Spécialité]], tbl_produits[Nom original], 0))</f>
        <v>GRANUPAS 4 g, granulés gastro-résistants</v>
      </c>
      <c r="G10330" t="str">
        <f>INDEX(tbl_produits[Classe nom], MATCH(tbl_data[[#This Row],[NORM_Spécialité]], tbl_produits[Nom normalisé], 0))</f>
        <v>Voies digestives et métabolisme</v>
      </c>
      <c r="H10330">
        <f>YEAR(tbl_data[[#This Row],[Date_rapport]])</f>
        <v>2024</v>
      </c>
      <c r="I10330" t="str">
        <f>INDEX(tbl_produits[Molécule extraite], MATCH(tbl_data[[#This Row],[NORM_Spécialité]], tbl_produits[Nom normalisé], 0))</f>
        <v>Aminosalicylique (acide)</v>
      </c>
      <c r="J10330" s="34">
        <f>DATE(LEFT(tbl_data[[#This Row],[Date_rapport]], 4), MID(tbl_data[[#This Row],[Date_rapport]], 6, 2), RIGHT(tbl_data[[#This Row],[Date_rapport]], 2))</f>
        <v>45418</v>
      </c>
    </row>
    <row r="10331" spans="1:10" x14ac:dyDescent="0.2">
      <c r="A10331" s="28" t="s">
        <v>17203</v>
      </c>
      <c r="B10331" t="s">
        <v>9</v>
      </c>
      <c r="C10331" s="28" t="s">
        <v>17332</v>
      </c>
      <c r="D10331" t="s">
        <v>1207</v>
      </c>
      <c r="E10331" t="s">
        <v>2</v>
      </c>
      <c r="F10331" t="str">
        <f>INDEX(tbl_produits[Nom normalisé], MATCH(tbl_data[[#This Row],[Spécialité]], tbl_produits[Nom original], 0))</f>
        <v>TRANXENE 10 mg, gélule</v>
      </c>
      <c r="G10331" t="str">
        <f>INDEX(tbl_produits[Classe nom], MATCH(tbl_data[[#This Row],[NORM_Spécialité]], tbl_produits[Nom normalisé], 0))</f>
        <v>Système nerveux</v>
      </c>
      <c r="H10331">
        <f>YEAR(tbl_data[[#This Row],[Date_rapport]])</f>
        <v>2024</v>
      </c>
      <c r="I10331" t="str">
        <f>INDEX(tbl_produits[Molécule extraite], MATCH(tbl_data[[#This Row],[NORM_Spécialité]], tbl_produits[Nom normalisé], 0))</f>
        <v>Clorazépate dipotassique</v>
      </c>
      <c r="J10331" s="34">
        <f>DATE(LEFT(tbl_data[[#This Row],[Date_rapport]], 4), MID(tbl_data[[#This Row],[Date_rapport]], 6, 2), RIGHT(tbl_data[[#This Row],[Date_rapport]], 2))</f>
        <v>45418</v>
      </c>
    </row>
    <row r="10332" spans="1:10" x14ac:dyDescent="0.2">
      <c r="A10332" s="28" t="s">
        <v>17203</v>
      </c>
      <c r="B10332" t="s">
        <v>11</v>
      </c>
      <c r="C10332" s="28" t="s">
        <v>17333</v>
      </c>
      <c r="D10332" t="s">
        <v>618</v>
      </c>
      <c r="E10332" t="s">
        <v>2</v>
      </c>
      <c r="F10332" t="str">
        <f>INDEX(tbl_produits[Nom normalisé], MATCH(tbl_data[[#This Row],[Spécialité]], tbl_produits[Nom original], 0))</f>
        <v>DIGIDOT 80mg, poudre pour solution pour perfusion (Digifab importation)</v>
      </c>
      <c r="G10332" t="str">
        <f>INDEX(tbl_produits[Classe nom], MATCH(tbl_data[[#This Row],[NORM_Spécialité]], tbl_produits[Nom normalisé], 0))</f>
        <v>Divers</v>
      </c>
      <c r="H10332">
        <f>YEAR(tbl_data[[#This Row],[Date_rapport]])</f>
        <v>2024</v>
      </c>
      <c r="I10332" t="str">
        <f>INDEX(tbl_produits[Molécule extraite], MATCH(tbl_data[[#This Row],[NORM_Spécialité]], tbl_produits[Nom normalisé], 0))</f>
        <v>Fragment Fab d’immunoglobuline antidigitalique ovin</v>
      </c>
      <c r="J10332" s="34">
        <f>DATE(LEFT(tbl_data[[#This Row],[Date_rapport]], 4), MID(tbl_data[[#This Row],[Date_rapport]], 6, 2), RIGHT(tbl_data[[#This Row],[Date_rapport]], 2))</f>
        <v>45418</v>
      </c>
    </row>
    <row r="10333" spans="1:10" x14ac:dyDescent="0.2">
      <c r="A10333" s="28" t="s">
        <v>17203</v>
      </c>
      <c r="B10333" t="s">
        <v>9</v>
      </c>
      <c r="C10333" s="28" t="s">
        <v>17333</v>
      </c>
      <c r="D10333" t="s">
        <v>1212</v>
      </c>
      <c r="E10333" t="s">
        <v>2</v>
      </c>
      <c r="F10333" t="str">
        <f>INDEX(tbl_produits[Nom normalisé], MATCH(tbl_data[[#This Row],[Spécialité]], tbl_produits[Nom original], 0))</f>
        <v>SPÉCIALITÉS à base de clozapine 100 mg et 25 mg, comprimé sécable</v>
      </c>
      <c r="G10333" t="str">
        <f>INDEX(tbl_produits[Classe nom], MATCH(tbl_data[[#This Row],[NORM_Spécialité]], tbl_produits[Nom normalisé], 0))</f>
        <v>Système nerveux</v>
      </c>
      <c r="H10333">
        <f>YEAR(tbl_data[[#This Row],[Date_rapport]])</f>
        <v>2024</v>
      </c>
      <c r="I10333" t="str">
        <f>INDEX(tbl_produits[Molécule extraite], MATCH(tbl_data[[#This Row],[NORM_Spécialité]], tbl_produits[Nom normalisé], 0))</f>
        <v>Clozapine</v>
      </c>
      <c r="J10333" s="34">
        <f>DATE(LEFT(tbl_data[[#This Row],[Date_rapport]], 4), MID(tbl_data[[#This Row],[Date_rapport]], 6, 2), RIGHT(tbl_data[[#This Row],[Date_rapport]], 2))</f>
        <v>45418</v>
      </c>
    </row>
    <row r="10334" spans="1:10" x14ac:dyDescent="0.2">
      <c r="A10334" s="28" t="s">
        <v>17203</v>
      </c>
      <c r="B10334" t="s">
        <v>9</v>
      </c>
      <c r="C10334" s="28" t="s">
        <v>17334</v>
      </c>
      <c r="D10334" t="s">
        <v>1226</v>
      </c>
      <c r="E10334" t="s">
        <v>2</v>
      </c>
      <c r="F10334" t="str">
        <f>INDEX(tbl_produits[Nom normalisé], MATCH(tbl_data[[#This Row],[Spécialité]], tbl_produits[Nom original], 0))</f>
        <v xml:space="preserve">PYLERA 140 mg/125 mg/125 mg, gélule </v>
      </c>
      <c r="G10334" t="str">
        <f>INDEX(tbl_produits[Classe nom], MATCH(tbl_data[[#This Row],[NORM_Spécialité]], tbl_produits[Nom normalisé], 0))</f>
        <v>Voies digestives et métabolisme</v>
      </c>
      <c r="H10334">
        <f>YEAR(tbl_data[[#This Row],[Date_rapport]])</f>
        <v>2024</v>
      </c>
      <c r="I10334" t="str">
        <f>INDEX(tbl_produits[Molécule extraite], MATCH(tbl_data[[#This Row],[NORM_Spécialité]], tbl_produits[Nom normalisé], 0))</f>
        <v>Bismuth potassique (sous-citrate de) /métronidazole /tétracycline (chlorhydrate de)</v>
      </c>
      <c r="J10334" s="34">
        <f>DATE(LEFT(tbl_data[[#This Row],[Date_rapport]], 4), MID(tbl_data[[#This Row],[Date_rapport]], 6, 2), RIGHT(tbl_data[[#This Row],[Date_rapport]], 2))</f>
        <v>45418</v>
      </c>
    </row>
    <row r="10335" spans="1:10" x14ac:dyDescent="0.2">
      <c r="A10335" s="28" t="s">
        <v>17203</v>
      </c>
      <c r="B10335" t="s">
        <v>9</v>
      </c>
      <c r="C10335" s="28" t="s">
        <v>17334</v>
      </c>
      <c r="D10335" t="s">
        <v>1228</v>
      </c>
      <c r="E10335" t="s">
        <v>2</v>
      </c>
      <c r="F10335" t="str">
        <f>INDEX(tbl_produits[Nom normalisé], MATCH(tbl_data[[#This Row],[Spécialité]], tbl_produits[Nom original], 0))</f>
        <v>DIPROSTENE, suspension injectable en seringue pré-remplie</v>
      </c>
      <c r="G10335" t="str">
        <f>INDEX(tbl_produits[Classe nom], MATCH(tbl_data[[#This Row],[NORM_Spécialité]], tbl_produits[Nom normalisé], 0))</f>
        <v>Hormones systémiques sauf hormones sexuelles et insulines</v>
      </c>
      <c r="H10335">
        <f>YEAR(tbl_data[[#This Row],[Date_rapport]])</f>
        <v>2024</v>
      </c>
      <c r="I10335" t="str">
        <f>INDEX(tbl_produits[Molécule extraite], MATCH(tbl_data[[#This Row],[NORM_Spécialité]], tbl_produits[Nom normalisé], 0))</f>
        <v>Bétaméthasone (dipropionate de), bétaméthasone (phosphate sodique de)</v>
      </c>
      <c r="J10335" s="34">
        <f>DATE(LEFT(tbl_data[[#This Row],[Date_rapport]], 4), MID(tbl_data[[#This Row],[Date_rapport]], 6, 2), RIGHT(tbl_data[[#This Row],[Date_rapport]], 2))</f>
        <v>45418</v>
      </c>
    </row>
    <row r="10336" spans="1:10" x14ac:dyDescent="0.2">
      <c r="A10336" s="28" t="s">
        <v>17203</v>
      </c>
      <c r="B10336" t="s">
        <v>9</v>
      </c>
      <c r="C10336" s="28" t="s">
        <v>17334</v>
      </c>
      <c r="D10336" t="s">
        <v>1229</v>
      </c>
      <c r="E10336" t="s">
        <v>2</v>
      </c>
      <c r="F10336" t="str">
        <f>INDEX(tbl_produits[Nom normalisé], MATCH(tbl_data[[#This Row],[Spécialité]], tbl_produits[Nom original], 0))</f>
        <v>CELESTENE CHRONODOSE 5,70 mg/ml, suspension injectable – Célestène 4 mg/1 ml, solution injectable</v>
      </c>
      <c r="G10336" t="str">
        <f>INDEX(tbl_produits[Classe nom], MATCH(tbl_data[[#This Row],[NORM_Spécialité]], tbl_produits[Nom normalisé], 0))</f>
        <v>Hormones systémiques sauf hormones sexuelles et insulines</v>
      </c>
      <c r="H10336">
        <f>YEAR(tbl_data[[#This Row],[Date_rapport]])</f>
        <v>2024</v>
      </c>
      <c r="I10336" t="str">
        <f>INDEX(tbl_produits[Molécule extraite], MATCH(tbl_data[[#This Row],[NORM_Spécialité]], tbl_produits[Nom normalisé], 0))</f>
        <v>Bétaméthasone (phosphate sodique de)</v>
      </c>
      <c r="J10336" s="34">
        <f>DATE(LEFT(tbl_data[[#This Row],[Date_rapport]], 4), MID(tbl_data[[#This Row],[Date_rapport]], 6, 2), RIGHT(tbl_data[[#This Row],[Date_rapport]], 2))</f>
        <v>45418</v>
      </c>
    </row>
    <row r="10337" spans="1:10" x14ac:dyDescent="0.2">
      <c r="A10337" s="28" t="s">
        <v>17203</v>
      </c>
      <c r="B10337" t="s">
        <v>9</v>
      </c>
      <c r="C10337" s="28" t="s">
        <v>17334</v>
      </c>
      <c r="D10337" t="s">
        <v>1230</v>
      </c>
      <c r="E10337" t="s">
        <v>2</v>
      </c>
      <c r="F10337" t="str">
        <f>INDEX(tbl_produits[Nom normalisé], MATCH(tbl_data[[#This Row],[Spécialité]], tbl_produits[Nom original], 0))</f>
        <v>FUNGIZONE 10%, suspension buvable</v>
      </c>
      <c r="G10337" t="str">
        <f>INDEX(tbl_produits[Classe nom], MATCH(tbl_data[[#This Row],[NORM_Spécialité]], tbl_produits[Nom normalisé], 0))</f>
        <v>Anti-infectieux à usage systémique</v>
      </c>
      <c r="H10337">
        <f>YEAR(tbl_data[[#This Row],[Date_rapport]])</f>
        <v>2024</v>
      </c>
      <c r="I10337" t="str">
        <f>INDEX(tbl_produits[Molécule extraite], MATCH(tbl_data[[#This Row],[NORM_Spécialité]], tbl_produits[Nom normalisé], 0))</f>
        <v>Amphotéricine B</v>
      </c>
      <c r="J10337" s="34">
        <f>DATE(LEFT(tbl_data[[#This Row],[Date_rapport]], 4), MID(tbl_data[[#This Row],[Date_rapport]], 6, 2), RIGHT(tbl_data[[#This Row],[Date_rapport]], 2))</f>
        <v>45418</v>
      </c>
    </row>
    <row r="10338" spans="1:10" x14ac:dyDescent="0.2">
      <c r="A10338" s="28" t="s">
        <v>17203</v>
      </c>
      <c r="B10338" t="s">
        <v>3</v>
      </c>
      <c r="C10338" s="28" t="s">
        <v>17335</v>
      </c>
      <c r="D10338" t="s">
        <v>1239</v>
      </c>
      <c r="E10338" t="s">
        <v>2</v>
      </c>
      <c r="F10338" t="str">
        <f>INDEX(tbl_produits[Nom normalisé], MATCH(tbl_data[[#This Row],[Spécialité]], tbl_produits[Nom original], 0))</f>
        <v xml:space="preserve">IOMERON 300 (300 mg Iode/mL), solution injectable, flacon en verre de 20 ml </v>
      </c>
      <c r="G10338" t="str">
        <f>INDEX(tbl_produits[Classe nom], MATCH(tbl_data[[#This Row],[NORM_Spécialité]], tbl_produits[Nom normalisé], 0))</f>
        <v>Divers</v>
      </c>
      <c r="H10338">
        <f>YEAR(tbl_data[[#This Row],[Date_rapport]])</f>
        <v>2024</v>
      </c>
      <c r="I10338" t="str">
        <f>INDEX(tbl_produits[Molécule extraite], MATCH(tbl_data[[#This Row],[NORM_Spécialité]], tbl_produits[Nom normalisé], 0))</f>
        <v>Ioméprol</v>
      </c>
      <c r="J10338" s="34">
        <f>DATE(LEFT(tbl_data[[#This Row],[Date_rapport]], 4), MID(tbl_data[[#This Row],[Date_rapport]], 6, 2), RIGHT(tbl_data[[#This Row],[Date_rapport]], 2))</f>
        <v>45418</v>
      </c>
    </row>
    <row r="10339" spans="1:10" x14ac:dyDescent="0.2">
      <c r="A10339" s="28" t="s">
        <v>17203</v>
      </c>
      <c r="B10339" t="s">
        <v>9</v>
      </c>
      <c r="C10339" s="28" t="s">
        <v>17336</v>
      </c>
      <c r="D10339" t="s">
        <v>1242</v>
      </c>
      <c r="E10339" t="s">
        <v>2</v>
      </c>
      <c r="F10339" t="str">
        <f>INDEX(tbl_produits[Nom normalisé], MATCH(tbl_data[[#This Row],[Spécialité]], tbl_produits[Nom original], 0))</f>
        <v>SPÉCIALITÉS à base de roxithromycine 150 mg, comprimé pelliculé</v>
      </c>
      <c r="G10339" t="str">
        <f>INDEX(tbl_produits[Classe nom], MATCH(tbl_data[[#This Row],[NORM_Spécialité]], tbl_produits[Nom normalisé], 0))</f>
        <v>Anti-infectieux à usage systémique</v>
      </c>
      <c r="H10339">
        <f>YEAR(tbl_data[[#This Row],[Date_rapport]])</f>
        <v>2024</v>
      </c>
      <c r="I10339" t="str">
        <f>INDEX(tbl_produits[Molécule extraite], MATCH(tbl_data[[#This Row],[NORM_Spécialité]], tbl_produits[Nom normalisé], 0))</f>
        <v>Roxithromycine</v>
      </c>
      <c r="J10339" s="34">
        <f>DATE(LEFT(tbl_data[[#This Row],[Date_rapport]], 4), MID(tbl_data[[#This Row],[Date_rapport]], 6, 2), RIGHT(tbl_data[[#This Row],[Date_rapport]], 2))</f>
        <v>45418</v>
      </c>
    </row>
    <row r="10340" spans="1:10" x14ac:dyDescent="0.2">
      <c r="A10340" s="28" t="s">
        <v>17203</v>
      </c>
      <c r="B10340" t="s">
        <v>9</v>
      </c>
      <c r="C10340" s="28" t="s">
        <v>17337</v>
      </c>
      <c r="D10340" t="s">
        <v>1244</v>
      </c>
      <c r="E10340" t="s">
        <v>2</v>
      </c>
      <c r="F10340" t="str">
        <f>INDEX(tbl_produits[Nom normalisé], MATCH(tbl_data[[#This Row],[Spécialité]], tbl_produits[Nom original], 0))</f>
        <v>CLARITHROMYCINE 25 mg/ml et 50 mg/ml, granulés pour suspension buvable</v>
      </c>
      <c r="G10340" t="str">
        <f>INDEX(tbl_produits[Classe nom], MATCH(tbl_data[[#This Row],[NORM_Spécialité]], tbl_produits[Nom normalisé], 0))</f>
        <v>Anti-infectieux à usage systémique</v>
      </c>
      <c r="H10340">
        <f>YEAR(tbl_data[[#This Row],[Date_rapport]])</f>
        <v>2024</v>
      </c>
      <c r="I10340" t="str">
        <f>INDEX(tbl_produits[Molécule extraite], MATCH(tbl_data[[#This Row],[NORM_Spécialité]], tbl_produits[Nom normalisé], 0))</f>
        <v>Clarithromycine</v>
      </c>
      <c r="J10340" s="34">
        <f>DATE(LEFT(tbl_data[[#This Row],[Date_rapport]], 4), MID(tbl_data[[#This Row],[Date_rapport]], 6, 2), RIGHT(tbl_data[[#This Row],[Date_rapport]], 2))</f>
        <v>45418</v>
      </c>
    </row>
    <row r="10341" spans="1:10" x14ac:dyDescent="0.2">
      <c r="A10341" s="28" t="s">
        <v>17203</v>
      </c>
      <c r="B10341" t="s">
        <v>9</v>
      </c>
      <c r="C10341" s="28" t="s">
        <v>17338</v>
      </c>
      <c r="D10341" t="s">
        <v>1248</v>
      </c>
      <c r="E10341" t="s">
        <v>2</v>
      </c>
      <c r="F10341" t="str">
        <f>INDEX(tbl_produits[Nom normalisé], MATCH(tbl_data[[#This Row],[Spécialité]], tbl_produits[Nom original], 0))</f>
        <v>ANDROTARDYL 250 mg/1 ml, solution injectable intramusculaire</v>
      </c>
      <c r="G10341" t="str">
        <f>INDEX(tbl_produits[Classe nom], MATCH(tbl_data[[#This Row],[NORM_Spécialité]], tbl_produits[Nom normalisé], 0))</f>
        <v>Système génito-urinaire et hormones sexuelles</v>
      </c>
      <c r="H10341">
        <f>YEAR(tbl_data[[#This Row],[Date_rapport]])</f>
        <v>2024</v>
      </c>
      <c r="I10341" t="str">
        <f>INDEX(tbl_produits[Molécule extraite], MATCH(tbl_data[[#This Row],[NORM_Spécialité]], tbl_produits[Nom normalisé], 0))</f>
        <v>Testostérone (énantate de)</v>
      </c>
      <c r="J10341" s="34">
        <f>DATE(LEFT(tbl_data[[#This Row],[Date_rapport]], 4), MID(tbl_data[[#This Row],[Date_rapport]], 6, 2), RIGHT(tbl_data[[#This Row],[Date_rapport]], 2))</f>
        <v>45418</v>
      </c>
    </row>
    <row r="10342" spans="1:10" x14ac:dyDescent="0.2">
      <c r="A10342" s="28" t="s">
        <v>17203</v>
      </c>
      <c r="B10342" t="s">
        <v>9</v>
      </c>
      <c r="C10342" s="28" t="s">
        <v>17339</v>
      </c>
      <c r="D10342" t="s">
        <v>791</v>
      </c>
      <c r="E10342" t="s">
        <v>2</v>
      </c>
      <c r="F10342" t="str">
        <f>INDEX(tbl_produits[Nom normalisé], MATCH(tbl_data[[#This Row],[Spécialité]], tbl_produits[Nom original], 0))</f>
        <v>FUNGIZONE nourrissons et enfants 10%, suspension buvable</v>
      </c>
      <c r="G10342" t="str">
        <f>INDEX(tbl_produits[Classe nom], MATCH(tbl_data[[#This Row],[NORM_Spécialité]], tbl_produits[Nom normalisé], 0))</f>
        <v>Anti-infectieux à usage systémique</v>
      </c>
      <c r="H10342">
        <f>YEAR(tbl_data[[#This Row],[Date_rapport]])</f>
        <v>2024</v>
      </c>
      <c r="I10342" t="str">
        <f>INDEX(tbl_produits[Molécule extraite], MATCH(tbl_data[[#This Row],[NORM_Spécialité]], tbl_produits[Nom normalisé], 0))</f>
        <v>Amphotéricine B</v>
      </c>
      <c r="J10342" s="34">
        <f>DATE(LEFT(tbl_data[[#This Row],[Date_rapport]], 4), MID(tbl_data[[#This Row],[Date_rapport]], 6, 2), RIGHT(tbl_data[[#This Row],[Date_rapport]], 2))</f>
        <v>45418</v>
      </c>
    </row>
    <row r="10343" spans="1:10" x14ac:dyDescent="0.2">
      <c r="A10343" s="28" t="s">
        <v>17203</v>
      </c>
      <c r="B10343" t="s">
        <v>9</v>
      </c>
      <c r="C10343" s="28" t="s">
        <v>17340</v>
      </c>
      <c r="D10343" t="s">
        <v>1253</v>
      </c>
      <c r="E10343" t="s">
        <v>2</v>
      </c>
      <c r="F10343" t="str">
        <f>INDEX(tbl_produits[Nom normalisé], MATCH(tbl_data[[#This Row],[Spécialité]], tbl_produits[Nom original], 0))</f>
        <v>PREDNISOLONE 5 mg et 20 mg, comprimé orodispersible et comprimé effervescent sécable</v>
      </c>
      <c r="G10343" t="str">
        <f>INDEX(tbl_produits[Classe nom], MATCH(tbl_data[[#This Row],[NORM_Spécialité]], tbl_produits[Nom normalisé], 0))</f>
        <v>Hormones systémiques sauf hormones sexuelles et insulines</v>
      </c>
      <c r="H10343">
        <f>YEAR(tbl_data[[#This Row],[Date_rapport]])</f>
        <v>2024</v>
      </c>
      <c r="I10343" t="str">
        <f>INDEX(tbl_produits[Molécule extraite], MATCH(tbl_data[[#This Row],[NORM_Spécialité]], tbl_produits[Nom normalisé], 0))</f>
        <v>Prednisolone (métasulfobenzoate sodique de)</v>
      </c>
      <c r="J10343" s="34">
        <f>DATE(LEFT(tbl_data[[#This Row],[Date_rapport]], 4), MID(tbl_data[[#This Row],[Date_rapport]], 6, 2), RIGHT(tbl_data[[#This Row],[Date_rapport]], 2))</f>
        <v>45418</v>
      </c>
    </row>
    <row r="10344" spans="1:10" x14ac:dyDescent="0.2">
      <c r="A10344" s="28" t="s">
        <v>17203</v>
      </c>
      <c r="B10344" t="s">
        <v>9</v>
      </c>
      <c r="C10344" s="28" t="s">
        <v>17340</v>
      </c>
      <c r="D10344" t="s">
        <v>1254</v>
      </c>
      <c r="E10344" t="s">
        <v>2</v>
      </c>
      <c r="F10344" t="str">
        <f>INDEX(tbl_produits[Nom normalisé], MATCH(tbl_data[[#This Row],[Spécialité]], tbl_produits[Nom original], 0))</f>
        <v>PREDNISONE 1 mg, 5 mg et 20 mg, comprimé sécable</v>
      </c>
      <c r="G10344" t="str">
        <f>INDEX(tbl_produits[Classe nom], MATCH(tbl_data[[#This Row],[NORM_Spécialité]], tbl_produits[Nom normalisé], 0))</f>
        <v>Hormones systémiques sauf hormones sexuelles et insulines</v>
      </c>
      <c r="H10344">
        <f>YEAR(tbl_data[[#This Row],[Date_rapport]])</f>
        <v>2024</v>
      </c>
      <c r="I10344" t="str">
        <f>INDEX(tbl_produits[Molécule extraite], MATCH(tbl_data[[#This Row],[NORM_Spécialité]], tbl_produits[Nom normalisé], 0))</f>
        <v>Prednisone</v>
      </c>
      <c r="J10344" s="34">
        <f>DATE(LEFT(tbl_data[[#This Row],[Date_rapport]], 4), MID(tbl_data[[#This Row],[Date_rapport]], 6, 2), RIGHT(tbl_data[[#This Row],[Date_rapport]], 2))</f>
        <v>45418</v>
      </c>
    </row>
    <row r="10345" spans="1:10" x14ac:dyDescent="0.2">
      <c r="A10345" s="28" t="s">
        <v>17203</v>
      </c>
      <c r="B10345" t="s">
        <v>9</v>
      </c>
      <c r="C10345" s="28" t="s">
        <v>17341</v>
      </c>
      <c r="D10345" t="s">
        <v>856</v>
      </c>
      <c r="E10345" t="s">
        <v>2</v>
      </c>
      <c r="F10345" t="str">
        <f>INDEX(tbl_produits[Nom normalisé], MATCH(tbl_data[[#This Row],[Spécialité]], tbl_produits[Nom original], 0))</f>
        <v>THERASOLV 100 000 UI, poudre pour solution injectable/pour perfusion</v>
      </c>
      <c r="G10345" t="str">
        <f>INDEX(tbl_produits[Classe nom], MATCH(tbl_data[[#This Row],[NORM_Spécialité]], tbl_produits[Nom normalisé], 0))</f>
        <v>Sang et organes hématopoïétiques</v>
      </c>
      <c r="H10345">
        <f>YEAR(tbl_data[[#This Row],[Date_rapport]])</f>
        <v>2024</v>
      </c>
      <c r="I10345" t="str">
        <f>INDEX(tbl_produits[Molécule extraite], MATCH(tbl_data[[#This Row],[NORM_Spécialité]], tbl_produits[Nom normalisé], 0))</f>
        <v>Urokinase</v>
      </c>
      <c r="J10345" s="34">
        <f>DATE(LEFT(tbl_data[[#This Row],[Date_rapport]], 4), MID(tbl_data[[#This Row],[Date_rapport]], 6, 2), RIGHT(tbl_data[[#This Row],[Date_rapport]], 2))</f>
        <v>45418</v>
      </c>
    </row>
    <row r="10346" spans="1:10" x14ac:dyDescent="0.2">
      <c r="A10346" s="28" t="s">
        <v>17203</v>
      </c>
      <c r="B10346" t="s">
        <v>9</v>
      </c>
      <c r="C10346" s="28" t="s">
        <v>17342</v>
      </c>
      <c r="D10346" t="s">
        <v>1261</v>
      </c>
      <c r="E10346" t="s">
        <v>2</v>
      </c>
      <c r="F10346" t="str">
        <f>INDEX(tbl_produits[Nom normalisé], MATCH(tbl_data[[#This Row],[Spécialité]], tbl_produits[Nom original], 0))</f>
        <v>QUESTRAN 4 g, poudre orale en sachet</v>
      </c>
      <c r="G10346" t="str">
        <f>INDEX(tbl_produits[Classe nom], MATCH(tbl_data[[#This Row],[NORM_Spécialité]], tbl_produits[Nom normalisé], 0))</f>
        <v>Système cardiovasculaire</v>
      </c>
      <c r="H10346">
        <f>YEAR(tbl_data[[#This Row],[Date_rapport]])</f>
        <v>2024</v>
      </c>
      <c r="I10346" t="str">
        <f>INDEX(tbl_produits[Molécule extraite], MATCH(tbl_data[[#This Row],[NORM_Spécialité]], tbl_produits[Nom normalisé], 0))</f>
        <v>Colestyramine</v>
      </c>
      <c r="J10346" s="34">
        <f>DATE(LEFT(tbl_data[[#This Row],[Date_rapport]], 4), MID(tbl_data[[#This Row],[Date_rapport]], 6, 2), RIGHT(tbl_data[[#This Row],[Date_rapport]], 2))</f>
        <v>45418</v>
      </c>
    </row>
    <row r="10347" spans="1:10" x14ac:dyDescent="0.2">
      <c r="A10347" s="28" t="s">
        <v>17203</v>
      </c>
      <c r="B10347" t="s">
        <v>11</v>
      </c>
      <c r="C10347" s="28" t="s">
        <v>17343</v>
      </c>
      <c r="D10347" t="s">
        <v>724</v>
      </c>
      <c r="E10347" t="s">
        <v>2</v>
      </c>
      <c r="F10347" t="str">
        <f>INDEX(tbl_produits[Nom normalisé], MATCH(tbl_data[[#This Row],[Spécialité]], tbl_produits[Nom original], 0))</f>
        <v>IMOGAM Rage 150 UI/mL, solution injectable</v>
      </c>
      <c r="G10347" t="str">
        <f>INDEX(tbl_produits[Classe nom], MATCH(tbl_data[[#This Row],[NORM_Spécialité]], tbl_produits[Nom normalisé], 0))</f>
        <v>Anti-infectieux à usage systémique</v>
      </c>
      <c r="H10347">
        <f>YEAR(tbl_data[[#This Row],[Date_rapport]])</f>
        <v>2024</v>
      </c>
      <c r="I10347" t="str">
        <f>INDEX(tbl_produits[Molécule extraite], MATCH(tbl_data[[#This Row],[NORM_Spécialité]], tbl_produits[Nom normalisé], 0))</f>
        <v>Immunoglobuline humaine rabique</v>
      </c>
      <c r="J10347" s="34">
        <f>DATE(LEFT(tbl_data[[#This Row],[Date_rapport]], 4), MID(tbl_data[[#This Row],[Date_rapport]], 6, 2), RIGHT(tbl_data[[#This Row],[Date_rapport]], 2))</f>
        <v>45418</v>
      </c>
    </row>
    <row r="10348" spans="1:10" x14ac:dyDescent="0.2">
      <c r="A10348" s="28" t="s">
        <v>17203</v>
      </c>
      <c r="B10348" t="s">
        <v>9</v>
      </c>
      <c r="C10348" s="28" t="s">
        <v>17344</v>
      </c>
      <c r="D10348" t="s">
        <v>1275</v>
      </c>
      <c r="E10348" t="s">
        <v>2</v>
      </c>
      <c r="F10348" t="str">
        <f>INDEX(tbl_produits[Nom normalisé], MATCH(tbl_data[[#This Row],[Spécialité]], tbl_produits[Nom original], 0))</f>
        <v>PARACÉTAMOL, formes suppositoires 300 mg, 200 mg, 150 mg, 100 mg et 80 mg</v>
      </c>
      <c r="G10348" t="str">
        <f>INDEX(tbl_produits[Classe nom], MATCH(tbl_data[[#This Row],[NORM_Spécialité]], tbl_produits[Nom normalisé], 0))</f>
        <v>Système nerveux</v>
      </c>
      <c r="H10348">
        <f>YEAR(tbl_data[[#This Row],[Date_rapport]])</f>
        <v>2024</v>
      </c>
      <c r="I10348" t="str">
        <f>INDEX(tbl_produits[Molécule extraite], MATCH(tbl_data[[#This Row],[NORM_Spécialité]], tbl_produits[Nom normalisé], 0))</f>
        <v>Paracétamol</v>
      </c>
      <c r="J10348" s="34">
        <f>DATE(LEFT(tbl_data[[#This Row],[Date_rapport]], 4), MID(tbl_data[[#This Row],[Date_rapport]], 6, 2), RIGHT(tbl_data[[#This Row],[Date_rapport]], 2))</f>
        <v>45418</v>
      </c>
    </row>
    <row r="10349" spans="1:10" x14ac:dyDescent="0.2">
      <c r="A10349" s="28" t="s">
        <v>17203</v>
      </c>
      <c r="B10349" t="s">
        <v>9</v>
      </c>
      <c r="C10349" s="28" t="s">
        <v>17345</v>
      </c>
      <c r="D10349" t="s">
        <v>1290</v>
      </c>
      <c r="E10349" t="s">
        <v>2</v>
      </c>
      <c r="F10349" t="str">
        <f>INDEX(tbl_produits[Nom normalisé], MATCH(tbl_data[[#This Row],[Spécialité]], tbl_produits[Nom original], 0))</f>
        <v>BICARBONATE de sodium 1,4 %, solution pour perfusion, flacon en verre de 250 ml et de 500 ml</v>
      </c>
      <c r="G10349" t="str">
        <f>INDEX(tbl_produits[Classe nom], MATCH(tbl_data[[#This Row],[NORM_Spécialité]], tbl_produits[Nom normalisé], 0))</f>
        <v>Voies digestives et métabolisme</v>
      </c>
      <c r="H10349">
        <f>YEAR(tbl_data[[#This Row],[Date_rapport]])</f>
        <v>2024</v>
      </c>
      <c r="I10349" t="str">
        <f>INDEX(tbl_produits[Molécule extraite], MATCH(tbl_data[[#This Row],[NORM_Spécialité]], tbl_produits[Nom normalisé], 0))</f>
        <v>Sodium (bicarbonate de)</v>
      </c>
      <c r="J10349" s="34">
        <f>DATE(LEFT(tbl_data[[#This Row],[Date_rapport]], 4), MID(tbl_data[[#This Row],[Date_rapport]], 6, 2), RIGHT(tbl_data[[#This Row],[Date_rapport]], 2))</f>
        <v>45418</v>
      </c>
    </row>
    <row r="10350" spans="1:10" x14ac:dyDescent="0.2">
      <c r="A10350" s="28" t="s">
        <v>17203</v>
      </c>
      <c r="B10350" t="s">
        <v>9</v>
      </c>
      <c r="C10350" s="28" t="s">
        <v>17346</v>
      </c>
      <c r="D10350" t="s">
        <v>1296</v>
      </c>
      <c r="E10350" t="s">
        <v>2</v>
      </c>
      <c r="F10350" t="str">
        <f>INDEX(tbl_produits[Nom normalisé], MATCH(tbl_data[[#This Row],[Spécialité]], tbl_produits[Nom original], 0))</f>
        <v>KAYEXALATE, poudre pour suspension orale et rectale</v>
      </c>
      <c r="G10350" t="str">
        <f>INDEX(tbl_produits[Classe nom], MATCH(tbl_data[[#This Row],[NORM_Spécialité]], tbl_produits[Nom normalisé], 0))</f>
        <v>Divers</v>
      </c>
      <c r="H10350">
        <f>YEAR(tbl_data[[#This Row],[Date_rapport]])</f>
        <v>2024</v>
      </c>
      <c r="I10350" t="str">
        <f>INDEX(tbl_produits[Molécule extraite], MATCH(tbl_data[[#This Row],[NORM_Spécialité]], tbl_produits[Nom normalisé], 0))</f>
        <v>Sodium (polystyrène sulfonate de)</v>
      </c>
      <c r="J10350" s="34">
        <f>DATE(LEFT(tbl_data[[#This Row],[Date_rapport]], 4), MID(tbl_data[[#This Row],[Date_rapport]], 6, 2), RIGHT(tbl_data[[#This Row],[Date_rapport]], 2))</f>
        <v>45418</v>
      </c>
    </row>
    <row r="10351" spans="1:10" x14ac:dyDescent="0.2">
      <c r="A10351" s="28" t="s">
        <v>17203</v>
      </c>
      <c r="B10351" t="s">
        <v>3</v>
      </c>
      <c r="C10351" s="28" t="s">
        <v>17347</v>
      </c>
      <c r="D10351" t="s">
        <v>1303</v>
      </c>
      <c r="E10351" t="s">
        <v>2</v>
      </c>
      <c r="F10351" t="str">
        <f>INDEX(tbl_produits[Nom normalisé], MATCH(tbl_data[[#This Row],[Spécialité]], tbl_produits[Nom original], 0))</f>
        <v>ARSENIC Trioxide Accord 1 mg /ml, solution à diluer pour perfusion</v>
      </c>
      <c r="G10351" t="str">
        <f>INDEX(tbl_produits[Classe nom], MATCH(tbl_data[[#This Row],[NORM_Spécialité]], tbl_produits[Nom normalisé], 0))</f>
        <v>Antinéoplasiques et immunomodulateurs</v>
      </c>
      <c r="H10351">
        <f>YEAR(tbl_data[[#This Row],[Date_rapport]])</f>
        <v>2024</v>
      </c>
      <c r="I10351" t="str">
        <f>INDEX(tbl_produits[Molécule extraite], MATCH(tbl_data[[#This Row],[NORM_Spécialité]], tbl_produits[Nom normalisé], 0))</f>
        <v>Trioxyde d'arsenic</v>
      </c>
      <c r="J10351" s="34">
        <f>DATE(LEFT(tbl_data[[#This Row],[Date_rapport]], 4), MID(tbl_data[[#This Row],[Date_rapport]], 6, 2), RIGHT(tbl_data[[#This Row],[Date_rapport]], 2))</f>
        <v>45418</v>
      </c>
    </row>
    <row r="10352" spans="1:10" x14ac:dyDescent="0.2">
      <c r="A10352" s="28" t="s">
        <v>17203</v>
      </c>
      <c r="B10352" t="s">
        <v>9</v>
      </c>
      <c r="C10352" s="28" t="s">
        <v>17348</v>
      </c>
      <c r="D10352" t="s">
        <v>1306</v>
      </c>
      <c r="E10352" t="s">
        <v>1545</v>
      </c>
      <c r="F10352" t="str">
        <f>INDEX(tbl_produits[Nom normalisé], MATCH(tbl_data[[#This Row],[Spécialité]], tbl_produits[Nom original], 0))</f>
        <v>FASTURTEC 1,5 mg/ml, poudre et solvant pour solution à diluer pour perfusion</v>
      </c>
      <c r="G10352" t="str">
        <f>INDEX(tbl_produits[Classe nom], MATCH(tbl_data[[#This Row],[NORM_Spécialité]], tbl_produits[Nom normalisé], 0))</f>
        <v>Divers</v>
      </c>
      <c r="H10352">
        <f>YEAR(tbl_data[[#This Row],[Date_rapport]])</f>
        <v>2024</v>
      </c>
      <c r="I10352" t="str">
        <f>INDEX(tbl_produits[Molécule extraite], MATCH(tbl_data[[#This Row],[NORM_Spécialité]], tbl_produits[Nom normalisé], 0))</f>
        <v>Rasburicase</v>
      </c>
      <c r="J10352" s="34">
        <f>DATE(LEFT(tbl_data[[#This Row],[Date_rapport]], 4), MID(tbl_data[[#This Row],[Date_rapport]], 6, 2), RIGHT(tbl_data[[#This Row],[Date_rapport]], 2))</f>
        <v>45418</v>
      </c>
    </row>
    <row r="10353" spans="1:10" x14ac:dyDescent="0.2">
      <c r="A10353" s="28" t="s">
        <v>17203</v>
      </c>
      <c r="B10353" t="s">
        <v>3</v>
      </c>
      <c r="C10353" s="28" t="s">
        <v>17349</v>
      </c>
      <c r="D10353" t="s">
        <v>1313</v>
      </c>
      <c r="E10353" t="s">
        <v>2</v>
      </c>
      <c r="F10353" t="str">
        <f>INDEX(tbl_produits[Nom normalisé], MATCH(tbl_data[[#This Row],[Spécialité]], tbl_produits[Nom original], 0))</f>
        <v>THERASOLV 250 000 UI, poudre pour solution injectable/pour perfusion</v>
      </c>
      <c r="G10353" t="str">
        <f>INDEX(tbl_produits[Classe nom], MATCH(tbl_data[[#This Row],[NORM_Spécialité]], tbl_produits[Nom normalisé], 0))</f>
        <v>Sang et organes hématopoïétiques</v>
      </c>
      <c r="H10353">
        <f>YEAR(tbl_data[[#This Row],[Date_rapport]])</f>
        <v>2024</v>
      </c>
      <c r="I10353" t="str">
        <f>INDEX(tbl_produits[Molécule extraite], MATCH(tbl_data[[#This Row],[NORM_Spécialité]], tbl_produits[Nom normalisé], 0))</f>
        <v>Urokinase</v>
      </c>
      <c r="J10353" s="34">
        <f>DATE(LEFT(tbl_data[[#This Row],[Date_rapport]], 4), MID(tbl_data[[#This Row],[Date_rapport]], 6, 2), RIGHT(tbl_data[[#This Row],[Date_rapport]], 2))</f>
        <v>45418</v>
      </c>
    </row>
    <row r="10354" spans="1:10" x14ac:dyDescent="0.2">
      <c r="A10354" s="28" t="s">
        <v>17203</v>
      </c>
      <c r="B10354" t="s">
        <v>11</v>
      </c>
      <c r="C10354" s="28" t="s">
        <v>17350</v>
      </c>
      <c r="D10354" t="s">
        <v>1317</v>
      </c>
      <c r="E10354" t="s">
        <v>2</v>
      </c>
      <c r="F10354" t="str">
        <f>INDEX(tbl_produits[Nom normalisé], MATCH(tbl_data[[#This Row],[Spécialité]], tbl_produits[Nom original], 0))</f>
        <v>DEROXAT 20mg/ 10 ml, suspension buvable</v>
      </c>
      <c r="G10354" t="str">
        <f>INDEX(tbl_produits[Classe nom], MATCH(tbl_data[[#This Row],[NORM_Spécialité]], tbl_produits[Nom normalisé], 0))</f>
        <v>Système nerveux</v>
      </c>
      <c r="H10354">
        <f>YEAR(tbl_data[[#This Row],[Date_rapport]])</f>
        <v>2024</v>
      </c>
      <c r="I10354" t="str">
        <f>INDEX(tbl_produits[Molécule extraite], MATCH(tbl_data[[#This Row],[NORM_Spécialité]], tbl_produits[Nom normalisé], 0))</f>
        <v>Paroxétine (chlorhydrate de) hémihydraté</v>
      </c>
      <c r="J10354" s="34">
        <f>DATE(LEFT(tbl_data[[#This Row],[Date_rapport]], 4), MID(tbl_data[[#This Row],[Date_rapport]], 6, 2), RIGHT(tbl_data[[#This Row],[Date_rapport]], 2))</f>
        <v>45418</v>
      </c>
    </row>
    <row r="10355" spans="1:10" x14ac:dyDescent="0.2">
      <c r="A10355" s="28" t="s">
        <v>17203</v>
      </c>
      <c r="B10355" t="s">
        <v>9</v>
      </c>
      <c r="C10355" s="28" t="s">
        <v>17351</v>
      </c>
      <c r="D10355" t="s">
        <v>1320</v>
      </c>
      <c r="E10355" t="s">
        <v>2</v>
      </c>
      <c r="F10355" t="str">
        <f>INDEX(tbl_produits[Nom normalisé], MATCH(tbl_data[[#This Row],[Spécialité]], tbl_produits[Nom original], 0))</f>
        <v>ARSENIC Trioxide Accord 1 mg /ml, solution à diluer pour perfusion</v>
      </c>
      <c r="G10355" t="str">
        <f>INDEX(tbl_produits[Classe nom], MATCH(tbl_data[[#This Row],[NORM_Spécialité]], tbl_produits[Nom normalisé], 0))</f>
        <v>Antinéoplasiques et immunomodulateurs</v>
      </c>
      <c r="H10355">
        <f>YEAR(tbl_data[[#This Row],[Date_rapport]])</f>
        <v>2024</v>
      </c>
      <c r="I10355" t="str">
        <f>INDEX(tbl_produits[Molécule extraite], MATCH(tbl_data[[#This Row],[NORM_Spécialité]], tbl_produits[Nom normalisé], 0))</f>
        <v>Trioxyde d'arsenic</v>
      </c>
      <c r="J10355" s="34">
        <f>DATE(LEFT(tbl_data[[#This Row],[Date_rapport]], 4), MID(tbl_data[[#This Row],[Date_rapport]], 6, 2), RIGHT(tbl_data[[#This Row],[Date_rapport]], 2))</f>
        <v>45418</v>
      </c>
    </row>
    <row r="10356" spans="1:10" x14ac:dyDescent="0.2">
      <c r="A10356" s="28" t="s">
        <v>17203</v>
      </c>
      <c r="B10356" t="s">
        <v>3</v>
      </c>
      <c r="C10356" s="28" t="s">
        <v>17351</v>
      </c>
      <c r="D10356" t="s">
        <v>1321</v>
      </c>
      <c r="E10356" t="s">
        <v>2</v>
      </c>
      <c r="F10356" t="str">
        <f>INDEX(tbl_produits[Nom normalisé], MATCH(tbl_data[[#This Row],[Spécialité]], tbl_produits[Nom original], 0))</f>
        <v>STRIADYNE 20 mg/2 ml, solution injectable en ampoule</v>
      </c>
      <c r="G10356" t="str">
        <f>INDEX(tbl_produits[Classe nom], MATCH(tbl_data[[#This Row],[NORM_Spécialité]], tbl_produits[Nom normalisé], 0))</f>
        <v>Système cardiovasculaire</v>
      </c>
      <c r="H10356">
        <f>YEAR(tbl_data[[#This Row],[Date_rapport]])</f>
        <v>2024</v>
      </c>
      <c r="I10356" t="str">
        <f>INDEX(tbl_produits[Molécule extraite], MATCH(tbl_data[[#This Row],[NORM_Spécialité]], tbl_produits[Nom normalisé], 0))</f>
        <v>Triphosadénine</v>
      </c>
      <c r="J10356" s="34">
        <f>DATE(LEFT(tbl_data[[#This Row],[Date_rapport]], 4), MID(tbl_data[[#This Row],[Date_rapport]], 6, 2), RIGHT(tbl_data[[#This Row],[Date_rapport]], 2))</f>
        <v>45418</v>
      </c>
    </row>
    <row r="10357" spans="1:10" x14ac:dyDescent="0.2">
      <c r="A10357" s="28" t="s">
        <v>17203</v>
      </c>
      <c r="B10357" t="s">
        <v>9</v>
      </c>
      <c r="C10357" s="28" t="s">
        <v>17352</v>
      </c>
      <c r="D10357" t="s">
        <v>1323</v>
      </c>
      <c r="E10357" t="s">
        <v>2</v>
      </c>
      <c r="F10357" t="str">
        <f>INDEX(tbl_produits[Nom normalisé], MATCH(tbl_data[[#This Row],[Spécialité]], tbl_produits[Nom original], 0))</f>
        <v>HEPARINE Sodique Panpharma 5000 UI/ml, en flacon de 5mL solution injectable</v>
      </c>
      <c r="G10357" t="str">
        <f>INDEX(tbl_produits[Classe nom], MATCH(tbl_data[[#This Row],[NORM_Spécialité]], tbl_produits[Nom normalisé], 0))</f>
        <v>Sang et organes hématopoïétiques</v>
      </c>
      <c r="H10357">
        <f>YEAR(tbl_data[[#This Row],[Date_rapport]])</f>
        <v>2024</v>
      </c>
      <c r="I10357" t="str">
        <f>INDEX(tbl_produits[Molécule extraite], MATCH(tbl_data[[#This Row],[NORM_Spécialité]], tbl_produits[Nom normalisé], 0))</f>
        <v>Héparine sodique</v>
      </c>
      <c r="J10357" s="34">
        <f>DATE(LEFT(tbl_data[[#This Row],[Date_rapport]], 4), MID(tbl_data[[#This Row],[Date_rapport]], 6, 2), RIGHT(tbl_data[[#This Row],[Date_rapport]], 2))</f>
        <v>45418</v>
      </c>
    </row>
    <row r="10358" spans="1:10" x14ac:dyDescent="0.2">
      <c r="A10358" s="28" t="s">
        <v>17203</v>
      </c>
      <c r="B10358" t="s">
        <v>9</v>
      </c>
      <c r="C10358" s="28" t="s">
        <v>17353</v>
      </c>
      <c r="D10358" t="s">
        <v>1326</v>
      </c>
      <c r="E10358" t="s">
        <v>2</v>
      </c>
      <c r="F10358" t="str">
        <f>INDEX(tbl_produits[Nom normalisé], MATCH(tbl_data[[#This Row],[Spécialité]], tbl_produits[Nom original], 0))</f>
        <v>MONTELUKAST comprimé 5 mg et 10 mg</v>
      </c>
      <c r="G10358" t="str">
        <f>INDEX(tbl_produits[Classe nom], MATCH(tbl_data[[#This Row],[NORM_Spécialité]], tbl_produits[Nom normalisé], 0))</f>
        <v>Système respiratoire</v>
      </c>
      <c r="H10358">
        <f>YEAR(tbl_data[[#This Row],[Date_rapport]])</f>
        <v>2024</v>
      </c>
      <c r="I10358" t="str">
        <f>INDEX(tbl_produits[Molécule extraite], MATCH(tbl_data[[#This Row],[NORM_Spécialité]], tbl_produits[Nom normalisé], 0))</f>
        <v>Montélukast sodique</v>
      </c>
      <c r="J10358" s="34">
        <f>DATE(LEFT(tbl_data[[#This Row],[Date_rapport]], 4), MID(tbl_data[[#This Row],[Date_rapport]], 6, 2), RIGHT(tbl_data[[#This Row],[Date_rapport]], 2))</f>
        <v>45418</v>
      </c>
    </row>
    <row r="10359" spans="1:10" x14ac:dyDescent="0.2">
      <c r="A10359" s="28" t="s">
        <v>17203</v>
      </c>
      <c r="B10359" t="s">
        <v>11</v>
      </c>
      <c r="C10359" s="28" t="s">
        <v>17354</v>
      </c>
      <c r="D10359" t="s">
        <v>1330</v>
      </c>
      <c r="E10359" t="s">
        <v>2</v>
      </c>
      <c r="F10359" t="str">
        <f>INDEX(tbl_produits[Nom normalisé], MATCH(tbl_data[[#This Row],[Spécialité]], tbl_produits[Nom original], 0))</f>
        <v>MINIRIN 0,1 mg/ml solution pour administration endonasale</v>
      </c>
      <c r="G10359" t="str">
        <f>INDEX(tbl_produits[Classe nom], MATCH(tbl_data[[#This Row],[NORM_Spécialité]], tbl_produits[Nom normalisé], 0))</f>
        <v>Hormones systémiques sauf hormones sexuelles et insulines</v>
      </c>
      <c r="H10359">
        <f>YEAR(tbl_data[[#This Row],[Date_rapport]])</f>
        <v>2024</v>
      </c>
      <c r="I10359" t="str">
        <f>INDEX(tbl_produits[Molécule extraite], MATCH(tbl_data[[#This Row],[NORM_Spécialité]], tbl_produits[Nom normalisé], 0))</f>
        <v>Desmopressine</v>
      </c>
      <c r="J10359" s="34">
        <f>DATE(LEFT(tbl_data[[#This Row],[Date_rapport]], 4), MID(tbl_data[[#This Row],[Date_rapport]], 6, 2), RIGHT(tbl_data[[#This Row],[Date_rapport]], 2))</f>
        <v>45418</v>
      </c>
    </row>
    <row r="10360" spans="1:10" x14ac:dyDescent="0.2">
      <c r="A10360" s="28" t="s">
        <v>17203</v>
      </c>
      <c r="B10360" t="s">
        <v>3</v>
      </c>
      <c r="C10360" s="28" t="s">
        <v>17354</v>
      </c>
      <c r="D10360" t="s">
        <v>1331</v>
      </c>
      <c r="E10360" t="s">
        <v>2</v>
      </c>
      <c r="F10360" t="str">
        <f>INDEX(tbl_produits[Nom normalisé], MATCH(tbl_data[[#This Row],[Spécialité]], tbl_produits[Nom original], 0))</f>
        <v>MINIRIN Spray 10 microgrammes par dose, solution endonasale en flacon</v>
      </c>
      <c r="G10360" t="str">
        <f>INDEX(tbl_produits[Classe nom], MATCH(tbl_data[[#This Row],[NORM_Spécialité]], tbl_produits[Nom normalisé], 0))</f>
        <v>Hormones systémiques sauf hormones sexuelles et insulines</v>
      </c>
      <c r="H10360">
        <f>YEAR(tbl_data[[#This Row],[Date_rapport]])</f>
        <v>2024</v>
      </c>
      <c r="I10360" t="str">
        <f>INDEX(tbl_produits[Molécule extraite], MATCH(tbl_data[[#This Row],[NORM_Spécialité]], tbl_produits[Nom normalisé], 0))</f>
        <v>Desmopressine</v>
      </c>
      <c r="J10360" s="34">
        <f>DATE(LEFT(tbl_data[[#This Row],[Date_rapport]], 4), MID(tbl_data[[#This Row],[Date_rapport]], 6, 2), RIGHT(tbl_data[[#This Row],[Date_rapport]], 2))</f>
        <v>45418</v>
      </c>
    </row>
    <row r="10361" spans="1:10" x14ac:dyDescent="0.2">
      <c r="A10361" s="28" t="s">
        <v>17203</v>
      </c>
      <c r="B10361" t="s">
        <v>9</v>
      </c>
      <c r="C10361" s="28" t="s">
        <v>17355</v>
      </c>
      <c r="D10361" t="s">
        <v>897</v>
      </c>
      <c r="E10361" t="s">
        <v>2</v>
      </c>
      <c r="F10361" t="str">
        <f>INDEX(tbl_produits[Nom normalisé], MATCH(tbl_data[[#This Row],[Spécialité]], tbl_produits[Nom original], 0))</f>
        <v>FOLINATE DE CALCIUM  10 mg/ml, solution injectable/pour perfusion ; 50 mg, 100 mg, 200 mg, 350 mg lyophilisat pour usage parentéral – Lévofolinate de calcium dont Elvorine 10 mg/ml, 25 mg/2,5ml, 50 mg/5ml, 100 mg/10ml, 175 mg/17,5ml solution injectable</v>
      </c>
      <c r="G10361" t="str">
        <f>INDEX(tbl_produits[Classe nom], MATCH(tbl_data[[#This Row],[NORM_Spécialité]], tbl_produits[Nom normalisé], 0))</f>
        <v>Divers</v>
      </c>
      <c r="H10361">
        <f>YEAR(tbl_data[[#This Row],[Date_rapport]])</f>
        <v>2024</v>
      </c>
      <c r="I10361" t="str">
        <f>INDEX(tbl_produits[Molécule extraite], MATCH(tbl_data[[#This Row],[NORM_Spécialité]], tbl_produits[Nom normalisé], 0))</f>
        <v>Folinate de calcium</v>
      </c>
      <c r="J10361" s="34">
        <f>DATE(LEFT(tbl_data[[#This Row],[Date_rapport]], 4), MID(tbl_data[[#This Row],[Date_rapport]], 6, 2), RIGHT(tbl_data[[#This Row],[Date_rapport]], 2))</f>
        <v>45418</v>
      </c>
    </row>
    <row r="10362" spans="1:10" x14ac:dyDescent="0.2">
      <c r="A10362" s="28" t="s">
        <v>17203</v>
      </c>
      <c r="B10362" t="s">
        <v>9</v>
      </c>
      <c r="C10362" s="28" t="s">
        <v>17356</v>
      </c>
      <c r="D10362" t="s">
        <v>1341</v>
      </c>
      <c r="E10362" t="s">
        <v>2</v>
      </c>
      <c r="F10362" t="str">
        <f>INDEX(tbl_produits[Nom normalisé], MATCH(tbl_data[[#This Row],[Spécialité]], tbl_produits[Nom original], 0))</f>
        <v>ASPEGIC injectable 500 mg/5 ml, poudre et solution pour usage parentéral</v>
      </c>
      <c r="G10362" t="str">
        <f>INDEX(tbl_produits[Classe nom], MATCH(tbl_data[[#This Row],[NORM_Spécialité]], tbl_produits[Nom normalisé], 0))</f>
        <v>Sang et organes hématopoïétiques</v>
      </c>
      <c r="H10362">
        <f>YEAR(tbl_data[[#This Row],[Date_rapport]])</f>
        <v>2024</v>
      </c>
      <c r="I10362" t="str">
        <f>INDEX(tbl_produits[Molécule extraite], MATCH(tbl_data[[#This Row],[NORM_Spécialité]], tbl_produits[Nom normalisé], 0))</f>
        <v>Acétylsalicylate de lysine</v>
      </c>
      <c r="J10362" s="34">
        <f>DATE(LEFT(tbl_data[[#This Row],[Date_rapport]], 4), MID(tbl_data[[#This Row],[Date_rapport]], 6, 2), RIGHT(tbl_data[[#This Row],[Date_rapport]], 2))</f>
        <v>45418</v>
      </c>
    </row>
    <row r="10363" spans="1:10" x14ac:dyDescent="0.2">
      <c r="A10363" s="28" t="s">
        <v>17203</v>
      </c>
      <c r="B10363" t="s">
        <v>3</v>
      </c>
      <c r="C10363" s="28" t="s">
        <v>17357</v>
      </c>
      <c r="D10363" t="s">
        <v>1345</v>
      </c>
      <c r="E10363" t="s">
        <v>2</v>
      </c>
      <c r="F10363" t="str">
        <f>INDEX(tbl_produits[Nom normalisé], MATCH(tbl_data[[#This Row],[Spécialité]], tbl_produits[Nom original], 0))</f>
        <v>ALPROSTADIL Intsel Chimos 0,5 mg/ml, solution injectable</v>
      </c>
      <c r="G10363" t="str">
        <f>INDEX(tbl_produits[Classe nom], MATCH(tbl_data[[#This Row],[NORM_Spécialité]], tbl_produits[Nom normalisé], 0))</f>
        <v>Système cardiovasculaire</v>
      </c>
      <c r="H10363">
        <f>YEAR(tbl_data[[#This Row],[Date_rapport]])</f>
        <v>2024</v>
      </c>
      <c r="I10363" t="str">
        <f>INDEX(tbl_produits[Molécule extraite], MATCH(tbl_data[[#This Row],[NORM_Spécialité]], tbl_produits[Nom normalisé], 0))</f>
        <v>Alprostadil</v>
      </c>
      <c r="J10363" s="34">
        <f>DATE(LEFT(tbl_data[[#This Row],[Date_rapport]], 4), MID(tbl_data[[#This Row],[Date_rapport]], 6, 2), RIGHT(tbl_data[[#This Row],[Date_rapport]], 2))</f>
        <v>45418</v>
      </c>
    </row>
    <row r="10364" spans="1:10" x14ac:dyDescent="0.2">
      <c r="A10364" s="28" t="s">
        <v>17203</v>
      </c>
      <c r="B10364" t="s">
        <v>3</v>
      </c>
      <c r="C10364" s="28" t="s">
        <v>17358</v>
      </c>
      <c r="D10364" t="s">
        <v>933</v>
      </c>
      <c r="E10364" t="s">
        <v>2</v>
      </c>
      <c r="F10364" t="str">
        <f>INDEX(tbl_produits[Nom normalisé], MATCH(tbl_data[[#This Row],[Spécialité]], tbl_produits[Nom original], 0))</f>
        <v>ALYOSTAL VENIN DE GUEPE POLISTES 110 et 550 microgrammes, poudre et solvant pour solution injectable</v>
      </c>
      <c r="G10364" t="str">
        <f>INDEX(tbl_produits[Classe nom], MATCH(tbl_data[[#This Row],[NORM_Spécialité]], tbl_produits[Nom normalisé], 0))</f>
        <v>Divers</v>
      </c>
      <c r="H10364">
        <f>YEAR(tbl_data[[#This Row],[Date_rapport]])</f>
        <v>2024</v>
      </c>
      <c r="I10364" t="str">
        <f>INDEX(tbl_produits[Molécule extraite], MATCH(tbl_data[[#This Row],[NORM_Spécialité]], tbl_produits[Nom normalisé], 0))</f>
        <v>Guêpe Polistes (venin de)</v>
      </c>
      <c r="J10364" s="34">
        <f>DATE(LEFT(tbl_data[[#This Row],[Date_rapport]], 4), MID(tbl_data[[#This Row],[Date_rapport]], 6, 2), RIGHT(tbl_data[[#This Row],[Date_rapport]], 2))</f>
        <v>45418</v>
      </c>
    </row>
    <row r="10365" spans="1:10" x14ac:dyDescent="0.2">
      <c r="A10365" s="28" t="s">
        <v>17203</v>
      </c>
      <c r="B10365" t="s">
        <v>11</v>
      </c>
      <c r="C10365" s="28" t="s">
        <v>17359</v>
      </c>
      <c r="D10365" t="s">
        <v>765</v>
      </c>
      <c r="E10365" t="s">
        <v>2</v>
      </c>
      <c r="F10365" t="str">
        <f>INDEX(tbl_produits[Nom normalisé], MATCH(tbl_data[[#This Row],[Spécialité]], tbl_produits[Nom original], 0))</f>
        <v>ANCOTIL 1 pour cent, solution pour perfusion</v>
      </c>
      <c r="G10365" t="str">
        <f>INDEX(tbl_produits[Classe nom], MATCH(tbl_data[[#This Row],[NORM_Spécialité]], tbl_produits[Nom normalisé], 0))</f>
        <v>Anti-infectieux à usage systémique</v>
      </c>
      <c r="H10365">
        <f>YEAR(tbl_data[[#This Row],[Date_rapport]])</f>
        <v>2024</v>
      </c>
      <c r="I10365" t="str">
        <f>INDEX(tbl_produits[Molécule extraite], MATCH(tbl_data[[#This Row],[NORM_Spécialité]], tbl_produits[Nom normalisé], 0))</f>
        <v>Flucytosine</v>
      </c>
      <c r="J10365" s="34">
        <f>DATE(LEFT(tbl_data[[#This Row],[Date_rapport]], 4), MID(tbl_data[[#This Row],[Date_rapport]], 6, 2), RIGHT(tbl_data[[#This Row],[Date_rapport]], 2))</f>
        <v>45418</v>
      </c>
    </row>
    <row r="10366" spans="1:10" x14ac:dyDescent="0.2">
      <c r="A10366" s="28" t="s">
        <v>17203</v>
      </c>
      <c r="B10366" t="s">
        <v>9</v>
      </c>
      <c r="C10366" s="28" t="s">
        <v>17360</v>
      </c>
      <c r="D10366" t="s">
        <v>964</v>
      </c>
      <c r="E10366" t="s">
        <v>2</v>
      </c>
      <c r="F10366" t="str">
        <f>INDEX(tbl_produits[Nom normalisé], MATCH(tbl_data[[#This Row],[Spécialité]], tbl_produits[Nom original], 0))</f>
        <v xml:space="preserve">AMIFAMPRIDINE Serb 10 mg, comprimé </v>
      </c>
      <c r="G10366" t="str">
        <f>INDEX(tbl_produits[Classe nom], MATCH(tbl_data[[#This Row],[NORM_Spécialité]], tbl_produits[Nom normalisé], 0))</f>
        <v>Système nerveux</v>
      </c>
      <c r="H10366">
        <f>YEAR(tbl_data[[#This Row],[Date_rapport]])</f>
        <v>2024</v>
      </c>
      <c r="I10366" t="str">
        <f>INDEX(tbl_produits[Molécule extraite], MATCH(tbl_data[[#This Row],[NORM_Spécialité]], tbl_produits[Nom normalisé], 0))</f>
        <v>Amifampridine (phosphate d')</v>
      </c>
      <c r="J10366" s="34">
        <f>DATE(LEFT(tbl_data[[#This Row],[Date_rapport]], 4), MID(tbl_data[[#This Row],[Date_rapport]], 6, 2), RIGHT(tbl_data[[#This Row],[Date_rapport]], 2))</f>
        <v>45418</v>
      </c>
    </row>
    <row r="10367" spans="1:10" x14ac:dyDescent="0.2">
      <c r="A10367" s="28" t="s">
        <v>17203</v>
      </c>
      <c r="B10367" t="s">
        <v>3</v>
      </c>
      <c r="C10367" s="28" t="s">
        <v>17361</v>
      </c>
      <c r="D10367" t="s">
        <v>645</v>
      </c>
      <c r="E10367" t="s">
        <v>2</v>
      </c>
      <c r="F10367" t="str">
        <f>INDEX(tbl_produits[Nom normalisé], MATCH(tbl_data[[#This Row],[Spécialité]], tbl_produits[Nom original], 0))</f>
        <v>ACTOSOLV 100 000 UI et 600 000 UI, poudre pour solution injectable / pour perfusion</v>
      </c>
      <c r="G10367" t="str">
        <f>INDEX(tbl_produits[Classe nom], MATCH(tbl_data[[#This Row],[NORM_Spécialité]], tbl_produits[Nom normalisé], 0))</f>
        <v>Sang et organes hématopoïétiques</v>
      </c>
      <c r="H10367">
        <f>YEAR(tbl_data[[#This Row],[Date_rapport]])</f>
        <v>2024</v>
      </c>
      <c r="I10367" t="str">
        <f>INDEX(tbl_produits[Molécule extraite], MATCH(tbl_data[[#This Row],[NORM_Spécialité]], tbl_produits[Nom normalisé], 0))</f>
        <v>Urokinase</v>
      </c>
      <c r="J10367" s="34">
        <f>DATE(LEFT(tbl_data[[#This Row],[Date_rapport]], 4), MID(tbl_data[[#This Row],[Date_rapport]], 6, 2), RIGHT(tbl_data[[#This Row],[Date_rapport]], 2))</f>
        <v>45418</v>
      </c>
    </row>
    <row r="10368" spans="1:10" x14ac:dyDescent="0.2">
      <c r="A10368" s="28" t="s">
        <v>17203</v>
      </c>
      <c r="B10368" t="s">
        <v>9</v>
      </c>
      <c r="C10368" s="28" t="s">
        <v>17362</v>
      </c>
      <c r="D10368" t="s">
        <v>790</v>
      </c>
      <c r="E10368" t="s">
        <v>2</v>
      </c>
      <c r="F10368" t="str">
        <f>INDEX(tbl_produits[Nom normalisé], MATCH(tbl_data[[#This Row],[Spécialité]], tbl_produits[Nom original], 0))</f>
        <v xml:space="preserve">PROSTIONE VR 0,5 mg/ml, solution injectable </v>
      </c>
      <c r="G10368" t="str">
        <f>INDEX(tbl_produits[Classe nom], MATCH(tbl_data[[#This Row],[NORM_Spécialité]], tbl_produits[Nom normalisé], 0))</f>
        <v>Système cardiovasculaire</v>
      </c>
      <c r="H10368">
        <f>YEAR(tbl_data[[#This Row],[Date_rapport]])</f>
        <v>2024</v>
      </c>
      <c r="I10368" t="str">
        <f>INDEX(tbl_produits[Molécule extraite], MATCH(tbl_data[[#This Row],[NORM_Spécialité]], tbl_produits[Nom normalisé], 0))</f>
        <v>Alprostadil</v>
      </c>
      <c r="J10368" s="34">
        <f>DATE(LEFT(tbl_data[[#This Row],[Date_rapport]], 4), MID(tbl_data[[#This Row],[Date_rapport]], 6, 2), RIGHT(tbl_data[[#This Row],[Date_rapport]], 2))</f>
        <v>45418</v>
      </c>
    </row>
    <row r="10369" spans="1:10" x14ac:dyDescent="0.2">
      <c r="A10369" s="28" t="s">
        <v>17203</v>
      </c>
      <c r="B10369" t="s">
        <v>11</v>
      </c>
      <c r="C10369" s="28" t="s">
        <v>17363</v>
      </c>
      <c r="D10369" t="s">
        <v>808</v>
      </c>
      <c r="E10369" t="s">
        <v>2</v>
      </c>
      <c r="F10369" t="str">
        <f>INDEX(tbl_produits[Nom normalisé], MATCH(tbl_data[[#This Row],[Spécialité]], tbl_produits[Nom original], 0))</f>
        <v>IOBENGUANE (131I) pour thérapie CIS bio international 370 MBq/mL, solution pour perfusion</v>
      </c>
      <c r="G10369" t="str">
        <f>INDEX(tbl_produits[Classe nom], MATCH(tbl_data[[#This Row],[NORM_Spécialité]], tbl_produits[Nom normalisé], 0))</f>
        <v>Divers</v>
      </c>
      <c r="H10369">
        <f>YEAR(tbl_data[[#This Row],[Date_rapport]])</f>
        <v>2024</v>
      </c>
      <c r="I10369" t="str">
        <f>INDEX(tbl_produits[Molécule extraite], MATCH(tbl_data[[#This Row],[NORM_Spécialité]], tbl_produits[Nom normalisé], 0))</f>
        <v>Iobenguane (131I)</v>
      </c>
      <c r="J10369" s="34">
        <f>DATE(LEFT(tbl_data[[#This Row],[Date_rapport]], 4), MID(tbl_data[[#This Row],[Date_rapport]], 6, 2), RIGHT(tbl_data[[#This Row],[Date_rapport]], 2))</f>
        <v>45418</v>
      </c>
    </row>
    <row r="10370" spans="1:10" x14ac:dyDescent="0.2">
      <c r="A10370" s="28" t="s">
        <v>17203</v>
      </c>
      <c r="B10370" t="s">
        <v>9</v>
      </c>
      <c r="C10370" s="28" t="s">
        <v>17364</v>
      </c>
      <c r="D10370" t="s">
        <v>811</v>
      </c>
      <c r="E10370" t="s">
        <v>2</v>
      </c>
      <c r="F10370" t="str">
        <f>INDEX(tbl_produits[Nom normalisé], MATCH(tbl_data[[#This Row],[Spécialité]], tbl_produits[Nom original], 0))</f>
        <v xml:space="preserve">PARACÉTAMOL Carelide 10 mg/ml, solution pour perfusion poches de 50ml </v>
      </c>
      <c r="G10370" t="str">
        <f>INDEX(tbl_produits[Classe nom], MATCH(tbl_data[[#This Row],[NORM_Spécialité]], tbl_produits[Nom normalisé], 0))</f>
        <v>Système nerveux</v>
      </c>
      <c r="H10370">
        <f>YEAR(tbl_data[[#This Row],[Date_rapport]])</f>
        <v>2024</v>
      </c>
      <c r="I10370" t="str">
        <f>INDEX(tbl_produits[Molécule extraite], MATCH(tbl_data[[#This Row],[NORM_Spécialité]], tbl_produits[Nom normalisé], 0))</f>
        <v>Paracétamol</v>
      </c>
      <c r="J10370" s="34">
        <f>DATE(LEFT(tbl_data[[#This Row],[Date_rapport]], 4), MID(tbl_data[[#This Row],[Date_rapport]], 6, 2), RIGHT(tbl_data[[#This Row],[Date_rapport]], 2))</f>
        <v>45418</v>
      </c>
    </row>
    <row r="10371" spans="1:10" x14ac:dyDescent="0.2">
      <c r="A10371" s="28" t="s">
        <v>17203</v>
      </c>
      <c r="B10371" t="s">
        <v>11</v>
      </c>
      <c r="C10371" s="28" t="s">
        <v>17365</v>
      </c>
      <c r="D10371" t="s">
        <v>751</v>
      </c>
      <c r="E10371" t="s">
        <v>2</v>
      </c>
      <c r="F10371" t="str">
        <f>INDEX(tbl_produits[Nom normalisé], MATCH(tbl_data[[#This Row],[Spécialité]], tbl_produits[Nom original], 0))</f>
        <v>RIBAVIRINE BIOGARAN 200 mg/400 mg, comprimé pelliculé</v>
      </c>
      <c r="G10371" t="str">
        <f>INDEX(tbl_produits[Classe nom], MATCH(tbl_data[[#This Row],[NORM_Spécialité]], tbl_produits[Nom normalisé], 0))</f>
        <v>Anti-infectieux à usage systémique</v>
      </c>
      <c r="H10371">
        <f>YEAR(tbl_data[[#This Row],[Date_rapport]])</f>
        <v>2024</v>
      </c>
      <c r="I10371" t="str">
        <f>INDEX(tbl_produits[Molécule extraite], MATCH(tbl_data[[#This Row],[NORM_Spécialité]], tbl_produits[Nom normalisé], 0))</f>
        <v>Ribavirine</v>
      </c>
      <c r="J10371" s="34">
        <f>DATE(LEFT(tbl_data[[#This Row],[Date_rapport]], 4), MID(tbl_data[[#This Row],[Date_rapport]], 6, 2), RIGHT(tbl_data[[#This Row],[Date_rapport]], 2))</f>
        <v>45418</v>
      </c>
    </row>
    <row r="10372" spans="1:10" x14ac:dyDescent="0.2">
      <c r="A10372" s="28" t="s">
        <v>17203</v>
      </c>
      <c r="B10372" t="s">
        <v>3</v>
      </c>
      <c r="C10372" s="28" t="s">
        <v>17366</v>
      </c>
      <c r="D10372" t="s">
        <v>607</v>
      </c>
      <c r="E10372" t="s">
        <v>2</v>
      </c>
      <c r="F10372" t="str">
        <f>INDEX(tbl_produits[Nom normalisé], MATCH(tbl_data[[#This Row],[Spécialité]], tbl_produits[Nom original], 0))</f>
        <v>ACUITEL 5 mg et 20 mg, comprimé enrobé sécable</v>
      </c>
      <c r="G10372" t="str">
        <f>INDEX(tbl_produits[Classe nom], MATCH(tbl_data[[#This Row],[NORM_Spécialité]], tbl_produits[Nom normalisé], 0))</f>
        <v>Système cardiovasculaire</v>
      </c>
      <c r="H10372">
        <f>YEAR(tbl_data[[#This Row],[Date_rapport]])</f>
        <v>2024</v>
      </c>
      <c r="I10372" t="str">
        <f>INDEX(tbl_produits[Molécule extraite], MATCH(tbl_data[[#This Row],[NORM_Spécialité]], tbl_produits[Nom normalisé], 0))</f>
        <v>Chlorhydrate de quinapril</v>
      </c>
      <c r="J10372" s="34">
        <f>DATE(LEFT(tbl_data[[#This Row],[Date_rapport]], 4), MID(tbl_data[[#This Row],[Date_rapport]], 6, 2), RIGHT(tbl_data[[#This Row],[Date_rapport]], 2))</f>
        <v>45418</v>
      </c>
    </row>
    <row r="10373" spans="1:10" x14ac:dyDescent="0.2">
      <c r="A10373" s="28" t="s">
        <v>17203</v>
      </c>
      <c r="B10373" t="s">
        <v>9</v>
      </c>
      <c r="C10373" s="28" t="s">
        <v>17367</v>
      </c>
      <c r="D10373" t="s">
        <v>532</v>
      </c>
      <c r="E10373" t="s">
        <v>2</v>
      </c>
      <c r="F10373" t="str">
        <f>INDEX(tbl_produits[Nom normalisé], MATCH(tbl_data[[#This Row],[Spécialité]], tbl_produits[Nom original], 0))</f>
        <v>MYOZIME 50 mg, poudre pour solution à diluer pour perfusion</v>
      </c>
      <c r="G10373" t="str">
        <f>INDEX(tbl_produits[Classe nom], MATCH(tbl_data[[#This Row],[NORM_Spécialité]], tbl_produits[Nom normalisé], 0))</f>
        <v>Voies digestives et métabolisme</v>
      </c>
      <c r="H10373">
        <f>YEAR(tbl_data[[#This Row],[Date_rapport]])</f>
        <v>2024</v>
      </c>
      <c r="I10373" t="str">
        <f>INDEX(tbl_produits[Molécule extraite], MATCH(tbl_data[[#This Row],[NORM_Spécialité]], tbl_produits[Nom normalisé], 0))</f>
        <v>Alglucosidase alfa</v>
      </c>
      <c r="J10373" s="34">
        <f>DATE(LEFT(tbl_data[[#This Row],[Date_rapport]], 4), MID(tbl_data[[#This Row],[Date_rapport]], 6, 2), RIGHT(tbl_data[[#This Row],[Date_rapport]], 2))</f>
        <v>45418</v>
      </c>
    </row>
    <row r="10374" spans="1:10" x14ac:dyDescent="0.2">
      <c r="A10374" s="28" t="s">
        <v>17203</v>
      </c>
      <c r="B10374" t="s">
        <v>3</v>
      </c>
      <c r="C10374" s="28" t="s">
        <v>17368</v>
      </c>
      <c r="D10374" t="s">
        <v>261</v>
      </c>
      <c r="E10374" t="s">
        <v>2</v>
      </c>
      <c r="F10374" t="str">
        <f>INDEX(tbl_produits[Nom normalisé], MATCH(tbl_data[[#This Row],[Spécialité]], tbl_produits[Nom original], 0))</f>
        <v>CHAMPIX 0,5 mg et 1 mg, comprimé pelliculé, CHAMPIX 0,5 mg, comprimé pelliculé et CHAMPIX 1 mg, comprimé pelliculé</v>
      </c>
      <c r="G10374" t="str">
        <f>INDEX(tbl_produits[Classe nom], MATCH(tbl_data[[#This Row],[NORM_Spécialité]], tbl_produits[Nom normalisé], 0))</f>
        <v>Système nerveux</v>
      </c>
      <c r="H10374">
        <f>YEAR(tbl_data[[#This Row],[Date_rapport]])</f>
        <v>2024</v>
      </c>
      <c r="I10374" t="str">
        <f>INDEX(tbl_produits[Molécule extraite], MATCH(tbl_data[[#This Row],[NORM_Spécialité]], tbl_produits[Nom normalisé], 0))</f>
        <v>Varenicline</v>
      </c>
      <c r="J10374" s="34">
        <f>DATE(LEFT(tbl_data[[#This Row],[Date_rapport]], 4), MID(tbl_data[[#This Row],[Date_rapport]], 6, 2), RIGHT(tbl_data[[#This Row],[Date_rapport]], 2))</f>
        <v>45418</v>
      </c>
    </row>
    <row r="10375" spans="1:10" x14ac:dyDescent="0.2">
      <c r="A10375" s="28" t="s">
        <v>17203</v>
      </c>
      <c r="B10375" t="s">
        <v>3</v>
      </c>
      <c r="C10375" s="28" t="s">
        <v>17369</v>
      </c>
      <c r="D10375" t="s">
        <v>248</v>
      </c>
      <c r="E10375" t="s">
        <v>2</v>
      </c>
      <c r="F10375" t="str">
        <f>INDEX(tbl_produits[Nom normalisé], MATCH(tbl_data[[#This Row],[Spécialité]], tbl_produits[Nom original], 0))</f>
        <v>SEMAP 20 mg, comprimé</v>
      </c>
      <c r="G10375" t="str">
        <f>INDEX(tbl_produits[Classe nom], MATCH(tbl_data[[#This Row],[NORM_Spécialité]], tbl_produits[Nom normalisé], 0))</f>
        <v>Système nerveux</v>
      </c>
      <c r="H10375">
        <f>YEAR(tbl_data[[#This Row],[Date_rapport]])</f>
        <v>2024</v>
      </c>
      <c r="I10375" t="str">
        <f>INDEX(tbl_produits[Molécule extraite], MATCH(tbl_data[[#This Row],[NORM_Spécialité]], tbl_produits[Nom normalisé], 0))</f>
        <v>Penfluridol</v>
      </c>
      <c r="J10375" s="34">
        <f>DATE(LEFT(tbl_data[[#This Row],[Date_rapport]], 4), MID(tbl_data[[#This Row],[Date_rapport]], 6, 2), RIGHT(tbl_data[[#This Row],[Date_rapport]], 2))</f>
        <v>45418</v>
      </c>
    </row>
    <row r="10376" spans="1:10" x14ac:dyDescent="0.2">
      <c r="A10376" s="28" t="s">
        <v>17203</v>
      </c>
      <c r="B10376" t="s">
        <v>3</v>
      </c>
      <c r="C10376" s="28" t="s">
        <v>17370</v>
      </c>
      <c r="D10376" t="s">
        <v>4</v>
      </c>
      <c r="E10376" t="s">
        <v>2</v>
      </c>
      <c r="F10376" t="str">
        <f>INDEX(tbl_produits[Nom normalisé], MATCH(tbl_data[[#This Row],[Spécialité]], tbl_produits[Nom original], 0))</f>
        <v>ALKONATREM   150 mg, gélule</v>
      </c>
      <c r="G10376" t="str">
        <f>INDEX(tbl_produits[Classe nom], MATCH(tbl_data[[#This Row],[NORM_Spécialité]], tbl_produits[Nom normalisé], 0))</f>
        <v>Anti-infectieux à usage systémique</v>
      </c>
      <c r="H10376">
        <f>YEAR(tbl_data[[#This Row],[Date_rapport]])</f>
        <v>2024</v>
      </c>
      <c r="I10376" t="str">
        <f>INDEX(tbl_produits[Molécule extraite], MATCH(tbl_data[[#This Row],[NORM_Spécialité]], tbl_produits[Nom normalisé], 0))</f>
        <v>Chlorhydrate de déméclocycline</v>
      </c>
      <c r="J10376" s="34">
        <f>DATE(LEFT(tbl_data[[#This Row],[Date_rapport]], 4), MID(tbl_data[[#This Row],[Date_rapport]], 6, 2), RIGHT(tbl_data[[#This Row],[Date_rapport]], 2))</f>
        <v>45418</v>
      </c>
    </row>
    <row r="10377" spans="1:10" x14ac:dyDescent="0.2">
      <c r="A10377" s="28" t="s">
        <v>17203</v>
      </c>
      <c r="B10377" t="s">
        <v>3</v>
      </c>
      <c r="C10377" s="28" t="s">
        <v>17371</v>
      </c>
      <c r="D10377" t="s">
        <v>100</v>
      </c>
      <c r="E10377" t="s">
        <v>2</v>
      </c>
      <c r="F10377" t="str">
        <f>INDEX(tbl_produits[Nom normalisé], MATCH(tbl_data[[#This Row],[Spécialité]], tbl_produits[Nom original], 0))</f>
        <v>OCTIM 150 microgrammes/dose, solution pour pulvérisation nasale</v>
      </c>
      <c r="G10377" t="str">
        <f>INDEX(tbl_produits[Classe nom], MATCH(tbl_data[[#This Row],[NORM_Spécialité]], tbl_produits[Nom normalisé], 0))</f>
        <v>Hormones systémiques sauf hormones sexuelles et insulines</v>
      </c>
      <c r="H10377">
        <f>YEAR(tbl_data[[#This Row],[Date_rapport]])</f>
        <v>2024</v>
      </c>
      <c r="I10377" t="str">
        <f>INDEX(tbl_produits[Molécule extraite], MATCH(tbl_data[[#This Row],[NORM_Spécialité]], tbl_produits[Nom normalisé], 0))</f>
        <v>Desmopressine</v>
      </c>
      <c r="J10377" s="34">
        <f>DATE(LEFT(tbl_data[[#This Row],[Date_rapport]], 4), MID(tbl_data[[#This Row],[Date_rapport]], 6, 2), RIGHT(tbl_data[[#This Row],[Date_rapport]], 2))</f>
        <v>45418</v>
      </c>
    </row>
    <row r="10378" spans="1:10" x14ac:dyDescent="0.2">
      <c r="A10378" s="28" t="s">
        <v>17203</v>
      </c>
      <c r="B10378" t="s">
        <v>3</v>
      </c>
      <c r="C10378" s="28" t="s">
        <v>17371</v>
      </c>
      <c r="D10378" t="s">
        <v>8</v>
      </c>
      <c r="E10378" t="s">
        <v>2</v>
      </c>
      <c r="F10378" t="str">
        <f>INDEX(tbl_produits[Nom normalisé], MATCH(tbl_data[[#This Row],[Spécialité]], tbl_produits[Nom original], 0))</f>
        <v>CLAVENTIN, poudre pour solution injectable (I.V.) /TIMENTIN 3,1g, poudre pour solution injectable</v>
      </c>
      <c r="G10378" t="str">
        <f>INDEX(tbl_produits[Classe nom], MATCH(tbl_data[[#This Row],[NORM_Spécialité]], tbl_produits[Nom normalisé], 0))</f>
        <v>Anti-infectieux à usage systémique</v>
      </c>
      <c r="H10378">
        <f>YEAR(tbl_data[[#This Row],[Date_rapport]])</f>
        <v>2024</v>
      </c>
      <c r="I10378" t="str">
        <f>INDEX(tbl_produits[Molécule extraite], MATCH(tbl_data[[#This Row],[NORM_Spécialité]], tbl_produits[Nom normalisé], 0))</f>
        <v>Ticarcilline/acide clavulanique</v>
      </c>
      <c r="J10378" s="34">
        <f>DATE(LEFT(tbl_data[[#This Row],[Date_rapport]], 4), MID(tbl_data[[#This Row],[Date_rapport]], 6, 2), RIGHT(tbl_data[[#This Row],[Date_rapport]], 2))</f>
        <v>45418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9FC35-6174-2247-901E-D4F124B64146}">
  <sheetPr>
    <tabColor theme="7" tint="-0.249977111117893"/>
  </sheetPr>
  <dimension ref="A1:L1613"/>
  <sheetViews>
    <sheetView topLeftCell="B1" zoomScale="114" workbookViewId="0">
      <selection activeCell="H3" sqref="H3"/>
    </sheetView>
  </sheetViews>
  <sheetFormatPr baseColWidth="10" defaultRowHeight="16" x14ac:dyDescent="0.2"/>
  <cols>
    <col min="1" max="1" width="94.33203125" style="23" customWidth="1"/>
    <col min="2" max="2" width="78.6640625" style="23" customWidth="1"/>
    <col min="3" max="3" width="66" style="23" customWidth="1"/>
    <col min="4" max="4" width="28" style="23" customWidth="1"/>
    <col min="5" max="5" width="44.5" style="23" customWidth="1"/>
    <col min="6" max="6" width="22.5" style="23" customWidth="1"/>
    <col min="7" max="7" width="15.83203125" style="23" customWidth="1"/>
    <col min="8" max="8" width="43.6640625" style="23" customWidth="1"/>
    <col min="9" max="10" width="22.5" style="23" customWidth="1"/>
    <col min="11" max="11" width="44.5" style="23" customWidth="1"/>
    <col min="12" max="12" width="25.1640625" customWidth="1"/>
    <col min="13" max="16384" width="10.83203125" style="23"/>
  </cols>
  <sheetData>
    <row r="1" spans="1:12" x14ac:dyDescent="0.2">
      <c r="A1" s="23" t="s">
        <v>2045</v>
      </c>
      <c r="B1" s="23" t="s">
        <v>2046</v>
      </c>
      <c r="C1" s="23" t="s">
        <v>2048</v>
      </c>
      <c r="D1" s="23" t="s">
        <v>2501</v>
      </c>
      <c r="E1" s="23" t="s">
        <v>2047</v>
      </c>
      <c r="F1" s="23" t="s">
        <v>17024</v>
      </c>
      <c r="G1" s="23" t="s">
        <v>2680</v>
      </c>
      <c r="H1" s="23" t="s">
        <v>17027</v>
      </c>
      <c r="I1" s="23" t="s">
        <v>17025</v>
      </c>
      <c r="J1" s="23" t="s">
        <v>2416</v>
      </c>
      <c r="K1" s="23" t="s">
        <v>2417</v>
      </c>
      <c r="L1" s="23"/>
    </row>
    <row r="2" spans="1:12" x14ac:dyDescent="0.2">
      <c r="A2" s="24" t="s">
        <v>1410</v>
      </c>
      <c r="B2" s="24" t="s">
        <v>2049</v>
      </c>
      <c r="C2" s="24" t="s">
        <v>17126</v>
      </c>
      <c r="D2" s="24" t="s">
        <v>15709</v>
      </c>
      <c r="E2" s="24" t="s">
        <v>2525</v>
      </c>
      <c r="F2" s="24" t="s">
        <v>9296</v>
      </c>
      <c r="G2" s="24" t="str">
        <f>LEFT(tbl_produits[[#This Row],[Code ATC]], 1)</f>
        <v>J</v>
      </c>
      <c r="H2" s="24" t="str">
        <f>INDEX(Table34[Libellé français], MATCH(tbl_produits[[#This Row],[Classe ATC]], Table34[ATC_code], 0))</f>
        <v>Anti-infectieux à usage systémique</v>
      </c>
      <c r="I2" s="24" t="str">
        <f>LEFT(tbl_produits[[#This Row],[Code ATC]], 3)</f>
        <v>J05</v>
      </c>
      <c r="J2" s="24"/>
      <c r="K2" s="24"/>
      <c r="L2" s="23"/>
    </row>
    <row r="3" spans="1:12" x14ac:dyDescent="0.2">
      <c r="A3" s="24" t="s">
        <v>1984</v>
      </c>
      <c r="B3" s="24" t="s">
        <v>15975</v>
      </c>
      <c r="C3" s="24" t="s">
        <v>16518</v>
      </c>
      <c r="D3" s="24"/>
      <c r="E3" s="24" t="s">
        <v>2335</v>
      </c>
      <c r="F3" s="24" t="s">
        <v>10605</v>
      </c>
      <c r="G3" s="24" t="str">
        <f>LEFT(tbl_produits[[#This Row],[Code ATC]], 1)</f>
        <v>L</v>
      </c>
      <c r="H3" s="24" t="str">
        <f>INDEX(Table34[Libellé français], MATCH(tbl_produits[[#This Row],[Classe ATC]], Table34[ATC_code], 0))</f>
        <v>Antinéoplasiques et immunomodulateurs</v>
      </c>
      <c r="I3" s="24" t="str">
        <f>LEFT(tbl_produits[[#This Row],[Code ATC]], 3)</f>
        <v>L02</v>
      </c>
      <c r="J3" s="24"/>
      <c r="K3" s="24"/>
      <c r="L3" s="23"/>
    </row>
    <row r="4" spans="1:12" x14ac:dyDescent="0.2">
      <c r="A4" s="24" t="s">
        <v>991</v>
      </c>
      <c r="B4" s="24" t="s">
        <v>15976</v>
      </c>
      <c r="C4" s="24" t="s">
        <v>16519</v>
      </c>
      <c r="D4" s="24" t="s">
        <v>15694</v>
      </c>
      <c r="E4" s="24" t="s">
        <v>2335</v>
      </c>
      <c r="F4" s="24" t="s">
        <v>10605</v>
      </c>
      <c r="G4" s="24" t="str">
        <f>LEFT(tbl_produits[[#This Row],[Code ATC]], 1)</f>
        <v>L</v>
      </c>
      <c r="H4" s="24" t="str">
        <f>INDEX(Table34[Libellé français], MATCH(tbl_produits[[#This Row],[Classe ATC]], Table34[ATC_code], 0))</f>
        <v>Antinéoplasiques et immunomodulateurs</v>
      </c>
      <c r="I4" s="24" t="str">
        <f>LEFT(tbl_produits[[#This Row],[Code ATC]], 3)</f>
        <v>L02</v>
      </c>
      <c r="J4" s="24"/>
      <c r="K4" s="24"/>
      <c r="L4" s="23"/>
    </row>
    <row r="5" spans="1:12" x14ac:dyDescent="0.2">
      <c r="A5" s="24" t="s">
        <v>990</v>
      </c>
      <c r="B5" s="24" t="s">
        <v>2050</v>
      </c>
      <c r="C5" s="24" t="s">
        <v>15780</v>
      </c>
      <c r="D5" s="24" t="s">
        <v>15648</v>
      </c>
      <c r="E5" s="24" t="s">
        <v>2335</v>
      </c>
      <c r="F5" s="24" t="s">
        <v>10605</v>
      </c>
      <c r="G5" s="24" t="str">
        <f>LEFT(tbl_produits[[#This Row],[Code ATC]], 1)</f>
        <v>L</v>
      </c>
      <c r="H5" s="24" t="str">
        <f>INDEX(Table34[Libellé français], MATCH(tbl_produits[[#This Row],[Classe ATC]], Table34[ATC_code], 0))</f>
        <v>Antinéoplasiques et immunomodulateurs</v>
      </c>
      <c r="I5" s="24" t="str">
        <f>LEFT(tbl_produits[[#This Row],[Code ATC]], 3)</f>
        <v>L02</v>
      </c>
      <c r="J5" s="24"/>
      <c r="K5" s="24"/>
      <c r="L5" s="23"/>
    </row>
    <row r="6" spans="1:12" x14ac:dyDescent="0.2">
      <c r="A6" s="24" t="s">
        <v>989</v>
      </c>
      <c r="B6" s="24" t="s">
        <v>15977</v>
      </c>
      <c r="C6" s="24" t="s">
        <v>16517</v>
      </c>
      <c r="D6" s="24" t="s">
        <v>15803</v>
      </c>
      <c r="E6" s="24" t="s">
        <v>2335</v>
      </c>
      <c r="F6" s="24" t="s">
        <v>10605</v>
      </c>
      <c r="G6" s="24" t="str">
        <f>LEFT(tbl_produits[[#This Row],[Code ATC]], 1)</f>
        <v>L</v>
      </c>
      <c r="H6" s="24" t="str">
        <f>INDEX(Table34[Libellé français], MATCH(tbl_produits[[#This Row],[Classe ATC]], Table34[ATC_code], 0))</f>
        <v>Antinéoplasiques et immunomodulateurs</v>
      </c>
      <c r="I6" s="24" t="str">
        <f>LEFT(tbl_produits[[#This Row],[Code ATC]], 3)</f>
        <v>L02</v>
      </c>
      <c r="J6" s="24"/>
      <c r="K6" s="24"/>
      <c r="L6" s="23"/>
    </row>
    <row r="7" spans="1:12" x14ac:dyDescent="0.2">
      <c r="A7" s="24" t="s">
        <v>1665</v>
      </c>
      <c r="B7" s="24" t="s">
        <v>2051</v>
      </c>
      <c r="C7" s="24" t="s">
        <v>2504</v>
      </c>
      <c r="D7" s="24" t="s">
        <v>16885</v>
      </c>
      <c r="E7" s="24" t="s">
        <v>2419</v>
      </c>
      <c r="F7" s="24" t="s">
        <v>9914</v>
      </c>
      <c r="G7" s="24" t="str">
        <f>LEFT(tbl_produits[[#This Row],[Code ATC]], 1)</f>
        <v>L</v>
      </c>
      <c r="H7" s="24" t="str">
        <f>INDEX(Table34[Libellé français], MATCH(tbl_produits[[#This Row],[Classe ATC]], Table34[ATC_code], 0))</f>
        <v>Antinéoplasiques et immunomodulateurs</v>
      </c>
      <c r="I7" s="24" t="str">
        <f>LEFT(tbl_produits[[#This Row],[Code ATC]], 3)</f>
        <v>L01</v>
      </c>
      <c r="J7" s="24"/>
      <c r="K7" s="24"/>
      <c r="L7" s="23"/>
    </row>
    <row r="8" spans="1:12" x14ac:dyDescent="0.2">
      <c r="A8" s="24" t="s">
        <v>1765</v>
      </c>
      <c r="B8" s="24" t="s">
        <v>15978</v>
      </c>
      <c r="C8" s="24" t="s">
        <v>2504</v>
      </c>
      <c r="D8" s="24" t="s">
        <v>16885</v>
      </c>
      <c r="E8" s="24" t="s">
        <v>2419</v>
      </c>
      <c r="F8" s="24" t="s">
        <v>9914</v>
      </c>
      <c r="G8" s="24" t="str">
        <f>LEFT(tbl_produits[[#This Row],[Code ATC]], 1)</f>
        <v>L</v>
      </c>
      <c r="H8" s="24" t="str">
        <f>INDEX(Table34[Libellé français], MATCH(tbl_produits[[#This Row],[Classe ATC]], Table34[ATC_code], 0))</f>
        <v>Antinéoplasiques et immunomodulateurs</v>
      </c>
      <c r="I8" s="24" t="str">
        <f>LEFT(tbl_produits[[#This Row],[Code ATC]], 3)</f>
        <v>L01</v>
      </c>
      <c r="J8" s="24"/>
      <c r="K8" s="24"/>
      <c r="L8" s="23"/>
    </row>
    <row r="9" spans="1:12" x14ac:dyDescent="0.2">
      <c r="A9" s="24" t="s">
        <v>1068</v>
      </c>
      <c r="B9" s="24" t="s">
        <v>15979</v>
      </c>
      <c r="C9" s="24" t="s">
        <v>16520</v>
      </c>
      <c r="D9" s="24"/>
      <c r="E9" s="24" t="s">
        <v>15922</v>
      </c>
      <c r="F9" s="24" t="s">
        <v>11523</v>
      </c>
      <c r="G9" s="24" t="str">
        <f>LEFT(tbl_produits[[#This Row],[Code ATC]], 1)</f>
        <v>M</v>
      </c>
      <c r="H9" s="24" t="str">
        <f>INDEX(Table34[Libellé français], MATCH(tbl_produits[[#This Row],[Classe ATC]], Table34[ATC_code], 0))</f>
        <v xml:space="preserve">Système musculo-squelettique </v>
      </c>
      <c r="I9" s="24" t="str">
        <f>LEFT(tbl_produits[[#This Row],[Code ATC]], 3)</f>
        <v>M05</v>
      </c>
      <c r="J9" s="24"/>
      <c r="K9" s="24"/>
      <c r="L9" s="23"/>
    </row>
    <row r="10" spans="1:12" x14ac:dyDescent="0.2">
      <c r="A10" s="24" t="s">
        <v>316</v>
      </c>
      <c r="B10" s="24" t="s">
        <v>316</v>
      </c>
      <c r="C10" s="24" t="s">
        <v>16520</v>
      </c>
      <c r="D10" s="24"/>
      <c r="E10" s="24" t="s">
        <v>15922</v>
      </c>
      <c r="F10" s="24" t="s">
        <v>11523</v>
      </c>
      <c r="G10" s="24" t="str">
        <f>LEFT(tbl_produits[[#This Row],[Code ATC]], 1)</f>
        <v>M</v>
      </c>
      <c r="H10" s="24" t="str">
        <f>INDEX(Table34[Libellé français], MATCH(tbl_produits[[#This Row],[Classe ATC]], Table34[ATC_code], 0))</f>
        <v xml:space="preserve">Système musculo-squelettique </v>
      </c>
      <c r="I10" s="24" t="str">
        <f>LEFT(tbl_produits[[#This Row],[Code ATC]], 3)</f>
        <v>M05</v>
      </c>
      <c r="J10" s="24"/>
      <c r="K10" s="24"/>
      <c r="L10" s="23"/>
    </row>
    <row r="11" spans="1:12" x14ac:dyDescent="0.2">
      <c r="A11" s="24" t="s">
        <v>841</v>
      </c>
      <c r="B11" s="24" t="s">
        <v>2052</v>
      </c>
      <c r="C11" s="24" t="s">
        <v>15705</v>
      </c>
      <c r="D11" s="24" t="s">
        <v>15694</v>
      </c>
      <c r="E11" s="24" t="s">
        <v>2074</v>
      </c>
      <c r="F11" s="24" t="s">
        <v>7967</v>
      </c>
      <c r="G11" s="24" t="str">
        <f>LEFT(tbl_produits[[#This Row],[Code ATC]], 1)</f>
        <v>G</v>
      </c>
      <c r="H11" s="24" t="str">
        <f>INDEX(Table34[Libellé français], MATCH(tbl_produits[[#This Row],[Classe ATC]], Table34[ATC_code], 0))</f>
        <v>Système génito-urinaire et hormones sexuelles</v>
      </c>
      <c r="I11" s="24" t="str">
        <f>LEFT(tbl_produits[[#This Row],[Code ATC]], 3)</f>
        <v>G03</v>
      </c>
      <c r="J11" s="24"/>
      <c r="K11" s="24"/>
      <c r="L11" s="23"/>
    </row>
    <row r="12" spans="1:12" x14ac:dyDescent="0.2">
      <c r="A12" s="24" t="s">
        <v>1725</v>
      </c>
      <c r="B12" s="24" t="s">
        <v>2052</v>
      </c>
      <c r="C12" s="24" t="s">
        <v>15705</v>
      </c>
      <c r="D12" s="24" t="s">
        <v>15694</v>
      </c>
      <c r="E12" s="24" t="s">
        <v>2074</v>
      </c>
      <c r="F12" s="24" t="s">
        <v>7967</v>
      </c>
      <c r="G12" s="24" t="str">
        <f>LEFT(tbl_produits[[#This Row],[Code ATC]], 1)</f>
        <v>G</v>
      </c>
      <c r="H12" s="24" t="str">
        <f>INDEX(Table34[Libellé français], MATCH(tbl_produits[[#This Row],[Classe ATC]], Table34[ATC_code], 0))</f>
        <v>Système génito-urinaire et hormones sexuelles</v>
      </c>
      <c r="I12" s="24" t="str">
        <f>LEFT(tbl_produits[[#This Row],[Code ATC]], 3)</f>
        <v>G03</v>
      </c>
      <c r="J12" s="24"/>
      <c r="K12" s="24"/>
      <c r="L12" s="23"/>
    </row>
    <row r="13" spans="1:12" x14ac:dyDescent="0.2">
      <c r="A13" s="24" t="s">
        <v>1282</v>
      </c>
      <c r="B13" s="24" t="s">
        <v>2052</v>
      </c>
      <c r="C13" s="24" t="s">
        <v>15705</v>
      </c>
      <c r="D13" s="24" t="s">
        <v>15694</v>
      </c>
      <c r="E13" s="24" t="s">
        <v>2074</v>
      </c>
      <c r="F13" s="24" t="s">
        <v>7967</v>
      </c>
      <c r="G13" s="24" t="str">
        <f>LEFT(tbl_produits[[#This Row],[Code ATC]], 1)</f>
        <v>G</v>
      </c>
      <c r="H13" s="24" t="str">
        <f>INDEX(Table34[Libellé français], MATCH(tbl_produits[[#This Row],[Classe ATC]], Table34[ATC_code], 0))</f>
        <v>Système génito-urinaire et hormones sexuelles</v>
      </c>
      <c r="I13" s="24" t="str">
        <f>LEFT(tbl_produits[[#This Row],[Code ATC]], 3)</f>
        <v>G03</v>
      </c>
      <c r="J13" s="24"/>
      <c r="K13" s="24"/>
      <c r="L13" s="23"/>
    </row>
    <row r="14" spans="1:12" x14ac:dyDescent="0.2">
      <c r="A14" s="24" t="s">
        <v>177</v>
      </c>
      <c r="B14" s="24" t="s">
        <v>177</v>
      </c>
      <c r="C14" s="24" t="s">
        <v>177</v>
      </c>
      <c r="D14" s="24" t="s">
        <v>15636</v>
      </c>
      <c r="E14" s="24" t="s">
        <v>2073</v>
      </c>
      <c r="F14" s="24" t="s">
        <v>4432</v>
      </c>
      <c r="G14" s="24" t="str">
        <f>LEFT(tbl_produits[[#This Row],[Code ATC]], 1)</f>
        <v>B</v>
      </c>
      <c r="H14" s="24" t="str">
        <f>INDEX(Table34[Libellé français], MATCH(tbl_produits[[#This Row],[Classe ATC]], Table34[ATC_code], 0))</f>
        <v>Sang et organes hématopoïétiques</v>
      </c>
      <c r="I14" s="24" t="str">
        <f>LEFT(tbl_produits[[#This Row],[Code ATC]], 3)</f>
        <v>B01</v>
      </c>
      <c r="J14" s="24"/>
      <c r="K14" s="24"/>
      <c r="L14" s="23"/>
    </row>
    <row r="15" spans="1:12" x14ac:dyDescent="0.2">
      <c r="A15" s="24" t="s">
        <v>1507</v>
      </c>
      <c r="B15" s="24" t="s">
        <v>2068</v>
      </c>
      <c r="C15" s="24" t="s">
        <v>15781</v>
      </c>
      <c r="D15" s="24"/>
      <c r="E15" s="24" t="s">
        <v>2073</v>
      </c>
      <c r="F15" s="24" t="s">
        <v>4432</v>
      </c>
      <c r="G15" s="24" t="str">
        <f>LEFT(tbl_produits[[#This Row],[Code ATC]], 1)</f>
        <v>B</v>
      </c>
      <c r="H15" s="24" t="str">
        <f>INDEX(Table34[Libellé français], MATCH(tbl_produits[[#This Row],[Classe ATC]], Table34[ATC_code], 0))</f>
        <v>Sang et organes hématopoïétiques</v>
      </c>
      <c r="I15" s="24" t="str">
        <f>LEFT(tbl_produits[[#This Row],[Code ATC]], 3)</f>
        <v>B01</v>
      </c>
      <c r="J15" s="24"/>
      <c r="K15" s="24"/>
      <c r="L15" s="23"/>
    </row>
    <row r="16" spans="1:12" x14ac:dyDescent="0.2">
      <c r="A16" s="24" t="s">
        <v>43</v>
      </c>
      <c r="B16" s="24" t="s">
        <v>43</v>
      </c>
      <c r="C16" s="24" t="s">
        <v>2431</v>
      </c>
      <c r="D16" s="24"/>
      <c r="E16" s="24" t="s">
        <v>15714</v>
      </c>
      <c r="F16" s="24" t="s">
        <v>4799</v>
      </c>
      <c r="G16" s="24" t="str">
        <f>LEFT(tbl_produits[[#This Row],[Code ATC]], 1)</f>
        <v>B</v>
      </c>
      <c r="H16" s="24" t="str">
        <f>INDEX(Table34[Libellé français], MATCH(tbl_produits[[#This Row],[Classe ATC]], Table34[ATC_code], 0))</f>
        <v>Sang et organes hématopoïétiques</v>
      </c>
      <c r="I16" s="24" t="str">
        <f>LEFT(tbl_produits[[#This Row],[Code ATC]], 3)</f>
        <v>B05</v>
      </c>
      <c r="J16" s="24"/>
      <c r="K16" s="24"/>
      <c r="L16" s="23"/>
    </row>
    <row r="17" spans="1:12" x14ac:dyDescent="0.2">
      <c r="A17" s="24" t="s">
        <v>81</v>
      </c>
      <c r="B17" s="24" t="s">
        <v>81</v>
      </c>
      <c r="C17" s="24" t="s">
        <v>81</v>
      </c>
      <c r="D17" s="24" t="s">
        <v>15723</v>
      </c>
      <c r="E17" s="24" t="s">
        <v>16886</v>
      </c>
      <c r="F17" s="24" t="s">
        <v>4398</v>
      </c>
      <c r="G17" s="24" t="str">
        <f>LEFT(tbl_produits[[#This Row],[Code ATC]], 1)</f>
        <v>B</v>
      </c>
      <c r="H17" s="24" t="str">
        <f>INDEX(Table34[Libellé français], MATCH(tbl_produits[[#This Row],[Classe ATC]], Table34[ATC_code], 0))</f>
        <v>Sang et organes hématopoïétiques</v>
      </c>
      <c r="I17" s="24" t="str">
        <f>LEFT(tbl_produits[[#This Row],[Code ATC]], 3)</f>
        <v>B01</v>
      </c>
      <c r="J17" s="24"/>
      <c r="L17" s="23"/>
    </row>
    <row r="18" spans="1:12" x14ac:dyDescent="0.2">
      <c r="A18" s="24" t="s">
        <v>848</v>
      </c>
      <c r="B18" s="24" t="s">
        <v>15980</v>
      </c>
      <c r="C18" s="24" t="s">
        <v>16560</v>
      </c>
      <c r="D18" s="24" t="s">
        <v>15690</v>
      </c>
      <c r="E18" s="24" t="s">
        <v>2334</v>
      </c>
      <c r="F18" s="24" t="s">
        <v>4476</v>
      </c>
      <c r="G18" s="24" t="str">
        <f>LEFT(tbl_produits[[#This Row],[Code ATC]], 1)</f>
        <v>B</v>
      </c>
      <c r="H18" s="24" t="str">
        <f>INDEX(Table34[Libellé français], MATCH(tbl_produits[[#This Row],[Classe ATC]], Table34[ATC_code], 0))</f>
        <v>Sang et organes hématopoïétiques</v>
      </c>
      <c r="I18" s="24" t="str">
        <f>LEFT(tbl_produits[[#This Row],[Code ATC]], 3)</f>
        <v>B01</v>
      </c>
      <c r="J18" s="24"/>
      <c r="K18" s="24"/>
      <c r="L18" s="23"/>
    </row>
    <row r="19" spans="1:12" x14ac:dyDescent="0.2">
      <c r="A19" s="24" t="s">
        <v>540</v>
      </c>
      <c r="B19" s="24" t="s">
        <v>540</v>
      </c>
      <c r="C19" s="24" t="s">
        <v>16560</v>
      </c>
      <c r="D19" s="24" t="s">
        <v>15690</v>
      </c>
      <c r="E19" s="24" t="s">
        <v>2334</v>
      </c>
      <c r="F19" s="24" t="s">
        <v>4476</v>
      </c>
      <c r="G19" s="24" t="str">
        <f>LEFT(tbl_produits[[#This Row],[Code ATC]], 1)</f>
        <v>B</v>
      </c>
      <c r="H19" s="24" t="str">
        <f>INDEX(Table34[Libellé français], MATCH(tbl_produits[[#This Row],[Classe ATC]], Table34[ATC_code], 0))</f>
        <v>Sang et organes hématopoïétiques</v>
      </c>
      <c r="I19" s="24" t="str">
        <f>LEFT(tbl_produits[[#This Row],[Code ATC]], 3)</f>
        <v>B01</v>
      </c>
      <c r="J19" s="24"/>
      <c r="K19" s="24"/>
      <c r="L19" s="23"/>
    </row>
    <row r="20" spans="1:12" x14ac:dyDescent="0.2">
      <c r="A20" s="24" t="s">
        <v>726</v>
      </c>
      <c r="B20" s="24" t="s">
        <v>2067</v>
      </c>
      <c r="C20" s="24" t="s">
        <v>2503</v>
      </c>
      <c r="D20" s="24" t="s">
        <v>15690</v>
      </c>
      <c r="E20" s="24" t="s">
        <v>2334</v>
      </c>
      <c r="F20" s="24" t="s">
        <v>4476</v>
      </c>
      <c r="G20" s="24" t="str">
        <f>LEFT(tbl_produits[[#This Row],[Code ATC]], 1)</f>
        <v>B</v>
      </c>
      <c r="H20" s="24" t="str">
        <f>INDEX(Table34[Libellé français], MATCH(tbl_produits[[#This Row],[Classe ATC]], Table34[ATC_code], 0))</f>
        <v>Sang et organes hématopoïétiques</v>
      </c>
      <c r="I20" s="24" t="str">
        <f>LEFT(tbl_produits[[#This Row],[Code ATC]], 3)</f>
        <v>B01</v>
      </c>
      <c r="J20" s="24"/>
      <c r="K20" s="24"/>
      <c r="L20" s="23"/>
    </row>
    <row r="21" spans="1:12" x14ac:dyDescent="0.2">
      <c r="A21" s="24" t="s">
        <v>542</v>
      </c>
      <c r="B21" s="24" t="s">
        <v>542</v>
      </c>
      <c r="C21" s="24" t="s">
        <v>2503</v>
      </c>
      <c r="D21" s="24" t="s">
        <v>15690</v>
      </c>
      <c r="E21" s="24" t="s">
        <v>2334</v>
      </c>
      <c r="F21" s="24" t="s">
        <v>4476</v>
      </c>
      <c r="G21" s="24" t="str">
        <f>LEFT(tbl_produits[[#This Row],[Code ATC]], 1)</f>
        <v>B</v>
      </c>
      <c r="H21" s="24" t="str">
        <f>INDEX(Table34[Libellé français], MATCH(tbl_produits[[#This Row],[Classe ATC]], Table34[ATC_code], 0))</f>
        <v>Sang et organes hématopoïétiques</v>
      </c>
      <c r="I21" s="24" t="str">
        <f>LEFT(tbl_produits[[#This Row],[Code ATC]], 3)</f>
        <v>B01</v>
      </c>
      <c r="J21" s="24"/>
      <c r="K21" s="24"/>
      <c r="L21" s="23"/>
    </row>
    <row r="22" spans="1:12" x14ac:dyDescent="0.2">
      <c r="A22" s="24" t="s">
        <v>688</v>
      </c>
      <c r="B22" s="24" t="s">
        <v>2125</v>
      </c>
      <c r="C22" s="24" t="s">
        <v>2502</v>
      </c>
      <c r="D22" s="24"/>
      <c r="E22" s="24" t="s">
        <v>2526</v>
      </c>
      <c r="F22" s="24" t="s">
        <v>11491</v>
      </c>
      <c r="G22" s="24" t="str">
        <f>LEFT(tbl_produits[[#This Row],[Code ATC]], 1)</f>
        <v>M</v>
      </c>
      <c r="H22" s="24" t="str">
        <f>INDEX(Table34[Libellé français], MATCH(tbl_produits[[#This Row],[Classe ATC]], Table34[ATC_code], 0))</f>
        <v xml:space="preserve">Système musculo-squelettique </v>
      </c>
      <c r="I22" s="24" t="str">
        <f>LEFT(tbl_produits[[#This Row],[Code ATC]], 3)</f>
        <v>M05</v>
      </c>
      <c r="J22" s="24"/>
      <c r="K22" s="24"/>
      <c r="L22" s="23"/>
    </row>
    <row r="23" spans="1:12" x14ac:dyDescent="0.2">
      <c r="A23" s="24" t="s">
        <v>492</v>
      </c>
      <c r="B23" s="24" t="s">
        <v>492</v>
      </c>
      <c r="C23" s="24" t="s">
        <v>2432</v>
      </c>
      <c r="D23" s="24" t="s">
        <v>15704</v>
      </c>
      <c r="E23" s="24" t="s">
        <v>2331</v>
      </c>
      <c r="F23" s="24" t="s">
        <v>4480</v>
      </c>
      <c r="G23" s="24" t="str">
        <f>LEFT(tbl_produits[[#This Row],[Code ATC]], 1)</f>
        <v>B</v>
      </c>
      <c r="H23" s="24" t="str">
        <f>INDEX(Table34[Libellé français], MATCH(tbl_produits[[#This Row],[Classe ATC]], Table34[ATC_code], 0))</f>
        <v>Sang et organes hématopoïétiques</v>
      </c>
      <c r="I23" s="24" t="str">
        <f>LEFT(tbl_produits[[#This Row],[Code ATC]], 3)</f>
        <v>B01</v>
      </c>
      <c r="J23" s="24"/>
      <c r="L23" s="23"/>
    </row>
    <row r="24" spans="1:12" x14ac:dyDescent="0.2">
      <c r="A24" s="24" t="s">
        <v>645</v>
      </c>
      <c r="B24" s="24" t="s">
        <v>2066</v>
      </c>
      <c r="C24" s="24" t="s">
        <v>2432</v>
      </c>
      <c r="D24" s="24" t="s">
        <v>2331</v>
      </c>
      <c r="E24" s="24" t="s">
        <v>2331</v>
      </c>
      <c r="F24" s="24" t="s">
        <v>4480</v>
      </c>
      <c r="G24" s="24" t="str">
        <f>LEFT(tbl_produits[[#This Row],[Code ATC]], 1)</f>
        <v>B</v>
      </c>
      <c r="H24" s="24" t="str">
        <f>INDEX(Table34[Libellé français], MATCH(tbl_produits[[#This Row],[Classe ATC]], Table34[ATC_code], 0))</f>
        <v>Sang et organes hématopoïétiques</v>
      </c>
      <c r="I24" s="24" t="str">
        <f>LEFT(tbl_produits[[#This Row],[Code ATC]], 3)</f>
        <v>B01</v>
      </c>
      <c r="J24" s="24"/>
      <c r="L24" s="23"/>
    </row>
    <row r="25" spans="1:12" x14ac:dyDescent="0.2">
      <c r="A25" s="24" t="s">
        <v>405</v>
      </c>
      <c r="B25" s="24" t="s">
        <v>405</v>
      </c>
      <c r="C25" s="24" t="s">
        <v>2433</v>
      </c>
      <c r="D25" s="24" t="s">
        <v>2331</v>
      </c>
      <c r="E25" s="24" t="s">
        <v>2331</v>
      </c>
      <c r="F25" s="24" t="s">
        <v>4480</v>
      </c>
      <c r="G25" s="24" t="str">
        <f>LEFT(tbl_produits[[#This Row],[Code ATC]], 1)</f>
        <v>B</v>
      </c>
      <c r="H25" s="24" t="str">
        <f>INDEX(Table34[Libellé français], MATCH(tbl_produits[[#This Row],[Classe ATC]], Table34[ATC_code], 0))</f>
        <v>Sang et organes hématopoïétiques</v>
      </c>
      <c r="I25" s="24" t="str">
        <f>LEFT(tbl_produits[[#This Row],[Code ATC]], 3)</f>
        <v>B01</v>
      </c>
      <c r="J25" s="24"/>
      <c r="L25" s="23"/>
    </row>
    <row r="26" spans="1:12" x14ac:dyDescent="0.2">
      <c r="A26" s="24" t="s">
        <v>607</v>
      </c>
      <c r="B26" s="24" t="s">
        <v>2065</v>
      </c>
      <c r="C26" s="24" t="s">
        <v>2559</v>
      </c>
      <c r="D26" s="24"/>
      <c r="E26" s="24" t="s">
        <v>2061</v>
      </c>
      <c r="F26" s="24" t="s">
        <v>6207</v>
      </c>
      <c r="G26" s="24" t="str">
        <f>LEFT(tbl_produits[[#This Row],[Code ATC]], 1)</f>
        <v>C</v>
      </c>
      <c r="H26" s="24" t="str">
        <f>INDEX(Table34[Libellé français], MATCH(tbl_produits[[#This Row],[Classe ATC]], Table34[ATC_code], 0))</f>
        <v>Système cardiovasculaire</v>
      </c>
      <c r="I26" s="24" t="str">
        <f>LEFT(tbl_produits[[#This Row],[Code ATC]], 3)</f>
        <v>C09</v>
      </c>
      <c r="J26" s="24"/>
      <c r="K26" s="24"/>
      <c r="L26" s="23"/>
    </row>
    <row r="27" spans="1:12" x14ac:dyDescent="0.2">
      <c r="A27" s="24" t="s">
        <v>1106</v>
      </c>
      <c r="B27" s="24" t="s">
        <v>2054</v>
      </c>
      <c r="C27" s="24" t="s">
        <v>2488</v>
      </c>
      <c r="D27" s="24"/>
      <c r="E27" s="24" t="s">
        <v>2332</v>
      </c>
      <c r="F27" s="24" t="s">
        <v>5278</v>
      </c>
      <c r="G27" s="24" t="str">
        <f>LEFT(tbl_produits[[#This Row],[Code ATC]], 1)</f>
        <v>C</v>
      </c>
      <c r="H27" s="24" t="str">
        <f>INDEX(Table34[Libellé français], MATCH(tbl_produits[[#This Row],[Classe ATC]], Table34[ATC_code], 0))</f>
        <v>Système cardiovasculaire</v>
      </c>
      <c r="I27" s="24" t="str">
        <f>LEFT(tbl_produits[[#This Row],[Code ATC]], 3)</f>
        <v>C01</v>
      </c>
      <c r="J27" s="24"/>
      <c r="K27" s="24"/>
      <c r="L27" s="23"/>
    </row>
    <row r="28" spans="1:12" x14ac:dyDescent="0.2">
      <c r="A28" s="24" t="s">
        <v>775</v>
      </c>
      <c r="B28" s="24" t="s">
        <v>15848</v>
      </c>
      <c r="C28" s="24" t="s">
        <v>16521</v>
      </c>
      <c r="D28" s="24" t="s">
        <v>15633</v>
      </c>
      <c r="E28" s="24" t="s">
        <v>16985</v>
      </c>
      <c r="F28" s="24" t="s">
        <v>7701</v>
      </c>
      <c r="G28" s="24" t="str">
        <f>LEFT(tbl_produits[[#This Row],[Code ATC]], 1)</f>
        <v>G</v>
      </c>
      <c r="H28" s="24" t="str">
        <f>INDEX(Table34[Libellé français], MATCH(tbl_produits[[#This Row],[Classe ATC]], Table34[ATC_code], 0))</f>
        <v>Système génito-urinaire et hormones sexuelles</v>
      </c>
      <c r="I28" s="24" t="str">
        <f>LEFT(tbl_produits[[#This Row],[Code ATC]], 3)</f>
        <v>G03</v>
      </c>
      <c r="J28" s="24"/>
      <c r="K28" s="24"/>
      <c r="L28" s="23"/>
    </row>
    <row r="29" spans="1:12" x14ac:dyDescent="0.2">
      <c r="A29" s="24" t="s">
        <v>32</v>
      </c>
      <c r="B29" s="24" t="s">
        <v>32</v>
      </c>
      <c r="C29" s="24" t="s">
        <v>32</v>
      </c>
      <c r="D29" s="24" t="s">
        <v>15687</v>
      </c>
      <c r="E29" s="24" t="s">
        <v>16986</v>
      </c>
      <c r="F29" s="24" t="s">
        <v>8704</v>
      </c>
      <c r="G29" s="24" t="str">
        <f>LEFT(tbl_produits[[#This Row],[Code ATC]], 1)</f>
        <v>J</v>
      </c>
      <c r="H29" s="24" t="str">
        <f>INDEX(Table34[Libellé français], MATCH(tbl_produits[[#This Row],[Classe ATC]], Table34[ATC_code], 0))</f>
        <v>Anti-infectieux à usage systémique</v>
      </c>
      <c r="I29" s="24" t="str">
        <f>LEFT(tbl_produits[[#This Row],[Code ATC]], 3)</f>
        <v>J01</v>
      </c>
      <c r="J29" s="24"/>
      <c r="K29" s="24"/>
      <c r="L29" s="23"/>
    </row>
    <row r="30" spans="1:12" x14ac:dyDescent="0.2">
      <c r="A30" s="24" t="s">
        <v>1427</v>
      </c>
      <c r="B30" s="24" t="s">
        <v>15981</v>
      </c>
      <c r="C30" s="24" t="s">
        <v>16567</v>
      </c>
      <c r="D30" s="24"/>
      <c r="E30" s="24" t="s">
        <v>2385</v>
      </c>
      <c r="F30" s="24" t="s">
        <v>5130</v>
      </c>
      <c r="G30" s="24" t="str">
        <f>LEFT(tbl_produits[[#This Row],[Code ATC]], 1)</f>
        <v>C</v>
      </c>
      <c r="H30" s="24" t="str">
        <f>INDEX(Table34[Libellé français], MATCH(tbl_produits[[#This Row],[Classe ATC]], Table34[ATC_code], 0))</f>
        <v>Système cardiovasculaire</v>
      </c>
      <c r="I30" s="24" t="str">
        <f>LEFT(tbl_produits[[#This Row],[Code ATC]], 3)</f>
        <v>C01</v>
      </c>
      <c r="J30" s="24"/>
      <c r="K30" s="24"/>
      <c r="L30" s="23"/>
    </row>
    <row r="31" spans="1:12" x14ac:dyDescent="0.2">
      <c r="A31" s="24" t="s">
        <v>1671</v>
      </c>
      <c r="B31" s="24" t="s">
        <v>15982</v>
      </c>
      <c r="C31" s="24" t="s">
        <v>16559</v>
      </c>
      <c r="D31" s="24"/>
      <c r="E31" s="24" t="s">
        <v>15910</v>
      </c>
      <c r="F31" s="24" t="s">
        <v>13633</v>
      </c>
      <c r="G31" s="24" t="str">
        <f>LEFT(tbl_produits[[#This Row],[Code ATC]], 1)</f>
        <v>R</v>
      </c>
      <c r="H31" s="24" t="str">
        <f>INDEX(Table34[Libellé français], MATCH(tbl_produits[[#This Row],[Classe ATC]], Table34[ATC_code], 0))</f>
        <v>Système respiratoire</v>
      </c>
      <c r="I31" s="24" t="str">
        <f>LEFT(tbl_produits[[#This Row],[Code ATC]], 3)</f>
        <v>R03</v>
      </c>
      <c r="J31" s="24"/>
      <c r="K31" s="24"/>
      <c r="L31" s="23"/>
    </row>
    <row r="32" spans="1:12" x14ac:dyDescent="0.2">
      <c r="A32" s="24" t="s">
        <v>200</v>
      </c>
      <c r="B32" s="24" t="s">
        <v>200</v>
      </c>
      <c r="C32" s="24" t="s">
        <v>200</v>
      </c>
      <c r="D32" s="24" t="s">
        <v>16893</v>
      </c>
      <c r="E32" s="24" t="s">
        <v>16894</v>
      </c>
      <c r="F32" s="24" t="s">
        <v>3249</v>
      </c>
      <c r="G32" s="24" t="str">
        <f>LEFT(tbl_produits[[#This Row],[Code ATC]], 1)</f>
        <v>A</v>
      </c>
      <c r="H32" s="24" t="str">
        <f>INDEX(Table34[Libellé français], MATCH(tbl_produits[[#This Row],[Classe ATC]], Table34[ATC_code], 0))</f>
        <v>Voies digestives et métabolisme</v>
      </c>
      <c r="I32" s="24" t="str">
        <f>LEFT(tbl_produits[[#This Row],[Code ATC]], 3)</f>
        <v>A04</v>
      </c>
      <c r="J32" s="24"/>
      <c r="L32" s="23"/>
    </row>
    <row r="33" spans="1:12" x14ac:dyDescent="0.2">
      <c r="A33" s="24" t="s">
        <v>1271</v>
      </c>
      <c r="B33" s="24" t="s">
        <v>15983</v>
      </c>
      <c r="C33" s="24" t="s">
        <v>16561</v>
      </c>
      <c r="D33" s="24"/>
      <c r="E33" s="24" t="s">
        <v>15923</v>
      </c>
      <c r="F33" s="24" t="s">
        <v>6951</v>
      </c>
      <c r="G33" s="24" t="str">
        <f>LEFT(tbl_produits[[#This Row],[Code ATC]], 1)</f>
        <v>D</v>
      </c>
      <c r="H33" s="24" t="str">
        <f>INDEX(Table34[Libellé français], MATCH(tbl_produits[[#This Row],[Classe ATC]], Table34[ATC_code], 0))</f>
        <v>Produits dermatologiques</v>
      </c>
      <c r="I33" s="24" t="str">
        <f>LEFT(tbl_produits[[#This Row],[Code ATC]], 3)</f>
        <v>D06</v>
      </c>
      <c r="J33" s="24"/>
      <c r="K33" s="24"/>
      <c r="L33" s="23"/>
    </row>
    <row r="34" spans="1:12" x14ac:dyDescent="0.2">
      <c r="A34" s="24" t="s">
        <v>1078</v>
      </c>
      <c r="B34" s="24" t="s">
        <v>15984</v>
      </c>
      <c r="C34" s="24" t="s">
        <v>15706</v>
      </c>
      <c r="D34" s="24" t="s">
        <v>15707</v>
      </c>
      <c r="E34" s="24" t="s">
        <v>2333</v>
      </c>
      <c r="F34" s="24" t="s">
        <v>4271</v>
      </c>
      <c r="G34" s="24" t="str">
        <f>LEFT(tbl_produits[[#This Row],[Code ATC]], 1)</f>
        <v>A</v>
      </c>
      <c r="H34" s="24" t="str">
        <f>INDEX(Table34[Libellé français], MATCH(tbl_produits[[#This Row],[Classe ATC]], Table34[ATC_code], 0))</f>
        <v>Voies digestives et métabolisme</v>
      </c>
      <c r="I34" s="24" t="str">
        <f>LEFT(tbl_produits[[#This Row],[Code ATC]], 3)</f>
        <v>A16</v>
      </c>
      <c r="J34" s="24"/>
      <c r="K34" s="24"/>
      <c r="L34" s="23"/>
    </row>
    <row r="35" spans="1:12" x14ac:dyDescent="0.2">
      <c r="A35" s="24" t="s">
        <v>778</v>
      </c>
      <c r="B35" s="24" t="s">
        <v>2055</v>
      </c>
      <c r="C35" s="24" t="s">
        <v>15706</v>
      </c>
      <c r="D35" s="24" t="s">
        <v>15707</v>
      </c>
      <c r="E35" s="24" t="s">
        <v>2333</v>
      </c>
      <c r="F35" s="24" t="s">
        <v>4271</v>
      </c>
      <c r="G35" s="24" t="str">
        <f>LEFT(tbl_produits[[#This Row],[Code ATC]], 1)</f>
        <v>A</v>
      </c>
      <c r="H35" s="24" t="str">
        <f>INDEX(Table34[Libellé français], MATCH(tbl_produits[[#This Row],[Classe ATC]], Table34[ATC_code], 0))</f>
        <v>Voies digestives et métabolisme</v>
      </c>
      <c r="I35" s="24" t="str">
        <f>LEFT(tbl_produits[[#This Row],[Code ATC]], 3)</f>
        <v>A16</v>
      </c>
      <c r="J35" s="24"/>
      <c r="K35" s="24"/>
      <c r="L35" s="23"/>
    </row>
    <row r="36" spans="1:12" x14ac:dyDescent="0.2">
      <c r="A36" s="24" t="s">
        <v>118</v>
      </c>
      <c r="B36" s="24" t="s">
        <v>118</v>
      </c>
      <c r="C36" s="24" t="s">
        <v>2434</v>
      </c>
      <c r="D36" s="24" t="s">
        <v>15648</v>
      </c>
      <c r="E36" s="24" t="s">
        <v>15667</v>
      </c>
      <c r="F36" s="24" t="s">
        <v>11485</v>
      </c>
      <c r="G36" s="24" t="str">
        <f>LEFT(tbl_produits[[#This Row],[Code ATC]], 1)</f>
        <v>M</v>
      </c>
      <c r="H36" s="24" t="str">
        <f>INDEX(Table34[Libellé français], MATCH(tbl_produits[[#This Row],[Classe ATC]], Table34[ATC_code], 0))</f>
        <v xml:space="preserve">Système musculo-squelettique </v>
      </c>
      <c r="I36" s="24" t="str">
        <f>LEFT(tbl_produits[[#This Row],[Code ATC]], 3)</f>
        <v>M05</v>
      </c>
      <c r="J36" s="24"/>
      <c r="K36" s="24"/>
      <c r="L36" s="23"/>
    </row>
    <row r="37" spans="1:12" x14ac:dyDescent="0.2">
      <c r="A37" s="24" t="s">
        <v>53</v>
      </c>
      <c r="B37" s="24" t="s">
        <v>53</v>
      </c>
      <c r="C37" s="24" t="s">
        <v>53</v>
      </c>
      <c r="D37" s="24" t="s">
        <v>15723</v>
      </c>
      <c r="E37" s="24" t="s">
        <v>16819</v>
      </c>
      <c r="F37" s="24" t="s">
        <v>4552</v>
      </c>
      <c r="G37" s="24" t="str">
        <f>LEFT(tbl_produits[[#This Row],[Code ATC]], 1)</f>
        <v>B</v>
      </c>
      <c r="H37" s="24" t="str">
        <f>INDEX(Table34[Libellé français], MATCH(tbl_produits[[#This Row],[Classe ATC]], Table34[ATC_code], 0))</f>
        <v>Sang et organes hématopoïétiques</v>
      </c>
      <c r="I37" s="24" t="str">
        <f>LEFT(tbl_produits[[#This Row],[Code ATC]], 3)</f>
        <v>B02</v>
      </c>
      <c r="J37" s="24"/>
      <c r="K37" s="24"/>
      <c r="L37" s="23"/>
    </row>
    <row r="38" spans="1:12" x14ac:dyDescent="0.2">
      <c r="A38" s="24" t="s">
        <v>1031</v>
      </c>
      <c r="B38" s="24" t="s">
        <v>15986</v>
      </c>
      <c r="C38" s="24" t="s">
        <v>16562</v>
      </c>
      <c r="D38" s="24" t="s">
        <v>15708</v>
      </c>
      <c r="E38" s="24" t="s">
        <v>2063</v>
      </c>
      <c r="F38" s="24" t="s">
        <v>15841</v>
      </c>
      <c r="G38" s="24" t="str">
        <f>LEFT(tbl_produits[[#This Row],[Code ATC]], 1)</f>
        <v>J</v>
      </c>
      <c r="H38" s="24" t="str">
        <f>INDEX(Table34[Libellé français], MATCH(tbl_produits[[#This Row],[Classe ATC]], Table34[ATC_code], 0))</f>
        <v>Anti-infectieux à usage systémique</v>
      </c>
      <c r="I38" s="24" t="str">
        <f>LEFT(tbl_produits[[#This Row],[Code ATC]], 3)</f>
        <v>J01</v>
      </c>
      <c r="J38" s="24"/>
      <c r="K38" s="24"/>
      <c r="L38" s="23"/>
    </row>
    <row r="39" spans="1:12" x14ac:dyDescent="0.2">
      <c r="A39" s="24" t="s">
        <v>1695</v>
      </c>
      <c r="B39" s="24" t="s">
        <v>15985</v>
      </c>
      <c r="C39" s="24" t="s">
        <v>16562</v>
      </c>
      <c r="D39" s="24" t="s">
        <v>15708</v>
      </c>
      <c r="E39" s="24" t="s">
        <v>2063</v>
      </c>
      <c r="F39" s="24" t="s">
        <v>15841</v>
      </c>
      <c r="G39" s="24" t="str">
        <f>LEFT(tbl_produits[[#This Row],[Code ATC]], 1)</f>
        <v>J</v>
      </c>
      <c r="H39" s="24" t="str">
        <f>INDEX(Table34[Libellé français], MATCH(tbl_produits[[#This Row],[Classe ATC]], Table34[ATC_code], 0))</f>
        <v>Anti-infectieux à usage systémique</v>
      </c>
      <c r="I39" s="24" t="str">
        <f>LEFT(tbl_produits[[#This Row],[Code ATC]], 3)</f>
        <v>J01</v>
      </c>
      <c r="J39" s="24"/>
      <c r="K39" s="24"/>
      <c r="L39" s="23"/>
    </row>
    <row r="40" spans="1:12" x14ac:dyDescent="0.2">
      <c r="A40" s="24" t="s">
        <v>1697</v>
      </c>
      <c r="B40" s="24" t="s">
        <v>2053</v>
      </c>
      <c r="C40" s="24" t="s">
        <v>2560</v>
      </c>
      <c r="D40" s="24" t="s">
        <v>15708</v>
      </c>
      <c r="E40" s="24" t="s">
        <v>2063</v>
      </c>
      <c r="F40" s="24" t="s">
        <v>15841</v>
      </c>
      <c r="G40" s="24" t="str">
        <f>LEFT(tbl_produits[[#This Row],[Code ATC]], 1)</f>
        <v>J</v>
      </c>
      <c r="H40" s="24" t="str">
        <f>INDEX(Table34[Libellé français], MATCH(tbl_produits[[#This Row],[Classe ATC]], Table34[ATC_code], 0))</f>
        <v>Anti-infectieux à usage systémique</v>
      </c>
      <c r="I40" s="24" t="str">
        <f>LEFT(tbl_produits[[#This Row],[Code ATC]], 3)</f>
        <v>J01</v>
      </c>
      <c r="J40" s="24"/>
      <c r="K40" s="24"/>
      <c r="L40" s="23"/>
    </row>
    <row r="41" spans="1:12" x14ac:dyDescent="0.2">
      <c r="A41" s="24" t="s">
        <v>1814</v>
      </c>
      <c r="B41" s="24" t="s">
        <v>2053</v>
      </c>
      <c r="C41" s="24" t="s">
        <v>2560</v>
      </c>
      <c r="D41" s="24" t="s">
        <v>15708</v>
      </c>
      <c r="E41" s="24" t="s">
        <v>2063</v>
      </c>
      <c r="F41" s="24" t="s">
        <v>15841</v>
      </c>
      <c r="G41" s="24" t="str">
        <f>LEFT(tbl_produits[[#This Row],[Code ATC]], 1)</f>
        <v>J</v>
      </c>
      <c r="H41" s="24" t="str">
        <f>INDEX(Table34[Libellé français], MATCH(tbl_produits[[#This Row],[Classe ATC]], Table34[ATC_code], 0))</f>
        <v>Anti-infectieux à usage systémique</v>
      </c>
      <c r="I41" s="24" t="str">
        <f>LEFT(tbl_produits[[#This Row],[Code ATC]], 3)</f>
        <v>J01</v>
      </c>
      <c r="J41" s="24"/>
      <c r="K41" s="24"/>
      <c r="L41" s="23"/>
    </row>
    <row r="42" spans="1:12" x14ac:dyDescent="0.2">
      <c r="A42" s="24" t="s">
        <v>98</v>
      </c>
      <c r="B42" s="24" t="s">
        <v>98</v>
      </c>
      <c r="C42" s="24" t="s">
        <v>2435</v>
      </c>
      <c r="D42" s="24" t="s">
        <v>15666</v>
      </c>
      <c r="E42" s="24" t="s">
        <v>15665</v>
      </c>
      <c r="F42" s="24" t="s">
        <v>9771</v>
      </c>
      <c r="G42" s="24" t="str">
        <f>LEFT(tbl_produits[[#This Row],[Code ATC]], 1)</f>
        <v>L</v>
      </c>
      <c r="H42" s="24" t="str">
        <f>INDEX(Table34[Libellé français], MATCH(tbl_produits[[#This Row],[Classe ATC]], Table34[ATC_code], 0))</f>
        <v>Antinéoplasiques et immunomodulateurs</v>
      </c>
      <c r="I42" s="24" t="str">
        <f>LEFT(tbl_produits[[#This Row],[Code ATC]], 3)</f>
        <v>L01</v>
      </c>
      <c r="J42" s="24"/>
      <c r="K42" s="24"/>
      <c r="L42" s="23"/>
    </row>
    <row r="43" spans="1:12" x14ac:dyDescent="0.2">
      <c r="A43" s="24" t="s">
        <v>4</v>
      </c>
      <c r="B43" s="24" t="s">
        <v>2127</v>
      </c>
      <c r="C43" s="24" t="s">
        <v>2127</v>
      </c>
      <c r="D43" s="24"/>
      <c r="E43" s="24" t="s">
        <v>2126</v>
      </c>
      <c r="F43" s="24" t="s">
        <v>8385</v>
      </c>
      <c r="G43" s="24" t="str">
        <f>LEFT(tbl_produits[[#This Row],[Code ATC]], 1)</f>
        <v>J</v>
      </c>
      <c r="H43" s="24" t="str">
        <f>INDEX(Table34[Libellé français], MATCH(tbl_produits[[#This Row],[Classe ATC]], Table34[ATC_code], 0))</f>
        <v>Anti-infectieux à usage systémique</v>
      </c>
      <c r="I43" s="24" t="str">
        <f>LEFT(tbl_produits[[#This Row],[Code ATC]], 3)</f>
        <v>J01</v>
      </c>
      <c r="J43" s="24"/>
      <c r="K43" s="24"/>
      <c r="L43" s="23"/>
    </row>
    <row r="44" spans="1:12" x14ac:dyDescent="0.2">
      <c r="A44" s="24" t="s">
        <v>692</v>
      </c>
      <c r="B44" s="24" t="s">
        <v>2064</v>
      </c>
      <c r="C44" s="24" t="s">
        <v>15777</v>
      </c>
      <c r="D44" s="24"/>
      <c r="E44" s="24" t="s">
        <v>2124</v>
      </c>
      <c r="F44" s="24" t="s">
        <v>5261</v>
      </c>
      <c r="G44" s="24" t="str">
        <f>LEFT(tbl_produits[[#This Row],[Code ATC]], 1)</f>
        <v>C</v>
      </c>
      <c r="H44" s="24" t="str">
        <f>INDEX(Table34[Libellé français], MATCH(tbl_produits[[#This Row],[Classe ATC]], Table34[ATC_code], 0))</f>
        <v>Système cardiovasculaire</v>
      </c>
      <c r="I44" s="24" t="str">
        <f>LEFT(tbl_produits[[#This Row],[Code ATC]], 3)</f>
        <v>C01</v>
      </c>
      <c r="J44" s="24"/>
      <c r="K44" s="24"/>
      <c r="L44" s="23"/>
    </row>
    <row r="45" spans="1:12" x14ac:dyDescent="0.2">
      <c r="A45" s="24" t="s">
        <v>186</v>
      </c>
      <c r="B45" s="24" t="s">
        <v>186</v>
      </c>
      <c r="C45" s="24" t="s">
        <v>186</v>
      </c>
      <c r="D45" s="24" t="s">
        <v>15673</v>
      </c>
      <c r="E45" s="24" t="s">
        <v>16895</v>
      </c>
      <c r="F45" s="24" t="s">
        <v>16896</v>
      </c>
      <c r="G45" s="24" t="str">
        <f>LEFT(tbl_produits[[#This Row],[Code ATC]], 1)</f>
        <v>L</v>
      </c>
      <c r="H45" s="24" t="str">
        <f>INDEX(Table34[Libellé français], MATCH(tbl_produits[[#This Row],[Classe ATC]], Table34[ATC_code], 0))</f>
        <v>Antinéoplasiques et immunomodulateurs</v>
      </c>
      <c r="I45" s="24" t="str">
        <f>LEFT(tbl_produits[[#This Row],[Code ATC]], 3)</f>
        <v>L01</v>
      </c>
      <c r="J45" s="24"/>
      <c r="K45" s="24"/>
      <c r="L45" s="23"/>
    </row>
    <row r="46" spans="1:12" x14ac:dyDescent="0.2">
      <c r="A46" s="24" t="s">
        <v>1037</v>
      </c>
      <c r="B46" s="24" t="s">
        <v>15988</v>
      </c>
      <c r="C46" s="24" t="s">
        <v>16522</v>
      </c>
      <c r="D46" s="24"/>
      <c r="E46" s="24" t="s">
        <v>15924</v>
      </c>
      <c r="F46" s="24" t="s">
        <v>13526</v>
      </c>
      <c r="G46" s="24" t="str">
        <f>LEFT(tbl_produits[[#This Row],[Code ATC]], 1)</f>
        <v>R</v>
      </c>
      <c r="H46" s="24" t="str">
        <f>INDEX(Table34[Libellé français], MATCH(tbl_produits[[#This Row],[Classe ATC]], Table34[ATC_code], 0))</f>
        <v>Système respiratoire</v>
      </c>
      <c r="I46" s="24" t="str">
        <f>LEFT(tbl_produits[[#This Row],[Code ATC]], 3)</f>
        <v>R01</v>
      </c>
      <c r="J46" s="24"/>
      <c r="K46" s="24"/>
      <c r="L46" s="23"/>
    </row>
    <row r="47" spans="1:12" x14ac:dyDescent="0.2">
      <c r="A47" s="24" t="s">
        <v>1802</v>
      </c>
      <c r="B47" s="24" t="s">
        <v>15987</v>
      </c>
      <c r="C47" s="24" t="s">
        <v>16522</v>
      </c>
      <c r="D47" s="24"/>
      <c r="E47" s="24" t="s">
        <v>15924</v>
      </c>
      <c r="F47" s="24" t="s">
        <v>13526</v>
      </c>
      <c r="G47" s="24" t="str">
        <f>LEFT(tbl_produits[[#This Row],[Code ATC]], 1)</f>
        <v>R</v>
      </c>
      <c r="H47" s="24" t="str">
        <f>INDEX(Table34[Libellé français], MATCH(tbl_produits[[#This Row],[Classe ATC]], Table34[ATC_code], 0))</f>
        <v>Système respiratoire</v>
      </c>
      <c r="I47" s="24" t="str">
        <f>LEFT(tbl_produits[[#This Row],[Code ATC]], 3)</f>
        <v>R01</v>
      </c>
      <c r="J47" s="24"/>
      <c r="K47" s="24"/>
      <c r="L47" s="23"/>
    </row>
    <row r="48" spans="1:12" x14ac:dyDescent="0.2">
      <c r="A48" s="24" t="s">
        <v>5</v>
      </c>
      <c r="B48" s="24" t="s">
        <v>5</v>
      </c>
      <c r="C48" s="24" t="s">
        <v>2492</v>
      </c>
      <c r="D48" s="24" t="s">
        <v>15702</v>
      </c>
      <c r="E48" s="24" t="s">
        <v>2076</v>
      </c>
      <c r="F48" s="24" t="s">
        <v>14809</v>
      </c>
      <c r="G48" s="24" t="str">
        <f>LEFT(tbl_produits[[#This Row],[Code ATC]], 1)</f>
        <v>V</v>
      </c>
      <c r="H48" s="24" t="str">
        <f>INDEX(Table34[Libellé français], MATCH(tbl_produits[[#This Row],[Classe ATC]], Table34[ATC_code], 0))</f>
        <v>Divers</v>
      </c>
      <c r="I48" s="24" t="str">
        <f>LEFT(tbl_produits[[#This Row],[Code ATC]], 3)</f>
        <v>V01</v>
      </c>
      <c r="J48" s="24"/>
      <c r="K48" s="24"/>
      <c r="L48" s="23"/>
    </row>
    <row r="49" spans="1:12" x14ac:dyDescent="0.2">
      <c r="A49" s="24" t="s">
        <v>932</v>
      </c>
      <c r="B49" s="24" t="s">
        <v>2291</v>
      </c>
      <c r="C49" s="24" t="s">
        <v>2492</v>
      </c>
      <c r="D49" s="24" t="s">
        <v>15702</v>
      </c>
      <c r="E49" s="24" t="s">
        <v>2076</v>
      </c>
      <c r="F49" s="24" t="s">
        <v>14809</v>
      </c>
      <c r="G49" s="24" t="str">
        <f>LEFT(tbl_produits[[#This Row],[Code ATC]], 1)</f>
        <v>V</v>
      </c>
      <c r="H49" s="24" t="str">
        <f>INDEX(Table34[Libellé français], MATCH(tbl_produits[[#This Row],[Classe ATC]], Table34[ATC_code], 0))</f>
        <v>Divers</v>
      </c>
      <c r="I49" s="24" t="str">
        <f>LEFT(tbl_produits[[#This Row],[Code ATC]], 3)</f>
        <v>V01</v>
      </c>
      <c r="J49" s="24"/>
      <c r="K49" s="24"/>
      <c r="L49" s="23"/>
    </row>
    <row r="50" spans="1:12" x14ac:dyDescent="0.2">
      <c r="A50" s="24" t="s">
        <v>933</v>
      </c>
      <c r="B50" s="24" t="s">
        <v>2129</v>
      </c>
      <c r="C50" s="24" t="s">
        <v>2493</v>
      </c>
      <c r="D50" s="24" t="s">
        <v>15702</v>
      </c>
      <c r="E50" s="24" t="s">
        <v>2075</v>
      </c>
      <c r="F50" s="24" t="s">
        <v>14809</v>
      </c>
      <c r="G50" s="24" t="str">
        <f>LEFT(tbl_produits[[#This Row],[Code ATC]], 1)</f>
        <v>V</v>
      </c>
      <c r="H50" s="24" t="str">
        <f>INDEX(Table34[Libellé français], MATCH(tbl_produits[[#This Row],[Classe ATC]], Table34[ATC_code], 0))</f>
        <v>Divers</v>
      </c>
      <c r="I50" s="24" t="str">
        <f>LEFT(tbl_produits[[#This Row],[Code ATC]], 3)</f>
        <v>V01</v>
      </c>
      <c r="J50" s="24"/>
      <c r="K50" s="24"/>
      <c r="L50" s="23"/>
    </row>
    <row r="51" spans="1:12" x14ac:dyDescent="0.2">
      <c r="A51" s="24" t="s">
        <v>111</v>
      </c>
      <c r="B51" s="24" t="s">
        <v>111</v>
      </c>
      <c r="C51" s="24" t="s">
        <v>2493</v>
      </c>
      <c r="D51" s="24" t="s">
        <v>15702</v>
      </c>
      <c r="E51" s="24" t="s">
        <v>2075</v>
      </c>
      <c r="F51" s="24" t="s">
        <v>14809</v>
      </c>
      <c r="G51" s="24" t="str">
        <f>LEFT(tbl_produits[[#This Row],[Code ATC]], 1)</f>
        <v>V</v>
      </c>
      <c r="H51" s="24" t="str">
        <f>INDEX(Table34[Libellé français], MATCH(tbl_produits[[#This Row],[Classe ATC]], Table34[ATC_code], 0))</f>
        <v>Divers</v>
      </c>
      <c r="I51" s="24" t="str">
        <f>LEFT(tbl_produits[[#This Row],[Code ATC]], 3)</f>
        <v>V01</v>
      </c>
      <c r="J51" s="24"/>
      <c r="K51" s="24"/>
      <c r="L51" s="23"/>
    </row>
    <row r="52" spans="1:12" x14ac:dyDescent="0.2">
      <c r="A52" s="24" t="s">
        <v>930</v>
      </c>
      <c r="B52" s="24" t="s">
        <v>2290</v>
      </c>
      <c r="C52" s="24" t="s">
        <v>2494</v>
      </c>
      <c r="D52" s="24" t="s">
        <v>15702</v>
      </c>
      <c r="E52" s="24" t="s">
        <v>2075</v>
      </c>
      <c r="F52" s="24" t="s">
        <v>14809</v>
      </c>
      <c r="G52" s="24" t="str">
        <f>LEFT(tbl_produits[[#This Row],[Code ATC]], 1)</f>
        <v>V</v>
      </c>
      <c r="H52" s="24" t="str">
        <f>INDEX(Table34[Libellé français], MATCH(tbl_produits[[#This Row],[Classe ATC]], Table34[ATC_code], 0))</f>
        <v>Divers</v>
      </c>
      <c r="I52" s="24" t="str">
        <f>LEFT(tbl_produits[[#This Row],[Code ATC]], 3)</f>
        <v>V01</v>
      </c>
      <c r="J52" s="24"/>
      <c r="K52" s="24"/>
      <c r="L52" s="23"/>
    </row>
    <row r="53" spans="1:12" x14ac:dyDescent="0.2">
      <c r="A53" s="24" t="s">
        <v>182</v>
      </c>
      <c r="B53" s="24" t="s">
        <v>182</v>
      </c>
      <c r="C53" s="24" t="s">
        <v>2494</v>
      </c>
      <c r="D53" s="24" t="s">
        <v>15702</v>
      </c>
      <c r="E53" s="24" t="s">
        <v>2075</v>
      </c>
      <c r="F53" s="24" t="s">
        <v>14809</v>
      </c>
      <c r="G53" s="24" t="str">
        <f>LEFT(tbl_produits[[#This Row],[Code ATC]], 1)</f>
        <v>V</v>
      </c>
      <c r="H53" s="24" t="str">
        <f>INDEX(Table34[Libellé français], MATCH(tbl_produits[[#This Row],[Classe ATC]], Table34[ATC_code], 0))</f>
        <v>Divers</v>
      </c>
      <c r="I53" s="24" t="str">
        <f>LEFT(tbl_produits[[#This Row],[Code ATC]], 3)</f>
        <v>V01</v>
      </c>
      <c r="J53" s="24"/>
      <c r="K53" s="24"/>
      <c r="L53" s="23"/>
    </row>
    <row r="54" spans="1:12" x14ac:dyDescent="0.2">
      <c r="A54" s="24" t="s">
        <v>146</v>
      </c>
      <c r="B54" s="24" t="s">
        <v>146</v>
      </c>
      <c r="C54" s="24" t="s">
        <v>146</v>
      </c>
      <c r="D54" s="24" t="s">
        <v>15744</v>
      </c>
      <c r="E54" s="24" t="s">
        <v>15756</v>
      </c>
      <c r="F54" s="24" t="s">
        <v>9973</v>
      </c>
      <c r="G54" s="24" t="str">
        <f>LEFT(tbl_produits[[#This Row],[Code ATC]], 1)</f>
        <v>L</v>
      </c>
      <c r="H54" s="24" t="str">
        <f>INDEX(Table34[Libellé français], MATCH(tbl_produits[[#This Row],[Classe ATC]], Table34[ATC_code], 0))</f>
        <v>Antinéoplasiques et immunomodulateurs</v>
      </c>
      <c r="I54" s="24" t="str">
        <f>LEFT(tbl_produits[[#This Row],[Code ATC]], 3)</f>
        <v>L01</v>
      </c>
      <c r="J54" s="24"/>
      <c r="K54" s="24"/>
      <c r="L54" s="23"/>
    </row>
    <row r="55" spans="1:12" x14ac:dyDescent="0.2">
      <c r="A55" s="24" t="s">
        <v>964</v>
      </c>
      <c r="B55" s="24" t="s">
        <v>15989</v>
      </c>
      <c r="C55" s="24" t="s">
        <v>17039</v>
      </c>
      <c r="D55" s="24" t="s">
        <v>15649</v>
      </c>
      <c r="E55" s="24" t="s">
        <v>15677</v>
      </c>
      <c r="F55" s="24" t="s">
        <v>13075</v>
      </c>
      <c r="G55" s="24" t="str">
        <f>LEFT(tbl_produits[[#This Row],[Code ATC]], 1)</f>
        <v>N</v>
      </c>
      <c r="H55" s="24" t="str">
        <f>INDEX(Table34[Libellé français], MATCH(tbl_produits[[#This Row],[Classe ATC]], Table34[ATC_code], 0))</f>
        <v>Système nerveux</v>
      </c>
      <c r="I55" s="24" t="str">
        <f>LEFT(tbl_produits[[#This Row],[Code ATC]], 3)</f>
        <v>N07</v>
      </c>
      <c r="J55" s="24"/>
      <c r="K55" s="24"/>
      <c r="L55" s="23"/>
    </row>
    <row r="56" spans="1:12" x14ac:dyDescent="0.2">
      <c r="A56" s="24" t="s">
        <v>1405</v>
      </c>
      <c r="B56" s="24" t="s">
        <v>2128</v>
      </c>
      <c r="C56" s="24" t="s">
        <v>15760</v>
      </c>
      <c r="D56" s="24" t="s">
        <v>15709</v>
      </c>
      <c r="E56" s="24" t="s">
        <v>2395</v>
      </c>
      <c r="F56" s="24" t="s">
        <v>8812</v>
      </c>
      <c r="G56" s="24" t="str">
        <f>LEFT(tbl_produits[[#This Row],[Code ATC]], 1)</f>
        <v>J</v>
      </c>
      <c r="H56" s="24" t="str">
        <f>INDEX(Table34[Libellé français], MATCH(tbl_produits[[#This Row],[Classe ATC]], Table34[ATC_code], 0))</f>
        <v>Anti-infectieux à usage systémique</v>
      </c>
      <c r="I56" s="24" t="str">
        <f>LEFT(tbl_produits[[#This Row],[Code ATC]], 3)</f>
        <v>J01</v>
      </c>
      <c r="J56" s="24"/>
      <c r="K56" s="24"/>
      <c r="L56" s="23"/>
    </row>
    <row r="57" spans="1:12" x14ac:dyDescent="0.2">
      <c r="A57" s="24" t="s">
        <v>1189</v>
      </c>
      <c r="B57" s="24" t="s">
        <v>15849</v>
      </c>
      <c r="C57" s="24" t="s">
        <v>16523</v>
      </c>
      <c r="D57" s="24" t="s">
        <v>15709</v>
      </c>
      <c r="E57" s="24" t="s">
        <v>2395</v>
      </c>
      <c r="F57" s="24" t="s">
        <v>8812</v>
      </c>
      <c r="G57" s="24" t="str">
        <f>LEFT(tbl_produits[[#This Row],[Code ATC]], 1)</f>
        <v>J</v>
      </c>
      <c r="H57" s="24" t="str">
        <f>INDEX(Table34[Libellé français], MATCH(tbl_produits[[#This Row],[Classe ATC]], Table34[ATC_code], 0))</f>
        <v>Anti-infectieux à usage systémique</v>
      </c>
      <c r="I57" s="24" t="str">
        <f>LEFT(tbl_produits[[#This Row],[Code ATC]], 3)</f>
        <v>J01</v>
      </c>
      <c r="J57" s="24"/>
      <c r="K57" s="24"/>
      <c r="L57" s="23"/>
    </row>
    <row r="58" spans="1:12" x14ac:dyDescent="0.2">
      <c r="A58" s="24" t="s">
        <v>223</v>
      </c>
      <c r="B58" s="24" t="s">
        <v>223</v>
      </c>
      <c r="C58" s="24" t="s">
        <v>16408</v>
      </c>
      <c r="D58" s="24" t="s">
        <v>15676</v>
      </c>
      <c r="E58" s="24" t="s">
        <v>16897</v>
      </c>
      <c r="F58" s="24" t="s">
        <v>4323</v>
      </c>
      <c r="G58" s="24" t="str">
        <f>LEFT(tbl_produits[[#This Row],[Code ATC]], 1)</f>
        <v>A</v>
      </c>
      <c r="H58" s="24" t="str">
        <f>INDEX(Table34[Libellé français], MATCH(tbl_produits[[#This Row],[Classe ATC]], Table34[ATC_code], 0))</f>
        <v>Voies digestives et métabolisme</v>
      </c>
      <c r="I58" s="24" t="str">
        <f>LEFT(tbl_produits[[#This Row],[Code ATC]], 3)</f>
        <v>A16</v>
      </c>
      <c r="J58" s="24"/>
      <c r="L58" s="23"/>
    </row>
    <row r="59" spans="1:12" x14ac:dyDescent="0.2">
      <c r="A59" s="24" t="s">
        <v>206</v>
      </c>
      <c r="B59" s="24" t="s">
        <v>206</v>
      </c>
      <c r="C59" s="24" t="s">
        <v>16408</v>
      </c>
      <c r="D59" s="24" t="s">
        <v>15676</v>
      </c>
      <c r="E59" s="24" t="s">
        <v>16897</v>
      </c>
      <c r="F59" s="24" t="s">
        <v>4323</v>
      </c>
      <c r="G59" s="24" t="str">
        <f>LEFT(tbl_produits[[#This Row],[Code ATC]], 1)</f>
        <v>A</v>
      </c>
      <c r="H59" s="24" t="str">
        <f>INDEX(Table34[Libellé français], MATCH(tbl_produits[[#This Row],[Classe ATC]], Table34[ATC_code], 0))</f>
        <v>Voies digestives et métabolisme</v>
      </c>
      <c r="I59" s="24" t="str">
        <f>LEFT(tbl_produits[[#This Row],[Code ATC]], 3)</f>
        <v>A16</v>
      </c>
      <c r="J59" s="24"/>
      <c r="L59" s="23"/>
    </row>
    <row r="60" spans="1:12" x14ac:dyDescent="0.2">
      <c r="A60" s="24" t="s">
        <v>1014</v>
      </c>
      <c r="B60" s="24" t="s">
        <v>16709</v>
      </c>
      <c r="C60" s="24" t="s">
        <v>16563</v>
      </c>
      <c r="D60" s="24"/>
      <c r="E60" s="24" t="s">
        <v>16564</v>
      </c>
      <c r="F60" s="24" t="s">
        <v>8513</v>
      </c>
      <c r="G60" s="24" t="str">
        <f>LEFT(tbl_produits[[#This Row],[Code ATC]], 1)</f>
        <v>J</v>
      </c>
      <c r="H60" s="24" t="str">
        <f>INDEX(Table34[Libellé français], MATCH(tbl_produits[[#This Row],[Classe ATC]], Table34[ATC_code], 0))</f>
        <v>Anti-infectieux à usage systémique</v>
      </c>
      <c r="I60" s="24" t="str">
        <f>LEFT(tbl_produits[[#This Row],[Code ATC]], 3)</f>
        <v>J01</v>
      </c>
      <c r="J60" s="24"/>
      <c r="K60" s="24"/>
      <c r="L60" s="23"/>
    </row>
    <row r="61" spans="1:12" x14ac:dyDescent="0.2">
      <c r="A61" s="24" t="s">
        <v>912</v>
      </c>
      <c r="B61" s="24" t="s">
        <v>912</v>
      </c>
      <c r="C61" s="24" t="s">
        <v>16563</v>
      </c>
      <c r="D61" s="24"/>
      <c r="E61" s="24" t="s">
        <v>16564</v>
      </c>
      <c r="F61" s="24" t="s">
        <v>8513</v>
      </c>
      <c r="G61" s="24" t="str">
        <f>LEFT(tbl_produits[[#This Row],[Code ATC]], 1)</f>
        <v>J</v>
      </c>
      <c r="H61" s="24" t="str">
        <f>INDEX(Table34[Libellé français], MATCH(tbl_produits[[#This Row],[Classe ATC]], Table34[ATC_code], 0))</f>
        <v>Anti-infectieux à usage systémique</v>
      </c>
      <c r="I61" s="24" t="str">
        <f>LEFT(tbl_produits[[#This Row],[Code ATC]], 3)</f>
        <v>J01</v>
      </c>
      <c r="J61" s="24"/>
      <c r="K61" s="24"/>
      <c r="L61" s="23"/>
    </row>
    <row r="62" spans="1:12" x14ac:dyDescent="0.2">
      <c r="A62" s="24" t="s">
        <v>538</v>
      </c>
      <c r="B62" s="24" t="s">
        <v>2373</v>
      </c>
      <c r="C62" s="24" t="s">
        <v>15789</v>
      </c>
      <c r="D62" s="24" t="s">
        <v>15634</v>
      </c>
      <c r="E62" s="24" t="s">
        <v>16564</v>
      </c>
      <c r="F62" s="24" t="s">
        <v>8513</v>
      </c>
      <c r="G62" s="24" t="str">
        <f>LEFT(tbl_produits[[#This Row],[Code ATC]], 1)</f>
        <v>J</v>
      </c>
      <c r="H62" s="24" t="str">
        <f>INDEX(Table34[Libellé français], MATCH(tbl_produits[[#This Row],[Classe ATC]], Table34[ATC_code], 0))</f>
        <v>Anti-infectieux à usage systémique</v>
      </c>
      <c r="I62" s="24" t="str">
        <f>LEFT(tbl_produits[[#This Row],[Code ATC]], 3)</f>
        <v>J01</v>
      </c>
      <c r="J62" s="24"/>
      <c r="K62" s="24"/>
      <c r="L62" s="23"/>
    </row>
    <row r="63" spans="1:12" x14ac:dyDescent="0.2">
      <c r="A63" s="24" t="s">
        <v>733</v>
      </c>
      <c r="B63" s="24" t="s">
        <v>2289</v>
      </c>
      <c r="C63" s="24" t="s">
        <v>15790</v>
      </c>
      <c r="D63" s="24" t="s">
        <v>15634</v>
      </c>
      <c r="E63" s="24" t="s">
        <v>16564</v>
      </c>
      <c r="F63" s="24" t="s">
        <v>8513</v>
      </c>
      <c r="G63" s="24" t="str">
        <f>LEFT(tbl_produits[[#This Row],[Code ATC]], 1)</f>
        <v>J</v>
      </c>
      <c r="H63" s="24" t="str">
        <f>INDEX(Table34[Libellé français], MATCH(tbl_produits[[#This Row],[Classe ATC]], Table34[ATC_code], 0))</f>
        <v>Anti-infectieux à usage systémique</v>
      </c>
      <c r="I63" s="24" t="str">
        <f>LEFT(tbl_produits[[#This Row],[Code ATC]], 3)</f>
        <v>J01</v>
      </c>
      <c r="J63" s="24"/>
      <c r="K63" s="24"/>
      <c r="L63" s="23"/>
    </row>
    <row r="64" spans="1:12" x14ac:dyDescent="0.2">
      <c r="A64" s="24" t="s">
        <v>736</v>
      </c>
      <c r="B64" s="24" t="s">
        <v>15990</v>
      </c>
      <c r="C64" s="24" t="s">
        <v>16710</v>
      </c>
      <c r="D64" s="24" t="s">
        <v>15724</v>
      </c>
      <c r="E64" s="24" t="s">
        <v>2082</v>
      </c>
      <c r="F64" s="24" t="s">
        <v>8431</v>
      </c>
      <c r="G64" s="24" t="str">
        <f>LEFT(tbl_produits[[#This Row],[Code ATC]], 1)</f>
        <v>J</v>
      </c>
      <c r="H64" s="24" t="str">
        <f>INDEX(Table34[Libellé français], MATCH(tbl_produits[[#This Row],[Classe ATC]], Table34[ATC_code], 0))</f>
        <v>Anti-infectieux à usage systémique</v>
      </c>
      <c r="I64" s="24" t="str">
        <f>LEFT(tbl_produits[[#This Row],[Code ATC]], 3)</f>
        <v>J01</v>
      </c>
      <c r="J64" s="24"/>
      <c r="K64" s="24"/>
      <c r="L64" s="23"/>
    </row>
    <row r="65" spans="1:12" x14ac:dyDescent="0.2">
      <c r="A65" s="24" t="s">
        <v>66</v>
      </c>
      <c r="B65" s="24" t="s">
        <v>66</v>
      </c>
      <c r="C65" s="24" t="s">
        <v>66</v>
      </c>
      <c r="D65" s="24" t="s">
        <v>15724</v>
      </c>
      <c r="E65" s="24" t="s">
        <v>2082</v>
      </c>
      <c r="F65" s="24" t="s">
        <v>8431</v>
      </c>
      <c r="G65" s="24" t="str">
        <f>LEFT(tbl_produits[[#This Row],[Code ATC]], 1)</f>
        <v>J</v>
      </c>
      <c r="H65" s="24" t="str">
        <f>INDEX(Table34[Libellé français], MATCH(tbl_produits[[#This Row],[Classe ATC]], Table34[ATC_code], 0))</f>
        <v>Anti-infectieux à usage systémique</v>
      </c>
      <c r="I65" s="24" t="str">
        <f>LEFT(tbl_produits[[#This Row],[Code ATC]], 3)</f>
        <v>J01</v>
      </c>
      <c r="J65" s="24"/>
      <c r="K65" s="24"/>
      <c r="L65" s="23"/>
    </row>
    <row r="66" spans="1:12" x14ac:dyDescent="0.2">
      <c r="A66" s="24" t="s">
        <v>832</v>
      </c>
      <c r="B66" s="24" t="s">
        <v>15991</v>
      </c>
      <c r="C66" s="24" t="s">
        <v>16711</v>
      </c>
      <c r="D66" s="24" t="s">
        <v>15724</v>
      </c>
      <c r="E66" s="24" t="s">
        <v>2082</v>
      </c>
      <c r="F66" s="24" t="s">
        <v>8431</v>
      </c>
      <c r="G66" s="24" t="str">
        <f>LEFT(tbl_produits[[#This Row],[Code ATC]], 1)</f>
        <v>J</v>
      </c>
      <c r="H66" s="24" t="str">
        <f>INDEX(Table34[Libellé français], MATCH(tbl_produits[[#This Row],[Classe ATC]], Table34[ATC_code], 0))</f>
        <v>Anti-infectieux à usage systémique</v>
      </c>
      <c r="I66" s="24" t="str">
        <f>LEFT(tbl_produits[[#This Row],[Code ATC]], 3)</f>
        <v>J01</v>
      </c>
      <c r="J66" s="24"/>
      <c r="K66" s="24"/>
      <c r="L66" s="23"/>
    </row>
    <row r="67" spans="1:12" x14ac:dyDescent="0.2">
      <c r="A67" s="24" t="s">
        <v>911</v>
      </c>
      <c r="B67" s="24" t="s">
        <v>15992</v>
      </c>
      <c r="C67" s="24" t="s">
        <v>17111</v>
      </c>
      <c r="D67" s="24"/>
      <c r="E67" s="24" t="s">
        <v>2082</v>
      </c>
      <c r="F67" s="24" t="s">
        <v>8431</v>
      </c>
      <c r="G67" s="24" t="str">
        <f>LEFT(tbl_produits[[#This Row],[Code ATC]], 1)</f>
        <v>J</v>
      </c>
      <c r="H67" s="24" t="str">
        <f>INDEX(Table34[Libellé français], MATCH(tbl_produits[[#This Row],[Classe ATC]], Table34[ATC_code], 0))</f>
        <v>Anti-infectieux à usage systémique</v>
      </c>
      <c r="I67" s="24" t="str">
        <f>LEFT(tbl_produits[[#This Row],[Code ATC]], 3)</f>
        <v>J01</v>
      </c>
      <c r="J67" s="24"/>
      <c r="K67" s="24"/>
      <c r="L67" s="23"/>
    </row>
    <row r="68" spans="1:12" x14ac:dyDescent="0.2">
      <c r="A68" s="24" t="s">
        <v>843</v>
      </c>
      <c r="B68" s="24" t="s">
        <v>15993</v>
      </c>
      <c r="C68" s="24" t="s">
        <v>17115</v>
      </c>
      <c r="D68" s="24"/>
      <c r="E68" s="24" t="s">
        <v>16564</v>
      </c>
      <c r="F68" s="24" t="s">
        <v>8513</v>
      </c>
      <c r="G68" s="24" t="str">
        <f>LEFT(tbl_produits[[#This Row],[Code ATC]], 1)</f>
        <v>J</v>
      </c>
      <c r="H68" s="24" t="str">
        <f>INDEX(Table34[Libellé français], MATCH(tbl_produits[[#This Row],[Classe ATC]], Table34[ATC_code], 0))</f>
        <v>Anti-infectieux à usage systémique</v>
      </c>
      <c r="I68" s="24" t="str">
        <f>LEFT(tbl_produits[[#This Row],[Code ATC]], 3)</f>
        <v>J01</v>
      </c>
      <c r="J68" s="24"/>
      <c r="K68" s="24"/>
      <c r="L68" s="23"/>
    </row>
    <row r="69" spans="1:12" x14ac:dyDescent="0.2">
      <c r="A69" s="24" t="s">
        <v>187</v>
      </c>
      <c r="B69" s="24" t="s">
        <v>187</v>
      </c>
      <c r="C69" s="24" t="s">
        <v>187</v>
      </c>
      <c r="D69" s="24" t="s">
        <v>15724</v>
      </c>
      <c r="E69" s="24" t="s">
        <v>16564</v>
      </c>
      <c r="F69" s="24" t="s">
        <v>8513</v>
      </c>
      <c r="G69" s="24" t="str">
        <f>LEFT(tbl_produits[[#This Row],[Code ATC]], 1)</f>
        <v>J</v>
      </c>
      <c r="H69" s="24" t="str">
        <f>INDEX(Table34[Libellé français], MATCH(tbl_produits[[#This Row],[Classe ATC]], Table34[ATC_code], 0))</f>
        <v>Anti-infectieux à usage systémique</v>
      </c>
      <c r="I69" s="24" t="str">
        <f>LEFT(tbl_produits[[#This Row],[Code ATC]], 3)</f>
        <v>J01</v>
      </c>
      <c r="J69" s="24"/>
      <c r="K69" s="24"/>
      <c r="L69" s="23"/>
    </row>
    <row r="70" spans="1:12" x14ac:dyDescent="0.2">
      <c r="A70" s="24" t="s">
        <v>734</v>
      </c>
      <c r="B70" s="24" t="s">
        <v>15994</v>
      </c>
      <c r="C70" s="24" t="s">
        <v>17076</v>
      </c>
      <c r="D70" s="24" t="s">
        <v>15634</v>
      </c>
      <c r="E70" s="24" t="s">
        <v>16564</v>
      </c>
      <c r="F70" s="24" t="s">
        <v>8513</v>
      </c>
      <c r="G70" s="24" t="str">
        <f>LEFT(tbl_produits[[#This Row],[Code ATC]], 1)</f>
        <v>J</v>
      </c>
      <c r="H70" s="24" t="str">
        <f>INDEX(Table34[Libellé français], MATCH(tbl_produits[[#This Row],[Classe ATC]], Table34[ATC_code], 0))</f>
        <v>Anti-infectieux à usage systémique</v>
      </c>
      <c r="I70" s="24" t="str">
        <f>LEFT(tbl_produits[[#This Row],[Code ATC]], 3)</f>
        <v>J01</v>
      </c>
      <c r="J70" s="24"/>
      <c r="K70" s="24"/>
      <c r="L70" s="23"/>
    </row>
    <row r="71" spans="1:12" x14ac:dyDescent="0.2">
      <c r="A71" s="24" t="s">
        <v>188</v>
      </c>
      <c r="B71" s="24" t="s">
        <v>188</v>
      </c>
      <c r="C71" s="24" t="s">
        <v>188</v>
      </c>
      <c r="D71" s="24" t="s">
        <v>15634</v>
      </c>
      <c r="E71" s="24" t="s">
        <v>16564</v>
      </c>
      <c r="F71" s="24" t="s">
        <v>8513</v>
      </c>
      <c r="G71" s="24" t="str">
        <f>LEFT(tbl_produits[[#This Row],[Code ATC]], 1)</f>
        <v>J</v>
      </c>
      <c r="H71" s="24" t="str">
        <f>INDEX(Table34[Libellé français], MATCH(tbl_produits[[#This Row],[Classe ATC]], Table34[ATC_code], 0))</f>
        <v>Anti-infectieux à usage systémique</v>
      </c>
      <c r="I71" s="24" t="str">
        <f>LEFT(tbl_produits[[#This Row],[Code ATC]], 3)</f>
        <v>J01</v>
      </c>
      <c r="J71" s="24"/>
      <c r="K71" s="24"/>
      <c r="L71" s="23"/>
    </row>
    <row r="72" spans="1:12" x14ac:dyDescent="0.2">
      <c r="A72" s="24" t="s">
        <v>121</v>
      </c>
      <c r="B72" s="24" t="s">
        <v>121</v>
      </c>
      <c r="C72" s="24" t="s">
        <v>16414</v>
      </c>
      <c r="D72" s="24" t="s">
        <v>15687</v>
      </c>
      <c r="E72" s="24" t="s">
        <v>16898</v>
      </c>
      <c r="F72" s="24" t="s">
        <v>10577</v>
      </c>
      <c r="G72" s="24" t="str">
        <f>LEFT(tbl_produits[[#This Row],[Code ATC]], 1)</f>
        <v>L</v>
      </c>
      <c r="H72" s="24" t="str">
        <f>INDEX(Table34[Libellé français], MATCH(tbl_produits[[#This Row],[Classe ATC]], Table34[ATC_code], 0))</f>
        <v>Antinéoplasiques et immunomodulateurs</v>
      </c>
      <c r="I72" s="24" t="str">
        <f>LEFT(tbl_produits[[#This Row],[Code ATC]], 3)</f>
        <v>L02</v>
      </c>
      <c r="J72" s="24"/>
      <c r="K72" s="24"/>
      <c r="L72" s="23"/>
    </row>
    <row r="73" spans="1:12" x14ac:dyDescent="0.2">
      <c r="A73" s="24" t="s">
        <v>2001</v>
      </c>
      <c r="B73" s="24" t="s">
        <v>15995</v>
      </c>
      <c r="C73" s="24" t="s">
        <v>16565</v>
      </c>
      <c r="D73" s="24"/>
      <c r="E73" s="24" t="s">
        <v>2385</v>
      </c>
      <c r="F73" s="24" t="s">
        <v>5130</v>
      </c>
      <c r="G73" s="24" t="str">
        <f>LEFT(tbl_produits[[#This Row],[Code ATC]], 1)</f>
        <v>C</v>
      </c>
      <c r="H73" s="24" t="str">
        <f>INDEX(Table34[Libellé français], MATCH(tbl_produits[[#This Row],[Classe ATC]], Table34[ATC_code], 0))</f>
        <v>Système cardiovasculaire</v>
      </c>
      <c r="I73" s="24" t="str">
        <f>LEFT(tbl_produits[[#This Row],[Code ATC]], 3)</f>
        <v>C01</v>
      </c>
      <c r="J73" s="24"/>
      <c r="K73" s="24"/>
      <c r="L73" s="23"/>
    </row>
    <row r="74" spans="1:12" x14ac:dyDescent="0.2">
      <c r="A74" s="24" t="s">
        <v>1970</v>
      </c>
      <c r="B74" s="24" t="s">
        <v>15996</v>
      </c>
      <c r="C74" s="24" t="s">
        <v>16566</v>
      </c>
      <c r="D74" s="24"/>
      <c r="E74" s="24" t="s">
        <v>2385</v>
      </c>
      <c r="F74" s="24" t="s">
        <v>5130</v>
      </c>
      <c r="G74" s="24" t="str">
        <f>LEFT(tbl_produits[[#This Row],[Code ATC]], 1)</f>
        <v>C</v>
      </c>
      <c r="H74" s="24" t="str">
        <f>INDEX(Table34[Libellé français], MATCH(tbl_produits[[#This Row],[Classe ATC]], Table34[ATC_code], 0))</f>
        <v>Système cardiovasculaire</v>
      </c>
      <c r="I74" s="24" t="str">
        <f>LEFT(tbl_produits[[#This Row],[Code ATC]], 3)</f>
        <v>C01</v>
      </c>
      <c r="J74" s="24"/>
      <c r="K74" s="24"/>
      <c r="L74" s="23"/>
    </row>
    <row r="75" spans="1:12" x14ac:dyDescent="0.2">
      <c r="A75" s="24" t="s">
        <v>739</v>
      </c>
      <c r="B75" s="24" t="s">
        <v>2217</v>
      </c>
      <c r="C75" s="24" t="s">
        <v>2490</v>
      </c>
      <c r="D75" s="24"/>
      <c r="E75" s="24" t="s">
        <v>2396</v>
      </c>
      <c r="F75" s="24" t="s">
        <v>9015</v>
      </c>
      <c r="G75" s="24" t="str">
        <f>LEFT(tbl_produits[[#This Row],[Code ATC]], 1)</f>
        <v>J</v>
      </c>
      <c r="H75" s="24" t="str">
        <f>INDEX(Table34[Libellé français], MATCH(tbl_produits[[#This Row],[Classe ATC]], Table34[ATC_code], 0))</f>
        <v>Anti-infectieux à usage systémique</v>
      </c>
      <c r="I75" s="24" t="str">
        <f>LEFT(tbl_produits[[#This Row],[Code ATC]], 3)</f>
        <v>J02</v>
      </c>
      <c r="J75" s="24"/>
      <c r="K75" s="24"/>
      <c r="L75" s="23"/>
    </row>
    <row r="76" spans="1:12" x14ac:dyDescent="0.2">
      <c r="A76" s="24" t="s">
        <v>132</v>
      </c>
      <c r="B76" s="24" t="s">
        <v>132</v>
      </c>
      <c r="C76" s="24" t="s">
        <v>2490</v>
      </c>
      <c r="D76" s="24"/>
      <c r="E76" s="24" t="s">
        <v>2396</v>
      </c>
      <c r="F76" s="24" t="s">
        <v>9015</v>
      </c>
      <c r="G76" s="24" t="str">
        <f>LEFT(tbl_produits[[#This Row],[Code ATC]], 1)</f>
        <v>J</v>
      </c>
      <c r="H76" s="24" t="str">
        <f>INDEX(Table34[Libellé français], MATCH(tbl_produits[[#This Row],[Classe ATC]], Table34[ATC_code], 0))</f>
        <v>Anti-infectieux à usage systémique</v>
      </c>
      <c r="I76" s="24" t="str">
        <f>LEFT(tbl_produits[[#This Row],[Code ATC]], 3)</f>
        <v>J02</v>
      </c>
      <c r="J76" s="24"/>
      <c r="K76" s="24"/>
      <c r="L76" s="23"/>
    </row>
    <row r="77" spans="1:12" x14ac:dyDescent="0.2">
      <c r="A77" s="24" t="s">
        <v>709</v>
      </c>
      <c r="B77" s="24" t="s">
        <v>15997</v>
      </c>
      <c r="C77" s="24" t="s">
        <v>16524</v>
      </c>
      <c r="D77" s="24"/>
      <c r="E77" s="24" t="s">
        <v>2396</v>
      </c>
      <c r="F77" s="24" t="s">
        <v>9015</v>
      </c>
      <c r="G77" s="24" t="str">
        <f>LEFT(tbl_produits[[#This Row],[Code ATC]], 1)</f>
        <v>J</v>
      </c>
      <c r="H77" s="24" t="str">
        <f>INDEX(Table34[Libellé français], MATCH(tbl_produits[[#This Row],[Classe ATC]], Table34[ATC_code], 0))</f>
        <v>Anti-infectieux à usage systémique</v>
      </c>
      <c r="I77" s="24" t="str">
        <f>LEFT(tbl_produits[[#This Row],[Code ATC]], 3)</f>
        <v>J02</v>
      </c>
      <c r="J77" s="24"/>
      <c r="K77" s="24"/>
      <c r="L77" s="23"/>
    </row>
    <row r="78" spans="1:12" x14ac:dyDescent="0.2">
      <c r="A78" s="24" t="s">
        <v>907</v>
      </c>
      <c r="B78" s="24" t="s">
        <v>15998</v>
      </c>
      <c r="C78" s="24" t="s">
        <v>16662</v>
      </c>
      <c r="D78" s="24"/>
      <c r="E78" s="24" t="s">
        <v>2074</v>
      </c>
      <c r="F78" s="24" t="s">
        <v>7967</v>
      </c>
      <c r="G78" s="24" t="str">
        <f>LEFT(tbl_produits[[#This Row],[Code ATC]], 1)</f>
        <v>G</v>
      </c>
      <c r="H78" s="24" t="str">
        <f>INDEX(Table34[Libellé français], MATCH(tbl_produits[[#This Row],[Classe ATC]], Table34[ATC_code], 0))</f>
        <v>Système génito-urinaire et hormones sexuelles</v>
      </c>
      <c r="I78" s="24" t="str">
        <f>LEFT(tbl_produits[[#This Row],[Code ATC]], 3)</f>
        <v>G03</v>
      </c>
      <c r="J78" s="24"/>
      <c r="K78" s="24"/>
      <c r="L78" s="23"/>
    </row>
    <row r="79" spans="1:12" x14ac:dyDescent="0.2">
      <c r="A79" s="24" t="s">
        <v>1248</v>
      </c>
      <c r="B79" s="24" t="s">
        <v>15999</v>
      </c>
      <c r="C79" s="24" t="s">
        <v>17104</v>
      </c>
      <c r="D79" s="24"/>
      <c r="E79" s="24" t="s">
        <v>16722</v>
      </c>
      <c r="F79" s="24" t="s">
        <v>7772</v>
      </c>
      <c r="G79" s="24" t="str">
        <f>LEFT(tbl_produits[[#This Row],[Code ATC]], 1)</f>
        <v>G</v>
      </c>
      <c r="H79" s="24" t="str">
        <f>INDEX(Table34[Libellé français], MATCH(tbl_produits[[#This Row],[Classe ATC]], Table34[ATC_code], 0))</f>
        <v>Système génito-urinaire et hormones sexuelles</v>
      </c>
      <c r="I79" s="24" t="str">
        <f>LEFT(tbl_produits[[#This Row],[Code ATC]], 3)</f>
        <v>G03</v>
      </c>
      <c r="J79" s="24"/>
      <c r="K79" s="24"/>
      <c r="L79" s="23"/>
    </row>
    <row r="80" spans="1:12" x14ac:dyDescent="0.2">
      <c r="A80" s="24" t="s">
        <v>979</v>
      </c>
      <c r="B80" s="24" t="s">
        <v>16000</v>
      </c>
      <c r="C80" s="24" t="s">
        <v>2489</v>
      </c>
      <c r="D80" s="24" t="s">
        <v>17187</v>
      </c>
      <c r="E80" s="24" t="s">
        <v>2077</v>
      </c>
      <c r="F80" s="24" t="s">
        <v>2882</v>
      </c>
      <c r="G80" s="24" t="str">
        <f>LEFT(tbl_produits[[#This Row],[Code ATC]], 1)</f>
        <v>A</v>
      </c>
      <c r="H80" s="24" t="str">
        <f>INDEX(Table34[Libellé français], MATCH(tbl_produits[[#This Row],[Classe ATC]], Table34[ATC_code], 0))</f>
        <v>Voies digestives et métabolisme</v>
      </c>
      <c r="I80" s="24" t="str">
        <f>LEFT(tbl_produits[[#This Row],[Code ATC]], 3)</f>
        <v>A02</v>
      </c>
      <c r="J80" s="24"/>
      <c r="K80" s="24"/>
      <c r="L80" s="23"/>
    </row>
    <row r="81" spans="1:12" x14ac:dyDescent="0.2">
      <c r="A81" s="24" t="s">
        <v>815</v>
      </c>
      <c r="B81" s="24" t="s">
        <v>2069</v>
      </c>
      <c r="C81" s="24" t="s">
        <v>2489</v>
      </c>
      <c r="D81" s="24" t="s">
        <v>17187</v>
      </c>
      <c r="E81" s="24" t="s">
        <v>2077</v>
      </c>
      <c r="F81" s="24" t="s">
        <v>2882</v>
      </c>
      <c r="G81" s="24" t="str">
        <f>LEFT(tbl_produits[[#This Row],[Code ATC]], 1)</f>
        <v>A</v>
      </c>
      <c r="H81" s="24" t="str">
        <f>INDEX(Table34[Libellé français], MATCH(tbl_produits[[#This Row],[Classe ATC]], Table34[ATC_code], 0))</f>
        <v>Voies digestives et métabolisme</v>
      </c>
      <c r="I81" s="24" t="str">
        <f>LEFT(tbl_produits[[#This Row],[Code ATC]], 3)</f>
        <v>A02</v>
      </c>
      <c r="J81" s="24"/>
      <c r="K81" s="24"/>
      <c r="L81" s="23"/>
    </row>
    <row r="82" spans="1:12" x14ac:dyDescent="0.2">
      <c r="A82" s="24" t="s">
        <v>77</v>
      </c>
      <c r="B82" s="24" t="s">
        <v>77</v>
      </c>
      <c r="C82" s="24" t="s">
        <v>2436</v>
      </c>
      <c r="D82" s="24" t="s">
        <v>15649</v>
      </c>
      <c r="E82" s="24" t="s">
        <v>15650</v>
      </c>
      <c r="F82" s="24" t="s">
        <v>9044</v>
      </c>
      <c r="G82" s="24" t="str">
        <f>LEFT(tbl_produits[[#This Row],[Code ATC]], 1)</f>
        <v>J</v>
      </c>
      <c r="H82" s="24" t="str">
        <f>INDEX(Table34[Libellé français], MATCH(tbl_produits[[#This Row],[Classe ATC]], Table34[ATC_code], 0))</f>
        <v>Anti-infectieux à usage systémique</v>
      </c>
      <c r="I82" s="24" t="str">
        <f>LEFT(tbl_produits[[#This Row],[Code ATC]], 3)</f>
        <v>J04</v>
      </c>
      <c r="J82" s="24"/>
      <c r="K82" s="24"/>
      <c r="L82" s="23"/>
    </row>
    <row r="83" spans="1:12" x14ac:dyDescent="0.2">
      <c r="A83" s="24" t="s">
        <v>1435</v>
      </c>
      <c r="B83" s="24" t="s">
        <v>16001</v>
      </c>
      <c r="C83" s="24" t="s">
        <v>2436</v>
      </c>
      <c r="D83" s="24" t="s">
        <v>15649</v>
      </c>
      <c r="E83" s="24" t="s">
        <v>15650</v>
      </c>
      <c r="F83" s="24" t="s">
        <v>9044</v>
      </c>
      <c r="G83" s="24" t="str">
        <f>LEFT(tbl_produits[[#This Row],[Code ATC]], 1)</f>
        <v>J</v>
      </c>
      <c r="H83" s="24" t="str">
        <f>INDEX(Table34[Libellé français], MATCH(tbl_produits[[#This Row],[Classe ATC]], Table34[ATC_code], 0))</f>
        <v>Anti-infectieux à usage systémique</v>
      </c>
      <c r="I83" s="24" t="str">
        <f>LEFT(tbl_produits[[#This Row],[Code ATC]], 3)</f>
        <v>J04</v>
      </c>
      <c r="J83" s="24"/>
      <c r="K83" s="24"/>
      <c r="L83" s="23"/>
    </row>
    <row r="84" spans="1:12" x14ac:dyDescent="0.2">
      <c r="A84" s="24" t="s">
        <v>115</v>
      </c>
      <c r="B84" s="24" t="s">
        <v>115</v>
      </c>
      <c r="C84" s="24" t="s">
        <v>16415</v>
      </c>
      <c r="D84" s="24" t="s">
        <v>15633</v>
      </c>
      <c r="E84" s="24" t="s">
        <v>16899</v>
      </c>
      <c r="F84" s="24" t="s">
        <v>9861</v>
      </c>
      <c r="G84" s="24" t="str">
        <f>LEFT(tbl_produits[[#This Row],[Code ATC]], 1)</f>
        <v>L</v>
      </c>
      <c r="H84" s="24" t="str">
        <f>INDEX(Table34[Libellé français], MATCH(tbl_produits[[#This Row],[Classe ATC]], Table34[ATC_code], 0))</f>
        <v>Antinéoplasiques et immunomodulateurs</v>
      </c>
      <c r="I84" s="24" t="str">
        <f>LEFT(tbl_produits[[#This Row],[Code ATC]], 3)</f>
        <v>L01</v>
      </c>
      <c r="J84" s="24"/>
      <c r="K84" s="24"/>
      <c r="L84" s="23"/>
    </row>
    <row r="85" spans="1:12" x14ac:dyDescent="0.2">
      <c r="A85" s="24" t="s">
        <v>29</v>
      </c>
      <c r="B85" s="24" t="s">
        <v>29</v>
      </c>
      <c r="C85" s="24" t="s">
        <v>29</v>
      </c>
      <c r="D85" s="24" t="s">
        <v>16900</v>
      </c>
      <c r="E85" s="24" t="s">
        <v>16901</v>
      </c>
      <c r="F85" s="24" t="s">
        <v>4872</v>
      </c>
      <c r="G85" s="24" t="str">
        <f>LEFT(tbl_produits[[#This Row],[Code ATC]], 1)</f>
        <v>B</v>
      </c>
      <c r="H85" s="24" t="str">
        <f>INDEX(Table34[Libellé français], MATCH(tbl_produits[[#This Row],[Classe ATC]], Table34[ATC_code], 0))</f>
        <v>Sang et organes hématopoïétiques</v>
      </c>
      <c r="I85" s="24" t="str">
        <f>LEFT(tbl_produits[[#This Row],[Code ATC]], 3)</f>
        <v>B05</v>
      </c>
      <c r="J85" s="24"/>
      <c r="K85" s="24"/>
      <c r="L85" s="23"/>
    </row>
    <row r="86" spans="1:12" x14ac:dyDescent="0.2">
      <c r="A86" s="24" t="s">
        <v>746</v>
      </c>
      <c r="B86" s="24" t="s">
        <v>2132</v>
      </c>
      <c r="C86" s="24" t="s">
        <v>2491</v>
      </c>
      <c r="D86" s="24"/>
      <c r="E86" s="24" t="s">
        <v>2397</v>
      </c>
      <c r="F86" s="24" t="s">
        <v>4533</v>
      </c>
      <c r="G86" s="24" t="str">
        <f>LEFT(tbl_produits[[#This Row],[Code ATC]], 1)</f>
        <v>B</v>
      </c>
      <c r="H86" s="24" t="str">
        <f>INDEX(Table34[Libellé français], MATCH(tbl_produits[[#This Row],[Classe ATC]], Table34[ATC_code], 0))</f>
        <v>Sang et organes hématopoïétiques</v>
      </c>
      <c r="I86" s="24" t="str">
        <f>LEFT(tbl_produits[[#This Row],[Code ATC]], 3)</f>
        <v>B01</v>
      </c>
      <c r="J86" s="24"/>
      <c r="K86" s="24"/>
      <c r="L86" s="23"/>
    </row>
    <row r="87" spans="1:12" x14ac:dyDescent="0.2">
      <c r="A87" s="24" t="s">
        <v>1148</v>
      </c>
      <c r="B87" s="24" t="s">
        <v>16002</v>
      </c>
      <c r="C87" s="24" t="s">
        <v>16525</v>
      </c>
      <c r="D87" s="24"/>
      <c r="E87" s="24" t="s">
        <v>2397</v>
      </c>
      <c r="F87" s="24" t="s">
        <v>4533</v>
      </c>
      <c r="G87" s="24" t="str">
        <f>LEFT(tbl_produits[[#This Row],[Code ATC]], 1)</f>
        <v>B</v>
      </c>
      <c r="H87" s="24" t="str">
        <f>INDEX(Table34[Libellé français], MATCH(tbl_produits[[#This Row],[Classe ATC]], Table34[ATC_code], 0))</f>
        <v>Sang et organes hématopoïétiques</v>
      </c>
      <c r="I87" s="24" t="str">
        <f>LEFT(tbl_produits[[#This Row],[Code ATC]], 3)</f>
        <v>B01</v>
      </c>
      <c r="J87" s="24"/>
      <c r="K87" s="24"/>
      <c r="L87" s="23"/>
    </row>
    <row r="88" spans="1:12" x14ac:dyDescent="0.2">
      <c r="A88" s="24" t="s">
        <v>699</v>
      </c>
      <c r="B88" s="24" t="s">
        <v>2218</v>
      </c>
      <c r="C88" s="24" t="s">
        <v>15776</v>
      </c>
      <c r="D88" s="24"/>
      <c r="E88" s="24" t="s">
        <v>2398</v>
      </c>
      <c r="F88" s="24" t="s">
        <v>9841</v>
      </c>
      <c r="G88" s="24" t="str">
        <f>LEFT(tbl_produits[[#This Row],[Code ATC]], 1)</f>
        <v>L</v>
      </c>
      <c r="H88" s="24" t="str">
        <f>INDEX(Table34[Libellé français], MATCH(tbl_produits[[#This Row],[Classe ATC]], Table34[ATC_code], 0))</f>
        <v>Antinéoplasiques et immunomodulateurs</v>
      </c>
      <c r="I88" s="24" t="str">
        <f>LEFT(tbl_produits[[#This Row],[Code ATC]], 3)</f>
        <v>L01</v>
      </c>
      <c r="J88" s="24"/>
      <c r="K88" s="24"/>
      <c r="L88" s="23"/>
    </row>
    <row r="89" spans="1:12" x14ac:dyDescent="0.2">
      <c r="A89" s="24" t="s">
        <v>1303</v>
      </c>
      <c r="B89" s="24" t="s">
        <v>2130</v>
      </c>
      <c r="C89" s="24" t="s">
        <v>15701</v>
      </c>
      <c r="D89" s="24" t="s">
        <v>16929</v>
      </c>
      <c r="E89" s="24" t="s">
        <v>2399</v>
      </c>
      <c r="F89" s="24" t="s">
        <v>10462</v>
      </c>
      <c r="G89" s="24" t="str">
        <f>LEFT(tbl_produits[[#This Row],[Code ATC]], 1)</f>
        <v>L</v>
      </c>
      <c r="H89" s="24" t="str">
        <f>INDEX(Table34[Libellé français], MATCH(tbl_produits[[#This Row],[Classe ATC]], Table34[ATC_code], 0))</f>
        <v>Antinéoplasiques et immunomodulateurs</v>
      </c>
      <c r="I89" s="24" t="str">
        <f>LEFT(tbl_produits[[#This Row],[Code ATC]], 3)</f>
        <v>L01</v>
      </c>
      <c r="J89" s="24"/>
      <c r="K89" s="24"/>
      <c r="L89" s="23"/>
    </row>
    <row r="90" spans="1:12" x14ac:dyDescent="0.2">
      <c r="A90" s="24" t="s">
        <v>1320</v>
      </c>
      <c r="B90" s="24" t="s">
        <v>16003</v>
      </c>
      <c r="C90" s="24" t="s">
        <v>15701</v>
      </c>
      <c r="D90" s="24" t="s">
        <v>16929</v>
      </c>
      <c r="E90" s="24" t="s">
        <v>2399</v>
      </c>
      <c r="F90" s="24" t="s">
        <v>10462</v>
      </c>
      <c r="G90" s="24" t="str">
        <f>LEFT(tbl_produits[[#This Row],[Code ATC]], 1)</f>
        <v>L</v>
      </c>
      <c r="H90" s="24" t="str">
        <f>INDEX(Table34[Libellé français], MATCH(tbl_produits[[#This Row],[Classe ATC]], Table34[ATC_code], 0))</f>
        <v>Antinéoplasiques et immunomodulateurs</v>
      </c>
      <c r="I90" s="24" t="str">
        <f>LEFT(tbl_produits[[#This Row],[Code ATC]], 3)</f>
        <v>L01</v>
      </c>
      <c r="J90" s="24"/>
      <c r="K90" s="24"/>
      <c r="L90" s="23"/>
    </row>
    <row r="91" spans="1:12" x14ac:dyDescent="0.2">
      <c r="A91" s="24" t="s">
        <v>105</v>
      </c>
      <c r="B91" s="24" t="s">
        <v>105</v>
      </c>
      <c r="C91" s="24" t="s">
        <v>2562</v>
      </c>
      <c r="D91" s="24"/>
      <c r="E91" s="24" t="s">
        <v>2079</v>
      </c>
      <c r="F91" s="24" t="s">
        <v>12197</v>
      </c>
      <c r="G91" s="24" t="str">
        <f>LEFT(tbl_produits[[#This Row],[Code ATC]], 1)</f>
        <v>N</v>
      </c>
      <c r="H91" s="24" t="str">
        <f>INDEX(Table34[Libellé français], MATCH(tbl_produits[[#This Row],[Classe ATC]], Table34[ATC_code], 0))</f>
        <v>Système nerveux</v>
      </c>
      <c r="I91" s="24" t="str">
        <f>LEFT(tbl_produits[[#This Row],[Code ATC]], 3)</f>
        <v>N04</v>
      </c>
      <c r="J91" s="24"/>
      <c r="K91" s="24"/>
      <c r="L91" s="23"/>
    </row>
    <row r="92" spans="1:12" x14ac:dyDescent="0.2">
      <c r="A92" s="24" t="s">
        <v>1135</v>
      </c>
      <c r="B92" s="24" t="s">
        <v>2131</v>
      </c>
      <c r="C92" s="24" t="s">
        <v>2562</v>
      </c>
      <c r="D92" s="24"/>
      <c r="E92" s="24" t="s">
        <v>2079</v>
      </c>
      <c r="F92" s="24" t="s">
        <v>12197</v>
      </c>
      <c r="G92" s="24" t="str">
        <f>LEFT(tbl_produits[[#This Row],[Code ATC]], 1)</f>
        <v>N</v>
      </c>
      <c r="H92" s="24" t="str">
        <f>INDEX(Table34[Libellé français], MATCH(tbl_produits[[#This Row],[Classe ATC]], Table34[ATC_code], 0))</f>
        <v>Système nerveux</v>
      </c>
      <c r="I92" s="24" t="str">
        <f>LEFT(tbl_produits[[#This Row],[Code ATC]], 3)</f>
        <v>N04</v>
      </c>
      <c r="J92" s="24"/>
      <c r="K92" s="24"/>
      <c r="L92" s="23"/>
    </row>
    <row r="93" spans="1:12" x14ac:dyDescent="0.2">
      <c r="A93" s="24" t="s">
        <v>473</v>
      </c>
      <c r="B93" s="24" t="s">
        <v>473</v>
      </c>
      <c r="C93" s="24" t="s">
        <v>16409</v>
      </c>
      <c r="D93" s="24" t="s">
        <v>17060</v>
      </c>
      <c r="E93" s="24" t="s">
        <v>15878</v>
      </c>
      <c r="F93" s="24" t="s">
        <v>4432</v>
      </c>
      <c r="G93" s="24" t="str">
        <f>LEFT(tbl_produits[[#This Row],[Code ATC]], 1)</f>
        <v>B</v>
      </c>
      <c r="H93" s="24" t="str">
        <f>INDEX(Table34[Libellé français], MATCH(tbl_produits[[#This Row],[Classe ATC]], Table34[ATC_code], 0))</f>
        <v>Sang et organes hématopoïétiques</v>
      </c>
      <c r="I93" s="24" t="str">
        <f>LEFT(tbl_produits[[#This Row],[Code ATC]], 3)</f>
        <v>B01</v>
      </c>
      <c r="J93" s="24"/>
      <c r="K93" s="24"/>
      <c r="L93" s="23"/>
    </row>
    <row r="94" spans="1:12" x14ac:dyDescent="0.2">
      <c r="A94" s="24" t="s">
        <v>588</v>
      </c>
      <c r="B94" s="24" t="s">
        <v>588</v>
      </c>
      <c r="C94" s="24" t="s">
        <v>16409</v>
      </c>
      <c r="D94" s="24" t="s">
        <v>17060</v>
      </c>
      <c r="E94" s="24" t="s">
        <v>15878</v>
      </c>
      <c r="F94" s="24" t="s">
        <v>4432</v>
      </c>
      <c r="G94" s="24" t="str">
        <f>LEFT(tbl_produits[[#This Row],[Code ATC]], 1)</f>
        <v>B</v>
      </c>
      <c r="H94" s="24" t="str">
        <f>INDEX(Table34[Libellé français], MATCH(tbl_produits[[#This Row],[Classe ATC]], Table34[ATC_code], 0))</f>
        <v>Sang et organes hématopoïétiques</v>
      </c>
      <c r="I94" s="24" t="str">
        <f>LEFT(tbl_produits[[#This Row],[Code ATC]], 3)</f>
        <v>B01</v>
      </c>
      <c r="J94" s="24"/>
      <c r="K94" s="24"/>
      <c r="L94" s="23"/>
    </row>
    <row r="95" spans="1:12" x14ac:dyDescent="0.2">
      <c r="A95" s="24" t="s">
        <v>1341</v>
      </c>
      <c r="B95" s="24" t="s">
        <v>16004</v>
      </c>
      <c r="C95" s="24" t="s">
        <v>16409</v>
      </c>
      <c r="D95" s="24" t="s">
        <v>17060</v>
      </c>
      <c r="E95" s="24" t="s">
        <v>15878</v>
      </c>
      <c r="F95" s="24" t="s">
        <v>4432</v>
      </c>
      <c r="G95" s="24" t="str">
        <f>LEFT(tbl_produits[[#This Row],[Code ATC]], 1)</f>
        <v>B</v>
      </c>
      <c r="H95" s="24" t="str">
        <f>INDEX(Table34[Libellé français], MATCH(tbl_produits[[#This Row],[Classe ATC]], Table34[ATC_code], 0))</f>
        <v>Sang et organes hématopoïétiques</v>
      </c>
      <c r="I95" s="24" t="str">
        <f>LEFT(tbl_produits[[#This Row],[Code ATC]], 3)</f>
        <v>B01</v>
      </c>
      <c r="J95" s="24"/>
      <c r="K95" s="24"/>
      <c r="L95" s="23"/>
    </row>
    <row r="96" spans="1:12" x14ac:dyDescent="0.2">
      <c r="A96" s="24" t="s">
        <v>176</v>
      </c>
      <c r="B96" s="24" t="s">
        <v>176</v>
      </c>
      <c r="C96" s="24" t="s">
        <v>16416</v>
      </c>
      <c r="D96" s="24" t="s">
        <v>15771</v>
      </c>
      <c r="E96" s="24" t="s">
        <v>2073</v>
      </c>
      <c r="F96" s="24" t="s">
        <v>4432</v>
      </c>
      <c r="G96" s="24" t="str">
        <f>LEFT(tbl_produits[[#This Row],[Code ATC]], 1)</f>
        <v>B</v>
      </c>
      <c r="H96" s="24" t="str">
        <f>INDEX(Table34[Libellé français], MATCH(tbl_produits[[#This Row],[Classe ATC]], Table34[ATC_code], 0))</f>
        <v>Sang et organes hématopoïétiques</v>
      </c>
      <c r="I96" s="24" t="str">
        <f>LEFT(tbl_produits[[#This Row],[Code ATC]], 3)</f>
        <v>B01</v>
      </c>
      <c r="J96" s="24"/>
      <c r="L96" s="23"/>
    </row>
    <row r="97" spans="1:12" x14ac:dyDescent="0.2">
      <c r="A97" s="24" t="s">
        <v>1170</v>
      </c>
      <c r="B97" s="24" t="s">
        <v>2219</v>
      </c>
      <c r="C97" s="24" t="s">
        <v>2570</v>
      </c>
      <c r="D97" s="24"/>
      <c r="E97" s="24" t="s">
        <v>15757</v>
      </c>
      <c r="F97" s="24" t="s">
        <v>10738</v>
      </c>
      <c r="G97" s="24" t="str">
        <f>LEFT(tbl_produits[[#This Row],[Code ATC]], 1)</f>
        <v>L</v>
      </c>
      <c r="H97" s="24" t="str">
        <f>INDEX(Table34[Libellé français], MATCH(tbl_produits[[#This Row],[Classe ATC]], Table34[ATC_code], 0))</f>
        <v>Antinéoplasiques et immunomodulateurs</v>
      </c>
      <c r="I97" s="24" t="str">
        <f>LEFT(tbl_produits[[#This Row],[Code ATC]], 3)</f>
        <v>L04</v>
      </c>
      <c r="J97" s="24"/>
      <c r="K97" s="24"/>
      <c r="L97" s="23"/>
    </row>
    <row r="98" spans="1:12" x14ac:dyDescent="0.2">
      <c r="A98" s="24" t="s">
        <v>731</v>
      </c>
      <c r="B98" s="24" t="s">
        <v>16005</v>
      </c>
      <c r="C98" s="24" t="s">
        <v>2572</v>
      </c>
      <c r="D98" s="24" t="s">
        <v>15651</v>
      </c>
      <c r="E98" s="24" t="s">
        <v>2337</v>
      </c>
      <c r="F98" s="24" t="s">
        <v>11337</v>
      </c>
      <c r="G98" s="24" t="str">
        <f>LEFT(tbl_produits[[#This Row],[Code ATC]], 1)</f>
        <v>M</v>
      </c>
      <c r="H98" s="24" t="str">
        <f>INDEX(Table34[Libellé français], MATCH(tbl_produits[[#This Row],[Classe ATC]], Table34[ATC_code], 0))</f>
        <v xml:space="preserve">Système musculo-squelettique </v>
      </c>
      <c r="I98" s="24" t="str">
        <f>LEFT(tbl_produits[[#This Row],[Code ATC]], 3)</f>
        <v>M03</v>
      </c>
      <c r="J98" s="24"/>
      <c r="K98" s="24"/>
      <c r="L98" s="23"/>
    </row>
    <row r="99" spans="1:12" x14ac:dyDescent="0.2">
      <c r="A99" s="24" t="s">
        <v>1518</v>
      </c>
      <c r="B99" s="24" t="s">
        <v>2288</v>
      </c>
      <c r="C99" s="24" t="s">
        <v>2572</v>
      </c>
      <c r="D99" s="24" t="s">
        <v>15651</v>
      </c>
      <c r="E99" s="24" t="s">
        <v>2337</v>
      </c>
      <c r="F99" s="24" t="s">
        <v>11337</v>
      </c>
      <c r="G99" s="24" t="str">
        <f>LEFT(tbl_produits[[#This Row],[Code ATC]], 1)</f>
        <v>M</v>
      </c>
      <c r="H99" s="24" t="str">
        <f>INDEX(Table34[Libellé français], MATCH(tbl_produits[[#This Row],[Classe ATC]], Table34[ATC_code], 0))</f>
        <v xml:space="preserve">Système musculo-squelettique </v>
      </c>
      <c r="I99" s="24" t="str">
        <f>LEFT(tbl_produits[[#This Row],[Code ATC]], 3)</f>
        <v>M03</v>
      </c>
      <c r="J99" s="24"/>
      <c r="K99" s="24"/>
      <c r="L99" s="23"/>
    </row>
    <row r="100" spans="1:12" x14ac:dyDescent="0.2">
      <c r="A100" s="24" t="s">
        <v>183</v>
      </c>
      <c r="B100" s="24" t="s">
        <v>2221</v>
      </c>
      <c r="C100" s="24" t="s">
        <v>2572</v>
      </c>
      <c r="D100" s="24" t="s">
        <v>15651</v>
      </c>
      <c r="E100" s="24" t="s">
        <v>2337</v>
      </c>
      <c r="F100" s="24" t="s">
        <v>11337</v>
      </c>
      <c r="G100" s="24" t="str">
        <f>LEFT(tbl_produits[[#This Row],[Code ATC]], 1)</f>
        <v>M</v>
      </c>
      <c r="H100" s="24" t="str">
        <f>INDEX(Table34[Libellé français], MATCH(tbl_produits[[#This Row],[Classe ATC]], Table34[ATC_code], 0))</f>
        <v xml:space="preserve">Système musculo-squelettique </v>
      </c>
      <c r="I100" s="24" t="str">
        <f>LEFT(tbl_produits[[#This Row],[Code ATC]], 3)</f>
        <v>M03</v>
      </c>
      <c r="J100" s="24"/>
      <c r="K100" s="24"/>
      <c r="L100" s="23"/>
    </row>
    <row r="101" spans="1:12" x14ac:dyDescent="0.2">
      <c r="A101" s="24" t="s">
        <v>370</v>
      </c>
      <c r="B101" s="24" t="s">
        <v>370</v>
      </c>
      <c r="C101" s="24" t="s">
        <v>2572</v>
      </c>
      <c r="D101" s="24" t="s">
        <v>15651</v>
      </c>
      <c r="E101" s="24" t="s">
        <v>2337</v>
      </c>
      <c r="F101" s="24" t="s">
        <v>11337</v>
      </c>
      <c r="G101" s="24" t="str">
        <f>LEFT(tbl_produits[[#This Row],[Code ATC]], 1)</f>
        <v>M</v>
      </c>
      <c r="H101" s="24" t="str">
        <f>INDEX(Table34[Libellé français], MATCH(tbl_produits[[#This Row],[Classe ATC]], Table34[ATC_code], 0))</f>
        <v xml:space="preserve">Système musculo-squelettique </v>
      </c>
      <c r="I101" s="24" t="str">
        <f>LEFT(tbl_produits[[#This Row],[Code ATC]], 3)</f>
        <v>M03</v>
      </c>
      <c r="J101" s="24"/>
      <c r="K101" s="24"/>
      <c r="L101" s="23"/>
    </row>
    <row r="102" spans="1:12" x14ac:dyDescent="0.2">
      <c r="A102" s="24" t="s">
        <v>263</v>
      </c>
      <c r="B102" s="24" t="s">
        <v>263</v>
      </c>
      <c r="C102" s="24" t="s">
        <v>2574</v>
      </c>
      <c r="D102" s="24" t="s">
        <v>15651</v>
      </c>
      <c r="E102" s="24" t="s">
        <v>2337</v>
      </c>
      <c r="F102" s="24" t="s">
        <v>11337</v>
      </c>
      <c r="G102" s="24" t="str">
        <f>LEFT(tbl_produits[[#This Row],[Code ATC]], 1)</f>
        <v>M</v>
      </c>
      <c r="H102" s="24" t="str">
        <f>INDEX(Table34[Libellé français], MATCH(tbl_produits[[#This Row],[Classe ATC]], Table34[ATC_code], 0))</f>
        <v xml:space="preserve">Système musculo-squelettique </v>
      </c>
      <c r="I102" s="24" t="str">
        <f>LEFT(tbl_produits[[#This Row],[Code ATC]], 3)</f>
        <v>M03</v>
      </c>
      <c r="J102" s="24"/>
      <c r="K102" s="24"/>
      <c r="L102" s="23"/>
    </row>
    <row r="103" spans="1:12" x14ac:dyDescent="0.2">
      <c r="A103" s="24" t="s">
        <v>303</v>
      </c>
      <c r="B103" s="24" t="s">
        <v>303</v>
      </c>
      <c r="C103" s="24" t="s">
        <v>2573</v>
      </c>
      <c r="D103" s="24" t="s">
        <v>15651</v>
      </c>
      <c r="E103" s="24" t="s">
        <v>2337</v>
      </c>
      <c r="F103" s="24" t="s">
        <v>11337</v>
      </c>
      <c r="G103" s="24" t="str">
        <f>LEFT(tbl_produits[[#This Row],[Code ATC]], 1)</f>
        <v>M</v>
      </c>
      <c r="H103" s="24" t="str">
        <f>INDEX(Table34[Libellé français], MATCH(tbl_produits[[#This Row],[Classe ATC]], Table34[ATC_code], 0))</f>
        <v xml:space="preserve">Système musculo-squelettique </v>
      </c>
      <c r="I103" s="24" t="str">
        <f>LEFT(tbl_produits[[#This Row],[Code ATC]], 3)</f>
        <v>M03</v>
      </c>
      <c r="J103" s="24"/>
      <c r="K103" s="24"/>
      <c r="L103" s="23"/>
    </row>
    <row r="104" spans="1:12" x14ac:dyDescent="0.2">
      <c r="A104" s="24" t="s">
        <v>217</v>
      </c>
      <c r="B104" s="24" t="s">
        <v>217</v>
      </c>
      <c r="C104" s="24" t="s">
        <v>2573</v>
      </c>
      <c r="D104" s="24" t="s">
        <v>15651</v>
      </c>
      <c r="E104" s="24" t="s">
        <v>2337</v>
      </c>
      <c r="F104" s="24" t="s">
        <v>11337</v>
      </c>
      <c r="G104" s="24" t="str">
        <f>LEFT(tbl_produits[[#This Row],[Code ATC]], 1)</f>
        <v>M</v>
      </c>
      <c r="H104" s="24" t="str">
        <f>INDEX(Table34[Libellé français], MATCH(tbl_produits[[#This Row],[Classe ATC]], Table34[ATC_code], 0))</f>
        <v xml:space="preserve">Système musculo-squelettique </v>
      </c>
      <c r="I104" s="24" t="str">
        <f>LEFT(tbl_produits[[#This Row],[Code ATC]], 3)</f>
        <v>M03</v>
      </c>
      <c r="J104" s="24"/>
      <c r="K104" s="24"/>
      <c r="L104" s="23"/>
    </row>
    <row r="105" spans="1:12" x14ac:dyDescent="0.2">
      <c r="A105" s="24" t="s">
        <v>1049</v>
      </c>
      <c r="B105" s="24" t="s">
        <v>2220</v>
      </c>
      <c r="C105" s="24" t="s">
        <v>2571</v>
      </c>
      <c r="D105" s="24" t="s">
        <v>15651</v>
      </c>
      <c r="E105" s="24" t="s">
        <v>2337</v>
      </c>
      <c r="F105" s="24" t="s">
        <v>11337</v>
      </c>
      <c r="G105" s="24" t="str">
        <f>LEFT(tbl_produits[[#This Row],[Code ATC]], 1)</f>
        <v>M</v>
      </c>
      <c r="H105" s="24" t="str">
        <f>INDEX(Table34[Libellé français], MATCH(tbl_produits[[#This Row],[Classe ATC]], Table34[ATC_code], 0))</f>
        <v xml:space="preserve">Système musculo-squelettique </v>
      </c>
      <c r="I105" s="24" t="str">
        <f>LEFT(tbl_produits[[#This Row],[Code ATC]], 3)</f>
        <v>M03</v>
      </c>
      <c r="J105" s="24"/>
      <c r="K105" s="24"/>
      <c r="L105" s="23"/>
    </row>
    <row r="106" spans="1:12" x14ac:dyDescent="0.2">
      <c r="A106" s="24" t="s">
        <v>1050</v>
      </c>
      <c r="B106" s="24" t="s">
        <v>2287</v>
      </c>
      <c r="C106" s="24" t="s">
        <v>2561</v>
      </c>
      <c r="D106" s="24" t="s">
        <v>15634</v>
      </c>
      <c r="E106" s="24" t="s">
        <v>2401</v>
      </c>
      <c r="F106" s="24" t="s">
        <v>9857</v>
      </c>
      <c r="G106" s="24" t="str">
        <f>LEFT(tbl_produits[[#This Row],[Code ATC]], 1)</f>
        <v>L</v>
      </c>
      <c r="H106" s="24" t="str">
        <f>INDEX(Table34[Libellé français], MATCH(tbl_produits[[#This Row],[Classe ATC]], Table34[ATC_code], 0))</f>
        <v>Antinéoplasiques et immunomodulateurs</v>
      </c>
      <c r="I106" s="24" t="str">
        <f>LEFT(tbl_produits[[#This Row],[Code ATC]], 3)</f>
        <v>L01</v>
      </c>
      <c r="J106" s="24"/>
      <c r="K106" s="24"/>
      <c r="L106" s="23"/>
    </row>
    <row r="107" spans="1:12" x14ac:dyDescent="0.2">
      <c r="A107" s="24" t="s">
        <v>697</v>
      </c>
      <c r="B107" s="24" t="s">
        <v>2086</v>
      </c>
      <c r="C107" s="24" t="s">
        <v>15657</v>
      </c>
      <c r="D107" s="24" t="s">
        <v>15647</v>
      </c>
      <c r="E107" s="24" t="s">
        <v>2400</v>
      </c>
      <c r="F107" s="24" t="s">
        <v>3119</v>
      </c>
      <c r="G107" s="24" t="str">
        <f>LEFT(tbl_produits[[#This Row],[Code ATC]], 1)</f>
        <v>A</v>
      </c>
      <c r="H107" s="24" t="str">
        <f>INDEX(Table34[Libellé français], MATCH(tbl_produits[[#This Row],[Classe ATC]], Table34[ATC_code], 0))</f>
        <v>Voies digestives et métabolisme</v>
      </c>
      <c r="I107" s="24" t="str">
        <f>LEFT(tbl_produits[[#This Row],[Code ATC]], 3)</f>
        <v>A03</v>
      </c>
      <c r="J107" s="24"/>
      <c r="K107" s="24"/>
      <c r="L107" s="23"/>
    </row>
    <row r="108" spans="1:12" x14ac:dyDescent="0.2">
      <c r="A108" s="24" t="s">
        <v>564</v>
      </c>
      <c r="B108" s="24" t="s">
        <v>564</v>
      </c>
      <c r="C108" s="24" t="s">
        <v>16588</v>
      </c>
      <c r="D108" s="24" t="s">
        <v>15690</v>
      </c>
      <c r="E108" s="24" t="s">
        <v>16902</v>
      </c>
      <c r="F108" s="24" t="s">
        <v>13740</v>
      </c>
      <c r="G108" s="24" t="str">
        <f>LEFT(tbl_produits[[#This Row],[Code ATC]], 1)</f>
        <v>R</v>
      </c>
      <c r="H108" s="24" t="str">
        <f>INDEX(Table34[Libellé français], MATCH(tbl_produits[[#This Row],[Classe ATC]], Table34[ATC_code], 0))</f>
        <v>Système respiratoire</v>
      </c>
      <c r="I108" s="24" t="str">
        <f>LEFT(tbl_produits[[#This Row],[Code ATC]], 3)</f>
        <v>R03</v>
      </c>
      <c r="J108" s="24"/>
      <c r="K108" s="24"/>
      <c r="L108" s="23"/>
    </row>
    <row r="109" spans="1:12" x14ac:dyDescent="0.2">
      <c r="A109" s="24" t="s">
        <v>158</v>
      </c>
      <c r="B109" s="24" t="s">
        <v>158</v>
      </c>
      <c r="C109" s="24" t="s">
        <v>158</v>
      </c>
      <c r="D109" s="24" t="s">
        <v>15720</v>
      </c>
      <c r="E109" s="24" t="s">
        <v>16564</v>
      </c>
      <c r="F109" s="24" t="s">
        <v>8513</v>
      </c>
      <c r="G109" s="24" t="str">
        <f>LEFT(tbl_produits[[#This Row],[Code ATC]], 1)</f>
        <v>J</v>
      </c>
      <c r="H109" s="24" t="str">
        <f>INDEX(Table34[Libellé français], MATCH(tbl_produits[[#This Row],[Classe ATC]], Table34[ATC_code], 0))</f>
        <v>Anti-infectieux à usage systémique</v>
      </c>
      <c r="I109" s="24" t="str">
        <f>LEFT(tbl_produits[[#This Row],[Code ATC]], 3)</f>
        <v>J01</v>
      </c>
      <c r="J109" s="24"/>
      <c r="K109" s="24"/>
      <c r="L109" s="23"/>
    </row>
    <row r="110" spans="1:12" x14ac:dyDescent="0.2">
      <c r="A110" s="24" t="s">
        <v>690</v>
      </c>
      <c r="B110" s="24" t="s">
        <v>16006</v>
      </c>
      <c r="C110" s="24" t="s">
        <v>16568</v>
      </c>
      <c r="D110" s="24"/>
      <c r="E110" s="24" t="s">
        <v>16564</v>
      </c>
      <c r="F110" s="24" t="s">
        <v>8513</v>
      </c>
      <c r="G110" s="24" t="str">
        <f>LEFT(tbl_produits[[#This Row],[Code ATC]], 1)</f>
        <v>J</v>
      </c>
      <c r="H110" s="24" t="str">
        <f>INDEX(Table34[Libellé français], MATCH(tbl_produits[[#This Row],[Classe ATC]], Table34[ATC_code], 0))</f>
        <v>Anti-infectieux à usage systémique</v>
      </c>
      <c r="I110" s="24" t="str">
        <f>LEFT(tbl_produits[[#This Row],[Code ATC]], 3)</f>
        <v>J01</v>
      </c>
      <c r="J110" s="24"/>
      <c r="K110" s="24"/>
      <c r="L110" s="23"/>
    </row>
    <row r="111" spans="1:12" x14ac:dyDescent="0.2">
      <c r="A111" s="24" t="s">
        <v>783</v>
      </c>
      <c r="B111" s="24" t="s">
        <v>2222</v>
      </c>
      <c r="C111" s="24" t="s">
        <v>2495</v>
      </c>
      <c r="D111" s="24" t="s">
        <v>15720</v>
      </c>
      <c r="E111" s="24" t="s">
        <v>16564</v>
      </c>
      <c r="F111" s="24" t="s">
        <v>8513</v>
      </c>
      <c r="G111" s="24" t="str">
        <f>LEFT(tbl_produits[[#This Row],[Code ATC]], 1)</f>
        <v>J</v>
      </c>
      <c r="H111" s="24" t="str">
        <f>INDEX(Table34[Libellé français], MATCH(tbl_produits[[#This Row],[Classe ATC]], Table34[ATC_code], 0))</f>
        <v>Anti-infectieux à usage systémique</v>
      </c>
      <c r="I111" s="24" t="str">
        <f>LEFT(tbl_produits[[#This Row],[Code ATC]], 3)</f>
        <v>J01</v>
      </c>
      <c r="J111" s="24"/>
      <c r="K111" s="24"/>
      <c r="L111" s="23"/>
    </row>
    <row r="112" spans="1:12" x14ac:dyDescent="0.2">
      <c r="A112" s="24" t="s">
        <v>674</v>
      </c>
      <c r="B112" s="24" t="s">
        <v>15851</v>
      </c>
      <c r="C112" s="24" t="s">
        <v>15852</v>
      </c>
      <c r="D112" s="24" t="s">
        <v>16987</v>
      </c>
      <c r="E112" s="24" t="s">
        <v>16988</v>
      </c>
      <c r="F112" s="24" t="s">
        <v>10654</v>
      </c>
      <c r="G112" s="24" t="str">
        <f>LEFT(tbl_produits[[#This Row],[Code ATC]], 1)</f>
        <v>L</v>
      </c>
      <c r="H112" s="24" t="str">
        <f>INDEX(Table34[Libellé français], MATCH(tbl_produits[[#This Row],[Classe ATC]], Table34[ATC_code], 0))</f>
        <v>Antinéoplasiques et immunomodulateurs</v>
      </c>
      <c r="I112" s="24" t="str">
        <f>LEFT(tbl_produits[[#This Row],[Code ATC]], 3)</f>
        <v>L03</v>
      </c>
      <c r="J112" s="24"/>
      <c r="K112" s="24"/>
      <c r="L112" s="23"/>
    </row>
    <row r="113" spans="1:12" x14ac:dyDescent="0.2">
      <c r="A113" s="24" t="s">
        <v>1519</v>
      </c>
      <c r="B113" s="24" t="s">
        <v>15850</v>
      </c>
      <c r="C113" s="24" t="s">
        <v>15850</v>
      </c>
      <c r="D113" s="24" t="s">
        <v>15762</v>
      </c>
      <c r="E113" s="24" t="s">
        <v>16579</v>
      </c>
      <c r="F113" s="24" t="s">
        <v>8647</v>
      </c>
      <c r="G113" s="24" t="str">
        <f>LEFT(tbl_produits[[#This Row],[Code ATC]], 1)</f>
        <v>J</v>
      </c>
      <c r="H113" s="24" t="str">
        <f>INDEX(Table34[Libellé français], MATCH(tbl_produits[[#This Row],[Classe ATC]], Table34[ATC_code], 0))</f>
        <v>Anti-infectieux à usage systémique</v>
      </c>
      <c r="I113" s="24" t="str">
        <f>LEFT(tbl_produits[[#This Row],[Code ATC]], 3)</f>
        <v>J01</v>
      </c>
      <c r="J113" s="24"/>
      <c r="K113" s="24"/>
      <c r="L113" s="23"/>
    </row>
    <row r="114" spans="1:12" x14ac:dyDescent="0.2">
      <c r="A114" s="24" t="s">
        <v>174</v>
      </c>
      <c r="B114" s="24" t="s">
        <v>15850</v>
      </c>
      <c r="C114" s="24" t="s">
        <v>15850</v>
      </c>
      <c r="D114" s="24" t="s">
        <v>15762</v>
      </c>
      <c r="E114" s="24" t="s">
        <v>16579</v>
      </c>
      <c r="F114" s="24" t="s">
        <v>8647</v>
      </c>
      <c r="G114" s="24" t="str">
        <f>LEFT(tbl_produits[[#This Row],[Code ATC]], 1)</f>
        <v>J</v>
      </c>
      <c r="H114" s="24" t="str">
        <f>INDEX(Table34[Libellé français], MATCH(tbl_produits[[#This Row],[Classe ATC]], Table34[ATC_code], 0))</f>
        <v>Anti-infectieux à usage systémique</v>
      </c>
      <c r="I114" s="24" t="str">
        <f>LEFT(tbl_produits[[#This Row],[Code ATC]], 3)</f>
        <v>J01</v>
      </c>
      <c r="J114" s="24"/>
      <c r="K114" s="24"/>
      <c r="L114" s="23"/>
    </row>
    <row r="115" spans="1:12" x14ac:dyDescent="0.2">
      <c r="A115" s="24" t="s">
        <v>928</v>
      </c>
      <c r="B115" s="24" t="s">
        <v>15850</v>
      </c>
      <c r="C115" s="24" t="s">
        <v>15850</v>
      </c>
      <c r="D115" s="24" t="s">
        <v>15762</v>
      </c>
      <c r="E115" s="24" t="s">
        <v>16579</v>
      </c>
      <c r="F115" s="24" t="s">
        <v>8647</v>
      </c>
      <c r="G115" s="24" t="str">
        <f>LEFT(tbl_produits[[#This Row],[Code ATC]], 1)</f>
        <v>J</v>
      </c>
      <c r="H115" s="24" t="str">
        <f>INDEX(Table34[Libellé français], MATCH(tbl_produits[[#This Row],[Classe ATC]], Table34[ATC_code], 0))</f>
        <v>Anti-infectieux à usage systémique</v>
      </c>
      <c r="I115" s="24" t="str">
        <f>LEFT(tbl_produits[[#This Row],[Code ATC]], 3)</f>
        <v>J01</v>
      </c>
      <c r="J115" s="24"/>
      <c r="K115" s="24"/>
      <c r="L115" s="23"/>
    </row>
    <row r="116" spans="1:12" x14ac:dyDescent="0.2">
      <c r="A116" s="24" t="s">
        <v>1771</v>
      </c>
      <c r="B116" s="24" t="s">
        <v>15850</v>
      </c>
      <c r="C116" s="24" t="s">
        <v>15850</v>
      </c>
      <c r="D116" s="24" t="s">
        <v>15762</v>
      </c>
      <c r="E116" s="24" t="s">
        <v>16579</v>
      </c>
      <c r="F116" s="24" t="s">
        <v>8647</v>
      </c>
      <c r="G116" s="24" t="str">
        <f>LEFT(tbl_produits[[#This Row],[Code ATC]], 1)</f>
        <v>J</v>
      </c>
      <c r="H116" s="24" t="str">
        <f>INDEX(Table34[Libellé français], MATCH(tbl_produits[[#This Row],[Classe ATC]], Table34[ATC_code], 0))</f>
        <v>Anti-infectieux à usage systémique</v>
      </c>
      <c r="I116" s="24" t="str">
        <f>LEFT(tbl_produits[[#This Row],[Code ATC]], 3)</f>
        <v>J01</v>
      </c>
      <c r="J116" s="24"/>
      <c r="K116" s="24"/>
      <c r="L116" s="23"/>
    </row>
    <row r="117" spans="1:12" x14ac:dyDescent="0.2">
      <c r="A117" s="24" t="s">
        <v>126</v>
      </c>
      <c r="B117" s="24" t="s">
        <v>126</v>
      </c>
      <c r="C117" s="24" t="s">
        <v>126</v>
      </c>
      <c r="D117" s="24"/>
      <c r="E117" s="24" t="s">
        <v>16579</v>
      </c>
      <c r="F117" s="24" t="s">
        <v>8647</v>
      </c>
      <c r="G117" s="24" t="str">
        <f>LEFT(tbl_produits[[#This Row],[Code ATC]], 1)</f>
        <v>J</v>
      </c>
      <c r="H117" s="24" t="str">
        <f>INDEX(Table34[Libellé français], MATCH(tbl_produits[[#This Row],[Classe ATC]], Table34[ATC_code], 0))</f>
        <v>Anti-infectieux à usage systémique</v>
      </c>
      <c r="I117" s="24" t="str">
        <f>LEFT(tbl_produits[[#This Row],[Code ATC]], 3)</f>
        <v>J01</v>
      </c>
      <c r="J117" s="24"/>
      <c r="K117" s="24"/>
      <c r="L117" s="23"/>
    </row>
    <row r="118" spans="1:12" x14ac:dyDescent="0.2">
      <c r="A118" s="24" t="s">
        <v>2016</v>
      </c>
      <c r="B118" s="24" t="s">
        <v>16007</v>
      </c>
      <c r="C118" s="24" t="s">
        <v>17121</v>
      </c>
      <c r="D118" s="24"/>
      <c r="E118" s="24" t="s">
        <v>15879</v>
      </c>
      <c r="F118" s="24" t="s">
        <v>8773</v>
      </c>
      <c r="G118" s="24" t="str">
        <f>LEFT(tbl_produits[[#This Row],[Code ATC]], 1)</f>
        <v>J</v>
      </c>
      <c r="H118" s="24" t="str">
        <f>INDEX(Table34[Libellé français], MATCH(tbl_produits[[#This Row],[Classe ATC]], Table34[ATC_code], 0))</f>
        <v>Anti-infectieux à usage systémique</v>
      </c>
      <c r="I118" s="24" t="str">
        <f>LEFT(tbl_produits[[#This Row],[Code ATC]], 3)</f>
        <v>J01</v>
      </c>
      <c r="J118" s="24"/>
      <c r="K118" s="24"/>
      <c r="L118" s="23"/>
    </row>
    <row r="119" spans="1:12" x14ac:dyDescent="0.2">
      <c r="A119" s="24" t="s">
        <v>713</v>
      </c>
      <c r="B119" s="24" t="s">
        <v>713</v>
      </c>
      <c r="C119" s="24" t="s">
        <v>17189</v>
      </c>
      <c r="D119" s="24"/>
      <c r="E119" s="24" t="s">
        <v>15839</v>
      </c>
      <c r="F119" s="24" t="s">
        <v>11654</v>
      </c>
      <c r="G119" s="24" t="str">
        <f>LEFT(tbl_produits[[#This Row],[Code ATC]], 1)</f>
        <v>N</v>
      </c>
      <c r="H119" s="24" t="str">
        <f>INDEX(Table34[Libellé français], MATCH(tbl_produits[[#This Row],[Classe ATC]], Table34[ATC_code], 0))</f>
        <v>Système nerveux</v>
      </c>
      <c r="I119" s="24" t="str">
        <f>LEFT(tbl_produits[[#This Row],[Code ATC]], 3)</f>
        <v>N01</v>
      </c>
      <c r="J119" s="24"/>
      <c r="K119" s="24"/>
      <c r="L119" s="23"/>
    </row>
    <row r="120" spans="1:12" x14ac:dyDescent="0.2">
      <c r="A120" s="24" t="s">
        <v>1176</v>
      </c>
      <c r="B120" s="24" t="s">
        <v>2087</v>
      </c>
      <c r="C120" s="24" t="s">
        <v>2496</v>
      </c>
      <c r="D120" s="24" t="s">
        <v>15754</v>
      </c>
      <c r="E120" s="24" t="s">
        <v>16727</v>
      </c>
      <c r="F120" s="24" t="s">
        <v>8740</v>
      </c>
      <c r="G120" s="24" t="str">
        <f>LEFT(tbl_produits[[#This Row],[Code ATC]], 1)</f>
        <v>J</v>
      </c>
      <c r="H120" s="24" t="str">
        <f>INDEX(Table34[Libellé français], MATCH(tbl_produits[[#This Row],[Classe ATC]], Table34[ATC_code], 0))</f>
        <v>Anti-infectieux à usage systémique</v>
      </c>
      <c r="I120" s="24" t="str">
        <f>LEFT(tbl_produits[[#This Row],[Code ATC]], 3)</f>
        <v>J01</v>
      </c>
      <c r="J120" s="24"/>
      <c r="K120" s="24"/>
      <c r="L120" s="23"/>
    </row>
    <row r="121" spans="1:12" x14ac:dyDescent="0.2">
      <c r="A121" s="24" t="s">
        <v>1941</v>
      </c>
      <c r="B121" s="24" t="s">
        <v>16008</v>
      </c>
      <c r="C121" s="24" t="s">
        <v>16664</v>
      </c>
      <c r="D121" s="24" t="s">
        <v>15754</v>
      </c>
      <c r="E121" s="24" t="s">
        <v>16727</v>
      </c>
      <c r="F121" s="24" t="s">
        <v>8740</v>
      </c>
      <c r="G121" s="24" t="str">
        <f>LEFT(tbl_produits[[#This Row],[Code ATC]], 1)</f>
        <v>J</v>
      </c>
      <c r="H121" s="24" t="str">
        <f>INDEX(Table34[Libellé français], MATCH(tbl_produits[[#This Row],[Classe ATC]], Table34[ATC_code], 0))</f>
        <v>Anti-infectieux à usage systémique</v>
      </c>
      <c r="I121" s="24" t="str">
        <f>LEFT(tbl_produits[[#This Row],[Code ATC]], 3)</f>
        <v>J01</v>
      </c>
      <c r="J121" s="24"/>
      <c r="K121" s="24"/>
      <c r="L121" s="23"/>
    </row>
    <row r="122" spans="1:12" x14ac:dyDescent="0.2">
      <c r="A122" s="24" t="s">
        <v>163</v>
      </c>
      <c r="B122" s="24" t="s">
        <v>163</v>
      </c>
      <c r="C122" s="24" t="s">
        <v>16417</v>
      </c>
      <c r="D122" s="24" t="s">
        <v>15754</v>
      </c>
      <c r="E122" s="24" t="s">
        <v>16727</v>
      </c>
      <c r="F122" s="24" t="s">
        <v>8740</v>
      </c>
      <c r="G122" s="24" t="str">
        <f>LEFT(tbl_produits[[#This Row],[Code ATC]], 1)</f>
        <v>J</v>
      </c>
      <c r="H122" s="24" t="str">
        <f>INDEX(Table34[Libellé français], MATCH(tbl_produits[[#This Row],[Classe ATC]], Table34[ATC_code], 0))</f>
        <v>Anti-infectieux à usage systémique</v>
      </c>
      <c r="I122" s="24" t="str">
        <f>LEFT(tbl_produits[[#This Row],[Code ATC]], 3)</f>
        <v>J01</v>
      </c>
      <c r="J122" s="24"/>
      <c r="K122" s="24"/>
      <c r="L122" s="23"/>
    </row>
    <row r="123" spans="1:12" x14ac:dyDescent="0.2">
      <c r="A123" s="24" t="s">
        <v>1315</v>
      </c>
      <c r="B123" s="24" t="s">
        <v>2088</v>
      </c>
      <c r="C123" s="24" t="s">
        <v>2563</v>
      </c>
      <c r="D123" s="24"/>
      <c r="E123" s="24" t="s">
        <v>2089</v>
      </c>
      <c r="F123" s="24" t="s">
        <v>8331</v>
      </c>
      <c r="G123" s="24" t="str">
        <f>LEFT(tbl_produits[[#This Row],[Code ATC]], 1)</f>
        <v>H</v>
      </c>
      <c r="H123" s="24" t="str">
        <f>INDEX(Table34[Libellé français], MATCH(tbl_produits[[#This Row],[Classe ATC]], Table34[ATC_code], 0))</f>
        <v>Hormones systémiques sauf hormones sexuelles et insulines</v>
      </c>
      <c r="I123" s="24" t="str">
        <f>LEFT(tbl_produits[[#This Row],[Code ATC]], 3)</f>
        <v>H04</v>
      </c>
      <c r="J123" s="24"/>
      <c r="K123" s="24"/>
      <c r="L123" s="23"/>
    </row>
    <row r="124" spans="1:12" x14ac:dyDescent="0.2">
      <c r="A124" s="24" t="s">
        <v>631</v>
      </c>
      <c r="B124" s="24" t="s">
        <v>16009</v>
      </c>
      <c r="C124" s="24" t="s">
        <v>2563</v>
      </c>
      <c r="D124" s="24"/>
      <c r="E124" s="24" t="s">
        <v>2089</v>
      </c>
      <c r="F124" s="24" t="s">
        <v>8331</v>
      </c>
      <c r="G124" s="24" t="str">
        <f>LEFT(tbl_produits[[#This Row],[Code ATC]], 1)</f>
        <v>H</v>
      </c>
      <c r="H124" s="24" t="str">
        <f>INDEX(Table34[Libellé français], MATCH(tbl_produits[[#This Row],[Classe ATC]], Table34[ATC_code], 0))</f>
        <v>Hormones systémiques sauf hormones sexuelles et insulines</v>
      </c>
      <c r="I124" s="24" t="str">
        <f>LEFT(tbl_produits[[#This Row],[Code ATC]], 3)</f>
        <v>H04</v>
      </c>
      <c r="J124" s="24"/>
      <c r="K124" s="24"/>
      <c r="L124" s="23"/>
    </row>
    <row r="125" spans="1:12" x14ac:dyDescent="0.2">
      <c r="A125" s="24" t="s">
        <v>346</v>
      </c>
      <c r="B125" s="24" t="s">
        <v>346</v>
      </c>
      <c r="C125" s="24" t="s">
        <v>15853</v>
      </c>
      <c r="D125" s="24" t="s">
        <v>16951</v>
      </c>
      <c r="E125" s="24" t="s">
        <v>16989</v>
      </c>
      <c r="F125" s="24" t="s">
        <v>9202</v>
      </c>
      <c r="G125" s="24" t="str">
        <f>LEFT(tbl_produits[[#This Row],[Code ATC]], 1)</f>
        <v>J</v>
      </c>
      <c r="H125" s="24" t="str">
        <f>INDEX(Table34[Libellé français], MATCH(tbl_produits[[#This Row],[Classe ATC]], Table34[ATC_code], 0))</f>
        <v>Anti-infectieux à usage systémique</v>
      </c>
      <c r="I125" s="24" t="str">
        <f>LEFT(tbl_produits[[#This Row],[Code ATC]], 3)</f>
        <v>J05</v>
      </c>
      <c r="J125" s="24"/>
      <c r="K125" s="24"/>
      <c r="L125" s="23"/>
    </row>
    <row r="126" spans="1:12" x14ac:dyDescent="0.2">
      <c r="A126" s="24" t="s">
        <v>103</v>
      </c>
      <c r="B126" s="24" t="s">
        <v>103</v>
      </c>
      <c r="C126" s="24" t="s">
        <v>16418</v>
      </c>
      <c r="D126" s="24" t="s">
        <v>15687</v>
      </c>
      <c r="E126" s="24" t="s">
        <v>16903</v>
      </c>
      <c r="F126" s="24" t="s">
        <v>14112</v>
      </c>
      <c r="G126" s="24" t="str">
        <f>LEFT(tbl_produits[[#This Row],[Code ATC]], 1)</f>
        <v>R</v>
      </c>
      <c r="H126" s="24" t="str">
        <f>INDEX(Table34[Libellé français], MATCH(tbl_produits[[#This Row],[Classe ATC]], Table34[ATC_code], 0))</f>
        <v>Système respiratoire</v>
      </c>
      <c r="I126" s="24" t="str">
        <f>LEFT(tbl_produits[[#This Row],[Code ATC]], 3)</f>
        <v>R06</v>
      </c>
      <c r="J126" s="24"/>
      <c r="K126" s="24"/>
      <c r="L126" s="23"/>
    </row>
    <row r="127" spans="1:12" x14ac:dyDescent="0.2">
      <c r="A127" s="24" t="s">
        <v>61</v>
      </c>
      <c r="B127" s="24" t="s">
        <v>61</v>
      </c>
      <c r="C127" s="24" t="s">
        <v>2286</v>
      </c>
      <c r="D127" s="24"/>
      <c r="E127" s="24" t="s">
        <v>2497</v>
      </c>
      <c r="F127" s="24" t="s">
        <v>10692</v>
      </c>
      <c r="G127" s="24" t="str">
        <f>LEFT(tbl_produits[[#This Row],[Code ATC]], 1)</f>
        <v>L</v>
      </c>
      <c r="H127" s="24" t="str">
        <f>INDEX(Table34[Libellé français], MATCH(tbl_produits[[#This Row],[Classe ATC]], Table34[ATC_code], 0))</f>
        <v>Antinéoplasiques et immunomodulateurs</v>
      </c>
      <c r="I127" s="24" t="str">
        <f>LEFT(tbl_produits[[#This Row],[Code ATC]], 3)</f>
        <v>L03</v>
      </c>
      <c r="J127" s="24"/>
      <c r="K127" s="24"/>
      <c r="L127" s="23"/>
    </row>
    <row r="128" spans="1:12" x14ac:dyDescent="0.2">
      <c r="A128" s="24" t="s">
        <v>1691</v>
      </c>
      <c r="B128" s="24" t="s">
        <v>2286</v>
      </c>
      <c r="C128" s="24" t="s">
        <v>2286</v>
      </c>
      <c r="D128" s="24"/>
      <c r="E128" s="24" t="s">
        <v>2497</v>
      </c>
      <c r="F128" s="24" t="s">
        <v>10692</v>
      </c>
      <c r="G128" s="24" t="str">
        <f>LEFT(tbl_produits[[#This Row],[Code ATC]], 1)</f>
        <v>L</v>
      </c>
      <c r="H128" s="24" t="str">
        <f>INDEX(Table34[Libellé français], MATCH(tbl_produits[[#This Row],[Classe ATC]], Table34[ATC_code], 0))</f>
        <v>Antinéoplasiques et immunomodulateurs</v>
      </c>
      <c r="I128" s="24" t="str">
        <f>LEFT(tbl_produits[[#This Row],[Code ATC]], 3)</f>
        <v>L03</v>
      </c>
      <c r="J128" s="24"/>
      <c r="K128" s="24"/>
      <c r="L128" s="23"/>
    </row>
    <row r="129" spans="1:12" x14ac:dyDescent="0.2">
      <c r="A129" s="24" t="s">
        <v>1180</v>
      </c>
      <c r="B129" s="24" t="s">
        <v>16010</v>
      </c>
      <c r="C129" s="24" t="s">
        <v>16704</v>
      </c>
      <c r="D129" s="24"/>
      <c r="E129" s="24" t="s">
        <v>15880</v>
      </c>
      <c r="F129" s="24" t="s">
        <v>13513</v>
      </c>
      <c r="G129" s="24" t="str">
        <f>LEFT(tbl_produits[[#This Row],[Code ATC]], 1)</f>
        <v>R</v>
      </c>
      <c r="H129" s="24" t="str">
        <f>INDEX(Table34[Libellé français], MATCH(tbl_produits[[#This Row],[Classe ATC]], Table34[ATC_code], 0))</f>
        <v>Système respiratoire</v>
      </c>
      <c r="I129" s="24" t="str">
        <f>LEFT(tbl_produits[[#This Row],[Code ATC]], 3)</f>
        <v>R01</v>
      </c>
      <c r="J129" s="24"/>
      <c r="K129" s="24"/>
      <c r="L129" s="23"/>
    </row>
    <row r="130" spans="1:12" x14ac:dyDescent="0.2">
      <c r="A130" s="24" t="s">
        <v>1685</v>
      </c>
      <c r="B130" s="24" t="s">
        <v>16011</v>
      </c>
      <c r="C130" s="24" t="s">
        <v>16705</v>
      </c>
      <c r="D130" s="24"/>
      <c r="E130" s="24" t="s">
        <v>2080</v>
      </c>
      <c r="F130" s="24" t="s">
        <v>13729</v>
      </c>
      <c r="G130" s="24" t="str">
        <f>LEFT(tbl_produits[[#This Row],[Code ATC]], 1)</f>
        <v>R</v>
      </c>
      <c r="H130" s="24" t="str">
        <f>INDEX(Table34[Libellé français], MATCH(tbl_produits[[#This Row],[Classe ATC]], Table34[ATC_code], 0))</f>
        <v>Système respiratoire</v>
      </c>
      <c r="I130" s="24" t="str">
        <f>LEFT(tbl_produits[[#This Row],[Code ATC]], 3)</f>
        <v>R03</v>
      </c>
      <c r="J130" s="24"/>
      <c r="K130" s="24"/>
      <c r="L130" s="23"/>
    </row>
    <row r="131" spans="1:12" x14ac:dyDescent="0.2">
      <c r="A131" s="24" t="s">
        <v>1719</v>
      </c>
      <c r="B131" s="24" t="s">
        <v>2374</v>
      </c>
      <c r="C131" s="24" t="s">
        <v>15658</v>
      </c>
      <c r="D131" s="24"/>
      <c r="E131" s="24" t="s">
        <v>2080</v>
      </c>
      <c r="F131" s="24" t="s">
        <v>13729</v>
      </c>
      <c r="G131" s="24" t="str">
        <f>LEFT(tbl_produits[[#This Row],[Code ATC]], 1)</f>
        <v>R</v>
      </c>
      <c r="H131" s="24" t="str">
        <f>INDEX(Table34[Libellé français], MATCH(tbl_produits[[#This Row],[Classe ATC]], Table34[ATC_code], 0))</f>
        <v>Système respiratoire</v>
      </c>
      <c r="I131" s="24" t="str">
        <f>LEFT(tbl_produits[[#This Row],[Code ATC]], 3)</f>
        <v>R03</v>
      </c>
      <c r="J131" s="24"/>
      <c r="K131" s="24"/>
      <c r="L131" s="23"/>
    </row>
    <row r="132" spans="1:12" x14ac:dyDescent="0.2">
      <c r="A132" s="24" t="s">
        <v>916</v>
      </c>
      <c r="B132" s="24" t="s">
        <v>2375</v>
      </c>
      <c r="C132" s="24" t="s">
        <v>15791</v>
      </c>
      <c r="D132" s="24"/>
      <c r="E132" s="24" t="s">
        <v>2080</v>
      </c>
      <c r="F132" s="24" t="s">
        <v>13729</v>
      </c>
      <c r="G132" s="24" t="str">
        <f>LEFT(tbl_produits[[#This Row],[Code ATC]], 1)</f>
        <v>R</v>
      </c>
      <c r="H132" s="24" t="str">
        <f>INDEX(Table34[Libellé français], MATCH(tbl_produits[[#This Row],[Classe ATC]], Table34[ATC_code], 0))</f>
        <v>Système respiratoire</v>
      </c>
      <c r="I132" s="24" t="str">
        <f>LEFT(tbl_produits[[#This Row],[Code ATC]], 3)</f>
        <v>R03</v>
      </c>
      <c r="J132" s="24"/>
      <c r="K132" s="24"/>
      <c r="L132" s="23"/>
    </row>
    <row r="133" spans="1:12" x14ac:dyDescent="0.2">
      <c r="A133" s="24" t="s">
        <v>915</v>
      </c>
      <c r="B133" s="24" t="s">
        <v>915</v>
      </c>
      <c r="C133" s="24" t="s">
        <v>16706</v>
      </c>
      <c r="D133" s="24" t="s">
        <v>16904</v>
      </c>
      <c r="E133" s="24" t="s">
        <v>15880</v>
      </c>
      <c r="F133" s="24" t="s">
        <v>13729</v>
      </c>
      <c r="G133" s="24" t="str">
        <f>LEFT(tbl_produits[[#This Row],[Code ATC]], 1)</f>
        <v>R</v>
      </c>
      <c r="H133" s="24" t="str">
        <f>INDEX(Table34[Libellé français], MATCH(tbl_produits[[#This Row],[Classe ATC]], Table34[ATC_code], 0))</f>
        <v>Système respiratoire</v>
      </c>
      <c r="I133" s="24" t="str">
        <f>LEFT(tbl_produits[[#This Row],[Code ATC]], 3)</f>
        <v>R03</v>
      </c>
      <c r="J133" s="24"/>
      <c r="K133" s="24"/>
      <c r="L133" s="23"/>
    </row>
    <row r="134" spans="1:12" x14ac:dyDescent="0.2">
      <c r="A134" s="24" t="s">
        <v>18</v>
      </c>
      <c r="B134" s="24" t="s">
        <v>18</v>
      </c>
      <c r="C134" s="24" t="s">
        <v>2437</v>
      </c>
      <c r="D134" s="24"/>
      <c r="E134" s="24" t="s">
        <v>2600</v>
      </c>
      <c r="F134" s="24" t="s">
        <v>9805</v>
      </c>
      <c r="G134" s="24" t="str">
        <f>LEFT(tbl_produits[[#This Row],[Code ATC]], 1)</f>
        <v>L</v>
      </c>
      <c r="H134" s="24" t="str">
        <f>INDEX(Table34[Libellé français], MATCH(tbl_produits[[#This Row],[Classe ATC]], Table34[ATC_code], 0))</f>
        <v>Antinéoplasiques et immunomodulateurs</v>
      </c>
      <c r="I134" s="24" t="str">
        <f>LEFT(tbl_produits[[#This Row],[Code ATC]], 3)</f>
        <v>L01</v>
      </c>
      <c r="J134" s="24"/>
      <c r="K134" s="24"/>
      <c r="L134" s="23"/>
    </row>
    <row r="135" spans="1:12" x14ac:dyDescent="0.2">
      <c r="A135" s="24" t="s">
        <v>101</v>
      </c>
      <c r="B135" s="24" t="s">
        <v>101</v>
      </c>
      <c r="C135" s="24" t="s">
        <v>16419</v>
      </c>
      <c r="D135" s="24" t="s">
        <v>16905</v>
      </c>
      <c r="E135" s="24" t="s">
        <v>16906</v>
      </c>
      <c r="F135" s="24" t="s">
        <v>9781</v>
      </c>
      <c r="G135" s="24" t="str">
        <f>LEFT(tbl_produits[[#This Row],[Code ATC]], 1)</f>
        <v>L</v>
      </c>
      <c r="H135" s="24" t="str">
        <f>INDEX(Table34[Libellé français], MATCH(tbl_produits[[#This Row],[Classe ATC]], Table34[ATC_code], 0))</f>
        <v>Antinéoplasiques et immunomodulateurs</v>
      </c>
      <c r="I135" s="24" t="str">
        <f>LEFT(tbl_produits[[#This Row],[Code ATC]], 3)</f>
        <v>L01</v>
      </c>
      <c r="J135" s="24"/>
      <c r="K135" s="24"/>
      <c r="L135" s="23"/>
    </row>
    <row r="136" spans="1:12" x14ac:dyDescent="0.2">
      <c r="A136" s="24" t="s">
        <v>1471</v>
      </c>
      <c r="B136" s="24" t="s">
        <v>16012</v>
      </c>
      <c r="C136" s="24" t="s">
        <v>17135</v>
      </c>
      <c r="D136" s="24"/>
      <c r="E136" s="24" t="s">
        <v>15881</v>
      </c>
      <c r="F136" s="24" t="s">
        <v>10765</v>
      </c>
      <c r="G136" s="24" t="str">
        <f>LEFT(tbl_produits[[#This Row],[Code ATC]], 1)</f>
        <v>L</v>
      </c>
      <c r="H136" s="24" t="str">
        <f>INDEX(Table34[Libellé français], MATCH(tbl_produits[[#This Row],[Classe ATC]], Table34[ATC_code], 0))</f>
        <v>Antinéoplasiques et immunomodulateurs</v>
      </c>
      <c r="I136" s="24" t="str">
        <f>LEFT(tbl_produits[[#This Row],[Code ATC]], 3)</f>
        <v>L04</v>
      </c>
      <c r="J136" s="24"/>
      <c r="K136" s="24"/>
      <c r="L136" s="23"/>
    </row>
    <row r="137" spans="1:12" x14ac:dyDescent="0.2">
      <c r="A137" s="24" t="s">
        <v>446</v>
      </c>
      <c r="B137" s="24" t="s">
        <v>446</v>
      </c>
      <c r="C137" s="24" t="s">
        <v>17064</v>
      </c>
      <c r="D137" s="24" t="s">
        <v>16900</v>
      </c>
      <c r="E137" s="24" t="s">
        <v>16907</v>
      </c>
      <c r="F137" s="24" t="s">
        <v>16908</v>
      </c>
      <c r="G137" s="24" t="str">
        <f>LEFT(tbl_produits[[#This Row],[Code ATC]], 1)</f>
        <v>N</v>
      </c>
      <c r="H137" s="24" t="str">
        <f>INDEX(Table34[Libellé français], MATCH(tbl_produits[[#This Row],[Classe ATC]], Table34[ATC_code], 0))</f>
        <v>Système nerveux</v>
      </c>
      <c r="I137" s="24" t="str">
        <f>LEFT(tbl_produits[[#This Row],[Code ATC]], 3)</f>
        <v>N/A</v>
      </c>
      <c r="J137" s="24"/>
      <c r="K137" s="24"/>
      <c r="L137" s="23"/>
    </row>
    <row r="138" spans="1:12" x14ac:dyDescent="0.2">
      <c r="A138" s="24" t="s">
        <v>1280</v>
      </c>
      <c r="B138" s="24" t="s">
        <v>16013</v>
      </c>
      <c r="C138" s="24" t="s">
        <v>16665</v>
      </c>
      <c r="D138" s="24"/>
      <c r="E138" s="24" t="s">
        <v>15882</v>
      </c>
      <c r="F138" s="24" t="s">
        <v>7187</v>
      </c>
      <c r="G138" s="24" t="str">
        <f>LEFT(tbl_produits[[#This Row],[Code ATC]], 1)</f>
        <v>D</v>
      </c>
      <c r="H138" s="24" t="str">
        <f>INDEX(Table34[Libellé français], MATCH(tbl_produits[[#This Row],[Classe ATC]], Table34[ATC_code], 0))</f>
        <v>Produits dermatologiques</v>
      </c>
      <c r="I138" s="24" t="str">
        <f>LEFT(tbl_produits[[#This Row],[Code ATC]], 3)</f>
        <v>D08</v>
      </c>
      <c r="J138" s="24"/>
      <c r="K138" s="24"/>
      <c r="L138" s="23"/>
    </row>
    <row r="139" spans="1:12" x14ac:dyDescent="0.2">
      <c r="A139" s="24" t="s">
        <v>78</v>
      </c>
      <c r="B139" s="24" t="s">
        <v>78</v>
      </c>
      <c r="C139" s="24" t="s">
        <v>16420</v>
      </c>
      <c r="D139" s="24" t="s">
        <v>15723</v>
      </c>
      <c r="E139" s="24" t="s">
        <v>16909</v>
      </c>
      <c r="F139" s="24" t="s">
        <v>4595</v>
      </c>
      <c r="G139" s="24" t="str">
        <f>LEFT(tbl_produits[[#This Row],[Code ATC]], 1)</f>
        <v>B</v>
      </c>
      <c r="H139" s="24" t="str">
        <f>INDEX(Table34[Libellé français], MATCH(tbl_produits[[#This Row],[Classe ATC]], Table34[ATC_code], 0))</f>
        <v>Sang et organes hématopoïétiques</v>
      </c>
      <c r="I139" s="24" t="str">
        <f>LEFT(tbl_produits[[#This Row],[Code ATC]], 3)</f>
        <v>B02</v>
      </c>
      <c r="J139" s="24"/>
      <c r="K139" s="24"/>
      <c r="L139" s="23"/>
    </row>
    <row r="140" spans="1:12" x14ac:dyDescent="0.2">
      <c r="A140" s="24" t="s">
        <v>83</v>
      </c>
      <c r="B140" s="24" t="s">
        <v>83</v>
      </c>
      <c r="C140" s="24" t="s">
        <v>16421</v>
      </c>
      <c r="D140" s="24" t="s">
        <v>15771</v>
      </c>
      <c r="E140" s="24" t="s">
        <v>16910</v>
      </c>
      <c r="F140" s="24" t="s">
        <v>10656</v>
      </c>
      <c r="G140" s="24" t="str">
        <f>LEFT(tbl_produits[[#This Row],[Code ATC]], 1)</f>
        <v>L</v>
      </c>
      <c r="H140" s="24" t="str">
        <f>INDEX(Table34[Libellé français], MATCH(tbl_produits[[#This Row],[Classe ATC]], Table34[ATC_code], 0))</f>
        <v>Antinéoplasiques et immunomodulateurs</v>
      </c>
      <c r="I140" s="24" t="str">
        <f>LEFT(tbl_produits[[#This Row],[Code ATC]], 3)</f>
        <v>L03</v>
      </c>
      <c r="J140" s="24"/>
      <c r="K140" s="24"/>
      <c r="L140" s="23"/>
    </row>
    <row r="141" spans="1:12" x14ac:dyDescent="0.2">
      <c r="A141" s="24" t="s">
        <v>727</v>
      </c>
      <c r="B141" s="24" t="s">
        <v>16014</v>
      </c>
      <c r="C141" s="24" t="s">
        <v>17048</v>
      </c>
      <c r="D141" s="24"/>
      <c r="E141" s="24" t="s">
        <v>17006</v>
      </c>
      <c r="F141" s="24" t="s">
        <v>4036</v>
      </c>
      <c r="G141" s="24" t="str">
        <f>LEFT(tbl_produits[[#This Row],[Code ATC]], 1)</f>
        <v>A</v>
      </c>
      <c r="H141" s="24" t="str">
        <f>INDEX(Table34[Libellé français], MATCH(tbl_produits[[#This Row],[Classe ATC]], Table34[ATC_code], 0))</f>
        <v>Voies digestives et métabolisme</v>
      </c>
      <c r="I141" s="24" t="str">
        <f>LEFT(tbl_produits[[#This Row],[Code ATC]], 3)</f>
        <v>A11</v>
      </c>
      <c r="J141" s="24"/>
      <c r="K141" s="24"/>
      <c r="L141" s="23"/>
    </row>
    <row r="142" spans="1:12" x14ac:dyDescent="0.2">
      <c r="A142" s="24" t="s">
        <v>1290</v>
      </c>
      <c r="B142" s="24" t="s">
        <v>16015</v>
      </c>
      <c r="C142" s="24" t="s">
        <v>17093</v>
      </c>
      <c r="D142" s="24"/>
      <c r="E142" s="24" t="s">
        <v>16725</v>
      </c>
      <c r="F142" s="24" t="s">
        <v>17021</v>
      </c>
      <c r="G142" s="24" t="str">
        <f>LEFT(tbl_produits[[#This Row],[Code ATC]], 1)</f>
        <v>A</v>
      </c>
      <c r="H142" s="24" t="str">
        <f>INDEX(Table34[Libellé français], MATCH(tbl_produits[[#This Row],[Classe ATC]], Table34[ATC_code], 0))</f>
        <v>Voies digestives et métabolisme</v>
      </c>
      <c r="I142" s="24" t="str">
        <f>LEFT(tbl_produits[[#This Row],[Code ATC]], 3)</f>
        <v>A12</v>
      </c>
      <c r="J142" s="24"/>
      <c r="K142" s="24"/>
      <c r="L142" s="23"/>
    </row>
    <row r="143" spans="1:12" x14ac:dyDescent="0.2">
      <c r="A143" s="24" t="s">
        <v>1816</v>
      </c>
      <c r="B143" s="24" t="s">
        <v>16016</v>
      </c>
      <c r="C143" s="24" t="s">
        <v>17094</v>
      </c>
      <c r="D143" s="24" t="s">
        <v>15647</v>
      </c>
      <c r="E143" s="24" t="s">
        <v>16725</v>
      </c>
      <c r="F143" s="24" t="s">
        <v>17021</v>
      </c>
      <c r="G143" s="24" t="str">
        <f>LEFT(tbl_produits[[#This Row],[Code ATC]], 1)</f>
        <v>A</v>
      </c>
      <c r="H143" s="24" t="str">
        <f>INDEX(Table34[Libellé français], MATCH(tbl_produits[[#This Row],[Classe ATC]], Table34[ATC_code], 0))</f>
        <v>Voies digestives et métabolisme</v>
      </c>
      <c r="I143" s="24" t="str">
        <f>LEFT(tbl_produits[[#This Row],[Code ATC]], 3)</f>
        <v>A12</v>
      </c>
      <c r="J143" s="24"/>
      <c r="K143" s="24"/>
      <c r="L143" s="23"/>
    </row>
    <row r="144" spans="1:12" x14ac:dyDescent="0.2">
      <c r="A144" s="24" t="s">
        <v>211</v>
      </c>
      <c r="B144" s="24" t="s">
        <v>211</v>
      </c>
      <c r="C144" s="24" t="s">
        <v>211</v>
      </c>
      <c r="D144" s="24" t="s">
        <v>15652</v>
      </c>
      <c r="E144" s="24" t="s">
        <v>16661</v>
      </c>
      <c r="F144" s="24" t="s">
        <v>9969</v>
      </c>
      <c r="G144" s="24" t="str">
        <f>LEFT(tbl_produits[[#This Row],[Code ATC]], 1)</f>
        <v>L</v>
      </c>
      <c r="H144" s="24" t="str">
        <f>INDEX(Table34[Libellé français], MATCH(tbl_produits[[#This Row],[Classe ATC]], Table34[ATC_code], 0))</f>
        <v>Antinéoplasiques et immunomodulateurs</v>
      </c>
      <c r="I144" s="24" t="str">
        <f>LEFT(tbl_produits[[#This Row],[Code ATC]], 3)</f>
        <v>L01</v>
      </c>
      <c r="J144" s="24"/>
      <c r="K144" s="24"/>
      <c r="L144" s="23"/>
    </row>
    <row r="145" spans="1:12" x14ac:dyDescent="0.2">
      <c r="A145" s="24" t="s">
        <v>72</v>
      </c>
      <c r="B145" s="24" t="s">
        <v>72</v>
      </c>
      <c r="C145" s="24" t="s">
        <v>211</v>
      </c>
      <c r="D145" s="24" t="s">
        <v>15652</v>
      </c>
      <c r="E145" s="24" t="s">
        <v>16661</v>
      </c>
      <c r="F145" s="24" t="s">
        <v>9969</v>
      </c>
      <c r="G145" s="24" t="str">
        <f>LEFT(tbl_produits[[#This Row],[Code ATC]], 1)</f>
        <v>L</v>
      </c>
      <c r="H145" s="24" t="str">
        <f>INDEX(Table34[Libellé français], MATCH(tbl_produits[[#This Row],[Classe ATC]], Table34[ATC_code], 0))</f>
        <v>Antinéoplasiques et immunomodulateurs</v>
      </c>
      <c r="I145" s="24" t="str">
        <f>LEFT(tbl_produits[[#This Row],[Code ATC]], 3)</f>
        <v>L01</v>
      </c>
      <c r="J145" s="24"/>
      <c r="K145" s="24"/>
      <c r="L145" s="23"/>
    </row>
    <row r="146" spans="1:12" x14ac:dyDescent="0.2">
      <c r="A146" s="24" t="s">
        <v>1406</v>
      </c>
      <c r="B146" s="24" t="s">
        <v>16018</v>
      </c>
      <c r="C146" s="24" t="s">
        <v>211</v>
      </c>
      <c r="D146" s="24" t="s">
        <v>15652</v>
      </c>
      <c r="E146" s="24" t="s">
        <v>16661</v>
      </c>
      <c r="F146" s="24" t="s">
        <v>9969</v>
      </c>
      <c r="G146" s="24" t="str">
        <f>LEFT(tbl_produits[[#This Row],[Code ATC]], 1)</f>
        <v>L</v>
      </c>
      <c r="H146" s="24" t="str">
        <f>INDEX(Table34[Libellé français], MATCH(tbl_produits[[#This Row],[Classe ATC]], Table34[ATC_code], 0))</f>
        <v>Antinéoplasiques et immunomodulateurs</v>
      </c>
      <c r="I146" s="24" t="str">
        <f>LEFT(tbl_produits[[#This Row],[Code ATC]], 3)</f>
        <v>L01</v>
      </c>
      <c r="J146" s="24"/>
      <c r="K146" s="24"/>
      <c r="L146" s="23"/>
    </row>
    <row r="147" spans="1:12" x14ac:dyDescent="0.2">
      <c r="A147" s="24" t="s">
        <v>961</v>
      </c>
      <c r="B147" s="24" t="s">
        <v>16017</v>
      </c>
      <c r="C147" s="24" t="s">
        <v>211</v>
      </c>
      <c r="D147" s="24" t="s">
        <v>15652</v>
      </c>
      <c r="E147" s="24" t="s">
        <v>16661</v>
      </c>
      <c r="F147" s="24" t="s">
        <v>9969</v>
      </c>
      <c r="G147" s="24" t="str">
        <f>LEFT(tbl_produits[[#This Row],[Code ATC]], 1)</f>
        <v>L</v>
      </c>
      <c r="H147" s="24" t="str">
        <f>INDEX(Table34[Libellé français], MATCH(tbl_produits[[#This Row],[Classe ATC]], Table34[ATC_code], 0))</f>
        <v>Antinéoplasiques et immunomodulateurs</v>
      </c>
      <c r="I147" s="24" t="str">
        <f>LEFT(tbl_produits[[#This Row],[Code ATC]], 3)</f>
        <v>L01</v>
      </c>
      <c r="J147" s="24"/>
      <c r="K147" s="24"/>
      <c r="L147" s="23"/>
    </row>
    <row r="148" spans="1:12" x14ac:dyDescent="0.2">
      <c r="A148" s="24" t="s">
        <v>675</v>
      </c>
      <c r="B148" s="24" t="s">
        <v>2376</v>
      </c>
      <c r="C148" s="24" t="s">
        <v>2506</v>
      </c>
      <c r="D148" s="24" t="s">
        <v>15842</v>
      </c>
      <c r="E148" s="24" t="s">
        <v>15840</v>
      </c>
      <c r="F148" s="24" t="s">
        <v>11355</v>
      </c>
      <c r="G148" s="24" t="str">
        <f>LEFT(tbl_produits[[#This Row],[Code ATC]], 1)</f>
        <v>M</v>
      </c>
      <c r="H148" s="24" t="str">
        <f>INDEX(Table34[Libellé français], MATCH(tbl_produits[[#This Row],[Classe ATC]], Table34[ATC_code], 0))</f>
        <v xml:space="preserve">Système musculo-squelettique </v>
      </c>
      <c r="I148" s="24" t="str">
        <f>LEFT(tbl_produits[[#This Row],[Code ATC]], 3)</f>
        <v>M03</v>
      </c>
      <c r="J148" s="24"/>
      <c r="K148" s="24"/>
      <c r="L148" s="23"/>
    </row>
    <row r="149" spans="1:12" x14ac:dyDescent="0.2">
      <c r="A149" s="24" t="s">
        <v>255</v>
      </c>
      <c r="B149" s="24" t="s">
        <v>255</v>
      </c>
      <c r="C149" s="24" t="s">
        <v>255</v>
      </c>
      <c r="D149" s="24" t="s">
        <v>15668</v>
      </c>
      <c r="E149" s="24" t="s">
        <v>2338</v>
      </c>
      <c r="F149" s="24" t="s">
        <v>5987</v>
      </c>
      <c r="G149" s="24" t="str">
        <f>LEFT(tbl_produits[[#This Row],[Code ATC]], 1)</f>
        <v>C</v>
      </c>
      <c r="H149" s="24" t="str">
        <f>INDEX(Table34[Libellé français], MATCH(tbl_produits[[#This Row],[Classe ATC]], Table34[ATC_code], 0))</f>
        <v>Système cardiovasculaire</v>
      </c>
      <c r="I149" s="24" t="str">
        <f>LEFT(tbl_produits[[#This Row],[Code ATC]], 3)</f>
        <v>C07</v>
      </c>
      <c r="J149" s="24"/>
      <c r="K149" s="24"/>
      <c r="L149" s="23"/>
    </row>
    <row r="150" spans="1:12" x14ac:dyDescent="0.2">
      <c r="A150" s="24" t="s">
        <v>666</v>
      </c>
      <c r="B150" s="24" t="s">
        <v>16019</v>
      </c>
      <c r="C150" s="24" t="s">
        <v>16660</v>
      </c>
      <c r="D150" s="24" t="s">
        <v>15668</v>
      </c>
      <c r="E150" s="24" t="s">
        <v>2338</v>
      </c>
      <c r="F150" s="24" t="s">
        <v>5987</v>
      </c>
      <c r="G150" s="24" t="str">
        <f>LEFT(tbl_produits[[#This Row],[Code ATC]], 1)</f>
        <v>C</v>
      </c>
      <c r="H150" s="24" t="str">
        <f>INDEX(Table34[Libellé français], MATCH(tbl_produits[[#This Row],[Classe ATC]], Table34[ATC_code], 0))</f>
        <v>Système cardiovasculaire</v>
      </c>
      <c r="I150" s="24" t="str">
        <f>LEFT(tbl_produits[[#This Row],[Code ATC]], 3)</f>
        <v>C07</v>
      </c>
      <c r="J150" s="24"/>
      <c r="K150" s="24"/>
      <c r="L150" s="23"/>
    </row>
    <row r="151" spans="1:12" x14ac:dyDescent="0.2">
      <c r="A151" s="24" t="s">
        <v>651</v>
      </c>
      <c r="B151" s="24" t="s">
        <v>16020</v>
      </c>
      <c r="C151" s="24" t="s">
        <v>16663</v>
      </c>
      <c r="D151" s="24" t="s">
        <v>15668</v>
      </c>
      <c r="E151" s="24" t="s">
        <v>2338</v>
      </c>
      <c r="F151" s="24" t="s">
        <v>5987</v>
      </c>
      <c r="G151" s="24" t="str">
        <f>LEFT(tbl_produits[[#This Row],[Code ATC]], 1)</f>
        <v>C</v>
      </c>
      <c r="H151" s="24" t="str">
        <f>INDEX(Table34[Libellé français], MATCH(tbl_produits[[#This Row],[Classe ATC]], Table34[ATC_code], 0))</f>
        <v>Système cardiovasculaire</v>
      </c>
      <c r="I151" s="24" t="str">
        <f>LEFT(tbl_produits[[#This Row],[Code ATC]], 3)</f>
        <v>C07</v>
      </c>
      <c r="J151" s="24"/>
      <c r="K151" s="24"/>
      <c r="L151" s="23"/>
    </row>
    <row r="152" spans="1:12" x14ac:dyDescent="0.2">
      <c r="A152" s="24" t="s">
        <v>838</v>
      </c>
      <c r="B152" s="24" t="s">
        <v>2377</v>
      </c>
      <c r="C152" s="24" t="s">
        <v>2569</v>
      </c>
      <c r="D152" s="24" t="s">
        <v>15668</v>
      </c>
      <c r="E152" s="24" t="s">
        <v>2338</v>
      </c>
      <c r="F152" s="24" t="s">
        <v>5987</v>
      </c>
      <c r="G152" s="24" t="str">
        <f>LEFT(tbl_produits[[#This Row],[Code ATC]], 1)</f>
        <v>C</v>
      </c>
      <c r="H152" s="24" t="str">
        <f>INDEX(Table34[Libellé français], MATCH(tbl_produits[[#This Row],[Classe ATC]], Table34[ATC_code], 0))</f>
        <v>Système cardiovasculaire</v>
      </c>
      <c r="I152" s="24" t="str">
        <f>LEFT(tbl_produits[[#This Row],[Code ATC]], 3)</f>
        <v>C07</v>
      </c>
      <c r="J152" s="24"/>
      <c r="K152" s="24"/>
      <c r="L152" s="23"/>
    </row>
    <row r="153" spans="1:12" x14ac:dyDescent="0.2">
      <c r="A153" s="24" t="s">
        <v>433</v>
      </c>
      <c r="B153" s="24" t="s">
        <v>433</v>
      </c>
      <c r="C153" s="24" t="s">
        <v>16422</v>
      </c>
      <c r="D153" s="24" t="s">
        <v>16911</v>
      </c>
      <c r="E153" s="24" t="s">
        <v>16912</v>
      </c>
      <c r="F153" s="24" t="s">
        <v>13779</v>
      </c>
      <c r="G153" s="24" t="str">
        <f>LEFT(tbl_produits[[#This Row],[Code ATC]], 1)</f>
        <v>R</v>
      </c>
      <c r="H153" s="24" t="str">
        <f>INDEX(Table34[Libellé français], MATCH(tbl_produits[[#This Row],[Classe ATC]], Table34[ATC_code], 0))</f>
        <v>Système respiratoire</v>
      </c>
      <c r="I153" s="24" t="str">
        <f>LEFT(tbl_produits[[#This Row],[Code ATC]], 3)</f>
        <v>R03</v>
      </c>
      <c r="J153" s="24"/>
      <c r="K153" s="24"/>
      <c r="L153" s="23"/>
    </row>
    <row r="154" spans="1:12" x14ac:dyDescent="0.2">
      <c r="A154" s="24" t="s">
        <v>385</v>
      </c>
      <c r="B154" s="24" t="s">
        <v>385</v>
      </c>
      <c r="C154" s="24" t="s">
        <v>16423</v>
      </c>
      <c r="D154" s="24" t="s">
        <v>15630</v>
      </c>
      <c r="E154" s="24" t="s">
        <v>16913</v>
      </c>
      <c r="F154" s="24" t="s">
        <v>14874</v>
      </c>
      <c r="G154" s="24" t="str">
        <f>LEFT(tbl_produits[[#This Row],[Code ATC]], 1)</f>
        <v>V</v>
      </c>
      <c r="H154" s="24" t="str">
        <f>INDEX(Table34[Libellé français], MATCH(tbl_produits[[#This Row],[Classe ATC]], Table34[ATC_code], 0))</f>
        <v>Divers</v>
      </c>
      <c r="I154" s="24" t="str">
        <f>LEFT(tbl_produits[[#This Row],[Code ATC]], 3)</f>
        <v>V03</v>
      </c>
      <c r="J154" s="24"/>
      <c r="K154" s="24"/>
      <c r="L154" s="23"/>
    </row>
    <row r="155" spans="1:12" x14ac:dyDescent="0.2">
      <c r="A155" s="24" t="s">
        <v>834</v>
      </c>
      <c r="B155" s="24" t="s">
        <v>16021</v>
      </c>
      <c r="C155" s="24" t="s">
        <v>17031</v>
      </c>
      <c r="D155" s="24"/>
      <c r="E155" s="24" t="s">
        <v>16761</v>
      </c>
      <c r="F155" s="24" t="s">
        <v>12852</v>
      </c>
      <c r="G155" s="24" t="str">
        <f>LEFT(tbl_produits[[#This Row],[Code ATC]], 1)</f>
        <v>N</v>
      </c>
      <c r="H155" s="24" t="str">
        <f>INDEX(Table34[Libellé français], MATCH(tbl_produits[[#This Row],[Classe ATC]], Table34[ATC_code], 0))</f>
        <v>Système nerveux</v>
      </c>
      <c r="I155" s="24" t="str">
        <f>LEFT(tbl_produits[[#This Row],[Code ATC]], 3)</f>
        <v>N06</v>
      </c>
      <c r="J155" s="24"/>
      <c r="K155" s="24"/>
      <c r="L155" s="23"/>
    </row>
    <row r="156" spans="1:12" x14ac:dyDescent="0.2">
      <c r="A156" s="24" t="s">
        <v>23</v>
      </c>
      <c r="B156" s="24" t="s">
        <v>23</v>
      </c>
      <c r="C156" s="24" t="s">
        <v>16424</v>
      </c>
      <c r="D156" s="24" t="s">
        <v>16914</v>
      </c>
      <c r="E156" s="24" t="s">
        <v>16915</v>
      </c>
      <c r="F156" s="24" t="s">
        <v>5644</v>
      </c>
      <c r="G156" s="24" t="str">
        <f>LEFT(tbl_produits[[#This Row],[Code ATC]], 1)</f>
        <v>C</v>
      </c>
      <c r="H156" s="24" t="str">
        <f>INDEX(Table34[Libellé français], MATCH(tbl_produits[[#This Row],[Classe ATC]], Table34[ATC_code], 0))</f>
        <v>Système cardiovasculaire</v>
      </c>
      <c r="I156" s="24" t="str">
        <f>LEFT(tbl_produits[[#This Row],[Code ATC]], 3)</f>
        <v>C03</v>
      </c>
      <c r="J156" s="24"/>
      <c r="K156" s="24"/>
      <c r="L156" s="23"/>
    </row>
    <row r="157" spans="1:12" x14ac:dyDescent="0.2">
      <c r="A157" s="24" t="s">
        <v>755</v>
      </c>
      <c r="B157" s="24" t="s">
        <v>16022</v>
      </c>
      <c r="C157" s="24" t="s">
        <v>17057</v>
      </c>
      <c r="D157" s="24" t="s">
        <v>15668</v>
      </c>
      <c r="E157" s="24" t="s">
        <v>2199</v>
      </c>
      <c r="F157" s="24" t="s">
        <v>2682</v>
      </c>
      <c r="G157" s="24" t="str">
        <f>LEFT(tbl_produits[[#This Row],[Code ATC]], 1)</f>
        <v>L</v>
      </c>
      <c r="H157" s="24" t="str">
        <f>INDEX(Table34[Libellé français], MATCH(tbl_produits[[#This Row],[Classe ATC]], Table34[ATC_code], 0))</f>
        <v>Antinéoplasiques et immunomodulateurs</v>
      </c>
      <c r="I157" s="24" t="str">
        <f>LEFT(tbl_produits[[#This Row],[Code ATC]], 3)</f>
        <v>L01</v>
      </c>
      <c r="J157" s="24"/>
      <c r="K157" s="24"/>
      <c r="L157" s="23"/>
    </row>
    <row r="158" spans="1:12" x14ac:dyDescent="0.2">
      <c r="A158" s="24" t="s">
        <v>784</v>
      </c>
      <c r="B158" s="24" t="s">
        <v>16023</v>
      </c>
      <c r="C158" s="24" t="s">
        <v>16526</v>
      </c>
      <c r="D158" s="24" t="s">
        <v>15668</v>
      </c>
      <c r="E158" s="24" t="s">
        <v>2199</v>
      </c>
      <c r="F158" s="24" t="s">
        <v>2682</v>
      </c>
      <c r="G158" s="24" t="str">
        <f>LEFT(tbl_produits[[#This Row],[Code ATC]], 1)</f>
        <v>L</v>
      </c>
      <c r="H158" s="24" t="str">
        <f>INDEX(Table34[Libellé français], MATCH(tbl_produits[[#This Row],[Classe ATC]], Table34[ATC_code], 0))</f>
        <v>Antinéoplasiques et immunomodulateurs</v>
      </c>
      <c r="I158" s="24" t="str">
        <f>LEFT(tbl_produits[[#This Row],[Code ATC]], 3)</f>
        <v>L01</v>
      </c>
      <c r="J158" s="24"/>
      <c r="K158" s="24"/>
      <c r="L158" s="23"/>
    </row>
    <row r="159" spans="1:12" x14ac:dyDescent="0.2">
      <c r="A159" s="24" t="s">
        <v>787</v>
      </c>
      <c r="B159" s="24" t="s">
        <v>2285</v>
      </c>
      <c r="C159" s="24" t="s">
        <v>15778</v>
      </c>
      <c r="D159" s="24" t="s">
        <v>15668</v>
      </c>
      <c r="E159" s="24" t="s">
        <v>2199</v>
      </c>
      <c r="F159" s="24" t="s">
        <v>2682</v>
      </c>
      <c r="G159" s="24" t="str">
        <f>LEFT(tbl_produits[[#This Row],[Code ATC]], 1)</f>
        <v>L</v>
      </c>
      <c r="H159" s="24" t="str">
        <f>INDEX(Table34[Libellé français], MATCH(tbl_produits[[#This Row],[Classe ATC]], Table34[ATC_code], 0))</f>
        <v>Antinéoplasiques et immunomodulateurs</v>
      </c>
      <c r="I159" s="24" t="str">
        <f>LEFT(tbl_produits[[#This Row],[Code ATC]], 3)</f>
        <v>L01</v>
      </c>
      <c r="J159" s="24"/>
      <c r="K159" s="24"/>
      <c r="L159" s="23"/>
    </row>
    <row r="160" spans="1:12" x14ac:dyDescent="0.2">
      <c r="A160" s="24" t="s">
        <v>1800</v>
      </c>
      <c r="B160" s="24" t="s">
        <v>2285</v>
      </c>
      <c r="C160" s="24" t="s">
        <v>15778</v>
      </c>
      <c r="D160" s="24" t="s">
        <v>15668</v>
      </c>
      <c r="E160" s="24" t="s">
        <v>2199</v>
      </c>
      <c r="F160" s="24" t="s">
        <v>2682</v>
      </c>
      <c r="G160" s="24" t="str">
        <f>LEFT(tbl_produits[[#This Row],[Code ATC]], 1)</f>
        <v>L</v>
      </c>
      <c r="H160" s="24" t="str">
        <f>INDEX(Table34[Libellé français], MATCH(tbl_produits[[#This Row],[Classe ATC]], Table34[ATC_code], 0))</f>
        <v>Antinéoplasiques et immunomodulateurs</v>
      </c>
      <c r="I160" s="24" t="str">
        <f>LEFT(tbl_produits[[#This Row],[Code ATC]], 3)</f>
        <v>L01</v>
      </c>
      <c r="J160" s="24"/>
      <c r="K160" s="24"/>
      <c r="L160" s="23"/>
    </row>
    <row r="161" spans="1:12" x14ac:dyDescent="0.2">
      <c r="A161" s="24" t="s">
        <v>871</v>
      </c>
      <c r="B161" s="24" t="s">
        <v>16024</v>
      </c>
      <c r="C161" s="24" t="s">
        <v>16527</v>
      </c>
      <c r="D161" s="24"/>
      <c r="E161" s="24" t="s">
        <v>17001</v>
      </c>
      <c r="F161" s="24" t="s">
        <v>4112</v>
      </c>
      <c r="G161" s="24" t="str">
        <f>LEFT(tbl_produits[[#This Row],[Code ATC]], 1)</f>
        <v>A</v>
      </c>
      <c r="H161" s="24" t="str">
        <f>INDEX(Table34[Libellé français], MATCH(tbl_produits[[#This Row],[Classe ATC]], Table34[ATC_code], 0))</f>
        <v>Voies digestives et métabolisme</v>
      </c>
      <c r="I161" s="24" t="str">
        <f>LEFT(tbl_produits[[#This Row],[Code ATC]], 3)</f>
        <v>A12</v>
      </c>
      <c r="J161" s="24"/>
      <c r="K161" s="24"/>
      <c r="L161" s="23"/>
    </row>
    <row r="162" spans="1:12" x14ac:dyDescent="0.2">
      <c r="A162" s="24" t="s">
        <v>17208</v>
      </c>
      <c r="B162" s="24" t="s">
        <v>17375</v>
      </c>
      <c r="C162" s="24" t="s">
        <v>17400</v>
      </c>
      <c r="D162" s="24" t="s">
        <v>15762</v>
      </c>
      <c r="E162" s="24" t="s">
        <v>2339</v>
      </c>
      <c r="F162" s="24" t="s">
        <v>17015</v>
      </c>
      <c r="G162" s="24" t="str">
        <f>LEFT(tbl_produits[[#This Row],[Code ATC]], 1)</f>
        <v>C</v>
      </c>
      <c r="H162" s="24" t="str">
        <f>INDEX(Table34[Libellé français], MATCH(tbl_produits[[#This Row],[Classe ATC]], Table34[ATC_code], 0))</f>
        <v>Système cardiovasculaire</v>
      </c>
      <c r="I162" s="24" t="str">
        <f>LEFT(tbl_produits[[#This Row],[Code ATC]], 3)</f>
        <v>C01</v>
      </c>
      <c r="J162" s="24"/>
      <c r="L162" s="23"/>
    </row>
    <row r="163" spans="1:12" x14ac:dyDescent="0.2">
      <c r="A163" s="24" t="s">
        <v>1472</v>
      </c>
      <c r="B163" s="24" t="s">
        <v>2378</v>
      </c>
      <c r="C163" s="24" t="s">
        <v>2505</v>
      </c>
      <c r="D163" s="24" t="s">
        <v>15762</v>
      </c>
      <c r="E163" s="24" t="s">
        <v>2339</v>
      </c>
      <c r="F163" s="24" t="s">
        <v>17015</v>
      </c>
      <c r="G163" s="24" t="str">
        <f>LEFT(tbl_produits[[#This Row],[Code ATC]], 1)</f>
        <v>C</v>
      </c>
      <c r="H163" s="24" t="str">
        <f>INDEX(Table34[Libellé français], MATCH(tbl_produits[[#This Row],[Classe ATC]], Table34[ATC_code], 0))</f>
        <v>Système cardiovasculaire</v>
      </c>
      <c r="I163" s="24" t="str">
        <f>LEFT(tbl_produits[[#This Row],[Code ATC]], 3)</f>
        <v>C01</v>
      </c>
      <c r="J163" s="24"/>
      <c r="K163" s="24"/>
      <c r="L163" s="23"/>
    </row>
    <row r="164" spans="1:12" x14ac:dyDescent="0.2">
      <c r="A164" s="24" t="s">
        <v>680</v>
      </c>
      <c r="B164" s="24" t="s">
        <v>16025</v>
      </c>
      <c r="C164" s="24" t="s">
        <v>16666</v>
      </c>
      <c r="D164" s="24" t="s">
        <v>15707</v>
      </c>
      <c r="E164" s="24" t="s">
        <v>2223</v>
      </c>
      <c r="F164" s="24" t="s">
        <v>10134</v>
      </c>
      <c r="G164" s="24" t="str">
        <f>LEFT(tbl_produits[[#This Row],[Code ATC]], 1)</f>
        <v>L</v>
      </c>
      <c r="H164" s="24" t="str">
        <f>INDEX(Table34[Libellé français], MATCH(tbl_produits[[#This Row],[Classe ATC]], Table34[ATC_code], 0))</f>
        <v>Antinéoplasiques et immunomodulateurs</v>
      </c>
      <c r="I164" s="24" t="str">
        <f>LEFT(tbl_produits[[#This Row],[Code ATC]], 3)</f>
        <v>L01</v>
      </c>
      <c r="J164" s="24"/>
      <c r="K164" s="24"/>
      <c r="L164" s="23"/>
    </row>
    <row r="165" spans="1:12" x14ac:dyDescent="0.2">
      <c r="A165" s="24" t="s">
        <v>803</v>
      </c>
      <c r="B165" s="24" t="s">
        <v>2057</v>
      </c>
      <c r="C165" s="24" t="s">
        <v>15761</v>
      </c>
      <c r="D165" s="24" t="s">
        <v>15707</v>
      </c>
      <c r="E165" s="24" t="s">
        <v>2223</v>
      </c>
      <c r="F165" s="24" t="s">
        <v>10134</v>
      </c>
      <c r="G165" s="24" t="str">
        <f>LEFT(tbl_produits[[#This Row],[Code ATC]], 1)</f>
        <v>L</v>
      </c>
      <c r="H165" s="24" t="str">
        <f>INDEX(Table34[Libellé français], MATCH(tbl_produits[[#This Row],[Classe ATC]], Table34[ATC_code], 0))</f>
        <v>Antinéoplasiques et immunomodulateurs</v>
      </c>
      <c r="I165" s="24" t="str">
        <f>LEFT(tbl_produits[[#This Row],[Code ATC]], 3)</f>
        <v>L01</v>
      </c>
      <c r="J165" s="24"/>
      <c r="K165" s="24"/>
      <c r="L165" s="23"/>
    </row>
    <row r="166" spans="1:12" x14ac:dyDescent="0.2">
      <c r="A166" s="24" t="s">
        <v>761</v>
      </c>
      <c r="B166" s="24" t="s">
        <v>2056</v>
      </c>
      <c r="C166" s="24" t="s">
        <v>15779</v>
      </c>
      <c r="D166" s="24" t="s">
        <v>15636</v>
      </c>
      <c r="E166" s="24" t="s">
        <v>2340</v>
      </c>
      <c r="F166" s="24" t="s">
        <v>6197</v>
      </c>
      <c r="G166" s="24" t="str">
        <f>LEFT(tbl_produits[[#This Row],[Code ATC]], 1)</f>
        <v>C</v>
      </c>
      <c r="H166" s="24" t="str">
        <f>INDEX(Table34[Libellé français], MATCH(tbl_produits[[#This Row],[Classe ATC]], Table34[ATC_code], 0))</f>
        <v>Système cardiovasculaire</v>
      </c>
      <c r="I166" s="24" t="str">
        <f>LEFT(tbl_produits[[#This Row],[Code ATC]], 3)</f>
        <v>C09</v>
      </c>
      <c r="J166" s="24"/>
      <c r="K166" s="24"/>
      <c r="L166" s="23"/>
    </row>
    <row r="167" spans="1:12" x14ac:dyDescent="0.2">
      <c r="A167" s="24" t="s">
        <v>1721</v>
      </c>
      <c r="B167" s="24" t="s">
        <v>2056</v>
      </c>
      <c r="C167" s="24" t="s">
        <v>15779</v>
      </c>
      <c r="D167" s="24" t="s">
        <v>15636</v>
      </c>
      <c r="E167" s="24" t="s">
        <v>2340</v>
      </c>
      <c r="F167" s="24" t="s">
        <v>6197</v>
      </c>
      <c r="G167" s="24" t="str">
        <f>LEFT(tbl_produits[[#This Row],[Code ATC]], 1)</f>
        <v>C</v>
      </c>
      <c r="H167" s="24" t="str">
        <f>INDEX(Table34[Libellé français], MATCH(tbl_produits[[#This Row],[Classe ATC]], Table34[ATC_code], 0))</f>
        <v>Système cardiovasculaire</v>
      </c>
      <c r="I167" s="24" t="str">
        <f>LEFT(tbl_produits[[#This Row],[Code ATC]], 3)</f>
        <v>C09</v>
      </c>
      <c r="J167" s="24"/>
      <c r="K167" s="24"/>
      <c r="L167" s="23"/>
    </row>
    <row r="168" spans="1:12" x14ac:dyDescent="0.2">
      <c r="A168" s="24" t="s">
        <v>2009</v>
      </c>
      <c r="B168" s="24" t="s">
        <v>2084</v>
      </c>
      <c r="C168" s="24" t="s">
        <v>2564</v>
      </c>
      <c r="D168" s="24" t="s">
        <v>15634</v>
      </c>
      <c r="E168" s="24" t="s">
        <v>2081</v>
      </c>
      <c r="F168" s="24" t="s">
        <v>12126</v>
      </c>
      <c r="G168" s="24" t="str">
        <f>LEFT(tbl_produits[[#This Row],[Code ATC]], 1)</f>
        <v>N</v>
      </c>
      <c r="H168" s="24" t="str">
        <f>INDEX(Table34[Libellé français], MATCH(tbl_produits[[#This Row],[Classe ATC]], Table34[ATC_code], 0))</f>
        <v>Système nerveux</v>
      </c>
      <c r="I168" s="24" t="str">
        <f>LEFT(tbl_produits[[#This Row],[Code ATC]], 3)</f>
        <v>N03</v>
      </c>
      <c r="J168" s="24"/>
      <c r="K168" s="24"/>
      <c r="L168" s="23"/>
    </row>
    <row r="169" spans="1:12" x14ac:dyDescent="0.2">
      <c r="A169" s="24" t="s">
        <v>1812</v>
      </c>
      <c r="B169" s="24" t="s">
        <v>2085</v>
      </c>
      <c r="C169" s="24" t="s">
        <v>2565</v>
      </c>
      <c r="D169" s="24" t="s">
        <v>15634</v>
      </c>
      <c r="E169" s="24" t="s">
        <v>2081</v>
      </c>
      <c r="F169" s="24" t="s">
        <v>12126</v>
      </c>
      <c r="G169" s="24" t="str">
        <f>LEFT(tbl_produits[[#This Row],[Code ATC]], 1)</f>
        <v>N</v>
      </c>
      <c r="H169" s="24" t="str">
        <f>INDEX(Table34[Libellé français], MATCH(tbl_produits[[#This Row],[Classe ATC]], Table34[ATC_code], 0))</f>
        <v>Système nerveux</v>
      </c>
      <c r="I169" s="24" t="str">
        <f>LEFT(tbl_produits[[#This Row],[Code ATC]], 3)</f>
        <v>N03</v>
      </c>
      <c r="J169" s="24"/>
      <c r="K169" s="24"/>
      <c r="L169" s="23"/>
    </row>
    <row r="170" spans="1:12" x14ac:dyDescent="0.2">
      <c r="A170" s="24" t="s">
        <v>2007</v>
      </c>
      <c r="B170" s="24" t="s">
        <v>2095</v>
      </c>
      <c r="C170" s="24" t="s">
        <v>2566</v>
      </c>
      <c r="D170" s="24" t="s">
        <v>15709</v>
      </c>
      <c r="E170" s="24" t="s">
        <v>2081</v>
      </c>
      <c r="F170" s="24" t="s">
        <v>12126</v>
      </c>
      <c r="G170" s="24" t="str">
        <f>LEFT(tbl_produits[[#This Row],[Code ATC]], 1)</f>
        <v>N</v>
      </c>
      <c r="H170" s="24" t="str">
        <f>INDEX(Table34[Libellé français], MATCH(tbl_produits[[#This Row],[Classe ATC]], Table34[ATC_code], 0))</f>
        <v>Système nerveux</v>
      </c>
      <c r="I170" s="24" t="str">
        <f>LEFT(tbl_produits[[#This Row],[Code ATC]], 3)</f>
        <v>N03</v>
      </c>
      <c r="J170" s="24"/>
      <c r="K170" s="24"/>
      <c r="L170" s="23"/>
    </row>
    <row r="171" spans="1:12" x14ac:dyDescent="0.2">
      <c r="A171" s="24" t="s">
        <v>1811</v>
      </c>
      <c r="B171" s="24" t="s">
        <v>2133</v>
      </c>
      <c r="C171" s="24" t="s">
        <v>2567</v>
      </c>
      <c r="D171" s="24" t="s">
        <v>15709</v>
      </c>
      <c r="E171" s="24" t="s">
        <v>2081</v>
      </c>
      <c r="F171" s="24" t="s">
        <v>12126</v>
      </c>
      <c r="G171" s="24" t="str">
        <f>LEFT(tbl_produits[[#This Row],[Code ATC]], 1)</f>
        <v>N</v>
      </c>
      <c r="H171" s="24" t="str">
        <f>INDEX(Table34[Libellé français], MATCH(tbl_produits[[#This Row],[Classe ATC]], Table34[ATC_code], 0))</f>
        <v>Système nerveux</v>
      </c>
      <c r="I171" s="24" t="str">
        <f>LEFT(tbl_produits[[#This Row],[Code ATC]], 3)</f>
        <v>N03</v>
      </c>
      <c r="J171" s="24"/>
      <c r="K171" s="24"/>
      <c r="L171" s="23"/>
    </row>
    <row r="172" spans="1:12" x14ac:dyDescent="0.2">
      <c r="A172" s="24" t="s">
        <v>1766</v>
      </c>
      <c r="B172" s="24" t="s">
        <v>15854</v>
      </c>
      <c r="C172" s="24" t="s">
        <v>15855</v>
      </c>
      <c r="D172" s="24" t="s">
        <v>16990</v>
      </c>
      <c r="E172" s="24" t="s">
        <v>2523</v>
      </c>
      <c r="F172" s="24" t="s">
        <v>14916</v>
      </c>
      <c r="G172" s="24" t="str">
        <f>LEFT(tbl_produits[[#This Row],[Code ATC]], 1)</f>
        <v>V</v>
      </c>
      <c r="H172" s="24" t="str">
        <f>INDEX(Table34[Libellé français], MATCH(tbl_produits[[#This Row],[Classe ATC]], Table34[ATC_code], 0))</f>
        <v>Divers</v>
      </c>
      <c r="I172" s="24" t="str">
        <f>LEFT(tbl_produits[[#This Row],[Code ATC]], 3)</f>
        <v>V03</v>
      </c>
      <c r="J172" s="24"/>
      <c r="K172" s="24"/>
      <c r="L172" s="23"/>
    </row>
    <row r="173" spans="1:12" x14ac:dyDescent="0.2">
      <c r="A173" s="24" t="s">
        <v>1048</v>
      </c>
      <c r="B173" s="24" t="s">
        <v>16027</v>
      </c>
      <c r="C173" s="24" t="s">
        <v>16668</v>
      </c>
      <c r="D173" s="24"/>
      <c r="E173" s="24" t="s">
        <v>16669</v>
      </c>
      <c r="F173" s="24" t="s">
        <v>5336</v>
      </c>
      <c r="G173" s="24" t="str">
        <f>LEFT(tbl_produits[[#This Row],[Code ATC]], 1)</f>
        <v>C</v>
      </c>
      <c r="H173" s="24" t="str">
        <f>INDEX(Table34[Libellé français], MATCH(tbl_produits[[#This Row],[Classe ATC]], Table34[ATC_code], 0))</f>
        <v>Système cardiovasculaire</v>
      </c>
      <c r="I173" s="24" t="str">
        <f>LEFT(tbl_produits[[#This Row],[Code ATC]], 3)</f>
        <v>C02</v>
      </c>
      <c r="J173" s="24"/>
      <c r="K173" s="24"/>
      <c r="L173" s="23"/>
    </row>
    <row r="174" spans="1:12" x14ac:dyDescent="0.2">
      <c r="A174" s="24" t="s">
        <v>1938</v>
      </c>
      <c r="B174" s="24" t="s">
        <v>16026</v>
      </c>
      <c r="C174" s="24" t="s">
        <v>16668</v>
      </c>
      <c r="D174" s="24"/>
      <c r="E174" s="24" t="s">
        <v>16669</v>
      </c>
      <c r="F174" s="24" t="s">
        <v>5336</v>
      </c>
      <c r="G174" s="24" t="str">
        <f>LEFT(tbl_produits[[#This Row],[Code ATC]], 1)</f>
        <v>C</v>
      </c>
      <c r="H174" s="24" t="str">
        <f>INDEX(Table34[Libellé français], MATCH(tbl_produits[[#This Row],[Classe ATC]], Table34[ATC_code], 0))</f>
        <v>Système cardiovasculaire</v>
      </c>
      <c r="I174" s="24" t="str">
        <f>LEFT(tbl_produits[[#This Row],[Code ATC]], 3)</f>
        <v>C02</v>
      </c>
      <c r="J174" s="24"/>
      <c r="K174" s="24"/>
      <c r="L174" s="23"/>
    </row>
    <row r="175" spans="1:12" x14ac:dyDescent="0.2">
      <c r="A175" s="24" t="s">
        <v>1491</v>
      </c>
      <c r="B175" s="24" t="s">
        <v>16028</v>
      </c>
      <c r="C175" s="24" t="s">
        <v>16712</v>
      </c>
      <c r="D175" s="24" t="s">
        <v>15709</v>
      </c>
      <c r="E175" s="24" t="s">
        <v>16574</v>
      </c>
      <c r="F175" s="24" t="s">
        <v>8637</v>
      </c>
      <c r="G175" s="24" t="str">
        <f>LEFT(tbl_produits[[#This Row],[Code ATC]], 1)</f>
        <v>J</v>
      </c>
      <c r="H175" s="24" t="str">
        <f>INDEX(Table34[Libellé français], MATCH(tbl_produits[[#This Row],[Classe ATC]], Table34[ATC_code], 0))</f>
        <v>Anti-infectieux à usage systémique</v>
      </c>
      <c r="I175" s="24" t="str">
        <f>LEFT(tbl_produits[[#This Row],[Code ATC]], 3)</f>
        <v>J01</v>
      </c>
      <c r="J175" s="24"/>
      <c r="K175" s="24"/>
      <c r="L175" s="23"/>
    </row>
    <row r="176" spans="1:12" x14ac:dyDescent="0.2">
      <c r="A176" s="24" t="s">
        <v>1195</v>
      </c>
      <c r="B176" s="24" t="s">
        <v>16029</v>
      </c>
      <c r="C176" s="24" t="s">
        <v>16713</v>
      </c>
      <c r="D176" s="24" t="s">
        <v>15709</v>
      </c>
      <c r="E176" s="24" t="s">
        <v>16574</v>
      </c>
      <c r="F176" s="24" t="s">
        <v>8637</v>
      </c>
      <c r="G176" s="24" t="str">
        <f>LEFT(tbl_produits[[#This Row],[Code ATC]], 1)</f>
        <v>J</v>
      </c>
      <c r="H176" s="24" t="str">
        <f>INDEX(Table34[Libellé français], MATCH(tbl_produits[[#This Row],[Classe ATC]], Table34[ATC_code], 0))</f>
        <v>Anti-infectieux à usage systémique</v>
      </c>
      <c r="I176" s="24" t="str">
        <f>LEFT(tbl_produits[[#This Row],[Code ATC]], 3)</f>
        <v>J01</v>
      </c>
      <c r="J176" s="24"/>
      <c r="K176" s="24"/>
      <c r="L176" s="23"/>
    </row>
    <row r="177" spans="1:12" x14ac:dyDescent="0.2">
      <c r="A177" s="24" t="s">
        <v>1489</v>
      </c>
      <c r="B177" s="24" t="s">
        <v>16030</v>
      </c>
      <c r="C177" s="24" t="s">
        <v>16714</v>
      </c>
      <c r="D177" s="24" t="s">
        <v>15709</v>
      </c>
      <c r="E177" s="24" t="s">
        <v>16574</v>
      </c>
      <c r="F177" s="24" t="s">
        <v>8637</v>
      </c>
      <c r="G177" s="24" t="str">
        <f>LEFT(tbl_produits[[#This Row],[Code ATC]], 1)</f>
        <v>J</v>
      </c>
      <c r="H177" s="24" t="str">
        <f>INDEX(Table34[Libellé français], MATCH(tbl_produits[[#This Row],[Classe ATC]], Table34[ATC_code], 0))</f>
        <v>Anti-infectieux à usage systémique</v>
      </c>
      <c r="I177" s="24" t="str">
        <f>LEFT(tbl_produits[[#This Row],[Code ATC]], 3)</f>
        <v>J01</v>
      </c>
      <c r="J177" s="24"/>
      <c r="K177" s="24"/>
      <c r="L177" s="23"/>
    </row>
    <row r="178" spans="1:12" x14ac:dyDescent="0.2">
      <c r="A178" s="24" t="s">
        <v>1659</v>
      </c>
      <c r="B178" s="24" t="s">
        <v>16031</v>
      </c>
      <c r="C178" s="24" t="s">
        <v>17033</v>
      </c>
      <c r="D178" s="24"/>
      <c r="E178" s="24" t="s">
        <v>15883</v>
      </c>
      <c r="F178" s="24" t="s">
        <v>8599</v>
      </c>
      <c r="G178" s="24" t="str">
        <f>LEFT(tbl_produits[[#This Row],[Code ATC]], 1)</f>
        <v>J</v>
      </c>
      <c r="H178" s="24" t="str">
        <f>INDEX(Table34[Libellé français], MATCH(tbl_produits[[#This Row],[Classe ATC]], Table34[ATC_code], 0))</f>
        <v>Anti-infectieux à usage systémique</v>
      </c>
      <c r="I178" s="24" t="str">
        <f>LEFT(tbl_produits[[#This Row],[Code ATC]], 3)</f>
        <v>J01</v>
      </c>
      <c r="J178" s="24"/>
      <c r="K178" s="24"/>
      <c r="L178" s="23"/>
    </row>
    <row r="179" spans="1:12" x14ac:dyDescent="0.2">
      <c r="A179" s="24" t="s">
        <v>2018</v>
      </c>
      <c r="B179" s="24" t="s">
        <v>16032</v>
      </c>
      <c r="C179" s="24" t="s">
        <v>16708</v>
      </c>
      <c r="D179" s="24" t="s">
        <v>17191</v>
      </c>
      <c r="E179" s="24" t="s">
        <v>15884</v>
      </c>
      <c r="F179" s="24" t="s">
        <v>8609</v>
      </c>
      <c r="G179" s="24" t="str">
        <f>LEFT(tbl_produits[[#This Row],[Code ATC]], 1)</f>
        <v>J</v>
      </c>
      <c r="H179" s="24" t="str">
        <f>INDEX(Table34[Libellé français], MATCH(tbl_produits[[#This Row],[Classe ATC]], Table34[ATC_code], 0))</f>
        <v>Anti-infectieux à usage systémique</v>
      </c>
      <c r="I179" s="24" t="str">
        <f>LEFT(tbl_produits[[#This Row],[Code ATC]], 3)</f>
        <v>J01</v>
      </c>
      <c r="J179" s="24"/>
      <c r="K179" s="24"/>
      <c r="L179" s="23"/>
    </row>
    <row r="180" spans="1:12" x14ac:dyDescent="0.2">
      <c r="A180" s="24" t="s">
        <v>1335</v>
      </c>
      <c r="B180" s="24" t="s">
        <v>16032</v>
      </c>
      <c r="C180" s="24" t="s">
        <v>16708</v>
      </c>
      <c r="D180" s="24" t="s">
        <v>17191</v>
      </c>
      <c r="E180" s="24" t="s">
        <v>15884</v>
      </c>
      <c r="F180" s="24" t="s">
        <v>8609</v>
      </c>
      <c r="G180" s="24" t="str">
        <f>LEFT(tbl_produits[[#This Row],[Code ATC]], 1)</f>
        <v>J</v>
      </c>
      <c r="H180" s="24" t="str">
        <f>INDEX(Table34[Libellé français], MATCH(tbl_produits[[#This Row],[Classe ATC]], Table34[ATC_code], 0))</f>
        <v>Anti-infectieux à usage systémique</v>
      </c>
      <c r="I180" s="24" t="str">
        <f>LEFT(tbl_produits[[#This Row],[Code ATC]], 3)</f>
        <v>J01</v>
      </c>
      <c r="J180" s="24"/>
      <c r="K180" s="24"/>
      <c r="L180" s="23"/>
    </row>
    <row r="181" spans="1:12" x14ac:dyDescent="0.2">
      <c r="A181" s="24" t="s">
        <v>686</v>
      </c>
      <c r="B181" s="24" t="s">
        <v>16033</v>
      </c>
      <c r="C181" s="24" t="s">
        <v>17032</v>
      </c>
      <c r="D181" s="24" t="s">
        <v>17191</v>
      </c>
      <c r="E181" s="24" t="s">
        <v>15884</v>
      </c>
      <c r="F181" s="24" t="s">
        <v>8609</v>
      </c>
      <c r="G181" s="24" t="str">
        <f>LEFT(tbl_produits[[#This Row],[Code ATC]], 1)</f>
        <v>J</v>
      </c>
      <c r="H181" s="24" t="str">
        <f>INDEX(Table34[Libellé français], MATCH(tbl_produits[[#This Row],[Classe ATC]], Table34[ATC_code], 0))</f>
        <v>Anti-infectieux à usage systémique</v>
      </c>
      <c r="I181" s="24" t="str">
        <f>LEFT(tbl_produits[[#This Row],[Code ATC]], 3)</f>
        <v>J01</v>
      </c>
      <c r="J181" s="24"/>
      <c r="K181" s="24"/>
      <c r="L181" s="23"/>
    </row>
    <row r="182" spans="1:12" x14ac:dyDescent="0.2">
      <c r="A182" s="24" t="s">
        <v>660</v>
      </c>
      <c r="B182" s="24" t="s">
        <v>16034</v>
      </c>
      <c r="C182" s="24" t="s">
        <v>17034</v>
      </c>
      <c r="D182" s="24" t="s">
        <v>17191</v>
      </c>
      <c r="E182" s="24" t="s">
        <v>15884</v>
      </c>
      <c r="F182" s="24" t="s">
        <v>8609</v>
      </c>
      <c r="G182" s="24" t="str">
        <f>LEFT(tbl_produits[[#This Row],[Code ATC]], 1)</f>
        <v>J</v>
      </c>
      <c r="H182" s="24" t="str">
        <f>INDEX(Table34[Libellé français], MATCH(tbl_produits[[#This Row],[Classe ATC]], Table34[ATC_code], 0))</f>
        <v>Anti-infectieux à usage systémique</v>
      </c>
      <c r="I182" s="24" t="str">
        <f>LEFT(tbl_produits[[#This Row],[Code ATC]], 3)</f>
        <v>J01</v>
      </c>
      <c r="J182" s="24"/>
      <c r="K182" s="24"/>
      <c r="L182" s="23"/>
    </row>
    <row r="183" spans="1:12" x14ac:dyDescent="0.2">
      <c r="A183" s="24" t="s">
        <v>1658</v>
      </c>
      <c r="B183" s="24" t="s">
        <v>16035</v>
      </c>
      <c r="C183" s="24" t="s">
        <v>17116</v>
      </c>
      <c r="D183" s="24"/>
      <c r="E183" s="24" t="s">
        <v>15885</v>
      </c>
      <c r="F183" s="24" t="s">
        <v>8555</v>
      </c>
      <c r="G183" s="24" t="str">
        <f>LEFT(tbl_produits[[#This Row],[Code ATC]], 1)</f>
        <v>J</v>
      </c>
      <c r="H183" s="24" t="str">
        <f>INDEX(Table34[Libellé français], MATCH(tbl_produits[[#This Row],[Classe ATC]], Table34[ATC_code], 0))</f>
        <v>Anti-infectieux à usage systémique</v>
      </c>
      <c r="I183" s="24" t="str">
        <f>LEFT(tbl_produits[[#This Row],[Code ATC]], 3)</f>
        <v>J01</v>
      </c>
      <c r="J183" s="24"/>
      <c r="K183" s="24"/>
      <c r="L183" s="23"/>
    </row>
    <row r="184" spans="1:12" x14ac:dyDescent="0.2">
      <c r="A184" s="24" t="s">
        <v>7</v>
      </c>
      <c r="B184" s="24" t="s">
        <v>7</v>
      </c>
      <c r="C184" s="24" t="s">
        <v>7</v>
      </c>
      <c r="D184" s="24" t="s">
        <v>15630</v>
      </c>
      <c r="E184" s="24" t="s">
        <v>16916</v>
      </c>
      <c r="F184" s="24" t="s">
        <v>8233</v>
      </c>
      <c r="G184" s="24" t="str">
        <f>LEFT(tbl_produits[[#This Row],[Code ATC]], 1)</f>
        <v>H</v>
      </c>
      <c r="H184" s="24" t="str">
        <f>INDEX(Table34[Libellé français], MATCH(tbl_produits[[#This Row],[Classe ATC]], Table34[ATC_code], 0))</f>
        <v>Hormones systémiques sauf hormones sexuelles et insulines</v>
      </c>
      <c r="I184" s="24" t="str">
        <f>LEFT(tbl_produits[[#This Row],[Code ATC]], 3)</f>
        <v>H02</v>
      </c>
      <c r="J184" s="24"/>
      <c r="K184" s="24"/>
      <c r="L184" s="23"/>
    </row>
    <row r="185" spans="1:12" x14ac:dyDescent="0.2">
      <c r="A185" s="24" t="s">
        <v>336</v>
      </c>
      <c r="B185" s="24" t="s">
        <v>336</v>
      </c>
      <c r="C185" s="24" t="s">
        <v>16425</v>
      </c>
      <c r="D185" s="24" t="s">
        <v>15630</v>
      </c>
      <c r="E185" s="24" t="s">
        <v>16916</v>
      </c>
      <c r="F185" s="24" t="s">
        <v>8233</v>
      </c>
      <c r="G185" s="24" t="str">
        <f>LEFT(tbl_produits[[#This Row],[Code ATC]], 1)</f>
        <v>H</v>
      </c>
      <c r="H185" s="24" t="str">
        <f>INDEX(Table34[Libellé français], MATCH(tbl_produits[[#This Row],[Classe ATC]], Table34[ATC_code], 0))</f>
        <v>Hormones systémiques sauf hormones sexuelles et insulines</v>
      </c>
      <c r="I185" s="24" t="str">
        <f>LEFT(tbl_produits[[#This Row],[Code ATC]], 3)</f>
        <v>H02</v>
      </c>
      <c r="J185" s="24"/>
      <c r="K185" s="24"/>
      <c r="L185" s="23"/>
    </row>
    <row r="186" spans="1:12" x14ac:dyDescent="0.2">
      <c r="A186" s="24" t="s">
        <v>1229</v>
      </c>
      <c r="B186" s="24" t="s">
        <v>16036</v>
      </c>
      <c r="C186" s="24" t="s">
        <v>16667</v>
      </c>
      <c r="D186" s="24"/>
      <c r="E186" s="24" t="s">
        <v>16731</v>
      </c>
      <c r="F186" s="24" t="s">
        <v>8233</v>
      </c>
      <c r="G186" s="24" t="str">
        <f>LEFT(tbl_produits[[#This Row],[Code ATC]], 1)</f>
        <v>H</v>
      </c>
      <c r="H186" s="24" t="str">
        <f>INDEX(Table34[Libellé français], MATCH(tbl_produits[[#This Row],[Classe ATC]], Table34[ATC_code], 0))</f>
        <v>Hormones systémiques sauf hormones sexuelles et insulines</v>
      </c>
      <c r="I186" s="24" t="str">
        <f>LEFT(tbl_produits[[#This Row],[Code ATC]], 3)</f>
        <v>H02</v>
      </c>
      <c r="J186" s="24"/>
      <c r="K186" s="24"/>
      <c r="L186" s="23"/>
    </row>
    <row r="187" spans="1:12" x14ac:dyDescent="0.2">
      <c r="A187" s="24" t="s">
        <v>185</v>
      </c>
      <c r="B187" s="24" t="s">
        <v>185</v>
      </c>
      <c r="C187" s="24" t="s">
        <v>16426</v>
      </c>
      <c r="D187" s="24" t="s">
        <v>15633</v>
      </c>
      <c r="E187" s="24" t="s">
        <v>16917</v>
      </c>
      <c r="F187" s="24" t="s">
        <v>9904</v>
      </c>
      <c r="G187" s="24" t="str">
        <f>LEFT(tbl_produits[[#This Row],[Code ATC]], 1)</f>
        <v>L</v>
      </c>
      <c r="H187" s="24" t="str">
        <f>INDEX(Table34[Libellé français], MATCH(tbl_produits[[#This Row],[Classe ATC]], Table34[ATC_code], 0))</f>
        <v>Antinéoplasiques et immunomodulateurs</v>
      </c>
      <c r="I187" s="24" t="str">
        <f>LEFT(tbl_produits[[#This Row],[Code ATC]], 3)</f>
        <v>L01</v>
      </c>
      <c r="J187" s="24"/>
      <c r="K187" s="24"/>
      <c r="L187" s="23"/>
    </row>
    <row r="188" spans="1:12" x14ac:dyDescent="0.2">
      <c r="A188" s="24" t="s">
        <v>1178</v>
      </c>
      <c r="B188" s="24" t="s">
        <v>16037</v>
      </c>
      <c r="C188" s="24" t="s">
        <v>16707</v>
      </c>
      <c r="D188" s="24"/>
      <c r="E188" s="24" t="s">
        <v>15925</v>
      </c>
      <c r="F188" s="24" t="s">
        <v>9357</v>
      </c>
      <c r="G188" s="24" t="str">
        <f>LEFT(tbl_produits[[#This Row],[Code ATC]], 1)</f>
        <v>J</v>
      </c>
      <c r="H188" s="24" t="str">
        <f>INDEX(Table34[Libellé français], MATCH(tbl_produits[[#This Row],[Classe ATC]], Table34[ATC_code], 0))</f>
        <v>Anti-infectieux à usage systémique</v>
      </c>
      <c r="I188" s="24" t="str">
        <f>LEFT(tbl_produits[[#This Row],[Code ATC]], 3)</f>
        <v>J05</v>
      </c>
      <c r="J188" s="24"/>
      <c r="K188" s="24"/>
      <c r="L188" s="23"/>
    </row>
    <row r="189" spans="1:12" x14ac:dyDescent="0.2">
      <c r="A189" s="24" t="s">
        <v>1652</v>
      </c>
      <c r="B189" s="24" t="s">
        <v>16038</v>
      </c>
      <c r="C189" s="24" t="s">
        <v>16427</v>
      </c>
      <c r="D189" s="24" t="s">
        <v>15668</v>
      </c>
      <c r="E189" s="24" t="s">
        <v>16844</v>
      </c>
      <c r="F189" s="24" t="s">
        <v>4911</v>
      </c>
      <c r="G189" s="24" t="str">
        <f>LEFT(tbl_produits[[#This Row],[Code ATC]], 1)</f>
        <v>B</v>
      </c>
      <c r="H189" s="24" t="str">
        <f>INDEX(Table34[Libellé français], MATCH(tbl_produits[[#This Row],[Classe ATC]], Table34[ATC_code], 0))</f>
        <v>Sang et organes hématopoïétiques</v>
      </c>
      <c r="I189" s="24" t="str">
        <f>LEFT(tbl_produits[[#This Row],[Code ATC]], 3)</f>
        <v>B05</v>
      </c>
      <c r="J189" s="24"/>
      <c r="K189" s="24"/>
      <c r="L189" s="23"/>
    </row>
    <row r="190" spans="1:12" x14ac:dyDescent="0.2">
      <c r="A190" s="24" t="s">
        <v>253</v>
      </c>
      <c r="B190" s="24" t="s">
        <v>253</v>
      </c>
      <c r="C190" s="24" t="s">
        <v>16427</v>
      </c>
      <c r="D190" s="24" t="s">
        <v>15668</v>
      </c>
      <c r="E190" s="24" t="s">
        <v>16844</v>
      </c>
      <c r="F190" s="24" t="s">
        <v>4911</v>
      </c>
      <c r="G190" s="24" t="str">
        <f>LEFT(tbl_produits[[#This Row],[Code ATC]], 1)</f>
        <v>B</v>
      </c>
      <c r="H190" s="24" t="str">
        <f>INDEX(Table34[Libellé français], MATCH(tbl_produits[[#This Row],[Classe ATC]], Table34[ATC_code], 0))</f>
        <v>Sang et organes hématopoïétiques</v>
      </c>
      <c r="I190" s="24" t="str">
        <f>LEFT(tbl_produits[[#This Row],[Code ATC]], 3)</f>
        <v>B05</v>
      </c>
      <c r="J190" s="24"/>
      <c r="K190" s="24"/>
      <c r="L190" s="23"/>
    </row>
    <row r="191" spans="1:12" x14ac:dyDescent="0.2">
      <c r="A191" s="24" t="s">
        <v>530</v>
      </c>
      <c r="B191" s="24" t="s">
        <v>530</v>
      </c>
      <c r="C191" s="24" t="s">
        <v>16427</v>
      </c>
      <c r="D191" s="24" t="s">
        <v>15668</v>
      </c>
      <c r="E191" s="24" t="s">
        <v>16844</v>
      </c>
      <c r="F191" s="24" t="s">
        <v>4911</v>
      </c>
      <c r="G191" s="24" t="str">
        <f>LEFT(tbl_produits[[#This Row],[Code ATC]], 1)</f>
        <v>B</v>
      </c>
      <c r="H191" s="24" t="str">
        <f>INDEX(Table34[Libellé français], MATCH(tbl_produits[[#This Row],[Classe ATC]], Table34[ATC_code], 0))</f>
        <v>Sang et organes hématopoïétiques</v>
      </c>
      <c r="I191" s="24" t="str">
        <f>LEFT(tbl_produits[[#This Row],[Code ATC]], 3)</f>
        <v>B05</v>
      </c>
      <c r="J191" s="24"/>
      <c r="K191" s="24"/>
      <c r="L191" s="23"/>
    </row>
    <row r="192" spans="1:12" x14ac:dyDescent="0.2">
      <c r="A192" s="24" t="s">
        <v>1688</v>
      </c>
      <c r="B192" s="24" t="s">
        <v>16039</v>
      </c>
      <c r="C192" s="24" t="s">
        <v>16843</v>
      </c>
      <c r="D192" s="24"/>
      <c r="E192" s="24" t="s">
        <v>15926</v>
      </c>
      <c r="F192" s="24" t="s">
        <v>9947</v>
      </c>
      <c r="G192" s="24" t="str">
        <f>LEFT(tbl_produits[[#This Row],[Code ATC]], 1)</f>
        <v>L</v>
      </c>
      <c r="H192" s="24" t="str">
        <f>INDEX(Table34[Libellé français], MATCH(tbl_produits[[#This Row],[Classe ATC]], Table34[ATC_code], 0))</f>
        <v>Antinéoplasiques et immunomodulateurs</v>
      </c>
      <c r="I192" s="24" t="str">
        <f>LEFT(tbl_produits[[#This Row],[Code ATC]], 3)</f>
        <v>L01</v>
      </c>
      <c r="J192" s="24"/>
      <c r="K192" s="24"/>
      <c r="L192" s="23"/>
    </row>
    <row r="193" spans="1:12" x14ac:dyDescent="0.2">
      <c r="A193" s="24" t="s">
        <v>244</v>
      </c>
      <c r="B193" s="24" t="s">
        <v>244</v>
      </c>
      <c r="C193" s="24" t="s">
        <v>2438</v>
      </c>
      <c r="D193" s="24" t="s">
        <v>15633</v>
      </c>
      <c r="E193" s="24" t="s">
        <v>2599</v>
      </c>
      <c r="F193" s="24" t="s">
        <v>13018</v>
      </c>
      <c r="G193" s="24" t="str">
        <f>LEFT(tbl_produits[[#This Row],[Code ATC]], 1)</f>
        <v>N</v>
      </c>
      <c r="H193" s="24" t="str">
        <f>INDEX(Table34[Libellé français], MATCH(tbl_produits[[#This Row],[Classe ATC]], Table34[ATC_code], 0))</f>
        <v>Système nerveux</v>
      </c>
      <c r="I193" s="24" t="str">
        <f>LEFT(tbl_produits[[#This Row],[Code ATC]], 3)</f>
        <v>N07</v>
      </c>
      <c r="J193" s="24"/>
      <c r="K193" s="24"/>
      <c r="L193" s="23"/>
    </row>
    <row r="194" spans="1:12" x14ac:dyDescent="0.2">
      <c r="A194" s="24" t="s">
        <v>261</v>
      </c>
      <c r="B194" s="24" t="s">
        <v>261</v>
      </c>
      <c r="C194" s="24" t="s">
        <v>2439</v>
      </c>
      <c r="D194" s="24" t="s">
        <v>15633</v>
      </c>
      <c r="E194" s="24" t="s">
        <v>2599</v>
      </c>
      <c r="F194" s="24" t="s">
        <v>13018</v>
      </c>
      <c r="G194" s="24" t="str">
        <f>LEFT(tbl_produits[[#This Row],[Code ATC]], 1)</f>
        <v>N</v>
      </c>
      <c r="H194" s="24" t="str">
        <f>INDEX(Table34[Libellé français], MATCH(tbl_produits[[#This Row],[Classe ATC]], Table34[ATC_code], 0))</f>
        <v>Système nerveux</v>
      </c>
      <c r="I194" s="24" t="str">
        <f>LEFT(tbl_produits[[#This Row],[Code ATC]], 3)</f>
        <v>N07</v>
      </c>
      <c r="J194" s="24"/>
      <c r="K194" s="24"/>
      <c r="L194" s="23"/>
    </row>
    <row r="195" spans="1:12" x14ac:dyDescent="0.2">
      <c r="A195" s="24" t="s">
        <v>228</v>
      </c>
      <c r="B195" s="24" t="s">
        <v>228</v>
      </c>
      <c r="C195" s="24" t="s">
        <v>228</v>
      </c>
      <c r="D195" s="24" t="s">
        <v>15647</v>
      </c>
      <c r="E195" s="24" t="s">
        <v>2507</v>
      </c>
      <c r="F195" s="24" t="s">
        <v>11672</v>
      </c>
      <c r="G195" s="24" t="str">
        <f>LEFT(tbl_produits[[#This Row],[Code ATC]], 1)</f>
        <v>N</v>
      </c>
      <c r="H195" s="24" t="str">
        <f>INDEX(Table34[Libellé français], MATCH(tbl_produits[[#This Row],[Classe ATC]], Table34[ATC_code], 0))</f>
        <v>Système nerveux</v>
      </c>
      <c r="I195" s="24" t="str">
        <f>LEFT(tbl_produits[[#This Row],[Code ATC]], 3)</f>
        <v>N01</v>
      </c>
      <c r="J195" s="24"/>
      <c r="K195" s="24"/>
      <c r="L195" s="23"/>
    </row>
    <row r="196" spans="1:12" x14ac:dyDescent="0.2">
      <c r="A196" s="24" t="s">
        <v>423</v>
      </c>
      <c r="B196" s="24" t="s">
        <v>423</v>
      </c>
      <c r="C196" s="24" t="s">
        <v>16428</v>
      </c>
      <c r="D196" s="24" t="s">
        <v>15647</v>
      </c>
      <c r="E196" s="24" t="s">
        <v>16918</v>
      </c>
      <c r="F196" s="24" t="s">
        <v>4877</v>
      </c>
      <c r="G196" s="24" t="str">
        <f>LEFT(tbl_produits[[#This Row],[Code ATC]], 1)</f>
        <v>B</v>
      </c>
      <c r="H196" s="24" t="str">
        <f>INDEX(Table34[Libellé français], MATCH(tbl_produits[[#This Row],[Classe ATC]], Table34[ATC_code], 0))</f>
        <v>Sang et organes hématopoïétiques</v>
      </c>
      <c r="I196" s="24" t="str">
        <f>LEFT(tbl_produits[[#This Row],[Code ATC]], 3)</f>
        <v>B05</v>
      </c>
      <c r="J196" s="24"/>
      <c r="K196" s="24"/>
      <c r="L196" s="23"/>
    </row>
    <row r="197" spans="1:12" x14ac:dyDescent="0.2">
      <c r="A197" s="24" t="s">
        <v>427</v>
      </c>
      <c r="B197" s="24" t="s">
        <v>427</v>
      </c>
      <c r="C197" s="24" t="s">
        <v>2440</v>
      </c>
      <c r="D197" s="24" t="s">
        <v>15647</v>
      </c>
      <c r="E197" s="24" t="s">
        <v>15846</v>
      </c>
      <c r="F197" s="24" t="s">
        <v>17003</v>
      </c>
      <c r="G197" s="24" t="str">
        <f>LEFT(tbl_produits[[#This Row],[Code ATC]], 1)</f>
        <v>A</v>
      </c>
      <c r="H197" s="24" t="str">
        <f>INDEX(Table34[Libellé français], MATCH(tbl_produits[[#This Row],[Classe ATC]], Table34[ATC_code], 0))</f>
        <v>Voies digestives et métabolisme</v>
      </c>
      <c r="I197" s="24" t="str">
        <f>LEFT(tbl_produits[[#This Row],[Code ATC]], 3)</f>
        <v>A12</v>
      </c>
      <c r="J197" s="24"/>
      <c r="K197" s="24"/>
      <c r="L197" s="23"/>
    </row>
    <row r="198" spans="1:12" x14ac:dyDescent="0.2">
      <c r="A198" s="24" t="s">
        <v>491</v>
      </c>
      <c r="B198" s="24" t="s">
        <v>491</v>
      </c>
      <c r="C198" s="24" t="s">
        <v>2441</v>
      </c>
      <c r="D198" s="24" t="s">
        <v>15647</v>
      </c>
      <c r="E198" s="24" t="s">
        <v>15846</v>
      </c>
      <c r="F198" s="24" t="s">
        <v>17003</v>
      </c>
      <c r="G198" s="24" t="str">
        <f>LEFT(tbl_produits[[#This Row],[Code ATC]], 1)</f>
        <v>A</v>
      </c>
      <c r="H198" s="24" t="str">
        <f>INDEX(Table34[Libellé français], MATCH(tbl_produits[[#This Row],[Classe ATC]], Table34[ATC_code], 0))</f>
        <v>Voies digestives et métabolisme</v>
      </c>
      <c r="I198" s="24" t="str">
        <f>LEFT(tbl_produits[[#This Row],[Code ATC]], 3)</f>
        <v>A12</v>
      </c>
      <c r="J198" s="24"/>
      <c r="K198" s="24"/>
      <c r="L198" s="23"/>
    </row>
    <row r="199" spans="1:12" x14ac:dyDescent="0.2">
      <c r="A199" s="24" t="s">
        <v>1192</v>
      </c>
      <c r="B199" s="24" t="s">
        <v>16040</v>
      </c>
      <c r="C199" s="24" t="s">
        <v>16569</v>
      </c>
      <c r="D199" s="24"/>
      <c r="E199" s="24" t="s">
        <v>15927</v>
      </c>
      <c r="F199" s="24" t="s">
        <v>8835</v>
      </c>
      <c r="G199" s="24" t="str">
        <f>LEFT(tbl_produits[[#This Row],[Code ATC]], 1)</f>
        <v>J</v>
      </c>
      <c r="H199" s="24" t="str">
        <f>INDEX(Table34[Libellé français], MATCH(tbl_produits[[#This Row],[Classe ATC]], Table34[ATC_code], 0))</f>
        <v>Anti-infectieux à usage systémique</v>
      </c>
      <c r="I199" s="24" t="str">
        <f>LEFT(tbl_produits[[#This Row],[Code ATC]], 3)</f>
        <v>J01</v>
      </c>
      <c r="J199" s="24"/>
      <c r="K199" s="24"/>
      <c r="L199" s="23"/>
    </row>
    <row r="200" spans="1:12" x14ac:dyDescent="0.2">
      <c r="A200" s="24" t="s">
        <v>107</v>
      </c>
      <c r="B200" s="24" t="s">
        <v>107</v>
      </c>
      <c r="C200" s="24" t="s">
        <v>107</v>
      </c>
      <c r="D200" s="24"/>
      <c r="E200" s="24" t="s">
        <v>15646</v>
      </c>
      <c r="F200" s="24" t="s">
        <v>2860</v>
      </c>
      <c r="G200" s="24" t="str">
        <f>LEFT(tbl_produits[[#This Row],[Code ATC]], 1)</f>
        <v>A</v>
      </c>
      <c r="H200" s="24" t="str">
        <f>INDEX(Table34[Libellé français], MATCH(tbl_produits[[#This Row],[Classe ATC]], Table34[ATC_code], 0))</f>
        <v>Voies digestives et métabolisme</v>
      </c>
      <c r="I200" s="24" t="str">
        <f>LEFT(tbl_produits[[#This Row],[Code ATC]], 3)</f>
        <v>A02</v>
      </c>
      <c r="J200" s="24"/>
      <c r="K200" s="24"/>
      <c r="L200" s="23"/>
    </row>
    <row r="201" spans="1:12" x14ac:dyDescent="0.2">
      <c r="A201" s="24" t="s">
        <v>88</v>
      </c>
      <c r="B201" s="24" t="s">
        <v>88</v>
      </c>
      <c r="C201" s="24" t="s">
        <v>88</v>
      </c>
      <c r="D201" s="24" t="s">
        <v>15694</v>
      </c>
      <c r="E201" s="24" t="s">
        <v>15646</v>
      </c>
      <c r="F201" s="24" t="s">
        <v>2860</v>
      </c>
      <c r="G201" s="24" t="str">
        <f>LEFT(tbl_produits[[#This Row],[Code ATC]], 1)</f>
        <v>A</v>
      </c>
      <c r="H201" s="24" t="str">
        <f>INDEX(Table34[Libellé français], MATCH(tbl_produits[[#This Row],[Classe ATC]], Table34[ATC_code], 0))</f>
        <v>Voies digestives et métabolisme</v>
      </c>
      <c r="I201" s="24" t="str">
        <f>LEFT(tbl_produits[[#This Row],[Code ATC]], 3)</f>
        <v>A02</v>
      </c>
      <c r="J201" s="24"/>
      <c r="K201" s="24"/>
      <c r="L201" s="23"/>
    </row>
    <row r="202" spans="1:12" x14ac:dyDescent="0.2">
      <c r="A202" s="24" t="s">
        <v>1137</v>
      </c>
      <c r="B202" s="24" t="s">
        <v>16041</v>
      </c>
      <c r="C202" s="24" t="s">
        <v>16842</v>
      </c>
      <c r="D202" s="24"/>
      <c r="E202" s="24" t="s">
        <v>16570</v>
      </c>
      <c r="F202" s="24" t="s">
        <v>8365</v>
      </c>
      <c r="G202" s="24" t="str">
        <f>LEFT(tbl_produits[[#This Row],[Code ATC]], 1)</f>
        <v>H</v>
      </c>
      <c r="H202" s="24" t="str">
        <f>INDEX(Table34[Libellé français], MATCH(tbl_produits[[#This Row],[Classe ATC]], Table34[ATC_code], 0))</f>
        <v>Hormones systémiques sauf hormones sexuelles et insulines</v>
      </c>
      <c r="I202" s="24" t="str">
        <f>LEFT(tbl_produits[[#This Row],[Code ATC]], 3)</f>
        <v>H05</v>
      </c>
      <c r="J202" s="24"/>
      <c r="K202" s="24"/>
      <c r="L202" s="23"/>
    </row>
    <row r="203" spans="1:12" x14ac:dyDescent="0.2">
      <c r="A203" s="24" t="s">
        <v>128</v>
      </c>
      <c r="B203" s="24" t="s">
        <v>128</v>
      </c>
      <c r="C203" s="24" t="s">
        <v>128</v>
      </c>
      <c r="D203" s="24" t="s">
        <v>15694</v>
      </c>
      <c r="E203" s="24" t="s">
        <v>15927</v>
      </c>
      <c r="F203" s="24" t="s">
        <v>8835</v>
      </c>
      <c r="G203" s="24" t="str">
        <f>LEFT(tbl_produits[[#This Row],[Code ATC]], 1)</f>
        <v>J</v>
      </c>
      <c r="H203" s="24" t="str">
        <f>INDEX(Table34[Libellé français], MATCH(tbl_produits[[#This Row],[Classe ATC]], Table34[ATC_code], 0))</f>
        <v>Anti-infectieux à usage systémique</v>
      </c>
      <c r="I203" s="24" t="str">
        <f>LEFT(tbl_produits[[#This Row],[Code ATC]], 3)</f>
        <v>J01</v>
      </c>
      <c r="J203" s="24"/>
      <c r="K203" s="24"/>
      <c r="L203" s="23"/>
    </row>
    <row r="204" spans="1:12" x14ac:dyDescent="0.2">
      <c r="A204" s="24" t="s">
        <v>65</v>
      </c>
      <c r="B204" s="24" t="s">
        <v>65</v>
      </c>
      <c r="C204" s="24" t="s">
        <v>2442</v>
      </c>
      <c r="D204" s="24" t="s">
        <v>15636</v>
      </c>
      <c r="E204" s="24" t="s">
        <v>15710</v>
      </c>
      <c r="F204" s="24" t="s">
        <v>11351</v>
      </c>
      <c r="G204" s="24" t="str">
        <f>LEFT(tbl_produits[[#This Row],[Code ATC]], 1)</f>
        <v>M</v>
      </c>
      <c r="H204" s="24" t="str">
        <f>INDEX(Table34[Libellé français], MATCH(tbl_produits[[#This Row],[Classe ATC]], Table34[ATC_code], 0))</f>
        <v xml:space="preserve">Système musculo-squelettique </v>
      </c>
      <c r="I204" s="24" t="str">
        <f>LEFT(tbl_produits[[#This Row],[Code ATC]], 3)</f>
        <v>M03</v>
      </c>
      <c r="J204" s="24"/>
      <c r="K204" s="24"/>
      <c r="L204" s="23"/>
    </row>
    <row r="205" spans="1:12" x14ac:dyDescent="0.2">
      <c r="A205" s="24" t="s">
        <v>486</v>
      </c>
      <c r="B205" s="24" t="s">
        <v>486</v>
      </c>
      <c r="C205" s="24" t="s">
        <v>226</v>
      </c>
      <c r="D205" s="24" t="s">
        <v>15720</v>
      </c>
      <c r="E205" s="24" t="s">
        <v>2082</v>
      </c>
      <c r="F205" s="24" t="s">
        <v>8431</v>
      </c>
      <c r="G205" s="24" t="str">
        <f>LEFT(tbl_produits[[#This Row],[Code ATC]], 1)</f>
        <v>J</v>
      </c>
      <c r="H205" s="24" t="str">
        <f>INDEX(Table34[Libellé français], MATCH(tbl_produits[[#This Row],[Classe ATC]], Table34[ATC_code], 0))</f>
        <v>Anti-infectieux à usage systémique</v>
      </c>
      <c r="I205" s="24" t="str">
        <f>LEFT(tbl_produits[[#This Row],[Code ATC]], 3)</f>
        <v>J01</v>
      </c>
      <c r="J205" s="24"/>
      <c r="K205" s="24"/>
      <c r="L205" s="23"/>
    </row>
    <row r="206" spans="1:12" x14ac:dyDescent="0.2">
      <c r="A206" s="24" t="s">
        <v>226</v>
      </c>
      <c r="B206" s="24" t="s">
        <v>226</v>
      </c>
      <c r="C206" s="24" t="s">
        <v>226</v>
      </c>
      <c r="D206" s="24" t="s">
        <v>15720</v>
      </c>
      <c r="E206" s="24" t="s">
        <v>2082</v>
      </c>
      <c r="F206" s="24" t="s">
        <v>8431</v>
      </c>
      <c r="G206" s="24" t="str">
        <f>LEFT(tbl_produits[[#This Row],[Code ATC]], 1)</f>
        <v>J</v>
      </c>
      <c r="H206" s="24" t="str">
        <f>INDEX(Table34[Libellé français], MATCH(tbl_produits[[#This Row],[Classe ATC]], Table34[ATC_code], 0))</f>
        <v>Anti-infectieux à usage systémique</v>
      </c>
      <c r="I206" s="24" t="str">
        <f>LEFT(tbl_produits[[#This Row],[Code ATC]], 3)</f>
        <v>J01</v>
      </c>
      <c r="J206" s="24"/>
      <c r="K206" s="24"/>
      <c r="L206" s="23"/>
    </row>
    <row r="207" spans="1:12" x14ac:dyDescent="0.2">
      <c r="A207" s="24" t="s">
        <v>519</v>
      </c>
      <c r="B207" s="24" t="s">
        <v>2083</v>
      </c>
      <c r="C207" s="24" t="s">
        <v>2568</v>
      </c>
      <c r="D207" s="24" t="s">
        <v>15720</v>
      </c>
      <c r="E207" s="24" t="s">
        <v>2082</v>
      </c>
      <c r="F207" s="24" t="s">
        <v>8431</v>
      </c>
      <c r="G207" s="24" t="str">
        <f>LEFT(tbl_produits[[#This Row],[Code ATC]], 1)</f>
        <v>J</v>
      </c>
      <c r="H207" s="24" t="str">
        <f>INDEX(Table34[Libellé français], MATCH(tbl_produits[[#This Row],[Classe ATC]], Table34[ATC_code], 0))</f>
        <v>Anti-infectieux à usage systémique</v>
      </c>
      <c r="I207" s="24" t="str">
        <f>LEFT(tbl_produits[[#This Row],[Code ATC]], 3)</f>
        <v>J01</v>
      </c>
      <c r="J207" s="24"/>
      <c r="K207" s="24"/>
      <c r="L207" s="23"/>
    </row>
    <row r="208" spans="1:12" x14ac:dyDescent="0.2">
      <c r="A208" s="24" t="s">
        <v>227</v>
      </c>
      <c r="B208" s="24" t="s">
        <v>227</v>
      </c>
      <c r="C208" s="24" t="s">
        <v>227</v>
      </c>
      <c r="D208" s="24" t="s">
        <v>15720</v>
      </c>
      <c r="E208" s="24" t="s">
        <v>2082</v>
      </c>
      <c r="F208" s="24" t="s">
        <v>8431</v>
      </c>
      <c r="G208" s="24" t="str">
        <f>LEFT(tbl_produits[[#This Row],[Code ATC]], 1)</f>
        <v>J</v>
      </c>
      <c r="H208" s="24" t="str">
        <f>INDEX(Table34[Libellé français], MATCH(tbl_produits[[#This Row],[Classe ATC]], Table34[ATC_code], 0))</f>
        <v>Anti-infectieux à usage systémique</v>
      </c>
      <c r="I208" s="24" t="str">
        <f>LEFT(tbl_produits[[#This Row],[Code ATC]], 3)</f>
        <v>J01</v>
      </c>
      <c r="J208" s="24"/>
      <c r="K208" s="24"/>
      <c r="L208" s="23"/>
    </row>
    <row r="209" spans="1:12" x14ac:dyDescent="0.2">
      <c r="A209" s="24" t="s">
        <v>52</v>
      </c>
      <c r="B209" s="24" t="s">
        <v>52</v>
      </c>
      <c r="C209" s="24" t="s">
        <v>16429</v>
      </c>
      <c r="D209" s="24" t="s">
        <v>15720</v>
      </c>
      <c r="E209" s="24" t="s">
        <v>2082</v>
      </c>
      <c r="F209" s="24" t="s">
        <v>8431</v>
      </c>
      <c r="G209" s="24" t="str">
        <f>LEFT(tbl_produits[[#This Row],[Code ATC]], 1)</f>
        <v>J</v>
      </c>
      <c r="H209" s="24" t="str">
        <f>INDEX(Table34[Libellé français], MATCH(tbl_produits[[#This Row],[Classe ATC]], Table34[ATC_code], 0))</f>
        <v>Anti-infectieux à usage systémique</v>
      </c>
      <c r="I209" s="24" t="str">
        <f>LEFT(tbl_produits[[#This Row],[Code ATC]], 3)</f>
        <v>J01</v>
      </c>
      <c r="J209" s="24"/>
      <c r="K209" s="24"/>
      <c r="L209" s="23"/>
    </row>
    <row r="210" spans="1:12" x14ac:dyDescent="0.2">
      <c r="A210" s="24" t="s">
        <v>459</v>
      </c>
      <c r="B210" s="24" t="s">
        <v>459</v>
      </c>
      <c r="C210" s="24" t="s">
        <v>225</v>
      </c>
      <c r="D210" s="24" t="s">
        <v>15720</v>
      </c>
      <c r="E210" s="24" t="s">
        <v>2082</v>
      </c>
      <c r="F210" s="24" t="s">
        <v>8431</v>
      </c>
      <c r="G210" s="24" t="str">
        <f>LEFT(tbl_produits[[#This Row],[Code ATC]], 1)</f>
        <v>J</v>
      </c>
      <c r="H210" s="24" t="str">
        <f>INDEX(Table34[Libellé français], MATCH(tbl_produits[[#This Row],[Classe ATC]], Table34[ATC_code], 0))</f>
        <v>Anti-infectieux à usage systémique</v>
      </c>
      <c r="I210" s="24" t="str">
        <f>LEFT(tbl_produits[[#This Row],[Code ATC]], 3)</f>
        <v>J01</v>
      </c>
      <c r="J210" s="24"/>
      <c r="K210" s="24"/>
      <c r="L210" s="23"/>
    </row>
    <row r="211" spans="1:12" x14ac:dyDescent="0.2">
      <c r="A211" s="24" t="s">
        <v>529</v>
      </c>
      <c r="B211" s="24" t="s">
        <v>459</v>
      </c>
      <c r="C211" s="24" t="s">
        <v>225</v>
      </c>
      <c r="D211" s="24" t="s">
        <v>15720</v>
      </c>
      <c r="E211" s="24" t="s">
        <v>2082</v>
      </c>
      <c r="F211" s="24" t="s">
        <v>8431</v>
      </c>
      <c r="G211" s="24" t="str">
        <f>LEFT(tbl_produits[[#This Row],[Code ATC]], 1)</f>
        <v>J</v>
      </c>
      <c r="H211" s="24" t="str">
        <f>INDEX(Table34[Libellé français], MATCH(tbl_produits[[#This Row],[Classe ATC]], Table34[ATC_code], 0))</f>
        <v>Anti-infectieux à usage systémique</v>
      </c>
      <c r="I211" s="24" t="str">
        <f>LEFT(tbl_produits[[#This Row],[Code ATC]], 3)</f>
        <v>J01</v>
      </c>
      <c r="J211" s="24"/>
      <c r="K211" s="24"/>
      <c r="L211" s="23"/>
    </row>
    <row r="212" spans="1:12" x14ac:dyDescent="0.2">
      <c r="A212" s="24" t="s">
        <v>225</v>
      </c>
      <c r="B212" s="24" t="s">
        <v>225</v>
      </c>
      <c r="C212" s="24" t="s">
        <v>225</v>
      </c>
      <c r="D212" s="24" t="s">
        <v>15720</v>
      </c>
      <c r="E212" s="24" t="s">
        <v>2082</v>
      </c>
      <c r="F212" s="24" t="s">
        <v>8431</v>
      </c>
      <c r="G212" s="24" t="str">
        <f>LEFT(tbl_produits[[#This Row],[Code ATC]], 1)</f>
        <v>J</v>
      </c>
      <c r="H212" s="24" t="str">
        <f>INDEX(Table34[Libellé français], MATCH(tbl_produits[[#This Row],[Classe ATC]], Table34[ATC_code], 0))</f>
        <v>Anti-infectieux à usage systémique</v>
      </c>
      <c r="I212" s="24" t="str">
        <f>LEFT(tbl_produits[[#This Row],[Code ATC]], 3)</f>
        <v>J01</v>
      </c>
      <c r="J212" s="24"/>
      <c r="K212" s="24"/>
      <c r="L212" s="23"/>
    </row>
    <row r="213" spans="1:12" x14ac:dyDescent="0.2">
      <c r="A213" s="24" t="s">
        <v>1244</v>
      </c>
      <c r="B213" s="24" t="s">
        <v>16042</v>
      </c>
      <c r="C213" s="24" t="s">
        <v>17120</v>
      </c>
      <c r="D213" s="24"/>
      <c r="E213" s="24" t="s">
        <v>15928</v>
      </c>
      <c r="F213" s="24" t="s">
        <v>8771</v>
      </c>
      <c r="G213" s="24" t="str">
        <f>LEFT(tbl_produits[[#This Row],[Code ATC]], 1)</f>
        <v>J</v>
      </c>
      <c r="H213" s="24" t="str">
        <f>INDEX(Table34[Libellé français], MATCH(tbl_produits[[#This Row],[Classe ATC]], Table34[ATC_code], 0))</f>
        <v>Anti-infectieux à usage systémique</v>
      </c>
      <c r="I213" s="24" t="str">
        <f>LEFT(tbl_produits[[#This Row],[Code ATC]], 3)</f>
        <v>J01</v>
      </c>
      <c r="J213" s="24"/>
      <c r="K213" s="24"/>
      <c r="L213" s="23"/>
    </row>
    <row r="214" spans="1:12" x14ac:dyDescent="0.2">
      <c r="A214" s="24" t="s">
        <v>8</v>
      </c>
      <c r="B214" s="24" t="s">
        <v>2168</v>
      </c>
      <c r="C214" s="24" t="s">
        <v>2443</v>
      </c>
      <c r="D214" s="24"/>
      <c r="E214" s="24" t="s">
        <v>2341</v>
      </c>
      <c r="F214" s="24" t="s">
        <v>8515</v>
      </c>
      <c r="G214" s="24" t="str">
        <f>LEFT(tbl_produits[[#This Row],[Code ATC]], 1)</f>
        <v>J</v>
      </c>
      <c r="H214" s="24" t="str">
        <f>INDEX(Table34[Libellé français], MATCH(tbl_produits[[#This Row],[Classe ATC]], Table34[ATC_code], 0))</f>
        <v>Anti-infectieux à usage systémique</v>
      </c>
      <c r="I214" s="24" t="str">
        <f>LEFT(tbl_produits[[#This Row],[Code ATC]], 3)</f>
        <v>J01</v>
      </c>
      <c r="J214" s="24"/>
      <c r="K214" s="24"/>
      <c r="L214" s="23"/>
    </row>
    <row r="215" spans="1:12" x14ac:dyDescent="0.2">
      <c r="A215" s="24" t="s">
        <v>22</v>
      </c>
      <c r="B215" s="24" t="s">
        <v>22</v>
      </c>
      <c r="C215" s="24" t="s">
        <v>16430</v>
      </c>
      <c r="D215" s="24" t="s">
        <v>15723</v>
      </c>
      <c r="E215" s="24" t="s">
        <v>16919</v>
      </c>
      <c r="F215" s="24" t="s">
        <v>4607</v>
      </c>
      <c r="G215" s="24" t="str">
        <f>LEFT(tbl_produits[[#This Row],[Code ATC]], 1)</f>
        <v>B</v>
      </c>
      <c r="H215" s="24" t="str">
        <f>INDEX(Table34[Libellé français], MATCH(tbl_produits[[#This Row],[Classe ATC]], Table34[ATC_code], 0))</f>
        <v>Sang et organes hématopoïétiques</v>
      </c>
      <c r="I215" s="24" t="str">
        <f>LEFT(tbl_produits[[#This Row],[Code ATC]], 3)</f>
        <v>B02</v>
      </c>
      <c r="J215" s="24"/>
      <c r="K215" s="24"/>
      <c r="L215" s="23"/>
    </row>
    <row r="216" spans="1:12" x14ac:dyDescent="0.2">
      <c r="A216" s="24" t="s">
        <v>1292</v>
      </c>
      <c r="B216" s="24" t="s">
        <v>16043</v>
      </c>
      <c r="C216" s="24" t="s">
        <v>17035</v>
      </c>
      <c r="D216" s="24"/>
      <c r="E216" s="24" t="s">
        <v>17165</v>
      </c>
      <c r="F216" s="24" t="s">
        <v>4605</v>
      </c>
      <c r="G216" s="24" t="str">
        <f>LEFT(tbl_produits[[#This Row],[Code ATC]], 1)</f>
        <v>B</v>
      </c>
      <c r="H216" s="24" t="str">
        <f>INDEX(Table34[Libellé français], MATCH(tbl_produits[[#This Row],[Classe ATC]], Table34[ATC_code], 0))</f>
        <v>Sang et organes hématopoïétiques</v>
      </c>
      <c r="I216" s="24" t="str">
        <f>LEFT(tbl_produits[[#This Row],[Code ATC]], 3)</f>
        <v>B02</v>
      </c>
      <c r="J216" s="24"/>
      <c r="K216" s="24"/>
      <c r="L216" s="23"/>
    </row>
    <row r="217" spans="1:12" x14ac:dyDescent="0.2">
      <c r="A217" s="24" t="s">
        <v>106</v>
      </c>
      <c r="B217" s="24" t="s">
        <v>106</v>
      </c>
      <c r="C217" s="24" t="s">
        <v>16431</v>
      </c>
      <c r="D217" s="24" t="s">
        <v>16920</v>
      </c>
      <c r="E217" s="24" t="s">
        <v>16921</v>
      </c>
      <c r="F217" s="24" t="s">
        <v>11461</v>
      </c>
      <c r="G217" s="24" t="str">
        <f>LEFT(tbl_produits[[#This Row],[Code ATC]], 1)</f>
        <v>M</v>
      </c>
      <c r="H217" s="24" t="str">
        <f>INDEX(Table34[Libellé français], MATCH(tbl_produits[[#This Row],[Classe ATC]], Table34[ATC_code], 0))</f>
        <v xml:space="preserve">Système musculo-squelettique </v>
      </c>
      <c r="I217" s="24" t="str">
        <f>LEFT(tbl_produits[[#This Row],[Code ATC]], 3)</f>
        <v>M04</v>
      </c>
      <c r="J217" s="24"/>
      <c r="K217" s="24"/>
      <c r="L217" s="23"/>
    </row>
    <row r="218" spans="1:12" x14ac:dyDescent="0.2">
      <c r="A218" s="24" t="s">
        <v>1478</v>
      </c>
      <c r="B218" s="24" t="s">
        <v>2058</v>
      </c>
      <c r="C218" s="24" t="s">
        <v>15782</v>
      </c>
      <c r="D218" s="24"/>
      <c r="E218" s="24" t="s">
        <v>17170</v>
      </c>
      <c r="F218" s="24" t="s">
        <v>17008</v>
      </c>
      <c r="G218" s="24" t="str">
        <f>LEFT(tbl_produits[[#This Row],[Code ATC]], 1)</f>
        <v>J</v>
      </c>
      <c r="H218" s="24" t="str">
        <f>INDEX(Table34[Libellé français], MATCH(tbl_produits[[#This Row],[Classe ATC]], Table34[ATC_code], 0))</f>
        <v>Anti-infectieux à usage systémique</v>
      </c>
      <c r="I218" s="24" t="str">
        <f>LEFT(tbl_produits[[#This Row],[Code ATC]], 3)</f>
        <v>J01</v>
      </c>
      <c r="J218" s="24"/>
      <c r="K218" s="24"/>
      <c r="L218" s="23"/>
    </row>
    <row r="219" spans="1:12" x14ac:dyDescent="0.2">
      <c r="A219" s="24" t="s">
        <v>1250</v>
      </c>
      <c r="B219" s="24" t="s">
        <v>2059</v>
      </c>
      <c r="C219" s="24" t="s">
        <v>2598</v>
      </c>
      <c r="D219" s="24" t="s">
        <v>15718</v>
      </c>
      <c r="E219" s="24" t="s">
        <v>15656</v>
      </c>
      <c r="F219" s="24" t="s">
        <v>13339</v>
      </c>
      <c r="G219" s="24" t="str">
        <f>LEFT(tbl_produits[[#This Row],[Code ATC]], 1)</f>
        <v>P</v>
      </c>
      <c r="H219" s="24" t="str">
        <f>INDEX(Table34[Libellé français], MATCH(tbl_produits[[#This Row],[Classe ATC]], Table34[ATC_code], 0))</f>
        <v>Antiparasitaires, insecticides et répulsifs</v>
      </c>
      <c r="I219" s="24" t="str">
        <f>LEFT(tbl_produits[[#This Row],[Code ATC]], 3)</f>
        <v>P02</v>
      </c>
      <c r="J219" s="24"/>
      <c r="K219" s="24"/>
      <c r="L219" s="23"/>
    </row>
    <row r="220" spans="1:12" x14ac:dyDescent="0.2">
      <c r="A220" s="24" t="s">
        <v>202</v>
      </c>
      <c r="B220" s="24" t="s">
        <v>202</v>
      </c>
      <c r="C220" s="24" t="s">
        <v>16528</v>
      </c>
      <c r="D220" s="24" t="s">
        <v>16845</v>
      </c>
      <c r="E220" s="24" t="s">
        <v>2528</v>
      </c>
      <c r="F220" s="24" t="s">
        <v>12279</v>
      </c>
      <c r="G220" s="24" t="str">
        <f>LEFT(tbl_produits[[#This Row],[Code ATC]], 1)</f>
        <v>N</v>
      </c>
      <c r="H220" s="24" t="str">
        <f>INDEX(Table34[Libellé français], MATCH(tbl_produits[[#This Row],[Classe ATC]], Table34[ATC_code], 0))</f>
        <v>Système nerveux</v>
      </c>
      <c r="I220" s="24" t="str">
        <f>LEFT(tbl_produits[[#This Row],[Code ATC]], 3)</f>
        <v>N04</v>
      </c>
      <c r="J220" s="24"/>
      <c r="K220" s="24"/>
      <c r="L220" s="23"/>
    </row>
    <row r="221" spans="1:12" x14ac:dyDescent="0.2">
      <c r="A221" s="24" t="s">
        <v>149</v>
      </c>
      <c r="B221" s="24" t="s">
        <v>149</v>
      </c>
      <c r="C221" s="24" t="s">
        <v>2508</v>
      </c>
      <c r="D221" s="24" t="s">
        <v>15717</v>
      </c>
      <c r="E221" s="24" t="s">
        <v>2528</v>
      </c>
      <c r="F221" s="24" t="s">
        <v>12279</v>
      </c>
      <c r="G221" s="24" t="str">
        <f>LEFT(tbl_produits[[#This Row],[Code ATC]], 1)</f>
        <v>N</v>
      </c>
      <c r="H221" s="24" t="str">
        <f>INDEX(Table34[Libellé français], MATCH(tbl_produits[[#This Row],[Classe ATC]], Table34[ATC_code], 0))</f>
        <v>Système nerveux</v>
      </c>
      <c r="I221" s="24" t="str">
        <f>LEFT(tbl_produits[[#This Row],[Code ATC]], 3)</f>
        <v>N04</v>
      </c>
      <c r="J221" s="24"/>
      <c r="K221" s="24"/>
      <c r="L221" s="23"/>
    </row>
    <row r="222" spans="1:12" x14ac:dyDescent="0.2">
      <c r="A222" s="24" t="s">
        <v>2023</v>
      </c>
      <c r="B222" s="24" t="s">
        <v>16044</v>
      </c>
      <c r="C222" s="24" t="s">
        <v>16529</v>
      </c>
      <c r="D222" s="24" t="s">
        <v>16615</v>
      </c>
      <c r="E222" s="24" t="s">
        <v>2176</v>
      </c>
      <c r="F222" s="24" t="s">
        <v>12871</v>
      </c>
      <c r="G222" s="24" t="str">
        <f>LEFT(tbl_produits[[#This Row],[Code ATC]], 1)</f>
        <v>N</v>
      </c>
      <c r="H222" s="24" t="str">
        <f>INDEX(Table34[Libellé français], MATCH(tbl_produits[[#This Row],[Classe ATC]], Table34[ATC_code], 0))</f>
        <v>Système nerveux</v>
      </c>
      <c r="I222" s="24" t="str">
        <f>LEFT(tbl_produits[[#This Row],[Code ATC]], 3)</f>
        <v>N06</v>
      </c>
      <c r="J222" s="24"/>
      <c r="K222" s="24"/>
      <c r="L222" s="23"/>
    </row>
    <row r="223" spans="1:12" x14ac:dyDescent="0.2">
      <c r="A223" s="24" t="s">
        <v>1156</v>
      </c>
      <c r="B223" s="24" t="s">
        <v>16046</v>
      </c>
      <c r="C223" s="24" t="s">
        <v>16530</v>
      </c>
      <c r="D223" s="24" t="s">
        <v>16615</v>
      </c>
      <c r="E223" s="24" t="s">
        <v>2176</v>
      </c>
      <c r="F223" s="24" t="s">
        <v>12871</v>
      </c>
      <c r="G223" s="24" t="str">
        <f>LEFT(tbl_produits[[#This Row],[Code ATC]], 1)</f>
        <v>N</v>
      </c>
      <c r="H223" s="24" t="str">
        <f>INDEX(Table34[Libellé français], MATCH(tbl_produits[[#This Row],[Classe ATC]], Table34[ATC_code], 0))</f>
        <v>Système nerveux</v>
      </c>
      <c r="I223" s="24" t="str">
        <f>LEFT(tbl_produits[[#This Row],[Code ATC]], 3)</f>
        <v>N06</v>
      </c>
      <c r="J223" s="24"/>
      <c r="K223" s="24"/>
      <c r="L223" s="23"/>
    </row>
    <row r="224" spans="1:12" x14ac:dyDescent="0.2">
      <c r="A224" s="24" t="s">
        <v>677</v>
      </c>
      <c r="B224" s="24" t="s">
        <v>16045</v>
      </c>
      <c r="C224" s="24" t="s">
        <v>16530</v>
      </c>
      <c r="D224" s="24" t="s">
        <v>16615</v>
      </c>
      <c r="E224" s="24" t="s">
        <v>2176</v>
      </c>
      <c r="F224" s="24" t="s">
        <v>12871</v>
      </c>
      <c r="G224" s="24" t="str">
        <f>LEFT(tbl_produits[[#This Row],[Code ATC]], 1)</f>
        <v>N</v>
      </c>
      <c r="H224" s="24" t="str">
        <f>INDEX(Table34[Libellé français], MATCH(tbl_produits[[#This Row],[Classe ATC]], Table34[ATC_code], 0))</f>
        <v>Système nerveux</v>
      </c>
      <c r="I224" s="24" t="str">
        <f>LEFT(tbl_produits[[#This Row],[Code ATC]], 3)</f>
        <v>N06</v>
      </c>
      <c r="J224" s="24"/>
      <c r="K224" s="24"/>
      <c r="L224" s="23"/>
    </row>
    <row r="225" spans="1:12" x14ac:dyDescent="0.2">
      <c r="A225" s="24" t="s">
        <v>2010</v>
      </c>
      <c r="B225" s="24" t="s">
        <v>2060</v>
      </c>
      <c r="C225" s="24" t="s">
        <v>2662</v>
      </c>
      <c r="D225" s="24" t="s">
        <v>15634</v>
      </c>
      <c r="E225" s="24" t="s">
        <v>2195</v>
      </c>
      <c r="F225" s="24" t="s">
        <v>10926</v>
      </c>
      <c r="G225" s="24" t="str">
        <f>LEFT(tbl_produits[[#This Row],[Code ATC]], 1)</f>
        <v>L</v>
      </c>
      <c r="H225" s="24" t="str">
        <f>INDEX(Table34[Libellé français], MATCH(tbl_produits[[#This Row],[Classe ATC]], Table34[ATC_code], 0))</f>
        <v>Antinéoplasiques et immunomodulateurs</v>
      </c>
      <c r="I225" s="24" t="str">
        <f>LEFT(tbl_produits[[#This Row],[Code ATC]], 3)</f>
        <v>L04</v>
      </c>
      <c r="J225" s="24"/>
      <c r="K225" s="24"/>
      <c r="L225" s="23"/>
    </row>
    <row r="226" spans="1:12" x14ac:dyDescent="0.2">
      <c r="A226" s="24" t="s">
        <v>1783</v>
      </c>
      <c r="B226" s="24" t="s">
        <v>16047</v>
      </c>
      <c r="C226" s="24" t="s">
        <v>16571</v>
      </c>
      <c r="D226" s="24" t="s">
        <v>15634</v>
      </c>
      <c r="E226" s="24" t="s">
        <v>2195</v>
      </c>
      <c r="F226" s="24" t="s">
        <v>10926</v>
      </c>
      <c r="G226" s="24" t="str">
        <f>LEFT(tbl_produits[[#This Row],[Code ATC]], 1)</f>
        <v>L</v>
      </c>
      <c r="H226" s="24" t="str">
        <f>INDEX(Table34[Libellé français], MATCH(tbl_produits[[#This Row],[Classe ATC]], Table34[ATC_code], 0))</f>
        <v>Antinéoplasiques et immunomodulateurs</v>
      </c>
      <c r="I226" s="24" t="str">
        <f>LEFT(tbl_produits[[#This Row],[Code ATC]], 3)</f>
        <v>L04</v>
      </c>
      <c r="J226" s="24"/>
      <c r="K226" s="24"/>
      <c r="L226" s="23"/>
    </row>
    <row r="227" spans="1:12" x14ac:dyDescent="0.2">
      <c r="A227" s="24" t="s">
        <v>1004</v>
      </c>
      <c r="B227" s="24" t="s">
        <v>16048</v>
      </c>
      <c r="C227" s="24" t="s">
        <v>16572</v>
      </c>
      <c r="D227" s="24" t="s">
        <v>15634</v>
      </c>
      <c r="E227" s="24" t="s">
        <v>2195</v>
      </c>
      <c r="F227" s="24" t="s">
        <v>10926</v>
      </c>
      <c r="G227" s="24" t="str">
        <f>LEFT(tbl_produits[[#This Row],[Code ATC]], 1)</f>
        <v>L</v>
      </c>
      <c r="H227" s="24" t="str">
        <f>INDEX(Table34[Libellé français], MATCH(tbl_produits[[#This Row],[Classe ATC]], Table34[ATC_code], 0))</f>
        <v>Antinéoplasiques et immunomodulateurs</v>
      </c>
      <c r="I227" s="24" t="str">
        <f>LEFT(tbl_produits[[#This Row],[Code ATC]], 3)</f>
        <v>L04</v>
      </c>
      <c r="J227" s="24"/>
      <c r="K227" s="24"/>
      <c r="L227" s="23"/>
    </row>
    <row r="228" spans="1:12" x14ac:dyDescent="0.2">
      <c r="A228" s="24" t="s">
        <v>716</v>
      </c>
      <c r="B228" s="24" t="s">
        <v>16049</v>
      </c>
      <c r="C228" s="24" t="s">
        <v>16573</v>
      </c>
      <c r="D228" s="24" t="s">
        <v>15687</v>
      </c>
      <c r="E228" s="24" t="s">
        <v>15929</v>
      </c>
      <c r="F228" s="24" t="s">
        <v>5060</v>
      </c>
      <c r="G228" s="24" t="str">
        <f>LEFT(tbl_produits[[#This Row],[Code ATC]], 1)</f>
        <v>C</v>
      </c>
      <c r="H228" s="24" t="str">
        <f>INDEX(Table34[Libellé français], MATCH(tbl_produits[[#This Row],[Classe ATC]], Table34[ATC_code], 0))</f>
        <v>Système cardiovasculaire</v>
      </c>
      <c r="I228" s="24" t="str">
        <f>LEFT(tbl_produits[[#This Row],[Code ATC]], 3)</f>
        <v>C01</v>
      </c>
      <c r="J228" s="24"/>
      <c r="K228" s="24"/>
      <c r="L228" s="23"/>
    </row>
    <row r="229" spans="1:12" x14ac:dyDescent="0.2">
      <c r="A229" s="24" t="s">
        <v>26</v>
      </c>
      <c r="B229" s="24" t="s">
        <v>26</v>
      </c>
      <c r="C229" s="24" t="s">
        <v>16573</v>
      </c>
      <c r="D229" s="24" t="s">
        <v>15687</v>
      </c>
      <c r="E229" s="24" t="s">
        <v>15929</v>
      </c>
      <c r="F229" s="24" t="s">
        <v>5060</v>
      </c>
      <c r="G229" s="24" t="str">
        <f>LEFT(tbl_produits[[#This Row],[Code ATC]], 1)</f>
        <v>C</v>
      </c>
      <c r="H229" s="24" t="str">
        <f>INDEX(Table34[Libellé français], MATCH(tbl_produits[[#This Row],[Classe ATC]], Table34[ATC_code], 0))</f>
        <v>Système cardiovasculaire</v>
      </c>
      <c r="I229" s="24" t="str">
        <f>LEFT(tbl_produits[[#This Row],[Code ATC]], 3)</f>
        <v>C01</v>
      </c>
      <c r="J229" s="24"/>
      <c r="K229" s="24"/>
      <c r="L229" s="23"/>
    </row>
    <row r="230" spans="1:12" x14ac:dyDescent="0.2">
      <c r="A230" s="24" t="s">
        <v>975</v>
      </c>
      <c r="B230" s="24" t="s">
        <v>16050</v>
      </c>
      <c r="C230" s="24" t="s">
        <v>16589</v>
      </c>
      <c r="D230" s="24" t="s">
        <v>15687</v>
      </c>
      <c r="E230" s="24" t="s">
        <v>15930</v>
      </c>
      <c r="F230" s="24" t="s">
        <v>5953</v>
      </c>
      <c r="G230" s="24" t="str">
        <f>LEFT(tbl_produits[[#This Row],[Code ATC]], 1)</f>
        <v>C</v>
      </c>
      <c r="H230" s="24" t="str">
        <f>INDEX(Table34[Libellé français], MATCH(tbl_produits[[#This Row],[Classe ATC]], Table34[ATC_code], 0))</f>
        <v>Système cardiovasculaire</v>
      </c>
      <c r="I230" s="24" t="str">
        <f>LEFT(tbl_produits[[#This Row],[Code ATC]], 3)</f>
        <v>C07</v>
      </c>
      <c r="J230" s="24"/>
      <c r="K230" s="24"/>
      <c r="L230" s="23"/>
    </row>
    <row r="231" spans="1:12" x14ac:dyDescent="0.2">
      <c r="A231" s="24" t="s">
        <v>440</v>
      </c>
      <c r="B231" s="24" t="s">
        <v>440</v>
      </c>
      <c r="C231" s="24" t="s">
        <v>15867</v>
      </c>
      <c r="D231" s="24" t="s">
        <v>15632</v>
      </c>
      <c r="E231" s="23" t="s">
        <v>15868</v>
      </c>
      <c r="F231" s="24" t="s">
        <v>5232</v>
      </c>
      <c r="G231" s="24" t="str">
        <f>LEFT(tbl_produits[[#This Row],[Code ATC]], 1)</f>
        <v>C</v>
      </c>
      <c r="H231" s="24" t="str">
        <f>INDEX(Table34[Libellé français], MATCH(tbl_produits[[#This Row],[Classe ATC]], Table34[ATC_code], 0))</f>
        <v>Système cardiovasculaire</v>
      </c>
      <c r="I231" s="24" t="str">
        <f>LEFT(tbl_produits[[#This Row],[Code ATC]], 3)</f>
        <v>C01</v>
      </c>
      <c r="J231" s="24"/>
      <c r="K231" s="24"/>
      <c r="L231" s="23"/>
    </row>
    <row r="232" spans="1:12" x14ac:dyDescent="0.2">
      <c r="A232" s="24" t="s">
        <v>1480</v>
      </c>
      <c r="B232" s="24" t="s">
        <v>15866</v>
      </c>
      <c r="C232" s="24" t="s">
        <v>15867</v>
      </c>
      <c r="D232" s="24" t="s">
        <v>15632</v>
      </c>
      <c r="E232" s="23" t="s">
        <v>15868</v>
      </c>
      <c r="F232" s="24" t="s">
        <v>5232</v>
      </c>
      <c r="G232" s="24" t="str">
        <f>LEFT(tbl_produits[[#This Row],[Code ATC]], 1)</f>
        <v>C</v>
      </c>
      <c r="H232" s="24" t="str">
        <f>INDEX(Table34[Libellé français], MATCH(tbl_produits[[#This Row],[Classe ATC]], Table34[ATC_code], 0))</f>
        <v>Système cardiovasculaire</v>
      </c>
      <c r="I232" s="24" t="str">
        <f>LEFT(tbl_produits[[#This Row],[Code ATC]], 3)</f>
        <v>C01</v>
      </c>
      <c r="J232" s="24"/>
      <c r="K232" s="24"/>
      <c r="L232" s="23"/>
    </row>
    <row r="233" spans="1:12" x14ac:dyDescent="0.2">
      <c r="A233" s="24" t="s">
        <v>348</v>
      </c>
      <c r="B233" s="24" t="s">
        <v>348</v>
      </c>
      <c r="C233" s="24" t="s">
        <v>16432</v>
      </c>
      <c r="D233" s="24" t="s">
        <v>15632</v>
      </c>
      <c r="E233" s="23" t="s">
        <v>15868</v>
      </c>
      <c r="F233" s="24" t="s">
        <v>5232</v>
      </c>
      <c r="G233" s="24" t="str">
        <f>LEFT(tbl_produits[[#This Row],[Code ATC]], 1)</f>
        <v>C</v>
      </c>
      <c r="H233" s="24" t="str">
        <f>INDEX(Table34[Libellé français], MATCH(tbl_produits[[#This Row],[Classe ATC]], Table34[ATC_code], 0))</f>
        <v>Système cardiovasculaire</v>
      </c>
      <c r="I233" s="24" t="str">
        <f>LEFT(tbl_produits[[#This Row],[Code ATC]], 3)</f>
        <v>C01</v>
      </c>
      <c r="J233" s="24"/>
      <c r="K233" s="24"/>
      <c r="L233" s="23"/>
    </row>
    <row r="234" spans="1:12" x14ac:dyDescent="0.2">
      <c r="A234" s="24" t="s">
        <v>673</v>
      </c>
      <c r="B234" s="24" t="s">
        <v>2134</v>
      </c>
      <c r="C234" s="24" t="s">
        <v>2661</v>
      </c>
      <c r="D234" s="23" t="s">
        <v>15648</v>
      </c>
      <c r="E234" s="24" t="s">
        <v>16727</v>
      </c>
      <c r="F234" s="24" t="s">
        <v>8740</v>
      </c>
      <c r="G234" s="24" t="str">
        <f>LEFT(tbl_produits[[#This Row],[Code ATC]], 1)</f>
        <v>J</v>
      </c>
      <c r="H234" s="24" t="str">
        <f>INDEX(Table34[Libellé français], MATCH(tbl_produits[[#This Row],[Classe ATC]], Table34[ATC_code], 0))</f>
        <v>Anti-infectieux à usage systémique</v>
      </c>
      <c r="I234" s="24" t="str">
        <f>LEFT(tbl_produits[[#This Row],[Code ATC]], 3)</f>
        <v>J01</v>
      </c>
      <c r="J234" s="24"/>
      <c r="K234" s="24"/>
      <c r="L234" s="23"/>
    </row>
    <row r="235" spans="1:12" x14ac:dyDescent="0.2">
      <c r="A235" s="24" t="s">
        <v>1112</v>
      </c>
      <c r="B235" s="24" t="s">
        <v>15864</v>
      </c>
      <c r="C235" s="24" t="s">
        <v>15865</v>
      </c>
      <c r="D235" s="24" t="s">
        <v>15709</v>
      </c>
      <c r="E235" s="23" t="s">
        <v>15863</v>
      </c>
      <c r="F235" s="24" t="s">
        <v>3698</v>
      </c>
      <c r="G235" s="24" t="str">
        <f>LEFT(tbl_produits[[#This Row],[Code ATC]], 1)</f>
        <v>A</v>
      </c>
      <c r="H235" s="24" t="str">
        <f>INDEX(Table34[Libellé français], MATCH(tbl_produits[[#This Row],[Classe ATC]], Table34[ATC_code], 0))</f>
        <v>Voies digestives et métabolisme</v>
      </c>
      <c r="I235" s="24" t="str">
        <f>LEFT(tbl_produits[[#This Row],[Code ATC]], 3)</f>
        <v>A09</v>
      </c>
      <c r="J235" s="24"/>
      <c r="L235" s="23"/>
    </row>
    <row r="236" spans="1:12" x14ac:dyDescent="0.2">
      <c r="A236" s="24" t="s">
        <v>68</v>
      </c>
      <c r="B236" s="24" t="s">
        <v>68</v>
      </c>
      <c r="C236" s="24" t="s">
        <v>15860</v>
      </c>
      <c r="D236" s="24" t="s">
        <v>15709</v>
      </c>
      <c r="E236" s="23" t="s">
        <v>15863</v>
      </c>
      <c r="F236" s="24" t="s">
        <v>3698</v>
      </c>
      <c r="G236" s="24" t="str">
        <f>LEFT(tbl_produits[[#This Row],[Code ATC]], 1)</f>
        <v>A</v>
      </c>
      <c r="H236" s="24" t="str">
        <f>INDEX(Table34[Libellé français], MATCH(tbl_produits[[#This Row],[Classe ATC]], Table34[ATC_code], 0))</f>
        <v>Voies digestives et métabolisme</v>
      </c>
      <c r="I236" s="24" t="str">
        <f>LEFT(tbl_produits[[#This Row],[Code ATC]], 3)</f>
        <v>A09</v>
      </c>
      <c r="J236" s="24"/>
      <c r="L236" s="23"/>
    </row>
    <row r="237" spans="1:12" x14ac:dyDescent="0.2">
      <c r="A237" s="24" t="s">
        <v>1034</v>
      </c>
      <c r="B237" s="24" t="s">
        <v>15857</v>
      </c>
      <c r="C237" s="24" t="s">
        <v>15860</v>
      </c>
      <c r="D237" s="24" t="s">
        <v>15709</v>
      </c>
      <c r="E237" s="23" t="s">
        <v>15863</v>
      </c>
      <c r="F237" s="24" t="s">
        <v>3698</v>
      </c>
      <c r="G237" s="24" t="str">
        <f>LEFT(tbl_produits[[#This Row],[Code ATC]], 1)</f>
        <v>A</v>
      </c>
      <c r="H237" s="24" t="str">
        <f>INDEX(Table34[Libellé français], MATCH(tbl_produits[[#This Row],[Classe ATC]], Table34[ATC_code], 0))</f>
        <v>Voies digestives et métabolisme</v>
      </c>
      <c r="I237" s="24" t="str">
        <f>LEFT(tbl_produits[[#This Row],[Code ATC]], 3)</f>
        <v>A09</v>
      </c>
      <c r="J237" s="24"/>
      <c r="L237" s="23"/>
    </row>
    <row r="238" spans="1:12" x14ac:dyDescent="0.2">
      <c r="A238" s="24" t="s">
        <v>1158</v>
      </c>
      <c r="B238" s="24" t="s">
        <v>15858</v>
      </c>
      <c r="C238" s="24" t="s">
        <v>15861</v>
      </c>
      <c r="D238" s="24" t="s">
        <v>15709</v>
      </c>
      <c r="E238" s="23" t="s">
        <v>15863</v>
      </c>
      <c r="F238" s="24" t="s">
        <v>3698</v>
      </c>
      <c r="G238" s="24" t="str">
        <f>LEFT(tbl_produits[[#This Row],[Code ATC]], 1)</f>
        <v>A</v>
      </c>
      <c r="H238" s="24" t="str">
        <f>INDEX(Table34[Libellé français], MATCH(tbl_produits[[#This Row],[Classe ATC]], Table34[ATC_code], 0))</f>
        <v>Voies digestives et métabolisme</v>
      </c>
      <c r="I238" s="24" t="str">
        <f>LEFT(tbl_produits[[#This Row],[Code ATC]], 3)</f>
        <v>A09</v>
      </c>
      <c r="J238" s="24"/>
      <c r="L238" s="23"/>
    </row>
    <row r="239" spans="1:12" x14ac:dyDescent="0.2">
      <c r="A239" s="24" t="s">
        <v>1477</v>
      </c>
      <c r="B239" s="24" t="s">
        <v>15859</v>
      </c>
      <c r="C239" s="24" t="s">
        <v>15862</v>
      </c>
      <c r="D239" s="24" t="s">
        <v>15709</v>
      </c>
      <c r="E239" s="23" t="s">
        <v>15863</v>
      </c>
      <c r="F239" s="24" t="s">
        <v>3698</v>
      </c>
      <c r="G239" s="24" t="str">
        <f>LEFT(tbl_produits[[#This Row],[Code ATC]], 1)</f>
        <v>A</v>
      </c>
      <c r="H239" s="24" t="str">
        <f>INDEX(Table34[Libellé français], MATCH(tbl_produits[[#This Row],[Classe ATC]], Table34[ATC_code], 0))</f>
        <v>Voies digestives et métabolisme</v>
      </c>
      <c r="I239" s="24" t="str">
        <f>LEFT(tbl_produits[[#This Row],[Code ATC]], 3)</f>
        <v>A09</v>
      </c>
      <c r="J239" s="24"/>
      <c r="L239" s="23"/>
    </row>
    <row r="240" spans="1:12" x14ac:dyDescent="0.2">
      <c r="A240" s="24" t="s">
        <v>630</v>
      </c>
      <c r="B240" s="24" t="s">
        <v>2164</v>
      </c>
      <c r="C240" s="24" t="s">
        <v>2660</v>
      </c>
      <c r="D240" s="23" t="s">
        <v>15716</v>
      </c>
      <c r="E240" s="24" t="s">
        <v>15837</v>
      </c>
      <c r="F240" s="24" t="s">
        <v>9009</v>
      </c>
      <c r="G240" s="24" t="str">
        <f>LEFT(tbl_produits[[#This Row],[Code ATC]], 1)</f>
        <v>J</v>
      </c>
      <c r="H240" s="24" t="str">
        <f>INDEX(Table34[Libellé français], MATCH(tbl_produits[[#This Row],[Classe ATC]], Table34[ATC_code], 0))</f>
        <v>Anti-infectieux à usage systémique</v>
      </c>
      <c r="I240" s="24" t="str">
        <f>LEFT(tbl_produits[[#This Row],[Code ATC]], 3)</f>
        <v>J02</v>
      </c>
      <c r="J240" s="24" t="s">
        <v>9010</v>
      </c>
      <c r="K240" s="24"/>
      <c r="L240" s="23"/>
    </row>
    <row r="241" spans="1:12" x14ac:dyDescent="0.2">
      <c r="A241" s="24" t="s">
        <v>17215</v>
      </c>
      <c r="B241" s="24" t="s">
        <v>2164</v>
      </c>
      <c r="C241" s="24" t="s">
        <v>2660</v>
      </c>
      <c r="D241" s="24"/>
      <c r="E241" s="24" t="s">
        <v>15837</v>
      </c>
      <c r="F241" s="24"/>
      <c r="G241" s="24" t="str">
        <f>LEFT(tbl_produits[[#This Row],[Code ATC]], 1)</f>
        <v/>
      </c>
      <c r="H241" s="24" t="e">
        <f>INDEX(Table34[Libellé français], MATCH(tbl_produits[[#This Row],[Classe ATC]], Table34[ATC_code], 0))</f>
        <v>#N/A</v>
      </c>
      <c r="I241" s="24" t="str">
        <f>LEFT(tbl_produits[[#This Row],[Code ATC]], 3)</f>
        <v/>
      </c>
      <c r="J241" s="24"/>
      <c r="L241" s="23"/>
    </row>
    <row r="242" spans="1:12" x14ac:dyDescent="0.2">
      <c r="A242" s="24" t="s">
        <v>110</v>
      </c>
      <c r="B242" s="24" t="s">
        <v>110</v>
      </c>
      <c r="C242" s="24" t="s">
        <v>212</v>
      </c>
      <c r="D242" s="24" t="s">
        <v>15687</v>
      </c>
      <c r="E242" s="24" t="s">
        <v>16717</v>
      </c>
      <c r="F242" s="24" t="s">
        <v>16991</v>
      </c>
      <c r="G242" s="24" t="str">
        <f>LEFT(tbl_produits[[#This Row],[Code ATC]], 1)</f>
        <v>N</v>
      </c>
      <c r="H242" s="24" t="str">
        <f>INDEX(Table34[Libellé français], MATCH(tbl_produits[[#This Row],[Classe ATC]], Table34[ATC_code], 0))</f>
        <v>Système nerveux</v>
      </c>
      <c r="I242" s="24" t="str">
        <f>LEFT(tbl_produits[[#This Row],[Code ATC]], 3)</f>
        <v>N05</v>
      </c>
      <c r="J242" s="24"/>
      <c r="K242" s="24"/>
      <c r="L242" s="23"/>
    </row>
    <row r="243" spans="1:12" x14ac:dyDescent="0.2">
      <c r="A243" s="24" t="s">
        <v>212</v>
      </c>
      <c r="B243" s="24" t="s">
        <v>212</v>
      </c>
      <c r="C243" s="24" t="s">
        <v>212</v>
      </c>
      <c r="D243" s="24" t="s">
        <v>15687</v>
      </c>
      <c r="E243" s="24" t="s">
        <v>16717</v>
      </c>
      <c r="F243" s="24" t="s">
        <v>16991</v>
      </c>
      <c r="G243" s="24" t="str">
        <f>LEFT(tbl_produits[[#This Row],[Code ATC]], 1)</f>
        <v>N</v>
      </c>
      <c r="H243" s="24" t="str">
        <f>INDEX(Table34[Libellé français], MATCH(tbl_produits[[#This Row],[Classe ATC]], Table34[ATC_code], 0))</f>
        <v>Système nerveux</v>
      </c>
      <c r="I243" s="24" t="str">
        <f>LEFT(tbl_produits[[#This Row],[Code ATC]], 3)</f>
        <v>N05</v>
      </c>
      <c r="J243" s="24"/>
      <c r="K243" s="24"/>
      <c r="L243" s="23"/>
    </row>
    <row r="244" spans="1:12" x14ac:dyDescent="0.2">
      <c r="A244" s="24" t="s">
        <v>906</v>
      </c>
      <c r="B244" s="24" t="s">
        <v>2163</v>
      </c>
      <c r="C244" s="24" t="s">
        <v>15856</v>
      </c>
      <c r="D244" s="24" t="s">
        <v>15634</v>
      </c>
      <c r="E244" s="24" t="s">
        <v>2402</v>
      </c>
      <c r="F244" s="24" t="s">
        <v>9767</v>
      </c>
      <c r="G244" s="24" t="str">
        <f>LEFT(tbl_produits[[#This Row],[Code ATC]], 1)</f>
        <v>L</v>
      </c>
      <c r="H244" s="24" t="str">
        <f>INDEX(Table34[Libellé français], MATCH(tbl_produits[[#This Row],[Classe ATC]], Table34[ATC_code], 0))</f>
        <v>Antinéoplasiques et immunomodulateurs</v>
      </c>
      <c r="I244" s="24" t="str">
        <f>LEFT(tbl_produits[[#This Row],[Code ATC]], 3)</f>
        <v>L01</v>
      </c>
      <c r="J244" s="24"/>
      <c r="K244" s="24"/>
      <c r="L244" s="23"/>
    </row>
    <row r="245" spans="1:12" x14ac:dyDescent="0.2">
      <c r="A245" s="24" t="s">
        <v>134</v>
      </c>
      <c r="B245" s="24" t="s">
        <v>134</v>
      </c>
      <c r="C245" s="24" t="s">
        <v>16433</v>
      </c>
      <c r="D245" s="24" t="s">
        <v>15687</v>
      </c>
      <c r="E245" s="23" t="s">
        <v>16846</v>
      </c>
      <c r="F245" s="24" t="s">
        <v>8284</v>
      </c>
      <c r="G245" s="24" t="str">
        <f>LEFT(tbl_produits[[#This Row],[Code ATC]], 1)</f>
        <v>H</v>
      </c>
      <c r="H245" s="24" t="str">
        <f>INDEX(Table34[Libellé français], MATCH(tbl_produits[[#This Row],[Classe ATC]], Table34[ATC_code], 0))</f>
        <v>Hormones systémiques sauf hormones sexuelles et insulines</v>
      </c>
      <c r="I245" s="24" t="str">
        <f>LEFT(tbl_produits[[#This Row],[Code ATC]], 3)</f>
        <v>H03</v>
      </c>
      <c r="J245" s="24"/>
      <c r="K245" s="24"/>
      <c r="L245" s="23"/>
    </row>
    <row r="246" spans="1:12" x14ac:dyDescent="0.2">
      <c r="A246" s="24" t="s">
        <v>687</v>
      </c>
      <c r="B246" s="24" t="s">
        <v>16051</v>
      </c>
      <c r="C246" s="24" t="s">
        <v>16590</v>
      </c>
      <c r="D246" s="24" t="s">
        <v>15696</v>
      </c>
      <c r="E246" s="24" t="s">
        <v>16575</v>
      </c>
      <c r="F246" s="24" t="s">
        <v>4255</v>
      </c>
      <c r="G246" s="24" t="str">
        <f>LEFT(tbl_produits[[#This Row],[Code ATC]], 1)</f>
        <v>A</v>
      </c>
      <c r="H246" s="24" t="str">
        <f>INDEX(Table34[Libellé français], MATCH(tbl_produits[[#This Row],[Classe ATC]], Table34[ATC_code], 0))</f>
        <v>Voies digestives et métabolisme</v>
      </c>
      <c r="I246" s="24" t="str">
        <f>LEFT(tbl_produits[[#This Row],[Code ATC]], 3)</f>
        <v>A16</v>
      </c>
      <c r="J246" s="24"/>
      <c r="K246" s="24"/>
      <c r="L246" s="23"/>
    </row>
    <row r="247" spans="1:12" x14ac:dyDescent="0.2">
      <c r="A247" s="24" t="s">
        <v>719</v>
      </c>
      <c r="B247" s="24" t="s">
        <v>2092</v>
      </c>
      <c r="C247" s="24" t="s">
        <v>2597</v>
      </c>
      <c r="D247" s="24" t="s">
        <v>15633</v>
      </c>
      <c r="E247" s="24" t="s">
        <v>15703</v>
      </c>
      <c r="F247" s="24" t="s">
        <v>8789</v>
      </c>
      <c r="G247" s="24" t="str">
        <f>LEFT(tbl_produits[[#This Row],[Code ATC]], 1)</f>
        <v>J</v>
      </c>
      <c r="H247" s="24" t="str">
        <f>INDEX(Table34[Libellé français], MATCH(tbl_produits[[#This Row],[Classe ATC]], Table34[ATC_code], 0))</f>
        <v>Anti-infectieux à usage systémique</v>
      </c>
      <c r="I247" s="24" t="str">
        <f>LEFT(tbl_produits[[#This Row],[Code ATC]], 3)</f>
        <v>J01</v>
      </c>
      <c r="J247" s="24"/>
      <c r="K247" s="24"/>
      <c r="L247" s="23"/>
    </row>
    <row r="248" spans="1:12" x14ac:dyDescent="0.2">
      <c r="A248" s="24" t="s">
        <v>214</v>
      </c>
      <c r="B248" s="24" t="s">
        <v>214</v>
      </c>
      <c r="C248" s="24" t="s">
        <v>214</v>
      </c>
      <c r="D248" s="24"/>
      <c r="E248" s="24" t="s">
        <v>15715</v>
      </c>
      <c r="F248" s="24" t="s">
        <v>8985</v>
      </c>
      <c r="G248" s="24" t="str">
        <f>LEFT(tbl_produits[[#This Row],[Code ATC]], 1)</f>
        <v>J</v>
      </c>
      <c r="H248" s="24" t="str">
        <f>INDEX(Table34[Libellé français], MATCH(tbl_produits[[#This Row],[Classe ATC]], Table34[ATC_code], 0))</f>
        <v>Anti-infectieux à usage systémique</v>
      </c>
      <c r="I248" s="24" t="str">
        <f>LEFT(tbl_produits[[#This Row],[Code ATC]], 3)</f>
        <v>J01</v>
      </c>
      <c r="J248" s="24"/>
      <c r="K248" s="24"/>
      <c r="L248" s="23"/>
    </row>
    <row r="249" spans="1:12" x14ac:dyDescent="0.2">
      <c r="A249" s="24" t="s">
        <v>173</v>
      </c>
      <c r="B249" s="24" t="s">
        <v>173</v>
      </c>
      <c r="C249" s="24" t="s">
        <v>2444</v>
      </c>
      <c r="D249" s="24" t="s">
        <v>16929</v>
      </c>
      <c r="E249" s="24" t="s">
        <v>15715</v>
      </c>
      <c r="F249" s="24" t="s">
        <v>8985</v>
      </c>
      <c r="G249" s="24" t="str">
        <f>LEFT(tbl_produits[[#This Row],[Code ATC]], 1)</f>
        <v>J</v>
      </c>
      <c r="H249" s="24" t="str">
        <f>INDEX(Table34[Libellé français], MATCH(tbl_produits[[#This Row],[Classe ATC]], Table34[ATC_code], 0))</f>
        <v>Anti-infectieux à usage systémique</v>
      </c>
      <c r="I249" s="24" t="str">
        <f>LEFT(tbl_produits[[#This Row],[Code ATC]], 3)</f>
        <v>J01</v>
      </c>
      <c r="J249" s="24"/>
      <c r="K249" s="24"/>
      <c r="L249" s="23"/>
    </row>
    <row r="250" spans="1:12" x14ac:dyDescent="0.2">
      <c r="A250" s="24" t="s">
        <v>164</v>
      </c>
      <c r="B250" s="24" t="s">
        <v>164</v>
      </c>
      <c r="C250" s="24" t="s">
        <v>16434</v>
      </c>
      <c r="D250" s="24" t="s">
        <v>16929</v>
      </c>
      <c r="E250" s="24" t="s">
        <v>15715</v>
      </c>
      <c r="F250" s="24" t="s">
        <v>8985</v>
      </c>
      <c r="G250" s="24" t="str">
        <f>LEFT(tbl_produits[[#This Row],[Code ATC]], 1)</f>
        <v>J</v>
      </c>
      <c r="H250" s="24" t="str">
        <f>INDEX(Table34[Libellé français], MATCH(tbl_produits[[#This Row],[Classe ATC]], Table34[ATC_code], 0))</f>
        <v>Anti-infectieux à usage systémique</v>
      </c>
      <c r="I250" s="24" t="str">
        <f>LEFT(tbl_produits[[#This Row],[Code ATC]], 3)</f>
        <v>J01</v>
      </c>
      <c r="J250" s="24"/>
      <c r="K250" s="24"/>
      <c r="L250" s="23"/>
    </row>
    <row r="251" spans="1:12" x14ac:dyDescent="0.2">
      <c r="A251" s="24" t="s">
        <v>54</v>
      </c>
      <c r="B251" s="24" t="s">
        <v>54</v>
      </c>
      <c r="C251" s="24" t="s">
        <v>16435</v>
      </c>
      <c r="D251" s="24" t="s">
        <v>15687</v>
      </c>
      <c r="E251" s="23" t="s">
        <v>15886</v>
      </c>
      <c r="F251" s="24" t="s">
        <v>12136</v>
      </c>
      <c r="G251" s="23" t="str">
        <f>LEFT(tbl_produits[[#This Row],[Code ATC]], 1)</f>
        <v>N</v>
      </c>
      <c r="H251" s="23" t="str">
        <f>INDEX(Table34[Libellé français], MATCH(tbl_produits[[#This Row],[Classe ATC]], Table34[ATC_code], 0))</f>
        <v>Système nerveux</v>
      </c>
      <c r="I251" s="23" t="str">
        <f>LEFT(tbl_produits[[#This Row],[Code ATC]], 3)</f>
        <v>N03</v>
      </c>
      <c r="J251" s="24"/>
      <c r="L251" s="23"/>
    </row>
    <row r="252" spans="1:12" x14ac:dyDescent="0.2">
      <c r="A252" s="24" t="s">
        <v>2005</v>
      </c>
      <c r="B252" s="24" t="s">
        <v>16052</v>
      </c>
      <c r="C252" s="24" t="s">
        <v>16435</v>
      </c>
      <c r="D252" s="24" t="s">
        <v>15687</v>
      </c>
      <c r="E252" s="23" t="s">
        <v>15886</v>
      </c>
      <c r="F252" s="24" t="s">
        <v>12136</v>
      </c>
      <c r="G252" s="23" t="str">
        <f>LEFT(tbl_produits[[#This Row],[Code ATC]], 1)</f>
        <v>N</v>
      </c>
      <c r="H252" s="23" t="str">
        <f>INDEX(Table34[Libellé français], MATCH(tbl_produits[[#This Row],[Classe ATC]], Table34[ATC_code], 0))</f>
        <v>Système nerveux</v>
      </c>
      <c r="I252" s="23" t="str">
        <f>LEFT(tbl_produits[[#This Row],[Code ATC]], 3)</f>
        <v>N03</v>
      </c>
      <c r="J252" s="24"/>
      <c r="L252" s="23"/>
    </row>
    <row r="253" spans="1:12" x14ac:dyDescent="0.2">
      <c r="A253" s="24" t="s">
        <v>1084</v>
      </c>
      <c r="B253" s="24" t="s">
        <v>16052</v>
      </c>
      <c r="C253" s="24" t="s">
        <v>16435</v>
      </c>
      <c r="D253" s="24" t="s">
        <v>15687</v>
      </c>
      <c r="E253" s="23" t="s">
        <v>15886</v>
      </c>
      <c r="F253" s="24" t="s">
        <v>12136</v>
      </c>
      <c r="G253" s="23" t="str">
        <f>LEFT(tbl_produits[[#This Row],[Code ATC]], 1)</f>
        <v>N</v>
      </c>
      <c r="H253" s="23" t="str">
        <f>INDEX(Table34[Libellé français], MATCH(tbl_produits[[#This Row],[Classe ATC]], Table34[ATC_code], 0))</f>
        <v>Système nerveux</v>
      </c>
      <c r="I253" s="23" t="str">
        <f>LEFT(tbl_produits[[#This Row],[Code ATC]], 3)</f>
        <v>N03</v>
      </c>
      <c r="J253" s="24"/>
      <c r="L253" s="23"/>
    </row>
    <row r="254" spans="1:12" x14ac:dyDescent="0.2">
      <c r="A254" s="24" t="s">
        <v>37</v>
      </c>
      <c r="B254" s="24" t="s">
        <v>37</v>
      </c>
      <c r="C254" s="24" t="s">
        <v>16436</v>
      </c>
      <c r="D254" s="24" t="s">
        <v>15687</v>
      </c>
      <c r="E254" s="24" t="s">
        <v>16847</v>
      </c>
      <c r="F254" s="24" t="s">
        <v>12136</v>
      </c>
      <c r="G254" s="24" t="str">
        <f>LEFT(tbl_produits[[#This Row],[Code ATC]], 1)</f>
        <v>N</v>
      </c>
      <c r="H254" s="24" t="str">
        <f>INDEX(Table34[Libellé français], MATCH(tbl_produits[[#This Row],[Classe ATC]], Table34[ATC_code], 0))</f>
        <v>Système nerveux</v>
      </c>
      <c r="I254" s="24" t="str">
        <f>LEFT(tbl_produits[[#This Row],[Code ATC]], 3)</f>
        <v>N03</v>
      </c>
      <c r="J254" s="24"/>
      <c r="K254" s="24"/>
      <c r="L254" s="23"/>
    </row>
    <row r="255" spans="1:12" x14ac:dyDescent="0.2">
      <c r="A255" s="24" t="s">
        <v>113</v>
      </c>
      <c r="B255" s="24" t="s">
        <v>113</v>
      </c>
      <c r="C255" s="24" t="s">
        <v>16437</v>
      </c>
      <c r="D255" s="24" t="s">
        <v>15687</v>
      </c>
      <c r="E255" s="24" t="s">
        <v>16848</v>
      </c>
      <c r="F255" s="24" t="s">
        <v>12138</v>
      </c>
      <c r="G255" s="24" t="str">
        <f>LEFT(tbl_produits[[#This Row],[Code ATC]], 1)</f>
        <v>N</v>
      </c>
      <c r="H255" s="24" t="str">
        <f>INDEX(Table34[Libellé français], MATCH(tbl_produits[[#This Row],[Classe ATC]], Table34[ATC_code], 0))</f>
        <v>Système nerveux</v>
      </c>
      <c r="I255" s="24" t="str">
        <f>LEFT(tbl_produits[[#This Row],[Code ATC]], 3)</f>
        <v>N03</v>
      </c>
      <c r="J255" s="24"/>
      <c r="K255" s="24"/>
      <c r="L255" s="23"/>
    </row>
    <row r="256" spans="1:12" x14ac:dyDescent="0.2">
      <c r="A256" s="24" t="s">
        <v>712</v>
      </c>
      <c r="B256" s="24" t="s">
        <v>2169</v>
      </c>
      <c r="C256" s="24" t="s">
        <v>2663</v>
      </c>
      <c r="D256" s="24"/>
      <c r="E256" s="24" t="s">
        <v>2403</v>
      </c>
      <c r="F256" s="24" t="s">
        <v>16996</v>
      </c>
      <c r="G256" s="24" t="str">
        <f>LEFT(tbl_produits[[#This Row],[Code ATC]], 1)</f>
        <v>G</v>
      </c>
      <c r="H256" s="24" t="str">
        <f>INDEX(Table34[Libellé français], MATCH(tbl_produits[[#This Row],[Classe ATC]], Table34[ATC_code], 0))</f>
        <v>Système génito-urinaire et hormones sexuelles</v>
      </c>
      <c r="I256" s="24" t="str">
        <f>LEFT(tbl_produits[[#This Row],[Code ATC]], 3)</f>
        <v>G03</v>
      </c>
      <c r="J256" s="24"/>
      <c r="K256" s="24"/>
      <c r="L256" s="23"/>
    </row>
    <row r="257" spans="1:12" x14ac:dyDescent="0.2">
      <c r="A257" s="24" t="s">
        <v>67</v>
      </c>
      <c r="B257" s="24" t="s">
        <v>67</v>
      </c>
      <c r="C257" s="24" t="s">
        <v>67</v>
      </c>
      <c r="D257" s="24"/>
      <c r="E257" s="24" t="s">
        <v>2403</v>
      </c>
      <c r="F257" s="24" t="s">
        <v>16996</v>
      </c>
      <c r="G257" s="24" t="str">
        <f>LEFT(tbl_produits[[#This Row],[Code ATC]], 1)</f>
        <v>G</v>
      </c>
      <c r="H257" s="24" t="str">
        <f>INDEX(Table34[Libellé français], MATCH(tbl_produits[[#This Row],[Classe ATC]], Table34[ATC_code], 0))</f>
        <v>Système génito-urinaire et hormones sexuelles</v>
      </c>
      <c r="I257" s="24" t="str">
        <f>LEFT(tbl_produits[[#This Row],[Code ATC]], 3)</f>
        <v>G03</v>
      </c>
      <c r="J257" s="24"/>
      <c r="K257" s="24"/>
      <c r="L257" s="23"/>
    </row>
    <row r="258" spans="1:12" x14ac:dyDescent="0.2">
      <c r="A258" s="24" t="s">
        <v>1317</v>
      </c>
      <c r="B258" s="24" t="s">
        <v>16053</v>
      </c>
      <c r="C258" s="24" t="s">
        <v>2584</v>
      </c>
      <c r="D258" s="24" t="s">
        <v>15720</v>
      </c>
      <c r="E258" s="24" t="s">
        <v>2342</v>
      </c>
      <c r="F258" s="24" t="s">
        <v>15719</v>
      </c>
      <c r="G258" s="24" t="str">
        <f>LEFT(tbl_produits[[#This Row],[Code ATC]], 1)</f>
        <v>N</v>
      </c>
      <c r="H258" s="24" t="str">
        <f>INDEX(Table34[Libellé français], MATCH(tbl_produits[[#This Row],[Classe ATC]], Table34[ATC_code], 0))</f>
        <v>Système nerveux</v>
      </c>
      <c r="I258" s="24" t="str">
        <f>LEFT(tbl_produits[[#This Row],[Code ATC]], 3)</f>
        <v>N06</v>
      </c>
      <c r="J258" s="24" t="s">
        <v>2498</v>
      </c>
      <c r="K258" s="24"/>
      <c r="L258" s="23"/>
    </row>
    <row r="259" spans="1:12" x14ac:dyDescent="0.2">
      <c r="A259" s="24" t="s">
        <v>794</v>
      </c>
      <c r="B259" s="24" t="s">
        <v>2093</v>
      </c>
      <c r="C259" s="24" t="s">
        <v>2584</v>
      </c>
      <c r="D259" s="24" t="s">
        <v>15720</v>
      </c>
      <c r="E259" s="24" t="s">
        <v>2342</v>
      </c>
      <c r="F259" s="24" t="s">
        <v>15719</v>
      </c>
      <c r="G259" s="24" t="str">
        <f>LEFT(tbl_produits[[#This Row],[Code ATC]], 1)</f>
        <v>N</v>
      </c>
      <c r="H259" s="24" t="str">
        <f>INDEX(Table34[Libellé français], MATCH(tbl_produits[[#This Row],[Classe ATC]], Table34[ATC_code], 0))</f>
        <v>Système nerveux</v>
      </c>
      <c r="I259" s="24" t="str">
        <f>LEFT(tbl_produits[[#This Row],[Code ATC]], 3)</f>
        <v>N06</v>
      </c>
      <c r="J259" s="24" t="s">
        <v>2498</v>
      </c>
      <c r="K259" s="24"/>
      <c r="L259" s="23"/>
    </row>
    <row r="260" spans="1:12" x14ac:dyDescent="0.2">
      <c r="A260" s="24" t="s">
        <v>641</v>
      </c>
      <c r="B260" s="24" t="s">
        <v>2093</v>
      </c>
      <c r="C260" s="24" t="s">
        <v>2584</v>
      </c>
      <c r="D260" s="24" t="s">
        <v>15720</v>
      </c>
      <c r="E260" s="24" t="s">
        <v>2342</v>
      </c>
      <c r="F260" s="24" t="s">
        <v>15719</v>
      </c>
      <c r="G260" s="24" t="str">
        <f>LEFT(tbl_produits[[#This Row],[Code ATC]], 1)</f>
        <v>N</v>
      </c>
      <c r="H260" s="24" t="str">
        <f>INDEX(Table34[Libellé français], MATCH(tbl_produits[[#This Row],[Classe ATC]], Table34[ATC_code], 0))</f>
        <v>Système nerveux</v>
      </c>
      <c r="I260" s="24" t="str">
        <f>LEFT(tbl_produits[[#This Row],[Code ATC]], 3)</f>
        <v>N06</v>
      </c>
      <c r="J260" s="24" t="s">
        <v>2498</v>
      </c>
      <c r="K260" s="24"/>
      <c r="L260" s="23"/>
    </row>
    <row r="261" spans="1:12" x14ac:dyDescent="0.2">
      <c r="A261" s="24" t="s">
        <v>47</v>
      </c>
      <c r="B261" s="24" t="s">
        <v>47</v>
      </c>
      <c r="C261" s="24" t="s">
        <v>2584</v>
      </c>
      <c r="D261" s="24" t="s">
        <v>15720</v>
      </c>
      <c r="E261" s="24" t="s">
        <v>2342</v>
      </c>
      <c r="F261" s="24" t="s">
        <v>15719</v>
      </c>
      <c r="G261" s="24" t="str">
        <f>LEFT(tbl_produits[[#This Row],[Code ATC]], 1)</f>
        <v>N</v>
      </c>
      <c r="H261" s="24" t="str">
        <f>INDEX(Table34[Libellé français], MATCH(tbl_produits[[#This Row],[Classe ATC]], Table34[ATC_code], 0))</f>
        <v>Système nerveux</v>
      </c>
      <c r="I261" s="24" t="str">
        <f>LEFT(tbl_produits[[#This Row],[Code ATC]], 3)</f>
        <v>N06</v>
      </c>
      <c r="J261" s="24" t="s">
        <v>2498</v>
      </c>
      <c r="K261" s="24"/>
      <c r="L261" s="23"/>
    </row>
    <row r="262" spans="1:12" x14ac:dyDescent="0.2">
      <c r="A262" s="24" t="s">
        <v>1164</v>
      </c>
      <c r="B262" s="24" t="s">
        <v>16054</v>
      </c>
      <c r="C262" s="24" t="s">
        <v>16670</v>
      </c>
      <c r="D262" s="24" t="s">
        <v>15808</v>
      </c>
      <c r="E262" s="24" t="s">
        <v>16671</v>
      </c>
      <c r="F262" s="24" t="s">
        <v>14885</v>
      </c>
      <c r="G262" s="24" t="str">
        <f>LEFT(tbl_produits[[#This Row],[Code ATC]], 1)</f>
        <v>V</v>
      </c>
      <c r="H262" s="24" t="str">
        <f>INDEX(Table34[Libellé français], MATCH(tbl_produits[[#This Row],[Classe ATC]], Table34[ATC_code], 0))</f>
        <v>Divers</v>
      </c>
      <c r="I262" s="24" t="str">
        <f>LEFT(tbl_produits[[#This Row],[Code ATC]], 3)</f>
        <v>V03</v>
      </c>
      <c r="J262" s="24"/>
      <c r="K262" s="24"/>
      <c r="L262" s="23"/>
    </row>
    <row r="263" spans="1:12" x14ac:dyDescent="0.2">
      <c r="A263" s="24" t="s">
        <v>1466</v>
      </c>
      <c r="B263" s="24" t="s">
        <v>16055</v>
      </c>
      <c r="C263" s="24" t="s">
        <v>16670</v>
      </c>
      <c r="D263" s="24" t="s">
        <v>15808</v>
      </c>
      <c r="E263" s="24" t="s">
        <v>16671</v>
      </c>
      <c r="F263" s="24" t="s">
        <v>14885</v>
      </c>
      <c r="G263" s="24" t="str">
        <f>LEFT(tbl_produits[[#This Row],[Code ATC]], 1)</f>
        <v>V</v>
      </c>
      <c r="H263" s="24" t="str">
        <f>INDEX(Table34[Libellé français], MATCH(tbl_produits[[#This Row],[Classe ATC]], Table34[ATC_code], 0))</f>
        <v>Divers</v>
      </c>
      <c r="I263" s="24" t="str">
        <f>LEFT(tbl_produits[[#This Row],[Code ATC]], 3)</f>
        <v>V03</v>
      </c>
      <c r="J263" s="24"/>
      <c r="K263" s="24"/>
      <c r="L263" s="23"/>
    </row>
    <row r="264" spans="1:12" x14ac:dyDescent="0.2">
      <c r="A264" s="24" t="s">
        <v>10</v>
      </c>
      <c r="B264" s="24" t="s">
        <v>10</v>
      </c>
      <c r="C264" s="24" t="s">
        <v>10</v>
      </c>
      <c r="D264" s="24" t="s">
        <v>15636</v>
      </c>
      <c r="E264" s="24" t="s">
        <v>16581</v>
      </c>
      <c r="F264" s="24" t="s">
        <v>8234</v>
      </c>
      <c r="G264" s="24" t="str">
        <f>LEFT(tbl_produits[[#This Row],[Code ATC]], 1)</f>
        <v>H</v>
      </c>
      <c r="H264" s="24" t="str">
        <f>INDEX(Table34[Libellé français], MATCH(tbl_produits[[#This Row],[Classe ATC]], Table34[ATC_code], 0))</f>
        <v>Hormones systémiques sauf hormones sexuelles et insulines</v>
      </c>
      <c r="I264" s="24" t="str">
        <f>LEFT(tbl_produits[[#This Row],[Code ATC]], 3)</f>
        <v>H02</v>
      </c>
      <c r="J264" s="24"/>
      <c r="K264" s="24"/>
      <c r="L264" s="23"/>
    </row>
    <row r="265" spans="1:12" x14ac:dyDescent="0.2">
      <c r="A265" s="24" t="s">
        <v>1806</v>
      </c>
      <c r="B265" s="24" t="s">
        <v>16056</v>
      </c>
      <c r="C265" s="24" t="s">
        <v>17086</v>
      </c>
      <c r="D265" s="24" t="s">
        <v>15709</v>
      </c>
      <c r="E265" s="24" t="s">
        <v>16581</v>
      </c>
      <c r="F265" s="24" t="s">
        <v>8234</v>
      </c>
      <c r="G265" s="24" t="str">
        <f>LEFT(tbl_produits[[#This Row],[Code ATC]], 1)</f>
        <v>H</v>
      </c>
      <c r="H265" s="24" t="str">
        <f>INDEX(Table34[Libellé français], MATCH(tbl_produits[[#This Row],[Classe ATC]], Table34[ATC_code], 0))</f>
        <v>Hormones systémiques sauf hormones sexuelles et insulines</v>
      </c>
      <c r="I265" s="24" t="str">
        <f>LEFT(tbl_produits[[#This Row],[Code ATC]], 3)</f>
        <v>H02</v>
      </c>
      <c r="J265" s="24"/>
      <c r="K265" s="24"/>
      <c r="L265" s="23"/>
    </row>
    <row r="266" spans="1:12" x14ac:dyDescent="0.2">
      <c r="A266" s="24" t="s">
        <v>1087</v>
      </c>
      <c r="B266" s="24" t="s">
        <v>2094</v>
      </c>
      <c r="C266" s="24" t="s">
        <v>2509</v>
      </c>
      <c r="D266" s="24" t="s">
        <v>15647</v>
      </c>
      <c r="E266" s="24" t="s">
        <v>17162</v>
      </c>
      <c r="F266" s="24" t="s">
        <v>4812</v>
      </c>
      <c r="G266" s="24" t="str">
        <f>LEFT(tbl_produits[[#This Row],[Code ATC]], 1)</f>
        <v>B</v>
      </c>
      <c r="H266" s="24" t="str">
        <f>INDEX(Table34[Libellé français], MATCH(tbl_produits[[#This Row],[Classe ATC]], Table34[ATC_code], 0))</f>
        <v>Sang et organes hématopoïétiques</v>
      </c>
      <c r="I266" s="24" t="str">
        <f>LEFT(tbl_produits[[#This Row],[Code ATC]], 3)</f>
        <v>B05</v>
      </c>
      <c r="J266" s="24"/>
      <c r="K266" s="24"/>
      <c r="L266" s="23"/>
    </row>
    <row r="267" spans="1:12" x14ac:dyDescent="0.2">
      <c r="A267" s="24" t="s">
        <v>1153</v>
      </c>
      <c r="B267" s="24" t="s">
        <v>2135</v>
      </c>
      <c r="C267" s="24" t="s">
        <v>2510</v>
      </c>
      <c r="D267" s="24" t="s">
        <v>15647</v>
      </c>
      <c r="E267" s="24" t="s">
        <v>17162</v>
      </c>
      <c r="F267" s="24" t="s">
        <v>4812</v>
      </c>
      <c r="G267" s="24" t="str">
        <f>LEFT(tbl_produits[[#This Row],[Code ATC]], 1)</f>
        <v>B</v>
      </c>
      <c r="H267" s="24" t="str">
        <f>INDEX(Table34[Libellé français], MATCH(tbl_produits[[#This Row],[Classe ATC]], Table34[ATC_code], 0))</f>
        <v>Sang et organes hématopoïétiques</v>
      </c>
      <c r="I267" s="24" t="str">
        <f>LEFT(tbl_produits[[#This Row],[Code ATC]], 3)</f>
        <v>B05</v>
      </c>
      <c r="J267" s="24"/>
      <c r="K267" s="24"/>
      <c r="L267" s="23"/>
    </row>
    <row r="268" spans="1:12" x14ac:dyDescent="0.2">
      <c r="A268" s="24" t="s">
        <v>1358</v>
      </c>
      <c r="B268" s="24" t="s">
        <v>2136</v>
      </c>
      <c r="C268" s="24" t="s">
        <v>2511</v>
      </c>
      <c r="D268" s="24" t="s">
        <v>15647</v>
      </c>
      <c r="E268" s="24" t="s">
        <v>17162</v>
      </c>
      <c r="F268" s="24" t="s">
        <v>4812</v>
      </c>
      <c r="G268" s="24" t="str">
        <f>LEFT(tbl_produits[[#This Row],[Code ATC]], 1)</f>
        <v>B</v>
      </c>
      <c r="H268" s="24" t="str">
        <f>INDEX(Table34[Libellé français], MATCH(tbl_produits[[#This Row],[Classe ATC]], Table34[ATC_code], 0))</f>
        <v>Sang et organes hématopoïétiques</v>
      </c>
      <c r="I268" s="24" t="str">
        <f>LEFT(tbl_produits[[#This Row],[Code ATC]], 3)</f>
        <v>B05</v>
      </c>
      <c r="J268" s="24"/>
      <c r="K268" s="24"/>
      <c r="L268" s="23"/>
    </row>
    <row r="269" spans="1:12" x14ac:dyDescent="0.2">
      <c r="A269" s="24" t="s">
        <v>1359</v>
      </c>
      <c r="B269" s="24" t="s">
        <v>16057</v>
      </c>
      <c r="C269" s="24" t="s">
        <v>16591</v>
      </c>
      <c r="D269" s="24" t="s">
        <v>15647</v>
      </c>
      <c r="E269" s="24" t="s">
        <v>17162</v>
      </c>
      <c r="F269" s="24" t="s">
        <v>4812</v>
      </c>
      <c r="G269" s="24" t="str">
        <f>LEFT(tbl_produits[[#This Row],[Code ATC]], 1)</f>
        <v>B</v>
      </c>
      <c r="H269" s="24" t="str">
        <f>INDEX(Table34[Libellé français], MATCH(tbl_produits[[#This Row],[Classe ATC]], Table34[ATC_code], 0))</f>
        <v>Sang et organes hématopoïétiques</v>
      </c>
      <c r="I269" s="24" t="str">
        <f>LEFT(tbl_produits[[#This Row],[Code ATC]], 3)</f>
        <v>B05</v>
      </c>
      <c r="J269" s="24"/>
      <c r="K269" s="24"/>
      <c r="L269" s="23"/>
    </row>
    <row r="270" spans="1:12" x14ac:dyDescent="0.2">
      <c r="A270" s="24" t="s">
        <v>859</v>
      </c>
      <c r="B270" s="24" t="s">
        <v>2137</v>
      </c>
      <c r="C270" s="24" t="s">
        <v>2512</v>
      </c>
      <c r="D270" s="24" t="s">
        <v>15659</v>
      </c>
      <c r="E270" s="24" t="s">
        <v>2404</v>
      </c>
      <c r="F270" s="24" t="s">
        <v>14482</v>
      </c>
      <c r="G270" s="24" t="str">
        <f>LEFT(tbl_produits[[#This Row],[Code ATC]], 1)</f>
        <v>S</v>
      </c>
      <c r="H270" s="24" t="str">
        <f>INDEX(Table34[Libellé français], MATCH(tbl_produits[[#This Row],[Classe ATC]], Table34[ATC_code], 0))</f>
        <v>Organes sensoriels</v>
      </c>
      <c r="I270" s="24" t="str">
        <f>LEFT(tbl_produits[[#This Row],[Code ATC]], 3)</f>
        <v>S01</v>
      </c>
      <c r="J270" s="24" t="s">
        <v>2404</v>
      </c>
      <c r="K270" s="24"/>
      <c r="L270" s="23"/>
    </row>
    <row r="271" spans="1:12" x14ac:dyDescent="0.2">
      <c r="A271" s="24" t="s">
        <v>85</v>
      </c>
      <c r="B271" s="24" t="s">
        <v>85</v>
      </c>
      <c r="C271" s="24" t="s">
        <v>2512</v>
      </c>
      <c r="D271" s="24" t="s">
        <v>15659</v>
      </c>
      <c r="E271" s="24" t="s">
        <v>2404</v>
      </c>
      <c r="F271" s="24" t="s">
        <v>14482</v>
      </c>
      <c r="G271" s="24" t="str">
        <f>LEFT(tbl_produits[[#This Row],[Code ATC]], 1)</f>
        <v>S</v>
      </c>
      <c r="H271" s="24" t="str">
        <f>INDEX(Table34[Libellé français], MATCH(tbl_produits[[#This Row],[Classe ATC]], Table34[ATC_code], 0))</f>
        <v>Organes sensoriels</v>
      </c>
      <c r="I271" s="24" t="str">
        <f>LEFT(tbl_produits[[#This Row],[Code ATC]], 3)</f>
        <v>S01</v>
      </c>
      <c r="J271" s="24" t="s">
        <v>2404</v>
      </c>
      <c r="K271" s="24"/>
      <c r="L271" s="23"/>
    </row>
    <row r="272" spans="1:12" x14ac:dyDescent="0.2">
      <c r="A272" s="24" t="s">
        <v>171</v>
      </c>
      <c r="B272" s="24" t="s">
        <v>171</v>
      </c>
      <c r="C272" s="24" t="s">
        <v>171</v>
      </c>
      <c r="D272" s="24"/>
      <c r="E272" s="24" t="s">
        <v>15820</v>
      </c>
      <c r="F272" s="24" t="s">
        <v>12457</v>
      </c>
      <c r="G272" s="24" t="str">
        <f>LEFT(tbl_produits[[#This Row],[Code ATC]], 1)</f>
        <v>N</v>
      </c>
      <c r="H272" s="24" t="str">
        <f>INDEX(Table34[Libellé français], MATCH(tbl_produits[[#This Row],[Classe ATC]], Table34[ATC_code], 0))</f>
        <v>Système nerveux</v>
      </c>
      <c r="I272" s="24" t="str">
        <f>LEFT(tbl_produits[[#This Row],[Code ATC]], 3)</f>
        <v>N05</v>
      </c>
      <c r="J272" s="24"/>
      <c r="K272" s="24"/>
      <c r="L272" s="23"/>
    </row>
    <row r="273" spans="1:12" x14ac:dyDescent="0.2">
      <c r="A273" s="24" t="s">
        <v>1245</v>
      </c>
      <c r="B273" s="24" t="s">
        <v>16058</v>
      </c>
      <c r="C273" s="24" t="s">
        <v>16763</v>
      </c>
      <c r="D273" s="24" t="s">
        <v>17190</v>
      </c>
      <c r="E273" s="24" t="s">
        <v>15931</v>
      </c>
      <c r="F273" s="24" t="s">
        <v>3508</v>
      </c>
      <c r="G273" s="24" t="str">
        <f>LEFT(tbl_produits[[#This Row],[Code ATC]], 1)</f>
        <v>A</v>
      </c>
      <c r="H273" s="24" t="str">
        <f>INDEX(Table34[Libellé français], MATCH(tbl_produits[[#This Row],[Classe ATC]], Table34[ATC_code], 0))</f>
        <v>Voies digestives et métabolisme</v>
      </c>
      <c r="I273" s="24" t="str">
        <f>LEFT(tbl_produits[[#This Row],[Code ATC]], 3)</f>
        <v>A07</v>
      </c>
      <c r="J273" s="24"/>
      <c r="K273" s="24"/>
      <c r="L273" s="23"/>
    </row>
    <row r="274" spans="1:12" x14ac:dyDescent="0.2">
      <c r="A274" s="24" t="s">
        <v>618</v>
      </c>
      <c r="B274" s="24" t="s">
        <v>16059</v>
      </c>
      <c r="C274" s="24" t="s">
        <v>16762</v>
      </c>
      <c r="D274" s="24"/>
      <c r="E274" s="24" t="s">
        <v>15887</v>
      </c>
      <c r="F274" s="24" t="s">
        <v>14823</v>
      </c>
      <c r="G274" s="24" t="str">
        <f>LEFT(tbl_produits[[#This Row],[Code ATC]], 1)</f>
        <v>V</v>
      </c>
      <c r="H274" s="24" t="str">
        <f>INDEX(Table34[Libellé français], MATCH(tbl_produits[[#This Row],[Classe ATC]], Table34[ATC_code], 0))</f>
        <v>Divers</v>
      </c>
      <c r="I274" s="24" t="str">
        <f>LEFT(tbl_produits[[#This Row],[Code ATC]], 3)</f>
        <v>V03</v>
      </c>
      <c r="J274" s="24"/>
      <c r="K274" s="24"/>
      <c r="L274" s="23"/>
    </row>
    <row r="275" spans="1:12" x14ac:dyDescent="0.2">
      <c r="A275" s="24" t="s">
        <v>12</v>
      </c>
      <c r="B275" s="24" t="s">
        <v>12</v>
      </c>
      <c r="C275" s="24" t="s">
        <v>16438</v>
      </c>
      <c r="D275" s="24"/>
      <c r="E275" s="24" t="s">
        <v>15887</v>
      </c>
      <c r="F275" s="24" t="s">
        <v>14823</v>
      </c>
      <c r="G275" s="24" t="str">
        <f>LEFT(tbl_produits[[#This Row],[Code ATC]], 1)</f>
        <v>V</v>
      </c>
      <c r="H275" s="24" t="str">
        <f>INDEX(Table34[Libellé français], MATCH(tbl_produits[[#This Row],[Classe ATC]], Table34[ATC_code], 0))</f>
        <v>Divers</v>
      </c>
      <c r="I275" s="24" t="str">
        <f>LEFT(tbl_produits[[#This Row],[Code ATC]], 3)</f>
        <v>V03</v>
      </c>
      <c r="J275" s="24"/>
      <c r="K275" s="24"/>
      <c r="L275" s="23"/>
    </row>
    <row r="276" spans="1:12" x14ac:dyDescent="0.2">
      <c r="A276" s="24" t="s">
        <v>13</v>
      </c>
      <c r="B276" s="24" t="s">
        <v>13</v>
      </c>
      <c r="C276" s="24" t="s">
        <v>13</v>
      </c>
      <c r="D276" s="24" t="s">
        <v>16922</v>
      </c>
      <c r="E276" s="24" t="s">
        <v>16923</v>
      </c>
      <c r="F276" s="24" t="s">
        <v>14823</v>
      </c>
      <c r="G276" s="24" t="str">
        <f>LEFT(tbl_produits[[#This Row],[Code ATC]], 1)</f>
        <v>V</v>
      </c>
      <c r="H276" s="24" t="str">
        <f>INDEX(Table34[Libellé français], MATCH(tbl_produits[[#This Row],[Classe ATC]], Table34[ATC_code], 0))</f>
        <v>Divers</v>
      </c>
      <c r="I276" s="24" t="str">
        <f>LEFT(tbl_produits[[#This Row],[Code ATC]], 3)</f>
        <v>V03</v>
      </c>
      <c r="J276" s="24"/>
      <c r="K276" s="24"/>
      <c r="L276" s="23"/>
    </row>
    <row r="277" spans="1:12" x14ac:dyDescent="0.2">
      <c r="A277" s="24" t="s">
        <v>817</v>
      </c>
      <c r="B277" s="24" t="s">
        <v>2138</v>
      </c>
      <c r="C277" s="24" t="s">
        <v>2514</v>
      </c>
      <c r="D277" s="24" t="s">
        <v>2513</v>
      </c>
      <c r="E277" s="24" t="s">
        <v>2499</v>
      </c>
      <c r="F277" s="24" t="s">
        <v>12090</v>
      </c>
      <c r="G277" s="24" t="str">
        <f>LEFT(tbl_produits[[#This Row],[Code ATC]], 1)</f>
        <v>N</v>
      </c>
      <c r="H277" s="24" t="str">
        <f>INDEX(Table34[Libellé français], MATCH(tbl_produits[[#This Row],[Classe ATC]], Table34[ATC_code], 0))</f>
        <v>Système nerveux</v>
      </c>
      <c r="I277" s="24" t="str">
        <f>LEFT(tbl_produits[[#This Row],[Code ATC]], 3)</f>
        <v>N03</v>
      </c>
      <c r="J277" s="24" t="s">
        <v>2499</v>
      </c>
      <c r="K277" s="24"/>
      <c r="L277" s="23"/>
    </row>
    <row r="278" spans="1:12" x14ac:dyDescent="0.2">
      <c r="A278" s="24" t="s">
        <v>545</v>
      </c>
      <c r="B278" s="24" t="s">
        <v>545</v>
      </c>
      <c r="C278" s="24" t="s">
        <v>2514</v>
      </c>
      <c r="D278" s="24" t="s">
        <v>2513</v>
      </c>
      <c r="E278" s="24" t="s">
        <v>15653</v>
      </c>
      <c r="F278" s="24" t="s">
        <v>12090</v>
      </c>
      <c r="G278" s="24" t="str">
        <f>LEFT(tbl_produits[[#This Row],[Code ATC]], 1)</f>
        <v>N</v>
      </c>
      <c r="H278" s="24" t="str">
        <f>INDEX(Table34[Libellé français], MATCH(tbl_produits[[#This Row],[Classe ATC]], Table34[ATC_code], 0))</f>
        <v>Système nerveux</v>
      </c>
      <c r="I278" s="24" t="str">
        <f>LEFT(tbl_produits[[#This Row],[Code ATC]], 3)</f>
        <v>N03</v>
      </c>
      <c r="J278" s="24" t="s">
        <v>2499</v>
      </c>
      <c r="K278" s="24"/>
      <c r="L278" s="23"/>
    </row>
    <row r="279" spans="1:12" x14ac:dyDescent="0.2">
      <c r="A279" s="24" t="s">
        <v>361</v>
      </c>
      <c r="B279" s="24" t="s">
        <v>361</v>
      </c>
      <c r="C279" s="24" t="s">
        <v>361</v>
      </c>
      <c r="D279" s="23" t="s">
        <v>15654</v>
      </c>
      <c r="E279" s="23" t="s">
        <v>2343</v>
      </c>
      <c r="F279" s="24" t="s">
        <v>3612</v>
      </c>
      <c r="G279" s="24" t="str">
        <f>LEFT(tbl_produits[[#This Row],[Code ATC]], 1)</f>
        <v>A</v>
      </c>
      <c r="H279" s="24" t="str">
        <f>INDEX(Table34[Libellé français], MATCH(tbl_produits[[#This Row],[Classe ATC]], Table34[ATC_code], 0))</f>
        <v>Voies digestives et métabolisme</v>
      </c>
      <c r="I279" s="23" t="str">
        <f>LEFT(tbl_produits[[#This Row],[Code ATC]], 3)</f>
        <v>A07</v>
      </c>
      <c r="J279" s="24" t="s">
        <v>2500</v>
      </c>
      <c r="L279" s="23"/>
    </row>
    <row r="280" spans="1:12" x14ac:dyDescent="0.2">
      <c r="A280" s="24" t="s">
        <v>1181</v>
      </c>
      <c r="B280" s="24" t="s">
        <v>2139</v>
      </c>
      <c r="C280" s="24" t="s">
        <v>361</v>
      </c>
      <c r="D280" s="23" t="s">
        <v>15654</v>
      </c>
      <c r="E280" s="23" t="s">
        <v>2343</v>
      </c>
      <c r="F280" s="24" t="s">
        <v>3612</v>
      </c>
      <c r="G280" s="24" t="str">
        <f>LEFT(tbl_produits[[#This Row],[Code ATC]], 1)</f>
        <v>A</v>
      </c>
      <c r="H280" s="24" t="str">
        <f>INDEX(Table34[Libellé français], MATCH(tbl_produits[[#This Row],[Classe ATC]], Table34[ATC_code], 0))</f>
        <v>Voies digestives et métabolisme</v>
      </c>
      <c r="I280" s="23" t="str">
        <f>LEFT(tbl_produits[[#This Row],[Code ATC]], 3)</f>
        <v>A07</v>
      </c>
      <c r="J280" s="24" t="s">
        <v>2500</v>
      </c>
      <c r="L280" s="23"/>
    </row>
    <row r="281" spans="1:12" x14ac:dyDescent="0.2">
      <c r="A281" s="24" t="s">
        <v>1503</v>
      </c>
      <c r="B281" s="24" t="s">
        <v>16060</v>
      </c>
      <c r="C281" s="24" t="s">
        <v>16582</v>
      </c>
      <c r="D281" s="23" t="s">
        <v>15654</v>
      </c>
      <c r="E281" s="23" t="s">
        <v>2343</v>
      </c>
      <c r="F281" s="24" t="s">
        <v>3612</v>
      </c>
      <c r="G281" s="24" t="str">
        <f>LEFT(tbl_produits[[#This Row],[Code ATC]], 1)</f>
        <v>A</v>
      </c>
      <c r="H281" s="24" t="str">
        <f>INDEX(Table34[Libellé français], MATCH(tbl_produits[[#This Row],[Classe ATC]], Table34[ATC_code], 0))</f>
        <v>Voies digestives et métabolisme</v>
      </c>
      <c r="I281" s="23" t="str">
        <f>LEFT(tbl_produits[[#This Row],[Code ATC]], 3)</f>
        <v>A07</v>
      </c>
      <c r="J281" s="24" t="s">
        <v>2500</v>
      </c>
      <c r="L281" s="23"/>
    </row>
    <row r="282" spans="1:12" x14ac:dyDescent="0.2">
      <c r="A282" s="24" t="s">
        <v>1502</v>
      </c>
      <c r="B282" s="24" t="s">
        <v>2173</v>
      </c>
      <c r="C282" s="24" t="s">
        <v>2585</v>
      </c>
      <c r="D282" s="23" t="s">
        <v>15654</v>
      </c>
      <c r="E282" s="23" t="s">
        <v>2343</v>
      </c>
      <c r="F282" s="24" t="s">
        <v>3612</v>
      </c>
      <c r="G282" s="24" t="str">
        <f>LEFT(tbl_produits[[#This Row],[Code ATC]], 1)</f>
        <v>A</v>
      </c>
      <c r="H282" s="24" t="str">
        <f>INDEX(Table34[Libellé français], MATCH(tbl_produits[[#This Row],[Classe ATC]], Table34[ATC_code], 0))</f>
        <v>Voies digestives et métabolisme</v>
      </c>
      <c r="I282" s="23" t="str">
        <f>LEFT(tbl_produits[[#This Row],[Code ATC]], 3)</f>
        <v>A07</v>
      </c>
      <c r="J282" s="24" t="s">
        <v>2500</v>
      </c>
      <c r="L282" s="23"/>
    </row>
    <row r="283" spans="1:12" x14ac:dyDescent="0.2">
      <c r="A283" s="24" t="s">
        <v>161</v>
      </c>
      <c r="B283" s="24" t="s">
        <v>161</v>
      </c>
      <c r="C283" s="24" t="s">
        <v>16439</v>
      </c>
      <c r="D283" s="24" t="s">
        <v>16615</v>
      </c>
      <c r="E283" s="24" t="s">
        <v>16924</v>
      </c>
      <c r="F283" s="24" t="s">
        <v>12352</v>
      </c>
      <c r="G283" s="24" t="str">
        <f>LEFT(tbl_produits[[#This Row],[Code ATC]], 1)</f>
        <v>N</v>
      </c>
      <c r="H283" s="24" t="str">
        <f>INDEX(Table34[Libellé français], MATCH(tbl_produits[[#This Row],[Classe ATC]], Table34[ATC_code], 0))</f>
        <v>Système nerveux</v>
      </c>
      <c r="I283" s="24" t="str">
        <f>LEFT(tbl_produits[[#This Row],[Code ATC]], 3)</f>
        <v>N05</v>
      </c>
      <c r="J283" s="24"/>
      <c r="K283" s="24"/>
      <c r="L283" s="23"/>
    </row>
    <row r="284" spans="1:12" x14ac:dyDescent="0.2">
      <c r="A284" s="24" t="s">
        <v>1228</v>
      </c>
      <c r="B284" s="24" t="s">
        <v>2165</v>
      </c>
      <c r="C284" s="24" t="s">
        <v>15655</v>
      </c>
      <c r="D284" s="24" t="s">
        <v>15698</v>
      </c>
      <c r="E284" s="24" t="s">
        <v>16674</v>
      </c>
      <c r="F284" s="24" t="s">
        <v>8233</v>
      </c>
      <c r="G284" s="24" t="str">
        <f>LEFT(tbl_produits[[#This Row],[Code ATC]], 1)</f>
        <v>H</v>
      </c>
      <c r="H284" s="24" t="str">
        <f>INDEX(Table34[Libellé français], MATCH(tbl_produits[[#This Row],[Classe ATC]], Table34[ATC_code], 0))</f>
        <v>Hormones systémiques sauf hormones sexuelles et insulines</v>
      </c>
      <c r="I284" s="24" t="str">
        <f>LEFT(tbl_produits[[#This Row],[Code ATC]], 3)</f>
        <v>H02</v>
      </c>
      <c r="J284" s="24"/>
      <c r="K284" s="24"/>
      <c r="L284" s="23"/>
    </row>
    <row r="285" spans="1:12" x14ac:dyDescent="0.2">
      <c r="A285" s="24" t="s">
        <v>25</v>
      </c>
      <c r="B285" s="24" t="s">
        <v>25</v>
      </c>
      <c r="C285" s="24" t="s">
        <v>15655</v>
      </c>
      <c r="D285" s="24" t="s">
        <v>15698</v>
      </c>
      <c r="E285" s="24" t="s">
        <v>16674</v>
      </c>
      <c r="F285" s="24" t="s">
        <v>8233</v>
      </c>
      <c r="G285" s="24" t="str">
        <f>LEFT(tbl_produits[[#This Row],[Code ATC]], 1)</f>
        <v>H</v>
      </c>
      <c r="H285" s="24" t="str">
        <f>INDEX(Table34[Libellé français], MATCH(tbl_produits[[#This Row],[Classe ATC]], Table34[ATC_code], 0))</f>
        <v>Hormones systémiques sauf hormones sexuelles et insulines</v>
      </c>
      <c r="I285" s="24" t="str">
        <f>LEFT(tbl_produits[[#This Row],[Code ATC]], 3)</f>
        <v>H02</v>
      </c>
      <c r="J285" s="24"/>
      <c r="K285" s="24"/>
      <c r="L285" s="23"/>
    </row>
    <row r="286" spans="1:12" x14ac:dyDescent="0.2">
      <c r="A286" s="24" t="s">
        <v>663</v>
      </c>
      <c r="B286" s="24" t="s">
        <v>16061</v>
      </c>
      <c r="C286" s="24" t="s">
        <v>16715</v>
      </c>
      <c r="D286" s="24" t="s">
        <v>15709</v>
      </c>
      <c r="E286" s="24" t="s">
        <v>15932</v>
      </c>
      <c r="F286" s="24" t="s">
        <v>5168</v>
      </c>
      <c r="G286" s="24" t="str">
        <f>LEFT(tbl_produits[[#This Row],[Code ATC]], 1)</f>
        <v>C</v>
      </c>
      <c r="H286" s="24" t="str">
        <f>INDEX(Table34[Libellé français], MATCH(tbl_produits[[#This Row],[Classe ATC]], Table34[ATC_code], 0))</f>
        <v>Système cardiovasculaire</v>
      </c>
      <c r="I286" s="24" t="str">
        <f>LEFT(tbl_produits[[#This Row],[Code ATC]], 3)</f>
        <v>C01</v>
      </c>
      <c r="J286" s="24"/>
      <c r="K286" s="24"/>
      <c r="L286" s="23"/>
    </row>
    <row r="287" spans="1:12" x14ac:dyDescent="0.2">
      <c r="A287" s="24" t="s">
        <v>664</v>
      </c>
      <c r="B287" s="24" t="s">
        <v>16062</v>
      </c>
      <c r="C287" s="24" t="s">
        <v>16716</v>
      </c>
      <c r="D287" s="24" t="s">
        <v>15709</v>
      </c>
      <c r="E287" s="24" t="s">
        <v>15932</v>
      </c>
      <c r="F287" s="24" t="s">
        <v>5168</v>
      </c>
      <c r="G287" s="24" t="str">
        <f>LEFT(tbl_produits[[#This Row],[Code ATC]], 1)</f>
        <v>C</v>
      </c>
      <c r="H287" s="24" t="str">
        <f>INDEX(Table34[Libellé français], MATCH(tbl_produits[[#This Row],[Classe ATC]], Table34[ATC_code], 0))</f>
        <v>Système cardiovasculaire</v>
      </c>
      <c r="I287" s="24" t="str">
        <f>LEFT(tbl_produits[[#This Row],[Code ATC]], 3)</f>
        <v>C01</v>
      </c>
      <c r="J287" s="24"/>
      <c r="K287" s="24"/>
      <c r="L287" s="23"/>
    </row>
    <row r="288" spans="1:12" x14ac:dyDescent="0.2">
      <c r="A288" s="24" t="s">
        <v>165</v>
      </c>
      <c r="B288" s="24" t="s">
        <v>165</v>
      </c>
      <c r="C288" s="24" t="s">
        <v>16440</v>
      </c>
      <c r="D288" s="24" t="s">
        <v>15724</v>
      </c>
      <c r="E288" s="24" t="s">
        <v>16688</v>
      </c>
      <c r="F288" s="24" t="s">
        <v>5098</v>
      </c>
      <c r="G288" s="24" t="str">
        <f>LEFT(tbl_produits[[#This Row],[Code ATC]], 1)</f>
        <v>C</v>
      </c>
      <c r="H288" s="24" t="str">
        <f>INDEX(Table34[Libellé français], MATCH(tbl_produits[[#This Row],[Classe ATC]], Table34[ATC_code], 0))</f>
        <v>Système cardiovasculaire</v>
      </c>
      <c r="I288" s="24" t="str">
        <f>LEFT(tbl_produits[[#This Row],[Code ATC]], 3)</f>
        <v>C01</v>
      </c>
      <c r="J288" s="24"/>
      <c r="K288" s="24"/>
      <c r="L288" s="23"/>
    </row>
    <row r="289" spans="1:12" x14ac:dyDescent="0.2">
      <c r="A289" s="24" t="s">
        <v>147</v>
      </c>
      <c r="B289" s="24" t="s">
        <v>147</v>
      </c>
      <c r="C289" s="24" t="s">
        <v>16441</v>
      </c>
      <c r="D289" s="24" t="s">
        <v>15651</v>
      </c>
      <c r="E289" s="24" t="s">
        <v>16673</v>
      </c>
      <c r="F289" s="24" t="s">
        <v>9916</v>
      </c>
      <c r="G289" s="24" t="str">
        <f>LEFT(tbl_produits[[#This Row],[Code ATC]], 1)</f>
        <v>L</v>
      </c>
      <c r="H289" s="24" t="str">
        <f>INDEX(Table34[Libellé français], MATCH(tbl_produits[[#This Row],[Classe ATC]], Table34[ATC_code], 0))</f>
        <v>Antinéoplasiques et immunomodulateurs</v>
      </c>
      <c r="I289" s="24" t="str">
        <f>LEFT(tbl_produits[[#This Row],[Code ATC]], 3)</f>
        <v>L01</v>
      </c>
      <c r="J289" s="24"/>
      <c r="K289" s="24"/>
      <c r="L289" s="23"/>
    </row>
    <row r="290" spans="1:12" x14ac:dyDescent="0.2">
      <c r="A290" s="24" t="s">
        <v>1662</v>
      </c>
      <c r="B290" s="24" t="s">
        <v>16063</v>
      </c>
      <c r="C290" s="24" t="s">
        <v>16672</v>
      </c>
      <c r="D290" s="24" t="s">
        <v>17060</v>
      </c>
      <c r="E290" s="24" t="s">
        <v>15902</v>
      </c>
      <c r="F290" s="24" t="s">
        <v>11948</v>
      </c>
      <c r="G290" s="24" t="str">
        <f>LEFT(tbl_produits[[#This Row],[Code ATC]], 1)</f>
        <v>N</v>
      </c>
      <c r="H290" s="24" t="str">
        <f>INDEX(Table34[Libellé français], MATCH(tbl_produits[[#This Row],[Classe ATC]], Table34[ATC_code], 0))</f>
        <v>Système nerveux</v>
      </c>
      <c r="I290" s="24" t="str">
        <f>LEFT(tbl_produits[[#This Row],[Code ATC]], 3)</f>
        <v>N02</v>
      </c>
      <c r="J290" s="24"/>
      <c r="K290" s="24"/>
      <c r="L290" s="23"/>
    </row>
    <row r="291" spans="1:12" x14ac:dyDescent="0.2">
      <c r="A291" s="24" t="s">
        <v>1955</v>
      </c>
      <c r="B291" s="24" t="s">
        <v>16064</v>
      </c>
      <c r="C291" s="24" t="s">
        <v>16993</v>
      </c>
      <c r="D291" s="24" t="s">
        <v>17060</v>
      </c>
      <c r="E291" s="24" t="s">
        <v>15902</v>
      </c>
      <c r="F291" s="24" t="s">
        <v>11948</v>
      </c>
      <c r="G291" s="24" t="str">
        <f>LEFT(tbl_produits[[#This Row],[Code ATC]], 1)</f>
        <v>N</v>
      </c>
      <c r="H291" s="24" t="str">
        <f>INDEX(Table34[Libellé français], MATCH(tbl_produits[[#This Row],[Classe ATC]], Table34[ATC_code], 0))</f>
        <v>Système nerveux</v>
      </c>
      <c r="I291" s="24" t="str">
        <f>LEFT(tbl_produits[[#This Row],[Code ATC]], 3)</f>
        <v>N02</v>
      </c>
      <c r="J291" s="24"/>
      <c r="K291" s="24"/>
      <c r="L291" s="23"/>
    </row>
    <row r="292" spans="1:12" x14ac:dyDescent="0.2">
      <c r="A292" s="24" t="s">
        <v>1098</v>
      </c>
      <c r="B292" s="24" t="s">
        <v>2166</v>
      </c>
      <c r="C292" s="24" t="s">
        <v>15713</v>
      </c>
      <c r="D292" s="24" t="s">
        <v>15807</v>
      </c>
      <c r="E292" s="24" t="s">
        <v>2405</v>
      </c>
      <c r="F292" s="24" t="s">
        <v>12262</v>
      </c>
      <c r="G292" s="24" t="str">
        <f>LEFT(tbl_produits[[#This Row],[Code ATC]], 1)</f>
        <v>N</v>
      </c>
      <c r="H292" s="24" t="str">
        <f>INDEX(Table34[Libellé français], MATCH(tbl_produits[[#This Row],[Classe ATC]], Table34[ATC_code], 0))</f>
        <v>Système nerveux</v>
      </c>
      <c r="I292" s="24" t="str">
        <f>LEFT(tbl_produits[[#This Row],[Code ATC]], 3)</f>
        <v>N04</v>
      </c>
      <c r="J292" s="24"/>
      <c r="K292" s="24"/>
      <c r="L292" s="23"/>
    </row>
    <row r="293" spans="1:12" x14ac:dyDescent="0.2">
      <c r="A293" s="24" t="s">
        <v>1232</v>
      </c>
      <c r="B293" s="24" t="s">
        <v>2167</v>
      </c>
      <c r="C293" s="24" t="s">
        <v>2588</v>
      </c>
      <c r="D293" s="24"/>
      <c r="E293" s="24" t="s">
        <v>2527</v>
      </c>
      <c r="F293" s="24" t="s">
        <v>5092</v>
      </c>
      <c r="G293" s="24" t="str">
        <f>LEFT(tbl_produits[[#This Row],[Code ATC]], 1)</f>
        <v>C</v>
      </c>
      <c r="H293" s="24" t="str">
        <f>INDEX(Table34[Libellé français], MATCH(tbl_produits[[#This Row],[Classe ATC]], Table34[ATC_code], 0))</f>
        <v>Système cardiovasculaire</v>
      </c>
      <c r="I293" s="24" t="str">
        <f>LEFT(tbl_produits[[#This Row],[Code ATC]], 3)</f>
        <v>C01</v>
      </c>
      <c r="J293" s="24"/>
      <c r="K293" s="24"/>
      <c r="L293" s="23"/>
    </row>
    <row r="294" spans="1:12" x14ac:dyDescent="0.2">
      <c r="A294" s="24" t="s">
        <v>141</v>
      </c>
      <c r="B294" s="24" t="s">
        <v>141</v>
      </c>
      <c r="C294" s="24" t="s">
        <v>15793</v>
      </c>
      <c r="D294" s="24"/>
      <c r="E294" s="24" t="s">
        <v>15712</v>
      </c>
      <c r="F294" s="24" t="s">
        <v>17010</v>
      </c>
      <c r="G294" s="24" t="str">
        <f>LEFT(tbl_produits[[#This Row],[Code ATC]], 1)</f>
        <v>V</v>
      </c>
      <c r="H294" s="24" t="str">
        <f>INDEX(Table34[Libellé français], MATCH(tbl_produits[[#This Row],[Classe ATC]], Table34[ATC_code], 0))</f>
        <v>Divers</v>
      </c>
      <c r="I294" s="24" t="str">
        <f>LEFT(tbl_produits[[#This Row],[Code ATC]], 3)</f>
        <v>V07</v>
      </c>
      <c r="J294" s="24"/>
      <c r="K294" s="24"/>
      <c r="L294" s="23"/>
    </row>
    <row r="295" spans="1:12" x14ac:dyDescent="0.2">
      <c r="A295" s="24" t="s">
        <v>1273</v>
      </c>
      <c r="B295" s="24" t="s">
        <v>16065</v>
      </c>
      <c r="C295" s="24" t="s">
        <v>17140</v>
      </c>
      <c r="D295" s="24"/>
      <c r="E295" s="24" t="s">
        <v>15902</v>
      </c>
      <c r="F295" s="24" t="s">
        <v>11948</v>
      </c>
      <c r="G295" s="24" t="str">
        <f>LEFT(tbl_produits[[#This Row],[Code ATC]], 1)</f>
        <v>N</v>
      </c>
      <c r="H295" s="24" t="str">
        <f>INDEX(Table34[Libellé français], MATCH(tbl_produits[[#This Row],[Classe ATC]], Table34[ATC_code], 0))</f>
        <v>Système nerveux</v>
      </c>
      <c r="I295" s="24" t="str">
        <f>LEFT(tbl_produits[[#This Row],[Code ATC]], 3)</f>
        <v>N02</v>
      </c>
      <c r="J295" s="24"/>
      <c r="K295" s="24"/>
      <c r="L295" s="23"/>
    </row>
    <row r="296" spans="1:12" x14ac:dyDescent="0.2">
      <c r="A296" s="24" t="s">
        <v>199</v>
      </c>
      <c r="B296" s="24" t="s">
        <v>199</v>
      </c>
      <c r="C296" s="24" t="s">
        <v>199</v>
      </c>
      <c r="D296" s="24" t="s">
        <v>15690</v>
      </c>
      <c r="E296" s="23" t="s">
        <v>16925</v>
      </c>
      <c r="F296" s="24" t="s">
        <v>5133</v>
      </c>
      <c r="G296" s="24" t="str">
        <f>LEFT(tbl_produits[[#This Row],[Code ATC]], 1)</f>
        <v>C</v>
      </c>
      <c r="H296" s="24" t="str">
        <f>INDEX(Table34[Libellé français], MATCH(tbl_produits[[#This Row],[Classe ATC]], Table34[ATC_code], 0))</f>
        <v>Système cardiovasculaire</v>
      </c>
      <c r="I296" s="24" t="str">
        <f>LEFT(tbl_produits[[#This Row],[Code ATC]], 3)</f>
        <v>C01</v>
      </c>
      <c r="J296" s="24"/>
      <c r="K296" s="24"/>
      <c r="L296" s="23"/>
    </row>
    <row r="297" spans="1:12" x14ac:dyDescent="0.2">
      <c r="A297" s="24" t="s">
        <v>1260</v>
      </c>
      <c r="B297" s="24" t="s">
        <v>2172</v>
      </c>
      <c r="C297" s="24" t="s">
        <v>2589</v>
      </c>
      <c r="D297" s="23" t="s">
        <v>15649</v>
      </c>
      <c r="E297" s="23" t="s">
        <v>15843</v>
      </c>
      <c r="F297" s="24" t="s">
        <v>5086</v>
      </c>
      <c r="G297" s="24" t="str">
        <f>LEFT(tbl_produits[[#This Row],[Code ATC]], 1)</f>
        <v>C</v>
      </c>
      <c r="H297" s="24" t="str">
        <f>INDEX(Table34[Libellé français], MATCH(tbl_produits[[#This Row],[Classe ATC]], Table34[ATC_code], 0))</f>
        <v>Système cardiovasculaire</v>
      </c>
      <c r="I297" s="24" t="str">
        <f>LEFT(tbl_produits[[#This Row],[Code ATC]], 3)</f>
        <v>C01</v>
      </c>
      <c r="J297" s="24"/>
      <c r="K297" s="24"/>
      <c r="L297" s="23"/>
    </row>
    <row r="298" spans="1:12" x14ac:dyDescent="0.2">
      <c r="A298" s="24" t="s">
        <v>977</v>
      </c>
      <c r="B298" s="24" t="s">
        <v>2171</v>
      </c>
      <c r="C298" s="24" t="s">
        <v>15711</v>
      </c>
      <c r="D298" s="23" t="s">
        <v>15662</v>
      </c>
      <c r="E298" s="24" t="s">
        <v>2531</v>
      </c>
      <c r="F298" s="24" t="s">
        <v>9894</v>
      </c>
      <c r="G298" s="24" t="str">
        <f>LEFT(tbl_produits[[#This Row],[Code ATC]], 1)</f>
        <v>L</v>
      </c>
      <c r="H298" s="24" t="str">
        <f>INDEX(Table34[Libellé français], MATCH(tbl_produits[[#This Row],[Classe ATC]], Table34[ATC_code], 0))</f>
        <v>Antinéoplasiques et immunomodulateurs</v>
      </c>
      <c r="I298" s="24" t="str">
        <f>LEFT(tbl_produits[[#This Row],[Code ATC]], 3)</f>
        <v>L01</v>
      </c>
      <c r="J298" s="24"/>
      <c r="K298" s="24"/>
      <c r="L298" s="23"/>
    </row>
    <row r="299" spans="1:12" x14ac:dyDescent="0.2">
      <c r="A299" s="24" t="s">
        <v>1940</v>
      </c>
      <c r="B299" s="24" t="s">
        <v>16066</v>
      </c>
      <c r="C299" s="24" t="s">
        <v>15711</v>
      </c>
      <c r="D299" s="23" t="s">
        <v>15662</v>
      </c>
      <c r="E299" s="24" t="s">
        <v>2531</v>
      </c>
      <c r="F299" s="24" t="s">
        <v>9894</v>
      </c>
      <c r="G299" s="24" t="str">
        <f>LEFT(tbl_produits[[#This Row],[Code ATC]], 1)</f>
        <v>L</v>
      </c>
      <c r="H299" s="24" t="str">
        <f>INDEX(Table34[Libellé français], MATCH(tbl_produits[[#This Row],[Classe ATC]], Table34[ATC_code], 0))</f>
        <v>Antinéoplasiques et immunomodulateurs</v>
      </c>
      <c r="I299" s="24" t="str">
        <f>LEFT(tbl_produits[[#This Row],[Code ATC]], 3)</f>
        <v>L01</v>
      </c>
      <c r="J299" s="24"/>
      <c r="K299" s="24"/>
      <c r="L299" s="23"/>
    </row>
    <row r="300" spans="1:12" x14ac:dyDescent="0.2">
      <c r="A300" s="24" t="s">
        <v>1069</v>
      </c>
      <c r="B300" s="24" t="s">
        <v>2170</v>
      </c>
      <c r="C300" s="24" t="s">
        <v>2590</v>
      </c>
      <c r="E300" s="24" t="s">
        <v>2406</v>
      </c>
      <c r="F300" s="24" t="s">
        <v>10547</v>
      </c>
      <c r="G300" s="24" t="str">
        <f>LEFT(tbl_produits[[#This Row],[Code ATC]], 1)</f>
        <v>L</v>
      </c>
      <c r="H300" s="24" t="str">
        <f>INDEX(Table34[Libellé français], MATCH(tbl_produits[[#This Row],[Classe ATC]], Table34[ATC_code], 0))</f>
        <v>Antinéoplasiques et immunomodulateurs</v>
      </c>
      <c r="I300" s="24" t="str">
        <f>LEFT(tbl_produits[[#This Row],[Code ATC]], 3)</f>
        <v>L02</v>
      </c>
      <c r="J300" s="24"/>
      <c r="K300" s="24"/>
      <c r="L300" s="23"/>
    </row>
    <row r="301" spans="1:12" x14ac:dyDescent="0.2">
      <c r="A301" s="24" t="s">
        <v>91</v>
      </c>
      <c r="B301" s="24" t="s">
        <v>91</v>
      </c>
      <c r="C301" s="24" t="s">
        <v>91</v>
      </c>
      <c r="D301" s="24" t="s">
        <v>16850</v>
      </c>
      <c r="E301" s="23" t="s">
        <v>16849</v>
      </c>
      <c r="F301" s="24" t="s">
        <v>8081</v>
      </c>
      <c r="G301" s="24" t="str">
        <f>LEFT(tbl_produits[[#This Row],[Code ATC]], 1)</f>
        <v>G</v>
      </c>
      <c r="H301" s="24" t="str">
        <f>INDEX(Table34[Libellé français], MATCH(tbl_produits[[#This Row],[Classe ATC]], Table34[ATC_code], 0))</f>
        <v>Système génito-urinaire et hormones sexuelles</v>
      </c>
      <c r="I301" s="24" t="str">
        <f>LEFT(tbl_produits[[#This Row],[Code ATC]], 3)</f>
        <v>G04</v>
      </c>
      <c r="J301" s="24"/>
      <c r="K301" s="24"/>
      <c r="L301" s="23"/>
    </row>
    <row r="302" spans="1:12" x14ac:dyDescent="0.2">
      <c r="A302" s="24" t="s">
        <v>644</v>
      </c>
      <c r="B302" s="24" t="s">
        <v>15869</v>
      </c>
      <c r="C302" s="24" t="s">
        <v>16531</v>
      </c>
      <c r="D302" s="26" t="s">
        <v>15668</v>
      </c>
      <c r="E302" s="24" t="s">
        <v>16851</v>
      </c>
      <c r="F302" s="24" t="s">
        <v>14919</v>
      </c>
      <c r="G302" s="24" t="str">
        <f>LEFT(tbl_produits[[#This Row],[Code ATC]], 1)</f>
        <v>V</v>
      </c>
      <c r="H302" s="24" t="str">
        <f>INDEX(Table34[Libellé français], MATCH(tbl_produits[[#This Row],[Classe ATC]], Table34[ATC_code], 0))</f>
        <v>Divers</v>
      </c>
      <c r="I302" s="24" t="str">
        <f>LEFT(tbl_produits[[#This Row],[Code ATC]], 3)</f>
        <v>V03</v>
      </c>
      <c r="J302" s="24"/>
      <c r="K302" s="24"/>
      <c r="L302" s="23"/>
    </row>
    <row r="303" spans="1:12" x14ac:dyDescent="0.2">
      <c r="A303" s="24" t="s">
        <v>587</v>
      </c>
      <c r="B303" s="24" t="s">
        <v>587</v>
      </c>
      <c r="C303" s="24" t="s">
        <v>16531</v>
      </c>
      <c r="D303" s="24" t="s">
        <v>15633</v>
      </c>
      <c r="E303" s="24" t="s">
        <v>16851</v>
      </c>
      <c r="F303" s="24" t="s">
        <v>14919</v>
      </c>
      <c r="G303" s="24" t="str">
        <f>LEFT(tbl_produits[[#This Row],[Code ATC]], 1)</f>
        <v>V</v>
      </c>
      <c r="H303" s="24" t="str">
        <f>INDEX(Table34[Libellé français], MATCH(tbl_produits[[#This Row],[Classe ATC]], Table34[ATC_code], 0))</f>
        <v>Divers</v>
      </c>
      <c r="I303" s="24" t="str">
        <f>LEFT(tbl_produits[[#This Row],[Code ATC]], 3)</f>
        <v>V03</v>
      </c>
      <c r="J303" s="24"/>
      <c r="K303" s="24"/>
      <c r="L303" s="23"/>
    </row>
    <row r="304" spans="1:12" x14ac:dyDescent="0.2">
      <c r="A304" s="24" t="s">
        <v>1701</v>
      </c>
      <c r="B304" s="24" t="s">
        <v>15870</v>
      </c>
      <c r="C304" s="24" t="s">
        <v>16532</v>
      </c>
      <c r="D304" s="24" t="s">
        <v>15630</v>
      </c>
      <c r="E304" s="24" t="s">
        <v>16533</v>
      </c>
      <c r="F304" s="24" t="s">
        <v>3265</v>
      </c>
      <c r="G304" s="24" t="str">
        <f>LEFT(tbl_produits[[#This Row],[Code ATC]], 1)</f>
        <v>A</v>
      </c>
      <c r="H304" s="24" t="str">
        <f>INDEX(Table34[Libellé français], MATCH(tbl_produits[[#This Row],[Classe ATC]], Table34[ATC_code], 0))</f>
        <v>Voies digestives et métabolisme</v>
      </c>
      <c r="I304" s="24" t="str">
        <f>LEFT(tbl_produits[[#This Row],[Code ATC]], 3)</f>
        <v>A04</v>
      </c>
      <c r="L304" s="23"/>
    </row>
    <row r="305" spans="1:12" x14ac:dyDescent="0.2">
      <c r="A305" s="24" t="s">
        <v>63</v>
      </c>
      <c r="B305" s="24" t="s">
        <v>63</v>
      </c>
      <c r="C305" s="24" t="s">
        <v>16532</v>
      </c>
      <c r="D305" s="24" t="s">
        <v>15630</v>
      </c>
      <c r="E305" s="24" t="s">
        <v>16533</v>
      </c>
      <c r="F305" s="24" t="s">
        <v>3265</v>
      </c>
      <c r="G305" s="24" t="str">
        <f>LEFT(tbl_produits[[#This Row],[Code ATC]], 1)</f>
        <v>A</v>
      </c>
      <c r="H305" s="24" t="str">
        <f>INDEX(Table34[Libellé français], MATCH(tbl_produits[[#This Row],[Classe ATC]], Table34[ATC_code], 0))</f>
        <v>Voies digestives et métabolisme</v>
      </c>
      <c r="I305" s="24" t="str">
        <f>LEFT(tbl_produits[[#This Row],[Code ATC]], 3)</f>
        <v>A04</v>
      </c>
      <c r="L305" s="23"/>
    </row>
    <row r="306" spans="1:12" x14ac:dyDescent="0.2">
      <c r="A306" s="24" t="s">
        <v>809</v>
      </c>
      <c r="B306" s="24" t="s">
        <v>15871</v>
      </c>
      <c r="C306" s="24" t="s">
        <v>16532</v>
      </c>
      <c r="D306" s="24" t="s">
        <v>15630</v>
      </c>
      <c r="E306" s="24" t="s">
        <v>16533</v>
      </c>
      <c r="F306" s="24" t="s">
        <v>3265</v>
      </c>
      <c r="G306" s="24" t="str">
        <f>LEFT(tbl_produits[[#This Row],[Code ATC]], 1)</f>
        <v>A</v>
      </c>
      <c r="H306" s="24" t="str">
        <f>INDEX(Table34[Libellé français], MATCH(tbl_produits[[#This Row],[Classe ATC]], Table34[ATC_code], 0))</f>
        <v>Voies digestives et métabolisme</v>
      </c>
      <c r="I306" s="24" t="str">
        <f>LEFT(tbl_produits[[#This Row],[Code ATC]], 3)</f>
        <v>A04</v>
      </c>
      <c r="L306" s="23"/>
    </row>
    <row r="307" spans="1:12" x14ac:dyDescent="0.2">
      <c r="A307" s="24" t="s">
        <v>1750</v>
      </c>
      <c r="B307" s="24" t="s">
        <v>15871</v>
      </c>
      <c r="C307" s="24" t="s">
        <v>16532</v>
      </c>
      <c r="D307" s="24" t="s">
        <v>15630</v>
      </c>
      <c r="E307" s="24" t="s">
        <v>16533</v>
      </c>
      <c r="F307" s="24" t="s">
        <v>3265</v>
      </c>
      <c r="G307" s="24" t="str">
        <f>LEFT(tbl_produits[[#This Row],[Code ATC]], 1)</f>
        <v>A</v>
      </c>
      <c r="H307" s="24" t="str">
        <f>INDEX(Table34[Libellé français], MATCH(tbl_produits[[#This Row],[Classe ATC]], Table34[ATC_code], 0))</f>
        <v>Voies digestives et métabolisme</v>
      </c>
      <c r="I307" s="24" t="str">
        <f>LEFT(tbl_produits[[#This Row],[Code ATC]], 3)</f>
        <v>A04</v>
      </c>
      <c r="L307" s="23"/>
    </row>
    <row r="308" spans="1:12" x14ac:dyDescent="0.2">
      <c r="A308" s="24" t="s">
        <v>1973</v>
      </c>
      <c r="B308" s="24" t="s">
        <v>2175</v>
      </c>
      <c r="C308" s="24" t="s">
        <v>2587</v>
      </c>
      <c r="E308" s="24" t="s">
        <v>2385</v>
      </c>
      <c r="F308" s="24" t="s">
        <v>5130</v>
      </c>
      <c r="G308" s="24" t="str">
        <f>LEFT(tbl_produits[[#This Row],[Code ATC]], 1)</f>
        <v>C</v>
      </c>
      <c r="H308" s="24" t="str">
        <f>INDEX(Table34[Libellé français], MATCH(tbl_produits[[#This Row],[Classe ATC]], Table34[ATC_code], 0))</f>
        <v>Système cardiovasculaire</v>
      </c>
      <c r="I308" s="24" t="str">
        <f>LEFT(tbl_produits[[#This Row],[Code ATC]], 3)</f>
        <v>C01</v>
      </c>
      <c r="J308" s="24"/>
      <c r="K308" s="24"/>
      <c r="L308" s="23"/>
    </row>
    <row r="309" spans="1:12" x14ac:dyDescent="0.2">
      <c r="A309" s="24" t="s">
        <v>1001</v>
      </c>
      <c r="B309" s="24" t="s">
        <v>16067</v>
      </c>
      <c r="C309" s="24" t="s">
        <v>16659</v>
      </c>
      <c r="D309" s="24"/>
      <c r="E309" s="24" t="s">
        <v>17174</v>
      </c>
      <c r="F309" s="24" t="s">
        <v>10547</v>
      </c>
      <c r="G309" s="24" t="str">
        <f>LEFT(tbl_produits[[#This Row],[Code ATC]], 1)</f>
        <v>L</v>
      </c>
      <c r="H309" s="24" t="str">
        <f>INDEX(Table34[Libellé français], MATCH(tbl_produits[[#This Row],[Classe ATC]], Table34[ATC_code], 0))</f>
        <v>Antinéoplasiques et immunomodulateurs</v>
      </c>
      <c r="I309" s="24" t="str">
        <f>LEFT(tbl_produits[[#This Row],[Code ATC]], 3)</f>
        <v>L02</v>
      </c>
      <c r="J309" s="24"/>
      <c r="K309" s="24"/>
      <c r="L309" s="23"/>
    </row>
    <row r="310" spans="1:12" x14ac:dyDescent="0.2">
      <c r="A310" s="24" t="s">
        <v>952</v>
      </c>
      <c r="B310" s="24" t="s">
        <v>2174</v>
      </c>
      <c r="C310" s="24" t="s">
        <v>15792</v>
      </c>
      <c r="D310" s="24" t="s">
        <v>15636</v>
      </c>
      <c r="E310" s="24" t="s">
        <v>2528</v>
      </c>
      <c r="F310" s="24" t="s">
        <v>12279</v>
      </c>
      <c r="G310" s="24" t="str">
        <f>LEFT(tbl_produits[[#This Row],[Code ATC]], 1)</f>
        <v>N</v>
      </c>
      <c r="H310" s="24" t="str">
        <f>INDEX(Table34[Libellé français], MATCH(tbl_produits[[#This Row],[Classe ATC]], Table34[ATC_code], 0))</f>
        <v>Système nerveux</v>
      </c>
      <c r="I310" s="24" t="str">
        <f>LEFT(tbl_produits[[#This Row],[Code ATC]], 3)</f>
        <v>N04</v>
      </c>
      <c r="J310" s="24"/>
      <c r="K310" s="24"/>
      <c r="L310" s="23"/>
    </row>
    <row r="311" spans="1:12" x14ac:dyDescent="0.2">
      <c r="A311" s="24" t="s">
        <v>1971</v>
      </c>
      <c r="B311" s="24" t="s">
        <v>15872</v>
      </c>
      <c r="C311" s="24" t="s">
        <v>16675</v>
      </c>
      <c r="D311" s="24" t="s">
        <v>15636</v>
      </c>
      <c r="E311" s="24" t="s">
        <v>2385</v>
      </c>
      <c r="F311" s="24" t="s">
        <v>5130</v>
      </c>
      <c r="G311" s="24" t="str">
        <f>LEFT(tbl_produits[[#This Row],[Code ATC]], 1)</f>
        <v>C</v>
      </c>
      <c r="H311" s="24" t="str">
        <f>INDEX(Table34[Libellé français], MATCH(tbl_produits[[#This Row],[Classe ATC]], Table34[ATC_code], 0))</f>
        <v>Système cardiovasculaire</v>
      </c>
      <c r="I311" s="24" t="str">
        <f>LEFT(tbl_produits[[#This Row],[Code ATC]], 3)</f>
        <v>C01</v>
      </c>
      <c r="J311" s="24"/>
      <c r="K311" s="24"/>
      <c r="L311" s="23"/>
    </row>
    <row r="312" spans="1:12" x14ac:dyDescent="0.2">
      <c r="A312" s="24" t="s">
        <v>774</v>
      </c>
      <c r="B312" s="24" t="s">
        <v>15873</v>
      </c>
      <c r="C312" s="24" t="s">
        <v>16534</v>
      </c>
      <c r="D312" s="24" t="s">
        <v>16615</v>
      </c>
      <c r="E312" s="23" t="s">
        <v>16992</v>
      </c>
      <c r="F312" s="24" t="s">
        <v>4745</v>
      </c>
      <c r="G312" s="24" t="str">
        <f>LEFT(tbl_produits[[#This Row],[Code ATC]], 1)</f>
        <v>B</v>
      </c>
      <c r="H312" s="24" t="str">
        <f>INDEX(Table34[Libellé français], MATCH(tbl_produits[[#This Row],[Classe ATC]], Table34[ATC_code], 0))</f>
        <v>Sang et organes hématopoïétiques</v>
      </c>
      <c r="I312" s="24" t="str">
        <f>LEFT(tbl_produits[[#This Row],[Code ATC]], 3)</f>
        <v>B03</v>
      </c>
      <c r="J312" s="24"/>
      <c r="K312" s="24"/>
      <c r="L312" s="23"/>
    </row>
    <row r="313" spans="1:12" x14ac:dyDescent="0.2">
      <c r="A313" s="24" t="s">
        <v>1445</v>
      </c>
      <c r="B313" s="24" t="s">
        <v>15874</v>
      </c>
      <c r="C313" s="24" t="s">
        <v>16592</v>
      </c>
      <c r="D313" s="24" t="s">
        <v>16615</v>
      </c>
      <c r="E313" s="23" t="s">
        <v>16992</v>
      </c>
      <c r="F313" s="24" t="s">
        <v>4745</v>
      </c>
      <c r="G313" s="24" t="str">
        <f>LEFT(tbl_produits[[#This Row],[Code ATC]], 1)</f>
        <v>B</v>
      </c>
      <c r="H313" s="24" t="str">
        <f>INDEX(Table34[Libellé français], MATCH(tbl_produits[[#This Row],[Classe ATC]], Table34[ATC_code], 0))</f>
        <v>Sang et organes hématopoïétiques</v>
      </c>
      <c r="I313" s="24" t="str">
        <f>LEFT(tbl_produits[[#This Row],[Code ATC]], 3)</f>
        <v>B03</v>
      </c>
      <c r="J313" s="24"/>
      <c r="K313" s="24"/>
      <c r="L313" s="23"/>
    </row>
    <row r="314" spans="1:12" x14ac:dyDescent="0.2">
      <c r="A314" s="24" t="s">
        <v>1172</v>
      </c>
      <c r="B314" s="24" t="s">
        <v>15875</v>
      </c>
      <c r="C314" s="24" t="s">
        <v>17136</v>
      </c>
      <c r="D314" s="24"/>
      <c r="E314" s="24" t="s">
        <v>16580</v>
      </c>
      <c r="F314" s="24" t="s">
        <v>10858</v>
      </c>
      <c r="G314" s="24" t="str">
        <f>LEFT(tbl_produits[[#This Row],[Code ATC]], 1)</f>
        <v>L</v>
      </c>
      <c r="H314" s="24" t="str">
        <f>INDEX(Table34[Libellé français], MATCH(tbl_produits[[#This Row],[Classe ATC]], Table34[ATC_code], 0))</f>
        <v>Antinéoplasiques et immunomodulateurs</v>
      </c>
      <c r="I314" s="24" t="str">
        <f>LEFT(tbl_produits[[#This Row],[Code ATC]], 3)</f>
        <v>L04</v>
      </c>
      <c r="J314" s="24"/>
      <c r="K314" s="24"/>
      <c r="L314" s="23"/>
    </row>
    <row r="315" spans="1:12" x14ac:dyDescent="0.2">
      <c r="A315" s="24" t="s">
        <v>757</v>
      </c>
      <c r="B315" s="24" t="s">
        <v>15876</v>
      </c>
      <c r="C315" s="24" t="s">
        <v>15664</v>
      </c>
      <c r="D315" s="23" t="s">
        <v>15670</v>
      </c>
      <c r="E315" s="24" t="s">
        <v>15669</v>
      </c>
      <c r="F315" s="24" t="s">
        <v>10440</v>
      </c>
      <c r="G315" s="24" t="str">
        <f>LEFT(tbl_produits[[#This Row],[Code ATC]], 1)</f>
        <v>L</v>
      </c>
      <c r="H315" s="24" t="str">
        <f>INDEX(Table34[Libellé français], MATCH(tbl_produits[[#This Row],[Classe ATC]], Table34[ATC_code], 0))</f>
        <v>Antinéoplasiques et immunomodulateurs</v>
      </c>
      <c r="I315" s="24" t="str">
        <f>LEFT(tbl_produits[[#This Row],[Code ATC]], 3)</f>
        <v>L01</v>
      </c>
      <c r="J315" s="24"/>
      <c r="K315" s="24"/>
      <c r="L315" s="23"/>
    </row>
    <row r="316" spans="1:12" x14ac:dyDescent="0.2">
      <c r="A316" s="24" t="s">
        <v>196</v>
      </c>
      <c r="B316" s="24" t="s">
        <v>196</v>
      </c>
      <c r="C316" s="24" t="s">
        <v>15664</v>
      </c>
      <c r="D316" s="23" t="s">
        <v>15670</v>
      </c>
      <c r="E316" s="24" t="s">
        <v>15669</v>
      </c>
      <c r="F316" s="24" t="s">
        <v>10440</v>
      </c>
      <c r="G316" s="24" t="str">
        <f>LEFT(tbl_produits[[#This Row],[Code ATC]], 1)</f>
        <v>L</v>
      </c>
      <c r="H316" s="24" t="str">
        <f>INDEX(Table34[Libellé français], MATCH(tbl_produits[[#This Row],[Classe ATC]], Table34[ATC_code], 0))</f>
        <v>Antinéoplasiques et immunomodulateurs</v>
      </c>
      <c r="I316" s="24" t="str">
        <f>LEFT(tbl_produits[[#This Row],[Code ATC]], 3)</f>
        <v>L01</v>
      </c>
      <c r="J316" s="24"/>
      <c r="K316" s="24"/>
      <c r="L316" s="23"/>
    </row>
    <row r="317" spans="1:12" x14ac:dyDescent="0.2">
      <c r="A317" s="24" t="s">
        <v>497</v>
      </c>
      <c r="B317" s="24" t="s">
        <v>497</v>
      </c>
      <c r="C317" s="24" t="s">
        <v>15664</v>
      </c>
      <c r="D317" s="23" t="s">
        <v>15670</v>
      </c>
      <c r="E317" s="24" t="s">
        <v>15669</v>
      </c>
      <c r="F317" s="24" t="s">
        <v>10440</v>
      </c>
      <c r="G317" s="24" t="str">
        <f>LEFT(tbl_produits[[#This Row],[Code ATC]], 1)</f>
        <v>L</v>
      </c>
      <c r="H317" s="24" t="str">
        <f>INDEX(Table34[Libellé français], MATCH(tbl_produits[[#This Row],[Classe ATC]], Table34[ATC_code], 0))</f>
        <v>Antinéoplasiques et immunomodulateurs</v>
      </c>
      <c r="I317" s="24" t="str">
        <f>LEFT(tbl_produits[[#This Row],[Code ATC]], 3)</f>
        <v>L01</v>
      </c>
      <c r="J317" s="24"/>
      <c r="K317" s="24"/>
      <c r="L317" s="23"/>
    </row>
    <row r="318" spans="1:12" x14ac:dyDescent="0.2">
      <c r="A318" s="24" t="s">
        <v>219</v>
      </c>
      <c r="B318" s="24" t="s">
        <v>219</v>
      </c>
      <c r="C318" s="24" t="s">
        <v>219</v>
      </c>
      <c r="D318" s="23" t="s">
        <v>15670</v>
      </c>
      <c r="E318" s="24" t="s">
        <v>15669</v>
      </c>
      <c r="F318" s="24" t="s">
        <v>10440</v>
      </c>
      <c r="G318" s="24" t="str">
        <f>LEFT(tbl_produits[[#This Row],[Code ATC]], 1)</f>
        <v>L</v>
      </c>
      <c r="H318" s="24" t="str">
        <f>INDEX(Table34[Libellé français], MATCH(tbl_produits[[#This Row],[Classe ATC]], Table34[ATC_code], 0))</f>
        <v>Antinéoplasiques et immunomodulateurs</v>
      </c>
      <c r="I318" s="24" t="str">
        <f>LEFT(tbl_produits[[#This Row],[Code ATC]], 3)</f>
        <v>L01</v>
      </c>
      <c r="J318" s="24"/>
      <c r="K318" s="24"/>
      <c r="L318" s="23"/>
    </row>
    <row r="319" spans="1:12" x14ac:dyDescent="0.2">
      <c r="A319" s="24" t="s">
        <v>178</v>
      </c>
      <c r="B319" s="24" t="s">
        <v>178</v>
      </c>
      <c r="C319" s="24" t="s">
        <v>178</v>
      </c>
      <c r="D319" s="24" t="s">
        <v>15720</v>
      </c>
      <c r="E319" s="24" t="s">
        <v>16926</v>
      </c>
      <c r="F319" s="24" t="s">
        <v>13321</v>
      </c>
      <c r="G319" s="24" t="str">
        <f>LEFT(tbl_produits[[#This Row],[Code ATC]], 1)</f>
        <v>P</v>
      </c>
      <c r="H319" s="24" t="str">
        <f>INDEX(Table34[Libellé français], MATCH(tbl_produits[[#This Row],[Classe ATC]], Table34[ATC_code], 0))</f>
        <v>Antiparasitaires, insecticides et répulsifs</v>
      </c>
      <c r="I319" s="24" t="str">
        <f>LEFT(tbl_produits[[#This Row],[Code ATC]], 3)</f>
        <v>P02</v>
      </c>
      <c r="J319" s="24"/>
      <c r="K319" s="24"/>
      <c r="L319" s="23"/>
    </row>
    <row r="320" spans="1:12" x14ac:dyDescent="0.2">
      <c r="A320" s="24" t="s">
        <v>1136</v>
      </c>
      <c r="B320" s="24" t="s">
        <v>2284</v>
      </c>
      <c r="C320" s="24" t="s">
        <v>2586</v>
      </c>
      <c r="D320" s="24" t="s">
        <v>15746</v>
      </c>
      <c r="E320" s="24" t="s">
        <v>2530</v>
      </c>
      <c r="F320" s="24" t="s">
        <v>13024</v>
      </c>
      <c r="G320" s="24" t="str">
        <f>LEFT(tbl_produits[[#This Row],[Code ATC]], 1)</f>
        <v>N</v>
      </c>
      <c r="H320" s="24" t="str">
        <f>INDEX(Table34[Libellé français], MATCH(tbl_produits[[#This Row],[Classe ATC]], Table34[ATC_code], 0))</f>
        <v>Système nerveux</v>
      </c>
      <c r="I320" s="24" t="str">
        <f>LEFT(tbl_produits[[#This Row],[Code ATC]], 3)</f>
        <v>N07</v>
      </c>
      <c r="J320" s="24"/>
      <c r="K320" s="24"/>
      <c r="L320" s="23"/>
    </row>
    <row r="321" spans="1:12" x14ac:dyDescent="0.2">
      <c r="A321" s="24" t="s">
        <v>17220</v>
      </c>
      <c r="B321" s="24" t="s">
        <v>17381</v>
      </c>
      <c r="C321" s="24" t="s">
        <v>2586</v>
      </c>
      <c r="D321" s="24"/>
      <c r="E321" s="24" t="s">
        <v>17389</v>
      </c>
      <c r="F321" s="24"/>
      <c r="G321" s="24" t="str">
        <f>LEFT(tbl_produits[[#This Row],[Code ATC]], 1)</f>
        <v/>
      </c>
      <c r="H321" s="24" t="e">
        <f>INDEX(Table34[Libellé français], MATCH(tbl_produits[[#This Row],[Classe ATC]], Table34[ATC_code], 0))</f>
        <v>#N/A</v>
      </c>
      <c r="I321" s="24" t="str">
        <f>LEFT(tbl_produits[[#This Row],[Code ATC]], 3)</f>
        <v/>
      </c>
      <c r="J321" s="24"/>
      <c r="L321" s="23"/>
    </row>
    <row r="322" spans="1:12" x14ac:dyDescent="0.2">
      <c r="A322" s="24" t="s">
        <v>131</v>
      </c>
      <c r="B322" s="24" t="s">
        <v>131</v>
      </c>
      <c r="C322" s="24" t="s">
        <v>2445</v>
      </c>
      <c r="D322" s="24" t="s">
        <v>15671</v>
      </c>
      <c r="E322" s="24" t="s">
        <v>15672</v>
      </c>
      <c r="F322" s="24" t="s">
        <v>11652</v>
      </c>
      <c r="G322" s="24" t="str">
        <f>LEFT(tbl_produits[[#This Row],[Code ATC]], 1)</f>
        <v>N</v>
      </c>
      <c r="H322" s="24" t="str">
        <f>INDEX(Table34[Libellé français], MATCH(tbl_produits[[#This Row],[Classe ATC]], Table34[ATC_code], 0))</f>
        <v>Système nerveux</v>
      </c>
      <c r="I322" s="24" t="str">
        <f>LEFT(tbl_produits[[#This Row],[Code ATC]], 3)</f>
        <v>N01</v>
      </c>
      <c r="J322" s="24"/>
      <c r="K322" s="24"/>
      <c r="L322" s="23"/>
    </row>
    <row r="323" spans="1:12" x14ac:dyDescent="0.2">
      <c r="A323" s="24" t="s">
        <v>376</v>
      </c>
      <c r="B323" s="24" t="s">
        <v>376</v>
      </c>
      <c r="C323" s="24" t="s">
        <v>376</v>
      </c>
      <c r="D323" s="24" t="s">
        <v>15673</v>
      </c>
      <c r="E323" s="23" t="s">
        <v>2679</v>
      </c>
      <c r="F323" s="24" t="s">
        <v>5370</v>
      </c>
      <c r="G323" s="24" t="str">
        <f>LEFT(tbl_produits[[#This Row],[Code ATC]], 1)</f>
        <v>C</v>
      </c>
      <c r="H323" s="24" t="str">
        <f>INDEX(Table34[Libellé français], MATCH(tbl_produits[[#This Row],[Classe ATC]], Table34[ATC_code], 0))</f>
        <v>Système cardiovasculaire</v>
      </c>
      <c r="I323" s="24" t="str">
        <f>LEFT(tbl_produits[[#This Row],[Code ATC]], 3)</f>
        <v>C02</v>
      </c>
      <c r="J323" s="24"/>
      <c r="K323" s="24"/>
      <c r="L323" s="23"/>
    </row>
    <row r="324" spans="1:12" x14ac:dyDescent="0.2">
      <c r="A324" s="24" t="s">
        <v>1220</v>
      </c>
      <c r="B324" s="24" t="s">
        <v>2140</v>
      </c>
      <c r="C324" s="24" t="s">
        <v>2614</v>
      </c>
      <c r="D324" s="23" t="s">
        <v>15687</v>
      </c>
      <c r="E324" s="23" t="s">
        <v>15773</v>
      </c>
      <c r="F324" s="24" t="s">
        <v>5646</v>
      </c>
      <c r="G324" s="24" t="str">
        <f>LEFT(tbl_produits[[#This Row],[Code ATC]], 1)</f>
        <v>C</v>
      </c>
      <c r="H324" s="24" t="str">
        <f>INDEX(Table34[Libellé français], MATCH(tbl_produits[[#This Row],[Classe ATC]], Table34[ATC_code], 0))</f>
        <v>Système cardiovasculaire</v>
      </c>
      <c r="I324" s="24" t="str">
        <f>LEFT(tbl_produits[[#This Row],[Code ATC]], 3)</f>
        <v>C03</v>
      </c>
      <c r="J324" s="24"/>
      <c r="K324" s="24"/>
      <c r="L324" s="23"/>
    </row>
    <row r="325" spans="1:12" x14ac:dyDescent="0.2">
      <c r="A325" s="24" t="s">
        <v>999</v>
      </c>
      <c r="B325" s="24" t="s">
        <v>16068</v>
      </c>
      <c r="C325" s="24" t="s">
        <v>16658</v>
      </c>
      <c r="D325" s="23" t="s">
        <v>15772</v>
      </c>
      <c r="E325" s="23" t="s">
        <v>2529</v>
      </c>
      <c r="F325" s="24" t="s">
        <v>3698</v>
      </c>
      <c r="G325" s="24" t="str">
        <f>LEFT(tbl_produits[[#This Row],[Code ATC]], 1)</f>
        <v>A</v>
      </c>
      <c r="H325" s="24" t="str">
        <f>INDEX(Table34[Libellé français], MATCH(tbl_produits[[#This Row],[Classe ATC]], Table34[ATC_code], 0))</f>
        <v>Voies digestives et métabolisme</v>
      </c>
      <c r="I325" s="23" t="str">
        <f>LEFT(tbl_produits[[#This Row],[Code ATC]], 3)</f>
        <v>A09</v>
      </c>
      <c r="J325" s="24"/>
      <c r="L325" s="23"/>
    </row>
    <row r="326" spans="1:12" x14ac:dyDescent="0.2">
      <c r="A326" s="24" t="s">
        <v>1000</v>
      </c>
      <c r="B326" s="24" t="s">
        <v>2141</v>
      </c>
      <c r="C326" s="24" t="s">
        <v>2593</v>
      </c>
      <c r="D326" s="23" t="s">
        <v>15772</v>
      </c>
      <c r="E326" s="23" t="s">
        <v>2529</v>
      </c>
      <c r="F326" s="24" t="s">
        <v>3698</v>
      </c>
      <c r="G326" s="24" t="str">
        <f>LEFT(tbl_produits[[#This Row],[Code ATC]], 1)</f>
        <v>A</v>
      </c>
      <c r="H326" s="24" t="str">
        <f>INDEX(Table34[Libellé français], MATCH(tbl_produits[[#This Row],[Classe ATC]], Table34[ATC_code], 0))</f>
        <v>Voies digestives et métabolisme</v>
      </c>
      <c r="I326" s="23" t="str">
        <f>LEFT(tbl_produits[[#This Row],[Code ATC]], 3)</f>
        <v>A09</v>
      </c>
      <c r="J326" s="24"/>
      <c r="L326" s="23"/>
    </row>
    <row r="327" spans="1:12" x14ac:dyDescent="0.2">
      <c r="A327" s="24" t="s">
        <v>135</v>
      </c>
      <c r="B327" s="24" t="s">
        <v>135</v>
      </c>
      <c r="C327" s="24" t="s">
        <v>16584</v>
      </c>
      <c r="D327" s="24" t="s">
        <v>15687</v>
      </c>
      <c r="E327" s="23" t="s">
        <v>16927</v>
      </c>
      <c r="F327" s="24" t="s">
        <v>8286</v>
      </c>
      <c r="G327" s="24" t="str">
        <f>LEFT(tbl_produits[[#This Row],[Code ATC]], 1)</f>
        <v>H</v>
      </c>
      <c r="H327" s="24" t="str">
        <f>INDEX(Table34[Libellé français], MATCH(tbl_produits[[#This Row],[Classe ATC]], Table34[ATC_code], 0))</f>
        <v>Hormones systémiques sauf hormones sexuelles et insulines</v>
      </c>
      <c r="I327" s="24" t="str">
        <f>LEFT(tbl_produits[[#This Row],[Code ATC]], 3)</f>
        <v>H03</v>
      </c>
      <c r="J327" s="24"/>
      <c r="K327" s="24"/>
      <c r="L327" s="23"/>
    </row>
    <row r="328" spans="1:12" x14ac:dyDescent="0.2">
      <c r="A328" s="24" t="s">
        <v>332</v>
      </c>
      <c r="B328" s="24" t="s">
        <v>332</v>
      </c>
      <c r="C328" s="24" t="s">
        <v>332</v>
      </c>
      <c r="D328" s="24" t="s">
        <v>15632</v>
      </c>
      <c r="E328" s="23" t="s">
        <v>15806</v>
      </c>
      <c r="F328" s="24" t="s">
        <v>4544</v>
      </c>
      <c r="G328" s="24" t="str">
        <f>LEFT(tbl_produits[[#This Row],[Code ATC]], 1)</f>
        <v>B</v>
      </c>
      <c r="H328" s="24" t="str">
        <f>INDEX(Table34[Libellé français], MATCH(tbl_produits[[#This Row],[Classe ATC]], Table34[ATC_code], 0))</f>
        <v>Sang et organes hématopoïétiques</v>
      </c>
      <c r="I328" s="24" t="str">
        <f>LEFT(tbl_produits[[#This Row],[Code ATC]], 3)</f>
        <v>B02</v>
      </c>
      <c r="J328" s="24"/>
      <c r="K328" s="24"/>
      <c r="L328" s="23"/>
    </row>
    <row r="329" spans="1:12" x14ac:dyDescent="0.2">
      <c r="A329" s="24" t="s">
        <v>1760</v>
      </c>
      <c r="B329" s="24" t="s">
        <v>16069</v>
      </c>
      <c r="C329" s="24" t="s">
        <v>16583</v>
      </c>
      <c r="D329" s="24" t="s">
        <v>15808</v>
      </c>
      <c r="E329" s="24" t="s">
        <v>2601</v>
      </c>
      <c r="F329" s="24" t="s">
        <v>6341</v>
      </c>
      <c r="G329" s="24" t="str">
        <f>LEFT(tbl_produits[[#This Row],[Code ATC]], 1)</f>
        <v>C</v>
      </c>
      <c r="H329" s="24" t="str">
        <f>INDEX(Table34[Libellé français], MATCH(tbl_produits[[#This Row],[Classe ATC]], Table34[ATC_code], 0))</f>
        <v>Système cardiovasculaire</v>
      </c>
      <c r="I329" s="24" t="str">
        <f>LEFT(tbl_produits[[#This Row],[Code ATC]], 3)</f>
        <v>C09</v>
      </c>
      <c r="J329" s="24"/>
      <c r="K329" s="24"/>
      <c r="L329" s="23"/>
    </row>
    <row r="330" spans="1:12" x14ac:dyDescent="0.2">
      <c r="A330" s="24" t="s">
        <v>1798</v>
      </c>
      <c r="B330" s="24" t="s">
        <v>16069</v>
      </c>
      <c r="C330" s="24" t="s">
        <v>16583</v>
      </c>
      <c r="D330" s="24" t="s">
        <v>15808</v>
      </c>
      <c r="E330" s="24" t="s">
        <v>2601</v>
      </c>
      <c r="F330" s="24" t="s">
        <v>6341</v>
      </c>
      <c r="G330" s="24" t="str">
        <f>LEFT(tbl_produits[[#This Row],[Code ATC]], 1)</f>
        <v>C</v>
      </c>
      <c r="H330" s="24" t="str">
        <f>INDEX(Table34[Libellé français], MATCH(tbl_produits[[#This Row],[Classe ATC]], Table34[ATC_code], 0))</f>
        <v>Système cardiovasculaire</v>
      </c>
      <c r="I330" s="24" t="str">
        <f>LEFT(tbl_produits[[#This Row],[Code ATC]], 3)</f>
        <v>C09</v>
      </c>
      <c r="J330" s="24"/>
      <c r="K330" s="24"/>
      <c r="L330" s="23"/>
    </row>
    <row r="331" spans="1:12" x14ac:dyDescent="0.2">
      <c r="A331" s="24" t="s">
        <v>622</v>
      </c>
      <c r="B331" s="24" t="s">
        <v>2292</v>
      </c>
      <c r="C331" s="24" t="s">
        <v>2613</v>
      </c>
      <c r="D331" s="24" t="s">
        <v>15808</v>
      </c>
      <c r="E331" s="24" t="s">
        <v>2601</v>
      </c>
      <c r="F331" s="24" t="s">
        <v>6341</v>
      </c>
      <c r="G331" s="24" t="str">
        <f>LEFT(tbl_produits[[#This Row],[Code ATC]], 1)</f>
        <v>C</v>
      </c>
      <c r="H331" s="24" t="str">
        <f>INDEX(Table34[Libellé français], MATCH(tbl_produits[[#This Row],[Classe ATC]], Table34[ATC_code], 0))</f>
        <v>Système cardiovasculaire</v>
      </c>
      <c r="I331" s="24" t="str">
        <f>LEFT(tbl_produits[[#This Row],[Code ATC]], 3)</f>
        <v>C09</v>
      </c>
      <c r="J331" s="24"/>
      <c r="K331" s="24"/>
      <c r="L331" s="23"/>
    </row>
    <row r="332" spans="1:12" x14ac:dyDescent="0.2">
      <c r="A332" s="24" t="s">
        <v>367</v>
      </c>
      <c r="B332" s="24" t="s">
        <v>367</v>
      </c>
      <c r="C332" s="24" t="s">
        <v>16442</v>
      </c>
      <c r="D332" s="24" t="s">
        <v>15687</v>
      </c>
      <c r="E332" s="24" t="s">
        <v>2602</v>
      </c>
      <c r="F332" s="24" t="s">
        <v>8482</v>
      </c>
      <c r="G332" s="24" t="str">
        <f>LEFT(tbl_produits[[#This Row],[Code ATC]], 1)</f>
        <v>J</v>
      </c>
      <c r="H332" s="24" t="str">
        <f>INDEX(Table34[Libellé français], MATCH(tbl_produits[[#This Row],[Classe ATC]], Table34[ATC_code], 0))</f>
        <v>Anti-infectieux à usage systémique</v>
      </c>
      <c r="I332" s="24" t="str">
        <f>LEFT(tbl_produits[[#This Row],[Code ATC]], 3)</f>
        <v>J01</v>
      </c>
      <c r="J332" s="24"/>
      <c r="K332" s="24"/>
      <c r="L332" s="23"/>
    </row>
    <row r="333" spans="1:12" x14ac:dyDescent="0.2">
      <c r="A333" s="24" t="s">
        <v>1438</v>
      </c>
      <c r="B333" s="24" t="s">
        <v>16070</v>
      </c>
      <c r="C333" s="24" t="s">
        <v>16585</v>
      </c>
      <c r="D333" s="24"/>
      <c r="E333" s="24" t="s">
        <v>2602</v>
      </c>
      <c r="F333" s="24" t="s">
        <v>8482</v>
      </c>
      <c r="G333" s="24" t="str">
        <f>LEFT(tbl_produits[[#This Row],[Code ATC]], 1)</f>
        <v>J</v>
      </c>
      <c r="H333" s="24" t="str">
        <f>INDEX(Table34[Libellé français], MATCH(tbl_produits[[#This Row],[Classe ATC]], Table34[ATC_code], 0))</f>
        <v>Anti-infectieux à usage systémique</v>
      </c>
      <c r="I333" s="24" t="str">
        <f>LEFT(tbl_produits[[#This Row],[Code ATC]], 3)</f>
        <v>J01</v>
      </c>
      <c r="J333" s="24"/>
      <c r="K333" s="24"/>
      <c r="L333" s="23"/>
    </row>
    <row r="334" spans="1:12" x14ac:dyDescent="0.2">
      <c r="A334" s="24" t="s">
        <v>160</v>
      </c>
      <c r="B334" s="24" t="s">
        <v>160</v>
      </c>
      <c r="C334" s="24" t="s">
        <v>160</v>
      </c>
      <c r="D334" s="24"/>
      <c r="E334" s="24" t="s">
        <v>2602</v>
      </c>
      <c r="F334" s="24" t="s">
        <v>8482</v>
      </c>
      <c r="G334" s="24" t="str">
        <f>LEFT(tbl_produits[[#This Row],[Code ATC]], 1)</f>
        <v>J</v>
      </c>
      <c r="H334" s="24" t="str">
        <f>INDEX(Table34[Libellé français], MATCH(tbl_produits[[#This Row],[Classe ATC]], Table34[ATC_code], 0))</f>
        <v>Anti-infectieux à usage systémique</v>
      </c>
      <c r="I334" s="24" t="str">
        <f>LEFT(tbl_produits[[#This Row],[Code ATC]], 3)</f>
        <v>J01</v>
      </c>
      <c r="J334" s="24"/>
      <c r="K334" s="24"/>
      <c r="L334" s="23"/>
    </row>
    <row r="335" spans="1:12" x14ac:dyDescent="0.2">
      <c r="A335" s="24" t="s">
        <v>169</v>
      </c>
      <c r="B335" s="24" t="s">
        <v>169</v>
      </c>
      <c r="C335" s="24" t="s">
        <v>16443</v>
      </c>
      <c r="D335" s="24" t="s">
        <v>15668</v>
      </c>
      <c r="E335" s="23" t="s">
        <v>16928</v>
      </c>
      <c r="F335" s="24" t="s">
        <v>4864</v>
      </c>
      <c r="G335" s="24" t="str">
        <f>LEFT(tbl_produits[[#This Row],[Code ATC]], 1)</f>
        <v>B</v>
      </c>
      <c r="H335" s="24" t="str">
        <f>INDEX(Table34[Libellé français], MATCH(tbl_produits[[#This Row],[Classe ATC]], Table34[ATC_code], 0))</f>
        <v>Sang et organes hématopoïétiques</v>
      </c>
      <c r="I335" s="24" t="str">
        <f>LEFT(tbl_produits[[#This Row],[Code ATC]], 3)</f>
        <v>B05</v>
      </c>
      <c r="J335" s="24"/>
      <c r="K335" s="24"/>
      <c r="L335" s="23"/>
    </row>
    <row r="336" spans="1:12" x14ac:dyDescent="0.2">
      <c r="A336" s="24" t="s">
        <v>551</v>
      </c>
      <c r="B336" s="24" t="s">
        <v>551</v>
      </c>
      <c r="C336" s="24" t="s">
        <v>2446</v>
      </c>
      <c r="D336" s="24" t="s">
        <v>15633</v>
      </c>
      <c r="E336" s="24" t="s">
        <v>15674</v>
      </c>
      <c r="F336" s="24" t="s">
        <v>9949</v>
      </c>
      <c r="G336" s="24" t="str">
        <f>LEFT(tbl_produits[[#This Row],[Code ATC]], 1)</f>
        <v>L</v>
      </c>
      <c r="H336" s="24" t="str">
        <f>INDEX(Table34[Libellé français], MATCH(tbl_produits[[#This Row],[Classe ATC]], Table34[ATC_code], 0))</f>
        <v>Antinéoplasiques et immunomodulateurs</v>
      </c>
      <c r="I336" s="24" t="str">
        <f>LEFT(tbl_produits[[#This Row],[Code ATC]], 3)</f>
        <v>L01</v>
      </c>
      <c r="J336" s="24"/>
      <c r="K336" s="24"/>
      <c r="L336" s="23"/>
    </row>
    <row r="337" spans="1:12" x14ac:dyDescent="0.2">
      <c r="A337" s="24" t="s">
        <v>487</v>
      </c>
      <c r="B337" s="24" t="s">
        <v>487</v>
      </c>
      <c r="C337" s="24" t="s">
        <v>2446</v>
      </c>
      <c r="D337" s="24"/>
      <c r="E337" s="24" t="s">
        <v>15674</v>
      </c>
      <c r="F337" s="24" t="s">
        <v>9949</v>
      </c>
      <c r="G337" s="24" t="str">
        <f>LEFT(tbl_produits[[#This Row],[Code ATC]], 1)</f>
        <v>L</v>
      </c>
      <c r="H337" s="24" t="str">
        <f>INDEX(Table34[Libellé français], MATCH(tbl_produits[[#This Row],[Classe ATC]], Table34[ATC_code], 0))</f>
        <v>Antinéoplasiques et immunomodulateurs</v>
      </c>
      <c r="I337" s="24" t="str">
        <f>LEFT(tbl_produits[[#This Row],[Code ATC]], 3)</f>
        <v>L01</v>
      </c>
      <c r="J337" s="24"/>
      <c r="K337" s="24"/>
      <c r="L337" s="23"/>
    </row>
    <row r="338" spans="1:12" x14ac:dyDescent="0.2">
      <c r="A338" s="24" t="s">
        <v>1306</v>
      </c>
      <c r="B338" s="24" t="s">
        <v>16071</v>
      </c>
      <c r="C338" s="24" t="s">
        <v>16690</v>
      </c>
      <c r="D338" s="24"/>
      <c r="E338" s="24" t="s">
        <v>15933</v>
      </c>
      <c r="F338" s="24" t="s">
        <v>14925</v>
      </c>
      <c r="G338" s="24" t="str">
        <f>LEFT(tbl_produits[[#This Row],[Code ATC]], 1)</f>
        <v>V</v>
      </c>
      <c r="H338" s="24" t="str">
        <f>INDEX(Table34[Libellé français], MATCH(tbl_produits[[#This Row],[Classe ATC]], Table34[ATC_code], 0))</f>
        <v>Divers</v>
      </c>
      <c r="I338" s="24" t="str">
        <f>LEFT(tbl_produits[[#This Row],[Code ATC]], 3)</f>
        <v>V03</v>
      </c>
      <c r="J338" s="24"/>
      <c r="K338" s="24"/>
      <c r="L338" s="23"/>
    </row>
    <row r="339" spans="1:12" x14ac:dyDescent="0.2">
      <c r="A339" s="24" t="s">
        <v>19</v>
      </c>
      <c r="B339" s="24" t="s">
        <v>19</v>
      </c>
      <c r="C339" s="24" t="s">
        <v>2447</v>
      </c>
      <c r="D339" s="24" t="s">
        <v>15676</v>
      </c>
      <c r="E339" s="24" t="s">
        <v>15675</v>
      </c>
      <c r="F339" s="24" t="s">
        <v>14887</v>
      </c>
      <c r="G339" s="24" t="str">
        <f>LEFT(tbl_produits[[#This Row],[Code ATC]], 1)</f>
        <v>V</v>
      </c>
      <c r="H339" s="24" t="str">
        <f>INDEX(Table34[Libellé français], MATCH(tbl_produits[[#This Row],[Classe ATC]], Table34[ATC_code], 0))</f>
        <v>Divers</v>
      </c>
      <c r="I339" s="24" t="str">
        <f>LEFT(tbl_produits[[#This Row],[Code ATC]], 3)</f>
        <v>V03</v>
      </c>
      <c r="J339" s="24"/>
      <c r="K339" s="24"/>
      <c r="L339" s="23"/>
    </row>
    <row r="340" spans="1:12" x14ac:dyDescent="0.2">
      <c r="A340" s="24" t="s">
        <v>1166</v>
      </c>
      <c r="B340" s="24" t="s">
        <v>16072</v>
      </c>
      <c r="C340" s="24" t="s">
        <v>16676</v>
      </c>
      <c r="D340" s="24" t="s">
        <v>15676</v>
      </c>
      <c r="E340" s="24" t="s">
        <v>15675</v>
      </c>
      <c r="F340" s="24" t="s">
        <v>14887</v>
      </c>
      <c r="G340" s="24" t="str">
        <f>LEFT(tbl_produits[[#This Row],[Code ATC]], 1)</f>
        <v>V</v>
      </c>
      <c r="H340" s="24" t="str">
        <f>INDEX(Table34[Libellé français], MATCH(tbl_produits[[#This Row],[Classe ATC]], Table34[ATC_code], 0))</f>
        <v>Divers</v>
      </c>
      <c r="I340" s="24" t="str">
        <f>LEFT(tbl_produits[[#This Row],[Code ATC]], 3)</f>
        <v>V03</v>
      </c>
      <c r="J340" s="24"/>
      <c r="K340" s="24"/>
      <c r="L340" s="23"/>
    </row>
    <row r="341" spans="1:12" x14ac:dyDescent="0.2">
      <c r="A341" s="24" t="s">
        <v>1183</v>
      </c>
      <c r="B341" s="24" t="s">
        <v>16073</v>
      </c>
      <c r="C341" s="24" t="s">
        <v>16841</v>
      </c>
      <c r="D341" s="24"/>
      <c r="E341" s="24" t="s">
        <v>16689</v>
      </c>
      <c r="F341" s="24" t="s">
        <v>4650</v>
      </c>
      <c r="G341" s="24" t="str">
        <f>LEFT(tbl_produits[[#This Row],[Code ATC]], 1)</f>
        <v>B</v>
      </c>
      <c r="H341" s="24" t="str">
        <f>INDEX(Table34[Libellé français], MATCH(tbl_produits[[#This Row],[Classe ATC]], Table34[ATC_code], 0))</f>
        <v>Sang et organes hématopoïétiques</v>
      </c>
      <c r="I341" s="24" t="str">
        <f>LEFT(tbl_produits[[#This Row],[Code ATC]], 3)</f>
        <v>B03</v>
      </c>
      <c r="J341" s="24"/>
      <c r="K341" s="24"/>
      <c r="L341" s="23"/>
    </row>
    <row r="342" spans="1:12" x14ac:dyDescent="0.2">
      <c r="A342" s="24" t="s">
        <v>1159</v>
      </c>
      <c r="B342" s="24" t="s">
        <v>16074</v>
      </c>
      <c r="C342" s="24" t="s">
        <v>17106</v>
      </c>
      <c r="D342" s="24"/>
      <c r="E342" s="24" t="s">
        <v>16744</v>
      </c>
      <c r="F342" s="24" t="s">
        <v>7954</v>
      </c>
      <c r="G342" s="24" t="str">
        <f>LEFT(tbl_produits[[#This Row],[Code ATC]], 1)</f>
        <v>G</v>
      </c>
      <c r="H342" s="24" t="str">
        <f>INDEX(Table34[Libellé français], MATCH(tbl_produits[[#This Row],[Classe ATC]], Table34[ATC_code], 0))</f>
        <v>Système génito-urinaire et hormones sexuelles</v>
      </c>
      <c r="I342" s="24" t="str">
        <f>LEFT(tbl_produits[[#This Row],[Code ATC]], 3)</f>
        <v>G03</v>
      </c>
      <c r="J342" s="24"/>
      <c r="K342" s="24"/>
      <c r="L342" s="23"/>
    </row>
    <row r="343" spans="1:12" x14ac:dyDescent="0.2">
      <c r="A343" s="24" t="s">
        <v>1794</v>
      </c>
      <c r="B343" s="24" t="s">
        <v>16075</v>
      </c>
      <c r="C343" s="24" t="s">
        <v>17047</v>
      </c>
      <c r="D343" s="24"/>
      <c r="E343" s="24" t="s">
        <v>15680</v>
      </c>
      <c r="F343" s="24" t="s">
        <v>3734</v>
      </c>
      <c r="G343" s="24" t="str">
        <f>LEFT(tbl_produits[[#This Row],[Code ATC]], 1)</f>
        <v>A</v>
      </c>
      <c r="H343" s="24" t="str">
        <f>INDEX(Table34[Libellé français], MATCH(tbl_produits[[#This Row],[Classe ATC]], Table34[ATC_code], 0))</f>
        <v>Voies digestives et métabolisme</v>
      </c>
      <c r="I343" s="24" t="str">
        <f>LEFT(tbl_produits[[#This Row],[Code ATC]], 3)</f>
        <v>A10</v>
      </c>
      <c r="J343" s="24"/>
      <c r="K343" s="24"/>
      <c r="L343" s="23"/>
    </row>
    <row r="344" spans="1:12" x14ac:dyDescent="0.2">
      <c r="A344" s="24" t="s">
        <v>172</v>
      </c>
      <c r="B344" s="24" t="s">
        <v>172</v>
      </c>
      <c r="C344" s="24" t="s">
        <v>172</v>
      </c>
      <c r="D344" s="24" t="s">
        <v>15678</v>
      </c>
      <c r="E344" s="24" t="s">
        <v>15677</v>
      </c>
      <c r="F344" s="24" t="s">
        <v>13075</v>
      </c>
      <c r="G344" s="24" t="str">
        <f>LEFT(tbl_produits[[#This Row],[Code ATC]], 1)</f>
        <v>N</v>
      </c>
      <c r="H344" s="24" t="str">
        <f>INDEX(Table34[Libellé français], MATCH(tbl_produits[[#This Row],[Classe ATC]], Table34[ATC_code], 0))</f>
        <v>Système nerveux</v>
      </c>
      <c r="I344" s="24" t="str">
        <f>LEFT(tbl_produits[[#This Row],[Code ATC]], 3)</f>
        <v>N07</v>
      </c>
      <c r="J344" s="24"/>
      <c r="K344" s="24"/>
      <c r="L344" s="23"/>
    </row>
    <row r="345" spans="1:12" x14ac:dyDescent="0.2">
      <c r="A345" s="24" t="s">
        <v>956</v>
      </c>
      <c r="B345" s="24" t="s">
        <v>15877</v>
      </c>
      <c r="C345" s="24" t="s">
        <v>16444</v>
      </c>
      <c r="D345" s="24"/>
      <c r="E345" s="24" t="s">
        <v>15934</v>
      </c>
      <c r="F345" s="24" t="s">
        <v>10603</v>
      </c>
      <c r="G345" s="24" t="str">
        <f>LEFT(tbl_produits[[#This Row],[Code ATC]], 1)</f>
        <v>L</v>
      </c>
      <c r="H345" s="24" t="str">
        <f>INDEX(Table34[Libellé français], MATCH(tbl_produits[[#This Row],[Classe ATC]], Table34[ATC_code], 0))</f>
        <v>Antinéoplasiques et immunomodulateurs</v>
      </c>
      <c r="I345" s="24" t="str">
        <f>LEFT(tbl_produits[[#This Row],[Code ATC]], 3)</f>
        <v>L02</v>
      </c>
      <c r="J345" s="24"/>
      <c r="K345" s="24"/>
      <c r="L345" s="23"/>
    </row>
    <row r="346" spans="1:12" x14ac:dyDescent="0.2">
      <c r="A346" s="24" t="s">
        <v>388</v>
      </c>
      <c r="B346" s="24" t="s">
        <v>388</v>
      </c>
      <c r="C346" s="24" t="s">
        <v>16444</v>
      </c>
      <c r="D346" s="24"/>
      <c r="E346" s="24" t="s">
        <v>15934</v>
      </c>
      <c r="F346" s="24" t="s">
        <v>10603</v>
      </c>
      <c r="G346" s="24" t="str">
        <f>LEFT(tbl_produits[[#This Row],[Code ATC]], 1)</f>
        <v>L</v>
      </c>
      <c r="H346" s="24" t="str">
        <f>INDEX(Table34[Libellé français], MATCH(tbl_produits[[#This Row],[Classe ATC]], Table34[ATC_code], 0))</f>
        <v>Antinéoplasiques et immunomodulateurs</v>
      </c>
      <c r="I346" s="24" t="str">
        <f>LEFT(tbl_produits[[#This Row],[Code ATC]], 3)</f>
        <v>L02</v>
      </c>
      <c r="J346" s="24"/>
      <c r="K346" s="24"/>
      <c r="L346" s="23"/>
    </row>
    <row r="347" spans="1:12" x14ac:dyDescent="0.2">
      <c r="A347" s="24" t="s">
        <v>839</v>
      </c>
      <c r="B347" s="24" t="s">
        <v>16076</v>
      </c>
      <c r="C347" s="24" t="s">
        <v>16691</v>
      </c>
      <c r="D347" s="24"/>
      <c r="E347" s="24" t="s">
        <v>16576</v>
      </c>
      <c r="F347" s="24" t="s">
        <v>8956</v>
      </c>
      <c r="G347" s="24" t="str">
        <f>LEFT(tbl_produits[[#This Row],[Code ATC]], 1)</f>
        <v>J</v>
      </c>
      <c r="H347" s="24" t="str">
        <f>INDEX(Table34[Libellé français], MATCH(tbl_produits[[#This Row],[Classe ATC]], Table34[ATC_code], 0))</f>
        <v>Anti-infectieux à usage systémique</v>
      </c>
      <c r="I347" s="24" t="str">
        <f>LEFT(tbl_produits[[#This Row],[Code ATC]], 3)</f>
        <v>J01</v>
      </c>
      <c r="J347" s="24"/>
      <c r="K347" s="24"/>
      <c r="L347" s="23"/>
    </row>
    <row r="348" spans="1:12" x14ac:dyDescent="0.2">
      <c r="A348" s="24" t="s">
        <v>1071</v>
      </c>
      <c r="B348" s="24" t="s">
        <v>16077</v>
      </c>
      <c r="C348" s="24" t="s">
        <v>16839</v>
      </c>
      <c r="D348" s="24"/>
      <c r="E348" s="24" t="s">
        <v>17011</v>
      </c>
      <c r="F348" s="24" t="s">
        <v>5050</v>
      </c>
      <c r="G348" s="24" t="str">
        <f>LEFT(tbl_produits[[#This Row],[Code ATC]], 1)</f>
        <v>C</v>
      </c>
      <c r="H348" s="24" t="str">
        <f>INDEX(Table34[Libellé français], MATCH(tbl_produits[[#This Row],[Classe ATC]], Table34[ATC_code], 0))</f>
        <v>Système cardiovasculaire</v>
      </c>
      <c r="I348" s="24" t="str">
        <f>LEFT(tbl_produits[[#This Row],[Code ATC]], 3)</f>
        <v>C01</v>
      </c>
      <c r="J348" s="24"/>
      <c r="K348" s="24"/>
      <c r="L348" s="23"/>
    </row>
    <row r="349" spans="1:12" x14ac:dyDescent="0.2">
      <c r="A349" s="24" t="s">
        <v>1074</v>
      </c>
      <c r="B349" s="24" t="s">
        <v>16078</v>
      </c>
      <c r="C349" s="24" t="s">
        <v>16840</v>
      </c>
      <c r="D349" s="24"/>
      <c r="E349" s="24" t="s">
        <v>17011</v>
      </c>
      <c r="F349" s="24" t="s">
        <v>5050</v>
      </c>
      <c r="G349" s="24" t="str">
        <f>LEFT(tbl_produits[[#This Row],[Code ATC]], 1)</f>
        <v>C</v>
      </c>
      <c r="H349" s="24" t="str">
        <f>INDEX(Table34[Libellé français], MATCH(tbl_produits[[#This Row],[Classe ATC]], Table34[ATC_code], 0))</f>
        <v>Système cardiovasculaire</v>
      </c>
      <c r="I349" s="24" t="str">
        <f>LEFT(tbl_produits[[#This Row],[Code ATC]], 3)</f>
        <v>C01</v>
      </c>
      <c r="J349" s="24"/>
      <c r="K349" s="24"/>
      <c r="L349" s="23"/>
    </row>
    <row r="350" spans="1:12" x14ac:dyDescent="0.2">
      <c r="A350" s="24" t="s">
        <v>1133</v>
      </c>
      <c r="B350" s="24" t="s">
        <v>16079</v>
      </c>
      <c r="C350" s="24" t="s">
        <v>16679</v>
      </c>
      <c r="D350" s="24" t="s">
        <v>15720</v>
      </c>
      <c r="E350" s="24" t="s">
        <v>16684</v>
      </c>
      <c r="F350" s="24" t="s">
        <v>13521</v>
      </c>
      <c r="G350" s="24" t="str">
        <f>LEFT(tbl_produits[[#This Row],[Code ATC]], 1)</f>
        <v>R</v>
      </c>
      <c r="H350" s="24" t="str">
        <f>INDEX(Table34[Libellé français], MATCH(tbl_produits[[#This Row],[Classe ATC]], Table34[ATC_code], 0))</f>
        <v>Système respiratoire</v>
      </c>
      <c r="I350" s="24" t="str">
        <f>LEFT(tbl_produits[[#This Row],[Code ATC]], 3)</f>
        <v>R01</v>
      </c>
      <c r="J350" s="24"/>
      <c r="K350" s="24"/>
      <c r="L350" s="23"/>
    </row>
    <row r="351" spans="1:12" x14ac:dyDescent="0.2">
      <c r="A351" s="24" t="s">
        <v>2020</v>
      </c>
      <c r="B351" s="24" t="s">
        <v>16080</v>
      </c>
      <c r="C351" s="24" t="s">
        <v>16681</v>
      </c>
      <c r="D351" s="24" t="s">
        <v>15720</v>
      </c>
      <c r="E351" s="24" t="s">
        <v>16684</v>
      </c>
      <c r="F351" s="24" t="s">
        <v>13521</v>
      </c>
      <c r="G351" s="24" t="str">
        <f>LEFT(tbl_produits[[#This Row],[Code ATC]], 1)</f>
        <v>R</v>
      </c>
      <c r="H351" s="24" t="str">
        <f>INDEX(Table34[Libellé français], MATCH(tbl_produits[[#This Row],[Classe ATC]], Table34[ATC_code], 0))</f>
        <v>Système respiratoire</v>
      </c>
      <c r="I351" s="24" t="str">
        <f>LEFT(tbl_produits[[#This Row],[Code ATC]], 3)</f>
        <v>R01</v>
      </c>
      <c r="J351" s="24"/>
      <c r="K351" s="24"/>
      <c r="L351" s="23"/>
    </row>
    <row r="352" spans="1:12" x14ac:dyDescent="0.2">
      <c r="A352" s="24" t="s">
        <v>1669</v>
      </c>
      <c r="B352" s="24" t="s">
        <v>16081</v>
      </c>
      <c r="C352" s="24" t="s">
        <v>16682</v>
      </c>
      <c r="D352" s="24" t="s">
        <v>15720</v>
      </c>
      <c r="E352" s="24" t="s">
        <v>16684</v>
      </c>
      <c r="F352" s="24" t="s">
        <v>13521</v>
      </c>
      <c r="G352" s="24" t="str">
        <f>LEFT(tbl_produits[[#This Row],[Code ATC]], 1)</f>
        <v>R</v>
      </c>
      <c r="H352" s="24" t="str">
        <f>INDEX(Table34[Libellé français], MATCH(tbl_produits[[#This Row],[Classe ATC]], Table34[ATC_code], 0))</f>
        <v>Système respiratoire</v>
      </c>
      <c r="I352" s="24" t="str">
        <f>LEFT(tbl_produits[[#This Row],[Code ATC]], 3)</f>
        <v>R01</v>
      </c>
      <c r="J352" s="24"/>
      <c r="K352" s="24"/>
      <c r="L352" s="23"/>
    </row>
    <row r="353" spans="1:12" x14ac:dyDescent="0.2">
      <c r="A353" s="24" t="s">
        <v>1668</v>
      </c>
      <c r="B353" s="24" t="s">
        <v>16082</v>
      </c>
      <c r="C353" s="24" t="s">
        <v>16680</v>
      </c>
      <c r="D353" s="24" t="s">
        <v>15720</v>
      </c>
      <c r="E353" s="24" t="s">
        <v>16684</v>
      </c>
      <c r="F353" s="24" t="s">
        <v>13521</v>
      </c>
      <c r="G353" s="24" t="str">
        <f>LEFT(tbl_produits[[#This Row],[Code ATC]], 1)</f>
        <v>R</v>
      </c>
      <c r="H353" s="24" t="str">
        <f>INDEX(Table34[Libellé français], MATCH(tbl_produits[[#This Row],[Classe ATC]], Table34[ATC_code], 0))</f>
        <v>Système respiratoire</v>
      </c>
      <c r="I353" s="24" t="str">
        <f>LEFT(tbl_produits[[#This Row],[Code ATC]], 3)</f>
        <v>R01</v>
      </c>
      <c r="J353" s="24"/>
      <c r="K353" s="24"/>
      <c r="L353" s="23"/>
    </row>
    <row r="354" spans="1:12" x14ac:dyDescent="0.2">
      <c r="A354" s="24" t="s">
        <v>1764</v>
      </c>
      <c r="B354" s="24" t="s">
        <v>16083</v>
      </c>
      <c r="C354" s="24" t="s">
        <v>16683</v>
      </c>
      <c r="D354" s="24" t="s">
        <v>15720</v>
      </c>
      <c r="E354" s="24" t="s">
        <v>16684</v>
      </c>
      <c r="F354" s="24" t="s">
        <v>13521</v>
      </c>
      <c r="G354" s="24" t="str">
        <f>LEFT(tbl_produits[[#This Row],[Code ATC]], 1)</f>
        <v>R</v>
      </c>
      <c r="H354" s="24" t="str">
        <f>INDEX(Table34[Libellé français], MATCH(tbl_produits[[#This Row],[Classe ATC]], Table34[ATC_code], 0))</f>
        <v>Système respiratoire</v>
      </c>
      <c r="I354" s="24" t="str">
        <f>LEFT(tbl_produits[[#This Row],[Code ATC]], 3)</f>
        <v>R01</v>
      </c>
      <c r="J354" s="24"/>
      <c r="K354" s="24"/>
      <c r="L354" s="23"/>
    </row>
    <row r="355" spans="1:12" x14ac:dyDescent="0.2">
      <c r="A355" s="24" t="s">
        <v>1528</v>
      </c>
      <c r="B355" s="24" t="s">
        <v>2293</v>
      </c>
      <c r="C355" s="24" t="s">
        <v>2611</v>
      </c>
      <c r="D355" s="24" t="s">
        <v>16929</v>
      </c>
      <c r="E355" s="24" t="s">
        <v>2244</v>
      </c>
      <c r="F355" s="24" t="s">
        <v>9853</v>
      </c>
      <c r="G355" s="24" t="str">
        <f>LEFT(tbl_produits[[#This Row],[Code ATC]], 1)</f>
        <v>L</v>
      </c>
      <c r="H355" s="24" t="str">
        <f>INDEX(Table34[Libellé français], MATCH(tbl_produits[[#This Row],[Classe ATC]], Table34[ATC_code], 0))</f>
        <v>Antinéoplasiques et immunomodulateurs</v>
      </c>
      <c r="I355" s="24" t="str">
        <f>LEFT(tbl_produits[[#This Row],[Code ATC]], 3)</f>
        <v>L01</v>
      </c>
      <c r="J355" s="24"/>
      <c r="K355" s="24"/>
      <c r="L355" s="23"/>
    </row>
    <row r="356" spans="1:12" x14ac:dyDescent="0.2">
      <c r="A356" s="24" t="s">
        <v>1093</v>
      </c>
      <c r="B356" s="24" t="s">
        <v>2294</v>
      </c>
      <c r="C356" s="24" t="s">
        <v>2612</v>
      </c>
      <c r="D356" s="24" t="s">
        <v>15648</v>
      </c>
      <c r="E356" s="24" t="s">
        <v>2244</v>
      </c>
      <c r="F356" s="24" t="s">
        <v>9853</v>
      </c>
      <c r="G356" s="24" t="str">
        <f>LEFT(tbl_produits[[#This Row],[Code ATC]], 1)</f>
        <v>L</v>
      </c>
      <c r="H356" s="24" t="str">
        <f>INDEX(Table34[Libellé français], MATCH(tbl_produits[[#This Row],[Classe ATC]], Table34[ATC_code], 0))</f>
        <v>Antinéoplasiques et immunomodulateurs</v>
      </c>
      <c r="I356" s="24" t="str">
        <f>LEFT(tbl_produits[[#This Row],[Code ATC]], 3)</f>
        <v>L01</v>
      </c>
      <c r="J356" s="24"/>
      <c r="K356" s="24"/>
      <c r="L356" s="23"/>
    </row>
    <row r="357" spans="1:12" x14ac:dyDescent="0.2">
      <c r="A357" s="24" t="s">
        <v>1044</v>
      </c>
      <c r="B357" s="24" t="s">
        <v>16084</v>
      </c>
      <c r="C357" s="24" t="s">
        <v>16677</v>
      </c>
      <c r="D357" s="24"/>
      <c r="E357" s="24" t="s">
        <v>16678</v>
      </c>
      <c r="F357" s="24" t="s">
        <v>14858</v>
      </c>
      <c r="G357" s="24" t="str">
        <f>LEFT(tbl_produits[[#This Row],[Code ATC]], 1)</f>
        <v>V</v>
      </c>
      <c r="H357" s="24" t="str">
        <f>INDEX(Table34[Libellé français], MATCH(tbl_produits[[#This Row],[Classe ATC]], Table34[ATC_code], 0))</f>
        <v>Divers</v>
      </c>
      <c r="I357" s="24" t="str">
        <f>LEFT(tbl_produits[[#This Row],[Code ATC]], 3)</f>
        <v>V03</v>
      </c>
      <c r="J357" s="24"/>
      <c r="K357" s="24"/>
      <c r="L357" s="23"/>
    </row>
    <row r="358" spans="1:12" x14ac:dyDescent="0.2">
      <c r="A358" s="24" t="s">
        <v>1989</v>
      </c>
      <c r="B358" s="24" t="s">
        <v>1989</v>
      </c>
      <c r="C358" s="24" t="s">
        <v>16677</v>
      </c>
      <c r="D358" s="24"/>
      <c r="E358" s="24" t="s">
        <v>16678</v>
      </c>
      <c r="F358" s="24" t="s">
        <v>14858</v>
      </c>
      <c r="G358" s="24" t="str">
        <f>LEFT(tbl_produits[[#This Row],[Code ATC]], 1)</f>
        <v>V</v>
      </c>
      <c r="H358" s="24" t="str">
        <f>INDEX(Table34[Libellé français], MATCH(tbl_produits[[#This Row],[Classe ATC]], Table34[ATC_code], 0))</f>
        <v>Divers</v>
      </c>
      <c r="I358" s="24" t="str">
        <f>LEFT(tbl_produits[[#This Row],[Code ATC]], 3)</f>
        <v>V03</v>
      </c>
      <c r="J358" s="24"/>
      <c r="K358" s="24"/>
      <c r="L358" s="23"/>
    </row>
    <row r="359" spans="1:12" x14ac:dyDescent="0.2">
      <c r="A359" s="24" t="s">
        <v>1510</v>
      </c>
      <c r="B359" s="24" t="s">
        <v>16085</v>
      </c>
      <c r="C359" s="24" t="s">
        <v>17069</v>
      </c>
      <c r="D359" s="24" t="s">
        <v>16685</v>
      </c>
      <c r="E359" s="24" t="s">
        <v>16740</v>
      </c>
      <c r="F359" s="24" t="s">
        <v>14618</v>
      </c>
      <c r="G359" s="24" t="str">
        <f>LEFT(tbl_produits[[#This Row],[Code ATC]], 1)</f>
        <v>S</v>
      </c>
      <c r="H359" s="24" t="str">
        <f>INDEX(Table34[Libellé français], MATCH(tbl_produits[[#This Row],[Classe ATC]], Table34[ATC_code], 0))</f>
        <v>Organes sensoriels</v>
      </c>
      <c r="I359" s="24" t="str">
        <f>LEFT(tbl_produits[[#This Row],[Code ATC]], 3)</f>
        <v>S01</v>
      </c>
      <c r="J359" s="24"/>
      <c r="K359" s="24"/>
      <c r="L359" s="23"/>
    </row>
    <row r="360" spans="1:12" x14ac:dyDescent="0.2">
      <c r="A360" s="24" t="s">
        <v>913</v>
      </c>
      <c r="B360" s="24" t="s">
        <v>16086</v>
      </c>
      <c r="C360" s="24" t="s">
        <v>17070</v>
      </c>
      <c r="D360" s="24" t="s">
        <v>16685</v>
      </c>
      <c r="E360" s="24" t="s">
        <v>16740</v>
      </c>
      <c r="F360" s="24" t="s">
        <v>14618</v>
      </c>
      <c r="G360" s="24" t="str">
        <f>LEFT(tbl_produits[[#This Row],[Code ATC]], 1)</f>
        <v>S</v>
      </c>
      <c r="H360" s="24" t="str">
        <f>INDEX(Table34[Libellé français], MATCH(tbl_produits[[#This Row],[Classe ATC]], Table34[ATC_code], 0))</f>
        <v>Organes sensoriels</v>
      </c>
      <c r="I360" s="24" t="str">
        <f>LEFT(tbl_produits[[#This Row],[Code ATC]], 3)</f>
        <v>S01</v>
      </c>
      <c r="J360" s="24"/>
      <c r="K360" s="24"/>
      <c r="L360" s="23"/>
    </row>
    <row r="361" spans="1:12" x14ac:dyDescent="0.2">
      <c r="A361" s="24" t="s">
        <v>1956</v>
      </c>
      <c r="B361" s="24" t="s">
        <v>16087</v>
      </c>
      <c r="C361" s="24" t="s">
        <v>16831</v>
      </c>
      <c r="D361" s="24"/>
      <c r="E361" s="24" t="s">
        <v>15935</v>
      </c>
      <c r="F361" s="24" t="s">
        <v>9863</v>
      </c>
      <c r="G361" s="24" t="str">
        <f>LEFT(tbl_produits[[#This Row],[Code ATC]], 1)</f>
        <v>L</v>
      </c>
      <c r="H361" s="24" t="str">
        <f>INDEX(Table34[Libellé français], MATCH(tbl_produits[[#This Row],[Classe ATC]], Table34[ATC_code], 0))</f>
        <v>Antinéoplasiques et immunomodulateurs</v>
      </c>
      <c r="I361" s="24" t="str">
        <f>LEFT(tbl_produits[[#This Row],[Code ATC]], 3)</f>
        <v>L01</v>
      </c>
      <c r="J361" s="24"/>
      <c r="K361" s="24"/>
      <c r="L361" s="23"/>
    </row>
    <row r="362" spans="1:12" x14ac:dyDescent="0.2">
      <c r="A362" s="24" t="s">
        <v>1105</v>
      </c>
      <c r="B362" s="24" t="s">
        <v>16088</v>
      </c>
      <c r="C362" s="24" t="s">
        <v>16832</v>
      </c>
      <c r="D362" s="24" t="s">
        <v>16929</v>
      </c>
      <c r="E362" s="24" t="s">
        <v>15935</v>
      </c>
      <c r="F362" s="24" t="s">
        <v>9863</v>
      </c>
      <c r="G362" s="24" t="str">
        <f>LEFT(tbl_produits[[#This Row],[Code ATC]], 1)</f>
        <v>L</v>
      </c>
      <c r="H362" s="24" t="str">
        <f>INDEX(Table34[Libellé français], MATCH(tbl_produits[[#This Row],[Classe ATC]], Table34[ATC_code], 0))</f>
        <v>Antinéoplasiques et immunomodulateurs</v>
      </c>
      <c r="I362" s="24" t="str">
        <f>LEFT(tbl_produits[[#This Row],[Code ATC]], 3)</f>
        <v>L01</v>
      </c>
      <c r="J362" s="24"/>
      <c r="K362" s="24"/>
      <c r="L362" s="23"/>
    </row>
    <row r="363" spans="1:12" x14ac:dyDescent="0.2">
      <c r="A363" s="24" t="s">
        <v>1469</v>
      </c>
      <c r="B363" s="24" t="s">
        <v>16089</v>
      </c>
      <c r="C363" s="24" t="s">
        <v>16833</v>
      </c>
      <c r="D363" s="24" t="s">
        <v>16929</v>
      </c>
      <c r="E363" s="24" t="s">
        <v>15935</v>
      </c>
      <c r="F363" s="24" t="s">
        <v>9863</v>
      </c>
      <c r="G363" s="24" t="str">
        <f>LEFT(tbl_produits[[#This Row],[Code ATC]], 1)</f>
        <v>L</v>
      </c>
      <c r="H363" s="24" t="str">
        <f>INDEX(Table34[Libellé français], MATCH(tbl_produits[[#This Row],[Classe ATC]], Table34[ATC_code], 0))</f>
        <v>Antinéoplasiques et immunomodulateurs</v>
      </c>
      <c r="I363" s="24" t="str">
        <f>LEFT(tbl_produits[[#This Row],[Code ATC]], 3)</f>
        <v>L01</v>
      </c>
      <c r="J363" s="24"/>
      <c r="K363" s="24"/>
      <c r="L363" s="23"/>
    </row>
    <row r="364" spans="1:12" x14ac:dyDescent="0.2">
      <c r="A364" s="24" t="s">
        <v>1516</v>
      </c>
      <c r="B364" s="24" t="s">
        <v>16090</v>
      </c>
      <c r="C364" s="24" t="s">
        <v>16834</v>
      </c>
      <c r="D364" s="24" t="s">
        <v>15633</v>
      </c>
      <c r="E364" s="24" t="s">
        <v>15935</v>
      </c>
      <c r="F364" s="24" t="s">
        <v>9863</v>
      </c>
      <c r="G364" s="24" t="str">
        <f>LEFT(tbl_produits[[#This Row],[Code ATC]], 1)</f>
        <v>L</v>
      </c>
      <c r="H364" s="24" t="str">
        <f>INDEX(Table34[Libellé français], MATCH(tbl_produits[[#This Row],[Classe ATC]], Table34[ATC_code], 0))</f>
        <v>Antinéoplasiques et immunomodulateurs</v>
      </c>
      <c r="I364" s="24" t="str">
        <f>LEFT(tbl_produits[[#This Row],[Code ATC]], 3)</f>
        <v>L01</v>
      </c>
      <c r="J364" s="24"/>
      <c r="K364" s="24"/>
      <c r="L364" s="23"/>
    </row>
    <row r="365" spans="1:12" x14ac:dyDescent="0.2">
      <c r="A365" s="24" t="s">
        <v>1501</v>
      </c>
      <c r="B365" s="24" t="s">
        <v>16091</v>
      </c>
      <c r="C365" s="24" t="s">
        <v>16835</v>
      </c>
      <c r="D365" s="24" t="s">
        <v>15648</v>
      </c>
      <c r="E365" s="24" t="s">
        <v>15935</v>
      </c>
      <c r="F365" s="24" t="s">
        <v>9863</v>
      </c>
      <c r="G365" s="24" t="str">
        <f>LEFT(tbl_produits[[#This Row],[Code ATC]], 1)</f>
        <v>L</v>
      </c>
      <c r="H365" s="24" t="str">
        <f>INDEX(Table34[Libellé français], MATCH(tbl_produits[[#This Row],[Classe ATC]], Table34[ATC_code], 0))</f>
        <v>Antinéoplasiques et immunomodulateurs</v>
      </c>
      <c r="I365" s="24" t="str">
        <f>LEFT(tbl_produits[[#This Row],[Code ATC]], 3)</f>
        <v>L01</v>
      </c>
      <c r="J365" s="24"/>
      <c r="K365" s="24"/>
      <c r="L365" s="23"/>
    </row>
    <row r="366" spans="1:12" x14ac:dyDescent="0.2">
      <c r="A366" s="24" t="s">
        <v>1839</v>
      </c>
      <c r="B366" s="24" t="s">
        <v>16092</v>
      </c>
      <c r="C366" s="24" t="s">
        <v>17055</v>
      </c>
      <c r="D366" s="24"/>
      <c r="E366" s="24" t="s">
        <v>16995</v>
      </c>
      <c r="F366" s="24" t="s">
        <v>13688</v>
      </c>
      <c r="G366" s="24" t="str">
        <f>LEFT(tbl_produits[[#This Row],[Code ATC]], 1)</f>
        <v>R</v>
      </c>
      <c r="H366" s="24" t="str">
        <f>INDEX(Table34[Libellé français], MATCH(tbl_produits[[#This Row],[Classe ATC]], Table34[ATC_code], 0))</f>
        <v>Système respiratoire</v>
      </c>
      <c r="I366" s="24" t="str">
        <f>LEFT(tbl_produits[[#This Row],[Code ATC]], 3)</f>
        <v>R03</v>
      </c>
      <c r="J366" s="24"/>
      <c r="K366" s="24"/>
      <c r="L366" s="23"/>
    </row>
    <row r="367" spans="1:12" x14ac:dyDescent="0.2">
      <c r="A367" s="24" t="s">
        <v>897</v>
      </c>
      <c r="B367" s="24" t="s">
        <v>897</v>
      </c>
      <c r="C367" s="24" t="s">
        <v>16837</v>
      </c>
      <c r="D367" s="24" t="s">
        <v>16929</v>
      </c>
      <c r="E367" s="24" t="s">
        <v>2407</v>
      </c>
      <c r="F367" s="24" t="s">
        <v>14917</v>
      </c>
      <c r="G367" s="24" t="str">
        <f>LEFT(tbl_produits[[#This Row],[Code ATC]], 1)</f>
        <v>V</v>
      </c>
      <c r="H367" s="24" t="str">
        <f>INDEX(Table34[Libellé français], MATCH(tbl_produits[[#This Row],[Classe ATC]], Table34[ATC_code], 0))</f>
        <v>Divers</v>
      </c>
      <c r="I367" s="24" t="str">
        <f>LEFT(tbl_produits[[#This Row],[Code ATC]], 3)</f>
        <v>V03</v>
      </c>
      <c r="J367" s="24"/>
      <c r="K367" s="24"/>
      <c r="L367" s="23"/>
    </row>
    <row r="368" spans="1:12" x14ac:dyDescent="0.2">
      <c r="A368" s="24" t="s">
        <v>1375</v>
      </c>
      <c r="B368" s="24" t="s">
        <v>2295</v>
      </c>
      <c r="C368" s="24" t="s">
        <v>15783</v>
      </c>
      <c r="E368" s="24" t="s">
        <v>2407</v>
      </c>
      <c r="F368" s="24" t="s">
        <v>14917</v>
      </c>
      <c r="G368" s="24" t="str">
        <f>LEFT(tbl_produits[[#This Row],[Code ATC]], 1)</f>
        <v>V</v>
      </c>
      <c r="H368" s="24" t="str">
        <f>INDEX(Table34[Libellé français], MATCH(tbl_produits[[#This Row],[Classe ATC]], Table34[ATC_code], 0))</f>
        <v>Divers</v>
      </c>
      <c r="I368" s="24" t="str">
        <f>LEFT(tbl_produits[[#This Row],[Code ATC]], 3)</f>
        <v>V03</v>
      </c>
      <c r="J368" s="24"/>
      <c r="K368" s="24"/>
      <c r="L368" s="23"/>
    </row>
    <row r="369" spans="1:12" x14ac:dyDescent="0.2">
      <c r="A369" s="24" t="s">
        <v>1009</v>
      </c>
      <c r="B369" s="24" t="s">
        <v>16093</v>
      </c>
      <c r="C369" s="24" t="s">
        <v>17066</v>
      </c>
      <c r="D369" s="24" t="s">
        <v>15845</v>
      </c>
      <c r="E369" s="24" t="s">
        <v>16836</v>
      </c>
      <c r="F369" s="24" t="s">
        <v>14872</v>
      </c>
      <c r="G369" s="24" t="str">
        <f>LEFT(tbl_produits[[#This Row],[Code ATC]], 1)</f>
        <v>V</v>
      </c>
      <c r="H369" s="24" t="str">
        <f>INDEX(Table34[Libellé français], MATCH(tbl_produits[[#This Row],[Classe ATC]], Table34[ATC_code], 0))</f>
        <v>Divers</v>
      </c>
      <c r="I369" s="24" t="str">
        <f>LEFT(tbl_produits[[#This Row],[Code ATC]], 3)</f>
        <v>V03</v>
      </c>
      <c r="J369" s="24"/>
      <c r="K369" s="24"/>
      <c r="L369" s="23"/>
    </row>
    <row r="370" spans="1:12" x14ac:dyDescent="0.2">
      <c r="A370" s="24" t="s">
        <v>133</v>
      </c>
      <c r="B370" s="24" t="s">
        <v>133</v>
      </c>
      <c r="C370" s="24" t="s">
        <v>17067</v>
      </c>
      <c r="D370" s="24" t="s">
        <v>15845</v>
      </c>
      <c r="E370" s="24" t="s">
        <v>16836</v>
      </c>
      <c r="F370" s="24" t="s">
        <v>14872</v>
      </c>
      <c r="G370" s="24" t="str">
        <f>LEFT(tbl_produits[[#This Row],[Code ATC]], 1)</f>
        <v>V</v>
      </c>
      <c r="H370" s="24" t="str">
        <f>INDEX(Table34[Libellé français], MATCH(tbl_produits[[#This Row],[Classe ATC]], Table34[ATC_code], 0))</f>
        <v>Divers</v>
      </c>
      <c r="I370" s="24" t="str">
        <f>LEFT(tbl_produits[[#This Row],[Code ATC]], 3)</f>
        <v>V03</v>
      </c>
      <c r="J370" s="24"/>
      <c r="K370" s="24"/>
      <c r="L370" s="23"/>
    </row>
    <row r="371" spans="1:12" x14ac:dyDescent="0.2">
      <c r="A371" s="24" t="s">
        <v>31</v>
      </c>
      <c r="B371" s="24" t="s">
        <v>31</v>
      </c>
      <c r="C371" s="24" t="s">
        <v>31</v>
      </c>
      <c r="D371" s="24" t="s">
        <v>16900</v>
      </c>
      <c r="E371" s="24" t="s">
        <v>16908</v>
      </c>
      <c r="F371" s="24" t="s">
        <v>16908</v>
      </c>
      <c r="G371" s="24" t="str">
        <f>LEFT(tbl_produits[[#This Row],[Code ATC]], 1)</f>
        <v>N</v>
      </c>
      <c r="H371" s="24" t="str">
        <f>INDEX(Table34[Libellé français], MATCH(tbl_produits[[#This Row],[Classe ATC]], Table34[ATC_code], 0))</f>
        <v>Système nerveux</v>
      </c>
      <c r="I371" s="24" t="str">
        <f>LEFT(tbl_produits[[#This Row],[Code ATC]], 3)</f>
        <v>N/A</v>
      </c>
      <c r="J371" s="24"/>
      <c r="K371" s="24"/>
      <c r="L371" s="23"/>
    </row>
    <row r="372" spans="1:12" x14ac:dyDescent="0.2">
      <c r="A372" s="24" t="s">
        <v>175</v>
      </c>
      <c r="B372" s="24" t="s">
        <v>175</v>
      </c>
      <c r="C372" s="24" t="s">
        <v>16445</v>
      </c>
      <c r="D372" s="24" t="s">
        <v>15687</v>
      </c>
      <c r="E372" s="24" t="s">
        <v>16930</v>
      </c>
      <c r="F372" s="24" t="s">
        <v>8970</v>
      </c>
      <c r="G372" s="24" t="str">
        <f>LEFT(tbl_produits[[#This Row],[Code ATC]], 1)</f>
        <v>J</v>
      </c>
      <c r="H372" s="24" t="str">
        <f>INDEX(Table34[Libellé français], MATCH(tbl_produits[[#This Row],[Classe ATC]], Table34[ATC_code], 0))</f>
        <v>Anti-infectieux à usage systémique</v>
      </c>
      <c r="I372" s="24" t="str">
        <f>LEFT(tbl_produits[[#This Row],[Code ATC]], 3)</f>
        <v>J01</v>
      </c>
      <c r="J372" s="24"/>
      <c r="K372" s="24"/>
      <c r="L372" s="23"/>
    </row>
    <row r="373" spans="1:12" x14ac:dyDescent="0.2">
      <c r="A373" s="24" t="s">
        <v>1752</v>
      </c>
      <c r="B373" s="24" t="s">
        <v>2296</v>
      </c>
      <c r="C373" s="24" t="s">
        <v>16838</v>
      </c>
      <c r="D373" s="24" t="s">
        <v>15709</v>
      </c>
      <c r="E373" s="24" t="s">
        <v>2071</v>
      </c>
      <c r="F373" s="24" t="s">
        <v>4404</v>
      </c>
      <c r="G373" s="24" t="str">
        <f>LEFT(tbl_produits[[#This Row],[Code ATC]], 1)</f>
        <v>B</v>
      </c>
      <c r="H373" s="24" t="str">
        <f>INDEX(Table34[Libellé français], MATCH(tbl_produits[[#This Row],[Classe ATC]], Table34[ATC_code], 0))</f>
        <v>Sang et organes hématopoïétiques</v>
      </c>
      <c r="I373" s="24" t="str">
        <f>LEFT(tbl_produits[[#This Row],[Code ATC]], 3)</f>
        <v>B01</v>
      </c>
      <c r="J373" s="24"/>
      <c r="K373" s="24"/>
      <c r="L373" s="23"/>
    </row>
    <row r="374" spans="1:12" x14ac:dyDescent="0.2">
      <c r="A374" s="24" t="s">
        <v>378</v>
      </c>
      <c r="B374" s="24" t="s">
        <v>378</v>
      </c>
      <c r="C374" s="24" t="s">
        <v>378</v>
      </c>
      <c r="D374" s="24" t="s">
        <v>15648</v>
      </c>
      <c r="E374" s="24" t="s">
        <v>16830</v>
      </c>
      <c r="F374" s="24" t="s">
        <v>12038</v>
      </c>
      <c r="G374" s="24" t="str">
        <f>LEFT(tbl_produits[[#This Row],[Code ATC]], 1)</f>
        <v>N</v>
      </c>
      <c r="H374" s="24" t="str">
        <f>INDEX(Table34[Libellé français], MATCH(tbl_produits[[#This Row],[Classe ATC]], Table34[ATC_code], 0))</f>
        <v>Système nerveux</v>
      </c>
      <c r="I374" s="24" t="str">
        <f>LEFT(tbl_produits[[#This Row],[Code ATC]], 3)</f>
        <v>N02</v>
      </c>
      <c r="J374" s="24"/>
      <c r="K374" s="24"/>
      <c r="L374" s="23"/>
    </row>
    <row r="375" spans="1:12" x14ac:dyDescent="0.2">
      <c r="A375" s="24" t="s">
        <v>235</v>
      </c>
      <c r="B375" s="24" t="s">
        <v>235</v>
      </c>
      <c r="C375" s="24" t="s">
        <v>235</v>
      </c>
      <c r="D375" s="24" t="s">
        <v>15648</v>
      </c>
      <c r="E375" s="24" t="s">
        <v>16830</v>
      </c>
      <c r="F375" s="24" t="s">
        <v>12038</v>
      </c>
      <c r="G375" s="24" t="str">
        <f>LEFT(tbl_produits[[#This Row],[Code ATC]], 1)</f>
        <v>N</v>
      </c>
      <c r="H375" s="24" t="str">
        <f>INDEX(Table34[Libellé français], MATCH(tbl_produits[[#This Row],[Classe ATC]], Table34[ATC_code], 0))</f>
        <v>Système nerveux</v>
      </c>
      <c r="I375" s="24" t="str">
        <f>LEFT(tbl_produits[[#This Row],[Code ATC]], 3)</f>
        <v>N02</v>
      </c>
      <c r="J375" s="24"/>
      <c r="K375" s="24"/>
      <c r="L375" s="23"/>
    </row>
    <row r="376" spans="1:12" x14ac:dyDescent="0.2">
      <c r="A376" s="24" t="s">
        <v>1452</v>
      </c>
      <c r="B376" s="24" t="s">
        <v>16094</v>
      </c>
      <c r="C376" s="24" t="s">
        <v>17102</v>
      </c>
      <c r="D376" s="24"/>
      <c r="E376" s="24" t="s">
        <v>16997</v>
      </c>
      <c r="F376" s="24" t="s">
        <v>6892</v>
      </c>
      <c r="G376" s="24" t="str">
        <f>LEFT(tbl_produits[[#This Row],[Code ATC]], 1)</f>
        <v>D</v>
      </c>
      <c r="H376" s="24" t="str">
        <f>INDEX(Table34[Libellé français], MATCH(tbl_produits[[#This Row],[Classe ATC]], Table34[ATC_code], 0))</f>
        <v>Produits dermatologiques</v>
      </c>
      <c r="I376" s="24" t="str">
        <f>LEFT(tbl_produits[[#This Row],[Code ATC]], 3)</f>
        <v>D06</v>
      </c>
      <c r="J376" s="24"/>
      <c r="K376" s="24"/>
      <c r="L376" s="23"/>
    </row>
    <row r="377" spans="1:12" x14ac:dyDescent="0.2">
      <c r="A377" s="24" t="s">
        <v>1230</v>
      </c>
      <c r="B377" s="24" t="s">
        <v>2143</v>
      </c>
      <c r="C377" s="24" t="s">
        <v>2591</v>
      </c>
      <c r="D377" s="24"/>
      <c r="E377" s="24" t="s">
        <v>2070</v>
      </c>
      <c r="F377" s="24" t="s">
        <v>8996</v>
      </c>
      <c r="G377" s="24" t="str">
        <f>LEFT(tbl_produits[[#This Row],[Code ATC]], 1)</f>
        <v>J</v>
      </c>
      <c r="H377" s="24" t="str">
        <f>INDEX(Table34[Libellé français], MATCH(tbl_produits[[#This Row],[Classe ATC]], Table34[ATC_code], 0))</f>
        <v>Anti-infectieux à usage systémique</v>
      </c>
      <c r="I377" s="24" t="str">
        <f>LEFT(tbl_produits[[#This Row],[Code ATC]], 3)</f>
        <v>J02</v>
      </c>
      <c r="J377" s="24"/>
      <c r="K377" s="24"/>
      <c r="L377" s="23"/>
    </row>
    <row r="378" spans="1:12" x14ac:dyDescent="0.2">
      <c r="A378" s="24" t="s">
        <v>791</v>
      </c>
      <c r="B378" s="24" t="s">
        <v>2142</v>
      </c>
      <c r="C378" s="24" t="s">
        <v>2592</v>
      </c>
      <c r="D378" s="24"/>
      <c r="E378" s="24" t="s">
        <v>2070</v>
      </c>
      <c r="F378" s="24" t="s">
        <v>8996</v>
      </c>
      <c r="G378" s="24" t="str">
        <f>LEFT(tbl_produits[[#This Row],[Code ATC]], 1)</f>
        <v>J</v>
      </c>
      <c r="H378" s="24" t="str">
        <f>INDEX(Table34[Libellé français], MATCH(tbl_produits[[#This Row],[Classe ATC]], Table34[ATC_code], 0))</f>
        <v>Anti-infectieux à usage systémique</v>
      </c>
      <c r="I378" s="24" t="str">
        <f>LEFT(tbl_produits[[#This Row],[Code ATC]], 3)</f>
        <v>J02</v>
      </c>
      <c r="J378" s="24"/>
      <c r="K378" s="24"/>
      <c r="L378" s="23"/>
    </row>
    <row r="379" spans="1:12" x14ac:dyDescent="0.2">
      <c r="A379" s="24" t="s">
        <v>79</v>
      </c>
      <c r="B379" s="24" t="s">
        <v>79</v>
      </c>
      <c r="C379" s="24" t="s">
        <v>16446</v>
      </c>
      <c r="D379" s="24" t="s">
        <v>15687</v>
      </c>
      <c r="E379" s="24" t="s">
        <v>15936</v>
      </c>
      <c r="F379" s="24" t="s">
        <v>8960</v>
      </c>
      <c r="G379" s="24" t="str">
        <f>LEFT(tbl_produits[[#This Row],[Code ATC]], 1)</f>
        <v>J</v>
      </c>
      <c r="H379" s="24" t="str">
        <f>INDEX(Table34[Libellé français], MATCH(tbl_produits[[#This Row],[Classe ATC]], Table34[ATC_code], 0))</f>
        <v>Anti-infectieux à usage systémique</v>
      </c>
      <c r="I379" s="24" t="str">
        <f>LEFT(tbl_produits[[#This Row],[Code ATC]], 3)</f>
        <v>J01</v>
      </c>
      <c r="J379" s="24"/>
      <c r="K379" s="24"/>
      <c r="L379" s="23"/>
    </row>
    <row r="380" spans="1:12" x14ac:dyDescent="0.2">
      <c r="A380" s="24" t="s">
        <v>1139</v>
      </c>
      <c r="B380" s="24" t="s">
        <v>16095</v>
      </c>
      <c r="C380" s="24" t="s">
        <v>16446</v>
      </c>
      <c r="D380" s="24" t="s">
        <v>15687</v>
      </c>
      <c r="E380" s="24" t="s">
        <v>15936</v>
      </c>
      <c r="F380" s="24" t="s">
        <v>8960</v>
      </c>
      <c r="G380" s="24" t="str">
        <f>LEFT(tbl_produits[[#This Row],[Code ATC]], 1)</f>
        <v>J</v>
      </c>
      <c r="H380" s="24" t="str">
        <f>INDEX(Table34[Libellé français], MATCH(tbl_produits[[#This Row],[Classe ATC]], Table34[ATC_code], 0))</f>
        <v>Anti-infectieux à usage systémique</v>
      </c>
      <c r="I380" s="24" t="str">
        <f>LEFT(tbl_produits[[#This Row],[Code ATC]], 3)</f>
        <v>J01</v>
      </c>
      <c r="J380" s="24"/>
      <c r="K380" s="24"/>
      <c r="L380" s="23"/>
    </row>
    <row r="381" spans="1:12" x14ac:dyDescent="0.2">
      <c r="A381" s="24" t="s">
        <v>876</v>
      </c>
      <c r="B381" s="24" t="s">
        <v>16096</v>
      </c>
      <c r="C381" s="24" t="s">
        <v>16686</v>
      </c>
      <c r="D381" s="24" t="s">
        <v>15648</v>
      </c>
      <c r="E381" s="23" t="s">
        <v>2251</v>
      </c>
      <c r="F381" s="24" t="s">
        <v>5642</v>
      </c>
      <c r="G381" s="24" t="str">
        <f>LEFT(tbl_produits[[#This Row],[Code ATC]], 1)</f>
        <v>C</v>
      </c>
      <c r="H381" s="24" t="str">
        <f>INDEX(Table34[Libellé français], MATCH(tbl_produits[[#This Row],[Classe ATC]], Table34[ATC_code], 0))</f>
        <v>Système cardiovasculaire</v>
      </c>
      <c r="I381" s="24" t="str">
        <f>LEFT(tbl_produits[[#This Row],[Code ATC]], 3)</f>
        <v>C03</v>
      </c>
      <c r="J381" s="24"/>
      <c r="K381" s="24"/>
      <c r="L381" s="23"/>
    </row>
    <row r="382" spans="1:12" x14ac:dyDescent="0.2">
      <c r="A382" s="24" t="s">
        <v>482</v>
      </c>
      <c r="B382" s="24" t="s">
        <v>482</v>
      </c>
      <c r="C382" s="24" t="s">
        <v>16447</v>
      </c>
      <c r="D382" s="24" t="s">
        <v>15633</v>
      </c>
      <c r="E382" s="24" t="s">
        <v>15937</v>
      </c>
      <c r="F382" s="24" t="s">
        <v>12159</v>
      </c>
      <c r="G382" s="24" t="str">
        <f>LEFT(tbl_produits[[#This Row],[Code ATC]], 1)</f>
        <v>N</v>
      </c>
      <c r="H382" s="24" t="str">
        <f>INDEX(Table34[Libellé français], MATCH(tbl_produits[[#This Row],[Classe ATC]], Table34[ATC_code], 0))</f>
        <v>Système nerveux</v>
      </c>
      <c r="I382" s="24" t="str">
        <f>LEFT(tbl_produits[[#This Row],[Code ATC]], 3)</f>
        <v>N03</v>
      </c>
      <c r="J382" s="24"/>
      <c r="K382" s="24"/>
      <c r="L382" s="23"/>
    </row>
    <row r="383" spans="1:12" x14ac:dyDescent="0.2">
      <c r="A383" s="24" t="s">
        <v>1506</v>
      </c>
      <c r="B383" s="24" t="s">
        <v>16097</v>
      </c>
      <c r="C383" s="24" t="s">
        <v>17150</v>
      </c>
      <c r="D383" s="24"/>
      <c r="E383" s="24" t="s">
        <v>15937</v>
      </c>
      <c r="F383" s="24" t="s">
        <v>12159</v>
      </c>
      <c r="G383" s="24" t="str">
        <f>LEFT(tbl_produits[[#This Row],[Code ATC]], 1)</f>
        <v>N</v>
      </c>
      <c r="H383" s="24" t="str">
        <f>INDEX(Table34[Libellé français], MATCH(tbl_produits[[#This Row],[Classe ATC]], Table34[ATC_code], 0))</f>
        <v>Système nerveux</v>
      </c>
      <c r="I383" s="24" t="str">
        <f>LEFT(tbl_produits[[#This Row],[Code ATC]], 3)</f>
        <v>N03</v>
      </c>
      <c r="J383" s="24"/>
      <c r="K383" s="24"/>
      <c r="L383" s="23"/>
    </row>
    <row r="384" spans="1:12" x14ac:dyDescent="0.2">
      <c r="A384" s="24" t="s">
        <v>45</v>
      </c>
      <c r="B384" s="24" t="s">
        <v>45</v>
      </c>
      <c r="C384" s="24" t="s">
        <v>16448</v>
      </c>
      <c r="D384" s="24" t="s">
        <v>15648</v>
      </c>
      <c r="E384" s="24" t="s">
        <v>16852</v>
      </c>
      <c r="F384" s="24" t="s">
        <v>12146</v>
      </c>
      <c r="G384" s="24" t="str">
        <f>LEFT(tbl_produits[[#This Row],[Code ATC]], 1)</f>
        <v>N</v>
      </c>
      <c r="H384" s="24" t="str">
        <f>INDEX(Table34[Libellé français], MATCH(tbl_produits[[#This Row],[Classe ATC]], Table34[ATC_code], 0))</f>
        <v>Système nerveux</v>
      </c>
      <c r="I384" s="24" t="str">
        <f>LEFT(tbl_produits[[#This Row],[Code ATC]], 3)</f>
        <v>N03</v>
      </c>
      <c r="J384" s="24"/>
      <c r="K384" s="24"/>
      <c r="L384" s="23"/>
    </row>
    <row r="385" spans="1:12" x14ac:dyDescent="0.2">
      <c r="A385" s="24" t="s">
        <v>108</v>
      </c>
      <c r="B385" s="24" t="s">
        <v>108</v>
      </c>
      <c r="C385" s="24" t="s">
        <v>16449</v>
      </c>
      <c r="D385" s="24" t="s">
        <v>15683</v>
      </c>
      <c r="E385" s="24" t="s">
        <v>16853</v>
      </c>
      <c r="F385" s="24" t="s">
        <v>9409</v>
      </c>
      <c r="G385" s="24" t="str">
        <f>LEFT(tbl_produits[[#This Row],[Code ATC]], 1)</f>
        <v>J</v>
      </c>
      <c r="H385" s="24" t="str">
        <f>INDEX(Table34[Libellé français], MATCH(tbl_produits[[#This Row],[Classe ATC]], Table34[ATC_code], 0))</f>
        <v>Anti-infectieux à usage systémique</v>
      </c>
      <c r="I385" s="24" t="str">
        <f>LEFT(tbl_produits[[#This Row],[Code ATC]], 3)</f>
        <v>J06</v>
      </c>
      <c r="J385" s="24"/>
      <c r="K385" s="24"/>
      <c r="L385" s="23"/>
    </row>
    <row r="386" spans="1:12" x14ac:dyDescent="0.2">
      <c r="A386" s="24" t="s">
        <v>477</v>
      </c>
      <c r="B386" s="24" t="s">
        <v>477</v>
      </c>
      <c r="C386" s="24" t="s">
        <v>16449</v>
      </c>
      <c r="D386" s="24" t="s">
        <v>15683</v>
      </c>
      <c r="E386" s="24" t="s">
        <v>16853</v>
      </c>
      <c r="F386" s="24" t="s">
        <v>9409</v>
      </c>
      <c r="G386" s="24" t="str">
        <f>LEFT(tbl_produits[[#This Row],[Code ATC]], 1)</f>
        <v>J</v>
      </c>
      <c r="H386" s="24" t="str">
        <f>INDEX(Table34[Libellé français], MATCH(tbl_produits[[#This Row],[Classe ATC]], Table34[ATC_code], 0))</f>
        <v>Anti-infectieux à usage systémique</v>
      </c>
      <c r="I386" s="24" t="str">
        <f>LEFT(tbl_produits[[#This Row],[Code ATC]], 3)</f>
        <v>J06</v>
      </c>
      <c r="J386" s="24"/>
      <c r="K386" s="24"/>
      <c r="L386" s="23"/>
    </row>
    <row r="387" spans="1:12" x14ac:dyDescent="0.2">
      <c r="A387" s="24" t="s">
        <v>17225</v>
      </c>
      <c r="B387" s="24" t="s">
        <v>17384</v>
      </c>
      <c r="C387" s="24" t="s">
        <v>17398</v>
      </c>
      <c r="D387" s="24" t="s">
        <v>15634</v>
      </c>
      <c r="E387" s="24" t="s">
        <v>15912</v>
      </c>
      <c r="F387" s="24" t="s">
        <v>9129</v>
      </c>
      <c r="G387" s="24" t="str">
        <f>LEFT(tbl_produits[[#This Row],[Code ATC]], 1)</f>
        <v>J</v>
      </c>
      <c r="H387" s="24" t="str">
        <f>INDEX(Table34[Libellé français], MATCH(tbl_produits[[#This Row],[Classe ATC]], Table34[ATC_code], 0))</f>
        <v>Anti-infectieux à usage systémique</v>
      </c>
      <c r="I387" s="24" t="str">
        <f>LEFT(tbl_produits[[#This Row],[Code ATC]], 3)</f>
        <v>J05</v>
      </c>
      <c r="J387" s="24"/>
      <c r="L387" s="23"/>
    </row>
    <row r="388" spans="1:12" x14ac:dyDescent="0.2">
      <c r="A388" s="24" t="s">
        <v>337</v>
      </c>
      <c r="B388" s="24" t="s">
        <v>337</v>
      </c>
      <c r="C388" s="24" t="s">
        <v>2448</v>
      </c>
      <c r="D388" s="24" t="s">
        <v>15687</v>
      </c>
      <c r="E388" s="24" t="s">
        <v>2212</v>
      </c>
      <c r="F388" s="24" t="s">
        <v>12078</v>
      </c>
      <c r="G388" s="24" t="str">
        <f>LEFT(tbl_produits[[#This Row],[Code ATC]], 1)</f>
        <v>N</v>
      </c>
      <c r="H388" s="24" t="str">
        <f>INDEX(Table34[Libellé français], MATCH(tbl_produits[[#This Row],[Classe ATC]], Table34[ATC_code], 0))</f>
        <v>Système nerveux</v>
      </c>
      <c r="I388" s="24" t="str">
        <f>LEFT(tbl_produits[[#This Row],[Code ATC]], 3)</f>
        <v>N03</v>
      </c>
      <c r="J388" s="24"/>
      <c r="K388" s="24"/>
      <c r="L388" s="23"/>
    </row>
    <row r="389" spans="1:12" x14ac:dyDescent="0.2">
      <c r="A389" s="24" t="s">
        <v>636</v>
      </c>
      <c r="B389" s="24" t="s">
        <v>2283</v>
      </c>
      <c r="C389" s="24" t="s">
        <v>2515</v>
      </c>
      <c r="D389" s="24" t="s">
        <v>15687</v>
      </c>
      <c r="E389" s="24" t="s">
        <v>2212</v>
      </c>
      <c r="F389" s="24" t="s">
        <v>12078</v>
      </c>
      <c r="G389" s="24" t="str">
        <f>LEFT(tbl_produits[[#This Row],[Code ATC]], 1)</f>
        <v>N</v>
      </c>
      <c r="H389" s="24" t="str">
        <f>INDEX(Table34[Libellé français], MATCH(tbl_produits[[#This Row],[Classe ATC]], Table34[ATC_code], 0))</f>
        <v>Système nerveux</v>
      </c>
      <c r="I389" s="24" t="str">
        <f>LEFT(tbl_produits[[#This Row],[Code ATC]], 3)</f>
        <v>N03</v>
      </c>
      <c r="J389" s="24"/>
      <c r="K389" s="24"/>
      <c r="L389" s="23"/>
    </row>
    <row r="390" spans="1:12" x14ac:dyDescent="0.2">
      <c r="A390" s="24" t="s">
        <v>723</v>
      </c>
      <c r="B390" s="24" t="s">
        <v>16098</v>
      </c>
      <c r="C390" s="24" t="s">
        <v>16687</v>
      </c>
      <c r="D390" s="24" t="s">
        <v>15687</v>
      </c>
      <c r="E390" s="24" t="s">
        <v>2212</v>
      </c>
      <c r="F390" s="24" t="s">
        <v>12078</v>
      </c>
      <c r="G390" s="24" t="str">
        <f>LEFT(tbl_produits[[#This Row],[Code ATC]], 1)</f>
        <v>N</v>
      </c>
      <c r="H390" s="24" t="str">
        <f>INDEX(Table34[Libellé français], MATCH(tbl_produits[[#This Row],[Classe ATC]], Table34[ATC_code], 0))</f>
        <v>Système nerveux</v>
      </c>
      <c r="I390" s="24" t="str">
        <f>LEFT(tbl_produits[[#This Row],[Code ATC]], 3)</f>
        <v>N03</v>
      </c>
      <c r="J390" s="24"/>
      <c r="K390" s="24"/>
      <c r="L390" s="23"/>
    </row>
    <row r="391" spans="1:12" x14ac:dyDescent="0.2">
      <c r="A391" s="24" t="s">
        <v>318</v>
      </c>
      <c r="B391" s="24" t="s">
        <v>318</v>
      </c>
      <c r="C391" s="24" t="s">
        <v>2449</v>
      </c>
      <c r="D391" s="24" t="s">
        <v>15687</v>
      </c>
      <c r="E391" s="24" t="s">
        <v>2212</v>
      </c>
      <c r="F391" s="24" t="s">
        <v>12078</v>
      </c>
      <c r="G391" s="24" t="str">
        <f>LEFT(tbl_produits[[#This Row],[Code ATC]], 1)</f>
        <v>N</v>
      </c>
      <c r="H391" s="24" t="str">
        <f>INDEX(Table34[Libellé français], MATCH(tbl_produits[[#This Row],[Classe ATC]], Table34[ATC_code], 0))</f>
        <v>Système nerveux</v>
      </c>
      <c r="I391" s="24" t="str">
        <f>LEFT(tbl_produits[[#This Row],[Code ATC]], 3)</f>
        <v>N03</v>
      </c>
      <c r="J391" s="24"/>
      <c r="K391" s="24"/>
      <c r="L391" s="23"/>
    </row>
    <row r="392" spans="1:12" x14ac:dyDescent="0.2">
      <c r="A392" s="24" t="s">
        <v>1018</v>
      </c>
      <c r="B392" s="24" t="s">
        <v>16099</v>
      </c>
      <c r="C392" s="24" t="s">
        <v>17053</v>
      </c>
      <c r="D392" s="24"/>
      <c r="E392" s="24" t="s">
        <v>17184</v>
      </c>
      <c r="F392" s="24" t="s">
        <v>15146</v>
      </c>
      <c r="G392" s="24" t="str">
        <f>LEFT(tbl_produits[[#This Row],[Code ATC]], 1)</f>
        <v>V</v>
      </c>
      <c r="H392" s="24" t="str">
        <f>INDEX(Table34[Libellé français], MATCH(tbl_produits[[#This Row],[Classe ATC]], Table34[ATC_code], 0))</f>
        <v>Divers</v>
      </c>
      <c r="I392" s="24" t="str">
        <f>LEFT(tbl_produits[[#This Row],[Code ATC]], 3)</f>
        <v>V08</v>
      </c>
      <c r="J392" s="24"/>
      <c r="K392" s="24"/>
      <c r="L392" s="23"/>
    </row>
    <row r="393" spans="1:12" x14ac:dyDescent="0.2">
      <c r="A393" s="24" t="s">
        <v>1354</v>
      </c>
      <c r="B393" s="24" t="s">
        <v>16100</v>
      </c>
      <c r="C393" s="24" t="s">
        <v>16854</v>
      </c>
      <c r="D393" s="24"/>
      <c r="E393" s="24" t="s">
        <v>15888</v>
      </c>
      <c r="F393" s="24" t="s">
        <v>14496</v>
      </c>
      <c r="G393" s="24" t="str">
        <f>LEFT(tbl_produits[[#This Row],[Code ATC]], 1)</f>
        <v>S</v>
      </c>
      <c r="H393" s="24" t="str">
        <f>INDEX(Table34[Libellé français], MATCH(tbl_produits[[#This Row],[Classe ATC]], Table34[ATC_code], 0))</f>
        <v>Organes sensoriels</v>
      </c>
      <c r="I393" s="24" t="str">
        <f>LEFT(tbl_produits[[#This Row],[Code ATC]], 3)</f>
        <v>S01</v>
      </c>
      <c r="J393" s="24"/>
      <c r="K393" s="24"/>
      <c r="L393" s="23"/>
    </row>
    <row r="394" spans="1:12" x14ac:dyDescent="0.2">
      <c r="A394" s="24" t="s">
        <v>1120</v>
      </c>
      <c r="B394" s="24" t="s">
        <v>16101</v>
      </c>
      <c r="C394" s="24" t="s">
        <v>2615</v>
      </c>
      <c r="D394" s="24" t="s">
        <v>15758</v>
      </c>
      <c r="E394" s="24" t="s">
        <v>2213</v>
      </c>
      <c r="F394" s="24" t="s">
        <v>9869</v>
      </c>
      <c r="G394" s="24" t="str">
        <f>LEFT(tbl_produits[[#This Row],[Code ATC]], 1)</f>
        <v>L</v>
      </c>
      <c r="H394" s="24" t="str">
        <f>INDEX(Table34[Libellé français], MATCH(tbl_produits[[#This Row],[Classe ATC]], Table34[ATC_code], 0))</f>
        <v>Antinéoplasiques et immunomodulateurs</v>
      </c>
      <c r="I394" s="24" t="str">
        <f>LEFT(tbl_produits[[#This Row],[Code ATC]], 3)</f>
        <v>L01</v>
      </c>
      <c r="J394" s="24"/>
      <c r="K394" s="24"/>
      <c r="L394" s="23"/>
    </row>
    <row r="395" spans="1:12" x14ac:dyDescent="0.2">
      <c r="A395" s="24" t="s">
        <v>1992</v>
      </c>
      <c r="B395" s="24" t="s">
        <v>2216</v>
      </c>
      <c r="C395" s="24" t="s">
        <v>2615</v>
      </c>
      <c r="D395" s="24" t="s">
        <v>15758</v>
      </c>
      <c r="E395" s="24" t="s">
        <v>2213</v>
      </c>
      <c r="F395" s="24" t="s">
        <v>9869</v>
      </c>
      <c r="G395" s="24" t="str">
        <f>LEFT(tbl_produits[[#This Row],[Code ATC]], 1)</f>
        <v>L</v>
      </c>
      <c r="H395" s="24" t="str">
        <f>INDEX(Table34[Libellé français], MATCH(tbl_produits[[#This Row],[Classe ATC]], Table34[ATC_code], 0))</f>
        <v>Antinéoplasiques et immunomodulateurs</v>
      </c>
      <c r="I395" s="24" t="str">
        <f>LEFT(tbl_produits[[#This Row],[Code ATC]], 3)</f>
        <v>L01</v>
      </c>
      <c r="J395" s="24"/>
      <c r="K395" s="24"/>
      <c r="L395" s="23"/>
    </row>
    <row r="396" spans="1:12" x14ac:dyDescent="0.2">
      <c r="A396" s="24" t="s">
        <v>1223</v>
      </c>
      <c r="B396" s="24" t="s">
        <v>2215</v>
      </c>
      <c r="C396" s="24" t="s">
        <v>2616</v>
      </c>
      <c r="D396" s="24" t="s">
        <v>15758</v>
      </c>
      <c r="E396" s="24" t="s">
        <v>2213</v>
      </c>
      <c r="F396" s="24" t="s">
        <v>9869</v>
      </c>
      <c r="G396" s="24" t="str">
        <f>LEFT(tbl_produits[[#This Row],[Code ATC]], 1)</f>
        <v>L</v>
      </c>
      <c r="H396" s="24" t="str">
        <f>INDEX(Table34[Libellé français], MATCH(tbl_produits[[#This Row],[Classe ATC]], Table34[ATC_code], 0))</f>
        <v>Antinéoplasiques et immunomodulateurs</v>
      </c>
      <c r="I396" s="24" t="str">
        <f>LEFT(tbl_produits[[#This Row],[Code ATC]], 3)</f>
        <v>L01</v>
      </c>
      <c r="J396" s="24"/>
      <c r="K396" s="24"/>
      <c r="L396" s="23"/>
    </row>
    <row r="397" spans="1:12" x14ac:dyDescent="0.2">
      <c r="A397" s="24" t="s">
        <v>1442</v>
      </c>
      <c r="B397" s="24" t="s">
        <v>16102</v>
      </c>
      <c r="C397" s="24" t="s">
        <v>16856</v>
      </c>
      <c r="D397" s="24" t="s">
        <v>15633</v>
      </c>
      <c r="E397" s="23" t="s">
        <v>2103</v>
      </c>
      <c r="F397" s="24" t="s">
        <v>8141</v>
      </c>
      <c r="G397" s="24" t="str">
        <f>LEFT(tbl_produits[[#This Row],[Code ATC]], 1)</f>
        <v>H</v>
      </c>
      <c r="H397" s="24" t="str">
        <f>INDEX(Table34[Libellé français], MATCH(tbl_produits[[#This Row],[Classe ATC]], Table34[ATC_code], 0))</f>
        <v>Hormones systémiques sauf hormones sexuelles et insulines</v>
      </c>
      <c r="I397" s="24" t="str">
        <f>LEFT(tbl_produits[[#This Row],[Code ATC]], 3)</f>
        <v>H01</v>
      </c>
      <c r="J397" s="24"/>
      <c r="K397" s="24"/>
      <c r="L397" s="23"/>
    </row>
    <row r="398" spans="1:12" x14ac:dyDescent="0.2">
      <c r="A398" s="24" t="s">
        <v>104</v>
      </c>
      <c r="B398" s="24" t="s">
        <v>104</v>
      </c>
      <c r="C398" s="24" t="s">
        <v>104</v>
      </c>
      <c r="D398" s="24" t="s">
        <v>15633</v>
      </c>
      <c r="E398" s="23" t="s">
        <v>2103</v>
      </c>
      <c r="F398" s="24" t="s">
        <v>8141</v>
      </c>
      <c r="G398" s="24" t="str">
        <f>LEFT(tbl_produits[[#This Row],[Code ATC]], 1)</f>
        <v>H</v>
      </c>
      <c r="H398" s="24" t="str">
        <f>INDEX(Table34[Libellé français], MATCH(tbl_produits[[#This Row],[Classe ATC]], Table34[ATC_code], 0))</f>
        <v>Hormones systémiques sauf hormones sexuelles et insulines</v>
      </c>
      <c r="I398" s="24" t="str">
        <f>LEFT(tbl_produits[[#This Row],[Code ATC]], 3)</f>
        <v>H01</v>
      </c>
      <c r="J398" s="24"/>
      <c r="K398" s="24"/>
      <c r="L398" s="23"/>
    </row>
    <row r="399" spans="1:12" x14ac:dyDescent="0.2">
      <c r="A399" s="24" t="s">
        <v>1391</v>
      </c>
      <c r="B399" s="24" t="s">
        <v>16103</v>
      </c>
      <c r="C399" s="24" t="s">
        <v>16857</v>
      </c>
      <c r="D399" s="24" t="s">
        <v>15633</v>
      </c>
      <c r="E399" s="23" t="s">
        <v>2103</v>
      </c>
      <c r="F399" s="24" t="s">
        <v>8141</v>
      </c>
      <c r="G399" s="24" t="str">
        <f>LEFT(tbl_produits[[#This Row],[Code ATC]], 1)</f>
        <v>H</v>
      </c>
      <c r="H399" s="24" t="str">
        <f>INDEX(Table34[Libellé français], MATCH(tbl_produits[[#This Row],[Classe ATC]], Table34[ATC_code], 0))</f>
        <v>Hormones systémiques sauf hormones sexuelles et insulines</v>
      </c>
      <c r="I399" s="24" t="str">
        <f>LEFT(tbl_produits[[#This Row],[Code ATC]], 3)</f>
        <v>H01</v>
      </c>
      <c r="J399" s="24"/>
      <c r="K399" s="24"/>
      <c r="L399" s="23"/>
    </row>
    <row r="400" spans="1:12" x14ac:dyDescent="0.2">
      <c r="A400" s="24" t="s">
        <v>536</v>
      </c>
      <c r="B400" s="24" t="s">
        <v>536</v>
      </c>
      <c r="C400" s="24" t="s">
        <v>17052</v>
      </c>
      <c r="D400" s="24" t="s">
        <v>15808</v>
      </c>
      <c r="E400" s="24" t="s">
        <v>16855</v>
      </c>
      <c r="F400" s="24" t="s">
        <v>10768</v>
      </c>
      <c r="G400" s="24" t="str">
        <f>LEFT(tbl_produits[[#This Row],[Code ATC]], 1)</f>
        <v>L</v>
      </c>
      <c r="H400" s="24" t="str">
        <f>INDEX(Table34[Libellé français], MATCH(tbl_produits[[#This Row],[Classe ATC]], Table34[ATC_code], 0))</f>
        <v>Antinéoplasiques et immunomodulateurs</v>
      </c>
      <c r="I400" s="24" t="str">
        <f>LEFT(tbl_produits[[#This Row],[Code ATC]], 3)</f>
        <v>L04</v>
      </c>
      <c r="J400" s="24"/>
      <c r="K400" s="24"/>
      <c r="L400" s="23"/>
    </row>
    <row r="401" spans="1:12" x14ac:dyDescent="0.2">
      <c r="A401" s="24" t="s">
        <v>605</v>
      </c>
      <c r="B401" s="24" t="s">
        <v>16104</v>
      </c>
      <c r="C401" s="24" t="s">
        <v>17052</v>
      </c>
      <c r="D401" s="24"/>
      <c r="E401" s="24" t="s">
        <v>16855</v>
      </c>
      <c r="F401" s="24" t="s">
        <v>10768</v>
      </c>
      <c r="G401" s="24" t="str">
        <f>LEFT(tbl_produits[[#This Row],[Code ATC]], 1)</f>
        <v>L</v>
      </c>
      <c r="H401" s="24" t="str">
        <f>INDEX(Table34[Libellé français], MATCH(tbl_produits[[#This Row],[Classe ATC]], Table34[ATC_code], 0))</f>
        <v>Antinéoplasiques et immunomodulateurs</v>
      </c>
      <c r="I401" s="24" t="str">
        <f>LEFT(tbl_produits[[#This Row],[Code ATC]], 3)</f>
        <v>L04</v>
      </c>
      <c r="J401" s="24"/>
      <c r="K401" s="24"/>
      <c r="L401" s="23"/>
    </row>
    <row r="402" spans="1:12" x14ac:dyDescent="0.2">
      <c r="A402" s="24" t="s">
        <v>695</v>
      </c>
      <c r="B402" s="24" t="s">
        <v>2282</v>
      </c>
      <c r="C402" s="24" t="s">
        <v>2664</v>
      </c>
      <c r="D402" s="24" t="s">
        <v>2580</v>
      </c>
      <c r="E402" s="24" t="s">
        <v>2089</v>
      </c>
      <c r="F402" s="24" t="s">
        <v>8331</v>
      </c>
      <c r="G402" s="24" t="str">
        <f>LEFT(tbl_produits[[#This Row],[Code ATC]], 1)</f>
        <v>H</v>
      </c>
      <c r="H402" s="24" t="str">
        <f>INDEX(Table34[Libellé français], MATCH(tbl_produits[[#This Row],[Classe ATC]], Table34[ATC_code], 0))</f>
        <v>Hormones systémiques sauf hormones sexuelles et insulines</v>
      </c>
      <c r="I402" s="24" t="str">
        <f>LEFT(tbl_produits[[#This Row],[Code ATC]], 3)</f>
        <v>H04</v>
      </c>
      <c r="J402" s="24"/>
      <c r="K402" s="24"/>
      <c r="L402" s="23"/>
    </row>
    <row r="403" spans="1:12" x14ac:dyDescent="0.2">
      <c r="A403" s="24" t="s">
        <v>1116</v>
      </c>
      <c r="B403" s="24" t="s">
        <v>16105</v>
      </c>
      <c r="C403" s="24" t="s">
        <v>2664</v>
      </c>
      <c r="D403" s="24" t="s">
        <v>2580</v>
      </c>
      <c r="E403" s="24" t="s">
        <v>2089</v>
      </c>
      <c r="F403" s="24" t="s">
        <v>8331</v>
      </c>
      <c r="G403" s="24" t="str">
        <f>LEFT(tbl_produits[[#This Row],[Code ATC]], 1)</f>
        <v>H</v>
      </c>
      <c r="H403" s="24" t="str">
        <f>INDEX(Table34[Libellé français], MATCH(tbl_produits[[#This Row],[Classe ATC]], Table34[ATC_code], 0))</f>
        <v>Hormones systémiques sauf hormones sexuelles et insulines</v>
      </c>
      <c r="I403" s="24" t="str">
        <f>LEFT(tbl_produits[[#This Row],[Code ATC]], 3)</f>
        <v>H04</v>
      </c>
      <c r="J403" s="24"/>
      <c r="K403" s="24"/>
      <c r="L403" s="23"/>
    </row>
    <row r="404" spans="1:12" x14ac:dyDescent="0.2">
      <c r="A404" s="24" t="s">
        <v>1712</v>
      </c>
      <c r="B404" s="24" t="s">
        <v>16106</v>
      </c>
      <c r="C404" s="24" t="s">
        <v>17110</v>
      </c>
      <c r="D404" s="24" t="s">
        <v>2580</v>
      </c>
      <c r="E404" s="24" t="s">
        <v>2089</v>
      </c>
      <c r="F404" s="24" t="s">
        <v>8331</v>
      </c>
      <c r="G404" s="24" t="str">
        <f>LEFT(tbl_produits[[#This Row],[Code ATC]], 1)</f>
        <v>H</v>
      </c>
      <c r="H404" s="24" t="str">
        <f>INDEX(Table34[Libellé français], MATCH(tbl_produits[[#This Row],[Classe ATC]], Table34[ATC_code], 0))</f>
        <v>Hormones systémiques sauf hormones sexuelles et insulines</v>
      </c>
      <c r="I404" s="24" t="str">
        <f>LEFT(tbl_produits[[#This Row],[Code ATC]], 3)</f>
        <v>H04</v>
      </c>
      <c r="J404" s="24"/>
      <c r="K404" s="24"/>
      <c r="L404" s="23"/>
    </row>
    <row r="405" spans="1:12" x14ac:dyDescent="0.2">
      <c r="A405" s="24" t="s">
        <v>1418</v>
      </c>
      <c r="B405" s="24" t="s">
        <v>2297</v>
      </c>
      <c r="C405" s="24" t="s">
        <v>2665</v>
      </c>
      <c r="D405" s="24"/>
      <c r="E405" s="24" t="s">
        <v>16737</v>
      </c>
      <c r="F405" s="24" t="s">
        <v>13270</v>
      </c>
      <c r="G405" s="24" t="str">
        <f>LEFT(tbl_produits[[#This Row],[Code ATC]], 1)</f>
        <v>P</v>
      </c>
      <c r="H405" s="24" t="str">
        <f>INDEX(Table34[Libellé français], MATCH(tbl_produits[[#This Row],[Classe ATC]], Table34[ATC_code], 0))</f>
        <v>Antiparasitaires, insecticides et répulsifs</v>
      </c>
      <c r="I405" s="24" t="str">
        <f>LEFT(tbl_produits[[#This Row],[Code ATC]], 3)</f>
        <v>P01</v>
      </c>
      <c r="J405" s="24"/>
      <c r="K405" s="24"/>
      <c r="L405" s="23"/>
    </row>
    <row r="406" spans="1:12" x14ac:dyDescent="0.2">
      <c r="A406" s="24" t="s">
        <v>1088</v>
      </c>
      <c r="B406" s="24" t="s">
        <v>16107</v>
      </c>
      <c r="C406" s="24" t="s">
        <v>16535</v>
      </c>
      <c r="D406" s="24" t="s">
        <v>15647</v>
      </c>
      <c r="E406" s="24" t="s">
        <v>2214</v>
      </c>
      <c r="F406" s="24" t="s">
        <v>17002</v>
      </c>
      <c r="G406" s="24" t="str">
        <f>LEFT(tbl_produits[[#This Row],[Code ATC]], 1)</f>
        <v>A</v>
      </c>
      <c r="H406" s="24" t="str">
        <f>INDEX(Table34[Libellé français], MATCH(tbl_produits[[#This Row],[Classe ATC]], Table34[ATC_code], 0))</f>
        <v>Voies digestives et métabolisme</v>
      </c>
      <c r="I406" s="24" t="str">
        <f>LEFT(tbl_produits[[#This Row],[Code ATC]], 3)</f>
        <v>A10</v>
      </c>
      <c r="J406" s="24"/>
      <c r="K406" s="24"/>
      <c r="L406" s="23"/>
    </row>
    <row r="407" spans="1:12" x14ac:dyDescent="0.2">
      <c r="A407" s="24" t="s">
        <v>1993</v>
      </c>
      <c r="B407" s="24" t="s">
        <v>2210</v>
      </c>
      <c r="C407" s="24" t="s">
        <v>2596</v>
      </c>
      <c r="D407" s="24" t="s">
        <v>15647</v>
      </c>
      <c r="E407" s="24" t="s">
        <v>2214</v>
      </c>
      <c r="F407" s="24" t="s">
        <v>17002</v>
      </c>
      <c r="G407" s="24" t="str">
        <f>LEFT(tbl_produits[[#This Row],[Code ATC]], 1)</f>
        <v>A</v>
      </c>
      <c r="H407" s="24" t="str">
        <f>INDEX(Table34[Libellé français], MATCH(tbl_produits[[#This Row],[Classe ATC]], Table34[ATC_code], 0))</f>
        <v>Voies digestives et métabolisme</v>
      </c>
      <c r="I407" s="24" t="str">
        <f>LEFT(tbl_produits[[#This Row],[Code ATC]], 3)</f>
        <v>A10</v>
      </c>
      <c r="J407" s="24"/>
      <c r="K407" s="24"/>
      <c r="L407" s="23"/>
    </row>
    <row r="408" spans="1:12" x14ac:dyDescent="0.2">
      <c r="A408" s="24" t="s">
        <v>426</v>
      </c>
      <c r="B408" s="24" t="s">
        <v>426</v>
      </c>
      <c r="C408" s="24" t="s">
        <v>2595</v>
      </c>
      <c r="D408" s="24" t="s">
        <v>15647</v>
      </c>
      <c r="E408" s="24" t="s">
        <v>2214</v>
      </c>
      <c r="F408" s="24" t="s">
        <v>17002</v>
      </c>
      <c r="G408" s="24" t="str">
        <f>LEFT(tbl_produits[[#This Row],[Code ATC]], 1)</f>
        <v>A</v>
      </c>
      <c r="H408" s="24" t="str">
        <f>INDEX(Table34[Libellé français], MATCH(tbl_produits[[#This Row],[Classe ATC]], Table34[ATC_code], 0))</f>
        <v>Voies digestives et métabolisme</v>
      </c>
      <c r="I408" s="24" t="str">
        <f>LEFT(tbl_produits[[#This Row],[Code ATC]], 3)</f>
        <v>A10</v>
      </c>
      <c r="J408" s="24"/>
      <c r="K408" s="24"/>
      <c r="L408" s="23"/>
    </row>
    <row r="409" spans="1:12" x14ac:dyDescent="0.2">
      <c r="A409" s="24" t="s">
        <v>1462</v>
      </c>
      <c r="B409" s="24" t="s">
        <v>2211</v>
      </c>
      <c r="C409" s="24" t="s">
        <v>2594</v>
      </c>
      <c r="D409" s="24" t="s">
        <v>15647</v>
      </c>
      <c r="E409" s="24" t="s">
        <v>2214</v>
      </c>
      <c r="F409" s="24" t="s">
        <v>17002</v>
      </c>
      <c r="G409" s="24" t="str">
        <f>LEFT(tbl_produits[[#This Row],[Code ATC]], 1)</f>
        <v>A</v>
      </c>
      <c r="H409" s="24" t="str">
        <f>INDEX(Table34[Libellé français], MATCH(tbl_produits[[#This Row],[Classe ATC]], Table34[ATC_code], 0))</f>
        <v>Voies digestives et métabolisme</v>
      </c>
      <c r="I409" s="24" t="str">
        <f>LEFT(tbl_produits[[#This Row],[Code ATC]], 3)</f>
        <v>A10</v>
      </c>
      <c r="J409" s="24"/>
      <c r="K409" s="24"/>
      <c r="L409" s="23"/>
    </row>
    <row r="410" spans="1:12" x14ac:dyDescent="0.2">
      <c r="A410" s="24" t="s">
        <v>1144</v>
      </c>
      <c r="B410" s="24" t="s">
        <v>16108</v>
      </c>
      <c r="C410" s="24" t="s">
        <v>17103</v>
      </c>
      <c r="D410" s="24"/>
      <c r="E410" s="24" t="s">
        <v>15889</v>
      </c>
      <c r="F410" s="24" t="s">
        <v>7262</v>
      </c>
      <c r="G410" s="24" t="str">
        <f>LEFT(tbl_produits[[#This Row],[Code ATC]], 1)</f>
        <v>D</v>
      </c>
      <c r="H410" s="24" t="str">
        <f>INDEX(Table34[Libellé français], MATCH(tbl_produits[[#This Row],[Classe ATC]], Table34[ATC_code], 0))</f>
        <v>Produits dermatologiques</v>
      </c>
      <c r="I410" s="24" t="str">
        <f>LEFT(tbl_produits[[#This Row],[Code ATC]], 3)</f>
        <v>D08</v>
      </c>
      <c r="J410" s="24"/>
      <c r="K410" s="24"/>
      <c r="L410" s="23"/>
    </row>
    <row r="411" spans="1:12" x14ac:dyDescent="0.2">
      <c r="A411" s="24" t="s">
        <v>1268</v>
      </c>
      <c r="B411" s="24" t="s">
        <v>2298</v>
      </c>
      <c r="C411" s="24" t="s">
        <v>15784</v>
      </c>
      <c r="D411" s="24"/>
      <c r="E411" s="24" t="s">
        <v>2392</v>
      </c>
      <c r="F411" s="24" t="s">
        <v>10551</v>
      </c>
      <c r="G411" s="24" t="str">
        <f>LEFT(tbl_produits[[#This Row],[Code ATC]], 1)</f>
        <v>L</v>
      </c>
      <c r="H411" s="24" t="str">
        <f>INDEX(Table34[Libellé français], MATCH(tbl_produits[[#This Row],[Classe ATC]], Table34[ATC_code], 0))</f>
        <v>Antinéoplasiques et immunomodulateurs</v>
      </c>
      <c r="I411" s="24" t="str">
        <f>LEFT(tbl_produits[[#This Row],[Code ATC]], 3)</f>
        <v>L02</v>
      </c>
      <c r="J411" s="24"/>
      <c r="K411" s="24"/>
      <c r="L411" s="23"/>
    </row>
    <row r="412" spans="1:12" x14ac:dyDescent="0.2">
      <c r="A412" s="24" t="s">
        <v>1200</v>
      </c>
      <c r="B412" s="24" t="s">
        <v>2209</v>
      </c>
      <c r="C412" s="24" t="s">
        <v>2617</v>
      </c>
      <c r="D412" s="24"/>
      <c r="E412" s="24" t="s">
        <v>2393</v>
      </c>
      <c r="F412" s="24" t="s">
        <v>3608</v>
      </c>
      <c r="G412" s="24" t="str">
        <f>LEFT(tbl_produits[[#This Row],[Code ATC]], 1)</f>
        <v>A</v>
      </c>
      <c r="H412" s="24" t="str">
        <f>INDEX(Table34[Libellé français], MATCH(tbl_produits[[#This Row],[Classe ATC]], Table34[ATC_code], 0))</f>
        <v>Voies digestives et métabolisme</v>
      </c>
      <c r="I412" s="24" t="str">
        <f>LEFT(tbl_produits[[#This Row],[Code ATC]], 3)</f>
        <v>A07</v>
      </c>
      <c r="J412" s="24"/>
      <c r="K412" s="24"/>
      <c r="L412" s="23"/>
    </row>
    <row r="413" spans="1:12" x14ac:dyDescent="0.2">
      <c r="A413" s="24" t="s">
        <v>1997</v>
      </c>
      <c r="B413" s="24" t="s">
        <v>16110</v>
      </c>
      <c r="C413" s="24" t="s">
        <v>16577</v>
      </c>
      <c r="D413" s="24" t="s">
        <v>17188</v>
      </c>
      <c r="E413" s="24" t="s">
        <v>2077</v>
      </c>
      <c r="F413" s="24" t="s">
        <v>2882</v>
      </c>
      <c r="G413" s="24" t="str">
        <f>LEFT(tbl_produits[[#This Row],[Code ATC]], 1)</f>
        <v>A</v>
      </c>
      <c r="H413" s="24" t="str">
        <f>INDEX(Table34[Libellé français], MATCH(tbl_produits[[#This Row],[Classe ATC]], Table34[ATC_code], 0))</f>
        <v>Voies digestives et métabolisme</v>
      </c>
      <c r="I413" s="24" t="str">
        <f>LEFT(tbl_produits[[#This Row],[Code ATC]], 3)</f>
        <v>A02</v>
      </c>
      <c r="J413" s="24"/>
      <c r="K413" s="24"/>
      <c r="L413" s="23"/>
    </row>
    <row r="414" spans="1:12" x14ac:dyDescent="0.2">
      <c r="A414" s="24" t="s">
        <v>1781</v>
      </c>
      <c r="B414" s="24" t="s">
        <v>16109</v>
      </c>
      <c r="C414" s="24" t="s">
        <v>16577</v>
      </c>
      <c r="D414" s="24" t="s">
        <v>17188</v>
      </c>
      <c r="E414" s="24" t="s">
        <v>2077</v>
      </c>
      <c r="F414" s="24" t="s">
        <v>2882</v>
      </c>
      <c r="G414" s="24" t="str">
        <f>LEFT(tbl_produits[[#This Row],[Code ATC]], 1)</f>
        <v>A</v>
      </c>
      <c r="H414" s="24" t="str">
        <f>INDEX(Table34[Libellé français], MATCH(tbl_produits[[#This Row],[Classe ATC]], Table34[ATC_code], 0))</f>
        <v>Voies digestives et métabolisme</v>
      </c>
      <c r="I414" s="24" t="str">
        <f>LEFT(tbl_produits[[#This Row],[Code ATC]], 3)</f>
        <v>A02</v>
      </c>
      <c r="J414" s="24"/>
      <c r="K414" s="24"/>
      <c r="L414" s="23"/>
    </row>
    <row r="415" spans="1:12" x14ac:dyDescent="0.2">
      <c r="A415" s="24" t="s">
        <v>1328</v>
      </c>
      <c r="B415" s="24" t="s">
        <v>16111</v>
      </c>
      <c r="C415" s="24" t="s">
        <v>17041</v>
      </c>
      <c r="D415" s="24"/>
      <c r="E415" s="24" t="s">
        <v>17012</v>
      </c>
      <c r="F415" s="24" t="s">
        <v>4396</v>
      </c>
      <c r="G415" s="24" t="str">
        <f>LEFT(tbl_produits[[#This Row],[Code ATC]], 1)</f>
        <v>B</v>
      </c>
      <c r="H415" s="24" t="str">
        <f>INDEX(Table34[Libellé français], MATCH(tbl_produits[[#This Row],[Classe ATC]], Table34[ATC_code], 0))</f>
        <v>Sang et organes hématopoïétiques</v>
      </c>
      <c r="I415" s="24" t="str">
        <f>LEFT(tbl_produits[[#This Row],[Code ATC]], 3)</f>
        <v>B01</v>
      </c>
      <c r="J415" s="24"/>
      <c r="K415" s="24"/>
      <c r="L415" s="23"/>
    </row>
    <row r="416" spans="1:12" x14ac:dyDescent="0.2">
      <c r="A416" s="24" t="s">
        <v>17217</v>
      </c>
      <c r="B416" s="24" t="s">
        <v>17379</v>
      </c>
      <c r="C416" s="24" t="s">
        <v>17399</v>
      </c>
      <c r="D416" s="24" t="s">
        <v>15724</v>
      </c>
      <c r="E416" s="24" t="s">
        <v>17012</v>
      </c>
      <c r="F416" s="24" t="s">
        <v>4396</v>
      </c>
      <c r="G416" s="24" t="str">
        <f>LEFT(tbl_produits[[#This Row],[Code ATC]], 1)</f>
        <v>B</v>
      </c>
      <c r="H416" s="24" t="str">
        <f>INDEX(Table34[Libellé français], MATCH(tbl_produits[[#This Row],[Classe ATC]], Table34[ATC_code], 0))</f>
        <v>Sang et organes hématopoïétiques</v>
      </c>
      <c r="I416" s="24" t="str">
        <f>LEFT(tbl_produits[[#This Row],[Code ATC]], 3)</f>
        <v>B01</v>
      </c>
      <c r="J416" s="24"/>
      <c r="L416" s="23"/>
    </row>
    <row r="417" spans="1:12" x14ac:dyDescent="0.2">
      <c r="A417" s="24" t="s">
        <v>181</v>
      </c>
      <c r="B417" s="24" t="s">
        <v>181</v>
      </c>
      <c r="C417" s="24" t="s">
        <v>15763</v>
      </c>
      <c r="D417" s="24" t="s">
        <v>15632</v>
      </c>
      <c r="E417" s="23" t="s">
        <v>2391</v>
      </c>
      <c r="F417" s="24" t="s">
        <v>4396</v>
      </c>
      <c r="G417" s="24" t="str">
        <f>LEFT(tbl_produits[[#This Row],[Code ATC]], 1)</f>
        <v>B</v>
      </c>
      <c r="H417" s="24" t="str">
        <f>INDEX(Table34[Libellé français], MATCH(tbl_produits[[#This Row],[Classe ATC]], Table34[ATC_code], 0))</f>
        <v>Sang et organes hématopoïétiques</v>
      </c>
      <c r="I417" s="23" t="str">
        <f>LEFT(tbl_produits[[#This Row],[Code ATC]], 3)</f>
        <v>B01</v>
      </c>
      <c r="L417" s="23"/>
    </row>
    <row r="418" spans="1:12" x14ac:dyDescent="0.2">
      <c r="A418" s="24" t="s">
        <v>1660</v>
      </c>
      <c r="B418" s="24" t="s">
        <v>2205</v>
      </c>
      <c r="C418" s="24" t="s">
        <v>15763</v>
      </c>
      <c r="D418" s="24" t="s">
        <v>15632</v>
      </c>
      <c r="E418" s="23" t="s">
        <v>2391</v>
      </c>
      <c r="F418" s="24" t="s">
        <v>4396</v>
      </c>
      <c r="G418" s="24" t="str">
        <f>LEFT(tbl_produits[[#This Row],[Code ATC]], 1)</f>
        <v>B</v>
      </c>
      <c r="H418" s="24" t="str">
        <f>INDEX(Table34[Libellé français], MATCH(tbl_produits[[#This Row],[Classe ATC]], Table34[ATC_code], 0))</f>
        <v>Sang et organes hématopoïétiques</v>
      </c>
      <c r="I418" s="23" t="str">
        <f>LEFT(tbl_produits[[#This Row],[Code ATC]], 3)</f>
        <v>B01</v>
      </c>
      <c r="L418" s="23"/>
    </row>
    <row r="419" spans="1:12" x14ac:dyDescent="0.2">
      <c r="A419" s="24" t="s">
        <v>1323</v>
      </c>
      <c r="B419" s="24" t="s">
        <v>16112</v>
      </c>
      <c r="C419" s="24" t="s">
        <v>17040</v>
      </c>
      <c r="D419" s="24"/>
      <c r="E419" s="24" t="s">
        <v>2391</v>
      </c>
      <c r="F419" s="24" t="s">
        <v>4396</v>
      </c>
      <c r="G419" s="24" t="str">
        <f>LEFT(tbl_produits[[#This Row],[Code ATC]], 1)</f>
        <v>B</v>
      </c>
      <c r="H419" s="24" t="str">
        <f>INDEX(Table34[Libellé français], MATCH(tbl_produits[[#This Row],[Classe ATC]], Table34[ATC_code], 0))</f>
        <v>Sang et organes hématopoïétiques</v>
      </c>
      <c r="I419" s="24" t="str">
        <f>LEFT(tbl_produits[[#This Row],[Code ATC]], 3)</f>
        <v>B01</v>
      </c>
      <c r="J419" s="24"/>
      <c r="K419" s="24"/>
      <c r="L419" s="23"/>
    </row>
    <row r="420" spans="1:12" x14ac:dyDescent="0.2">
      <c r="A420" s="24" t="s">
        <v>74</v>
      </c>
      <c r="B420" s="24" t="s">
        <v>74</v>
      </c>
      <c r="C420" s="24" t="s">
        <v>74</v>
      </c>
      <c r="D420" s="24" t="s">
        <v>16931</v>
      </c>
      <c r="E420" s="24" t="s">
        <v>16908</v>
      </c>
      <c r="F420" s="24" t="s">
        <v>15551</v>
      </c>
      <c r="G420" s="24" t="str">
        <f>LEFT(tbl_produits[[#This Row],[Code ATC]], 1)</f>
        <v>V</v>
      </c>
      <c r="H420" s="24" t="str">
        <f>INDEX(Table34[Libellé français], MATCH(tbl_produits[[#This Row],[Classe ATC]], Table34[ATC_code], 0))</f>
        <v>Divers</v>
      </c>
      <c r="I420" s="24" t="str">
        <f>LEFT(tbl_produits[[#This Row],[Code ATC]], 3)</f>
        <v>V09</v>
      </c>
      <c r="J420" s="24"/>
      <c r="K420" s="24"/>
      <c r="L420" s="23"/>
    </row>
    <row r="421" spans="1:12" x14ac:dyDescent="0.2">
      <c r="A421" s="24" t="s">
        <v>117</v>
      </c>
      <c r="B421" s="24" t="s">
        <v>117</v>
      </c>
      <c r="C421" s="24" t="s">
        <v>16450</v>
      </c>
      <c r="D421" s="24" t="s">
        <v>16908</v>
      </c>
      <c r="E421" s="24" t="s">
        <v>16932</v>
      </c>
      <c r="F421" s="24" t="s">
        <v>10334</v>
      </c>
      <c r="G421" s="24" t="str">
        <f>LEFT(tbl_produits[[#This Row],[Code ATC]], 1)</f>
        <v>L</v>
      </c>
      <c r="H421" s="24" t="str">
        <f>INDEX(Table34[Libellé français], MATCH(tbl_produits[[#This Row],[Classe ATC]], Table34[ATC_code], 0))</f>
        <v>Antinéoplasiques et immunomodulateurs</v>
      </c>
      <c r="I421" s="24" t="str">
        <f>LEFT(tbl_produits[[#This Row],[Code ATC]], 3)</f>
        <v>L01</v>
      </c>
      <c r="J421" s="24"/>
      <c r="K421" s="24"/>
      <c r="L421" s="23"/>
    </row>
    <row r="422" spans="1:12" x14ac:dyDescent="0.2">
      <c r="A422" s="24" t="s">
        <v>1224</v>
      </c>
      <c r="B422" s="24" t="s">
        <v>16113</v>
      </c>
      <c r="C422" s="24" t="s">
        <v>17045</v>
      </c>
      <c r="D422" s="24"/>
      <c r="E422" s="24" t="s">
        <v>15890</v>
      </c>
      <c r="F422" s="24" t="s">
        <v>8241</v>
      </c>
      <c r="G422" s="24" t="str">
        <f>LEFT(tbl_produits[[#This Row],[Code ATC]], 1)</f>
        <v>H</v>
      </c>
      <c r="H422" s="24" t="str">
        <f>INDEX(Table34[Libellé français], MATCH(tbl_produits[[#This Row],[Classe ATC]], Table34[ATC_code], 0))</f>
        <v>Hormones systémiques sauf hormones sexuelles et insulines</v>
      </c>
      <c r="I422" s="24" t="str">
        <f>LEFT(tbl_produits[[#This Row],[Code ATC]], 3)</f>
        <v>H02</v>
      </c>
      <c r="J422" s="24"/>
      <c r="K422" s="24"/>
      <c r="L422" s="23"/>
    </row>
    <row r="423" spans="1:12" x14ac:dyDescent="0.2">
      <c r="A423" s="24" t="s">
        <v>44</v>
      </c>
      <c r="B423" s="24" t="s">
        <v>44</v>
      </c>
      <c r="C423" s="24" t="s">
        <v>16451</v>
      </c>
      <c r="D423" s="24" t="s">
        <v>15687</v>
      </c>
      <c r="E423" s="23" t="s">
        <v>16933</v>
      </c>
      <c r="F423" s="24" t="s">
        <v>8241</v>
      </c>
      <c r="G423" s="24" t="str">
        <f>LEFT(tbl_produits[[#This Row],[Code ATC]], 1)</f>
        <v>H</v>
      </c>
      <c r="H423" s="24" t="str">
        <f>INDEX(Table34[Libellé français], MATCH(tbl_produits[[#This Row],[Classe ATC]], Table34[ATC_code], 0))</f>
        <v>Hormones systémiques sauf hormones sexuelles et insulines</v>
      </c>
      <c r="I423" s="24" t="str">
        <f>LEFT(tbl_produits[[#This Row],[Code ATC]], 3)</f>
        <v>H02</v>
      </c>
      <c r="J423" s="24"/>
      <c r="K423" s="24"/>
      <c r="L423" s="23"/>
    </row>
    <row r="424" spans="1:12" x14ac:dyDescent="0.2">
      <c r="A424" s="24" t="s">
        <v>1463</v>
      </c>
      <c r="B424" s="24" t="s">
        <v>16114</v>
      </c>
      <c r="C424" s="24" t="s">
        <v>16829</v>
      </c>
      <c r="D424" s="24"/>
      <c r="E424" s="24" t="s">
        <v>16735</v>
      </c>
      <c r="F424" s="24" t="s">
        <v>3732</v>
      </c>
      <c r="G424" s="24" t="str">
        <f>LEFT(tbl_produits[[#This Row],[Code ATC]], 1)</f>
        <v>A</v>
      </c>
      <c r="H424" s="24" t="str">
        <f>INDEX(Table34[Libellé français], MATCH(tbl_produits[[#This Row],[Classe ATC]], Table34[ATC_code], 0))</f>
        <v>Voies digestives et métabolisme</v>
      </c>
      <c r="I424" s="24" t="str">
        <f>LEFT(tbl_produits[[#This Row],[Code ATC]], 3)</f>
        <v>A10</v>
      </c>
      <c r="J424" s="24"/>
      <c r="K424" s="24"/>
      <c r="L424" s="23"/>
    </row>
    <row r="425" spans="1:12" x14ac:dyDescent="0.2">
      <c r="A425" s="24" t="s">
        <v>209</v>
      </c>
      <c r="B425" s="24" t="s">
        <v>209</v>
      </c>
      <c r="C425" s="24" t="s">
        <v>209</v>
      </c>
      <c r="D425" s="24" t="s">
        <v>15634</v>
      </c>
      <c r="E425" s="24" t="s">
        <v>2394</v>
      </c>
      <c r="F425" s="24" t="s">
        <v>17023</v>
      </c>
      <c r="G425" s="24" t="str">
        <f>LEFT(tbl_produits[[#This Row],[Code ATC]], 1)</f>
        <v>L</v>
      </c>
      <c r="H425" s="24" t="str">
        <f>INDEX(Table34[Libellé français], MATCH(tbl_produits[[#This Row],[Classe ATC]], Table34[ATC_code], 0))</f>
        <v>Antinéoplasiques et immunomodulateurs</v>
      </c>
      <c r="I425" s="24" t="str">
        <f>LEFT(tbl_produits[[#This Row],[Code ATC]], 3)</f>
        <v>L01</v>
      </c>
      <c r="J425" s="24"/>
      <c r="K425" s="24"/>
      <c r="L425" s="23"/>
    </row>
    <row r="426" spans="1:12" x14ac:dyDescent="0.2">
      <c r="A426" s="24" t="s">
        <v>1298</v>
      </c>
      <c r="B426" s="24" t="s">
        <v>2204</v>
      </c>
      <c r="C426" s="24" t="s">
        <v>2516</v>
      </c>
      <c r="D426" s="24" t="s">
        <v>15634</v>
      </c>
      <c r="E426" s="24" t="s">
        <v>2394</v>
      </c>
      <c r="F426" s="24" t="s">
        <v>17023</v>
      </c>
      <c r="G426" s="24" t="str">
        <f>LEFT(tbl_produits[[#This Row],[Code ATC]], 1)</f>
        <v>L</v>
      </c>
      <c r="H426" s="24" t="str">
        <f>INDEX(Table34[Libellé français], MATCH(tbl_produits[[#This Row],[Classe ATC]], Table34[ATC_code], 0))</f>
        <v>Antinéoplasiques et immunomodulateurs</v>
      </c>
      <c r="I426" s="24" t="str">
        <f>LEFT(tbl_produits[[#This Row],[Code ATC]], 3)</f>
        <v>L01</v>
      </c>
      <c r="J426" s="24"/>
      <c r="K426" s="24"/>
      <c r="L426" s="23"/>
    </row>
    <row r="427" spans="1:12" x14ac:dyDescent="0.2">
      <c r="A427" s="24" t="s">
        <v>1708</v>
      </c>
      <c r="B427" s="24" t="s">
        <v>2203</v>
      </c>
      <c r="C427" s="24" t="s">
        <v>2517</v>
      </c>
      <c r="D427" s="24" t="s">
        <v>15634</v>
      </c>
      <c r="E427" s="24" t="s">
        <v>2394</v>
      </c>
      <c r="F427" s="24" t="s">
        <v>17023</v>
      </c>
      <c r="G427" s="24" t="str">
        <f>LEFT(tbl_produits[[#This Row],[Code ATC]], 1)</f>
        <v>L</v>
      </c>
      <c r="H427" s="24" t="str">
        <f>INDEX(Table34[Libellé français], MATCH(tbl_produits[[#This Row],[Classe ATC]], Table34[ATC_code], 0))</f>
        <v>Antinéoplasiques et immunomodulateurs</v>
      </c>
      <c r="I427" s="24" t="str">
        <f>LEFT(tbl_produits[[#This Row],[Code ATC]], 3)</f>
        <v>L01</v>
      </c>
      <c r="J427" s="24"/>
      <c r="K427" s="24"/>
      <c r="L427" s="23"/>
    </row>
    <row r="428" spans="1:12" x14ac:dyDescent="0.2">
      <c r="A428" s="24" t="s">
        <v>1038</v>
      </c>
      <c r="B428" s="24" t="s">
        <v>16116</v>
      </c>
      <c r="C428" s="24" t="s">
        <v>16536</v>
      </c>
      <c r="D428" s="24" t="s">
        <v>15632</v>
      </c>
      <c r="E428" s="24" t="s">
        <v>15938</v>
      </c>
      <c r="F428" s="24" t="s">
        <v>10444</v>
      </c>
      <c r="G428" s="24" t="str">
        <f>LEFT(tbl_produits[[#This Row],[Code ATC]], 1)</f>
        <v>L</v>
      </c>
      <c r="H428" s="24" t="str">
        <f>INDEX(Table34[Libellé français], MATCH(tbl_produits[[#This Row],[Classe ATC]], Table34[ATC_code], 0))</f>
        <v>Antinéoplasiques et immunomodulateurs</v>
      </c>
      <c r="I428" s="24" t="str">
        <f>LEFT(tbl_produits[[#This Row],[Code ATC]], 3)</f>
        <v>L01</v>
      </c>
      <c r="J428" s="24"/>
      <c r="K428" s="24"/>
      <c r="L428" s="23"/>
    </row>
    <row r="429" spans="1:12" x14ac:dyDescent="0.2">
      <c r="A429" s="24" t="s">
        <v>1832</v>
      </c>
      <c r="B429" s="24" t="s">
        <v>16115</v>
      </c>
      <c r="C429" s="24" t="s">
        <v>16536</v>
      </c>
      <c r="D429" s="24" t="s">
        <v>15632</v>
      </c>
      <c r="E429" s="24" t="s">
        <v>15938</v>
      </c>
      <c r="F429" s="24" t="s">
        <v>10444</v>
      </c>
      <c r="G429" s="24" t="str">
        <f>LEFT(tbl_produits[[#This Row],[Code ATC]], 1)</f>
        <v>L</v>
      </c>
      <c r="H429" s="24" t="str">
        <f>INDEX(Table34[Libellé français], MATCH(tbl_produits[[#This Row],[Classe ATC]], Table34[ATC_code], 0))</f>
        <v>Antinéoplasiques et immunomodulateurs</v>
      </c>
      <c r="I429" s="24" t="str">
        <f>LEFT(tbl_produits[[#This Row],[Code ATC]], 3)</f>
        <v>L01</v>
      </c>
      <c r="J429" s="24"/>
      <c r="K429" s="24"/>
      <c r="L429" s="23"/>
    </row>
    <row r="430" spans="1:12" x14ac:dyDescent="0.2">
      <c r="A430" s="24" t="s">
        <v>1343</v>
      </c>
      <c r="B430" s="24" t="s">
        <v>16117</v>
      </c>
      <c r="C430" s="24" t="s">
        <v>17096</v>
      </c>
      <c r="D430" s="24" t="s">
        <v>15694</v>
      </c>
      <c r="E430" s="24" t="s">
        <v>15939</v>
      </c>
      <c r="F430" s="24" t="s">
        <v>5539</v>
      </c>
      <c r="G430" s="24" t="str">
        <f>LEFT(tbl_produits[[#This Row],[Code ATC]], 1)</f>
        <v>C</v>
      </c>
      <c r="H430" s="24" t="str">
        <f>INDEX(Table34[Libellé français], MATCH(tbl_produits[[#This Row],[Classe ATC]], Table34[ATC_code], 0))</f>
        <v>Système cardiovasculaire</v>
      </c>
      <c r="I430" s="24" t="str">
        <f>LEFT(tbl_produits[[#This Row],[Code ATC]], 3)</f>
        <v>C03</v>
      </c>
      <c r="J430" s="24"/>
      <c r="K430" s="24"/>
      <c r="L430" s="23"/>
    </row>
    <row r="431" spans="1:12" x14ac:dyDescent="0.2">
      <c r="A431" s="24" t="s">
        <v>1509</v>
      </c>
      <c r="B431" s="24" t="s">
        <v>16118</v>
      </c>
      <c r="C431" s="24" t="s">
        <v>17097</v>
      </c>
      <c r="D431" s="24" t="s">
        <v>15694</v>
      </c>
      <c r="E431" s="24" t="s">
        <v>15939</v>
      </c>
      <c r="F431" s="24" t="s">
        <v>5539</v>
      </c>
      <c r="G431" s="24" t="str">
        <f>LEFT(tbl_produits[[#This Row],[Code ATC]], 1)</f>
        <v>C</v>
      </c>
      <c r="H431" s="24" t="str">
        <f>INDEX(Table34[Libellé français], MATCH(tbl_produits[[#This Row],[Classe ATC]], Table34[ATC_code], 0))</f>
        <v>Système cardiovasculaire</v>
      </c>
      <c r="I431" s="24" t="str">
        <f>LEFT(tbl_produits[[#This Row],[Code ATC]], 3)</f>
        <v>C03</v>
      </c>
      <c r="J431" s="24"/>
      <c r="K431" s="24"/>
      <c r="L431" s="23"/>
    </row>
    <row r="432" spans="1:12" x14ac:dyDescent="0.2">
      <c r="A432" s="24" t="s">
        <v>836</v>
      </c>
      <c r="B432" s="24" t="s">
        <v>2202</v>
      </c>
      <c r="C432" s="24" t="s">
        <v>15679</v>
      </c>
      <c r="D432" s="24" t="s">
        <v>15632</v>
      </c>
      <c r="E432" s="24" t="s">
        <v>15661</v>
      </c>
      <c r="F432" s="24" t="s">
        <v>8239</v>
      </c>
      <c r="G432" s="24" t="str">
        <f>LEFT(tbl_produits[[#This Row],[Code ATC]], 1)</f>
        <v>H</v>
      </c>
      <c r="H432" s="24" t="str">
        <f>INDEX(Table34[Libellé français], MATCH(tbl_produits[[#This Row],[Classe ATC]], Table34[ATC_code], 0))</f>
        <v>Hormones systémiques sauf hormones sexuelles et insulines</v>
      </c>
      <c r="I432" s="24" t="str">
        <f>LEFT(tbl_produits[[#This Row],[Code ATC]], 3)</f>
        <v>H02</v>
      </c>
      <c r="J432" s="24"/>
      <c r="K432" s="24"/>
      <c r="L432" s="23"/>
    </row>
    <row r="433" spans="1:12" x14ac:dyDescent="0.2">
      <c r="A433" s="24" t="s">
        <v>1966</v>
      </c>
      <c r="B433" s="24" t="s">
        <v>16119</v>
      </c>
      <c r="C433" s="24" t="s">
        <v>17075</v>
      </c>
      <c r="D433" s="24" t="s">
        <v>16858</v>
      </c>
      <c r="E433" s="24" t="s">
        <v>15940</v>
      </c>
      <c r="F433" s="24" t="s">
        <v>8242</v>
      </c>
      <c r="G433" s="24" t="str">
        <f>LEFT(tbl_produits[[#This Row],[Code ATC]], 1)</f>
        <v>H</v>
      </c>
      <c r="H433" s="24" t="str">
        <f>INDEX(Table34[Libellé français], MATCH(tbl_produits[[#This Row],[Classe ATC]], Table34[ATC_code], 0))</f>
        <v>Hormones systémiques sauf hormones sexuelles et insulines</v>
      </c>
      <c r="I433" s="24" t="str">
        <f>LEFT(tbl_produits[[#This Row],[Code ATC]], 3)</f>
        <v>H02</v>
      </c>
      <c r="J433" s="24"/>
      <c r="K433" s="24"/>
      <c r="L433" s="23"/>
    </row>
    <row r="434" spans="1:12" x14ac:dyDescent="0.2">
      <c r="A434" s="24" t="s">
        <v>1077</v>
      </c>
      <c r="B434" s="24" t="s">
        <v>16120</v>
      </c>
      <c r="C434" s="24" t="s">
        <v>17082</v>
      </c>
      <c r="D434" s="24" t="s">
        <v>15814</v>
      </c>
      <c r="E434" s="24" t="s">
        <v>17164</v>
      </c>
      <c r="F434" s="24" t="s">
        <v>8242</v>
      </c>
      <c r="G434" s="24" t="str">
        <f>LEFT(tbl_produits[[#This Row],[Code ATC]], 1)</f>
        <v>H</v>
      </c>
      <c r="H434" s="24" t="str">
        <f>INDEX(Table34[Libellé français], MATCH(tbl_produits[[#This Row],[Classe ATC]], Table34[ATC_code], 0))</f>
        <v>Hormones systémiques sauf hormones sexuelles et insulines</v>
      </c>
      <c r="I434" s="24" t="str">
        <f>LEFT(tbl_produits[[#This Row],[Code ATC]], 3)</f>
        <v>H02</v>
      </c>
      <c r="J434" s="24"/>
      <c r="K434" s="24"/>
      <c r="L434" s="23"/>
    </row>
    <row r="435" spans="1:12" x14ac:dyDescent="0.2">
      <c r="A435" s="24" t="s">
        <v>1076</v>
      </c>
      <c r="B435" s="24" t="s">
        <v>16121</v>
      </c>
      <c r="C435" s="24" t="s">
        <v>17083</v>
      </c>
      <c r="D435" s="24" t="s">
        <v>15814</v>
      </c>
      <c r="E435" s="24" t="s">
        <v>17164</v>
      </c>
      <c r="F435" s="24" t="s">
        <v>8242</v>
      </c>
      <c r="G435" s="24" t="str">
        <f>LEFT(tbl_produits[[#This Row],[Code ATC]], 1)</f>
        <v>H</v>
      </c>
      <c r="H435" s="24" t="str">
        <f>INDEX(Table34[Libellé français], MATCH(tbl_produits[[#This Row],[Classe ATC]], Table34[ATC_code], 0))</f>
        <v>Hormones systémiques sauf hormones sexuelles et insulines</v>
      </c>
      <c r="I435" s="24" t="str">
        <f>LEFT(tbl_produits[[#This Row],[Code ATC]], 3)</f>
        <v>H02</v>
      </c>
      <c r="J435" s="24"/>
      <c r="K435" s="24"/>
      <c r="L435" s="23"/>
    </row>
    <row r="436" spans="1:12" x14ac:dyDescent="0.2">
      <c r="A436" s="24" t="s">
        <v>145</v>
      </c>
      <c r="B436" s="24" t="s">
        <v>145</v>
      </c>
      <c r="C436" s="24" t="s">
        <v>16452</v>
      </c>
      <c r="D436" s="24" t="s">
        <v>16934</v>
      </c>
      <c r="E436" s="24" t="s">
        <v>16853</v>
      </c>
      <c r="F436" s="24" t="s">
        <v>9411</v>
      </c>
      <c r="G436" s="24" t="str">
        <f>LEFT(tbl_produits[[#This Row],[Code ATC]], 1)</f>
        <v>J</v>
      </c>
      <c r="H436" s="24" t="str">
        <f>INDEX(Table34[Libellé français], MATCH(tbl_produits[[#This Row],[Classe ATC]], Table34[ATC_code], 0))</f>
        <v>Anti-infectieux à usage systémique</v>
      </c>
      <c r="I436" s="24" t="str">
        <f>LEFT(tbl_produits[[#This Row],[Code ATC]], 3)</f>
        <v>J06</v>
      </c>
      <c r="J436" s="24"/>
      <c r="K436" s="24"/>
      <c r="L436" s="23"/>
    </row>
    <row r="437" spans="1:12" x14ac:dyDescent="0.2">
      <c r="A437" s="24" t="s">
        <v>1333</v>
      </c>
      <c r="B437" s="24" t="s">
        <v>16122</v>
      </c>
      <c r="C437" s="24" t="s">
        <v>16537</v>
      </c>
      <c r="D437" s="24"/>
      <c r="E437" s="24" t="s">
        <v>15941</v>
      </c>
      <c r="F437" s="24" t="s">
        <v>6119</v>
      </c>
      <c r="G437" s="24" t="str">
        <f>LEFT(tbl_produits[[#This Row],[Code ATC]], 1)</f>
        <v>C</v>
      </c>
      <c r="H437" s="24" t="str">
        <f>INDEX(Table34[Libellé français], MATCH(tbl_produits[[#This Row],[Classe ATC]], Table34[ATC_code], 0))</f>
        <v>Système cardiovasculaire</v>
      </c>
      <c r="I437" s="24" t="str">
        <f>LEFT(tbl_produits[[#This Row],[Code ATC]], 3)</f>
        <v>C08</v>
      </c>
      <c r="J437" s="24"/>
      <c r="K437" s="24"/>
      <c r="L437" s="23"/>
    </row>
    <row r="438" spans="1:12" x14ac:dyDescent="0.2">
      <c r="A438" s="24" t="s">
        <v>935</v>
      </c>
      <c r="B438" s="24" t="s">
        <v>2208</v>
      </c>
      <c r="C438" s="24" t="s">
        <v>15721</v>
      </c>
      <c r="D438" s="24" t="s">
        <v>15813</v>
      </c>
      <c r="E438" s="24" t="s">
        <v>2408</v>
      </c>
      <c r="F438" s="24" t="s">
        <v>14375</v>
      </c>
      <c r="G438" s="24" t="str">
        <f>LEFT(tbl_produits[[#This Row],[Code ATC]], 1)</f>
        <v>S</v>
      </c>
      <c r="H438" s="24" t="str">
        <f>INDEX(Table34[Libellé français], MATCH(tbl_produits[[#This Row],[Classe ATC]], Table34[ATC_code], 0))</f>
        <v>Organes sensoriels</v>
      </c>
      <c r="I438" s="24" t="str">
        <f>LEFT(tbl_produits[[#This Row],[Code ATC]], 3)</f>
        <v>S01</v>
      </c>
      <c r="J438" s="24"/>
      <c r="K438" s="24"/>
      <c r="L438" s="23"/>
    </row>
    <row r="439" spans="1:12" x14ac:dyDescent="0.2">
      <c r="A439" s="24" t="s">
        <v>352</v>
      </c>
      <c r="B439" s="24" t="s">
        <v>352</v>
      </c>
      <c r="C439" s="24" t="s">
        <v>352</v>
      </c>
      <c r="D439" s="24" t="s">
        <v>15660</v>
      </c>
      <c r="E439" s="24" t="s">
        <v>2117</v>
      </c>
      <c r="F439" s="24" t="s">
        <v>9837</v>
      </c>
      <c r="G439" s="24" t="str">
        <f>LEFT(tbl_produits[[#This Row],[Code ATC]], 1)</f>
        <v>L</v>
      </c>
      <c r="H439" s="24" t="str">
        <f>INDEX(Table34[Libellé français], MATCH(tbl_produits[[#This Row],[Classe ATC]], Table34[ATC_code], 0))</f>
        <v>Antinéoplasiques et immunomodulateurs</v>
      </c>
      <c r="I439" s="24" t="str">
        <f>LEFT(tbl_produits[[#This Row],[Code ATC]], 3)</f>
        <v>L01</v>
      </c>
      <c r="J439" s="24"/>
      <c r="K439" s="24"/>
      <c r="L439" s="23"/>
    </row>
    <row r="440" spans="1:12" x14ac:dyDescent="0.2">
      <c r="A440" s="24" t="s">
        <v>1403</v>
      </c>
      <c r="B440" s="24" t="s">
        <v>16123</v>
      </c>
      <c r="C440" s="24" t="s">
        <v>16692</v>
      </c>
      <c r="D440" s="24" t="s">
        <v>15660</v>
      </c>
      <c r="E440" s="24" t="s">
        <v>2117</v>
      </c>
      <c r="F440" s="24" t="s">
        <v>9837</v>
      </c>
      <c r="G440" s="24" t="str">
        <f>LEFT(tbl_produits[[#This Row],[Code ATC]], 1)</f>
        <v>L</v>
      </c>
      <c r="H440" s="24" t="str">
        <f>INDEX(Table34[Libellé français], MATCH(tbl_produits[[#This Row],[Classe ATC]], Table34[ATC_code], 0))</f>
        <v>Antinéoplasiques et immunomodulateurs</v>
      </c>
      <c r="I440" s="24" t="str">
        <f>LEFT(tbl_produits[[#This Row],[Code ATC]], 3)</f>
        <v>L01</v>
      </c>
      <c r="J440" s="24"/>
      <c r="K440" s="24"/>
      <c r="L440" s="23"/>
    </row>
    <row r="441" spans="1:12" x14ac:dyDescent="0.2">
      <c r="A441" s="24" t="s">
        <v>276</v>
      </c>
      <c r="B441" s="24" t="s">
        <v>276</v>
      </c>
      <c r="C441" s="24" t="s">
        <v>17127</v>
      </c>
      <c r="D441" s="24"/>
      <c r="E441" s="24" t="s">
        <v>15891</v>
      </c>
      <c r="F441" s="24" t="s">
        <v>9411</v>
      </c>
      <c r="G441" s="24" t="str">
        <f>LEFT(tbl_produits[[#This Row],[Code ATC]], 1)</f>
        <v>J</v>
      </c>
      <c r="H441" s="24" t="str">
        <f>INDEX(Table34[Libellé français], MATCH(tbl_produits[[#This Row],[Classe ATC]], Table34[ATC_code], 0))</f>
        <v>Anti-infectieux à usage systémique</v>
      </c>
      <c r="I441" s="24" t="str">
        <f>LEFT(tbl_produits[[#This Row],[Code ATC]], 3)</f>
        <v>J06</v>
      </c>
      <c r="J441" s="24"/>
      <c r="K441" s="24"/>
      <c r="L441" s="23"/>
    </row>
    <row r="442" spans="1:12" x14ac:dyDescent="0.2">
      <c r="A442" s="24" t="s">
        <v>207</v>
      </c>
      <c r="B442" s="24" t="s">
        <v>207</v>
      </c>
      <c r="C442" s="24" t="s">
        <v>17127</v>
      </c>
      <c r="D442" s="24"/>
      <c r="E442" s="24" t="s">
        <v>15891</v>
      </c>
      <c r="F442" s="24" t="s">
        <v>9411</v>
      </c>
      <c r="G442" s="24" t="str">
        <f>LEFT(tbl_produits[[#This Row],[Code ATC]], 1)</f>
        <v>J</v>
      </c>
      <c r="H442" s="24" t="str">
        <f>INDEX(Table34[Libellé français], MATCH(tbl_produits[[#This Row],[Classe ATC]], Table34[ATC_code], 0))</f>
        <v>Anti-infectieux à usage systémique</v>
      </c>
      <c r="I442" s="24" t="str">
        <f>LEFT(tbl_produits[[#This Row],[Code ATC]], 3)</f>
        <v>J06</v>
      </c>
      <c r="J442" s="24"/>
      <c r="K442" s="24"/>
      <c r="L442" s="23"/>
    </row>
    <row r="443" spans="1:12" x14ac:dyDescent="0.2">
      <c r="A443" s="24" t="s">
        <v>781</v>
      </c>
      <c r="B443" s="24" t="s">
        <v>16124</v>
      </c>
      <c r="C443" s="24" t="s">
        <v>17128</v>
      </c>
      <c r="D443" s="24"/>
      <c r="E443" s="24" t="s">
        <v>15891</v>
      </c>
      <c r="F443" s="24" t="s">
        <v>9411</v>
      </c>
      <c r="G443" s="24" t="str">
        <f>LEFT(tbl_produits[[#This Row],[Code ATC]], 1)</f>
        <v>J</v>
      </c>
      <c r="H443" s="24" t="str">
        <f>INDEX(Table34[Libellé français], MATCH(tbl_produits[[#This Row],[Classe ATC]], Table34[ATC_code], 0))</f>
        <v>Anti-infectieux à usage systémique</v>
      </c>
      <c r="I443" s="24" t="str">
        <f>LEFT(tbl_produits[[#This Row],[Code ATC]], 3)</f>
        <v>J06</v>
      </c>
      <c r="J443" s="24"/>
      <c r="K443" s="24"/>
      <c r="L443" s="23"/>
    </row>
    <row r="444" spans="1:12" x14ac:dyDescent="0.2">
      <c r="A444" s="24" t="s">
        <v>1350</v>
      </c>
      <c r="B444" s="24" t="s">
        <v>16125</v>
      </c>
      <c r="C444" s="24" t="s">
        <v>17129</v>
      </c>
      <c r="D444" s="24"/>
      <c r="E444" s="24" t="s">
        <v>15891</v>
      </c>
      <c r="F444" s="24" t="s">
        <v>9411</v>
      </c>
      <c r="G444" s="24" t="str">
        <f>LEFT(tbl_produits[[#This Row],[Code ATC]], 1)</f>
        <v>J</v>
      </c>
      <c r="H444" s="24" t="str">
        <f>INDEX(Table34[Libellé français], MATCH(tbl_produits[[#This Row],[Classe ATC]], Table34[ATC_code], 0))</f>
        <v>Anti-infectieux à usage systémique</v>
      </c>
      <c r="I444" s="24" t="str">
        <f>LEFT(tbl_produits[[#This Row],[Code ATC]], 3)</f>
        <v>J06</v>
      </c>
      <c r="J444" s="24"/>
      <c r="K444" s="24"/>
      <c r="L444" s="23"/>
    </row>
    <row r="445" spans="1:12" x14ac:dyDescent="0.2">
      <c r="A445" s="24" t="s">
        <v>892</v>
      </c>
      <c r="B445" s="24" t="s">
        <v>2121</v>
      </c>
      <c r="C445" s="24" t="s">
        <v>2518</v>
      </c>
      <c r="D445" s="24" t="s">
        <v>15762</v>
      </c>
      <c r="E445" s="24" t="s">
        <v>2349</v>
      </c>
      <c r="F445" s="24" t="s">
        <v>11034</v>
      </c>
      <c r="G445" s="24" t="str">
        <f>LEFT(tbl_produits[[#This Row],[Code ATC]], 1)</f>
        <v>L</v>
      </c>
      <c r="H445" s="24" t="str">
        <f>INDEX(Table34[Libellé français], MATCH(tbl_produits[[#This Row],[Classe ATC]], Table34[ATC_code], 0))</f>
        <v>Antinéoplasiques et immunomodulateurs</v>
      </c>
      <c r="I445" s="24" t="str">
        <f>LEFT(tbl_produits[[#This Row],[Code ATC]], 3)</f>
        <v>L04</v>
      </c>
      <c r="J445" s="24"/>
      <c r="K445" s="24"/>
      <c r="L445" s="23"/>
    </row>
    <row r="446" spans="1:12" x14ac:dyDescent="0.2">
      <c r="A446" s="24" t="s">
        <v>724</v>
      </c>
      <c r="B446" s="24" t="s">
        <v>16126</v>
      </c>
      <c r="C446" s="24" t="s">
        <v>16693</v>
      </c>
      <c r="D446" s="24"/>
      <c r="E446" s="24" t="s">
        <v>15892</v>
      </c>
      <c r="F446" s="24" t="s">
        <v>9423</v>
      </c>
      <c r="G446" s="24" t="str">
        <f>LEFT(tbl_produits[[#This Row],[Code ATC]], 1)</f>
        <v>J</v>
      </c>
      <c r="H446" s="24" t="str">
        <f>INDEX(Table34[Libellé français], MATCH(tbl_produits[[#This Row],[Classe ATC]], Table34[ATC_code], 0))</f>
        <v>Anti-infectieux à usage systémique</v>
      </c>
      <c r="I446" s="24" t="str">
        <f>LEFT(tbl_produits[[#This Row],[Code ATC]], 3)</f>
        <v>J06</v>
      </c>
      <c r="J446" s="24"/>
      <c r="K446" s="24"/>
      <c r="L446" s="23"/>
    </row>
    <row r="447" spans="1:12" x14ac:dyDescent="0.2">
      <c r="A447" s="24" t="s">
        <v>366</v>
      </c>
      <c r="B447" s="24" t="s">
        <v>366</v>
      </c>
      <c r="C447" s="24" t="s">
        <v>16453</v>
      </c>
      <c r="D447" s="23" t="s">
        <v>15649</v>
      </c>
      <c r="E447" s="24" t="s">
        <v>16935</v>
      </c>
      <c r="F447" s="24" t="s">
        <v>15062</v>
      </c>
      <c r="G447" s="24" t="str">
        <f>LEFT(tbl_produits[[#This Row],[Code ATC]], 1)</f>
        <v>V</v>
      </c>
      <c r="H447" s="24" t="str">
        <f>INDEX(Table34[Libellé français], MATCH(tbl_produits[[#This Row],[Classe ATC]], Table34[ATC_code], 0))</f>
        <v>Divers</v>
      </c>
      <c r="I447" s="24" t="str">
        <f>LEFT(tbl_produits[[#This Row],[Code ATC]], 3)</f>
        <v>V04</v>
      </c>
      <c r="J447" s="24"/>
      <c r="K447" s="24"/>
      <c r="L447" s="23"/>
    </row>
    <row r="448" spans="1:12" x14ac:dyDescent="0.2">
      <c r="A448" s="24" t="s">
        <v>1975</v>
      </c>
      <c r="B448" s="24" t="s">
        <v>16127</v>
      </c>
      <c r="C448" s="24" t="s">
        <v>16453</v>
      </c>
      <c r="D448" s="24"/>
      <c r="E448" s="24" t="s">
        <v>17183</v>
      </c>
      <c r="F448" s="24" t="s">
        <v>15060</v>
      </c>
      <c r="G448" s="24" t="str">
        <f>LEFT(tbl_produits[[#This Row],[Code ATC]], 1)</f>
        <v>V</v>
      </c>
      <c r="H448" s="24" t="str">
        <f>INDEX(Table34[Libellé français], MATCH(tbl_produits[[#This Row],[Classe ATC]], Table34[ATC_code], 0))</f>
        <v>Divers</v>
      </c>
      <c r="I448" s="24" t="str">
        <f>LEFT(tbl_produits[[#This Row],[Code ATC]], 3)</f>
        <v>V04</v>
      </c>
      <c r="J448" s="24"/>
      <c r="K448" s="24"/>
      <c r="L448" s="23"/>
    </row>
    <row r="449" spans="1:12" x14ac:dyDescent="0.2">
      <c r="A449" s="24" t="s">
        <v>993</v>
      </c>
      <c r="B449" s="24" t="s">
        <v>2120</v>
      </c>
      <c r="C449" s="24" t="s">
        <v>2666</v>
      </c>
      <c r="D449" s="24" t="s">
        <v>15720</v>
      </c>
      <c r="E449" s="24" t="s">
        <v>2351</v>
      </c>
      <c r="F449" s="24" t="s">
        <v>4447</v>
      </c>
      <c r="G449" s="24" t="str">
        <f>LEFT(tbl_produits[[#This Row],[Code ATC]], 1)</f>
        <v>B</v>
      </c>
      <c r="H449" s="24" t="str">
        <f>INDEX(Table34[Libellé français], MATCH(tbl_produits[[#This Row],[Classe ATC]], Table34[ATC_code], 0))</f>
        <v>Sang et organes hématopoïétiques</v>
      </c>
      <c r="I449" s="24" t="str">
        <f>LEFT(tbl_produits[[#This Row],[Code ATC]], 3)</f>
        <v>B01</v>
      </c>
      <c r="L449" s="23"/>
    </row>
    <row r="450" spans="1:12" x14ac:dyDescent="0.2">
      <c r="A450" s="24" t="s">
        <v>1945</v>
      </c>
      <c r="B450" s="24" t="s">
        <v>2206</v>
      </c>
      <c r="C450" s="24" t="s">
        <v>15759</v>
      </c>
      <c r="D450" s="24" t="s">
        <v>15720</v>
      </c>
      <c r="E450" s="24" t="s">
        <v>2351</v>
      </c>
      <c r="F450" s="24" t="s">
        <v>4447</v>
      </c>
      <c r="G450" s="24" t="str">
        <f>LEFT(tbl_produits[[#This Row],[Code ATC]], 1)</f>
        <v>B</v>
      </c>
      <c r="H450" s="24" t="str">
        <f>INDEX(Table34[Libellé français], MATCH(tbl_produits[[#This Row],[Classe ATC]], Table34[ATC_code], 0))</f>
        <v>Sang et organes hématopoïétiques</v>
      </c>
      <c r="I450" s="24" t="str">
        <f>LEFT(tbl_produits[[#This Row],[Code ATC]], 3)</f>
        <v>B01</v>
      </c>
      <c r="L450" s="23"/>
    </row>
    <row r="451" spans="1:12" x14ac:dyDescent="0.2">
      <c r="A451" s="24" t="s">
        <v>224</v>
      </c>
      <c r="B451" s="24" t="s">
        <v>224</v>
      </c>
      <c r="C451" s="24" t="s">
        <v>224</v>
      </c>
      <c r="D451" s="24" t="s">
        <v>15630</v>
      </c>
      <c r="E451" s="24" t="s">
        <v>16936</v>
      </c>
      <c r="F451" s="24" t="s">
        <v>8655</v>
      </c>
      <c r="G451" s="24" t="str">
        <f>LEFT(tbl_produits[[#This Row],[Code ATC]], 1)</f>
        <v>J</v>
      </c>
      <c r="H451" s="24" t="str">
        <f>INDEX(Table34[Libellé français], MATCH(tbl_produits[[#This Row],[Classe ATC]], Table34[ATC_code], 0))</f>
        <v>Anti-infectieux à usage systémique</v>
      </c>
      <c r="I451" s="24" t="str">
        <f>LEFT(tbl_produits[[#This Row],[Code ATC]], 3)</f>
        <v>J01</v>
      </c>
      <c r="J451" s="24"/>
      <c r="K451" s="24"/>
      <c r="L451" s="23"/>
    </row>
    <row r="452" spans="1:12" x14ac:dyDescent="0.2">
      <c r="A452" s="24" t="s">
        <v>125</v>
      </c>
      <c r="B452" s="24" t="s">
        <v>125</v>
      </c>
      <c r="C452" s="24" t="s">
        <v>16454</v>
      </c>
      <c r="D452" s="24"/>
      <c r="E452" s="24" t="s">
        <v>15893</v>
      </c>
      <c r="F452" s="24" t="s">
        <v>15514</v>
      </c>
      <c r="G452" s="24" t="str">
        <f>LEFT(tbl_produits[[#This Row],[Code ATC]], 1)</f>
        <v>V</v>
      </c>
      <c r="H452" s="24" t="str">
        <f>INDEX(Table34[Libellé français], MATCH(tbl_produits[[#This Row],[Classe ATC]], Table34[ATC_code], 0))</f>
        <v>Divers</v>
      </c>
      <c r="I452" s="24" t="str">
        <f>LEFT(tbl_produits[[#This Row],[Code ATC]], 3)</f>
        <v>V09</v>
      </c>
      <c r="J452" s="24"/>
      <c r="K452" s="24"/>
      <c r="L452" s="23"/>
    </row>
    <row r="453" spans="1:12" x14ac:dyDescent="0.2">
      <c r="A453" s="24" t="s">
        <v>808</v>
      </c>
      <c r="B453" s="24" t="s">
        <v>16128</v>
      </c>
      <c r="C453" s="24" t="s">
        <v>16454</v>
      </c>
      <c r="D453" s="24"/>
      <c r="E453" s="24" t="s">
        <v>15893</v>
      </c>
      <c r="F453" s="24" t="s">
        <v>15514</v>
      </c>
      <c r="G453" s="24" t="str">
        <f>LEFT(tbl_produits[[#This Row],[Code ATC]], 1)</f>
        <v>V</v>
      </c>
      <c r="H453" s="24" t="str">
        <f>INDEX(Table34[Libellé français], MATCH(tbl_produits[[#This Row],[Classe ATC]], Table34[ATC_code], 0))</f>
        <v>Divers</v>
      </c>
      <c r="I453" s="24" t="str">
        <f>LEFT(tbl_produits[[#This Row],[Code ATC]], 3)</f>
        <v>V09</v>
      </c>
      <c r="J453" s="24"/>
      <c r="K453" s="24"/>
      <c r="L453" s="23"/>
    </row>
    <row r="454" spans="1:12" x14ac:dyDescent="0.2">
      <c r="A454" s="24" t="s">
        <v>130</v>
      </c>
      <c r="B454" s="24" t="s">
        <v>130</v>
      </c>
      <c r="C454" s="24" t="s">
        <v>16455</v>
      </c>
      <c r="D454" s="24"/>
      <c r="E454" s="24" t="s">
        <v>2245</v>
      </c>
      <c r="F454" s="24" t="s">
        <v>15607</v>
      </c>
      <c r="G454" s="24" t="str">
        <f>LEFT(tbl_produits[[#This Row],[Code ATC]], 1)</f>
        <v>V</v>
      </c>
      <c r="H454" s="24" t="str">
        <f>INDEX(Table34[Libellé français], MATCH(tbl_produits[[#This Row],[Classe ATC]], Table34[ATC_code], 0))</f>
        <v>Divers</v>
      </c>
      <c r="I454" s="24" t="str">
        <f>LEFT(tbl_produits[[#This Row],[Code ATC]], 3)</f>
        <v>V10</v>
      </c>
      <c r="J454" s="24"/>
      <c r="K454" s="24"/>
      <c r="L454" s="23"/>
    </row>
    <row r="455" spans="1:12" x14ac:dyDescent="0.2">
      <c r="A455" s="24" t="s">
        <v>444</v>
      </c>
      <c r="B455" s="24" t="s">
        <v>444</v>
      </c>
      <c r="C455" s="24" t="s">
        <v>15785</v>
      </c>
      <c r="D455" s="24" t="s">
        <v>15688</v>
      </c>
      <c r="E455" s="24" t="s">
        <v>2245</v>
      </c>
      <c r="F455" s="24" t="s">
        <v>15607</v>
      </c>
      <c r="G455" s="24" t="str">
        <f>LEFT(tbl_produits[[#This Row],[Code ATC]], 1)</f>
        <v>V</v>
      </c>
      <c r="H455" s="24" t="str">
        <f>INDEX(Table34[Libellé français], MATCH(tbl_produits[[#This Row],[Classe ATC]], Table34[ATC_code], 0))</f>
        <v>Divers</v>
      </c>
      <c r="I455" s="24" t="str">
        <f>LEFT(tbl_produits[[#This Row],[Code ATC]], 3)</f>
        <v>V10</v>
      </c>
      <c r="J455" s="24"/>
      <c r="K455" s="24"/>
      <c r="L455" s="23"/>
    </row>
    <row r="456" spans="1:12" x14ac:dyDescent="0.2">
      <c r="A456" s="24" t="s">
        <v>858</v>
      </c>
      <c r="B456" s="24" t="s">
        <v>2118</v>
      </c>
      <c r="C456" s="24" t="s">
        <v>15785</v>
      </c>
      <c r="D456" s="24" t="s">
        <v>15688</v>
      </c>
      <c r="E456" s="24" t="s">
        <v>2245</v>
      </c>
      <c r="F456" s="24" t="s">
        <v>15607</v>
      </c>
      <c r="G456" s="24" t="str">
        <f>LEFT(tbl_produits[[#This Row],[Code ATC]], 1)</f>
        <v>V</v>
      </c>
      <c r="H456" s="24" t="str">
        <f>INDEX(Table34[Libellé français], MATCH(tbl_produits[[#This Row],[Classe ATC]], Table34[ATC_code], 0))</f>
        <v>Divers</v>
      </c>
      <c r="I456" s="24" t="str">
        <f>LEFT(tbl_produits[[#This Row],[Code ATC]], 3)</f>
        <v>V10</v>
      </c>
      <c r="J456" s="24"/>
      <c r="K456" s="24"/>
      <c r="L456" s="23"/>
    </row>
    <row r="457" spans="1:12" x14ac:dyDescent="0.2">
      <c r="A457" s="24" t="s">
        <v>923</v>
      </c>
      <c r="B457" s="24" t="s">
        <v>2119</v>
      </c>
      <c r="C457" s="24" t="s">
        <v>15786</v>
      </c>
      <c r="D457" s="24" t="s">
        <v>15688</v>
      </c>
      <c r="E457" s="24" t="s">
        <v>2245</v>
      </c>
      <c r="F457" s="24" t="s">
        <v>15607</v>
      </c>
      <c r="G457" s="24" t="str">
        <f>LEFT(tbl_produits[[#This Row],[Code ATC]], 1)</f>
        <v>V</v>
      </c>
      <c r="H457" s="24" t="str">
        <f>INDEX(Table34[Libellé français], MATCH(tbl_produits[[#This Row],[Classe ATC]], Table34[ATC_code], 0))</f>
        <v>Divers</v>
      </c>
      <c r="I457" s="24" t="str">
        <f>LEFT(tbl_produits[[#This Row],[Code ATC]], 3)</f>
        <v>V10</v>
      </c>
      <c r="J457" s="24"/>
      <c r="K457" s="24"/>
      <c r="L457" s="23"/>
    </row>
    <row r="458" spans="1:12" x14ac:dyDescent="0.2">
      <c r="A458" s="24" t="s">
        <v>1416</v>
      </c>
      <c r="B458" s="24" t="s">
        <v>16129</v>
      </c>
      <c r="C458" s="24" t="s">
        <v>16694</v>
      </c>
      <c r="D458" s="24"/>
      <c r="E458" s="24" t="s">
        <v>2409</v>
      </c>
      <c r="F458" s="24" t="s">
        <v>15186</v>
      </c>
      <c r="G458" s="24" t="str">
        <f>LEFT(tbl_produits[[#This Row],[Code ATC]], 1)</f>
        <v>V</v>
      </c>
      <c r="H458" s="24" t="str">
        <f>INDEX(Table34[Libellé français], MATCH(tbl_produits[[#This Row],[Classe ATC]], Table34[ATC_code], 0))</f>
        <v>Divers</v>
      </c>
      <c r="I458" s="24" t="str">
        <f>LEFT(tbl_produits[[#This Row],[Code ATC]], 3)</f>
        <v>V08</v>
      </c>
      <c r="J458" s="24"/>
      <c r="K458" s="24"/>
      <c r="L458" s="23"/>
    </row>
    <row r="459" spans="1:12" x14ac:dyDescent="0.2">
      <c r="A459" s="24" t="s">
        <v>1171</v>
      </c>
      <c r="B459" s="24" t="s">
        <v>2207</v>
      </c>
      <c r="C459" s="24" t="s">
        <v>2656</v>
      </c>
      <c r="D459" s="24" t="s">
        <v>15689</v>
      </c>
      <c r="E459" s="24" t="s">
        <v>2409</v>
      </c>
      <c r="F459" s="24" t="s">
        <v>15186</v>
      </c>
      <c r="G459" s="24" t="str">
        <f>LEFT(tbl_produits[[#This Row],[Code ATC]], 1)</f>
        <v>V</v>
      </c>
      <c r="H459" s="24" t="str">
        <f>INDEX(Table34[Libellé français], MATCH(tbl_produits[[#This Row],[Classe ATC]], Table34[ATC_code], 0))</f>
        <v>Divers</v>
      </c>
      <c r="I459" s="24" t="str">
        <f>LEFT(tbl_produits[[#This Row],[Code ATC]], 3)</f>
        <v>V08</v>
      </c>
      <c r="J459" s="24"/>
      <c r="K459" s="24"/>
      <c r="L459" s="23"/>
    </row>
    <row r="460" spans="1:12" x14ac:dyDescent="0.2">
      <c r="A460" s="24" t="s">
        <v>1239</v>
      </c>
      <c r="B460" s="24" t="s">
        <v>2225</v>
      </c>
      <c r="C460" s="24" t="s">
        <v>2657</v>
      </c>
      <c r="D460" s="24" t="s">
        <v>15689</v>
      </c>
      <c r="E460" s="24" t="s">
        <v>2409</v>
      </c>
      <c r="F460" s="24" t="s">
        <v>15186</v>
      </c>
      <c r="G460" s="24" t="str">
        <f>LEFT(tbl_produits[[#This Row],[Code ATC]], 1)</f>
        <v>V</v>
      </c>
      <c r="H460" s="24" t="str">
        <f>INDEX(Table34[Libellé français], MATCH(tbl_produits[[#This Row],[Classe ATC]], Table34[ATC_code], 0))</f>
        <v>Divers</v>
      </c>
      <c r="I460" s="24" t="str">
        <f>LEFT(tbl_produits[[#This Row],[Code ATC]], 3)</f>
        <v>V08</v>
      </c>
      <c r="J460" s="24"/>
      <c r="K460" s="24"/>
      <c r="L460" s="23"/>
    </row>
    <row r="461" spans="1:12" x14ac:dyDescent="0.2">
      <c r="A461" s="24" t="s">
        <v>946</v>
      </c>
      <c r="B461" s="24" t="s">
        <v>2226</v>
      </c>
      <c r="C461" s="24" t="s">
        <v>2658</v>
      </c>
      <c r="D461" s="24" t="s">
        <v>15689</v>
      </c>
      <c r="E461" s="24" t="s">
        <v>2409</v>
      </c>
      <c r="F461" s="24" t="s">
        <v>15186</v>
      </c>
      <c r="G461" s="24" t="str">
        <f>LEFT(tbl_produits[[#This Row],[Code ATC]], 1)</f>
        <v>V</v>
      </c>
      <c r="H461" s="24" t="str">
        <f>INDEX(Table34[Libellé français], MATCH(tbl_produits[[#This Row],[Classe ATC]], Table34[ATC_code], 0))</f>
        <v>Divers</v>
      </c>
      <c r="I461" s="24" t="str">
        <f>LEFT(tbl_produits[[#This Row],[Code ATC]], 3)</f>
        <v>V08</v>
      </c>
      <c r="J461" s="24"/>
      <c r="K461" s="24"/>
      <c r="L461" s="23"/>
    </row>
    <row r="462" spans="1:12" x14ac:dyDescent="0.2">
      <c r="A462" s="24" t="s">
        <v>1348</v>
      </c>
      <c r="B462" s="24" t="s">
        <v>16130</v>
      </c>
      <c r="C462" s="24" t="s">
        <v>16859</v>
      </c>
      <c r="D462" s="24" t="s">
        <v>15689</v>
      </c>
      <c r="E462" s="24" t="s">
        <v>2409</v>
      </c>
      <c r="F462" s="24" t="s">
        <v>15186</v>
      </c>
      <c r="G462" s="24" t="str">
        <f>LEFT(tbl_produits[[#This Row],[Code ATC]], 1)</f>
        <v>V</v>
      </c>
      <c r="H462" s="24" t="str">
        <f>INDEX(Table34[Libellé français], MATCH(tbl_produits[[#This Row],[Classe ATC]], Table34[ATC_code], 0))</f>
        <v>Divers</v>
      </c>
      <c r="I462" s="24" t="str">
        <f>LEFT(tbl_produits[[#This Row],[Code ATC]], 3)</f>
        <v>V08</v>
      </c>
      <c r="J462" s="24"/>
      <c r="K462" s="24"/>
      <c r="L462" s="23"/>
    </row>
    <row r="463" spans="1:12" x14ac:dyDescent="0.2">
      <c r="A463" s="24" t="s">
        <v>1349</v>
      </c>
      <c r="B463" s="24" t="s">
        <v>16131</v>
      </c>
      <c r="C463" s="24" t="s">
        <v>16860</v>
      </c>
      <c r="D463" s="24" t="s">
        <v>15689</v>
      </c>
      <c r="E463" s="24" t="s">
        <v>2409</v>
      </c>
      <c r="F463" s="24" t="s">
        <v>15186</v>
      </c>
      <c r="G463" s="24" t="str">
        <f>LEFT(tbl_produits[[#This Row],[Code ATC]], 1)</f>
        <v>V</v>
      </c>
      <c r="H463" s="24" t="str">
        <f>INDEX(Table34[Libellé français], MATCH(tbl_produits[[#This Row],[Classe ATC]], Table34[ATC_code], 0))</f>
        <v>Divers</v>
      </c>
      <c r="I463" s="24" t="str">
        <f>LEFT(tbl_produits[[#This Row],[Code ATC]], 3)</f>
        <v>V08</v>
      </c>
      <c r="J463" s="24"/>
      <c r="K463" s="24"/>
      <c r="L463" s="23"/>
    </row>
    <row r="464" spans="1:12" x14ac:dyDescent="0.2">
      <c r="A464" s="24" t="s">
        <v>1169</v>
      </c>
      <c r="B464" s="24" t="s">
        <v>2227</v>
      </c>
      <c r="C464" s="24" t="s">
        <v>2659</v>
      </c>
      <c r="D464" s="24" t="s">
        <v>15689</v>
      </c>
      <c r="E464" s="24" t="s">
        <v>2409</v>
      </c>
      <c r="F464" s="24" t="s">
        <v>15186</v>
      </c>
      <c r="G464" s="24" t="str">
        <f>LEFT(tbl_produits[[#This Row],[Code ATC]], 1)</f>
        <v>V</v>
      </c>
      <c r="H464" s="24" t="str">
        <f>INDEX(Table34[Libellé français], MATCH(tbl_produits[[#This Row],[Classe ATC]], Table34[ATC_code], 0))</f>
        <v>Divers</v>
      </c>
      <c r="I464" s="24" t="str">
        <f>LEFT(tbl_produits[[#This Row],[Code ATC]], 3)</f>
        <v>V08</v>
      </c>
      <c r="J464" s="24"/>
      <c r="K464" s="24"/>
      <c r="L464" s="23"/>
    </row>
    <row r="465" spans="1:12" x14ac:dyDescent="0.2">
      <c r="A465" s="24" t="s">
        <v>1168</v>
      </c>
      <c r="B465" s="24" t="s">
        <v>16132</v>
      </c>
      <c r="C465" s="24" t="s">
        <v>17054</v>
      </c>
      <c r="D465" s="24"/>
      <c r="E465" s="24" t="s">
        <v>2409</v>
      </c>
      <c r="F465" s="24" t="s">
        <v>15186</v>
      </c>
      <c r="G465" s="24" t="str">
        <f>LEFT(tbl_produits[[#This Row],[Code ATC]], 1)</f>
        <v>V</v>
      </c>
      <c r="H465" s="24" t="str">
        <f>INDEX(Table34[Libellé français], MATCH(tbl_produits[[#This Row],[Classe ATC]], Table34[ATC_code], 0))</f>
        <v>Divers</v>
      </c>
      <c r="I465" s="24" t="str">
        <f>LEFT(tbl_produits[[#This Row],[Code ATC]], 3)</f>
        <v>V08</v>
      </c>
      <c r="J465" s="24"/>
      <c r="K465" s="24"/>
      <c r="L465" s="23"/>
    </row>
    <row r="466" spans="1:12" x14ac:dyDescent="0.2">
      <c r="A466" s="24" t="s">
        <v>1768</v>
      </c>
      <c r="B466" s="24" t="s">
        <v>16133</v>
      </c>
      <c r="C466" s="24" t="s">
        <v>17054</v>
      </c>
      <c r="D466" s="24"/>
      <c r="E466" s="24" t="s">
        <v>2409</v>
      </c>
      <c r="F466" s="24" t="s">
        <v>15186</v>
      </c>
      <c r="G466" s="24" t="str">
        <f>LEFT(tbl_produits[[#This Row],[Code ATC]], 1)</f>
        <v>V</v>
      </c>
      <c r="H466" s="24" t="str">
        <f>INDEX(Table34[Libellé français], MATCH(tbl_produits[[#This Row],[Classe ATC]], Table34[ATC_code], 0))</f>
        <v>Divers</v>
      </c>
      <c r="I466" s="24" t="str">
        <f>LEFT(tbl_produits[[#This Row],[Code ATC]], 3)</f>
        <v>V08</v>
      </c>
      <c r="J466" s="24"/>
      <c r="K466" s="24"/>
      <c r="L466" s="23"/>
    </row>
    <row r="467" spans="1:12" x14ac:dyDescent="0.2">
      <c r="A467" s="24" t="s">
        <v>1481</v>
      </c>
      <c r="B467" s="24" t="s">
        <v>2228</v>
      </c>
      <c r="C467" s="24" t="s">
        <v>17081</v>
      </c>
      <c r="D467" s="24" t="s">
        <v>15648</v>
      </c>
      <c r="E467" s="24" t="s">
        <v>15838</v>
      </c>
      <c r="F467" s="24" t="s">
        <v>13740</v>
      </c>
      <c r="G467" s="24" t="str">
        <f>LEFT(tbl_produits[[#This Row],[Code ATC]], 1)</f>
        <v>R</v>
      </c>
      <c r="H467" s="24" t="str">
        <f>INDEX(Table34[Libellé français], MATCH(tbl_produits[[#This Row],[Classe ATC]], Table34[ATC_code], 0))</f>
        <v>Système respiratoire</v>
      </c>
      <c r="I467" s="24" t="str">
        <f>LEFT(tbl_produits[[#This Row],[Code ATC]], 3)</f>
        <v>R03</v>
      </c>
      <c r="J467" s="24"/>
      <c r="K467" s="24"/>
      <c r="L467" s="23"/>
    </row>
    <row r="468" spans="1:12" x14ac:dyDescent="0.2">
      <c r="A468" s="24" t="s">
        <v>986</v>
      </c>
      <c r="B468" s="24" t="s">
        <v>2224</v>
      </c>
      <c r="C468" s="24" t="s">
        <v>2653</v>
      </c>
      <c r="D468" s="24" t="s">
        <v>15758</v>
      </c>
      <c r="E468" s="24" t="s">
        <v>2247</v>
      </c>
      <c r="F468" s="24" t="s">
        <v>9928</v>
      </c>
      <c r="G468" s="24" t="str">
        <f>LEFT(tbl_produits[[#This Row],[Code ATC]], 1)</f>
        <v>L</v>
      </c>
      <c r="H468" s="24" t="str">
        <f>INDEX(Table34[Libellé français], MATCH(tbl_produits[[#This Row],[Classe ATC]], Table34[ATC_code], 0))</f>
        <v>Antinéoplasiques et immunomodulateurs</v>
      </c>
      <c r="I468" s="24" t="str">
        <f>LEFT(tbl_produits[[#This Row],[Code ATC]], 3)</f>
        <v>L01</v>
      </c>
      <c r="J468" s="24"/>
      <c r="K468" s="24"/>
      <c r="L468" s="23"/>
    </row>
    <row r="469" spans="1:12" x14ac:dyDescent="0.2">
      <c r="A469" s="24" t="s">
        <v>985</v>
      </c>
      <c r="B469" s="24" t="s">
        <v>2232</v>
      </c>
      <c r="C469" s="24" t="s">
        <v>2654</v>
      </c>
      <c r="D469" s="24" t="s">
        <v>15758</v>
      </c>
      <c r="E469" s="24" t="s">
        <v>2247</v>
      </c>
      <c r="F469" s="24" t="s">
        <v>9928</v>
      </c>
      <c r="G469" s="24" t="str">
        <f>LEFT(tbl_produits[[#This Row],[Code ATC]], 1)</f>
        <v>L</v>
      </c>
      <c r="H469" s="24" t="str">
        <f>INDEX(Table34[Libellé français], MATCH(tbl_produits[[#This Row],[Classe ATC]], Table34[ATC_code], 0))</f>
        <v>Antinéoplasiques et immunomodulateurs</v>
      </c>
      <c r="I469" s="24" t="str">
        <f>LEFT(tbl_produits[[#This Row],[Code ATC]], 3)</f>
        <v>L01</v>
      </c>
      <c r="J469" s="24"/>
      <c r="K469" s="24"/>
      <c r="L469" s="23"/>
    </row>
    <row r="470" spans="1:12" x14ac:dyDescent="0.2">
      <c r="A470" s="24" t="s">
        <v>1143</v>
      </c>
      <c r="B470" s="24" t="s">
        <v>2231</v>
      </c>
      <c r="C470" s="24" t="s">
        <v>2655</v>
      </c>
      <c r="D470" s="24" t="s">
        <v>15758</v>
      </c>
      <c r="E470" s="24" t="s">
        <v>2247</v>
      </c>
      <c r="F470" s="24" t="s">
        <v>9928</v>
      </c>
      <c r="G470" s="24" t="str">
        <f>LEFT(tbl_produits[[#This Row],[Code ATC]], 1)</f>
        <v>L</v>
      </c>
      <c r="H470" s="24" t="str">
        <f>INDEX(Table34[Libellé français], MATCH(tbl_produits[[#This Row],[Classe ATC]], Table34[ATC_code], 0))</f>
        <v>Antinéoplasiques et immunomodulateurs</v>
      </c>
      <c r="I470" s="24" t="str">
        <f>LEFT(tbl_produits[[#This Row],[Code ATC]], 3)</f>
        <v>L01</v>
      </c>
      <c r="J470" s="24"/>
      <c r="K470" s="24"/>
      <c r="L470" s="23"/>
    </row>
    <row r="471" spans="1:12" x14ac:dyDescent="0.2">
      <c r="A471" s="24" t="s">
        <v>278</v>
      </c>
      <c r="B471" s="24" t="s">
        <v>278</v>
      </c>
      <c r="C471" s="24" t="s">
        <v>16456</v>
      </c>
      <c r="D471" s="24" t="s">
        <v>15630</v>
      </c>
      <c r="E471" s="24" t="s">
        <v>16937</v>
      </c>
      <c r="F471" s="24" t="s">
        <v>16938</v>
      </c>
      <c r="G471" s="24" t="str">
        <f>LEFT(tbl_produits[[#This Row],[Code ATC]], 1)</f>
        <v>J</v>
      </c>
      <c r="H471" s="24" t="str">
        <f>INDEX(Table34[Libellé français], MATCH(tbl_produits[[#This Row],[Classe ATC]], Table34[ATC_code], 0))</f>
        <v>Anti-infectieux à usage systémique</v>
      </c>
      <c r="I471" s="24" t="str">
        <f>LEFT(tbl_produits[[#This Row],[Code ATC]], 3)</f>
        <v>J05</v>
      </c>
      <c r="J471" s="24"/>
      <c r="K471" s="24"/>
      <c r="L471" s="23"/>
    </row>
    <row r="472" spans="1:12" x14ac:dyDescent="0.2">
      <c r="A472" s="24" t="s">
        <v>1789</v>
      </c>
      <c r="B472" s="24" t="s">
        <v>16134</v>
      </c>
      <c r="C472" s="24" t="s">
        <v>16696</v>
      </c>
      <c r="D472" s="24"/>
      <c r="E472" s="24" t="s">
        <v>16695</v>
      </c>
      <c r="F472" s="24" t="s">
        <v>5176</v>
      </c>
      <c r="G472" s="24" t="str">
        <f>LEFT(tbl_produits[[#This Row],[Code ATC]], 1)</f>
        <v>C</v>
      </c>
      <c r="H472" s="24" t="str">
        <f>INDEX(Table34[Libellé français], MATCH(tbl_produits[[#This Row],[Classe ATC]], Table34[ATC_code], 0))</f>
        <v>Système cardiovasculaire</v>
      </c>
      <c r="I472" s="24" t="str">
        <f>LEFT(tbl_produits[[#This Row],[Code ATC]], 3)</f>
        <v>C01</v>
      </c>
      <c r="J472" s="24"/>
      <c r="K472" s="24"/>
      <c r="L472" s="23"/>
    </row>
    <row r="473" spans="1:12" x14ac:dyDescent="0.2">
      <c r="A473" s="24" t="s">
        <v>919</v>
      </c>
      <c r="B473" s="24" t="s">
        <v>16135</v>
      </c>
      <c r="C473" s="24" t="s">
        <v>16697</v>
      </c>
      <c r="D473" s="24"/>
      <c r="E473" s="24" t="s">
        <v>15942</v>
      </c>
      <c r="F473" s="24" t="s">
        <v>5088</v>
      </c>
      <c r="G473" s="24" t="str">
        <f>LEFT(tbl_produits[[#This Row],[Code ATC]], 1)</f>
        <v>C</v>
      </c>
      <c r="H473" s="24" t="str">
        <f>INDEX(Table34[Libellé français], MATCH(tbl_produits[[#This Row],[Classe ATC]], Table34[ATC_code], 0))</f>
        <v>Système cardiovasculaire</v>
      </c>
      <c r="I473" s="24" t="str">
        <f>LEFT(tbl_produits[[#This Row],[Code ATC]], 3)</f>
        <v>C01</v>
      </c>
      <c r="J473" s="24"/>
      <c r="K473" s="24"/>
      <c r="L473" s="23"/>
    </row>
    <row r="474" spans="1:12" x14ac:dyDescent="0.2">
      <c r="A474" s="24" t="s">
        <v>425</v>
      </c>
      <c r="B474" s="24" t="s">
        <v>425</v>
      </c>
      <c r="C474" s="24" t="s">
        <v>2450</v>
      </c>
      <c r="D474" s="24" t="s">
        <v>15685</v>
      </c>
      <c r="E474" s="24" t="s">
        <v>2122</v>
      </c>
      <c r="F474" s="24" t="s">
        <v>9898</v>
      </c>
      <c r="G474" s="24" t="str">
        <f>LEFT(tbl_produits[[#This Row],[Code ATC]], 1)</f>
        <v>L</v>
      </c>
      <c r="H474" s="24" t="str">
        <f>INDEX(Table34[Libellé français], MATCH(tbl_produits[[#This Row],[Classe ATC]], Table34[ATC_code], 0))</f>
        <v>Antinéoplasiques et immunomodulateurs</v>
      </c>
      <c r="I474" s="24" t="str">
        <f>LEFT(tbl_produits[[#This Row],[Code ATC]], 3)</f>
        <v>L01</v>
      </c>
      <c r="J474" s="24"/>
      <c r="K474" s="24"/>
      <c r="L474" s="23"/>
    </row>
    <row r="475" spans="1:12" x14ac:dyDescent="0.2">
      <c r="A475" s="24" t="s">
        <v>638</v>
      </c>
      <c r="B475" s="24" t="s">
        <v>2230</v>
      </c>
      <c r="C475" s="24" t="s">
        <v>2450</v>
      </c>
      <c r="D475" s="24" t="s">
        <v>15685</v>
      </c>
      <c r="E475" s="24" t="s">
        <v>2122</v>
      </c>
      <c r="F475" s="24" t="s">
        <v>9898</v>
      </c>
      <c r="G475" s="24" t="str">
        <f>LEFT(tbl_produits[[#This Row],[Code ATC]], 1)</f>
        <v>L</v>
      </c>
      <c r="H475" s="24" t="str">
        <f>INDEX(Table34[Libellé français], MATCH(tbl_produits[[#This Row],[Classe ATC]], Table34[ATC_code], 0))</f>
        <v>Antinéoplasiques et immunomodulateurs</v>
      </c>
      <c r="I475" s="24" t="str">
        <f>LEFT(tbl_produits[[#This Row],[Code ATC]], 3)</f>
        <v>L01</v>
      </c>
      <c r="J475" s="24"/>
      <c r="K475" s="24"/>
      <c r="L475" s="23"/>
    </row>
    <row r="476" spans="1:12" x14ac:dyDescent="0.2">
      <c r="A476" s="24" t="s">
        <v>330</v>
      </c>
      <c r="B476" s="24" t="s">
        <v>330</v>
      </c>
      <c r="C476" s="24" t="s">
        <v>2451</v>
      </c>
      <c r="D476" s="24" t="s">
        <v>15685</v>
      </c>
      <c r="E476" s="24" t="s">
        <v>2122</v>
      </c>
      <c r="F476" s="24" t="s">
        <v>9898</v>
      </c>
      <c r="G476" s="24" t="str">
        <f>LEFT(tbl_produits[[#This Row],[Code ATC]], 1)</f>
        <v>L</v>
      </c>
      <c r="H476" s="24" t="str">
        <f>INDEX(Table34[Libellé français], MATCH(tbl_produits[[#This Row],[Classe ATC]], Table34[ATC_code], 0))</f>
        <v>Antinéoplasiques et immunomodulateurs</v>
      </c>
      <c r="I476" s="24" t="str">
        <f>LEFT(tbl_produits[[#This Row],[Code ATC]], 3)</f>
        <v>L01</v>
      </c>
      <c r="J476" s="24"/>
      <c r="K476" s="24"/>
      <c r="L476" s="23"/>
    </row>
    <row r="477" spans="1:12" x14ac:dyDescent="0.2">
      <c r="A477" s="24" t="s">
        <v>496</v>
      </c>
      <c r="B477" s="24" t="s">
        <v>496</v>
      </c>
      <c r="C477" s="24" t="s">
        <v>2558</v>
      </c>
      <c r="D477" s="24" t="s">
        <v>15685</v>
      </c>
      <c r="E477" s="24" t="s">
        <v>2122</v>
      </c>
      <c r="F477" s="24" t="s">
        <v>9898</v>
      </c>
      <c r="G477" s="24" t="str">
        <f>LEFT(tbl_produits[[#This Row],[Code ATC]], 1)</f>
        <v>L</v>
      </c>
      <c r="H477" s="24" t="str">
        <f>INDEX(Table34[Libellé français], MATCH(tbl_produits[[#This Row],[Classe ATC]], Table34[ATC_code], 0))</f>
        <v>Antinéoplasiques et immunomodulateurs</v>
      </c>
      <c r="I477" s="24" t="str">
        <f>LEFT(tbl_produits[[#This Row],[Code ATC]], 3)</f>
        <v>L01</v>
      </c>
      <c r="J477" s="24"/>
      <c r="K477" s="24"/>
      <c r="L477" s="23"/>
    </row>
    <row r="478" spans="1:12" x14ac:dyDescent="0.2">
      <c r="A478" s="24" t="s">
        <v>903</v>
      </c>
      <c r="B478" s="24" t="s">
        <v>2229</v>
      </c>
      <c r="C478" s="24" t="s">
        <v>2558</v>
      </c>
      <c r="D478" s="24" t="s">
        <v>15685</v>
      </c>
      <c r="E478" s="24" t="s">
        <v>2122</v>
      </c>
      <c r="F478" s="24" t="s">
        <v>9898</v>
      </c>
      <c r="G478" s="24" t="str">
        <f>LEFT(tbl_produits[[#This Row],[Code ATC]], 1)</f>
        <v>L</v>
      </c>
      <c r="H478" s="24" t="str">
        <f>INDEX(Table34[Libellé français], MATCH(tbl_produits[[#This Row],[Classe ATC]], Table34[ATC_code], 0))</f>
        <v>Antinéoplasiques et immunomodulateurs</v>
      </c>
      <c r="I478" s="24" t="str">
        <f>LEFT(tbl_produits[[#This Row],[Code ATC]], 3)</f>
        <v>L01</v>
      </c>
      <c r="J478" s="24"/>
      <c r="K478" s="24"/>
      <c r="L478" s="23"/>
    </row>
    <row r="479" spans="1:12" x14ac:dyDescent="0.2">
      <c r="A479" s="24" t="s">
        <v>1972</v>
      </c>
      <c r="B479" s="24" t="s">
        <v>2253</v>
      </c>
      <c r="C479" s="24" t="s">
        <v>2606</v>
      </c>
      <c r="D479" s="24" t="s">
        <v>16887</v>
      </c>
      <c r="E479" s="24" t="s">
        <v>2385</v>
      </c>
      <c r="F479" s="24" t="s">
        <v>5130</v>
      </c>
      <c r="G479" s="24" t="str">
        <f>LEFT(tbl_produits[[#This Row],[Code ATC]], 1)</f>
        <v>C</v>
      </c>
      <c r="H479" s="24" t="str">
        <f>INDEX(Table34[Libellé français], MATCH(tbl_produits[[#This Row],[Classe ATC]], Table34[ATC_code], 0))</f>
        <v>Système cardiovasculaire</v>
      </c>
      <c r="I479" s="24" t="str">
        <f>LEFT(tbl_produits[[#This Row],[Code ATC]], 3)</f>
        <v>C01</v>
      </c>
      <c r="J479" s="24"/>
      <c r="K479" s="24"/>
      <c r="L479" s="23"/>
    </row>
    <row r="480" spans="1:12" x14ac:dyDescent="0.2">
      <c r="A480" s="24" t="s">
        <v>24</v>
      </c>
      <c r="B480" s="24" t="s">
        <v>24</v>
      </c>
      <c r="C480" s="24" t="s">
        <v>16701</v>
      </c>
      <c r="D480" s="24" t="s">
        <v>16862</v>
      </c>
      <c r="E480" s="24" t="s">
        <v>16861</v>
      </c>
      <c r="F480" s="24" t="s">
        <v>5723</v>
      </c>
      <c r="G480" s="24" t="str">
        <f>LEFT(tbl_produits[[#This Row],[Code ATC]], 1)</f>
        <v>C</v>
      </c>
      <c r="H480" s="24" t="str">
        <f>INDEX(Table34[Libellé français], MATCH(tbl_produits[[#This Row],[Classe ATC]], Table34[ATC_code], 0))</f>
        <v>Système cardiovasculaire</v>
      </c>
      <c r="I480" s="24" t="str">
        <f>LEFT(tbl_produits[[#This Row],[Code ATC]], 3)</f>
        <v>C03</v>
      </c>
      <c r="J480" s="24"/>
      <c r="K480" s="24"/>
      <c r="L480" s="23"/>
    </row>
    <row r="481" spans="1:12" x14ac:dyDescent="0.2">
      <c r="A481" s="24" t="s">
        <v>41</v>
      </c>
      <c r="B481" s="24" t="s">
        <v>41</v>
      </c>
      <c r="C481" s="24" t="s">
        <v>41</v>
      </c>
      <c r="D481" s="24" t="s">
        <v>16939</v>
      </c>
      <c r="E481" s="24" t="s">
        <v>16940</v>
      </c>
      <c r="F481" s="24" t="s">
        <v>9308</v>
      </c>
      <c r="G481" s="24" t="str">
        <f>LEFT(tbl_produits[[#This Row],[Code ATC]], 1)</f>
        <v>J</v>
      </c>
      <c r="H481" s="24" t="str">
        <f>INDEX(Table34[Libellé français], MATCH(tbl_produits[[#This Row],[Classe ATC]], Table34[ATC_code], 0))</f>
        <v>Anti-infectieux à usage systémique</v>
      </c>
      <c r="I481" s="24" t="str">
        <f>LEFT(tbl_produits[[#This Row],[Code ATC]], 3)</f>
        <v>J05</v>
      </c>
      <c r="J481" s="24"/>
      <c r="K481" s="24"/>
      <c r="L481" s="23"/>
    </row>
    <row r="482" spans="1:12" x14ac:dyDescent="0.2">
      <c r="A482" s="24" t="s">
        <v>988</v>
      </c>
      <c r="B482" s="24" t="s">
        <v>988</v>
      </c>
      <c r="C482" s="24" t="s">
        <v>2605</v>
      </c>
      <c r="D482" s="24" t="s">
        <v>15723</v>
      </c>
      <c r="E482" s="24" t="s">
        <v>15722</v>
      </c>
      <c r="F482" s="24" t="s">
        <v>4589</v>
      </c>
      <c r="G482" s="24" t="str">
        <f>LEFT(tbl_produits[[#This Row],[Code ATC]], 1)</f>
        <v>B</v>
      </c>
      <c r="H482" s="24" t="str">
        <f>INDEX(Table34[Libellé français], MATCH(tbl_produits[[#This Row],[Classe ATC]], Table34[ATC_code], 0))</f>
        <v>Sang et organes hématopoïétiques</v>
      </c>
      <c r="I482" s="24" t="str">
        <f>LEFT(tbl_produits[[#This Row],[Code ATC]], 3)</f>
        <v>B02</v>
      </c>
      <c r="J482" s="24"/>
      <c r="K482" s="24"/>
      <c r="L482" s="23"/>
    </row>
    <row r="483" spans="1:12" x14ac:dyDescent="0.2">
      <c r="A483" s="24" t="s">
        <v>762</v>
      </c>
      <c r="B483" s="24" t="s">
        <v>16136</v>
      </c>
      <c r="C483" s="24" t="s">
        <v>16457</v>
      </c>
      <c r="D483" s="24" t="s">
        <v>15687</v>
      </c>
      <c r="E483" s="24" t="s">
        <v>15894</v>
      </c>
      <c r="F483" s="24" t="s">
        <v>11872</v>
      </c>
      <c r="G483" s="24" t="str">
        <f>LEFT(tbl_produits[[#This Row],[Code ATC]], 1)</f>
        <v>N</v>
      </c>
      <c r="H483" s="24" t="str">
        <f>INDEX(Table34[Libellé français], MATCH(tbl_produits[[#This Row],[Classe ATC]], Table34[ATC_code], 0))</f>
        <v>Système nerveux</v>
      </c>
      <c r="I483" s="24" t="str">
        <f>LEFT(tbl_produits[[#This Row],[Code ATC]], 3)</f>
        <v>N02</v>
      </c>
      <c r="J483" s="24"/>
      <c r="K483" s="24"/>
      <c r="L483" s="23"/>
    </row>
    <row r="484" spans="1:12" x14ac:dyDescent="0.2">
      <c r="A484" s="24" t="s">
        <v>314</v>
      </c>
      <c r="B484" s="24" t="s">
        <v>314</v>
      </c>
      <c r="C484" s="24" t="s">
        <v>16457</v>
      </c>
      <c r="D484" s="24" t="s">
        <v>15687</v>
      </c>
      <c r="E484" s="24" t="s">
        <v>15894</v>
      </c>
      <c r="F484" s="24" t="s">
        <v>11872</v>
      </c>
      <c r="G484" s="24" t="str">
        <f>LEFT(tbl_produits[[#This Row],[Code ATC]], 1)</f>
        <v>N</v>
      </c>
      <c r="H484" s="24" t="str">
        <f>INDEX(Table34[Libellé français], MATCH(tbl_produits[[#This Row],[Classe ATC]], Table34[ATC_code], 0))</f>
        <v>Système nerveux</v>
      </c>
      <c r="I484" s="24" t="str">
        <f>LEFT(tbl_produits[[#This Row],[Code ATC]], 3)</f>
        <v>N02</v>
      </c>
      <c r="J484" s="24"/>
      <c r="K484" s="24"/>
      <c r="L484" s="23"/>
    </row>
    <row r="485" spans="1:12" x14ac:dyDescent="0.2">
      <c r="A485" s="24" t="s">
        <v>763</v>
      </c>
      <c r="B485" s="24" t="s">
        <v>16137</v>
      </c>
      <c r="C485" s="24" t="s">
        <v>16458</v>
      </c>
      <c r="D485" s="24" t="s">
        <v>15687</v>
      </c>
      <c r="E485" s="24" t="s">
        <v>15894</v>
      </c>
      <c r="F485" s="24" t="s">
        <v>11872</v>
      </c>
      <c r="G485" s="24" t="str">
        <f>LEFT(tbl_produits[[#This Row],[Code ATC]], 1)</f>
        <v>N</v>
      </c>
      <c r="H485" s="24" t="str">
        <f>INDEX(Table34[Libellé français], MATCH(tbl_produits[[#This Row],[Classe ATC]], Table34[ATC_code], 0))</f>
        <v>Système nerveux</v>
      </c>
      <c r="I485" s="24" t="str">
        <f>LEFT(tbl_produits[[#This Row],[Code ATC]], 3)</f>
        <v>N02</v>
      </c>
      <c r="J485" s="24"/>
      <c r="K485" s="24"/>
      <c r="L485" s="23"/>
    </row>
    <row r="486" spans="1:12" x14ac:dyDescent="0.2">
      <c r="A486" s="24" t="s">
        <v>467</v>
      </c>
      <c r="B486" s="24" t="s">
        <v>467</v>
      </c>
      <c r="C486" s="24" t="s">
        <v>16458</v>
      </c>
      <c r="D486" s="24" t="s">
        <v>15687</v>
      </c>
      <c r="E486" s="24" t="s">
        <v>15894</v>
      </c>
      <c r="F486" s="24" t="s">
        <v>11872</v>
      </c>
      <c r="G486" s="24" t="str">
        <f>LEFT(tbl_produits[[#This Row],[Code ATC]], 1)</f>
        <v>N</v>
      </c>
      <c r="H486" s="24" t="str">
        <f>INDEX(Table34[Libellé français], MATCH(tbl_produits[[#This Row],[Classe ATC]], Table34[ATC_code], 0))</f>
        <v>Système nerveux</v>
      </c>
      <c r="I486" s="24" t="str">
        <f>LEFT(tbl_produits[[#This Row],[Code ATC]], 3)</f>
        <v>N02</v>
      </c>
      <c r="J486" s="24"/>
      <c r="K486" s="24"/>
      <c r="L486" s="23"/>
    </row>
    <row r="487" spans="1:12" x14ac:dyDescent="0.2">
      <c r="A487" s="24" t="s">
        <v>1821</v>
      </c>
      <c r="B487" s="24" t="s">
        <v>16138</v>
      </c>
      <c r="C487" s="24" t="s">
        <v>16700</v>
      </c>
      <c r="D487" s="24" t="s">
        <v>15687</v>
      </c>
      <c r="E487" s="24" t="s">
        <v>15894</v>
      </c>
      <c r="F487" s="24" t="s">
        <v>11872</v>
      </c>
      <c r="G487" s="24" t="str">
        <f>LEFT(tbl_produits[[#This Row],[Code ATC]], 1)</f>
        <v>N</v>
      </c>
      <c r="H487" s="24" t="str">
        <f>INDEX(Table34[Libellé français], MATCH(tbl_produits[[#This Row],[Classe ATC]], Table34[ATC_code], 0))</f>
        <v>Système nerveux</v>
      </c>
      <c r="I487" s="24" t="str">
        <f>LEFT(tbl_produits[[#This Row],[Code ATC]], 3)</f>
        <v>N02</v>
      </c>
      <c r="J487" s="24"/>
      <c r="K487" s="24"/>
      <c r="L487" s="23"/>
    </row>
    <row r="488" spans="1:12" x14ac:dyDescent="0.2">
      <c r="A488" s="24" t="s">
        <v>562</v>
      </c>
      <c r="B488" s="24" t="s">
        <v>562</v>
      </c>
      <c r="C488" s="24" t="s">
        <v>16700</v>
      </c>
      <c r="D488" s="24" t="s">
        <v>15687</v>
      </c>
      <c r="E488" s="24" t="s">
        <v>15894</v>
      </c>
      <c r="F488" s="24" t="s">
        <v>11872</v>
      </c>
      <c r="G488" s="24" t="str">
        <f>LEFT(tbl_produits[[#This Row],[Code ATC]], 1)</f>
        <v>N</v>
      </c>
      <c r="H488" s="24" t="str">
        <f>INDEX(Table34[Libellé français], MATCH(tbl_produits[[#This Row],[Classe ATC]], Table34[ATC_code], 0))</f>
        <v>Système nerveux</v>
      </c>
      <c r="I488" s="24" t="str">
        <f>LEFT(tbl_produits[[#This Row],[Code ATC]], 3)</f>
        <v>N02</v>
      </c>
      <c r="J488" s="24"/>
      <c r="K488" s="24"/>
      <c r="L488" s="23"/>
    </row>
    <row r="489" spans="1:12" x14ac:dyDescent="0.2">
      <c r="A489" s="24" t="s">
        <v>1296</v>
      </c>
      <c r="B489" s="24" t="s">
        <v>16139</v>
      </c>
      <c r="C489" s="24" t="s">
        <v>17160</v>
      </c>
      <c r="D489" s="24"/>
      <c r="E489" s="24" t="s">
        <v>17182</v>
      </c>
      <c r="F489" s="24" t="s">
        <v>14893</v>
      </c>
      <c r="G489" s="24" t="str">
        <f>LEFT(tbl_produits[[#This Row],[Code ATC]], 1)</f>
        <v>V</v>
      </c>
      <c r="H489" s="24" t="str">
        <f>INDEX(Table34[Libellé français], MATCH(tbl_produits[[#This Row],[Classe ATC]], Table34[ATC_code], 0))</f>
        <v>Divers</v>
      </c>
      <c r="I489" s="24" t="str">
        <f>LEFT(tbl_produits[[#This Row],[Code ATC]], 3)</f>
        <v>V03</v>
      </c>
      <c r="J489" s="24"/>
      <c r="K489" s="24"/>
      <c r="L489" s="23"/>
    </row>
    <row r="490" spans="1:12" x14ac:dyDescent="0.2">
      <c r="A490" s="24" t="s">
        <v>729</v>
      </c>
      <c r="B490" s="24" t="s">
        <v>2234</v>
      </c>
      <c r="C490" s="24" t="s">
        <v>2619</v>
      </c>
      <c r="D490" s="24" t="s">
        <v>15724</v>
      </c>
      <c r="E490" s="24" t="s">
        <v>2384</v>
      </c>
      <c r="F490" s="24" t="s">
        <v>11646</v>
      </c>
      <c r="G490" s="24" t="str">
        <f>LEFT(tbl_produits[[#This Row],[Code ATC]], 1)</f>
        <v>N</v>
      </c>
      <c r="H490" s="24" t="str">
        <f>INDEX(Table34[Libellé français], MATCH(tbl_produits[[#This Row],[Classe ATC]], Table34[ATC_code], 0))</f>
        <v>Système nerveux</v>
      </c>
      <c r="I490" s="24" t="str">
        <f>LEFT(tbl_produits[[#This Row],[Code ATC]], 3)</f>
        <v>N01</v>
      </c>
      <c r="J490" s="24"/>
      <c r="K490" s="24"/>
      <c r="L490" s="23"/>
    </row>
    <row r="491" spans="1:12" x14ac:dyDescent="0.2">
      <c r="A491" s="24" t="s">
        <v>771</v>
      </c>
      <c r="B491" s="24" t="s">
        <v>2233</v>
      </c>
      <c r="C491" s="24" t="s">
        <v>2618</v>
      </c>
      <c r="D491" s="24" t="s">
        <v>15724</v>
      </c>
      <c r="E491" s="24" t="s">
        <v>2384</v>
      </c>
      <c r="F491" s="24" t="s">
        <v>11646</v>
      </c>
      <c r="G491" s="24" t="str">
        <f>LEFT(tbl_produits[[#This Row],[Code ATC]], 1)</f>
        <v>N</v>
      </c>
      <c r="H491" s="24" t="str">
        <f>INDEX(Table34[Libellé français], MATCH(tbl_produits[[#This Row],[Classe ATC]], Table34[ATC_code], 0))</f>
        <v>Système nerveux</v>
      </c>
      <c r="I491" s="24" t="str">
        <f>LEFT(tbl_produits[[#This Row],[Code ATC]], 3)</f>
        <v>N01</v>
      </c>
      <c r="J491" s="24"/>
      <c r="K491" s="24"/>
      <c r="L491" s="23"/>
    </row>
    <row r="492" spans="1:12" x14ac:dyDescent="0.2">
      <c r="A492" s="24" t="s">
        <v>1709</v>
      </c>
      <c r="B492" s="24" t="s">
        <v>16140</v>
      </c>
      <c r="C492" s="24" t="s">
        <v>2618</v>
      </c>
      <c r="D492" s="24" t="s">
        <v>15724</v>
      </c>
      <c r="E492" s="24" t="s">
        <v>2384</v>
      </c>
      <c r="F492" s="24" t="s">
        <v>11646</v>
      </c>
      <c r="G492" s="24" t="str">
        <f>LEFT(tbl_produits[[#This Row],[Code ATC]], 1)</f>
        <v>N</v>
      </c>
      <c r="H492" s="24" t="str">
        <f>INDEX(Table34[Libellé français], MATCH(tbl_produits[[#This Row],[Classe ATC]], Table34[ATC_code], 0))</f>
        <v>Système nerveux</v>
      </c>
      <c r="I492" s="24" t="str">
        <f>LEFT(tbl_produits[[#This Row],[Code ATC]], 3)</f>
        <v>N01</v>
      </c>
      <c r="J492" s="24"/>
      <c r="K492" s="24"/>
      <c r="L492" s="23"/>
    </row>
    <row r="493" spans="1:12" x14ac:dyDescent="0.2">
      <c r="A493" s="24" t="s">
        <v>1035</v>
      </c>
      <c r="B493" s="24" t="s">
        <v>16142</v>
      </c>
      <c r="C493" s="24" t="s">
        <v>16698</v>
      </c>
      <c r="D493" s="24" t="s">
        <v>15687</v>
      </c>
      <c r="E493" s="24" t="s">
        <v>2072</v>
      </c>
      <c r="F493" s="24" t="s">
        <v>10898</v>
      </c>
      <c r="G493" s="24" t="str">
        <f>LEFT(tbl_produits[[#This Row],[Code ATC]], 1)</f>
        <v>L</v>
      </c>
      <c r="H493" s="24" t="str">
        <f>INDEX(Table34[Libellé français], MATCH(tbl_produits[[#This Row],[Classe ATC]], Table34[ATC_code], 0))</f>
        <v>Antinéoplasiques et immunomodulateurs</v>
      </c>
      <c r="I493" s="24" t="str">
        <f>LEFT(tbl_produits[[#This Row],[Code ATC]], 3)</f>
        <v>L04</v>
      </c>
      <c r="J493" s="24"/>
      <c r="K493" s="24"/>
      <c r="L493" s="23"/>
    </row>
    <row r="494" spans="1:12" x14ac:dyDescent="0.2">
      <c r="A494" s="24" t="s">
        <v>1935</v>
      </c>
      <c r="B494" s="24" t="s">
        <v>16141</v>
      </c>
      <c r="C494" s="24" t="s">
        <v>16699</v>
      </c>
      <c r="D494" s="24" t="s">
        <v>15687</v>
      </c>
      <c r="E494" s="24" t="s">
        <v>2072</v>
      </c>
      <c r="F494" s="24" t="s">
        <v>10898</v>
      </c>
      <c r="G494" s="24" t="str">
        <f>LEFT(tbl_produits[[#This Row],[Code ATC]], 1)</f>
        <v>L</v>
      </c>
      <c r="H494" s="24" t="str">
        <f>INDEX(Table34[Libellé français], MATCH(tbl_produits[[#This Row],[Classe ATC]], Table34[ATC_code], 0))</f>
        <v>Antinéoplasiques et immunomodulateurs</v>
      </c>
      <c r="I494" s="24" t="str">
        <f>LEFT(tbl_produits[[#This Row],[Code ATC]], 3)</f>
        <v>L04</v>
      </c>
      <c r="J494" s="24"/>
      <c r="K494" s="24"/>
      <c r="L494" s="23"/>
    </row>
    <row r="495" spans="1:12" x14ac:dyDescent="0.2">
      <c r="A495" s="24" t="s">
        <v>418</v>
      </c>
      <c r="B495" s="24" t="s">
        <v>418</v>
      </c>
      <c r="C495" s="24" t="s">
        <v>2452</v>
      </c>
      <c r="D495" s="24" t="s">
        <v>15687</v>
      </c>
      <c r="E495" s="24" t="s">
        <v>2072</v>
      </c>
      <c r="F495" s="24" t="s">
        <v>10898</v>
      </c>
      <c r="G495" s="24" t="str">
        <f>LEFT(tbl_produits[[#This Row],[Code ATC]], 1)</f>
        <v>L</v>
      </c>
      <c r="H495" s="24" t="str">
        <f>INDEX(Table34[Libellé français], MATCH(tbl_produits[[#This Row],[Classe ATC]], Table34[ATC_code], 0))</f>
        <v>Antinéoplasiques et immunomodulateurs</v>
      </c>
      <c r="I495" s="24" t="str">
        <f>LEFT(tbl_produits[[#This Row],[Code ATC]], 3)</f>
        <v>L04</v>
      </c>
      <c r="J495" s="24"/>
      <c r="K495" s="24"/>
      <c r="L495" s="23"/>
    </row>
    <row r="496" spans="1:12" x14ac:dyDescent="0.2">
      <c r="A496" s="24" t="s">
        <v>391</v>
      </c>
      <c r="B496" s="24" t="s">
        <v>391</v>
      </c>
      <c r="C496" s="24" t="s">
        <v>391</v>
      </c>
      <c r="D496" s="24" t="s">
        <v>15687</v>
      </c>
      <c r="E496" s="24" t="s">
        <v>2072</v>
      </c>
      <c r="F496" s="24" t="s">
        <v>10898</v>
      </c>
      <c r="G496" s="24" t="str">
        <f>LEFT(tbl_produits[[#This Row],[Code ATC]], 1)</f>
        <v>L</v>
      </c>
      <c r="H496" s="24" t="str">
        <f>INDEX(Table34[Libellé français], MATCH(tbl_produits[[#This Row],[Classe ATC]], Table34[ATC_code], 0))</f>
        <v>Antinéoplasiques et immunomodulateurs</v>
      </c>
      <c r="I496" s="24" t="str">
        <f>LEFT(tbl_produits[[#This Row],[Code ATC]], 3)</f>
        <v>L04</v>
      </c>
      <c r="J496" s="24"/>
      <c r="K496" s="24"/>
      <c r="L496" s="23"/>
    </row>
    <row r="497" spans="1:12" x14ac:dyDescent="0.2">
      <c r="A497" s="24" t="s">
        <v>610</v>
      </c>
      <c r="B497" s="24" t="s">
        <v>2608</v>
      </c>
      <c r="C497" s="24" t="s">
        <v>2608</v>
      </c>
      <c r="D497" s="24" t="s">
        <v>15687</v>
      </c>
      <c r="E497" s="24" t="s">
        <v>2072</v>
      </c>
      <c r="F497" s="24" t="s">
        <v>10898</v>
      </c>
      <c r="G497" s="24" t="str">
        <f>LEFT(tbl_produits[[#This Row],[Code ATC]], 1)</f>
        <v>L</v>
      </c>
      <c r="H497" s="24" t="str">
        <f>INDEX(Table34[Libellé français], MATCH(tbl_produits[[#This Row],[Classe ATC]], Table34[ATC_code], 0))</f>
        <v>Antinéoplasiques et immunomodulateurs</v>
      </c>
      <c r="I497" s="24" t="str">
        <f>LEFT(tbl_produits[[#This Row],[Code ATC]], 3)</f>
        <v>L04</v>
      </c>
      <c r="J497" s="24"/>
      <c r="K497" s="24"/>
      <c r="L497" s="23"/>
    </row>
    <row r="498" spans="1:12" x14ac:dyDescent="0.2">
      <c r="A498" s="24" t="s">
        <v>127</v>
      </c>
      <c r="B498" s="24" t="s">
        <v>127</v>
      </c>
      <c r="C498" s="24" t="s">
        <v>16459</v>
      </c>
      <c r="D498" s="24" t="s">
        <v>15670</v>
      </c>
      <c r="E498" s="24" t="s">
        <v>15669</v>
      </c>
      <c r="F498" s="24" t="s">
        <v>10440</v>
      </c>
      <c r="G498" s="24" t="str">
        <f>LEFT(tbl_produits[[#This Row],[Code ATC]], 1)</f>
        <v>L</v>
      </c>
      <c r="H498" s="24" t="str">
        <f>INDEX(Table34[Libellé français], MATCH(tbl_produits[[#This Row],[Classe ATC]], Table34[ATC_code], 0))</f>
        <v>Antinéoplasiques et immunomodulateurs</v>
      </c>
      <c r="I498" s="24" t="str">
        <f>LEFT(tbl_produits[[#This Row],[Code ATC]], 3)</f>
        <v>L01</v>
      </c>
      <c r="J498" s="24"/>
      <c r="K498" s="24"/>
      <c r="L498" s="23"/>
    </row>
    <row r="499" spans="1:12" x14ac:dyDescent="0.2">
      <c r="A499" s="24" t="s">
        <v>1147</v>
      </c>
      <c r="B499" s="24" t="s">
        <v>16143</v>
      </c>
      <c r="C499" s="24" t="s">
        <v>16827</v>
      </c>
      <c r="D499" s="24"/>
      <c r="E499" s="24" t="s">
        <v>2332</v>
      </c>
      <c r="F499" s="24" t="s">
        <v>5278</v>
      </c>
      <c r="G499" s="24" t="str">
        <f>LEFT(tbl_produits[[#This Row],[Code ATC]], 1)</f>
        <v>C</v>
      </c>
      <c r="H499" s="24" t="str">
        <f>INDEX(Table34[Libellé français], MATCH(tbl_produits[[#This Row],[Classe ATC]], Table34[ATC_code], 0))</f>
        <v>Système cardiovasculaire</v>
      </c>
      <c r="I499" s="24" t="str">
        <f>LEFT(tbl_produits[[#This Row],[Code ATC]], 3)</f>
        <v>C01</v>
      </c>
      <c r="J499" s="24"/>
      <c r="K499" s="24"/>
      <c r="L499" s="23"/>
    </row>
    <row r="500" spans="1:12" x14ac:dyDescent="0.2">
      <c r="A500" s="24" t="s">
        <v>1117</v>
      </c>
      <c r="B500" s="24" t="s">
        <v>16144</v>
      </c>
      <c r="C500" s="24" t="s">
        <v>16828</v>
      </c>
      <c r="D500" s="24"/>
      <c r="E500" s="24" t="s">
        <v>16743</v>
      </c>
      <c r="F500" s="24" t="s">
        <v>3241</v>
      </c>
      <c r="G500" s="24" t="str">
        <f>LEFT(tbl_produits[[#This Row],[Code ATC]], 1)</f>
        <v>A</v>
      </c>
      <c r="H500" s="24" t="str">
        <f>INDEX(Table34[Libellé français], MATCH(tbl_produits[[#This Row],[Classe ATC]], Table34[ATC_code], 0))</f>
        <v>Voies digestives et métabolisme</v>
      </c>
      <c r="I500" s="24" t="str">
        <f>LEFT(tbl_produits[[#This Row],[Code ATC]], 3)</f>
        <v>A04</v>
      </c>
      <c r="J500" s="24"/>
      <c r="K500" s="24"/>
      <c r="L500" s="23"/>
    </row>
    <row r="501" spans="1:12" x14ac:dyDescent="0.2">
      <c r="A501" s="24" t="s">
        <v>1190</v>
      </c>
      <c r="B501" s="24" t="s">
        <v>16145</v>
      </c>
      <c r="C501" s="24" t="s">
        <v>17109</v>
      </c>
      <c r="D501" s="24"/>
      <c r="E501" s="24" t="s">
        <v>16946</v>
      </c>
      <c r="F501" s="24" t="s">
        <v>8282</v>
      </c>
      <c r="G501" s="24" t="str">
        <f>LEFT(tbl_produits[[#This Row],[Code ATC]], 1)</f>
        <v>H</v>
      </c>
      <c r="H501" s="24" t="str">
        <f>INDEX(Table34[Libellé français], MATCH(tbl_produits[[#This Row],[Classe ATC]], Table34[ATC_code], 0))</f>
        <v>Hormones systémiques sauf hormones sexuelles et insulines</v>
      </c>
      <c r="I501" s="24" t="str">
        <f>LEFT(tbl_produits[[#This Row],[Code ATC]], 3)</f>
        <v>H03</v>
      </c>
      <c r="J501" s="24"/>
      <c r="K501" s="24"/>
      <c r="L501" s="23"/>
    </row>
    <row r="502" spans="1:12" x14ac:dyDescent="0.2">
      <c r="A502" s="24" t="s">
        <v>1667</v>
      </c>
      <c r="B502" s="24" t="s">
        <v>2236</v>
      </c>
      <c r="C502" s="24" t="s">
        <v>15787</v>
      </c>
      <c r="D502" s="24" t="s">
        <v>16900</v>
      </c>
      <c r="E502" s="24" t="s">
        <v>17038</v>
      </c>
      <c r="F502" s="24" t="s">
        <v>17007</v>
      </c>
      <c r="G502" s="24" t="str">
        <f>LEFT(tbl_produits[[#This Row],[Code ATC]], 1)</f>
        <v>B</v>
      </c>
      <c r="H502" s="24" t="str">
        <f>INDEX(Table34[Libellé français], MATCH(tbl_produits[[#This Row],[Classe ATC]], Table34[ATC_code], 0))</f>
        <v>Sang et organes hématopoïétiques</v>
      </c>
      <c r="I502" s="24" t="str">
        <f>LEFT(tbl_produits[[#This Row],[Code ATC]], 3)</f>
        <v>B05</v>
      </c>
      <c r="J502" s="24"/>
      <c r="K502" s="24"/>
      <c r="L502" s="23"/>
    </row>
    <row r="503" spans="1:12" x14ac:dyDescent="0.2">
      <c r="A503" s="24" t="s">
        <v>1058</v>
      </c>
      <c r="B503" s="24" t="s">
        <v>16147</v>
      </c>
      <c r="C503" s="24" t="s">
        <v>16703</v>
      </c>
      <c r="D503" s="24" t="s">
        <v>17191</v>
      </c>
      <c r="E503" s="24" t="s">
        <v>2390</v>
      </c>
      <c r="F503" s="24" t="s">
        <v>12154</v>
      </c>
      <c r="G503" s="24" t="str">
        <f>LEFT(tbl_produits[[#This Row],[Code ATC]], 1)</f>
        <v>N</v>
      </c>
      <c r="H503" s="24" t="str">
        <f>INDEX(Table34[Libellé français], MATCH(tbl_produits[[#This Row],[Classe ATC]], Table34[ATC_code], 0))</f>
        <v>Système nerveux</v>
      </c>
      <c r="I503" s="24" t="str">
        <f>LEFT(tbl_produits[[#This Row],[Code ATC]], 3)</f>
        <v>N03</v>
      </c>
      <c r="J503" s="24"/>
      <c r="K503" s="24"/>
      <c r="L503" s="23"/>
    </row>
    <row r="504" spans="1:12" x14ac:dyDescent="0.2">
      <c r="A504" s="24" t="s">
        <v>1951</v>
      </c>
      <c r="B504" s="24" t="s">
        <v>16146</v>
      </c>
      <c r="C504" s="24" t="s">
        <v>16703</v>
      </c>
      <c r="D504" s="24" t="s">
        <v>17191</v>
      </c>
      <c r="E504" s="24" t="s">
        <v>2390</v>
      </c>
      <c r="F504" s="24" t="s">
        <v>12154</v>
      </c>
      <c r="G504" s="24" t="str">
        <f>LEFT(tbl_produits[[#This Row],[Code ATC]], 1)</f>
        <v>N</v>
      </c>
      <c r="H504" s="24" t="str">
        <f>INDEX(Table34[Libellé français], MATCH(tbl_produits[[#This Row],[Classe ATC]], Table34[ATC_code], 0))</f>
        <v>Système nerveux</v>
      </c>
      <c r="I504" s="24" t="str">
        <f>LEFT(tbl_produits[[#This Row],[Code ATC]], 3)</f>
        <v>N03</v>
      </c>
      <c r="J504" s="24"/>
      <c r="K504" s="24"/>
      <c r="L504" s="23"/>
    </row>
    <row r="505" spans="1:12" x14ac:dyDescent="0.2">
      <c r="A505" s="24" t="s">
        <v>1950</v>
      </c>
      <c r="B505" s="24" t="s">
        <v>2607</v>
      </c>
      <c r="C505" s="24" t="s">
        <v>2607</v>
      </c>
      <c r="D505" s="24" t="s">
        <v>17191</v>
      </c>
      <c r="E505" s="24" t="s">
        <v>2390</v>
      </c>
      <c r="F505" s="24" t="s">
        <v>12154</v>
      </c>
      <c r="G505" s="24" t="str">
        <f>LEFT(tbl_produits[[#This Row],[Code ATC]], 1)</f>
        <v>N</v>
      </c>
      <c r="H505" s="24" t="str">
        <f>INDEX(Table34[Libellé français], MATCH(tbl_produits[[#This Row],[Classe ATC]], Table34[ATC_code], 0))</f>
        <v>Système nerveux</v>
      </c>
      <c r="I505" s="24" t="str">
        <f>LEFT(tbl_produits[[#This Row],[Code ATC]], 3)</f>
        <v>N03</v>
      </c>
      <c r="J505" s="24"/>
      <c r="K505" s="24"/>
      <c r="L505" s="23"/>
    </row>
    <row r="506" spans="1:12" x14ac:dyDescent="0.2">
      <c r="A506" s="24" t="s">
        <v>1057</v>
      </c>
      <c r="B506" s="24" t="s">
        <v>2235</v>
      </c>
      <c r="C506" s="24" t="s">
        <v>2607</v>
      </c>
      <c r="D506" s="24" t="s">
        <v>17191</v>
      </c>
      <c r="E506" s="24" t="s">
        <v>2390</v>
      </c>
      <c r="F506" s="24" t="s">
        <v>12154</v>
      </c>
      <c r="G506" s="24" t="str">
        <f>LEFT(tbl_produits[[#This Row],[Code ATC]], 1)</f>
        <v>N</v>
      </c>
      <c r="H506" s="24" t="str">
        <f>INDEX(Table34[Libellé français], MATCH(tbl_produits[[#This Row],[Classe ATC]], Table34[ATC_code], 0))</f>
        <v>Système nerveux</v>
      </c>
      <c r="I506" s="24" t="str">
        <f>LEFT(tbl_produits[[#This Row],[Code ATC]], 3)</f>
        <v>N03</v>
      </c>
      <c r="J506" s="24"/>
      <c r="K506" s="24"/>
      <c r="L506" s="23"/>
    </row>
    <row r="507" spans="1:12" x14ac:dyDescent="0.2">
      <c r="A507" s="24" t="s">
        <v>1494</v>
      </c>
      <c r="B507" s="24" t="s">
        <v>16148</v>
      </c>
      <c r="C507" s="24" t="s">
        <v>16702</v>
      </c>
      <c r="D507" s="24" t="s">
        <v>17191</v>
      </c>
      <c r="E507" s="24" t="s">
        <v>2390</v>
      </c>
      <c r="F507" s="24" t="s">
        <v>12154</v>
      </c>
      <c r="G507" s="24" t="str">
        <f>LEFT(tbl_produits[[#This Row],[Code ATC]], 1)</f>
        <v>N</v>
      </c>
      <c r="H507" s="24" t="str">
        <f>INDEX(Table34[Libellé français], MATCH(tbl_produits[[#This Row],[Classe ATC]], Table34[ATC_code], 0))</f>
        <v>Système nerveux</v>
      </c>
      <c r="I507" s="24" t="str">
        <f>LEFT(tbl_produits[[#This Row],[Code ATC]], 3)</f>
        <v>N03</v>
      </c>
      <c r="J507" s="24"/>
      <c r="K507" s="24"/>
      <c r="L507" s="23"/>
    </row>
    <row r="508" spans="1:12" x14ac:dyDescent="0.2">
      <c r="A508" s="24" t="s">
        <v>51</v>
      </c>
      <c r="B508" s="24" t="s">
        <v>51</v>
      </c>
      <c r="C508" s="24" t="s">
        <v>51</v>
      </c>
      <c r="D508" s="24" t="s">
        <v>16941</v>
      </c>
      <c r="E508" s="24" t="s">
        <v>16942</v>
      </c>
      <c r="F508" s="24" t="s">
        <v>9849</v>
      </c>
      <c r="G508" s="24" t="str">
        <f>LEFT(tbl_produits[[#This Row],[Code ATC]], 1)</f>
        <v>L</v>
      </c>
      <c r="H508" s="24" t="str">
        <f>INDEX(Table34[Libellé français], MATCH(tbl_produits[[#This Row],[Classe ATC]], Table34[ATC_code], 0))</f>
        <v>Antinéoplasiques et immunomodulateurs</v>
      </c>
      <c r="I508" s="24" t="str">
        <f>LEFT(tbl_produits[[#This Row],[Code ATC]], 3)</f>
        <v>L01</v>
      </c>
      <c r="J508" s="24"/>
      <c r="K508" s="24"/>
      <c r="L508" s="23"/>
    </row>
    <row r="509" spans="1:12" x14ac:dyDescent="0.2">
      <c r="A509" s="24" t="s">
        <v>1385</v>
      </c>
      <c r="B509" s="24" t="s">
        <v>16149</v>
      </c>
      <c r="C509" s="24" t="s">
        <v>16764</v>
      </c>
      <c r="D509" s="24" t="s">
        <v>15746</v>
      </c>
      <c r="E509" s="24" t="s">
        <v>15895</v>
      </c>
      <c r="F509" s="24" t="s">
        <v>12296</v>
      </c>
      <c r="G509" s="24" t="str">
        <f>LEFT(tbl_produits[[#This Row],[Code ATC]], 1)</f>
        <v>N</v>
      </c>
      <c r="H509" s="24" t="str">
        <f>INDEX(Table34[Libellé français], MATCH(tbl_produits[[#This Row],[Classe ATC]], Table34[ATC_code], 0))</f>
        <v>Système nerveux</v>
      </c>
      <c r="I509" s="24" t="str">
        <f>LEFT(tbl_produits[[#This Row],[Code ATC]], 3)</f>
        <v>N05</v>
      </c>
      <c r="J509" s="24"/>
      <c r="K509" s="24"/>
      <c r="L509" s="23"/>
    </row>
    <row r="510" spans="1:12" x14ac:dyDescent="0.2">
      <c r="A510" s="24" t="s">
        <v>1454</v>
      </c>
      <c r="B510" s="24" t="s">
        <v>16151</v>
      </c>
      <c r="C510" s="24" t="s">
        <v>16541</v>
      </c>
      <c r="D510" s="24" t="s">
        <v>15746</v>
      </c>
      <c r="E510" s="24" t="s">
        <v>15895</v>
      </c>
      <c r="F510" s="24" t="s">
        <v>12296</v>
      </c>
      <c r="G510" s="24" t="str">
        <f>LEFT(tbl_produits[[#This Row],[Code ATC]], 1)</f>
        <v>N</v>
      </c>
      <c r="H510" s="24" t="str">
        <f>INDEX(Table34[Libellé français], MATCH(tbl_produits[[#This Row],[Classe ATC]], Table34[ATC_code], 0))</f>
        <v>Système nerveux</v>
      </c>
      <c r="I510" s="24" t="str">
        <f>LEFT(tbl_produits[[#This Row],[Code ATC]], 3)</f>
        <v>N05</v>
      </c>
      <c r="J510" s="24"/>
      <c r="K510" s="24"/>
      <c r="L510" s="23"/>
    </row>
    <row r="511" spans="1:12" x14ac:dyDescent="0.2">
      <c r="A511" s="24" t="s">
        <v>1383</v>
      </c>
      <c r="B511" s="24" t="s">
        <v>16150</v>
      </c>
      <c r="C511" s="24" t="s">
        <v>16542</v>
      </c>
      <c r="D511" s="24" t="s">
        <v>15746</v>
      </c>
      <c r="E511" s="24" t="s">
        <v>15895</v>
      </c>
      <c r="F511" s="24" t="s">
        <v>12296</v>
      </c>
      <c r="G511" s="24" t="str">
        <f>LEFT(tbl_produits[[#This Row],[Code ATC]], 1)</f>
        <v>N</v>
      </c>
      <c r="H511" s="24" t="str">
        <f>INDEX(Table34[Libellé français], MATCH(tbl_produits[[#This Row],[Classe ATC]], Table34[ATC_code], 0))</f>
        <v>Système nerveux</v>
      </c>
      <c r="I511" s="24" t="str">
        <f>LEFT(tbl_produits[[#This Row],[Code ATC]], 3)</f>
        <v>N05</v>
      </c>
      <c r="J511" s="24"/>
      <c r="K511" s="24"/>
      <c r="L511" s="23"/>
    </row>
    <row r="512" spans="1:12" x14ac:dyDescent="0.2">
      <c r="A512" s="24" t="s">
        <v>1379</v>
      </c>
      <c r="B512" s="24" t="s">
        <v>16152</v>
      </c>
      <c r="C512" s="24" t="s">
        <v>16460</v>
      </c>
      <c r="D512" s="24" t="s">
        <v>15746</v>
      </c>
      <c r="E512" s="24" t="s">
        <v>15895</v>
      </c>
      <c r="F512" s="24" t="s">
        <v>12296</v>
      </c>
      <c r="G512" s="24" t="str">
        <f>LEFT(tbl_produits[[#This Row],[Code ATC]], 1)</f>
        <v>N</v>
      </c>
      <c r="H512" s="24" t="str">
        <f>INDEX(Table34[Libellé français], MATCH(tbl_produits[[#This Row],[Classe ATC]], Table34[ATC_code], 0))</f>
        <v>Système nerveux</v>
      </c>
      <c r="I512" s="24" t="str">
        <f>LEFT(tbl_produits[[#This Row],[Code ATC]], 3)</f>
        <v>N05</v>
      </c>
      <c r="J512" s="24"/>
      <c r="K512" s="24"/>
      <c r="L512" s="23"/>
    </row>
    <row r="513" spans="1:12" x14ac:dyDescent="0.2">
      <c r="A513" s="24" t="s">
        <v>140</v>
      </c>
      <c r="B513" s="24" t="s">
        <v>140</v>
      </c>
      <c r="C513" s="24" t="s">
        <v>16460</v>
      </c>
      <c r="D513" s="24" t="s">
        <v>15746</v>
      </c>
      <c r="E513" s="24" t="s">
        <v>15895</v>
      </c>
      <c r="F513" s="24" t="s">
        <v>12296</v>
      </c>
      <c r="G513" s="24" t="str">
        <f>LEFT(tbl_produits[[#This Row],[Code ATC]], 1)</f>
        <v>N</v>
      </c>
      <c r="H513" s="24" t="str">
        <f>INDEX(Table34[Libellé français], MATCH(tbl_produits[[#This Row],[Classe ATC]], Table34[ATC_code], 0))</f>
        <v>Système nerveux</v>
      </c>
      <c r="I513" s="24" t="str">
        <f>LEFT(tbl_produits[[#This Row],[Code ATC]], 3)</f>
        <v>N05</v>
      </c>
      <c r="J513" s="24"/>
      <c r="K513" s="24"/>
      <c r="L513" s="23"/>
    </row>
    <row r="514" spans="1:12" x14ac:dyDescent="0.2">
      <c r="A514" s="24" t="s">
        <v>1674</v>
      </c>
      <c r="B514" s="24" t="s">
        <v>16153</v>
      </c>
      <c r="C514" s="24" t="s">
        <v>16543</v>
      </c>
      <c r="D514" s="24" t="s">
        <v>15746</v>
      </c>
      <c r="E514" s="24" t="s">
        <v>15895</v>
      </c>
      <c r="F514" s="24" t="s">
        <v>12296</v>
      </c>
      <c r="G514" s="24" t="str">
        <f>LEFT(tbl_produits[[#This Row],[Code ATC]], 1)</f>
        <v>N</v>
      </c>
      <c r="H514" s="24" t="str">
        <f>INDEX(Table34[Libellé français], MATCH(tbl_produits[[#This Row],[Classe ATC]], Table34[ATC_code], 0))</f>
        <v>Système nerveux</v>
      </c>
      <c r="I514" s="24" t="str">
        <f>LEFT(tbl_produits[[#This Row],[Code ATC]], 3)</f>
        <v>N05</v>
      </c>
      <c r="J514" s="24"/>
      <c r="K514" s="24"/>
      <c r="L514" s="23"/>
    </row>
    <row r="515" spans="1:12" x14ac:dyDescent="0.2">
      <c r="A515" s="24" t="s">
        <v>1163</v>
      </c>
      <c r="B515" s="24" t="s">
        <v>2246</v>
      </c>
      <c r="C515" s="24" t="s">
        <v>2671</v>
      </c>
      <c r="D515" s="24" t="s">
        <v>15687</v>
      </c>
      <c r="E515" s="24" t="s">
        <v>2386</v>
      </c>
      <c r="F515" s="24" t="s">
        <v>4060</v>
      </c>
      <c r="G515" s="24" t="str">
        <f>LEFT(tbl_produits[[#This Row],[Code ATC]], 1)</f>
        <v>A</v>
      </c>
      <c r="H515" s="24" t="str">
        <f>INDEX(Table34[Libellé français], MATCH(tbl_produits[[#This Row],[Classe ATC]], Table34[ATC_code], 0))</f>
        <v>Voies digestives et métabolisme</v>
      </c>
      <c r="I515" s="24" t="str">
        <f>LEFT(tbl_produits[[#This Row],[Code ATC]], 3)</f>
        <v>A11</v>
      </c>
      <c r="J515" s="24"/>
      <c r="K515" s="24"/>
      <c r="L515" s="23"/>
    </row>
    <row r="516" spans="1:12" x14ac:dyDescent="0.2">
      <c r="A516" s="24" t="s">
        <v>120</v>
      </c>
      <c r="B516" s="24" t="s">
        <v>120</v>
      </c>
      <c r="C516" s="24" t="s">
        <v>16461</v>
      </c>
      <c r="D516" s="24" t="s">
        <v>15687</v>
      </c>
      <c r="E516" s="24" t="s">
        <v>2386</v>
      </c>
      <c r="F516" s="24" t="s">
        <v>4060</v>
      </c>
      <c r="G516" s="24" t="str">
        <f>LEFT(tbl_produits[[#This Row],[Code ATC]], 1)</f>
        <v>A</v>
      </c>
      <c r="H516" s="24" t="str">
        <f>INDEX(Table34[Libellé français], MATCH(tbl_produits[[#This Row],[Classe ATC]], Table34[ATC_code], 0))</f>
        <v>Voies digestives et métabolisme</v>
      </c>
      <c r="I516" s="24" t="str">
        <f>LEFT(tbl_produits[[#This Row],[Code ATC]], 3)</f>
        <v>A11</v>
      </c>
      <c r="J516" s="24"/>
      <c r="L516" s="23"/>
    </row>
    <row r="517" spans="1:12" x14ac:dyDescent="0.2">
      <c r="A517" s="24" t="s">
        <v>1831</v>
      </c>
      <c r="B517" s="24" t="s">
        <v>2250</v>
      </c>
      <c r="C517" s="24" t="s">
        <v>2532</v>
      </c>
      <c r="D517" s="24" t="s">
        <v>15718</v>
      </c>
      <c r="E517" s="24" t="s">
        <v>2387</v>
      </c>
      <c r="F517" s="24" t="s">
        <v>12737</v>
      </c>
      <c r="G517" s="24" t="str">
        <f>LEFT(tbl_produits[[#This Row],[Code ATC]], 1)</f>
        <v>N</v>
      </c>
      <c r="H517" s="24" t="str">
        <f>INDEX(Table34[Libellé français], MATCH(tbl_produits[[#This Row],[Classe ATC]], Table34[ATC_code], 0))</f>
        <v>Système nerveux</v>
      </c>
      <c r="I517" s="24" t="str">
        <f>LEFT(tbl_produits[[#This Row],[Code ATC]], 3)</f>
        <v>N06</v>
      </c>
      <c r="J517" s="24"/>
      <c r="K517" s="24"/>
      <c r="L517" s="23"/>
    </row>
    <row r="518" spans="1:12" x14ac:dyDescent="0.2">
      <c r="A518" s="24" t="s">
        <v>1046</v>
      </c>
      <c r="B518" s="24" t="s">
        <v>16155</v>
      </c>
      <c r="C518" s="24" t="s">
        <v>16538</v>
      </c>
      <c r="D518" s="24" t="s">
        <v>15687</v>
      </c>
      <c r="E518" s="23" t="s">
        <v>2251</v>
      </c>
      <c r="F518" s="24" t="s">
        <v>5642</v>
      </c>
      <c r="G518" s="24" t="str">
        <f>LEFT(tbl_produits[[#This Row],[Code ATC]], 1)</f>
        <v>C</v>
      </c>
      <c r="H518" s="24" t="str">
        <f>INDEX(Table34[Libellé français], MATCH(tbl_produits[[#This Row],[Classe ATC]], Table34[ATC_code], 0))</f>
        <v>Système cardiovasculaire</v>
      </c>
      <c r="I518" s="24" t="str">
        <f>LEFT(tbl_produits[[#This Row],[Code ATC]], 3)</f>
        <v>C03</v>
      </c>
      <c r="J518" s="24"/>
      <c r="K518" s="24"/>
      <c r="L518" s="23"/>
    </row>
    <row r="519" spans="1:12" x14ac:dyDescent="0.2">
      <c r="A519" s="24" t="s">
        <v>1946</v>
      </c>
      <c r="B519" s="24" t="s">
        <v>16154</v>
      </c>
      <c r="C519" s="24" t="s">
        <v>16538</v>
      </c>
      <c r="D519" s="24" t="s">
        <v>15687</v>
      </c>
      <c r="E519" s="23" t="s">
        <v>2251</v>
      </c>
      <c r="F519" s="24" t="s">
        <v>5642</v>
      </c>
      <c r="G519" s="24" t="str">
        <f>LEFT(tbl_produits[[#This Row],[Code ATC]], 1)</f>
        <v>C</v>
      </c>
      <c r="H519" s="24" t="str">
        <f>INDEX(Table34[Libellé français], MATCH(tbl_produits[[#This Row],[Classe ATC]], Table34[ATC_code], 0))</f>
        <v>Système cardiovasculaire</v>
      </c>
      <c r="I519" s="24" t="str">
        <f>LEFT(tbl_produits[[#This Row],[Code ATC]], 3)</f>
        <v>C03</v>
      </c>
      <c r="J519" s="24"/>
      <c r="K519" s="24"/>
      <c r="L519" s="23"/>
    </row>
    <row r="520" spans="1:12" x14ac:dyDescent="0.2">
      <c r="A520" s="24" t="s">
        <v>1830</v>
      </c>
      <c r="B520" s="24" t="s">
        <v>16156</v>
      </c>
      <c r="C520" s="24" t="s">
        <v>16539</v>
      </c>
      <c r="D520" s="24" t="s">
        <v>15687</v>
      </c>
      <c r="E520" s="23" t="s">
        <v>2251</v>
      </c>
      <c r="F520" s="24" t="s">
        <v>5642</v>
      </c>
      <c r="G520" s="24" t="str">
        <f>LEFT(tbl_produits[[#This Row],[Code ATC]], 1)</f>
        <v>C</v>
      </c>
      <c r="H520" s="24" t="str">
        <f>INDEX(Table34[Libellé français], MATCH(tbl_produits[[#This Row],[Classe ATC]], Table34[ATC_code], 0))</f>
        <v>Système cardiovasculaire</v>
      </c>
      <c r="I520" s="24" t="str">
        <f>LEFT(tbl_produits[[#This Row],[Code ATC]], 3)</f>
        <v>C03</v>
      </c>
      <c r="J520" s="24"/>
      <c r="K520" s="24"/>
      <c r="L520" s="23"/>
    </row>
    <row r="521" spans="1:12" x14ac:dyDescent="0.2">
      <c r="A521" s="24" t="s">
        <v>1030</v>
      </c>
      <c r="B521" s="24" t="s">
        <v>2252</v>
      </c>
      <c r="C521" s="24" t="s">
        <v>2533</v>
      </c>
      <c r="D521" s="24" t="s">
        <v>15687</v>
      </c>
      <c r="E521" s="24" t="s">
        <v>2251</v>
      </c>
      <c r="F521" s="24" t="s">
        <v>5642</v>
      </c>
      <c r="G521" s="24" t="str">
        <f>LEFT(tbl_produits[[#This Row],[Code ATC]], 1)</f>
        <v>C</v>
      </c>
      <c r="H521" s="24" t="str">
        <f>INDEX(Table34[Libellé français], MATCH(tbl_produits[[#This Row],[Classe ATC]], Table34[ATC_code], 0))</f>
        <v>Système cardiovasculaire</v>
      </c>
      <c r="I521" s="24" t="str">
        <f>LEFT(tbl_produits[[#This Row],[Code ATC]], 3)</f>
        <v>C03</v>
      </c>
      <c r="J521" s="24"/>
      <c r="K521" s="24"/>
      <c r="L521" s="23"/>
    </row>
    <row r="522" spans="1:12" x14ac:dyDescent="0.2">
      <c r="A522" s="24" t="s">
        <v>875</v>
      </c>
      <c r="B522" s="24" t="s">
        <v>16157</v>
      </c>
      <c r="C522" s="24" t="s">
        <v>16540</v>
      </c>
      <c r="D522" s="24" t="s">
        <v>15687</v>
      </c>
      <c r="E522" s="24" t="s">
        <v>2251</v>
      </c>
      <c r="F522" s="24" t="s">
        <v>5642</v>
      </c>
      <c r="G522" s="24" t="str">
        <f>LEFT(tbl_produits[[#This Row],[Code ATC]], 1)</f>
        <v>C</v>
      </c>
      <c r="H522" s="24" t="str">
        <f>INDEX(Table34[Libellé français], MATCH(tbl_produits[[#This Row],[Classe ATC]], Table34[ATC_code], 0))</f>
        <v>Système cardiovasculaire</v>
      </c>
      <c r="I522" s="24" t="str">
        <f>LEFT(tbl_produits[[#This Row],[Code ATC]], 3)</f>
        <v>C03</v>
      </c>
      <c r="J522" s="24"/>
      <c r="K522" s="24"/>
      <c r="L522" s="23"/>
    </row>
    <row r="523" spans="1:12" x14ac:dyDescent="0.2">
      <c r="A523" s="24" t="s">
        <v>36</v>
      </c>
      <c r="B523" s="24" t="s">
        <v>36</v>
      </c>
      <c r="C523" s="24" t="s">
        <v>16462</v>
      </c>
      <c r="D523" s="24" t="s">
        <v>15687</v>
      </c>
      <c r="E523" s="24" t="s">
        <v>16943</v>
      </c>
      <c r="F523" s="24" t="s">
        <v>12203</v>
      </c>
      <c r="G523" s="24" t="str">
        <f>LEFT(tbl_produits[[#This Row],[Code ATC]], 1)</f>
        <v>N</v>
      </c>
      <c r="H523" s="24" t="str">
        <f>INDEX(Table34[Libellé français], MATCH(tbl_produits[[#This Row],[Classe ATC]], Table34[ATC_code], 0))</f>
        <v>Système nerveux</v>
      </c>
      <c r="I523" s="24" t="str">
        <f>LEFT(tbl_produits[[#This Row],[Code ATC]], 3)</f>
        <v>N04</v>
      </c>
      <c r="J523" s="24"/>
      <c r="K523" s="24"/>
      <c r="L523" s="23"/>
    </row>
    <row r="524" spans="1:12" x14ac:dyDescent="0.2">
      <c r="A524" s="24" t="s">
        <v>525</v>
      </c>
      <c r="B524" s="24" t="s">
        <v>16158</v>
      </c>
      <c r="C524" s="24" t="s">
        <v>16766</v>
      </c>
      <c r="D524" s="24" t="s">
        <v>16765</v>
      </c>
      <c r="E524" s="24" t="s">
        <v>16564</v>
      </c>
      <c r="F524" s="24" t="s">
        <v>8513</v>
      </c>
      <c r="G524" s="24" t="str">
        <f>LEFT(tbl_produits[[#This Row],[Code ATC]], 1)</f>
        <v>J</v>
      </c>
      <c r="H524" s="24" t="str">
        <f>INDEX(Table34[Libellé français], MATCH(tbl_produits[[#This Row],[Classe ATC]], Table34[ATC_code], 0))</f>
        <v>Anti-infectieux à usage systémique</v>
      </c>
      <c r="I524" s="24" t="str">
        <f>LEFT(tbl_produits[[#This Row],[Code ATC]], 3)</f>
        <v>J01</v>
      </c>
      <c r="J524" s="24"/>
      <c r="K524" s="24"/>
      <c r="L524" s="23"/>
    </row>
    <row r="525" spans="1:12" x14ac:dyDescent="0.2">
      <c r="A525" s="24" t="s">
        <v>585</v>
      </c>
      <c r="B525" s="24" t="s">
        <v>585</v>
      </c>
      <c r="C525" s="24" t="s">
        <v>15725</v>
      </c>
      <c r="D525" s="24"/>
      <c r="E525" s="24" t="s">
        <v>2248</v>
      </c>
      <c r="F525" s="24" t="s">
        <v>11699</v>
      </c>
      <c r="G525" s="24" t="str">
        <f>LEFT(tbl_produits[[#This Row],[Code ATC]], 1)</f>
        <v>N</v>
      </c>
      <c r="H525" s="24" t="str">
        <f>INDEX(Table34[Libellé français], MATCH(tbl_produits[[#This Row],[Classe ATC]], Table34[ATC_code], 0))</f>
        <v>Système nerveux</v>
      </c>
      <c r="I525" s="24" t="str">
        <f>LEFT(tbl_produits[[#This Row],[Code ATC]], 3)</f>
        <v>N01</v>
      </c>
      <c r="J525" s="24"/>
      <c r="K525" s="24"/>
      <c r="L525" s="23"/>
    </row>
    <row r="526" spans="1:12" x14ac:dyDescent="0.2">
      <c r="A526" s="24" t="s">
        <v>362</v>
      </c>
      <c r="B526" s="24" t="s">
        <v>362</v>
      </c>
      <c r="C526" s="24" t="s">
        <v>362</v>
      </c>
      <c r="D526" s="24" t="s">
        <v>15752</v>
      </c>
      <c r="E526" s="24" t="s">
        <v>16944</v>
      </c>
      <c r="F526" s="24" t="s">
        <v>11699</v>
      </c>
      <c r="G526" s="24" t="str">
        <f>LEFT(tbl_produits[[#This Row],[Code ATC]], 1)</f>
        <v>N</v>
      </c>
      <c r="H526" s="24" t="str">
        <f>INDEX(Table34[Libellé français], MATCH(tbl_produits[[#This Row],[Classe ATC]], Table34[ATC_code], 0))</f>
        <v>Système nerveux</v>
      </c>
      <c r="I526" s="24" t="str">
        <f>LEFT(tbl_produits[[#This Row],[Code ATC]], 3)</f>
        <v>N01</v>
      </c>
      <c r="J526" s="24"/>
      <c r="K526" s="24"/>
      <c r="L526" s="23"/>
    </row>
    <row r="527" spans="1:12" x14ac:dyDescent="0.2">
      <c r="A527" s="24" t="s">
        <v>829</v>
      </c>
      <c r="B527" s="24" t="s">
        <v>2254</v>
      </c>
      <c r="C527" s="24" t="s">
        <v>15726</v>
      </c>
      <c r="D527" s="24" t="s">
        <v>15642</v>
      </c>
      <c r="E527" s="24" t="s">
        <v>2248</v>
      </c>
      <c r="F527" s="24" t="s">
        <v>11699</v>
      </c>
      <c r="G527" s="24" t="str">
        <f>LEFT(tbl_produits[[#This Row],[Code ATC]], 1)</f>
        <v>N</v>
      </c>
      <c r="H527" s="24" t="str">
        <f>INDEX(Table34[Libellé français], MATCH(tbl_produits[[#This Row],[Classe ATC]], Table34[ATC_code], 0))</f>
        <v>Système nerveux</v>
      </c>
      <c r="I527" s="24" t="str">
        <f>LEFT(tbl_produits[[#This Row],[Code ATC]], 3)</f>
        <v>N01</v>
      </c>
      <c r="J527" s="24"/>
      <c r="K527" s="24"/>
      <c r="L527" s="23"/>
    </row>
    <row r="528" spans="1:12" x14ac:dyDescent="0.2">
      <c r="A528" s="24" t="s">
        <v>830</v>
      </c>
      <c r="B528" s="24" t="s">
        <v>16159</v>
      </c>
      <c r="C528" s="24" t="s">
        <v>16586</v>
      </c>
      <c r="D528" s="24" t="s">
        <v>15642</v>
      </c>
      <c r="E528" s="24" t="s">
        <v>2248</v>
      </c>
      <c r="F528" s="24" t="s">
        <v>11699</v>
      </c>
      <c r="G528" s="24" t="str">
        <f>LEFT(tbl_produits[[#This Row],[Code ATC]], 1)</f>
        <v>N</v>
      </c>
      <c r="H528" s="24" t="str">
        <f>INDEX(Table34[Libellé français], MATCH(tbl_produits[[#This Row],[Classe ATC]], Table34[ATC_code], 0))</f>
        <v>Système nerveux</v>
      </c>
      <c r="I528" s="24" t="str">
        <f>LEFT(tbl_produits[[#This Row],[Code ATC]], 3)</f>
        <v>N01</v>
      </c>
      <c r="J528" s="24"/>
      <c r="K528" s="24"/>
      <c r="L528" s="23"/>
    </row>
    <row r="529" spans="1:12" x14ac:dyDescent="0.2">
      <c r="A529" s="24" t="s">
        <v>813</v>
      </c>
      <c r="B529" s="24" t="s">
        <v>16160</v>
      </c>
      <c r="C529" s="24" t="s">
        <v>16587</v>
      </c>
      <c r="D529" s="24" t="s">
        <v>15642</v>
      </c>
      <c r="E529" s="24" t="s">
        <v>2248</v>
      </c>
      <c r="F529" s="24" t="s">
        <v>11699</v>
      </c>
      <c r="G529" s="24" t="str">
        <f>LEFT(tbl_produits[[#This Row],[Code ATC]], 1)</f>
        <v>N</v>
      </c>
      <c r="H529" s="24" t="str">
        <f>INDEX(Table34[Libellé français], MATCH(tbl_produits[[#This Row],[Classe ATC]], Table34[ATC_code], 0))</f>
        <v>Système nerveux</v>
      </c>
      <c r="I529" s="24" t="str">
        <f>LEFT(tbl_produits[[#This Row],[Code ATC]], 3)</f>
        <v>N01</v>
      </c>
      <c r="J529" s="24"/>
      <c r="K529" s="24"/>
      <c r="L529" s="23"/>
    </row>
    <row r="530" spans="1:12" x14ac:dyDescent="0.2">
      <c r="A530" s="24" t="s">
        <v>93</v>
      </c>
      <c r="B530" s="24" t="s">
        <v>93</v>
      </c>
      <c r="C530" s="24" t="s">
        <v>16463</v>
      </c>
      <c r="D530" s="24" t="s">
        <v>15648</v>
      </c>
      <c r="E530" s="24" t="s">
        <v>16825</v>
      </c>
      <c r="F530" s="24" t="s">
        <v>12235</v>
      </c>
      <c r="G530" s="24" t="str">
        <f>LEFT(tbl_produits[[#This Row],[Code ATC]], 1)</f>
        <v>N</v>
      </c>
      <c r="H530" s="24" t="str">
        <f>INDEX(Table34[Libellé français], MATCH(tbl_produits[[#This Row],[Classe ATC]], Table34[ATC_code], 0))</f>
        <v>Système nerveux</v>
      </c>
      <c r="I530" s="24" t="str">
        <f>LEFT(tbl_produits[[#This Row],[Code ATC]], 3)</f>
        <v>N04</v>
      </c>
      <c r="J530" s="24"/>
      <c r="K530" s="24"/>
      <c r="L530" s="23"/>
    </row>
    <row r="531" spans="1:12" x14ac:dyDescent="0.2">
      <c r="A531" s="24" t="s">
        <v>33</v>
      </c>
      <c r="B531" s="24" t="s">
        <v>33</v>
      </c>
      <c r="C531" s="24" t="s">
        <v>16464</v>
      </c>
      <c r="D531" s="24" t="s">
        <v>15648</v>
      </c>
      <c r="E531" s="24" t="s">
        <v>16825</v>
      </c>
      <c r="F531" s="24" t="s">
        <v>12235</v>
      </c>
      <c r="G531" s="24" t="str">
        <f>LEFT(tbl_produits[[#This Row],[Code ATC]], 1)</f>
        <v>N</v>
      </c>
      <c r="H531" s="24" t="str">
        <f>INDEX(Table34[Libellé français], MATCH(tbl_produits[[#This Row],[Classe ATC]], Table34[ATC_code], 0))</f>
        <v>Système nerveux</v>
      </c>
      <c r="I531" s="24" t="str">
        <f>LEFT(tbl_produits[[#This Row],[Code ATC]], 3)</f>
        <v>N04</v>
      </c>
      <c r="J531" s="24"/>
      <c r="K531" s="24"/>
      <c r="L531" s="23"/>
    </row>
    <row r="532" spans="1:12" x14ac:dyDescent="0.2">
      <c r="A532" s="24" t="s">
        <v>156</v>
      </c>
      <c r="B532" s="24" t="s">
        <v>156</v>
      </c>
      <c r="C532" s="24" t="s">
        <v>156</v>
      </c>
      <c r="D532" s="24" t="s">
        <v>16945</v>
      </c>
      <c r="E532" s="24" t="s">
        <v>16946</v>
      </c>
      <c r="F532" s="24" t="s">
        <v>8282</v>
      </c>
      <c r="G532" s="24" t="str">
        <f>LEFT(tbl_produits[[#This Row],[Code ATC]], 1)</f>
        <v>H</v>
      </c>
      <c r="H532" s="24" t="str">
        <f>INDEX(Table34[Libellé français], MATCH(tbl_produits[[#This Row],[Classe ATC]], Table34[ATC_code], 0))</f>
        <v>Hormones systémiques sauf hormones sexuelles et insulines</v>
      </c>
      <c r="I532" s="24" t="str">
        <f>LEFT(tbl_produits[[#This Row],[Code ATC]], 3)</f>
        <v>H03</v>
      </c>
      <c r="J532" s="24"/>
      <c r="K532" s="24"/>
      <c r="L532" s="23"/>
    </row>
    <row r="533" spans="1:12" x14ac:dyDescent="0.2">
      <c r="A533" s="24" t="s">
        <v>180</v>
      </c>
      <c r="B533" s="24" t="s">
        <v>180</v>
      </c>
      <c r="C533" s="24" t="s">
        <v>216</v>
      </c>
      <c r="D533" s="24" t="s">
        <v>15765</v>
      </c>
      <c r="E533" s="24" t="s">
        <v>16947</v>
      </c>
      <c r="F533" s="24" t="s">
        <v>15059</v>
      </c>
      <c r="G533" s="24" t="str">
        <f>LEFT(tbl_produits[[#This Row],[Code ATC]], 1)</f>
        <v>V</v>
      </c>
      <c r="H533" s="24" t="str">
        <f>INDEX(Table34[Libellé français], MATCH(tbl_produits[[#This Row],[Classe ATC]], Table34[ATC_code], 0))</f>
        <v>Divers</v>
      </c>
      <c r="I533" s="24" t="str">
        <f>LEFT(tbl_produits[[#This Row],[Code ATC]], 3)</f>
        <v>V04</v>
      </c>
      <c r="J533" s="24"/>
      <c r="K533" s="24"/>
      <c r="L533" s="23"/>
    </row>
    <row r="534" spans="1:12" x14ac:dyDescent="0.2">
      <c r="A534" s="24" t="s">
        <v>216</v>
      </c>
      <c r="B534" s="24" t="s">
        <v>216</v>
      </c>
      <c r="C534" s="24" t="s">
        <v>216</v>
      </c>
      <c r="D534" s="24" t="s">
        <v>15765</v>
      </c>
      <c r="E534" s="24" t="s">
        <v>16947</v>
      </c>
      <c r="F534" s="24" t="s">
        <v>15059</v>
      </c>
      <c r="G534" s="24" t="str">
        <f>LEFT(tbl_produits[[#This Row],[Code ATC]], 1)</f>
        <v>V</v>
      </c>
      <c r="H534" s="24" t="str">
        <f>INDEX(Table34[Libellé français], MATCH(tbl_produits[[#This Row],[Classe ATC]], Table34[ATC_code], 0))</f>
        <v>Divers</v>
      </c>
      <c r="I534" s="24" t="str">
        <f>LEFT(tbl_produits[[#This Row],[Code ATC]], 3)</f>
        <v>V04</v>
      </c>
      <c r="J534" s="24"/>
      <c r="K534" s="24"/>
      <c r="L534" s="23"/>
    </row>
    <row r="535" spans="1:12" x14ac:dyDescent="0.2">
      <c r="A535" s="24" t="s">
        <v>1474</v>
      </c>
      <c r="B535" s="24" t="s">
        <v>16161</v>
      </c>
      <c r="C535" s="24" t="s">
        <v>17138</v>
      </c>
      <c r="D535" s="24" t="s">
        <v>17056</v>
      </c>
      <c r="E535" s="24" t="s">
        <v>17177</v>
      </c>
      <c r="F535" s="24" t="s">
        <v>11704</v>
      </c>
      <c r="G535" s="24" t="str">
        <f>LEFT(tbl_produits[[#This Row],[Code ATC]], 1)</f>
        <v>N</v>
      </c>
      <c r="H535" s="24" t="str">
        <f>INDEX(Table34[Libellé français], MATCH(tbl_produits[[#This Row],[Classe ATC]], Table34[ATC_code], 0))</f>
        <v>Système nerveux</v>
      </c>
      <c r="I535" s="24" t="str">
        <f>LEFT(tbl_produits[[#This Row],[Code ATC]], 3)</f>
        <v>N01</v>
      </c>
      <c r="J535" s="24"/>
      <c r="K535" s="24"/>
      <c r="L535" s="23"/>
    </row>
    <row r="536" spans="1:12" x14ac:dyDescent="0.2">
      <c r="A536" s="24" t="s">
        <v>1449</v>
      </c>
      <c r="B536" s="24" t="s">
        <v>16162</v>
      </c>
      <c r="C536" s="24" t="s">
        <v>17139</v>
      </c>
      <c r="D536" s="24" t="s">
        <v>17056</v>
      </c>
      <c r="E536" s="24" t="s">
        <v>17177</v>
      </c>
      <c r="F536" s="24" t="s">
        <v>11704</v>
      </c>
      <c r="G536" s="24" t="str">
        <f>LEFT(tbl_produits[[#This Row],[Code ATC]], 1)</f>
        <v>N</v>
      </c>
      <c r="H536" s="24" t="str">
        <f>INDEX(Table34[Libellé français], MATCH(tbl_produits[[#This Row],[Classe ATC]], Table34[ATC_code], 0))</f>
        <v>Système nerveux</v>
      </c>
      <c r="I536" s="24" t="str">
        <f>LEFT(tbl_produits[[#This Row],[Code ATC]], 3)</f>
        <v>N01</v>
      </c>
      <c r="J536" s="24"/>
      <c r="K536" s="24"/>
      <c r="L536" s="23"/>
    </row>
    <row r="537" spans="1:12" x14ac:dyDescent="0.2">
      <c r="A537" s="24" t="s">
        <v>306</v>
      </c>
      <c r="B537" s="24" t="s">
        <v>306</v>
      </c>
      <c r="C537" s="24" t="s">
        <v>2453</v>
      </c>
      <c r="D537" s="24" t="s">
        <v>15693</v>
      </c>
      <c r="E537" s="24" t="s">
        <v>15692</v>
      </c>
      <c r="F537" s="24" t="s">
        <v>12473</v>
      </c>
      <c r="G537" s="24" t="str">
        <f>LEFT(tbl_produits[[#This Row],[Code ATC]], 1)</f>
        <v>N</v>
      </c>
      <c r="H537" s="24" t="str">
        <f>INDEX(Table34[Libellé français], MATCH(tbl_produits[[#This Row],[Classe ATC]], Table34[ATC_code], 0))</f>
        <v>Système nerveux</v>
      </c>
      <c r="I537" s="24" t="str">
        <f>LEFT(tbl_produits[[#This Row],[Code ATC]], 3)</f>
        <v>N05</v>
      </c>
      <c r="J537" s="24"/>
      <c r="K537" s="24"/>
      <c r="L537" s="23"/>
    </row>
    <row r="538" spans="1:12" x14ac:dyDescent="0.2">
      <c r="A538" s="24" t="s">
        <v>616</v>
      </c>
      <c r="B538" s="24" t="s">
        <v>16163</v>
      </c>
      <c r="C538" s="24" t="s">
        <v>2453</v>
      </c>
      <c r="D538" s="24" t="s">
        <v>15693</v>
      </c>
      <c r="E538" s="24" t="s">
        <v>15692</v>
      </c>
      <c r="F538" s="24" t="s">
        <v>12473</v>
      </c>
      <c r="G538" s="24" t="str">
        <f>LEFT(tbl_produits[[#This Row],[Code ATC]], 1)</f>
        <v>N</v>
      </c>
      <c r="H538" s="24" t="str">
        <f>INDEX(Table34[Libellé français], MATCH(tbl_produits[[#This Row],[Classe ATC]], Table34[ATC_code], 0))</f>
        <v>Système nerveux</v>
      </c>
      <c r="I538" s="24" t="str">
        <f>LEFT(tbl_produits[[#This Row],[Code ATC]], 3)</f>
        <v>N05</v>
      </c>
      <c r="J538" s="24"/>
      <c r="K538" s="24"/>
      <c r="L538" s="23"/>
    </row>
    <row r="539" spans="1:12" x14ac:dyDescent="0.2">
      <c r="A539" s="24" t="s">
        <v>1468</v>
      </c>
      <c r="B539" s="24" t="s">
        <v>16164</v>
      </c>
      <c r="C539" s="24" t="s">
        <v>16826</v>
      </c>
      <c r="D539" s="24"/>
      <c r="E539" s="24" t="s">
        <v>2410</v>
      </c>
      <c r="F539" s="24" t="s">
        <v>8983</v>
      </c>
      <c r="G539" s="24" t="str">
        <f>LEFT(tbl_produits[[#This Row],[Code ATC]], 1)</f>
        <v>J</v>
      </c>
      <c r="H539" s="24" t="str">
        <f>INDEX(Table34[Libellé français], MATCH(tbl_produits[[#This Row],[Classe ATC]], Table34[ATC_code], 0))</f>
        <v>Anti-infectieux à usage systémique</v>
      </c>
      <c r="I539" s="24" t="str">
        <f>LEFT(tbl_produits[[#This Row],[Code ATC]], 3)</f>
        <v>J01</v>
      </c>
      <c r="J539" s="24"/>
      <c r="K539" s="24"/>
      <c r="L539" s="23"/>
    </row>
    <row r="540" spans="1:12" x14ac:dyDescent="0.2">
      <c r="A540" s="24" t="s">
        <v>555</v>
      </c>
      <c r="B540" s="24" t="s">
        <v>555</v>
      </c>
      <c r="C540" s="24" t="s">
        <v>2670</v>
      </c>
      <c r="D540" s="24" t="s">
        <v>15694</v>
      </c>
      <c r="E540" s="24" t="s">
        <v>2410</v>
      </c>
      <c r="F540" s="24" t="s">
        <v>8983</v>
      </c>
      <c r="G540" s="24" t="str">
        <f>LEFT(tbl_produits[[#This Row],[Code ATC]], 1)</f>
        <v>J</v>
      </c>
      <c r="H540" s="24" t="str">
        <f>INDEX(Table34[Libellé français], MATCH(tbl_produits[[#This Row],[Classe ATC]], Table34[ATC_code], 0))</f>
        <v>Anti-infectieux à usage systémique</v>
      </c>
      <c r="I540" s="24" t="str">
        <f>LEFT(tbl_produits[[#This Row],[Code ATC]], 3)</f>
        <v>J01</v>
      </c>
      <c r="J540" s="24"/>
      <c r="K540" s="24"/>
      <c r="L540" s="23"/>
    </row>
    <row r="541" spans="1:12" x14ac:dyDescent="0.2">
      <c r="A541" s="24" t="s">
        <v>266</v>
      </c>
      <c r="B541" s="24" t="s">
        <v>266</v>
      </c>
      <c r="C541" s="24" t="s">
        <v>2610</v>
      </c>
      <c r="D541" s="24" t="s">
        <v>2609</v>
      </c>
      <c r="E541" s="24" t="s">
        <v>2410</v>
      </c>
      <c r="F541" s="24" t="s">
        <v>8983</v>
      </c>
      <c r="G541" s="24" t="str">
        <f>LEFT(tbl_produits[[#This Row],[Code ATC]], 1)</f>
        <v>J</v>
      </c>
      <c r="H541" s="24" t="str">
        <f>INDEX(Table34[Libellé français], MATCH(tbl_produits[[#This Row],[Classe ATC]], Table34[ATC_code], 0))</f>
        <v>Anti-infectieux à usage systémique</v>
      </c>
      <c r="I541" s="24" t="str">
        <f>LEFT(tbl_produits[[#This Row],[Code ATC]], 3)</f>
        <v>J01</v>
      </c>
      <c r="J541" s="24"/>
      <c r="K541" s="24"/>
      <c r="L541" s="23"/>
    </row>
    <row r="542" spans="1:12" x14ac:dyDescent="0.2">
      <c r="A542" s="24" t="s">
        <v>556</v>
      </c>
      <c r="B542" s="24" t="s">
        <v>556</v>
      </c>
      <c r="C542" s="24" t="s">
        <v>2610</v>
      </c>
      <c r="D542" s="24" t="s">
        <v>2609</v>
      </c>
      <c r="E542" s="24" t="s">
        <v>2410</v>
      </c>
      <c r="F542" s="24" t="s">
        <v>8983</v>
      </c>
      <c r="G542" s="24" t="str">
        <f>LEFT(tbl_produits[[#This Row],[Code ATC]], 1)</f>
        <v>J</v>
      </c>
      <c r="H542" s="24" t="str">
        <f>INDEX(Table34[Libellé français], MATCH(tbl_produits[[#This Row],[Classe ATC]], Table34[ATC_code], 0))</f>
        <v>Anti-infectieux à usage systémique</v>
      </c>
      <c r="I542" s="24" t="str">
        <f>LEFT(tbl_produits[[#This Row],[Code ATC]], 3)</f>
        <v>J01</v>
      </c>
      <c r="J542" s="24"/>
      <c r="K542" s="24"/>
      <c r="L542" s="23"/>
    </row>
    <row r="543" spans="1:12" x14ac:dyDescent="0.2">
      <c r="A543" s="24" t="s">
        <v>949</v>
      </c>
      <c r="B543" s="24" t="s">
        <v>16165</v>
      </c>
      <c r="C543" s="24" t="s">
        <v>2610</v>
      </c>
      <c r="D543" s="24" t="s">
        <v>2609</v>
      </c>
      <c r="E543" s="24" t="s">
        <v>2410</v>
      </c>
      <c r="F543" s="24" t="s">
        <v>8983</v>
      </c>
      <c r="G543" s="24" t="str">
        <f>LEFT(tbl_produits[[#This Row],[Code ATC]], 1)</f>
        <v>J</v>
      </c>
      <c r="H543" s="24" t="str">
        <f>INDEX(Table34[Libellé français], MATCH(tbl_produits[[#This Row],[Classe ATC]], Table34[ATC_code], 0))</f>
        <v>Anti-infectieux à usage systémique</v>
      </c>
      <c r="I543" s="24" t="str">
        <f>LEFT(tbl_produits[[#This Row],[Code ATC]], 3)</f>
        <v>J01</v>
      </c>
      <c r="J543" s="24"/>
      <c r="K543" s="24"/>
      <c r="L543" s="23"/>
    </row>
    <row r="544" spans="1:12" x14ac:dyDescent="0.2">
      <c r="A544" s="24" t="s">
        <v>1145</v>
      </c>
      <c r="B544" s="24" t="s">
        <v>16166</v>
      </c>
      <c r="C544" s="24" t="s">
        <v>17072</v>
      </c>
      <c r="D544" s="24" t="s">
        <v>15744</v>
      </c>
      <c r="E544" s="24" t="s">
        <v>2600</v>
      </c>
      <c r="F544" s="24" t="s">
        <v>9805</v>
      </c>
      <c r="G544" s="24" t="str">
        <f>LEFT(tbl_produits[[#This Row],[Code ATC]], 1)</f>
        <v>L</v>
      </c>
      <c r="H544" s="24" t="str">
        <f>INDEX(Table34[Libellé français], MATCH(tbl_produits[[#This Row],[Classe ATC]], Table34[ATC_code], 0))</f>
        <v>Antinéoplasiques et immunomodulateurs</v>
      </c>
      <c r="I544" s="24" t="str">
        <f>LEFT(tbl_produits[[#This Row],[Code ATC]], 3)</f>
        <v>L01</v>
      </c>
      <c r="J544" s="24"/>
      <c r="K544" s="24"/>
      <c r="L544" s="23"/>
    </row>
    <row r="545" spans="1:12" x14ac:dyDescent="0.2">
      <c r="A545" s="24" t="s">
        <v>1690</v>
      </c>
      <c r="B545" s="24" t="s">
        <v>2255</v>
      </c>
      <c r="C545" s="24" t="s">
        <v>2603</v>
      </c>
      <c r="D545" s="24" t="s">
        <v>15633</v>
      </c>
      <c r="E545" s="24" t="s">
        <v>2249</v>
      </c>
      <c r="F545" s="24" t="s">
        <v>5406</v>
      </c>
      <c r="G545" s="24" t="str">
        <f>LEFT(tbl_produits[[#This Row],[Code ATC]], 1)</f>
        <v>C</v>
      </c>
      <c r="H545" s="24" t="str">
        <f>INDEX(Table34[Libellé français], MATCH(tbl_produits[[#This Row],[Classe ATC]], Table34[ATC_code], 0))</f>
        <v>Système cardiovasculaire</v>
      </c>
      <c r="I545" s="24" t="str">
        <f>LEFT(tbl_produits[[#This Row],[Code ATC]], 3)</f>
        <v>C02</v>
      </c>
      <c r="J545" s="24"/>
      <c r="K545" s="24"/>
      <c r="L545" s="23"/>
    </row>
    <row r="546" spans="1:12" x14ac:dyDescent="0.2">
      <c r="A546" s="24" t="s">
        <v>1809</v>
      </c>
      <c r="B546" s="24" t="s">
        <v>2255</v>
      </c>
      <c r="C546" s="24" t="s">
        <v>2603</v>
      </c>
      <c r="D546" s="24" t="s">
        <v>15633</v>
      </c>
      <c r="E546" s="24" t="s">
        <v>2249</v>
      </c>
      <c r="F546" s="24" t="s">
        <v>5406</v>
      </c>
      <c r="G546" s="24" t="str">
        <f>LEFT(tbl_produits[[#This Row],[Code ATC]], 1)</f>
        <v>C</v>
      </c>
      <c r="H546" s="24" t="str">
        <f>INDEX(Table34[Libellé français], MATCH(tbl_produits[[#This Row],[Classe ATC]], Table34[ATC_code], 0))</f>
        <v>Système cardiovasculaire</v>
      </c>
      <c r="I546" s="24" t="str">
        <f>LEFT(tbl_produits[[#This Row],[Code ATC]], 3)</f>
        <v>C02</v>
      </c>
      <c r="J546" s="24"/>
      <c r="K546" s="24"/>
      <c r="L546" s="23"/>
    </row>
    <row r="547" spans="1:12" x14ac:dyDescent="0.2">
      <c r="A547" s="24" t="s">
        <v>671</v>
      </c>
      <c r="B547" s="24" t="s">
        <v>16167</v>
      </c>
      <c r="C547" s="24" t="s">
        <v>17044</v>
      </c>
      <c r="D547" s="24"/>
      <c r="E547" s="24" t="s">
        <v>16742</v>
      </c>
      <c r="F547" s="24" t="s">
        <v>8189</v>
      </c>
      <c r="G547" s="24" t="str">
        <f>LEFT(tbl_produits[[#This Row],[Code ATC]], 1)</f>
        <v>H</v>
      </c>
      <c r="H547" s="24" t="str">
        <f>INDEX(Table34[Libellé français], MATCH(tbl_produits[[#This Row],[Classe ATC]], Table34[ATC_code], 0))</f>
        <v>Hormones systémiques sauf hormones sexuelles et insulines</v>
      </c>
      <c r="I547" s="24" t="str">
        <f>LEFT(tbl_produits[[#This Row],[Code ATC]], 3)</f>
        <v>H01</v>
      </c>
      <c r="J547" s="24"/>
      <c r="K547" s="24"/>
      <c r="L547" s="23"/>
    </row>
    <row r="548" spans="1:12" x14ac:dyDescent="0.2">
      <c r="A548" s="24" t="s">
        <v>380</v>
      </c>
      <c r="B548" s="24" t="s">
        <v>380</v>
      </c>
      <c r="C548" s="24" t="s">
        <v>380</v>
      </c>
      <c r="D548" s="24" t="s">
        <v>15694</v>
      </c>
      <c r="E548" s="24" t="s">
        <v>16948</v>
      </c>
      <c r="F548" s="24" t="s">
        <v>8387</v>
      </c>
      <c r="G548" s="24" t="str">
        <f>LEFT(tbl_produits[[#This Row],[Code ATC]], 1)</f>
        <v>J</v>
      </c>
      <c r="H548" s="24" t="str">
        <f>INDEX(Table34[Libellé français], MATCH(tbl_produits[[#This Row],[Classe ATC]], Table34[ATC_code], 0))</f>
        <v>Anti-infectieux à usage systémique</v>
      </c>
      <c r="I548" s="24" t="str">
        <f>LEFT(tbl_produits[[#This Row],[Code ATC]], 3)</f>
        <v>J01</v>
      </c>
      <c r="J548" s="24"/>
      <c r="K548" s="24"/>
      <c r="L548" s="23"/>
    </row>
    <row r="549" spans="1:12" x14ac:dyDescent="0.2">
      <c r="A549" s="24" t="s">
        <v>119</v>
      </c>
      <c r="B549" s="24" t="s">
        <v>119</v>
      </c>
      <c r="C549" s="24" t="s">
        <v>16465</v>
      </c>
      <c r="D549" s="24" t="s">
        <v>16911</v>
      </c>
      <c r="E549" s="24" t="s">
        <v>16949</v>
      </c>
      <c r="F549" s="24" t="s">
        <v>16950</v>
      </c>
      <c r="G549" s="24" t="str">
        <f>LEFT(tbl_produits[[#This Row],[Code ATC]], 1)</f>
        <v>L</v>
      </c>
      <c r="H549" s="24" t="str">
        <f>INDEX(Table34[Libellé français], MATCH(tbl_produits[[#This Row],[Classe ATC]], Table34[ATC_code], 0))</f>
        <v>Antinéoplasiques et immunomodulateurs</v>
      </c>
      <c r="I549" s="24" t="str">
        <f>LEFT(tbl_produits[[#This Row],[Code ATC]], 3)</f>
        <v>L01</v>
      </c>
      <c r="J549" s="24"/>
      <c r="K549" s="24"/>
      <c r="L549" s="23"/>
    </row>
    <row r="550" spans="1:12" x14ac:dyDescent="0.2">
      <c r="A550" s="24" t="s">
        <v>825</v>
      </c>
      <c r="B550" s="24" t="s">
        <v>2428</v>
      </c>
      <c r="C550" s="24" t="s">
        <v>2604</v>
      </c>
      <c r="D550" s="24" t="s">
        <v>15814</v>
      </c>
      <c r="E550" s="24" t="s">
        <v>2388</v>
      </c>
      <c r="F550" s="24" t="s">
        <v>12168</v>
      </c>
      <c r="G550" s="24" t="str">
        <f>LEFT(tbl_produits[[#This Row],[Code ATC]], 1)</f>
        <v>N</v>
      </c>
      <c r="H550" s="24" t="str">
        <f>INDEX(Table34[Libellé français], MATCH(tbl_produits[[#This Row],[Classe ATC]], Table34[ATC_code], 0))</f>
        <v>Système nerveux</v>
      </c>
      <c r="I550" s="24" t="str">
        <f>LEFT(tbl_produits[[#This Row],[Code ATC]], 3)</f>
        <v>N03</v>
      </c>
      <c r="J550" s="24"/>
      <c r="K550" s="24"/>
      <c r="L550" s="23"/>
    </row>
    <row r="551" spans="1:12" x14ac:dyDescent="0.2">
      <c r="A551" s="24" t="s">
        <v>583</v>
      </c>
      <c r="B551" s="24" t="s">
        <v>583</v>
      </c>
      <c r="C551" s="24" t="s">
        <v>2604</v>
      </c>
      <c r="D551" s="24" t="s">
        <v>15814</v>
      </c>
      <c r="E551" s="24" t="s">
        <v>2388</v>
      </c>
      <c r="F551" s="24" t="s">
        <v>12168</v>
      </c>
      <c r="G551" s="24" t="str">
        <f>LEFT(tbl_produits[[#This Row],[Code ATC]], 1)</f>
        <v>N</v>
      </c>
      <c r="H551" s="24" t="str">
        <f>INDEX(Table34[Libellé français], MATCH(tbl_produits[[#This Row],[Classe ATC]], Table34[ATC_code], 0))</f>
        <v>Système nerveux</v>
      </c>
      <c r="I551" s="24" t="str">
        <f>LEFT(tbl_produits[[#This Row],[Code ATC]], 3)</f>
        <v>N03</v>
      </c>
      <c r="J551" s="24"/>
      <c r="K551" s="24"/>
      <c r="L551" s="23"/>
    </row>
    <row r="552" spans="1:12" x14ac:dyDescent="0.2">
      <c r="A552" s="24" t="s">
        <v>129</v>
      </c>
      <c r="B552" s="24" t="s">
        <v>129</v>
      </c>
      <c r="C552" s="24" t="s">
        <v>16466</v>
      </c>
      <c r="D552" s="24"/>
      <c r="E552" s="24" t="s">
        <v>16863</v>
      </c>
      <c r="F552" s="24" t="s">
        <v>11481</v>
      </c>
      <c r="G552" s="24" t="str">
        <f>LEFT(tbl_produits[[#This Row],[Code ATC]], 1)</f>
        <v>M</v>
      </c>
      <c r="H552" s="24" t="str">
        <f>INDEX(Table34[Libellé français], MATCH(tbl_produits[[#This Row],[Classe ATC]], Table34[ATC_code], 0))</f>
        <v xml:space="preserve">Système musculo-squelettique </v>
      </c>
      <c r="I552" s="24" t="str">
        <f>LEFT(tbl_produits[[#This Row],[Code ATC]], 3)</f>
        <v>M05</v>
      </c>
      <c r="J552" s="24"/>
      <c r="K552" s="24"/>
      <c r="L552" s="23"/>
    </row>
    <row r="553" spans="1:12" x14ac:dyDescent="0.2">
      <c r="A553" s="24" t="s">
        <v>1663</v>
      </c>
      <c r="B553" s="24" t="s">
        <v>16168</v>
      </c>
      <c r="C553" s="24" t="s">
        <v>17089</v>
      </c>
      <c r="D553" s="24"/>
      <c r="E553" s="24" t="s">
        <v>16735</v>
      </c>
      <c r="F553" s="24" t="s">
        <v>3732</v>
      </c>
      <c r="G553" s="24" t="str">
        <f>LEFT(tbl_produits[[#This Row],[Code ATC]], 1)</f>
        <v>A</v>
      </c>
      <c r="H553" s="24" t="str">
        <f>INDEX(Table34[Libellé français], MATCH(tbl_produits[[#This Row],[Classe ATC]], Table34[ATC_code], 0))</f>
        <v>Voies digestives et métabolisme</v>
      </c>
      <c r="I553" s="24" t="str">
        <f>LEFT(tbl_produits[[#This Row],[Code ATC]], 3)</f>
        <v>A10</v>
      </c>
      <c r="J553" s="24"/>
      <c r="K553" s="24"/>
      <c r="L553" s="23"/>
    </row>
    <row r="554" spans="1:12" x14ac:dyDescent="0.2">
      <c r="A554" s="24" t="s">
        <v>1061</v>
      </c>
      <c r="B554" s="24" t="s">
        <v>2426</v>
      </c>
      <c r="C554" s="24" t="s">
        <v>2534</v>
      </c>
      <c r="D554" s="24"/>
      <c r="E554" s="24" t="s">
        <v>2352</v>
      </c>
      <c r="F554" s="24" t="s">
        <v>13217</v>
      </c>
      <c r="G554" s="24" t="str">
        <f>LEFT(tbl_produits[[#This Row],[Code ATC]], 1)</f>
        <v>P</v>
      </c>
      <c r="H554" s="24" t="str">
        <f>INDEX(Table34[Libellé français], MATCH(tbl_produits[[#This Row],[Classe ATC]], Table34[ATC_code], 0))</f>
        <v>Antiparasitaires, insecticides et répulsifs</v>
      </c>
      <c r="I554" s="24" t="str">
        <f>LEFT(tbl_produits[[#This Row],[Code ATC]], 3)</f>
        <v>P01</v>
      </c>
      <c r="J554" s="24"/>
      <c r="K554" s="24"/>
      <c r="L554" s="23"/>
    </row>
    <row r="555" spans="1:12" x14ac:dyDescent="0.2">
      <c r="A555" s="24" t="s">
        <v>571</v>
      </c>
      <c r="B555" s="24" t="s">
        <v>571</v>
      </c>
      <c r="C555" s="24" t="s">
        <v>16768</v>
      </c>
      <c r="D555" s="24" t="s">
        <v>16951</v>
      </c>
      <c r="E555" s="24" t="s">
        <v>16952</v>
      </c>
      <c r="F555" s="24" t="s">
        <v>10540</v>
      </c>
      <c r="G555" s="24" t="str">
        <f>LEFT(tbl_produits[[#This Row],[Code ATC]], 1)</f>
        <v>L</v>
      </c>
      <c r="H555" s="24" t="str">
        <f>INDEX(Table34[Libellé français], MATCH(tbl_produits[[#This Row],[Classe ATC]], Table34[ATC_code], 0))</f>
        <v>Antinéoplasiques et immunomodulateurs</v>
      </c>
      <c r="I555" s="24" t="str">
        <f>LEFT(tbl_produits[[#This Row],[Code ATC]], 3)</f>
        <v>L02</v>
      </c>
      <c r="J555" s="24"/>
      <c r="K555" s="24"/>
      <c r="L555" s="23"/>
    </row>
    <row r="556" spans="1:12" x14ac:dyDescent="0.2">
      <c r="A556" s="24" t="s">
        <v>523</v>
      </c>
      <c r="B556" s="24" t="s">
        <v>2299</v>
      </c>
      <c r="C556" s="24" t="s">
        <v>2667</v>
      </c>
      <c r="D556" s="24" t="s">
        <v>15828</v>
      </c>
      <c r="E556" s="24" t="s">
        <v>15827</v>
      </c>
      <c r="F556" s="24" t="s">
        <v>10019</v>
      </c>
      <c r="G556" s="24" t="str">
        <f>LEFT(tbl_produits[[#This Row],[Code ATC]], 1)</f>
        <v>L</v>
      </c>
      <c r="H556" s="24" t="str">
        <f>INDEX(Table34[Libellé français], MATCH(tbl_produits[[#This Row],[Classe ATC]], Table34[ATC_code], 0))</f>
        <v>Antinéoplasiques et immunomodulateurs</v>
      </c>
      <c r="I556" s="24" t="str">
        <f>LEFT(tbl_produits[[#This Row],[Code ATC]], 3)</f>
        <v>L01</v>
      </c>
      <c r="J556" s="24"/>
      <c r="K556" s="24"/>
      <c r="L556" s="23"/>
    </row>
    <row r="557" spans="1:12" x14ac:dyDescent="0.2">
      <c r="A557" s="24" t="s">
        <v>1308</v>
      </c>
      <c r="B557" s="24" t="s">
        <v>16169</v>
      </c>
      <c r="C557" s="24" t="s">
        <v>17105</v>
      </c>
      <c r="D557" s="24"/>
      <c r="E557" s="24" t="s">
        <v>15943</v>
      </c>
      <c r="F557" s="24" t="s">
        <v>7936</v>
      </c>
      <c r="G557" s="24" t="str">
        <f>LEFT(tbl_produits[[#This Row],[Code ATC]], 1)</f>
        <v>G</v>
      </c>
      <c r="H557" s="24" t="str">
        <f>INDEX(Table34[Libellé français], MATCH(tbl_produits[[#This Row],[Classe ATC]], Table34[ATC_code], 0))</f>
        <v>Système génito-urinaire et hormones sexuelles</v>
      </c>
      <c r="I557" s="24" t="str">
        <f>LEFT(tbl_produits[[#This Row],[Code ATC]], 3)</f>
        <v>G03</v>
      </c>
      <c r="J557" s="24"/>
      <c r="K557" s="24"/>
      <c r="L557" s="23"/>
    </row>
    <row r="558" spans="1:12" x14ac:dyDescent="0.2">
      <c r="A558" s="24" t="s">
        <v>1064</v>
      </c>
      <c r="B558" s="24" t="s">
        <v>2427</v>
      </c>
      <c r="C558" s="24" t="s">
        <v>2669</v>
      </c>
      <c r="D558" s="24" t="s">
        <v>15708</v>
      </c>
      <c r="E558" s="24" t="s">
        <v>2415</v>
      </c>
      <c r="F558" s="24" t="s">
        <v>11685</v>
      </c>
      <c r="G558" s="24" t="str">
        <f>LEFT(tbl_produits[[#This Row],[Code ATC]], 1)</f>
        <v>N</v>
      </c>
      <c r="H558" s="24" t="str">
        <f>INDEX(Table34[Libellé français], MATCH(tbl_produits[[#This Row],[Classe ATC]], Table34[ATC_code], 0))</f>
        <v>Système nerveux</v>
      </c>
      <c r="I558" s="24" t="str">
        <f>LEFT(tbl_produits[[#This Row],[Code ATC]], 3)</f>
        <v>N01</v>
      </c>
      <c r="J558" s="24"/>
      <c r="K558" s="24"/>
      <c r="L558" s="23"/>
    </row>
    <row r="559" spans="1:12" x14ac:dyDescent="0.2">
      <c r="A559" s="24" t="s">
        <v>1086</v>
      </c>
      <c r="B559" s="24" t="s">
        <v>16170</v>
      </c>
      <c r="C559" s="24" t="s">
        <v>16767</v>
      </c>
      <c r="D559" s="24" t="s">
        <v>15708</v>
      </c>
      <c r="E559" s="24" t="s">
        <v>2415</v>
      </c>
      <c r="F559" s="24" t="s">
        <v>11685</v>
      </c>
      <c r="G559" s="24" t="str">
        <f>LEFT(tbl_produits[[#This Row],[Code ATC]], 1)</f>
        <v>N</v>
      </c>
      <c r="H559" s="24" t="str">
        <f>INDEX(Table34[Libellé français], MATCH(tbl_produits[[#This Row],[Classe ATC]], Table34[ATC_code], 0))</f>
        <v>Système nerveux</v>
      </c>
      <c r="I559" s="24" t="str">
        <f>LEFT(tbl_produits[[#This Row],[Code ATC]], 3)</f>
        <v>N01</v>
      </c>
      <c r="J559" s="24"/>
      <c r="K559" s="24"/>
      <c r="L559" s="23"/>
    </row>
    <row r="560" spans="1:12" x14ac:dyDescent="0.2">
      <c r="A560" s="24" t="s">
        <v>847</v>
      </c>
      <c r="B560" s="24" t="s">
        <v>16172</v>
      </c>
      <c r="C560" s="24" t="s">
        <v>221</v>
      </c>
      <c r="D560" s="24" t="s">
        <v>15690</v>
      </c>
      <c r="E560" s="24" t="s">
        <v>15691</v>
      </c>
      <c r="F560" s="24" t="s">
        <v>4493</v>
      </c>
      <c r="G560" s="24" t="str">
        <f>LEFT(tbl_produits[[#This Row],[Code ATC]], 1)</f>
        <v>B</v>
      </c>
      <c r="H560" s="24" t="str">
        <f>INDEX(Table34[Libellé français], MATCH(tbl_produits[[#This Row],[Classe ATC]], Table34[ATC_code], 0))</f>
        <v>Sang et organes hématopoïétiques</v>
      </c>
      <c r="I560" s="24" t="str">
        <f>LEFT(tbl_produits[[#This Row],[Code ATC]], 3)</f>
        <v>B01</v>
      </c>
      <c r="J560" s="24"/>
      <c r="L560" s="23"/>
    </row>
    <row r="561" spans="1:12" x14ac:dyDescent="0.2">
      <c r="A561" s="24" t="s">
        <v>203</v>
      </c>
      <c r="B561" s="24" t="s">
        <v>203</v>
      </c>
      <c r="C561" s="24" t="s">
        <v>221</v>
      </c>
      <c r="D561" s="24" t="s">
        <v>15690</v>
      </c>
      <c r="E561" s="24" t="s">
        <v>15691</v>
      </c>
      <c r="F561" s="24" t="s">
        <v>4493</v>
      </c>
      <c r="G561" s="24" t="str">
        <f>LEFT(tbl_produits[[#This Row],[Code ATC]], 1)</f>
        <v>B</v>
      </c>
      <c r="H561" s="24" t="str">
        <f>INDEX(Table34[Libellé français], MATCH(tbl_produits[[#This Row],[Classe ATC]], Table34[ATC_code], 0))</f>
        <v>Sang et organes hématopoïétiques</v>
      </c>
      <c r="I561" s="24" t="str">
        <f>LEFT(tbl_produits[[#This Row],[Code ATC]], 3)</f>
        <v>B01</v>
      </c>
      <c r="J561" s="24"/>
      <c r="L561" s="23"/>
    </row>
    <row r="562" spans="1:12" x14ac:dyDescent="0.2">
      <c r="A562" s="24" t="s">
        <v>221</v>
      </c>
      <c r="B562" s="24" t="s">
        <v>221</v>
      </c>
      <c r="C562" s="24" t="s">
        <v>221</v>
      </c>
      <c r="D562" s="24" t="s">
        <v>15690</v>
      </c>
      <c r="E562" s="24" t="s">
        <v>15691</v>
      </c>
      <c r="F562" s="24" t="s">
        <v>4493</v>
      </c>
      <c r="G562" s="24" t="str">
        <f>LEFT(tbl_produits[[#This Row],[Code ATC]], 1)</f>
        <v>B</v>
      </c>
      <c r="H562" s="24" t="str">
        <f>INDEX(Table34[Libellé français], MATCH(tbl_produits[[#This Row],[Classe ATC]], Table34[ATC_code], 0))</f>
        <v>Sang et organes hématopoïétiques</v>
      </c>
      <c r="I562" s="24" t="str">
        <f>LEFT(tbl_produits[[#This Row],[Code ATC]], 3)</f>
        <v>B01</v>
      </c>
      <c r="J562" s="24"/>
      <c r="L562" s="23"/>
    </row>
    <row r="563" spans="1:12" x14ac:dyDescent="0.2">
      <c r="A563" s="24" t="s">
        <v>863</v>
      </c>
      <c r="B563" s="24" t="s">
        <v>16171</v>
      </c>
      <c r="C563" s="24" t="s">
        <v>221</v>
      </c>
      <c r="D563" s="24" t="s">
        <v>15690</v>
      </c>
      <c r="E563" s="24" t="s">
        <v>15691</v>
      </c>
      <c r="F563" s="24" t="s">
        <v>4493</v>
      </c>
      <c r="G563" s="24" t="str">
        <f>LEFT(tbl_produits[[#This Row],[Code ATC]], 1)</f>
        <v>B</v>
      </c>
      <c r="H563" s="24" t="str">
        <f>INDEX(Table34[Libellé français], MATCH(tbl_produits[[#This Row],[Classe ATC]], Table34[ATC_code], 0))</f>
        <v>Sang et organes hématopoïétiques</v>
      </c>
      <c r="I563" s="24" t="str">
        <f>LEFT(tbl_produits[[#This Row],[Code ATC]], 3)</f>
        <v>B01</v>
      </c>
      <c r="J563" s="24"/>
      <c r="K563" s="24"/>
      <c r="L563" s="23"/>
    </row>
    <row r="564" spans="1:12" x14ac:dyDescent="0.2">
      <c r="A564" s="24" t="s">
        <v>1256</v>
      </c>
      <c r="B564" s="24" t="s">
        <v>16171</v>
      </c>
      <c r="C564" s="24" t="s">
        <v>221</v>
      </c>
      <c r="D564" s="24" t="s">
        <v>15690</v>
      </c>
      <c r="E564" s="24" t="s">
        <v>15691</v>
      </c>
      <c r="F564" s="24" t="s">
        <v>4493</v>
      </c>
      <c r="G564" s="24" t="str">
        <f>LEFT(tbl_produits[[#This Row],[Code ATC]], 1)</f>
        <v>B</v>
      </c>
      <c r="H564" s="24" t="str">
        <f>INDEX(Table34[Libellé français], MATCH(tbl_produits[[#This Row],[Classe ATC]], Table34[ATC_code], 0))</f>
        <v>Sang et organes hématopoïétiques</v>
      </c>
      <c r="I564" s="24" t="str">
        <f>LEFT(tbl_produits[[#This Row],[Code ATC]], 3)</f>
        <v>B01</v>
      </c>
      <c r="J564" s="24"/>
      <c r="K564" s="24"/>
      <c r="L564" s="23"/>
    </row>
    <row r="565" spans="1:12" x14ac:dyDescent="0.2">
      <c r="A565" s="24" t="s">
        <v>539</v>
      </c>
      <c r="B565" s="24" t="s">
        <v>539</v>
      </c>
      <c r="C565" s="24" t="s">
        <v>221</v>
      </c>
      <c r="D565" s="24" t="s">
        <v>15690</v>
      </c>
      <c r="E565" s="24" t="s">
        <v>15691</v>
      </c>
      <c r="F565" s="24" t="s">
        <v>4493</v>
      </c>
      <c r="G565" s="24" t="str">
        <f>LEFT(tbl_produits[[#This Row],[Code ATC]], 1)</f>
        <v>B</v>
      </c>
      <c r="H565" s="24" t="str">
        <f>INDEX(Table34[Libellé français], MATCH(tbl_produits[[#This Row],[Classe ATC]], Table34[ATC_code], 0))</f>
        <v>Sang et organes hématopoïétiques</v>
      </c>
      <c r="I565" s="24" t="str">
        <f>LEFT(tbl_produits[[#This Row],[Code ATC]], 3)</f>
        <v>B01</v>
      </c>
      <c r="J565" s="24"/>
      <c r="K565" s="24"/>
      <c r="L565" s="23"/>
    </row>
    <row r="566" spans="1:12" x14ac:dyDescent="0.2">
      <c r="A566" s="24" t="s">
        <v>1187</v>
      </c>
      <c r="B566" s="24" t="s">
        <v>2111</v>
      </c>
      <c r="C566" s="24" t="s">
        <v>2668</v>
      </c>
      <c r="D566" s="24"/>
      <c r="E566" s="24" t="s">
        <v>2177</v>
      </c>
      <c r="F566" s="24" t="s">
        <v>7600</v>
      </c>
      <c r="G566" s="24" t="str">
        <f>LEFT(tbl_produits[[#This Row],[Code ATC]], 1)</f>
        <v>G</v>
      </c>
      <c r="H566" s="24" t="str">
        <f>INDEX(Table34[Libellé français], MATCH(tbl_produits[[#This Row],[Classe ATC]], Table34[ATC_code], 0))</f>
        <v>Système génito-urinaire et hormones sexuelles</v>
      </c>
      <c r="I566" s="24" t="str">
        <f>LEFT(tbl_produits[[#This Row],[Code ATC]], 3)</f>
        <v>G02</v>
      </c>
      <c r="J566" s="24"/>
      <c r="K566" s="24"/>
      <c r="L566" s="23"/>
    </row>
    <row r="567" spans="1:12" x14ac:dyDescent="0.2">
      <c r="A567" s="24" t="s">
        <v>1676</v>
      </c>
      <c r="B567" s="24" t="s">
        <v>2109</v>
      </c>
      <c r="C567" s="24" t="s">
        <v>2540</v>
      </c>
      <c r="D567" s="24" t="s">
        <v>16929</v>
      </c>
      <c r="E567" s="24" t="s">
        <v>2117</v>
      </c>
      <c r="F567" s="24" t="s">
        <v>9837</v>
      </c>
      <c r="G567" s="24" t="str">
        <f>LEFT(tbl_produits[[#This Row],[Code ATC]], 1)</f>
        <v>L</v>
      </c>
      <c r="H567" s="24" t="str">
        <f>INDEX(Table34[Libellé français], MATCH(tbl_produits[[#This Row],[Classe ATC]], Table34[ATC_code], 0))</f>
        <v>Antinéoplasiques et immunomodulateurs</v>
      </c>
      <c r="I567" s="24" t="str">
        <f>LEFT(tbl_produits[[#This Row],[Code ATC]], 3)</f>
        <v>L01</v>
      </c>
      <c r="J567" s="24"/>
      <c r="K567" s="24"/>
      <c r="L567" s="23"/>
    </row>
    <row r="568" spans="1:12" x14ac:dyDescent="0.2">
      <c r="A568" s="24" t="s">
        <v>1818</v>
      </c>
      <c r="B568" s="24" t="s">
        <v>2110</v>
      </c>
      <c r="C568" s="24" t="s">
        <v>2540</v>
      </c>
      <c r="D568" s="24" t="s">
        <v>16929</v>
      </c>
      <c r="E568" s="24" t="s">
        <v>2117</v>
      </c>
      <c r="F568" s="24" t="s">
        <v>9837</v>
      </c>
      <c r="G568" s="24" t="str">
        <f>LEFT(tbl_produits[[#This Row],[Code ATC]], 1)</f>
        <v>L</v>
      </c>
      <c r="H568" s="24" t="str">
        <f>INDEX(Table34[Libellé français], MATCH(tbl_produits[[#This Row],[Classe ATC]], Table34[ATC_code], 0))</f>
        <v>Antinéoplasiques et immunomodulateurs</v>
      </c>
      <c r="I568" s="24" t="str">
        <f>LEFT(tbl_produits[[#This Row],[Code ATC]], 3)</f>
        <v>L01</v>
      </c>
      <c r="J568" s="24"/>
      <c r="K568" s="24"/>
      <c r="L568" s="23"/>
    </row>
    <row r="569" spans="1:12" x14ac:dyDescent="0.2">
      <c r="A569" s="24" t="s">
        <v>1167</v>
      </c>
      <c r="B569" s="24" t="s">
        <v>2256</v>
      </c>
      <c r="C569" s="24" t="s">
        <v>2541</v>
      </c>
      <c r="D569" s="24" t="s">
        <v>16929</v>
      </c>
      <c r="E569" s="24" t="s">
        <v>2117</v>
      </c>
      <c r="F569" s="24" t="s">
        <v>9837</v>
      </c>
      <c r="G569" s="24" t="str">
        <f>LEFT(tbl_produits[[#This Row],[Code ATC]], 1)</f>
        <v>L</v>
      </c>
      <c r="H569" s="24" t="str">
        <f>INDEX(Table34[Libellé français], MATCH(tbl_produits[[#This Row],[Classe ATC]], Table34[ATC_code], 0))</f>
        <v>Antinéoplasiques et immunomodulateurs</v>
      </c>
      <c r="I569" s="24" t="str">
        <f>LEFT(tbl_produits[[#This Row],[Code ATC]], 3)</f>
        <v>L01</v>
      </c>
      <c r="J569" s="24"/>
      <c r="K569" s="24"/>
      <c r="L569" s="23"/>
    </row>
    <row r="570" spans="1:12" x14ac:dyDescent="0.2">
      <c r="A570" s="24" t="s">
        <v>99</v>
      </c>
      <c r="B570" s="24" t="s">
        <v>99</v>
      </c>
      <c r="C570" s="24" t="s">
        <v>16467</v>
      </c>
      <c r="D570" s="24" t="s">
        <v>16657</v>
      </c>
      <c r="E570" s="24" t="s">
        <v>2117</v>
      </c>
      <c r="F570" s="24" t="s">
        <v>9837</v>
      </c>
      <c r="G570" s="24" t="str">
        <f>LEFT(tbl_produits[[#This Row],[Code ATC]], 1)</f>
        <v>L</v>
      </c>
      <c r="H570" s="24" t="str">
        <f>INDEX(Table34[Libellé français], MATCH(tbl_produits[[#This Row],[Classe ATC]], Table34[ATC_code], 0))</f>
        <v>Antinéoplasiques et immunomodulateurs</v>
      </c>
      <c r="I570" s="24" t="str">
        <f>LEFT(tbl_produits[[#This Row],[Code ATC]], 3)</f>
        <v>L01</v>
      </c>
      <c r="J570" s="24"/>
      <c r="K570" s="24"/>
      <c r="L570" s="23"/>
    </row>
    <row r="571" spans="1:12" x14ac:dyDescent="0.2">
      <c r="A571" s="24" t="s">
        <v>766</v>
      </c>
      <c r="B571" s="24" t="s">
        <v>2112</v>
      </c>
      <c r="C571" s="24" t="s">
        <v>2537</v>
      </c>
      <c r="D571" s="24" t="s">
        <v>15636</v>
      </c>
      <c r="E571" s="24" t="s">
        <v>2117</v>
      </c>
      <c r="F571" s="24" t="s">
        <v>9837</v>
      </c>
      <c r="G571" s="24" t="str">
        <f>LEFT(tbl_produits[[#This Row],[Code ATC]], 1)</f>
        <v>L</v>
      </c>
      <c r="H571" s="24" t="str">
        <f>INDEX(Table34[Libellé français], MATCH(tbl_produits[[#This Row],[Classe ATC]], Table34[ATC_code], 0))</f>
        <v>Antinéoplasiques et immunomodulateurs</v>
      </c>
      <c r="I571" s="24" t="str">
        <f>LEFT(tbl_produits[[#This Row],[Code ATC]], 3)</f>
        <v>L01</v>
      </c>
      <c r="J571" s="24"/>
      <c r="K571" s="24"/>
      <c r="L571" s="23"/>
    </row>
    <row r="572" spans="1:12" x14ac:dyDescent="0.2">
      <c r="A572" s="24" t="s">
        <v>490</v>
      </c>
      <c r="B572" s="24" t="s">
        <v>490</v>
      </c>
      <c r="C572" s="24" t="s">
        <v>2535</v>
      </c>
      <c r="D572" s="24" t="s">
        <v>15636</v>
      </c>
      <c r="E572" s="24" t="s">
        <v>2117</v>
      </c>
      <c r="F572" s="24" t="s">
        <v>9837</v>
      </c>
      <c r="G572" s="24" t="str">
        <f>LEFT(tbl_produits[[#This Row],[Code ATC]], 1)</f>
        <v>L</v>
      </c>
      <c r="H572" s="24" t="str">
        <f>INDEX(Table34[Libellé français], MATCH(tbl_produits[[#This Row],[Classe ATC]], Table34[ATC_code], 0))</f>
        <v>Antinéoplasiques et immunomodulateurs</v>
      </c>
      <c r="I572" s="24" t="str">
        <f>LEFT(tbl_produits[[#This Row],[Code ATC]], 3)</f>
        <v>L01</v>
      </c>
      <c r="J572" s="24"/>
      <c r="K572" s="24"/>
      <c r="L572" s="23"/>
    </row>
    <row r="573" spans="1:12" x14ac:dyDescent="0.2">
      <c r="A573" s="24" t="s">
        <v>62</v>
      </c>
      <c r="B573" s="24" t="s">
        <v>62</v>
      </c>
      <c r="C573" s="24" t="s">
        <v>2536</v>
      </c>
      <c r="D573" s="24" t="s">
        <v>15636</v>
      </c>
      <c r="E573" s="24" t="s">
        <v>2117</v>
      </c>
      <c r="F573" s="24" t="s">
        <v>9837</v>
      </c>
      <c r="G573" s="24" t="str">
        <f>LEFT(tbl_produits[[#This Row],[Code ATC]], 1)</f>
        <v>L</v>
      </c>
      <c r="H573" s="24" t="str">
        <f>INDEX(Table34[Libellé français], MATCH(tbl_produits[[#This Row],[Classe ATC]], Table34[ATC_code], 0))</f>
        <v>Antinéoplasiques et immunomodulateurs</v>
      </c>
      <c r="I573" s="24" t="str">
        <f>LEFT(tbl_produits[[#This Row],[Code ATC]], 3)</f>
        <v>L01</v>
      </c>
      <c r="J573" s="24"/>
      <c r="K573" s="24"/>
      <c r="L573" s="23"/>
    </row>
    <row r="574" spans="1:12" x14ac:dyDescent="0.2">
      <c r="A574" s="24" t="s">
        <v>502</v>
      </c>
      <c r="B574" s="24" t="s">
        <v>502</v>
      </c>
      <c r="C574" s="24" t="s">
        <v>16653</v>
      </c>
      <c r="D574" s="24" t="s">
        <v>15636</v>
      </c>
      <c r="E574" s="24" t="s">
        <v>2117</v>
      </c>
      <c r="F574" s="24" t="s">
        <v>9837</v>
      </c>
      <c r="G574" s="24" t="str">
        <f>LEFT(tbl_produits[[#This Row],[Code ATC]], 1)</f>
        <v>L</v>
      </c>
      <c r="H574" s="24" t="str">
        <f>INDEX(Table34[Libellé français], MATCH(tbl_produits[[#This Row],[Classe ATC]], Table34[ATC_code], 0))</f>
        <v>Antinéoplasiques et immunomodulateurs</v>
      </c>
      <c r="I574" s="24" t="str">
        <f>LEFT(tbl_produits[[#This Row],[Code ATC]], 3)</f>
        <v>L01</v>
      </c>
      <c r="J574" s="24"/>
      <c r="K574" s="24"/>
      <c r="L574" s="23"/>
    </row>
    <row r="575" spans="1:12" x14ac:dyDescent="0.2">
      <c r="A575" s="24" t="s">
        <v>1762</v>
      </c>
      <c r="B575" s="24" t="s">
        <v>16173</v>
      </c>
      <c r="C575" s="24" t="s">
        <v>16654</v>
      </c>
      <c r="D575" s="24" t="s">
        <v>15648</v>
      </c>
      <c r="E575" s="24" t="s">
        <v>2117</v>
      </c>
      <c r="F575" s="24" t="s">
        <v>9837</v>
      </c>
      <c r="G575" s="24" t="str">
        <f>LEFT(tbl_produits[[#This Row],[Code ATC]], 1)</f>
        <v>L</v>
      </c>
      <c r="H575" s="24" t="str">
        <f>INDEX(Table34[Libellé français], MATCH(tbl_produits[[#This Row],[Classe ATC]], Table34[ATC_code], 0))</f>
        <v>Antinéoplasiques et immunomodulateurs</v>
      </c>
      <c r="I575" s="24" t="str">
        <f>LEFT(tbl_produits[[#This Row],[Code ATC]], 3)</f>
        <v>L01</v>
      </c>
      <c r="J575" s="24"/>
      <c r="K575" s="24"/>
      <c r="L575" s="23"/>
    </row>
    <row r="576" spans="1:12" x14ac:dyDescent="0.2">
      <c r="A576" s="24" t="s">
        <v>1431</v>
      </c>
      <c r="B576" s="24" t="s">
        <v>16174</v>
      </c>
      <c r="C576" s="24" t="s">
        <v>16655</v>
      </c>
      <c r="D576" s="24" t="s">
        <v>15648</v>
      </c>
      <c r="E576" s="24" t="s">
        <v>2117</v>
      </c>
      <c r="F576" s="24" t="s">
        <v>9837</v>
      </c>
      <c r="G576" s="24" t="str">
        <f>LEFT(tbl_produits[[#This Row],[Code ATC]], 1)</f>
        <v>L</v>
      </c>
      <c r="H576" s="24" t="str">
        <f>INDEX(Table34[Libellé français], MATCH(tbl_produits[[#This Row],[Classe ATC]], Table34[ATC_code], 0))</f>
        <v>Antinéoplasiques et immunomodulateurs</v>
      </c>
      <c r="I576" s="24" t="str">
        <f>LEFT(tbl_produits[[#This Row],[Code ATC]], 3)</f>
        <v>L01</v>
      </c>
      <c r="J576" s="24"/>
      <c r="K576" s="24"/>
      <c r="L576" s="23"/>
    </row>
    <row r="577" spans="1:12" x14ac:dyDescent="0.2">
      <c r="A577" s="24" t="s">
        <v>1091</v>
      </c>
      <c r="B577" s="24" t="s">
        <v>16175</v>
      </c>
      <c r="C577" s="24" t="s">
        <v>16656</v>
      </c>
      <c r="D577" s="24" t="s">
        <v>15648</v>
      </c>
      <c r="E577" s="24" t="s">
        <v>2117</v>
      </c>
      <c r="F577" s="24" t="s">
        <v>9837</v>
      </c>
      <c r="G577" s="24" t="str">
        <f>LEFT(tbl_produits[[#This Row],[Code ATC]], 1)</f>
        <v>L</v>
      </c>
      <c r="H577" s="24" t="str">
        <f>INDEX(Table34[Libellé français], MATCH(tbl_produits[[#This Row],[Classe ATC]], Table34[ATC_code], 0))</f>
        <v>Antinéoplasiques et immunomodulateurs</v>
      </c>
      <c r="I577" s="24" t="str">
        <f>LEFT(tbl_produits[[#This Row],[Code ATC]], 3)</f>
        <v>L01</v>
      </c>
      <c r="J577" s="24"/>
      <c r="K577" s="24"/>
      <c r="L577" s="23"/>
    </row>
    <row r="578" spans="1:12" x14ac:dyDescent="0.2">
      <c r="A578" s="24" t="s">
        <v>241</v>
      </c>
      <c r="B578" s="24" t="s">
        <v>241</v>
      </c>
      <c r="C578" s="24" t="s">
        <v>2538</v>
      </c>
      <c r="D578" s="24" t="s">
        <v>15636</v>
      </c>
      <c r="E578" s="24" t="s">
        <v>2117</v>
      </c>
      <c r="F578" s="24" t="s">
        <v>9837</v>
      </c>
      <c r="G578" s="24" t="str">
        <f>LEFT(tbl_produits[[#This Row],[Code ATC]], 1)</f>
        <v>L</v>
      </c>
      <c r="H578" s="24" t="str">
        <f>INDEX(Table34[Libellé français], MATCH(tbl_produits[[#This Row],[Classe ATC]], Table34[ATC_code], 0))</f>
        <v>Antinéoplasiques et immunomodulateurs</v>
      </c>
      <c r="I578" s="24" t="str">
        <f>LEFT(tbl_produits[[#This Row],[Code ATC]], 3)</f>
        <v>L01</v>
      </c>
      <c r="J578" s="24"/>
      <c r="K578" s="24"/>
      <c r="L578" s="23"/>
    </row>
    <row r="579" spans="1:12" x14ac:dyDescent="0.2">
      <c r="A579" s="24" t="s">
        <v>331</v>
      </c>
      <c r="B579" s="24" t="s">
        <v>331</v>
      </c>
      <c r="C579" s="24" t="s">
        <v>2538</v>
      </c>
      <c r="D579" s="24" t="s">
        <v>15636</v>
      </c>
      <c r="E579" s="24" t="s">
        <v>2117</v>
      </c>
      <c r="F579" s="24" t="s">
        <v>9837</v>
      </c>
      <c r="G579" s="24" t="str">
        <f>LEFT(tbl_produits[[#This Row],[Code ATC]], 1)</f>
        <v>L</v>
      </c>
      <c r="H579" s="24" t="str">
        <f>INDEX(Table34[Libellé français], MATCH(tbl_produits[[#This Row],[Classe ATC]], Table34[ATC_code], 0))</f>
        <v>Antinéoplasiques et immunomodulateurs</v>
      </c>
      <c r="I579" s="24" t="str">
        <f>LEFT(tbl_produits[[#This Row],[Code ATC]], 3)</f>
        <v>L01</v>
      </c>
      <c r="J579" s="24"/>
      <c r="K579" s="24"/>
      <c r="L579" s="23"/>
    </row>
    <row r="580" spans="1:12" x14ac:dyDescent="0.2">
      <c r="A580" s="24" t="s">
        <v>1716</v>
      </c>
      <c r="B580" s="24" t="s">
        <v>2115</v>
      </c>
      <c r="C580" s="24" t="s">
        <v>2538</v>
      </c>
      <c r="D580" s="24" t="s">
        <v>15709</v>
      </c>
      <c r="E580" s="24" t="s">
        <v>2117</v>
      </c>
      <c r="F580" s="24" t="s">
        <v>9837</v>
      </c>
      <c r="G580" s="24" t="str">
        <f>LEFT(tbl_produits[[#This Row],[Code ATC]], 1)</f>
        <v>L</v>
      </c>
      <c r="H580" s="24" t="str">
        <f>INDEX(Table34[Libellé français], MATCH(tbl_produits[[#This Row],[Classe ATC]], Table34[ATC_code], 0))</f>
        <v>Antinéoplasiques et immunomodulateurs</v>
      </c>
      <c r="I580" s="24" t="str">
        <f>LEFT(tbl_produits[[#This Row],[Code ATC]], 3)</f>
        <v>L01</v>
      </c>
      <c r="J580" s="24"/>
      <c r="K580" s="24"/>
      <c r="L580" s="23"/>
    </row>
    <row r="581" spans="1:12" x14ac:dyDescent="0.2">
      <c r="A581" s="24" t="s">
        <v>1376</v>
      </c>
      <c r="B581" s="24" t="s">
        <v>2114</v>
      </c>
      <c r="C581" s="24" t="s">
        <v>2538</v>
      </c>
      <c r="D581" s="24" t="s">
        <v>15709</v>
      </c>
      <c r="E581" s="24" t="s">
        <v>2117</v>
      </c>
      <c r="F581" s="24" t="s">
        <v>9837</v>
      </c>
      <c r="G581" s="24" t="str">
        <f>LEFT(tbl_produits[[#This Row],[Code ATC]], 1)</f>
        <v>L</v>
      </c>
      <c r="H581" s="24" t="str">
        <f>INDEX(Table34[Libellé français], MATCH(tbl_produits[[#This Row],[Classe ATC]], Table34[ATC_code], 0))</f>
        <v>Antinéoplasiques et immunomodulateurs</v>
      </c>
      <c r="I581" s="24" t="str">
        <f>LEFT(tbl_produits[[#This Row],[Code ATC]], 3)</f>
        <v>L01</v>
      </c>
      <c r="J581" s="24"/>
      <c r="K581" s="24"/>
      <c r="L581" s="23"/>
    </row>
    <row r="582" spans="1:12" x14ac:dyDescent="0.2">
      <c r="A582" s="24" t="s">
        <v>1095</v>
      </c>
      <c r="B582" s="24" t="s">
        <v>2113</v>
      </c>
      <c r="C582" s="24" t="s">
        <v>2539</v>
      </c>
      <c r="D582" s="24" t="s">
        <v>15709</v>
      </c>
      <c r="E582" s="24" t="s">
        <v>2117</v>
      </c>
      <c r="F582" s="24" t="s">
        <v>9837</v>
      </c>
      <c r="G582" s="24" t="str">
        <f>LEFT(tbl_produits[[#This Row],[Code ATC]], 1)</f>
        <v>L</v>
      </c>
      <c r="H582" s="24" t="str">
        <f>INDEX(Table34[Libellé français], MATCH(tbl_produits[[#This Row],[Classe ATC]], Table34[ATC_code], 0))</f>
        <v>Antinéoplasiques et immunomodulateurs</v>
      </c>
      <c r="I582" s="24" t="str">
        <f>LEFT(tbl_produits[[#This Row],[Code ATC]], 3)</f>
        <v>L01</v>
      </c>
      <c r="J582" s="24"/>
      <c r="K582" s="24"/>
      <c r="L582" s="23"/>
    </row>
    <row r="583" spans="1:12" x14ac:dyDescent="0.2">
      <c r="A583" s="24" t="s">
        <v>682</v>
      </c>
      <c r="B583" s="24" t="s">
        <v>16176</v>
      </c>
      <c r="C583" s="24" t="s">
        <v>17130</v>
      </c>
      <c r="D583" s="24"/>
      <c r="E583" s="24" t="s">
        <v>15827</v>
      </c>
      <c r="F583" s="24" t="s">
        <v>10019</v>
      </c>
      <c r="G583" s="24" t="str">
        <f>LEFT(tbl_produits[[#This Row],[Code ATC]], 1)</f>
        <v>L</v>
      </c>
      <c r="H583" s="24" t="str">
        <f>INDEX(Table34[Libellé français], MATCH(tbl_produits[[#This Row],[Classe ATC]], Table34[ATC_code], 0))</f>
        <v>Antinéoplasiques et immunomodulateurs</v>
      </c>
      <c r="I583" s="24" t="str">
        <f>LEFT(tbl_produits[[#This Row],[Code ATC]], 3)</f>
        <v>L01</v>
      </c>
      <c r="J583" s="24"/>
      <c r="K583" s="24"/>
      <c r="L583" s="23"/>
    </row>
    <row r="584" spans="1:12" x14ac:dyDescent="0.2">
      <c r="A584" s="24" t="s">
        <v>1513</v>
      </c>
      <c r="B584" s="24" t="s">
        <v>2257</v>
      </c>
      <c r="C584" s="24" t="s">
        <v>15727</v>
      </c>
      <c r="D584" s="24" t="s">
        <v>15694</v>
      </c>
      <c r="E584" s="24" t="s">
        <v>2176</v>
      </c>
      <c r="F584" s="24" t="s">
        <v>12871</v>
      </c>
      <c r="G584" s="24" t="str">
        <f>LEFT(tbl_produits[[#This Row],[Code ATC]], 1)</f>
        <v>N</v>
      </c>
      <c r="H584" s="24" t="str">
        <f>INDEX(Table34[Libellé français], MATCH(tbl_produits[[#This Row],[Classe ATC]], Table34[ATC_code], 0))</f>
        <v>Système nerveux</v>
      </c>
      <c r="I584" s="24" t="str">
        <f>LEFT(tbl_produits[[#This Row],[Code ATC]], 3)</f>
        <v>N06</v>
      </c>
      <c r="J584" s="24"/>
      <c r="K584" s="24"/>
      <c r="L584" s="23"/>
    </row>
    <row r="585" spans="1:12" x14ac:dyDescent="0.2">
      <c r="A585" s="24" t="s">
        <v>667</v>
      </c>
      <c r="B585" s="24" t="s">
        <v>2258</v>
      </c>
      <c r="C585" s="24" t="s">
        <v>15729</v>
      </c>
      <c r="D585" s="24" t="s">
        <v>15636</v>
      </c>
      <c r="E585" s="24" t="s">
        <v>2176</v>
      </c>
      <c r="F585" s="24" t="s">
        <v>12871</v>
      </c>
      <c r="G585" s="24" t="str">
        <f>LEFT(tbl_produits[[#This Row],[Code ATC]], 1)</f>
        <v>N</v>
      </c>
      <c r="H585" s="24" t="str">
        <f>INDEX(Table34[Libellé français], MATCH(tbl_produits[[#This Row],[Classe ATC]], Table34[ATC_code], 0))</f>
        <v>Système nerveux</v>
      </c>
      <c r="I585" s="24" t="str">
        <f>LEFT(tbl_produits[[#This Row],[Code ATC]], 3)</f>
        <v>N06</v>
      </c>
      <c r="J585" s="24"/>
      <c r="K585" s="24"/>
      <c r="L585" s="23"/>
    </row>
    <row r="586" spans="1:12" x14ac:dyDescent="0.2">
      <c r="A586" s="24" t="s">
        <v>895</v>
      </c>
      <c r="B586" s="24" t="s">
        <v>16177</v>
      </c>
      <c r="C586" s="24" t="s">
        <v>16544</v>
      </c>
      <c r="D586" s="24" t="s">
        <v>15636</v>
      </c>
      <c r="E586" s="24" t="s">
        <v>2176</v>
      </c>
      <c r="F586" s="24" t="s">
        <v>12871</v>
      </c>
      <c r="G586" s="24" t="str">
        <f>LEFT(tbl_produits[[#This Row],[Code ATC]], 1)</f>
        <v>N</v>
      </c>
      <c r="H586" s="24" t="str">
        <f>INDEX(Table34[Libellé français], MATCH(tbl_produits[[#This Row],[Classe ATC]], Table34[ATC_code], 0))</f>
        <v>Système nerveux</v>
      </c>
      <c r="I586" s="24" t="str">
        <f>LEFT(tbl_produits[[#This Row],[Code ATC]], 3)</f>
        <v>N06</v>
      </c>
      <c r="J586" s="24"/>
      <c r="K586" s="24"/>
      <c r="L586" s="23"/>
    </row>
    <row r="587" spans="1:12" x14ac:dyDescent="0.2">
      <c r="A587" s="24" t="s">
        <v>797</v>
      </c>
      <c r="B587" s="24" t="s">
        <v>2259</v>
      </c>
      <c r="C587" s="24" t="s">
        <v>15730</v>
      </c>
      <c r="D587" s="24" t="s">
        <v>15636</v>
      </c>
      <c r="E587" s="24" t="s">
        <v>2176</v>
      </c>
      <c r="F587" s="24" t="s">
        <v>12871</v>
      </c>
      <c r="G587" s="24" t="str">
        <f>LEFT(tbl_produits[[#This Row],[Code ATC]], 1)</f>
        <v>N</v>
      </c>
      <c r="H587" s="24" t="str">
        <f>INDEX(Table34[Libellé français], MATCH(tbl_produits[[#This Row],[Classe ATC]], Table34[ATC_code], 0))</f>
        <v>Système nerveux</v>
      </c>
      <c r="I587" s="24" t="str">
        <f>LEFT(tbl_produits[[#This Row],[Code ATC]], 3)</f>
        <v>N06</v>
      </c>
      <c r="J587" s="24"/>
      <c r="K587" s="24"/>
      <c r="L587" s="23"/>
    </row>
    <row r="588" spans="1:12" x14ac:dyDescent="0.2">
      <c r="A588" s="24" t="s">
        <v>1797</v>
      </c>
      <c r="B588" s="24" t="s">
        <v>16178</v>
      </c>
      <c r="C588" s="24" t="s">
        <v>16757</v>
      </c>
      <c r="D588" s="24" t="s">
        <v>15709</v>
      </c>
      <c r="E588" s="24" t="s">
        <v>2176</v>
      </c>
      <c r="F588" s="24" t="s">
        <v>12871</v>
      </c>
      <c r="G588" s="24" t="str">
        <f>LEFT(tbl_produits[[#This Row],[Code ATC]], 1)</f>
        <v>N</v>
      </c>
      <c r="H588" s="24" t="str">
        <f>INDEX(Table34[Libellé français], MATCH(tbl_produits[[#This Row],[Classe ATC]], Table34[ATC_code], 0))</f>
        <v>Système nerveux</v>
      </c>
      <c r="I588" s="24" t="str">
        <f>LEFT(tbl_produits[[#This Row],[Code ATC]], 3)</f>
        <v>N06</v>
      </c>
      <c r="J588" s="24"/>
      <c r="K588" s="24"/>
      <c r="L588" s="23"/>
    </row>
    <row r="589" spans="1:12" x14ac:dyDescent="0.2">
      <c r="A589" s="24" t="s">
        <v>1247</v>
      </c>
      <c r="B589" s="24" t="s">
        <v>16179</v>
      </c>
      <c r="C589" s="24" t="s">
        <v>17088</v>
      </c>
      <c r="D589" s="24" t="s">
        <v>15709</v>
      </c>
      <c r="E589" s="24" t="s">
        <v>2176</v>
      </c>
      <c r="F589" s="24" t="s">
        <v>12871</v>
      </c>
      <c r="G589" s="24" t="str">
        <f>LEFT(tbl_produits[[#This Row],[Code ATC]], 1)</f>
        <v>N</v>
      </c>
      <c r="H589" s="24" t="str">
        <f>INDEX(Table34[Libellé français], MATCH(tbl_produits[[#This Row],[Classe ATC]], Table34[ATC_code], 0))</f>
        <v>Système nerveux</v>
      </c>
      <c r="I589" s="24" t="str">
        <f>LEFT(tbl_produits[[#This Row],[Code ATC]], 3)</f>
        <v>N06</v>
      </c>
      <c r="J589" s="24"/>
      <c r="K589" s="24"/>
      <c r="L589" s="23"/>
    </row>
    <row r="590" spans="1:12" x14ac:dyDescent="0.2">
      <c r="A590" s="24" t="s">
        <v>972</v>
      </c>
      <c r="B590" s="24" t="s">
        <v>2260</v>
      </c>
      <c r="C590" s="24" t="s">
        <v>15788</v>
      </c>
      <c r="D590" s="24" t="s">
        <v>15728</v>
      </c>
      <c r="E590" s="24" t="s">
        <v>2186</v>
      </c>
      <c r="F590" s="24" t="s">
        <v>8236</v>
      </c>
      <c r="G590" s="24" t="str">
        <f>LEFT(tbl_produits[[#This Row],[Code ATC]], 1)</f>
        <v>H</v>
      </c>
      <c r="H590" s="24" t="str">
        <f>INDEX(Table34[Libellé français], MATCH(tbl_produits[[#This Row],[Classe ATC]], Table34[ATC_code], 0))</f>
        <v>Hormones systémiques sauf hormones sexuelles et insulines</v>
      </c>
      <c r="I590" s="24" t="str">
        <f>LEFT(tbl_produits[[#This Row],[Code ATC]], 3)</f>
        <v>H02</v>
      </c>
      <c r="J590" s="24"/>
      <c r="K590" s="24"/>
      <c r="L590" s="23"/>
    </row>
    <row r="591" spans="1:12" x14ac:dyDescent="0.2">
      <c r="A591" s="24" t="s">
        <v>1066</v>
      </c>
      <c r="B591" s="24" t="s">
        <v>16180</v>
      </c>
      <c r="C591" s="24" t="s">
        <v>16753</v>
      </c>
      <c r="D591" s="24" t="s">
        <v>17191</v>
      </c>
      <c r="E591" s="24" t="s">
        <v>15944</v>
      </c>
      <c r="F591" s="24" t="s">
        <v>8956</v>
      </c>
      <c r="G591" s="24" t="str">
        <f>LEFT(tbl_produits[[#This Row],[Code ATC]], 1)</f>
        <v>J</v>
      </c>
      <c r="H591" s="24" t="str">
        <f>INDEX(Table34[Libellé français], MATCH(tbl_produits[[#This Row],[Classe ATC]], Table34[ATC_code], 0))</f>
        <v>Anti-infectieux à usage systémique</v>
      </c>
      <c r="I591" s="24" t="str">
        <f>LEFT(tbl_produits[[#This Row],[Code ATC]], 3)</f>
        <v>J01</v>
      </c>
      <c r="J591" s="24"/>
      <c r="K591" s="24"/>
      <c r="L591" s="23"/>
    </row>
    <row r="592" spans="1:12" x14ac:dyDescent="0.2">
      <c r="A592" s="24" t="s">
        <v>1949</v>
      </c>
      <c r="B592" s="24" t="s">
        <v>16181</v>
      </c>
      <c r="C592" s="24" t="s">
        <v>16754</v>
      </c>
      <c r="D592" s="24" t="s">
        <v>17191</v>
      </c>
      <c r="E592" s="24" t="s">
        <v>15944</v>
      </c>
      <c r="F592" s="24" t="s">
        <v>8956</v>
      </c>
      <c r="G592" s="24" t="str">
        <f>LEFT(tbl_produits[[#This Row],[Code ATC]], 1)</f>
        <v>J</v>
      </c>
      <c r="H592" s="24" t="str">
        <f>INDEX(Table34[Libellé français], MATCH(tbl_produits[[#This Row],[Classe ATC]], Table34[ATC_code], 0))</f>
        <v>Anti-infectieux à usage systémique</v>
      </c>
      <c r="I592" s="24" t="str">
        <f>LEFT(tbl_produits[[#This Row],[Code ATC]], 3)</f>
        <v>J01</v>
      </c>
      <c r="J592" s="24"/>
      <c r="K592" s="24"/>
      <c r="L592" s="23"/>
    </row>
    <row r="593" spans="1:12" x14ac:dyDescent="0.2">
      <c r="A593" s="24" t="s">
        <v>1948</v>
      </c>
      <c r="B593" s="24" t="s">
        <v>16182</v>
      </c>
      <c r="C593" s="24" t="s">
        <v>16755</v>
      </c>
      <c r="D593" s="24" t="s">
        <v>17191</v>
      </c>
      <c r="E593" s="24" t="s">
        <v>15944</v>
      </c>
      <c r="F593" s="24" t="s">
        <v>8956</v>
      </c>
      <c r="G593" s="24" t="str">
        <f>LEFT(tbl_produits[[#This Row],[Code ATC]], 1)</f>
        <v>J</v>
      </c>
      <c r="H593" s="24" t="str">
        <f>INDEX(Table34[Libellé français], MATCH(tbl_produits[[#This Row],[Classe ATC]], Table34[ATC_code], 0))</f>
        <v>Anti-infectieux à usage systémique</v>
      </c>
      <c r="I593" s="24" t="str">
        <f>LEFT(tbl_produits[[#This Row],[Code ATC]], 3)</f>
        <v>J01</v>
      </c>
      <c r="J593" s="24"/>
      <c r="K593" s="24"/>
      <c r="L593" s="23"/>
    </row>
    <row r="594" spans="1:12" x14ac:dyDescent="0.2">
      <c r="A594" s="24" t="s">
        <v>30</v>
      </c>
      <c r="B594" s="24" t="s">
        <v>30</v>
      </c>
      <c r="C594" s="24" t="s">
        <v>2454</v>
      </c>
      <c r="D594" s="24" t="s">
        <v>15845</v>
      </c>
      <c r="E594" s="24" t="s">
        <v>15815</v>
      </c>
      <c r="F594" s="24" t="s">
        <v>5040</v>
      </c>
      <c r="G594" s="24" t="str">
        <f>LEFT(tbl_produits[[#This Row],[Code ATC]], 1)</f>
        <v>C</v>
      </c>
      <c r="H594" s="24" t="str">
        <f>INDEX(Table34[Libellé français], MATCH(tbl_produits[[#This Row],[Classe ATC]], Table34[ATC_code], 0))</f>
        <v>Système cardiovasculaire</v>
      </c>
      <c r="I594" s="24" t="str">
        <f>LEFT(tbl_produits[[#This Row],[Code ATC]], 3)</f>
        <v>C01</v>
      </c>
      <c r="J594" s="24"/>
      <c r="K594" s="24"/>
      <c r="L594" s="23"/>
    </row>
    <row r="595" spans="1:12" x14ac:dyDescent="0.2">
      <c r="A595" s="24" t="s">
        <v>258</v>
      </c>
      <c r="B595" s="24" t="s">
        <v>258</v>
      </c>
      <c r="C595" s="24" t="s">
        <v>16468</v>
      </c>
      <c r="D595" s="24" t="s">
        <v>15845</v>
      </c>
      <c r="E595" s="24" t="s">
        <v>15815</v>
      </c>
      <c r="F595" s="24" t="s">
        <v>5040</v>
      </c>
      <c r="G595" s="24" t="str">
        <f>LEFT(tbl_produits[[#This Row],[Code ATC]], 1)</f>
        <v>C</v>
      </c>
      <c r="H595" s="24" t="str">
        <f>INDEX(Table34[Libellé français], MATCH(tbl_produits[[#This Row],[Classe ATC]], Table34[ATC_code], 0))</f>
        <v>Système cardiovasculaire</v>
      </c>
      <c r="I595" s="24" t="str">
        <f>LEFT(tbl_produits[[#This Row],[Code ATC]], 3)</f>
        <v>C01</v>
      </c>
      <c r="J595" s="24"/>
      <c r="K595" s="24"/>
      <c r="L595" s="23"/>
    </row>
    <row r="596" spans="1:12" x14ac:dyDescent="0.2">
      <c r="A596" s="24" t="s">
        <v>198</v>
      </c>
      <c r="B596" s="24" t="s">
        <v>198</v>
      </c>
      <c r="C596" s="24" t="s">
        <v>213</v>
      </c>
      <c r="D596" s="24" t="s">
        <v>17191</v>
      </c>
      <c r="E596" s="24" t="s">
        <v>2411</v>
      </c>
      <c r="F596" s="24" t="s">
        <v>12808</v>
      </c>
      <c r="G596" s="24" t="str">
        <f>LEFT(tbl_produits[[#This Row],[Code ATC]], 1)</f>
        <v>N</v>
      </c>
      <c r="H596" s="24" t="str">
        <f>INDEX(Table34[Libellé français], MATCH(tbl_produits[[#This Row],[Classe ATC]], Table34[ATC_code], 0))</f>
        <v>Système nerveux</v>
      </c>
      <c r="I596" s="24" t="str">
        <f>LEFT(tbl_produits[[#This Row],[Code ATC]], 3)</f>
        <v>N06</v>
      </c>
      <c r="J596" s="24"/>
      <c r="K596" s="24"/>
      <c r="L596" s="23"/>
    </row>
    <row r="597" spans="1:12" x14ac:dyDescent="0.2">
      <c r="A597" s="24" t="s">
        <v>144</v>
      </c>
      <c r="B597" s="24" t="s">
        <v>144</v>
      </c>
      <c r="C597" s="24" t="s">
        <v>213</v>
      </c>
      <c r="D597" s="24" t="s">
        <v>17191</v>
      </c>
      <c r="E597" s="24" t="s">
        <v>2411</v>
      </c>
      <c r="F597" s="24" t="s">
        <v>12808</v>
      </c>
      <c r="G597" s="24" t="str">
        <f>LEFT(tbl_produits[[#This Row],[Code ATC]], 1)</f>
        <v>N</v>
      </c>
      <c r="H597" s="24" t="str">
        <f>INDEX(Table34[Libellé français], MATCH(tbl_produits[[#This Row],[Classe ATC]], Table34[ATC_code], 0))</f>
        <v>Système nerveux</v>
      </c>
      <c r="I597" s="24" t="str">
        <f>LEFT(tbl_produits[[#This Row],[Code ATC]], 3)</f>
        <v>N06</v>
      </c>
      <c r="J597" s="24"/>
      <c r="K597" s="24"/>
      <c r="L597" s="23"/>
    </row>
    <row r="598" spans="1:12" x14ac:dyDescent="0.2">
      <c r="A598" s="24" t="s">
        <v>213</v>
      </c>
      <c r="B598" s="24" t="s">
        <v>213</v>
      </c>
      <c r="C598" s="24" t="s">
        <v>213</v>
      </c>
      <c r="D598" s="24" t="s">
        <v>17191</v>
      </c>
      <c r="E598" s="24" t="s">
        <v>2411</v>
      </c>
      <c r="F598" s="24" t="s">
        <v>12808</v>
      </c>
      <c r="G598" s="24" t="str">
        <f>LEFT(tbl_produits[[#This Row],[Code ATC]], 1)</f>
        <v>N</v>
      </c>
      <c r="H598" s="24" t="str">
        <f>INDEX(Table34[Libellé français], MATCH(tbl_produits[[#This Row],[Classe ATC]], Table34[ATC_code], 0))</f>
        <v>Système nerveux</v>
      </c>
      <c r="I598" s="24" t="str">
        <f>LEFT(tbl_produits[[#This Row],[Code ATC]], 3)</f>
        <v>N06</v>
      </c>
      <c r="J598" s="24"/>
      <c r="K598" s="24"/>
      <c r="L598" s="23"/>
    </row>
    <row r="599" spans="1:12" x14ac:dyDescent="0.2">
      <c r="A599" s="24" t="s">
        <v>17205</v>
      </c>
      <c r="B599" s="24" t="s">
        <v>17373</v>
      </c>
      <c r="C599" s="24" t="s">
        <v>17391</v>
      </c>
      <c r="D599" s="24" t="s">
        <v>15709</v>
      </c>
      <c r="E599" s="24" t="s">
        <v>17385</v>
      </c>
      <c r="F599" s="24" t="s">
        <v>9018</v>
      </c>
      <c r="G599" s="24" t="str">
        <f>LEFT(tbl_produits[[#This Row],[Code ATC]], 1)</f>
        <v>J</v>
      </c>
      <c r="H599" s="24" t="str">
        <f>INDEX(Table34[Libellé français], MATCH(tbl_produits[[#This Row],[Classe ATC]], Table34[ATC_code], 0))</f>
        <v>Anti-infectieux à usage systémique</v>
      </c>
      <c r="I599" s="24" t="str">
        <f>LEFT(tbl_produits[[#This Row],[Code ATC]], 3)</f>
        <v>J02</v>
      </c>
      <c r="J599" s="24"/>
      <c r="L599" s="23"/>
    </row>
    <row r="600" spans="1:12" x14ac:dyDescent="0.2">
      <c r="A600" s="24" t="s">
        <v>17206</v>
      </c>
      <c r="B600" s="24" t="s">
        <v>17374</v>
      </c>
      <c r="C600" s="24" t="s">
        <v>17395</v>
      </c>
      <c r="D600" s="24" t="s">
        <v>15709</v>
      </c>
      <c r="E600" s="24" t="s">
        <v>17385</v>
      </c>
      <c r="F600" s="24" t="s">
        <v>9018</v>
      </c>
      <c r="G600" s="24" t="str">
        <f>LEFT(tbl_produits[[#This Row],[Code ATC]], 1)</f>
        <v>J</v>
      </c>
      <c r="H600" s="24" t="str">
        <f>INDEX(Table34[Libellé français], MATCH(tbl_produits[[#This Row],[Classe ATC]], Table34[ATC_code], 0))</f>
        <v>Anti-infectieux à usage systémique</v>
      </c>
      <c r="I600" s="24" t="str">
        <f>LEFT(tbl_produits[[#This Row],[Code ATC]], 3)</f>
        <v>J02</v>
      </c>
      <c r="J600" s="24"/>
      <c r="L600" s="23"/>
    </row>
    <row r="601" spans="1:12" x14ac:dyDescent="0.2">
      <c r="A601" s="24" t="s">
        <v>1012</v>
      </c>
      <c r="B601" s="24" t="s">
        <v>16183</v>
      </c>
      <c r="C601" s="24" t="s">
        <v>16652</v>
      </c>
      <c r="D601" s="24"/>
      <c r="E601" s="24" t="s">
        <v>16823</v>
      </c>
      <c r="F601" s="24" t="s">
        <v>12136</v>
      </c>
      <c r="G601" s="24" t="str">
        <f>LEFT(tbl_produits[[#This Row],[Code ATC]], 1)</f>
        <v>N</v>
      </c>
      <c r="H601" s="24" t="str">
        <f>INDEX(Table34[Libellé français], MATCH(tbl_produits[[#This Row],[Classe ATC]], Table34[ATC_code], 0))</f>
        <v>Système nerveux</v>
      </c>
      <c r="I601" s="24" t="str">
        <f>LEFT(tbl_produits[[#This Row],[Code ATC]], 3)</f>
        <v>N03</v>
      </c>
      <c r="J601" s="24"/>
      <c r="K601" s="24"/>
      <c r="L601" s="23"/>
    </row>
    <row r="602" spans="1:12" x14ac:dyDescent="0.2">
      <c r="A602" s="24" t="s">
        <v>1960</v>
      </c>
      <c r="B602" s="24" t="s">
        <v>16184</v>
      </c>
      <c r="C602" s="24" t="s">
        <v>16822</v>
      </c>
      <c r="D602" s="24"/>
      <c r="E602" s="24" t="s">
        <v>16823</v>
      </c>
      <c r="F602" s="24" t="s">
        <v>12136</v>
      </c>
      <c r="G602" s="24" t="str">
        <f>LEFT(tbl_produits[[#This Row],[Code ATC]], 1)</f>
        <v>N</v>
      </c>
      <c r="H602" s="24" t="str">
        <f>INDEX(Table34[Libellé français], MATCH(tbl_produits[[#This Row],[Classe ATC]], Table34[ATC_code], 0))</f>
        <v>Système nerveux</v>
      </c>
      <c r="I602" s="24" t="str">
        <f>LEFT(tbl_produits[[#This Row],[Code ATC]], 3)</f>
        <v>N03</v>
      </c>
      <c r="J602" s="24"/>
      <c r="K602" s="24"/>
      <c r="L602" s="23"/>
    </row>
    <row r="603" spans="1:12" x14ac:dyDescent="0.2">
      <c r="A603" s="24" t="s">
        <v>1367</v>
      </c>
      <c r="B603" s="24" t="s">
        <v>16185</v>
      </c>
      <c r="C603" s="24" t="s">
        <v>16824</v>
      </c>
      <c r="D603" s="24"/>
      <c r="E603" s="24" t="s">
        <v>16823</v>
      </c>
      <c r="F603" s="24" t="s">
        <v>12136</v>
      </c>
      <c r="G603" s="24" t="str">
        <f>LEFT(tbl_produits[[#This Row],[Code ATC]], 1)</f>
        <v>N</v>
      </c>
      <c r="H603" s="24" t="str">
        <f>INDEX(Table34[Libellé français], MATCH(tbl_produits[[#This Row],[Classe ATC]], Table34[ATC_code], 0))</f>
        <v>Système nerveux</v>
      </c>
      <c r="I603" s="24" t="str">
        <f>LEFT(tbl_produits[[#This Row],[Code ATC]], 3)</f>
        <v>N03</v>
      </c>
      <c r="J603" s="24"/>
      <c r="K603" s="24"/>
      <c r="L603" s="23"/>
    </row>
    <row r="604" spans="1:12" x14ac:dyDescent="0.2">
      <c r="A604" s="24" t="s">
        <v>232</v>
      </c>
      <c r="B604" s="24" t="s">
        <v>232</v>
      </c>
      <c r="C604" s="24" t="s">
        <v>17043</v>
      </c>
      <c r="D604" s="24"/>
      <c r="E604" s="23" t="s">
        <v>2178</v>
      </c>
      <c r="F604" s="24" t="s">
        <v>8169</v>
      </c>
      <c r="G604" s="24" t="str">
        <f>LEFT(tbl_produits[[#This Row],[Code ATC]], 1)</f>
        <v>H</v>
      </c>
      <c r="H604" s="24" t="str">
        <f>INDEX(Table34[Libellé français], MATCH(tbl_produits[[#This Row],[Classe ATC]], Table34[ATC_code], 0))</f>
        <v>Hormones systémiques sauf hormones sexuelles et insulines</v>
      </c>
      <c r="I604" s="24" t="str">
        <f>LEFT(tbl_produits[[#This Row],[Code ATC]], 3)</f>
        <v>H01</v>
      </c>
      <c r="J604" s="24"/>
      <c r="K604" s="24"/>
      <c r="L604" s="23"/>
    </row>
    <row r="605" spans="1:12" x14ac:dyDescent="0.2">
      <c r="A605" s="24" t="s">
        <v>1330</v>
      </c>
      <c r="B605" s="24" t="s">
        <v>16186</v>
      </c>
      <c r="C605" s="24" t="s">
        <v>17043</v>
      </c>
      <c r="D605" s="24"/>
      <c r="E605" s="23" t="s">
        <v>2178</v>
      </c>
      <c r="F605" s="24" t="s">
        <v>8169</v>
      </c>
      <c r="G605" s="24" t="str">
        <f>LEFT(tbl_produits[[#This Row],[Code ATC]], 1)</f>
        <v>H</v>
      </c>
      <c r="H605" s="24" t="str">
        <f>INDEX(Table34[Libellé français], MATCH(tbl_produits[[#This Row],[Classe ATC]], Table34[ATC_code], 0))</f>
        <v>Hormones systémiques sauf hormones sexuelles et insulines</v>
      </c>
      <c r="I605" s="24" t="str">
        <f>LEFT(tbl_produits[[#This Row],[Code ATC]], 3)</f>
        <v>H01</v>
      </c>
      <c r="J605" s="24"/>
      <c r="K605" s="24"/>
      <c r="L605" s="23"/>
    </row>
    <row r="606" spans="1:12" x14ac:dyDescent="0.2">
      <c r="A606" s="24" t="s">
        <v>97</v>
      </c>
      <c r="B606" s="24" t="s">
        <v>97</v>
      </c>
      <c r="C606" s="24" t="s">
        <v>97</v>
      </c>
      <c r="D606" s="24"/>
      <c r="E606" s="24" t="s">
        <v>2178</v>
      </c>
      <c r="F606" s="24" t="s">
        <v>8169</v>
      </c>
      <c r="G606" s="24" t="str">
        <f>LEFT(tbl_produits[[#This Row],[Code ATC]], 1)</f>
        <v>H</v>
      </c>
      <c r="H606" s="24" t="str">
        <f>INDEX(Table34[Libellé français], MATCH(tbl_produits[[#This Row],[Classe ATC]], Table34[ATC_code], 0))</f>
        <v>Hormones systémiques sauf hormones sexuelles et insulines</v>
      </c>
      <c r="I606" s="24" t="str">
        <f>LEFT(tbl_produits[[#This Row],[Code ATC]], 3)</f>
        <v>H01</v>
      </c>
      <c r="J606" s="24"/>
      <c r="K606" s="24"/>
      <c r="L606" s="23"/>
    </row>
    <row r="607" spans="1:12" x14ac:dyDescent="0.2">
      <c r="A607" s="24" t="s">
        <v>58</v>
      </c>
      <c r="B607" s="24" t="s">
        <v>58</v>
      </c>
      <c r="C607" s="24" t="s">
        <v>2542</v>
      </c>
      <c r="D607" s="24" t="s">
        <v>15765</v>
      </c>
      <c r="E607" s="24" t="s">
        <v>2178</v>
      </c>
      <c r="F607" s="24" t="s">
        <v>8169</v>
      </c>
      <c r="G607" s="24" t="str">
        <f>LEFT(tbl_produits[[#This Row],[Code ATC]], 1)</f>
        <v>H</v>
      </c>
      <c r="H607" s="24" t="str">
        <f>INDEX(Table34[Libellé français], MATCH(tbl_produits[[#This Row],[Classe ATC]], Table34[ATC_code], 0))</f>
        <v>Hormones systémiques sauf hormones sexuelles et insulines</v>
      </c>
      <c r="I607" s="24" t="str">
        <f>LEFT(tbl_produits[[#This Row],[Code ATC]], 3)</f>
        <v>H01</v>
      </c>
      <c r="J607" s="24"/>
      <c r="K607" s="24"/>
      <c r="L607" s="23"/>
    </row>
    <row r="608" spans="1:12" x14ac:dyDescent="0.2">
      <c r="A608" s="24" t="s">
        <v>1331</v>
      </c>
      <c r="B608" s="24" t="s">
        <v>2116</v>
      </c>
      <c r="C608" s="24" t="s">
        <v>2542</v>
      </c>
      <c r="D608" s="24" t="s">
        <v>15765</v>
      </c>
      <c r="E608" s="24" t="s">
        <v>2178</v>
      </c>
      <c r="F608" s="24" t="s">
        <v>8169</v>
      </c>
      <c r="G608" s="24" t="str">
        <f>LEFT(tbl_produits[[#This Row],[Code ATC]], 1)</f>
        <v>H</v>
      </c>
      <c r="H608" s="24" t="str">
        <f>INDEX(Table34[Libellé français], MATCH(tbl_produits[[#This Row],[Classe ATC]], Table34[ATC_code], 0))</f>
        <v>Hormones systémiques sauf hormones sexuelles et insulines</v>
      </c>
      <c r="I608" s="24" t="str">
        <f>LEFT(tbl_produits[[#This Row],[Code ATC]], 3)</f>
        <v>H01</v>
      </c>
      <c r="J608" s="24"/>
      <c r="K608" s="24"/>
      <c r="L608" s="23"/>
    </row>
    <row r="609" spans="1:12" x14ac:dyDescent="0.2">
      <c r="A609" s="24" t="s">
        <v>16</v>
      </c>
      <c r="B609" s="24" t="s">
        <v>16</v>
      </c>
      <c r="C609" s="24" t="s">
        <v>2455</v>
      </c>
      <c r="D609" s="24" t="s">
        <v>15764</v>
      </c>
      <c r="E609" s="24" t="s">
        <v>2382</v>
      </c>
      <c r="F609" s="24" t="s">
        <v>14472</v>
      </c>
      <c r="G609" s="24" t="str">
        <f>LEFT(tbl_produits[[#This Row],[Code ATC]], 1)</f>
        <v>S</v>
      </c>
      <c r="H609" s="24" t="str">
        <f>INDEX(Table34[Libellé français], MATCH(tbl_produits[[#This Row],[Classe ATC]], Table34[ATC_code], 0))</f>
        <v>Organes sensoriels</v>
      </c>
      <c r="I609" s="24" t="str">
        <f>LEFT(tbl_produits[[#This Row],[Code ATC]], 3)</f>
        <v>S01</v>
      </c>
      <c r="J609" s="24"/>
      <c r="K609" s="24"/>
      <c r="L609" s="23"/>
    </row>
    <row r="610" spans="1:12" x14ac:dyDescent="0.2">
      <c r="A610" s="24" t="s">
        <v>954</v>
      </c>
      <c r="B610" s="24" t="s">
        <v>2261</v>
      </c>
      <c r="C610" s="24" t="s">
        <v>2455</v>
      </c>
      <c r="D610" s="24" t="s">
        <v>15764</v>
      </c>
      <c r="E610" s="24" t="s">
        <v>2382</v>
      </c>
      <c r="F610" s="24" t="s">
        <v>14472</v>
      </c>
      <c r="G610" s="24" t="str">
        <f>LEFT(tbl_produits[[#This Row],[Code ATC]], 1)</f>
        <v>S</v>
      </c>
      <c r="H610" s="24" t="str">
        <f>INDEX(Table34[Libellé français], MATCH(tbl_produits[[#This Row],[Classe ATC]], Table34[ATC_code], 0))</f>
        <v>Organes sensoriels</v>
      </c>
      <c r="I610" s="24" t="str">
        <f>LEFT(tbl_produits[[#This Row],[Code ATC]], 3)</f>
        <v>S01</v>
      </c>
      <c r="J610" s="24"/>
      <c r="K610" s="24"/>
      <c r="L610" s="23"/>
    </row>
    <row r="611" spans="1:12" x14ac:dyDescent="0.2">
      <c r="A611" s="24" t="s">
        <v>963</v>
      </c>
      <c r="B611" s="24" t="s">
        <v>2263</v>
      </c>
      <c r="C611" s="24" t="s">
        <v>2672</v>
      </c>
      <c r="D611" s="24"/>
      <c r="E611" s="24" t="s">
        <v>2383</v>
      </c>
      <c r="F611" s="24" t="s">
        <v>14460</v>
      </c>
      <c r="G611" s="24" t="str">
        <f>LEFT(tbl_produits[[#This Row],[Code ATC]], 1)</f>
        <v>S</v>
      </c>
      <c r="H611" s="24" t="str">
        <f>INDEX(Table34[Libellé français], MATCH(tbl_produits[[#This Row],[Classe ATC]], Table34[ATC_code], 0))</f>
        <v>Organes sensoriels</v>
      </c>
      <c r="I611" s="24" t="str">
        <f>LEFT(tbl_produits[[#This Row],[Code ATC]], 3)</f>
        <v>S01</v>
      </c>
      <c r="J611" s="24"/>
      <c r="K611" s="24"/>
      <c r="L611" s="23"/>
    </row>
    <row r="612" spans="1:12" x14ac:dyDescent="0.2">
      <c r="A612" s="24" t="s">
        <v>1780</v>
      </c>
      <c r="B612" s="24" t="s">
        <v>16187</v>
      </c>
      <c r="C612" s="24" t="s">
        <v>16578</v>
      </c>
      <c r="D612" s="24" t="s">
        <v>15660</v>
      </c>
      <c r="E612" s="24" t="s">
        <v>2077</v>
      </c>
      <c r="F612" s="24" t="s">
        <v>2882</v>
      </c>
      <c r="G612" s="24" t="str">
        <f>LEFT(tbl_produits[[#This Row],[Code ATC]], 1)</f>
        <v>A</v>
      </c>
      <c r="H612" s="24" t="str">
        <f>INDEX(Table34[Libellé français], MATCH(tbl_produits[[#This Row],[Classe ATC]], Table34[ATC_code], 0))</f>
        <v>Voies digestives et métabolisme</v>
      </c>
      <c r="I612" s="24" t="str">
        <f>LEFT(tbl_produits[[#This Row],[Code ATC]], 3)</f>
        <v>A02</v>
      </c>
      <c r="J612" s="24"/>
      <c r="K612" s="24"/>
      <c r="L612" s="23"/>
    </row>
    <row r="613" spans="1:12" x14ac:dyDescent="0.2">
      <c r="A613" s="24" t="s">
        <v>1834</v>
      </c>
      <c r="B613" s="24" t="s">
        <v>16188</v>
      </c>
      <c r="C613" s="24" t="s">
        <v>16578</v>
      </c>
      <c r="D613" s="24" t="s">
        <v>15660</v>
      </c>
      <c r="E613" s="24" t="s">
        <v>2077</v>
      </c>
      <c r="F613" s="24" t="s">
        <v>2882</v>
      </c>
      <c r="G613" s="24" t="str">
        <f>LEFT(tbl_produits[[#This Row],[Code ATC]], 1)</f>
        <v>A</v>
      </c>
      <c r="H613" s="24" t="str">
        <f>INDEX(Table34[Libellé français], MATCH(tbl_produits[[#This Row],[Classe ATC]], Table34[ATC_code], 0))</f>
        <v>Voies digestives et métabolisme</v>
      </c>
      <c r="I613" s="24" t="str">
        <f>LEFT(tbl_produits[[#This Row],[Code ATC]], 3)</f>
        <v>A02</v>
      </c>
      <c r="J613" s="24"/>
      <c r="K613" s="24"/>
      <c r="L613" s="23"/>
    </row>
    <row r="614" spans="1:12" x14ac:dyDescent="0.2">
      <c r="A614" s="24" t="s">
        <v>208</v>
      </c>
      <c r="B614" s="24" t="s">
        <v>208</v>
      </c>
      <c r="C614" s="24" t="s">
        <v>208</v>
      </c>
      <c r="D614" s="24" t="s">
        <v>16929</v>
      </c>
      <c r="E614" s="24" t="s">
        <v>15756</v>
      </c>
      <c r="F614" s="24" t="s">
        <v>9973</v>
      </c>
      <c r="G614" s="24" t="str">
        <f>LEFT(tbl_produits[[#This Row],[Code ATC]], 1)</f>
        <v>L</v>
      </c>
      <c r="H614" s="24" t="str">
        <f>INDEX(Table34[Libellé français], MATCH(tbl_produits[[#This Row],[Classe ATC]], Table34[ATC_code], 0))</f>
        <v>Antinéoplasiques et immunomodulateurs</v>
      </c>
      <c r="I614" s="24" t="str">
        <f>LEFT(tbl_produits[[#This Row],[Code ATC]], 3)</f>
        <v>L01</v>
      </c>
      <c r="J614" s="24"/>
      <c r="K614" s="24"/>
      <c r="L614" s="23"/>
    </row>
    <row r="615" spans="1:12" x14ac:dyDescent="0.2">
      <c r="A615" s="24" t="s">
        <v>17214</v>
      </c>
      <c r="B615" s="24" t="s">
        <v>17378</v>
      </c>
      <c r="C615" s="24" t="s">
        <v>17394</v>
      </c>
      <c r="D615" s="24" t="s">
        <v>16929</v>
      </c>
      <c r="E615" s="24" t="s">
        <v>17171</v>
      </c>
      <c r="F615" s="24" t="s">
        <v>9957</v>
      </c>
      <c r="G615" s="24" t="str">
        <f>LEFT(tbl_produits[[#This Row],[Code ATC]], 1)</f>
        <v>L</v>
      </c>
      <c r="H615" s="24" t="str">
        <f>INDEX(Table34[Libellé français], MATCH(tbl_produits[[#This Row],[Classe ATC]], Table34[ATC_code], 0))</f>
        <v>Antinéoplasiques et immunomodulateurs</v>
      </c>
      <c r="I615" s="24" t="str">
        <f>LEFT(tbl_produits[[#This Row],[Code ATC]], 3)</f>
        <v>L01</v>
      </c>
      <c r="J615" s="24"/>
      <c r="L615" s="23"/>
    </row>
    <row r="616" spans="1:12" x14ac:dyDescent="0.2">
      <c r="A616" s="24" t="s">
        <v>780</v>
      </c>
      <c r="B616" s="24" t="s">
        <v>2264</v>
      </c>
      <c r="C616" s="24" t="s">
        <v>2543</v>
      </c>
      <c r="D616" s="24" t="s">
        <v>15666</v>
      </c>
      <c r="E616" s="24" t="s">
        <v>2180</v>
      </c>
      <c r="F616" s="24" t="s">
        <v>11349</v>
      </c>
      <c r="G616" s="24" t="str">
        <f>LEFT(tbl_produits[[#This Row],[Code ATC]], 1)</f>
        <v>M</v>
      </c>
      <c r="H616" s="24" t="str">
        <f>INDEX(Table34[Libellé français], MATCH(tbl_produits[[#This Row],[Classe ATC]], Table34[ATC_code], 0))</f>
        <v xml:space="preserve">Système musculo-squelettique </v>
      </c>
      <c r="I616" s="24" t="str">
        <f>LEFT(tbl_produits[[#This Row],[Code ATC]], 3)</f>
        <v>M03</v>
      </c>
      <c r="J616" s="24"/>
      <c r="K616" s="24"/>
      <c r="L616" s="23"/>
    </row>
    <row r="617" spans="1:12" x14ac:dyDescent="0.2">
      <c r="A617" s="24" t="s">
        <v>721</v>
      </c>
      <c r="B617" s="24" t="s">
        <v>2262</v>
      </c>
      <c r="C617" s="24" t="s">
        <v>2543</v>
      </c>
      <c r="D617" s="24" t="s">
        <v>15666</v>
      </c>
      <c r="E617" s="24" t="s">
        <v>2180</v>
      </c>
      <c r="F617" s="24" t="s">
        <v>11349</v>
      </c>
      <c r="G617" s="24" t="str">
        <f>LEFT(tbl_produits[[#This Row],[Code ATC]], 1)</f>
        <v>M</v>
      </c>
      <c r="H617" s="24" t="str">
        <f>INDEX(Table34[Libellé français], MATCH(tbl_produits[[#This Row],[Classe ATC]], Table34[ATC_code], 0))</f>
        <v xml:space="preserve">Système musculo-squelettique </v>
      </c>
      <c r="I617" s="24" t="str">
        <f>LEFT(tbl_produits[[#This Row],[Code ATC]], 3)</f>
        <v>M03</v>
      </c>
      <c r="J617" s="24"/>
      <c r="K617" s="24"/>
      <c r="L617" s="23"/>
    </row>
    <row r="618" spans="1:12" x14ac:dyDescent="0.2">
      <c r="A618" s="24" t="s">
        <v>983</v>
      </c>
      <c r="B618" s="24" t="s">
        <v>16189</v>
      </c>
      <c r="C618" s="24" t="s">
        <v>16872</v>
      </c>
      <c r="D618" s="24"/>
      <c r="E618" s="24" t="s">
        <v>2180</v>
      </c>
      <c r="F618" s="24" t="s">
        <v>11349</v>
      </c>
      <c r="G618" s="24" t="str">
        <f>LEFT(tbl_produits[[#This Row],[Code ATC]], 1)</f>
        <v>M</v>
      </c>
      <c r="H618" s="24" t="str">
        <f>INDEX(Table34[Libellé français], MATCH(tbl_produits[[#This Row],[Classe ATC]], Table34[ATC_code], 0))</f>
        <v xml:space="preserve">Système musculo-squelettique </v>
      </c>
      <c r="I618" s="24" t="str">
        <f>LEFT(tbl_produits[[#This Row],[Code ATC]], 3)</f>
        <v>M03</v>
      </c>
      <c r="J618" s="24"/>
      <c r="K618" s="24"/>
      <c r="L618" s="23"/>
    </row>
    <row r="619" spans="1:12" x14ac:dyDescent="0.2">
      <c r="A619" s="24" t="s">
        <v>1081</v>
      </c>
      <c r="B619" s="24" t="s">
        <v>16190</v>
      </c>
      <c r="C619" s="24" t="s">
        <v>16821</v>
      </c>
      <c r="D619" s="24"/>
      <c r="E619" s="24" t="s">
        <v>15896</v>
      </c>
      <c r="F619" s="24" t="s">
        <v>14515</v>
      </c>
      <c r="G619" s="24" t="str">
        <f>LEFT(tbl_produits[[#This Row],[Code ATC]], 1)</f>
        <v>S</v>
      </c>
      <c r="H619" s="24" t="str">
        <f>INDEX(Table34[Libellé français], MATCH(tbl_produits[[#This Row],[Classe ATC]], Table34[ATC_code], 0))</f>
        <v>Organes sensoriels</v>
      </c>
      <c r="I619" s="24" t="str">
        <f>LEFT(tbl_produits[[#This Row],[Code ATC]], 3)</f>
        <v>S01</v>
      </c>
      <c r="J619" s="24"/>
      <c r="K619" s="24"/>
      <c r="L619" s="23"/>
    </row>
    <row r="620" spans="1:12" x14ac:dyDescent="0.2">
      <c r="A620" s="24" t="s">
        <v>2013</v>
      </c>
      <c r="B620" s="24" t="s">
        <v>2265</v>
      </c>
      <c r="C620" s="24" t="s">
        <v>16751</v>
      </c>
      <c r="D620" s="24" t="s">
        <v>17191</v>
      </c>
      <c r="E620" s="24" t="s">
        <v>2389</v>
      </c>
      <c r="F620" s="24" t="s">
        <v>13858</v>
      </c>
      <c r="G620" s="24" t="str">
        <f>LEFT(tbl_produits[[#This Row],[Code ATC]], 1)</f>
        <v>R</v>
      </c>
      <c r="H620" s="24" t="str">
        <f>INDEX(Table34[Libellé français], MATCH(tbl_produits[[#This Row],[Classe ATC]], Table34[ATC_code], 0))</f>
        <v>Système respiratoire</v>
      </c>
      <c r="I620" s="24" t="str">
        <f>LEFT(tbl_produits[[#This Row],[Code ATC]], 3)</f>
        <v>R03</v>
      </c>
      <c r="J620" s="24"/>
      <c r="K620" s="24"/>
      <c r="L620" s="23"/>
    </row>
    <row r="621" spans="1:12" x14ac:dyDescent="0.2">
      <c r="A621" s="24" t="s">
        <v>1326</v>
      </c>
      <c r="B621" s="24" t="s">
        <v>16191</v>
      </c>
      <c r="C621" s="24" t="s">
        <v>16752</v>
      </c>
      <c r="D621" s="26" t="s">
        <v>17060</v>
      </c>
      <c r="E621" s="24" t="s">
        <v>2389</v>
      </c>
      <c r="F621" s="24" t="s">
        <v>13858</v>
      </c>
      <c r="G621" s="24" t="str">
        <f>LEFT(tbl_produits[[#This Row],[Code ATC]], 1)</f>
        <v>R</v>
      </c>
      <c r="H621" s="24" t="str">
        <f>INDEX(Table34[Libellé français], MATCH(tbl_produits[[#This Row],[Classe ATC]], Table34[ATC_code], 0))</f>
        <v>Système respiratoire</v>
      </c>
      <c r="I621" s="24" t="str">
        <f>LEFT(tbl_produits[[#This Row],[Code ATC]], 3)</f>
        <v>R03</v>
      </c>
      <c r="J621" s="24"/>
      <c r="K621" s="24"/>
      <c r="L621" s="23"/>
    </row>
    <row r="622" spans="1:12" x14ac:dyDescent="0.2">
      <c r="A622" s="24" t="s">
        <v>454</v>
      </c>
      <c r="B622" s="24" t="s">
        <v>454</v>
      </c>
      <c r="C622" s="24" t="s">
        <v>2456</v>
      </c>
      <c r="D622" s="24" t="s">
        <v>15647</v>
      </c>
      <c r="E622" s="24" t="s">
        <v>2429</v>
      </c>
      <c r="F622" s="24" t="s">
        <v>11734</v>
      </c>
      <c r="G622" s="24" t="str">
        <f>LEFT(tbl_produits[[#This Row],[Code ATC]], 1)</f>
        <v>N</v>
      </c>
      <c r="H622" s="24" t="str">
        <f>INDEX(Table34[Libellé français], MATCH(tbl_produits[[#This Row],[Classe ATC]], Table34[ATC_code], 0))</f>
        <v>Système nerveux</v>
      </c>
      <c r="I622" s="24" t="str">
        <f>LEFT(tbl_produits[[#This Row],[Code ATC]], 3)</f>
        <v>N02</v>
      </c>
      <c r="J622" s="24"/>
      <c r="K622" s="24"/>
      <c r="L622" s="23"/>
    </row>
    <row r="623" spans="1:12" x14ac:dyDescent="0.2">
      <c r="A623" s="24" t="s">
        <v>420</v>
      </c>
      <c r="B623" s="24" t="s">
        <v>420</v>
      </c>
      <c r="C623" s="24" t="s">
        <v>2456</v>
      </c>
      <c r="D623" s="24" t="s">
        <v>15647</v>
      </c>
      <c r="E623" s="24" t="s">
        <v>2429</v>
      </c>
      <c r="F623" s="24" t="s">
        <v>11734</v>
      </c>
      <c r="G623" s="24" t="str">
        <f>LEFT(tbl_produits[[#This Row],[Code ATC]], 1)</f>
        <v>N</v>
      </c>
      <c r="H623" s="24" t="str">
        <f>INDEX(Table34[Libellé français], MATCH(tbl_produits[[#This Row],[Classe ATC]], Table34[ATC_code], 0))</f>
        <v>Système nerveux</v>
      </c>
      <c r="I623" s="24" t="str">
        <f>LEFT(tbl_produits[[#This Row],[Code ATC]], 3)</f>
        <v>N02</v>
      </c>
      <c r="J623" s="24"/>
      <c r="K623" s="24"/>
      <c r="L623" s="23"/>
    </row>
    <row r="624" spans="1:12" x14ac:dyDescent="0.2">
      <c r="A624" s="24" t="s">
        <v>421</v>
      </c>
      <c r="B624" s="24" t="s">
        <v>421</v>
      </c>
      <c r="C624" s="24" t="s">
        <v>2457</v>
      </c>
      <c r="D624" s="24" t="s">
        <v>15647</v>
      </c>
      <c r="E624" s="24" t="s">
        <v>2429</v>
      </c>
      <c r="F624" s="24" t="s">
        <v>11734</v>
      </c>
      <c r="G624" s="24" t="str">
        <f>LEFT(tbl_produits[[#This Row],[Code ATC]], 1)</f>
        <v>N</v>
      </c>
      <c r="H624" s="24" t="str">
        <f>INDEX(Table34[Libellé français], MATCH(tbl_produits[[#This Row],[Classe ATC]], Table34[ATC_code], 0))</f>
        <v>Système nerveux</v>
      </c>
      <c r="I624" s="24" t="str">
        <f>LEFT(tbl_produits[[#This Row],[Code ATC]], 3)</f>
        <v>N02</v>
      </c>
      <c r="J624" s="24"/>
      <c r="K624" s="24"/>
      <c r="L624" s="23"/>
    </row>
    <row r="625" spans="1:12" x14ac:dyDescent="0.2">
      <c r="A625" s="24" t="s">
        <v>1352</v>
      </c>
      <c r="B625" s="24" t="s">
        <v>16193</v>
      </c>
      <c r="C625" s="24" t="s">
        <v>16820</v>
      </c>
      <c r="D625" s="24" t="s">
        <v>17187</v>
      </c>
      <c r="E625" s="24" t="s">
        <v>17036</v>
      </c>
      <c r="F625" s="24" t="s">
        <v>3432</v>
      </c>
      <c r="G625" s="24" t="str">
        <f>LEFT(tbl_produits[[#This Row],[Code ATC]], 1)</f>
        <v>A</v>
      </c>
      <c r="H625" s="24" t="str">
        <f>INDEX(Table34[Libellé français], MATCH(tbl_produits[[#This Row],[Classe ATC]], Table34[ATC_code], 0))</f>
        <v>Voies digestives et métabolisme</v>
      </c>
      <c r="I625" s="24" t="str">
        <f>LEFT(tbl_produits[[#This Row],[Code ATC]], 3)</f>
        <v>A06</v>
      </c>
      <c r="J625" s="24"/>
      <c r="K625" s="24"/>
      <c r="L625" s="23"/>
    </row>
    <row r="626" spans="1:12" x14ac:dyDescent="0.2">
      <c r="A626" s="24" t="s">
        <v>1090</v>
      </c>
      <c r="B626" s="24" t="s">
        <v>16192</v>
      </c>
      <c r="C626" s="24" t="s">
        <v>16820</v>
      </c>
      <c r="D626" s="24" t="s">
        <v>17187</v>
      </c>
      <c r="E626" s="24" t="s">
        <v>17036</v>
      </c>
      <c r="F626" s="24" t="s">
        <v>3432</v>
      </c>
      <c r="G626" s="24" t="str">
        <f>LEFT(tbl_produits[[#This Row],[Code ATC]], 1)</f>
        <v>A</v>
      </c>
      <c r="H626" s="24" t="str">
        <f>INDEX(Table34[Libellé français], MATCH(tbl_produits[[#This Row],[Classe ATC]], Table34[ATC_code], 0))</f>
        <v>Voies digestives et métabolisme</v>
      </c>
      <c r="I626" s="24" t="str">
        <f>LEFT(tbl_produits[[#This Row],[Code ATC]], 3)</f>
        <v>A06</v>
      </c>
      <c r="J626" s="24"/>
      <c r="K626" s="24"/>
      <c r="L626" s="23"/>
    </row>
    <row r="627" spans="1:12" x14ac:dyDescent="0.2">
      <c r="A627" s="24" t="s">
        <v>1399</v>
      </c>
      <c r="B627" s="24" t="s">
        <v>16194</v>
      </c>
      <c r="C627" s="24" t="s">
        <v>17049</v>
      </c>
      <c r="D627" s="24" t="s">
        <v>17191</v>
      </c>
      <c r="E627" s="24" t="s">
        <v>17016</v>
      </c>
      <c r="F627" s="24" t="s">
        <v>8859</v>
      </c>
      <c r="G627" s="24" t="str">
        <f>LEFT(tbl_produits[[#This Row],[Code ATC]], 1)</f>
        <v>J</v>
      </c>
      <c r="H627" s="24" t="str">
        <f>INDEX(Table34[Libellé français], MATCH(tbl_produits[[#This Row],[Classe ATC]], Table34[ATC_code], 0))</f>
        <v>Anti-infectieux à usage systémique</v>
      </c>
      <c r="I627" s="24" t="str">
        <f>LEFT(tbl_produits[[#This Row],[Code ATC]], 3)</f>
        <v>J01</v>
      </c>
      <c r="J627" s="24"/>
      <c r="K627" s="24"/>
      <c r="L627" s="23"/>
    </row>
    <row r="628" spans="1:12" x14ac:dyDescent="0.2">
      <c r="A628" s="24" t="s">
        <v>759</v>
      </c>
      <c r="B628" s="24" t="s">
        <v>16195</v>
      </c>
      <c r="C628" s="24" t="s">
        <v>49</v>
      </c>
      <c r="D628" s="24" t="s">
        <v>15707</v>
      </c>
      <c r="E628" s="24" t="s">
        <v>15945</v>
      </c>
      <c r="F628" s="24" t="s">
        <v>10716</v>
      </c>
      <c r="G628" s="24" t="str">
        <f>LEFT(tbl_produits[[#This Row],[Code ATC]], 1)</f>
        <v>L</v>
      </c>
      <c r="H628" s="24" t="str">
        <f>INDEX(Table34[Libellé français], MATCH(tbl_produits[[#This Row],[Classe ATC]], Table34[ATC_code], 0))</f>
        <v>Antinéoplasiques et immunomodulateurs</v>
      </c>
      <c r="I628" s="24" t="str">
        <f>LEFT(tbl_produits[[#This Row],[Code ATC]], 3)</f>
        <v>L03</v>
      </c>
      <c r="J628" s="24"/>
      <c r="K628" s="24"/>
      <c r="L628" s="23"/>
    </row>
    <row r="629" spans="1:12" x14ac:dyDescent="0.2">
      <c r="A629" s="24" t="s">
        <v>49</v>
      </c>
      <c r="B629" s="24" t="s">
        <v>49</v>
      </c>
      <c r="C629" s="24" t="s">
        <v>49</v>
      </c>
      <c r="D629" s="24" t="s">
        <v>15707</v>
      </c>
      <c r="E629" s="24" t="s">
        <v>15945</v>
      </c>
      <c r="F629" s="24" t="s">
        <v>10716</v>
      </c>
      <c r="G629" s="24" t="str">
        <f>LEFT(tbl_produits[[#This Row],[Code ATC]], 1)</f>
        <v>L</v>
      </c>
      <c r="H629" s="24" t="str">
        <f>INDEX(Table34[Libellé français], MATCH(tbl_produits[[#This Row],[Classe ATC]], Table34[ATC_code], 0))</f>
        <v>Antinéoplasiques et immunomodulateurs</v>
      </c>
      <c r="I629" s="24" t="str">
        <f>LEFT(tbl_produits[[#This Row],[Code ATC]], 3)</f>
        <v>L03</v>
      </c>
      <c r="J629" s="24"/>
      <c r="K629" s="24"/>
      <c r="L629" s="23"/>
    </row>
    <row r="630" spans="1:12" x14ac:dyDescent="0.2">
      <c r="A630" s="24" t="s">
        <v>669</v>
      </c>
      <c r="B630" s="24" t="s">
        <v>16197</v>
      </c>
      <c r="C630" s="24" t="s">
        <v>16651</v>
      </c>
      <c r="D630" s="24"/>
      <c r="E630" s="24" t="s">
        <v>15897</v>
      </c>
      <c r="F630" s="24" t="s">
        <v>9877</v>
      </c>
      <c r="G630" s="24" t="str">
        <f>LEFT(tbl_produits[[#This Row],[Code ATC]], 1)</f>
        <v>L</v>
      </c>
      <c r="H630" s="24" t="str">
        <f>INDEX(Table34[Libellé français], MATCH(tbl_produits[[#This Row],[Classe ATC]], Table34[ATC_code], 0))</f>
        <v>Antinéoplasiques et immunomodulateurs</v>
      </c>
      <c r="I630" s="24" t="str">
        <f>LEFT(tbl_produits[[#This Row],[Code ATC]], 3)</f>
        <v>L01</v>
      </c>
      <c r="J630" s="24"/>
      <c r="K630" s="24"/>
      <c r="L630" s="23"/>
    </row>
    <row r="631" spans="1:12" x14ac:dyDescent="0.2">
      <c r="A631" s="24" t="s">
        <v>609</v>
      </c>
      <c r="B631" s="24" t="s">
        <v>16196</v>
      </c>
      <c r="C631" s="24" t="s">
        <v>16651</v>
      </c>
      <c r="D631" s="24"/>
      <c r="E631" s="24" t="s">
        <v>15897</v>
      </c>
      <c r="F631" s="24" t="s">
        <v>9877</v>
      </c>
      <c r="G631" s="24" t="str">
        <f>LEFT(tbl_produits[[#This Row],[Code ATC]], 1)</f>
        <v>L</v>
      </c>
      <c r="H631" s="24" t="str">
        <f>INDEX(Table34[Libellé français], MATCH(tbl_produits[[#This Row],[Classe ATC]], Table34[ATC_code], 0))</f>
        <v>Antinéoplasiques et immunomodulateurs</v>
      </c>
      <c r="I631" s="24" t="str">
        <f>LEFT(tbl_produits[[#This Row],[Code ATC]], 3)</f>
        <v>L01</v>
      </c>
      <c r="J631" s="24"/>
      <c r="K631" s="24"/>
      <c r="L631" s="23"/>
    </row>
    <row r="632" spans="1:12" x14ac:dyDescent="0.2">
      <c r="A632" s="24" t="s">
        <v>1204</v>
      </c>
      <c r="B632" s="24" t="s">
        <v>16198</v>
      </c>
      <c r="C632" s="24" t="s">
        <v>16756</v>
      </c>
      <c r="D632" s="24" t="s">
        <v>17058</v>
      </c>
      <c r="E632" s="24" t="s">
        <v>15946</v>
      </c>
      <c r="F632" s="24" t="s">
        <v>4257</v>
      </c>
      <c r="G632" s="24" t="str">
        <f>LEFT(tbl_produits[[#This Row],[Code ATC]], 1)</f>
        <v>A</v>
      </c>
      <c r="H632" s="24" t="str">
        <f>INDEX(Table34[Libellé français], MATCH(tbl_produits[[#This Row],[Classe ATC]], Table34[ATC_code], 0))</f>
        <v>Voies digestives et métabolisme</v>
      </c>
      <c r="I632" s="24" t="str">
        <f>LEFT(tbl_produits[[#This Row],[Code ATC]], 3)</f>
        <v>A16</v>
      </c>
      <c r="J632" s="24"/>
      <c r="K632" s="24"/>
      <c r="L632" s="23"/>
    </row>
    <row r="633" spans="1:12" x14ac:dyDescent="0.2">
      <c r="A633" s="24" t="s">
        <v>1398</v>
      </c>
      <c r="B633" s="24" t="s">
        <v>2371</v>
      </c>
      <c r="C633" s="24" t="s">
        <v>2650</v>
      </c>
      <c r="D633" s="24"/>
      <c r="E633" s="24" t="s">
        <v>2418</v>
      </c>
      <c r="F633" s="24" t="s">
        <v>3490</v>
      </c>
      <c r="G633" s="24" t="str">
        <f>LEFT(tbl_produits[[#This Row],[Code ATC]], 1)</f>
        <v>A</v>
      </c>
      <c r="H633" s="24" t="str">
        <f>INDEX(Table34[Libellé français], MATCH(tbl_produits[[#This Row],[Classe ATC]], Table34[ATC_code], 0))</f>
        <v>Voies digestives et métabolisme</v>
      </c>
      <c r="I633" s="24" t="str">
        <f>LEFT(tbl_produits[[#This Row],[Code ATC]], 3)</f>
        <v>A07</v>
      </c>
      <c r="J633" s="24"/>
      <c r="K633" s="24"/>
      <c r="L633" s="23"/>
    </row>
    <row r="634" spans="1:12" x14ac:dyDescent="0.2">
      <c r="A634" s="24" t="s">
        <v>1524</v>
      </c>
      <c r="B634" s="24" t="s">
        <v>2371</v>
      </c>
      <c r="C634" s="24" t="s">
        <v>2650</v>
      </c>
      <c r="D634" s="24"/>
      <c r="E634" s="24" t="s">
        <v>2418</v>
      </c>
      <c r="F634" s="24" t="s">
        <v>3490</v>
      </c>
      <c r="G634" s="24" t="str">
        <f>LEFT(tbl_produits[[#This Row],[Code ATC]], 1)</f>
        <v>A</v>
      </c>
      <c r="H634" s="24" t="str">
        <f>INDEX(Table34[Libellé français], MATCH(tbl_produits[[#This Row],[Classe ATC]], Table34[ATC_code], 0))</f>
        <v>Voies digestives et métabolisme</v>
      </c>
      <c r="I634" s="24" t="str">
        <f>LEFT(tbl_produits[[#This Row],[Code ATC]], 3)</f>
        <v>A07</v>
      </c>
      <c r="J634" s="24"/>
      <c r="K634" s="24"/>
      <c r="L634" s="23"/>
    </row>
    <row r="635" spans="1:12" x14ac:dyDescent="0.2">
      <c r="A635" s="24" t="s">
        <v>1198</v>
      </c>
      <c r="B635" s="24" t="s">
        <v>16199</v>
      </c>
      <c r="C635" s="24" t="s">
        <v>17158</v>
      </c>
      <c r="D635" s="24" t="s">
        <v>17197</v>
      </c>
      <c r="E635" s="24" t="s">
        <v>15947</v>
      </c>
      <c r="F635" s="24" t="s">
        <v>14549</v>
      </c>
      <c r="G635" s="24" t="str">
        <f>LEFT(tbl_produits[[#This Row],[Code ATC]], 1)</f>
        <v>S</v>
      </c>
      <c r="H635" s="24" t="str">
        <f>INDEX(Table34[Libellé français], MATCH(tbl_produits[[#This Row],[Classe ATC]], Table34[ATC_code], 0))</f>
        <v>Organes sensoriels</v>
      </c>
      <c r="I635" s="24" t="str">
        <f>LEFT(tbl_produits[[#This Row],[Code ATC]], 3)</f>
        <v>S01</v>
      </c>
      <c r="J635" s="24"/>
      <c r="K635" s="24"/>
      <c r="L635" s="23"/>
    </row>
    <row r="636" spans="1:12" x14ac:dyDescent="0.2">
      <c r="A636" s="24" t="s">
        <v>532</v>
      </c>
      <c r="B636" s="24" t="s">
        <v>532</v>
      </c>
      <c r="C636" s="24" t="s">
        <v>16869</v>
      </c>
      <c r="D636" s="24" t="s">
        <v>15687</v>
      </c>
      <c r="E636" s="24" t="s">
        <v>16868</v>
      </c>
      <c r="F636" s="24" t="s">
        <v>4275</v>
      </c>
      <c r="G636" s="24" t="str">
        <f>LEFT(tbl_produits[[#This Row],[Code ATC]], 1)</f>
        <v>A</v>
      </c>
      <c r="H636" s="24" t="str">
        <f>INDEX(Table34[Libellé français], MATCH(tbl_produits[[#This Row],[Classe ATC]], Table34[ATC_code], 0))</f>
        <v>Voies digestives et métabolisme</v>
      </c>
      <c r="I636" s="24" t="str">
        <f>LEFT(tbl_produits[[#This Row],[Code ATC]], 3)</f>
        <v>A16</v>
      </c>
      <c r="J636" s="24"/>
      <c r="L636" s="23"/>
    </row>
    <row r="637" spans="1:12" x14ac:dyDescent="0.2">
      <c r="A637" s="24" t="s">
        <v>20</v>
      </c>
      <c r="B637" s="24" t="s">
        <v>20</v>
      </c>
      <c r="C637" s="24" t="s">
        <v>16469</v>
      </c>
      <c r="D637" s="24" t="s">
        <v>15649</v>
      </c>
      <c r="E637" s="24" t="s">
        <v>16871</v>
      </c>
      <c r="F637" s="24" t="s">
        <v>12080</v>
      </c>
      <c r="G637" s="24" t="str">
        <f>LEFT(tbl_produits[[#This Row],[Code ATC]], 1)</f>
        <v>N</v>
      </c>
      <c r="H637" s="24" t="str">
        <f>INDEX(Table34[Libellé français], MATCH(tbl_produits[[#This Row],[Classe ATC]], Table34[ATC_code], 0))</f>
        <v>Système nerveux</v>
      </c>
      <c r="I637" s="24" t="str">
        <f>LEFT(tbl_produits[[#This Row],[Code ATC]], 3)</f>
        <v>N03</v>
      </c>
      <c r="J637" s="24"/>
      <c r="K637" s="24"/>
      <c r="L637" s="23"/>
    </row>
    <row r="638" spans="1:12" x14ac:dyDescent="0.2">
      <c r="A638" s="24" t="s">
        <v>159</v>
      </c>
      <c r="B638" s="24" t="s">
        <v>159</v>
      </c>
      <c r="C638" s="24" t="s">
        <v>16470</v>
      </c>
      <c r="D638" s="24" t="s">
        <v>15718</v>
      </c>
      <c r="E638" s="24" t="s">
        <v>16870</v>
      </c>
      <c r="F638" s="24" t="s">
        <v>7615</v>
      </c>
      <c r="G638" s="24" t="str">
        <f>LEFT(tbl_produits[[#This Row],[Code ATC]], 1)</f>
        <v>G</v>
      </c>
      <c r="H638" s="24" t="str">
        <f>INDEX(Table34[Libellé français], MATCH(tbl_produits[[#This Row],[Classe ATC]], Table34[ATC_code], 0))</f>
        <v>Système génito-urinaire et hormones sexuelles</v>
      </c>
      <c r="I638" s="24" t="str">
        <f>LEFT(tbl_produits[[#This Row],[Code ATC]], 3)</f>
        <v>G02</v>
      </c>
      <c r="J638" s="24"/>
      <c r="K638" s="24"/>
      <c r="L638" s="23"/>
    </row>
    <row r="639" spans="1:12" x14ac:dyDescent="0.2">
      <c r="A639" s="24" t="s">
        <v>1062</v>
      </c>
      <c r="B639" s="24" t="s">
        <v>16201</v>
      </c>
      <c r="C639" s="24" t="s">
        <v>16545</v>
      </c>
      <c r="D639" s="24" t="s">
        <v>15709</v>
      </c>
      <c r="E639" s="24" t="s">
        <v>15898</v>
      </c>
      <c r="F639" s="24" t="s">
        <v>13030</v>
      </c>
      <c r="G639" s="24" t="str">
        <f>LEFT(tbl_produits[[#This Row],[Code ATC]], 1)</f>
        <v>N</v>
      </c>
      <c r="H639" s="24" t="str">
        <f>INDEX(Table34[Libellé français], MATCH(tbl_produits[[#This Row],[Classe ATC]], Table34[ATC_code], 0))</f>
        <v>Système nerveux</v>
      </c>
      <c r="I639" s="24" t="str">
        <f>LEFT(tbl_produits[[#This Row],[Code ATC]], 3)</f>
        <v>N07</v>
      </c>
      <c r="J639" s="24"/>
      <c r="K639" s="24"/>
      <c r="L639" s="23"/>
    </row>
    <row r="640" spans="1:12" x14ac:dyDescent="0.2">
      <c r="A640" s="24" t="s">
        <v>1978</v>
      </c>
      <c r="B640" s="24" t="s">
        <v>16200</v>
      </c>
      <c r="C640" s="24" t="s">
        <v>16545</v>
      </c>
      <c r="D640" s="24" t="s">
        <v>15709</v>
      </c>
      <c r="E640" s="24" t="s">
        <v>15898</v>
      </c>
      <c r="F640" s="24" t="s">
        <v>13030</v>
      </c>
      <c r="G640" s="24" t="str">
        <f>LEFT(tbl_produits[[#This Row],[Code ATC]], 1)</f>
        <v>N</v>
      </c>
      <c r="H640" s="24" t="str">
        <f>INDEX(Table34[Libellé français], MATCH(tbl_produits[[#This Row],[Classe ATC]], Table34[ATC_code], 0))</f>
        <v>Système nerveux</v>
      </c>
      <c r="I640" s="24" t="str">
        <f>LEFT(tbl_produits[[#This Row],[Code ATC]], 3)</f>
        <v>N07</v>
      </c>
      <c r="J640" s="24"/>
      <c r="K640" s="24"/>
      <c r="L640" s="23"/>
    </row>
    <row r="641" spans="1:12" x14ac:dyDescent="0.2">
      <c r="A641" s="24" t="s">
        <v>55</v>
      </c>
      <c r="B641" s="24" t="s">
        <v>55</v>
      </c>
      <c r="C641" s="24" t="s">
        <v>55</v>
      </c>
      <c r="D641" s="24" t="s">
        <v>16931</v>
      </c>
      <c r="E641" s="24" t="s">
        <v>2266</v>
      </c>
      <c r="F641" s="24" t="s">
        <v>15596</v>
      </c>
      <c r="G641" s="24" t="str">
        <f>LEFT(tbl_produits[[#This Row],[Code ATC]], 1)</f>
        <v>V</v>
      </c>
      <c r="H641" s="24" t="str">
        <f>INDEX(Table34[Libellé français], MATCH(tbl_produits[[#This Row],[Classe ATC]], Table34[ATC_code], 0))</f>
        <v>Divers</v>
      </c>
      <c r="I641" s="24" t="str">
        <f>LEFT(tbl_produits[[#This Row],[Code ATC]], 3)</f>
        <v>V10</v>
      </c>
      <c r="J641" s="24"/>
      <c r="K641" s="24"/>
      <c r="L641" s="23"/>
    </row>
    <row r="642" spans="1:12" x14ac:dyDescent="0.2">
      <c r="A642" s="24" t="s">
        <v>767</v>
      </c>
      <c r="B642" s="24" t="s">
        <v>2370</v>
      </c>
      <c r="C642" s="24" t="s">
        <v>2651</v>
      </c>
      <c r="D642" s="24" t="s">
        <v>16931</v>
      </c>
      <c r="E642" s="24" t="s">
        <v>2266</v>
      </c>
      <c r="F642" s="24" t="s">
        <v>15596</v>
      </c>
      <c r="G642" s="24" t="str">
        <f>LEFT(tbl_produits[[#This Row],[Code ATC]], 1)</f>
        <v>V</v>
      </c>
      <c r="H642" s="24" t="str">
        <f>INDEX(Table34[Libellé français], MATCH(tbl_produits[[#This Row],[Classe ATC]], Table34[ATC_code], 0))</f>
        <v>Divers</v>
      </c>
      <c r="I642" s="24" t="str">
        <f>LEFT(tbl_produits[[#This Row],[Code ATC]], 3)</f>
        <v>V10</v>
      </c>
      <c r="J642" s="24"/>
      <c r="K642" s="24"/>
      <c r="L642" s="23"/>
    </row>
    <row r="643" spans="1:12" x14ac:dyDescent="0.2">
      <c r="A643" s="24" t="s">
        <v>42</v>
      </c>
      <c r="B643" s="24" t="s">
        <v>42</v>
      </c>
      <c r="C643" s="24" t="s">
        <v>16471</v>
      </c>
      <c r="D643" s="24" t="s">
        <v>16941</v>
      </c>
      <c r="E643" s="24" t="s">
        <v>2423</v>
      </c>
      <c r="F643" s="24" t="s">
        <v>11697</v>
      </c>
      <c r="G643" s="24" t="str">
        <f>LEFT(tbl_produits[[#This Row],[Code ATC]], 1)</f>
        <v>N</v>
      </c>
      <c r="H643" s="24" t="str">
        <f>INDEX(Table34[Libellé français], MATCH(tbl_produits[[#This Row],[Classe ATC]], Table34[ATC_code], 0))</f>
        <v>Système nerveux</v>
      </c>
      <c r="I643" s="24" t="str">
        <f>LEFT(tbl_produits[[#This Row],[Code ATC]], 3)</f>
        <v>N01</v>
      </c>
      <c r="J643" s="24"/>
      <c r="K643" s="24"/>
      <c r="L643" s="23"/>
    </row>
    <row r="644" spans="1:12" x14ac:dyDescent="0.2">
      <c r="A644" s="24" t="s">
        <v>640</v>
      </c>
      <c r="B644" s="24" t="s">
        <v>2369</v>
      </c>
      <c r="C644" s="24" t="s">
        <v>2652</v>
      </c>
      <c r="D644" s="24" t="s">
        <v>16941</v>
      </c>
      <c r="E644" s="24" t="s">
        <v>2423</v>
      </c>
      <c r="F644" s="24" t="s">
        <v>11697</v>
      </c>
      <c r="G644" s="24" t="str">
        <f>LEFT(tbl_produits[[#This Row],[Code ATC]], 1)</f>
        <v>N</v>
      </c>
      <c r="H644" s="24" t="str">
        <f>INDEX(Table34[Libellé français], MATCH(tbl_produits[[#This Row],[Classe ATC]], Table34[ATC_code], 0))</f>
        <v>Système nerveux</v>
      </c>
      <c r="I644" s="24" t="str">
        <f>LEFT(tbl_produits[[#This Row],[Code ATC]], 3)</f>
        <v>N01</v>
      </c>
      <c r="J644" s="24"/>
      <c r="K644" s="24"/>
      <c r="L644" s="23"/>
    </row>
    <row r="645" spans="1:12" x14ac:dyDescent="0.2">
      <c r="A645" s="24" t="s">
        <v>411</v>
      </c>
      <c r="B645" s="24" t="s">
        <v>411</v>
      </c>
      <c r="C645" s="24" t="s">
        <v>2458</v>
      </c>
      <c r="D645" s="24" t="s">
        <v>15685</v>
      </c>
      <c r="E645" s="24" t="s">
        <v>15684</v>
      </c>
      <c r="F645" s="24" t="s">
        <v>9896</v>
      </c>
      <c r="G645" s="24" t="str">
        <f>LEFT(tbl_produits[[#This Row],[Code ATC]], 1)</f>
        <v>L</v>
      </c>
      <c r="H645" s="24" t="str">
        <f>INDEX(Table34[Libellé français], MATCH(tbl_produits[[#This Row],[Classe ATC]], Table34[ATC_code], 0))</f>
        <v>Antinéoplasiques et immunomodulateurs</v>
      </c>
      <c r="I645" s="24" t="str">
        <f>LEFT(tbl_produits[[#This Row],[Code ATC]], 3)</f>
        <v>L01</v>
      </c>
      <c r="J645" s="24"/>
      <c r="K645" s="24"/>
      <c r="L645" s="23"/>
    </row>
    <row r="646" spans="1:12" x14ac:dyDescent="0.2">
      <c r="A646" s="24" t="s">
        <v>643</v>
      </c>
      <c r="B646" s="24" t="s">
        <v>16202</v>
      </c>
      <c r="C646" s="24" t="s">
        <v>2458</v>
      </c>
      <c r="D646" s="24" t="s">
        <v>15685</v>
      </c>
      <c r="E646" s="24" t="s">
        <v>15684</v>
      </c>
      <c r="F646" s="24" t="s">
        <v>9896</v>
      </c>
      <c r="G646" s="24" t="str">
        <f>LEFT(tbl_produits[[#This Row],[Code ATC]], 1)</f>
        <v>L</v>
      </c>
      <c r="H646" s="24" t="str">
        <f>INDEX(Table34[Libellé français], MATCH(tbl_produits[[#This Row],[Classe ATC]], Table34[ATC_code], 0))</f>
        <v>Antinéoplasiques et immunomodulateurs</v>
      </c>
      <c r="I646" s="24" t="str">
        <f>LEFT(tbl_produits[[#This Row],[Code ATC]], 3)</f>
        <v>L01</v>
      </c>
      <c r="J646" s="24"/>
      <c r="K646" s="24"/>
      <c r="L646" s="23"/>
    </row>
    <row r="647" spans="1:12" x14ac:dyDescent="0.2">
      <c r="A647" s="24" t="s">
        <v>1205</v>
      </c>
      <c r="B647" s="24" t="s">
        <v>2372</v>
      </c>
      <c r="C647" s="24" t="s">
        <v>2648</v>
      </c>
      <c r="D647" s="24" t="s">
        <v>15746</v>
      </c>
      <c r="E647" s="24" t="s">
        <v>2521</v>
      </c>
      <c r="F647" s="24" t="s">
        <v>12334</v>
      </c>
      <c r="G647" s="24" t="str">
        <f>LEFT(tbl_produits[[#This Row],[Code ATC]], 1)</f>
        <v>N</v>
      </c>
      <c r="H647" s="24" t="str">
        <f>INDEX(Table34[Libellé français], MATCH(tbl_produits[[#This Row],[Classe ATC]], Table34[ATC_code], 0))</f>
        <v>Système nerveux</v>
      </c>
      <c r="I647" s="24" t="str">
        <f>LEFT(tbl_produits[[#This Row],[Code ATC]], 3)</f>
        <v>N05</v>
      </c>
      <c r="J647" s="24"/>
      <c r="K647" s="24"/>
      <c r="L647" s="23"/>
    </row>
    <row r="648" spans="1:12" x14ac:dyDescent="0.2">
      <c r="A648" s="24" t="s">
        <v>1203</v>
      </c>
      <c r="B648" s="24" t="s">
        <v>16203</v>
      </c>
      <c r="C648" s="24" t="s">
        <v>16866</v>
      </c>
      <c r="D648" s="24" t="s">
        <v>15746</v>
      </c>
      <c r="E648" s="24" t="s">
        <v>2521</v>
      </c>
      <c r="F648" s="24" t="s">
        <v>12334</v>
      </c>
      <c r="G648" s="24" t="str">
        <f>LEFT(tbl_produits[[#This Row],[Code ATC]], 1)</f>
        <v>N</v>
      </c>
      <c r="H648" s="24" t="str">
        <f>INDEX(Table34[Libellé français], MATCH(tbl_produits[[#This Row],[Classe ATC]], Table34[ATC_code], 0))</f>
        <v>Système nerveux</v>
      </c>
      <c r="I648" s="24" t="str">
        <f>LEFT(tbl_produits[[#This Row],[Code ATC]], 3)</f>
        <v>N05</v>
      </c>
      <c r="J648" s="24"/>
      <c r="K648" s="24"/>
      <c r="L648" s="23"/>
    </row>
    <row r="649" spans="1:12" x14ac:dyDescent="0.2">
      <c r="A649" s="24" t="s">
        <v>277</v>
      </c>
      <c r="B649" s="24" t="s">
        <v>277</v>
      </c>
      <c r="C649" s="24" t="s">
        <v>277</v>
      </c>
      <c r="D649" s="24" t="s">
        <v>16865</v>
      </c>
      <c r="E649" s="24" t="s">
        <v>16864</v>
      </c>
      <c r="F649" s="24" t="s">
        <v>11355</v>
      </c>
      <c r="G649" s="24" t="str">
        <f>LEFT(tbl_produits[[#This Row],[Code ATC]], 1)</f>
        <v>M</v>
      </c>
      <c r="H649" s="24" t="str">
        <f>INDEX(Table34[Libellé français], MATCH(tbl_produits[[#This Row],[Classe ATC]], Table34[ATC_code], 0))</f>
        <v xml:space="preserve">Système musculo-squelettique </v>
      </c>
      <c r="I649" s="24" t="str">
        <f>LEFT(tbl_produits[[#This Row],[Code ATC]], 3)</f>
        <v>M03</v>
      </c>
      <c r="J649" s="24"/>
      <c r="K649" s="24"/>
      <c r="L649" s="23"/>
    </row>
    <row r="650" spans="1:12" x14ac:dyDescent="0.2">
      <c r="A650" s="24" t="s">
        <v>308</v>
      </c>
      <c r="B650" s="24" t="s">
        <v>308</v>
      </c>
      <c r="C650" s="24" t="s">
        <v>16472</v>
      </c>
      <c r="D650" s="24" t="s">
        <v>15673</v>
      </c>
      <c r="E650" s="24" t="s">
        <v>16867</v>
      </c>
      <c r="F650" s="24" t="s">
        <v>10370</v>
      </c>
      <c r="G650" s="24" t="str">
        <f>LEFT(tbl_produits[[#This Row],[Code ATC]], 1)</f>
        <v>L</v>
      </c>
      <c r="H650" s="24" t="str">
        <f>INDEX(Table34[Libellé français], MATCH(tbl_produits[[#This Row],[Classe ATC]], Table34[ATC_code], 0))</f>
        <v>Antinéoplasiques et immunomodulateurs</v>
      </c>
      <c r="I650" s="24" t="str">
        <f>LEFT(tbl_produits[[#This Row],[Code ATC]], 3)</f>
        <v>L01</v>
      </c>
      <c r="J650" s="24"/>
      <c r="K650" s="24"/>
      <c r="L650" s="23"/>
    </row>
    <row r="651" spans="1:12" x14ac:dyDescent="0.2">
      <c r="A651" s="24" t="s">
        <v>866</v>
      </c>
      <c r="B651" s="24" t="s">
        <v>2367</v>
      </c>
      <c r="C651" s="24" t="s">
        <v>2649</v>
      </c>
      <c r="D651" s="24" t="s">
        <v>15633</v>
      </c>
      <c r="E651" s="24" t="s">
        <v>16730</v>
      </c>
      <c r="F651" s="24" t="s">
        <v>15766</v>
      </c>
      <c r="G651" s="24" t="str">
        <f>LEFT(tbl_produits[[#This Row],[Code ATC]], 1)</f>
        <v>L</v>
      </c>
      <c r="H651" s="24" t="str">
        <f>INDEX(Table34[Libellé français], MATCH(tbl_produits[[#This Row],[Classe ATC]], Table34[ATC_code], 0))</f>
        <v>Antinéoplasiques et immunomodulateurs</v>
      </c>
      <c r="I651" s="24" t="str">
        <f>LEFT(tbl_produits[[#This Row],[Code ATC]], 3)</f>
        <v>L01</v>
      </c>
      <c r="J651" s="24"/>
      <c r="K651" s="24"/>
      <c r="L651" s="23"/>
    </row>
    <row r="652" spans="1:12" x14ac:dyDescent="0.2">
      <c r="A652" s="24" t="s">
        <v>1693</v>
      </c>
      <c r="B652" s="24" t="s">
        <v>16204</v>
      </c>
      <c r="C652" s="24" t="s">
        <v>17085</v>
      </c>
      <c r="D652" s="24" t="s">
        <v>15709</v>
      </c>
      <c r="E652" s="24" t="s">
        <v>15899</v>
      </c>
      <c r="F652" s="24" t="s">
        <v>6129</v>
      </c>
      <c r="G652" s="24" t="str">
        <f>LEFT(tbl_produits[[#This Row],[Code ATC]], 1)</f>
        <v>C</v>
      </c>
      <c r="H652" s="24" t="str">
        <f>INDEX(Table34[Libellé français], MATCH(tbl_produits[[#This Row],[Classe ATC]], Table34[ATC_code], 0))</f>
        <v>Système cardiovasculaire</v>
      </c>
      <c r="I652" s="24" t="str">
        <f>LEFT(tbl_produits[[#This Row],[Code ATC]], 3)</f>
        <v>C08</v>
      </c>
      <c r="J652" s="24"/>
      <c r="K652" s="24"/>
      <c r="L652" s="23"/>
    </row>
    <row r="653" spans="1:12" x14ac:dyDescent="0.2">
      <c r="A653" s="24" t="s">
        <v>937</v>
      </c>
      <c r="B653" s="24" t="s">
        <v>2366</v>
      </c>
      <c r="C653" s="24" t="s">
        <v>15686</v>
      </c>
      <c r="D653" s="24" t="s">
        <v>2580</v>
      </c>
      <c r="E653" s="24" t="s">
        <v>2103</v>
      </c>
      <c r="F653" s="24" t="s">
        <v>8141</v>
      </c>
      <c r="G653" s="24" t="str">
        <f>LEFT(tbl_produits[[#This Row],[Code ATC]], 1)</f>
        <v>H</v>
      </c>
      <c r="H653" s="24" t="str">
        <f>INDEX(Table34[Libellé français], MATCH(tbl_produits[[#This Row],[Classe ATC]], Table34[ATC_code], 0))</f>
        <v>Hormones systémiques sauf hormones sexuelles et insulines</v>
      </c>
      <c r="I653" s="24" t="str">
        <f>LEFT(tbl_produits[[#This Row],[Code ATC]], 3)</f>
        <v>H01</v>
      </c>
      <c r="J653" s="24"/>
      <c r="K653" s="24"/>
      <c r="L653" s="23"/>
    </row>
    <row r="654" spans="1:12" x14ac:dyDescent="0.2">
      <c r="A654" s="24" t="s">
        <v>1687</v>
      </c>
      <c r="B654" s="24" t="s">
        <v>2368</v>
      </c>
      <c r="C654" s="24" t="s">
        <v>15801</v>
      </c>
      <c r="D654" s="24" t="s">
        <v>2580</v>
      </c>
      <c r="E654" s="24" t="s">
        <v>2103</v>
      </c>
      <c r="F654" s="24" t="s">
        <v>8141</v>
      </c>
      <c r="G654" s="24" t="str">
        <f>LEFT(tbl_produits[[#This Row],[Code ATC]], 1)</f>
        <v>H</v>
      </c>
      <c r="H654" s="24" t="str">
        <f>INDEX(Table34[Libellé français], MATCH(tbl_produits[[#This Row],[Classe ATC]], Table34[ATC_code], 0))</f>
        <v>Hormones systémiques sauf hormones sexuelles et insulines</v>
      </c>
      <c r="I654" s="24" t="str">
        <f>LEFT(tbl_produits[[#This Row],[Code ATC]], 3)</f>
        <v>H01</v>
      </c>
      <c r="J654" s="24"/>
      <c r="K654" s="24"/>
      <c r="L654" s="23"/>
    </row>
    <row r="655" spans="1:12" x14ac:dyDescent="0.2">
      <c r="A655" s="24" t="s">
        <v>1450</v>
      </c>
      <c r="B655" s="24" t="s">
        <v>16205</v>
      </c>
      <c r="C655" s="24" t="s">
        <v>16771</v>
      </c>
      <c r="D655" s="24" t="s">
        <v>2580</v>
      </c>
      <c r="E655" s="23" t="s">
        <v>2103</v>
      </c>
      <c r="F655" s="24" t="s">
        <v>8141</v>
      </c>
      <c r="G655" s="24" t="str">
        <f>LEFT(tbl_produits[[#This Row],[Code ATC]], 1)</f>
        <v>H</v>
      </c>
      <c r="H655" s="24" t="str">
        <f>INDEX(Table34[Libellé français], MATCH(tbl_produits[[#This Row],[Classe ATC]], Table34[ATC_code], 0))</f>
        <v>Hormones systémiques sauf hormones sexuelles et insulines</v>
      </c>
      <c r="I655" s="24" t="str">
        <f>LEFT(tbl_produits[[#This Row],[Code ATC]], 3)</f>
        <v>H01</v>
      </c>
      <c r="J655" s="24"/>
      <c r="K655" s="24"/>
      <c r="L655" s="23"/>
    </row>
    <row r="656" spans="1:12" x14ac:dyDescent="0.2">
      <c r="A656" s="24" t="s">
        <v>700</v>
      </c>
      <c r="B656" s="24" t="s">
        <v>16206</v>
      </c>
      <c r="C656" s="24" t="s">
        <v>16770</v>
      </c>
      <c r="D656" s="24"/>
      <c r="E656" s="24" t="s">
        <v>17038</v>
      </c>
      <c r="F656" s="24" t="s">
        <v>17007</v>
      </c>
      <c r="G656" s="24" t="str">
        <f>LEFT(tbl_produits[[#This Row],[Code ATC]], 1)</f>
        <v>B</v>
      </c>
      <c r="H656" s="24" t="str">
        <f>INDEX(Table34[Libellé français], MATCH(tbl_produits[[#This Row],[Classe ATC]], Table34[ATC_code], 0))</f>
        <v>Sang et organes hématopoïétiques</v>
      </c>
      <c r="I656" s="24" t="str">
        <f>LEFT(tbl_produits[[#This Row],[Code ATC]], 3)</f>
        <v>B05</v>
      </c>
      <c r="J656" s="24"/>
      <c r="K656" s="24"/>
      <c r="L656" s="23"/>
    </row>
    <row r="657" spans="1:12" x14ac:dyDescent="0.2">
      <c r="A657" s="24" t="s">
        <v>1365</v>
      </c>
      <c r="B657" s="24" t="s">
        <v>16207</v>
      </c>
      <c r="C657" s="24" t="s">
        <v>16758</v>
      </c>
      <c r="D657" s="24"/>
      <c r="E657" s="24" t="s">
        <v>17171</v>
      </c>
      <c r="F657" s="24" t="s">
        <v>9957</v>
      </c>
      <c r="G657" s="24" t="str">
        <f>LEFT(tbl_produits[[#This Row],[Code ATC]], 1)</f>
        <v>L</v>
      </c>
      <c r="H657" s="24" t="str">
        <f>INDEX(Table34[Libellé français], MATCH(tbl_produits[[#This Row],[Classe ATC]], Table34[ATC_code], 0))</f>
        <v>Antinéoplasiques et immunomodulateurs</v>
      </c>
      <c r="I657" s="24" t="str">
        <f>LEFT(tbl_produits[[#This Row],[Code ATC]], 3)</f>
        <v>L01</v>
      </c>
      <c r="J657" s="24"/>
      <c r="K657" s="24"/>
      <c r="L657" s="23"/>
    </row>
    <row r="658" spans="1:12" x14ac:dyDescent="0.2">
      <c r="A658" s="24" t="s">
        <v>1016</v>
      </c>
      <c r="B658" s="24" t="s">
        <v>2365</v>
      </c>
      <c r="C658" s="24" t="s">
        <v>15802</v>
      </c>
      <c r="D658" s="24"/>
      <c r="E658" s="24" t="s">
        <v>2422</v>
      </c>
      <c r="F658" s="24" t="s">
        <v>4591</v>
      </c>
      <c r="G658" s="24" t="str">
        <f>LEFT(tbl_produits[[#This Row],[Code ATC]], 1)</f>
        <v>B</v>
      </c>
      <c r="H658" s="24" t="str">
        <f>INDEX(Table34[Libellé français], MATCH(tbl_produits[[#This Row],[Classe ATC]], Table34[ATC_code], 0))</f>
        <v>Sang et organes hématopoïétiques</v>
      </c>
      <c r="I658" s="24" t="str">
        <f>LEFT(tbl_produits[[#This Row],[Code ATC]], 3)</f>
        <v>B02</v>
      </c>
      <c r="J658" s="24"/>
      <c r="K658" s="24"/>
      <c r="L658" s="23"/>
    </row>
    <row r="659" spans="1:12" x14ac:dyDescent="0.2">
      <c r="A659" s="24" t="s">
        <v>924</v>
      </c>
      <c r="B659" s="24" t="s">
        <v>16210</v>
      </c>
      <c r="C659" s="24" t="s">
        <v>16769</v>
      </c>
      <c r="D659" s="24" t="s">
        <v>2580</v>
      </c>
      <c r="E659" s="24" t="s">
        <v>15680</v>
      </c>
      <c r="F659" s="24" t="s">
        <v>3734</v>
      </c>
      <c r="G659" s="24" t="str">
        <f>LEFT(tbl_produits[[#This Row],[Code ATC]], 1)</f>
        <v>A</v>
      </c>
      <c r="H659" s="24" t="str">
        <f>INDEX(Table34[Libellé français], MATCH(tbl_produits[[#This Row],[Classe ATC]], Table34[ATC_code], 0))</f>
        <v>Voies digestives et métabolisme</v>
      </c>
      <c r="I659" s="24" t="str">
        <f>LEFT(tbl_produits[[#This Row],[Code ATC]], 3)</f>
        <v>A10</v>
      </c>
      <c r="J659" s="24"/>
      <c r="K659" s="24"/>
      <c r="L659" s="23"/>
    </row>
    <row r="660" spans="1:12" x14ac:dyDescent="0.2">
      <c r="A660" s="24" t="s">
        <v>1161</v>
      </c>
      <c r="B660" s="24" t="s">
        <v>16208</v>
      </c>
      <c r="C660" s="24" t="s">
        <v>16546</v>
      </c>
      <c r="D660" s="24" t="s">
        <v>2580</v>
      </c>
      <c r="E660" s="24" t="s">
        <v>15680</v>
      </c>
      <c r="F660" s="24" t="s">
        <v>3734</v>
      </c>
      <c r="G660" s="24" t="str">
        <f>LEFT(tbl_produits[[#This Row],[Code ATC]], 1)</f>
        <v>A</v>
      </c>
      <c r="H660" s="24" t="str">
        <f>INDEX(Table34[Libellé français], MATCH(tbl_produits[[#This Row],[Classe ATC]], Table34[ATC_code], 0))</f>
        <v>Voies digestives et métabolisme</v>
      </c>
      <c r="I660" s="24" t="str">
        <f>LEFT(tbl_produits[[#This Row],[Code ATC]], 3)</f>
        <v>A10</v>
      </c>
      <c r="J660" s="24"/>
      <c r="K660" s="24"/>
      <c r="L660" s="23"/>
    </row>
    <row r="661" spans="1:12" x14ac:dyDescent="0.2">
      <c r="A661" s="24" t="s">
        <v>887</v>
      </c>
      <c r="B661" s="24" t="s">
        <v>16209</v>
      </c>
      <c r="C661" s="24" t="s">
        <v>16546</v>
      </c>
      <c r="D661" s="24" t="s">
        <v>2580</v>
      </c>
      <c r="E661" s="24" t="s">
        <v>15680</v>
      </c>
      <c r="F661" s="24" t="s">
        <v>3734</v>
      </c>
      <c r="G661" s="24" t="str">
        <f>LEFT(tbl_produits[[#This Row],[Code ATC]], 1)</f>
        <v>A</v>
      </c>
      <c r="H661" s="24" t="str">
        <f>INDEX(Table34[Libellé français], MATCH(tbl_produits[[#This Row],[Classe ATC]], Table34[ATC_code], 0))</f>
        <v>Voies digestives et métabolisme</v>
      </c>
      <c r="I661" s="24" t="str">
        <f>LEFT(tbl_produits[[#This Row],[Code ATC]], 3)</f>
        <v>A10</v>
      </c>
      <c r="J661" s="24"/>
      <c r="K661" s="24"/>
      <c r="L661" s="23"/>
    </row>
    <row r="662" spans="1:12" x14ac:dyDescent="0.2">
      <c r="A662" s="24" t="s">
        <v>372</v>
      </c>
      <c r="B662" s="24" t="s">
        <v>372</v>
      </c>
      <c r="C662" s="24" t="s">
        <v>2459</v>
      </c>
      <c r="D662" s="24" t="s">
        <v>2580</v>
      </c>
      <c r="E662" s="24" t="s">
        <v>15680</v>
      </c>
      <c r="F662" s="24" t="s">
        <v>3734</v>
      </c>
      <c r="G662" s="24" t="str">
        <f>LEFT(tbl_produits[[#This Row],[Code ATC]], 1)</f>
        <v>A</v>
      </c>
      <c r="H662" s="24" t="str">
        <f>INDEX(Table34[Libellé français], MATCH(tbl_produits[[#This Row],[Classe ATC]], Table34[ATC_code], 0))</f>
        <v>Voies digestives et métabolisme</v>
      </c>
      <c r="I662" s="24" t="str">
        <f>LEFT(tbl_produits[[#This Row],[Code ATC]], 3)</f>
        <v>A10</v>
      </c>
      <c r="L662" s="23"/>
    </row>
    <row r="663" spans="1:12" x14ac:dyDescent="0.2">
      <c r="A663" s="24" t="s">
        <v>1194</v>
      </c>
      <c r="B663" s="24" t="s">
        <v>16211</v>
      </c>
      <c r="C663" s="24" t="s">
        <v>327</v>
      </c>
      <c r="D663" s="24" t="s">
        <v>15630</v>
      </c>
      <c r="E663" s="24" t="s">
        <v>15948</v>
      </c>
      <c r="F663" s="24" t="s">
        <v>9007</v>
      </c>
      <c r="G663" s="24" t="str">
        <f>LEFT(tbl_produits[[#This Row],[Code ATC]], 1)</f>
        <v>J</v>
      </c>
      <c r="H663" s="24" t="str">
        <f>INDEX(Table34[Libellé français], MATCH(tbl_produits[[#This Row],[Classe ATC]], Table34[ATC_code], 0))</f>
        <v>Anti-infectieux à usage systémique</v>
      </c>
      <c r="I663" s="24" t="str">
        <f>LEFT(tbl_produits[[#This Row],[Code ATC]], 3)</f>
        <v>J02</v>
      </c>
      <c r="J663" s="24"/>
      <c r="K663" s="24"/>
      <c r="L663" s="23"/>
    </row>
    <row r="664" spans="1:12" x14ac:dyDescent="0.2">
      <c r="A664" s="24" t="s">
        <v>327</v>
      </c>
      <c r="B664" s="24" t="s">
        <v>327</v>
      </c>
      <c r="C664" s="24" t="s">
        <v>327</v>
      </c>
      <c r="D664" s="24" t="s">
        <v>15630</v>
      </c>
      <c r="E664" s="24" t="s">
        <v>15948</v>
      </c>
      <c r="F664" s="24" t="s">
        <v>9007</v>
      </c>
      <c r="G664" s="24" t="str">
        <f>LEFT(tbl_produits[[#This Row],[Code ATC]], 1)</f>
        <v>J</v>
      </c>
      <c r="H664" s="24" t="str">
        <f>INDEX(Table34[Libellé français], MATCH(tbl_produits[[#This Row],[Classe ATC]], Table34[ATC_code], 0))</f>
        <v>Anti-infectieux à usage systémique</v>
      </c>
      <c r="I664" s="24" t="str">
        <f>LEFT(tbl_produits[[#This Row],[Code ATC]], 3)</f>
        <v>J02</v>
      </c>
      <c r="J664" s="24"/>
      <c r="K664" s="24"/>
      <c r="L664" s="23"/>
    </row>
    <row r="665" spans="1:12" x14ac:dyDescent="0.2">
      <c r="A665" s="24" t="s">
        <v>256</v>
      </c>
      <c r="B665" s="24" t="s">
        <v>256</v>
      </c>
      <c r="C665" s="24" t="s">
        <v>327</v>
      </c>
      <c r="D665" s="24" t="s">
        <v>15630</v>
      </c>
      <c r="E665" s="24" t="s">
        <v>15948</v>
      </c>
      <c r="F665" s="24" t="s">
        <v>9007</v>
      </c>
      <c r="G665" s="24" t="str">
        <f>LEFT(tbl_produits[[#This Row],[Code ATC]], 1)</f>
        <v>J</v>
      </c>
      <c r="H665" s="24" t="str">
        <f>INDEX(Table34[Libellé français], MATCH(tbl_produits[[#This Row],[Classe ATC]], Table34[ATC_code], 0))</f>
        <v>Anti-infectieux à usage systémique</v>
      </c>
      <c r="I665" s="24" t="str">
        <f>LEFT(tbl_produits[[#This Row],[Code ATC]], 3)</f>
        <v>J02</v>
      </c>
      <c r="J665" s="24"/>
      <c r="K665" s="24"/>
      <c r="L665" s="23"/>
    </row>
    <row r="666" spans="1:12" x14ac:dyDescent="0.2">
      <c r="A666" s="24" t="s">
        <v>89</v>
      </c>
      <c r="B666" s="24" t="s">
        <v>89</v>
      </c>
      <c r="C666" s="24" t="s">
        <v>16473</v>
      </c>
      <c r="D666" s="24" t="s">
        <v>15630</v>
      </c>
      <c r="E666" s="24" t="s">
        <v>15948</v>
      </c>
      <c r="F666" s="24" t="s">
        <v>9007</v>
      </c>
      <c r="G666" s="24" t="str">
        <f>LEFT(tbl_produits[[#This Row],[Code ATC]], 1)</f>
        <v>J</v>
      </c>
      <c r="H666" s="24" t="str">
        <f>INDEX(Table34[Libellé français], MATCH(tbl_produits[[#This Row],[Classe ATC]], Table34[ATC_code], 0))</f>
        <v>Anti-infectieux à usage systémique</v>
      </c>
      <c r="I666" s="24" t="str">
        <f>LEFT(tbl_produits[[#This Row],[Code ATC]], 3)</f>
        <v>J02</v>
      </c>
      <c r="J666" s="24"/>
      <c r="K666" s="24"/>
      <c r="L666" s="23"/>
    </row>
    <row r="667" spans="1:12" x14ac:dyDescent="0.2">
      <c r="A667" s="24" t="s">
        <v>1361</v>
      </c>
      <c r="B667" s="24" t="s">
        <v>16212</v>
      </c>
      <c r="C667" s="24" t="s">
        <v>16547</v>
      </c>
      <c r="D667" s="24" t="s">
        <v>15687</v>
      </c>
      <c r="E667" s="24" t="s">
        <v>16738</v>
      </c>
      <c r="F667" s="24" t="s">
        <v>12298</v>
      </c>
      <c r="G667" s="24" t="str">
        <f>LEFT(tbl_produits[[#This Row],[Code ATC]], 1)</f>
        <v>N</v>
      </c>
      <c r="H667" s="24" t="str">
        <f>INDEX(Table34[Libellé français], MATCH(tbl_produits[[#This Row],[Classe ATC]], Table34[ATC_code], 0))</f>
        <v>Système nerveux</v>
      </c>
      <c r="I667" s="24" t="str">
        <f>LEFT(tbl_produits[[#This Row],[Code ATC]], 3)</f>
        <v>N05</v>
      </c>
      <c r="J667" s="24"/>
      <c r="K667" s="24"/>
      <c r="L667" s="23"/>
    </row>
    <row r="668" spans="1:12" x14ac:dyDescent="0.2">
      <c r="A668" s="24" t="s">
        <v>1521</v>
      </c>
      <c r="B668" s="24" t="s">
        <v>16213</v>
      </c>
      <c r="C668" s="24" t="s">
        <v>16548</v>
      </c>
      <c r="D668" s="24" t="s">
        <v>15687</v>
      </c>
      <c r="E668" s="24" t="s">
        <v>16738</v>
      </c>
      <c r="F668" s="24" t="s">
        <v>12298</v>
      </c>
      <c r="G668" s="24" t="str">
        <f>LEFT(tbl_produits[[#This Row],[Code ATC]], 1)</f>
        <v>N</v>
      </c>
      <c r="H668" s="24" t="str">
        <f>INDEX(Table34[Libellé français], MATCH(tbl_produits[[#This Row],[Classe ATC]], Table34[ATC_code], 0))</f>
        <v>Système nerveux</v>
      </c>
      <c r="I668" s="24" t="str">
        <f>LEFT(tbl_produits[[#This Row],[Code ATC]], 3)</f>
        <v>N05</v>
      </c>
      <c r="J668" s="24"/>
      <c r="K668" s="24"/>
      <c r="L668" s="23"/>
    </row>
    <row r="669" spans="1:12" x14ac:dyDescent="0.2">
      <c r="A669" s="24" t="s">
        <v>138</v>
      </c>
      <c r="B669" s="24" t="s">
        <v>138</v>
      </c>
      <c r="C669" s="24" t="s">
        <v>16474</v>
      </c>
      <c r="D669" s="24" t="s">
        <v>15687</v>
      </c>
      <c r="E669" s="24" t="s">
        <v>15900</v>
      </c>
      <c r="F669" s="24" t="s">
        <v>12298</v>
      </c>
      <c r="G669" s="24" t="str">
        <f>LEFT(tbl_produits[[#This Row],[Code ATC]], 1)</f>
        <v>N</v>
      </c>
      <c r="H669" s="24" t="str">
        <f>INDEX(Table34[Libellé français], MATCH(tbl_produits[[#This Row],[Classe ATC]], Table34[ATC_code], 0))</f>
        <v>Système nerveux</v>
      </c>
      <c r="I669" s="24" t="str">
        <f>LEFT(tbl_produits[[#This Row],[Code ATC]], 3)</f>
        <v>N05</v>
      </c>
      <c r="J669" s="24"/>
      <c r="K669" s="24"/>
      <c r="L669" s="23"/>
    </row>
    <row r="670" spans="1:12" x14ac:dyDescent="0.2">
      <c r="A670" s="24" t="s">
        <v>865</v>
      </c>
      <c r="B670" s="24" t="s">
        <v>16214</v>
      </c>
      <c r="C670" s="24" t="s">
        <v>16749</v>
      </c>
      <c r="D670" s="24" t="s">
        <v>15687</v>
      </c>
      <c r="E670" s="24" t="s">
        <v>15900</v>
      </c>
      <c r="F670" s="24" t="s">
        <v>12298</v>
      </c>
      <c r="G670" s="24" t="str">
        <f>LEFT(tbl_produits[[#This Row],[Code ATC]], 1)</f>
        <v>N</v>
      </c>
      <c r="H670" s="24" t="str">
        <f>INDEX(Table34[Libellé français], MATCH(tbl_produits[[#This Row],[Classe ATC]], Table34[ATC_code], 0))</f>
        <v>Système nerveux</v>
      </c>
      <c r="I670" s="24" t="str">
        <f>LEFT(tbl_produits[[#This Row],[Code ATC]], 3)</f>
        <v>N05</v>
      </c>
      <c r="J670" s="24"/>
      <c r="K670" s="24"/>
      <c r="L670" s="23"/>
    </row>
    <row r="671" spans="1:12" x14ac:dyDescent="0.2">
      <c r="A671" s="24" t="s">
        <v>114</v>
      </c>
      <c r="B671" s="24" t="s">
        <v>114</v>
      </c>
      <c r="C671" s="24" t="s">
        <v>16475</v>
      </c>
      <c r="D671" s="24" t="s">
        <v>16951</v>
      </c>
      <c r="E671" s="24" t="s">
        <v>15949</v>
      </c>
      <c r="F671" s="24" t="s">
        <v>10771</v>
      </c>
      <c r="G671" s="24" t="str">
        <f>LEFT(tbl_produits[[#This Row],[Code ATC]], 1)</f>
        <v>L</v>
      </c>
      <c r="H671" s="24" t="str">
        <f>INDEX(Table34[Libellé français], MATCH(tbl_produits[[#This Row],[Classe ATC]], Table34[ATC_code], 0))</f>
        <v>Antinéoplasiques et immunomodulateurs</v>
      </c>
      <c r="I671" s="24" t="str">
        <f>LEFT(tbl_produits[[#This Row],[Code ATC]], 3)</f>
        <v>L04</v>
      </c>
      <c r="J671" s="24"/>
      <c r="K671" s="24"/>
      <c r="L671" s="23"/>
    </row>
    <row r="672" spans="1:12" x14ac:dyDescent="0.2">
      <c r="A672" s="24" t="s">
        <v>850</v>
      </c>
      <c r="B672" s="24" t="s">
        <v>16215</v>
      </c>
      <c r="C672" s="24" t="s">
        <v>16475</v>
      </c>
      <c r="D672" s="24" t="s">
        <v>16951</v>
      </c>
      <c r="E672" s="24" t="s">
        <v>15949</v>
      </c>
      <c r="F672" s="24" t="s">
        <v>10771</v>
      </c>
      <c r="G672" s="24" t="str">
        <f>LEFT(tbl_produits[[#This Row],[Code ATC]], 1)</f>
        <v>L</v>
      </c>
      <c r="H672" s="24" t="str">
        <f>INDEX(Table34[Libellé français], MATCH(tbl_produits[[#This Row],[Classe ATC]], Table34[ATC_code], 0))</f>
        <v>Antinéoplasiques et immunomodulateurs</v>
      </c>
      <c r="I672" s="24" t="str">
        <f>LEFT(tbl_produits[[#This Row],[Code ATC]], 3)</f>
        <v>L04</v>
      </c>
      <c r="J672" s="24"/>
      <c r="K672" s="24"/>
      <c r="L672" s="23"/>
    </row>
    <row r="673" spans="1:12" x14ac:dyDescent="0.2">
      <c r="A673" s="24" t="s">
        <v>938</v>
      </c>
      <c r="B673" s="24" t="s">
        <v>938</v>
      </c>
      <c r="C673" s="24" t="s">
        <v>17037</v>
      </c>
      <c r="D673" s="24" t="s">
        <v>15668</v>
      </c>
      <c r="E673" s="23" t="s">
        <v>16876</v>
      </c>
      <c r="F673" s="24" t="s">
        <v>4807</v>
      </c>
      <c r="G673" s="24" t="str">
        <f>LEFT(tbl_produits[[#This Row],[Code ATC]], 1)</f>
        <v>B</v>
      </c>
      <c r="H673" s="24" t="str">
        <f>INDEX(Table34[Libellé français], MATCH(tbl_produits[[#This Row],[Classe ATC]], Table34[ATC_code], 0))</f>
        <v>Sang et organes hématopoïétiques</v>
      </c>
      <c r="I673" s="24" t="str">
        <f>LEFT(tbl_produits[[#This Row],[Code ATC]], 3)</f>
        <v>B05</v>
      </c>
      <c r="J673" s="24"/>
      <c r="K673" s="24"/>
      <c r="L673" s="23"/>
    </row>
    <row r="674" spans="1:12" x14ac:dyDescent="0.2">
      <c r="A674" s="24" t="s">
        <v>170</v>
      </c>
      <c r="B674" s="24" t="s">
        <v>170</v>
      </c>
      <c r="C674" s="24" t="s">
        <v>2460</v>
      </c>
      <c r="D674" s="24" t="s">
        <v>15683</v>
      </c>
      <c r="E674" s="24" t="s">
        <v>15682</v>
      </c>
      <c r="F674" s="24" t="s">
        <v>4591</v>
      </c>
      <c r="G674" s="24" t="str">
        <f>LEFT(tbl_produits[[#This Row],[Code ATC]], 1)</f>
        <v>B</v>
      </c>
      <c r="H674" s="24" t="str">
        <f>INDEX(Table34[Libellé français], MATCH(tbl_produits[[#This Row],[Classe ATC]], Table34[ATC_code], 0))</f>
        <v>Sang et organes hématopoïétiques</v>
      </c>
      <c r="I674" s="24" t="str">
        <f>LEFT(tbl_produits[[#This Row],[Code ATC]], 3)</f>
        <v>B02</v>
      </c>
      <c r="J674" s="24"/>
      <c r="K674" s="24"/>
      <c r="L674" s="23"/>
    </row>
    <row r="675" spans="1:12" x14ac:dyDescent="0.2">
      <c r="A675" s="24" t="s">
        <v>14</v>
      </c>
      <c r="B675" s="24" t="s">
        <v>14</v>
      </c>
      <c r="C675" s="24" t="s">
        <v>14</v>
      </c>
      <c r="D675" s="24" t="s">
        <v>15683</v>
      </c>
      <c r="E675" s="24" t="s">
        <v>16953</v>
      </c>
      <c r="F675" s="24" t="s">
        <v>9411</v>
      </c>
      <c r="G675" s="24" t="str">
        <f>LEFT(tbl_produits[[#This Row],[Code ATC]], 1)</f>
        <v>J</v>
      </c>
      <c r="H675" s="24" t="str">
        <f>INDEX(Table34[Libellé français], MATCH(tbl_produits[[#This Row],[Classe ATC]], Table34[ATC_code], 0))</f>
        <v>Anti-infectieux à usage systémique</v>
      </c>
      <c r="I675" s="24" t="str">
        <f>LEFT(tbl_produits[[#This Row],[Code ATC]], 3)</f>
        <v>J06</v>
      </c>
      <c r="J675" s="24"/>
      <c r="K675" s="24"/>
      <c r="L675" s="23"/>
    </row>
    <row r="676" spans="1:12" x14ac:dyDescent="0.2">
      <c r="A676" s="24" t="s">
        <v>1829</v>
      </c>
      <c r="B676" s="24" t="s">
        <v>2237</v>
      </c>
      <c r="C676" s="24" t="s">
        <v>15847</v>
      </c>
      <c r="D676" s="24" t="s">
        <v>16549</v>
      </c>
      <c r="E676" s="24" t="s">
        <v>15681</v>
      </c>
      <c r="F676" s="24" t="s">
        <v>4767</v>
      </c>
      <c r="G676" s="24" t="str">
        <f>LEFT(tbl_produits[[#This Row],[Code ATC]], 1)</f>
        <v>B</v>
      </c>
      <c r="H676" s="24" t="str">
        <f>INDEX(Table34[Libellé français], MATCH(tbl_produits[[#This Row],[Classe ATC]], Table34[ATC_code], 0))</f>
        <v>Sang et organes hématopoïétiques</v>
      </c>
      <c r="I676" s="24" t="str">
        <f>LEFT(tbl_produits[[#This Row],[Code ATC]], 3)</f>
        <v>B05</v>
      </c>
      <c r="J676" s="24"/>
      <c r="K676" s="24"/>
      <c r="L676" s="23"/>
    </row>
    <row r="677" spans="1:12" x14ac:dyDescent="0.2">
      <c r="A677" s="24" t="s">
        <v>1097</v>
      </c>
      <c r="B677" s="24" t="s">
        <v>16216</v>
      </c>
      <c r="C677" s="24" t="s">
        <v>15847</v>
      </c>
      <c r="D677" s="24" t="s">
        <v>16549</v>
      </c>
      <c r="E677" s="24" t="s">
        <v>15681</v>
      </c>
      <c r="F677" s="24" t="s">
        <v>4767</v>
      </c>
      <c r="G677" s="24" t="str">
        <f>LEFT(tbl_produits[[#This Row],[Code ATC]], 1)</f>
        <v>B</v>
      </c>
      <c r="H677" s="24" t="str">
        <f>INDEX(Table34[Libellé français], MATCH(tbl_produits[[#This Row],[Classe ATC]], Table34[ATC_code], 0))</f>
        <v>Sang et organes hématopoïétiques</v>
      </c>
      <c r="I677" s="24" t="str">
        <f>LEFT(tbl_produits[[#This Row],[Code ATC]], 3)</f>
        <v>B05</v>
      </c>
      <c r="J677" s="24"/>
      <c r="K677" s="24"/>
      <c r="L677" s="23"/>
    </row>
    <row r="678" spans="1:12" x14ac:dyDescent="0.2">
      <c r="A678" s="24" t="s">
        <v>100</v>
      </c>
      <c r="B678" s="24" t="s">
        <v>100</v>
      </c>
      <c r="C678" s="24" t="s">
        <v>2461</v>
      </c>
      <c r="D678" s="24" t="s">
        <v>15765</v>
      </c>
      <c r="E678" s="24" t="s">
        <v>2178</v>
      </c>
      <c r="F678" s="24" t="s">
        <v>8169</v>
      </c>
      <c r="G678" s="24" t="str">
        <f>LEFT(tbl_produits[[#This Row],[Code ATC]], 1)</f>
        <v>H</v>
      </c>
      <c r="H678" s="24" t="str">
        <f>INDEX(Table34[Libellé français], MATCH(tbl_produits[[#This Row],[Classe ATC]], Table34[ATC_code], 0))</f>
        <v>Hormones systémiques sauf hormones sexuelles et insulines</v>
      </c>
      <c r="I678" s="24" t="str">
        <f>LEFT(tbl_produits[[#This Row],[Code ATC]], 3)</f>
        <v>H01</v>
      </c>
      <c r="J678" s="24"/>
      <c r="K678" s="24"/>
      <c r="L678" s="23"/>
    </row>
    <row r="679" spans="1:12" x14ac:dyDescent="0.2">
      <c r="A679" s="24" t="s">
        <v>718</v>
      </c>
      <c r="B679" s="24" t="s">
        <v>16217</v>
      </c>
      <c r="C679" s="24" t="s">
        <v>17108</v>
      </c>
      <c r="D679" s="24" t="s">
        <v>15651</v>
      </c>
      <c r="E679" s="24" t="s">
        <v>15901</v>
      </c>
      <c r="F679" s="24" t="s">
        <v>8197</v>
      </c>
      <c r="G679" s="24" t="str">
        <f>LEFT(tbl_produits[[#This Row],[Code ATC]], 1)</f>
        <v>H</v>
      </c>
      <c r="H679" s="24" t="str">
        <f>INDEX(Table34[Libellé français], MATCH(tbl_produits[[#This Row],[Classe ATC]], Table34[ATC_code], 0))</f>
        <v>Hormones systémiques sauf hormones sexuelles et insulines</v>
      </c>
      <c r="I679" s="24" t="str">
        <f>LEFT(tbl_produits[[#This Row],[Code ATC]], 3)</f>
        <v>H01</v>
      </c>
      <c r="J679" s="24"/>
      <c r="K679" s="24"/>
      <c r="L679" s="23"/>
    </row>
    <row r="680" spans="1:12" x14ac:dyDescent="0.2">
      <c r="A680" s="24" t="s">
        <v>501</v>
      </c>
      <c r="B680" s="24" t="s">
        <v>501</v>
      </c>
      <c r="C680" s="24" t="s">
        <v>17071</v>
      </c>
      <c r="D680" s="24" t="s">
        <v>15651</v>
      </c>
      <c r="E680" s="24" t="s">
        <v>15901</v>
      </c>
      <c r="F680" s="24" t="s">
        <v>8197</v>
      </c>
      <c r="G680" s="24" t="str">
        <f>LEFT(tbl_produits[[#This Row],[Code ATC]], 1)</f>
        <v>H</v>
      </c>
      <c r="H680" s="24" t="str">
        <f>INDEX(Table34[Libellé français], MATCH(tbl_produits[[#This Row],[Classe ATC]], Table34[ATC_code], 0))</f>
        <v>Hormones systémiques sauf hormones sexuelles et insulines</v>
      </c>
      <c r="I680" s="24" t="str">
        <f>LEFT(tbl_produits[[#This Row],[Code ATC]], 3)</f>
        <v>H01</v>
      </c>
      <c r="J680" s="24"/>
      <c r="K680" s="24"/>
      <c r="L680" s="23"/>
    </row>
    <row r="681" spans="1:12" x14ac:dyDescent="0.2">
      <c r="A681" s="24" t="s">
        <v>28</v>
      </c>
      <c r="B681" s="24" t="s">
        <v>28</v>
      </c>
      <c r="C681" s="24" t="s">
        <v>16476</v>
      </c>
      <c r="D681" s="24" t="s">
        <v>15651</v>
      </c>
      <c r="E681" s="24" t="s">
        <v>15901</v>
      </c>
      <c r="F681" s="24" t="s">
        <v>8197</v>
      </c>
      <c r="G681" s="24" t="str">
        <f>LEFT(tbl_produits[[#This Row],[Code ATC]], 1)</f>
        <v>H</v>
      </c>
      <c r="H681" s="24" t="str">
        <f>INDEX(Table34[Libellé français], MATCH(tbl_produits[[#This Row],[Classe ATC]], Table34[ATC_code], 0))</f>
        <v>Hormones systémiques sauf hormones sexuelles et insulines</v>
      </c>
      <c r="I681" s="24" t="str">
        <f>LEFT(tbl_produits[[#This Row],[Code ATC]], 3)</f>
        <v>H01</v>
      </c>
      <c r="J681" s="24"/>
      <c r="K681" s="24"/>
      <c r="L681" s="23"/>
    </row>
    <row r="682" spans="1:12" x14ac:dyDescent="0.2">
      <c r="A682" s="24" t="s">
        <v>1483</v>
      </c>
      <c r="B682" s="24" t="s">
        <v>16218</v>
      </c>
      <c r="C682" s="24" t="s">
        <v>17122</v>
      </c>
      <c r="D682" s="24" t="s">
        <v>16994</v>
      </c>
      <c r="E682" s="24" t="s">
        <v>15950</v>
      </c>
      <c r="F682" s="24" t="s">
        <v>8833</v>
      </c>
      <c r="G682" s="24" t="str">
        <f>LEFT(tbl_produits[[#This Row],[Code ATC]], 1)</f>
        <v>J</v>
      </c>
      <c r="H682" s="24" t="str">
        <f>INDEX(Table34[Libellé français], MATCH(tbl_produits[[#This Row],[Classe ATC]], Table34[ATC_code], 0))</f>
        <v>Anti-infectieux à usage systémique</v>
      </c>
      <c r="I682" s="24" t="str">
        <f>LEFT(tbl_produits[[#This Row],[Code ATC]], 3)</f>
        <v>J01</v>
      </c>
      <c r="J682" s="24"/>
      <c r="K682" s="24"/>
      <c r="L682" s="23"/>
    </row>
    <row r="683" spans="1:12" x14ac:dyDescent="0.2">
      <c r="A683" s="24" t="s">
        <v>704</v>
      </c>
      <c r="B683" s="24" t="s">
        <v>16219</v>
      </c>
      <c r="C683" s="24" t="s">
        <v>16892</v>
      </c>
      <c r="D683" s="24"/>
      <c r="E683" s="24" t="s">
        <v>17185</v>
      </c>
      <c r="F683" s="24" t="s">
        <v>15170</v>
      </c>
      <c r="G683" s="24" t="str">
        <f>LEFT(tbl_produits[[#This Row],[Code ATC]], 1)</f>
        <v>V</v>
      </c>
      <c r="H683" s="24" t="str">
        <f>INDEX(Table34[Libellé français], MATCH(tbl_produits[[#This Row],[Classe ATC]], Table34[ATC_code], 0))</f>
        <v>Divers</v>
      </c>
      <c r="I683" s="24" t="str">
        <f>LEFT(tbl_produits[[#This Row],[Code ATC]], 3)</f>
        <v>V08</v>
      </c>
      <c r="J683" s="24"/>
      <c r="K683" s="24"/>
      <c r="L683" s="23"/>
    </row>
    <row r="684" spans="1:12" x14ac:dyDescent="0.2">
      <c r="A684" s="24" t="s">
        <v>982</v>
      </c>
      <c r="B684" s="24" t="s">
        <v>16220</v>
      </c>
      <c r="C684" s="24" t="s">
        <v>17107</v>
      </c>
      <c r="D684" s="24"/>
      <c r="E684" s="24" t="s">
        <v>2103</v>
      </c>
      <c r="F684" s="24" t="s">
        <v>8141</v>
      </c>
      <c r="G684" s="24" t="str">
        <f>LEFT(tbl_produits[[#This Row],[Code ATC]], 1)</f>
        <v>H</v>
      </c>
      <c r="H684" s="24" t="str">
        <f>INDEX(Table34[Libellé français], MATCH(tbl_produits[[#This Row],[Classe ATC]], Table34[ATC_code], 0))</f>
        <v>Hormones systémiques sauf hormones sexuelles et insulines</v>
      </c>
      <c r="I684" s="24" t="str">
        <f>LEFT(tbl_produits[[#This Row],[Code ATC]], 3)</f>
        <v>H01</v>
      </c>
      <c r="J684" s="24"/>
      <c r="K684" s="24"/>
      <c r="L684" s="23"/>
    </row>
    <row r="685" spans="1:12" x14ac:dyDescent="0.2">
      <c r="A685" s="24" t="s">
        <v>1464</v>
      </c>
      <c r="B685" s="24" t="s">
        <v>16221</v>
      </c>
      <c r="C685" s="24" t="s">
        <v>17133</v>
      </c>
      <c r="D685" s="24"/>
      <c r="E685" s="24" t="s">
        <v>17173</v>
      </c>
      <c r="F685" s="24" t="s">
        <v>10460</v>
      </c>
      <c r="G685" s="24" t="str">
        <f>LEFT(tbl_produits[[#This Row],[Code ATC]], 1)</f>
        <v>L</v>
      </c>
      <c r="H685" s="24" t="str">
        <f>INDEX(Table34[Libellé français], MATCH(tbl_produits[[#This Row],[Classe ATC]], Table34[ATC_code], 0))</f>
        <v>Antinéoplasiques et immunomodulateurs</v>
      </c>
      <c r="I685" s="24" t="str">
        <f>LEFT(tbl_produits[[#This Row],[Code ATC]], 3)</f>
        <v>L01</v>
      </c>
      <c r="J685" s="24"/>
      <c r="K685" s="24"/>
      <c r="L685" s="23"/>
    </row>
    <row r="686" spans="1:12" x14ac:dyDescent="0.2">
      <c r="A686" s="24" t="s">
        <v>970</v>
      </c>
      <c r="B686" s="24" t="s">
        <v>2364</v>
      </c>
      <c r="C686" s="24" t="s">
        <v>2519</v>
      </c>
      <c r="D686" s="24" t="s">
        <v>15662</v>
      </c>
      <c r="E686" s="24" t="s">
        <v>2381</v>
      </c>
      <c r="F686" s="24" t="s">
        <v>9893</v>
      </c>
      <c r="G686" s="24" t="str">
        <f>LEFT(tbl_produits[[#This Row],[Code ATC]], 1)</f>
        <v>L</v>
      </c>
      <c r="H686" s="24" t="str">
        <f>INDEX(Table34[Libellé français], MATCH(tbl_produits[[#This Row],[Classe ATC]], Table34[ATC_code], 0))</f>
        <v>Antinéoplasiques et immunomodulateurs</v>
      </c>
      <c r="I686" s="24" t="str">
        <f>LEFT(tbl_produits[[#This Row],[Code ATC]], 3)</f>
        <v>L01</v>
      </c>
      <c r="J686" s="24"/>
      <c r="K686" s="24"/>
      <c r="L686" s="23"/>
    </row>
    <row r="687" spans="1:12" x14ac:dyDescent="0.2">
      <c r="A687" s="24" t="s">
        <v>136</v>
      </c>
      <c r="B687" s="24" t="s">
        <v>136</v>
      </c>
      <c r="C687" s="24" t="s">
        <v>136</v>
      </c>
      <c r="D687" s="24" t="s">
        <v>16929</v>
      </c>
      <c r="E687" s="24" t="s">
        <v>2099</v>
      </c>
      <c r="F687" s="24" t="s">
        <v>3239</v>
      </c>
      <c r="G687" s="24" t="str">
        <f>LEFT(tbl_produits[[#This Row],[Code ATC]], 1)</f>
        <v>A</v>
      </c>
      <c r="H687" s="24" t="str">
        <f>INDEX(Table34[Libellé français], MATCH(tbl_produits[[#This Row],[Classe ATC]], Table34[ATC_code], 0))</f>
        <v>Voies digestives et métabolisme</v>
      </c>
      <c r="I687" s="24" t="str">
        <f>LEFT(tbl_produits[[#This Row],[Code ATC]], 3)</f>
        <v>A04</v>
      </c>
      <c r="J687" s="24"/>
      <c r="K687" s="24"/>
      <c r="L687" s="23"/>
    </row>
    <row r="688" spans="1:12" x14ac:dyDescent="0.2">
      <c r="A688" s="24" t="s">
        <v>1455</v>
      </c>
      <c r="B688" s="24" t="s">
        <v>16222</v>
      </c>
      <c r="C688" s="24" t="s">
        <v>16760</v>
      </c>
      <c r="D688" s="24" t="s">
        <v>16929</v>
      </c>
      <c r="E688" s="24" t="s">
        <v>2099</v>
      </c>
      <c r="F688" s="24" t="s">
        <v>3239</v>
      </c>
      <c r="G688" s="24" t="str">
        <f>LEFT(tbl_produits[[#This Row],[Code ATC]], 1)</f>
        <v>A</v>
      </c>
      <c r="H688" s="24" t="str">
        <f>INDEX(Table34[Libellé français], MATCH(tbl_produits[[#This Row],[Classe ATC]], Table34[ATC_code], 0))</f>
        <v>Voies digestives et métabolisme</v>
      </c>
      <c r="I688" s="24" t="str">
        <f>LEFT(tbl_produits[[#This Row],[Code ATC]], 3)</f>
        <v>A04</v>
      </c>
      <c r="J688" s="24"/>
      <c r="L688" s="23"/>
    </row>
    <row r="689" spans="1:12" x14ac:dyDescent="0.2">
      <c r="A689" s="24" t="s">
        <v>60</v>
      </c>
      <c r="B689" s="24" t="s">
        <v>60</v>
      </c>
      <c r="C689" s="24" t="s">
        <v>60</v>
      </c>
      <c r="D689" s="24" t="s">
        <v>15642</v>
      </c>
      <c r="E689" s="24" t="s">
        <v>2099</v>
      </c>
      <c r="F689" s="24" t="s">
        <v>3239</v>
      </c>
      <c r="G689" s="24" t="str">
        <f>LEFT(tbl_produits[[#This Row],[Code ATC]], 1)</f>
        <v>A</v>
      </c>
      <c r="H689" s="24" t="str">
        <f>INDEX(Table34[Libellé français], MATCH(tbl_produits[[#This Row],[Classe ATC]], Table34[ATC_code], 0))</f>
        <v>Voies digestives et métabolisme</v>
      </c>
      <c r="I689" s="24" t="str">
        <f>LEFT(tbl_produits[[#This Row],[Code ATC]], 3)</f>
        <v>A04</v>
      </c>
      <c r="J689" s="24"/>
      <c r="K689" s="24"/>
      <c r="L689" s="23"/>
    </row>
    <row r="690" spans="1:12" x14ac:dyDescent="0.2">
      <c r="A690" s="24" t="s">
        <v>1459</v>
      </c>
      <c r="B690" s="24" t="s">
        <v>16223</v>
      </c>
      <c r="C690" s="24" t="s">
        <v>17029</v>
      </c>
      <c r="D690" s="24" t="s">
        <v>15709</v>
      </c>
      <c r="E690" s="24" t="s">
        <v>2099</v>
      </c>
      <c r="F690" s="24" t="s">
        <v>3239</v>
      </c>
      <c r="G690" s="24" t="str">
        <f>LEFT(tbl_produits[[#This Row],[Code ATC]], 1)</f>
        <v>A</v>
      </c>
      <c r="H690" s="24" t="str">
        <f>INDEX(Table34[Libellé français], MATCH(tbl_produits[[#This Row],[Classe ATC]], Table34[ATC_code], 0))</f>
        <v>Voies digestives et métabolisme</v>
      </c>
      <c r="I690" s="24" t="str">
        <f>LEFT(tbl_produits[[#This Row],[Code ATC]], 3)</f>
        <v>A04</v>
      </c>
      <c r="J690" s="24"/>
      <c r="L690" s="23"/>
    </row>
    <row r="691" spans="1:12" x14ac:dyDescent="0.2">
      <c r="A691" s="24" t="s">
        <v>1211</v>
      </c>
      <c r="B691" s="24" t="s">
        <v>2361</v>
      </c>
      <c r="C691" s="24" t="s">
        <v>15663</v>
      </c>
      <c r="D691" s="24"/>
      <c r="E691" s="24" t="s">
        <v>15951</v>
      </c>
      <c r="F691" s="24" t="s">
        <v>8470</v>
      </c>
      <c r="G691" s="24" t="str">
        <f>LEFT(tbl_produits[[#This Row],[Code ATC]], 1)</f>
        <v>J</v>
      </c>
      <c r="H691" s="24" t="str">
        <f>INDEX(Table34[Libellé français], MATCH(tbl_produits[[#This Row],[Classe ATC]], Table34[ATC_code], 0))</f>
        <v>Anti-infectieux à usage systémique</v>
      </c>
      <c r="I691" s="24" t="str">
        <f>LEFT(tbl_produits[[#This Row],[Code ATC]], 3)</f>
        <v>J01</v>
      </c>
      <c r="J691" s="24"/>
      <c r="K691" s="24"/>
      <c r="L691" s="23"/>
    </row>
    <row r="692" spans="1:12" x14ac:dyDescent="0.2">
      <c r="A692" s="24" t="s">
        <v>1363</v>
      </c>
      <c r="B692" s="24" t="s">
        <v>16224</v>
      </c>
      <c r="C692" s="24" t="s">
        <v>17114</v>
      </c>
      <c r="D692" s="24"/>
      <c r="E692" s="24" t="s">
        <v>15951</v>
      </c>
      <c r="F692" s="24" t="s">
        <v>8470</v>
      </c>
      <c r="G692" s="24" t="str">
        <f>LEFT(tbl_produits[[#This Row],[Code ATC]], 1)</f>
        <v>J</v>
      </c>
      <c r="H692" s="24" t="str">
        <f>INDEX(Table34[Libellé français], MATCH(tbl_produits[[#This Row],[Classe ATC]], Table34[ATC_code], 0))</f>
        <v>Anti-infectieux à usage systémique</v>
      </c>
      <c r="I692" s="24" t="str">
        <f>LEFT(tbl_produits[[#This Row],[Code ATC]], 3)</f>
        <v>J01</v>
      </c>
      <c r="J692" s="24"/>
      <c r="K692" s="24"/>
      <c r="L692" s="23"/>
    </row>
    <row r="693" spans="1:12" x14ac:dyDescent="0.2">
      <c r="A693" s="24" t="s">
        <v>754</v>
      </c>
      <c r="B693" s="24" t="s">
        <v>2362</v>
      </c>
      <c r="C693" s="24" t="s">
        <v>2557</v>
      </c>
      <c r="D693" s="24" t="s">
        <v>15762</v>
      </c>
      <c r="E693" s="24" t="s">
        <v>2421</v>
      </c>
      <c r="F693" s="24" t="s">
        <v>10761</v>
      </c>
      <c r="G693" s="24" t="str">
        <f>LEFT(tbl_produits[[#This Row],[Code ATC]], 1)</f>
        <v>L</v>
      </c>
      <c r="H693" s="24" t="str">
        <f>INDEX(Table34[Libellé français], MATCH(tbl_produits[[#This Row],[Classe ATC]], Table34[ATC_code], 0))</f>
        <v>Antinéoplasiques et immunomodulateurs</v>
      </c>
      <c r="I693" s="24" t="str">
        <f>LEFT(tbl_produits[[#This Row],[Code ATC]], 3)</f>
        <v>L04</v>
      </c>
      <c r="J693" s="24"/>
      <c r="K693" s="24"/>
      <c r="L693" s="23"/>
    </row>
    <row r="694" spans="1:12" x14ac:dyDescent="0.2">
      <c r="A694" s="24" t="s">
        <v>246</v>
      </c>
      <c r="B694" s="24" t="s">
        <v>246</v>
      </c>
      <c r="C694" s="24" t="s">
        <v>2557</v>
      </c>
      <c r="D694" s="24" t="s">
        <v>15762</v>
      </c>
      <c r="E694" s="24" t="s">
        <v>2421</v>
      </c>
      <c r="F694" s="24" t="s">
        <v>10761</v>
      </c>
      <c r="G694" s="24" t="str">
        <f>LEFT(tbl_produits[[#This Row],[Code ATC]], 1)</f>
        <v>L</v>
      </c>
      <c r="H694" s="24" t="str">
        <f>INDEX(Table34[Libellé français], MATCH(tbl_produits[[#This Row],[Classe ATC]], Table34[ATC_code], 0))</f>
        <v>Antinéoplasiques et immunomodulateurs</v>
      </c>
      <c r="I694" s="24" t="str">
        <f>LEFT(tbl_produits[[#This Row],[Code ATC]], 3)</f>
        <v>L04</v>
      </c>
      <c r="J694" s="24"/>
      <c r="K694" s="24"/>
      <c r="L694" s="23"/>
    </row>
    <row r="695" spans="1:12" x14ac:dyDescent="0.2">
      <c r="A695" s="24" t="s">
        <v>64</v>
      </c>
      <c r="B695" s="24" t="s">
        <v>64</v>
      </c>
      <c r="C695" s="24" t="s">
        <v>16650</v>
      </c>
      <c r="D695" s="24" t="s">
        <v>15762</v>
      </c>
      <c r="E695" s="24" t="s">
        <v>2421</v>
      </c>
      <c r="F695" s="24" t="s">
        <v>10761</v>
      </c>
      <c r="G695" s="24" t="str">
        <f>LEFT(tbl_produits[[#This Row],[Code ATC]], 1)</f>
        <v>L</v>
      </c>
      <c r="H695" s="24" t="str">
        <f>INDEX(Table34[Libellé français], MATCH(tbl_produits[[#This Row],[Classe ATC]], Table34[ATC_code], 0))</f>
        <v>Antinéoplasiques et immunomodulateurs</v>
      </c>
      <c r="I695" s="24" t="str">
        <f>LEFT(tbl_produits[[#This Row],[Code ATC]], 3)</f>
        <v>L04</v>
      </c>
      <c r="J695" s="24"/>
      <c r="K695" s="24"/>
      <c r="L695" s="23"/>
    </row>
    <row r="696" spans="1:12" x14ac:dyDescent="0.2">
      <c r="A696" s="24" t="s">
        <v>247</v>
      </c>
      <c r="B696" s="24" t="s">
        <v>247</v>
      </c>
      <c r="C696" s="24" t="s">
        <v>16649</v>
      </c>
      <c r="D696" s="24" t="s">
        <v>15762</v>
      </c>
      <c r="E696" s="24" t="s">
        <v>2421</v>
      </c>
      <c r="F696" s="24" t="s">
        <v>10761</v>
      </c>
      <c r="G696" s="24" t="str">
        <f>LEFT(tbl_produits[[#This Row],[Code ATC]], 1)</f>
        <v>L</v>
      </c>
      <c r="H696" s="24" t="str">
        <f>INDEX(Table34[Libellé français], MATCH(tbl_produits[[#This Row],[Classe ATC]], Table34[ATC_code], 0))</f>
        <v>Antinéoplasiques et immunomodulateurs</v>
      </c>
      <c r="I696" s="24" t="str">
        <f>LEFT(tbl_produits[[#This Row],[Code ATC]], 3)</f>
        <v>L04</v>
      </c>
      <c r="J696" s="24"/>
      <c r="K696" s="24"/>
      <c r="L696" s="23"/>
    </row>
    <row r="697" spans="1:12" x14ac:dyDescent="0.2">
      <c r="A697" s="24" t="s">
        <v>753</v>
      </c>
      <c r="B697" s="24" t="s">
        <v>16225</v>
      </c>
      <c r="C697" s="24" t="s">
        <v>16649</v>
      </c>
      <c r="D697" s="24" t="s">
        <v>15762</v>
      </c>
      <c r="E697" s="24" t="s">
        <v>2421</v>
      </c>
      <c r="F697" s="24" t="s">
        <v>10761</v>
      </c>
      <c r="G697" s="24" t="str">
        <f>LEFT(tbl_produits[[#This Row],[Code ATC]], 1)</f>
        <v>L</v>
      </c>
      <c r="H697" s="24" t="str">
        <f>INDEX(Table34[Libellé français], MATCH(tbl_produits[[#This Row],[Classe ATC]], Table34[ATC_code], 0))</f>
        <v>Antinéoplasiques et immunomodulateurs</v>
      </c>
      <c r="I697" s="24" t="str">
        <f>LEFT(tbl_produits[[#This Row],[Code ATC]], 3)</f>
        <v>L04</v>
      </c>
      <c r="J697" s="24"/>
      <c r="K697" s="24"/>
      <c r="L697" s="23"/>
    </row>
    <row r="698" spans="1:12" x14ac:dyDescent="0.2">
      <c r="A698" s="24" t="s">
        <v>528</v>
      </c>
      <c r="B698" s="24" t="s">
        <v>528</v>
      </c>
      <c r="C698" s="24" t="s">
        <v>16873</v>
      </c>
      <c r="D698" s="24" t="s">
        <v>15762</v>
      </c>
      <c r="E698" s="24" t="s">
        <v>2421</v>
      </c>
      <c r="F698" s="24" t="s">
        <v>10761</v>
      </c>
      <c r="G698" s="24" t="str">
        <f>LEFT(tbl_produits[[#This Row],[Code ATC]], 1)</f>
        <v>L</v>
      </c>
      <c r="H698" s="24" t="str">
        <f>INDEX(Table34[Libellé français], MATCH(tbl_produits[[#This Row],[Classe ATC]], Table34[ATC_code], 0))</f>
        <v>Antinéoplasiques et immunomodulateurs</v>
      </c>
      <c r="I698" s="24" t="str">
        <f>LEFT(tbl_produits[[#This Row],[Code ATC]], 3)</f>
        <v>L04</v>
      </c>
      <c r="J698" s="24"/>
      <c r="K698" s="24"/>
      <c r="L698" s="23"/>
    </row>
    <row r="699" spans="1:12" x14ac:dyDescent="0.2">
      <c r="A699" s="24" t="s">
        <v>1654</v>
      </c>
      <c r="B699" s="24" t="s">
        <v>16226</v>
      </c>
      <c r="C699" s="24" t="s">
        <v>17137</v>
      </c>
      <c r="D699" s="24"/>
      <c r="E699" s="24" t="s">
        <v>16719</v>
      </c>
      <c r="F699" s="24" t="s">
        <v>11483</v>
      </c>
      <c r="G699" s="24" t="str">
        <f>LEFT(tbl_produits[[#This Row],[Code ATC]], 1)</f>
        <v>M</v>
      </c>
      <c r="H699" s="24" t="str">
        <f>INDEX(Table34[Libellé français], MATCH(tbl_produits[[#This Row],[Classe ATC]], Table34[ATC_code], 0))</f>
        <v xml:space="preserve">Système musculo-squelettique </v>
      </c>
      <c r="I699" s="24" t="str">
        <f>LEFT(tbl_produits[[#This Row],[Code ATC]], 3)</f>
        <v>M05</v>
      </c>
      <c r="J699" s="24"/>
      <c r="K699" s="24"/>
      <c r="L699" s="23"/>
    </row>
    <row r="700" spans="1:12" x14ac:dyDescent="0.2">
      <c r="A700" s="24" t="s">
        <v>1493</v>
      </c>
      <c r="B700" s="24" t="s">
        <v>2363</v>
      </c>
      <c r="C700" s="24" t="s">
        <v>2556</v>
      </c>
      <c r="D700" s="24" t="s">
        <v>15774</v>
      </c>
      <c r="E700" s="24" t="s">
        <v>2420</v>
      </c>
      <c r="F700" s="24" t="s">
        <v>12614</v>
      </c>
      <c r="G700" s="24" t="str">
        <f>LEFT(tbl_produits[[#This Row],[Code ATC]], 1)</f>
        <v>N</v>
      </c>
      <c r="H700" s="24" t="str">
        <f>INDEX(Table34[Libellé français], MATCH(tbl_produits[[#This Row],[Classe ATC]], Table34[ATC_code], 0))</f>
        <v>Système nerveux</v>
      </c>
      <c r="I700" s="24" t="str">
        <f>LEFT(tbl_produits[[#This Row],[Code ATC]], 3)</f>
        <v>N05</v>
      </c>
      <c r="J700" s="24"/>
      <c r="K700" s="24"/>
      <c r="L700" s="23"/>
    </row>
    <row r="701" spans="1:12" x14ac:dyDescent="0.2">
      <c r="A701" s="24" t="s">
        <v>882</v>
      </c>
      <c r="B701" s="24" t="s">
        <v>16227</v>
      </c>
      <c r="C701" s="24" t="s">
        <v>16874</v>
      </c>
      <c r="D701" s="24" t="s">
        <v>2580</v>
      </c>
      <c r="E701" s="24" t="s">
        <v>16648</v>
      </c>
      <c r="F701" s="24" t="s">
        <v>3931</v>
      </c>
      <c r="G701" s="24" t="str">
        <f>LEFT(tbl_produits[[#This Row],[Code ATC]], 1)</f>
        <v>A</v>
      </c>
      <c r="H701" s="24" t="str">
        <f>INDEX(Table34[Libellé français], MATCH(tbl_produits[[#This Row],[Classe ATC]], Table34[ATC_code], 0))</f>
        <v>Voies digestives et métabolisme</v>
      </c>
      <c r="I701" s="24" t="str">
        <f>LEFT(tbl_produits[[#This Row],[Code ATC]], 3)</f>
        <v>A10</v>
      </c>
      <c r="J701" s="24"/>
      <c r="K701" s="24"/>
      <c r="L701" s="23"/>
    </row>
    <row r="702" spans="1:12" x14ac:dyDescent="0.2">
      <c r="A702" s="24" t="s">
        <v>627</v>
      </c>
      <c r="B702" s="24" t="s">
        <v>2238</v>
      </c>
      <c r="C702" s="24" t="s">
        <v>2555</v>
      </c>
      <c r="D702" s="24" t="s">
        <v>15633</v>
      </c>
      <c r="E702" s="24" t="s">
        <v>2182</v>
      </c>
      <c r="F702" s="24" t="s">
        <v>3801</v>
      </c>
      <c r="G702" s="24" t="str">
        <f>LEFT(tbl_produits[[#This Row],[Code ATC]], 1)</f>
        <v>A</v>
      </c>
      <c r="H702" s="24" t="str">
        <f>INDEX(Table34[Libellé français], MATCH(tbl_produits[[#This Row],[Classe ATC]], Table34[ATC_code], 0))</f>
        <v>Voies digestives et métabolisme</v>
      </c>
      <c r="I702" s="24" t="str">
        <f>LEFT(tbl_produits[[#This Row],[Code ATC]], 3)</f>
        <v>A10</v>
      </c>
      <c r="L702" s="23"/>
    </row>
    <row r="703" spans="1:12" x14ac:dyDescent="0.2">
      <c r="A703" s="24" t="s">
        <v>659</v>
      </c>
      <c r="B703" s="24" t="s">
        <v>2238</v>
      </c>
      <c r="C703" s="24" t="s">
        <v>2555</v>
      </c>
      <c r="D703" s="24" t="s">
        <v>15633</v>
      </c>
      <c r="E703" s="23" t="s">
        <v>2182</v>
      </c>
      <c r="F703" s="24" t="s">
        <v>3801</v>
      </c>
      <c r="G703" s="24" t="str">
        <f>LEFT(tbl_produits[[#This Row],[Code ATC]], 1)</f>
        <v>A</v>
      </c>
      <c r="H703" s="24" t="str">
        <f>INDEX(Table34[Libellé français], MATCH(tbl_produits[[#This Row],[Classe ATC]], Table34[ATC_code], 0))</f>
        <v>Voies digestives et métabolisme</v>
      </c>
      <c r="I703" s="24" t="str">
        <f>LEFT(tbl_produits[[#This Row],[Code ATC]], 3)</f>
        <v>A10</v>
      </c>
      <c r="L703" s="23"/>
    </row>
    <row r="704" spans="1:12" x14ac:dyDescent="0.2">
      <c r="A704" s="24" t="s">
        <v>626</v>
      </c>
      <c r="B704" s="24" t="s">
        <v>2241</v>
      </c>
      <c r="C704" s="24" t="s">
        <v>2520</v>
      </c>
      <c r="D704" s="24" t="s">
        <v>15633</v>
      </c>
      <c r="E704" s="24" t="s">
        <v>2182</v>
      </c>
      <c r="F704" s="24" t="s">
        <v>3801</v>
      </c>
      <c r="G704" s="24" t="str">
        <f>LEFT(tbl_produits[[#This Row],[Code ATC]], 1)</f>
        <v>A</v>
      </c>
      <c r="H704" s="24" t="str">
        <f>INDEX(Table34[Libellé français], MATCH(tbl_produits[[#This Row],[Classe ATC]], Table34[ATC_code], 0))</f>
        <v>Voies digestives et métabolisme</v>
      </c>
      <c r="I704" s="24" t="str">
        <f>LEFT(tbl_produits[[#This Row],[Code ATC]], 3)</f>
        <v>A10</v>
      </c>
      <c r="L704" s="23"/>
    </row>
    <row r="705" spans="1:12" x14ac:dyDescent="0.2">
      <c r="A705" s="24" t="s">
        <v>1201</v>
      </c>
      <c r="B705" s="24" t="s">
        <v>2241</v>
      </c>
      <c r="C705" s="24" t="s">
        <v>2520</v>
      </c>
      <c r="D705" s="24" t="s">
        <v>15633</v>
      </c>
      <c r="E705" s="24" t="s">
        <v>2182</v>
      </c>
      <c r="F705" s="24" t="s">
        <v>3801</v>
      </c>
      <c r="G705" s="24" t="str">
        <f>LEFT(tbl_produits[[#This Row],[Code ATC]], 1)</f>
        <v>A</v>
      </c>
      <c r="H705" s="24" t="str">
        <f>INDEX(Table34[Libellé français], MATCH(tbl_produits[[#This Row],[Classe ATC]], Table34[ATC_code], 0))</f>
        <v>Voies digestives et métabolisme</v>
      </c>
      <c r="I705" s="24" t="str">
        <f>LEFT(tbl_produits[[#This Row],[Code ATC]], 3)</f>
        <v>A10</v>
      </c>
      <c r="L705" s="23"/>
    </row>
    <row r="706" spans="1:12" x14ac:dyDescent="0.2">
      <c r="A706" s="24" t="s">
        <v>17223</v>
      </c>
      <c r="B706" s="24" t="s">
        <v>17383</v>
      </c>
      <c r="C706" s="24" t="s">
        <v>17396</v>
      </c>
      <c r="D706" s="24"/>
      <c r="E706" s="24" t="s">
        <v>2419</v>
      </c>
      <c r="F706" s="24" t="s">
        <v>9914</v>
      </c>
      <c r="G706" s="24" t="str">
        <f>LEFT(tbl_produits[[#This Row],[Code ATC]], 1)</f>
        <v>L</v>
      </c>
      <c r="H706" s="24" t="str">
        <f>INDEX(Table34[Libellé français], MATCH(tbl_produits[[#This Row],[Classe ATC]], Table34[ATC_code], 0))</f>
        <v>Antinéoplasiques et immunomodulateurs</v>
      </c>
      <c r="I706" s="24" t="str">
        <f>LEFT(tbl_produits[[#This Row],[Code ATC]], 3)</f>
        <v>L01</v>
      </c>
      <c r="J706" s="24"/>
      <c r="L706" s="23"/>
    </row>
    <row r="707" spans="1:12" x14ac:dyDescent="0.2">
      <c r="A707" s="24" t="s">
        <v>86</v>
      </c>
      <c r="B707" s="24" t="s">
        <v>86</v>
      </c>
      <c r="C707" s="24" t="s">
        <v>16477</v>
      </c>
      <c r="D707" s="24" t="s">
        <v>16772</v>
      </c>
      <c r="E707" s="24" t="s">
        <v>2419</v>
      </c>
      <c r="F707" s="24" t="s">
        <v>9914</v>
      </c>
      <c r="G707" s="24" t="str">
        <f>LEFT(tbl_produits[[#This Row],[Code ATC]], 1)</f>
        <v>L</v>
      </c>
      <c r="H707" s="24" t="str">
        <f>INDEX(Table34[Libellé français], MATCH(tbl_produits[[#This Row],[Classe ATC]], Table34[ATC_code], 0))</f>
        <v>Antinéoplasiques et immunomodulateurs</v>
      </c>
      <c r="I707" s="24" t="str">
        <f>LEFT(tbl_produits[[#This Row],[Code ATC]], 3)</f>
        <v>L01</v>
      </c>
      <c r="J707" s="24"/>
      <c r="K707" s="24"/>
      <c r="L707" s="23"/>
    </row>
    <row r="708" spans="1:12" x14ac:dyDescent="0.2">
      <c r="A708" s="24" t="s">
        <v>73</v>
      </c>
      <c r="B708" s="24" t="s">
        <v>73</v>
      </c>
      <c r="C708" s="24" t="s">
        <v>2462</v>
      </c>
      <c r="D708" s="24" t="s">
        <v>15642</v>
      </c>
      <c r="E708" s="24" t="s">
        <v>2419</v>
      </c>
      <c r="F708" s="24" t="s">
        <v>9914</v>
      </c>
      <c r="G708" s="24" t="str">
        <f>LEFT(tbl_produits[[#This Row],[Code ATC]], 1)</f>
        <v>L</v>
      </c>
      <c r="H708" s="24" t="str">
        <f>INDEX(Table34[Libellé français], MATCH(tbl_produits[[#This Row],[Classe ATC]], Table34[ATC_code], 0))</f>
        <v>Antinéoplasiques et immunomodulateurs</v>
      </c>
      <c r="I708" s="24" t="str">
        <f>LEFT(tbl_produits[[#This Row],[Code ATC]], 3)</f>
        <v>L01</v>
      </c>
      <c r="J708" s="24"/>
      <c r="K708" s="24"/>
      <c r="L708" s="23"/>
    </row>
    <row r="709" spans="1:12" x14ac:dyDescent="0.2">
      <c r="A709" s="24" t="s">
        <v>69</v>
      </c>
      <c r="B709" s="24" t="s">
        <v>69</v>
      </c>
      <c r="C709" s="24" t="s">
        <v>16478</v>
      </c>
      <c r="D709" s="24" t="s">
        <v>15651</v>
      </c>
      <c r="E709" s="24" t="s">
        <v>16875</v>
      </c>
      <c r="F709" s="24" t="s">
        <v>11483</v>
      </c>
      <c r="G709" s="24" t="str">
        <f>LEFT(tbl_produits[[#This Row],[Code ATC]], 1)</f>
        <v>M</v>
      </c>
      <c r="H709" s="24" t="str">
        <f>INDEX(Table34[Libellé français], MATCH(tbl_produits[[#This Row],[Classe ATC]], Table34[ATC_code], 0))</f>
        <v xml:space="preserve">Système musculo-squelettique </v>
      </c>
      <c r="I709" s="24" t="str">
        <f>LEFT(tbl_produits[[#This Row],[Code ATC]], 3)</f>
        <v>M05</v>
      </c>
      <c r="J709" s="24"/>
      <c r="K709" s="24"/>
      <c r="L709" s="23"/>
    </row>
    <row r="710" spans="1:12" x14ac:dyDescent="0.2">
      <c r="A710" s="24" t="s">
        <v>793</v>
      </c>
      <c r="B710" s="24" t="s">
        <v>16228</v>
      </c>
      <c r="C710" s="24" t="s">
        <v>17141</v>
      </c>
      <c r="D710" s="24" t="s">
        <v>17191</v>
      </c>
      <c r="E710" s="24" t="s">
        <v>15902</v>
      </c>
      <c r="F710" s="24" t="s">
        <v>11948</v>
      </c>
      <c r="G710" s="24" t="str">
        <f>LEFT(tbl_produits[[#This Row],[Code ATC]], 1)</f>
        <v>N</v>
      </c>
      <c r="H710" s="24" t="str">
        <f>INDEX(Table34[Libellé français], MATCH(tbl_produits[[#This Row],[Classe ATC]], Table34[ATC_code], 0))</f>
        <v>Système nerveux</v>
      </c>
      <c r="I710" s="24" t="str">
        <f>LEFT(tbl_produits[[#This Row],[Code ATC]], 3)</f>
        <v>N02</v>
      </c>
      <c r="J710" s="24"/>
      <c r="K710" s="24"/>
      <c r="L710" s="23"/>
    </row>
    <row r="711" spans="1:12" x14ac:dyDescent="0.2">
      <c r="A711" s="24" t="s">
        <v>1274</v>
      </c>
      <c r="B711" s="24" t="s">
        <v>16229</v>
      </c>
      <c r="C711" s="24" t="s">
        <v>17142</v>
      </c>
      <c r="D711" s="24" t="s">
        <v>17191</v>
      </c>
      <c r="E711" s="24" t="s">
        <v>15902</v>
      </c>
      <c r="F711" s="24" t="s">
        <v>11948</v>
      </c>
      <c r="G711" s="24" t="str">
        <f>LEFT(tbl_produits[[#This Row],[Code ATC]], 1)</f>
        <v>N</v>
      </c>
      <c r="H711" s="24" t="str">
        <f>INDEX(Table34[Libellé français], MATCH(tbl_produits[[#This Row],[Classe ATC]], Table34[ATC_code], 0))</f>
        <v>Système nerveux</v>
      </c>
      <c r="I711" s="24" t="str">
        <f>LEFT(tbl_produits[[#This Row],[Code ATC]], 3)</f>
        <v>N02</v>
      </c>
      <c r="J711" s="24"/>
      <c r="K711" s="24"/>
      <c r="L711" s="23"/>
    </row>
    <row r="712" spans="1:12" x14ac:dyDescent="0.2">
      <c r="A712" s="24" t="s">
        <v>1754</v>
      </c>
      <c r="B712" s="24" t="s">
        <v>16230</v>
      </c>
      <c r="C712" s="24" t="s">
        <v>17143</v>
      </c>
      <c r="D712" s="24" t="s">
        <v>17191</v>
      </c>
      <c r="E712" s="24" t="s">
        <v>15902</v>
      </c>
      <c r="F712" s="24" t="s">
        <v>11948</v>
      </c>
      <c r="G712" s="24" t="str">
        <f>LEFT(tbl_produits[[#This Row],[Code ATC]], 1)</f>
        <v>N</v>
      </c>
      <c r="H712" s="24" t="str">
        <f>INDEX(Table34[Libellé français], MATCH(tbl_produits[[#This Row],[Classe ATC]], Table34[ATC_code], 0))</f>
        <v>Système nerveux</v>
      </c>
      <c r="I712" s="24" t="str">
        <f>LEFT(tbl_produits[[#This Row],[Code ATC]], 3)</f>
        <v>N02</v>
      </c>
      <c r="J712" s="24"/>
      <c r="K712" s="24"/>
      <c r="L712" s="23"/>
    </row>
    <row r="713" spans="1:12" x14ac:dyDescent="0.2">
      <c r="A713" s="24" t="s">
        <v>853</v>
      </c>
      <c r="B713" s="24" t="s">
        <v>16231</v>
      </c>
      <c r="C713" s="24" t="s">
        <v>17144</v>
      </c>
      <c r="D713" s="24" t="s">
        <v>17191</v>
      </c>
      <c r="E713" s="24" t="s">
        <v>15902</v>
      </c>
      <c r="F713" s="24" t="s">
        <v>11948</v>
      </c>
      <c r="G713" s="24" t="str">
        <f>LEFT(tbl_produits[[#This Row],[Code ATC]], 1)</f>
        <v>N</v>
      </c>
      <c r="H713" s="24" t="str">
        <f>INDEX(Table34[Libellé français], MATCH(tbl_produits[[#This Row],[Classe ATC]], Table34[ATC_code], 0))</f>
        <v>Système nerveux</v>
      </c>
      <c r="I713" s="24" t="str">
        <f>LEFT(tbl_produits[[#This Row],[Code ATC]], 3)</f>
        <v>N02</v>
      </c>
      <c r="J713" s="24"/>
      <c r="K713" s="24"/>
      <c r="L713" s="23"/>
    </row>
    <row r="714" spans="1:12" x14ac:dyDescent="0.2">
      <c r="A714" s="24" t="s">
        <v>1237</v>
      </c>
      <c r="B714" s="24" t="s">
        <v>16232</v>
      </c>
      <c r="C714" s="24" t="s">
        <v>17145</v>
      </c>
      <c r="D714" s="24" t="s">
        <v>17191</v>
      </c>
      <c r="E714" s="24" t="s">
        <v>15902</v>
      </c>
      <c r="F714" s="24" t="s">
        <v>11948</v>
      </c>
      <c r="G714" s="24" t="str">
        <f>LEFT(tbl_produits[[#This Row],[Code ATC]], 1)</f>
        <v>N</v>
      </c>
      <c r="H714" s="24" t="str">
        <f>INDEX(Table34[Libellé français], MATCH(tbl_produits[[#This Row],[Classe ATC]], Table34[ATC_code], 0))</f>
        <v>Système nerveux</v>
      </c>
      <c r="I714" s="24" t="str">
        <f>LEFT(tbl_produits[[#This Row],[Code ATC]], 3)</f>
        <v>N02</v>
      </c>
      <c r="J714" s="24"/>
      <c r="K714" s="24"/>
      <c r="L714" s="23"/>
    </row>
    <row r="715" spans="1:12" x14ac:dyDescent="0.2">
      <c r="A715" s="24" t="s">
        <v>811</v>
      </c>
      <c r="B715" s="24" t="s">
        <v>16233</v>
      </c>
      <c r="C715" s="24" t="s">
        <v>17146</v>
      </c>
      <c r="D715" s="24"/>
      <c r="E715" s="24" t="s">
        <v>15902</v>
      </c>
      <c r="F715" s="24" t="s">
        <v>11948</v>
      </c>
      <c r="G715" s="24" t="str">
        <f>LEFT(tbl_produits[[#This Row],[Code ATC]], 1)</f>
        <v>N</v>
      </c>
      <c r="H715" s="24" t="str">
        <f>INDEX(Table34[Libellé français], MATCH(tbl_produits[[#This Row],[Classe ATC]], Table34[ATC_code], 0))</f>
        <v>Système nerveux</v>
      </c>
      <c r="I715" s="24" t="str">
        <f>LEFT(tbl_produits[[#This Row],[Code ATC]], 3)</f>
        <v>N02</v>
      </c>
      <c r="J715" s="24"/>
      <c r="K715" s="24"/>
      <c r="L715" s="23"/>
    </row>
    <row r="716" spans="1:12" x14ac:dyDescent="0.2">
      <c r="A716" s="24" t="s">
        <v>1275</v>
      </c>
      <c r="B716" s="24" t="s">
        <v>16234</v>
      </c>
      <c r="C716" s="24" t="s">
        <v>17147</v>
      </c>
      <c r="D716" s="24" t="s">
        <v>17191</v>
      </c>
      <c r="E716" s="24" t="s">
        <v>15902</v>
      </c>
      <c r="F716" s="24" t="s">
        <v>11948</v>
      </c>
      <c r="G716" s="24" t="str">
        <f>LEFT(tbl_produits[[#This Row],[Code ATC]], 1)</f>
        <v>N</v>
      </c>
      <c r="H716" s="24" t="str">
        <f>INDEX(Table34[Libellé français], MATCH(tbl_produits[[#This Row],[Classe ATC]], Table34[ATC_code], 0))</f>
        <v>Système nerveux</v>
      </c>
      <c r="I716" s="24" t="str">
        <f>LEFT(tbl_produits[[#This Row],[Code ATC]], 3)</f>
        <v>N02</v>
      </c>
      <c r="J716" s="24"/>
      <c r="K716" s="24"/>
      <c r="L716" s="23"/>
    </row>
    <row r="717" spans="1:12" x14ac:dyDescent="0.2">
      <c r="A717" s="24" t="s">
        <v>270</v>
      </c>
      <c r="B717" s="24" t="s">
        <v>270</v>
      </c>
      <c r="C717" s="24" t="s">
        <v>270</v>
      </c>
      <c r="D717" s="24" t="s">
        <v>15808</v>
      </c>
      <c r="E717" s="24" t="s">
        <v>16954</v>
      </c>
      <c r="F717" s="24" t="s">
        <v>7649</v>
      </c>
      <c r="G717" s="24" t="str">
        <f>LEFT(tbl_produits[[#This Row],[Code ATC]], 1)</f>
        <v>G</v>
      </c>
      <c r="H717" s="24" t="str">
        <f>INDEX(Table34[Libellé français], MATCH(tbl_produits[[#This Row],[Classe ATC]], Table34[ATC_code], 0))</f>
        <v>Système génito-urinaire et hormones sexuelles</v>
      </c>
      <c r="I717" s="24" t="str">
        <f>LEFT(tbl_produits[[#This Row],[Code ATC]], 3)</f>
        <v>G02</v>
      </c>
      <c r="J717" s="24"/>
      <c r="K717" s="24"/>
      <c r="L717" s="23"/>
    </row>
    <row r="718" spans="1:12" x14ac:dyDescent="0.2">
      <c r="A718" s="24" t="s">
        <v>1020</v>
      </c>
      <c r="B718" s="24" t="s">
        <v>2239</v>
      </c>
      <c r="C718" s="24" t="s">
        <v>15737</v>
      </c>
      <c r="D718" s="24" t="s">
        <v>15709</v>
      </c>
      <c r="E718" s="24" t="s">
        <v>2183</v>
      </c>
      <c r="F718" s="24" t="s">
        <v>15818</v>
      </c>
      <c r="G718" s="24" t="str">
        <f>LEFT(tbl_produits[[#This Row],[Code ATC]], 1)</f>
        <v>N</v>
      </c>
      <c r="H718" s="24" t="str">
        <f>INDEX(Table34[Libellé français], MATCH(tbl_produits[[#This Row],[Classe ATC]], Table34[ATC_code], 0))</f>
        <v>Système nerveux</v>
      </c>
      <c r="I718" s="24" t="str">
        <f>LEFT(tbl_produits[[#This Row],[Code ATC]], 3)</f>
        <v>NO4</v>
      </c>
      <c r="J718" s="24"/>
      <c r="K718" s="24"/>
      <c r="L718" s="23"/>
    </row>
    <row r="719" spans="1:12" x14ac:dyDescent="0.2">
      <c r="A719" s="24" t="s">
        <v>1681</v>
      </c>
      <c r="B719" s="24" t="s">
        <v>2240</v>
      </c>
      <c r="C719" s="24" t="s">
        <v>2544</v>
      </c>
      <c r="D719" s="24" t="s">
        <v>15709</v>
      </c>
      <c r="E719" s="24" t="s">
        <v>2183</v>
      </c>
      <c r="F719" s="24" t="s">
        <v>15818</v>
      </c>
      <c r="G719" s="24" t="str">
        <f>LEFT(tbl_produits[[#This Row],[Code ATC]], 1)</f>
        <v>N</v>
      </c>
      <c r="H719" s="24" t="str">
        <f>INDEX(Table34[Libellé français], MATCH(tbl_produits[[#This Row],[Classe ATC]], Table34[ATC_code], 0))</f>
        <v>Système nerveux</v>
      </c>
      <c r="I719" s="24" t="str">
        <f>LEFT(tbl_produits[[#This Row],[Code ATC]], 3)</f>
        <v>NO4</v>
      </c>
      <c r="J719" s="24"/>
      <c r="K719" s="24"/>
      <c r="L719" s="23"/>
    </row>
    <row r="720" spans="1:12" x14ac:dyDescent="0.2">
      <c r="A720" s="24" t="s">
        <v>341</v>
      </c>
      <c r="B720" s="24" t="s">
        <v>341</v>
      </c>
      <c r="C720" s="24" t="s">
        <v>341</v>
      </c>
      <c r="D720" s="24" t="s">
        <v>15709</v>
      </c>
      <c r="E720" s="24" t="s">
        <v>2183</v>
      </c>
      <c r="F720" s="24" t="s">
        <v>15818</v>
      </c>
      <c r="G720" s="24" t="str">
        <f>LEFT(tbl_produits[[#This Row],[Code ATC]], 1)</f>
        <v>N</v>
      </c>
      <c r="H720" s="24" t="str">
        <f>INDEX(Table34[Libellé français], MATCH(tbl_produits[[#This Row],[Classe ATC]], Table34[ATC_code], 0))</f>
        <v>Système nerveux</v>
      </c>
      <c r="I720" s="24" t="str">
        <f>LEFT(tbl_produits[[#This Row],[Code ATC]], 3)</f>
        <v>NO4</v>
      </c>
      <c r="J720" s="24"/>
      <c r="K720" s="24"/>
      <c r="L720" s="23"/>
    </row>
    <row r="721" spans="1:12" x14ac:dyDescent="0.2">
      <c r="A721" s="24" t="s">
        <v>1119</v>
      </c>
      <c r="B721" s="24" t="s">
        <v>16235</v>
      </c>
      <c r="C721" s="24" t="s">
        <v>16718</v>
      </c>
      <c r="D721" s="24"/>
      <c r="E721" s="24" t="s">
        <v>2419</v>
      </c>
      <c r="F721" s="24" t="s">
        <v>9914</v>
      </c>
      <c r="G721" s="24" t="str">
        <f>LEFT(tbl_produits[[#This Row],[Code ATC]], 1)</f>
        <v>L</v>
      </c>
      <c r="H721" s="24" t="str">
        <f>INDEX(Table34[Libellé français], MATCH(tbl_produits[[#This Row],[Classe ATC]], Table34[ATC_code], 0))</f>
        <v>Antinéoplasiques et immunomodulateurs</v>
      </c>
      <c r="I721" s="24" t="str">
        <f>LEFT(tbl_produits[[#This Row],[Code ATC]], 3)</f>
        <v>L01</v>
      </c>
      <c r="J721" s="24"/>
      <c r="K721" s="24"/>
      <c r="L721" s="23"/>
    </row>
    <row r="722" spans="1:12" x14ac:dyDescent="0.2">
      <c r="A722" s="24" t="s">
        <v>1653</v>
      </c>
      <c r="B722" s="24" t="s">
        <v>16235</v>
      </c>
      <c r="C722" s="24" t="s">
        <v>16718</v>
      </c>
      <c r="D722" s="24"/>
      <c r="E722" s="24" t="s">
        <v>2419</v>
      </c>
      <c r="F722" s="24" t="s">
        <v>9914</v>
      </c>
      <c r="G722" s="24" t="str">
        <f>LEFT(tbl_produits[[#This Row],[Code ATC]], 1)</f>
        <v>L</v>
      </c>
      <c r="H722" s="24" t="str">
        <f>INDEX(Table34[Libellé français], MATCH(tbl_produits[[#This Row],[Classe ATC]], Table34[ATC_code], 0))</f>
        <v>Antinéoplasiques et immunomodulateurs</v>
      </c>
      <c r="I722" s="24" t="str">
        <f>LEFT(tbl_produits[[#This Row],[Code ATC]], 3)</f>
        <v>L01</v>
      </c>
      <c r="J722" s="24"/>
      <c r="K722" s="24"/>
      <c r="L722" s="23"/>
    </row>
    <row r="723" spans="1:12" x14ac:dyDescent="0.2">
      <c r="A723" s="24" t="s">
        <v>168</v>
      </c>
      <c r="B723" s="24" t="s">
        <v>168</v>
      </c>
      <c r="C723" s="24" t="s">
        <v>16479</v>
      </c>
      <c r="D723" s="24" t="s">
        <v>15845</v>
      </c>
      <c r="E723" s="23" t="s">
        <v>16876</v>
      </c>
      <c r="F723" s="24" t="s">
        <v>4807</v>
      </c>
      <c r="G723" s="24" t="str">
        <f>LEFT(tbl_produits[[#This Row],[Code ATC]], 1)</f>
        <v>B</v>
      </c>
      <c r="H723" s="24" t="str">
        <f>INDEX(Table34[Libellé français], MATCH(tbl_produits[[#This Row],[Classe ATC]], Table34[ATC_code], 0))</f>
        <v>Sang et organes hématopoïétiques</v>
      </c>
      <c r="I723" s="24" t="str">
        <f>LEFT(tbl_produits[[#This Row],[Code ATC]], 3)</f>
        <v>B05</v>
      </c>
      <c r="J723" s="24"/>
      <c r="K723" s="24"/>
      <c r="L723" s="23"/>
    </row>
    <row r="724" spans="1:12" x14ac:dyDescent="0.2">
      <c r="A724" s="24" t="s">
        <v>166</v>
      </c>
      <c r="B724" s="24" t="s">
        <v>166</v>
      </c>
      <c r="C724" s="24" t="s">
        <v>215</v>
      </c>
      <c r="D724" s="24" t="s">
        <v>15845</v>
      </c>
      <c r="E724" s="23" t="s">
        <v>16876</v>
      </c>
      <c r="F724" s="24" t="s">
        <v>4807</v>
      </c>
      <c r="G724" s="24" t="str">
        <f>LEFT(tbl_produits[[#This Row],[Code ATC]], 1)</f>
        <v>B</v>
      </c>
      <c r="H724" s="24" t="str">
        <f>INDEX(Table34[Libellé français], MATCH(tbl_produits[[#This Row],[Classe ATC]], Table34[ATC_code], 0))</f>
        <v>Sang et organes hématopoïétiques</v>
      </c>
      <c r="I724" s="24" t="str">
        <f>LEFT(tbl_produits[[#This Row],[Code ATC]], 3)</f>
        <v>B05</v>
      </c>
      <c r="J724" s="24"/>
      <c r="K724" s="24"/>
      <c r="L724" s="23"/>
    </row>
    <row r="725" spans="1:12" x14ac:dyDescent="0.2">
      <c r="A725" s="24" t="s">
        <v>215</v>
      </c>
      <c r="B725" s="24" t="s">
        <v>215</v>
      </c>
      <c r="C725" s="24" t="s">
        <v>215</v>
      </c>
      <c r="D725" s="24" t="s">
        <v>15845</v>
      </c>
      <c r="E725" s="23" t="s">
        <v>16876</v>
      </c>
      <c r="F725" s="24" t="s">
        <v>4807</v>
      </c>
      <c r="G725" s="24" t="str">
        <f>LEFT(tbl_produits[[#This Row],[Code ATC]], 1)</f>
        <v>B</v>
      </c>
      <c r="H725" s="24" t="str">
        <f>INDEX(Table34[Libellé français], MATCH(tbl_produits[[#This Row],[Classe ATC]], Table34[ATC_code], 0))</f>
        <v>Sang et organes hématopoïétiques</v>
      </c>
      <c r="I725" s="24" t="str">
        <f>LEFT(tbl_produits[[#This Row],[Code ATC]], 3)</f>
        <v>B05</v>
      </c>
      <c r="J725" s="24"/>
      <c r="K725" s="24"/>
      <c r="L725" s="23"/>
    </row>
    <row r="726" spans="1:12" x14ac:dyDescent="0.2">
      <c r="A726" s="24" t="s">
        <v>513</v>
      </c>
      <c r="B726" s="24" t="s">
        <v>513</v>
      </c>
      <c r="C726" s="24" t="s">
        <v>16773</v>
      </c>
      <c r="D726" s="24" t="s">
        <v>15845</v>
      </c>
      <c r="E726" s="23" t="s">
        <v>16876</v>
      </c>
      <c r="F726" s="24" t="s">
        <v>4807</v>
      </c>
      <c r="G726" s="24" t="str">
        <f>LEFT(tbl_produits[[#This Row],[Code ATC]], 1)</f>
        <v>B</v>
      </c>
      <c r="H726" s="24" t="str">
        <f>INDEX(Table34[Libellé français], MATCH(tbl_produits[[#This Row],[Classe ATC]], Table34[ATC_code], 0))</f>
        <v>Sang et organes hématopoïétiques</v>
      </c>
      <c r="I726" s="24" t="str">
        <f>LEFT(tbl_produits[[#This Row],[Code ATC]], 3)</f>
        <v>B05</v>
      </c>
      <c r="J726" s="24"/>
      <c r="K726" s="24"/>
      <c r="L726" s="23"/>
    </row>
    <row r="727" spans="1:12" x14ac:dyDescent="0.2">
      <c r="A727" s="24" t="s">
        <v>534</v>
      </c>
      <c r="B727" s="24" t="s">
        <v>534</v>
      </c>
      <c r="C727" s="24" t="s">
        <v>16774</v>
      </c>
      <c r="D727" s="24" t="s">
        <v>15845</v>
      </c>
      <c r="E727" s="23" t="s">
        <v>16876</v>
      </c>
      <c r="F727" s="24" t="s">
        <v>4807</v>
      </c>
      <c r="G727" s="24" t="str">
        <f>LEFT(tbl_produits[[#This Row],[Code ATC]], 1)</f>
        <v>B</v>
      </c>
      <c r="H727" s="24" t="str">
        <f>INDEX(Table34[Libellé français], MATCH(tbl_produits[[#This Row],[Classe ATC]], Table34[ATC_code], 0))</f>
        <v>Sang et organes hématopoïétiques</v>
      </c>
      <c r="I727" s="24" t="str">
        <f>LEFT(tbl_produits[[#This Row],[Code ATC]], 3)</f>
        <v>B05</v>
      </c>
      <c r="J727" s="24"/>
      <c r="K727" s="24"/>
      <c r="L727" s="23"/>
    </row>
    <row r="728" spans="1:12" x14ac:dyDescent="0.2">
      <c r="A728" s="24" t="s">
        <v>17218</v>
      </c>
      <c r="B728" s="24" t="s">
        <v>17380</v>
      </c>
      <c r="C728" s="24" t="s">
        <v>17397</v>
      </c>
      <c r="D728" s="24"/>
      <c r="E728" s="24" t="s">
        <v>17387</v>
      </c>
      <c r="F728" s="24" t="s">
        <v>10662</v>
      </c>
      <c r="G728" s="24" t="str">
        <f>LEFT(tbl_produits[[#This Row],[Code ATC]], 1)</f>
        <v>L</v>
      </c>
      <c r="H728" s="24" t="str">
        <f>INDEX(Table34[Libellé français], MATCH(tbl_produits[[#This Row],[Classe ATC]], Table34[ATC_code], 0))</f>
        <v>Antinéoplasiques et immunomodulateurs</v>
      </c>
      <c r="I728" s="24" t="str">
        <f>LEFT(tbl_produits[[#This Row],[Code ATC]], 3)</f>
        <v>L03</v>
      </c>
      <c r="J728" s="24"/>
      <c r="L728" s="23"/>
    </row>
    <row r="729" spans="1:12" x14ac:dyDescent="0.2">
      <c r="A729" s="24" t="s">
        <v>997</v>
      </c>
      <c r="B729" s="24" t="s">
        <v>16236</v>
      </c>
      <c r="C729" s="24" t="s">
        <v>17134</v>
      </c>
      <c r="D729" s="24"/>
      <c r="E729" s="24" t="s">
        <v>17176</v>
      </c>
      <c r="F729" s="24" t="s">
        <v>10662</v>
      </c>
      <c r="G729" s="24" t="str">
        <f>LEFT(tbl_produits[[#This Row],[Code ATC]], 1)</f>
        <v>L</v>
      </c>
      <c r="H729" s="24" t="str">
        <f>INDEX(Table34[Libellé français], MATCH(tbl_produits[[#This Row],[Classe ATC]], Table34[ATC_code], 0))</f>
        <v>Antinéoplasiques et immunomodulateurs</v>
      </c>
      <c r="I729" s="24" t="str">
        <f>LEFT(tbl_produits[[#This Row],[Code ATC]], 3)</f>
        <v>L03</v>
      </c>
      <c r="J729" s="24"/>
      <c r="K729" s="24"/>
      <c r="L729" s="23"/>
    </row>
    <row r="730" spans="1:12" x14ac:dyDescent="0.2">
      <c r="A730" s="24" t="s">
        <v>39</v>
      </c>
      <c r="B730" s="24" t="s">
        <v>39</v>
      </c>
      <c r="C730" s="24" t="s">
        <v>39</v>
      </c>
      <c r="D730" s="27" t="s">
        <v>15642</v>
      </c>
      <c r="E730" s="24" t="s">
        <v>2398</v>
      </c>
      <c r="F730" s="24" t="s">
        <v>9841</v>
      </c>
      <c r="G730" s="24" t="str">
        <f>LEFT(tbl_produits[[#This Row],[Code ATC]], 1)</f>
        <v>L</v>
      </c>
      <c r="H730" s="24" t="str">
        <f>INDEX(Table34[Libellé français], MATCH(tbl_produits[[#This Row],[Classe ATC]], Table34[ATC_code], 0))</f>
        <v>Antinéoplasiques et immunomodulateurs</v>
      </c>
      <c r="I730" s="24" t="str">
        <f>LEFT(tbl_produits[[#This Row],[Code ATC]], 3)</f>
        <v>L01</v>
      </c>
      <c r="J730" s="24"/>
      <c r="K730" s="24"/>
      <c r="L730" s="23"/>
    </row>
    <row r="731" spans="1:12" x14ac:dyDescent="0.2">
      <c r="A731" s="24" t="s">
        <v>94</v>
      </c>
      <c r="B731" s="24" t="s">
        <v>94</v>
      </c>
      <c r="C731" s="24" t="s">
        <v>2463</v>
      </c>
      <c r="D731" s="24" t="s">
        <v>15642</v>
      </c>
      <c r="E731" s="24" t="s">
        <v>2398</v>
      </c>
      <c r="F731" s="24" t="s">
        <v>9841</v>
      </c>
      <c r="G731" s="24" t="str">
        <f>LEFT(tbl_produits[[#This Row],[Code ATC]], 1)</f>
        <v>L</v>
      </c>
      <c r="H731" s="24" t="str">
        <f>INDEX(Table34[Libellé français], MATCH(tbl_produits[[#This Row],[Classe ATC]], Table34[ATC_code], 0))</f>
        <v>Antinéoplasiques et immunomodulateurs</v>
      </c>
      <c r="I731" s="24" t="str">
        <f>LEFT(tbl_produits[[#This Row],[Code ATC]], 3)</f>
        <v>L01</v>
      </c>
      <c r="J731" s="24"/>
      <c r="K731" s="24"/>
      <c r="L731" s="23"/>
    </row>
    <row r="732" spans="1:12" x14ac:dyDescent="0.2">
      <c r="A732" s="24" t="s">
        <v>96</v>
      </c>
      <c r="B732" s="24" t="s">
        <v>96</v>
      </c>
      <c r="C732" s="24" t="s">
        <v>2464</v>
      </c>
      <c r="D732" s="24" t="s">
        <v>15687</v>
      </c>
      <c r="E732" s="24" t="s">
        <v>15735</v>
      </c>
      <c r="F732" s="24" t="s">
        <v>13282</v>
      </c>
      <c r="G732" s="24" t="str">
        <f>LEFT(tbl_produits[[#This Row],[Code ATC]], 1)</f>
        <v>P</v>
      </c>
      <c r="H732" s="24" t="str">
        <f>INDEX(Table34[Libellé français], MATCH(tbl_produits[[#This Row],[Classe ATC]], Table34[ATC_code], 0))</f>
        <v>Antiparasitaires, insecticides et répulsifs</v>
      </c>
      <c r="I732" s="24" t="str">
        <f>LEFT(tbl_produits[[#This Row],[Code ATC]], 3)</f>
        <v>P01</v>
      </c>
      <c r="J732" s="24"/>
      <c r="K732" s="24"/>
      <c r="L732" s="23"/>
    </row>
    <row r="733" spans="1:12" x14ac:dyDescent="0.2">
      <c r="A733" s="24" t="s">
        <v>1836</v>
      </c>
      <c r="B733" s="24" t="s">
        <v>2242</v>
      </c>
      <c r="C733" s="24" t="s">
        <v>15731</v>
      </c>
      <c r="D733" s="24" t="s">
        <v>15816</v>
      </c>
      <c r="E733" s="24" t="s">
        <v>2359</v>
      </c>
      <c r="F733" s="24" t="s">
        <v>11995</v>
      </c>
      <c r="G733" s="24" t="str">
        <f>LEFT(tbl_produits[[#This Row],[Code ATC]], 1)</f>
        <v>N</v>
      </c>
      <c r="H733" s="24" t="str">
        <f>INDEX(Table34[Libellé français], MATCH(tbl_produits[[#This Row],[Classe ATC]], Table34[ATC_code], 0))</f>
        <v>Système nerveux</v>
      </c>
      <c r="I733" s="24" t="str">
        <f>LEFT(tbl_produits[[#This Row],[Code ATC]], 3)</f>
        <v>N02</v>
      </c>
      <c r="J733" s="24"/>
      <c r="K733" s="24"/>
      <c r="L733" s="23"/>
    </row>
    <row r="734" spans="1:12" x14ac:dyDescent="0.2">
      <c r="A734" s="24" t="s">
        <v>1289</v>
      </c>
      <c r="B734" s="24" t="s">
        <v>2242</v>
      </c>
      <c r="C734" s="24" t="s">
        <v>15731</v>
      </c>
      <c r="D734" s="24" t="s">
        <v>15816</v>
      </c>
      <c r="E734" s="24" t="s">
        <v>2359</v>
      </c>
      <c r="F734" s="24" t="s">
        <v>11995</v>
      </c>
      <c r="G734" s="24" t="str">
        <f>LEFT(tbl_produits[[#This Row],[Code ATC]], 1)</f>
        <v>N</v>
      </c>
      <c r="H734" s="24" t="str">
        <f>INDEX(Table34[Libellé français], MATCH(tbl_produits[[#This Row],[Classe ATC]], Table34[ATC_code], 0))</f>
        <v>Système nerveux</v>
      </c>
      <c r="I734" s="24" t="str">
        <f>LEFT(tbl_produits[[#This Row],[Code ATC]], 3)</f>
        <v>N02</v>
      </c>
      <c r="J734" s="24"/>
      <c r="K734" s="24"/>
      <c r="L734" s="23"/>
    </row>
    <row r="735" spans="1:12" x14ac:dyDescent="0.2">
      <c r="A735" s="24" t="s">
        <v>1114</v>
      </c>
      <c r="B735" s="24" t="s">
        <v>2318</v>
      </c>
      <c r="C735" s="24" t="s">
        <v>2620</v>
      </c>
      <c r="D735" s="24" t="s">
        <v>15817</v>
      </c>
      <c r="E735" s="24" t="s">
        <v>2380</v>
      </c>
      <c r="F735" s="24" t="s">
        <v>15060</v>
      </c>
      <c r="G735" s="24" t="str">
        <f>LEFT(tbl_produits[[#This Row],[Code ATC]], 1)</f>
        <v>V</v>
      </c>
      <c r="H735" s="24" t="str">
        <f>INDEX(Table34[Libellé français], MATCH(tbl_produits[[#This Row],[Classe ATC]], Table34[ATC_code], 0))</f>
        <v>Divers</v>
      </c>
      <c r="I735" s="24" t="str">
        <f>LEFT(tbl_produits[[#This Row],[Code ATC]], 3)</f>
        <v>V04</v>
      </c>
      <c r="J735" s="24"/>
      <c r="K735" s="24"/>
      <c r="L735" s="23"/>
    </row>
    <row r="736" spans="1:12" x14ac:dyDescent="0.2">
      <c r="A736" s="24" t="s">
        <v>56</v>
      </c>
      <c r="B736" s="24" t="s">
        <v>56</v>
      </c>
      <c r="C736" s="24" t="s">
        <v>16480</v>
      </c>
      <c r="D736" s="24" t="s">
        <v>16685</v>
      </c>
      <c r="E736" s="24" t="s">
        <v>16955</v>
      </c>
      <c r="F736" s="24" t="s">
        <v>14459</v>
      </c>
      <c r="G736" s="24" t="str">
        <f>LEFT(tbl_produits[[#This Row],[Code ATC]], 1)</f>
        <v>S</v>
      </c>
      <c r="H736" s="24" t="str">
        <f>INDEX(Table34[Libellé français], MATCH(tbl_produits[[#This Row],[Classe ATC]], Table34[ATC_code], 0))</f>
        <v>Organes sensoriels</v>
      </c>
      <c r="I736" s="24" t="str">
        <f>LEFT(tbl_produits[[#This Row],[Code ATC]], 3)</f>
        <v>S01</v>
      </c>
      <c r="J736" s="24"/>
      <c r="K736" s="24"/>
      <c r="L736" s="23"/>
    </row>
    <row r="737" spans="1:12" x14ac:dyDescent="0.2">
      <c r="A737" s="24" t="s">
        <v>57</v>
      </c>
      <c r="B737" s="24" t="s">
        <v>57</v>
      </c>
      <c r="C737" s="24" t="s">
        <v>16481</v>
      </c>
      <c r="D737" s="24" t="s">
        <v>16685</v>
      </c>
      <c r="E737" s="24" t="s">
        <v>16955</v>
      </c>
      <c r="F737" s="24" t="s">
        <v>14459</v>
      </c>
      <c r="G737" s="24" t="str">
        <f>LEFT(tbl_produits[[#This Row],[Code ATC]], 1)</f>
        <v>S</v>
      </c>
      <c r="H737" s="24" t="str">
        <f>INDEX(Table34[Libellé français], MATCH(tbl_produits[[#This Row],[Classe ATC]], Table34[ATC_code], 0))</f>
        <v>Organes sensoriels</v>
      </c>
      <c r="I737" s="24" t="str">
        <f>LEFT(tbl_produits[[#This Row],[Code ATC]], 3)</f>
        <v>S01</v>
      </c>
      <c r="J737" s="24"/>
      <c r="K737" s="24"/>
      <c r="L737" s="23"/>
    </row>
    <row r="738" spans="1:12" x14ac:dyDescent="0.2">
      <c r="A738" s="24" t="s">
        <v>40</v>
      </c>
      <c r="B738" s="24" t="s">
        <v>40</v>
      </c>
      <c r="C738" s="24" t="s">
        <v>16482</v>
      </c>
      <c r="D738" s="24" t="s">
        <v>15724</v>
      </c>
      <c r="E738" s="24" t="s">
        <v>16956</v>
      </c>
      <c r="F738" s="24" t="s">
        <v>8447</v>
      </c>
      <c r="G738" s="24" t="str">
        <f>LEFT(tbl_produits[[#This Row],[Code ATC]], 1)</f>
        <v>J</v>
      </c>
      <c r="H738" s="24" t="str">
        <f>INDEX(Table34[Libellé français], MATCH(tbl_produits[[#This Row],[Classe ATC]], Table34[ATC_code], 0))</f>
        <v>Anti-infectieux à usage systémique</v>
      </c>
      <c r="I738" s="24" t="str">
        <f>LEFT(tbl_produits[[#This Row],[Code ATC]], 3)</f>
        <v>J01</v>
      </c>
      <c r="J738" s="24"/>
      <c r="K738" s="24"/>
      <c r="L738" s="23"/>
    </row>
    <row r="739" spans="1:12" x14ac:dyDescent="0.2">
      <c r="A739" s="24" t="s">
        <v>1287</v>
      </c>
      <c r="B739" s="24" t="s">
        <v>16237</v>
      </c>
      <c r="C739" s="24" t="s">
        <v>16647</v>
      </c>
      <c r="D739" s="24"/>
      <c r="E739" s="24" t="s">
        <v>17179</v>
      </c>
      <c r="F739" s="24" t="s">
        <v>13192</v>
      </c>
      <c r="G739" s="24" t="str">
        <f>LEFT(tbl_produits[[#This Row],[Code ATC]], 1)</f>
        <v>P</v>
      </c>
      <c r="H739" s="24" t="str">
        <f>INDEX(Table34[Libellé français], MATCH(tbl_produits[[#This Row],[Classe ATC]], Table34[ATC_code], 0))</f>
        <v>Antiparasitaires, insecticides et répulsifs</v>
      </c>
      <c r="I739" s="24" t="str">
        <f>LEFT(tbl_produits[[#This Row],[Code ATC]], 3)</f>
        <v>P01</v>
      </c>
      <c r="J739" s="24"/>
      <c r="K739" s="24"/>
      <c r="L739" s="23"/>
    </row>
    <row r="740" spans="1:12" x14ac:dyDescent="0.2">
      <c r="A740" s="24" t="s">
        <v>512</v>
      </c>
      <c r="B740" s="24" t="s">
        <v>512</v>
      </c>
      <c r="C740" s="24" t="s">
        <v>15804</v>
      </c>
      <c r="D740" s="24" t="s">
        <v>15668</v>
      </c>
      <c r="E740" s="24" t="s">
        <v>15844</v>
      </c>
      <c r="F740" s="24" t="s">
        <v>4810</v>
      </c>
      <c r="G740" s="24" t="str">
        <f>LEFT(tbl_produits[[#This Row],[Code ATC]], 1)</f>
        <v>B</v>
      </c>
      <c r="H740" s="24" t="str">
        <f>INDEX(Table34[Libellé français], MATCH(tbl_produits[[#This Row],[Classe ATC]], Table34[ATC_code], 0))</f>
        <v>Sang et organes hématopoïétiques</v>
      </c>
      <c r="I740" s="24" t="str">
        <f>LEFT(tbl_produits[[#This Row],[Code ATC]], 3)</f>
        <v>B05</v>
      </c>
      <c r="J740" s="24"/>
      <c r="K740" s="24"/>
      <c r="L740" s="23"/>
    </row>
    <row r="741" spans="1:12" x14ac:dyDescent="0.2">
      <c r="A741" s="24" t="s">
        <v>653</v>
      </c>
      <c r="B741" s="24" t="s">
        <v>2465</v>
      </c>
      <c r="C741" s="24" t="s">
        <v>15804</v>
      </c>
      <c r="D741" s="24" t="s">
        <v>15668</v>
      </c>
      <c r="E741" s="24" t="s">
        <v>17038</v>
      </c>
      <c r="F741" s="24" t="s">
        <v>17007</v>
      </c>
      <c r="G741" s="24" t="str">
        <f>LEFT(tbl_produits[[#This Row],[Code ATC]], 1)</f>
        <v>B</v>
      </c>
      <c r="H741" s="24" t="str">
        <f>INDEX(Table34[Libellé français], MATCH(tbl_produits[[#This Row],[Classe ATC]], Table34[ATC_code], 0))</f>
        <v>Sang et organes hématopoïétiques</v>
      </c>
      <c r="I741" s="24" t="str">
        <f>LEFT(tbl_produits[[#This Row],[Code ATC]], 3)</f>
        <v>B05</v>
      </c>
      <c r="J741" s="24"/>
      <c r="K741" s="24"/>
      <c r="L741" s="23"/>
    </row>
    <row r="742" spans="1:12" x14ac:dyDescent="0.2">
      <c r="A742" s="24" t="s">
        <v>691</v>
      </c>
      <c r="B742" s="24" t="s">
        <v>2465</v>
      </c>
      <c r="C742" s="24" t="s">
        <v>15804</v>
      </c>
      <c r="D742" s="24" t="s">
        <v>15668</v>
      </c>
      <c r="E742" s="24" t="s">
        <v>17038</v>
      </c>
      <c r="F742" s="24" t="s">
        <v>17007</v>
      </c>
      <c r="G742" s="24" t="str">
        <f>LEFT(tbl_produits[[#This Row],[Code ATC]], 1)</f>
        <v>B</v>
      </c>
      <c r="H742" s="24" t="str">
        <f>INDEX(Table34[Libellé français], MATCH(tbl_produits[[#This Row],[Classe ATC]], Table34[ATC_code], 0))</f>
        <v>Sang et organes hématopoïétiques</v>
      </c>
      <c r="I742" s="24" t="str">
        <f>LEFT(tbl_produits[[#This Row],[Code ATC]], 3)</f>
        <v>B05</v>
      </c>
      <c r="J742" s="24"/>
      <c r="K742" s="24"/>
      <c r="L742" s="23"/>
    </row>
    <row r="743" spans="1:12" x14ac:dyDescent="0.2">
      <c r="A743" s="24" t="s">
        <v>50</v>
      </c>
      <c r="B743" s="24" t="s">
        <v>50</v>
      </c>
      <c r="C743" s="24" t="s">
        <v>50</v>
      </c>
      <c r="D743" s="24" t="s">
        <v>15642</v>
      </c>
      <c r="E743" s="24" t="s">
        <v>16908</v>
      </c>
      <c r="F743" s="24" t="s">
        <v>4810</v>
      </c>
      <c r="G743" s="24" t="str">
        <f>LEFT(tbl_produits[[#This Row],[Code ATC]], 1)</f>
        <v>B</v>
      </c>
      <c r="H743" s="24" t="str">
        <f>INDEX(Table34[Libellé français], MATCH(tbl_produits[[#This Row],[Classe ATC]], Table34[ATC_code], 0))</f>
        <v>Sang et organes hématopoïétiques</v>
      </c>
      <c r="I743" s="24" t="str">
        <f>LEFT(tbl_produits[[#This Row],[Code ATC]], 3)</f>
        <v>B05</v>
      </c>
      <c r="J743" s="24"/>
      <c r="K743" s="24"/>
      <c r="L743" s="23"/>
    </row>
    <row r="744" spans="1:12" x14ac:dyDescent="0.2">
      <c r="A744" s="24" t="s">
        <v>1426</v>
      </c>
      <c r="B744" s="24" t="s">
        <v>16238</v>
      </c>
      <c r="C744" s="24" t="s">
        <v>2621</v>
      </c>
      <c r="D744" s="24" t="s">
        <v>15633</v>
      </c>
      <c r="E744" s="24" t="s">
        <v>17163</v>
      </c>
      <c r="F744" s="24" t="s">
        <v>4894</v>
      </c>
      <c r="G744" s="24" t="str">
        <f>LEFT(tbl_produits[[#This Row],[Code ATC]], 1)</f>
        <v>B</v>
      </c>
      <c r="H744" s="24" t="str">
        <f>INDEX(Table34[Libellé français], MATCH(tbl_produits[[#This Row],[Classe ATC]], Table34[ATC_code], 0))</f>
        <v>Sang et organes hématopoïétiques</v>
      </c>
      <c r="I744" s="24" t="str">
        <f>LEFT(tbl_produits[[#This Row],[Code ATC]], 3)</f>
        <v>B05</v>
      </c>
      <c r="J744" s="24"/>
      <c r="K744" s="24"/>
      <c r="L744" s="23"/>
    </row>
    <row r="745" spans="1:12" x14ac:dyDescent="0.2">
      <c r="A745" s="24" t="s">
        <v>122</v>
      </c>
      <c r="B745" s="24" t="s">
        <v>122</v>
      </c>
      <c r="C745" s="24" t="s">
        <v>2621</v>
      </c>
      <c r="D745" s="24" t="s">
        <v>15633</v>
      </c>
      <c r="E745" s="23" t="s">
        <v>15903</v>
      </c>
      <c r="F745" s="24" t="s">
        <v>4894</v>
      </c>
      <c r="G745" s="24" t="str">
        <f>LEFT(tbl_produits[[#This Row],[Code ATC]], 1)</f>
        <v>B</v>
      </c>
      <c r="H745" s="24" t="str">
        <f>INDEX(Table34[Libellé français], MATCH(tbl_produits[[#This Row],[Classe ATC]], Table34[ATC_code], 0))</f>
        <v>Sang et organes hématopoïétiques</v>
      </c>
      <c r="I745" s="24" t="str">
        <f>LEFT(tbl_produits[[#This Row],[Code ATC]], 3)</f>
        <v>B05</v>
      </c>
      <c r="J745" s="24"/>
      <c r="K745" s="24"/>
      <c r="L745" s="23"/>
    </row>
    <row r="746" spans="1:12" x14ac:dyDescent="0.2">
      <c r="A746" s="24" t="s">
        <v>654</v>
      </c>
      <c r="B746" s="24" t="s">
        <v>16239</v>
      </c>
      <c r="C746" s="24" t="s">
        <v>2621</v>
      </c>
      <c r="D746" s="24" t="s">
        <v>15633</v>
      </c>
      <c r="E746" s="23" t="s">
        <v>15903</v>
      </c>
      <c r="F746" s="24" t="s">
        <v>4894</v>
      </c>
      <c r="G746" s="24" t="str">
        <f>LEFT(tbl_produits[[#This Row],[Code ATC]], 1)</f>
        <v>B</v>
      </c>
      <c r="H746" s="24" t="str">
        <f>INDEX(Table34[Libellé français], MATCH(tbl_produits[[#This Row],[Classe ATC]], Table34[ATC_code], 0))</f>
        <v>Sang et organes hématopoïétiques</v>
      </c>
      <c r="I746" s="24" t="str">
        <f>LEFT(tbl_produits[[#This Row],[Code ATC]], 3)</f>
        <v>B05</v>
      </c>
      <c r="J746" s="24"/>
      <c r="K746" s="24"/>
      <c r="L746" s="23"/>
    </row>
    <row r="747" spans="1:12" x14ac:dyDescent="0.2">
      <c r="A747" s="24" t="s">
        <v>569</v>
      </c>
      <c r="B747" s="24" t="s">
        <v>569</v>
      </c>
      <c r="C747" s="24" t="s">
        <v>2621</v>
      </c>
      <c r="D747" s="24" t="s">
        <v>15633</v>
      </c>
      <c r="E747" s="24" t="s">
        <v>15732</v>
      </c>
      <c r="F747" s="24" t="s">
        <v>4894</v>
      </c>
      <c r="G747" s="24" t="str">
        <f>LEFT(tbl_produits[[#This Row],[Code ATC]], 1)</f>
        <v>B</v>
      </c>
      <c r="H747" s="24" t="str">
        <f>INDEX(Table34[Libellé français], MATCH(tbl_produits[[#This Row],[Classe ATC]], Table34[ATC_code], 0))</f>
        <v>Sang et organes hématopoïétiques</v>
      </c>
      <c r="I747" s="24" t="str">
        <f>LEFT(tbl_produits[[#This Row],[Code ATC]], 3)</f>
        <v>B05</v>
      </c>
      <c r="J747" s="24"/>
      <c r="K747" s="24"/>
      <c r="L747" s="23"/>
    </row>
    <row r="748" spans="1:12" x14ac:dyDescent="0.2">
      <c r="A748" s="24" t="s">
        <v>167</v>
      </c>
      <c r="B748" s="24" t="s">
        <v>167</v>
      </c>
      <c r="C748" s="24" t="s">
        <v>16483</v>
      </c>
      <c r="D748" s="24" t="s">
        <v>15687</v>
      </c>
      <c r="E748" s="24" t="s">
        <v>16957</v>
      </c>
      <c r="F748" s="24" t="s">
        <v>14078</v>
      </c>
      <c r="G748" s="24" t="str">
        <f>LEFT(tbl_produits[[#This Row],[Code ATC]], 1)</f>
        <v>R</v>
      </c>
      <c r="H748" s="24" t="str">
        <f>INDEX(Table34[Libellé français], MATCH(tbl_produits[[#This Row],[Classe ATC]], Table34[ATC_code], 0))</f>
        <v>Système respiratoire</v>
      </c>
      <c r="I748" s="24" t="str">
        <f>LEFT(tbl_produits[[#This Row],[Code ATC]], 3)</f>
        <v>R06</v>
      </c>
      <c r="J748" s="24"/>
      <c r="K748" s="24"/>
      <c r="L748" s="23"/>
    </row>
    <row r="749" spans="1:12" x14ac:dyDescent="0.2">
      <c r="A749" s="24" t="s">
        <v>1191</v>
      </c>
      <c r="B749" s="24" t="s">
        <v>2319</v>
      </c>
      <c r="C749" s="24" t="s">
        <v>2622</v>
      </c>
      <c r="D749" s="24" t="s">
        <v>15687</v>
      </c>
      <c r="E749" s="24" t="s">
        <v>2412</v>
      </c>
      <c r="F749" s="24" t="s">
        <v>6484</v>
      </c>
      <c r="G749" s="24" t="str">
        <f>LEFT(tbl_produits[[#This Row],[Code ATC]], 1)</f>
        <v>C</v>
      </c>
      <c r="H749" s="24" t="str">
        <f>INDEX(Table34[Libellé français], MATCH(tbl_produits[[#This Row],[Classe ATC]], Table34[ATC_code], 0))</f>
        <v>Système cardiovasculaire</v>
      </c>
      <c r="I749" s="24" t="str">
        <f>LEFT(tbl_produits[[#This Row],[Code ATC]], 3)</f>
        <v>C10</v>
      </c>
      <c r="J749" s="24"/>
      <c r="K749" s="24"/>
      <c r="L749" s="23"/>
    </row>
    <row r="750" spans="1:12" x14ac:dyDescent="0.2">
      <c r="A750" s="24" t="s">
        <v>2008</v>
      </c>
      <c r="B750" s="24" t="s">
        <v>16240</v>
      </c>
      <c r="C750" s="24" t="s">
        <v>16550</v>
      </c>
      <c r="D750" s="24" t="s">
        <v>17191</v>
      </c>
      <c r="E750" s="24" t="s">
        <v>15830</v>
      </c>
      <c r="F750" s="24" t="s">
        <v>12260</v>
      </c>
      <c r="G750" s="24" t="str">
        <f>LEFT(tbl_produits[[#This Row],[Code ATC]], 1)</f>
        <v>N</v>
      </c>
      <c r="H750" s="24" t="str">
        <f>INDEX(Table34[Libellé français], MATCH(tbl_produits[[#This Row],[Classe ATC]], Table34[ATC_code], 0))</f>
        <v>Système nerveux</v>
      </c>
      <c r="I750" s="24" t="str">
        <f>LEFT(tbl_produits[[#This Row],[Code ATC]], 3)</f>
        <v>N04</v>
      </c>
      <c r="J750" s="24"/>
      <c r="K750" s="24"/>
      <c r="L750" s="23"/>
    </row>
    <row r="751" spans="1:12" x14ac:dyDescent="0.2">
      <c r="A751" s="24" t="s">
        <v>1017</v>
      </c>
      <c r="B751" s="24" t="s">
        <v>16241</v>
      </c>
      <c r="C751" s="24" t="s">
        <v>16600</v>
      </c>
      <c r="D751" s="24" t="s">
        <v>17191</v>
      </c>
      <c r="E751" s="24" t="s">
        <v>15830</v>
      </c>
      <c r="F751" s="24" t="s">
        <v>12260</v>
      </c>
      <c r="G751" s="24" t="str">
        <f>LEFT(tbl_produits[[#This Row],[Code ATC]], 1)</f>
        <v>N</v>
      </c>
      <c r="H751" s="24" t="str">
        <f>INDEX(Table34[Libellé français], MATCH(tbl_produits[[#This Row],[Classe ATC]], Table34[ATC_code], 0))</f>
        <v>Système nerveux</v>
      </c>
      <c r="I751" s="24" t="str">
        <f>LEFT(tbl_produits[[#This Row],[Code ATC]], 3)</f>
        <v>N04</v>
      </c>
      <c r="J751" s="24"/>
      <c r="K751" s="24"/>
      <c r="L751" s="23"/>
    </row>
    <row r="752" spans="1:12" x14ac:dyDescent="0.2">
      <c r="A752" s="24" t="s">
        <v>1823</v>
      </c>
      <c r="B752" s="24" t="s">
        <v>2320</v>
      </c>
      <c r="C752" s="24" t="s">
        <v>2623</v>
      </c>
      <c r="D752" s="24" t="s">
        <v>15803</v>
      </c>
      <c r="E752" s="24" t="s">
        <v>15830</v>
      </c>
      <c r="F752" s="24" t="s">
        <v>12260</v>
      </c>
      <c r="G752" s="24" t="str">
        <f>LEFT(tbl_produits[[#This Row],[Code ATC]], 1)</f>
        <v>N</v>
      </c>
      <c r="H752" s="24" t="str">
        <f>INDEX(Table34[Libellé français], MATCH(tbl_produits[[#This Row],[Classe ATC]], Table34[ATC_code], 0))</f>
        <v>Système nerveux</v>
      </c>
      <c r="I752" s="24" t="str">
        <f>LEFT(tbl_produits[[#This Row],[Code ATC]], 3)</f>
        <v>N04</v>
      </c>
      <c r="J752" s="24"/>
      <c r="K752" s="24"/>
      <c r="L752" s="23"/>
    </row>
    <row r="753" spans="1:12" x14ac:dyDescent="0.2">
      <c r="A753" s="24" t="s">
        <v>1233</v>
      </c>
      <c r="B753" s="24" t="s">
        <v>16242</v>
      </c>
      <c r="C753" s="24" t="s">
        <v>2623</v>
      </c>
      <c r="D753" s="24" t="s">
        <v>15803</v>
      </c>
      <c r="E753" s="24" t="s">
        <v>15830</v>
      </c>
      <c r="F753" s="24" t="s">
        <v>12260</v>
      </c>
      <c r="G753" s="24" t="str">
        <f>LEFT(tbl_produits[[#This Row],[Code ATC]], 1)</f>
        <v>N</v>
      </c>
      <c r="H753" s="24" t="str">
        <f>INDEX(Table34[Libellé français], MATCH(tbl_produits[[#This Row],[Classe ATC]], Table34[ATC_code], 0))</f>
        <v>Système nerveux</v>
      </c>
      <c r="I753" s="24" t="str">
        <f>LEFT(tbl_produits[[#This Row],[Code ATC]], 3)</f>
        <v>N04</v>
      </c>
      <c r="J753" s="24"/>
      <c r="K753" s="24"/>
      <c r="L753" s="23"/>
    </row>
    <row r="754" spans="1:12" x14ac:dyDescent="0.2">
      <c r="A754" s="24" t="s">
        <v>861</v>
      </c>
      <c r="B754" s="24" t="s">
        <v>16243</v>
      </c>
      <c r="C754" s="24" t="s">
        <v>16599</v>
      </c>
      <c r="D754" s="24" t="s">
        <v>17191</v>
      </c>
      <c r="E754" s="24" t="s">
        <v>15904</v>
      </c>
      <c r="F754" s="24" t="s">
        <v>8239</v>
      </c>
      <c r="G754" s="24" t="str">
        <f>LEFT(tbl_produits[[#This Row],[Code ATC]], 1)</f>
        <v>H</v>
      </c>
      <c r="H754" s="24" t="str">
        <f>INDEX(Table34[Libellé français], MATCH(tbl_produits[[#This Row],[Classe ATC]], Table34[ATC_code], 0))</f>
        <v>Hormones systémiques sauf hormones sexuelles et insulines</v>
      </c>
      <c r="I754" s="24" t="str">
        <f>LEFT(tbl_produits[[#This Row],[Code ATC]], 3)</f>
        <v>H02</v>
      </c>
      <c r="J754" s="24"/>
      <c r="K754" s="24"/>
      <c r="L754" s="23"/>
    </row>
    <row r="755" spans="1:12" x14ac:dyDescent="0.2">
      <c r="A755" s="24" t="s">
        <v>1689</v>
      </c>
      <c r="B755" s="24" t="s">
        <v>16244</v>
      </c>
      <c r="C755" s="24" t="s">
        <v>16644</v>
      </c>
      <c r="D755" s="24" t="s">
        <v>17191</v>
      </c>
      <c r="E755" s="24" t="s">
        <v>15904</v>
      </c>
      <c r="F755" s="24" t="s">
        <v>8239</v>
      </c>
      <c r="G755" s="24" t="str">
        <f>LEFT(tbl_produits[[#This Row],[Code ATC]], 1)</f>
        <v>H</v>
      </c>
      <c r="H755" s="24" t="str">
        <f>INDEX(Table34[Libellé français], MATCH(tbl_produits[[#This Row],[Classe ATC]], Table34[ATC_code], 0))</f>
        <v>Hormones systémiques sauf hormones sexuelles et insulines</v>
      </c>
      <c r="I755" s="24" t="str">
        <f>LEFT(tbl_produits[[#This Row],[Code ATC]], 3)</f>
        <v>H02</v>
      </c>
      <c r="J755" s="24"/>
      <c r="K755" s="24"/>
      <c r="L755" s="23"/>
    </row>
    <row r="756" spans="1:12" x14ac:dyDescent="0.2">
      <c r="A756" s="24" t="s">
        <v>1253</v>
      </c>
      <c r="B756" s="24" t="s">
        <v>16245</v>
      </c>
      <c r="C756" s="24" t="s">
        <v>16645</v>
      </c>
      <c r="D756" s="24" t="s">
        <v>17191</v>
      </c>
      <c r="E756" s="24" t="s">
        <v>15904</v>
      </c>
      <c r="F756" s="24" t="s">
        <v>8239</v>
      </c>
      <c r="G756" s="24" t="str">
        <f>LEFT(tbl_produits[[#This Row],[Code ATC]], 1)</f>
        <v>H</v>
      </c>
      <c r="H756" s="24" t="str">
        <f>INDEX(Table34[Libellé français], MATCH(tbl_produits[[#This Row],[Classe ATC]], Table34[ATC_code], 0))</f>
        <v>Hormones systémiques sauf hormones sexuelles et insulines</v>
      </c>
      <c r="I756" s="24" t="str">
        <f>LEFT(tbl_produits[[#This Row],[Code ATC]], 3)</f>
        <v>H02</v>
      </c>
      <c r="J756" s="24"/>
      <c r="K756" s="24"/>
      <c r="L756" s="23"/>
    </row>
    <row r="757" spans="1:12" x14ac:dyDescent="0.2">
      <c r="A757" s="24" t="s">
        <v>1757</v>
      </c>
      <c r="B757" s="24" t="s">
        <v>16246</v>
      </c>
      <c r="C757" s="24" t="s">
        <v>16646</v>
      </c>
      <c r="D757" s="24" t="s">
        <v>17191</v>
      </c>
      <c r="E757" s="24" t="s">
        <v>15904</v>
      </c>
      <c r="F757" s="24" t="s">
        <v>8239</v>
      </c>
      <c r="G757" s="24" t="str">
        <f>LEFT(tbl_produits[[#This Row],[Code ATC]], 1)</f>
        <v>H</v>
      </c>
      <c r="H757" s="24" t="str">
        <f>INDEX(Table34[Libellé français], MATCH(tbl_produits[[#This Row],[Classe ATC]], Table34[ATC_code], 0))</f>
        <v>Hormones systémiques sauf hormones sexuelles et insulines</v>
      </c>
      <c r="I757" s="24" t="str">
        <f>LEFT(tbl_produits[[#This Row],[Code ATC]], 3)</f>
        <v>H02</v>
      </c>
      <c r="J757" s="24"/>
      <c r="K757" s="24"/>
      <c r="L757" s="23"/>
    </row>
    <row r="758" spans="1:12" x14ac:dyDescent="0.2">
      <c r="A758" s="24" t="s">
        <v>399</v>
      </c>
      <c r="B758" s="24" t="s">
        <v>399</v>
      </c>
      <c r="C758" s="24" t="s">
        <v>16484</v>
      </c>
      <c r="D758" s="24" t="s">
        <v>16994</v>
      </c>
      <c r="E758" s="24" t="s">
        <v>15904</v>
      </c>
      <c r="F758" s="24" t="s">
        <v>8239</v>
      </c>
      <c r="G758" s="24" t="str">
        <f>LEFT(tbl_produits[[#This Row],[Code ATC]], 1)</f>
        <v>H</v>
      </c>
      <c r="H758" s="24" t="str">
        <f>INDEX(Table34[Libellé français], MATCH(tbl_produits[[#This Row],[Classe ATC]], Table34[ATC_code], 0))</f>
        <v>Hormones systémiques sauf hormones sexuelles et insulines</v>
      </c>
      <c r="I758" s="24" t="str">
        <f>LEFT(tbl_produits[[#This Row],[Code ATC]], 3)</f>
        <v>H02</v>
      </c>
      <c r="J758" s="24"/>
      <c r="K758" s="24"/>
      <c r="L758" s="23"/>
    </row>
    <row r="759" spans="1:12" x14ac:dyDescent="0.2">
      <c r="A759" s="24" t="s">
        <v>398</v>
      </c>
      <c r="B759" s="24" t="s">
        <v>398</v>
      </c>
      <c r="C759" s="24" t="s">
        <v>16485</v>
      </c>
      <c r="D759" s="24" t="s">
        <v>15634</v>
      </c>
      <c r="E759" s="24" t="s">
        <v>15904</v>
      </c>
      <c r="F759" s="24" t="s">
        <v>8239</v>
      </c>
      <c r="G759" s="24" t="str">
        <f>LEFT(tbl_produits[[#This Row],[Code ATC]], 1)</f>
        <v>H</v>
      </c>
      <c r="H759" s="24" t="str">
        <f>INDEX(Table34[Libellé français], MATCH(tbl_produits[[#This Row],[Classe ATC]], Table34[ATC_code], 0))</f>
        <v>Hormones systémiques sauf hormones sexuelles et insulines</v>
      </c>
      <c r="I759" s="24" t="str">
        <f>LEFT(tbl_produits[[#This Row],[Code ATC]], 3)</f>
        <v>H02</v>
      </c>
      <c r="J759" s="24"/>
      <c r="K759" s="24"/>
      <c r="L759" s="23"/>
    </row>
    <row r="760" spans="1:12" x14ac:dyDescent="0.2">
      <c r="A760" s="24" t="s">
        <v>2014</v>
      </c>
      <c r="B760" s="24" t="s">
        <v>2269</v>
      </c>
      <c r="C760" s="24" t="s">
        <v>16597</v>
      </c>
      <c r="D760" s="24" t="s">
        <v>17191</v>
      </c>
      <c r="E760" s="24" t="s">
        <v>2357</v>
      </c>
      <c r="F760" s="24" t="s">
        <v>8240</v>
      </c>
      <c r="G760" s="24" t="str">
        <f>LEFT(tbl_produits[[#This Row],[Code ATC]], 1)</f>
        <v>H</v>
      </c>
      <c r="H760" s="24" t="str">
        <f>INDEX(Table34[Libellé français], MATCH(tbl_produits[[#This Row],[Classe ATC]], Table34[ATC_code], 0))</f>
        <v>Hormones systémiques sauf hormones sexuelles et insulines</v>
      </c>
      <c r="I760" s="24" t="str">
        <f>LEFT(tbl_produits[[#This Row],[Code ATC]], 3)</f>
        <v>H02</v>
      </c>
      <c r="J760" s="24"/>
      <c r="K760" s="24"/>
      <c r="L760" s="23"/>
    </row>
    <row r="761" spans="1:12" x14ac:dyDescent="0.2">
      <c r="A761" s="24" t="s">
        <v>1756</v>
      </c>
      <c r="B761" s="24" t="s">
        <v>16247</v>
      </c>
      <c r="C761" s="24" t="s">
        <v>16597</v>
      </c>
      <c r="D761" s="24" t="s">
        <v>17191</v>
      </c>
      <c r="E761" s="24" t="s">
        <v>2357</v>
      </c>
      <c r="F761" s="24" t="s">
        <v>8240</v>
      </c>
      <c r="G761" s="24" t="str">
        <f>LEFT(tbl_produits[[#This Row],[Code ATC]], 1)</f>
        <v>H</v>
      </c>
      <c r="H761" s="24" t="str">
        <f>INDEX(Table34[Libellé français], MATCH(tbl_produits[[#This Row],[Classe ATC]], Table34[ATC_code], 0))</f>
        <v>Hormones systémiques sauf hormones sexuelles et insulines</v>
      </c>
      <c r="I761" s="24" t="str">
        <f>LEFT(tbl_produits[[#This Row],[Code ATC]], 3)</f>
        <v>H02</v>
      </c>
      <c r="J761" s="24"/>
      <c r="K761" s="24"/>
      <c r="L761" s="23"/>
    </row>
    <row r="762" spans="1:12" x14ac:dyDescent="0.2">
      <c r="A762" s="24" t="s">
        <v>1254</v>
      </c>
      <c r="B762" s="24" t="s">
        <v>16247</v>
      </c>
      <c r="C762" s="24" t="s">
        <v>16597</v>
      </c>
      <c r="D762" s="24" t="s">
        <v>17191</v>
      </c>
      <c r="E762" s="24" t="s">
        <v>2357</v>
      </c>
      <c r="F762" s="24" t="s">
        <v>8240</v>
      </c>
      <c r="G762" s="24" t="str">
        <f>LEFT(tbl_produits[[#This Row],[Code ATC]], 1)</f>
        <v>H</v>
      </c>
      <c r="H762" s="24" t="str">
        <f>INDEX(Table34[Libellé français], MATCH(tbl_produits[[#This Row],[Classe ATC]], Table34[ATC_code], 0))</f>
        <v>Hormones systémiques sauf hormones sexuelles et insulines</v>
      </c>
      <c r="I762" s="24" t="str">
        <f>LEFT(tbl_produits[[#This Row],[Code ATC]], 3)</f>
        <v>H02</v>
      </c>
      <c r="J762" s="24"/>
      <c r="K762" s="24"/>
      <c r="L762" s="23"/>
    </row>
    <row r="763" spans="1:12" x14ac:dyDescent="0.2">
      <c r="A763" s="24" t="s">
        <v>1672</v>
      </c>
      <c r="B763" s="24" t="s">
        <v>16248</v>
      </c>
      <c r="C763" s="24" t="s">
        <v>16598</v>
      </c>
      <c r="D763" s="24" t="s">
        <v>17191</v>
      </c>
      <c r="E763" s="24" t="s">
        <v>2357</v>
      </c>
      <c r="F763" s="24" t="s">
        <v>8240</v>
      </c>
      <c r="G763" s="24" t="str">
        <f>LEFT(tbl_produits[[#This Row],[Code ATC]], 1)</f>
        <v>H</v>
      </c>
      <c r="H763" s="24" t="str">
        <f>INDEX(Table34[Libellé français], MATCH(tbl_produits[[#This Row],[Classe ATC]], Table34[ATC_code], 0))</f>
        <v>Hormones systémiques sauf hormones sexuelles et insulines</v>
      </c>
      <c r="I763" s="24" t="str">
        <f>LEFT(tbl_produits[[#This Row],[Code ATC]], 3)</f>
        <v>H02</v>
      </c>
      <c r="J763" s="24"/>
      <c r="K763" s="24"/>
      <c r="L763" s="23"/>
    </row>
    <row r="764" spans="1:12" x14ac:dyDescent="0.2">
      <c r="A764" s="24" t="s">
        <v>1235</v>
      </c>
      <c r="B764" s="24" t="s">
        <v>2268</v>
      </c>
      <c r="C764" s="24" t="s">
        <v>2624</v>
      </c>
      <c r="D764" s="24" t="s">
        <v>15708</v>
      </c>
      <c r="E764" s="24" t="s">
        <v>2267</v>
      </c>
      <c r="F764" s="24" t="s">
        <v>14844</v>
      </c>
      <c r="G764" s="24" t="str">
        <f>LEFT(tbl_produits[[#This Row],[Code ATC]], 1)</f>
        <v>V</v>
      </c>
      <c r="H764" s="24" t="str">
        <f>INDEX(Table34[Libellé français], MATCH(tbl_produits[[#This Row],[Classe ATC]], Table34[ATC_code], 0))</f>
        <v>Divers</v>
      </c>
      <c r="I764" s="24" t="str">
        <f>LEFT(tbl_produits[[#This Row],[Code ATC]], 3)</f>
        <v>V03</v>
      </c>
      <c r="J764" s="24"/>
      <c r="K764" s="24"/>
      <c r="L764" s="23"/>
    </row>
    <row r="765" spans="1:12" x14ac:dyDescent="0.2">
      <c r="A765" s="24" t="s">
        <v>1371</v>
      </c>
      <c r="B765" s="24" t="s">
        <v>2268</v>
      </c>
      <c r="C765" s="24" t="s">
        <v>2624</v>
      </c>
      <c r="D765" s="24" t="s">
        <v>15708</v>
      </c>
      <c r="E765" s="24" t="s">
        <v>2267</v>
      </c>
      <c r="F765" s="24" t="s">
        <v>14844</v>
      </c>
      <c r="G765" s="24" t="str">
        <f>LEFT(tbl_produits[[#This Row],[Code ATC]], 1)</f>
        <v>V</v>
      </c>
      <c r="H765" s="24" t="str">
        <f>INDEX(Table34[Libellé français], MATCH(tbl_produits[[#This Row],[Classe ATC]], Table34[ATC_code], 0))</f>
        <v>Divers</v>
      </c>
      <c r="I765" s="24" t="str">
        <f>LEFT(tbl_produits[[#This Row],[Code ATC]], 3)</f>
        <v>V03</v>
      </c>
      <c r="J765" s="24"/>
      <c r="K765" s="24"/>
      <c r="L765" s="23"/>
    </row>
    <row r="766" spans="1:12" x14ac:dyDescent="0.2">
      <c r="A766" s="24" t="s">
        <v>90</v>
      </c>
      <c r="B766" s="24" t="s">
        <v>90</v>
      </c>
      <c r="C766" s="24" t="s">
        <v>17065</v>
      </c>
      <c r="D766" s="24" t="s">
        <v>16900</v>
      </c>
      <c r="E766" s="24" t="s">
        <v>16958</v>
      </c>
      <c r="F766" s="24" t="s">
        <v>16908</v>
      </c>
      <c r="G766" s="24" t="str">
        <f>LEFT(tbl_produits[[#This Row],[Code ATC]], 1)</f>
        <v>N</v>
      </c>
      <c r="H766" s="24" t="str">
        <f>INDEX(Table34[Libellé français], MATCH(tbl_produits[[#This Row],[Classe ATC]], Table34[ATC_code], 0))</f>
        <v>Système nerveux</v>
      </c>
      <c r="I766" s="24" t="str">
        <f>LEFT(tbl_produits[[#This Row],[Code ATC]], 3)</f>
        <v>N/A</v>
      </c>
      <c r="J766" s="24"/>
      <c r="K766" s="24"/>
      <c r="L766" s="23"/>
    </row>
    <row r="767" spans="1:12" x14ac:dyDescent="0.2">
      <c r="A767" s="24" t="s">
        <v>1258</v>
      </c>
      <c r="B767" s="24" t="s">
        <v>16249</v>
      </c>
      <c r="C767" s="24" t="s">
        <v>16596</v>
      </c>
      <c r="D767" s="24" t="s">
        <v>15630</v>
      </c>
      <c r="E767" s="24" t="s">
        <v>15952</v>
      </c>
      <c r="F767" s="24" t="s">
        <v>9365</v>
      </c>
      <c r="G767" s="24" t="str">
        <f>LEFT(tbl_produits[[#This Row],[Code ATC]], 1)</f>
        <v>J</v>
      </c>
      <c r="H767" s="24" t="str">
        <f>INDEX(Table34[Libellé français], MATCH(tbl_produits[[#This Row],[Classe ATC]], Table34[ATC_code], 0))</f>
        <v>Anti-infectieux à usage systémique</v>
      </c>
      <c r="I767" s="24" t="str">
        <f>LEFT(tbl_produits[[#This Row],[Code ATC]], 3)</f>
        <v>J05</v>
      </c>
      <c r="J767" s="24"/>
      <c r="K767" s="24"/>
      <c r="L767" s="23"/>
    </row>
    <row r="768" spans="1:12" x14ac:dyDescent="0.2">
      <c r="A768" s="24" t="s">
        <v>1128</v>
      </c>
      <c r="B768" s="24" t="s">
        <v>16250</v>
      </c>
      <c r="C768" s="24" t="s">
        <v>16745</v>
      </c>
      <c r="D768" s="24" t="s">
        <v>15630</v>
      </c>
      <c r="E768" s="24" t="s">
        <v>15952</v>
      </c>
      <c r="F768" s="24" t="s">
        <v>9365</v>
      </c>
      <c r="G768" s="24" t="str">
        <f>LEFT(tbl_produits[[#This Row],[Code ATC]], 1)</f>
        <v>J</v>
      </c>
      <c r="H768" s="24" t="str">
        <f>INDEX(Table34[Libellé français], MATCH(tbl_produits[[#This Row],[Classe ATC]], Table34[ATC_code], 0))</f>
        <v>Anti-infectieux à usage systémique</v>
      </c>
      <c r="I768" s="24" t="str">
        <f>LEFT(tbl_produits[[#This Row],[Code ATC]], 3)</f>
        <v>J05</v>
      </c>
      <c r="J768" s="24"/>
      <c r="K768" s="24"/>
      <c r="L768" s="23"/>
    </row>
    <row r="769" spans="1:12" x14ac:dyDescent="0.2">
      <c r="A769" s="24" t="s">
        <v>1129</v>
      </c>
      <c r="B769" s="24" t="s">
        <v>16251</v>
      </c>
      <c r="C769" s="24" t="s">
        <v>16746</v>
      </c>
      <c r="D769" s="24" t="s">
        <v>15630</v>
      </c>
      <c r="E769" s="24" t="s">
        <v>15952</v>
      </c>
      <c r="F769" s="24" t="s">
        <v>9365</v>
      </c>
      <c r="G769" s="24" t="str">
        <f>LEFT(tbl_produits[[#This Row],[Code ATC]], 1)</f>
        <v>J</v>
      </c>
      <c r="H769" s="24" t="str">
        <f>INDEX(Table34[Libellé français], MATCH(tbl_produits[[#This Row],[Classe ATC]], Table34[ATC_code], 0))</f>
        <v>Anti-infectieux à usage systémique</v>
      </c>
      <c r="I769" s="24" t="str">
        <f>LEFT(tbl_produits[[#This Row],[Code ATC]], 3)</f>
        <v>J05</v>
      </c>
      <c r="J769" s="24"/>
      <c r="K769" s="24"/>
      <c r="L769" s="23"/>
    </row>
    <row r="770" spans="1:12" x14ac:dyDescent="0.2">
      <c r="A770" s="24" t="s">
        <v>1486</v>
      </c>
      <c r="B770" s="24" t="s">
        <v>16253</v>
      </c>
      <c r="C770" s="24" t="s">
        <v>16747</v>
      </c>
      <c r="D770" s="24" t="s">
        <v>15630</v>
      </c>
      <c r="E770" s="24" t="s">
        <v>15952</v>
      </c>
      <c r="F770" s="24" t="s">
        <v>9365</v>
      </c>
      <c r="G770" s="24" t="str">
        <f>LEFT(tbl_produits[[#This Row],[Code ATC]], 1)</f>
        <v>J</v>
      </c>
      <c r="H770" s="24" t="str">
        <f>INDEX(Table34[Libellé français], MATCH(tbl_produits[[#This Row],[Classe ATC]], Table34[ATC_code], 0))</f>
        <v>Anti-infectieux à usage systémique</v>
      </c>
      <c r="I770" s="24" t="str">
        <f>LEFT(tbl_produits[[#This Row],[Code ATC]], 3)</f>
        <v>J05</v>
      </c>
      <c r="J770" s="24"/>
      <c r="K770" s="24"/>
      <c r="L770" s="23"/>
    </row>
    <row r="771" spans="1:12" x14ac:dyDescent="0.2">
      <c r="A771" s="24" t="s">
        <v>1127</v>
      </c>
      <c r="B771" s="24" t="s">
        <v>16252</v>
      </c>
      <c r="C771" s="24" t="s">
        <v>16748</v>
      </c>
      <c r="D771" s="24" t="s">
        <v>15630</v>
      </c>
      <c r="E771" s="24" t="s">
        <v>15952</v>
      </c>
      <c r="F771" s="24" t="s">
        <v>9365</v>
      </c>
      <c r="G771" s="24" t="str">
        <f>LEFT(tbl_produits[[#This Row],[Code ATC]], 1)</f>
        <v>J</v>
      </c>
      <c r="H771" s="24" t="str">
        <f>INDEX(Table34[Libellé français], MATCH(tbl_produits[[#This Row],[Classe ATC]], Table34[ATC_code], 0))</f>
        <v>Anti-infectieux à usage systémique</v>
      </c>
      <c r="I771" s="24" t="str">
        <f>LEFT(tbl_produits[[#This Row],[Code ATC]], 3)</f>
        <v>J05</v>
      </c>
      <c r="J771" s="24"/>
      <c r="K771" s="24"/>
      <c r="L771" s="23"/>
    </row>
    <row r="772" spans="1:12" x14ac:dyDescent="0.2">
      <c r="A772" s="24" t="s">
        <v>190</v>
      </c>
      <c r="B772" s="24" t="s">
        <v>190</v>
      </c>
      <c r="C772" s="24" t="s">
        <v>16486</v>
      </c>
      <c r="D772" s="24"/>
      <c r="E772" s="24" t="s">
        <v>16878</v>
      </c>
      <c r="F772" s="24" t="s">
        <v>7831</v>
      </c>
      <c r="G772" s="24" t="str">
        <f>LEFT(tbl_produits[[#This Row],[Code ATC]], 1)</f>
        <v>G</v>
      </c>
      <c r="H772" s="24" t="str">
        <f>INDEX(Table34[Libellé français], MATCH(tbl_produits[[#This Row],[Classe ATC]], Table34[ATC_code], 0))</f>
        <v>Système génito-urinaire et hormones sexuelles</v>
      </c>
      <c r="I772" s="24" t="str">
        <f>LEFT(tbl_produits[[#This Row],[Code ATC]], 3)</f>
        <v>G03</v>
      </c>
      <c r="J772" s="24"/>
      <c r="K772" s="24"/>
      <c r="L772" s="23"/>
    </row>
    <row r="773" spans="1:12" x14ac:dyDescent="0.2">
      <c r="A773" s="24" t="s">
        <v>1664</v>
      </c>
      <c r="B773" s="24" t="s">
        <v>16254</v>
      </c>
      <c r="C773" s="24" t="s">
        <v>16595</v>
      </c>
      <c r="D773" s="24"/>
      <c r="E773" s="24" t="s">
        <v>15905</v>
      </c>
      <c r="F773" s="24" t="s">
        <v>5392</v>
      </c>
      <c r="G773" s="24" t="str">
        <f>LEFT(tbl_produits[[#This Row],[Code ATC]], 1)</f>
        <v>C</v>
      </c>
      <c r="H773" s="24" t="str">
        <f>INDEX(Table34[Libellé français], MATCH(tbl_produits[[#This Row],[Classe ATC]], Table34[ATC_code], 0))</f>
        <v>Système cardiovasculaire</v>
      </c>
      <c r="I773" s="24" t="str">
        <f>LEFT(tbl_produits[[#This Row],[Code ATC]], 3)</f>
        <v>C02</v>
      </c>
      <c r="J773" s="24"/>
      <c r="K773" s="24"/>
      <c r="L773" s="23"/>
    </row>
    <row r="774" spans="1:12" x14ac:dyDescent="0.2">
      <c r="A774" s="24" t="s">
        <v>34</v>
      </c>
      <c r="B774" s="24" t="s">
        <v>34</v>
      </c>
      <c r="C774" s="24" t="s">
        <v>16487</v>
      </c>
      <c r="D774" s="24"/>
      <c r="E774" s="24" t="s">
        <v>15953</v>
      </c>
      <c r="F774" s="24" t="s">
        <v>10682</v>
      </c>
      <c r="G774" s="24" t="str">
        <f>LEFT(tbl_produits[[#This Row],[Code ATC]], 1)</f>
        <v>L</v>
      </c>
      <c r="H774" s="24" t="str">
        <f>INDEX(Table34[Libellé français], MATCH(tbl_produits[[#This Row],[Classe ATC]], Table34[ATC_code], 0))</f>
        <v>Antinéoplasiques et immunomodulateurs</v>
      </c>
      <c r="I774" s="24" t="str">
        <f>LEFT(tbl_produits[[#This Row],[Code ATC]], 3)</f>
        <v>L03</v>
      </c>
      <c r="J774" s="24"/>
      <c r="K774" s="24"/>
      <c r="L774" s="23"/>
    </row>
    <row r="775" spans="1:12" x14ac:dyDescent="0.2">
      <c r="A775" s="24" t="s">
        <v>1790</v>
      </c>
      <c r="B775" s="24" t="s">
        <v>16255</v>
      </c>
      <c r="C775" s="24" t="s">
        <v>16487</v>
      </c>
      <c r="D775" s="24"/>
      <c r="E775" s="24" t="s">
        <v>15953</v>
      </c>
      <c r="F775" s="24" t="s">
        <v>10682</v>
      </c>
      <c r="G775" s="24" t="str">
        <f>LEFT(tbl_produits[[#This Row],[Code ATC]], 1)</f>
        <v>L</v>
      </c>
      <c r="H775" s="24" t="str">
        <f>INDEX(Table34[Libellé français], MATCH(tbl_produits[[#This Row],[Classe ATC]], Table34[ATC_code], 0))</f>
        <v>Antinéoplasiques et immunomodulateurs</v>
      </c>
      <c r="I775" s="24" t="str">
        <f>LEFT(tbl_produits[[#This Row],[Code ATC]], 3)</f>
        <v>L03</v>
      </c>
      <c r="J775" s="24"/>
      <c r="K775" s="24"/>
      <c r="L775" s="23"/>
    </row>
    <row r="776" spans="1:12" x14ac:dyDescent="0.2">
      <c r="A776" s="24" t="s">
        <v>124</v>
      </c>
      <c r="B776" s="24" t="s">
        <v>124</v>
      </c>
      <c r="C776" s="24" t="s">
        <v>16488</v>
      </c>
      <c r="D776" s="24" t="s">
        <v>15642</v>
      </c>
      <c r="E776" s="24" t="s">
        <v>16877</v>
      </c>
      <c r="F776" s="24" t="s">
        <v>11654</v>
      </c>
      <c r="G776" s="24" t="str">
        <f>LEFT(tbl_produits[[#This Row],[Code ATC]], 1)</f>
        <v>N</v>
      </c>
      <c r="H776" s="24" t="str">
        <f>INDEX(Table34[Libellé français], MATCH(tbl_produits[[#This Row],[Classe ATC]], Table34[ATC_code], 0))</f>
        <v>Système nerveux</v>
      </c>
      <c r="I776" s="24" t="str">
        <f>LEFT(tbl_produits[[#This Row],[Code ATC]], 3)</f>
        <v>N01</v>
      </c>
      <c r="J776" s="24"/>
      <c r="K776" s="24"/>
      <c r="L776" s="23"/>
    </row>
    <row r="777" spans="1:12" x14ac:dyDescent="0.2">
      <c r="A777" s="24" t="s">
        <v>240</v>
      </c>
      <c r="B777" s="24" t="s">
        <v>240</v>
      </c>
      <c r="C777" s="24" t="s">
        <v>2466</v>
      </c>
      <c r="D777" s="24" t="s">
        <v>15734</v>
      </c>
      <c r="E777" s="24" t="s">
        <v>15733</v>
      </c>
      <c r="F777" s="24" t="s">
        <v>5947</v>
      </c>
      <c r="G777" s="24" t="str">
        <f>LEFT(tbl_produits[[#This Row],[Code ATC]], 1)</f>
        <v>C</v>
      </c>
      <c r="H777" s="24" t="str">
        <f>INDEX(Table34[Libellé français], MATCH(tbl_produits[[#This Row],[Classe ATC]], Table34[ATC_code], 0))</f>
        <v>Système cardiovasculaire</v>
      </c>
      <c r="I777" s="24" t="str">
        <f>LEFT(tbl_produits[[#This Row],[Code ATC]], 3)</f>
        <v>C07</v>
      </c>
      <c r="J777" s="24"/>
      <c r="K777" s="24"/>
      <c r="L777" s="23"/>
    </row>
    <row r="778" spans="1:12" x14ac:dyDescent="0.2">
      <c r="A778" s="24" t="s">
        <v>790</v>
      </c>
      <c r="B778" s="24" t="s">
        <v>16256</v>
      </c>
      <c r="C778" s="24" t="s">
        <v>16594</v>
      </c>
      <c r="D778" s="24"/>
      <c r="E778" s="24" t="s">
        <v>2124</v>
      </c>
      <c r="F778" s="24" t="s">
        <v>5261</v>
      </c>
      <c r="G778" s="24" t="str">
        <f>LEFT(tbl_produits[[#This Row],[Code ATC]], 1)</f>
        <v>C</v>
      </c>
      <c r="H778" s="24" t="str">
        <f>INDEX(Table34[Libellé français], MATCH(tbl_produits[[#This Row],[Classe ATC]], Table34[ATC_code], 0))</f>
        <v>Système cardiovasculaire</v>
      </c>
      <c r="I778" s="24" t="str">
        <f>LEFT(tbl_produits[[#This Row],[Code ATC]], 3)</f>
        <v>C01</v>
      </c>
      <c r="J778" s="24"/>
      <c r="K778" s="24"/>
      <c r="L778" s="23"/>
    </row>
    <row r="779" spans="1:12" x14ac:dyDescent="0.2">
      <c r="A779" s="24" t="s">
        <v>184</v>
      </c>
      <c r="B779" s="24" t="s">
        <v>184</v>
      </c>
      <c r="C779" s="24" t="s">
        <v>184</v>
      </c>
      <c r="D779" s="24" t="s">
        <v>15739</v>
      </c>
      <c r="E779" s="24" t="s">
        <v>15829</v>
      </c>
      <c r="F779" s="24" t="s">
        <v>7785</v>
      </c>
      <c r="G779" s="24" t="str">
        <f>LEFT(tbl_produits[[#This Row],[Code ATC]], 1)</f>
        <v>G</v>
      </c>
      <c r="H779" s="24" t="str">
        <f>INDEX(Table34[Libellé français], MATCH(tbl_produits[[#This Row],[Classe ATC]], Table34[ATC_code], 0))</f>
        <v>Système génito-urinaire et hormones sexuelles</v>
      </c>
      <c r="I779" s="24" t="str">
        <f>LEFT(tbl_produits[[#This Row],[Code ATC]], 3)</f>
        <v>G03</v>
      </c>
      <c r="J779" s="24"/>
      <c r="K779" s="24"/>
      <c r="L779" s="23"/>
    </row>
    <row r="780" spans="1:12" x14ac:dyDescent="0.2">
      <c r="A780" s="24" t="s">
        <v>1226</v>
      </c>
      <c r="B780" s="24" t="s">
        <v>16257</v>
      </c>
      <c r="C780" s="24" t="s">
        <v>16552</v>
      </c>
      <c r="D780" s="24"/>
      <c r="E780" s="24" t="s">
        <v>16732</v>
      </c>
      <c r="F780" s="24" t="s">
        <v>2928</v>
      </c>
      <c r="G780" s="24" t="str">
        <f>LEFT(tbl_produits[[#This Row],[Code ATC]], 1)</f>
        <v>A</v>
      </c>
      <c r="H780" s="24" t="str">
        <f>INDEX(Table34[Libellé français], MATCH(tbl_produits[[#This Row],[Classe ATC]], Table34[ATC_code], 0))</f>
        <v>Voies digestives et métabolisme</v>
      </c>
      <c r="I780" s="24" t="str">
        <f>LEFT(tbl_produits[[#This Row],[Code ATC]], 3)</f>
        <v>A02</v>
      </c>
      <c r="J780" s="24"/>
      <c r="K780" s="24"/>
      <c r="L780" s="23"/>
    </row>
    <row r="781" spans="1:12" x14ac:dyDescent="0.2">
      <c r="A781" s="24" t="s">
        <v>819</v>
      </c>
      <c r="B781" s="24" t="s">
        <v>16258</v>
      </c>
      <c r="C781" s="24" t="s">
        <v>16788</v>
      </c>
      <c r="D781" s="24"/>
      <c r="E781" s="24" t="s">
        <v>15906</v>
      </c>
      <c r="F781" s="24" t="s">
        <v>17018</v>
      </c>
      <c r="G781" s="24" t="str">
        <f>LEFT(tbl_produits[[#This Row],[Code ATC]], 1)</f>
        <v>J</v>
      </c>
      <c r="H781" s="24" t="str">
        <f>INDEX(Table34[Libellé français], MATCH(tbl_produits[[#This Row],[Classe ATC]], Table34[ATC_code], 0))</f>
        <v>Anti-infectieux à usage systémique</v>
      </c>
      <c r="I781" s="24" t="str">
        <f>LEFT(tbl_produits[[#This Row],[Code ATC]], 3)</f>
        <v>J01</v>
      </c>
      <c r="J781" s="24"/>
      <c r="K781" s="24"/>
      <c r="L781" s="23"/>
    </row>
    <row r="782" spans="1:12" x14ac:dyDescent="0.2">
      <c r="A782" s="24" t="s">
        <v>1356</v>
      </c>
      <c r="B782" s="24" t="s">
        <v>2184</v>
      </c>
      <c r="C782" s="24" t="s">
        <v>2625</v>
      </c>
      <c r="D782" s="24" t="s">
        <v>15673</v>
      </c>
      <c r="E782" s="24" t="s">
        <v>2379</v>
      </c>
      <c r="F782" s="24" t="s">
        <v>12871</v>
      </c>
      <c r="G782" s="24" t="str">
        <f>LEFT(tbl_produits[[#This Row],[Code ATC]], 1)</f>
        <v>N</v>
      </c>
      <c r="H782" s="24" t="str">
        <f>INDEX(Table34[Libellé français], MATCH(tbl_produits[[#This Row],[Classe ATC]], Table34[ATC_code], 0))</f>
        <v>Système nerveux</v>
      </c>
      <c r="I782" s="24" t="str">
        <f>LEFT(tbl_produits[[#This Row],[Code ATC]], 3)</f>
        <v>N06</v>
      </c>
      <c r="J782" s="24"/>
      <c r="K782" s="24"/>
      <c r="L782" s="23"/>
    </row>
    <row r="783" spans="1:12" x14ac:dyDescent="0.2">
      <c r="A783" s="24" t="s">
        <v>1261</v>
      </c>
      <c r="B783" s="24" t="s">
        <v>16259</v>
      </c>
      <c r="C783" s="24" t="s">
        <v>16551</v>
      </c>
      <c r="D783" s="24"/>
      <c r="E783" s="24" t="s">
        <v>15954</v>
      </c>
      <c r="F783" s="24" t="s">
        <v>6439</v>
      </c>
      <c r="G783" s="24" t="str">
        <f>LEFT(tbl_produits[[#This Row],[Code ATC]], 1)</f>
        <v>C</v>
      </c>
      <c r="H783" s="24" t="str">
        <f>INDEX(Table34[Libellé français], MATCH(tbl_produits[[#This Row],[Classe ATC]], Table34[ATC_code], 0))</f>
        <v>Système cardiovasculaire</v>
      </c>
      <c r="I783" s="24" t="str">
        <f>LEFT(tbl_produits[[#This Row],[Code ATC]], 3)</f>
        <v>C10</v>
      </c>
      <c r="J783" s="24"/>
      <c r="K783" s="24"/>
      <c r="L783" s="23"/>
    </row>
    <row r="784" spans="1:12" x14ac:dyDescent="0.2">
      <c r="A784" s="24" t="s">
        <v>537</v>
      </c>
      <c r="B784" s="24" t="s">
        <v>2322</v>
      </c>
      <c r="C784" s="24" t="s">
        <v>2545</v>
      </c>
      <c r="D784" s="24" t="s">
        <v>15687</v>
      </c>
      <c r="E784" s="24" t="s">
        <v>15736</v>
      </c>
      <c r="F784" s="24" t="s">
        <v>13211</v>
      </c>
      <c r="G784" s="24" t="str">
        <f>LEFT(tbl_produits[[#This Row],[Code ATC]], 1)</f>
        <v>P</v>
      </c>
      <c r="H784" s="24" t="str">
        <f>INDEX(Table34[Libellé français], MATCH(tbl_produits[[#This Row],[Classe ATC]], Table34[ATC_code], 0))</f>
        <v>Antiparasitaires, insecticides et répulsifs</v>
      </c>
      <c r="I784" s="24" t="str">
        <f>LEFT(tbl_produits[[#This Row],[Code ATC]], 3)</f>
        <v>P01</v>
      </c>
      <c r="J784" s="24"/>
      <c r="K784" s="24"/>
      <c r="L784" s="23"/>
    </row>
    <row r="785" spans="1:12" x14ac:dyDescent="0.2">
      <c r="A785" s="24" t="s">
        <v>657</v>
      </c>
      <c r="B785" s="24" t="s">
        <v>2321</v>
      </c>
      <c r="C785" s="24" t="s">
        <v>2545</v>
      </c>
      <c r="D785" s="24" t="s">
        <v>15687</v>
      </c>
      <c r="E785" s="24" t="s">
        <v>15736</v>
      </c>
      <c r="F785" s="24" t="s">
        <v>13211</v>
      </c>
      <c r="G785" s="24" t="str">
        <f>LEFT(tbl_produits[[#This Row],[Code ATC]], 1)</f>
        <v>P</v>
      </c>
      <c r="H785" s="24" t="str">
        <f>INDEX(Table34[Libellé français], MATCH(tbl_produits[[#This Row],[Classe ATC]], Table34[ATC_code], 0))</f>
        <v>Antiparasitaires, insecticides et répulsifs</v>
      </c>
      <c r="I785" s="24" t="str">
        <f>LEFT(tbl_produits[[#This Row],[Code ATC]], 3)</f>
        <v>P01</v>
      </c>
      <c r="J785" s="24"/>
      <c r="K785" s="24"/>
      <c r="L785" s="23"/>
    </row>
    <row r="786" spans="1:12" x14ac:dyDescent="0.2">
      <c r="A786" s="24" t="s">
        <v>1799</v>
      </c>
      <c r="B786" s="24" t="s">
        <v>2323</v>
      </c>
      <c r="C786" s="24" t="s">
        <v>2546</v>
      </c>
      <c r="D786" s="24" t="s">
        <v>15687</v>
      </c>
      <c r="E786" s="24" t="s">
        <v>15907</v>
      </c>
      <c r="F786" s="24" t="s">
        <v>17019</v>
      </c>
      <c r="G786" s="24" t="str">
        <f>LEFT(tbl_produits[[#This Row],[Code ATC]], 1)</f>
        <v>C</v>
      </c>
      <c r="H786" s="24" t="str">
        <f>INDEX(Table34[Libellé français], MATCH(tbl_produits[[#This Row],[Classe ATC]], Table34[ATC_code], 0))</f>
        <v>Système cardiovasculaire</v>
      </c>
      <c r="I786" s="24" t="str">
        <f>LEFT(tbl_produits[[#This Row],[Code ATC]], 3)</f>
        <v>C01</v>
      </c>
      <c r="J786" s="24"/>
      <c r="K786" s="24"/>
      <c r="L786" s="23"/>
    </row>
    <row r="787" spans="1:12" x14ac:dyDescent="0.2">
      <c r="A787" s="24" t="s">
        <v>1724</v>
      </c>
      <c r="B787" s="24" t="s">
        <v>2323</v>
      </c>
      <c r="C787" s="24" t="s">
        <v>2546</v>
      </c>
      <c r="D787" s="24" t="s">
        <v>15687</v>
      </c>
      <c r="E787" s="24" t="s">
        <v>15736</v>
      </c>
      <c r="F787" s="24" t="s">
        <v>13211</v>
      </c>
      <c r="G787" s="24" t="str">
        <f>LEFT(tbl_produits[[#This Row],[Code ATC]], 1)</f>
        <v>P</v>
      </c>
      <c r="H787" s="24" t="str">
        <f>INDEX(Table34[Libellé français], MATCH(tbl_produits[[#This Row],[Classe ATC]], Table34[ATC_code], 0))</f>
        <v>Antiparasitaires, insecticides et répulsifs</v>
      </c>
      <c r="I787" s="24" t="str">
        <f>LEFT(tbl_produits[[#This Row],[Code ATC]], 3)</f>
        <v>P01</v>
      </c>
      <c r="J787" s="24"/>
      <c r="K787" s="24"/>
      <c r="L787" s="23"/>
    </row>
    <row r="788" spans="1:12" x14ac:dyDescent="0.2">
      <c r="A788" s="24" t="s">
        <v>914</v>
      </c>
      <c r="B788" s="24" t="s">
        <v>2324</v>
      </c>
      <c r="C788" s="24" t="s">
        <v>2547</v>
      </c>
      <c r="D788" s="24" t="s">
        <v>15687</v>
      </c>
      <c r="E788" s="24" t="s">
        <v>15736</v>
      </c>
      <c r="F788" s="24" t="s">
        <v>13211</v>
      </c>
      <c r="G788" s="24" t="str">
        <f>LEFT(tbl_produits[[#This Row],[Code ATC]], 1)</f>
        <v>P</v>
      </c>
      <c r="H788" s="24" t="str">
        <f>INDEX(Table34[Libellé français], MATCH(tbl_produits[[#This Row],[Classe ATC]], Table34[ATC_code], 0))</f>
        <v>Antiparasitaires, insecticides et répulsifs</v>
      </c>
      <c r="I788" s="24" t="str">
        <f>LEFT(tbl_produits[[#This Row],[Code ATC]], 3)</f>
        <v>P01</v>
      </c>
      <c r="J788" s="24"/>
      <c r="K788" s="24"/>
      <c r="L788" s="23"/>
    </row>
    <row r="789" spans="1:12" x14ac:dyDescent="0.2">
      <c r="A789" s="24" t="s">
        <v>109</v>
      </c>
      <c r="B789" s="24" t="s">
        <v>109</v>
      </c>
      <c r="C789" s="24" t="s">
        <v>16489</v>
      </c>
      <c r="D789" s="24" t="s">
        <v>15687</v>
      </c>
      <c r="E789" s="24" t="s">
        <v>16959</v>
      </c>
      <c r="F789" s="24" t="s">
        <v>12404</v>
      </c>
      <c r="G789" s="24" t="str">
        <f>LEFT(tbl_produits[[#This Row],[Code ATC]], 1)</f>
        <v>N</v>
      </c>
      <c r="H789" s="24" t="str">
        <f>INDEX(Table34[Libellé français], MATCH(tbl_produits[[#This Row],[Classe ATC]], Table34[ATC_code], 0))</f>
        <v>Système nerveux</v>
      </c>
      <c r="I789" s="24" t="str">
        <f>LEFT(tbl_produits[[#This Row],[Code ATC]], 3)</f>
        <v>N05</v>
      </c>
      <c r="J789" s="24"/>
      <c r="K789" s="24"/>
      <c r="L789" s="23"/>
    </row>
    <row r="790" spans="1:12" x14ac:dyDescent="0.2">
      <c r="A790" s="24" t="s">
        <v>1429</v>
      </c>
      <c r="B790" s="24" t="s">
        <v>16260</v>
      </c>
      <c r="C790" s="24" t="s">
        <v>16789</v>
      </c>
      <c r="D790" s="24" t="s">
        <v>17191</v>
      </c>
      <c r="E790" s="24" t="s">
        <v>2413</v>
      </c>
      <c r="F790" s="24" t="s">
        <v>2894</v>
      </c>
      <c r="G790" s="24" t="str">
        <f>LEFT(tbl_produits[[#This Row],[Code ATC]], 1)</f>
        <v>A</v>
      </c>
      <c r="H790" s="24" t="str">
        <f>INDEX(Table34[Libellé français], MATCH(tbl_produits[[#This Row],[Classe ATC]], Table34[ATC_code], 0))</f>
        <v>Voies digestives et métabolisme</v>
      </c>
      <c r="I790" s="24" t="str">
        <f>LEFT(tbl_produits[[#This Row],[Code ATC]], 3)</f>
        <v>A02</v>
      </c>
      <c r="J790" s="24"/>
      <c r="K790" s="24"/>
      <c r="L790" s="23"/>
    </row>
    <row r="791" spans="1:12" x14ac:dyDescent="0.2">
      <c r="A791" s="24" t="s">
        <v>1311</v>
      </c>
      <c r="B791" s="24" t="s">
        <v>2329</v>
      </c>
      <c r="C791" s="24" t="s">
        <v>2643</v>
      </c>
      <c r="D791" s="24" t="s">
        <v>17191</v>
      </c>
      <c r="E791" s="24" t="s">
        <v>2413</v>
      </c>
      <c r="F791" s="24" t="s">
        <v>2894</v>
      </c>
      <c r="G791" s="24" t="str">
        <f>LEFT(tbl_produits[[#This Row],[Code ATC]], 1)</f>
        <v>A</v>
      </c>
      <c r="H791" s="24" t="str">
        <f>INDEX(Table34[Libellé français], MATCH(tbl_produits[[#This Row],[Classe ATC]], Table34[ATC_code], 0))</f>
        <v>Voies digestives et métabolisme</v>
      </c>
      <c r="I791" s="24" t="str">
        <f>LEFT(tbl_produits[[#This Row],[Code ATC]], 3)</f>
        <v>A02</v>
      </c>
      <c r="J791" s="24"/>
      <c r="K791" s="24"/>
      <c r="L791" s="23"/>
    </row>
    <row r="792" spans="1:12" x14ac:dyDescent="0.2">
      <c r="A792" s="24" t="s">
        <v>1428</v>
      </c>
      <c r="B792" s="24" t="s">
        <v>16261</v>
      </c>
      <c r="C792" s="24" t="s">
        <v>16790</v>
      </c>
      <c r="D792" s="24" t="s">
        <v>17191</v>
      </c>
      <c r="E792" s="24" t="s">
        <v>2413</v>
      </c>
      <c r="F792" s="24" t="s">
        <v>2894</v>
      </c>
      <c r="G792" s="24" t="str">
        <f>LEFT(tbl_produits[[#This Row],[Code ATC]], 1)</f>
        <v>A</v>
      </c>
      <c r="H792" s="24" t="str">
        <f>INDEX(Table34[Libellé français], MATCH(tbl_produits[[#This Row],[Classe ATC]], Table34[ATC_code], 0))</f>
        <v>Voies digestives et métabolisme</v>
      </c>
      <c r="I792" s="24" t="str">
        <f>LEFT(tbl_produits[[#This Row],[Code ATC]], 3)</f>
        <v>A02</v>
      </c>
      <c r="J792" s="24"/>
      <c r="K792" s="24"/>
      <c r="L792" s="23"/>
    </row>
    <row r="793" spans="1:12" x14ac:dyDescent="0.2">
      <c r="A793" s="24" t="s">
        <v>606</v>
      </c>
      <c r="B793" s="24" t="s">
        <v>2330</v>
      </c>
      <c r="C793" s="24" t="s">
        <v>2638</v>
      </c>
      <c r="D793" s="24" t="s">
        <v>15633</v>
      </c>
      <c r="E793" s="24" t="s">
        <v>2358</v>
      </c>
      <c r="F793" s="24" t="s">
        <v>10063</v>
      </c>
      <c r="G793" s="24" t="str">
        <f>LEFT(tbl_produits[[#This Row],[Code ATC]], 1)</f>
        <v>L</v>
      </c>
      <c r="H793" s="24" t="str">
        <f>INDEX(Table34[Libellé français], MATCH(tbl_produits[[#This Row],[Classe ATC]], Table34[ATC_code], 0))</f>
        <v>Antinéoplasiques et immunomodulateurs</v>
      </c>
      <c r="I793" s="24" t="str">
        <f>LEFT(tbl_produits[[#This Row],[Code ATC]], 3)</f>
        <v>L01</v>
      </c>
      <c r="J793" s="24"/>
      <c r="K793" s="24"/>
      <c r="L793" s="23"/>
    </row>
    <row r="794" spans="1:12" x14ac:dyDescent="0.2">
      <c r="A794" s="24" t="s">
        <v>195</v>
      </c>
      <c r="B794" s="24" t="s">
        <v>195</v>
      </c>
      <c r="C794" s="24" t="s">
        <v>16490</v>
      </c>
      <c r="D794" s="24" t="s">
        <v>15630</v>
      </c>
      <c r="E794" s="24" t="s">
        <v>15909</v>
      </c>
      <c r="F794" s="24" t="s">
        <v>17020</v>
      </c>
      <c r="G794" s="24" t="str">
        <f>LEFT(tbl_produits[[#This Row],[Code ATC]], 1)</f>
        <v>J</v>
      </c>
      <c r="H794" s="24" t="str">
        <f>INDEX(Table34[Libellé français], MATCH(tbl_produits[[#This Row],[Classe ATC]], Table34[ATC_code], 0))</f>
        <v>Anti-infectieux à usage systémique</v>
      </c>
      <c r="I794" s="24" t="str">
        <f>LEFT(tbl_produits[[#This Row],[Code ATC]], 3)</f>
        <v>J05</v>
      </c>
      <c r="J794" s="24"/>
      <c r="K794" s="24"/>
      <c r="L794" s="23"/>
    </row>
    <row r="795" spans="1:12" x14ac:dyDescent="0.2">
      <c r="A795" s="24" t="s">
        <v>472</v>
      </c>
      <c r="B795" s="24" t="s">
        <v>472</v>
      </c>
      <c r="C795" s="24" t="s">
        <v>16490</v>
      </c>
      <c r="D795" s="24" t="s">
        <v>15630</v>
      </c>
      <c r="E795" s="24" t="s">
        <v>15909</v>
      </c>
      <c r="F795" s="24" t="s">
        <v>17020</v>
      </c>
      <c r="G795" s="24" t="str">
        <f>LEFT(tbl_produits[[#This Row],[Code ATC]], 1)</f>
        <v>J</v>
      </c>
      <c r="H795" s="24" t="str">
        <f>INDEX(Table34[Libellé français], MATCH(tbl_produits[[#This Row],[Classe ATC]], Table34[ATC_code], 0))</f>
        <v>Anti-infectieux à usage systémique</v>
      </c>
      <c r="I795" s="24" t="str">
        <f>LEFT(tbl_produits[[#This Row],[Code ATC]], 3)</f>
        <v>J05</v>
      </c>
      <c r="J795" s="24"/>
      <c r="K795" s="24"/>
      <c r="L795" s="23"/>
    </row>
    <row r="796" spans="1:12" x14ac:dyDescent="0.2">
      <c r="A796" s="24" t="s">
        <v>1749</v>
      </c>
      <c r="B796" s="24" t="s">
        <v>16262</v>
      </c>
      <c r="C796" s="24" t="s">
        <v>16879</v>
      </c>
      <c r="D796" s="24"/>
      <c r="E796" s="24" t="s">
        <v>16739</v>
      </c>
      <c r="F796" s="24" t="s">
        <v>8663</v>
      </c>
      <c r="G796" s="24" t="str">
        <f>LEFT(tbl_produits[[#This Row],[Code ATC]], 1)</f>
        <v>J</v>
      </c>
      <c r="H796" s="24" t="str">
        <f>INDEX(Table34[Libellé français], MATCH(tbl_produits[[#This Row],[Classe ATC]], Table34[ATC_code], 0))</f>
        <v>Anti-infectieux à usage systémique</v>
      </c>
      <c r="I796" s="24" t="str">
        <f>LEFT(tbl_produits[[#This Row],[Code ATC]], 3)</f>
        <v>J01</v>
      </c>
      <c r="J796" s="24"/>
      <c r="K796" s="24"/>
      <c r="L796" s="23"/>
    </row>
    <row r="797" spans="1:12" x14ac:dyDescent="0.2">
      <c r="A797" s="24" t="s">
        <v>1196</v>
      </c>
      <c r="B797" s="24" t="s">
        <v>16263</v>
      </c>
      <c r="C797" s="24" t="s">
        <v>16791</v>
      </c>
      <c r="D797" s="24"/>
      <c r="E797" s="24" t="s">
        <v>17166</v>
      </c>
      <c r="F797" s="24" t="s">
        <v>7954</v>
      </c>
      <c r="G797" s="24" t="str">
        <f>LEFT(tbl_produits[[#This Row],[Code ATC]], 1)</f>
        <v>G</v>
      </c>
      <c r="H797" s="24" t="str">
        <f>INDEX(Table34[Libellé français], MATCH(tbl_produits[[#This Row],[Classe ATC]], Table34[ATC_code], 0))</f>
        <v>Système génito-urinaire et hormones sexuelles</v>
      </c>
      <c r="I797" s="24" t="str">
        <f>LEFT(tbl_produits[[#This Row],[Code ATC]], 3)</f>
        <v>G03</v>
      </c>
      <c r="J797" s="24"/>
      <c r="K797" s="24"/>
      <c r="L797" s="23"/>
    </row>
    <row r="798" spans="1:12" x14ac:dyDescent="0.2">
      <c r="A798" s="24" t="s">
        <v>926</v>
      </c>
      <c r="B798" s="24" t="s">
        <v>16264</v>
      </c>
      <c r="C798" s="24" t="s">
        <v>16779</v>
      </c>
      <c r="D798" s="24"/>
      <c r="E798" s="24" t="s">
        <v>16880</v>
      </c>
      <c r="F798" s="24" t="s">
        <v>13688</v>
      </c>
      <c r="G798" s="24" t="str">
        <f>LEFT(tbl_produits[[#This Row],[Code ATC]], 1)</f>
        <v>R</v>
      </c>
      <c r="H798" s="24" t="str">
        <f>INDEX(Table34[Libellé français], MATCH(tbl_produits[[#This Row],[Classe ATC]], Table34[ATC_code], 0))</f>
        <v>Système respiratoire</v>
      </c>
      <c r="I798" s="24" t="str">
        <f>LEFT(tbl_produits[[#This Row],[Code ATC]], 3)</f>
        <v>R03</v>
      </c>
      <c r="J798" s="24"/>
      <c r="K798" s="24"/>
      <c r="L798" s="23"/>
    </row>
    <row r="799" spans="1:12" x14ac:dyDescent="0.2">
      <c r="A799" s="24" t="s">
        <v>611</v>
      </c>
      <c r="B799" s="24" t="s">
        <v>16265</v>
      </c>
      <c r="C799" s="24" t="s">
        <v>17074</v>
      </c>
      <c r="D799" s="24" t="s">
        <v>15636</v>
      </c>
      <c r="E799" s="24" t="s">
        <v>15908</v>
      </c>
      <c r="F799" s="24" t="s">
        <v>11640</v>
      </c>
      <c r="G799" s="24" t="str">
        <f>LEFT(tbl_produits[[#This Row],[Code ATC]], 1)</f>
        <v>N</v>
      </c>
      <c r="H799" s="24" t="str">
        <f>INDEX(Table34[Libellé français], MATCH(tbl_produits[[#This Row],[Classe ATC]], Table34[ATC_code], 0))</f>
        <v>Système nerveux</v>
      </c>
      <c r="I799" s="24" t="str">
        <f>LEFT(tbl_produits[[#This Row],[Code ATC]], 3)</f>
        <v>N01</v>
      </c>
      <c r="J799" s="24"/>
      <c r="K799" s="24"/>
      <c r="L799" s="23"/>
    </row>
    <row r="800" spans="1:12" x14ac:dyDescent="0.2">
      <c r="A800" s="24" t="s">
        <v>1184</v>
      </c>
      <c r="B800" s="24" t="s">
        <v>2281</v>
      </c>
      <c r="C800" s="24" t="s">
        <v>2548</v>
      </c>
      <c r="D800" s="24" t="s">
        <v>15707</v>
      </c>
      <c r="E800" s="24" t="s">
        <v>2360</v>
      </c>
      <c r="F800" s="24" t="s">
        <v>14895</v>
      </c>
      <c r="G800" s="24" t="str">
        <f>LEFT(tbl_produits[[#This Row],[Code ATC]], 1)</f>
        <v>V</v>
      </c>
      <c r="H800" s="24" t="str">
        <f>INDEX(Table34[Libellé français], MATCH(tbl_produits[[#This Row],[Classe ATC]], Table34[ATC_code], 0))</f>
        <v>Divers</v>
      </c>
      <c r="I800" s="24" t="str">
        <f>LEFT(tbl_produits[[#This Row],[Code ATC]], 3)</f>
        <v>V03</v>
      </c>
      <c r="J800" s="24"/>
      <c r="K800" s="24"/>
      <c r="L800" s="23"/>
    </row>
    <row r="801" spans="1:12" x14ac:dyDescent="0.2">
      <c r="A801" s="24" t="s">
        <v>1216</v>
      </c>
      <c r="B801" s="24" t="s">
        <v>16266</v>
      </c>
      <c r="C801" s="24" t="s">
        <v>16778</v>
      </c>
      <c r="D801" s="24" t="s">
        <v>15720</v>
      </c>
      <c r="E801" s="24" t="s">
        <v>16720</v>
      </c>
      <c r="F801" s="24" t="s">
        <v>12258</v>
      </c>
      <c r="G801" s="24" t="str">
        <f>LEFT(tbl_produits[[#This Row],[Code ATC]], 1)</f>
        <v>N</v>
      </c>
      <c r="H801" s="24" t="str">
        <f>INDEX(Table34[Libellé français], MATCH(tbl_produits[[#This Row],[Classe ATC]], Table34[ATC_code], 0))</f>
        <v>Système nerveux</v>
      </c>
      <c r="I801" s="24" t="str">
        <f>LEFT(tbl_produits[[#This Row],[Code ATC]], 3)</f>
        <v>N04</v>
      </c>
      <c r="J801" s="24"/>
      <c r="K801" s="24"/>
      <c r="L801" s="23"/>
    </row>
    <row r="802" spans="1:12" x14ac:dyDescent="0.2">
      <c r="A802" s="24" t="s">
        <v>179</v>
      </c>
      <c r="B802" s="24" t="s">
        <v>179</v>
      </c>
      <c r="C802" s="24" t="s">
        <v>179</v>
      </c>
      <c r="D802" s="24" t="s">
        <v>15633</v>
      </c>
      <c r="E802" s="24" t="s">
        <v>2073</v>
      </c>
      <c r="F802" s="24" t="s">
        <v>4432</v>
      </c>
      <c r="G802" s="24" t="str">
        <f>LEFT(tbl_produits[[#This Row],[Code ATC]], 1)</f>
        <v>B</v>
      </c>
      <c r="H802" s="24" t="str">
        <f>INDEX(Table34[Libellé français], MATCH(tbl_produits[[#This Row],[Classe ATC]], Table34[ATC_code], 0))</f>
        <v>Sang et organes hématopoïétiques</v>
      </c>
      <c r="I802" s="24" t="str">
        <f>LEFT(tbl_produits[[#This Row],[Code ATC]], 3)</f>
        <v>B01</v>
      </c>
      <c r="L802" s="23"/>
    </row>
    <row r="803" spans="1:12" x14ac:dyDescent="0.2">
      <c r="A803" s="24" t="s">
        <v>193</v>
      </c>
      <c r="B803" s="24" t="s">
        <v>193</v>
      </c>
      <c r="C803" s="24" t="s">
        <v>193</v>
      </c>
      <c r="D803" s="24" t="s">
        <v>15633</v>
      </c>
      <c r="E803" s="24" t="s">
        <v>2073</v>
      </c>
      <c r="F803" s="24" t="s">
        <v>4432</v>
      </c>
      <c r="G803" s="24" t="str">
        <f>LEFT(tbl_produits[[#This Row],[Code ATC]], 1)</f>
        <v>B</v>
      </c>
      <c r="H803" s="24" t="str">
        <f>INDEX(Table34[Libellé français], MATCH(tbl_produits[[#This Row],[Classe ATC]], Table34[ATC_code], 0))</f>
        <v>Sang et organes hématopoïétiques</v>
      </c>
      <c r="I803" s="24" t="str">
        <f>LEFT(tbl_produits[[#This Row],[Code ATC]], 3)</f>
        <v>B01</v>
      </c>
      <c r="J803" s="24"/>
      <c r="L803" s="23"/>
    </row>
    <row r="804" spans="1:12" x14ac:dyDescent="0.2">
      <c r="A804" s="24" t="s">
        <v>191</v>
      </c>
      <c r="B804" s="24" t="s">
        <v>191</v>
      </c>
      <c r="C804" s="24" t="s">
        <v>16553</v>
      </c>
      <c r="D804" s="24" t="s">
        <v>16818</v>
      </c>
      <c r="E804" s="24" t="s">
        <v>16819</v>
      </c>
      <c r="F804" s="24" t="s">
        <v>4552</v>
      </c>
      <c r="G804" s="24" t="str">
        <f>LEFT(tbl_produits[[#This Row],[Code ATC]], 1)</f>
        <v>B</v>
      </c>
      <c r="H804" s="24" t="str">
        <f>INDEX(Table34[Libellé français], MATCH(tbl_produits[[#This Row],[Classe ATC]], Table34[ATC_code], 0))</f>
        <v>Sang et organes hématopoïétiques</v>
      </c>
      <c r="I804" s="24" t="str">
        <f>LEFT(tbl_produits[[#This Row],[Code ATC]], 3)</f>
        <v>B02</v>
      </c>
      <c r="J804" s="24"/>
      <c r="K804" s="24"/>
      <c r="L804" s="23"/>
    </row>
    <row r="805" spans="1:12" x14ac:dyDescent="0.2">
      <c r="A805" s="24" t="s">
        <v>350</v>
      </c>
      <c r="B805" s="24" t="s">
        <v>350</v>
      </c>
      <c r="C805" s="24" t="s">
        <v>16553</v>
      </c>
      <c r="D805" s="24" t="s">
        <v>16818</v>
      </c>
      <c r="E805" s="24" t="s">
        <v>16819</v>
      </c>
      <c r="F805" s="24" t="s">
        <v>4552</v>
      </c>
      <c r="G805" s="24" t="str">
        <f>LEFT(tbl_produits[[#This Row],[Code ATC]], 1)</f>
        <v>B</v>
      </c>
      <c r="H805" s="24" t="str">
        <f>INDEX(Table34[Libellé français], MATCH(tbl_produits[[#This Row],[Classe ATC]], Table34[ATC_code], 0))</f>
        <v>Sang et organes hématopoïétiques</v>
      </c>
      <c r="I805" s="24" t="str">
        <f>LEFT(tbl_produits[[#This Row],[Code ATC]], 3)</f>
        <v>B02</v>
      </c>
      <c r="J805" s="24"/>
      <c r="K805" s="24"/>
      <c r="L805" s="23"/>
    </row>
    <row r="806" spans="1:12" x14ac:dyDescent="0.2">
      <c r="A806" s="24" t="s">
        <v>218</v>
      </c>
      <c r="B806" s="24" t="s">
        <v>218</v>
      </c>
      <c r="C806" s="24" t="s">
        <v>16553</v>
      </c>
      <c r="D806" s="24" t="s">
        <v>16818</v>
      </c>
      <c r="E806" s="24" t="s">
        <v>16819</v>
      </c>
      <c r="F806" s="24" t="s">
        <v>4552</v>
      </c>
      <c r="G806" s="24" t="str">
        <f>LEFT(tbl_produits[[#This Row],[Code ATC]], 1)</f>
        <v>B</v>
      </c>
      <c r="H806" s="24" t="str">
        <f>INDEX(Table34[Libellé français], MATCH(tbl_produits[[#This Row],[Classe ATC]], Table34[ATC_code], 0))</f>
        <v>Sang et organes hématopoïétiques</v>
      </c>
      <c r="I806" s="24" t="str">
        <f>LEFT(tbl_produits[[#This Row],[Code ATC]], 3)</f>
        <v>B02</v>
      </c>
      <c r="J806" s="24"/>
      <c r="K806" s="24"/>
      <c r="L806" s="23"/>
    </row>
    <row r="807" spans="1:12" x14ac:dyDescent="0.2">
      <c r="A807" s="24" t="s">
        <v>394</v>
      </c>
      <c r="B807" s="24" t="s">
        <v>394</v>
      </c>
      <c r="C807" s="24" t="s">
        <v>16553</v>
      </c>
      <c r="D807" s="24" t="s">
        <v>16818</v>
      </c>
      <c r="E807" s="24" t="s">
        <v>16819</v>
      </c>
      <c r="F807" s="24" t="s">
        <v>4552</v>
      </c>
      <c r="G807" s="24" t="str">
        <f>LEFT(tbl_produits[[#This Row],[Code ATC]], 1)</f>
        <v>B</v>
      </c>
      <c r="H807" s="24" t="str">
        <f>INDEX(Table34[Libellé français], MATCH(tbl_produits[[#This Row],[Classe ATC]], Table34[ATC_code], 0))</f>
        <v>Sang et organes hématopoïétiques</v>
      </c>
      <c r="I807" s="24" t="str">
        <f>LEFT(tbl_produits[[#This Row],[Code ATC]], 3)</f>
        <v>B02</v>
      </c>
      <c r="J807" s="24"/>
      <c r="K807" s="24"/>
      <c r="L807" s="23"/>
    </row>
    <row r="808" spans="1:12" x14ac:dyDescent="0.2">
      <c r="A808" s="24" t="s">
        <v>851</v>
      </c>
      <c r="B808" s="24" t="s">
        <v>16267</v>
      </c>
      <c r="C808" s="24" t="s">
        <v>16776</v>
      </c>
      <c r="D808" s="24" t="s">
        <v>16818</v>
      </c>
      <c r="E808" s="24" t="s">
        <v>16819</v>
      </c>
      <c r="F808" s="24" t="s">
        <v>4552</v>
      </c>
      <c r="G808" s="24" t="str">
        <f>LEFT(tbl_produits[[#This Row],[Code ATC]], 1)</f>
        <v>B</v>
      </c>
      <c r="H808" s="24" t="str">
        <f>INDEX(Table34[Libellé français], MATCH(tbl_produits[[#This Row],[Classe ATC]], Table34[ATC_code], 0))</f>
        <v>Sang et organes hématopoïétiques</v>
      </c>
      <c r="I808" s="24" t="str">
        <f>LEFT(tbl_produits[[#This Row],[Code ATC]], 3)</f>
        <v>B02</v>
      </c>
      <c r="J808" s="24"/>
      <c r="K808" s="24"/>
      <c r="L808" s="23"/>
    </row>
    <row r="809" spans="1:12" x14ac:dyDescent="0.2">
      <c r="A809" s="24" t="s">
        <v>1718</v>
      </c>
      <c r="B809" s="24" t="s">
        <v>16268</v>
      </c>
      <c r="C809" s="24" t="s">
        <v>16775</v>
      </c>
      <c r="D809" s="24"/>
      <c r="E809" s="24" t="s">
        <v>15955</v>
      </c>
      <c r="F809" s="24" t="s">
        <v>9184</v>
      </c>
      <c r="G809" s="24" t="str">
        <f>LEFT(tbl_produits[[#This Row],[Code ATC]], 1)</f>
        <v>J</v>
      </c>
      <c r="H809" s="24" t="str">
        <f>INDEX(Table34[Libellé français], MATCH(tbl_produits[[#This Row],[Classe ATC]], Table34[ATC_code], 0))</f>
        <v>Anti-infectieux à usage systémique</v>
      </c>
      <c r="I809" s="24" t="str">
        <f>LEFT(tbl_produits[[#This Row],[Code ATC]], 3)</f>
        <v>J05</v>
      </c>
      <c r="J809" s="24"/>
      <c r="K809" s="24"/>
      <c r="L809" s="23"/>
    </row>
    <row r="810" spans="1:12" x14ac:dyDescent="0.2">
      <c r="A810" s="24" t="s">
        <v>526</v>
      </c>
      <c r="B810" s="24" t="s">
        <v>16269</v>
      </c>
      <c r="C810" s="24" t="s">
        <v>16777</v>
      </c>
      <c r="D810" s="24"/>
      <c r="E810" s="24" t="s">
        <v>16726</v>
      </c>
      <c r="F810" s="24" t="s">
        <v>8048</v>
      </c>
      <c r="G810" s="24" t="str">
        <f>LEFT(tbl_produits[[#This Row],[Code ATC]], 1)</f>
        <v>G</v>
      </c>
      <c r="H810" s="24" t="str">
        <f>INDEX(Table34[Libellé français], MATCH(tbl_produits[[#This Row],[Classe ATC]], Table34[ATC_code], 0))</f>
        <v>Système génito-urinaire et hormones sexuelles</v>
      </c>
      <c r="I810" s="24" t="str">
        <f>LEFT(tbl_produits[[#This Row],[Code ATC]], 3)</f>
        <v>G04</v>
      </c>
      <c r="J810" s="24"/>
      <c r="K810" s="24"/>
      <c r="L810" s="23"/>
    </row>
    <row r="811" spans="1:12" x14ac:dyDescent="0.2">
      <c r="A811" s="24" t="s">
        <v>751</v>
      </c>
      <c r="B811" s="24" t="s">
        <v>16270</v>
      </c>
      <c r="C811" s="24" t="s">
        <v>16491</v>
      </c>
      <c r="D811" s="24" t="s">
        <v>16994</v>
      </c>
      <c r="E811" s="24" t="s">
        <v>15909</v>
      </c>
      <c r="F811" s="24" t="s">
        <v>17020</v>
      </c>
      <c r="G811" s="24" t="str">
        <f>LEFT(tbl_produits[[#This Row],[Code ATC]], 1)</f>
        <v>J</v>
      </c>
      <c r="H811" s="24" t="str">
        <f>INDEX(Table34[Libellé français], MATCH(tbl_produits[[#This Row],[Classe ATC]], Table34[ATC_code], 0))</f>
        <v>Anti-infectieux à usage systémique</v>
      </c>
      <c r="I811" s="24" t="str">
        <f>LEFT(tbl_produits[[#This Row],[Code ATC]], 3)</f>
        <v>J05</v>
      </c>
      <c r="J811" s="24"/>
      <c r="K811" s="24"/>
      <c r="L811" s="23"/>
    </row>
    <row r="812" spans="1:12" x14ac:dyDescent="0.2">
      <c r="A812" s="24" t="s">
        <v>404</v>
      </c>
      <c r="B812" s="24" t="s">
        <v>404</v>
      </c>
      <c r="C812" s="24" t="s">
        <v>16491</v>
      </c>
      <c r="D812" s="24" t="s">
        <v>16994</v>
      </c>
      <c r="E812" s="24" t="s">
        <v>15909</v>
      </c>
      <c r="F812" s="24" t="s">
        <v>17020</v>
      </c>
      <c r="G812" s="24" t="str">
        <f>LEFT(tbl_produits[[#This Row],[Code ATC]], 1)</f>
        <v>J</v>
      </c>
      <c r="H812" s="24" t="str">
        <f>INDEX(Table34[Libellé français], MATCH(tbl_produits[[#This Row],[Classe ATC]], Table34[ATC_code], 0))</f>
        <v>Anti-infectieux à usage systémique</v>
      </c>
      <c r="I812" s="24" t="str">
        <f>LEFT(tbl_produits[[#This Row],[Code ATC]], 3)</f>
        <v>J05</v>
      </c>
      <c r="J812" s="24"/>
      <c r="K812" s="24"/>
      <c r="L812" s="23"/>
    </row>
    <row r="813" spans="1:12" x14ac:dyDescent="0.2">
      <c r="A813" s="24" t="s">
        <v>102</v>
      </c>
      <c r="B813" s="24" t="s">
        <v>102</v>
      </c>
      <c r="C813" s="24" t="s">
        <v>16492</v>
      </c>
      <c r="D813" s="24" t="s">
        <v>15687</v>
      </c>
      <c r="E813" s="24" t="s">
        <v>16555</v>
      </c>
      <c r="F813" s="24" t="s">
        <v>9041</v>
      </c>
      <c r="G813" s="24" t="str">
        <f>LEFT(tbl_produits[[#This Row],[Code ATC]], 1)</f>
        <v>J</v>
      </c>
      <c r="H813" s="24" t="str">
        <f>INDEX(Table34[Libellé français], MATCH(tbl_produits[[#This Row],[Classe ATC]], Table34[ATC_code], 0))</f>
        <v>Anti-infectieux à usage systémique</v>
      </c>
      <c r="I813" s="24" t="str">
        <f>LEFT(tbl_produits[[#This Row],[Code ATC]], 3)</f>
        <v>J04</v>
      </c>
      <c r="J813" s="24"/>
      <c r="K813" s="24"/>
      <c r="L813" s="23"/>
    </row>
    <row r="814" spans="1:12" x14ac:dyDescent="0.2">
      <c r="A814" s="24" t="s">
        <v>1706</v>
      </c>
      <c r="B814" s="24" t="s">
        <v>16271</v>
      </c>
      <c r="C814" s="24" t="s">
        <v>16492</v>
      </c>
      <c r="D814" s="24" t="s">
        <v>15687</v>
      </c>
      <c r="E814" s="24" t="s">
        <v>16555</v>
      </c>
      <c r="F814" s="24" t="s">
        <v>9041</v>
      </c>
      <c r="G814" s="24" t="str">
        <f>LEFT(tbl_produits[[#This Row],[Code ATC]], 1)</f>
        <v>J</v>
      </c>
      <c r="H814" s="24" t="str">
        <f>INDEX(Table34[Libellé français], MATCH(tbl_produits[[#This Row],[Classe ATC]], Table34[ATC_code], 0))</f>
        <v>Anti-infectieux à usage systémique</v>
      </c>
      <c r="I814" s="24" t="str">
        <f>LEFT(tbl_produits[[#This Row],[Code ATC]], 3)</f>
        <v>J04</v>
      </c>
      <c r="J814" s="24"/>
      <c r="K814" s="24"/>
      <c r="L814" s="23"/>
    </row>
    <row r="815" spans="1:12" x14ac:dyDescent="0.2">
      <c r="A815" s="24" t="s">
        <v>827</v>
      </c>
      <c r="B815" s="24" t="s">
        <v>16271</v>
      </c>
      <c r="C815" s="24" t="s">
        <v>16492</v>
      </c>
      <c r="D815" s="24" t="s">
        <v>15687</v>
      </c>
      <c r="E815" s="24" t="s">
        <v>16555</v>
      </c>
      <c r="F815" s="24" t="s">
        <v>9041</v>
      </c>
      <c r="G815" s="24" t="str">
        <f>LEFT(tbl_produits[[#This Row],[Code ATC]], 1)</f>
        <v>J</v>
      </c>
      <c r="H815" s="24" t="str">
        <f>INDEX(Table34[Libellé français], MATCH(tbl_produits[[#This Row],[Classe ATC]], Table34[ATC_code], 0))</f>
        <v>Anti-infectieux à usage systémique</v>
      </c>
      <c r="I815" s="24" t="str">
        <f>LEFT(tbl_produits[[#This Row],[Code ATC]], 3)</f>
        <v>J04</v>
      </c>
      <c r="J815" s="24"/>
      <c r="K815" s="24"/>
      <c r="L815" s="23"/>
    </row>
    <row r="816" spans="1:12" x14ac:dyDescent="0.2">
      <c r="A816" s="24" t="s">
        <v>407</v>
      </c>
      <c r="B816" s="24" t="s">
        <v>407</v>
      </c>
      <c r="C816" s="24" t="s">
        <v>407</v>
      </c>
      <c r="D816" s="24" t="s">
        <v>15687</v>
      </c>
      <c r="E816" s="24" t="s">
        <v>16555</v>
      </c>
      <c r="F816" s="24" t="s">
        <v>9041</v>
      </c>
      <c r="G816" s="24" t="str">
        <f>LEFT(tbl_produits[[#This Row],[Code ATC]], 1)</f>
        <v>J</v>
      </c>
      <c r="H816" s="24" t="str">
        <f>INDEX(Table34[Libellé français], MATCH(tbl_produits[[#This Row],[Classe ATC]], Table34[ATC_code], 0))</f>
        <v>Anti-infectieux à usage systémique</v>
      </c>
      <c r="I816" s="24" t="str">
        <f>LEFT(tbl_produits[[#This Row],[Code ATC]], 3)</f>
        <v>J04</v>
      </c>
      <c r="J816" s="24"/>
      <c r="K816" s="24"/>
      <c r="L816" s="23"/>
    </row>
    <row r="817" spans="1:12" x14ac:dyDescent="0.2">
      <c r="A817" s="24" t="s">
        <v>1423</v>
      </c>
      <c r="B817" s="24" t="s">
        <v>16272</v>
      </c>
      <c r="C817" s="24" t="s">
        <v>407</v>
      </c>
      <c r="D817" s="24" t="s">
        <v>15687</v>
      </c>
      <c r="E817" s="24" t="s">
        <v>16555</v>
      </c>
      <c r="F817" s="24" t="s">
        <v>9041</v>
      </c>
      <c r="G817" s="24" t="str">
        <f>LEFT(tbl_produits[[#This Row],[Code ATC]], 1)</f>
        <v>J</v>
      </c>
      <c r="H817" s="24" t="str">
        <f>INDEX(Table34[Libellé français], MATCH(tbl_produits[[#This Row],[Classe ATC]], Table34[ATC_code], 0))</f>
        <v>Anti-infectieux à usage systémique</v>
      </c>
      <c r="I817" s="24" t="str">
        <f>LEFT(tbl_produits[[#This Row],[Code ATC]], 3)</f>
        <v>J04</v>
      </c>
      <c r="J817" s="24"/>
      <c r="K817" s="24"/>
      <c r="L817" s="23"/>
    </row>
    <row r="818" spans="1:12" x14ac:dyDescent="0.2">
      <c r="A818" s="24" t="s">
        <v>1705</v>
      </c>
      <c r="B818" s="24" t="s">
        <v>16273</v>
      </c>
      <c r="C818" s="24" t="s">
        <v>16554</v>
      </c>
      <c r="D818" s="24" t="s">
        <v>15687</v>
      </c>
      <c r="E818" s="24" t="s">
        <v>16555</v>
      </c>
      <c r="F818" s="24" t="s">
        <v>9041</v>
      </c>
      <c r="G818" s="24" t="str">
        <f>LEFT(tbl_produits[[#This Row],[Code ATC]], 1)</f>
        <v>J</v>
      </c>
      <c r="H818" s="24" t="str">
        <f>INDEX(Table34[Libellé français], MATCH(tbl_produits[[#This Row],[Classe ATC]], Table34[ATC_code], 0))</f>
        <v>Anti-infectieux à usage systémique</v>
      </c>
      <c r="I818" s="24" t="str">
        <f>LEFT(tbl_produits[[#This Row],[Code ATC]], 3)</f>
        <v>J04</v>
      </c>
      <c r="J818" s="24"/>
      <c r="K818" s="24"/>
      <c r="L818" s="23"/>
    </row>
    <row r="819" spans="1:12" x14ac:dyDescent="0.2">
      <c r="A819" s="24" t="s">
        <v>1022</v>
      </c>
      <c r="B819" s="24" t="s">
        <v>16273</v>
      </c>
      <c r="C819" s="24" t="s">
        <v>16554</v>
      </c>
      <c r="D819" s="24" t="s">
        <v>15687</v>
      </c>
      <c r="E819" s="24" t="s">
        <v>16555</v>
      </c>
      <c r="F819" s="24" t="s">
        <v>9041</v>
      </c>
      <c r="G819" s="24" t="str">
        <f>LEFT(tbl_produits[[#This Row],[Code ATC]], 1)</f>
        <v>J</v>
      </c>
      <c r="H819" s="24" t="str">
        <f>INDEX(Table34[Libellé français], MATCH(tbl_produits[[#This Row],[Classe ATC]], Table34[ATC_code], 0))</f>
        <v>Anti-infectieux à usage systémique</v>
      </c>
      <c r="I819" s="24" t="str">
        <f>LEFT(tbl_produits[[#This Row],[Code ATC]], 3)</f>
        <v>J04</v>
      </c>
      <c r="J819" s="24"/>
      <c r="K819" s="24"/>
      <c r="L819" s="23"/>
    </row>
    <row r="820" spans="1:12" x14ac:dyDescent="0.2">
      <c r="A820" s="24" t="s">
        <v>1704</v>
      </c>
      <c r="B820" s="24" t="s">
        <v>16274</v>
      </c>
      <c r="C820" s="24" t="s">
        <v>16639</v>
      </c>
      <c r="D820" s="24" t="s">
        <v>15687</v>
      </c>
      <c r="E820" s="24" t="s">
        <v>16555</v>
      </c>
      <c r="F820" s="24" t="s">
        <v>9041</v>
      </c>
      <c r="G820" s="24" t="str">
        <f>LEFT(tbl_produits[[#This Row],[Code ATC]], 1)</f>
        <v>J</v>
      </c>
      <c r="H820" s="24" t="str">
        <f>INDEX(Table34[Libellé français], MATCH(tbl_produits[[#This Row],[Classe ATC]], Table34[ATC_code], 0))</f>
        <v>Anti-infectieux à usage systémique</v>
      </c>
      <c r="I820" s="24" t="str">
        <f>LEFT(tbl_produits[[#This Row],[Code ATC]], 3)</f>
        <v>J04</v>
      </c>
      <c r="J820" s="24"/>
      <c r="K820" s="24"/>
      <c r="L820" s="23"/>
    </row>
    <row r="821" spans="1:12" x14ac:dyDescent="0.2">
      <c r="A821" s="24" t="s">
        <v>679</v>
      </c>
      <c r="B821" s="24" t="s">
        <v>16276</v>
      </c>
      <c r="C821" s="24" t="s">
        <v>16640</v>
      </c>
      <c r="D821" s="24" t="s">
        <v>15687</v>
      </c>
      <c r="E821" s="24" t="s">
        <v>16555</v>
      </c>
      <c r="F821" s="24" t="s">
        <v>9041</v>
      </c>
      <c r="G821" s="24" t="str">
        <f>LEFT(tbl_produits[[#This Row],[Code ATC]], 1)</f>
        <v>J</v>
      </c>
      <c r="H821" s="24" t="str">
        <f>INDEX(Table34[Libellé français], MATCH(tbl_produits[[#This Row],[Classe ATC]], Table34[ATC_code], 0))</f>
        <v>Anti-infectieux à usage systémique</v>
      </c>
      <c r="I821" s="24" t="str">
        <f>LEFT(tbl_produits[[#This Row],[Code ATC]], 3)</f>
        <v>J04</v>
      </c>
      <c r="J821" s="24"/>
      <c r="K821" s="24"/>
      <c r="L821" s="23"/>
    </row>
    <row r="822" spans="1:12" x14ac:dyDescent="0.2">
      <c r="A822" s="24" t="s">
        <v>1422</v>
      </c>
      <c r="B822" s="24" t="s">
        <v>16275</v>
      </c>
      <c r="C822" s="24" t="s">
        <v>16640</v>
      </c>
      <c r="D822" s="24" t="s">
        <v>15687</v>
      </c>
      <c r="E822" s="24" t="s">
        <v>16555</v>
      </c>
      <c r="F822" s="24" t="s">
        <v>9041</v>
      </c>
      <c r="G822" s="24" t="str">
        <f>LEFT(tbl_produits[[#This Row],[Code ATC]], 1)</f>
        <v>J</v>
      </c>
      <c r="H822" s="24" t="str">
        <f>INDEX(Table34[Libellé français], MATCH(tbl_produits[[#This Row],[Classe ATC]], Table34[ATC_code], 0))</f>
        <v>Anti-infectieux à usage systémique</v>
      </c>
      <c r="I822" s="24" t="str">
        <f>LEFT(tbl_produits[[#This Row],[Code ATC]], 3)</f>
        <v>J04</v>
      </c>
      <c r="J822" s="24"/>
      <c r="K822" s="24"/>
      <c r="L822" s="23"/>
    </row>
    <row r="823" spans="1:12" x14ac:dyDescent="0.2">
      <c r="A823" s="24" t="s">
        <v>1475</v>
      </c>
      <c r="B823" s="24" t="s">
        <v>2280</v>
      </c>
      <c r="C823" s="24" t="s">
        <v>2642</v>
      </c>
      <c r="D823" s="24" t="s">
        <v>15738</v>
      </c>
      <c r="E823" s="24" t="s">
        <v>15809</v>
      </c>
      <c r="F823" s="24" t="s">
        <v>9043</v>
      </c>
      <c r="G823" s="24" t="str">
        <f>LEFT(tbl_produits[[#This Row],[Code ATC]], 1)</f>
        <v>J</v>
      </c>
      <c r="H823" s="24" t="str">
        <f>INDEX(Table34[Libellé français], MATCH(tbl_produits[[#This Row],[Classe ATC]], Table34[ATC_code], 0))</f>
        <v>Anti-infectieux à usage systémique</v>
      </c>
      <c r="I823" s="24" t="str">
        <f>LEFT(tbl_produits[[#This Row],[Code ATC]], 3)</f>
        <v>J04</v>
      </c>
      <c r="J823" s="24"/>
      <c r="K823" s="24"/>
      <c r="L823" s="23"/>
    </row>
    <row r="824" spans="1:12" x14ac:dyDescent="0.2">
      <c r="A824" s="24" t="s">
        <v>1421</v>
      </c>
      <c r="B824" s="24" t="s">
        <v>16277</v>
      </c>
      <c r="C824" s="24" t="s">
        <v>16493</v>
      </c>
      <c r="D824" s="24" t="s">
        <v>15687</v>
      </c>
      <c r="E824" s="24" t="s">
        <v>16637</v>
      </c>
      <c r="F824" s="24" t="s">
        <v>9094</v>
      </c>
      <c r="G824" s="24" t="str">
        <f>LEFT(tbl_produits[[#This Row],[Code ATC]], 1)</f>
        <v>J</v>
      </c>
      <c r="H824" s="24" t="str">
        <f>INDEX(Table34[Libellé français], MATCH(tbl_produits[[#This Row],[Classe ATC]], Table34[ATC_code], 0))</f>
        <v>Anti-infectieux à usage systémique</v>
      </c>
      <c r="I824" s="24" t="str">
        <f>LEFT(tbl_produits[[#This Row],[Code ATC]], 3)</f>
        <v>J04</v>
      </c>
      <c r="J824" s="24"/>
      <c r="K824" s="24"/>
      <c r="L824" s="23"/>
    </row>
    <row r="825" spans="1:12" x14ac:dyDescent="0.2">
      <c r="A825" s="24" t="s">
        <v>143</v>
      </c>
      <c r="B825" s="24" t="s">
        <v>143</v>
      </c>
      <c r="C825" s="23" t="s">
        <v>16493</v>
      </c>
      <c r="D825" s="24" t="s">
        <v>15687</v>
      </c>
      <c r="E825" s="24" t="s">
        <v>16637</v>
      </c>
      <c r="F825" s="24" t="s">
        <v>9094</v>
      </c>
      <c r="G825" s="24" t="str">
        <f>LEFT(tbl_produits[[#This Row],[Code ATC]], 1)</f>
        <v>J</v>
      </c>
      <c r="H825" s="24" t="str">
        <f>INDEX(Table34[Libellé français], MATCH(tbl_produits[[#This Row],[Classe ATC]], Table34[ATC_code], 0))</f>
        <v>Anti-infectieux à usage systémique</v>
      </c>
      <c r="I825" s="24" t="str">
        <f>LEFT(tbl_produits[[#This Row],[Code ATC]], 3)</f>
        <v>J04</v>
      </c>
      <c r="J825" s="24"/>
      <c r="K825" s="24"/>
      <c r="L825" s="23"/>
    </row>
    <row r="826" spans="1:12" x14ac:dyDescent="0.2">
      <c r="A826" s="24" t="s">
        <v>1420</v>
      </c>
      <c r="B826" s="24" t="s">
        <v>16278</v>
      </c>
      <c r="C826" s="23" t="s">
        <v>16792</v>
      </c>
      <c r="E826" s="24" t="s">
        <v>16638</v>
      </c>
      <c r="F826" s="24" t="s">
        <v>9088</v>
      </c>
      <c r="G826" s="24" t="str">
        <f>LEFT(tbl_produits[[#This Row],[Code ATC]], 1)</f>
        <v>J</v>
      </c>
      <c r="H826" s="24" t="str">
        <f>INDEX(Table34[Libellé français], MATCH(tbl_produits[[#This Row],[Classe ATC]], Table34[ATC_code], 0))</f>
        <v>Anti-infectieux à usage systémique</v>
      </c>
      <c r="I826" s="24" t="str">
        <f>LEFT(tbl_produits[[#This Row],[Code ATC]], 3)</f>
        <v>J04</v>
      </c>
      <c r="J826" s="24"/>
      <c r="K826" s="24"/>
      <c r="L826" s="23"/>
    </row>
    <row r="827" spans="1:12" x14ac:dyDescent="0.2">
      <c r="A827" s="24" t="s">
        <v>142</v>
      </c>
      <c r="B827" s="24" t="s">
        <v>142</v>
      </c>
      <c r="C827" s="24" t="s">
        <v>142</v>
      </c>
      <c r="D827" s="24" t="s">
        <v>15687</v>
      </c>
      <c r="E827" s="24" t="s">
        <v>16960</v>
      </c>
      <c r="F827" s="24" t="s">
        <v>13070</v>
      </c>
      <c r="G827" s="24" t="str">
        <f>LEFT(tbl_produits[[#This Row],[Code ATC]], 1)</f>
        <v>N</v>
      </c>
      <c r="H827" s="24" t="str">
        <f>INDEX(Table34[Libellé français], MATCH(tbl_produits[[#This Row],[Classe ATC]], Table34[ATC_code], 0))</f>
        <v>Système nerveux</v>
      </c>
      <c r="I827" s="24" t="str">
        <f>LEFT(tbl_produits[[#This Row],[Code ATC]], 3)</f>
        <v>N07</v>
      </c>
      <c r="J827" s="24"/>
      <c r="K827" s="24"/>
      <c r="L827" s="23"/>
    </row>
    <row r="828" spans="1:12" x14ac:dyDescent="0.2">
      <c r="A828" s="24" t="s">
        <v>1021</v>
      </c>
      <c r="B828" s="24" t="s">
        <v>2325</v>
      </c>
      <c r="C828" s="24" t="s">
        <v>2626</v>
      </c>
      <c r="D828" s="24"/>
      <c r="E828" s="24" t="s">
        <v>2414</v>
      </c>
      <c r="F828" s="24" t="s">
        <v>9041</v>
      </c>
      <c r="G828" s="24" t="str">
        <f>LEFT(tbl_produits[[#This Row],[Code ATC]], 1)</f>
        <v>J</v>
      </c>
      <c r="H828" s="24" t="str">
        <f>INDEX(Table34[Libellé français], MATCH(tbl_produits[[#This Row],[Classe ATC]], Table34[ATC_code], 0))</f>
        <v>Anti-infectieux à usage systémique</v>
      </c>
      <c r="I828" s="24" t="str">
        <f>LEFT(tbl_produits[[#This Row],[Code ATC]], 3)</f>
        <v>J04</v>
      </c>
      <c r="J828" s="24"/>
      <c r="K828" s="24"/>
      <c r="L828" s="23"/>
    </row>
    <row r="829" spans="1:12" x14ac:dyDescent="0.2">
      <c r="A829" s="24" t="s">
        <v>855</v>
      </c>
      <c r="B829" s="24" t="s">
        <v>16279</v>
      </c>
      <c r="C829" s="23" t="s">
        <v>2639</v>
      </c>
      <c r="D829" s="23" t="s">
        <v>15750</v>
      </c>
      <c r="E829" s="24" t="s">
        <v>15751</v>
      </c>
      <c r="F829" s="24" t="s">
        <v>9054</v>
      </c>
      <c r="G829" s="24" t="str">
        <f>LEFT(tbl_produits[[#This Row],[Code ATC]], 1)</f>
        <v>J</v>
      </c>
      <c r="H829" s="24" t="str">
        <f>INDEX(Table34[Libellé français], MATCH(tbl_produits[[#This Row],[Classe ATC]], Table34[ATC_code], 0))</f>
        <v>Anti-infectieux à usage systémique</v>
      </c>
      <c r="I829" s="24" t="str">
        <f>LEFT(tbl_produits[[#This Row],[Code ATC]], 3)</f>
        <v>J04</v>
      </c>
      <c r="J829" s="24"/>
      <c r="K829" s="24"/>
      <c r="L829" s="23"/>
    </row>
    <row r="830" spans="1:12" x14ac:dyDescent="0.2">
      <c r="A830" s="24" t="s">
        <v>973</v>
      </c>
      <c r="B830" s="24" t="s">
        <v>2326</v>
      </c>
      <c r="C830" s="23" t="s">
        <v>2639</v>
      </c>
      <c r="D830" s="23" t="s">
        <v>15750</v>
      </c>
      <c r="E830" s="24" t="s">
        <v>15751</v>
      </c>
      <c r="F830" s="24" t="s">
        <v>9054</v>
      </c>
      <c r="G830" s="24" t="str">
        <f>LEFT(tbl_produits[[#This Row],[Code ATC]], 1)</f>
        <v>J</v>
      </c>
      <c r="H830" s="24" t="str">
        <f>INDEX(Table34[Libellé français], MATCH(tbl_produits[[#This Row],[Classe ATC]], Table34[ATC_code], 0))</f>
        <v>Anti-infectieux à usage systémique</v>
      </c>
      <c r="I830" s="24" t="str">
        <f>LEFT(tbl_produits[[#This Row],[Code ATC]], 3)</f>
        <v>J04</v>
      </c>
      <c r="J830" s="24"/>
      <c r="K830" s="24"/>
      <c r="L830" s="23"/>
    </row>
    <row r="831" spans="1:12" x14ac:dyDescent="0.2">
      <c r="A831" s="24" t="s">
        <v>1963</v>
      </c>
      <c r="B831" s="24" t="s">
        <v>16280</v>
      </c>
      <c r="C831" s="23" t="s">
        <v>16636</v>
      </c>
      <c r="E831" s="24" t="s">
        <v>15751</v>
      </c>
      <c r="F831" s="24" t="s">
        <v>9054</v>
      </c>
      <c r="G831" s="24" t="str">
        <f>LEFT(tbl_produits[[#This Row],[Code ATC]], 1)</f>
        <v>J</v>
      </c>
      <c r="H831" s="24" t="str">
        <f>INDEX(Table34[Libellé français], MATCH(tbl_produits[[#This Row],[Classe ATC]], Table34[ATC_code], 0))</f>
        <v>Anti-infectieux à usage systémique</v>
      </c>
      <c r="I831" s="24" t="str">
        <f>LEFT(tbl_produits[[#This Row],[Code ATC]], 3)</f>
        <v>J04</v>
      </c>
      <c r="J831" s="24"/>
      <c r="K831" s="24"/>
      <c r="L831" s="23"/>
    </row>
    <row r="832" spans="1:12" x14ac:dyDescent="0.2">
      <c r="A832" s="24" t="s">
        <v>1983</v>
      </c>
      <c r="B832" s="24" t="s">
        <v>16281</v>
      </c>
      <c r="C832" s="23" t="s">
        <v>16633</v>
      </c>
      <c r="D832" s="24" t="s">
        <v>15808</v>
      </c>
      <c r="E832" s="24" t="s">
        <v>2379</v>
      </c>
      <c r="F832" s="24" t="s">
        <v>12871</v>
      </c>
      <c r="G832" s="24" t="str">
        <f>LEFT(tbl_produits[[#This Row],[Code ATC]], 1)</f>
        <v>N</v>
      </c>
      <c r="H832" s="24" t="str">
        <f>INDEX(Table34[Libellé français], MATCH(tbl_produits[[#This Row],[Classe ATC]], Table34[ATC_code], 0))</f>
        <v>Système nerveux</v>
      </c>
      <c r="I832" s="24" t="str">
        <f>LEFT(tbl_produits[[#This Row],[Code ATC]], 3)</f>
        <v>N06</v>
      </c>
      <c r="J832" s="24"/>
      <c r="K832" s="24"/>
      <c r="L832" s="23"/>
    </row>
    <row r="833" spans="1:12" x14ac:dyDescent="0.2">
      <c r="A833" s="24" t="s">
        <v>1433</v>
      </c>
      <c r="B833" s="24" t="s">
        <v>16282</v>
      </c>
      <c r="C833" s="23" t="s">
        <v>16634</v>
      </c>
      <c r="D833" s="24" t="s">
        <v>15808</v>
      </c>
      <c r="E833" s="24" t="s">
        <v>2176</v>
      </c>
      <c r="F833" s="24" t="s">
        <v>12871</v>
      </c>
      <c r="G833" s="24" t="str">
        <f>LEFT(tbl_produits[[#This Row],[Code ATC]], 1)</f>
        <v>N</v>
      </c>
      <c r="H833" s="24" t="str">
        <f>INDEX(Table34[Libellé français], MATCH(tbl_produits[[#This Row],[Classe ATC]], Table34[ATC_code], 0))</f>
        <v>Système nerveux</v>
      </c>
      <c r="I833" s="24" t="str">
        <f>LEFT(tbl_produits[[#This Row],[Code ATC]], 3)</f>
        <v>N06</v>
      </c>
      <c r="J833" s="24"/>
      <c r="K833" s="24"/>
      <c r="L833" s="23"/>
    </row>
    <row r="834" spans="1:12" x14ac:dyDescent="0.2">
      <c r="A834" s="24" t="s">
        <v>17201</v>
      </c>
      <c r="B834" s="24" t="s">
        <v>17372</v>
      </c>
      <c r="C834" s="24" t="s">
        <v>17390</v>
      </c>
      <c r="D834" s="24" t="s">
        <v>15808</v>
      </c>
      <c r="E834" s="24" t="s">
        <v>2176</v>
      </c>
      <c r="F834" s="24" t="s">
        <v>12871</v>
      </c>
      <c r="G834" s="24" t="str">
        <f>LEFT(tbl_produits[[#This Row],[Code ATC]], 1)</f>
        <v>N</v>
      </c>
      <c r="H834" s="24" t="str">
        <f>INDEX(Table34[Libellé français], MATCH(tbl_produits[[#This Row],[Classe ATC]], Table34[ATC_code], 0))</f>
        <v>Système nerveux</v>
      </c>
      <c r="I834" s="24" t="str">
        <f>LEFT(tbl_produits[[#This Row],[Code ATC]], 3)</f>
        <v>N06</v>
      </c>
      <c r="J834" s="24"/>
      <c r="L834" s="23"/>
    </row>
    <row r="835" spans="1:12" x14ac:dyDescent="0.2">
      <c r="A835" s="24" t="s">
        <v>1036</v>
      </c>
      <c r="B835" s="24" t="s">
        <v>16283</v>
      </c>
      <c r="C835" s="23" t="s">
        <v>16635</v>
      </c>
      <c r="D835" s="24" t="s">
        <v>15808</v>
      </c>
      <c r="E835" s="24" t="s">
        <v>2176</v>
      </c>
      <c r="F835" s="24" t="s">
        <v>12871</v>
      </c>
      <c r="G835" s="24" t="str">
        <f>LEFT(tbl_produits[[#This Row],[Code ATC]], 1)</f>
        <v>N</v>
      </c>
      <c r="H835" s="24" t="str">
        <f>INDEX(Table34[Libellé français], MATCH(tbl_produits[[#This Row],[Classe ATC]], Table34[ATC_code], 0))</f>
        <v>Système nerveux</v>
      </c>
      <c r="I835" s="24" t="str">
        <f>LEFT(tbl_produits[[#This Row],[Code ATC]], 3)</f>
        <v>N06</v>
      </c>
      <c r="J835" s="24"/>
      <c r="K835" s="24"/>
      <c r="L835" s="23"/>
    </row>
    <row r="836" spans="1:12" x14ac:dyDescent="0.2">
      <c r="A836" s="24" t="s">
        <v>685</v>
      </c>
      <c r="B836" s="24" t="s">
        <v>16283</v>
      </c>
      <c r="C836" s="23" t="s">
        <v>16635</v>
      </c>
      <c r="D836" s="24" t="s">
        <v>15808</v>
      </c>
      <c r="E836" s="24" t="s">
        <v>2176</v>
      </c>
      <c r="F836" s="24" t="s">
        <v>12871</v>
      </c>
      <c r="G836" s="24" t="str">
        <f>LEFT(tbl_produits[[#This Row],[Code ATC]], 1)</f>
        <v>N</v>
      </c>
      <c r="H836" s="24" t="str">
        <f>INDEX(Table34[Libellé français], MATCH(tbl_produits[[#This Row],[Classe ATC]], Table34[ATC_code], 0))</f>
        <v>Système nerveux</v>
      </c>
      <c r="I836" s="24" t="str">
        <f>LEFT(tbl_produits[[#This Row],[Code ATC]], 3)</f>
        <v>N06</v>
      </c>
      <c r="J836" s="24"/>
      <c r="K836" s="24"/>
      <c r="L836" s="23"/>
    </row>
    <row r="837" spans="1:12" x14ac:dyDescent="0.2">
      <c r="A837" s="24" t="s">
        <v>998</v>
      </c>
      <c r="B837" s="24" t="s">
        <v>16284</v>
      </c>
      <c r="C837" s="23" t="s">
        <v>16641</v>
      </c>
      <c r="D837" s="24" t="s">
        <v>15632</v>
      </c>
      <c r="E837" s="24" t="s">
        <v>15956</v>
      </c>
      <c r="F837" s="24" t="s">
        <v>12122</v>
      </c>
      <c r="G837" s="24" t="str">
        <f>LEFT(tbl_produits[[#This Row],[Code ATC]], 1)</f>
        <v>N</v>
      </c>
      <c r="H837" s="24" t="str">
        <f>INDEX(Table34[Libellé français], MATCH(tbl_produits[[#This Row],[Classe ATC]], Table34[ATC_code], 0))</f>
        <v>Système nerveux</v>
      </c>
      <c r="I837" s="24" t="str">
        <f>LEFT(tbl_produits[[#This Row],[Code ATC]], 3)</f>
        <v>N03</v>
      </c>
      <c r="J837" s="24"/>
      <c r="K837" s="24"/>
      <c r="L837" s="23"/>
    </row>
    <row r="838" spans="1:12" x14ac:dyDescent="0.2">
      <c r="A838" s="24" t="s">
        <v>1651</v>
      </c>
      <c r="B838" s="24" t="s">
        <v>16285</v>
      </c>
      <c r="C838" s="23" t="s">
        <v>16642</v>
      </c>
      <c r="D838" s="24" t="s">
        <v>15632</v>
      </c>
      <c r="E838" s="24" t="s">
        <v>15956</v>
      </c>
      <c r="F838" s="24" t="s">
        <v>12122</v>
      </c>
      <c r="G838" s="24" t="str">
        <f>LEFT(tbl_produits[[#This Row],[Code ATC]], 1)</f>
        <v>N</v>
      </c>
      <c r="H838" s="24" t="str">
        <f>INDEX(Table34[Libellé français], MATCH(tbl_produits[[#This Row],[Classe ATC]], Table34[ATC_code], 0))</f>
        <v>Système nerveux</v>
      </c>
      <c r="I838" s="24" t="str">
        <f>LEFT(tbl_produits[[#This Row],[Code ATC]], 3)</f>
        <v>N03</v>
      </c>
      <c r="J838" s="24"/>
      <c r="K838" s="24"/>
      <c r="L838" s="23"/>
    </row>
    <row r="839" spans="1:12" x14ac:dyDescent="0.2">
      <c r="A839" s="24" t="s">
        <v>324</v>
      </c>
      <c r="B839" s="24" t="s">
        <v>324</v>
      </c>
      <c r="C839" s="24" t="s">
        <v>324</v>
      </c>
      <c r="D839" s="24" t="s">
        <v>15754</v>
      </c>
      <c r="E839" s="24" t="s">
        <v>15755</v>
      </c>
      <c r="F839" s="24" t="s">
        <v>10884</v>
      </c>
      <c r="G839" s="24" t="str">
        <f>LEFT(tbl_produits[[#This Row],[Code ATC]], 1)</f>
        <v>L</v>
      </c>
      <c r="H839" s="24" t="str">
        <f>INDEX(Table34[Libellé français], MATCH(tbl_produits[[#This Row],[Classe ATC]], Table34[ATC_code], 0))</f>
        <v>Antinéoplasiques et immunomodulateurs</v>
      </c>
      <c r="I839" s="24" t="str">
        <f>LEFT(tbl_produits[[#This Row],[Code ATC]], 3)</f>
        <v>L04</v>
      </c>
      <c r="J839" s="24"/>
      <c r="K839" s="24"/>
      <c r="L839" s="23"/>
    </row>
    <row r="840" spans="1:12" x14ac:dyDescent="0.2">
      <c r="A840" s="24" t="s">
        <v>706</v>
      </c>
      <c r="B840" s="24" t="s">
        <v>16286</v>
      </c>
      <c r="C840" s="24" t="s">
        <v>334</v>
      </c>
      <c r="D840" s="24" t="s">
        <v>15754</v>
      </c>
      <c r="E840" s="24" t="s">
        <v>15755</v>
      </c>
      <c r="F840" s="24" t="s">
        <v>10884</v>
      </c>
      <c r="G840" s="24" t="str">
        <f>LEFT(tbl_produits[[#This Row],[Code ATC]], 1)</f>
        <v>L</v>
      </c>
      <c r="H840" s="24" t="str">
        <f>INDEX(Table34[Libellé français], MATCH(tbl_produits[[#This Row],[Classe ATC]], Table34[ATC_code], 0))</f>
        <v>Antinéoplasiques et immunomodulateurs</v>
      </c>
      <c r="I840" s="24" t="str">
        <f>LEFT(tbl_produits[[#This Row],[Code ATC]], 3)</f>
        <v>L04</v>
      </c>
      <c r="J840" s="24"/>
      <c r="K840" s="24"/>
      <c r="L840" s="23"/>
    </row>
    <row r="841" spans="1:12" x14ac:dyDescent="0.2">
      <c r="A841" s="24" t="s">
        <v>1828</v>
      </c>
      <c r="B841" s="24" t="s">
        <v>16286</v>
      </c>
      <c r="C841" s="24" t="s">
        <v>334</v>
      </c>
      <c r="D841" s="24" t="s">
        <v>15754</v>
      </c>
      <c r="E841" s="24" t="s">
        <v>15755</v>
      </c>
      <c r="F841" s="24" t="s">
        <v>10884</v>
      </c>
      <c r="G841" s="24" t="str">
        <f>LEFT(tbl_produits[[#This Row],[Code ATC]], 1)</f>
        <v>L</v>
      </c>
      <c r="H841" s="24" t="str">
        <f>INDEX(Table34[Libellé français], MATCH(tbl_produits[[#This Row],[Classe ATC]], Table34[ATC_code], 0))</f>
        <v>Antinéoplasiques et immunomodulateurs</v>
      </c>
      <c r="I841" s="24" t="str">
        <f>LEFT(tbl_produits[[#This Row],[Code ATC]], 3)</f>
        <v>L04</v>
      </c>
      <c r="J841" s="24"/>
      <c r="K841" s="24"/>
      <c r="L841" s="23"/>
    </row>
    <row r="842" spans="1:12" x14ac:dyDescent="0.2">
      <c r="A842" s="24" t="s">
        <v>334</v>
      </c>
      <c r="B842" s="24" t="s">
        <v>334</v>
      </c>
      <c r="C842" s="24" t="s">
        <v>334</v>
      </c>
      <c r="D842" s="24" t="s">
        <v>15754</v>
      </c>
      <c r="E842" s="24" t="s">
        <v>15755</v>
      </c>
      <c r="F842" s="24" t="s">
        <v>10884</v>
      </c>
      <c r="G842" s="24" t="str">
        <f>LEFT(tbl_produits[[#This Row],[Code ATC]], 1)</f>
        <v>L</v>
      </c>
      <c r="H842" s="24" t="str">
        <f>INDEX(Table34[Libellé français], MATCH(tbl_produits[[#This Row],[Classe ATC]], Table34[ATC_code], 0))</f>
        <v>Antinéoplasiques et immunomodulateurs</v>
      </c>
      <c r="I842" s="24" t="str">
        <f>LEFT(tbl_produits[[#This Row],[Code ATC]], 3)</f>
        <v>L04</v>
      </c>
      <c r="J842" s="24"/>
      <c r="K842" s="24"/>
      <c r="L842" s="23"/>
    </row>
    <row r="843" spans="1:12" x14ac:dyDescent="0.2">
      <c r="A843" s="24" t="s">
        <v>705</v>
      </c>
      <c r="B843" s="24" t="s">
        <v>16287</v>
      </c>
      <c r="C843" s="24" t="s">
        <v>16643</v>
      </c>
      <c r="D843" s="24" t="s">
        <v>15754</v>
      </c>
      <c r="E843" s="24" t="s">
        <v>15755</v>
      </c>
      <c r="F843" s="24" t="s">
        <v>10884</v>
      </c>
      <c r="G843" s="24" t="str">
        <f>LEFT(tbl_produits[[#This Row],[Code ATC]], 1)</f>
        <v>L</v>
      </c>
      <c r="H843" s="24" t="str">
        <f>INDEX(Table34[Libellé français], MATCH(tbl_produits[[#This Row],[Classe ATC]], Table34[ATC_code], 0))</f>
        <v>Antinéoplasiques et immunomodulateurs</v>
      </c>
      <c r="I843" s="24" t="str">
        <f>LEFT(tbl_produits[[#This Row],[Code ATC]], 3)</f>
        <v>L04</v>
      </c>
      <c r="J843" s="24"/>
      <c r="K843" s="24"/>
      <c r="L843" s="23"/>
    </row>
    <row r="844" spans="1:12" x14ac:dyDescent="0.2">
      <c r="A844" s="24" t="s">
        <v>1807</v>
      </c>
      <c r="B844" s="24" t="s">
        <v>16287</v>
      </c>
      <c r="C844" s="24" t="s">
        <v>16643</v>
      </c>
      <c r="D844" s="24" t="s">
        <v>15754</v>
      </c>
      <c r="E844" s="24" t="s">
        <v>15755</v>
      </c>
      <c r="F844" s="24" t="s">
        <v>10884</v>
      </c>
      <c r="G844" s="24" t="str">
        <f>LEFT(tbl_produits[[#This Row],[Code ATC]], 1)</f>
        <v>L</v>
      </c>
      <c r="H844" s="24" t="str">
        <f>INDEX(Table34[Libellé français], MATCH(tbl_produits[[#This Row],[Classe ATC]], Table34[ATC_code], 0))</f>
        <v>Antinéoplasiques et immunomodulateurs</v>
      </c>
      <c r="I844" s="24" t="str">
        <f>LEFT(tbl_produits[[#This Row],[Code ATC]], 3)</f>
        <v>L04</v>
      </c>
      <c r="J844" s="24"/>
      <c r="K844" s="24"/>
      <c r="L844" s="23"/>
    </row>
    <row r="845" spans="1:12" x14ac:dyDescent="0.2">
      <c r="A845" s="24" t="s">
        <v>707</v>
      </c>
      <c r="B845" s="24" t="s">
        <v>16288</v>
      </c>
      <c r="C845" s="24" t="s">
        <v>205</v>
      </c>
      <c r="D845" s="24" t="s">
        <v>15754</v>
      </c>
      <c r="E845" s="24" t="s">
        <v>15755</v>
      </c>
      <c r="F845" s="24" t="s">
        <v>10884</v>
      </c>
      <c r="G845" s="24" t="str">
        <f>LEFT(tbl_produits[[#This Row],[Code ATC]], 1)</f>
        <v>L</v>
      </c>
      <c r="H845" s="24" t="str">
        <f>INDEX(Table34[Libellé français], MATCH(tbl_produits[[#This Row],[Classe ATC]], Table34[ATC_code], 0))</f>
        <v>Antinéoplasiques et immunomodulateurs</v>
      </c>
      <c r="I845" s="24" t="str">
        <f>LEFT(tbl_produits[[#This Row],[Code ATC]], 3)</f>
        <v>L04</v>
      </c>
      <c r="J845" s="24"/>
      <c r="K845" s="24"/>
      <c r="L845" s="23"/>
    </row>
    <row r="846" spans="1:12" x14ac:dyDescent="0.2">
      <c r="A846" s="24" t="s">
        <v>305</v>
      </c>
      <c r="B846" s="24" t="s">
        <v>305</v>
      </c>
      <c r="C846" s="24" t="s">
        <v>205</v>
      </c>
      <c r="D846" s="24" t="s">
        <v>15754</v>
      </c>
      <c r="E846" s="24" t="s">
        <v>15755</v>
      </c>
      <c r="F846" s="24" t="s">
        <v>10884</v>
      </c>
      <c r="G846" s="24" t="str">
        <f>LEFT(tbl_produits[[#This Row],[Code ATC]], 1)</f>
        <v>L</v>
      </c>
      <c r="H846" s="24" t="str">
        <f>INDEX(Table34[Libellé français], MATCH(tbl_produits[[#This Row],[Classe ATC]], Table34[ATC_code], 0))</f>
        <v>Antinéoplasiques et immunomodulateurs</v>
      </c>
      <c r="I846" s="24" t="str">
        <f>LEFT(tbl_produits[[#This Row],[Code ATC]], 3)</f>
        <v>L04</v>
      </c>
      <c r="J846" s="24"/>
      <c r="K846" s="24"/>
      <c r="L846" s="23"/>
    </row>
    <row r="847" spans="1:12" x14ac:dyDescent="0.2">
      <c r="A847" s="24" t="s">
        <v>205</v>
      </c>
      <c r="B847" s="24" t="s">
        <v>205</v>
      </c>
      <c r="C847" s="24" t="s">
        <v>205</v>
      </c>
      <c r="D847" s="24" t="s">
        <v>15754</v>
      </c>
      <c r="E847" s="24" t="s">
        <v>15755</v>
      </c>
      <c r="F847" s="24" t="s">
        <v>10884</v>
      </c>
      <c r="G847" s="24" t="str">
        <f>LEFT(tbl_produits[[#This Row],[Code ATC]], 1)</f>
        <v>L</v>
      </c>
      <c r="H847" s="24" t="str">
        <f>INDEX(Table34[Libellé français], MATCH(tbl_produits[[#This Row],[Classe ATC]], Table34[ATC_code], 0))</f>
        <v>Antinéoplasiques et immunomodulateurs</v>
      </c>
      <c r="I847" s="24" t="str">
        <f>LEFT(tbl_produits[[#This Row],[Code ATC]], 3)</f>
        <v>L04</v>
      </c>
      <c r="J847" s="24"/>
      <c r="K847" s="24"/>
      <c r="L847" s="23"/>
    </row>
    <row r="848" spans="1:12" x14ac:dyDescent="0.2">
      <c r="A848" s="24" t="s">
        <v>1125</v>
      </c>
      <c r="B848" s="24" t="s">
        <v>16289</v>
      </c>
      <c r="C848" s="24" t="s">
        <v>16881</v>
      </c>
      <c r="D848" s="24" t="s">
        <v>17191</v>
      </c>
      <c r="E848" s="24" t="s">
        <v>15753</v>
      </c>
      <c r="F848" s="24" t="s">
        <v>12258</v>
      </c>
      <c r="G848" s="24" t="str">
        <f>LEFT(tbl_produits[[#This Row],[Code ATC]], 1)</f>
        <v>N</v>
      </c>
      <c r="H848" s="24" t="str">
        <f>INDEX(Table34[Libellé français], MATCH(tbl_produits[[#This Row],[Classe ATC]], Table34[ATC_code], 0))</f>
        <v>Système nerveux</v>
      </c>
      <c r="I848" s="24" t="str">
        <f>LEFT(tbl_produits[[#This Row],[Code ATC]], 3)</f>
        <v>N04</v>
      </c>
      <c r="J848" s="24"/>
      <c r="K848" s="24"/>
      <c r="L848" s="23"/>
    </row>
    <row r="849" spans="1:12" x14ac:dyDescent="0.2">
      <c r="A849" s="24" t="s">
        <v>2000</v>
      </c>
      <c r="B849" s="24" t="s">
        <v>16290</v>
      </c>
      <c r="C849" s="24" t="s">
        <v>16882</v>
      </c>
      <c r="D849" s="24" t="s">
        <v>17191</v>
      </c>
      <c r="E849" s="24" t="s">
        <v>15753</v>
      </c>
      <c r="F849" s="24" t="s">
        <v>12258</v>
      </c>
      <c r="G849" s="24" t="str">
        <f>LEFT(tbl_produits[[#This Row],[Code ATC]], 1)</f>
        <v>N</v>
      </c>
      <c r="H849" s="24" t="str">
        <f>INDEX(Table34[Libellé français], MATCH(tbl_produits[[#This Row],[Classe ATC]], Table34[ATC_code], 0))</f>
        <v>Système nerveux</v>
      </c>
      <c r="I849" s="24" t="str">
        <f>LEFT(tbl_produits[[#This Row],[Code ATC]], 3)</f>
        <v>N04</v>
      </c>
      <c r="J849" s="24"/>
      <c r="K849" s="24"/>
      <c r="L849" s="23"/>
    </row>
    <row r="850" spans="1:12" x14ac:dyDescent="0.2">
      <c r="A850" s="24" t="s">
        <v>112</v>
      </c>
      <c r="B850" s="24" t="s">
        <v>112</v>
      </c>
      <c r="C850" s="24" t="s">
        <v>112</v>
      </c>
      <c r="D850" s="24" t="s">
        <v>15636</v>
      </c>
      <c r="E850" s="24" t="s">
        <v>15753</v>
      </c>
      <c r="F850" s="24" t="s">
        <v>12258</v>
      </c>
      <c r="G850" s="24" t="str">
        <f>LEFT(tbl_produits[[#This Row],[Code ATC]], 1)</f>
        <v>N</v>
      </c>
      <c r="H850" s="24" t="str">
        <f>INDEX(Table34[Libellé français], MATCH(tbl_produits[[#This Row],[Classe ATC]], Table34[ATC_code], 0))</f>
        <v>Système nerveux</v>
      </c>
      <c r="I850" s="24" t="str">
        <f>LEFT(tbl_produits[[#This Row],[Code ATC]], 3)</f>
        <v>N04</v>
      </c>
      <c r="J850" s="24"/>
      <c r="K850" s="24"/>
      <c r="L850" s="23"/>
    </row>
    <row r="851" spans="1:12" x14ac:dyDescent="0.2">
      <c r="A851" s="24" t="s">
        <v>625</v>
      </c>
      <c r="B851" s="24" t="s">
        <v>16291</v>
      </c>
      <c r="C851" s="24" t="s">
        <v>16782</v>
      </c>
      <c r="D851" s="24" t="s">
        <v>17191</v>
      </c>
      <c r="E851" s="24" t="s">
        <v>2423</v>
      </c>
      <c r="F851" s="24" t="s">
        <v>11697</v>
      </c>
      <c r="G851" s="24" t="str">
        <f>LEFT(tbl_produits[[#This Row],[Code ATC]], 1)</f>
        <v>N</v>
      </c>
      <c r="H851" s="24" t="str">
        <f>INDEX(Table34[Libellé français], MATCH(tbl_produits[[#This Row],[Classe ATC]], Table34[ATC_code], 0))</f>
        <v>Système nerveux</v>
      </c>
      <c r="I851" s="24" t="str">
        <f>LEFT(tbl_produits[[#This Row],[Code ATC]], 3)</f>
        <v>N01</v>
      </c>
      <c r="J851" s="24"/>
      <c r="K851" s="24"/>
      <c r="L851" s="23"/>
    </row>
    <row r="852" spans="1:12" x14ac:dyDescent="0.2">
      <c r="A852" s="24" t="s">
        <v>737</v>
      </c>
      <c r="B852" s="24" t="s">
        <v>16292</v>
      </c>
      <c r="C852" s="24" t="s">
        <v>16781</v>
      </c>
      <c r="D852" s="24" t="s">
        <v>17191</v>
      </c>
      <c r="E852" s="24" t="s">
        <v>2423</v>
      </c>
      <c r="F852" s="24" t="s">
        <v>11697</v>
      </c>
      <c r="G852" s="24" t="str">
        <f>LEFT(tbl_produits[[#This Row],[Code ATC]], 1)</f>
        <v>N</v>
      </c>
      <c r="H852" s="24" t="str">
        <f>INDEX(Table34[Libellé français], MATCH(tbl_produits[[#This Row],[Classe ATC]], Table34[ATC_code], 0))</f>
        <v>Système nerveux</v>
      </c>
      <c r="I852" s="24" t="str">
        <f>LEFT(tbl_produits[[#This Row],[Code ATC]], 3)</f>
        <v>N01</v>
      </c>
      <c r="J852" s="24"/>
      <c r="K852" s="24"/>
      <c r="L852" s="23"/>
    </row>
    <row r="853" spans="1:12" x14ac:dyDescent="0.2">
      <c r="A853" s="24" t="s">
        <v>619</v>
      </c>
      <c r="B853" s="24" t="s">
        <v>2279</v>
      </c>
      <c r="C853" s="24" t="s">
        <v>2644</v>
      </c>
      <c r="D853" s="24" t="s">
        <v>15752</v>
      </c>
      <c r="E853" s="24" t="s">
        <v>2423</v>
      </c>
      <c r="F853" s="24" t="s">
        <v>11697</v>
      </c>
      <c r="G853" s="24" t="str">
        <f>LEFT(tbl_produits[[#This Row],[Code ATC]], 1)</f>
        <v>N</v>
      </c>
      <c r="H853" s="24" t="str">
        <f>INDEX(Table34[Libellé français], MATCH(tbl_produits[[#This Row],[Classe ATC]], Table34[ATC_code], 0))</f>
        <v>Système nerveux</v>
      </c>
      <c r="I853" s="24" t="str">
        <f>LEFT(tbl_produits[[#This Row],[Code ATC]], 3)</f>
        <v>N01</v>
      </c>
      <c r="J853" s="24"/>
      <c r="K853" s="24"/>
      <c r="L853" s="23"/>
    </row>
    <row r="854" spans="1:12" x14ac:dyDescent="0.2">
      <c r="A854" s="24" t="s">
        <v>580</v>
      </c>
      <c r="B854" s="24" t="s">
        <v>580</v>
      </c>
      <c r="C854" s="24" t="s">
        <v>2646</v>
      </c>
      <c r="D854" s="24" t="s">
        <v>15642</v>
      </c>
      <c r="E854" s="24" t="s">
        <v>2423</v>
      </c>
      <c r="F854" s="24" t="s">
        <v>11697</v>
      </c>
      <c r="G854" s="24" t="str">
        <f>LEFT(tbl_produits[[#This Row],[Code ATC]], 1)</f>
        <v>N</v>
      </c>
      <c r="H854" s="24" t="str">
        <f>INDEX(Table34[Libellé français], MATCH(tbl_produits[[#This Row],[Classe ATC]], Table34[ATC_code], 0))</f>
        <v>Système nerveux</v>
      </c>
      <c r="I854" s="24" t="str">
        <f>LEFT(tbl_produits[[#This Row],[Code ATC]], 3)</f>
        <v>N01</v>
      </c>
      <c r="J854" s="24"/>
      <c r="K854" s="24"/>
      <c r="L854" s="23"/>
    </row>
    <row r="855" spans="1:12" x14ac:dyDescent="0.2">
      <c r="A855" s="24" t="s">
        <v>749</v>
      </c>
      <c r="B855" s="24" t="s">
        <v>2278</v>
      </c>
      <c r="C855" s="24" t="s">
        <v>2647</v>
      </c>
      <c r="D855" s="24" t="s">
        <v>15642</v>
      </c>
      <c r="E855" s="24" t="s">
        <v>2423</v>
      </c>
      <c r="F855" s="24" t="s">
        <v>11697</v>
      </c>
      <c r="G855" s="24" t="str">
        <f>LEFT(tbl_produits[[#This Row],[Code ATC]], 1)</f>
        <v>N</v>
      </c>
      <c r="H855" s="24" t="str">
        <f>INDEX(Table34[Libellé français], MATCH(tbl_produits[[#This Row],[Classe ATC]], Table34[ATC_code], 0))</f>
        <v>Système nerveux</v>
      </c>
      <c r="I855" s="24" t="str">
        <f>LEFT(tbl_produits[[#This Row],[Code ATC]], 3)</f>
        <v>N01</v>
      </c>
      <c r="J855" s="24"/>
      <c r="K855" s="24"/>
      <c r="L855" s="23"/>
    </row>
    <row r="856" spans="1:12" x14ac:dyDescent="0.2">
      <c r="A856" s="24" t="s">
        <v>592</v>
      </c>
      <c r="B856" s="24" t="s">
        <v>592</v>
      </c>
      <c r="C856" s="24" t="s">
        <v>2645</v>
      </c>
      <c r="D856" s="24" t="s">
        <v>15642</v>
      </c>
      <c r="E856" s="24" t="s">
        <v>2423</v>
      </c>
      <c r="F856" s="24" t="s">
        <v>11697</v>
      </c>
      <c r="G856" s="24" t="str">
        <f>LEFT(tbl_produits[[#This Row],[Code ATC]], 1)</f>
        <v>N</v>
      </c>
      <c r="H856" s="24" t="str">
        <f>INDEX(Table34[Libellé français], MATCH(tbl_produits[[#This Row],[Classe ATC]], Table34[ATC_code], 0))</f>
        <v>Système nerveux</v>
      </c>
      <c r="I856" s="24" t="str">
        <f>LEFT(tbl_produits[[#This Row],[Code ATC]], 3)</f>
        <v>N01</v>
      </c>
      <c r="J856" s="24"/>
      <c r="K856" s="24"/>
      <c r="L856" s="23"/>
    </row>
    <row r="857" spans="1:12" x14ac:dyDescent="0.2">
      <c r="A857" s="24" t="s">
        <v>629</v>
      </c>
      <c r="B857" s="24" t="s">
        <v>2277</v>
      </c>
      <c r="C857" s="24" t="s">
        <v>2645</v>
      </c>
      <c r="D857" s="24" t="s">
        <v>15642</v>
      </c>
      <c r="E857" s="24" t="s">
        <v>2423</v>
      </c>
      <c r="F857" s="24" t="s">
        <v>11697</v>
      </c>
      <c r="G857" s="24" t="str">
        <f>LEFT(tbl_produits[[#This Row],[Code ATC]], 1)</f>
        <v>N</v>
      </c>
      <c r="H857" s="24" t="str">
        <f>INDEX(Table34[Libellé français], MATCH(tbl_produits[[#This Row],[Classe ATC]], Table34[ATC_code], 0))</f>
        <v>Système nerveux</v>
      </c>
      <c r="I857" s="24" t="str">
        <f>LEFT(tbl_produits[[#This Row],[Code ATC]], 3)</f>
        <v>N01</v>
      </c>
      <c r="J857" s="24"/>
      <c r="K857" s="24"/>
      <c r="L857" s="23"/>
    </row>
    <row r="858" spans="1:12" x14ac:dyDescent="0.2">
      <c r="A858" s="24" t="s">
        <v>1015</v>
      </c>
      <c r="B858" s="24" t="s">
        <v>2194</v>
      </c>
      <c r="C858" s="24" t="s">
        <v>15805</v>
      </c>
      <c r="D858" s="24"/>
      <c r="E858" s="24" t="s">
        <v>2522</v>
      </c>
      <c r="F858" s="24" t="s">
        <v>9138</v>
      </c>
      <c r="G858" s="24" t="str">
        <f>LEFT(tbl_produits[[#This Row],[Code ATC]], 1)</f>
        <v>J</v>
      </c>
      <c r="H858" s="24" t="str">
        <f>INDEX(Table34[Libellé français], MATCH(tbl_produits[[#This Row],[Classe ATC]], Table34[ATC_code], 0))</f>
        <v>Anti-infectieux à usage systémique</v>
      </c>
      <c r="I858" s="24" t="str">
        <f>LEFT(tbl_produits[[#This Row],[Code ATC]], 3)</f>
        <v>J05</v>
      </c>
      <c r="J858" s="24"/>
      <c r="K858" s="24"/>
      <c r="L858" s="23"/>
    </row>
    <row r="859" spans="1:12" x14ac:dyDescent="0.2">
      <c r="A859" s="24" t="s">
        <v>1266</v>
      </c>
      <c r="B859" s="24" t="s">
        <v>16293</v>
      </c>
      <c r="C859" s="24" t="s">
        <v>16780</v>
      </c>
      <c r="D859" s="24"/>
      <c r="E859" s="24" t="s">
        <v>16728</v>
      </c>
      <c r="F859" s="24" t="s">
        <v>8759</v>
      </c>
      <c r="G859" s="24" t="str">
        <f>LEFT(tbl_produits[[#This Row],[Code ATC]], 1)</f>
        <v>J</v>
      </c>
      <c r="H859" s="24" t="str">
        <f>INDEX(Table34[Libellé français], MATCH(tbl_produits[[#This Row],[Classe ATC]], Table34[ATC_code], 0))</f>
        <v>Anti-infectieux à usage systémique</v>
      </c>
      <c r="I859" s="24" t="str">
        <f>LEFT(tbl_produits[[#This Row],[Code ATC]], 3)</f>
        <v>J01</v>
      </c>
      <c r="J859" s="24"/>
      <c r="K859" s="24"/>
      <c r="L859" s="23"/>
    </row>
    <row r="860" spans="1:12" x14ac:dyDescent="0.2">
      <c r="A860" s="24" t="s">
        <v>1051</v>
      </c>
      <c r="B860" s="24" t="s">
        <v>16294</v>
      </c>
      <c r="C860" s="24" t="s">
        <v>17080</v>
      </c>
      <c r="D860" s="24" t="s">
        <v>15648</v>
      </c>
      <c r="E860" s="24" t="s">
        <v>2188</v>
      </c>
      <c r="F860" s="24" t="s">
        <v>8765</v>
      </c>
      <c r="G860" s="24" t="str">
        <f>LEFT(tbl_produits[[#This Row],[Code ATC]], 1)</f>
        <v>J</v>
      </c>
      <c r="H860" s="24" t="str">
        <f>INDEX(Table34[Libellé français], MATCH(tbl_produits[[#This Row],[Classe ATC]], Table34[ATC_code], 0))</f>
        <v>Anti-infectieux à usage systémique</v>
      </c>
      <c r="I860" s="24" t="str">
        <f>LEFT(tbl_produits[[#This Row],[Code ATC]], 3)</f>
        <v>J01</v>
      </c>
      <c r="J860" s="24"/>
      <c r="K860" s="24"/>
      <c r="L860" s="23"/>
    </row>
    <row r="861" spans="1:12" x14ac:dyDescent="0.2">
      <c r="A861" s="24" t="s">
        <v>1227</v>
      </c>
      <c r="B861" s="24" t="s">
        <v>2193</v>
      </c>
      <c r="C861" s="24" t="s">
        <v>2549</v>
      </c>
      <c r="D861" s="24"/>
      <c r="E861" s="24" t="s">
        <v>2188</v>
      </c>
      <c r="F861" s="24" t="s">
        <v>8765</v>
      </c>
      <c r="G861" s="24" t="str">
        <f>LEFT(tbl_produits[[#This Row],[Code ATC]], 1)</f>
        <v>J</v>
      </c>
      <c r="H861" s="24" t="str">
        <f>INDEX(Table34[Libellé français], MATCH(tbl_produits[[#This Row],[Classe ATC]], Table34[ATC_code], 0))</f>
        <v>Anti-infectieux à usage systémique</v>
      </c>
      <c r="I861" s="24" t="str">
        <f>LEFT(tbl_produits[[#This Row],[Code ATC]], 3)</f>
        <v>J01</v>
      </c>
      <c r="J861" s="24"/>
      <c r="K861" s="24"/>
      <c r="L861" s="23"/>
    </row>
    <row r="862" spans="1:12" x14ac:dyDescent="0.2">
      <c r="A862" s="24" t="s">
        <v>544</v>
      </c>
      <c r="B862" s="24" t="s">
        <v>544</v>
      </c>
      <c r="C862" s="24" t="s">
        <v>16793</v>
      </c>
      <c r="D862" s="24" t="s">
        <v>15632</v>
      </c>
      <c r="E862" s="24" t="s">
        <v>16557</v>
      </c>
      <c r="F862" s="24" t="s">
        <v>5020</v>
      </c>
      <c r="G862" s="24" t="str">
        <f>LEFT(tbl_produits[[#This Row],[Code ATC]], 1)</f>
        <v>C</v>
      </c>
      <c r="H862" s="24" t="str">
        <f>INDEX(Table34[Libellé français], MATCH(tbl_produits[[#This Row],[Classe ATC]], Table34[ATC_code], 0))</f>
        <v>Système cardiovasculaire</v>
      </c>
      <c r="I862" s="24" t="str">
        <f>LEFT(tbl_produits[[#This Row],[Code ATC]], 3)</f>
        <v>C01</v>
      </c>
      <c r="J862" s="24"/>
      <c r="K862" s="24"/>
      <c r="L862" s="23"/>
    </row>
    <row r="863" spans="1:12" x14ac:dyDescent="0.2">
      <c r="A863" s="24" t="s">
        <v>1511</v>
      </c>
      <c r="B863" s="24" t="s">
        <v>16295</v>
      </c>
      <c r="C863" s="24" t="s">
        <v>16794</v>
      </c>
      <c r="D863" s="24" t="s">
        <v>15632</v>
      </c>
      <c r="E863" s="24" t="s">
        <v>16557</v>
      </c>
      <c r="F863" s="24" t="s">
        <v>5020</v>
      </c>
      <c r="G863" s="24" t="str">
        <f>LEFT(tbl_produits[[#This Row],[Code ATC]], 1)</f>
        <v>C</v>
      </c>
      <c r="H863" s="24" t="str">
        <f>INDEX(Table34[Libellé français], MATCH(tbl_produits[[#This Row],[Classe ATC]], Table34[ATC_code], 0))</f>
        <v>Système cardiovasculaire</v>
      </c>
      <c r="I863" s="24" t="str">
        <f>LEFT(tbl_produits[[#This Row],[Code ATC]], 3)</f>
        <v>C01</v>
      </c>
      <c r="J863" s="24"/>
      <c r="K863" s="24"/>
      <c r="L863" s="23"/>
    </row>
    <row r="864" spans="1:12" x14ac:dyDescent="0.2">
      <c r="A864" s="24" t="s">
        <v>1214</v>
      </c>
      <c r="B864" s="24" t="s">
        <v>16296</v>
      </c>
      <c r="C864" s="24" t="s">
        <v>16556</v>
      </c>
      <c r="D864" s="24" t="s">
        <v>15687</v>
      </c>
      <c r="E864" s="24" t="s">
        <v>17178</v>
      </c>
      <c r="F864" s="24" t="s">
        <v>12142</v>
      </c>
      <c r="G864" s="24" t="str">
        <f>LEFT(tbl_produits[[#This Row],[Code ATC]], 1)</f>
        <v>N</v>
      </c>
      <c r="H864" s="24" t="str">
        <f>INDEX(Table34[Libellé français], MATCH(tbl_produits[[#This Row],[Classe ATC]], Table34[ATC_code], 0))</f>
        <v>Système nerveux</v>
      </c>
      <c r="I864" s="24" t="str">
        <f>LEFT(tbl_produits[[#This Row],[Code ATC]], 3)</f>
        <v>N03</v>
      </c>
      <c r="J864" s="24"/>
      <c r="K864" s="24"/>
      <c r="L864" s="23"/>
    </row>
    <row r="865" spans="1:12" x14ac:dyDescent="0.2">
      <c r="A865" s="24" t="s">
        <v>971</v>
      </c>
      <c r="B865" s="24" t="s">
        <v>16297</v>
      </c>
      <c r="C865" s="24" t="s">
        <v>16784</v>
      </c>
      <c r="D865" s="24"/>
      <c r="E865" s="24" t="s">
        <v>2103</v>
      </c>
      <c r="F865" s="24" t="s">
        <v>8141</v>
      </c>
      <c r="G865" s="24" t="str">
        <f>LEFT(tbl_produits[[#This Row],[Code ATC]], 1)</f>
        <v>H</v>
      </c>
      <c r="H865" s="24" t="str">
        <f>INDEX(Table34[Libellé français], MATCH(tbl_produits[[#This Row],[Classe ATC]], Table34[ATC_code], 0))</f>
        <v>Hormones systémiques sauf hormones sexuelles et insulines</v>
      </c>
      <c r="I865" s="24" t="str">
        <f>LEFT(tbl_produits[[#This Row],[Code ATC]], 3)</f>
        <v>H01</v>
      </c>
      <c r="J865" s="24"/>
      <c r="K865" s="24"/>
      <c r="L865" s="23"/>
    </row>
    <row r="866" spans="1:12" x14ac:dyDescent="0.2">
      <c r="A866" s="24" t="s">
        <v>2017</v>
      </c>
      <c r="B866" s="24" t="s">
        <v>16298</v>
      </c>
      <c r="C866" s="24" t="s">
        <v>16795</v>
      </c>
      <c r="D866" s="24"/>
      <c r="E866" s="24" t="s">
        <v>15910</v>
      </c>
      <c r="F866" s="24" t="s">
        <v>13633</v>
      </c>
      <c r="G866" s="24" t="str">
        <f>LEFT(tbl_produits[[#This Row],[Code ATC]], 1)</f>
        <v>R</v>
      </c>
      <c r="H866" s="24" t="str">
        <f>INDEX(Table34[Libellé français], MATCH(tbl_produits[[#This Row],[Classe ATC]], Table34[ATC_code], 0))</f>
        <v>Système respiratoire</v>
      </c>
      <c r="I866" s="24" t="str">
        <f>LEFT(tbl_produits[[#This Row],[Code ATC]], 3)</f>
        <v>R03</v>
      </c>
      <c r="J866" s="24"/>
      <c r="K866" s="24"/>
      <c r="L866" s="23"/>
    </row>
    <row r="867" spans="1:12" x14ac:dyDescent="0.2">
      <c r="A867" s="24" t="s">
        <v>1029</v>
      </c>
      <c r="B867" s="24" t="s">
        <v>2327</v>
      </c>
      <c r="C867" s="24" t="s">
        <v>15695</v>
      </c>
      <c r="D867" s="24"/>
      <c r="E867" s="24" t="s">
        <v>2157</v>
      </c>
      <c r="F867" s="24" t="s">
        <v>10924</v>
      </c>
      <c r="G867" s="24" t="str">
        <f>LEFT(tbl_produits[[#This Row],[Code ATC]], 1)</f>
        <v>L</v>
      </c>
      <c r="H867" s="24" t="str">
        <f>INDEX(Table34[Libellé français], MATCH(tbl_produits[[#This Row],[Classe ATC]], Table34[ATC_code], 0))</f>
        <v>Antinéoplasiques et immunomodulateurs</v>
      </c>
      <c r="I867" s="24" t="str">
        <f>LEFT(tbl_produits[[#This Row],[Code ATC]], 3)</f>
        <v>L04</v>
      </c>
      <c r="J867" s="24"/>
      <c r="K867" s="24"/>
      <c r="L867" s="23"/>
    </row>
    <row r="868" spans="1:12" x14ac:dyDescent="0.2">
      <c r="A868" s="24" t="s">
        <v>670</v>
      </c>
      <c r="B868" s="24" t="s">
        <v>2328</v>
      </c>
      <c r="C868" s="24" t="s">
        <v>2640</v>
      </c>
      <c r="D868" s="24"/>
      <c r="E868" s="24" t="s">
        <v>2523</v>
      </c>
      <c r="F868" s="24" t="s">
        <v>14916</v>
      </c>
      <c r="G868" s="24" t="str">
        <f>LEFT(tbl_produits[[#This Row],[Code ATC]], 1)</f>
        <v>V</v>
      </c>
      <c r="H868" s="24" t="str">
        <f>INDEX(Table34[Libellé français], MATCH(tbl_produits[[#This Row],[Classe ATC]], Table34[ATC_code], 0))</f>
        <v>Divers</v>
      </c>
      <c r="I868" s="24" t="str">
        <f>LEFT(tbl_produits[[#This Row],[Code ATC]], 3)</f>
        <v>V03</v>
      </c>
      <c r="J868" s="24"/>
      <c r="K868" s="24"/>
      <c r="L868" s="23"/>
    </row>
    <row r="869" spans="1:12" x14ac:dyDescent="0.2">
      <c r="A869" s="24" t="s">
        <v>46</v>
      </c>
      <c r="B869" s="24" t="s">
        <v>46</v>
      </c>
      <c r="C869" s="24" t="s">
        <v>46</v>
      </c>
      <c r="D869" s="24" t="s">
        <v>15668</v>
      </c>
      <c r="E869" s="24" t="s">
        <v>15957</v>
      </c>
      <c r="F869" s="24" t="s">
        <v>3253</v>
      </c>
      <c r="G869" s="24" t="str">
        <f>LEFT(tbl_produits[[#This Row],[Code ATC]], 1)</f>
        <v>A</v>
      </c>
      <c r="H869" s="24" t="str">
        <f>INDEX(Table34[Libellé français], MATCH(tbl_produits[[#This Row],[Classe ATC]], Table34[ATC_code], 0))</f>
        <v>Voies digestives et métabolisme</v>
      </c>
      <c r="I869" s="24" t="str">
        <f>LEFT(tbl_produits[[#This Row],[Code ATC]], 3)</f>
        <v>A04</v>
      </c>
      <c r="J869" s="24"/>
      <c r="K869" s="24"/>
      <c r="L869" s="23"/>
    </row>
    <row r="870" spans="1:12" x14ac:dyDescent="0.2">
      <c r="A870" s="24" t="s">
        <v>1109</v>
      </c>
      <c r="B870" s="24" t="s">
        <v>16299</v>
      </c>
      <c r="C870" s="24" t="s">
        <v>46</v>
      </c>
      <c r="D870" s="24" t="s">
        <v>15668</v>
      </c>
      <c r="E870" s="24" t="s">
        <v>15957</v>
      </c>
      <c r="F870" s="24" t="s">
        <v>3253</v>
      </c>
      <c r="G870" s="24" t="str">
        <f>LEFT(tbl_produits[[#This Row],[Code ATC]], 1)</f>
        <v>A</v>
      </c>
      <c r="H870" s="24" t="str">
        <f>INDEX(Table34[Libellé français], MATCH(tbl_produits[[#This Row],[Classe ATC]], Table34[ATC_code], 0))</f>
        <v>Voies digestives et métabolisme</v>
      </c>
      <c r="I870" s="24" t="str">
        <f>LEFT(tbl_produits[[#This Row],[Code ATC]], 3)</f>
        <v>A04</v>
      </c>
      <c r="J870" s="24"/>
      <c r="K870" s="24"/>
      <c r="L870" s="23"/>
    </row>
    <row r="871" spans="1:12" x14ac:dyDescent="0.2">
      <c r="A871" s="24" t="s">
        <v>338</v>
      </c>
      <c r="B871" s="24" t="s">
        <v>338</v>
      </c>
      <c r="C871" s="24" t="s">
        <v>16494</v>
      </c>
      <c r="D871" s="24" t="s">
        <v>17195</v>
      </c>
      <c r="E871" s="24" t="s">
        <v>15957</v>
      </c>
      <c r="F871" s="24" t="s">
        <v>3253</v>
      </c>
      <c r="G871" s="24" t="str">
        <f>LEFT(tbl_produits[[#This Row],[Code ATC]], 1)</f>
        <v>A</v>
      </c>
      <c r="H871" s="24" t="str">
        <f>INDEX(Table34[Libellé français], MATCH(tbl_produits[[#This Row],[Classe ATC]], Table34[ATC_code], 0))</f>
        <v>Voies digestives et métabolisme</v>
      </c>
      <c r="I871" s="24" t="str">
        <f>LEFT(tbl_produits[[#This Row],[Code ATC]], 3)</f>
        <v>A04</v>
      </c>
      <c r="J871" s="24"/>
      <c r="K871" s="24"/>
      <c r="L871" s="23"/>
    </row>
    <row r="872" spans="1:12" x14ac:dyDescent="0.2">
      <c r="A872" s="24" t="s">
        <v>1301</v>
      </c>
      <c r="B872" s="24" t="s">
        <v>16300</v>
      </c>
      <c r="C872" s="24" t="s">
        <v>16796</v>
      </c>
      <c r="D872" s="24" t="s">
        <v>17196</v>
      </c>
      <c r="E872" s="24" t="s">
        <v>15958</v>
      </c>
      <c r="F872" s="24" t="s">
        <v>8957</v>
      </c>
      <c r="G872" s="24" t="str">
        <f>LEFT(tbl_produits[[#This Row],[Code ATC]], 1)</f>
        <v>J</v>
      </c>
      <c r="H872" s="24" t="str">
        <f>INDEX(Table34[Libellé français], MATCH(tbl_produits[[#This Row],[Classe ATC]], Table34[ATC_code], 0))</f>
        <v>Anti-infectieux à usage systémique</v>
      </c>
      <c r="I872" s="24" t="str">
        <f>LEFT(tbl_produits[[#This Row],[Code ATC]], 3)</f>
        <v>J01</v>
      </c>
      <c r="J872" s="24"/>
      <c r="K872" s="24"/>
      <c r="L872" s="23"/>
    </row>
    <row r="873" spans="1:12" x14ac:dyDescent="0.2">
      <c r="A873" s="24" t="s">
        <v>480</v>
      </c>
      <c r="B873" s="24" t="s">
        <v>480</v>
      </c>
      <c r="C873" s="24" t="s">
        <v>16495</v>
      </c>
      <c r="D873" s="24" t="s">
        <v>15687</v>
      </c>
      <c r="E873" s="24" t="s">
        <v>16961</v>
      </c>
      <c r="F873" s="24" t="s">
        <v>5977</v>
      </c>
      <c r="G873" s="24" t="str">
        <f>LEFT(tbl_produits[[#This Row],[Code ATC]], 1)</f>
        <v>C</v>
      </c>
      <c r="H873" s="24" t="str">
        <f>INDEX(Table34[Libellé français], MATCH(tbl_produits[[#This Row],[Classe ATC]], Table34[ATC_code], 0))</f>
        <v>Système cardiovasculaire</v>
      </c>
      <c r="I873" s="24" t="str">
        <f>LEFT(tbl_produits[[#This Row],[Code ATC]], 3)</f>
        <v>C07</v>
      </c>
      <c r="J873" s="24"/>
      <c r="K873" s="24"/>
      <c r="L873" s="23"/>
    </row>
    <row r="874" spans="1:12" x14ac:dyDescent="0.2">
      <c r="A874" s="24" t="s">
        <v>559</v>
      </c>
      <c r="B874" s="24" t="s">
        <v>559</v>
      </c>
      <c r="C874" s="24" t="s">
        <v>16495</v>
      </c>
      <c r="D874" s="24" t="s">
        <v>15687</v>
      </c>
      <c r="E874" s="24" t="s">
        <v>16961</v>
      </c>
      <c r="F874" s="24" t="s">
        <v>5977</v>
      </c>
      <c r="G874" s="24" t="str">
        <f>LEFT(tbl_produits[[#This Row],[Code ATC]], 1)</f>
        <v>C</v>
      </c>
      <c r="H874" s="24" t="str">
        <f>INDEX(Table34[Libellé français], MATCH(tbl_produits[[#This Row],[Classe ATC]], Table34[ATC_code], 0))</f>
        <v>Système cardiovasculaire</v>
      </c>
      <c r="I874" s="24" t="str">
        <f>LEFT(tbl_produits[[#This Row],[Code ATC]], 3)</f>
        <v>C07</v>
      </c>
      <c r="J874" s="24"/>
      <c r="K874" s="24"/>
      <c r="L874" s="23"/>
    </row>
    <row r="875" spans="1:12" x14ac:dyDescent="0.2">
      <c r="A875" s="24" t="s">
        <v>248</v>
      </c>
      <c r="B875" s="24" t="s">
        <v>248</v>
      </c>
      <c r="C875" s="24" t="s">
        <v>2467</v>
      </c>
      <c r="D875" s="24" t="s">
        <v>15769</v>
      </c>
      <c r="E875" s="24" t="s">
        <v>15810</v>
      </c>
      <c r="F875" s="24" t="s">
        <v>12394</v>
      </c>
      <c r="G875" s="24" t="str">
        <f>LEFT(tbl_produits[[#This Row],[Code ATC]], 1)</f>
        <v>N</v>
      </c>
      <c r="H875" s="24" t="str">
        <f>INDEX(Table34[Libellé français], MATCH(tbl_produits[[#This Row],[Classe ATC]], Table34[ATC_code], 0))</f>
        <v>Système nerveux</v>
      </c>
      <c r="I875" s="24" t="str">
        <f>LEFT(tbl_produits[[#This Row],[Code ATC]], 3)</f>
        <v>N05</v>
      </c>
      <c r="J875" s="24"/>
      <c r="K875" s="24"/>
      <c r="L875" s="23"/>
    </row>
    <row r="876" spans="1:12" x14ac:dyDescent="0.2">
      <c r="A876" s="24" t="s">
        <v>1411</v>
      </c>
      <c r="B876" s="24" t="s">
        <v>16301</v>
      </c>
      <c r="C876" s="24" t="s">
        <v>16558</v>
      </c>
      <c r="D876" s="24" t="s">
        <v>17191</v>
      </c>
      <c r="E876" s="24" t="s">
        <v>2360</v>
      </c>
      <c r="F876" s="24" t="s">
        <v>14895</v>
      </c>
      <c r="G876" s="24" t="str">
        <f>LEFT(tbl_produits[[#This Row],[Code ATC]], 1)</f>
        <v>V</v>
      </c>
      <c r="H876" s="24" t="str">
        <f>INDEX(Table34[Libellé français], MATCH(tbl_produits[[#This Row],[Classe ATC]], Table34[ATC_code], 0))</f>
        <v>Divers</v>
      </c>
      <c r="I876" s="24" t="str">
        <f>LEFT(tbl_produits[[#This Row],[Code ATC]], 3)</f>
        <v>V03</v>
      </c>
      <c r="J876" s="24"/>
      <c r="K876" s="24"/>
      <c r="L876" s="23"/>
    </row>
    <row r="877" spans="1:12" x14ac:dyDescent="0.2">
      <c r="A877" s="24" t="s">
        <v>1412</v>
      </c>
      <c r="B877" s="24" t="s">
        <v>16302</v>
      </c>
      <c r="C877" s="24" t="s">
        <v>16601</v>
      </c>
      <c r="D877" s="24" t="s">
        <v>17191</v>
      </c>
      <c r="E877" s="24" t="s">
        <v>2360</v>
      </c>
      <c r="F877" s="24" t="s">
        <v>14895</v>
      </c>
      <c r="G877" s="24" t="str">
        <f>LEFT(tbl_produits[[#This Row],[Code ATC]], 1)</f>
        <v>V</v>
      </c>
      <c r="H877" s="24" t="str">
        <f>INDEX(Table34[Libellé français], MATCH(tbl_produits[[#This Row],[Classe ATC]], Table34[ATC_code], 0))</f>
        <v>Divers</v>
      </c>
      <c r="I877" s="24" t="str">
        <f>LEFT(tbl_produits[[#This Row],[Code ATC]], 3)</f>
        <v>V03</v>
      </c>
      <c r="J877" s="24"/>
      <c r="K877" s="24"/>
      <c r="L877" s="23"/>
    </row>
    <row r="878" spans="1:12" x14ac:dyDescent="0.2">
      <c r="A878" s="24" t="s">
        <v>1123</v>
      </c>
      <c r="B878" s="24" t="s">
        <v>16303</v>
      </c>
      <c r="C878" s="24" t="s">
        <v>16783</v>
      </c>
      <c r="D878" s="24"/>
      <c r="E878" s="24" t="s">
        <v>15830</v>
      </c>
      <c r="F878" s="24" t="s">
        <v>12260</v>
      </c>
      <c r="G878" s="24" t="str">
        <f>LEFT(tbl_produits[[#This Row],[Code ATC]], 1)</f>
        <v>N</v>
      </c>
      <c r="H878" s="24" t="str">
        <f>INDEX(Table34[Libellé français], MATCH(tbl_produits[[#This Row],[Classe ATC]], Table34[ATC_code], 0))</f>
        <v>Système nerveux</v>
      </c>
      <c r="I878" s="24" t="str">
        <f>LEFT(tbl_produits[[#This Row],[Code ATC]], 3)</f>
        <v>N04</v>
      </c>
      <c r="J878" s="24"/>
      <c r="K878" s="24"/>
      <c r="L878" s="23"/>
    </row>
    <row r="879" spans="1:12" x14ac:dyDescent="0.2">
      <c r="A879" s="24" t="s">
        <v>233</v>
      </c>
      <c r="B879" s="24" t="s">
        <v>233</v>
      </c>
      <c r="C879" s="24" t="s">
        <v>233</v>
      </c>
      <c r="D879" s="24" t="s">
        <v>15696</v>
      </c>
      <c r="E879" s="24" t="s">
        <v>2185</v>
      </c>
      <c r="F879" s="24" t="s">
        <v>8203</v>
      </c>
      <c r="G879" s="24" t="str">
        <f>LEFT(tbl_produits[[#This Row],[Code ATC]], 1)</f>
        <v>H</v>
      </c>
      <c r="H879" s="24" t="str">
        <f>INDEX(Table34[Libellé français], MATCH(tbl_produits[[#This Row],[Classe ATC]], Table34[ATC_code], 0))</f>
        <v>Hormones systémiques sauf hormones sexuelles et insulines</v>
      </c>
      <c r="I879" s="24" t="str">
        <f>LEFT(tbl_produits[[#This Row],[Code ATC]], 3)</f>
        <v>H01</v>
      </c>
      <c r="J879" s="24"/>
      <c r="K879" s="24"/>
      <c r="L879" s="23"/>
    </row>
    <row r="880" spans="1:12" x14ac:dyDescent="0.2">
      <c r="A880" s="24" t="s">
        <v>647</v>
      </c>
      <c r="B880" s="24" t="s">
        <v>2191</v>
      </c>
      <c r="C880" s="24" t="s">
        <v>233</v>
      </c>
      <c r="D880" s="24" t="s">
        <v>15696</v>
      </c>
      <c r="E880" s="24" t="s">
        <v>2185</v>
      </c>
      <c r="F880" s="24" t="s">
        <v>8203</v>
      </c>
      <c r="G880" s="24" t="str">
        <f>LEFT(tbl_produits[[#This Row],[Code ATC]], 1)</f>
        <v>H</v>
      </c>
      <c r="H880" s="24" t="str">
        <f>INDEX(Table34[Libellé français], MATCH(tbl_produits[[#This Row],[Classe ATC]], Table34[ATC_code], 0))</f>
        <v>Hormones systémiques sauf hormones sexuelles et insulines</v>
      </c>
      <c r="I880" s="24" t="str">
        <f>LEFT(tbl_produits[[#This Row],[Code ATC]], 3)</f>
        <v>H01</v>
      </c>
      <c r="J880" s="24"/>
      <c r="K880" s="24"/>
      <c r="L880" s="23"/>
    </row>
    <row r="881" spans="1:12" x14ac:dyDescent="0.2">
      <c r="A881" s="24" t="s">
        <v>273</v>
      </c>
      <c r="B881" s="24" t="s">
        <v>273</v>
      </c>
      <c r="C881" s="24" t="s">
        <v>233</v>
      </c>
      <c r="D881" s="24" t="s">
        <v>15696</v>
      </c>
      <c r="E881" s="24" t="s">
        <v>2185</v>
      </c>
      <c r="F881" s="24" t="s">
        <v>8203</v>
      </c>
      <c r="G881" s="24" t="str">
        <f>LEFT(tbl_produits[[#This Row],[Code ATC]], 1)</f>
        <v>H</v>
      </c>
      <c r="H881" s="24" t="str">
        <f>INDEX(Table34[Libellé français], MATCH(tbl_produits[[#This Row],[Classe ATC]], Table34[ATC_code], 0))</f>
        <v>Hormones systémiques sauf hormones sexuelles et insulines</v>
      </c>
      <c r="I881" s="24" t="str">
        <f>LEFT(tbl_produits[[#This Row],[Code ATC]], 3)</f>
        <v>H01</v>
      </c>
      <c r="J881" s="24"/>
      <c r="K881" s="24"/>
      <c r="L881" s="23"/>
    </row>
    <row r="882" spans="1:12" x14ac:dyDescent="0.2">
      <c r="A882" s="24" t="s">
        <v>38</v>
      </c>
      <c r="B882" s="24" t="s">
        <v>38</v>
      </c>
      <c r="C882" s="24" t="s">
        <v>16496</v>
      </c>
      <c r="D882" s="24" t="s">
        <v>16962</v>
      </c>
      <c r="E882" s="24" t="s">
        <v>15938</v>
      </c>
      <c r="F882" s="24" t="s">
        <v>10444</v>
      </c>
      <c r="G882" s="24" t="str">
        <f>LEFT(tbl_produits[[#This Row],[Code ATC]], 1)</f>
        <v>L</v>
      </c>
      <c r="H882" s="24" t="str">
        <f>INDEX(Table34[Libellé français], MATCH(tbl_produits[[#This Row],[Classe ATC]], Table34[ATC_code], 0))</f>
        <v>Antinéoplasiques et immunomodulateurs</v>
      </c>
      <c r="I882" s="24" t="str">
        <f>LEFT(tbl_produits[[#This Row],[Code ATC]], 3)</f>
        <v>L01</v>
      </c>
      <c r="J882" s="24"/>
      <c r="K882" s="24"/>
      <c r="L882" s="23"/>
    </row>
    <row r="883" spans="1:12" x14ac:dyDescent="0.2">
      <c r="A883" s="24" t="s">
        <v>1678</v>
      </c>
      <c r="B883" s="24" t="s">
        <v>16304</v>
      </c>
      <c r="C883" s="24" t="s">
        <v>16602</v>
      </c>
      <c r="D883" s="24"/>
      <c r="E883" s="24" t="s">
        <v>15911</v>
      </c>
      <c r="F883" s="24" t="s">
        <v>10868</v>
      </c>
      <c r="G883" s="24" t="str">
        <f>LEFT(tbl_produits[[#This Row],[Code ATC]], 1)</f>
        <v>L</v>
      </c>
      <c r="H883" s="24" t="str">
        <f>INDEX(Table34[Libellé français], MATCH(tbl_produits[[#This Row],[Classe ATC]], Table34[ATC_code], 0))</f>
        <v>Antinéoplasiques et immunomodulateurs</v>
      </c>
      <c r="I883" s="24" t="str">
        <f>LEFT(tbl_produits[[#This Row],[Code ATC]], 3)</f>
        <v>L04</v>
      </c>
      <c r="J883" s="24"/>
      <c r="K883" s="24"/>
      <c r="L883" s="23"/>
    </row>
    <row r="884" spans="1:12" x14ac:dyDescent="0.2">
      <c r="A884" s="24" t="s">
        <v>1694</v>
      </c>
      <c r="B884" s="24" t="s">
        <v>16305</v>
      </c>
      <c r="C884" s="24" t="s">
        <v>16811</v>
      </c>
      <c r="D884" s="24"/>
      <c r="E884" s="24" t="s">
        <v>15911</v>
      </c>
      <c r="F884" s="24" t="s">
        <v>10868</v>
      </c>
      <c r="G884" s="24" t="str">
        <f>LEFT(tbl_produits[[#This Row],[Code ATC]], 1)</f>
        <v>L</v>
      </c>
      <c r="H884" s="24" t="str">
        <f>INDEX(Table34[Libellé français], MATCH(tbl_produits[[#This Row],[Classe ATC]], Table34[ATC_code], 0))</f>
        <v>Antinéoplasiques et immunomodulateurs</v>
      </c>
      <c r="I884" s="24" t="str">
        <f>LEFT(tbl_produits[[#This Row],[Code ATC]], 3)</f>
        <v>L04</v>
      </c>
      <c r="J884" s="24"/>
      <c r="K884" s="24"/>
      <c r="L884" s="23"/>
    </row>
    <row r="885" spans="1:12" x14ac:dyDescent="0.2">
      <c r="A885" s="24" t="s">
        <v>148</v>
      </c>
      <c r="B885" s="24" t="s">
        <v>148</v>
      </c>
      <c r="C885" s="24" t="s">
        <v>16497</v>
      </c>
      <c r="D885" s="24" t="s">
        <v>15698</v>
      </c>
      <c r="E885" s="24" t="s">
        <v>15697</v>
      </c>
      <c r="F885" s="24" t="s">
        <v>12235</v>
      </c>
      <c r="G885" s="24" t="str">
        <f>LEFT(tbl_produits[[#This Row],[Code ATC]], 1)</f>
        <v>N</v>
      </c>
      <c r="H885" s="24" t="str">
        <f>INDEX(Table34[Libellé français], MATCH(tbl_produits[[#This Row],[Classe ATC]], Table34[ATC_code], 0))</f>
        <v>Système nerveux</v>
      </c>
      <c r="I885" s="24" t="str">
        <f>LEFT(tbl_produits[[#This Row],[Code ATC]], 3)</f>
        <v>N04</v>
      </c>
      <c r="J885" s="24"/>
      <c r="K885" s="24"/>
      <c r="L885" s="23"/>
    </row>
    <row r="886" spans="1:12" x14ac:dyDescent="0.2">
      <c r="A886" s="24" t="s">
        <v>17</v>
      </c>
      <c r="B886" s="24" t="s">
        <v>17</v>
      </c>
      <c r="C886" s="24" t="s">
        <v>2468</v>
      </c>
      <c r="D886" s="24" t="s">
        <v>15698</v>
      </c>
      <c r="E886" s="24" t="s">
        <v>15697</v>
      </c>
      <c r="F886" s="24" t="s">
        <v>12235</v>
      </c>
      <c r="G886" s="24" t="str">
        <f>LEFT(tbl_produits[[#This Row],[Code ATC]], 1)</f>
        <v>N</v>
      </c>
      <c r="H886" s="24" t="str">
        <f>INDEX(Table34[Libellé français], MATCH(tbl_produits[[#This Row],[Classe ATC]], Table34[ATC_code], 0))</f>
        <v>Système nerveux</v>
      </c>
      <c r="I886" s="24" t="str">
        <f>LEFT(tbl_produits[[#This Row],[Code ATC]], 3)</f>
        <v>N04</v>
      </c>
      <c r="J886" s="24"/>
      <c r="K886" s="24"/>
      <c r="L886" s="23"/>
    </row>
    <row r="887" spans="1:12" x14ac:dyDescent="0.2">
      <c r="A887" s="24" t="s">
        <v>1286</v>
      </c>
      <c r="B887" s="24" t="s">
        <v>2192</v>
      </c>
      <c r="C887" s="24" t="s">
        <v>2641</v>
      </c>
      <c r="D887" s="24" t="s">
        <v>15699</v>
      </c>
      <c r="E887" s="24" t="s">
        <v>2524</v>
      </c>
      <c r="F887" s="24" t="s">
        <v>14521</v>
      </c>
      <c r="G887" s="24" t="str">
        <f>LEFT(tbl_produits[[#This Row],[Code ATC]], 1)</f>
        <v>S</v>
      </c>
      <c r="H887" s="24" t="str">
        <f>INDEX(Table34[Libellé français], MATCH(tbl_produits[[#This Row],[Classe ATC]], Table34[ATC_code], 0))</f>
        <v>Organes sensoriels</v>
      </c>
      <c r="I887" s="24" t="str">
        <f>LEFT(tbl_produits[[#This Row],[Code ATC]], 3)</f>
        <v>S01</v>
      </c>
      <c r="J887" s="24"/>
      <c r="K887" s="24"/>
      <c r="L887" s="23"/>
    </row>
    <row r="888" spans="1:12" x14ac:dyDescent="0.2">
      <c r="A888" s="24" t="s">
        <v>1085</v>
      </c>
      <c r="B888" s="24" t="s">
        <v>16306</v>
      </c>
      <c r="C888" s="24" t="s">
        <v>16603</v>
      </c>
      <c r="D888" s="24" t="s">
        <v>17059</v>
      </c>
      <c r="E888" s="24" t="s">
        <v>15959</v>
      </c>
      <c r="F888" s="24" t="s">
        <v>4382</v>
      </c>
      <c r="G888" s="24" t="str">
        <f>LEFT(tbl_produits[[#This Row],[Code ATC]], 1)</f>
        <v>B</v>
      </c>
      <c r="H888" s="24" t="str">
        <f>INDEX(Table34[Libellé français], MATCH(tbl_produits[[#This Row],[Classe ATC]], Table34[ATC_code], 0))</f>
        <v>Sang et organes hématopoïétiques</v>
      </c>
      <c r="I888" s="24" t="str">
        <f>LEFT(tbl_produits[[#This Row],[Code ATC]], 3)</f>
        <v>B01</v>
      </c>
      <c r="J888" s="24"/>
      <c r="K888" s="24"/>
      <c r="L888" s="23"/>
    </row>
    <row r="889" spans="1:12" x14ac:dyDescent="0.2">
      <c r="A889" s="24" t="s">
        <v>1785</v>
      </c>
      <c r="B889" s="24" t="s">
        <v>16307</v>
      </c>
      <c r="C889" s="24" t="s">
        <v>16605</v>
      </c>
      <c r="D889" s="24" t="s">
        <v>15630</v>
      </c>
      <c r="E889" s="24" t="s">
        <v>16606</v>
      </c>
      <c r="F889" s="24" t="s">
        <v>8988</v>
      </c>
      <c r="G889" s="24" t="str">
        <f>LEFT(tbl_produits[[#This Row],[Code ATC]], 1)</f>
        <v>J</v>
      </c>
      <c r="H889" s="24" t="str">
        <f>INDEX(Table34[Libellé français], MATCH(tbl_produits[[#This Row],[Classe ATC]], Table34[ATC_code], 0))</f>
        <v>Anti-infectieux à usage systémique</v>
      </c>
      <c r="I889" s="24" t="str">
        <f>LEFT(tbl_produits[[#This Row],[Code ATC]], 3)</f>
        <v>J01</v>
      </c>
      <c r="J889" s="24"/>
      <c r="K889" s="24"/>
      <c r="L889" s="23"/>
    </row>
    <row r="890" spans="1:12" x14ac:dyDescent="0.2">
      <c r="A890" s="24" t="s">
        <v>568</v>
      </c>
      <c r="B890" s="24" t="s">
        <v>568</v>
      </c>
      <c r="C890" s="24" t="s">
        <v>16605</v>
      </c>
      <c r="D890" s="24" t="s">
        <v>15630</v>
      </c>
      <c r="E890" s="24" t="s">
        <v>16606</v>
      </c>
      <c r="F890" s="24" t="s">
        <v>8988</v>
      </c>
      <c r="G890" s="24" t="str">
        <f>LEFT(tbl_produits[[#This Row],[Code ATC]], 1)</f>
        <v>J</v>
      </c>
      <c r="H890" s="24" t="str">
        <f>INDEX(Table34[Libellé français], MATCH(tbl_produits[[#This Row],[Classe ATC]], Table34[ATC_code], 0))</f>
        <v>Anti-infectieux à usage systémique</v>
      </c>
      <c r="I890" s="24" t="str">
        <f>LEFT(tbl_produits[[#This Row],[Code ATC]], 3)</f>
        <v>J01</v>
      </c>
      <c r="J890" s="24"/>
      <c r="K890" s="24"/>
      <c r="L890" s="23"/>
    </row>
    <row r="891" spans="1:12" x14ac:dyDescent="0.2">
      <c r="A891" s="24" t="s">
        <v>87</v>
      </c>
      <c r="B891" s="24" t="s">
        <v>87</v>
      </c>
      <c r="C891" s="24" t="s">
        <v>16498</v>
      </c>
      <c r="D891" s="24"/>
      <c r="E891" s="24" t="s">
        <v>16604</v>
      </c>
      <c r="F891" s="24" t="s">
        <v>14545</v>
      </c>
      <c r="G891" s="24" t="str">
        <f>LEFT(tbl_produits[[#This Row],[Code ATC]], 1)</f>
        <v>S</v>
      </c>
      <c r="H891" s="24" t="str">
        <f>INDEX(Table34[Libellé français], MATCH(tbl_produits[[#This Row],[Classe ATC]], Table34[ATC_code], 0))</f>
        <v>Organes sensoriels</v>
      </c>
      <c r="I891" s="24" t="str">
        <f>LEFT(tbl_produits[[#This Row],[Code ATC]], 3)</f>
        <v>S01</v>
      </c>
      <c r="J891" s="24"/>
      <c r="K891" s="24"/>
      <c r="L891" s="23"/>
    </row>
    <row r="892" spans="1:12" x14ac:dyDescent="0.2">
      <c r="A892" s="24" t="s">
        <v>1041</v>
      </c>
      <c r="B892" s="24" t="s">
        <v>16308</v>
      </c>
      <c r="C892" s="24" t="s">
        <v>16498</v>
      </c>
      <c r="D892" s="24"/>
      <c r="E892" s="24" t="s">
        <v>16604</v>
      </c>
      <c r="F892" s="24" t="s">
        <v>14545</v>
      </c>
      <c r="G892" s="24" t="str">
        <f>LEFT(tbl_produits[[#This Row],[Code ATC]], 1)</f>
        <v>S</v>
      </c>
      <c r="H892" s="24" t="str">
        <f>INDEX(Table34[Libellé français], MATCH(tbl_produits[[#This Row],[Classe ATC]], Table34[ATC_code], 0))</f>
        <v>Organes sensoriels</v>
      </c>
      <c r="I892" s="24" t="str">
        <f>LEFT(tbl_produits[[#This Row],[Code ATC]], 3)</f>
        <v>S01</v>
      </c>
      <c r="J892" s="24"/>
      <c r="K892" s="24"/>
      <c r="L892" s="23"/>
    </row>
    <row r="893" spans="1:12" x14ac:dyDescent="0.2">
      <c r="A893" s="24" t="s">
        <v>76</v>
      </c>
      <c r="B893" s="24" t="s">
        <v>76</v>
      </c>
      <c r="C893" s="24" t="s">
        <v>16499</v>
      </c>
      <c r="D893" s="24" t="s">
        <v>15642</v>
      </c>
      <c r="E893" s="24" t="s">
        <v>16908</v>
      </c>
      <c r="F893" s="24" t="s">
        <v>4801</v>
      </c>
      <c r="G893" s="24" t="str">
        <f>LEFT(tbl_produits[[#This Row],[Code ATC]], 1)</f>
        <v>B</v>
      </c>
      <c r="H893" s="24" t="str">
        <f>INDEX(Table34[Libellé français], MATCH(tbl_produits[[#This Row],[Classe ATC]], Table34[ATC_code], 0))</f>
        <v>Sang et organes hématopoïétiques</v>
      </c>
      <c r="I893" s="24" t="str">
        <f>LEFT(tbl_produits[[#This Row],[Code ATC]], 3)</f>
        <v>B05</v>
      </c>
      <c r="J893" s="24"/>
      <c r="K893" s="24"/>
      <c r="L893" s="23"/>
    </row>
    <row r="894" spans="1:12" x14ac:dyDescent="0.2">
      <c r="A894" s="24" t="s">
        <v>1054</v>
      </c>
      <c r="B894" s="24" t="s">
        <v>16310</v>
      </c>
      <c r="C894" s="24" t="s">
        <v>16812</v>
      </c>
      <c r="D894" s="24" t="s">
        <v>15633</v>
      </c>
      <c r="E894" s="24" t="s">
        <v>16813</v>
      </c>
      <c r="F894" s="24" t="s">
        <v>17004</v>
      </c>
      <c r="G894" s="24" t="str">
        <f>LEFT(tbl_produits[[#This Row],[Code ATC]], 1)</f>
        <v>C</v>
      </c>
      <c r="H894" s="24" t="str">
        <f>INDEX(Table34[Libellé français], MATCH(tbl_produits[[#This Row],[Classe ATC]], Table34[ATC_code], 0))</f>
        <v>Système cardiovasculaire</v>
      </c>
      <c r="I894" s="24" t="str">
        <f>LEFT(tbl_produits[[#This Row],[Code ATC]], 3)</f>
        <v>C03</v>
      </c>
      <c r="J894" s="24"/>
      <c r="K894" s="24"/>
      <c r="L894" s="23"/>
    </row>
    <row r="895" spans="1:12" x14ac:dyDescent="0.2">
      <c r="A895" s="24" t="s">
        <v>1484</v>
      </c>
      <c r="B895" s="24" t="s">
        <v>16310</v>
      </c>
      <c r="C895" s="24" t="s">
        <v>16812</v>
      </c>
      <c r="D895" s="24" t="s">
        <v>15633</v>
      </c>
      <c r="E895" s="24" t="s">
        <v>16813</v>
      </c>
      <c r="F895" s="24" t="s">
        <v>17004</v>
      </c>
      <c r="G895" s="24" t="str">
        <f>LEFT(tbl_produits[[#This Row],[Code ATC]], 1)</f>
        <v>C</v>
      </c>
      <c r="H895" s="24" t="str">
        <f>INDEX(Table34[Libellé français], MATCH(tbl_produits[[#This Row],[Classe ATC]], Table34[ATC_code], 0))</f>
        <v>Système cardiovasculaire</v>
      </c>
      <c r="I895" s="24" t="str">
        <f>LEFT(tbl_produits[[#This Row],[Code ATC]], 3)</f>
        <v>C03</v>
      </c>
      <c r="J895" s="24"/>
      <c r="K895" s="24"/>
      <c r="L895" s="23"/>
    </row>
    <row r="896" spans="1:12" x14ac:dyDescent="0.2">
      <c r="A896" s="24" t="s">
        <v>1985</v>
      </c>
      <c r="B896" s="24" t="s">
        <v>16309</v>
      </c>
      <c r="C896" s="24" t="s">
        <v>16812</v>
      </c>
      <c r="D896" s="24" t="s">
        <v>15633</v>
      </c>
      <c r="E896" s="24" t="s">
        <v>16813</v>
      </c>
      <c r="F896" s="24" t="s">
        <v>17004</v>
      </c>
      <c r="G896" s="24" t="str">
        <f>LEFT(tbl_produits[[#This Row],[Code ATC]], 1)</f>
        <v>C</v>
      </c>
      <c r="H896" s="24" t="str">
        <f>INDEX(Table34[Libellé français], MATCH(tbl_produits[[#This Row],[Classe ATC]], Table34[ATC_code], 0))</f>
        <v>Système cardiovasculaire</v>
      </c>
      <c r="I896" s="24" t="str">
        <f>LEFT(tbl_produits[[#This Row],[Code ATC]], 3)</f>
        <v>C03</v>
      </c>
      <c r="J896" s="24"/>
      <c r="K896" s="24"/>
      <c r="L896" s="23"/>
    </row>
    <row r="897" spans="1:12" x14ac:dyDescent="0.2">
      <c r="A897" s="24" t="s">
        <v>162</v>
      </c>
      <c r="B897" s="24" t="s">
        <v>162</v>
      </c>
      <c r="C897" s="24" t="s">
        <v>16500</v>
      </c>
      <c r="D897" s="24" t="s">
        <v>15633</v>
      </c>
      <c r="E897" s="24" t="s">
        <v>2186</v>
      </c>
      <c r="F897" s="24" t="s">
        <v>8236</v>
      </c>
      <c r="G897" s="24" t="str">
        <f>LEFT(tbl_produits[[#This Row],[Code ATC]], 1)</f>
        <v>H</v>
      </c>
      <c r="H897" s="24" t="str">
        <f>INDEX(Table34[Libellé français], MATCH(tbl_produits[[#This Row],[Classe ATC]], Table34[ATC_code], 0))</f>
        <v>Hormones systémiques sauf hormones sexuelles et insulines</v>
      </c>
      <c r="I897" s="24" t="str">
        <f>LEFT(tbl_produits[[#This Row],[Code ATC]], 3)</f>
        <v>H02</v>
      </c>
      <c r="J897" s="24"/>
      <c r="K897" s="24"/>
      <c r="L897" s="23"/>
    </row>
    <row r="898" spans="1:12" x14ac:dyDescent="0.2">
      <c r="A898" s="24" t="s">
        <v>1535</v>
      </c>
      <c r="B898" s="24" t="s">
        <v>16311</v>
      </c>
      <c r="C898" s="24" t="s">
        <v>16501</v>
      </c>
      <c r="D898" s="24" t="s">
        <v>15633</v>
      </c>
      <c r="E898" s="24" t="s">
        <v>2186</v>
      </c>
      <c r="F898" s="24" t="s">
        <v>8236</v>
      </c>
      <c r="G898" s="24" t="str">
        <f>LEFT(tbl_produits[[#This Row],[Code ATC]], 1)</f>
        <v>H</v>
      </c>
      <c r="H898" s="24" t="str">
        <f>INDEX(Table34[Libellé français], MATCH(tbl_produits[[#This Row],[Classe ATC]], Table34[ATC_code], 0))</f>
        <v>Hormones systémiques sauf hormones sexuelles et insulines</v>
      </c>
      <c r="I898" s="24" t="str">
        <f>LEFT(tbl_produits[[#This Row],[Code ATC]], 3)</f>
        <v>H02</v>
      </c>
      <c r="J898" s="24"/>
      <c r="K898" s="24"/>
      <c r="L898" s="23"/>
    </row>
    <row r="899" spans="1:12" x14ac:dyDescent="0.2">
      <c r="A899" s="24" t="s">
        <v>84</v>
      </c>
      <c r="B899" s="24" t="s">
        <v>84</v>
      </c>
      <c r="C899" s="24" t="s">
        <v>16501</v>
      </c>
      <c r="D899" s="24" t="s">
        <v>15633</v>
      </c>
      <c r="E899" s="24" t="s">
        <v>2186</v>
      </c>
      <c r="F899" s="24" t="s">
        <v>8236</v>
      </c>
      <c r="G899" s="24" t="str">
        <f>LEFT(tbl_produits[[#This Row],[Code ATC]], 1)</f>
        <v>H</v>
      </c>
      <c r="H899" s="24" t="str">
        <f>INDEX(Table34[Libellé français], MATCH(tbl_produits[[#This Row],[Classe ATC]], Table34[ATC_code], 0))</f>
        <v>Hormones systémiques sauf hormones sexuelles et insulines</v>
      </c>
      <c r="I899" s="24" t="str">
        <f>LEFT(tbl_produits[[#This Row],[Code ATC]], 3)</f>
        <v>H02</v>
      </c>
      <c r="J899" s="24"/>
      <c r="K899" s="24"/>
      <c r="L899" s="23"/>
    </row>
    <row r="900" spans="1:12" x14ac:dyDescent="0.2">
      <c r="A900" s="24" t="s">
        <v>238</v>
      </c>
      <c r="B900" s="24" t="s">
        <v>238</v>
      </c>
      <c r="C900" s="24" t="s">
        <v>238</v>
      </c>
      <c r="D900" s="24" t="s">
        <v>15633</v>
      </c>
      <c r="E900" s="24" t="s">
        <v>2186</v>
      </c>
      <c r="F900" s="24" t="s">
        <v>8236</v>
      </c>
      <c r="G900" s="24" t="str">
        <f>LEFT(tbl_produits[[#This Row],[Code ATC]], 1)</f>
        <v>H</v>
      </c>
      <c r="H900" s="24" t="str">
        <f>INDEX(Table34[Libellé français], MATCH(tbl_produits[[#This Row],[Classe ATC]], Table34[ATC_code], 0))</f>
        <v>Hormones systémiques sauf hormones sexuelles et insulines</v>
      </c>
      <c r="I900" s="24" t="str">
        <f>LEFT(tbl_produits[[#This Row],[Code ATC]], 3)</f>
        <v>H02</v>
      </c>
      <c r="J900" s="24"/>
      <c r="K900" s="24"/>
      <c r="L900" s="23"/>
    </row>
    <row r="901" spans="1:12" x14ac:dyDescent="0.2">
      <c r="A901" s="24" t="s">
        <v>1529</v>
      </c>
      <c r="B901" s="24" t="s">
        <v>2312</v>
      </c>
      <c r="C901" s="24" t="s">
        <v>238</v>
      </c>
      <c r="D901" s="24" t="s">
        <v>15633</v>
      </c>
      <c r="E901" s="24" t="s">
        <v>2186</v>
      </c>
      <c r="F901" s="24" t="s">
        <v>8236</v>
      </c>
      <c r="G901" s="24" t="str">
        <f>LEFT(tbl_produits[[#This Row],[Code ATC]], 1)</f>
        <v>H</v>
      </c>
      <c r="H901" s="24" t="str">
        <f>INDEX(Table34[Libellé français], MATCH(tbl_produits[[#This Row],[Classe ATC]], Table34[ATC_code], 0))</f>
        <v>Hormones systémiques sauf hormones sexuelles et insulines</v>
      </c>
      <c r="I901" s="24" t="str">
        <f>LEFT(tbl_produits[[#This Row],[Code ATC]], 3)</f>
        <v>H02</v>
      </c>
      <c r="J901" s="24"/>
      <c r="K901" s="24"/>
      <c r="L901" s="23"/>
    </row>
    <row r="902" spans="1:12" x14ac:dyDescent="0.2">
      <c r="A902" s="24" t="s">
        <v>397</v>
      </c>
      <c r="B902" s="24" t="s">
        <v>397</v>
      </c>
      <c r="C902" s="24" t="s">
        <v>16502</v>
      </c>
      <c r="D902" s="24" t="s">
        <v>15687</v>
      </c>
      <c r="E902" s="24" t="s">
        <v>16963</v>
      </c>
      <c r="F902" s="24" t="s">
        <v>8239</v>
      </c>
      <c r="G902" s="24" t="str">
        <f>LEFT(tbl_produits[[#This Row],[Code ATC]], 1)</f>
        <v>H</v>
      </c>
      <c r="H902" s="24" t="str">
        <f>INDEX(Table34[Libellé français], MATCH(tbl_produits[[#This Row],[Classe ATC]], Table34[ATC_code], 0))</f>
        <v>Hormones systémiques sauf hormones sexuelles et insulines</v>
      </c>
      <c r="I902" s="24" t="str">
        <f>LEFT(tbl_produits[[#This Row],[Code ATC]], 3)</f>
        <v>H02</v>
      </c>
      <c r="J902" s="24"/>
      <c r="K902" s="24"/>
      <c r="L902" s="23"/>
    </row>
    <row r="903" spans="1:12" x14ac:dyDescent="0.2">
      <c r="A903" s="24" t="s">
        <v>1110</v>
      </c>
      <c r="B903" s="24" t="s">
        <v>16312</v>
      </c>
      <c r="C903" s="24" t="s">
        <v>17095</v>
      </c>
      <c r="D903" s="24"/>
      <c r="E903" s="24" t="s">
        <v>2385</v>
      </c>
      <c r="F903" s="24" t="s">
        <v>5130</v>
      </c>
      <c r="G903" s="24" t="str">
        <f>LEFT(tbl_produits[[#This Row],[Code ATC]], 1)</f>
        <v>C</v>
      </c>
      <c r="H903" s="24" t="str">
        <f>INDEX(Table34[Libellé français], MATCH(tbl_produits[[#This Row],[Classe ATC]], Table34[ATC_code], 0))</f>
        <v>Système cardiovasculaire</v>
      </c>
      <c r="I903" s="24" t="str">
        <f>LEFT(tbl_produits[[#This Row],[Code ATC]], 3)</f>
        <v>C01</v>
      </c>
      <c r="J903" s="24"/>
      <c r="K903" s="24"/>
      <c r="L903" s="23"/>
    </row>
    <row r="904" spans="1:12" x14ac:dyDescent="0.2">
      <c r="A904" s="24" t="s">
        <v>1276</v>
      </c>
      <c r="B904" s="24" t="s">
        <v>16313</v>
      </c>
      <c r="C904" s="24" t="s">
        <v>16883</v>
      </c>
      <c r="D904" s="24"/>
      <c r="E904" s="24" t="s">
        <v>16729</v>
      </c>
      <c r="F904" s="24" t="s">
        <v>17022</v>
      </c>
      <c r="G904" s="24" t="str">
        <f>LEFT(tbl_produits[[#This Row],[Code ATC]], 1)</f>
        <v>L</v>
      </c>
      <c r="H904" s="24" t="str">
        <f>INDEX(Table34[Libellé français], MATCH(tbl_produits[[#This Row],[Classe ATC]], Table34[ATC_code], 0))</f>
        <v>Antinéoplasiques et immunomodulateurs</v>
      </c>
      <c r="I904" s="24" t="str">
        <f>LEFT(tbl_produits[[#This Row],[Code ATC]], 3)</f>
        <v>L01</v>
      </c>
      <c r="J904" s="24"/>
      <c r="K904" s="24"/>
      <c r="L904" s="23"/>
    </row>
    <row r="905" spans="1:12" x14ac:dyDescent="0.2">
      <c r="A905" s="24" t="s">
        <v>969</v>
      </c>
      <c r="B905" s="24" t="s">
        <v>16314</v>
      </c>
      <c r="C905" s="24" t="s">
        <v>17148</v>
      </c>
      <c r="D905" s="24" t="s">
        <v>17191</v>
      </c>
      <c r="E905" s="24" t="s">
        <v>2081</v>
      </c>
      <c r="F905" s="24" t="s">
        <v>12126</v>
      </c>
      <c r="G905" s="24" t="str">
        <f>LEFT(tbl_produits[[#This Row],[Code ATC]], 1)</f>
        <v>N</v>
      </c>
      <c r="H905" s="24" t="str">
        <f>INDEX(Table34[Libellé français], MATCH(tbl_produits[[#This Row],[Classe ATC]], Table34[ATC_code], 0))</f>
        <v>Système nerveux</v>
      </c>
      <c r="I905" s="24" t="str">
        <f>LEFT(tbl_produits[[#This Row],[Code ATC]], 3)</f>
        <v>N03</v>
      </c>
      <c r="J905" s="24"/>
      <c r="K905" s="24"/>
      <c r="L905" s="23"/>
    </row>
    <row r="906" spans="1:12" x14ac:dyDescent="0.2">
      <c r="A906" s="24" t="s">
        <v>968</v>
      </c>
      <c r="B906" s="24" t="s">
        <v>16315</v>
      </c>
      <c r="C906" s="24" t="s">
        <v>17149</v>
      </c>
      <c r="D906" s="24" t="s">
        <v>17191</v>
      </c>
      <c r="E906" s="24" t="s">
        <v>2081</v>
      </c>
      <c r="F906" s="24" t="s">
        <v>12126</v>
      </c>
      <c r="G906" s="24" t="str">
        <f>LEFT(tbl_produits[[#This Row],[Code ATC]], 1)</f>
        <v>N</v>
      </c>
      <c r="H906" s="24" t="str">
        <f>INDEX(Table34[Libellé français], MATCH(tbl_produits[[#This Row],[Classe ATC]], Table34[ATC_code], 0))</f>
        <v>Système nerveux</v>
      </c>
      <c r="I906" s="24" t="str">
        <f>LEFT(tbl_produits[[#This Row],[Code ATC]], 3)</f>
        <v>N03</v>
      </c>
      <c r="J906" s="24"/>
      <c r="K906" s="24"/>
      <c r="L906" s="23"/>
    </row>
    <row r="907" spans="1:12" x14ac:dyDescent="0.2">
      <c r="A907" s="24" t="s">
        <v>578</v>
      </c>
      <c r="B907" s="24" t="s">
        <v>578</v>
      </c>
      <c r="C907" s="24" t="s">
        <v>17084</v>
      </c>
      <c r="D907" s="24" t="s">
        <v>16964</v>
      </c>
      <c r="E907" s="24" t="s">
        <v>15884</v>
      </c>
      <c r="F907" s="24" t="s">
        <v>8609</v>
      </c>
      <c r="G907" s="24" t="str">
        <f>LEFT(tbl_produits[[#This Row],[Code ATC]], 1)</f>
        <v>J</v>
      </c>
      <c r="H907" s="24" t="str">
        <f>INDEX(Table34[Libellé français], MATCH(tbl_produits[[#This Row],[Classe ATC]], Table34[ATC_code], 0))</f>
        <v>Anti-infectieux à usage systémique</v>
      </c>
      <c r="I907" s="24" t="str">
        <f>LEFT(tbl_produits[[#This Row],[Code ATC]], 3)</f>
        <v>J01</v>
      </c>
      <c r="J907" s="24"/>
      <c r="K907" s="24"/>
      <c r="L907" s="23"/>
    </row>
    <row r="908" spans="1:12" x14ac:dyDescent="0.2">
      <c r="A908" s="24" t="s">
        <v>604</v>
      </c>
      <c r="B908" s="24" t="s">
        <v>16316</v>
      </c>
      <c r="C908" s="24" t="s">
        <v>17117</v>
      </c>
      <c r="D908" s="24" t="s">
        <v>17191</v>
      </c>
      <c r="E908" s="24" t="s">
        <v>15884</v>
      </c>
      <c r="F908" s="24" t="s">
        <v>8609</v>
      </c>
      <c r="G908" s="24" t="str">
        <f>LEFT(tbl_produits[[#This Row],[Code ATC]], 1)</f>
        <v>J</v>
      </c>
      <c r="H908" s="24" t="str">
        <f>INDEX(Table34[Libellé français], MATCH(tbl_produits[[#This Row],[Classe ATC]], Table34[ATC_code], 0))</f>
        <v>Anti-infectieux à usage systémique</v>
      </c>
      <c r="I908" s="24" t="str">
        <f>LEFT(tbl_produits[[#This Row],[Code ATC]], 3)</f>
        <v>J01</v>
      </c>
      <c r="J908" s="24"/>
      <c r="K908" s="24"/>
      <c r="L908" s="23"/>
    </row>
    <row r="909" spans="1:12" x14ac:dyDescent="0.2">
      <c r="A909" s="24" t="s">
        <v>1212</v>
      </c>
      <c r="B909" s="24" t="s">
        <v>16317</v>
      </c>
      <c r="C909" s="24" t="s">
        <v>17151</v>
      </c>
      <c r="D909" s="24" t="s">
        <v>17191</v>
      </c>
      <c r="E909" s="24" t="s">
        <v>15960</v>
      </c>
      <c r="F909" s="24" t="s">
        <v>12400</v>
      </c>
      <c r="G909" s="24" t="str">
        <f>LEFT(tbl_produits[[#This Row],[Code ATC]], 1)</f>
        <v>N</v>
      </c>
      <c r="H909" s="24" t="str">
        <f>INDEX(Table34[Libellé français], MATCH(tbl_produits[[#This Row],[Classe ATC]], Table34[ATC_code], 0))</f>
        <v>Système nerveux</v>
      </c>
      <c r="I909" s="24" t="str">
        <f>LEFT(tbl_produits[[#This Row],[Code ATC]], 3)</f>
        <v>N05</v>
      </c>
      <c r="J909" s="24"/>
      <c r="K909" s="24"/>
      <c r="L909" s="23"/>
    </row>
    <row r="910" spans="1:12" x14ac:dyDescent="0.2">
      <c r="A910" s="24" t="s">
        <v>1974</v>
      </c>
      <c r="B910" s="24" t="s">
        <v>16318</v>
      </c>
      <c r="C910" s="24" t="s">
        <v>17152</v>
      </c>
      <c r="D910" s="24" t="s">
        <v>17191</v>
      </c>
      <c r="E910" s="24" t="s">
        <v>15960</v>
      </c>
      <c r="F910" s="24" t="s">
        <v>12400</v>
      </c>
      <c r="G910" s="24" t="str">
        <f>LEFT(tbl_produits[[#This Row],[Code ATC]], 1)</f>
        <v>N</v>
      </c>
      <c r="H910" s="24" t="str">
        <f>INDEX(Table34[Libellé français], MATCH(tbl_produits[[#This Row],[Classe ATC]], Table34[ATC_code], 0))</f>
        <v>Système nerveux</v>
      </c>
      <c r="I910" s="24" t="str">
        <f>LEFT(tbl_produits[[#This Row],[Code ATC]], 3)</f>
        <v>N05</v>
      </c>
      <c r="J910" s="24"/>
      <c r="K910" s="24"/>
      <c r="L910" s="23"/>
    </row>
    <row r="911" spans="1:12" x14ac:dyDescent="0.2">
      <c r="A911" s="24" t="s">
        <v>1457</v>
      </c>
      <c r="B911" s="24" t="s">
        <v>16319</v>
      </c>
      <c r="C911" s="24" t="s">
        <v>17125</v>
      </c>
      <c r="D911" s="24" t="s">
        <v>17191</v>
      </c>
      <c r="E911" s="24" t="s">
        <v>15912</v>
      </c>
      <c r="F911" s="24" t="s">
        <v>9129</v>
      </c>
      <c r="G911" s="24" t="str">
        <f>LEFT(tbl_produits[[#This Row],[Code ATC]], 1)</f>
        <v>J</v>
      </c>
      <c r="H911" s="24" t="str">
        <f>INDEX(Table34[Libellé français], MATCH(tbl_produits[[#This Row],[Classe ATC]], Table34[ATC_code], 0))</f>
        <v>Anti-infectieux à usage systémique</v>
      </c>
      <c r="I911" s="24" t="str">
        <f>LEFT(tbl_produits[[#This Row],[Code ATC]], 3)</f>
        <v>J05</v>
      </c>
      <c r="J911" s="24"/>
      <c r="K911" s="24"/>
      <c r="L911" s="23"/>
    </row>
    <row r="912" spans="1:12" x14ac:dyDescent="0.2">
      <c r="A912" s="24" t="s">
        <v>1666</v>
      </c>
      <c r="B912" s="24" t="s">
        <v>16320</v>
      </c>
      <c r="C912" s="24" t="s">
        <v>17123</v>
      </c>
      <c r="D912" s="24" t="s">
        <v>17191</v>
      </c>
      <c r="E912" s="24" t="s">
        <v>17169</v>
      </c>
      <c r="F912" s="24" t="s">
        <v>8855</v>
      </c>
      <c r="G912" s="24" t="str">
        <f>LEFT(tbl_produits[[#This Row],[Code ATC]], 1)</f>
        <v>J</v>
      </c>
      <c r="H912" s="24" t="str">
        <f>INDEX(Table34[Libellé français], MATCH(tbl_produits[[#This Row],[Classe ATC]], Table34[ATC_code], 0))</f>
        <v>Anti-infectieux à usage systémique</v>
      </c>
      <c r="I912" s="24" t="str">
        <f>LEFT(tbl_produits[[#This Row],[Code ATC]], 3)</f>
        <v>J01</v>
      </c>
      <c r="J912" s="24"/>
      <c r="K912" s="24"/>
      <c r="L912" s="23"/>
    </row>
    <row r="913" spans="1:12" x14ac:dyDescent="0.2">
      <c r="A913" s="24" t="s">
        <v>1007</v>
      </c>
      <c r="B913" s="24" t="s">
        <v>16321</v>
      </c>
      <c r="C913" s="24" t="s">
        <v>17153</v>
      </c>
      <c r="D913" s="24" t="s">
        <v>17191</v>
      </c>
      <c r="E913" s="24" t="s">
        <v>16593</v>
      </c>
      <c r="F913" s="24" t="s">
        <v>12444</v>
      </c>
      <c r="G913" s="24" t="str">
        <f>LEFT(tbl_produits[[#This Row],[Code ATC]], 1)</f>
        <v>N</v>
      </c>
      <c r="H913" s="24" t="str">
        <f>INDEX(Table34[Libellé français], MATCH(tbl_produits[[#This Row],[Classe ATC]], Table34[ATC_code], 0))</f>
        <v>Système nerveux</v>
      </c>
      <c r="I913" s="24" t="str">
        <f>LEFT(tbl_produits[[#This Row],[Code ATC]], 3)</f>
        <v>N05</v>
      </c>
      <c r="J913" s="24"/>
      <c r="K913" s="24"/>
      <c r="L913" s="23"/>
    </row>
    <row r="914" spans="1:12" x14ac:dyDescent="0.2">
      <c r="A914" s="24" t="s">
        <v>1994</v>
      </c>
      <c r="B914" s="24" t="s">
        <v>16323</v>
      </c>
      <c r="C914" s="24" t="s">
        <v>17154</v>
      </c>
      <c r="D914" s="24" t="s">
        <v>17191</v>
      </c>
      <c r="E914" s="24" t="s">
        <v>16593</v>
      </c>
      <c r="F914" s="24" t="s">
        <v>12444</v>
      </c>
      <c r="G914" s="24" t="str">
        <f>LEFT(tbl_produits[[#This Row],[Code ATC]], 1)</f>
        <v>N</v>
      </c>
      <c r="H914" s="24" t="str">
        <f>INDEX(Table34[Libellé français], MATCH(tbl_produits[[#This Row],[Classe ATC]], Table34[ATC_code], 0))</f>
        <v>Système nerveux</v>
      </c>
      <c r="I914" s="24" t="str">
        <f>LEFT(tbl_produits[[#This Row],[Code ATC]], 3)</f>
        <v>N05</v>
      </c>
      <c r="J914" s="24"/>
      <c r="K914" s="24"/>
      <c r="L914" s="23"/>
    </row>
    <row r="915" spans="1:12" x14ac:dyDescent="0.2">
      <c r="A915" s="24" t="s">
        <v>1931</v>
      </c>
      <c r="B915" s="24" t="s">
        <v>16322</v>
      </c>
      <c r="C915" s="24" t="s">
        <v>17155</v>
      </c>
      <c r="D915" s="24" t="s">
        <v>17191</v>
      </c>
      <c r="E915" s="24" t="s">
        <v>16593</v>
      </c>
      <c r="F915" s="24" t="s">
        <v>12444</v>
      </c>
      <c r="G915" s="24" t="str">
        <f>LEFT(tbl_produits[[#This Row],[Code ATC]], 1)</f>
        <v>N</v>
      </c>
      <c r="H915" s="24" t="str">
        <f>INDEX(Table34[Libellé français], MATCH(tbl_produits[[#This Row],[Classe ATC]], Table34[ATC_code], 0))</f>
        <v>Système nerveux</v>
      </c>
      <c r="I915" s="24" t="str">
        <f>LEFT(tbl_produits[[#This Row],[Code ATC]], 3)</f>
        <v>N05</v>
      </c>
      <c r="J915" s="24"/>
      <c r="K915" s="24"/>
      <c r="L915" s="23"/>
    </row>
    <row r="916" spans="1:12" x14ac:dyDescent="0.2">
      <c r="A916" s="24" t="s">
        <v>683</v>
      </c>
      <c r="B916" s="24" t="s">
        <v>2313</v>
      </c>
      <c r="C916" s="24" t="s">
        <v>17100</v>
      </c>
      <c r="D916" s="24" t="s">
        <v>17191</v>
      </c>
      <c r="E916" s="24" t="s">
        <v>2187</v>
      </c>
      <c r="F916" s="24" t="s">
        <v>6243</v>
      </c>
      <c r="G916" s="24" t="str">
        <f>LEFT(tbl_produits[[#This Row],[Code ATC]], 1)</f>
        <v>C</v>
      </c>
      <c r="H916" s="24" t="str">
        <f>INDEX(Table34[Libellé français], MATCH(tbl_produits[[#This Row],[Classe ATC]], Table34[ATC_code], 0))</f>
        <v>Système cardiovasculaire</v>
      </c>
      <c r="I916" s="24" t="str">
        <f>LEFT(tbl_produits[[#This Row],[Code ATC]], 3)</f>
        <v>C09</v>
      </c>
      <c r="J916" s="24"/>
      <c r="K916" s="24"/>
      <c r="L916" s="23"/>
    </row>
    <row r="917" spans="1:12" x14ac:dyDescent="0.2">
      <c r="A917" s="24" t="s">
        <v>1684</v>
      </c>
      <c r="B917" s="24" t="s">
        <v>16324</v>
      </c>
      <c r="C917" s="24" t="s">
        <v>17118</v>
      </c>
      <c r="D917" s="24" t="s">
        <v>17191</v>
      </c>
      <c r="E917" s="24" t="s">
        <v>2188</v>
      </c>
      <c r="F917" s="24" t="s">
        <v>8765</v>
      </c>
      <c r="G917" s="24" t="str">
        <f>LEFT(tbl_produits[[#This Row],[Code ATC]], 1)</f>
        <v>J</v>
      </c>
      <c r="H917" s="24" t="str">
        <f>INDEX(Table34[Libellé français], MATCH(tbl_produits[[#This Row],[Classe ATC]], Table34[ATC_code], 0))</f>
        <v>Anti-infectieux à usage systémique</v>
      </c>
      <c r="I917" s="24" t="str">
        <f>LEFT(tbl_produits[[#This Row],[Code ATC]], 3)</f>
        <v>J01</v>
      </c>
      <c r="J917" s="24"/>
      <c r="K917" s="24"/>
      <c r="L917" s="23"/>
    </row>
    <row r="918" spans="1:12" x14ac:dyDescent="0.2">
      <c r="A918" s="24" t="s">
        <v>1242</v>
      </c>
      <c r="B918" s="24" t="s">
        <v>2190</v>
      </c>
      <c r="C918" s="24" t="s">
        <v>17119</v>
      </c>
      <c r="D918" s="24" t="s">
        <v>17191</v>
      </c>
      <c r="E918" s="24" t="s">
        <v>2188</v>
      </c>
      <c r="F918" s="24" t="s">
        <v>8765</v>
      </c>
      <c r="G918" s="24" t="str">
        <f>LEFT(tbl_produits[[#This Row],[Code ATC]], 1)</f>
        <v>J</v>
      </c>
      <c r="H918" s="24" t="str">
        <f>INDEX(Table34[Libellé français], MATCH(tbl_produits[[#This Row],[Classe ATC]], Table34[ATC_code], 0))</f>
        <v>Anti-infectieux à usage systémique</v>
      </c>
      <c r="I918" s="24" t="str">
        <f>LEFT(tbl_produits[[#This Row],[Code ATC]], 3)</f>
        <v>J01</v>
      </c>
      <c r="J918" s="24"/>
      <c r="K918" s="24"/>
      <c r="L918" s="23"/>
    </row>
    <row r="919" spans="1:12" x14ac:dyDescent="0.2">
      <c r="A919" s="24" t="s">
        <v>1822</v>
      </c>
      <c r="B919" s="24" t="s">
        <v>16325</v>
      </c>
      <c r="C919" s="24" t="s">
        <v>17090</v>
      </c>
      <c r="D919" s="24" t="s">
        <v>17191</v>
      </c>
      <c r="E919" s="24" t="s">
        <v>15961</v>
      </c>
      <c r="F919" s="24" t="s">
        <v>3899</v>
      </c>
      <c r="G919" s="24" t="str">
        <f>LEFT(tbl_produits[[#This Row],[Code ATC]], 1)</f>
        <v>A</v>
      </c>
      <c r="H919" s="24" t="str">
        <f>INDEX(Table34[Libellé français], MATCH(tbl_produits[[#This Row],[Classe ATC]], Table34[ATC_code], 0))</f>
        <v>Voies digestives et métabolisme</v>
      </c>
      <c r="I919" s="24" t="str">
        <f>LEFT(tbl_produits[[#This Row],[Code ATC]], 3)</f>
        <v>A10</v>
      </c>
      <c r="J919" s="24"/>
      <c r="K919" s="24"/>
      <c r="L919" s="23"/>
    </row>
    <row r="920" spans="1:12" x14ac:dyDescent="0.2">
      <c r="A920" s="24" t="s">
        <v>15</v>
      </c>
      <c r="B920" s="24" t="s">
        <v>15</v>
      </c>
      <c r="C920" s="24" t="s">
        <v>17101</v>
      </c>
      <c r="D920" s="24" t="s">
        <v>17191</v>
      </c>
      <c r="E920" s="24" t="s">
        <v>2189</v>
      </c>
      <c r="F920" s="24" t="s">
        <v>6301</v>
      </c>
      <c r="G920" s="24" t="str">
        <f>LEFT(tbl_produits[[#This Row],[Code ATC]], 1)</f>
        <v>C</v>
      </c>
      <c r="H920" s="24" t="str">
        <f>INDEX(Table34[Libellé français], MATCH(tbl_produits[[#This Row],[Classe ATC]], Table34[ATC_code], 0))</f>
        <v>Système cardiovasculaire</v>
      </c>
      <c r="I920" s="24" t="str">
        <f>LEFT(tbl_produits[[#This Row],[Code ATC]], 3)</f>
        <v>C09</v>
      </c>
      <c r="J920" s="24"/>
      <c r="K920" s="24"/>
      <c r="L920" s="23"/>
    </row>
    <row r="921" spans="1:12" x14ac:dyDescent="0.2">
      <c r="A921" s="24" t="s">
        <v>1179</v>
      </c>
      <c r="B921" s="24" t="s">
        <v>16326</v>
      </c>
      <c r="C921" s="24" t="s">
        <v>17099</v>
      </c>
      <c r="D921" s="24" t="s">
        <v>17191</v>
      </c>
      <c r="E921" s="24" t="s">
        <v>15962</v>
      </c>
      <c r="F921" s="24" t="s">
        <v>6161</v>
      </c>
      <c r="G921" s="24" t="str">
        <f>LEFT(tbl_produits[[#This Row],[Code ATC]], 1)</f>
        <v>C</v>
      </c>
      <c r="H921" s="24" t="str">
        <f>INDEX(Table34[Libellé français], MATCH(tbl_produits[[#This Row],[Classe ATC]], Table34[ATC_code], 0))</f>
        <v>Système cardiovasculaire</v>
      </c>
      <c r="I921" s="24" t="str">
        <f>LEFT(tbl_produits[[#This Row],[Code ATC]], 3)</f>
        <v>C08</v>
      </c>
      <c r="J921" s="24"/>
      <c r="K921" s="24"/>
      <c r="L921" s="23"/>
    </row>
    <row r="922" spans="1:12" x14ac:dyDescent="0.2">
      <c r="A922" s="24" t="s">
        <v>2002</v>
      </c>
      <c r="B922" s="24" t="s">
        <v>2270</v>
      </c>
      <c r="C922" s="24" t="s">
        <v>17077</v>
      </c>
      <c r="D922" s="24" t="s">
        <v>15634</v>
      </c>
      <c r="E922" s="24" t="s">
        <v>2195</v>
      </c>
      <c r="F922" s="24" t="s">
        <v>10926</v>
      </c>
      <c r="G922" s="24" t="str">
        <f>LEFT(tbl_produits[[#This Row],[Code ATC]], 1)</f>
        <v>L</v>
      </c>
      <c r="H922" s="24" t="str">
        <f>INDEX(Table34[Libellé français], MATCH(tbl_produits[[#This Row],[Classe ATC]], Table34[ATC_code], 0))</f>
        <v>Antinéoplasiques et immunomodulateurs</v>
      </c>
      <c r="I922" s="24" t="str">
        <f>LEFT(tbl_produits[[#This Row],[Code ATC]], 3)</f>
        <v>L04</v>
      </c>
      <c r="J922" s="24"/>
      <c r="K922" s="24"/>
      <c r="L922" s="23"/>
    </row>
    <row r="923" spans="1:12" x14ac:dyDescent="0.2">
      <c r="A923" s="24" t="s">
        <v>1991</v>
      </c>
      <c r="B923" s="24" t="s">
        <v>16327</v>
      </c>
      <c r="C923" s="24" t="s">
        <v>17078</v>
      </c>
      <c r="D923" s="24" t="s">
        <v>15634</v>
      </c>
      <c r="E923" s="24" t="s">
        <v>2195</v>
      </c>
      <c r="F923" s="24" t="s">
        <v>10926</v>
      </c>
      <c r="G923" s="24" t="str">
        <f>LEFT(tbl_produits[[#This Row],[Code ATC]], 1)</f>
        <v>L</v>
      </c>
      <c r="H923" s="24" t="str">
        <f>INDEX(Table34[Libellé français], MATCH(tbl_produits[[#This Row],[Classe ATC]], Table34[ATC_code], 0))</f>
        <v>Antinéoplasiques et immunomodulateurs</v>
      </c>
      <c r="I923" s="24" t="str">
        <f>LEFT(tbl_produits[[#This Row],[Code ATC]], 3)</f>
        <v>L04</v>
      </c>
      <c r="J923" s="24"/>
      <c r="K923" s="24"/>
      <c r="L923" s="23"/>
    </row>
    <row r="924" spans="1:12" x14ac:dyDescent="0.2">
      <c r="A924" s="24" t="s">
        <v>194</v>
      </c>
      <c r="B924" s="24" t="s">
        <v>194</v>
      </c>
      <c r="C924" s="24" t="s">
        <v>17098</v>
      </c>
      <c r="D924" s="24" t="s">
        <v>17191</v>
      </c>
      <c r="E924" s="24" t="s">
        <v>15767</v>
      </c>
      <c r="F924" s="24" t="s">
        <v>5673</v>
      </c>
      <c r="G924" s="24" t="str">
        <f>LEFT(tbl_produits[[#This Row],[Code ATC]], 1)</f>
        <v>C</v>
      </c>
      <c r="H924" s="24" t="str">
        <f>INDEX(Table34[Libellé français], MATCH(tbl_produits[[#This Row],[Classe ATC]], Table34[ATC_code], 0))</f>
        <v>Système cardiovasculaire</v>
      </c>
      <c r="I924" s="24" t="str">
        <f>LEFT(tbl_produits[[#This Row],[Code ATC]], 3)</f>
        <v>C03</v>
      </c>
      <c r="J924" s="24"/>
      <c r="K924" s="24"/>
      <c r="L924" s="23"/>
    </row>
    <row r="925" spans="1:12" x14ac:dyDescent="0.2">
      <c r="A925" s="24" t="s">
        <v>1338</v>
      </c>
      <c r="B925" s="24" t="s">
        <v>2300</v>
      </c>
      <c r="C925" s="24" t="s">
        <v>15798</v>
      </c>
      <c r="D925" s="24" t="s">
        <v>17191</v>
      </c>
      <c r="E925" s="24" t="s">
        <v>15745</v>
      </c>
      <c r="F925" s="24" t="s">
        <v>8909</v>
      </c>
      <c r="G925" s="24" t="str">
        <f>LEFT(tbl_produits[[#This Row],[Code ATC]], 1)</f>
        <v>J</v>
      </c>
      <c r="H925" s="24" t="str">
        <f>INDEX(Table34[Libellé français], MATCH(tbl_produits[[#This Row],[Classe ATC]], Table34[ATC_code], 0))</f>
        <v>Anti-infectieux à usage systémique</v>
      </c>
      <c r="I925" s="24" t="str">
        <f>LEFT(tbl_produits[[#This Row],[Code ATC]], 3)</f>
        <v>J01</v>
      </c>
      <c r="J925" s="24"/>
      <c r="K925" s="24"/>
      <c r="L925" s="23"/>
    </row>
    <row r="926" spans="1:12" x14ac:dyDescent="0.2">
      <c r="A926" s="24" t="s">
        <v>151</v>
      </c>
      <c r="B926" s="24" t="s">
        <v>151</v>
      </c>
      <c r="C926" s="24" t="s">
        <v>151</v>
      </c>
      <c r="D926" s="24" t="s">
        <v>15687</v>
      </c>
      <c r="E926" s="23" t="s">
        <v>15806</v>
      </c>
      <c r="F926" s="24" t="s">
        <v>4544</v>
      </c>
      <c r="G926" s="24" t="str">
        <f>LEFT(tbl_produits[[#This Row],[Code ATC]], 1)</f>
        <v>B</v>
      </c>
      <c r="H926" s="24" t="str">
        <f>INDEX(Table34[Libellé français], MATCH(tbl_produits[[#This Row],[Classe ATC]], Table34[ATC_code], 0))</f>
        <v>Sang et organes hématopoïétiques</v>
      </c>
      <c r="I926" s="24" t="str">
        <f>LEFT(tbl_produits[[#This Row],[Code ATC]], 3)</f>
        <v>B02</v>
      </c>
      <c r="J926" s="24"/>
      <c r="K926" s="24"/>
      <c r="L926" s="23"/>
    </row>
    <row r="927" spans="1:12" x14ac:dyDescent="0.2">
      <c r="A927" s="24" t="s">
        <v>1321</v>
      </c>
      <c r="B927" s="24" t="s">
        <v>2301</v>
      </c>
      <c r="C927" s="24" t="s">
        <v>15770</v>
      </c>
      <c r="D927" s="24" t="s">
        <v>15769</v>
      </c>
      <c r="E927" s="24" t="s">
        <v>15768</v>
      </c>
      <c r="F927" s="24" t="s">
        <v>5278</v>
      </c>
      <c r="G927" s="24" t="str">
        <f>LEFT(tbl_produits[[#This Row],[Code ATC]], 1)</f>
        <v>C</v>
      </c>
      <c r="H927" s="24" t="str">
        <f>INDEX(Table34[Libellé français], MATCH(tbl_produits[[#This Row],[Classe ATC]], Table34[ATC_code], 0))</f>
        <v>Système cardiovasculaire</v>
      </c>
      <c r="I927" s="24" t="str">
        <f>LEFT(tbl_produits[[#This Row],[Code ATC]], 3)</f>
        <v>C01</v>
      </c>
      <c r="J927" s="24"/>
      <c r="K927" s="24"/>
      <c r="L927" s="23"/>
    </row>
    <row r="928" spans="1:12" x14ac:dyDescent="0.2">
      <c r="A928" s="24" t="s">
        <v>509</v>
      </c>
      <c r="B928" s="24" t="s">
        <v>509</v>
      </c>
      <c r="C928" s="24" t="s">
        <v>16797</v>
      </c>
      <c r="D928" s="24" t="s">
        <v>16908</v>
      </c>
      <c r="E928" s="24" t="s">
        <v>16965</v>
      </c>
      <c r="F928" s="24" t="s">
        <v>8704</v>
      </c>
      <c r="G928" s="24" t="str">
        <f>LEFT(tbl_produits[[#This Row],[Code ATC]], 1)</f>
        <v>J</v>
      </c>
      <c r="H928" s="24" t="str">
        <f>INDEX(Table34[Libellé français], MATCH(tbl_produits[[#This Row],[Classe ATC]], Table34[ATC_code], 0))</f>
        <v>Anti-infectieux à usage systémique</v>
      </c>
      <c r="I928" s="24" t="str">
        <f>LEFT(tbl_produits[[#This Row],[Code ATC]], 3)</f>
        <v>J01</v>
      </c>
      <c r="J928" s="24"/>
      <c r="K928" s="24"/>
      <c r="L928" s="23"/>
    </row>
    <row r="929" spans="1:12" x14ac:dyDescent="0.2">
      <c r="A929" s="24" t="s">
        <v>566</v>
      </c>
      <c r="B929" s="24" t="s">
        <v>566</v>
      </c>
      <c r="C929" s="24" t="s">
        <v>16797</v>
      </c>
      <c r="D929" s="24" t="s">
        <v>16908</v>
      </c>
      <c r="E929" s="24" t="s">
        <v>16965</v>
      </c>
      <c r="F929" s="24" t="s">
        <v>8704</v>
      </c>
      <c r="G929" s="24" t="str">
        <f>LEFT(tbl_produits[[#This Row],[Code ATC]], 1)</f>
        <v>J</v>
      </c>
      <c r="H929" s="24" t="str">
        <f>INDEX(Table34[Libellé français], MATCH(tbl_produits[[#This Row],[Classe ATC]], Table34[ATC_code], 0))</f>
        <v>Anti-infectieux à usage systémique</v>
      </c>
      <c r="I929" s="24" t="str">
        <f>LEFT(tbl_produits[[#This Row],[Code ATC]], 3)</f>
        <v>J01</v>
      </c>
      <c r="J929" s="24"/>
      <c r="K929" s="24"/>
      <c r="L929" s="23"/>
    </row>
    <row r="930" spans="1:12" x14ac:dyDescent="0.2">
      <c r="A930" s="24" t="s">
        <v>745</v>
      </c>
      <c r="B930" s="24" t="s">
        <v>16328</v>
      </c>
      <c r="C930" s="24" t="s">
        <v>16814</v>
      </c>
      <c r="D930" s="24" t="s">
        <v>17191</v>
      </c>
      <c r="E930" s="24" t="s">
        <v>15823</v>
      </c>
      <c r="F930" s="24" t="s">
        <v>4172</v>
      </c>
      <c r="G930" s="24" t="str">
        <f>LEFT(tbl_produits[[#This Row],[Code ATC]], 1)</f>
        <v>A</v>
      </c>
      <c r="H930" s="24" t="str">
        <f>INDEX(Table34[Libellé français], MATCH(tbl_produits[[#This Row],[Classe ATC]], Table34[ATC_code], 0))</f>
        <v>Voies digestives et métabolisme</v>
      </c>
      <c r="I930" s="24" t="str">
        <f>LEFT(tbl_produits[[#This Row],[Code ATC]], 3)</f>
        <v>A12</v>
      </c>
      <c r="J930" s="24"/>
      <c r="K930" s="24"/>
      <c r="L930" s="23"/>
    </row>
    <row r="931" spans="1:12" x14ac:dyDescent="0.2">
      <c r="A931" s="24" t="s">
        <v>424</v>
      </c>
      <c r="B931" s="24" t="s">
        <v>424</v>
      </c>
      <c r="C931" s="24" t="s">
        <v>2469</v>
      </c>
      <c r="D931" s="24" t="s">
        <v>15647</v>
      </c>
      <c r="E931" s="24" t="s">
        <v>15823</v>
      </c>
      <c r="F931" s="24" t="s">
        <v>4172</v>
      </c>
      <c r="G931" s="24" t="str">
        <f>LEFT(tbl_produits[[#This Row],[Code ATC]], 1)</f>
        <v>A</v>
      </c>
      <c r="H931" s="24" t="str">
        <f>INDEX(Table34[Libellé français], MATCH(tbl_produits[[#This Row],[Classe ATC]], Table34[ATC_code], 0))</f>
        <v>Voies digestives et métabolisme</v>
      </c>
      <c r="I931" s="24" t="str">
        <f>LEFT(tbl_produits[[#This Row],[Code ATC]], 3)</f>
        <v>A12</v>
      </c>
      <c r="J931" s="24"/>
      <c r="K931" s="24"/>
      <c r="L931" s="23"/>
    </row>
    <row r="932" spans="1:12" x14ac:dyDescent="0.2">
      <c r="A932" s="24" t="s">
        <v>711</v>
      </c>
      <c r="B932" s="24" t="s">
        <v>16329</v>
      </c>
      <c r="C932" s="24" t="s">
        <v>16815</v>
      </c>
      <c r="D932" s="24"/>
      <c r="E932" s="24" t="s">
        <v>17038</v>
      </c>
      <c r="F932" s="24" t="s">
        <v>17007</v>
      </c>
      <c r="G932" s="24" t="str">
        <f>LEFT(tbl_produits[[#This Row],[Code ATC]], 1)</f>
        <v>B</v>
      </c>
      <c r="H932" s="24" t="str">
        <f>INDEX(Table34[Libellé français], MATCH(tbl_produits[[#This Row],[Classe ATC]], Table34[ATC_code], 0))</f>
        <v>Sang et organes hématopoïétiques</v>
      </c>
      <c r="I932" s="24" t="str">
        <f>LEFT(tbl_produits[[#This Row],[Code ATC]], 3)</f>
        <v>B05</v>
      </c>
      <c r="J932" s="24"/>
      <c r="K932" s="24"/>
      <c r="L932" s="23"/>
    </row>
    <row r="933" spans="1:12" x14ac:dyDescent="0.2">
      <c r="A933" s="24" t="s">
        <v>92</v>
      </c>
      <c r="B933" s="24" t="s">
        <v>92</v>
      </c>
      <c r="C933" s="24" t="s">
        <v>16503</v>
      </c>
      <c r="D933" s="24" t="s">
        <v>16908</v>
      </c>
      <c r="E933" s="24" t="s">
        <v>16966</v>
      </c>
      <c r="F933" s="24" t="s">
        <v>7831</v>
      </c>
      <c r="G933" s="24" t="str">
        <f>LEFT(tbl_produits[[#This Row],[Code ATC]], 1)</f>
        <v>G</v>
      </c>
      <c r="H933" s="24" t="str">
        <f>INDEX(Table34[Libellé français], MATCH(tbl_produits[[#This Row],[Classe ATC]], Table34[ATC_code], 0))</f>
        <v>Système génito-urinaire et hormones sexuelles</v>
      </c>
      <c r="I933" s="24" t="str">
        <f>LEFT(tbl_produits[[#This Row],[Code ATC]], 3)</f>
        <v>G03</v>
      </c>
      <c r="J933" s="24"/>
      <c r="K933" s="24"/>
      <c r="L933" s="23"/>
    </row>
    <row r="934" spans="1:12" x14ac:dyDescent="0.2">
      <c r="A934" s="24" t="s">
        <v>1936</v>
      </c>
      <c r="B934" s="24" t="s">
        <v>2272</v>
      </c>
      <c r="C934" s="24" t="s">
        <v>2627</v>
      </c>
      <c r="D934" s="24" t="s">
        <v>15746</v>
      </c>
      <c r="E934" s="24" t="s">
        <v>15821</v>
      </c>
      <c r="F934" s="24" t="s">
        <v>12731</v>
      </c>
      <c r="G934" s="24" t="str">
        <f>LEFT(tbl_produits[[#This Row],[Code ATC]], 1)</f>
        <v>N</v>
      </c>
      <c r="H934" s="24" t="str">
        <f>INDEX(Table34[Libellé français], MATCH(tbl_produits[[#This Row],[Classe ATC]], Table34[ATC_code], 0))</f>
        <v>Système nerveux</v>
      </c>
      <c r="I934" s="24" t="str">
        <f>LEFT(tbl_produits[[#This Row],[Code ATC]], 3)</f>
        <v>N06</v>
      </c>
      <c r="J934" s="24"/>
      <c r="K934" s="24"/>
      <c r="L934" s="23"/>
    </row>
    <row r="935" spans="1:12" x14ac:dyDescent="0.2">
      <c r="A935" s="24" t="s">
        <v>1131</v>
      </c>
      <c r="B935" s="24" t="s">
        <v>2272</v>
      </c>
      <c r="C935" s="24" t="s">
        <v>2627</v>
      </c>
      <c r="D935" s="24" t="s">
        <v>15746</v>
      </c>
      <c r="E935" s="24" t="s">
        <v>15821</v>
      </c>
      <c r="F935" s="24" t="s">
        <v>12731</v>
      </c>
      <c r="G935" s="24" t="str">
        <f>LEFT(tbl_produits[[#This Row],[Code ATC]], 1)</f>
        <v>N</v>
      </c>
      <c r="H935" s="24" t="str">
        <f>INDEX(Table34[Libellé français], MATCH(tbl_produits[[#This Row],[Classe ATC]], Table34[ATC_code], 0))</f>
        <v>Système nerveux</v>
      </c>
      <c r="I935" s="24" t="str">
        <f>LEFT(tbl_produits[[#This Row],[Code ATC]], 3)</f>
        <v>N06</v>
      </c>
      <c r="J935" s="24"/>
      <c r="K935" s="24"/>
      <c r="L935" s="23"/>
    </row>
    <row r="936" spans="1:12" x14ac:dyDescent="0.2">
      <c r="A936" s="24" t="s">
        <v>1240</v>
      </c>
      <c r="B936" s="24" t="s">
        <v>16330</v>
      </c>
      <c r="C936" s="24" t="s">
        <v>16759</v>
      </c>
      <c r="D936" s="24"/>
      <c r="E936" s="24" t="s">
        <v>17168</v>
      </c>
      <c r="F936" s="24" t="s">
        <v>8191</v>
      </c>
      <c r="G936" s="24" t="str">
        <f>LEFT(tbl_produits[[#This Row],[Code ATC]], 1)</f>
        <v>H</v>
      </c>
      <c r="H936" s="24" t="str">
        <f>INDEX(Table34[Libellé français], MATCH(tbl_produits[[#This Row],[Classe ATC]], Table34[ATC_code], 0))</f>
        <v>Hormones systémiques sauf hormones sexuelles et insulines</v>
      </c>
      <c r="I936" s="24" t="str">
        <f>LEFT(tbl_produits[[#This Row],[Code ATC]], 3)</f>
        <v>H01</v>
      </c>
      <c r="J936" s="24"/>
      <c r="K936" s="24"/>
      <c r="L936" s="23"/>
    </row>
    <row r="937" spans="1:12" x14ac:dyDescent="0.2">
      <c r="A937" s="24" t="s">
        <v>437</v>
      </c>
      <c r="B937" s="24" t="s">
        <v>437</v>
      </c>
      <c r="C937" s="24" t="s">
        <v>16785</v>
      </c>
      <c r="D937" s="24" t="s">
        <v>15673</v>
      </c>
      <c r="E937" s="24" t="s">
        <v>16967</v>
      </c>
      <c r="F937" s="24" t="s">
        <v>4586</v>
      </c>
      <c r="G937" s="24" t="str">
        <f>LEFT(tbl_produits[[#This Row],[Code ATC]], 1)</f>
        <v>B</v>
      </c>
      <c r="H937" s="24" t="str">
        <f>INDEX(Table34[Libellé français], MATCH(tbl_produits[[#This Row],[Classe ATC]], Table34[ATC_code], 0))</f>
        <v>Sang et organes hématopoïétiques</v>
      </c>
      <c r="I937" s="24" t="str">
        <f>LEFT(tbl_produits[[#This Row],[Code ATC]], 3)</f>
        <v>B02</v>
      </c>
      <c r="J937" s="24"/>
      <c r="K937" s="24"/>
      <c r="L937" s="23"/>
    </row>
    <row r="938" spans="1:12" x14ac:dyDescent="0.2">
      <c r="A938" s="24" t="s">
        <v>499</v>
      </c>
      <c r="B938" s="24" t="s">
        <v>499</v>
      </c>
      <c r="C938" s="24" t="s">
        <v>16785</v>
      </c>
      <c r="D938" s="24" t="s">
        <v>15673</v>
      </c>
      <c r="E938" s="24" t="s">
        <v>16967</v>
      </c>
      <c r="F938" s="24" t="s">
        <v>4586</v>
      </c>
      <c r="G938" s="24" t="str">
        <f>LEFT(tbl_produits[[#This Row],[Code ATC]], 1)</f>
        <v>B</v>
      </c>
      <c r="H938" s="24" t="str">
        <f>INDEX(Table34[Libellé français], MATCH(tbl_produits[[#This Row],[Classe ATC]], Table34[ATC_code], 0))</f>
        <v>Sang et organes hématopoïétiques</v>
      </c>
      <c r="I938" s="24" t="str">
        <f>LEFT(tbl_produits[[#This Row],[Code ATC]], 3)</f>
        <v>B02</v>
      </c>
      <c r="J938" s="24"/>
      <c r="K938" s="24"/>
      <c r="L938" s="23"/>
    </row>
    <row r="939" spans="1:12" x14ac:dyDescent="0.2">
      <c r="A939" s="24" t="s">
        <v>1151</v>
      </c>
      <c r="B939" s="24" t="s">
        <v>2302</v>
      </c>
      <c r="C939" s="24" t="s">
        <v>15824</v>
      </c>
      <c r="D939" s="24" t="s">
        <v>15825</v>
      </c>
      <c r="E939" s="24" t="s">
        <v>15826</v>
      </c>
      <c r="F939" s="24" t="s">
        <v>8055</v>
      </c>
      <c r="G939" s="24" t="str">
        <f>LEFT(tbl_produits[[#This Row],[Code ATC]], 1)</f>
        <v>G</v>
      </c>
      <c r="H939" s="24" t="str">
        <f>INDEX(Table34[Libellé français], MATCH(tbl_produits[[#This Row],[Classe ATC]], Table34[ATC_code], 0))</f>
        <v>Système génito-urinaire et hormones sexuelles</v>
      </c>
      <c r="I939" s="24" t="str">
        <f>LEFT(tbl_produits[[#This Row],[Code ATC]], 3)</f>
        <v>G04</v>
      </c>
      <c r="J939" s="24"/>
      <c r="K939" s="24"/>
      <c r="L939" s="23"/>
    </row>
    <row r="940" spans="1:12" x14ac:dyDescent="0.2">
      <c r="A940" s="24" t="s">
        <v>75</v>
      </c>
      <c r="B940" s="24" t="s">
        <v>75</v>
      </c>
      <c r="C940" s="24" t="s">
        <v>75</v>
      </c>
      <c r="D940" s="24" t="s">
        <v>15633</v>
      </c>
      <c r="E940" s="24" t="s">
        <v>16968</v>
      </c>
      <c r="F940" s="24" t="s">
        <v>12155</v>
      </c>
      <c r="G940" s="24" t="str">
        <f>LEFT(tbl_produits[[#This Row],[Code ATC]], 1)</f>
        <v>N</v>
      </c>
      <c r="H940" s="24" t="str">
        <f>INDEX(Table34[Libellé français], MATCH(tbl_produits[[#This Row],[Classe ATC]], Table34[ATC_code], 0))</f>
        <v>Système nerveux</v>
      </c>
      <c r="I940" s="24" t="str">
        <f>LEFT(tbl_produits[[#This Row],[Code ATC]], 3)</f>
        <v>N03</v>
      </c>
      <c r="J940" s="24"/>
      <c r="K940" s="24"/>
      <c r="L940" s="23"/>
    </row>
    <row r="941" spans="1:12" x14ac:dyDescent="0.2">
      <c r="A941" s="24" t="s">
        <v>354</v>
      </c>
      <c r="B941" s="24" t="s">
        <v>354</v>
      </c>
      <c r="C941" s="24" t="s">
        <v>354</v>
      </c>
      <c r="D941" s="24" t="s">
        <v>15633</v>
      </c>
      <c r="E941" s="24" t="s">
        <v>16969</v>
      </c>
      <c r="F941" s="24" t="s">
        <v>16970</v>
      </c>
      <c r="G941" s="24" t="str">
        <f>LEFT(tbl_produits[[#This Row],[Code ATC]], 1)</f>
        <v>L</v>
      </c>
      <c r="H941" s="24" t="str">
        <f>INDEX(Table34[Libellé français], MATCH(tbl_produits[[#This Row],[Classe ATC]], Table34[ATC_code], 0))</f>
        <v>Antinéoplasiques et immunomodulateurs</v>
      </c>
      <c r="I941" s="24" t="str">
        <f>LEFT(tbl_produits[[#This Row],[Code ATC]], 3)</f>
        <v>L01</v>
      </c>
      <c r="J941" s="24"/>
      <c r="K941" s="24"/>
      <c r="L941" s="23"/>
    </row>
    <row r="942" spans="1:12" x14ac:dyDescent="0.2">
      <c r="A942" s="24" t="s">
        <v>1703</v>
      </c>
      <c r="B942" s="24" t="s">
        <v>16331</v>
      </c>
      <c r="C942" s="24" t="s">
        <v>231</v>
      </c>
      <c r="D942" s="24"/>
      <c r="E942" s="24" t="s">
        <v>15963</v>
      </c>
      <c r="F942" s="24" t="s">
        <v>16998</v>
      </c>
      <c r="G942" s="24" t="str">
        <f>LEFT(tbl_produits[[#This Row],[Code ATC]], 1)</f>
        <v>L</v>
      </c>
      <c r="H942" s="24" t="str">
        <f>INDEX(Table34[Libellé français], MATCH(tbl_produits[[#This Row],[Classe ATC]], Table34[ATC_code], 0))</f>
        <v>Antinéoplasiques et immunomodulateurs</v>
      </c>
      <c r="I942" s="24" t="str">
        <f>LEFT(tbl_produits[[#This Row],[Code ATC]], 3)</f>
        <v>L01</v>
      </c>
      <c r="J942" s="24"/>
      <c r="K942" s="24"/>
      <c r="L942" s="23"/>
    </row>
    <row r="943" spans="1:12" x14ac:dyDescent="0.2">
      <c r="A943" s="24" t="s">
        <v>268</v>
      </c>
      <c r="B943" s="24" t="s">
        <v>268</v>
      </c>
      <c r="C943" s="24" t="s">
        <v>231</v>
      </c>
      <c r="D943" s="24"/>
      <c r="E943" s="24" t="s">
        <v>15963</v>
      </c>
      <c r="F943" s="24" t="s">
        <v>16998</v>
      </c>
      <c r="G943" s="24" t="str">
        <f>LEFT(tbl_produits[[#This Row],[Code ATC]], 1)</f>
        <v>L</v>
      </c>
      <c r="H943" s="24" t="str">
        <f>INDEX(Table34[Libellé français], MATCH(tbl_produits[[#This Row],[Classe ATC]], Table34[ATC_code], 0))</f>
        <v>Antinéoplasiques et immunomodulateurs</v>
      </c>
      <c r="I943" s="24" t="str">
        <f>LEFT(tbl_produits[[#This Row],[Code ATC]], 3)</f>
        <v>L01</v>
      </c>
      <c r="J943" s="24"/>
      <c r="K943" s="24"/>
      <c r="L943" s="23"/>
    </row>
    <row r="944" spans="1:12" x14ac:dyDescent="0.2">
      <c r="A944" s="24" t="s">
        <v>231</v>
      </c>
      <c r="B944" s="24" t="s">
        <v>231</v>
      </c>
      <c r="C944" s="24" t="s">
        <v>231</v>
      </c>
      <c r="D944" s="24"/>
      <c r="E944" s="24" t="s">
        <v>15963</v>
      </c>
      <c r="F944" s="24" t="s">
        <v>16998</v>
      </c>
      <c r="G944" s="24" t="str">
        <f>LEFT(tbl_produits[[#This Row],[Code ATC]], 1)</f>
        <v>L</v>
      </c>
      <c r="H944" s="24" t="str">
        <f>INDEX(Table34[Libellé français], MATCH(tbl_produits[[#This Row],[Classe ATC]], Table34[ATC_code], 0))</f>
        <v>Antinéoplasiques et immunomodulateurs</v>
      </c>
      <c r="I944" s="24" t="str">
        <f>LEFT(tbl_produits[[#This Row],[Code ATC]], 3)</f>
        <v>L01</v>
      </c>
      <c r="J944" s="24"/>
      <c r="K944" s="24"/>
      <c r="L944" s="23"/>
    </row>
    <row r="945" spans="1:12" x14ac:dyDescent="0.2">
      <c r="A945" s="24" t="s">
        <v>364</v>
      </c>
      <c r="B945" s="24" t="s">
        <v>364</v>
      </c>
      <c r="C945" s="24" t="s">
        <v>16504</v>
      </c>
      <c r="D945" s="24" t="s">
        <v>16971</v>
      </c>
      <c r="E945" s="24" t="s">
        <v>16972</v>
      </c>
      <c r="F945" s="24" t="s">
        <v>6271</v>
      </c>
      <c r="G945" s="24" t="str">
        <f>LEFT(tbl_produits[[#This Row],[Code ATC]], 1)</f>
        <v>C</v>
      </c>
      <c r="H945" s="24" t="str">
        <f>INDEX(Table34[Libellé français], MATCH(tbl_produits[[#This Row],[Classe ATC]], Table34[ATC_code], 0))</f>
        <v>Système cardiovasculaire</v>
      </c>
      <c r="I945" s="24" t="str">
        <f>LEFT(tbl_produits[[#This Row],[Code ATC]], 3)</f>
        <v>C09</v>
      </c>
      <c r="J945" s="24"/>
      <c r="K945" s="24"/>
      <c r="L945" s="23"/>
    </row>
    <row r="946" spans="1:12" x14ac:dyDescent="0.2">
      <c r="A946" s="24" t="s">
        <v>356</v>
      </c>
      <c r="B946" s="24" t="s">
        <v>356</v>
      </c>
      <c r="C946" s="24" t="s">
        <v>16505</v>
      </c>
      <c r="D946" s="24" t="s">
        <v>16971</v>
      </c>
      <c r="E946" s="24" t="s">
        <v>16972</v>
      </c>
      <c r="F946" s="24" t="s">
        <v>6271</v>
      </c>
      <c r="G946" s="24" t="str">
        <f>LEFT(tbl_produits[[#This Row],[Code ATC]], 1)</f>
        <v>C</v>
      </c>
      <c r="H946" s="24" t="str">
        <f>INDEX(Table34[Libellé français], MATCH(tbl_produits[[#This Row],[Classe ATC]], Table34[ATC_code], 0))</f>
        <v>Système cardiovasculaire</v>
      </c>
      <c r="I946" s="24" t="str">
        <f>LEFT(tbl_produits[[#This Row],[Code ATC]], 3)</f>
        <v>C09</v>
      </c>
      <c r="J946" s="24"/>
      <c r="K946" s="24"/>
      <c r="L946" s="23"/>
    </row>
    <row r="947" spans="1:12" x14ac:dyDescent="0.2">
      <c r="A947" s="24" t="s">
        <v>357</v>
      </c>
      <c r="B947" s="24" t="s">
        <v>357</v>
      </c>
      <c r="C947" s="24" t="s">
        <v>16506</v>
      </c>
      <c r="D947" s="24" t="s">
        <v>16971</v>
      </c>
      <c r="E947" s="24" t="s">
        <v>16972</v>
      </c>
      <c r="F947" s="24" t="s">
        <v>6271</v>
      </c>
      <c r="G947" s="24" t="str">
        <f>LEFT(tbl_produits[[#This Row],[Code ATC]], 1)</f>
        <v>C</v>
      </c>
      <c r="H947" s="24" t="str">
        <f>INDEX(Table34[Libellé français], MATCH(tbl_produits[[#This Row],[Classe ATC]], Table34[ATC_code], 0))</f>
        <v>Système cardiovasculaire</v>
      </c>
      <c r="I947" s="24" t="str">
        <f>LEFT(tbl_produits[[#This Row],[Code ATC]], 3)</f>
        <v>C09</v>
      </c>
      <c r="J947" s="24"/>
      <c r="K947" s="24"/>
      <c r="L947" s="23"/>
    </row>
    <row r="948" spans="1:12" x14ac:dyDescent="0.2">
      <c r="A948" s="24" t="s">
        <v>1673</v>
      </c>
      <c r="B948" s="24" t="s">
        <v>16332</v>
      </c>
      <c r="C948" s="24" t="s">
        <v>16630</v>
      </c>
      <c r="D948" s="24"/>
      <c r="E948" s="24" t="s">
        <v>15964</v>
      </c>
      <c r="F948" s="24" t="s">
        <v>17017</v>
      </c>
      <c r="G948" s="24" t="str">
        <f>LEFT(tbl_produits[[#This Row],[Code ATC]], 1)</f>
        <v>L</v>
      </c>
      <c r="H948" s="24" t="str">
        <f>INDEX(Table34[Libellé français], MATCH(tbl_produits[[#This Row],[Classe ATC]], Table34[ATC_code], 0))</f>
        <v>Antinéoplasiques et immunomodulateurs</v>
      </c>
      <c r="I948" s="24" t="str">
        <f>LEFT(tbl_produits[[#This Row],[Code ATC]], 3)</f>
        <v>L01</v>
      </c>
      <c r="J948" s="24"/>
      <c r="K948" s="24"/>
      <c r="L948" s="23"/>
    </row>
    <row r="949" spans="1:12" x14ac:dyDescent="0.2">
      <c r="A949" s="24" t="s">
        <v>599</v>
      </c>
      <c r="B949" s="24" t="s">
        <v>599</v>
      </c>
      <c r="C949" s="24" t="s">
        <v>17030</v>
      </c>
      <c r="D949" s="24" t="s">
        <v>15723</v>
      </c>
      <c r="E949" s="24" t="s">
        <v>16953</v>
      </c>
      <c r="F949" s="24" t="s">
        <v>9411</v>
      </c>
      <c r="G949" s="24" t="str">
        <f>LEFT(tbl_produits[[#This Row],[Code ATC]], 1)</f>
        <v>J</v>
      </c>
      <c r="H949" s="24" t="str">
        <f>INDEX(Table34[Libellé français], MATCH(tbl_produits[[#This Row],[Classe ATC]], Table34[ATC_code], 0))</f>
        <v>Anti-infectieux à usage systémique</v>
      </c>
      <c r="I949" s="24" t="str">
        <f>LEFT(tbl_produits[[#This Row],[Code ATC]], 3)</f>
        <v>J06</v>
      </c>
      <c r="J949" s="24"/>
      <c r="K949" s="24"/>
      <c r="L949" s="23"/>
    </row>
    <row r="950" spans="1:12" x14ac:dyDescent="0.2">
      <c r="A950" s="24" t="s">
        <v>2011</v>
      </c>
      <c r="B950" s="24" t="s">
        <v>16333</v>
      </c>
      <c r="C950" s="24" t="s">
        <v>16632</v>
      </c>
      <c r="D950" s="24"/>
      <c r="E950" s="24" t="s">
        <v>2081</v>
      </c>
      <c r="F950" s="24" t="s">
        <v>12126</v>
      </c>
      <c r="G950" s="24" t="str">
        <f>LEFT(tbl_produits[[#This Row],[Code ATC]], 1)</f>
        <v>N</v>
      </c>
      <c r="H950" s="24" t="str">
        <f>INDEX(Table34[Libellé français], MATCH(tbl_produits[[#This Row],[Classe ATC]], Table34[ATC_code], 0))</f>
        <v>Système nerveux</v>
      </c>
      <c r="I950" s="24" t="str">
        <f>LEFT(tbl_produits[[#This Row],[Code ATC]], 3)</f>
        <v>N03</v>
      </c>
      <c r="J950" s="24"/>
      <c r="K950" s="24"/>
      <c r="L950" s="23"/>
    </row>
    <row r="951" spans="1:12" x14ac:dyDescent="0.2">
      <c r="A951" s="24" t="s">
        <v>1804</v>
      </c>
      <c r="B951" s="24" t="s">
        <v>16334</v>
      </c>
      <c r="C951" s="24" t="s">
        <v>16631</v>
      </c>
      <c r="D951" s="24"/>
      <c r="E951" s="24" t="s">
        <v>2081</v>
      </c>
      <c r="F951" s="24" t="s">
        <v>12126</v>
      </c>
      <c r="G951" s="24" t="str">
        <f>LEFT(tbl_produits[[#This Row],[Code ATC]], 1)</f>
        <v>N</v>
      </c>
      <c r="H951" s="24" t="str">
        <f>INDEX(Table34[Libellé français], MATCH(tbl_produits[[#This Row],[Classe ATC]], Table34[ATC_code], 0))</f>
        <v>Système nerveux</v>
      </c>
      <c r="I951" s="24" t="str">
        <f>LEFT(tbl_produits[[#This Row],[Code ATC]], 3)</f>
        <v>N03</v>
      </c>
      <c r="J951" s="24"/>
      <c r="K951" s="24"/>
      <c r="L951" s="23"/>
    </row>
    <row r="952" spans="1:12" x14ac:dyDescent="0.2">
      <c r="A952" s="24" t="s">
        <v>479</v>
      </c>
      <c r="B952" s="24" t="s">
        <v>479</v>
      </c>
      <c r="C952" s="24" t="s">
        <v>16507</v>
      </c>
      <c r="D952" s="24" t="s">
        <v>15636</v>
      </c>
      <c r="E952" s="24" t="s">
        <v>15913</v>
      </c>
      <c r="F952" s="24" t="s">
        <v>8940</v>
      </c>
      <c r="G952" s="24" t="str">
        <f>LEFT(tbl_produits[[#This Row],[Code ATC]], 1)</f>
        <v>J</v>
      </c>
      <c r="H952" s="24" t="str">
        <f>INDEX(Table34[Libellé français], MATCH(tbl_produits[[#This Row],[Classe ATC]], Table34[ATC_code], 0))</f>
        <v>Anti-infectieux à usage systémique</v>
      </c>
      <c r="I952" s="24" t="str">
        <f>LEFT(tbl_produits[[#This Row],[Code ATC]], 3)</f>
        <v>J01</v>
      </c>
      <c r="J952" s="24"/>
      <c r="K952" s="24"/>
      <c r="L952" s="23"/>
    </row>
    <row r="953" spans="1:12" x14ac:dyDescent="0.2">
      <c r="A953" s="24" t="s">
        <v>533</v>
      </c>
      <c r="B953" s="24" t="s">
        <v>533</v>
      </c>
      <c r="C953" s="24" t="s">
        <v>17073</v>
      </c>
      <c r="D953" s="24" t="s">
        <v>15636</v>
      </c>
      <c r="E953" s="24" t="s">
        <v>15913</v>
      </c>
      <c r="F953" s="24" t="s">
        <v>8940</v>
      </c>
      <c r="G953" s="24" t="str">
        <f>LEFT(tbl_produits[[#This Row],[Code ATC]], 1)</f>
        <v>J</v>
      </c>
      <c r="H953" s="24" t="str">
        <f>INDEX(Table34[Libellé français], MATCH(tbl_produits[[#This Row],[Classe ATC]], Table34[ATC_code], 0))</f>
        <v>Anti-infectieux à usage systémique</v>
      </c>
      <c r="I953" s="24" t="str">
        <f>LEFT(tbl_produits[[#This Row],[Code ATC]], 3)</f>
        <v>J01</v>
      </c>
      <c r="J953" s="24"/>
      <c r="K953" s="24"/>
      <c r="L953" s="23"/>
    </row>
    <row r="954" spans="1:12" x14ac:dyDescent="0.2">
      <c r="A954" s="24" t="s">
        <v>891</v>
      </c>
      <c r="B954" s="24" t="s">
        <v>16335</v>
      </c>
      <c r="C954" s="24" t="s">
        <v>17087</v>
      </c>
      <c r="D954" s="24" t="s">
        <v>15709</v>
      </c>
      <c r="E954" s="24" t="s">
        <v>15913</v>
      </c>
      <c r="F954" s="24" t="s">
        <v>8940</v>
      </c>
      <c r="G954" s="24" t="str">
        <f>LEFT(tbl_produits[[#This Row],[Code ATC]], 1)</f>
        <v>J</v>
      </c>
      <c r="H954" s="24" t="str">
        <f>INDEX(Table34[Libellé français], MATCH(tbl_produits[[#This Row],[Classe ATC]], Table34[ATC_code], 0))</f>
        <v>Anti-infectieux à usage systémique</v>
      </c>
      <c r="I954" s="24" t="str">
        <f>LEFT(tbl_produits[[#This Row],[Code ATC]], 3)</f>
        <v>J01</v>
      </c>
      <c r="J954" s="24"/>
      <c r="K954" s="24"/>
      <c r="L954" s="23"/>
    </row>
    <row r="955" spans="1:12" x14ac:dyDescent="0.2">
      <c r="A955" s="24" t="s">
        <v>922</v>
      </c>
      <c r="B955" s="24" t="s">
        <v>16336</v>
      </c>
      <c r="C955" s="24" t="s">
        <v>16884</v>
      </c>
      <c r="D955" s="24"/>
      <c r="E955" s="24" t="s">
        <v>17186</v>
      </c>
      <c r="F955" s="24" t="s">
        <v>15596</v>
      </c>
      <c r="G955" s="24" t="str">
        <f>LEFT(tbl_produits[[#This Row],[Code ATC]], 1)</f>
        <v>V</v>
      </c>
      <c r="H955" s="24" t="str">
        <f>INDEX(Table34[Libellé français], MATCH(tbl_produits[[#This Row],[Classe ATC]], Table34[ATC_code], 0))</f>
        <v>Divers</v>
      </c>
      <c r="I955" s="24" t="str">
        <f>LEFT(tbl_produits[[#This Row],[Code ATC]], 3)</f>
        <v>V10</v>
      </c>
      <c r="J955" s="24"/>
      <c r="K955" s="24"/>
      <c r="L955" s="23"/>
    </row>
    <row r="956" spans="1:12" x14ac:dyDescent="0.2">
      <c r="A956" s="24" t="s">
        <v>1186</v>
      </c>
      <c r="B956" s="24" t="s">
        <v>16337</v>
      </c>
      <c r="C956" s="24" t="s">
        <v>16786</v>
      </c>
      <c r="D956" s="24" t="s">
        <v>15704</v>
      </c>
      <c r="E956" s="24" t="s">
        <v>16734</v>
      </c>
      <c r="F956" s="24" t="s">
        <v>11800</v>
      </c>
      <c r="G956" s="24" t="str">
        <f>LEFT(tbl_produits[[#This Row],[Code ATC]], 1)</f>
        <v>N</v>
      </c>
      <c r="H956" s="24" t="str">
        <f>INDEX(Table34[Libellé français], MATCH(tbl_produits[[#This Row],[Classe ATC]], Table34[ATC_code], 0))</f>
        <v>Système nerveux</v>
      </c>
      <c r="I956" s="24" t="str">
        <f>LEFT(tbl_produits[[#This Row],[Code ATC]], 3)</f>
        <v>N02</v>
      </c>
      <c r="J956" s="24"/>
      <c r="K956" s="24"/>
      <c r="L956" s="23"/>
    </row>
    <row r="957" spans="1:12" x14ac:dyDescent="0.2">
      <c r="A957" s="24" t="s">
        <v>1177</v>
      </c>
      <c r="B957" s="24" t="s">
        <v>2303</v>
      </c>
      <c r="C957" s="24" t="s">
        <v>15797</v>
      </c>
      <c r="D957" s="24" t="s">
        <v>15704</v>
      </c>
      <c r="E957" s="24" t="s">
        <v>16734</v>
      </c>
      <c r="F957" s="24" t="s">
        <v>11800</v>
      </c>
      <c r="G957" s="24" t="str">
        <f>LEFT(tbl_produits[[#This Row],[Code ATC]], 1)</f>
        <v>N</v>
      </c>
      <c r="H957" s="24" t="str">
        <f>INDEX(Table34[Libellé français], MATCH(tbl_produits[[#This Row],[Classe ATC]], Table34[ATC_code], 0))</f>
        <v>Système nerveux</v>
      </c>
      <c r="I957" s="24" t="str">
        <f>LEFT(tbl_produits[[#This Row],[Code ATC]], 3)</f>
        <v>N02</v>
      </c>
      <c r="J957" s="24"/>
      <c r="K957" s="24"/>
      <c r="L957" s="23"/>
    </row>
    <row r="958" spans="1:12" x14ac:dyDescent="0.2">
      <c r="A958" s="24" t="s">
        <v>1072</v>
      </c>
      <c r="B958" s="24" t="s">
        <v>16338</v>
      </c>
      <c r="C958" s="24" t="s">
        <v>16629</v>
      </c>
      <c r="D958" s="24" t="s">
        <v>15630</v>
      </c>
      <c r="E958" s="24" t="s">
        <v>15965</v>
      </c>
      <c r="F958" s="24" t="s">
        <v>9829</v>
      </c>
      <c r="G958" s="24" t="str">
        <f>LEFT(tbl_produits[[#This Row],[Code ATC]], 1)</f>
        <v>L</v>
      </c>
      <c r="H958" s="24" t="str">
        <f>INDEX(Table34[Libellé français], MATCH(tbl_produits[[#This Row],[Classe ATC]], Table34[ATC_code], 0))</f>
        <v>Antinéoplasiques et immunomodulateurs</v>
      </c>
      <c r="I958" s="24" t="str">
        <f>LEFT(tbl_produits[[#This Row],[Code ATC]], 3)</f>
        <v>L01</v>
      </c>
      <c r="J958" s="24"/>
      <c r="K958" s="24"/>
      <c r="L958" s="23"/>
    </row>
    <row r="959" spans="1:12" x14ac:dyDescent="0.2">
      <c r="A959" s="24" t="s">
        <v>826</v>
      </c>
      <c r="B959" s="24" t="s">
        <v>16339</v>
      </c>
      <c r="C959" s="24" t="s">
        <v>16787</v>
      </c>
      <c r="D959" s="24" t="s">
        <v>15630</v>
      </c>
      <c r="E959" s="24" t="s">
        <v>15965</v>
      </c>
      <c r="F959" s="24" t="s">
        <v>9829</v>
      </c>
      <c r="G959" s="24" t="str">
        <f>LEFT(tbl_produits[[#This Row],[Code ATC]], 1)</f>
        <v>L</v>
      </c>
      <c r="H959" s="24" t="str">
        <f>INDEX(Table34[Libellé français], MATCH(tbl_produits[[#This Row],[Classe ATC]], Table34[ATC_code], 0))</f>
        <v>Antinéoplasiques et immunomodulateurs</v>
      </c>
      <c r="I959" s="24" t="str">
        <f>LEFT(tbl_produits[[#This Row],[Code ATC]], 3)</f>
        <v>L01</v>
      </c>
      <c r="J959" s="24"/>
      <c r="K959" s="24"/>
      <c r="L959" s="23"/>
    </row>
    <row r="960" spans="1:12" x14ac:dyDescent="0.2">
      <c r="A960" s="24" t="s">
        <v>635</v>
      </c>
      <c r="B960" s="24" t="s">
        <v>16341</v>
      </c>
      <c r="C960" s="24" t="s">
        <v>16798</v>
      </c>
      <c r="D960" s="24" t="s">
        <v>15654</v>
      </c>
      <c r="E960" s="24" t="s">
        <v>15966</v>
      </c>
      <c r="F960" s="24" t="s">
        <v>5975</v>
      </c>
      <c r="G960" s="24" t="str">
        <f>LEFT(tbl_produits[[#This Row],[Code ATC]], 1)</f>
        <v>C</v>
      </c>
      <c r="H960" s="24" t="str">
        <f>INDEX(Table34[Libellé français], MATCH(tbl_produits[[#This Row],[Classe ATC]], Table34[ATC_code], 0))</f>
        <v>Système cardiovasculaire</v>
      </c>
      <c r="I960" s="24" t="str">
        <f>LEFT(tbl_produits[[#This Row],[Code ATC]], 3)</f>
        <v>C07</v>
      </c>
      <c r="J960" s="24"/>
      <c r="K960" s="24"/>
      <c r="L960" s="23"/>
    </row>
    <row r="961" spans="1:12" x14ac:dyDescent="0.2">
      <c r="A961" s="24" t="s">
        <v>1052</v>
      </c>
      <c r="B961" s="24" t="s">
        <v>16340</v>
      </c>
      <c r="C961" s="24" t="s">
        <v>16798</v>
      </c>
      <c r="D961" s="24" t="s">
        <v>15654</v>
      </c>
      <c r="E961" s="24" t="s">
        <v>15966</v>
      </c>
      <c r="F961" s="24" t="s">
        <v>5975</v>
      </c>
      <c r="G961" s="24" t="str">
        <f>LEFT(tbl_produits[[#This Row],[Code ATC]], 1)</f>
        <v>C</v>
      </c>
      <c r="H961" s="24" t="str">
        <f>INDEX(Table34[Libellé français], MATCH(tbl_produits[[#This Row],[Classe ATC]], Table34[ATC_code], 0))</f>
        <v>Système cardiovasculaire</v>
      </c>
      <c r="I961" s="24" t="str">
        <f>LEFT(tbl_produits[[#This Row],[Code ATC]], 3)</f>
        <v>C07</v>
      </c>
      <c r="J961" s="24"/>
      <c r="K961" s="24"/>
      <c r="L961" s="23"/>
    </row>
    <row r="962" spans="1:12" x14ac:dyDescent="0.2">
      <c r="A962" s="24" t="s">
        <v>976</v>
      </c>
      <c r="B962" s="24" t="s">
        <v>2304</v>
      </c>
      <c r="C962" s="24" t="s">
        <v>15800</v>
      </c>
      <c r="D962" s="24" t="s">
        <v>15687</v>
      </c>
      <c r="E962" s="24" t="s">
        <v>16717</v>
      </c>
      <c r="F962" s="24" t="s">
        <v>12306</v>
      </c>
      <c r="G962" s="24" t="str">
        <f>LEFT(tbl_produits[[#This Row],[Code ATC]], 1)</f>
        <v>N</v>
      </c>
      <c r="H962" s="24" t="str">
        <f>INDEX(Table34[Libellé français], MATCH(tbl_produits[[#This Row],[Classe ATC]], Table34[ATC_code], 0))</f>
        <v>Système nerveux</v>
      </c>
      <c r="I962" s="24" t="str">
        <f>LEFT(tbl_produits[[#This Row],[Code ATC]], 3)</f>
        <v>N05</v>
      </c>
      <c r="J962" s="24"/>
      <c r="K962" s="24"/>
      <c r="L962" s="23"/>
    </row>
    <row r="963" spans="1:12" x14ac:dyDescent="0.2">
      <c r="A963" s="24" t="s">
        <v>139</v>
      </c>
      <c r="B963" s="24" t="s">
        <v>139</v>
      </c>
      <c r="C963" s="24" t="s">
        <v>15800</v>
      </c>
      <c r="D963" s="24" t="s">
        <v>15687</v>
      </c>
      <c r="E963" s="24" t="s">
        <v>16717</v>
      </c>
      <c r="F963" s="24" t="s">
        <v>12306</v>
      </c>
      <c r="G963" s="24" t="str">
        <f>LEFT(tbl_produits[[#This Row],[Code ATC]], 1)</f>
        <v>N</v>
      </c>
      <c r="H963" s="24" t="str">
        <f>INDEX(Table34[Libellé français], MATCH(tbl_produits[[#This Row],[Classe ATC]], Table34[ATC_code], 0))</f>
        <v>Système nerveux</v>
      </c>
      <c r="I963" s="24" t="str">
        <f>LEFT(tbl_produits[[#This Row],[Code ATC]], 3)</f>
        <v>N05</v>
      </c>
      <c r="J963" s="24"/>
      <c r="K963" s="24"/>
      <c r="L963" s="23"/>
    </row>
    <row r="964" spans="1:12" x14ac:dyDescent="0.2">
      <c r="A964" s="24" t="s">
        <v>443</v>
      </c>
      <c r="B964" s="24" t="s">
        <v>443</v>
      </c>
      <c r="C964" s="24" t="s">
        <v>2554</v>
      </c>
      <c r="D964" s="24" t="s">
        <v>15812</v>
      </c>
      <c r="E964" s="24" t="s">
        <v>2245</v>
      </c>
      <c r="F964" s="24" t="s">
        <v>15607</v>
      </c>
      <c r="G964" s="24" t="str">
        <f>LEFT(tbl_produits[[#This Row],[Code ATC]], 1)</f>
        <v>V</v>
      </c>
      <c r="H964" s="24" t="str">
        <f>INDEX(Table34[Libellé français], MATCH(tbl_produits[[#This Row],[Classe ATC]], Table34[ATC_code], 0))</f>
        <v>Divers</v>
      </c>
      <c r="I964" s="24" t="str">
        <f>LEFT(tbl_produits[[#This Row],[Code ATC]], 3)</f>
        <v>V10</v>
      </c>
      <c r="J964" s="24"/>
      <c r="K964" s="24"/>
      <c r="L964" s="23"/>
    </row>
    <row r="965" spans="1:12" x14ac:dyDescent="0.2">
      <c r="A965" s="24" t="s">
        <v>633</v>
      </c>
      <c r="B965" s="24" t="s">
        <v>2305</v>
      </c>
      <c r="C965" s="24" t="s">
        <v>2554</v>
      </c>
      <c r="D965" s="24" t="s">
        <v>15812</v>
      </c>
      <c r="E965" s="24" t="s">
        <v>2245</v>
      </c>
      <c r="F965" s="24" t="s">
        <v>15607</v>
      </c>
      <c r="G965" s="24" t="str">
        <f>LEFT(tbl_produits[[#This Row],[Code ATC]], 1)</f>
        <v>V</v>
      </c>
      <c r="H965" s="24" t="str">
        <f>INDEX(Table34[Libellé français], MATCH(tbl_produits[[#This Row],[Classe ATC]], Table34[ATC_code], 0))</f>
        <v>Divers</v>
      </c>
      <c r="I965" s="24" t="str">
        <f>LEFT(tbl_produits[[#This Row],[Code ATC]], 3)</f>
        <v>V10</v>
      </c>
      <c r="J965" s="24"/>
      <c r="K965" s="24"/>
      <c r="L965" s="23"/>
    </row>
    <row r="966" spans="1:12" x14ac:dyDescent="0.2">
      <c r="A966" s="24" t="s">
        <v>1702</v>
      </c>
      <c r="B966" s="24" t="s">
        <v>2305</v>
      </c>
      <c r="C966" s="24" t="s">
        <v>2554</v>
      </c>
      <c r="D966" s="24" t="s">
        <v>15812</v>
      </c>
      <c r="E966" s="24" t="s">
        <v>2245</v>
      </c>
      <c r="F966" s="24" t="s">
        <v>15607</v>
      </c>
      <c r="G966" s="24" t="str">
        <f>LEFT(tbl_produits[[#This Row],[Code ATC]], 1)</f>
        <v>V</v>
      </c>
      <c r="H966" s="24" t="str">
        <f>INDEX(Table34[Libellé français], MATCH(tbl_produits[[#This Row],[Classe ATC]], Table34[ATC_code], 0))</f>
        <v>Divers</v>
      </c>
      <c r="I966" s="24" t="str">
        <f>LEFT(tbl_produits[[#This Row],[Code ATC]], 3)</f>
        <v>V10</v>
      </c>
      <c r="J966" s="24"/>
      <c r="K966" s="24"/>
      <c r="L966" s="23"/>
    </row>
    <row r="967" spans="1:12" x14ac:dyDescent="0.2">
      <c r="A967" s="24" t="s">
        <v>856</v>
      </c>
      <c r="B967" s="24" t="s">
        <v>16342</v>
      </c>
      <c r="C967" s="24" t="s">
        <v>16508</v>
      </c>
      <c r="D967" s="24" t="s">
        <v>16800</v>
      </c>
      <c r="E967" s="24" t="s">
        <v>2331</v>
      </c>
      <c r="F967" s="24" t="s">
        <v>4480</v>
      </c>
      <c r="G967" s="24" t="str">
        <f>LEFT(tbl_produits[[#This Row],[Code ATC]], 1)</f>
        <v>B</v>
      </c>
      <c r="H967" s="24" t="str">
        <f>INDEX(Table34[Libellé français], MATCH(tbl_produits[[#This Row],[Classe ATC]], Table34[ATC_code], 0))</f>
        <v>Sang et organes hématopoïétiques</v>
      </c>
      <c r="I967" s="24" t="str">
        <f>LEFT(tbl_produits[[#This Row],[Code ATC]], 3)</f>
        <v>B01</v>
      </c>
      <c r="J967" s="24"/>
      <c r="L967" s="23"/>
    </row>
    <row r="968" spans="1:12" x14ac:dyDescent="0.2">
      <c r="A968" s="24" t="s">
        <v>469</v>
      </c>
      <c r="B968" s="24" t="s">
        <v>469</v>
      </c>
      <c r="C968" s="24" t="s">
        <v>16508</v>
      </c>
      <c r="D968" s="24" t="s">
        <v>16800</v>
      </c>
      <c r="E968" s="24" t="s">
        <v>2331</v>
      </c>
      <c r="F968" s="24" t="s">
        <v>4480</v>
      </c>
      <c r="G968" s="24" t="str">
        <f>LEFT(tbl_produits[[#This Row],[Code ATC]], 1)</f>
        <v>B</v>
      </c>
      <c r="H968" s="24" t="str">
        <f>INDEX(Table34[Libellé français], MATCH(tbl_produits[[#This Row],[Classe ATC]], Table34[ATC_code], 0))</f>
        <v>Sang et organes hématopoïétiques</v>
      </c>
      <c r="I968" s="24" t="str">
        <f>LEFT(tbl_produits[[#This Row],[Code ATC]], 3)</f>
        <v>B01</v>
      </c>
      <c r="J968" s="24"/>
      <c r="L968" s="23"/>
    </row>
    <row r="969" spans="1:12" x14ac:dyDescent="0.2">
      <c r="A969" s="24" t="s">
        <v>1313</v>
      </c>
      <c r="B969" s="24" t="s">
        <v>2306</v>
      </c>
      <c r="C969" s="24" t="s">
        <v>15796</v>
      </c>
      <c r="D969" s="24" t="s">
        <v>16800</v>
      </c>
      <c r="E969" s="24" t="s">
        <v>2331</v>
      </c>
      <c r="F969" s="24" t="s">
        <v>4480</v>
      </c>
      <c r="G969" s="24" t="str">
        <f>LEFT(tbl_produits[[#This Row],[Code ATC]], 1)</f>
        <v>B</v>
      </c>
      <c r="H969" s="24" t="str">
        <f>INDEX(Table34[Libellé français], MATCH(tbl_produits[[#This Row],[Classe ATC]], Table34[ATC_code], 0))</f>
        <v>Sang et organes hématopoïétiques</v>
      </c>
      <c r="I969" s="24" t="str">
        <f>LEFT(tbl_produits[[#This Row],[Code ATC]], 3)</f>
        <v>B01</v>
      </c>
      <c r="J969" s="24"/>
      <c r="L969" s="23"/>
    </row>
    <row r="970" spans="1:12" x14ac:dyDescent="0.2">
      <c r="A970" s="24" t="s">
        <v>82</v>
      </c>
      <c r="B970" s="24" t="s">
        <v>82</v>
      </c>
      <c r="C970" s="24" t="s">
        <v>2470</v>
      </c>
      <c r="D970" s="24" t="s">
        <v>15828</v>
      </c>
      <c r="E970" s="24" t="s">
        <v>15832</v>
      </c>
      <c r="F970" s="24" t="s">
        <v>11622</v>
      </c>
      <c r="G970" s="24" t="str">
        <f>LEFT(tbl_produits[[#This Row],[Code ATC]], 1)</f>
        <v>N</v>
      </c>
      <c r="H970" s="24" t="str">
        <f>INDEX(Table34[Libellé français], MATCH(tbl_produits[[#This Row],[Classe ATC]], Table34[ATC_code], 0))</f>
        <v>Système nerveux</v>
      </c>
      <c r="I970" s="24" t="str">
        <f>LEFT(tbl_produits[[#This Row],[Code ATC]], 3)</f>
        <v>N01</v>
      </c>
      <c r="J970" s="24"/>
      <c r="K970" s="24"/>
      <c r="L970" s="23"/>
    </row>
    <row r="971" spans="1:12" x14ac:dyDescent="0.2">
      <c r="A971" s="24" t="s">
        <v>646</v>
      </c>
      <c r="B971" s="24" t="s">
        <v>2311</v>
      </c>
      <c r="C971" s="24" t="s">
        <v>15794</v>
      </c>
      <c r="D971" s="24"/>
      <c r="E971" s="24" t="s">
        <v>15914</v>
      </c>
      <c r="F971" s="24" t="s">
        <v>11622</v>
      </c>
      <c r="G971" s="24" t="str">
        <f>LEFT(tbl_produits[[#This Row],[Code ATC]], 1)</f>
        <v>N</v>
      </c>
      <c r="H971" s="24" t="str">
        <f>INDEX(Table34[Libellé français], MATCH(tbl_produits[[#This Row],[Classe ATC]], Table34[ATC_code], 0))</f>
        <v>Système nerveux</v>
      </c>
      <c r="I971" s="24" t="str">
        <f>LEFT(tbl_produits[[#This Row],[Code ATC]], 3)</f>
        <v>N01</v>
      </c>
      <c r="J971" s="24"/>
      <c r="K971" s="24"/>
      <c r="L971" s="23"/>
    </row>
    <row r="972" spans="1:12" x14ac:dyDescent="0.2">
      <c r="A972" s="24" t="s">
        <v>1103</v>
      </c>
      <c r="B972" s="24" t="s">
        <v>16343</v>
      </c>
      <c r="C972" s="24" t="s">
        <v>15794</v>
      </c>
      <c r="D972" s="24"/>
      <c r="E972" s="24" t="s">
        <v>15914</v>
      </c>
      <c r="F972" s="24" t="s">
        <v>11622</v>
      </c>
      <c r="G972" s="24" t="str">
        <f>LEFT(tbl_produits[[#This Row],[Code ATC]], 1)</f>
        <v>N</v>
      </c>
      <c r="H972" s="24" t="str">
        <f>INDEX(Table34[Libellé français], MATCH(tbl_produits[[#This Row],[Classe ATC]], Table34[ATC_code], 0))</f>
        <v>Système nerveux</v>
      </c>
      <c r="I972" s="24" t="str">
        <f>LEFT(tbl_produits[[#This Row],[Code ATC]], 3)</f>
        <v>N01</v>
      </c>
      <c r="J972" s="24"/>
      <c r="K972" s="24"/>
      <c r="L972" s="23"/>
    </row>
    <row r="973" spans="1:12" x14ac:dyDescent="0.2">
      <c r="A973" s="24" t="s">
        <v>681</v>
      </c>
      <c r="B973" s="24" t="s">
        <v>16344</v>
      </c>
      <c r="C973" s="24" t="s">
        <v>16816</v>
      </c>
      <c r="D973" s="24"/>
      <c r="E973" s="24" t="s">
        <v>17167</v>
      </c>
      <c r="F973" s="24" t="s">
        <v>8137</v>
      </c>
      <c r="G973" s="24" t="str">
        <f>LEFT(tbl_produits[[#This Row],[Code ATC]], 1)</f>
        <v>H</v>
      </c>
      <c r="H973" s="24" t="str">
        <f>INDEX(Table34[Libellé français], MATCH(tbl_produits[[#This Row],[Classe ATC]], Table34[ATC_code], 0))</f>
        <v>Hormones systémiques sauf hormones sexuelles et insulines</v>
      </c>
      <c r="I973" s="24" t="str">
        <f>LEFT(tbl_produits[[#This Row],[Code ATC]], 3)</f>
        <v>H01</v>
      </c>
      <c r="J973" s="24"/>
      <c r="K973" s="24"/>
      <c r="L973" s="23"/>
    </row>
    <row r="974" spans="1:12" x14ac:dyDescent="0.2">
      <c r="A974" s="24" t="s">
        <v>123</v>
      </c>
      <c r="B974" s="24" t="s">
        <v>123</v>
      </c>
      <c r="C974" s="24" t="s">
        <v>123</v>
      </c>
      <c r="D974" s="24" t="s">
        <v>16973</v>
      </c>
      <c r="E974" s="24" t="s">
        <v>16974</v>
      </c>
      <c r="F974" s="24" t="s">
        <v>8307</v>
      </c>
      <c r="G974" s="24" t="str">
        <f>LEFT(tbl_produits[[#This Row],[Code ATC]], 1)</f>
        <v>H</v>
      </c>
      <c r="H974" s="24" t="str">
        <f>INDEX(Table34[Libellé français], MATCH(tbl_produits[[#This Row],[Classe ATC]], Table34[ATC_code], 0))</f>
        <v>Hormones systémiques sauf hormones sexuelles et insulines</v>
      </c>
      <c r="I974" s="24" t="str">
        <f>LEFT(tbl_produits[[#This Row],[Code ATC]], 3)</f>
        <v>H03</v>
      </c>
      <c r="J974" s="24"/>
      <c r="K974" s="24"/>
      <c r="L974" s="23"/>
    </row>
    <row r="975" spans="1:12" x14ac:dyDescent="0.2">
      <c r="A975" s="24" t="s">
        <v>1425</v>
      </c>
      <c r="B975" s="24" t="s">
        <v>2310</v>
      </c>
      <c r="C975" s="24" t="s">
        <v>15795</v>
      </c>
      <c r="D975" s="24" t="s">
        <v>15746</v>
      </c>
      <c r="E975" s="24" t="s">
        <v>2636</v>
      </c>
      <c r="F975" s="24" t="s">
        <v>12418</v>
      </c>
      <c r="G975" s="24" t="str">
        <f>LEFT(tbl_produits[[#This Row],[Code ATC]], 1)</f>
        <v>N</v>
      </c>
      <c r="H975" s="24" t="str">
        <f>INDEX(Table34[Libellé français], MATCH(tbl_produits[[#This Row],[Classe ATC]], Table34[ATC_code], 0))</f>
        <v>Système nerveux</v>
      </c>
      <c r="I975" s="24" t="str">
        <f>LEFT(tbl_produits[[#This Row],[Code ATC]], 3)</f>
        <v>N05</v>
      </c>
      <c r="J975" s="24"/>
      <c r="K975" s="24"/>
      <c r="L975" s="23"/>
    </row>
    <row r="976" spans="1:12" x14ac:dyDescent="0.2">
      <c r="A976" s="24" t="s">
        <v>1222</v>
      </c>
      <c r="B976" s="24" t="s">
        <v>16345</v>
      </c>
      <c r="C976" s="24" t="s">
        <v>16628</v>
      </c>
      <c r="D976" s="24" t="s">
        <v>15746</v>
      </c>
      <c r="E976" s="24" t="s">
        <v>2636</v>
      </c>
      <c r="F976" s="24" t="s">
        <v>12418</v>
      </c>
      <c r="G976" s="24" t="str">
        <f>LEFT(tbl_produits[[#This Row],[Code ATC]], 1)</f>
        <v>N</v>
      </c>
      <c r="H976" s="24" t="str">
        <f>INDEX(Table34[Libellé français], MATCH(tbl_produits[[#This Row],[Classe ATC]], Table34[ATC_code], 0))</f>
        <v>Système nerveux</v>
      </c>
      <c r="I976" s="24" t="str">
        <f>LEFT(tbl_produits[[#This Row],[Code ATC]], 3)</f>
        <v>N05</v>
      </c>
      <c r="J976" s="24"/>
      <c r="K976" s="24"/>
      <c r="L976" s="23"/>
    </row>
    <row r="977" spans="1:12" x14ac:dyDescent="0.2">
      <c r="A977" s="24" t="s">
        <v>431</v>
      </c>
      <c r="B977" s="24" t="s">
        <v>431</v>
      </c>
      <c r="C977" s="24" t="s">
        <v>16509</v>
      </c>
      <c r="D977" s="24" t="s">
        <v>16908</v>
      </c>
      <c r="E977" s="24" t="s">
        <v>16975</v>
      </c>
      <c r="F977" s="24" t="s">
        <v>8400</v>
      </c>
      <c r="G977" s="24" t="str">
        <f>LEFT(tbl_produits[[#This Row],[Code ATC]], 1)</f>
        <v>J</v>
      </c>
      <c r="H977" s="24" t="str">
        <f>INDEX(Table34[Libellé français], MATCH(tbl_produits[[#This Row],[Classe ATC]], Table34[ATC_code], 0))</f>
        <v>Anti-infectieux à usage systémique</v>
      </c>
      <c r="I977" s="24" t="str">
        <f>LEFT(tbl_produits[[#This Row],[Code ATC]], 3)</f>
        <v>J01</v>
      </c>
      <c r="J977" s="24"/>
      <c r="K977" s="24"/>
      <c r="L977" s="23"/>
    </row>
    <row r="978" spans="1:12" x14ac:dyDescent="0.2">
      <c r="A978" s="24" t="s">
        <v>904</v>
      </c>
      <c r="B978" s="24" t="s">
        <v>2307</v>
      </c>
      <c r="C978" s="24" t="s">
        <v>2635</v>
      </c>
      <c r="D978" s="24" t="s">
        <v>15687</v>
      </c>
      <c r="E978" s="24" t="s">
        <v>2637</v>
      </c>
      <c r="F978" s="24" t="s">
        <v>6169</v>
      </c>
      <c r="G978" s="24" t="str">
        <f>LEFT(tbl_produits[[#This Row],[Code ATC]], 1)</f>
        <v>C</v>
      </c>
      <c r="H978" s="24" t="str">
        <f>INDEX(Table34[Libellé français], MATCH(tbl_produits[[#This Row],[Classe ATC]], Table34[ATC_code], 0))</f>
        <v>Système cardiovasculaire</v>
      </c>
      <c r="I978" s="24" t="str">
        <f>LEFT(tbl_produits[[#This Row],[Code ATC]], 3)</f>
        <v>C08</v>
      </c>
      <c r="J978" s="24"/>
      <c r="K978" s="24"/>
      <c r="L978" s="23"/>
    </row>
    <row r="979" spans="1:12" x14ac:dyDescent="0.2">
      <c r="A979" s="24" t="s">
        <v>1101</v>
      </c>
      <c r="B979" s="24" t="s">
        <v>2308</v>
      </c>
      <c r="C979" s="24" t="s">
        <v>15743</v>
      </c>
      <c r="D979" s="24" t="s">
        <v>15752</v>
      </c>
      <c r="E979" s="24" t="s">
        <v>15741</v>
      </c>
      <c r="F979" s="24" t="s">
        <v>4448</v>
      </c>
      <c r="G979" s="24" t="str">
        <f>LEFT(tbl_produits[[#This Row],[Code ATC]], 1)</f>
        <v>B</v>
      </c>
      <c r="H979" s="24" t="str">
        <f>INDEX(Table34[Libellé français], MATCH(tbl_produits[[#This Row],[Classe ATC]], Table34[ATC_code], 0))</f>
        <v>Sang et organes hématopoïétiques</v>
      </c>
      <c r="I979" s="24" t="str">
        <f>LEFT(tbl_produits[[#This Row],[Code ATC]], 3)</f>
        <v>B01</v>
      </c>
      <c r="J979" s="24"/>
      <c r="L979" s="23"/>
    </row>
    <row r="980" spans="1:12" x14ac:dyDescent="0.2">
      <c r="A980" s="24" t="s">
        <v>1155</v>
      </c>
      <c r="B980" s="24" t="s">
        <v>2309</v>
      </c>
      <c r="C980" s="24" t="s">
        <v>2673</v>
      </c>
      <c r="D980" s="24" t="s">
        <v>15744</v>
      </c>
      <c r="E980" s="24" t="s">
        <v>15741</v>
      </c>
      <c r="F980" s="24" t="s">
        <v>4448</v>
      </c>
      <c r="G980" s="24" t="str">
        <f>LEFT(tbl_produits[[#This Row],[Code ATC]], 1)</f>
        <v>B</v>
      </c>
      <c r="H980" s="24" t="str">
        <f>INDEX(Table34[Libellé français], MATCH(tbl_produits[[#This Row],[Classe ATC]], Table34[ATC_code], 0))</f>
        <v>Sang et organes hématopoïétiques</v>
      </c>
      <c r="I980" s="24" t="str">
        <f>LEFT(tbl_produits[[#This Row],[Code ATC]], 3)</f>
        <v>B01</v>
      </c>
      <c r="J980" s="24"/>
      <c r="L980" s="23"/>
    </row>
    <row r="981" spans="1:12" x14ac:dyDescent="0.2">
      <c r="A981" s="24" t="s">
        <v>245</v>
      </c>
      <c r="B981" s="24" t="s">
        <v>245</v>
      </c>
      <c r="C981" s="24" t="s">
        <v>16799</v>
      </c>
      <c r="D981" s="24" t="s">
        <v>15709</v>
      </c>
      <c r="E981" s="24" t="s">
        <v>16801</v>
      </c>
      <c r="F981" s="24" t="s">
        <v>8807</v>
      </c>
      <c r="G981" s="24" t="str">
        <f>LEFT(tbl_produits[[#This Row],[Code ATC]], 1)</f>
        <v>J</v>
      </c>
      <c r="H981" s="24" t="str">
        <f>INDEX(Table34[Libellé français], MATCH(tbl_produits[[#This Row],[Classe ATC]], Table34[ATC_code], 0))</f>
        <v>Anti-infectieux à usage systémique</v>
      </c>
      <c r="I981" s="24" t="str">
        <f>LEFT(tbl_produits[[#This Row],[Code ATC]], 3)</f>
        <v>J01</v>
      </c>
      <c r="J981" s="24"/>
      <c r="K981" s="24"/>
      <c r="L981" s="23"/>
    </row>
    <row r="982" spans="1:12" x14ac:dyDescent="0.2">
      <c r="A982" s="24" t="s">
        <v>80</v>
      </c>
      <c r="B982" s="24" t="s">
        <v>80</v>
      </c>
      <c r="C982" s="24" t="s">
        <v>16799</v>
      </c>
      <c r="D982" s="24" t="s">
        <v>15709</v>
      </c>
      <c r="E982" s="24" t="s">
        <v>16801</v>
      </c>
      <c r="F982" s="24" t="s">
        <v>8807</v>
      </c>
      <c r="G982" s="24" t="str">
        <f>LEFT(tbl_produits[[#This Row],[Code ATC]], 1)</f>
        <v>J</v>
      </c>
      <c r="H982" s="24" t="str">
        <f>INDEX(Table34[Libellé français], MATCH(tbl_produits[[#This Row],[Classe ATC]], Table34[ATC_code], 0))</f>
        <v>Anti-infectieux à usage systémique</v>
      </c>
      <c r="I982" s="24" t="str">
        <f>LEFT(tbl_produits[[#This Row],[Code ATC]], 3)</f>
        <v>J01</v>
      </c>
      <c r="J982" s="24"/>
      <c r="K982" s="24"/>
      <c r="L982" s="23"/>
    </row>
    <row r="983" spans="1:12" x14ac:dyDescent="0.2">
      <c r="A983" s="24" t="s">
        <v>234</v>
      </c>
      <c r="B983" s="24" t="s">
        <v>234</v>
      </c>
      <c r="C983" s="24" t="s">
        <v>16799</v>
      </c>
      <c r="D983" s="24" t="s">
        <v>15709</v>
      </c>
      <c r="E983" s="24" t="s">
        <v>16801</v>
      </c>
      <c r="F983" s="24" t="s">
        <v>8807</v>
      </c>
      <c r="G983" s="24" t="str">
        <f>LEFT(tbl_produits[[#This Row],[Code ATC]], 1)</f>
        <v>J</v>
      </c>
      <c r="H983" s="24" t="str">
        <f>INDEX(Table34[Libellé français], MATCH(tbl_produits[[#This Row],[Classe ATC]], Table34[ATC_code], 0))</f>
        <v>Anti-infectieux à usage systémique</v>
      </c>
      <c r="I983" s="24" t="str">
        <f>LEFT(tbl_produits[[#This Row],[Code ATC]], 3)</f>
        <v>J01</v>
      </c>
      <c r="J983" s="24"/>
      <c r="K983" s="24"/>
      <c r="L983" s="23"/>
    </row>
    <row r="984" spans="1:12" x14ac:dyDescent="0.2">
      <c r="A984" s="24" t="s">
        <v>27</v>
      </c>
      <c r="B984" s="24" t="s">
        <v>27</v>
      </c>
      <c r="C984" s="24" t="s">
        <v>16510</v>
      </c>
      <c r="D984" s="24" t="s">
        <v>15709</v>
      </c>
      <c r="E984" s="24" t="s">
        <v>16801</v>
      </c>
      <c r="F984" s="24" t="s">
        <v>8807</v>
      </c>
      <c r="G984" s="24" t="str">
        <f>LEFT(tbl_produits[[#This Row],[Code ATC]], 1)</f>
        <v>J</v>
      </c>
      <c r="H984" s="24" t="str">
        <f>INDEX(Table34[Libellé français], MATCH(tbl_produits[[#This Row],[Classe ATC]], Table34[ATC_code], 0))</f>
        <v>Anti-infectieux à usage systémique</v>
      </c>
      <c r="I984" s="24" t="str">
        <f>LEFT(tbl_produits[[#This Row],[Code ATC]], 3)</f>
        <v>J01</v>
      </c>
      <c r="J984" s="24"/>
      <c r="K984" s="24"/>
      <c r="L984" s="23"/>
    </row>
    <row r="985" spans="1:12" x14ac:dyDescent="0.2">
      <c r="A985" s="24" t="s">
        <v>722</v>
      </c>
      <c r="B985" s="24" t="s">
        <v>16346</v>
      </c>
      <c r="C985" s="24" t="s">
        <v>16410</v>
      </c>
      <c r="D985" s="24" t="s">
        <v>17192</v>
      </c>
      <c r="E985" s="24" t="s">
        <v>15915</v>
      </c>
      <c r="F985" s="24" t="s">
        <v>16998</v>
      </c>
      <c r="G985" s="24" t="str">
        <f>LEFT(tbl_produits[[#This Row],[Code ATC]], 1)</f>
        <v>L</v>
      </c>
      <c r="H985" s="24" t="str">
        <f>INDEX(Table34[Libellé français], MATCH(tbl_produits[[#This Row],[Classe ATC]], Table34[ATC_code], 0))</f>
        <v>Antinéoplasiques et immunomodulateurs</v>
      </c>
      <c r="I985" s="24" t="str">
        <f>LEFT(tbl_produits[[#This Row],[Code ATC]], 3)</f>
        <v>L01</v>
      </c>
      <c r="J985" s="24"/>
      <c r="K985" s="24"/>
      <c r="L985" s="23"/>
    </row>
    <row r="986" spans="1:12" x14ac:dyDescent="0.2">
      <c r="A986" s="24" t="s">
        <v>1700</v>
      </c>
      <c r="B986" s="24" t="s">
        <v>16347</v>
      </c>
      <c r="C986" s="24" t="s">
        <v>16410</v>
      </c>
      <c r="D986" s="24" t="s">
        <v>17192</v>
      </c>
      <c r="E986" s="24" t="s">
        <v>15915</v>
      </c>
      <c r="F986" s="24" t="s">
        <v>16998</v>
      </c>
      <c r="G986" s="24" t="str">
        <f>LEFT(tbl_produits[[#This Row],[Code ATC]], 1)</f>
        <v>L</v>
      </c>
      <c r="H986" s="24" t="str">
        <f>INDEX(Table34[Libellé français], MATCH(tbl_produits[[#This Row],[Classe ATC]], Table34[ATC_code], 0))</f>
        <v>Antinéoplasiques et immunomodulateurs</v>
      </c>
      <c r="I986" s="24" t="str">
        <f>LEFT(tbl_produits[[#This Row],[Code ATC]], 3)</f>
        <v>L01</v>
      </c>
      <c r="J986" s="24"/>
      <c r="K986" s="24"/>
      <c r="L986" s="23"/>
    </row>
    <row r="987" spans="1:12" x14ac:dyDescent="0.2">
      <c r="A987" s="24" t="s">
        <v>649</v>
      </c>
      <c r="B987" s="24" t="s">
        <v>16349</v>
      </c>
      <c r="C987" s="24" t="s">
        <v>16411</v>
      </c>
      <c r="D987" s="24" t="s">
        <v>17192</v>
      </c>
      <c r="E987" s="24" t="s">
        <v>15915</v>
      </c>
      <c r="F987" s="24" t="s">
        <v>16998</v>
      </c>
      <c r="G987" s="24" t="str">
        <f>LEFT(tbl_produits[[#This Row],[Code ATC]], 1)</f>
        <v>L</v>
      </c>
      <c r="H987" s="24" t="str">
        <f>INDEX(Table34[Libellé français], MATCH(tbl_produits[[#This Row],[Classe ATC]], Table34[ATC_code], 0))</f>
        <v>Antinéoplasiques et immunomodulateurs</v>
      </c>
      <c r="I987" s="24" t="str">
        <f>LEFT(tbl_produits[[#This Row],[Code ATC]], 3)</f>
        <v>L01</v>
      </c>
      <c r="J987" s="24"/>
      <c r="K987" s="24"/>
      <c r="L987" s="23"/>
    </row>
    <row r="988" spans="1:12" x14ac:dyDescent="0.2">
      <c r="A988" s="24" t="s">
        <v>714</v>
      </c>
      <c r="B988" s="24" t="s">
        <v>16348</v>
      </c>
      <c r="C988" s="24" t="s">
        <v>16411</v>
      </c>
      <c r="D988" s="24" t="s">
        <v>17192</v>
      </c>
      <c r="E988" s="24" t="s">
        <v>15915</v>
      </c>
      <c r="F988" s="24" t="s">
        <v>16998</v>
      </c>
      <c r="G988" s="24" t="str">
        <f>LEFT(tbl_produits[[#This Row],[Code ATC]], 1)</f>
        <v>L</v>
      </c>
      <c r="H988" s="24" t="str">
        <f>INDEX(Table34[Libellé français], MATCH(tbl_produits[[#This Row],[Classe ATC]], Table34[ATC_code], 0))</f>
        <v>Antinéoplasiques et immunomodulateurs</v>
      </c>
      <c r="I988" s="24" t="str">
        <f>LEFT(tbl_produits[[#This Row],[Code ATC]], 3)</f>
        <v>L01</v>
      </c>
      <c r="J988" s="24"/>
      <c r="K988" s="24"/>
      <c r="L988" s="23"/>
    </row>
    <row r="989" spans="1:12" x14ac:dyDescent="0.2">
      <c r="A989" s="24" t="s">
        <v>1699</v>
      </c>
      <c r="B989" s="24" t="s">
        <v>16348</v>
      </c>
      <c r="C989" s="24" t="s">
        <v>16411</v>
      </c>
      <c r="D989" s="24" t="s">
        <v>17192</v>
      </c>
      <c r="E989" s="24" t="s">
        <v>15915</v>
      </c>
      <c r="F989" s="24" t="s">
        <v>16998</v>
      </c>
      <c r="G989" s="24" t="str">
        <f>LEFT(tbl_produits[[#This Row],[Code ATC]], 1)</f>
        <v>L</v>
      </c>
      <c r="H989" s="24" t="str">
        <f>INDEX(Table34[Libellé français], MATCH(tbl_produits[[#This Row],[Classe ATC]], Table34[ATC_code], 0))</f>
        <v>Antinéoplasiques et immunomodulateurs</v>
      </c>
      <c r="I989" s="24" t="str">
        <f>LEFT(tbl_produits[[#This Row],[Code ATC]], 3)</f>
        <v>L01</v>
      </c>
      <c r="J989" s="24"/>
      <c r="K989" s="24"/>
      <c r="L989" s="23"/>
    </row>
    <row r="990" spans="1:12" x14ac:dyDescent="0.2">
      <c r="A990" s="24" t="s">
        <v>801</v>
      </c>
      <c r="B990" s="24" t="s">
        <v>2105</v>
      </c>
      <c r="C990" s="24" t="s">
        <v>2550</v>
      </c>
      <c r="D990" s="24" t="s">
        <v>15742</v>
      </c>
      <c r="E990" s="24" t="s">
        <v>2104</v>
      </c>
      <c r="F990" s="24" t="s">
        <v>15740</v>
      </c>
      <c r="G990" s="24" t="str">
        <f>LEFT(tbl_produits[[#This Row],[Code ATC]], 1)</f>
        <v>N</v>
      </c>
      <c r="H990" s="24" t="str">
        <f>INDEX(Table34[Libellé français], MATCH(tbl_produits[[#This Row],[Classe ATC]], Table34[ATC_code], 0))</f>
        <v>Système nerveux</v>
      </c>
      <c r="I990" s="24" t="str">
        <f>LEFT(tbl_produits[[#This Row],[Code ATC]], 3)</f>
        <v>N06</v>
      </c>
      <c r="J990" s="24"/>
      <c r="K990" s="24"/>
      <c r="L990" s="23"/>
    </row>
    <row r="991" spans="1:12" x14ac:dyDescent="0.2">
      <c r="A991" s="24" t="s">
        <v>1005</v>
      </c>
      <c r="B991" s="24" t="s">
        <v>16350</v>
      </c>
      <c r="C991" s="24" t="s">
        <v>2550</v>
      </c>
      <c r="D991" s="24"/>
      <c r="E991" s="24" t="s">
        <v>2104</v>
      </c>
      <c r="F991" s="24" t="s">
        <v>12723</v>
      </c>
      <c r="G991" s="24" t="str">
        <f>LEFT(tbl_produits[[#This Row],[Code ATC]], 1)</f>
        <v>N</v>
      </c>
      <c r="H991" s="24" t="str">
        <f>INDEX(Table34[Libellé français], MATCH(tbl_produits[[#This Row],[Classe ATC]], Table34[ATC_code], 0))</f>
        <v>Système nerveux</v>
      </c>
      <c r="I991" s="24" t="str">
        <f>LEFT(tbl_produits[[#This Row],[Code ATC]], 3)</f>
        <v>N06</v>
      </c>
      <c r="J991" s="24"/>
      <c r="K991" s="24"/>
      <c r="L991" s="23"/>
    </row>
    <row r="992" spans="1:12" x14ac:dyDescent="0.2">
      <c r="A992" s="24" t="s">
        <v>1023</v>
      </c>
      <c r="B992" s="24" t="s">
        <v>2107</v>
      </c>
      <c r="C992" s="24" t="s">
        <v>2551</v>
      </c>
      <c r="D992" s="24" t="s">
        <v>15742</v>
      </c>
      <c r="E992" s="24" t="s">
        <v>2104</v>
      </c>
      <c r="F992" s="24" t="s">
        <v>15740</v>
      </c>
      <c r="G992" s="24" t="str">
        <f>LEFT(tbl_produits[[#This Row],[Code ATC]], 1)</f>
        <v>N</v>
      </c>
      <c r="H992" s="24" t="str">
        <f>INDEX(Table34[Libellé français], MATCH(tbl_produits[[#This Row],[Classe ATC]], Table34[ATC_code], 0))</f>
        <v>Système nerveux</v>
      </c>
      <c r="I992" s="24" t="str">
        <f>LEFT(tbl_produits[[#This Row],[Code ATC]], 3)</f>
        <v>N06</v>
      </c>
      <c r="J992" s="24"/>
      <c r="K992" s="24"/>
      <c r="L992" s="23"/>
    </row>
    <row r="993" spans="1:12" x14ac:dyDescent="0.2">
      <c r="A993" s="24" t="s">
        <v>743</v>
      </c>
      <c r="B993" s="24" t="s">
        <v>2106</v>
      </c>
      <c r="C993" s="24" t="s">
        <v>2551</v>
      </c>
      <c r="D993" s="24" t="s">
        <v>15742</v>
      </c>
      <c r="E993" s="24" t="s">
        <v>2104</v>
      </c>
      <c r="F993" s="24" t="s">
        <v>15740</v>
      </c>
      <c r="G993" s="24" t="str">
        <f>LEFT(tbl_produits[[#This Row],[Code ATC]], 1)</f>
        <v>N</v>
      </c>
      <c r="H993" s="24" t="str">
        <f>INDEX(Table34[Libellé français], MATCH(tbl_produits[[#This Row],[Classe ATC]], Table34[ATC_code], 0))</f>
        <v>Système nerveux</v>
      </c>
      <c r="I993" s="24" t="str">
        <f>LEFT(tbl_produits[[#This Row],[Code ATC]], 3)</f>
        <v>N06</v>
      </c>
      <c r="J993" s="24"/>
      <c r="K993" s="24"/>
      <c r="L993" s="23"/>
    </row>
    <row r="994" spans="1:12" x14ac:dyDescent="0.2">
      <c r="A994" s="24" t="s">
        <v>35</v>
      </c>
      <c r="B994" s="24" t="s">
        <v>35</v>
      </c>
      <c r="C994" s="24" t="s">
        <v>2471</v>
      </c>
      <c r="D994" s="24" t="s">
        <v>15633</v>
      </c>
      <c r="E994" s="24" t="s">
        <v>15822</v>
      </c>
      <c r="F994" s="24" t="s">
        <v>9839</v>
      </c>
      <c r="G994" s="24" t="str">
        <f>LEFT(tbl_produits[[#This Row],[Code ATC]], 1)</f>
        <v>L</v>
      </c>
      <c r="H994" s="24" t="str">
        <f>INDEX(Table34[Libellé français], MATCH(tbl_produits[[#This Row],[Classe ATC]], Table34[ATC_code], 0))</f>
        <v>Antinéoplasiques et immunomodulateurs</v>
      </c>
      <c r="I994" s="24" t="str">
        <f>LEFT(tbl_produits[[#This Row],[Code ATC]], 3)</f>
        <v>L01</v>
      </c>
      <c r="J994" s="24"/>
      <c r="K994" s="24"/>
      <c r="L994" s="23"/>
    </row>
    <row r="995" spans="1:12" x14ac:dyDescent="0.2">
      <c r="A995" s="24" t="s">
        <v>137</v>
      </c>
      <c r="B995" s="24" t="s">
        <v>137</v>
      </c>
      <c r="C995" s="24" t="s">
        <v>137</v>
      </c>
      <c r="D995" s="24" t="s">
        <v>15636</v>
      </c>
      <c r="E995" s="24" t="s">
        <v>16802</v>
      </c>
      <c r="F995" s="24" t="s">
        <v>12157</v>
      </c>
      <c r="G995" s="24" t="str">
        <f>LEFT(tbl_produits[[#This Row],[Code ATC]], 1)</f>
        <v>N</v>
      </c>
      <c r="H995" s="24" t="str">
        <f>INDEX(Table34[Libellé français], MATCH(tbl_produits[[#This Row],[Classe ATC]], Table34[ATC_code], 0))</f>
        <v>Système nerveux</v>
      </c>
      <c r="I995" s="24" t="str">
        <f>LEFT(tbl_produits[[#This Row],[Code ATC]], 3)</f>
        <v>N03</v>
      </c>
      <c r="J995" s="24"/>
      <c r="K995" s="24"/>
      <c r="L995" s="23"/>
    </row>
    <row r="996" spans="1:12" x14ac:dyDescent="0.2">
      <c r="A996" s="24" t="s">
        <v>229</v>
      </c>
      <c r="B996" s="24" t="s">
        <v>229</v>
      </c>
      <c r="C996" s="24" t="s">
        <v>229</v>
      </c>
      <c r="D996" s="24" t="s">
        <v>15634</v>
      </c>
      <c r="E996" s="24" t="s">
        <v>16802</v>
      </c>
      <c r="F996" s="24" t="s">
        <v>12157</v>
      </c>
      <c r="G996" s="24" t="str">
        <f>LEFT(tbl_produits[[#This Row],[Code ATC]], 1)</f>
        <v>N</v>
      </c>
      <c r="H996" s="24" t="str">
        <f>INDEX(Table34[Libellé français], MATCH(tbl_produits[[#This Row],[Classe ATC]], Table34[ATC_code], 0))</f>
        <v>Système nerveux</v>
      </c>
      <c r="I996" s="24" t="str">
        <f>LEFT(tbl_produits[[#This Row],[Code ATC]], 3)</f>
        <v>N03</v>
      </c>
      <c r="J996" s="24"/>
      <c r="K996" s="24"/>
      <c r="L996" s="23"/>
    </row>
    <row r="997" spans="1:12" x14ac:dyDescent="0.2">
      <c r="A997" s="24" t="s">
        <v>942</v>
      </c>
      <c r="B997" s="24" t="s">
        <v>2424</v>
      </c>
      <c r="C997" s="24" t="s">
        <v>2634</v>
      </c>
      <c r="D997" s="24" t="s">
        <v>15811</v>
      </c>
      <c r="E997" s="24" t="s">
        <v>15835</v>
      </c>
      <c r="F997" s="24" t="s">
        <v>13401</v>
      </c>
      <c r="G997" s="24" t="str">
        <f>LEFT(tbl_produits[[#This Row],[Code ATC]], 1)</f>
        <v>P</v>
      </c>
      <c r="H997" s="24" t="str">
        <f>INDEX(Table34[Libellé français], MATCH(tbl_produits[[#This Row],[Classe ATC]], Table34[ATC_code], 0))</f>
        <v>Antiparasitaires, insecticides et répulsifs</v>
      </c>
      <c r="I997" s="24" t="str">
        <f>LEFT(tbl_produits[[#This Row],[Code ATC]], 3)</f>
        <v>P03</v>
      </c>
      <c r="J997" s="24"/>
      <c r="K997" s="24"/>
      <c r="L997" s="23"/>
    </row>
    <row r="998" spans="1:12" x14ac:dyDescent="0.2">
      <c r="A998" s="24" t="s">
        <v>401</v>
      </c>
      <c r="B998" s="24" t="s">
        <v>401</v>
      </c>
      <c r="C998" s="24" t="s">
        <v>2472</v>
      </c>
      <c r="D998" s="24" t="s">
        <v>15633</v>
      </c>
      <c r="E998" s="24" t="s">
        <v>2394</v>
      </c>
      <c r="F998" s="24" t="s">
        <v>17023</v>
      </c>
      <c r="G998" s="24" t="str">
        <f>LEFT(tbl_produits[[#This Row],[Code ATC]], 1)</f>
        <v>L</v>
      </c>
      <c r="H998" s="24" t="str">
        <f>INDEX(Table34[Libellé français], MATCH(tbl_produits[[#This Row],[Classe ATC]], Table34[ATC_code], 0))</f>
        <v>Antinéoplasiques et immunomodulateurs</v>
      </c>
      <c r="I998" s="24" t="str">
        <f>LEFT(tbl_produits[[#This Row],[Code ATC]], 3)</f>
        <v>L01</v>
      </c>
      <c r="J998" s="24"/>
      <c r="K998" s="24"/>
      <c r="L998" s="23"/>
    </row>
    <row r="999" spans="1:12" x14ac:dyDescent="0.2">
      <c r="A999" s="24" t="s">
        <v>821</v>
      </c>
      <c r="B999" s="24" t="s">
        <v>16351</v>
      </c>
      <c r="C999" s="24" t="s">
        <v>2472</v>
      </c>
      <c r="D999" s="24" t="s">
        <v>15633</v>
      </c>
      <c r="E999" s="24" t="s">
        <v>2394</v>
      </c>
      <c r="F999" s="24" t="s">
        <v>17023</v>
      </c>
      <c r="G999" s="24" t="str">
        <f>LEFT(tbl_produits[[#This Row],[Code ATC]], 1)</f>
        <v>L</v>
      </c>
      <c r="H999" s="24" t="str">
        <f>INDEX(Table34[Libellé français], MATCH(tbl_produits[[#This Row],[Classe ATC]], Table34[ATC_code], 0))</f>
        <v>Antinéoplasiques et immunomodulateurs</v>
      </c>
      <c r="I999" s="24" t="str">
        <f>LEFT(tbl_produits[[#This Row],[Code ATC]], 3)</f>
        <v>L01</v>
      </c>
      <c r="J999" s="24"/>
      <c r="K999" s="24"/>
      <c r="L999" s="23"/>
    </row>
    <row r="1000" spans="1:12" x14ac:dyDescent="0.2">
      <c r="A1000" s="24" t="s">
        <v>1217</v>
      </c>
      <c r="B1000" s="24" t="s">
        <v>16352</v>
      </c>
      <c r="C1000" s="24" t="s">
        <v>16803</v>
      </c>
      <c r="D1000" s="24"/>
      <c r="E1000" s="24" t="s">
        <v>16733</v>
      </c>
      <c r="F1000" s="24" t="s">
        <v>5440</v>
      </c>
      <c r="G1000" s="24" t="str">
        <f>LEFT(tbl_produits[[#This Row],[Code ATC]], 1)</f>
        <v>C</v>
      </c>
      <c r="H1000" s="24" t="str">
        <f>INDEX(Table34[Libellé français], MATCH(tbl_produits[[#This Row],[Classe ATC]], Table34[ATC_code], 0))</f>
        <v>Système cardiovasculaire</v>
      </c>
      <c r="I1000" s="24" t="str">
        <f>LEFT(tbl_produits[[#This Row],[Code ATC]], 3)</f>
        <v>C02</v>
      </c>
      <c r="J1000" s="24"/>
      <c r="K1000" s="24"/>
      <c r="L1000" s="23"/>
    </row>
    <row r="1001" spans="1:12" x14ac:dyDescent="0.2">
      <c r="A1001" s="24" t="s">
        <v>157</v>
      </c>
      <c r="B1001" s="24" t="s">
        <v>157</v>
      </c>
      <c r="C1001" s="24" t="s">
        <v>16511</v>
      </c>
      <c r="D1001" s="24" t="s">
        <v>15666</v>
      </c>
      <c r="E1001" s="24" t="s">
        <v>2337</v>
      </c>
      <c r="F1001" s="24" t="s">
        <v>11337</v>
      </c>
      <c r="G1001" s="24" t="str">
        <f>LEFT(tbl_produits[[#This Row],[Code ATC]], 1)</f>
        <v>M</v>
      </c>
      <c r="H1001" s="24" t="str">
        <f>INDEX(Table34[Libellé français], MATCH(tbl_produits[[#This Row],[Classe ATC]], Table34[ATC_code], 0))</f>
        <v xml:space="preserve">Système musculo-squelettique </v>
      </c>
      <c r="I1001" s="24" t="str">
        <f>LEFT(tbl_produits[[#This Row],[Code ATC]], 3)</f>
        <v>M03</v>
      </c>
      <c r="J1001" s="24"/>
      <c r="K1001" s="24"/>
      <c r="L1001" s="23"/>
    </row>
    <row r="1002" spans="1:12" x14ac:dyDescent="0.2">
      <c r="A1002" s="24" t="s">
        <v>908</v>
      </c>
      <c r="B1002" s="24" t="s">
        <v>16353</v>
      </c>
      <c r="C1002" s="24" t="s">
        <v>16817</v>
      </c>
      <c r="D1002" s="24"/>
      <c r="E1002" s="24" t="s">
        <v>17038</v>
      </c>
      <c r="F1002" s="24" t="s">
        <v>17007</v>
      </c>
      <c r="G1002" s="24" t="str">
        <f>LEFT(tbl_produits[[#This Row],[Code ATC]], 1)</f>
        <v>B</v>
      </c>
      <c r="H1002" s="24" t="str">
        <f>INDEX(Table34[Libellé français], MATCH(tbl_produits[[#This Row],[Classe ATC]], Table34[ATC_code], 0))</f>
        <v>Sang et organes hématopoïétiques</v>
      </c>
      <c r="I1002" s="24" t="str">
        <f>LEFT(tbl_produits[[#This Row],[Code ATC]], 3)</f>
        <v>B05</v>
      </c>
      <c r="J1002" s="24"/>
      <c r="K1002" s="24"/>
      <c r="L1002" s="23"/>
    </row>
    <row r="1003" spans="1:12" x14ac:dyDescent="0.2">
      <c r="A1003" s="24" t="s">
        <v>251</v>
      </c>
      <c r="B1003" s="24" t="s">
        <v>251</v>
      </c>
      <c r="C1003" s="24" t="s">
        <v>2473</v>
      </c>
      <c r="D1003" s="24" t="s">
        <v>15666</v>
      </c>
      <c r="E1003" s="24" t="s">
        <v>2430</v>
      </c>
      <c r="F1003" s="24" t="s">
        <v>6001</v>
      </c>
      <c r="G1003" s="24" t="str">
        <f>LEFT(tbl_produits[[#This Row],[Code ATC]], 1)</f>
        <v>C</v>
      </c>
      <c r="H1003" s="24" t="str">
        <f>INDEX(Table34[Libellé français], MATCH(tbl_produits[[#This Row],[Classe ATC]], Table34[ATC_code], 0))</f>
        <v>Système cardiovasculaire</v>
      </c>
      <c r="I1003" s="24" t="str">
        <f>LEFT(tbl_produits[[#This Row],[Code ATC]], 3)</f>
        <v>C07</v>
      </c>
      <c r="J1003" s="24"/>
      <c r="K1003" s="24"/>
      <c r="L1003" s="23"/>
    </row>
    <row r="1004" spans="1:12" x14ac:dyDescent="0.2">
      <c r="A1004" s="24" t="s">
        <v>966</v>
      </c>
      <c r="B1004" s="24" t="s">
        <v>2108</v>
      </c>
      <c r="C1004" s="24" t="s">
        <v>2473</v>
      </c>
      <c r="D1004" s="24" t="s">
        <v>15666</v>
      </c>
      <c r="E1004" s="24" t="s">
        <v>2430</v>
      </c>
      <c r="F1004" s="24" t="s">
        <v>6001</v>
      </c>
      <c r="G1004" s="24" t="str">
        <f>LEFT(tbl_produits[[#This Row],[Code ATC]], 1)</f>
        <v>C</v>
      </c>
      <c r="H1004" s="24" t="str">
        <f>INDEX(Table34[Libellé français], MATCH(tbl_produits[[#This Row],[Classe ATC]], Table34[ATC_code], 0))</f>
        <v>Système cardiovasculaire</v>
      </c>
      <c r="I1004" s="24" t="str">
        <f>LEFT(tbl_produits[[#This Row],[Code ATC]], 3)</f>
        <v>C07</v>
      </c>
      <c r="J1004" s="24"/>
      <c r="K1004" s="24"/>
      <c r="L1004" s="23"/>
    </row>
    <row r="1005" spans="1:12" x14ac:dyDescent="0.2">
      <c r="A1005" s="24" t="s">
        <v>1479</v>
      </c>
      <c r="B1005" s="24" t="s">
        <v>16354</v>
      </c>
      <c r="C1005" s="24" t="s">
        <v>2473</v>
      </c>
      <c r="D1005" s="24" t="s">
        <v>15666</v>
      </c>
      <c r="E1005" s="24" t="s">
        <v>2430</v>
      </c>
      <c r="F1005" s="24" t="s">
        <v>6001</v>
      </c>
      <c r="G1005" s="24" t="str">
        <f>LEFT(tbl_produits[[#This Row],[Code ATC]], 1)</f>
        <v>C</v>
      </c>
      <c r="H1005" s="24" t="str">
        <f>INDEX(Table34[Libellé français], MATCH(tbl_produits[[#This Row],[Classe ATC]], Table34[ATC_code], 0))</f>
        <v>Système cardiovasculaire</v>
      </c>
      <c r="I1005" s="24" t="str">
        <f>LEFT(tbl_produits[[#This Row],[Code ATC]], 3)</f>
        <v>C07</v>
      </c>
      <c r="J1005" s="24"/>
      <c r="K1005" s="24"/>
      <c r="L1005" s="23"/>
    </row>
    <row r="1006" spans="1:12" x14ac:dyDescent="0.2">
      <c r="A1006" s="24" t="s">
        <v>1207</v>
      </c>
      <c r="B1006" s="24" t="s">
        <v>2425</v>
      </c>
      <c r="C1006" s="24" t="s">
        <v>2552</v>
      </c>
      <c r="D1006" s="24" t="s">
        <v>15746</v>
      </c>
      <c r="E1006" s="24" t="s">
        <v>2101</v>
      </c>
      <c r="F1006" s="24" t="s">
        <v>12465</v>
      </c>
      <c r="G1006" s="24" t="str">
        <f>LEFT(tbl_produits[[#This Row],[Code ATC]], 1)</f>
        <v>N</v>
      </c>
      <c r="H1006" s="24" t="str">
        <f>INDEX(Table34[Libellé français], MATCH(tbl_produits[[#This Row],[Classe ATC]], Table34[ATC_code], 0))</f>
        <v>Système nerveux</v>
      </c>
      <c r="I1006" s="24" t="str">
        <f>LEFT(tbl_produits[[#This Row],[Code ATC]], 3)</f>
        <v>N05</v>
      </c>
      <c r="J1006" s="24"/>
      <c r="K1006" s="24"/>
      <c r="L1006" s="23"/>
    </row>
    <row r="1007" spans="1:12" x14ac:dyDescent="0.2">
      <c r="A1007" s="24" t="s">
        <v>1277</v>
      </c>
      <c r="B1007" s="24" t="s">
        <v>16355</v>
      </c>
      <c r="C1007" s="24" t="s">
        <v>16624</v>
      </c>
      <c r="D1007" s="24" t="s">
        <v>15746</v>
      </c>
      <c r="E1007" s="24" t="s">
        <v>2101</v>
      </c>
      <c r="F1007" s="24" t="s">
        <v>12465</v>
      </c>
      <c r="G1007" s="24" t="str">
        <f>LEFT(tbl_produits[[#This Row],[Code ATC]], 1)</f>
        <v>N</v>
      </c>
      <c r="H1007" s="24" t="str">
        <f>INDEX(Table34[Libellé français], MATCH(tbl_produits[[#This Row],[Classe ATC]], Table34[ATC_code], 0))</f>
        <v>Système nerveux</v>
      </c>
      <c r="I1007" s="24" t="str">
        <f>LEFT(tbl_produits[[#This Row],[Code ATC]], 3)</f>
        <v>N05</v>
      </c>
      <c r="J1007" s="24"/>
      <c r="K1007" s="24"/>
      <c r="L1007" s="23"/>
    </row>
    <row r="1008" spans="1:12" x14ac:dyDescent="0.2">
      <c r="A1008" s="24" t="s">
        <v>1953</v>
      </c>
      <c r="B1008" s="24" t="s">
        <v>2314</v>
      </c>
      <c r="C1008" s="24" t="s">
        <v>2553</v>
      </c>
      <c r="D1008" s="24" t="s">
        <v>15746</v>
      </c>
      <c r="E1008" s="24" t="s">
        <v>2101</v>
      </c>
      <c r="F1008" s="24" t="s">
        <v>12465</v>
      </c>
      <c r="G1008" s="24" t="str">
        <f>LEFT(tbl_produits[[#This Row],[Code ATC]], 1)</f>
        <v>N</v>
      </c>
      <c r="H1008" s="24" t="str">
        <f>INDEX(Table34[Libellé français], MATCH(tbl_produits[[#This Row],[Classe ATC]], Table34[ATC_code], 0))</f>
        <v>Système nerveux</v>
      </c>
      <c r="I1008" s="24" t="str">
        <f>LEFT(tbl_produits[[#This Row],[Code ATC]], 3)</f>
        <v>N05</v>
      </c>
      <c r="J1008" s="24"/>
      <c r="K1008" s="24"/>
      <c r="L1008" s="23"/>
    </row>
    <row r="1009" spans="1:12" x14ac:dyDescent="0.2">
      <c r="A1009" s="24" t="s">
        <v>1121</v>
      </c>
      <c r="B1009" s="24" t="s">
        <v>2314</v>
      </c>
      <c r="C1009" s="24" t="s">
        <v>2553</v>
      </c>
      <c r="D1009" s="24" t="s">
        <v>15746</v>
      </c>
      <c r="E1009" s="24" t="s">
        <v>2101</v>
      </c>
      <c r="F1009" s="24" t="s">
        <v>12465</v>
      </c>
      <c r="G1009" s="24" t="str">
        <f>LEFT(tbl_produits[[#This Row],[Code ATC]], 1)</f>
        <v>N</v>
      </c>
      <c r="H1009" s="24" t="str">
        <f>INDEX(Table34[Libellé français], MATCH(tbl_produits[[#This Row],[Classe ATC]], Table34[ATC_code], 0))</f>
        <v>Système nerveux</v>
      </c>
      <c r="I1009" s="24" t="str">
        <f>LEFT(tbl_produits[[#This Row],[Code ATC]], 3)</f>
        <v>N05</v>
      </c>
      <c r="J1009" s="24"/>
      <c r="K1009" s="24"/>
      <c r="L1009" s="23"/>
    </row>
    <row r="1010" spans="1:12" x14ac:dyDescent="0.2">
      <c r="A1010" s="24" t="s">
        <v>386</v>
      </c>
      <c r="B1010" s="24" t="s">
        <v>386</v>
      </c>
      <c r="C1010" s="24" t="s">
        <v>2474</v>
      </c>
      <c r="D1010" s="24" t="s">
        <v>15747</v>
      </c>
      <c r="E1010" s="24" t="s">
        <v>2196</v>
      </c>
      <c r="F1010" s="24" t="s">
        <v>4550</v>
      </c>
      <c r="G1010" s="24" t="str">
        <f>LEFT(tbl_produits[[#This Row],[Code ATC]], 1)</f>
        <v>B</v>
      </c>
      <c r="H1010" s="24" t="str">
        <f>INDEX(Table34[Libellé français], MATCH(tbl_produits[[#This Row],[Classe ATC]], Table34[ATC_code], 0))</f>
        <v>Sang et organes hématopoïétiques</v>
      </c>
      <c r="I1010" s="24" t="str">
        <f>LEFT(tbl_produits[[#This Row],[Code ATC]], 3)</f>
        <v>B02</v>
      </c>
      <c r="J1010" s="24"/>
      <c r="K1010" s="24"/>
      <c r="L1010" s="23"/>
    </row>
    <row r="1011" spans="1:12" x14ac:dyDescent="0.2">
      <c r="A1011" s="24" t="s">
        <v>1677</v>
      </c>
      <c r="B1011" s="24" t="s">
        <v>2159</v>
      </c>
      <c r="C1011" s="24" t="s">
        <v>2474</v>
      </c>
      <c r="D1011" s="24" t="s">
        <v>15747</v>
      </c>
      <c r="E1011" s="24" t="s">
        <v>2196</v>
      </c>
      <c r="F1011" s="24" t="s">
        <v>4550</v>
      </c>
      <c r="G1011" s="24" t="str">
        <f>LEFT(tbl_produits[[#This Row],[Code ATC]], 1)</f>
        <v>B</v>
      </c>
      <c r="H1011" s="24" t="str">
        <f>INDEX(Table34[Libellé français], MATCH(tbl_produits[[#This Row],[Classe ATC]], Table34[ATC_code], 0))</f>
        <v>Sang et organes hématopoïétiques</v>
      </c>
      <c r="I1011" s="24" t="str">
        <f>LEFT(tbl_produits[[#This Row],[Code ATC]], 3)</f>
        <v>B02</v>
      </c>
      <c r="J1011" s="24"/>
      <c r="K1011" s="24"/>
      <c r="L1011" s="23"/>
    </row>
    <row r="1012" spans="1:12" x14ac:dyDescent="0.2">
      <c r="A1012" s="24" t="s">
        <v>637</v>
      </c>
      <c r="B1012" s="24" t="s">
        <v>16356</v>
      </c>
      <c r="C1012" s="24" t="s">
        <v>2474</v>
      </c>
      <c r="D1012" s="24" t="s">
        <v>15747</v>
      </c>
      <c r="E1012" s="24" t="s">
        <v>2196</v>
      </c>
      <c r="F1012" s="24" t="s">
        <v>4550</v>
      </c>
      <c r="G1012" s="24" t="str">
        <f>LEFT(tbl_produits[[#This Row],[Code ATC]], 1)</f>
        <v>B</v>
      </c>
      <c r="H1012" s="24" t="str">
        <f>INDEX(Table34[Libellé français], MATCH(tbl_produits[[#This Row],[Classe ATC]], Table34[ATC_code], 0))</f>
        <v>Sang et organes hématopoïétiques</v>
      </c>
      <c r="I1012" s="24" t="str">
        <f>LEFT(tbl_produits[[#This Row],[Code ATC]], 3)</f>
        <v>B02</v>
      </c>
      <c r="J1012" s="24"/>
      <c r="K1012" s="24"/>
      <c r="L1012" s="23"/>
    </row>
    <row r="1013" spans="1:12" x14ac:dyDescent="0.2">
      <c r="A1013" s="24" t="s">
        <v>1010</v>
      </c>
      <c r="B1013" s="24" t="s">
        <v>16357</v>
      </c>
      <c r="C1013" s="24" t="s">
        <v>17157</v>
      </c>
      <c r="D1013" s="24"/>
      <c r="E1013" s="24" t="s">
        <v>16721</v>
      </c>
      <c r="F1013" s="24" t="s">
        <v>14505</v>
      </c>
      <c r="G1013" s="24" t="str">
        <f>LEFT(tbl_produits[[#This Row],[Code ATC]], 1)</f>
        <v>S</v>
      </c>
      <c r="H1013" s="24" t="str">
        <f>INDEX(Table34[Libellé français], MATCH(tbl_produits[[#This Row],[Classe ATC]], Table34[ATC_code], 0))</f>
        <v>Organes sensoriels</v>
      </c>
      <c r="I1013" s="24" t="str">
        <f>LEFT(tbl_produits[[#This Row],[Code ATC]], 3)</f>
        <v>S01</v>
      </c>
      <c r="J1013" s="24"/>
      <c r="K1013" s="24"/>
      <c r="L1013" s="23"/>
    </row>
    <row r="1014" spans="1:12" x14ac:dyDescent="0.2">
      <c r="A1014" s="24" t="s">
        <v>550</v>
      </c>
      <c r="B1014" s="24" t="s">
        <v>550</v>
      </c>
      <c r="C1014" s="24" t="s">
        <v>2581</v>
      </c>
      <c r="D1014" s="24" t="s">
        <v>2580</v>
      </c>
      <c r="E1014" s="24" t="s">
        <v>16625</v>
      </c>
      <c r="F1014" s="24" t="s">
        <v>3765</v>
      </c>
      <c r="G1014" s="24" t="str">
        <f>LEFT(tbl_produits[[#This Row],[Code ATC]], 1)</f>
        <v>A</v>
      </c>
      <c r="H1014" s="24" t="str">
        <f>INDEX(Table34[Libellé français], MATCH(tbl_produits[[#This Row],[Classe ATC]], Table34[ATC_code], 0))</f>
        <v>Voies digestives et métabolisme</v>
      </c>
      <c r="I1014" s="24" t="str">
        <f>LEFT(tbl_produits[[#This Row],[Code ATC]], 3)</f>
        <v>A10</v>
      </c>
      <c r="J1014" s="24"/>
      <c r="K1014" s="24"/>
      <c r="L1014" s="23"/>
    </row>
    <row r="1015" spans="1:12" x14ac:dyDescent="0.2">
      <c r="A1015" s="24" t="s">
        <v>885</v>
      </c>
      <c r="B1015" s="24" t="s">
        <v>16358</v>
      </c>
      <c r="C1015" s="24" t="s">
        <v>2581</v>
      </c>
      <c r="D1015" s="24" t="s">
        <v>2580</v>
      </c>
      <c r="E1015" s="24" t="s">
        <v>16625</v>
      </c>
      <c r="F1015" s="24" t="s">
        <v>3765</v>
      </c>
      <c r="G1015" s="24" t="str">
        <f>LEFT(tbl_produits[[#This Row],[Code ATC]], 1)</f>
        <v>A</v>
      </c>
      <c r="H1015" s="24" t="str">
        <f>INDEX(Table34[Libellé français], MATCH(tbl_produits[[#This Row],[Classe ATC]], Table34[ATC_code], 0))</f>
        <v>Voies digestives et métabolisme</v>
      </c>
      <c r="I1015" s="24" t="str">
        <f>LEFT(tbl_produits[[#This Row],[Code ATC]], 3)</f>
        <v>A10</v>
      </c>
      <c r="J1015" s="24"/>
      <c r="K1015" s="24"/>
      <c r="L1015" s="23"/>
    </row>
    <row r="1016" spans="1:12" x14ac:dyDescent="0.2">
      <c r="A1016" s="24" t="s">
        <v>1083</v>
      </c>
      <c r="B1016" s="24" t="s">
        <v>2160</v>
      </c>
      <c r="C1016" s="24" t="s">
        <v>2579</v>
      </c>
      <c r="D1016" s="24" t="s">
        <v>15633</v>
      </c>
      <c r="E1016" s="24" t="s">
        <v>2102</v>
      </c>
      <c r="F1016" s="24" t="s">
        <v>9003</v>
      </c>
      <c r="G1016" s="24" t="str">
        <f>LEFT(tbl_produits[[#This Row],[Code ATC]], 1)</f>
        <v>J</v>
      </c>
      <c r="H1016" s="24" t="str">
        <f>INDEX(Table34[Libellé français], MATCH(tbl_produits[[#This Row],[Classe ATC]], Table34[ATC_code], 0))</f>
        <v>Anti-infectieux à usage systémique</v>
      </c>
      <c r="I1016" s="24" t="str">
        <f>LEFT(tbl_produits[[#This Row],[Code ATC]], 3)</f>
        <v>J02</v>
      </c>
      <c r="J1016" s="24"/>
      <c r="K1016" s="24"/>
      <c r="L1016" s="23"/>
    </row>
    <row r="1017" spans="1:12" x14ac:dyDescent="0.2">
      <c r="A1017" s="24" t="s">
        <v>877</v>
      </c>
      <c r="B1017" s="24" t="s">
        <v>16359</v>
      </c>
      <c r="C1017" s="24" t="s">
        <v>16622</v>
      </c>
      <c r="D1017" s="24" t="s">
        <v>16623</v>
      </c>
      <c r="E1017" s="24" t="s">
        <v>15967</v>
      </c>
      <c r="F1017" s="24" t="s">
        <v>11248</v>
      </c>
      <c r="G1017" s="24" t="str">
        <f>LEFT(tbl_produits[[#This Row],[Code ATC]], 1)</f>
        <v>M</v>
      </c>
      <c r="H1017" s="24" t="str">
        <f>INDEX(Table34[Libellé français], MATCH(tbl_produits[[#This Row],[Classe ATC]], Table34[ATC_code], 0))</f>
        <v xml:space="preserve">Système musculo-squelettique </v>
      </c>
      <c r="I1017" s="24" t="str">
        <f>LEFT(tbl_produits[[#This Row],[Code ATC]], 3)</f>
        <v>M01</v>
      </c>
      <c r="J1017" s="24"/>
      <c r="K1017" s="24"/>
      <c r="L1017" s="23"/>
    </row>
    <row r="1018" spans="1:12" x14ac:dyDescent="0.2">
      <c r="A1018" s="24" t="s">
        <v>880</v>
      </c>
      <c r="B1018" s="24" t="s">
        <v>16360</v>
      </c>
      <c r="C1018" s="24" t="s">
        <v>17091</v>
      </c>
      <c r="D1018" s="24"/>
      <c r="E1018" s="24" t="s">
        <v>15968</v>
      </c>
      <c r="F1018" s="24" t="s">
        <v>3929</v>
      </c>
      <c r="G1018" s="24" t="str">
        <f>LEFT(tbl_produits[[#This Row],[Code ATC]], 1)</f>
        <v>A</v>
      </c>
      <c r="H1018" s="24" t="str">
        <f>INDEX(Table34[Libellé français], MATCH(tbl_produits[[#This Row],[Classe ATC]], Table34[ATC_code], 0))</f>
        <v>Voies digestives et métabolisme</v>
      </c>
      <c r="I1018" s="24" t="str">
        <f>LEFT(tbl_produits[[#This Row],[Code ATC]], 3)</f>
        <v>A10</v>
      </c>
      <c r="J1018" s="24"/>
      <c r="K1018" s="24"/>
      <c r="L1018" s="23"/>
    </row>
    <row r="1019" spans="1:12" x14ac:dyDescent="0.2">
      <c r="A1019" s="24" t="s">
        <v>382</v>
      </c>
      <c r="B1019" s="24" t="s">
        <v>382</v>
      </c>
      <c r="C1019" s="24" t="s">
        <v>15748</v>
      </c>
      <c r="D1019" s="24"/>
      <c r="E1019" s="24" t="s">
        <v>15749</v>
      </c>
      <c r="F1019" s="24" t="s">
        <v>15014</v>
      </c>
      <c r="G1019" s="24" t="str">
        <f>LEFT(tbl_produits[[#This Row],[Code ATC]], 1)</f>
        <v>V</v>
      </c>
      <c r="H1019" s="24" t="str">
        <f>INDEX(Table34[Libellé français], MATCH(tbl_produits[[#This Row],[Classe ATC]], Table34[ATC_code], 0))</f>
        <v>Divers</v>
      </c>
      <c r="I1019" s="24" t="str">
        <f>LEFT(tbl_produits[[#This Row],[Code ATC]], 3)</f>
        <v>V04</v>
      </c>
      <c r="J1019" s="24"/>
      <c r="K1019" s="24"/>
      <c r="L1019" s="23"/>
    </row>
    <row r="1020" spans="1:12" x14ac:dyDescent="0.2">
      <c r="A1020" s="24" t="s">
        <v>921</v>
      </c>
      <c r="B1020" s="24" t="s">
        <v>16361</v>
      </c>
      <c r="C1020" s="24" t="s">
        <v>17161</v>
      </c>
      <c r="D1020" s="24"/>
      <c r="E1020" s="24" t="s">
        <v>17186</v>
      </c>
      <c r="F1020" s="24" t="s">
        <v>15596</v>
      </c>
      <c r="G1020" s="24" t="str">
        <f>LEFT(tbl_produits[[#This Row],[Code ATC]], 1)</f>
        <v>V</v>
      </c>
      <c r="H1020" s="24" t="str">
        <f>INDEX(Table34[Libellé français], MATCH(tbl_produits[[#This Row],[Classe ATC]], Table34[ATC_code], 0))</f>
        <v>Divers</v>
      </c>
      <c r="I1020" s="24" t="str">
        <f>LEFT(tbl_produits[[#This Row],[Code ATC]], 3)</f>
        <v>V10</v>
      </c>
      <c r="J1020" s="24"/>
      <c r="K1020" s="24"/>
      <c r="L1020" s="23"/>
    </row>
    <row r="1021" spans="1:12" x14ac:dyDescent="0.2">
      <c r="A1021" s="24" t="s">
        <v>521</v>
      </c>
      <c r="B1021" s="24" t="s">
        <v>16362</v>
      </c>
      <c r="C1021" s="24" t="s">
        <v>17068</v>
      </c>
      <c r="D1021" s="24" t="s">
        <v>15771</v>
      </c>
      <c r="E1021" s="24" t="s">
        <v>16736</v>
      </c>
      <c r="F1021" s="24" t="s">
        <v>15176</v>
      </c>
      <c r="G1021" s="24" t="str">
        <f>LEFT(tbl_produits[[#This Row],[Code ATC]], 1)</f>
        <v>V</v>
      </c>
      <c r="H1021" s="24" t="str">
        <f>INDEX(Table34[Libellé français], MATCH(tbl_produits[[#This Row],[Classe ATC]], Table34[ATC_code], 0))</f>
        <v>Divers</v>
      </c>
      <c r="I1021" s="24" t="str">
        <f>LEFT(tbl_produits[[#This Row],[Code ATC]], 3)</f>
        <v>V08</v>
      </c>
      <c r="J1021" s="24"/>
      <c r="K1021" s="24"/>
      <c r="L1021" s="23"/>
    </row>
    <row r="1022" spans="1:12" x14ac:dyDescent="0.2">
      <c r="A1022" s="24" t="s">
        <v>889</v>
      </c>
      <c r="B1022" s="24" t="s">
        <v>16363</v>
      </c>
      <c r="C1022" s="24" t="s">
        <v>16805</v>
      </c>
      <c r="D1022" s="24" t="s">
        <v>16806</v>
      </c>
      <c r="E1022" s="23" t="s">
        <v>2103</v>
      </c>
      <c r="F1022" s="24" t="s">
        <v>8141</v>
      </c>
      <c r="G1022" s="24" t="str">
        <f>LEFT(tbl_produits[[#This Row],[Code ATC]], 1)</f>
        <v>H</v>
      </c>
      <c r="H1022" s="24" t="str">
        <f>INDEX(Table34[Libellé français], MATCH(tbl_produits[[#This Row],[Classe ATC]], Table34[ATC_code], 0))</f>
        <v>Hormones systémiques sauf hormones sexuelles et insulines</v>
      </c>
      <c r="I1022" s="24" t="str">
        <f>LEFT(tbl_produits[[#This Row],[Code ATC]], 3)</f>
        <v>H01</v>
      </c>
      <c r="J1022" s="24"/>
      <c r="K1022" s="24"/>
      <c r="L1022" s="23"/>
    </row>
    <row r="1023" spans="1:12" x14ac:dyDescent="0.2">
      <c r="A1023" s="24" t="s">
        <v>1817</v>
      </c>
      <c r="B1023" s="24" t="s">
        <v>2161</v>
      </c>
      <c r="C1023" s="24" t="s">
        <v>2582</v>
      </c>
      <c r="D1023" s="24" t="s">
        <v>16806</v>
      </c>
      <c r="E1023" s="24" t="s">
        <v>2103</v>
      </c>
      <c r="F1023" s="24" t="s">
        <v>8141</v>
      </c>
      <c r="G1023" s="24" t="str">
        <f>LEFT(tbl_produits[[#This Row],[Code ATC]], 1)</f>
        <v>H</v>
      </c>
      <c r="H1023" s="24" t="str">
        <f>INDEX(Table34[Libellé français], MATCH(tbl_produits[[#This Row],[Classe ATC]], Table34[ATC_code], 0))</f>
        <v>Hormones systémiques sauf hormones sexuelles et insulines</v>
      </c>
      <c r="I1023" s="24" t="str">
        <f>LEFT(tbl_produits[[#This Row],[Code ATC]], 3)</f>
        <v>H01</v>
      </c>
      <c r="J1023" s="24"/>
      <c r="K1023" s="24"/>
      <c r="L1023" s="23"/>
    </row>
    <row r="1024" spans="1:12" x14ac:dyDescent="0.2">
      <c r="A1024" s="24" t="s">
        <v>1967</v>
      </c>
      <c r="B1024" s="24" t="s">
        <v>16364</v>
      </c>
      <c r="C1024" s="24" t="s">
        <v>16804</v>
      </c>
      <c r="D1024" s="24" t="s">
        <v>16806</v>
      </c>
      <c r="E1024" s="23" t="s">
        <v>2103</v>
      </c>
      <c r="F1024" s="24" t="s">
        <v>8141</v>
      </c>
      <c r="G1024" s="24" t="str">
        <f>LEFT(tbl_produits[[#This Row],[Code ATC]], 1)</f>
        <v>H</v>
      </c>
      <c r="H1024" s="24" t="str">
        <f>INDEX(Table34[Libellé français], MATCH(tbl_produits[[#This Row],[Classe ATC]], Table34[ATC_code], 0))</f>
        <v>Hormones systémiques sauf hormones sexuelles et insulines</v>
      </c>
      <c r="I1024" s="24" t="str">
        <f>LEFT(tbl_produits[[#This Row],[Code ATC]], 3)</f>
        <v>H01</v>
      </c>
      <c r="J1024" s="24"/>
      <c r="K1024" s="24"/>
      <c r="L1024" s="23"/>
    </row>
    <row r="1025" spans="1:12" x14ac:dyDescent="0.2">
      <c r="A1025" s="24" t="s">
        <v>17212</v>
      </c>
      <c r="B1025" s="24" t="s">
        <v>17376</v>
      </c>
      <c r="C1025" s="24" t="s">
        <v>17392</v>
      </c>
      <c r="D1025" s="24" t="s">
        <v>16806</v>
      </c>
      <c r="E1025" s="24" t="s">
        <v>17386</v>
      </c>
      <c r="F1025" s="24" t="s">
        <v>3748</v>
      </c>
      <c r="G1025" s="24" t="str">
        <f>LEFT(tbl_produits[[#This Row],[Code ATC]], 1)</f>
        <v>A</v>
      </c>
      <c r="H1025" s="24" t="str">
        <f>INDEX(Table34[Libellé français], MATCH(tbl_produits[[#This Row],[Classe ATC]], Table34[ATC_code], 0))</f>
        <v>Voies digestives et métabolisme</v>
      </c>
      <c r="I1025" s="24" t="str">
        <f>LEFT(tbl_produits[[#This Row],[Code ATC]], 3)</f>
        <v>A10</v>
      </c>
      <c r="J1025" s="24"/>
      <c r="L1025" s="23"/>
    </row>
    <row r="1026" spans="1:12" x14ac:dyDescent="0.2">
      <c r="A1026" s="24" t="s">
        <v>17213</v>
      </c>
      <c r="B1026" s="24" t="s">
        <v>17377</v>
      </c>
      <c r="C1026" s="24" t="s">
        <v>17393</v>
      </c>
      <c r="D1026" s="24" t="s">
        <v>16806</v>
      </c>
      <c r="E1026" s="24" t="s">
        <v>17388</v>
      </c>
      <c r="F1026" s="24" t="s">
        <v>3748</v>
      </c>
      <c r="G1026" s="24" t="str">
        <f>LEFT(tbl_produits[[#This Row],[Code ATC]], 1)</f>
        <v>A</v>
      </c>
      <c r="H1026" s="24" t="str">
        <f>INDEX(Table34[Libellé français], MATCH(tbl_produits[[#This Row],[Classe ATC]], Table34[ATC_code], 0))</f>
        <v>Voies digestives et métabolisme</v>
      </c>
      <c r="I1026" s="24" t="str">
        <f>LEFT(tbl_produits[[#This Row],[Code ATC]], 3)</f>
        <v>A10</v>
      </c>
      <c r="J1026" s="24"/>
      <c r="L1026" s="23"/>
    </row>
    <row r="1027" spans="1:12" x14ac:dyDescent="0.2">
      <c r="A1027" s="24" t="s">
        <v>197</v>
      </c>
      <c r="B1027" s="24" t="s">
        <v>197</v>
      </c>
      <c r="C1027" s="24" t="s">
        <v>2475</v>
      </c>
      <c r="D1027" s="24" t="s">
        <v>15632</v>
      </c>
      <c r="E1027" s="24" t="s">
        <v>15831</v>
      </c>
      <c r="F1027" s="24" t="s">
        <v>4021</v>
      </c>
      <c r="G1027" s="24" t="str">
        <f>LEFT(tbl_produits[[#This Row],[Code ATC]], 1)</f>
        <v>A</v>
      </c>
      <c r="H1027" s="24" t="str">
        <f>INDEX(Table34[Libellé français], MATCH(tbl_produits[[#This Row],[Classe ATC]], Table34[ATC_code], 0))</f>
        <v>Voies digestives et métabolisme</v>
      </c>
      <c r="I1027" s="24" t="str">
        <f>LEFT(tbl_produits[[#This Row],[Code ATC]], 3)</f>
        <v>A11</v>
      </c>
      <c r="L1027" s="23"/>
    </row>
    <row r="1028" spans="1:12" x14ac:dyDescent="0.2">
      <c r="A1028" s="24" t="s">
        <v>789</v>
      </c>
      <c r="B1028" s="24" t="s">
        <v>16365</v>
      </c>
      <c r="C1028" s="24" t="s">
        <v>16808</v>
      </c>
      <c r="D1028" s="24"/>
      <c r="E1028" s="24" t="s">
        <v>16807</v>
      </c>
      <c r="F1028" s="24" t="s">
        <v>8511</v>
      </c>
      <c r="G1028" s="24" t="str">
        <f>LEFT(tbl_produits[[#This Row],[Code ATC]], 1)</f>
        <v>J</v>
      </c>
      <c r="H1028" s="24" t="str">
        <f>INDEX(Table34[Libellé français], MATCH(tbl_produits[[#This Row],[Classe ATC]], Table34[ATC_code], 0))</f>
        <v>Anti-infectieux à usage systémique</v>
      </c>
      <c r="I1028" s="24" t="str">
        <f>LEFT(tbl_produits[[#This Row],[Code ATC]], 3)</f>
        <v>J01</v>
      </c>
      <c r="J1028" s="24"/>
      <c r="K1028" s="24"/>
      <c r="L1028" s="23"/>
    </row>
    <row r="1029" spans="1:12" x14ac:dyDescent="0.2">
      <c r="A1029" s="24" t="s">
        <v>150</v>
      </c>
      <c r="B1029" s="24" t="s">
        <v>150</v>
      </c>
      <c r="C1029" s="24" t="s">
        <v>150</v>
      </c>
      <c r="D1029" s="24"/>
      <c r="E1029" s="24" t="s">
        <v>16807</v>
      </c>
      <c r="F1029" s="24" t="s">
        <v>8511</v>
      </c>
      <c r="G1029" s="24" t="str">
        <f>LEFT(tbl_produits[[#This Row],[Code ATC]], 1)</f>
        <v>J</v>
      </c>
      <c r="H1029" s="24" t="str">
        <f>INDEX(Table34[Libellé français], MATCH(tbl_produits[[#This Row],[Classe ATC]], Table34[ATC_code], 0))</f>
        <v>Anti-infectieux à usage systémique</v>
      </c>
      <c r="I1029" s="24" t="str">
        <f>LEFT(tbl_produits[[#This Row],[Code ATC]], 3)</f>
        <v>J01</v>
      </c>
      <c r="J1029" s="24"/>
      <c r="K1029" s="24"/>
      <c r="L1029" s="23"/>
    </row>
    <row r="1030" spans="1:12" x14ac:dyDescent="0.2">
      <c r="A1030" s="24" t="s">
        <v>548</v>
      </c>
      <c r="B1030" s="24" t="s">
        <v>548</v>
      </c>
      <c r="C1030" s="24" t="s">
        <v>16626</v>
      </c>
      <c r="D1030" s="24" t="s">
        <v>16607</v>
      </c>
      <c r="E1030" s="24" t="s">
        <v>15916</v>
      </c>
      <c r="F1030" s="24" t="s">
        <v>5370</v>
      </c>
      <c r="G1030" s="24" t="str">
        <f>LEFT(tbl_produits[[#This Row],[Code ATC]], 1)</f>
        <v>C</v>
      </c>
      <c r="H1030" s="24" t="str">
        <f>INDEX(Table34[Libellé français], MATCH(tbl_produits[[#This Row],[Classe ATC]], Table34[ATC_code], 0))</f>
        <v>Système cardiovasculaire</v>
      </c>
      <c r="I1030" s="24" t="str">
        <f>LEFT(tbl_produits[[#This Row],[Code ATC]], 3)</f>
        <v>C02</v>
      </c>
      <c r="J1030" s="24"/>
      <c r="K1030" s="24"/>
      <c r="L1030" s="23"/>
    </row>
    <row r="1031" spans="1:12" x14ac:dyDescent="0.2">
      <c r="A1031" s="24" t="s">
        <v>508</v>
      </c>
      <c r="B1031" s="24" t="s">
        <v>508</v>
      </c>
      <c r="C1031" s="24" t="s">
        <v>16627</v>
      </c>
      <c r="D1031" s="24" t="s">
        <v>17191</v>
      </c>
      <c r="E1031" s="24" t="s">
        <v>15916</v>
      </c>
      <c r="F1031" s="24" t="s">
        <v>5370</v>
      </c>
      <c r="G1031" s="24" t="str">
        <f>LEFT(tbl_produits[[#This Row],[Code ATC]], 1)</f>
        <v>C</v>
      </c>
      <c r="H1031" s="24" t="str">
        <f>INDEX(Table34[Libellé français], MATCH(tbl_produits[[#This Row],[Classe ATC]], Table34[ATC_code], 0))</f>
        <v>Système cardiovasculaire</v>
      </c>
      <c r="I1031" s="24" t="str">
        <f>LEFT(tbl_produits[[#This Row],[Code ATC]], 3)</f>
        <v>C02</v>
      </c>
      <c r="J1031" s="24"/>
      <c r="K1031" s="24"/>
      <c r="L1031" s="23"/>
    </row>
    <row r="1032" spans="1:12" x14ac:dyDescent="0.2">
      <c r="A1032" s="24" t="s">
        <v>868</v>
      </c>
      <c r="B1032" s="24" t="s">
        <v>16367</v>
      </c>
      <c r="C1032" s="24" t="s">
        <v>16627</v>
      </c>
      <c r="D1032" s="24" t="s">
        <v>17191</v>
      </c>
      <c r="E1032" s="24" t="s">
        <v>15916</v>
      </c>
      <c r="F1032" s="24" t="s">
        <v>5370</v>
      </c>
      <c r="G1032" s="24" t="str">
        <f>LEFT(tbl_produits[[#This Row],[Code ATC]], 1)</f>
        <v>C</v>
      </c>
      <c r="H1032" s="24" t="str">
        <f>INDEX(Table34[Libellé français], MATCH(tbl_produits[[#This Row],[Classe ATC]], Table34[ATC_code], 0))</f>
        <v>Système cardiovasculaire</v>
      </c>
      <c r="I1032" s="24" t="str">
        <f>LEFT(tbl_produits[[#This Row],[Code ATC]], 3)</f>
        <v>C02</v>
      </c>
      <c r="J1032" s="24"/>
      <c r="K1032" s="24"/>
      <c r="L1032" s="23"/>
    </row>
    <row r="1033" spans="1:12" x14ac:dyDescent="0.2">
      <c r="A1033" s="24" t="s">
        <v>614</v>
      </c>
      <c r="B1033" s="24" t="s">
        <v>16366</v>
      </c>
      <c r="C1033" s="24" t="s">
        <v>16627</v>
      </c>
      <c r="D1033" s="24" t="s">
        <v>17191</v>
      </c>
      <c r="E1033" s="24" t="s">
        <v>15916</v>
      </c>
      <c r="F1033" s="24" t="s">
        <v>5370</v>
      </c>
      <c r="G1033" s="24" t="str">
        <f>LEFT(tbl_produits[[#This Row],[Code ATC]], 1)</f>
        <v>C</v>
      </c>
      <c r="H1033" s="24" t="str">
        <f>INDEX(Table34[Libellé français], MATCH(tbl_produits[[#This Row],[Classe ATC]], Table34[ATC_code], 0))</f>
        <v>Système cardiovasculaire</v>
      </c>
      <c r="I1033" s="24" t="str">
        <f>LEFT(tbl_produits[[#This Row],[Code ATC]], 3)</f>
        <v>C02</v>
      </c>
      <c r="J1033" s="24"/>
      <c r="K1033" s="24"/>
      <c r="L1033" s="23"/>
    </row>
    <row r="1034" spans="1:12" x14ac:dyDescent="0.2">
      <c r="A1034" s="24" t="s">
        <v>242</v>
      </c>
      <c r="B1034" s="24" t="s">
        <v>242</v>
      </c>
      <c r="C1034" s="24" t="s">
        <v>16512</v>
      </c>
      <c r="D1034" s="24" t="s">
        <v>17191</v>
      </c>
      <c r="E1034" s="24" t="s">
        <v>15916</v>
      </c>
      <c r="F1034" s="24" t="s">
        <v>5370</v>
      </c>
      <c r="G1034" s="24" t="str">
        <f>LEFT(tbl_produits[[#This Row],[Code ATC]], 1)</f>
        <v>C</v>
      </c>
      <c r="H1034" s="24" t="str">
        <f>INDEX(Table34[Libellé français], MATCH(tbl_produits[[#This Row],[Classe ATC]], Table34[ATC_code], 0))</f>
        <v>Système cardiovasculaire</v>
      </c>
      <c r="I1034" s="24" t="str">
        <f>LEFT(tbl_produits[[#This Row],[Code ATC]], 3)</f>
        <v>C02</v>
      </c>
      <c r="J1034" s="24"/>
      <c r="K1034" s="24"/>
      <c r="L1034" s="23"/>
    </row>
    <row r="1035" spans="1:12" x14ac:dyDescent="0.2">
      <c r="A1035" s="24" t="s">
        <v>243</v>
      </c>
      <c r="B1035" s="24" t="s">
        <v>243</v>
      </c>
      <c r="C1035" s="24" t="s">
        <v>2476</v>
      </c>
      <c r="D1035" s="24" t="s">
        <v>17191</v>
      </c>
      <c r="E1035" s="24" t="s">
        <v>2679</v>
      </c>
      <c r="F1035" s="24" t="s">
        <v>5370</v>
      </c>
      <c r="G1035" s="24" t="str">
        <f>LEFT(tbl_produits[[#This Row],[Code ATC]], 1)</f>
        <v>C</v>
      </c>
      <c r="H1035" s="24" t="str">
        <f>INDEX(Table34[Libellé français], MATCH(tbl_produits[[#This Row],[Classe ATC]], Table34[ATC_code], 0))</f>
        <v>Système cardiovasculaire</v>
      </c>
      <c r="I1035" s="24" t="str">
        <f>LEFT(tbl_produits[[#This Row],[Code ATC]], 3)</f>
        <v>C02</v>
      </c>
      <c r="J1035" s="24"/>
      <c r="K1035" s="24"/>
      <c r="L1035" s="23"/>
    </row>
    <row r="1036" spans="1:12" x14ac:dyDescent="0.2">
      <c r="A1036" s="24" t="s">
        <v>237</v>
      </c>
      <c r="B1036" s="24" t="s">
        <v>237</v>
      </c>
      <c r="C1036" s="24" t="s">
        <v>2477</v>
      </c>
      <c r="D1036" s="24" t="s">
        <v>17191</v>
      </c>
      <c r="E1036" s="24" t="s">
        <v>2679</v>
      </c>
      <c r="F1036" s="24" t="s">
        <v>5370</v>
      </c>
      <c r="G1036" s="24" t="str">
        <f>LEFT(tbl_produits[[#This Row],[Code ATC]], 1)</f>
        <v>C</v>
      </c>
      <c r="H1036" s="24" t="str">
        <f>INDEX(Table34[Libellé français], MATCH(tbl_produits[[#This Row],[Classe ATC]], Table34[ATC_code], 0))</f>
        <v>Système cardiovasculaire</v>
      </c>
      <c r="I1036" s="24" t="str">
        <f>LEFT(tbl_produits[[#This Row],[Code ATC]], 3)</f>
        <v>C02</v>
      </c>
      <c r="J1036" s="24"/>
      <c r="K1036" s="24"/>
      <c r="L1036" s="23"/>
    </row>
    <row r="1037" spans="1:12" x14ac:dyDescent="0.2">
      <c r="A1037" s="24" t="s">
        <v>375</v>
      </c>
      <c r="B1037" s="24" t="s">
        <v>375</v>
      </c>
      <c r="C1037" s="24" t="s">
        <v>375</v>
      </c>
      <c r="D1037" s="24" t="s">
        <v>16723</v>
      </c>
      <c r="E1037" s="24" t="s">
        <v>15916</v>
      </c>
      <c r="F1037" s="24" t="s">
        <v>5370</v>
      </c>
      <c r="G1037" s="24" t="str">
        <f>LEFT(tbl_produits[[#This Row],[Code ATC]], 1)</f>
        <v>C</v>
      </c>
      <c r="H1037" s="24" t="str">
        <f>INDEX(Table34[Libellé français], MATCH(tbl_produits[[#This Row],[Classe ATC]], Table34[ATC_code], 0))</f>
        <v>Système cardiovasculaire</v>
      </c>
      <c r="I1037" s="24" t="str">
        <f>LEFT(tbl_produits[[#This Row],[Code ATC]], 3)</f>
        <v>C02</v>
      </c>
      <c r="J1037" s="24"/>
      <c r="K1037" s="24"/>
      <c r="L1037" s="23"/>
    </row>
    <row r="1038" spans="1:12" x14ac:dyDescent="0.2">
      <c r="A1038" s="24" t="s">
        <v>210</v>
      </c>
      <c r="B1038" s="24" t="s">
        <v>210</v>
      </c>
      <c r="C1038" s="24" t="s">
        <v>21</v>
      </c>
      <c r="D1038" s="24" t="s">
        <v>16723</v>
      </c>
      <c r="E1038" s="24" t="s">
        <v>15916</v>
      </c>
      <c r="F1038" s="24" t="s">
        <v>5370</v>
      </c>
      <c r="G1038" s="24" t="str">
        <f>LEFT(tbl_produits[[#This Row],[Code ATC]], 1)</f>
        <v>C</v>
      </c>
      <c r="H1038" s="24" t="str">
        <f>INDEX(Table34[Libellé français], MATCH(tbl_produits[[#This Row],[Classe ATC]], Table34[ATC_code], 0))</f>
        <v>Système cardiovasculaire</v>
      </c>
      <c r="I1038" s="24" t="str">
        <f>LEFT(tbl_produits[[#This Row],[Code ATC]], 3)</f>
        <v>C02</v>
      </c>
      <c r="J1038" s="24"/>
      <c r="K1038" s="24"/>
      <c r="L1038" s="23"/>
    </row>
    <row r="1039" spans="1:12" x14ac:dyDescent="0.2">
      <c r="A1039" s="24" t="s">
        <v>21</v>
      </c>
      <c r="B1039" s="24" t="s">
        <v>21</v>
      </c>
      <c r="C1039" s="24" t="s">
        <v>21</v>
      </c>
      <c r="D1039" s="24" t="s">
        <v>16723</v>
      </c>
      <c r="E1039" s="24" t="s">
        <v>15916</v>
      </c>
      <c r="F1039" s="24" t="s">
        <v>5370</v>
      </c>
      <c r="G1039" s="24" t="str">
        <f>LEFT(tbl_produits[[#This Row],[Code ATC]], 1)</f>
        <v>C</v>
      </c>
      <c r="H1039" s="24" t="str">
        <f>INDEX(Table34[Libellé français], MATCH(tbl_produits[[#This Row],[Classe ATC]], Table34[ATC_code], 0))</f>
        <v>Système cardiovasculaire</v>
      </c>
      <c r="I1039" s="24" t="str">
        <f>LEFT(tbl_produits[[#This Row],[Code ATC]], 3)</f>
        <v>C02</v>
      </c>
      <c r="J1039" s="24"/>
      <c r="K1039" s="24"/>
      <c r="L1039" s="23"/>
    </row>
    <row r="1040" spans="1:12" x14ac:dyDescent="0.2">
      <c r="A1040" s="24" t="s">
        <v>222</v>
      </c>
      <c r="B1040" s="24" t="s">
        <v>222</v>
      </c>
      <c r="C1040" s="24" t="s">
        <v>204</v>
      </c>
      <c r="D1040" s="24" t="s">
        <v>16723</v>
      </c>
      <c r="E1040" s="24" t="s">
        <v>15916</v>
      </c>
      <c r="F1040" s="24" t="s">
        <v>5370</v>
      </c>
      <c r="G1040" s="24" t="str">
        <f>LEFT(tbl_produits[[#This Row],[Code ATC]], 1)</f>
        <v>C</v>
      </c>
      <c r="H1040" s="24" t="str">
        <f>INDEX(Table34[Libellé français], MATCH(tbl_produits[[#This Row],[Classe ATC]], Table34[ATC_code], 0))</f>
        <v>Système cardiovasculaire</v>
      </c>
      <c r="I1040" s="24" t="str">
        <f>LEFT(tbl_produits[[#This Row],[Code ATC]], 3)</f>
        <v>C02</v>
      </c>
      <c r="J1040" s="24"/>
      <c r="K1040" s="24"/>
      <c r="L1040" s="23"/>
    </row>
    <row r="1041" spans="1:12" x14ac:dyDescent="0.2">
      <c r="A1041" s="24" t="s">
        <v>204</v>
      </c>
      <c r="B1041" s="24" t="s">
        <v>204</v>
      </c>
      <c r="C1041" s="24" t="s">
        <v>204</v>
      </c>
      <c r="D1041" s="24" t="s">
        <v>16723</v>
      </c>
      <c r="E1041" s="24" t="s">
        <v>15916</v>
      </c>
      <c r="F1041" s="24" t="s">
        <v>5370</v>
      </c>
      <c r="G1041" s="24" t="str">
        <f>LEFT(tbl_produits[[#This Row],[Code ATC]], 1)</f>
        <v>C</v>
      </c>
      <c r="H1041" s="24" t="str">
        <f>INDEX(Table34[Libellé français], MATCH(tbl_produits[[#This Row],[Classe ATC]], Table34[ATC_code], 0))</f>
        <v>Système cardiovasculaire</v>
      </c>
      <c r="I1041" s="24" t="str">
        <f>LEFT(tbl_produits[[#This Row],[Code ATC]], 3)</f>
        <v>C02</v>
      </c>
      <c r="J1041" s="24"/>
      <c r="K1041" s="24"/>
      <c r="L1041" s="23"/>
    </row>
    <row r="1042" spans="1:12" x14ac:dyDescent="0.2">
      <c r="A1042" s="24" t="s">
        <v>1932</v>
      </c>
      <c r="B1042" s="24" t="s">
        <v>2162</v>
      </c>
      <c r="C1042" s="24" t="s">
        <v>2583</v>
      </c>
      <c r="D1042" s="24" t="s">
        <v>15632</v>
      </c>
      <c r="E1042" s="24" t="s">
        <v>2197</v>
      </c>
      <c r="F1042" s="24" t="s">
        <v>3283</v>
      </c>
      <c r="G1042" s="24" t="str">
        <f>LEFT(tbl_produits[[#This Row],[Code ATC]], 1)</f>
        <v>A</v>
      </c>
      <c r="H1042" s="24" t="str">
        <f>INDEX(Table34[Libellé français], MATCH(tbl_produits[[#This Row],[Classe ATC]], Table34[ATC_code], 0))</f>
        <v>Voies digestives et métabolisme</v>
      </c>
      <c r="I1042" s="24" t="str">
        <f>LEFT(tbl_produits[[#This Row],[Code ATC]], 3)</f>
        <v>A05</v>
      </c>
      <c r="L1042" s="23"/>
    </row>
    <row r="1043" spans="1:12" x14ac:dyDescent="0.2">
      <c r="A1043" s="24" t="s">
        <v>995</v>
      </c>
      <c r="B1043" s="24" t="s">
        <v>2162</v>
      </c>
      <c r="C1043" s="24" t="s">
        <v>2583</v>
      </c>
      <c r="D1043" s="24" t="s">
        <v>15632</v>
      </c>
      <c r="E1043" s="24" t="s">
        <v>2197</v>
      </c>
      <c r="F1043" s="24" t="s">
        <v>3283</v>
      </c>
      <c r="G1043" s="24" t="str">
        <f>LEFT(tbl_produits[[#This Row],[Code ATC]], 1)</f>
        <v>A</v>
      </c>
      <c r="H1043" s="24" t="str">
        <f>INDEX(Table34[Libellé français], MATCH(tbl_produits[[#This Row],[Classe ATC]], Table34[ATC_code], 0))</f>
        <v>Voies digestives et métabolisme</v>
      </c>
      <c r="I1043" s="24" t="str">
        <f>LEFT(tbl_produits[[#This Row],[Code ATC]], 3)</f>
        <v>A05</v>
      </c>
      <c r="L1043" s="23"/>
    </row>
    <row r="1044" spans="1:12" x14ac:dyDescent="0.2">
      <c r="A1044" s="24" t="s">
        <v>741</v>
      </c>
      <c r="B1044" s="24" t="s">
        <v>16368</v>
      </c>
      <c r="C1044" s="24" t="s">
        <v>16621</v>
      </c>
      <c r="D1044" s="24"/>
      <c r="E1044" s="24" t="s">
        <v>15827</v>
      </c>
      <c r="F1044" s="24" t="s">
        <v>10019</v>
      </c>
      <c r="G1044" s="24" t="str">
        <f>LEFT(tbl_produits[[#This Row],[Code ATC]], 1)</f>
        <v>L</v>
      </c>
      <c r="H1044" s="24" t="str">
        <f>INDEX(Table34[Libellé français], MATCH(tbl_produits[[#This Row],[Classe ATC]], Table34[ATC_code], 0))</f>
        <v>Antinéoplasiques et immunomodulateurs</v>
      </c>
      <c r="I1044" s="24" t="str">
        <f>LEFT(tbl_produits[[#This Row],[Code ATC]], 3)</f>
        <v>L01</v>
      </c>
      <c r="J1044" s="24"/>
      <c r="K1044" s="24"/>
      <c r="L1044" s="23"/>
    </row>
    <row r="1045" spans="1:12" x14ac:dyDescent="0.2">
      <c r="A1045" s="24" t="s">
        <v>319</v>
      </c>
      <c r="B1045" s="24" t="s">
        <v>319</v>
      </c>
      <c r="C1045" s="24" t="s">
        <v>16513</v>
      </c>
      <c r="D1045" s="24" t="s">
        <v>15630</v>
      </c>
      <c r="E1045" s="24" t="s">
        <v>16976</v>
      </c>
      <c r="F1045" s="24" t="s">
        <v>8665</v>
      </c>
      <c r="G1045" s="24" t="str">
        <f>LEFT(tbl_produits[[#This Row],[Code ATC]], 1)</f>
        <v>J</v>
      </c>
      <c r="H1045" s="24" t="str">
        <f>INDEX(Table34[Libellé français], MATCH(tbl_produits[[#This Row],[Classe ATC]], Table34[ATC_code], 0))</f>
        <v>Anti-infectieux à usage systémique</v>
      </c>
      <c r="I1045" s="24" t="str">
        <f>LEFT(tbl_produits[[#This Row],[Code ATC]], 3)</f>
        <v>J01</v>
      </c>
      <c r="J1045" s="24"/>
      <c r="K1045" s="24"/>
      <c r="L1045" s="23"/>
    </row>
    <row r="1046" spans="1:12" x14ac:dyDescent="0.2">
      <c r="A1046" s="24" t="s">
        <v>620</v>
      </c>
      <c r="B1046" s="24" t="s">
        <v>16369</v>
      </c>
      <c r="C1046" s="24" t="s">
        <v>16412</v>
      </c>
      <c r="D1046" s="24" t="s">
        <v>15654</v>
      </c>
      <c r="E1046" s="24" t="s">
        <v>15917</v>
      </c>
      <c r="F1046" s="24" t="s">
        <v>12457</v>
      </c>
      <c r="G1046" s="24" t="str">
        <f>LEFT(tbl_produits[[#This Row],[Code ATC]], 1)</f>
        <v>N</v>
      </c>
      <c r="H1046" s="24" t="str">
        <f>INDEX(Table34[Libellé français], MATCH(tbl_produits[[#This Row],[Classe ATC]], Table34[ATC_code], 0))</f>
        <v>Système nerveux</v>
      </c>
      <c r="I1046" s="24" t="str">
        <f>LEFT(tbl_produits[[#This Row],[Code ATC]], 3)</f>
        <v>N05</v>
      </c>
      <c r="J1046" s="24"/>
      <c r="K1046" s="24"/>
      <c r="L1046" s="23"/>
    </row>
    <row r="1047" spans="1:12" x14ac:dyDescent="0.2">
      <c r="A1047" s="24" t="s">
        <v>1826</v>
      </c>
      <c r="B1047" s="24" t="s">
        <v>16369</v>
      </c>
      <c r="C1047" s="24" t="s">
        <v>16412</v>
      </c>
      <c r="D1047" s="24" t="s">
        <v>15654</v>
      </c>
      <c r="E1047" s="24" t="s">
        <v>15917</v>
      </c>
      <c r="F1047" s="24" t="s">
        <v>12457</v>
      </c>
      <c r="G1047" s="24" t="str">
        <f>LEFT(tbl_produits[[#This Row],[Code ATC]], 1)</f>
        <v>N</v>
      </c>
      <c r="H1047" s="24" t="str">
        <f>INDEX(Table34[Libellé français], MATCH(tbl_produits[[#This Row],[Classe ATC]], Table34[ATC_code], 0))</f>
        <v>Système nerveux</v>
      </c>
      <c r="I1047" s="24" t="str">
        <f>LEFT(tbl_produits[[#This Row],[Code ATC]], 3)</f>
        <v>N05</v>
      </c>
      <c r="J1047" s="24"/>
      <c r="K1047" s="24"/>
      <c r="L1047" s="23"/>
    </row>
    <row r="1048" spans="1:12" x14ac:dyDescent="0.2">
      <c r="A1048" s="24" t="s">
        <v>553</v>
      </c>
      <c r="B1048" s="24" t="s">
        <v>553</v>
      </c>
      <c r="C1048" s="24" t="s">
        <v>16412</v>
      </c>
      <c r="D1048" s="24" t="s">
        <v>15654</v>
      </c>
      <c r="E1048" s="24" t="s">
        <v>15820</v>
      </c>
      <c r="F1048" s="24" t="s">
        <v>12457</v>
      </c>
      <c r="G1048" s="24" t="str">
        <f>LEFT(tbl_produits[[#This Row],[Code ATC]], 1)</f>
        <v>N</v>
      </c>
      <c r="H1048" s="24" t="str">
        <f>INDEX(Table34[Libellé français], MATCH(tbl_produits[[#This Row],[Classe ATC]], Table34[ATC_code], 0))</f>
        <v>Système nerveux</v>
      </c>
      <c r="I1048" s="24" t="str">
        <f>LEFT(tbl_produits[[#This Row],[Code ATC]], 3)</f>
        <v>N05</v>
      </c>
      <c r="J1048" s="24"/>
      <c r="K1048" s="24"/>
      <c r="L1048" s="23"/>
    </row>
    <row r="1049" spans="1:12" x14ac:dyDescent="0.2">
      <c r="A1049" s="24" t="s">
        <v>1532</v>
      </c>
      <c r="B1049" s="24" t="s">
        <v>16370</v>
      </c>
      <c r="C1049" s="24" t="s">
        <v>16809</v>
      </c>
      <c r="D1049" s="24"/>
      <c r="E1049" s="24" t="s">
        <v>16810</v>
      </c>
      <c r="F1049" s="24" t="s">
        <v>12136</v>
      </c>
      <c r="G1049" s="24" t="str">
        <f>LEFT(tbl_produits[[#This Row],[Code ATC]], 1)</f>
        <v>N</v>
      </c>
      <c r="H1049" s="24" t="str">
        <f>INDEX(Table34[Libellé français], MATCH(tbl_produits[[#This Row],[Classe ATC]], Table34[ATC_code], 0))</f>
        <v>Système nerveux</v>
      </c>
      <c r="I1049" s="24" t="str">
        <f>LEFT(tbl_produits[[#This Row],[Code ATC]], 3)</f>
        <v>N03</v>
      </c>
      <c r="J1049" s="24"/>
      <c r="K1049" s="24"/>
      <c r="L1049" s="23"/>
    </row>
    <row r="1050" spans="1:12" x14ac:dyDescent="0.2">
      <c r="A1050" s="24" t="s">
        <v>70</v>
      </c>
      <c r="B1050" s="24" t="s">
        <v>70</v>
      </c>
      <c r="C1050" s="24" t="s">
        <v>15640</v>
      </c>
      <c r="D1050" s="24" t="s">
        <v>15642</v>
      </c>
      <c r="E1050" s="24" t="s">
        <v>15641</v>
      </c>
      <c r="F1050" s="24" t="s">
        <v>4799</v>
      </c>
      <c r="G1050" s="24" t="str">
        <f>LEFT(tbl_produits[[#This Row],[Code ATC]], 1)</f>
        <v>B</v>
      </c>
      <c r="H1050" s="24" t="str">
        <f>INDEX(Table34[Libellé français], MATCH(tbl_produits[[#This Row],[Classe ATC]], Table34[ATC_code], 0))</f>
        <v>Sang et organes hématopoïétiques</v>
      </c>
      <c r="I1050" s="24" t="str">
        <f>LEFT(tbl_produits[[#This Row],[Code ATC]], 3)</f>
        <v>B05</v>
      </c>
      <c r="J1050" s="24"/>
      <c r="K1050" s="24"/>
      <c r="L1050" s="23"/>
    </row>
    <row r="1051" spans="1:12" x14ac:dyDescent="0.2">
      <c r="A1051" s="24" t="s">
        <v>71</v>
      </c>
      <c r="B1051" s="24" t="s">
        <v>71</v>
      </c>
      <c r="C1051" s="24" t="s">
        <v>15639</v>
      </c>
      <c r="D1051" s="24" t="s">
        <v>15642</v>
      </c>
      <c r="E1051" s="24" t="s">
        <v>15641</v>
      </c>
      <c r="F1051" s="24" t="s">
        <v>4799</v>
      </c>
      <c r="G1051" s="24" t="str">
        <f>LEFT(tbl_produits[[#This Row],[Code ATC]], 1)</f>
        <v>B</v>
      </c>
      <c r="H1051" s="24" t="str">
        <f>INDEX(Table34[Libellé français], MATCH(tbl_produits[[#This Row],[Classe ATC]], Table34[ATC_code], 0))</f>
        <v>Sang et organes hématopoïétiques</v>
      </c>
      <c r="I1051" s="24" t="str">
        <f>LEFT(tbl_produits[[#This Row],[Code ATC]], 3)</f>
        <v>B05</v>
      </c>
      <c r="J1051" s="24"/>
      <c r="K1051" s="24"/>
      <c r="L1051" s="23"/>
    </row>
    <row r="1052" spans="1:12" x14ac:dyDescent="0.2">
      <c r="A1052" s="24" t="s">
        <v>153</v>
      </c>
      <c r="B1052" s="24" t="s">
        <v>153</v>
      </c>
      <c r="C1052" s="24" t="s">
        <v>16619</v>
      </c>
      <c r="D1052" s="24" t="s">
        <v>15644</v>
      </c>
      <c r="E1052" s="24" t="s">
        <v>15700</v>
      </c>
      <c r="F1052" s="24" t="s">
        <v>15643</v>
      </c>
      <c r="G1052" s="24" t="str">
        <f>LEFT(tbl_produits[[#This Row],[Code ATC]], 1)</f>
        <v>R</v>
      </c>
      <c r="H1052" s="24" t="str">
        <f>INDEX(Table34[Libellé français], MATCH(tbl_produits[[#This Row],[Classe ATC]], Table34[ATC_code], 0))</f>
        <v>Système respiratoire</v>
      </c>
      <c r="I1052" s="24" t="str">
        <f>LEFT(tbl_produits[[#This Row],[Code ATC]], 3)</f>
        <v>R07</v>
      </c>
      <c r="J1052" s="24"/>
      <c r="K1052" s="24"/>
      <c r="L1052" s="23"/>
    </row>
    <row r="1053" spans="1:12" x14ac:dyDescent="0.2">
      <c r="A1053" s="24" t="s">
        <v>655</v>
      </c>
      <c r="B1053" s="24" t="s">
        <v>16371</v>
      </c>
      <c r="C1053" s="24" t="s">
        <v>16619</v>
      </c>
      <c r="D1053" s="24" t="s">
        <v>15644</v>
      </c>
      <c r="E1053" s="24" t="s">
        <v>15918</v>
      </c>
      <c r="F1053" s="24" t="s">
        <v>15643</v>
      </c>
      <c r="G1053" s="24" t="str">
        <f>LEFT(tbl_produits[[#This Row],[Code ATC]], 1)</f>
        <v>R</v>
      </c>
      <c r="H1053" s="24" t="str">
        <f>INDEX(Table34[Libellé français], MATCH(tbl_produits[[#This Row],[Classe ATC]], Table34[ATC_code], 0))</f>
        <v>Système respiratoire</v>
      </c>
      <c r="I1053" s="24" t="str">
        <f>LEFT(tbl_produits[[#This Row],[Code ATC]], 3)</f>
        <v>R07</v>
      </c>
      <c r="J1053" s="24"/>
      <c r="K1053" s="24"/>
      <c r="L1053" s="23"/>
    </row>
    <row r="1054" spans="1:12" x14ac:dyDescent="0.2">
      <c r="A1054" s="24" t="s">
        <v>59</v>
      </c>
      <c r="B1054" s="24" t="s">
        <v>59</v>
      </c>
      <c r="C1054" s="24" t="s">
        <v>59</v>
      </c>
      <c r="D1054" s="24" t="s">
        <v>16977</v>
      </c>
      <c r="E1054" s="24" t="s">
        <v>16978</v>
      </c>
      <c r="F1054" s="24" t="s">
        <v>4074</v>
      </c>
      <c r="G1054" s="24" t="str">
        <f>LEFT(tbl_produits[[#This Row],[Code ATC]], 1)</f>
        <v>A</v>
      </c>
      <c r="H1054" s="24" t="str">
        <f>INDEX(Table34[Libellé français], MATCH(tbl_produits[[#This Row],[Classe ATC]], Table34[ATC_code], 0))</f>
        <v>Voies digestives et métabolisme</v>
      </c>
      <c r="I1054" s="24" t="str">
        <f>LEFT(tbl_produits[[#This Row],[Code ATC]], 3)</f>
        <v>A11</v>
      </c>
      <c r="J1054" s="24"/>
      <c r="L1054" s="23"/>
    </row>
    <row r="1055" spans="1:12" x14ac:dyDescent="0.2">
      <c r="A1055" s="24" t="s">
        <v>884</v>
      </c>
      <c r="B1055" s="24" t="s">
        <v>16372</v>
      </c>
      <c r="C1055" s="24" t="s">
        <v>16620</v>
      </c>
      <c r="D1055" s="24" t="s">
        <v>15662</v>
      </c>
      <c r="E1055" s="24" t="s">
        <v>16724</v>
      </c>
      <c r="F1055" s="24" t="s">
        <v>9891</v>
      </c>
      <c r="G1055" s="24" t="str">
        <f>LEFT(tbl_produits[[#This Row],[Code ATC]], 1)</f>
        <v>L</v>
      </c>
      <c r="H1055" s="24" t="str">
        <f>INDEX(Table34[Libellé français], MATCH(tbl_produits[[#This Row],[Classe ATC]], Table34[ATC_code], 0))</f>
        <v>Antinéoplasiques et immunomodulateurs</v>
      </c>
      <c r="I1055" s="24" t="str">
        <f>LEFT(tbl_produits[[#This Row],[Code ATC]], 3)</f>
        <v>L01</v>
      </c>
      <c r="J1055" s="24"/>
      <c r="K1055" s="24"/>
      <c r="L1055" s="23"/>
    </row>
    <row r="1056" spans="1:12" x14ac:dyDescent="0.2">
      <c r="A1056" s="24" t="s">
        <v>1080</v>
      </c>
      <c r="B1056" s="24" t="s">
        <v>16372</v>
      </c>
      <c r="C1056" s="24" t="s">
        <v>16620</v>
      </c>
      <c r="D1056" s="24" t="s">
        <v>15662</v>
      </c>
      <c r="E1056" s="24" t="s">
        <v>16724</v>
      </c>
      <c r="F1056" s="24" t="s">
        <v>9891</v>
      </c>
      <c r="G1056" s="24" t="str">
        <f>LEFT(tbl_produits[[#This Row],[Code ATC]], 1)</f>
        <v>L</v>
      </c>
      <c r="H1056" s="24" t="str">
        <f>INDEX(Table34[Libellé français], MATCH(tbl_produits[[#This Row],[Classe ATC]], Table34[ATC_code], 0))</f>
        <v>Antinéoplasiques et immunomodulateurs</v>
      </c>
      <c r="I1056" s="24" t="str">
        <f>LEFT(tbl_produits[[#This Row],[Code ATC]], 3)</f>
        <v>L01</v>
      </c>
      <c r="J1056" s="24"/>
      <c r="K1056" s="24"/>
      <c r="L1056" s="23"/>
    </row>
    <row r="1057" spans="1:12" x14ac:dyDescent="0.2">
      <c r="A1057" s="24" t="s">
        <v>201</v>
      </c>
      <c r="B1057" s="24" t="s">
        <v>201</v>
      </c>
      <c r="C1057" s="24" t="s">
        <v>17079</v>
      </c>
      <c r="D1057" s="24" t="s">
        <v>16979</v>
      </c>
      <c r="E1057" s="24" t="s">
        <v>16980</v>
      </c>
      <c r="F1057" s="24" t="s">
        <v>14801</v>
      </c>
      <c r="G1057" s="24" t="str">
        <f>LEFT(tbl_produits[[#This Row],[Code ATC]], 1)</f>
        <v>V</v>
      </c>
      <c r="H1057" s="24" t="str">
        <f>INDEX(Table34[Libellé français], MATCH(tbl_produits[[#This Row],[Classe ATC]], Table34[ATC_code], 0))</f>
        <v>Divers</v>
      </c>
      <c r="I1057" s="24" t="str">
        <f>LEFT(tbl_produits[[#This Row],[Code ATC]], 3)</f>
        <v>V01</v>
      </c>
      <c r="J1057" s="24"/>
      <c r="K1057" s="24"/>
      <c r="L1057" s="23"/>
    </row>
    <row r="1058" spans="1:12" x14ac:dyDescent="0.2">
      <c r="A1058" s="24" t="s">
        <v>1670</v>
      </c>
      <c r="B1058" s="24" t="s">
        <v>16374</v>
      </c>
      <c r="C1058" s="24" t="s">
        <v>16618</v>
      </c>
      <c r="D1058" s="24"/>
      <c r="E1058" s="24" t="s">
        <v>15910</v>
      </c>
      <c r="F1058" s="24" t="s">
        <v>13633</v>
      </c>
      <c r="G1058" s="24" t="str">
        <f>LEFT(tbl_produits[[#This Row],[Code ATC]], 1)</f>
        <v>R</v>
      </c>
      <c r="H1058" s="24" t="str">
        <f>INDEX(Table34[Libellé français], MATCH(tbl_produits[[#This Row],[Classe ATC]], Table34[ATC_code], 0))</f>
        <v>Système respiratoire</v>
      </c>
      <c r="I1058" s="24" t="str">
        <f>LEFT(tbl_produits[[#This Row],[Code ATC]], 3)</f>
        <v>R03</v>
      </c>
      <c r="J1058" s="24"/>
      <c r="K1058" s="24"/>
      <c r="L1058" s="23"/>
    </row>
    <row r="1059" spans="1:12" x14ac:dyDescent="0.2">
      <c r="A1059" s="24" t="s">
        <v>786</v>
      </c>
      <c r="B1059" s="24" t="s">
        <v>16373</v>
      </c>
      <c r="C1059" s="24" t="s">
        <v>16618</v>
      </c>
      <c r="D1059" s="24"/>
      <c r="E1059" s="24" t="s">
        <v>15910</v>
      </c>
      <c r="F1059" s="24" t="s">
        <v>13633</v>
      </c>
      <c r="G1059" s="24" t="str">
        <f>LEFT(tbl_produits[[#This Row],[Code ATC]], 1)</f>
        <v>R</v>
      </c>
      <c r="H1059" s="24" t="str">
        <f>INDEX(Table34[Libellé français], MATCH(tbl_produits[[#This Row],[Classe ATC]], Table34[ATC_code], 0))</f>
        <v>Système respiratoire</v>
      </c>
      <c r="I1059" s="24" t="str">
        <f>LEFT(tbl_produits[[#This Row],[Code ATC]], 3)</f>
        <v>R03</v>
      </c>
      <c r="J1059" s="24"/>
      <c r="K1059" s="24"/>
      <c r="L1059" s="23"/>
    </row>
    <row r="1060" spans="1:12" x14ac:dyDescent="0.2">
      <c r="A1060" s="24" t="s">
        <v>1040</v>
      </c>
      <c r="B1060" s="24" t="s">
        <v>16375</v>
      </c>
      <c r="C1060" s="24" t="s">
        <v>17132</v>
      </c>
      <c r="D1060" s="24"/>
      <c r="E1060" s="24" t="s">
        <v>15969</v>
      </c>
      <c r="F1060" s="24" t="s">
        <v>10438</v>
      </c>
      <c r="G1060" s="24" t="str">
        <f>LEFT(tbl_produits[[#This Row],[Code ATC]], 1)</f>
        <v>L</v>
      </c>
      <c r="H1060" s="24" t="str">
        <f>INDEX(Table34[Libellé français], MATCH(tbl_produits[[#This Row],[Classe ATC]], Table34[ATC_code], 0))</f>
        <v>Antinéoplasiques et immunomodulateurs</v>
      </c>
      <c r="I1060" s="24" t="str">
        <f>LEFT(tbl_produits[[#This Row],[Code ATC]], 3)</f>
        <v>L01</v>
      </c>
      <c r="J1060" s="24"/>
      <c r="K1060" s="24"/>
      <c r="L1060" s="23"/>
    </row>
    <row r="1061" spans="1:12" x14ac:dyDescent="0.2">
      <c r="A1061" s="24" t="s">
        <v>1675</v>
      </c>
      <c r="B1061" s="24" t="s">
        <v>2315</v>
      </c>
      <c r="C1061" s="24" t="s">
        <v>2678</v>
      </c>
      <c r="D1061" s="24" t="s">
        <v>17193</v>
      </c>
      <c r="E1061" s="24" t="s">
        <v>2157</v>
      </c>
      <c r="F1061" s="24" t="s">
        <v>10924</v>
      </c>
      <c r="G1061" s="24" t="str">
        <f>LEFT(tbl_produits[[#This Row],[Code ATC]], 1)</f>
        <v>L</v>
      </c>
      <c r="H1061" s="24" t="str">
        <f>INDEX(Table34[Libellé français], MATCH(tbl_produits[[#This Row],[Classe ATC]], Table34[ATC_code], 0))</f>
        <v>Antinéoplasiques et immunomodulateurs</v>
      </c>
      <c r="I1061" s="24" t="str">
        <f>LEFT(tbl_produits[[#This Row],[Code ATC]], 3)</f>
        <v>L04</v>
      </c>
      <c r="J1061" s="24"/>
      <c r="K1061" s="24"/>
      <c r="L1061" s="23"/>
    </row>
    <row r="1062" spans="1:12" x14ac:dyDescent="0.2">
      <c r="A1062" s="24" t="s">
        <v>517</v>
      </c>
      <c r="B1062" s="24" t="s">
        <v>16376</v>
      </c>
      <c r="C1062" s="24" t="s">
        <v>2678</v>
      </c>
      <c r="D1062" s="24" t="s">
        <v>17193</v>
      </c>
      <c r="E1062" s="24" t="s">
        <v>2157</v>
      </c>
      <c r="F1062" s="24" t="s">
        <v>10924</v>
      </c>
      <c r="G1062" s="24" t="str">
        <f>LEFT(tbl_produits[[#This Row],[Code ATC]], 1)</f>
        <v>L</v>
      </c>
      <c r="H1062" s="24" t="str">
        <f>INDEX(Table34[Libellé français], MATCH(tbl_produits[[#This Row],[Classe ATC]], Table34[ATC_code], 0))</f>
        <v>Antinéoplasiques et immunomodulateurs</v>
      </c>
      <c r="I1062" s="24" t="str">
        <f>LEFT(tbl_produits[[#This Row],[Code ATC]], 3)</f>
        <v>L04</v>
      </c>
      <c r="J1062" s="24"/>
      <c r="K1062" s="24"/>
      <c r="L1062" s="23"/>
    </row>
    <row r="1063" spans="1:12" x14ac:dyDescent="0.2">
      <c r="A1063" s="24" t="s">
        <v>1055</v>
      </c>
      <c r="B1063" s="24" t="s">
        <v>2156</v>
      </c>
      <c r="C1063" s="24" t="s">
        <v>2629</v>
      </c>
      <c r="D1063" s="24" t="s">
        <v>15633</v>
      </c>
      <c r="E1063" s="24" t="s">
        <v>2198</v>
      </c>
      <c r="F1063" s="24" t="s">
        <v>9006</v>
      </c>
      <c r="G1063" s="24" t="str">
        <f>LEFT(tbl_produits[[#This Row],[Code ATC]], 1)</f>
        <v>J</v>
      </c>
      <c r="H1063" s="24" t="str">
        <f>INDEX(Table34[Libellé français], MATCH(tbl_produits[[#This Row],[Classe ATC]], Table34[ATC_code], 0))</f>
        <v>Anti-infectieux à usage systémique</v>
      </c>
      <c r="I1063" s="24" t="str">
        <f>LEFT(tbl_produits[[#This Row],[Code ATC]], 3)</f>
        <v>J02</v>
      </c>
      <c r="J1063" s="24"/>
      <c r="K1063" s="24"/>
      <c r="L1063" s="23"/>
    </row>
    <row r="1064" spans="1:12" x14ac:dyDescent="0.2">
      <c r="A1064" s="24" t="s">
        <v>676</v>
      </c>
      <c r="B1064" s="24" t="s">
        <v>2276</v>
      </c>
      <c r="C1064" s="24" t="s">
        <v>2630</v>
      </c>
      <c r="D1064" s="24" t="s">
        <v>15723</v>
      </c>
      <c r="E1064" s="24" t="s">
        <v>2346</v>
      </c>
      <c r="F1064" s="24" t="s">
        <v>4767</v>
      </c>
      <c r="G1064" s="24" t="str">
        <f>LEFT(tbl_produits[[#This Row],[Code ATC]], 1)</f>
        <v>B</v>
      </c>
      <c r="H1064" s="24" t="str">
        <f>INDEX(Table34[Libellé français], MATCH(tbl_produits[[#This Row],[Classe ATC]], Table34[ATC_code], 0))</f>
        <v>Sang et organes hématopoïétiques</v>
      </c>
      <c r="I1064" s="24" t="str">
        <f>LEFT(tbl_produits[[#This Row],[Code ATC]], 3)</f>
        <v>B05</v>
      </c>
      <c r="J1064" s="24"/>
      <c r="K1064" s="24"/>
      <c r="L1064" s="23"/>
    </row>
    <row r="1065" spans="1:12" x14ac:dyDescent="0.2">
      <c r="A1065" s="24" t="s">
        <v>463</v>
      </c>
      <c r="B1065" s="24" t="s">
        <v>463</v>
      </c>
      <c r="C1065" s="24" t="s">
        <v>395</v>
      </c>
      <c r="D1065" s="24" t="s">
        <v>15668</v>
      </c>
      <c r="E1065" s="24" t="s">
        <v>2346</v>
      </c>
      <c r="F1065" s="24" t="s">
        <v>4767</v>
      </c>
      <c r="G1065" s="24" t="str">
        <f>LEFT(tbl_produits[[#This Row],[Code ATC]], 1)</f>
        <v>B</v>
      </c>
      <c r="H1065" s="24" t="str">
        <f>INDEX(Table34[Libellé français], MATCH(tbl_produits[[#This Row],[Classe ATC]], Table34[ATC_code], 0))</f>
        <v>Sang et organes hématopoïétiques</v>
      </c>
      <c r="I1065" s="24" t="str">
        <f>LEFT(tbl_produits[[#This Row],[Code ATC]], 3)</f>
        <v>B05</v>
      </c>
      <c r="J1065" s="24"/>
      <c r="K1065" s="24"/>
      <c r="L1065" s="23"/>
    </row>
    <row r="1066" spans="1:12" x14ac:dyDescent="0.2">
      <c r="A1066" s="24" t="s">
        <v>395</v>
      </c>
      <c r="B1066" s="24" t="s">
        <v>395</v>
      </c>
      <c r="C1066" s="24" t="s">
        <v>395</v>
      </c>
      <c r="D1066" s="24" t="s">
        <v>15723</v>
      </c>
      <c r="E1066" s="24" t="s">
        <v>2346</v>
      </c>
      <c r="F1066" s="24" t="s">
        <v>4767</v>
      </c>
      <c r="G1066" s="24" t="str">
        <f>LEFT(tbl_produits[[#This Row],[Code ATC]], 1)</f>
        <v>B</v>
      </c>
      <c r="H1066" s="24" t="str">
        <f>INDEX(Table34[Libellé français], MATCH(tbl_produits[[#This Row],[Classe ATC]], Table34[ATC_code], 0))</f>
        <v>Sang et organes hématopoïétiques</v>
      </c>
      <c r="I1066" s="24" t="str">
        <f>LEFT(tbl_produits[[#This Row],[Code ATC]], 3)</f>
        <v>B05</v>
      </c>
      <c r="J1066" s="24"/>
      <c r="K1066" s="24"/>
      <c r="L1066" s="23"/>
    </row>
    <row r="1067" spans="1:12" x14ac:dyDescent="0.2">
      <c r="A1067" s="24" t="s">
        <v>1285</v>
      </c>
      <c r="B1067" s="24" t="s">
        <v>16377</v>
      </c>
      <c r="C1067" s="24" t="s">
        <v>16750</v>
      </c>
      <c r="D1067" s="24"/>
      <c r="E1067" s="24" t="s">
        <v>15970</v>
      </c>
      <c r="F1067" s="24" t="s">
        <v>3923</v>
      </c>
      <c r="G1067" s="24" t="str">
        <f>LEFT(tbl_produits[[#This Row],[Code ATC]], 1)</f>
        <v>A</v>
      </c>
      <c r="H1067" s="24" t="str">
        <f>INDEX(Table34[Libellé français], MATCH(tbl_produits[[#This Row],[Classe ATC]], Table34[ATC_code], 0))</f>
        <v>Voies digestives et métabolisme</v>
      </c>
      <c r="I1067" s="24" t="str">
        <f>LEFT(tbl_produits[[#This Row],[Code ATC]], 3)</f>
        <v>A10</v>
      </c>
      <c r="J1067" s="24"/>
      <c r="K1067" s="24"/>
      <c r="L1067" s="23"/>
    </row>
    <row r="1068" spans="1:12" x14ac:dyDescent="0.2">
      <c r="A1068" s="24" t="s">
        <v>374</v>
      </c>
      <c r="B1068" s="24" t="s">
        <v>374</v>
      </c>
      <c r="C1068" s="24" t="s">
        <v>16617</v>
      </c>
      <c r="D1068" s="24"/>
      <c r="E1068" s="24" t="s">
        <v>2381</v>
      </c>
      <c r="F1068" s="24" t="s">
        <v>9893</v>
      </c>
      <c r="G1068" s="24" t="str">
        <f>LEFT(tbl_produits[[#This Row],[Code ATC]], 1)</f>
        <v>L</v>
      </c>
      <c r="H1068" s="24" t="str">
        <f>INDEX(Table34[Libellé français], MATCH(tbl_produits[[#This Row],[Classe ATC]], Table34[ATC_code], 0))</f>
        <v>Antinéoplasiques et immunomodulateurs</v>
      </c>
      <c r="I1068" s="24" t="str">
        <f>LEFT(tbl_produits[[#This Row],[Code ATC]], 3)</f>
        <v>L01</v>
      </c>
      <c r="J1068" s="24"/>
      <c r="K1068" s="24"/>
      <c r="L1068" s="23"/>
    </row>
    <row r="1069" spans="1:12" x14ac:dyDescent="0.2">
      <c r="A1069" s="24" t="s">
        <v>264</v>
      </c>
      <c r="B1069" s="24" t="s">
        <v>264</v>
      </c>
      <c r="C1069" s="24" t="s">
        <v>2478</v>
      </c>
      <c r="D1069" s="24" t="s">
        <v>15648</v>
      </c>
      <c r="E1069" s="24" t="s">
        <v>2381</v>
      </c>
      <c r="F1069" s="24" t="s">
        <v>9893</v>
      </c>
      <c r="G1069" s="24" t="str">
        <f>LEFT(tbl_produits[[#This Row],[Code ATC]], 1)</f>
        <v>L</v>
      </c>
      <c r="H1069" s="24" t="str">
        <f>INDEX(Table34[Libellé français], MATCH(tbl_produits[[#This Row],[Classe ATC]], Table34[ATC_code], 0))</f>
        <v>Antinéoplasiques et immunomodulateurs</v>
      </c>
      <c r="I1069" s="24" t="str">
        <f>LEFT(tbl_produits[[#This Row],[Code ATC]], 3)</f>
        <v>L01</v>
      </c>
      <c r="J1069" s="24"/>
      <c r="K1069" s="24"/>
      <c r="L1069" s="23"/>
    </row>
    <row r="1070" spans="1:12" x14ac:dyDescent="0.2">
      <c r="A1070" s="24" t="s">
        <v>1209</v>
      </c>
      <c r="B1070" s="24" t="s">
        <v>2316</v>
      </c>
      <c r="C1070" s="24" t="s">
        <v>15799</v>
      </c>
      <c r="D1070" s="24"/>
      <c r="E1070" s="24" t="s">
        <v>16741</v>
      </c>
      <c r="F1070" s="24" t="s">
        <v>14823</v>
      </c>
      <c r="G1070" s="24" t="str">
        <f>LEFT(tbl_produits[[#This Row],[Code ATC]], 1)</f>
        <v>V</v>
      </c>
      <c r="H1070" s="24" t="str">
        <f>INDEX(Table34[Libellé français], MATCH(tbl_produits[[#This Row],[Classe ATC]], Table34[ATC_code], 0))</f>
        <v>Divers</v>
      </c>
      <c r="I1070" s="24" t="str">
        <f>LEFT(tbl_produits[[#This Row],[Code ATC]], 3)</f>
        <v>V03</v>
      </c>
      <c r="J1070" s="24"/>
      <c r="K1070" s="24"/>
      <c r="L1070" s="23"/>
    </row>
    <row r="1071" spans="1:12" x14ac:dyDescent="0.2">
      <c r="A1071" s="24" t="s">
        <v>1100</v>
      </c>
      <c r="B1071" s="24" t="s">
        <v>2155</v>
      </c>
      <c r="C1071" s="24" t="s">
        <v>2631</v>
      </c>
      <c r="D1071" s="24" t="s">
        <v>15699</v>
      </c>
      <c r="E1071" s="24" t="s">
        <v>2681</v>
      </c>
      <c r="F1071" s="24" t="s">
        <v>14310</v>
      </c>
      <c r="G1071" s="24" t="str">
        <f>LEFT(tbl_produits[[#This Row],[Code ATC]], 1)</f>
        <v>S</v>
      </c>
      <c r="H1071" s="24" t="str">
        <f>INDEX(Table34[Libellé français], MATCH(tbl_produits[[#This Row],[Classe ATC]], Table34[ATC_code], 0))</f>
        <v>Organes sensoriels</v>
      </c>
      <c r="I1071" s="24" t="str">
        <f>LEFT(tbl_produits[[#This Row],[Code ATC]], 3)</f>
        <v>S01</v>
      </c>
      <c r="J1071" s="24"/>
      <c r="K1071" s="24"/>
      <c r="L1071" s="23"/>
    </row>
    <row r="1072" spans="1:12" x14ac:dyDescent="0.2">
      <c r="A1072" s="24" t="s">
        <v>1986</v>
      </c>
      <c r="B1072" s="24" t="s">
        <v>16378</v>
      </c>
      <c r="C1072" s="24" t="s">
        <v>2631</v>
      </c>
      <c r="D1072" s="24" t="s">
        <v>15699</v>
      </c>
      <c r="E1072" s="24" t="s">
        <v>2681</v>
      </c>
      <c r="F1072" s="24" t="s">
        <v>14310</v>
      </c>
      <c r="G1072" s="24" t="str">
        <f>LEFT(tbl_produits[[#This Row],[Code ATC]], 1)</f>
        <v>S</v>
      </c>
      <c r="H1072" s="24" t="str">
        <f>INDEX(Table34[Libellé français], MATCH(tbl_produits[[#This Row],[Classe ATC]], Table34[ATC_code], 0))</f>
        <v>Organes sensoriels</v>
      </c>
      <c r="I1072" s="24" t="str">
        <f>LEFT(tbl_produits[[#This Row],[Code ATC]], 3)</f>
        <v>S01</v>
      </c>
      <c r="J1072" s="24"/>
      <c r="K1072" s="24"/>
      <c r="L1072" s="23"/>
    </row>
    <row r="1073" spans="1:12" x14ac:dyDescent="0.2">
      <c r="A1073" s="24" t="s">
        <v>703</v>
      </c>
      <c r="B1073" s="24" t="s">
        <v>16379</v>
      </c>
      <c r="C1073" s="24" t="s">
        <v>16891</v>
      </c>
      <c r="D1073" s="24"/>
      <c r="E1073" s="24" t="s">
        <v>15971</v>
      </c>
      <c r="F1073" s="24" t="s">
        <v>15184</v>
      </c>
      <c r="G1073" s="24" t="str">
        <f>LEFT(tbl_produits[[#This Row],[Code ATC]], 1)</f>
        <v>V</v>
      </c>
      <c r="H1073" s="24" t="str">
        <f>INDEX(Table34[Libellé français], MATCH(tbl_produits[[#This Row],[Classe ATC]], Table34[ATC_code], 0))</f>
        <v>Divers</v>
      </c>
      <c r="I1073" s="24" t="str">
        <f>LEFT(tbl_produits[[#This Row],[Code ATC]], 3)</f>
        <v>V08</v>
      </c>
      <c r="J1073" s="24"/>
      <c r="K1073" s="24"/>
      <c r="L1073" s="23"/>
    </row>
    <row r="1074" spans="1:12" x14ac:dyDescent="0.2">
      <c r="A1074" s="24" t="s">
        <v>220</v>
      </c>
      <c r="B1074" s="24" t="s">
        <v>220</v>
      </c>
      <c r="C1074" s="24" t="s">
        <v>220</v>
      </c>
      <c r="D1074" s="24" t="s">
        <v>15632</v>
      </c>
      <c r="E1074" s="24" t="s">
        <v>15834</v>
      </c>
      <c r="F1074" s="24" t="s">
        <v>14644</v>
      </c>
      <c r="G1074" s="24" t="str">
        <f>LEFT(tbl_produits[[#This Row],[Code ATC]], 1)</f>
        <v>S</v>
      </c>
      <c r="H1074" s="24" t="str">
        <f>INDEX(Table34[Libellé français], MATCH(tbl_produits[[#This Row],[Classe ATC]], Table34[ATC_code], 0))</f>
        <v>Organes sensoriels</v>
      </c>
      <c r="I1074" s="24" t="str">
        <f>LEFT(tbl_produits[[#This Row],[Code ATC]], 3)</f>
        <v>S01</v>
      </c>
      <c r="J1074" s="24"/>
      <c r="K1074" s="24"/>
      <c r="L1074" s="23"/>
    </row>
    <row r="1075" spans="1:12" x14ac:dyDescent="0.2">
      <c r="A1075" s="24" t="s">
        <v>747</v>
      </c>
      <c r="B1075" s="24" t="s">
        <v>16380</v>
      </c>
      <c r="C1075" s="24" t="s">
        <v>220</v>
      </c>
      <c r="D1075" s="24" t="s">
        <v>15632</v>
      </c>
      <c r="E1075" s="24" t="s">
        <v>15834</v>
      </c>
      <c r="F1075" s="24" t="s">
        <v>14644</v>
      </c>
      <c r="G1075" s="24" t="str">
        <f>LEFT(tbl_produits[[#This Row],[Code ATC]], 1)</f>
        <v>S</v>
      </c>
      <c r="H1075" s="24" t="str">
        <f>INDEX(Table34[Libellé français], MATCH(tbl_produits[[#This Row],[Classe ATC]], Table34[ATC_code], 0))</f>
        <v>Organes sensoriels</v>
      </c>
      <c r="I1075" s="24" t="str">
        <f>LEFT(tbl_produits[[#This Row],[Code ATC]], 3)</f>
        <v>S01</v>
      </c>
      <c r="J1075" s="24"/>
      <c r="K1075" s="24"/>
      <c r="L1075" s="23"/>
    </row>
    <row r="1076" spans="1:12" x14ac:dyDescent="0.2">
      <c r="A1076" s="24" t="s">
        <v>1409</v>
      </c>
      <c r="B1076" s="24" t="s">
        <v>16381</v>
      </c>
      <c r="C1076" s="24" t="s">
        <v>220</v>
      </c>
      <c r="D1076" s="24" t="s">
        <v>15632</v>
      </c>
      <c r="E1076" s="24" t="s">
        <v>15834</v>
      </c>
      <c r="F1076" s="24" t="s">
        <v>14644</v>
      </c>
      <c r="G1076" s="24" t="str">
        <f>LEFT(tbl_produits[[#This Row],[Code ATC]], 1)</f>
        <v>S</v>
      </c>
      <c r="H1076" s="24" t="str">
        <f>INDEX(Table34[Libellé français], MATCH(tbl_produits[[#This Row],[Classe ATC]], Table34[ATC_code], 0))</f>
        <v>Organes sensoriels</v>
      </c>
      <c r="I1076" s="24" t="str">
        <f>LEFT(tbl_produits[[#This Row],[Code ATC]], 3)</f>
        <v>S01</v>
      </c>
      <c r="J1076" s="24"/>
      <c r="K1076" s="24"/>
      <c r="L1076" s="23"/>
    </row>
    <row r="1077" spans="1:12" x14ac:dyDescent="0.2">
      <c r="A1077" s="24" t="s">
        <v>1059</v>
      </c>
      <c r="B1077" s="24" t="s">
        <v>16382</v>
      </c>
      <c r="C1077" s="24" t="s">
        <v>17092</v>
      </c>
      <c r="D1077" s="24"/>
      <c r="E1077" s="24" t="s">
        <v>15919</v>
      </c>
      <c r="F1077" s="24" t="s">
        <v>4009</v>
      </c>
      <c r="G1077" s="24" t="str">
        <f>LEFT(tbl_produits[[#This Row],[Code ATC]], 1)</f>
        <v>A</v>
      </c>
      <c r="H1077" s="24" t="str">
        <f>INDEX(Table34[Libellé français], MATCH(tbl_produits[[#This Row],[Classe ATC]], Table34[ATC_code], 0))</f>
        <v>Voies digestives et métabolisme</v>
      </c>
      <c r="I1077" s="24" t="str">
        <f>LEFT(tbl_produits[[#This Row],[Code ATC]], 3)</f>
        <v>A11</v>
      </c>
      <c r="J1077" s="24"/>
      <c r="K1077" s="24"/>
      <c r="L1077" s="23"/>
    </row>
    <row r="1078" spans="1:12" x14ac:dyDescent="0.2">
      <c r="A1078" s="24" t="s">
        <v>95</v>
      </c>
      <c r="B1078" s="24" t="s">
        <v>95</v>
      </c>
      <c r="C1078" s="24" t="s">
        <v>2479</v>
      </c>
      <c r="D1078" s="24" t="s">
        <v>15771</v>
      </c>
      <c r="E1078" s="24" t="s">
        <v>15833</v>
      </c>
      <c r="F1078" s="24" t="s">
        <v>17014</v>
      </c>
      <c r="G1078" s="24" t="str">
        <f>LEFT(tbl_produits[[#This Row],[Code ATC]], 1)</f>
        <v>L</v>
      </c>
      <c r="H1078" s="24" t="str">
        <f>INDEX(Table34[Libellé français], MATCH(tbl_produits[[#This Row],[Classe ATC]], Table34[ATC_code], 0))</f>
        <v>Antinéoplasiques et immunomodulateurs</v>
      </c>
      <c r="I1078" s="24" t="str">
        <f>LEFT(tbl_produits[[#This Row],[Code ATC]], 3)</f>
        <v>L01</v>
      </c>
      <c r="J1078" s="24"/>
      <c r="K1078" s="24"/>
      <c r="L1078" s="23"/>
    </row>
    <row r="1079" spans="1:12" x14ac:dyDescent="0.2">
      <c r="A1079" s="24" t="s">
        <v>152</v>
      </c>
      <c r="B1079" s="24" t="s">
        <v>152</v>
      </c>
      <c r="C1079" s="24" t="s">
        <v>152</v>
      </c>
      <c r="D1079" s="24" t="s">
        <v>15808</v>
      </c>
      <c r="E1079" s="24" t="s">
        <v>16981</v>
      </c>
      <c r="F1079" s="24" t="s">
        <v>7785</v>
      </c>
      <c r="G1079" s="24" t="str">
        <f>LEFT(tbl_produits[[#This Row],[Code ATC]], 1)</f>
        <v>G</v>
      </c>
      <c r="H1079" s="24" t="str">
        <f>INDEX(Table34[Libellé français], MATCH(tbl_produits[[#This Row],[Classe ATC]], Table34[ATC_code], 0))</f>
        <v>Système génito-urinaire et hormones sexuelles</v>
      </c>
      <c r="I1079" s="24" t="str">
        <f>LEFT(tbl_produits[[#This Row],[Code ATC]], 3)</f>
        <v>G03</v>
      </c>
      <c r="J1079" s="24"/>
      <c r="K1079" s="24"/>
      <c r="L1079" s="23"/>
    </row>
    <row r="1080" spans="1:12" x14ac:dyDescent="0.2">
      <c r="A1080" s="24" t="s">
        <v>475</v>
      </c>
      <c r="B1080" s="24" t="s">
        <v>475</v>
      </c>
      <c r="C1080" s="24" t="s">
        <v>475</v>
      </c>
      <c r="D1080" s="24" t="s">
        <v>15648</v>
      </c>
      <c r="E1080" s="24" t="s">
        <v>16982</v>
      </c>
      <c r="F1080" s="24" t="s">
        <v>3259</v>
      </c>
      <c r="G1080" s="24" t="str">
        <f>LEFT(tbl_produits[[#This Row],[Code ATC]], 1)</f>
        <v>A</v>
      </c>
      <c r="H1080" s="24" t="str">
        <f>INDEX(Table34[Libellé français], MATCH(tbl_produits[[#This Row],[Classe ATC]], Table34[ATC_code], 0))</f>
        <v>Voies digestives et métabolisme</v>
      </c>
      <c r="I1080" s="24" t="str">
        <f>LEFT(tbl_produits[[#This Row],[Code ATC]], 3)</f>
        <v>A04</v>
      </c>
      <c r="J1080" s="24"/>
      <c r="L1080" s="23"/>
    </row>
    <row r="1081" spans="1:12" x14ac:dyDescent="0.2">
      <c r="A1081" s="24" t="s">
        <v>558</v>
      </c>
      <c r="B1081" s="24" t="s">
        <v>558</v>
      </c>
      <c r="C1081" s="24" t="s">
        <v>475</v>
      </c>
      <c r="D1081" s="24" t="s">
        <v>15648</v>
      </c>
      <c r="E1081" s="24" t="s">
        <v>16982</v>
      </c>
      <c r="F1081" s="24" t="s">
        <v>3259</v>
      </c>
      <c r="G1081" s="24" t="str">
        <f>LEFT(tbl_produits[[#This Row],[Code ATC]], 1)</f>
        <v>A</v>
      </c>
      <c r="H1081" s="24" t="str">
        <f>INDEX(Table34[Libellé français], MATCH(tbl_produits[[#This Row],[Classe ATC]], Table34[ATC_code], 0))</f>
        <v>Voies digestives et métabolisme</v>
      </c>
      <c r="I1081" s="24" t="str">
        <f>LEFT(tbl_produits[[#This Row],[Code ATC]], 3)</f>
        <v>A04</v>
      </c>
      <c r="J1081" s="24"/>
      <c r="L1081" s="23"/>
    </row>
    <row r="1082" spans="1:12" x14ac:dyDescent="0.2">
      <c r="A1082" s="24" t="s">
        <v>192</v>
      </c>
      <c r="B1082" s="24" t="s">
        <v>192</v>
      </c>
      <c r="C1082" s="24" t="s">
        <v>192</v>
      </c>
      <c r="D1082" s="24" t="s">
        <v>15694</v>
      </c>
      <c r="E1082" s="24" t="s">
        <v>2198</v>
      </c>
      <c r="F1082" s="24" t="s">
        <v>9006</v>
      </c>
      <c r="G1082" s="24" t="str">
        <f>LEFT(tbl_produits[[#This Row],[Code ATC]], 1)</f>
        <v>J</v>
      </c>
      <c r="H1082" s="24" t="str">
        <f>INDEX(Table34[Libellé français], MATCH(tbl_produits[[#This Row],[Classe ATC]], Table34[ATC_code], 0))</f>
        <v>Anti-infectieux à usage systémique</v>
      </c>
      <c r="I1082" s="24" t="str">
        <f>LEFT(tbl_produits[[#This Row],[Code ATC]], 3)</f>
        <v>J02</v>
      </c>
      <c r="J1082" s="24"/>
      <c r="K1082" s="24"/>
      <c r="L1082" s="23"/>
    </row>
    <row r="1083" spans="1:12" x14ac:dyDescent="0.2">
      <c r="A1083" s="24" t="s">
        <v>239</v>
      </c>
      <c r="B1083" s="24" t="s">
        <v>239</v>
      </c>
      <c r="C1083" s="24" t="s">
        <v>2480</v>
      </c>
      <c r="D1083" s="24" t="s">
        <v>2609</v>
      </c>
      <c r="E1083" s="24" t="s">
        <v>2198</v>
      </c>
      <c r="F1083" s="24" t="s">
        <v>9006</v>
      </c>
      <c r="G1083" s="24" t="str">
        <f>LEFT(tbl_produits[[#This Row],[Code ATC]], 1)</f>
        <v>J</v>
      </c>
      <c r="H1083" s="24" t="str">
        <f>INDEX(Table34[Libellé français], MATCH(tbl_produits[[#This Row],[Classe ATC]], Table34[ATC_code], 0))</f>
        <v>Anti-infectieux à usage systémique</v>
      </c>
      <c r="I1083" s="24" t="str">
        <f>LEFT(tbl_produits[[#This Row],[Code ATC]], 3)</f>
        <v>J02</v>
      </c>
      <c r="J1083" s="24"/>
      <c r="K1083" s="24"/>
      <c r="L1083" s="23"/>
    </row>
    <row r="1084" spans="1:12" x14ac:dyDescent="0.2">
      <c r="A1084" s="24" t="s">
        <v>321</v>
      </c>
      <c r="B1084" s="24" t="s">
        <v>321</v>
      </c>
      <c r="C1084" s="24" t="s">
        <v>16514</v>
      </c>
      <c r="D1084" s="24" t="s">
        <v>15633</v>
      </c>
      <c r="E1084" s="24" t="s">
        <v>15920</v>
      </c>
      <c r="F1084" s="24" t="s">
        <v>13081</v>
      </c>
      <c r="G1084" s="24" t="str">
        <f>LEFT(tbl_produits[[#This Row],[Code ATC]], 1)</f>
        <v>N</v>
      </c>
      <c r="H1084" s="24" t="str">
        <f>INDEX(Table34[Libellé français], MATCH(tbl_produits[[#This Row],[Classe ATC]], Table34[ATC_code], 0))</f>
        <v>Système nerveux</v>
      </c>
      <c r="I1084" s="24" t="str">
        <f>LEFT(tbl_produits[[#This Row],[Code ATC]], 3)</f>
        <v>N07</v>
      </c>
      <c r="J1084" s="24"/>
      <c r="K1084" s="24"/>
      <c r="L1084" s="23"/>
    </row>
    <row r="1085" spans="1:12" x14ac:dyDescent="0.2">
      <c r="A1085" s="24" t="s">
        <v>960</v>
      </c>
      <c r="B1085" s="24" t="s">
        <v>16383</v>
      </c>
      <c r="C1085" s="24" t="s">
        <v>17156</v>
      </c>
      <c r="D1085" s="24" t="s">
        <v>15633</v>
      </c>
      <c r="E1085" s="24" t="s">
        <v>15920</v>
      </c>
      <c r="F1085" s="24" t="s">
        <v>13081</v>
      </c>
      <c r="G1085" s="24" t="str">
        <f>LEFT(tbl_produits[[#This Row],[Code ATC]], 1)</f>
        <v>N</v>
      </c>
      <c r="H1085" s="24" t="str">
        <f>INDEX(Table34[Libellé français], MATCH(tbl_produits[[#This Row],[Classe ATC]], Table34[ATC_code], 0))</f>
        <v>Système nerveux</v>
      </c>
      <c r="I1085" s="24" t="str">
        <f>LEFT(tbl_produits[[#This Row],[Code ATC]], 3)</f>
        <v>N07</v>
      </c>
      <c r="J1085" s="24"/>
      <c r="K1085" s="24"/>
      <c r="L1085" s="23"/>
    </row>
    <row r="1086" spans="1:12" x14ac:dyDescent="0.2">
      <c r="A1086" s="24" t="s">
        <v>1141</v>
      </c>
      <c r="B1086" s="24" t="s">
        <v>16384</v>
      </c>
      <c r="C1086" s="24" t="s">
        <v>17131</v>
      </c>
      <c r="D1086" s="24"/>
      <c r="E1086" s="24" t="s">
        <v>17172</v>
      </c>
      <c r="F1086" s="24" t="s">
        <v>17009</v>
      </c>
      <c r="G1086" s="24" t="str">
        <f>LEFT(tbl_produits[[#This Row],[Code ATC]], 1)</f>
        <v>L</v>
      </c>
      <c r="H1086" s="24" t="str">
        <f>INDEX(Table34[Libellé français], MATCH(tbl_produits[[#This Row],[Classe ATC]], Table34[ATC_code], 0))</f>
        <v>Antinéoplasiques et immunomodulateurs</v>
      </c>
      <c r="I1086" s="24" t="str">
        <f>LEFT(tbl_produits[[#This Row],[Code ATC]], 3)</f>
        <v>L01</v>
      </c>
      <c r="J1086" s="24"/>
      <c r="K1086" s="24"/>
      <c r="L1086" s="23"/>
    </row>
    <row r="1087" spans="1:12" x14ac:dyDescent="0.2">
      <c r="A1087" s="24" t="s">
        <v>1526</v>
      </c>
      <c r="B1087" s="24" t="s">
        <v>16385</v>
      </c>
      <c r="C1087" s="24" t="s">
        <v>17042</v>
      </c>
      <c r="D1087" s="24"/>
      <c r="E1087" s="24" t="s">
        <v>15972</v>
      </c>
      <c r="F1087" s="24" t="s">
        <v>4517</v>
      </c>
      <c r="G1087" s="24" t="str">
        <f>LEFT(tbl_produits[[#This Row],[Code ATC]], 1)</f>
        <v>B</v>
      </c>
      <c r="H1087" s="24" t="str">
        <f>INDEX(Table34[Libellé français], MATCH(tbl_produits[[#This Row],[Classe ATC]], Table34[ATC_code], 0))</f>
        <v>Sang et organes hématopoïétiques</v>
      </c>
      <c r="I1087" s="24" t="str">
        <f>LEFT(tbl_produits[[#This Row],[Code ATC]], 3)</f>
        <v>B01</v>
      </c>
      <c r="J1087" s="24"/>
      <c r="K1087" s="24"/>
      <c r="L1087" s="23"/>
    </row>
    <row r="1088" spans="1:12" x14ac:dyDescent="0.2">
      <c r="A1088" s="24" t="s">
        <v>505</v>
      </c>
      <c r="B1088" s="24" t="s">
        <v>505</v>
      </c>
      <c r="C1088" s="24" t="s">
        <v>16616</v>
      </c>
      <c r="D1088" s="24" t="s">
        <v>16615</v>
      </c>
      <c r="E1088" s="24" t="s">
        <v>16983</v>
      </c>
      <c r="F1088" s="24" t="s">
        <v>12444</v>
      </c>
      <c r="G1088" s="24" t="str">
        <f>LEFT(tbl_produits[[#This Row],[Code ATC]], 1)</f>
        <v>N</v>
      </c>
      <c r="H1088" s="24" t="str">
        <f>INDEX(Table34[Libellé français], MATCH(tbl_produits[[#This Row],[Classe ATC]], Table34[ATC_code], 0))</f>
        <v>Système nerveux</v>
      </c>
      <c r="I1088" s="24" t="str">
        <f>LEFT(tbl_produits[[#This Row],[Code ATC]], 3)</f>
        <v>N05</v>
      </c>
      <c r="J1088" s="24"/>
      <c r="K1088" s="24"/>
      <c r="L1088" s="23"/>
    </row>
    <row r="1089" spans="1:12" x14ac:dyDescent="0.2">
      <c r="A1089" s="24" t="s">
        <v>561</v>
      </c>
      <c r="B1089" s="24" t="s">
        <v>561</v>
      </c>
      <c r="C1089" s="24" t="s">
        <v>16616</v>
      </c>
      <c r="D1089" s="24" t="s">
        <v>16615</v>
      </c>
      <c r="E1089" s="24" t="s">
        <v>16983</v>
      </c>
      <c r="F1089" s="24" t="s">
        <v>12444</v>
      </c>
      <c r="G1089" s="24" t="str">
        <f>LEFT(tbl_produits[[#This Row],[Code ATC]], 1)</f>
        <v>N</v>
      </c>
      <c r="H1089" s="24" t="str">
        <f>INDEX(Table34[Libellé français], MATCH(tbl_produits[[#This Row],[Classe ATC]], Table34[ATC_code], 0))</f>
        <v>Système nerveux</v>
      </c>
      <c r="I1089" s="24" t="str">
        <f>LEFT(tbl_produits[[#This Row],[Code ATC]], 3)</f>
        <v>N05</v>
      </c>
      <c r="J1089" s="24"/>
      <c r="K1089" s="24"/>
      <c r="L1089" s="23"/>
    </row>
    <row r="1090" spans="1:12" x14ac:dyDescent="0.2">
      <c r="A1090" s="24" t="s">
        <v>1042</v>
      </c>
      <c r="B1090" s="24" t="s">
        <v>16386</v>
      </c>
      <c r="C1090" s="24" t="s">
        <v>17124</v>
      </c>
      <c r="D1090" s="24"/>
      <c r="E1090" s="24" t="s">
        <v>16614</v>
      </c>
      <c r="F1090" s="24" t="s">
        <v>8944</v>
      </c>
      <c r="G1090" s="24" t="str">
        <f>LEFT(tbl_produits[[#This Row],[Code ATC]], 1)</f>
        <v>J</v>
      </c>
      <c r="H1090" s="24" t="str">
        <f>INDEX(Table34[Libellé français], MATCH(tbl_produits[[#This Row],[Classe ATC]], Table34[ATC_code], 0))</f>
        <v>Anti-infectieux à usage systémique</v>
      </c>
      <c r="I1090" s="24" t="str">
        <f>LEFT(tbl_produits[[#This Row],[Code ATC]], 3)</f>
        <v>J01</v>
      </c>
      <c r="J1090" s="24"/>
      <c r="K1090" s="24"/>
      <c r="L1090" s="23"/>
    </row>
    <row r="1091" spans="1:12" x14ac:dyDescent="0.2">
      <c r="A1091" s="24" t="s">
        <v>1393</v>
      </c>
      <c r="B1091" s="24" t="s">
        <v>16387</v>
      </c>
      <c r="C1091" s="24" t="s">
        <v>17046</v>
      </c>
      <c r="D1091" s="24" t="s">
        <v>17194</v>
      </c>
      <c r="E1091" s="24" t="s">
        <v>2082</v>
      </c>
      <c r="F1091" s="24" t="s">
        <v>8431</v>
      </c>
      <c r="G1091" s="24" t="str">
        <f>LEFT(tbl_produits[[#This Row],[Code ATC]], 1)</f>
        <v>J</v>
      </c>
      <c r="H1091" s="24" t="str">
        <f>INDEX(Table34[Libellé français], MATCH(tbl_produits[[#This Row],[Classe ATC]], Table34[ATC_code], 0))</f>
        <v>Anti-infectieux à usage systémique</v>
      </c>
      <c r="I1091" s="24" t="str">
        <f>LEFT(tbl_produits[[#This Row],[Code ATC]], 3)</f>
        <v>J01</v>
      </c>
      <c r="J1091" s="24"/>
      <c r="K1091" s="24"/>
      <c r="L1091" s="23"/>
    </row>
    <row r="1092" spans="1:12" x14ac:dyDescent="0.2">
      <c r="A1092" s="24" t="s">
        <v>518</v>
      </c>
      <c r="B1092" s="24" t="s">
        <v>16388</v>
      </c>
      <c r="C1092" s="24" t="s">
        <v>17112</v>
      </c>
      <c r="D1092" s="24" t="s">
        <v>17194</v>
      </c>
      <c r="E1092" s="24" t="s">
        <v>2082</v>
      </c>
      <c r="F1092" s="24" t="s">
        <v>8431</v>
      </c>
      <c r="G1092" s="24" t="str">
        <f>LEFT(tbl_produits[[#This Row],[Code ATC]], 1)</f>
        <v>J</v>
      </c>
      <c r="H1092" s="24" t="str">
        <f>INDEX(Table34[Libellé français], MATCH(tbl_produits[[#This Row],[Classe ATC]], Table34[ATC_code], 0))</f>
        <v>Anti-infectieux à usage systémique</v>
      </c>
      <c r="I1092" s="24" t="str">
        <f>LEFT(tbl_produits[[#This Row],[Code ATC]], 3)</f>
        <v>J01</v>
      </c>
      <c r="J1092" s="24"/>
      <c r="K1092" s="24"/>
      <c r="L1092" s="23"/>
    </row>
    <row r="1093" spans="1:12" x14ac:dyDescent="0.2">
      <c r="A1093" s="24" t="s">
        <v>623</v>
      </c>
      <c r="B1093" s="24" t="s">
        <v>16389</v>
      </c>
      <c r="C1093" s="24" t="s">
        <v>17113</v>
      </c>
      <c r="D1093" s="24" t="s">
        <v>17194</v>
      </c>
      <c r="E1093" s="24" t="s">
        <v>2082</v>
      </c>
      <c r="F1093" s="24" t="s">
        <v>8431</v>
      </c>
      <c r="G1093" s="24" t="str">
        <f>LEFT(tbl_produits[[#This Row],[Code ATC]], 1)</f>
        <v>J</v>
      </c>
      <c r="H1093" s="24" t="str">
        <f>INDEX(Table34[Libellé français], MATCH(tbl_produits[[#This Row],[Classe ATC]], Table34[ATC_code], 0))</f>
        <v>Anti-infectieux à usage systémique</v>
      </c>
      <c r="I1093" s="24" t="str">
        <f>LEFT(tbl_produits[[#This Row],[Code ATC]], 3)</f>
        <v>J01</v>
      </c>
      <c r="J1093" s="24"/>
      <c r="K1093" s="24"/>
      <c r="L1093" s="23"/>
    </row>
    <row r="1094" spans="1:12" x14ac:dyDescent="0.2">
      <c r="A1094" s="24" t="s">
        <v>236</v>
      </c>
      <c r="B1094" s="24" t="s">
        <v>236</v>
      </c>
      <c r="C1094" s="24" t="s">
        <v>236</v>
      </c>
      <c r="D1094" s="24" t="s">
        <v>15666</v>
      </c>
      <c r="E1094" s="24" t="s">
        <v>15645</v>
      </c>
      <c r="F1094" s="24" t="s">
        <v>11685</v>
      </c>
      <c r="G1094" s="24" t="str">
        <f>LEFT(tbl_produits[[#This Row],[Code ATC]], 1)</f>
        <v>N</v>
      </c>
      <c r="H1094" s="24" t="str">
        <f>INDEX(Table34[Libellé français], MATCH(tbl_produits[[#This Row],[Classe ATC]], Table34[ATC_code], 0))</f>
        <v>Système nerveux</v>
      </c>
      <c r="I1094" s="24" t="str">
        <f>LEFT(tbl_produits[[#This Row],[Code ATC]], 3)</f>
        <v>N01</v>
      </c>
      <c r="J1094" s="24"/>
      <c r="K1094" s="24"/>
      <c r="L1094" s="23"/>
    </row>
    <row r="1095" spans="1:12" x14ac:dyDescent="0.2">
      <c r="A1095" s="24" t="s">
        <v>650</v>
      </c>
      <c r="B1095" s="24" t="s">
        <v>2152</v>
      </c>
      <c r="C1095" s="24" t="s">
        <v>236</v>
      </c>
      <c r="D1095" s="24" t="s">
        <v>15666</v>
      </c>
      <c r="E1095" s="24" t="s">
        <v>15645</v>
      </c>
      <c r="F1095" s="24" t="s">
        <v>11685</v>
      </c>
      <c r="G1095" s="24" t="str">
        <f>LEFT(tbl_produits[[#This Row],[Code ATC]], 1)</f>
        <v>N</v>
      </c>
      <c r="H1095" s="24" t="str">
        <f>INDEX(Table34[Libellé français], MATCH(tbl_produits[[#This Row],[Classe ATC]], Table34[ATC_code], 0))</f>
        <v>Système nerveux</v>
      </c>
      <c r="I1095" s="24" t="str">
        <f>LEFT(tbl_produits[[#This Row],[Code ATC]], 3)</f>
        <v>N01</v>
      </c>
      <c r="J1095" s="24"/>
      <c r="K1095" s="24"/>
      <c r="L1095" s="23"/>
    </row>
    <row r="1096" spans="1:12" x14ac:dyDescent="0.2">
      <c r="A1096" s="24" t="s">
        <v>864</v>
      </c>
      <c r="B1096" s="24" t="s">
        <v>2153</v>
      </c>
      <c r="C1096" s="24" t="s">
        <v>236</v>
      </c>
      <c r="D1096" s="24" t="s">
        <v>15666</v>
      </c>
      <c r="E1096" s="24" t="s">
        <v>15645</v>
      </c>
      <c r="F1096" s="24" t="s">
        <v>11685</v>
      </c>
      <c r="G1096" s="24" t="str">
        <f>LEFT(tbl_produits[[#This Row],[Code ATC]], 1)</f>
        <v>N</v>
      </c>
      <c r="H1096" s="24" t="str">
        <f>INDEX(Table34[Libellé français], MATCH(tbl_produits[[#This Row],[Classe ATC]], Table34[ATC_code], 0))</f>
        <v>Système nerveux</v>
      </c>
      <c r="I1096" s="24" t="str">
        <f>LEFT(tbl_produits[[#This Row],[Code ATC]], 3)</f>
        <v>N01</v>
      </c>
      <c r="J1096" s="24"/>
      <c r="K1096" s="24"/>
      <c r="L1096" s="23"/>
    </row>
    <row r="1097" spans="1:12" x14ac:dyDescent="0.2">
      <c r="A1097" s="24" t="s">
        <v>1774</v>
      </c>
      <c r="B1097" s="24" t="s">
        <v>2154</v>
      </c>
      <c r="C1097" s="24" t="s">
        <v>236</v>
      </c>
      <c r="D1097" s="24" t="s">
        <v>15666</v>
      </c>
      <c r="E1097" s="24" t="s">
        <v>15645</v>
      </c>
      <c r="F1097" s="24" t="s">
        <v>11685</v>
      </c>
      <c r="G1097" s="24" t="str">
        <f>LEFT(tbl_produits[[#This Row],[Code ATC]], 1)</f>
        <v>N</v>
      </c>
      <c r="H1097" s="24" t="str">
        <f>INDEX(Table34[Libellé français], MATCH(tbl_produits[[#This Row],[Classe ATC]], Table34[ATC_code], 0))</f>
        <v>Système nerveux</v>
      </c>
      <c r="I1097" s="24" t="str">
        <f>LEFT(tbl_produits[[#This Row],[Code ATC]], 3)</f>
        <v>N01</v>
      </c>
      <c r="J1097" s="24"/>
      <c r="K1097" s="24"/>
      <c r="L1097" s="23"/>
    </row>
    <row r="1098" spans="1:12" x14ac:dyDescent="0.2">
      <c r="A1098" s="24" t="s">
        <v>1108</v>
      </c>
      <c r="B1098" s="24" t="s">
        <v>2154</v>
      </c>
      <c r="C1098" s="24" t="s">
        <v>236</v>
      </c>
      <c r="D1098" s="24" t="s">
        <v>15666</v>
      </c>
      <c r="E1098" s="24" t="s">
        <v>15645</v>
      </c>
      <c r="F1098" s="24" t="s">
        <v>11685</v>
      </c>
      <c r="G1098" s="24" t="str">
        <f>LEFT(tbl_produits[[#This Row],[Code ATC]], 1)</f>
        <v>N</v>
      </c>
      <c r="H1098" s="24" t="str">
        <f>INDEX(Table34[Libellé français], MATCH(tbl_produits[[#This Row],[Classe ATC]], Table34[ATC_code], 0))</f>
        <v>Système nerveux</v>
      </c>
      <c r="I1098" s="24" t="str">
        <f>LEFT(tbl_produits[[#This Row],[Code ATC]], 3)</f>
        <v>N01</v>
      </c>
      <c r="J1098" s="24"/>
      <c r="K1098" s="24"/>
      <c r="L1098" s="23"/>
    </row>
    <row r="1099" spans="1:12" x14ac:dyDescent="0.2">
      <c r="A1099" s="24" t="s">
        <v>323</v>
      </c>
      <c r="B1099" s="24" t="s">
        <v>323</v>
      </c>
      <c r="C1099" s="24" t="s">
        <v>236</v>
      </c>
      <c r="D1099" s="24" t="s">
        <v>15666</v>
      </c>
      <c r="E1099" s="24" t="s">
        <v>16984</v>
      </c>
      <c r="F1099" s="24" t="s">
        <v>11704</v>
      </c>
      <c r="G1099" s="24" t="str">
        <f>LEFT(tbl_produits[[#This Row],[Code ATC]], 1)</f>
        <v>N</v>
      </c>
      <c r="H1099" s="24" t="str">
        <f>INDEX(Table34[Libellé français], MATCH(tbl_produits[[#This Row],[Classe ATC]], Table34[ATC_code], 0))</f>
        <v>Système nerveux</v>
      </c>
      <c r="I1099" s="24" t="str">
        <f>LEFT(tbl_produits[[#This Row],[Code ATC]], 3)</f>
        <v>N01</v>
      </c>
      <c r="J1099" s="24"/>
      <c r="K1099" s="24"/>
      <c r="L1099" s="23"/>
    </row>
    <row r="1100" spans="1:12" x14ac:dyDescent="0.2">
      <c r="A1100" s="24" t="s">
        <v>769</v>
      </c>
      <c r="B1100" s="24" t="s">
        <v>2151</v>
      </c>
      <c r="C1100" s="24" t="s">
        <v>2575</v>
      </c>
      <c r="D1100" s="24" t="s">
        <v>15666</v>
      </c>
      <c r="E1100" s="24" t="s">
        <v>2100</v>
      </c>
      <c r="F1100" s="24" t="s">
        <v>11685</v>
      </c>
      <c r="G1100" s="24" t="str">
        <f>LEFT(tbl_produits[[#This Row],[Code ATC]], 1)</f>
        <v>N</v>
      </c>
      <c r="H1100" s="24" t="str">
        <f>INDEX(Table34[Libellé français], MATCH(tbl_produits[[#This Row],[Classe ATC]], Table34[ATC_code], 0))</f>
        <v>Système nerveux</v>
      </c>
      <c r="I1100" s="24" t="str">
        <f>LEFT(tbl_produits[[#This Row],[Code ATC]], 3)</f>
        <v>N01</v>
      </c>
      <c r="J1100" s="24"/>
      <c r="K1100" s="24"/>
      <c r="L1100" s="23"/>
    </row>
    <row r="1101" spans="1:12" x14ac:dyDescent="0.2">
      <c r="A1101" s="24" t="s">
        <v>1772</v>
      </c>
      <c r="B1101" s="24" t="s">
        <v>2151</v>
      </c>
      <c r="C1101" s="24" t="s">
        <v>2575</v>
      </c>
      <c r="D1101" s="24" t="s">
        <v>15666</v>
      </c>
      <c r="E1101" s="24" t="s">
        <v>2100</v>
      </c>
      <c r="F1101" s="24" t="s">
        <v>11685</v>
      </c>
      <c r="G1101" s="24" t="str">
        <f>LEFT(tbl_produits[[#This Row],[Code ATC]], 1)</f>
        <v>N</v>
      </c>
      <c r="H1101" s="24" t="str">
        <f>INDEX(Table34[Libellé français], MATCH(tbl_produits[[#This Row],[Classe ATC]], Table34[ATC_code], 0))</f>
        <v>Système nerveux</v>
      </c>
      <c r="I1101" s="24" t="str">
        <f>LEFT(tbl_produits[[#This Row],[Code ATC]], 3)</f>
        <v>N01</v>
      </c>
      <c r="J1101" s="24"/>
      <c r="K1101" s="24"/>
      <c r="L1101" s="23"/>
    </row>
    <row r="1102" spans="1:12" x14ac:dyDescent="0.2">
      <c r="A1102" s="24" t="s">
        <v>1218</v>
      </c>
      <c r="B1102" s="24" t="s">
        <v>2151</v>
      </c>
      <c r="C1102" s="24" t="s">
        <v>2575</v>
      </c>
      <c r="D1102" s="24" t="s">
        <v>15666</v>
      </c>
      <c r="E1102" s="24" t="s">
        <v>2100</v>
      </c>
      <c r="F1102" s="24" t="s">
        <v>11685</v>
      </c>
      <c r="G1102" s="24" t="str">
        <f>LEFT(tbl_produits[[#This Row],[Code ATC]], 1)</f>
        <v>N</v>
      </c>
      <c r="H1102" s="24" t="str">
        <f>INDEX(Table34[Libellé français], MATCH(tbl_produits[[#This Row],[Classe ATC]], Table34[ATC_code], 0))</f>
        <v>Système nerveux</v>
      </c>
      <c r="I1102" s="24" t="str">
        <f>LEFT(tbl_produits[[#This Row],[Code ATC]], 3)</f>
        <v>N01</v>
      </c>
      <c r="J1102" s="24"/>
      <c r="K1102" s="24"/>
      <c r="L1102" s="23"/>
    </row>
    <row r="1103" spans="1:12" x14ac:dyDescent="0.2">
      <c r="A1103" s="24" t="s">
        <v>661</v>
      </c>
      <c r="B1103" s="24" t="s">
        <v>16390</v>
      </c>
      <c r="C1103" s="24" t="s">
        <v>16413</v>
      </c>
      <c r="D1103" s="24" t="s">
        <v>15666</v>
      </c>
      <c r="E1103" s="24" t="s">
        <v>2100</v>
      </c>
      <c r="F1103" s="24" t="s">
        <v>11685</v>
      </c>
      <c r="G1103" s="24" t="str">
        <f>LEFT(tbl_produits[[#This Row],[Code ATC]], 1)</f>
        <v>N</v>
      </c>
      <c r="H1103" s="24" t="str">
        <f>INDEX(Table34[Libellé français], MATCH(tbl_produits[[#This Row],[Classe ATC]], Table34[ATC_code], 0))</f>
        <v>Système nerveux</v>
      </c>
      <c r="I1103" s="24" t="str">
        <f>LEFT(tbl_produits[[#This Row],[Code ATC]], 3)</f>
        <v>N01</v>
      </c>
      <c r="J1103" s="24"/>
      <c r="K1103" s="24"/>
      <c r="L1103" s="23"/>
    </row>
    <row r="1104" spans="1:12" x14ac:dyDescent="0.2">
      <c r="A1104" s="24" t="s">
        <v>869</v>
      </c>
      <c r="B1104" s="24" t="s">
        <v>16391</v>
      </c>
      <c r="C1104" s="24" t="s">
        <v>16413</v>
      </c>
      <c r="D1104" s="24" t="s">
        <v>15666</v>
      </c>
      <c r="E1104" s="24" t="s">
        <v>2100</v>
      </c>
      <c r="F1104" s="24" t="s">
        <v>11685</v>
      </c>
      <c r="G1104" s="24" t="str">
        <f>LEFT(tbl_produits[[#This Row],[Code ATC]], 1)</f>
        <v>N</v>
      </c>
      <c r="H1104" s="24" t="str">
        <f>INDEX(Table34[Libellé français], MATCH(tbl_produits[[#This Row],[Classe ATC]], Table34[ATC_code], 0))</f>
        <v>Système nerveux</v>
      </c>
      <c r="I1104" s="24" t="str">
        <f>LEFT(tbl_produits[[#This Row],[Code ATC]], 3)</f>
        <v>N01</v>
      </c>
      <c r="J1104" s="24"/>
      <c r="K1104" s="24"/>
      <c r="L1104" s="23"/>
    </row>
    <row r="1105" spans="1:12" x14ac:dyDescent="0.2">
      <c r="A1105" s="24" t="s">
        <v>484</v>
      </c>
      <c r="B1105" s="24" t="s">
        <v>484</v>
      </c>
      <c r="C1105" s="24" t="s">
        <v>2481</v>
      </c>
      <c r="D1105" s="24" t="s">
        <v>15666</v>
      </c>
      <c r="E1105" s="24" t="s">
        <v>15645</v>
      </c>
      <c r="F1105" s="24" t="s">
        <v>11685</v>
      </c>
      <c r="G1105" s="24" t="str">
        <f>LEFT(tbl_produits[[#This Row],[Code ATC]], 1)</f>
        <v>N</v>
      </c>
      <c r="H1105" s="24" t="str">
        <f>INDEX(Table34[Libellé français], MATCH(tbl_produits[[#This Row],[Classe ATC]], Table34[ATC_code], 0))</f>
        <v>Système nerveux</v>
      </c>
      <c r="I1105" s="24" t="str">
        <f>LEFT(tbl_produits[[#This Row],[Code ATC]], 3)</f>
        <v>N01</v>
      </c>
      <c r="J1105" s="24"/>
      <c r="K1105" s="24"/>
      <c r="L1105" s="23"/>
    </row>
    <row r="1106" spans="1:12" x14ac:dyDescent="0.2">
      <c r="A1106" s="24" t="s">
        <v>872</v>
      </c>
      <c r="B1106" s="24" t="s">
        <v>2148</v>
      </c>
      <c r="C1106" s="24" t="s">
        <v>2481</v>
      </c>
      <c r="D1106" s="24" t="s">
        <v>15666</v>
      </c>
      <c r="E1106" s="24" t="s">
        <v>15645</v>
      </c>
      <c r="F1106" s="24" t="s">
        <v>11685</v>
      </c>
      <c r="G1106" s="24" t="str">
        <f>LEFT(tbl_produits[[#This Row],[Code ATC]], 1)</f>
        <v>N</v>
      </c>
      <c r="H1106" s="24" t="str">
        <f>INDEX(Table34[Libellé français], MATCH(tbl_produits[[#This Row],[Classe ATC]], Table34[ATC_code], 0))</f>
        <v>Système nerveux</v>
      </c>
      <c r="I1106" s="24" t="str">
        <f>LEFT(tbl_produits[[#This Row],[Code ATC]], 3)</f>
        <v>N01</v>
      </c>
      <c r="J1106" s="24"/>
      <c r="K1106" s="24"/>
      <c r="L1106" s="23"/>
    </row>
    <row r="1107" spans="1:12" x14ac:dyDescent="0.2">
      <c r="A1107" s="24" t="s">
        <v>1107</v>
      </c>
      <c r="B1107" s="24" t="s">
        <v>2148</v>
      </c>
      <c r="C1107" s="24" t="s">
        <v>2481</v>
      </c>
      <c r="D1107" s="24" t="s">
        <v>15666</v>
      </c>
      <c r="E1107" s="24" t="s">
        <v>15645</v>
      </c>
      <c r="F1107" s="24" t="s">
        <v>11685</v>
      </c>
      <c r="G1107" s="24" t="str">
        <f>LEFT(tbl_produits[[#This Row],[Code ATC]], 1)</f>
        <v>N</v>
      </c>
      <c r="H1107" s="24" t="str">
        <f>INDEX(Table34[Libellé français], MATCH(tbl_produits[[#This Row],[Classe ATC]], Table34[ATC_code], 0))</f>
        <v>Système nerveux</v>
      </c>
      <c r="I1107" s="24" t="str">
        <f>LEFT(tbl_produits[[#This Row],[Code ATC]], 3)</f>
        <v>N01</v>
      </c>
      <c r="J1107" s="24"/>
      <c r="K1107" s="24"/>
      <c r="L1107" s="23"/>
    </row>
    <row r="1108" spans="1:12" x14ac:dyDescent="0.2">
      <c r="A1108" s="24" t="s">
        <v>547</v>
      </c>
      <c r="B1108" s="24" t="s">
        <v>547</v>
      </c>
      <c r="C1108" s="24" t="s">
        <v>2481</v>
      </c>
      <c r="D1108" s="24" t="s">
        <v>15666</v>
      </c>
      <c r="E1108" s="24" t="s">
        <v>15645</v>
      </c>
      <c r="F1108" s="24" t="s">
        <v>11685</v>
      </c>
      <c r="G1108" s="24" t="str">
        <f>LEFT(tbl_produits[[#This Row],[Code ATC]], 1)</f>
        <v>N</v>
      </c>
      <c r="H1108" s="24" t="str">
        <f>INDEX(Table34[Libellé français], MATCH(tbl_produits[[#This Row],[Classe ATC]], Table34[ATC_code], 0))</f>
        <v>Système nerveux</v>
      </c>
      <c r="I1108" s="24" t="str">
        <f>LEFT(tbl_produits[[#This Row],[Code ATC]], 3)</f>
        <v>N01</v>
      </c>
      <c r="J1108" s="24"/>
      <c r="K1108" s="24"/>
      <c r="L1108" s="23"/>
    </row>
    <row r="1109" spans="1:12" x14ac:dyDescent="0.2">
      <c r="A1109" s="24" t="s">
        <v>1656</v>
      </c>
      <c r="B1109" s="24" t="s">
        <v>2273</v>
      </c>
      <c r="C1109" s="24" t="s">
        <v>2576</v>
      </c>
      <c r="D1109" s="24" t="s">
        <v>15666</v>
      </c>
      <c r="E1109" s="24" t="s">
        <v>2100</v>
      </c>
      <c r="F1109" s="24" t="s">
        <v>11685</v>
      </c>
      <c r="G1109" s="24" t="str">
        <f>LEFT(tbl_produits[[#This Row],[Code ATC]], 1)</f>
        <v>N</v>
      </c>
      <c r="H1109" s="24" t="str">
        <f>INDEX(Table34[Libellé français], MATCH(tbl_produits[[#This Row],[Classe ATC]], Table34[ATC_code], 0))</f>
        <v>Système nerveux</v>
      </c>
      <c r="I1109" s="24" t="str">
        <f>LEFT(tbl_produits[[#This Row],[Code ATC]], 3)</f>
        <v>N01</v>
      </c>
      <c r="J1109" s="24"/>
      <c r="K1109" s="24"/>
      <c r="L1109" s="23"/>
    </row>
    <row r="1110" spans="1:12" x14ac:dyDescent="0.2">
      <c r="A1110" s="24" t="s">
        <v>728</v>
      </c>
      <c r="B1110" s="24" t="s">
        <v>2317</v>
      </c>
      <c r="C1110" s="24" t="s">
        <v>2577</v>
      </c>
      <c r="D1110" s="24" t="s">
        <v>15666</v>
      </c>
      <c r="E1110" s="24" t="s">
        <v>2100</v>
      </c>
      <c r="F1110" s="24" t="s">
        <v>11685</v>
      </c>
      <c r="G1110" s="24" t="str">
        <f>LEFT(tbl_produits[[#This Row],[Code ATC]], 1)</f>
        <v>N</v>
      </c>
      <c r="H1110" s="24" t="str">
        <f>INDEX(Table34[Libellé français], MATCH(tbl_produits[[#This Row],[Classe ATC]], Table34[ATC_code], 0))</f>
        <v>Système nerveux</v>
      </c>
      <c r="I1110" s="24" t="str">
        <f>LEFT(tbl_produits[[#This Row],[Code ATC]], 3)</f>
        <v>N01</v>
      </c>
      <c r="J1110" s="24"/>
      <c r="K1110" s="24"/>
      <c r="L1110" s="23"/>
    </row>
    <row r="1111" spans="1:12" x14ac:dyDescent="0.2">
      <c r="A1111" s="24" t="s">
        <v>1657</v>
      </c>
      <c r="B1111" s="24" t="s">
        <v>16392</v>
      </c>
      <c r="C1111" s="24" t="s">
        <v>2633</v>
      </c>
      <c r="D1111" s="24" t="s">
        <v>15666</v>
      </c>
      <c r="E1111" s="24" t="s">
        <v>17180</v>
      </c>
      <c r="F1111" s="24" t="s">
        <v>14573</v>
      </c>
      <c r="G1111" s="24" t="str">
        <f>LEFT(tbl_produits[[#This Row],[Code ATC]], 1)</f>
        <v>S</v>
      </c>
      <c r="H1111" s="24" t="str">
        <f>INDEX(Table34[Libellé français], MATCH(tbl_produits[[#This Row],[Classe ATC]], Table34[ATC_code], 0))</f>
        <v>Organes sensoriels</v>
      </c>
      <c r="I1111" s="24" t="str">
        <f>LEFT(tbl_produits[[#This Row],[Code ATC]], 3)</f>
        <v>S01</v>
      </c>
      <c r="J1111" s="24"/>
      <c r="K1111" s="24"/>
      <c r="L1111" s="23"/>
    </row>
    <row r="1112" spans="1:12" x14ac:dyDescent="0.2">
      <c r="A1112" s="24" t="s">
        <v>662</v>
      </c>
      <c r="B1112" s="24" t="s">
        <v>2274</v>
      </c>
      <c r="C1112" s="24" t="s">
        <v>2633</v>
      </c>
      <c r="D1112" s="24" t="s">
        <v>15666</v>
      </c>
      <c r="E1112" s="24" t="s">
        <v>15836</v>
      </c>
      <c r="F1112" s="24" t="s">
        <v>14573</v>
      </c>
      <c r="G1112" s="24" t="str">
        <f>LEFT(tbl_produits[[#This Row],[Code ATC]], 1)</f>
        <v>S</v>
      </c>
      <c r="H1112" s="24" t="str">
        <f>INDEX(Table34[Libellé français], MATCH(tbl_produits[[#This Row],[Classe ATC]], Table34[ATC_code], 0))</f>
        <v>Organes sensoriels</v>
      </c>
      <c r="I1112" s="24" t="str">
        <f>LEFT(tbl_produits[[#This Row],[Code ATC]], 3)</f>
        <v>S01</v>
      </c>
      <c r="J1112" s="24"/>
      <c r="K1112" s="24"/>
      <c r="L1112" s="23"/>
    </row>
    <row r="1113" spans="1:12" x14ac:dyDescent="0.2">
      <c r="A1113" s="24" t="s">
        <v>1026</v>
      </c>
      <c r="B1113" s="24" t="s">
        <v>2146</v>
      </c>
      <c r="C1113" s="24" t="s">
        <v>2676</v>
      </c>
      <c r="D1113" s="24"/>
      <c r="E1113" s="24" t="s">
        <v>2415</v>
      </c>
      <c r="F1113" s="24" t="s">
        <v>11685</v>
      </c>
      <c r="G1113" s="24" t="str">
        <f>LEFT(tbl_produits[[#This Row],[Code ATC]], 1)</f>
        <v>N</v>
      </c>
      <c r="H1113" s="24" t="str">
        <f>INDEX(Table34[Libellé français], MATCH(tbl_produits[[#This Row],[Classe ATC]], Table34[ATC_code], 0))</f>
        <v>Système nerveux</v>
      </c>
      <c r="I1113" s="24" t="str">
        <f>LEFT(tbl_produits[[#This Row],[Code ATC]], 3)</f>
        <v>N01</v>
      </c>
      <c r="J1113" s="24"/>
      <c r="K1113" s="24"/>
      <c r="L1113" s="23"/>
    </row>
    <row r="1114" spans="1:12" x14ac:dyDescent="0.2">
      <c r="A1114" s="24" t="s">
        <v>1715</v>
      </c>
      <c r="B1114" s="24" t="s">
        <v>2147</v>
      </c>
      <c r="C1114" s="24" t="s">
        <v>2632</v>
      </c>
      <c r="D1114" s="24" t="s">
        <v>15723</v>
      </c>
      <c r="E1114" s="24" t="s">
        <v>2346</v>
      </c>
      <c r="F1114" s="24" t="s">
        <v>4767</v>
      </c>
      <c r="G1114" s="24" t="str">
        <f>LEFT(tbl_produits[[#This Row],[Code ATC]], 1)</f>
        <v>B</v>
      </c>
      <c r="H1114" s="24" t="str">
        <f>INDEX(Table34[Libellé français], MATCH(tbl_produits[[#This Row],[Classe ATC]], Table34[ATC_code], 0))</f>
        <v>Sang et organes hématopoïétiques</v>
      </c>
      <c r="I1114" s="24" t="str">
        <f>LEFT(tbl_produits[[#This Row],[Code ATC]], 3)</f>
        <v>B05</v>
      </c>
      <c r="J1114" s="24"/>
      <c r="K1114" s="24"/>
      <c r="L1114" s="23"/>
    </row>
    <row r="1115" spans="1:12" x14ac:dyDescent="0.2">
      <c r="A1115" s="24" t="s">
        <v>987</v>
      </c>
      <c r="B1115" s="24" t="s">
        <v>2149</v>
      </c>
      <c r="C1115" s="24" t="s">
        <v>2632</v>
      </c>
      <c r="D1115" s="24" t="s">
        <v>15723</v>
      </c>
      <c r="E1115" s="24" t="s">
        <v>2346</v>
      </c>
      <c r="F1115" s="24" t="s">
        <v>4767</v>
      </c>
      <c r="G1115" s="24" t="str">
        <f>LEFT(tbl_produits[[#This Row],[Code ATC]], 1)</f>
        <v>B</v>
      </c>
      <c r="H1115" s="24" t="str">
        <f>INDEX(Table34[Libellé français], MATCH(tbl_produits[[#This Row],[Classe ATC]], Table34[ATC_code], 0))</f>
        <v>Sang et organes hématopoïétiques</v>
      </c>
      <c r="I1115" s="24" t="str">
        <f>LEFT(tbl_produits[[#This Row],[Code ATC]], 3)</f>
        <v>B05</v>
      </c>
      <c r="J1115" s="24"/>
      <c r="K1115" s="24"/>
      <c r="L1115" s="23"/>
    </row>
    <row r="1116" spans="1:12" x14ac:dyDescent="0.2">
      <c r="A1116" s="24" t="s">
        <v>1990</v>
      </c>
      <c r="B1116" s="24" t="s">
        <v>2150</v>
      </c>
      <c r="C1116" s="24" t="s">
        <v>2674</v>
      </c>
      <c r="D1116" s="24" t="s">
        <v>15819</v>
      </c>
      <c r="E1116" s="24" t="s">
        <v>15629</v>
      </c>
      <c r="F1116" s="24" t="s">
        <v>14401</v>
      </c>
      <c r="G1116" s="24" t="str">
        <f>LEFT(tbl_produits[[#This Row],[Code ATC]], 1)</f>
        <v>S</v>
      </c>
      <c r="H1116" s="24" t="str">
        <f>INDEX(Table34[Libellé français], MATCH(tbl_produits[[#This Row],[Classe ATC]], Table34[ATC_code], 0))</f>
        <v>Organes sensoriels</v>
      </c>
      <c r="I1116" s="24" t="str">
        <f>LEFT(tbl_produits[[#This Row],[Code ATC]], 3)</f>
        <v>S01</v>
      </c>
      <c r="J1116" s="24"/>
      <c r="K1116" s="24"/>
      <c r="L1116" s="23"/>
    </row>
    <row r="1117" spans="1:12" x14ac:dyDescent="0.2">
      <c r="A1117" s="24" t="s">
        <v>1060</v>
      </c>
      <c r="B1117" s="24" t="s">
        <v>2150</v>
      </c>
      <c r="C1117" s="24" t="s">
        <v>2674</v>
      </c>
      <c r="D1117" s="24" t="s">
        <v>15819</v>
      </c>
      <c r="E1117" s="24" t="s">
        <v>15629</v>
      </c>
      <c r="F1117" s="24" t="s">
        <v>14401</v>
      </c>
      <c r="G1117" s="24" t="str">
        <f>LEFT(tbl_produits[[#This Row],[Code ATC]], 1)</f>
        <v>S</v>
      </c>
      <c r="H1117" s="24" t="str">
        <f>INDEX(Table34[Libellé français], MATCH(tbl_produits[[#This Row],[Classe ATC]], Table34[ATC_code], 0))</f>
        <v>Organes sensoriels</v>
      </c>
      <c r="I1117" s="24" t="str">
        <f>LEFT(tbl_produits[[#This Row],[Code ATC]], 3)</f>
        <v>S01</v>
      </c>
      <c r="J1117" s="24"/>
      <c r="K1117" s="24"/>
      <c r="L1117" s="23"/>
    </row>
    <row r="1118" spans="1:12" x14ac:dyDescent="0.2">
      <c r="A1118" s="24" t="s">
        <v>1278</v>
      </c>
      <c r="B1118" s="24" t="s">
        <v>16393</v>
      </c>
      <c r="C1118" s="24" t="s">
        <v>17159</v>
      </c>
      <c r="D1118" s="24"/>
      <c r="E1118" s="24" t="s">
        <v>17181</v>
      </c>
      <c r="F1118" s="24" t="s">
        <v>14652</v>
      </c>
      <c r="G1118" s="24" t="str">
        <f>LEFT(tbl_produits[[#This Row],[Code ATC]], 1)</f>
        <v>S</v>
      </c>
      <c r="H1118" s="24" t="str">
        <f>INDEX(Table34[Libellé français], MATCH(tbl_produits[[#This Row],[Classe ATC]], Table34[ATC_code], 0))</f>
        <v>Organes sensoriels</v>
      </c>
      <c r="I1118" s="24" t="str">
        <f>LEFT(tbl_produits[[#This Row],[Code ATC]], 3)</f>
        <v>S01</v>
      </c>
      <c r="J1118" s="24"/>
      <c r="K1118" s="24"/>
      <c r="L1118" s="23"/>
    </row>
    <row r="1119" spans="1:12" x14ac:dyDescent="0.2">
      <c r="A1119" s="24" t="s">
        <v>1777</v>
      </c>
      <c r="B1119" s="24" t="s">
        <v>16394</v>
      </c>
      <c r="C1119" s="24" t="s">
        <v>16608</v>
      </c>
      <c r="D1119" s="24"/>
      <c r="E1119" s="24" t="s">
        <v>15928</v>
      </c>
      <c r="F1119" s="24" t="s">
        <v>8771</v>
      </c>
      <c r="G1119" s="24" t="str">
        <f>LEFT(tbl_produits[[#This Row],[Code ATC]], 1)</f>
        <v>J</v>
      </c>
      <c r="H1119" s="24" t="str">
        <f>INDEX(Table34[Libellé français], MATCH(tbl_produits[[#This Row],[Classe ATC]], Table34[ATC_code], 0))</f>
        <v>Anti-infectieux à usage systémique</v>
      </c>
      <c r="I1119" s="24" t="str">
        <f>LEFT(tbl_produits[[#This Row],[Code ATC]], 3)</f>
        <v>J01</v>
      </c>
      <c r="J1119" s="24"/>
      <c r="K1119" s="24"/>
      <c r="L1119" s="23"/>
    </row>
    <row r="1120" spans="1:12" x14ac:dyDescent="0.2">
      <c r="A1120" s="24" t="s">
        <v>48</v>
      </c>
      <c r="B1120" s="24" t="s">
        <v>48</v>
      </c>
      <c r="C1120" s="24" t="s">
        <v>16515</v>
      </c>
      <c r="D1120" s="24" t="s">
        <v>15720</v>
      </c>
      <c r="E1120" s="24" t="s">
        <v>16926</v>
      </c>
      <c r="F1120" s="24" t="s">
        <v>13321</v>
      </c>
      <c r="G1120" s="24" t="str">
        <f>LEFT(tbl_produits[[#This Row],[Code ATC]], 1)</f>
        <v>P</v>
      </c>
      <c r="H1120" s="24" t="str">
        <f>INDEX(Table34[Libellé français], MATCH(tbl_produits[[#This Row],[Classe ATC]], Table34[ATC_code], 0))</f>
        <v>Antiparasitaires, insecticides et répulsifs</v>
      </c>
      <c r="I1120" s="24" t="str">
        <f>LEFT(tbl_produits[[#This Row],[Code ATC]], 3)</f>
        <v>P02</v>
      </c>
      <c r="J1120" s="24"/>
      <c r="K1120" s="24"/>
      <c r="L1120" s="23"/>
    </row>
    <row r="1121" spans="1:12" x14ac:dyDescent="0.2">
      <c r="A1121" s="24" t="s">
        <v>154</v>
      </c>
      <c r="B1121" s="24" t="s">
        <v>154</v>
      </c>
      <c r="C1121" s="24" t="s">
        <v>2482</v>
      </c>
      <c r="D1121" s="24" t="s">
        <v>15630</v>
      </c>
      <c r="E1121" s="24" t="s">
        <v>15628</v>
      </c>
      <c r="F1121" s="24" t="s">
        <v>8625</v>
      </c>
      <c r="G1121" s="24" t="str">
        <f>LEFT(tbl_produits[[#This Row],[Code ATC]], 1)</f>
        <v>J</v>
      </c>
      <c r="H1121" s="24" t="str">
        <f>INDEX(Table34[Libellé français], MATCH(tbl_produits[[#This Row],[Classe ATC]], Table34[ATC_code], 0))</f>
        <v>Anti-infectieux à usage systémique</v>
      </c>
      <c r="I1121" s="24" t="str">
        <f>LEFT(tbl_produits[[#This Row],[Code ATC]], 3)</f>
        <v>J01</v>
      </c>
      <c r="J1121" s="24"/>
      <c r="K1121" s="24"/>
      <c r="L1121" s="23"/>
    </row>
    <row r="1122" spans="1:12" x14ac:dyDescent="0.2">
      <c r="A1122" s="24" t="s">
        <v>594</v>
      </c>
      <c r="B1122" s="24" t="s">
        <v>594</v>
      </c>
      <c r="C1122" s="24" t="s">
        <v>2482</v>
      </c>
      <c r="D1122" s="24" t="s">
        <v>15630</v>
      </c>
      <c r="E1122" s="24" t="s">
        <v>15628</v>
      </c>
      <c r="F1122" s="24" t="s">
        <v>8625</v>
      </c>
      <c r="G1122" s="24" t="str">
        <f>LEFT(tbl_produits[[#This Row],[Code ATC]], 1)</f>
        <v>J</v>
      </c>
      <c r="H1122" s="24" t="str">
        <f>INDEX(Table34[Libellé français], MATCH(tbl_produits[[#This Row],[Classe ATC]], Table34[ATC_code], 0))</f>
        <v>Anti-infectieux à usage systémique</v>
      </c>
      <c r="I1122" s="24" t="str">
        <f>LEFT(tbl_produits[[#This Row],[Code ATC]], 3)</f>
        <v>J01</v>
      </c>
      <c r="J1122" s="24"/>
      <c r="K1122" s="24"/>
      <c r="L1122" s="23"/>
    </row>
    <row r="1123" spans="1:12" x14ac:dyDescent="0.2">
      <c r="A1123" s="24" t="s">
        <v>116</v>
      </c>
      <c r="B1123" s="24" t="s">
        <v>116</v>
      </c>
      <c r="C1123" s="24" t="s">
        <v>2483</v>
      </c>
      <c r="D1123" s="24"/>
      <c r="E1123" s="24" t="s">
        <v>15637</v>
      </c>
      <c r="F1123" s="24" t="s">
        <v>17013</v>
      </c>
      <c r="G1123" s="24" t="str">
        <f>LEFT(tbl_produits[[#This Row],[Code ATC]], 1)</f>
        <v>L</v>
      </c>
      <c r="H1123" s="24" t="str">
        <f>INDEX(Table34[Libellé français], MATCH(tbl_produits[[#This Row],[Classe ATC]], Table34[ATC_code], 0))</f>
        <v>Antinéoplasiques et immunomodulateurs</v>
      </c>
      <c r="I1123" s="24" t="str">
        <f>LEFT(tbl_produits[[#This Row],[Code ATC]], 3)</f>
        <v>L01</v>
      </c>
      <c r="J1123" s="24"/>
      <c r="K1123" s="24"/>
      <c r="L1123" s="23"/>
    </row>
    <row r="1124" spans="1:12" x14ac:dyDescent="0.2">
      <c r="A1124" s="24" t="s">
        <v>1351</v>
      </c>
      <c r="B1124" s="24" t="s">
        <v>16395</v>
      </c>
      <c r="C1124" s="24" t="s">
        <v>17051</v>
      </c>
      <c r="D1124" s="24"/>
      <c r="E1124" s="24" t="s">
        <v>17175</v>
      </c>
      <c r="F1124" s="24" t="s">
        <v>10626</v>
      </c>
      <c r="G1124" s="24" t="str">
        <f>LEFT(tbl_produits[[#This Row],[Code ATC]], 1)</f>
        <v>L</v>
      </c>
      <c r="H1124" s="24" t="str">
        <f>INDEX(Table34[Libellé français], MATCH(tbl_produits[[#This Row],[Classe ATC]], Table34[ATC_code], 0))</f>
        <v>Antinéoplasiques et immunomodulateurs</v>
      </c>
      <c r="I1124" s="24" t="str">
        <f>LEFT(tbl_produits[[#This Row],[Code ATC]], 3)</f>
        <v>L03</v>
      </c>
      <c r="J1124" s="24"/>
      <c r="K1124" s="24"/>
      <c r="L1124" s="23"/>
    </row>
    <row r="1125" spans="1:12" x14ac:dyDescent="0.2">
      <c r="A1125" s="24" t="s">
        <v>17221</v>
      </c>
      <c r="B1125" s="24" t="s">
        <v>17382</v>
      </c>
      <c r="C1125" s="24" t="s">
        <v>2578</v>
      </c>
      <c r="D1125" s="24" t="s">
        <v>15634</v>
      </c>
      <c r="E1125" s="24" t="s">
        <v>2345</v>
      </c>
      <c r="F1125" s="24" t="s">
        <v>8555</v>
      </c>
      <c r="G1125" s="24" t="str">
        <f>LEFT(tbl_produits[[#This Row],[Code ATC]], 1)</f>
        <v>J</v>
      </c>
      <c r="H1125" s="24" t="str">
        <f>INDEX(Table34[Libellé français], MATCH(tbl_produits[[#This Row],[Classe ATC]], Table34[ATC_code], 0))</f>
        <v>Anti-infectieux à usage systémique</v>
      </c>
      <c r="I1125" s="24" t="str">
        <f>LEFT(tbl_produits[[#This Row],[Code ATC]], 3)</f>
        <v>J01</v>
      </c>
      <c r="J1125" s="24"/>
      <c r="L1125" s="23"/>
    </row>
    <row r="1126" spans="1:12" x14ac:dyDescent="0.2">
      <c r="A1126" s="24" t="s">
        <v>1387</v>
      </c>
      <c r="B1126" s="24" t="s">
        <v>2275</v>
      </c>
      <c r="C1126" s="24" t="s">
        <v>2578</v>
      </c>
      <c r="D1126" s="24" t="s">
        <v>15634</v>
      </c>
      <c r="E1126" s="24" t="s">
        <v>2345</v>
      </c>
      <c r="F1126" s="24" t="s">
        <v>8555</v>
      </c>
      <c r="G1126" s="24" t="str">
        <f>LEFT(tbl_produits[[#This Row],[Code ATC]], 1)</f>
        <v>J</v>
      </c>
      <c r="H1126" s="24" t="str">
        <f>INDEX(Table34[Libellé français], MATCH(tbl_produits[[#This Row],[Classe ATC]], Table34[ATC_code], 0))</f>
        <v>Anti-infectieux à usage systémique</v>
      </c>
      <c r="I1126" s="24" t="str">
        <f>LEFT(tbl_produits[[#This Row],[Code ATC]], 3)</f>
        <v>J01</v>
      </c>
      <c r="J1126" s="24"/>
      <c r="K1126" s="24"/>
      <c r="L1126" s="23"/>
    </row>
    <row r="1127" spans="1:12" x14ac:dyDescent="0.2">
      <c r="A1127" s="24" t="s">
        <v>1495</v>
      </c>
      <c r="B1127" s="24" t="s">
        <v>16397</v>
      </c>
      <c r="C1127" s="24" t="s">
        <v>16609</v>
      </c>
      <c r="D1127" s="24" t="s">
        <v>15634</v>
      </c>
      <c r="E1127" s="24" t="s">
        <v>2345</v>
      </c>
      <c r="F1127" s="24" t="s">
        <v>8555</v>
      </c>
      <c r="G1127" s="24" t="str">
        <f>LEFT(tbl_produits[[#This Row],[Code ATC]], 1)</f>
        <v>J</v>
      </c>
      <c r="H1127" s="24" t="str">
        <f>INDEX(Table34[Libellé français], MATCH(tbl_produits[[#This Row],[Classe ATC]], Table34[ATC_code], 0))</f>
        <v>Anti-infectieux à usage systémique</v>
      </c>
      <c r="I1127" s="24" t="str">
        <f>LEFT(tbl_produits[[#This Row],[Code ATC]], 3)</f>
        <v>J01</v>
      </c>
      <c r="J1127" s="24"/>
      <c r="K1127" s="24"/>
      <c r="L1127" s="23"/>
    </row>
    <row r="1128" spans="1:12" x14ac:dyDescent="0.2">
      <c r="A1128" s="24" t="s">
        <v>1401</v>
      </c>
      <c r="B1128" s="24" t="s">
        <v>16396</v>
      </c>
      <c r="C1128" s="24" t="s">
        <v>16611</v>
      </c>
      <c r="D1128" s="24" t="s">
        <v>15634</v>
      </c>
      <c r="E1128" s="24" t="s">
        <v>2345</v>
      </c>
      <c r="F1128" s="24" t="s">
        <v>8555</v>
      </c>
      <c r="G1128" s="24" t="str">
        <f>LEFT(tbl_produits[[#This Row],[Code ATC]], 1)</f>
        <v>J</v>
      </c>
      <c r="H1128" s="24" t="str">
        <f>INDEX(Table34[Libellé français], MATCH(tbl_produits[[#This Row],[Classe ATC]], Table34[ATC_code], 0))</f>
        <v>Anti-infectieux à usage systémique</v>
      </c>
      <c r="I1128" s="24" t="str">
        <f>LEFT(tbl_produits[[#This Row],[Code ATC]], 3)</f>
        <v>J01</v>
      </c>
      <c r="J1128" s="24"/>
      <c r="K1128" s="24"/>
      <c r="L1128" s="23"/>
    </row>
    <row r="1129" spans="1:12" x14ac:dyDescent="0.2">
      <c r="A1129" s="24" t="s">
        <v>1264</v>
      </c>
      <c r="B1129" s="24" t="s">
        <v>16398</v>
      </c>
      <c r="C1129" s="24" t="s">
        <v>16610</v>
      </c>
      <c r="D1129" s="24" t="s">
        <v>15634</v>
      </c>
      <c r="E1129" s="24" t="s">
        <v>2345</v>
      </c>
      <c r="F1129" s="24" t="s">
        <v>8555</v>
      </c>
      <c r="G1129" s="24" t="str">
        <f>LEFT(tbl_produits[[#This Row],[Code ATC]], 1)</f>
        <v>J</v>
      </c>
      <c r="H1129" s="24" t="str">
        <f>INDEX(Table34[Libellé français], MATCH(tbl_produits[[#This Row],[Classe ATC]], Table34[ATC_code], 0))</f>
        <v>Anti-infectieux à usage systémique</v>
      </c>
      <c r="I1129" s="24" t="str">
        <f>LEFT(tbl_produits[[#This Row],[Code ATC]], 3)</f>
        <v>J01</v>
      </c>
      <c r="J1129" s="24"/>
      <c r="K1129" s="24"/>
      <c r="L1129" s="23"/>
    </row>
    <row r="1130" spans="1:12" x14ac:dyDescent="0.2">
      <c r="A1130" s="24" t="s">
        <v>702</v>
      </c>
      <c r="B1130" s="24" t="s">
        <v>16399</v>
      </c>
      <c r="C1130" s="24" t="s">
        <v>17050</v>
      </c>
      <c r="D1130" s="24"/>
      <c r="E1130" s="24" t="s">
        <v>15973</v>
      </c>
      <c r="F1130" s="24" t="s">
        <v>17000</v>
      </c>
      <c r="G1130" s="24" t="str">
        <f>LEFT(tbl_produits[[#This Row],[Code ATC]], 1)</f>
        <v>J</v>
      </c>
      <c r="H1130" s="24" t="str">
        <f>INDEX(Table34[Libellé français], MATCH(tbl_produits[[#This Row],[Classe ATC]], Table34[ATC_code], 0))</f>
        <v>Anti-infectieux à usage systémique</v>
      </c>
      <c r="I1130" s="24" t="str">
        <f>LEFT(tbl_produits[[#This Row],[Code ATC]], 3)</f>
        <v>J06</v>
      </c>
      <c r="J1130" s="24"/>
      <c r="K1130" s="24"/>
      <c r="L1130" s="23"/>
    </row>
    <row r="1131" spans="1:12" x14ac:dyDescent="0.2">
      <c r="A1131" s="24" t="s">
        <v>302</v>
      </c>
      <c r="B1131" s="24" t="s">
        <v>302</v>
      </c>
      <c r="C1131" s="24" t="s">
        <v>2484</v>
      </c>
      <c r="D1131" s="24" t="s">
        <v>15638</v>
      </c>
      <c r="E1131" s="24" t="s">
        <v>15627</v>
      </c>
      <c r="F1131" s="24" t="s">
        <v>16999</v>
      </c>
      <c r="G1131" s="24" t="str">
        <f>LEFT(tbl_produits[[#This Row],[Code ATC]], 1)</f>
        <v>L</v>
      </c>
      <c r="H1131" s="24" t="str">
        <f>INDEX(Table34[Libellé français], MATCH(tbl_produits[[#This Row],[Classe ATC]], Table34[ATC_code], 0))</f>
        <v>Antinéoplasiques et immunomodulateurs</v>
      </c>
      <c r="I1131" s="24" t="str">
        <f>LEFT(tbl_produits[[#This Row],[Code ATC]], 3)</f>
        <v>L01</v>
      </c>
      <c r="J1131" s="24"/>
      <c r="K1131" s="24"/>
      <c r="L1131" s="23"/>
    </row>
    <row r="1132" spans="1:12" x14ac:dyDescent="0.2">
      <c r="A1132" s="24" t="s">
        <v>693</v>
      </c>
      <c r="B1132" s="24" t="s">
        <v>16400</v>
      </c>
      <c r="C1132" s="24" t="s">
        <v>2484</v>
      </c>
      <c r="D1132" s="24"/>
      <c r="E1132" s="24" t="s">
        <v>15627</v>
      </c>
      <c r="F1132" s="24" t="s">
        <v>16999</v>
      </c>
      <c r="G1132" s="24" t="str">
        <f>LEFT(tbl_produits[[#This Row],[Code ATC]], 1)</f>
        <v>L</v>
      </c>
      <c r="H1132" s="24" t="str">
        <f>INDEX(Table34[Libellé français], MATCH(tbl_produits[[#This Row],[Classe ATC]], Table34[ATC_code], 0))</f>
        <v>Antinéoplasiques et immunomodulateurs</v>
      </c>
      <c r="I1132" s="24" t="str">
        <f>LEFT(tbl_produits[[#This Row],[Code ATC]], 3)</f>
        <v>L01</v>
      </c>
      <c r="J1132" s="24"/>
      <c r="K1132" s="24"/>
      <c r="L1132" s="23"/>
    </row>
    <row r="1133" spans="1:12" x14ac:dyDescent="0.2">
      <c r="A1133" s="24" t="s">
        <v>900</v>
      </c>
      <c r="B1133" s="24" t="s">
        <v>16401</v>
      </c>
      <c r="C1133" s="24" t="s">
        <v>16888</v>
      </c>
      <c r="D1133" s="24" t="s">
        <v>15633</v>
      </c>
      <c r="E1133" s="24" t="s">
        <v>15879</v>
      </c>
      <c r="F1133" s="24" t="s">
        <v>8773</v>
      </c>
      <c r="G1133" s="24" t="str">
        <f>LEFT(tbl_produits[[#This Row],[Code ATC]], 1)</f>
        <v>J</v>
      </c>
      <c r="H1133" s="24" t="str">
        <f>INDEX(Table34[Libellé français], MATCH(tbl_produits[[#This Row],[Classe ATC]], Table34[ATC_code], 0))</f>
        <v>Anti-infectieux à usage systémique</v>
      </c>
      <c r="I1133" s="24" t="str">
        <f>LEFT(tbl_produits[[#This Row],[Code ATC]], 3)</f>
        <v>J01</v>
      </c>
      <c r="J1133" s="24"/>
      <c r="K1133" s="24"/>
      <c r="L1133" s="23"/>
    </row>
    <row r="1134" spans="1:12" x14ac:dyDescent="0.2">
      <c r="A1134" s="24" t="s">
        <v>439</v>
      </c>
      <c r="B1134" s="24" t="s">
        <v>439</v>
      </c>
      <c r="C1134" s="24" t="s">
        <v>16889</v>
      </c>
      <c r="D1134" s="24" t="s">
        <v>15633</v>
      </c>
      <c r="E1134" s="24" t="s">
        <v>15879</v>
      </c>
      <c r="F1134" s="24" t="s">
        <v>8773</v>
      </c>
      <c r="G1134" s="24" t="str">
        <f>LEFT(tbl_produits[[#This Row],[Code ATC]], 1)</f>
        <v>J</v>
      </c>
      <c r="H1134" s="24" t="str">
        <f>INDEX(Table34[Libellé français], MATCH(tbl_produits[[#This Row],[Classe ATC]], Table34[ATC_code], 0))</f>
        <v>Anti-infectieux à usage systémique</v>
      </c>
      <c r="I1134" s="24" t="str">
        <f>LEFT(tbl_produits[[#This Row],[Code ATC]], 3)</f>
        <v>J01</v>
      </c>
      <c r="J1134" s="24"/>
      <c r="K1134" s="24"/>
      <c r="L1134" s="23"/>
    </row>
    <row r="1135" spans="1:12" x14ac:dyDescent="0.2">
      <c r="A1135" s="24" t="s">
        <v>1174</v>
      </c>
      <c r="B1135" s="24" t="s">
        <v>16402</v>
      </c>
      <c r="C1135" s="24" t="s">
        <v>16890</v>
      </c>
      <c r="D1135" s="24" t="s">
        <v>15633</v>
      </c>
      <c r="E1135" s="24" t="s">
        <v>15879</v>
      </c>
      <c r="F1135" s="24" t="s">
        <v>8773</v>
      </c>
      <c r="G1135" s="24" t="str">
        <f>LEFT(tbl_produits[[#This Row],[Code ATC]], 1)</f>
        <v>J</v>
      </c>
      <c r="H1135" s="24" t="str">
        <f>INDEX(Table34[Libellé français], MATCH(tbl_produits[[#This Row],[Classe ATC]], Table34[ATC_code], 0))</f>
        <v>Anti-infectieux à usage systémique</v>
      </c>
      <c r="I1135" s="24" t="str">
        <f>LEFT(tbl_produits[[#This Row],[Code ATC]], 3)</f>
        <v>J01</v>
      </c>
      <c r="J1135" s="24"/>
      <c r="K1135" s="24"/>
      <c r="L1135" s="23"/>
    </row>
    <row r="1136" spans="1:12" x14ac:dyDescent="0.2">
      <c r="A1136" s="24" t="s">
        <v>1487</v>
      </c>
      <c r="B1136" s="24" t="s">
        <v>16402</v>
      </c>
      <c r="C1136" s="24" t="s">
        <v>16890</v>
      </c>
      <c r="D1136" s="24" t="s">
        <v>15633</v>
      </c>
      <c r="E1136" s="24" t="s">
        <v>15921</v>
      </c>
      <c r="F1136" s="24" t="s">
        <v>8773</v>
      </c>
      <c r="G1136" s="24" t="str">
        <f>LEFT(tbl_produits[[#This Row],[Code ATC]], 1)</f>
        <v>J</v>
      </c>
      <c r="H1136" s="24" t="str">
        <f>INDEX(Table34[Libellé français], MATCH(tbl_produits[[#This Row],[Classe ATC]], Table34[ATC_code], 0))</f>
        <v>Anti-infectieux à usage systémique</v>
      </c>
      <c r="I1136" s="24" t="str">
        <f>LEFT(tbl_produits[[#This Row],[Code ATC]], 3)</f>
        <v>J01</v>
      </c>
      <c r="J1136" s="24"/>
      <c r="K1136" s="24"/>
      <c r="L1136" s="23"/>
    </row>
    <row r="1137" spans="1:12" x14ac:dyDescent="0.2">
      <c r="A1137" s="24" t="s">
        <v>1987</v>
      </c>
      <c r="B1137" s="24" t="s">
        <v>2145</v>
      </c>
      <c r="C1137" s="24" t="s">
        <v>2677</v>
      </c>
      <c r="D1137" s="24" t="s">
        <v>16929</v>
      </c>
      <c r="E1137" s="24" t="s">
        <v>2199</v>
      </c>
      <c r="F1137" s="24" t="s">
        <v>2682</v>
      </c>
      <c r="G1137" s="24" t="str">
        <f>LEFT(tbl_produits[[#This Row],[Code ATC]], 1)</f>
        <v>L</v>
      </c>
      <c r="H1137" s="24" t="str">
        <f>INDEX(Table34[Libellé français], MATCH(tbl_produits[[#This Row],[Classe ATC]], Table34[ATC_code], 0))</f>
        <v>Antinéoplasiques et immunomodulateurs</v>
      </c>
      <c r="I1137" s="24" t="str">
        <f>LEFT(tbl_produits[[#This Row],[Code ATC]], 3)</f>
        <v>L01</v>
      </c>
      <c r="J1137" s="24"/>
      <c r="K1137" s="24"/>
      <c r="L1137" s="23"/>
    </row>
    <row r="1138" spans="1:12" x14ac:dyDescent="0.2">
      <c r="A1138" s="24" t="s">
        <v>980</v>
      </c>
      <c r="B1138" s="24" t="s">
        <v>2200</v>
      </c>
      <c r="C1138" s="24" t="s">
        <v>2677</v>
      </c>
      <c r="D1138" s="24" t="s">
        <v>16929</v>
      </c>
      <c r="E1138" s="24" t="s">
        <v>2199</v>
      </c>
      <c r="F1138" s="24" t="s">
        <v>2682</v>
      </c>
      <c r="G1138" s="24" t="str">
        <f>LEFT(tbl_produits[[#This Row],[Code ATC]], 1)</f>
        <v>L</v>
      </c>
      <c r="H1138" s="24" t="str">
        <f>INDEX(Table34[Libellé français], MATCH(tbl_produits[[#This Row],[Classe ATC]], Table34[ATC_code], 0))</f>
        <v>Antinéoplasiques et immunomodulateurs</v>
      </c>
      <c r="I1138" s="24" t="str">
        <f>LEFT(tbl_produits[[#This Row],[Code ATC]], 3)</f>
        <v>L01</v>
      </c>
      <c r="J1138" s="24"/>
      <c r="K1138" s="24"/>
      <c r="L1138" s="23"/>
    </row>
    <row r="1139" spans="1:12" x14ac:dyDescent="0.2">
      <c r="A1139" s="24" t="s">
        <v>2012</v>
      </c>
      <c r="B1139" s="24" t="s">
        <v>16403</v>
      </c>
      <c r="C1139" s="24" t="s">
        <v>16612</v>
      </c>
      <c r="D1139" s="24" t="s">
        <v>16929</v>
      </c>
      <c r="E1139" s="24" t="s">
        <v>2199</v>
      </c>
      <c r="F1139" s="24" t="s">
        <v>2682</v>
      </c>
      <c r="G1139" s="24" t="str">
        <f>LEFT(tbl_produits[[#This Row],[Code ATC]], 1)</f>
        <v>L</v>
      </c>
      <c r="H1139" s="24" t="str">
        <f>INDEX(Table34[Libellé français], MATCH(tbl_produits[[#This Row],[Classe ATC]], Table34[ATC_code], 0))</f>
        <v>Antinéoplasiques et immunomodulateurs</v>
      </c>
      <c r="I1139" s="24" t="str">
        <f>LEFT(tbl_produits[[#This Row],[Code ATC]], 3)</f>
        <v>L01</v>
      </c>
      <c r="J1139" s="24"/>
      <c r="K1139" s="24"/>
    </row>
    <row r="1140" spans="1:12" x14ac:dyDescent="0.2">
      <c r="A1140" s="24" t="s">
        <v>1995</v>
      </c>
      <c r="B1140" s="24" t="s">
        <v>16404</v>
      </c>
      <c r="C1140" s="24" t="s">
        <v>17061</v>
      </c>
      <c r="D1140" s="24" t="s">
        <v>16929</v>
      </c>
      <c r="E1140" s="24" t="s">
        <v>2199</v>
      </c>
      <c r="F1140" s="24" t="s">
        <v>2682</v>
      </c>
      <c r="G1140" s="24" t="str">
        <f>LEFT(tbl_produits[[#This Row],[Code ATC]], 1)</f>
        <v>L</v>
      </c>
      <c r="H1140" s="24" t="str">
        <f>INDEX(Table34[Libellé français], MATCH(tbl_produits[[#This Row],[Classe ATC]], Table34[ATC_code], 0))</f>
        <v>Antinéoplasiques et immunomodulateurs</v>
      </c>
      <c r="I1140" s="24" t="str">
        <f>LEFT(tbl_produits[[#This Row],[Code ATC]], 3)</f>
        <v>L01</v>
      </c>
      <c r="J1140" s="24"/>
      <c r="K1140" s="24"/>
    </row>
    <row r="1141" spans="1:12" x14ac:dyDescent="0.2">
      <c r="A1141" s="24" t="s">
        <v>1027</v>
      </c>
      <c r="B1141" s="24" t="s">
        <v>16405</v>
      </c>
      <c r="C1141" s="24" t="s">
        <v>17062</v>
      </c>
      <c r="D1141" s="24" t="s">
        <v>16929</v>
      </c>
      <c r="E1141" s="24" t="s">
        <v>2199</v>
      </c>
      <c r="F1141" s="24" t="s">
        <v>2682</v>
      </c>
      <c r="G1141" s="24" t="str">
        <f>LEFT(tbl_produits[[#This Row],[Code ATC]], 1)</f>
        <v>L</v>
      </c>
      <c r="H1141" s="24" t="str">
        <f>INDEX(Table34[Libellé français], MATCH(tbl_produits[[#This Row],[Classe ATC]], Table34[ATC_code], 0))</f>
        <v>Antinéoplasiques et immunomodulateurs</v>
      </c>
      <c r="I1141" s="24" t="str">
        <f>LEFT(tbl_produits[[#This Row],[Code ATC]], 3)</f>
        <v>L01</v>
      </c>
      <c r="J1141" s="24"/>
      <c r="K1141" s="24"/>
    </row>
    <row r="1142" spans="1:12" x14ac:dyDescent="0.2">
      <c r="A1142" s="24" t="s">
        <v>1515</v>
      </c>
      <c r="B1142" s="24" t="s">
        <v>16406</v>
      </c>
      <c r="C1142" s="24" t="s">
        <v>17063</v>
      </c>
      <c r="D1142" s="24" t="s">
        <v>16929</v>
      </c>
      <c r="E1142" s="24" t="s">
        <v>2199</v>
      </c>
      <c r="F1142" s="24" t="s">
        <v>2682</v>
      </c>
      <c r="G1142" s="24" t="str">
        <f>LEFT(tbl_produits[[#This Row],[Code ATC]], 1)</f>
        <v>L</v>
      </c>
      <c r="H1142" s="24" t="str">
        <f>INDEX(Table34[Libellé français], MATCH(tbl_produits[[#This Row],[Classe ATC]], Table34[ATC_code], 0))</f>
        <v>Antinéoplasiques et immunomodulateurs</v>
      </c>
      <c r="I1142" s="24" t="str">
        <f>LEFT(tbl_produits[[#This Row],[Code ATC]], 3)</f>
        <v>L01</v>
      </c>
      <c r="J1142" s="24"/>
      <c r="K1142" s="24"/>
    </row>
    <row r="1143" spans="1:12" x14ac:dyDescent="0.2">
      <c r="A1143" s="24" t="s">
        <v>230</v>
      </c>
      <c r="B1143" s="24" t="s">
        <v>230</v>
      </c>
      <c r="C1143" s="24" t="s">
        <v>230</v>
      </c>
      <c r="D1143" s="24" t="s">
        <v>15636</v>
      </c>
      <c r="E1143" s="24" t="s">
        <v>15635</v>
      </c>
      <c r="F1143" s="24" t="s">
        <v>12166</v>
      </c>
      <c r="G1143" s="24" t="str">
        <f>LEFT(tbl_produits[[#This Row],[Code ATC]], 1)</f>
        <v>N</v>
      </c>
      <c r="H1143" s="24" t="str">
        <f>INDEX(Table34[Libellé français], MATCH(tbl_produits[[#This Row],[Classe ATC]], Table34[ATC_code], 0))</f>
        <v>Système nerveux</v>
      </c>
      <c r="I1143" s="24" t="str">
        <f>LEFT(tbl_produits[[#This Row],[Code ATC]], 3)</f>
        <v>N03</v>
      </c>
      <c r="J1143" s="24"/>
      <c r="K1143" s="24"/>
    </row>
    <row r="1144" spans="1:12" x14ac:dyDescent="0.2">
      <c r="A1144" s="24" t="s">
        <v>1390</v>
      </c>
      <c r="B1144" s="24" t="s">
        <v>2144</v>
      </c>
      <c r="C1144" s="24" t="s">
        <v>2628</v>
      </c>
      <c r="D1144" s="24" t="s">
        <v>15634</v>
      </c>
      <c r="E1144" s="24" t="s">
        <v>2099</v>
      </c>
      <c r="F1144" s="24" t="s">
        <v>3239</v>
      </c>
      <c r="G1144" s="24" t="str">
        <f>LEFT(tbl_produits[[#This Row],[Code ATC]], 1)</f>
        <v>A</v>
      </c>
      <c r="H1144" s="24" t="str">
        <f>INDEX(Table34[Libellé français], MATCH(tbl_produits[[#This Row],[Classe ATC]], Table34[ATC_code], 0))</f>
        <v>Voies digestives et métabolisme</v>
      </c>
      <c r="I1144" s="24" t="str">
        <f>LEFT(tbl_produits[[#This Row],[Code ATC]], 3)</f>
        <v>A04</v>
      </c>
      <c r="J1144" s="24"/>
    </row>
    <row r="1145" spans="1:12" x14ac:dyDescent="0.2">
      <c r="A1145" s="24" t="s">
        <v>155</v>
      </c>
      <c r="B1145" s="24" t="s">
        <v>155</v>
      </c>
      <c r="C1145" s="24" t="s">
        <v>2485</v>
      </c>
      <c r="D1145" s="24" t="s">
        <v>15634</v>
      </c>
      <c r="E1145" s="24" t="s">
        <v>2099</v>
      </c>
      <c r="F1145" s="24" t="s">
        <v>3239</v>
      </c>
      <c r="G1145" s="24" t="str">
        <f>LEFT(tbl_produits[[#This Row],[Code ATC]], 1)</f>
        <v>A</v>
      </c>
      <c r="H1145" s="24" t="str">
        <f>INDEX(Table34[Libellé français], MATCH(tbl_produits[[#This Row],[Classe ATC]], Table34[ATC_code], 0))</f>
        <v>Voies digestives et métabolisme</v>
      </c>
      <c r="I1145" s="24" t="str">
        <f>LEFT(tbl_produits[[#This Row],[Code ATC]], 3)</f>
        <v>A04</v>
      </c>
      <c r="J1145" s="24"/>
    </row>
    <row r="1146" spans="1:12" x14ac:dyDescent="0.2">
      <c r="A1146" s="24" t="s">
        <v>901</v>
      </c>
      <c r="B1146" s="24" t="s">
        <v>2098</v>
      </c>
      <c r="C1146" s="24" t="s">
        <v>2485</v>
      </c>
      <c r="D1146" s="24" t="s">
        <v>15634</v>
      </c>
      <c r="E1146" s="24" t="s">
        <v>2099</v>
      </c>
      <c r="F1146" s="24" t="s">
        <v>3239</v>
      </c>
      <c r="G1146" s="24" t="str">
        <f>LEFT(tbl_produits[[#This Row],[Code ATC]], 1)</f>
        <v>A</v>
      </c>
      <c r="H1146" s="24" t="str">
        <f>INDEX(Table34[Libellé français], MATCH(tbl_produits[[#This Row],[Classe ATC]], Table34[ATC_code], 0))</f>
        <v>Voies digestives et métabolisme</v>
      </c>
      <c r="I1146" s="24" t="str">
        <f>LEFT(tbl_produits[[#This Row],[Code ATC]], 3)</f>
        <v>A04</v>
      </c>
      <c r="J1146" s="24"/>
    </row>
    <row r="1147" spans="1:12" x14ac:dyDescent="0.2">
      <c r="A1147" s="24" t="s">
        <v>612</v>
      </c>
      <c r="B1147" s="24" t="s">
        <v>2097</v>
      </c>
      <c r="C1147" s="24" t="s">
        <v>2485</v>
      </c>
      <c r="D1147" s="24" t="s">
        <v>15634</v>
      </c>
      <c r="E1147" s="24" t="s">
        <v>2099</v>
      </c>
      <c r="F1147" s="24" t="s">
        <v>3239</v>
      </c>
      <c r="G1147" s="24" t="str">
        <f>LEFT(tbl_produits[[#This Row],[Code ATC]], 1)</f>
        <v>A</v>
      </c>
      <c r="H1147" s="24" t="str">
        <f>INDEX(Table34[Libellé français], MATCH(tbl_produits[[#This Row],[Classe ATC]], Table34[ATC_code], 0))</f>
        <v>Voies digestives et métabolisme</v>
      </c>
      <c r="I1147" s="24" t="str">
        <f>LEFT(tbl_produits[[#This Row],[Code ATC]], 3)</f>
        <v>A04</v>
      </c>
      <c r="J1147" s="24"/>
    </row>
    <row r="1148" spans="1:12" x14ac:dyDescent="0.2">
      <c r="A1148" s="24" t="s">
        <v>917</v>
      </c>
      <c r="B1148" s="24" t="s">
        <v>16407</v>
      </c>
      <c r="C1148" s="24" t="s">
        <v>16613</v>
      </c>
      <c r="D1148" s="24"/>
      <c r="E1148" s="24" t="s">
        <v>15974</v>
      </c>
      <c r="F1148" s="24" t="s">
        <v>17005</v>
      </c>
      <c r="G1148" s="24" t="str">
        <f>LEFT(tbl_produits[[#This Row],[Code ATC]], 1)</f>
        <v>L</v>
      </c>
      <c r="H1148" s="24" t="str">
        <f>INDEX(Table34[Libellé français], MATCH(tbl_produits[[#This Row],[Classe ATC]], Table34[ATC_code], 0))</f>
        <v>Antinéoplasiques et immunomodulateurs</v>
      </c>
      <c r="I1148" s="24" t="str">
        <f>LEFT(tbl_produits[[#This Row],[Code ATC]], 3)</f>
        <v>L01</v>
      </c>
      <c r="J1148" s="24"/>
      <c r="K1148" s="24"/>
    </row>
    <row r="1149" spans="1:12" x14ac:dyDescent="0.2">
      <c r="A1149" s="24" t="s">
        <v>311</v>
      </c>
      <c r="B1149" s="24" t="s">
        <v>311</v>
      </c>
      <c r="C1149" s="24" t="s">
        <v>2486</v>
      </c>
      <c r="D1149" s="24" t="s">
        <v>15632</v>
      </c>
      <c r="E1149" s="24" t="s">
        <v>15631</v>
      </c>
      <c r="F1149" s="24" t="s">
        <v>12402</v>
      </c>
      <c r="G1149" s="24" t="str">
        <f>LEFT(tbl_produits[[#This Row],[Code ATC]], 1)</f>
        <v>N</v>
      </c>
      <c r="H1149" s="24" t="str">
        <f>INDEX(Table34[Libellé français], MATCH(tbl_produits[[#This Row],[Classe ATC]], Table34[ATC_code], 0))</f>
        <v>Système nerveux</v>
      </c>
      <c r="I1149" s="24" t="str">
        <f>LEFT(tbl_produits[[#This Row],[Code ATC]], 3)</f>
        <v>N05</v>
      </c>
      <c r="J1149" s="24"/>
      <c r="K1149" s="24"/>
    </row>
    <row r="1150" spans="1:12" x14ac:dyDescent="0.2">
      <c r="A1150" s="24" t="s">
        <v>310</v>
      </c>
      <c r="B1150" s="24" t="s">
        <v>310</v>
      </c>
      <c r="C1150" s="24" t="s">
        <v>16516</v>
      </c>
      <c r="D1150" s="24"/>
      <c r="E1150" s="24" t="s">
        <v>15631</v>
      </c>
      <c r="F1150" s="24" t="s">
        <v>12402</v>
      </c>
      <c r="G1150" s="24" t="str">
        <f>LEFT(tbl_produits[[#This Row],[Code ATC]], 1)</f>
        <v>N</v>
      </c>
      <c r="H1150" s="24" t="str">
        <f>INDEX(Table34[Libellé français], MATCH(tbl_produits[[#This Row],[Classe ATC]], Table34[ATC_code], 0))</f>
        <v>Système nerveux</v>
      </c>
      <c r="I1150" s="24" t="str">
        <f>LEFT(tbl_produits[[#This Row],[Code ATC]], 3)</f>
        <v>N05</v>
      </c>
      <c r="J1150" s="24"/>
      <c r="K1150" s="24"/>
    </row>
    <row r="1151" spans="1:12" x14ac:dyDescent="0.2">
      <c r="A1151" s="24" t="s">
        <v>309</v>
      </c>
      <c r="B1151" s="24" t="s">
        <v>309</v>
      </c>
      <c r="C1151" s="24" t="s">
        <v>2487</v>
      </c>
      <c r="D1151" s="24" t="s">
        <v>15632</v>
      </c>
      <c r="E1151" s="24" t="s">
        <v>15631</v>
      </c>
      <c r="F1151" s="24" t="s">
        <v>12402</v>
      </c>
      <c r="G1151" s="24" t="str">
        <f>LEFT(tbl_produits[[#This Row],[Code ATC]], 1)</f>
        <v>N</v>
      </c>
      <c r="H1151" s="24" t="str">
        <f>INDEX(Table34[Libellé français], MATCH(tbl_produits[[#This Row],[Classe ATC]], Table34[ATC_code], 0))</f>
        <v>Système nerveux</v>
      </c>
      <c r="I1151" s="24" t="str">
        <f>LEFT(tbl_produits[[#This Row],[Code ATC]], 3)</f>
        <v>N05</v>
      </c>
      <c r="J1151" s="24"/>
      <c r="K1151" s="24"/>
    </row>
    <row r="1152" spans="1:12" x14ac:dyDescent="0.2">
      <c r="A1152" s="24" t="s">
        <v>1498</v>
      </c>
      <c r="B1152" s="24" t="s">
        <v>2096</v>
      </c>
      <c r="C1152" s="24" t="s">
        <v>2675</v>
      </c>
      <c r="D1152" s="24" t="s">
        <v>15633</v>
      </c>
      <c r="E1152" s="24" t="s">
        <v>2410</v>
      </c>
      <c r="F1152" s="24" t="s">
        <v>8983</v>
      </c>
      <c r="G1152" s="24" t="str">
        <f>LEFT(tbl_produits[[#This Row],[Code ATC]], 1)</f>
        <v>J</v>
      </c>
      <c r="H1152" s="24" t="str">
        <f>INDEX(Table34[Libellé français], MATCH(tbl_produits[[#This Row],[Classe ATC]], Table34[ATC_code], 0))</f>
        <v>Anti-infectieux à usage systémique</v>
      </c>
      <c r="I1152" s="24" t="str">
        <f>LEFT(tbl_produits[[#This Row],[Code ATC]], 3)</f>
        <v>J01</v>
      </c>
      <c r="J1152" s="24"/>
      <c r="K1152" s="24"/>
    </row>
    <row r="1153" spans="5:10" x14ac:dyDescent="0.2">
      <c r="E1153" s="24"/>
      <c r="F1153" s="24"/>
      <c r="G1153" s="24"/>
      <c r="H1153" s="24"/>
      <c r="I1153" s="24"/>
      <c r="J1153" s="24"/>
    </row>
    <row r="1154" spans="5:10" x14ac:dyDescent="0.2">
      <c r="E1154" s="24"/>
      <c r="F1154" s="24"/>
      <c r="G1154" s="24"/>
      <c r="H1154" s="24"/>
      <c r="I1154" s="24"/>
      <c r="J1154" s="24"/>
    </row>
    <row r="1155" spans="5:10" x14ac:dyDescent="0.2">
      <c r="E1155" s="24"/>
      <c r="F1155" s="24"/>
      <c r="G1155" s="24"/>
      <c r="H1155" s="24"/>
      <c r="I1155" s="24"/>
      <c r="J1155" s="24"/>
    </row>
    <row r="1156" spans="5:10" x14ac:dyDescent="0.2">
      <c r="E1156" s="24"/>
      <c r="F1156" s="24"/>
      <c r="G1156" s="24"/>
      <c r="H1156" s="24"/>
      <c r="I1156" s="24"/>
      <c r="J1156" s="24"/>
    </row>
    <row r="1157" spans="5:10" x14ac:dyDescent="0.2">
      <c r="E1157" s="24"/>
      <c r="F1157" s="24"/>
      <c r="G1157" s="24"/>
      <c r="H1157" s="24"/>
      <c r="I1157" s="24"/>
      <c r="J1157" s="24"/>
    </row>
    <row r="1158" spans="5:10" x14ac:dyDescent="0.2">
      <c r="E1158" s="24"/>
      <c r="F1158" s="24"/>
      <c r="G1158" s="24"/>
      <c r="H1158" s="24"/>
      <c r="I1158" s="24"/>
      <c r="J1158" s="24"/>
    </row>
    <row r="1159" spans="5:10" x14ac:dyDescent="0.2">
      <c r="F1159" s="24"/>
      <c r="G1159" s="24"/>
      <c r="H1159" s="24"/>
      <c r="I1159" s="24"/>
      <c r="J1159" s="24"/>
    </row>
    <row r="1160" spans="5:10" x14ac:dyDescent="0.2">
      <c r="F1160" s="24"/>
      <c r="G1160" s="24"/>
      <c r="H1160" s="24"/>
      <c r="I1160" s="24"/>
      <c r="J1160" s="24"/>
    </row>
    <row r="1161" spans="5:10" x14ac:dyDescent="0.2">
      <c r="F1161" s="24"/>
      <c r="G1161" s="24"/>
      <c r="H1161" s="24"/>
      <c r="I1161" s="24"/>
      <c r="J1161" s="24"/>
    </row>
    <row r="1162" spans="5:10" x14ac:dyDescent="0.2">
      <c r="F1162" s="24"/>
      <c r="G1162" s="24"/>
      <c r="H1162" s="24"/>
      <c r="I1162" s="24"/>
      <c r="J1162" s="24"/>
    </row>
    <row r="1163" spans="5:10" x14ac:dyDescent="0.2">
      <c r="F1163" s="24"/>
      <c r="G1163" s="24"/>
      <c r="H1163" s="24"/>
      <c r="I1163" s="24"/>
      <c r="J1163" s="24"/>
    </row>
    <row r="1164" spans="5:10" x14ac:dyDescent="0.2">
      <c r="F1164" s="24"/>
      <c r="G1164" s="24"/>
      <c r="H1164" s="24"/>
      <c r="I1164" s="24"/>
      <c r="J1164" s="24"/>
    </row>
    <row r="1165" spans="5:10" x14ac:dyDescent="0.2">
      <c r="F1165" s="24"/>
      <c r="G1165" s="24"/>
      <c r="H1165" s="24"/>
      <c r="I1165" s="24"/>
      <c r="J1165" s="24"/>
    </row>
    <row r="1166" spans="5:10" x14ac:dyDescent="0.2">
      <c r="F1166" s="24"/>
      <c r="G1166" s="24"/>
      <c r="H1166" s="24"/>
      <c r="I1166" s="24"/>
      <c r="J1166" s="24"/>
    </row>
    <row r="1167" spans="5:10" x14ac:dyDescent="0.2">
      <c r="F1167" s="24"/>
      <c r="G1167" s="24"/>
      <c r="H1167" s="24"/>
      <c r="I1167" s="24"/>
      <c r="J1167" s="24"/>
    </row>
    <row r="1168" spans="5:10" x14ac:dyDescent="0.2">
      <c r="F1168" s="24"/>
      <c r="G1168" s="24"/>
      <c r="H1168" s="24"/>
      <c r="I1168" s="24"/>
      <c r="J1168" s="24"/>
    </row>
    <row r="1169" spans="6:10" x14ac:dyDescent="0.2">
      <c r="F1169" s="24"/>
      <c r="G1169" s="24"/>
      <c r="H1169" s="24"/>
      <c r="I1169" s="24"/>
      <c r="J1169" s="24"/>
    </row>
    <row r="1170" spans="6:10" x14ac:dyDescent="0.2">
      <c r="F1170" s="24"/>
      <c r="G1170" s="24"/>
      <c r="H1170" s="24"/>
      <c r="I1170" s="24"/>
      <c r="J1170" s="24"/>
    </row>
    <row r="1171" spans="6:10" x14ac:dyDescent="0.2">
      <c r="F1171" s="24"/>
      <c r="G1171" s="24"/>
      <c r="H1171" s="24"/>
      <c r="I1171" s="24"/>
      <c r="J1171" s="24"/>
    </row>
    <row r="1172" spans="6:10" x14ac:dyDescent="0.2">
      <c r="F1172" s="24"/>
      <c r="G1172" s="24"/>
      <c r="H1172" s="24"/>
      <c r="I1172" s="24"/>
      <c r="J1172" s="24"/>
    </row>
    <row r="1173" spans="6:10" x14ac:dyDescent="0.2">
      <c r="F1173" s="24"/>
      <c r="G1173" s="24"/>
      <c r="H1173" s="24"/>
      <c r="I1173" s="24"/>
      <c r="J1173" s="24"/>
    </row>
    <row r="1174" spans="6:10" x14ac:dyDescent="0.2">
      <c r="F1174" s="24"/>
      <c r="G1174" s="24"/>
      <c r="H1174" s="24"/>
      <c r="I1174" s="24"/>
      <c r="J1174" s="24"/>
    </row>
    <row r="1175" spans="6:10" x14ac:dyDescent="0.2">
      <c r="F1175" s="24"/>
      <c r="G1175" s="24"/>
      <c r="H1175" s="24"/>
      <c r="I1175" s="24"/>
      <c r="J1175" s="24"/>
    </row>
    <row r="1176" spans="6:10" x14ac:dyDescent="0.2">
      <c r="F1176" s="24"/>
      <c r="G1176" s="24"/>
      <c r="H1176" s="24"/>
      <c r="I1176" s="24"/>
      <c r="J1176" s="24"/>
    </row>
    <row r="1177" spans="6:10" x14ac:dyDescent="0.2">
      <c r="F1177" s="24"/>
      <c r="G1177" s="24"/>
      <c r="H1177" s="24"/>
      <c r="I1177" s="24"/>
      <c r="J1177" s="24"/>
    </row>
    <row r="1178" spans="6:10" x14ac:dyDescent="0.2">
      <c r="F1178" s="24"/>
      <c r="G1178" s="24"/>
      <c r="H1178" s="24"/>
      <c r="I1178" s="24"/>
      <c r="J1178" s="24"/>
    </row>
    <row r="1179" spans="6:10" x14ac:dyDescent="0.2">
      <c r="F1179" s="24"/>
      <c r="G1179" s="24"/>
      <c r="H1179" s="24"/>
      <c r="I1179" s="24"/>
      <c r="J1179" s="24"/>
    </row>
    <row r="1180" spans="6:10" x14ac:dyDescent="0.2">
      <c r="F1180" s="24"/>
      <c r="G1180" s="24"/>
      <c r="H1180" s="24"/>
      <c r="I1180" s="24"/>
      <c r="J1180" s="24"/>
    </row>
    <row r="1181" spans="6:10" x14ac:dyDescent="0.2">
      <c r="F1181" s="24"/>
      <c r="G1181" s="24"/>
      <c r="H1181" s="24"/>
      <c r="I1181" s="24"/>
      <c r="J1181" s="24"/>
    </row>
    <row r="1182" spans="6:10" x14ac:dyDescent="0.2">
      <c r="F1182" s="24"/>
      <c r="G1182" s="24"/>
      <c r="H1182" s="24"/>
      <c r="I1182" s="24"/>
      <c r="J1182" s="24"/>
    </row>
    <row r="1183" spans="6:10" x14ac:dyDescent="0.2">
      <c r="F1183" s="24"/>
      <c r="G1183" s="24"/>
      <c r="H1183" s="24"/>
      <c r="I1183" s="24"/>
      <c r="J1183" s="24"/>
    </row>
    <row r="1184" spans="6:10" x14ac:dyDescent="0.2">
      <c r="F1184" s="24"/>
      <c r="G1184" s="24"/>
      <c r="H1184" s="24"/>
      <c r="I1184" s="24"/>
      <c r="J1184" s="24"/>
    </row>
    <row r="1185" spans="6:10" x14ac:dyDescent="0.2">
      <c r="F1185" s="24"/>
      <c r="G1185" s="24"/>
      <c r="H1185" s="24"/>
      <c r="I1185" s="24"/>
      <c r="J1185" s="24"/>
    </row>
    <row r="1186" spans="6:10" x14ac:dyDescent="0.2">
      <c r="F1186" s="24"/>
      <c r="G1186" s="24"/>
      <c r="H1186" s="24"/>
      <c r="I1186" s="24"/>
      <c r="J1186" s="24"/>
    </row>
    <row r="1187" spans="6:10" x14ac:dyDescent="0.2">
      <c r="F1187" s="24"/>
      <c r="G1187" s="24"/>
      <c r="H1187" s="24"/>
      <c r="I1187" s="24"/>
      <c r="J1187" s="24"/>
    </row>
    <row r="1188" spans="6:10" x14ac:dyDescent="0.2">
      <c r="F1188" s="24"/>
      <c r="G1188" s="24"/>
      <c r="H1188" s="24"/>
      <c r="I1188" s="24"/>
      <c r="J1188" s="24"/>
    </row>
    <row r="1189" spans="6:10" x14ac:dyDescent="0.2">
      <c r="F1189" s="24"/>
      <c r="G1189" s="24"/>
      <c r="H1189" s="24"/>
      <c r="I1189" s="24"/>
      <c r="J1189" s="24"/>
    </row>
    <row r="1190" spans="6:10" x14ac:dyDescent="0.2">
      <c r="F1190" s="24"/>
      <c r="G1190" s="24"/>
      <c r="H1190" s="24"/>
      <c r="I1190" s="24"/>
      <c r="J1190" s="24"/>
    </row>
    <row r="1191" spans="6:10" x14ac:dyDescent="0.2">
      <c r="F1191" s="24"/>
      <c r="G1191" s="24"/>
      <c r="H1191" s="24"/>
      <c r="I1191" s="24"/>
      <c r="J1191" s="24"/>
    </row>
    <row r="1192" spans="6:10" x14ac:dyDescent="0.2">
      <c r="F1192" s="24"/>
      <c r="G1192" s="24"/>
      <c r="H1192" s="24"/>
      <c r="I1192" s="24"/>
      <c r="J1192" s="24"/>
    </row>
    <row r="1193" spans="6:10" x14ac:dyDescent="0.2">
      <c r="F1193" s="24"/>
      <c r="G1193" s="24"/>
      <c r="H1193" s="24"/>
      <c r="I1193" s="24"/>
      <c r="J1193" s="24"/>
    </row>
    <row r="1194" spans="6:10" x14ac:dyDescent="0.2">
      <c r="F1194" s="24"/>
      <c r="G1194" s="24"/>
      <c r="H1194" s="24"/>
      <c r="I1194" s="24"/>
      <c r="J1194" s="24"/>
    </row>
    <row r="1195" spans="6:10" x14ac:dyDescent="0.2">
      <c r="F1195" s="24"/>
      <c r="G1195" s="24"/>
      <c r="H1195" s="24"/>
      <c r="I1195" s="24"/>
      <c r="J1195" s="24"/>
    </row>
    <row r="1196" spans="6:10" x14ac:dyDescent="0.2">
      <c r="F1196" s="24"/>
      <c r="G1196" s="24"/>
      <c r="H1196" s="24"/>
      <c r="I1196" s="24"/>
      <c r="J1196" s="24"/>
    </row>
    <row r="1197" spans="6:10" x14ac:dyDescent="0.2">
      <c r="F1197" s="24"/>
      <c r="G1197" s="24"/>
      <c r="H1197" s="24"/>
      <c r="I1197" s="24"/>
      <c r="J1197" s="24"/>
    </row>
    <row r="1198" spans="6:10" x14ac:dyDescent="0.2">
      <c r="F1198" s="24"/>
      <c r="G1198" s="24"/>
      <c r="H1198" s="24"/>
      <c r="I1198" s="24"/>
      <c r="J1198" s="24"/>
    </row>
    <row r="1199" spans="6:10" x14ac:dyDescent="0.2">
      <c r="F1199" s="24"/>
      <c r="G1199" s="24"/>
      <c r="H1199" s="24"/>
      <c r="I1199" s="24"/>
      <c r="J1199" s="24"/>
    </row>
    <row r="1200" spans="6:10" x14ac:dyDescent="0.2">
      <c r="F1200" s="24"/>
      <c r="G1200" s="24"/>
      <c r="H1200" s="24"/>
      <c r="I1200" s="24"/>
      <c r="J1200" s="24"/>
    </row>
    <row r="1201" spans="6:10" x14ac:dyDescent="0.2">
      <c r="F1201" s="24"/>
      <c r="G1201" s="24"/>
      <c r="H1201" s="24"/>
      <c r="I1201" s="24"/>
      <c r="J1201" s="24"/>
    </row>
    <row r="1202" spans="6:10" x14ac:dyDescent="0.2">
      <c r="F1202" s="24"/>
      <c r="G1202" s="24"/>
      <c r="H1202" s="24"/>
      <c r="I1202" s="24"/>
      <c r="J1202" s="24"/>
    </row>
    <row r="1203" spans="6:10" x14ac:dyDescent="0.2">
      <c r="F1203" s="24"/>
      <c r="G1203" s="24"/>
      <c r="H1203" s="24"/>
      <c r="I1203" s="24"/>
      <c r="J1203" s="24"/>
    </row>
    <row r="1204" spans="6:10" x14ac:dyDescent="0.2">
      <c r="F1204" s="24"/>
      <c r="G1204" s="24"/>
      <c r="H1204" s="24"/>
      <c r="I1204" s="24"/>
      <c r="J1204" s="24"/>
    </row>
    <row r="1205" spans="6:10" x14ac:dyDescent="0.2">
      <c r="F1205" s="24"/>
      <c r="G1205" s="24"/>
      <c r="H1205" s="24"/>
      <c r="I1205" s="24"/>
      <c r="J1205" s="24"/>
    </row>
    <row r="1206" spans="6:10" x14ac:dyDescent="0.2">
      <c r="F1206" s="24"/>
      <c r="G1206" s="24"/>
      <c r="H1206" s="24"/>
      <c r="I1206" s="24"/>
      <c r="J1206" s="24"/>
    </row>
    <row r="1207" spans="6:10" x14ac:dyDescent="0.2">
      <c r="F1207" s="24"/>
      <c r="G1207" s="24"/>
      <c r="H1207" s="24"/>
      <c r="I1207" s="24"/>
      <c r="J1207" s="24"/>
    </row>
    <row r="1208" spans="6:10" x14ac:dyDescent="0.2">
      <c r="F1208" s="24"/>
      <c r="G1208" s="24"/>
      <c r="H1208" s="24"/>
      <c r="I1208" s="24"/>
      <c r="J1208" s="24"/>
    </row>
    <row r="1209" spans="6:10" x14ac:dyDescent="0.2">
      <c r="F1209" s="24"/>
      <c r="G1209" s="24"/>
      <c r="H1209" s="24"/>
      <c r="I1209" s="24"/>
      <c r="J1209" s="24"/>
    </row>
    <row r="1210" spans="6:10" x14ac:dyDescent="0.2">
      <c r="F1210" s="24"/>
      <c r="G1210" s="24"/>
      <c r="H1210" s="24"/>
      <c r="I1210" s="24"/>
      <c r="J1210" s="24"/>
    </row>
    <row r="1211" spans="6:10" x14ac:dyDescent="0.2">
      <c r="F1211" s="24"/>
      <c r="G1211" s="24"/>
      <c r="H1211" s="24"/>
      <c r="I1211" s="24"/>
      <c r="J1211" s="24"/>
    </row>
    <row r="1212" spans="6:10" x14ac:dyDescent="0.2">
      <c r="F1212" s="24"/>
      <c r="G1212" s="24"/>
      <c r="H1212" s="24"/>
      <c r="I1212" s="24"/>
      <c r="J1212" s="24"/>
    </row>
    <row r="1213" spans="6:10" x14ac:dyDescent="0.2">
      <c r="F1213" s="24"/>
      <c r="G1213" s="24"/>
      <c r="H1213" s="24"/>
      <c r="I1213" s="24"/>
      <c r="J1213" s="24"/>
    </row>
    <row r="1214" spans="6:10" x14ac:dyDescent="0.2">
      <c r="F1214" s="24"/>
      <c r="G1214" s="24"/>
      <c r="H1214" s="24"/>
      <c r="I1214" s="24"/>
      <c r="J1214" s="24"/>
    </row>
    <row r="1215" spans="6:10" x14ac:dyDescent="0.2">
      <c r="F1215" s="24"/>
      <c r="G1215" s="24"/>
      <c r="H1215" s="24"/>
      <c r="I1215" s="24"/>
      <c r="J1215" s="24"/>
    </row>
    <row r="1216" spans="6:10" x14ac:dyDescent="0.2">
      <c r="F1216" s="24"/>
      <c r="G1216" s="24"/>
      <c r="H1216" s="24"/>
      <c r="I1216" s="24"/>
      <c r="J1216" s="24"/>
    </row>
    <row r="1217" spans="6:10" x14ac:dyDescent="0.2">
      <c r="F1217" s="24"/>
      <c r="G1217" s="24"/>
      <c r="H1217" s="24"/>
      <c r="I1217" s="24"/>
      <c r="J1217" s="24"/>
    </row>
    <row r="1218" spans="6:10" x14ac:dyDescent="0.2">
      <c r="F1218" s="24"/>
      <c r="G1218" s="24"/>
      <c r="H1218" s="24"/>
      <c r="I1218" s="24"/>
      <c r="J1218" s="24"/>
    </row>
    <row r="1219" spans="6:10" x14ac:dyDescent="0.2">
      <c r="F1219" s="24"/>
      <c r="G1219" s="24"/>
      <c r="H1219" s="24"/>
      <c r="I1219" s="24"/>
      <c r="J1219" s="24"/>
    </row>
    <row r="1220" spans="6:10" x14ac:dyDescent="0.2">
      <c r="F1220" s="24"/>
      <c r="G1220" s="24"/>
      <c r="H1220" s="24"/>
      <c r="I1220" s="24"/>
      <c r="J1220" s="24"/>
    </row>
    <row r="1221" spans="6:10" x14ac:dyDescent="0.2">
      <c r="F1221" s="24"/>
      <c r="G1221" s="24"/>
      <c r="H1221" s="24"/>
      <c r="I1221" s="24"/>
      <c r="J1221" s="24"/>
    </row>
    <row r="1222" spans="6:10" x14ac:dyDescent="0.2">
      <c r="F1222" s="24"/>
      <c r="G1222" s="24"/>
      <c r="H1222" s="24"/>
      <c r="I1222" s="24"/>
      <c r="J1222" s="24"/>
    </row>
    <row r="1223" spans="6:10" x14ac:dyDescent="0.2">
      <c r="F1223" s="24"/>
      <c r="G1223" s="24"/>
      <c r="H1223" s="24"/>
      <c r="I1223" s="24"/>
      <c r="J1223" s="24"/>
    </row>
    <row r="1224" spans="6:10" x14ac:dyDescent="0.2">
      <c r="F1224" s="24"/>
      <c r="G1224" s="24"/>
      <c r="H1224" s="24"/>
      <c r="I1224" s="24"/>
      <c r="J1224" s="24"/>
    </row>
    <row r="1225" spans="6:10" x14ac:dyDescent="0.2">
      <c r="F1225" s="24"/>
      <c r="G1225" s="24"/>
      <c r="H1225" s="24"/>
      <c r="I1225" s="24"/>
      <c r="J1225" s="24"/>
    </row>
    <row r="1226" spans="6:10" x14ac:dyDescent="0.2">
      <c r="F1226" s="24"/>
      <c r="G1226" s="24"/>
      <c r="H1226" s="24"/>
      <c r="I1226" s="24"/>
      <c r="J1226" s="24"/>
    </row>
    <row r="1227" spans="6:10" x14ac:dyDescent="0.2">
      <c r="F1227" s="24"/>
      <c r="G1227" s="24"/>
      <c r="H1227" s="24"/>
      <c r="I1227" s="24"/>
      <c r="J1227" s="24"/>
    </row>
    <row r="1228" spans="6:10" x14ac:dyDescent="0.2">
      <c r="F1228" s="24"/>
      <c r="G1228" s="24"/>
      <c r="H1228" s="24"/>
      <c r="I1228" s="24"/>
      <c r="J1228" s="24"/>
    </row>
    <row r="1229" spans="6:10" x14ac:dyDescent="0.2">
      <c r="F1229" s="24"/>
      <c r="G1229" s="24"/>
      <c r="H1229" s="24"/>
      <c r="I1229" s="24"/>
      <c r="J1229" s="24"/>
    </row>
    <row r="1230" spans="6:10" x14ac:dyDescent="0.2">
      <c r="F1230" s="24"/>
      <c r="G1230" s="24"/>
      <c r="H1230" s="24"/>
      <c r="I1230" s="24"/>
      <c r="J1230" s="24"/>
    </row>
    <row r="1231" spans="6:10" x14ac:dyDescent="0.2">
      <c r="F1231" s="24"/>
      <c r="G1231" s="24"/>
      <c r="H1231" s="24"/>
      <c r="I1231" s="24"/>
      <c r="J1231" s="24"/>
    </row>
    <row r="1232" spans="6:10" x14ac:dyDescent="0.2">
      <c r="F1232" s="24"/>
      <c r="G1232" s="24"/>
      <c r="H1232" s="24"/>
      <c r="I1232" s="24"/>
      <c r="J1232" s="24"/>
    </row>
    <row r="1233" spans="6:10" x14ac:dyDescent="0.2">
      <c r="F1233" s="24"/>
      <c r="G1233" s="24"/>
      <c r="H1233" s="24"/>
      <c r="I1233" s="24"/>
      <c r="J1233" s="24"/>
    </row>
    <row r="1234" spans="6:10" x14ac:dyDescent="0.2">
      <c r="F1234" s="24"/>
      <c r="G1234" s="24"/>
      <c r="H1234" s="24"/>
      <c r="I1234" s="24"/>
      <c r="J1234" s="24"/>
    </row>
    <row r="1235" spans="6:10" x14ac:dyDescent="0.2">
      <c r="F1235" s="24"/>
      <c r="G1235" s="24"/>
      <c r="H1235" s="24"/>
      <c r="I1235" s="24"/>
      <c r="J1235" s="24"/>
    </row>
    <row r="1236" spans="6:10" x14ac:dyDescent="0.2">
      <c r="F1236" s="24"/>
      <c r="G1236" s="24"/>
      <c r="H1236" s="24"/>
    </row>
    <row r="1237" spans="6:10" x14ac:dyDescent="0.2">
      <c r="F1237" s="24"/>
      <c r="G1237" s="24"/>
      <c r="H1237" s="24"/>
    </row>
    <row r="1238" spans="6:10" x14ac:dyDescent="0.2">
      <c r="F1238" s="24"/>
      <c r="G1238" s="24"/>
      <c r="H1238" s="24"/>
    </row>
    <row r="1239" spans="6:10" x14ac:dyDescent="0.2">
      <c r="F1239" s="24"/>
      <c r="G1239" s="24"/>
      <c r="H1239" s="24"/>
    </row>
    <row r="1240" spans="6:10" x14ac:dyDescent="0.2">
      <c r="F1240" s="24"/>
      <c r="G1240" s="24"/>
      <c r="H1240" s="24"/>
    </row>
    <row r="1241" spans="6:10" x14ac:dyDescent="0.2">
      <c r="F1241" s="24"/>
      <c r="G1241" s="24"/>
      <c r="H1241" s="24"/>
    </row>
    <row r="1242" spans="6:10" x14ac:dyDescent="0.2">
      <c r="F1242" s="24"/>
      <c r="G1242" s="24"/>
      <c r="H1242" s="24"/>
    </row>
    <row r="1243" spans="6:10" x14ac:dyDescent="0.2">
      <c r="F1243" s="24"/>
      <c r="G1243" s="24"/>
      <c r="H1243" s="24"/>
    </row>
    <row r="1244" spans="6:10" x14ac:dyDescent="0.2">
      <c r="F1244" s="24"/>
      <c r="G1244" s="24"/>
      <c r="H1244" s="24"/>
    </row>
    <row r="1245" spans="6:10" x14ac:dyDescent="0.2">
      <c r="F1245" s="24"/>
      <c r="G1245" s="24"/>
      <c r="H1245" s="24"/>
    </row>
    <row r="1246" spans="6:10" x14ac:dyDescent="0.2">
      <c r="F1246" s="24"/>
      <c r="G1246" s="24"/>
      <c r="H1246" s="24"/>
    </row>
    <row r="1247" spans="6:10" x14ac:dyDescent="0.2">
      <c r="F1247" s="24"/>
      <c r="G1247" s="24"/>
      <c r="H1247" s="24"/>
    </row>
    <row r="1248" spans="6:10" x14ac:dyDescent="0.2">
      <c r="F1248" s="24"/>
      <c r="G1248" s="24"/>
      <c r="H1248" s="24"/>
    </row>
    <row r="1249" spans="6:8" x14ac:dyDescent="0.2">
      <c r="F1249" s="24"/>
      <c r="G1249" s="24"/>
      <c r="H1249" s="24"/>
    </row>
    <row r="1250" spans="6:8" x14ac:dyDescent="0.2">
      <c r="F1250" s="24"/>
      <c r="G1250" s="24"/>
      <c r="H1250" s="24"/>
    </row>
    <row r="1251" spans="6:8" x14ac:dyDescent="0.2">
      <c r="F1251" s="24"/>
      <c r="G1251" s="24"/>
      <c r="H1251" s="24"/>
    </row>
    <row r="1252" spans="6:8" x14ac:dyDescent="0.2">
      <c r="F1252" s="24"/>
      <c r="G1252" s="24"/>
      <c r="H1252" s="24"/>
    </row>
    <row r="1253" spans="6:8" x14ac:dyDescent="0.2">
      <c r="F1253" s="24"/>
      <c r="G1253" s="24"/>
      <c r="H1253" s="24"/>
    </row>
    <row r="1254" spans="6:8" x14ac:dyDescent="0.2">
      <c r="F1254" s="24"/>
      <c r="G1254" s="24"/>
      <c r="H1254" s="24"/>
    </row>
    <row r="1255" spans="6:8" x14ac:dyDescent="0.2">
      <c r="F1255" s="24"/>
      <c r="G1255" s="24"/>
      <c r="H1255" s="24"/>
    </row>
    <row r="1256" spans="6:8" x14ac:dyDescent="0.2">
      <c r="F1256" s="24"/>
      <c r="G1256" s="24"/>
      <c r="H1256" s="24"/>
    </row>
    <row r="1257" spans="6:8" x14ac:dyDescent="0.2">
      <c r="F1257" s="24"/>
      <c r="G1257" s="24"/>
      <c r="H1257" s="24"/>
    </row>
    <row r="1258" spans="6:8" x14ac:dyDescent="0.2">
      <c r="F1258" s="24"/>
      <c r="G1258" s="24"/>
      <c r="H1258" s="24"/>
    </row>
    <row r="1259" spans="6:8" x14ac:dyDescent="0.2">
      <c r="F1259" s="24"/>
      <c r="G1259" s="24"/>
      <c r="H1259" s="24"/>
    </row>
    <row r="1260" spans="6:8" x14ac:dyDescent="0.2">
      <c r="F1260" s="24"/>
      <c r="G1260" s="24"/>
      <c r="H1260" s="24"/>
    </row>
    <row r="1261" spans="6:8" x14ac:dyDescent="0.2">
      <c r="F1261" s="24"/>
      <c r="G1261" s="24"/>
      <c r="H1261" s="24"/>
    </row>
    <row r="1262" spans="6:8" x14ac:dyDescent="0.2">
      <c r="F1262" s="24"/>
      <c r="G1262" s="24"/>
      <c r="H1262" s="24"/>
    </row>
    <row r="1263" spans="6:8" x14ac:dyDescent="0.2">
      <c r="F1263" s="24"/>
      <c r="G1263" s="24"/>
      <c r="H1263" s="24"/>
    </row>
    <row r="1264" spans="6:8" x14ac:dyDescent="0.2">
      <c r="F1264" s="24"/>
      <c r="G1264" s="24"/>
      <c r="H1264" s="24"/>
    </row>
    <row r="1265" spans="6:8" x14ac:dyDescent="0.2">
      <c r="F1265" s="24"/>
      <c r="G1265" s="24"/>
      <c r="H1265" s="24"/>
    </row>
    <row r="1266" spans="6:8" x14ac:dyDescent="0.2">
      <c r="F1266" s="24"/>
      <c r="G1266" s="24"/>
      <c r="H1266" s="24"/>
    </row>
    <row r="1267" spans="6:8" x14ac:dyDescent="0.2">
      <c r="F1267" s="24"/>
      <c r="G1267" s="24"/>
      <c r="H1267" s="24"/>
    </row>
    <row r="1268" spans="6:8" x14ac:dyDescent="0.2">
      <c r="F1268" s="24"/>
      <c r="G1268" s="24"/>
      <c r="H1268" s="24"/>
    </row>
    <row r="1269" spans="6:8" x14ac:dyDescent="0.2">
      <c r="F1269" s="24"/>
      <c r="G1269" s="24"/>
      <c r="H1269" s="24"/>
    </row>
    <row r="1270" spans="6:8" x14ac:dyDescent="0.2">
      <c r="F1270" s="24"/>
      <c r="G1270" s="24"/>
      <c r="H1270" s="24"/>
    </row>
    <row r="1271" spans="6:8" x14ac:dyDescent="0.2">
      <c r="F1271" s="24"/>
      <c r="G1271" s="24"/>
      <c r="H1271" s="24"/>
    </row>
    <row r="1272" spans="6:8" x14ac:dyDescent="0.2">
      <c r="F1272" s="24"/>
      <c r="G1272" s="24"/>
      <c r="H1272" s="24"/>
    </row>
    <row r="1273" spans="6:8" x14ac:dyDescent="0.2">
      <c r="F1273" s="24"/>
      <c r="G1273" s="24"/>
      <c r="H1273" s="24"/>
    </row>
    <row r="1274" spans="6:8" x14ac:dyDescent="0.2">
      <c r="F1274" s="24"/>
      <c r="G1274" s="24"/>
      <c r="H1274" s="24"/>
    </row>
    <row r="1275" spans="6:8" x14ac:dyDescent="0.2">
      <c r="F1275" s="24"/>
      <c r="G1275" s="24"/>
      <c r="H1275" s="24"/>
    </row>
    <row r="1276" spans="6:8" x14ac:dyDescent="0.2">
      <c r="F1276" s="24"/>
      <c r="G1276" s="24"/>
      <c r="H1276" s="24"/>
    </row>
    <row r="1277" spans="6:8" x14ac:dyDescent="0.2">
      <c r="F1277" s="24"/>
      <c r="G1277" s="24"/>
      <c r="H1277" s="24"/>
    </row>
    <row r="1278" spans="6:8" x14ac:dyDescent="0.2">
      <c r="F1278" s="24"/>
      <c r="G1278" s="24"/>
      <c r="H1278" s="24"/>
    </row>
    <row r="1279" spans="6:8" x14ac:dyDescent="0.2">
      <c r="F1279" s="24"/>
      <c r="G1279" s="24"/>
      <c r="H1279" s="24"/>
    </row>
    <row r="1280" spans="6:8" x14ac:dyDescent="0.2">
      <c r="F1280" s="24"/>
      <c r="G1280" s="24"/>
      <c r="H1280" s="24"/>
    </row>
    <row r="1281" spans="6:8" x14ac:dyDescent="0.2">
      <c r="F1281" s="24"/>
      <c r="G1281" s="24"/>
      <c r="H1281" s="24"/>
    </row>
    <row r="1282" spans="6:8" x14ac:dyDescent="0.2">
      <c r="F1282" s="24"/>
      <c r="G1282" s="24"/>
      <c r="H1282" s="24"/>
    </row>
    <row r="1283" spans="6:8" x14ac:dyDescent="0.2">
      <c r="F1283" s="24"/>
      <c r="G1283" s="24"/>
      <c r="H1283" s="24"/>
    </row>
    <row r="1284" spans="6:8" x14ac:dyDescent="0.2">
      <c r="F1284" s="24"/>
      <c r="G1284" s="24"/>
      <c r="H1284" s="24"/>
    </row>
    <row r="1285" spans="6:8" x14ac:dyDescent="0.2">
      <c r="F1285" s="24"/>
      <c r="G1285" s="24"/>
      <c r="H1285" s="24"/>
    </row>
    <row r="1286" spans="6:8" x14ac:dyDescent="0.2">
      <c r="F1286" s="24"/>
      <c r="G1286" s="24"/>
      <c r="H1286" s="24"/>
    </row>
    <row r="1287" spans="6:8" x14ac:dyDescent="0.2">
      <c r="F1287" s="24"/>
      <c r="G1287" s="24"/>
      <c r="H1287" s="24"/>
    </row>
    <row r="1288" spans="6:8" x14ac:dyDescent="0.2">
      <c r="F1288" s="24"/>
      <c r="G1288" s="24"/>
      <c r="H1288" s="24"/>
    </row>
    <row r="1289" spans="6:8" x14ac:dyDescent="0.2">
      <c r="F1289" s="24"/>
      <c r="G1289" s="24"/>
      <c r="H1289" s="24"/>
    </row>
    <row r="1290" spans="6:8" x14ac:dyDescent="0.2">
      <c r="F1290" s="24"/>
      <c r="G1290" s="24"/>
      <c r="H1290" s="24"/>
    </row>
    <row r="1291" spans="6:8" x14ac:dyDescent="0.2">
      <c r="F1291" s="24"/>
      <c r="G1291" s="24"/>
      <c r="H1291" s="24"/>
    </row>
    <row r="1292" spans="6:8" x14ac:dyDescent="0.2">
      <c r="F1292" s="24"/>
      <c r="G1292" s="24"/>
      <c r="H1292" s="24"/>
    </row>
    <row r="1293" spans="6:8" x14ac:dyDescent="0.2">
      <c r="F1293" s="24"/>
      <c r="G1293" s="24"/>
      <c r="H1293" s="24"/>
    </row>
    <row r="1294" spans="6:8" x14ac:dyDescent="0.2">
      <c r="F1294" s="24"/>
      <c r="G1294" s="24"/>
      <c r="H1294" s="24"/>
    </row>
    <row r="1295" spans="6:8" x14ac:dyDescent="0.2">
      <c r="F1295" s="24"/>
      <c r="G1295" s="24"/>
      <c r="H1295" s="24"/>
    </row>
    <row r="1296" spans="6:8" x14ac:dyDescent="0.2">
      <c r="F1296" s="24"/>
      <c r="G1296" s="24"/>
      <c r="H1296" s="24"/>
    </row>
    <row r="1297" spans="6:8" x14ac:dyDescent="0.2">
      <c r="F1297" s="24"/>
      <c r="G1297" s="24"/>
      <c r="H1297" s="24"/>
    </row>
    <row r="1298" spans="6:8" x14ac:dyDescent="0.2">
      <c r="F1298" s="24"/>
      <c r="G1298" s="24"/>
      <c r="H1298" s="24"/>
    </row>
    <row r="1299" spans="6:8" x14ac:dyDescent="0.2">
      <c r="F1299" s="24"/>
      <c r="G1299" s="24"/>
      <c r="H1299" s="24"/>
    </row>
    <row r="1300" spans="6:8" x14ac:dyDescent="0.2">
      <c r="F1300" s="24"/>
      <c r="G1300" s="24"/>
      <c r="H1300" s="24"/>
    </row>
    <row r="1301" spans="6:8" x14ac:dyDescent="0.2">
      <c r="F1301" s="24"/>
      <c r="G1301" s="24"/>
      <c r="H1301" s="24"/>
    </row>
    <row r="1302" spans="6:8" x14ac:dyDescent="0.2">
      <c r="F1302" s="24"/>
      <c r="G1302" s="24"/>
      <c r="H1302" s="24"/>
    </row>
    <row r="1303" spans="6:8" x14ac:dyDescent="0.2">
      <c r="F1303" s="24"/>
      <c r="G1303" s="24"/>
      <c r="H1303" s="24"/>
    </row>
    <row r="1304" spans="6:8" x14ac:dyDescent="0.2">
      <c r="F1304" s="24"/>
      <c r="G1304" s="24"/>
      <c r="H1304" s="24"/>
    </row>
    <row r="1305" spans="6:8" x14ac:dyDescent="0.2">
      <c r="F1305" s="24"/>
      <c r="G1305" s="24"/>
      <c r="H1305" s="24"/>
    </row>
    <row r="1306" spans="6:8" x14ac:dyDescent="0.2">
      <c r="F1306" s="24"/>
      <c r="G1306" s="24"/>
      <c r="H1306" s="24"/>
    </row>
    <row r="1307" spans="6:8" x14ac:dyDescent="0.2">
      <c r="F1307" s="24"/>
      <c r="G1307" s="24"/>
      <c r="H1307" s="24"/>
    </row>
    <row r="1308" spans="6:8" x14ac:dyDescent="0.2">
      <c r="F1308" s="24"/>
      <c r="G1308" s="24"/>
      <c r="H1308" s="24"/>
    </row>
    <row r="1309" spans="6:8" x14ac:dyDescent="0.2">
      <c r="F1309" s="24"/>
      <c r="G1309" s="24"/>
      <c r="H1309" s="24"/>
    </row>
    <row r="1310" spans="6:8" x14ac:dyDescent="0.2">
      <c r="F1310" s="24"/>
      <c r="G1310" s="24"/>
      <c r="H1310" s="24"/>
    </row>
    <row r="1311" spans="6:8" x14ac:dyDescent="0.2">
      <c r="F1311" s="24"/>
      <c r="G1311" s="24"/>
      <c r="H1311" s="24"/>
    </row>
    <row r="1312" spans="6:8" x14ac:dyDescent="0.2">
      <c r="F1312" s="24"/>
      <c r="G1312" s="24"/>
      <c r="H1312" s="24"/>
    </row>
    <row r="1313" spans="6:8" x14ac:dyDescent="0.2">
      <c r="F1313" s="24"/>
      <c r="G1313" s="24"/>
      <c r="H1313" s="24"/>
    </row>
    <row r="1314" spans="6:8" x14ac:dyDescent="0.2">
      <c r="F1314" s="24"/>
      <c r="G1314" s="24"/>
      <c r="H1314" s="24"/>
    </row>
    <row r="1315" spans="6:8" x14ac:dyDescent="0.2">
      <c r="F1315" s="24"/>
      <c r="G1315" s="24"/>
      <c r="H1315" s="24"/>
    </row>
    <row r="1316" spans="6:8" x14ac:dyDescent="0.2">
      <c r="F1316" s="24"/>
      <c r="G1316" s="24"/>
      <c r="H1316" s="24"/>
    </row>
    <row r="1317" spans="6:8" x14ac:dyDescent="0.2">
      <c r="F1317" s="24"/>
      <c r="G1317" s="24"/>
      <c r="H1317" s="24"/>
    </row>
    <row r="1318" spans="6:8" x14ac:dyDescent="0.2">
      <c r="F1318" s="24"/>
      <c r="G1318" s="24"/>
      <c r="H1318" s="24"/>
    </row>
    <row r="1319" spans="6:8" x14ac:dyDescent="0.2">
      <c r="F1319" s="24"/>
      <c r="G1319" s="24"/>
      <c r="H1319" s="24"/>
    </row>
    <row r="1320" spans="6:8" x14ac:dyDescent="0.2">
      <c r="F1320" s="24"/>
      <c r="G1320" s="24"/>
      <c r="H1320" s="24"/>
    </row>
    <row r="1321" spans="6:8" x14ac:dyDescent="0.2">
      <c r="F1321" s="24"/>
      <c r="G1321" s="24"/>
      <c r="H1321" s="24"/>
    </row>
    <row r="1322" spans="6:8" x14ac:dyDescent="0.2">
      <c r="F1322" s="24"/>
      <c r="G1322" s="24"/>
      <c r="H1322" s="24"/>
    </row>
    <row r="1323" spans="6:8" x14ac:dyDescent="0.2">
      <c r="F1323" s="24"/>
      <c r="G1323" s="24"/>
      <c r="H1323" s="24"/>
    </row>
    <row r="1324" spans="6:8" x14ac:dyDescent="0.2">
      <c r="F1324" s="24"/>
      <c r="G1324" s="24"/>
      <c r="H1324" s="24"/>
    </row>
    <row r="1325" spans="6:8" x14ac:dyDescent="0.2">
      <c r="F1325" s="24"/>
      <c r="G1325" s="24"/>
      <c r="H1325" s="24"/>
    </row>
    <row r="1326" spans="6:8" x14ac:dyDescent="0.2">
      <c r="F1326" s="24"/>
      <c r="G1326" s="24"/>
      <c r="H1326" s="24"/>
    </row>
    <row r="1327" spans="6:8" x14ac:dyDescent="0.2">
      <c r="F1327" s="24"/>
      <c r="G1327" s="24"/>
      <c r="H1327" s="24"/>
    </row>
    <row r="1328" spans="6:8" x14ac:dyDescent="0.2">
      <c r="F1328" s="24"/>
      <c r="G1328" s="24"/>
      <c r="H1328" s="24"/>
    </row>
    <row r="1329" spans="6:8" x14ac:dyDescent="0.2">
      <c r="F1329" s="24"/>
      <c r="G1329" s="24"/>
      <c r="H1329" s="24"/>
    </row>
    <row r="1330" spans="6:8" x14ac:dyDescent="0.2">
      <c r="F1330" s="24"/>
      <c r="G1330" s="24"/>
      <c r="H1330" s="24"/>
    </row>
    <row r="1331" spans="6:8" x14ac:dyDescent="0.2">
      <c r="F1331" s="24"/>
      <c r="G1331" s="24"/>
      <c r="H1331" s="24"/>
    </row>
    <row r="1332" spans="6:8" x14ac:dyDescent="0.2">
      <c r="F1332" s="24"/>
      <c r="G1332" s="24"/>
      <c r="H1332" s="24"/>
    </row>
    <row r="1333" spans="6:8" x14ac:dyDescent="0.2">
      <c r="F1333" s="24"/>
      <c r="G1333" s="24"/>
      <c r="H1333" s="24"/>
    </row>
    <row r="1334" spans="6:8" x14ac:dyDescent="0.2">
      <c r="F1334" s="24"/>
      <c r="G1334" s="24"/>
      <c r="H1334" s="24"/>
    </row>
    <row r="1335" spans="6:8" x14ac:dyDescent="0.2">
      <c r="F1335" s="24"/>
      <c r="G1335" s="24"/>
      <c r="H1335" s="24"/>
    </row>
    <row r="1336" spans="6:8" x14ac:dyDescent="0.2">
      <c r="F1336" s="24"/>
      <c r="G1336" s="24"/>
      <c r="H1336" s="24"/>
    </row>
    <row r="1337" spans="6:8" x14ac:dyDescent="0.2">
      <c r="F1337" s="24"/>
      <c r="G1337" s="24"/>
      <c r="H1337" s="24"/>
    </row>
    <row r="1338" spans="6:8" x14ac:dyDescent="0.2">
      <c r="F1338" s="24"/>
      <c r="G1338" s="24"/>
      <c r="H1338" s="24"/>
    </row>
    <row r="1339" spans="6:8" x14ac:dyDescent="0.2">
      <c r="F1339" s="24"/>
      <c r="G1339" s="24"/>
      <c r="H1339" s="24"/>
    </row>
    <row r="1340" spans="6:8" x14ac:dyDescent="0.2">
      <c r="F1340" s="24"/>
      <c r="G1340" s="24"/>
      <c r="H1340" s="24"/>
    </row>
    <row r="1341" spans="6:8" x14ac:dyDescent="0.2">
      <c r="F1341" s="24"/>
      <c r="G1341" s="24"/>
      <c r="H1341" s="24"/>
    </row>
    <row r="1342" spans="6:8" x14ac:dyDescent="0.2">
      <c r="F1342" s="24"/>
      <c r="G1342" s="24"/>
      <c r="H1342" s="24"/>
    </row>
    <row r="1343" spans="6:8" x14ac:dyDescent="0.2">
      <c r="F1343" s="24"/>
      <c r="G1343" s="24"/>
      <c r="H1343" s="24"/>
    </row>
    <row r="1344" spans="6:8" x14ac:dyDescent="0.2">
      <c r="F1344" s="24"/>
      <c r="G1344" s="24"/>
      <c r="H1344" s="24"/>
    </row>
    <row r="1345" spans="6:8" x14ac:dyDescent="0.2">
      <c r="F1345" s="24"/>
      <c r="G1345" s="24"/>
      <c r="H1345" s="24"/>
    </row>
    <row r="1346" spans="6:8" x14ac:dyDescent="0.2">
      <c r="F1346" s="24"/>
      <c r="G1346" s="24"/>
      <c r="H1346" s="24"/>
    </row>
    <row r="1347" spans="6:8" x14ac:dyDescent="0.2">
      <c r="F1347" s="24"/>
      <c r="G1347" s="24"/>
      <c r="H1347" s="24"/>
    </row>
    <row r="1348" spans="6:8" x14ac:dyDescent="0.2">
      <c r="F1348" s="24"/>
      <c r="G1348" s="24"/>
      <c r="H1348" s="24"/>
    </row>
    <row r="1349" spans="6:8" x14ac:dyDescent="0.2">
      <c r="F1349" s="24"/>
      <c r="G1349" s="24"/>
      <c r="H1349" s="24"/>
    </row>
    <row r="1350" spans="6:8" x14ac:dyDescent="0.2">
      <c r="F1350" s="24"/>
      <c r="G1350" s="24"/>
      <c r="H1350" s="24"/>
    </row>
    <row r="1351" spans="6:8" x14ac:dyDescent="0.2">
      <c r="F1351" s="24"/>
      <c r="G1351" s="24"/>
      <c r="H1351" s="24"/>
    </row>
    <row r="1352" spans="6:8" x14ac:dyDescent="0.2">
      <c r="F1352" s="24"/>
      <c r="G1352" s="24"/>
      <c r="H1352" s="24"/>
    </row>
    <row r="1353" spans="6:8" x14ac:dyDescent="0.2">
      <c r="F1353" s="24"/>
      <c r="G1353" s="24"/>
      <c r="H1353" s="24"/>
    </row>
    <row r="1354" spans="6:8" x14ac:dyDescent="0.2">
      <c r="F1354" s="24"/>
      <c r="G1354" s="24"/>
      <c r="H1354" s="24"/>
    </row>
    <row r="1355" spans="6:8" x14ac:dyDescent="0.2">
      <c r="F1355" s="24"/>
      <c r="G1355" s="24"/>
      <c r="H1355" s="24"/>
    </row>
    <row r="1356" spans="6:8" x14ac:dyDescent="0.2">
      <c r="F1356" s="24"/>
      <c r="G1356" s="24"/>
      <c r="H1356" s="24"/>
    </row>
    <row r="1357" spans="6:8" x14ac:dyDescent="0.2">
      <c r="F1357" s="24"/>
      <c r="G1357" s="24"/>
      <c r="H1357" s="24"/>
    </row>
    <row r="1358" spans="6:8" x14ac:dyDescent="0.2">
      <c r="F1358" s="24"/>
      <c r="G1358" s="24"/>
      <c r="H1358" s="24"/>
    </row>
    <row r="1359" spans="6:8" x14ac:dyDescent="0.2">
      <c r="F1359" s="24"/>
      <c r="G1359" s="24"/>
      <c r="H1359" s="24"/>
    </row>
    <row r="1360" spans="6:8" x14ac:dyDescent="0.2">
      <c r="F1360" s="24"/>
      <c r="G1360" s="24"/>
      <c r="H1360" s="24"/>
    </row>
    <row r="1361" spans="6:8" x14ac:dyDescent="0.2">
      <c r="F1361" s="24"/>
      <c r="G1361" s="24"/>
      <c r="H1361" s="24"/>
    </row>
    <row r="1362" spans="6:8" x14ac:dyDescent="0.2">
      <c r="F1362" s="24"/>
      <c r="G1362" s="24"/>
      <c r="H1362" s="24"/>
    </row>
    <row r="1363" spans="6:8" x14ac:dyDescent="0.2">
      <c r="F1363" s="24"/>
      <c r="G1363" s="24"/>
      <c r="H1363" s="24"/>
    </row>
    <row r="1364" spans="6:8" x14ac:dyDescent="0.2">
      <c r="F1364" s="24"/>
      <c r="G1364" s="24"/>
      <c r="H1364" s="24"/>
    </row>
    <row r="1365" spans="6:8" x14ac:dyDescent="0.2">
      <c r="F1365" s="24"/>
      <c r="G1365" s="24"/>
      <c r="H1365" s="24"/>
    </row>
    <row r="1366" spans="6:8" x14ac:dyDescent="0.2">
      <c r="F1366" s="24"/>
      <c r="G1366" s="24"/>
      <c r="H1366" s="24"/>
    </row>
    <row r="1367" spans="6:8" x14ac:dyDescent="0.2">
      <c r="F1367" s="24"/>
      <c r="G1367" s="24"/>
      <c r="H1367" s="24"/>
    </row>
    <row r="1368" spans="6:8" x14ac:dyDescent="0.2">
      <c r="F1368" s="24"/>
      <c r="G1368" s="24"/>
      <c r="H1368" s="24"/>
    </row>
    <row r="1369" spans="6:8" x14ac:dyDescent="0.2">
      <c r="F1369" s="24"/>
      <c r="G1369" s="24"/>
      <c r="H1369" s="24"/>
    </row>
    <row r="1370" spans="6:8" x14ac:dyDescent="0.2">
      <c r="F1370" s="24"/>
      <c r="G1370" s="24"/>
      <c r="H1370" s="24"/>
    </row>
    <row r="1371" spans="6:8" x14ac:dyDescent="0.2">
      <c r="F1371" s="24"/>
      <c r="G1371" s="24"/>
      <c r="H1371" s="24"/>
    </row>
    <row r="1372" spans="6:8" x14ac:dyDescent="0.2">
      <c r="F1372" s="24"/>
      <c r="G1372" s="24"/>
      <c r="H1372" s="24"/>
    </row>
    <row r="1373" spans="6:8" x14ac:dyDescent="0.2">
      <c r="F1373" s="24"/>
      <c r="G1373" s="24"/>
      <c r="H1373" s="24"/>
    </row>
    <row r="1374" spans="6:8" x14ac:dyDescent="0.2">
      <c r="F1374" s="24"/>
      <c r="G1374" s="24"/>
      <c r="H1374" s="24"/>
    </row>
    <row r="1375" spans="6:8" x14ac:dyDescent="0.2">
      <c r="F1375" s="24"/>
      <c r="G1375" s="24"/>
      <c r="H1375" s="24"/>
    </row>
    <row r="1376" spans="6:8" x14ac:dyDescent="0.2">
      <c r="F1376" s="24"/>
      <c r="G1376" s="24"/>
      <c r="H1376" s="24"/>
    </row>
    <row r="1377" spans="6:8" x14ac:dyDescent="0.2">
      <c r="F1377" s="24"/>
      <c r="G1377" s="24"/>
      <c r="H1377" s="24"/>
    </row>
    <row r="1378" spans="6:8" x14ac:dyDescent="0.2">
      <c r="F1378" s="24"/>
      <c r="G1378" s="24"/>
      <c r="H1378" s="24"/>
    </row>
    <row r="1379" spans="6:8" x14ac:dyDescent="0.2">
      <c r="F1379" s="24"/>
      <c r="G1379" s="24"/>
      <c r="H1379" s="24"/>
    </row>
    <row r="1380" spans="6:8" x14ac:dyDescent="0.2">
      <c r="F1380" s="24"/>
      <c r="G1380" s="24"/>
      <c r="H1380" s="24"/>
    </row>
    <row r="1381" spans="6:8" x14ac:dyDescent="0.2">
      <c r="F1381" s="24"/>
      <c r="G1381" s="24"/>
      <c r="H1381" s="24"/>
    </row>
    <row r="1382" spans="6:8" x14ac:dyDescent="0.2">
      <c r="F1382" s="24"/>
      <c r="G1382" s="24"/>
      <c r="H1382" s="24"/>
    </row>
    <row r="1383" spans="6:8" x14ac:dyDescent="0.2">
      <c r="F1383" s="24"/>
      <c r="G1383" s="24"/>
      <c r="H1383" s="24"/>
    </row>
    <row r="1384" spans="6:8" x14ac:dyDescent="0.2">
      <c r="F1384" s="24"/>
      <c r="G1384" s="24"/>
      <c r="H1384" s="24"/>
    </row>
    <row r="1385" spans="6:8" x14ac:dyDescent="0.2">
      <c r="F1385" s="24"/>
      <c r="G1385" s="24"/>
      <c r="H1385" s="24"/>
    </row>
    <row r="1386" spans="6:8" x14ac:dyDescent="0.2">
      <c r="F1386" s="24"/>
      <c r="G1386" s="24"/>
      <c r="H1386" s="24"/>
    </row>
    <row r="1387" spans="6:8" x14ac:dyDescent="0.2">
      <c r="F1387" s="24"/>
      <c r="G1387" s="24"/>
      <c r="H1387" s="24"/>
    </row>
    <row r="1388" spans="6:8" x14ac:dyDescent="0.2">
      <c r="F1388" s="24"/>
      <c r="G1388" s="24"/>
      <c r="H1388" s="24"/>
    </row>
    <row r="1389" spans="6:8" x14ac:dyDescent="0.2">
      <c r="F1389" s="24"/>
      <c r="G1389" s="24"/>
      <c r="H1389" s="24"/>
    </row>
    <row r="1390" spans="6:8" x14ac:dyDescent="0.2">
      <c r="F1390" s="24"/>
      <c r="G1390" s="24"/>
      <c r="H1390" s="24"/>
    </row>
    <row r="1391" spans="6:8" x14ac:dyDescent="0.2">
      <c r="F1391" s="24"/>
      <c r="G1391" s="24"/>
      <c r="H1391" s="24"/>
    </row>
    <row r="1392" spans="6:8" x14ac:dyDescent="0.2">
      <c r="F1392" s="24"/>
      <c r="G1392" s="24"/>
      <c r="H1392" s="24"/>
    </row>
    <row r="1393" spans="6:8" x14ac:dyDescent="0.2">
      <c r="F1393" s="24"/>
      <c r="G1393" s="24"/>
      <c r="H1393" s="24"/>
    </row>
    <row r="1394" spans="6:8" x14ac:dyDescent="0.2">
      <c r="F1394" s="24"/>
      <c r="G1394" s="24"/>
      <c r="H1394" s="24"/>
    </row>
    <row r="1395" spans="6:8" x14ac:dyDescent="0.2">
      <c r="F1395" s="24"/>
      <c r="G1395" s="24"/>
      <c r="H1395" s="24"/>
    </row>
    <row r="1396" spans="6:8" x14ac:dyDescent="0.2">
      <c r="F1396" s="24"/>
      <c r="G1396" s="24"/>
      <c r="H1396" s="24"/>
    </row>
    <row r="1397" spans="6:8" x14ac:dyDescent="0.2">
      <c r="F1397" s="24"/>
      <c r="G1397" s="24"/>
      <c r="H1397" s="24"/>
    </row>
    <row r="1398" spans="6:8" x14ac:dyDescent="0.2">
      <c r="F1398" s="24"/>
      <c r="G1398" s="24"/>
      <c r="H1398" s="24"/>
    </row>
    <row r="1399" spans="6:8" x14ac:dyDescent="0.2">
      <c r="F1399" s="24"/>
      <c r="G1399" s="24"/>
      <c r="H1399" s="24"/>
    </row>
    <row r="1400" spans="6:8" x14ac:dyDescent="0.2">
      <c r="F1400" s="24"/>
      <c r="G1400" s="24"/>
      <c r="H1400" s="24"/>
    </row>
    <row r="1401" spans="6:8" x14ac:dyDescent="0.2">
      <c r="F1401" s="24"/>
      <c r="G1401" s="24"/>
      <c r="H1401" s="24"/>
    </row>
    <row r="1402" spans="6:8" x14ac:dyDescent="0.2">
      <c r="F1402" s="24"/>
      <c r="G1402" s="24"/>
      <c r="H1402" s="24"/>
    </row>
    <row r="1403" spans="6:8" x14ac:dyDescent="0.2">
      <c r="F1403" s="24"/>
      <c r="G1403" s="24"/>
      <c r="H1403" s="24"/>
    </row>
    <row r="1404" spans="6:8" x14ac:dyDescent="0.2">
      <c r="F1404" s="24"/>
      <c r="G1404" s="24"/>
      <c r="H1404" s="24"/>
    </row>
    <row r="1405" spans="6:8" x14ac:dyDescent="0.2">
      <c r="F1405" s="24"/>
      <c r="G1405" s="24"/>
      <c r="H1405" s="24"/>
    </row>
    <row r="1406" spans="6:8" x14ac:dyDescent="0.2">
      <c r="F1406" s="24"/>
      <c r="G1406" s="24"/>
      <c r="H1406" s="24"/>
    </row>
    <row r="1407" spans="6:8" x14ac:dyDescent="0.2">
      <c r="F1407" s="24"/>
      <c r="G1407" s="24"/>
      <c r="H1407" s="24"/>
    </row>
    <row r="1408" spans="6:8" x14ac:dyDescent="0.2">
      <c r="F1408" s="24"/>
      <c r="G1408" s="24"/>
      <c r="H1408" s="24"/>
    </row>
    <row r="1409" spans="6:8" x14ac:dyDescent="0.2">
      <c r="F1409" s="24"/>
      <c r="G1409" s="24"/>
      <c r="H1409" s="24"/>
    </row>
    <row r="1410" spans="6:8" x14ac:dyDescent="0.2">
      <c r="F1410" s="24"/>
      <c r="G1410" s="24"/>
      <c r="H1410" s="24"/>
    </row>
    <row r="1411" spans="6:8" x14ac:dyDescent="0.2">
      <c r="F1411" s="24"/>
      <c r="G1411" s="24"/>
      <c r="H1411" s="24"/>
    </row>
    <row r="1412" spans="6:8" x14ac:dyDescent="0.2">
      <c r="F1412" s="24"/>
      <c r="G1412" s="24"/>
      <c r="H1412" s="24"/>
    </row>
    <row r="1413" spans="6:8" x14ac:dyDescent="0.2">
      <c r="F1413" s="24"/>
      <c r="G1413" s="24"/>
      <c r="H1413" s="24"/>
    </row>
    <row r="1414" spans="6:8" x14ac:dyDescent="0.2">
      <c r="F1414" s="24"/>
      <c r="G1414" s="24"/>
      <c r="H1414" s="24"/>
    </row>
    <row r="1415" spans="6:8" x14ac:dyDescent="0.2">
      <c r="F1415" s="24"/>
      <c r="G1415" s="24"/>
      <c r="H1415" s="24"/>
    </row>
    <row r="1416" spans="6:8" x14ac:dyDescent="0.2">
      <c r="F1416" s="24"/>
      <c r="G1416" s="24"/>
      <c r="H1416" s="24"/>
    </row>
    <row r="1417" spans="6:8" x14ac:dyDescent="0.2">
      <c r="F1417" s="24"/>
      <c r="G1417" s="24"/>
      <c r="H1417" s="24"/>
    </row>
    <row r="1418" spans="6:8" x14ac:dyDescent="0.2">
      <c r="F1418" s="24"/>
      <c r="G1418" s="24"/>
      <c r="H1418" s="24"/>
    </row>
    <row r="1419" spans="6:8" x14ac:dyDescent="0.2">
      <c r="F1419" s="24"/>
      <c r="G1419" s="24"/>
      <c r="H1419" s="24"/>
    </row>
    <row r="1420" spans="6:8" x14ac:dyDescent="0.2">
      <c r="F1420" s="24"/>
      <c r="G1420" s="24"/>
      <c r="H1420" s="24"/>
    </row>
    <row r="1421" spans="6:8" x14ac:dyDescent="0.2">
      <c r="F1421" s="24"/>
      <c r="G1421" s="24"/>
      <c r="H1421" s="24"/>
    </row>
    <row r="1422" spans="6:8" x14ac:dyDescent="0.2">
      <c r="F1422" s="24"/>
      <c r="G1422" s="24"/>
      <c r="H1422" s="24"/>
    </row>
    <row r="1423" spans="6:8" x14ac:dyDescent="0.2">
      <c r="F1423" s="24"/>
      <c r="G1423" s="24"/>
      <c r="H1423" s="24"/>
    </row>
    <row r="1424" spans="6:8" x14ac:dyDescent="0.2">
      <c r="F1424" s="24"/>
      <c r="G1424" s="24"/>
      <c r="H1424" s="24"/>
    </row>
    <row r="1425" spans="6:8" x14ac:dyDescent="0.2">
      <c r="F1425" s="24"/>
      <c r="G1425" s="24"/>
      <c r="H1425" s="24"/>
    </row>
    <row r="1426" spans="6:8" x14ac:dyDescent="0.2">
      <c r="F1426" s="24"/>
      <c r="G1426" s="24"/>
      <c r="H1426" s="24"/>
    </row>
    <row r="1427" spans="6:8" x14ac:dyDescent="0.2">
      <c r="F1427" s="24"/>
      <c r="G1427" s="24"/>
      <c r="H1427" s="24"/>
    </row>
    <row r="1428" spans="6:8" x14ac:dyDescent="0.2">
      <c r="F1428" s="24"/>
      <c r="G1428" s="24"/>
      <c r="H1428" s="24"/>
    </row>
    <row r="1429" spans="6:8" x14ac:dyDescent="0.2">
      <c r="F1429" s="24"/>
      <c r="G1429" s="24"/>
      <c r="H1429" s="24"/>
    </row>
    <row r="1430" spans="6:8" x14ac:dyDescent="0.2">
      <c r="F1430" s="24"/>
      <c r="G1430" s="24"/>
      <c r="H1430" s="24"/>
    </row>
    <row r="1431" spans="6:8" x14ac:dyDescent="0.2">
      <c r="F1431" s="24"/>
      <c r="G1431" s="24"/>
      <c r="H1431" s="24"/>
    </row>
    <row r="1432" spans="6:8" x14ac:dyDescent="0.2">
      <c r="F1432" s="24"/>
      <c r="G1432" s="24"/>
      <c r="H1432" s="24"/>
    </row>
    <row r="1433" spans="6:8" x14ac:dyDescent="0.2">
      <c r="F1433" s="24"/>
      <c r="G1433" s="24"/>
      <c r="H1433" s="24"/>
    </row>
    <row r="1434" spans="6:8" x14ac:dyDescent="0.2">
      <c r="F1434" s="24"/>
      <c r="G1434" s="24"/>
      <c r="H1434" s="24"/>
    </row>
    <row r="1435" spans="6:8" x14ac:dyDescent="0.2">
      <c r="F1435" s="24"/>
      <c r="G1435" s="24"/>
      <c r="H1435" s="24"/>
    </row>
    <row r="1436" spans="6:8" x14ac:dyDescent="0.2">
      <c r="F1436" s="24"/>
      <c r="G1436" s="24"/>
      <c r="H1436" s="24"/>
    </row>
    <row r="1437" spans="6:8" x14ac:dyDescent="0.2">
      <c r="F1437" s="24"/>
      <c r="G1437" s="24"/>
      <c r="H1437" s="24"/>
    </row>
    <row r="1438" spans="6:8" x14ac:dyDescent="0.2">
      <c r="F1438" s="24"/>
      <c r="G1438" s="24"/>
      <c r="H1438" s="24"/>
    </row>
    <row r="1439" spans="6:8" x14ac:dyDescent="0.2">
      <c r="F1439" s="24"/>
      <c r="G1439" s="24"/>
      <c r="H1439" s="24"/>
    </row>
    <row r="1440" spans="6:8" x14ac:dyDescent="0.2">
      <c r="F1440" s="24"/>
      <c r="G1440" s="24"/>
      <c r="H1440" s="24"/>
    </row>
    <row r="1441" spans="6:8" x14ac:dyDescent="0.2">
      <c r="F1441" s="24"/>
      <c r="G1441" s="24"/>
      <c r="H1441" s="24"/>
    </row>
    <row r="1442" spans="6:8" x14ac:dyDescent="0.2">
      <c r="F1442" s="24"/>
      <c r="G1442" s="24"/>
      <c r="H1442" s="24"/>
    </row>
    <row r="1443" spans="6:8" x14ac:dyDescent="0.2">
      <c r="F1443" s="24"/>
      <c r="G1443" s="24"/>
      <c r="H1443" s="24"/>
    </row>
    <row r="1444" spans="6:8" x14ac:dyDescent="0.2">
      <c r="F1444" s="24"/>
      <c r="G1444" s="24"/>
      <c r="H1444" s="24"/>
    </row>
    <row r="1445" spans="6:8" x14ac:dyDescent="0.2">
      <c r="F1445" s="24"/>
      <c r="G1445" s="24"/>
      <c r="H1445" s="24"/>
    </row>
    <row r="1446" spans="6:8" x14ac:dyDescent="0.2">
      <c r="F1446" s="24"/>
      <c r="G1446" s="24"/>
      <c r="H1446" s="24"/>
    </row>
    <row r="1447" spans="6:8" x14ac:dyDescent="0.2">
      <c r="F1447" s="24"/>
      <c r="G1447" s="24"/>
      <c r="H1447" s="24"/>
    </row>
    <row r="1448" spans="6:8" x14ac:dyDescent="0.2">
      <c r="F1448" s="24"/>
      <c r="G1448" s="24"/>
      <c r="H1448" s="24"/>
    </row>
    <row r="1449" spans="6:8" x14ac:dyDescent="0.2">
      <c r="F1449" s="24"/>
      <c r="G1449" s="24"/>
      <c r="H1449" s="24"/>
    </row>
    <row r="1450" spans="6:8" x14ac:dyDescent="0.2">
      <c r="F1450" s="24"/>
      <c r="G1450" s="24"/>
      <c r="H1450" s="24"/>
    </row>
    <row r="1451" spans="6:8" x14ac:dyDescent="0.2">
      <c r="F1451" s="24"/>
      <c r="G1451" s="24"/>
      <c r="H1451" s="24"/>
    </row>
    <row r="1452" spans="6:8" x14ac:dyDescent="0.2">
      <c r="F1452" s="24"/>
      <c r="G1452" s="24"/>
      <c r="H1452" s="24"/>
    </row>
    <row r="1453" spans="6:8" x14ac:dyDescent="0.2">
      <c r="F1453" s="24"/>
      <c r="G1453" s="24"/>
      <c r="H1453" s="24"/>
    </row>
    <row r="1454" spans="6:8" x14ac:dyDescent="0.2">
      <c r="F1454" s="24"/>
      <c r="G1454" s="24"/>
      <c r="H1454" s="24"/>
    </row>
    <row r="1455" spans="6:8" x14ac:dyDescent="0.2">
      <c r="F1455" s="24"/>
      <c r="G1455" s="24"/>
      <c r="H1455" s="24"/>
    </row>
    <row r="1456" spans="6:8" x14ac:dyDescent="0.2">
      <c r="F1456" s="24"/>
      <c r="G1456" s="24"/>
      <c r="H1456" s="24"/>
    </row>
    <row r="1457" spans="6:8" x14ac:dyDescent="0.2">
      <c r="F1457" s="24"/>
      <c r="G1457" s="24"/>
      <c r="H1457" s="24"/>
    </row>
    <row r="1458" spans="6:8" x14ac:dyDescent="0.2">
      <c r="F1458" s="24"/>
      <c r="G1458" s="24"/>
      <c r="H1458" s="24"/>
    </row>
    <row r="1459" spans="6:8" x14ac:dyDescent="0.2">
      <c r="F1459" s="24"/>
      <c r="G1459" s="24"/>
      <c r="H1459" s="24"/>
    </row>
    <row r="1460" spans="6:8" x14ac:dyDescent="0.2">
      <c r="F1460" s="24"/>
      <c r="G1460" s="24"/>
      <c r="H1460" s="24"/>
    </row>
    <row r="1461" spans="6:8" x14ac:dyDescent="0.2">
      <c r="F1461" s="24"/>
      <c r="G1461" s="24"/>
      <c r="H1461" s="24"/>
    </row>
    <row r="1462" spans="6:8" x14ac:dyDescent="0.2">
      <c r="F1462" s="24"/>
      <c r="G1462" s="24"/>
      <c r="H1462" s="24"/>
    </row>
    <row r="1463" spans="6:8" x14ac:dyDescent="0.2">
      <c r="F1463" s="24"/>
      <c r="G1463" s="24"/>
      <c r="H1463" s="24"/>
    </row>
    <row r="1464" spans="6:8" x14ac:dyDescent="0.2">
      <c r="F1464" s="24"/>
      <c r="G1464" s="24"/>
      <c r="H1464" s="24"/>
    </row>
    <row r="1465" spans="6:8" x14ac:dyDescent="0.2">
      <c r="F1465" s="24"/>
      <c r="G1465" s="24"/>
      <c r="H1465" s="24"/>
    </row>
    <row r="1466" spans="6:8" x14ac:dyDescent="0.2">
      <c r="F1466" s="24"/>
      <c r="G1466" s="24"/>
      <c r="H1466" s="24"/>
    </row>
    <row r="1467" spans="6:8" x14ac:dyDescent="0.2">
      <c r="F1467" s="24"/>
      <c r="G1467" s="24"/>
      <c r="H1467" s="24"/>
    </row>
    <row r="1468" spans="6:8" x14ac:dyDescent="0.2">
      <c r="F1468" s="24"/>
      <c r="G1468" s="24"/>
      <c r="H1468" s="24"/>
    </row>
    <row r="1469" spans="6:8" x14ac:dyDescent="0.2">
      <c r="F1469" s="24"/>
      <c r="G1469" s="24"/>
      <c r="H1469" s="24"/>
    </row>
    <row r="1470" spans="6:8" x14ac:dyDescent="0.2">
      <c r="F1470" s="24"/>
      <c r="G1470" s="24"/>
      <c r="H1470" s="24"/>
    </row>
    <row r="1471" spans="6:8" x14ac:dyDescent="0.2">
      <c r="F1471" s="24"/>
      <c r="G1471" s="24"/>
      <c r="H1471" s="24"/>
    </row>
    <row r="1472" spans="6:8" x14ac:dyDescent="0.2">
      <c r="F1472" s="24"/>
      <c r="G1472" s="24"/>
      <c r="H1472" s="24"/>
    </row>
    <row r="1473" spans="6:8" x14ac:dyDescent="0.2">
      <c r="F1473" s="24"/>
      <c r="G1473" s="24"/>
      <c r="H1473" s="24"/>
    </row>
    <row r="1474" spans="6:8" x14ac:dyDescent="0.2">
      <c r="F1474" s="24"/>
      <c r="G1474" s="24"/>
      <c r="H1474" s="24"/>
    </row>
    <row r="1475" spans="6:8" x14ac:dyDescent="0.2">
      <c r="F1475" s="24"/>
      <c r="G1475" s="24"/>
      <c r="H1475" s="24"/>
    </row>
    <row r="1476" spans="6:8" x14ac:dyDescent="0.2">
      <c r="F1476" s="24"/>
      <c r="G1476" s="24"/>
      <c r="H1476" s="24"/>
    </row>
    <row r="1477" spans="6:8" x14ac:dyDescent="0.2">
      <c r="F1477" s="24"/>
      <c r="G1477" s="24"/>
      <c r="H1477" s="24"/>
    </row>
    <row r="1478" spans="6:8" x14ac:dyDescent="0.2">
      <c r="F1478" s="24"/>
      <c r="G1478" s="24"/>
      <c r="H1478" s="24"/>
    </row>
    <row r="1479" spans="6:8" x14ac:dyDescent="0.2">
      <c r="F1479" s="24"/>
      <c r="G1479" s="24"/>
      <c r="H1479" s="24"/>
    </row>
    <row r="1480" spans="6:8" x14ac:dyDescent="0.2">
      <c r="F1480" s="24"/>
      <c r="G1480" s="24"/>
      <c r="H1480" s="24"/>
    </row>
    <row r="1481" spans="6:8" x14ac:dyDescent="0.2">
      <c r="F1481" s="24"/>
      <c r="G1481" s="24"/>
      <c r="H1481" s="24"/>
    </row>
    <row r="1482" spans="6:8" x14ac:dyDescent="0.2">
      <c r="F1482" s="24"/>
      <c r="G1482" s="24"/>
      <c r="H1482" s="24"/>
    </row>
    <row r="1483" spans="6:8" x14ac:dyDescent="0.2">
      <c r="F1483" s="24"/>
      <c r="G1483" s="24"/>
      <c r="H1483" s="24"/>
    </row>
    <row r="1484" spans="6:8" x14ac:dyDescent="0.2">
      <c r="F1484" s="24"/>
      <c r="G1484" s="24"/>
      <c r="H1484" s="24"/>
    </row>
    <row r="1485" spans="6:8" x14ac:dyDescent="0.2">
      <c r="F1485" s="24"/>
      <c r="G1485" s="24"/>
      <c r="H1485" s="24"/>
    </row>
    <row r="1486" spans="6:8" x14ac:dyDescent="0.2">
      <c r="F1486" s="24"/>
      <c r="G1486" s="24"/>
      <c r="H1486" s="24"/>
    </row>
    <row r="1487" spans="6:8" x14ac:dyDescent="0.2">
      <c r="F1487" s="24"/>
      <c r="G1487" s="24"/>
      <c r="H1487" s="24"/>
    </row>
    <row r="1488" spans="6:8" x14ac:dyDescent="0.2">
      <c r="F1488" s="24"/>
      <c r="G1488" s="24"/>
      <c r="H1488" s="24"/>
    </row>
    <row r="1489" spans="6:8" x14ac:dyDescent="0.2">
      <c r="F1489" s="24"/>
      <c r="G1489" s="24"/>
      <c r="H1489" s="24"/>
    </row>
    <row r="1490" spans="6:8" x14ac:dyDescent="0.2">
      <c r="F1490" s="24"/>
      <c r="G1490" s="24"/>
      <c r="H1490" s="24"/>
    </row>
    <row r="1491" spans="6:8" x14ac:dyDescent="0.2">
      <c r="F1491" s="24"/>
      <c r="G1491" s="24"/>
      <c r="H1491" s="24"/>
    </row>
    <row r="1492" spans="6:8" x14ac:dyDescent="0.2">
      <c r="F1492" s="24"/>
      <c r="G1492" s="24"/>
      <c r="H1492" s="24"/>
    </row>
    <row r="1493" spans="6:8" x14ac:dyDescent="0.2">
      <c r="F1493" s="24"/>
      <c r="G1493" s="24"/>
      <c r="H1493" s="24"/>
    </row>
    <row r="1494" spans="6:8" x14ac:dyDescent="0.2">
      <c r="F1494" s="24"/>
      <c r="G1494" s="24"/>
      <c r="H1494" s="24"/>
    </row>
    <row r="1495" spans="6:8" x14ac:dyDescent="0.2">
      <c r="F1495" s="24"/>
      <c r="G1495" s="24"/>
      <c r="H1495" s="24"/>
    </row>
    <row r="1496" spans="6:8" x14ac:dyDescent="0.2">
      <c r="F1496" s="24"/>
      <c r="G1496" s="24"/>
      <c r="H1496" s="24"/>
    </row>
    <row r="1497" spans="6:8" x14ac:dyDescent="0.2">
      <c r="F1497" s="24"/>
      <c r="G1497" s="24"/>
      <c r="H1497" s="24"/>
    </row>
    <row r="1498" spans="6:8" x14ac:dyDescent="0.2">
      <c r="F1498" s="24"/>
      <c r="G1498" s="24"/>
      <c r="H1498" s="24"/>
    </row>
    <row r="1499" spans="6:8" x14ac:dyDescent="0.2">
      <c r="F1499" s="24"/>
      <c r="G1499" s="24"/>
      <c r="H1499" s="24"/>
    </row>
    <row r="1500" spans="6:8" x14ac:dyDescent="0.2">
      <c r="F1500" s="24"/>
      <c r="G1500" s="24"/>
      <c r="H1500" s="24"/>
    </row>
    <row r="1501" spans="6:8" x14ac:dyDescent="0.2">
      <c r="F1501" s="24"/>
      <c r="G1501" s="24"/>
      <c r="H1501" s="24"/>
    </row>
    <row r="1502" spans="6:8" x14ac:dyDescent="0.2">
      <c r="F1502" s="24"/>
      <c r="G1502" s="24"/>
      <c r="H1502" s="24"/>
    </row>
    <row r="1503" spans="6:8" x14ac:dyDescent="0.2">
      <c r="F1503" s="24"/>
      <c r="G1503" s="24"/>
      <c r="H1503" s="24"/>
    </row>
    <row r="1504" spans="6:8" x14ac:dyDescent="0.2">
      <c r="F1504" s="24"/>
      <c r="G1504" s="24"/>
      <c r="H1504" s="24"/>
    </row>
    <row r="1505" spans="6:8" x14ac:dyDescent="0.2">
      <c r="F1505" s="24"/>
      <c r="G1505" s="24"/>
      <c r="H1505" s="24"/>
    </row>
    <row r="1506" spans="6:8" x14ac:dyDescent="0.2">
      <c r="F1506" s="24"/>
      <c r="G1506" s="24"/>
      <c r="H1506" s="24"/>
    </row>
    <row r="1507" spans="6:8" x14ac:dyDescent="0.2">
      <c r="F1507" s="24"/>
      <c r="G1507" s="24"/>
      <c r="H1507" s="24"/>
    </row>
    <row r="1508" spans="6:8" x14ac:dyDescent="0.2">
      <c r="F1508" s="24"/>
      <c r="G1508" s="24"/>
      <c r="H1508" s="24"/>
    </row>
    <row r="1509" spans="6:8" x14ac:dyDescent="0.2">
      <c r="F1509" s="24"/>
      <c r="G1509" s="24"/>
      <c r="H1509" s="24"/>
    </row>
    <row r="1510" spans="6:8" x14ac:dyDescent="0.2">
      <c r="F1510" s="24"/>
      <c r="G1510" s="24"/>
      <c r="H1510" s="24"/>
    </row>
    <row r="1511" spans="6:8" x14ac:dyDescent="0.2">
      <c r="F1511" s="24"/>
      <c r="G1511" s="24"/>
      <c r="H1511" s="24"/>
    </row>
    <row r="1512" spans="6:8" x14ac:dyDescent="0.2">
      <c r="F1512" s="24"/>
      <c r="G1512" s="24"/>
      <c r="H1512" s="24"/>
    </row>
    <row r="1513" spans="6:8" x14ac:dyDescent="0.2">
      <c r="F1513" s="24"/>
      <c r="G1513" s="24"/>
      <c r="H1513" s="24"/>
    </row>
    <row r="1514" spans="6:8" x14ac:dyDescent="0.2">
      <c r="F1514" s="24"/>
      <c r="G1514" s="24"/>
      <c r="H1514" s="24"/>
    </row>
    <row r="1515" spans="6:8" x14ac:dyDescent="0.2">
      <c r="F1515" s="24"/>
      <c r="G1515" s="24"/>
      <c r="H1515" s="24"/>
    </row>
    <row r="1516" spans="6:8" x14ac:dyDescent="0.2">
      <c r="F1516" s="24"/>
      <c r="G1516" s="24"/>
      <c r="H1516" s="24"/>
    </row>
    <row r="1517" spans="6:8" x14ac:dyDescent="0.2">
      <c r="F1517" s="24"/>
      <c r="G1517" s="24"/>
      <c r="H1517" s="24"/>
    </row>
    <row r="1518" spans="6:8" x14ac:dyDescent="0.2">
      <c r="F1518" s="24"/>
      <c r="G1518" s="24"/>
      <c r="H1518" s="24"/>
    </row>
    <row r="1519" spans="6:8" x14ac:dyDescent="0.2">
      <c r="F1519" s="24"/>
      <c r="G1519" s="24"/>
      <c r="H1519" s="24"/>
    </row>
    <row r="1520" spans="6:8" x14ac:dyDescent="0.2">
      <c r="F1520" s="24"/>
      <c r="G1520" s="24"/>
      <c r="H1520" s="24"/>
    </row>
    <row r="1521" spans="6:8" x14ac:dyDescent="0.2">
      <c r="F1521" s="24"/>
      <c r="G1521" s="24"/>
      <c r="H1521" s="24"/>
    </row>
    <row r="1522" spans="6:8" x14ac:dyDescent="0.2">
      <c r="F1522" s="24"/>
      <c r="G1522" s="24"/>
      <c r="H1522" s="24"/>
    </row>
    <row r="1523" spans="6:8" x14ac:dyDescent="0.2">
      <c r="F1523" s="24"/>
      <c r="G1523" s="24"/>
      <c r="H1523" s="24"/>
    </row>
    <row r="1524" spans="6:8" x14ac:dyDescent="0.2">
      <c r="F1524" s="24"/>
      <c r="G1524" s="24"/>
      <c r="H1524" s="24"/>
    </row>
    <row r="1525" spans="6:8" x14ac:dyDescent="0.2">
      <c r="F1525" s="24"/>
      <c r="G1525" s="24"/>
      <c r="H1525" s="24"/>
    </row>
    <row r="1526" spans="6:8" x14ac:dyDescent="0.2">
      <c r="F1526" s="24"/>
      <c r="G1526" s="24"/>
      <c r="H1526" s="24"/>
    </row>
    <row r="1527" spans="6:8" x14ac:dyDescent="0.2">
      <c r="F1527" s="24"/>
      <c r="G1527" s="24"/>
      <c r="H1527" s="24"/>
    </row>
    <row r="1528" spans="6:8" x14ac:dyDescent="0.2">
      <c r="F1528" s="24"/>
      <c r="G1528" s="24"/>
      <c r="H1528" s="24"/>
    </row>
    <row r="1529" spans="6:8" x14ac:dyDescent="0.2">
      <c r="F1529" s="24"/>
      <c r="G1529" s="24"/>
      <c r="H1529" s="24"/>
    </row>
    <row r="1530" spans="6:8" x14ac:dyDescent="0.2">
      <c r="F1530" s="24"/>
      <c r="G1530" s="24"/>
      <c r="H1530" s="24"/>
    </row>
    <row r="1531" spans="6:8" x14ac:dyDescent="0.2">
      <c r="F1531" s="24"/>
      <c r="G1531" s="24"/>
      <c r="H1531" s="24"/>
    </row>
    <row r="1532" spans="6:8" x14ac:dyDescent="0.2">
      <c r="F1532" s="24"/>
      <c r="G1532" s="24"/>
      <c r="H1532" s="24"/>
    </row>
    <row r="1533" spans="6:8" x14ac:dyDescent="0.2">
      <c r="F1533" s="24"/>
      <c r="G1533" s="24"/>
      <c r="H1533" s="24"/>
    </row>
    <row r="1534" spans="6:8" x14ac:dyDescent="0.2">
      <c r="F1534" s="24"/>
      <c r="G1534" s="24"/>
      <c r="H1534" s="24"/>
    </row>
    <row r="1535" spans="6:8" x14ac:dyDescent="0.2">
      <c r="F1535" s="24"/>
      <c r="G1535" s="24"/>
      <c r="H1535" s="24"/>
    </row>
    <row r="1536" spans="6:8" x14ac:dyDescent="0.2">
      <c r="F1536" s="24"/>
      <c r="G1536" s="24"/>
      <c r="H1536" s="24"/>
    </row>
    <row r="1537" spans="6:8" x14ac:dyDescent="0.2">
      <c r="F1537" s="24"/>
      <c r="G1537" s="24"/>
      <c r="H1537" s="24"/>
    </row>
    <row r="1538" spans="6:8" x14ac:dyDescent="0.2">
      <c r="F1538" s="24"/>
      <c r="G1538" s="24"/>
      <c r="H1538" s="24"/>
    </row>
    <row r="1539" spans="6:8" x14ac:dyDescent="0.2">
      <c r="F1539" s="24"/>
      <c r="G1539" s="24"/>
      <c r="H1539" s="24"/>
    </row>
    <row r="1540" spans="6:8" x14ac:dyDescent="0.2">
      <c r="F1540" s="24"/>
      <c r="G1540" s="24"/>
      <c r="H1540" s="24"/>
    </row>
    <row r="1541" spans="6:8" x14ac:dyDescent="0.2">
      <c r="F1541" s="24"/>
      <c r="G1541" s="24"/>
      <c r="H1541" s="24"/>
    </row>
    <row r="1542" spans="6:8" x14ac:dyDescent="0.2">
      <c r="F1542" s="24"/>
      <c r="G1542" s="24"/>
      <c r="H1542" s="24"/>
    </row>
    <row r="1543" spans="6:8" x14ac:dyDescent="0.2">
      <c r="F1543" s="24"/>
      <c r="G1543" s="24"/>
      <c r="H1543" s="24"/>
    </row>
    <row r="1544" spans="6:8" x14ac:dyDescent="0.2">
      <c r="F1544" s="24"/>
      <c r="G1544" s="24"/>
      <c r="H1544" s="24"/>
    </row>
    <row r="1545" spans="6:8" x14ac:dyDescent="0.2">
      <c r="F1545" s="24"/>
      <c r="G1545" s="24"/>
      <c r="H1545" s="24"/>
    </row>
    <row r="1546" spans="6:8" x14ac:dyDescent="0.2">
      <c r="F1546" s="24"/>
      <c r="G1546" s="24"/>
      <c r="H1546" s="24"/>
    </row>
    <row r="1547" spans="6:8" x14ac:dyDescent="0.2">
      <c r="F1547" s="24"/>
      <c r="G1547" s="24"/>
      <c r="H1547" s="24"/>
    </row>
    <row r="1548" spans="6:8" x14ac:dyDescent="0.2">
      <c r="F1548" s="24"/>
      <c r="G1548" s="24"/>
      <c r="H1548" s="24"/>
    </row>
    <row r="1549" spans="6:8" x14ac:dyDescent="0.2">
      <c r="F1549" s="24"/>
      <c r="G1549" s="24"/>
      <c r="H1549" s="24"/>
    </row>
    <row r="1550" spans="6:8" x14ac:dyDescent="0.2">
      <c r="F1550" s="24"/>
      <c r="G1550" s="24"/>
      <c r="H1550" s="24"/>
    </row>
    <row r="1551" spans="6:8" x14ac:dyDescent="0.2">
      <c r="F1551" s="24"/>
      <c r="G1551" s="24"/>
      <c r="H1551" s="24"/>
    </row>
    <row r="1552" spans="6:8" x14ac:dyDescent="0.2">
      <c r="F1552" s="24"/>
      <c r="G1552" s="24"/>
      <c r="H1552" s="24"/>
    </row>
    <row r="1553" spans="6:8" x14ac:dyDescent="0.2">
      <c r="F1553" s="24"/>
      <c r="G1553" s="24"/>
      <c r="H1553" s="24"/>
    </row>
    <row r="1554" spans="6:8" x14ac:dyDescent="0.2">
      <c r="F1554" s="24"/>
      <c r="G1554" s="24"/>
      <c r="H1554" s="24"/>
    </row>
    <row r="1555" spans="6:8" x14ac:dyDescent="0.2">
      <c r="F1555" s="24"/>
      <c r="G1555" s="24"/>
      <c r="H1555" s="24"/>
    </row>
    <row r="1556" spans="6:8" x14ac:dyDescent="0.2">
      <c r="F1556" s="24"/>
      <c r="G1556" s="24"/>
      <c r="H1556" s="24"/>
    </row>
    <row r="1557" spans="6:8" x14ac:dyDescent="0.2">
      <c r="F1557" s="24"/>
      <c r="G1557" s="24"/>
      <c r="H1557" s="24"/>
    </row>
    <row r="1558" spans="6:8" x14ac:dyDescent="0.2">
      <c r="F1558" s="24"/>
      <c r="G1558" s="24"/>
      <c r="H1558" s="24"/>
    </row>
    <row r="1559" spans="6:8" x14ac:dyDescent="0.2">
      <c r="F1559" s="24"/>
      <c r="G1559" s="24"/>
      <c r="H1559" s="24"/>
    </row>
    <row r="1560" spans="6:8" x14ac:dyDescent="0.2">
      <c r="F1560" s="24"/>
      <c r="G1560" s="24"/>
      <c r="H1560" s="24"/>
    </row>
    <row r="1561" spans="6:8" x14ac:dyDescent="0.2">
      <c r="F1561" s="24"/>
      <c r="G1561" s="24"/>
      <c r="H1561" s="24"/>
    </row>
    <row r="1562" spans="6:8" x14ac:dyDescent="0.2">
      <c r="F1562" s="24"/>
      <c r="G1562" s="24"/>
      <c r="H1562" s="24"/>
    </row>
    <row r="1563" spans="6:8" x14ac:dyDescent="0.2">
      <c r="F1563" s="24"/>
      <c r="G1563" s="24"/>
      <c r="H1563" s="24"/>
    </row>
    <row r="1564" spans="6:8" x14ac:dyDescent="0.2">
      <c r="F1564" s="24"/>
      <c r="G1564" s="24"/>
      <c r="H1564" s="24"/>
    </row>
    <row r="1565" spans="6:8" x14ac:dyDescent="0.2">
      <c r="F1565" s="24"/>
      <c r="G1565" s="24"/>
      <c r="H1565" s="24"/>
    </row>
    <row r="1566" spans="6:8" x14ac:dyDescent="0.2">
      <c r="F1566" s="24"/>
      <c r="G1566" s="24"/>
      <c r="H1566" s="24"/>
    </row>
    <row r="1567" spans="6:8" x14ac:dyDescent="0.2">
      <c r="F1567" s="24"/>
      <c r="G1567" s="24"/>
      <c r="H1567" s="24"/>
    </row>
    <row r="1568" spans="6:8" x14ac:dyDescent="0.2">
      <c r="F1568" s="24"/>
      <c r="G1568" s="24"/>
      <c r="H1568" s="24"/>
    </row>
    <row r="1569" spans="6:8" x14ac:dyDescent="0.2">
      <c r="F1569" s="24"/>
      <c r="G1569" s="24"/>
      <c r="H1569" s="24"/>
    </row>
    <row r="1570" spans="6:8" x14ac:dyDescent="0.2">
      <c r="F1570" s="24"/>
      <c r="G1570" s="24"/>
      <c r="H1570" s="24"/>
    </row>
    <row r="1571" spans="6:8" x14ac:dyDescent="0.2">
      <c r="F1571" s="24"/>
      <c r="G1571" s="24"/>
      <c r="H1571" s="24"/>
    </row>
    <row r="1572" spans="6:8" x14ac:dyDescent="0.2">
      <c r="F1572" s="24"/>
      <c r="G1572" s="24"/>
      <c r="H1572" s="24"/>
    </row>
    <row r="1573" spans="6:8" x14ac:dyDescent="0.2">
      <c r="F1573" s="24"/>
      <c r="G1573" s="24"/>
      <c r="H1573" s="24"/>
    </row>
    <row r="1574" spans="6:8" x14ac:dyDescent="0.2">
      <c r="F1574" s="24"/>
      <c r="G1574" s="24"/>
      <c r="H1574" s="24"/>
    </row>
    <row r="1575" spans="6:8" x14ac:dyDescent="0.2">
      <c r="F1575" s="24"/>
      <c r="G1575" s="24"/>
      <c r="H1575" s="24"/>
    </row>
    <row r="1576" spans="6:8" x14ac:dyDescent="0.2">
      <c r="F1576" s="24"/>
      <c r="G1576" s="24"/>
      <c r="H1576" s="24"/>
    </row>
    <row r="1577" spans="6:8" x14ac:dyDescent="0.2">
      <c r="F1577" s="24"/>
      <c r="G1577" s="24"/>
      <c r="H1577" s="24"/>
    </row>
    <row r="1578" spans="6:8" x14ac:dyDescent="0.2">
      <c r="F1578" s="24"/>
      <c r="G1578" s="24"/>
      <c r="H1578" s="24"/>
    </row>
    <row r="1579" spans="6:8" x14ac:dyDescent="0.2">
      <c r="F1579" s="24"/>
      <c r="G1579" s="24"/>
      <c r="H1579" s="24"/>
    </row>
    <row r="1580" spans="6:8" x14ac:dyDescent="0.2">
      <c r="F1580" s="24"/>
      <c r="G1580" s="24"/>
      <c r="H1580" s="24"/>
    </row>
    <row r="1581" spans="6:8" x14ac:dyDescent="0.2">
      <c r="F1581" s="24"/>
      <c r="G1581" s="24"/>
      <c r="H1581" s="24"/>
    </row>
    <row r="1582" spans="6:8" x14ac:dyDescent="0.2">
      <c r="F1582" s="24"/>
      <c r="G1582" s="24"/>
      <c r="H1582" s="24"/>
    </row>
    <row r="1583" spans="6:8" x14ac:dyDescent="0.2">
      <c r="F1583" s="24"/>
      <c r="G1583" s="24"/>
      <c r="H1583" s="24"/>
    </row>
    <row r="1584" spans="6:8" x14ac:dyDescent="0.2">
      <c r="F1584" s="24"/>
      <c r="G1584" s="24"/>
      <c r="H1584" s="24"/>
    </row>
    <row r="1585" spans="6:8" x14ac:dyDescent="0.2">
      <c r="F1585" s="24"/>
      <c r="G1585" s="24"/>
      <c r="H1585" s="24"/>
    </row>
    <row r="1586" spans="6:8" x14ac:dyDescent="0.2">
      <c r="F1586" s="24"/>
      <c r="G1586" s="24"/>
      <c r="H1586" s="24"/>
    </row>
    <row r="1587" spans="6:8" x14ac:dyDescent="0.2">
      <c r="F1587" s="24"/>
      <c r="G1587" s="24"/>
      <c r="H1587" s="24"/>
    </row>
    <row r="1588" spans="6:8" x14ac:dyDescent="0.2">
      <c r="F1588" s="24"/>
      <c r="G1588" s="24"/>
      <c r="H1588" s="24"/>
    </row>
    <row r="1589" spans="6:8" x14ac:dyDescent="0.2">
      <c r="F1589" s="24"/>
      <c r="G1589" s="24"/>
      <c r="H1589" s="24"/>
    </row>
    <row r="1590" spans="6:8" x14ac:dyDescent="0.2">
      <c r="F1590" s="24"/>
      <c r="G1590" s="24"/>
      <c r="H1590" s="24"/>
    </row>
    <row r="1591" spans="6:8" x14ac:dyDescent="0.2">
      <c r="F1591" s="24"/>
      <c r="G1591" s="24"/>
      <c r="H1591" s="24"/>
    </row>
    <row r="1592" spans="6:8" x14ac:dyDescent="0.2">
      <c r="F1592" s="24"/>
      <c r="G1592" s="24"/>
      <c r="H1592" s="24"/>
    </row>
    <row r="1593" spans="6:8" x14ac:dyDescent="0.2">
      <c r="F1593" s="24"/>
      <c r="G1593" s="24"/>
      <c r="H1593" s="24"/>
    </row>
    <row r="1594" spans="6:8" x14ac:dyDescent="0.2">
      <c r="F1594" s="24"/>
      <c r="G1594" s="24"/>
      <c r="H1594" s="24"/>
    </row>
    <row r="1595" spans="6:8" x14ac:dyDescent="0.2">
      <c r="F1595" s="24"/>
      <c r="G1595" s="24"/>
      <c r="H1595" s="24"/>
    </row>
    <row r="1596" spans="6:8" x14ac:dyDescent="0.2">
      <c r="F1596" s="24"/>
      <c r="G1596" s="24"/>
      <c r="H1596" s="24"/>
    </row>
    <row r="1597" spans="6:8" x14ac:dyDescent="0.2">
      <c r="F1597" s="24"/>
      <c r="G1597" s="24"/>
      <c r="H1597" s="24"/>
    </row>
    <row r="1598" spans="6:8" x14ac:dyDescent="0.2">
      <c r="F1598" s="24"/>
      <c r="G1598" s="24"/>
      <c r="H1598" s="24"/>
    </row>
    <row r="1599" spans="6:8" x14ac:dyDescent="0.2">
      <c r="F1599" s="24"/>
      <c r="G1599" s="24"/>
      <c r="H1599" s="24"/>
    </row>
    <row r="1600" spans="6:8" x14ac:dyDescent="0.2">
      <c r="F1600" s="24"/>
      <c r="G1600" s="24"/>
      <c r="H1600" s="24"/>
    </row>
    <row r="1601" spans="6:8" x14ac:dyDescent="0.2">
      <c r="F1601" s="24"/>
      <c r="G1601" s="24"/>
      <c r="H1601" s="24"/>
    </row>
    <row r="1602" spans="6:8" x14ac:dyDescent="0.2">
      <c r="F1602" s="24"/>
      <c r="G1602" s="24"/>
      <c r="H1602" s="24"/>
    </row>
    <row r="1603" spans="6:8" x14ac:dyDescent="0.2">
      <c r="F1603" s="24"/>
      <c r="G1603" s="24"/>
      <c r="H1603" s="24"/>
    </row>
    <row r="1604" spans="6:8" x14ac:dyDescent="0.2">
      <c r="F1604" s="24"/>
      <c r="G1604" s="24"/>
      <c r="H1604" s="24"/>
    </row>
    <row r="1605" spans="6:8" x14ac:dyDescent="0.2">
      <c r="F1605" s="24"/>
      <c r="G1605" s="24"/>
      <c r="H1605" s="24"/>
    </row>
    <row r="1606" spans="6:8" x14ac:dyDescent="0.2">
      <c r="F1606" s="24"/>
      <c r="G1606" s="24"/>
      <c r="H1606" s="24"/>
    </row>
    <row r="1607" spans="6:8" x14ac:dyDescent="0.2">
      <c r="F1607" s="24"/>
      <c r="G1607" s="24"/>
      <c r="H1607" s="24"/>
    </row>
    <row r="1608" spans="6:8" x14ac:dyDescent="0.2">
      <c r="F1608" s="24"/>
      <c r="G1608" s="24"/>
      <c r="H1608" s="24"/>
    </row>
    <row r="1609" spans="6:8" x14ac:dyDescent="0.2">
      <c r="F1609" s="24"/>
      <c r="G1609" s="24"/>
      <c r="H1609" s="24"/>
    </row>
    <row r="1610" spans="6:8" x14ac:dyDescent="0.2">
      <c r="F1610" s="24"/>
      <c r="G1610" s="24"/>
      <c r="H1610" s="24"/>
    </row>
    <row r="1611" spans="6:8" x14ac:dyDescent="0.2">
      <c r="F1611" s="24"/>
      <c r="G1611" s="24"/>
      <c r="H1611" s="24"/>
    </row>
    <row r="1612" spans="6:8" x14ac:dyDescent="0.2">
      <c r="F1612" s="24"/>
      <c r="G1612" s="24"/>
      <c r="H1612" s="24"/>
    </row>
    <row r="1613" spans="6:8" x14ac:dyDescent="0.2">
      <c r="F1613" s="24"/>
      <c r="G1613" s="24"/>
      <c r="H1613" s="24"/>
    </row>
  </sheetData>
  <phoneticPr fontId="6" type="noConversion"/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38A8E-581D-2948-821A-F183B05539AA}">
  <sheetPr>
    <tabColor theme="7" tint="-0.249977111117893"/>
  </sheetPr>
  <dimension ref="A1:K6854"/>
  <sheetViews>
    <sheetView topLeftCell="A6781" workbookViewId="0">
      <selection activeCell="E2" sqref="E2:E6854"/>
    </sheetView>
  </sheetViews>
  <sheetFormatPr baseColWidth="10" defaultColWidth="9.1640625" defaultRowHeight="13" outlineLevelCol="2" x14ac:dyDescent="0.15"/>
  <cols>
    <col min="1" max="1" width="13.6640625" style="6" customWidth="1" outlineLevel="2"/>
    <col min="2" max="2" width="11.83203125" style="6" customWidth="1" outlineLevel="1"/>
    <col min="3" max="3" width="15.6640625" style="6" customWidth="1" outlineLevel="2"/>
    <col min="4" max="4" width="57.1640625" style="6" customWidth="1" outlineLevel="1"/>
    <col min="5" max="5" width="62.83203125" style="6" customWidth="1"/>
    <col min="6" max="6" width="48" style="6" customWidth="1"/>
    <col min="7" max="9" width="15.6640625" style="6" customWidth="1"/>
    <col min="10" max="10" width="9.1640625" style="6"/>
    <col min="11" max="11" width="33.1640625" style="6" customWidth="1"/>
    <col min="12" max="256" width="9.1640625" style="6"/>
    <col min="257" max="259" width="10.6640625" style="6" customWidth="1"/>
    <col min="260" max="260" width="57.1640625" style="6" customWidth="1"/>
    <col min="261" max="261" width="62.83203125" style="6" customWidth="1"/>
    <col min="262" max="262" width="48" style="6" customWidth="1"/>
    <col min="263" max="265" width="15.6640625" style="6" customWidth="1"/>
    <col min="266" max="512" width="9.1640625" style="6"/>
    <col min="513" max="515" width="10.6640625" style="6" customWidth="1"/>
    <col min="516" max="516" width="57.1640625" style="6" customWidth="1"/>
    <col min="517" max="517" width="62.83203125" style="6" customWidth="1"/>
    <col min="518" max="518" width="48" style="6" customWidth="1"/>
    <col min="519" max="521" width="15.6640625" style="6" customWidth="1"/>
    <col min="522" max="768" width="9.1640625" style="6"/>
    <col min="769" max="771" width="10.6640625" style="6" customWidth="1"/>
    <col min="772" max="772" width="57.1640625" style="6" customWidth="1"/>
    <col min="773" max="773" width="62.83203125" style="6" customWidth="1"/>
    <col min="774" max="774" width="48" style="6" customWidth="1"/>
    <col min="775" max="777" width="15.6640625" style="6" customWidth="1"/>
    <col min="778" max="1024" width="9.1640625" style="6"/>
    <col min="1025" max="1027" width="10.6640625" style="6" customWidth="1"/>
    <col min="1028" max="1028" width="57.1640625" style="6" customWidth="1"/>
    <col min="1029" max="1029" width="62.83203125" style="6" customWidth="1"/>
    <col min="1030" max="1030" width="48" style="6" customWidth="1"/>
    <col min="1031" max="1033" width="15.6640625" style="6" customWidth="1"/>
    <col min="1034" max="1280" width="9.1640625" style="6"/>
    <col min="1281" max="1283" width="10.6640625" style="6" customWidth="1"/>
    <col min="1284" max="1284" width="57.1640625" style="6" customWidth="1"/>
    <col min="1285" max="1285" width="62.83203125" style="6" customWidth="1"/>
    <col min="1286" max="1286" width="48" style="6" customWidth="1"/>
    <col min="1287" max="1289" width="15.6640625" style="6" customWidth="1"/>
    <col min="1290" max="1536" width="9.1640625" style="6"/>
    <col min="1537" max="1539" width="10.6640625" style="6" customWidth="1"/>
    <col min="1540" max="1540" width="57.1640625" style="6" customWidth="1"/>
    <col min="1541" max="1541" width="62.83203125" style="6" customWidth="1"/>
    <col min="1542" max="1542" width="48" style="6" customWidth="1"/>
    <col min="1543" max="1545" width="15.6640625" style="6" customWidth="1"/>
    <col min="1546" max="1792" width="9.1640625" style="6"/>
    <col min="1793" max="1795" width="10.6640625" style="6" customWidth="1"/>
    <col min="1796" max="1796" width="57.1640625" style="6" customWidth="1"/>
    <col min="1797" max="1797" width="62.83203125" style="6" customWidth="1"/>
    <col min="1798" max="1798" width="48" style="6" customWidth="1"/>
    <col min="1799" max="1801" width="15.6640625" style="6" customWidth="1"/>
    <col min="1802" max="2048" width="9.1640625" style="6"/>
    <col min="2049" max="2051" width="10.6640625" style="6" customWidth="1"/>
    <col min="2052" max="2052" width="57.1640625" style="6" customWidth="1"/>
    <col min="2053" max="2053" width="62.83203125" style="6" customWidth="1"/>
    <col min="2054" max="2054" width="48" style="6" customWidth="1"/>
    <col min="2055" max="2057" width="15.6640625" style="6" customWidth="1"/>
    <col min="2058" max="2304" width="9.1640625" style="6"/>
    <col min="2305" max="2307" width="10.6640625" style="6" customWidth="1"/>
    <col min="2308" max="2308" width="57.1640625" style="6" customWidth="1"/>
    <col min="2309" max="2309" width="62.83203125" style="6" customWidth="1"/>
    <col min="2310" max="2310" width="48" style="6" customWidth="1"/>
    <col min="2311" max="2313" width="15.6640625" style="6" customWidth="1"/>
    <col min="2314" max="2560" width="9.1640625" style="6"/>
    <col min="2561" max="2563" width="10.6640625" style="6" customWidth="1"/>
    <col min="2564" max="2564" width="57.1640625" style="6" customWidth="1"/>
    <col min="2565" max="2565" width="62.83203125" style="6" customWidth="1"/>
    <col min="2566" max="2566" width="48" style="6" customWidth="1"/>
    <col min="2567" max="2569" width="15.6640625" style="6" customWidth="1"/>
    <col min="2570" max="2816" width="9.1640625" style="6"/>
    <col min="2817" max="2819" width="10.6640625" style="6" customWidth="1"/>
    <col min="2820" max="2820" width="57.1640625" style="6" customWidth="1"/>
    <col min="2821" max="2821" width="62.83203125" style="6" customWidth="1"/>
    <col min="2822" max="2822" width="48" style="6" customWidth="1"/>
    <col min="2823" max="2825" width="15.6640625" style="6" customWidth="1"/>
    <col min="2826" max="3072" width="9.1640625" style="6"/>
    <col min="3073" max="3075" width="10.6640625" style="6" customWidth="1"/>
    <col min="3076" max="3076" width="57.1640625" style="6" customWidth="1"/>
    <col min="3077" max="3077" width="62.83203125" style="6" customWidth="1"/>
    <col min="3078" max="3078" width="48" style="6" customWidth="1"/>
    <col min="3079" max="3081" width="15.6640625" style="6" customWidth="1"/>
    <col min="3082" max="3328" width="9.1640625" style="6"/>
    <col min="3329" max="3331" width="10.6640625" style="6" customWidth="1"/>
    <col min="3332" max="3332" width="57.1640625" style="6" customWidth="1"/>
    <col min="3333" max="3333" width="62.83203125" style="6" customWidth="1"/>
    <col min="3334" max="3334" width="48" style="6" customWidth="1"/>
    <col min="3335" max="3337" width="15.6640625" style="6" customWidth="1"/>
    <col min="3338" max="3584" width="9.1640625" style="6"/>
    <col min="3585" max="3587" width="10.6640625" style="6" customWidth="1"/>
    <col min="3588" max="3588" width="57.1640625" style="6" customWidth="1"/>
    <col min="3589" max="3589" width="62.83203125" style="6" customWidth="1"/>
    <col min="3590" max="3590" width="48" style="6" customWidth="1"/>
    <col min="3591" max="3593" width="15.6640625" style="6" customWidth="1"/>
    <col min="3594" max="3840" width="9.1640625" style="6"/>
    <col min="3841" max="3843" width="10.6640625" style="6" customWidth="1"/>
    <col min="3844" max="3844" width="57.1640625" style="6" customWidth="1"/>
    <col min="3845" max="3845" width="62.83203125" style="6" customWidth="1"/>
    <col min="3846" max="3846" width="48" style="6" customWidth="1"/>
    <col min="3847" max="3849" width="15.6640625" style="6" customWidth="1"/>
    <col min="3850" max="4096" width="9.1640625" style="6"/>
    <col min="4097" max="4099" width="10.6640625" style="6" customWidth="1"/>
    <col min="4100" max="4100" width="57.1640625" style="6" customWidth="1"/>
    <col min="4101" max="4101" width="62.83203125" style="6" customWidth="1"/>
    <col min="4102" max="4102" width="48" style="6" customWidth="1"/>
    <col min="4103" max="4105" width="15.6640625" style="6" customWidth="1"/>
    <col min="4106" max="4352" width="9.1640625" style="6"/>
    <col min="4353" max="4355" width="10.6640625" style="6" customWidth="1"/>
    <col min="4356" max="4356" width="57.1640625" style="6" customWidth="1"/>
    <col min="4357" max="4357" width="62.83203125" style="6" customWidth="1"/>
    <col min="4358" max="4358" width="48" style="6" customWidth="1"/>
    <col min="4359" max="4361" width="15.6640625" style="6" customWidth="1"/>
    <col min="4362" max="4608" width="9.1640625" style="6"/>
    <col min="4609" max="4611" width="10.6640625" style="6" customWidth="1"/>
    <col min="4612" max="4612" width="57.1640625" style="6" customWidth="1"/>
    <col min="4613" max="4613" width="62.83203125" style="6" customWidth="1"/>
    <col min="4614" max="4614" width="48" style="6" customWidth="1"/>
    <col min="4615" max="4617" width="15.6640625" style="6" customWidth="1"/>
    <col min="4618" max="4864" width="9.1640625" style="6"/>
    <col min="4865" max="4867" width="10.6640625" style="6" customWidth="1"/>
    <col min="4868" max="4868" width="57.1640625" style="6" customWidth="1"/>
    <col min="4869" max="4869" width="62.83203125" style="6" customWidth="1"/>
    <col min="4870" max="4870" width="48" style="6" customWidth="1"/>
    <col min="4871" max="4873" width="15.6640625" style="6" customWidth="1"/>
    <col min="4874" max="5120" width="9.1640625" style="6"/>
    <col min="5121" max="5123" width="10.6640625" style="6" customWidth="1"/>
    <col min="5124" max="5124" width="57.1640625" style="6" customWidth="1"/>
    <col min="5125" max="5125" width="62.83203125" style="6" customWidth="1"/>
    <col min="5126" max="5126" width="48" style="6" customWidth="1"/>
    <col min="5127" max="5129" width="15.6640625" style="6" customWidth="1"/>
    <col min="5130" max="5376" width="9.1640625" style="6"/>
    <col min="5377" max="5379" width="10.6640625" style="6" customWidth="1"/>
    <col min="5380" max="5380" width="57.1640625" style="6" customWidth="1"/>
    <col min="5381" max="5381" width="62.83203125" style="6" customWidth="1"/>
    <col min="5382" max="5382" width="48" style="6" customWidth="1"/>
    <col min="5383" max="5385" width="15.6640625" style="6" customWidth="1"/>
    <col min="5386" max="5632" width="9.1640625" style="6"/>
    <col min="5633" max="5635" width="10.6640625" style="6" customWidth="1"/>
    <col min="5636" max="5636" width="57.1640625" style="6" customWidth="1"/>
    <col min="5637" max="5637" width="62.83203125" style="6" customWidth="1"/>
    <col min="5638" max="5638" width="48" style="6" customWidth="1"/>
    <col min="5639" max="5641" width="15.6640625" style="6" customWidth="1"/>
    <col min="5642" max="5888" width="9.1640625" style="6"/>
    <col min="5889" max="5891" width="10.6640625" style="6" customWidth="1"/>
    <col min="5892" max="5892" width="57.1640625" style="6" customWidth="1"/>
    <col min="5893" max="5893" width="62.83203125" style="6" customWidth="1"/>
    <col min="5894" max="5894" width="48" style="6" customWidth="1"/>
    <col min="5895" max="5897" width="15.6640625" style="6" customWidth="1"/>
    <col min="5898" max="6144" width="9.1640625" style="6"/>
    <col min="6145" max="6147" width="10.6640625" style="6" customWidth="1"/>
    <col min="6148" max="6148" width="57.1640625" style="6" customWidth="1"/>
    <col min="6149" max="6149" width="62.83203125" style="6" customWidth="1"/>
    <col min="6150" max="6150" width="48" style="6" customWidth="1"/>
    <col min="6151" max="6153" width="15.6640625" style="6" customWidth="1"/>
    <col min="6154" max="6400" width="9.1640625" style="6"/>
    <col min="6401" max="6403" width="10.6640625" style="6" customWidth="1"/>
    <col min="6404" max="6404" width="57.1640625" style="6" customWidth="1"/>
    <col min="6405" max="6405" width="62.83203125" style="6" customWidth="1"/>
    <col min="6406" max="6406" width="48" style="6" customWidth="1"/>
    <col min="6407" max="6409" width="15.6640625" style="6" customWidth="1"/>
    <col min="6410" max="6656" width="9.1640625" style="6"/>
    <col min="6657" max="6659" width="10.6640625" style="6" customWidth="1"/>
    <col min="6660" max="6660" width="57.1640625" style="6" customWidth="1"/>
    <col min="6661" max="6661" width="62.83203125" style="6" customWidth="1"/>
    <col min="6662" max="6662" width="48" style="6" customWidth="1"/>
    <col min="6663" max="6665" width="15.6640625" style="6" customWidth="1"/>
    <col min="6666" max="6912" width="9.1640625" style="6"/>
    <col min="6913" max="6915" width="10.6640625" style="6" customWidth="1"/>
    <col min="6916" max="6916" width="57.1640625" style="6" customWidth="1"/>
    <col min="6917" max="6917" width="62.83203125" style="6" customWidth="1"/>
    <col min="6918" max="6918" width="48" style="6" customWidth="1"/>
    <col min="6919" max="6921" width="15.6640625" style="6" customWidth="1"/>
    <col min="6922" max="7168" width="9.1640625" style="6"/>
    <col min="7169" max="7171" width="10.6640625" style="6" customWidth="1"/>
    <col min="7172" max="7172" width="57.1640625" style="6" customWidth="1"/>
    <col min="7173" max="7173" width="62.83203125" style="6" customWidth="1"/>
    <col min="7174" max="7174" width="48" style="6" customWidth="1"/>
    <col min="7175" max="7177" width="15.6640625" style="6" customWidth="1"/>
    <col min="7178" max="7424" width="9.1640625" style="6"/>
    <col min="7425" max="7427" width="10.6640625" style="6" customWidth="1"/>
    <col min="7428" max="7428" width="57.1640625" style="6" customWidth="1"/>
    <col min="7429" max="7429" width="62.83203125" style="6" customWidth="1"/>
    <col min="7430" max="7430" width="48" style="6" customWidth="1"/>
    <col min="7431" max="7433" width="15.6640625" style="6" customWidth="1"/>
    <col min="7434" max="7680" width="9.1640625" style="6"/>
    <col min="7681" max="7683" width="10.6640625" style="6" customWidth="1"/>
    <col min="7684" max="7684" width="57.1640625" style="6" customWidth="1"/>
    <col min="7685" max="7685" width="62.83203125" style="6" customWidth="1"/>
    <col min="7686" max="7686" width="48" style="6" customWidth="1"/>
    <col min="7687" max="7689" width="15.6640625" style="6" customWidth="1"/>
    <col min="7690" max="7936" width="9.1640625" style="6"/>
    <col min="7937" max="7939" width="10.6640625" style="6" customWidth="1"/>
    <col min="7940" max="7940" width="57.1640625" style="6" customWidth="1"/>
    <col min="7941" max="7941" width="62.83203125" style="6" customWidth="1"/>
    <col min="7942" max="7942" width="48" style="6" customWidth="1"/>
    <col min="7943" max="7945" width="15.6640625" style="6" customWidth="1"/>
    <col min="7946" max="8192" width="9.1640625" style="6"/>
    <col min="8193" max="8195" width="10.6640625" style="6" customWidth="1"/>
    <col min="8196" max="8196" width="57.1640625" style="6" customWidth="1"/>
    <col min="8197" max="8197" width="62.83203125" style="6" customWidth="1"/>
    <col min="8198" max="8198" width="48" style="6" customWidth="1"/>
    <col min="8199" max="8201" width="15.6640625" style="6" customWidth="1"/>
    <col min="8202" max="8448" width="9.1640625" style="6"/>
    <col min="8449" max="8451" width="10.6640625" style="6" customWidth="1"/>
    <col min="8452" max="8452" width="57.1640625" style="6" customWidth="1"/>
    <col min="8453" max="8453" width="62.83203125" style="6" customWidth="1"/>
    <col min="8454" max="8454" width="48" style="6" customWidth="1"/>
    <col min="8455" max="8457" width="15.6640625" style="6" customWidth="1"/>
    <col min="8458" max="8704" width="9.1640625" style="6"/>
    <col min="8705" max="8707" width="10.6640625" style="6" customWidth="1"/>
    <col min="8708" max="8708" width="57.1640625" style="6" customWidth="1"/>
    <col min="8709" max="8709" width="62.83203125" style="6" customWidth="1"/>
    <col min="8710" max="8710" width="48" style="6" customWidth="1"/>
    <col min="8711" max="8713" width="15.6640625" style="6" customWidth="1"/>
    <col min="8714" max="8960" width="9.1640625" style="6"/>
    <col min="8961" max="8963" width="10.6640625" style="6" customWidth="1"/>
    <col min="8964" max="8964" width="57.1640625" style="6" customWidth="1"/>
    <col min="8965" max="8965" width="62.83203125" style="6" customWidth="1"/>
    <col min="8966" max="8966" width="48" style="6" customWidth="1"/>
    <col min="8967" max="8969" width="15.6640625" style="6" customWidth="1"/>
    <col min="8970" max="9216" width="9.1640625" style="6"/>
    <col min="9217" max="9219" width="10.6640625" style="6" customWidth="1"/>
    <col min="9220" max="9220" width="57.1640625" style="6" customWidth="1"/>
    <col min="9221" max="9221" width="62.83203125" style="6" customWidth="1"/>
    <col min="9222" max="9222" width="48" style="6" customWidth="1"/>
    <col min="9223" max="9225" width="15.6640625" style="6" customWidth="1"/>
    <col min="9226" max="9472" width="9.1640625" style="6"/>
    <col min="9473" max="9475" width="10.6640625" style="6" customWidth="1"/>
    <col min="9476" max="9476" width="57.1640625" style="6" customWidth="1"/>
    <col min="9477" max="9477" width="62.83203125" style="6" customWidth="1"/>
    <col min="9478" max="9478" width="48" style="6" customWidth="1"/>
    <col min="9479" max="9481" width="15.6640625" style="6" customWidth="1"/>
    <col min="9482" max="9728" width="9.1640625" style="6"/>
    <col min="9729" max="9731" width="10.6640625" style="6" customWidth="1"/>
    <col min="9732" max="9732" width="57.1640625" style="6" customWidth="1"/>
    <col min="9733" max="9733" width="62.83203125" style="6" customWidth="1"/>
    <col min="9734" max="9734" width="48" style="6" customWidth="1"/>
    <col min="9735" max="9737" width="15.6640625" style="6" customWidth="1"/>
    <col min="9738" max="9984" width="9.1640625" style="6"/>
    <col min="9985" max="9987" width="10.6640625" style="6" customWidth="1"/>
    <col min="9988" max="9988" width="57.1640625" style="6" customWidth="1"/>
    <col min="9989" max="9989" width="62.83203125" style="6" customWidth="1"/>
    <col min="9990" max="9990" width="48" style="6" customWidth="1"/>
    <col min="9991" max="9993" width="15.6640625" style="6" customWidth="1"/>
    <col min="9994" max="10240" width="9.1640625" style="6"/>
    <col min="10241" max="10243" width="10.6640625" style="6" customWidth="1"/>
    <col min="10244" max="10244" width="57.1640625" style="6" customWidth="1"/>
    <col min="10245" max="10245" width="62.83203125" style="6" customWidth="1"/>
    <col min="10246" max="10246" width="48" style="6" customWidth="1"/>
    <col min="10247" max="10249" width="15.6640625" style="6" customWidth="1"/>
    <col min="10250" max="10496" width="9.1640625" style="6"/>
    <col min="10497" max="10499" width="10.6640625" style="6" customWidth="1"/>
    <col min="10500" max="10500" width="57.1640625" style="6" customWidth="1"/>
    <col min="10501" max="10501" width="62.83203125" style="6" customWidth="1"/>
    <col min="10502" max="10502" width="48" style="6" customWidth="1"/>
    <col min="10503" max="10505" width="15.6640625" style="6" customWidth="1"/>
    <col min="10506" max="10752" width="9.1640625" style="6"/>
    <col min="10753" max="10755" width="10.6640625" style="6" customWidth="1"/>
    <col min="10756" max="10756" width="57.1640625" style="6" customWidth="1"/>
    <col min="10757" max="10757" width="62.83203125" style="6" customWidth="1"/>
    <col min="10758" max="10758" width="48" style="6" customWidth="1"/>
    <col min="10759" max="10761" width="15.6640625" style="6" customWidth="1"/>
    <col min="10762" max="11008" width="9.1640625" style="6"/>
    <col min="11009" max="11011" width="10.6640625" style="6" customWidth="1"/>
    <col min="11012" max="11012" width="57.1640625" style="6" customWidth="1"/>
    <col min="11013" max="11013" width="62.83203125" style="6" customWidth="1"/>
    <col min="11014" max="11014" width="48" style="6" customWidth="1"/>
    <col min="11015" max="11017" width="15.6640625" style="6" customWidth="1"/>
    <col min="11018" max="11264" width="9.1640625" style="6"/>
    <col min="11265" max="11267" width="10.6640625" style="6" customWidth="1"/>
    <col min="11268" max="11268" width="57.1640625" style="6" customWidth="1"/>
    <col min="11269" max="11269" width="62.83203125" style="6" customWidth="1"/>
    <col min="11270" max="11270" width="48" style="6" customWidth="1"/>
    <col min="11271" max="11273" width="15.6640625" style="6" customWidth="1"/>
    <col min="11274" max="11520" width="9.1640625" style="6"/>
    <col min="11521" max="11523" width="10.6640625" style="6" customWidth="1"/>
    <col min="11524" max="11524" width="57.1640625" style="6" customWidth="1"/>
    <col min="11525" max="11525" width="62.83203125" style="6" customWidth="1"/>
    <col min="11526" max="11526" width="48" style="6" customWidth="1"/>
    <col min="11527" max="11529" width="15.6640625" style="6" customWidth="1"/>
    <col min="11530" max="11776" width="9.1640625" style="6"/>
    <col min="11777" max="11779" width="10.6640625" style="6" customWidth="1"/>
    <col min="11780" max="11780" width="57.1640625" style="6" customWidth="1"/>
    <col min="11781" max="11781" width="62.83203125" style="6" customWidth="1"/>
    <col min="11782" max="11782" width="48" style="6" customWidth="1"/>
    <col min="11783" max="11785" width="15.6640625" style="6" customWidth="1"/>
    <col min="11786" max="12032" width="9.1640625" style="6"/>
    <col min="12033" max="12035" width="10.6640625" style="6" customWidth="1"/>
    <col min="12036" max="12036" width="57.1640625" style="6" customWidth="1"/>
    <col min="12037" max="12037" width="62.83203125" style="6" customWidth="1"/>
    <col min="12038" max="12038" width="48" style="6" customWidth="1"/>
    <col min="12039" max="12041" width="15.6640625" style="6" customWidth="1"/>
    <col min="12042" max="12288" width="9.1640625" style="6"/>
    <col min="12289" max="12291" width="10.6640625" style="6" customWidth="1"/>
    <col min="12292" max="12292" width="57.1640625" style="6" customWidth="1"/>
    <col min="12293" max="12293" width="62.83203125" style="6" customWidth="1"/>
    <col min="12294" max="12294" width="48" style="6" customWidth="1"/>
    <col min="12295" max="12297" width="15.6640625" style="6" customWidth="1"/>
    <col min="12298" max="12544" width="9.1640625" style="6"/>
    <col min="12545" max="12547" width="10.6640625" style="6" customWidth="1"/>
    <col min="12548" max="12548" width="57.1640625" style="6" customWidth="1"/>
    <col min="12549" max="12549" width="62.83203125" style="6" customWidth="1"/>
    <col min="12550" max="12550" width="48" style="6" customWidth="1"/>
    <col min="12551" max="12553" width="15.6640625" style="6" customWidth="1"/>
    <col min="12554" max="12800" width="9.1640625" style="6"/>
    <col min="12801" max="12803" width="10.6640625" style="6" customWidth="1"/>
    <col min="12804" max="12804" width="57.1640625" style="6" customWidth="1"/>
    <col min="12805" max="12805" width="62.83203125" style="6" customWidth="1"/>
    <col min="12806" max="12806" width="48" style="6" customWidth="1"/>
    <col min="12807" max="12809" width="15.6640625" style="6" customWidth="1"/>
    <col min="12810" max="13056" width="9.1640625" style="6"/>
    <col min="13057" max="13059" width="10.6640625" style="6" customWidth="1"/>
    <col min="13060" max="13060" width="57.1640625" style="6" customWidth="1"/>
    <col min="13061" max="13061" width="62.83203125" style="6" customWidth="1"/>
    <col min="13062" max="13062" width="48" style="6" customWidth="1"/>
    <col min="13063" max="13065" width="15.6640625" style="6" customWidth="1"/>
    <col min="13066" max="13312" width="9.1640625" style="6"/>
    <col min="13313" max="13315" width="10.6640625" style="6" customWidth="1"/>
    <col min="13316" max="13316" width="57.1640625" style="6" customWidth="1"/>
    <col min="13317" max="13317" width="62.83203125" style="6" customWidth="1"/>
    <col min="13318" max="13318" width="48" style="6" customWidth="1"/>
    <col min="13319" max="13321" width="15.6640625" style="6" customWidth="1"/>
    <col min="13322" max="13568" width="9.1640625" style="6"/>
    <col min="13569" max="13571" width="10.6640625" style="6" customWidth="1"/>
    <col min="13572" max="13572" width="57.1640625" style="6" customWidth="1"/>
    <col min="13573" max="13573" width="62.83203125" style="6" customWidth="1"/>
    <col min="13574" max="13574" width="48" style="6" customWidth="1"/>
    <col min="13575" max="13577" width="15.6640625" style="6" customWidth="1"/>
    <col min="13578" max="13824" width="9.1640625" style="6"/>
    <col min="13825" max="13827" width="10.6640625" style="6" customWidth="1"/>
    <col min="13828" max="13828" width="57.1640625" style="6" customWidth="1"/>
    <col min="13829" max="13829" width="62.83203125" style="6" customWidth="1"/>
    <col min="13830" max="13830" width="48" style="6" customWidth="1"/>
    <col min="13831" max="13833" width="15.6640625" style="6" customWidth="1"/>
    <col min="13834" max="14080" width="9.1640625" style="6"/>
    <col min="14081" max="14083" width="10.6640625" style="6" customWidth="1"/>
    <col min="14084" max="14084" width="57.1640625" style="6" customWidth="1"/>
    <col min="14085" max="14085" width="62.83203125" style="6" customWidth="1"/>
    <col min="14086" max="14086" width="48" style="6" customWidth="1"/>
    <col min="14087" max="14089" width="15.6640625" style="6" customWidth="1"/>
    <col min="14090" max="14336" width="9.1640625" style="6"/>
    <col min="14337" max="14339" width="10.6640625" style="6" customWidth="1"/>
    <col min="14340" max="14340" width="57.1640625" style="6" customWidth="1"/>
    <col min="14341" max="14341" width="62.83203125" style="6" customWidth="1"/>
    <col min="14342" max="14342" width="48" style="6" customWidth="1"/>
    <col min="14343" max="14345" width="15.6640625" style="6" customWidth="1"/>
    <col min="14346" max="14592" width="9.1640625" style="6"/>
    <col min="14593" max="14595" width="10.6640625" style="6" customWidth="1"/>
    <col min="14596" max="14596" width="57.1640625" style="6" customWidth="1"/>
    <col min="14597" max="14597" width="62.83203125" style="6" customWidth="1"/>
    <col min="14598" max="14598" width="48" style="6" customWidth="1"/>
    <col min="14599" max="14601" width="15.6640625" style="6" customWidth="1"/>
    <col min="14602" max="14848" width="9.1640625" style="6"/>
    <col min="14849" max="14851" width="10.6640625" style="6" customWidth="1"/>
    <col min="14852" max="14852" width="57.1640625" style="6" customWidth="1"/>
    <col min="14853" max="14853" width="62.83203125" style="6" customWidth="1"/>
    <col min="14854" max="14854" width="48" style="6" customWidth="1"/>
    <col min="14855" max="14857" width="15.6640625" style="6" customWidth="1"/>
    <col min="14858" max="15104" width="9.1640625" style="6"/>
    <col min="15105" max="15107" width="10.6640625" style="6" customWidth="1"/>
    <col min="15108" max="15108" width="57.1640625" style="6" customWidth="1"/>
    <col min="15109" max="15109" width="62.83203125" style="6" customWidth="1"/>
    <col min="15110" max="15110" width="48" style="6" customWidth="1"/>
    <col min="15111" max="15113" width="15.6640625" style="6" customWidth="1"/>
    <col min="15114" max="15360" width="9.1640625" style="6"/>
    <col min="15361" max="15363" width="10.6640625" style="6" customWidth="1"/>
    <col min="15364" max="15364" width="57.1640625" style="6" customWidth="1"/>
    <col min="15365" max="15365" width="62.83203125" style="6" customWidth="1"/>
    <col min="15366" max="15366" width="48" style="6" customWidth="1"/>
    <col min="15367" max="15369" width="15.6640625" style="6" customWidth="1"/>
    <col min="15370" max="15616" width="9.1640625" style="6"/>
    <col min="15617" max="15619" width="10.6640625" style="6" customWidth="1"/>
    <col min="15620" max="15620" width="57.1640625" style="6" customWidth="1"/>
    <col min="15621" max="15621" width="62.83203125" style="6" customWidth="1"/>
    <col min="15622" max="15622" width="48" style="6" customWidth="1"/>
    <col min="15623" max="15625" width="15.6640625" style="6" customWidth="1"/>
    <col min="15626" max="15872" width="9.1640625" style="6"/>
    <col min="15873" max="15875" width="10.6640625" style="6" customWidth="1"/>
    <col min="15876" max="15876" width="57.1640625" style="6" customWidth="1"/>
    <col min="15877" max="15877" width="62.83203125" style="6" customWidth="1"/>
    <col min="15878" max="15878" width="48" style="6" customWidth="1"/>
    <col min="15879" max="15881" width="15.6640625" style="6" customWidth="1"/>
    <col min="15882" max="16128" width="9.1640625" style="6"/>
    <col min="16129" max="16131" width="10.6640625" style="6" customWidth="1"/>
    <col min="16132" max="16132" width="57.1640625" style="6" customWidth="1"/>
    <col min="16133" max="16133" width="62.83203125" style="6" customWidth="1"/>
    <col min="16134" max="16134" width="48" style="6" customWidth="1"/>
    <col min="16135" max="16137" width="15.6640625" style="6" customWidth="1"/>
    <col min="16138" max="16384" width="9.1640625" style="6"/>
  </cols>
  <sheetData>
    <row r="1" spans="1:11" s="5" customFormat="1" ht="14" x14ac:dyDescent="0.2">
      <c r="A1" s="3" t="s">
        <v>2683</v>
      </c>
      <c r="B1" s="4" t="s">
        <v>2684</v>
      </c>
      <c r="C1" s="4" t="s">
        <v>2685</v>
      </c>
      <c r="D1" s="4" t="s">
        <v>2686</v>
      </c>
      <c r="E1" s="3" t="s">
        <v>2687</v>
      </c>
      <c r="F1" s="3" t="s">
        <v>2688</v>
      </c>
      <c r="G1" s="3" t="s">
        <v>2689</v>
      </c>
      <c r="H1" s="3" t="s">
        <v>2690</v>
      </c>
      <c r="I1" s="3" t="s">
        <v>2691</v>
      </c>
    </row>
    <row r="2" spans="1:11" ht="12.75" customHeight="1" x14ac:dyDescent="0.15">
      <c r="A2" s="6">
        <v>1</v>
      </c>
      <c r="B2" s="7" t="s">
        <v>2692</v>
      </c>
      <c r="C2" s="7" t="s">
        <v>2693</v>
      </c>
      <c r="D2" s="7" t="s">
        <v>2694</v>
      </c>
      <c r="E2" s="6" t="s">
        <v>17401</v>
      </c>
      <c r="K2" s="6" t="str">
        <f>UPPER(LEFT(E2,1))&amp;RIGHT(E2,LEN(E2)-1)</f>
        <v>Voies digestives et métabolisme</v>
      </c>
    </row>
    <row r="3" spans="1:11" ht="12.75" customHeight="1" x14ac:dyDescent="0.15">
      <c r="A3" s="6">
        <v>2</v>
      </c>
      <c r="B3" s="7" t="s">
        <v>2695</v>
      </c>
      <c r="C3" s="7" t="s">
        <v>2692</v>
      </c>
      <c r="D3" s="7" t="s">
        <v>2696</v>
      </c>
      <c r="E3" s="6" t="s">
        <v>17402</v>
      </c>
      <c r="K3" s="6" t="str">
        <f t="shared" ref="K3:K66" si="0">UPPER(LEFT(E3,1))&amp;RIGHT(E3,LEN(E3)-1)</f>
        <v>Préparations stomatologiques</v>
      </c>
    </row>
    <row r="4" spans="1:11" ht="12.75" customHeight="1" x14ac:dyDescent="0.15">
      <c r="A4" s="6">
        <v>3</v>
      </c>
      <c r="B4" s="7" t="s">
        <v>2697</v>
      </c>
      <c r="C4" s="7" t="s">
        <v>2695</v>
      </c>
      <c r="D4" s="7" t="s">
        <v>2696</v>
      </c>
      <c r="E4" s="6" t="s">
        <v>17402</v>
      </c>
      <c r="K4" s="6" t="str">
        <f t="shared" si="0"/>
        <v>Préparations stomatologiques</v>
      </c>
    </row>
    <row r="5" spans="1:11" ht="12.75" customHeight="1" x14ac:dyDescent="0.15">
      <c r="A5" s="6">
        <v>4</v>
      </c>
      <c r="B5" s="7" t="s">
        <v>2698</v>
      </c>
      <c r="C5" s="7" t="s">
        <v>2697</v>
      </c>
      <c r="D5" s="7" t="s">
        <v>2699</v>
      </c>
      <c r="E5" s="6" t="s">
        <v>17403</v>
      </c>
      <c r="K5" s="6" t="str">
        <f t="shared" si="0"/>
        <v>Médicaments prophylactiques anticaries</v>
      </c>
    </row>
    <row r="6" spans="1:11" ht="12.75" customHeight="1" x14ac:dyDescent="0.15">
      <c r="A6" s="6">
        <v>5</v>
      </c>
      <c r="B6" s="7" t="s">
        <v>2700</v>
      </c>
      <c r="C6" s="7" t="s">
        <v>2698</v>
      </c>
      <c r="D6" s="7" t="s">
        <v>2701</v>
      </c>
      <c r="E6" s="6" t="s">
        <v>17404</v>
      </c>
      <c r="K6" s="6" t="str">
        <f t="shared" si="0"/>
        <v>Fluorure de sodium</v>
      </c>
    </row>
    <row r="7" spans="1:11" ht="12.75" customHeight="1" x14ac:dyDescent="0.15">
      <c r="A7" s="6">
        <v>5</v>
      </c>
      <c r="B7" s="7" t="s">
        <v>2702</v>
      </c>
      <c r="C7" s="7" t="s">
        <v>2698</v>
      </c>
      <c r="D7" s="7" t="s">
        <v>2703</v>
      </c>
      <c r="E7" s="7" t="s">
        <v>17405</v>
      </c>
      <c r="K7" s="6" t="str">
        <f t="shared" si="0"/>
        <v>Monofluorophosphate de sodium</v>
      </c>
    </row>
    <row r="8" spans="1:11" ht="12.75" customHeight="1" x14ac:dyDescent="0.15">
      <c r="A8" s="6">
        <v>5</v>
      </c>
      <c r="B8" s="7" t="s">
        <v>2704</v>
      </c>
      <c r="C8" s="7" t="s">
        <v>2698</v>
      </c>
      <c r="D8" s="7" t="s">
        <v>2705</v>
      </c>
      <c r="E8" s="6" t="s">
        <v>17406</v>
      </c>
      <c r="K8" s="6" t="str">
        <f t="shared" si="0"/>
        <v>Olaflur</v>
      </c>
    </row>
    <row r="9" spans="1:11" ht="12.75" customHeight="1" x14ac:dyDescent="0.15">
      <c r="A9" s="6">
        <v>5</v>
      </c>
      <c r="B9" s="7" t="s">
        <v>2706</v>
      </c>
      <c r="C9" s="7" t="s">
        <v>2698</v>
      </c>
      <c r="D9" s="7" t="s">
        <v>2707</v>
      </c>
      <c r="E9" s="6" t="s">
        <v>17407</v>
      </c>
      <c r="K9" s="6" t="str">
        <f t="shared" si="0"/>
        <v>Fluorure d'étain</v>
      </c>
    </row>
    <row r="10" spans="1:11" ht="12.75" customHeight="1" x14ac:dyDescent="0.15">
      <c r="A10" s="6">
        <v>5</v>
      </c>
      <c r="B10" s="7" t="s">
        <v>2708</v>
      </c>
      <c r="C10" s="7" t="s">
        <v>2698</v>
      </c>
      <c r="D10" s="7" t="s">
        <v>2709</v>
      </c>
      <c r="E10" s="6" t="s">
        <v>17408</v>
      </c>
      <c r="K10" s="6" t="str">
        <f t="shared" si="0"/>
        <v>Associations (médicaments prophylactiques anticaries)</v>
      </c>
    </row>
    <row r="11" spans="1:11" ht="12.75" customHeight="1" x14ac:dyDescent="0.15">
      <c r="A11" s="6">
        <v>5</v>
      </c>
      <c r="B11" s="7" t="s">
        <v>2710</v>
      </c>
      <c r="C11" s="7" t="s">
        <v>2698</v>
      </c>
      <c r="D11" s="7" t="s">
        <v>2711</v>
      </c>
      <c r="E11" s="6" t="s">
        <v>17409</v>
      </c>
      <c r="K11" s="6" t="str">
        <f t="shared" si="0"/>
        <v>Fluorure de sodium en association</v>
      </c>
    </row>
    <row r="12" spans="1:11" ht="12.75" customHeight="1" x14ac:dyDescent="0.15">
      <c r="A12" s="6">
        <v>4</v>
      </c>
      <c r="B12" s="7" t="s">
        <v>2712</v>
      </c>
      <c r="C12" s="7" t="s">
        <v>2697</v>
      </c>
      <c r="D12" s="7" t="s">
        <v>2713</v>
      </c>
      <c r="E12" s="6" t="s">
        <v>17410</v>
      </c>
      <c r="K12" s="6" t="str">
        <f t="shared" si="0"/>
        <v>Anti-infectieux et antiseptiques pour traitement oral local</v>
      </c>
    </row>
    <row r="13" spans="1:11" ht="12.75" customHeight="1" x14ac:dyDescent="0.15">
      <c r="A13" s="6">
        <v>5</v>
      </c>
      <c r="B13" s="7" t="s">
        <v>2714</v>
      </c>
      <c r="C13" s="7" t="s">
        <v>2712</v>
      </c>
      <c r="D13" s="7" t="s">
        <v>2715</v>
      </c>
      <c r="E13" s="6" t="s">
        <v>17411</v>
      </c>
      <c r="K13" s="6" t="str">
        <f t="shared" si="0"/>
        <v>Peroxyde d'hydrogène</v>
      </c>
    </row>
    <row r="14" spans="1:11" ht="12.75" customHeight="1" x14ac:dyDescent="0.15">
      <c r="A14" s="6">
        <v>5</v>
      </c>
      <c r="B14" s="7" t="s">
        <v>2716</v>
      </c>
      <c r="C14" s="7" t="s">
        <v>2712</v>
      </c>
      <c r="D14" s="7" t="s">
        <v>2717</v>
      </c>
      <c r="E14" s="7" t="s">
        <v>17412</v>
      </c>
      <c r="K14" s="6" t="str">
        <f t="shared" si="0"/>
        <v>Chlorhexidine</v>
      </c>
    </row>
    <row r="15" spans="1:11" ht="12.75" customHeight="1" x14ac:dyDescent="0.15">
      <c r="A15" s="6">
        <v>5</v>
      </c>
      <c r="B15" s="7" t="s">
        <v>2718</v>
      </c>
      <c r="C15" s="7" t="s">
        <v>2712</v>
      </c>
      <c r="D15" s="7" t="s">
        <v>2719</v>
      </c>
      <c r="E15" s="7" t="s">
        <v>2070</v>
      </c>
      <c r="K15" s="6" t="str">
        <f t="shared" si="0"/>
        <v>Amphotéricine B</v>
      </c>
    </row>
    <row r="16" spans="1:11" ht="12.75" customHeight="1" x14ac:dyDescent="0.15">
      <c r="A16" s="6">
        <v>5</v>
      </c>
      <c r="B16" s="7" t="s">
        <v>2720</v>
      </c>
      <c r="C16" s="7" t="s">
        <v>2712</v>
      </c>
      <c r="D16" s="7" t="s">
        <v>2721</v>
      </c>
      <c r="E16" s="6" t="s">
        <v>17413</v>
      </c>
      <c r="K16" s="6" t="str">
        <f t="shared" si="0"/>
        <v>Polynoxyline</v>
      </c>
    </row>
    <row r="17" spans="1:11" ht="12.75" customHeight="1" x14ac:dyDescent="0.15">
      <c r="A17" s="6">
        <v>5</v>
      </c>
      <c r="B17" s="7" t="s">
        <v>2722</v>
      </c>
      <c r="C17" s="7" t="s">
        <v>2712</v>
      </c>
      <c r="D17" s="7" t="s">
        <v>2723</v>
      </c>
      <c r="E17" s="6" t="s">
        <v>17414</v>
      </c>
      <c r="K17" s="6" t="str">
        <f t="shared" si="0"/>
        <v>Domiphène</v>
      </c>
    </row>
    <row r="18" spans="1:11" ht="12.75" customHeight="1" x14ac:dyDescent="0.15">
      <c r="A18" s="6">
        <v>5</v>
      </c>
      <c r="B18" s="7" t="s">
        <v>2724</v>
      </c>
      <c r="C18" s="7" t="s">
        <v>2712</v>
      </c>
      <c r="D18" s="7" t="s">
        <v>2725</v>
      </c>
      <c r="E18" s="7" t="s">
        <v>17415</v>
      </c>
      <c r="K18" s="6" t="str">
        <f t="shared" si="0"/>
        <v>Oxyquinoline</v>
      </c>
    </row>
    <row r="19" spans="1:11" ht="12.75" customHeight="1" x14ac:dyDescent="0.15">
      <c r="A19" s="6">
        <v>5</v>
      </c>
      <c r="B19" s="7" t="s">
        <v>2726</v>
      </c>
      <c r="C19" s="7" t="s">
        <v>2712</v>
      </c>
      <c r="D19" s="7" t="s">
        <v>2727</v>
      </c>
      <c r="E19" s="6" t="s">
        <v>17416</v>
      </c>
      <c r="K19" s="6" t="str">
        <f t="shared" si="0"/>
        <v>Néomycine</v>
      </c>
    </row>
    <row r="20" spans="1:11" ht="12.75" customHeight="1" x14ac:dyDescent="0.15">
      <c r="A20" s="6">
        <v>5</v>
      </c>
      <c r="B20" s="7" t="s">
        <v>2728</v>
      </c>
      <c r="C20" s="7" t="s">
        <v>2712</v>
      </c>
      <c r="D20" s="7" t="s">
        <v>2729</v>
      </c>
      <c r="E20" s="6" t="s">
        <v>17417</v>
      </c>
      <c r="K20" s="6" t="str">
        <f t="shared" si="0"/>
        <v>Miconazole</v>
      </c>
    </row>
    <row r="21" spans="1:11" ht="12.75" customHeight="1" x14ac:dyDescent="0.15">
      <c r="A21" s="6">
        <v>5</v>
      </c>
      <c r="B21" s="7" t="s">
        <v>2730</v>
      </c>
      <c r="C21" s="7" t="s">
        <v>2712</v>
      </c>
      <c r="D21" s="7" t="s">
        <v>2731</v>
      </c>
      <c r="E21" s="6" t="s">
        <v>17418</v>
      </c>
      <c r="K21" s="6" t="str">
        <f t="shared" si="0"/>
        <v>Natamycine</v>
      </c>
    </row>
    <row r="22" spans="1:11" ht="14" x14ac:dyDescent="0.15">
      <c r="A22" s="6">
        <v>5</v>
      </c>
      <c r="B22" s="7" t="s">
        <v>2732</v>
      </c>
      <c r="C22" s="7" t="s">
        <v>2712</v>
      </c>
      <c r="D22" s="7" t="s">
        <v>2733</v>
      </c>
      <c r="E22" s="6" t="s">
        <v>17419</v>
      </c>
      <c r="K22" s="6" t="str">
        <f t="shared" si="0"/>
        <v>Divers (anti-infectieux et antiseptiques pour traitement oral local)</v>
      </c>
    </row>
    <row r="23" spans="1:11" ht="12.75" customHeight="1" x14ac:dyDescent="0.15">
      <c r="A23" s="6">
        <v>5</v>
      </c>
      <c r="B23" s="7" t="s">
        <v>2734</v>
      </c>
      <c r="C23" s="7" t="s">
        <v>2712</v>
      </c>
      <c r="D23" s="7" t="s">
        <v>2735</v>
      </c>
      <c r="E23" s="6" t="s">
        <v>17420</v>
      </c>
      <c r="K23" s="6" t="str">
        <f t="shared" si="0"/>
        <v>Hexétidine</v>
      </c>
    </row>
    <row r="24" spans="1:11" ht="12.75" customHeight="1" x14ac:dyDescent="0.15">
      <c r="A24" s="6">
        <v>5</v>
      </c>
      <c r="B24" s="7" t="s">
        <v>2736</v>
      </c>
      <c r="C24" s="7" t="s">
        <v>2712</v>
      </c>
      <c r="D24" s="7" t="s">
        <v>2737</v>
      </c>
      <c r="E24" s="6" t="s">
        <v>17421</v>
      </c>
      <c r="K24" s="6" t="str">
        <f t="shared" si="0"/>
        <v>Tétracycline</v>
      </c>
    </row>
    <row r="25" spans="1:11" ht="12.75" customHeight="1" x14ac:dyDescent="0.15">
      <c r="A25" s="6">
        <v>5</v>
      </c>
      <c r="B25" s="7" t="s">
        <v>2738</v>
      </c>
      <c r="C25" s="7" t="s">
        <v>2712</v>
      </c>
      <c r="D25" s="7" t="s">
        <v>2739</v>
      </c>
      <c r="E25" s="6" t="s">
        <v>17422</v>
      </c>
      <c r="K25" s="6" t="str">
        <f t="shared" si="0"/>
        <v>Chlorure de benzoxonium</v>
      </c>
    </row>
    <row r="26" spans="1:11" ht="12.75" customHeight="1" x14ac:dyDescent="0.15">
      <c r="A26" s="6">
        <v>5</v>
      </c>
      <c r="B26" s="7" t="s">
        <v>2740</v>
      </c>
      <c r="C26" s="7" t="s">
        <v>2712</v>
      </c>
      <c r="D26" s="7" t="s">
        <v>2741</v>
      </c>
      <c r="E26" s="6" t="s">
        <v>17423</v>
      </c>
      <c r="K26" s="6" t="str">
        <f t="shared" si="0"/>
        <v>Iodure de tibézonium</v>
      </c>
    </row>
    <row r="27" spans="1:11" ht="12.75" customHeight="1" x14ac:dyDescent="0.15">
      <c r="A27" s="6">
        <v>5</v>
      </c>
      <c r="B27" s="7" t="s">
        <v>2742</v>
      </c>
      <c r="C27" s="7" t="s">
        <v>2712</v>
      </c>
      <c r="D27" s="7" t="s">
        <v>2743</v>
      </c>
      <c r="E27" s="6" t="s">
        <v>17424</v>
      </c>
      <c r="K27" s="6" t="str">
        <f t="shared" si="0"/>
        <v>Mépartricine</v>
      </c>
    </row>
    <row r="28" spans="1:11" ht="12.75" customHeight="1" x14ac:dyDescent="0.15">
      <c r="A28" s="6">
        <v>5</v>
      </c>
      <c r="B28" s="7" t="s">
        <v>2744</v>
      </c>
      <c r="C28" s="7" t="s">
        <v>2712</v>
      </c>
      <c r="D28" s="7" t="s">
        <v>2745</v>
      </c>
      <c r="E28" s="6" t="s">
        <v>15944</v>
      </c>
      <c r="K28" s="6" t="str">
        <f t="shared" si="0"/>
        <v>Métronidazole</v>
      </c>
    </row>
    <row r="29" spans="1:11" ht="12.75" customHeight="1" x14ac:dyDescent="0.15">
      <c r="A29" s="6">
        <v>5</v>
      </c>
      <c r="B29" s="7" t="s">
        <v>2746</v>
      </c>
      <c r="C29" s="7" t="s">
        <v>2712</v>
      </c>
      <c r="D29" s="7" t="s">
        <v>2747</v>
      </c>
      <c r="E29" s="6" t="s">
        <v>17425</v>
      </c>
      <c r="K29" s="6" t="str">
        <f t="shared" si="0"/>
        <v>Clotrimazole</v>
      </c>
    </row>
    <row r="30" spans="1:11" ht="12.75" customHeight="1" x14ac:dyDescent="0.15">
      <c r="A30" s="6">
        <v>5</v>
      </c>
      <c r="B30" s="7" t="s">
        <v>2748</v>
      </c>
      <c r="C30" s="7" t="s">
        <v>2712</v>
      </c>
      <c r="D30" s="7" t="s">
        <v>2749</v>
      </c>
      <c r="E30" s="6" t="s">
        <v>17426</v>
      </c>
      <c r="K30" s="6" t="str">
        <f t="shared" si="0"/>
        <v>Perborate de sodium</v>
      </c>
    </row>
    <row r="31" spans="1:11" ht="12.75" customHeight="1" x14ac:dyDescent="0.15">
      <c r="A31" s="6">
        <v>5</v>
      </c>
      <c r="B31" s="7" t="s">
        <v>2750</v>
      </c>
      <c r="C31" s="7" t="s">
        <v>2712</v>
      </c>
      <c r="D31" s="7" t="s">
        <v>2751</v>
      </c>
      <c r="E31" s="6" t="s">
        <v>17427</v>
      </c>
      <c r="K31" s="6" t="str">
        <f t="shared" si="0"/>
        <v>Chlortétracycline</v>
      </c>
    </row>
    <row r="32" spans="1:11" ht="12.75" customHeight="1" x14ac:dyDescent="0.15">
      <c r="A32" s="6">
        <v>5</v>
      </c>
      <c r="B32" s="7" t="s">
        <v>2752</v>
      </c>
      <c r="C32" s="7" t="s">
        <v>2712</v>
      </c>
      <c r="D32" s="7" t="s">
        <v>2753</v>
      </c>
      <c r="E32" s="6" t="s">
        <v>17428</v>
      </c>
      <c r="K32" s="6" t="str">
        <f t="shared" si="0"/>
        <v>Doxycycline</v>
      </c>
    </row>
    <row r="33" spans="1:11" ht="12.75" customHeight="1" x14ac:dyDescent="0.15">
      <c r="A33" s="6">
        <v>5</v>
      </c>
      <c r="B33" s="7" t="s">
        <v>2754</v>
      </c>
      <c r="C33" s="7" t="s">
        <v>2712</v>
      </c>
      <c r="D33" s="7" t="s">
        <v>2755</v>
      </c>
      <c r="E33" s="6" t="s">
        <v>17429</v>
      </c>
      <c r="K33" s="6" t="str">
        <f t="shared" si="0"/>
        <v>Minocycline</v>
      </c>
    </row>
    <row r="34" spans="1:11" ht="12.75" customHeight="1" x14ac:dyDescent="0.15">
      <c r="A34" s="6">
        <v>5</v>
      </c>
      <c r="B34" s="7" t="s">
        <v>2756</v>
      </c>
      <c r="C34" s="7" t="s">
        <v>2712</v>
      </c>
      <c r="D34" s="8" t="s">
        <v>2757</v>
      </c>
      <c r="E34" s="8" t="s">
        <v>17430</v>
      </c>
      <c r="F34" s="6" t="s">
        <v>2758</v>
      </c>
      <c r="G34" s="9">
        <v>44953</v>
      </c>
      <c r="K34" s="6" t="str">
        <f t="shared" si="0"/>
        <v>Octénidine</v>
      </c>
    </row>
    <row r="35" spans="1:11" ht="12.75" customHeight="1" x14ac:dyDescent="0.2">
      <c r="A35" s="6">
        <v>5</v>
      </c>
      <c r="B35" s="7" t="s">
        <v>2759</v>
      </c>
      <c r="C35" s="7" t="s">
        <v>2712</v>
      </c>
      <c r="D35" s="10" t="s">
        <v>2760</v>
      </c>
      <c r="E35" s="10" t="s">
        <v>17431</v>
      </c>
      <c r="F35" s="6" t="s">
        <v>2758</v>
      </c>
      <c r="G35" s="9">
        <v>44953</v>
      </c>
      <c r="K35" s="6" t="str">
        <f t="shared" si="0"/>
        <v>Oxytétracycline</v>
      </c>
    </row>
    <row r="36" spans="1:11" ht="12.75" customHeight="1" x14ac:dyDescent="0.2">
      <c r="A36" s="6">
        <v>5</v>
      </c>
      <c r="B36" s="7" t="s">
        <v>2761</v>
      </c>
      <c r="C36" s="7" t="s">
        <v>2712</v>
      </c>
      <c r="D36" s="10" t="s">
        <v>2762</v>
      </c>
      <c r="E36" s="10" t="s">
        <v>17432</v>
      </c>
      <c r="F36" s="6" t="s">
        <v>2763</v>
      </c>
      <c r="G36" s="9">
        <v>45314</v>
      </c>
      <c r="K36" s="6" t="str">
        <f t="shared" si="0"/>
        <v>Chlorhexidine et cétylpyridinium</v>
      </c>
    </row>
    <row r="37" spans="1:11" ht="12.75" customHeight="1" x14ac:dyDescent="0.15">
      <c r="A37" s="6">
        <v>4</v>
      </c>
      <c r="B37" s="7" t="s">
        <v>2764</v>
      </c>
      <c r="C37" s="7" t="s">
        <v>2697</v>
      </c>
      <c r="D37" s="7" t="s">
        <v>2765</v>
      </c>
      <c r="E37" s="6" t="s">
        <v>17433</v>
      </c>
      <c r="K37" s="6" t="str">
        <f t="shared" si="0"/>
        <v>Corticoïdes pour traitement oral local</v>
      </c>
    </row>
    <row r="38" spans="1:11" ht="12.75" customHeight="1" x14ac:dyDescent="0.15">
      <c r="A38" s="6">
        <v>5</v>
      </c>
      <c r="B38" s="7" t="s">
        <v>2766</v>
      </c>
      <c r="C38" s="7" t="s">
        <v>2764</v>
      </c>
      <c r="D38" s="7" t="s">
        <v>2767</v>
      </c>
      <c r="E38" s="6" t="s">
        <v>16933</v>
      </c>
      <c r="K38" s="6" t="str">
        <f t="shared" si="0"/>
        <v>Triamcinolone</v>
      </c>
    </row>
    <row r="39" spans="1:11" ht="12.75" customHeight="1" x14ac:dyDescent="0.15">
      <c r="A39" s="6">
        <v>5</v>
      </c>
      <c r="B39" s="7" t="s">
        <v>2768</v>
      </c>
      <c r="C39" s="7" t="s">
        <v>2764</v>
      </c>
      <c r="D39" s="7" t="s">
        <v>2769</v>
      </c>
      <c r="E39" s="6" t="s">
        <v>17434</v>
      </c>
      <c r="K39" s="6" t="str">
        <f t="shared" si="0"/>
        <v>Dexaméthasone</v>
      </c>
    </row>
    <row r="40" spans="1:11" ht="12.75" customHeight="1" x14ac:dyDescent="0.15">
      <c r="A40" s="6">
        <v>5</v>
      </c>
      <c r="B40" s="7" t="s">
        <v>2770</v>
      </c>
      <c r="C40" s="7" t="s">
        <v>2764</v>
      </c>
      <c r="D40" s="7" t="s">
        <v>2771</v>
      </c>
      <c r="E40" s="6" t="s">
        <v>15940</v>
      </c>
      <c r="K40" s="6" t="str">
        <f t="shared" si="0"/>
        <v>Hydrocortisone</v>
      </c>
    </row>
    <row r="41" spans="1:11" ht="12.75" customHeight="1" x14ac:dyDescent="0.2">
      <c r="A41" s="6">
        <v>5</v>
      </c>
      <c r="B41" s="7" t="s">
        <v>2772</v>
      </c>
      <c r="C41" s="7" t="s">
        <v>2764</v>
      </c>
      <c r="D41" s="10" t="s">
        <v>2773</v>
      </c>
      <c r="E41" s="10" t="s">
        <v>16963</v>
      </c>
      <c r="F41" s="6" t="s">
        <v>2758</v>
      </c>
      <c r="G41" s="9">
        <v>44953</v>
      </c>
      <c r="K41" s="6" t="str">
        <f t="shared" si="0"/>
        <v>Prednisolone</v>
      </c>
    </row>
    <row r="42" spans="1:11" ht="12.75" customHeight="1" x14ac:dyDescent="0.15">
      <c r="A42" s="6">
        <v>5</v>
      </c>
      <c r="B42" s="7" t="s">
        <v>2774</v>
      </c>
      <c r="C42" s="7" t="s">
        <v>2764</v>
      </c>
      <c r="D42" s="7" t="s">
        <v>2775</v>
      </c>
      <c r="E42" s="6" t="s">
        <v>17435</v>
      </c>
      <c r="K42" s="6" t="str">
        <f t="shared" si="0"/>
        <v>Prednisolone en association</v>
      </c>
    </row>
    <row r="43" spans="1:11" ht="12.75" customHeight="1" x14ac:dyDescent="0.15">
      <c r="A43" s="6">
        <v>4</v>
      </c>
      <c r="B43" s="7" t="s">
        <v>2776</v>
      </c>
      <c r="C43" s="7" t="s">
        <v>2697</v>
      </c>
      <c r="D43" s="7" t="s">
        <v>2777</v>
      </c>
      <c r="E43" s="6" t="s">
        <v>17436</v>
      </c>
      <c r="K43" s="6" t="str">
        <f t="shared" si="0"/>
        <v>Autres médicaments pour traitement oral local</v>
      </c>
    </row>
    <row r="44" spans="1:11" ht="12.75" customHeight="1" x14ac:dyDescent="0.15">
      <c r="A44" s="6">
        <v>5</v>
      </c>
      <c r="B44" s="7" t="s">
        <v>2778</v>
      </c>
      <c r="C44" s="7" t="s">
        <v>2776</v>
      </c>
      <c r="D44" s="7" t="s">
        <v>2779</v>
      </c>
      <c r="E44" s="6" t="s">
        <v>17437</v>
      </c>
      <c r="K44" s="6" t="str">
        <f t="shared" si="0"/>
        <v>Épinéphrine</v>
      </c>
    </row>
    <row r="45" spans="1:11" ht="12.75" customHeight="1" x14ac:dyDescent="0.15">
      <c r="A45" s="6">
        <v>5</v>
      </c>
      <c r="B45" s="7" t="s">
        <v>2780</v>
      </c>
      <c r="C45" s="7" t="s">
        <v>2776</v>
      </c>
      <c r="D45" s="7" t="s">
        <v>2781</v>
      </c>
      <c r="E45" s="6" t="s">
        <v>17438</v>
      </c>
      <c r="K45" s="6" t="str">
        <f t="shared" si="0"/>
        <v>Benzydamine</v>
      </c>
    </row>
    <row r="46" spans="1:11" ht="12.75" customHeight="1" x14ac:dyDescent="0.15">
      <c r="A46" s="6">
        <v>5</v>
      </c>
      <c r="B46" s="7" t="s">
        <v>2782</v>
      </c>
      <c r="C46" s="7" t="s">
        <v>2776</v>
      </c>
      <c r="D46" s="7" t="s">
        <v>2783</v>
      </c>
      <c r="E46" s="6" t="s">
        <v>2073</v>
      </c>
      <c r="K46" s="6" t="str">
        <f t="shared" si="0"/>
        <v>Acide acétylsalicylique</v>
      </c>
    </row>
    <row r="47" spans="1:11" ht="12.75" customHeight="1" x14ac:dyDescent="0.15">
      <c r="A47" s="6">
        <v>5</v>
      </c>
      <c r="B47" s="7" t="s">
        <v>2784</v>
      </c>
      <c r="C47" s="7" t="s">
        <v>2776</v>
      </c>
      <c r="D47" s="7" t="s">
        <v>2785</v>
      </c>
      <c r="E47" s="6" t="s">
        <v>17439</v>
      </c>
      <c r="K47" s="6" t="str">
        <f t="shared" si="0"/>
        <v>Adrénalone</v>
      </c>
    </row>
    <row r="48" spans="1:11" ht="12.75" customHeight="1" x14ac:dyDescent="0.15">
      <c r="A48" s="6">
        <v>5</v>
      </c>
      <c r="B48" s="7" t="s">
        <v>2786</v>
      </c>
      <c r="C48" s="7" t="s">
        <v>2776</v>
      </c>
      <c r="D48" s="7" t="s">
        <v>2787</v>
      </c>
      <c r="E48" s="6" t="s">
        <v>17440</v>
      </c>
      <c r="K48" s="6" t="str">
        <f t="shared" si="0"/>
        <v>Amlexanox</v>
      </c>
    </row>
    <row r="49" spans="1:11" ht="12.75" customHeight="1" x14ac:dyDescent="0.15">
      <c r="A49" s="6">
        <v>5</v>
      </c>
      <c r="B49" s="7" t="s">
        <v>2788</v>
      </c>
      <c r="C49" s="7" t="s">
        <v>2776</v>
      </c>
      <c r="D49" s="7" t="s">
        <v>2789</v>
      </c>
      <c r="E49" s="6" t="s">
        <v>17441</v>
      </c>
      <c r="K49" s="6" t="str">
        <f t="shared" si="0"/>
        <v>Bécaplermine</v>
      </c>
    </row>
    <row r="50" spans="1:11" ht="12.75" customHeight="1" x14ac:dyDescent="0.15">
      <c r="A50" s="6">
        <v>5</v>
      </c>
      <c r="B50" s="7" t="s">
        <v>2790</v>
      </c>
      <c r="C50" s="7" t="s">
        <v>2776</v>
      </c>
      <c r="D50" s="7" t="s">
        <v>2733</v>
      </c>
      <c r="E50" s="6" t="s">
        <v>17442</v>
      </c>
      <c r="K50" s="6" t="str">
        <f t="shared" si="0"/>
        <v>Divers (autres médicaments pour traitement oral local)</v>
      </c>
    </row>
    <row r="51" spans="1:11" ht="12.75" customHeight="1" x14ac:dyDescent="0.15">
      <c r="A51" s="6">
        <v>2</v>
      </c>
      <c r="B51" s="7" t="s">
        <v>2791</v>
      </c>
      <c r="C51" s="7" t="s">
        <v>2692</v>
      </c>
      <c r="D51" s="7" t="s">
        <v>2792</v>
      </c>
      <c r="E51" s="6" t="s">
        <v>17443</v>
      </c>
      <c r="K51" s="6" t="str">
        <f t="shared" si="0"/>
        <v>Médicaments pour les troubles de l'acidité</v>
      </c>
    </row>
    <row r="52" spans="1:11" ht="12.75" customHeight="1" x14ac:dyDescent="0.15">
      <c r="A52" s="6">
        <v>3</v>
      </c>
      <c r="B52" s="7" t="s">
        <v>2793</v>
      </c>
      <c r="C52" s="7" t="s">
        <v>2791</v>
      </c>
      <c r="D52" s="7" t="s">
        <v>2794</v>
      </c>
      <c r="E52" s="6" t="s">
        <v>17444</v>
      </c>
      <c r="K52" s="6" t="str">
        <f t="shared" si="0"/>
        <v>Anti-acides</v>
      </c>
    </row>
    <row r="53" spans="1:11" ht="12.75" customHeight="1" x14ac:dyDescent="0.15">
      <c r="A53" s="6">
        <v>4</v>
      </c>
      <c r="B53" s="7" t="s">
        <v>2795</v>
      </c>
      <c r="C53" s="7" t="s">
        <v>2793</v>
      </c>
      <c r="D53" s="7" t="s">
        <v>2796</v>
      </c>
      <c r="E53" s="6" t="s">
        <v>17445</v>
      </c>
      <c r="K53" s="6" t="str">
        <f t="shared" si="0"/>
        <v>Composés à base de magnésium</v>
      </c>
    </row>
    <row r="54" spans="1:11" ht="12.75" customHeight="1" x14ac:dyDescent="0.15">
      <c r="A54" s="6">
        <v>5</v>
      </c>
      <c r="B54" s="7" t="s">
        <v>2797</v>
      </c>
      <c r="C54" s="7" t="s">
        <v>2795</v>
      </c>
      <c r="D54" s="7" t="s">
        <v>2798</v>
      </c>
      <c r="E54" s="6" t="s">
        <v>17446</v>
      </c>
      <c r="K54" s="6" t="str">
        <f t="shared" si="0"/>
        <v>Carbonate de magnésium</v>
      </c>
    </row>
    <row r="55" spans="1:11" ht="12.75" customHeight="1" x14ac:dyDescent="0.15">
      <c r="A55" s="6">
        <v>5</v>
      </c>
      <c r="B55" s="7" t="s">
        <v>2799</v>
      </c>
      <c r="C55" s="7" t="s">
        <v>2795</v>
      </c>
      <c r="D55" s="7" t="s">
        <v>2800</v>
      </c>
      <c r="E55" s="6" t="s">
        <v>17447</v>
      </c>
      <c r="K55" s="6" t="str">
        <f t="shared" si="0"/>
        <v>Oxyde de magnésium</v>
      </c>
    </row>
    <row r="56" spans="1:11" ht="12.75" customHeight="1" x14ac:dyDescent="0.15">
      <c r="A56" s="6">
        <v>5</v>
      </c>
      <c r="B56" s="7" t="s">
        <v>2801</v>
      </c>
      <c r="C56" s="7" t="s">
        <v>2795</v>
      </c>
      <c r="D56" s="7" t="s">
        <v>2802</v>
      </c>
      <c r="E56" s="6" t="s">
        <v>17448</v>
      </c>
      <c r="K56" s="6" t="str">
        <f t="shared" si="0"/>
        <v>Peroxyde de magnésium</v>
      </c>
    </row>
    <row r="57" spans="1:11" ht="12.75" customHeight="1" x14ac:dyDescent="0.15">
      <c r="A57" s="6">
        <v>5</v>
      </c>
      <c r="B57" s="7" t="s">
        <v>2803</v>
      </c>
      <c r="C57" s="7" t="s">
        <v>2795</v>
      </c>
      <c r="D57" s="7" t="s">
        <v>2804</v>
      </c>
      <c r="E57" s="6" t="s">
        <v>17449</v>
      </c>
      <c r="K57" s="6" t="str">
        <f t="shared" si="0"/>
        <v>Hydroxyde de magnésium</v>
      </c>
    </row>
    <row r="58" spans="1:11" ht="12.75" customHeight="1" x14ac:dyDescent="0.15">
      <c r="A58" s="6">
        <v>5</v>
      </c>
      <c r="B58" s="7" t="s">
        <v>2805</v>
      </c>
      <c r="C58" s="7" t="s">
        <v>2795</v>
      </c>
      <c r="D58" s="7" t="s">
        <v>2806</v>
      </c>
      <c r="E58" s="6" t="s">
        <v>17450</v>
      </c>
      <c r="K58" s="6" t="str">
        <f t="shared" si="0"/>
        <v>Silicate de magnésium</v>
      </c>
    </row>
    <row r="59" spans="1:11" ht="12.75" customHeight="1" x14ac:dyDescent="0.15">
      <c r="A59" s="6">
        <v>5</v>
      </c>
      <c r="B59" s="7" t="s">
        <v>2807</v>
      </c>
      <c r="C59" s="7" t="s">
        <v>2795</v>
      </c>
      <c r="D59" s="7" t="s">
        <v>2709</v>
      </c>
      <c r="E59" s="6" t="s">
        <v>17451</v>
      </c>
      <c r="K59" s="6" t="str">
        <f t="shared" si="0"/>
        <v>Associations (composés à base de magnésium)</v>
      </c>
    </row>
    <row r="60" spans="1:11" ht="12.75" customHeight="1" x14ac:dyDescent="0.15">
      <c r="A60" s="6">
        <v>4</v>
      </c>
      <c r="B60" s="7" t="s">
        <v>2808</v>
      </c>
      <c r="C60" s="7" t="s">
        <v>2793</v>
      </c>
      <c r="D60" s="7" t="s">
        <v>2809</v>
      </c>
      <c r="E60" s="6" t="s">
        <v>17452</v>
      </c>
      <c r="K60" s="6" t="str">
        <f t="shared" si="0"/>
        <v>Composés à base d'aluminium</v>
      </c>
    </row>
    <row r="61" spans="1:11" ht="12.75" customHeight="1" x14ac:dyDescent="0.15">
      <c r="A61" s="6">
        <v>5</v>
      </c>
      <c r="B61" s="7" t="s">
        <v>2810</v>
      </c>
      <c r="C61" s="7" t="s">
        <v>2808</v>
      </c>
      <c r="D61" s="7" t="s">
        <v>2811</v>
      </c>
      <c r="E61" s="6" t="s">
        <v>17453</v>
      </c>
      <c r="K61" s="6" t="str">
        <f t="shared" si="0"/>
        <v>Hydroxyde d'aluminium</v>
      </c>
    </row>
    <row r="62" spans="1:11" ht="12.75" customHeight="1" x14ac:dyDescent="0.15">
      <c r="A62" s="6">
        <v>5</v>
      </c>
      <c r="B62" s="7" t="s">
        <v>2812</v>
      </c>
      <c r="C62" s="7" t="s">
        <v>2808</v>
      </c>
      <c r="D62" s="7" t="s">
        <v>2813</v>
      </c>
      <c r="E62" s="6" t="s">
        <v>17454</v>
      </c>
      <c r="K62" s="6" t="str">
        <f t="shared" si="0"/>
        <v>Algeldrate</v>
      </c>
    </row>
    <row r="63" spans="1:11" ht="12.75" customHeight="1" x14ac:dyDescent="0.15">
      <c r="A63" s="6">
        <v>5</v>
      </c>
      <c r="B63" s="7" t="s">
        <v>2814</v>
      </c>
      <c r="C63" s="7" t="s">
        <v>2808</v>
      </c>
      <c r="D63" s="7" t="s">
        <v>2815</v>
      </c>
      <c r="E63" s="6" t="s">
        <v>17455</v>
      </c>
      <c r="K63" s="6" t="str">
        <f t="shared" si="0"/>
        <v>Phosphate d'aluminium</v>
      </c>
    </row>
    <row r="64" spans="1:11" ht="12.75" customHeight="1" x14ac:dyDescent="0.15">
      <c r="A64" s="6">
        <v>5</v>
      </c>
      <c r="B64" s="7" t="s">
        <v>2816</v>
      </c>
      <c r="C64" s="7" t="s">
        <v>2808</v>
      </c>
      <c r="D64" s="7" t="s">
        <v>2817</v>
      </c>
      <c r="E64" s="6" t="s">
        <v>17456</v>
      </c>
      <c r="K64" s="6" t="str">
        <f t="shared" si="0"/>
        <v>Carbonate de dihydroxyaluminium et de sodium</v>
      </c>
    </row>
    <row r="65" spans="1:11" ht="12.75" customHeight="1" x14ac:dyDescent="0.15">
      <c r="A65" s="6">
        <v>5</v>
      </c>
      <c r="B65" s="7" t="s">
        <v>2818</v>
      </c>
      <c r="C65" s="7" t="s">
        <v>2808</v>
      </c>
      <c r="D65" s="7" t="s">
        <v>2819</v>
      </c>
      <c r="E65" s="6" t="s">
        <v>17457</v>
      </c>
      <c r="K65" s="6" t="str">
        <f t="shared" si="0"/>
        <v>Acétoacétate d'aluminium</v>
      </c>
    </row>
    <row r="66" spans="1:11" ht="12.75" customHeight="1" x14ac:dyDescent="0.15">
      <c r="A66" s="6">
        <v>5</v>
      </c>
      <c r="B66" s="7" t="s">
        <v>2820</v>
      </c>
      <c r="C66" s="7" t="s">
        <v>2808</v>
      </c>
      <c r="D66" s="7" t="s">
        <v>2821</v>
      </c>
      <c r="E66" s="6" t="s">
        <v>17458</v>
      </c>
      <c r="K66" s="6" t="str">
        <f t="shared" si="0"/>
        <v>Aloglutamol</v>
      </c>
    </row>
    <row r="67" spans="1:11" ht="12.75" customHeight="1" x14ac:dyDescent="0.15">
      <c r="A67" s="6">
        <v>5</v>
      </c>
      <c r="B67" s="7" t="s">
        <v>2822</v>
      </c>
      <c r="C67" s="7" t="s">
        <v>2808</v>
      </c>
      <c r="D67" s="7" t="s">
        <v>2823</v>
      </c>
      <c r="E67" s="6" t="s">
        <v>17459</v>
      </c>
      <c r="K67" s="6" t="str">
        <f t="shared" ref="K67:K130" si="1">UPPER(LEFT(E67,1))&amp;RIGHT(E67,LEN(E67)-1)</f>
        <v>Glycinate d'aluminium</v>
      </c>
    </row>
    <row r="68" spans="1:11" ht="12.75" customHeight="1" x14ac:dyDescent="0.15">
      <c r="A68" s="6">
        <v>5</v>
      </c>
      <c r="B68" s="7" t="s">
        <v>2824</v>
      </c>
      <c r="C68" s="7" t="s">
        <v>2808</v>
      </c>
      <c r="D68" s="7" t="s">
        <v>2709</v>
      </c>
      <c r="E68" s="6" t="s">
        <v>17460</v>
      </c>
      <c r="K68" s="6" t="str">
        <f t="shared" si="1"/>
        <v>Associations (composés à base d'aluminium)</v>
      </c>
    </row>
    <row r="69" spans="1:11" ht="12.75" customHeight="1" x14ac:dyDescent="0.15">
      <c r="A69" s="6">
        <v>4</v>
      </c>
      <c r="B69" s="7" t="s">
        <v>2825</v>
      </c>
      <c r="C69" s="7" t="s">
        <v>2793</v>
      </c>
      <c r="D69" s="7" t="s">
        <v>2826</v>
      </c>
      <c r="E69" s="6" t="s">
        <v>17461</v>
      </c>
      <c r="K69" s="6" t="str">
        <f t="shared" si="1"/>
        <v>Composés à base de calcium</v>
      </c>
    </row>
    <row r="70" spans="1:11" ht="12.75" customHeight="1" x14ac:dyDescent="0.15">
      <c r="A70" s="6">
        <v>5</v>
      </c>
      <c r="B70" s="7" t="s">
        <v>2827</v>
      </c>
      <c r="C70" s="7" t="s">
        <v>2825</v>
      </c>
      <c r="D70" s="7" t="s">
        <v>2828</v>
      </c>
      <c r="E70" s="6" t="s">
        <v>17462</v>
      </c>
      <c r="K70" s="6" t="str">
        <f t="shared" si="1"/>
        <v>Carbonate de calcium</v>
      </c>
    </row>
    <row r="71" spans="1:11" ht="12.75" customHeight="1" x14ac:dyDescent="0.15">
      <c r="A71" s="6">
        <v>5</v>
      </c>
      <c r="B71" s="7" t="s">
        <v>2829</v>
      </c>
      <c r="C71" s="7" t="s">
        <v>2825</v>
      </c>
      <c r="D71" s="7" t="s">
        <v>2830</v>
      </c>
      <c r="E71" s="6" t="s">
        <v>17463</v>
      </c>
      <c r="K71" s="6" t="str">
        <f t="shared" si="1"/>
        <v>Silicate de calcium</v>
      </c>
    </row>
    <row r="72" spans="1:11" ht="12.75" customHeight="1" x14ac:dyDescent="0.15">
      <c r="A72" s="6">
        <v>5</v>
      </c>
      <c r="B72" s="7" t="s">
        <v>2831</v>
      </c>
      <c r="C72" s="7" t="s">
        <v>2825</v>
      </c>
      <c r="D72" s="7" t="s">
        <v>2709</v>
      </c>
      <c r="E72" s="6" t="s">
        <v>17464</v>
      </c>
      <c r="K72" s="6" t="str">
        <f t="shared" si="1"/>
        <v>Associations (composés à base de calcium)</v>
      </c>
    </row>
    <row r="73" spans="1:11" ht="25.5" customHeight="1" x14ac:dyDescent="0.15">
      <c r="A73" s="6">
        <v>4</v>
      </c>
      <c r="B73" s="7" t="s">
        <v>2832</v>
      </c>
      <c r="C73" s="7" t="s">
        <v>2793</v>
      </c>
      <c r="D73" s="7" t="s">
        <v>2833</v>
      </c>
      <c r="E73" s="6" t="s">
        <v>17465</v>
      </c>
      <c r="K73" s="6" t="str">
        <f t="shared" si="1"/>
        <v>Associations et complexes de composés à base d'aluminium, de calcium et de magnésium</v>
      </c>
    </row>
    <row r="74" spans="1:11" ht="12.75" customHeight="1" x14ac:dyDescent="0.15">
      <c r="A74" s="6">
        <v>5</v>
      </c>
      <c r="B74" s="7" t="s">
        <v>2834</v>
      </c>
      <c r="C74" s="7" t="s">
        <v>2832</v>
      </c>
      <c r="D74" s="7" t="s">
        <v>2835</v>
      </c>
      <c r="E74" s="6" t="s">
        <v>17466</v>
      </c>
      <c r="K74" s="6" t="str">
        <f t="shared" si="1"/>
        <v>Associations de sels</v>
      </c>
    </row>
    <row r="75" spans="1:11" ht="12.75" customHeight="1" x14ac:dyDescent="0.15">
      <c r="A75" s="6">
        <v>5</v>
      </c>
      <c r="B75" s="7" t="s">
        <v>2836</v>
      </c>
      <c r="C75" s="7" t="s">
        <v>2832</v>
      </c>
      <c r="D75" s="7" t="s">
        <v>2837</v>
      </c>
      <c r="E75" s="6" t="s">
        <v>17467</v>
      </c>
      <c r="K75" s="6" t="str">
        <f t="shared" si="1"/>
        <v>Magaldrate</v>
      </c>
    </row>
    <row r="76" spans="1:11" ht="12.75" customHeight="1" x14ac:dyDescent="0.15">
      <c r="A76" s="6">
        <v>5</v>
      </c>
      <c r="B76" s="7" t="s">
        <v>2838</v>
      </c>
      <c r="C76" s="7" t="s">
        <v>2832</v>
      </c>
      <c r="D76" s="7" t="s">
        <v>2839</v>
      </c>
      <c r="E76" s="6" t="s">
        <v>17468</v>
      </c>
      <c r="K76" s="6" t="str">
        <f t="shared" si="1"/>
        <v>Almagate</v>
      </c>
    </row>
    <row r="77" spans="1:11" ht="12.75" customHeight="1" x14ac:dyDescent="0.15">
      <c r="A77" s="6">
        <v>5</v>
      </c>
      <c r="B77" s="7" t="s">
        <v>2840</v>
      </c>
      <c r="C77" s="7" t="s">
        <v>2832</v>
      </c>
      <c r="D77" s="7" t="s">
        <v>2841</v>
      </c>
      <c r="E77" s="6" t="s">
        <v>17469</v>
      </c>
      <c r="K77" s="6" t="str">
        <f t="shared" si="1"/>
        <v>Hydrotalcite</v>
      </c>
    </row>
    <row r="78" spans="1:11" ht="12.75" customHeight="1" x14ac:dyDescent="0.15">
      <c r="A78" s="6">
        <v>5</v>
      </c>
      <c r="B78" s="7" t="s">
        <v>2842</v>
      </c>
      <c r="C78" s="7" t="s">
        <v>2832</v>
      </c>
      <c r="D78" s="7" t="s">
        <v>2843</v>
      </c>
      <c r="E78" s="6" t="s">
        <v>17470</v>
      </c>
      <c r="K78" s="6" t="str">
        <f t="shared" si="1"/>
        <v>Almasilate</v>
      </c>
    </row>
    <row r="79" spans="1:11" ht="12.75" customHeight="1" x14ac:dyDescent="0.15">
      <c r="A79" s="6">
        <v>4</v>
      </c>
      <c r="B79" s="7" t="s">
        <v>2844</v>
      </c>
      <c r="C79" s="7" t="s">
        <v>2793</v>
      </c>
      <c r="D79" s="7" t="s">
        <v>2845</v>
      </c>
      <c r="E79" s="6" t="s">
        <v>17471</v>
      </c>
      <c r="K79" s="6" t="str">
        <f t="shared" si="1"/>
        <v>Anti-acides avec antiflatulents</v>
      </c>
    </row>
    <row r="80" spans="1:11" ht="12.75" customHeight="1" x14ac:dyDescent="0.15">
      <c r="A80" s="6">
        <v>5</v>
      </c>
      <c r="B80" s="7" t="s">
        <v>2846</v>
      </c>
      <c r="C80" s="7" t="s">
        <v>2844</v>
      </c>
      <c r="D80" s="7" t="s">
        <v>2847</v>
      </c>
      <c r="E80" s="6" t="s">
        <v>17472</v>
      </c>
      <c r="K80" s="6" t="str">
        <f t="shared" si="1"/>
        <v>Magaldrate et antiflatulents</v>
      </c>
    </row>
    <row r="81" spans="1:11" ht="12.75" customHeight="1" x14ac:dyDescent="0.15">
      <c r="A81" s="6">
        <v>5</v>
      </c>
      <c r="B81" s="7" t="s">
        <v>2848</v>
      </c>
      <c r="C81" s="7" t="s">
        <v>2844</v>
      </c>
      <c r="D81" s="7" t="s">
        <v>2849</v>
      </c>
      <c r="E81" s="6" t="s">
        <v>17473</v>
      </c>
      <c r="K81" s="6" t="str">
        <f t="shared" si="1"/>
        <v>Associations de sels et antiflatulents</v>
      </c>
    </row>
    <row r="82" spans="1:11" ht="12.75" customHeight="1" x14ac:dyDescent="0.15">
      <c r="A82" s="6">
        <v>4</v>
      </c>
      <c r="B82" s="7" t="s">
        <v>2850</v>
      </c>
      <c r="C82" s="7" t="s">
        <v>2793</v>
      </c>
      <c r="D82" s="7" t="s">
        <v>2851</v>
      </c>
      <c r="E82" s="6" t="s">
        <v>17474</v>
      </c>
      <c r="K82" s="6" t="str">
        <f t="shared" si="1"/>
        <v>Anti-acides avec antispasmodiques</v>
      </c>
    </row>
    <row r="83" spans="1:11" ht="12.75" customHeight="1" x14ac:dyDescent="0.15">
      <c r="A83" s="6">
        <v>4</v>
      </c>
      <c r="B83" s="7" t="s">
        <v>2852</v>
      </c>
      <c r="C83" s="7" t="s">
        <v>2793</v>
      </c>
      <c r="D83" s="7" t="s">
        <v>2853</v>
      </c>
      <c r="E83" s="6" t="s">
        <v>17475</v>
      </c>
      <c r="K83" s="6" t="str">
        <f t="shared" si="1"/>
        <v>Anti-acides avec bicarbonate de sodium</v>
      </c>
    </row>
    <row r="84" spans="1:11" ht="12.75" customHeight="1" x14ac:dyDescent="0.15">
      <c r="A84" s="6">
        <v>4</v>
      </c>
      <c r="B84" s="7" t="s">
        <v>2854</v>
      </c>
      <c r="C84" s="7" t="s">
        <v>2793</v>
      </c>
      <c r="D84" s="7" t="s">
        <v>2855</v>
      </c>
      <c r="E84" s="6" t="s">
        <v>17476</v>
      </c>
      <c r="K84" s="6" t="str">
        <f t="shared" si="1"/>
        <v>Anti-acides, autres associations</v>
      </c>
    </row>
    <row r="85" spans="1:11" ht="25.5" customHeight="1" x14ac:dyDescent="0.15">
      <c r="A85" s="6">
        <v>3</v>
      </c>
      <c r="B85" s="7" t="s">
        <v>2856</v>
      </c>
      <c r="C85" s="7" t="s">
        <v>2791</v>
      </c>
      <c r="D85" s="7" t="s">
        <v>2857</v>
      </c>
      <c r="E85" s="6" t="s">
        <v>17477</v>
      </c>
      <c r="K85" s="6" t="str">
        <f t="shared" si="1"/>
        <v>Médicaments pour l'ulcère peptique et le reflux gastro-oesophagien (RGO)</v>
      </c>
    </row>
    <row r="86" spans="1:11" ht="12.75" customHeight="1" x14ac:dyDescent="0.15">
      <c r="A86" s="6">
        <v>4</v>
      </c>
      <c r="B86" s="7" t="s">
        <v>2858</v>
      </c>
      <c r="C86" s="7" t="s">
        <v>2856</v>
      </c>
      <c r="D86" s="7" t="s">
        <v>2859</v>
      </c>
      <c r="E86" s="6" t="s">
        <v>17478</v>
      </c>
      <c r="K86" s="6" t="str">
        <f t="shared" si="1"/>
        <v>Antagonistes des récepteurs H2</v>
      </c>
    </row>
    <row r="87" spans="1:11" ht="12.75" customHeight="1" x14ac:dyDescent="0.15">
      <c r="A87" s="6">
        <v>5</v>
      </c>
      <c r="B87" s="7" t="s">
        <v>2860</v>
      </c>
      <c r="C87" s="7" t="s">
        <v>2858</v>
      </c>
      <c r="D87" s="7" t="s">
        <v>2861</v>
      </c>
      <c r="E87" s="6" t="s">
        <v>15646</v>
      </c>
      <c r="K87" s="6" t="str">
        <f t="shared" si="1"/>
        <v>Cimétidine</v>
      </c>
    </row>
    <row r="88" spans="1:11" ht="12.75" customHeight="1" x14ac:dyDescent="0.15">
      <c r="A88" s="6">
        <v>5</v>
      </c>
      <c r="B88" s="7" t="s">
        <v>2862</v>
      </c>
      <c r="C88" s="7" t="s">
        <v>2858</v>
      </c>
      <c r="D88" s="7" t="s">
        <v>2863</v>
      </c>
      <c r="E88" s="6" t="s">
        <v>17479</v>
      </c>
      <c r="K88" s="6" t="str">
        <f t="shared" si="1"/>
        <v>Ranitidine</v>
      </c>
    </row>
    <row r="89" spans="1:11" ht="12.75" customHeight="1" x14ac:dyDescent="0.15">
      <c r="A89" s="6">
        <v>5</v>
      </c>
      <c r="B89" s="7" t="s">
        <v>2864</v>
      </c>
      <c r="C89" s="7" t="s">
        <v>2858</v>
      </c>
      <c r="D89" s="7" t="s">
        <v>2865</v>
      </c>
      <c r="E89" s="6" t="s">
        <v>17480</v>
      </c>
      <c r="K89" s="6" t="str">
        <f t="shared" si="1"/>
        <v>Famotidine</v>
      </c>
    </row>
    <row r="90" spans="1:11" ht="12.75" customHeight="1" x14ac:dyDescent="0.15">
      <c r="A90" s="6">
        <v>5</v>
      </c>
      <c r="B90" s="7" t="s">
        <v>2866</v>
      </c>
      <c r="C90" s="7" t="s">
        <v>2858</v>
      </c>
      <c r="D90" s="7" t="s">
        <v>2867</v>
      </c>
      <c r="E90" s="6" t="s">
        <v>17481</v>
      </c>
      <c r="K90" s="6" t="str">
        <f t="shared" si="1"/>
        <v>Nizatidine</v>
      </c>
    </row>
    <row r="91" spans="1:11" ht="12.75" customHeight="1" x14ac:dyDescent="0.15">
      <c r="A91" s="6">
        <v>5</v>
      </c>
      <c r="B91" s="7" t="s">
        <v>2868</v>
      </c>
      <c r="C91" s="7" t="s">
        <v>2858</v>
      </c>
      <c r="D91" s="7" t="s">
        <v>2869</v>
      </c>
      <c r="E91" s="6" t="s">
        <v>17482</v>
      </c>
      <c r="K91" s="6" t="str">
        <f t="shared" si="1"/>
        <v>Nipérotidine</v>
      </c>
    </row>
    <row r="92" spans="1:11" ht="12.75" customHeight="1" x14ac:dyDescent="0.15">
      <c r="A92" s="6">
        <v>5</v>
      </c>
      <c r="B92" s="7" t="s">
        <v>2870</v>
      </c>
      <c r="C92" s="7" t="s">
        <v>2858</v>
      </c>
      <c r="D92" s="7" t="s">
        <v>2871</v>
      </c>
      <c r="E92" s="6" t="s">
        <v>17483</v>
      </c>
      <c r="K92" s="6" t="str">
        <f t="shared" si="1"/>
        <v>Roxatidine</v>
      </c>
    </row>
    <row r="93" spans="1:11" ht="12.75" customHeight="1" x14ac:dyDescent="0.15">
      <c r="A93" s="6">
        <v>5</v>
      </c>
      <c r="B93" s="7" t="s">
        <v>2872</v>
      </c>
      <c r="C93" s="7" t="s">
        <v>2858</v>
      </c>
      <c r="D93" s="7" t="s">
        <v>2873</v>
      </c>
      <c r="E93" s="6" t="s">
        <v>17484</v>
      </c>
      <c r="K93" s="6" t="str">
        <f t="shared" si="1"/>
        <v>Ranitidine bismuth citrate</v>
      </c>
    </row>
    <row r="94" spans="1:11" ht="12.75" customHeight="1" x14ac:dyDescent="0.15">
      <c r="A94" s="6">
        <v>5</v>
      </c>
      <c r="B94" s="7" t="s">
        <v>2874</v>
      </c>
      <c r="C94" s="7" t="s">
        <v>2858</v>
      </c>
      <c r="D94" s="7" t="s">
        <v>2875</v>
      </c>
      <c r="E94" s="6" t="s">
        <v>17485</v>
      </c>
      <c r="K94" s="6" t="str">
        <f t="shared" si="1"/>
        <v>Lafutidine</v>
      </c>
    </row>
    <row r="95" spans="1:11" ht="12.75" customHeight="1" x14ac:dyDescent="0.15">
      <c r="A95" s="6">
        <v>5</v>
      </c>
      <c r="B95" s="7" t="s">
        <v>2876</v>
      </c>
      <c r="C95" s="7" t="s">
        <v>2858</v>
      </c>
      <c r="D95" s="7" t="s">
        <v>2877</v>
      </c>
      <c r="E95" s="6" t="s">
        <v>17486</v>
      </c>
      <c r="K95" s="6" t="str">
        <f t="shared" si="1"/>
        <v>Cimétidine en association</v>
      </c>
    </row>
    <row r="96" spans="1:11" ht="12.75" customHeight="1" x14ac:dyDescent="0.15">
      <c r="A96" s="6">
        <v>5</v>
      </c>
      <c r="B96" s="7" t="s">
        <v>2878</v>
      </c>
      <c r="C96" s="7" t="s">
        <v>2858</v>
      </c>
      <c r="D96" s="7" t="s">
        <v>2879</v>
      </c>
      <c r="E96" s="6" t="s">
        <v>17487</v>
      </c>
      <c r="K96" s="6" t="str">
        <f t="shared" si="1"/>
        <v>Famotidine en association</v>
      </c>
    </row>
    <row r="97" spans="1:11" ht="12.75" customHeight="1" x14ac:dyDescent="0.15">
      <c r="A97" s="6">
        <v>4</v>
      </c>
      <c r="B97" s="7" t="s">
        <v>2880</v>
      </c>
      <c r="C97" s="7" t="s">
        <v>2856</v>
      </c>
      <c r="D97" s="7" t="s">
        <v>2881</v>
      </c>
      <c r="E97" s="6" t="s">
        <v>17488</v>
      </c>
      <c r="K97" s="6" t="str">
        <f t="shared" si="1"/>
        <v>Prostaglandines</v>
      </c>
    </row>
    <row r="98" spans="1:11" ht="12.75" customHeight="1" x14ac:dyDescent="0.15">
      <c r="A98" s="6">
        <v>5</v>
      </c>
      <c r="B98" s="7" t="s">
        <v>2882</v>
      </c>
      <c r="C98" s="7" t="s">
        <v>2880</v>
      </c>
      <c r="D98" s="7" t="s">
        <v>2883</v>
      </c>
      <c r="E98" s="6" t="s">
        <v>2077</v>
      </c>
      <c r="K98" s="6" t="str">
        <f t="shared" si="1"/>
        <v>Misoprostol</v>
      </c>
    </row>
    <row r="99" spans="1:11" ht="12.75" customHeight="1" x14ac:dyDescent="0.15">
      <c r="A99" s="6">
        <v>5</v>
      </c>
      <c r="B99" s="7" t="s">
        <v>2884</v>
      </c>
      <c r="C99" s="7" t="s">
        <v>2880</v>
      </c>
      <c r="D99" s="7" t="s">
        <v>2885</v>
      </c>
      <c r="E99" s="6" t="s">
        <v>17489</v>
      </c>
      <c r="K99" s="6" t="str">
        <f t="shared" si="1"/>
        <v>Enprostil</v>
      </c>
    </row>
    <row r="100" spans="1:11" ht="12.75" customHeight="1" x14ac:dyDescent="0.15">
      <c r="A100" s="6">
        <v>4</v>
      </c>
      <c r="B100" s="7" t="s">
        <v>2886</v>
      </c>
      <c r="C100" s="7" t="s">
        <v>2856</v>
      </c>
      <c r="D100" s="7" t="s">
        <v>2887</v>
      </c>
      <c r="E100" s="6" t="s">
        <v>17490</v>
      </c>
      <c r="K100" s="6" t="str">
        <f t="shared" si="1"/>
        <v>Inhibiteurs de la pompe à protons</v>
      </c>
    </row>
    <row r="101" spans="1:11" ht="12.75" customHeight="1" x14ac:dyDescent="0.15">
      <c r="A101" s="6">
        <v>5</v>
      </c>
      <c r="B101" s="7" t="s">
        <v>2888</v>
      </c>
      <c r="C101" s="7" t="s">
        <v>2886</v>
      </c>
      <c r="D101" s="7" t="s">
        <v>2889</v>
      </c>
      <c r="E101" s="6" t="s">
        <v>17491</v>
      </c>
      <c r="K101" s="6" t="str">
        <f t="shared" si="1"/>
        <v>Oméprazole</v>
      </c>
    </row>
    <row r="102" spans="1:11" ht="12.75" customHeight="1" x14ac:dyDescent="0.15">
      <c r="A102" s="6">
        <v>5</v>
      </c>
      <c r="B102" s="7" t="s">
        <v>2890</v>
      </c>
      <c r="C102" s="7" t="s">
        <v>2886</v>
      </c>
      <c r="D102" s="7" t="s">
        <v>2891</v>
      </c>
      <c r="E102" s="6" t="s">
        <v>17492</v>
      </c>
      <c r="K102" s="6" t="str">
        <f t="shared" si="1"/>
        <v>Pantoprazole</v>
      </c>
    </row>
    <row r="103" spans="1:11" ht="12.75" customHeight="1" x14ac:dyDescent="0.15">
      <c r="A103" s="6">
        <v>5</v>
      </c>
      <c r="B103" s="7" t="s">
        <v>2892</v>
      </c>
      <c r="C103" s="7" t="s">
        <v>2886</v>
      </c>
      <c r="D103" s="7" t="s">
        <v>2893</v>
      </c>
      <c r="E103" s="6" t="s">
        <v>17493</v>
      </c>
      <c r="K103" s="6" t="str">
        <f t="shared" si="1"/>
        <v>Lansoprazole</v>
      </c>
    </row>
    <row r="104" spans="1:11" ht="12.75" customHeight="1" x14ac:dyDescent="0.15">
      <c r="A104" s="6">
        <v>5</v>
      </c>
      <c r="B104" s="7" t="s">
        <v>2894</v>
      </c>
      <c r="C104" s="7" t="s">
        <v>2886</v>
      </c>
      <c r="D104" s="7" t="s">
        <v>2895</v>
      </c>
      <c r="E104" s="6" t="s">
        <v>17494</v>
      </c>
      <c r="K104" s="6" t="str">
        <f t="shared" si="1"/>
        <v>Rabéprazole</v>
      </c>
    </row>
    <row r="105" spans="1:11" ht="12.75" customHeight="1" x14ac:dyDescent="0.15">
      <c r="A105" s="6">
        <v>5</v>
      </c>
      <c r="B105" s="7" t="s">
        <v>2896</v>
      </c>
      <c r="C105" s="7" t="s">
        <v>2886</v>
      </c>
      <c r="D105" s="7" t="s">
        <v>2897</v>
      </c>
      <c r="E105" s="6" t="s">
        <v>17495</v>
      </c>
      <c r="K105" s="6" t="str">
        <f t="shared" si="1"/>
        <v>Ésoméprazole</v>
      </c>
    </row>
    <row r="106" spans="1:11" ht="12.75" customHeight="1" x14ac:dyDescent="0.15">
      <c r="A106" s="6">
        <v>5</v>
      </c>
      <c r="B106" s="7" t="s">
        <v>2898</v>
      </c>
      <c r="C106" s="7" t="s">
        <v>2886</v>
      </c>
      <c r="D106" s="7" t="s">
        <v>2899</v>
      </c>
      <c r="E106" s="6" t="s">
        <v>17496</v>
      </c>
      <c r="K106" s="6" t="str">
        <f t="shared" si="1"/>
        <v>Dexlansoprazole</v>
      </c>
    </row>
    <row r="107" spans="1:11" ht="12.75" customHeight="1" x14ac:dyDescent="0.15">
      <c r="A107" s="6">
        <v>5</v>
      </c>
      <c r="B107" s="7" t="s">
        <v>2900</v>
      </c>
      <c r="C107" s="7" t="s">
        <v>2886</v>
      </c>
      <c r="D107" s="7" t="s">
        <v>2901</v>
      </c>
      <c r="E107" s="6" t="s">
        <v>17497</v>
      </c>
      <c r="K107" s="6" t="str">
        <f t="shared" si="1"/>
        <v>Dexrabéprazole</v>
      </c>
    </row>
    <row r="108" spans="1:11" ht="12.75" customHeight="1" x14ac:dyDescent="0.15">
      <c r="A108" s="6">
        <v>5</v>
      </c>
      <c r="B108" s="7" t="s">
        <v>2902</v>
      </c>
      <c r="C108" s="7" t="s">
        <v>2886</v>
      </c>
      <c r="D108" s="7" t="s">
        <v>2903</v>
      </c>
      <c r="E108" s="6" t="s">
        <v>17498</v>
      </c>
      <c r="K108" s="6" t="str">
        <f t="shared" si="1"/>
        <v>Vonoprazan</v>
      </c>
    </row>
    <row r="109" spans="1:11" ht="12.75" customHeight="1" x14ac:dyDescent="0.15">
      <c r="A109" s="6">
        <v>5</v>
      </c>
      <c r="B109" s="7" t="s">
        <v>2904</v>
      </c>
      <c r="C109" s="7" t="s">
        <v>2886</v>
      </c>
      <c r="D109" s="7" t="s">
        <v>2905</v>
      </c>
      <c r="E109" s="6" t="s">
        <v>17499</v>
      </c>
      <c r="K109" s="6" t="str">
        <f t="shared" si="1"/>
        <v>Tégoprazan</v>
      </c>
    </row>
    <row r="110" spans="1:11" ht="12.75" customHeight="1" x14ac:dyDescent="0.15">
      <c r="A110" s="6">
        <v>5</v>
      </c>
      <c r="B110" s="7" t="s">
        <v>2906</v>
      </c>
      <c r="C110" s="7" t="s">
        <v>2886</v>
      </c>
      <c r="D110" s="7" t="s">
        <v>2907</v>
      </c>
      <c r="E110" s="6" t="s">
        <v>17500</v>
      </c>
      <c r="F110" s="6" t="s">
        <v>2763</v>
      </c>
      <c r="G110" s="9">
        <v>45314</v>
      </c>
      <c r="K110" s="6" t="str">
        <f t="shared" si="1"/>
        <v>Oméprazole en association</v>
      </c>
    </row>
    <row r="111" spans="1:11" ht="12.75" customHeight="1" x14ac:dyDescent="0.15">
      <c r="A111" s="6">
        <v>5</v>
      </c>
      <c r="B111" s="7" t="s">
        <v>2908</v>
      </c>
      <c r="C111" s="7" t="s">
        <v>2886</v>
      </c>
      <c r="D111" s="7" t="s">
        <v>2909</v>
      </c>
      <c r="E111" s="6" t="s">
        <v>17501</v>
      </c>
      <c r="K111" s="6" t="str">
        <f t="shared" si="1"/>
        <v>Lansoprazole en association</v>
      </c>
    </row>
    <row r="112" spans="1:11" ht="12.75" customHeight="1" x14ac:dyDescent="0.15">
      <c r="A112" s="6">
        <v>5</v>
      </c>
      <c r="B112" s="7" t="s">
        <v>2910</v>
      </c>
      <c r="C112" s="7" t="s">
        <v>2886</v>
      </c>
      <c r="D112" s="7" t="s">
        <v>2911</v>
      </c>
      <c r="E112" s="7" t="s">
        <v>17502</v>
      </c>
      <c r="K112" s="6" t="str">
        <f t="shared" si="1"/>
        <v>Rabéprazole en association</v>
      </c>
    </row>
    <row r="113" spans="1:11" ht="12.75" customHeight="1" x14ac:dyDescent="0.15">
      <c r="A113" s="6">
        <v>4</v>
      </c>
      <c r="B113" s="7" t="s">
        <v>2912</v>
      </c>
      <c r="C113" s="7" t="s">
        <v>2856</v>
      </c>
      <c r="D113" s="7" t="s">
        <v>2913</v>
      </c>
      <c r="E113" s="6" t="s">
        <v>17503</v>
      </c>
      <c r="K113" s="6" t="str">
        <f t="shared" si="1"/>
        <v>Associations pour l'éradication d'Hélicobacter pylori</v>
      </c>
    </row>
    <row r="114" spans="1:11" ht="12.75" customHeight="1" x14ac:dyDescent="0.15">
      <c r="A114" s="6">
        <v>5</v>
      </c>
      <c r="B114" s="7" t="s">
        <v>2914</v>
      </c>
      <c r="C114" s="7" t="s">
        <v>2912</v>
      </c>
      <c r="D114" s="7" t="s">
        <v>2915</v>
      </c>
      <c r="E114" s="6" t="s">
        <v>17504</v>
      </c>
      <c r="K114" s="6" t="str">
        <f t="shared" si="1"/>
        <v>Oméprazole, amoxicilline et métronidazole</v>
      </c>
    </row>
    <row r="115" spans="1:11" ht="12.75" customHeight="1" x14ac:dyDescent="0.15">
      <c r="A115" s="6">
        <v>5</v>
      </c>
      <c r="B115" s="7" t="s">
        <v>2916</v>
      </c>
      <c r="C115" s="7" t="s">
        <v>2912</v>
      </c>
      <c r="D115" s="7" t="s">
        <v>2917</v>
      </c>
      <c r="E115" s="6" t="s">
        <v>17505</v>
      </c>
      <c r="K115" s="6" t="str">
        <f t="shared" si="1"/>
        <v>Lansoprazole, tétracycline et métronidazole</v>
      </c>
    </row>
    <row r="116" spans="1:11" ht="12.75" customHeight="1" x14ac:dyDescent="0.15">
      <c r="A116" s="6">
        <v>5</v>
      </c>
      <c r="B116" s="7" t="s">
        <v>2918</v>
      </c>
      <c r="C116" s="7" t="s">
        <v>2912</v>
      </c>
      <c r="D116" s="7" t="s">
        <v>2919</v>
      </c>
      <c r="E116" s="6" t="s">
        <v>17506</v>
      </c>
      <c r="K116" s="6" t="str">
        <f t="shared" si="1"/>
        <v>Lansoprazole, amoxicilline et métronidazole</v>
      </c>
    </row>
    <row r="117" spans="1:11" ht="12.75" customHeight="1" x14ac:dyDescent="0.15">
      <c r="A117" s="6">
        <v>5</v>
      </c>
      <c r="B117" s="7" t="s">
        <v>2920</v>
      </c>
      <c r="C117" s="7" t="s">
        <v>2912</v>
      </c>
      <c r="D117" s="7" t="s">
        <v>2921</v>
      </c>
      <c r="E117" s="7" t="s">
        <v>17507</v>
      </c>
      <c r="K117" s="6" t="str">
        <f t="shared" si="1"/>
        <v>Pantoprazole, amoxicilline et clarithromycine</v>
      </c>
    </row>
    <row r="118" spans="1:11" ht="12.75" customHeight="1" x14ac:dyDescent="0.15">
      <c r="A118" s="6">
        <v>5</v>
      </c>
      <c r="B118" s="7" t="s">
        <v>2922</v>
      </c>
      <c r="C118" s="7" t="s">
        <v>2912</v>
      </c>
      <c r="D118" s="7" t="s">
        <v>2923</v>
      </c>
      <c r="E118" s="6" t="s">
        <v>17508</v>
      </c>
      <c r="K118" s="6" t="str">
        <f t="shared" si="1"/>
        <v>Oméprazole, amoxicilline et clarithromycine</v>
      </c>
    </row>
    <row r="119" spans="1:11" ht="12.75" customHeight="1" x14ac:dyDescent="0.15">
      <c r="A119" s="6">
        <v>5</v>
      </c>
      <c r="B119" s="7" t="s">
        <v>2924</v>
      </c>
      <c r="C119" s="7" t="s">
        <v>2912</v>
      </c>
      <c r="D119" s="7" t="s">
        <v>2925</v>
      </c>
      <c r="E119" s="6" t="s">
        <v>17509</v>
      </c>
      <c r="K119" s="6" t="str">
        <f t="shared" si="1"/>
        <v>Ésoméprazole, amoxicilline et clarithromycine</v>
      </c>
    </row>
    <row r="120" spans="1:11" ht="12.75" customHeight="1" x14ac:dyDescent="0.15">
      <c r="A120" s="6">
        <v>5</v>
      </c>
      <c r="B120" s="7" t="s">
        <v>2926</v>
      </c>
      <c r="C120" s="7" t="s">
        <v>2912</v>
      </c>
      <c r="D120" s="7" t="s">
        <v>2927</v>
      </c>
      <c r="E120" s="6" t="s">
        <v>17510</v>
      </c>
      <c r="K120" s="6" t="str">
        <f t="shared" si="1"/>
        <v>Lansoprazole, amoxicilline et clarithromycine</v>
      </c>
    </row>
    <row r="121" spans="1:11" ht="12.75" customHeight="1" x14ac:dyDescent="0.15">
      <c r="A121" s="6">
        <v>5</v>
      </c>
      <c r="B121" s="7" t="s">
        <v>2928</v>
      </c>
      <c r="C121" s="7" t="s">
        <v>2912</v>
      </c>
      <c r="D121" s="7" t="s">
        <v>2929</v>
      </c>
      <c r="E121" s="6" t="s">
        <v>17511</v>
      </c>
      <c r="K121" s="6" t="str">
        <f t="shared" si="1"/>
        <v>Sous-citrate de bismuth, tétracycline et métronidazole</v>
      </c>
    </row>
    <row r="122" spans="1:11" ht="12.75" customHeight="1" x14ac:dyDescent="0.15">
      <c r="A122" s="6">
        <v>5</v>
      </c>
      <c r="B122" s="7" t="s">
        <v>2930</v>
      </c>
      <c r="C122" s="7" t="s">
        <v>2912</v>
      </c>
      <c r="D122" s="7" t="s">
        <v>2931</v>
      </c>
      <c r="E122" s="6" t="s">
        <v>17512</v>
      </c>
      <c r="K122" s="6" t="str">
        <f t="shared" si="1"/>
        <v>Lansoprazole, clarithromycine et tinidazole</v>
      </c>
    </row>
    <row r="123" spans="1:11" ht="12.75" customHeight="1" x14ac:dyDescent="0.15">
      <c r="A123" s="6">
        <v>5</v>
      </c>
      <c r="B123" s="7" t="s">
        <v>2932</v>
      </c>
      <c r="C123" s="7" t="s">
        <v>2912</v>
      </c>
      <c r="D123" s="7" t="s">
        <v>2933</v>
      </c>
      <c r="E123" s="6" t="s">
        <v>17513</v>
      </c>
      <c r="K123" s="6" t="str">
        <f t="shared" si="1"/>
        <v>Lansoprazole, amoxicilline et lévofloxacine</v>
      </c>
    </row>
    <row r="124" spans="1:11" ht="25.5" customHeight="1" x14ac:dyDescent="0.15">
      <c r="A124" s="6">
        <v>5</v>
      </c>
      <c r="B124" s="7" t="s">
        <v>2934</v>
      </c>
      <c r="C124" s="7" t="s">
        <v>2912</v>
      </c>
      <c r="D124" s="7" t="s">
        <v>2935</v>
      </c>
      <c r="E124" s="6" t="s">
        <v>17514</v>
      </c>
      <c r="K124" s="6" t="str">
        <f t="shared" si="1"/>
        <v>Pantoprazole, amoxicilline, clarithromycine et métronidazole</v>
      </c>
    </row>
    <row r="125" spans="1:11" ht="12.75" customHeight="1" x14ac:dyDescent="0.15">
      <c r="A125" s="6">
        <v>5</v>
      </c>
      <c r="B125" s="7" t="s">
        <v>2936</v>
      </c>
      <c r="C125" s="7" t="s">
        <v>2912</v>
      </c>
      <c r="D125" s="7" t="s">
        <v>2937</v>
      </c>
      <c r="E125" s="6" t="s">
        <v>17515</v>
      </c>
      <c r="K125" s="6" t="str">
        <f t="shared" si="1"/>
        <v>Rabéprazole, amoxicilline et clarithromycine</v>
      </c>
    </row>
    <row r="126" spans="1:11" ht="12.75" customHeight="1" x14ac:dyDescent="0.15">
      <c r="A126" s="6">
        <v>5</v>
      </c>
      <c r="B126" s="7" t="s">
        <v>2938</v>
      </c>
      <c r="C126" s="7" t="s">
        <v>2912</v>
      </c>
      <c r="D126" s="7" t="s">
        <v>2939</v>
      </c>
      <c r="E126" s="6" t="s">
        <v>17516</v>
      </c>
      <c r="K126" s="6" t="str">
        <f t="shared" si="1"/>
        <v>Rabéprazole, amoxicilline et métronidazole</v>
      </c>
    </row>
    <row r="127" spans="1:11" ht="12.75" customHeight="1" x14ac:dyDescent="0.15">
      <c r="A127" s="6">
        <v>5</v>
      </c>
      <c r="B127" s="7" t="s">
        <v>2940</v>
      </c>
      <c r="C127" s="7" t="s">
        <v>2912</v>
      </c>
      <c r="D127" s="7" t="s">
        <v>2941</v>
      </c>
      <c r="E127" s="6" t="s">
        <v>17517</v>
      </c>
      <c r="K127" s="6" t="str">
        <f t="shared" si="1"/>
        <v>Vonoprazan, amoxicilline et clarithromycine</v>
      </c>
    </row>
    <row r="128" spans="1:11" ht="12.75" customHeight="1" x14ac:dyDescent="0.15">
      <c r="A128" s="6">
        <v>5</v>
      </c>
      <c r="B128" s="7" t="s">
        <v>2942</v>
      </c>
      <c r="C128" s="7" t="s">
        <v>2912</v>
      </c>
      <c r="D128" s="7" t="s">
        <v>2943</v>
      </c>
      <c r="E128" s="6" t="s">
        <v>17518</v>
      </c>
      <c r="K128" s="6" t="str">
        <f t="shared" si="1"/>
        <v>Vonoprazan, amoxicilline et métronidazole</v>
      </c>
    </row>
    <row r="129" spans="1:11" ht="12.75" customHeight="1" x14ac:dyDescent="0.15">
      <c r="A129" s="6">
        <v>5</v>
      </c>
      <c r="B129" s="7" t="s">
        <v>2944</v>
      </c>
      <c r="C129" s="7" t="s">
        <v>2912</v>
      </c>
      <c r="D129" s="7" t="s">
        <v>2945</v>
      </c>
      <c r="E129" s="6" t="s">
        <v>17519</v>
      </c>
      <c r="K129" s="6" t="str">
        <f t="shared" si="1"/>
        <v>Oméprazole, amoxicilline et rifabutine</v>
      </c>
    </row>
    <row r="130" spans="1:11" ht="12.75" customHeight="1" x14ac:dyDescent="0.15">
      <c r="A130" s="6">
        <v>5</v>
      </c>
      <c r="B130" s="7" t="s">
        <v>2946</v>
      </c>
      <c r="C130" s="7" t="s">
        <v>2912</v>
      </c>
      <c r="D130" s="7" t="s">
        <v>2947</v>
      </c>
      <c r="E130" s="6" t="s">
        <v>17520</v>
      </c>
      <c r="F130" s="6" t="s">
        <v>2763</v>
      </c>
      <c r="G130" s="9">
        <v>45314</v>
      </c>
      <c r="K130" s="6" t="str">
        <f t="shared" si="1"/>
        <v>Vonoprazan et amoxicilline</v>
      </c>
    </row>
    <row r="131" spans="1:11" ht="25.5" customHeight="1" x14ac:dyDescent="0.15">
      <c r="A131" s="6">
        <v>4</v>
      </c>
      <c r="B131" s="7" t="s">
        <v>2948</v>
      </c>
      <c r="C131" s="7" t="s">
        <v>2856</v>
      </c>
      <c r="D131" s="7" t="s">
        <v>2949</v>
      </c>
      <c r="E131" s="6" t="s">
        <v>17521</v>
      </c>
      <c r="K131" s="6" t="str">
        <f t="shared" ref="K131:K194" si="2">UPPER(LEFT(E131,1))&amp;RIGHT(E131,LEN(E131)-1)</f>
        <v>Autres médicaments pour l'ulcère peptique et le reflux gastro-oesophagien (RGO)</v>
      </c>
    </row>
    <row r="132" spans="1:11" ht="12.75" customHeight="1" x14ac:dyDescent="0.15">
      <c r="A132" s="6">
        <v>5</v>
      </c>
      <c r="B132" s="7" t="s">
        <v>2950</v>
      </c>
      <c r="C132" s="7" t="s">
        <v>2948</v>
      </c>
      <c r="D132" s="7" t="s">
        <v>2951</v>
      </c>
      <c r="E132" s="6" t="s">
        <v>17522</v>
      </c>
      <c r="K132" s="6" t="str">
        <f t="shared" si="2"/>
        <v>Carbénoxolone</v>
      </c>
    </row>
    <row r="133" spans="1:11" ht="12.75" customHeight="1" x14ac:dyDescent="0.15">
      <c r="A133" s="6">
        <v>5</v>
      </c>
      <c r="B133" s="7" t="s">
        <v>2952</v>
      </c>
      <c r="C133" s="7" t="s">
        <v>2948</v>
      </c>
      <c r="D133" s="7" t="s">
        <v>2953</v>
      </c>
      <c r="E133" s="6" t="s">
        <v>17523</v>
      </c>
      <c r="K133" s="6" t="str">
        <f t="shared" si="2"/>
        <v>Sucralfate</v>
      </c>
    </row>
    <row r="134" spans="1:11" ht="12.75" customHeight="1" x14ac:dyDescent="0.15">
      <c r="A134" s="6">
        <v>5</v>
      </c>
      <c r="B134" s="7" t="s">
        <v>2954</v>
      </c>
      <c r="C134" s="7" t="s">
        <v>2948</v>
      </c>
      <c r="D134" s="7" t="s">
        <v>2955</v>
      </c>
      <c r="E134" s="6" t="s">
        <v>17524</v>
      </c>
      <c r="K134" s="6" t="str">
        <f t="shared" si="2"/>
        <v>Pirenzépine</v>
      </c>
    </row>
    <row r="135" spans="1:11" ht="12.75" customHeight="1" x14ac:dyDescent="0.15">
      <c r="A135" s="6">
        <v>5</v>
      </c>
      <c r="B135" s="7" t="s">
        <v>2956</v>
      </c>
      <c r="C135" s="7" t="s">
        <v>2948</v>
      </c>
      <c r="D135" s="7" t="s">
        <v>2957</v>
      </c>
      <c r="E135" s="6" t="s">
        <v>17525</v>
      </c>
      <c r="K135" s="6" t="str">
        <f t="shared" si="2"/>
        <v>Chlorure de méthiosulfonium</v>
      </c>
    </row>
    <row r="136" spans="1:11" ht="12.75" customHeight="1" x14ac:dyDescent="0.15">
      <c r="A136" s="6">
        <v>5</v>
      </c>
      <c r="B136" s="7" t="s">
        <v>2958</v>
      </c>
      <c r="C136" s="7" t="s">
        <v>2948</v>
      </c>
      <c r="D136" s="7" t="s">
        <v>2959</v>
      </c>
      <c r="E136" s="6" t="s">
        <v>17526</v>
      </c>
      <c r="K136" s="6" t="str">
        <f t="shared" si="2"/>
        <v>Sous-citrate de bismuth</v>
      </c>
    </row>
    <row r="137" spans="1:11" ht="12.75" customHeight="1" x14ac:dyDescent="0.15">
      <c r="A137" s="6">
        <v>5</v>
      </c>
      <c r="B137" s="7" t="s">
        <v>2960</v>
      </c>
      <c r="C137" s="7" t="s">
        <v>2948</v>
      </c>
      <c r="D137" s="7" t="s">
        <v>2961</v>
      </c>
      <c r="E137" s="6" t="s">
        <v>17527</v>
      </c>
      <c r="K137" s="6" t="str">
        <f t="shared" si="2"/>
        <v>Proglumide</v>
      </c>
    </row>
    <row r="138" spans="1:11" ht="12.75" customHeight="1" x14ac:dyDescent="0.15">
      <c r="A138" s="6">
        <v>5</v>
      </c>
      <c r="B138" s="7" t="s">
        <v>2962</v>
      </c>
      <c r="C138" s="7" t="s">
        <v>2948</v>
      </c>
      <c r="D138" s="7" t="s">
        <v>2963</v>
      </c>
      <c r="E138" s="6" t="s">
        <v>17528</v>
      </c>
      <c r="K138" s="6" t="str">
        <f t="shared" si="2"/>
        <v>Géfarnate</v>
      </c>
    </row>
    <row r="139" spans="1:11" ht="12.75" customHeight="1" x14ac:dyDescent="0.15">
      <c r="A139" s="6">
        <v>5</v>
      </c>
      <c r="B139" s="7" t="s">
        <v>2964</v>
      </c>
      <c r="C139" s="7" t="s">
        <v>2948</v>
      </c>
      <c r="D139" s="7" t="s">
        <v>2965</v>
      </c>
      <c r="E139" s="6" t="s">
        <v>17529</v>
      </c>
      <c r="K139" s="6" t="str">
        <f t="shared" si="2"/>
        <v>Sulglicotide</v>
      </c>
    </row>
    <row r="140" spans="1:11" ht="12.75" customHeight="1" x14ac:dyDescent="0.15">
      <c r="A140" s="6">
        <v>5</v>
      </c>
      <c r="B140" s="7" t="s">
        <v>2966</v>
      </c>
      <c r="C140" s="7" t="s">
        <v>2948</v>
      </c>
      <c r="D140" s="7" t="s">
        <v>2967</v>
      </c>
      <c r="E140" s="6" t="s">
        <v>17530</v>
      </c>
      <c r="K140" s="6" t="str">
        <f t="shared" si="2"/>
        <v>Acétoxolone</v>
      </c>
    </row>
    <row r="141" spans="1:11" ht="12.75" customHeight="1" x14ac:dyDescent="0.15">
      <c r="A141" s="6">
        <v>5</v>
      </c>
      <c r="B141" s="7" t="s">
        <v>2968</v>
      </c>
      <c r="C141" s="7" t="s">
        <v>2948</v>
      </c>
      <c r="D141" s="7" t="s">
        <v>2969</v>
      </c>
      <c r="E141" s="6" t="s">
        <v>17531</v>
      </c>
      <c r="K141" s="6" t="str">
        <f t="shared" si="2"/>
        <v>Zolimidine</v>
      </c>
    </row>
    <row r="142" spans="1:11" ht="12.75" customHeight="1" x14ac:dyDescent="0.15">
      <c r="A142" s="6">
        <v>5</v>
      </c>
      <c r="B142" s="7" t="s">
        <v>2970</v>
      </c>
      <c r="C142" s="7" t="s">
        <v>2948</v>
      </c>
      <c r="D142" s="7" t="s">
        <v>2971</v>
      </c>
      <c r="E142" s="6" t="s">
        <v>17532</v>
      </c>
      <c r="K142" s="6" t="str">
        <f t="shared" si="2"/>
        <v>Troxipide</v>
      </c>
    </row>
    <row r="143" spans="1:11" ht="12.75" customHeight="1" x14ac:dyDescent="0.15">
      <c r="A143" s="6">
        <v>5</v>
      </c>
      <c r="B143" s="7" t="s">
        <v>2972</v>
      </c>
      <c r="C143" s="7" t="s">
        <v>2948</v>
      </c>
      <c r="D143" s="7" t="s">
        <v>2973</v>
      </c>
      <c r="E143" s="6" t="s">
        <v>17533</v>
      </c>
      <c r="K143" s="6" t="str">
        <f t="shared" si="2"/>
        <v>Sous nitrate de bismuth</v>
      </c>
    </row>
    <row r="144" spans="1:11" ht="12.75" customHeight="1" x14ac:dyDescent="0.15">
      <c r="A144" s="6">
        <v>5</v>
      </c>
      <c r="B144" s="7" t="s">
        <v>2974</v>
      </c>
      <c r="C144" s="7" t="s">
        <v>2948</v>
      </c>
      <c r="D144" s="7" t="s">
        <v>2975</v>
      </c>
      <c r="E144" s="6" t="s">
        <v>17534</v>
      </c>
      <c r="K144" s="6" t="str">
        <f t="shared" si="2"/>
        <v>Acide alginique</v>
      </c>
    </row>
    <row r="145" spans="1:11" ht="12.75" customHeight="1" x14ac:dyDescent="0.15">
      <c r="A145" s="6">
        <v>5</v>
      </c>
      <c r="B145" s="7" t="s">
        <v>2976</v>
      </c>
      <c r="C145" s="7" t="s">
        <v>2948</v>
      </c>
      <c r="D145" s="7" t="s">
        <v>2977</v>
      </c>
      <c r="E145" s="6" t="s">
        <v>17535</v>
      </c>
      <c r="K145" s="6" t="str">
        <f t="shared" si="2"/>
        <v>Rébamipide</v>
      </c>
    </row>
    <row r="146" spans="1:11" ht="12.75" customHeight="1" x14ac:dyDescent="0.2">
      <c r="A146" s="6">
        <v>5</v>
      </c>
      <c r="B146" s="7" t="s">
        <v>2978</v>
      </c>
      <c r="C146" s="7" t="s">
        <v>2948</v>
      </c>
      <c r="D146" s="10" t="s">
        <v>2979</v>
      </c>
      <c r="E146" s="10" t="s">
        <v>17536</v>
      </c>
      <c r="F146" s="6" t="s">
        <v>2758</v>
      </c>
      <c r="G146" s="9">
        <v>44953</v>
      </c>
      <c r="K146" s="6" t="str">
        <f t="shared" si="2"/>
        <v>Téprénone</v>
      </c>
    </row>
    <row r="147" spans="1:11" ht="12.75" customHeight="1" x14ac:dyDescent="0.2">
      <c r="A147" s="6">
        <v>5</v>
      </c>
      <c r="B147" s="7" t="s">
        <v>2980</v>
      </c>
      <c r="C147" s="7" t="s">
        <v>2948</v>
      </c>
      <c r="D147" s="10" t="s">
        <v>2981</v>
      </c>
      <c r="E147" s="10" t="s">
        <v>17537</v>
      </c>
      <c r="F147" s="6" t="s">
        <v>2763</v>
      </c>
      <c r="G147" s="9">
        <v>45314</v>
      </c>
      <c r="K147" s="6" t="str">
        <f t="shared" si="2"/>
        <v>Irsogladine</v>
      </c>
    </row>
    <row r="148" spans="1:11" ht="12.75" customHeight="1" x14ac:dyDescent="0.15">
      <c r="A148" s="6">
        <v>5</v>
      </c>
      <c r="B148" s="7" t="s">
        <v>2982</v>
      </c>
      <c r="C148" s="7" t="s">
        <v>2948</v>
      </c>
      <c r="D148" s="7" t="s">
        <v>2983</v>
      </c>
      <c r="E148" s="6" t="s">
        <v>17538</v>
      </c>
      <c r="K148" s="6" t="str">
        <f t="shared" si="2"/>
        <v>Carbénoxolone en association sauf aux psycholeptiques</v>
      </c>
    </row>
    <row r="149" spans="1:11" ht="12.75" customHeight="1" x14ac:dyDescent="0.15">
      <c r="A149" s="6">
        <v>5</v>
      </c>
      <c r="B149" s="7" t="s">
        <v>2984</v>
      </c>
      <c r="C149" s="7" t="s">
        <v>2948</v>
      </c>
      <c r="D149" s="7" t="s">
        <v>2985</v>
      </c>
      <c r="E149" s="6" t="s">
        <v>17539</v>
      </c>
      <c r="K149" s="6" t="str">
        <f t="shared" si="2"/>
        <v>Carbénoxolone en association avec des psycholeptiques</v>
      </c>
    </row>
    <row r="150" spans="1:11" ht="12.75" customHeight="1" x14ac:dyDescent="0.15">
      <c r="A150" s="6">
        <v>5</v>
      </c>
      <c r="B150" s="7" t="s">
        <v>2986</v>
      </c>
      <c r="C150" s="7" t="s">
        <v>2948</v>
      </c>
      <c r="D150" s="7" t="s">
        <v>2987</v>
      </c>
      <c r="E150" s="6" t="s">
        <v>17540</v>
      </c>
      <c r="K150" s="6" t="str">
        <f t="shared" si="2"/>
        <v>Géfarnate en association avec des psycholeptiques</v>
      </c>
    </row>
    <row r="151" spans="1:11" ht="12.75" customHeight="1" x14ac:dyDescent="0.15">
      <c r="A151" s="6">
        <v>3</v>
      </c>
      <c r="B151" s="7" t="s">
        <v>2988</v>
      </c>
      <c r="C151" s="7" t="s">
        <v>2791</v>
      </c>
      <c r="D151" s="7" t="s">
        <v>2989</v>
      </c>
      <c r="E151" s="6" t="s">
        <v>17541</v>
      </c>
      <c r="K151" s="6" t="str">
        <f t="shared" si="2"/>
        <v>Autres médicaments pour les troubles de l'acidité</v>
      </c>
    </row>
    <row r="152" spans="1:11" ht="25.5" customHeight="1" x14ac:dyDescent="0.15">
      <c r="A152" s="6">
        <v>2</v>
      </c>
      <c r="B152" s="7" t="s">
        <v>2990</v>
      </c>
      <c r="C152" s="7" t="s">
        <v>2692</v>
      </c>
      <c r="D152" s="7" t="s">
        <v>2991</v>
      </c>
      <c r="E152" s="6" t="s">
        <v>17542</v>
      </c>
      <c r="K152" s="6" t="str">
        <f t="shared" si="2"/>
        <v>Médicaments pour les troubles fonctionnels gastro-intestinaux</v>
      </c>
    </row>
    <row r="153" spans="1:11" ht="25.5" customHeight="1" x14ac:dyDescent="0.15">
      <c r="A153" s="6">
        <v>3</v>
      </c>
      <c r="B153" s="7" t="s">
        <v>2992</v>
      </c>
      <c r="C153" s="7" t="s">
        <v>2990</v>
      </c>
      <c r="D153" s="7" t="s">
        <v>2991</v>
      </c>
      <c r="E153" s="6" t="s">
        <v>17542</v>
      </c>
      <c r="K153" s="6" t="str">
        <f t="shared" si="2"/>
        <v>Médicaments pour les troubles fonctionnels gastro-intestinaux</v>
      </c>
    </row>
    <row r="154" spans="1:11" ht="25.5" customHeight="1" x14ac:dyDescent="0.15">
      <c r="A154" s="6">
        <v>4</v>
      </c>
      <c r="B154" s="7" t="s">
        <v>2993</v>
      </c>
      <c r="C154" s="7" t="s">
        <v>2992</v>
      </c>
      <c r="D154" s="7" t="s">
        <v>2994</v>
      </c>
      <c r="E154" s="6" t="s">
        <v>17543</v>
      </c>
      <c r="K154" s="6" t="str">
        <f t="shared" si="2"/>
        <v>Anticholinergiques de synthèse, esters avec groupement amine tertiaire</v>
      </c>
    </row>
    <row r="155" spans="1:11" ht="12.75" customHeight="1" x14ac:dyDescent="0.15">
      <c r="A155" s="6">
        <v>5</v>
      </c>
      <c r="B155" s="7" t="s">
        <v>2995</v>
      </c>
      <c r="C155" s="7" t="s">
        <v>2993</v>
      </c>
      <c r="D155" s="7" t="s">
        <v>2996</v>
      </c>
      <c r="E155" s="6" t="s">
        <v>17544</v>
      </c>
      <c r="K155" s="6" t="str">
        <f t="shared" si="2"/>
        <v>Oxyphencyclimine</v>
      </c>
    </row>
    <row r="156" spans="1:11" ht="12.75" customHeight="1" x14ac:dyDescent="0.15">
      <c r="A156" s="6">
        <v>5</v>
      </c>
      <c r="B156" s="7" t="s">
        <v>2997</v>
      </c>
      <c r="C156" s="7" t="s">
        <v>2993</v>
      </c>
      <c r="D156" s="7" t="s">
        <v>2998</v>
      </c>
      <c r="E156" s="6" t="s">
        <v>17545</v>
      </c>
      <c r="K156" s="6" t="str">
        <f t="shared" si="2"/>
        <v>Camylofine</v>
      </c>
    </row>
    <row r="157" spans="1:11" ht="12.75" customHeight="1" x14ac:dyDescent="0.15">
      <c r="A157" s="6">
        <v>5</v>
      </c>
      <c r="B157" s="7" t="s">
        <v>2999</v>
      </c>
      <c r="C157" s="7" t="s">
        <v>2993</v>
      </c>
      <c r="D157" s="7" t="s">
        <v>3000</v>
      </c>
      <c r="E157" s="6" t="s">
        <v>17546</v>
      </c>
      <c r="K157" s="6" t="str">
        <f t="shared" si="2"/>
        <v>Mébévérine</v>
      </c>
    </row>
    <row r="158" spans="1:11" ht="12.75" customHeight="1" x14ac:dyDescent="0.15">
      <c r="A158" s="6">
        <v>5</v>
      </c>
      <c r="B158" s="7" t="s">
        <v>3001</v>
      </c>
      <c r="C158" s="7" t="s">
        <v>2993</v>
      </c>
      <c r="D158" s="7" t="s">
        <v>3002</v>
      </c>
      <c r="E158" s="6" t="s">
        <v>17547</v>
      </c>
      <c r="K158" s="6" t="str">
        <f t="shared" si="2"/>
        <v>Trimébutine</v>
      </c>
    </row>
    <row r="159" spans="1:11" ht="12.75" customHeight="1" x14ac:dyDescent="0.15">
      <c r="A159" s="6">
        <v>5</v>
      </c>
      <c r="B159" s="7" t="s">
        <v>3003</v>
      </c>
      <c r="C159" s="7" t="s">
        <v>2993</v>
      </c>
      <c r="D159" s="7" t="s">
        <v>3004</v>
      </c>
      <c r="E159" s="6" t="s">
        <v>17548</v>
      </c>
      <c r="K159" s="6" t="str">
        <f t="shared" si="2"/>
        <v>Rocivérine</v>
      </c>
    </row>
    <row r="160" spans="1:11" ht="12.75" customHeight="1" x14ac:dyDescent="0.15">
      <c r="A160" s="6">
        <v>5</v>
      </c>
      <c r="B160" s="7" t="s">
        <v>3005</v>
      </c>
      <c r="C160" s="7" t="s">
        <v>2993</v>
      </c>
      <c r="D160" s="7" t="s">
        <v>3006</v>
      </c>
      <c r="E160" s="6" t="s">
        <v>17549</v>
      </c>
      <c r="K160" s="6" t="str">
        <f t="shared" si="2"/>
        <v>Dicyclovérine</v>
      </c>
    </row>
    <row r="161" spans="1:11" ht="12.75" customHeight="1" x14ac:dyDescent="0.15">
      <c r="A161" s="6">
        <v>5</v>
      </c>
      <c r="B161" s="7" t="s">
        <v>3007</v>
      </c>
      <c r="C161" s="7" t="s">
        <v>2993</v>
      </c>
      <c r="D161" s="7" t="s">
        <v>3008</v>
      </c>
      <c r="E161" s="6" t="s">
        <v>17550</v>
      </c>
      <c r="K161" s="6" t="str">
        <f t="shared" si="2"/>
        <v>Dihexyvérine</v>
      </c>
    </row>
    <row r="162" spans="1:11" ht="12.75" customHeight="1" x14ac:dyDescent="0.15">
      <c r="A162" s="6">
        <v>5</v>
      </c>
      <c r="B162" s="7" t="s">
        <v>3009</v>
      </c>
      <c r="C162" s="7" t="s">
        <v>2993</v>
      </c>
      <c r="D162" s="7" t="s">
        <v>3010</v>
      </c>
      <c r="E162" s="6" t="s">
        <v>17551</v>
      </c>
      <c r="K162" s="6" t="str">
        <f t="shared" si="2"/>
        <v>Difémérine</v>
      </c>
    </row>
    <row r="163" spans="1:11" ht="12.75" customHeight="1" x14ac:dyDescent="0.15">
      <c r="A163" s="6">
        <v>5</v>
      </c>
      <c r="B163" s="7" t="s">
        <v>3011</v>
      </c>
      <c r="C163" s="7" t="s">
        <v>2993</v>
      </c>
      <c r="D163" s="7" t="s">
        <v>3012</v>
      </c>
      <c r="E163" s="6" t="s">
        <v>17552</v>
      </c>
      <c r="K163" s="6" t="str">
        <f t="shared" si="2"/>
        <v>Pipéridolate</v>
      </c>
    </row>
    <row r="164" spans="1:11" ht="25.5" customHeight="1" x14ac:dyDescent="0.15">
      <c r="A164" s="6">
        <v>4</v>
      </c>
      <c r="B164" s="7" t="s">
        <v>3013</v>
      </c>
      <c r="C164" s="7" t="s">
        <v>2992</v>
      </c>
      <c r="D164" s="7" t="s">
        <v>3014</v>
      </c>
      <c r="E164" s="6" t="s">
        <v>17553</v>
      </c>
      <c r="K164" s="6" t="str">
        <f t="shared" si="2"/>
        <v>Anticholinergiques de synthèse, ammoniums quaternaires</v>
      </c>
    </row>
    <row r="165" spans="1:11" ht="12.75" customHeight="1" x14ac:dyDescent="0.15">
      <c r="A165" s="6">
        <v>5</v>
      </c>
      <c r="B165" s="7" t="s">
        <v>3015</v>
      </c>
      <c r="C165" s="7" t="s">
        <v>3013</v>
      </c>
      <c r="D165" s="7" t="s">
        <v>3016</v>
      </c>
      <c r="E165" s="6" t="s">
        <v>17554</v>
      </c>
      <c r="K165" s="6" t="str">
        <f t="shared" si="2"/>
        <v>Benzilone</v>
      </c>
    </row>
    <row r="166" spans="1:11" ht="12.75" customHeight="1" x14ac:dyDescent="0.15">
      <c r="A166" s="6">
        <v>5</v>
      </c>
      <c r="B166" s="7" t="s">
        <v>3017</v>
      </c>
      <c r="C166" s="7" t="s">
        <v>3013</v>
      </c>
      <c r="D166" s="7" t="s">
        <v>3018</v>
      </c>
      <c r="E166" s="6" t="s">
        <v>17555</v>
      </c>
      <c r="K166" s="6" t="str">
        <f t="shared" si="2"/>
        <v>Glycopyrronium</v>
      </c>
    </row>
    <row r="167" spans="1:11" ht="12.75" customHeight="1" x14ac:dyDescent="0.15">
      <c r="A167" s="6">
        <v>5</v>
      </c>
      <c r="B167" s="7" t="s">
        <v>3019</v>
      </c>
      <c r="C167" s="7" t="s">
        <v>3013</v>
      </c>
      <c r="D167" s="7" t="s">
        <v>3020</v>
      </c>
      <c r="E167" s="6" t="s">
        <v>17556</v>
      </c>
      <c r="K167" s="6" t="str">
        <f t="shared" si="2"/>
        <v>Oxyphénonium</v>
      </c>
    </row>
    <row r="168" spans="1:11" ht="12.75" customHeight="1" x14ac:dyDescent="0.15">
      <c r="A168" s="6">
        <v>5</v>
      </c>
      <c r="B168" s="7" t="s">
        <v>3021</v>
      </c>
      <c r="C168" s="7" t="s">
        <v>3013</v>
      </c>
      <c r="D168" s="7" t="s">
        <v>3022</v>
      </c>
      <c r="E168" s="6" t="s">
        <v>17557</v>
      </c>
      <c r="K168" s="6" t="str">
        <f t="shared" si="2"/>
        <v>Penthiénate</v>
      </c>
    </row>
    <row r="169" spans="1:11" ht="12.75" customHeight="1" x14ac:dyDescent="0.15">
      <c r="A169" s="6">
        <v>5</v>
      </c>
      <c r="B169" s="7" t="s">
        <v>3023</v>
      </c>
      <c r="C169" s="7" t="s">
        <v>3013</v>
      </c>
      <c r="D169" s="7" t="s">
        <v>3024</v>
      </c>
      <c r="E169" s="6" t="s">
        <v>17558</v>
      </c>
      <c r="K169" s="6" t="str">
        <f t="shared" si="2"/>
        <v>Propanthéline</v>
      </c>
    </row>
    <row r="170" spans="1:11" ht="12.75" customHeight="1" x14ac:dyDescent="0.15">
      <c r="A170" s="6">
        <v>5</v>
      </c>
      <c r="B170" s="7" t="s">
        <v>3025</v>
      </c>
      <c r="C170" s="7" t="s">
        <v>3013</v>
      </c>
      <c r="D170" s="7" t="s">
        <v>3026</v>
      </c>
      <c r="E170" s="6" t="s">
        <v>17559</v>
      </c>
      <c r="K170" s="6" t="str">
        <f t="shared" si="2"/>
        <v>Bromure d'otilonium</v>
      </c>
    </row>
    <row r="171" spans="1:11" ht="12.75" customHeight="1" x14ac:dyDescent="0.15">
      <c r="A171" s="6">
        <v>5</v>
      </c>
      <c r="B171" s="7" t="s">
        <v>3027</v>
      </c>
      <c r="C171" s="7" t="s">
        <v>3013</v>
      </c>
      <c r="D171" s="7" t="s">
        <v>3028</v>
      </c>
      <c r="E171" s="6" t="s">
        <v>17560</v>
      </c>
      <c r="K171" s="6" t="str">
        <f t="shared" si="2"/>
        <v>Méthanthéline</v>
      </c>
    </row>
    <row r="172" spans="1:11" ht="12.75" customHeight="1" x14ac:dyDescent="0.15">
      <c r="A172" s="6">
        <v>5</v>
      </c>
      <c r="B172" s="7" t="s">
        <v>3029</v>
      </c>
      <c r="C172" s="7" t="s">
        <v>3013</v>
      </c>
      <c r="D172" s="7" t="s">
        <v>3030</v>
      </c>
      <c r="E172" s="6" t="s">
        <v>17561</v>
      </c>
      <c r="K172" s="6" t="str">
        <f t="shared" si="2"/>
        <v>Tridihexéthyl</v>
      </c>
    </row>
    <row r="173" spans="1:11" ht="12.75" customHeight="1" x14ac:dyDescent="0.15">
      <c r="A173" s="6">
        <v>5</v>
      </c>
      <c r="B173" s="7" t="s">
        <v>3031</v>
      </c>
      <c r="C173" s="7" t="s">
        <v>3013</v>
      </c>
      <c r="D173" s="7" t="s">
        <v>3032</v>
      </c>
      <c r="E173" s="6" t="s">
        <v>17562</v>
      </c>
      <c r="K173" s="6" t="str">
        <f t="shared" si="2"/>
        <v>Isopropamide</v>
      </c>
    </row>
    <row r="174" spans="1:11" ht="12.75" customHeight="1" x14ac:dyDescent="0.15">
      <c r="A174" s="6">
        <v>5</v>
      </c>
      <c r="B174" s="7" t="s">
        <v>3033</v>
      </c>
      <c r="C174" s="7" t="s">
        <v>3013</v>
      </c>
      <c r="D174" s="7" t="s">
        <v>3034</v>
      </c>
      <c r="E174" s="6" t="s">
        <v>17563</v>
      </c>
      <c r="K174" s="6" t="str">
        <f t="shared" si="2"/>
        <v>Hexocyclium</v>
      </c>
    </row>
    <row r="175" spans="1:11" ht="12.75" customHeight="1" x14ac:dyDescent="0.15">
      <c r="A175" s="6">
        <v>5</v>
      </c>
      <c r="B175" s="7" t="s">
        <v>3035</v>
      </c>
      <c r="C175" s="7" t="s">
        <v>3013</v>
      </c>
      <c r="D175" s="7" t="s">
        <v>3036</v>
      </c>
      <c r="E175" s="6" t="s">
        <v>17564</v>
      </c>
      <c r="K175" s="6" t="str">
        <f t="shared" si="2"/>
        <v>Poldine</v>
      </c>
    </row>
    <row r="176" spans="1:11" ht="12.75" customHeight="1" x14ac:dyDescent="0.15">
      <c r="A176" s="6">
        <v>5</v>
      </c>
      <c r="B176" s="7" t="s">
        <v>3037</v>
      </c>
      <c r="C176" s="7" t="s">
        <v>3013</v>
      </c>
      <c r="D176" s="7" t="s">
        <v>3038</v>
      </c>
      <c r="E176" s="6" t="s">
        <v>17565</v>
      </c>
      <c r="K176" s="6" t="str">
        <f t="shared" si="2"/>
        <v>Mépenzolate</v>
      </c>
    </row>
    <row r="177" spans="1:11" ht="12.75" customHeight="1" x14ac:dyDescent="0.15">
      <c r="A177" s="6">
        <v>5</v>
      </c>
      <c r="B177" s="7" t="s">
        <v>3039</v>
      </c>
      <c r="C177" s="7" t="s">
        <v>3013</v>
      </c>
      <c r="D177" s="7" t="s">
        <v>3040</v>
      </c>
      <c r="E177" s="6" t="s">
        <v>17566</v>
      </c>
      <c r="K177" s="6" t="str">
        <f t="shared" si="2"/>
        <v>Bévonium</v>
      </c>
    </row>
    <row r="178" spans="1:11" ht="12.75" customHeight="1" x14ac:dyDescent="0.15">
      <c r="A178" s="6">
        <v>5</v>
      </c>
      <c r="B178" s="7" t="s">
        <v>3041</v>
      </c>
      <c r="C178" s="7" t="s">
        <v>3013</v>
      </c>
      <c r="D178" s="7" t="s">
        <v>3042</v>
      </c>
      <c r="E178" s="6" t="s">
        <v>17567</v>
      </c>
      <c r="K178" s="6" t="str">
        <f t="shared" si="2"/>
        <v>Pipenzolate</v>
      </c>
    </row>
    <row r="179" spans="1:11" ht="12.75" customHeight="1" x14ac:dyDescent="0.15">
      <c r="A179" s="6">
        <v>5</v>
      </c>
      <c r="B179" s="7" t="s">
        <v>3043</v>
      </c>
      <c r="C179" s="7" t="s">
        <v>3013</v>
      </c>
      <c r="D179" s="7" t="s">
        <v>3044</v>
      </c>
      <c r="E179" s="6" t="s">
        <v>17568</v>
      </c>
      <c r="K179" s="6" t="str">
        <f t="shared" si="2"/>
        <v>Diphémanil</v>
      </c>
    </row>
    <row r="180" spans="1:11" ht="12.75" customHeight="1" x14ac:dyDescent="0.15">
      <c r="A180" s="6">
        <v>5</v>
      </c>
      <c r="B180" s="7" t="s">
        <v>3045</v>
      </c>
      <c r="C180" s="7" t="s">
        <v>3013</v>
      </c>
      <c r="D180" s="7" t="s">
        <v>3046</v>
      </c>
      <c r="E180" s="6" t="s">
        <v>17569</v>
      </c>
      <c r="K180" s="6" t="str">
        <f t="shared" si="2"/>
        <v>Iodure de (2-benzhydryloxyéthyl) diéthylméthylammonium</v>
      </c>
    </row>
    <row r="181" spans="1:11" ht="12.75" customHeight="1" x14ac:dyDescent="0.15">
      <c r="A181" s="6">
        <v>5</v>
      </c>
      <c r="B181" s="7" t="s">
        <v>3047</v>
      </c>
      <c r="C181" s="7" t="s">
        <v>3013</v>
      </c>
      <c r="D181" s="7" t="s">
        <v>3048</v>
      </c>
      <c r="E181" s="6" t="s">
        <v>17570</v>
      </c>
      <c r="K181" s="6" t="str">
        <f t="shared" si="2"/>
        <v>Iodure de tiémonium</v>
      </c>
    </row>
    <row r="182" spans="1:11" ht="12.75" customHeight="1" x14ac:dyDescent="0.15">
      <c r="A182" s="6">
        <v>5</v>
      </c>
      <c r="B182" s="7" t="s">
        <v>3049</v>
      </c>
      <c r="C182" s="7" t="s">
        <v>3013</v>
      </c>
      <c r="D182" s="7" t="s">
        <v>3050</v>
      </c>
      <c r="E182" s="6" t="s">
        <v>17571</v>
      </c>
      <c r="K182" s="6" t="str">
        <f t="shared" si="2"/>
        <v xml:space="preserve">Bromure de prifinium </v>
      </c>
    </row>
    <row r="183" spans="1:11" ht="12.75" customHeight="1" x14ac:dyDescent="0.15">
      <c r="A183" s="6">
        <v>5</v>
      </c>
      <c r="B183" s="7" t="s">
        <v>3051</v>
      </c>
      <c r="C183" s="7" t="s">
        <v>3013</v>
      </c>
      <c r="D183" s="7" t="s">
        <v>3052</v>
      </c>
      <c r="E183" s="6" t="s">
        <v>17572</v>
      </c>
      <c r="K183" s="6" t="str">
        <f t="shared" si="2"/>
        <v xml:space="preserve">Bromure de timépidium </v>
      </c>
    </row>
    <row r="184" spans="1:11" ht="12.75" customHeight="1" x14ac:dyDescent="0.15">
      <c r="A184" s="6">
        <v>5</v>
      </c>
      <c r="B184" s="7" t="s">
        <v>3053</v>
      </c>
      <c r="C184" s="7" t="s">
        <v>3013</v>
      </c>
      <c r="D184" s="7" t="s">
        <v>3054</v>
      </c>
      <c r="E184" s="6" t="s">
        <v>17573</v>
      </c>
      <c r="K184" s="6" t="str">
        <f t="shared" si="2"/>
        <v>Fenpivérinium</v>
      </c>
    </row>
    <row r="185" spans="1:11" ht="12.75" customHeight="1" x14ac:dyDescent="0.15">
      <c r="A185" s="6">
        <v>5</v>
      </c>
      <c r="B185" s="7" t="s">
        <v>3055</v>
      </c>
      <c r="C185" s="7" t="s">
        <v>3013</v>
      </c>
      <c r="D185" s="7" t="s">
        <v>3056</v>
      </c>
      <c r="E185" s="6" t="s">
        <v>17574</v>
      </c>
      <c r="K185" s="6" t="str">
        <f t="shared" si="2"/>
        <v>Oxyphénonium en association</v>
      </c>
    </row>
    <row r="186" spans="1:11" ht="25.5" customHeight="1" x14ac:dyDescent="0.15">
      <c r="A186" s="6">
        <v>4</v>
      </c>
      <c r="B186" s="7" t="s">
        <v>3057</v>
      </c>
      <c r="C186" s="7" t="s">
        <v>2992</v>
      </c>
      <c r="D186" s="7" t="s">
        <v>3058</v>
      </c>
      <c r="E186" s="6" t="s">
        <v>17575</v>
      </c>
      <c r="K186" s="6" t="str">
        <f t="shared" si="2"/>
        <v>Antispasmodiques de synthèse, amides avec groupement amine tertiaire</v>
      </c>
    </row>
    <row r="187" spans="1:11" ht="12.75" customHeight="1" x14ac:dyDescent="0.15">
      <c r="A187" s="6">
        <v>5</v>
      </c>
      <c r="B187" s="7" t="s">
        <v>3059</v>
      </c>
      <c r="C187" s="7" t="s">
        <v>3057</v>
      </c>
      <c r="D187" s="7" t="s">
        <v>3060</v>
      </c>
      <c r="E187" s="6" t="s">
        <v>17576</v>
      </c>
      <c r="K187" s="6" t="str">
        <f t="shared" si="2"/>
        <v>Diméthylaminopropionylphénothiazine</v>
      </c>
    </row>
    <row r="188" spans="1:11" ht="12.75" customHeight="1" x14ac:dyDescent="0.15">
      <c r="A188" s="6">
        <v>5</v>
      </c>
      <c r="B188" s="7" t="s">
        <v>3061</v>
      </c>
      <c r="C188" s="7" t="s">
        <v>3057</v>
      </c>
      <c r="D188" s="7" t="s">
        <v>3062</v>
      </c>
      <c r="E188" s="6" t="s">
        <v>17577</v>
      </c>
      <c r="K188" s="6" t="str">
        <f t="shared" si="2"/>
        <v>Nicofétamide</v>
      </c>
    </row>
    <row r="189" spans="1:11" ht="12.75" customHeight="1" x14ac:dyDescent="0.15">
      <c r="A189" s="6">
        <v>5</v>
      </c>
      <c r="B189" s="7" t="s">
        <v>3063</v>
      </c>
      <c r="C189" s="7" t="s">
        <v>3057</v>
      </c>
      <c r="D189" s="7" t="s">
        <v>3064</v>
      </c>
      <c r="E189" s="6" t="s">
        <v>17578</v>
      </c>
      <c r="K189" s="6" t="str">
        <f t="shared" si="2"/>
        <v>Tiropramide</v>
      </c>
    </row>
    <row r="190" spans="1:11" ht="12.75" customHeight="1" x14ac:dyDescent="0.15">
      <c r="A190" s="6">
        <v>4</v>
      </c>
      <c r="B190" s="7" t="s">
        <v>3065</v>
      </c>
      <c r="C190" s="7" t="s">
        <v>2992</v>
      </c>
      <c r="D190" s="7" t="s">
        <v>3066</v>
      </c>
      <c r="E190" s="6" t="s">
        <v>17579</v>
      </c>
      <c r="K190" s="6" t="str">
        <f t="shared" si="2"/>
        <v>Papavérine et dérivés</v>
      </c>
    </row>
    <row r="191" spans="1:11" ht="12.75" customHeight="1" x14ac:dyDescent="0.15">
      <c r="A191" s="6">
        <v>5</v>
      </c>
      <c r="B191" s="7" t="s">
        <v>3067</v>
      </c>
      <c r="C191" s="7" t="s">
        <v>3065</v>
      </c>
      <c r="D191" s="7" t="s">
        <v>3068</v>
      </c>
      <c r="E191" s="6" t="s">
        <v>17580</v>
      </c>
      <c r="K191" s="6" t="str">
        <f t="shared" si="2"/>
        <v>Papavérine</v>
      </c>
    </row>
    <row r="192" spans="1:11" ht="12.75" customHeight="1" x14ac:dyDescent="0.15">
      <c r="A192" s="6">
        <v>5</v>
      </c>
      <c r="B192" s="7" t="s">
        <v>3069</v>
      </c>
      <c r="C192" s="7" t="s">
        <v>3065</v>
      </c>
      <c r="D192" s="7" t="s">
        <v>3070</v>
      </c>
      <c r="E192" s="6" t="s">
        <v>17581</v>
      </c>
      <c r="K192" s="6" t="str">
        <f t="shared" si="2"/>
        <v>Drotavérine</v>
      </c>
    </row>
    <row r="193" spans="1:11" ht="12.75" customHeight="1" x14ac:dyDescent="0.15">
      <c r="A193" s="6">
        <v>5</v>
      </c>
      <c r="B193" s="7" t="s">
        <v>3071</v>
      </c>
      <c r="C193" s="7" t="s">
        <v>3065</v>
      </c>
      <c r="D193" s="7" t="s">
        <v>3072</v>
      </c>
      <c r="E193" s="6" t="s">
        <v>17582</v>
      </c>
      <c r="K193" s="6" t="str">
        <f t="shared" si="2"/>
        <v>Moxavérine</v>
      </c>
    </row>
    <row r="194" spans="1:11" ht="12.75" customHeight="1" x14ac:dyDescent="0.15">
      <c r="A194" s="6">
        <v>4</v>
      </c>
      <c r="B194" s="7" t="s">
        <v>3073</v>
      </c>
      <c r="C194" s="7" t="s">
        <v>2992</v>
      </c>
      <c r="D194" s="7" t="s">
        <v>3074</v>
      </c>
      <c r="E194" s="6" t="s">
        <v>17583</v>
      </c>
      <c r="K194" s="6" t="str">
        <f t="shared" si="2"/>
        <v>Antagonistes des récepteurs sérotoninergiques</v>
      </c>
    </row>
    <row r="195" spans="1:11" ht="12.75" customHeight="1" x14ac:dyDescent="0.15">
      <c r="A195" s="6">
        <v>5</v>
      </c>
      <c r="B195" s="7" t="s">
        <v>3075</v>
      </c>
      <c r="C195" s="7" t="s">
        <v>3073</v>
      </c>
      <c r="D195" s="7" t="s">
        <v>3076</v>
      </c>
      <c r="E195" s="6" t="s">
        <v>17584</v>
      </c>
      <c r="K195" s="6" t="str">
        <f t="shared" ref="K195:K258" si="3">UPPER(LEFT(E195,1))&amp;RIGHT(E195,LEN(E195)-1)</f>
        <v>Alosétron</v>
      </c>
    </row>
    <row r="196" spans="1:11" ht="12.75" customHeight="1" x14ac:dyDescent="0.15">
      <c r="A196" s="6">
        <v>5</v>
      </c>
      <c r="B196" s="7" t="s">
        <v>3077</v>
      </c>
      <c r="C196" s="7" t="s">
        <v>3073</v>
      </c>
      <c r="D196" s="7" t="s">
        <v>3078</v>
      </c>
      <c r="E196" s="6" t="s">
        <v>17585</v>
      </c>
      <c r="K196" s="6" t="str">
        <f t="shared" si="3"/>
        <v>Cilansétron</v>
      </c>
    </row>
    <row r="197" spans="1:11" ht="25.5" customHeight="1" x14ac:dyDescent="0.15">
      <c r="A197" s="6">
        <v>4</v>
      </c>
      <c r="B197" s="7" t="s">
        <v>3079</v>
      </c>
      <c r="C197" s="7" t="s">
        <v>2992</v>
      </c>
      <c r="D197" s="7" t="s">
        <v>3080</v>
      </c>
      <c r="E197" s="6" t="s">
        <v>17586</v>
      </c>
      <c r="K197" s="6" t="str">
        <f t="shared" si="3"/>
        <v>Autres médicaments pour les troubles fonctionnels gastro-intestinaux</v>
      </c>
    </row>
    <row r="198" spans="1:11" ht="12.75" customHeight="1" x14ac:dyDescent="0.15">
      <c r="A198" s="6">
        <v>5</v>
      </c>
      <c r="B198" s="7" t="s">
        <v>3081</v>
      </c>
      <c r="C198" s="7" t="s">
        <v>3079</v>
      </c>
      <c r="D198" s="7" t="s">
        <v>3082</v>
      </c>
      <c r="E198" s="6" t="s">
        <v>17587</v>
      </c>
      <c r="K198" s="6" t="str">
        <f t="shared" si="3"/>
        <v>Fenpiprane</v>
      </c>
    </row>
    <row r="199" spans="1:11" ht="12.75" customHeight="1" x14ac:dyDescent="0.15">
      <c r="A199" s="6">
        <v>5</v>
      </c>
      <c r="B199" s="7" t="s">
        <v>3083</v>
      </c>
      <c r="C199" s="7" t="s">
        <v>3079</v>
      </c>
      <c r="D199" s="7" t="s">
        <v>3084</v>
      </c>
      <c r="E199" s="6" t="s">
        <v>17588</v>
      </c>
      <c r="K199" s="6" t="str">
        <f t="shared" si="3"/>
        <v>Diisopromine</v>
      </c>
    </row>
    <row r="200" spans="1:11" ht="12.75" customHeight="1" x14ac:dyDescent="0.15">
      <c r="A200" s="6">
        <v>5</v>
      </c>
      <c r="B200" s="7" t="s">
        <v>3085</v>
      </c>
      <c r="C200" s="7" t="s">
        <v>3079</v>
      </c>
      <c r="D200" s="7" t="s">
        <v>3086</v>
      </c>
      <c r="E200" s="6" t="s">
        <v>17589</v>
      </c>
      <c r="K200" s="6" t="str">
        <f t="shared" si="3"/>
        <v>Chlorbenzoxamine</v>
      </c>
    </row>
    <row r="201" spans="1:11" ht="12.75" customHeight="1" x14ac:dyDescent="0.15">
      <c r="A201" s="6">
        <v>5</v>
      </c>
      <c r="B201" s="7" t="s">
        <v>3087</v>
      </c>
      <c r="C201" s="7" t="s">
        <v>3079</v>
      </c>
      <c r="D201" s="7" t="s">
        <v>3088</v>
      </c>
      <c r="E201" s="6" t="s">
        <v>17590</v>
      </c>
      <c r="K201" s="6" t="str">
        <f t="shared" si="3"/>
        <v>Pinavérium</v>
      </c>
    </row>
    <row r="202" spans="1:11" ht="12.75" customHeight="1" x14ac:dyDescent="0.15">
      <c r="A202" s="6">
        <v>5</v>
      </c>
      <c r="B202" s="7" t="s">
        <v>3089</v>
      </c>
      <c r="C202" s="7" t="s">
        <v>3079</v>
      </c>
      <c r="D202" s="7" t="s">
        <v>3090</v>
      </c>
      <c r="E202" s="6" t="s">
        <v>17591</v>
      </c>
      <c r="K202" s="6" t="str">
        <f t="shared" si="3"/>
        <v>Fénovérine</v>
      </c>
    </row>
    <row r="203" spans="1:11" ht="12.75" customHeight="1" x14ac:dyDescent="0.15">
      <c r="A203" s="6">
        <v>5</v>
      </c>
      <c r="B203" s="7" t="s">
        <v>3091</v>
      </c>
      <c r="C203" s="7" t="s">
        <v>3079</v>
      </c>
      <c r="D203" s="7" t="s">
        <v>3092</v>
      </c>
      <c r="E203" s="6" t="s">
        <v>17592</v>
      </c>
      <c r="K203" s="6" t="str">
        <f t="shared" si="3"/>
        <v>Idanpramine</v>
      </c>
    </row>
    <row r="204" spans="1:11" ht="12.75" customHeight="1" x14ac:dyDescent="0.15">
      <c r="A204" s="6">
        <v>5</v>
      </c>
      <c r="B204" s="7" t="s">
        <v>3093</v>
      </c>
      <c r="C204" s="7" t="s">
        <v>3079</v>
      </c>
      <c r="D204" s="7" t="s">
        <v>3094</v>
      </c>
      <c r="E204" s="6" t="s">
        <v>17593</v>
      </c>
      <c r="K204" s="6" t="str">
        <f t="shared" si="3"/>
        <v>Proxazole</v>
      </c>
    </row>
    <row r="205" spans="1:11" ht="12.75" customHeight="1" x14ac:dyDescent="0.15">
      <c r="A205" s="6">
        <v>5</v>
      </c>
      <c r="B205" s="7" t="s">
        <v>3095</v>
      </c>
      <c r="C205" s="7" t="s">
        <v>3079</v>
      </c>
      <c r="D205" s="7" t="s">
        <v>3096</v>
      </c>
      <c r="E205" s="6" t="s">
        <v>17594</v>
      </c>
      <c r="K205" s="6" t="str">
        <f t="shared" si="3"/>
        <v>Alvérine</v>
      </c>
    </row>
    <row r="206" spans="1:11" ht="12.75" customHeight="1" x14ac:dyDescent="0.15">
      <c r="A206" s="6">
        <v>5</v>
      </c>
      <c r="B206" s="7" t="s">
        <v>3097</v>
      </c>
      <c r="C206" s="7" t="s">
        <v>3079</v>
      </c>
      <c r="D206" s="7" t="s">
        <v>3098</v>
      </c>
      <c r="E206" s="6" t="s">
        <v>17595</v>
      </c>
      <c r="K206" s="6" t="str">
        <f t="shared" si="3"/>
        <v>Trépibutone</v>
      </c>
    </row>
    <row r="207" spans="1:11" ht="12.75" customHeight="1" x14ac:dyDescent="0.15">
      <c r="A207" s="6">
        <v>5</v>
      </c>
      <c r="B207" s="7" t="s">
        <v>3099</v>
      </c>
      <c r="C207" s="7" t="s">
        <v>3079</v>
      </c>
      <c r="D207" s="7" t="s">
        <v>3100</v>
      </c>
      <c r="E207" s="6" t="s">
        <v>17596</v>
      </c>
      <c r="K207" s="6" t="str">
        <f t="shared" si="3"/>
        <v>Isométheptène</v>
      </c>
    </row>
    <row r="208" spans="1:11" ht="12.75" customHeight="1" x14ac:dyDescent="0.15">
      <c r="A208" s="6">
        <v>5</v>
      </c>
      <c r="B208" s="7" t="s">
        <v>3101</v>
      </c>
      <c r="C208" s="7" t="s">
        <v>3079</v>
      </c>
      <c r="D208" s="7" t="s">
        <v>3102</v>
      </c>
      <c r="E208" s="6" t="s">
        <v>17597</v>
      </c>
      <c r="K208" s="6" t="str">
        <f t="shared" si="3"/>
        <v>Carovérine</v>
      </c>
    </row>
    <row r="209" spans="1:11" ht="12.75" customHeight="1" x14ac:dyDescent="0.15">
      <c r="A209" s="6">
        <v>5</v>
      </c>
      <c r="B209" s="7" t="s">
        <v>3103</v>
      </c>
      <c r="C209" s="7" t="s">
        <v>3079</v>
      </c>
      <c r="D209" s="7" t="s">
        <v>3104</v>
      </c>
      <c r="E209" s="6" t="s">
        <v>17598</v>
      </c>
      <c r="K209" s="6" t="str">
        <f t="shared" si="3"/>
        <v>Phloroglucinol</v>
      </c>
    </row>
    <row r="210" spans="1:11" ht="12.75" customHeight="1" x14ac:dyDescent="0.15">
      <c r="A210" s="6">
        <v>5</v>
      </c>
      <c r="B210" s="7" t="s">
        <v>3105</v>
      </c>
      <c r="C210" s="7" t="s">
        <v>3079</v>
      </c>
      <c r="D210" s="7" t="s">
        <v>3106</v>
      </c>
      <c r="E210" s="6" t="s">
        <v>17599</v>
      </c>
      <c r="K210" s="6" t="str">
        <f t="shared" si="3"/>
        <v>Silicones</v>
      </c>
    </row>
    <row r="211" spans="1:11" ht="12.75" customHeight="1" x14ac:dyDescent="0.15">
      <c r="A211" s="6">
        <v>5</v>
      </c>
      <c r="B211" s="7" t="s">
        <v>3107</v>
      </c>
      <c r="C211" s="7" t="s">
        <v>3079</v>
      </c>
      <c r="D211" s="7" t="s">
        <v>3108</v>
      </c>
      <c r="E211" s="6" t="s">
        <v>17600</v>
      </c>
      <c r="K211" s="6" t="str">
        <f t="shared" si="3"/>
        <v>Valéthamate</v>
      </c>
    </row>
    <row r="212" spans="1:11" ht="12.75" customHeight="1" x14ac:dyDescent="0.15">
      <c r="A212" s="6">
        <v>5</v>
      </c>
      <c r="B212" s="7" t="s">
        <v>3109</v>
      </c>
      <c r="C212" s="7" t="s">
        <v>3079</v>
      </c>
      <c r="D212" s="7" t="s">
        <v>3110</v>
      </c>
      <c r="E212" s="6" t="s">
        <v>17601</v>
      </c>
      <c r="K212" s="6" t="str">
        <f t="shared" si="3"/>
        <v>Huile essentielle de menthe poivrée</v>
      </c>
    </row>
    <row r="213" spans="1:11" ht="12.75" customHeight="1" x14ac:dyDescent="0.15">
      <c r="A213" s="6">
        <v>5</v>
      </c>
      <c r="B213" s="7" t="s">
        <v>3111</v>
      </c>
      <c r="C213" s="7" t="s">
        <v>3079</v>
      </c>
      <c r="D213" s="7" t="s">
        <v>3112</v>
      </c>
      <c r="E213" s="6" t="s">
        <v>17602</v>
      </c>
      <c r="K213" s="6" t="str">
        <f t="shared" si="3"/>
        <v>Triméthyldiphénylpropylamine</v>
      </c>
    </row>
    <row r="214" spans="1:11" ht="12.75" customHeight="1" x14ac:dyDescent="0.15">
      <c r="A214" s="6">
        <v>5</v>
      </c>
      <c r="B214" s="7" t="s">
        <v>3113</v>
      </c>
      <c r="C214" s="7" t="s">
        <v>3079</v>
      </c>
      <c r="D214" s="7" t="s">
        <v>3114</v>
      </c>
      <c r="E214" s="6" t="s">
        <v>17603</v>
      </c>
      <c r="K214" s="6" t="str">
        <f t="shared" si="3"/>
        <v>Alvérine en association</v>
      </c>
    </row>
    <row r="215" spans="1:11" ht="12.75" customHeight="1" x14ac:dyDescent="0.15">
      <c r="A215" s="6">
        <v>3</v>
      </c>
      <c r="B215" s="7" t="s">
        <v>3115</v>
      </c>
      <c r="C215" s="7" t="s">
        <v>2990</v>
      </c>
      <c r="D215" s="7" t="s">
        <v>3116</v>
      </c>
      <c r="E215" s="6" t="s">
        <v>17604</v>
      </c>
      <c r="K215" s="6" t="str">
        <f t="shared" si="3"/>
        <v>Belladone et dérivés non associés</v>
      </c>
    </row>
    <row r="216" spans="1:11" ht="12.75" customHeight="1" x14ac:dyDescent="0.15">
      <c r="A216" s="6">
        <v>4</v>
      </c>
      <c r="B216" s="7" t="s">
        <v>3117</v>
      </c>
      <c r="C216" s="7" t="s">
        <v>3115</v>
      </c>
      <c r="D216" s="7" t="s">
        <v>3118</v>
      </c>
      <c r="E216" s="6" t="s">
        <v>17605</v>
      </c>
      <c r="K216" s="6" t="str">
        <f t="shared" si="3"/>
        <v>Alcaloïdes de la belladone : amines tertiaires</v>
      </c>
    </row>
    <row r="217" spans="1:11" ht="12.75" customHeight="1" x14ac:dyDescent="0.15">
      <c r="A217" s="6">
        <v>5</v>
      </c>
      <c r="B217" s="7" t="s">
        <v>3119</v>
      </c>
      <c r="C217" s="7" t="s">
        <v>3117</v>
      </c>
      <c r="D217" s="7" t="s">
        <v>3120</v>
      </c>
      <c r="E217" s="6" t="s">
        <v>17606</v>
      </c>
      <c r="K217" s="6" t="str">
        <f t="shared" si="3"/>
        <v>Atropine</v>
      </c>
    </row>
    <row r="218" spans="1:11" ht="12.75" customHeight="1" x14ac:dyDescent="0.15">
      <c r="A218" s="6">
        <v>5</v>
      </c>
      <c r="B218" s="7" t="s">
        <v>3121</v>
      </c>
      <c r="C218" s="7" t="s">
        <v>3117</v>
      </c>
      <c r="D218" s="7" t="s">
        <v>3122</v>
      </c>
      <c r="E218" s="6" t="s">
        <v>17607</v>
      </c>
      <c r="K218" s="6" t="str">
        <f t="shared" si="3"/>
        <v>Hyoscyamine</v>
      </c>
    </row>
    <row r="219" spans="1:11" ht="12.75" customHeight="1" x14ac:dyDescent="0.15">
      <c r="A219" s="6">
        <v>5</v>
      </c>
      <c r="B219" s="7" t="s">
        <v>3123</v>
      </c>
      <c r="C219" s="7" t="s">
        <v>3117</v>
      </c>
      <c r="D219" s="7" t="s">
        <v>3124</v>
      </c>
      <c r="E219" s="6" t="s">
        <v>17608</v>
      </c>
      <c r="K219" s="6" t="str">
        <f t="shared" si="3"/>
        <v>Alcaloïdes totaux de la belladone</v>
      </c>
    </row>
    <row r="220" spans="1:11" ht="25.5" customHeight="1" x14ac:dyDescent="0.15">
      <c r="A220" s="6">
        <v>4</v>
      </c>
      <c r="B220" s="7" t="s">
        <v>3125</v>
      </c>
      <c r="C220" s="7" t="s">
        <v>3115</v>
      </c>
      <c r="D220" s="7" t="s">
        <v>3126</v>
      </c>
      <c r="E220" s="6" t="s">
        <v>17609</v>
      </c>
      <c r="K220" s="6" t="str">
        <f t="shared" si="3"/>
        <v>Alcaloïdes hémisynthétiques de la belladone : ammoniums quaternaires</v>
      </c>
    </row>
    <row r="221" spans="1:11" ht="12.75" customHeight="1" x14ac:dyDescent="0.15">
      <c r="A221" s="6">
        <v>5</v>
      </c>
      <c r="B221" s="7" t="s">
        <v>3127</v>
      </c>
      <c r="C221" s="7" t="s">
        <v>3125</v>
      </c>
      <c r="D221" s="7" t="s">
        <v>3128</v>
      </c>
      <c r="E221" s="6" t="s">
        <v>17610</v>
      </c>
      <c r="K221" s="6" t="str">
        <f t="shared" si="3"/>
        <v>Butylscopolamine</v>
      </c>
    </row>
    <row r="222" spans="1:11" ht="12.75" customHeight="1" x14ac:dyDescent="0.15">
      <c r="A222" s="6">
        <v>5</v>
      </c>
      <c r="B222" s="7" t="s">
        <v>3129</v>
      </c>
      <c r="C222" s="7" t="s">
        <v>3125</v>
      </c>
      <c r="D222" s="7" t="s">
        <v>3130</v>
      </c>
      <c r="E222" s="6" t="s">
        <v>17611</v>
      </c>
      <c r="K222" s="6" t="str">
        <f t="shared" si="3"/>
        <v>Méthylatropine</v>
      </c>
    </row>
    <row r="223" spans="1:11" ht="12.75" customHeight="1" x14ac:dyDescent="0.15">
      <c r="A223" s="6">
        <v>5</v>
      </c>
      <c r="B223" s="7" t="s">
        <v>3131</v>
      </c>
      <c r="C223" s="7" t="s">
        <v>3125</v>
      </c>
      <c r="D223" s="7" t="s">
        <v>3132</v>
      </c>
      <c r="E223" s="6" t="s">
        <v>17612</v>
      </c>
      <c r="K223" s="6" t="str">
        <f t="shared" si="3"/>
        <v>Méthylscopolamine</v>
      </c>
    </row>
    <row r="224" spans="1:11" ht="12.75" customHeight="1" x14ac:dyDescent="0.15">
      <c r="A224" s="6">
        <v>5</v>
      </c>
      <c r="B224" s="7" t="s">
        <v>3133</v>
      </c>
      <c r="C224" s="7" t="s">
        <v>3125</v>
      </c>
      <c r="D224" s="7" t="s">
        <v>3134</v>
      </c>
      <c r="E224" s="6" t="s">
        <v>17613</v>
      </c>
      <c r="K224" s="6" t="str">
        <f t="shared" si="3"/>
        <v>Fentonium</v>
      </c>
    </row>
    <row r="225" spans="1:11" ht="12.75" customHeight="1" x14ac:dyDescent="0.15">
      <c r="A225" s="6">
        <v>5</v>
      </c>
      <c r="B225" s="7" t="s">
        <v>3135</v>
      </c>
      <c r="C225" s="7" t="s">
        <v>3125</v>
      </c>
      <c r="D225" s="7" t="s">
        <v>3136</v>
      </c>
      <c r="E225" s="6" t="s">
        <v>17614</v>
      </c>
      <c r="K225" s="6" t="str">
        <f t="shared" si="3"/>
        <v xml:space="preserve">Bromure de cimétropium </v>
      </c>
    </row>
    <row r="226" spans="1:11" ht="12.75" customHeight="1" x14ac:dyDescent="0.15">
      <c r="A226" s="6">
        <v>5</v>
      </c>
      <c r="B226" s="7" t="s">
        <v>3137</v>
      </c>
      <c r="C226" s="7" t="s">
        <v>3125</v>
      </c>
      <c r="D226" s="7" t="s">
        <v>3138</v>
      </c>
      <c r="E226" s="6" t="s">
        <v>17615</v>
      </c>
      <c r="K226" s="6" t="str">
        <f t="shared" si="3"/>
        <v>Méthylbromure d'homatropine</v>
      </c>
    </row>
    <row r="227" spans="1:11" ht="25.5" customHeight="1" x14ac:dyDescent="0.15">
      <c r="A227" s="6">
        <v>3</v>
      </c>
      <c r="B227" s="7" t="s">
        <v>3139</v>
      </c>
      <c r="C227" s="7" t="s">
        <v>2990</v>
      </c>
      <c r="D227" s="7" t="s">
        <v>3140</v>
      </c>
      <c r="E227" s="6" t="s">
        <v>17616</v>
      </c>
      <c r="K227" s="6" t="str">
        <f t="shared" si="3"/>
        <v>Antispasmodiques en association avec des psycholeptiques</v>
      </c>
    </row>
    <row r="228" spans="1:11" ht="25.5" customHeight="1" x14ac:dyDescent="0.15">
      <c r="A228" s="6">
        <v>4</v>
      </c>
      <c r="B228" s="7" t="s">
        <v>3141</v>
      </c>
      <c r="C228" s="7" t="s">
        <v>3139</v>
      </c>
      <c r="D228" s="7" t="s">
        <v>3142</v>
      </c>
      <c r="E228" s="6" t="s">
        <v>17617</v>
      </c>
      <c r="K228" s="6" t="str">
        <f t="shared" si="3"/>
        <v>Anticholinergiques de synthèse en association avec des psycholeptiques</v>
      </c>
    </row>
    <row r="229" spans="1:11" ht="12.75" customHeight="1" x14ac:dyDescent="0.15">
      <c r="A229" s="6">
        <v>5</v>
      </c>
      <c r="B229" s="7" t="s">
        <v>3143</v>
      </c>
      <c r="C229" s="7" t="s">
        <v>3141</v>
      </c>
      <c r="D229" s="7" t="s">
        <v>3144</v>
      </c>
      <c r="E229" s="7" t="s">
        <v>3145</v>
      </c>
      <c r="K229" s="6" t="str">
        <f t="shared" si="3"/>
        <v>Isopropamide et psycholeptiques</v>
      </c>
    </row>
    <row r="230" spans="1:11" ht="12.75" customHeight="1" x14ac:dyDescent="0.15">
      <c r="A230" s="6">
        <v>5</v>
      </c>
      <c r="B230" s="7" t="s">
        <v>3146</v>
      </c>
      <c r="C230" s="7" t="s">
        <v>3141</v>
      </c>
      <c r="D230" s="7" t="s">
        <v>3147</v>
      </c>
      <c r="E230" s="6" t="s">
        <v>17618</v>
      </c>
      <c r="K230" s="6" t="str">
        <f t="shared" si="3"/>
        <v>Clidinium et psycholeptiques</v>
      </c>
    </row>
    <row r="231" spans="1:11" ht="12.75" customHeight="1" x14ac:dyDescent="0.15">
      <c r="A231" s="6">
        <v>5</v>
      </c>
      <c r="B231" s="7" t="s">
        <v>3148</v>
      </c>
      <c r="C231" s="7" t="s">
        <v>3141</v>
      </c>
      <c r="D231" s="7" t="s">
        <v>3149</v>
      </c>
      <c r="E231" s="6" t="s">
        <v>17619</v>
      </c>
      <c r="K231" s="6" t="str">
        <f t="shared" si="3"/>
        <v>Oxyphencyclimine et psycholeptiques</v>
      </c>
    </row>
    <row r="232" spans="1:11" ht="12.75" customHeight="1" x14ac:dyDescent="0.15">
      <c r="A232" s="6">
        <v>5</v>
      </c>
      <c r="B232" s="7" t="s">
        <v>3150</v>
      </c>
      <c r="C232" s="7" t="s">
        <v>3141</v>
      </c>
      <c r="D232" s="7" t="s">
        <v>3151</v>
      </c>
      <c r="E232" s="6" t="s">
        <v>17620</v>
      </c>
      <c r="K232" s="6" t="str">
        <f t="shared" si="3"/>
        <v>Bromure d'otilonium et psycholeptiques</v>
      </c>
    </row>
    <row r="233" spans="1:11" ht="12.75" customHeight="1" x14ac:dyDescent="0.15">
      <c r="A233" s="6">
        <v>5</v>
      </c>
      <c r="B233" s="7" t="s">
        <v>3152</v>
      </c>
      <c r="C233" s="7" t="s">
        <v>3141</v>
      </c>
      <c r="D233" s="7" t="s">
        <v>3153</v>
      </c>
      <c r="E233" s="6" t="s">
        <v>17621</v>
      </c>
      <c r="K233" s="6" t="str">
        <f t="shared" si="3"/>
        <v>Glycopyrronium et psycholeptiques</v>
      </c>
    </row>
    <row r="234" spans="1:11" ht="12.75" customHeight="1" x14ac:dyDescent="0.15">
      <c r="A234" s="6">
        <v>5</v>
      </c>
      <c r="B234" s="7" t="s">
        <v>3154</v>
      </c>
      <c r="C234" s="7" t="s">
        <v>3141</v>
      </c>
      <c r="D234" s="7" t="s">
        <v>3155</v>
      </c>
      <c r="E234" s="6" t="s">
        <v>17622</v>
      </c>
      <c r="K234" s="6" t="str">
        <f t="shared" si="3"/>
        <v>Bévonium et psycholeptiques</v>
      </c>
    </row>
    <row r="235" spans="1:11" ht="12.75" customHeight="1" x14ac:dyDescent="0.15">
      <c r="A235" s="6">
        <v>5</v>
      </c>
      <c r="B235" s="7" t="s">
        <v>3156</v>
      </c>
      <c r="C235" s="7" t="s">
        <v>3141</v>
      </c>
      <c r="D235" s="7" t="s">
        <v>3157</v>
      </c>
      <c r="E235" s="6" t="s">
        <v>17623</v>
      </c>
      <c r="K235" s="6" t="str">
        <f t="shared" si="3"/>
        <v>Ambutonium et psycholeptiques</v>
      </c>
    </row>
    <row r="236" spans="1:11" ht="12.75" customHeight="1" x14ac:dyDescent="0.15">
      <c r="A236" s="6">
        <v>5</v>
      </c>
      <c r="B236" s="7" t="s">
        <v>3158</v>
      </c>
      <c r="C236" s="7" t="s">
        <v>3141</v>
      </c>
      <c r="D236" s="7" t="s">
        <v>3159</v>
      </c>
      <c r="E236" s="6" t="s">
        <v>17624</v>
      </c>
      <c r="K236" s="6" t="str">
        <f t="shared" si="3"/>
        <v>Diphémanil et psycholeptiques</v>
      </c>
    </row>
    <row r="237" spans="1:11" ht="12.75" customHeight="1" x14ac:dyDescent="0.15">
      <c r="A237" s="6">
        <v>5</v>
      </c>
      <c r="B237" s="7" t="s">
        <v>3160</v>
      </c>
      <c r="C237" s="7" t="s">
        <v>3141</v>
      </c>
      <c r="D237" s="7" t="s">
        <v>3161</v>
      </c>
      <c r="E237" s="6" t="s">
        <v>17625</v>
      </c>
      <c r="K237" s="6" t="str">
        <f t="shared" si="3"/>
        <v>Pipenzolate et psycholeptiques</v>
      </c>
    </row>
    <row r="238" spans="1:11" ht="12.75" customHeight="1" x14ac:dyDescent="0.15">
      <c r="A238" s="6">
        <v>5</v>
      </c>
      <c r="B238" s="7" t="s">
        <v>3162</v>
      </c>
      <c r="C238" s="7" t="s">
        <v>3141</v>
      </c>
      <c r="D238" s="7" t="s">
        <v>3163</v>
      </c>
      <c r="E238" s="6" t="s">
        <v>17626</v>
      </c>
      <c r="K238" s="6" t="str">
        <f t="shared" si="3"/>
        <v>Émépronium et psycholeptiques</v>
      </c>
    </row>
    <row r="239" spans="1:11" ht="12.75" customHeight="1" x14ac:dyDescent="0.15">
      <c r="A239" s="6">
        <v>5</v>
      </c>
      <c r="B239" s="7" t="s">
        <v>3164</v>
      </c>
      <c r="C239" s="7" t="s">
        <v>3141</v>
      </c>
      <c r="D239" s="7" t="s">
        <v>3165</v>
      </c>
      <c r="E239" s="6" t="s">
        <v>17627</v>
      </c>
      <c r="K239" s="6" t="str">
        <f t="shared" si="3"/>
        <v>Propanthéline et psycholeptiques</v>
      </c>
    </row>
    <row r="240" spans="1:11" ht="25.5" customHeight="1" x14ac:dyDescent="0.15">
      <c r="A240" s="6">
        <v>4</v>
      </c>
      <c r="B240" s="7" t="s">
        <v>3166</v>
      </c>
      <c r="C240" s="7" t="s">
        <v>3139</v>
      </c>
      <c r="D240" s="7" t="s">
        <v>3167</v>
      </c>
      <c r="E240" s="6" t="s">
        <v>17628</v>
      </c>
      <c r="K240" s="6" t="str">
        <f t="shared" si="3"/>
        <v>Belladone et dérivés en association avec des psycholeptiques</v>
      </c>
    </row>
    <row r="241" spans="1:11" ht="12.75" customHeight="1" x14ac:dyDescent="0.15">
      <c r="A241" s="6">
        <v>5</v>
      </c>
      <c r="B241" s="7" t="s">
        <v>3168</v>
      </c>
      <c r="C241" s="7" t="s">
        <v>3166</v>
      </c>
      <c r="D241" s="7" t="s">
        <v>3169</v>
      </c>
      <c r="E241" s="7" t="s">
        <v>17629</v>
      </c>
      <c r="K241" s="6" t="str">
        <f t="shared" si="3"/>
        <v>Méthylscopolamine et psycholeptiques</v>
      </c>
    </row>
    <row r="242" spans="1:11" ht="12.75" customHeight="1" x14ac:dyDescent="0.15">
      <c r="A242" s="6">
        <v>5</v>
      </c>
      <c r="B242" s="7" t="s">
        <v>3170</v>
      </c>
      <c r="C242" s="7" t="s">
        <v>3166</v>
      </c>
      <c r="D242" s="7" t="s">
        <v>3171</v>
      </c>
      <c r="E242" s="7" t="s">
        <v>17630</v>
      </c>
      <c r="K242" s="6" t="str">
        <f t="shared" si="3"/>
        <v>Alcaloïdes totaux de la belladone et psycholeptiques</v>
      </c>
    </row>
    <row r="243" spans="1:11" ht="12.75" customHeight="1" x14ac:dyDescent="0.15">
      <c r="A243" s="6">
        <v>5</v>
      </c>
      <c r="B243" s="7" t="s">
        <v>3172</v>
      </c>
      <c r="C243" s="7" t="s">
        <v>3166</v>
      </c>
      <c r="D243" s="7" t="s">
        <v>3173</v>
      </c>
      <c r="E243" s="7" t="s">
        <v>17631</v>
      </c>
      <c r="K243" s="6" t="str">
        <f t="shared" si="3"/>
        <v>Atropine et psycholeptiques</v>
      </c>
    </row>
    <row r="244" spans="1:11" ht="12.75" customHeight="1" x14ac:dyDescent="0.15">
      <c r="A244" s="6">
        <v>5</v>
      </c>
      <c r="B244" s="7" t="s">
        <v>3174</v>
      </c>
      <c r="C244" s="7" t="s">
        <v>3166</v>
      </c>
      <c r="D244" s="7" t="s">
        <v>3175</v>
      </c>
      <c r="E244" s="7" t="s">
        <v>17632</v>
      </c>
      <c r="K244" s="6" t="str">
        <f t="shared" si="3"/>
        <v>Méthylbromure d'homatropine et psycholeptiques</v>
      </c>
    </row>
    <row r="245" spans="1:11" ht="12.75" customHeight="1" x14ac:dyDescent="0.15">
      <c r="A245" s="6">
        <v>5</v>
      </c>
      <c r="B245" s="7" t="s">
        <v>3176</v>
      </c>
      <c r="C245" s="7" t="s">
        <v>3166</v>
      </c>
      <c r="D245" s="7" t="s">
        <v>3177</v>
      </c>
      <c r="E245" s="7" t="s">
        <v>17633</v>
      </c>
      <c r="K245" s="6" t="str">
        <f t="shared" si="3"/>
        <v>Hyoscyamine et psycholeptiques</v>
      </c>
    </row>
    <row r="246" spans="1:11" ht="25.5" customHeight="1" x14ac:dyDescent="0.15">
      <c r="A246" s="6">
        <v>4</v>
      </c>
      <c r="B246" s="7" t="s">
        <v>3178</v>
      </c>
      <c r="C246" s="7" t="s">
        <v>3139</v>
      </c>
      <c r="D246" s="7" t="s">
        <v>3179</v>
      </c>
      <c r="E246" s="6" t="s">
        <v>17634</v>
      </c>
      <c r="K246" s="6" t="str">
        <f t="shared" si="3"/>
        <v>Autres antispasmodiques en association avec des psycholeptiques</v>
      </c>
    </row>
    <row r="247" spans="1:11" ht="25.5" customHeight="1" x14ac:dyDescent="0.15">
      <c r="A247" s="6">
        <v>3</v>
      </c>
      <c r="B247" s="7" t="s">
        <v>3180</v>
      </c>
      <c r="C247" s="7" t="s">
        <v>2990</v>
      </c>
      <c r="D247" s="7" t="s">
        <v>3181</v>
      </c>
      <c r="E247" s="6" t="s">
        <v>17635</v>
      </c>
      <c r="K247" s="6" t="str">
        <f t="shared" si="3"/>
        <v>Antispasmodiques en association avec des analgésiques</v>
      </c>
    </row>
    <row r="248" spans="1:11" ht="25.5" customHeight="1" x14ac:dyDescent="0.15">
      <c r="A248" s="6">
        <v>4</v>
      </c>
      <c r="B248" s="7" t="s">
        <v>3182</v>
      </c>
      <c r="C248" s="7" t="s">
        <v>3180</v>
      </c>
      <c r="D248" s="7" t="s">
        <v>3183</v>
      </c>
      <c r="E248" s="6" t="s">
        <v>17636</v>
      </c>
      <c r="K248" s="6" t="str">
        <f t="shared" si="3"/>
        <v>Anticholinergiques de synthèse en association avec des analgésiques</v>
      </c>
    </row>
    <row r="249" spans="1:11" ht="12.75" customHeight="1" x14ac:dyDescent="0.15">
      <c r="A249" s="6">
        <v>5</v>
      </c>
      <c r="B249" s="7" t="s">
        <v>3184</v>
      </c>
      <c r="C249" s="7" t="s">
        <v>3182</v>
      </c>
      <c r="D249" s="7" t="s">
        <v>3185</v>
      </c>
      <c r="E249" s="7" t="s">
        <v>17637</v>
      </c>
      <c r="K249" s="6" t="str">
        <f t="shared" si="3"/>
        <v>Tropenzilone et analgésiques</v>
      </c>
    </row>
    <row r="250" spans="1:11" ht="12.75" customHeight="1" x14ac:dyDescent="0.15">
      <c r="A250" s="6">
        <v>5</v>
      </c>
      <c r="B250" s="7" t="s">
        <v>3186</v>
      </c>
      <c r="C250" s="7" t="s">
        <v>3182</v>
      </c>
      <c r="D250" s="7" t="s">
        <v>3187</v>
      </c>
      <c r="E250" s="7" t="s">
        <v>17638</v>
      </c>
      <c r="K250" s="6" t="str">
        <f t="shared" si="3"/>
        <v>Pitofénone et analgésiques</v>
      </c>
    </row>
    <row r="251" spans="1:11" ht="12.75" customHeight="1" x14ac:dyDescent="0.15">
      <c r="A251" s="6">
        <v>5</v>
      </c>
      <c r="B251" s="7" t="s">
        <v>3188</v>
      </c>
      <c r="C251" s="7" t="s">
        <v>3182</v>
      </c>
      <c r="D251" s="7" t="s">
        <v>3189</v>
      </c>
      <c r="E251" s="7" t="s">
        <v>17639</v>
      </c>
      <c r="K251" s="6" t="str">
        <f t="shared" si="3"/>
        <v>Bévonium et analgésiques</v>
      </c>
    </row>
    <row r="252" spans="1:11" ht="12.75" customHeight="1" x14ac:dyDescent="0.15">
      <c r="A252" s="6">
        <v>5</v>
      </c>
      <c r="B252" s="7" t="s">
        <v>3190</v>
      </c>
      <c r="C252" s="7" t="s">
        <v>3182</v>
      </c>
      <c r="D252" s="7" t="s">
        <v>3191</v>
      </c>
      <c r="E252" s="7" t="s">
        <v>17640</v>
      </c>
      <c r="K252" s="6" t="str">
        <f t="shared" si="3"/>
        <v>Ciclonium et analgésiques</v>
      </c>
    </row>
    <row r="253" spans="1:11" ht="12.75" customHeight="1" x14ac:dyDescent="0.15">
      <c r="A253" s="6">
        <v>5</v>
      </c>
      <c r="B253" s="7" t="s">
        <v>3192</v>
      </c>
      <c r="C253" s="7" t="s">
        <v>3182</v>
      </c>
      <c r="D253" s="7" t="s">
        <v>3193</v>
      </c>
      <c r="E253" s="7" t="s">
        <v>17641</v>
      </c>
      <c r="K253" s="6" t="str">
        <f t="shared" si="3"/>
        <v>Camylofine et analgésiques</v>
      </c>
    </row>
    <row r="254" spans="1:11" ht="12.75" customHeight="1" x14ac:dyDescent="0.15">
      <c r="A254" s="6">
        <v>5</v>
      </c>
      <c r="B254" s="7" t="s">
        <v>3194</v>
      </c>
      <c r="C254" s="7" t="s">
        <v>3182</v>
      </c>
      <c r="D254" s="7" t="s">
        <v>3195</v>
      </c>
      <c r="E254" s="7" t="s">
        <v>17642</v>
      </c>
      <c r="K254" s="6" t="str">
        <f t="shared" si="3"/>
        <v>Trospium et analgésiques</v>
      </c>
    </row>
    <row r="255" spans="1:11" ht="12.75" customHeight="1" x14ac:dyDescent="0.15">
      <c r="A255" s="6">
        <v>5</v>
      </c>
      <c r="B255" s="7" t="s">
        <v>3196</v>
      </c>
      <c r="C255" s="7" t="s">
        <v>3182</v>
      </c>
      <c r="D255" s="7" t="s">
        <v>3197</v>
      </c>
      <c r="E255" s="6" t="s">
        <v>17643</v>
      </c>
      <c r="K255" s="6" t="str">
        <f t="shared" si="3"/>
        <v>Iodure de tiémonium et analgésiques</v>
      </c>
    </row>
    <row r="256" spans="1:11" ht="12.75" customHeight="1" x14ac:dyDescent="0.15">
      <c r="A256" s="6">
        <v>4</v>
      </c>
      <c r="B256" s="7" t="s">
        <v>3198</v>
      </c>
      <c r="C256" s="7" t="s">
        <v>3180</v>
      </c>
      <c r="D256" s="7" t="s">
        <v>3199</v>
      </c>
      <c r="E256" s="6" t="s">
        <v>17644</v>
      </c>
      <c r="K256" s="6" t="str">
        <f t="shared" si="3"/>
        <v>Belladone et dérivés en association avec des analgésiques</v>
      </c>
    </row>
    <row r="257" spans="1:11" ht="12.75" customHeight="1" x14ac:dyDescent="0.15">
      <c r="A257" s="6">
        <v>5</v>
      </c>
      <c r="B257" s="7" t="s">
        <v>3200</v>
      </c>
      <c r="C257" s="7" t="s">
        <v>3198</v>
      </c>
      <c r="D257" s="7" t="s">
        <v>3201</v>
      </c>
      <c r="E257" s="7" t="s">
        <v>17645</v>
      </c>
      <c r="K257" s="6" t="str">
        <f t="shared" si="3"/>
        <v>Butylscopolamine et analgésiques</v>
      </c>
    </row>
    <row r="258" spans="1:11" ht="25.5" customHeight="1" x14ac:dyDescent="0.15">
      <c r="A258" s="6">
        <v>4</v>
      </c>
      <c r="B258" s="7" t="s">
        <v>3202</v>
      </c>
      <c r="C258" s="7" t="s">
        <v>3180</v>
      </c>
      <c r="D258" s="7" t="s">
        <v>3203</v>
      </c>
      <c r="E258" s="6" t="s">
        <v>17646</v>
      </c>
      <c r="K258" s="6" t="str">
        <f t="shared" si="3"/>
        <v>Autres antispasmodiques en association avec des analgésiques</v>
      </c>
    </row>
    <row r="259" spans="1:11" ht="25.5" customHeight="1" x14ac:dyDescent="0.15">
      <c r="A259" s="6">
        <v>3</v>
      </c>
      <c r="B259" s="7" t="s">
        <v>3204</v>
      </c>
      <c r="C259" s="7" t="s">
        <v>2990</v>
      </c>
      <c r="D259" s="7" t="s">
        <v>3205</v>
      </c>
      <c r="E259" s="6" t="s">
        <v>17647</v>
      </c>
      <c r="K259" s="6" t="str">
        <f t="shared" ref="K259:K322" si="4">UPPER(LEFT(E259,1))&amp;RIGHT(E259,LEN(E259)-1)</f>
        <v>Antispasmodiques et anticholinergiques en association avec d'autres médicaments</v>
      </c>
    </row>
    <row r="260" spans="1:11" ht="25.5" customHeight="1" x14ac:dyDescent="0.15">
      <c r="A260" s="6">
        <v>4</v>
      </c>
      <c r="B260" s="7" t="s">
        <v>3206</v>
      </c>
      <c r="C260" s="7" t="s">
        <v>3204</v>
      </c>
      <c r="D260" s="7" t="s">
        <v>3207</v>
      </c>
      <c r="E260" s="6" t="s">
        <v>17648</v>
      </c>
      <c r="K260" s="6" t="str">
        <f t="shared" si="4"/>
        <v>Antispasmodiques, psycholeptiques et analgésiques en association</v>
      </c>
    </row>
    <row r="261" spans="1:11" ht="25.5" customHeight="1" x14ac:dyDescent="0.15">
      <c r="A261" s="6">
        <v>4</v>
      </c>
      <c r="B261" s="7" t="s">
        <v>3208</v>
      </c>
      <c r="C261" s="7" t="s">
        <v>3204</v>
      </c>
      <c r="D261" s="7" t="s">
        <v>3209</v>
      </c>
      <c r="E261" s="6" t="s">
        <v>17649</v>
      </c>
      <c r="K261" s="6" t="str">
        <f t="shared" si="4"/>
        <v>Antispasmodiques en association avec d'autres médicaments</v>
      </c>
    </row>
    <row r="262" spans="1:11" ht="12.75" customHeight="1" x14ac:dyDescent="0.15">
      <c r="A262" s="6">
        <v>3</v>
      </c>
      <c r="B262" s="7" t="s">
        <v>3210</v>
      </c>
      <c r="C262" s="7" t="s">
        <v>2990</v>
      </c>
      <c r="D262" s="7" t="s">
        <v>3211</v>
      </c>
      <c r="E262" s="6" t="s">
        <v>17650</v>
      </c>
      <c r="K262" s="6" t="str">
        <f t="shared" si="4"/>
        <v>Stimulants de la motricité intestinale</v>
      </c>
    </row>
    <row r="263" spans="1:11" ht="12.75" customHeight="1" x14ac:dyDescent="0.15">
      <c r="A263" s="6">
        <v>4</v>
      </c>
      <c r="B263" s="7" t="s">
        <v>3212</v>
      </c>
      <c r="C263" s="7" t="s">
        <v>3210</v>
      </c>
      <c r="D263" s="7" t="s">
        <v>3213</v>
      </c>
      <c r="E263" s="6" t="s">
        <v>17650</v>
      </c>
      <c r="K263" s="6" t="str">
        <f t="shared" si="4"/>
        <v>Stimulants de la motricité intestinale</v>
      </c>
    </row>
    <row r="264" spans="1:11" ht="12.75" customHeight="1" x14ac:dyDescent="0.15">
      <c r="A264" s="6">
        <v>5</v>
      </c>
      <c r="B264" s="7" t="s">
        <v>3214</v>
      </c>
      <c r="C264" s="7" t="s">
        <v>3212</v>
      </c>
      <c r="D264" s="7" t="s">
        <v>3215</v>
      </c>
      <c r="E264" s="7" t="s">
        <v>17651</v>
      </c>
      <c r="K264" s="6" t="str">
        <f t="shared" si="4"/>
        <v>Métoclopramide</v>
      </c>
    </row>
    <row r="265" spans="1:11" ht="12.75" customHeight="1" x14ac:dyDescent="0.15">
      <c r="A265" s="6">
        <v>5</v>
      </c>
      <c r="B265" s="7" t="s">
        <v>3216</v>
      </c>
      <c r="C265" s="7" t="s">
        <v>3212</v>
      </c>
      <c r="D265" s="7" t="s">
        <v>3217</v>
      </c>
      <c r="E265" s="7" t="s">
        <v>17652</v>
      </c>
      <c r="K265" s="6" t="str">
        <f t="shared" si="4"/>
        <v>Cisapride</v>
      </c>
    </row>
    <row r="266" spans="1:11" ht="12.75" customHeight="1" x14ac:dyDescent="0.15">
      <c r="A266" s="6">
        <v>5</v>
      </c>
      <c r="B266" s="7" t="s">
        <v>3218</v>
      </c>
      <c r="C266" s="7" t="s">
        <v>3212</v>
      </c>
      <c r="D266" s="7" t="s">
        <v>3219</v>
      </c>
      <c r="E266" s="7" t="s">
        <v>17653</v>
      </c>
      <c r="K266" s="6" t="str">
        <f t="shared" si="4"/>
        <v>Dompéridone</v>
      </c>
    </row>
    <row r="267" spans="1:11" ht="12.75" customHeight="1" x14ac:dyDescent="0.15">
      <c r="A267" s="6">
        <v>5</v>
      </c>
      <c r="B267" s="7" t="s">
        <v>3220</v>
      </c>
      <c r="C267" s="7" t="s">
        <v>3212</v>
      </c>
      <c r="D267" s="7" t="s">
        <v>3221</v>
      </c>
      <c r="E267" s="7" t="s">
        <v>17654</v>
      </c>
      <c r="K267" s="6" t="str">
        <f t="shared" si="4"/>
        <v>Bromopride</v>
      </c>
    </row>
    <row r="268" spans="1:11" ht="12.75" customHeight="1" x14ac:dyDescent="0.15">
      <c r="A268" s="6">
        <v>5</v>
      </c>
      <c r="B268" s="7" t="s">
        <v>3222</v>
      </c>
      <c r="C268" s="7" t="s">
        <v>3212</v>
      </c>
      <c r="D268" s="7" t="s">
        <v>3223</v>
      </c>
      <c r="E268" s="7" t="s">
        <v>17655</v>
      </c>
      <c r="K268" s="6" t="str">
        <f t="shared" si="4"/>
        <v>Alizapride</v>
      </c>
    </row>
    <row r="269" spans="1:11" ht="12.75" customHeight="1" x14ac:dyDescent="0.15">
      <c r="A269" s="6">
        <v>5</v>
      </c>
      <c r="B269" s="7" t="s">
        <v>3224</v>
      </c>
      <c r="C269" s="7" t="s">
        <v>3212</v>
      </c>
      <c r="D269" s="7" t="s">
        <v>3225</v>
      </c>
      <c r="E269" s="7" t="s">
        <v>17656</v>
      </c>
      <c r="K269" s="6" t="str">
        <f t="shared" si="4"/>
        <v>Clébopride</v>
      </c>
    </row>
    <row r="270" spans="1:11" ht="12.75" customHeight="1" x14ac:dyDescent="0.15">
      <c r="A270" s="6">
        <v>5</v>
      </c>
      <c r="B270" s="7" t="s">
        <v>3226</v>
      </c>
      <c r="C270" s="7" t="s">
        <v>3212</v>
      </c>
      <c r="D270" s="7" t="s">
        <v>3227</v>
      </c>
      <c r="E270" s="7" t="s">
        <v>17657</v>
      </c>
      <c r="K270" s="6" t="str">
        <f t="shared" si="4"/>
        <v>Itopride</v>
      </c>
    </row>
    <row r="271" spans="1:11" ht="12.75" customHeight="1" x14ac:dyDescent="0.15">
      <c r="A271" s="6">
        <v>5</v>
      </c>
      <c r="B271" s="7" t="s">
        <v>3228</v>
      </c>
      <c r="C271" s="7" t="s">
        <v>3212</v>
      </c>
      <c r="D271" s="7" t="s">
        <v>3229</v>
      </c>
      <c r="E271" s="7" t="s">
        <v>17658</v>
      </c>
      <c r="K271" s="6" t="str">
        <f t="shared" si="4"/>
        <v>Cinitapride</v>
      </c>
    </row>
    <row r="272" spans="1:11" ht="12.75" customHeight="1" x14ac:dyDescent="0.15">
      <c r="A272" s="6">
        <v>5</v>
      </c>
      <c r="B272" s="7" t="s">
        <v>3230</v>
      </c>
      <c r="C272" s="7" t="s">
        <v>3212</v>
      </c>
      <c r="D272" s="7" t="s">
        <v>3231</v>
      </c>
      <c r="E272" s="7" t="s">
        <v>17659</v>
      </c>
      <c r="K272" s="6" t="str">
        <f t="shared" si="4"/>
        <v>Mosapride</v>
      </c>
    </row>
    <row r="273" spans="1:11" ht="12.75" customHeight="1" x14ac:dyDescent="0.15">
      <c r="A273" s="6">
        <v>5</v>
      </c>
      <c r="B273" s="7" t="s">
        <v>3232</v>
      </c>
      <c r="C273" s="7" t="s">
        <v>3212</v>
      </c>
      <c r="D273" s="11" t="s">
        <v>3233</v>
      </c>
      <c r="E273" s="11" t="s">
        <v>17660</v>
      </c>
      <c r="F273" s="6" t="s">
        <v>2758</v>
      </c>
      <c r="G273" s="9">
        <v>44953</v>
      </c>
      <c r="K273" s="6" t="str">
        <f t="shared" si="4"/>
        <v>Acotiamide</v>
      </c>
    </row>
    <row r="274" spans="1:11" ht="12.75" customHeight="1" x14ac:dyDescent="0.15">
      <c r="A274" s="6">
        <v>2</v>
      </c>
      <c r="B274" s="7" t="s">
        <v>3234</v>
      </c>
      <c r="C274" s="7" t="s">
        <v>2692</v>
      </c>
      <c r="D274" s="7" t="s">
        <v>3235</v>
      </c>
      <c r="E274" s="6" t="s">
        <v>17661</v>
      </c>
      <c r="K274" s="6" t="str">
        <f t="shared" si="4"/>
        <v>Anti-émétiques et antinauséeux</v>
      </c>
    </row>
    <row r="275" spans="1:11" ht="12.75" customHeight="1" x14ac:dyDescent="0.15">
      <c r="A275" s="6">
        <v>3</v>
      </c>
      <c r="B275" s="7" t="s">
        <v>3236</v>
      </c>
      <c r="C275" s="7" t="s">
        <v>3234</v>
      </c>
      <c r="D275" s="7" t="s">
        <v>3235</v>
      </c>
      <c r="E275" s="6" t="s">
        <v>17661</v>
      </c>
      <c r="K275" s="6" t="str">
        <f t="shared" si="4"/>
        <v>Anti-émétiques et antinauséeux</v>
      </c>
    </row>
    <row r="276" spans="1:11" ht="12.75" customHeight="1" x14ac:dyDescent="0.15">
      <c r="A276" s="6">
        <v>4</v>
      </c>
      <c r="B276" s="7" t="s">
        <v>3237</v>
      </c>
      <c r="C276" s="7" t="s">
        <v>3236</v>
      </c>
      <c r="D276" s="7" t="s">
        <v>3238</v>
      </c>
      <c r="E276" s="6" t="s">
        <v>17662</v>
      </c>
      <c r="K276" s="6" t="str">
        <f t="shared" si="4"/>
        <v>Antagonistes de la sérotonine (5HT3)</v>
      </c>
    </row>
    <row r="277" spans="1:11" ht="12.75" customHeight="1" x14ac:dyDescent="0.15">
      <c r="A277" s="6">
        <v>5</v>
      </c>
      <c r="B277" s="7" t="s">
        <v>3239</v>
      </c>
      <c r="C277" s="7" t="s">
        <v>3237</v>
      </c>
      <c r="D277" s="7" t="s">
        <v>3240</v>
      </c>
      <c r="E277" s="6" t="s">
        <v>2099</v>
      </c>
      <c r="K277" s="6" t="str">
        <f t="shared" si="4"/>
        <v>Ondansétron</v>
      </c>
    </row>
    <row r="278" spans="1:11" ht="12.75" customHeight="1" x14ac:dyDescent="0.15">
      <c r="A278" s="6">
        <v>5</v>
      </c>
      <c r="B278" s="7" t="s">
        <v>3241</v>
      </c>
      <c r="C278" s="7" t="s">
        <v>3237</v>
      </c>
      <c r="D278" s="7" t="s">
        <v>3242</v>
      </c>
      <c r="E278" s="6" t="s">
        <v>17663</v>
      </c>
      <c r="K278" s="6" t="str">
        <f t="shared" si="4"/>
        <v>Granisétron</v>
      </c>
    </row>
    <row r="279" spans="1:11" ht="12.75" customHeight="1" x14ac:dyDescent="0.15">
      <c r="A279" s="6">
        <v>5</v>
      </c>
      <c r="B279" s="7" t="s">
        <v>3243</v>
      </c>
      <c r="C279" s="7" t="s">
        <v>3237</v>
      </c>
      <c r="D279" s="7" t="s">
        <v>3244</v>
      </c>
      <c r="E279" s="6" t="s">
        <v>17664</v>
      </c>
      <c r="K279" s="6" t="str">
        <f t="shared" si="4"/>
        <v>Tropisétron</v>
      </c>
    </row>
    <row r="280" spans="1:11" ht="12.75" customHeight="1" x14ac:dyDescent="0.15">
      <c r="A280" s="6">
        <v>5</v>
      </c>
      <c r="B280" s="7" t="s">
        <v>3245</v>
      </c>
      <c r="C280" s="7" t="s">
        <v>3237</v>
      </c>
      <c r="D280" s="7" t="s">
        <v>3246</v>
      </c>
      <c r="E280" s="6" t="s">
        <v>17665</v>
      </c>
      <c r="K280" s="6" t="str">
        <f t="shared" si="4"/>
        <v>Dolasétron</v>
      </c>
    </row>
    <row r="281" spans="1:11" ht="12.75" customHeight="1" x14ac:dyDescent="0.15">
      <c r="A281" s="6">
        <v>5</v>
      </c>
      <c r="B281" s="7" t="s">
        <v>3247</v>
      </c>
      <c r="C281" s="7" t="s">
        <v>3237</v>
      </c>
      <c r="D281" s="7" t="s">
        <v>3248</v>
      </c>
      <c r="E281" s="6" t="s">
        <v>17666</v>
      </c>
      <c r="K281" s="6" t="str">
        <f t="shared" si="4"/>
        <v>Palonosétron</v>
      </c>
    </row>
    <row r="282" spans="1:11" ht="12.75" customHeight="1" x14ac:dyDescent="0.15">
      <c r="A282" s="6">
        <v>5</v>
      </c>
      <c r="B282" s="7" t="s">
        <v>3249</v>
      </c>
      <c r="C282" s="7" t="s">
        <v>3237</v>
      </c>
      <c r="D282" s="7" t="s">
        <v>3250</v>
      </c>
      <c r="E282" s="6" t="s">
        <v>17667</v>
      </c>
      <c r="K282" s="6" t="str">
        <f t="shared" si="4"/>
        <v>Palonosétron en association</v>
      </c>
    </row>
    <row r="283" spans="1:11" ht="12.75" customHeight="1" x14ac:dyDescent="0.15">
      <c r="A283" s="6">
        <v>4</v>
      </c>
      <c r="B283" s="7" t="s">
        <v>3251</v>
      </c>
      <c r="C283" s="7" t="s">
        <v>3236</v>
      </c>
      <c r="D283" s="7" t="s">
        <v>3252</v>
      </c>
      <c r="E283" s="6" t="s">
        <v>17668</v>
      </c>
      <c r="K283" s="6" t="str">
        <f t="shared" si="4"/>
        <v>Autres anti-émétiques</v>
      </c>
    </row>
    <row r="284" spans="1:11" ht="12.75" customHeight="1" x14ac:dyDescent="0.15">
      <c r="A284" s="6">
        <v>5</v>
      </c>
      <c r="B284" s="7" t="s">
        <v>3253</v>
      </c>
      <c r="C284" s="7" t="s">
        <v>3251</v>
      </c>
      <c r="D284" s="7" t="s">
        <v>3254</v>
      </c>
      <c r="E284" s="6" t="s">
        <v>15957</v>
      </c>
      <c r="K284" s="6" t="str">
        <f t="shared" si="4"/>
        <v>Scopolamine</v>
      </c>
    </row>
    <row r="285" spans="1:11" ht="12.75" customHeight="1" x14ac:dyDescent="0.15">
      <c r="A285" s="6">
        <v>5</v>
      </c>
      <c r="B285" s="7" t="s">
        <v>3255</v>
      </c>
      <c r="C285" s="7" t="s">
        <v>3251</v>
      </c>
      <c r="D285" s="7" t="s">
        <v>3256</v>
      </c>
      <c r="E285" s="6" t="s">
        <v>17669</v>
      </c>
      <c r="K285" s="6" t="str">
        <f t="shared" si="4"/>
        <v>Oxalate de cérium</v>
      </c>
    </row>
    <row r="286" spans="1:11" ht="12.75" customHeight="1" x14ac:dyDescent="0.15">
      <c r="A286" s="6">
        <v>5</v>
      </c>
      <c r="B286" s="7" t="s">
        <v>3257</v>
      </c>
      <c r="C286" s="7" t="s">
        <v>3251</v>
      </c>
      <c r="D286" s="7" t="s">
        <v>3258</v>
      </c>
      <c r="E286" s="6" t="s">
        <v>17670</v>
      </c>
      <c r="K286" s="6" t="str">
        <f t="shared" si="4"/>
        <v>Chlorobutanol</v>
      </c>
    </row>
    <row r="287" spans="1:11" ht="12.75" customHeight="1" x14ac:dyDescent="0.15">
      <c r="A287" s="6">
        <v>5</v>
      </c>
      <c r="B287" s="7" t="s">
        <v>3259</v>
      </c>
      <c r="C287" s="7" t="s">
        <v>3251</v>
      </c>
      <c r="D287" s="7" t="s">
        <v>3260</v>
      </c>
      <c r="E287" s="6" t="s">
        <v>16982</v>
      </c>
      <c r="K287" s="6" t="str">
        <f t="shared" si="4"/>
        <v>Métopimazine</v>
      </c>
    </row>
    <row r="288" spans="1:11" ht="12.75" customHeight="1" x14ac:dyDescent="0.15">
      <c r="A288" s="6">
        <v>5</v>
      </c>
      <c r="B288" s="7" t="s">
        <v>3261</v>
      </c>
      <c r="C288" s="7" t="s">
        <v>3251</v>
      </c>
      <c r="D288" s="7" t="s">
        <v>3262</v>
      </c>
      <c r="E288" s="6" t="s">
        <v>17671</v>
      </c>
      <c r="K288" s="6" t="str">
        <f t="shared" si="4"/>
        <v>Dronabinol</v>
      </c>
    </row>
    <row r="289" spans="1:11" ht="12.75" customHeight="1" x14ac:dyDescent="0.15">
      <c r="A289" s="6">
        <v>5</v>
      </c>
      <c r="B289" s="7" t="s">
        <v>3263</v>
      </c>
      <c r="C289" s="7" t="s">
        <v>3251</v>
      </c>
      <c r="D289" s="7" t="s">
        <v>3264</v>
      </c>
      <c r="E289" s="6" t="s">
        <v>17672</v>
      </c>
      <c r="K289" s="6" t="str">
        <f t="shared" si="4"/>
        <v>Nabilone</v>
      </c>
    </row>
    <row r="290" spans="1:11" ht="12.75" customHeight="1" x14ac:dyDescent="0.15">
      <c r="A290" s="6">
        <v>5</v>
      </c>
      <c r="B290" s="7" t="s">
        <v>3265</v>
      </c>
      <c r="C290" s="7" t="s">
        <v>3251</v>
      </c>
      <c r="D290" s="7" t="s">
        <v>3266</v>
      </c>
      <c r="E290" s="6" t="s">
        <v>16533</v>
      </c>
      <c r="K290" s="6" t="str">
        <f t="shared" si="4"/>
        <v>Aprépitant</v>
      </c>
    </row>
    <row r="291" spans="1:11" ht="12.75" customHeight="1" x14ac:dyDescent="0.15">
      <c r="A291" s="6">
        <v>5</v>
      </c>
      <c r="B291" s="7" t="s">
        <v>3267</v>
      </c>
      <c r="C291" s="7" t="s">
        <v>3251</v>
      </c>
      <c r="D291" s="7" t="s">
        <v>3268</v>
      </c>
      <c r="E291" s="6" t="s">
        <v>17673</v>
      </c>
      <c r="K291" s="6" t="str">
        <f t="shared" si="4"/>
        <v>Casopitant</v>
      </c>
    </row>
    <row r="292" spans="1:11" ht="12.75" customHeight="1" x14ac:dyDescent="0.15">
      <c r="A292" s="6">
        <v>5</v>
      </c>
      <c r="B292" s="7" t="s">
        <v>3269</v>
      </c>
      <c r="C292" s="7" t="s">
        <v>3251</v>
      </c>
      <c r="D292" s="7" t="s">
        <v>3270</v>
      </c>
      <c r="E292" s="6" t="s">
        <v>17674</v>
      </c>
      <c r="K292" s="6" t="str">
        <f t="shared" si="4"/>
        <v>Rolapitant</v>
      </c>
    </row>
    <row r="293" spans="1:11" ht="12.75" customHeight="1" x14ac:dyDescent="0.15">
      <c r="A293" s="6">
        <v>5</v>
      </c>
      <c r="B293" s="7" t="s">
        <v>3271</v>
      </c>
      <c r="C293" s="7" t="s">
        <v>3251</v>
      </c>
      <c r="D293" s="7" t="s">
        <v>3272</v>
      </c>
      <c r="E293" s="6" t="s">
        <v>17675</v>
      </c>
      <c r="K293" s="6" t="str">
        <f t="shared" si="4"/>
        <v>Scopolamine en association</v>
      </c>
    </row>
    <row r="294" spans="1:11" ht="12.75" customHeight="1" x14ac:dyDescent="0.15">
      <c r="A294" s="6">
        <v>5</v>
      </c>
      <c r="B294" s="7" t="s">
        <v>3273</v>
      </c>
      <c r="C294" s="7" t="s">
        <v>3251</v>
      </c>
      <c r="D294" s="7" t="s">
        <v>3274</v>
      </c>
      <c r="E294" s="6" t="s">
        <v>17676</v>
      </c>
      <c r="K294" s="6" t="str">
        <f t="shared" si="4"/>
        <v>Chlorobutanol en association</v>
      </c>
    </row>
    <row r="295" spans="1:11" ht="12.75" customHeight="1" x14ac:dyDescent="0.15">
      <c r="A295" s="6">
        <v>2</v>
      </c>
      <c r="B295" s="7" t="s">
        <v>3275</v>
      </c>
      <c r="C295" s="7" t="s">
        <v>2692</v>
      </c>
      <c r="D295" s="7" t="s">
        <v>3276</v>
      </c>
      <c r="E295" s="6" t="s">
        <v>17677</v>
      </c>
      <c r="K295" s="6" t="str">
        <f t="shared" si="4"/>
        <v>Thérapie hépathique et biliare</v>
      </c>
    </row>
    <row r="296" spans="1:11" ht="12.75" customHeight="1" x14ac:dyDescent="0.15">
      <c r="A296" s="6">
        <v>3</v>
      </c>
      <c r="B296" s="7" t="s">
        <v>3277</v>
      </c>
      <c r="C296" s="7" t="s">
        <v>3275</v>
      </c>
      <c r="D296" s="7" t="s">
        <v>3278</v>
      </c>
      <c r="E296" s="6" t="s">
        <v>17678</v>
      </c>
      <c r="K296" s="6" t="str">
        <f t="shared" si="4"/>
        <v>Thérapie biliaire</v>
      </c>
    </row>
    <row r="297" spans="1:11" ht="12.75" customHeight="1" x14ac:dyDescent="0.15">
      <c r="A297" s="6">
        <v>4</v>
      </c>
      <c r="B297" s="7" t="s">
        <v>3279</v>
      </c>
      <c r="C297" s="7" t="s">
        <v>3277</v>
      </c>
      <c r="D297" s="7" t="s">
        <v>3280</v>
      </c>
      <c r="E297" s="6" t="s">
        <v>17679</v>
      </c>
      <c r="K297" s="6" t="str">
        <f t="shared" si="4"/>
        <v>Acides biliaires et dérivés</v>
      </c>
    </row>
    <row r="298" spans="1:11" ht="12.75" customHeight="1" x14ac:dyDescent="0.15">
      <c r="A298" s="6">
        <v>5</v>
      </c>
      <c r="B298" s="7" t="s">
        <v>3281</v>
      </c>
      <c r="C298" s="7" t="s">
        <v>3279</v>
      </c>
      <c r="D298" s="7" t="s">
        <v>3282</v>
      </c>
      <c r="E298" s="6" t="s">
        <v>17680</v>
      </c>
      <c r="K298" s="6" t="str">
        <f t="shared" si="4"/>
        <v>Acide chénodésoxycholique</v>
      </c>
    </row>
    <row r="299" spans="1:11" ht="12.75" customHeight="1" x14ac:dyDescent="0.15">
      <c r="A299" s="6">
        <v>5</v>
      </c>
      <c r="B299" s="7" t="s">
        <v>3283</v>
      </c>
      <c r="C299" s="7" t="s">
        <v>3279</v>
      </c>
      <c r="D299" s="7" t="s">
        <v>3284</v>
      </c>
      <c r="E299" s="6" t="s">
        <v>17681</v>
      </c>
      <c r="K299" s="6" t="str">
        <f t="shared" si="4"/>
        <v>Acide ursodésoxycholique</v>
      </c>
    </row>
    <row r="300" spans="1:11" ht="12.75" customHeight="1" x14ac:dyDescent="0.15">
      <c r="A300" s="6">
        <v>5</v>
      </c>
      <c r="B300" s="7" t="s">
        <v>3285</v>
      </c>
      <c r="C300" s="7" t="s">
        <v>3279</v>
      </c>
      <c r="D300" s="7" t="s">
        <v>3286</v>
      </c>
      <c r="E300" s="6" t="s">
        <v>17682</v>
      </c>
      <c r="K300" s="6" t="str">
        <f t="shared" si="4"/>
        <v>Acide cholique</v>
      </c>
    </row>
    <row r="301" spans="1:11" ht="12.75" customHeight="1" x14ac:dyDescent="0.15">
      <c r="A301" s="6">
        <v>5</v>
      </c>
      <c r="B301" s="7" t="s">
        <v>3287</v>
      </c>
      <c r="C301" s="7" t="s">
        <v>3279</v>
      </c>
      <c r="D301" s="7" t="s">
        <v>3288</v>
      </c>
      <c r="E301" s="6" t="s">
        <v>17683</v>
      </c>
      <c r="K301" s="6" t="str">
        <f t="shared" si="4"/>
        <v>Acide obéticholique</v>
      </c>
    </row>
    <row r="302" spans="1:11" ht="12.75" customHeight="1" x14ac:dyDescent="0.2">
      <c r="A302" s="6">
        <v>5</v>
      </c>
      <c r="B302" s="7" t="s">
        <v>3289</v>
      </c>
      <c r="C302" s="7" t="s">
        <v>3279</v>
      </c>
      <c r="D302" t="s">
        <v>3290</v>
      </c>
      <c r="E302" t="s">
        <v>17684</v>
      </c>
      <c r="F302" s="6" t="s">
        <v>2763</v>
      </c>
      <c r="G302" s="9">
        <v>45314</v>
      </c>
      <c r="K302" s="6" t="str">
        <f t="shared" si="4"/>
        <v>Ursodoxicoltaurine</v>
      </c>
    </row>
    <row r="303" spans="1:11" ht="12.75" customHeight="1" x14ac:dyDescent="0.15">
      <c r="A303" s="6">
        <v>4</v>
      </c>
      <c r="B303" s="7" t="s">
        <v>3291</v>
      </c>
      <c r="C303" s="7" t="s">
        <v>3277</v>
      </c>
      <c r="D303" s="7" t="s">
        <v>3292</v>
      </c>
      <c r="E303" s="6" t="s">
        <v>17685</v>
      </c>
      <c r="K303" s="6" t="str">
        <f t="shared" si="4"/>
        <v>Préparations thérapeutiques du tractus biliaire</v>
      </c>
    </row>
    <row r="304" spans="1:11" ht="12.75" customHeight="1" x14ac:dyDescent="0.15">
      <c r="A304" s="6">
        <v>5</v>
      </c>
      <c r="B304" s="7" t="s">
        <v>3293</v>
      </c>
      <c r="C304" s="7" t="s">
        <v>3291</v>
      </c>
      <c r="D304" s="7" t="s">
        <v>3294</v>
      </c>
      <c r="E304" s="6" t="s">
        <v>17686</v>
      </c>
      <c r="K304" s="6" t="str">
        <f t="shared" si="4"/>
        <v>Nicotinyl méthylamide</v>
      </c>
    </row>
    <row r="305" spans="1:11" ht="12.75" customHeight="1" x14ac:dyDescent="0.15">
      <c r="A305" s="6">
        <v>4</v>
      </c>
      <c r="B305" s="7" t="s">
        <v>3295</v>
      </c>
      <c r="C305" s="7" t="s">
        <v>3277</v>
      </c>
      <c r="D305" s="7" t="s">
        <v>3296</v>
      </c>
      <c r="E305" s="6" t="s">
        <v>17687</v>
      </c>
      <c r="K305" s="6" t="str">
        <f t="shared" si="4"/>
        <v>Autres médicaments pour la thérapie biliaire</v>
      </c>
    </row>
    <row r="306" spans="1:11" ht="12.75" customHeight="1" x14ac:dyDescent="0.15">
      <c r="A306" s="6">
        <v>5</v>
      </c>
      <c r="B306" s="7" t="s">
        <v>3297</v>
      </c>
      <c r="C306" s="7" t="s">
        <v>3295</v>
      </c>
      <c r="D306" s="7" t="s">
        <v>3298</v>
      </c>
      <c r="E306" s="6" t="s">
        <v>17688</v>
      </c>
      <c r="K306" s="6" t="str">
        <f t="shared" si="4"/>
        <v>Piprozoline</v>
      </c>
    </row>
    <row r="307" spans="1:11" ht="12.75" customHeight="1" x14ac:dyDescent="0.15">
      <c r="A307" s="6">
        <v>5</v>
      </c>
      <c r="B307" s="7" t="s">
        <v>3299</v>
      </c>
      <c r="C307" s="7" t="s">
        <v>3295</v>
      </c>
      <c r="D307" s="7" t="s">
        <v>3300</v>
      </c>
      <c r="E307" s="6" t="s">
        <v>17689</v>
      </c>
      <c r="K307" s="6" t="str">
        <f t="shared" si="4"/>
        <v>Hymécromone</v>
      </c>
    </row>
    <row r="308" spans="1:11" ht="12.75" customHeight="1" x14ac:dyDescent="0.15">
      <c r="A308" s="6">
        <v>5</v>
      </c>
      <c r="B308" s="7" t="s">
        <v>3301</v>
      </c>
      <c r="C308" s="7" t="s">
        <v>3295</v>
      </c>
      <c r="D308" s="7" t="s">
        <v>3302</v>
      </c>
      <c r="E308" s="6" t="s">
        <v>17690</v>
      </c>
      <c r="K308" s="6" t="str">
        <f t="shared" si="4"/>
        <v>Cyclobutyrol</v>
      </c>
    </row>
    <row r="309" spans="1:11" ht="12.75" customHeight="1" x14ac:dyDescent="0.15">
      <c r="A309" s="6">
        <v>5</v>
      </c>
      <c r="B309" s="7" t="s">
        <v>3303</v>
      </c>
      <c r="C309" s="7" t="s">
        <v>3295</v>
      </c>
      <c r="D309" s="7" t="s">
        <v>3304</v>
      </c>
      <c r="E309" s="6" t="s">
        <v>17691</v>
      </c>
      <c r="K309" s="6" t="str">
        <f t="shared" si="4"/>
        <v>Chlorure de maralixibat</v>
      </c>
    </row>
    <row r="310" spans="1:11" ht="12.75" customHeight="1" x14ac:dyDescent="0.15">
      <c r="A310" s="6">
        <v>5</v>
      </c>
      <c r="B310" s="7" t="s">
        <v>3305</v>
      </c>
      <c r="C310" s="7" t="s">
        <v>3295</v>
      </c>
      <c r="D310" s="7" t="s">
        <v>3306</v>
      </c>
      <c r="E310" s="6" t="s">
        <v>17692</v>
      </c>
      <c r="K310" s="6" t="str">
        <f t="shared" si="4"/>
        <v>Odévixibat</v>
      </c>
    </row>
    <row r="311" spans="1:11" ht="12.75" customHeight="1" x14ac:dyDescent="0.2">
      <c r="A311" s="6">
        <v>5</v>
      </c>
      <c r="B311" s="7" t="s">
        <v>3307</v>
      </c>
      <c r="C311" s="7" t="s">
        <v>3295</v>
      </c>
      <c r="D311" t="s">
        <v>3308</v>
      </c>
      <c r="E311" t="s">
        <v>17693</v>
      </c>
      <c r="F311" s="6" t="s">
        <v>2763</v>
      </c>
      <c r="G311" s="9">
        <v>45314</v>
      </c>
      <c r="K311" s="6" t="str">
        <f t="shared" si="4"/>
        <v>Élafibranor</v>
      </c>
    </row>
    <row r="312" spans="1:11" ht="12.75" customHeight="1" x14ac:dyDescent="0.15">
      <c r="A312" s="6">
        <v>3</v>
      </c>
      <c r="B312" s="7" t="s">
        <v>3309</v>
      </c>
      <c r="C312" s="7" t="s">
        <v>3275</v>
      </c>
      <c r="D312" s="7" t="s">
        <v>3310</v>
      </c>
      <c r="E312" s="6" t="s">
        <v>17694</v>
      </c>
      <c r="K312" s="6" t="str">
        <f t="shared" si="4"/>
        <v>Thérapie hépatique, lipotropiques</v>
      </c>
    </row>
    <row r="313" spans="1:11" ht="12.75" customHeight="1" x14ac:dyDescent="0.15">
      <c r="A313" s="6">
        <v>4</v>
      </c>
      <c r="B313" s="7" t="s">
        <v>3311</v>
      </c>
      <c r="C313" s="7" t="s">
        <v>3309</v>
      </c>
      <c r="D313" s="7" t="s">
        <v>3312</v>
      </c>
      <c r="E313" s="6" t="s">
        <v>17695</v>
      </c>
      <c r="K313" s="6" t="str">
        <f t="shared" si="4"/>
        <v>Thérapeutique hépatique</v>
      </c>
    </row>
    <row r="314" spans="1:11" ht="12.75" customHeight="1" x14ac:dyDescent="0.15">
      <c r="A314" s="6">
        <v>5</v>
      </c>
      <c r="B314" s="7" t="s">
        <v>3313</v>
      </c>
      <c r="C314" s="7" t="s">
        <v>3311</v>
      </c>
      <c r="D314" s="7" t="s">
        <v>3314</v>
      </c>
      <c r="E314" s="7" t="s">
        <v>17696</v>
      </c>
      <c r="K314" s="6" t="str">
        <f t="shared" si="4"/>
        <v>Glutamate d'arginine</v>
      </c>
    </row>
    <row r="315" spans="1:11" ht="12.75" customHeight="1" x14ac:dyDescent="0.15">
      <c r="A315" s="6">
        <v>5</v>
      </c>
      <c r="B315" s="7" t="s">
        <v>3315</v>
      </c>
      <c r="C315" s="7" t="s">
        <v>3311</v>
      </c>
      <c r="D315" s="7" t="s">
        <v>3316</v>
      </c>
      <c r="E315" s="6" t="s">
        <v>17697</v>
      </c>
      <c r="K315" s="6" t="str">
        <f t="shared" si="4"/>
        <v>Silymarine</v>
      </c>
    </row>
    <row r="316" spans="1:11" ht="12.75" customHeight="1" x14ac:dyDescent="0.15">
      <c r="A316" s="6">
        <v>5</v>
      </c>
      <c r="B316" s="7" t="s">
        <v>3317</v>
      </c>
      <c r="C316" s="7" t="s">
        <v>3311</v>
      </c>
      <c r="D316" s="7" t="s">
        <v>3318</v>
      </c>
      <c r="E316" s="6" t="s">
        <v>17698</v>
      </c>
      <c r="K316" s="6" t="str">
        <f t="shared" si="4"/>
        <v>Citiolone</v>
      </c>
    </row>
    <row r="317" spans="1:11" ht="12.75" customHeight="1" x14ac:dyDescent="0.15">
      <c r="A317" s="6">
        <v>5</v>
      </c>
      <c r="B317" s="7" t="s">
        <v>3319</v>
      </c>
      <c r="C317" s="7" t="s">
        <v>3311</v>
      </c>
      <c r="D317" s="7" t="s">
        <v>3320</v>
      </c>
      <c r="E317" s="6" t="s">
        <v>17699</v>
      </c>
      <c r="K317" s="6" t="str">
        <f t="shared" si="4"/>
        <v>Épomédiol</v>
      </c>
    </row>
    <row r="318" spans="1:11" ht="12.75" customHeight="1" x14ac:dyDescent="0.15">
      <c r="A318" s="6">
        <v>5</v>
      </c>
      <c r="B318" s="7" t="s">
        <v>3321</v>
      </c>
      <c r="C318" s="7" t="s">
        <v>3311</v>
      </c>
      <c r="D318" s="7" t="s">
        <v>3322</v>
      </c>
      <c r="E318" s="6" t="s">
        <v>17700</v>
      </c>
      <c r="K318" s="6" t="str">
        <f t="shared" si="4"/>
        <v>Oxoglurate d'ornithine</v>
      </c>
    </row>
    <row r="319" spans="1:11" ht="12.75" customHeight="1" x14ac:dyDescent="0.15">
      <c r="A319" s="6">
        <v>5</v>
      </c>
      <c r="B319" s="7" t="s">
        <v>3323</v>
      </c>
      <c r="C319" s="7" t="s">
        <v>3311</v>
      </c>
      <c r="D319" s="7" t="s">
        <v>3324</v>
      </c>
      <c r="E319" s="7" t="s">
        <v>17701</v>
      </c>
      <c r="K319" s="6" t="str">
        <f t="shared" si="4"/>
        <v>Tidiacic arginine</v>
      </c>
    </row>
    <row r="320" spans="1:11" ht="12.75" customHeight="1" x14ac:dyDescent="0.15">
      <c r="A320" s="6">
        <v>5</v>
      </c>
      <c r="B320" s="7" t="s">
        <v>3325</v>
      </c>
      <c r="C320" s="7" t="s">
        <v>3311</v>
      </c>
      <c r="D320" s="7" t="s">
        <v>3326</v>
      </c>
      <c r="E320" s="6" t="s">
        <v>17702</v>
      </c>
      <c r="K320" s="6" t="str">
        <f t="shared" si="4"/>
        <v>Acide glycyrrhizique</v>
      </c>
    </row>
    <row r="321" spans="1:11" ht="12.75" customHeight="1" x14ac:dyDescent="0.15">
      <c r="A321" s="6">
        <v>5</v>
      </c>
      <c r="B321" s="7" t="s">
        <v>3327</v>
      </c>
      <c r="C321" s="7" t="s">
        <v>3311</v>
      </c>
      <c r="D321" s="7" t="s">
        <v>3328</v>
      </c>
      <c r="E321" s="6" t="s">
        <v>17703</v>
      </c>
      <c r="K321" s="6" t="str">
        <f t="shared" si="4"/>
        <v>Métadoxine</v>
      </c>
    </row>
    <row r="322" spans="1:11" ht="12.75" customHeight="1" x14ac:dyDescent="0.15">
      <c r="A322" s="6">
        <v>5</v>
      </c>
      <c r="B322" s="7" t="s">
        <v>3329</v>
      </c>
      <c r="C322" s="7" t="s">
        <v>3311</v>
      </c>
      <c r="D322" s="12" t="s">
        <v>3330</v>
      </c>
      <c r="E322" s="12" t="s">
        <v>17704</v>
      </c>
      <c r="F322" s="6" t="s">
        <v>2758</v>
      </c>
      <c r="G322" s="9">
        <v>44953</v>
      </c>
      <c r="K322" s="6" t="str">
        <f t="shared" si="4"/>
        <v>Phospholipides</v>
      </c>
    </row>
    <row r="323" spans="1:11" ht="25.5" customHeight="1" x14ac:dyDescent="0.15">
      <c r="A323" s="6">
        <v>3</v>
      </c>
      <c r="B323" s="7" t="s">
        <v>3331</v>
      </c>
      <c r="C323" s="7" t="s">
        <v>3275</v>
      </c>
      <c r="D323" s="7" t="s">
        <v>3332</v>
      </c>
      <c r="E323" s="6" t="s">
        <v>17705</v>
      </c>
      <c r="K323" s="6" t="str">
        <f t="shared" ref="K323:K386" si="5">UPPER(LEFT(E323,1))&amp;RIGHT(E323,LEN(E323)-1)</f>
        <v>Médicaments pour la thérapie biliaire et lipotropes en association</v>
      </c>
    </row>
    <row r="324" spans="1:11" ht="12.75" customHeight="1" x14ac:dyDescent="0.15">
      <c r="A324" s="6">
        <v>2</v>
      </c>
      <c r="B324" s="7" t="s">
        <v>3333</v>
      </c>
      <c r="C324" s="7" t="s">
        <v>2692</v>
      </c>
      <c r="D324" s="7" t="s">
        <v>3334</v>
      </c>
      <c r="E324" s="6" t="s">
        <v>17706</v>
      </c>
      <c r="K324" s="6" t="str">
        <f t="shared" si="5"/>
        <v>Médicaments pour la constipation</v>
      </c>
    </row>
    <row r="325" spans="1:11" ht="12.75" customHeight="1" x14ac:dyDescent="0.15">
      <c r="A325" s="6">
        <v>3</v>
      </c>
      <c r="B325" s="7" t="s">
        <v>3335</v>
      </c>
      <c r="C325" s="7" t="s">
        <v>3333</v>
      </c>
      <c r="D325" s="7" t="s">
        <v>3334</v>
      </c>
      <c r="E325" s="6" t="s">
        <v>17706</v>
      </c>
      <c r="K325" s="6" t="str">
        <f t="shared" si="5"/>
        <v>Médicaments pour la constipation</v>
      </c>
    </row>
    <row r="326" spans="1:11" ht="12.75" customHeight="1" x14ac:dyDescent="0.15">
      <c r="A326" s="6">
        <v>4</v>
      </c>
      <c r="B326" s="7" t="s">
        <v>3336</v>
      </c>
      <c r="C326" s="7" t="s">
        <v>3335</v>
      </c>
      <c r="D326" s="7" t="s">
        <v>3337</v>
      </c>
      <c r="E326" s="6" t="s">
        <v>17707</v>
      </c>
      <c r="K326" s="6" t="str">
        <f t="shared" si="5"/>
        <v>Laxatifs lubrifiants</v>
      </c>
    </row>
    <row r="327" spans="1:11" ht="12.75" customHeight="1" x14ac:dyDescent="0.15">
      <c r="A327" s="6">
        <v>5</v>
      </c>
      <c r="B327" s="7" t="s">
        <v>3338</v>
      </c>
      <c r="C327" s="7" t="s">
        <v>3336</v>
      </c>
      <c r="D327" s="7" t="s">
        <v>3339</v>
      </c>
      <c r="E327" s="6" t="s">
        <v>17708</v>
      </c>
      <c r="K327" s="6" t="str">
        <f t="shared" si="5"/>
        <v>Huile de paraffine</v>
      </c>
    </row>
    <row r="328" spans="1:11" ht="12.75" customHeight="1" x14ac:dyDescent="0.15">
      <c r="A328" s="6">
        <v>5</v>
      </c>
      <c r="B328" s="7" t="s">
        <v>3340</v>
      </c>
      <c r="C328" s="7" t="s">
        <v>3336</v>
      </c>
      <c r="D328" s="7" t="s">
        <v>3341</v>
      </c>
      <c r="E328" s="6" t="s">
        <v>17709</v>
      </c>
      <c r="K328" s="6" t="str">
        <f t="shared" si="5"/>
        <v>Docusate de sodium</v>
      </c>
    </row>
    <row r="329" spans="1:11" ht="12.75" customHeight="1" x14ac:dyDescent="0.15">
      <c r="A329" s="6">
        <v>5</v>
      </c>
      <c r="B329" s="7" t="s">
        <v>3342</v>
      </c>
      <c r="C329" s="7" t="s">
        <v>3336</v>
      </c>
      <c r="D329" s="7" t="s">
        <v>3343</v>
      </c>
      <c r="E329" s="6" t="s">
        <v>17710</v>
      </c>
      <c r="K329" s="6" t="str">
        <f t="shared" si="5"/>
        <v>Huile de paraffine en association</v>
      </c>
    </row>
    <row r="330" spans="1:11" ht="12.75" customHeight="1" x14ac:dyDescent="0.15">
      <c r="A330" s="6">
        <v>4</v>
      </c>
      <c r="B330" s="7" t="s">
        <v>3344</v>
      </c>
      <c r="C330" s="7" t="s">
        <v>3335</v>
      </c>
      <c r="D330" s="7" t="s">
        <v>3345</v>
      </c>
      <c r="E330" s="6" t="s">
        <v>17711</v>
      </c>
      <c r="K330" s="6" t="str">
        <f t="shared" si="5"/>
        <v>Laxatifs stimulants</v>
      </c>
    </row>
    <row r="331" spans="1:11" ht="12.75" customHeight="1" x14ac:dyDescent="0.15">
      <c r="A331" s="6">
        <v>5</v>
      </c>
      <c r="B331" s="7" t="s">
        <v>3346</v>
      </c>
      <c r="C331" s="7" t="s">
        <v>3344</v>
      </c>
      <c r="D331" s="7" t="s">
        <v>3347</v>
      </c>
      <c r="E331" s="6" t="s">
        <v>17712</v>
      </c>
      <c r="K331" s="6" t="str">
        <f t="shared" si="5"/>
        <v>Oxyphénisatine</v>
      </c>
    </row>
    <row r="332" spans="1:11" ht="12.75" customHeight="1" x14ac:dyDescent="0.15">
      <c r="A332" s="6">
        <v>5</v>
      </c>
      <c r="B332" s="7" t="s">
        <v>3348</v>
      </c>
      <c r="C332" s="7" t="s">
        <v>3344</v>
      </c>
      <c r="D332" s="7" t="s">
        <v>3349</v>
      </c>
      <c r="E332" s="6" t="s">
        <v>17713</v>
      </c>
      <c r="K332" s="6" t="str">
        <f t="shared" si="5"/>
        <v>Bisacodyl</v>
      </c>
    </row>
    <row r="333" spans="1:11" ht="12.75" customHeight="1" x14ac:dyDescent="0.15">
      <c r="A333" s="6">
        <v>5</v>
      </c>
      <c r="B333" s="7" t="s">
        <v>3350</v>
      </c>
      <c r="C333" s="7" t="s">
        <v>3344</v>
      </c>
      <c r="D333" s="7" t="s">
        <v>3351</v>
      </c>
      <c r="E333" s="6" t="s">
        <v>17714</v>
      </c>
      <c r="K333" s="6" t="str">
        <f t="shared" si="5"/>
        <v>Dantrone</v>
      </c>
    </row>
    <row r="334" spans="1:11" ht="12.75" customHeight="1" x14ac:dyDescent="0.15">
      <c r="A334" s="6">
        <v>5</v>
      </c>
      <c r="B334" s="7" t="s">
        <v>3352</v>
      </c>
      <c r="C334" s="7" t="s">
        <v>3344</v>
      </c>
      <c r="D334" s="7" t="s">
        <v>3353</v>
      </c>
      <c r="E334" s="6" t="s">
        <v>17715</v>
      </c>
      <c r="K334" s="6" t="str">
        <f t="shared" si="5"/>
        <v>Phénolphtaléïne</v>
      </c>
    </row>
    <row r="335" spans="1:11" ht="12.75" customHeight="1" x14ac:dyDescent="0.15">
      <c r="A335" s="6">
        <v>5</v>
      </c>
      <c r="B335" s="7" t="s">
        <v>3354</v>
      </c>
      <c r="C335" s="7" t="s">
        <v>3344</v>
      </c>
      <c r="D335" s="7" t="s">
        <v>3355</v>
      </c>
      <c r="E335" s="6" t="s">
        <v>17716</v>
      </c>
      <c r="K335" s="6" t="str">
        <f t="shared" si="5"/>
        <v>Huile de ricin</v>
      </c>
    </row>
    <row r="336" spans="1:11" ht="12.75" customHeight="1" x14ac:dyDescent="0.15">
      <c r="A336" s="6">
        <v>5</v>
      </c>
      <c r="B336" s="7" t="s">
        <v>3356</v>
      </c>
      <c r="C336" s="7" t="s">
        <v>3344</v>
      </c>
      <c r="D336" s="7" t="s">
        <v>3357</v>
      </c>
      <c r="E336" s="6" t="s">
        <v>17717</v>
      </c>
      <c r="K336" s="6" t="str">
        <f t="shared" si="5"/>
        <v>Glycosides de séné</v>
      </c>
    </row>
    <row r="337" spans="1:11" ht="12.75" customHeight="1" x14ac:dyDescent="0.15">
      <c r="A337" s="6">
        <v>5</v>
      </c>
      <c r="B337" s="7" t="s">
        <v>3358</v>
      </c>
      <c r="C337" s="7" t="s">
        <v>3344</v>
      </c>
      <c r="D337" s="7" t="s">
        <v>3359</v>
      </c>
      <c r="E337" s="6" t="s">
        <v>17718</v>
      </c>
      <c r="K337" s="6" t="str">
        <f t="shared" si="5"/>
        <v>Cascara</v>
      </c>
    </row>
    <row r="338" spans="1:11" ht="12.75" customHeight="1" x14ac:dyDescent="0.15">
      <c r="A338" s="6">
        <v>5</v>
      </c>
      <c r="B338" s="7" t="s">
        <v>3360</v>
      </c>
      <c r="C338" s="7" t="s">
        <v>3344</v>
      </c>
      <c r="D338" s="7" t="s">
        <v>3361</v>
      </c>
      <c r="E338" s="6" t="s">
        <v>17719</v>
      </c>
      <c r="K338" s="6" t="str">
        <f t="shared" si="5"/>
        <v>Picosulfate de sodium</v>
      </c>
    </row>
    <row r="339" spans="1:11" ht="12.75" customHeight="1" x14ac:dyDescent="0.15">
      <c r="A339" s="6">
        <v>5</v>
      </c>
      <c r="B339" s="7" t="s">
        <v>3362</v>
      </c>
      <c r="C339" s="7" t="s">
        <v>3344</v>
      </c>
      <c r="D339" s="7" t="s">
        <v>3363</v>
      </c>
      <c r="E339" s="6" t="s">
        <v>17720</v>
      </c>
      <c r="K339" s="6" t="str">
        <f t="shared" si="5"/>
        <v>Bisoxatine</v>
      </c>
    </row>
    <row r="340" spans="1:11" ht="12.75" customHeight="1" x14ac:dyDescent="0.15">
      <c r="A340" s="6">
        <v>5</v>
      </c>
      <c r="B340" s="7" t="s">
        <v>3364</v>
      </c>
      <c r="C340" s="7" t="s">
        <v>3344</v>
      </c>
      <c r="D340" s="7" t="s">
        <v>3365</v>
      </c>
      <c r="E340" s="6" t="s">
        <v>17721</v>
      </c>
      <c r="K340" s="6" t="str">
        <f t="shared" si="5"/>
        <v>Laxatifs stimulants en association</v>
      </c>
    </row>
    <row r="341" spans="1:11" ht="25.5" customHeight="1" x14ac:dyDescent="0.15">
      <c r="A341" s="6">
        <v>5</v>
      </c>
      <c r="B341" s="7" t="s">
        <v>3366</v>
      </c>
      <c r="C341" s="7" t="s">
        <v>3344</v>
      </c>
      <c r="D341" s="7" t="s">
        <v>3367</v>
      </c>
      <c r="E341" s="6" t="s">
        <v>17722</v>
      </c>
      <c r="K341" s="6" t="str">
        <f t="shared" si="5"/>
        <v>Laxatifs stimulants en association avec des alcaloïdes de la belladone</v>
      </c>
    </row>
    <row r="342" spans="1:11" ht="12.75" customHeight="1" x14ac:dyDescent="0.15">
      <c r="A342" s="6">
        <v>5</v>
      </c>
      <c r="B342" s="7" t="s">
        <v>3368</v>
      </c>
      <c r="C342" s="7" t="s">
        <v>3344</v>
      </c>
      <c r="D342" s="7" t="s">
        <v>3369</v>
      </c>
      <c r="E342" s="6" t="s">
        <v>17723</v>
      </c>
      <c r="K342" s="6" t="str">
        <f t="shared" si="5"/>
        <v>Bisacodyl en association</v>
      </c>
    </row>
    <row r="343" spans="1:11" ht="12.75" customHeight="1" x14ac:dyDescent="0.15">
      <c r="A343" s="6">
        <v>5</v>
      </c>
      <c r="B343" s="7" t="s">
        <v>3370</v>
      </c>
      <c r="C343" s="7" t="s">
        <v>3344</v>
      </c>
      <c r="D343" s="7" t="s">
        <v>3371</v>
      </c>
      <c r="E343" s="7" t="s">
        <v>17724</v>
      </c>
      <c r="K343" s="6" t="str">
        <f t="shared" si="5"/>
        <v>Dantrone en association</v>
      </c>
    </row>
    <row r="344" spans="1:11" ht="12.75" customHeight="1" x14ac:dyDescent="0.15">
      <c r="A344" s="6">
        <v>5</v>
      </c>
      <c r="B344" s="7" t="s">
        <v>3372</v>
      </c>
      <c r="C344" s="7" t="s">
        <v>3344</v>
      </c>
      <c r="D344" s="7" t="s">
        <v>3373</v>
      </c>
      <c r="E344" s="6" t="s">
        <v>17725</v>
      </c>
      <c r="K344" s="6" t="str">
        <f t="shared" si="5"/>
        <v>Glycosides de séné en association</v>
      </c>
    </row>
    <row r="345" spans="1:11" ht="12.75" customHeight="1" x14ac:dyDescent="0.15">
      <c r="A345" s="6">
        <v>5</v>
      </c>
      <c r="B345" s="7" t="s">
        <v>3374</v>
      </c>
      <c r="C345" s="7" t="s">
        <v>3344</v>
      </c>
      <c r="D345" s="7" t="s">
        <v>3375</v>
      </c>
      <c r="E345" s="6" t="s">
        <v>17726</v>
      </c>
      <c r="K345" s="6" t="str">
        <f t="shared" si="5"/>
        <v>Cascara en association</v>
      </c>
    </row>
    <row r="346" spans="1:11" ht="12.75" customHeight="1" x14ac:dyDescent="0.15">
      <c r="A346" s="6">
        <v>5</v>
      </c>
      <c r="B346" s="7" t="s">
        <v>3376</v>
      </c>
      <c r="C346" s="7" t="s">
        <v>3344</v>
      </c>
      <c r="D346" s="7" t="s">
        <v>3377</v>
      </c>
      <c r="E346" s="6" t="s">
        <v>17727</v>
      </c>
      <c r="K346" s="6" t="str">
        <f t="shared" si="5"/>
        <v>Picosulfate de sodium en association</v>
      </c>
    </row>
    <row r="347" spans="1:11" ht="12.75" customHeight="1" x14ac:dyDescent="0.15">
      <c r="A347" s="6">
        <v>4</v>
      </c>
      <c r="B347" s="7" t="s">
        <v>3378</v>
      </c>
      <c r="C347" s="7" t="s">
        <v>3335</v>
      </c>
      <c r="D347" s="7" t="s">
        <v>3379</v>
      </c>
      <c r="E347" s="6" t="s">
        <v>17728</v>
      </c>
      <c r="K347" s="6" t="str">
        <f t="shared" si="5"/>
        <v>Laxatifs de lest</v>
      </c>
    </row>
    <row r="348" spans="1:11" ht="12.75" customHeight="1" x14ac:dyDescent="0.15">
      <c r="A348" s="6">
        <v>5</v>
      </c>
      <c r="B348" s="7" t="s">
        <v>3380</v>
      </c>
      <c r="C348" s="7" t="s">
        <v>3378</v>
      </c>
      <c r="D348" s="7" t="s">
        <v>3381</v>
      </c>
      <c r="E348" s="6" t="s">
        <v>17729</v>
      </c>
      <c r="K348" s="6" t="str">
        <f t="shared" si="5"/>
        <v>Ispaghul (graines de psyllium)</v>
      </c>
    </row>
    <row r="349" spans="1:11" ht="12.75" customHeight="1" x14ac:dyDescent="0.15">
      <c r="A349" s="6">
        <v>5</v>
      </c>
      <c r="B349" s="7" t="s">
        <v>3382</v>
      </c>
      <c r="C349" s="7" t="s">
        <v>3378</v>
      </c>
      <c r="D349" s="7" t="s">
        <v>3383</v>
      </c>
      <c r="E349" s="6" t="s">
        <v>17730</v>
      </c>
      <c r="K349" s="6" t="str">
        <f t="shared" si="5"/>
        <v>Éthulose</v>
      </c>
    </row>
    <row r="350" spans="1:11" ht="12.75" customHeight="1" x14ac:dyDescent="0.15">
      <c r="A350" s="6">
        <v>5</v>
      </c>
      <c r="B350" s="7" t="s">
        <v>3384</v>
      </c>
      <c r="C350" s="7" t="s">
        <v>3378</v>
      </c>
      <c r="D350" s="7" t="s">
        <v>3385</v>
      </c>
      <c r="E350" s="6" t="s">
        <v>3386</v>
      </c>
      <c r="K350" s="6" t="str">
        <f t="shared" si="5"/>
        <v>Sterculia</v>
      </c>
    </row>
    <row r="351" spans="1:11" ht="12.75" customHeight="1" x14ac:dyDescent="0.15">
      <c r="A351" s="6">
        <v>5</v>
      </c>
      <c r="B351" s="7" t="s">
        <v>3387</v>
      </c>
      <c r="C351" s="7" t="s">
        <v>3378</v>
      </c>
      <c r="D351" s="7" t="s">
        <v>3388</v>
      </c>
      <c r="E351" s="6" t="s">
        <v>17731</v>
      </c>
      <c r="K351" s="6" t="str">
        <f t="shared" si="5"/>
        <v>Graines de lin</v>
      </c>
    </row>
    <row r="352" spans="1:11" ht="12.75" customHeight="1" x14ac:dyDescent="0.15">
      <c r="A352" s="6">
        <v>5</v>
      </c>
      <c r="B352" s="7" t="s">
        <v>3389</v>
      </c>
      <c r="C352" s="7" t="s">
        <v>3378</v>
      </c>
      <c r="D352" s="7" t="s">
        <v>3390</v>
      </c>
      <c r="E352" s="6" t="s">
        <v>17732</v>
      </c>
      <c r="K352" s="6" t="str">
        <f t="shared" si="5"/>
        <v>Méthylcellulose</v>
      </c>
    </row>
    <row r="353" spans="1:11" ht="12.75" customHeight="1" x14ac:dyDescent="0.15">
      <c r="A353" s="6">
        <v>5</v>
      </c>
      <c r="B353" s="7" t="s">
        <v>3391</v>
      </c>
      <c r="C353" s="7" t="s">
        <v>3378</v>
      </c>
      <c r="D353" s="7" t="s">
        <v>3392</v>
      </c>
      <c r="E353" s="6" t="s">
        <v>3393</v>
      </c>
      <c r="K353" s="6" t="str">
        <f t="shared" si="5"/>
        <v>Triticum (fibres de blé)</v>
      </c>
    </row>
    <row r="354" spans="1:11" ht="12.75" customHeight="1" x14ac:dyDescent="0.15">
      <c r="A354" s="6">
        <v>5</v>
      </c>
      <c r="B354" s="7" t="s">
        <v>3394</v>
      </c>
      <c r="C354" s="7" t="s">
        <v>3378</v>
      </c>
      <c r="D354" s="7" t="s">
        <v>3395</v>
      </c>
      <c r="E354" s="6" t="s">
        <v>17733</v>
      </c>
      <c r="K354" s="6" t="str">
        <f t="shared" si="5"/>
        <v>Polycarbophile de calcium</v>
      </c>
    </row>
    <row r="355" spans="1:11" ht="12.75" customHeight="1" x14ac:dyDescent="0.15">
      <c r="A355" s="6">
        <v>5</v>
      </c>
      <c r="B355" s="7" t="s">
        <v>3396</v>
      </c>
      <c r="C355" s="7" t="s">
        <v>3378</v>
      </c>
      <c r="D355" s="7" t="s">
        <v>3397</v>
      </c>
      <c r="E355" s="7" t="s">
        <v>17734</v>
      </c>
      <c r="K355" s="6" t="str">
        <f t="shared" si="5"/>
        <v>Ispaghul en association</v>
      </c>
    </row>
    <row r="356" spans="1:11" ht="12.75" customHeight="1" x14ac:dyDescent="0.15">
      <c r="A356" s="6">
        <v>5</v>
      </c>
      <c r="B356" s="7" t="s">
        <v>3398</v>
      </c>
      <c r="C356" s="7" t="s">
        <v>3378</v>
      </c>
      <c r="D356" s="7" t="s">
        <v>3399</v>
      </c>
      <c r="E356" s="6" t="s">
        <v>3400</v>
      </c>
      <c r="K356" s="6" t="str">
        <f t="shared" si="5"/>
        <v>Sterculia en association</v>
      </c>
    </row>
    <row r="357" spans="1:11" ht="12.75" customHeight="1" x14ac:dyDescent="0.15">
      <c r="A357" s="6">
        <v>5</v>
      </c>
      <c r="B357" s="7" t="s">
        <v>3401</v>
      </c>
      <c r="C357" s="7" t="s">
        <v>3378</v>
      </c>
      <c r="D357" s="7" t="s">
        <v>3402</v>
      </c>
      <c r="E357" s="6" t="s">
        <v>17735</v>
      </c>
      <c r="K357" s="6" t="str">
        <f t="shared" si="5"/>
        <v>Graines de lin en association</v>
      </c>
    </row>
    <row r="358" spans="1:11" ht="12.75" customHeight="1" x14ac:dyDescent="0.15">
      <c r="A358" s="6">
        <v>4</v>
      </c>
      <c r="B358" s="7" t="s">
        <v>3403</v>
      </c>
      <c r="C358" s="7" t="s">
        <v>3335</v>
      </c>
      <c r="D358" s="7" t="s">
        <v>3404</v>
      </c>
      <c r="E358" s="6" t="s">
        <v>17736</v>
      </c>
      <c r="K358" s="6" t="str">
        <f t="shared" si="5"/>
        <v>Laxatifs osmotiques</v>
      </c>
    </row>
    <row r="359" spans="1:11" ht="12.75" customHeight="1" x14ac:dyDescent="0.15">
      <c r="A359" s="6">
        <v>5</v>
      </c>
      <c r="B359" s="7" t="s">
        <v>3405</v>
      </c>
      <c r="C359" s="7" t="s">
        <v>3403</v>
      </c>
      <c r="D359" s="7" t="s">
        <v>2798</v>
      </c>
      <c r="E359" s="6" t="s">
        <v>17446</v>
      </c>
      <c r="K359" s="6" t="str">
        <f t="shared" si="5"/>
        <v>Carbonate de magnésium</v>
      </c>
    </row>
    <row r="360" spans="1:11" ht="12.75" customHeight="1" x14ac:dyDescent="0.15">
      <c r="A360" s="6">
        <v>5</v>
      </c>
      <c r="B360" s="7" t="s">
        <v>3406</v>
      </c>
      <c r="C360" s="7" t="s">
        <v>3403</v>
      </c>
      <c r="D360" s="7" t="s">
        <v>2800</v>
      </c>
      <c r="E360" s="6" t="s">
        <v>17447</v>
      </c>
      <c r="K360" s="6" t="str">
        <f t="shared" si="5"/>
        <v>Oxyde de magnésium</v>
      </c>
    </row>
    <row r="361" spans="1:11" ht="12.75" customHeight="1" x14ac:dyDescent="0.15">
      <c r="A361" s="6">
        <v>5</v>
      </c>
      <c r="B361" s="7" t="s">
        <v>3407</v>
      </c>
      <c r="C361" s="7" t="s">
        <v>3403</v>
      </c>
      <c r="D361" s="7" t="s">
        <v>2802</v>
      </c>
      <c r="E361" s="6" t="s">
        <v>17448</v>
      </c>
      <c r="K361" s="6" t="str">
        <f t="shared" si="5"/>
        <v>Peroxyde de magnésium</v>
      </c>
    </row>
    <row r="362" spans="1:11" ht="12.75" customHeight="1" x14ac:dyDescent="0.15">
      <c r="A362" s="6">
        <v>5</v>
      </c>
      <c r="B362" s="7" t="s">
        <v>3408</v>
      </c>
      <c r="C362" s="7" t="s">
        <v>3403</v>
      </c>
      <c r="D362" s="7" t="s">
        <v>3409</v>
      </c>
      <c r="E362" s="6" t="s">
        <v>17737</v>
      </c>
      <c r="K362" s="6" t="str">
        <f t="shared" si="5"/>
        <v>Sulfate de magnésium</v>
      </c>
    </row>
    <row r="363" spans="1:11" ht="12.75" customHeight="1" x14ac:dyDescent="0.15">
      <c r="A363" s="6">
        <v>5</v>
      </c>
      <c r="B363" s="7" t="s">
        <v>3410</v>
      </c>
      <c r="C363" s="7" t="s">
        <v>3403</v>
      </c>
      <c r="D363" s="7" t="s">
        <v>3411</v>
      </c>
      <c r="E363" s="6" t="s">
        <v>17738</v>
      </c>
      <c r="K363" s="6" t="str">
        <f t="shared" si="5"/>
        <v>Sels minéraux en association</v>
      </c>
    </row>
    <row r="364" spans="1:11" ht="12.75" customHeight="1" x14ac:dyDescent="0.15">
      <c r="A364" s="6">
        <v>5</v>
      </c>
      <c r="B364" s="7" t="s">
        <v>3412</v>
      </c>
      <c r="C364" s="7" t="s">
        <v>3403</v>
      </c>
      <c r="D364" s="7" t="s">
        <v>3413</v>
      </c>
      <c r="E364" s="6" t="s">
        <v>17739</v>
      </c>
      <c r="K364" s="6" t="str">
        <f t="shared" si="5"/>
        <v>Lactulose</v>
      </c>
    </row>
    <row r="365" spans="1:11" ht="12.75" customHeight="1" x14ac:dyDescent="0.15">
      <c r="A365" s="6">
        <v>5</v>
      </c>
      <c r="B365" s="7" t="s">
        <v>3414</v>
      </c>
      <c r="C365" s="7" t="s">
        <v>3403</v>
      </c>
      <c r="D365" s="7" t="s">
        <v>3415</v>
      </c>
      <c r="E365" s="6" t="s">
        <v>17740</v>
      </c>
      <c r="K365" s="6" t="str">
        <f t="shared" si="5"/>
        <v>Lactitol</v>
      </c>
    </row>
    <row r="366" spans="1:11" ht="12.75" customHeight="1" x14ac:dyDescent="0.15">
      <c r="A366" s="6">
        <v>5</v>
      </c>
      <c r="B366" s="7" t="s">
        <v>3416</v>
      </c>
      <c r="C366" s="7" t="s">
        <v>3403</v>
      </c>
      <c r="D366" s="7" t="s">
        <v>3417</v>
      </c>
      <c r="E366" s="6" t="s">
        <v>17741</v>
      </c>
      <c r="K366" s="6" t="str">
        <f t="shared" si="5"/>
        <v>Sulfate de sodium</v>
      </c>
    </row>
    <row r="367" spans="1:11" ht="12.75" customHeight="1" x14ac:dyDescent="0.15">
      <c r="A367" s="6">
        <v>5</v>
      </c>
      <c r="B367" s="7" t="s">
        <v>3418</v>
      </c>
      <c r="C367" s="7" t="s">
        <v>3403</v>
      </c>
      <c r="D367" s="7" t="s">
        <v>3419</v>
      </c>
      <c r="E367" s="6" t="s">
        <v>17742</v>
      </c>
      <c r="K367" s="6" t="str">
        <f t="shared" si="5"/>
        <v>Pentaérithrityl</v>
      </c>
    </row>
    <row r="368" spans="1:11" ht="12.75" customHeight="1" x14ac:dyDescent="0.15">
      <c r="A368" s="6">
        <v>5</v>
      </c>
      <c r="B368" s="7" t="s">
        <v>3420</v>
      </c>
      <c r="C368" s="7" t="s">
        <v>3403</v>
      </c>
      <c r="D368" s="7" t="s">
        <v>3421</v>
      </c>
      <c r="E368" s="6" t="s">
        <v>17743</v>
      </c>
      <c r="K368" s="6" t="str">
        <f t="shared" si="5"/>
        <v>Macrogol</v>
      </c>
    </row>
    <row r="369" spans="1:11" ht="12.75" customHeight="1" x14ac:dyDescent="0.15">
      <c r="A369" s="6">
        <v>5</v>
      </c>
      <c r="B369" s="7" t="s">
        <v>3422</v>
      </c>
      <c r="C369" s="7" t="s">
        <v>3403</v>
      </c>
      <c r="D369" s="7" t="s">
        <v>3423</v>
      </c>
      <c r="E369" s="6" t="s">
        <v>17744</v>
      </c>
      <c r="K369" s="6" t="str">
        <f t="shared" si="5"/>
        <v>Mannitol</v>
      </c>
    </row>
    <row r="370" spans="1:11" ht="12.75" customHeight="1" x14ac:dyDescent="0.15">
      <c r="A370" s="6">
        <v>5</v>
      </c>
      <c r="B370" s="7" t="s">
        <v>3424</v>
      </c>
      <c r="C370" s="7" t="s">
        <v>3403</v>
      </c>
      <c r="D370" s="7" t="s">
        <v>3425</v>
      </c>
      <c r="E370" s="6" t="s">
        <v>17745</v>
      </c>
      <c r="K370" s="6" t="str">
        <f t="shared" si="5"/>
        <v>Phosphate de sodium</v>
      </c>
    </row>
    <row r="371" spans="1:11" ht="12.75" customHeight="1" x14ac:dyDescent="0.15">
      <c r="A371" s="6">
        <v>5</v>
      </c>
      <c r="B371" s="7" t="s">
        <v>3426</v>
      </c>
      <c r="C371" s="7" t="s">
        <v>3403</v>
      </c>
      <c r="D371" s="7" t="s">
        <v>3427</v>
      </c>
      <c r="E371" s="6" t="s">
        <v>17746</v>
      </c>
      <c r="K371" s="6" t="str">
        <f t="shared" si="5"/>
        <v>Sorbitol</v>
      </c>
    </row>
    <row r="372" spans="1:11" ht="12.75" customHeight="1" x14ac:dyDescent="0.15">
      <c r="A372" s="6">
        <v>5</v>
      </c>
      <c r="B372" s="7" t="s">
        <v>3428</v>
      </c>
      <c r="C372" s="7" t="s">
        <v>3403</v>
      </c>
      <c r="D372" s="7" t="s">
        <v>3429</v>
      </c>
      <c r="E372" s="6" t="s">
        <v>17747</v>
      </c>
      <c r="K372" s="6" t="str">
        <f t="shared" si="5"/>
        <v>Citrate de magnésium</v>
      </c>
    </row>
    <row r="373" spans="1:11" ht="12.75" customHeight="1" x14ac:dyDescent="0.15">
      <c r="A373" s="6">
        <v>5</v>
      </c>
      <c r="B373" s="7" t="s">
        <v>3430</v>
      </c>
      <c r="C373" s="7" t="s">
        <v>3403</v>
      </c>
      <c r="D373" s="7" t="s">
        <v>3431</v>
      </c>
      <c r="E373" s="6" t="s">
        <v>17748</v>
      </c>
      <c r="K373" s="6" t="str">
        <f t="shared" si="5"/>
        <v>Tartrate de sodium</v>
      </c>
    </row>
    <row r="374" spans="1:11" ht="12.75" customHeight="1" x14ac:dyDescent="0.15">
      <c r="A374" s="6">
        <v>5</v>
      </c>
      <c r="B374" s="7" t="s">
        <v>3432</v>
      </c>
      <c r="C374" s="7" t="s">
        <v>3403</v>
      </c>
      <c r="D374" s="7" t="s">
        <v>3433</v>
      </c>
      <c r="E374" s="6" t="s">
        <v>17749</v>
      </c>
      <c r="K374" s="6" t="str">
        <f t="shared" si="5"/>
        <v>Lactulose en association</v>
      </c>
    </row>
    <row r="375" spans="1:11" ht="12.75" customHeight="1" x14ac:dyDescent="0.15">
      <c r="A375" s="6">
        <v>5</v>
      </c>
      <c r="B375" s="7" t="s">
        <v>3434</v>
      </c>
      <c r="C375" s="7" t="s">
        <v>3403</v>
      </c>
      <c r="D375" s="7" t="s">
        <v>3435</v>
      </c>
      <c r="E375" s="6" t="s">
        <v>17750</v>
      </c>
      <c r="K375" s="6" t="str">
        <f t="shared" si="5"/>
        <v>Macrogol en association</v>
      </c>
    </row>
    <row r="376" spans="1:11" ht="12.75" customHeight="1" x14ac:dyDescent="0.15">
      <c r="A376" s="6">
        <v>4</v>
      </c>
      <c r="B376" s="7" t="s">
        <v>3436</v>
      </c>
      <c r="C376" s="7" t="s">
        <v>3335</v>
      </c>
      <c r="D376" s="7" t="s">
        <v>3437</v>
      </c>
      <c r="E376" s="6" t="s">
        <v>17751</v>
      </c>
      <c r="K376" s="6" t="str">
        <f t="shared" si="5"/>
        <v>Lavements</v>
      </c>
    </row>
    <row r="377" spans="1:11" ht="12.75" customHeight="1" x14ac:dyDescent="0.15">
      <c r="A377" s="6">
        <v>5</v>
      </c>
      <c r="B377" s="7" t="s">
        <v>3438</v>
      </c>
      <c r="C377" s="7" t="s">
        <v>3436</v>
      </c>
      <c r="D377" s="7" t="s">
        <v>3425</v>
      </c>
      <c r="E377" s="6" t="s">
        <v>17745</v>
      </c>
      <c r="K377" s="6" t="str">
        <f t="shared" si="5"/>
        <v>Phosphate de sodium</v>
      </c>
    </row>
    <row r="378" spans="1:11" ht="12.75" customHeight="1" x14ac:dyDescent="0.15">
      <c r="A378" s="6">
        <v>5</v>
      </c>
      <c r="B378" s="7" t="s">
        <v>3439</v>
      </c>
      <c r="C378" s="7" t="s">
        <v>3436</v>
      </c>
      <c r="D378" s="7" t="s">
        <v>3349</v>
      </c>
      <c r="E378" s="6" t="s">
        <v>17713</v>
      </c>
      <c r="K378" s="6" t="str">
        <f t="shared" si="5"/>
        <v>Bisacodyl</v>
      </c>
    </row>
    <row r="379" spans="1:11" ht="12.75" customHeight="1" x14ac:dyDescent="0.15">
      <c r="A379" s="6">
        <v>5</v>
      </c>
      <c r="B379" s="7" t="s">
        <v>3440</v>
      </c>
      <c r="C379" s="7" t="s">
        <v>3436</v>
      </c>
      <c r="D379" s="7" t="s">
        <v>3441</v>
      </c>
      <c r="E379" s="7" t="s">
        <v>17752</v>
      </c>
      <c r="K379" s="6" t="str">
        <f t="shared" si="5"/>
        <v>Dantrone, associations incluses</v>
      </c>
    </row>
    <row r="380" spans="1:11" ht="12.75" customHeight="1" x14ac:dyDescent="0.15">
      <c r="A380" s="6">
        <v>5</v>
      </c>
      <c r="B380" s="7" t="s">
        <v>3442</v>
      </c>
      <c r="C380" s="7" t="s">
        <v>3436</v>
      </c>
      <c r="D380" s="7" t="s">
        <v>3443</v>
      </c>
      <c r="E380" s="6" t="s">
        <v>17753</v>
      </c>
      <c r="K380" s="6" t="str">
        <f t="shared" si="5"/>
        <v>Glycérol</v>
      </c>
    </row>
    <row r="381" spans="1:11" ht="12.75" customHeight="1" x14ac:dyDescent="0.15">
      <c r="A381" s="6">
        <v>5</v>
      </c>
      <c r="B381" s="7" t="s">
        <v>3444</v>
      </c>
      <c r="C381" s="7" t="s">
        <v>3436</v>
      </c>
      <c r="D381" s="7" t="s">
        <v>3445</v>
      </c>
      <c r="E381" s="6" t="s">
        <v>17754</v>
      </c>
      <c r="K381" s="6" t="str">
        <f t="shared" si="5"/>
        <v>Huile</v>
      </c>
    </row>
    <row r="382" spans="1:11" ht="12.75" customHeight="1" x14ac:dyDescent="0.15">
      <c r="A382" s="6">
        <v>5</v>
      </c>
      <c r="B382" s="7" t="s">
        <v>3446</v>
      </c>
      <c r="C382" s="7" t="s">
        <v>3436</v>
      </c>
      <c r="D382" s="7" t="s">
        <v>3427</v>
      </c>
      <c r="E382" s="6" t="s">
        <v>17746</v>
      </c>
      <c r="K382" s="6" t="str">
        <f t="shared" si="5"/>
        <v>Sorbitol</v>
      </c>
    </row>
    <row r="383" spans="1:11" ht="12.75" customHeight="1" x14ac:dyDescent="0.15">
      <c r="A383" s="6">
        <v>5</v>
      </c>
      <c r="B383" s="7" t="s">
        <v>3447</v>
      </c>
      <c r="C383" s="7" t="s">
        <v>3436</v>
      </c>
      <c r="D383" s="7" t="s">
        <v>3448</v>
      </c>
      <c r="E383" s="6" t="s">
        <v>17755</v>
      </c>
      <c r="K383" s="6" t="str">
        <f t="shared" si="5"/>
        <v>Docusate de sodium, associations incluses</v>
      </c>
    </row>
    <row r="384" spans="1:11" ht="12.75" customHeight="1" x14ac:dyDescent="0.15">
      <c r="A384" s="6">
        <v>5</v>
      </c>
      <c r="B384" s="7" t="s">
        <v>3449</v>
      </c>
      <c r="C384" s="7" t="s">
        <v>3436</v>
      </c>
      <c r="D384" s="7" t="s">
        <v>3450</v>
      </c>
      <c r="E384" s="6" t="s">
        <v>17756</v>
      </c>
      <c r="K384" s="6" t="str">
        <f t="shared" si="5"/>
        <v>Laurylsulfoacétate de sodium, associations incluses</v>
      </c>
    </row>
    <row r="385" spans="1:11" ht="12.75" customHeight="1" x14ac:dyDescent="0.15">
      <c r="A385" s="6">
        <v>5</v>
      </c>
      <c r="B385" s="7" t="s">
        <v>3451</v>
      </c>
      <c r="C385" s="7" t="s">
        <v>3436</v>
      </c>
      <c r="D385" s="7" t="s">
        <v>2709</v>
      </c>
      <c r="E385" s="6" t="s">
        <v>17757</v>
      </c>
      <c r="K385" s="6" t="str">
        <f t="shared" si="5"/>
        <v>Associations (lavements)</v>
      </c>
    </row>
    <row r="386" spans="1:11" ht="12.75" customHeight="1" x14ac:dyDescent="0.15">
      <c r="A386" s="6">
        <v>4</v>
      </c>
      <c r="B386" s="7" t="s">
        <v>3452</v>
      </c>
      <c r="C386" s="7" t="s">
        <v>3335</v>
      </c>
      <c r="D386" s="7" t="s">
        <v>3453</v>
      </c>
      <c r="E386" s="6" t="s">
        <v>17758</v>
      </c>
      <c r="K386" s="6" t="str">
        <f t="shared" si="5"/>
        <v>Antagonistes des récepteurs opioïdes périphériques</v>
      </c>
    </row>
    <row r="387" spans="1:11" ht="12.75" customHeight="1" x14ac:dyDescent="0.15">
      <c r="A387" s="6">
        <v>5</v>
      </c>
      <c r="B387" s="7" t="s">
        <v>3454</v>
      </c>
      <c r="C387" s="7" t="s">
        <v>3452</v>
      </c>
      <c r="D387" s="7" t="s">
        <v>3455</v>
      </c>
      <c r="E387" s="7" t="s">
        <v>17759</v>
      </c>
      <c r="K387" s="6" t="str">
        <f t="shared" ref="K387:K450" si="6">UPPER(LEFT(E387,1))&amp;RIGHT(E387,LEN(E387)-1)</f>
        <v xml:space="preserve">Bromure de méthylnaltrexone </v>
      </c>
    </row>
    <row r="388" spans="1:11" ht="12.75" customHeight="1" x14ac:dyDescent="0.15">
      <c r="A388" s="6">
        <v>5</v>
      </c>
      <c r="B388" s="7" t="s">
        <v>3456</v>
      </c>
      <c r="C388" s="7" t="s">
        <v>3452</v>
      </c>
      <c r="D388" s="7" t="s">
        <v>3457</v>
      </c>
      <c r="E388" s="6" t="s">
        <v>17760</v>
      </c>
      <c r="K388" s="6" t="str">
        <f t="shared" si="6"/>
        <v>Alvimopan</v>
      </c>
    </row>
    <row r="389" spans="1:11" ht="12.75" customHeight="1" x14ac:dyDescent="0.15">
      <c r="A389" s="6">
        <v>5</v>
      </c>
      <c r="B389" s="7" t="s">
        <v>3458</v>
      </c>
      <c r="C389" s="7" t="s">
        <v>3452</v>
      </c>
      <c r="D389" s="7" t="s">
        <v>3459</v>
      </c>
      <c r="E389" s="6" t="s">
        <v>17761</v>
      </c>
      <c r="K389" s="6" t="str">
        <f t="shared" si="6"/>
        <v>Naloxégol</v>
      </c>
    </row>
    <row r="390" spans="1:11" ht="12.75" customHeight="1" x14ac:dyDescent="0.15">
      <c r="A390" s="6">
        <v>5</v>
      </c>
      <c r="B390" s="7" t="s">
        <v>3460</v>
      </c>
      <c r="C390" s="7" t="s">
        <v>3452</v>
      </c>
      <c r="D390" s="7" t="s">
        <v>3461</v>
      </c>
      <c r="E390" s="6" t="s">
        <v>17762</v>
      </c>
      <c r="K390" s="6" t="str">
        <f t="shared" si="6"/>
        <v>Naloxone</v>
      </c>
    </row>
    <row r="391" spans="1:11" ht="12.75" customHeight="1" x14ac:dyDescent="0.15">
      <c r="A391" s="6">
        <v>5</v>
      </c>
      <c r="B391" s="7" t="s">
        <v>3462</v>
      </c>
      <c r="C391" s="7" t="s">
        <v>3452</v>
      </c>
      <c r="D391" s="7" t="s">
        <v>3463</v>
      </c>
      <c r="E391" s="6" t="s">
        <v>17763</v>
      </c>
      <c r="K391" s="6" t="str">
        <f t="shared" si="6"/>
        <v>Naldémédine</v>
      </c>
    </row>
    <row r="392" spans="1:11" ht="12.75" customHeight="1" x14ac:dyDescent="0.15">
      <c r="A392" s="6">
        <v>4</v>
      </c>
      <c r="B392" s="7" t="s">
        <v>3464</v>
      </c>
      <c r="C392" s="7" t="s">
        <v>3335</v>
      </c>
      <c r="D392" s="7" t="s">
        <v>3465</v>
      </c>
      <c r="E392" s="6" t="s">
        <v>17764</v>
      </c>
      <c r="K392" s="6" t="str">
        <f t="shared" si="6"/>
        <v>Autres médicaments pour la constipation</v>
      </c>
    </row>
    <row r="393" spans="1:11" ht="12.75" customHeight="1" x14ac:dyDescent="0.15">
      <c r="A393" s="6">
        <v>5</v>
      </c>
      <c r="B393" s="7" t="s">
        <v>3466</v>
      </c>
      <c r="C393" s="7" t="s">
        <v>3464</v>
      </c>
      <c r="D393" s="7" t="s">
        <v>3443</v>
      </c>
      <c r="E393" s="6" t="s">
        <v>17753</v>
      </c>
      <c r="K393" s="6" t="str">
        <f t="shared" si="6"/>
        <v>Glycérol</v>
      </c>
    </row>
    <row r="394" spans="1:11" ht="12.75" customHeight="1" x14ac:dyDescent="0.15">
      <c r="A394" s="6">
        <v>5</v>
      </c>
      <c r="B394" s="7" t="s">
        <v>3467</v>
      </c>
      <c r="C394" s="7" t="s">
        <v>3464</v>
      </c>
      <c r="D394" s="7" t="s">
        <v>3468</v>
      </c>
      <c r="E394" s="6" t="s">
        <v>17765</v>
      </c>
      <c r="K394" s="6" t="str">
        <f t="shared" si="6"/>
        <v>Médicaments produisant de l'anhydride carbonique</v>
      </c>
    </row>
    <row r="395" spans="1:11" ht="12.75" customHeight="1" x14ac:dyDescent="0.15">
      <c r="A395" s="6">
        <v>5</v>
      </c>
      <c r="B395" s="7" t="s">
        <v>3469</v>
      </c>
      <c r="C395" s="7" t="s">
        <v>3464</v>
      </c>
      <c r="D395" s="7" t="s">
        <v>3470</v>
      </c>
      <c r="E395" s="6" t="s">
        <v>17766</v>
      </c>
      <c r="K395" s="6" t="str">
        <f t="shared" si="6"/>
        <v>Lubiprostone</v>
      </c>
    </row>
    <row r="396" spans="1:11" ht="12.75" customHeight="1" x14ac:dyDescent="0.15">
      <c r="A396" s="6">
        <v>5</v>
      </c>
      <c r="B396" s="7" t="s">
        <v>3471</v>
      </c>
      <c r="C396" s="7" t="s">
        <v>3464</v>
      </c>
      <c r="D396" s="7" t="s">
        <v>3472</v>
      </c>
      <c r="E396" s="6" t="s">
        <v>17767</v>
      </c>
      <c r="K396" s="6" t="str">
        <f t="shared" si="6"/>
        <v>Linaclotide</v>
      </c>
    </row>
    <row r="397" spans="1:11" ht="12.75" customHeight="1" x14ac:dyDescent="0.15">
      <c r="A397" s="6">
        <v>5</v>
      </c>
      <c r="B397" s="7" t="s">
        <v>3473</v>
      </c>
      <c r="C397" s="7" t="s">
        <v>3464</v>
      </c>
      <c r="D397" s="7" t="s">
        <v>3474</v>
      </c>
      <c r="E397" s="6" t="s">
        <v>17768</v>
      </c>
      <c r="K397" s="6" t="str">
        <f t="shared" si="6"/>
        <v>Prucalopride</v>
      </c>
    </row>
    <row r="398" spans="1:11" ht="12.75" customHeight="1" x14ac:dyDescent="0.15">
      <c r="A398" s="6">
        <v>5</v>
      </c>
      <c r="B398" s="7" t="s">
        <v>3475</v>
      </c>
      <c r="C398" s="7" t="s">
        <v>3464</v>
      </c>
      <c r="D398" s="7" t="s">
        <v>3476</v>
      </c>
      <c r="E398" s="6" t="s">
        <v>17769</v>
      </c>
      <c r="K398" s="6" t="str">
        <f t="shared" si="6"/>
        <v>Tégasérod</v>
      </c>
    </row>
    <row r="399" spans="1:11" ht="12.75" customHeight="1" x14ac:dyDescent="0.15">
      <c r="A399" s="6">
        <v>5</v>
      </c>
      <c r="B399" s="7" t="s">
        <v>3477</v>
      </c>
      <c r="C399" s="7" t="s">
        <v>3464</v>
      </c>
      <c r="D399" s="7" t="s">
        <v>3478</v>
      </c>
      <c r="E399" s="6" t="s">
        <v>17770</v>
      </c>
      <c r="K399" s="6" t="str">
        <f t="shared" si="6"/>
        <v>Plécanatide</v>
      </c>
    </row>
    <row r="400" spans="1:11" ht="12.75" customHeight="1" x14ac:dyDescent="0.15">
      <c r="A400" s="6">
        <v>5</v>
      </c>
      <c r="B400" s="7" t="s">
        <v>3479</v>
      </c>
      <c r="C400" s="7" t="s">
        <v>3464</v>
      </c>
      <c r="D400" s="7" t="s">
        <v>3480</v>
      </c>
      <c r="E400" s="6" t="s">
        <v>17771</v>
      </c>
      <c r="K400" s="6" t="str">
        <f t="shared" si="6"/>
        <v>Ténapanor</v>
      </c>
    </row>
    <row r="401" spans="1:11" ht="12.75" customHeight="1" x14ac:dyDescent="0.15">
      <c r="A401" s="6">
        <v>5</v>
      </c>
      <c r="B401" s="7" t="s">
        <v>3481</v>
      </c>
      <c r="C401" s="7" t="s">
        <v>3464</v>
      </c>
      <c r="D401" s="12" t="s">
        <v>3482</v>
      </c>
      <c r="E401" s="12" t="s">
        <v>17772</v>
      </c>
      <c r="F401" s="6" t="s">
        <v>2758</v>
      </c>
      <c r="G401" s="9">
        <v>44953</v>
      </c>
      <c r="K401" s="6" t="str">
        <f t="shared" si="6"/>
        <v>Élobixibat</v>
      </c>
    </row>
    <row r="402" spans="1:11" ht="25.5" customHeight="1" x14ac:dyDescent="0.15">
      <c r="A402" s="6">
        <v>2</v>
      </c>
      <c r="B402" s="7" t="s">
        <v>3483</v>
      </c>
      <c r="C402" s="7" t="s">
        <v>2692</v>
      </c>
      <c r="D402" s="7" t="s">
        <v>3484</v>
      </c>
      <c r="E402" s="6" t="s">
        <v>17773</v>
      </c>
      <c r="K402" s="6" t="str">
        <f t="shared" si="6"/>
        <v>Antidiarrhéiques, anti-inflammatoires et anti-infectieux intestinaux</v>
      </c>
    </row>
    <row r="403" spans="1:11" ht="12.75" customHeight="1" x14ac:dyDescent="0.15">
      <c r="A403" s="6">
        <v>3</v>
      </c>
      <c r="B403" s="7" t="s">
        <v>3485</v>
      </c>
      <c r="C403" s="7" t="s">
        <v>3483</v>
      </c>
      <c r="D403" s="7" t="s">
        <v>3486</v>
      </c>
      <c r="E403" s="6" t="s">
        <v>17774</v>
      </c>
      <c r="K403" s="6" t="str">
        <f t="shared" si="6"/>
        <v>Anti-infectieux intestinaux</v>
      </c>
    </row>
    <row r="404" spans="1:11" ht="12.75" customHeight="1" x14ac:dyDescent="0.15">
      <c r="A404" s="6">
        <v>4</v>
      </c>
      <c r="B404" s="7" t="s">
        <v>3487</v>
      </c>
      <c r="C404" s="7" t="s">
        <v>3485</v>
      </c>
      <c r="D404" s="7" t="s">
        <v>3488</v>
      </c>
      <c r="E404" s="6" t="s">
        <v>17775</v>
      </c>
      <c r="K404" s="6" t="str">
        <f t="shared" si="6"/>
        <v>Antibiotiques</v>
      </c>
    </row>
    <row r="405" spans="1:11" ht="12.75" customHeight="1" x14ac:dyDescent="0.15">
      <c r="A405" s="6">
        <v>5</v>
      </c>
      <c r="B405" s="7" t="s">
        <v>3489</v>
      </c>
      <c r="C405" s="7" t="s">
        <v>3487</v>
      </c>
      <c r="D405" s="7" t="s">
        <v>2727</v>
      </c>
      <c r="E405" s="6" t="s">
        <v>17416</v>
      </c>
      <c r="K405" s="6" t="str">
        <f t="shared" si="6"/>
        <v>Néomycine</v>
      </c>
    </row>
    <row r="406" spans="1:11" ht="12.75" customHeight="1" x14ac:dyDescent="0.15">
      <c r="A406" s="6">
        <v>5</v>
      </c>
      <c r="B406" s="7" t="s">
        <v>3490</v>
      </c>
      <c r="C406" s="7" t="s">
        <v>3487</v>
      </c>
      <c r="D406" s="7" t="s">
        <v>3491</v>
      </c>
      <c r="E406" s="6" t="s">
        <v>2418</v>
      </c>
      <c r="K406" s="6" t="str">
        <f t="shared" si="6"/>
        <v>Nystatine</v>
      </c>
    </row>
    <row r="407" spans="1:11" ht="12.75" customHeight="1" x14ac:dyDescent="0.15">
      <c r="A407" s="6">
        <v>5</v>
      </c>
      <c r="B407" s="7" t="s">
        <v>3492</v>
      </c>
      <c r="C407" s="7" t="s">
        <v>3487</v>
      </c>
      <c r="D407" s="7" t="s">
        <v>2731</v>
      </c>
      <c r="E407" s="6" t="s">
        <v>17418</v>
      </c>
      <c r="K407" s="6" t="str">
        <f t="shared" si="6"/>
        <v>Natamycine</v>
      </c>
    </row>
    <row r="408" spans="1:11" ht="12.75" customHeight="1" x14ac:dyDescent="0.15">
      <c r="A408" s="6">
        <v>5</v>
      </c>
      <c r="B408" s="7" t="s">
        <v>3493</v>
      </c>
      <c r="C408" s="7" t="s">
        <v>3487</v>
      </c>
      <c r="D408" s="7" t="s">
        <v>3494</v>
      </c>
      <c r="E408" s="6" t="s">
        <v>17776</v>
      </c>
      <c r="K408" s="6" t="str">
        <f t="shared" si="6"/>
        <v>Streptomycine</v>
      </c>
    </row>
    <row r="409" spans="1:11" ht="12.75" customHeight="1" x14ac:dyDescent="0.15">
      <c r="A409" s="6">
        <v>5</v>
      </c>
      <c r="B409" s="7" t="s">
        <v>3495</v>
      </c>
      <c r="C409" s="7" t="s">
        <v>3487</v>
      </c>
      <c r="D409" s="7" t="s">
        <v>3496</v>
      </c>
      <c r="E409" s="7" t="s">
        <v>17777</v>
      </c>
      <c r="K409" s="6" t="str">
        <f t="shared" si="6"/>
        <v>Polymyxine B</v>
      </c>
    </row>
    <row r="410" spans="1:11" ht="12.75" customHeight="1" x14ac:dyDescent="0.15">
      <c r="A410" s="6">
        <v>5</v>
      </c>
      <c r="B410" s="7" t="s">
        <v>3497</v>
      </c>
      <c r="C410" s="7" t="s">
        <v>3487</v>
      </c>
      <c r="D410" s="7" t="s">
        <v>3498</v>
      </c>
      <c r="E410" s="6" t="s">
        <v>17778</v>
      </c>
      <c r="K410" s="6" t="str">
        <f t="shared" si="6"/>
        <v>Paromomycine</v>
      </c>
    </row>
    <row r="411" spans="1:11" ht="12.75" customHeight="1" x14ac:dyDescent="0.15">
      <c r="A411" s="6">
        <v>5</v>
      </c>
      <c r="B411" s="7" t="s">
        <v>3499</v>
      </c>
      <c r="C411" s="7" t="s">
        <v>3487</v>
      </c>
      <c r="D411" s="7" t="s">
        <v>2719</v>
      </c>
      <c r="E411" s="7" t="s">
        <v>2070</v>
      </c>
      <c r="K411" s="6" t="str">
        <f t="shared" si="6"/>
        <v>Amphotéricine B</v>
      </c>
    </row>
    <row r="412" spans="1:11" ht="12.75" customHeight="1" x14ac:dyDescent="0.15">
      <c r="A412" s="6">
        <v>5</v>
      </c>
      <c r="B412" s="7" t="s">
        <v>3500</v>
      </c>
      <c r="C412" s="7" t="s">
        <v>3487</v>
      </c>
      <c r="D412" s="7" t="s">
        <v>3501</v>
      </c>
      <c r="E412" s="6" t="s">
        <v>17779</v>
      </c>
      <c r="K412" s="6" t="str">
        <f t="shared" si="6"/>
        <v>Kanamycine</v>
      </c>
    </row>
    <row r="413" spans="1:11" ht="12.75" customHeight="1" x14ac:dyDescent="0.15">
      <c r="A413" s="6">
        <v>5</v>
      </c>
      <c r="B413" s="7" t="s">
        <v>3502</v>
      </c>
      <c r="C413" s="7" t="s">
        <v>3487</v>
      </c>
      <c r="D413" s="7" t="s">
        <v>3503</v>
      </c>
      <c r="E413" s="6" t="s">
        <v>17780</v>
      </c>
      <c r="K413" s="6" t="str">
        <f t="shared" si="6"/>
        <v>Vancomycine</v>
      </c>
    </row>
    <row r="414" spans="1:11" ht="12.75" customHeight="1" x14ac:dyDescent="0.15">
      <c r="A414" s="6">
        <v>5</v>
      </c>
      <c r="B414" s="7" t="s">
        <v>3504</v>
      </c>
      <c r="C414" s="7" t="s">
        <v>3487</v>
      </c>
      <c r="D414" s="7" t="s">
        <v>3505</v>
      </c>
      <c r="E414" s="6" t="s">
        <v>17781</v>
      </c>
      <c r="K414" s="6" t="str">
        <f t="shared" si="6"/>
        <v>Colistine</v>
      </c>
    </row>
    <row r="415" spans="1:11" ht="12.75" customHeight="1" x14ac:dyDescent="0.15">
      <c r="A415" s="6">
        <v>5</v>
      </c>
      <c r="B415" s="7" t="s">
        <v>3506</v>
      </c>
      <c r="C415" s="7" t="s">
        <v>3487</v>
      </c>
      <c r="D415" s="7" t="s">
        <v>3507</v>
      </c>
      <c r="E415" s="6" t="s">
        <v>17782</v>
      </c>
      <c r="K415" s="6" t="str">
        <f t="shared" si="6"/>
        <v>Rifaximine</v>
      </c>
    </row>
    <row r="416" spans="1:11" ht="12.75" customHeight="1" x14ac:dyDescent="0.15">
      <c r="A416" s="6">
        <v>5</v>
      </c>
      <c r="B416" s="7" t="s">
        <v>3508</v>
      </c>
      <c r="C416" s="7" t="s">
        <v>3487</v>
      </c>
      <c r="D416" s="7" t="s">
        <v>3509</v>
      </c>
      <c r="E416" s="6" t="s">
        <v>15931</v>
      </c>
      <c r="K416" s="6" t="str">
        <f t="shared" si="6"/>
        <v>Fidaxomicine</v>
      </c>
    </row>
    <row r="417" spans="1:11" ht="12.75" customHeight="1" x14ac:dyDescent="0.15">
      <c r="A417" s="6">
        <v>5</v>
      </c>
      <c r="B417" s="7" t="s">
        <v>3510</v>
      </c>
      <c r="C417" s="7" t="s">
        <v>3487</v>
      </c>
      <c r="D417" s="7" t="s">
        <v>3511</v>
      </c>
      <c r="E417" s="6" t="s">
        <v>17783</v>
      </c>
      <c r="K417" s="6" t="str">
        <f t="shared" si="6"/>
        <v>Rifamycine</v>
      </c>
    </row>
    <row r="418" spans="1:11" ht="12.75" customHeight="1" x14ac:dyDescent="0.15">
      <c r="A418" s="6">
        <v>5</v>
      </c>
      <c r="B418" s="7" t="s">
        <v>3512</v>
      </c>
      <c r="C418" s="7" t="s">
        <v>3487</v>
      </c>
      <c r="D418" s="7" t="s">
        <v>3513</v>
      </c>
      <c r="E418" s="6" t="s">
        <v>17784</v>
      </c>
      <c r="K418" s="6" t="str">
        <f t="shared" si="6"/>
        <v>Néomycine en association</v>
      </c>
    </row>
    <row r="419" spans="1:11" ht="12.75" customHeight="1" x14ac:dyDescent="0.15">
      <c r="A419" s="6">
        <v>5</v>
      </c>
      <c r="B419" s="7" t="s">
        <v>3514</v>
      </c>
      <c r="C419" s="7" t="s">
        <v>3487</v>
      </c>
      <c r="D419" s="7" t="s">
        <v>3515</v>
      </c>
      <c r="E419" s="6" t="s">
        <v>17785</v>
      </c>
      <c r="K419" s="6" t="str">
        <f t="shared" si="6"/>
        <v>Streptomycine en association</v>
      </c>
    </row>
    <row r="420" spans="1:11" ht="12.75" customHeight="1" x14ac:dyDescent="0.15">
      <c r="A420" s="6">
        <v>4</v>
      </c>
      <c r="B420" s="7" t="s">
        <v>3516</v>
      </c>
      <c r="C420" s="7" t="s">
        <v>3485</v>
      </c>
      <c r="D420" s="7" t="s">
        <v>3517</v>
      </c>
      <c r="E420" s="6" t="s">
        <v>17786</v>
      </c>
      <c r="K420" s="6" t="str">
        <f t="shared" si="6"/>
        <v>Sulfamides</v>
      </c>
    </row>
    <row r="421" spans="1:11" ht="12.75" customHeight="1" x14ac:dyDescent="0.15">
      <c r="A421" s="6">
        <v>5</v>
      </c>
      <c r="B421" s="7" t="s">
        <v>3518</v>
      </c>
      <c r="C421" s="7" t="s">
        <v>3516</v>
      </c>
      <c r="D421" s="7" t="s">
        <v>3519</v>
      </c>
      <c r="E421" s="6" t="s">
        <v>17787</v>
      </c>
      <c r="K421" s="6" t="str">
        <f t="shared" si="6"/>
        <v>Phthalylsulfathiazole</v>
      </c>
    </row>
    <row r="422" spans="1:11" ht="12.75" customHeight="1" x14ac:dyDescent="0.15">
      <c r="A422" s="6">
        <v>5</v>
      </c>
      <c r="B422" s="7" t="s">
        <v>3520</v>
      </c>
      <c r="C422" s="7" t="s">
        <v>3516</v>
      </c>
      <c r="D422" s="7" t="s">
        <v>3521</v>
      </c>
      <c r="E422" s="6" t="s">
        <v>17788</v>
      </c>
      <c r="K422" s="6" t="str">
        <f t="shared" si="6"/>
        <v>Sulfaguanidine</v>
      </c>
    </row>
    <row r="423" spans="1:11" ht="12.75" customHeight="1" x14ac:dyDescent="0.15">
      <c r="A423" s="6">
        <v>5</v>
      </c>
      <c r="B423" s="7" t="s">
        <v>3522</v>
      </c>
      <c r="C423" s="7" t="s">
        <v>3516</v>
      </c>
      <c r="D423" s="7" t="s">
        <v>3523</v>
      </c>
      <c r="E423" s="6" t="s">
        <v>16965</v>
      </c>
      <c r="K423" s="6" t="str">
        <f t="shared" si="6"/>
        <v>Succinylsulfathiazole</v>
      </c>
    </row>
    <row r="424" spans="1:11" ht="12.75" customHeight="1" x14ac:dyDescent="0.15">
      <c r="A424" s="6">
        <v>4</v>
      </c>
      <c r="B424" s="7" t="s">
        <v>3524</v>
      </c>
      <c r="C424" s="7" t="s">
        <v>3485</v>
      </c>
      <c r="D424" s="7" t="s">
        <v>3525</v>
      </c>
      <c r="E424" s="6" t="s">
        <v>17789</v>
      </c>
      <c r="K424" s="6" t="str">
        <f t="shared" si="6"/>
        <v>Dérivés imidazolés</v>
      </c>
    </row>
    <row r="425" spans="1:11" ht="12.75" customHeight="1" x14ac:dyDescent="0.15">
      <c r="A425" s="6">
        <v>5</v>
      </c>
      <c r="B425" s="7" t="s">
        <v>3526</v>
      </c>
      <c r="C425" s="7" t="s">
        <v>3524</v>
      </c>
      <c r="D425" s="7" t="s">
        <v>2729</v>
      </c>
      <c r="E425" s="6" t="s">
        <v>17417</v>
      </c>
      <c r="K425" s="6" t="str">
        <f t="shared" si="6"/>
        <v>Miconazole</v>
      </c>
    </row>
    <row r="426" spans="1:11" ht="12.75" customHeight="1" x14ac:dyDescent="0.15">
      <c r="A426" s="6">
        <v>4</v>
      </c>
      <c r="B426" s="7" t="s">
        <v>3527</v>
      </c>
      <c r="C426" s="7" t="s">
        <v>3485</v>
      </c>
      <c r="D426" s="7" t="s">
        <v>3528</v>
      </c>
      <c r="E426" s="6" t="s">
        <v>17790</v>
      </c>
      <c r="K426" s="6" t="str">
        <f t="shared" si="6"/>
        <v>Autres anti-infectieux intestinaux</v>
      </c>
    </row>
    <row r="427" spans="1:11" ht="12.75" customHeight="1" x14ac:dyDescent="0.15">
      <c r="A427" s="6">
        <v>5</v>
      </c>
      <c r="B427" s="7" t="s">
        <v>3529</v>
      </c>
      <c r="C427" s="7" t="s">
        <v>3527</v>
      </c>
      <c r="D427" s="7" t="s">
        <v>3530</v>
      </c>
      <c r="E427" s="6" t="s">
        <v>17791</v>
      </c>
      <c r="K427" s="6" t="str">
        <f t="shared" si="6"/>
        <v>Broxyquinoline</v>
      </c>
    </row>
    <row r="428" spans="1:11" ht="12.75" customHeight="1" x14ac:dyDescent="0.15">
      <c r="A428" s="6">
        <v>5</v>
      </c>
      <c r="B428" s="7" t="s">
        <v>3531</v>
      </c>
      <c r="C428" s="7" t="s">
        <v>3527</v>
      </c>
      <c r="D428" s="7" t="s">
        <v>3532</v>
      </c>
      <c r="E428" s="6" t="s">
        <v>17792</v>
      </c>
      <c r="K428" s="6" t="str">
        <f t="shared" si="6"/>
        <v>Acétarsol</v>
      </c>
    </row>
    <row r="429" spans="1:11" ht="12.75" customHeight="1" x14ac:dyDescent="0.15">
      <c r="A429" s="6">
        <v>5</v>
      </c>
      <c r="B429" s="7" t="s">
        <v>3533</v>
      </c>
      <c r="C429" s="7" t="s">
        <v>3527</v>
      </c>
      <c r="D429" s="7" t="s">
        <v>3534</v>
      </c>
      <c r="E429" s="6" t="s">
        <v>17793</v>
      </c>
      <c r="K429" s="6" t="str">
        <f t="shared" si="6"/>
        <v>Nifuroxazide</v>
      </c>
    </row>
    <row r="430" spans="1:11" ht="12.75" customHeight="1" x14ac:dyDescent="0.15">
      <c r="A430" s="6">
        <v>5</v>
      </c>
      <c r="B430" s="7" t="s">
        <v>3535</v>
      </c>
      <c r="C430" s="7" t="s">
        <v>3527</v>
      </c>
      <c r="D430" s="7" t="s">
        <v>3536</v>
      </c>
      <c r="E430" s="6" t="s">
        <v>17794</v>
      </c>
      <c r="K430" s="6" t="str">
        <f t="shared" si="6"/>
        <v>Nifurzide</v>
      </c>
    </row>
    <row r="431" spans="1:11" ht="12.75" customHeight="1" x14ac:dyDescent="0.15">
      <c r="A431" s="6">
        <v>3</v>
      </c>
      <c r="B431" s="7" t="s">
        <v>3537</v>
      </c>
      <c r="C431" s="7" t="s">
        <v>3483</v>
      </c>
      <c r="D431" s="7" t="s">
        <v>3538</v>
      </c>
      <c r="E431" s="6" t="s">
        <v>17795</v>
      </c>
      <c r="K431" s="6" t="str">
        <f t="shared" si="6"/>
        <v>Adsorbants intestinaux</v>
      </c>
    </row>
    <row r="432" spans="1:11" ht="12.75" customHeight="1" x14ac:dyDescent="0.15">
      <c r="A432" s="6">
        <v>4</v>
      </c>
      <c r="B432" s="7" t="s">
        <v>3539</v>
      </c>
      <c r="C432" s="7" t="s">
        <v>3537</v>
      </c>
      <c r="D432" s="7" t="s">
        <v>3540</v>
      </c>
      <c r="E432" s="6" t="s">
        <v>17796</v>
      </c>
      <c r="K432" s="6" t="str">
        <f t="shared" si="6"/>
        <v>Préparations à base de charbon</v>
      </c>
    </row>
    <row r="433" spans="1:11" ht="12.75" customHeight="1" x14ac:dyDescent="0.15">
      <c r="A433" s="6">
        <v>5</v>
      </c>
      <c r="B433" s="7" t="s">
        <v>3541</v>
      </c>
      <c r="C433" s="7" t="s">
        <v>3539</v>
      </c>
      <c r="D433" s="7" t="s">
        <v>3542</v>
      </c>
      <c r="E433" s="6" t="s">
        <v>17797</v>
      </c>
      <c r="K433" s="6" t="str">
        <f t="shared" si="6"/>
        <v>Charbon médicinal</v>
      </c>
    </row>
    <row r="434" spans="1:11" ht="12.75" customHeight="1" x14ac:dyDescent="0.15">
      <c r="A434" s="6">
        <v>5</v>
      </c>
      <c r="B434" s="7" t="s">
        <v>3543</v>
      </c>
      <c r="C434" s="7" t="s">
        <v>3539</v>
      </c>
      <c r="D434" s="7" t="s">
        <v>3544</v>
      </c>
      <c r="E434" s="6" t="s">
        <v>17798</v>
      </c>
      <c r="K434" s="6" t="str">
        <f t="shared" si="6"/>
        <v>Charbon médicinal en association</v>
      </c>
    </row>
    <row r="435" spans="1:11" ht="12.75" customHeight="1" x14ac:dyDescent="0.15">
      <c r="A435" s="6">
        <v>4</v>
      </c>
      <c r="B435" s="7" t="s">
        <v>3545</v>
      </c>
      <c r="C435" s="7" t="s">
        <v>3537</v>
      </c>
      <c r="D435" s="7" t="s">
        <v>3546</v>
      </c>
      <c r="E435" s="6" t="s">
        <v>17799</v>
      </c>
      <c r="K435" s="6" t="str">
        <f t="shared" si="6"/>
        <v>Préparations à base de bismuth</v>
      </c>
    </row>
    <row r="436" spans="1:11" ht="12.75" customHeight="1" x14ac:dyDescent="0.15">
      <c r="A436" s="6">
        <v>4</v>
      </c>
      <c r="B436" s="7" t="s">
        <v>3547</v>
      </c>
      <c r="C436" s="7" t="s">
        <v>3537</v>
      </c>
      <c r="D436" s="7" t="s">
        <v>3548</v>
      </c>
      <c r="E436" s="6" t="s">
        <v>17800</v>
      </c>
      <c r="K436" s="6" t="str">
        <f t="shared" si="6"/>
        <v>Autres adsorbants intestinaux</v>
      </c>
    </row>
    <row r="437" spans="1:11" ht="12.75" customHeight="1" x14ac:dyDescent="0.15">
      <c r="A437" s="6">
        <v>5</v>
      </c>
      <c r="B437" s="7" t="s">
        <v>3549</v>
      </c>
      <c r="C437" s="7" t="s">
        <v>3547</v>
      </c>
      <c r="D437" s="7" t="s">
        <v>3550</v>
      </c>
      <c r="E437" s="6" t="s">
        <v>17801</v>
      </c>
      <c r="K437" s="6" t="str">
        <f t="shared" si="6"/>
        <v>Pectine</v>
      </c>
    </row>
    <row r="438" spans="1:11" ht="12.75" customHeight="1" x14ac:dyDescent="0.15">
      <c r="A438" s="6">
        <v>5</v>
      </c>
      <c r="B438" s="7" t="s">
        <v>3551</v>
      </c>
      <c r="C438" s="7" t="s">
        <v>3547</v>
      </c>
      <c r="D438" s="7" t="s">
        <v>3552</v>
      </c>
      <c r="E438" s="6" t="s">
        <v>17802</v>
      </c>
      <c r="K438" s="6" t="str">
        <f t="shared" si="6"/>
        <v>Kaolin</v>
      </c>
    </row>
    <row r="439" spans="1:11" ht="12.75" customHeight="1" x14ac:dyDescent="0.15">
      <c r="A439" s="6">
        <v>5</v>
      </c>
      <c r="B439" s="7" t="s">
        <v>3553</v>
      </c>
      <c r="C439" s="7" t="s">
        <v>3547</v>
      </c>
      <c r="D439" s="7" t="s">
        <v>3554</v>
      </c>
      <c r="E439" s="6" t="s">
        <v>17803</v>
      </c>
      <c r="K439" s="6" t="str">
        <f t="shared" si="6"/>
        <v>Crospovidone</v>
      </c>
    </row>
    <row r="440" spans="1:11" ht="12.75" customHeight="1" x14ac:dyDescent="0.15">
      <c r="A440" s="6">
        <v>5</v>
      </c>
      <c r="B440" s="7" t="s">
        <v>3555</v>
      </c>
      <c r="C440" s="7" t="s">
        <v>3547</v>
      </c>
      <c r="D440" s="7" t="s">
        <v>3556</v>
      </c>
      <c r="E440" s="6" t="s">
        <v>17804</v>
      </c>
      <c r="K440" s="6" t="str">
        <f t="shared" si="6"/>
        <v>Attapulgite</v>
      </c>
    </row>
    <row r="441" spans="1:11" ht="12.75" customHeight="1" x14ac:dyDescent="0.15">
      <c r="A441" s="6">
        <v>5</v>
      </c>
      <c r="B441" s="7" t="s">
        <v>3557</v>
      </c>
      <c r="C441" s="7" t="s">
        <v>3547</v>
      </c>
      <c r="D441" s="7" t="s">
        <v>3558</v>
      </c>
      <c r="E441" s="6" t="s">
        <v>17805</v>
      </c>
      <c r="K441" s="6" t="str">
        <f t="shared" si="6"/>
        <v>Diosmectite</v>
      </c>
    </row>
    <row r="442" spans="1:11" ht="12.75" customHeight="1" x14ac:dyDescent="0.15">
      <c r="A442" s="6">
        <v>5</v>
      </c>
      <c r="B442" s="7" t="s">
        <v>3559</v>
      </c>
      <c r="C442" s="7" t="s">
        <v>3547</v>
      </c>
      <c r="D442" s="7" t="s">
        <v>2709</v>
      </c>
      <c r="E442" s="6" t="s">
        <v>17806</v>
      </c>
      <c r="K442" s="6" t="str">
        <f t="shared" si="6"/>
        <v>Associations (autres adsorbants intestinaux)</v>
      </c>
    </row>
    <row r="443" spans="1:11" ht="12.75" customHeight="1" x14ac:dyDescent="0.15">
      <c r="A443" s="6">
        <v>5</v>
      </c>
      <c r="B443" s="7" t="s">
        <v>3560</v>
      </c>
      <c r="C443" s="7" t="s">
        <v>3547</v>
      </c>
      <c r="D443" s="7" t="s">
        <v>3561</v>
      </c>
      <c r="E443" s="6" t="s">
        <v>17807</v>
      </c>
      <c r="K443" s="6" t="str">
        <f t="shared" si="6"/>
        <v>Attapulgite en association</v>
      </c>
    </row>
    <row r="444" spans="1:11" ht="12.75" customHeight="1" x14ac:dyDescent="0.15">
      <c r="A444" s="6">
        <v>3</v>
      </c>
      <c r="B444" s="7" t="s">
        <v>3562</v>
      </c>
      <c r="C444" s="7" t="s">
        <v>3483</v>
      </c>
      <c r="D444" s="7" t="s">
        <v>3563</v>
      </c>
      <c r="E444" s="6" t="s">
        <v>17808</v>
      </c>
      <c r="K444" s="6" t="str">
        <f t="shared" si="6"/>
        <v>Électrolytes et glucides</v>
      </c>
    </row>
    <row r="445" spans="1:11" ht="12.75" customHeight="1" x14ac:dyDescent="0.15">
      <c r="A445" s="6">
        <v>4</v>
      </c>
      <c r="B445" s="7" t="s">
        <v>3564</v>
      </c>
      <c r="C445" s="7" t="s">
        <v>3562</v>
      </c>
      <c r="D445" s="7" t="s">
        <v>3565</v>
      </c>
      <c r="E445" s="6" t="s">
        <v>17809</v>
      </c>
      <c r="K445" s="6" t="str">
        <f t="shared" si="6"/>
        <v>Formules salines pour réhydratation orale</v>
      </c>
    </row>
    <row r="446" spans="1:11" ht="12.75" customHeight="1" x14ac:dyDescent="0.15">
      <c r="A446" s="6">
        <v>3</v>
      </c>
      <c r="B446" s="7" t="s">
        <v>3566</v>
      </c>
      <c r="C446" s="7" t="s">
        <v>3483</v>
      </c>
      <c r="D446" s="7" t="s">
        <v>3567</v>
      </c>
      <c r="E446" s="6" t="s">
        <v>17810</v>
      </c>
      <c r="K446" s="6" t="str">
        <f t="shared" si="6"/>
        <v>Ralentisseurs de la motricité intestinale</v>
      </c>
    </row>
    <row r="447" spans="1:11" ht="12.75" customHeight="1" x14ac:dyDescent="0.15">
      <c r="A447" s="6">
        <v>4</v>
      </c>
      <c r="B447" s="7" t="s">
        <v>3568</v>
      </c>
      <c r="C447" s="7" t="s">
        <v>3566</v>
      </c>
      <c r="D447" s="7" t="s">
        <v>3569</v>
      </c>
      <c r="E447" s="6" t="s">
        <v>17810</v>
      </c>
      <c r="K447" s="6" t="str">
        <f t="shared" si="6"/>
        <v>Ralentisseurs de la motricité intestinale</v>
      </c>
    </row>
    <row r="448" spans="1:11" ht="12.75" customHeight="1" x14ac:dyDescent="0.15">
      <c r="A448" s="6">
        <v>5</v>
      </c>
      <c r="B448" s="7" t="s">
        <v>3570</v>
      </c>
      <c r="C448" s="7" t="s">
        <v>3568</v>
      </c>
      <c r="D448" s="7" t="s">
        <v>3571</v>
      </c>
      <c r="E448" s="6" t="s">
        <v>17811</v>
      </c>
      <c r="K448" s="6" t="str">
        <f t="shared" si="6"/>
        <v>Diphénoxylate</v>
      </c>
    </row>
    <row r="449" spans="1:11" ht="12.75" customHeight="1" x14ac:dyDescent="0.15">
      <c r="A449" s="6">
        <v>5</v>
      </c>
      <c r="B449" s="7" t="s">
        <v>3572</v>
      </c>
      <c r="C449" s="7" t="s">
        <v>3568</v>
      </c>
      <c r="D449" s="7" t="s">
        <v>3573</v>
      </c>
      <c r="E449" s="6" t="s">
        <v>17812</v>
      </c>
      <c r="K449" s="6" t="str">
        <f t="shared" si="6"/>
        <v>Opium</v>
      </c>
    </row>
    <row r="450" spans="1:11" ht="12.75" customHeight="1" x14ac:dyDescent="0.15">
      <c r="A450" s="6">
        <v>5</v>
      </c>
      <c r="B450" s="7" t="s">
        <v>3574</v>
      </c>
      <c r="C450" s="7" t="s">
        <v>3568</v>
      </c>
      <c r="D450" s="7" t="s">
        <v>3575</v>
      </c>
      <c r="E450" s="6" t="s">
        <v>17813</v>
      </c>
      <c r="K450" s="6" t="str">
        <f t="shared" si="6"/>
        <v>Lopéramide</v>
      </c>
    </row>
    <row r="451" spans="1:11" ht="12.75" customHeight="1" x14ac:dyDescent="0.15">
      <c r="A451" s="6">
        <v>5</v>
      </c>
      <c r="B451" s="7" t="s">
        <v>3576</v>
      </c>
      <c r="C451" s="7" t="s">
        <v>3568</v>
      </c>
      <c r="D451" s="7" t="s">
        <v>3577</v>
      </c>
      <c r="E451" s="6" t="s">
        <v>17814</v>
      </c>
      <c r="K451" s="6" t="str">
        <f t="shared" ref="K451:K514" si="7">UPPER(LEFT(E451,1))&amp;RIGHT(E451,LEN(E451)-1)</f>
        <v>Difénoxine</v>
      </c>
    </row>
    <row r="452" spans="1:11" ht="12.75" customHeight="1" x14ac:dyDescent="0.15">
      <c r="A452" s="6">
        <v>5</v>
      </c>
      <c r="B452" s="7" t="s">
        <v>3578</v>
      </c>
      <c r="C452" s="7" t="s">
        <v>3568</v>
      </c>
      <c r="D452" s="7" t="s">
        <v>3579</v>
      </c>
      <c r="E452" s="6" t="s">
        <v>17815</v>
      </c>
      <c r="K452" s="6" t="str">
        <f t="shared" si="7"/>
        <v xml:space="preserve">Oxyde de lopéramide </v>
      </c>
    </row>
    <row r="453" spans="1:11" ht="12.75" customHeight="1" x14ac:dyDescent="0.15">
      <c r="A453" s="6">
        <v>5</v>
      </c>
      <c r="B453" s="7" t="s">
        <v>3580</v>
      </c>
      <c r="C453" s="7" t="s">
        <v>3568</v>
      </c>
      <c r="D453" s="7" t="s">
        <v>3581</v>
      </c>
      <c r="E453" s="6" t="s">
        <v>17816</v>
      </c>
      <c r="K453" s="6" t="str">
        <f t="shared" si="7"/>
        <v>Éluxadoline</v>
      </c>
    </row>
    <row r="454" spans="1:11" ht="12.75" customHeight="1" x14ac:dyDescent="0.15">
      <c r="A454" s="6">
        <v>5</v>
      </c>
      <c r="B454" s="7" t="s">
        <v>3582</v>
      </c>
      <c r="C454" s="7" t="s">
        <v>3568</v>
      </c>
      <c r="D454" s="7" t="s">
        <v>3583</v>
      </c>
      <c r="E454" s="6" t="s">
        <v>17817</v>
      </c>
      <c r="K454" s="6" t="str">
        <f t="shared" si="7"/>
        <v>Morphine en association</v>
      </c>
    </row>
    <row r="455" spans="1:11" ht="12.75" customHeight="1" x14ac:dyDescent="0.15">
      <c r="A455" s="6">
        <v>5</v>
      </c>
      <c r="B455" s="7" t="s">
        <v>3584</v>
      </c>
      <c r="C455" s="7" t="s">
        <v>3568</v>
      </c>
      <c r="D455" s="7" t="s">
        <v>3585</v>
      </c>
      <c r="E455" s="6" t="s">
        <v>17818</v>
      </c>
      <c r="K455" s="6" t="str">
        <f t="shared" si="7"/>
        <v>Lopéramide en association</v>
      </c>
    </row>
    <row r="456" spans="1:11" ht="12.75" customHeight="1" x14ac:dyDescent="0.15">
      <c r="A456" s="6">
        <v>3</v>
      </c>
      <c r="B456" s="7" t="s">
        <v>3586</v>
      </c>
      <c r="C456" s="7" t="s">
        <v>3483</v>
      </c>
      <c r="D456" s="7" t="s">
        <v>3587</v>
      </c>
      <c r="E456" s="6" t="s">
        <v>17819</v>
      </c>
      <c r="K456" s="6" t="str">
        <f t="shared" si="7"/>
        <v>Anti-inflammatoires intestinaux</v>
      </c>
    </row>
    <row r="457" spans="1:11" ht="12.75" customHeight="1" x14ac:dyDescent="0.15">
      <c r="A457" s="6">
        <v>4</v>
      </c>
      <c r="B457" s="7" t="s">
        <v>3588</v>
      </c>
      <c r="C457" s="7" t="s">
        <v>3586</v>
      </c>
      <c r="D457" s="7" t="s">
        <v>3589</v>
      </c>
      <c r="E457" s="6" t="s">
        <v>17820</v>
      </c>
      <c r="K457" s="6" t="str">
        <f t="shared" si="7"/>
        <v>Corticoïdes à action locale</v>
      </c>
    </row>
    <row r="458" spans="1:11" ht="12.75" customHeight="1" x14ac:dyDescent="0.15">
      <c r="A458" s="6">
        <v>5</v>
      </c>
      <c r="B458" s="7" t="s">
        <v>3590</v>
      </c>
      <c r="C458" s="7" t="s">
        <v>3588</v>
      </c>
      <c r="D458" s="7" t="s">
        <v>2773</v>
      </c>
      <c r="E458" s="6" t="s">
        <v>16963</v>
      </c>
      <c r="K458" s="6" t="str">
        <f t="shared" si="7"/>
        <v>Prednisolone</v>
      </c>
    </row>
    <row r="459" spans="1:11" ht="12.75" customHeight="1" x14ac:dyDescent="0.15">
      <c r="A459" s="6">
        <v>5</v>
      </c>
      <c r="B459" s="7" t="s">
        <v>3591</v>
      </c>
      <c r="C459" s="7" t="s">
        <v>3588</v>
      </c>
      <c r="D459" s="7" t="s">
        <v>2771</v>
      </c>
      <c r="E459" s="6" t="s">
        <v>15940</v>
      </c>
      <c r="K459" s="6" t="str">
        <f t="shared" si="7"/>
        <v>Hydrocortisone</v>
      </c>
    </row>
    <row r="460" spans="1:11" ht="12.75" customHeight="1" x14ac:dyDescent="0.15">
      <c r="A460" s="6">
        <v>5</v>
      </c>
      <c r="B460" s="7" t="s">
        <v>3592</v>
      </c>
      <c r="C460" s="7" t="s">
        <v>3588</v>
      </c>
      <c r="D460" s="7" t="s">
        <v>3593</v>
      </c>
      <c r="E460" s="6" t="s">
        <v>2357</v>
      </c>
      <c r="K460" s="6" t="str">
        <f t="shared" si="7"/>
        <v>Prednisone</v>
      </c>
    </row>
    <row r="461" spans="1:11" ht="12.75" customHeight="1" x14ac:dyDescent="0.15">
      <c r="A461" s="6">
        <v>5</v>
      </c>
      <c r="B461" s="7" t="s">
        <v>3594</v>
      </c>
      <c r="C461" s="7" t="s">
        <v>3588</v>
      </c>
      <c r="D461" s="7" t="s">
        <v>3595</v>
      </c>
      <c r="E461" s="6" t="s">
        <v>16916</v>
      </c>
      <c r="K461" s="6" t="str">
        <f t="shared" si="7"/>
        <v>Bétaméthasone</v>
      </c>
    </row>
    <row r="462" spans="1:11" ht="12.75" customHeight="1" x14ac:dyDescent="0.15">
      <c r="A462" s="6">
        <v>5</v>
      </c>
      <c r="B462" s="7" t="s">
        <v>3596</v>
      </c>
      <c r="C462" s="7" t="s">
        <v>3588</v>
      </c>
      <c r="D462" s="7" t="s">
        <v>3597</v>
      </c>
      <c r="E462" s="6" t="s">
        <v>17821</v>
      </c>
      <c r="K462" s="6" t="str">
        <f t="shared" si="7"/>
        <v>Tixocortol</v>
      </c>
    </row>
    <row r="463" spans="1:11" ht="12.75" customHeight="1" x14ac:dyDescent="0.15">
      <c r="A463" s="6">
        <v>5</v>
      </c>
      <c r="B463" s="7" t="s">
        <v>3598</v>
      </c>
      <c r="C463" s="7" t="s">
        <v>3588</v>
      </c>
      <c r="D463" s="7" t="s">
        <v>3599</v>
      </c>
      <c r="E463" s="6" t="s">
        <v>17822</v>
      </c>
      <c r="K463" s="6" t="str">
        <f t="shared" si="7"/>
        <v>Budésonide</v>
      </c>
    </row>
    <row r="464" spans="1:11" ht="12.75" customHeight="1" x14ac:dyDescent="0.15">
      <c r="A464" s="6">
        <v>5</v>
      </c>
      <c r="B464" s="7" t="s">
        <v>3600</v>
      </c>
      <c r="C464" s="7" t="s">
        <v>3588</v>
      </c>
      <c r="D464" s="7" t="s">
        <v>3601</v>
      </c>
      <c r="E464" s="6" t="s">
        <v>15880</v>
      </c>
      <c r="K464" s="6" t="str">
        <f t="shared" si="7"/>
        <v>Béclométasone</v>
      </c>
    </row>
    <row r="465" spans="1:11" ht="12.75" customHeight="1" x14ac:dyDescent="0.15">
      <c r="A465" s="6">
        <v>4</v>
      </c>
      <c r="B465" s="7" t="s">
        <v>3602</v>
      </c>
      <c r="C465" s="7" t="s">
        <v>3586</v>
      </c>
      <c r="D465" s="7" t="s">
        <v>3603</v>
      </c>
      <c r="E465" s="6" t="s">
        <v>17823</v>
      </c>
      <c r="K465" s="6" t="str">
        <f t="shared" si="7"/>
        <v>Anti-allergiques sauf corticoïdes</v>
      </c>
    </row>
    <row r="466" spans="1:11" ht="12.75" customHeight="1" x14ac:dyDescent="0.15">
      <c r="A466" s="6">
        <v>5</v>
      </c>
      <c r="B466" s="7" t="s">
        <v>3604</v>
      </c>
      <c r="C466" s="7" t="s">
        <v>3602</v>
      </c>
      <c r="D466" s="7" t="s">
        <v>3605</v>
      </c>
      <c r="E466" s="6" t="s">
        <v>17824</v>
      </c>
      <c r="K466" s="6" t="str">
        <f t="shared" si="7"/>
        <v>Acide cromoglicique</v>
      </c>
    </row>
    <row r="467" spans="1:11" ht="12.75" customHeight="1" x14ac:dyDescent="0.15">
      <c r="A467" s="6">
        <v>4</v>
      </c>
      <c r="B467" s="7" t="s">
        <v>3606</v>
      </c>
      <c r="C467" s="7" t="s">
        <v>3586</v>
      </c>
      <c r="D467" s="7" t="s">
        <v>3607</v>
      </c>
      <c r="E467" s="6" t="s">
        <v>17825</v>
      </c>
      <c r="K467" s="6" t="str">
        <f t="shared" si="7"/>
        <v>Acide aminosalicylique et analogues</v>
      </c>
    </row>
    <row r="468" spans="1:11" ht="12.75" customHeight="1" x14ac:dyDescent="0.15">
      <c r="A468" s="6">
        <v>5</v>
      </c>
      <c r="B468" s="7" t="s">
        <v>3608</v>
      </c>
      <c r="C468" s="7" t="s">
        <v>3606</v>
      </c>
      <c r="D468" s="7" t="s">
        <v>3609</v>
      </c>
      <c r="E468" s="6" t="s">
        <v>17826</v>
      </c>
      <c r="K468" s="6" t="str">
        <f t="shared" si="7"/>
        <v>Sulfasalazine</v>
      </c>
    </row>
    <row r="469" spans="1:11" ht="12.75" customHeight="1" x14ac:dyDescent="0.15">
      <c r="A469" s="6">
        <v>5</v>
      </c>
      <c r="B469" s="7" t="s">
        <v>3610</v>
      </c>
      <c r="C469" s="7" t="s">
        <v>3606</v>
      </c>
      <c r="D469" s="7" t="s">
        <v>3611</v>
      </c>
      <c r="E469" s="6" t="s">
        <v>17827</v>
      </c>
      <c r="K469" s="6" t="str">
        <f t="shared" si="7"/>
        <v>Mésalazine</v>
      </c>
    </row>
    <row r="470" spans="1:11" ht="12.75" customHeight="1" x14ac:dyDescent="0.15">
      <c r="A470" s="6">
        <v>5</v>
      </c>
      <c r="B470" s="7" t="s">
        <v>3612</v>
      </c>
      <c r="C470" s="7" t="s">
        <v>3606</v>
      </c>
      <c r="D470" s="7" t="s">
        <v>3613</v>
      </c>
      <c r="E470" s="6" t="s">
        <v>2500</v>
      </c>
      <c r="K470" s="6" t="str">
        <f t="shared" si="7"/>
        <v>Olsalazine</v>
      </c>
    </row>
    <row r="471" spans="1:11" ht="12.75" customHeight="1" x14ac:dyDescent="0.15">
      <c r="A471" s="6">
        <v>5</v>
      </c>
      <c r="B471" s="7" t="s">
        <v>3614</v>
      </c>
      <c r="C471" s="7" t="s">
        <v>3606</v>
      </c>
      <c r="D471" s="7" t="s">
        <v>3615</v>
      </c>
      <c r="E471" s="6" t="s">
        <v>17828</v>
      </c>
      <c r="K471" s="6" t="str">
        <f t="shared" si="7"/>
        <v>Balsalazide</v>
      </c>
    </row>
    <row r="472" spans="1:11" ht="12.75" customHeight="1" x14ac:dyDescent="0.15">
      <c r="A472" s="6">
        <v>3</v>
      </c>
      <c r="B472" s="7" t="s">
        <v>3616</v>
      </c>
      <c r="C472" s="7" t="s">
        <v>3483</v>
      </c>
      <c r="D472" s="7" t="s">
        <v>3617</v>
      </c>
      <c r="E472" s="6" t="s">
        <v>17829</v>
      </c>
      <c r="K472" s="6" t="str">
        <f t="shared" si="7"/>
        <v>Micro-organismes antidiarrhéiques</v>
      </c>
    </row>
    <row r="473" spans="1:11" ht="12.75" customHeight="1" x14ac:dyDescent="0.15">
      <c r="A473" s="6">
        <v>4</v>
      </c>
      <c r="B473" s="7" t="s">
        <v>3618</v>
      </c>
      <c r="C473" s="7" t="s">
        <v>3616</v>
      </c>
      <c r="D473" s="7" t="s">
        <v>3619</v>
      </c>
      <c r="E473" s="6" t="s">
        <v>17829</v>
      </c>
      <c r="K473" s="6" t="str">
        <f t="shared" si="7"/>
        <v>Micro-organismes antidiarrhéiques</v>
      </c>
    </row>
    <row r="474" spans="1:11" ht="12.75" customHeight="1" x14ac:dyDescent="0.15">
      <c r="A474" s="6">
        <v>5</v>
      </c>
      <c r="B474" s="7" t="s">
        <v>3620</v>
      </c>
      <c r="C474" s="7" t="s">
        <v>3618</v>
      </c>
      <c r="D474" s="7" t="s">
        <v>3621</v>
      </c>
      <c r="E474" s="6" t="s">
        <v>17830</v>
      </c>
      <c r="K474" s="6" t="str">
        <f t="shared" si="7"/>
        <v>Micro-organismes produisant de l'acide lactique</v>
      </c>
    </row>
    <row r="475" spans="1:11" ht="12.75" customHeight="1" x14ac:dyDescent="0.15">
      <c r="A475" s="6">
        <v>5</v>
      </c>
      <c r="B475" s="7" t="s">
        <v>3622</v>
      </c>
      <c r="C475" s="7" t="s">
        <v>3618</v>
      </c>
      <c r="D475" s="7" t="s">
        <v>3623</v>
      </c>
      <c r="E475" s="7" t="s">
        <v>3624</v>
      </c>
      <c r="K475" s="6" t="str">
        <f t="shared" si="7"/>
        <v>Saccharomyces boulardii</v>
      </c>
    </row>
    <row r="476" spans="1:11" ht="12.75" customHeight="1" x14ac:dyDescent="0.2">
      <c r="A476" s="6">
        <v>5</v>
      </c>
      <c r="B476" s="7" t="s">
        <v>3625</v>
      </c>
      <c r="C476" s="7" t="s">
        <v>3618</v>
      </c>
      <c r="D476" t="s">
        <v>3626</v>
      </c>
      <c r="E476" t="s">
        <v>3627</v>
      </c>
      <c r="F476" s="6" t="s">
        <v>2763</v>
      </c>
      <c r="G476" s="9">
        <v>45314</v>
      </c>
      <c r="K476" s="6" t="str">
        <f t="shared" si="7"/>
        <v>Escherichia coli</v>
      </c>
    </row>
    <row r="477" spans="1:11" ht="25.5" customHeight="1" x14ac:dyDescent="0.15">
      <c r="A477" s="6">
        <v>5</v>
      </c>
      <c r="B477" s="7" t="s">
        <v>3628</v>
      </c>
      <c r="C477" s="7" t="s">
        <v>3618</v>
      </c>
      <c r="D477" s="7" t="s">
        <v>3629</v>
      </c>
      <c r="E477" s="6" t="s">
        <v>17831</v>
      </c>
      <c r="K477" s="6" t="str">
        <f t="shared" si="7"/>
        <v>Micro-organismes produisant de l'acide lactique en association</v>
      </c>
    </row>
    <row r="478" spans="1:11" ht="12.75" customHeight="1" x14ac:dyDescent="0.15">
      <c r="A478" s="6">
        <v>3</v>
      </c>
      <c r="B478" s="7" t="s">
        <v>3630</v>
      </c>
      <c r="C478" s="7" t="s">
        <v>3483</v>
      </c>
      <c r="D478" s="7" t="s">
        <v>3631</v>
      </c>
      <c r="E478" s="6" t="s">
        <v>17832</v>
      </c>
      <c r="K478" s="6" t="str">
        <f t="shared" si="7"/>
        <v>Autres antidiarrhéiques</v>
      </c>
    </row>
    <row r="479" spans="1:11" ht="12.75" customHeight="1" x14ac:dyDescent="0.15">
      <c r="A479" s="6">
        <v>4</v>
      </c>
      <c r="B479" s="7" t="s">
        <v>3632</v>
      </c>
      <c r="C479" s="7" t="s">
        <v>3630</v>
      </c>
      <c r="D479" s="7" t="s">
        <v>3633</v>
      </c>
      <c r="E479" s="6" t="s">
        <v>17832</v>
      </c>
      <c r="K479" s="6" t="str">
        <f t="shared" si="7"/>
        <v>Autres antidiarrhéiques</v>
      </c>
    </row>
    <row r="480" spans="1:11" ht="12.75" customHeight="1" x14ac:dyDescent="0.15">
      <c r="A480" s="6">
        <v>5</v>
      </c>
      <c r="B480" s="7" t="s">
        <v>3634</v>
      </c>
      <c r="C480" s="7" t="s">
        <v>3632</v>
      </c>
      <c r="D480" s="7" t="s">
        <v>3635</v>
      </c>
      <c r="E480" s="6" t="s">
        <v>17833</v>
      </c>
      <c r="K480" s="6" t="str">
        <f t="shared" si="7"/>
        <v>Tannate d'albumine</v>
      </c>
    </row>
    <row r="481" spans="1:11" ht="12.75" customHeight="1" x14ac:dyDescent="0.15">
      <c r="A481" s="6">
        <v>5</v>
      </c>
      <c r="B481" s="7" t="s">
        <v>3636</v>
      </c>
      <c r="C481" s="7" t="s">
        <v>3632</v>
      </c>
      <c r="D481" s="7" t="s">
        <v>3637</v>
      </c>
      <c r="E481" s="6" t="s">
        <v>3638</v>
      </c>
      <c r="K481" s="6" t="str">
        <f t="shared" si="7"/>
        <v>Ceratonia</v>
      </c>
    </row>
    <row r="482" spans="1:11" ht="12.75" customHeight="1" x14ac:dyDescent="0.15">
      <c r="A482" s="6">
        <v>5</v>
      </c>
      <c r="B482" s="7" t="s">
        <v>3639</v>
      </c>
      <c r="C482" s="7" t="s">
        <v>3632</v>
      </c>
      <c r="D482" s="7" t="s">
        <v>3640</v>
      </c>
      <c r="E482" s="6" t="s">
        <v>17461</v>
      </c>
      <c r="K482" s="6" t="str">
        <f t="shared" si="7"/>
        <v>Composés à base de calcium</v>
      </c>
    </row>
    <row r="483" spans="1:11" ht="12.75" customHeight="1" x14ac:dyDescent="0.15">
      <c r="A483" s="6">
        <v>5</v>
      </c>
      <c r="B483" s="7" t="s">
        <v>3641</v>
      </c>
      <c r="C483" s="7" t="s">
        <v>3632</v>
      </c>
      <c r="D483" s="7" t="s">
        <v>3642</v>
      </c>
      <c r="E483" s="6" t="s">
        <v>17834</v>
      </c>
      <c r="K483" s="6" t="str">
        <f t="shared" si="7"/>
        <v>Racécadotril</v>
      </c>
    </row>
    <row r="484" spans="1:11" ht="12.75" customHeight="1" x14ac:dyDescent="0.15">
      <c r="A484" s="6">
        <v>5</v>
      </c>
      <c r="B484" s="7" t="s">
        <v>3643</v>
      </c>
      <c r="C484" s="7" t="s">
        <v>3632</v>
      </c>
      <c r="D484" s="7" t="s">
        <v>3644</v>
      </c>
      <c r="E484" s="6" t="s">
        <v>17835</v>
      </c>
      <c r="K484" s="6" t="str">
        <f t="shared" si="7"/>
        <v>Crofélémer</v>
      </c>
    </row>
    <row r="485" spans="1:11" ht="12.75" customHeight="1" x14ac:dyDescent="0.15">
      <c r="A485" s="6">
        <v>5</v>
      </c>
      <c r="B485" s="7" t="s">
        <v>3645</v>
      </c>
      <c r="C485" s="7" t="s">
        <v>3632</v>
      </c>
      <c r="D485" s="7" t="s">
        <v>3646</v>
      </c>
      <c r="E485" s="6" t="s">
        <v>17836</v>
      </c>
      <c r="K485" s="6" t="str">
        <f t="shared" si="7"/>
        <v>Tannate d'albumine en association</v>
      </c>
    </row>
    <row r="486" spans="1:11" ht="12.75" customHeight="1" x14ac:dyDescent="0.15">
      <c r="A486" s="6">
        <v>2</v>
      </c>
      <c r="B486" s="7" t="s">
        <v>3647</v>
      </c>
      <c r="C486" s="7" t="s">
        <v>2692</v>
      </c>
      <c r="D486" s="7" t="s">
        <v>3648</v>
      </c>
      <c r="E486" s="6" t="s">
        <v>17837</v>
      </c>
      <c r="K486" s="6" t="str">
        <f t="shared" si="7"/>
        <v>Préparations contre l'obésité sauf produits de régime</v>
      </c>
    </row>
    <row r="487" spans="1:11" ht="12.75" customHeight="1" x14ac:dyDescent="0.15">
      <c r="A487" s="6">
        <v>3</v>
      </c>
      <c r="B487" s="7" t="s">
        <v>3649</v>
      </c>
      <c r="C487" s="7" t="s">
        <v>3647</v>
      </c>
      <c r="D487" s="7" t="s">
        <v>3648</v>
      </c>
      <c r="E487" s="6" t="s">
        <v>17837</v>
      </c>
      <c r="K487" s="6" t="str">
        <f t="shared" si="7"/>
        <v>Préparations contre l'obésité sauf produits de régime</v>
      </c>
    </row>
    <row r="488" spans="1:11" ht="12.75" customHeight="1" x14ac:dyDescent="0.15">
      <c r="A488" s="6">
        <v>4</v>
      </c>
      <c r="B488" s="7" t="s">
        <v>3650</v>
      </c>
      <c r="C488" s="7" t="s">
        <v>3649</v>
      </c>
      <c r="D488" s="7" t="s">
        <v>3651</v>
      </c>
      <c r="E488" s="6" t="s">
        <v>17838</v>
      </c>
      <c r="K488" s="6" t="str">
        <f t="shared" si="7"/>
        <v>Médicaments contre l'obésité à action centrale</v>
      </c>
    </row>
    <row r="489" spans="1:11" ht="12.75" customHeight="1" x14ac:dyDescent="0.15">
      <c r="A489" s="6">
        <v>5</v>
      </c>
      <c r="B489" s="7" t="s">
        <v>3652</v>
      </c>
      <c r="C489" s="7" t="s">
        <v>3650</v>
      </c>
      <c r="D489" s="7" t="s">
        <v>3653</v>
      </c>
      <c r="E489" s="6" t="s">
        <v>17839</v>
      </c>
      <c r="K489" s="6" t="str">
        <f t="shared" si="7"/>
        <v>Phentermine</v>
      </c>
    </row>
    <row r="490" spans="1:11" ht="12.75" customHeight="1" x14ac:dyDescent="0.15">
      <c r="A490" s="6">
        <v>5</v>
      </c>
      <c r="B490" s="7" t="s">
        <v>3654</v>
      </c>
      <c r="C490" s="7" t="s">
        <v>3650</v>
      </c>
      <c r="D490" s="7" t="s">
        <v>3655</v>
      </c>
      <c r="E490" s="6" t="s">
        <v>17840</v>
      </c>
      <c r="K490" s="6" t="str">
        <f t="shared" si="7"/>
        <v>Fenfluramine</v>
      </c>
    </row>
    <row r="491" spans="1:11" ht="12.75" customHeight="1" x14ac:dyDescent="0.15">
      <c r="A491" s="6">
        <v>5</v>
      </c>
      <c r="B491" s="7" t="s">
        <v>3656</v>
      </c>
      <c r="C491" s="7" t="s">
        <v>3650</v>
      </c>
      <c r="D491" s="7" t="s">
        <v>3657</v>
      </c>
      <c r="E491" s="6" t="s">
        <v>17841</v>
      </c>
      <c r="K491" s="6" t="str">
        <f t="shared" si="7"/>
        <v>Amfépramone</v>
      </c>
    </row>
    <row r="492" spans="1:11" ht="12.75" customHeight="1" x14ac:dyDescent="0.15">
      <c r="A492" s="6">
        <v>5</v>
      </c>
      <c r="B492" s="7" t="s">
        <v>3658</v>
      </c>
      <c r="C492" s="7" t="s">
        <v>3650</v>
      </c>
      <c r="D492" s="7" t="s">
        <v>3659</v>
      </c>
      <c r="E492" s="6" t="s">
        <v>17842</v>
      </c>
      <c r="K492" s="6" t="str">
        <f t="shared" si="7"/>
        <v>Dexfenfluramine</v>
      </c>
    </row>
    <row r="493" spans="1:11" ht="12.75" customHeight="1" x14ac:dyDescent="0.15">
      <c r="A493" s="6">
        <v>5</v>
      </c>
      <c r="B493" s="7" t="s">
        <v>3660</v>
      </c>
      <c r="C493" s="7" t="s">
        <v>3650</v>
      </c>
      <c r="D493" s="7" t="s">
        <v>3661</v>
      </c>
      <c r="E493" s="6" t="s">
        <v>17843</v>
      </c>
      <c r="K493" s="6" t="str">
        <f t="shared" si="7"/>
        <v>Mazindol</v>
      </c>
    </row>
    <row r="494" spans="1:11" ht="12.75" customHeight="1" x14ac:dyDescent="0.15">
      <c r="A494" s="6">
        <v>5</v>
      </c>
      <c r="B494" s="7" t="s">
        <v>3662</v>
      </c>
      <c r="C494" s="7" t="s">
        <v>3650</v>
      </c>
      <c r="D494" s="7" t="s">
        <v>3663</v>
      </c>
      <c r="E494" s="6" t="s">
        <v>17844</v>
      </c>
      <c r="K494" s="6" t="str">
        <f t="shared" si="7"/>
        <v>Étilamfétamine</v>
      </c>
    </row>
    <row r="495" spans="1:11" ht="12.75" customHeight="1" x14ac:dyDescent="0.15">
      <c r="A495" s="6">
        <v>5</v>
      </c>
      <c r="B495" s="7" t="s">
        <v>3664</v>
      </c>
      <c r="C495" s="7" t="s">
        <v>3650</v>
      </c>
      <c r="D495" s="7" t="s">
        <v>3665</v>
      </c>
      <c r="E495" s="6" t="s">
        <v>17845</v>
      </c>
      <c r="K495" s="6" t="str">
        <f t="shared" si="7"/>
        <v>Cathine</v>
      </c>
    </row>
    <row r="496" spans="1:11" ht="12.75" customHeight="1" x14ac:dyDescent="0.15">
      <c r="A496" s="6">
        <v>5</v>
      </c>
      <c r="B496" s="7" t="s">
        <v>3666</v>
      </c>
      <c r="C496" s="7" t="s">
        <v>3650</v>
      </c>
      <c r="D496" s="7" t="s">
        <v>3667</v>
      </c>
      <c r="E496" s="6" t="s">
        <v>17846</v>
      </c>
      <c r="K496" s="6" t="str">
        <f t="shared" si="7"/>
        <v>Clobenzorex</v>
      </c>
    </row>
    <row r="497" spans="1:11" ht="12.75" customHeight="1" x14ac:dyDescent="0.15">
      <c r="A497" s="6">
        <v>5</v>
      </c>
      <c r="B497" s="7" t="s">
        <v>3668</v>
      </c>
      <c r="C497" s="7" t="s">
        <v>3650</v>
      </c>
      <c r="D497" s="7" t="s">
        <v>3669</v>
      </c>
      <c r="E497" s="6" t="s">
        <v>17847</v>
      </c>
      <c r="K497" s="6" t="str">
        <f t="shared" si="7"/>
        <v>Méfénorex</v>
      </c>
    </row>
    <row r="498" spans="1:11" ht="12.75" customHeight="1" x14ac:dyDescent="0.15">
      <c r="A498" s="6">
        <v>5</v>
      </c>
      <c r="B498" s="7" t="s">
        <v>3670</v>
      </c>
      <c r="C498" s="7" t="s">
        <v>3650</v>
      </c>
      <c r="D498" s="7" t="s">
        <v>3671</v>
      </c>
      <c r="E498" s="6" t="s">
        <v>17848</v>
      </c>
      <c r="K498" s="6" t="str">
        <f t="shared" si="7"/>
        <v>Sibutramine</v>
      </c>
    </row>
    <row r="499" spans="1:11" ht="12.75" customHeight="1" x14ac:dyDescent="0.15">
      <c r="A499" s="6">
        <v>5</v>
      </c>
      <c r="B499" s="7" t="s">
        <v>3672</v>
      </c>
      <c r="C499" s="7" t="s">
        <v>3650</v>
      </c>
      <c r="D499" s="7" t="s">
        <v>3673</v>
      </c>
      <c r="E499" s="6" t="s">
        <v>17849</v>
      </c>
      <c r="K499" s="6" t="str">
        <f t="shared" si="7"/>
        <v>Lorcasérine</v>
      </c>
    </row>
    <row r="500" spans="1:11" ht="12.75" customHeight="1" x14ac:dyDescent="0.15">
      <c r="A500" s="6">
        <v>5</v>
      </c>
      <c r="B500" s="7" t="s">
        <v>3674</v>
      </c>
      <c r="C500" s="7" t="s">
        <v>3650</v>
      </c>
      <c r="D500" s="7" t="s">
        <v>3675</v>
      </c>
      <c r="E500" s="6" t="s">
        <v>17850</v>
      </c>
      <c r="K500" s="6" t="str">
        <f t="shared" si="7"/>
        <v>Setmélanotide</v>
      </c>
    </row>
    <row r="501" spans="1:11" ht="12.75" customHeight="1" x14ac:dyDescent="0.15">
      <c r="A501" s="6">
        <v>5</v>
      </c>
      <c r="B501" s="7" t="s">
        <v>3676</v>
      </c>
      <c r="C501" s="7" t="s">
        <v>3650</v>
      </c>
      <c r="D501" s="12" t="s">
        <v>3677</v>
      </c>
      <c r="E501" s="12" t="s">
        <v>17851</v>
      </c>
      <c r="F501" s="6" t="s">
        <v>2758</v>
      </c>
      <c r="G501" s="9">
        <v>44953</v>
      </c>
      <c r="K501" s="6" t="str">
        <f t="shared" si="7"/>
        <v>Phentermine et topiramate</v>
      </c>
    </row>
    <row r="502" spans="1:11" ht="12.75" customHeight="1" x14ac:dyDescent="0.15">
      <c r="A502" s="6">
        <v>5</v>
      </c>
      <c r="B502" s="7" t="s">
        <v>3678</v>
      </c>
      <c r="C502" s="7" t="s">
        <v>3650</v>
      </c>
      <c r="D502" s="7" t="s">
        <v>3679</v>
      </c>
      <c r="E502" s="6" t="s">
        <v>17852</v>
      </c>
      <c r="K502" s="6" t="str">
        <f t="shared" si="7"/>
        <v>Éphédrine en association</v>
      </c>
    </row>
    <row r="503" spans="1:11" ht="12.75" customHeight="1" x14ac:dyDescent="0.15">
      <c r="A503" s="6">
        <v>5</v>
      </c>
      <c r="B503" s="7" t="s">
        <v>3680</v>
      </c>
      <c r="C503" s="7" t="s">
        <v>3650</v>
      </c>
      <c r="D503" s="7" t="s">
        <v>3681</v>
      </c>
      <c r="E503" s="6" t="s">
        <v>17853</v>
      </c>
      <c r="F503" s="6" t="s">
        <v>3682</v>
      </c>
      <c r="H503" s="9">
        <v>44953</v>
      </c>
      <c r="K503" s="6" t="str">
        <f t="shared" si="7"/>
        <v>Bupropione et naltrexone</v>
      </c>
    </row>
    <row r="504" spans="1:11" ht="12.75" customHeight="1" x14ac:dyDescent="0.15">
      <c r="A504" s="6">
        <v>4</v>
      </c>
      <c r="B504" s="7" t="s">
        <v>3683</v>
      </c>
      <c r="C504" s="7" t="s">
        <v>3649</v>
      </c>
      <c r="D504" s="7" t="s">
        <v>3684</v>
      </c>
      <c r="E504" s="6" t="s">
        <v>17854</v>
      </c>
      <c r="K504" s="6" t="str">
        <f t="shared" si="7"/>
        <v>Médicaments contre l'obésité à action périphérique</v>
      </c>
    </row>
    <row r="505" spans="1:11" ht="12.75" customHeight="1" x14ac:dyDescent="0.15">
      <c r="A505" s="6">
        <v>5</v>
      </c>
      <c r="B505" s="7" t="s">
        <v>3685</v>
      </c>
      <c r="C505" s="7" t="s">
        <v>3683</v>
      </c>
      <c r="D505" s="7" t="s">
        <v>3686</v>
      </c>
      <c r="E505" s="6" t="s">
        <v>17855</v>
      </c>
      <c r="K505" s="6" t="str">
        <f t="shared" si="7"/>
        <v>Orlistat</v>
      </c>
    </row>
    <row r="506" spans="1:11" ht="12.75" customHeight="1" x14ac:dyDescent="0.15">
      <c r="A506" s="6">
        <v>4</v>
      </c>
      <c r="B506" s="7" t="s">
        <v>3687</v>
      </c>
      <c r="C506" s="7" t="s">
        <v>3649</v>
      </c>
      <c r="D506" s="7" t="s">
        <v>3688</v>
      </c>
      <c r="E506" s="6" t="s">
        <v>17856</v>
      </c>
      <c r="K506" s="6" t="str">
        <f t="shared" si="7"/>
        <v>Autres médicaments contre l'obésité</v>
      </c>
    </row>
    <row r="507" spans="1:11" ht="12.75" customHeight="1" x14ac:dyDescent="0.15">
      <c r="A507" s="6">
        <v>5</v>
      </c>
      <c r="B507" s="7" t="s">
        <v>3689</v>
      </c>
      <c r="C507" s="7" t="s">
        <v>3687</v>
      </c>
      <c r="D507" s="7" t="s">
        <v>3690</v>
      </c>
      <c r="E507" s="6" t="s">
        <v>17857</v>
      </c>
      <c r="K507" s="6" t="str">
        <f t="shared" si="7"/>
        <v>Rimonabant</v>
      </c>
    </row>
    <row r="508" spans="1:11" ht="12.75" customHeight="1" x14ac:dyDescent="0.15">
      <c r="A508" s="6">
        <v>2</v>
      </c>
      <c r="B508" s="7" t="s">
        <v>3691</v>
      </c>
      <c r="C508" s="7" t="s">
        <v>2692</v>
      </c>
      <c r="D508" s="7" t="s">
        <v>3692</v>
      </c>
      <c r="E508" s="6" t="s">
        <v>17858</v>
      </c>
      <c r="K508" s="6" t="str">
        <f t="shared" si="7"/>
        <v>Médicaments de la digestion, enzymes incluses</v>
      </c>
    </row>
    <row r="509" spans="1:11" ht="12.75" customHeight="1" x14ac:dyDescent="0.15">
      <c r="A509" s="6">
        <v>3</v>
      </c>
      <c r="B509" s="7" t="s">
        <v>3693</v>
      </c>
      <c r="C509" s="7" t="s">
        <v>3691</v>
      </c>
      <c r="D509" s="7" t="s">
        <v>3692</v>
      </c>
      <c r="E509" s="6" t="s">
        <v>17858</v>
      </c>
      <c r="K509" s="6" t="str">
        <f t="shared" si="7"/>
        <v>Médicaments de la digestion, enzymes incluses</v>
      </c>
    </row>
    <row r="510" spans="1:11" ht="12.75" customHeight="1" x14ac:dyDescent="0.15">
      <c r="A510" s="6">
        <v>4</v>
      </c>
      <c r="B510" s="7" t="s">
        <v>3694</v>
      </c>
      <c r="C510" s="7" t="s">
        <v>3693</v>
      </c>
      <c r="D510" s="7" t="s">
        <v>3695</v>
      </c>
      <c r="E510" s="6" t="s">
        <v>17859</v>
      </c>
      <c r="K510" s="6" t="str">
        <f t="shared" si="7"/>
        <v>Préparations enzymatiques</v>
      </c>
    </row>
    <row r="511" spans="1:11" ht="12.75" customHeight="1" x14ac:dyDescent="0.15">
      <c r="A511" s="6">
        <v>5</v>
      </c>
      <c r="B511" s="7" t="s">
        <v>3696</v>
      </c>
      <c r="C511" s="7" t="s">
        <v>3694</v>
      </c>
      <c r="D511" s="7" t="s">
        <v>3697</v>
      </c>
      <c r="E511" s="6" t="s">
        <v>17860</v>
      </c>
      <c r="K511" s="6" t="str">
        <f t="shared" si="7"/>
        <v>Diastase</v>
      </c>
    </row>
    <row r="512" spans="1:11" ht="12.75" customHeight="1" x14ac:dyDescent="0.15">
      <c r="A512" s="6">
        <v>5</v>
      </c>
      <c r="B512" s="7" t="s">
        <v>3698</v>
      </c>
      <c r="C512" s="7" t="s">
        <v>3694</v>
      </c>
      <c r="D512" s="7" t="s">
        <v>3699</v>
      </c>
      <c r="E512" s="6" t="s">
        <v>17861</v>
      </c>
      <c r="K512" s="6" t="str">
        <f t="shared" si="7"/>
        <v>Multienzymes (lipase, protéase...)</v>
      </c>
    </row>
    <row r="513" spans="1:11" ht="12.75" customHeight="1" x14ac:dyDescent="0.15">
      <c r="A513" s="6">
        <v>5</v>
      </c>
      <c r="B513" s="7" t="s">
        <v>3700</v>
      </c>
      <c r="C513" s="7" t="s">
        <v>3694</v>
      </c>
      <c r="D513" s="7" t="s">
        <v>3701</v>
      </c>
      <c r="E513" s="6" t="s">
        <v>17862</v>
      </c>
      <c r="K513" s="6" t="str">
        <f t="shared" si="7"/>
        <v>Pepsine</v>
      </c>
    </row>
    <row r="514" spans="1:11" ht="12.75" customHeight="1" x14ac:dyDescent="0.15">
      <c r="A514" s="6">
        <v>5</v>
      </c>
      <c r="B514" s="7" t="s">
        <v>3702</v>
      </c>
      <c r="C514" s="7" t="s">
        <v>3694</v>
      </c>
      <c r="D514" s="7" t="s">
        <v>3703</v>
      </c>
      <c r="E514" s="6" t="s">
        <v>17863</v>
      </c>
      <c r="K514" s="6" t="str">
        <f t="shared" si="7"/>
        <v>Tilactase</v>
      </c>
    </row>
    <row r="515" spans="1:11" ht="12.75" customHeight="1" x14ac:dyDescent="0.15">
      <c r="A515" s="6">
        <v>4</v>
      </c>
      <c r="B515" s="7" t="s">
        <v>3704</v>
      </c>
      <c r="C515" s="7" t="s">
        <v>3693</v>
      </c>
      <c r="D515" s="7" t="s">
        <v>3705</v>
      </c>
      <c r="E515" s="6" t="s">
        <v>17864</v>
      </c>
      <c r="K515" s="6" t="str">
        <f t="shared" ref="K515:K578" si="8">UPPER(LEFT(E515,1))&amp;RIGHT(E515,LEN(E515)-1)</f>
        <v>Préparations acides</v>
      </c>
    </row>
    <row r="516" spans="1:11" ht="12.75" customHeight="1" x14ac:dyDescent="0.15">
      <c r="A516" s="6">
        <v>5</v>
      </c>
      <c r="B516" s="7" t="s">
        <v>3706</v>
      </c>
      <c r="C516" s="7" t="s">
        <v>3704</v>
      </c>
      <c r="D516" s="7" t="s">
        <v>3707</v>
      </c>
      <c r="E516" s="6" t="s">
        <v>17865</v>
      </c>
      <c r="K516" s="6" t="str">
        <f t="shared" si="8"/>
        <v>Chlorhydrate d'acide glutamique</v>
      </c>
    </row>
    <row r="517" spans="1:11" ht="12.75" customHeight="1" x14ac:dyDescent="0.15">
      <c r="A517" s="6">
        <v>5</v>
      </c>
      <c r="B517" s="7" t="s">
        <v>3708</v>
      </c>
      <c r="C517" s="7" t="s">
        <v>3704</v>
      </c>
      <c r="D517" s="7" t="s">
        <v>3709</v>
      </c>
      <c r="E517" s="6" t="s">
        <v>17866</v>
      </c>
      <c r="K517" s="6" t="str">
        <f t="shared" si="8"/>
        <v>Chlorhydrate de bétaïne</v>
      </c>
    </row>
    <row r="518" spans="1:11" ht="12.75" customHeight="1" x14ac:dyDescent="0.15">
      <c r="A518" s="6">
        <v>5</v>
      </c>
      <c r="B518" s="7" t="s">
        <v>3710</v>
      </c>
      <c r="C518" s="7" t="s">
        <v>3704</v>
      </c>
      <c r="D518" s="7" t="s">
        <v>3711</v>
      </c>
      <c r="E518" s="6" t="s">
        <v>17867</v>
      </c>
      <c r="K518" s="6" t="str">
        <f t="shared" si="8"/>
        <v>Acide chlorhydrique</v>
      </c>
    </row>
    <row r="519" spans="1:11" ht="12.75" customHeight="1" x14ac:dyDescent="0.15">
      <c r="A519" s="6">
        <v>5</v>
      </c>
      <c r="B519" s="7" t="s">
        <v>3712</v>
      </c>
      <c r="C519" s="7" t="s">
        <v>3704</v>
      </c>
      <c r="D519" s="7" t="s">
        <v>3713</v>
      </c>
      <c r="E519" s="6" t="s">
        <v>17868</v>
      </c>
      <c r="K519" s="6" t="str">
        <f t="shared" si="8"/>
        <v>Acide citrique</v>
      </c>
    </row>
    <row r="520" spans="1:11" ht="12.75" customHeight="1" x14ac:dyDescent="0.15">
      <c r="A520" s="6">
        <v>4</v>
      </c>
      <c r="B520" s="7" t="s">
        <v>3714</v>
      </c>
      <c r="C520" s="7" t="s">
        <v>3693</v>
      </c>
      <c r="D520" s="7" t="s">
        <v>3715</v>
      </c>
      <c r="E520" s="6" t="s">
        <v>17869</v>
      </c>
      <c r="K520" s="6" t="str">
        <f t="shared" si="8"/>
        <v>Enzymes et préparations acides en association</v>
      </c>
    </row>
    <row r="521" spans="1:11" ht="12.75" customHeight="1" x14ac:dyDescent="0.15">
      <c r="A521" s="6">
        <v>5</v>
      </c>
      <c r="B521" s="7" t="s">
        <v>3716</v>
      </c>
      <c r="C521" s="7" t="s">
        <v>3714</v>
      </c>
      <c r="D521" s="7" t="s">
        <v>3717</v>
      </c>
      <c r="E521" s="6" t="s">
        <v>17870</v>
      </c>
      <c r="K521" s="6" t="str">
        <f t="shared" si="8"/>
        <v>Pepsine et préparations acides</v>
      </c>
    </row>
    <row r="522" spans="1:11" ht="12.75" customHeight="1" x14ac:dyDescent="0.15">
      <c r="A522" s="6">
        <v>5</v>
      </c>
      <c r="B522" s="7" t="s">
        <v>3718</v>
      </c>
      <c r="C522" s="7" t="s">
        <v>3714</v>
      </c>
      <c r="D522" s="7" t="s">
        <v>3719</v>
      </c>
      <c r="E522" s="6" t="s">
        <v>17871</v>
      </c>
      <c r="K522" s="6" t="str">
        <f t="shared" si="8"/>
        <v>Multienzymes et préparations acides</v>
      </c>
    </row>
    <row r="523" spans="1:11" ht="12.75" customHeight="1" x14ac:dyDescent="0.15">
      <c r="A523" s="6">
        <v>2</v>
      </c>
      <c r="B523" s="7" t="s">
        <v>3720</v>
      </c>
      <c r="C523" s="7" t="s">
        <v>2692</v>
      </c>
      <c r="D523" s="7" t="s">
        <v>3721</v>
      </c>
      <c r="E523" s="6" t="s">
        <v>17872</v>
      </c>
      <c r="K523" s="6" t="str">
        <f t="shared" si="8"/>
        <v>Médicaments du diabète</v>
      </c>
    </row>
    <row r="524" spans="1:11" ht="12.75" customHeight="1" x14ac:dyDescent="0.15">
      <c r="A524" s="6">
        <v>3</v>
      </c>
      <c r="B524" s="7" t="s">
        <v>3722</v>
      </c>
      <c r="C524" s="7" t="s">
        <v>3720</v>
      </c>
      <c r="D524" s="7" t="s">
        <v>3723</v>
      </c>
      <c r="E524" s="6" t="s">
        <v>17873</v>
      </c>
      <c r="K524" s="6" t="str">
        <f t="shared" si="8"/>
        <v>Insulines et analogues</v>
      </c>
    </row>
    <row r="525" spans="1:11" ht="12.75" customHeight="1" x14ac:dyDescent="0.15">
      <c r="A525" s="6">
        <v>4</v>
      </c>
      <c r="B525" s="7" t="s">
        <v>3724</v>
      </c>
      <c r="C525" s="7" t="s">
        <v>3722</v>
      </c>
      <c r="D525" s="7" t="s">
        <v>3725</v>
      </c>
      <c r="E525" s="6" t="s">
        <v>17874</v>
      </c>
      <c r="K525" s="6" t="str">
        <f t="shared" si="8"/>
        <v>Insulines et analogues d'action rapide par voie injectable</v>
      </c>
    </row>
    <row r="526" spans="1:11" ht="12.75" customHeight="1" x14ac:dyDescent="0.15">
      <c r="A526" s="6">
        <v>5</v>
      </c>
      <c r="B526" s="7" t="s">
        <v>3726</v>
      </c>
      <c r="C526" s="7" t="s">
        <v>3724</v>
      </c>
      <c r="D526" s="7" t="s">
        <v>3727</v>
      </c>
      <c r="E526" s="6" t="s">
        <v>17875</v>
      </c>
      <c r="K526" s="6" t="str">
        <f t="shared" si="8"/>
        <v>Insuline humaine</v>
      </c>
    </row>
    <row r="527" spans="1:11" ht="12.75" customHeight="1" x14ac:dyDescent="0.15">
      <c r="A527" s="6">
        <v>5</v>
      </c>
      <c r="B527" s="7" t="s">
        <v>3728</v>
      </c>
      <c r="C527" s="7" t="s">
        <v>3724</v>
      </c>
      <c r="D527" s="7" t="s">
        <v>3729</v>
      </c>
      <c r="E527" s="6" t="s">
        <v>17876</v>
      </c>
      <c r="K527" s="6" t="str">
        <f t="shared" si="8"/>
        <v>Insuline bovine</v>
      </c>
    </row>
    <row r="528" spans="1:11" ht="12.75" customHeight="1" x14ac:dyDescent="0.15">
      <c r="A528" s="6">
        <v>5</v>
      </c>
      <c r="B528" s="7" t="s">
        <v>3730</v>
      </c>
      <c r="C528" s="7" t="s">
        <v>3724</v>
      </c>
      <c r="D528" s="7" t="s">
        <v>3731</v>
      </c>
      <c r="E528" s="6" t="s">
        <v>17877</v>
      </c>
      <c r="K528" s="6" t="str">
        <f t="shared" si="8"/>
        <v>Insuline porcine</v>
      </c>
    </row>
    <row r="529" spans="1:11" ht="12.75" customHeight="1" x14ac:dyDescent="0.15">
      <c r="A529" s="6">
        <v>5</v>
      </c>
      <c r="B529" s="7" t="s">
        <v>3732</v>
      </c>
      <c r="C529" s="7" t="s">
        <v>3724</v>
      </c>
      <c r="D529" s="7" t="s">
        <v>3733</v>
      </c>
      <c r="E529" s="6" t="s">
        <v>16735</v>
      </c>
      <c r="K529" s="6" t="str">
        <f t="shared" si="8"/>
        <v>Insuline lispro</v>
      </c>
    </row>
    <row r="530" spans="1:11" ht="12.75" customHeight="1" x14ac:dyDescent="0.15">
      <c r="A530" s="6">
        <v>5</v>
      </c>
      <c r="B530" s="7" t="s">
        <v>3734</v>
      </c>
      <c r="C530" s="7" t="s">
        <v>3724</v>
      </c>
      <c r="D530" s="7" t="s">
        <v>3735</v>
      </c>
      <c r="E530" s="6" t="s">
        <v>17878</v>
      </c>
      <c r="K530" s="6" t="str">
        <f t="shared" si="8"/>
        <v>Insuline asparte</v>
      </c>
    </row>
    <row r="531" spans="1:11" ht="12.75" customHeight="1" x14ac:dyDescent="0.15">
      <c r="A531" s="6">
        <v>5</v>
      </c>
      <c r="B531" s="7" t="s">
        <v>3736</v>
      </c>
      <c r="C531" s="7" t="s">
        <v>3724</v>
      </c>
      <c r="D531" s="7" t="s">
        <v>3737</v>
      </c>
      <c r="E531" s="6" t="s">
        <v>17879</v>
      </c>
      <c r="K531" s="6" t="str">
        <f t="shared" si="8"/>
        <v>Insuline glulisine</v>
      </c>
    </row>
    <row r="532" spans="1:11" ht="25.5" customHeight="1" x14ac:dyDescent="0.15">
      <c r="A532" s="6">
        <v>5</v>
      </c>
      <c r="B532" s="7" t="s">
        <v>3738</v>
      </c>
      <c r="C532" s="7" t="s">
        <v>3724</v>
      </c>
      <c r="D532" s="7" t="s">
        <v>2709</v>
      </c>
      <c r="E532" s="7" t="s">
        <v>17880</v>
      </c>
      <c r="K532" s="6" t="str">
        <f t="shared" si="8"/>
        <v>Associations (insulines et analogues d'action rapide par voie injectable)</v>
      </c>
    </row>
    <row r="533" spans="1:11" ht="25.5" customHeight="1" x14ac:dyDescent="0.15">
      <c r="A533" s="6">
        <v>4</v>
      </c>
      <c r="B533" s="7" t="s">
        <v>3739</v>
      </c>
      <c r="C533" s="7" t="s">
        <v>3722</v>
      </c>
      <c r="D533" s="7" t="s">
        <v>3740</v>
      </c>
      <c r="E533" s="6" t="s">
        <v>17881</v>
      </c>
      <c r="K533" s="6" t="str">
        <f t="shared" si="8"/>
        <v>Insulines et analogues d'action intermédiaire par voie injectable</v>
      </c>
    </row>
    <row r="534" spans="1:11" ht="12.75" customHeight="1" x14ac:dyDescent="0.15">
      <c r="A534" s="6">
        <v>5</v>
      </c>
      <c r="B534" s="7" t="s">
        <v>3741</v>
      </c>
      <c r="C534" s="7" t="s">
        <v>3739</v>
      </c>
      <c r="D534" s="7" t="s">
        <v>3727</v>
      </c>
      <c r="E534" s="6" t="s">
        <v>17875</v>
      </c>
      <c r="K534" s="6" t="str">
        <f t="shared" si="8"/>
        <v>Insuline humaine</v>
      </c>
    </row>
    <row r="535" spans="1:11" ht="12.75" customHeight="1" x14ac:dyDescent="0.15">
      <c r="A535" s="6">
        <v>5</v>
      </c>
      <c r="B535" s="7" t="s">
        <v>3742</v>
      </c>
      <c r="C535" s="7" t="s">
        <v>3739</v>
      </c>
      <c r="D535" s="7" t="s">
        <v>3729</v>
      </c>
      <c r="E535" s="6" t="s">
        <v>17876</v>
      </c>
      <c r="K535" s="6" t="str">
        <f t="shared" si="8"/>
        <v>Insuline bovine</v>
      </c>
    </row>
    <row r="536" spans="1:11" ht="12.75" customHeight="1" x14ac:dyDescent="0.15">
      <c r="A536" s="6">
        <v>5</v>
      </c>
      <c r="B536" s="7" t="s">
        <v>3743</v>
      </c>
      <c r="C536" s="7" t="s">
        <v>3739</v>
      </c>
      <c r="D536" s="7" t="s">
        <v>3731</v>
      </c>
      <c r="E536" s="6" t="s">
        <v>17877</v>
      </c>
      <c r="K536" s="6" t="str">
        <f t="shared" si="8"/>
        <v>Insuline porcine</v>
      </c>
    </row>
    <row r="537" spans="1:11" ht="12.75" customHeight="1" x14ac:dyDescent="0.15">
      <c r="A537" s="6">
        <v>5</v>
      </c>
      <c r="B537" s="7" t="s">
        <v>3744</v>
      </c>
      <c r="C537" s="7" t="s">
        <v>3739</v>
      </c>
      <c r="D537" s="7" t="s">
        <v>3733</v>
      </c>
      <c r="E537" s="6" t="s">
        <v>16735</v>
      </c>
      <c r="K537" s="6" t="str">
        <f t="shared" si="8"/>
        <v>Insuline lispro</v>
      </c>
    </row>
    <row r="538" spans="1:11" ht="25.5" customHeight="1" x14ac:dyDescent="0.15">
      <c r="A538" s="6">
        <v>5</v>
      </c>
      <c r="B538" s="7" t="s">
        <v>3745</v>
      </c>
      <c r="C538" s="7" t="s">
        <v>3739</v>
      </c>
      <c r="D538" s="7" t="s">
        <v>2709</v>
      </c>
      <c r="E538" s="6" t="s">
        <v>17882</v>
      </c>
      <c r="K538" s="6" t="str">
        <f t="shared" si="8"/>
        <v>Associations (insulines et analogues d'action intermédiaire par voie injectable)</v>
      </c>
    </row>
    <row r="539" spans="1:11" ht="25.5" customHeight="1" x14ac:dyDescent="0.15">
      <c r="A539" s="6">
        <v>4</v>
      </c>
      <c r="B539" s="7" t="s">
        <v>3746</v>
      </c>
      <c r="C539" s="7" t="s">
        <v>3722</v>
      </c>
      <c r="D539" s="7" t="s">
        <v>3747</v>
      </c>
      <c r="E539" s="6" t="s">
        <v>17883</v>
      </c>
      <c r="K539" s="6" t="str">
        <f t="shared" si="8"/>
        <v>Insulines et analogues d'action intermédiaire ou lente et à début d'action rapide par voie injectable</v>
      </c>
    </row>
    <row r="540" spans="1:11" ht="12.75" customHeight="1" x14ac:dyDescent="0.15">
      <c r="A540" s="6">
        <v>5</v>
      </c>
      <c r="B540" s="7" t="s">
        <v>3748</v>
      </c>
      <c r="C540" s="7" t="s">
        <v>3746</v>
      </c>
      <c r="D540" s="7" t="s">
        <v>3727</v>
      </c>
      <c r="E540" s="6" t="s">
        <v>17875</v>
      </c>
      <c r="K540" s="6" t="str">
        <f t="shared" si="8"/>
        <v>Insuline humaine</v>
      </c>
    </row>
    <row r="541" spans="1:11" ht="12.75" customHeight="1" x14ac:dyDescent="0.15">
      <c r="A541" s="6">
        <v>5</v>
      </c>
      <c r="B541" s="7" t="s">
        <v>3749</v>
      </c>
      <c r="C541" s="7" t="s">
        <v>3746</v>
      </c>
      <c r="D541" s="7" t="s">
        <v>3729</v>
      </c>
      <c r="E541" s="6" t="s">
        <v>17876</v>
      </c>
      <c r="K541" s="6" t="str">
        <f t="shared" si="8"/>
        <v>Insuline bovine</v>
      </c>
    </row>
    <row r="542" spans="1:11" ht="12.75" customHeight="1" x14ac:dyDescent="0.15">
      <c r="A542" s="6">
        <v>5</v>
      </c>
      <c r="B542" s="7" t="s">
        <v>3750</v>
      </c>
      <c r="C542" s="7" t="s">
        <v>3746</v>
      </c>
      <c r="D542" s="7" t="s">
        <v>3731</v>
      </c>
      <c r="E542" s="6" t="s">
        <v>17877</v>
      </c>
      <c r="K542" s="6" t="str">
        <f t="shared" si="8"/>
        <v>Insuline porcine</v>
      </c>
    </row>
    <row r="543" spans="1:11" ht="12.75" customHeight="1" x14ac:dyDescent="0.15">
      <c r="A543" s="6">
        <v>5</v>
      </c>
      <c r="B543" s="7" t="s">
        <v>3751</v>
      </c>
      <c r="C543" s="7" t="s">
        <v>3746</v>
      </c>
      <c r="D543" s="7" t="s">
        <v>3733</v>
      </c>
      <c r="E543" s="6" t="s">
        <v>16735</v>
      </c>
      <c r="K543" s="6" t="str">
        <f t="shared" si="8"/>
        <v>Insuline lispro</v>
      </c>
    </row>
    <row r="544" spans="1:11" ht="12.75" customHeight="1" x14ac:dyDescent="0.15">
      <c r="A544" s="6">
        <v>5</v>
      </c>
      <c r="B544" s="7" t="s">
        <v>3752</v>
      </c>
      <c r="C544" s="7" t="s">
        <v>3746</v>
      </c>
      <c r="D544" s="7" t="s">
        <v>3735</v>
      </c>
      <c r="E544" s="6" t="s">
        <v>17878</v>
      </c>
      <c r="K544" s="6" t="str">
        <f t="shared" si="8"/>
        <v>Insuline asparte</v>
      </c>
    </row>
    <row r="545" spans="1:11" ht="12.75" customHeight="1" x14ac:dyDescent="0.15">
      <c r="A545" s="6">
        <v>5</v>
      </c>
      <c r="B545" s="7" t="s">
        <v>3753</v>
      </c>
      <c r="C545" s="7" t="s">
        <v>3746</v>
      </c>
      <c r="D545" s="7" t="s">
        <v>3754</v>
      </c>
      <c r="E545" s="6" t="s">
        <v>17884</v>
      </c>
      <c r="K545" s="6" t="str">
        <f t="shared" si="8"/>
        <v>Insuline dégludec et insuline asparte</v>
      </c>
    </row>
    <row r="546" spans="1:11" ht="25.5" customHeight="1" x14ac:dyDescent="0.15">
      <c r="A546" s="6">
        <v>5</v>
      </c>
      <c r="B546" s="7" t="s">
        <v>3755</v>
      </c>
      <c r="C546" s="7" t="s">
        <v>3746</v>
      </c>
      <c r="D546" s="7" t="s">
        <v>2709</v>
      </c>
      <c r="E546" s="6" t="s">
        <v>17885</v>
      </c>
      <c r="K546" s="6" t="str">
        <f t="shared" si="8"/>
        <v>Associations (insulines et analogues d'action intermédiaire ou lente et à début d'action rapide par voie injectable)</v>
      </c>
    </row>
    <row r="547" spans="1:11" ht="12.75" customHeight="1" x14ac:dyDescent="0.15">
      <c r="A547" s="6">
        <v>4</v>
      </c>
      <c r="B547" s="7" t="s">
        <v>3756</v>
      </c>
      <c r="C547" s="7" t="s">
        <v>3722</v>
      </c>
      <c r="D547" s="7" t="s">
        <v>3757</v>
      </c>
      <c r="E547" s="6" t="s">
        <v>17886</v>
      </c>
      <c r="K547" s="6" t="str">
        <f t="shared" si="8"/>
        <v>Insulines et analogues d'action lente par voie injectable</v>
      </c>
    </row>
    <row r="548" spans="1:11" ht="12.75" customHeight="1" x14ac:dyDescent="0.15">
      <c r="A548" s="6">
        <v>5</v>
      </c>
      <c r="B548" s="7" t="s">
        <v>3758</v>
      </c>
      <c r="C548" s="7" t="s">
        <v>3756</v>
      </c>
      <c r="D548" s="7" t="s">
        <v>3727</v>
      </c>
      <c r="E548" s="6" t="s">
        <v>17875</v>
      </c>
      <c r="K548" s="6" t="str">
        <f t="shared" si="8"/>
        <v>Insuline humaine</v>
      </c>
    </row>
    <row r="549" spans="1:11" ht="12.75" customHeight="1" x14ac:dyDescent="0.15">
      <c r="A549" s="6">
        <v>5</v>
      </c>
      <c r="B549" s="7" t="s">
        <v>3759</v>
      </c>
      <c r="C549" s="7" t="s">
        <v>3756</v>
      </c>
      <c r="D549" s="7" t="s">
        <v>3729</v>
      </c>
      <c r="E549" s="6" t="s">
        <v>17876</v>
      </c>
      <c r="K549" s="6" t="str">
        <f t="shared" si="8"/>
        <v>Insuline bovine</v>
      </c>
    </row>
    <row r="550" spans="1:11" ht="12.75" customHeight="1" x14ac:dyDescent="0.15">
      <c r="A550" s="6">
        <v>5</v>
      </c>
      <c r="B550" s="7" t="s">
        <v>3760</v>
      </c>
      <c r="C550" s="7" t="s">
        <v>3756</v>
      </c>
      <c r="D550" s="7" t="s">
        <v>3731</v>
      </c>
      <c r="E550" s="6" t="s">
        <v>17877</v>
      </c>
      <c r="K550" s="6" t="str">
        <f t="shared" si="8"/>
        <v>Insuline porcine</v>
      </c>
    </row>
    <row r="551" spans="1:11" ht="12.75" customHeight="1" x14ac:dyDescent="0.15">
      <c r="A551" s="6">
        <v>5</v>
      </c>
      <c r="B551" s="7" t="s">
        <v>3761</v>
      </c>
      <c r="C551" s="7" t="s">
        <v>3756</v>
      </c>
      <c r="D551" s="7" t="s">
        <v>3762</v>
      </c>
      <c r="E551" s="6" t="s">
        <v>17887</v>
      </c>
      <c r="K551" s="6" t="str">
        <f t="shared" si="8"/>
        <v>Insuline glargine</v>
      </c>
    </row>
    <row r="552" spans="1:11" ht="12.75" customHeight="1" x14ac:dyDescent="0.15">
      <c r="A552" s="6">
        <v>5</v>
      </c>
      <c r="B552" s="7" t="s">
        <v>3763</v>
      </c>
      <c r="C552" s="7" t="s">
        <v>3756</v>
      </c>
      <c r="D552" s="7" t="s">
        <v>3764</v>
      </c>
      <c r="E552" s="6" t="s">
        <v>17888</v>
      </c>
      <c r="K552" s="6" t="str">
        <f t="shared" si="8"/>
        <v>Insuline détémir</v>
      </c>
    </row>
    <row r="553" spans="1:11" ht="12.75" customHeight="1" x14ac:dyDescent="0.15">
      <c r="A553" s="6">
        <v>5</v>
      </c>
      <c r="B553" s="7" t="s">
        <v>3765</v>
      </c>
      <c r="C553" s="7" t="s">
        <v>3756</v>
      </c>
      <c r="D553" s="7" t="s">
        <v>3766</v>
      </c>
      <c r="E553" s="6" t="s">
        <v>16625</v>
      </c>
      <c r="K553" s="6" t="str">
        <f t="shared" si="8"/>
        <v>Insuline dégludec</v>
      </c>
    </row>
    <row r="554" spans="1:11" ht="12.75" customHeight="1" x14ac:dyDescent="0.2">
      <c r="A554" s="6">
        <v>5</v>
      </c>
      <c r="B554" s="7" t="s">
        <v>3767</v>
      </c>
      <c r="C554" s="7" t="s">
        <v>3756</v>
      </c>
      <c r="D554" t="s">
        <v>3768</v>
      </c>
      <c r="E554" t="s">
        <v>17889</v>
      </c>
      <c r="F554" s="6" t="s">
        <v>2763</v>
      </c>
      <c r="G554" s="9">
        <v>45314</v>
      </c>
      <c r="K554" s="6" t="str">
        <f t="shared" si="8"/>
        <v>Insuline icodec</v>
      </c>
    </row>
    <row r="555" spans="1:11" ht="25.5" customHeight="1" x14ac:dyDescent="0.15">
      <c r="A555" s="6">
        <v>5</v>
      </c>
      <c r="B555" s="7" t="s">
        <v>3769</v>
      </c>
      <c r="C555" s="7" t="s">
        <v>3756</v>
      </c>
      <c r="D555" s="7" t="s">
        <v>2709</v>
      </c>
      <c r="E555" s="6" t="s">
        <v>17890</v>
      </c>
      <c r="K555" s="6" t="str">
        <f t="shared" si="8"/>
        <v>Associations (insulines et analogues d'action lente par voie injectable)</v>
      </c>
    </row>
    <row r="556" spans="1:11" ht="12.75" customHeight="1" x14ac:dyDescent="0.15">
      <c r="A556" s="6">
        <v>5</v>
      </c>
      <c r="B556" s="7" t="s">
        <v>3770</v>
      </c>
      <c r="C556" s="7" t="s">
        <v>3756</v>
      </c>
      <c r="D556" s="7" t="s">
        <v>3771</v>
      </c>
      <c r="E556" s="6" t="s">
        <v>17891</v>
      </c>
      <c r="K556" s="6" t="str">
        <f t="shared" si="8"/>
        <v>Insuline glargine et lixisénatide</v>
      </c>
    </row>
    <row r="557" spans="1:11" ht="12.75" customHeight="1" x14ac:dyDescent="0.15">
      <c r="A557" s="6">
        <v>5</v>
      </c>
      <c r="B557" s="7" t="s">
        <v>3772</v>
      </c>
      <c r="C557" s="7" t="s">
        <v>3756</v>
      </c>
      <c r="D557" s="7" t="s">
        <v>3773</v>
      </c>
      <c r="E557" s="6" t="s">
        <v>17892</v>
      </c>
      <c r="K557" s="6" t="str">
        <f t="shared" si="8"/>
        <v>Insuline dégludec et liraglutide</v>
      </c>
    </row>
    <row r="558" spans="1:11" ht="12.75" customHeight="1" x14ac:dyDescent="0.15">
      <c r="A558" s="6">
        <v>4</v>
      </c>
      <c r="B558" s="7" t="s">
        <v>3774</v>
      </c>
      <c r="C558" s="7" t="s">
        <v>3722</v>
      </c>
      <c r="D558" s="7" t="s">
        <v>3775</v>
      </c>
      <c r="E558" s="6" t="s">
        <v>17893</v>
      </c>
      <c r="K558" s="6" t="str">
        <f t="shared" si="8"/>
        <v>Insulines et analogues pour inhalation</v>
      </c>
    </row>
    <row r="559" spans="1:11" ht="12.75" customHeight="1" x14ac:dyDescent="0.15">
      <c r="A559" s="6">
        <v>5</v>
      </c>
      <c r="B559" s="7" t="s">
        <v>3776</v>
      </c>
      <c r="C559" s="7" t="s">
        <v>3774</v>
      </c>
      <c r="D559" s="7" t="s">
        <v>3727</v>
      </c>
      <c r="E559" s="6" t="s">
        <v>17875</v>
      </c>
      <c r="K559" s="6" t="str">
        <f t="shared" si="8"/>
        <v>Insuline humaine</v>
      </c>
    </row>
    <row r="560" spans="1:11" ht="25.5" customHeight="1" x14ac:dyDescent="0.15">
      <c r="A560" s="6">
        <v>3</v>
      </c>
      <c r="B560" s="7" t="s">
        <v>3777</v>
      </c>
      <c r="C560" s="7" t="s">
        <v>3720</v>
      </c>
      <c r="D560" s="7" t="s">
        <v>3778</v>
      </c>
      <c r="E560" s="6" t="s">
        <v>17894</v>
      </c>
      <c r="K560" s="6" t="str">
        <f t="shared" si="8"/>
        <v>Médicaments hypoglycémiants sauf insulines</v>
      </c>
    </row>
    <row r="561" spans="1:11" ht="12.75" customHeight="1" x14ac:dyDescent="0.15">
      <c r="A561" s="6">
        <v>4</v>
      </c>
      <c r="B561" s="7" t="s">
        <v>3779</v>
      </c>
      <c r="C561" s="7" t="s">
        <v>3777</v>
      </c>
      <c r="D561" s="7" t="s">
        <v>3780</v>
      </c>
      <c r="E561" s="6" t="s">
        <v>3780</v>
      </c>
      <c r="K561" s="6" t="str">
        <f t="shared" si="8"/>
        <v>Biguanides</v>
      </c>
    </row>
    <row r="562" spans="1:11" ht="12.75" customHeight="1" x14ac:dyDescent="0.15">
      <c r="A562" s="6">
        <v>5</v>
      </c>
      <c r="B562" s="7" t="s">
        <v>3781</v>
      </c>
      <c r="C562" s="7" t="s">
        <v>3779</v>
      </c>
      <c r="D562" s="7" t="s">
        <v>3782</v>
      </c>
      <c r="E562" s="6" t="s">
        <v>17895</v>
      </c>
      <c r="K562" s="6" t="str">
        <f t="shared" si="8"/>
        <v>Phenformine</v>
      </c>
    </row>
    <row r="563" spans="1:11" ht="12.75" customHeight="1" x14ac:dyDescent="0.15">
      <c r="A563" s="6">
        <v>5</v>
      </c>
      <c r="B563" s="7" t="s">
        <v>3783</v>
      </c>
      <c r="C563" s="7" t="s">
        <v>3779</v>
      </c>
      <c r="D563" s="7" t="s">
        <v>3784</v>
      </c>
      <c r="E563" s="6" t="s">
        <v>17896</v>
      </c>
      <c r="K563" s="6" t="str">
        <f t="shared" si="8"/>
        <v>Metformine</v>
      </c>
    </row>
    <row r="564" spans="1:11" ht="12.75" customHeight="1" x14ac:dyDescent="0.15">
      <c r="A564" s="6">
        <v>5</v>
      </c>
      <c r="B564" s="7" t="s">
        <v>3785</v>
      </c>
      <c r="C564" s="7" t="s">
        <v>3779</v>
      </c>
      <c r="D564" s="7" t="s">
        <v>3786</v>
      </c>
      <c r="E564" s="6" t="s">
        <v>17897</v>
      </c>
      <c r="K564" s="6" t="str">
        <f t="shared" si="8"/>
        <v>Buformine</v>
      </c>
    </row>
    <row r="565" spans="1:11" ht="12.75" customHeight="1" x14ac:dyDescent="0.15">
      <c r="A565" s="6">
        <v>4</v>
      </c>
      <c r="B565" s="7" t="s">
        <v>3787</v>
      </c>
      <c r="C565" s="7" t="s">
        <v>3777</v>
      </c>
      <c r="D565" s="7" t="s">
        <v>3788</v>
      </c>
      <c r="E565" s="6" t="s">
        <v>17898</v>
      </c>
      <c r="K565" s="6" t="str">
        <f t="shared" si="8"/>
        <v>Sulfonylurées</v>
      </c>
    </row>
    <row r="566" spans="1:11" ht="12.75" customHeight="1" x14ac:dyDescent="0.15">
      <c r="A566" s="6">
        <v>5</v>
      </c>
      <c r="B566" s="7" t="s">
        <v>3789</v>
      </c>
      <c r="C566" s="7" t="s">
        <v>3787</v>
      </c>
      <c r="D566" s="7" t="s">
        <v>3790</v>
      </c>
      <c r="E566" s="6" t="s">
        <v>17899</v>
      </c>
      <c r="K566" s="6" t="str">
        <f t="shared" si="8"/>
        <v>Glibenclamide</v>
      </c>
    </row>
    <row r="567" spans="1:11" ht="12.75" customHeight="1" x14ac:dyDescent="0.15">
      <c r="A567" s="6">
        <v>5</v>
      </c>
      <c r="B567" s="7" t="s">
        <v>3791</v>
      </c>
      <c r="C567" s="7" t="s">
        <v>3787</v>
      </c>
      <c r="D567" s="7" t="s">
        <v>3792</v>
      </c>
      <c r="E567" s="6" t="s">
        <v>17900</v>
      </c>
      <c r="K567" s="6" t="str">
        <f t="shared" si="8"/>
        <v>Chlorpropamide</v>
      </c>
    </row>
    <row r="568" spans="1:11" ht="12.75" customHeight="1" x14ac:dyDescent="0.15">
      <c r="A568" s="6">
        <v>5</v>
      </c>
      <c r="B568" s="7" t="s">
        <v>3793</v>
      </c>
      <c r="C568" s="7" t="s">
        <v>3787</v>
      </c>
      <c r="D568" s="7" t="s">
        <v>3794</v>
      </c>
      <c r="E568" s="6" t="s">
        <v>17901</v>
      </c>
      <c r="K568" s="6" t="str">
        <f t="shared" si="8"/>
        <v>Tolbutamide</v>
      </c>
    </row>
    <row r="569" spans="1:11" ht="12.75" customHeight="1" x14ac:dyDescent="0.15">
      <c r="A569" s="6">
        <v>5</v>
      </c>
      <c r="B569" s="7" t="s">
        <v>3795</v>
      </c>
      <c r="C569" s="7" t="s">
        <v>3787</v>
      </c>
      <c r="D569" s="7" t="s">
        <v>3796</v>
      </c>
      <c r="E569" s="6" t="s">
        <v>17902</v>
      </c>
      <c r="K569" s="6" t="str">
        <f t="shared" si="8"/>
        <v>Glibornuride</v>
      </c>
    </row>
    <row r="570" spans="1:11" ht="12.75" customHeight="1" x14ac:dyDescent="0.15">
      <c r="A570" s="6">
        <v>5</v>
      </c>
      <c r="B570" s="7" t="s">
        <v>3797</v>
      </c>
      <c r="C570" s="7" t="s">
        <v>3787</v>
      </c>
      <c r="D570" s="7" t="s">
        <v>3798</v>
      </c>
      <c r="E570" s="6" t="s">
        <v>17903</v>
      </c>
      <c r="K570" s="6" t="str">
        <f t="shared" si="8"/>
        <v>Tolazamide</v>
      </c>
    </row>
    <row r="571" spans="1:11" ht="12.75" customHeight="1" x14ac:dyDescent="0.15">
      <c r="A571" s="6">
        <v>5</v>
      </c>
      <c r="B571" s="7" t="s">
        <v>3799</v>
      </c>
      <c r="C571" s="7" t="s">
        <v>3787</v>
      </c>
      <c r="D571" s="7" t="s">
        <v>3800</v>
      </c>
      <c r="E571" s="6" t="s">
        <v>17904</v>
      </c>
      <c r="K571" s="6" t="str">
        <f t="shared" si="8"/>
        <v>Carbutamide</v>
      </c>
    </row>
    <row r="572" spans="1:11" ht="12.75" customHeight="1" x14ac:dyDescent="0.15">
      <c r="A572" s="6">
        <v>5</v>
      </c>
      <c r="B572" s="7" t="s">
        <v>3801</v>
      </c>
      <c r="C572" s="7" t="s">
        <v>3787</v>
      </c>
      <c r="D572" s="7" t="s">
        <v>3802</v>
      </c>
      <c r="E572" s="6" t="s">
        <v>2182</v>
      </c>
      <c r="K572" s="6" t="str">
        <f t="shared" si="8"/>
        <v>Glipizide</v>
      </c>
    </row>
    <row r="573" spans="1:11" ht="12.75" customHeight="1" x14ac:dyDescent="0.15">
      <c r="A573" s="6">
        <v>5</v>
      </c>
      <c r="B573" s="7" t="s">
        <v>3803</v>
      </c>
      <c r="C573" s="7" t="s">
        <v>3787</v>
      </c>
      <c r="D573" s="7" t="s">
        <v>3804</v>
      </c>
      <c r="E573" s="6" t="s">
        <v>17905</v>
      </c>
      <c r="K573" s="6" t="str">
        <f t="shared" si="8"/>
        <v>Gliquidone</v>
      </c>
    </row>
    <row r="574" spans="1:11" ht="12.75" customHeight="1" x14ac:dyDescent="0.15">
      <c r="A574" s="6">
        <v>5</v>
      </c>
      <c r="B574" s="7" t="s">
        <v>3805</v>
      </c>
      <c r="C574" s="7" t="s">
        <v>3787</v>
      </c>
      <c r="D574" s="7" t="s">
        <v>3806</v>
      </c>
      <c r="E574" s="6" t="s">
        <v>17906</v>
      </c>
      <c r="K574" s="6" t="str">
        <f t="shared" si="8"/>
        <v>Gliclazide</v>
      </c>
    </row>
    <row r="575" spans="1:11" ht="12.75" customHeight="1" x14ac:dyDescent="0.15">
      <c r="A575" s="6">
        <v>5</v>
      </c>
      <c r="B575" s="7" t="s">
        <v>3807</v>
      </c>
      <c r="C575" s="7" t="s">
        <v>3787</v>
      </c>
      <c r="D575" s="7" t="s">
        <v>3808</v>
      </c>
      <c r="E575" s="6" t="s">
        <v>17907</v>
      </c>
      <c r="K575" s="6" t="str">
        <f t="shared" si="8"/>
        <v>Métahexamide</v>
      </c>
    </row>
    <row r="576" spans="1:11" ht="12.75" customHeight="1" x14ac:dyDescent="0.15">
      <c r="A576" s="6">
        <v>5</v>
      </c>
      <c r="B576" s="7" t="s">
        <v>3809</v>
      </c>
      <c r="C576" s="7" t="s">
        <v>3787</v>
      </c>
      <c r="D576" s="7" t="s">
        <v>3810</v>
      </c>
      <c r="E576" s="6" t="s">
        <v>17908</v>
      </c>
      <c r="K576" s="6" t="str">
        <f t="shared" si="8"/>
        <v>Glisoxépide</v>
      </c>
    </row>
    <row r="577" spans="1:11" ht="12.75" customHeight="1" x14ac:dyDescent="0.15">
      <c r="A577" s="6">
        <v>5</v>
      </c>
      <c r="B577" s="7" t="s">
        <v>3811</v>
      </c>
      <c r="C577" s="7" t="s">
        <v>3787</v>
      </c>
      <c r="D577" s="7" t="s">
        <v>3812</v>
      </c>
      <c r="E577" s="6" t="s">
        <v>17909</v>
      </c>
      <c r="K577" s="6" t="str">
        <f t="shared" si="8"/>
        <v>Glimépiride</v>
      </c>
    </row>
    <row r="578" spans="1:11" ht="12.75" customHeight="1" x14ac:dyDescent="0.15">
      <c r="A578" s="6">
        <v>5</v>
      </c>
      <c r="B578" s="7" t="s">
        <v>3813</v>
      </c>
      <c r="C578" s="7" t="s">
        <v>3787</v>
      </c>
      <c r="D578" s="7" t="s">
        <v>3814</v>
      </c>
      <c r="E578" s="6" t="s">
        <v>17910</v>
      </c>
      <c r="K578" s="6" t="str">
        <f t="shared" si="8"/>
        <v>Acétohexamide</v>
      </c>
    </row>
    <row r="579" spans="1:11" ht="12.75" customHeight="1" x14ac:dyDescent="0.15">
      <c r="A579" s="6">
        <v>4</v>
      </c>
      <c r="B579" s="7" t="s">
        <v>3815</v>
      </c>
      <c r="C579" s="7" t="s">
        <v>3777</v>
      </c>
      <c r="D579" s="7" t="s">
        <v>3816</v>
      </c>
      <c r="E579" s="6" t="s">
        <v>17911</v>
      </c>
      <c r="K579" s="6" t="str">
        <f t="shared" ref="K579:K642" si="9">UPPER(LEFT(E579,1))&amp;RIGHT(E579,LEN(E579)-1)</f>
        <v>Sulfamides (hétérocycles)</v>
      </c>
    </row>
    <row r="580" spans="1:11" ht="12.75" customHeight="1" x14ac:dyDescent="0.15">
      <c r="A580" s="6">
        <v>5</v>
      </c>
      <c r="B580" s="7" t="s">
        <v>3817</v>
      </c>
      <c r="C580" s="7" t="s">
        <v>3815</v>
      </c>
      <c r="D580" s="7" t="s">
        <v>3818</v>
      </c>
      <c r="E580" s="6" t="s">
        <v>17912</v>
      </c>
      <c r="K580" s="6" t="str">
        <f t="shared" si="9"/>
        <v>Glymidine</v>
      </c>
    </row>
    <row r="581" spans="1:11" ht="12.75" customHeight="1" x14ac:dyDescent="0.15">
      <c r="A581" s="6">
        <v>4</v>
      </c>
      <c r="B581" s="7" t="s">
        <v>3819</v>
      </c>
      <c r="C581" s="7" t="s">
        <v>3777</v>
      </c>
      <c r="D581" s="7" t="s">
        <v>3820</v>
      </c>
      <c r="E581" s="6" t="s">
        <v>17913</v>
      </c>
      <c r="K581" s="6" t="str">
        <f t="shared" si="9"/>
        <v>Associations de médicaments hypoglycémiants oraux</v>
      </c>
    </row>
    <row r="582" spans="1:11" ht="12.75" customHeight="1" x14ac:dyDescent="0.15">
      <c r="A582" s="6">
        <v>5</v>
      </c>
      <c r="B582" s="7" t="s">
        <v>3821</v>
      </c>
      <c r="C582" s="7" t="s">
        <v>3819</v>
      </c>
      <c r="D582" s="7" t="s">
        <v>3822</v>
      </c>
      <c r="E582" s="6" t="s">
        <v>17914</v>
      </c>
      <c r="K582" s="6" t="str">
        <f t="shared" si="9"/>
        <v>Phenformine et sulfonylurées</v>
      </c>
    </row>
    <row r="583" spans="1:11" ht="12.75" customHeight="1" x14ac:dyDescent="0.15">
      <c r="A583" s="6">
        <v>5</v>
      </c>
      <c r="B583" s="7" t="s">
        <v>3823</v>
      </c>
      <c r="C583" s="7" t="s">
        <v>3819</v>
      </c>
      <c r="D583" s="7" t="s">
        <v>3824</v>
      </c>
      <c r="E583" s="6" t="s">
        <v>17915</v>
      </c>
      <c r="K583" s="6" t="str">
        <f t="shared" si="9"/>
        <v>Metformine et sulfonylurées</v>
      </c>
    </row>
    <row r="584" spans="1:11" ht="12.75" customHeight="1" x14ac:dyDescent="0.15">
      <c r="A584" s="6">
        <v>5</v>
      </c>
      <c r="B584" s="7" t="s">
        <v>3825</v>
      </c>
      <c r="C584" s="7" t="s">
        <v>3819</v>
      </c>
      <c r="D584" s="7" t="s">
        <v>3826</v>
      </c>
      <c r="E584" s="6" t="s">
        <v>17916</v>
      </c>
      <c r="K584" s="6" t="str">
        <f t="shared" si="9"/>
        <v>Metformine et rosiglitazone</v>
      </c>
    </row>
    <row r="585" spans="1:11" ht="12.75" customHeight="1" x14ac:dyDescent="0.15">
      <c r="A585" s="6">
        <v>5</v>
      </c>
      <c r="B585" s="7" t="s">
        <v>3827</v>
      </c>
      <c r="C585" s="7" t="s">
        <v>3819</v>
      </c>
      <c r="D585" s="7" t="s">
        <v>3828</v>
      </c>
      <c r="E585" s="6" t="s">
        <v>17917</v>
      </c>
      <c r="K585" s="6" t="str">
        <f t="shared" si="9"/>
        <v>Glimépiride et rosiglitazone</v>
      </c>
    </row>
    <row r="586" spans="1:11" ht="12.75" customHeight="1" x14ac:dyDescent="0.15">
      <c r="A586" s="6">
        <v>5</v>
      </c>
      <c r="B586" s="7" t="s">
        <v>3829</v>
      </c>
      <c r="C586" s="7" t="s">
        <v>3819</v>
      </c>
      <c r="D586" s="7" t="s">
        <v>3830</v>
      </c>
      <c r="E586" s="6" t="s">
        <v>17918</v>
      </c>
      <c r="K586" s="6" t="str">
        <f t="shared" si="9"/>
        <v>Metformine et pioglitazone</v>
      </c>
    </row>
    <row r="587" spans="1:11" ht="12.75" customHeight="1" x14ac:dyDescent="0.15">
      <c r="A587" s="6">
        <v>5</v>
      </c>
      <c r="B587" s="7" t="s">
        <v>3831</v>
      </c>
      <c r="C587" s="7" t="s">
        <v>3819</v>
      </c>
      <c r="D587" s="7" t="s">
        <v>3832</v>
      </c>
      <c r="E587" s="6" t="s">
        <v>17919</v>
      </c>
      <c r="K587" s="6" t="str">
        <f t="shared" si="9"/>
        <v>Glimépiride et pioglitazone</v>
      </c>
    </row>
    <row r="588" spans="1:11" ht="12.75" customHeight="1" x14ac:dyDescent="0.15">
      <c r="A588" s="6">
        <v>5</v>
      </c>
      <c r="B588" s="7" t="s">
        <v>3833</v>
      </c>
      <c r="C588" s="7" t="s">
        <v>3819</v>
      </c>
      <c r="D588" s="7" t="s">
        <v>3834</v>
      </c>
      <c r="E588" s="6" t="s">
        <v>17920</v>
      </c>
      <c r="K588" s="6" t="str">
        <f t="shared" si="9"/>
        <v>Metformine et sitagliptine</v>
      </c>
    </row>
    <row r="589" spans="1:11" ht="12.75" customHeight="1" x14ac:dyDescent="0.15">
      <c r="A589" s="6">
        <v>5</v>
      </c>
      <c r="B589" s="7" t="s">
        <v>3835</v>
      </c>
      <c r="C589" s="7" t="s">
        <v>3819</v>
      </c>
      <c r="D589" s="7" t="s">
        <v>3836</v>
      </c>
      <c r="E589" s="6" t="s">
        <v>17921</v>
      </c>
      <c r="K589" s="6" t="str">
        <f t="shared" si="9"/>
        <v>Metformine et vildagliptine</v>
      </c>
    </row>
    <row r="590" spans="1:11" ht="12.75" customHeight="1" x14ac:dyDescent="0.15">
      <c r="A590" s="6">
        <v>5</v>
      </c>
      <c r="B590" s="7" t="s">
        <v>3837</v>
      </c>
      <c r="C590" s="7" t="s">
        <v>3819</v>
      </c>
      <c r="D590" s="7" t="s">
        <v>3838</v>
      </c>
      <c r="E590" s="6" t="s">
        <v>17922</v>
      </c>
      <c r="K590" s="6" t="str">
        <f t="shared" si="9"/>
        <v>Pioglitazone et alogliptine</v>
      </c>
    </row>
    <row r="591" spans="1:11" ht="12.75" customHeight="1" x14ac:dyDescent="0.15">
      <c r="A591" s="6">
        <v>5</v>
      </c>
      <c r="B591" s="7" t="s">
        <v>3839</v>
      </c>
      <c r="C591" s="7" t="s">
        <v>3819</v>
      </c>
      <c r="D591" s="7" t="s">
        <v>3840</v>
      </c>
      <c r="E591" s="6" t="s">
        <v>17923</v>
      </c>
      <c r="K591" s="6" t="str">
        <f t="shared" si="9"/>
        <v>Metformine et saxagliptine</v>
      </c>
    </row>
    <row r="592" spans="1:11" ht="12.75" customHeight="1" x14ac:dyDescent="0.15">
      <c r="A592" s="6">
        <v>5</v>
      </c>
      <c r="B592" s="7" t="s">
        <v>3841</v>
      </c>
      <c r="C592" s="7" t="s">
        <v>3819</v>
      </c>
      <c r="D592" s="7" t="s">
        <v>3842</v>
      </c>
      <c r="E592" s="6" t="s">
        <v>17924</v>
      </c>
      <c r="K592" s="6" t="str">
        <f t="shared" si="9"/>
        <v>Metformine et linagliptine</v>
      </c>
    </row>
    <row r="593" spans="1:11" ht="12.75" customHeight="1" x14ac:dyDescent="0.15">
      <c r="A593" s="6">
        <v>5</v>
      </c>
      <c r="B593" s="7" t="s">
        <v>3843</v>
      </c>
      <c r="C593" s="7" t="s">
        <v>3819</v>
      </c>
      <c r="D593" s="7" t="s">
        <v>3844</v>
      </c>
      <c r="E593" s="6" t="s">
        <v>17925</v>
      </c>
      <c r="K593" s="6" t="str">
        <f t="shared" si="9"/>
        <v>Pioglitazone et sitagliptine</v>
      </c>
    </row>
    <row r="594" spans="1:11" ht="12.75" customHeight="1" x14ac:dyDescent="0.15">
      <c r="A594" s="6">
        <v>5</v>
      </c>
      <c r="B594" s="7" t="s">
        <v>3845</v>
      </c>
      <c r="C594" s="7" t="s">
        <v>3819</v>
      </c>
      <c r="D594" s="7" t="s">
        <v>3846</v>
      </c>
      <c r="E594" s="6" t="s">
        <v>17926</v>
      </c>
      <c r="K594" s="6" t="str">
        <f t="shared" si="9"/>
        <v>Metformine et alogliptine</v>
      </c>
    </row>
    <row r="595" spans="1:11" ht="12.75" customHeight="1" x14ac:dyDescent="0.15">
      <c r="A595" s="6">
        <v>5</v>
      </c>
      <c r="B595" s="7" t="s">
        <v>3847</v>
      </c>
      <c r="C595" s="7" t="s">
        <v>3819</v>
      </c>
      <c r="D595" s="7" t="s">
        <v>3848</v>
      </c>
      <c r="E595" s="6" t="s">
        <v>17927</v>
      </c>
      <c r="K595" s="6" t="str">
        <f t="shared" si="9"/>
        <v>Metformine et répaglinide</v>
      </c>
    </row>
    <row r="596" spans="1:11" ht="12.75" customHeight="1" x14ac:dyDescent="0.15">
      <c r="A596" s="6">
        <v>5</v>
      </c>
      <c r="B596" s="7" t="s">
        <v>3849</v>
      </c>
      <c r="C596" s="7" t="s">
        <v>3819</v>
      </c>
      <c r="D596" s="7" t="s">
        <v>3850</v>
      </c>
      <c r="E596" s="6" t="s">
        <v>17928</v>
      </c>
      <c r="K596" s="6" t="str">
        <f t="shared" si="9"/>
        <v>Metformine et dapagliflozine</v>
      </c>
    </row>
    <row r="597" spans="1:11" ht="12.75" customHeight="1" x14ac:dyDescent="0.15">
      <c r="A597" s="6">
        <v>5</v>
      </c>
      <c r="B597" s="7" t="s">
        <v>3851</v>
      </c>
      <c r="C597" s="7" t="s">
        <v>3819</v>
      </c>
      <c r="D597" s="7" t="s">
        <v>3852</v>
      </c>
      <c r="E597" s="6" t="s">
        <v>17929</v>
      </c>
      <c r="K597" s="6" t="str">
        <f t="shared" si="9"/>
        <v>Metformine et canagliflozine</v>
      </c>
    </row>
    <row r="598" spans="1:11" ht="12.75" customHeight="1" x14ac:dyDescent="0.15">
      <c r="A598" s="6">
        <v>5</v>
      </c>
      <c r="B598" s="7" t="s">
        <v>3853</v>
      </c>
      <c r="C598" s="7" t="s">
        <v>3819</v>
      </c>
      <c r="D598" s="7" t="s">
        <v>3854</v>
      </c>
      <c r="E598" s="6" t="s">
        <v>17930</v>
      </c>
      <c r="K598" s="6" t="str">
        <f t="shared" si="9"/>
        <v>Metformine et acarbose</v>
      </c>
    </row>
    <row r="599" spans="1:11" ht="12.75" customHeight="1" x14ac:dyDescent="0.15">
      <c r="A599" s="6">
        <v>5</v>
      </c>
      <c r="B599" s="7" t="s">
        <v>3855</v>
      </c>
      <c r="C599" s="7" t="s">
        <v>3819</v>
      </c>
      <c r="D599" s="7" t="s">
        <v>3856</v>
      </c>
      <c r="E599" s="6" t="s">
        <v>17931</v>
      </c>
      <c r="K599" s="6" t="str">
        <f t="shared" si="9"/>
        <v>Metformine et gémigliptine</v>
      </c>
    </row>
    <row r="600" spans="1:11" ht="12.75" customHeight="1" x14ac:dyDescent="0.15">
      <c r="A600" s="6">
        <v>5</v>
      </c>
      <c r="B600" s="7" t="s">
        <v>3857</v>
      </c>
      <c r="C600" s="7" t="s">
        <v>3819</v>
      </c>
      <c r="D600" s="7" t="s">
        <v>3858</v>
      </c>
      <c r="E600" s="6" t="s">
        <v>17932</v>
      </c>
      <c r="K600" s="6" t="str">
        <f t="shared" si="9"/>
        <v>Linagliptine et empagliflozine</v>
      </c>
    </row>
    <row r="601" spans="1:11" ht="12.75" customHeight="1" x14ac:dyDescent="0.15">
      <c r="A601" s="6">
        <v>5</v>
      </c>
      <c r="B601" s="7" t="s">
        <v>3859</v>
      </c>
      <c r="C601" s="7" t="s">
        <v>3819</v>
      </c>
      <c r="D601" s="7" t="s">
        <v>3860</v>
      </c>
      <c r="E601" s="6" t="s">
        <v>17933</v>
      </c>
      <c r="K601" s="6" t="str">
        <f t="shared" si="9"/>
        <v>Metformine et empagliflozine</v>
      </c>
    </row>
    <row r="602" spans="1:11" ht="12.75" customHeight="1" x14ac:dyDescent="0.15">
      <c r="A602" s="6">
        <v>5</v>
      </c>
      <c r="B602" s="7" t="s">
        <v>3861</v>
      </c>
      <c r="C602" s="7" t="s">
        <v>3819</v>
      </c>
      <c r="D602" s="7" t="s">
        <v>3862</v>
      </c>
      <c r="E602" s="6" t="s">
        <v>17934</v>
      </c>
      <c r="K602" s="6" t="str">
        <f t="shared" si="9"/>
        <v>Saxagliptine et dapagliflozine</v>
      </c>
    </row>
    <row r="603" spans="1:11" ht="12.75" customHeight="1" x14ac:dyDescent="0.15">
      <c r="A603" s="6">
        <v>5</v>
      </c>
      <c r="B603" s="7" t="s">
        <v>3863</v>
      </c>
      <c r="C603" s="7" t="s">
        <v>3819</v>
      </c>
      <c r="D603" s="7" t="s">
        <v>3864</v>
      </c>
      <c r="E603" s="6" t="s">
        <v>17935</v>
      </c>
      <c r="K603" s="6" t="str">
        <f t="shared" si="9"/>
        <v>Metformine et évogliptine</v>
      </c>
    </row>
    <row r="604" spans="1:11" ht="12.75" customHeight="1" x14ac:dyDescent="0.15">
      <c r="A604" s="6">
        <v>5</v>
      </c>
      <c r="B604" s="7" t="s">
        <v>3865</v>
      </c>
      <c r="C604" s="7" t="s">
        <v>3819</v>
      </c>
      <c r="D604" s="7" t="s">
        <v>3866</v>
      </c>
      <c r="E604" s="6" t="s">
        <v>17936</v>
      </c>
      <c r="K604" s="6" t="str">
        <f t="shared" si="9"/>
        <v>Metformine et ertugliflozine</v>
      </c>
    </row>
    <row r="605" spans="1:11" ht="12.75" customHeight="1" x14ac:dyDescent="0.15">
      <c r="A605" s="6">
        <v>5</v>
      </c>
      <c r="B605" s="7" t="s">
        <v>3867</v>
      </c>
      <c r="C605" s="7" t="s">
        <v>3819</v>
      </c>
      <c r="D605" s="7" t="s">
        <v>3868</v>
      </c>
      <c r="E605" s="6" t="s">
        <v>17937</v>
      </c>
      <c r="K605" s="6" t="str">
        <f t="shared" si="9"/>
        <v>Sitagliptine et ertugliflozine</v>
      </c>
    </row>
    <row r="606" spans="1:11" ht="12.75" customHeight="1" x14ac:dyDescent="0.15">
      <c r="A606" s="6">
        <v>5</v>
      </c>
      <c r="B606" s="7" t="s">
        <v>3869</v>
      </c>
      <c r="C606" s="7" t="s">
        <v>3819</v>
      </c>
      <c r="D606" s="7" t="s">
        <v>3870</v>
      </c>
      <c r="E606" s="6" t="s">
        <v>17938</v>
      </c>
      <c r="K606" s="6" t="str">
        <f t="shared" si="9"/>
        <v>Metformine, saxagliptine et dapagliflozine</v>
      </c>
    </row>
    <row r="607" spans="1:11" ht="12.75" customHeight="1" x14ac:dyDescent="0.15">
      <c r="A607" s="6">
        <v>5</v>
      </c>
      <c r="B607" s="7" t="s">
        <v>3871</v>
      </c>
      <c r="C607" s="7" t="s">
        <v>3819</v>
      </c>
      <c r="D607" s="7" t="s">
        <v>3872</v>
      </c>
      <c r="E607" s="6" t="s">
        <v>17939</v>
      </c>
      <c r="K607" s="6" t="str">
        <f t="shared" si="9"/>
        <v>Metformine et lobéglitazone</v>
      </c>
    </row>
    <row r="608" spans="1:11" ht="12.75" customHeight="1" x14ac:dyDescent="0.15">
      <c r="A608" s="6">
        <v>5</v>
      </c>
      <c r="B608" s="7" t="s">
        <v>3873</v>
      </c>
      <c r="C608" s="7" t="s">
        <v>3819</v>
      </c>
      <c r="D608" s="7" t="s">
        <v>3874</v>
      </c>
      <c r="E608" s="6" t="s">
        <v>17940</v>
      </c>
      <c r="K608" s="6" t="str">
        <f t="shared" si="9"/>
        <v>Metformine, linagliptine et empagliflozine</v>
      </c>
    </row>
    <row r="609" spans="1:11" ht="12.75" customHeight="1" x14ac:dyDescent="0.2">
      <c r="A609" s="6">
        <v>5</v>
      </c>
      <c r="B609" s="7" t="s">
        <v>3875</v>
      </c>
      <c r="C609" s="7" t="s">
        <v>3819</v>
      </c>
      <c r="D609" t="s">
        <v>3876</v>
      </c>
      <c r="E609" t="s">
        <v>17941</v>
      </c>
      <c r="F609" s="6" t="s">
        <v>2763</v>
      </c>
      <c r="G609" s="9">
        <v>45314</v>
      </c>
      <c r="K609" s="6" t="str">
        <f t="shared" si="9"/>
        <v>Metformine et ténéligliptine</v>
      </c>
    </row>
    <row r="610" spans="1:11" ht="12.75" customHeight="1" x14ac:dyDescent="0.2">
      <c r="A610" s="6">
        <v>5</v>
      </c>
      <c r="B610" s="7" t="s">
        <v>3877</v>
      </c>
      <c r="C610" s="7" t="s">
        <v>3819</v>
      </c>
      <c r="D610" t="s">
        <v>3878</v>
      </c>
      <c r="E610" t="s">
        <v>17942</v>
      </c>
      <c r="F610" s="6" t="s">
        <v>2763</v>
      </c>
      <c r="G610" s="9">
        <v>45314</v>
      </c>
      <c r="K610" s="6" t="str">
        <f t="shared" si="9"/>
        <v>Sitagliptine et dapagliflozine</v>
      </c>
    </row>
    <row r="611" spans="1:11" ht="12.75" customHeight="1" x14ac:dyDescent="0.15">
      <c r="A611" s="6">
        <v>4</v>
      </c>
      <c r="B611" s="7" t="s">
        <v>3879</v>
      </c>
      <c r="C611" s="7" t="s">
        <v>3777</v>
      </c>
      <c r="D611" s="7" t="s">
        <v>3880</v>
      </c>
      <c r="E611" s="6" t="s">
        <v>17943</v>
      </c>
      <c r="K611" s="6" t="str">
        <f t="shared" si="9"/>
        <v>Inhibiteurs de l'alpha-glucosidase</v>
      </c>
    </row>
    <row r="612" spans="1:11" ht="12.75" customHeight="1" x14ac:dyDescent="0.15">
      <c r="A612" s="6">
        <v>5</v>
      </c>
      <c r="B612" s="7" t="s">
        <v>3881</v>
      </c>
      <c r="C612" s="7" t="s">
        <v>3879</v>
      </c>
      <c r="D612" s="7" t="s">
        <v>3882</v>
      </c>
      <c r="E612" s="6" t="s">
        <v>17944</v>
      </c>
      <c r="K612" s="6" t="str">
        <f t="shared" si="9"/>
        <v>Acarbose</v>
      </c>
    </row>
    <row r="613" spans="1:11" ht="12.75" customHeight="1" x14ac:dyDescent="0.15">
      <c r="A613" s="6">
        <v>5</v>
      </c>
      <c r="B613" s="7" t="s">
        <v>3883</v>
      </c>
      <c r="C613" s="7" t="s">
        <v>3879</v>
      </c>
      <c r="D613" s="7" t="s">
        <v>3884</v>
      </c>
      <c r="E613" s="6" t="s">
        <v>17945</v>
      </c>
      <c r="K613" s="6" t="str">
        <f t="shared" si="9"/>
        <v>Miglitol</v>
      </c>
    </row>
    <row r="614" spans="1:11" ht="12.75" customHeight="1" x14ac:dyDescent="0.15">
      <c r="A614" s="6">
        <v>5</v>
      </c>
      <c r="B614" s="7" t="s">
        <v>3885</v>
      </c>
      <c r="C614" s="7" t="s">
        <v>3879</v>
      </c>
      <c r="D614" s="7" t="s">
        <v>3886</v>
      </c>
      <c r="E614" s="6" t="s">
        <v>17946</v>
      </c>
      <c r="K614" s="6" t="str">
        <f t="shared" si="9"/>
        <v>Voglibose</v>
      </c>
    </row>
    <row r="615" spans="1:11" ht="12.75" customHeight="1" x14ac:dyDescent="0.15">
      <c r="A615" s="6">
        <v>4</v>
      </c>
      <c r="B615" s="7" t="s">
        <v>3887</v>
      </c>
      <c r="C615" s="7" t="s">
        <v>3777</v>
      </c>
      <c r="D615" s="7" t="s">
        <v>3888</v>
      </c>
      <c r="E615" s="6" t="s">
        <v>17947</v>
      </c>
      <c r="K615" s="6" t="str">
        <f t="shared" si="9"/>
        <v>Thiazolinediones</v>
      </c>
    </row>
    <row r="616" spans="1:11" ht="12.75" customHeight="1" x14ac:dyDescent="0.15">
      <c r="A616" s="6">
        <v>5</v>
      </c>
      <c r="B616" s="7" t="s">
        <v>3889</v>
      </c>
      <c r="C616" s="7" t="s">
        <v>3887</v>
      </c>
      <c r="D616" s="7" t="s">
        <v>3890</v>
      </c>
      <c r="E616" s="6" t="s">
        <v>17948</v>
      </c>
      <c r="K616" s="6" t="str">
        <f t="shared" si="9"/>
        <v>Troglitazone</v>
      </c>
    </row>
    <row r="617" spans="1:11" ht="12.75" customHeight="1" x14ac:dyDescent="0.15">
      <c r="A617" s="6">
        <v>5</v>
      </c>
      <c r="B617" s="7" t="s">
        <v>3891</v>
      </c>
      <c r="C617" s="7" t="s">
        <v>3887</v>
      </c>
      <c r="D617" s="7" t="s">
        <v>3892</v>
      </c>
      <c r="E617" s="6" t="s">
        <v>17949</v>
      </c>
      <c r="K617" s="6" t="str">
        <f t="shared" si="9"/>
        <v>Rosiglitazone</v>
      </c>
    </row>
    <row r="618" spans="1:11" ht="12.75" customHeight="1" x14ac:dyDescent="0.15">
      <c r="A618" s="6">
        <v>5</v>
      </c>
      <c r="B618" s="7" t="s">
        <v>3893</v>
      </c>
      <c r="C618" s="7" t="s">
        <v>3887</v>
      </c>
      <c r="D618" s="7" t="s">
        <v>3894</v>
      </c>
      <c r="E618" s="6" t="s">
        <v>17950</v>
      </c>
      <c r="K618" s="6" t="str">
        <f t="shared" si="9"/>
        <v>Pioglitazone</v>
      </c>
    </row>
    <row r="619" spans="1:11" ht="12.75" customHeight="1" x14ac:dyDescent="0.15">
      <c r="A619" s="6">
        <v>5</v>
      </c>
      <c r="B619" s="7" t="s">
        <v>3895</v>
      </c>
      <c r="C619" s="7" t="s">
        <v>3887</v>
      </c>
      <c r="D619" s="7" t="s">
        <v>3896</v>
      </c>
      <c r="E619" s="6" t="s">
        <v>17951</v>
      </c>
      <c r="K619" s="6" t="str">
        <f t="shared" si="9"/>
        <v>Lobéglitazone</v>
      </c>
    </row>
    <row r="620" spans="1:11" ht="12.75" customHeight="1" x14ac:dyDescent="0.15">
      <c r="A620" s="6">
        <v>4</v>
      </c>
      <c r="B620" s="7" t="s">
        <v>3897</v>
      </c>
      <c r="C620" s="7" t="s">
        <v>3777</v>
      </c>
      <c r="D620" s="7" t="s">
        <v>3898</v>
      </c>
      <c r="E620" s="6" t="s">
        <v>17952</v>
      </c>
      <c r="K620" s="6" t="str">
        <f t="shared" si="9"/>
        <v>Inhibiteurs de la dipeptidylpeptidase-4 (DPP-4)</v>
      </c>
    </row>
    <row r="621" spans="1:11" ht="12.75" customHeight="1" x14ac:dyDescent="0.15">
      <c r="A621" s="6">
        <v>5</v>
      </c>
      <c r="B621" s="7" t="s">
        <v>3899</v>
      </c>
      <c r="C621" s="7" t="s">
        <v>3897</v>
      </c>
      <c r="D621" s="7" t="s">
        <v>3900</v>
      </c>
      <c r="E621" s="6" t="s">
        <v>15961</v>
      </c>
      <c r="K621" s="6" t="str">
        <f t="shared" si="9"/>
        <v>Sitagliptine</v>
      </c>
    </row>
    <row r="622" spans="1:11" ht="12.75" customHeight="1" x14ac:dyDescent="0.15">
      <c r="A622" s="6">
        <v>5</v>
      </c>
      <c r="B622" s="7" t="s">
        <v>3901</v>
      </c>
      <c r="C622" s="7" t="s">
        <v>3897</v>
      </c>
      <c r="D622" s="7" t="s">
        <v>3902</v>
      </c>
      <c r="E622" s="6" t="s">
        <v>17953</v>
      </c>
      <c r="K622" s="6" t="str">
        <f t="shared" si="9"/>
        <v>Vildagliptine</v>
      </c>
    </row>
    <row r="623" spans="1:11" ht="12.75" customHeight="1" x14ac:dyDescent="0.15">
      <c r="A623" s="6">
        <v>5</v>
      </c>
      <c r="B623" s="7" t="s">
        <v>3903</v>
      </c>
      <c r="C623" s="7" t="s">
        <v>3897</v>
      </c>
      <c r="D623" s="7" t="s">
        <v>3904</v>
      </c>
      <c r="E623" s="6" t="s">
        <v>17954</v>
      </c>
      <c r="K623" s="6" t="str">
        <f t="shared" si="9"/>
        <v>Saxagliptine</v>
      </c>
    </row>
    <row r="624" spans="1:11" ht="12.75" customHeight="1" x14ac:dyDescent="0.15">
      <c r="A624" s="6">
        <v>5</v>
      </c>
      <c r="B624" s="7" t="s">
        <v>3905</v>
      </c>
      <c r="C624" s="7" t="s">
        <v>3897</v>
      </c>
      <c r="D624" s="7" t="s">
        <v>3906</v>
      </c>
      <c r="E624" s="6" t="s">
        <v>17955</v>
      </c>
      <c r="K624" s="6" t="str">
        <f t="shared" si="9"/>
        <v>Alogliptine</v>
      </c>
    </row>
    <row r="625" spans="1:11" ht="12.75" customHeight="1" x14ac:dyDescent="0.15">
      <c r="A625" s="6">
        <v>5</v>
      </c>
      <c r="B625" s="7" t="s">
        <v>3907</v>
      </c>
      <c r="C625" s="7" t="s">
        <v>3897</v>
      </c>
      <c r="D625" s="7" t="s">
        <v>3908</v>
      </c>
      <c r="E625" s="6" t="s">
        <v>17956</v>
      </c>
      <c r="K625" s="6" t="str">
        <f t="shared" si="9"/>
        <v>Linagliptine</v>
      </c>
    </row>
    <row r="626" spans="1:11" ht="12.75" customHeight="1" x14ac:dyDescent="0.15">
      <c r="A626" s="6">
        <v>5</v>
      </c>
      <c r="B626" s="7" t="s">
        <v>3909</v>
      </c>
      <c r="C626" s="7" t="s">
        <v>3897</v>
      </c>
      <c r="D626" s="7" t="s">
        <v>3910</v>
      </c>
      <c r="E626" s="6" t="s">
        <v>17957</v>
      </c>
      <c r="K626" s="6" t="str">
        <f t="shared" si="9"/>
        <v>Gémigliptine</v>
      </c>
    </row>
    <row r="627" spans="1:11" ht="12.75" customHeight="1" x14ac:dyDescent="0.15">
      <c r="A627" s="6">
        <v>5</v>
      </c>
      <c r="B627" s="7" t="s">
        <v>3911</v>
      </c>
      <c r="C627" s="7" t="s">
        <v>3897</v>
      </c>
      <c r="D627" s="7" t="s">
        <v>3912</v>
      </c>
      <c r="E627" s="6" t="s">
        <v>17958</v>
      </c>
      <c r="K627" s="6" t="str">
        <f t="shared" si="9"/>
        <v>Évogliptine</v>
      </c>
    </row>
    <row r="628" spans="1:11" ht="12.75" customHeight="1" x14ac:dyDescent="0.15">
      <c r="A628" s="6">
        <v>5</v>
      </c>
      <c r="B628" s="7" t="s">
        <v>3913</v>
      </c>
      <c r="C628" s="7" t="s">
        <v>3897</v>
      </c>
      <c r="D628" s="7" t="s">
        <v>3914</v>
      </c>
      <c r="E628" s="6" t="s">
        <v>17959</v>
      </c>
      <c r="K628" s="6" t="str">
        <f t="shared" si="9"/>
        <v>Ténéligliptine</v>
      </c>
    </row>
    <row r="629" spans="1:11" ht="12.75" customHeight="1" x14ac:dyDescent="0.15">
      <c r="A629" s="6">
        <v>5</v>
      </c>
      <c r="B629" s="7" t="s">
        <v>3915</v>
      </c>
      <c r="C629" s="7" t="s">
        <v>3897</v>
      </c>
      <c r="D629" s="7" t="s">
        <v>3916</v>
      </c>
      <c r="E629" s="6" t="s">
        <v>17960</v>
      </c>
      <c r="K629" s="6" t="str">
        <f t="shared" si="9"/>
        <v>Sitagliptine et simvastatine</v>
      </c>
    </row>
    <row r="630" spans="1:11" ht="12.75" customHeight="1" x14ac:dyDescent="0.15">
      <c r="A630" s="6">
        <v>5</v>
      </c>
      <c r="B630" s="7" t="s">
        <v>3917</v>
      </c>
      <c r="C630" s="7" t="s">
        <v>3897</v>
      </c>
      <c r="D630" s="7" t="s">
        <v>3918</v>
      </c>
      <c r="E630" s="6" t="s">
        <v>17961</v>
      </c>
      <c r="K630" s="6" t="str">
        <f t="shared" si="9"/>
        <v>Gémigliptine et rosuvastatine</v>
      </c>
    </row>
    <row r="631" spans="1:11" ht="12.75" customHeight="1" x14ac:dyDescent="0.15">
      <c r="A631" s="6">
        <v>4</v>
      </c>
      <c r="B631" s="7" t="s">
        <v>3919</v>
      </c>
      <c r="C631" s="7" t="s">
        <v>3777</v>
      </c>
      <c r="D631" s="7" t="s">
        <v>3920</v>
      </c>
      <c r="E631" s="6" t="s">
        <v>17962</v>
      </c>
      <c r="K631" s="6" t="str">
        <f t="shared" si="9"/>
        <v>Analogues du glucagon-like peptide-1 (GLP-1)</v>
      </c>
    </row>
    <row r="632" spans="1:11" ht="12.75" customHeight="1" x14ac:dyDescent="0.15">
      <c r="A632" s="6">
        <v>5</v>
      </c>
      <c r="B632" s="7" t="s">
        <v>3921</v>
      </c>
      <c r="C632" s="7" t="s">
        <v>3919</v>
      </c>
      <c r="D632" s="7" t="s">
        <v>3922</v>
      </c>
      <c r="E632" s="6" t="s">
        <v>17963</v>
      </c>
      <c r="K632" s="6" t="str">
        <f t="shared" si="9"/>
        <v>Exénatide</v>
      </c>
    </row>
    <row r="633" spans="1:11" ht="12.75" customHeight="1" x14ac:dyDescent="0.15">
      <c r="A633" s="6">
        <v>5</v>
      </c>
      <c r="B633" s="7" t="s">
        <v>3923</v>
      </c>
      <c r="C633" s="7" t="s">
        <v>3919</v>
      </c>
      <c r="D633" s="7" t="s">
        <v>3924</v>
      </c>
      <c r="E633" s="6" t="s">
        <v>15970</v>
      </c>
      <c r="K633" s="6" t="str">
        <f t="shared" si="9"/>
        <v>Liraglutide</v>
      </c>
    </row>
    <row r="634" spans="1:11" ht="12.75" customHeight="1" x14ac:dyDescent="0.15">
      <c r="A634" s="6">
        <v>5</v>
      </c>
      <c r="B634" s="7" t="s">
        <v>3925</v>
      </c>
      <c r="C634" s="7" t="s">
        <v>3919</v>
      </c>
      <c r="D634" s="7" t="s">
        <v>3926</v>
      </c>
      <c r="E634" s="6" t="s">
        <v>17964</v>
      </c>
      <c r="K634" s="6" t="str">
        <f t="shared" si="9"/>
        <v>Lixisénatide</v>
      </c>
    </row>
    <row r="635" spans="1:11" ht="12.75" customHeight="1" x14ac:dyDescent="0.15">
      <c r="A635" s="6">
        <v>5</v>
      </c>
      <c r="B635" s="7" t="s">
        <v>3927</v>
      </c>
      <c r="C635" s="7" t="s">
        <v>3919</v>
      </c>
      <c r="D635" s="7" t="s">
        <v>3928</v>
      </c>
      <c r="E635" s="6" t="s">
        <v>17965</v>
      </c>
      <c r="K635" s="6" t="str">
        <f t="shared" si="9"/>
        <v>Albiglutide</v>
      </c>
    </row>
    <row r="636" spans="1:11" ht="12.75" customHeight="1" x14ac:dyDescent="0.15">
      <c r="A636" s="6">
        <v>5</v>
      </c>
      <c r="B636" s="7" t="s">
        <v>3929</v>
      </c>
      <c r="C636" s="7" t="s">
        <v>3919</v>
      </c>
      <c r="D636" s="7" t="s">
        <v>3930</v>
      </c>
      <c r="E636" s="6" t="s">
        <v>15968</v>
      </c>
      <c r="K636" s="6" t="str">
        <f t="shared" si="9"/>
        <v>Dulaglutide</v>
      </c>
    </row>
    <row r="637" spans="1:11" ht="12.75" customHeight="1" x14ac:dyDescent="0.15">
      <c r="A637" s="6">
        <v>5</v>
      </c>
      <c r="B637" s="7" t="s">
        <v>3931</v>
      </c>
      <c r="C637" s="7" t="s">
        <v>3919</v>
      </c>
      <c r="D637" s="7" t="s">
        <v>3932</v>
      </c>
      <c r="E637" s="6" t="s">
        <v>17966</v>
      </c>
      <c r="K637" s="6" t="str">
        <f t="shared" si="9"/>
        <v>Sémaglutide</v>
      </c>
    </row>
    <row r="638" spans="1:11" ht="12.75" customHeight="1" x14ac:dyDescent="0.15">
      <c r="A638" s="6">
        <v>5</v>
      </c>
      <c r="B638" s="7" t="s">
        <v>3933</v>
      </c>
      <c r="C638" s="7" t="s">
        <v>3919</v>
      </c>
      <c r="D638" s="7" t="s">
        <v>3934</v>
      </c>
      <c r="E638" s="6" t="s">
        <v>17967</v>
      </c>
      <c r="K638" s="6" t="str">
        <f t="shared" si="9"/>
        <v>Béinaglutide</v>
      </c>
    </row>
    <row r="639" spans="1:11" ht="25.5" customHeight="1" x14ac:dyDescent="0.15">
      <c r="A639" s="6">
        <v>4</v>
      </c>
      <c r="B639" s="7" t="s">
        <v>3935</v>
      </c>
      <c r="C639" s="7" t="s">
        <v>3777</v>
      </c>
      <c r="D639" s="7" t="s">
        <v>3936</v>
      </c>
      <c r="E639" s="6" t="s">
        <v>17968</v>
      </c>
      <c r="K639" s="6" t="str">
        <f t="shared" si="9"/>
        <v>Inhibiteurs du co-transporteur de sodium-glucose de type 2 (SGLT2)</v>
      </c>
    </row>
    <row r="640" spans="1:11" ht="12.75" customHeight="1" x14ac:dyDescent="0.15">
      <c r="A640" s="6">
        <v>5</v>
      </c>
      <c r="B640" s="7" t="s">
        <v>3937</v>
      </c>
      <c r="C640" s="7" t="s">
        <v>3935</v>
      </c>
      <c r="D640" s="7" t="s">
        <v>3938</v>
      </c>
      <c r="E640" s="6" t="s">
        <v>17969</v>
      </c>
      <c r="K640" s="6" t="str">
        <f t="shared" si="9"/>
        <v>Dapagliflozine</v>
      </c>
    </row>
    <row r="641" spans="1:11" ht="12.75" customHeight="1" x14ac:dyDescent="0.15">
      <c r="A641" s="6">
        <v>5</v>
      </c>
      <c r="B641" s="7" t="s">
        <v>3939</v>
      </c>
      <c r="C641" s="7" t="s">
        <v>3935</v>
      </c>
      <c r="D641" s="7" t="s">
        <v>3940</v>
      </c>
      <c r="E641" s="6" t="s">
        <v>17970</v>
      </c>
      <c r="K641" s="6" t="str">
        <f t="shared" si="9"/>
        <v>Canagliflozine</v>
      </c>
    </row>
    <row r="642" spans="1:11" ht="12.75" customHeight="1" x14ac:dyDescent="0.15">
      <c r="A642" s="6">
        <v>5</v>
      </c>
      <c r="B642" s="7" t="s">
        <v>3941</v>
      </c>
      <c r="C642" s="7" t="s">
        <v>3935</v>
      </c>
      <c r="D642" s="7" t="s">
        <v>3942</v>
      </c>
      <c r="E642" s="6" t="s">
        <v>17971</v>
      </c>
      <c r="K642" s="6" t="str">
        <f t="shared" si="9"/>
        <v>Empagliflozine</v>
      </c>
    </row>
    <row r="643" spans="1:11" ht="12.75" customHeight="1" x14ac:dyDescent="0.15">
      <c r="A643" s="6">
        <v>5</v>
      </c>
      <c r="B643" s="7" t="s">
        <v>3943</v>
      </c>
      <c r="C643" s="7" t="s">
        <v>3935</v>
      </c>
      <c r="D643" s="7" t="s">
        <v>3944</v>
      </c>
      <c r="E643" s="6" t="s">
        <v>17972</v>
      </c>
      <c r="K643" s="6" t="str">
        <f t="shared" ref="K643:K706" si="10">UPPER(LEFT(E643,1))&amp;RIGHT(E643,LEN(E643)-1)</f>
        <v>Ertugliflozine</v>
      </c>
    </row>
    <row r="644" spans="1:11" ht="12.75" customHeight="1" x14ac:dyDescent="0.15">
      <c r="A644" s="6">
        <v>5</v>
      </c>
      <c r="B644" s="7" t="s">
        <v>3945</v>
      </c>
      <c r="C644" s="7" t="s">
        <v>3935</v>
      </c>
      <c r="D644" s="7" t="s">
        <v>3946</v>
      </c>
      <c r="E644" s="6" t="s">
        <v>17973</v>
      </c>
      <c r="K644" s="6" t="str">
        <f t="shared" si="10"/>
        <v>Ipragliflozine</v>
      </c>
    </row>
    <row r="645" spans="1:11" ht="12.75" customHeight="1" x14ac:dyDescent="0.15">
      <c r="A645" s="6">
        <v>5</v>
      </c>
      <c r="B645" s="7" t="s">
        <v>3947</v>
      </c>
      <c r="C645" s="7" t="s">
        <v>3935</v>
      </c>
      <c r="D645" s="7" t="s">
        <v>3948</v>
      </c>
      <c r="E645" s="6" t="s">
        <v>17974</v>
      </c>
      <c r="K645" s="6" t="str">
        <f t="shared" si="10"/>
        <v>Sotagliflozine</v>
      </c>
    </row>
    <row r="646" spans="1:11" ht="12.75" customHeight="1" x14ac:dyDescent="0.15">
      <c r="A646" s="6">
        <v>5</v>
      </c>
      <c r="B646" s="7" t="s">
        <v>3949</v>
      </c>
      <c r="C646" s="7" t="s">
        <v>3935</v>
      </c>
      <c r="D646" s="7" t="s">
        <v>3950</v>
      </c>
      <c r="E646" s="6" t="s">
        <v>17975</v>
      </c>
      <c r="K646" s="6" t="str">
        <f t="shared" si="10"/>
        <v>Luséogliflozine</v>
      </c>
    </row>
    <row r="647" spans="1:11" ht="12.75" customHeight="1" x14ac:dyDescent="0.2">
      <c r="A647" s="6">
        <v>5</v>
      </c>
      <c r="B647" s="7" t="s">
        <v>3951</v>
      </c>
      <c r="C647" s="7" t="s">
        <v>3935</v>
      </c>
      <c r="D647" t="s">
        <v>3952</v>
      </c>
      <c r="E647" s="2" t="s">
        <v>17976</v>
      </c>
      <c r="F647" s="6" t="s">
        <v>2763</v>
      </c>
      <c r="G647" s="9">
        <v>45314</v>
      </c>
      <c r="K647" s="6" t="str">
        <f t="shared" si="10"/>
        <v>Bexagliflozine</v>
      </c>
    </row>
    <row r="648" spans="1:11" ht="12.75" customHeight="1" x14ac:dyDescent="0.15">
      <c r="A648" s="6">
        <v>4</v>
      </c>
      <c r="B648" s="7" t="s">
        <v>3953</v>
      </c>
      <c r="C648" s="7" t="s">
        <v>3777</v>
      </c>
      <c r="D648" s="7" t="s">
        <v>3954</v>
      </c>
      <c r="E648" s="6" t="s">
        <v>17977</v>
      </c>
      <c r="K648" s="6" t="str">
        <f t="shared" si="10"/>
        <v>Autres médicaments hypoglycémiants sauf insulines</v>
      </c>
    </row>
    <row r="649" spans="1:11" ht="12.75" customHeight="1" x14ac:dyDescent="0.15">
      <c r="A649" s="6">
        <v>5</v>
      </c>
      <c r="B649" s="7" t="s">
        <v>3955</v>
      </c>
      <c r="C649" s="7" t="s">
        <v>3953</v>
      </c>
      <c r="D649" s="7" t="s">
        <v>3956</v>
      </c>
      <c r="E649" s="6" t="s">
        <v>17978</v>
      </c>
      <c r="K649" s="6" t="str">
        <f t="shared" si="10"/>
        <v>Gomme guar</v>
      </c>
    </row>
    <row r="650" spans="1:11" ht="12.75" customHeight="1" x14ac:dyDescent="0.15">
      <c r="A650" s="6">
        <v>5</v>
      </c>
      <c r="B650" s="7" t="s">
        <v>3957</v>
      </c>
      <c r="C650" s="7" t="s">
        <v>3953</v>
      </c>
      <c r="D650" s="7" t="s">
        <v>3958</v>
      </c>
      <c r="E650" s="6" t="s">
        <v>17979</v>
      </c>
      <c r="K650" s="6" t="str">
        <f t="shared" si="10"/>
        <v>Répaglinide</v>
      </c>
    </row>
    <row r="651" spans="1:11" ht="12.75" customHeight="1" x14ac:dyDescent="0.15">
      <c r="A651" s="6">
        <v>5</v>
      </c>
      <c r="B651" s="7" t="s">
        <v>3959</v>
      </c>
      <c r="C651" s="7" t="s">
        <v>3953</v>
      </c>
      <c r="D651" s="7" t="s">
        <v>3960</v>
      </c>
      <c r="E651" s="6" t="s">
        <v>17980</v>
      </c>
      <c r="K651" s="6" t="str">
        <f t="shared" si="10"/>
        <v>Natéglinide</v>
      </c>
    </row>
    <row r="652" spans="1:11" ht="12.75" customHeight="1" x14ac:dyDescent="0.15">
      <c r="A652" s="6">
        <v>5</v>
      </c>
      <c r="B652" s="7" t="s">
        <v>3961</v>
      </c>
      <c r="C652" s="7" t="s">
        <v>3953</v>
      </c>
      <c r="D652" s="7" t="s">
        <v>3962</v>
      </c>
      <c r="E652" s="6" t="s">
        <v>17981</v>
      </c>
      <c r="K652" s="6" t="str">
        <f t="shared" si="10"/>
        <v>Pramlintide</v>
      </c>
    </row>
    <row r="653" spans="1:11" ht="12.75" customHeight="1" x14ac:dyDescent="0.15">
      <c r="A653" s="6">
        <v>5</v>
      </c>
      <c r="B653" s="7" t="s">
        <v>3963</v>
      </c>
      <c r="C653" s="7" t="s">
        <v>3953</v>
      </c>
      <c r="D653" s="7" t="s">
        <v>3964</v>
      </c>
      <c r="E653" s="6" t="s">
        <v>17982</v>
      </c>
      <c r="K653" s="6" t="str">
        <f t="shared" si="10"/>
        <v>Benfluorex</v>
      </c>
    </row>
    <row r="654" spans="1:11" ht="12.75" customHeight="1" x14ac:dyDescent="0.15">
      <c r="A654" s="6">
        <v>5</v>
      </c>
      <c r="B654" s="7" t="s">
        <v>3965</v>
      </c>
      <c r="C654" s="7" t="s">
        <v>3953</v>
      </c>
      <c r="D654" s="7" t="s">
        <v>3966</v>
      </c>
      <c r="E654" s="6" t="s">
        <v>17983</v>
      </c>
      <c r="K654" s="6" t="str">
        <f t="shared" si="10"/>
        <v>Mitiglinide</v>
      </c>
    </row>
    <row r="655" spans="1:11" ht="12.75" customHeight="1" x14ac:dyDescent="0.15">
      <c r="A655" s="6">
        <v>5</v>
      </c>
      <c r="B655" s="7" t="s">
        <v>3967</v>
      </c>
      <c r="C655" s="7" t="s">
        <v>3953</v>
      </c>
      <c r="D655" s="7" t="s">
        <v>3968</v>
      </c>
      <c r="E655" s="6" t="s">
        <v>17984</v>
      </c>
      <c r="K655" s="6" t="str">
        <f t="shared" si="10"/>
        <v>Iméglimine</v>
      </c>
    </row>
    <row r="656" spans="1:11" ht="12.75" customHeight="1" x14ac:dyDescent="0.15">
      <c r="A656" s="6">
        <v>5</v>
      </c>
      <c r="B656" s="7" t="s">
        <v>3969</v>
      </c>
      <c r="C656" s="7" t="s">
        <v>3953</v>
      </c>
      <c r="D656" s="12" t="s">
        <v>3970</v>
      </c>
      <c r="E656" s="12" t="s">
        <v>17985</v>
      </c>
      <c r="F656" s="6" t="s">
        <v>2758</v>
      </c>
      <c r="G656" s="9">
        <v>44953</v>
      </c>
      <c r="K656" s="6" t="str">
        <f t="shared" si="10"/>
        <v>Tirzépatide</v>
      </c>
    </row>
    <row r="657" spans="1:11" ht="12.75" customHeight="1" x14ac:dyDescent="0.15">
      <c r="A657" s="6">
        <v>5</v>
      </c>
      <c r="B657" s="7" t="s">
        <v>3971</v>
      </c>
      <c r="C657" s="7" t="s">
        <v>3953</v>
      </c>
      <c r="D657" s="12" t="s">
        <v>3972</v>
      </c>
      <c r="E657" s="12" t="s">
        <v>17986</v>
      </c>
      <c r="F657" s="6" t="s">
        <v>2758</v>
      </c>
      <c r="G657" s="9">
        <v>44953</v>
      </c>
      <c r="K657" s="6" t="str">
        <f t="shared" si="10"/>
        <v>Carfloglitazar</v>
      </c>
    </row>
    <row r="658" spans="1:11" ht="12.75" customHeight="1" x14ac:dyDescent="0.15">
      <c r="A658" s="6">
        <v>5</v>
      </c>
      <c r="B658" s="7" t="s">
        <v>3973</v>
      </c>
      <c r="C658" s="7" t="s">
        <v>3953</v>
      </c>
      <c r="D658" s="13" t="s">
        <v>3974</v>
      </c>
      <c r="E658" s="13" t="s">
        <v>17987</v>
      </c>
      <c r="F658" s="6" t="s">
        <v>2758</v>
      </c>
      <c r="G658" s="9">
        <v>44953</v>
      </c>
      <c r="K658" s="6" t="str">
        <f t="shared" si="10"/>
        <v>Dorzagliatine</v>
      </c>
    </row>
    <row r="659" spans="1:11" ht="12.75" customHeight="1" x14ac:dyDescent="0.15">
      <c r="A659" s="6">
        <v>3</v>
      </c>
      <c r="B659" s="7" t="s">
        <v>3975</v>
      </c>
      <c r="C659" s="7" t="s">
        <v>3720</v>
      </c>
      <c r="D659" s="7" t="s">
        <v>3976</v>
      </c>
      <c r="E659" s="6" t="s">
        <v>17988</v>
      </c>
      <c r="K659" s="6" t="str">
        <f t="shared" si="10"/>
        <v>Autres médicaments du diabète</v>
      </c>
    </row>
    <row r="660" spans="1:11" ht="12.75" customHeight="1" x14ac:dyDescent="0.15">
      <c r="A660" s="6">
        <v>4</v>
      </c>
      <c r="B660" s="7" t="s">
        <v>3977</v>
      </c>
      <c r="C660" s="7" t="s">
        <v>3975</v>
      </c>
      <c r="D660" s="7" t="s">
        <v>3978</v>
      </c>
      <c r="E660" s="6" t="s">
        <v>17989</v>
      </c>
      <c r="K660" s="6" t="str">
        <f t="shared" si="10"/>
        <v>Inhibiteurs de l'aldose réductase</v>
      </c>
    </row>
    <row r="661" spans="1:11" ht="12.75" customHeight="1" x14ac:dyDescent="0.15">
      <c r="A661" s="6">
        <v>5</v>
      </c>
      <c r="B661" s="7" t="s">
        <v>3979</v>
      </c>
      <c r="C661" s="7" t="s">
        <v>3977</v>
      </c>
      <c r="D661" s="7" t="s">
        <v>3980</v>
      </c>
      <c r="E661" s="6" t="s">
        <v>17990</v>
      </c>
      <c r="K661" s="6" t="str">
        <f t="shared" si="10"/>
        <v>Tolrestat</v>
      </c>
    </row>
    <row r="662" spans="1:11" ht="12.75" customHeight="1" x14ac:dyDescent="0.15">
      <c r="A662" s="6">
        <v>4</v>
      </c>
      <c r="B662" s="7" t="s">
        <v>3981</v>
      </c>
      <c r="C662" s="7" t="s">
        <v>3975</v>
      </c>
      <c r="D662" s="7" t="s">
        <v>3982</v>
      </c>
      <c r="E662" s="6" t="s">
        <v>17988</v>
      </c>
      <c r="F662" s="6" t="s">
        <v>2763</v>
      </c>
      <c r="G662" s="9">
        <v>45314</v>
      </c>
      <c r="K662" s="6" t="str">
        <f t="shared" si="10"/>
        <v>Autres médicaments du diabète</v>
      </c>
    </row>
    <row r="663" spans="1:11" ht="12.75" customHeight="1" x14ac:dyDescent="0.2">
      <c r="A663" s="6">
        <v>5</v>
      </c>
      <c r="B663" s="7" t="s">
        <v>3983</v>
      </c>
      <c r="C663" s="7" t="s">
        <v>3981</v>
      </c>
      <c r="D663" t="s">
        <v>3984</v>
      </c>
      <c r="E663" s="2" t="s">
        <v>17991</v>
      </c>
      <c r="F663" s="6" t="s">
        <v>2763</v>
      </c>
      <c r="G663" s="9">
        <v>45314</v>
      </c>
      <c r="K663" s="6" t="str">
        <f t="shared" si="10"/>
        <v>Téplizumab</v>
      </c>
    </row>
    <row r="664" spans="1:11" ht="12.75" customHeight="1" x14ac:dyDescent="0.15">
      <c r="A664" s="6">
        <v>2</v>
      </c>
      <c r="B664" s="7" t="s">
        <v>3985</v>
      </c>
      <c r="C664" s="7" t="s">
        <v>2692</v>
      </c>
      <c r="D664" s="7" t="s">
        <v>3986</v>
      </c>
      <c r="E664" s="6" t="s">
        <v>17992</v>
      </c>
      <c r="K664" s="6" t="str">
        <f t="shared" si="10"/>
        <v>Vitamines</v>
      </c>
    </row>
    <row r="665" spans="1:11" ht="12.75" customHeight="1" x14ac:dyDescent="0.15">
      <c r="A665" s="6">
        <v>3</v>
      </c>
      <c r="B665" s="7" t="s">
        <v>3987</v>
      </c>
      <c r="C665" s="7" t="s">
        <v>3985</v>
      </c>
      <c r="D665" s="7" t="s">
        <v>3988</v>
      </c>
      <c r="E665" s="6" t="s">
        <v>17993</v>
      </c>
      <c r="K665" s="6" t="str">
        <f t="shared" si="10"/>
        <v>Polyvitamines en association</v>
      </c>
    </row>
    <row r="666" spans="1:11" ht="12.75" customHeight="1" x14ac:dyDescent="0.15">
      <c r="A666" s="6">
        <v>4</v>
      </c>
      <c r="B666" s="7" t="s">
        <v>3989</v>
      </c>
      <c r="C666" s="7" t="s">
        <v>3987</v>
      </c>
      <c r="D666" s="7" t="s">
        <v>3990</v>
      </c>
      <c r="E666" s="6" t="s">
        <v>17994</v>
      </c>
      <c r="K666" s="6" t="str">
        <f t="shared" si="10"/>
        <v>Polyvitamines avec éléments minéraux</v>
      </c>
    </row>
    <row r="667" spans="1:11" ht="12.75" customHeight="1" x14ac:dyDescent="0.15">
      <c r="A667" s="6">
        <v>5</v>
      </c>
      <c r="B667" s="7" t="s">
        <v>3991</v>
      </c>
      <c r="C667" s="7" t="s">
        <v>3989</v>
      </c>
      <c r="D667" s="7" t="s">
        <v>3992</v>
      </c>
      <c r="E667" s="6" t="s">
        <v>17995</v>
      </c>
      <c r="K667" s="6" t="str">
        <f t="shared" si="10"/>
        <v>Polyvitamines et fer</v>
      </c>
    </row>
    <row r="668" spans="1:11" ht="12.75" customHeight="1" x14ac:dyDescent="0.15">
      <c r="A668" s="6">
        <v>5</v>
      </c>
      <c r="B668" s="7" t="s">
        <v>3993</v>
      </c>
      <c r="C668" s="7" t="s">
        <v>3989</v>
      </c>
      <c r="D668" s="7" t="s">
        <v>3994</v>
      </c>
      <c r="E668" s="6" t="s">
        <v>17996</v>
      </c>
      <c r="K668" s="6" t="str">
        <f t="shared" si="10"/>
        <v>Polyvitamines et calcium</v>
      </c>
    </row>
    <row r="669" spans="1:11" ht="25.5" customHeight="1" x14ac:dyDescent="0.15">
      <c r="A669" s="6">
        <v>5</v>
      </c>
      <c r="B669" s="7" t="s">
        <v>3995</v>
      </c>
      <c r="C669" s="7" t="s">
        <v>3989</v>
      </c>
      <c r="D669" s="7" t="s">
        <v>3996</v>
      </c>
      <c r="E669" s="6" t="s">
        <v>17997</v>
      </c>
      <c r="K669" s="6" t="str">
        <f t="shared" si="10"/>
        <v>Polyvitamines et autres éléments minéraux, associations incluses</v>
      </c>
    </row>
    <row r="670" spans="1:11" ht="12.75" customHeight="1" x14ac:dyDescent="0.15">
      <c r="A670" s="6">
        <v>5</v>
      </c>
      <c r="B670" s="7" t="s">
        <v>3997</v>
      </c>
      <c r="C670" s="7" t="s">
        <v>3989</v>
      </c>
      <c r="D670" s="7" t="s">
        <v>3998</v>
      </c>
      <c r="E670" s="6" t="s">
        <v>17998</v>
      </c>
      <c r="K670" s="6" t="str">
        <f t="shared" si="10"/>
        <v>Polyvitamines et oligo-éléments</v>
      </c>
    </row>
    <row r="671" spans="1:11" ht="12.75" customHeight="1" x14ac:dyDescent="0.15">
      <c r="A671" s="6">
        <v>4</v>
      </c>
      <c r="B671" s="7" t="s">
        <v>3999</v>
      </c>
      <c r="C671" s="7" t="s">
        <v>3987</v>
      </c>
      <c r="D671" s="7" t="s">
        <v>4000</v>
      </c>
      <c r="E671" s="6" t="s">
        <v>17999</v>
      </c>
      <c r="K671" s="6" t="str">
        <f t="shared" si="10"/>
        <v>Polyvitamines, autres associations</v>
      </c>
    </row>
    <row r="672" spans="1:11" ht="12.75" customHeight="1" x14ac:dyDescent="0.15">
      <c r="A672" s="6">
        <v>3</v>
      </c>
      <c r="B672" s="7" t="s">
        <v>4001</v>
      </c>
      <c r="C672" s="7" t="s">
        <v>3985</v>
      </c>
      <c r="D672" s="7" t="s">
        <v>4002</v>
      </c>
      <c r="E672" s="6" t="s">
        <v>18000</v>
      </c>
      <c r="K672" s="6" t="str">
        <f t="shared" si="10"/>
        <v>Polyvitamines non associées</v>
      </c>
    </row>
    <row r="673" spans="1:11" ht="12.75" customHeight="1" x14ac:dyDescent="0.15">
      <c r="A673" s="6">
        <v>4</v>
      </c>
      <c r="B673" s="7" t="s">
        <v>4003</v>
      </c>
      <c r="C673" s="7" t="s">
        <v>4001</v>
      </c>
      <c r="D673" s="7" t="s">
        <v>4004</v>
      </c>
      <c r="E673" s="6" t="s">
        <v>18000</v>
      </c>
      <c r="K673" s="6" t="str">
        <f t="shared" si="10"/>
        <v>Polyvitamines non associées</v>
      </c>
    </row>
    <row r="674" spans="1:11" ht="12.75" customHeight="1" x14ac:dyDescent="0.15">
      <c r="A674" s="6">
        <v>3</v>
      </c>
      <c r="B674" s="7" t="s">
        <v>4005</v>
      </c>
      <c r="C674" s="7" t="s">
        <v>3985</v>
      </c>
      <c r="D674" s="7" t="s">
        <v>4006</v>
      </c>
      <c r="E674" s="6" t="s">
        <v>18001</v>
      </c>
      <c r="K674" s="6" t="str">
        <f t="shared" si="10"/>
        <v>Vitamines A et D, associations des deux incluses</v>
      </c>
    </row>
    <row r="675" spans="1:11" ht="12.75" customHeight="1" x14ac:dyDescent="0.15">
      <c r="A675" s="6">
        <v>4</v>
      </c>
      <c r="B675" s="7" t="s">
        <v>4007</v>
      </c>
      <c r="C675" s="7" t="s">
        <v>4005</v>
      </c>
      <c r="D675" s="7" t="s">
        <v>4008</v>
      </c>
      <c r="E675" s="6" t="s">
        <v>18002</v>
      </c>
      <c r="K675" s="6" t="str">
        <f t="shared" si="10"/>
        <v>Vitamine A non associée</v>
      </c>
    </row>
    <row r="676" spans="1:11" ht="12.75" customHeight="1" x14ac:dyDescent="0.15">
      <c r="A676" s="6">
        <v>5</v>
      </c>
      <c r="B676" s="7" t="s">
        <v>4009</v>
      </c>
      <c r="C676" s="7" t="s">
        <v>4007</v>
      </c>
      <c r="D676" s="7" t="s">
        <v>4010</v>
      </c>
      <c r="E676" s="6" t="s">
        <v>18003</v>
      </c>
      <c r="K676" s="6" t="str">
        <f t="shared" si="10"/>
        <v>Rétinol (vitamine A)</v>
      </c>
    </row>
    <row r="677" spans="1:11" ht="12.75" customHeight="1" x14ac:dyDescent="0.15">
      <c r="A677" s="6">
        <v>5</v>
      </c>
      <c r="B677" s="7" t="s">
        <v>4011</v>
      </c>
      <c r="C677" s="7" t="s">
        <v>4007</v>
      </c>
      <c r="D677" s="7" t="s">
        <v>4012</v>
      </c>
      <c r="E677" s="6" t="s">
        <v>18004</v>
      </c>
      <c r="K677" s="6" t="str">
        <f t="shared" si="10"/>
        <v>Bétacarotène</v>
      </c>
    </row>
    <row r="678" spans="1:11" ht="12.75" customHeight="1" x14ac:dyDescent="0.15">
      <c r="A678" s="6">
        <v>4</v>
      </c>
      <c r="B678" s="7" t="s">
        <v>4013</v>
      </c>
      <c r="C678" s="7" t="s">
        <v>4005</v>
      </c>
      <c r="D678" s="7" t="s">
        <v>4014</v>
      </c>
      <c r="E678" s="6" t="s">
        <v>18005</v>
      </c>
      <c r="K678" s="6" t="str">
        <f t="shared" si="10"/>
        <v>Vitamines A et D en association</v>
      </c>
    </row>
    <row r="679" spans="1:11" ht="12.75" customHeight="1" x14ac:dyDescent="0.15">
      <c r="A679" s="6">
        <v>4</v>
      </c>
      <c r="B679" s="7" t="s">
        <v>4015</v>
      </c>
      <c r="C679" s="7" t="s">
        <v>4005</v>
      </c>
      <c r="D679" s="7" t="s">
        <v>4016</v>
      </c>
      <c r="E679" s="6" t="s">
        <v>18006</v>
      </c>
      <c r="K679" s="6" t="str">
        <f t="shared" si="10"/>
        <v>Vitamine D et analogues</v>
      </c>
    </row>
    <row r="680" spans="1:11" ht="12.75" customHeight="1" x14ac:dyDescent="0.15">
      <c r="A680" s="6">
        <v>5</v>
      </c>
      <c r="B680" s="7" t="s">
        <v>4017</v>
      </c>
      <c r="C680" s="7" t="s">
        <v>4015</v>
      </c>
      <c r="D680" s="7" t="s">
        <v>4018</v>
      </c>
      <c r="E680" s="6" t="s">
        <v>18007</v>
      </c>
      <c r="K680" s="6" t="str">
        <f t="shared" si="10"/>
        <v>Ergocalciférol</v>
      </c>
    </row>
    <row r="681" spans="1:11" ht="12.75" customHeight="1" x14ac:dyDescent="0.15">
      <c r="A681" s="6">
        <v>5</v>
      </c>
      <c r="B681" s="7" t="s">
        <v>4019</v>
      </c>
      <c r="C681" s="7" t="s">
        <v>4015</v>
      </c>
      <c r="D681" s="7" t="s">
        <v>4020</v>
      </c>
      <c r="E681" s="6" t="s">
        <v>18008</v>
      </c>
      <c r="K681" s="6" t="str">
        <f t="shared" si="10"/>
        <v>Dihydrotachystérol</v>
      </c>
    </row>
    <row r="682" spans="1:11" ht="12.75" customHeight="1" x14ac:dyDescent="0.15">
      <c r="A682" s="6">
        <v>5</v>
      </c>
      <c r="B682" s="7" t="s">
        <v>4021</v>
      </c>
      <c r="C682" s="7" t="s">
        <v>4015</v>
      </c>
      <c r="D682" s="7" t="s">
        <v>4022</v>
      </c>
      <c r="E682" s="6" t="s">
        <v>18009</v>
      </c>
      <c r="K682" s="6" t="str">
        <f t="shared" si="10"/>
        <v>Alfacalcidol</v>
      </c>
    </row>
    <row r="683" spans="1:11" ht="12.75" customHeight="1" x14ac:dyDescent="0.15">
      <c r="A683" s="6">
        <v>5</v>
      </c>
      <c r="B683" s="7" t="s">
        <v>4023</v>
      </c>
      <c r="C683" s="7" t="s">
        <v>4015</v>
      </c>
      <c r="D683" s="7" t="s">
        <v>4024</v>
      </c>
      <c r="E683" s="6" t="s">
        <v>18010</v>
      </c>
      <c r="K683" s="6" t="str">
        <f t="shared" si="10"/>
        <v>Calcitriol</v>
      </c>
    </row>
    <row r="684" spans="1:11" ht="12.75" customHeight="1" x14ac:dyDescent="0.15">
      <c r="A684" s="6">
        <v>5</v>
      </c>
      <c r="B684" s="7" t="s">
        <v>4025</v>
      </c>
      <c r="C684" s="7" t="s">
        <v>4015</v>
      </c>
      <c r="D684" s="7" t="s">
        <v>4026</v>
      </c>
      <c r="E684" s="6" t="s">
        <v>18011</v>
      </c>
      <c r="K684" s="6" t="str">
        <f t="shared" si="10"/>
        <v>Colécalciférol</v>
      </c>
    </row>
    <row r="685" spans="1:11" ht="12.75" customHeight="1" x14ac:dyDescent="0.15">
      <c r="A685" s="6">
        <v>5</v>
      </c>
      <c r="B685" s="7" t="s">
        <v>4027</v>
      </c>
      <c r="C685" s="7" t="s">
        <v>4015</v>
      </c>
      <c r="D685" s="7" t="s">
        <v>4028</v>
      </c>
      <c r="E685" s="6" t="s">
        <v>18012</v>
      </c>
      <c r="K685" s="6" t="str">
        <f t="shared" si="10"/>
        <v>Calcifédiol</v>
      </c>
    </row>
    <row r="686" spans="1:11" ht="12.75" customHeight="1" x14ac:dyDescent="0.15">
      <c r="A686" s="6">
        <v>5</v>
      </c>
      <c r="B686" s="7" t="s">
        <v>4029</v>
      </c>
      <c r="C686" s="7" t="s">
        <v>4015</v>
      </c>
      <c r="D686" s="7" t="s">
        <v>2709</v>
      </c>
      <c r="E686" s="6" t="s">
        <v>18013</v>
      </c>
      <c r="K686" s="6" t="str">
        <f t="shared" si="10"/>
        <v>Associations (vitamine D et analogues)</v>
      </c>
    </row>
    <row r="687" spans="1:11" ht="12.75" customHeight="1" x14ac:dyDescent="0.15">
      <c r="A687" s="6">
        <v>5</v>
      </c>
      <c r="B687" s="7" t="s">
        <v>4030</v>
      </c>
      <c r="C687" s="7" t="s">
        <v>4015</v>
      </c>
      <c r="D687" s="7" t="s">
        <v>4031</v>
      </c>
      <c r="E687" s="6" t="s">
        <v>18014</v>
      </c>
      <c r="K687" s="6" t="str">
        <f t="shared" si="10"/>
        <v>Colécalciférol en association</v>
      </c>
    </row>
    <row r="688" spans="1:11" ht="25.5" customHeight="1" x14ac:dyDescent="0.15">
      <c r="A688" s="6">
        <v>3</v>
      </c>
      <c r="B688" s="7" t="s">
        <v>4032</v>
      </c>
      <c r="C688" s="7" t="s">
        <v>3985</v>
      </c>
      <c r="D688" s="7" t="s">
        <v>4033</v>
      </c>
      <c r="E688" s="6" t="s">
        <v>18015</v>
      </c>
      <c r="K688" s="6" t="str">
        <f t="shared" si="10"/>
        <v>Vitamine B1 non associée et en association avec vitamines B6 et B12</v>
      </c>
    </row>
    <row r="689" spans="1:11" ht="12.75" customHeight="1" x14ac:dyDescent="0.15">
      <c r="A689" s="6">
        <v>4</v>
      </c>
      <c r="B689" s="7" t="s">
        <v>4034</v>
      </c>
      <c r="C689" s="7" t="s">
        <v>4032</v>
      </c>
      <c r="D689" s="7" t="s">
        <v>4035</v>
      </c>
      <c r="E689" s="6" t="s">
        <v>18016</v>
      </c>
      <c r="K689" s="6" t="str">
        <f t="shared" si="10"/>
        <v>Vitamine B1 non associée</v>
      </c>
    </row>
    <row r="690" spans="1:11" ht="12.75" customHeight="1" x14ac:dyDescent="0.15">
      <c r="A690" s="6">
        <v>5</v>
      </c>
      <c r="B690" s="7" t="s">
        <v>4036</v>
      </c>
      <c r="C690" s="7" t="s">
        <v>4034</v>
      </c>
      <c r="D690" s="7" t="s">
        <v>4037</v>
      </c>
      <c r="E690" s="6" t="s">
        <v>18017</v>
      </c>
      <c r="K690" s="6" t="str">
        <f t="shared" si="10"/>
        <v>Thiamine (vitamine B1)</v>
      </c>
    </row>
    <row r="691" spans="1:11" ht="12.75" customHeight="1" x14ac:dyDescent="0.15">
      <c r="A691" s="6">
        <v>5</v>
      </c>
      <c r="B691" s="7" t="s">
        <v>4038</v>
      </c>
      <c r="C691" s="7" t="s">
        <v>4034</v>
      </c>
      <c r="D691" s="7" t="s">
        <v>4039</v>
      </c>
      <c r="E691" s="6" t="s">
        <v>18018</v>
      </c>
      <c r="K691" s="6" t="str">
        <f t="shared" si="10"/>
        <v>Sulbutiamine</v>
      </c>
    </row>
    <row r="692" spans="1:11" ht="12.75" customHeight="1" x14ac:dyDescent="0.15">
      <c r="A692" s="6">
        <v>5</v>
      </c>
      <c r="B692" s="7" t="s">
        <v>4040</v>
      </c>
      <c r="C692" s="7" t="s">
        <v>4034</v>
      </c>
      <c r="D692" s="7" t="s">
        <v>4041</v>
      </c>
      <c r="E692" s="6" t="s">
        <v>18019</v>
      </c>
      <c r="K692" s="6" t="str">
        <f t="shared" si="10"/>
        <v>Benfotiamine</v>
      </c>
    </row>
    <row r="693" spans="1:11" ht="25.5" customHeight="1" x14ac:dyDescent="0.15">
      <c r="A693" s="6">
        <v>4</v>
      </c>
      <c r="B693" s="7" t="s">
        <v>4042</v>
      </c>
      <c r="C693" s="7" t="s">
        <v>4032</v>
      </c>
      <c r="D693" s="7" t="s">
        <v>4043</v>
      </c>
      <c r="E693" s="6" t="s">
        <v>18020</v>
      </c>
      <c r="K693" s="6" t="str">
        <f t="shared" si="10"/>
        <v>Vitamine B1 en association à la vitamine B6 et/ou à la vitamine B12</v>
      </c>
    </row>
    <row r="694" spans="1:11" ht="12.75" customHeight="1" x14ac:dyDescent="0.15">
      <c r="A694" s="6">
        <v>3</v>
      </c>
      <c r="B694" s="7" t="s">
        <v>4044</v>
      </c>
      <c r="C694" s="7" t="s">
        <v>3985</v>
      </c>
      <c r="D694" s="7" t="s">
        <v>4045</v>
      </c>
      <c r="E694" s="6" t="s">
        <v>18021</v>
      </c>
      <c r="K694" s="6" t="str">
        <f t="shared" si="10"/>
        <v>Complexe vitaminique B, associations incluses</v>
      </c>
    </row>
    <row r="695" spans="1:11" ht="12.75" customHeight="1" x14ac:dyDescent="0.15">
      <c r="A695" s="6">
        <v>4</v>
      </c>
      <c r="B695" s="7" t="s">
        <v>4046</v>
      </c>
      <c r="C695" s="7" t="s">
        <v>4044</v>
      </c>
      <c r="D695" s="7" t="s">
        <v>4047</v>
      </c>
      <c r="E695" s="6" t="s">
        <v>18022</v>
      </c>
      <c r="K695" s="6" t="str">
        <f t="shared" si="10"/>
        <v>Complexe vitaminique B non associé</v>
      </c>
    </row>
    <row r="696" spans="1:11" ht="12.75" customHeight="1" x14ac:dyDescent="0.15">
      <c r="A696" s="6">
        <v>4</v>
      </c>
      <c r="B696" s="7" t="s">
        <v>4048</v>
      </c>
      <c r="C696" s="7" t="s">
        <v>4044</v>
      </c>
      <c r="D696" s="7" t="s">
        <v>4049</v>
      </c>
      <c r="E696" s="6" t="s">
        <v>18023</v>
      </c>
      <c r="K696" s="6" t="str">
        <f t="shared" si="10"/>
        <v>Complexe vitaminique B avec vitamine C</v>
      </c>
    </row>
    <row r="697" spans="1:11" ht="12.75" customHeight="1" x14ac:dyDescent="0.15">
      <c r="A697" s="6">
        <v>4</v>
      </c>
      <c r="B697" s="7" t="s">
        <v>4050</v>
      </c>
      <c r="C697" s="7" t="s">
        <v>4044</v>
      </c>
      <c r="D697" s="7" t="s">
        <v>4051</v>
      </c>
      <c r="E697" s="6" t="s">
        <v>18024</v>
      </c>
      <c r="K697" s="6" t="str">
        <f t="shared" si="10"/>
        <v>Complexe vitaminique B avec éléments minéraux</v>
      </c>
    </row>
    <row r="698" spans="1:11" ht="12.75" customHeight="1" x14ac:dyDescent="0.15">
      <c r="A698" s="6">
        <v>4</v>
      </c>
      <c r="B698" s="7" t="s">
        <v>4052</v>
      </c>
      <c r="C698" s="7" t="s">
        <v>4044</v>
      </c>
      <c r="D698" s="7" t="s">
        <v>4053</v>
      </c>
      <c r="E698" s="6" t="s">
        <v>18025</v>
      </c>
      <c r="K698" s="6" t="str">
        <f t="shared" si="10"/>
        <v>Complexe vitaminique B avec stéroïdes anabolisants</v>
      </c>
    </row>
    <row r="699" spans="1:11" ht="12.75" customHeight="1" x14ac:dyDescent="0.15">
      <c r="A699" s="6">
        <v>4</v>
      </c>
      <c r="B699" s="7" t="s">
        <v>4054</v>
      </c>
      <c r="C699" s="7" t="s">
        <v>4044</v>
      </c>
      <c r="D699" s="7" t="s">
        <v>4055</v>
      </c>
      <c r="E699" s="6" t="s">
        <v>18026</v>
      </c>
      <c r="K699" s="6" t="str">
        <f t="shared" si="10"/>
        <v>Complexe vitaminique B, autres associations</v>
      </c>
    </row>
    <row r="700" spans="1:11" ht="12.75" customHeight="1" x14ac:dyDescent="0.15">
      <c r="A700" s="6">
        <v>3</v>
      </c>
      <c r="B700" s="7" t="s">
        <v>4056</v>
      </c>
      <c r="C700" s="7" t="s">
        <v>3985</v>
      </c>
      <c r="D700" s="7" t="s">
        <v>4057</v>
      </c>
      <c r="E700" s="6" t="s">
        <v>18027</v>
      </c>
      <c r="K700" s="6" t="str">
        <f t="shared" si="10"/>
        <v>Acide ascorbique (vitamine C), associations incluses</v>
      </c>
    </row>
    <row r="701" spans="1:11" ht="12.75" customHeight="1" x14ac:dyDescent="0.15">
      <c r="A701" s="6">
        <v>4</v>
      </c>
      <c r="B701" s="7" t="s">
        <v>4058</v>
      </c>
      <c r="C701" s="7" t="s">
        <v>4056</v>
      </c>
      <c r="D701" s="7" t="s">
        <v>4059</v>
      </c>
      <c r="E701" s="6" t="s">
        <v>18028</v>
      </c>
      <c r="F701" s="6" t="s">
        <v>3682</v>
      </c>
      <c r="H701" s="9">
        <v>44953</v>
      </c>
      <c r="K701" s="6" t="str">
        <f t="shared" si="10"/>
        <v>Acide ascorbique (vitamine C) non associé</v>
      </c>
    </row>
    <row r="702" spans="1:11" ht="12.75" customHeight="1" x14ac:dyDescent="0.15">
      <c r="A702" s="6">
        <v>5</v>
      </c>
      <c r="B702" s="7" t="s">
        <v>4060</v>
      </c>
      <c r="C702" s="7" t="s">
        <v>4058</v>
      </c>
      <c r="D702" s="7" t="s">
        <v>4061</v>
      </c>
      <c r="E702" s="6" t="s">
        <v>18029</v>
      </c>
      <c r="K702" s="6" t="str">
        <f t="shared" si="10"/>
        <v>Acide ascorbique (vitamine C)</v>
      </c>
    </row>
    <row r="703" spans="1:11" ht="12.75" customHeight="1" x14ac:dyDescent="0.15">
      <c r="A703" s="6">
        <v>4</v>
      </c>
      <c r="B703" s="7" t="s">
        <v>4062</v>
      </c>
      <c r="C703" s="7" t="s">
        <v>4056</v>
      </c>
      <c r="D703" s="7" t="s">
        <v>4063</v>
      </c>
      <c r="E703" s="6" t="s">
        <v>18030</v>
      </c>
      <c r="K703" s="6" t="str">
        <f t="shared" si="10"/>
        <v>Acide ascorbique (vitamine C) en association</v>
      </c>
    </row>
    <row r="704" spans="1:11" ht="12.75" customHeight="1" x14ac:dyDescent="0.15">
      <c r="A704" s="6">
        <v>5</v>
      </c>
      <c r="B704" s="7" t="s">
        <v>4064</v>
      </c>
      <c r="C704" s="7" t="s">
        <v>4062</v>
      </c>
      <c r="D704" s="7" t="s">
        <v>4065</v>
      </c>
      <c r="E704" s="6" t="s">
        <v>18031</v>
      </c>
      <c r="K704" s="6" t="str">
        <f t="shared" si="10"/>
        <v>Acide ascorbique (vitamine C) et calcium</v>
      </c>
    </row>
    <row r="705" spans="1:11" ht="12.75" customHeight="1" x14ac:dyDescent="0.15">
      <c r="A705" s="6">
        <v>3</v>
      </c>
      <c r="B705" s="7" t="s">
        <v>4066</v>
      </c>
      <c r="C705" s="7" t="s">
        <v>3985</v>
      </c>
      <c r="D705" s="7" t="s">
        <v>4067</v>
      </c>
      <c r="E705" s="6" t="s">
        <v>18032</v>
      </c>
      <c r="K705" s="6" t="str">
        <f t="shared" si="10"/>
        <v>Autres préparations vitaminiques non associées</v>
      </c>
    </row>
    <row r="706" spans="1:11" ht="12.75" customHeight="1" x14ac:dyDescent="0.15">
      <c r="A706" s="6">
        <v>4</v>
      </c>
      <c r="B706" s="7" t="s">
        <v>4068</v>
      </c>
      <c r="C706" s="7" t="s">
        <v>4066</v>
      </c>
      <c r="D706" s="7" t="s">
        <v>4069</v>
      </c>
      <c r="E706" s="6" t="s">
        <v>18032</v>
      </c>
      <c r="K706" s="6" t="str">
        <f t="shared" si="10"/>
        <v>Autres préparations vitaminiques non associées</v>
      </c>
    </row>
    <row r="707" spans="1:11" ht="12.75" customHeight="1" x14ac:dyDescent="0.15">
      <c r="A707" s="6">
        <v>5</v>
      </c>
      <c r="B707" s="7" t="s">
        <v>4070</v>
      </c>
      <c r="C707" s="7" t="s">
        <v>4068</v>
      </c>
      <c r="D707" s="7" t="s">
        <v>4071</v>
      </c>
      <c r="E707" s="6" t="s">
        <v>18033</v>
      </c>
      <c r="K707" s="6" t="str">
        <f t="shared" ref="K707:K770" si="11">UPPER(LEFT(E707,1))&amp;RIGHT(E707,LEN(E707)-1)</f>
        <v>Nicotinamide</v>
      </c>
    </row>
    <row r="708" spans="1:11" ht="12.75" customHeight="1" x14ac:dyDescent="0.15">
      <c r="A708" s="6">
        <v>5</v>
      </c>
      <c r="B708" s="7" t="s">
        <v>4072</v>
      </c>
      <c r="C708" s="7" t="s">
        <v>4068</v>
      </c>
      <c r="D708" s="7" t="s">
        <v>4073</v>
      </c>
      <c r="E708" s="6" t="s">
        <v>18034</v>
      </c>
      <c r="K708" s="6" t="str">
        <f t="shared" si="11"/>
        <v>Pyridoxine (vitamine B6)</v>
      </c>
    </row>
    <row r="709" spans="1:11" ht="12.75" customHeight="1" x14ac:dyDescent="0.15">
      <c r="A709" s="6">
        <v>5</v>
      </c>
      <c r="B709" s="7" t="s">
        <v>4074</v>
      </c>
      <c r="C709" s="7" t="s">
        <v>4068</v>
      </c>
      <c r="D709" s="7" t="s">
        <v>4075</v>
      </c>
      <c r="E709" s="6" t="s">
        <v>18035</v>
      </c>
      <c r="K709" s="6" t="str">
        <f t="shared" si="11"/>
        <v>Tocophérol (vitamine E)</v>
      </c>
    </row>
    <row r="710" spans="1:11" ht="12.75" customHeight="1" x14ac:dyDescent="0.15">
      <c r="A710" s="6">
        <v>5</v>
      </c>
      <c r="B710" s="7" t="s">
        <v>4076</v>
      </c>
      <c r="C710" s="7" t="s">
        <v>4068</v>
      </c>
      <c r="D710" s="7" t="s">
        <v>4077</v>
      </c>
      <c r="E710" s="6" t="s">
        <v>18036</v>
      </c>
      <c r="K710" s="6" t="str">
        <f t="shared" si="11"/>
        <v>Riboflavine (vitamine B2)</v>
      </c>
    </row>
    <row r="711" spans="1:11" ht="12.75" customHeight="1" x14ac:dyDescent="0.15">
      <c r="A711" s="6">
        <v>5</v>
      </c>
      <c r="B711" s="7" t="s">
        <v>4078</v>
      </c>
      <c r="C711" s="7" t="s">
        <v>4068</v>
      </c>
      <c r="D711" s="7" t="s">
        <v>4079</v>
      </c>
      <c r="E711" s="6" t="s">
        <v>18037</v>
      </c>
      <c r="K711" s="6" t="str">
        <f t="shared" si="11"/>
        <v>Biotine</v>
      </c>
    </row>
    <row r="712" spans="1:11" ht="12.75" customHeight="1" x14ac:dyDescent="0.15">
      <c r="A712" s="6">
        <v>5</v>
      </c>
      <c r="B712" s="7" t="s">
        <v>4080</v>
      </c>
      <c r="C712" s="7" t="s">
        <v>4068</v>
      </c>
      <c r="D712" s="7" t="s">
        <v>4081</v>
      </c>
      <c r="E712" s="6" t="s">
        <v>18038</v>
      </c>
      <c r="K712" s="6" t="str">
        <f t="shared" si="11"/>
        <v>Phosphate de pyridoxal</v>
      </c>
    </row>
    <row r="713" spans="1:11" ht="12.75" customHeight="1" x14ac:dyDescent="0.15">
      <c r="A713" s="6">
        <v>5</v>
      </c>
      <c r="B713" s="7" t="s">
        <v>4082</v>
      </c>
      <c r="C713" s="7" t="s">
        <v>4068</v>
      </c>
      <c r="D713" s="7" t="s">
        <v>4083</v>
      </c>
      <c r="E713" s="6" t="s">
        <v>18039</v>
      </c>
      <c r="K713" s="6" t="str">
        <f t="shared" si="11"/>
        <v>Inositol</v>
      </c>
    </row>
    <row r="714" spans="1:11" ht="12.75" customHeight="1" x14ac:dyDescent="0.15">
      <c r="A714" s="6">
        <v>5</v>
      </c>
      <c r="B714" s="7" t="s">
        <v>4084</v>
      </c>
      <c r="C714" s="7" t="s">
        <v>4068</v>
      </c>
      <c r="D714" s="7" t="s">
        <v>4085</v>
      </c>
      <c r="E714" s="6" t="s">
        <v>18040</v>
      </c>
      <c r="K714" s="6" t="str">
        <f t="shared" si="11"/>
        <v>Tocofersolan</v>
      </c>
    </row>
    <row r="715" spans="1:11" ht="12.75" customHeight="1" x14ac:dyDescent="0.15">
      <c r="A715" s="6">
        <v>5</v>
      </c>
      <c r="B715" s="7" t="s">
        <v>4086</v>
      </c>
      <c r="C715" s="7" t="s">
        <v>4068</v>
      </c>
      <c r="D715" s="7" t="s">
        <v>4087</v>
      </c>
      <c r="E715" s="6" t="s">
        <v>18041</v>
      </c>
      <c r="K715" s="6" t="str">
        <f t="shared" si="11"/>
        <v>Dexpanthénol</v>
      </c>
    </row>
    <row r="716" spans="1:11" ht="12.75" customHeight="1" x14ac:dyDescent="0.15">
      <c r="A716" s="6">
        <v>5</v>
      </c>
      <c r="B716" s="7" t="s">
        <v>4088</v>
      </c>
      <c r="C716" s="7" t="s">
        <v>4068</v>
      </c>
      <c r="D716" s="7" t="s">
        <v>4089</v>
      </c>
      <c r="E716" s="6" t="s">
        <v>18042</v>
      </c>
      <c r="K716" s="6" t="str">
        <f t="shared" si="11"/>
        <v>Pantothénate de calcium</v>
      </c>
    </row>
    <row r="717" spans="1:11" ht="12.75" customHeight="1" x14ac:dyDescent="0.15">
      <c r="A717" s="6">
        <v>5</v>
      </c>
      <c r="B717" s="7" t="s">
        <v>4090</v>
      </c>
      <c r="C717" s="7" t="s">
        <v>4068</v>
      </c>
      <c r="D717" s="7" t="s">
        <v>4091</v>
      </c>
      <c r="E717" s="6" t="s">
        <v>18043</v>
      </c>
      <c r="K717" s="6" t="str">
        <f t="shared" si="11"/>
        <v>Pantéthine</v>
      </c>
    </row>
    <row r="718" spans="1:11" ht="12.75" customHeight="1" x14ac:dyDescent="0.15">
      <c r="A718" s="6">
        <v>3</v>
      </c>
      <c r="B718" s="7" t="s">
        <v>4092</v>
      </c>
      <c r="C718" s="7" t="s">
        <v>3985</v>
      </c>
      <c r="D718" s="7" t="s">
        <v>4093</v>
      </c>
      <c r="E718" s="6" t="s">
        <v>18044</v>
      </c>
      <c r="K718" s="6" t="str">
        <f t="shared" si="11"/>
        <v>Autres vitamines en association</v>
      </c>
    </row>
    <row r="719" spans="1:11" ht="12.75" customHeight="1" x14ac:dyDescent="0.15">
      <c r="A719" s="6">
        <v>4</v>
      </c>
      <c r="B719" s="7" t="s">
        <v>4094</v>
      </c>
      <c r="C719" s="7" t="s">
        <v>4092</v>
      </c>
      <c r="D719" s="7" t="s">
        <v>4095</v>
      </c>
      <c r="E719" s="6" t="s">
        <v>18045</v>
      </c>
      <c r="K719" s="6" t="str">
        <f t="shared" si="11"/>
        <v>Associations de vitamines</v>
      </c>
    </row>
    <row r="720" spans="1:11" ht="12.75" customHeight="1" x14ac:dyDescent="0.15">
      <c r="A720" s="6">
        <v>4</v>
      </c>
      <c r="B720" s="7" t="s">
        <v>4096</v>
      </c>
      <c r="C720" s="7" t="s">
        <v>4092</v>
      </c>
      <c r="D720" s="7" t="s">
        <v>4097</v>
      </c>
      <c r="E720" s="6" t="s">
        <v>18046</v>
      </c>
      <c r="K720" s="6" t="str">
        <f t="shared" si="11"/>
        <v>Vitamines avec éléments minéraux</v>
      </c>
    </row>
    <row r="721" spans="1:11" ht="12.75" customHeight="1" x14ac:dyDescent="0.15">
      <c r="A721" s="6">
        <v>4</v>
      </c>
      <c r="B721" s="7" t="s">
        <v>4098</v>
      </c>
      <c r="C721" s="7" t="s">
        <v>4092</v>
      </c>
      <c r="D721" s="7" t="s">
        <v>4099</v>
      </c>
      <c r="E721" s="6" t="s">
        <v>18047</v>
      </c>
      <c r="K721" s="6" t="str">
        <f t="shared" si="11"/>
        <v>Vitamines, autres associations</v>
      </c>
    </row>
    <row r="722" spans="1:11" ht="12.75" customHeight="1" x14ac:dyDescent="0.15">
      <c r="A722" s="6">
        <v>2</v>
      </c>
      <c r="B722" s="7" t="s">
        <v>4100</v>
      </c>
      <c r="C722" s="7" t="s">
        <v>2692</v>
      </c>
      <c r="D722" s="7" t="s">
        <v>4101</v>
      </c>
      <c r="E722" s="6" t="s">
        <v>18048</v>
      </c>
      <c r="K722" s="6" t="str">
        <f t="shared" si="11"/>
        <v>Suppléments minéraux</v>
      </c>
    </row>
    <row r="723" spans="1:11" ht="12.75" customHeight="1" x14ac:dyDescent="0.15">
      <c r="A723" s="6">
        <v>3</v>
      </c>
      <c r="B723" s="7" t="s">
        <v>4102</v>
      </c>
      <c r="C723" s="7" t="s">
        <v>4100</v>
      </c>
      <c r="D723" s="7" t="s">
        <v>4103</v>
      </c>
      <c r="E723" s="6" t="s">
        <v>4105</v>
      </c>
      <c r="K723" s="6" t="str">
        <f t="shared" si="11"/>
        <v>Calcium</v>
      </c>
    </row>
    <row r="724" spans="1:11" ht="12.75" customHeight="1" x14ac:dyDescent="0.15">
      <c r="A724" s="6">
        <v>4</v>
      </c>
      <c r="B724" s="7" t="s">
        <v>4104</v>
      </c>
      <c r="C724" s="7" t="s">
        <v>4102</v>
      </c>
      <c r="D724" s="7" t="s">
        <v>4105</v>
      </c>
      <c r="E724" s="6" t="s">
        <v>4105</v>
      </c>
      <c r="K724" s="6" t="str">
        <f t="shared" si="11"/>
        <v>Calcium</v>
      </c>
    </row>
    <row r="725" spans="1:11" ht="12.75" customHeight="1" x14ac:dyDescent="0.15">
      <c r="A725" s="6">
        <v>5</v>
      </c>
      <c r="B725" s="7" t="s">
        <v>4106</v>
      </c>
      <c r="C725" s="7" t="s">
        <v>4104</v>
      </c>
      <c r="D725" s="7" t="s">
        <v>4107</v>
      </c>
      <c r="E725" s="6" t="s">
        <v>18049</v>
      </c>
      <c r="K725" s="6" t="str">
        <f t="shared" si="11"/>
        <v>Phosphate de calcium</v>
      </c>
    </row>
    <row r="726" spans="1:11" ht="12.75" customHeight="1" x14ac:dyDescent="0.15">
      <c r="A726" s="6">
        <v>5</v>
      </c>
      <c r="B726" s="7" t="s">
        <v>4108</v>
      </c>
      <c r="C726" s="7" t="s">
        <v>4104</v>
      </c>
      <c r="D726" s="7" t="s">
        <v>4109</v>
      </c>
      <c r="E726" s="6" t="s">
        <v>18050</v>
      </c>
      <c r="K726" s="6" t="str">
        <f t="shared" si="11"/>
        <v>Glubionate de calcium</v>
      </c>
    </row>
    <row r="727" spans="1:11" ht="12.75" customHeight="1" x14ac:dyDescent="0.15">
      <c r="A727" s="6">
        <v>5</v>
      </c>
      <c r="B727" s="7" t="s">
        <v>4110</v>
      </c>
      <c r="C727" s="7" t="s">
        <v>4104</v>
      </c>
      <c r="D727" s="7" t="s">
        <v>4111</v>
      </c>
      <c r="E727" s="6" t="s">
        <v>18051</v>
      </c>
      <c r="K727" s="6" t="str">
        <f t="shared" si="11"/>
        <v>Gluconate de calcium</v>
      </c>
    </row>
    <row r="728" spans="1:11" ht="12.75" customHeight="1" x14ac:dyDescent="0.15">
      <c r="A728" s="6">
        <v>5</v>
      </c>
      <c r="B728" s="7" t="s">
        <v>4112</v>
      </c>
      <c r="C728" s="7" t="s">
        <v>4104</v>
      </c>
      <c r="D728" s="7" t="s">
        <v>2828</v>
      </c>
      <c r="E728" s="6" t="s">
        <v>17462</v>
      </c>
      <c r="K728" s="6" t="str">
        <f t="shared" si="11"/>
        <v>Carbonate de calcium</v>
      </c>
    </row>
    <row r="729" spans="1:11" ht="12.75" customHeight="1" x14ac:dyDescent="0.15">
      <c r="A729" s="6">
        <v>5</v>
      </c>
      <c r="B729" s="7" t="s">
        <v>4113</v>
      </c>
      <c r="C729" s="7" t="s">
        <v>4104</v>
      </c>
      <c r="D729" s="7" t="s">
        <v>4114</v>
      </c>
      <c r="E729" s="6" t="s">
        <v>18052</v>
      </c>
      <c r="K729" s="6" t="str">
        <f t="shared" si="11"/>
        <v>Lactate de calcium</v>
      </c>
    </row>
    <row r="730" spans="1:11" ht="12.75" customHeight="1" x14ac:dyDescent="0.15">
      <c r="A730" s="6">
        <v>5</v>
      </c>
      <c r="B730" s="7" t="s">
        <v>4115</v>
      </c>
      <c r="C730" s="7" t="s">
        <v>4104</v>
      </c>
      <c r="D730" s="7" t="s">
        <v>4116</v>
      </c>
      <c r="E730" s="6" t="s">
        <v>18053</v>
      </c>
      <c r="K730" s="6" t="str">
        <f t="shared" si="11"/>
        <v>Gluconolactate de calcium</v>
      </c>
    </row>
    <row r="731" spans="1:11" ht="12.75" customHeight="1" x14ac:dyDescent="0.15">
      <c r="A731" s="6">
        <v>5</v>
      </c>
      <c r="B731" s="7" t="s">
        <v>4117</v>
      </c>
      <c r="C731" s="7" t="s">
        <v>4104</v>
      </c>
      <c r="D731" s="7" t="s">
        <v>4118</v>
      </c>
      <c r="E731" s="6" t="s">
        <v>18054</v>
      </c>
      <c r="K731" s="6" t="str">
        <f t="shared" si="11"/>
        <v>Chlorure de calcium</v>
      </c>
    </row>
    <row r="732" spans="1:11" ht="12.75" customHeight="1" x14ac:dyDescent="0.15">
      <c r="A732" s="6">
        <v>5</v>
      </c>
      <c r="B732" s="7" t="s">
        <v>4119</v>
      </c>
      <c r="C732" s="7" t="s">
        <v>4104</v>
      </c>
      <c r="D732" s="7" t="s">
        <v>4120</v>
      </c>
      <c r="E732" s="6" t="s">
        <v>18055</v>
      </c>
      <c r="K732" s="6" t="str">
        <f t="shared" si="11"/>
        <v>Glycérophosphate de calcium</v>
      </c>
    </row>
    <row r="733" spans="1:11" ht="12.75" customHeight="1" x14ac:dyDescent="0.15">
      <c r="A733" s="6">
        <v>5</v>
      </c>
      <c r="B733" s="7" t="s">
        <v>4121</v>
      </c>
      <c r="C733" s="7" t="s">
        <v>4104</v>
      </c>
      <c r="D733" s="7" t="s">
        <v>4122</v>
      </c>
      <c r="E733" s="6" t="s">
        <v>18056</v>
      </c>
      <c r="K733" s="6" t="str">
        <f t="shared" si="11"/>
        <v>Complexe de citrate de calcium et de lysine</v>
      </c>
    </row>
    <row r="734" spans="1:11" ht="12.75" customHeight="1" x14ac:dyDescent="0.15">
      <c r="A734" s="6">
        <v>5</v>
      </c>
      <c r="B734" s="7" t="s">
        <v>4123</v>
      </c>
      <c r="C734" s="7" t="s">
        <v>4104</v>
      </c>
      <c r="D734" s="7" t="s">
        <v>4124</v>
      </c>
      <c r="E734" s="6" t="s">
        <v>18057</v>
      </c>
      <c r="K734" s="6" t="str">
        <f t="shared" si="11"/>
        <v>Glucoheptonate de calcium</v>
      </c>
    </row>
    <row r="735" spans="1:11" ht="12.75" customHeight="1" x14ac:dyDescent="0.15">
      <c r="A735" s="6">
        <v>5</v>
      </c>
      <c r="B735" s="7" t="s">
        <v>4125</v>
      </c>
      <c r="C735" s="7" t="s">
        <v>4104</v>
      </c>
      <c r="D735" s="7" t="s">
        <v>4126</v>
      </c>
      <c r="E735" s="6" t="s">
        <v>18058</v>
      </c>
      <c r="K735" s="6" t="str">
        <f t="shared" si="11"/>
        <v>Pangamate de calcium</v>
      </c>
    </row>
    <row r="736" spans="1:11" ht="12.75" customHeight="1" x14ac:dyDescent="0.15">
      <c r="A736" s="6">
        <v>5</v>
      </c>
      <c r="B736" s="7" t="s">
        <v>4127</v>
      </c>
      <c r="C736" s="7" t="s">
        <v>4104</v>
      </c>
      <c r="D736" s="7" t="s">
        <v>4128</v>
      </c>
      <c r="E736" s="6" t="s">
        <v>18059</v>
      </c>
      <c r="K736" s="6" t="str">
        <f t="shared" si="11"/>
        <v>Citrate de calcium</v>
      </c>
    </row>
    <row r="737" spans="1:11" ht="12.75" customHeight="1" x14ac:dyDescent="0.15">
      <c r="A737" s="6">
        <v>5</v>
      </c>
      <c r="B737" s="7" t="s">
        <v>4129</v>
      </c>
      <c r="C737" s="7" t="s">
        <v>4104</v>
      </c>
      <c r="D737" s="7" t="s">
        <v>4130</v>
      </c>
      <c r="E737" s="6" t="s">
        <v>18060</v>
      </c>
      <c r="K737" s="6" t="str">
        <f t="shared" si="11"/>
        <v>Calcium (différents sels en association)</v>
      </c>
    </row>
    <row r="738" spans="1:11" ht="12.75" customHeight="1" x14ac:dyDescent="0.15">
      <c r="A738" s="6">
        <v>5</v>
      </c>
      <c r="B738" s="7" t="s">
        <v>4131</v>
      </c>
      <c r="C738" s="7" t="s">
        <v>4104</v>
      </c>
      <c r="D738" s="7" t="s">
        <v>4132</v>
      </c>
      <c r="E738" s="6" t="s">
        <v>18061</v>
      </c>
      <c r="K738" s="6" t="str">
        <f t="shared" si="11"/>
        <v>Lévulinate de calcium</v>
      </c>
    </row>
    <row r="739" spans="1:11" ht="25.5" customHeight="1" x14ac:dyDescent="0.15">
      <c r="A739" s="6">
        <v>4</v>
      </c>
      <c r="B739" s="7" t="s">
        <v>4133</v>
      </c>
      <c r="C739" s="7" t="s">
        <v>4102</v>
      </c>
      <c r="D739" s="7" t="s">
        <v>4134</v>
      </c>
      <c r="E739" s="6" t="s">
        <v>18062</v>
      </c>
      <c r="K739" s="6" t="str">
        <f t="shared" si="11"/>
        <v>Calcium en association avec de la vitamine D et/ou d'autres substances</v>
      </c>
    </row>
    <row r="740" spans="1:11" ht="12.75" customHeight="1" x14ac:dyDescent="0.15">
      <c r="A740" s="6">
        <v>3</v>
      </c>
      <c r="B740" s="7" t="s">
        <v>4135</v>
      </c>
      <c r="C740" s="7" t="s">
        <v>4100</v>
      </c>
      <c r="D740" s="7" t="s">
        <v>4136</v>
      </c>
      <c r="E740" s="6" t="s">
        <v>4138</v>
      </c>
      <c r="K740" s="6" t="str">
        <f t="shared" si="11"/>
        <v>Potassium</v>
      </c>
    </row>
    <row r="741" spans="1:11" ht="12.75" customHeight="1" x14ac:dyDescent="0.15">
      <c r="A741" s="6">
        <v>4</v>
      </c>
      <c r="B741" s="7" t="s">
        <v>4137</v>
      </c>
      <c r="C741" s="7" t="s">
        <v>4135</v>
      </c>
      <c r="D741" s="7" t="s">
        <v>4138</v>
      </c>
      <c r="E741" s="6" t="s">
        <v>4138</v>
      </c>
      <c r="K741" s="6" t="str">
        <f t="shared" si="11"/>
        <v>Potassium</v>
      </c>
    </row>
    <row r="742" spans="1:11" ht="12.75" customHeight="1" x14ac:dyDescent="0.15">
      <c r="A742" s="6">
        <v>5</v>
      </c>
      <c r="B742" s="7" t="s">
        <v>4139</v>
      </c>
      <c r="C742" s="7" t="s">
        <v>4137</v>
      </c>
      <c r="D742" s="7" t="s">
        <v>4140</v>
      </c>
      <c r="E742" s="6" t="s">
        <v>18063</v>
      </c>
      <c r="K742" s="6" t="str">
        <f t="shared" si="11"/>
        <v>Chlorure de potassium</v>
      </c>
    </row>
    <row r="743" spans="1:11" ht="12.75" customHeight="1" x14ac:dyDescent="0.15">
      <c r="A743" s="6">
        <v>5</v>
      </c>
      <c r="B743" s="7" t="s">
        <v>4141</v>
      </c>
      <c r="C743" s="7" t="s">
        <v>4137</v>
      </c>
      <c r="D743" s="7" t="s">
        <v>4142</v>
      </c>
      <c r="E743" s="6" t="s">
        <v>18064</v>
      </c>
      <c r="K743" s="6" t="str">
        <f t="shared" si="11"/>
        <v>Citrate de potassium</v>
      </c>
    </row>
    <row r="744" spans="1:11" ht="12.75" customHeight="1" x14ac:dyDescent="0.15">
      <c r="A744" s="6">
        <v>5</v>
      </c>
      <c r="B744" s="7" t="s">
        <v>4143</v>
      </c>
      <c r="C744" s="7" t="s">
        <v>4137</v>
      </c>
      <c r="D744" s="7" t="s">
        <v>4144</v>
      </c>
      <c r="E744" s="6" t="s">
        <v>18065</v>
      </c>
      <c r="K744" s="6" t="str">
        <f t="shared" si="11"/>
        <v>Hydrogénotartrate de potassium</v>
      </c>
    </row>
    <row r="745" spans="1:11" ht="12.75" customHeight="1" x14ac:dyDescent="0.15">
      <c r="A745" s="6">
        <v>5</v>
      </c>
      <c r="B745" s="7" t="s">
        <v>4145</v>
      </c>
      <c r="C745" s="7" t="s">
        <v>4137</v>
      </c>
      <c r="D745" s="7" t="s">
        <v>4146</v>
      </c>
      <c r="E745" s="6" t="s">
        <v>18066</v>
      </c>
      <c r="K745" s="6" t="str">
        <f t="shared" si="11"/>
        <v>Bicarbonate de potassium</v>
      </c>
    </row>
    <row r="746" spans="1:11" ht="12.75" customHeight="1" x14ac:dyDescent="0.15">
      <c r="A746" s="6">
        <v>5</v>
      </c>
      <c r="B746" s="7" t="s">
        <v>4147</v>
      </c>
      <c r="C746" s="7" t="s">
        <v>4137</v>
      </c>
      <c r="D746" s="7" t="s">
        <v>4148</v>
      </c>
      <c r="E746" s="6" t="s">
        <v>18067</v>
      </c>
      <c r="K746" s="6" t="str">
        <f t="shared" si="11"/>
        <v>Gluconate de potassium</v>
      </c>
    </row>
    <row r="747" spans="1:11" ht="12.75" customHeight="1" x14ac:dyDescent="0.15">
      <c r="A747" s="6">
        <v>5</v>
      </c>
      <c r="B747" s="7" t="s">
        <v>4149</v>
      </c>
      <c r="C747" s="7" t="s">
        <v>4137</v>
      </c>
      <c r="D747" s="7" t="s">
        <v>4150</v>
      </c>
      <c r="E747" s="6" t="s">
        <v>18068</v>
      </c>
      <c r="K747" s="6" t="str">
        <f t="shared" si="11"/>
        <v>Potassium (différents sels en association)</v>
      </c>
    </row>
    <row r="748" spans="1:11" ht="12.75" customHeight="1" x14ac:dyDescent="0.15">
      <c r="A748" s="6">
        <v>5</v>
      </c>
      <c r="B748" s="7" t="s">
        <v>4151</v>
      </c>
      <c r="C748" s="7" t="s">
        <v>4137</v>
      </c>
      <c r="D748" s="7" t="s">
        <v>4152</v>
      </c>
      <c r="E748" s="6" t="s">
        <v>18069</v>
      </c>
      <c r="K748" s="6" t="str">
        <f t="shared" si="11"/>
        <v>Chlorure de potassium en association</v>
      </c>
    </row>
    <row r="749" spans="1:11" ht="12.75" customHeight="1" x14ac:dyDescent="0.15">
      <c r="A749" s="6">
        <v>3</v>
      </c>
      <c r="B749" s="7" t="s">
        <v>4153</v>
      </c>
      <c r="C749" s="7" t="s">
        <v>4100</v>
      </c>
      <c r="D749" s="7" t="s">
        <v>4154</v>
      </c>
      <c r="E749" s="6" t="s">
        <v>18070</v>
      </c>
      <c r="K749" s="6" t="str">
        <f t="shared" si="11"/>
        <v>Autres suppléments minéraux</v>
      </c>
    </row>
    <row r="750" spans="1:11" ht="12.75" customHeight="1" x14ac:dyDescent="0.15">
      <c r="A750" s="6">
        <v>4</v>
      </c>
      <c r="B750" s="7" t="s">
        <v>4155</v>
      </c>
      <c r="C750" s="7" t="s">
        <v>4153</v>
      </c>
      <c r="D750" s="7" t="s">
        <v>4156</v>
      </c>
      <c r="E750" s="6" t="s">
        <v>4156</v>
      </c>
      <c r="K750" s="6" t="str">
        <f t="shared" si="11"/>
        <v>Sodium</v>
      </c>
    </row>
    <row r="751" spans="1:11" ht="12.75" customHeight="1" x14ac:dyDescent="0.15">
      <c r="A751" s="6">
        <v>5</v>
      </c>
      <c r="B751" s="7" t="s">
        <v>4157</v>
      </c>
      <c r="C751" s="7" t="s">
        <v>4155</v>
      </c>
      <c r="D751" s="7" t="s">
        <v>4158</v>
      </c>
      <c r="E751" s="6" t="s">
        <v>18071</v>
      </c>
      <c r="K751" s="6" t="str">
        <f t="shared" si="11"/>
        <v>Chlorure de sodium</v>
      </c>
    </row>
    <row r="752" spans="1:11" ht="12.75" customHeight="1" x14ac:dyDescent="0.15">
      <c r="A752" s="6">
        <v>5</v>
      </c>
      <c r="B752" s="7" t="s">
        <v>4159</v>
      </c>
      <c r="C752" s="7" t="s">
        <v>4155</v>
      </c>
      <c r="D752" s="7" t="s">
        <v>3417</v>
      </c>
      <c r="E752" s="6" t="s">
        <v>17741</v>
      </c>
      <c r="K752" s="6" t="str">
        <f t="shared" si="11"/>
        <v>Sulfate de sodium</v>
      </c>
    </row>
    <row r="753" spans="1:11" ht="12.75" customHeight="1" x14ac:dyDescent="0.15">
      <c r="A753" s="6">
        <v>4</v>
      </c>
      <c r="B753" s="7" t="s">
        <v>4160</v>
      </c>
      <c r="C753" s="7" t="s">
        <v>4153</v>
      </c>
      <c r="D753" s="7" t="s">
        <v>4161</v>
      </c>
      <c r="E753" s="6" t="s">
        <v>4161</v>
      </c>
      <c r="K753" s="6" t="str">
        <f t="shared" si="11"/>
        <v>Zinc</v>
      </c>
    </row>
    <row r="754" spans="1:11" ht="12.75" customHeight="1" x14ac:dyDescent="0.15">
      <c r="A754" s="6">
        <v>5</v>
      </c>
      <c r="B754" s="7" t="s">
        <v>4162</v>
      </c>
      <c r="C754" s="7" t="s">
        <v>4160</v>
      </c>
      <c r="D754" s="7" t="s">
        <v>4163</v>
      </c>
      <c r="E754" s="6" t="s">
        <v>18072</v>
      </c>
      <c r="K754" s="6" t="str">
        <f t="shared" si="11"/>
        <v>Sulfate de zinc</v>
      </c>
    </row>
    <row r="755" spans="1:11" ht="12.75" customHeight="1" x14ac:dyDescent="0.15">
      <c r="A755" s="6">
        <v>5</v>
      </c>
      <c r="B755" s="7" t="s">
        <v>4164</v>
      </c>
      <c r="C755" s="7" t="s">
        <v>4160</v>
      </c>
      <c r="D755" s="7" t="s">
        <v>4165</v>
      </c>
      <c r="E755" s="6" t="s">
        <v>18073</v>
      </c>
      <c r="K755" s="6" t="str">
        <f t="shared" si="11"/>
        <v>Gluconate de zinc</v>
      </c>
    </row>
    <row r="756" spans="1:11" ht="12.75" customHeight="1" x14ac:dyDescent="0.15">
      <c r="A756" s="6">
        <v>5</v>
      </c>
      <c r="B756" s="7" t="s">
        <v>4166</v>
      </c>
      <c r="C756" s="7" t="s">
        <v>4160</v>
      </c>
      <c r="D756" s="7" t="s">
        <v>4167</v>
      </c>
      <c r="E756" s="6" t="s">
        <v>18074</v>
      </c>
      <c r="K756" s="6" t="str">
        <f t="shared" si="11"/>
        <v>Complexe de protéines de zinc</v>
      </c>
    </row>
    <row r="757" spans="1:11" ht="12.75" customHeight="1" x14ac:dyDescent="0.15">
      <c r="A757" s="6">
        <v>4</v>
      </c>
      <c r="B757" s="7" t="s">
        <v>4168</v>
      </c>
      <c r="C757" s="7" t="s">
        <v>4153</v>
      </c>
      <c r="D757" s="7" t="s">
        <v>4169</v>
      </c>
      <c r="E757" s="6" t="s">
        <v>18075</v>
      </c>
      <c r="K757" s="6" t="str">
        <f t="shared" si="11"/>
        <v>Magnésium</v>
      </c>
    </row>
    <row r="758" spans="1:11" ht="12.75" customHeight="1" x14ac:dyDescent="0.15">
      <c r="A758" s="6">
        <v>5</v>
      </c>
      <c r="B758" s="7" t="s">
        <v>4170</v>
      </c>
      <c r="C758" s="7" t="s">
        <v>4168</v>
      </c>
      <c r="D758" s="7" t="s">
        <v>4171</v>
      </c>
      <c r="E758" s="6" t="s">
        <v>16918</v>
      </c>
      <c r="K758" s="6" t="str">
        <f t="shared" si="11"/>
        <v>Chlorure de magnésium</v>
      </c>
    </row>
    <row r="759" spans="1:11" ht="12.75" customHeight="1" x14ac:dyDescent="0.15">
      <c r="A759" s="6">
        <v>5</v>
      </c>
      <c r="B759" s="7" t="s">
        <v>4172</v>
      </c>
      <c r="C759" s="7" t="s">
        <v>4168</v>
      </c>
      <c r="D759" s="7" t="s">
        <v>3409</v>
      </c>
      <c r="E759" s="6" t="s">
        <v>17737</v>
      </c>
      <c r="K759" s="6" t="str">
        <f t="shared" si="11"/>
        <v>Sulfate de magnésium</v>
      </c>
    </row>
    <row r="760" spans="1:11" ht="12.75" customHeight="1" x14ac:dyDescent="0.15">
      <c r="A760" s="6">
        <v>5</v>
      </c>
      <c r="B760" s="7" t="s">
        <v>4173</v>
      </c>
      <c r="C760" s="7" t="s">
        <v>4168</v>
      </c>
      <c r="D760" s="7" t="s">
        <v>4174</v>
      </c>
      <c r="E760" s="6" t="s">
        <v>18076</v>
      </c>
      <c r="K760" s="6" t="str">
        <f t="shared" si="11"/>
        <v>Gluconate de magnésium</v>
      </c>
    </row>
    <row r="761" spans="1:11" ht="12.75" customHeight="1" x14ac:dyDescent="0.15">
      <c r="A761" s="6">
        <v>5</v>
      </c>
      <c r="B761" s="7" t="s">
        <v>4175</v>
      </c>
      <c r="C761" s="7" t="s">
        <v>4168</v>
      </c>
      <c r="D761" s="7" t="s">
        <v>3429</v>
      </c>
      <c r="E761" s="6" t="s">
        <v>17747</v>
      </c>
      <c r="K761" s="6" t="str">
        <f t="shared" si="11"/>
        <v>Citrate de magnésium</v>
      </c>
    </row>
    <row r="762" spans="1:11" ht="12.75" customHeight="1" x14ac:dyDescent="0.15">
      <c r="A762" s="6">
        <v>5</v>
      </c>
      <c r="B762" s="7" t="s">
        <v>4176</v>
      </c>
      <c r="C762" s="7" t="s">
        <v>4168</v>
      </c>
      <c r="D762" s="7" t="s">
        <v>4177</v>
      </c>
      <c r="E762" s="6" t="s">
        <v>18077</v>
      </c>
      <c r="K762" s="6" t="str">
        <f t="shared" si="11"/>
        <v>Aspartate de magnésium</v>
      </c>
    </row>
    <row r="763" spans="1:11" ht="12.75" customHeight="1" x14ac:dyDescent="0.15">
      <c r="A763" s="6">
        <v>5</v>
      </c>
      <c r="B763" s="7" t="s">
        <v>4178</v>
      </c>
      <c r="C763" s="7" t="s">
        <v>4168</v>
      </c>
      <c r="D763" s="7" t="s">
        <v>4179</v>
      </c>
      <c r="E763" s="6" t="s">
        <v>18078</v>
      </c>
      <c r="K763" s="6" t="str">
        <f t="shared" si="11"/>
        <v>Lactate de magnésium</v>
      </c>
    </row>
    <row r="764" spans="1:11" ht="12.75" customHeight="1" x14ac:dyDescent="0.15">
      <c r="A764" s="6">
        <v>5</v>
      </c>
      <c r="B764" s="7" t="s">
        <v>4180</v>
      </c>
      <c r="C764" s="7" t="s">
        <v>4168</v>
      </c>
      <c r="D764" s="7" t="s">
        <v>4181</v>
      </c>
      <c r="E764" s="6" t="s">
        <v>18079</v>
      </c>
      <c r="K764" s="6" t="str">
        <f t="shared" si="11"/>
        <v>Lévulinate de magnésium</v>
      </c>
    </row>
    <row r="765" spans="1:11" ht="12.75" customHeight="1" x14ac:dyDescent="0.15">
      <c r="A765" s="6">
        <v>5</v>
      </c>
      <c r="B765" s="7" t="s">
        <v>4182</v>
      </c>
      <c r="C765" s="7" t="s">
        <v>4168</v>
      </c>
      <c r="D765" s="7" t="s">
        <v>4183</v>
      </c>
      <c r="E765" s="6" t="s">
        <v>18080</v>
      </c>
      <c r="K765" s="6" t="str">
        <f t="shared" si="11"/>
        <v>Pidolate de magnésium</v>
      </c>
    </row>
    <row r="766" spans="1:11" ht="12.75" customHeight="1" x14ac:dyDescent="0.15">
      <c r="A766" s="6">
        <v>5</v>
      </c>
      <c r="B766" s="7" t="s">
        <v>4184</v>
      </c>
      <c r="C766" s="7" t="s">
        <v>4168</v>
      </c>
      <c r="D766" s="7" t="s">
        <v>4185</v>
      </c>
      <c r="E766" s="6" t="s">
        <v>18081</v>
      </c>
      <c r="K766" s="6" t="str">
        <f t="shared" si="11"/>
        <v>Orotate de magnésium</v>
      </c>
    </row>
    <row r="767" spans="1:11" ht="12.75" customHeight="1" x14ac:dyDescent="0.15">
      <c r="A767" s="6">
        <v>5</v>
      </c>
      <c r="B767" s="7" t="s">
        <v>4186</v>
      </c>
      <c r="C767" s="7" t="s">
        <v>4168</v>
      </c>
      <c r="D767" s="7" t="s">
        <v>2800</v>
      </c>
      <c r="E767" s="6" t="s">
        <v>17447</v>
      </c>
      <c r="K767" s="6" t="str">
        <f t="shared" si="11"/>
        <v>Oxyde de magnésium</v>
      </c>
    </row>
    <row r="768" spans="1:11" ht="12.75" customHeight="1" x14ac:dyDescent="0.15">
      <c r="A768" s="6">
        <v>5</v>
      </c>
      <c r="B768" s="7" t="s">
        <v>4187</v>
      </c>
      <c r="C768" s="7" t="s">
        <v>4168</v>
      </c>
      <c r="D768" s="7" t="s">
        <v>4188</v>
      </c>
      <c r="E768" s="6" t="s">
        <v>18082</v>
      </c>
      <c r="K768" s="6" t="str">
        <f t="shared" si="11"/>
        <v>Magnésium (différents sels en association)</v>
      </c>
    </row>
    <row r="769" spans="1:11" ht="12.75" customHeight="1" x14ac:dyDescent="0.15">
      <c r="A769" s="6">
        <v>4</v>
      </c>
      <c r="B769" s="7" t="s">
        <v>4189</v>
      </c>
      <c r="C769" s="7" t="s">
        <v>4153</v>
      </c>
      <c r="D769" s="7" t="s">
        <v>4190</v>
      </c>
      <c r="E769" s="6" t="s">
        <v>18083</v>
      </c>
      <c r="K769" s="6" t="str">
        <f t="shared" si="11"/>
        <v>Fluorure</v>
      </c>
    </row>
    <row r="770" spans="1:11" ht="12.75" customHeight="1" x14ac:dyDescent="0.15">
      <c r="A770" s="6">
        <v>5</v>
      </c>
      <c r="B770" s="7" t="s">
        <v>4191</v>
      </c>
      <c r="C770" s="7" t="s">
        <v>4189</v>
      </c>
      <c r="D770" s="7" t="s">
        <v>2701</v>
      </c>
      <c r="E770" s="6" t="s">
        <v>17404</v>
      </c>
      <c r="K770" s="6" t="str">
        <f t="shared" si="11"/>
        <v>Fluorure de sodium</v>
      </c>
    </row>
    <row r="771" spans="1:11" ht="12.75" customHeight="1" x14ac:dyDescent="0.15">
      <c r="A771" s="6">
        <v>5</v>
      </c>
      <c r="B771" s="7" t="s">
        <v>4192</v>
      </c>
      <c r="C771" s="7" t="s">
        <v>4189</v>
      </c>
      <c r="D771" s="7" t="s">
        <v>2703</v>
      </c>
      <c r="E771" s="6" t="s">
        <v>17405</v>
      </c>
      <c r="K771" s="6" t="str">
        <f t="shared" ref="K771:K834" si="12">UPPER(LEFT(E771,1))&amp;RIGHT(E771,LEN(E771)-1)</f>
        <v>Monofluorophosphate de sodium</v>
      </c>
    </row>
    <row r="772" spans="1:11" ht="12.75" customHeight="1" x14ac:dyDescent="0.15">
      <c r="A772" s="6">
        <v>5</v>
      </c>
      <c r="B772" s="7" t="s">
        <v>4193</v>
      </c>
      <c r="C772" s="7" t="s">
        <v>4189</v>
      </c>
      <c r="D772" s="7" t="s">
        <v>4194</v>
      </c>
      <c r="E772" s="6" t="s">
        <v>18084</v>
      </c>
      <c r="K772" s="6" t="str">
        <f t="shared" si="12"/>
        <v>Fluorure en association</v>
      </c>
    </row>
    <row r="773" spans="1:11" ht="12.75" customHeight="1" x14ac:dyDescent="0.15">
      <c r="A773" s="6">
        <v>4</v>
      </c>
      <c r="B773" s="7" t="s">
        <v>4195</v>
      </c>
      <c r="C773" s="7" t="s">
        <v>4153</v>
      </c>
      <c r="D773" s="7" t="s">
        <v>4196</v>
      </c>
      <c r="E773" s="6" t="s">
        <v>18085</v>
      </c>
      <c r="K773" s="6" t="str">
        <f t="shared" si="12"/>
        <v>Sélénium</v>
      </c>
    </row>
    <row r="774" spans="1:11" ht="12.75" customHeight="1" x14ac:dyDescent="0.15">
      <c r="A774" s="6">
        <v>5</v>
      </c>
      <c r="B774" s="7" t="s">
        <v>4197</v>
      </c>
      <c r="C774" s="7" t="s">
        <v>4195</v>
      </c>
      <c r="D774" s="7" t="s">
        <v>4198</v>
      </c>
      <c r="E774" s="6" t="s">
        <v>18086</v>
      </c>
      <c r="K774" s="6" t="str">
        <f t="shared" si="12"/>
        <v>Sélénate de sodium</v>
      </c>
    </row>
    <row r="775" spans="1:11" ht="12.75" customHeight="1" x14ac:dyDescent="0.15">
      <c r="A775" s="6">
        <v>5</v>
      </c>
      <c r="B775" s="7" t="s">
        <v>4199</v>
      </c>
      <c r="C775" s="7" t="s">
        <v>4195</v>
      </c>
      <c r="D775" s="7" t="s">
        <v>4200</v>
      </c>
      <c r="E775" s="6" t="s">
        <v>18087</v>
      </c>
      <c r="K775" s="6" t="str">
        <f t="shared" si="12"/>
        <v>Sélénite de sodium</v>
      </c>
    </row>
    <row r="776" spans="1:11" ht="12.75" customHeight="1" x14ac:dyDescent="0.15">
      <c r="A776" s="6">
        <v>4</v>
      </c>
      <c r="B776" s="7" t="s">
        <v>4201</v>
      </c>
      <c r="C776" s="7" t="s">
        <v>4153</v>
      </c>
      <c r="D776" s="7" t="s">
        <v>4202</v>
      </c>
      <c r="E776" s="6" t="s">
        <v>18088</v>
      </c>
      <c r="K776" s="6" t="str">
        <f t="shared" si="12"/>
        <v>Autres éléments minéraux</v>
      </c>
    </row>
    <row r="777" spans="1:11" ht="12.75" customHeight="1" x14ac:dyDescent="0.15">
      <c r="A777" s="6">
        <v>2</v>
      </c>
      <c r="B777" s="7" t="s">
        <v>4203</v>
      </c>
      <c r="C777" s="7" t="s">
        <v>2692</v>
      </c>
      <c r="D777" s="7" t="s">
        <v>4204</v>
      </c>
      <c r="E777" s="6" t="s">
        <v>18089</v>
      </c>
      <c r="K777" s="6" t="str">
        <f t="shared" si="12"/>
        <v>Toniques</v>
      </c>
    </row>
    <row r="778" spans="1:11" ht="12.75" customHeight="1" x14ac:dyDescent="0.15">
      <c r="A778" s="6">
        <v>3</v>
      </c>
      <c r="B778" s="7" t="s">
        <v>4205</v>
      </c>
      <c r="C778" s="7" t="s">
        <v>4203</v>
      </c>
      <c r="D778" s="7" t="s">
        <v>4204</v>
      </c>
      <c r="E778" s="6" t="s">
        <v>18089</v>
      </c>
      <c r="K778" s="6" t="str">
        <f t="shared" si="12"/>
        <v>Toniques</v>
      </c>
    </row>
    <row r="779" spans="1:11" ht="12.75" customHeight="1" x14ac:dyDescent="0.15">
      <c r="A779" s="6">
        <v>2</v>
      </c>
      <c r="B779" s="7" t="s">
        <v>4206</v>
      </c>
      <c r="C779" s="7" t="s">
        <v>2692</v>
      </c>
      <c r="D779" s="7" t="s">
        <v>4207</v>
      </c>
      <c r="E779" s="6" t="s">
        <v>18090</v>
      </c>
      <c r="K779" s="6" t="str">
        <f t="shared" si="12"/>
        <v>Anabolisants à usage systémique</v>
      </c>
    </row>
    <row r="780" spans="1:11" ht="12.75" customHeight="1" x14ac:dyDescent="0.15">
      <c r="A780" s="6">
        <v>3</v>
      </c>
      <c r="B780" s="7" t="s">
        <v>4208</v>
      </c>
      <c r="C780" s="7" t="s">
        <v>4206</v>
      </c>
      <c r="D780" s="7" t="s">
        <v>4209</v>
      </c>
      <c r="E780" s="6" t="s">
        <v>18091</v>
      </c>
      <c r="K780" s="6" t="str">
        <f t="shared" si="12"/>
        <v>Stéroïdes anabolisants</v>
      </c>
    </row>
    <row r="781" spans="1:11" ht="12.75" customHeight="1" x14ac:dyDescent="0.15">
      <c r="A781" s="6">
        <v>4</v>
      </c>
      <c r="B781" s="7" t="s">
        <v>4210</v>
      </c>
      <c r="C781" s="7" t="s">
        <v>4208</v>
      </c>
      <c r="D781" s="7" t="s">
        <v>4211</v>
      </c>
      <c r="E781" s="6" t="s">
        <v>18092</v>
      </c>
      <c r="K781" s="6" t="str">
        <f t="shared" si="12"/>
        <v>Dérivés de l'androstane</v>
      </c>
    </row>
    <row r="782" spans="1:11" ht="12.75" customHeight="1" x14ac:dyDescent="0.15">
      <c r="A782" s="6">
        <v>5</v>
      </c>
      <c r="B782" s="7" t="s">
        <v>4212</v>
      </c>
      <c r="C782" s="7" t="s">
        <v>4210</v>
      </c>
      <c r="D782" s="7" t="s">
        <v>4213</v>
      </c>
      <c r="E782" s="6" t="s">
        <v>18093</v>
      </c>
      <c r="K782" s="6" t="str">
        <f t="shared" si="12"/>
        <v>Androstanolone</v>
      </c>
    </row>
    <row r="783" spans="1:11" ht="12.75" customHeight="1" x14ac:dyDescent="0.15">
      <c r="A783" s="6">
        <v>5</v>
      </c>
      <c r="B783" s="7" t="s">
        <v>4214</v>
      </c>
      <c r="C783" s="7" t="s">
        <v>4210</v>
      </c>
      <c r="D783" s="7" t="s">
        <v>4215</v>
      </c>
      <c r="E783" s="6" t="s">
        <v>18094</v>
      </c>
      <c r="K783" s="6" t="str">
        <f t="shared" si="12"/>
        <v>Stanozolol</v>
      </c>
    </row>
    <row r="784" spans="1:11" ht="12.75" customHeight="1" x14ac:dyDescent="0.15">
      <c r="A784" s="6">
        <v>5</v>
      </c>
      <c r="B784" s="7" t="s">
        <v>4216</v>
      </c>
      <c r="C784" s="7" t="s">
        <v>4210</v>
      </c>
      <c r="D784" s="7" t="s">
        <v>4217</v>
      </c>
      <c r="E784" s="6" t="s">
        <v>18095</v>
      </c>
      <c r="K784" s="6" t="str">
        <f t="shared" si="12"/>
        <v>Métandiénone</v>
      </c>
    </row>
    <row r="785" spans="1:11" ht="12.75" customHeight="1" x14ac:dyDescent="0.15">
      <c r="A785" s="6">
        <v>5</v>
      </c>
      <c r="B785" s="7" t="s">
        <v>4218</v>
      </c>
      <c r="C785" s="7" t="s">
        <v>4210</v>
      </c>
      <c r="D785" s="7" t="s">
        <v>4219</v>
      </c>
      <c r="E785" s="6" t="s">
        <v>18096</v>
      </c>
      <c r="K785" s="6" t="str">
        <f t="shared" si="12"/>
        <v>Méténolone</v>
      </c>
    </row>
    <row r="786" spans="1:11" ht="12.75" customHeight="1" x14ac:dyDescent="0.15">
      <c r="A786" s="6">
        <v>5</v>
      </c>
      <c r="B786" s="7" t="s">
        <v>4220</v>
      </c>
      <c r="C786" s="7" t="s">
        <v>4210</v>
      </c>
      <c r="D786" s="7" t="s">
        <v>4221</v>
      </c>
      <c r="E786" s="6" t="s">
        <v>18097</v>
      </c>
      <c r="K786" s="6" t="str">
        <f t="shared" si="12"/>
        <v>Oxymétholone</v>
      </c>
    </row>
    <row r="787" spans="1:11" ht="12.75" customHeight="1" x14ac:dyDescent="0.15">
      <c r="A787" s="6">
        <v>5</v>
      </c>
      <c r="B787" s="7" t="s">
        <v>4222</v>
      </c>
      <c r="C787" s="7" t="s">
        <v>4210</v>
      </c>
      <c r="D787" s="7" t="s">
        <v>4223</v>
      </c>
      <c r="E787" s="6" t="s">
        <v>18098</v>
      </c>
      <c r="K787" s="6" t="str">
        <f t="shared" si="12"/>
        <v>Quinbolone</v>
      </c>
    </row>
    <row r="788" spans="1:11" ht="12.75" customHeight="1" x14ac:dyDescent="0.15">
      <c r="A788" s="6">
        <v>5</v>
      </c>
      <c r="B788" s="7" t="s">
        <v>4224</v>
      </c>
      <c r="C788" s="7" t="s">
        <v>4210</v>
      </c>
      <c r="D788" s="7" t="s">
        <v>4225</v>
      </c>
      <c r="E788" s="6" t="s">
        <v>18099</v>
      </c>
      <c r="K788" s="6" t="str">
        <f t="shared" si="12"/>
        <v>Prastérone</v>
      </c>
    </row>
    <row r="789" spans="1:11" ht="12.75" customHeight="1" x14ac:dyDescent="0.15">
      <c r="A789" s="6">
        <v>5</v>
      </c>
      <c r="B789" s="7" t="s">
        <v>4226</v>
      </c>
      <c r="C789" s="7" t="s">
        <v>4210</v>
      </c>
      <c r="D789" s="7" t="s">
        <v>4227</v>
      </c>
      <c r="E789" s="6" t="s">
        <v>18100</v>
      </c>
      <c r="K789" s="6" t="str">
        <f t="shared" si="12"/>
        <v>Oxandrolone</v>
      </c>
    </row>
    <row r="790" spans="1:11" ht="12.75" customHeight="1" x14ac:dyDescent="0.15">
      <c r="A790" s="6">
        <v>5</v>
      </c>
      <c r="B790" s="7" t="s">
        <v>4228</v>
      </c>
      <c r="C790" s="7" t="s">
        <v>4210</v>
      </c>
      <c r="D790" s="7" t="s">
        <v>4229</v>
      </c>
      <c r="E790" s="6" t="s">
        <v>18101</v>
      </c>
      <c r="K790" s="6" t="str">
        <f t="shared" si="12"/>
        <v>Noréthandrolone</v>
      </c>
    </row>
    <row r="791" spans="1:11" ht="12.75" customHeight="1" x14ac:dyDescent="0.15">
      <c r="A791" s="6">
        <v>4</v>
      </c>
      <c r="B791" s="7" t="s">
        <v>4230</v>
      </c>
      <c r="C791" s="7" t="s">
        <v>4208</v>
      </c>
      <c r="D791" s="7" t="s">
        <v>4231</v>
      </c>
      <c r="E791" s="6" t="s">
        <v>18102</v>
      </c>
      <c r="K791" s="6" t="str">
        <f t="shared" si="12"/>
        <v>Dérivés de l'estrène</v>
      </c>
    </row>
    <row r="792" spans="1:11" ht="12.75" customHeight="1" x14ac:dyDescent="0.15">
      <c r="A792" s="6">
        <v>5</v>
      </c>
      <c r="B792" s="7" t="s">
        <v>4232</v>
      </c>
      <c r="C792" s="7" t="s">
        <v>4230</v>
      </c>
      <c r="D792" s="7" t="s">
        <v>4233</v>
      </c>
      <c r="E792" s="6" t="s">
        <v>18103</v>
      </c>
      <c r="K792" s="6" t="str">
        <f t="shared" si="12"/>
        <v>Nandrolone</v>
      </c>
    </row>
    <row r="793" spans="1:11" ht="12.75" customHeight="1" x14ac:dyDescent="0.15">
      <c r="A793" s="6">
        <v>5</v>
      </c>
      <c r="B793" s="7" t="s">
        <v>4234</v>
      </c>
      <c r="C793" s="7" t="s">
        <v>4230</v>
      </c>
      <c r="D793" s="7" t="s">
        <v>4235</v>
      </c>
      <c r="E793" s="6" t="s">
        <v>18104</v>
      </c>
      <c r="K793" s="6" t="str">
        <f t="shared" si="12"/>
        <v>Éthylestrénol</v>
      </c>
    </row>
    <row r="794" spans="1:11" ht="12.75" customHeight="1" x14ac:dyDescent="0.15">
      <c r="A794" s="6">
        <v>5</v>
      </c>
      <c r="B794" s="7" t="s">
        <v>4236</v>
      </c>
      <c r="C794" s="7" t="s">
        <v>4230</v>
      </c>
      <c r="D794" s="7" t="s">
        <v>4237</v>
      </c>
      <c r="E794" s="6" t="s">
        <v>18105</v>
      </c>
      <c r="K794" s="6" t="str">
        <f t="shared" si="12"/>
        <v>Cipionate d'oxabolone</v>
      </c>
    </row>
    <row r="795" spans="1:11" ht="12.75" customHeight="1" x14ac:dyDescent="0.15">
      <c r="A795" s="6">
        <v>3</v>
      </c>
      <c r="B795" s="7" t="s">
        <v>4238</v>
      </c>
      <c r="C795" s="7" t="s">
        <v>4206</v>
      </c>
      <c r="D795" s="7" t="s">
        <v>4239</v>
      </c>
      <c r="E795" s="6" t="s">
        <v>18106</v>
      </c>
      <c r="K795" s="6" t="str">
        <f t="shared" si="12"/>
        <v>Autres anabolisants</v>
      </c>
    </row>
    <row r="796" spans="1:11" ht="12.75" customHeight="1" x14ac:dyDescent="0.15">
      <c r="A796" s="6">
        <v>2</v>
      </c>
      <c r="B796" s="7" t="s">
        <v>4240</v>
      </c>
      <c r="C796" s="7" t="s">
        <v>2692</v>
      </c>
      <c r="D796" s="7" t="s">
        <v>4241</v>
      </c>
      <c r="E796" s="6" t="s">
        <v>18107</v>
      </c>
      <c r="K796" s="6" t="str">
        <f t="shared" si="12"/>
        <v>Stimulants de l'appétit</v>
      </c>
    </row>
    <row r="797" spans="1:11" ht="25.5" customHeight="1" x14ac:dyDescent="0.15">
      <c r="A797" s="6">
        <v>2</v>
      </c>
      <c r="B797" s="7" t="s">
        <v>4242</v>
      </c>
      <c r="C797" s="7" t="s">
        <v>2692</v>
      </c>
      <c r="D797" s="7" t="s">
        <v>4243</v>
      </c>
      <c r="E797" s="6" t="s">
        <v>18108</v>
      </c>
      <c r="K797" s="6" t="str">
        <f t="shared" si="12"/>
        <v>Autres produits des voies digestives et du métabolisme</v>
      </c>
    </row>
    <row r="798" spans="1:11" ht="25.5" customHeight="1" x14ac:dyDescent="0.15">
      <c r="A798" s="6">
        <v>3</v>
      </c>
      <c r="B798" s="7" t="s">
        <v>4244</v>
      </c>
      <c r="C798" s="7" t="s">
        <v>4242</v>
      </c>
      <c r="D798" s="7" t="s">
        <v>4243</v>
      </c>
      <c r="E798" s="6" t="s">
        <v>18108</v>
      </c>
      <c r="K798" s="6" t="str">
        <f t="shared" si="12"/>
        <v>Autres produits des voies digestives et du métabolisme</v>
      </c>
    </row>
    <row r="799" spans="1:11" ht="12.75" customHeight="1" x14ac:dyDescent="0.15">
      <c r="A799" s="6">
        <v>4</v>
      </c>
      <c r="B799" s="7" t="s">
        <v>4245</v>
      </c>
      <c r="C799" s="7" t="s">
        <v>4244</v>
      </c>
      <c r="D799" s="7" t="s">
        <v>4246</v>
      </c>
      <c r="E799" s="6" t="s">
        <v>18109</v>
      </c>
      <c r="K799" s="6" t="str">
        <f t="shared" si="12"/>
        <v>Acides aminés et dérivés</v>
      </c>
    </row>
    <row r="800" spans="1:11" ht="12.75" customHeight="1" x14ac:dyDescent="0.15">
      <c r="A800" s="6">
        <v>5</v>
      </c>
      <c r="B800" s="7" t="s">
        <v>4247</v>
      </c>
      <c r="C800" s="7" t="s">
        <v>4245</v>
      </c>
      <c r="D800" s="7" t="s">
        <v>4248</v>
      </c>
      <c r="E800" s="6" t="s">
        <v>18110</v>
      </c>
      <c r="K800" s="6" t="str">
        <f t="shared" si="12"/>
        <v>Lévocarnitine</v>
      </c>
    </row>
    <row r="801" spans="1:11" ht="12.75" customHeight="1" x14ac:dyDescent="0.15">
      <c r="A801" s="6">
        <v>5</v>
      </c>
      <c r="B801" s="7" t="s">
        <v>4249</v>
      </c>
      <c r="C801" s="7" t="s">
        <v>4245</v>
      </c>
      <c r="D801" s="7" t="s">
        <v>4250</v>
      </c>
      <c r="E801" s="6" t="s">
        <v>18111</v>
      </c>
      <c r="K801" s="6" t="str">
        <f t="shared" si="12"/>
        <v>Adéméthionine</v>
      </c>
    </row>
    <row r="802" spans="1:11" ht="12.75" customHeight="1" x14ac:dyDescent="0.15">
      <c r="A802" s="6">
        <v>5</v>
      </c>
      <c r="B802" s="7" t="s">
        <v>4251</v>
      </c>
      <c r="C802" s="7" t="s">
        <v>4245</v>
      </c>
      <c r="D802" s="7" t="s">
        <v>4252</v>
      </c>
      <c r="E802" s="6" t="s">
        <v>18112</v>
      </c>
      <c r="K802" s="6" t="str">
        <f t="shared" si="12"/>
        <v>Glutamine</v>
      </c>
    </row>
    <row r="803" spans="1:11" ht="12.75" customHeight="1" x14ac:dyDescent="0.15">
      <c r="A803" s="6">
        <v>5</v>
      </c>
      <c r="B803" s="7" t="s">
        <v>4253</v>
      </c>
      <c r="C803" s="7" t="s">
        <v>4245</v>
      </c>
      <c r="D803" s="7" t="s">
        <v>4254</v>
      </c>
      <c r="E803" s="6" t="s">
        <v>18113</v>
      </c>
      <c r="K803" s="6" t="str">
        <f t="shared" si="12"/>
        <v>Mercaptamine</v>
      </c>
    </row>
    <row r="804" spans="1:11" ht="12.75" customHeight="1" x14ac:dyDescent="0.15">
      <c r="A804" s="6">
        <v>5</v>
      </c>
      <c r="B804" s="7" t="s">
        <v>4255</v>
      </c>
      <c r="C804" s="7" t="s">
        <v>4245</v>
      </c>
      <c r="D804" s="7" t="s">
        <v>4256</v>
      </c>
      <c r="E804" s="6" t="s">
        <v>18114</v>
      </c>
      <c r="K804" s="6" t="str">
        <f t="shared" si="12"/>
        <v>Acide carglumique</v>
      </c>
    </row>
    <row r="805" spans="1:11" ht="12.75" customHeight="1" x14ac:dyDescent="0.15">
      <c r="A805" s="6">
        <v>5</v>
      </c>
      <c r="B805" s="7" t="s">
        <v>4257</v>
      </c>
      <c r="C805" s="7" t="s">
        <v>4245</v>
      </c>
      <c r="D805" s="7" t="s">
        <v>4258</v>
      </c>
      <c r="E805" s="6" t="s">
        <v>18115</v>
      </c>
      <c r="K805" s="6" t="str">
        <f t="shared" si="12"/>
        <v>Bétaïne</v>
      </c>
    </row>
    <row r="806" spans="1:11" ht="12.75" customHeight="1" x14ac:dyDescent="0.15">
      <c r="A806" s="6">
        <v>5</v>
      </c>
      <c r="B806" s="7" t="s">
        <v>4259</v>
      </c>
      <c r="C806" s="7" t="s">
        <v>4245</v>
      </c>
      <c r="D806" s="7" t="s">
        <v>4260</v>
      </c>
      <c r="E806" s="6" t="s">
        <v>15946</v>
      </c>
      <c r="K806" s="6" t="str">
        <f t="shared" si="12"/>
        <v>Métréleptine</v>
      </c>
    </row>
    <row r="807" spans="1:11" ht="12.75" customHeight="1" x14ac:dyDescent="0.15">
      <c r="A807" s="6">
        <v>4</v>
      </c>
      <c r="B807" s="7" t="s">
        <v>4261</v>
      </c>
      <c r="C807" s="7" t="s">
        <v>4244</v>
      </c>
      <c r="D807" s="7" t="s">
        <v>4262</v>
      </c>
      <c r="E807" s="6" t="s">
        <v>4262</v>
      </c>
      <c r="K807" s="6" t="str">
        <f t="shared" si="12"/>
        <v>Enzymes</v>
      </c>
    </row>
    <row r="808" spans="1:11" ht="12.75" customHeight="1" x14ac:dyDescent="0.15">
      <c r="A808" s="6">
        <v>5</v>
      </c>
      <c r="B808" s="7" t="s">
        <v>4263</v>
      </c>
      <c r="C808" s="7" t="s">
        <v>4261</v>
      </c>
      <c r="D808" s="7" t="s">
        <v>4264</v>
      </c>
      <c r="E808" s="6" t="s">
        <v>18116</v>
      </c>
      <c r="K808" s="6" t="str">
        <f t="shared" si="12"/>
        <v>Alglucérase</v>
      </c>
    </row>
    <row r="809" spans="1:11" ht="12.75" customHeight="1" x14ac:dyDescent="0.15">
      <c r="A809" s="6">
        <v>5</v>
      </c>
      <c r="B809" s="7" t="s">
        <v>4265</v>
      </c>
      <c r="C809" s="7" t="s">
        <v>4261</v>
      </c>
      <c r="D809" s="7" t="s">
        <v>4266</v>
      </c>
      <c r="E809" s="6" t="s">
        <v>18117</v>
      </c>
      <c r="K809" s="6" t="str">
        <f t="shared" si="12"/>
        <v>Imiglucérase</v>
      </c>
    </row>
    <row r="810" spans="1:11" ht="12.75" customHeight="1" x14ac:dyDescent="0.15">
      <c r="A810" s="6">
        <v>5</v>
      </c>
      <c r="B810" s="7" t="s">
        <v>4267</v>
      </c>
      <c r="C810" s="7" t="s">
        <v>4261</v>
      </c>
      <c r="D810" s="7" t="s">
        <v>4268</v>
      </c>
      <c r="E810" s="6" t="s">
        <v>18118</v>
      </c>
      <c r="K810" s="6" t="str">
        <f t="shared" si="12"/>
        <v>Agalsidase alfa</v>
      </c>
    </row>
    <row r="811" spans="1:11" ht="12.75" customHeight="1" x14ac:dyDescent="0.15">
      <c r="A811" s="6">
        <v>5</v>
      </c>
      <c r="B811" s="7" t="s">
        <v>4269</v>
      </c>
      <c r="C811" s="7" t="s">
        <v>4261</v>
      </c>
      <c r="D811" s="7" t="s">
        <v>4270</v>
      </c>
      <c r="E811" s="6" t="s">
        <v>18119</v>
      </c>
      <c r="K811" s="6" t="str">
        <f t="shared" si="12"/>
        <v>Agalsidase bêta</v>
      </c>
    </row>
    <row r="812" spans="1:11" ht="12.75" customHeight="1" x14ac:dyDescent="0.15">
      <c r="A812" s="6">
        <v>5</v>
      </c>
      <c r="B812" s="7" t="s">
        <v>4271</v>
      </c>
      <c r="C812" s="7" t="s">
        <v>4261</v>
      </c>
      <c r="D812" s="7" t="s">
        <v>4272</v>
      </c>
      <c r="E812" s="6" t="s">
        <v>2333</v>
      </c>
      <c r="K812" s="6" t="str">
        <f t="shared" si="12"/>
        <v>Laronidase</v>
      </c>
    </row>
    <row r="813" spans="1:11" ht="12.75" customHeight="1" x14ac:dyDescent="0.15">
      <c r="A813" s="6">
        <v>5</v>
      </c>
      <c r="B813" s="7" t="s">
        <v>4273</v>
      </c>
      <c r="C813" s="7" t="s">
        <v>4261</v>
      </c>
      <c r="D813" s="7" t="s">
        <v>4274</v>
      </c>
      <c r="E813" s="6" t="s">
        <v>18120</v>
      </c>
      <c r="K813" s="6" t="str">
        <f t="shared" si="12"/>
        <v>Sacrosidase</v>
      </c>
    </row>
    <row r="814" spans="1:11" ht="12.75" customHeight="1" x14ac:dyDescent="0.15">
      <c r="A814" s="6">
        <v>5</v>
      </c>
      <c r="B814" s="7" t="s">
        <v>4275</v>
      </c>
      <c r="C814" s="7" t="s">
        <v>4261</v>
      </c>
      <c r="D814" s="7" t="s">
        <v>4276</v>
      </c>
      <c r="E814" s="6" t="s">
        <v>16868</v>
      </c>
      <c r="K814" s="6" t="str">
        <f t="shared" si="12"/>
        <v>Alglucosidase alfa</v>
      </c>
    </row>
    <row r="815" spans="1:11" ht="12.75" customHeight="1" x14ac:dyDescent="0.15">
      <c r="A815" s="6">
        <v>5</v>
      </c>
      <c r="B815" s="7" t="s">
        <v>4277</v>
      </c>
      <c r="C815" s="7" t="s">
        <v>4261</v>
      </c>
      <c r="D815" s="7" t="s">
        <v>4278</v>
      </c>
      <c r="E815" s="6" t="s">
        <v>18121</v>
      </c>
      <c r="K815" s="6" t="str">
        <f t="shared" si="12"/>
        <v>Galsulfase</v>
      </c>
    </row>
    <row r="816" spans="1:11" ht="12.75" customHeight="1" x14ac:dyDescent="0.15">
      <c r="A816" s="6">
        <v>5</v>
      </c>
      <c r="B816" s="7" t="s">
        <v>4279</v>
      </c>
      <c r="C816" s="7" t="s">
        <v>4261</v>
      </c>
      <c r="D816" s="7" t="s">
        <v>4280</v>
      </c>
      <c r="E816" s="6" t="s">
        <v>18122</v>
      </c>
      <c r="K816" s="6" t="str">
        <f t="shared" si="12"/>
        <v>Idursulfase</v>
      </c>
    </row>
    <row r="817" spans="1:11" ht="12.75" customHeight="1" x14ac:dyDescent="0.15">
      <c r="A817" s="6">
        <v>5</v>
      </c>
      <c r="B817" s="7" t="s">
        <v>4281</v>
      </c>
      <c r="C817" s="7" t="s">
        <v>4261</v>
      </c>
      <c r="D817" s="7" t="s">
        <v>4282</v>
      </c>
      <c r="E817" s="6" t="s">
        <v>18123</v>
      </c>
      <c r="K817" s="6" t="str">
        <f t="shared" si="12"/>
        <v>Vélaglucérase alfa</v>
      </c>
    </row>
    <row r="818" spans="1:11" ht="12.75" customHeight="1" x14ac:dyDescent="0.15">
      <c r="A818" s="6">
        <v>5</v>
      </c>
      <c r="B818" s="7" t="s">
        <v>4283</v>
      </c>
      <c r="C818" s="7" t="s">
        <v>4261</v>
      </c>
      <c r="D818" s="7" t="s">
        <v>4284</v>
      </c>
      <c r="E818" s="6" t="s">
        <v>18124</v>
      </c>
      <c r="K818" s="6" t="str">
        <f t="shared" si="12"/>
        <v>Taliglucérase alfa</v>
      </c>
    </row>
    <row r="819" spans="1:11" ht="12.75" customHeight="1" x14ac:dyDescent="0.15">
      <c r="A819" s="6">
        <v>5</v>
      </c>
      <c r="B819" s="7" t="s">
        <v>4285</v>
      </c>
      <c r="C819" s="7" t="s">
        <v>4261</v>
      </c>
      <c r="D819" s="7" t="s">
        <v>4286</v>
      </c>
      <c r="E819" s="6" t="s">
        <v>18125</v>
      </c>
      <c r="K819" s="6" t="str">
        <f t="shared" si="12"/>
        <v>Élosulfase alfa</v>
      </c>
    </row>
    <row r="820" spans="1:11" ht="12.75" customHeight="1" x14ac:dyDescent="0.15">
      <c r="A820" s="6">
        <v>5</v>
      </c>
      <c r="B820" s="7" t="s">
        <v>4287</v>
      </c>
      <c r="C820" s="7" t="s">
        <v>4261</v>
      </c>
      <c r="D820" s="7" t="s">
        <v>4288</v>
      </c>
      <c r="E820" s="6" t="s">
        <v>18126</v>
      </c>
      <c r="K820" s="6" t="str">
        <f t="shared" si="12"/>
        <v>Asfotase alfa</v>
      </c>
    </row>
    <row r="821" spans="1:11" ht="12.75" customHeight="1" x14ac:dyDescent="0.15">
      <c r="A821" s="6">
        <v>5</v>
      </c>
      <c r="B821" s="7" t="s">
        <v>4289</v>
      </c>
      <c r="C821" s="7" t="s">
        <v>4261</v>
      </c>
      <c r="D821" s="7" t="s">
        <v>4290</v>
      </c>
      <c r="E821" s="6" t="s">
        <v>18127</v>
      </c>
      <c r="K821" s="6" t="str">
        <f t="shared" si="12"/>
        <v>Sébélipase alfa</v>
      </c>
    </row>
    <row r="822" spans="1:11" ht="12.75" customHeight="1" x14ac:dyDescent="0.15">
      <c r="A822" s="6">
        <v>5</v>
      </c>
      <c r="B822" s="7" t="s">
        <v>4291</v>
      </c>
      <c r="C822" s="7" t="s">
        <v>4261</v>
      </c>
      <c r="D822" s="7" t="s">
        <v>4292</v>
      </c>
      <c r="E822" s="6" t="s">
        <v>18128</v>
      </c>
      <c r="K822" s="6" t="str">
        <f t="shared" si="12"/>
        <v>Velmanase alfa</v>
      </c>
    </row>
    <row r="823" spans="1:11" ht="12.75" customHeight="1" x14ac:dyDescent="0.15">
      <c r="A823" s="6">
        <v>5</v>
      </c>
      <c r="B823" s="7" t="s">
        <v>4293</v>
      </c>
      <c r="C823" s="7" t="s">
        <v>4261</v>
      </c>
      <c r="D823" s="7" t="s">
        <v>4294</v>
      </c>
      <c r="E823" s="6" t="s">
        <v>18129</v>
      </c>
      <c r="K823" s="6" t="str">
        <f t="shared" si="12"/>
        <v>Idursulfase bêta</v>
      </c>
    </row>
    <row r="824" spans="1:11" ht="12.75" customHeight="1" x14ac:dyDescent="0.15">
      <c r="A824" s="6">
        <v>5</v>
      </c>
      <c r="B824" s="7" t="s">
        <v>4295</v>
      </c>
      <c r="C824" s="7" t="s">
        <v>4261</v>
      </c>
      <c r="D824" s="7" t="s">
        <v>4296</v>
      </c>
      <c r="E824" s="6" t="s">
        <v>18130</v>
      </c>
      <c r="K824" s="6" t="str">
        <f t="shared" si="12"/>
        <v>Cerliponase alfa</v>
      </c>
    </row>
    <row r="825" spans="1:11" ht="12.75" customHeight="1" x14ac:dyDescent="0.15">
      <c r="A825" s="6">
        <v>5</v>
      </c>
      <c r="B825" s="7" t="s">
        <v>4297</v>
      </c>
      <c r="C825" s="7" t="s">
        <v>4261</v>
      </c>
      <c r="D825" s="7" t="s">
        <v>4298</v>
      </c>
      <c r="E825" s="6" t="s">
        <v>18131</v>
      </c>
      <c r="K825" s="6" t="str">
        <f t="shared" si="12"/>
        <v>Vestronidase alfa</v>
      </c>
    </row>
    <row r="826" spans="1:11" ht="12.75" customHeight="1" x14ac:dyDescent="0.15">
      <c r="A826" s="6">
        <v>5</v>
      </c>
      <c r="B826" s="7" t="s">
        <v>4299</v>
      </c>
      <c r="C826" s="7" t="s">
        <v>4261</v>
      </c>
      <c r="D826" s="7" t="s">
        <v>4300</v>
      </c>
      <c r="E826" s="6" t="s">
        <v>18132</v>
      </c>
      <c r="K826" s="6" t="str">
        <f t="shared" si="12"/>
        <v>Pegvaliase</v>
      </c>
    </row>
    <row r="827" spans="1:11" ht="12.75" customHeight="1" x14ac:dyDescent="0.15">
      <c r="A827" s="6">
        <v>5</v>
      </c>
      <c r="B827" s="7" t="s">
        <v>4301</v>
      </c>
      <c r="C827" s="7" t="s">
        <v>4261</v>
      </c>
      <c r="D827" s="7" t="s">
        <v>4302</v>
      </c>
      <c r="E827" s="6" t="s">
        <v>18133</v>
      </c>
      <c r="K827" s="6" t="str">
        <f t="shared" si="12"/>
        <v>Pégunigalsidase alfa</v>
      </c>
    </row>
    <row r="828" spans="1:11" ht="12.75" customHeight="1" x14ac:dyDescent="0.15">
      <c r="A828" s="6">
        <v>5</v>
      </c>
      <c r="B828" s="7" t="s">
        <v>4303</v>
      </c>
      <c r="C828" s="7" t="s">
        <v>4261</v>
      </c>
      <c r="D828" s="7" t="s">
        <v>4304</v>
      </c>
      <c r="E828" s="6" t="s">
        <v>18134</v>
      </c>
      <c r="K828" s="6" t="str">
        <f t="shared" si="12"/>
        <v>Atidarsagène autotemcel</v>
      </c>
    </row>
    <row r="829" spans="1:11" ht="12.75" customHeight="1" x14ac:dyDescent="0.15">
      <c r="A829" s="6">
        <v>5</v>
      </c>
      <c r="B829" s="7" t="s">
        <v>4305</v>
      </c>
      <c r="C829" s="7" t="s">
        <v>4261</v>
      </c>
      <c r="D829" s="7" t="s">
        <v>4306</v>
      </c>
      <c r="E829" s="6" t="s">
        <v>18135</v>
      </c>
      <c r="K829" s="6" t="str">
        <f t="shared" si="12"/>
        <v>Avalglucosidase alfa</v>
      </c>
    </row>
    <row r="830" spans="1:11" ht="12.75" customHeight="1" x14ac:dyDescent="0.15">
      <c r="A830" s="6">
        <v>5</v>
      </c>
      <c r="B830" s="7" t="s">
        <v>4307</v>
      </c>
      <c r="C830" s="7" t="s">
        <v>4261</v>
      </c>
      <c r="D830" s="11" t="s">
        <v>4308</v>
      </c>
      <c r="E830" s="11" t="s">
        <v>18136</v>
      </c>
      <c r="F830" s="6" t="s">
        <v>2758</v>
      </c>
      <c r="G830" s="9">
        <v>44953</v>
      </c>
      <c r="K830" s="6" t="str">
        <f t="shared" si="12"/>
        <v>Cipaglucosidase alfa</v>
      </c>
    </row>
    <row r="831" spans="1:11" ht="12.75" customHeight="1" x14ac:dyDescent="0.15">
      <c r="A831" s="6">
        <v>5</v>
      </c>
      <c r="B831" s="7" t="s">
        <v>4309</v>
      </c>
      <c r="C831" s="7" t="s">
        <v>4261</v>
      </c>
      <c r="D831" s="11" t="s">
        <v>4310</v>
      </c>
      <c r="E831" s="11" t="s">
        <v>18137</v>
      </c>
      <c r="F831" s="6" t="s">
        <v>2758</v>
      </c>
      <c r="G831" s="9">
        <v>44953</v>
      </c>
      <c r="K831" s="6" t="str">
        <f t="shared" si="12"/>
        <v>Pegzilarginase</v>
      </c>
    </row>
    <row r="832" spans="1:11" ht="12.75" customHeight="1" x14ac:dyDescent="0.15">
      <c r="A832" s="6">
        <v>5</v>
      </c>
      <c r="B832" s="7" t="s">
        <v>4311</v>
      </c>
      <c r="C832" s="7" t="s">
        <v>4261</v>
      </c>
      <c r="D832" s="11" t="s">
        <v>4312</v>
      </c>
      <c r="E832" s="11" t="s">
        <v>18138</v>
      </c>
      <c r="F832" s="6" t="s">
        <v>2758</v>
      </c>
      <c r="G832" s="9">
        <v>44953</v>
      </c>
      <c r="K832" s="6" t="str">
        <f t="shared" si="12"/>
        <v>Olipudase alfa</v>
      </c>
    </row>
    <row r="833" spans="1:11" ht="12.75" customHeight="1" x14ac:dyDescent="0.2">
      <c r="A833" s="6">
        <v>5</v>
      </c>
      <c r="B833" s="7" t="s">
        <v>4313</v>
      </c>
      <c r="C833" s="7" t="s">
        <v>4261</v>
      </c>
      <c r="D833" t="s">
        <v>4314</v>
      </c>
      <c r="E833" t="s">
        <v>18139</v>
      </c>
      <c r="F833" s="6" t="s">
        <v>2763</v>
      </c>
      <c r="G833" s="9">
        <v>45314</v>
      </c>
      <c r="K833" s="6" t="str">
        <f t="shared" si="12"/>
        <v>Éladocagène exuparvovec</v>
      </c>
    </row>
    <row r="834" spans="1:11" ht="12.75" customHeight="1" x14ac:dyDescent="0.2">
      <c r="A834" s="6">
        <v>5</v>
      </c>
      <c r="B834" s="7" t="s">
        <v>4315</v>
      </c>
      <c r="C834" s="7" t="s">
        <v>4261</v>
      </c>
      <c r="D834" t="s">
        <v>4316</v>
      </c>
      <c r="E834" t="s">
        <v>18140</v>
      </c>
      <c r="F834" s="6" t="s">
        <v>2763</v>
      </c>
      <c r="G834" s="9">
        <v>45314</v>
      </c>
      <c r="K834" s="6" t="str">
        <f t="shared" si="12"/>
        <v>Pabinafusp alfa</v>
      </c>
    </row>
    <row r="835" spans="1:11" ht="12.75" customHeight="1" x14ac:dyDescent="0.15">
      <c r="A835" s="6">
        <v>4</v>
      </c>
      <c r="B835" s="7" t="s">
        <v>4317</v>
      </c>
      <c r="C835" s="7" t="s">
        <v>4244</v>
      </c>
      <c r="D835" s="7" t="s">
        <v>4318</v>
      </c>
      <c r="E835" s="6" t="s">
        <v>18141</v>
      </c>
      <c r="K835" s="6" t="str">
        <f t="shared" ref="K835:K898" si="13">UPPER(LEFT(E835,1))&amp;RIGHT(E835,LEN(E835)-1)</f>
        <v>Divers produits des voies digestives et du métabolisme</v>
      </c>
    </row>
    <row r="836" spans="1:11" ht="12.75" customHeight="1" x14ac:dyDescent="0.15">
      <c r="A836" s="6">
        <v>5</v>
      </c>
      <c r="B836" s="7" t="s">
        <v>4319</v>
      </c>
      <c r="C836" s="7" t="s">
        <v>4317</v>
      </c>
      <c r="D836" s="7" t="s">
        <v>4320</v>
      </c>
      <c r="E836" s="6" t="s">
        <v>18142</v>
      </c>
      <c r="K836" s="6" t="str">
        <f t="shared" si="13"/>
        <v>Acide thioctique</v>
      </c>
    </row>
    <row r="837" spans="1:11" ht="12.75" customHeight="1" x14ac:dyDescent="0.15">
      <c r="A837" s="6">
        <v>5</v>
      </c>
      <c r="B837" s="7" t="s">
        <v>4321</v>
      </c>
      <c r="C837" s="7" t="s">
        <v>4317</v>
      </c>
      <c r="D837" s="7" t="s">
        <v>4322</v>
      </c>
      <c r="E837" s="6" t="s">
        <v>18143</v>
      </c>
      <c r="K837" s="6" t="str">
        <f t="shared" si="13"/>
        <v>Anéthole trithione</v>
      </c>
    </row>
    <row r="838" spans="1:11" ht="12.75" customHeight="1" x14ac:dyDescent="0.15">
      <c r="A838" s="6">
        <v>5</v>
      </c>
      <c r="B838" s="7" t="s">
        <v>4323</v>
      </c>
      <c r="C838" s="7" t="s">
        <v>4317</v>
      </c>
      <c r="D838" s="7" t="s">
        <v>4324</v>
      </c>
      <c r="E838" s="6" t="s">
        <v>16897</v>
      </c>
      <c r="K838" s="6" t="str">
        <f t="shared" si="13"/>
        <v>Phénylbutyrate de sodium</v>
      </c>
    </row>
    <row r="839" spans="1:11" ht="12.75" customHeight="1" x14ac:dyDescent="0.15">
      <c r="A839" s="6">
        <v>5</v>
      </c>
      <c r="B839" s="7" t="s">
        <v>4325</v>
      </c>
      <c r="C839" s="7" t="s">
        <v>4317</v>
      </c>
      <c r="D839" s="7" t="s">
        <v>4326</v>
      </c>
      <c r="E839" s="6" t="s">
        <v>18144</v>
      </c>
      <c r="K839" s="6" t="str">
        <f t="shared" si="13"/>
        <v>Nitisinone</v>
      </c>
    </row>
    <row r="840" spans="1:11" ht="12.75" customHeight="1" x14ac:dyDescent="0.15">
      <c r="A840" s="6">
        <v>5</v>
      </c>
      <c r="B840" s="7" t="s">
        <v>4327</v>
      </c>
      <c r="C840" s="7" t="s">
        <v>4317</v>
      </c>
      <c r="D840" s="7" t="s">
        <v>4328</v>
      </c>
      <c r="E840" s="6" t="s">
        <v>18145</v>
      </c>
      <c r="K840" s="6" t="str">
        <f t="shared" si="13"/>
        <v>Acétate de zinc</v>
      </c>
    </row>
    <row r="841" spans="1:11" ht="12.75" customHeight="1" x14ac:dyDescent="0.15">
      <c r="A841" s="6">
        <v>5</v>
      </c>
      <c r="B841" s="7" t="s">
        <v>4329</v>
      </c>
      <c r="C841" s="7" t="s">
        <v>4317</v>
      </c>
      <c r="D841" s="7" t="s">
        <v>4330</v>
      </c>
      <c r="E841" s="6" t="s">
        <v>18146</v>
      </c>
      <c r="K841" s="6" t="str">
        <f t="shared" si="13"/>
        <v>Miglustat</v>
      </c>
    </row>
    <row r="842" spans="1:11" ht="12.75" customHeight="1" x14ac:dyDescent="0.15">
      <c r="A842" s="6">
        <v>5</v>
      </c>
      <c r="B842" s="7" t="s">
        <v>4331</v>
      </c>
      <c r="C842" s="7" t="s">
        <v>4317</v>
      </c>
      <c r="D842" s="7" t="s">
        <v>4332</v>
      </c>
      <c r="E842" s="6" t="s">
        <v>18147</v>
      </c>
      <c r="K842" s="6" t="str">
        <f t="shared" si="13"/>
        <v>Saproptérine</v>
      </c>
    </row>
    <row r="843" spans="1:11" ht="12.75" customHeight="1" x14ac:dyDescent="0.15">
      <c r="A843" s="6">
        <v>5</v>
      </c>
      <c r="B843" s="7" t="s">
        <v>4333</v>
      </c>
      <c r="C843" s="7" t="s">
        <v>4317</v>
      </c>
      <c r="D843" s="7" t="s">
        <v>4334</v>
      </c>
      <c r="E843" s="6" t="s">
        <v>18148</v>
      </c>
      <c r="K843" s="6" t="str">
        <f t="shared" si="13"/>
        <v>Téduglutide</v>
      </c>
    </row>
    <row r="844" spans="1:11" ht="12.75" customHeight="1" x14ac:dyDescent="0.15">
      <c r="A844" s="6">
        <v>5</v>
      </c>
      <c r="B844" s="7" t="s">
        <v>4335</v>
      </c>
      <c r="C844" s="7" t="s">
        <v>4317</v>
      </c>
      <c r="D844" s="7" t="s">
        <v>4336</v>
      </c>
      <c r="E844" s="6" t="s">
        <v>18149</v>
      </c>
      <c r="K844" s="6" t="str">
        <f t="shared" si="13"/>
        <v>Phénylbutyrate de glycérol</v>
      </c>
    </row>
    <row r="845" spans="1:11" ht="12.75" customHeight="1" x14ac:dyDescent="0.15">
      <c r="A845" s="6">
        <v>5</v>
      </c>
      <c r="B845" s="7" t="s">
        <v>4337</v>
      </c>
      <c r="C845" s="7" t="s">
        <v>4317</v>
      </c>
      <c r="D845" s="7" t="s">
        <v>4338</v>
      </c>
      <c r="E845" s="6" t="s">
        <v>18150</v>
      </c>
      <c r="K845" s="6" t="str">
        <f t="shared" si="13"/>
        <v>Éliglustat</v>
      </c>
    </row>
    <row r="846" spans="1:11" ht="12.75" customHeight="1" x14ac:dyDescent="0.15">
      <c r="A846" s="6">
        <v>5</v>
      </c>
      <c r="B846" s="7" t="s">
        <v>4339</v>
      </c>
      <c r="C846" s="7" t="s">
        <v>4317</v>
      </c>
      <c r="D846" s="7" t="s">
        <v>4340</v>
      </c>
      <c r="E846" s="6" t="s">
        <v>16907</v>
      </c>
      <c r="K846" s="6" t="str">
        <f t="shared" si="13"/>
        <v>Benzoate de sodium</v>
      </c>
    </row>
    <row r="847" spans="1:11" ht="12.75" customHeight="1" x14ac:dyDescent="0.15">
      <c r="A847" s="6">
        <v>5</v>
      </c>
      <c r="B847" s="7" t="s">
        <v>4341</v>
      </c>
      <c r="C847" s="7" t="s">
        <v>4317</v>
      </c>
      <c r="D847" s="7" t="s">
        <v>4342</v>
      </c>
      <c r="E847" s="6" t="s">
        <v>18151</v>
      </c>
      <c r="K847" s="6" t="str">
        <f t="shared" si="13"/>
        <v>Trientine</v>
      </c>
    </row>
    <row r="848" spans="1:11" ht="12.75" customHeight="1" x14ac:dyDescent="0.15">
      <c r="A848" s="6">
        <v>5</v>
      </c>
      <c r="B848" s="7" t="s">
        <v>4343</v>
      </c>
      <c r="C848" s="7" t="s">
        <v>4317</v>
      </c>
      <c r="D848" s="7" t="s">
        <v>4344</v>
      </c>
      <c r="E848" s="6" t="s">
        <v>18152</v>
      </c>
      <c r="K848" s="6" t="str">
        <f t="shared" si="13"/>
        <v>Triacétate d'uridine</v>
      </c>
    </row>
    <row r="849" spans="1:11" ht="12.75" customHeight="1" x14ac:dyDescent="0.15">
      <c r="A849" s="6">
        <v>5</v>
      </c>
      <c r="B849" s="7" t="s">
        <v>4345</v>
      </c>
      <c r="C849" s="7" t="s">
        <v>4317</v>
      </c>
      <c r="D849" s="7" t="s">
        <v>4346</v>
      </c>
      <c r="E849" s="6" t="s">
        <v>18153</v>
      </c>
      <c r="K849" s="6" t="str">
        <f t="shared" si="13"/>
        <v>Migalastat</v>
      </c>
    </row>
    <row r="850" spans="1:11" ht="12.75" customHeight="1" x14ac:dyDescent="0.15">
      <c r="A850" s="6">
        <v>5</v>
      </c>
      <c r="B850" s="7" t="s">
        <v>4347</v>
      </c>
      <c r="C850" s="7" t="s">
        <v>4317</v>
      </c>
      <c r="D850" s="7" t="s">
        <v>4348</v>
      </c>
      <c r="E850" s="6" t="s">
        <v>18154</v>
      </c>
      <c r="K850" s="6" t="str">
        <f t="shared" si="13"/>
        <v>Télotristat</v>
      </c>
    </row>
    <row r="851" spans="1:11" ht="12.75" customHeight="1" x14ac:dyDescent="0.15">
      <c r="A851" s="6">
        <v>5</v>
      </c>
      <c r="B851" s="7" t="s">
        <v>4349</v>
      </c>
      <c r="C851" s="7" t="s">
        <v>4317</v>
      </c>
      <c r="D851" s="7" t="s">
        <v>4350</v>
      </c>
      <c r="E851" s="6" t="s">
        <v>18155</v>
      </c>
      <c r="K851" s="6" t="str">
        <f t="shared" si="13"/>
        <v>Givosiran</v>
      </c>
    </row>
    <row r="852" spans="1:11" ht="12.75" customHeight="1" x14ac:dyDescent="0.15">
      <c r="A852" s="6">
        <v>5</v>
      </c>
      <c r="B852" s="7" t="s">
        <v>4351</v>
      </c>
      <c r="C852" s="7" t="s">
        <v>4317</v>
      </c>
      <c r="D852" s="7" t="s">
        <v>4352</v>
      </c>
      <c r="E852" s="6" t="s">
        <v>18156</v>
      </c>
      <c r="K852" s="6" t="str">
        <f t="shared" si="13"/>
        <v>Triheptanoïne</v>
      </c>
    </row>
    <row r="853" spans="1:11" ht="12.75" customHeight="1" x14ac:dyDescent="0.15">
      <c r="A853" s="6">
        <v>5</v>
      </c>
      <c r="B853" s="7" t="s">
        <v>4353</v>
      </c>
      <c r="C853" s="7" t="s">
        <v>4317</v>
      </c>
      <c r="D853" s="7" t="s">
        <v>4354</v>
      </c>
      <c r="E853" s="6" t="s">
        <v>18157</v>
      </c>
      <c r="K853" s="6" t="str">
        <f t="shared" si="13"/>
        <v>Lumasiran</v>
      </c>
    </row>
    <row r="854" spans="1:11" ht="12.75" customHeight="1" x14ac:dyDescent="0.15">
      <c r="A854" s="6">
        <v>5</v>
      </c>
      <c r="B854" s="7" t="s">
        <v>4355</v>
      </c>
      <c r="C854" s="7" t="s">
        <v>4317</v>
      </c>
      <c r="D854" s="7" t="s">
        <v>4356</v>
      </c>
      <c r="E854" s="6" t="s">
        <v>18158</v>
      </c>
      <c r="K854" s="6" t="str">
        <f t="shared" si="13"/>
        <v>Fosdénoptérine</v>
      </c>
    </row>
    <row r="855" spans="1:11" ht="12.75" customHeight="1" x14ac:dyDescent="0.15">
      <c r="A855" s="6">
        <v>5</v>
      </c>
      <c r="B855" s="7" t="s">
        <v>4357</v>
      </c>
      <c r="C855" s="7" t="s">
        <v>4317</v>
      </c>
      <c r="D855" s="7" t="s">
        <v>4358</v>
      </c>
      <c r="E855" s="6" t="s">
        <v>18159</v>
      </c>
      <c r="K855" s="6" t="str">
        <f t="shared" si="13"/>
        <v>Lonafarnib</v>
      </c>
    </row>
    <row r="856" spans="1:11" ht="12.75" customHeight="1" x14ac:dyDescent="0.15">
      <c r="A856" s="6">
        <v>5</v>
      </c>
      <c r="B856" s="7" t="s">
        <v>4359</v>
      </c>
      <c r="C856" s="7" t="s">
        <v>4317</v>
      </c>
      <c r="D856" s="12" t="s">
        <v>4360</v>
      </c>
      <c r="E856" s="12" t="s">
        <v>18160</v>
      </c>
      <c r="F856" s="6" t="s">
        <v>2758</v>
      </c>
      <c r="G856" s="9">
        <v>44953</v>
      </c>
      <c r="K856" s="6" t="str">
        <f t="shared" si="13"/>
        <v>Élivaldogène autotemcel</v>
      </c>
    </row>
    <row r="857" spans="1:11" ht="12.75" customHeight="1" x14ac:dyDescent="0.15">
      <c r="A857" s="6">
        <v>5</v>
      </c>
      <c r="B857" s="7" t="s">
        <v>4361</v>
      </c>
      <c r="C857" s="7" t="s">
        <v>4317</v>
      </c>
      <c r="D857" s="12" t="s">
        <v>4362</v>
      </c>
      <c r="E857" s="12" t="s">
        <v>18161</v>
      </c>
      <c r="F857" s="6" t="s">
        <v>2758</v>
      </c>
      <c r="G857" s="9">
        <v>44953</v>
      </c>
      <c r="K857" s="6" t="str">
        <f t="shared" si="13"/>
        <v>Acide tiomolibdique</v>
      </c>
    </row>
    <row r="858" spans="1:11" ht="12.75" customHeight="1" x14ac:dyDescent="0.2">
      <c r="A858" s="6">
        <v>5</v>
      </c>
      <c r="B858" s="7" t="s">
        <v>4363</v>
      </c>
      <c r="C858" s="7" t="s">
        <v>4317</v>
      </c>
      <c r="D858" t="s">
        <v>4364</v>
      </c>
      <c r="E858" t="s">
        <v>18162</v>
      </c>
      <c r="F858" s="6" t="s">
        <v>2763</v>
      </c>
      <c r="G858" s="9">
        <v>45314</v>
      </c>
      <c r="K858" s="6" t="str">
        <f t="shared" si="13"/>
        <v>Lériglitazone</v>
      </c>
    </row>
    <row r="859" spans="1:11" ht="12.75" customHeight="1" x14ac:dyDescent="0.15">
      <c r="A859" s="6">
        <v>5</v>
      </c>
      <c r="B859" s="7" t="s">
        <v>4365</v>
      </c>
      <c r="C859" s="7" t="s">
        <v>4317</v>
      </c>
      <c r="D859" s="7" t="s">
        <v>4366</v>
      </c>
      <c r="E859" s="6" t="s">
        <v>18163</v>
      </c>
      <c r="K859" s="6" t="str">
        <f t="shared" si="13"/>
        <v>Benzoate de sodium et phénylacétate de sodium</v>
      </c>
    </row>
    <row r="860" spans="1:11" ht="12.75" customHeight="1" x14ac:dyDescent="0.15">
      <c r="A860" s="6">
        <v>1</v>
      </c>
      <c r="B860" s="7" t="s">
        <v>4367</v>
      </c>
      <c r="C860" s="7" t="s">
        <v>2693</v>
      </c>
      <c r="D860" s="7" t="s">
        <v>4368</v>
      </c>
      <c r="E860" s="6" t="s">
        <v>18164</v>
      </c>
      <c r="K860" s="6" t="str">
        <f t="shared" si="13"/>
        <v>Sang et organes hématopoïétiques</v>
      </c>
    </row>
    <row r="861" spans="1:11" ht="12.75" customHeight="1" x14ac:dyDescent="0.15">
      <c r="A861" s="6">
        <v>2</v>
      </c>
      <c r="B861" s="7" t="s">
        <v>4369</v>
      </c>
      <c r="C861" s="7" t="s">
        <v>4367</v>
      </c>
      <c r="D861" s="7" t="s">
        <v>4370</v>
      </c>
      <c r="E861" s="6" t="s">
        <v>18165</v>
      </c>
      <c r="K861" s="6" t="str">
        <f t="shared" si="13"/>
        <v>Antithrombotiques</v>
      </c>
    </row>
    <row r="862" spans="1:11" ht="12.75" customHeight="1" x14ac:dyDescent="0.15">
      <c r="A862" s="6">
        <v>3</v>
      </c>
      <c r="B862" s="7" t="s">
        <v>4371</v>
      </c>
      <c r="C862" s="7" t="s">
        <v>4369</v>
      </c>
      <c r="D862" s="7" t="s">
        <v>4370</v>
      </c>
      <c r="E862" s="6" t="s">
        <v>18165</v>
      </c>
      <c r="K862" s="6" t="str">
        <f t="shared" si="13"/>
        <v>Antithrombotiques</v>
      </c>
    </row>
    <row r="863" spans="1:11" ht="12.75" customHeight="1" x14ac:dyDescent="0.15">
      <c r="A863" s="6">
        <v>4</v>
      </c>
      <c r="B863" s="7" t="s">
        <v>4372</v>
      </c>
      <c r="C863" s="7" t="s">
        <v>4371</v>
      </c>
      <c r="D863" s="7" t="s">
        <v>4373</v>
      </c>
      <c r="E863" s="6" t="s">
        <v>18166</v>
      </c>
      <c r="K863" s="6" t="str">
        <f t="shared" si="13"/>
        <v>Antivitamines K</v>
      </c>
    </row>
    <row r="864" spans="1:11" ht="12.75" customHeight="1" x14ac:dyDescent="0.15">
      <c r="A864" s="6">
        <v>5</v>
      </c>
      <c r="B864" s="7" t="s">
        <v>4374</v>
      </c>
      <c r="C864" s="7" t="s">
        <v>4372</v>
      </c>
      <c r="D864" s="7" t="s">
        <v>4375</v>
      </c>
      <c r="E864" s="6" t="s">
        <v>18167</v>
      </c>
      <c r="K864" s="6" t="str">
        <f t="shared" si="13"/>
        <v>Dicoumarol</v>
      </c>
    </row>
    <row r="865" spans="1:11" ht="12.75" customHeight="1" x14ac:dyDescent="0.15">
      <c r="A865" s="6">
        <v>5</v>
      </c>
      <c r="B865" s="7" t="s">
        <v>4376</v>
      </c>
      <c r="C865" s="7" t="s">
        <v>4372</v>
      </c>
      <c r="D865" s="7" t="s">
        <v>4377</v>
      </c>
      <c r="E865" s="6" t="s">
        <v>18168</v>
      </c>
      <c r="K865" s="6" t="str">
        <f t="shared" si="13"/>
        <v>Phénindione</v>
      </c>
    </row>
    <row r="866" spans="1:11" ht="12.75" customHeight="1" x14ac:dyDescent="0.15">
      <c r="A866" s="6">
        <v>5</v>
      </c>
      <c r="B866" s="7" t="s">
        <v>4378</v>
      </c>
      <c r="C866" s="7" t="s">
        <v>4372</v>
      </c>
      <c r="D866" s="7" t="s">
        <v>4379</v>
      </c>
      <c r="E866" s="6" t="s">
        <v>18169</v>
      </c>
      <c r="K866" s="6" t="str">
        <f t="shared" si="13"/>
        <v>Warfarine</v>
      </c>
    </row>
    <row r="867" spans="1:11" ht="12.75" customHeight="1" x14ac:dyDescent="0.15">
      <c r="A867" s="6">
        <v>5</v>
      </c>
      <c r="B867" s="7" t="s">
        <v>4380</v>
      </c>
      <c r="C867" s="7" t="s">
        <v>4372</v>
      </c>
      <c r="D867" s="7" t="s">
        <v>4381</v>
      </c>
      <c r="E867" s="6" t="s">
        <v>18170</v>
      </c>
      <c r="K867" s="6" t="str">
        <f t="shared" si="13"/>
        <v>Phenprocoumone</v>
      </c>
    </row>
    <row r="868" spans="1:11" ht="12.75" customHeight="1" x14ac:dyDescent="0.15">
      <c r="A868" s="6">
        <v>5</v>
      </c>
      <c r="B868" s="7" t="s">
        <v>4382</v>
      </c>
      <c r="C868" s="7" t="s">
        <v>4372</v>
      </c>
      <c r="D868" s="7" t="s">
        <v>4383</v>
      </c>
      <c r="E868" s="6" t="s">
        <v>15959</v>
      </c>
      <c r="K868" s="6" t="str">
        <f t="shared" si="13"/>
        <v>Acénocoumarol</v>
      </c>
    </row>
    <row r="869" spans="1:11" ht="12.75" customHeight="1" x14ac:dyDescent="0.15">
      <c r="A869" s="6">
        <v>5</v>
      </c>
      <c r="B869" s="7" t="s">
        <v>4384</v>
      </c>
      <c r="C869" s="7" t="s">
        <v>4372</v>
      </c>
      <c r="D869" s="7" t="s">
        <v>4385</v>
      </c>
      <c r="E869" s="6" t="s">
        <v>18171</v>
      </c>
      <c r="K869" s="6" t="str">
        <f t="shared" si="13"/>
        <v>Biscoumacétate d'éthyle</v>
      </c>
    </row>
    <row r="870" spans="1:11" ht="12.75" customHeight="1" x14ac:dyDescent="0.15">
      <c r="A870" s="6">
        <v>5</v>
      </c>
      <c r="B870" s="7" t="s">
        <v>4386</v>
      </c>
      <c r="C870" s="7" t="s">
        <v>4372</v>
      </c>
      <c r="D870" s="7" t="s">
        <v>4387</v>
      </c>
      <c r="E870" s="6" t="s">
        <v>18172</v>
      </c>
      <c r="K870" s="6" t="str">
        <f t="shared" si="13"/>
        <v>Clorindione</v>
      </c>
    </row>
    <row r="871" spans="1:11" ht="12.75" customHeight="1" x14ac:dyDescent="0.15">
      <c r="A871" s="6">
        <v>5</v>
      </c>
      <c r="B871" s="7" t="s">
        <v>4388</v>
      </c>
      <c r="C871" s="7" t="s">
        <v>4372</v>
      </c>
      <c r="D871" s="7" t="s">
        <v>4389</v>
      </c>
      <c r="E871" s="6" t="s">
        <v>18173</v>
      </c>
      <c r="K871" s="6" t="str">
        <f t="shared" si="13"/>
        <v>Diphénadione</v>
      </c>
    </row>
    <row r="872" spans="1:11" ht="12.75" customHeight="1" x14ac:dyDescent="0.15">
      <c r="A872" s="6">
        <v>5</v>
      </c>
      <c r="B872" s="7" t="s">
        <v>4390</v>
      </c>
      <c r="C872" s="7" t="s">
        <v>4372</v>
      </c>
      <c r="D872" s="7" t="s">
        <v>4391</v>
      </c>
      <c r="E872" s="6" t="s">
        <v>18174</v>
      </c>
      <c r="K872" s="6" t="str">
        <f t="shared" si="13"/>
        <v>Tioclomarol</v>
      </c>
    </row>
    <row r="873" spans="1:11" ht="12.75" customHeight="1" x14ac:dyDescent="0.15">
      <c r="A873" s="6">
        <v>5</v>
      </c>
      <c r="B873" s="7" t="s">
        <v>4392</v>
      </c>
      <c r="C873" s="7" t="s">
        <v>4372</v>
      </c>
      <c r="D873" s="7" t="s">
        <v>4393</v>
      </c>
      <c r="E873" s="6" t="s">
        <v>18175</v>
      </c>
      <c r="K873" s="6" t="str">
        <f t="shared" si="13"/>
        <v>Fluindione</v>
      </c>
    </row>
    <row r="874" spans="1:11" ht="12.75" customHeight="1" x14ac:dyDescent="0.15">
      <c r="A874" s="6">
        <v>4</v>
      </c>
      <c r="B874" s="7" t="s">
        <v>4394</v>
      </c>
      <c r="C874" s="7" t="s">
        <v>4371</v>
      </c>
      <c r="D874" s="7" t="s">
        <v>4395</v>
      </c>
      <c r="E874" s="6" t="s">
        <v>18176</v>
      </c>
      <c r="K874" s="6" t="str">
        <f t="shared" si="13"/>
        <v>Groupe de l'héparine</v>
      </c>
    </row>
    <row r="875" spans="1:11" ht="12.75" customHeight="1" x14ac:dyDescent="0.15">
      <c r="A875" s="6">
        <v>5</v>
      </c>
      <c r="B875" s="7" t="s">
        <v>4396</v>
      </c>
      <c r="C875" s="7" t="s">
        <v>4394</v>
      </c>
      <c r="D875" s="7" t="s">
        <v>4397</v>
      </c>
      <c r="E875" s="6" t="s">
        <v>18177</v>
      </c>
      <c r="K875" s="6" t="str">
        <f t="shared" si="13"/>
        <v>Héparine</v>
      </c>
    </row>
    <row r="876" spans="1:11" ht="12.75" customHeight="1" x14ac:dyDescent="0.15">
      <c r="A876" s="6">
        <v>5</v>
      </c>
      <c r="B876" s="7" t="s">
        <v>4398</v>
      </c>
      <c r="C876" s="7" t="s">
        <v>4394</v>
      </c>
      <c r="D876" s="7" t="s">
        <v>4399</v>
      </c>
      <c r="E876" s="6" t="s">
        <v>18178</v>
      </c>
      <c r="K876" s="6" t="str">
        <f t="shared" si="13"/>
        <v>Antithrombine III</v>
      </c>
    </row>
    <row r="877" spans="1:11" ht="12.75" customHeight="1" x14ac:dyDescent="0.15">
      <c r="A877" s="6">
        <v>5</v>
      </c>
      <c r="B877" s="7" t="s">
        <v>4400</v>
      </c>
      <c r="C877" s="7" t="s">
        <v>4394</v>
      </c>
      <c r="D877" s="7" t="s">
        <v>4401</v>
      </c>
      <c r="E877" s="6" t="s">
        <v>18179</v>
      </c>
      <c r="K877" s="6" t="str">
        <f t="shared" si="13"/>
        <v>Daltéparine</v>
      </c>
    </row>
    <row r="878" spans="1:11" ht="12.75" customHeight="1" x14ac:dyDescent="0.15">
      <c r="A878" s="6">
        <v>5</v>
      </c>
      <c r="B878" s="7" t="s">
        <v>4402</v>
      </c>
      <c r="C878" s="7" t="s">
        <v>4394</v>
      </c>
      <c r="D878" s="7" t="s">
        <v>4403</v>
      </c>
      <c r="E878" s="6" t="s">
        <v>18180</v>
      </c>
      <c r="K878" s="6" t="str">
        <f t="shared" si="13"/>
        <v>Énoxaparine</v>
      </c>
    </row>
    <row r="879" spans="1:11" ht="12.75" customHeight="1" x14ac:dyDescent="0.15">
      <c r="A879" s="6">
        <v>5</v>
      </c>
      <c r="B879" s="7" t="s">
        <v>4404</v>
      </c>
      <c r="C879" s="7" t="s">
        <v>4394</v>
      </c>
      <c r="D879" s="7" t="s">
        <v>4405</v>
      </c>
      <c r="E879" s="6" t="s">
        <v>18181</v>
      </c>
      <c r="K879" s="6" t="str">
        <f t="shared" si="13"/>
        <v>Nadroparine</v>
      </c>
    </row>
    <row r="880" spans="1:11" ht="12.75" customHeight="1" x14ac:dyDescent="0.15">
      <c r="A880" s="6">
        <v>5</v>
      </c>
      <c r="B880" s="7" t="s">
        <v>4406</v>
      </c>
      <c r="C880" s="7" t="s">
        <v>4394</v>
      </c>
      <c r="D880" s="7" t="s">
        <v>4407</v>
      </c>
      <c r="E880" s="6" t="s">
        <v>18182</v>
      </c>
      <c r="K880" s="6" t="str">
        <f t="shared" si="13"/>
        <v>Parnaparine</v>
      </c>
    </row>
    <row r="881" spans="1:11" ht="12.75" customHeight="1" x14ac:dyDescent="0.15">
      <c r="A881" s="6">
        <v>5</v>
      </c>
      <c r="B881" s="7" t="s">
        <v>4408</v>
      </c>
      <c r="C881" s="7" t="s">
        <v>4394</v>
      </c>
      <c r="D881" s="7" t="s">
        <v>4409</v>
      </c>
      <c r="E881" s="6" t="s">
        <v>18183</v>
      </c>
      <c r="K881" s="6" t="str">
        <f t="shared" si="13"/>
        <v>Réviparine</v>
      </c>
    </row>
    <row r="882" spans="1:11" ht="12.75" customHeight="1" x14ac:dyDescent="0.15">
      <c r="A882" s="6">
        <v>5</v>
      </c>
      <c r="B882" s="7" t="s">
        <v>4410</v>
      </c>
      <c r="C882" s="7" t="s">
        <v>4394</v>
      </c>
      <c r="D882" s="7" t="s">
        <v>4411</v>
      </c>
      <c r="E882" s="6" t="s">
        <v>18184</v>
      </c>
      <c r="K882" s="6" t="str">
        <f t="shared" si="13"/>
        <v>Danaparoïde</v>
      </c>
    </row>
    <row r="883" spans="1:11" ht="12.75" customHeight="1" x14ac:dyDescent="0.15">
      <c r="A883" s="6">
        <v>5</v>
      </c>
      <c r="B883" s="7" t="s">
        <v>4412</v>
      </c>
      <c r="C883" s="7" t="s">
        <v>4394</v>
      </c>
      <c r="D883" s="7" t="s">
        <v>4413</v>
      </c>
      <c r="E883" s="6" t="s">
        <v>18185</v>
      </c>
      <c r="K883" s="6" t="str">
        <f t="shared" si="13"/>
        <v>Tinzaparine</v>
      </c>
    </row>
    <row r="884" spans="1:11" ht="12.75" customHeight="1" x14ac:dyDescent="0.15">
      <c r="A884" s="6">
        <v>5</v>
      </c>
      <c r="B884" s="7" t="s">
        <v>4414</v>
      </c>
      <c r="C884" s="7" t="s">
        <v>4394</v>
      </c>
      <c r="D884" s="7" t="s">
        <v>4415</v>
      </c>
      <c r="E884" s="6" t="s">
        <v>18186</v>
      </c>
      <c r="K884" s="6" t="str">
        <f t="shared" si="13"/>
        <v>Sulodexide</v>
      </c>
    </row>
    <row r="885" spans="1:11" ht="12.75" customHeight="1" x14ac:dyDescent="0.15">
      <c r="A885" s="6">
        <v>5</v>
      </c>
      <c r="B885" s="7" t="s">
        <v>4416</v>
      </c>
      <c r="C885" s="7" t="s">
        <v>4394</v>
      </c>
      <c r="D885" s="7" t="s">
        <v>4417</v>
      </c>
      <c r="E885" s="6" t="s">
        <v>18187</v>
      </c>
      <c r="K885" s="6" t="str">
        <f t="shared" si="13"/>
        <v>Bémiparine</v>
      </c>
    </row>
    <row r="886" spans="1:11" ht="12.75" customHeight="1" x14ac:dyDescent="0.15">
      <c r="A886" s="6">
        <v>5</v>
      </c>
      <c r="B886" s="7" t="s">
        <v>4418</v>
      </c>
      <c r="C886" s="7" t="s">
        <v>4394</v>
      </c>
      <c r="D886" s="7" t="s">
        <v>4419</v>
      </c>
      <c r="E886" s="6" t="s">
        <v>18188</v>
      </c>
      <c r="K886" s="6" t="str">
        <f t="shared" si="13"/>
        <v>Héparine en association</v>
      </c>
    </row>
    <row r="887" spans="1:11" ht="12.75" customHeight="1" x14ac:dyDescent="0.15">
      <c r="A887" s="6">
        <v>4</v>
      </c>
      <c r="B887" s="7" t="s">
        <v>4420</v>
      </c>
      <c r="C887" s="7" t="s">
        <v>4371</v>
      </c>
      <c r="D887" s="7" t="s">
        <v>4421</v>
      </c>
      <c r="E887" s="6" t="s">
        <v>18189</v>
      </c>
      <c r="K887" s="6" t="str">
        <f t="shared" si="13"/>
        <v>Inhibiteurs de l'agrégation plaquettaire sauf héparine</v>
      </c>
    </row>
    <row r="888" spans="1:11" ht="12.75" customHeight="1" x14ac:dyDescent="0.15">
      <c r="A888" s="6">
        <v>5</v>
      </c>
      <c r="B888" s="7" t="s">
        <v>4422</v>
      </c>
      <c r="C888" s="7" t="s">
        <v>4420</v>
      </c>
      <c r="D888" s="7" t="s">
        <v>4423</v>
      </c>
      <c r="E888" s="6" t="s">
        <v>18190</v>
      </c>
      <c r="K888" s="6" t="str">
        <f t="shared" si="13"/>
        <v>Ditazole</v>
      </c>
    </row>
    <row r="889" spans="1:11" ht="12.75" customHeight="1" x14ac:dyDescent="0.15">
      <c r="A889" s="6">
        <v>5</v>
      </c>
      <c r="B889" s="7" t="s">
        <v>4424</v>
      </c>
      <c r="C889" s="7" t="s">
        <v>4420</v>
      </c>
      <c r="D889" s="7" t="s">
        <v>4425</v>
      </c>
      <c r="E889" s="6" t="s">
        <v>18191</v>
      </c>
      <c r="K889" s="6" t="str">
        <f t="shared" si="13"/>
        <v>Cloricromen</v>
      </c>
    </row>
    <row r="890" spans="1:11" ht="12.75" customHeight="1" x14ac:dyDescent="0.15">
      <c r="A890" s="6">
        <v>5</v>
      </c>
      <c r="B890" s="7" t="s">
        <v>4426</v>
      </c>
      <c r="C890" s="7" t="s">
        <v>4420</v>
      </c>
      <c r="D890" s="7" t="s">
        <v>4427</v>
      </c>
      <c r="E890" s="6" t="s">
        <v>18192</v>
      </c>
      <c r="K890" s="6" t="str">
        <f t="shared" si="13"/>
        <v>Picotamide</v>
      </c>
    </row>
    <row r="891" spans="1:11" ht="12.75" customHeight="1" x14ac:dyDescent="0.15">
      <c r="A891" s="6">
        <v>5</v>
      </c>
      <c r="B891" s="7" t="s">
        <v>4428</v>
      </c>
      <c r="C891" s="7" t="s">
        <v>4420</v>
      </c>
      <c r="D891" s="7" t="s">
        <v>4429</v>
      </c>
      <c r="E891" s="6" t="s">
        <v>18193</v>
      </c>
      <c r="K891" s="6" t="str">
        <f t="shared" si="13"/>
        <v>Clopidogrel</v>
      </c>
    </row>
    <row r="892" spans="1:11" ht="12.75" customHeight="1" x14ac:dyDescent="0.15">
      <c r="A892" s="6">
        <v>5</v>
      </c>
      <c r="B892" s="7" t="s">
        <v>4430</v>
      </c>
      <c r="C892" s="7" t="s">
        <v>4420</v>
      </c>
      <c r="D892" s="7" t="s">
        <v>4431</v>
      </c>
      <c r="E892" s="6" t="s">
        <v>18194</v>
      </c>
      <c r="K892" s="6" t="str">
        <f t="shared" si="13"/>
        <v>Ticlopidine</v>
      </c>
    </row>
    <row r="893" spans="1:11" ht="12.75" customHeight="1" x14ac:dyDescent="0.15">
      <c r="A893" s="6">
        <v>5</v>
      </c>
      <c r="B893" s="7" t="s">
        <v>4432</v>
      </c>
      <c r="C893" s="7" t="s">
        <v>4420</v>
      </c>
      <c r="D893" s="7" t="s">
        <v>2783</v>
      </c>
      <c r="E893" s="6" t="s">
        <v>2073</v>
      </c>
      <c r="K893" s="6" t="str">
        <f t="shared" si="13"/>
        <v>Acide acétylsalicylique</v>
      </c>
    </row>
    <row r="894" spans="1:11" ht="12.75" customHeight="1" x14ac:dyDescent="0.15">
      <c r="A894" s="6">
        <v>5</v>
      </c>
      <c r="B894" s="7" t="s">
        <v>4433</v>
      </c>
      <c r="C894" s="7" t="s">
        <v>4420</v>
      </c>
      <c r="D894" s="7" t="s">
        <v>4434</v>
      </c>
      <c r="E894" s="6" t="s">
        <v>2380</v>
      </c>
      <c r="K894" s="6" t="str">
        <f t="shared" si="13"/>
        <v>Dipyridamole</v>
      </c>
    </row>
    <row r="895" spans="1:11" ht="12.75" customHeight="1" x14ac:dyDescent="0.15">
      <c r="A895" s="6">
        <v>5</v>
      </c>
      <c r="B895" s="7" t="s">
        <v>4435</v>
      </c>
      <c r="C895" s="7" t="s">
        <v>4420</v>
      </c>
      <c r="D895" s="7" t="s">
        <v>4436</v>
      </c>
      <c r="E895" s="6" t="s">
        <v>18195</v>
      </c>
      <c r="K895" s="6" t="str">
        <f t="shared" si="13"/>
        <v>Carbasalate de calcium</v>
      </c>
    </row>
    <row r="896" spans="1:11" ht="12.75" customHeight="1" x14ac:dyDescent="0.15">
      <c r="A896" s="6">
        <v>5</v>
      </c>
      <c r="B896" s="7" t="s">
        <v>4437</v>
      </c>
      <c r="C896" s="7" t="s">
        <v>4420</v>
      </c>
      <c r="D896" s="7" t="s">
        <v>4438</v>
      </c>
      <c r="E896" s="6" t="s">
        <v>18196</v>
      </c>
      <c r="K896" s="6" t="str">
        <f t="shared" si="13"/>
        <v>Époprosténol</v>
      </c>
    </row>
    <row r="897" spans="1:11" ht="12.75" customHeight="1" x14ac:dyDescent="0.15">
      <c r="A897" s="6">
        <v>5</v>
      </c>
      <c r="B897" s="7" t="s">
        <v>4439</v>
      </c>
      <c r="C897" s="7" t="s">
        <v>4420</v>
      </c>
      <c r="D897" s="7" t="s">
        <v>4440</v>
      </c>
      <c r="E897" s="6" t="s">
        <v>18197</v>
      </c>
      <c r="K897" s="6" t="str">
        <f t="shared" si="13"/>
        <v>Indobufène</v>
      </c>
    </row>
    <row r="898" spans="1:11" ht="12.75" customHeight="1" x14ac:dyDescent="0.15">
      <c r="A898" s="6">
        <v>5</v>
      </c>
      <c r="B898" s="7" t="s">
        <v>4441</v>
      </c>
      <c r="C898" s="7" t="s">
        <v>4420</v>
      </c>
      <c r="D898" s="7" t="s">
        <v>4442</v>
      </c>
      <c r="E898" s="6" t="s">
        <v>18198</v>
      </c>
      <c r="K898" s="6" t="str">
        <f t="shared" si="13"/>
        <v>Iloprost</v>
      </c>
    </row>
    <row r="899" spans="1:11" ht="12.75" customHeight="1" x14ac:dyDescent="0.15">
      <c r="A899" s="6">
        <v>5</v>
      </c>
      <c r="B899" s="7" t="s">
        <v>4443</v>
      </c>
      <c r="C899" s="7" t="s">
        <v>4420</v>
      </c>
      <c r="D899" s="7" t="s">
        <v>4444</v>
      </c>
      <c r="E899" s="6" t="s">
        <v>18199</v>
      </c>
      <c r="K899" s="6" t="str">
        <f t="shared" ref="K899:K962" si="14">UPPER(LEFT(E899,1))&amp;RIGHT(E899,LEN(E899)-1)</f>
        <v>Abciximab</v>
      </c>
    </row>
    <row r="900" spans="1:11" ht="12.75" customHeight="1" x14ac:dyDescent="0.15">
      <c r="A900" s="6">
        <v>5</v>
      </c>
      <c r="B900" s="7" t="s">
        <v>4445</v>
      </c>
      <c r="C900" s="7" t="s">
        <v>4420</v>
      </c>
      <c r="D900" s="7" t="s">
        <v>4446</v>
      </c>
      <c r="E900" s="6" t="s">
        <v>18200</v>
      </c>
      <c r="K900" s="6" t="str">
        <f t="shared" si="14"/>
        <v>Aloxiprine</v>
      </c>
    </row>
    <row r="901" spans="1:11" ht="12.75" customHeight="1" x14ac:dyDescent="0.15">
      <c r="A901" s="6">
        <v>5</v>
      </c>
      <c r="B901" s="7" t="s">
        <v>4447</v>
      </c>
      <c r="C901" s="7" t="s">
        <v>4420</v>
      </c>
      <c r="D901" s="7" t="s">
        <v>2350</v>
      </c>
      <c r="E901" s="6" t="s">
        <v>2351</v>
      </c>
      <c r="K901" s="6" t="str">
        <f t="shared" si="14"/>
        <v>Eptifibatide</v>
      </c>
    </row>
    <row r="902" spans="1:11" ht="12.75" customHeight="1" x14ac:dyDescent="0.15">
      <c r="A902" s="6">
        <v>5</v>
      </c>
      <c r="B902" s="7" t="s">
        <v>4448</v>
      </c>
      <c r="C902" s="7" t="s">
        <v>4420</v>
      </c>
      <c r="D902" s="7" t="s">
        <v>4449</v>
      </c>
      <c r="E902" s="6" t="s">
        <v>18201</v>
      </c>
      <c r="K902" s="6" t="str">
        <f t="shared" si="14"/>
        <v>Tirofiban</v>
      </c>
    </row>
    <row r="903" spans="1:11" ht="12.75" customHeight="1" x14ac:dyDescent="0.15">
      <c r="A903" s="6">
        <v>5</v>
      </c>
      <c r="B903" s="7" t="s">
        <v>4450</v>
      </c>
      <c r="C903" s="7" t="s">
        <v>4420</v>
      </c>
      <c r="D903" s="7" t="s">
        <v>4451</v>
      </c>
      <c r="E903" s="6" t="s">
        <v>18202</v>
      </c>
      <c r="K903" s="6" t="str">
        <f t="shared" si="14"/>
        <v>Triflusal</v>
      </c>
    </row>
    <row r="904" spans="1:11" ht="12.75" customHeight="1" x14ac:dyDescent="0.15">
      <c r="A904" s="6">
        <v>5</v>
      </c>
      <c r="B904" s="7" t="s">
        <v>4452</v>
      </c>
      <c r="C904" s="7" t="s">
        <v>4420</v>
      </c>
      <c r="D904" s="7" t="s">
        <v>4453</v>
      </c>
      <c r="E904" s="6" t="s">
        <v>18203</v>
      </c>
      <c r="K904" s="6" t="str">
        <f t="shared" si="14"/>
        <v>Béraprost</v>
      </c>
    </row>
    <row r="905" spans="1:11" ht="12.75" customHeight="1" x14ac:dyDescent="0.15">
      <c r="A905" s="6">
        <v>5</v>
      </c>
      <c r="B905" s="7" t="s">
        <v>4454</v>
      </c>
      <c r="C905" s="7" t="s">
        <v>4420</v>
      </c>
      <c r="D905" s="7" t="s">
        <v>4455</v>
      </c>
      <c r="E905" s="6" t="s">
        <v>18204</v>
      </c>
      <c r="K905" s="6" t="str">
        <f t="shared" si="14"/>
        <v>Tréprostinil</v>
      </c>
    </row>
    <row r="906" spans="1:11" ht="12.75" customHeight="1" x14ac:dyDescent="0.15">
      <c r="A906" s="6">
        <v>5</v>
      </c>
      <c r="B906" s="7" t="s">
        <v>4456</v>
      </c>
      <c r="C906" s="7" t="s">
        <v>4420</v>
      </c>
      <c r="D906" s="7" t="s">
        <v>4457</v>
      </c>
      <c r="E906" s="6" t="s">
        <v>18205</v>
      </c>
      <c r="K906" s="6" t="str">
        <f t="shared" si="14"/>
        <v>Prasugrel</v>
      </c>
    </row>
    <row r="907" spans="1:11" ht="12.75" customHeight="1" x14ac:dyDescent="0.15">
      <c r="A907" s="6">
        <v>5</v>
      </c>
      <c r="B907" s="7" t="s">
        <v>4458</v>
      </c>
      <c r="C907" s="7" t="s">
        <v>4420</v>
      </c>
      <c r="D907" s="7" t="s">
        <v>4459</v>
      </c>
      <c r="E907" s="6" t="s">
        <v>18206</v>
      </c>
      <c r="K907" s="6" t="str">
        <f t="shared" si="14"/>
        <v>Cilostazol</v>
      </c>
    </row>
    <row r="908" spans="1:11" ht="12.75" customHeight="1" x14ac:dyDescent="0.15">
      <c r="A908" s="6">
        <v>5</v>
      </c>
      <c r="B908" s="7" t="s">
        <v>4460</v>
      </c>
      <c r="C908" s="7" t="s">
        <v>4420</v>
      </c>
      <c r="D908" s="7" t="s">
        <v>4461</v>
      </c>
      <c r="E908" s="6" t="s">
        <v>18207</v>
      </c>
      <c r="K908" s="6" t="str">
        <f t="shared" si="14"/>
        <v>Ticagrélor</v>
      </c>
    </row>
    <row r="909" spans="1:11" ht="12.75" customHeight="1" x14ac:dyDescent="0.15">
      <c r="A909" s="6">
        <v>5</v>
      </c>
      <c r="B909" s="7" t="s">
        <v>4462</v>
      </c>
      <c r="C909" s="7" t="s">
        <v>4420</v>
      </c>
      <c r="D909" s="7" t="s">
        <v>4463</v>
      </c>
      <c r="E909" s="6" t="s">
        <v>18208</v>
      </c>
      <c r="K909" s="6" t="str">
        <f t="shared" si="14"/>
        <v>Cangrélor</v>
      </c>
    </row>
    <row r="910" spans="1:11" ht="12.75" customHeight="1" x14ac:dyDescent="0.15">
      <c r="A910" s="6">
        <v>5</v>
      </c>
      <c r="B910" s="7" t="s">
        <v>4464</v>
      </c>
      <c r="C910" s="7" t="s">
        <v>4420</v>
      </c>
      <c r="D910" s="7" t="s">
        <v>4465</v>
      </c>
      <c r="E910" s="6" t="s">
        <v>18209</v>
      </c>
      <c r="K910" s="6" t="str">
        <f t="shared" si="14"/>
        <v>Vorapaxar</v>
      </c>
    </row>
    <row r="911" spans="1:11" ht="12.75" customHeight="1" x14ac:dyDescent="0.15">
      <c r="A911" s="6">
        <v>5</v>
      </c>
      <c r="B911" s="7" t="s">
        <v>4466</v>
      </c>
      <c r="C911" s="7" t="s">
        <v>4420</v>
      </c>
      <c r="D911" s="7" t="s">
        <v>4467</v>
      </c>
      <c r="E911" s="6" t="s">
        <v>18210</v>
      </c>
      <c r="K911" s="6" t="str">
        <f t="shared" si="14"/>
        <v>Sélexipag</v>
      </c>
    </row>
    <row r="912" spans="1:11" ht="12.75" customHeight="1" x14ac:dyDescent="0.2">
      <c r="A912" s="6">
        <v>5</v>
      </c>
      <c r="B912" s="7" t="s">
        <v>4468</v>
      </c>
      <c r="C912" s="7" t="s">
        <v>4420</v>
      </c>
      <c r="D912" t="s">
        <v>4469</v>
      </c>
      <c r="E912" t="s">
        <v>18211</v>
      </c>
      <c r="F912" s="6" t="s">
        <v>2763</v>
      </c>
      <c r="G912" s="9">
        <v>45314</v>
      </c>
      <c r="K912" s="6" t="str">
        <f t="shared" si="14"/>
        <v>Limaprost</v>
      </c>
    </row>
    <row r="913" spans="1:11" ht="25.5" customHeight="1" x14ac:dyDescent="0.15">
      <c r="A913" s="6">
        <v>5</v>
      </c>
      <c r="B913" s="7" t="s">
        <v>4470</v>
      </c>
      <c r="C913" s="7" t="s">
        <v>4420</v>
      </c>
      <c r="D913" s="7" t="s">
        <v>2709</v>
      </c>
      <c r="E913" s="6" t="s">
        <v>18212</v>
      </c>
      <c r="K913" s="6" t="str">
        <f t="shared" si="14"/>
        <v>Associations (inhibiteurs de l'agrégation plaquettaire sauf héparine)</v>
      </c>
    </row>
    <row r="914" spans="1:11" ht="25.5" customHeight="1" x14ac:dyDescent="0.15">
      <c r="A914" s="6">
        <v>5</v>
      </c>
      <c r="B914" s="7" t="s">
        <v>4471</v>
      </c>
      <c r="C914" s="7" t="s">
        <v>4420</v>
      </c>
      <c r="D914" s="7" t="s">
        <v>4472</v>
      </c>
      <c r="E914" s="6" t="s">
        <v>18213</v>
      </c>
      <c r="K914" s="6" t="str">
        <f t="shared" si="14"/>
        <v>Acide acétylsalicylique en association avec les inhibiteurs de la pompe à proton</v>
      </c>
    </row>
    <row r="915" spans="1:11" ht="12.75" customHeight="1" x14ac:dyDescent="0.15">
      <c r="A915" s="6">
        <v>4</v>
      </c>
      <c r="B915" s="7" t="s">
        <v>4473</v>
      </c>
      <c r="C915" s="7" t="s">
        <v>4371</v>
      </c>
      <c r="D915" s="7" t="s">
        <v>4262</v>
      </c>
      <c r="E915" s="6" t="s">
        <v>4262</v>
      </c>
      <c r="K915" s="6" t="str">
        <f t="shared" si="14"/>
        <v>Enzymes</v>
      </c>
    </row>
    <row r="916" spans="1:11" ht="12.75" customHeight="1" x14ac:dyDescent="0.15">
      <c r="A916" s="6">
        <v>5</v>
      </c>
      <c r="B916" s="7" t="s">
        <v>4474</v>
      </c>
      <c r="C916" s="7" t="s">
        <v>4473</v>
      </c>
      <c r="D916" s="7" t="s">
        <v>4475</v>
      </c>
      <c r="E916" s="6" t="s">
        <v>18214</v>
      </c>
      <c r="K916" s="6" t="str">
        <f t="shared" si="14"/>
        <v>Streptokinase</v>
      </c>
    </row>
    <row r="917" spans="1:11" ht="12.75" customHeight="1" x14ac:dyDescent="0.15">
      <c r="A917" s="6">
        <v>5</v>
      </c>
      <c r="B917" s="7" t="s">
        <v>4476</v>
      </c>
      <c r="C917" s="7" t="s">
        <v>4473</v>
      </c>
      <c r="D917" s="7" t="s">
        <v>4477</v>
      </c>
      <c r="E917" s="6" t="s">
        <v>2334</v>
      </c>
      <c r="K917" s="6" t="str">
        <f t="shared" si="14"/>
        <v>Altéplase</v>
      </c>
    </row>
    <row r="918" spans="1:11" ht="12.75" customHeight="1" x14ac:dyDescent="0.15">
      <c r="A918" s="6">
        <v>5</v>
      </c>
      <c r="B918" s="7" t="s">
        <v>4478</v>
      </c>
      <c r="C918" s="7" t="s">
        <v>4473</v>
      </c>
      <c r="D918" s="7" t="s">
        <v>4479</v>
      </c>
      <c r="E918" s="6" t="s">
        <v>18215</v>
      </c>
      <c r="K918" s="6" t="str">
        <f t="shared" si="14"/>
        <v>Anistréplase</v>
      </c>
    </row>
    <row r="919" spans="1:11" ht="12.75" customHeight="1" x14ac:dyDescent="0.15">
      <c r="A919" s="6">
        <v>5</v>
      </c>
      <c r="B919" s="7" t="s">
        <v>4480</v>
      </c>
      <c r="C919" s="7" t="s">
        <v>4473</v>
      </c>
      <c r="D919" s="7" t="s">
        <v>2347</v>
      </c>
      <c r="E919" s="6" t="s">
        <v>2331</v>
      </c>
      <c r="K919" s="6" t="str">
        <f t="shared" si="14"/>
        <v>Urokinase</v>
      </c>
    </row>
    <row r="920" spans="1:11" ht="12.75" customHeight="1" x14ac:dyDescent="0.15">
      <c r="A920" s="6">
        <v>5</v>
      </c>
      <c r="B920" s="7" t="s">
        <v>4481</v>
      </c>
      <c r="C920" s="7" t="s">
        <v>4473</v>
      </c>
      <c r="D920" s="7" t="s">
        <v>4482</v>
      </c>
      <c r="E920" s="6" t="s">
        <v>18216</v>
      </c>
      <c r="K920" s="6" t="str">
        <f t="shared" si="14"/>
        <v>Fibrinolysine</v>
      </c>
    </row>
    <row r="921" spans="1:11" ht="12.75" customHeight="1" x14ac:dyDescent="0.15">
      <c r="A921" s="6">
        <v>5</v>
      </c>
      <c r="B921" s="7" t="s">
        <v>4483</v>
      </c>
      <c r="C921" s="7" t="s">
        <v>4473</v>
      </c>
      <c r="D921" s="7" t="s">
        <v>4484</v>
      </c>
      <c r="E921" s="6" t="s">
        <v>18217</v>
      </c>
      <c r="K921" s="6" t="str">
        <f t="shared" si="14"/>
        <v>Brinase</v>
      </c>
    </row>
    <row r="922" spans="1:11" ht="12.75" customHeight="1" x14ac:dyDescent="0.15">
      <c r="A922" s="6">
        <v>5</v>
      </c>
      <c r="B922" s="7" t="s">
        <v>4485</v>
      </c>
      <c r="C922" s="7" t="s">
        <v>4473</v>
      </c>
      <c r="D922" s="7" t="s">
        <v>4486</v>
      </c>
      <c r="E922" s="6" t="s">
        <v>18218</v>
      </c>
      <c r="K922" s="6" t="str">
        <f t="shared" si="14"/>
        <v>Rétéplase</v>
      </c>
    </row>
    <row r="923" spans="1:11" ht="12.75" customHeight="1" x14ac:dyDescent="0.15">
      <c r="A923" s="6">
        <v>5</v>
      </c>
      <c r="B923" s="7" t="s">
        <v>4487</v>
      </c>
      <c r="C923" s="7" t="s">
        <v>4473</v>
      </c>
      <c r="D923" s="7" t="s">
        <v>4488</v>
      </c>
      <c r="E923" s="6" t="s">
        <v>18219</v>
      </c>
      <c r="K923" s="6" t="str">
        <f t="shared" si="14"/>
        <v>Saruplase</v>
      </c>
    </row>
    <row r="924" spans="1:11" ht="12.75" customHeight="1" x14ac:dyDescent="0.15">
      <c r="A924" s="6">
        <v>5</v>
      </c>
      <c r="B924" s="7" t="s">
        <v>4489</v>
      </c>
      <c r="C924" s="7" t="s">
        <v>4473</v>
      </c>
      <c r="D924" s="7" t="s">
        <v>4490</v>
      </c>
      <c r="E924" s="6" t="s">
        <v>18220</v>
      </c>
      <c r="K924" s="6" t="str">
        <f t="shared" si="14"/>
        <v>Ancrod</v>
      </c>
    </row>
    <row r="925" spans="1:11" ht="12.75" customHeight="1" x14ac:dyDescent="0.15">
      <c r="A925" s="6">
        <v>5</v>
      </c>
      <c r="B925" s="7" t="s">
        <v>4491</v>
      </c>
      <c r="C925" s="7" t="s">
        <v>4473</v>
      </c>
      <c r="D925" s="7" t="s">
        <v>4492</v>
      </c>
      <c r="E925" s="6" t="s">
        <v>18221</v>
      </c>
      <c r="K925" s="6" t="str">
        <f t="shared" si="14"/>
        <v>Drotrécogine alfa (activée)</v>
      </c>
    </row>
    <row r="926" spans="1:11" ht="12.75" customHeight="1" x14ac:dyDescent="0.15">
      <c r="A926" s="6">
        <v>5</v>
      </c>
      <c r="B926" s="7" t="s">
        <v>4493</v>
      </c>
      <c r="C926" s="7" t="s">
        <v>4473</v>
      </c>
      <c r="D926" s="7" t="s">
        <v>4494</v>
      </c>
      <c r="E926" s="6" t="s">
        <v>15691</v>
      </c>
      <c r="K926" s="6" t="str">
        <f t="shared" si="14"/>
        <v>Ténectéplase</v>
      </c>
    </row>
    <row r="927" spans="1:11" ht="12.75" customHeight="1" x14ac:dyDescent="0.15">
      <c r="A927" s="6">
        <v>5</v>
      </c>
      <c r="B927" s="7" t="s">
        <v>4495</v>
      </c>
      <c r="C927" s="7" t="s">
        <v>4473</v>
      </c>
      <c r="D927" s="7" t="s">
        <v>4496</v>
      </c>
      <c r="E927" s="6" t="s">
        <v>18222</v>
      </c>
      <c r="K927" s="6" t="str">
        <f t="shared" si="14"/>
        <v>Protéine C</v>
      </c>
    </row>
    <row r="928" spans="1:11" ht="12.75" customHeight="1" x14ac:dyDescent="0.2">
      <c r="A928" s="6">
        <v>5</v>
      </c>
      <c r="B928" s="7" t="s">
        <v>4497</v>
      </c>
      <c r="C928" s="7" t="s">
        <v>4473</v>
      </c>
      <c r="D928" t="s">
        <v>4498</v>
      </c>
      <c r="E928" t="s">
        <v>18223</v>
      </c>
      <c r="F928" s="6" t="s">
        <v>2763</v>
      </c>
      <c r="G928" s="9">
        <v>45314</v>
      </c>
      <c r="K928" s="6" t="str">
        <f t="shared" si="14"/>
        <v>Apadamtase alfa et cinaxadamtase alfa</v>
      </c>
    </row>
    <row r="929" spans="1:11" ht="12.75" customHeight="1" x14ac:dyDescent="0.15">
      <c r="A929" s="6">
        <v>4</v>
      </c>
      <c r="B929" s="7" t="s">
        <v>4499</v>
      </c>
      <c r="C929" s="7" t="s">
        <v>4371</v>
      </c>
      <c r="D929" s="7" t="s">
        <v>4500</v>
      </c>
      <c r="E929" s="6" t="s">
        <v>18224</v>
      </c>
      <c r="K929" s="6" t="str">
        <f t="shared" si="14"/>
        <v>Inhibiteurs directs de la thrombine</v>
      </c>
    </row>
    <row r="930" spans="1:11" ht="12.75" customHeight="1" x14ac:dyDescent="0.15">
      <c r="A930" s="6">
        <v>5</v>
      </c>
      <c r="B930" s="7" t="s">
        <v>4501</v>
      </c>
      <c r="C930" s="7" t="s">
        <v>4499</v>
      </c>
      <c r="D930" s="7" t="s">
        <v>4502</v>
      </c>
      <c r="E930" s="6" t="s">
        <v>18225</v>
      </c>
      <c r="K930" s="6" t="str">
        <f t="shared" si="14"/>
        <v>Désirudine</v>
      </c>
    </row>
    <row r="931" spans="1:11" ht="12.75" customHeight="1" x14ac:dyDescent="0.15">
      <c r="A931" s="6">
        <v>5</v>
      </c>
      <c r="B931" s="7" t="s">
        <v>4503</v>
      </c>
      <c r="C931" s="7" t="s">
        <v>4499</v>
      </c>
      <c r="D931" s="7" t="s">
        <v>4504</v>
      </c>
      <c r="E931" s="6" t="s">
        <v>18226</v>
      </c>
      <c r="K931" s="6" t="str">
        <f t="shared" si="14"/>
        <v>Lépirudine</v>
      </c>
    </row>
    <row r="932" spans="1:11" ht="12.75" customHeight="1" x14ac:dyDescent="0.15">
      <c r="A932" s="6">
        <v>5</v>
      </c>
      <c r="B932" s="7" t="s">
        <v>4505</v>
      </c>
      <c r="C932" s="7" t="s">
        <v>4499</v>
      </c>
      <c r="D932" s="7" t="s">
        <v>4506</v>
      </c>
      <c r="E932" s="6" t="s">
        <v>18227</v>
      </c>
      <c r="K932" s="6" t="str">
        <f t="shared" si="14"/>
        <v>Argatroban</v>
      </c>
    </row>
    <row r="933" spans="1:11" ht="12.75" customHeight="1" x14ac:dyDescent="0.15">
      <c r="A933" s="6">
        <v>5</v>
      </c>
      <c r="B933" s="7" t="s">
        <v>4507</v>
      </c>
      <c r="C933" s="7" t="s">
        <v>4499</v>
      </c>
      <c r="D933" s="7" t="s">
        <v>4508</v>
      </c>
      <c r="E933" s="6" t="s">
        <v>18228</v>
      </c>
      <c r="K933" s="6" t="str">
        <f t="shared" si="14"/>
        <v>Mélagatran</v>
      </c>
    </row>
    <row r="934" spans="1:11" ht="12.75" customHeight="1" x14ac:dyDescent="0.15">
      <c r="A934" s="6">
        <v>5</v>
      </c>
      <c r="B934" s="7" t="s">
        <v>4509</v>
      </c>
      <c r="C934" s="7" t="s">
        <v>4499</v>
      </c>
      <c r="D934" s="7" t="s">
        <v>4510</v>
      </c>
      <c r="E934" s="6" t="s">
        <v>18229</v>
      </c>
      <c r="K934" s="6" t="str">
        <f t="shared" si="14"/>
        <v>Ximélagatran</v>
      </c>
    </row>
    <row r="935" spans="1:11" ht="12.75" customHeight="1" x14ac:dyDescent="0.15">
      <c r="A935" s="6">
        <v>5</v>
      </c>
      <c r="B935" s="7" t="s">
        <v>4511</v>
      </c>
      <c r="C935" s="7" t="s">
        <v>4499</v>
      </c>
      <c r="D935" s="7" t="s">
        <v>4512</v>
      </c>
      <c r="E935" s="6" t="s">
        <v>18230</v>
      </c>
      <c r="K935" s="6" t="str">
        <f t="shared" si="14"/>
        <v>Bivalirudine</v>
      </c>
    </row>
    <row r="936" spans="1:11" ht="12.75" customHeight="1" x14ac:dyDescent="0.15">
      <c r="A936" s="6">
        <v>5</v>
      </c>
      <c r="B936" s="7" t="s">
        <v>4513</v>
      </c>
      <c r="C936" s="7" t="s">
        <v>4499</v>
      </c>
      <c r="D936" s="7" t="s">
        <v>4514</v>
      </c>
      <c r="E936" s="6" t="s">
        <v>18231</v>
      </c>
      <c r="K936" s="6" t="str">
        <f t="shared" si="14"/>
        <v>Dabigatran étexilate</v>
      </c>
    </row>
    <row r="937" spans="1:11" ht="12.75" customHeight="1" x14ac:dyDescent="0.15">
      <c r="A937" s="6">
        <v>4</v>
      </c>
      <c r="B937" s="7" t="s">
        <v>4515</v>
      </c>
      <c r="C937" s="7" t="s">
        <v>4371</v>
      </c>
      <c r="D937" s="7" t="s">
        <v>4516</v>
      </c>
      <c r="E937" s="6" t="s">
        <v>18232</v>
      </c>
      <c r="K937" s="6" t="str">
        <f t="shared" si="14"/>
        <v>Inhibiteurs directs du facteur Xa</v>
      </c>
    </row>
    <row r="938" spans="1:11" ht="12.75" customHeight="1" x14ac:dyDescent="0.15">
      <c r="A938" s="6">
        <v>5</v>
      </c>
      <c r="B938" s="7" t="s">
        <v>4517</v>
      </c>
      <c r="C938" s="7" t="s">
        <v>4515</v>
      </c>
      <c r="D938" s="7" t="s">
        <v>4518</v>
      </c>
      <c r="E938" s="6" t="s">
        <v>15972</v>
      </c>
      <c r="K938" s="6" t="str">
        <f t="shared" si="14"/>
        <v>Rivaroxaban</v>
      </c>
    </row>
    <row r="939" spans="1:11" ht="12.75" customHeight="1" x14ac:dyDescent="0.15">
      <c r="A939" s="6">
        <v>5</v>
      </c>
      <c r="B939" s="7" t="s">
        <v>4519</v>
      </c>
      <c r="C939" s="7" t="s">
        <v>4515</v>
      </c>
      <c r="D939" s="7" t="s">
        <v>4520</v>
      </c>
      <c r="E939" s="6" t="s">
        <v>18233</v>
      </c>
      <c r="K939" s="6" t="str">
        <f t="shared" si="14"/>
        <v>Apixaban</v>
      </c>
    </row>
    <row r="940" spans="1:11" ht="12.75" customHeight="1" x14ac:dyDescent="0.15">
      <c r="A940" s="6">
        <v>5</v>
      </c>
      <c r="B940" s="7" t="s">
        <v>4521</v>
      </c>
      <c r="C940" s="7" t="s">
        <v>4515</v>
      </c>
      <c r="D940" s="7" t="s">
        <v>4522</v>
      </c>
      <c r="E940" s="6" t="s">
        <v>18234</v>
      </c>
      <c r="K940" s="6" t="str">
        <f t="shared" si="14"/>
        <v>Édoxaban</v>
      </c>
    </row>
    <row r="941" spans="1:11" ht="12.75" customHeight="1" x14ac:dyDescent="0.15">
      <c r="A941" s="6">
        <v>5</v>
      </c>
      <c r="B941" s="7" t="s">
        <v>4523</v>
      </c>
      <c r="C941" s="7" t="s">
        <v>4515</v>
      </c>
      <c r="D941" s="7" t="s">
        <v>4524</v>
      </c>
      <c r="E941" s="6" t="s">
        <v>18235</v>
      </c>
      <c r="K941" s="6" t="str">
        <f t="shared" si="14"/>
        <v>Bétrixaban</v>
      </c>
    </row>
    <row r="942" spans="1:11" ht="12.75" customHeight="1" x14ac:dyDescent="0.2">
      <c r="A942" s="6">
        <v>5</v>
      </c>
      <c r="B942" s="7" t="s">
        <v>4525</v>
      </c>
      <c r="C942" s="7" t="s">
        <v>4515</v>
      </c>
      <c r="D942" t="s">
        <v>4526</v>
      </c>
      <c r="E942" t="s">
        <v>18236</v>
      </c>
      <c r="F942" s="6" t="s">
        <v>2763</v>
      </c>
      <c r="G942" s="9">
        <v>45314</v>
      </c>
      <c r="K942" s="6" t="str">
        <f t="shared" si="14"/>
        <v>Rivaroxaban et acide acétylsalicylique</v>
      </c>
    </row>
    <row r="943" spans="1:11" ht="12.75" customHeight="1" x14ac:dyDescent="0.15">
      <c r="A943" s="6">
        <v>4</v>
      </c>
      <c r="B943" s="7" t="s">
        <v>4527</v>
      </c>
      <c r="C943" s="7" t="s">
        <v>4371</v>
      </c>
      <c r="D943" s="7" t="s">
        <v>4528</v>
      </c>
      <c r="E943" s="6" t="s">
        <v>18237</v>
      </c>
      <c r="K943" s="6" t="str">
        <f t="shared" si="14"/>
        <v>Autres antithrombotiques</v>
      </c>
    </row>
    <row r="944" spans="1:11" ht="12.75" customHeight="1" x14ac:dyDescent="0.15">
      <c r="A944" s="6">
        <v>5</v>
      </c>
      <c r="B944" s="7" t="s">
        <v>4529</v>
      </c>
      <c r="C944" s="7" t="s">
        <v>4527</v>
      </c>
      <c r="D944" s="7" t="s">
        <v>4530</v>
      </c>
      <c r="E944" s="6" t="s">
        <v>18238</v>
      </c>
      <c r="K944" s="6" t="str">
        <f t="shared" si="14"/>
        <v>Défibrotide</v>
      </c>
    </row>
    <row r="945" spans="1:11" ht="12.75" customHeight="1" x14ac:dyDescent="0.15">
      <c r="A945" s="6">
        <v>5</v>
      </c>
      <c r="B945" s="7" t="s">
        <v>4531</v>
      </c>
      <c r="C945" s="7" t="s">
        <v>4527</v>
      </c>
      <c r="D945" s="7" t="s">
        <v>4532</v>
      </c>
      <c r="E945" s="6" t="s">
        <v>18239</v>
      </c>
      <c r="K945" s="6" t="str">
        <f t="shared" si="14"/>
        <v>Sulfate de dermatan</v>
      </c>
    </row>
    <row r="946" spans="1:11" ht="12.75" customHeight="1" x14ac:dyDescent="0.15">
      <c r="A946" s="6">
        <v>5</v>
      </c>
      <c r="B946" s="7" t="s">
        <v>4533</v>
      </c>
      <c r="C946" s="7" t="s">
        <v>4527</v>
      </c>
      <c r="D946" s="7" t="s">
        <v>2078</v>
      </c>
      <c r="E946" s="6" t="s">
        <v>2397</v>
      </c>
      <c r="K946" s="6" t="str">
        <f t="shared" si="14"/>
        <v>Fondaparinux</v>
      </c>
    </row>
    <row r="947" spans="1:11" ht="12.75" customHeight="1" x14ac:dyDescent="0.15">
      <c r="A947" s="6">
        <v>5</v>
      </c>
      <c r="B947" s="7" t="s">
        <v>4534</v>
      </c>
      <c r="C947" s="7" t="s">
        <v>4527</v>
      </c>
      <c r="D947" s="7" t="s">
        <v>4535</v>
      </c>
      <c r="E947" s="6" t="s">
        <v>18240</v>
      </c>
      <c r="K947" s="6" t="str">
        <f t="shared" si="14"/>
        <v>Caplacizumab</v>
      </c>
    </row>
    <row r="948" spans="1:11" ht="12.75" customHeight="1" x14ac:dyDescent="0.15">
      <c r="A948" s="6">
        <v>2</v>
      </c>
      <c r="B948" s="7" t="s">
        <v>4536</v>
      </c>
      <c r="C948" s="7" t="s">
        <v>4367</v>
      </c>
      <c r="D948" s="7" t="s">
        <v>4537</v>
      </c>
      <c r="E948" s="6" t="s">
        <v>18241</v>
      </c>
      <c r="K948" s="6" t="str">
        <f t="shared" si="14"/>
        <v>Antihémorragiques</v>
      </c>
    </row>
    <row r="949" spans="1:11" ht="12.75" customHeight="1" x14ac:dyDescent="0.15">
      <c r="A949" s="6">
        <v>3</v>
      </c>
      <c r="B949" s="7" t="s">
        <v>4538</v>
      </c>
      <c r="C949" s="7" t="s">
        <v>4536</v>
      </c>
      <c r="D949" s="7" t="s">
        <v>4539</v>
      </c>
      <c r="E949" s="6" t="s">
        <v>18242</v>
      </c>
      <c r="K949" s="6" t="str">
        <f t="shared" si="14"/>
        <v>Antifibrinolytiques</v>
      </c>
    </row>
    <row r="950" spans="1:11" ht="12.75" customHeight="1" x14ac:dyDescent="0.15">
      <c r="A950" s="6">
        <v>4</v>
      </c>
      <c r="B950" s="7" t="s">
        <v>4540</v>
      </c>
      <c r="C950" s="7" t="s">
        <v>4538</v>
      </c>
      <c r="D950" s="7" t="s">
        <v>4541</v>
      </c>
      <c r="E950" s="6" t="s">
        <v>15714</v>
      </c>
      <c r="K950" s="6" t="str">
        <f t="shared" si="14"/>
        <v>Acides aminés</v>
      </c>
    </row>
    <row r="951" spans="1:11" ht="12.75" customHeight="1" x14ac:dyDescent="0.15">
      <c r="A951" s="6">
        <v>5</v>
      </c>
      <c r="B951" s="7" t="s">
        <v>4542</v>
      </c>
      <c r="C951" s="7" t="s">
        <v>4540</v>
      </c>
      <c r="D951" s="7" t="s">
        <v>4543</v>
      </c>
      <c r="E951" s="6" t="s">
        <v>18243</v>
      </c>
      <c r="K951" s="6" t="str">
        <f t="shared" si="14"/>
        <v>Acide aminocaproïque</v>
      </c>
    </row>
    <row r="952" spans="1:11" ht="12.75" customHeight="1" x14ac:dyDescent="0.15">
      <c r="A952" s="6">
        <v>5</v>
      </c>
      <c r="B952" s="7" t="s">
        <v>4544</v>
      </c>
      <c r="C952" s="7" t="s">
        <v>4540</v>
      </c>
      <c r="D952" s="7" t="s">
        <v>4545</v>
      </c>
      <c r="E952" s="6" t="s">
        <v>18244</v>
      </c>
      <c r="K952" s="6" t="str">
        <f t="shared" si="14"/>
        <v>Acide tranéxamique</v>
      </c>
    </row>
    <row r="953" spans="1:11" ht="12.75" customHeight="1" x14ac:dyDescent="0.15">
      <c r="A953" s="6">
        <v>5</v>
      </c>
      <c r="B953" s="7" t="s">
        <v>4546</v>
      </c>
      <c r="C953" s="7" t="s">
        <v>4540</v>
      </c>
      <c r="D953" s="7" t="s">
        <v>4547</v>
      </c>
      <c r="E953" s="6" t="s">
        <v>18245</v>
      </c>
      <c r="K953" s="6" t="str">
        <f t="shared" si="14"/>
        <v>Acide aminométhylbenzoïque</v>
      </c>
    </row>
    <row r="954" spans="1:11" ht="12.75" customHeight="1" x14ac:dyDescent="0.15">
      <c r="A954" s="6">
        <v>4</v>
      </c>
      <c r="B954" s="7" t="s">
        <v>4548</v>
      </c>
      <c r="C954" s="7" t="s">
        <v>4538</v>
      </c>
      <c r="D954" s="7" t="s">
        <v>4549</v>
      </c>
      <c r="E954" s="6" t="s">
        <v>18246</v>
      </c>
      <c r="K954" s="6" t="str">
        <f t="shared" si="14"/>
        <v>Inhibiteurs de protéinases</v>
      </c>
    </row>
    <row r="955" spans="1:11" ht="12.75" customHeight="1" x14ac:dyDescent="0.15">
      <c r="A955" s="6">
        <v>5</v>
      </c>
      <c r="B955" s="7" t="s">
        <v>4550</v>
      </c>
      <c r="C955" s="7" t="s">
        <v>4548</v>
      </c>
      <c r="D955" s="7" t="s">
        <v>4551</v>
      </c>
      <c r="E955" s="6" t="s">
        <v>2196</v>
      </c>
      <c r="K955" s="6" t="str">
        <f t="shared" si="14"/>
        <v>Aprotinine</v>
      </c>
    </row>
    <row r="956" spans="1:11" ht="12.75" customHeight="1" x14ac:dyDescent="0.15">
      <c r="A956" s="6">
        <v>5</v>
      </c>
      <c r="B956" s="7" t="s">
        <v>4552</v>
      </c>
      <c r="C956" s="7" t="s">
        <v>4548</v>
      </c>
      <c r="D956" s="7" t="s">
        <v>4553</v>
      </c>
      <c r="E956" s="6" t="s">
        <v>18247</v>
      </c>
      <c r="K956" s="6" t="str">
        <f t="shared" si="14"/>
        <v>Alfa 1 antitrypsine</v>
      </c>
    </row>
    <row r="957" spans="1:11" ht="12.75" customHeight="1" x14ac:dyDescent="0.15">
      <c r="A957" s="6">
        <v>5</v>
      </c>
      <c r="B957" s="7" t="s">
        <v>4554</v>
      </c>
      <c r="C957" s="7" t="s">
        <v>4548</v>
      </c>
      <c r="D957" s="7" t="s">
        <v>4555</v>
      </c>
      <c r="E957" s="6" t="s">
        <v>18248</v>
      </c>
      <c r="K957" s="6" t="str">
        <f t="shared" si="14"/>
        <v>Camostat</v>
      </c>
    </row>
    <row r="958" spans="1:11" ht="12.75" customHeight="1" x14ac:dyDescent="0.15">
      <c r="A958" s="6">
        <v>5</v>
      </c>
      <c r="B958" s="7" t="s">
        <v>4556</v>
      </c>
      <c r="C958" s="7" t="s">
        <v>4548</v>
      </c>
      <c r="D958" s="7" t="s">
        <v>4557</v>
      </c>
      <c r="E958" s="6" t="s">
        <v>18249</v>
      </c>
      <c r="K958" s="6" t="str">
        <f t="shared" si="14"/>
        <v>Ulinastatine</v>
      </c>
    </row>
    <row r="959" spans="1:11" ht="12.75" customHeight="1" x14ac:dyDescent="0.15">
      <c r="A959" s="6">
        <v>3</v>
      </c>
      <c r="B959" s="7" t="s">
        <v>4558</v>
      </c>
      <c r="C959" s="7" t="s">
        <v>4536</v>
      </c>
      <c r="D959" s="7" t="s">
        <v>4559</v>
      </c>
      <c r="E959" s="6" t="s">
        <v>18250</v>
      </c>
      <c r="K959" s="6" t="str">
        <f t="shared" si="14"/>
        <v>Vitamine K et autres hémostatiques</v>
      </c>
    </row>
    <row r="960" spans="1:11" ht="12.75" customHeight="1" x14ac:dyDescent="0.15">
      <c r="A960" s="6">
        <v>4</v>
      </c>
      <c r="B960" s="7" t="s">
        <v>4560</v>
      </c>
      <c r="C960" s="7" t="s">
        <v>4558</v>
      </c>
      <c r="D960" s="7" t="s">
        <v>4561</v>
      </c>
      <c r="E960" s="6" t="s">
        <v>18251</v>
      </c>
      <c r="K960" s="6" t="str">
        <f t="shared" si="14"/>
        <v>Vitamine K</v>
      </c>
    </row>
    <row r="961" spans="1:11" ht="12.75" customHeight="1" x14ac:dyDescent="0.15">
      <c r="A961" s="6">
        <v>5</v>
      </c>
      <c r="B961" s="7" t="s">
        <v>4562</v>
      </c>
      <c r="C961" s="7" t="s">
        <v>4560</v>
      </c>
      <c r="D961" s="7" t="s">
        <v>4563</v>
      </c>
      <c r="E961" s="6" t="s">
        <v>18252</v>
      </c>
      <c r="K961" s="6" t="str">
        <f t="shared" si="14"/>
        <v>Phytoménadione</v>
      </c>
    </row>
    <row r="962" spans="1:11" ht="12.75" customHeight="1" x14ac:dyDescent="0.15">
      <c r="A962" s="6">
        <v>5</v>
      </c>
      <c r="B962" s="7" t="s">
        <v>4564</v>
      </c>
      <c r="C962" s="7" t="s">
        <v>4560</v>
      </c>
      <c r="D962" s="7" t="s">
        <v>4565</v>
      </c>
      <c r="E962" s="6" t="s">
        <v>18253</v>
      </c>
      <c r="K962" s="6" t="str">
        <f t="shared" si="14"/>
        <v>Ménadione</v>
      </c>
    </row>
    <row r="963" spans="1:11" ht="12.75" customHeight="1" x14ac:dyDescent="0.15">
      <c r="A963" s="6">
        <v>4</v>
      </c>
      <c r="B963" s="7" t="s">
        <v>4566</v>
      </c>
      <c r="C963" s="7" t="s">
        <v>4558</v>
      </c>
      <c r="D963" s="7" t="s">
        <v>4567</v>
      </c>
      <c r="E963" s="6" t="s">
        <v>18254</v>
      </c>
      <c r="K963" s="6" t="str">
        <f t="shared" ref="K963:K1026" si="15">UPPER(LEFT(E963,1))&amp;RIGHT(E963,LEN(E963)-1)</f>
        <v>Fibrinogène</v>
      </c>
    </row>
    <row r="964" spans="1:11" ht="12.75" customHeight="1" x14ac:dyDescent="0.15">
      <c r="A964" s="6">
        <v>5</v>
      </c>
      <c r="B964" s="7" t="s">
        <v>4568</v>
      </c>
      <c r="C964" s="7" t="s">
        <v>4566</v>
      </c>
      <c r="D964" s="7" t="s">
        <v>4569</v>
      </c>
      <c r="E964" s="6" t="s">
        <v>18255</v>
      </c>
      <c r="K964" s="6" t="str">
        <f t="shared" si="15"/>
        <v>Fibrinogène humain</v>
      </c>
    </row>
    <row r="965" spans="1:11" ht="12.75" customHeight="1" x14ac:dyDescent="0.15">
      <c r="A965" s="6">
        <v>4</v>
      </c>
      <c r="B965" s="7" t="s">
        <v>4570</v>
      </c>
      <c r="C965" s="7" t="s">
        <v>4558</v>
      </c>
      <c r="D965" s="7" t="s">
        <v>4571</v>
      </c>
      <c r="E965" s="6" t="s">
        <v>18256</v>
      </c>
      <c r="K965" s="6" t="str">
        <f t="shared" si="15"/>
        <v>Hémostatiques locaux</v>
      </c>
    </row>
    <row r="966" spans="1:11" ht="12.75" customHeight="1" x14ac:dyDescent="0.15">
      <c r="A966" s="6">
        <v>5</v>
      </c>
      <c r="B966" s="7" t="s">
        <v>4572</v>
      </c>
      <c r="C966" s="7" t="s">
        <v>4570</v>
      </c>
      <c r="D966" s="7" t="s">
        <v>4573</v>
      </c>
      <c r="E966" s="6" t="s">
        <v>18257</v>
      </c>
      <c r="K966" s="6" t="str">
        <f t="shared" si="15"/>
        <v>Éponge de gélatine absorbable</v>
      </c>
    </row>
    <row r="967" spans="1:11" ht="12.75" customHeight="1" x14ac:dyDescent="0.15">
      <c r="A967" s="6">
        <v>5</v>
      </c>
      <c r="B967" s="7" t="s">
        <v>4574</v>
      </c>
      <c r="C967" s="7" t="s">
        <v>4570</v>
      </c>
      <c r="D967" s="7" t="s">
        <v>4575</v>
      </c>
      <c r="E967" s="6" t="s">
        <v>18258</v>
      </c>
      <c r="K967" s="6" t="str">
        <f t="shared" si="15"/>
        <v>Cellulose oxydée</v>
      </c>
    </row>
    <row r="968" spans="1:11" ht="12.75" customHeight="1" x14ac:dyDescent="0.15">
      <c r="A968" s="6">
        <v>5</v>
      </c>
      <c r="B968" s="7" t="s">
        <v>4576</v>
      </c>
      <c r="C968" s="7" t="s">
        <v>4570</v>
      </c>
      <c r="D968" s="7" t="s">
        <v>4577</v>
      </c>
      <c r="E968" s="6" t="s">
        <v>18259</v>
      </c>
      <c r="K968" s="6" t="str">
        <f t="shared" si="15"/>
        <v>Acide tétragalacturonique hydroxyméthylester</v>
      </c>
    </row>
    <row r="969" spans="1:11" ht="12.75" customHeight="1" x14ac:dyDescent="0.15">
      <c r="A969" s="6">
        <v>5</v>
      </c>
      <c r="B969" s="7" t="s">
        <v>4578</v>
      </c>
      <c r="C969" s="7" t="s">
        <v>4570</v>
      </c>
      <c r="D969" s="7" t="s">
        <v>2785</v>
      </c>
      <c r="E969" s="6" t="s">
        <v>17439</v>
      </c>
      <c r="K969" s="6" t="str">
        <f t="shared" si="15"/>
        <v>Adrénalone</v>
      </c>
    </row>
    <row r="970" spans="1:11" ht="12.75" customHeight="1" x14ac:dyDescent="0.15">
      <c r="A970" s="6">
        <v>5</v>
      </c>
      <c r="B970" s="7" t="s">
        <v>4579</v>
      </c>
      <c r="C970" s="7" t="s">
        <v>4570</v>
      </c>
      <c r="D970" s="7" t="s">
        <v>4580</v>
      </c>
      <c r="E970" s="6" t="s">
        <v>18260</v>
      </c>
      <c r="K970" s="6" t="str">
        <f t="shared" si="15"/>
        <v>Thrombine</v>
      </c>
    </row>
    <row r="971" spans="1:11" ht="12.75" customHeight="1" x14ac:dyDescent="0.15">
      <c r="A971" s="6">
        <v>5</v>
      </c>
      <c r="B971" s="7" t="s">
        <v>4581</v>
      </c>
      <c r="C971" s="7" t="s">
        <v>4570</v>
      </c>
      <c r="D971" s="7" t="s">
        <v>4582</v>
      </c>
      <c r="E971" s="6" t="s">
        <v>18261</v>
      </c>
      <c r="K971" s="6" t="str">
        <f t="shared" si="15"/>
        <v>Collagène</v>
      </c>
    </row>
    <row r="972" spans="1:11" ht="12.75" customHeight="1" x14ac:dyDescent="0.15">
      <c r="A972" s="6">
        <v>5</v>
      </c>
      <c r="B972" s="7" t="s">
        <v>4583</v>
      </c>
      <c r="C972" s="7" t="s">
        <v>4570</v>
      </c>
      <c r="D972" s="7" t="s">
        <v>4584</v>
      </c>
      <c r="E972" s="6" t="s">
        <v>18262</v>
      </c>
      <c r="K972" s="6" t="str">
        <f t="shared" si="15"/>
        <v>Alginate de calcium</v>
      </c>
    </row>
    <row r="973" spans="1:11" ht="12.75" customHeight="1" x14ac:dyDescent="0.15">
      <c r="A973" s="6">
        <v>5</v>
      </c>
      <c r="B973" s="7" t="s">
        <v>4585</v>
      </c>
      <c r="C973" s="7" t="s">
        <v>4570</v>
      </c>
      <c r="D973" s="7" t="s">
        <v>2779</v>
      </c>
      <c r="E973" s="6" t="s">
        <v>17437</v>
      </c>
      <c r="K973" s="6" t="str">
        <f t="shared" si="15"/>
        <v>Épinéphrine</v>
      </c>
    </row>
    <row r="974" spans="1:11" ht="12.75" customHeight="1" x14ac:dyDescent="0.15">
      <c r="A974" s="6">
        <v>5</v>
      </c>
      <c r="B974" s="7" t="s">
        <v>4586</v>
      </c>
      <c r="C974" s="7" t="s">
        <v>4570</v>
      </c>
      <c r="D974" s="7" t="s">
        <v>2709</v>
      </c>
      <c r="E974" s="6" t="s">
        <v>18263</v>
      </c>
      <c r="K974" s="6" t="str">
        <f t="shared" si="15"/>
        <v>Associations (hémostatiques locaux)</v>
      </c>
    </row>
    <row r="975" spans="1:11" ht="12.75" customHeight="1" x14ac:dyDescent="0.15">
      <c r="A975" s="6">
        <v>4</v>
      </c>
      <c r="B975" s="7" t="s">
        <v>4587</v>
      </c>
      <c r="C975" s="7" t="s">
        <v>4558</v>
      </c>
      <c r="D975" s="7" t="s">
        <v>4588</v>
      </c>
      <c r="E975" s="6" t="s">
        <v>18264</v>
      </c>
      <c r="K975" s="6" t="str">
        <f t="shared" si="15"/>
        <v>Facteurs de la coagulation sanguine</v>
      </c>
    </row>
    <row r="976" spans="1:11" ht="12.75" customHeight="1" x14ac:dyDescent="0.15">
      <c r="A976" s="6">
        <v>5</v>
      </c>
      <c r="B976" s="7" t="s">
        <v>4589</v>
      </c>
      <c r="C976" s="7" t="s">
        <v>4587</v>
      </c>
      <c r="D976" s="7" t="s">
        <v>4590</v>
      </c>
      <c r="E976" s="7" t="s">
        <v>18265</v>
      </c>
      <c r="K976" s="6" t="str">
        <f t="shared" si="15"/>
        <v>Facteurs de coagulation IX, II, VII et X en association</v>
      </c>
    </row>
    <row r="977" spans="1:11" ht="12.75" customHeight="1" x14ac:dyDescent="0.15">
      <c r="A977" s="6">
        <v>5</v>
      </c>
      <c r="B977" s="7" t="s">
        <v>4591</v>
      </c>
      <c r="C977" s="7" t="s">
        <v>4587</v>
      </c>
      <c r="D977" s="7" t="s">
        <v>4592</v>
      </c>
      <c r="E977" s="7" t="s">
        <v>18266</v>
      </c>
      <c r="K977" s="6" t="str">
        <f t="shared" si="15"/>
        <v>Facteur VIII de coagulation</v>
      </c>
    </row>
    <row r="978" spans="1:11" ht="25.5" customHeight="1" x14ac:dyDescent="0.15">
      <c r="A978" s="6">
        <v>5</v>
      </c>
      <c r="B978" s="7" t="s">
        <v>4593</v>
      </c>
      <c r="C978" s="7" t="s">
        <v>4587</v>
      </c>
      <c r="D978" s="7" t="s">
        <v>4594</v>
      </c>
      <c r="E978" s="7" t="s">
        <v>18267</v>
      </c>
      <c r="K978" s="6" t="str">
        <f t="shared" si="15"/>
        <v>Facteurs de coagulation ayant une activité court-circuitant l'inhibiteur du facteur VIII</v>
      </c>
    </row>
    <row r="979" spans="1:11" ht="12.75" customHeight="1" x14ac:dyDescent="0.15">
      <c r="A979" s="6">
        <v>5</v>
      </c>
      <c r="B979" s="7" t="s">
        <v>4595</v>
      </c>
      <c r="C979" s="7" t="s">
        <v>4587</v>
      </c>
      <c r="D979" s="7" t="s">
        <v>4596</v>
      </c>
      <c r="E979" s="7" t="s">
        <v>16909</v>
      </c>
      <c r="K979" s="6" t="str">
        <f t="shared" si="15"/>
        <v>Facteur IX de coagulation</v>
      </c>
    </row>
    <row r="980" spans="1:11" ht="12.75" customHeight="1" x14ac:dyDescent="0.15">
      <c r="A980" s="6">
        <v>5</v>
      </c>
      <c r="B980" s="7" t="s">
        <v>4597</v>
      </c>
      <c r="C980" s="7" t="s">
        <v>4587</v>
      </c>
      <c r="D980" s="7" t="s">
        <v>4598</v>
      </c>
      <c r="E980" s="7" t="s">
        <v>18268</v>
      </c>
      <c r="K980" s="6" t="str">
        <f t="shared" si="15"/>
        <v>Facteur VII de coagulation</v>
      </c>
    </row>
    <row r="981" spans="1:11" ht="25.5" customHeight="1" x14ac:dyDescent="0.15">
      <c r="A981" s="6">
        <v>5</v>
      </c>
      <c r="B981" s="7" t="s">
        <v>4599</v>
      </c>
      <c r="C981" s="7" t="s">
        <v>4587</v>
      </c>
      <c r="D981" s="7" t="s">
        <v>4600</v>
      </c>
      <c r="E981" s="7" t="s">
        <v>18269</v>
      </c>
      <c r="K981" s="6" t="str">
        <f t="shared" si="15"/>
        <v>Facteur Von Willebrand et facteur VIII de coagulation en association</v>
      </c>
    </row>
    <row r="982" spans="1:11" ht="12.75" customHeight="1" x14ac:dyDescent="0.15">
      <c r="A982" s="6">
        <v>5</v>
      </c>
      <c r="B982" s="7" t="s">
        <v>4601</v>
      </c>
      <c r="C982" s="7" t="s">
        <v>4587</v>
      </c>
      <c r="D982" s="7" t="s">
        <v>4602</v>
      </c>
      <c r="E982" s="7" t="s">
        <v>18270</v>
      </c>
      <c r="K982" s="6" t="str">
        <f t="shared" si="15"/>
        <v>Facteur XIII de coagulation</v>
      </c>
    </row>
    <row r="983" spans="1:11" ht="12.75" customHeight="1" x14ac:dyDescent="0.15">
      <c r="A983" s="6">
        <v>5</v>
      </c>
      <c r="B983" s="7" t="s">
        <v>4603</v>
      </c>
      <c r="C983" s="7" t="s">
        <v>4587</v>
      </c>
      <c r="D983" s="7" t="s">
        <v>4604</v>
      </c>
      <c r="E983" s="7" t="s">
        <v>18271</v>
      </c>
      <c r="K983" s="6" t="str">
        <f t="shared" si="15"/>
        <v>Facteur VIIa de coagulation</v>
      </c>
    </row>
    <row r="984" spans="1:11" ht="12.75" customHeight="1" x14ac:dyDescent="0.15">
      <c r="A984" s="6">
        <v>5</v>
      </c>
      <c r="B984" s="7" t="s">
        <v>4605</v>
      </c>
      <c r="C984" s="7" t="s">
        <v>4587</v>
      </c>
      <c r="D984" s="7" t="s">
        <v>4606</v>
      </c>
      <c r="E984" s="7" t="s">
        <v>18272</v>
      </c>
      <c r="K984" s="6" t="str">
        <f t="shared" si="15"/>
        <v>Facteur Von Willebrand</v>
      </c>
    </row>
    <row r="985" spans="1:11" ht="12.75" customHeight="1" x14ac:dyDescent="0.15">
      <c r="A985" s="6">
        <v>5</v>
      </c>
      <c r="B985" s="7" t="s">
        <v>4607</v>
      </c>
      <c r="C985" s="7" t="s">
        <v>4587</v>
      </c>
      <c r="D985" s="7" t="s">
        <v>4608</v>
      </c>
      <c r="E985" s="7" t="s">
        <v>18273</v>
      </c>
      <c r="K985" s="6" t="str">
        <f t="shared" si="15"/>
        <v>Catridécacog</v>
      </c>
    </row>
    <row r="986" spans="1:11" ht="12.75" customHeight="1" x14ac:dyDescent="0.15">
      <c r="A986" s="6">
        <v>5</v>
      </c>
      <c r="B986" s="7" t="s">
        <v>4609</v>
      </c>
      <c r="C986" s="7" t="s">
        <v>4587</v>
      </c>
      <c r="D986" s="7" t="s">
        <v>4610</v>
      </c>
      <c r="E986" s="7" t="s">
        <v>18274</v>
      </c>
      <c r="K986" s="6" t="str">
        <f t="shared" si="15"/>
        <v>Facteur X de coagulation</v>
      </c>
    </row>
    <row r="987" spans="1:11" ht="12.75" customHeight="1" x14ac:dyDescent="0.15">
      <c r="A987" s="6">
        <v>5</v>
      </c>
      <c r="B987" s="7" t="s">
        <v>4611</v>
      </c>
      <c r="C987" s="7" t="s">
        <v>4587</v>
      </c>
      <c r="D987" s="7" t="s">
        <v>4612</v>
      </c>
      <c r="E987" s="7" t="s">
        <v>18275</v>
      </c>
      <c r="K987" s="6" t="str">
        <f t="shared" si="15"/>
        <v>Susoctocog alfa</v>
      </c>
    </row>
    <row r="988" spans="1:11" ht="12.75" customHeight="1" x14ac:dyDescent="0.2">
      <c r="A988" s="6">
        <v>5</v>
      </c>
      <c r="B988" s="7" t="s">
        <v>4613</v>
      </c>
      <c r="C988" s="7" t="s">
        <v>4587</v>
      </c>
      <c r="D988" t="s">
        <v>4614</v>
      </c>
      <c r="E988" t="s">
        <v>18276</v>
      </c>
      <c r="F988" s="6" t="s">
        <v>2763</v>
      </c>
      <c r="G988" s="9">
        <v>45314</v>
      </c>
      <c r="K988" s="6" t="str">
        <f t="shared" si="15"/>
        <v>Valoctocogène roxaparvovec</v>
      </c>
    </row>
    <row r="989" spans="1:11" ht="12.75" customHeight="1" x14ac:dyDescent="0.2">
      <c r="A989" s="6">
        <v>5</v>
      </c>
      <c r="B989" s="7" t="s">
        <v>4615</v>
      </c>
      <c r="C989" s="7" t="s">
        <v>4587</v>
      </c>
      <c r="D989" t="s">
        <v>4616</v>
      </c>
      <c r="E989" t="s">
        <v>18277</v>
      </c>
      <c r="F989" s="6" t="s">
        <v>2763</v>
      </c>
      <c r="G989" s="9">
        <v>45314</v>
      </c>
      <c r="K989" s="6" t="str">
        <f t="shared" si="15"/>
        <v>Étranacogène dézaparvovec</v>
      </c>
    </row>
    <row r="990" spans="1:11" ht="12.75" customHeight="1" x14ac:dyDescent="0.15">
      <c r="A990" s="6">
        <v>5</v>
      </c>
      <c r="B990" s="7" t="s">
        <v>4617</v>
      </c>
      <c r="C990" s="7" t="s">
        <v>4587</v>
      </c>
      <c r="D990" s="7" t="s">
        <v>4580</v>
      </c>
      <c r="E990" s="6" t="s">
        <v>18260</v>
      </c>
      <c r="K990" s="6" t="str">
        <f t="shared" si="15"/>
        <v>Thrombine</v>
      </c>
    </row>
    <row r="991" spans="1:11" ht="12.75" customHeight="1" x14ac:dyDescent="0.15">
      <c r="A991" s="6">
        <v>4</v>
      </c>
      <c r="B991" s="7" t="s">
        <v>4618</v>
      </c>
      <c r="C991" s="7" t="s">
        <v>4558</v>
      </c>
      <c r="D991" s="7" t="s">
        <v>4619</v>
      </c>
      <c r="E991" s="6" t="s">
        <v>18278</v>
      </c>
      <c r="K991" s="6" t="str">
        <f t="shared" si="15"/>
        <v>Autres hémostatiques systémiques</v>
      </c>
    </row>
    <row r="992" spans="1:11" ht="12.75" customHeight="1" x14ac:dyDescent="0.15">
      <c r="A992" s="6">
        <v>5</v>
      </c>
      <c r="B992" s="7" t="s">
        <v>4620</v>
      </c>
      <c r="C992" s="7" t="s">
        <v>4618</v>
      </c>
      <c r="D992" s="7" t="s">
        <v>4621</v>
      </c>
      <c r="E992" s="6" t="s">
        <v>18279</v>
      </c>
      <c r="K992" s="6" t="str">
        <f t="shared" si="15"/>
        <v>Étamsylate</v>
      </c>
    </row>
    <row r="993" spans="1:11" ht="12.75" customHeight="1" x14ac:dyDescent="0.15">
      <c r="A993" s="6">
        <v>5</v>
      </c>
      <c r="B993" s="7" t="s">
        <v>4622</v>
      </c>
      <c r="C993" s="7" t="s">
        <v>4618</v>
      </c>
      <c r="D993" s="7" t="s">
        <v>4623</v>
      </c>
      <c r="E993" s="6" t="s">
        <v>18280</v>
      </c>
      <c r="K993" s="6" t="str">
        <f t="shared" si="15"/>
        <v>Carbazochrome</v>
      </c>
    </row>
    <row r="994" spans="1:11" ht="12.75" customHeight="1" x14ac:dyDescent="0.15">
      <c r="A994" s="6">
        <v>5</v>
      </c>
      <c r="B994" s="7" t="s">
        <v>4624</v>
      </c>
      <c r="C994" s="7" t="s">
        <v>4618</v>
      </c>
      <c r="D994" s="7" t="s">
        <v>4625</v>
      </c>
      <c r="E994" s="6" t="s">
        <v>18281</v>
      </c>
      <c r="K994" s="6" t="str">
        <f t="shared" si="15"/>
        <v>Batroxobine</v>
      </c>
    </row>
    <row r="995" spans="1:11" ht="12.75" customHeight="1" x14ac:dyDescent="0.15">
      <c r="A995" s="6">
        <v>5</v>
      </c>
      <c r="B995" s="7" t="s">
        <v>4626</v>
      </c>
      <c r="C995" s="7" t="s">
        <v>4618</v>
      </c>
      <c r="D995" s="7" t="s">
        <v>4627</v>
      </c>
      <c r="E995" s="6" t="s">
        <v>18282</v>
      </c>
      <c r="K995" s="6" t="str">
        <f t="shared" si="15"/>
        <v>Romiplostim</v>
      </c>
    </row>
    <row r="996" spans="1:11" ht="12.75" customHeight="1" x14ac:dyDescent="0.15">
      <c r="A996" s="6">
        <v>5</v>
      </c>
      <c r="B996" s="7" t="s">
        <v>4628</v>
      </c>
      <c r="C996" s="7" t="s">
        <v>4618</v>
      </c>
      <c r="D996" s="7" t="s">
        <v>4629</v>
      </c>
      <c r="E996" s="6" t="s">
        <v>18283</v>
      </c>
      <c r="K996" s="6" t="str">
        <f t="shared" si="15"/>
        <v>Eltrombopag</v>
      </c>
    </row>
    <row r="997" spans="1:11" ht="12.75" customHeight="1" x14ac:dyDescent="0.15">
      <c r="A997" s="6">
        <v>5</v>
      </c>
      <c r="B997" s="7" t="s">
        <v>4630</v>
      </c>
      <c r="C997" s="7" t="s">
        <v>4618</v>
      </c>
      <c r="D997" s="7" t="s">
        <v>4631</v>
      </c>
      <c r="E997" s="6" t="s">
        <v>18284</v>
      </c>
      <c r="K997" s="6" t="str">
        <f t="shared" si="15"/>
        <v>Émicizumab</v>
      </c>
    </row>
    <row r="998" spans="1:11" ht="12.75" customHeight="1" x14ac:dyDescent="0.15">
      <c r="A998" s="6">
        <v>5</v>
      </c>
      <c r="B998" s="7" t="s">
        <v>4632</v>
      </c>
      <c r="C998" s="7" t="s">
        <v>4618</v>
      </c>
      <c r="D998" s="7" t="s">
        <v>4633</v>
      </c>
      <c r="E998" s="6" t="s">
        <v>18285</v>
      </c>
      <c r="K998" s="6" t="str">
        <f t="shared" si="15"/>
        <v>Lusutrombopag</v>
      </c>
    </row>
    <row r="999" spans="1:11" ht="12.75" customHeight="1" x14ac:dyDescent="0.15">
      <c r="A999" s="6">
        <v>5</v>
      </c>
      <c r="B999" s="7" t="s">
        <v>4634</v>
      </c>
      <c r="C999" s="7" t="s">
        <v>4618</v>
      </c>
      <c r="D999" s="7" t="s">
        <v>4635</v>
      </c>
      <c r="E999" s="6" t="s">
        <v>18286</v>
      </c>
      <c r="K999" s="6" t="str">
        <f t="shared" si="15"/>
        <v>Avatrombopag</v>
      </c>
    </row>
    <row r="1000" spans="1:11" ht="12.75" customHeight="1" x14ac:dyDescent="0.15">
      <c r="A1000" s="6">
        <v>5</v>
      </c>
      <c r="B1000" s="7" t="s">
        <v>4636</v>
      </c>
      <c r="C1000" s="7" t="s">
        <v>4618</v>
      </c>
      <c r="D1000" s="7" t="s">
        <v>4637</v>
      </c>
      <c r="E1000" s="6" t="s">
        <v>18287</v>
      </c>
      <c r="K1000" s="6" t="str">
        <f t="shared" si="15"/>
        <v>Fostamatinib</v>
      </c>
    </row>
    <row r="1001" spans="1:11" ht="12.75" customHeight="1" x14ac:dyDescent="0.2">
      <c r="A1001" s="6">
        <v>5</v>
      </c>
      <c r="B1001" s="7" t="s">
        <v>4638</v>
      </c>
      <c r="C1001" s="7" t="s">
        <v>4618</v>
      </c>
      <c r="D1001" t="s">
        <v>4639</v>
      </c>
      <c r="E1001" s="2" t="s">
        <v>18288</v>
      </c>
      <c r="F1001" s="6" t="s">
        <v>2763</v>
      </c>
      <c r="G1001" s="9">
        <v>45314</v>
      </c>
      <c r="K1001" s="6" t="str">
        <f t="shared" si="15"/>
        <v>Concizumab</v>
      </c>
    </row>
    <row r="1002" spans="1:11" ht="12.75" customHeight="1" x14ac:dyDescent="0.15">
      <c r="A1002" s="6">
        <v>2</v>
      </c>
      <c r="B1002" s="7" t="s">
        <v>4640</v>
      </c>
      <c r="C1002" s="7" t="s">
        <v>4367</v>
      </c>
      <c r="D1002" s="7" t="s">
        <v>4641</v>
      </c>
      <c r="E1002" s="6" t="s">
        <v>18289</v>
      </c>
      <c r="K1002" s="6" t="str">
        <f t="shared" si="15"/>
        <v>Préparations anti-anémiques</v>
      </c>
    </row>
    <row r="1003" spans="1:11" ht="12.75" customHeight="1" x14ac:dyDescent="0.15">
      <c r="A1003" s="6">
        <v>3</v>
      </c>
      <c r="B1003" s="7" t="s">
        <v>4642</v>
      </c>
      <c r="C1003" s="7" t="s">
        <v>4640</v>
      </c>
      <c r="D1003" s="7" t="s">
        <v>4643</v>
      </c>
      <c r="E1003" s="6" t="s">
        <v>18290</v>
      </c>
      <c r="K1003" s="6" t="str">
        <f t="shared" si="15"/>
        <v>Préparations à base de fer</v>
      </c>
    </row>
    <row r="1004" spans="1:11" ht="12.75" customHeight="1" x14ac:dyDescent="0.15">
      <c r="A1004" s="6">
        <v>4</v>
      </c>
      <c r="B1004" s="7" t="s">
        <v>4644</v>
      </c>
      <c r="C1004" s="7" t="s">
        <v>4642</v>
      </c>
      <c r="D1004" s="7" t="s">
        <v>4645</v>
      </c>
      <c r="E1004" s="6" t="s">
        <v>18291</v>
      </c>
      <c r="K1004" s="6" t="str">
        <f t="shared" si="15"/>
        <v>Fer bivalent, préparations orales</v>
      </c>
    </row>
    <row r="1005" spans="1:11" ht="12.75" customHeight="1" x14ac:dyDescent="0.15">
      <c r="A1005" s="6">
        <v>5</v>
      </c>
      <c r="B1005" s="7" t="s">
        <v>4646</v>
      </c>
      <c r="C1005" s="7" t="s">
        <v>4644</v>
      </c>
      <c r="D1005" s="7" t="s">
        <v>4647</v>
      </c>
      <c r="E1005" s="6" t="s">
        <v>18292</v>
      </c>
      <c r="K1005" s="6" t="str">
        <f t="shared" si="15"/>
        <v>Sulfate ferreux-glycine</v>
      </c>
    </row>
    <row r="1006" spans="1:11" ht="12.75" customHeight="1" x14ac:dyDescent="0.15">
      <c r="A1006" s="6">
        <v>5</v>
      </c>
      <c r="B1006" s="7" t="s">
        <v>4648</v>
      </c>
      <c r="C1006" s="7" t="s">
        <v>4644</v>
      </c>
      <c r="D1006" s="7" t="s">
        <v>4649</v>
      </c>
      <c r="E1006" s="6" t="s">
        <v>18293</v>
      </c>
      <c r="K1006" s="6" t="str">
        <f t="shared" si="15"/>
        <v>Fumarate ferreux</v>
      </c>
    </row>
    <row r="1007" spans="1:11" ht="12.75" customHeight="1" x14ac:dyDescent="0.15">
      <c r="A1007" s="6">
        <v>5</v>
      </c>
      <c r="B1007" s="7" t="s">
        <v>4650</v>
      </c>
      <c r="C1007" s="7" t="s">
        <v>4644</v>
      </c>
      <c r="D1007" s="7" t="s">
        <v>4651</v>
      </c>
      <c r="E1007" s="6" t="s">
        <v>18294</v>
      </c>
      <c r="K1007" s="6" t="str">
        <f t="shared" si="15"/>
        <v>Gluconate ferreux</v>
      </c>
    </row>
    <row r="1008" spans="1:11" ht="12.75" customHeight="1" x14ac:dyDescent="0.15">
      <c r="A1008" s="6">
        <v>5</v>
      </c>
      <c r="B1008" s="7" t="s">
        <v>4652</v>
      </c>
      <c r="C1008" s="7" t="s">
        <v>4644</v>
      </c>
      <c r="D1008" s="7" t="s">
        <v>4653</v>
      </c>
      <c r="E1008" s="6" t="s">
        <v>18295</v>
      </c>
      <c r="K1008" s="6" t="str">
        <f t="shared" si="15"/>
        <v>Carbonate ferreux</v>
      </c>
    </row>
    <row r="1009" spans="1:11" ht="12.75" customHeight="1" x14ac:dyDescent="0.15">
      <c r="A1009" s="6">
        <v>5</v>
      </c>
      <c r="B1009" s="7" t="s">
        <v>4654</v>
      </c>
      <c r="C1009" s="7" t="s">
        <v>4644</v>
      </c>
      <c r="D1009" s="7" t="s">
        <v>4655</v>
      </c>
      <c r="E1009" s="6" t="s">
        <v>18296</v>
      </c>
      <c r="K1009" s="6" t="str">
        <f t="shared" si="15"/>
        <v>Chlorure ferreux</v>
      </c>
    </row>
    <row r="1010" spans="1:11" ht="12.75" customHeight="1" x14ac:dyDescent="0.15">
      <c r="A1010" s="6">
        <v>5</v>
      </c>
      <c r="B1010" s="7" t="s">
        <v>4656</v>
      </c>
      <c r="C1010" s="7" t="s">
        <v>4644</v>
      </c>
      <c r="D1010" s="7" t="s">
        <v>4657</v>
      </c>
      <c r="E1010" s="6" t="s">
        <v>18297</v>
      </c>
      <c r="K1010" s="6" t="str">
        <f t="shared" si="15"/>
        <v>Succinate ferreux</v>
      </c>
    </row>
    <row r="1011" spans="1:11" ht="12.75" customHeight="1" x14ac:dyDescent="0.15">
      <c r="A1011" s="6">
        <v>5</v>
      </c>
      <c r="B1011" s="7" t="s">
        <v>4658</v>
      </c>
      <c r="C1011" s="7" t="s">
        <v>4644</v>
      </c>
      <c r="D1011" s="7" t="s">
        <v>4659</v>
      </c>
      <c r="E1011" s="6" t="s">
        <v>18298</v>
      </c>
      <c r="K1011" s="6" t="str">
        <f t="shared" si="15"/>
        <v>Sulfate ferreux</v>
      </c>
    </row>
    <row r="1012" spans="1:11" ht="12.75" customHeight="1" x14ac:dyDescent="0.15">
      <c r="A1012" s="6">
        <v>5</v>
      </c>
      <c r="B1012" s="7" t="s">
        <v>4660</v>
      </c>
      <c r="C1012" s="7" t="s">
        <v>4644</v>
      </c>
      <c r="D1012" s="7" t="s">
        <v>4661</v>
      </c>
      <c r="E1012" s="6" t="s">
        <v>18299</v>
      </c>
      <c r="K1012" s="6" t="str">
        <f t="shared" si="15"/>
        <v>Tartrate ferreux</v>
      </c>
    </row>
    <row r="1013" spans="1:11" ht="12.75" customHeight="1" x14ac:dyDescent="0.15">
      <c r="A1013" s="6">
        <v>5</v>
      </c>
      <c r="B1013" s="7" t="s">
        <v>4662</v>
      </c>
      <c r="C1013" s="7" t="s">
        <v>4644</v>
      </c>
      <c r="D1013" s="7" t="s">
        <v>4663</v>
      </c>
      <c r="E1013" s="6" t="s">
        <v>18300</v>
      </c>
      <c r="K1013" s="6" t="str">
        <f t="shared" si="15"/>
        <v>Aspartate ferreux</v>
      </c>
    </row>
    <row r="1014" spans="1:11" ht="12.75" customHeight="1" x14ac:dyDescent="0.15">
      <c r="A1014" s="6">
        <v>5</v>
      </c>
      <c r="B1014" s="7" t="s">
        <v>4664</v>
      </c>
      <c r="C1014" s="7" t="s">
        <v>4644</v>
      </c>
      <c r="D1014" s="7" t="s">
        <v>4665</v>
      </c>
      <c r="E1014" s="6" t="s">
        <v>18301</v>
      </c>
      <c r="K1014" s="6" t="str">
        <f t="shared" si="15"/>
        <v>Ascorbate ferreux</v>
      </c>
    </row>
    <row r="1015" spans="1:11" ht="12.75" customHeight="1" x14ac:dyDescent="0.15">
      <c r="A1015" s="6">
        <v>5</v>
      </c>
      <c r="B1015" s="7" t="s">
        <v>4666</v>
      </c>
      <c r="C1015" s="7" t="s">
        <v>4644</v>
      </c>
      <c r="D1015" s="7" t="s">
        <v>4667</v>
      </c>
      <c r="E1015" s="6" t="s">
        <v>18302</v>
      </c>
      <c r="K1015" s="6" t="str">
        <f t="shared" si="15"/>
        <v>Iodure ferreux</v>
      </c>
    </row>
    <row r="1016" spans="1:11" ht="12.75" customHeight="1" x14ac:dyDescent="0.15">
      <c r="A1016" s="6">
        <v>5</v>
      </c>
      <c r="B1016" s="7" t="s">
        <v>4668</v>
      </c>
      <c r="C1016" s="7" t="s">
        <v>4644</v>
      </c>
      <c r="D1016" s="7" t="s">
        <v>4669</v>
      </c>
      <c r="E1016" s="6" t="s">
        <v>18303</v>
      </c>
      <c r="K1016" s="6" t="str">
        <f t="shared" si="15"/>
        <v>Citrate de sodium ferreux</v>
      </c>
    </row>
    <row r="1017" spans="1:11" ht="12.75" customHeight="1" x14ac:dyDescent="0.15">
      <c r="A1017" s="6">
        <v>4</v>
      </c>
      <c r="B1017" s="7" t="s">
        <v>4670</v>
      </c>
      <c r="C1017" s="7" t="s">
        <v>4642</v>
      </c>
      <c r="D1017" s="7" t="s">
        <v>4671</v>
      </c>
      <c r="E1017" s="6" t="s">
        <v>18304</v>
      </c>
      <c r="K1017" s="6" t="str">
        <f t="shared" si="15"/>
        <v>Fer trivalent, préparations orales</v>
      </c>
    </row>
    <row r="1018" spans="1:11" ht="12.75" customHeight="1" x14ac:dyDescent="0.15">
      <c r="A1018" s="6">
        <v>5</v>
      </c>
      <c r="B1018" s="7" t="s">
        <v>4672</v>
      </c>
      <c r="C1018" s="7" t="s">
        <v>4670</v>
      </c>
      <c r="D1018" s="7" t="s">
        <v>4673</v>
      </c>
      <c r="E1018" s="6" t="s">
        <v>18305</v>
      </c>
      <c r="K1018" s="6" t="str">
        <f t="shared" si="15"/>
        <v>Citrate de fer sodique</v>
      </c>
    </row>
    <row r="1019" spans="1:11" ht="12.75" customHeight="1" x14ac:dyDescent="0.15">
      <c r="A1019" s="6">
        <v>5</v>
      </c>
      <c r="B1019" s="7" t="s">
        <v>4674</v>
      </c>
      <c r="C1019" s="7" t="s">
        <v>4670</v>
      </c>
      <c r="D1019" s="7" t="s">
        <v>4675</v>
      </c>
      <c r="E1019" s="6" t="s">
        <v>18306</v>
      </c>
      <c r="K1019" s="6" t="str">
        <f t="shared" si="15"/>
        <v>Oxyde de fer sucré</v>
      </c>
    </row>
    <row r="1020" spans="1:11" ht="12.75" customHeight="1" x14ac:dyDescent="0.15">
      <c r="A1020" s="6">
        <v>5</v>
      </c>
      <c r="B1020" s="7" t="s">
        <v>4676</v>
      </c>
      <c r="C1020" s="7" t="s">
        <v>4670</v>
      </c>
      <c r="D1020" s="7" t="s">
        <v>4677</v>
      </c>
      <c r="E1020" s="6" t="s">
        <v>18307</v>
      </c>
      <c r="K1020" s="6" t="str">
        <f t="shared" si="15"/>
        <v>Édétate de fer sodique</v>
      </c>
    </row>
    <row r="1021" spans="1:11" ht="12.75" customHeight="1" x14ac:dyDescent="0.15">
      <c r="A1021" s="6">
        <v>5</v>
      </c>
      <c r="B1021" s="7" t="s">
        <v>4678</v>
      </c>
      <c r="C1021" s="7" t="s">
        <v>4670</v>
      </c>
      <c r="D1021" s="7" t="s">
        <v>4679</v>
      </c>
      <c r="E1021" s="6" t="s">
        <v>18308</v>
      </c>
      <c r="K1021" s="6" t="str">
        <f t="shared" si="15"/>
        <v>Hydroxyde ferrique</v>
      </c>
    </row>
    <row r="1022" spans="1:11" ht="12.75" customHeight="1" x14ac:dyDescent="0.15">
      <c r="A1022" s="6">
        <v>5</v>
      </c>
      <c r="B1022" s="7" t="s">
        <v>4680</v>
      </c>
      <c r="C1022" s="7" t="s">
        <v>4670</v>
      </c>
      <c r="D1022" s="7" t="s">
        <v>4681</v>
      </c>
      <c r="E1022" s="6" t="s">
        <v>18309</v>
      </c>
      <c r="K1022" s="6" t="str">
        <f t="shared" si="15"/>
        <v>Complexes oxyde ferrique polymaltose</v>
      </c>
    </row>
    <row r="1023" spans="1:11" ht="12.75" customHeight="1" x14ac:dyDescent="0.15">
      <c r="A1023" s="6">
        <v>5</v>
      </c>
      <c r="B1023" s="7" t="s">
        <v>4682</v>
      </c>
      <c r="C1023" s="7" t="s">
        <v>4670</v>
      </c>
      <c r="D1023" s="7" t="s">
        <v>4683</v>
      </c>
      <c r="E1023" s="6" t="s">
        <v>18310</v>
      </c>
      <c r="K1023" s="6" t="str">
        <f t="shared" si="15"/>
        <v>Complexe fer-sulfate de chondroïtine</v>
      </c>
    </row>
    <row r="1024" spans="1:11" ht="12.75" customHeight="1" x14ac:dyDescent="0.15">
      <c r="A1024" s="6">
        <v>5</v>
      </c>
      <c r="B1024" s="7" t="s">
        <v>4684</v>
      </c>
      <c r="C1024" s="7" t="s">
        <v>4670</v>
      </c>
      <c r="D1024" s="7" t="s">
        <v>4685</v>
      </c>
      <c r="E1024" s="6" t="s">
        <v>18311</v>
      </c>
      <c r="K1024" s="6" t="str">
        <f t="shared" si="15"/>
        <v>Acétyl transferrine ferrique</v>
      </c>
    </row>
    <row r="1025" spans="1:11" ht="12.75" customHeight="1" x14ac:dyDescent="0.15">
      <c r="A1025" s="6">
        <v>5</v>
      </c>
      <c r="B1025" s="7" t="s">
        <v>4686</v>
      </c>
      <c r="C1025" s="7" t="s">
        <v>4670</v>
      </c>
      <c r="D1025" s="7" t="s">
        <v>4687</v>
      </c>
      <c r="E1025" s="6" t="s">
        <v>18312</v>
      </c>
      <c r="K1025" s="6" t="str">
        <f t="shared" si="15"/>
        <v>Protéinosuccinylate ferrique</v>
      </c>
    </row>
    <row r="1026" spans="1:11" ht="12.75" customHeight="1" x14ac:dyDescent="0.15">
      <c r="A1026" s="6">
        <v>5</v>
      </c>
      <c r="B1026" s="7" t="s">
        <v>4688</v>
      </c>
      <c r="C1026" s="7" t="s">
        <v>4670</v>
      </c>
      <c r="D1026" s="7" t="s">
        <v>4689</v>
      </c>
      <c r="E1026" s="6" t="s">
        <v>18313</v>
      </c>
      <c r="K1026" s="6" t="str">
        <f t="shared" si="15"/>
        <v>Maltol ferrique</v>
      </c>
    </row>
    <row r="1027" spans="1:11" ht="12.75" customHeight="1" x14ac:dyDescent="0.15">
      <c r="A1027" s="6">
        <v>4</v>
      </c>
      <c r="B1027" s="7" t="s">
        <v>4690</v>
      </c>
      <c r="C1027" s="7" t="s">
        <v>4642</v>
      </c>
      <c r="D1027" s="7" t="s">
        <v>4691</v>
      </c>
      <c r="E1027" s="6" t="s">
        <v>18314</v>
      </c>
      <c r="K1027" s="6" t="str">
        <f t="shared" ref="K1027:K1090" si="16">UPPER(LEFT(E1027,1))&amp;RIGHT(E1027,LEN(E1027)-1)</f>
        <v>Fer, préparations parentérales</v>
      </c>
    </row>
    <row r="1028" spans="1:11" ht="12.75" customHeight="1" x14ac:dyDescent="0.15">
      <c r="A1028" s="6">
        <v>4</v>
      </c>
      <c r="B1028" s="7" t="s">
        <v>4692</v>
      </c>
      <c r="C1028" s="7" t="s">
        <v>4642</v>
      </c>
      <c r="D1028" s="7" t="s">
        <v>4693</v>
      </c>
      <c r="E1028" s="6" t="s">
        <v>18315</v>
      </c>
      <c r="K1028" s="6" t="str">
        <f t="shared" si="16"/>
        <v>Fer en association avec l'acide folique</v>
      </c>
    </row>
    <row r="1029" spans="1:11" ht="14" x14ac:dyDescent="0.15">
      <c r="A1029" s="6">
        <v>5</v>
      </c>
      <c r="B1029" s="7" t="s">
        <v>4694</v>
      </c>
      <c r="C1029" s="7" t="s">
        <v>4692</v>
      </c>
      <c r="D1029" s="14" t="s">
        <v>4695</v>
      </c>
      <c r="E1029" s="6" t="s">
        <v>18316</v>
      </c>
      <c r="F1029" s="6" t="s">
        <v>4696</v>
      </c>
      <c r="H1029" s="9">
        <v>44953</v>
      </c>
      <c r="K1029" s="6" t="str">
        <f t="shared" si="16"/>
        <v>Complexe d'acides aminés ferreux et acide folique</v>
      </c>
    </row>
    <row r="1030" spans="1:11" ht="14" x14ac:dyDescent="0.15">
      <c r="A1030" s="6">
        <v>5</v>
      </c>
      <c r="B1030" s="7" t="s">
        <v>4697</v>
      </c>
      <c r="C1030" s="7" t="s">
        <v>4692</v>
      </c>
      <c r="D1030" s="14" t="s">
        <v>4698</v>
      </c>
      <c r="E1030" s="6" t="s">
        <v>18317</v>
      </c>
      <c r="F1030" s="6" t="s">
        <v>4696</v>
      </c>
      <c r="H1030" s="9">
        <v>44953</v>
      </c>
      <c r="K1030" s="6" t="str">
        <f t="shared" si="16"/>
        <v>Fumarate ferreux et acide folique</v>
      </c>
    </row>
    <row r="1031" spans="1:11" ht="14" x14ac:dyDescent="0.15">
      <c r="A1031" s="6">
        <v>5</v>
      </c>
      <c r="B1031" s="7" t="s">
        <v>4699</v>
      </c>
      <c r="C1031" s="7" t="s">
        <v>4692</v>
      </c>
      <c r="D1031" s="14" t="s">
        <v>4700</v>
      </c>
      <c r="E1031" s="6" t="s">
        <v>18318</v>
      </c>
      <c r="F1031" s="6" t="s">
        <v>4696</v>
      </c>
      <c r="H1031" s="9">
        <v>44953</v>
      </c>
      <c r="K1031" s="6" t="str">
        <f t="shared" si="16"/>
        <v>Sulfate ferreux et acide folique</v>
      </c>
    </row>
    <row r="1032" spans="1:11" ht="14" x14ac:dyDescent="0.15">
      <c r="A1032" s="6">
        <v>5</v>
      </c>
      <c r="B1032" s="7" t="s">
        <v>4701</v>
      </c>
      <c r="C1032" s="7" t="s">
        <v>4692</v>
      </c>
      <c r="D1032" s="14" t="s">
        <v>4702</v>
      </c>
      <c r="E1032" s="6" t="s">
        <v>18319</v>
      </c>
      <c r="F1032" s="6" t="s">
        <v>4696</v>
      </c>
      <c r="H1032" s="9">
        <v>44953</v>
      </c>
      <c r="K1032" s="6" t="str">
        <f t="shared" si="16"/>
        <v>Complexes oxyde ferrique polymaltose et acide folique</v>
      </c>
    </row>
    <row r="1033" spans="1:11" ht="14" x14ac:dyDescent="0.15">
      <c r="A1033" s="6">
        <v>5</v>
      </c>
      <c r="B1033" s="7" t="s">
        <v>4703</v>
      </c>
      <c r="C1033" s="7" t="s">
        <v>4692</v>
      </c>
      <c r="D1033" s="14" t="s">
        <v>4704</v>
      </c>
      <c r="E1033" s="6" t="s">
        <v>18320</v>
      </c>
      <c r="F1033" s="6" t="s">
        <v>4696</v>
      </c>
      <c r="H1033" s="9">
        <v>44953</v>
      </c>
      <c r="K1033" s="6" t="str">
        <f t="shared" si="16"/>
        <v>Gluconate ferreux et acide folique</v>
      </c>
    </row>
    <row r="1034" spans="1:11" ht="12.75" customHeight="1" x14ac:dyDescent="0.15">
      <c r="A1034" s="6">
        <v>4</v>
      </c>
      <c r="B1034" s="7" t="s">
        <v>4705</v>
      </c>
      <c r="C1034" s="7" t="s">
        <v>4642</v>
      </c>
      <c r="D1034" s="7" t="s">
        <v>4706</v>
      </c>
      <c r="E1034" s="6" t="s">
        <v>18321</v>
      </c>
      <c r="K1034" s="6" t="str">
        <f t="shared" si="16"/>
        <v>Fer dans d'autres associations</v>
      </c>
    </row>
    <row r="1035" spans="1:11" ht="12.75" customHeight="1" x14ac:dyDescent="0.15">
      <c r="A1035" s="6">
        <v>5</v>
      </c>
      <c r="B1035" s="7" t="s">
        <v>4707</v>
      </c>
      <c r="C1035" s="7" t="s">
        <v>4705</v>
      </c>
      <c r="D1035" s="7" t="s">
        <v>4708</v>
      </c>
      <c r="E1035" s="6" t="s">
        <v>18322</v>
      </c>
      <c r="K1035" s="6" t="str">
        <f t="shared" si="16"/>
        <v>Fer, vitamine B12 et acide folique</v>
      </c>
    </row>
    <row r="1036" spans="1:11" ht="12.75" customHeight="1" x14ac:dyDescent="0.15">
      <c r="A1036" s="6">
        <v>5</v>
      </c>
      <c r="B1036" s="7" t="s">
        <v>4709</v>
      </c>
      <c r="C1036" s="7" t="s">
        <v>4705</v>
      </c>
      <c r="D1036" s="7" t="s">
        <v>4710</v>
      </c>
      <c r="E1036" s="6" t="s">
        <v>18323</v>
      </c>
      <c r="K1036" s="6" t="str">
        <f t="shared" si="16"/>
        <v>Fer, polyvitamines et acide folique</v>
      </c>
    </row>
    <row r="1037" spans="1:11" ht="12.75" customHeight="1" x14ac:dyDescent="0.15">
      <c r="A1037" s="6">
        <v>5</v>
      </c>
      <c r="B1037" s="7" t="s">
        <v>4711</v>
      </c>
      <c r="C1037" s="7" t="s">
        <v>4705</v>
      </c>
      <c r="D1037" s="7" t="s">
        <v>4712</v>
      </c>
      <c r="E1037" s="6" t="s">
        <v>18324</v>
      </c>
      <c r="K1037" s="6" t="str">
        <f t="shared" si="16"/>
        <v>Fer et polyvitamines</v>
      </c>
    </row>
    <row r="1038" spans="1:11" ht="12.75" customHeight="1" x14ac:dyDescent="0.15">
      <c r="A1038" s="6">
        <v>5</v>
      </c>
      <c r="B1038" s="7" t="s">
        <v>4713</v>
      </c>
      <c r="C1038" s="7" t="s">
        <v>4705</v>
      </c>
      <c r="D1038" s="7" t="s">
        <v>4714</v>
      </c>
      <c r="E1038" s="6" t="s">
        <v>18325</v>
      </c>
      <c r="K1038" s="6" t="str">
        <f t="shared" si="16"/>
        <v>Fer, polyvitamines et minéraux</v>
      </c>
    </row>
    <row r="1039" spans="1:11" ht="12.75" customHeight="1" x14ac:dyDescent="0.15">
      <c r="A1039" s="6">
        <v>5</v>
      </c>
      <c r="B1039" s="7" t="s">
        <v>4715</v>
      </c>
      <c r="C1039" s="7" t="s">
        <v>4705</v>
      </c>
      <c r="D1039" s="7" t="s">
        <v>4716</v>
      </c>
      <c r="E1039" s="6" t="s">
        <v>18326</v>
      </c>
      <c r="K1039" s="6" t="str">
        <f t="shared" si="16"/>
        <v>Associations diverses (fer dans d'autres associations)</v>
      </c>
    </row>
    <row r="1040" spans="1:11" ht="12.75" customHeight="1" x14ac:dyDescent="0.15">
      <c r="A1040" s="6">
        <v>3</v>
      </c>
      <c r="B1040" s="7" t="s">
        <v>4717</v>
      </c>
      <c r="C1040" s="7" t="s">
        <v>4640</v>
      </c>
      <c r="D1040" s="7" t="s">
        <v>4718</v>
      </c>
      <c r="E1040" s="6" t="s">
        <v>18327</v>
      </c>
      <c r="K1040" s="6" t="str">
        <f t="shared" si="16"/>
        <v>Vitamine B12 et acide folique</v>
      </c>
    </row>
    <row r="1041" spans="1:11" ht="12.75" customHeight="1" x14ac:dyDescent="0.15">
      <c r="A1041" s="6">
        <v>4</v>
      </c>
      <c r="B1041" s="7" t="s">
        <v>4719</v>
      </c>
      <c r="C1041" s="7" t="s">
        <v>4717</v>
      </c>
      <c r="D1041" s="7" t="s">
        <v>4720</v>
      </c>
      <c r="E1041" s="6" t="s">
        <v>18328</v>
      </c>
      <c r="K1041" s="6" t="str">
        <f t="shared" si="16"/>
        <v>Vitamine B12 (cyanocobalamine et analogues)</v>
      </c>
    </row>
    <row r="1042" spans="1:11" ht="12.75" customHeight="1" x14ac:dyDescent="0.15">
      <c r="A1042" s="6">
        <v>5</v>
      </c>
      <c r="B1042" s="7" t="s">
        <v>4721</v>
      </c>
      <c r="C1042" s="7" t="s">
        <v>4719</v>
      </c>
      <c r="D1042" s="7" t="s">
        <v>4722</v>
      </c>
      <c r="E1042" s="6" t="s">
        <v>18329</v>
      </c>
      <c r="K1042" s="6" t="str">
        <f t="shared" si="16"/>
        <v>Cyanocobalamine</v>
      </c>
    </row>
    <row r="1043" spans="1:11" ht="12.75" customHeight="1" x14ac:dyDescent="0.15">
      <c r="A1043" s="6">
        <v>5</v>
      </c>
      <c r="B1043" s="7" t="s">
        <v>4723</v>
      </c>
      <c r="C1043" s="7" t="s">
        <v>4719</v>
      </c>
      <c r="D1043" s="7" t="s">
        <v>4724</v>
      </c>
      <c r="E1043" s="6" t="s">
        <v>18330</v>
      </c>
      <c r="K1043" s="6" t="str">
        <f t="shared" si="16"/>
        <v>Complexe cyanocobalamine-tanin</v>
      </c>
    </row>
    <row r="1044" spans="1:11" ht="12.75" customHeight="1" x14ac:dyDescent="0.15">
      <c r="A1044" s="6">
        <v>5</v>
      </c>
      <c r="B1044" s="7" t="s">
        <v>4725</v>
      </c>
      <c r="C1044" s="7" t="s">
        <v>4719</v>
      </c>
      <c r="D1044" s="7" t="s">
        <v>4726</v>
      </c>
      <c r="E1044" s="6" t="s">
        <v>18331</v>
      </c>
      <c r="K1044" s="6" t="str">
        <f t="shared" si="16"/>
        <v>Hydroxocobalamine</v>
      </c>
    </row>
    <row r="1045" spans="1:11" ht="12.75" customHeight="1" x14ac:dyDescent="0.15">
      <c r="A1045" s="6">
        <v>5</v>
      </c>
      <c r="B1045" s="7" t="s">
        <v>4727</v>
      </c>
      <c r="C1045" s="7" t="s">
        <v>4719</v>
      </c>
      <c r="D1045" s="7" t="s">
        <v>4728</v>
      </c>
      <c r="E1045" s="6" t="s">
        <v>18332</v>
      </c>
      <c r="K1045" s="6" t="str">
        <f t="shared" si="16"/>
        <v>Cobamamide</v>
      </c>
    </row>
    <row r="1046" spans="1:11" ht="12.75" customHeight="1" x14ac:dyDescent="0.15">
      <c r="A1046" s="6">
        <v>5</v>
      </c>
      <c r="B1046" s="7" t="s">
        <v>4729</v>
      </c>
      <c r="C1046" s="7" t="s">
        <v>4719</v>
      </c>
      <c r="D1046" s="7" t="s">
        <v>4730</v>
      </c>
      <c r="E1046" s="6" t="s">
        <v>18333</v>
      </c>
      <c r="K1046" s="6" t="str">
        <f t="shared" si="16"/>
        <v>Mécobalamine</v>
      </c>
    </row>
    <row r="1047" spans="1:11" ht="12.75" customHeight="1" x14ac:dyDescent="0.15">
      <c r="A1047" s="6">
        <v>5</v>
      </c>
      <c r="B1047" s="7" t="s">
        <v>4731</v>
      </c>
      <c r="C1047" s="7" t="s">
        <v>4719</v>
      </c>
      <c r="D1047" s="7" t="s">
        <v>4732</v>
      </c>
      <c r="E1047" s="6" t="s">
        <v>18334</v>
      </c>
      <c r="K1047" s="6" t="str">
        <f t="shared" si="16"/>
        <v>Cyanocobalamine en association</v>
      </c>
    </row>
    <row r="1048" spans="1:11" ht="12.75" customHeight="1" x14ac:dyDescent="0.15">
      <c r="A1048" s="6">
        <v>5</v>
      </c>
      <c r="B1048" s="7" t="s">
        <v>4733</v>
      </c>
      <c r="C1048" s="7" t="s">
        <v>4719</v>
      </c>
      <c r="D1048" s="7" t="s">
        <v>4734</v>
      </c>
      <c r="E1048" s="6" t="s">
        <v>18335</v>
      </c>
      <c r="K1048" s="6" t="str">
        <f t="shared" si="16"/>
        <v>Hydroxocobalamine en association</v>
      </c>
    </row>
    <row r="1049" spans="1:11" ht="12.75" customHeight="1" x14ac:dyDescent="0.15">
      <c r="A1049" s="6">
        <v>4</v>
      </c>
      <c r="B1049" s="7" t="s">
        <v>4735</v>
      </c>
      <c r="C1049" s="7" t="s">
        <v>4717</v>
      </c>
      <c r="D1049" s="7" t="s">
        <v>4736</v>
      </c>
      <c r="E1049" s="6" t="s">
        <v>18336</v>
      </c>
      <c r="K1049" s="6" t="str">
        <f t="shared" si="16"/>
        <v>Acide folique et dérivés</v>
      </c>
    </row>
    <row r="1050" spans="1:11" ht="12.75" customHeight="1" x14ac:dyDescent="0.15">
      <c r="A1050" s="6">
        <v>5</v>
      </c>
      <c r="B1050" s="7" t="s">
        <v>4737</v>
      </c>
      <c r="C1050" s="7" t="s">
        <v>4735</v>
      </c>
      <c r="D1050" s="7" t="s">
        <v>4738</v>
      </c>
      <c r="E1050" s="6" t="s">
        <v>18337</v>
      </c>
      <c r="K1050" s="6" t="str">
        <f t="shared" si="16"/>
        <v>Acide folique</v>
      </c>
    </row>
    <row r="1051" spans="1:11" ht="12.75" customHeight="1" x14ac:dyDescent="0.15">
      <c r="A1051" s="6">
        <v>5</v>
      </c>
      <c r="B1051" s="7" t="s">
        <v>4739</v>
      </c>
      <c r="C1051" s="7" t="s">
        <v>4735</v>
      </c>
      <c r="D1051" s="7" t="s">
        <v>4740</v>
      </c>
      <c r="E1051" s="6" t="s">
        <v>18338</v>
      </c>
      <c r="K1051" s="6" t="str">
        <f t="shared" si="16"/>
        <v>Acide folique en asssociation</v>
      </c>
    </row>
    <row r="1052" spans="1:11" ht="12.75" customHeight="1" x14ac:dyDescent="0.15">
      <c r="A1052" s="6">
        <v>3</v>
      </c>
      <c r="B1052" s="7" t="s">
        <v>4741</v>
      </c>
      <c r="C1052" s="7" t="s">
        <v>4640</v>
      </c>
      <c r="D1052" s="7" t="s">
        <v>4742</v>
      </c>
      <c r="E1052" s="6" t="s">
        <v>18339</v>
      </c>
      <c r="K1052" s="6" t="str">
        <f t="shared" si="16"/>
        <v>Autres préparations anti-anémiques</v>
      </c>
    </row>
    <row r="1053" spans="1:11" ht="12.75" customHeight="1" x14ac:dyDescent="0.15">
      <c r="A1053" s="6">
        <v>4</v>
      </c>
      <c r="B1053" s="7" t="s">
        <v>4743</v>
      </c>
      <c r="C1053" s="7" t="s">
        <v>4741</v>
      </c>
      <c r="D1053" s="7" t="s">
        <v>4744</v>
      </c>
      <c r="E1053" s="6" t="s">
        <v>18339</v>
      </c>
      <c r="K1053" s="6" t="str">
        <f t="shared" si="16"/>
        <v>Autres préparations anti-anémiques</v>
      </c>
    </row>
    <row r="1054" spans="1:11" ht="12.75" customHeight="1" x14ac:dyDescent="0.15">
      <c r="A1054" s="6">
        <v>5</v>
      </c>
      <c r="B1054" s="7" t="s">
        <v>4745</v>
      </c>
      <c r="C1054" s="7" t="s">
        <v>4743</v>
      </c>
      <c r="D1054" s="7" t="s">
        <v>4746</v>
      </c>
      <c r="E1054" s="6" t="s">
        <v>18340</v>
      </c>
      <c r="K1054" s="6" t="str">
        <f t="shared" si="16"/>
        <v>Érythropoïétine</v>
      </c>
    </row>
    <row r="1055" spans="1:11" ht="12.75" customHeight="1" x14ac:dyDescent="0.15">
      <c r="A1055" s="6">
        <v>5</v>
      </c>
      <c r="B1055" s="7" t="s">
        <v>4747</v>
      </c>
      <c r="C1055" s="7" t="s">
        <v>4743</v>
      </c>
      <c r="D1055" s="7" t="s">
        <v>4748</v>
      </c>
      <c r="E1055" s="6" t="s">
        <v>18341</v>
      </c>
      <c r="K1055" s="6" t="str">
        <f t="shared" si="16"/>
        <v>Darbépoétine alfa</v>
      </c>
    </row>
    <row r="1056" spans="1:11" ht="12.75" customHeight="1" x14ac:dyDescent="0.15">
      <c r="A1056" s="6">
        <v>5</v>
      </c>
      <c r="B1056" s="7" t="s">
        <v>4749</v>
      </c>
      <c r="C1056" s="7" t="s">
        <v>4743</v>
      </c>
      <c r="D1056" s="7" t="s">
        <v>4750</v>
      </c>
      <c r="E1056" s="6" t="s">
        <v>18342</v>
      </c>
      <c r="K1056" s="6" t="str">
        <f t="shared" si="16"/>
        <v>Méthoxy polyéthylène glycol-époétine bêta</v>
      </c>
    </row>
    <row r="1057" spans="1:11" ht="12.75" customHeight="1" x14ac:dyDescent="0.15">
      <c r="A1057" s="6">
        <v>5</v>
      </c>
      <c r="B1057" s="7" t="s">
        <v>4751</v>
      </c>
      <c r="C1057" s="7" t="s">
        <v>4743</v>
      </c>
      <c r="D1057" s="7" t="s">
        <v>4752</v>
      </c>
      <c r="E1057" s="6" t="s">
        <v>18343</v>
      </c>
      <c r="K1057" s="6" t="str">
        <f t="shared" si="16"/>
        <v>Péginésatide</v>
      </c>
    </row>
    <row r="1058" spans="1:11" ht="12.75" customHeight="1" x14ac:dyDescent="0.15">
      <c r="A1058" s="6">
        <v>5</v>
      </c>
      <c r="B1058" s="7" t="s">
        <v>4753</v>
      </c>
      <c r="C1058" s="7" t="s">
        <v>4743</v>
      </c>
      <c r="D1058" s="7" t="s">
        <v>4754</v>
      </c>
      <c r="E1058" s="6" t="s">
        <v>18344</v>
      </c>
      <c r="K1058" s="6" t="str">
        <f t="shared" si="16"/>
        <v>Roxadustat</v>
      </c>
    </row>
    <row r="1059" spans="1:11" ht="12.75" customHeight="1" x14ac:dyDescent="0.15">
      <c r="A1059" s="6">
        <v>5</v>
      </c>
      <c r="B1059" s="7" t="s">
        <v>4755</v>
      </c>
      <c r="C1059" s="7" t="s">
        <v>4743</v>
      </c>
      <c r="D1059" s="7" t="s">
        <v>4756</v>
      </c>
      <c r="E1059" s="6" t="s">
        <v>18345</v>
      </c>
      <c r="K1059" s="6" t="str">
        <f t="shared" si="16"/>
        <v>Luspatercept</v>
      </c>
    </row>
    <row r="1060" spans="1:11" ht="12.75" customHeight="1" x14ac:dyDescent="0.15">
      <c r="A1060" s="6">
        <v>5</v>
      </c>
      <c r="B1060" s="7" t="s">
        <v>4757</v>
      </c>
      <c r="C1060" s="7" t="s">
        <v>4743</v>
      </c>
      <c r="D1060" s="7" t="s">
        <v>4758</v>
      </c>
      <c r="E1060" s="6" t="s">
        <v>18346</v>
      </c>
      <c r="K1060" s="6" t="str">
        <f t="shared" si="16"/>
        <v>Daprodustat</v>
      </c>
    </row>
    <row r="1061" spans="1:11" ht="12.75" customHeight="1" x14ac:dyDescent="0.15">
      <c r="A1061" s="6">
        <v>5</v>
      </c>
      <c r="B1061" s="7" t="s">
        <v>4759</v>
      </c>
      <c r="C1061" s="7" t="s">
        <v>4743</v>
      </c>
      <c r="D1061" s="7" t="s">
        <v>4760</v>
      </c>
      <c r="E1061" s="6" t="s">
        <v>18347</v>
      </c>
      <c r="K1061" s="6" t="str">
        <f t="shared" si="16"/>
        <v>Vadadustat</v>
      </c>
    </row>
    <row r="1062" spans="1:11" ht="12.75" customHeight="1" x14ac:dyDescent="0.15">
      <c r="A1062" s="6">
        <v>2</v>
      </c>
      <c r="B1062" s="7" t="s">
        <v>4761</v>
      </c>
      <c r="C1062" s="7" t="s">
        <v>4367</v>
      </c>
      <c r="D1062" s="7" t="s">
        <v>4762</v>
      </c>
      <c r="E1062" s="6" t="s">
        <v>18348</v>
      </c>
      <c r="K1062" s="6" t="str">
        <f t="shared" si="16"/>
        <v>Substituts du sang et solutions de perfusion</v>
      </c>
    </row>
    <row r="1063" spans="1:11" ht="12.75" customHeight="1" x14ac:dyDescent="0.15">
      <c r="A1063" s="6">
        <v>3</v>
      </c>
      <c r="B1063" s="7" t="s">
        <v>4763</v>
      </c>
      <c r="C1063" s="7" t="s">
        <v>4761</v>
      </c>
      <c r="D1063" s="7" t="s">
        <v>4764</v>
      </c>
      <c r="E1063" s="6" t="s">
        <v>18349</v>
      </c>
      <c r="K1063" s="6" t="str">
        <f t="shared" si="16"/>
        <v>Sang et produits dérivés</v>
      </c>
    </row>
    <row r="1064" spans="1:11" ht="12.75" customHeight="1" x14ac:dyDescent="0.15">
      <c r="A1064" s="6">
        <v>4</v>
      </c>
      <c r="B1064" s="7" t="s">
        <v>4765</v>
      </c>
      <c r="C1064" s="7" t="s">
        <v>4763</v>
      </c>
      <c r="D1064" s="7" t="s">
        <v>4766</v>
      </c>
      <c r="E1064" s="6" t="s">
        <v>18350</v>
      </c>
      <c r="K1064" s="6" t="str">
        <f t="shared" si="16"/>
        <v>Substituts du sang et fractions protéiques plasmatiques</v>
      </c>
    </row>
    <row r="1065" spans="1:11" ht="12.75" customHeight="1" x14ac:dyDescent="0.15">
      <c r="A1065" s="6">
        <v>5</v>
      </c>
      <c r="B1065" s="7" t="s">
        <v>4767</v>
      </c>
      <c r="C1065" s="7" t="s">
        <v>4765</v>
      </c>
      <c r="D1065" s="7" t="s">
        <v>4768</v>
      </c>
      <c r="E1065" s="6" t="s">
        <v>18351</v>
      </c>
      <c r="K1065" s="6" t="str">
        <f t="shared" si="16"/>
        <v>Albumine</v>
      </c>
    </row>
    <row r="1066" spans="1:11" ht="12.75" customHeight="1" x14ac:dyDescent="0.15">
      <c r="A1066" s="6">
        <v>5</v>
      </c>
      <c r="B1066" s="7" t="s">
        <v>4769</v>
      </c>
      <c r="C1066" s="7" t="s">
        <v>4765</v>
      </c>
      <c r="D1066" s="7" t="s">
        <v>4770</v>
      </c>
      <c r="E1066" s="6" t="s">
        <v>18352</v>
      </c>
      <c r="K1066" s="6" t="str">
        <f t="shared" si="16"/>
        <v>Autres fractions protéiques plasmatiques</v>
      </c>
    </row>
    <row r="1067" spans="1:11" ht="12.75" customHeight="1" x14ac:dyDescent="0.15">
      <c r="A1067" s="6">
        <v>5</v>
      </c>
      <c r="B1067" s="7" t="s">
        <v>4771</v>
      </c>
      <c r="C1067" s="7" t="s">
        <v>4765</v>
      </c>
      <c r="D1067" s="7" t="s">
        <v>4772</v>
      </c>
      <c r="E1067" s="6" t="s">
        <v>18353</v>
      </c>
      <c r="K1067" s="6" t="str">
        <f t="shared" si="16"/>
        <v>Substituts du sang fluorocarbonés</v>
      </c>
    </row>
    <row r="1068" spans="1:11" ht="12.75" customHeight="1" x14ac:dyDescent="0.15">
      <c r="A1068" s="6">
        <v>5</v>
      </c>
      <c r="B1068" s="7" t="s">
        <v>4773</v>
      </c>
      <c r="C1068" s="7" t="s">
        <v>4765</v>
      </c>
      <c r="D1068" s="7" t="s">
        <v>4774</v>
      </c>
      <c r="E1068" s="6" t="s">
        <v>18354</v>
      </c>
      <c r="K1068" s="6" t="str">
        <f t="shared" si="16"/>
        <v>Dextran</v>
      </c>
    </row>
    <row r="1069" spans="1:11" ht="12.75" customHeight="1" x14ac:dyDescent="0.15">
      <c r="A1069" s="6">
        <v>5</v>
      </c>
      <c r="B1069" s="7" t="s">
        <v>4775</v>
      </c>
      <c r="C1069" s="7" t="s">
        <v>4765</v>
      </c>
      <c r="D1069" s="7" t="s">
        <v>4776</v>
      </c>
      <c r="E1069" s="6" t="s">
        <v>18355</v>
      </c>
      <c r="K1069" s="6" t="str">
        <f t="shared" si="16"/>
        <v>Gélatines</v>
      </c>
    </row>
    <row r="1070" spans="1:11" ht="12.75" customHeight="1" x14ac:dyDescent="0.15">
      <c r="A1070" s="6">
        <v>5</v>
      </c>
      <c r="B1070" s="7" t="s">
        <v>4777</v>
      </c>
      <c r="C1070" s="7" t="s">
        <v>4765</v>
      </c>
      <c r="D1070" s="7" t="s">
        <v>4778</v>
      </c>
      <c r="E1070" s="6" t="s">
        <v>18356</v>
      </c>
      <c r="K1070" s="6" t="str">
        <f t="shared" si="16"/>
        <v>Hydroxyéthylamidon</v>
      </c>
    </row>
    <row r="1071" spans="1:11" ht="12.75" customHeight="1" x14ac:dyDescent="0.15">
      <c r="A1071" s="6">
        <v>5</v>
      </c>
      <c r="B1071" s="7" t="s">
        <v>4779</v>
      </c>
      <c r="C1071" s="7" t="s">
        <v>4765</v>
      </c>
      <c r="D1071" s="7" t="s">
        <v>4780</v>
      </c>
      <c r="E1071" s="6" t="s">
        <v>18357</v>
      </c>
      <c r="K1071" s="6" t="str">
        <f t="shared" si="16"/>
        <v>Hémoglobine crosfumaril</v>
      </c>
    </row>
    <row r="1072" spans="1:11" ht="12.75" customHeight="1" x14ac:dyDescent="0.15">
      <c r="A1072" s="6">
        <v>5</v>
      </c>
      <c r="B1072" s="7" t="s">
        <v>4781</v>
      </c>
      <c r="C1072" s="7" t="s">
        <v>4765</v>
      </c>
      <c r="D1072" s="7" t="s">
        <v>4782</v>
      </c>
      <c r="E1072" s="6" t="s">
        <v>18358</v>
      </c>
      <c r="K1072" s="6" t="str">
        <f t="shared" si="16"/>
        <v>Hémoglobine raffimère</v>
      </c>
    </row>
    <row r="1073" spans="1:11" ht="12.75" customHeight="1" x14ac:dyDescent="0.15">
      <c r="A1073" s="6">
        <v>5</v>
      </c>
      <c r="B1073" s="7" t="s">
        <v>4783</v>
      </c>
      <c r="C1073" s="7" t="s">
        <v>4765</v>
      </c>
      <c r="D1073" s="7" t="s">
        <v>4784</v>
      </c>
      <c r="E1073" s="6" t="s">
        <v>18359</v>
      </c>
      <c r="K1073" s="6" t="str">
        <f t="shared" si="16"/>
        <v>Hémoglobine glutamer (bovine)</v>
      </c>
    </row>
    <row r="1074" spans="1:11" ht="12.75" customHeight="1" x14ac:dyDescent="0.15">
      <c r="A1074" s="6">
        <v>4</v>
      </c>
      <c r="B1074" s="7" t="s">
        <v>4785</v>
      </c>
      <c r="C1074" s="7" t="s">
        <v>4763</v>
      </c>
      <c r="D1074" s="7" t="s">
        <v>4786</v>
      </c>
      <c r="E1074" s="6" t="s">
        <v>18360</v>
      </c>
      <c r="K1074" s="6" t="str">
        <f t="shared" si="16"/>
        <v>Autres produits sanguins</v>
      </c>
    </row>
    <row r="1075" spans="1:11" ht="12.75" customHeight="1" x14ac:dyDescent="0.15">
      <c r="A1075" s="6">
        <v>5</v>
      </c>
      <c r="B1075" s="7" t="s">
        <v>4787</v>
      </c>
      <c r="C1075" s="7" t="s">
        <v>4785</v>
      </c>
      <c r="D1075" s="7" t="s">
        <v>4788</v>
      </c>
      <c r="E1075" s="6" t="s">
        <v>18361</v>
      </c>
      <c r="K1075" s="6" t="str">
        <f t="shared" si="16"/>
        <v>Érythrocytes</v>
      </c>
    </row>
    <row r="1076" spans="1:11" ht="12.75" customHeight="1" x14ac:dyDescent="0.15">
      <c r="A1076" s="6">
        <v>5</v>
      </c>
      <c r="B1076" s="7" t="s">
        <v>4789</v>
      </c>
      <c r="C1076" s="7" t="s">
        <v>4785</v>
      </c>
      <c r="D1076" s="7" t="s">
        <v>4790</v>
      </c>
      <c r="E1076" s="6" t="s">
        <v>18362</v>
      </c>
      <c r="K1076" s="6" t="str">
        <f t="shared" si="16"/>
        <v>Thrombocytes</v>
      </c>
    </row>
    <row r="1077" spans="1:11" ht="12.75" customHeight="1" x14ac:dyDescent="0.15">
      <c r="A1077" s="6">
        <v>5</v>
      </c>
      <c r="B1077" s="7" t="s">
        <v>4791</v>
      </c>
      <c r="C1077" s="7" t="s">
        <v>4785</v>
      </c>
      <c r="D1077" s="7" t="s">
        <v>4792</v>
      </c>
      <c r="E1077" s="6" t="s">
        <v>18363</v>
      </c>
      <c r="K1077" s="6" t="str">
        <f t="shared" si="16"/>
        <v>Plasma sanguin</v>
      </c>
    </row>
    <row r="1078" spans="1:11" ht="12.75" customHeight="1" x14ac:dyDescent="0.15">
      <c r="A1078" s="6">
        <v>5</v>
      </c>
      <c r="B1078" s="7" t="s">
        <v>4793</v>
      </c>
      <c r="C1078" s="7" t="s">
        <v>4785</v>
      </c>
      <c r="D1078" s="7" t="s">
        <v>4794</v>
      </c>
      <c r="E1078" s="6" t="s">
        <v>18364</v>
      </c>
      <c r="K1078" s="6" t="str">
        <f t="shared" si="16"/>
        <v>Cellules souches du sang du cordon ombilical</v>
      </c>
    </row>
    <row r="1079" spans="1:11" ht="12.75" customHeight="1" x14ac:dyDescent="0.15">
      <c r="A1079" s="6">
        <v>3</v>
      </c>
      <c r="B1079" s="7" t="s">
        <v>4795</v>
      </c>
      <c r="C1079" s="7" t="s">
        <v>4761</v>
      </c>
      <c r="D1079" s="7" t="s">
        <v>4796</v>
      </c>
      <c r="E1079" s="6" t="s">
        <v>18365</v>
      </c>
      <c r="K1079" s="6" t="str">
        <f t="shared" si="16"/>
        <v>Solutions intraveineuses</v>
      </c>
    </row>
    <row r="1080" spans="1:11" ht="12.75" customHeight="1" x14ac:dyDescent="0.15">
      <c r="A1080" s="6">
        <v>4</v>
      </c>
      <c r="B1080" s="7" t="s">
        <v>4797</v>
      </c>
      <c r="C1080" s="7" t="s">
        <v>4795</v>
      </c>
      <c r="D1080" s="7" t="s">
        <v>4798</v>
      </c>
      <c r="E1080" s="6" t="s">
        <v>18366</v>
      </c>
      <c r="K1080" s="6" t="str">
        <f t="shared" si="16"/>
        <v>Solutions pour nutrition parentérale</v>
      </c>
    </row>
    <row r="1081" spans="1:11" ht="12.75" customHeight="1" x14ac:dyDescent="0.15">
      <c r="A1081" s="6">
        <v>5</v>
      </c>
      <c r="B1081" s="7" t="s">
        <v>4799</v>
      </c>
      <c r="C1081" s="7" t="s">
        <v>4797</v>
      </c>
      <c r="D1081" s="7" t="s">
        <v>4800</v>
      </c>
      <c r="E1081" s="6" t="s">
        <v>15714</v>
      </c>
      <c r="K1081" s="6" t="str">
        <f t="shared" si="16"/>
        <v>Acides aminés</v>
      </c>
    </row>
    <row r="1082" spans="1:11" ht="12.75" customHeight="1" x14ac:dyDescent="0.15">
      <c r="A1082" s="6">
        <v>5</v>
      </c>
      <c r="B1082" s="7" t="s">
        <v>4801</v>
      </c>
      <c r="C1082" s="7" t="s">
        <v>4797</v>
      </c>
      <c r="D1082" s="7" t="s">
        <v>4802</v>
      </c>
      <c r="E1082" s="6" t="s">
        <v>18367</v>
      </c>
      <c r="K1082" s="6" t="str">
        <f t="shared" si="16"/>
        <v>Émulsions lipidiques</v>
      </c>
    </row>
    <row r="1083" spans="1:11" ht="12.75" customHeight="1" x14ac:dyDescent="0.15">
      <c r="A1083" s="6">
        <v>5</v>
      </c>
      <c r="B1083" s="7" t="s">
        <v>4803</v>
      </c>
      <c r="C1083" s="7" t="s">
        <v>4797</v>
      </c>
      <c r="D1083" s="7" t="s">
        <v>4804</v>
      </c>
      <c r="E1083" s="6" t="s">
        <v>18368</v>
      </c>
      <c r="K1083" s="6" t="str">
        <f t="shared" si="16"/>
        <v>Glucides</v>
      </c>
    </row>
    <row r="1084" spans="1:11" ht="12.75" customHeight="1" x14ac:dyDescent="0.15">
      <c r="A1084" s="6">
        <v>5</v>
      </c>
      <c r="B1084" s="7" t="s">
        <v>4805</v>
      </c>
      <c r="C1084" s="7" t="s">
        <v>4797</v>
      </c>
      <c r="D1084" s="7" t="s">
        <v>4806</v>
      </c>
      <c r="E1084" s="6" t="s">
        <v>18369</v>
      </c>
      <c r="K1084" s="6" t="str">
        <f t="shared" si="16"/>
        <v>Hydrolysats de protéines</v>
      </c>
    </row>
    <row r="1085" spans="1:11" ht="12.75" customHeight="1" x14ac:dyDescent="0.15">
      <c r="A1085" s="6">
        <v>5</v>
      </c>
      <c r="B1085" s="7" t="s">
        <v>4807</v>
      </c>
      <c r="C1085" s="7" t="s">
        <v>4797</v>
      </c>
      <c r="D1085" s="7" t="s">
        <v>2709</v>
      </c>
      <c r="E1085" s="6" t="s">
        <v>18370</v>
      </c>
      <c r="K1085" s="6" t="str">
        <f t="shared" si="16"/>
        <v>Associations (solutions pour nutrition parentérale)</v>
      </c>
    </row>
    <row r="1086" spans="1:11" ht="12.75" customHeight="1" x14ac:dyDescent="0.15">
      <c r="A1086" s="6">
        <v>4</v>
      </c>
      <c r="B1086" s="7" t="s">
        <v>4808</v>
      </c>
      <c r="C1086" s="7" t="s">
        <v>4795</v>
      </c>
      <c r="D1086" s="7" t="s">
        <v>4809</v>
      </c>
      <c r="E1086" s="6" t="s">
        <v>18371</v>
      </c>
      <c r="K1086" s="6" t="str">
        <f t="shared" si="16"/>
        <v>Solutions modifiant le bilan électrolytique</v>
      </c>
    </row>
    <row r="1087" spans="1:11" ht="12.75" customHeight="1" x14ac:dyDescent="0.15">
      <c r="A1087" s="6">
        <v>5</v>
      </c>
      <c r="B1087" s="7" t="s">
        <v>4810</v>
      </c>
      <c r="C1087" s="7" t="s">
        <v>4808</v>
      </c>
      <c r="D1087" s="7" t="s">
        <v>4811</v>
      </c>
      <c r="E1087" s="6" t="s">
        <v>18372</v>
      </c>
      <c r="K1087" s="6" t="str">
        <f t="shared" si="16"/>
        <v>Électrolytes</v>
      </c>
    </row>
    <row r="1088" spans="1:11" ht="12.75" customHeight="1" x14ac:dyDescent="0.15">
      <c r="A1088" s="6">
        <v>5</v>
      </c>
      <c r="B1088" s="7" t="s">
        <v>4812</v>
      </c>
      <c r="C1088" s="7" t="s">
        <v>4808</v>
      </c>
      <c r="D1088" s="7" t="s">
        <v>4813</v>
      </c>
      <c r="E1088" s="6" t="s">
        <v>18373</v>
      </c>
      <c r="K1088" s="6" t="str">
        <f t="shared" si="16"/>
        <v>Électrolytes avec glucides</v>
      </c>
    </row>
    <row r="1089" spans="1:11" ht="12.75" customHeight="1" x14ac:dyDescent="0.15">
      <c r="A1089" s="6">
        <v>5</v>
      </c>
      <c r="B1089" s="7" t="s">
        <v>4814</v>
      </c>
      <c r="C1089" s="7" t="s">
        <v>4808</v>
      </c>
      <c r="D1089" s="7" t="s">
        <v>4815</v>
      </c>
      <c r="E1089" s="6" t="s">
        <v>18374</v>
      </c>
      <c r="K1089" s="6" t="str">
        <f t="shared" si="16"/>
        <v>Trométamol</v>
      </c>
    </row>
    <row r="1090" spans="1:11" ht="12.75" customHeight="1" x14ac:dyDescent="0.15">
      <c r="A1090" s="6">
        <v>5</v>
      </c>
      <c r="B1090" s="7" t="s">
        <v>4816</v>
      </c>
      <c r="C1090" s="7" t="s">
        <v>4808</v>
      </c>
      <c r="D1090" s="7" t="s">
        <v>4817</v>
      </c>
      <c r="E1090" s="6" t="s">
        <v>18375</v>
      </c>
      <c r="K1090" s="6" t="str">
        <f t="shared" si="16"/>
        <v>Électrolytes en association avec d'autres substances</v>
      </c>
    </row>
    <row r="1091" spans="1:11" ht="12.75" customHeight="1" x14ac:dyDescent="0.15">
      <c r="A1091" s="6">
        <v>4</v>
      </c>
      <c r="B1091" s="7" t="s">
        <v>4818</v>
      </c>
      <c r="C1091" s="7" t="s">
        <v>4795</v>
      </c>
      <c r="D1091" s="7" t="s">
        <v>4819</v>
      </c>
      <c r="E1091" s="6" t="s">
        <v>18376</v>
      </c>
      <c r="K1091" s="6" t="str">
        <f t="shared" ref="K1091:K1154" si="17">UPPER(LEFT(E1091,1))&amp;RIGHT(E1091,LEN(E1091)-1)</f>
        <v>Solutions produisant une diurése osmotique</v>
      </c>
    </row>
    <row r="1092" spans="1:11" ht="12.75" customHeight="1" x14ac:dyDescent="0.15">
      <c r="A1092" s="6">
        <v>5</v>
      </c>
      <c r="B1092" s="7" t="s">
        <v>4820</v>
      </c>
      <c r="C1092" s="7" t="s">
        <v>4818</v>
      </c>
      <c r="D1092" s="7" t="s">
        <v>3423</v>
      </c>
      <c r="E1092" s="6" t="s">
        <v>17744</v>
      </c>
      <c r="K1092" s="6" t="str">
        <f t="shared" si="17"/>
        <v>Mannitol</v>
      </c>
    </row>
    <row r="1093" spans="1:11" ht="12.75" customHeight="1" x14ac:dyDescent="0.15">
      <c r="A1093" s="6">
        <v>5</v>
      </c>
      <c r="B1093" s="7" t="s">
        <v>4821</v>
      </c>
      <c r="C1093" s="7" t="s">
        <v>4818</v>
      </c>
      <c r="D1093" s="7" t="s">
        <v>4822</v>
      </c>
      <c r="E1093" s="6" t="s">
        <v>18377</v>
      </c>
      <c r="K1093" s="6" t="str">
        <f t="shared" si="17"/>
        <v>Urée</v>
      </c>
    </row>
    <row r="1094" spans="1:11" ht="12.75" customHeight="1" x14ac:dyDescent="0.15">
      <c r="A1094" s="6">
        <v>3</v>
      </c>
      <c r="B1094" s="7" t="s">
        <v>4823</v>
      </c>
      <c r="C1094" s="7" t="s">
        <v>4761</v>
      </c>
      <c r="D1094" s="7" t="s">
        <v>4824</v>
      </c>
      <c r="E1094" s="6" t="s">
        <v>18378</v>
      </c>
      <c r="K1094" s="6" t="str">
        <f t="shared" si="17"/>
        <v>Solutions d'irrigation</v>
      </c>
    </row>
    <row r="1095" spans="1:11" ht="12.75" customHeight="1" x14ac:dyDescent="0.15">
      <c r="A1095" s="6">
        <v>4</v>
      </c>
      <c r="B1095" s="7" t="s">
        <v>4825</v>
      </c>
      <c r="C1095" s="7" t="s">
        <v>4823</v>
      </c>
      <c r="D1095" s="7" t="s">
        <v>4826</v>
      </c>
      <c r="E1095" s="6" t="s">
        <v>18379</v>
      </c>
      <c r="K1095" s="6" t="str">
        <f t="shared" si="17"/>
        <v>Anti-infectieux</v>
      </c>
    </row>
    <row r="1096" spans="1:11" ht="12.75" customHeight="1" x14ac:dyDescent="0.15">
      <c r="A1096" s="6">
        <v>5</v>
      </c>
      <c r="B1096" s="7" t="s">
        <v>4827</v>
      </c>
      <c r="C1096" s="7" t="s">
        <v>4825</v>
      </c>
      <c r="D1096" s="7" t="s">
        <v>4828</v>
      </c>
      <c r="E1096" s="6" t="s">
        <v>18380</v>
      </c>
      <c r="K1096" s="6" t="str">
        <f t="shared" si="17"/>
        <v>Cétylpyridinium</v>
      </c>
    </row>
    <row r="1097" spans="1:11" ht="12.75" customHeight="1" x14ac:dyDescent="0.15">
      <c r="A1097" s="6">
        <v>5</v>
      </c>
      <c r="B1097" s="7" t="s">
        <v>4829</v>
      </c>
      <c r="C1097" s="7" t="s">
        <v>4825</v>
      </c>
      <c r="D1097" s="7" t="s">
        <v>2717</v>
      </c>
      <c r="E1097" s="6" t="s">
        <v>17412</v>
      </c>
      <c r="K1097" s="6" t="str">
        <f t="shared" si="17"/>
        <v>Chlorhexidine</v>
      </c>
    </row>
    <row r="1098" spans="1:11" ht="12.75" customHeight="1" x14ac:dyDescent="0.15">
      <c r="A1098" s="6">
        <v>5</v>
      </c>
      <c r="B1098" s="7" t="s">
        <v>4830</v>
      </c>
      <c r="C1098" s="7" t="s">
        <v>4825</v>
      </c>
      <c r="D1098" s="7" t="s">
        <v>4831</v>
      </c>
      <c r="E1098" s="6" t="s">
        <v>18381</v>
      </c>
      <c r="K1098" s="6" t="str">
        <f t="shared" si="17"/>
        <v>Nitrofurazone</v>
      </c>
    </row>
    <row r="1099" spans="1:11" ht="12.75" customHeight="1" x14ac:dyDescent="0.15">
      <c r="A1099" s="6">
        <v>5</v>
      </c>
      <c r="B1099" s="7" t="s">
        <v>4832</v>
      </c>
      <c r="C1099" s="7" t="s">
        <v>4825</v>
      </c>
      <c r="D1099" s="7" t="s">
        <v>4833</v>
      </c>
      <c r="E1099" s="6" t="s">
        <v>18382</v>
      </c>
      <c r="K1099" s="6" t="str">
        <f t="shared" si="17"/>
        <v>Sulfaméthizole</v>
      </c>
    </row>
    <row r="1100" spans="1:11" ht="12.75" customHeight="1" x14ac:dyDescent="0.15">
      <c r="A1100" s="6">
        <v>5</v>
      </c>
      <c r="B1100" s="7" t="s">
        <v>4834</v>
      </c>
      <c r="C1100" s="7" t="s">
        <v>4825</v>
      </c>
      <c r="D1100" s="7" t="s">
        <v>4835</v>
      </c>
      <c r="E1100" s="6" t="s">
        <v>18383</v>
      </c>
      <c r="K1100" s="6" t="str">
        <f t="shared" si="17"/>
        <v>Taurolidine</v>
      </c>
    </row>
    <row r="1101" spans="1:11" ht="12.75" customHeight="1" x14ac:dyDescent="0.15">
      <c r="A1101" s="6">
        <v>5</v>
      </c>
      <c r="B1101" s="7" t="s">
        <v>4836</v>
      </c>
      <c r="C1101" s="7" t="s">
        <v>4825</v>
      </c>
      <c r="D1101" s="7" t="s">
        <v>4837</v>
      </c>
      <c r="E1101" s="6" t="s">
        <v>18384</v>
      </c>
      <c r="K1101" s="6" t="str">
        <f t="shared" si="17"/>
        <v>Acide mandélique</v>
      </c>
    </row>
    <row r="1102" spans="1:11" ht="12.75" customHeight="1" x14ac:dyDescent="0.15">
      <c r="A1102" s="6">
        <v>5</v>
      </c>
      <c r="B1102" s="7" t="s">
        <v>4838</v>
      </c>
      <c r="C1102" s="7" t="s">
        <v>4825</v>
      </c>
      <c r="D1102" s="7" t="s">
        <v>4839</v>
      </c>
      <c r="E1102" s="6" t="s">
        <v>18385</v>
      </c>
      <c r="K1102" s="6" t="str">
        <f t="shared" si="17"/>
        <v>Noxytioline</v>
      </c>
    </row>
    <row r="1103" spans="1:11" ht="12.75" customHeight="1" x14ac:dyDescent="0.15">
      <c r="A1103" s="6">
        <v>5</v>
      </c>
      <c r="B1103" s="7" t="s">
        <v>4840</v>
      </c>
      <c r="C1103" s="7" t="s">
        <v>4825</v>
      </c>
      <c r="D1103" s="7" t="s">
        <v>4841</v>
      </c>
      <c r="E1103" s="6" t="s">
        <v>18386</v>
      </c>
      <c r="K1103" s="6" t="str">
        <f t="shared" si="17"/>
        <v>Lactate d'éthacridine</v>
      </c>
    </row>
    <row r="1104" spans="1:11" ht="12.75" customHeight="1" x14ac:dyDescent="0.15">
      <c r="A1104" s="6">
        <v>5</v>
      </c>
      <c r="B1104" s="7" t="s">
        <v>4842</v>
      </c>
      <c r="C1104" s="7" t="s">
        <v>4825</v>
      </c>
      <c r="D1104" s="7" t="s">
        <v>2727</v>
      </c>
      <c r="E1104" s="6" t="s">
        <v>17416</v>
      </c>
      <c r="K1104" s="6" t="str">
        <f t="shared" si="17"/>
        <v>Néomycine</v>
      </c>
    </row>
    <row r="1105" spans="1:11" ht="12.75" customHeight="1" x14ac:dyDescent="0.15">
      <c r="A1105" s="6">
        <v>5</v>
      </c>
      <c r="B1105" s="7" t="s">
        <v>4843</v>
      </c>
      <c r="C1105" s="7" t="s">
        <v>4825</v>
      </c>
      <c r="D1105" s="7" t="s">
        <v>2709</v>
      </c>
      <c r="E1105" s="6" t="s">
        <v>18387</v>
      </c>
      <c r="K1105" s="6" t="str">
        <f t="shared" si="17"/>
        <v>Associations (anti-infectieux)</v>
      </c>
    </row>
    <row r="1106" spans="1:11" ht="12.75" customHeight="1" x14ac:dyDescent="0.15">
      <c r="A1106" s="6">
        <v>4</v>
      </c>
      <c r="B1106" s="7" t="s">
        <v>4844</v>
      </c>
      <c r="C1106" s="7" t="s">
        <v>4823</v>
      </c>
      <c r="D1106" s="7" t="s">
        <v>4845</v>
      </c>
      <c r="E1106" s="6" t="s">
        <v>18388</v>
      </c>
      <c r="K1106" s="6" t="str">
        <f t="shared" si="17"/>
        <v>Solutions salines</v>
      </c>
    </row>
    <row r="1107" spans="1:11" ht="12.75" customHeight="1" x14ac:dyDescent="0.15">
      <c r="A1107" s="6">
        <v>5</v>
      </c>
      <c r="B1107" s="7" t="s">
        <v>4846</v>
      </c>
      <c r="C1107" s="7" t="s">
        <v>4844</v>
      </c>
      <c r="D1107" s="7" t="s">
        <v>4158</v>
      </c>
      <c r="E1107" s="6" t="s">
        <v>18071</v>
      </c>
      <c r="K1107" s="6" t="str">
        <f t="shared" si="17"/>
        <v>Chlorure de sodium</v>
      </c>
    </row>
    <row r="1108" spans="1:11" ht="12.75" customHeight="1" x14ac:dyDescent="0.15">
      <c r="A1108" s="6">
        <v>5</v>
      </c>
      <c r="B1108" s="7" t="s">
        <v>4847</v>
      </c>
      <c r="C1108" s="7" t="s">
        <v>4844</v>
      </c>
      <c r="D1108" s="7" t="s">
        <v>4848</v>
      </c>
      <c r="E1108" s="6" t="s">
        <v>18389</v>
      </c>
      <c r="K1108" s="6" t="str">
        <f t="shared" si="17"/>
        <v>Citrate de sodium</v>
      </c>
    </row>
    <row r="1109" spans="1:11" ht="12.75" customHeight="1" x14ac:dyDescent="0.15">
      <c r="A1109" s="6">
        <v>5</v>
      </c>
      <c r="B1109" s="7" t="s">
        <v>4849</v>
      </c>
      <c r="C1109" s="7" t="s">
        <v>4844</v>
      </c>
      <c r="D1109" s="7" t="s">
        <v>3429</v>
      </c>
      <c r="E1109" s="6" t="s">
        <v>17747</v>
      </c>
      <c r="K1109" s="6" t="str">
        <f t="shared" si="17"/>
        <v>Citrate de magnésium</v>
      </c>
    </row>
    <row r="1110" spans="1:11" ht="12.75" customHeight="1" x14ac:dyDescent="0.15">
      <c r="A1110" s="6">
        <v>5</v>
      </c>
      <c r="B1110" s="7" t="s">
        <v>4850</v>
      </c>
      <c r="C1110" s="7" t="s">
        <v>4844</v>
      </c>
      <c r="D1110" s="7" t="s">
        <v>4851</v>
      </c>
      <c r="E1110" s="6" t="s">
        <v>18390</v>
      </c>
      <c r="K1110" s="6" t="str">
        <f t="shared" si="17"/>
        <v>Bicarbonate de sodium</v>
      </c>
    </row>
    <row r="1111" spans="1:11" ht="12.75" customHeight="1" x14ac:dyDescent="0.15">
      <c r="A1111" s="6">
        <v>5</v>
      </c>
      <c r="B1111" s="7" t="s">
        <v>4852</v>
      </c>
      <c r="C1111" s="7" t="s">
        <v>4844</v>
      </c>
      <c r="D1111" s="7" t="s">
        <v>2709</v>
      </c>
      <c r="E1111" s="6" t="s">
        <v>18391</v>
      </c>
      <c r="K1111" s="6" t="str">
        <f t="shared" si="17"/>
        <v>Associations (solutions salines)</v>
      </c>
    </row>
    <row r="1112" spans="1:11" ht="12.75" customHeight="1" x14ac:dyDescent="0.15">
      <c r="A1112" s="6">
        <v>4</v>
      </c>
      <c r="B1112" s="7" t="s">
        <v>4853</v>
      </c>
      <c r="C1112" s="7" t="s">
        <v>4823</v>
      </c>
      <c r="D1112" s="7" t="s">
        <v>4854</v>
      </c>
      <c r="E1112" s="6" t="s">
        <v>18392</v>
      </c>
      <c r="K1112" s="6" t="str">
        <f t="shared" si="17"/>
        <v>Autres solutions d'irrigation</v>
      </c>
    </row>
    <row r="1113" spans="1:11" ht="12.75" customHeight="1" x14ac:dyDescent="0.15">
      <c r="A1113" s="6">
        <v>5</v>
      </c>
      <c r="B1113" s="7" t="s">
        <v>4855</v>
      </c>
      <c r="C1113" s="7" t="s">
        <v>4853</v>
      </c>
      <c r="D1113" s="7" t="s">
        <v>4856</v>
      </c>
      <c r="E1113" s="6" t="s">
        <v>18393</v>
      </c>
      <c r="K1113" s="6" t="str">
        <f t="shared" si="17"/>
        <v>Glucose</v>
      </c>
    </row>
    <row r="1114" spans="1:11" ht="12.75" customHeight="1" x14ac:dyDescent="0.15">
      <c r="A1114" s="6">
        <v>5</v>
      </c>
      <c r="B1114" s="7" t="s">
        <v>4857</v>
      </c>
      <c r="C1114" s="7" t="s">
        <v>4853</v>
      </c>
      <c r="D1114" s="7" t="s">
        <v>3427</v>
      </c>
      <c r="E1114" s="6" t="s">
        <v>17746</v>
      </c>
      <c r="K1114" s="6" t="str">
        <f t="shared" si="17"/>
        <v>Sorbitol</v>
      </c>
    </row>
    <row r="1115" spans="1:11" ht="12.75" customHeight="1" x14ac:dyDescent="0.15">
      <c r="A1115" s="6">
        <v>5</v>
      </c>
      <c r="B1115" s="7" t="s">
        <v>4858</v>
      </c>
      <c r="C1115" s="7" t="s">
        <v>4853</v>
      </c>
      <c r="D1115" s="7" t="s">
        <v>4859</v>
      </c>
      <c r="E1115" s="6" t="s">
        <v>18394</v>
      </c>
      <c r="K1115" s="6" t="str">
        <f t="shared" si="17"/>
        <v>Glycine</v>
      </c>
    </row>
    <row r="1116" spans="1:11" ht="12.75" customHeight="1" x14ac:dyDescent="0.15">
      <c r="A1116" s="6">
        <v>5</v>
      </c>
      <c r="B1116" s="7" t="s">
        <v>4860</v>
      </c>
      <c r="C1116" s="7" t="s">
        <v>4853</v>
      </c>
      <c r="D1116" s="7" t="s">
        <v>3423</v>
      </c>
      <c r="E1116" s="6" t="s">
        <v>17744</v>
      </c>
      <c r="K1116" s="6" t="str">
        <f t="shared" si="17"/>
        <v>Mannitol</v>
      </c>
    </row>
    <row r="1117" spans="1:11" ht="12.75" customHeight="1" x14ac:dyDescent="0.15">
      <c r="A1117" s="6">
        <v>5</v>
      </c>
      <c r="B1117" s="7" t="s">
        <v>4861</v>
      </c>
      <c r="C1117" s="7" t="s">
        <v>4853</v>
      </c>
      <c r="D1117" s="7" t="s">
        <v>2709</v>
      </c>
      <c r="E1117" s="6" t="s">
        <v>18395</v>
      </c>
      <c r="K1117" s="6" t="str">
        <f t="shared" si="17"/>
        <v>Associations (autres solutions d'irrigation)</v>
      </c>
    </row>
    <row r="1118" spans="1:11" ht="12.75" customHeight="1" x14ac:dyDescent="0.15">
      <c r="A1118" s="6">
        <v>3</v>
      </c>
      <c r="B1118" s="7" t="s">
        <v>4862</v>
      </c>
      <c r="C1118" s="7" t="s">
        <v>4761</v>
      </c>
      <c r="D1118" s="7" t="s">
        <v>4863</v>
      </c>
      <c r="E1118" s="6" t="s">
        <v>18396</v>
      </c>
      <c r="K1118" s="6" t="str">
        <f t="shared" si="17"/>
        <v>Solutions pour dialyse péritonéale</v>
      </c>
    </row>
    <row r="1119" spans="1:11" ht="12.75" customHeight="1" x14ac:dyDescent="0.15">
      <c r="A1119" s="6">
        <v>4</v>
      </c>
      <c r="B1119" s="7" t="s">
        <v>4864</v>
      </c>
      <c r="C1119" s="7" t="s">
        <v>4862</v>
      </c>
      <c r="D1119" s="7" t="s">
        <v>4865</v>
      </c>
      <c r="E1119" s="6" t="s">
        <v>18397</v>
      </c>
      <c r="K1119" s="6" t="str">
        <f t="shared" si="17"/>
        <v>Solutions isotoniques</v>
      </c>
    </row>
    <row r="1120" spans="1:11" ht="12.75" customHeight="1" x14ac:dyDescent="0.15">
      <c r="A1120" s="6">
        <v>4</v>
      </c>
      <c r="B1120" s="7" t="s">
        <v>4866</v>
      </c>
      <c r="C1120" s="7" t="s">
        <v>4862</v>
      </c>
      <c r="D1120" s="7" t="s">
        <v>4867</v>
      </c>
      <c r="E1120" s="6" t="s">
        <v>18398</v>
      </c>
      <c r="K1120" s="6" t="str">
        <f t="shared" si="17"/>
        <v>Solutions hypertoniques</v>
      </c>
    </row>
    <row r="1121" spans="1:11" ht="12.75" customHeight="1" x14ac:dyDescent="0.15">
      <c r="A1121" s="6">
        <v>3</v>
      </c>
      <c r="B1121" s="7" t="s">
        <v>4868</v>
      </c>
      <c r="C1121" s="7" t="s">
        <v>4761</v>
      </c>
      <c r="D1121" s="7" t="s">
        <v>4869</v>
      </c>
      <c r="E1121" s="6" t="s">
        <v>18399</v>
      </c>
      <c r="K1121" s="6" t="str">
        <f t="shared" si="17"/>
        <v>Additifs pour solutions intraveineuses</v>
      </c>
    </row>
    <row r="1122" spans="1:11" ht="12.75" customHeight="1" x14ac:dyDescent="0.15">
      <c r="A1122" s="6">
        <v>4</v>
      </c>
      <c r="B1122" s="7" t="s">
        <v>4870</v>
      </c>
      <c r="C1122" s="7" t="s">
        <v>4868</v>
      </c>
      <c r="D1122" s="7" t="s">
        <v>4871</v>
      </c>
      <c r="E1122" s="6" t="s">
        <v>18400</v>
      </c>
      <c r="K1122" s="6" t="str">
        <f t="shared" si="17"/>
        <v>Solutions d'électrolytes</v>
      </c>
    </row>
    <row r="1123" spans="1:11" ht="12.75" customHeight="1" x14ac:dyDescent="0.15">
      <c r="A1123" s="6">
        <v>5</v>
      </c>
      <c r="B1123" s="7" t="s">
        <v>4872</v>
      </c>
      <c r="C1123" s="7" t="s">
        <v>4870</v>
      </c>
      <c r="D1123" s="7" t="s">
        <v>4140</v>
      </c>
      <c r="E1123" s="6" t="s">
        <v>18063</v>
      </c>
      <c r="K1123" s="6" t="str">
        <f t="shared" si="17"/>
        <v>Chlorure de potassium</v>
      </c>
    </row>
    <row r="1124" spans="1:11" ht="12.75" customHeight="1" x14ac:dyDescent="0.15">
      <c r="A1124" s="6">
        <v>5</v>
      </c>
      <c r="B1124" s="7" t="s">
        <v>4873</v>
      </c>
      <c r="C1124" s="7" t="s">
        <v>4870</v>
      </c>
      <c r="D1124" s="7" t="s">
        <v>4851</v>
      </c>
      <c r="E1124" s="6" t="s">
        <v>18390</v>
      </c>
      <c r="K1124" s="6" t="str">
        <f t="shared" si="17"/>
        <v>Bicarbonate de sodium</v>
      </c>
    </row>
    <row r="1125" spans="1:11" ht="12.75" customHeight="1" x14ac:dyDescent="0.15">
      <c r="A1125" s="6">
        <v>5</v>
      </c>
      <c r="B1125" s="7" t="s">
        <v>4874</v>
      </c>
      <c r="C1125" s="7" t="s">
        <v>4870</v>
      </c>
      <c r="D1125" s="7" t="s">
        <v>4158</v>
      </c>
      <c r="E1125" s="6" t="s">
        <v>18071</v>
      </c>
      <c r="K1125" s="6" t="str">
        <f t="shared" si="17"/>
        <v>Chlorure de sodium</v>
      </c>
    </row>
    <row r="1126" spans="1:11" ht="12.75" customHeight="1" x14ac:dyDescent="0.15">
      <c r="A1126" s="6">
        <v>5</v>
      </c>
      <c r="B1126" s="7" t="s">
        <v>4875</v>
      </c>
      <c r="C1126" s="7" t="s">
        <v>4870</v>
      </c>
      <c r="D1126" s="7" t="s">
        <v>4876</v>
      </c>
      <c r="E1126" s="6" t="s">
        <v>18401</v>
      </c>
      <c r="K1126" s="6" t="str">
        <f t="shared" si="17"/>
        <v>Chlorure d'ammonium</v>
      </c>
    </row>
    <row r="1127" spans="1:11" ht="12.75" customHeight="1" x14ac:dyDescent="0.15">
      <c r="A1127" s="6">
        <v>5</v>
      </c>
      <c r="B1127" s="7" t="s">
        <v>4877</v>
      </c>
      <c r="C1127" s="7" t="s">
        <v>4870</v>
      </c>
      <c r="D1127" s="7" t="s">
        <v>3409</v>
      </c>
      <c r="E1127" s="6" t="s">
        <v>17737</v>
      </c>
      <c r="K1127" s="6" t="str">
        <f t="shared" si="17"/>
        <v>Sulfate de magnésium</v>
      </c>
    </row>
    <row r="1128" spans="1:11" ht="25.5" customHeight="1" x14ac:dyDescent="0.15">
      <c r="A1128" s="6">
        <v>5</v>
      </c>
      <c r="B1128" s="7" t="s">
        <v>4878</v>
      </c>
      <c r="C1128" s="7" t="s">
        <v>4870</v>
      </c>
      <c r="D1128" s="7" t="s">
        <v>4879</v>
      </c>
      <c r="E1128" s="6" t="s">
        <v>18402</v>
      </c>
      <c r="K1128" s="6" t="str">
        <f t="shared" si="17"/>
        <v>Phosphate de potassium, associations avec d'autres sels de potassium incluses</v>
      </c>
    </row>
    <row r="1129" spans="1:11" ht="12.75" customHeight="1" x14ac:dyDescent="0.15">
      <c r="A1129" s="6">
        <v>5</v>
      </c>
      <c r="B1129" s="7" t="s">
        <v>4880</v>
      </c>
      <c r="C1129" s="7" t="s">
        <v>4870</v>
      </c>
      <c r="D1129" s="7" t="s">
        <v>4118</v>
      </c>
      <c r="E1129" s="6" t="s">
        <v>18054</v>
      </c>
      <c r="K1129" s="6" t="str">
        <f t="shared" si="17"/>
        <v>Chlorure de calcium</v>
      </c>
    </row>
    <row r="1130" spans="1:11" ht="12.75" customHeight="1" x14ac:dyDescent="0.15">
      <c r="A1130" s="6">
        <v>5</v>
      </c>
      <c r="B1130" s="7" t="s">
        <v>4881</v>
      </c>
      <c r="C1130" s="7" t="s">
        <v>4870</v>
      </c>
      <c r="D1130" s="7" t="s">
        <v>4882</v>
      </c>
      <c r="E1130" s="6" t="s">
        <v>18403</v>
      </c>
      <c r="K1130" s="6" t="str">
        <f t="shared" si="17"/>
        <v>Acétate de sodium</v>
      </c>
    </row>
    <row r="1131" spans="1:11" ht="12.75" customHeight="1" x14ac:dyDescent="0.15">
      <c r="A1131" s="6">
        <v>5</v>
      </c>
      <c r="B1131" s="7" t="s">
        <v>4883</v>
      </c>
      <c r="C1131" s="7" t="s">
        <v>4870</v>
      </c>
      <c r="D1131" s="7" t="s">
        <v>3425</v>
      </c>
      <c r="E1131" s="6" t="s">
        <v>17745</v>
      </c>
      <c r="K1131" s="6" t="str">
        <f t="shared" si="17"/>
        <v>Phosphate de sodium</v>
      </c>
    </row>
    <row r="1132" spans="1:11" ht="12.75" customHeight="1" x14ac:dyDescent="0.15">
      <c r="A1132" s="6">
        <v>5</v>
      </c>
      <c r="B1132" s="7" t="s">
        <v>4884</v>
      </c>
      <c r="C1132" s="7" t="s">
        <v>4870</v>
      </c>
      <c r="D1132" s="7" t="s">
        <v>4885</v>
      </c>
      <c r="E1132" s="6" t="s">
        <v>18404</v>
      </c>
      <c r="K1132" s="6" t="str">
        <f t="shared" si="17"/>
        <v>Phosphate de magnésium</v>
      </c>
    </row>
    <row r="1133" spans="1:11" ht="12.75" customHeight="1" x14ac:dyDescent="0.15">
      <c r="A1133" s="6">
        <v>5</v>
      </c>
      <c r="B1133" s="7" t="s">
        <v>4886</v>
      </c>
      <c r="C1133" s="7" t="s">
        <v>4870</v>
      </c>
      <c r="D1133" s="7" t="s">
        <v>4171</v>
      </c>
      <c r="E1133" s="6" t="s">
        <v>16918</v>
      </c>
      <c r="K1133" s="6" t="str">
        <f t="shared" si="17"/>
        <v>Chlorure de magnésium</v>
      </c>
    </row>
    <row r="1134" spans="1:11" ht="12.75" customHeight="1" x14ac:dyDescent="0.15">
      <c r="A1134" s="6">
        <v>5</v>
      </c>
      <c r="B1134" s="7" t="s">
        <v>4887</v>
      </c>
      <c r="C1134" s="7" t="s">
        <v>4870</v>
      </c>
      <c r="D1134" s="7" t="s">
        <v>4888</v>
      </c>
      <c r="E1134" s="6" t="s">
        <v>18405</v>
      </c>
      <c r="K1134" s="6" t="str">
        <f t="shared" si="17"/>
        <v>Chlorure de zinc</v>
      </c>
    </row>
    <row r="1135" spans="1:11" ht="12.75" customHeight="1" x14ac:dyDescent="0.15">
      <c r="A1135" s="6">
        <v>5</v>
      </c>
      <c r="B1135" s="7" t="s">
        <v>4889</v>
      </c>
      <c r="C1135" s="7" t="s">
        <v>4870</v>
      </c>
      <c r="D1135" s="7" t="s">
        <v>3711</v>
      </c>
      <c r="E1135" s="6" t="s">
        <v>17867</v>
      </c>
      <c r="K1135" s="6" t="str">
        <f t="shared" si="17"/>
        <v>Acide chlorhydrique</v>
      </c>
    </row>
    <row r="1136" spans="1:11" ht="12.75" customHeight="1" x14ac:dyDescent="0.15">
      <c r="A1136" s="6">
        <v>5</v>
      </c>
      <c r="B1136" s="7" t="s">
        <v>4890</v>
      </c>
      <c r="C1136" s="7" t="s">
        <v>4870</v>
      </c>
      <c r="D1136" s="7" t="s">
        <v>4891</v>
      </c>
      <c r="E1136" s="6" t="s">
        <v>18406</v>
      </c>
      <c r="K1136" s="6" t="str">
        <f t="shared" si="17"/>
        <v>Glycérophosphate de sodium</v>
      </c>
    </row>
    <row r="1137" spans="1:11" ht="12.75" customHeight="1" x14ac:dyDescent="0.15">
      <c r="A1137" s="6">
        <v>5</v>
      </c>
      <c r="B1137" s="7" t="s">
        <v>4892</v>
      </c>
      <c r="C1137" s="7" t="s">
        <v>4870</v>
      </c>
      <c r="D1137" s="7" t="s">
        <v>4893</v>
      </c>
      <c r="E1137" s="6" t="s">
        <v>18407</v>
      </c>
      <c r="K1137" s="6" t="str">
        <f t="shared" si="17"/>
        <v>Lactate de potassium</v>
      </c>
    </row>
    <row r="1138" spans="1:11" ht="12.75" customHeight="1" x14ac:dyDescent="0.15">
      <c r="A1138" s="6">
        <v>5</v>
      </c>
      <c r="B1138" s="7" t="s">
        <v>4894</v>
      </c>
      <c r="C1138" s="7" t="s">
        <v>4870</v>
      </c>
      <c r="D1138" s="7" t="s">
        <v>4895</v>
      </c>
      <c r="E1138" s="6" t="s">
        <v>18408</v>
      </c>
      <c r="K1138" s="6" t="str">
        <f t="shared" si="17"/>
        <v>Solutions cardioplégiques</v>
      </c>
    </row>
    <row r="1139" spans="1:11" ht="12.75" customHeight="1" x14ac:dyDescent="0.15">
      <c r="A1139" s="6">
        <v>5</v>
      </c>
      <c r="B1139" s="7" t="s">
        <v>4896</v>
      </c>
      <c r="C1139" s="7" t="s">
        <v>4870</v>
      </c>
      <c r="D1139" s="7" t="s">
        <v>4897</v>
      </c>
      <c r="E1139" s="6" t="s">
        <v>18409</v>
      </c>
      <c r="K1139" s="6" t="str">
        <f t="shared" si="17"/>
        <v>Acétate de potassium</v>
      </c>
    </row>
    <row r="1140" spans="1:11" ht="12.75" customHeight="1" x14ac:dyDescent="0.15">
      <c r="A1140" s="6">
        <v>5</v>
      </c>
      <c r="B1140" s="7" t="s">
        <v>4898</v>
      </c>
      <c r="C1140" s="7" t="s">
        <v>4870</v>
      </c>
      <c r="D1140" s="7" t="s">
        <v>4163</v>
      </c>
      <c r="E1140" s="6" t="s">
        <v>18072</v>
      </c>
      <c r="K1140" s="6" t="str">
        <f t="shared" si="17"/>
        <v>Sulfate de zinc</v>
      </c>
    </row>
    <row r="1141" spans="1:11" ht="12.75" customHeight="1" x14ac:dyDescent="0.2">
      <c r="A1141" s="6">
        <v>5</v>
      </c>
      <c r="B1141" s="7" t="s">
        <v>4899</v>
      </c>
      <c r="C1141" s="7" t="s">
        <v>4870</v>
      </c>
      <c r="D1141" t="s">
        <v>4111</v>
      </c>
      <c r="E1141" s="2" t="s">
        <v>18051</v>
      </c>
      <c r="F1141" s="6" t="s">
        <v>2763</v>
      </c>
      <c r="G1141" s="9">
        <v>45314</v>
      </c>
      <c r="K1141" s="6" t="str">
        <f t="shared" si="17"/>
        <v>Gluconate de calcium</v>
      </c>
    </row>
    <row r="1142" spans="1:11" ht="12.75" customHeight="1" x14ac:dyDescent="0.2">
      <c r="A1142" s="6">
        <v>5</v>
      </c>
      <c r="B1142" s="7" t="s">
        <v>4900</v>
      </c>
      <c r="C1142" s="7" t="s">
        <v>4870</v>
      </c>
      <c r="D1142" t="s">
        <v>4200</v>
      </c>
      <c r="E1142" s="2" t="s">
        <v>18087</v>
      </c>
      <c r="F1142" s="6" t="s">
        <v>2763</v>
      </c>
      <c r="G1142" s="9">
        <v>45314</v>
      </c>
      <c r="K1142" s="6" t="str">
        <f t="shared" si="17"/>
        <v>Sélénite de sodium</v>
      </c>
    </row>
    <row r="1143" spans="1:11" ht="12.75" customHeight="1" x14ac:dyDescent="0.15">
      <c r="A1143" s="6">
        <v>5</v>
      </c>
      <c r="B1143" s="7" t="s">
        <v>4901</v>
      </c>
      <c r="C1143" s="7" t="s">
        <v>4870</v>
      </c>
      <c r="D1143" s="7" t="s">
        <v>4902</v>
      </c>
      <c r="E1143" s="6" t="s">
        <v>18410</v>
      </c>
      <c r="K1143" s="6" t="str">
        <f t="shared" si="17"/>
        <v>Associations d'électrolytes</v>
      </c>
    </row>
    <row r="1144" spans="1:11" ht="12.75" customHeight="1" x14ac:dyDescent="0.15">
      <c r="A1144" s="6">
        <v>5</v>
      </c>
      <c r="B1144" s="7" t="s">
        <v>4903</v>
      </c>
      <c r="C1144" s="7" t="s">
        <v>4870</v>
      </c>
      <c r="D1144" s="7" t="s">
        <v>4817</v>
      </c>
      <c r="E1144" s="6" t="s">
        <v>18375</v>
      </c>
      <c r="K1144" s="6" t="str">
        <f t="shared" si="17"/>
        <v>Électrolytes en association avec d'autres substances</v>
      </c>
    </row>
    <row r="1145" spans="1:11" ht="12.75" customHeight="1" x14ac:dyDescent="0.15">
      <c r="A1145" s="6">
        <v>4</v>
      </c>
      <c r="B1145" s="7" t="s">
        <v>4904</v>
      </c>
      <c r="C1145" s="7" t="s">
        <v>4868</v>
      </c>
      <c r="D1145" s="7" t="s">
        <v>4541</v>
      </c>
      <c r="E1145" s="6" t="s">
        <v>15714</v>
      </c>
      <c r="K1145" s="6" t="str">
        <f t="shared" si="17"/>
        <v>Acides aminés</v>
      </c>
    </row>
    <row r="1146" spans="1:11" ht="12.75" customHeight="1" x14ac:dyDescent="0.15">
      <c r="A1146" s="6">
        <v>5</v>
      </c>
      <c r="B1146" s="7" t="s">
        <v>4905</v>
      </c>
      <c r="C1146" s="7" t="s">
        <v>4904</v>
      </c>
      <c r="D1146" s="7" t="s">
        <v>4906</v>
      </c>
      <c r="E1146" s="6" t="s">
        <v>18411</v>
      </c>
      <c r="K1146" s="6" t="str">
        <f t="shared" si="17"/>
        <v>Chlorhydrate d'arginine</v>
      </c>
    </row>
    <row r="1147" spans="1:11" ht="12.75" customHeight="1" x14ac:dyDescent="0.15">
      <c r="A1147" s="6">
        <v>5</v>
      </c>
      <c r="B1147" s="7" t="s">
        <v>4907</v>
      </c>
      <c r="C1147" s="7" t="s">
        <v>4904</v>
      </c>
      <c r="D1147" s="7" t="s">
        <v>4908</v>
      </c>
      <c r="E1147" s="6" t="s">
        <v>18412</v>
      </c>
      <c r="K1147" s="6" t="str">
        <f t="shared" si="17"/>
        <v>Alanyl glutamine</v>
      </c>
    </row>
    <row r="1148" spans="1:11" ht="12.75" customHeight="1" x14ac:dyDescent="0.15">
      <c r="A1148" s="6">
        <v>5</v>
      </c>
      <c r="B1148" s="7" t="s">
        <v>4909</v>
      </c>
      <c r="C1148" s="7" t="s">
        <v>4904</v>
      </c>
      <c r="D1148" s="7" t="s">
        <v>4910</v>
      </c>
      <c r="E1148" s="6" t="s">
        <v>18413</v>
      </c>
      <c r="K1148" s="6" t="str">
        <f t="shared" si="17"/>
        <v>Lysine</v>
      </c>
    </row>
    <row r="1149" spans="1:11" ht="12.75" customHeight="1" x14ac:dyDescent="0.15">
      <c r="A1149" s="6">
        <v>4</v>
      </c>
      <c r="B1149" s="7" t="s">
        <v>4911</v>
      </c>
      <c r="C1149" s="7" t="s">
        <v>4868</v>
      </c>
      <c r="D1149" s="7" t="s">
        <v>4912</v>
      </c>
      <c r="E1149" s="6" t="s">
        <v>17992</v>
      </c>
      <c r="K1149" s="6" t="str">
        <f t="shared" si="17"/>
        <v>Vitamines</v>
      </c>
    </row>
    <row r="1150" spans="1:11" ht="12.75" customHeight="1" x14ac:dyDescent="0.15">
      <c r="A1150" s="6">
        <v>4</v>
      </c>
      <c r="B1150" s="7" t="s">
        <v>4913</v>
      </c>
      <c r="C1150" s="7" t="s">
        <v>4868</v>
      </c>
      <c r="D1150" s="7" t="s">
        <v>4914</v>
      </c>
      <c r="E1150" s="6" t="s">
        <v>18414</v>
      </c>
      <c r="K1150" s="6" t="str">
        <f t="shared" si="17"/>
        <v>Autres additifs pour solutions intraveineuses</v>
      </c>
    </row>
    <row r="1151" spans="1:11" ht="12.75" customHeight="1" x14ac:dyDescent="0.15">
      <c r="A1151" s="6">
        <v>5</v>
      </c>
      <c r="B1151" s="7" t="s">
        <v>4915</v>
      </c>
      <c r="C1151" s="7" t="s">
        <v>4913</v>
      </c>
      <c r="D1151" s="7" t="s">
        <v>4815</v>
      </c>
      <c r="E1151" s="6" t="s">
        <v>18374</v>
      </c>
      <c r="K1151" s="6" t="str">
        <f t="shared" si="17"/>
        <v>Trométamol</v>
      </c>
    </row>
    <row r="1152" spans="1:11" ht="12.75" customHeight="1" x14ac:dyDescent="0.15">
      <c r="A1152" s="6">
        <v>3</v>
      </c>
      <c r="B1152" s="7" t="s">
        <v>4916</v>
      </c>
      <c r="C1152" s="7" t="s">
        <v>4761</v>
      </c>
      <c r="D1152" s="7" t="s">
        <v>4917</v>
      </c>
      <c r="E1152" s="6" t="s">
        <v>18415</v>
      </c>
      <c r="K1152" s="6" t="str">
        <f t="shared" si="17"/>
        <v>Solutions pour hémodialyse et hémofiltration</v>
      </c>
    </row>
    <row r="1153" spans="1:11" ht="12.75" customHeight="1" x14ac:dyDescent="0.15">
      <c r="A1153" s="6">
        <v>4</v>
      </c>
      <c r="B1153" s="7" t="s">
        <v>4918</v>
      </c>
      <c r="C1153" s="7" t="s">
        <v>4916</v>
      </c>
      <c r="D1153" s="7" t="s">
        <v>4919</v>
      </c>
      <c r="E1153" s="6" t="s">
        <v>18416</v>
      </c>
      <c r="K1153" s="6" t="str">
        <f t="shared" si="17"/>
        <v>Concentrés pour hémodialyse</v>
      </c>
    </row>
    <row r="1154" spans="1:11" ht="12.75" customHeight="1" x14ac:dyDescent="0.15">
      <c r="A1154" s="6">
        <v>4</v>
      </c>
      <c r="B1154" s="7" t="s">
        <v>4920</v>
      </c>
      <c r="C1154" s="7" t="s">
        <v>4916</v>
      </c>
      <c r="D1154" s="7" t="s">
        <v>4921</v>
      </c>
      <c r="E1154" s="6" t="s">
        <v>18417</v>
      </c>
      <c r="K1154" s="6" t="str">
        <f t="shared" si="17"/>
        <v>Solutions pour hémofiltration</v>
      </c>
    </row>
    <row r="1155" spans="1:11" ht="12.75" customHeight="1" x14ac:dyDescent="0.15">
      <c r="A1155" s="6">
        <v>2</v>
      </c>
      <c r="B1155" s="7" t="s">
        <v>4922</v>
      </c>
      <c r="C1155" s="7" t="s">
        <v>4367</v>
      </c>
      <c r="D1155" s="7" t="s">
        <v>4923</v>
      </c>
      <c r="E1155" s="6" t="s">
        <v>18418</v>
      </c>
      <c r="K1155" s="6" t="str">
        <f t="shared" ref="K1155:K1218" si="18">UPPER(LEFT(E1155,1))&amp;RIGHT(E1155,LEN(E1155)-1)</f>
        <v>Autres médicaments utilisés en hématologie</v>
      </c>
    </row>
    <row r="1156" spans="1:11" ht="12.75" customHeight="1" x14ac:dyDescent="0.15">
      <c r="A1156" s="6">
        <v>3</v>
      </c>
      <c r="B1156" s="7" t="s">
        <v>4924</v>
      </c>
      <c r="C1156" s="7" t="s">
        <v>4922</v>
      </c>
      <c r="D1156" s="7" t="s">
        <v>4923</v>
      </c>
      <c r="E1156" s="6" t="s">
        <v>18418</v>
      </c>
      <c r="K1156" s="6" t="str">
        <f t="shared" si="18"/>
        <v>Autres médicaments utilisés en hématologie</v>
      </c>
    </row>
    <row r="1157" spans="1:11" ht="12.75" customHeight="1" x14ac:dyDescent="0.15">
      <c r="A1157" s="6">
        <v>4</v>
      </c>
      <c r="B1157" s="7" t="s">
        <v>4925</v>
      </c>
      <c r="C1157" s="7" t="s">
        <v>4924</v>
      </c>
      <c r="D1157" s="7" t="s">
        <v>4262</v>
      </c>
      <c r="E1157" s="6" t="s">
        <v>4262</v>
      </c>
      <c r="K1157" s="6" t="str">
        <f t="shared" si="18"/>
        <v>Enzymes</v>
      </c>
    </row>
    <row r="1158" spans="1:11" ht="12.75" customHeight="1" x14ac:dyDescent="0.15">
      <c r="A1158" s="6">
        <v>5</v>
      </c>
      <c r="B1158" s="7" t="s">
        <v>4926</v>
      </c>
      <c r="C1158" s="7" t="s">
        <v>4925</v>
      </c>
      <c r="D1158" s="7" t="s">
        <v>4927</v>
      </c>
      <c r="E1158" s="6" t="s">
        <v>18419</v>
      </c>
      <c r="K1158" s="6" t="str">
        <f t="shared" si="18"/>
        <v>Fibrinolysine et désoxyribonucléase</v>
      </c>
    </row>
    <row r="1159" spans="1:11" ht="12.75" customHeight="1" x14ac:dyDescent="0.15">
      <c r="A1159" s="6">
        <v>5</v>
      </c>
      <c r="B1159" s="7" t="s">
        <v>4928</v>
      </c>
      <c r="C1159" s="7" t="s">
        <v>4925</v>
      </c>
      <c r="D1159" s="7" t="s">
        <v>4929</v>
      </c>
      <c r="E1159" s="6" t="s">
        <v>18420</v>
      </c>
      <c r="K1159" s="6" t="str">
        <f t="shared" si="18"/>
        <v>Hyaluronidase</v>
      </c>
    </row>
    <row r="1160" spans="1:11" ht="12.75" customHeight="1" x14ac:dyDescent="0.15">
      <c r="A1160" s="6">
        <v>5</v>
      </c>
      <c r="B1160" s="7" t="s">
        <v>4930</v>
      </c>
      <c r="C1160" s="7" t="s">
        <v>4925</v>
      </c>
      <c r="D1160" s="7" t="s">
        <v>4931</v>
      </c>
      <c r="E1160" s="6" t="s">
        <v>18421</v>
      </c>
      <c r="K1160" s="6" t="str">
        <f t="shared" si="18"/>
        <v>Chymotrypsine</v>
      </c>
    </row>
    <row r="1161" spans="1:11" ht="12.75" customHeight="1" x14ac:dyDescent="0.15">
      <c r="A1161" s="6">
        <v>5</v>
      </c>
      <c r="B1161" s="7" t="s">
        <v>4932</v>
      </c>
      <c r="C1161" s="7" t="s">
        <v>4925</v>
      </c>
      <c r="D1161" s="7" t="s">
        <v>4933</v>
      </c>
      <c r="E1161" s="6" t="s">
        <v>18422</v>
      </c>
      <c r="K1161" s="6" t="str">
        <f t="shared" si="18"/>
        <v>Trypsine</v>
      </c>
    </row>
    <row r="1162" spans="1:11" ht="12.75" customHeight="1" x14ac:dyDescent="0.15">
      <c r="A1162" s="6">
        <v>5</v>
      </c>
      <c r="B1162" s="7" t="s">
        <v>4934</v>
      </c>
      <c r="C1162" s="7" t="s">
        <v>4925</v>
      </c>
      <c r="D1162" s="7" t="s">
        <v>4935</v>
      </c>
      <c r="E1162" s="6" t="s">
        <v>18423</v>
      </c>
      <c r="K1162" s="6" t="str">
        <f t="shared" si="18"/>
        <v>Désoxyribonucléase</v>
      </c>
    </row>
    <row r="1163" spans="1:11" ht="12.75" customHeight="1" x14ac:dyDescent="0.15">
      <c r="A1163" s="6">
        <v>5</v>
      </c>
      <c r="B1163" s="7" t="s">
        <v>4936</v>
      </c>
      <c r="C1163" s="7" t="s">
        <v>4925</v>
      </c>
      <c r="D1163" s="7" t="s">
        <v>4937</v>
      </c>
      <c r="E1163" s="6" t="s">
        <v>18424</v>
      </c>
      <c r="K1163" s="6" t="str">
        <f t="shared" si="18"/>
        <v>Streptokinase en association</v>
      </c>
    </row>
    <row r="1164" spans="1:11" ht="12.75" customHeight="1" x14ac:dyDescent="0.15">
      <c r="A1164" s="6">
        <v>4</v>
      </c>
      <c r="B1164" s="7" t="s">
        <v>4938</v>
      </c>
      <c r="C1164" s="7" t="s">
        <v>4924</v>
      </c>
      <c r="D1164" s="7" t="s">
        <v>4939</v>
      </c>
      <c r="E1164" s="6" t="s">
        <v>18425</v>
      </c>
      <c r="K1164" s="6" t="str">
        <f t="shared" si="18"/>
        <v>Médicaments dérivés de l'hème</v>
      </c>
    </row>
    <row r="1165" spans="1:11" ht="12.75" customHeight="1" x14ac:dyDescent="0.15">
      <c r="A1165" s="6">
        <v>5</v>
      </c>
      <c r="B1165" s="7" t="s">
        <v>4940</v>
      </c>
      <c r="C1165" s="7" t="s">
        <v>4938</v>
      </c>
      <c r="D1165" s="7" t="s">
        <v>4941</v>
      </c>
      <c r="E1165" s="6" t="s">
        <v>18426</v>
      </c>
      <c r="K1165" s="6" t="str">
        <f t="shared" si="18"/>
        <v>Hémine</v>
      </c>
    </row>
    <row r="1166" spans="1:11" ht="12.75" customHeight="1" x14ac:dyDescent="0.15">
      <c r="A1166" s="6">
        <v>4</v>
      </c>
      <c r="B1166" s="7" t="s">
        <v>4942</v>
      </c>
      <c r="C1166" s="7" t="s">
        <v>4924</v>
      </c>
      <c r="D1166" s="7" t="s">
        <v>4943</v>
      </c>
      <c r="E1166" s="6" t="s">
        <v>18427</v>
      </c>
      <c r="K1166" s="6" t="str">
        <f t="shared" si="18"/>
        <v>Médicaments utilisés dans l'angioedème héréditaire</v>
      </c>
    </row>
    <row r="1167" spans="1:11" ht="12.75" customHeight="1" x14ac:dyDescent="0.15">
      <c r="A1167" s="6">
        <v>5</v>
      </c>
      <c r="B1167" s="7" t="s">
        <v>4944</v>
      </c>
      <c r="C1167" s="7" t="s">
        <v>4942</v>
      </c>
      <c r="D1167" s="7" t="s">
        <v>4945</v>
      </c>
      <c r="E1167" s="6" t="s">
        <v>18428</v>
      </c>
      <c r="K1167" s="6" t="str">
        <f t="shared" si="18"/>
        <v>Inhibiteur de C1, dérivé plasmatique</v>
      </c>
    </row>
    <row r="1168" spans="1:11" ht="12.75" customHeight="1" x14ac:dyDescent="0.15">
      <c r="A1168" s="6">
        <v>5</v>
      </c>
      <c r="B1168" s="7" t="s">
        <v>4946</v>
      </c>
      <c r="C1168" s="7" t="s">
        <v>4942</v>
      </c>
      <c r="D1168" s="7" t="s">
        <v>4947</v>
      </c>
      <c r="E1168" s="6" t="s">
        <v>18429</v>
      </c>
      <c r="K1168" s="6" t="str">
        <f t="shared" si="18"/>
        <v>Icatibant</v>
      </c>
    </row>
    <row r="1169" spans="1:11" ht="12.75" customHeight="1" x14ac:dyDescent="0.15">
      <c r="A1169" s="6">
        <v>5</v>
      </c>
      <c r="B1169" s="7" t="s">
        <v>4948</v>
      </c>
      <c r="C1169" s="7" t="s">
        <v>4942</v>
      </c>
      <c r="D1169" s="7" t="s">
        <v>4949</v>
      </c>
      <c r="E1169" s="6" t="s">
        <v>18430</v>
      </c>
      <c r="K1169" s="6" t="str">
        <f t="shared" si="18"/>
        <v>Écallantide</v>
      </c>
    </row>
    <row r="1170" spans="1:11" ht="12.75" customHeight="1" x14ac:dyDescent="0.15">
      <c r="A1170" s="6">
        <v>5</v>
      </c>
      <c r="B1170" s="7" t="s">
        <v>4950</v>
      </c>
      <c r="C1170" s="7" t="s">
        <v>4942</v>
      </c>
      <c r="D1170" s="7" t="s">
        <v>4951</v>
      </c>
      <c r="E1170" s="6" t="s">
        <v>18431</v>
      </c>
      <c r="K1170" s="6" t="str">
        <f t="shared" si="18"/>
        <v>Conestat alfa</v>
      </c>
    </row>
    <row r="1171" spans="1:11" ht="12.75" customHeight="1" x14ac:dyDescent="0.15">
      <c r="A1171" s="6">
        <v>5</v>
      </c>
      <c r="B1171" s="7" t="s">
        <v>4952</v>
      </c>
      <c r="C1171" s="7" t="s">
        <v>4942</v>
      </c>
      <c r="D1171" s="7" t="s">
        <v>4953</v>
      </c>
      <c r="E1171" s="6" t="s">
        <v>18432</v>
      </c>
      <c r="K1171" s="6" t="str">
        <f t="shared" si="18"/>
        <v>Lanadélumab</v>
      </c>
    </row>
    <row r="1172" spans="1:11" ht="12.75" customHeight="1" x14ac:dyDescent="0.15">
      <c r="A1172" s="6">
        <v>5</v>
      </c>
      <c r="B1172" s="7" t="s">
        <v>4954</v>
      </c>
      <c r="C1172" s="7" t="s">
        <v>4942</v>
      </c>
      <c r="D1172" s="7" t="s">
        <v>4955</v>
      </c>
      <c r="E1172" s="6" t="s">
        <v>18433</v>
      </c>
      <c r="K1172" s="6" t="str">
        <f t="shared" si="18"/>
        <v>Bérotralstat</v>
      </c>
    </row>
    <row r="1173" spans="1:11" ht="12.75" customHeight="1" x14ac:dyDescent="0.15">
      <c r="A1173" s="6">
        <v>4</v>
      </c>
      <c r="B1173" s="7" t="s">
        <v>4956</v>
      </c>
      <c r="C1173" s="7" t="s">
        <v>4924</v>
      </c>
      <c r="D1173" s="7" t="s">
        <v>4957</v>
      </c>
      <c r="E1173" s="6" t="s">
        <v>18418</v>
      </c>
      <c r="K1173" s="6" t="str">
        <f t="shared" si="18"/>
        <v>Autres médicaments utilisés en hématologie</v>
      </c>
    </row>
    <row r="1174" spans="1:11" ht="12.75" customHeight="1" x14ac:dyDescent="0.15">
      <c r="A1174" s="6">
        <v>5</v>
      </c>
      <c r="B1174" s="7" t="s">
        <v>4958</v>
      </c>
      <c r="C1174" s="7" t="s">
        <v>4956</v>
      </c>
      <c r="D1174" s="7" t="s">
        <v>4959</v>
      </c>
      <c r="E1174" s="6" t="s">
        <v>18434</v>
      </c>
      <c r="K1174" s="6" t="str">
        <f t="shared" si="18"/>
        <v>Crizanlizumab</v>
      </c>
    </row>
    <row r="1175" spans="1:11" ht="12.75" customHeight="1" x14ac:dyDescent="0.15">
      <c r="A1175" s="6">
        <v>5</v>
      </c>
      <c r="B1175" s="7" t="s">
        <v>4960</v>
      </c>
      <c r="C1175" s="7" t="s">
        <v>4956</v>
      </c>
      <c r="D1175" s="7" t="s">
        <v>4961</v>
      </c>
      <c r="E1175" s="6" t="s">
        <v>18435</v>
      </c>
      <c r="K1175" s="6" t="str">
        <f t="shared" si="18"/>
        <v>Bétibéglogène autotemcel</v>
      </c>
    </row>
    <row r="1176" spans="1:11" ht="12.75" customHeight="1" x14ac:dyDescent="0.15">
      <c r="A1176" s="6">
        <v>5</v>
      </c>
      <c r="B1176" s="7" t="s">
        <v>4962</v>
      </c>
      <c r="C1176" s="7" t="s">
        <v>4956</v>
      </c>
      <c r="D1176" s="7" t="s">
        <v>4963</v>
      </c>
      <c r="E1176" s="6" t="s">
        <v>18436</v>
      </c>
      <c r="K1176" s="6" t="str">
        <f t="shared" si="18"/>
        <v>Voxélotor</v>
      </c>
    </row>
    <row r="1177" spans="1:11" ht="12.75" customHeight="1" x14ac:dyDescent="0.15">
      <c r="A1177" s="6">
        <v>5</v>
      </c>
      <c r="B1177" s="7" t="s">
        <v>4964</v>
      </c>
      <c r="C1177" s="7" t="s">
        <v>4956</v>
      </c>
      <c r="D1177" s="13" t="s">
        <v>4965</v>
      </c>
      <c r="E1177" s="13" t="s">
        <v>18437</v>
      </c>
      <c r="F1177" s="6" t="s">
        <v>2758</v>
      </c>
      <c r="G1177" s="9">
        <v>44953</v>
      </c>
      <c r="K1177" s="6" t="str">
        <f t="shared" si="18"/>
        <v>Mitapivat</v>
      </c>
    </row>
    <row r="1178" spans="1:11" ht="12.75" customHeight="1" x14ac:dyDescent="0.2">
      <c r="A1178" s="6">
        <v>5</v>
      </c>
      <c r="B1178" s="7" t="s">
        <v>4966</v>
      </c>
      <c r="C1178" s="7" t="s">
        <v>4956</v>
      </c>
      <c r="D1178" t="s">
        <v>4967</v>
      </c>
      <c r="E1178" t="s">
        <v>18438</v>
      </c>
      <c r="F1178" s="6" t="s">
        <v>2763</v>
      </c>
      <c r="G1178" s="9">
        <v>45314</v>
      </c>
      <c r="K1178" s="6" t="str">
        <f t="shared" si="18"/>
        <v>Exagamglogène autotemcel</v>
      </c>
    </row>
    <row r="1179" spans="1:11" ht="12.75" customHeight="1" x14ac:dyDescent="0.15">
      <c r="A1179" s="6">
        <v>1</v>
      </c>
      <c r="B1179" s="7" t="s">
        <v>4968</v>
      </c>
      <c r="C1179" s="7" t="s">
        <v>2693</v>
      </c>
      <c r="D1179" s="7" t="s">
        <v>4969</v>
      </c>
      <c r="E1179" s="6" t="s">
        <v>15424</v>
      </c>
      <c r="K1179" s="6" t="str">
        <f t="shared" si="18"/>
        <v>Système cardiovasculaire</v>
      </c>
    </row>
    <row r="1180" spans="1:11" ht="12.75" customHeight="1" x14ac:dyDescent="0.15">
      <c r="A1180" s="6">
        <v>2</v>
      </c>
      <c r="B1180" s="7" t="s">
        <v>4970</v>
      </c>
      <c r="C1180" s="7" t="s">
        <v>4968</v>
      </c>
      <c r="D1180" s="7" t="s">
        <v>4971</v>
      </c>
      <c r="E1180" s="6" t="s">
        <v>18439</v>
      </c>
      <c r="K1180" s="6" t="str">
        <f t="shared" si="18"/>
        <v>Thérapie cardiaque</v>
      </c>
    </row>
    <row r="1181" spans="1:11" ht="12.75" customHeight="1" x14ac:dyDescent="0.15">
      <c r="A1181" s="6">
        <v>3</v>
      </c>
      <c r="B1181" s="7" t="s">
        <v>4972</v>
      </c>
      <c r="C1181" s="7" t="s">
        <v>4970</v>
      </c>
      <c r="D1181" s="7" t="s">
        <v>4973</v>
      </c>
      <c r="E1181" s="6" t="s">
        <v>18440</v>
      </c>
      <c r="K1181" s="6" t="str">
        <f t="shared" si="18"/>
        <v>Glucosides cardiotoniques</v>
      </c>
    </row>
    <row r="1182" spans="1:11" ht="12.75" customHeight="1" x14ac:dyDescent="0.15">
      <c r="A1182" s="6">
        <v>4</v>
      </c>
      <c r="B1182" s="7" t="s">
        <v>4974</v>
      </c>
      <c r="C1182" s="7" t="s">
        <v>4972</v>
      </c>
      <c r="D1182" s="7" t="s">
        <v>4975</v>
      </c>
      <c r="E1182" s="6" t="s">
        <v>18441</v>
      </c>
      <c r="K1182" s="6" t="str">
        <f t="shared" si="18"/>
        <v>Glucosides de la digitale</v>
      </c>
    </row>
    <row r="1183" spans="1:11" ht="12.75" customHeight="1" x14ac:dyDescent="0.15">
      <c r="A1183" s="6">
        <v>5</v>
      </c>
      <c r="B1183" s="7" t="s">
        <v>4976</v>
      </c>
      <c r="C1183" s="7" t="s">
        <v>4974</v>
      </c>
      <c r="D1183" s="7" t="s">
        <v>4977</v>
      </c>
      <c r="E1183" s="6" t="s">
        <v>18442</v>
      </c>
      <c r="K1183" s="6" t="str">
        <f t="shared" si="18"/>
        <v>Acétyldigitoxine</v>
      </c>
    </row>
    <row r="1184" spans="1:11" ht="12.75" customHeight="1" x14ac:dyDescent="0.15">
      <c r="A1184" s="6">
        <v>5</v>
      </c>
      <c r="B1184" s="7" t="s">
        <v>4978</v>
      </c>
      <c r="C1184" s="7" t="s">
        <v>4974</v>
      </c>
      <c r="D1184" s="7" t="s">
        <v>4979</v>
      </c>
      <c r="E1184" s="6" t="s">
        <v>18443</v>
      </c>
      <c r="K1184" s="6" t="str">
        <f t="shared" si="18"/>
        <v>Acétyldigoxine</v>
      </c>
    </row>
    <row r="1185" spans="1:11" ht="12.75" customHeight="1" x14ac:dyDescent="0.15">
      <c r="A1185" s="6">
        <v>5</v>
      </c>
      <c r="B1185" s="7" t="s">
        <v>4980</v>
      </c>
      <c r="C1185" s="7" t="s">
        <v>4974</v>
      </c>
      <c r="D1185" s="7" t="s">
        <v>4981</v>
      </c>
      <c r="E1185" s="6" t="s">
        <v>18444</v>
      </c>
      <c r="K1185" s="6" t="str">
        <f t="shared" si="18"/>
        <v>Feuilles de digitale</v>
      </c>
    </row>
    <row r="1186" spans="1:11" ht="12.75" customHeight="1" x14ac:dyDescent="0.15">
      <c r="A1186" s="6">
        <v>5</v>
      </c>
      <c r="B1186" s="7" t="s">
        <v>4982</v>
      </c>
      <c r="C1186" s="7" t="s">
        <v>4974</v>
      </c>
      <c r="D1186" s="7" t="s">
        <v>4983</v>
      </c>
      <c r="E1186" s="6" t="s">
        <v>18445</v>
      </c>
      <c r="K1186" s="6" t="str">
        <f t="shared" si="18"/>
        <v>Digitoxine</v>
      </c>
    </row>
    <row r="1187" spans="1:11" ht="12.75" customHeight="1" x14ac:dyDescent="0.15">
      <c r="A1187" s="6">
        <v>5</v>
      </c>
      <c r="B1187" s="7" t="s">
        <v>4984</v>
      </c>
      <c r="C1187" s="7" t="s">
        <v>4974</v>
      </c>
      <c r="D1187" s="7" t="s">
        <v>4985</v>
      </c>
      <c r="E1187" s="6" t="s">
        <v>18446</v>
      </c>
      <c r="K1187" s="6" t="str">
        <f t="shared" si="18"/>
        <v>Digoxine</v>
      </c>
    </row>
    <row r="1188" spans="1:11" ht="12.75" customHeight="1" x14ac:dyDescent="0.15">
      <c r="A1188" s="6">
        <v>5</v>
      </c>
      <c r="B1188" s="7" t="s">
        <v>4986</v>
      </c>
      <c r="C1188" s="7" t="s">
        <v>4974</v>
      </c>
      <c r="D1188" s="7" t="s">
        <v>4987</v>
      </c>
      <c r="E1188" s="6" t="s">
        <v>18447</v>
      </c>
      <c r="K1188" s="6" t="str">
        <f t="shared" si="18"/>
        <v>Lanatoside C</v>
      </c>
    </row>
    <row r="1189" spans="1:11" ht="12.75" customHeight="1" x14ac:dyDescent="0.15">
      <c r="A1189" s="6">
        <v>5</v>
      </c>
      <c r="B1189" s="7" t="s">
        <v>4988</v>
      </c>
      <c r="C1189" s="7" t="s">
        <v>4974</v>
      </c>
      <c r="D1189" s="7" t="s">
        <v>4989</v>
      </c>
      <c r="E1189" s="6" t="s">
        <v>18448</v>
      </c>
      <c r="K1189" s="6" t="str">
        <f t="shared" si="18"/>
        <v>Deslanoside</v>
      </c>
    </row>
    <row r="1190" spans="1:11" ht="12.75" customHeight="1" x14ac:dyDescent="0.15">
      <c r="A1190" s="6">
        <v>5</v>
      </c>
      <c r="B1190" s="7" t="s">
        <v>4990</v>
      </c>
      <c r="C1190" s="7" t="s">
        <v>4974</v>
      </c>
      <c r="D1190" s="7" t="s">
        <v>4991</v>
      </c>
      <c r="E1190" s="6" t="s">
        <v>18449</v>
      </c>
      <c r="K1190" s="6" t="str">
        <f t="shared" si="18"/>
        <v>Métildigoxine</v>
      </c>
    </row>
    <row r="1191" spans="1:11" ht="12.75" customHeight="1" x14ac:dyDescent="0.15">
      <c r="A1191" s="6">
        <v>5</v>
      </c>
      <c r="B1191" s="7" t="s">
        <v>4992</v>
      </c>
      <c r="C1191" s="7" t="s">
        <v>4974</v>
      </c>
      <c r="D1191" s="7" t="s">
        <v>4993</v>
      </c>
      <c r="E1191" s="6" t="s">
        <v>18450</v>
      </c>
      <c r="K1191" s="6" t="str">
        <f t="shared" si="18"/>
        <v>Gitoformate</v>
      </c>
    </row>
    <row r="1192" spans="1:11" ht="12.75" customHeight="1" x14ac:dyDescent="0.15">
      <c r="A1192" s="6">
        <v>5</v>
      </c>
      <c r="B1192" s="7" t="s">
        <v>4994</v>
      </c>
      <c r="C1192" s="7" t="s">
        <v>4974</v>
      </c>
      <c r="D1192" s="7" t="s">
        <v>4995</v>
      </c>
      <c r="E1192" s="6" t="s">
        <v>18451</v>
      </c>
      <c r="K1192" s="6" t="str">
        <f t="shared" si="18"/>
        <v>Acétyldigoxine en association</v>
      </c>
    </row>
    <row r="1193" spans="1:11" ht="12.75" customHeight="1" x14ac:dyDescent="0.15">
      <c r="A1193" s="6">
        <v>4</v>
      </c>
      <c r="B1193" s="7" t="s">
        <v>4996</v>
      </c>
      <c r="C1193" s="7" t="s">
        <v>4972</v>
      </c>
      <c r="D1193" s="7" t="s">
        <v>4997</v>
      </c>
      <c r="E1193" s="6" t="s">
        <v>18452</v>
      </c>
      <c r="K1193" s="6" t="str">
        <f t="shared" si="18"/>
        <v>Glucosides de la scille</v>
      </c>
    </row>
    <row r="1194" spans="1:11" ht="12.75" customHeight="1" x14ac:dyDescent="0.15">
      <c r="A1194" s="6">
        <v>5</v>
      </c>
      <c r="B1194" s="7" t="s">
        <v>4998</v>
      </c>
      <c r="C1194" s="7" t="s">
        <v>4996</v>
      </c>
      <c r="D1194" s="7" t="s">
        <v>4999</v>
      </c>
      <c r="E1194" s="6" t="s">
        <v>18453</v>
      </c>
      <c r="K1194" s="6" t="str">
        <f t="shared" si="18"/>
        <v>Proscillaridine</v>
      </c>
    </row>
    <row r="1195" spans="1:11" ht="12.75" customHeight="1" x14ac:dyDescent="0.15">
      <c r="A1195" s="6">
        <v>5</v>
      </c>
      <c r="B1195" s="7" t="s">
        <v>5000</v>
      </c>
      <c r="C1195" s="7" t="s">
        <v>4996</v>
      </c>
      <c r="D1195" s="7" t="s">
        <v>5001</v>
      </c>
      <c r="E1195" s="6" t="s">
        <v>18454</v>
      </c>
      <c r="K1195" s="6" t="str">
        <f t="shared" si="18"/>
        <v>Proscillaridine en association</v>
      </c>
    </row>
    <row r="1196" spans="1:11" ht="12.75" customHeight="1" x14ac:dyDescent="0.15">
      <c r="A1196" s="6">
        <v>4</v>
      </c>
      <c r="B1196" s="7" t="s">
        <v>5002</v>
      </c>
      <c r="C1196" s="7" t="s">
        <v>4972</v>
      </c>
      <c r="D1196" s="7" t="s">
        <v>5003</v>
      </c>
      <c r="E1196" s="6" t="s">
        <v>18455</v>
      </c>
      <c r="K1196" s="6" t="str">
        <f t="shared" si="18"/>
        <v>Glucosides du Strophantus</v>
      </c>
    </row>
    <row r="1197" spans="1:11" ht="12.75" customHeight="1" x14ac:dyDescent="0.15">
      <c r="A1197" s="6">
        <v>5</v>
      </c>
      <c r="B1197" s="7" t="s">
        <v>5004</v>
      </c>
      <c r="C1197" s="7" t="s">
        <v>5002</v>
      </c>
      <c r="D1197" s="7" t="s">
        <v>5005</v>
      </c>
      <c r="E1197" s="6" t="s">
        <v>18456</v>
      </c>
      <c r="K1197" s="6" t="str">
        <f t="shared" si="18"/>
        <v>Ouabaïne</v>
      </c>
    </row>
    <row r="1198" spans="1:11" ht="12.75" customHeight="1" x14ac:dyDescent="0.15">
      <c r="A1198" s="6">
        <v>5</v>
      </c>
      <c r="B1198" s="7" t="s">
        <v>5006</v>
      </c>
      <c r="C1198" s="7" t="s">
        <v>5002</v>
      </c>
      <c r="D1198" s="7" t="s">
        <v>5007</v>
      </c>
      <c r="E1198" s="6" t="s">
        <v>18457</v>
      </c>
      <c r="K1198" s="6" t="str">
        <f t="shared" si="18"/>
        <v>Cymarine</v>
      </c>
    </row>
    <row r="1199" spans="1:11" ht="12.75" customHeight="1" x14ac:dyDescent="0.15">
      <c r="A1199" s="6">
        <v>4</v>
      </c>
      <c r="B1199" s="7" t="s">
        <v>5008</v>
      </c>
      <c r="C1199" s="7" t="s">
        <v>4972</v>
      </c>
      <c r="D1199" s="7" t="s">
        <v>5009</v>
      </c>
      <c r="E1199" s="6" t="s">
        <v>18458</v>
      </c>
      <c r="K1199" s="6" t="str">
        <f t="shared" si="18"/>
        <v>Autres glucosides cardiotoniques</v>
      </c>
    </row>
    <row r="1200" spans="1:11" ht="12.75" customHeight="1" x14ac:dyDescent="0.15">
      <c r="A1200" s="6">
        <v>5</v>
      </c>
      <c r="B1200" s="7" t="s">
        <v>5010</v>
      </c>
      <c r="C1200" s="7" t="s">
        <v>5008</v>
      </c>
      <c r="D1200" s="7" t="s">
        <v>5011</v>
      </c>
      <c r="E1200" s="6" t="s">
        <v>18459</v>
      </c>
      <c r="K1200" s="6" t="str">
        <f t="shared" si="18"/>
        <v>Péruvoside</v>
      </c>
    </row>
    <row r="1201" spans="1:11" ht="12.75" customHeight="1" x14ac:dyDescent="0.15">
      <c r="A1201" s="6">
        <v>3</v>
      </c>
      <c r="B1201" s="7" t="s">
        <v>5012</v>
      </c>
      <c r="C1201" s="7" t="s">
        <v>4970</v>
      </c>
      <c r="D1201" s="7" t="s">
        <v>5013</v>
      </c>
      <c r="E1201" s="6" t="s">
        <v>18460</v>
      </c>
      <c r="K1201" s="6" t="str">
        <f t="shared" si="18"/>
        <v>Anti-arythmiques, classe I et III</v>
      </c>
    </row>
    <row r="1202" spans="1:11" ht="12.75" customHeight="1" x14ac:dyDescent="0.15">
      <c r="A1202" s="6">
        <v>4</v>
      </c>
      <c r="B1202" s="7" t="s">
        <v>5014</v>
      </c>
      <c r="C1202" s="7" t="s">
        <v>5012</v>
      </c>
      <c r="D1202" s="7" t="s">
        <v>5015</v>
      </c>
      <c r="E1202" s="6" t="s">
        <v>18461</v>
      </c>
      <c r="K1202" s="6" t="str">
        <f t="shared" si="18"/>
        <v>Anti-arythmiques, classe IA</v>
      </c>
    </row>
    <row r="1203" spans="1:11" ht="12.75" customHeight="1" x14ac:dyDescent="0.15">
      <c r="A1203" s="6">
        <v>5</v>
      </c>
      <c r="B1203" s="7" t="s">
        <v>5016</v>
      </c>
      <c r="C1203" s="7" t="s">
        <v>5014</v>
      </c>
      <c r="D1203" s="7" t="s">
        <v>5017</v>
      </c>
      <c r="E1203" s="6" t="s">
        <v>18462</v>
      </c>
      <c r="K1203" s="6" t="str">
        <f t="shared" si="18"/>
        <v>Quinidine</v>
      </c>
    </row>
    <row r="1204" spans="1:11" ht="12.75" customHeight="1" x14ac:dyDescent="0.15">
      <c r="A1204" s="6">
        <v>5</v>
      </c>
      <c r="B1204" s="7" t="s">
        <v>5018</v>
      </c>
      <c r="C1204" s="7" t="s">
        <v>5014</v>
      </c>
      <c r="D1204" s="7" t="s">
        <v>5019</v>
      </c>
      <c r="E1204" s="6" t="s">
        <v>18463</v>
      </c>
      <c r="K1204" s="6" t="str">
        <f t="shared" si="18"/>
        <v>Procaïnamide</v>
      </c>
    </row>
    <row r="1205" spans="1:11" ht="12.75" customHeight="1" x14ac:dyDescent="0.15">
      <c r="A1205" s="6">
        <v>5</v>
      </c>
      <c r="B1205" s="7" t="s">
        <v>5020</v>
      </c>
      <c r="C1205" s="7" t="s">
        <v>5014</v>
      </c>
      <c r="D1205" s="7" t="s">
        <v>5021</v>
      </c>
      <c r="E1205" s="6" t="s">
        <v>18464</v>
      </c>
      <c r="K1205" s="6" t="str">
        <f t="shared" si="18"/>
        <v>Disopyramide</v>
      </c>
    </row>
    <row r="1206" spans="1:11" ht="12.75" customHeight="1" x14ac:dyDescent="0.15">
      <c r="A1206" s="6">
        <v>5</v>
      </c>
      <c r="B1206" s="7" t="s">
        <v>5022</v>
      </c>
      <c r="C1206" s="7" t="s">
        <v>5014</v>
      </c>
      <c r="D1206" s="7" t="s">
        <v>5023</v>
      </c>
      <c r="E1206" s="6" t="s">
        <v>18465</v>
      </c>
      <c r="K1206" s="6" t="str">
        <f t="shared" si="18"/>
        <v>Spartéine</v>
      </c>
    </row>
    <row r="1207" spans="1:11" ht="12.75" customHeight="1" x14ac:dyDescent="0.15">
      <c r="A1207" s="6">
        <v>5</v>
      </c>
      <c r="B1207" s="7" t="s">
        <v>5024</v>
      </c>
      <c r="C1207" s="7" t="s">
        <v>5014</v>
      </c>
      <c r="D1207" s="7" t="s">
        <v>5025</v>
      </c>
      <c r="E1207" s="6" t="s">
        <v>18466</v>
      </c>
      <c r="K1207" s="6" t="str">
        <f t="shared" si="18"/>
        <v>Ajmaline</v>
      </c>
    </row>
    <row r="1208" spans="1:11" ht="12.75" customHeight="1" x14ac:dyDescent="0.15">
      <c r="A1208" s="6">
        <v>5</v>
      </c>
      <c r="B1208" s="7" t="s">
        <v>5026</v>
      </c>
      <c r="C1208" s="7" t="s">
        <v>5014</v>
      </c>
      <c r="D1208" s="7" t="s">
        <v>5027</v>
      </c>
      <c r="E1208" s="6" t="s">
        <v>18467</v>
      </c>
      <c r="K1208" s="6" t="str">
        <f t="shared" si="18"/>
        <v>Prajmaline</v>
      </c>
    </row>
    <row r="1209" spans="1:11" ht="12.75" customHeight="1" x14ac:dyDescent="0.15">
      <c r="A1209" s="6">
        <v>5</v>
      </c>
      <c r="B1209" s="7" t="s">
        <v>5028</v>
      </c>
      <c r="C1209" s="7" t="s">
        <v>5014</v>
      </c>
      <c r="D1209" s="7" t="s">
        <v>5029</v>
      </c>
      <c r="E1209" s="6" t="s">
        <v>18468</v>
      </c>
      <c r="K1209" s="6" t="str">
        <f t="shared" si="18"/>
        <v>Lorajmine</v>
      </c>
    </row>
    <row r="1210" spans="1:11" ht="12.75" customHeight="1" x14ac:dyDescent="0.15">
      <c r="A1210" s="6">
        <v>5</v>
      </c>
      <c r="B1210" s="7" t="s">
        <v>5030</v>
      </c>
      <c r="C1210" s="7" t="s">
        <v>5014</v>
      </c>
      <c r="D1210" s="7" t="s">
        <v>5031</v>
      </c>
      <c r="E1210" s="6" t="s">
        <v>18469</v>
      </c>
      <c r="K1210" s="6" t="str">
        <f t="shared" si="18"/>
        <v>Hydroquinidine</v>
      </c>
    </row>
    <row r="1211" spans="1:11" ht="12.75" customHeight="1" x14ac:dyDescent="0.15">
      <c r="A1211" s="6">
        <v>5</v>
      </c>
      <c r="B1211" s="7" t="s">
        <v>5032</v>
      </c>
      <c r="C1211" s="7" t="s">
        <v>5014</v>
      </c>
      <c r="D1211" s="7" t="s">
        <v>5033</v>
      </c>
      <c r="E1211" s="6" t="s">
        <v>18470</v>
      </c>
      <c r="K1211" s="6" t="str">
        <f t="shared" si="18"/>
        <v>Quinidine en association sauf aux psycholeptiques</v>
      </c>
    </row>
    <row r="1212" spans="1:11" ht="12.75" customHeight="1" x14ac:dyDescent="0.15">
      <c r="A1212" s="6">
        <v>5</v>
      </c>
      <c r="B1212" s="7" t="s">
        <v>5034</v>
      </c>
      <c r="C1212" s="7" t="s">
        <v>5014</v>
      </c>
      <c r="D1212" s="7" t="s">
        <v>5035</v>
      </c>
      <c r="E1212" s="6" t="s">
        <v>18471</v>
      </c>
      <c r="K1212" s="6" t="str">
        <f t="shared" si="18"/>
        <v>Quinidine en association avec des psycholeptiques</v>
      </c>
    </row>
    <row r="1213" spans="1:11" ht="12.75" customHeight="1" x14ac:dyDescent="0.15">
      <c r="A1213" s="6">
        <v>4</v>
      </c>
      <c r="B1213" s="7" t="s">
        <v>5036</v>
      </c>
      <c r="C1213" s="7" t="s">
        <v>5012</v>
      </c>
      <c r="D1213" s="7" t="s">
        <v>5037</v>
      </c>
      <c r="E1213" s="6" t="s">
        <v>18472</v>
      </c>
      <c r="K1213" s="6" t="str">
        <f t="shared" si="18"/>
        <v>Anti-arythmiques, classe IB</v>
      </c>
    </row>
    <row r="1214" spans="1:11" ht="12.75" customHeight="1" x14ac:dyDescent="0.15">
      <c r="A1214" s="6">
        <v>5</v>
      </c>
      <c r="B1214" s="7" t="s">
        <v>5038</v>
      </c>
      <c r="C1214" s="7" t="s">
        <v>5036</v>
      </c>
      <c r="D1214" s="7" t="s">
        <v>5039</v>
      </c>
      <c r="E1214" s="6" t="s">
        <v>2415</v>
      </c>
      <c r="K1214" s="6" t="str">
        <f t="shared" si="18"/>
        <v>Lidocaïne</v>
      </c>
    </row>
    <row r="1215" spans="1:11" ht="12.75" customHeight="1" x14ac:dyDescent="0.15">
      <c r="A1215" s="6">
        <v>5</v>
      </c>
      <c r="B1215" s="7" t="s">
        <v>5040</v>
      </c>
      <c r="C1215" s="7" t="s">
        <v>5036</v>
      </c>
      <c r="D1215" s="7" t="s">
        <v>5041</v>
      </c>
      <c r="E1215" s="6" t="s">
        <v>15815</v>
      </c>
      <c r="K1215" s="6" t="str">
        <f t="shared" si="18"/>
        <v>Mexilétine</v>
      </c>
    </row>
    <row r="1216" spans="1:11" ht="12.75" customHeight="1" x14ac:dyDescent="0.15">
      <c r="A1216" s="6">
        <v>5</v>
      </c>
      <c r="B1216" s="7" t="s">
        <v>5042</v>
      </c>
      <c r="C1216" s="7" t="s">
        <v>5036</v>
      </c>
      <c r="D1216" s="7" t="s">
        <v>5043</v>
      </c>
      <c r="E1216" s="6" t="s">
        <v>18473</v>
      </c>
      <c r="K1216" s="6" t="str">
        <f t="shared" si="18"/>
        <v>Tocaïnide</v>
      </c>
    </row>
    <row r="1217" spans="1:11" ht="12.75" customHeight="1" x14ac:dyDescent="0.15">
      <c r="A1217" s="6">
        <v>5</v>
      </c>
      <c r="B1217" s="7" t="s">
        <v>5044</v>
      </c>
      <c r="C1217" s="7" t="s">
        <v>5036</v>
      </c>
      <c r="D1217" s="7" t="s">
        <v>5045</v>
      </c>
      <c r="E1217" s="6" t="s">
        <v>18474</v>
      </c>
      <c r="K1217" s="6" t="str">
        <f t="shared" si="18"/>
        <v>Aprindine</v>
      </c>
    </row>
    <row r="1218" spans="1:11" ht="12.75" customHeight="1" x14ac:dyDescent="0.15">
      <c r="A1218" s="6">
        <v>4</v>
      </c>
      <c r="B1218" s="7" t="s">
        <v>5046</v>
      </c>
      <c r="C1218" s="7" t="s">
        <v>5012</v>
      </c>
      <c r="D1218" s="7" t="s">
        <v>5047</v>
      </c>
      <c r="E1218" s="6" t="s">
        <v>18475</v>
      </c>
      <c r="K1218" s="6" t="str">
        <f t="shared" si="18"/>
        <v>Anti-arythmiques, classe IC</v>
      </c>
    </row>
    <row r="1219" spans="1:11" ht="12.75" customHeight="1" x14ac:dyDescent="0.15">
      <c r="A1219" s="6">
        <v>5</v>
      </c>
      <c r="B1219" s="7" t="s">
        <v>5048</v>
      </c>
      <c r="C1219" s="7" t="s">
        <v>5046</v>
      </c>
      <c r="D1219" s="7" t="s">
        <v>5049</v>
      </c>
      <c r="E1219" s="6" t="s">
        <v>18476</v>
      </c>
      <c r="K1219" s="6" t="str">
        <f t="shared" ref="K1219:K1282" si="19">UPPER(LEFT(E1219,1))&amp;RIGHT(E1219,LEN(E1219)-1)</f>
        <v>Propafénone</v>
      </c>
    </row>
    <row r="1220" spans="1:11" ht="12.75" customHeight="1" x14ac:dyDescent="0.15">
      <c r="A1220" s="6">
        <v>5</v>
      </c>
      <c r="B1220" s="7" t="s">
        <v>5050</v>
      </c>
      <c r="C1220" s="7" t="s">
        <v>5046</v>
      </c>
      <c r="D1220" s="7" t="s">
        <v>5051</v>
      </c>
      <c r="E1220" s="6" t="s">
        <v>18477</v>
      </c>
      <c r="K1220" s="6" t="str">
        <f t="shared" si="19"/>
        <v>Flécaïnide</v>
      </c>
    </row>
    <row r="1221" spans="1:11" ht="12.75" customHeight="1" x14ac:dyDescent="0.15">
      <c r="A1221" s="6">
        <v>5</v>
      </c>
      <c r="B1221" s="7" t="s">
        <v>5052</v>
      </c>
      <c r="C1221" s="7" t="s">
        <v>5046</v>
      </c>
      <c r="D1221" s="7" t="s">
        <v>5053</v>
      </c>
      <c r="E1221" s="6" t="s">
        <v>18478</v>
      </c>
      <c r="K1221" s="6" t="str">
        <f t="shared" si="19"/>
        <v>Lorcaïnide</v>
      </c>
    </row>
    <row r="1222" spans="1:11" ht="12.75" customHeight="1" x14ac:dyDescent="0.15">
      <c r="A1222" s="6">
        <v>5</v>
      </c>
      <c r="B1222" s="7" t="s">
        <v>5054</v>
      </c>
      <c r="C1222" s="7" t="s">
        <v>5046</v>
      </c>
      <c r="D1222" s="7" t="s">
        <v>5055</v>
      </c>
      <c r="E1222" s="6" t="s">
        <v>18479</v>
      </c>
      <c r="K1222" s="6" t="str">
        <f t="shared" si="19"/>
        <v>Encaïnide</v>
      </c>
    </row>
    <row r="1223" spans="1:11" ht="12.75" customHeight="1" x14ac:dyDescent="0.15">
      <c r="A1223" s="6">
        <v>5</v>
      </c>
      <c r="B1223" s="7" t="s">
        <v>5056</v>
      </c>
      <c r="C1223" s="7" t="s">
        <v>5046</v>
      </c>
      <c r="D1223" s="7" t="s">
        <v>5057</v>
      </c>
      <c r="E1223" s="6" t="s">
        <v>18480</v>
      </c>
      <c r="K1223" s="6" t="str">
        <f t="shared" si="19"/>
        <v>Éthacizine</v>
      </c>
    </row>
    <row r="1224" spans="1:11" ht="12.75" customHeight="1" x14ac:dyDescent="0.15">
      <c r="A1224" s="6">
        <v>4</v>
      </c>
      <c r="B1224" s="7" t="s">
        <v>5058</v>
      </c>
      <c r="C1224" s="7" t="s">
        <v>5012</v>
      </c>
      <c r="D1224" s="7" t="s">
        <v>5059</v>
      </c>
      <c r="E1224" s="6" t="s">
        <v>18481</v>
      </c>
      <c r="K1224" s="6" t="str">
        <f t="shared" si="19"/>
        <v>Anti-arythmiques, classe III</v>
      </c>
    </row>
    <row r="1225" spans="1:11" ht="12.75" customHeight="1" x14ac:dyDescent="0.15">
      <c r="A1225" s="6">
        <v>5</v>
      </c>
      <c r="B1225" s="7" t="s">
        <v>5060</v>
      </c>
      <c r="C1225" s="7" t="s">
        <v>5058</v>
      </c>
      <c r="D1225" s="7" t="s">
        <v>5061</v>
      </c>
      <c r="E1225" s="6" t="s">
        <v>15929</v>
      </c>
      <c r="K1225" s="6" t="str">
        <f t="shared" si="19"/>
        <v>Amiodarone</v>
      </c>
    </row>
    <row r="1226" spans="1:11" ht="12.75" customHeight="1" x14ac:dyDescent="0.15">
      <c r="A1226" s="6">
        <v>5</v>
      </c>
      <c r="B1226" s="7" t="s">
        <v>5062</v>
      </c>
      <c r="C1226" s="7" t="s">
        <v>5058</v>
      </c>
      <c r="D1226" s="7" t="s">
        <v>5063</v>
      </c>
      <c r="E1226" s="6" t="s">
        <v>18482</v>
      </c>
      <c r="K1226" s="6" t="str">
        <f t="shared" si="19"/>
        <v xml:space="preserve">Tosilate de brétylium </v>
      </c>
    </row>
    <row r="1227" spans="1:11" ht="12.75" customHeight="1" x14ac:dyDescent="0.15">
      <c r="A1227" s="6">
        <v>5</v>
      </c>
      <c r="B1227" s="7" t="s">
        <v>5064</v>
      </c>
      <c r="C1227" s="7" t="s">
        <v>5058</v>
      </c>
      <c r="D1227" s="7" t="s">
        <v>5065</v>
      </c>
      <c r="E1227" s="6" t="s">
        <v>18483</v>
      </c>
      <c r="K1227" s="6" t="str">
        <f t="shared" si="19"/>
        <v>Bunaftine</v>
      </c>
    </row>
    <row r="1228" spans="1:11" ht="12.75" customHeight="1" x14ac:dyDescent="0.15">
      <c r="A1228" s="6">
        <v>5</v>
      </c>
      <c r="B1228" s="7" t="s">
        <v>5066</v>
      </c>
      <c r="C1228" s="7" t="s">
        <v>5058</v>
      </c>
      <c r="D1228" s="7" t="s">
        <v>5067</v>
      </c>
      <c r="E1228" s="6" t="s">
        <v>18484</v>
      </c>
      <c r="K1228" s="6" t="str">
        <f t="shared" si="19"/>
        <v>Dofétilide</v>
      </c>
    </row>
    <row r="1229" spans="1:11" ht="12.75" customHeight="1" x14ac:dyDescent="0.15">
      <c r="A1229" s="6">
        <v>5</v>
      </c>
      <c r="B1229" s="7" t="s">
        <v>5068</v>
      </c>
      <c r="C1229" s="7" t="s">
        <v>5058</v>
      </c>
      <c r="D1229" s="7" t="s">
        <v>5069</v>
      </c>
      <c r="E1229" s="6" t="s">
        <v>18485</v>
      </c>
      <c r="K1229" s="6" t="str">
        <f t="shared" si="19"/>
        <v>Ibutilide</v>
      </c>
    </row>
    <row r="1230" spans="1:11" ht="12.75" customHeight="1" x14ac:dyDescent="0.15">
      <c r="A1230" s="6">
        <v>5</v>
      </c>
      <c r="B1230" s="7" t="s">
        <v>5070</v>
      </c>
      <c r="C1230" s="7" t="s">
        <v>5058</v>
      </c>
      <c r="D1230" s="7" t="s">
        <v>5071</v>
      </c>
      <c r="E1230" s="6" t="s">
        <v>18486</v>
      </c>
      <c r="K1230" s="6" t="str">
        <f t="shared" si="19"/>
        <v>Tédisamil</v>
      </c>
    </row>
    <row r="1231" spans="1:11" ht="12.75" customHeight="1" x14ac:dyDescent="0.15">
      <c r="A1231" s="6">
        <v>5</v>
      </c>
      <c r="B1231" s="7" t="s">
        <v>5072</v>
      </c>
      <c r="C1231" s="7" t="s">
        <v>5058</v>
      </c>
      <c r="D1231" s="7" t="s">
        <v>5073</v>
      </c>
      <c r="E1231" s="6" t="s">
        <v>18487</v>
      </c>
      <c r="K1231" s="6" t="str">
        <f t="shared" si="19"/>
        <v>Dronédarone</v>
      </c>
    </row>
    <row r="1232" spans="1:11" ht="12.75" customHeight="1" x14ac:dyDescent="0.15">
      <c r="A1232" s="6">
        <v>4</v>
      </c>
      <c r="B1232" s="7" t="s">
        <v>5074</v>
      </c>
      <c r="C1232" s="7" t="s">
        <v>5012</v>
      </c>
      <c r="D1232" s="7" t="s">
        <v>5075</v>
      </c>
      <c r="E1232" s="6" t="s">
        <v>18488</v>
      </c>
      <c r="K1232" s="6" t="str">
        <f t="shared" si="19"/>
        <v>Autres anti-arythmiques, classe I et III</v>
      </c>
    </row>
    <row r="1233" spans="1:11" ht="12.75" customHeight="1" x14ac:dyDescent="0.15">
      <c r="A1233" s="6">
        <v>5</v>
      </c>
      <c r="B1233" s="7" t="s">
        <v>5076</v>
      </c>
      <c r="C1233" s="7" t="s">
        <v>5074</v>
      </c>
      <c r="D1233" s="7" t="s">
        <v>5077</v>
      </c>
      <c r="E1233" s="6" t="s">
        <v>18489</v>
      </c>
      <c r="K1233" s="6" t="str">
        <f t="shared" si="19"/>
        <v>Moracizine</v>
      </c>
    </row>
    <row r="1234" spans="1:11" ht="12.75" customHeight="1" x14ac:dyDescent="0.15">
      <c r="A1234" s="6">
        <v>5</v>
      </c>
      <c r="B1234" s="7" t="s">
        <v>5078</v>
      </c>
      <c r="C1234" s="7" t="s">
        <v>5074</v>
      </c>
      <c r="D1234" s="7" t="s">
        <v>5079</v>
      </c>
      <c r="E1234" s="6" t="s">
        <v>18490</v>
      </c>
      <c r="K1234" s="6" t="str">
        <f t="shared" si="19"/>
        <v>Cibenzoline</v>
      </c>
    </row>
    <row r="1235" spans="1:11" ht="12.75" customHeight="1" x14ac:dyDescent="0.15">
      <c r="A1235" s="6">
        <v>5</v>
      </c>
      <c r="B1235" s="7" t="s">
        <v>5080</v>
      </c>
      <c r="C1235" s="7" t="s">
        <v>5074</v>
      </c>
      <c r="D1235" s="7" t="s">
        <v>5081</v>
      </c>
      <c r="E1235" s="6" t="s">
        <v>18491</v>
      </c>
      <c r="K1235" s="6" t="str">
        <f t="shared" si="19"/>
        <v>Vernakalant</v>
      </c>
    </row>
    <row r="1236" spans="1:11" ht="12.75" customHeight="1" x14ac:dyDescent="0.15">
      <c r="A1236" s="6">
        <v>3</v>
      </c>
      <c r="B1236" s="7" t="s">
        <v>5082</v>
      </c>
      <c r="C1236" s="7" t="s">
        <v>4970</v>
      </c>
      <c r="D1236" s="7" t="s">
        <v>5083</v>
      </c>
      <c r="E1236" s="6" t="s">
        <v>18492</v>
      </c>
      <c r="K1236" s="6" t="str">
        <f t="shared" si="19"/>
        <v>Stimulants cardiaques sauf glucosides cardiotoniques</v>
      </c>
    </row>
    <row r="1237" spans="1:11" ht="12.75" customHeight="1" x14ac:dyDescent="0.15">
      <c r="A1237" s="6">
        <v>4</v>
      </c>
      <c r="B1237" s="7" t="s">
        <v>5084</v>
      </c>
      <c r="C1237" s="7" t="s">
        <v>5082</v>
      </c>
      <c r="D1237" s="7" t="s">
        <v>5085</v>
      </c>
      <c r="E1237" s="6" t="s">
        <v>18493</v>
      </c>
      <c r="K1237" s="6" t="str">
        <f t="shared" si="19"/>
        <v>Adrénergiques et dopaminergiques</v>
      </c>
    </row>
    <row r="1238" spans="1:11" ht="12.75" customHeight="1" x14ac:dyDescent="0.15">
      <c r="A1238" s="6">
        <v>5</v>
      </c>
      <c r="B1238" s="7" t="s">
        <v>5086</v>
      </c>
      <c r="C1238" s="7" t="s">
        <v>5084</v>
      </c>
      <c r="D1238" s="7" t="s">
        <v>5087</v>
      </c>
      <c r="E1238" s="6" t="s">
        <v>16925</v>
      </c>
      <c r="K1238" s="6" t="str">
        <f t="shared" si="19"/>
        <v>Étiléfrine</v>
      </c>
    </row>
    <row r="1239" spans="1:11" ht="12.75" customHeight="1" x14ac:dyDescent="0.15">
      <c r="A1239" s="6">
        <v>5</v>
      </c>
      <c r="B1239" s="7" t="s">
        <v>5088</v>
      </c>
      <c r="C1239" s="7" t="s">
        <v>5084</v>
      </c>
      <c r="D1239" s="7" t="s">
        <v>5089</v>
      </c>
      <c r="E1239" s="6" t="s">
        <v>15942</v>
      </c>
      <c r="K1239" s="6" t="str">
        <f t="shared" si="19"/>
        <v>Isoprénaline</v>
      </c>
    </row>
    <row r="1240" spans="1:11" ht="12.75" customHeight="1" x14ac:dyDescent="0.15">
      <c r="A1240" s="6">
        <v>5</v>
      </c>
      <c r="B1240" s="7" t="s">
        <v>5090</v>
      </c>
      <c r="C1240" s="7" t="s">
        <v>5084</v>
      </c>
      <c r="D1240" s="7" t="s">
        <v>5091</v>
      </c>
      <c r="E1240" s="6" t="s">
        <v>18494</v>
      </c>
      <c r="K1240" s="6" t="str">
        <f t="shared" si="19"/>
        <v>Norépinéphrine</v>
      </c>
    </row>
    <row r="1241" spans="1:11" ht="12.75" customHeight="1" x14ac:dyDescent="0.15">
      <c r="A1241" s="6">
        <v>5</v>
      </c>
      <c r="B1241" s="7" t="s">
        <v>5092</v>
      </c>
      <c r="C1241" s="7" t="s">
        <v>5084</v>
      </c>
      <c r="D1241" s="7" t="s">
        <v>5093</v>
      </c>
      <c r="E1241" s="6" t="s">
        <v>18495</v>
      </c>
      <c r="K1241" s="6" t="str">
        <f t="shared" si="19"/>
        <v>Dopamine</v>
      </c>
    </row>
    <row r="1242" spans="1:11" ht="12.75" customHeight="1" x14ac:dyDescent="0.15">
      <c r="A1242" s="6">
        <v>5</v>
      </c>
      <c r="B1242" s="7" t="s">
        <v>5094</v>
      </c>
      <c r="C1242" s="7" t="s">
        <v>5084</v>
      </c>
      <c r="D1242" s="7" t="s">
        <v>5095</v>
      </c>
      <c r="E1242" s="6" t="s">
        <v>18496</v>
      </c>
      <c r="K1242" s="6" t="str">
        <f t="shared" si="19"/>
        <v>Norfénéfrine</v>
      </c>
    </row>
    <row r="1243" spans="1:11" ht="12.75" customHeight="1" x14ac:dyDescent="0.15">
      <c r="A1243" s="6">
        <v>5</v>
      </c>
      <c r="B1243" s="7" t="s">
        <v>5096</v>
      </c>
      <c r="C1243" s="7" t="s">
        <v>5084</v>
      </c>
      <c r="D1243" s="7" t="s">
        <v>5097</v>
      </c>
      <c r="E1243" s="6" t="s">
        <v>18497</v>
      </c>
      <c r="K1243" s="6" t="str">
        <f t="shared" si="19"/>
        <v>Phényléphrine</v>
      </c>
    </row>
    <row r="1244" spans="1:11" ht="12.75" customHeight="1" x14ac:dyDescent="0.15">
      <c r="A1244" s="6">
        <v>5</v>
      </c>
      <c r="B1244" s="7" t="s">
        <v>5098</v>
      </c>
      <c r="C1244" s="7" t="s">
        <v>5084</v>
      </c>
      <c r="D1244" s="7" t="s">
        <v>5099</v>
      </c>
      <c r="E1244" s="6" t="s">
        <v>16688</v>
      </c>
      <c r="K1244" s="6" t="str">
        <f t="shared" si="19"/>
        <v>Dobutamine</v>
      </c>
    </row>
    <row r="1245" spans="1:11" ht="12.75" customHeight="1" x14ac:dyDescent="0.15">
      <c r="A1245" s="6">
        <v>5</v>
      </c>
      <c r="B1245" s="7" t="s">
        <v>5100</v>
      </c>
      <c r="C1245" s="7" t="s">
        <v>5084</v>
      </c>
      <c r="D1245" s="7" t="s">
        <v>5101</v>
      </c>
      <c r="E1245" s="6" t="s">
        <v>18498</v>
      </c>
      <c r="K1245" s="6" t="str">
        <f t="shared" si="19"/>
        <v>Oxédrine</v>
      </c>
    </row>
    <row r="1246" spans="1:11" ht="12.75" customHeight="1" x14ac:dyDescent="0.15">
      <c r="A1246" s="6">
        <v>5</v>
      </c>
      <c r="B1246" s="7" t="s">
        <v>5102</v>
      </c>
      <c r="C1246" s="7" t="s">
        <v>5084</v>
      </c>
      <c r="D1246" s="7" t="s">
        <v>5103</v>
      </c>
      <c r="E1246" s="6" t="s">
        <v>18499</v>
      </c>
      <c r="K1246" s="6" t="str">
        <f t="shared" si="19"/>
        <v>Métaraminol</v>
      </c>
    </row>
    <row r="1247" spans="1:11" ht="12.75" customHeight="1" x14ac:dyDescent="0.15">
      <c r="A1247" s="6">
        <v>5</v>
      </c>
      <c r="B1247" s="7" t="s">
        <v>5104</v>
      </c>
      <c r="C1247" s="7" t="s">
        <v>5084</v>
      </c>
      <c r="D1247" s="7" t="s">
        <v>5105</v>
      </c>
      <c r="E1247" s="6" t="s">
        <v>18500</v>
      </c>
      <c r="K1247" s="6" t="str">
        <f t="shared" si="19"/>
        <v>Méthoxamine</v>
      </c>
    </row>
    <row r="1248" spans="1:11" ht="12.75" customHeight="1" x14ac:dyDescent="0.15">
      <c r="A1248" s="6">
        <v>5</v>
      </c>
      <c r="B1248" s="7" t="s">
        <v>5106</v>
      </c>
      <c r="C1248" s="7" t="s">
        <v>5084</v>
      </c>
      <c r="D1248" s="7" t="s">
        <v>5107</v>
      </c>
      <c r="E1248" s="6" t="s">
        <v>18501</v>
      </c>
      <c r="K1248" s="6" t="str">
        <f t="shared" si="19"/>
        <v>Méphentermine</v>
      </c>
    </row>
    <row r="1249" spans="1:11" ht="12.75" customHeight="1" x14ac:dyDescent="0.15">
      <c r="A1249" s="6">
        <v>5</v>
      </c>
      <c r="B1249" s="7" t="s">
        <v>5108</v>
      </c>
      <c r="C1249" s="7" t="s">
        <v>5084</v>
      </c>
      <c r="D1249" s="7" t="s">
        <v>5109</v>
      </c>
      <c r="E1249" s="6" t="s">
        <v>18502</v>
      </c>
      <c r="K1249" s="6" t="str">
        <f t="shared" si="19"/>
        <v>Dimétofrine</v>
      </c>
    </row>
    <row r="1250" spans="1:11" ht="12.75" customHeight="1" x14ac:dyDescent="0.15">
      <c r="A1250" s="6">
        <v>5</v>
      </c>
      <c r="B1250" s="7" t="s">
        <v>5110</v>
      </c>
      <c r="C1250" s="7" t="s">
        <v>5084</v>
      </c>
      <c r="D1250" s="7" t="s">
        <v>5111</v>
      </c>
      <c r="E1250" s="6" t="s">
        <v>18503</v>
      </c>
      <c r="K1250" s="6" t="str">
        <f t="shared" si="19"/>
        <v>Prénaltérol</v>
      </c>
    </row>
    <row r="1251" spans="1:11" ht="12.75" customHeight="1" x14ac:dyDescent="0.15">
      <c r="A1251" s="6">
        <v>5</v>
      </c>
      <c r="B1251" s="7" t="s">
        <v>5112</v>
      </c>
      <c r="C1251" s="7" t="s">
        <v>5084</v>
      </c>
      <c r="D1251" s="7" t="s">
        <v>5113</v>
      </c>
      <c r="E1251" s="6" t="s">
        <v>18504</v>
      </c>
      <c r="K1251" s="6" t="str">
        <f t="shared" si="19"/>
        <v>Dopéxamine</v>
      </c>
    </row>
    <row r="1252" spans="1:11" ht="12.75" customHeight="1" x14ac:dyDescent="0.15">
      <c r="A1252" s="6">
        <v>5</v>
      </c>
      <c r="B1252" s="7" t="s">
        <v>5114</v>
      </c>
      <c r="C1252" s="7" t="s">
        <v>5084</v>
      </c>
      <c r="D1252" s="7" t="s">
        <v>5115</v>
      </c>
      <c r="E1252" s="6" t="s">
        <v>18505</v>
      </c>
      <c r="K1252" s="6" t="str">
        <f t="shared" si="19"/>
        <v>Gépéfrine</v>
      </c>
    </row>
    <row r="1253" spans="1:11" ht="12.75" customHeight="1" x14ac:dyDescent="0.15">
      <c r="A1253" s="6">
        <v>5</v>
      </c>
      <c r="B1253" s="7" t="s">
        <v>5116</v>
      </c>
      <c r="C1253" s="7" t="s">
        <v>5084</v>
      </c>
      <c r="D1253" s="7" t="s">
        <v>5117</v>
      </c>
      <c r="E1253" s="6" t="s">
        <v>18506</v>
      </c>
      <c r="K1253" s="6" t="str">
        <f t="shared" si="19"/>
        <v>Ibopamine</v>
      </c>
    </row>
    <row r="1254" spans="1:11" ht="12.75" customHeight="1" x14ac:dyDescent="0.15">
      <c r="A1254" s="6">
        <v>5</v>
      </c>
      <c r="B1254" s="7" t="s">
        <v>5118</v>
      </c>
      <c r="C1254" s="7" t="s">
        <v>5084</v>
      </c>
      <c r="D1254" s="7" t="s">
        <v>5119</v>
      </c>
      <c r="E1254" s="6" t="s">
        <v>18507</v>
      </c>
      <c r="K1254" s="6" t="str">
        <f t="shared" si="19"/>
        <v>Midodrine</v>
      </c>
    </row>
    <row r="1255" spans="1:11" ht="12.75" customHeight="1" x14ac:dyDescent="0.15">
      <c r="A1255" s="6">
        <v>5</v>
      </c>
      <c r="B1255" s="7" t="s">
        <v>5120</v>
      </c>
      <c r="C1255" s="7" t="s">
        <v>5084</v>
      </c>
      <c r="D1255" s="7" t="s">
        <v>5121</v>
      </c>
      <c r="E1255" s="6" t="s">
        <v>18508</v>
      </c>
      <c r="K1255" s="6" t="str">
        <f t="shared" si="19"/>
        <v>Octopamine</v>
      </c>
    </row>
    <row r="1256" spans="1:11" ht="12.75" customHeight="1" x14ac:dyDescent="0.15">
      <c r="A1256" s="6">
        <v>5</v>
      </c>
      <c r="B1256" s="7" t="s">
        <v>5122</v>
      </c>
      <c r="C1256" s="7" t="s">
        <v>5084</v>
      </c>
      <c r="D1256" s="7" t="s">
        <v>5123</v>
      </c>
      <c r="E1256" s="6" t="s">
        <v>18509</v>
      </c>
      <c r="K1256" s="6" t="str">
        <f t="shared" si="19"/>
        <v>Fénoldopam</v>
      </c>
    </row>
    <row r="1257" spans="1:11" ht="12.75" customHeight="1" x14ac:dyDescent="0.15">
      <c r="A1257" s="6">
        <v>5</v>
      </c>
      <c r="B1257" s="7" t="s">
        <v>5124</v>
      </c>
      <c r="C1257" s="7" t="s">
        <v>5084</v>
      </c>
      <c r="D1257" s="7" t="s">
        <v>5125</v>
      </c>
      <c r="E1257" s="6" t="s">
        <v>18510</v>
      </c>
      <c r="K1257" s="6" t="str">
        <f t="shared" si="19"/>
        <v>Cafédrine</v>
      </c>
    </row>
    <row r="1258" spans="1:11" ht="12.75" customHeight="1" x14ac:dyDescent="0.15">
      <c r="A1258" s="6">
        <v>5</v>
      </c>
      <c r="B1258" s="7" t="s">
        <v>5126</v>
      </c>
      <c r="C1258" s="7" t="s">
        <v>5084</v>
      </c>
      <c r="D1258" s="7" t="s">
        <v>5127</v>
      </c>
      <c r="E1258" s="6" t="s">
        <v>18511</v>
      </c>
      <c r="K1258" s="6" t="str">
        <f t="shared" si="19"/>
        <v>Arbutamine</v>
      </c>
    </row>
    <row r="1259" spans="1:11" ht="12.75" customHeight="1" x14ac:dyDescent="0.15">
      <c r="A1259" s="6">
        <v>5</v>
      </c>
      <c r="B1259" s="7" t="s">
        <v>5128</v>
      </c>
      <c r="C1259" s="7" t="s">
        <v>5084</v>
      </c>
      <c r="D1259" s="7" t="s">
        <v>5129</v>
      </c>
      <c r="E1259" s="6" t="s">
        <v>18512</v>
      </c>
      <c r="K1259" s="6" t="str">
        <f t="shared" si="19"/>
        <v>Théodrénaline</v>
      </c>
    </row>
    <row r="1260" spans="1:11" ht="12.75" customHeight="1" x14ac:dyDescent="0.15">
      <c r="A1260" s="6">
        <v>5</v>
      </c>
      <c r="B1260" s="7" t="s">
        <v>5130</v>
      </c>
      <c r="C1260" s="7" t="s">
        <v>5084</v>
      </c>
      <c r="D1260" s="7" t="s">
        <v>2779</v>
      </c>
      <c r="E1260" s="6" t="s">
        <v>17437</v>
      </c>
      <c r="K1260" s="6" t="str">
        <f t="shared" si="19"/>
        <v>Épinéphrine</v>
      </c>
    </row>
    <row r="1261" spans="1:11" ht="12.75" customHeight="1" x14ac:dyDescent="0.15">
      <c r="A1261" s="6">
        <v>5</v>
      </c>
      <c r="B1261" s="7" t="s">
        <v>5131</v>
      </c>
      <c r="C1261" s="7" t="s">
        <v>5084</v>
      </c>
      <c r="D1261" s="7" t="s">
        <v>5132</v>
      </c>
      <c r="E1261" s="6" t="s">
        <v>18513</v>
      </c>
      <c r="K1261" s="6" t="str">
        <f t="shared" si="19"/>
        <v>Méthylsulfate d'amézinium</v>
      </c>
    </row>
    <row r="1262" spans="1:11" ht="12.75" customHeight="1" x14ac:dyDescent="0.15">
      <c r="A1262" s="6">
        <v>5</v>
      </c>
      <c r="B1262" s="7" t="s">
        <v>5133</v>
      </c>
      <c r="C1262" s="7" t="s">
        <v>5084</v>
      </c>
      <c r="D1262" s="7" t="s">
        <v>5134</v>
      </c>
      <c r="E1262" s="6" t="s">
        <v>18514</v>
      </c>
      <c r="K1262" s="6" t="str">
        <f t="shared" si="19"/>
        <v>Éphédrine</v>
      </c>
    </row>
    <row r="1263" spans="1:11" ht="12.75" customHeight="1" x14ac:dyDescent="0.15">
      <c r="A1263" s="6">
        <v>5</v>
      </c>
      <c r="B1263" s="7" t="s">
        <v>5135</v>
      </c>
      <c r="C1263" s="7" t="s">
        <v>5084</v>
      </c>
      <c r="D1263" s="7" t="s">
        <v>5136</v>
      </c>
      <c r="E1263" s="6" t="s">
        <v>18515</v>
      </c>
      <c r="K1263" s="6" t="str">
        <f t="shared" si="19"/>
        <v>Droxidopa</v>
      </c>
    </row>
    <row r="1264" spans="1:11" ht="12.75" customHeight="1" x14ac:dyDescent="0.2">
      <c r="A1264" s="6">
        <v>5</v>
      </c>
      <c r="B1264" s="6" t="s">
        <v>5137</v>
      </c>
      <c r="C1264" s="7" t="s">
        <v>5084</v>
      </c>
      <c r="D1264" t="s">
        <v>5138</v>
      </c>
      <c r="E1264" t="s">
        <v>18516</v>
      </c>
      <c r="F1264" s="6" t="s">
        <v>2763</v>
      </c>
      <c r="G1264" s="9">
        <v>45314</v>
      </c>
      <c r="K1264" s="6" t="str">
        <f t="shared" si="19"/>
        <v>Centhaquine</v>
      </c>
    </row>
    <row r="1265" spans="1:11" ht="12.75" customHeight="1" x14ac:dyDescent="0.15">
      <c r="A1265" s="6">
        <v>5</v>
      </c>
      <c r="B1265" s="7" t="s">
        <v>5139</v>
      </c>
      <c r="C1265" s="7" t="s">
        <v>5084</v>
      </c>
      <c r="D1265" s="7" t="s">
        <v>2709</v>
      </c>
      <c r="E1265" s="6" t="s">
        <v>18517</v>
      </c>
      <c r="K1265" s="6" t="str">
        <f t="shared" si="19"/>
        <v>Associations (adrénergiques et dopaminergiques)</v>
      </c>
    </row>
    <row r="1266" spans="1:11" ht="12.75" customHeight="1" x14ac:dyDescent="0.15">
      <c r="A1266" s="6">
        <v>5</v>
      </c>
      <c r="B1266" s="7" t="s">
        <v>5140</v>
      </c>
      <c r="C1266" s="7" t="s">
        <v>5084</v>
      </c>
      <c r="D1266" s="7" t="s">
        <v>5141</v>
      </c>
      <c r="E1266" s="6" t="s">
        <v>18518</v>
      </c>
      <c r="K1266" s="6" t="str">
        <f t="shared" si="19"/>
        <v>Étiléfrine en association</v>
      </c>
    </row>
    <row r="1267" spans="1:11" ht="12.75" customHeight="1" x14ac:dyDescent="0.15">
      <c r="A1267" s="6">
        <v>4</v>
      </c>
      <c r="B1267" s="7" t="s">
        <v>5142</v>
      </c>
      <c r="C1267" s="7" t="s">
        <v>5082</v>
      </c>
      <c r="D1267" s="7" t="s">
        <v>5143</v>
      </c>
      <c r="E1267" s="6" t="s">
        <v>18519</v>
      </c>
      <c r="K1267" s="6" t="str">
        <f t="shared" si="19"/>
        <v>Inhibiteurs de la phosphodiestérase</v>
      </c>
    </row>
    <row r="1268" spans="1:11" ht="12.75" customHeight="1" x14ac:dyDescent="0.15">
      <c r="A1268" s="6">
        <v>5</v>
      </c>
      <c r="B1268" s="7" t="s">
        <v>5144</v>
      </c>
      <c r="C1268" s="7" t="s">
        <v>5142</v>
      </c>
      <c r="D1268" s="7" t="s">
        <v>5145</v>
      </c>
      <c r="E1268" s="6" t="s">
        <v>18520</v>
      </c>
      <c r="K1268" s="6" t="str">
        <f t="shared" si="19"/>
        <v>Amrinone</v>
      </c>
    </row>
    <row r="1269" spans="1:11" ht="12.75" customHeight="1" x14ac:dyDescent="0.15">
      <c r="A1269" s="6">
        <v>5</v>
      </c>
      <c r="B1269" s="7" t="s">
        <v>5146</v>
      </c>
      <c r="C1269" s="7" t="s">
        <v>5142</v>
      </c>
      <c r="D1269" s="7" t="s">
        <v>5147</v>
      </c>
      <c r="E1269" s="6" t="s">
        <v>18521</v>
      </c>
      <c r="K1269" s="6" t="str">
        <f t="shared" si="19"/>
        <v>Milrinone</v>
      </c>
    </row>
    <row r="1270" spans="1:11" ht="12.75" customHeight="1" x14ac:dyDescent="0.15">
      <c r="A1270" s="6">
        <v>5</v>
      </c>
      <c r="B1270" s="7" t="s">
        <v>5148</v>
      </c>
      <c r="C1270" s="7" t="s">
        <v>5142</v>
      </c>
      <c r="D1270" s="7" t="s">
        <v>5149</v>
      </c>
      <c r="E1270" s="6" t="s">
        <v>18522</v>
      </c>
      <c r="K1270" s="6" t="str">
        <f t="shared" si="19"/>
        <v>Énoximone</v>
      </c>
    </row>
    <row r="1271" spans="1:11" ht="12.75" customHeight="1" x14ac:dyDescent="0.15">
      <c r="A1271" s="6">
        <v>5</v>
      </c>
      <c r="B1271" s="7" t="s">
        <v>5150</v>
      </c>
      <c r="C1271" s="7" t="s">
        <v>5142</v>
      </c>
      <c r="D1271" s="7" t="s">
        <v>5151</v>
      </c>
      <c r="E1271" s="6" t="s">
        <v>18523</v>
      </c>
      <c r="K1271" s="6" t="str">
        <f t="shared" si="19"/>
        <v>Bucladésine</v>
      </c>
    </row>
    <row r="1272" spans="1:11" ht="12.75" customHeight="1" x14ac:dyDescent="0.15">
      <c r="A1272" s="6">
        <v>4</v>
      </c>
      <c r="B1272" s="7" t="s">
        <v>5152</v>
      </c>
      <c r="C1272" s="7" t="s">
        <v>5082</v>
      </c>
      <c r="D1272" s="7" t="s">
        <v>5153</v>
      </c>
      <c r="E1272" s="6" t="s">
        <v>18524</v>
      </c>
      <c r="K1272" s="6" t="str">
        <f t="shared" si="19"/>
        <v>Autres stimulants cardiaques</v>
      </c>
    </row>
    <row r="1273" spans="1:11" ht="12.75" customHeight="1" x14ac:dyDescent="0.15">
      <c r="A1273" s="6">
        <v>5</v>
      </c>
      <c r="B1273" s="7" t="s">
        <v>5154</v>
      </c>
      <c r="C1273" s="7" t="s">
        <v>5152</v>
      </c>
      <c r="D1273" s="7" t="s">
        <v>5155</v>
      </c>
      <c r="E1273" s="6" t="s">
        <v>18525</v>
      </c>
      <c r="K1273" s="6" t="str">
        <f t="shared" si="19"/>
        <v>Angiotensinamide</v>
      </c>
    </row>
    <row r="1274" spans="1:11" ht="12.75" customHeight="1" x14ac:dyDescent="0.15">
      <c r="A1274" s="6">
        <v>5</v>
      </c>
      <c r="B1274" s="7" t="s">
        <v>5156</v>
      </c>
      <c r="C1274" s="7" t="s">
        <v>5152</v>
      </c>
      <c r="D1274" s="7" t="s">
        <v>5157</v>
      </c>
      <c r="E1274" s="6" t="s">
        <v>18526</v>
      </c>
      <c r="K1274" s="6" t="str">
        <f t="shared" si="19"/>
        <v>Xamotérol</v>
      </c>
    </row>
    <row r="1275" spans="1:11" ht="12.75" customHeight="1" x14ac:dyDescent="0.15">
      <c r="A1275" s="6">
        <v>5</v>
      </c>
      <c r="B1275" s="7" t="s">
        <v>5158</v>
      </c>
      <c r="C1275" s="7" t="s">
        <v>5152</v>
      </c>
      <c r="D1275" s="7" t="s">
        <v>5159</v>
      </c>
      <c r="E1275" s="6" t="s">
        <v>18527</v>
      </c>
      <c r="K1275" s="6" t="str">
        <f t="shared" si="19"/>
        <v>Lévosimendan</v>
      </c>
    </row>
    <row r="1276" spans="1:11" ht="12.75" customHeight="1" x14ac:dyDescent="0.15">
      <c r="A1276" s="6">
        <v>5</v>
      </c>
      <c r="B1276" s="7" t="s">
        <v>5160</v>
      </c>
      <c r="C1276" s="7" t="s">
        <v>5152</v>
      </c>
      <c r="D1276" s="7" t="s">
        <v>5161</v>
      </c>
      <c r="E1276" s="6" t="s">
        <v>18528</v>
      </c>
      <c r="K1276" s="6" t="str">
        <f t="shared" si="19"/>
        <v>Angiotensine II</v>
      </c>
    </row>
    <row r="1277" spans="1:11" ht="12.75" customHeight="1" x14ac:dyDescent="0.2">
      <c r="A1277" s="6">
        <v>5</v>
      </c>
      <c r="B1277" s="7" t="s">
        <v>5162</v>
      </c>
      <c r="C1277" s="7" t="s">
        <v>5152</v>
      </c>
      <c r="D1277" t="s">
        <v>5163</v>
      </c>
      <c r="E1277" t="s">
        <v>18529</v>
      </c>
      <c r="F1277" s="6" t="s">
        <v>2763</v>
      </c>
      <c r="G1277" s="9">
        <v>45314</v>
      </c>
      <c r="K1277" s="6" t="str">
        <f t="shared" si="19"/>
        <v>Omécamtiv mécarbil</v>
      </c>
    </row>
    <row r="1278" spans="1:11" ht="12.75" customHeight="1" x14ac:dyDescent="0.15">
      <c r="A1278" s="6">
        <v>3</v>
      </c>
      <c r="B1278" s="7" t="s">
        <v>5164</v>
      </c>
      <c r="C1278" s="7" t="s">
        <v>4970</v>
      </c>
      <c r="D1278" s="7" t="s">
        <v>5165</v>
      </c>
      <c r="E1278" s="6" t="s">
        <v>18530</v>
      </c>
      <c r="K1278" s="6" t="str">
        <f t="shared" si="19"/>
        <v>Vasodilatateurs utilisés dans les maladies cardiaques</v>
      </c>
    </row>
    <row r="1279" spans="1:11" ht="12.75" customHeight="1" x14ac:dyDescent="0.15">
      <c r="A1279" s="6">
        <v>4</v>
      </c>
      <c r="B1279" s="7" t="s">
        <v>5166</v>
      </c>
      <c r="C1279" s="7" t="s">
        <v>5164</v>
      </c>
      <c r="D1279" s="7" t="s">
        <v>5167</v>
      </c>
      <c r="E1279" s="6" t="s">
        <v>18531</v>
      </c>
      <c r="K1279" s="6" t="str">
        <f t="shared" si="19"/>
        <v>Dérivés nitrés</v>
      </c>
    </row>
    <row r="1280" spans="1:11" ht="12.75" customHeight="1" x14ac:dyDescent="0.15">
      <c r="A1280" s="6">
        <v>5</v>
      </c>
      <c r="B1280" s="7" t="s">
        <v>5168</v>
      </c>
      <c r="C1280" s="7" t="s">
        <v>5166</v>
      </c>
      <c r="D1280" s="7" t="s">
        <v>5169</v>
      </c>
      <c r="E1280" s="6" t="s">
        <v>15932</v>
      </c>
      <c r="K1280" s="6" t="str">
        <f t="shared" si="19"/>
        <v>Trinitrine</v>
      </c>
    </row>
    <row r="1281" spans="1:11" ht="12.75" customHeight="1" x14ac:dyDescent="0.15">
      <c r="A1281" s="6">
        <v>5</v>
      </c>
      <c r="B1281" s="7" t="s">
        <v>5170</v>
      </c>
      <c r="C1281" s="7" t="s">
        <v>5166</v>
      </c>
      <c r="D1281" s="7" t="s">
        <v>5171</v>
      </c>
      <c r="E1281" s="6" t="s">
        <v>18532</v>
      </c>
      <c r="K1281" s="6" t="str">
        <f t="shared" si="19"/>
        <v>Dinitrate de méthylpropylpropanediol</v>
      </c>
    </row>
    <row r="1282" spans="1:11" ht="12.75" customHeight="1" x14ac:dyDescent="0.15">
      <c r="A1282" s="6">
        <v>5</v>
      </c>
      <c r="B1282" s="7" t="s">
        <v>5172</v>
      </c>
      <c r="C1282" s="7" t="s">
        <v>5166</v>
      </c>
      <c r="D1282" s="7" t="s">
        <v>5173</v>
      </c>
      <c r="E1282" s="6" t="s">
        <v>18533</v>
      </c>
      <c r="K1282" s="6" t="str">
        <f t="shared" si="19"/>
        <v>Tétranitrate de pentaérithrityle</v>
      </c>
    </row>
    <row r="1283" spans="1:11" ht="12.75" customHeight="1" x14ac:dyDescent="0.15">
      <c r="A1283" s="6">
        <v>5</v>
      </c>
      <c r="B1283" s="7" t="s">
        <v>5174</v>
      </c>
      <c r="C1283" s="7" t="s">
        <v>5166</v>
      </c>
      <c r="D1283" s="7" t="s">
        <v>5175</v>
      </c>
      <c r="E1283" s="6" t="s">
        <v>18534</v>
      </c>
      <c r="K1283" s="6" t="str">
        <f t="shared" ref="K1283:K1346" si="20">UPPER(LEFT(E1283,1))&amp;RIGHT(E1283,LEN(E1283)-1)</f>
        <v>Propatylnitrate</v>
      </c>
    </row>
    <row r="1284" spans="1:11" ht="12.75" customHeight="1" x14ac:dyDescent="0.15">
      <c r="A1284" s="6">
        <v>5</v>
      </c>
      <c r="B1284" s="7" t="s">
        <v>5176</v>
      </c>
      <c r="C1284" s="7" t="s">
        <v>5166</v>
      </c>
      <c r="D1284" s="7" t="s">
        <v>5177</v>
      </c>
      <c r="E1284" s="6" t="s">
        <v>18535</v>
      </c>
      <c r="K1284" s="6" t="str">
        <f t="shared" si="20"/>
        <v xml:space="preserve">Dinitrate d'isosorbide </v>
      </c>
    </row>
    <row r="1285" spans="1:11" ht="12.75" customHeight="1" x14ac:dyDescent="0.15">
      <c r="A1285" s="6">
        <v>5</v>
      </c>
      <c r="B1285" s="7" t="s">
        <v>5178</v>
      </c>
      <c r="C1285" s="7" t="s">
        <v>5166</v>
      </c>
      <c r="D1285" s="7" t="s">
        <v>5179</v>
      </c>
      <c r="E1285" s="6" t="s">
        <v>18536</v>
      </c>
      <c r="K1285" s="6" t="str">
        <f t="shared" si="20"/>
        <v>Trolnitrate</v>
      </c>
    </row>
    <row r="1286" spans="1:11" ht="12.75" customHeight="1" x14ac:dyDescent="0.15">
      <c r="A1286" s="6">
        <v>5</v>
      </c>
      <c r="B1286" s="7" t="s">
        <v>5180</v>
      </c>
      <c r="C1286" s="7" t="s">
        <v>5166</v>
      </c>
      <c r="D1286" s="7" t="s">
        <v>5181</v>
      </c>
      <c r="E1286" s="6" t="s">
        <v>18537</v>
      </c>
      <c r="K1286" s="6" t="str">
        <f t="shared" si="20"/>
        <v>Tétranitrate d'érithrityle</v>
      </c>
    </row>
    <row r="1287" spans="1:11" ht="12.75" customHeight="1" x14ac:dyDescent="0.15">
      <c r="A1287" s="6">
        <v>5</v>
      </c>
      <c r="B1287" s="7" t="s">
        <v>5182</v>
      </c>
      <c r="C1287" s="7" t="s">
        <v>5166</v>
      </c>
      <c r="D1287" s="7" t="s">
        <v>5183</v>
      </c>
      <c r="E1287" s="6" t="s">
        <v>18538</v>
      </c>
      <c r="K1287" s="6" t="str">
        <f t="shared" si="20"/>
        <v xml:space="preserve">Mononitrate d'isosorbide </v>
      </c>
    </row>
    <row r="1288" spans="1:11" ht="12.75" customHeight="1" x14ac:dyDescent="0.15">
      <c r="A1288" s="6">
        <v>5</v>
      </c>
      <c r="B1288" s="7" t="s">
        <v>5184</v>
      </c>
      <c r="C1288" s="7" t="s">
        <v>5166</v>
      </c>
      <c r="D1288" s="7" t="s">
        <v>5185</v>
      </c>
      <c r="E1288" s="6" t="s">
        <v>18539</v>
      </c>
      <c r="K1288" s="6" t="str">
        <f t="shared" si="20"/>
        <v>Dérivés nitrés en association</v>
      </c>
    </row>
    <row r="1289" spans="1:11" ht="12.75" customHeight="1" x14ac:dyDescent="0.15">
      <c r="A1289" s="6">
        <v>5</v>
      </c>
      <c r="B1289" s="7" t="s">
        <v>5186</v>
      </c>
      <c r="C1289" s="7" t="s">
        <v>5166</v>
      </c>
      <c r="D1289" s="7" t="s">
        <v>5187</v>
      </c>
      <c r="E1289" s="6" t="s">
        <v>18540</v>
      </c>
      <c r="K1289" s="6" t="str">
        <f t="shared" si="20"/>
        <v>Ténitramine</v>
      </c>
    </row>
    <row r="1290" spans="1:11" ht="12.75" customHeight="1" x14ac:dyDescent="0.15">
      <c r="A1290" s="6">
        <v>5</v>
      </c>
      <c r="B1290" s="7" t="s">
        <v>5188</v>
      </c>
      <c r="C1290" s="7" t="s">
        <v>5166</v>
      </c>
      <c r="D1290" s="7" t="s">
        <v>5189</v>
      </c>
      <c r="E1290" s="6" t="s">
        <v>18541</v>
      </c>
      <c r="K1290" s="6" t="str">
        <f t="shared" si="20"/>
        <v>Trinitrine en association</v>
      </c>
    </row>
    <row r="1291" spans="1:11" ht="12.75" customHeight="1" x14ac:dyDescent="0.15">
      <c r="A1291" s="6">
        <v>5</v>
      </c>
      <c r="B1291" s="7" t="s">
        <v>5190</v>
      </c>
      <c r="C1291" s="7" t="s">
        <v>5166</v>
      </c>
      <c r="D1291" s="7" t="s">
        <v>5191</v>
      </c>
      <c r="E1291" s="6" t="s">
        <v>18542</v>
      </c>
      <c r="K1291" s="6" t="str">
        <f t="shared" si="20"/>
        <v>Dinitrate de méthylpropylpropanediol en association</v>
      </c>
    </row>
    <row r="1292" spans="1:11" ht="12.75" customHeight="1" x14ac:dyDescent="0.15">
      <c r="A1292" s="6">
        <v>5</v>
      </c>
      <c r="B1292" s="7" t="s">
        <v>5192</v>
      </c>
      <c r="C1292" s="7" t="s">
        <v>5166</v>
      </c>
      <c r="D1292" s="7" t="s">
        <v>5193</v>
      </c>
      <c r="E1292" s="6" t="s">
        <v>18543</v>
      </c>
      <c r="K1292" s="6" t="str">
        <f t="shared" si="20"/>
        <v>Tétranitrate de pentaérithrityle en association</v>
      </c>
    </row>
    <row r="1293" spans="1:11" ht="12.75" customHeight="1" x14ac:dyDescent="0.15">
      <c r="A1293" s="6">
        <v>5</v>
      </c>
      <c r="B1293" s="7" t="s">
        <v>5194</v>
      </c>
      <c r="C1293" s="7" t="s">
        <v>5166</v>
      </c>
      <c r="D1293" s="7" t="s">
        <v>5195</v>
      </c>
      <c r="E1293" s="6" t="s">
        <v>18544</v>
      </c>
      <c r="K1293" s="6" t="str">
        <f t="shared" si="20"/>
        <v>Propatylnitrate en association</v>
      </c>
    </row>
    <row r="1294" spans="1:11" ht="12.75" customHeight="1" x14ac:dyDescent="0.15">
      <c r="A1294" s="6">
        <v>5</v>
      </c>
      <c r="B1294" s="7" t="s">
        <v>5196</v>
      </c>
      <c r="C1294" s="7" t="s">
        <v>5166</v>
      </c>
      <c r="D1294" s="7" t="s">
        <v>5197</v>
      </c>
      <c r="E1294" s="6" t="s">
        <v>18545</v>
      </c>
      <c r="K1294" s="6" t="str">
        <f t="shared" si="20"/>
        <v>Dinitrate d'isosorbide en association</v>
      </c>
    </row>
    <row r="1295" spans="1:11" ht="12.75" customHeight="1" x14ac:dyDescent="0.15">
      <c r="A1295" s="6">
        <v>5</v>
      </c>
      <c r="B1295" s="7" t="s">
        <v>5198</v>
      </c>
      <c r="C1295" s="7" t="s">
        <v>5166</v>
      </c>
      <c r="D1295" s="7" t="s">
        <v>5199</v>
      </c>
      <c r="E1295" s="6" t="s">
        <v>18546</v>
      </c>
      <c r="K1295" s="6" t="str">
        <f t="shared" si="20"/>
        <v>Trolnitrate en association</v>
      </c>
    </row>
    <row r="1296" spans="1:11" ht="12.75" customHeight="1" x14ac:dyDescent="0.15">
      <c r="A1296" s="6">
        <v>5</v>
      </c>
      <c r="B1296" s="7" t="s">
        <v>5200</v>
      </c>
      <c r="C1296" s="7" t="s">
        <v>5166</v>
      </c>
      <c r="D1296" s="7" t="s">
        <v>5201</v>
      </c>
      <c r="E1296" s="6" t="s">
        <v>18547</v>
      </c>
      <c r="K1296" s="6" t="str">
        <f t="shared" si="20"/>
        <v>Tétranitrate d'érithrityle en association</v>
      </c>
    </row>
    <row r="1297" spans="1:11" ht="12.75" customHeight="1" x14ac:dyDescent="0.15">
      <c r="A1297" s="6">
        <v>5</v>
      </c>
      <c r="B1297" s="7" t="s">
        <v>5202</v>
      </c>
      <c r="C1297" s="7" t="s">
        <v>5166</v>
      </c>
      <c r="D1297" s="7" t="s">
        <v>5203</v>
      </c>
      <c r="E1297" s="6" t="s">
        <v>18548</v>
      </c>
      <c r="K1297" s="6" t="str">
        <f t="shared" si="20"/>
        <v>Dérivés nitrés en association avec des psycholeptiques</v>
      </c>
    </row>
    <row r="1298" spans="1:11" ht="12.75" customHeight="1" x14ac:dyDescent="0.15">
      <c r="A1298" s="6">
        <v>4</v>
      </c>
      <c r="B1298" s="7" t="s">
        <v>5204</v>
      </c>
      <c r="C1298" s="7" t="s">
        <v>5164</v>
      </c>
      <c r="D1298" s="7" t="s">
        <v>5205</v>
      </c>
      <c r="E1298" s="6" t="s">
        <v>18549</v>
      </c>
      <c r="K1298" s="6" t="str">
        <f t="shared" si="20"/>
        <v>Vasodilatateurs quinoliniques</v>
      </c>
    </row>
    <row r="1299" spans="1:11" ht="12.75" customHeight="1" x14ac:dyDescent="0.15">
      <c r="A1299" s="6">
        <v>5</v>
      </c>
      <c r="B1299" s="7" t="s">
        <v>5206</v>
      </c>
      <c r="C1299" s="7" t="s">
        <v>5204</v>
      </c>
      <c r="D1299" s="7" t="s">
        <v>5207</v>
      </c>
      <c r="E1299" s="6" t="s">
        <v>18550</v>
      </c>
      <c r="K1299" s="6" t="str">
        <f t="shared" si="20"/>
        <v>Floséquinan</v>
      </c>
    </row>
    <row r="1300" spans="1:11" ht="21" customHeight="1" x14ac:dyDescent="0.15">
      <c r="A1300" s="6">
        <v>4</v>
      </c>
      <c r="B1300" s="7" t="s">
        <v>5208</v>
      </c>
      <c r="C1300" s="7" t="s">
        <v>5164</v>
      </c>
      <c r="D1300" s="7" t="s">
        <v>5209</v>
      </c>
      <c r="E1300" s="6" t="s">
        <v>18551</v>
      </c>
      <c r="K1300" s="6" t="str">
        <f t="shared" si="20"/>
        <v>Autres vasodilatateurs utilisés dans les maladies cardiaques</v>
      </c>
    </row>
    <row r="1301" spans="1:11" ht="12.75" customHeight="1" x14ac:dyDescent="0.15">
      <c r="A1301" s="6">
        <v>5</v>
      </c>
      <c r="B1301" s="7" t="s">
        <v>5210</v>
      </c>
      <c r="C1301" s="7" t="s">
        <v>5208</v>
      </c>
      <c r="D1301" s="7" t="s">
        <v>5211</v>
      </c>
      <c r="E1301" s="6" t="s">
        <v>18552</v>
      </c>
      <c r="K1301" s="6" t="str">
        <f t="shared" si="20"/>
        <v>Tosilate d'itramine</v>
      </c>
    </row>
    <row r="1302" spans="1:11" ht="12.75" customHeight="1" x14ac:dyDescent="0.15">
      <c r="A1302" s="6">
        <v>5</v>
      </c>
      <c r="B1302" s="7" t="s">
        <v>5212</v>
      </c>
      <c r="C1302" s="7" t="s">
        <v>5208</v>
      </c>
      <c r="D1302" s="7" t="s">
        <v>5213</v>
      </c>
      <c r="E1302" s="6" t="s">
        <v>18553</v>
      </c>
      <c r="K1302" s="6" t="str">
        <f t="shared" si="20"/>
        <v>Prénylamine</v>
      </c>
    </row>
    <row r="1303" spans="1:11" ht="12.75" customHeight="1" x14ac:dyDescent="0.15">
      <c r="A1303" s="6">
        <v>5</v>
      </c>
      <c r="B1303" s="7" t="s">
        <v>5214</v>
      </c>
      <c r="C1303" s="7" t="s">
        <v>5208</v>
      </c>
      <c r="D1303" s="7" t="s">
        <v>5215</v>
      </c>
      <c r="E1303" s="6" t="s">
        <v>18554</v>
      </c>
      <c r="K1303" s="6" t="str">
        <f t="shared" si="20"/>
        <v>Oxyfédrine</v>
      </c>
    </row>
    <row r="1304" spans="1:11" ht="12.75" customHeight="1" x14ac:dyDescent="0.15">
      <c r="A1304" s="6">
        <v>5</v>
      </c>
      <c r="B1304" s="7" t="s">
        <v>5216</v>
      </c>
      <c r="C1304" s="7" t="s">
        <v>5208</v>
      </c>
      <c r="D1304" s="7" t="s">
        <v>5217</v>
      </c>
      <c r="E1304" s="6" t="s">
        <v>18555</v>
      </c>
      <c r="K1304" s="6" t="str">
        <f t="shared" si="20"/>
        <v>Benziodarone</v>
      </c>
    </row>
    <row r="1305" spans="1:11" ht="12.75" customHeight="1" x14ac:dyDescent="0.15">
      <c r="A1305" s="6">
        <v>5</v>
      </c>
      <c r="B1305" s="7" t="s">
        <v>5218</v>
      </c>
      <c r="C1305" s="7" t="s">
        <v>5208</v>
      </c>
      <c r="D1305" s="7" t="s">
        <v>5219</v>
      </c>
      <c r="E1305" s="6" t="s">
        <v>18556</v>
      </c>
      <c r="K1305" s="6" t="str">
        <f t="shared" si="20"/>
        <v>Carbocromène</v>
      </c>
    </row>
    <row r="1306" spans="1:11" ht="12.75" customHeight="1" x14ac:dyDescent="0.15">
      <c r="A1306" s="6">
        <v>5</v>
      </c>
      <c r="B1306" s="7" t="s">
        <v>5220</v>
      </c>
      <c r="C1306" s="7" t="s">
        <v>5208</v>
      </c>
      <c r="D1306" s="7" t="s">
        <v>5221</v>
      </c>
      <c r="E1306" s="6" t="s">
        <v>18557</v>
      </c>
      <c r="K1306" s="6" t="str">
        <f t="shared" si="20"/>
        <v>Hexobendine</v>
      </c>
    </row>
    <row r="1307" spans="1:11" ht="12.75" customHeight="1" x14ac:dyDescent="0.15">
      <c r="A1307" s="6">
        <v>5</v>
      </c>
      <c r="B1307" s="7" t="s">
        <v>5222</v>
      </c>
      <c r="C1307" s="7" t="s">
        <v>5208</v>
      </c>
      <c r="D1307" s="7" t="s">
        <v>5223</v>
      </c>
      <c r="E1307" s="6" t="s">
        <v>18558</v>
      </c>
      <c r="K1307" s="6" t="str">
        <f t="shared" si="20"/>
        <v>Étafénone</v>
      </c>
    </row>
    <row r="1308" spans="1:11" ht="12.75" customHeight="1" x14ac:dyDescent="0.15">
      <c r="A1308" s="6">
        <v>5</v>
      </c>
      <c r="B1308" s="7" t="s">
        <v>5224</v>
      </c>
      <c r="C1308" s="7" t="s">
        <v>5208</v>
      </c>
      <c r="D1308" s="7" t="s">
        <v>5225</v>
      </c>
      <c r="E1308" s="6" t="s">
        <v>18559</v>
      </c>
      <c r="K1308" s="6" t="str">
        <f t="shared" si="20"/>
        <v>Heptaminol</v>
      </c>
    </row>
    <row r="1309" spans="1:11" ht="12.75" customHeight="1" x14ac:dyDescent="0.15">
      <c r="A1309" s="6">
        <v>5</v>
      </c>
      <c r="B1309" s="7" t="s">
        <v>5226</v>
      </c>
      <c r="C1309" s="7" t="s">
        <v>5208</v>
      </c>
      <c r="D1309" s="7" t="s">
        <v>5227</v>
      </c>
      <c r="E1309" s="6" t="s">
        <v>18560</v>
      </c>
      <c r="K1309" s="6" t="str">
        <f t="shared" si="20"/>
        <v>Imolamine</v>
      </c>
    </row>
    <row r="1310" spans="1:11" ht="12.75" customHeight="1" x14ac:dyDescent="0.15">
      <c r="A1310" s="6">
        <v>5</v>
      </c>
      <c r="B1310" s="7" t="s">
        <v>5228</v>
      </c>
      <c r="C1310" s="7" t="s">
        <v>5208</v>
      </c>
      <c r="D1310" s="7" t="s">
        <v>5229</v>
      </c>
      <c r="E1310" s="6" t="s">
        <v>18561</v>
      </c>
      <c r="K1310" s="6" t="str">
        <f t="shared" si="20"/>
        <v>Dilazep</v>
      </c>
    </row>
    <row r="1311" spans="1:11" ht="12.75" customHeight="1" x14ac:dyDescent="0.15">
      <c r="A1311" s="6">
        <v>5</v>
      </c>
      <c r="B1311" s="7" t="s">
        <v>5230</v>
      </c>
      <c r="C1311" s="7" t="s">
        <v>5208</v>
      </c>
      <c r="D1311" s="7" t="s">
        <v>5231</v>
      </c>
      <c r="E1311" s="6" t="s">
        <v>18562</v>
      </c>
      <c r="K1311" s="6" t="str">
        <f t="shared" si="20"/>
        <v>Trapidil</v>
      </c>
    </row>
    <row r="1312" spans="1:11" ht="12.75" customHeight="1" x14ac:dyDescent="0.15">
      <c r="A1312" s="6">
        <v>5</v>
      </c>
      <c r="B1312" s="7" t="s">
        <v>5232</v>
      </c>
      <c r="C1312" s="7" t="s">
        <v>5208</v>
      </c>
      <c r="D1312" s="7" t="s">
        <v>5233</v>
      </c>
      <c r="E1312" s="6" t="s">
        <v>15868</v>
      </c>
      <c r="K1312" s="6" t="str">
        <f t="shared" si="20"/>
        <v>Molsidomine</v>
      </c>
    </row>
    <row r="1313" spans="1:11" ht="12.75" customHeight="1" x14ac:dyDescent="0.15">
      <c r="A1313" s="6">
        <v>5</v>
      </c>
      <c r="B1313" s="7" t="s">
        <v>5234</v>
      </c>
      <c r="C1313" s="7" t="s">
        <v>5208</v>
      </c>
      <c r="D1313" s="7" t="s">
        <v>5235</v>
      </c>
      <c r="E1313" s="6" t="s">
        <v>18563</v>
      </c>
      <c r="K1313" s="6" t="str">
        <f t="shared" si="20"/>
        <v>Éfloxate</v>
      </c>
    </row>
    <row r="1314" spans="1:11" ht="12.75" customHeight="1" x14ac:dyDescent="0.15">
      <c r="A1314" s="6">
        <v>5</v>
      </c>
      <c r="B1314" s="7" t="s">
        <v>5236</v>
      </c>
      <c r="C1314" s="7" t="s">
        <v>5208</v>
      </c>
      <c r="D1314" s="7" t="s">
        <v>5237</v>
      </c>
      <c r="E1314" s="6" t="s">
        <v>18564</v>
      </c>
      <c r="K1314" s="6" t="str">
        <f t="shared" si="20"/>
        <v>Cinépazet</v>
      </c>
    </row>
    <row r="1315" spans="1:11" ht="12.75" customHeight="1" x14ac:dyDescent="0.15">
      <c r="A1315" s="6">
        <v>5</v>
      </c>
      <c r="B1315" s="7" t="s">
        <v>5238</v>
      </c>
      <c r="C1315" s="7" t="s">
        <v>5208</v>
      </c>
      <c r="D1315" s="7" t="s">
        <v>5239</v>
      </c>
      <c r="E1315" s="6" t="s">
        <v>18565</v>
      </c>
      <c r="K1315" s="6" t="str">
        <f t="shared" si="20"/>
        <v>Cloridarol</v>
      </c>
    </row>
    <row r="1316" spans="1:11" ht="12.75" customHeight="1" x14ac:dyDescent="0.15">
      <c r="A1316" s="6">
        <v>5</v>
      </c>
      <c r="B1316" s="7" t="s">
        <v>5240</v>
      </c>
      <c r="C1316" s="7" t="s">
        <v>5208</v>
      </c>
      <c r="D1316" s="7" t="s">
        <v>5241</v>
      </c>
      <c r="E1316" s="6" t="s">
        <v>18566</v>
      </c>
      <c r="K1316" s="6" t="str">
        <f t="shared" si="20"/>
        <v>Nicorandil</v>
      </c>
    </row>
    <row r="1317" spans="1:11" ht="12.75" customHeight="1" x14ac:dyDescent="0.15">
      <c r="A1317" s="6">
        <v>5</v>
      </c>
      <c r="B1317" s="7" t="s">
        <v>5242</v>
      </c>
      <c r="C1317" s="7" t="s">
        <v>5208</v>
      </c>
      <c r="D1317" s="7" t="s">
        <v>5243</v>
      </c>
      <c r="E1317" s="6" t="s">
        <v>18567</v>
      </c>
      <c r="K1317" s="6" t="str">
        <f t="shared" si="20"/>
        <v>Linsidomine</v>
      </c>
    </row>
    <row r="1318" spans="1:11" ht="12.75" customHeight="1" x14ac:dyDescent="0.15">
      <c r="A1318" s="6">
        <v>5</v>
      </c>
      <c r="B1318" s="7" t="s">
        <v>5244</v>
      </c>
      <c r="C1318" s="7" t="s">
        <v>5208</v>
      </c>
      <c r="D1318" s="7" t="s">
        <v>5245</v>
      </c>
      <c r="E1318" s="6" t="s">
        <v>18568</v>
      </c>
      <c r="K1318" s="6" t="str">
        <f t="shared" si="20"/>
        <v>Nésiritide</v>
      </c>
    </row>
    <row r="1319" spans="1:11" ht="12.75" customHeight="1" x14ac:dyDescent="0.15">
      <c r="A1319" s="6">
        <v>5</v>
      </c>
      <c r="B1319" s="7" t="s">
        <v>5246</v>
      </c>
      <c r="C1319" s="7" t="s">
        <v>5208</v>
      </c>
      <c r="D1319" s="7" t="s">
        <v>5247</v>
      </c>
      <c r="E1319" s="6" t="s">
        <v>18569</v>
      </c>
      <c r="K1319" s="6" t="str">
        <f t="shared" si="20"/>
        <v>Sérélaxine</v>
      </c>
    </row>
    <row r="1320" spans="1:11" ht="12.75" customHeight="1" x14ac:dyDescent="0.15">
      <c r="A1320" s="6">
        <v>5</v>
      </c>
      <c r="B1320" s="7" t="s">
        <v>5248</v>
      </c>
      <c r="C1320" s="7" t="s">
        <v>5208</v>
      </c>
      <c r="D1320" s="7" t="s">
        <v>5249</v>
      </c>
      <c r="E1320" s="6" t="s">
        <v>18570</v>
      </c>
      <c r="K1320" s="6" t="str">
        <f t="shared" si="20"/>
        <v>Vériciguat</v>
      </c>
    </row>
    <row r="1321" spans="1:11" ht="12.75" customHeight="1" x14ac:dyDescent="0.15">
      <c r="A1321" s="6">
        <v>5</v>
      </c>
      <c r="B1321" s="7" t="s">
        <v>5250</v>
      </c>
      <c r="C1321" s="7" t="s">
        <v>5208</v>
      </c>
      <c r="D1321" s="7" t="s">
        <v>5251</v>
      </c>
      <c r="E1321" s="6" t="s">
        <v>18571</v>
      </c>
      <c r="K1321" s="6" t="str">
        <f t="shared" si="20"/>
        <v>Tosilate d'itramine en association</v>
      </c>
    </row>
    <row r="1322" spans="1:11" ht="12.75" customHeight="1" x14ac:dyDescent="0.15">
      <c r="A1322" s="6">
        <v>5</v>
      </c>
      <c r="B1322" s="7" t="s">
        <v>5252</v>
      </c>
      <c r="C1322" s="7" t="s">
        <v>5208</v>
      </c>
      <c r="D1322" s="7" t="s">
        <v>5253</v>
      </c>
      <c r="E1322" s="6" t="s">
        <v>18572</v>
      </c>
      <c r="K1322" s="6" t="str">
        <f t="shared" si="20"/>
        <v>Prénylamine en association</v>
      </c>
    </row>
    <row r="1323" spans="1:11" ht="12.75" customHeight="1" x14ac:dyDescent="0.15">
      <c r="A1323" s="6">
        <v>5</v>
      </c>
      <c r="B1323" s="7" t="s">
        <v>5254</v>
      </c>
      <c r="C1323" s="7" t="s">
        <v>5208</v>
      </c>
      <c r="D1323" s="7" t="s">
        <v>5255</v>
      </c>
      <c r="E1323" s="6" t="s">
        <v>18573</v>
      </c>
      <c r="K1323" s="6" t="str">
        <f t="shared" si="20"/>
        <v>Oxyfédrine en association</v>
      </c>
    </row>
    <row r="1324" spans="1:11" ht="12.75" customHeight="1" x14ac:dyDescent="0.15">
      <c r="A1324" s="6">
        <v>5</v>
      </c>
      <c r="B1324" s="7" t="s">
        <v>5256</v>
      </c>
      <c r="C1324" s="7" t="s">
        <v>5208</v>
      </c>
      <c r="D1324" s="7" t="s">
        <v>5257</v>
      </c>
      <c r="E1324" s="6" t="s">
        <v>18574</v>
      </c>
      <c r="K1324" s="6" t="str">
        <f t="shared" si="20"/>
        <v>Benziodarone en association</v>
      </c>
    </row>
    <row r="1325" spans="1:11" ht="12.75" customHeight="1" x14ac:dyDescent="0.15">
      <c r="A1325" s="6">
        <v>3</v>
      </c>
      <c r="B1325" s="7" t="s">
        <v>5258</v>
      </c>
      <c r="C1325" s="7" t="s">
        <v>4970</v>
      </c>
      <c r="D1325" s="7" t="s">
        <v>5259</v>
      </c>
      <c r="E1325" s="6" t="s">
        <v>18575</v>
      </c>
      <c r="K1325" s="6" t="str">
        <f t="shared" si="20"/>
        <v>Autres préparations en cardiologie</v>
      </c>
    </row>
    <row r="1326" spans="1:11" ht="12.75" customHeight="1" x14ac:dyDescent="0.15">
      <c r="A1326" s="6">
        <v>4</v>
      </c>
      <c r="B1326" s="7" t="s">
        <v>5260</v>
      </c>
      <c r="C1326" s="7" t="s">
        <v>5258</v>
      </c>
      <c r="D1326" s="7" t="s">
        <v>2881</v>
      </c>
      <c r="E1326" s="6" t="s">
        <v>17488</v>
      </c>
      <c r="K1326" s="6" t="str">
        <f t="shared" si="20"/>
        <v>Prostaglandines</v>
      </c>
    </row>
    <row r="1327" spans="1:11" ht="12.75" customHeight="1" x14ac:dyDescent="0.15">
      <c r="A1327" s="6">
        <v>5</v>
      </c>
      <c r="B1327" s="7" t="s">
        <v>5261</v>
      </c>
      <c r="C1327" s="7" t="s">
        <v>5260</v>
      </c>
      <c r="D1327" s="7" t="s">
        <v>2062</v>
      </c>
      <c r="E1327" s="6" t="s">
        <v>2124</v>
      </c>
      <c r="K1327" s="6" t="str">
        <f t="shared" si="20"/>
        <v>Alprostadil</v>
      </c>
    </row>
    <row r="1328" spans="1:11" ht="12.75" customHeight="1" x14ac:dyDescent="0.15">
      <c r="A1328" s="6">
        <v>4</v>
      </c>
      <c r="B1328" s="7" t="s">
        <v>5262</v>
      </c>
      <c r="C1328" s="7" t="s">
        <v>5258</v>
      </c>
      <c r="D1328" s="7" t="s">
        <v>5263</v>
      </c>
      <c r="E1328" s="6" t="s">
        <v>18575</v>
      </c>
      <c r="K1328" s="6" t="str">
        <f t="shared" si="20"/>
        <v>Autres préparations en cardiologie</v>
      </c>
    </row>
    <row r="1329" spans="1:11" ht="12.75" customHeight="1" x14ac:dyDescent="0.15">
      <c r="A1329" s="6">
        <v>5</v>
      </c>
      <c r="B1329" s="7" t="s">
        <v>5264</v>
      </c>
      <c r="C1329" s="7" t="s">
        <v>5262</v>
      </c>
      <c r="D1329" s="7" t="s">
        <v>5265</v>
      </c>
      <c r="E1329" s="6" t="s">
        <v>18576</v>
      </c>
      <c r="K1329" s="6" t="str">
        <f t="shared" si="20"/>
        <v>Camphre</v>
      </c>
    </row>
    <row r="1330" spans="1:11" ht="12.75" customHeight="1" x14ac:dyDescent="0.15">
      <c r="A1330" s="6">
        <v>5</v>
      </c>
      <c r="B1330" s="7" t="s">
        <v>5266</v>
      </c>
      <c r="C1330" s="7" t="s">
        <v>5262</v>
      </c>
      <c r="D1330" s="7" t="s">
        <v>5267</v>
      </c>
      <c r="E1330" s="6" t="s">
        <v>18577</v>
      </c>
      <c r="K1330" s="6" t="str">
        <f t="shared" si="20"/>
        <v>Indométacine</v>
      </c>
    </row>
    <row r="1331" spans="1:11" ht="12.75" customHeight="1" x14ac:dyDescent="0.15">
      <c r="A1331" s="6">
        <v>5</v>
      </c>
      <c r="B1331" s="7" t="s">
        <v>5268</v>
      </c>
      <c r="C1331" s="7" t="s">
        <v>5262</v>
      </c>
      <c r="D1331" s="7" t="s">
        <v>5269</v>
      </c>
      <c r="E1331" s="6" t="s">
        <v>18578</v>
      </c>
      <c r="K1331" s="6" t="str">
        <f t="shared" si="20"/>
        <v>Glucosides de Crataegus</v>
      </c>
    </row>
    <row r="1332" spans="1:11" ht="12.75" customHeight="1" x14ac:dyDescent="0.15">
      <c r="A1332" s="6">
        <v>5</v>
      </c>
      <c r="B1332" s="7" t="s">
        <v>5270</v>
      </c>
      <c r="C1332" s="7" t="s">
        <v>5262</v>
      </c>
      <c r="D1332" s="7" t="s">
        <v>5271</v>
      </c>
      <c r="E1332" s="6" t="s">
        <v>18579</v>
      </c>
      <c r="K1332" s="6" t="str">
        <f t="shared" si="20"/>
        <v>Créatinolfosfate</v>
      </c>
    </row>
    <row r="1333" spans="1:11" ht="12.75" customHeight="1" x14ac:dyDescent="0.15">
      <c r="A1333" s="6">
        <v>5</v>
      </c>
      <c r="B1333" s="7" t="s">
        <v>5272</v>
      </c>
      <c r="C1333" s="7" t="s">
        <v>5262</v>
      </c>
      <c r="D1333" s="7" t="s">
        <v>5273</v>
      </c>
      <c r="E1333" s="6" t="s">
        <v>18580</v>
      </c>
      <c r="K1333" s="6" t="str">
        <f t="shared" si="20"/>
        <v>Fosfocréatine</v>
      </c>
    </row>
    <row r="1334" spans="1:11" ht="12.75" customHeight="1" x14ac:dyDescent="0.15">
      <c r="A1334" s="6">
        <v>5</v>
      </c>
      <c r="B1334" s="7" t="s">
        <v>5274</v>
      </c>
      <c r="C1334" s="7" t="s">
        <v>5262</v>
      </c>
      <c r="D1334" s="7" t="s">
        <v>5275</v>
      </c>
      <c r="E1334" s="6" t="s">
        <v>18581</v>
      </c>
      <c r="K1334" s="6" t="str">
        <f t="shared" si="20"/>
        <v>Fructose 1-6 diphosphate</v>
      </c>
    </row>
    <row r="1335" spans="1:11" ht="12.75" customHeight="1" x14ac:dyDescent="0.15">
      <c r="A1335" s="6">
        <v>5</v>
      </c>
      <c r="B1335" s="7" t="s">
        <v>5276</v>
      </c>
      <c r="C1335" s="7" t="s">
        <v>5262</v>
      </c>
      <c r="D1335" s="7" t="s">
        <v>5277</v>
      </c>
      <c r="E1335" s="6" t="s">
        <v>18582</v>
      </c>
      <c r="K1335" s="6" t="str">
        <f t="shared" si="20"/>
        <v>Ubidécarénone</v>
      </c>
    </row>
    <row r="1336" spans="1:11" ht="12.75" customHeight="1" x14ac:dyDescent="0.15">
      <c r="A1336" s="6">
        <v>5</v>
      </c>
      <c r="B1336" s="7" t="s">
        <v>5278</v>
      </c>
      <c r="C1336" s="7" t="s">
        <v>5262</v>
      </c>
      <c r="D1336" s="7" t="s">
        <v>5279</v>
      </c>
      <c r="E1336" s="6" t="s">
        <v>2332</v>
      </c>
      <c r="K1336" s="6" t="str">
        <f t="shared" si="20"/>
        <v>Adénosine</v>
      </c>
    </row>
    <row r="1337" spans="1:11" ht="12.75" customHeight="1" x14ac:dyDescent="0.15">
      <c r="A1337" s="6">
        <v>5</v>
      </c>
      <c r="B1337" s="7" t="s">
        <v>5280</v>
      </c>
      <c r="C1337" s="7" t="s">
        <v>5262</v>
      </c>
      <c r="D1337" s="7" t="s">
        <v>5281</v>
      </c>
      <c r="E1337" s="6" t="s">
        <v>18583</v>
      </c>
      <c r="K1337" s="6" t="str">
        <f t="shared" si="20"/>
        <v>Tiracizine</v>
      </c>
    </row>
    <row r="1338" spans="1:11" ht="12.75" customHeight="1" x14ac:dyDescent="0.15">
      <c r="A1338" s="6">
        <v>5</v>
      </c>
      <c r="B1338" s="7" t="s">
        <v>5282</v>
      </c>
      <c r="C1338" s="7" t="s">
        <v>5262</v>
      </c>
      <c r="D1338" s="7" t="s">
        <v>5283</v>
      </c>
      <c r="E1338" s="6" t="s">
        <v>18584</v>
      </c>
      <c r="K1338" s="6" t="str">
        <f t="shared" si="20"/>
        <v>Acadésine</v>
      </c>
    </row>
    <row r="1339" spans="1:11" ht="12.75" customHeight="1" x14ac:dyDescent="0.15">
      <c r="A1339" s="6">
        <v>5</v>
      </c>
      <c r="B1339" s="7" t="s">
        <v>5284</v>
      </c>
      <c r="C1339" s="7" t="s">
        <v>5262</v>
      </c>
      <c r="D1339" s="7" t="s">
        <v>5285</v>
      </c>
      <c r="E1339" s="6" t="s">
        <v>18585</v>
      </c>
      <c r="K1339" s="6" t="str">
        <f t="shared" si="20"/>
        <v>Trimétazidine</v>
      </c>
    </row>
    <row r="1340" spans="1:11" ht="12.75" customHeight="1" x14ac:dyDescent="0.15">
      <c r="A1340" s="6">
        <v>5</v>
      </c>
      <c r="B1340" s="7" t="s">
        <v>5286</v>
      </c>
      <c r="C1340" s="7" t="s">
        <v>5262</v>
      </c>
      <c r="D1340" s="7" t="s">
        <v>5287</v>
      </c>
      <c r="E1340" s="6" t="s">
        <v>18586</v>
      </c>
      <c r="K1340" s="6" t="str">
        <f t="shared" si="20"/>
        <v>Ibuprofène</v>
      </c>
    </row>
    <row r="1341" spans="1:11" ht="12.75" customHeight="1" x14ac:dyDescent="0.15">
      <c r="A1341" s="6">
        <v>5</v>
      </c>
      <c r="B1341" s="7" t="s">
        <v>5288</v>
      </c>
      <c r="C1341" s="7" t="s">
        <v>5262</v>
      </c>
      <c r="D1341" s="7" t="s">
        <v>5289</v>
      </c>
      <c r="E1341" s="6" t="s">
        <v>18587</v>
      </c>
      <c r="K1341" s="6" t="str">
        <f t="shared" si="20"/>
        <v>Ivabradine</v>
      </c>
    </row>
    <row r="1342" spans="1:11" ht="12.75" customHeight="1" x14ac:dyDescent="0.15">
      <c r="A1342" s="6">
        <v>5</v>
      </c>
      <c r="B1342" s="7" t="s">
        <v>5290</v>
      </c>
      <c r="C1342" s="7" t="s">
        <v>5262</v>
      </c>
      <c r="D1342" s="7" t="s">
        <v>5291</v>
      </c>
      <c r="E1342" s="6" t="s">
        <v>18588</v>
      </c>
      <c r="K1342" s="6" t="str">
        <f t="shared" si="20"/>
        <v>Ranolazine</v>
      </c>
    </row>
    <row r="1343" spans="1:11" ht="12.75" customHeight="1" x14ac:dyDescent="0.15">
      <c r="A1343" s="6">
        <v>5</v>
      </c>
      <c r="B1343" s="7" t="s">
        <v>5292</v>
      </c>
      <c r="C1343" s="7" t="s">
        <v>5262</v>
      </c>
      <c r="D1343" s="7" t="s">
        <v>5293</v>
      </c>
      <c r="E1343" s="6" t="s">
        <v>18589</v>
      </c>
      <c r="K1343" s="6" t="str">
        <f t="shared" si="20"/>
        <v>Régadénoson</v>
      </c>
    </row>
    <row r="1344" spans="1:11" ht="12.75" customHeight="1" x14ac:dyDescent="0.15">
      <c r="A1344" s="6">
        <v>5</v>
      </c>
      <c r="B1344" s="7" t="s">
        <v>5294</v>
      </c>
      <c r="C1344" s="7" t="s">
        <v>5262</v>
      </c>
      <c r="D1344" s="7" t="s">
        <v>5295</v>
      </c>
      <c r="E1344" s="6" t="s">
        <v>18590</v>
      </c>
      <c r="K1344" s="6" t="str">
        <f t="shared" si="20"/>
        <v>Meldonium</v>
      </c>
    </row>
    <row r="1345" spans="1:11" ht="12.75" customHeight="1" x14ac:dyDescent="0.15">
      <c r="A1345" s="6">
        <v>5</v>
      </c>
      <c r="B1345" s="7" t="s">
        <v>5296</v>
      </c>
      <c r="C1345" s="7" t="s">
        <v>5262</v>
      </c>
      <c r="D1345" s="7" t="s">
        <v>5297</v>
      </c>
      <c r="E1345" s="6" t="s">
        <v>18591</v>
      </c>
      <c r="K1345" s="6" t="str">
        <f t="shared" si="20"/>
        <v>Acide tiazotique</v>
      </c>
    </row>
    <row r="1346" spans="1:11" ht="12.75" customHeight="1" x14ac:dyDescent="0.15">
      <c r="A1346" s="6">
        <v>5</v>
      </c>
      <c r="B1346" s="7" t="s">
        <v>5298</v>
      </c>
      <c r="C1346" s="7" t="s">
        <v>5262</v>
      </c>
      <c r="D1346" s="7" t="s">
        <v>5299</v>
      </c>
      <c r="E1346" s="6" t="s">
        <v>2339</v>
      </c>
      <c r="F1346" s="6" t="s">
        <v>2758</v>
      </c>
      <c r="G1346" s="9">
        <v>44953</v>
      </c>
      <c r="K1346" s="6" t="str">
        <f t="shared" si="20"/>
        <v>Mavacamten</v>
      </c>
    </row>
    <row r="1347" spans="1:11" ht="12.75" customHeight="1" x14ac:dyDescent="0.15">
      <c r="A1347" s="6">
        <v>4</v>
      </c>
      <c r="B1347" s="7" t="s">
        <v>5300</v>
      </c>
      <c r="C1347" s="7" t="s">
        <v>5258</v>
      </c>
      <c r="D1347" s="7" t="s">
        <v>5301</v>
      </c>
      <c r="E1347" s="6" t="s">
        <v>18592</v>
      </c>
      <c r="K1347" s="6" t="str">
        <f t="shared" ref="K1347:K1410" si="21">UPPER(LEFT(E1347,1))&amp;RIGHT(E1347,LEN(E1347)-1)</f>
        <v>Autres produits en cardiologie en association</v>
      </c>
    </row>
    <row r="1348" spans="1:11" ht="12.75" customHeight="1" x14ac:dyDescent="0.15">
      <c r="A1348" s="6">
        <v>2</v>
      </c>
      <c r="B1348" s="7" t="s">
        <v>5302</v>
      </c>
      <c r="C1348" s="7" t="s">
        <v>4968</v>
      </c>
      <c r="D1348" s="7" t="s">
        <v>5303</v>
      </c>
      <c r="E1348" s="6" t="s">
        <v>18593</v>
      </c>
      <c r="K1348" s="6" t="str">
        <f t="shared" si="21"/>
        <v>Antihypertenseurs</v>
      </c>
    </row>
    <row r="1349" spans="1:11" ht="12.75" customHeight="1" x14ac:dyDescent="0.15">
      <c r="A1349" s="6">
        <v>3</v>
      </c>
      <c r="B1349" s="7" t="s">
        <v>5304</v>
      </c>
      <c r="C1349" s="7" t="s">
        <v>5302</v>
      </c>
      <c r="D1349" s="7" t="s">
        <v>5305</v>
      </c>
      <c r="E1349" s="6" t="s">
        <v>18594</v>
      </c>
      <c r="K1349" s="6" t="str">
        <f t="shared" si="21"/>
        <v>Adrénolytiques à action centrale</v>
      </c>
    </row>
    <row r="1350" spans="1:11" ht="12.75" customHeight="1" x14ac:dyDescent="0.15">
      <c r="A1350" s="6">
        <v>4</v>
      </c>
      <c r="B1350" s="7" t="s">
        <v>5306</v>
      </c>
      <c r="C1350" s="7" t="s">
        <v>5304</v>
      </c>
      <c r="D1350" s="7" t="s">
        <v>5307</v>
      </c>
      <c r="E1350" s="6" t="s">
        <v>18595</v>
      </c>
      <c r="K1350" s="6" t="str">
        <f t="shared" si="21"/>
        <v>Alcaloïdes du Rauwolfia</v>
      </c>
    </row>
    <row r="1351" spans="1:11" ht="12.75" customHeight="1" x14ac:dyDescent="0.15">
      <c r="A1351" s="6">
        <v>5</v>
      </c>
      <c r="B1351" s="7" t="s">
        <v>5308</v>
      </c>
      <c r="C1351" s="7" t="s">
        <v>5306</v>
      </c>
      <c r="D1351" s="7" t="s">
        <v>5309</v>
      </c>
      <c r="E1351" s="6" t="s">
        <v>18596</v>
      </c>
      <c r="K1351" s="6" t="str">
        <f t="shared" si="21"/>
        <v>Rescinnamine</v>
      </c>
    </row>
    <row r="1352" spans="1:11" ht="12.75" customHeight="1" x14ac:dyDescent="0.15">
      <c r="A1352" s="6">
        <v>5</v>
      </c>
      <c r="B1352" s="7" t="s">
        <v>5310</v>
      </c>
      <c r="C1352" s="7" t="s">
        <v>5306</v>
      </c>
      <c r="D1352" s="7" t="s">
        <v>5311</v>
      </c>
      <c r="E1352" s="6" t="s">
        <v>18597</v>
      </c>
      <c r="K1352" s="6" t="str">
        <f t="shared" si="21"/>
        <v>Réserpine</v>
      </c>
    </row>
    <row r="1353" spans="1:11" ht="12.75" customHeight="1" x14ac:dyDescent="0.15">
      <c r="A1353" s="6">
        <v>5</v>
      </c>
      <c r="B1353" s="7" t="s">
        <v>5312</v>
      </c>
      <c r="C1353" s="7" t="s">
        <v>5306</v>
      </c>
      <c r="D1353" s="7" t="s">
        <v>5313</v>
      </c>
      <c r="E1353" s="6" t="s">
        <v>18598</v>
      </c>
      <c r="K1353" s="6" t="str">
        <f t="shared" si="21"/>
        <v>Associations d'alcaloïdes du Rauwolfia</v>
      </c>
    </row>
    <row r="1354" spans="1:11" ht="12.75" customHeight="1" x14ac:dyDescent="0.15">
      <c r="A1354" s="6">
        <v>5</v>
      </c>
      <c r="B1354" s="7" t="s">
        <v>5314</v>
      </c>
      <c r="C1354" s="7" t="s">
        <v>5306</v>
      </c>
      <c r="D1354" s="7" t="s">
        <v>5315</v>
      </c>
      <c r="E1354" s="6" t="s">
        <v>18599</v>
      </c>
      <c r="K1354" s="6" t="str">
        <f t="shared" si="21"/>
        <v>Alcaloïdes du Rauwolfia, racine entière</v>
      </c>
    </row>
    <row r="1355" spans="1:11" ht="12.75" customHeight="1" x14ac:dyDescent="0.15">
      <c r="A1355" s="6">
        <v>5</v>
      </c>
      <c r="B1355" s="7" t="s">
        <v>5316</v>
      </c>
      <c r="C1355" s="7" t="s">
        <v>5306</v>
      </c>
      <c r="D1355" s="7" t="s">
        <v>5317</v>
      </c>
      <c r="E1355" s="6" t="s">
        <v>18600</v>
      </c>
      <c r="K1355" s="6" t="str">
        <f t="shared" si="21"/>
        <v>Déserpidine</v>
      </c>
    </row>
    <row r="1356" spans="1:11" ht="12.75" customHeight="1" x14ac:dyDescent="0.15">
      <c r="A1356" s="6">
        <v>5</v>
      </c>
      <c r="B1356" s="7" t="s">
        <v>5318</v>
      </c>
      <c r="C1356" s="7" t="s">
        <v>5306</v>
      </c>
      <c r="D1356" s="7" t="s">
        <v>5319</v>
      </c>
      <c r="E1356" s="6" t="s">
        <v>18601</v>
      </c>
      <c r="K1356" s="6" t="str">
        <f t="shared" si="21"/>
        <v>Méthoserpidine</v>
      </c>
    </row>
    <row r="1357" spans="1:11" ht="12.75" customHeight="1" x14ac:dyDescent="0.15">
      <c r="A1357" s="6">
        <v>5</v>
      </c>
      <c r="B1357" s="7" t="s">
        <v>5320</v>
      </c>
      <c r="C1357" s="7" t="s">
        <v>5306</v>
      </c>
      <c r="D1357" s="7" t="s">
        <v>5321</v>
      </c>
      <c r="E1357" s="6" t="s">
        <v>18602</v>
      </c>
      <c r="K1357" s="6" t="str">
        <f t="shared" si="21"/>
        <v>Biétaserpine</v>
      </c>
    </row>
    <row r="1358" spans="1:11" ht="12.75" customHeight="1" x14ac:dyDescent="0.15">
      <c r="A1358" s="6">
        <v>5</v>
      </c>
      <c r="B1358" s="7" t="s">
        <v>5322</v>
      </c>
      <c r="C1358" s="7" t="s">
        <v>5306</v>
      </c>
      <c r="D1358" s="7" t="s">
        <v>5323</v>
      </c>
      <c r="E1358" s="6" t="s">
        <v>18603</v>
      </c>
      <c r="K1358" s="6" t="str">
        <f t="shared" si="21"/>
        <v>Réserpine en association</v>
      </c>
    </row>
    <row r="1359" spans="1:11" ht="12.75" customHeight="1" x14ac:dyDescent="0.15">
      <c r="A1359" s="6">
        <v>5</v>
      </c>
      <c r="B1359" s="7" t="s">
        <v>5324</v>
      </c>
      <c r="C1359" s="7" t="s">
        <v>5306</v>
      </c>
      <c r="D1359" s="7" t="s">
        <v>5325</v>
      </c>
      <c r="E1359" s="6" t="s">
        <v>18604</v>
      </c>
      <c r="K1359" s="6" t="str">
        <f t="shared" si="21"/>
        <v>Associations d'alcaloïdes du Rauwolfia en association</v>
      </c>
    </row>
    <row r="1360" spans="1:11" ht="12.75" customHeight="1" x14ac:dyDescent="0.15">
      <c r="A1360" s="6">
        <v>5</v>
      </c>
      <c r="B1360" s="7" t="s">
        <v>5326</v>
      </c>
      <c r="C1360" s="7" t="s">
        <v>5306</v>
      </c>
      <c r="D1360" s="7" t="s">
        <v>5327</v>
      </c>
      <c r="E1360" s="6" t="s">
        <v>18605</v>
      </c>
      <c r="K1360" s="6" t="str">
        <f t="shared" si="21"/>
        <v>Biétaserpine en association</v>
      </c>
    </row>
    <row r="1361" spans="1:11" ht="12.75" customHeight="1" x14ac:dyDescent="0.15">
      <c r="A1361" s="6">
        <v>4</v>
      </c>
      <c r="B1361" s="7" t="s">
        <v>5328</v>
      </c>
      <c r="C1361" s="7" t="s">
        <v>5304</v>
      </c>
      <c r="D1361" s="7" t="s">
        <v>5329</v>
      </c>
      <c r="E1361" s="6" t="s">
        <v>18606</v>
      </c>
      <c r="K1361" s="6" t="str">
        <f t="shared" si="21"/>
        <v>Méthyldopa</v>
      </c>
    </row>
    <row r="1362" spans="1:11" ht="12.75" customHeight="1" x14ac:dyDescent="0.15">
      <c r="A1362" s="6">
        <v>5</v>
      </c>
      <c r="B1362" s="7" t="s">
        <v>5330</v>
      </c>
      <c r="C1362" s="7" t="s">
        <v>5328</v>
      </c>
      <c r="D1362" s="7" t="s">
        <v>5331</v>
      </c>
      <c r="E1362" s="6" t="s">
        <v>18607</v>
      </c>
      <c r="K1362" s="6" t="str">
        <f t="shared" si="21"/>
        <v>Méthyldopa (lévogyre)</v>
      </c>
    </row>
    <row r="1363" spans="1:11" ht="12.75" customHeight="1" x14ac:dyDescent="0.15">
      <c r="A1363" s="6">
        <v>5</v>
      </c>
      <c r="B1363" s="7" t="s">
        <v>5332</v>
      </c>
      <c r="C1363" s="7" t="s">
        <v>5328</v>
      </c>
      <c r="D1363" s="7" t="s">
        <v>5333</v>
      </c>
      <c r="E1363" s="6" t="s">
        <v>18608</v>
      </c>
      <c r="K1363" s="6" t="str">
        <f t="shared" si="21"/>
        <v>Méthyldopa (racémique)</v>
      </c>
    </row>
    <row r="1364" spans="1:11" ht="12.75" customHeight="1" x14ac:dyDescent="0.15">
      <c r="A1364" s="6">
        <v>4</v>
      </c>
      <c r="B1364" s="7" t="s">
        <v>5334</v>
      </c>
      <c r="C1364" s="7" t="s">
        <v>5304</v>
      </c>
      <c r="D1364" s="7" t="s">
        <v>5335</v>
      </c>
      <c r="E1364" s="6" t="s">
        <v>18609</v>
      </c>
      <c r="K1364" s="6" t="str">
        <f t="shared" si="21"/>
        <v>Agonistes des récepteurs à l'imidazoline</v>
      </c>
    </row>
    <row r="1365" spans="1:11" ht="12.75" customHeight="1" x14ac:dyDescent="0.15">
      <c r="A1365" s="6">
        <v>5</v>
      </c>
      <c r="B1365" s="7" t="s">
        <v>5336</v>
      </c>
      <c r="C1365" s="7" t="s">
        <v>5334</v>
      </c>
      <c r="D1365" s="7" t="s">
        <v>5337</v>
      </c>
      <c r="E1365" s="6" t="s">
        <v>18610</v>
      </c>
      <c r="K1365" s="6" t="str">
        <f t="shared" si="21"/>
        <v>Clonidine</v>
      </c>
    </row>
    <row r="1366" spans="1:11" ht="12.75" customHeight="1" x14ac:dyDescent="0.15">
      <c r="A1366" s="6">
        <v>5</v>
      </c>
      <c r="B1366" s="7" t="s">
        <v>5338</v>
      </c>
      <c r="C1366" s="7" t="s">
        <v>5334</v>
      </c>
      <c r="D1366" s="7" t="s">
        <v>5339</v>
      </c>
      <c r="E1366" s="6" t="s">
        <v>18611</v>
      </c>
      <c r="K1366" s="6" t="str">
        <f t="shared" si="21"/>
        <v>Guanfacine</v>
      </c>
    </row>
    <row r="1367" spans="1:11" ht="12.75" customHeight="1" x14ac:dyDescent="0.15">
      <c r="A1367" s="6">
        <v>5</v>
      </c>
      <c r="B1367" s="7" t="s">
        <v>5340</v>
      </c>
      <c r="C1367" s="7" t="s">
        <v>5334</v>
      </c>
      <c r="D1367" s="7" t="s">
        <v>5341</v>
      </c>
      <c r="E1367" s="6" t="s">
        <v>18612</v>
      </c>
      <c r="K1367" s="6" t="str">
        <f t="shared" si="21"/>
        <v>Tolonidine</v>
      </c>
    </row>
    <row r="1368" spans="1:11" ht="12.75" customHeight="1" x14ac:dyDescent="0.15">
      <c r="A1368" s="6">
        <v>5</v>
      </c>
      <c r="B1368" s="7" t="s">
        <v>5342</v>
      </c>
      <c r="C1368" s="7" t="s">
        <v>5334</v>
      </c>
      <c r="D1368" s="7" t="s">
        <v>5343</v>
      </c>
      <c r="E1368" s="6" t="s">
        <v>18613</v>
      </c>
      <c r="K1368" s="6" t="str">
        <f t="shared" si="21"/>
        <v>Moxonidine</v>
      </c>
    </row>
    <row r="1369" spans="1:11" ht="12.75" customHeight="1" x14ac:dyDescent="0.15">
      <c r="A1369" s="6">
        <v>5</v>
      </c>
      <c r="B1369" s="7" t="s">
        <v>5344</v>
      </c>
      <c r="C1369" s="7" t="s">
        <v>5334</v>
      </c>
      <c r="D1369" s="7" t="s">
        <v>5345</v>
      </c>
      <c r="E1369" s="6" t="s">
        <v>18614</v>
      </c>
      <c r="K1369" s="6" t="str">
        <f t="shared" si="21"/>
        <v>Rilménidine</v>
      </c>
    </row>
    <row r="1370" spans="1:11" ht="12.75" customHeight="1" x14ac:dyDescent="0.15">
      <c r="A1370" s="6">
        <v>3</v>
      </c>
      <c r="B1370" s="7" t="s">
        <v>5346</v>
      </c>
      <c r="C1370" s="7" t="s">
        <v>5302</v>
      </c>
      <c r="D1370" s="7" t="s">
        <v>5347</v>
      </c>
      <c r="E1370" s="6" t="s">
        <v>18615</v>
      </c>
      <c r="K1370" s="6" t="str">
        <f t="shared" si="21"/>
        <v>Adrénolytiques ganglioplégiques</v>
      </c>
    </row>
    <row r="1371" spans="1:11" ht="12.75" customHeight="1" x14ac:dyDescent="0.15">
      <c r="A1371" s="6">
        <v>4</v>
      </c>
      <c r="B1371" s="7" t="s">
        <v>5348</v>
      </c>
      <c r="C1371" s="7" t="s">
        <v>5346</v>
      </c>
      <c r="D1371" s="7" t="s">
        <v>5349</v>
      </c>
      <c r="E1371" s="6" t="s">
        <v>18616</v>
      </c>
      <c r="K1371" s="6" t="str">
        <f t="shared" si="21"/>
        <v>Dérivés du sulfonium</v>
      </c>
    </row>
    <row r="1372" spans="1:11" ht="12.75" customHeight="1" x14ac:dyDescent="0.15">
      <c r="A1372" s="6">
        <v>5</v>
      </c>
      <c r="B1372" s="7" t="s">
        <v>5350</v>
      </c>
      <c r="C1372" s="7" t="s">
        <v>5348</v>
      </c>
      <c r="D1372" s="7" t="s">
        <v>5351</v>
      </c>
      <c r="E1372" s="6" t="s">
        <v>18617</v>
      </c>
      <c r="K1372" s="6" t="str">
        <f t="shared" si="21"/>
        <v>Trimétaphan</v>
      </c>
    </row>
    <row r="1373" spans="1:11" ht="12.75" customHeight="1" x14ac:dyDescent="0.15">
      <c r="A1373" s="6">
        <v>4</v>
      </c>
      <c r="B1373" s="7" t="s">
        <v>5352</v>
      </c>
      <c r="C1373" s="7" t="s">
        <v>5346</v>
      </c>
      <c r="D1373" s="7" t="s">
        <v>5353</v>
      </c>
      <c r="E1373" s="6" t="s">
        <v>18618</v>
      </c>
      <c r="K1373" s="6" t="str">
        <f t="shared" si="21"/>
        <v>Amines secondaires et tertiaires</v>
      </c>
    </row>
    <row r="1374" spans="1:11" ht="12.75" customHeight="1" x14ac:dyDescent="0.15">
      <c r="A1374" s="6">
        <v>5</v>
      </c>
      <c r="B1374" s="7" t="s">
        <v>5354</v>
      </c>
      <c r="C1374" s="7" t="s">
        <v>5352</v>
      </c>
      <c r="D1374" s="7" t="s">
        <v>5355</v>
      </c>
      <c r="E1374" s="6" t="s">
        <v>18619</v>
      </c>
      <c r="K1374" s="6" t="str">
        <f t="shared" si="21"/>
        <v>Mécamylamine</v>
      </c>
    </row>
    <row r="1375" spans="1:11" ht="12.75" customHeight="1" x14ac:dyDescent="0.15">
      <c r="A1375" s="6">
        <v>4</v>
      </c>
      <c r="B1375" s="7" t="s">
        <v>5356</v>
      </c>
      <c r="C1375" s="7" t="s">
        <v>5346</v>
      </c>
      <c r="D1375" s="7" t="s">
        <v>5357</v>
      </c>
      <c r="E1375" s="6" t="s">
        <v>18620</v>
      </c>
      <c r="K1375" s="6" t="str">
        <f t="shared" si="21"/>
        <v>Ammoniums biquaternaires</v>
      </c>
    </row>
    <row r="1376" spans="1:11" ht="12.75" customHeight="1" x14ac:dyDescent="0.15">
      <c r="A1376" s="6">
        <v>3</v>
      </c>
      <c r="B1376" s="7" t="s">
        <v>5358</v>
      </c>
      <c r="C1376" s="7" t="s">
        <v>5302</v>
      </c>
      <c r="D1376" s="7" t="s">
        <v>5359</v>
      </c>
      <c r="E1376" s="6" t="s">
        <v>18621</v>
      </c>
      <c r="K1376" s="6" t="str">
        <f t="shared" si="21"/>
        <v>Adrénolytiques à action périphérique</v>
      </c>
    </row>
    <row r="1377" spans="1:11" ht="12.75" customHeight="1" x14ac:dyDescent="0.15">
      <c r="A1377" s="6">
        <v>4</v>
      </c>
      <c r="B1377" s="7" t="s">
        <v>5360</v>
      </c>
      <c r="C1377" s="7" t="s">
        <v>5358</v>
      </c>
      <c r="D1377" s="7" t="s">
        <v>5361</v>
      </c>
      <c r="E1377" s="6" t="s">
        <v>18622</v>
      </c>
      <c r="K1377" s="6" t="str">
        <f t="shared" si="21"/>
        <v>Alpha-bloquants</v>
      </c>
    </row>
    <row r="1378" spans="1:11" ht="12.75" customHeight="1" x14ac:dyDescent="0.15">
      <c r="A1378" s="6">
        <v>5</v>
      </c>
      <c r="B1378" s="7" t="s">
        <v>5362</v>
      </c>
      <c r="C1378" s="7" t="s">
        <v>5360</v>
      </c>
      <c r="D1378" s="7" t="s">
        <v>5363</v>
      </c>
      <c r="E1378" s="6" t="s">
        <v>18623</v>
      </c>
      <c r="K1378" s="6" t="str">
        <f t="shared" si="21"/>
        <v>Prazosine</v>
      </c>
    </row>
    <row r="1379" spans="1:11" ht="12.75" customHeight="1" x14ac:dyDescent="0.15">
      <c r="A1379" s="6">
        <v>5</v>
      </c>
      <c r="B1379" s="7" t="s">
        <v>5364</v>
      </c>
      <c r="C1379" s="7" t="s">
        <v>5360</v>
      </c>
      <c r="D1379" s="7" t="s">
        <v>5365</v>
      </c>
      <c r="E1379" s="6" t="s">
        <v>18624</v>
      </c>
      <c r="K1379" s="6" t="str">
        <f t="shared" si="21"/>
        <v>Indoramine</v>
      </c>
    </row>
    <row r="1380" spans="1:11" ht="12.75" customHeight="1" x14ac:dyDescent="0.15">
      <c r="A1380" s="6">
        <v>5</v>
      </c>
      <c r="B1380" s="7" t="s">
        <v>5366</v>
      </c>
      <c r="C1380" s="7" t="s">
        <v>5360</v>
      </c>
      <c r="D1380" s="7" t="s">
        <v>5367</v>
      </c>
      <c r="E1380" s="6" t="s">
        <v>18625</v>
      </c>
      <c r="K1380" s="6" t="str">
        <f t="shared" si="21"/>
        <v>Trimazosine</v>
      </c>
    </row>
    <row r="1381" spans="1:11" ht="12.75" customHeight="1" x14ac:dyDescent="0.15">
      <c r="A1381" s="6">
        <v>5</v>
      </c>
      <c r="B1381" s="7" t="s">
        <v>5368</v>
      </c>
      <c r="C1381" s="7" t="s">
        <v>5360</v>
      </c>
      <c r="D1381" s="7" t="s">
        <v>5369</v>
      </c>
      <c r="E1381" s="6" t="s">
        <v>18626</v>
      </c>
      <c r="K1381" s="6" t="str">
        <f t="shared" si="21"/>
        <v>Doxazosine</v>
      </c>
    </row>
    <row r="1382" spans="1:11" ht="12.75" customHeight="1" x14ac:dyDescent="0.15">
      <c r="A1382" s="6">
        <v>5</v>
      </c>
      <c r="B1382" s="7" t="s">
        <v>5370</v>
      </c>
      <c r="C1382" s="7" t="s">
        <v>5360</v>
      </c>
      <c r="D1382" s="7" t="s">
        <v>5371</v>
      </c>
      <c r="E1382" s="6" t="s">
        <v>15916</v>
      </c>
      <c r="K1382" s="6" t="str">
        <f t="shared" si="21"/>
        <v>Urapidil</v>
      </c>
    </row>
    <row r="1383" spans="1:11" ht="12.75" customHeight="1" x14ac:dyDescent="0.15">
      <c r="A1383" s="6">
        <v>4</v>
      </c>
      <c r="B1383" s="7" t="s">
        <v>5372</v>
      </c>
      <c r="C1383" s="7" t="s">
        <v>5358</v>
      </c>
      <c r="D1383" s="7" t="s">
        <v>5373</v>
      </c>
      <c r="E1383" s="6" t="s">
        <v>18627</v>
      </c>
      <c r="K1383" s="6" t="str">
        <f t="shared" si="21"/>
        <v>Dérivés de la guanidine</v>
      </c>
    </row>
    <row r="1384" spans="1:11" ht="12.75" customHeight="1" x14ac:dyDescent="0.15">
      <c r="A1384" s="6">
        <v>5</v>
      </c>
      <c r="B1384" s="7" t="s">
        <v>5374</v>
      </c>
      <c r="C1384" s="7" t="s">
        <v>5372</v>
      </c>
      <c r="D1384" s="7" t="s">
        <v>5375</v>
      </c>
      <c r="E1384" s="6" t="s">
        <v>18628</v>
      </c>
      <c r="K1384" s="6" t="str">
        <f t="shared" si="21"/>
        <v>Bétanidine</v>
      </c>
    </row>
    <row r="1385" spans="1:11" ht="12.75" customHeight="1" x14ac:dyDescent="0.15">
      <c r="A1385" s="6">
        <v>5</v>
      </c>
      <c r="B1385" s="7" t="s">
        <v>5376</v>
      </c>
      <c r="C1385" s="7" t="s">
        <v>5372</v>
      </c>
      <c r="D1385" s="7" t="s">
        <v>5377</v>
      </c>
      <c r="E1385" s="6" t="s">
        <v>18629</v>
      </c>
      <c r="K1385" s="6" t="str">
        <f t="shared" si="21"/>
        <v>Guanéthidine</v>
      </c>
    </row>
    <row r="1386" spans="1:11" ht="12.75" customHeight="1" x14ac:dyDescent="0.15">
      <c r="A1386" s="6">
        <v>5</v>
      </c>
      <c r="B1386" s="7" t="s">
        <v>5378</v>
      </c>
      <c r="C1386" s="7" t="s">
        <v>5372</v>
      </c>
      <c r="D1386" s="7" t="s">
        <v>5379</v>
      </c>
      <c r="E1386" s="6" t="s">
        <v>18630</v>
      </c>
      <c r="K1386" s="6" t="str">
        <f t="shared" si="21"/>
        <v>Guanoxan</v>
      </c>
    </row>
    <row r="1387" spans="1:11" ht="12.75" customHeight="1" x14ac:dyDescent="0.15">
      <c r="A1387" s="6">
        <v>5</v>
      </c>
      <c r="B1387" s="7" t="s">
        <v>5380</v>
      </c>
      <c r="C1387" s="7" t="s">
        <v>5372</v>
      </c>
      <c r="D1387" s="7" t="s">
        <v>5381</v>
      </c>
      <c r="E1387" s="6" t="s">
        <v>18631</v>
      </c>
      <c r="K1387" s="6" t="str">
        <f t="shared" si="21"/>
        <v>Débrisoquine</v>
      </c>
    </row>
    <row r="1388" spans="1:11" ht="12.75" customHeight="1" x14ac:dyDescent="0.15">
      <c r="A1388" s="6">
        <v>5</v>
      </c>
      <c r="B1388" s="7" t="s">
        <v>5382</v>
      </c>
      <c r="C1388" s="7" t="s">
        <v>5372</v>
      </c>
      <c r="D1388" s="7" t="s">
        <v>5383</v>
      </c>
      <c r="E1388" s="6" t="s">
        <v>18632</v>
      </c>
      <c r="K1388" s="6" t="str">
        <f t="shared" si="21"/>
        <v>Guanoclor</v>
      </c>
    </row>
    <row r="1389" spans="1:11" ht="12.75" customHeight="1" x14ac:dyDescent="0.15">
      <c r="A1389" s="6">
        <v>5</v>
      </c>
      <c r="B1389" s="7" t="s">
        <v>5384</v>
      </c>
      <c r="C1389" s="7" t="s">
        <v>5372</v>
      </c>
      <c r="D1389" s="7" t="s">
        <v>5385</v>
      </c>
      <c r="E1389" s="6" t="s">
        <v>18633</v>
      </c>
      <c r="K1389" s="6" t="str">
        <f t="shared" si="21"/>
        <v>Guanazodine</v>
      </c>
    </row>
    <row r="1390" spans="1:11" ht="12.75" customHeight="1" x14ac:dyDescent="0.15">
      <c r="A1390" s="6">
        <v>5</v>
      </c>
      <c r="B1390" s="7" t="s">
        <v>5386</v>
      </c>
      <c r="C1390" s="7" t="s">
        <v>5372</v>
      </c>
      <c r="D1390" s="7" t="s">
        <v>5387</v>
      </c>
      <c r="E1390" s="6" t="s">
        <v>18634</v>
      </c>
      <c r="K1390" s="6" t="str">
        <f t="shared" si="21"/>
        <v>Guanoxabenz</v>
      </c>
    </row>
    <row r="1391" spans="1:11" ht="12.75" customHeight="1" x14ac:dyDescent="0.15">
      <c r="A1391" s="6">
        <v>3</v>
      </c>
      <c r="B1391" s="7" t="s">
        <v>5388</v>
      </c>
      <c r="C1391" s="7" t="s">
        <v>5302</v>
      </c>
      <c r="D1391" s="7" t="s">
        <v>5389</v>
      </c>
      <c r="E1391" s="6" t="s">
        <v>18635</v>
      </c>
      <c r="K1391" s="6" t="str">
        <f t="shared" si="21"/>
        <v>Médicaments agissant sur le muscle lisse artériolaire</v>
      </c>
    </row>
    <row r="1392" spans="1:11" ht="12.75" customHeight="1" x14ac:dyDescent="0.15">
      <c r="A1392" s="6">
        <v>4</v>
      </c>
      <c r="B1392" s="7" t="s">
        <v>5390</v>
      </c>
      <c r="C1392" s="7" t="s">
        <v>5388</v>
      </c>
      <c r="D1392" s="7" t="s">
        <v>5391</v>
      </c>
      <c r="E1392" s="6" t="s">
        <v>18636</v>
      </c>
      <c r="K1392" s="6" t="str">
        <f t="shared" si="21"/>
        <v>Dérivés thiazidiques</v>
      </c>
    </row>
    <row r="1393" spans="1:11" ht="12.75" customHeight="1" x14ac:dyDescent="0.15">
      <c r="A1393" s="6">
        <v>5</v>
      </c>
      <c r="B1393" s="7" t="s">
        <v>5392</v>
      </c>
      <c r="C1393" s="7" t="s">
        <v>5390</v>
      </c>
      <c r="D1393" s="7" t="s">
        <v>5393</v>
      </c>
      <c r="E1393" s="6" t="s">
        <v>15905</v>
      </c>
      <c r="K1393" s="6" t="str">
        <f t="shared" si="21"/>
        <v>Diazoxide</v>
      </c>
    </row>
    <row r="1394" spans="1:11" ht="12.75" customHeight="1" x14ac:dyDescent="0.15">
      <c r="A1394" s="6">
        <v>4</v>
      </c>
      <c r="B1394" s="7" t="s">
        <v>5394</v>
      </c>
      <c r="C1394" s="7" t="s">
        <v>5388</v>
      </c>
      <c r="D1394" s="7" t="s">
        <v>5395</v>
      </c>
      <c r="E1394" s="6" t="s">
        <v>18637</v>
      </c>
      <c r="K1394" s="6" t="str">
        <f t="shared" si="21"/>
        <v>Dérivés de l'hydrazinophtalazine</v>
      </c>
    </row>
    <row r="1395" spans="1:11" ht="12.75" customHeight="1" x14ac:dyDescent="0.15">
      <c r="A1395" s="6">
        <v>5</v>
      </c>
      <c r="B1395" s="7" t="s">
        <v>5396</v>
      </c>
      <c r="C1395" s="7" t="s">
        <v>5394</v>
      </c>
      <c r="D1395" s="7" t="s">
        <v>5397</v>
      </c>
      <c r="E1395" s="6" t="s">
        <v>18638</v>
      </c>
      <c r="K1395" s="6" t="str">
        <f t="shared" si="21"/>
        <v>Dihydralazine</v>
      </c>
    </row>
    <row r="1396" spans="1:11" ht="12.75" customHeight="1" x14ac:dyDescent="0.15">
      <c r="A1396" s="6">
        <v>5</v>
      </c>
      <c r="B1396" s="7" t="s">
        <v>5398</v>
      </c>
      <c r="C1396" s="7" t="s">
        <v>5394</v>
      </c>
      <c r="D1396" s="7" t="s">
        <v>5399</v>
      </c>
      <c r="E1396" s="6" t="s">
        <v>18639</v>
      </c>
      <c r="K1396" s="6" t="str">
        <f t="shared" si="21"/>
        <v>Hydralazine</v>
      </c>
    </row>
    <row r="1397" spans="1:11" ht="12.75" customHeight="1" x14ac:dyDescent="0.15">
      <c r="A1397" s="6">
        <v>5</v>
      </c>
      <c r="B1397" s="7" t="s">
        <v>5400</v>
      </c>
      <c r="C1397" s="7" t="s">
        <v>5394</v>
      </c>
      <c r="D1397" s="7" t="s">
        <v>5401</v>
      </c>
      <c r="E1397" s="6" t="s">
        <v>18640</v>
      </c>
      <c r="K1397" s="6" t="str">
        <f t="shared" si="21"/>
        <v>Endralazine</v>
      </c>
    </row>
    <row r="1398" spans="1:11" ht="12.75" customHeight="1" x14ac:dyDescent="0.15">
      <c r="A1398" s="6">
        <v>5</v>
      </c>
      <c r="B1398" s="7" t="s">
        <v>5402</v>
      </c>
      <c r="C1398" s="7" t="s">
        <v>5394</v>
      </c>
      <c r="D1398" s="7" t="s">
        <v>5403</v>
      </c>
      <c r="E1398" s="6" t="s">
        <v>18641</v>
      </c>
      <c r="K1398" s="6" t="str">
        <f t="shared" si="21"/>
        <v>Cadralazine</v>
      </c>
    </row>
    <row r="1399" spans="1:11" ht="12.75" customHeight="1" x14ac:dyDescent="0.15">
      <c r="A1399" s="6">
        <v>4</v>
      </c>
      <c r="B1399" s="7" t="s">
        <v>5404</v>
      </c>
      <c r="C1399" s="7" t="s">
        <v>5388</v>
      </c>
      <c r="D1399" s="7" t="s">
        <v>5405</v>
      </c>
      <c r="E1399" s="6" t="s">
        <v>18642</v>
      </c>
      <c r="K1399" s="6" t="str">
        <f t="shared" si="21"/>
        <v>Dérivés de la pyrimidine</v>
      </c>
    </row>
    <row r="1400" spans="1:11" ht="12.75" customHeight="1" x14ac:dyDescent="0.15">
      <c r="A1400" s="6">
        <v>5</v>
      </c>
      <c r="B1400" s="7" t="s">
        <v>5406</v>
      </c>
      <c r="C1400" s="7" t="s">
        <v>5404</v>
      </c>
      <c r="D1400" s="7" t="s">
        <v>5407</v>
      </c>
      <c r="E1400" s="6" t="s">
        <v>2249</v>
      </c>
      <c r="K1400" s="6" t="str">
        <f t="shared" si="21"/>
        <v>Minoxidil</v>
      </c>
    </row>
    <row r="1401" spans="1:11" ht="12.75" customHeight="1" x14ac:dyDescent="0.15">
      <c r="A1401" s="6">
        <v>4</v>
      </c>
      <c r="B1401" s="7" t="s">
        <v>5408</v>
      </c>
      <c r="C1401" s="7" t="s">
        <v>5388</v>
      </c>
      <c r="D1401" s="7" t="s">
        <v>5409</v>
      </c>
      <c r="E1401" s="6" t="s">
        <v>18643</v>
      </c>
      <c r="K1401" s="6" t="str">
        <f t="shared" si="21"/>
        <v>Dérivés du nitroferricyanure</v>
      </c>
    </row>
    <row r="1402" spans="1:11" ht="12.75" customHeight="1" x14ac:dyDescent="0.15">
      <c r="A1402" s="6">
        <v>5</v>
      </c>
      <c r="B1402" s="7" t="s">
        <v>5410</v>
      </c>
      <c r="C1402" s="7" t="s">
        <v>5408</v>
      </c>
      <c r="D1402" s="7" t="s">
        <v>5411</v>
      </c>
      <c r="E1402" s="6" t="s">
        <v>18644</v>
      </c>
      <c r="K1402" s="6" t="str">
        <f t="shared" si="21"/>
        <v>Nitroprussiate</v>
      </c>
    </row>
    <row r="1403" spans="1:11" ht="12.75" customHeight="1" x14ac:dyDescent="0.15">
      <c r="A1403" s="6">
        <v>4</v>
      </c>
      <c r="B1403" s="7" t="s">
        <v>5412</v>
      </c>
      <c r="C1403" s="7" t="s">
        <v>5388</v>
      </c>
      <c r="D1403" s="7" t="s">
        <v>5373</v>
      </c>
      <c r="E1403" s="6" t="s">
        <v>18627</v>
      </c>
      <c r="K1403" s="6" t="str">
        <f t="shared" si="21"/>
        <v>Dérivés de la guanidine</v>
      </c>
    </row>
    <row r="1404" spans="1:11" ht="12.75" customHeight="1" x14ac:dyDescent="0.15">
      <c r="A1404" s="6">
        <v>5</v>
      </c>
      <c r="B1404" s="7" t="s">
        <v>5413</v>
      </c>
      <c r="C1404" s="7" t="s">
        <v>5412</v>
      </c>
      <c r="D1404" s="7" t="s">
        <v>5414</v>
      </c>
      <c r="E1404" s="6" t="s">
        <v>18645</v>
      </c>
      <c r="K1404" s="6" t="str">
        <f t="shared" si="21"/>
        <v>Pinacidil</v>
      </c>
    </row>
    <row r="1405" spans="1:11" ht="12.75" customHeight="1" x14ac:dyDescent="0.15">
      <c r="A1405" s="6">
        <v>3</v>
      </c>
      <c r="B1405" s="7" t="s">
        <v>5415</v>
      </c>
      <c r="C1405" s="7" t="s">
        <v>5302</v>
      </c>
      <c r="D1405" s="7" t="s">
        <v>5416</v>
      </c>
      <c r="E1405" s="6" t="s">
        <v>18646</v>
      </c>
      <c r="K1405" s="6" t="str">
        <f t="shared" si="21"/>
        <v>Autres antihypertenseurs</v>
      </c>
    </row>
    <row r="1406" spans="1:11" ht="12.75" customHeight="1" x14ac:dyDescent="0.15">
      <c r="A1406" s="6">
        <v>4</v>
      </c>
      <c r="B1406" s="7" t="s">
        <v>5417</v>
      </c>
      <c r="C1406" s="7" t="s">
        <v>5415</v>
      </c>
      <c r="D1406" s="7" t="s">
        <v>5418</v>
      </c>
      <c r="E1406" s="6" t="s">
        <v>18647</v>
      </c>
      <c r="K1406" s="6" t="str">
        <f t="shared" si="21"/>
        <v>Alcaloïdes sauf ceux du Rauwolfia</v>
      </c>
    </row>
    <row r="1407" spans="1:11" ht="12.75" customHeight="1" x14ac:dyDescent="0.15">
      <c r="A1407" s="6">
        <v>5</v>
      </c>
      <c r="B1407" s="7" t="s">
        <v>5419</v>
      </c>
      <c r="C1407" s="7" t="s">
        <v>5417</v>
      </c>
      <c r="D1407" s="7" t="s">
        <v>5420</v>
      </c>
      <c r="E1407" s="6" t="s">
        <v>5421</v>
      </c>
      <c r="K1407" s="6" t="str">
        <f t="shared" si="21"/>
        <v>Veratrum</v>
      </c>
    </row>
    <row r="1408" spans="1:11" ht="12.75" customHeight="1" x14ac:dyDescent="0.15">
      <c r="A1408" s="6">
        <v>4</v>
      </c>
      <c r="B1408" s="7" t="s">
        <v>5422</v>
      </c>
      <c r="C1408" s="7" t="s">
        <v>5415</v>
      </c>
      <c r="D1408" s="7" t="s">
        <v>5423</v>
      </c>
      <c r="E1408" s="6" t="s">
        <v>18648</v>
      </c>
      <c r="K1408" s="6" t="str">
        <f t="shared" si="21"/>
        <v>Inhibiteurs de la tyrosine hydroxylase</v>
      </c>
    </row>
    <row r="1409" spans="1:11" ht="12.75" customHeight="1" x14ac:dyDescent="0.15">
      <c r="A1409" s="6">
        <v>5</v>
      </c>
      <c r="B1409" s="7" t="s">
        <v>5424</v>
      </c>
      <c r="C1409" s="7" t="s">
        <v>5422</v>
      </c>
      <c r="D1409" s="7" t="s">
        <v>5425</v>
      </c>
      <c r="E1409" s="6" t="s">
        <v>18649</v>
      </c>
      <c r="K1409" s="6" t="str">
        <f t="shared" si="21"/>
        <v>Métirosine</v>
      </c>
    </row>
    <row r="1410" spans="1:11" ht="12.75" customHeight="1" x14ac:dyDescent="0.15">
      <c r="A1410" s="6">
        <v>4</v>
      </c>
      <c r="B1410" s="7" t="s">
        <v>5426</v>
      </c>
      <c r="C1410" s="7" t="s">
        <v>5415</v>
      </c>
      <c r="D1410" s="7" t="s">
        <v>5427</v>
      </c>
      <c r="E1410" s="6" t="s">
        <v>18650</v>
      </c>
      <c r="K1410" s="6" t="str">
        <f t="shared" si="21"/>
        <v>Inhibiteurs de la MAO</v>
      </c>
    </row>
    <row r="1411" spans="1:11" ht="12.75" customHeight="1" x14ac:dyDescent="0.15">
      <c r="A1411" s="6">
        <v>5</v>
      </c>
      <c r="B1411" s="7" t="s">
        <v>5428</v>
      </c>
      <c r="C1411" s="7" t="s">
        <v>5426</v>
      </c>
      <c r="D1411" s="7" t="s">
        <v>5429</v>
      </c>
      <c r="E1411" s="6" t="s">
        <v>18651</v>
      </c>
      <c r="K1411" s="6" t="str">
        <f t="shared" ref="K1411:K1474" si="22">UPPER(LEFT(E1411,1))&amp;RIGHT(E1411,LEN(E1411)-1)</f>
        <v>Pargyline</v>
      </c>
    </row>
    <row r="1412" spans="1:11" ht="12.75" customHeight="1" x14ac:dyDescent="0.15">
      <c r="A1412" s="6">
        <v>4</v>
      </c>
      <c r="B1412" s="7" t="s">
        <v>5430</v>
      </c>
      <c r="C1412" s="7" t="s">
        <v>5415</v>
      </c>
      <c r="D1412" s="7" t="s">
        <v>5431</v>
      </c>
      <c r="E1412" s="6" t="s">
        <v>18652</v>
      </c>
      <c r="K1412" s="6" t="str">
        <f t="shared" si="22"/>
        <v>Antagonistes de la sérotonine</v>
      </c>
    </row>
    <row r="1413" spans="1:11" ht="12.75" customHeight="1" x14ac:dyDescent="0.15">
      <c r="A1413" s="6">
        <v>5</v>
      </c>
      <c r="B1413" s="7" t="s">
        <v>5432</v>
      </c>
      <c r="C1413" s="7" t="s">
        <v>5430</v>
      </c>
      <c r="D1413" s="7" t="s">
        <v>5433</v>
      </c>
      <c r="E1413" s="6" t="s">
        <v>18653</v>
      </c>
      <c r="K1413" s="6" t="str">
        <f t="shared" si="22"/>
        <v>Kétansérine</v>
      </c>
    </row>
    <row r="1414" spans="1:11" ht="12.75" customHeight="1" x14ac:dyDescent="0.2">
      <c r="A1414" s="6">
        <v>4</v>
      </c>
      <c r="B1414" s="7" t="s">
        <v>5434</v>
      </c>
      <c r="C1414" s="7" t="s">
        <v>5415</v>
      </c>
      <c r="D1414" t="s">
        <v>5435</v>
      </c>
      <c r="E1414" s="2" t="s">
        <v>18646</v>
      </c>
      <c r="F1414" s="6" t="s">
        <v>2763</v>
      </c>
      <c r="G1414" s="9">
        <v>45314</v>
      </c>
      <c r="K1414" s="6" t="str">
        <f t="shared" si="22"/>
        <v>Autres antihypertenseurs</v>
      </c>
    </row>
    <row r="1415" spans="1:11" ht="12.75" customHeight="1" x14ac:dyDescent="0.2">
      <c r="A1415" s="6">
        <v>5</v>
      </c>
      <c r="B1415" s="7" t="s">
        <v>5436</v>
      </c>
      <c r="C1415" s="7" t="s">
        <v>5434</v>
      </c>
      <c r="D1415" t="s">
        <v>5437</v>
      </c>
      <c r="E1415" t="s">
        <v>18654</v>
      </c>
      <c r="F1415" s="6" t="s">
        <v>2763</v>
      </c>
      <c r="G1415" s="9">
        <v>45314</v>
      </c>
      <c r="K1415" s="6" t="str">
        <f t="shared" si="22"/>
        <v>Aprocitentan</v>
      </c>
    </row>
    <row r="1416" spans="1:11" ht="12.75" customHeight="1" x14ac:dyDescent="0.15">
      <c r="A1416" s="6">
        <v>4</v>
      </c>
      <c r="B1416" s="7" t="s">
        <v>5438</v>
      </c>
      <c r="C1416" s="7" t="s">
        <v>5415</v>
      </c>
      <c r="D1416" s="7" t="s">
        <v>5439</v>
      </c>
      <c r="E1416" s="6" t="s">
        <v>18655</v>
      </c>
      <c r="K1416" s="6" t="str">
        <f t="shared" si="22"/>
        <v>Antihypertenseurs pour l'hypertension artérielle pulmonaire</v>
      </c>
    </row>
    <row r="1417" spans="1:11" ht="12.75" customHeight="1" x14ac:dyDescent="0.15">
      <c r="A1417" s="6">
        <v>5</v>
      </c>
      <c r="B1417" s="7" t="s">
        <v>5440</v>
      </c>
      <c r="C1417" s="7" t="s">
        <v>5438</v>
      </c>
      <c r="D1417" s="7" t="s">
        <v>5441</v>
      </c>
      <c r="E1417" s="6" t="s">
        <v>18656</v>
      </c>
      <c r="K1417" s="6" t="str">
        <f t="shared" si="22"/>
        <v>Bosentan</v>
      </c>
    </row>
    <row r="1418" spans="1:11" ht="12.75" customHeight="1" x14ac:dyDescent="0.15">
      <c r="A1418" s="6">
        <v>5</v>
      </c>
      <c r="B1418" s="7" t="s">
        <v>5442</v>
      </c>
      <c r="C1418" s="7" t="s">
        <v>5438</v>
      </c>
      <c r="D1418" s="7" t="s">
        <v>5443</v>
      </c>
      <c r="E1418" s="6" t="s">
        <v>18657</v>
      </c>
      <c r="K1418" s="6" t="str">
        <f t="shared" si="22"/>
        <v>Ambrisentan</v>
      </c>
    </row>
    <row r="1419" spans="1:11" ht="12.75" customHeight="1" x14ac:dyDescent="0.15">
      <c r="A1419" s="6">
        <v>5</v>
      </c>
      <c r="B1419" s="7" t="s">
        <v>5444</v>
      </c>
      <c r="C1419" s="7" t="s">
        <v>5438</v>
      </c>
      <c r="D1419" s="7" t="s">
        <v>5445</v>
      </c>
      <c r="E1419" s="6" t="s">
        <v>18658</v>
      </c>
      <c r="K1419" s="6" t="str">
        <f t="shared" si="22"/>
        <v>Sitaxentan</v>
      </c>
    </row>
    <row r="1420" spans="1:11" ht="12.75" customHeight="1" x14ac:dyDescent="0.15">
      <c r="A1420" s="6">
        <v>5</v>
      </c>
      <c r="B1420" s="7" t="s">
        <v>5446</v>
      </c>
      <c r="C1420" s="7" t="s">
        <v>5438</v>
      </c>
      <c r="D1420" s="7" t="s">
        <v>5447</v>
      </c>
      <c r="E1420" s="6" t="s">
        <v>18659</v>
      </c>
      <c r="K1420" s="6" t="str">
        <f t="shared" si="22"/>
        <v>Macitentan</v>
      </c>
    </row>
    <row r="1421" spans="1:11" ht="12.75" customHeight="1" x14ac:dyDescent="0.15">
      <c r="A1421" s="6">
        <v>5</v>
      </c>
      <c r="B1421" s="7" t="s">
        <v>5448</v>
      </c>
      <c r="C1421" s="7" t="s">
        <v>5438</v>
      </c>
      <c r="D1421" s="7" t="s">
        <v>5449</v>
      </c>
      <c r="E1421" s="6" t="s">
        <v>18660</v>
      </c>
      <c r="K1421" s="6" t="str">
        <f t="shared" si="22"/>
        <v>Riociguat</v>
      </c>
    </row>
    <row r="1422" spans="1:11" ht="12.75" customHeight="1" x14ac:dyDescent="0.15">
      <c r="A1422" s="6">
        <v>5</v>
      </c>
      <c r="B1422" s="7" t="s">
        <v>5450</v>
      </c>
      <c r="C1422" s="7" t="s">
        <v>5438</v>
      </c>
      <c r="D1422" s="7" t="s">
        <v>5451</v>
      </c>
      <c r="E1422" s="6" t="s">
        <v>18661</v>
      </c>
      <c r="K1422" s="6" t="str">
        <f t="shared" si="22"/>
        <v>Ambrisentan et tadalafil</v>
      </c>
    </row>
    <row r="1423" spans="1:11" ht="12.75" customHeight="1" x14ac:dyDescent="0.15">
      <c r="A1423" s="6">
        <v>5</v>
      </c>
      <c r="B1423" s="7" t="s">
        <v>5452</v>
      </c>
      <c r="C1423" s="7" t="s">
        <v>5438</v>
      </c>
      <c r="D1423" s="12" t="s">
        <v>5453</v>
      </c>
      <c r="E1423" s="12" t="s">
        <v>18662</v>
      </c>
      <c r="F1423" s="6" t="s">
        <v>2758</v>
      </c>
      <c r="G1423" s="9">
        <v>44953</v>
      </c>
      <c r="K1423" s="6" t="str">
        <f t="shared" si="22"/>
        <v>Macitentan et tadalafil</v>
      </c>
    </row>
    <row r="1424" spans="1:11" ht="25.5" customHeight="1" x14ac:dyDescent="0.15">
      <c r="A1424" s="6">
        <v>3</v>
      </c>
      <c r="B1424" s="7" t="s">
        <v>5454</v>
      </c>
      <c r="C1424" s="7" t="s">
        <v>5302</v>
      </c>
      <c r="D1424" s="7" t="s">
        <v>5455</v>
      </c>
      <c r="E1424" s="6" t="s">
        <v>18663</v>
      </c>
      <c r="K1424" s="6" t="str">
        <f t="shared" si="22"/>
        <v>Antihypertenseurs et diurétiques en association</v>
      </c>
    </row>
    <row r="1425" spans="1:11" ht="12.75" customHeight="1" x14ac:dyDescent="0.15">
      <c r="A1425" s="6">
        <v>4</v>
      </c>
      <c r="B1425" s="7" t="s">
        <v>5456</v>
      </c>
      <c r="C1425" s="7" t="s">
        <v>5454</v>
      </c>
      <c r="D1425" s="7" t="s">
        <v>5457</v>
      </c>
      <c r="E1425" s="6" t="s">
        <v>18664</v>
      </c>
      <c r="K1425" s="6" t="str">
        <f t="shared" si="22"/>
        <v>Alcaloïdes du Rauwolfia et diurétiques en association</v>
      </c>
    </row>
    <row r="1426" spans="1:11" ht="12.75" customHeight="1" x14ac:dyDescent="0.15">
      <c r="A1426" s="6">
        <v>5</v>
      </c>
      <c r="B1426" s="7" t="s">
        <v>5458</v>
      </c>
      <c r="C1426" s="7" t="s">
        <v>5456</v>
      </c>
      <c r="D1426" s="7" t="s">
        <v>5459</v>
      </c>
      <c r="E1426" s="6" t="s">
        <v>18665</v>
      </c>
      <c r="K1426" s="6" t="str">
        <f t="shared" si="22"/>
        <v>Réserpine et diurétiques</v>
      </c>
    </row>
    <row r="1427" spans="1:11" ht="12.75" customHeight="1" x14ac:dyDescent="0.15">
      <c r="A1427" s="6">
        <v>5</v>
      </c>
      <c r="B1427" s="7" t="s">
        <v>5460</v>
      </c>
      <c r="C1427" s="7" t="s">
        <v>5456</v>
      </c>
      <c r="D1427" s="7" t="s">
        <v>5461</v>
      </c>
      <c r="E1427" s="6" t="s">
        <v>18666</v>
      </c>
      <c r="K1427" s="6" t="str">
        <f t="shared" si="22"/>
        <v>Rescinnamine et diurétiques</v>
      </c>
    </row>
    <row r="1428" spans="1:11" ht="12.75" customHeight="1" x14ac:dyDescent="0.15">
      <c r="A1428" s="6">
        <v>5</v>
      </c>
      <c r="B1428" s="7" t="s">
        <v>5462</v>
      </c>
      <c r="C1428" s="7" t="s">
        <v>5456</v>
      </c>
      <c r="D1428" s="7" t="s">
        <v>5463</v>
      </c>
      <c r="E1428" s="6" t="s">
        <v>18667</v>
      </c>
      <c r="K1428" s="6" t="str">
        <f t="shared" si="22"/>
        <v>Déserpidine et diurétiques</v>
      </c>
    </row>
    <row r="1429" spans="1:11" ht="12.75" customHeight="1" x14ac:dyDescent="0.15">
      <c r="A1429" s="6">
        <v>5</v>
      </c>
      <c r="B1429" s="7" t="s">
        <v>5464</v>
      </c>
      <c r="C1429" s="7" t="s">
        <v>5456</v>
      </c>
      <c r="D1429" s="7" t="s">
        <v>5465</v>
      </c>
      <c r="E1429" s="6" t="s">
        <v>18668</v>
      </c>
      <c r="K1429" s="6" t="str">
        <f t="shared" si="22"/>
        <v>Méthoserpidine et diurétiques</v>
      </c>
    </row>
    <row r="1430" spans="1:11" ht="12.75" customHeight="1" x14ac:dyDescent="0.15">
      <c r="A1430" s="6">
        <v>5</v>
      </c>
      <c r="B1430" s="7" t="s">
        <v>5466</v>
      </c>
      <c r="C1430" s="7" t="s">
        <v>5456</v>
      </c>
      <c r="D1430" s="7" t="s">
        <v>5467</v>
      </c>
      <c r="E1430" s="6" t="s">
        <v>18669</v>
      </c>
      <c r="K1430" s="6" t="str">
        <f t="shared" si="22"/>
        <v>Biétaserpine et diurétiques</v>
      </c>
    </row>
    <row r="1431" spans="1:11" ht="12.75" customHeight="1" x14ac:dyDescent="0.15">
      <c r="A1431" s="6">
        <v>5</v>
      </c>
      <c r="B1431" s="7" t="s">
        <v>5468</v>
      </c>
      <c r="C1431" s="7" t="s">
        <v>5456</v>
      </c>
      <c r="D1431" s="7" t="s">
        <v>5469</v>
      </c>
      <c r="E1431" s="6" t="s">
        <v>18670</v>
      </c>
      <c r="K1431" s="6" t="str">
        <f t="shared" si="22"/>
        <v>Alcaloïdes du Rauwolfia, racine entière, et diurétiques</v>
      </c>
    </row>
    <row r="1432" spans="1:11" ht="12.75" customHeight="1" x14ac:dyDescent="0.15">
      <c r="A1432" s="6">
        <v>5</v>
      </c>
      <c r="B1432" s="7" t="s">
        <v>5470</v>
      </c>
      <c r="C1432" s="7" t="s">
        <v>5456</v>
      </c>
      <c r="D1432" s="7" t="s">
        <v>5471</v>
      </c>
      <c r="E1432" s="6" t="s">
        <v>18671</v>
      </c>
      <c r="K1432" s="6" t="str">
        <f t="shared" si="22"/>
        <v>Syrosingopine et diurétiques</v>
      </c>
    </row>
    <row r="1433" spans="1:11" ht="25.5" customHeight="1" x14ac:dyDescent="0.15">
      <c r="A1433" s="6">
        <v>5</v>
      </c>
      <c r="B1433" s="7" t="s">
        <v>5472</v>
      </c>
      <c r="C1433" s="7" t="s">
        <v>5456</v>
      </c>
      <c r="D1433" s="7" t="s">
        <v>5473</v>
      </c>
      <c r="E1433" s="6" t="s">
        <v>18672</v>
      </c>
      <c r="K1433" s="6" t="str">
        <f t="shared" si="22"/>
        <v>Associations d'alcaloïdes du Rauwolfia et diurétiques, autres associations incluses</v>
      </c>
    </row>
    <row r="1434" spans="1:11" ht="25.5" customHeight="1" x14ac:dyDescent="0.15">
      <c r="A1434" s="6">
        <v>5</v>
      </c>
      <c r="B1434" s="7" t="s">
        <v>5474</v>
      </c>
      <c r="C1434" s="7" t="s">
        <v>5456</v>
      </c>
      <c r="D1434" s="7" t="s">
        <v>5475</v>
      </c>
      <c r="E1434" s="6" t="s">
        <v>18673</v>
      </c>
      <c r="K1434" s="6" t="str">
        <f t="shared" si="22"/>
        <v>Réserpine et diurétiques en association avec d'autres médicaments</v>
      </c>
    </row>
    <row r="1435" spans="1:11" ht="25.5" customHeight="1" x14ac:dyDescent="0.15">
      <c r="A1435" s="6">
        <v>5</v>
      </c>
      <c r="B1435" s="7" t="s">
        <v>5476</v>
      </c>
      <c r="C1435" s="7" t="s">
        <v>5456</v>
      </c>
      <c r="D1435" s="7" t="s">
        <v>5477</v>
      </c>
      <c r="E1435" s="6" t="s">
        <v>18674</v>
      </c>
      <c r="K1435" s="6" t="str">
        <f t="shared" si="22"/>
        <v>Rescinnamine et diurétiques en association avec d'autres médicaments</v>
      </c>
    </row>
    <row r="1436" spans="1:11" ht="25.5" customHeight="1" x14ac:dyDescent="0.15">
      <c r="A1436" s="6">
        <v>5</v>
      </c>
      <c r="B1436" s="7" t="s">
        <v>5478</v>
      </c>
      <c r="C1436" s="7" t="s">
        <v>5456</v>
      </c>
      <c r="D1436" s="7" t="s">
        <v>5479</v>
      </c>
      <c r="E1436" s="6" t="s">
        <v>18675</v>
      </c>
      <c r="K1436" s="6" t="str">
        <f t="shared" si="22"/>
        <v>Réserpine et diurétiques en association avec des psycholeptiques</v>
      </c>
    </row>
    <row r="1437" spans="1:11" ht="12.75" customHeight="1" x14ac:dyDescent="0.15">
      <c r="A1437" s="6">
        <v>4</v>
      </c>
      <c r="B1437" s="7" t="s">
        <v>5480</v>
      </c>
      <c r="C1437" s="7" t="s">
        <v>5454</v>
      </c>
      <c r="D1437" s="7" t="s">
        <v>5481</v>
      </c>
      <c r="E1437" s="6" t="s">
        <v>18676</v>
      </c>
      <c r="K1437" s="6" t="str">
        <f t="shared" si="22"/>
        <v>Méthyldopa et diurétiques en association</v>
      </c>
    </row>
    <row r="1438" spans="1:11" ht="12.75" customHeight="1" x14ac:dyDescent="0.15">
      <c r="A1438" s="6">
        <v>5</v>
      </c>
      <c r="B1438" s="7" t="s">
        <v>5482</v>
      </c>
      <c r="C1438" s="7" t="s">
        <v>5480</v>
      </c>
      <c r="D1438" s="7" t="s">
        <v>5483</v>
      </c>
      <c r="E1438" s="6" t="s">
        <v>18677</v>
      </c>
      <c r="K1438" s="6" t="str">
        <f t="shared" si="22"/>
        <v>Méthyldopa (lévogyre) et diurétiques</v>
      </c>
    </row>
    <row r="1439" spans="1:11" ht="25.5" customHeight="1" x14ac:dyDescent="0.15">
      <c r="A1439" s="6">
        <v>4</v>
      </c>
      <c r="B1439" s="7" t="s">
        <v>5484</v>
      </c>
      <c r="C1439" s="7" t="s">
        <v>5454</v>
      </c>
      <c r="D1439" s="7" t="s">
        <v>5485</v>
      </c>
      <c r="E1439" s="6" t="s">
        <v>18678</v>
      </c>
      <c r="K1439" s="6" t="str">
        <f t="shared" si="22"/>
        <v>Agonistes des récepteurs à l'imidazoline en association avec des diurétiques</v>
      </c>
    </row>
    <row r="1440" spans="1:11" ht="12.75" customHeight="1" x14ac:dyDescent="0.15">
      <c r="A1440" s="6">
        <v>5</v>
      </c>
      <c r="B1440" s="7" t="s">
        <v>5486</v>
      </c>
      <c r="C1440" s="7" t="s">
        <v>5484</v>
      </c>
      <c r="D1440" s="7" t="s">
        <v>5487</v>
      </c>
      <c r="E1440" s="6" t="s">
        <v>18679</v>
      </c>
      <c r="K1440" s="6" t="str">
        <f t="shared" si="22"/>
        <v>Clonidine et diurétiques</v>
      </c>
    </row>
    <row r="1441" spans="1:11" ht="12.75" customHeight="1" x14ac:dyDescent="0.15">
      <c r="A1441" s="6">
        <v>5</v>
      </c>
      <c r="B1441" s="7" t="s">
        <v>5488</v>
      </c>
      <c r="C1441" s="7" t="s">
        <v>5484</v>
      </c>
      <c r="D1441" s="7" t="s">
        <v>5489</v>
      </c>
      <c r="E1441" s="6" t="s">
        <v>18680</v>
      </c>
      <c r="K1441" s="6" t="str">
        <f t="shared" si="22"/>
        <v>Moxonidine et diurétiques</v>
      </c>
    </row>
    <row r="1442" spans="1:11" ht="25.5" customHeight="1" x14ac:dyDescent="0.15">
      <c r="A1442" s="6">
        <v>5</v>
      </c>
      <c r="B1442" s="7" t="s">
        <v>5490</v>
      </c>
      <c r="C1442" s="7" t="s">
        <v>5484</v>
      </c>
      <c r="D1442" s="7" t="s">
        <v>5491</v>
      </c>
      <c r="E1442" s="6" t="s">
        <v>18681</v>
      </c>
      <c r="K1442" s="6" t="str">
        <f t="shared" si="22"/>
        <v>Clonidine et diurétiques en association avec d'autres médicaments</v>
      </c>
    </row>
    <row r="1443" spans="1:11" ht="12.75" customHeight="1" x14ac:dyDescent="0.15">
      <c r="A1443" s="6">
        <v>4</v>
      </c>
      <c r="B1443" s="7" t="s">
        <v>5492</v>
      </c>
      <c r="C1443" s="7" t="s">
        <v>5454</v>
      </c>
      <c r="D1443" s="7" t="s">
        <v>5493</v>
      </c>
      <c r="E1443" s="6" t="s">
        <v>18682</v>
      </c>
      <c r="K1443" s="6" t="str">
        <f t="shared" si="22"/>
        <v>Alpha-bloquants et diurétiques</v>
      </c>
    </row>
    <row r="1444" spans="1:11" ht="12.75" customHeight="1" x14ac:dyDescent="0.15">
      <c r="A1444" s="6">
        <v>5</v>
      </c>
      <c r="B1444" s="7" t="s">
        <v>5494</v>
      </c>
      <c r="C1444" s="7" t="s">
        <v>5492</v>
      </c>
      <c r="D1444" s="7" t="s">
        <v>5495</v>
      </c>
      <c r="E1444" s="6" t="s">
        <v>18683</v>
      </c>
      <c r="K1444" s="6" t="str">
        <f t="shared" si="22"/>
        <v>Prazosine et diurétiques</v>
      </c>
    </row>
    <row r="1445" spans="1:11" ht="12.75" customHeight="1" x14ac:dyDescent="0.15">
      <c r="A1445" s="6">
        <v>4</v>
      </c>
      <c r="B1445" s="7" t="s">
        <v>5496</v>
      </c>
      <c r="C1445" s="7" t="s">
        <v>5454</v>
      </c>
      <c r="D1445" s="7" t="s">
        <v>5497</v>
      </c>
      <c r="E1445" s="6" t="s">
        <v>18684</v>
      </c>
      <c r="K1445" s="6" t="str">
        <f t="shared" si="22"/>
        <v>Dérivés de la guanidine et diurétiques</v>
      </c>
    </row>
    <row r="1446" spans="1:11" ht="12.75" customHeight="1" x14ac:dyDescent="0.15">
      <c r="A1446" s="6">
        <v>5</v>
      </c>
      <c r="B1446" s="7" t="s">
        <v>5498</v>
      </c>
      <c r="C1446" s="7" t="s">
        <v>5496</v>
      </c>
      <c r="D1446" s="7" t="s">
        <v>5499</v>
      </c>
      <c r="E1446" s="6" t="s">
        <v>18685</v>
      </c>
      <c r="K1446" s="6" t="str">
        <f t="shared" si="22"/>
        <v>Guanéthidine et diurétiques</v>
      </c>
    </row>
    <row r="1447" spans="1:11" ht="12.75" customHeight="1" x14ac:dyDescent="0.15">
      <c r="A1447" s="6">
        <v>4</v>
      </c>
      <c r="B1447" s="7" t="s">
        <v>5500</v>
      </c>
      <c r="C1447" s="7" t="s">
        <v>5454</v>
      </c>
      <c r="D1447" s="7" t="s">
        <v>5501</v>
      </c>
      <c r="E1447" s="6" t="s">
        <v>18686</v>
      </c>
      <c r="K1447" s="6" t="str">
        <f t="shared" si="22"/>
        <v>Dérivés de l'hydrazinophtalazine et diurétiques</v>
      </c>
    </row>
    <row r="1448" spans="1:11" ht="12.75" customHeight="1" x14ac:dyDescent="0.15">
      <c r="A1448" s="6">
        <v>5</v>
      </c>
      <c r="B1448" s="7" t="s">
        <v>5502</v>
      </c>
      <c r="C1448" s="7" t="s">
        <v>5500</v>
      </c>
      <c r="D1448" s="7" t="s">
        <v>5503</v>
      </c>
      <c r="E1448" s="6" t="s">
        <v>18687</v>
      </c>
      <c r="K1448" s="6" t="str">
        <f t="shared" si="22"/>
        <v>Dihydralazine et diurétiques</v>
      </c>
    </row>
    <row r="1449" spans="1:11" ht="12.75" customHeight="1" x14ac:dyDescent="0.15">
      <c r="A1449" s="6">
        <v>5</v>
      </c>
      <c r="B1449" s="7" t="s">
        <v>5504</v>
      </c>
      <c r="C1449" s="7" t="s">
        <v>5500</v>
      </c>
      <c r="D1449" s="7" t="s">
        <v>5505</v>
      </c>
      <c r="E1449" s="6" t="s">
        <v>18688</v>
      </c>
      <c r="K1449" s="6" t="str">
        <f t="shared" si="22"/>
        <v>Hydralazine et diurétiques</v>
      </c>
    </row>
    <row r="1450" spans="1:11" ht="12.75" customHeight="1" x14ac:dyDescent="0.15">
      <c r="A1450" s="6">
        <v>5</v>
      </c>
      <c r="B1450" s="7" t="s">
        <v>5506</v>
      </c>
      <c r="C1450" s="7" t="s">
        <v>5500</v>
      </c>
      <c r="D1450" s="7" t="s">
        <v>5507</v>
      </c>
      <c r="E1450" s="6" t="s">
        <v>18689</v>
      </c>
      <c r="K1450" s="6" t="str">
        <f t="shared" si="22"/>
        <v>Picodralazine et diurétiques</v>
      </c>
    </row>
    <row r="1451" spans="1:11" ht="25.5" customHeight="1" x14ac:dyDescent="0.15">
      <c r="A1451" s="6">
        <v>5</v>
      </c>
      <c r="B1451" s="7" t="s">
        <v>5508</v>
      </c>
      <c r="C1451" s="7" t="s">
        <v>5500</v>
      </c>
      <c r="D1451" s="7" t="s">
        <v>5509</v>
      </c>
      <c r="E1451" s="6" t="s">
        <v>18690</v>
      </c>
      <c r="K1451" s="6" t="str">
        <f t="shared" si="22"/>
        <v>Dihydralazine et diurétiques en association avec d'autres médicaments</v>
      </c>
    </row>
    <row r="1452" spans="1:11" ht="25.5" customHeight="1" x14ac:dyDescent="0.15">
      <c r="A1452" s="6">
        <v>5</v>
      </c>
      <c r="B1452" s="7" t="s">
        <v>5510</v>
      </c>
      <c r="C1452" s="7" t="s">
        <v>5500</v>
      </c>
      <c r="D1452" s="7" t="s">
        <v>5511</v>
      </c>
      <c r="E1452" s="6" t="s">
        <v>18691</v>
      </c>
      <c r="K1452" s="6" t="str">
        <f t="shared" si="22"/>
        <v>Picodralazine et diurétiques en association avec des psycholeptiques</v>
      </c>
    </row>
    <row r="1453" spans="1:11" ht="25.5" customHeight="1" x14ac:dyDescent="0.15">
      <c r="A1453" s="6">
        <v>4</v>
      </c>
      <c r="B1453" s="7" t="s">
        <v>5512</v>
      </c>
      <c r="C1453" s="7" t="s">
        <v>5454</v>
      </c>
      <c r="D1453" s="7" t="s">
        <v>5513</v>
      </c>
      <c r="E1453" s="6" t="s">
        <v>18692</v>
      </c>
      <c r="K1453" s="6" t="str">
        <f t="shared" si="22"/>
        <v>Alcaloïdes sauf ceux du Rauwolfia, en association avec des diurétiques</v>
      </c>
    </row>
    <row r="1454" spans="1:11" ht="12.75" customHeight="1" x14ac:dyDescent="0.15">
      <c r="A1454" s="6">
        <v>5</v>
      </c>
      <c r="B1454" s="7" t="s">
        <v>5514</v>
      </c>
      <c r="C1454" s="7" t="s">
        <v>5512</v>
      </c>
      <c r="D1454" s="7" t="s">
        <v>5515</v>
      </c>
      <c r="E1454" s="6" t="s">
        <v>5516</v>
      </c>
      <c r="K1454" s="6" t="str">
        <f t="shared" si="22"/>
        <v>Veratrum et diurétiques</v>
      </c>
    </row>
    <row r="1455" spans="1:11" ht="12.75" customHeight="1" x14ac:dyDescent="0.15">
      <c r="A1455" s="6">
        <v>4</v>
      </c>
      <c r="B1455" s="7" t="s">
        <v>5517</v>
      </c>
      <c r="C1455" s="7" t="s">
        <v>5454</v>
      </c>
      <c r="D1455" s="7" t="s">
        <v>5518</v>
      </c>
      <c r="E1455" s="6" t="s">
        <v>18693</v>
      </c>
      <c r="K1455" s="6" t="str">
        <f t="shared" si="22"/>
        <v>Inhibiteurs de la MAO et diurétiques</v>
      </c>
    </row>
    <row r="1456" spans="1:11" ht="12.75" customHeight="1" x14ac:dyDescent="0.15">
      <c r="A1456" s="6">
        <v>5</v>
      </c>
      <c r="B1456" s="7" t="s">
        <v>5519</v>
      </c>
      <c r="C1456" s="7" t="s">
        <v>5517</v>
      </c>
      <c r="D1456" s="7" t="s">
        <v>5520</v>
      </c>
      <c r="E1456" s="6" t="s">
        <v>18694</v>
      </c>
      <c r="K1456" s="6" t="str">
        <f t="shared" si="22"/>
        <v>Pargyline et diurétiques</v>
      </c>
    </row>
    <row r="1457" spans="1:11" ht="12.75" customHeight="1" x14ac:dyDescent="0.15">
      <c r="A1457" s="6">
        <v>4</v>
      </c>
      <c r="B1457" s="7" t="s">
        <v>5521</v>
      </c>
      <c r="C1457" s="7" t="s">
        <v>5454</v>
      </c>
      <c r="D1457" s="7" t="s">
        <v>5522</v>
      </c>
      <c r="E1457" s="6" t="s">
        <v>18695</v>
      </c>
      <c r="K1457" s="6" t="str">
        <f t="shared" si="22"/>
        <v>Antagonistes de la sérotonine et diurétiques</v>
      </c>
    </row>
    <row r="1458" spans="1:11" ht="12.75" customHeight="1" x14ac:dyDescent="0.15">
      <c r="A1458" s="6">
        <v>4</v>
      </c>
      <c r="B1458" s="7" t="s">
        <v>5523</v>
      </c>
      <c r="C1458" s="7" t="s">
        <v>5454</v>
      </c>
      <c r="D1458" s="7" t="s">
        <v>5524</v>
      </c>
      <c r="E1458" s="6" t="s">
        <v>18696</v>
      </c>
      <c r="K1458" s="6" t="str">
        <f t="shared" si="22"/>
        <v>Autres antihypertenseurs et diurétiques</v>
      </c>
    </row>
    <row r="1459" spans="1:11" ht="12.75" customHeight="1" x14ac:dyDescent="0.15">
      <c r="A1459" s="6">
        <v>5</v>
      </c>
      <c r="B1459" s="7" t="s">
        <v>5525</v>
      </c>
      <c r="C1459" s="7" t="s">
        <v>5523</v>
      </c>
      <c r="D1459" s="7" t="s">
        <v>5526</v>
      </c>
      <c r="E1459" s="6" t="s">
        <v>18697</v>
      </c>
      <c r="K1459" s="6" t="str">
        <f t="shared" si="22"/>
        <v>Pinacidil et diurétiques</v>
      </c>
    </row>
    <row r="1460" spans="1:11" ht="25.5" customHeight="1" x14ac:dyDescent="0.15">
      <c r="A1460" s="6">
        <v>3</v>
      </c>
      <c r="B1460" s="7" t="s">
        <v>5527</v>
      </c>
      <c r="C1460" s="7" t="s">
        <v>5302</v>
      </c>
      <c r="D1460" s="7" t="s">
        <v>5528</v>
      </c>
      <c r="E1460" s="6" t="s">
        <v>18698</v>
      </c>
      <c r="K1460" s="6" t="str">
        <f t="shared" si="22"/>
        <v>Associations d'antihypertenseurs du groupe ATC C02</v>
      </c>
    </row>
    <row r="1461" spans="1:11" ht="12.75" customHeight="1" x14ac:dyDescent="0.15">
      <c r="A1461" s="6">
        <v>2</v>
      </c>
      <c r="B1461" s="7" t="s">
        <v>5529</v>
      </c>
      <c r="C1461" s="7" t="s">
        <v>4968</v>
      </c>
      <c r="D1461" s="7" t="s">
        <v>5530</v>
      </c>
      <c r="E1461" s="6" t="s">
        <v>18699</v>
      </c>
      <c r="K1461" s="6" t="str">
        <f t="shared" si="22"/>
        <v>Diurétiques</v>
      </c>
    </row>
    <row r="1462" spans="1:11" ht="12.75" customHeight="1" x14ac:dyDescent="0.15">
      <c r="A1462" s="6">
        <v>3</v>
      </c>
      <c r="B1462" s="7" t="s">
        <v>5531</v>
      </c>
      <c r="C1462" s="7" t="s">
        <v>5529</v>
      </c>
      <c r="D1462" s="7" t="s">
        <v>5532</v>
      </c>
      <c r="E1462" s="6" t="s">
        <v>18700</v>
      </c>
      <c r="K1462" s="6" t="str">
        <f t="shared" si="22"/>
        <v>Diurétiques 'low-ceiling', thiazidiques</v>
      </c>
    </row>
    <row r="1463" spans="1:11" ht="12.75" customHeight="1" x14ac:dyDescent="0.15">
      <c r="A1463" s="6">
        <v>4</v>
      </c>
      <c r="B1463" s="7" t="s">
        <v>5533</v>
      </c>
      <c r="C1463" s="7" t="s">
        <v>5531</v>
      </c>
      <c r="D1463" s="7" t="s">
        <v>5534</v>
      </c>
      <c r="E1463" s="6" t="s">
        <v>18701</v>
      </c>
      <c r="K1463" s="6" t="str">
        <f t="shared" si="22"/>
        <v>Thiazidiques non associés</v>
      </c>
    </row>
    <row r="1464" spans="1:11" ht="12.75" customHeight="1" x14ac:dyDescent="0.15">
      <c r="A1464" s="6">
        <v>5</v>
      </c>
      <c r="B1464" s="7" t="s">
        <v>5535</v>
      </c>
      <c r="C1464" s="7" t="s">
        <v>5533</v>
      </c>
      <c r="D1464" s="7" t="s">
        <v>5536</v>
      </c>
      <c r="E1464" s="6" t="s">
        <v>18702</v>
      </c>
      <c r="K1464" s="6" t="str">
        <f t="shared" si="22"/>
        <v>Bendrofluméthiazide</v>
      </c>
    </row>
    <row r="1465" spans="1:11" ht="12.75" customHeight="1" x14ac:dyDescent="0.15">
      <c r="A1465" s="6">
        <v>5</v>
      </c>
      <c r="B1465" s="7" t="s">
        <v>5537</v>
      </c>
      <c r="C1465" s="7" t="s">
        <v>5533</v>
      </c>
      <c r="D1465" s="7" t="s">
        <v>5538</v>
      </c>
      <c r="E1465" s="6" t="s">
        <v>18703</v>
      </c>
      <c r="K1465" s="6" t="str">
        <f t="shared" si="22"/>
        <v>Hydrofluméthiazide</v>
      </c>
    </row>
    <row r="1466" spans="1:11" ht="12.75" customHeight="1" x14ac:dyDescent="0.15">
      <c r="A1466" s="6">
        <v>5</v>
      </c>
      <c r="B1466" s="7" t="s">
        <v>5539</v>
      </c>
      <c r="C1466" s="7" t="s">
        <v>5533</v>
      </c>
      <c r="D1466" s="7" t="s">
        <v>5540</v>
      </c>
      <c r="E1466" s="6" t="s">
        <v>15939</v>
      </c>
      <c r="K1466" s="6" t="str">
        <f t="shared" si="22"/>
        <v>Hydrochlorothiazide</v>
      </c>
    </row>
    <row r="1467" spans="1:11" ht="12.75" customHeight="1" x14ac:dyDescent="0.15">
      <c r="A1467" s="6">
        <v>5</v>
      </c>
      <c r="B1467" s="7" t="s">
        <v>5541</v>
      </c>
      <c r="C1467" s="7" t="s">
        <v>5533</v>
      </c>
      <c r="D1467" s="7" t="s">
        <v>5542</v>
      </c>
      <c r="E1467" s="6" t="s">
        <v>18704</v>
      </c>
      <c r="K1467" s="6" t="str">
        <f t="shared" si="22"/>
        <v>Chlorothiazide</v>
      </c>
    </row>
    <row r="1468" spans="1:11" ht="12.75" customHeight="1" x14ac:dyDescent="0.15">
      <c r="A1468" s="6">
        <v>5</v>
      </c>
      <c r="B1468" s="7" t="s">
        <v>5543</v>
      </c>
      <c r="C1468" s="7" t="s">
        <v>5533</v>
      </c>
      <c r="D1468" s="7" t="s">
        <v>5544</v>
      </c>
      <c r="E1468" s="6" t="s">
        <v>18705</v>
      </c>
      <c r="K1468" s="6" t="str">
        <f t="shared" si="22"/>
        <v>Polythiazide</v>
      </c>
    </row>
    <row r="1469" spans="1:11" ht="12.75" customHeight="1" x14ac:dyDescent="0.15">
      <c r="A1469" s="6">
        <v>5</v>
      </c>
      <c r="B1469" s="7" t="s">
        <v>5545</v>
      </c>
      <c r="C1469" s="7" t="s">
        <v>5533</v>
      </c>
      <c r="D1469" s="7" t="s">
        <v>5546</v>
      </c>
      <c r="E1469" s="6" t="s">
        <v>18706</v>
      </c>
      <c r="K1469" s="6" t="str">
        <f t="shared" si="22"/>
        <v>Trichlorméthiazide</v>
      </c>
    </row>
    <row r="1470" spans="1:11" ht="12.75" customHeight="1" x14ac:dyDescent="0.15">
      <c r="A1470" s="6">
        <v>5</v>
      </c>
      <c r="B1470" s="7" t="s">
        <v>5547</v>
      </c>
      <c r="C1470" s="7" t="s">
        <v>5533</v>
      </c>
      <c r="D1470" s="7" t="s">
        <v>5548</v>
      </c>
      <c r="E1470" s="6" t="s">
        <v>18707</v>
      </c>
      <c r="K1470" s="6" t="str">
        <f t="shared" si="22"/>
        <v>Cyclopenthiazide</v>
      </c>
    </row>
    <row r="1471" spans="1:11" ht="12.75" customHeight="1" x14ac:dyDescent="0.15">
      <c r="A1471" s="6">
        <v>5</v>
      </c>
      <c r="B1471" s="7" t="s">
        <v>5549</v>
      </c>
      <c r="C1471" s="7" t="s">
        <v>5533</v>
      </c>
      <c r="D1471" s="7" t="s">
        <v>5550</v>
      </c>
      <c r="E1471" s="6" t="s">
        <v>18708</v>
      </c>
      <c r="K1471" s="6" t="str">
        <f t="shared" si="22"/>
        <v>Méthyclothiazide</v>
      </c>
    </row>
    <row r="1472" spans="1:11" ht="12.75" customHeight="1" x14ac:dyDescent="0.15">
      <c r="A1472" s="6">
        <v>5</v>
      </c>
      <c r="B1472" s="7" t="s">
        <v>5551</v>
      </c>
      <c r="C1472" s="7" t="s">
        <v>5533</v>
      </c>
      <c r="D1472" s="7" t="s">
        <v>5552</v>
      </c>
      <c r="E1472" s="6" t="s">
        <v>18709</v>
      </c>
      <c r="K1472" s="6" t="str">
        <f t="shared" si="22"/>
        <v>Cyclothiazide</v>
      </c>
    </row>
    <row r="1473" spans="1:11" ht="12.75" customHeight="1" x14ac:dyDescent="0.15">
      <c r="A1473" s="6">
        <v>5</v>
      </c>
      <c r="B1473" s="7" t="s">
        <v>5553</v>
      </c>
      <c r="C1473" s="7" t="s">
        <v>5533</v>
      </c>
      <c r="D1473" s="7" t="s">
        <v>5554</v>
      </c>
      <c r="E1473" s="6" t="s">
        <v>18710</v>
      </c>
      <c r="K1473" s="6" t="str">
        <f t="shared" si="22"/>
        <v>Mébutizide</v>
      </c>
    </row>
    <row r="1474" spans="1:11" ht="12.75" customHeight="1" x14ac:dyDescent="0.15">
      <c r="A1474" s="6">
        <v>4</v>
      </c>
      <c r="B1474" s="7" t="s">
        <v>5555</v>
      </c>
      <c r="C1474" s="7" t="s">
        <v>5531</v>
      </c>
      <c r="D1474" s="7" t="s">
        <v>5556</v>
      </c>
      <c r="E1474" s="6" t="s">
        <v>18711</v>
      </c>
      <c r="K1474" s="6" t="str">
        <f t="shared" si="22"/>
        <v>Thiazidiques et potassium en association</v>
      </c>
    </row>
    <row r="1475" spans="1:11" ht="12.75" customHeight="1" x14ac:dyDescent="0.15">
      <c r="A1475" s="6">
        <v>5</v>
      </c>
      <c r="B1475" s="7" t="s">
        <v>5557</v>
      </c>
      <c r="C1475" s="7" t="s">
        <v>5555</v>
      </c>
      <c r="D1475" s="7" t="s">
        <v>5558</v>
      </c>
      <c r="E1475" s="6" t="s">
        <v>18712</v>
      </c>
      <c r="K1475" s="6" t="str">
        <f t="shared" ref="K1475:K1538" si="23">UPPER(LEFT(E1475,1))&amp;RIGHT(E1475,LEN(E1475)-1)</f>
        <v>Bendrofluméthiazide et potassium</v>
      </c>
    </row>
    <row r="1476" spans="1:11" ht="12.75" customHeight="1" x14ac:dyDescent="0.15">
      <c r="A1476" s="6">
        <v>5</v>
      </c>
      <c r="B1476" s="7" t="s">
        <v>5559</v>
      </c>
      <c r="C1476" s="7" t="s">
        <v>5555</v>
      </c>
      <c r="D1476" s="7" t="s">
        <v>5560</v>
      </c>
      <c r="E1476" s="6" t="s">
        <v>18713</v>
      </c>
      <c r="K1476" s="6" t="str">
        <f t="shared" si="23"/>
        <v>Hydrofluméthiazide et potassium</v>
      </c>
    </row>
    <row r="1477" spans="1:11" ht="12.75" customHeight="1" x14ac:dyDescent="0.15">
      <c r="A1477" s="6">
        <v>5</v>
      </c>
      <c r="B1477" s="7" t="s">
        <v>5561</v>
      </c>
      <c r="C1477" s="7" t="s">
        <v>5555</v>
      </c>
      <c r="D1477" s="7" t="s">
        <v>5562</v>
      </c>
      <c r="E1477" s="6" t="s">
        <v>18714</v>
      </c>
      <c r="K1477" s="6" t="str">
        <f t="shared" si="23"/>
        <v>Hydrochlorothiazide et potassium</v>
      </c>
    </row>
    <row r="1478" spans="1:11" ht="12.75" customHeight="1" x14ac:dyDescent="0.15">
      <c r="A1478" s="6">
        <v>5</v>
      </c>
      <c r="B1478" s="7" t="s">
        <v>5563</v>
      </c>
      <c r="C1478" s="7" t="s">
        <v>5555</v>
      </c>
      <c r="D1478" s="7" t="s">
        <v>5564</v>
      </c>
      <c r="E1478" s="6" t="s">
        <v>18715</v>
      </c>
      <c r="K1478" s="6" t="str">
        <f t="shared" si="23"/>
        <v>Chlorothiazide et potassium</v>
      </c>
    </row>
    <row r="1479" spans="1:11" ht="12.75" customHeight="1" x14ac:dyDescent="0.15">
      <c r="A1479" s="6">
        <v>5</v>
      </c>
      <c r="B1479" s="7" t="s">
        <v>5565</v>
      </c>
      <c r="C1479" s="7" t="s">
        <v>5555</v>
      </c>
      <c r="D1479" s="7" t="s">
        <v>5566</v>
      </c>
      <c r="E1479" s="6" t="s">
        <v>18716</v>
      </c>
      <c r="K1479" s="6" t="str">
        <f t="shared" si="23"/>
        <v>Polythiazide et potassium</v>
      </c>
    </row>
    <row r="1480" spans="1:11" ht="12.75" customHeight="1" x14ac:dyDescent="0.15">
      <c r="A1480" s="6">
        <v>5</v>
      </c>
      <c r="B1480" s="7" t="s">
        <v>5567</v>
      </c>
      <c r="C1480" s="7" t="s">
        <v>5555</v>
      </c>
      <c r="D1480" s="7" t="s">
        <v>5568</v>
      </c>
      <c r="E1480" s="6" t="s">
        <v>18717</v>
      </c>
      <c r="K1480" s="6" t="str">
        <f t="shared" si="23"/>
        <v>Trichlorméthiazide et potassium</v>
      </c>
    </row>
    <row r="1481" spans="1:11" ht="12.75" customHeight="1" x14ac:dyDescent="0.15">
      <c r="A1481" s="6">
        <v>5</v>
      </c>
      <c r="B1481" s="7" t="s">
        <v>5569</v>
      </c>
      <c r="C1481" s="7" t="s">
        <v>5555</v>
      </c>
      <c r="D1481" s="7" t="s">
        <v>5570</v>
      </c>
      <c r="E1481" s="6" t="s">
        <v>18718</v>
      </c>
      <c r="K1481" s="6" t="str">
        <f t="shared" si="23"/>
        <v>Cyclopenthiazide et potassium</v>
      </c>
    </row>
    <row r="1482" spans="1:11" ht="12.75" customHeight="1" x14ac:dyDescent="0.15">
      <c r="A1482" s="6">
        <v>5</v>
      </c>
      <c r="B1482" s="7" t="s">
        <v>5571</v>
      </c>
      <c r="C1482" s="7" t="s">
        <v>5555</v>
      </c>
      <c r="D1482" s="7" t="s">
        <v>5572</v>
      </c>
      <c r="E1482" s="6" t="s">
        <v>18719</v>
      </c>
      <c r="K1482" s="6" t="str">
        <f t="shared" si="23"/>
        <v>Méthyclothiazide et potassium</v>
      </c>
    </row>
    <row r="1483" spans="1:11" ht="12.75" customHeight="1" x14ac:dyDescent="0.15">
      <c r="A1483" s="6">
        <v>5</v>
      </c>
      <c r="B1483" s="7" t="s">
        <v>5573</v>
      </c>
      <c r="C1483" s="7" t="s">
        <v>5555</v>
      </c>
      <c r="D1483" s="7" t="s">
        <v>5574</v>
      </c>
      <c r="E1483" s="6" t="s">
        <v>18720</v>
      </c>
      <c r="K1483" s="6" t="str">
        <f t="shared" si="23"/>
        <v>Cyclothiazide et potassium</v>
      </c>
    </row>
    <row r="1484" spans="1:11" ht="25.5" customHeight="1" x14ac:dyDescent="0.15">
      <c r="A1484" s="6">
        <v>4</v>
      </c>
      <c r="B1484" s="7" t="s">
        <v>5575</v>
      </c>
      <c r="C1484" s="7" t="s">
        <v>5531</v>
      </c>
      <c r="D1484" s="7" t="s">
        <v>5576</v>
      </c>
      <c r="E1484" s="6" t="s">
        <v>18721</v>
      </c>
      <c r="K1484" s="6" t="str">
        <f t="shared" si="23"/>
        <v>Thiazidiques en association avec des psycholeptiques et/ou des analgésiques</v>
      </c>
    </row>
    <row r="1485" spans="1:11" ht="12.75" customHeight="1" x14ac:dyDescent="0.15">
      <c r="A1485" s="6">
        <v>5</v>
      </c>
      <c r="B1485" s="7" t="s">
        <v>5577</v>
      </c>
      <c r="C1485" s="7" t="s">
        <v>5575</v>
      </c>
      <c r="D1485" s="7" t="s">
        <v>5578</v>
      </c>
      <c r="E1485" s="6" t="s">
        <v>18722</v>
      </c>
      <c r="K1485" s="6" t="str">
        <f t="shared" si="23"/>
        <v>Chlorothiazide en association</v>
      </c>
    </row>
    <row r="1486" spans="1:11" ht="12.75" customHeight="1" x14ac:dyDescent="0.15">
      <c r="A1486" s="6">
        <v>5</v>
      </c>
      <c r="B1486" s="7" t="s">
        <v>5579</v>
      </c>
      <c r="C1486" s="7" t="s">
        <v>5575</v>
      </c>
      <c r="D1486" s="7" t="s">
        <v>5580</v>
      </c>
      <c r="E1486" s="6" t="s">
        <v>18723</v>
      </c>
      <c r="K1486" s="6" t="str">
        <f t="shared" si="23"/>
        <v>Hydrofluméthiazide en association</v>
      </c>
    </row>
    <row r="1487" spans="1:11" ht="12.75" customHeight="1" x14ac:dyDescent="0.15">
      <c r="A1487" s="6">
        <v>4</v>
      </c>
      <c r="B1487" s="7" t="s">
        <v>5581</v>
      </c>
      <c r="C1487" s="7" t="s">
        <v>5531</v>
      </c>
      <c r="D1487" s="7" t="s">
        <v>5582</v>
      </c>
      <c r="E1487" s="6" t="s">
        <v>18724</v>
      </c>
      <c r="K1487" s="6" t="str">
        <f t="shared" si="23"/>
        <v>Thiazidiques en association avec d'autres médicaments</v>
      </c>
    </row>
    <row r="1488" spans="1:11" ht="12.75" customHeight="1" x14ac:dyDescent="0.15">
      <c r="A1488" s="6">
        <v>5</v>
      </c>
      <c r="B1488" s="7" t="s">
        <v>5583</v>
      </c>
      <c r="C1488" s="7" t="s">
        <v>5581</v>
      </c>
      <c r="D1488" s="7" t="s">
        <v>5584</v>
      </c>
      <c r="E1488" s="6" t="s">
        <v>18725</v>
      </c>
      <c r="K1488" s="6" t="str">
        <f t="shared" si="23"/>
        <v>Hydrochlorothiazide en association</v>
      </c>
    </row>
    <row r="1489" spans="1:11" ht="12.75" customHeight="1" x14ac:dyDescent="0.15">
      <c r="A1489" s="6">
        <v>3</v>
      </c>
      <c r="B1489" s="7" t="s">
        <v>5585</v>
      </c>
      <c r="C1489" s="7" t="s">
        <v>5529</v>
      </c>
      <c r="D1489" s="7" t="s">
        <v>5586</v>
      </c>
      <c r="E1489" s="6" t="s">
        <v>18726</v>
      </c>
      <c r="K1489" s="6" t="str">
        <f t="shared" si="23"/>
        <v>Diurétiques 'low-ceiling' sauf thiazidiques</v>
      </c>
    </row>
    <row r="1490" spans="1:11" ht="12.75" customHeight="1" x14ac:dyDescent="0.15">
      <c r="A1490" s="6">
        <v>4</v>
      </c>
      <c r="B1490" s="7" t="s">
        <v>5587</v>
      </c>
      <c r="C1490" s="7" t="s">
        <v>5585</v>
      </c>
      <c r="D1490" s="7" t="s">
        <v>5588</v>
      </c>
      <c r="E1490" s="6" t="s">
        <v>18727</v>
      </c>
      <c r="K1490" s="6" t="str">
        <f t="shared" si="23"/>
        <v>Sulfamides non associés</v>
      </c>
    </row>
    <row r="1491" spans="1:11" ht="12.75" customHeight="1" x14ac:dyDescent="0.15">
      <c r="A1491" s="6">
        <v>5</v>
      </c>
      <c r="B1491" s="7" t="s">
        <v>5589</v>
      </c>
      <c r="C1491" s="7" t="s">
        <v>5587</v>
      </c>
      <c r="D1491" s="7" t="s">
        <v>5590</v>
      </c>
      <c r="E1491" s="6" t="s">
        <v>18728</v>
      </c>
      <c r="K1491" s="6" t="str">
        <f t="shared" si="23"/>
        <v>Quinéthazone</v>
      </c>
    </row>
    <row r="1492" spans="1:11" ht="12.75" customHeight="1" x14ac:dyDescent="0.15">
      <c r="A1492" s="6">
        <v>5</v>
      </c>
      <c r="B1492" s="7" t="s">
        <v>5591</v>
      </c>
      <c r="C1492" s="7" t="s">
        <v>5587</v>
      </c>
      <c r="D1492" s="7" t="s">
        <v>5592</v>
      </c>
      <c r="E1492" s="6" t="s">
        <v>18729</v>
      </c>
      <c r="K1492" s="6" t="str">
        <f t="shared" si="23"/>
        <v>Clopamide</v>
      </c>
    </row>
    <row r="1493" spans="1:11" ht="12.75" customHeight="1" x14ac:dyDescent="0.15">
      <c r="A1493" s="6">
        <v>5</v>
      </c>
      <c r="B1493" s="7" t="s">
        <v>5593</v>
      </c>
      <c r="C1493" s="7" t="s">
        <v>5587</v>
      </c>
      <c r="D1493" s="7" t="s">
        <v>5594</v>
      </c>
      <c r="E1493" s="6" t="s">
        <v>18730</v>
      </c>
      <c r="K1493" s="6" t="str">
        <f t="shared" si="23"/>
        <v>Chlortalidone</v>
      </c>
    </row>
    <row r="1494" spans="1:11" ht="12.75" customHeight="1" x14ac:dyDescent="0.15">
      <c r="A1494" s="6">
        <v>5</v>
      </c>
      <c r="B1494" s="7" t="s">
        <v>5595</v>
      </c>
      <c r="C1494" s="7" t="s">
        <v>5587</v>
      </c>
      <c r="D1494" s="7" t="s">
        <v>5596</v>
      </c>
      <c r="E1494" s="6" t="s">
        <v>18731</v>
      </c>
      <c r="K1494" s="6" t="str">
        <f t="shared" si="23"/>
        <v>Méfruside</v>
      </c>
    </row>
    <row r="1495" spans="1:11" ht="12.75" customHeight="1" x14ac:dyDescent="0.15">
      <c r="A1495" s="6">
        <v>5</v>
      </c>
      <c r="B1495" s="7" t="s">
        <v>5597</v>
      </c>
      <c r="C1495" s="7" t="s">
        <v>5587</v>
      </c>
      <c r="D1495" s="7" t="s">
        <v>5598</v>
      </c>
      <c r="E1495" s="6" t="s">
        <v>18732</v>
      </c>
      <c r="K1495" s="6" t="str">
        <f t="shared" si="23"/>
        <v>Clofénamide</v>
      </c>
    </row>
    <row r="1496" spans="1:11" ht="12.75" customHeight="1" x14ac:dyDescent="0.15">
      <c r="A1496" s="6">
        <v>5</v>
      </c>
      <c r="B1496" s="7" t="s">
        <v>5599</v>
      </c>
      <c r="C1496" s="7" t="s">
        <v>5587</v>
      </c>
      <c r="D1496" s="7" t="s">
        <v>5600</v>
      </c>
      <c r="E1496" s="6" t="s">
        <v>18733</v>
      </c>
      <c r="K1496" s="6" t="str">
        <f t="shared" si="23"/>
        <v>Métolazone</v>
      </c>
    </row>
    <row r="1497" spans="1:11" ht="12.75" customHeight="1" x14ac:dyDescent="0.15">
      <c r="A1497" s="6">
        <v>5</v>
      </c>
      <c r="B1497" s="7" t="s">
        <v>5601</v>
      </c>
      <c r="C1497" s="7" t="s">
        <v>5587</v>
      </c>
      <c r="D1497" s="7" t="s">
        <v>5602</v>
      </c>
      <c r="E1497" s="6" t="s">
        <v>18734</v>
      </c>
      <c r="K1497" s="6" t="str">
        <f t="shared" si="23"/>
        <v>Méticrane</v>
      </c>
    </row>
    <row r="1498" spans="1:11" ht="12.75" customHeight="1" x14ac:dyDescent="0.15">
      <c r="A1498" s="6">
        <v>5</v>
      </c>
      <c r="B1498" s="7" t="s">
        <v>5603</v>
      </c>
      <c r="C1498" s="7" t="s">
        <v>5587</v>
      </c>
      <c r="D1498" s="7" t="s">
        <v>5604</v>
      </c>
      <c r="E1498" s="6" t="s">
        <v>18735</v>
      </c>
      <c r="K1498" s="6" t="str">
        <f t="shared" si="23"/>
        <v>Xipamide</v>
      </c>
    </row>
    <row r="1499" spans="1:11" ht="12.75" customHeight="1" x14ac:dyDescent="0.15">
      <c r="A1499" s="6">
        <v>5</v>
      </c>
      <c r="B1499" s="7" t="s">
        <v>5605</v>
      </c>
      <c r="C1499" s="7" t="s">
        <v>5587</v>
      </c>
      <c r="D1499" s="7" t="s">
        <v>5606</v>
      </c>
      <c r="E1499" s="6" t="s">
        <v>18736</v>
      </c>
      <c r="K1499" s="6" t="str">
        <f t="shared" si="23"/>
        <v>Indapamide</v>
      </c>
    </row>
    <row r="1500" spans="1:11" ht="12.75" customHeight="1" x14ac:dyDescent="0.15">
      <c r="A1500" s="6">
        <v>5</v>
      </c>
      <c r="B1500" s="7" t="s">
        <v>5607</v>
      </c>
      <c r="C1500" s="7" t="s">
        <v>5587</v>
      </c>
      <c r="D1500" s="7" t="s">
        <v>5608</v>
      </c>
      <c r="E1500" s="6" t="s">
        <v>18737</v>
      </c>
      <c r="K1500" s="6" t="str">
        <f t="shared" si="23"/>
        <v>Clorexolone</v>
      </c>
    </row>
    <row r="1501" spans="1:11" ht="12.75" customHeight="1" x14ac:dyDescent="0.15">
      <c r="A1501" s="6">
        <v>5</v>
      </c>
      <c r="B1501" s="7" t="s">
        <v>5609</v>
      </c>
      <c r="C1501" s="7" t="s">
        <v>5587</v>
      </c>
      <c r="D1501" s="7" t="s">
        <v>5610</v>
      </c>
      <c r="E1501" s="6" t="s">
        <v>18738</v>
      </c>
      <c r="K1501" s="6" t="str">
        <f t="shared" si="23"/>
        <v>Fenquizone</v>
      </c>
    </row>
    <row r="1502" spans="1:11" ht="12.75" customHeight="1" x14ac:dyDescent="0.15">
      <c r="A1502" s="6">
        <v>5</v>
      </c>
      <c r="B1502" s="7" t="s">
        <v>5611</v>
      </c>
      <c r="C1502" s="7" t="s">
        <v>5587</v>
      </c>
      <c r="D1502" s="7" t="s">
        <v>5612</v>
      </c>
      <c r="E1502" s="6" t="s">
        <v>18739</v>
      </c>
      <c r="K1502" s="6" t="str">
        <f t="shared" si="23"/>
        <v>Clorexolone en association avec des psycholeptiques</v>
      </c>
    </row>
    <row r="1503" spans="1:11" ht="12.75" customHeight="1" x14ac:dyDescent="0.15">
      <c r="A1503" s="6">
        <v>4</v>
      </c>
      <c r="B1503" s="7" t="s">
        <v>5613</v>
      </c>
      <c r="C1503" s="7" t="s">
        <v>5585</v>
      </c>
      <c r="D1503" s="7" t="s">
        <v>5614</v>
      </c>
      <c r="E1503" s="6" t="s">
        <v>18740</v>
      </c>
      <c r="K1503" s="6" t="str">
        <f t="shared" si="23"/>
        <v>Sulfamides et potassium en association</v>
      </c>
    </row>
    <row r="1504" spans="1:11" ht="12.75" customHeight="1" x14ac:dyDescent="0.15">
      <c r="A1504" s="6">
        <v>5</v>
      </c>
      <c r="B1504" s="7" t="s">
        <v>5615</v>
      </c>
      <c r="C1504" s="7" t="s">
        <v>5613</v>
      </c>
      <c r="D1504" s="7" t="s">
        <v>5616</v>
      </c>
      <c r="E1504" s="6" t="s">
        <v>18741</v>
      </c>
      <c r="K1504" s="6" t="str">
        <f t="shared" si="23"/>
        <v>Quinéthazone et potassium</v>
      </c>
    </row>
    <row r="1505" spans="1:11" ht="12.75" customHeight="1" x14ac:dyDescent="0.15">
      <c r="A1505" s="6">
        <v>5</v>
      </c>
      <c r="B1505" s="7" t="s">
        <v>5617</v>
      </c>
      <c r="C1505" s="7" t="s">
        <v>5613</v>
      </c>
      <c r="D1505" s="7" t="s">
        <v>5618</v>
      </c>
      <c r="E1505" s="6" t="s">
        <v>18742</v>
      </c>
      <c r="K1505" s="6" t="str">
        <f t="shared" si="23"/>
        <v>Clopamide et potassium</v>
      </c>
    </row>
    <row r="1506" spans="1:11" ht="12.75" customHeight="1" x14ac:dyDescent="0.15">
      <c r="A1506" s="6">
        <v>5</v>
      </c>
      <c r="B1506" s="7" t="s">
        <v>5619</v>
      </c>
      <c r="C1506" s="7" t="s">
        <v>5613</v>
      </c>
      <c r="D1506" s="7" t="s">
        <v>5620</v>
      </c>
      <c r="E1506" s="6" t="s">
        <v>18743</v>
      </c>
      <c r="K1506" s="6" t="str">
        <f t="shared" si="23"/>
        <v>Chlortalidone et potassium</v>
      </c>
    </row>
    <row r="1507" spans="1:11" ht="12.75" customHeight="1" x14ac:dyDescent="0.15">
      <c r="A1507" s="6">
        <v>5</v>
      </c>
      <c r="B1507" s="7" t="s">
        <v>5621</v>
      </c>
      <c r="C1507" s="7" t="s">
        <v>5613</v>
      </c>
      <c r="D1507" s="7" t="s">
        <v>5622</v>
      </c>
      <c r="E1507" s="6" t="s">
        <v>18744</v>
      </c>
      <c r="K1507" s="6" t="str">
        <f t="shared" si="23"/>
        <v>Méfruside et potassium</v>
      </c>
    </row>
    <row r="1508" spans="1:11" ht="12.75" customHeight="1" x14ac:dyDescent="0.15">
      <c r="A1508" s="6">
        <v>5</v>
      </c>
      <c r="B1508" s="7" t="s">
        <v>5623</v>
      </c>
      <c r="C1508" s="7" t="s">
        <v>5613</v>
      </c>
      <c r="D1508" s="7" t="s">
        <v>5624</v>
      </c>
      <c r="E1508" s="6" t="s">
        <v>18745</v>
      </c>
      <c r="K1508" s="6" t="str">
        <f t="shared" si="23"/>
        <v>Clofénamide et potassium</v>
      </c>
    </row>
    <row r="1509" spans="1:11" ht="12.75" customHeight="1" x14ac:dyDescent="0.15">
      <c r="A1509" s="6">
        <v>4</v>
      </c>
      <c r="B1509" s="7" t="s">
        <v>5625</v>
      </c>
      <c r="C1509" s="7" t="s">
        <v>5585</v>
      </c>
      <c r="D1509" s="7" t="s">
        <v>5626</v>
      </c>
      <c r="E1509" s="6" t="s">
        <v>18746</v>
      </c>
      <c r="K1509" s="6" t="str">
        <f t="shared" si="23"/>
        <v>Diurétiques à base de mercure</v>
      </c>
    </row>
    <row r="1510" spans="1:11" ht="12.75" customHeight="1" x14ac:dyDescent="0.15">
      <c r="A1510" s="6">
        <v>5</v>
      </c>
      <c r="B1510" s="7" t="s">
        <v>5627</v>
      </c>
      <c r="C1510" s="7" t="s">
        <v>5625</v>
      </c>
      <c r="D1510" s="7" t="s">
        <v>5628</v>
      </c>
      <c r="E1510" s="6" t="s">
        <v>18747</v>
      </c>
      <c r="K1510" s="6" t="str">
        <f t="shared" si="23"/>
        <v>Mersalyl</v>
      </c>
    </row>
    <row r="1511" spans="1:11" ht="12.75" customHeight="1" x14ac:dyDescent="0.15">
      <c r="A1511" s="6">
        <v>4</v>
      </c>
      <c r="B1511" s="7" t="s">
        <v>5629</v>
      </c>
      <c r="C1511" s="7" t="s">
        <v>5585</v>
      </c>
      <c r="D1511" s="7" t="s">
        <v>5630</v>
      </c>
      <c r="E1511" s="6" t="s">
        <v>18748</v>
      </c>
      <c r="K1511" s="6" t="str">
        <f t="shared" si="23"/>
        <v>Dérivés xanthiques</v>
      </c>
    </row>
    <row r="1512" spans="1:11" ht="12.75" customHeight="1" x14ac:dyDescent="0.15">
      <c r="A1512" s="6">
        <v>5</v>
      </c>
      <c r="B1512" s="7" t="s">
        <v>5631</v>
      </c>
      <c r="C1512" s="7" t="s">
        <v>5629</v>
      </c>
      <c r="D1512" s="7" t="s">
        <v>5632</v>
      </c>
      <c r="E1512" s="6" t="s">
        <v>18749</v>
      </c>
      <c r="K1512" s="6" t="str">
        <f t="shared" si="23"/>
        <v>Théobromine</v>
      </c>
    </row>
    <row r="1513" spans="1:11" ht="12.75" customHeight="1" x14ac:dyDescent="0.15">
      <c r="A1513" s="6">
        <v>4</v>
      </c>
      <c r="B1513" s="7" t="s">
        <v>5633</v>
      </c>
      <c r="C1513" s="7" t="s">
        <v>5585</v>
      </c>
      <c r="D1513" s="7" t="s">
        <v>5634</v>
      </c>
      <c r="E1513" s="6" t="s">
        <v>18750</v>
      </c>
      <c r="K1513" s="6" t="str">
        <f t="shared" si="23"/>
        <v>Sulfamides en association avec d'autres médicaments</v>
      </c>
    </row>
    <row r="1514" spans="1:11" ht="12.75" customHeight="1" x14ac:dyDescent="0.15">
      <c r="A1514" s="6">
        <v>4</v>
      </c>
      <c r="B1514" s="7" t="s">
        <v>5635</v>
      </c>
      <c r="C1514" s="7" t="s">
        <v>5585</v>
      </c>
      <c r="D1514" s="7" t="s">
        <v>5636</v>
      </c>
      <c r="E1514" s="6" t="s">
        <v>18751</v>
      </c>
      <c r="K1514" s="6" t="str">
        <f t="shared" si="23"/>
        <v>Autres diurétiques 'low-ceiling'</v>
      </c>
    </row>
    <row r="1515" spans="1:11" ht="12.75" customHeight="1" x14ac:dyDescent="0.15">
      <c r="A1515" s="6">
        <v>5</v>
      </c>
      <c r="B1515" s="7" t="s">
        <v>5637</v>
      </c>
      <c r="C1515" s="7" t="s">
        <v>5635</v>
      </c>
      <c r="D1515" s="7" t="s">
        <v>5638</v>
      </c>
      <c r="E1515" s="6" t="s">
        <v>18752</v>
      </c>
      <c r="K1515" s="6" t="str">
        <f t="shared" si="23"/>
        <v>Ciclétanine</v>
      </c>
    </row>
    <row r="1516" spans="1:11" ht="12.75" customHeight="1" x14ac:dyDescent="0.15">
      <c r="A1516" s="6">
        <v>3</v>
      </c>
      <c r="B1516" s="7" t="s">
        <v>5639</v>
      </c>
      <c r="C1516" s="7" t="s">
        <v>5529</v>
      </c>
      <c r="D1516" s="7" t="s">
        <v>5640</v>
      </c>
      <c r="E1516" s="6" t="s">
        <v>18753</v>
      </c>
      <c r="K1516" s="6" t="str">
        <f t="shared" si="23"/>
        <v>Diurétiques de l'anse</v>
      </c>
    </row>
    <row r="1517" spans="1:11" ht="12.75" customHeight="1" x14ac:dyDescent="0.15">
      <c r="A1517" s="6">
        <v>4</v>
      </c>
      <c r="B1517" s="7" t="s">
        <v>5641</v>
      </c>
      <c r="C1517" s="7" t="s">
        <v>5639</v>
      </c>
      <c r="D1517" s="7" t="s">
        <v>5588</v>
      </c>
      <c r="E1517" s="6" t="s">
        <v>18727</v>
      </c>
      <c r="K1517" s="6" t="str">
        <f t="shared" si="23"/>
        <v>Sulfamides non associés</v>
      </c>
    </row>
    <row r="1518" spans="1:11" ht="12.75" customHeight="1" x14ac:dyDescent="0.15">
      <c r="A1518" s="6">
        <v>5</v>
      </c>
      <c r="B1518" s="7" t="s">
        <v>5642</v>
      </c>
      <c r="C1518" s="7" t="s">
        <v>5641</v>
      </c>
      <c r="D1518" s="7" t="s">
        <v>5643</v>
      </c>
      <c r="E1518" s="6" t="s">
        <v>2251</v>
      </c>
      <c r="K1518" s="6" t="str">
        <f t="shared" si="23"/>
        <v>Furosémide</v>
      </c>
    </row>
    <row r="1519" spans="1:11" ht="12.75" customHeight="1" x14ac:dyDescent="0.15">
      <c r="A1519" s="6">
        <v>5</v>
      </c>
      <c r="B1519" s="7" t="s">
        <v>5644</v>
      </c>
      <c r="C1519" s="7" t="s">
        <v>5641</v>
      </c>
      <c r="D1519" s="7" t="s">
        <v>5645</v>
      </c>
      <c r="E1519" s="6" t="s">
        <v>16915</v>
      </c>
      <c r="K1519" s="6" t="str">
        <f t="shared" si="23"/>
        <v>Bumétanide</v>
      </c>
    </row>
    <row r="1520" spans="1:11" ht="12.75" customHeight="1" x14ac:dyDescent="0.15">
      <c r="A1520" s="6">
        <v>5</v>
      </c>
      <c r="B1520" s="7" t="s">
        <v>5646</v>
      </c>
      <c r="C1520" s="7" t="s">
        <v>5641</v>
      </c>
      <c r="D1520" s="7" t="s">
        <v>5647</v>
      </c>
      <c r="E1520" s="6" t="s">
        <v>15773</v>
      </c>
      <c r="K1520" s="6" t="str">
        <f t="shared" si="23"/>
        <v>Pirétanide</v>
      </c>
    </row>
    <row r="1521" spans="1:11" ht="12.75" customHeight="1" x14ac:dyDescent="0.15">
      <c r="A1521" s="6">
        <v>5</v>
      </c>
      <c r="B1521" s="7" t="s">
        <v>5648</v>
      </c>
      <c r="C1521" s="7" t="s">
        <v>5641</v>
      </c>
      <c r="D1521" s="7" t="s">
        <v>5649</v>
      </c>
      <c r="E1521" s="6" t="s">
        <v>18754</v>
      </c>
      <c r="K1521" s="6" t="str">
        <f t="shared" si="23"/>
        <v>Torasémide</v>
      </c>
    </row>
    <row r="1522" spans="1:11" ht="12.75" customHeight="1" x14ac:dyDescent="0.15">
      <c r="A1522" s="6">
        <v>4</v>
      </c>
      <c r="B1522" s="7" t="s">
        <v>5650</v>
      </c>
      <c r="C1522" s="7" t="s">
        <v>5639</v>
      </c>
      <c r="D1522" s="7" t="s">
        <v>5614</v>
      </c>
      <c r="E1522" s="6" t="s">
        <v>18740</v>
      </c>
      <c r="K1522" s="6" t="str">
        <f t="shared" si="23"/>
        <v>Sulfamides et potassium en association</v>
      </c>
    </row>
    <row r="1523" spans="1:11" ht="12.75" customHeight="1" x14ac:dyDescent="0.15">
      <c r="A1523" s="6">
        <v>5</v>
      </c>
      <c r="B1523" s="7" t="s">
        <v>5651</v>
      </c>
      <c r="C1523" s="7" t="s">
        <v>5650</v>
      </c>
      <c r="D1523" s="7" t="s">
        <v>5652</v>
      </c>
      <c r="E1523" s="6" t="s">
        <v>18755</v>
      </c>
      <c r="K1523" s="6" t="str">
        <f t="shared" si="23"/>
        <v>Furosémide et potassium</v>
      </c>
    </row>
    <row r="1524" spans="1:11" ht="12.75" customHeight="1" x14ac:dyDescent="0.15">
      <c r="A1524" s="6">
        <v>5</v>
      </c>
      <c r="B1524" s="7" t="s">
        <v>5653</v>
      </c>
      <c r="C1524" s="7" t="s">
        <v>5650</v>
      </c>
      <c r="D1524" s="7" t="s">
        <v>5654</v>
      </c>
      <c r="E1524" s="6" t="s">
        <v>18756</v>
      </c>
      <c r="K1524" s="6" t="str">
        <f t="shared" si="23"/>
        <v>Bumétanide et potassium</v>
      </c>
    </row>
    <row r="1525" spans="1:11" ht="12.75" customHeight="1" x14ac:dyDescent="0.15">
      <c r="A1525" s="6">
        <v>4</v>
      </c>
      <c r="B1525" s="7" t="s">
        <v>5655</v>
      </c>
      <c r="C1525" s="7" t="s">
        <v>5639</v>
      </c>
      <c r="D1525" s="7" t="s">
        <v>5656</v>
      </c>
      <c r="E1525" s="6" t="s">
        <v>18757</v>
      </c>
      <c r="K1525" s="6" t="str">
        <f t="shared" si="23"/>
        <v>Dérivés de l'acide aryloxyacétique</v>
      </c>
    </row>
    <row r="1526" spans="1:11" ht="12.75" customHeight="1" x14ac:dyDescent="0.15">
      <c r="A1526" s="6">
        <v>5</v>
      </c>
      <c r="B1526" s="7" t="s">
        <v>5657</v>
      </c>
      <c r="C1526" s="7" t="s">
        <v>5655</v>
      </c>
      <c r="D1526" s="7" t="s">
        <v>5658</v>
      </c>
      <c r="E1526" s="6" t="s">
        <v>18758</v>
      </c>
      <c r="K1526" s="6" t="str">
        <f t="shared" si="23"/>
        <v>Acide étacrynique</v>
      </c>
    </row>
    <row r="1527" spans="1:11" ht="12.75" customHeight="1" x14ac:dyDescent="0.15">
      <c r="A1527" s="6">
        <v>5</v>
      </c>
      <c r="B1527" s="7" t="s">
        <v>5659</v>
      </c>
      <c r="C1527" s="7" t="s">
        <v>5655</v>
      </c>
      <c r="D1527" s="7" t="s">
        <v>5660</v>
      </c>
      <c r="E1527" s="6" t="s">
        <v>18759</v>
      </c>
      <c r="K1527" s="6" t="str">
        <f t="shared" si="23"/>
        <v>Acide tiénilique</v>
      </c>
    </row>
    <row r="1528" spans="1:11" ht="12.75" customHeight="1" x14ac:dyDescent="0.15">
      <c r="A1528" s="6">
        <v>4</v>
      </c>
      <c r="B1528" s="7" t="s">
        <v>5661</v>
      </c>
      <c r="C1528" s="7" t="s">
        <v>5639</v>
      </c>
      <c r="D1528" s="7" t="s">
        <v>5662</v>
      </c>
      <c r="E1528" s="6" t="s">
        <v>18760</v>
      </c>
      <c r="K1528" s="6" t="str">
        <f t="shared" si="23"/>
        <v>Dérivés de la pyrazolone</v>
      </c>
    </row>
    <row r="1529" spans="1:11" ht="12.75" customHeight="1" x14ac:dyDescent="0.15">
      <c r="A1529" s="6">
        <v>5</v>
      </c>
      <c r="B1529" s="7" t="s">
        <v>5663</v>
      </c>
      <c r="C1529" s="7" t="s">
        <v>5661</v>
      </c>
      <c r="D1529" s="7" t="s">
        <v>5664</v>
      </c>
      <c r="E1529" s="6" t="s">
        <v>18761</v>
      </c>
      <c r="K1529" s="6" t="str">
        <f t="shared" si="23"/>
        <v>Muzolimine</v>
      </c>
    </row>
    <row r="1530" spans="1:11" ht="12.75" customHeight="1" x14ac:dyDescent="0.15">
      <c r="A1530" s="6">
        <v>4</v>
      </c>
      <c r="B1530" s="7" t="s">
        <v>5665</v>
      </c>
      <c r="C1530" s="7" t="s">
        <v>5639</v>
      </c>
      <c r="D1530" s="7" t="s">
        <v>5666</v>
      </c>
      <c r="E1530" s="6" t="s">
        <v>18762</v>
      </c>
      <c r="K1530" s="6" t="str">
        <f t="shared" si="23"/>
        <v>Autres diurétiques de l'anse</v>
      </c>
    </row>
    <row r="1531" spans="1:11" ht="12.75" customHeight="1" x14ac:dyDescent="0.15">
      <c r="A1531" s="6">
        <v>5</v>
      </c>
      <c r="B1531" s="7" t="s">
        <v>5667</v>
      </c>
      <c r="C1531" s="7" t="s">
        <v>5665</v>
      </c>
      <c r="D1531" s="7" t="s">
        <v>5668</v>
      </c>
      <c r="E1531" s="6" t="s">
        <v>18763</v>
      </c>
      <c r="K1531" s="6" t="str">
        <f t="shared" si="23"/>
        <v>Étozoline</v>
      </c>
    </row>
    <row r="1532" spans="1:11" ht="25.5" customHeight="1" x14ac:dyDescent="0.15">
      <c r="A1532" s="6">
        <v>3</v>
      </c>
      <c r="B1532" s="7" t="s">
        <v>5669</v>
      </c>
      <c r="C1532" s="7" t="s">
        <v>5529</v>
      </c>
      <c r="D1532" s="7" t="s">
        <v>5670</v>
      </c>
      <c r="E1532" s="6" t="s">
        <v>18764</v>
      </c>
      <c r="K1532" s="6" t="str">
        <f t="shared" si="23"/>
        <v>Antagonistes de l'aldostérone et autres agents épargneurs potassiques</v>
      </c>
    </row>
    <row r="1533" spans="1:11" ht="12.75" customHeight="1" x14ac:dyDescent="0.15">
      <c r="A1533" s="6">
        <v>4</v>
      </c>
      <c r="B1533" s="7" t="s">
        <v>5671</v>
      </c>
      <c r="C1533" s="7" t="s">
        <v>5669</v>
      </c>
      <c r="D1533" s="7" t="s">
        <v>5672</v>
      </c>
      <c r="E1533" s="6" t="s">
        <v>18765</v>
      </c>
      <c r="K1533" s="6" t="str">
        <f t="shared" si="23"/>
        <v>Antagonistes de l'aldostérone</v>
      </c>
    </row>
    <row r="1534" spans="1:11" ht="12.75" customHeight="1" x14ac:dyDescent="0.15">
      <c r="A1534" s="6">
        <v>5</v>
      </c>
      <c r="B1534" s="7" t="s">
        <v>5673</v>
      </c>
      <c r="C1534" s="7" t="s">
        <v>5671</v>
      </c>
      <c r="D1534" s="7" t="s">
        <v>5674</v>
      </c>
      <c r="E1534" s="6" t="s">
        <v>18766</v>
      </c>
      <c r="K1534" s="6" t="str">
        <f t="shared" si="23"/>
        <v>Spironolactone</v>
      </c>
    </row>
    <row r="1535" spans="1:11" ht="12.75" customHeight="1" x14ac:dyDescent="0.15">
      <c r="A1535" s="6">
        <v>5</v>
      </c>
      <c r="B1535" s="7" t="s">
        <v>5675</v>
      </c>
      <c r="C1535" s="7" t="s">
        <v>5671</v>
      </c>
      <c r="D1535" s="7" t="s">
        <v>5676</v>
      </c>
      <c r="E1535" s="6" t="s">
        <v>18767</v>
      </c>
      <c r="K1535" s="6" t="str">
        <f t="shared" si="23"/>
        <v>Canrénoate de potassium</v>
      </c>
    </row>
    <row r="1536" spans="1:11" ht="12.75" customHeight="1" x14ac:dyDescent="0.15">
      <c r="A1536" s="6">
        <v>5</v>
      </c>
      <c r="B1536" s="7" t="s">
        <v>5677</v>
      </c>
      <c r="C1536" s="7" t="s">
        <v>5671</v>
      </c>
      <c r="D1536" s="7" t="s">
        <v>5678</v>
      </c>
      <c r="E1536" s="6" t="s">
        <v>18768</v>
      </c>
      <c r="K1536" s="6" t="str">
        <f t="shared" si="23"/>
        <v>Canrénone</v>
      </c>
    </row>
    <row r="1537" spans="1:11" ht="12.75" customHeight="1" x14ac:dyDescent="0.15">
      <c r="A1537" s="6">
        <v>5</v>
      </c>
      <c r="B1537" s="7" t="s">
        <v>5679</v>
      </c>
      <c r="C1537" s="7" t="s">
        <v>5671</v>
      </c>
      <c r="D1537" s="7" t="s">
        <v>5680</v>
      </c>
      <c r="E1537" s="6" t="s">
        <v>18769</v>
      </c>
      <c r="K1537" s="6" t="str">
        <f t="shared" si="23"/>
        <v>Éplérénone</v>
      </c>
    </row>
    <row r="1538" spans="1:11" ht="12.75" customHeight="1" x14ac:dyDescent="0.15">
      <c r="A1538" s="6">
        <v>5</v>
      </c>
      <c r="B1538" s="7" t="s">
        <v>5681</v>
      </c>
      <c r="C1538" s="7" t="s">
        <v>5671</v>
      </c>
      <c r="D1538" s="7" t="s">
        <v>5682</v>
      </c>
      <c r="E1538" s="6" t="s">
        <v>18770</v>
      </c>
      <c r="K1538" s="6" t="str">
        <f t="shared" si="23"/>
        <v>Finérénone</v>
      </c>
    </row>
    <row r="1539" spans="1:11" ht="12.75" customHeight="1" x14ac:dyDescent="0.15">
      <c r="A1539" s="6">
        <v>4</v>
      </c>
      <c r="B1539" s="7" t="s">
        <v>5683</v>
      </c>
      <c r="C1539" s="7" t="s">
        <v>5669</v>
      </c>
      <c r="D1539" s="7" t="s">
        <v>5684</v>
      </c>
      <c r="E1539" s="6" t="s">
        <v>18771</v>
      </c>
      <c r="K1539" s="6" t="str">
        <f t="shared" ref="K1539:K1602" si="24">UPPER(LEFT(E1539,1))&amp;RIGHT(E1539,LEN(E1539)-1)</f>
        <v>Autres diurétiques épargneurs potassiques</v>
      </c>
    </row>
    <row r="1540" spans="1:11" ht="12.75" customHeight="1" x14ac:dyDescent="0.15">
      <c r="A1540" s="6">
        <v>5</v>
      </c>
      <c r="B1540" s="7" t="s">
        <v>5685</v>
      </c>
      <c r="C1540" s="7" t="s">
        <v>5683</v>
      </c>
      <c r="D1540" s="7" t="s">
        <v>5686</v>
      </c>
      <c r="E1540" s="6" t="s">
        <v>18772</v>
      </c>
      <c r="K1540" s="6" t="str">
        <f t="shared" si="24"/>
        <v>Amiloride</v>
      </c>
    </row>
    <row r="1541" spans="1:11" ht="12.75" customHeight="1" x14ac:dyDescent="0.15">
      <c r="A1541" s="6">
        <v>5</v>
      </c>
      <c r="B1541" s="7" t="s">
        <v>5687</v>
      </c>
      <c r="C1541" s="7" t="s">
        <v>5683</v>
      </c>
      <c r="D1541" s="7" t="s">
        <v>5688</v>
      </c>
      <c r="E1541" s="6" t="s">
        <v>18773</v>
      </c>
      <c r="K1541" s="6" t="str">
        <f t="shared" si="24"/>
        <v>Triamtérène</v>
      </c>
    </row>
    <row r="1542" spans="1:11" ht="25.5" customHeight="1" x14ac:dyDescent="0.15">
      <c r="A1542" s="6">
        <v>3</v>
      </c>
      <c r="B1542" s="7" t="s">
        <v>5689</v>
      </c>
      <c r="C1542" s="7" t="s">
        <v>5529</v>
      </c>
      <c r="D1542" s="7" t="s">
        <v>5690</v>
      </c>
      <c r="E1542" s="6" t="s">
        <v>18774</v>
      </c>
      <c r="K1542" s="6" t="str">
        <f t="shared" si="24"/>
        <v>Diurétiques et épargneurs potassiques en association</v>
      </c>
    </row>
    <row r="1543" spans="1:11" ht="12.75" customHeight="1" x14ac:dyDescent="0.15">
      <c r="A1543" s="6">
        <v>4</v>
      </c>
      <c r="B1543" s="7" t="s">
        <v>5691</v>
      </c>
      <c r="C1543" s="7" t="s">
        <v>5689</v>
      </c>
      <c r="D1543" s="7" t="s">
        <v>5692</v>
      </c>
      <c r="E1543" s="6" t="s">
        <v>18775</v>
      </c>
      <c r="K1543" s="6" t="str">
        <f t="shared" si="24"/>
        <v>Diurétiques 'low-ceiling' et épargneurs potassiques</v>
      </c>
    </row>
    <row r="1544" spans="1:11" ht="12.75" customHeight="1" x14ac:dyDescent="0.15">
      <c r="A1544" s="6">
        <v>5</v>
      </c>
      <c r="B1544" s="7" t="s">
        <v>5693</v>
      </c>
      <c r="C1544" s="7" t="s">
        <v>5691</v>
      </c>
      <c r="D1544" s="7" t="s">
        <v>5694</v>
      </c>
      <c r="E1544" s="6" t="s">
        <v>18776</v>
      </c>
      <c r="K1544" s="6" t="str">
        <f t="shared" si="24"/>
        <v>Hydrochlorothiazide et épargneurs potassiques</v>
      </c>
    </row>
    <row r="1545" spans="1:11" ht="12.75" customHeight="1" x14ac:dyDescent="0.15">
      <c r="A1545" s="6">
        <v>5</v>
      </c>
      <c r="B1545" s="7" t="s">
        <v>5695</v>
      </c>
      <c r="C1545" s="7" t="s">
        <v>5691</v>
      </c>
      <c r="D1545" s="7" t="s">
        <v>5696</v>
      </c>
      <c r="E1545" s="6" t="s">
        <v>18777</v>
      </c>
      <c r="K1545" s="6" t="str">
        <f t="shared" si="24"/>
        <v>Trichlorméthiazide et épargneurs potassiques</v>
      </c>
    </row>
    <row r="1546" spans="1:11" ht="12.75" customHeight="1" x14ac:dyDescent="0.15">
      <c r="A1546" s="6">
        <v>5</v>
      </c>
      <c r="B1546" s="7" t="s">
        <v>5697</v>
      </c>
      <c r="C1546" s="7" t="s">
        <v>5691</v>
      </c>
      <c r="D1546" s="7" t="s">
        <v>5698</v>
      </c>
      <c r="E1546" s="6" t="s">
        <v>18778</v>
      </c>
      <c r="K1546" s="6" t="str">
        <f t="shared" si="24"/>
        <v>Épitizide et épargneurs potassiques</v>
      </c>
    </row>
    <row r="1547" spans="1:11" ht="12.75" customHeight="1" x14ac:dyDescent="0.15">
      <c r="A1547" s="6">
        <v>5</v>
      </c>
      <c r="B1547" s="7" t="s">
        <v>5699</v>
      </c>
      <c r="C1547" s="7" t="s">
        <v>5691</v>
      </c>
      <c r="D1547" s="7" t="s">
        <v>5700</v>
      </c>
      <c r="E1547" s="6" t="s">
        <v>18779</v>
      </c>
      <c r="K1547" s="6" t="str">
        <f t="shared" si="24"/>
        <v>Altizide et épargneurs potassiques</v>
      </c>
    </row>
    <row r="1548" spans="1:11" ht="12.75" customHeight="1" x14ac:dyDescent="0.15">
      <c r="A1548" s="6">
        <v>5</v>
      </c>
      <c r="B1548" s="7" t="s">
        <v>5701</v>
      </c>
      <c r="C1548" s="7" t="s">
        <v>5691</v>
      </c>
      <c r="D1548" s="7" t="s">
        <v>5702</v>
      </c>
      <c r="E1548" s="6" t="s">
        <v>18780</v>
      </c>
      <c r="K1548" s="6" t="str">
        <f t="shared" si="24"/>
        <v>Mébutizide et épargneurs potassiques</v>
      </c>
    </row>
    <row r="1549" spans="1:11" ht="12.75" customHeight="1" x14ac:dyDescent="0.15">
      <c r="A1549" s="6">
        <v>5</v>
      </c>
      <c r="B1549" s="7" t="s">
        <v>5703</v>
      </c>
      <c r="C1549" s="7" t="s">
        <v>5691</v>
      </c>
      <c r="D1549" s="7" t="s">
        <v>5704</v>
      </c>
      <c r="E1549" s="6" t="s">
        <v>18781</v>
      </c>
      <c r="K1549" s="6" t="str">
        <f t="shared" si="24"/>
        <v>Chlortalidone et épargneurs potassiques</v>
      </c>
    </row>
    <row r="1550" spans="1:11" ht="12.75" customHeight="1" x14ac:dyDescent="0.15">
      <c r="A1550" s="6">
        <v>5</v>
      </c>
      <c r="B1550" s="7" t="s">
        <v>5705</v>
      </c>
      <c r="C1550" s="7" t="s">
        <v>5691</v>
      </c>
      <c r="D1550" s="7" t="s">
        <v>5706</v>
      </c>
      <c r="E1550" s="6" t="s">
        <v>18782</v>
      </c>
      <c r="K1550" s="6" t="str">
        <f t="shared" si="24"/>
        <v>Cyclopenthiazide et épargneurs potassiques</v>
      </c>
    </row>
    <row r="1551" spans="1:11" ht="12.75" customHeight="1" x14ac:dyDescent="0.15">
      <c r="A1551" s="6">
        <v>5</v>
      </c>
      <c r="B1551" s="7" t="s">
        <v>5707</v>
      </c>
      <c r="C1551" s="7" t="s">
        <v>5691</v>
      </c>
      <c r="D1551" s="7" t="s">
        <v>5708</v>
      </c>
      <c r="E1551" s="6" t="s">
        <v>18783</v>
      </c>
      <c r="K1551" s="6" t="str">
        <f t="shared" si="24"/>
        <v>Métolazone et épargneurs potassiques</v>
      </c>
    </row>
    <row r="1552" spans="1:11" ht="12.75" customHeight="1" x14ac:dyDescent="0.15">
      <c r="A1552" s="6">
        <v>5</v>
      </c>
      <c r="B1552" s="7" t="s">
        <v>5709</v>
      </c>
      <c r="C1552" s="7" t="s">
        <v>5691</v>
      </c>
      <c r="D1552" s="7" t="s">
        <v>5710</v>
      </c>
      <c r="E1552" s="6" t="s">
        <v>18784</v>
      </c>
      <c r="K1552" s="6" t="str">
        <f t="shared" si="24"/>
        <v>Bendrofluméthiazide et épargneurs potassiques</v>
      </c>
    </row>
    <row r="1553" spans="1:11" ht="12.75" customHeight="1" x14ac:dyDescent="0.15">
      <c r="A1553" s="6">
        <v>5</v>
      </c>
      <c r="B1553" s="7" t="s">
        <v>5711</v>
      </c>
      <c r="C1553" s="7" t="s">
        <v>5691</v>
      </c>
      <c r="D1553" s="7" t="s">
        <v>5712</v>
      </c>
      <c r="E1553" s="6" t="s">
        <v>18785</v>
      </c>
      <c r="K1553" s="6" t="str">
        <f t="shared" si="24"/>
        <v>Butizide et épargneurs potassiques</v>
      </c>
    </row>
    <row r="1554" spans="1:11" ht="12.75" customHeight="1" x14ac:dyDescent="0.15">
      <c r="A1554" s="6">
        <v>4</v>
      </c>
      <c r="B1554" s="7" t="s">
        <v>5713</v>
      </c>
      <c r="C1554" s="7" t="s">
        <v>5689</v>
      </c>
      <c r="D1554" s="7" t="s">
        <v>5714</v>
      </c>
      <c r="E1554" s="6" t="s">
        <v>18786</v>
      </c>
      <c r="K1554" s="6" t="str">
        <f t="shared" si="24"/>
        <v>Diurétiques de l'anse et épargneurs potassiques</v>
      </c>
    </row>
    <row r="1555" spans="1:11" ht="12.75" customHeight="1" x14ac:dyDescent="0.15">
      <c r="A1555" s="6">
        <v>5</v>
      </c>
      <c r="B1555" s="7" t="s">
        <v>5715</v>
      </c>
      <c r="C1555" s="7" t="s">
        <v>5713</v>
      </c>
      <c r="D1555" s="7" t="s">
        <v>5716</v>
      </c>
      <c r="E1555" s="6" t="s">
        <v>18787</v>
      </c>
      <c r="K1555" s="6" t="str">
        <f t="shared" si="24"/>
        <v>Furosémide et épargneurs potassiques</v>
      </c>
    </row>
    <row r="1556" spans="1:11" ht="12.75" customHeight="1" x14ac:dyDescent="0.15">
      <c r="A1556" s="6">
        <v>5</v>
      </c>
      <c r="B1556" s="7" t="s">
        <v>5717</v>
      </c>
      <c r="C1556" s="7" t="s">
        <v>5713</v>
      </c>
      <c r="D1556" s="7" t="s">
        <v>5718</v>
      </c>
      <c r="E1556" s="6" t="s">
        <v>18788</v>
      </c>
      <c r="K1556" s="6" t="str">
        <f t="shared" si="24"/>
        <v>Bumétanide et épargneurs potassiques</v>
      </c>
    </row>
    <row r="1557" spans="1:11" ht="12.75" customHeight="1" x14ac:dyDescent="0.15">
      <c r="A1557" s="6">
        <v>3</v>
      </c>
      <c r="B1557" s="7" t="s">
        <v>5719</v>
      </c>
      <c r="C1557" s="7" t="s">
        <v>5529</v>
      </c>
      <c r="D1557" s="7" t="s">
        <v>5720</v>
      </c>
      <c r="E1557" s="6" t="s">
        <v>18789</v>
      </c>
      <c r="K1557" s="6" t="str">
        <f t="shared" si="24"/>
        <v>Autres diurétiques</v>
      </c>
    </row>
    <row r="1558" spans="1:11" ht="12.75" customHeight="1" x14ac:dyDescent="0.15">
      <c r="A1558" s="6">
        <v>4</v>
      </c>
      <c r="B1558" s="7" t="s">
        <v>5721</v>
      </c>
      <c r="C1558" s="7" t="s">
        <v>5719</v>
      </c>
      <c r="D1558" s="7" t="s">
        <v>5722</v>
      </c>
      <c r="E1558" s="6" t="s">
        <v>18790</v>
      </c>
      <c r="K1558" s="6" t="str">
        <f t="shared" si="24"/>
        <v>Antagonistes de la vasopressine</v>
      </c>
    </row>
    <row r="1559" spans="1:11" ht="12.75" customHeight="1" x14ac:dyDescent="0.15">
      <c r="A1559" s="6">
        <v>5</v>
      </c>
      <c r="B1559" s="7" t="s">
        <v>5723</v>
      </c>
      <c r="C1559" s="7" t="s">
        <v>5721</v>
      </c>
      <c r="D1559" s="7" t="s">
        <v>5724</v>
      </c>
      <c r="E1559" s="6" t="s">
        <v>16861</v>
      </c>
      <c r="K1559" s="6" t="str">
        <f t="shared" si="24"/>
        <v>Tolvaptan</v>
      </c>
    </row>
    <row r="1560" spans="1:11" ht="12.75" customHeight="1" x14ac:dyDescent="0.15">
      <c r="A1560" s="6">
        <v>5</v>
      </c>
      <c r="B1560" s="7" t="s">
        <v>5725</v>
      </c>
      <c r="C1560" s="7" t="s">
        <v>5721</v>
      </c>
      <c r="D1560" s="7" t="s">
        <v>5726</v>
      </c>
      <c r="E1560" s="6" t="s">
        <v>18791</v>
      </c>
      <c r="K1560" s="6" t="str">
        <f t="shared" si="24"/>
        <v>Conivaptan</v>
      </c>
    </row>
    <row r="1561" spans="1:11" ht="12.75" customHeight="1" x14ac:dyDescent="0.15">
      <c r="A1561" s="6">
        <v>2</v>
      </c>
      <c r="B1561" s="7" t="s">
        <v>5727</v>
      </c>
      <c r="C1561" s="7" t="s">
        <v>4968</v>
      </c>
      <c r="D1561" s="7" t="s">
        <v>5728</v>
      </c>
      <c r="E1561" s="6" t="s">
        <v>18792</v>
      </c>
      <c r="K1561" s="6" t="str">
        <f t="shared" si="24"/>
        <v>Vasodilatateurs périphériques</v>
      </c>
    </row>
    <row r="1562" spans="1:11" ht="12.75" customHeight="1" x14ac:dyDescent="0.15">
      <c r="A1562" s="6">
        <v>3</v>
      </c>
      <c r="B1562" s="7" t="s">
        <v>5729</v>
      </c>
      <c r="C1562" s="7" t="s">
        <v>5727</v>
      </c>
      <c r="D1562" s="7" t="s">
        <v>5728</v>
      </c>
      <c r="E1562" s="6" t="s">
        <v>18792</v>
      </c>
      <c r="K1562" s="6" t="str">
        <f t="shared" si="24"/>
        <v>Vasodilatateurs périphériques</v>
      </c>
    </row>
    <row r="1563" spans="1:11" ht="12.75" customHeight="1" x14ac:dyDescent="0.15">
      <c r="A1563" s="6">
        <v>4</v>
      </c>
      <c r="B1563" s="7" t="s">
        <v>5730</v>
      </c>
      <c r="C1563" s="7" t="s">
        <v>5729</v>
      </c>
      <c r="D1563" s="7" t="s">
        <v>5731</v>
      </c>
      <c r="E1563" s="6" t="s">
        <v>18793</v>
      </c>
      <c r="K1563" s="6" t="str">
        <f t="shared" si="24"/>
        <v>Dérivés du 2-amino-1-phényléthanol</v>
      </c>
    </row>
    <row r="1564" spans="1:11" ht="12.75" customHeight="1" x14ac:dyDescent="0.15">
      <c r="A1564" s="6">
        <v>5</v>
      </c>
      <c r="B1564" s="7" t="s">
        <v>5732</v>
      </c>
      <c r="C1564" s="7" t="s">
        <v>5730</v>
      </c>
      <c r="D1564" s="7" t="s">
        <v>5733</v>
      </c>
      <c r="E1564" s="6" t="s">
        <v>18794</v>
      </c>
      <c r="K1564" s="6" t="str">
        <f t="shared" si="24"/>
        <v>Isoxsuprine</v>
      </c>
    </row>
    <row r="1565" spans="1:11" ht="12.75" customHeight="1" x14ac:dyDescent="0.15">
      <c r="A1565" s="6">
        <v>5</v>
      </c>
      <c r="B1565" s="7" t="s">
        <v>5734</v>
      </c>
      <c r="C1565" s="7" t="s">
        <v>5730</v>
      </c>
      <c r="D1565" s="7" t="s">
        <v>5735</v>
      </c>
      <c r="E1565" s="6" t="s">
        <v>18795</v>
      </c>
      <c r="K1565" s="6" t="str">
        <f t="shared" si="24"/>
        <v>Buphénine</v>
      </c>
    </row>
    <row r="1566" spans="1:11" ht="12.75" customHeight="1" x14ac:dyDescent="0.15">
      <c r="A1566" s="6">
        <v>5</v>
      </c>
      <c r="B1566" s="7" t="s">
        <v>5736</v>
      </c>
      <c r="C1566" s="7" t="s">
        <v>5730</v>
      </c>
      <c r="D1566" s="7" t="s">
        <v>5737</v>
      </c>
      <c r="E1566" s="6" t="s">
        <v>18796</v>
      </c>
      <c r="K1566" s="6" t="str">
        <f t="shared" si="24"/>
        <v>Baméthan</v>
      </c>
    </row>
    <row r="1567" spans="1:11" ht="12.75" customHeight="1" x14ac:dyDescent="0.15">
      <c r="A1567" s="6">
        <v>4</v>
      </c>
      <c r="B1567" s="7" t="s">
        <v>5738</v>
      </c>
      <c r="C1567" s="7" t="s">
        <v>5729</v>
      </c>
      <c r="D1567" s="7" t="s">
        <v>5739</v>
      </c>
      <c r="E1567" s="6" t="s">
        <v>18797</v>
      </c>
      <c r="K1567" s="6" t="str">
        <f t="shared" si="24"/>
        <v>Dérivés de l'imidazoline</v>
      </c>
    </row>
    <row r="1568" spans="1:11" ht="12.75" customHeight="1" x14ac:dyDescent="0.15">
      <c r="A1568" s="6">
        <v>5</v>
      </c>
      <c r="B1568" s="7" t="s">
        <v>5740</v>
      </c>
      <c r="C1568" s="7" t="s">
        <v>5738</v>
      </c>
      <c r="D1568" s="7" t="s">
        <v>5741</v>
      </c>
      <c r="E1568" s="6" t="s">
        <v>18798</v>
      </c>
      <c r="K1568" s="6" t="str">
        <f t="shared" si="24"/>
        <v>Phentolamine</v>
      </c>
    </row>
    <row r="1569" spans="1:11" ht="12.75" customHeight="1" x14ac:dyDescent="0.15">
      <c r="A1569" s="6">
        <v>5</v>
      </c>
      <c r="B1569" s="7" t="s">
        <v>5742</v>
      </c>
      <c r="C1569" s="7" t="s">
        <v>5738</v>
      </c>
      <c r="D1569" s="7" t="s">
        <v>5743</v>
      </c>
      <c r="E1569" s="6" t="s">
        <v>18799</v>
      </c>
      <c r="K1569" s="6" t="str">
        <f t="shared" si="24"/>
        <v>Tolazoline</v>
      </c>
    </row>
    <row r="1570" spans="1:11" ht="12.75" customHeight="1" x14ac:dyDescent="0.15">
      <c r="A1570" s="6">
        <v>4</v>
      </c>
      <c r="B1570" s="7" t="s">
        <v>5744</v>
      </c>
      <c r="C1570" s="7" t="s">
        <v>5729</v>
      </c>
      <c r="D1570" s="7" t="s">
        <v>5745</v>
      </c>
      <c r="E1570" s="6" t="s">
        <v>18800</v>
      </c>
      <c r="K1570" s="6" t="str">
        <f t="shared" si="24"/>
        <v>Acide nicotinique et dérivés</v>
      </c>
    </row>
    <row r="1571" spans="1:11" ht="12.75" customHeight="1" x14ac:dyDescent="0.15">
      <c r="A1571" s="6">
        <v>5</v>
      </c>
      <c r="B1571" s="7" t="s">
        <v>5746</v>
      </c>
      <c r="C1571" s="7" t="s">
        <v>5744</v>
      </c>
      <c r="D1571" s="7" t="s">
        <v>5747</v>
      </c>
      <c r="E1571" s="6" t="s">
        <v>18801</v>
      </c>
      <c r="K1571" s="6" t="str">
        <f t="shared" si="24"/>
        <v>Acide nicotinique</v>
      </c>
    </row>
    <row r="1572" spans="1:11" ht="12.75" customHeight="1" x14ac:dyDescent="0.15">
      <c r="A1572" s="6">
        <v>5</v>
      </c>
      <c r="B1572" s="7" t="s">
        <v>5748</v>
      </c>
      <c r="C1572" s="7" t="s">
        <v>5744</v>
      </c>
      <c r="D1572" s="7" t="s">
        <v>5749</v>
      </c>
      <c r="E1572" s="6" t="s">
        <v>18802</v>
      </c>
      <c r="K1572" s="6" t="str">
        <f t="shared" si="24"/>
        <v>Alcool nicotinique (pyridylcarbinol)</v>
      </c>
    </row>
    <row r="1573" spans="1:11" ht="12.75" customHeight="1" x14ac:dyDescent="0.15">
      <c r="A1573" s="6">
        <v>5</v>
      </c>
      <c r="B1573" s="7" t="s">
        <v>5750</v>
      </c>
      <c r="C1573" s="7" t="s">
        <v>5744</v>
      </c>
      <c r="D1573" s="7" t="s">
        <v>5751</v>
      </c>
      <c r="E1573" s="6" t="s">
        <v>18803</v>
      </c>
      <c r="K1573" s="6" t="str">
        <f t="shared" si="24"/>
        <v>Nicotinate d'inositol</v>
      </c>
    </row>
    <row r="1574" spans="1:11" ht="12.75" customHeight="1" x14ac:dyDescent="0.15">
      <c r="A1574" s="6">
        <v>5</v>
      </c>
      <c r="B1574" s="7" t="s">
        <v>5752</v>
      </c>
      <c r="C1574" s="7" t="s">
        <v>5744</v>
      </c>
      <c r="D1574" s="7" t="s">
        <v>5753</v>
      </c>
      <c r="E1574" s="6" t="s">
        <v>18804</v>
      </c>
      <c r="K1574" s="6" t="str">
        <f t="shared" si="24"/>
        <v>Ciclonicate</v>
      </c>
    </row>
    <row r="1575" spans="1:11" ht="12.75" customHeight="1" x14ac:dyDescent="0.15">
      <c r="A1575" s="6">
        <v>4</v>
      </c>
      <c r="B1575" s="7" t="s">
        <v>5754</v>
      </c>
      <c r="C1575" s="7" t="s">
        <v>5729</v>
      </c>
      <c r="D1575" s="7" t="s">
        <v>5755</v>
      </c>
      <c r="E1575" s="6" t="s">
        <v>18805</v>
      </c>
      <c r="K1575" s="6" t="str">
        <f t="shared" si="24"/>
        <v>Dérivés de la purine</v>
      </c>
    </row>
    <row r="1576" spans="1:11" ht="12.75" customHeight="1" x14ac:dyDescent="0.15">
      <c r="A1576" s="6">
        <v>5</v>
      </c>
      <c r="B1576" s="7" t="s">
        <v>5756</v>
      </c>
      <c r="C1576" s="7" t="s">
        <v>5754</v>
      </c>
      <c r="D1576" s="7" t="s">
        <v>5757</v>
      </c>
      <c r="E1576" s="6" t="s">
        <v>18806</v>
      </c>
      <c r="K1576" s="6" t="str">
        <f t="shared" si="24"/>
        <v>Pentifylline</v>
      </c>
    </row>
    <row r="1577" spans="1:11" ht="12.75" customHeight="1" x14ac:dyDescent="0.15">
      <c r="A1577" s="6">
        <v>5</v>
      </c>
      <c r="B1577" s="7" t="s">
        <v>5758</v>
      </c>
      <c r="C1577" s="7" t="s">
        <v>5754</v>
      </c>
      <c r="D1577" s="7" t="s">
        <v>5759</v>
      </c>
      <c r="E1577" s="6" t="s">
        <v>18807</v>
      </c>
      <c r="K1577" s="6" t="str">
        <f t="shared" si="24"/>
        <v>Nicotinate de xantinol</v>
      </c>
    </row>
    <row r="1578" spans="1:11" ht="12.75" customHeight="1" x14ac:dyDescent="0.15">
      <c r="A1578" s="6">
        <v>5</v>
      </c>
      <c r="B1578" s="7" t="s">
        <v>5760</v>
      </c>
      <c r="C1578" s="7" t="s">
        <v>5754</v>
      </c>
      <c r="D1578" s="7" t="s">
        <v>5761</v>
      </c>
      <c r="E1578" s="6" t="s">
        <v>18808</v>
      </c>
      <c r="K1578" s="6" t="str">
        <f t="shared" si="24"/>
        <v>Pentoxifylline</v>
      </c>
    </row>
    <row r="1579" spans="1:11" ht="12.75" customHeight="1" x14ac:dyDescent="0.15">
      <c r="A1579" s="6">
        <v>5</v>
      </c>
      <c r="B1579" s="7" t="s">
        <v>5762</v>
      </c>
      <c r="C1579" s="7" t="s">
        <v>5754</v>
      </c>
      <c r="D1579" s="7" t="s">
        <v>5763</v>
      </c>
      <c r="E1579" s="6" t="s">
        <v>18809</v>
      </c>
      <c r="K1579" s="6" t="str">
        <f t="shared" si="24"/>
        <v>Nicotinate d'étofylline</v>
      </c>
    </row>
    <row r="1580" spans="1:11" ht="12.75" customHeight="1" x14ac:dyDescent="0.15">
      <c r="A1580" s="6">
        <v>4</v>
      </c>
      <c r="B1580" s="7" t="s">
        <v>5764</v>
      </c>
      <c r="C1580" s="7" t="s">
        <v>5729</v>
      </c>
      <c r="D1580" s="7" t="s">
        <v>5765</v>
      </c>
      <c r="E1580" s="6" t="s">
        <v>18810</v>
      </c>
      <c r="K1580" s="6" t="str">
        <f t="shared" si="24"/>
        <v>Alcaloïdes de l'ergot</v>
      </c>
    </row>
    <row r="1581" spans="1:11" ht="12.75" customHeight="1" x14ac:dyDescent="0.15">
      <c r="A1581" s="6">
        <v>5</v>
      </c>
      <c r="B1581" s="7" t="s">
        <v>5766</v>
      </c>
      <c r="C1581" s="7" t="s">
        <v>5764</v>
      </c>
      <c r="D1581" s="7" t="s">
        <v>5767</v>
      </c>
      <c r="E1581" s="6" t="s">
        <v>18811</v>
      </c>
      <c r="K1581" s="6" t="str">
        <f t="shared" si="24"/>
        <v>Mésilates d'ergoloïde</v>
      </c>
    </row>
    <row r="1582" spans="1:11" ht="12.75" customHeight="1" x14ac:dyDescent="0.15">
      <c r="A1582" s="6">
        <v>5</v>
      </c>
      <c r="B1582" s="7" t="s">
        <v>5768</v>
      </c>
      <c r="C1582" s="7" t="s">
        <v>5764</v>
      </c>
      <c r="D1582" s="7" t="s">
        <v>5769</v>
      </c>
      <c r="E1582" s="6" t="s">
        <v>18812</v>
      </c>
      <c r="K1582" s="6" t="str">
        <f t="shared" si="24"/>
        <v>Nicergoline</v>
      </c>
    </row>
    <row r="1583" spans="1:11" ht="12.75" customHeight="1" x14ac:dyDescent="0.15">
      <c r="A1583" s="6">
        <v>5</v>
      </c>
      <c r="B1583" s="7" t="s">
        <v>5770</v>
      </c>
      <c r="C1583" s="7" t="s">
        <v>5764</v>
      </c>
      <c r="D1583" s="7" t="s">
        <v>5771</v>
      </c>
      <c r="E1583" s="6" t="s">
        <v>18813</v>
      </c>
      <c r="K1583" s="6" t="str">
        <f t="shared" si="24"/>
        <v>Dihydroergocristine</v>
      </c>
    </row>
    <row r="1584" spans="1:11" ht="12.75" customHeight="1" x14ac:dyDescent="0.15">
      <c r="A1584" s="6">
        <v>5</v>
      </c>
      <c r="B1584" s="7" t="s">
        <v>5772</v>
      </c>
      <c r="C1584" s="7" t="s">
        <v>5764</v>
      </c>
      <c r="D1584" s="7" t="s">
        <v>5773</v>
      </c>
      <c r="E1584" s="6" t="s">
        <v>18814</v>
      </c>
      <c r="K1584" s="6" t="str">
        <f t="shared" si="24"/>
        <v>Mésilates d'ergoloïde en association</v>
      </c>
    </row>
    <row r="1585" spans="1:11" ht="12.75" customHeight="1" x14ac:dyDescent="0.15">
      <c r="A1585" s="6">
        <v>5</v>
      </c>
      <c r="B1585" s="7" t="s">
        <v>5774</v>
      </c>
      <c r="C1585" s="7" t="s">
        <v>5764</v>
      </c>
      <c r="D1585" s="7" t="s">
        <v>5775</v>
      </c>
      <c r="E1585" s="6" t="s">
        <v>18815</v>
      </c>
      <c r="K1585" s="6" t="str">
        <f t="shared" si="24"/>
        <v>Dihydroergocristine en association</v>
      </c>
    </row>
    <row r="1586" spans="1:11" ht="12.75" customHeight="1" x14ac:dyDescent="0.15">
      <c r="A1586" s="6">
        <v>4</v>
      </c>
      <c r="B1586" s="7" t="s">
        <v>5776</v>
      </c>
      <c r="C1586" s="7" t="s">
        <v>5729</v>
      </c>
      <c r="D1586" s="7" t="s">
        <v>4262</v>
      </c>
      <c r="E1586" s="6" t="s">
        <v>4262</v>
      </c>
      <c r="K1586" s="6" t="str">
        <f t="shared" si="24"/>
        <v>Enzymes</v>
      </c>
    </row>
    <row r="1587" spans="1:11" ht="12.75" customHeight="1" x14ac:dyDescent="0.15">
      <c r="A1587" s="6">
        <v>5</v>
      </c>
      <c r="B1587" s="7" t="s">
        <v>5777</v>
      </c>
      <c r="C1587" s="7" t="s">
        <v>5776</v>
      </c>
      <c r="D1587" s="7" t="s">
        <v>5778</v>
      </c>
      <c r="E1587" s="6" t="s">
        <v>18816</v>
      </c>
      <c r="K1587" s="6" t="str">
        <f t="shared" si="24"/>
        <v>Kallidinogénase</v>
      </c>
    </row>
    <row r="1588" spans="1:11" ht="12.75" customHeight="1" x14ac:dyDescent="0.15">
      <c r="A1588" s="6">
        <v>4</v>
      </c>
      <c r="B1588" s="7" t="s">
        <v>5779</v>
      </c>
      <c r="C1588" s="7" t="s">
        <v>5729</v>
      </c>
      <c r="D1588" s="7" t="s">
        <v>5780</v>
      </c>
      <c r="E1588" s="6" t="s">
        <v>18817</v>
      </c>
      <c r="K1588" s="6" t="str">
        <f t="shared" si="24"/>
        <v>Autres vasodilatateurs périphériques</v>
      </c>
    </row>
    <row r="1589" spans="1:11" ht="12.75" customHeight="1" x14ac:dyDescent="0.15">
      <c r="A1589" s="6">
        <v>5</v>
      </c>
      <c r="B1589" s="7" t="s">
        <v>5781</v>
      </c>
      <c r="C1589" s="7" t="s">
        <v>5779</v>
      </c>
      <c r="D1589" s="7" t="s">
        <v>5782</v>
      </c>
      <c r="E1589" s="6" t="s">
        <v>18818</v>
      </c>
      <c r="K1589" s="6" t="str">
        <f t="shared" si="24"/>
        <v>Cyclandélate</v>
      </c>
    </row>
    <row r="1590" spans="1:11" ht="12.75" customHeight="1" x14ac:dyDescent="0.15">
      <c r="A1590" s="6">
        <v>5</v>
      </c>
      <c r="B1590" s="7" t="s">
        <v>5783</v>
      </c>
      <c r="C1590" s="7" t="s">
        <v>5779</v>
      </c>
      <c r="D1590" s="7" t="s">
        <v>5784</v>
      </c>
      <c r="E1590" s="6" t="s">
        <v>18819</v>
      </c>
      <c r="K1590" s="6" t="str">
        <f t="shared" si="24"/>
        <v>Phénoxybenzamine</v>
      </c>
    </row>
    <row r="1591" spans="1:11" ht="12.75" customHeight="1" x14ac:dyDescent="0.15">
      <c r="A1591" s="6">
        <v>5</v>
      </c>
      <c r="B1591" s="7" t="s">
        <v>5785</v>
      </c>
      <c r="C1591" s="7" t="s">
        <v>5779</v>
      </c>
      <c r="D1591" s="7" t="s">
        <v>5786</v>
      </c>
      <c r="E1591" s="6" t="s">
        <v>18820</v>
      </c>
      <c r="K1591" s="6" t="str">
        <f t="shared" si="24"/>
        <v>Vincamine</v>
      </c>
    </row>
    <row r="1592" spans="1:11" ht="12.75" customHeight="1" x14ac:dyDescent="0.15">
      <c r="A1592" s="6">
        <v>5</v>
      </c>
      <c r="B1592" s="7" t="s">
        <v>5787</v>
      </c>
      <c r="C1592" s="7" t="s">
        <v>5779</v>
      </c>
      <c r="D1592" s="7" t="s">
        <v>5788</v>
      </c>
      <c r="E1592" s="6" t="s">
        <v>18821</v>
      </c>
      <c r="K1592" s="6" t="str">
        <f t="shared" si="24"/>
        <v>Moxisylyte</v>
      </c>
    </row>
    <row r="1593" spans="1:11" ht="12.75" customHeight="1" x14ac:dyDescent="0.15">
      <c r="A1593" s="6">
        <v>5</v>
      </c>
      <c r="B1593" s="7" t="s">
        <v>5789</v>
      </c>
      <c r="C1593" s="7" t="s">
        <v>5779</v>
      </c>
      <c r="D1593" s="7" t="s">
        <v>5790</v>
      </c>
      <c r="E1593" s="6" t="s">
        <v>18822</v>
      </c>
      <c r="K1593" s="6" t="str">
        <f t="shared" si="24"/>
        <v>Bencyclane</v>
      </c>
    </row>
    <row r="1594" spans="1:11" ht="12.75" customHeight="1" x14ac:dyDescent="0.15">
      <c r="A1594" s="6">
        <v>5</v>
      </c>
      <c r="B1594" s="7" t="s">
        <v>5791</v>
      </c>
      <c r="C1594" s="7" t="s">
        <v>5779</v>
      </c>
      <c r="D1594" s="7" t="s">
        <v>5792</v>
      </c>
      <c r="E1594" s="6" t="s">
        <v>18823</v>
      </c>
      <c r="K1594" s="6" t="str">
        <f t="shared" si="24"/>
        <v>Vinburnine</v>
      </c>
    </row>
    <row r="1595" spans="1:11" ht="12.75" customHeight="1" x14ac:dyDescent="0.15">
      <c r="A1595" s="6">
        <v>5</v>
      </c>
      <c r="B1595" s="7" t="s">
        <v>5793</v>
      </c>
      <c r="C1595" s="7" t="s">
        <v>5779</v>
      </c>
      <c r="D1595" s="7" t="s">
        <v>5794</v>
      </c>
      <c r="E1595" s="6" t="s">
        <v>18824</v>
      </c>
      <c r="K1595" s="6" t="str">
        <f t="shared" si="24"/>
        <v>Suloctidil</v>
      </c>
    </row>
    <row r="1596" spans="1:11" ht="12.75" customHeight="1" x14ac:dyDescent="0.15">
      <c r="A1596" s="6">
        <v>5</v>
      </c>
      <c r="B1596" s="7" t="s">
        <v>5795</v>
      </c>
      <c r="C1596" s="7" t="s">
        <v>5779</v>
      </c>
      <c r="D1596" s="7" t="s">
        <v>5796</v>
      </c>
      <c r="E1596" s="6" t="s">
        <v>18825</v>
      </c>
      <c r="K1596" s="6" t="str">
        <f t="shared" si="24"/>
        <v>Buflomédil</v>
      </c>
    </row>
    <row r="1597" spans="1:11" ht="12.75" customHeight="1" x14ac:dyDescent="0.15">
      <c r="A1597" s="6">
        <v>5</v>
      </c>
      <c r="B1597" s="7" t="s">
        <v>5797</v>
      </c>
      <c r="C1597" s="7" t="s">
        <v>5779</v>
      </c>
      <c r="D1597" s="7" t="s">
        <v>5798</v>
      </c>
      <c r="E1597" s="6" t="s">
        <v>18826</v>
      </c>
      <c r="K1597" s="6" t="str">
        <f t="shared" si="24"/>
        <v>Naftidrofuryl</v>
      </c>
    </row>
    <row r="1598" spans="1:11" ht="12.75" customHeight="1" x14ac:dyDescent="0.15">
      <c r="A1598" s="6">
        <v>5</v>
      </c>
      <c r="B1598" s="7" t="s">
        <v>5799</v>
      </c>
      <c r="C1598" s="7" t="s">
        <v>5779</v>
      </c>
      <c r="D1598" s="7" t="s">
        <v>5800</v>
      </c>
      <c r="E1598" s="6" t="s">
        <v>18827</v>
      </c>
      <c r="K1598" s="6" t="str">
        <f t="shared" si="24"/>
        <v>Butalamine</v>
      </c>
    </row>
    <row r="1599" spans="1:11" ht="12.75" customHeight="1" x14ac:dyDescent="0.15">
      <c r="A1599" s="6">
        <v>5</v>
      </c>
      <c r="B1599" s="7" t="s">
        <v>5801</v>
      </c>
      <c r="C1599" s="7" t="s">
        <v>5779</v>
      </c>
      <c r="D1599" s="7" t="s">
        <v>5802</v>
      </c>
      <c r="E1599" s="6" t="s">
        <v>18828</v>
      </c>
      <c r="K1599" s="6" t="str">
        <f t="shared" si="24"/>
        <v>Visnadine</v>
      </c>
    </row>
    <row r="1600" spans="1:11" ht="12.75" customHeight="1" x14ac:dyDescent="0.15">
      <c r="A1600" s="6">
        <v>5</v>
      </c>
      <c r="B1600" s="7" t="s">
        <v>5803</v>
      </c>
      <c r="C1600" s="7" t="s">
        <v>5779</v>
      </c>
      <c r="D1600" s="7" t="s">
        <v>5804</v>
      </c>
      <c r="E1600" s="6" t="s">
        <v>18829</v>
      </c>
      <c r="K1600" s="6" t="str">
        <f t="shared" si="24"/>
        <v>Cétiédil</v>
      </c>
    </row>
    <row r="1601" spans="1:11" ht="12.75" customHeight="1" x14ac:dyDescent="0.15">
      <c r="A1601" s="6">
        <v>5</v>
      </c>
      <c r="B1601" s="7" t="s">
        <v>5805</v>
      </c>
      <c r="C1601" s="7" t="s">
        <v>5779</v>
      </c>
      <c r="D1601" s="7" t="s">
        <v>5806</v>
      </c>
      <c r="E1601" s="6" t="s">
        <v>18830</v>
      </c>
      <c r="K1601" s="6" t="str">
        <f t="shared" si="24"/>
        <v>Cinépazide</v>
      </c>
    </row>
    <row r="1602" spans="1:11" ht="12.75" customHeight="1" x14ac:dyDescent="0.15">
      <c r="A1602" s="6">
        <v>5</v>
      </c>
      <c r="B1602" s="7" t="s">
        <v>5807</v>
      </c>
      <c r="C1602" s="7" t="s">
        <v>5779</v>
      </c>
      <c r="D1602" s="7" t="s">
        <v>5808</v>
      </c>
      <c r="E1602" s="6" t="s">
        <v>18831</v>
      </c>
      <c r="K1602" s="6" t="str">
        <f t="shared" si="24"/>
        <v>Ifenprodil</v>
      </c>
    </row>
    <row r="1603" spans="1:11" ht="12.75" customHeight="1" x14ac:dyDescent="0.15">
      <c r="A1603" s="6">
        <v>5</v>
      </c>
      <c r="B1603" s="7" t="s">
        <v>5809</v>
      </c>
      <c r="C1603" s="7" t="s">
        <v>5779</v>
      </c>
      <c r="D1603" s="7" t="s">
        <v>5810</v>
      </c>
      <c r="E1603" s="6" t="s">
        <v>18832</v>
      </c>
      <c r="K1603" s="6" t="str">
        <f t="shared" ref="K1603:K1666" si="25">UPPER(LEFT(E1603,1))&amp;RIGHT(E1603,LEN(E1603)-1)</f>
        <v>Azapétine</v>
      </c>
    </row>
    <row r="1604" spans="1:11" ht="12.75" customHeight="1" x14ac:dyDescent="0.15">
      <c r="A1604" s="6">
        <v>5</v>
      </c>
      <c r="B1604" s="7" t="s">
        <v>5811</v>
      </c>
      <c r="C1604" s="7" t="s">
        <v>5779</v>
      </c>
      <c r="D1604" s="7" t="s">
        <v>5812</v>
      </c>
      <c r="E1604" s="6" t="s">
        <v>18833</v>
      </c>
      <c r="K1604" s="6" t="str">
        <f t="shared" si="25"/>
        <v>Fasudil</v>
      </c>
    </row>
    <row r="1605" spans="1:11" ht="12.75" customHeight="1" x14ac:dyDescent="0.2">
      <c r="A1605" s="6">
        <v>5</v>
      </c>
      <c r="B1605" s="7" t="s">
        <v>5813</v>
      </c>
      <c r="C1605" s="7" t="s">
        <v>5779</v>
      </c>
      <c r="D1605" t="s">
        <v>5814</v>
      </c>
      <c r="E1605" t="s">
        <v>18834</v>
      </c>
      <c r="F1605" s="6" t="s">
        <v>2763</v>
      </c>
      <c r="G1605" s="9">
        <v>45314</v>
      </c>
      <c r="K1605" s="6" t="str">
        <f t="shared" si="25"/>
        <v>Clazosentan</v>
      </c>
    </row>
    <row r="1606" spans="1:11" ht="12.75" customHeight="1" x14ac:dyDescent="0.15">
      <c r="A1606" s="6">
        <v>2</v>
      </c>
      <c r="B1606" s="7" t="s">
        <v>5815</v>
      </c>
      <c r="C1606" s="7" t="s">
        <v>4968</v>
      </c>
      <c r="D1606" s="7" t="s">
        <v>5816</v>
      </c>
      <c r="E1606" s="6" t="s">
        <v>18835</v>
      </c>
      <c r="K1606" s="6" t="str">
        <f t="shared" si="25"/>
        <v>Vasculoprotecteurs</v>
      </c>
    </row>
    <row r="1607" spans="1:11" ht="25.5" customHeight="1" x14ac:dyDescent="0.15">
      <c r="A1607" s="6">
        <v>3</v>
      </c>
      <c r="B1607" s="7" t="s">
        <v>5817</v>
      </c>
      <c r="C1607" s="7" t="s">
        <v>5815</v>
      </c>
      <c r="D1607" s="7" t="s">
        <v>5818</v>
      </c>
      <c r="E1607" s="6" t="s">
        <v>18836</v>
      </c>
      <c r="K1607" s="6" t="str">
        <f t="shared" si="25"/>
        <v>Agents pour le traitement des hémorroïdes et des fissures anales à usage topique</v>
      </c>
    </row>
    <row r="1608" spans="1:11" ht="12.75" customHeight="1" x14ac:dyDescent="0.15">
      <c r="A1608" s="6">
        <v>4</v>
      </c>
      <c r="B1608" s="7" t="s">
        <v>5819</v>
      </c>
      <c r="C1608" s="7" t="s">
        <v>5817</v>
      </c>
      <c r="D1608" s="7" t="s">
        <v>5820</v>
      </c>
      <c r="E1608" s="6" t="s">
        <v>18837</v>
      </c>
      <c r="K1608" s="6" t="str">
        <f t="shared" si="25"/>
        <v>Corticoïdes</v>
      </c>
    </row>
    <row r="1609" spans="1:11" ht="12.75" customHeight="1" x14ac:dyDescent="0.15">
      <c r="A1609" s="6">
        <v>5</v>
      </c>
      <c r="B1609" s="7" t="s">
        <v>5821</v>
      </c>
      <c r="C1609" s="7" t="s">
        <v>5819</v>
      </c>
      <c r="D1609" s="7" t="s">
        <v>2771</v>
      </c>
      <c r="E1609" s="6" t="s">
        <v>15940</v>
      </c>
      <c r="K1609" s="6" t="str">
        <f t="shared" si="25"/>
        <v>Hydrocortisone</v>
      </c>
    </row>
    <row r="1610" spans="1:11" ht="12.75" customHeight="1" x14ac:dyDescent="0.15">
      <c r="A1610" s="6">
        <v>5</v>
      </c>
      <c r="B1610" s="7" t="s">
        <v>5822</v>
      </c>
      <c r="C1610" s="7" t="s">
        <v>5819</v>
      </c>
      <c r="D1610" s="7" t="s">
        <v>2773</v>
      </c>
      <c r="E1610" s="6" t="s">
        <v>16963</v>
      </c>
      <c r="K1610" s="6" t="str">
        <f t="shared" si="25"/>
        <v>Prednisolone</v>
      </c>
    </row>
    <row r="1611" spans="1:11" ht="12.75" customHeight="1" x14ac:dyDescent="0.15">
      <c r="A1611" s="6">
        <v>5</v>
      </c>
      <c r="B1611" s="7" t="s">
        <v>5823</v>
      </c>
      <c r="C1611" s="7" t="s">
        <v>5819</v>
      </c>
      <c r="D1611" s="7" t="s">
        <v>3595</v>
      </c>
      <c r="E1611" s="6" t="s">
        <v>16916</v>
      </c>
      <c r="K1611" s="6" t="str">
        <f t="shared" si="25"/>
        <v>Bétaméthasone</v>
      </c>
    </row>
    <row r="1612" spans="1:11" ht="12.75" customHeight="1" x14ac:dyDescent="0.15">
      <c r="A1612" s="6">
        <v>5</v>
      </c>
      <c r="B1612" s="7" t="s">
        <v>5824</v>
      </c>
      <c r="C1612" s="7" t="s">
        <v>5819</v>
      </c>
      <c r="D1612" s="7" t="s">
        <v>5825</v>
      </c>
      <c r="E1612" s="6" t="s">
        <v>18838</v>
      </c>
      <c r="K1612" s="6" t="str">
        <f t="shared" si="25"/>
        <v>Fluorométholone</v>
      </c>
    </row>
    <row r="1613" spans="1:11" ht="12.75" customHeight="1" x14ac:dyDescent="0.15">
      <c r="A1613" s="6">
        <v>5</v>
      </c>
      <c r="B1613" s="7" t="s">
        <v>5826</v>
      </c>
      <c r="C1613" s="7" t="s">
        <v>5819</v>
      </c>
      <c r="D1613" s="7" t="s">
        <v>5827</v>
      </c>
      <c r="E1613" s="6" t="s">
        <v>18839</v>
      </c>
      <c r="K1613" s="6" t="str">
        <f t="shared" si="25"/>
        <v>Fluocortolone</v>
      </c>
    </row>
    <row r="1614" spans="1:11" ht="12.75" customHeight="1" x14ac:dyDescent="0.15">
      <c r="A1614" s="6">
        <v>5</v>
      </c>
      <c r="B1614" s="7" t="s">
        <v>5828</v>
      </c>
      <c r="C1614" s="7" t="s">
        <v>5819</v>
      </c>
      <c r="D1614" s="7" t="s">
        <v>2769</v>
      </c>
      <c r="E1614" s="6" t="s">
        <v>17434</v>
      </c>
      <c r="K1614" s="6" t="str">
        <f t="shared" si="25"/>
        <v>Dexaméthasone</v>
      </c>
    </row>
    <row r="1615" spans="1:11" ht="12.75" customHeight="1" x14ac:dyDescent="0.15">
      <c r="A1615" s="6">
        <v>5</v>
      </c>
      <c r="B1615" s="7" t="s">
        <v>5829</v>
      </c>
      <c r="C1615" s="7" t="s">
        <v>5819</v>
      </c>
      <c r="D1615" s="7" t="s">
        <v>5830</v>
      </c>
      <c r="E1615" s="6" t="s">
        <v>2408</v>
      </c>
      <c r="K1615" s="6" t="str">
        <f t="shared" si="25"/>
        <v>Acétonide de fluocinolone</v>
      </c>
    </row>
    <row r="1616" spans="1:11" ht="12.75" customHeight="1" x14ac:dyDescent="0.15">
      <c r="A1616" s="6">
        <v>5</v>
      </c>
      <c r="B1616" s="7" t="s">
        <v>5831</v>
      </c>
      <c r="C1616" s="7" t="s">
        <v>5819</v>
      </c>
      <c r="D1616" s="7" t="s">
        <v>5832</v>
      </c>
      <c r="E1616" s="6" t="s">
        <v>18840</v>
      </c>
      <c r="K1616" s="6" t="str">
        <f t="shared" si="25"/>
        <v>Fluocinonide</v>
      </c>
    </row>
    <row r="1617" spans="1:11" ht="12.75" customHeight="1" x14ac:dyDescent="0.15">
      <c r="A1617" s="6">
        <v>5</v>
      </c>
      <c r="B1617" s="7" t="s">
        <v>5833</v>
      </c>
      <c r="C1617" s="7" t="s">
        <v>5819</v>
      </c>
      <c r="D1617" s="7" t="s">
        <v>2767</v>
      </c>
      <c r="E1617" s="6" t="s">
        <v>16933</v>
      </c>
      <c r="K1617" s="6" t="str">
        <f t="shared" si="25"/>
        <v>Triamcinolone</v>
      </c>
    </row>
    <row r="1618" spans="1:11" ht="12.75" customHeight="1" x14ac:dyDescent="0.15">
      <c r="A1618" s="6">
        <v>4</v>
      </c>
      <c r="B1618" s="7" t="s">
        <v>5834</v>
      </c>
      <c r="C1618" s="7" t="s">
        <v>5817</v>
      </c>
      <c r="D1618" s="7" t="s">
        <v>3488</v>
      </c>
      <c r="E1618" s="6" t="s">
        <v>17775</v>
      </c>
      <c r="K1618" s="6" t="str">
        <f t="shared" si="25"/>
        <v>Antibiotiques</v>
      </c>
    </row>
    <row r="1619" spans="1:11" ht="12.75" customHeight="1" x14ac:dyDescent="0.15">
      <c r="A1619" s="6">
        <v>4</v>
      </c>
      <c r="B1619" s="7" t="s">
        <v>5835</v>
      </c>
      <c r="C1619" s="7" t="s">
        <v>5817</v>
      </c>
      <c r="D1619" s="7" t="s">
        <v>5836</v>
      </c>
      <c r="E1619" s="6" t="s">
        <v>18841</v>
      </c>
      <c r="K1619" s="6" t="str">
        <f t="shared" si="25"/>
        <v>Anesthésiques locaux</v>
      </c>
    </row>
    <row r="1620" spans="1:11" ht="12.75" customHeight="1" x14ac:dyDescent="0.15">
      <c r="A1620" s="6">
        <v>5</v>
      </c>
      <c r="B1620" s="7" t="s">
        <v>5837</v>
      </c>
      <c r="C1620" s="7" t="s">
        <v>5835</v>
      </c>
      <c r="D1620" s="7" t="s">
        <v>5039</v>
      </c>
      <c r="E1620" s="6" t="s">
        <v>2415</v>
      </c>
      <c r="K1620" s="6" t="str">
        <f t="shared" si="25"/>
        <v>Lidocaïne</v>
      </c>
    </row>
    <row r="1621" spans="1:11" ht="12.75" customHeight="1" x14ac:dyDescent="0.15">
      <c r="A1621" s="6">
        <v>5</v>
      </c>
      <c r="B1621" s="7" t="s">
        <v>5838</v>
      </c>
      <c r="C1621" s="7" t="s">
        <v>5835</v>
      </c>
      <c r="D1621" s="7" t="s">
        <v>5839</v>
      </c>
      <c r="E1621" s="6" t="s">
        <v>18842</v>
      </c>
      <c r="K1621" s="6" t="str">
        <f t="shared" si="25"/>
        <v>Tétracaïne</v>
      </c>
    </row>
    <row r="1622" spans="1:11" ht="12.75" customHeight="1" x14ac:dyDescent="0.15">
      <c r="A1622" s="6">
        <v>5</v>
      </c>
      <c r="B1622" s="7" t="s">
        <v>5840</v>
      </c>
      <c r="C1622" s="7" t="s">
        <v>5835</v>
      </c>
      <c r="D1622" s="7" t="s">
        <v>5841</v>
      </c>
      <c r="E1622" s="6" t="s">
        <v>18843</v>
      </c>
      <c r="K1622" s="6" t="str">
        <f t="shared" si="25"/>
        <v>Benzocaïne</v>
      </c>
    </row>
    <row r="1623" spans="1:11" ht="12.75" customHeight="1" x14ac:dyDescent="0.15">
      <c r="A1623" s="6">
        <v>5</v>
      </c>
      <c r="B1623" s="7" t="s">
        <v>5842</v>
      </c>
      <c r="C1623" s="7" t="s">
        <v>5835</v>
      </c>
      <c r="D1623" s="7" t="s">
        <v>5843</v>
      </c>
      <c r="E1623" s="6" t="s">
        <v>18844</v>
      </c>
      <c r="K1623" s="6" t="str">
        <f t="shared" si="25"/>
        <v>Cinchocaïne</v>
      </c>
    </row>
    <row r="1624" spans="1:11" ht="12.75" customHeight="1" x14ac:dyDescent="0.15">
      <c r="A1624" s="6">
        <v>5</v>
      </c>
      <c r="B1624" s="7" t="s">
        <v>5844</v>
      </c>
      <c r="C1624" s="7" t="s">
        <v>5835</v>
      </c>
      <c r="D1624" s="7" t="s">
        <v>5845</v>
      </c>
      <c r="E1624" s="6" t="s">
        <v>2507</v>
      </c>
      <c r="K1624" s="6" t="str">
        <f t="shared" si="25"/>
        <v>Procaïne</v>
      </c>
    </row>
    <row r="1625" spans="1:11" ht="12.75" customHeight="1" x14ac:dyDescent="0.15">
      <c r="A1625" s="6">
        <v>5</v>
      </c>
      <c r="B1625" s="7" t="s">
        <v>5846</v>
      </c>
      <c r="C1625" s="7" t="s">
        <v>5835</v>
      </c>
      <c r="D1625" s="7" t="s">
        <v>5847</v>
      </c>
      <c r="E1625" s="6" t="s">
        <v>18845</v>
      </c>
      <c r="K1625" s="6" t="str">
        <f t="shared" si="25"/>
        <v>Oxétacaïne</v>
      </c>
    </row>
    <row r="1626" spans="1:11" ht="12.75" customHeight="1" x14ac:dyDescent="0.15">
      <c r="A1626" s="6">
        <v>5</v>
      </c>
      <c r="B1626" s="7" t="s">
        <v>5848</v>
      </c>
      <c r="C1626" s="7" t="s">
        <v>5835</v>
      </c>
      <c r="D1626" s="7" t="s">
        <v>5849</v>
      </c>
      <c r="E1626" s="6" t="s">
        <v>18846</v>
      </c>
      <c r="K1626" s="6" t="str">
        <f t="shared" si="25"/>
        <v>Pramocaïne</v>
      </c>
    </row>
    <row r="1627" spans="1:11" ht="12.75" customHeight="1" x14ac:dyDescent="0.15">
      <c r="A1627" s="6">
        <v>4</v>
      </c>
      <c r="B1627" s="7" t="s">
        <v>5850</v>
      </c>
      <c r="C1627" s="7" t="s">
        <v>5817</v>
      </c>
      <c r="D1627" s="7" t="s">
        <v>5851</v>
      </c>
      <c r="E1627" s="6" t="s">
        <v>18847</v>
      </c>
      <c r="K1627" s="6" t="str">
        <f t="shared" si="25"/>
        <v>Myorelaxants</v>
      </c>
    </row>
    <row r="1628" spans="1:11" ht="12.75" customHeight="1" x14ac:dyDescent="0.15">
      <c r="A1628" s="6">
        <v>5</v>
      </c>
      <c r="B1628" s="7" t="s">
        <v>5852</v>
      </c>
      <c r="C1628" s="7" t="s">
        <v>5850</v>
      </c>
      <c r="D1628" s="7" t="s">
        <v>5169</v>
      </c>
      <c r="E1628" s="6" t="s">
        <v>15932</v>
      </c>
      <c r="K1628" s="6" t="str">
        <f t="shared" si="25"/>
        <v>Trinitrine</v>
      </c>
    </row>
    <row r="1629" spans="1:11" ht="12.75" customHeight="1" x14ac:dyDescent="0.15">
      <c r="A1629" s="6">
        <v>5</v>
      </c>
      <c r="B1629" s="7" t="s">
        <v>5853</v>
      </c>
      <c r="C1629" s="7" t="s">
        <v>5850</v>
      </c>
      <c r="D1629" s="7" t="s">
        <v>5177</v>
      </c>
      <c r="E1629" s="6" t="s">
        <v>16695</v>
      </c>
      <c r="K1629" s="6" t="str">
        <f t="shared" si="25"/>
        <v>Dinitrate d'isosorbide</v>
      </c>
    </row>
    <row r="1630" spans="1:11" ht="12.75" customHeight="1" x14ac:dyDescent="0.15">
      <c r="A1630" s="6">
        <v>5</v>
      </c>
      <c r="B1630" s="7" t="s">
        <v>5854</v>
      </c>
      <c r="C1630" s="7" t="s">
        <v>5850</v>
      </c>
      <c r="D1630" s="7" t="s">
        <v>5855</v>
      </c>
      <c r="E1630" s="6" t="s">
        <v>18848</v>
      </c>
      <c r="K1630" s="6" t="str">
        <f t="shared" si="25"/>
        <v>Diltiazem</v>
      </c>
    </row>
    <row r="1631" spans="1:11" ht="25.5" customHeight="1" x14ac:dyDescent="0.15">
      <c r="A1631" s="6">
        <v>4</v>
      </c>
      <c r="B1631" s="7" t="s">
        <v>5856</v>
      </c>
      <c r="C1631" s="7" t="s">
        <v>5817</v>
      </c>
      <c r="D1631" s="7" t="s">
        <v>5857</v>
      </c>
      <c r="E1631" s="6" t="s">
        <v>18849</v>
      </c>
      <c r="K1631" s="6" t="str">
        <f t="shared" si="25"/>
        <v>Autres agents pour le traitement des hémorroïdes et des fissures anales à usage topique</v>
      </c>
    </row>
    <row r="1632" spans="1:11" ht="12.75" customHeight="1" x14ac:dyDescent="0.15">
      <c r="A1632" s="6">
        <v>5</v>
      </c>
      <c r="B1632" s="7" t="s">
        <v>5858</v>
      </c>
      <c r="C1632" s="7" t="s">
        <v>5856</v>
      </c>
      <c r="D1632" s="7" t="s">
        <v>5859</v>
      </c>
      <c r="E1632" s="6" t="s">
        <v>18850</v>
      </c>
      <c r="K1632" s="6" t="str">
        <f t="shared" si="25"/>
        <v>Préparations à base d'aluminium</v>
      </c>
    </row>
    <row r="1633" spans="1:11" ht="12.75" customHeight="1" x14ac:dyDescent="0.15">
      <c r="A1633" s="6">
        <v>5</v>
      </c>
      <c r="B1633" s="7" t="s">
        <v>5860</v>
      </c>
      <c r="C1633" s="7" t="s">
        <v>5856</v>
      </c>
      <c r="D1633" s="7" t="s">
        <v>5861</v>
      </c>
      <c r="E1633" s="6" t="s">
        <v>18851</v>
      </c>
      <c r="K1633" s="6" t="str">
        <f t="shared" si="25"/>
        <v>Préparations à base de bismuth en association</v>
      </c>
    </row>
    <row r="1634" spans="1:11" ht="12.75" customHeight="1" x14ac:dyDescent="0.15">
      <c r="A1634" s="6">
        <v>5</v>
      </c>
      <c r="B1634" s="7" t="s">
        <v>5862</v>
      </c>
      <c r="C1634" s="7" t="s">
        <v>5856</v>
      </c>
      <c r="D1634" s="7" t="s">
        <v>5863</v>
      </c>
      <c r="E1634" s="6" t="s">
        <v>18852</v>
      </c>
      <c r="K1634" s="6" t="str">
        <f t="shared" si="25"/>
        <v>Autres préparations en association</v>
      </c>
    </row>
    <row r="1635" spans="1:11" ht="12.75" customHeight="1" x14ac:dyDescent="0.15">
      <c r="A1635" s="6">
        <v>5</v>
      </c>
      <c r="B1635" s="7" t="s">
        <v>5864</v>
      </c>
      <c r="C1635" s="7" t="s">
        <v>5856</v>
      </c>
      <c r="D1635" s="7" t="s">
        <v>5865</v>
      </c>
      <c r="E1635" s="6" t="s">
        <v>18853</v>
      </c>
      <c r="K1635" s="6" t="str">
        <f t="shared" si="25"/>
        <v>Préparations à base de zinc</v>
      </c>
    </row>
    <row r="1636" spans="1:11" ht="12.75" customHeight="1" x14ac:dyDescent="0.15">
      <c r="A1636" s="6">
        <v>5</v>
      </c>
      <c r="B1636" s="7" t="s">
        <v>5866</v>
      </c>
      <c r="C1636" s="7" t="s">
        <v>5856</v>
      </c>
      <c r="D1636" s="7" t="s">
        <v>5867</v>
      </c>
      <c r="E1636" s="6" t="s">
        <v>18854</v>
      </c>
      <c r="K1636" s="6" t="str">
        <f t="shared" si="25"/>
        <v>Tribénoside</v>
      </c>
    </row>
    <row r="1637" spans="1:11" ht="12.75" customHeight="1" x14ac:dyDescent="0.2">
      <c r="A1637" s="6">
        <v>5</v>
      </c>
      <c r="B1637" s="7" t="s">
        <v>5868</v>
      </c>
      <c r="C1637" s="7" t="s">
        <v>5856</v>
      </c>
      <c r="D1637" t="s">
        <v>5097</v>
      </c>
      <c r="E1637" t="s">
        <v>18497</v>
      </c>
      <c r="F1637" s="6" t="s">
        <v>2763</v>
      </c>
      <c r="G1637" s="9">
        <v>45314</v>
      </c>
      <c r="K1637" s="6" t="str">
        <f t="shared" si="25"/>
        <v>Phényléphrine</v>
      </c>
    </row>
    <row r="1638" spans="1:11" ht="12.75" customHeight="1" x14ac:dyDescent="0.15">
      <c r="A1638" s="6">
        <v>3</v>
      </c>
      <c r="B1638" s="7" t="s">
        <v>5869</v>
      </c>
      <c r="C1638" s="7" t="s">
        <v>5815</v>
      </c>
      <c r="D1638" s="7" t="s">
        <v>5870</v>
      </c>
      <c r="E1638" s="6" t="s">
        <v>18855</v>
      </c>
      <c r="K1638" s="6" t="str">
        <f t="shared" si="25"/>
        <v>Thérapie antivariqueuse</v>
      </c>
    </row>
    <row r="1639" spans="1:11" ht="12.75" customHeight="1" x14ac:dyDescent="0.15">
      <c r="A1639" s="6">
        <v>4</v>
      </c>
      <c r="B1639" s="7" t="s">
        <v>5871</v>
      </c>
      <c r="C1639" s="7" t="s">
        <v>5869</v>
      </c>
      <c r="D1639" s="7" t="s">
        <v>5872</v>
      </c>
      <c r="E1639" s="6" t="s">
        <v>18856</v>
      </c>
      <c r="K1639" s="6" t="str">
        <f t="shared" si="25"/>
        <v>Héparines ou héparinoïdes à usage topique</v>
      </c>
    </row>
    <row r="1640" spans="1:11" ht="12.75" customHeight="1" x14ac:dyDescent="0.15">
      <c r="A1640" s="6">
        <v>5</v>
      </c>
      <c r="B1640" s="7" t="s">
        <v>5873</v>
      </c>
      <c r="C1640" s="7" t="s">
        <v>5871</v>
      </c>
      <c r="D1640" s="7" t="s">
        <v>5874</v>
      </c>
      <c r="E1640" s="6" t="s">
        <v>18857</v>
      </c>
      <c r="F1640" s="6" t="s">
        <v>3682</v>
      </c>
      <c r="H1640" s="9">
        <v>44953</v>
      </c>
      <c r="K1640" s="6" t="str">
        <f t="shared" si="25"/>
        <v>Organo-héparinoïdes</v>
      </c>
    </row>
    <row r="1641" spans="1:11" ht="12.75" customHeight="1" x14ac:dyDescent="0.15">
      <c r="A1641" s="6">
        <v>5</v>
      </c>
      <c r="B1641" s="7" t="s">
        <v>5875</v>
      </c>
      <c r="C1641" s="7" t="s">
        <v>5871</v>
      </c>
      <c r="D1641" s="7" t="s">
        <v>5876</v>
      </c>
      <c r="E1641" s="6" t="s">
        <v>18858</v>
      </c>
      <c r="K1641" s="6" t="str">
        <f t="shared" si="25"/>
        <v>Apolate de sodium</v>
      </c>
    </row>
    <row r="1642" spans="1:11" ht="12.75" customHeight="1" x14ac:dyDescent="0.15">
      <c r="A1642" s="6">
        <v>5</v>
      </c>
      <c r="B1642" s="7" t="s">
        <v>5877</v>
      </c>
      <c r="C1642" s="7" t="s">
        <v>5871</v>
      </c>
      <c r="D1642" s="7" t="s">
        <v>4397</v>
      </c>
      <c r="E1642" s="6" t="s">
        <v>18177</v>
      </c>
      <c r="K1642" s="6" t="str">
        <f t="shared" si="25"/>
        <v>Héparine</v>
      </c>
    </row>
    <row r="1643" spans="1:11" ht="12.75" customHeight="1" x14ac:dyDescent="0.15">
      <c r="A1643" s="6">
        <v>5</v>
      </c>
      <c r="B1643" s="7" t="s">
        <v>5878</v>
      </c>
      <c r="C1643" s="7" t="s">
        <v>5871</v>
      </c>
      <c r="D1643" s="7" t="s">
        <v>5879</v>
      </c>
      <c r="E1643" s="6" t="s">
        <v>18859</v>
      </c>
      <c r="K1643" s="6" t="str">
        <f t="shared" si="25"/>
        <v>Polysulfate de pentosane sodique</v>
      </c>
    </row>
    <row r="1644" spans="1:11" ht="12.75" customHeight="1" x14ac:dyDescent="0.15">
      <c r="A1644" s="6">
        <v>5</v>
      </c>
      <c r="B1644" s="7" t="s">
        <v>5880</v>
      </c>
      <c r="C1644" s="7" t="s">
        <v>5871</v>
      </c>
      <c r="D1644" s="7" t="s">
        <v>5881</v>
      </c>
      <c r="E1644" s="6" t="s">
        <v>18860</v>
      </c>
      <c r="K1644" s="6" t="str">
        <f t="shared" si="25"/>
        <v>Héparinoïdes en association</v>
      </c>
    </row>
    <row r="1645" spans="1:11" ht="12.75" customHeight="1" x14ac:dyDescent="0.15">
      <c r="A1645" s="6">
        <v>5</v>
      </c>
      <c r="B1645" s="7" t="s">
        <v>5882</v>
      </c>
      <c r="C1645" s="7" t="s">
        <v>5871</v>
      </c>
      <c r="D1645" s="7" t="s">
        <v>4419</v>
      </c>
      <c r="E1645" s="6" t="s">
        <v>18188</v>
      </c>
      <c r="K1645" s="6" t="str">
        <f t="shared" si="25"/>
        <v>Héparine en association</v>
      </c>
    </row>
    <row r="1646" spans="1:11" ht="12.75" customHeight="1" x14ac:dyDescent="0.15">
      <c r="A1646" s="6">
        <v>4</v>
      </c>
      <c r="B1646" s="7" t="s">
        <v>5883</v>
      </c>
      <c r="C1646" s="7" t="s">
        <v>5869</v>
      </c>
      <c r="D1646" s="7" t="s">
        <v>5884</v>
      </c>
      <c r="E1646" s="6" t="s">
        <v>18861</v>
      </c>
      <c r="K1646" s="6" t="str">
        <f t="shared" si="25"/>
        <v>Agents sclérosants pour injection locale</v>
      </c>
    </row>
    <row r="1647" spans="1:11" ht="12.75" customHeight="1" x14ac:dyDescent="0.15">
      <c r="A1647" s="6">
        <v>5</v>
      </c>
      <c r="B1647" s="7" t="s">
        <v>5885</v>
      </c>
      <c r="C1647" s="7" t="s">
        <v>5883</v>
      </c>
      <c r="D1647" s="7" t="s">
        <v>5886</v>
      </c>
      <c r="E1647" s="6" t="s">
        <v>18862</v>
      </c>
      <c r="K1647" s="6" t="str">
        <f t="shared" si="25"/>
        <v>Oléate de monoéthanolamine</v>
      </c>
    </row>
    <row r="1648" spans="1:11" ht="12.75" customHeight="1" x14ac:dyDescent="0.15">
      <c r="A1648" s="6">
        <v>5</v>
      </c>
      <c r="B1648" s="7" t="s">
        <v>5887</v>
      </c>
      <c r="C1648" s="7" t="s">
        <v>5883</v>
      </c>
      <c r="D1648" s="7" t="s">
        <v>5888</v>
      </c>
      <c r="E1648" s="6" t="s">
        <v>18863</v>
      </c>
      <c r="K1648" s="6" t="str">
        <f t="shared" si="25"/>
        <v>Polidocanol</v>
      </c>
    </row>
    <row r="1649" spans="1:11" ht="12.75" customHeight="1" x14ac:dyDescent="0.15">
      <c r="A1649" s="6">
        <v>5</v>
      </c>
      <c r="B1649" s="7" t="s">
        <v>5889</v>
      </c>
      <c r="C1649" s="7" t="s">
        <v>5883</v>
      </c>
      <c r="D1649" s="7" t="s">
        <v>5890</v>
      </c>
      <c r="E1649" s="6" t="s">
        <v>18864</v>
      </c>
      <c r="K1649" s="6" t="str">
        <f t="shared" si="25"/>
        <v>Sucre inverti</v>
      </c>
    </row>
    <row r="1650" spans="1:11" ht="12.75" customHeight="1" x14ac:dyDescent="0.15">
      <c r="A1650" s="6">
        <v>5</v>
      </c>
      <c r="B1650" s="7" t="s">
        <v>5891</v>
      </c>
      <c r="C1650" s="7" t="s">
        <v>5883</v>
      </c>
      <c r="D1650" s="7" t="s">
        <v>5892</v>
      </c>
      <c r="E1650" s="6" t="s">
        <v>18865</v>
      </c>
      <c r="K1650" s="6" t="str">
        <f t="shared" si="25"/>
        <v>Tétradécyl sulfate de sodium</v>
      </c>
    </row>
    <row r="1651" spans="1:11" ht="12.75" customHeight="1" x14ac:dyDescent="0.15">
      <c r="A1651" s="6">
        <v>5</v>
      </c>
      <c r="B1651" s="7" t="s">
        <v>5893</v>
      </c>
      <c r="C1651" s="7" t="s">
        <v>5883</v>
      </c>
      <c r="D1651" s="7" t="s">
        <v>5894</v>
      </c>
      <c r="E1651" s="6" t="s">
        <v>18866</v>
      </c>
      <c r="K1651" s="6" t="str">
        <f t="shared" si="25"/>
        <v>Phénol</v>
      </c>
    </row>
    <row r="1652" spans="1:11" ht="12.75" customHeight="1" x14ac:dyDescent="0.15">
      <c r="A1652" s="6">
        <v>5</v>
      </c>
      <c r="B1652" s="7" t="s">
        <v>5895</v>
      </c>
      <c r="C1652" s="7" t="s">
        <v>5883</v>
      </c>
      <c r="D1652" s="7" t="s">
        <v>5896</v>
      </c>
      <c r="E1652" s="6" t="s">
        <v>18867</v>
      </c>
      <c r="K1652" s="6" t="str">
        <f t="shared" si="25"/>
        <v>Glucose en association</v>
      </c>
    </row>
    <row r="1653" spans="1:11" ht="12.75" customHeight="1" x14ac:dyDescent="0.15">
      <c r="A1653" s="6">
        <v>4</v>
      </c>
      <c r="B1653" s="7" t="s">
        <v>5897</v>
      </c>
      <c r="C1653" s="7" t="s">
        <v>5869</v>
      </c>
      <c r="D1653" s="7" t="s">
        <v>5898</v>
      </c>
      <c r="E1653" s="6" t="s">
        <v>18868</v>
      </c>
      <c r="K1653" s="6" t="str">
        <f t="shared" si="25"/>
        <v>Autres agents sclérosants</v>
      </c>
    </row>
    <row r="1654" spans="1:11" ht="12.75" customHeight="1" x14ac:dyDescent="0.15">
      <c r="A1654" s="6">
        <v>5</v>
      </c>
      <c r="B1654" s="7" t="s">
        <v>5899</v>
      </c>
      <c r="C1654" s="7" t="s">
        <v>5897</v>
      </c>
      <c r="D1654" s="7" t="s">
        <v>5900</v>
      </c>
      <c r="E1654" s="6" t="s">
        <v>18869</v>
      </c>
      <c r="K1654" s="6" t="str">
        <f t="shared" si="25"/>
        <v>Dobésilate de calcium</v>
      </c>
    </row>
    <row r="1655" spans="1:11" ht="12.75" customHeight="1" x14ac:dyDescent="0.15">
      <c r="A1655" s="6">
        <v>5</v>
      </c>
      <c r="B1655" s="7" t="s">
        <v>5901</v>
      </c>
      <c r="C1655" s="7" t="s">
        <v>5897</v>
      </c>
      <c r="D1655" s="7" t="s">
        <v>5902</v>
      </c>
      <c r="E1655" s="6" t="s">
        <v>18870</v>
      </c>
      <c r="K1655" s="6" t="str">
        <f t="shared" si="25"/>
        <v>Dobésilate de calcium en association</v>
      </c>
    </row>
    <row r="1656" spans="1:11" ht="12.75" customHeight="1" x14ac:dyDescent="0.15">
      <c r="A1656" s="6">
        <v>3</v>
      </c>
      <c r="B1656" s="7" t="s">
        <v>5903</v>
      </c>
      <c r="C1656" s="7" t="s">
        <v>5815</v>
      </c>
      <c r="D1656" s="7" t="s">
        <v>5904</v>
      </c>
      <c r="E1656" s="6" t="s">
        <v>18871</v>
      </c>
      <c r="K1656" s="6" t="str">
        <f t="shared" si="25"/>
        <v>Agents agissant sur les capillaires</v>
      </c>
    </row>
    <row r="1657" spans="1:11" ht="12.75" customHeight="1" x14ac:dyDescent="0.15">
      <c r="A1657" s="6">
        <v>4</v>
      </c>
      <c r="B1657" s="7" t="s">
        <v>5905</v>
      </c>
      <c r="C1657" s="7" t="s">
        <v>5903</v>
      </c>
      <c r="D1657" s="7" t="s">
        <v>5906</v>
      </c>
      <c r="E1657" s="6" t="s">
        <v>18872</v>
      </c>
      <c r="K1657" s="6" t="str">
        <f t="shared" si="25"/>
        <v>Bioflavonoïdes</v>
      </c>
    </row>
    <row r="1658" spans="1:11" ht="12.75" customHeight="1" x14ac:dyDescent="0.15">
      <c r="A1658" s="6">
        <v>5</v>
      </c>
      <c r="B1658" s="7" t="s">
        <v>5907</v>
      </c>
      <c r="C1658" s="7" t="s">
        <v>5905</v>
      </c>
      <c r="D1658" s="7" t="s">
        <v>5908</v>
      </c>
      <c r="E1658" s="6" t="s">
        <v>18873</v>
      </c>
      <c r="K1658" s="6" t="str">
        <f t="shared" si="25"/>
        <v>Rutoside</v>
      </c>
    </row>
    <row r="1659" spans="1:11" ht="12.75" customHeight="1" x14ac:dyDescent="0.15">
      <c r="A1659" s="6">
        <v>5</v>
      </c>
      <c r="B1659" s="7" t="s">
        <v>5909</v>
      </c>
      <c r="C1659" s="7" t="s">
        <v>5905</v>
      </c>
      <c r="D1659" s="7" t="s">
        <v>5910</v>
      </c>
      <c r="E1659" s="6" t="s">
        <v>18874</v>
      </c>
      <c r="K1659" s="6" t="str">
        <f t="shared" si="25"/>
        <v>Monoxérutine</v>
      </c>
    </row>
    <row r="1660" spans="1:11" ht="12.75" customHeight="1" x14ac:dyDescent="0.15">
      <c r="A1660" s="6">
        <v>5</v>
      </c>
      <c r="B1660" s="7" t="s">
        <v>5911</v>
      </c>
      <c r="C1660" s="7" t="s">
        <v>5905</v>
      </c>
      <c r="D1660" s="7" t="s">
        <v>5912</v>
      </c>
      <c r="E1660" s="6" t="s">
        <v>18875</v>
      </c>
      <c r="K1660" s="6" t="str">
        <f t="shared" si="25"/>
        <v>Diosmine</v>
      </c>
    </row>
    <row r="1661" spans="1:11" ht="12.75" customHeight="1" x14ac:dyDescent="0.15">
      <c r="A1661" s="6">
        <v>5</v>
      </c>
      <c r="B1661" s="7" t="s">
        <v>5913</v>
      </c>
      <c r="C1661" s="7" t="s">
        <v>5905</v>
      </c>
      <c r="D1661" s="7" t="s">
        <v>5914</v>
      </c>
      <c r="E1661" s="6" t="s">
        <v>18876</v>
      </c>
      <c r="K1661" s="6" t="str">
        <f t="shared" si="25"/>
        <v>Troxérutine</v>
      </c>
    </row>
    <row r="1662" spans="1:11" ht="12.75" customHeight="1" x14ac:dyDescent="0.15">
      <c r="A1662" s="6">
        <v>5</v>
      </c>
      <c r="B1662" s="7" t="s">
        <v>5915</v>
      </c>
      <c r="C1662" s="7" t="s">
        <v>5905</v>
      </c>
      <c r="D1662" s="7" t="s">
        <v>5916</v>
      </c>
      <c r="E1662" s="6" t="s">
        <v>18877</v>
      </c>
      <c r="K1662" s="6" t="str">
        <f t="shared" si="25"/>
        <v>Hidrosmine</v>
      </c>
    </row>
    <row r="1663" spans="1:11" ht="12.75" customHeight="1" x14ac:dyDescent="0.15">
      <c r="A1663" s="6">
        <v>5</v>
      </c>
      <c r="B1663" s="7" t="s">
        <v>5917</v>
      </c>
      <c r="C1663" s="7" t="s">
        <v>5905</v>
      </c>
      <c r="D1663" s="7" t="s">
        <v>5918</v>
      </c>
      <c r="E1663" s="6" t="s">
        <v>18878</v>
      </c>
      <c r="K1663" s="6" t="str">
        <f t="shared" si="25"/>
        <v>Rutoside en association</v>
      </c>
    </row>
    <row r="1664" spans="1:11" ht="12.75" customHeight="1" x14ac:dyDescent="0.15">
      <c r="A1664" s="6">
        <v>5</v>
      </c>
      <c r="B1664" s="7" t="s">
        <v>5919</v>
      </c>
      <c r="C1664" s="7" t="s">
        <v>5905</v>
      </c>
      <c r="D1664" s="7" t="s">
        <v>5920</v>
      </c>
      <c r="E1664" s="6" t="s">
        <v>18879</v>
      </c>
      <c r="K1664" s="6" t="str">
        <f t="shared" si="25"/>
        <v>Diosmine en association</v>
      </c>
    </row>
    <row r="1665" spans="1:11" ht="12.75" customHeight="1" x14ac:dyDescent="0.15">
      <c r="A1665" s="6">
        <v>5</v>
      </c>
      <c r="B1665" s="7" t="s">
        <v>5921</v>
      </c>
      <c r="C1665" s="7" t="s">
        <v>5905</v>
      </c>
      <c r="D1665" s="7" t="s">
        <v>5922</v>
      </c>
      <c r="E1665" s="6" t="s">
        <v>18880</v>
      </c>
      <c r="K1665" s="6" t="str">
        <f t="shared" si="25"/>
        <v>Troxérutine en association</v>
      </c>
    </row>
    <row r="1666" spans="1:11" ht="12.75" customHeight="1" x14ac:dyDescent="0.15">
      <c r="A1666" s="6">
        <v>4</v>
      </c>
      <c r="B1666" s="7" t="s">
        <v>5923</v>
      </c>
      <c r="C1666" s="7" t="s">
        <v>5903</v>
      </c>
      <c r="D1666" s="7" t="s">
        <v>5924</v>
      </c>
      <c r="E1666" s="6" t="s">
        <v>18881</v>
      </c>
      <c r="K1666" s="6" t="str">
        <f t="shared" si="25"/>
        <v>Autres agents agissant sur les capillaires</v>
      </c>
    </row>
    <row r="1667" spans="1:11" ht="12.75" customHeight="1" x14ac:dyDescent="0.15">
      <c r="A1667" s="6">
        <v>5</v>
      </c>
      <c r="B1667" s="7" t="s">
        <v>5925</v>
      </c>
      <c r="C1667" s="7" t="s">
        <v>5923</v>
      </c>
      <c r="D1667" s="7" t="s">
        <v>5867</v>
      </c>
      <c r="E1667" s="6" t="s">
        <v>18854</v>
      </c>
      <c r="K1667" s="6" t="str">
        <f t="shared" ref="K1667:K1730" si="26">UPPER(LEFT(E1667,1))&amp;RIGHT(E1667,LEN(E1667)-1)</f>
        <v>Tribénoside</v>
      </c>
    </row>
    <row r="1668" spans="1:11" ht="12.75" customHeight="1" x14ac:dyDescent="0.15">
      <c r="A1668" s="6">
        <v>5</v>
      </c>
      <c r="B1668" s="7" t="s">
        <v>5926</v>
      </c>
      <c r="C1668" s="7" t="s">
        <v>5923</v>
      </c>
      <c r="D1668" s="7" t="s">
        <v>5927</v>
      </c>
      <c r="E1668" s="6" t="s">
        <v>18882</v>
      </c>
      <c r="K1668" s="6" t="str">
        <f t="shared" si="26"/>
        <v>Naftazone</v>
      </c>
    </row>
    <row r="1669" spans="1:11" ht="12.75" customHeight="1" x14ac:dyDescent="0.15">
      <c r="A1669" s="6">
        <v>5</v>
      </c>
      <c r="B1669" s="7" t="s">
        <v>5928</v>
      </c>
      <c r="C1669" s="7" t="s">
        <v>5923</v>
      </c>
      <c r="D1669" s="7" t="s">
        <v>5929</v>
      </c>
      <c r="E1669" s="6" t="s">
        <v>18883</v>
      </c>
      <c r="K1669" s="6" t="str">
        <f t="shared" si="26"/>
        <v>Graines de marron d'Inde</v>
      </c>
    </row>
    <row r="1670" spans="1:11" ht="12.75" customHeight="1" x14ac:dyDescent="0.2">
      <c r="A1670" s="6">
        <v>3</v>
      </c>
      <c r="B1670" s="7" t="s">
        <v>5930</v>
      </c>
      <c r="C1670" s="7" t="s">
        <v>5815</v>
      </c>
      <c r="D1670" t="s">
        <v>5931</v>
      </c>
      <c r="E1670" s="2" t="s">
        <v>18884</v>
      </c>
      <c r="F1670" s="6" t="s">
        <v>2763</v>
      </c>
      <c r="G1670" s="9">
        <v>45314</v>
      </c>
      <c r="K1670" s="6" t="str">
        <f t="shared" si="26"/>
        <v>Autres vasculoprotecteurs</v>
      </c>
    </row>
    <row r="1671" spans="1:11" ht="12.75" customHeight="1" x14ac:dyDescent="0.2">
      <c r="A1671" s="6">
        <v>4</v>
      </c>
      <c r="B1671" t="s">
        <v>5932</v>
      </c>
      <c r="C1671" s="7" t="s">
        <v>5930</v>
      </c>
      <c r="D1671" t="s">
        <v>5933</v>
      </c>
      <c r="E1671" s="2" t="s">
        <v>18884</v>
      </c>
      <c r="F1671" s="6" t="s">
        <v>2763</v>
      </c>
      <c r="G1671" s="9">
        <v>45314</v>
      </c>
      <c r="K1671" s="6" t="str">
        <f t="shared" si="26"/>
        <v>Autres vasculoprotecteurs</v>
      </c>
    </row>
    <row r="1672" spans="1:11" ht="12.75" customHeight="1" x14ac:dyDescent="0.2">
      <c r="A1672" s="6">
        <v>5</v>
      </c>
      <c r="B1672" s="7" t="s">
        <v>5934</v>
      </c>
      <c r="C1672" s="7" t="s">
        <v>5932</v>
      </c>
      <c r="D1672" t="s">
        <v>5935</v>
      </c>
      <c r="E1672" s="2" t="s">
        <v>18885</v>
      </c>
      <c r="F1672" s="6" t="s">
        <v>2763</v>
      </c>
      <c r="G1672" s="9">
        <v>45314</v>
      </c>
      <c r="K1672" s="6" t="str">
        <f t="shared" si="26"/>
        <v>Béperminogène perplasmide</v>
      </c>
    </row>
    <row r="1673" spans="1:11" ht="12.75" customHeight="1" x14ac:dyDescent="0.15">
      <c r="A1673" s="6">
        <v>2</v>
      </c>
      <c r="B1673" s="7" t="s">
        <v>5936</v>
      </c>
      <c r="C1673" s="7" t="s">
        <v>4968</v>
      </c>
      <c r="D1673" s="7" t="s">
        <v>5937</v>
      </c>
      <c r="E1673" s="6" t="s">
        <v>18886</v>
      </c>
      <c r="K1673" s="6" t="str">
        <f t="shared" si="26"/>
        <v>Bêtabloquants</v>
      </c>
    </row>
    <row r="1674" spans="1:11" ht="12.75" customHeight="1" x14ac:dyDescent="0.15">
      <c r="A1674" s="6">
        <v>3</v>
      </c>
      <c r="B1674" s="7" t="s">
        <v>5938</v>
      </c>
      <c r="C1674" s="7" t="s">
        <v>5936</v>
      </c>
      <c r="D1674" s="7" t="s">
        <v>5937</v>
      </c>
      <c r="E1674" s="6" t="s">
        <v>18886</v>
      </c>
      <c r="K1674" s="6" t="str">
        <f t="shared" si="26"/>
        <v>Bêtabloquants</v>
      </c>
    </row>
    <row r="1675" spans="1:11" ht="12.75" customHeight="1" x14ac:dyDescent="0.15">
      <c r="A1675" s="6">
        <v>4</v>
      </c>
      <c r="B1675" s="7" t="s">
        <v>5939</v>
      </c>
      <c r="C1675" s="7" t="s">
        <v>5938</v>
      </c>
      <c r="D1675" s="7" t="s">
        <v>5940</v>
      </c>
      <c r="E1675" s="6" t="s">
        <v>18887</v>
      </c>
      <c r="K1675" s="6" t="str">
        <f t="shared" si="26"/>
        <v>Bêtabloquants non sélectifs</v>
      </c>
    </row>
    <row r="1676" spans="1:11" ht="12.75" customHeight="1" x14ac:dyDescent="0.15">
      <c r="A1676" s="6">
        <v>5</v>
      </c>
      <c r="B1676" s="7" t="s">
        <v>5941</v>
      </c>
      <c r="C1676" s="7" t="s">
        <v>5939</v>
      </c>
      <c r="D1676" s="7" t="s">
        <v>5942</v>
      </c>
      <c r="E1676" s="6" t="s">
        <v>18888</v>
      </c>
      <c r="K1676" s="6" t="str">
        <f t="shared" si="26"/>
        <v>Alprénolol</v>
      </c>
    </row>
    <row r="1677" spans="1:11" ht="12.75" customHeight="1" x14ac:dyDescent="0.15">
      <c r="A1677" s="6">
        <v>5</v>
      </c>
      <c r="B1677" s="7" t="s">
        <v>5943</v>
      </c>
      <c r="C1677" s="7" t="s">
        <v>5939</v>
      </c>
      <c r="D1677" s="7" t="s">
        <v>5944</v>
      </c>
      <c r="E1677" s="6" t="s">
        <v>18889</v>
      </c>
      <c r="K1677" s="6" t="str">
        <f t="shared" si="26"/>
        <v>Oxprénolol</v>
      </c>
    </row>
    <row r="1678" spans="1:11" ht="12.75" customHeight="1" x14ac:dyDescent="0.15">
      <c r="A1678" s="6">
        <v>5</v>
      </c>
      <c r="B1678" s="7" t="s">
        <v>5945</v>
      </c>
      <c r="C1678" s="7" t="s">
        <v>5939</v>
      </c>
      <c r="D1678" s="7" t="s">
        <v>5946</v>
      </c>
      <c r="E1678" s="6" t="s">
        <v>18890</v>
      </c>
      <c r="K1678" s="6" t="str">
        <f t="shared" si="26"/>
        <v>Pindolol</v>
      </c>
    </row>
    <row r="1679" spans="1:11" ht="12.75" customHeight="1" x14ac:dyDescent="0.15">
      <c r="A1679" s="6">
        <v>5</v>
      </c>
      <c r="B1679" s="7" t="s">
        <v>5947</v>
      </c>
      <c r="C1679" s="7" t="s">
        <v>5939</v>
      </c>
      <c r="D1679" s="7" t="s">
        <v>5948</v>
      </c>
      <c r="E1679" s="6" t="s">
        <v>15733</v>
      </c>
      <c r="K1679" s="6" t="str">
        <f t="shared" si="26"/>
        <v>Propranolol</v>
      </c>
    </row>
    <row r="1680" spans="1:11" ht="12.75" customHeight="1" x14ac:dyDescent="0.15">
      <c r="A1680" s="6">
        <v>5</v>
      </c>
      <c r="B1680" s="7" t="s">
        <v>5949</v>
      </c>
      <c r="C1680" s="7" t="s">
        <v>5939</v>
      </c>
      <c r="D1680" s="7" t="s">
        <v>5950</v>
      </c>
      <c r="E1680" s="6" t="s">
        <v>15888</v>
      </c>
      <c r="K1680" s="6" t="str">
        <f t="shared" si="26"/>
        <v>Timolol</v>
      </c>
    </row>
    <row r="1681" spans="1:11" ht="12.75" customHeight="1" x14ac:dyDescent="0.15">
      <c r="A1681" s="6">
        <v>5</v>
      </c>
      <c r="B1681" s="7" t="s">
        <v>5951</v>
      </c>
      <c r="C1681" s="7" t="s">
        <v>5939</v>
      </c>
      <c r="D1681" s="7" t="s">
        <v>5952</v>
      </c>
      <c r="E1681" s="6" t="s">
        <v>18891</v>
      </c>
      <c r="K1681" s="6" t="str">
        <f t="shared" si="26"/>
        <v>Sotalol</v>
      </c>
    </row>
    <row r="1682" spans="1:11" ht="12.75" customHeight="1" x14ac:dyDescent="0.15">
      <c r="A1682" s="6">
        <v>5</v>
      </c>
      <c r="B1682" s="7" t="s">
        <v>5953</v>
      </c>
      <c r="C1682" s="7" t="s">
        <v>5939</v>
      </c>
      <c r="D1682" s="7" t="s">
        <v>5954</v>
      </c>
      <c r="E1682" s="6" t="s">
        <v>15930</v>
      </c>
      <c r="K1682" s="6" t="str">
        <f t="shared" si="26"/>
        <v>Nadolol</v>
      </c>
    </row>
    <row r="1683" spans="1:11" ht="12.75" customHeight="1" x14ac:dyDescent="0.15">
      <c r="A1683" s="6">
        <v>5</v>
      </c>
      <c r="B1683" s="7" t="s">
        <v>5955</v>
      </c>
      <c r="C1683" s="7" t="s">
        <v>5939</v>
      </c>
      <c r="D1683" s="7" t="s">
        <v>5956</v>
      </c>
      <c r="E1683" s="6" t="s">
        <v>18892</v>
      </c>
      <c r="K1683" s="6" t="str">
        <f t="shared" si="26"/>
        <v>Mépindolol</v>
      </c>
    </row>
    <row r="1684" spans="1:11" ht="12.75" customHeight="1" x14ac:dyDescent="0.15">
      <c r="A1684" s="6">
        <v>5</v>
      </c>
      <c r="B1684" s="7" t="s">
        <v>5957</v>
      </c>
      <c r="C1684" s="7" t="s">
        <v>5939</v>
      </c>
      <c r="D1684" s="7" t="s">
        <v>5958</v>
      </c>
      <c r="E1684" s="6" t="s">
        <v>18893</v>
      </c>
      <c r="K1684" s="6" t="str">
        <f t="shared" si="26"/>
        <v>Cartéolol</v>
      </c>
    </row>
    <row r="1685" spans="1:11" ht="12.75" customHeight="1" x14ac:dyDescent="0.15">
      <c r="A1685" s="6">
        <v>5</v>
      </c>
      <c r="B1685" s="7" t="s">
        <v>5959</v>
      </c>
      <c r="C1685" s="7" t="s">
        <v>5939</v>
      </c>
      <c r="D1685" s="7" t="s">
        <v>5960</v>
      </c>
      <c r="E1685" s="6" t="s">
        <v>18894</v>
      </c>
      <c r="K1685" s="6" t="str">
        <f t="shared" si="26"/>
        <v>Tertatolol</v>
      </c>
    </row>
    <row r="1686" spans="1:11" ht="12.75" customHeight="1" x14ac:dyDescent="0.15">
      <c r="A1686" s="6">
        <v>5</v>
      </c>
      <c r="B1686" s="7" t="s">
        <v>5961</v>
      </c>
      <c r="C1686" s="7" t="s">
        <v>5939</v>
      </c>
      <c r="D1686" s="7" t="s">
        <v>5962</v>
      </c>
      <c r="E1686" s="6" t="s">
        <v>18895</v>
      </c>
      <c r="K1686" s="6" t="str">
        <f t="shared" si="26"/>
        <v>Bopindolol</v>
      </c>
    </row>
    <row r="1687" spans="1:11" ht="12.75" customHeight="1" x14ac:dyDescent="0.15">
      <c r="A1687" s="6">
        <v>5</v>
      </c>
      <c r="B1687" s="7" t="s">
        <v>5963</v>
      </c>
      <c r="C1687" s="7" t="s">
        <v>5939</v>
      </c>
      <c r="D1687" s="7" t="s">
        <v>5964</v>
      </c>
      <c r="E1687" s="6" t="s">
        <v>18896</v>
      </c>
      <c r="K1687" s="6" t="str">
        <f t="shared" si="26"/>
        <v>Bupranolol</v>
      </c>
    </row>
    <row r="1688" spans="1:11" ht="12.75" customHeight="1" x14ac:dyDescent="0.15">
      <c r="A1688" s="6">
        <v>5</v>
      </c>
      <c r="B1688" s="7" t="s">
        <v>5965</v>
      </c>
      <c r="C1688" s="7" t="s">
        <v>5939</v>
      </c>
      <c r="D1688" s="7" t="s">
        <v>5966</v>
      </c>
      <c r="E1688" s="6" t="s">
        <v>18897</v>
      </c>
      <c r="K1688" s="6" t="str">
        <f t="shared" si="26"/>
        <v>Penbutolol</v>
      </c>
    </row>
    <row r="1689" spans="1:11" ht="12.75" customHeight="1" x14ac:dyDescent="0.15">
      <c r="A1689" s="6">
        <v>5</v>
      </c>
      <c r="B1689" s="7" t="s">
        <v>5967</v>
      </c>
      <c r="C1689" s="7" t="s">
        <v>5939</v>
      </c>
      <c r="D1689" s="7" t="s">
        <v>5968</v>
      </c>
      <c r="E1689" s="6" t="s">
        <v>18898</v>
      </c>
      <c r="K1689" s="6" t="str">
        <f t="shared" si="26"/>
        <v>Cloranolol</v>
      </c>
    </row>
    <row r="1690" spans="1:11" ht="12.75" customHeight="1" x14ac:dyDescent="0.15">
      <c r="A1690" s="6">
        <v>4</v>
      </c>
      <c r="B1690" s="7" t="s">
        <v>5969</v>
      </c>
      <c r="C1690" s="7" t="s">
        <v>5938</v>
      </c>
      <c r="D1690" s="7" t="s">
        <v>5970</v>
      </c>
      <c r="E1690" s="6" t="s">
        <v>18899</v>
      </c>
      <c r="K1690" s="6" t="str">
        <f t="shared" si="26"/>
        <v>Bêtabloquants sélectifs</v>
      </c>
    </row>
    <row r="1691" spans="1:11" ht="12.75" customHeight="1" x14ac:dyDescent="0.15">
      <c r="A1691" s="6">
        <v>5</v>
      </c>
      <c r="B1691" s="7" t="s">
        <v>5971</v>
      </c>
      <c r="C1691" s="7" t="s">
        <v>5969</v>
      </c>
      <c r="D1691" s="7" t="s">
        <v>5972</v>
      </c>
      <c r="E1691" s="6" t="s">
        <v>18900</v>
      </c>
      <c r="K1691" s="6" t="str">
        <f t="shared" si="26"/>
        <v>Practolol</v>
      </c>
    </row>
    <row r="1692" spans="1:11" ht="12.75" customHeight="1" x14ac:dyDescent="0.15">
      <c r="A1692" s="6">
        <v>5</v>
      </c>
      <c r="B1692" s="7" t="s">
        <v>5973</v>
      </c>
      <c r="C1692" s="7" t="s">
        <v>5969</v>
      </c>
      <c r="D1692" s="7" t="s">
        <v>5974</v>
      </c>
      <c r="E1692" s="6" t="s">
        <v>18901</v>
      </c>
      <c r="K1692" s="6" t="str">
        <f t="shared" si="26"/>
        <v>Métoprolol</v>
      </c>
    </row>
    <row r="1693" spans="1:11" ht="12.75" customHeight="1" x14ac:dyDescent="0.15">
      <c r="A1693" s="6">
        <v>5</v>
      </c>
      <c r="B1693" s="7" t="s">
        <v>5975</v>
      </c>
      <c r="C1693" s="7" t="s">
        <v>5969</v>
      </c>
      <c r="D1693" s="7" t="s">
        <v>5976</v>
      </c>
      <c r="E1693" s="6" t="s">
        <v>15966</v>
      </c>
      <c r="K1693" s="6" t="str">
        <f t="shared" si="26"/>
        <v>Aténolol</v>
      </c>
    </row>
    <row r="1694" spans="1:11" ht="12.75" customHeight="1" x14ac:dyDescent="0.15">
      <c r="A1694" s="6">
        <v>5</v>
      </c>
      <c r="B1694" s="7" t="s">
        <v>5977</v>
      </c>
      <c r="C1694" s="7" t="s">
        <v>5969</v>
      </c>
      <c r="D1694" s="7" t="s">
        <v>5978</v>
      </c>
      <c r="E1694" s="6" t="s">
        <v>16961</v>
      </c>
      <c r="K1694" s="6" t="str">
        <f t="shared" si="26"/>
        <v>Acébutolol</v>
      </c>
    </row>
    <row r="1695" spans="1:11" ht="12.75" customHeight="1" x14ac:dyDescent="0.15">
      <c r="A1695" s="6">
        <v>5</v>
      </c>
      <c r="B1695" s="7" t="s">
        <v>5979</v>
      </c>
      <c r="C1695" s="7" t="s">
        <v>5969</v>
      </c>
      <c r="D1695" s="7" t="s">
        <v>5980</v>
      </c>
      <c r="E1695" s="6" t="s">
        <v>18902</v>
      </c>
      <c r="K1695" s="6" t="str">
        <f t="shared" si="26"/>
        <v>Bétaxolol</v>
      </c>
    </row>
    <row r="1696" spans="1:11" ht="12.75" customHeight="1" x14ac:dyDescent="0.15">
      <c r="A1696" s="6">
        <v>5</v>
      </c>
      <c r="B1696" s="7" t="s">
        <v>5981</v>
      </c>
      <c r="C1696" s="7" t="s">
        <v>5969</v>
      </c>
      <c r="D1696" s="7" t="s">
        <v>5982</v>
      </c>
      <c r="E1696" s="6" t="s">
        <v>18903</v>
      </c>
      <c r="K1696" s="6" t="str">
        <f t="shared" si="26"/>
        <v>Bévantolol</v>
      </c>
    </row>
    <row r="1697" spans="1:11" ht="12.75" customHeight="1" x14ac:dyDescent="0.15">
      <c r="A1697" s="6">
        <v>5</v>
      </c>
      <c r="B1697" s="7" t="s">
        <v>5983</v>
      </c>
      <c r="C1697" s="7" t="s">
        <v>5969</v>
      </c>
      <c r="D1697" s="7" t="s">
        <v>5984</v>
      </c>
      <c r="E1697" s="6" t="s">
        <v>18904</v>
      </c>
      <c r="K1697" s="6" t="str">
        <f t="shared" si="26"/>
        <v>Bisoprolol</v>
      </c>
    </row>
    <row r="1698" spans="1:11" ht="12.75" customHeight="1" x14ac:dyDescent="0.15">
      <c r="A1698" s="6">
        <v>5</v>
      </c>
      <c r="B1698" s="7" t="s">
        <v>5985</v>
      </c>
      <c r="C1698" s="7" t="s">
        <v>5969</v>
      </c>
      <c r="D1698" s="7" t="s">
        <v>5986</v>
      </c>
      <c r="E1698" s="6" t="s">
        <v>18905</v>
      </c>
      <c r="K1698" s="6" t="str">
        <f t="shared" si="26"/>
        <v>Céliprolol</v>
      </c>
    </row>
    <row r="1699" spans="1:11" ht="12.75" customHeight="1" x14ac:dyDescent="0.15">
      <c r="A1699" s="6">
        <v>5</v>
      </c>
      <c r="B1699" s="7" t="s">
        <v>5987</v>
      </c>
      <c r="C1699" s="7" t="s">
        <v>5969</v>
      </c>
      <c r="D1699" s="7" t="s">
        <v>5988</v>
      </c>
      <c r="E1699" s="6" t="s">
        <v>18906</v>
      </c>
      <c r="K1699" s="6" t="str">
        <f t="shared" si="26"/>
        <v>Esmolol</v>
      </c>
    </row>
    <row r="1700" spans="1:11" ht="12.75" customHeight="1" x14ac:dyDescent="0.15">
      <c r="A1700" s="6">
        <v>5</v>
      </c>
      <c r="B1700" s="7" t="s">
        <v>5989</v>
      </c>
      <c r="C1700" s="7" t="s">
        <v>5969</v>
      </c>
      <c r="D1700" s="7" t="s">
        <v>5990</v>
      </c>
      <c r="E1700" s="6" t="s">
        <v>18907</v>
      </c>
      <c r="K1700" s="6" t="str">
        <f t="shared" si="26"/>
        <v>Épanolol</v>
      </c>
    </row>
    <row r="1701" spans="1:11" ht="12.75" customHeight="1" x14ac:dyDescent="0.15">
      <c r="A1701" s="6">
        <v>5</v>
      </c>
      <c r="B1701" s="7" t="s">
        <v>5991</v>
      </c>
      <c r="C1701" s="7" t="s">
        <v>5969</v>
      </c>
      <c r="D1701" s="7" t="s">
        <v>5992</v>
      </c>
      <c r="E1701" s="6" t="s">
        <v>18908</v>
      </c>
      <c r="K1701" s="6" t="str">
        <f t="shared" si="26"/>
        <v>S-aténolol</v>
      </c>
    </row>
    <row r="1702" spans="1:11" ht="12.75" customHeight="1" x14ac:dyDescent="0.15">
      <c r="A1702" s="6">
        <v>5</v>
      </c>
      <c r="B1702" s="7" t="s">
        <v>5993</v>
      </c>
      <c r="C1702" s="7" t="s">
        <v>5969</v>
      </c>
      <c r="D1702" s="7" t="s">
        <v>5994</v>
      </c>
      <c r="E1702" s="6" t="s">
        <v>18909</v>
      </c>
      <c r="K1702" s="6" t="str">
        <f t="shared" si="26"/>
        <v>Nébivolol</v>
      </c>
    </row>
    <row r="1703" spans="1:11" ht="12.75" customHeight="1" x14ac:dyDescent="0.15">
      <c r="A1703" s="6">
        <v>5</v>
      </c>
      <c r="B1703" s="7" t="s">
        <v>5995</v>
      </c>
      <c r="C1703" s="7" t="s">
        <v>5969</v>
      </c>
      <c r="D1703" s="7" t="s">
        <v>5996</v>
      </c>
      <c r="E1703" s="6" t="s">
        <v>18910</v>
      </c>
      <c r="K1703" s="6" t="str">
        <f t="shared" si="26"/>
        <v>Talinolol</v>
      </c>
    </row>
    <row r="1704" spans="1:11" ht="12.75" customHeight="1" x14ac:dyDescent="0.15">
      <c r="A1704" s="6">
        <v>5</v>
      </c>
      <c r="B1704" s="7" t="s">
        <v>5997</v>
      </c>
      <c r="C1704" s="7" t="s">
        <v>5969</v>
      </c>
      <c r="D1704" s="7" t="s">
        <v>5998</v>
      </c>
      <c r="E1704" s="6" t="s">
        <v>18911</v>
      </c>
      <c r="K1704" s="6" t="str">
        <f t="shared" si="26"/>
        <v>Landiolol</v>
      </c>
    </row>
    <row r="1705" spans="1:11" ht="12.75" customHeight="1" x14ac:dyDescent="0.15">
      <c r="A1705" s="6">
        <v>4</v>
      </c>
      <c r="B1705" s="7" t="s">
        <v>5999</v>
      </c>
      <c r="C1705" s="7" t="s">
        <v>5938</v>
      </c>
      <c r="D1705" s="7" t="s">
        <v>6000</v>
      </c>
      <c r="E1705" s="6" t="s">
        <v>18912</v>
      </c>
      <c r="K1705" s="6" t="str">
        <f t="shared" si="26"/>
        <v>Alpha et bêtabloquants</v>
      </c>
    </row>
    <row r="1706" spans="1:11" ht="12.75" customHeight="1" x14ac:dyDescent="0.15">
      <c r="A1706" s="6">
        <v>5</v>
      </c>
      <c r="B1706" s="7" t="s">
        <v>6001</v>
      </c>
      <c r="C1706" s="7" t="s">
        <v>5999</v>
      </c>
      <c r="D1706" s="7" t="s">
        <v>6002</v>
      </c>
      <c r="E1706" s="6" t="s">
        <v>18913</v>
      </c>
      <c r="K1706" s="6" t="str">
        <f t="shared" si="26"/>
        <v>Labétalol</v>
      </c>
    </row>
    <row r="1707" spans="1:11" ht="12.75" customHeight="1" x14ac:dyDescent="0.15">
      <c r="A1707" s="6">
        <v>5</v>
      </c>
      <c r="B1707" s="7" t="s">
        <v>6003</v>
      </c>
      <c r="C1707" s="7" t="s">
        <v>5999</v>
      </c>
      <c r="D1707" s="7" t="s">
        <v>6004</v>
      </c>
      <c r="E1707" s="6" t="s">
        <v>18914</v>
      </c>
      <c r="K1707" s="6" t="str">
        <f t="shared" si="26"/>
        <v>Carvédilol</v>
      </c>
    </row>
    <row r="1708" spans="1:11" ht="12.75" customHeight="1" x14ac:dyDescent="0.15">
      <c r="A1708" s="6">
        <v>3</v>
      </c>
      <c r="B1708" s="7" t="s">
        <v>6005</v>
      </c>
      <c r="C1708" s="7" t="s">
        <v>5936</v>
      </c>
      <c r="D1708" s="7" t="s">
        <v>6006</v>
      </c>
      <c r="E1708" s="6" t="s">
        <v>18915</v>
      </c>
      <c r="K1708" s="6" t="str">
        <f t="shared" si="26"/>
        <v>Bêtabloquants et thiazidiques</v>
      </c>
    </row>
    <row r="1709" spans="1:11" ht="12.75" customHeight="1" x14ac:dyDescent="0.15">
      <c r="A1709" s="6">
        <v>4</v>
      </c>
      <c r="B1709" s="7" t="s">
        <v>6007</v>
      </c>
      <c r="C1709" s="7" t="s">
        <v>6005</v>
      </c>
      <c r="D1709" s="7" t="s">
        <v>6008</v>
      </c>
      <c r="E1709" s="6" t="s">
        <v>18916</v>
      </c>
      <c r="K1709" s="6" t="str">
        <f t="shared" si="26"/>
        <v>Bêtabloquants non sélectifs et thiazidiques</v>
      </c>
    </row>
    <row r="1710" spans="1:11" ht="12.75" customHeight="1" x14ac:dyDescent="0.15">
      <c r="A1710" s="6">
        <v>5</v>
      </c>
      <c r="B1710" s="7" t="s">
        <v>6009</v>
      </c>
      <c r="C1710" s="7" t="s">
        <v>6007</v>
      </c>
      <c r="D1710" s="7" t="s">
        <v>6010</v>
      </c>
      <c r="E1710" s="6" t="s">
        <v>18917</v>
      </c>
      <c r="K1710" s="6" t="str">
        <f t="shared" si="26"/>
        <v>Oxprénolol et thiazidiques</v>
      </c>
    </row>
    <row r="1711" spans="1:11" ht="12.75" customHeight="1" x14ac:dyDescent="0.15">
      <c r="A1711" s="6">
        <v>5</v>
      </c>
      <c r="B1711" s="7" t="s">
        <v>6011</v>
      </c>
      <c r="C1711" s="7" t="s">
        <v>6007</v>
      </c>
      <c r="D1711" s="7" t="s">
        <v>6012</v>
      </c>
      <c r="E1711" s="6" t="s">
        <v>18918</v>
      </c>
      <c r="K1711" s="6" t="str">
        <f t="shared" si="26"/>
        <v>Propranolol et thiazidiques</v>
      </c>
    </row>
    <row r="1712" spans="1:11" ht="12.75" customHeight="1" x14ac:dyDescent="0.15">
      <c r="A1712" s="6">
        <v>5</v>
      </c>
      <c r="B1712" s="7" t="s">
        <v>6013</v>
      </c>
      <c r="C1712" s="7" t="s">
        <v>6007</v>
      </c>
      <c r="D1712" s="7" t="s">
        <v>6014</v>
      </c>
      <c r="E1712" s="6" t="s">
        <v>18919</v>
      </c>
      <c r="K1712" s="6" t="str">
        <f t="shared" si="26"/>
        <v>Timolol et thiazidiques</v>
      </c>
    </row>
    <row r="1713" spans="1:11" ht="12.75" customHeight="1" x14ac:dyDescent="0.15">
      <c r="A1713" s="6">
        <v>5</v>
      </c>
      <c r="B1713" s="7" t="s">
        <v>6015</v>
      </c>
      <c r="C1713" s="7" t="s">
        <v>6007</v>
      </c>
      <c r="D1713" s="7" t="s">
        <v>6016</v>
      </c>
      <c r="E1713" s="6" t="s">
        <v>18920</v>
      </c>
      <c r="K1713" s="6" t="str">
        <f t="shared" si="26"/>
        <v>Sotalol et thiazidiques</v>
      </c>
    </row>
    <row r="1714" spans="1:11" ht="12.75" customHeight="1" x14ac:dyDescent="0.15">
      <c r="A1714" s="6">
        <v>5</v>
      </c>
      <c r="B1714" s="7" t="s">
        <v>6017</v>
      </c>
      <c r="C1714" s="7" t="s">
        <v>6007</v>
      </c>
      <c r="D1714" s="7" t="s">
        <v>6018</v>
      </c>
      <c r="E1714" s="6" t="s">
        <v>18921</v>
      </c>
      <c r="K1714" s="6" t="str">
        <f t="shared" si="26"/>
        <v>Nadolol et thiazidiques</v>
      </c>
    </row>
    <row r="1715" spans="1:11" ht="12.75" customHeight="1" x14ac:dyDescent="0.15">
      <c r="A1715" s="6">
        <v>5</v>
      </c>
      <c r="B1715" s="7" t="s">
        <v>6019</v>
      </c>
      <c r="C1715" s="7" t="s">
        <v>6007</v>
      </c>
      <c r="D1715" s="7" t="s">
        <v>6020</v>
      </c>
      <c r="E1715" s="6" t="s">
        <v>18922</v>
      </c>
      <c r="K1715" s="6" t="str">
        <f t="shared" si="26"/>
        <v>Métipranolol et thiazidiques en association</v>
      </c>
    </row>
    <row r="1716" spans="1:11" ht="12.75" customHeight="1" x14ac:dyDescent="0.15">
      <c r="A1716" s="6">
        <v>4</v>
      </c>
      <c r="B1716" s="7" t="s">
        <v>6021</v>
      </c>
      <c r="C1716" s="7" t="s">
        <v>6005</v>
      </c>
      <c r="D1716" s="7" t="s">
        <v>6022</v>
      </c>
      <c r="E1716" s="6" t="s">
        <v>18923</v>
      </c>
      <c r="K1716" s="6" t="str">
        <f t="shared" si="26"/>
        <v>Bêtabloquants sélectifs et thiazidiques</v>
      </c>
    </row>
    <row r="1717" spans="1:11" ht="12.75" customHeight="1" x14ac:dyDescent="0.15">
      <c r="A1717" s="6">
        <v>5</v>
      </c>
      <c r="B1717" s="7" t="s">
        <v>6023</v>
      </c>
      <c r="C1717" s="7" t="s">
        <v>6021</v>
      </c>
      <c r="D1717" s="7" t="s">
        <v>6024</v>
      </c>
      <c r="E1717" s="6" t="s">
        <v>18924</v>
      </c>
      <c r="K1717" s="6" t="str">
        <f t="shared" si="26"/>
        <v>Métoprolol et thiazidiques</v>
      </c>
    </row>
    <row r="1718" spans="1:11" ht="12.75" customHeight="1" x14ac:dyDescent="0.15">
      <c r="A1718" s="6">
        <v>5</v>
      </c>
      <c r="B1718" s="7" t="s">
        <v>6025</v>
      </c>
      <c r="C1718" s="7" t="s">
        <v>6021</v>
      </c>
      <c r="D1718" s="7" t="s">
        <v>6026</v>
      </c>
      <c r="E1718" s="6" t="s">
        <v>18925</v>
      </c>
      <c r="K1718" s="6" t="str">
        <f t="shared" si="26"/>
        <v>Aténolol et thiazidiques</v>
      </c>
    </row>
    <row r="1719" spans="1:11" ht="12.75" customHeight="1" x14ac:dyDescent="0.15">
      <c r="A1719" s="6">
        <v>5</v>
      </c>
      <c r="B1719" s="7" t="s">
        <v>6027</v>
      </c>
      <c r="C1719" s="7" t="s">
        <v>6021</v>
      </c>
      <c r="D1719" s="7" t="s">
        <v>6028</v>
      </c>
      <c r="E1719" s="6" t="s">
        <v>18926</v>
      </c>
      <c r="K1719" s="6" t="str">
        <f t="shared" si="26"/>
        <v>Acébutolol et thiazidiques</v>
      </c>
    </row>
    <row r="1720" spans="1:11" ht="12.75" customHeight="1" x14ac:dyDescent="0.15">
      <c r="A1720" s="6">
        <v>5</v>
      </c>
      <c r="B1720" s="7" t="s">
        <v>6029</v>
      </c>
      <c r="C1720" s="7" t="s">
        <v>6021</v>
      </c>
      <c r="D1720" s="7" t="s">
        <v>6030</v>
      </c>
      <c r="E1720" s="6" t="s">
        <v>18927</v>
      </c>
      <c r="K1720" s="6" t="str">
        <f t="shared" si="26"/>
        <v>Bévantolol et thiazidiques</v>
      </c>
    </row>
    <row r="1721" spans="1:11" ht="12.75" customHeight="1" x14ac:dyDescent="0.15">
      <c r="A1721" s="6">
        <v>5</v>
      </c>
      <c r="B1721" s="7" t="s">
        <v>6031</v>
      </c>
      <c r="C1721" s="7" t="s">
        <v>6021</v>
      </c>
      <c r="D1721" s="7" t="s">
        <v>6032</v>
      </c>
      <c r="E1721" s="6" t="s">
        <v>18928</v>
      </c>
      <c r="K1721" s="6" t="str">
        <f t="shared" si="26"/>
        <v>Bisoprolol et thiazidiques</v>
      </c>
    </row>
    <row r="1722" spans="1:11" ht="12.75" customHeight="1" x14ac:dyDescent="0.15">
      <c r="A1722" s="6">
        <v>5</v>
      </c>
      <c r="B1722" s="7" t="s">
        <v>6033</v>
      </c>
      <c r="C1722" s="7" t="s">
        <v>6021</v>
      </c>
      <c r="D1722" s="7" t="s">
        <v>6034</v>
      </c>
      <c r="E1722" s="6" t="s">
        <v>18929</v>
      </c>
      <c r="K1722" s="6" t="str">
        <f t="shared" si="26"/>
        <v>Nébivolol et thiazidiques</v>
      </c>
    </row>
    <row r="1723" spans="1:11" ht="12.75" customHeight="1" x14ac:dyDescent="0.15">
      <c r="A1723" s="6">
        <v>5</v>
      </c>
      <c r="B1723" s="7" t="s">
        <v>6035</v>
      </c>
      <c r="C1723" s="7" t="s">
        <v>6021</v>
      </c>
      <c r="D1723" s="7" t="s">
        <v>6036</v>
      </c>
      <c r="E1723" s="6" t="s">
        <v>18930</v>
      </c>
      <c r="K1723" s="6" t="str">
        <f t="shared" si="26"/>
        <v>Métoprolol et thiazidiques en association</v>
      </c>
    </row>
    <row r="1724" spans="1:11" ht="12.75" customHeight="1" x14ac:dyDescent="0.15">
      <c r="A1724" s="6">
        <v>4</v>
      </c>
      <c r="B1724" s="7" t="s">
        <v>6037</v>
      </c>
      <c r="C1724" s="7" t="s">
        <v>6005</v>
      </c>
      <c r="D1724" s="7" t="s">
        <v>6038</v>
      </c>
      <c r="E1724" s="6" t="s">
        <v>18931</v>
      </c>
      <c r="K1724" s="6" t="str">
        <f t="shared" si="26"/>
        <v>Alpha et bêtabloquants et thiazidiques</v>
      </c>
    </row>
    <row r="1725" spans="1:11" ht="12.75" customHeight="1" x14ac:dyDescent="0.15">
      <c r="A1725" s="6">
        <v>5</v>
      </c>
      <c r="B1725" s="7" t="s">
        <v>6039</v>
      </c>
      <c r="C1725" s="7" t="s">
        <v>6037</v>
      </c>
      <c r="D1725" s="7" t="s">
        <v>6040</v>
      </c>
      <c r="E1725" s="6" t="s">
        <v>18932</v>
      </c>
      <c r="K1725" s="6" t="str">
        <f t="shared" si="26"/>
        <v>Labétalol et thiazidiques</v>
      </c>
    </row>
    <row r="1726" spans="1:11" ht="12.75" customHeight="1" x14ac:dyDescent="0.15">
      <c r="A1726" s="6">
        <v>3</v>
      </c>
      <c r="B1726" s="7" t="s">
        <v>6041</v>
      </c>
      <c r="C1726" s="7" t="s">
        <v>5936</v>
      </c>
      <c r="D1726" s="7" t="s">
        <v>6042</v>
      </c>
      <c r="E1726" s="6" t="s">
        <v>18933</v>
      </c>
      <c r="K1726" s="6" t="str">
        <f t="shared" si="26"/>
        <v>Bêtabloquants et autres diurétiques</v>
      </c>
    </row>
    <row r="1727" spans="1:11" ht="12.75" customHeight="1" x14ac:dyDescent="0.15">
      <c r="A1727" s="6">
        <v>4</v>
      </c>
      <c r="B1727" s="7" t="s">
        <v>6043</v>
      </c>
      <c r="C1727" s="7" t="s">
        <v>6041</v>
      </c>
      <c r="D1727" s="7" t="s">
        <v>6044</v>
      </c>
      <c r="E1727" s="6" t="s">
        <v>18934</v>
      </c>
      <c r="K1727" s="6" t="str">
        <f t="shared" si="26"/>
        <v>Bêtabloquants non sélectifs et autres diurétiques</v>
      </c>
    </row>
    <row r="1728" spans="1:11" ht="12.75" customHeight="1" x14ac:dyDescent="0.15">
      <c r="A1728" s="6">
        <v>5</v>
      </c>
      <c r="B1728" s="7" t="s">
        <v>6045</v>
      </c>
      <c r="C1728" s="7" t="s">
        <v>6043</v>
      </c>
      <c r="D1728" s="7" t="s">
        <v>6046</v>
      </c>
      <c r="E1728" s="6" t="s">
        <v>18935</v>
      </c>
      <c r="K1728" s="6" t="str">
        <f t="shared" si="26"/>
        <v>Oxprénolol et autres diurétiques</v>
      </c>
    </row>
    <row r="1729" spans="1:11" ht="12.75" customHeight="1" x14ac:dyDescent="0.15">
      <c r="A1729" s="6">
        <v>5</v>
      </c>
      <c r="B1729" s="7" t="s">
        <v>6047</v>
      </c>
      <c r="C1729" s="7" t="s">
        <v>6043</v>
      </c>
      <c r="D1729" s="7" t="s">
        <v>6048</v>
      </c>
      <c r="E1729" s="6" t="s">
        <v>18936</v>
      </c>
      <c r="K1729" s="6" t="str">
        <f t="shared" si="26"/>
        <v>Pindolol et autres diurétiques</v>
      </c>
    </row>
    <row r="1730" spans="1:11" ht="12.75" customHeight="1" x14ac:dyDescent="0.15">
      <c r="A1730" s="6">
        <v>5</v>
      </c>
      <c r="B1730" s="7" t="s">
        <v>6049</v>
      </c>
      <c r="C1730" s="7" t="s">
        <v>6043</v>
      </c>
      <c r="D1730" s="7" t="s">
        <v>6050</v>
      </c>
      <c r="E1730" s="6" t="s">
        <v>18937</v>
      </c>
      <c r="K1730" s="6" t="str">
        <f t="shared" si="26"/>
        <v>Bopindolol et autres diurétiques</v>
      </c>
    </row>
    <row r="1731" spans="1:11" ht="12.75" customHeight="1" x14ac:dyDescent="0.15">
      <c r="A1731" s="6">
        <v>5</v>
      </c>
      <c r="B1731" s="7" t="s">
        <v>6051</v>
      </c>
      <c r="C1731" s="7" t="s">
        <v>6043</v>
      </c>
      <c r="D1731" s="7" t="s">
        <v>6052</v>
      </c>
      <c r="E1731" s="6" t="s">
        <v>18938</v>
      </c>
      <c r="K1731" s="6" t="str">
        <f t="shared" ref="K1731:K1794" si="27">UPPER(LEFT(E1731,1))&amp;RIGHT(E1731,LEN(E1731)-1)</f>
        <v>Penbutolol et autres diurétiques</v>
      </c>
    </row>
    <row r="1732" spans="1:11" ht="12.75" customHeight="1" x14ac:dyDescent="0.15">
      <c r="A1732" s="6">
        <v>4</v>
      </c>
      <c r="B1732" s="7" t="s">
        <v>6053</v>
      </c>
      <c r="C1732" s="7" t="s">
        <v>6041</v>
      </c>
      <c r="D1732" s="7" t="s">
        <v>6054</v>
      </c>
      <c r="E1732" s="6" t="s">
        <v>18939</v>
      </c>
      <c r="K1732" s="6" t="str">
        <f t="shared" si="27"/>
        <v>Bêtabloquants sélectifs et autres diurétiques</v>
      </c>
    </row>
    <row r="1733" spans="1:11" ht="12.75" customHeight="1" x14ac:dyDescent="0.15">
      <c r="A1733" s="6">
        <v>5</v>
      </c>
      <c r="B1733" s="7" t="s">
        <v>6055</v>
      </c>
      <c r="C1733" s="7" t="s">
        <v>6053</v>
      </c>
      <c r="D1733" s="7" t="s">
        <v>6056</v>
      </c>
      <c r="E1733" s="6" t="s">
        <v>18940</v>
      </c>
      <c r="K1733" s="6" t="str">
        <f t="shared" si="27"/>
        <v>Métoprolol et autres diurétiques</v>
      </c>
    </row>
    <row r="1734" spans="1:11" ht="12.75" customHeight="1" x14ac:dyDescent="0.15">
      <c r="A1734" s="6">
        <v>5</v>
      </c>
      <c r="B1734" s="7" t="s">
        <v>6057</v>
      </c>
      <c r="C1734" s="7" t="s">
        <v>6053</v>
      </c>
      <c r="D1734" s="7" t="s">
        <v>6058</v>
      </c>
      <c r="E1734" s="6" t="s">
        <v>18941</v>
      </c>
      <c r="K1734" s="6" t="str">
        <f t="shared" si="27"/>
        <v>Aténolol et autres diurétiques</v>
      </c>
    </row>
    <row r="1735" spans="1:11" ht="12.75" customHeight="1" x14ac:dyDescent="0.15">
      <c r="A1735" s="6">
        <v>5</v>
      </c>
      <c r="B1735" s="7" t="s">
        <v>6059</v>
      </c>
      <c r="C1735" s="7" t="s">
        <v>6053</v>
      </c>
      <c r="D1735" s="7" t="s">
        <v>6060</v>
      </c>
      <c r="E1735" s="6" t="s">
        <v>18942</v>
      </c>
      <c r="K1735" s="6" t="str">
        <f t="shared" si="27"/>
        <v>Aténolol et autres diurétiques en association</v>
      </c>
    </row>
    <row r="1736" spans="1:11" ht="12.75" customHeight="1" x14ac:dyDescent="0.15">
      <c r="A1736" s="6">
        <v>4</v>
      </c>
      <c r="B1736" s="7" t="s">
        <v>6061</v>
      </c>
      <c r="C1736" s="7" t="s">
        <v>6041</v>
      </c>
      <c r="D1736" s="7" t="s">
        <v>6062</v>
      </c>
      <c r="E1736" s="6" t="s">
        <v>18943</v>
      </c>
      <c r="K1736" s="6" t="str">
        <f t="shared" si="27"/>
        <v>Alpha et bêtabloquants et autres diurétiques</v>
      </c>
    </row>
    <row r="1737" spans="1:11" ht="12.75" customHeight="1" x14ac:dyDescent="0.15">
      <c r="A1737" s="6">
        <v>5</v>
      </c>
      <c r="B1737" s="7" t="s">
        <v>6063</v>
      </c>
      <c r="C1737" s="7" t="s">
        <v>6061</v>
      </c>
      <c r="D1737" s="7" t="s">
        <v>6064</v>
      </c>
      <c r="E1737" s="6" t="s">
        <v>18944</v>
      </c>
      <c r="K1737" s="6" t="str">
        <f t="shared" si="27"/>
        <v>Labétalol et autres diurétiques</v>
      </c>
    </row>
    <row r="1738" spans="1:11" ht="25.5" customHeight="1" x14ac:dyDescent="0.15">
      <c r="A1738" s="6">
        <v>3</v>
      </c>
      <c r="B1738" s="7" t="s">
        <v>6065</v>
      </c>
      <c r="C1738" s="7" t="s">
        <v>5936</v>
      </c>
      <c r="D1738" s="7" t="s">
        <v>6066</v>
      </c>
      <c r="E1738" s="6" t="s">
        <v>18945</v>
      </c>
      <c r="K1738" s="6" t="str">
        <f t="shared" si="27"/>
        <v>Bêtabloquants, thiazidiques et autres diurétiques</v>
      </c>
    </row>
    <row r="1739" spans="1:11" ht="25.5" customHeight="1" x14ac:dyDescent="0.15">
      <c r="A1739" s="6">
        <v>4</v>
      </c>
      <c r="B1739" s="7" t="s">
        <v>6067</v>
      </c>
      <c r="C1739" s="7" t="s">
        <v>6065</v>
      </c>
      <c r="D1739" s="7" t="s">
        <v>6068</v>
      </c>
      <c r="E1739" s="6" t="s">
        <v>18946</v>
      </c>
      <c r="K1739" s="6" t="str">
        <f t="shared" si="27"/>
        <v>Bêtabloquants non sélectifs, thiazidiques et autres diurétiques</v>
      </c>
    </row>
    <row r="1740" spans="1:11" ht="12.75" customHeight="1" x14ac:dyDescent="0.15">
      <c r="A1740" s="6">
        <v>5</v>
      </c>
      <c r="B1740" s="7" t="s">
        <v>6069</v>
      </c>
      <c r="C1740" s="7" t="s">
        <v>6067</v>
      </c>
      <c r="D1740" s="7" t="s">
        <v>6070</v>
      </c>
      <c r="E1740" s="6" t="s">
        <v>18947</v>
      </c>
      <c r="K1740" s="6" t="str">
        <f t="shared" si="27"/>
        <v>Timolol, thiazidiques et autres diurétiques</v>
      </c>
    </row>
    <row r="1741" spans="1:11" ht="25.5" customHeight="1" x14ac:dyDescent="0.15">
      <c r="A1741" s="6">
        <v>4</v>
      </c>
      <c r="B1741" s="7" t="s">
        <v>6071</v>
      </c>
      <c r="C1741" s="7" t="s">
        <v>6065</v>
      </c>
      <c r="D1741" s="7" t="s">
        <v>6072</v>
      </c>
      <c r="E1741" s="6" t="s">
        <v>18948</v>
      </c>
      <c r="K1741" s="6" t="str">
        <f t="shared" si="27"/>
        <v>Bêtabloquants sélectifs, thiazidiques et autres diurétiques</v>
      </c>
    </row>
    <row r="1742" spans="1:11" ht="12.75" customHeight="1" x14ac:dyDescent="0.15">
      <c r="A1742" s="6">
        <v>5</v>
      </c>
      <c r="B1742" s="7" t="s">
        <v>6073</v>
      </c>
      <c r="C1742" s="7" t="s">
        <v>6071</v>
      </c>
      <c r="D1742" s="7" t="s">
        <v>6074</v>
      </c>
      <c r="E1742" s="6" t="s">
        <v>18949</v>
      </c>
      <c r="K1742" s="6" t="str">
        <f t="shared" si="27"/>
        <v>Aténolol, thiazidiques et autres diurétiques</v>
      </c>
    </row>
    <row r="1743" spans="1:11" ht="12.75" customHeight="1" x14ac:dyDescent="0.15">
      <c r="A1743" s="6">
        <v>3</v>
      </c>
      <c r="B1743" s="7" t="s">
        <v>6075</v>
      </c>
      <c r="C1743" s="7" t="s">
        <v>5936</v>
      </c>
      <c r="D1743" s="7" t="s">
        <v>6076</v>
      </c>
      <c r="E1743" s="6" t="s">
        <v>18950</v>
      </c>
      <c r="K1743" s="6" t="str">
        <f t="shared" si="27"/>
        <v>Bêtabloquants et vasodilatateurs</v>
      </c>
    </row>
    <row r="1744" spans="1:11" ht="12.75" customHeight="1" x14ac:dyDescent="0.15">
      <c r="A1744" s="6">
        <v>4</v>
      </c>
      <c r="B1744" s="7" t="s">
        <v>6077</v>
      </c>
      <c r="C1744" s="7" t="s">
        <v>6075</v>
      </c>
      <c r="D1744" s="7" t="s">
        <v>6078</v>
      </c>
      <c r="E1744" s="6" t="s">
        <v>18951</v>
      </c>
      <c r="K1744" s="6" t="str">
        <f t="shared" si="27"/>
        <v>Bêtabloquants non sélectifs et vasodilatateurs</v>
      </c>
    </row>
    <row r="1745" spans="1:11" ht="12.75" customHeight="1" x14ac:dyDescent="0.15">
      <c r="A1745" s="6">
        <v>4</v>
      </c>
      <c r="B1745" s="7" t="s">
        <v>6079</v>
      </c>
      <c r="C1745" s="7" t="s">
        <v>6075</v>
      </c>
      <c r="D1745" s="7" t="s">
        <v>6080</v>
      </c>
      <c r="E1745" s="6" t="s">
        <v>18952</v>
      </c>
      <c r="K1745" s="6" t="str">
        <f t="shared" si="27"/>
        <v>Bêtabloquants selectifs et vasodilatateurs</v>
      </c>
    </row>
    <row r="1746" spans="1:11" ht="12.75" customHeight="1" x14ac:dyDescent="0.15">
      <c r="A1746" s="6">
        <v>3</v>
      </c>
      <c r="B1746" s="7" t="s">
        <v>6081</v>
      </c>
      <c r="C1746" s="7" t="s">
        <v>5936</v>
      </c>
      <c r="D1746" s="7" t="s">
        <v>6082</v>
      </c>
      <c r="E1746" s="6" t="s">
        <v>18953</v>
      </c>
      <c r="K1746" s="6" t="str">
        <f t="shared" si="27"/>
        <v>Bêtabloquants, autres associations</v>
      </c>
    </row>
    <row r="1747" spans="1:11" ht="12.75" customHeight="1" x14ac:dyDescent="0.15">
      <c r="A1747" s="6">
        <v>4</v>
      </c>
      <c r="B1747" s="7" t="s">
        <v>6083</v>
      </c>
      <c r="C1747" s="7" t="s">
        <v>6081</v>
      </c>
      <c r="D1747" s="7" t="s">
        <v>6084</v>
      </c>
      <c r="E1747" s="6" t="s">
        <v>18954</v>
      </c>
      <c r="K1747" s="6" t="str">
        <f t="shared" si="27"/>
        <v>Bêtabloquants et inhibiteurs calciques</v>
      </c>
    </row>
    <row r="1748" spans="1:11" ht="12.75" customHeight="1" x14ac:dyDescent="0.15">
      <c r="A1748" s="6">
        <v>5</v>
      </c>
      <c r="B1748" s="7" t="s">
        <v>6085</v>
      </c>
      <c r="C1748" s="7" t="s">
        <v>6083</v>
      </c>
      <c r="D1748" s="7" t="s">
        <v>6086</v>
      </c>
      <c r="E1748" s="6" t="s">
        <v>18955</v>
      </c>
      <c r="K1748" s="6" t="str">
        <f t="shared" si="27"/>
        <v xml:space="preserve">Métoprolol et félodipine </v>
      </c>
    </row>
    <row r="1749" spans="1:11" ht="12.75" customHeight="1" x14ac:dyDescent="0.15">
      <c r="A1749" s="6">
        <v>5</v>
      </c>
      <c r="B1749" s="7" t="s">
        <v>6087</v>
      </c>
      <c r="C1749" s="7" t="s">
        <v>6083</v>
      </c>
      <c r="D1749" s="7" t="s">
        <v>6088</v>
      </c>
      <c r="E1749" s="6" t="s">
        <v>18956</v>
      </c>
      <c r="K1749" s="6" t="str">
        <f t="shared" si="27"/>
        <v>Aténolol et nifédipine</v>
      </c>
    </row>
    <row r="1750" spans="1:11" ht="12.75" customHeight="1" x14ac:dyDescent="0.15">
      <c r="A1750" s="6">
        <v>5</v>
      </c>
      <c r="B1750" s="7" t="s">
        <v>6089</v>
      </c>
      <c r="C1750" s="7" t="s">
        <v>6083</v>
      </c>
      <c r="D1750" s="7" t="s">
        <v>6090</v>
      </c>
      <c r="E1750" s="6" t="s">
        <v>18957</v>
      </c>
      <c r="K1750" s="6" t="str">
        <f t="shared" si="27"/>
        <v>Bisoprolol et amlodipine</v>
      </c>
    </row>
    <row r="1751" spans="1:11" ht="12.75" customHeight="1" x14ac:dyDescent="0.15">
      <c r="A1751" s="6">
        <v>5</v>
      </c>
      <c r="B1751" s="7" t="s">
        <v>6091</v>
      </c>
      <c r="C1751" s="7" t="s">
        <v>6083</v>
      </c>
      <c r="D1751" s="7" t="s">
        <v>6092</v>
      </c>
      <c r="E1751" s="6" t="s">
        <v>18958</v>
      </c>
      <c r="K1751" s="6" t="str">
        <f t="shared" si="27"/>
        <v>Nébivolol et amlodipine</v>
      </c>
    </row>
    <row r="1752" spans="1:11" ht="12.75" customHeight="1" x14ac:dyDescent="0.15">
      <c r="A1752" s="6">
        <v>5</v>
      </c>
      <c r="B1752" s="7" t="s">
        <v>6093</v>
      </c>
      <c r="C1752" s="7" t="s">
        <v>6083</v>
      </c>
      <c r="D1752" s="7" t="s">
        <v>6094</v>
      </c>
      <c r="E1752" s="6" t="s">
        <v>18959</v>
      </c>
      <c r="K1752" s="6" t="str">
        <f t="shared" si="27"/>
        <v>Métoprolol et amlodipine</v>
      </c>
    </row>
    <row r="1753" spans="1:11" ht="12.75" customHeight="1" x14ac:dyDescent="0.15">
      <c r="A1753" s="6">
        <v>4</v>
      </c>
      <c r="B1753" s="7" t="s">
        <v>6095</v>
      </c>
      <c r="C1753" s="7" t="s">
        <v>6081</v>
      </c>
      <c r="D1753" s="7" t="s">
        <v>6096</v>
      </c>
      <c r="E1753" s="6" t="s">
        <v>18953</v>
      </c>
      <c r="K1753" s="6" t="str">
        <f t="shared" si="27"/>
        <v>Bêtabloquants, autres associations</v>
      </c>
    </row>
    <row r="1754" spans="1:11" ht="12.75" customHeight="1" x14ac:dyDescent="0.15">
      <c r="A1754" s="6">
        <v>5</v>
      </c>
      <c r="B1754" s="7" t="s">
        <v>6097</v>
      </c>
      <c r="C1754" s="7" t="s">
        <v>6095</v>
      </c>
      <c r="D1754" s="7" t="s">
        <v>6098</v>
      </c>
      <c r="E1754" s="6" t="s">
        <v>18960</v>
      </c>
      <c r="K1754" s="6" t="str">
        <f t="shared" si="27"/>
        <v>Propranolol et autres associations</v>
      </c>
    </row>
    <row r="1755" spans="1:11" ht="12.75" customHeight="1" x14ac:dyDescent="0.15">
      <c r="A1755" s="6">
        <v>5</v>
      </c>
      <c r="B1755" s="7" t="s">
        <v>6099</v>
      </c>
      <c r="C1755" s="7" t="s">
        <v>6095</v>
      </c>
      <c r="D1755" s="7" t="s">
        <v>6100</v>
      </c>
      <c r="E1755" s="6" t="s">
        <v>18961</v>
      </c>
      <c r="K1755" s="6" t="str">
        <f t="shared" si="27"/>
        <v>Sotalol et acide acétylsalicylique</v>
      </c>
    </row>
    <row r="1756" spans="1:11" ht="12.75" customHeight="1" x14ac:dyDescent="0.15">
      <c r="A1756" s="6">
        <v>5</v>
      </c>
      <c r="B1756" s="7" t="s">
        <v>6101</v>
      </c>
      <c r="C1756" s="7" t="s">
        <v>6095</v>
      </c>
      <c r="D1756" s="7" t="s">
        <v>6102</v>
      </c>
      <c r="E1756" s="6" t="s">
        <v>18962</v>
      </c>
      <c r="K1756" s="6" t="str">
        <f t="shared" si="27"/>
        <v>Métoprolol et acide acétylsalicylique</v>
      </c>
    </row>
    <row r="1757" spans="1:11" ht="12.75" customHeight="1" x14ac:dyDescent="0.15">
      <c r="A1757" s="6">
        <v>5</v>
      </c>
      <c r="B1757" s="7" t="s">
        <v>6103</v>
      </c>
      <c r="C1757" s="7" t="s">
        <v>6095</v>
      </c>
      <c r="D1757" s="7" t="s">
        <v>6104</v>
      </c>
      <c r="E1757" s="6" t="s">
        <v>18963</v>
      </c>
      <c r="K1757" s="6" t="str">
        <f t="shared" si="27"/>
        <v>Bisoprolol et acide acétylsalicylique</v>
      </c>
    </row>
    <row r="1758" spans="1:11" ht="12.75" customHeight="1" x14ac:dyDescent="0.15">
      <c r="A1758" s="6">
        <v>5</v>
      </c>
      <c r="B1758" s="7" t="s">
        <v>6105</v>
      </c>
      <c r="C1758" s="7" t="s">
        <v>6095</v>
      </c>
      <c r="D1758" s="7" t="s">
        <v>6106</v>
      </c>
      <c r="E1758" s="6" t="s">
        <v>18964</v>
      </c>
      <c r="K1758" s="6" t="str">
        <f t="shared" si="27"/>
        <v>Métoprolol et ivabradine</v>
      </c>
    </row>
    <row r="1759" spans="1:11" ht="12.75" customHeight="1" x14ac:dyDescent="0.15">
      <c r="A1759" s="6">
        <v>5</v>
      </c>
      <c r="B1759" s="7" t="s">
        <v>6107</v>
      </c>
      <c r="C1759" s="7" t="s">
        <v>6095</v>
      </c>
      <c r="D1759" s="7" t="s">
        <v>6108</v>
      </c>
      <c r="E1759" s="6" t="s">
        <v>18965</v>
      </c>
      <c r="K1759" s="6" t="str">
        <f t="shared" si="27"/>
        <v>Carvédilol et ivabradine</v>
      </c>
    </row>
    <row r="1760" spans="1:11" ht="12.75" customHeight="1" x14ac:dyDescent="0.15">
      <c r="A1760" s="6">
        <v>2</v>
      </c>
      <c r="B1760" s="7" t="s">
        <v>6109</v>
      </c>
      <c r="C1760" s="7" t="s">
        <v>4968</v>
      </c>
      <c r="D1760" s="7" t="s">
        <v>6110</v>
      </c>
      <c r="E1760" s="6" t="s">
        <v>18966</v>
      </c>
      <c r="K1760" s="6" t="str">
        <f t="shared" si="27"/>
        <v>Inhibiteurs calciques</v>
      </c>
    </row>
    <row r="1761" spans="1:11" ht="25.5" customHeight="1" x14ac:dyDescent="0.15">
      <c r="A1761" s="6">
        <v>3</v>
      </c>
      <c r="B1761" s="7" t="s">
        <v>6111</v>
      </c>
      <c r="C1761" s="7" t="s">
        <v>6109</v>
      </c>
      <c r="D1761" s="7" t="s">
        <v>6112</v>
      </c>
      <c r="E1761" s="6" t="s">
        <v>18967</v>
      </c>
      <c r="K1761" s="6" t="str">
        <f t="shared" si="27"/>
        <v>Inhibiteurs calciques sélectifs à effets vasculaires</v>
      </c>
    </row>
    <row r="1762" spans="1:11" ht="12.75" customHeight="1" x14ac:dyDescent="0.15">
      <c r="A1762" s="6">
        <v>4</v>
      </c>
      <c r="B1762" s="7" t="s">
        <v>6113</v>
      </c>
      <c r="C1762" s="7" t="s">
        <v>6111</v>
      </c>
      <c r="D1762" s="7" t="s">
        <v>6114</v>
      </c>
      <c r="E1762" s="6" t="s">
        <v>18968</v>
      </c>
      <c r="K1762" s="6" t="str">
        <f t="shared" si="27"/>
        <v>Dérivés de la dihydropyridine</v>
      </c>
    </row>
    <row r="1763" spans="1:11" ht="12.75" customHeight="1" x14ac:dyDescent="0.15">
      <c r="A1763" s="6">
        <v>5</v>
      </c>
      <c r="B1763" s="7" t="s">
        <v>6115</v>
      </c>
      <c r="C1763" s="7" t="s">
        <v>6113</v>
      </c>
      <c r="D1763" s="7" t="s">
        <v>6116</v>
      </c>
      <c r="E1763" s="6" t="s">
        <v>18969</v>
      </c>
      <c r="K1763" s="6" t="str">
        <f t="shared" si="27"/>
        <v>Amlodipine</v>
      </c>
    </row>
    <row r="1764" spans="1:11" ht="12.75" customHeight="1" x14ac:dyDescent="0.15">
      <c r="A1764" s="6">
        <v>5</v>
      </c>
      <c r="B1764" s="7" t="s">
        <v>6117</v>
      </c>
      <c r="C1764" s="7" t="s">
        <v>6113</v>
      </c>
      <c r="D1764" s="7" t="s">
        <v>6118</v>
      </c>
      <c r="E1764" s="6" t="s">
        <v>18970</v>
      </c>
      <c r="K1764" s="6" t="str">
        <f t="shared" si="27"/>
        <v>Félodipine</v>
      </c>
    </row>
    <row r="1765" spans="1:11" ht="12.75" customHeight="1" x14ac:dyDescent="0.15">
      <c r="A1765" s="6">
        <v>5</v>
      </c>
      <c r="B1765" s="7" t="s">
        <v>6119</v>
      </c>
      <c r="C1765" s="7" t="s">
        <v>6113</v>
      </c>
      <c r="D1765" s="7" t="s">
        <v>6120</v>
      </c>
      <c r="E1765" s="6" t="s">
        <v>15941</v>
      </c>
      <c r="K1765" s="6" t="str">
        <f t="shared" si="27"/>
        <v>Isradipine</v>
      </c>
    </row>
    <row r="1766" spans="1:11" ht="12.75" customHeight="1" x14ac:dyDescent="0.15">
      <c r="A1766" s="6">
        <v>5</v>
      </c>
      <c r="B1766" s="7" t="s">
        <v>6121</v>
      </c>
      <c r="C1766" s="7" t="s">
        <v>6113</v>
      </c>
      <c r="D1766" s="7" t="s">
        <v>6122</v>
      </c>
      <c r="E1766" s="6" t="s">
        <v>18971</v>
      </c>
      <c r="K1766" s="6" t="str">
        <f t="shared" si="27"/>
        <v>Nicardipine</v>
      </c>
    </row>
    <row r="1767" spans="1:11" ht="12.75" customHeight="1" x14ac:dyDescent="0.15">
      <c r="A1767" s="6">
        <v>5</v>
      </c>
      <c r="B1767" s="7" t="s">
        <v>6123</v>
      </c>
      <c r="C1767" s="7" t="s">
        <v>6113</v>
      </c>
      <c r="D1767" s="7" t="s">
        <v>6124</v>
      </c>
      <c r="E1767" s="6" t="s">
        <v>18972</v>
      </c>
      <c r="K1767" s="6" t="str">
        <f t="shared" si="27"/>
        <v>Nifédipine</v>
      </c>
    </row>
    <row r="1768" spans="1:11" ht="12.75" customHeight="1" x14ac:dyDescent="0.15">
      <c r="A1768" s="6">
        <v>5</v>
      </c>
      <c r="B1768" s="7" t="s">
        <v>6125</v>
      </c>
      <c r="C1768" s="7" t="s">
        <v>6113</v>
      </c>
      <c r="D1768" s="7" t="s">
        <v>6126</v>
      </c>
      <c r="E1768" s="6" t="s">
        <v>18973</v>
      </c>
      <c r="K1768" s="6" t="str">
        <f t="shared" si="27"/>
        <v>Nimodipine</v>
      </c>
    </row>
    <row r="1769" spans="1:11" ht="12.75" customHeight="1" x14ac:dyDescent="0.15">
      <c r="A1769" s="6">
        <v>5</v>
      </c>
      <c r="B1769" s="7" t="s">
        <v>6127</v>
      </c>
      <c r="C1769" s="7" t="s">
        <v>6113</v>
      </c>
      <c r="D1769" s="7" t="s">
        <v>6128</v>
      </c>
      <c r="E1769" s="6" t="s">
        <v>18974</v>
      </c>
      <c r="K1769" s="6" t="str">
        <f t="shared" si="27"/>
        <v>Nisoldipine</v>
      </c>
    </row>
    <row r="1770" spans="1:11" ht="12.75" customHeight="1" x14ac:dyDescent="0.15">
      <c r="A1770" s="6">
        <v>5</v>
      </c>
      <c r="B1770" s="7" t="s">
        <v>6129</v>
      </c>
      <c r="C1770" s="7" t="s">
        <v>6113</v>
      </c>
      <c r="D1770" s="7" t="s">
        <v>6130</v>
      </c>
      <c r="E1770" s="6" t="s">
        <v>15899</v>
      </c>
      <c r="K1770" s="6" t="str">
        <f t="shared" si="27"/>
        <v>Nitrendipine</v>
      </c>
    </row>
    <row r="1771" spans="1:11" ht="12.75" customHeight="1" x14ac:dyDescent="0.15">
      <c r="A1771" s="6">
        <v>5</v>
      </c>
      <c r="B1771" s="7" t="s">
        <v>6131</v>
      </c>
      <c r="C1771" s="7" t="s">
        <v>6113</v>
      </c>
      <c r="D1771" s="7" t="s">
        <v>6132</v>
      </c>
      <c r="E1771" s="6" t="s">
        <v>18975</v>
      </c>
      <c r="K1771" s="6" t="str">
        <f t="shared" si="27"/>
        <v>Lacidipine</v>
      </c>
    </row>
    <row r="1772" spans="1:11" ht="12.75" customHeight="1" x14ac:dyDescent="0.15">
      <c r="A1772" s="6">
        <v>5</v>
      </c>
      <c r="B1772" s="7" t="s">
        <v>6133</v>
      </c>
      <c r="C1772" s="7" t="s">
        <v>6113</v>
      </c>
      <c r="D1772" s="7" t="s">
        <v>6134</v>
      </c>
      <c r="E1772" s="6" t="s">
        <v>18976</v>
      </c>
      <c r="K1772" s="6" t="str">
        <f t="shared" si="27"/>
        <v>Nilvadipine</v>
      </c>
    </row>
    <row r="1773" spans="1:11" ht="12.75" customHeight="1" x14ac:dyDescent="0.15">
      <c r="A1773" s="6">
        <v>5</v>
      </c>
      <c r="B1773" s="7" t="s">
        <v>6135</v>
      </c>
      <c r="C1773" s="7" t="s">
        <v>6113</v>
      </c>
      <c r="D1773" s="7" t="s">
        <v>6136</v>
      </c>
      <c r="E1773" s="6" t="s">
        <v>18977</v>
      </c>
      <c r="K1773" s="6" t="str">
        <f t="shared" si="27"/>
        <v>Manidipine</v>
      </c>
    </row>
    <row r="1774" spans="1:11" ht="12.75" customHeight="1" x14ac:dyDescent="0.15">
      <c r="A1774" s="6">
        <v>5</v>
      </c>
      <c r="B1774" s="7" t="s">
        <v>6137</v>
      </c>
      <c r="C1774" s="7" t="s">
        <v>6113</v>
      </c>
      <c r="D1774" s="7" t="s">
        <v>6138</v>
      </c>
      <c r="E1774" s="6" t="s">
        <v>18978</v>
      </c>
      <c r="K1774" s="6" t="str">
        <f t="shared" si="27"/>
        <v>Barnidipine</v>
      </c>
    </row>
    <row r="1775" spans="1:11" ht="12.75" customHeight="1" x14ac:dyDescent="0.15">
      <c r="A1775" s="6">
        <v>5</v>
      </c>
      <c r="B1775" s="7" t="s">
        <v>6139</v>
      </c>
      <c r="C1775" s="7" t="s">
        <v>6113</v>
      </c>
      <c r="D1775" s="7" t="s">
        <v>6140</v>
      </c>
      <c r="E1775" s="6" t="s">
        <v>18979</v>
      </c>
      <c r="K1775" s="6" t="str">
        <f t="shared" si="27"/>
        <v>Lercanidipine</v>
      </c>
    </row>
    <row r="1776" spans="1:11" ht="12.75" customHeight="1" x14ac:dyDescent="0.15">
      <c r="A1776" s="6">
        <v>5</v>
      </c>
      <c r="B1776" s="7" t="s">
        <v>6141</v>
      </c>
      <c r="C1776" s="7" t="s">
        <v>6113</v>
      </c>
      <c r="D1776" s="7" t="s">
        <v>6142</v>
      </c>
      <c r="E1776" s="6" t="s">
        <v>18980</v>
      </c>
      <c r="K1776" s="6" t="str">
        <f t="shared" si="27"/>
        <v>Cilnidipine</v>
      </c>
    </row>
    <row r="1777" spans="1:11" ht="12.75" customHeight="1" x14ac:dyDescent="0.15">
      <c r="A1777" s="6">
        <v>5</v>
      </c>
      <c r="B1777" s="7" t="s">
        <v>6143</v>
      </c>
      <c r="C1777" s="7" t="s">
        <v>6113</v>
      </c>
      <c r="D1777" s="7" t="s">
        <v>6144</v>
      </c>
      <c r="E1777" s="6" t="s">
        <v>18981</v>
      </c>
      <c r="K1777" s="6" t="str">
        <f t="shared" si="27"/>
        <v>Bénidipine</v>
      </c>
    </row>
    <row r="1778" spans="1:11" ht="12.75" customHeight="1" x14ac:dyDescent="0.15">
      <c r="A1778" s="6">
        <v>5</v>
      </c>
      <c r="B1778" s="7" t="s">
        <v>6145</v>
      </c>
      <c r="C1778" s="7" t="s">
        <v>6113</v>
      </c>
      <c r="D1778" s="7" t="s">
        <v>6146</v>
      </c>
      <c r="E1778" s="6" t="s">
        <v>18982</v>
      </c>
      <c r="K1778" s="6" t="str">
        <f t="shared" si="27"/>
        <v>Clévidipine</v>
      </c>
    </row>
    <row r="1779" spans="1:11" ht="12.75" customHeight="1" x14ac:dyDescent="0.15">
      <c r="A1779" s="6">
        <v>5</v>
      </c>
      <c r="B1779" s="7" t="s">
        <v>6147</v>
      </c>
      <c r="C1779" s="7" t="s">
        <v>6113</v>
      </c>
      <c r="D1779" s="7" t="s">
        <v>6148</v>
      </c>
      <c r="E1779" s="6" t="s">
        <v>18983</v>
      </c>
      <c r="K1779" s="6" t="str">
        <f t="shared" si="27"/>
        <v>Lévamlodipine</v>
      </c>
    </row>
    <row r="1780" spans="1:11" ht="12.75" customHeight="1" x14ac:dyDescent="0.15">
      <c r="A1780" s="6">
        <v>5</v>
      </c>
      <c r="B1780" s="7" t="s">
        <v>6149</v>
      </c>
      <c r="C1780" s="7" t="s">
        <v>6113</v>
      </c>
      <c r="D1780" s="7" t="s">
        <v>6150</v>
      </c>
      <c r="E1780" s="6" t="s">
        <v>18984</v>
      </c>
      <c r="K1780" s="6" t="str">
        <f t="shared" si="27"/>
        <v>Amlodipine et célécoxib</v>
      </c>
    </row>
    <row r="1781" spans="1:11" ht="12.75" customHeight="1" x14ac:dyDescent="0.15">
      <c r="A1781" s="6">
        <v>5</v>
      </c>
      <c r="B1781" s="7" t="s">
        <v>6151</v>
      </c>
      <c r="C1781" s="7" t="s">
        <v>6113</v>
      </c>
      <c r="D1781" s="7" t="s">
        <v>6152</v>
      </c>
      <c r="E1781" s="6" t="s">
        <v>18985</v>
      </c>
      <c r="K1781" s="6" t="str">
        <f t="shared" si="27"/>
        <v>Nifédipine en association</v>
      </c>
    </row>
    <row r="1782" spans="1:11" ht="25.5" customHeight="1" x14ac:dyDescent="0.15">
      <c r="A1782" s="6">
        <v>4</v>
      </c>
      <c r="B1782" s="7" t="s">
        <v>6153</v>
      </c>
      <c r="C1782" s="7" t="s">
        <v>6111</v>
      </c>
      <c r="D1782" s="7" t="s">
        <v>6154</v>
      </c>
      <c r="E1782" s="6" t="s">
        <v>18986</v>
      </c>
      <c r="K1782" s="6" t="str">
        <f t="shared" si="27"/>
        <v>Autres inhibiteurs calciques sélectifs à effets vasculaires</v>
      </c>
    </row>
    <row r="1783" spans="1:11" ht="12.75" customHeight="1" x14ac:dyDescent="0.15">
      <c r="A1783" s="6">
        <v>5</v>
      </c>
      <c r="B1783" s="7" t="s">
        <v>6155</v>
      </c>
      <c r="C1783" s="7" t="s">
        <v>6153</v>
      </c>
      <c r="D1783" s="7" t="s">
        <v>6156</v>
      </c>
      <c r="E1783" s="6" t="s">
        <v>18987</v>
      </c>
      <c r="K1783" s="6" t="str">
        <f t="shared" si="27"/>
        <v>Mibéfradil</v>
      </c>
    </row>
    <row r="1784" spans="1:11" ht="25.5" customHeight="1" x14ac:dyDescent="0.15">
      <c r="A1784" s="6">
        <v>3</v>
      </c>
      <c r="B1784" s="7" t="s">
        <v>6157</v>
      </c>
      <c r="C1784" s="7" t="s">
        <v>6109</v>
      </c>
      <c r="D1784" s="7" t="s">
        <v>6158</v>
      </c>
      <c r="E1784" s="6" t="s">
        <v>18988</v>
      </c>
      <c r="K1784" s="6" t="str">
        <f t="shared" si="27"/>
        <v>Inhibiteurs calciques sélectifs à effets cardiaques directs</v>
      </c>
    </row>
    <row r="1785" spans="1:11" ht="12.75" customHeight="1" x14ac:dyDescent="0.15">
      <c r="A1785" s="6">
        <v>4</v>
      </c>
      <c r="B1785" s="7" t="s">
        <v>6159</v>
      </c>
      <c r="C1785" s="7" t="s">
        <v>6157</v>
      </c>
      <c r="D1785" s="7" t="s">
        <v>6160</v>
      </c>
      <c r="E1785" s="6" t="s">
        <v>18989</v>
      </c>
      <c r="K1785" s="6" t="str">
        <f t="shared" si="27"/>
        <v>Dérivés de la phénylalkylamine</v>
      </c>
    </row>
    <row r="1786" spans="1:11" ht="12.75" customHeight="1" x14ac:dyDescent="0.15">
      <c r="A1786" s="6">
        <v>5</v>
      </c>
      <c r="B1786" s="7" t="s">
        <v>6161</v>
      </c>
      <c r="C1786" s="7" t="s">
        <v>6159</v>
      </c>
      <c r="D1786" s="7" t="s">
        <v>6162</v>
      </c>
      <c r="E1786" s="6" t="s">
        <v>15962</v>
      </c>
      <c r="K1786" s="6" t="str">
        <f t="shared" si="27"/>
        <v>Vérapamil</v>
      </c>
    </row>
    <row r="1787" spans="1:11" ht="12.75" customHeight="1" x14ac:dyDescent="0.15">
      <c r="A1787" s="6">
        <v>5</v>
      </c>
      <c r="B1787" s="7" t="s">
        <v>6163</v>
      </c>
      <c r="C1787" s="7" t="s">
        <v>6159</v>
      </c>
      <c r="D1787" s="7" t="s">
        <v>6164</v>
      </c>
      <c r="E1787" s="6" t="s">
        <v>18990</v>
      </c>
      <c r="K1787" s="6" t="str">
        <f t="shared" si="27"/>
        <v>Gallopamil</v>
      </c>
    </row>
    <row r="1788" spans="1:11" ht="12.75" customHeight="1" x14ac:dyDescent="0.15">
      <c r="A1788" s="6">
        <v>5</v>
      </c>
      <c r="B1788" s="7" t="s">
        <v>6165</v>
      </c>
      <c r="C1788" s="7" t="s">
        <v>6159</v>
      </c>
      <c r="D1788" s="7" t="s">
        <v>6166</v>
      </c>
      <c r="E1788" s="6" t="s">
        <v>18991</v>
      </c>
      <c r="K1788" s="6" t="str">
        <f t="shared" si="27"/>
        <v>Vérapamil en association</v>
      </c>
    </row>
    <row r="1789" spans="1:11" ht="12.75" customHeight="1" x14ac:dyDescent="0.15">
      <c r="A1789" s="6">
        <v>4</v>
      </c>
      <c r="B1789" s="7" t="s">
        <v>6167</v>
      </c>
      <c r="C1789" s="7" t="s">
        <v>6157</v>
      </c>
      <c r="D1789" s="7" t="s">
        <v>6168</v>
      </c>
      <c r="E1789" s="6" t="s">
        <v>18992</v>
      </c>
      <c r="K1789" s="6" t="str">
        <f t="shared" si="27"/>
        <v>Dérivés de la benzothiazépine</v>
      </c>
    </row>
    <row r="1790" spans="1:11" ht="12.75" customHeight="1" x14ac:dyDescent="0.15">
      <c r="A1790" s="6">
        <v>5</v>
      </c>
      <c r="B1790" s="7" t="s">
        <v>6169</v>
      </c>
      <c r="C1790" s="7" t="s">
        <v>6167</v>
      </c>
      <c r="D1790" s="7" t="s">
        <v>5855</v>
      </c>
      <c r="E1790" s="6" t="s">
        <v>18848</v>
      </c>
      <c r="K1790" s="6" t="str">
        <f t="shared" si="27"/>
        <v>Diltiazem</v>
      </c>
    </row>
    <row r="1791" spans="1:11" ht="12.75" customHeight="1" x14ac:dyDescent="0.15">
      <c r="A1791" s="6">
        <v>3</v>
      </c>
      <c r="B1791" s="7" t="s">
        <v>6170</v>
      </c>
      <c r="C1791" s="7" t="s">
        <v>6109</v>
      </c>
      <c r="D1791" s="7" t="s">
        <v>6171</v>
      </c>
      <c r="E1791" s="6" t="s">
        <v>18993</v>
      </c>
      <c r="K1791" s="6" t="str">
        <f t="shared" si="27"/>
        <v>Inhibiteurs calciques non sélectifs</v>
      </c>
    </row>
    <row r="1792" spans="1:11" ht="12.75" customHeight="1" x14ac:dyDescent="0.15">
      <c r="A1792" s="6">
        <v>4</v>
      </c>
      <c r="B1792" s="7" t="s">
        <v>6172</v>
      </c>
      <c r="C1792" s="7" t="s">
        <v>6170</v>
      </c>
      <c r="D1792" s="7" t="s">
        <v>6160</v>
      </c>
      <c r="E1792" s="6" t="s">
        <v>18989</v>
      </c>
      <c r="K1792" s="6" t="str">
        <f t="shared" si="27"/>
        <v>Dérivés de la phénylalkylamine</v>
      </c>
    </row>
    <row r="1793" spans="1:11" ht="12.75" customHeight="1" x14ac:dyDescent="0.15">
      <c r="A1793" s="6">
        <v>5</v>
      </c>
      <c r="B1793" s="7" t="s">
        <v>6173</v>
      </c>
      <c r="C1793" s="7" t="s">
        <v>6172</v>
      </c>
      <c r="D1793" s="7" t="s">
        <v>6174</v>
      </c>
      <c r="E1793" s="6" t="s">
        <v>18994</v>
      </c>
      <c r="K1793" s="6" t="str">
        <f t="shared" si="27"/>
        <v>Fendiline</v>
      </c>
    </row>
    <row r="1794" spans="1:11" ht="12.75" customHeight="1" x14ac:dyDescent="0.15">
      <c r="A1794" s="6">
        <v>5</v>
      </c>
      <c r="B1794" s="7" t="s">
        <v>6175</v>
      </c>
      <c r="C1794" s="7" t="s">
        <v>6172</v>
      </c>
      <c r="D1794" s="7" t="s">
        <v>6176</v>
      </c>
      <c r="E1794" s="6" t="s">
        <v>18995</v>
      </c>
      <c r="K1794" s="6" t="str">
        <f t="shared" si="27"/>
        <v>Bépridil</v>
      </c>
    </row>
    <row r="1795" spans="1:11" ht="12.75" customHeight="1" x14ac:dyDescent="0.15">
      <c r="A1795" s="6">
        <v>4</v>
      </c>
      <c r="B1795" s="7" t="s">
        <v>6177</v>
      </c>
      <c r="C1795" s="7" t="s">
        <v>6170</v>
      </c>
      <c r="D1795" s="7" t="s">
        <v>6178</v>
      </c>
      <c r="E1795" s="6" t="s">
        <v>18996</v>
      </c>
      <c r="K1795" s="6" t="str">
        <f t="shared" ref="K1795:K1858" si="28">UPPER(LEFT(E1795,1))&amp;RIGHT(E1795,LEN(E1795)-1)</f>
        <v>Autres inhibiteurs calciques non sélectifs</v>
      </c>
    </row>
    <row r="1796" spans="1:11" ht="12.75" customHeight="1" x14ac:dyDescent="0.15">
      <c r="A1796" s="6">
        <v>5</v>
      </c>
      <c r="B1796" s="7" t="s">
        <v>6179</v>
      </c>
      <c r="C1796" s="7" t="s">
        <v>6177</v>
      </c>
      <c r="D1796" s="7" t="s">
        <v>6180</v>
      </c>
      <c r="E1796" s="6" t="s">
        <v>18997</v>
      </c>
      <c r="K1796" s="6" t="str">
        <f t="shared" si="28"/>
        <v>Lidoflazine</v>
      </c>
    </row>
    <row r="1797" spans="1:11" ht="12.75" customHeight="1" x14ac:dyDescent="0.15">
      <c r="A1797" s="6">
        <v>5</v>
      </c>
      <c r="B1797" s="7" t="s">
        <v>6181</v>
      </c>
      <c r="C1797" s="7" t="s">
        <v>6177</v>
      </c>
      <c r="D1797" s="7" t="s">
        <v>6182</v>
      </c>
      <c r="E1797" s="6" t="s">
        <v>18998</v>
      </c>
      <c r="K1797" s="6" t="str">
        <f t="shared" si="28"/>
        <v>Perhexiline</v>
      </c>
    </row>
    <row r="1798" spans="1:11" ht="12.75" customHeight="1" x14ac:dyDescent="0.15">
      <c r="A1798" s="6">
        <v>3</v>
      </c>
      <c r="B1798" s="7" t="s">
        <v>6183</v>
      </c>
      <c r="C1798" s="7" t="s">
        <v>6109</v>
      </c>
      <c r="D1798" s="7" t="s">
        <v>6184</v>
      </c>
      <c r="E1798" s="6" t="s">
        <v>18999</v>
      </c>
      <c r="K1798" s="6" t="str">
        <f t="shared" si="28"/>
        <v>Inhibiteurs calciques et diurétiques</v>
      </c>
    </row>
    <row r="1799" spans="1:11" ht="12.75" customHeight="1" x14ac:dyDescent="0.15">
      <c r="A1799" s="6">
        <v>4</v>
      </c>
      <c r="B1799" s="7" t="s">
        <v>6185</v>
      </c>
      <c r="C1799" s="7" t="s">
        <v>6183</v>
      </c>
      <c r="D1799" s="7" t="s">
        <v>6186</v>
      </c>
      <c r="E1799" s="6" t="s">
        <v>18999</v>
      </c>
      <c r="K1799" s="6" t="str">
        <f t="shared" si="28"/>
        <v>Inhibiteurs calciques et diurétiques</v>
      </c>
    </row>
    <row r="1800" spans="1:11" ht="12.75" customHeight="1" x14ac:dyDescent="0.15">
      <c r="A1800" s="6">
        <v>5</v>
      </c>
      <c r="B1800" s="7" t="s">
        <v>6187</v>
      </c>
      <c r="C1800" s="7" t="s">
        <v>6185</v>
      </c>
      <c r="D1800" s="7" t="s">
        <v>6188</v>
      </c>
      <c r="E1800" s="6" t="s">
        <v>19000</v>
      </c>
      <c r="K1800" s="6" t="str">
        <f t="shared" si="28"/>
        <v>Nifédipine et diurétiques</v>
      </c>
    </row>
    <row r="1801" spans="1:11" ht="12.75" customHeight="1" x14ac:dyDescent="0.15">
      <c r="A1801" s="6">
        <v>5</v>
      </c>
      <c r="B1801" s="7" t="s">
        <v>6189</v>
      </c>
      <c r="C1801" s="7" t="s">
        <v>6185</v>
      </c>
      <c r="D1801" s="7" t="s">
        <v>6190</v>
      </c>
      <c r="E1801" s="6" t="s">
        <v>19001</v>
      </c>
      <c r="K1801" s="6" t="str">
        <f t="shared" si="28"/>
        <v>Amlodipine et diurétiques</v>
      </c>
    </row>
    <row r="1802" spans="1:11" ht="25.5" customHeight="1" x14ac:dyDescent="0.15">
      <c r="A1802" s="6">
        <v>2</v>
      </c>
      <c r="B1802" s="7" t="s">
        <v>6191</v>
      </c>
      <c r="C1802" s="7" t="s">
        <v>4968</v>
      </c>
      <c r="D1802" s="7" t="s">
        <v>6192</v>
      </c>
      <c r="E1802" s="6" t="s">
        <v>19002</v>
      </c>
      <c r="K1802" s="6" t="str">
        <f t="shared" si="28"/>
        <v>Médicaments agissant sur le système rénine-angiotensine</v>
      </c>
    </row>
    <row r="1803" spans="1:11" ht="12.75" customHeight="1" x14ac:dyDescent="0.15">
      <c r="A1803" s="6">
        <v>3</v>
      </c>
      <c r="B1803" s="7" t="s">
        <v>6193</v>
      </c>
      <c r="C1803" s="7" t="s">
        <v>6191</v>
      </c>
      <c r="D1803" s="7" t="s">
        <v>6194</v>
      </c>
      <c r="E1803" s="6" t="s">
        <v>19003</v>
      </c>
      <c r="K1803" s="6" t="str">
        <f t="shared" si="28"/>
        <v>Inhibiteurs de l'enzyme de conversion (IEC) non associés</v>
      </c>
    </row>
    <row r="1804" spans="1:11" ht="12.75" customHeight="1" x14ac:dyDescent="0.15">
      <c r="A1804" s="6">
        <v>4</v>
      </c>
      <c r="B1804" s="7" t="s">
        <v>6195</v>
      </c>
      <c r="C1804" s="7" t="s">
        <v>6193</v>
      </c>
      <c r="D1804" s="7" t="s">
        <v>6196</v>
      </c>
      <c r="E1804" s="6" t="s">
        <v>19003</v>
      </c>
      <c r="K1804" s="6" t="str">
        <f t="shared" si="28"/>
        <v>Inhibiteurs de l'enzyme de conversion (IEC) non associés</v>
      </c>
    </row>
    <row r="1805" spans="1:11" ht="12.75" customHeight="1" x14ac:dyDescent="0.15">
      <c r="A1805" s="6">
        <v>5</v>
      </c>
      <c r="B1805" s="7" t="s">
        <v>6197</v>
      </c>
      <c r="C1805" s="7" t="s">
        <v>6195</v>
      </c>
      <c r="D1805" s="7" t="s">
        <v>6198</v>
      </c>
      <c r="E1805" s="6" t="s">
        <v>2340</v>
      </c>
      <c r="K1805" s="6" t="str">
        <f t="shared" si="28"/>
        <v>Captopril</v>
      </c>
    </row>
    <row r="1806" spans="1:11" ht="12.75" customHeight="1" x14ac:dyDescent="0.15">
      <c r="A1806" s="6">
        <v>5</v>
      </c>
      <c r="B1806" s="7" t="s">
        <v>6199</v>
      </c>
      <c r="C1806" s="7" t="s">
        <v>6195</v>
      </c>
      <c r="D1806" s="7" t="s">
        <v>6200</v>
      </c>
      <c r="E1806" s="6" t="s">
        <v>19004</v>
      </c>
      <c r="K1806" s="6" t="str">
        <f t="shared" si="28"/>
        <v>Énalapril</v>
      </c>
    </row>
    <row r="1807" spans="1:11" ht="12.75" customHeight="1" x14ac:dyDescent="0.15">
      <c r="A1807" s="6">
        <v>5</v>
      </c>
      <c r="B1807" s="7" t="s">
        <v>6201</v>
      </c>
      <c r="C1807" s="7" t="s">
        <v>6195</v>
      </c>
      <c r="D1807" s="7" t="s">
        <v>6202</v>
      </c>
      <c r="E1807" s="6" t="s">
        <v>19005</v>
      </c>
      <c r="K1807" s="6" t="str">
        <f t="shared" si="28"/>
        <v>Lisinopril</v>
      </c>
    </row>
    <row r="1808" spans="1:11" ht="12.75" customHeight="1" x14ac:dyDescent="0.15">
      <c r="A1808" s="6">
        <v>5</v>
      </c>
      <c r="B1808" s="7" t="s">
        <v>6203</v>
      </c>
      <c r="C1808" s="7" t="s">
        <v>6195</v>
      </c>
      <c r="D1808" s="7" t="s">
        <v>6204</v>
      </c>
      <c r="E1808" s="6" t="s">
        <v>19006</v>
      </c>
      <c r="K1808" s="6" t="str">
        <f t="shared" si="28"/>
        <v>Périndopril</v>
      </c>
    </row>
    <row r="1809" spans="1:11" ht="12.75" customHeight="1" x14ac:dyDescent="0.15">
      <c r="A1809" s="6">
        <v>5</v>
      </c>
      <c r="B1809" s="7" t="s">
        <v>6205</v>
      </c>
      <c r="C1809" s="7" t="s">
        <v>6195</v>
      </c>
      <c r="D1809" s="7" t="s">
        <v>6206</v>
      </c>
      <c r="E1809" s="6" t="s">
        <v>19007</v>
      </c>
      <c r="K1809" s="6" t="str">
        <f t="shared" si="28"/>
        <v>Ramipril</v>
      </c>
    </row>
    <row r="1810" spans="1:11" ht="12.75" customHeight="1" x14ac:dyDescent="0.15">
      <c r="A1810" s="6">
        <v>5</v>
      </c>
      <c r="B1810" s="7" t="s">
        <v>6207</v>
      </c>
      <c r="C1810" s="7" t="s">
        <v>6195</v>
      </c>
      <c r="D1810" s="7" t="s">
        <v>6208</v>
      </c>
      <c r="E1810" s="6" t="s">
        <v>19008</v>
      </c>
      <c r="K1810" s="6" t="str">
        <f t="shared" si="28"/>
        <v>Quinapril</v>
      </c>
    </row>
    <row r="1811" spans="1:11" ht="12.75" customHeight="1" x14ac:dyDescent="0.15">
      <c r="A1811" s="6">
        <v>5</v>
      </c>
      <c r="B1811" s="7" t="s">
        <v>6209</v>
      </c>
      <c r="C1811" s="7" t="s">
        <v>6195</v>
      </c>
      <c r="D1811" s="7" t="s">
        <v>6210</v>
      </c>
      <c r="E1811" s="6" t="s">
        <v>19009</v>
      </c>
      <c r="K1811" s="6" t="str">
        <f t="shared" si="28"/>
        <v>Bénazépril</v>
      </c>
    </row>
    <row r="1812" spans="1:11" ht="12.75" customHeight="1" x14ac:dyDescent="0.15">
      <c r="A1812" s="6">
        <v>5</v>
      </c>
      <c r="B1812" s="7" t="s">
        <v>6211</v>
      </c>
      <c r="C1812" s="7" t="s">
        <v>6195</v>
      </c>
      <c r="D1812" s="7" t="s">
        <v>6212</v>
      </c>
      <c r="E1812" s="6" t="s">
        <v>19010</v>
      </c>
      <c r="K1812" s="6" t="str">
        <f t="shared" si="28"/>
        <v>Cilazapril</v>
      </c>
    </row>
    <row r="1813" spans="1:11" ht="12.75" customHeight="1" x14ac:dyDescent="0.15">
      <c r="A1813" s="6">
        <v>5</v>
      </c>
      <c r="B1813" s="7" t="s">
        <v>6213</v>
      </c>
      <c r="C1813" s="7" t="s">
        <v>6195</v>
      </c>
      <c r="D1813" s="7" t="s">
        <v>6214</v>
      </c>
      <c r="E1813" s="6" t="s">
        <v>19011</v>
      </c>
      <c r="K1813" s="6" t="str">
        <f t="shared" si="28"/>
        <v>Fosinopril</v>
      </c>
    </row>
    <row r="1814" spans="1:11" ht="12.75" customHeight="1" x14ac:dyDescent="0.15">
      <c r="A1814" s="6">
        <v>5</v>
      </c>
      <c r="B1814" s="7" t="s">
        <v>6215</v>
      </c>
      <c r="C1814" s="7" t="s">
        <v>6195</v>
      </c>
      <c r="D1814" s="7" t="s">
        <v>6216</v>
      </c>
      <c r="E1814" s="6" t="s">
        <v>19012</v>
      </c>
      <c r="K1814" s="6" t="str">
        <f t="shared" si="28"/>
        <v>Trandolapril</v>
      </c>
    </row>
    <row r="1815" spans="1:11" ht="12.75" customHeight="1" x14ac:dyDescent="0.15">
      <c r="A1815" s="6">
        <v>5</v>
      </c>
      <c r="B1815" s="7" t="s">
        <v>6217</v>
      </c>
      <c r="C1815" s="7" t="s">
        <v>6195</v>
      </c>
      <c r="D1815" s="7" t="s">
        <v>6218</v>
      </c>
      <c r="E1815" s="6" t="s">
        <v>19013</v>
      </c>
      <c r="K1815" s="6" t="str">
        <f t="shared" si="28"/>
        <v>Spirapril</v>
      </c>
    </row>
    <row r="1816" spans="1:11" ht="12.75" customHeight="1" x14ac:dyDescent="0.15">
      <c r="A1816" s="6">
        <v>5</v>
      </c>
      <c r="B1816" s="7" t="s">
        <v>6219</v>
      </c>
      <c r="C1816" s="7" t="s">
        <v>6195</v>
      </c>
      <c r="D1816" s="7" t="s">
        <v>6220</v>
      </c>
      <c r="E1816" s="6" t="s">
        <v>19014</v>
      </c>
      <c r="K1816" s="6" t="str">
        <f t="shared" si="28"/>
        <v>Délapril</v>
      </c>
    </row>
    <row r="1817" spans="1:11" ht="12.75" customHeight="1" x14ac:dyDescent="0.15">
      <c r="A1817" s="6">
        <v>5</v>
      </c>
      <c r="B1817" s="7" t="s">
        <v>6221</v>
      </c>
      <c r="C1817" s="7" t="s">
        <v>6195</v>
      </c>
      <c r="D1817" s="7" t="s">
        <v>6222</v>
      </c>
      <c r="E1817" s="6" t="s">
        <v>19015</v>
      </c>
      <c r="K1817" s="6" t="str">
        <f t="shared" si="28"/>
        <v>Moexipril</v>
      </c>
    </row>
    <row r="1818" spans="1:11" ht="12.75" customHeight="1" x14ac:dyDescent="0.15">
      <c r="A1818" s="6">
        <v>5</v>
      </c>
      <c r="B1818" s="7" t="s">
        <v>6223</v>
      </c>
      <c r="C1818" s="7" t="s">
        <v>6195</v>
      </c>
      <c r="D1818" s="7" t="s">
        <v>6224</v>
      </c>
      <c r="E1818" s="6" t="s">
        <v>19016</v>
      </c>
      <c r="K1818" s="6" t="str">
        <f t="shared" si="28"/>
        <v>Témocapril</v>
      </c>
    </row>
    <row r="1819" spans="1:11" ht="12.75" customHeight="1" x14ac:dyDescent="0.15">
      <c r="A1819" s="6">
        <v>5</v>
      </c>
      <c r="B1819" s="7" t="s">
        <v>6225</v>
      </c>
      <c r="C1819" s="7" t="s">
        <v>6195</v>
      </c>
      <c r="D1819" s="7" t="s">
        <v>6226</v>
      </c>
      <c r="E1819" s="6" t="s">
        <v>19017</v>
      </c>
      <c r="K1819" s="6" t="str">
        <f t="shared" si="28"/>
        <v>Zofénopril</v>
      </c>
    </row>
    <row r="1820" spans="1:11" ht="12.75" customHeight="1" x14ac:dyDescent="0.15">
      <c r="A1820" s="6">
        <v>5</v>
      </c>
      <c r="B1820" s="7" t="s">
        <v>6227</v>
      </c>
      <c r="C1820" s="7" t="s">
        <v>6195</v>
      </c>
      <c r="D1820" s="7" t="s">
        <v>6228</v>
      </c>
      <c r="E1820" s="6" t="s">
        <v>19018</v>
      </c>
      <c r="K1820" s="6" t="str">
        <f t="shared" si="28"/>
        <v>Imidapril</v>
      </c>
    </row>
    <row r="1821" spans="1:11" ht="12.75" customHeight="1" x14ac:dyDescent="0.15">
      <c r="A1821" s="6">
        <v>3</v>
      </c>
      <c r="B1821" s="7" t="s">
        <v>6229</v>
      </c>
      <c r="C1821" s="7" t="s">
        <v>6191</v>
      </c>
      <c r="D1821" s="7" t="s">
        <v>6230</v>
      </c>
      <c r="E1821" s="6" t="s">
        <v>19019</v>
      </c>
      <c r="K1821" s="6" t="str">
        <f t="shared" si="28"/>
        <v>Inhibiteurs de l'enzyme de conversion (IEC) en association</v>
      </c>
    </row>
    <row r="1822" spans="1:11" ht="12.75" customHeight="1" x14ac:dyDescent="0.15">
      <c r="A1822" s="6">
        <v>4</v>
      </c>
      <c r="B1822" s="7" t="s">
        <v>6231</v>
      </c>
      <c r="C1822" s="7" t="s">
        <v>6229</v>
      </c>
      <c r="D1822" s="7" t="s">
        <v>6232</v>
      </c>
      <c r="E1822" s="6" t="s">
        <v>19020</v>
      </c>
      <c r="K1822" s="6" t="str">
        <f t="shared" si="28"/>
        <v>Inhibiteurs de l'enzyme de conversion (IEC) et diurétiques</v>
      </c>
    </row>
    <row r="1823" spans="1:11" ht="12.75" customHeight="1" x14ac:dyDescent="0.15">
      <c r="A1823" s="6">
        <v>5</v>
      </c>
      <c r="B1823" s="7" t="s">
        <v>6233</v>
      </c>
      <c r="C1823" s="7" t="s">
        <v>6231</v>
      </c>
      <c r="D1823" s="7" t="s">
        <v>6234</v>
      </c>
      <c r="E1823" s="6" t="s">
        <v>19021</v>
      </c>
      <c r="K1823" s="6" t="str">
        <f t="shared" si="28"/>
        <v>Captopril et diurétiques</v>
      </c>
    </row>
    <row r="1824" spans="1:11" ht="12.75" customHeight="1" x14ac:dyDescent="0.15">
      <c r="A1824" s="6">
        <v>5</v>
      </c>
      <c r="B1824" s="7" t="s">
        <v>6235</v>
      </c>
      <c r="C1824" s="7" t="s">
        <v>6231</v>
      </c>
      <c r="D1824" s="7" t="s">
        <v>6236</v>
      </c>
      <c r="E1824" s="6" t="s">
        <v>19022</v>
      </c>
      <c r="K1824" s="6" t="str">
        <f t="shared" si="28"/>
        <v>Énalapril et diurétiques</v>
      </c>
    </row>
    <row r="1825" spans="1:11" ht="12.75" customHeight="1" x14ac:dyDescent="0.15">
      <c r="A1825" s="6">
        <v>5</v>
      </c>
      <c r="B1825" s="7" t="s">
        <v>6237</v>
      </c>
      <c r="C1825" s="7" t="s">
        <v>6231</v>
      </c>
      <c r="D1825" s="7" t="s">
        <v>6238</v>
      </c>
      <c r="E1825" s="6" t="s">
        <v>19023</v>
      </c>
      <c r="K1825" s="6" t="str">
        <f t="shared" si="28"/>
        <v>Lisinopril et diurétiques</v>
      </c>
    </row>
    <row r="1826" spans="1:11" ht="12.75" customHeight="1" x14ac:dyDescent="0.15">
      <c r="A1826" s="6">
        <v>5</v>
      </c>
      <c r="B1826" s="7" t="s">
        <v>6239</v>
      </c>
      <c r="C1826" s="7" t="s">
        <v>6231</v>
      </c>
      <c r="D1826" s="7" t="s">
        <v>6240</v>
      </c>
      <c r="E1826" s="6" t="s">
        <v>19024</v>
      </c>
      <c r="K1826" s="6" t="str">
        <f t="shared" si="28"/>
        <v>Périndopril et diurétiques</v>
      </c>
    </row>
    <row r="1827" spans="1:11" ht="12.75" customHeight="1" x14ac:dyDescent="0.15">
      <c r="A1827" s="6">
        <v>5</v>
      </c>
      <c r="B1827" s="7" t="s">
        <v>6241</v>
      </c>
      <c r="C1827" s="7" t="s">
        <v>6231</v>
      </c>
      <c r="D1827" s="7" t="s">
        <v>6242</v>
      </c>
      <c r="E1827" s="6" t="s">
        <v>19025</v>
      </c>
      <c r="K1827" s="6" t="str">
        <f t="shared" si="28"/>
        <v>Ramipril et diurétiques</v>
      </c>
    </row>
    <row r="1828" spans="1:11" ht="12.75" customHeight="1" x14ac:dyDescent="0.15">
      <c r="A1828" s="6">
        <v>5</v>
      </c>
      <c r="B1828" s="7" t="s">
        <v>6243</v>
      </c>
      <c r="C1828" s="7" t="s">
        <v>6231</v>
      </c>
      <c r="D1828" s="7" t="s">
        <v>6244</v>
      </c>
      <c r="E1828" s="6" t="s">
        <v>19026</v>
      </c>
      <c r="K1828" s="6" t="str">
        <f t="shared" si="28"/>
        <v>Quinapril et diurétiques</v>
      </c>
    </row>
    <row r="1829" spans="1:11" ht="12.75" customHeight="1" x14ac:dyDescent="0.15">
      <c r="A1829" s="6">
        <v>5</v>
      </c>
      <c r="B1829" s="7" t="s">
        <v>6245</v>
      </c>
      <c r="C1829" s="7" t="s">
        <v>6231</v>
      </c>
      <c r="D1829" s="7" t="s">
        <v>6246</v>
      </c>
      <c r="E1829" s="6" t="s">
        <v>19027</v>
      </c>
      <c r="K1829" s="6" t="str">
        <f t="shared" si="28"/>
        <v>Bénazépril et diurétiques</v>
      </c>
    </row>
    <row r="1830" spans="1:11" ht="12.75" customHeight="1" x14ac:dyDescent="0.15">
      <c r="A1830" s="6">
        <v>5</v>
      </c>
      <c r="B1830" s="7" t="s">
        <v>6247</v>
      </c>
      <c r="C1830" s="7" t="s">
        <v>6231</v>
      </c>
      <c r="D1830" s="7" t="s">
        <v>6248</v>
      </c>
      <c r="E1830" s="6" t="s">
        <v>19028</v>
      </c>
      <c r="K1830" s="6" t="str">
        <f t="shared" si="28"/>
        <v>Cilazapril et diurétiques</v>
      </c>
    </row>
    <row r="1831" spans="1:11" ht="12.75" customHeight="1" x14ac:dyDescent="0.15">
      <c r="A1831" s="6">
        <v>5</v>
      </c>
      <c r="B1831" s="7" t="s">
        <v>6249</v>
      </c>
      <c r="C1831" s="7" t="s">
        <v>6231</v>
      </c>
      <c r="D1831" s="7" t="s">
        <v>6250</v>
      </c>
      <c r="E1831" s="6" t="s">
        <v>19029</v>
      </c>
      <c r="K1831" s="6" t="str">
        <f t="shared" si="28"/>
        <v>Fosinopril et diurétiques</v>
      </c>
    </row>
    <row r="1832" spans="1:11" ht="12.75" customHeight="1" x14ac:dyDescent="0.15">
      <c r="A1832" s="6">
        <v>5</v>
      </c>
      <c r="B1832" s="7" t="s">
        <v>6251</v>
      </c>
      <c r="C1832" s="7" t="s">
        <v>6231</v>
      </c>
      <c r="D1832" s="7" t="s">
        <v>6252</v>
      </c>
      <c r="E1832" s="6" t="s">
        <v>19030</v>
      </c>
      <c r="K1832" s="6" t="str">
        <f t="shared" si="28"/>
        <v>Délapril et diurétiques</v>
      </c>
    </row>
    <row r="1833" spans="1:11" ht="12.75" customHeight="1" x14ac:dyDescent="0.15">
      <c r="A1833" s="6">
        <v>5</v>
      </c>
      <c r="B1833" s="7" t="s">
        <v>6253</v>
      </c>
      <c r="C1833" s="7" t="s">
        <v>6231</v>
      </c>
      <c r="D1833" s="7" t="s">
        <v>6254</v>
      </c>
      <c r="E1833" s="6" t="s">
        <v>19031</v>
      </c>
      <c r="K1833" s="6" t="str">
        <f t="shared" si="28"/>
        <v>Moexipril et diurétiques</v>
      </c>
    </row>
    <row r="1834" spans="1:11" ht="12.75" customHeight="1" x14ac:dyDescent="0.15">
      <c r="A1834" s="6">
        <v>5</v>
      </c>
      <c r="B1834" s="7" t="s">
        <v>6255</v>
      </c>
      <c r="C1834" s="7" t="s">
        <v>6231</v>
      </c>
      <c r="D1834" s="7" t="s">
        <v>6256</v>
      </c>
      <c r="E1834" s="6" t="s">
        <v>19032</v>
      </c>
      <c r="K1834" s="6" t="str">
        <f t="shared" si="28"/>
        <v>Zofénopril et diurétiques</v>
      </c>
    </row>
    <row r="1835" spans="1:11" ht="25.5" customHeight="1" x14ac:dyDescent="0.15">
      <c r="A1835" s="6">
        <v>4</v>
      </c>
      <c r="B1835" s="7" t="s">
        <v>6257</v>
      </c>
      <c r="C1835" s="7" t="s">
        <v>6229</v>
      </c>
      <c r="D1835" s="7" t="s">
        <v>6258</v>
      </c>
      <c r="E1835" s="6" t="s">
        <v>19033</v>
      </c>
      <c r="K1835" s="6" t="str">
        <f t="shared" si="28"/>
        <v>Inhibiteurs de l'enzyme de conversion (IEC) et inhibiteurs calciques</v>
      </c>
    </row>
    <row r="1836" spans="1:11" ht="12.75" customHeight="1" x14ac:dyDescent="0.15">
      <c r="A1836" s="6">
        <v>5</v>
      </c>
      <c r="B1836" s="7" t="s">
        <v>6259</v>
      </c>
      <c r="C1836" s="7" t="s">
        <v>6257</v>
      </c>
      <c r="D1836" s="7" t="s">
        <v>6260</v>
      </c>
      <c r="E1836" s="6" t="s">
        <v>19034</v>
      </c>
      <c r="K1836" s="6" t="str">
        <f t="shared" si="28"/>
        <v>Énalapril et lercanidipine</v>
      </c>
    </row>
    <row r="1837" spans="1:11" ht="12.75" customHeight="1" x14ac:dyDescent="0.15">
      <c r="A1837" s="6">
        <v>5</v>
      </c>
      <c r="B1837" s="7" t="s">
        <v>6261</v>
      </c>
      <c r="C1837" s="7" t="s">
        <v>6257</v>
      </c>
      <c r="D1837" s="7" t="s">
        <v>6262</v>
      </c>
      <c r="E1837" s="6" t="s">
        <v>19035</v>
      </c>
      <c r="K1837" s="6" t="str">
        <f t="shared" si="28"/>
        <v>Lisinopril et amlodipine</v>
      </c>
    </row>
    <row r="1838" spans="1:11" ht="12.75" customHeight="1" x14ac:dyDescent="0.15">
      <c r="A1838" s="6">
        <v>5</v>
      </c>
      <c r="B1838" s="7" t="s">
        <v>6263</v>
      </c>
      <c r="C1838" s="7" t="s">
        <v>6257</v>
      </c>
      <c r="D1838" s="7" t="s">
        <v>6264</v>
      </c>
      <c r="E1838" s="6" t="s">
        <v>19036</v>
      </c>
      <c r="K1838" s="6" t="str">
        <f t="shared" si="28"/>
        <v>Périndopril et amlodipine</v>
      </c>
    </row>
    <row r="1839" spans="1:11" ht="12.75" customHeight="1" x14ac:dyDescent="0.15">
      <c r="A1839" s="6">
        <v>5</v>
      </c>
      <c r="B1839" s="7" t="s">
        <v>6265</v>
      </c>
      <c r="C1839" s="7" t="s">
        <v>6257</v>
      </c>
      <c r="D1839" s="7" t="s">
        <v>6266</v>
      </c>
      <c r="E1839" s="6" t="s">
        <v>19037</v>
      </c>
      <c r="K1839" s="6" t="str">
        <f t="shared" si="28"/>
        <v>Ramipril et félodipine</v>
      </c>
    </row>
    <row r="1840" spans="1:11" ht="12.75" customHeight="1" x14ac:dyDescent="0.15">
      <c r="A1840" s="6">
        <v>5</v>
      </c>
      <c r="B1840" s="7" t="s">
        <v>6267</v>
      </c>
      <c r="C1840" s="7" t="s">
        <v>6257</v>
      </c>
      <c r="D1840" s="7" t="s">
        <v>6268</v>
      </c>
      <c r="E1840" s="6" t="s">
        <v>19038</v>
      </c>
      <c r="K1840" s="6" t="str">
        <f t="shared" si="28"/>
        <v>Énalapril et nitrendipine</v>
      </c>
    </row>
    <row r="1841" spans="1:11" ht="12.75" customHeight="1" x14ac:dyDescent="0.15">
      <c r="A1841" s="6">
        <v>5</v>
      </c>
      <c r="B1841" s="7" t="s">
        <v>6269</v>
      </c>
      <c r="C1841" s="7" t="s">
        <v>6257</v>
      </c>
      <c r="D1841" s="7" t="s">
        <v>6270</v>
      </c>
      <c r="E1841" s="6" t="s">
        <v>19039</v>
      </c>
      <c r="K1841" s="6" t="str">
        <f t="shared" si="28"/>
        <v>Ramipril et amlodipine</v>
      </c>
    </row>
    <row r="1842" spans="1:11" ht="12.75" customHeight="1" x14ac:dyDescent="0.15">
      <c r="A1842" s="6">
        <v>5</v>
      </c>
      <c r="B1842" s="7" t="s">
        <v>6271</v>
      </c>
      <c r="C1842" s="7" t="s">
        <v>6257</v>
      </c>
      <c r="D1842" s="7" t="s">
        <v>6272</v>
      </c>
      <c r="E1842" s="6" t="s">
        <v>19040</v>
      </c>
      <c r="K1842" s="6" t="str">
        <f t="shared" si="28"/>
        <v>Trandolapril et vérapamil</v>
      </c>
    </row>
    <row r="1843" spans="1:11" ht="12.75" customHeight="1" x14ac:dyDescent="0.15">
      <c r="A1843" s="6">
        <v>5</v>
      </c>
      <c r="B1843" s="7" t="s">
        <v>6273</v>
      </c>
      <c r="C1843" s="7" t="s">
        <v>6257</v>
      </c>
      <c r="D1843" s="7" t="s">
        <v>6274</v>
      </c>
      <c r="E1843" s="6" t="s">
        <v>19041</v>
      </c>
      <c r="K1843" s="6" t="str">
        <f t="shared" si="28"/>
        <v>Délapril et manidipine</v>
      </c>
    </row>
    <row r="1844" spans="1:11" ht="12.75" customHeight="1" x14ac:dyDescent="0.15">
      <c r="A1844" s="6">
        <v>5</v>
      </c>
      <c r="B1844" s="7" t="s">
        <v>6275</v>
      </c>
      <c r="C1844" s="7" t="s">
        <v>6257</v>
      </c>
      <c r="D1844" s="12" t="s">
        <v>6276</v>
      </c>
      <c r="E1844" s="12" t="s">
        <v>19042</v>
      </c>
      <c r="F1844" s="6" t="s">
        <v>2758</v>
      </c>
      <c r="G1844" s="9">
        <v>44953</v>
      </c>
      <c r="K1844" s="6" t="str">
        <f t="shared" si="28"/>
        <v xml:space="preserve">Bénazépril et amlodipine </v>
      </c>
    </row>
    <row r="1845" spans="1:11" ht="12.75" customHeight="1" x14ac:dyDescent="0.15">
      <c r="A1845" s="6">
        <v>4</v>
      </c>
      <c r="B1845" s="7" t="s">
        <v>6277</v>
      </c>
      <c r="C1845" s="7" t="s">
        <v>6229</v>
      </c>
      <c r="D1845" s="7" t="s">
        <v>6278</v>
      </c>
      <c r="E1845" s="6" t="s">
        <v>19043</v>
      </c>
      <c r="K1845" s="6" t="str">
        <f t="shared" si="28"/>
        <v>Inhibiteurs de l'enzyme de conversion, autres associations</v>
      </c>
    </row>
    <row r="1846" spans="1:11" ht="12.75" customHeight="1" x14ac:dyDescent="0.15">
      <c r="A1846" s="6">
        <v>5</v>
      </c>
      <c r="B1846" s="7" t="s">
        <v>6279</v>
      </c>
      <c r="C1846" s="7" t="s">
        <v>6277</v>
      </c>
      <c r="D1846" s="7" t="s">
        <v>6280</v>
      </c>
      <c r="E1846" s="6" t="s">
        <v>19044</v>
      </c>
      <c r="K1846" s="6" t="str">
        <f t="shared" si="28"/>
        <v>Périndopril, amlodipine et indapamide</v>
      </c>
    </row>
    <row r="1847" spans="1:11" ht="12.75" customHeight="1" x14ac:dyDescent="0.15">
      <c r="A1847" s="6">
        <v>5</v>
      </c>
      <c r="B1847" s="7" t="s">
        <v>6281</v>
      </c>
      <c r="C1847" s="7" t="s">
        <v>6277</v>
      </c>
      <c r="D1847" s="7" t="s">
        <v>6282</v>
      </c>
      <c r="E1847" s="6" t="s">
        <v>19045</v>
      </c>
      <c r="K1847" s="6" t="str">
        <f t="shared" si="28"/>
        <v>Périndopril et bisoprolol</v>
      </c>
    </row>
    <row r="1848" spans="1:11" ht="12.75" customHeight="1" x14ac:dyDescent="0.15">
      <c r="A1848" s="6">
        <v>5</v>
      </c>
      <c r="B1848" s="7" t="s">
        <v>6283</v>
      </c>
      <c r="C1848" s="7" t="s">
        <v>6277</v>
      </c>
      <c r="D1848" s="7" t="s">
        <v>6284</v>
      </c>
      <c r="E1848" s="6" t="s">
        <v>19046</v>
      </c>
      <c r="K1848" s="6" t="str">
        <f t="shared" si="28"/>
        <v>Ramipril, amlodipine et hydrochlorothiazide</v>
      </c>
    </row>
    <row r="1849" spans="1:11" ht="12.75" customHeight="1" x14ac:dyDescent="0.15">
      <c r="A1849" s="6">
        <v>5</v>
      </c>
      <c r="B1849" s="7" t="s">
        <v>6285</v>
      </c>
      <c r="C1849" s="7" t="s">
        <v>6277</v>
      </c>
      <c r="D1849" s="7" t="s">
        <v>6286</v>
      </c>
      <c r="E1849" s="6" t="s">
        <v>19047</v>
      </c>
      <c r="K1849" s="6" t="str">
        <f t="shared" si="28"/>
        <v>Périndopril, bisoprolol et amlodipine</v>
      </c>
    </row>
    <row r="1850" spans="1:11" ht="12.75" customHeight="1" x14ac:dyDescent="0.15">
      <c r="A1850" s="6">
        <v>5</v>
      </c>
      <c r="B1850" s="7" t="s">
        <v>6287</v>
      </c>
      <c r="C1850" s="7" t="s">
        <v>6277</v>
      </c>
      <c r="D1850" s="7" t="s">
        <v>6288</v>
      </c>
      <c r="E1850" s="6" t="s">
        <v>19048</v>
      </c>
      <c r="K1850" s="6" t="str">
        <f t="shared" si="28"/>
        <v>Ramipril et bisoprolol</v>
      </c>
    </row>
    <row r="1851" spans="1:11" ht="12.75" customHeight="1" x14ac:dyDescent="0.2">
      <c r="A1851" s="6">
        <v>5</v>
      </c>
      <c r="B1851" s="7" t="s">
        <v>6289</v>
      </c>
      <c r="C1851" s="7" t="s">
        <v>6277</v>
      </c>
      <c r="D1851" t="s">
        <v>6290</v>
      </c>
      <c r="E1851" t="s">
        <v>19049</v>
      </c>
      <c r="F1851" s="6" t="s">
        <v>2763</v>
      </c>
      <c r="G1851" s="9">
        <v>45314</v>
      </c>
      <c r="K1851" s="6" t="str">
        <f t="shared" si="28"/>
        <v>Périndopril, bisoprolol, amlodipine et indapamide</v>
      </c>
    </row>
    <row r="1852" spans="1:11" ht="12.75" customHeight="1" x14ac:dyDescent="0.2">
      <c r="A1852" s="6">
        <v>5</v>
      </c>
      <c r="B1852" s="7" t="s">
        <v>6291</v>
      </c>
      <c r="C1852" s="7" t="s">
        <v>6277</v>
      </c>
      <c r="D1852" t="s">
        <v>6292</v>
      </c>
      <c r="E1852" t="s">
        <v>19050</v>
      </c>
      <c r="F1852" s="6" t="s">
        <v>2763</v>
      </c>
      <c r="G1852" s="9">
        <v>45314</v>
      </c>
      <c r="K1852" s="6" t="str">
        <f t="shared" si="28"/>
        <v>Zofénopril et nébivolol</v>
      </c>
    </row>
    <row r="1853" spans="1:11" ht="25.5" customHeight="1" x14ac:dyDescent="0.15">
      <c r="A1853" s="6">
        <v>3</v>
      </c>
      <c r="B1853" s="7" t="s">
        <v>6293</v>
      </c>
      <c r="C1853" s="7" t="s">
        <v>6191</v>
      </c>
      <c r="D1853" s="7" t="s">
        <v>6294</v>
      </c>
      <c r="E1853" s="6" t="s">
        <v>19051</v>
      </c>
      <c r="K1853" s="6" t="str">
        <f t="shared" si="28"/>
        <v>Antagonistes des récepteurs de l'angiotensine II (ARA) non associés</v>
      </c>
    </row>
    <row r="1854" spans="1:11" ht="25.5" customHeight="1" x14ac:dyDescent="0.15">
      <c r="A1854" s="6">
        <v>4</v>
      </c>
      <c r="B1854" s="7" t="s">
        <v>6295</v>
      </c>
      <c r="C1854" s="7" t="s">
        <v>6293</v>
      </c>
      <c r="D1854" s="7" t="s">
        <v>6296</v>
      </c>
      <c r="E1854" s="6" t="s">
        <v>19051</v>
      </c>
      <c r="K1854" s="6" t="str">
        <f t="shared" si="28"/>
        <v>Antagonistes des récepteurs de l'angiotensine II (ARA) non associés</v>
      </c>
    </row>
    <row r="1855" spans="1:11" ht="12.75" customHeight="1" x14ac:dyDescent="0.15">
      <c r="A1855" s="6">
        <v>5</v>
      </c>
      <c r="B1855" s="7" t="s">
        <v>6297</v>
      </c>
      <c r="C1855" s="7" t="s">
        <v>6295</v>
      </c>
      <c r="D1855" s="7" t="s">
        <v>6298</v>
      </c>
      <c r="E1855" s="6" t="s">
        <v>19052</v>
      </c>
      <c r="K1855" s="6" t="str">
        <f t="shared" si="28"/>
        <v>Losartan</v>
      </c>
    </row>
    <row r="1856" spans="1:11" ht="12.75" customHeight="1" x14ac:dyDescent="0.15">
      <c r="A1856" s="6">
        <v>5</v>
      </c>
      <c r="B1856" s="7" t="s">
        <v>6299</v>
      </c>
      <c r="C1856" s="7" t="s">
        <v>6295</v>
      </c>
      <c r="D1856" s="7" t="s">
        <v>6300</v>
      </c>
      <c r="E1856" s="6" t="s">
        <v>19053</v>
      </c>
      <c r="K1856" s="6" t="str">
        <f t="shared" si="28"/>
        <v>Éprosartan</v>
      </c>
    </row>
    <row r="1857" spans="1:11" ht="12.75" customHeight="1" x14ac:dyDescent="0.15">
      <c r="A1857" s="6">
        <v>5</v>
      </c>
      <c r="B1857" s="7" t="s">
        <v>6301</v>
      </c>
      <c r="C1857" s="7" t="s">
        <v>6295</v>
      </c>
      <c r="D1857" s="7" t="s">
        <v>6302</v>
      </c>
      <c r="E1857" s="6" t="s">
        <v>2189</v>
      </c>
      <c r="K1857" s="6" t="str">
        <f t="shared" si="28"/>
        <v>Valsartan</v>
      </c>
    </row>
    <row r="1858" spans="1:11" ht="12.75" customHeight="1" x14ac:dyDescent="0.15">
      <c r="A1858" s="6">
        <v>5</v>
      </c>
      <c r="B1858" s="7" t="s">
        <v>6303</v>
      </c>
      <c r="C1858" s="7" t="s">
        <v>6295</v>
      </c>
      <c r="D1858" s="7" t="s">
        <v>6304</v>
      </c>
      <c r="E1858" s="6" t="s">
        <v>19054</v>
      </c>
      <c r="K1858" s="6" t="str">
        <f t="shared" si="28"/>
        <v>Irbésartan</v>
      </c>
    </row>
    <row r="1859" spans="1:11" ht="12.75" customHeight="1" x14ac:dyDescent="0.15">
      <c r="A1859" s="6">
        <v>5</v>
      </c>
      <c r="B1859" s="7" t="s">
        <v>6305</v>
      </c>
      <c r="C1859" s="7" t="s">
        <v>6295</v>
      </c>
      <c r="D1859" s="7" t="s">
        <v>6306</v>
      </c>
      <c r="E1859" s="6" t="s">
        <v>19055</v>
      </c>
      <c r="K1859" s="6" t="str">
        <f t="shared" ref="K1859:K1922" si="29">UPPER(LEFT(E1859,1))&amp;RIGHT(E1859,LEN(E1859)-1)</f>
        <v>Tasosartan</v>
      </c>
    </row>
    <row r="1860" spans="1:11" ht="12.75" customHeight="1" x14ac:dyDescent="0.15">
      <c r="A1860" s="6">
        <v>5</v>
      </c>
      <c r="B1860" s="7" t="s">
        <v>6307</v>
      </c>
      <c r="C1860" s="7" t="s">
        <v>6295</v>
      </c>
      <c r="D1860" s="7" t="s">
        <v>6308</v>
      </c>
      <c r="E1860" s="6" t="s">
        <v>19056</v>
      </c>
      <c r="K1860" s="6" t="str">
        <f t="shared" si="29"/>
        <v>Candésartan</v>
      </c>
    </row>
    <row r="1861" spans="1:11" ht="12.75" customHeight="1" x14ac:dyDescent="0.15">
      <c r="A1861" s="6">
        <v>5</v>
      </c>
      <c r="B1861" s="7" t="s">
        <v>6309</v>
      </c>
      <c r="C1861" s="7" t="s">
        <v>6295</v>
      </c>
      <c r="D1861" s="7" t="s">
        <v>6310</v>
      </c>
      <c r="E1861" s="6" t="s">
        <v>19057</v>
      </c>
      <c r="K1861" s="6" t="str">
        <f t="shared" si="29"/>
        <v>Telmisartan</v>
      </c>
    </row>
    <row r="1862" spans="1:11" ht="12.75" customHeight="1" x14ac:dyDescent="0.15">
      <c r="A1862" s="6">
        <v>5</v>
      </c>
      <c r="B1862" s="7" t="s">
        <v>6311</v>
      </c>
      <c r="C1862" s="7" t="s">
        <v>6295</v>
      </c>
      <c r="D1862" s="7" t="s">
        <v>6312</v>
      </c>
      <c r="E1862" s="6" t="s">
        <v>19058</v>
      </c>
      <c r="K1862" s="6" t="str">
        <f t="shared" si="29"/>
        <v>Olmésartan médoxomil</v>
      </c>
    </row>
    <row r="1863" spans="1:11" ht="12.75" customHeight="1" x14ac:dyDescent="0.15">
      <c r="A1863" s="6">
        <v>5</v>
      </c>
      <c r="B1863" s="7" t="s">
        <v>6313</v>
      </c>
      <c r="C1863" s="7" t="s">
        <v>6295</v>
      </c>
      <c r="D1863" s="7" t="s">
        <v>6314</v>
      </c>
      <c r="E1863" s="6" t="s">
        <v>19059</v>
      </c>
      <c r="K1863" s="6" t="str">
        <f t="shared" si="29"/>
        <v>Azilsartan médoxomil</v>
      </c>
    </row>
    <row r="1864" spans="1:11" ht="12.75" customHeight="1" x14ac:dyDescent="0.15">
      <c r="A1864" s="6">
        <v>5</v>
      </c>
      <c r="B1864" s="7" t="s">
        <v>6315</v>
      </c>
      <c r="C1864" s="7" t="s">
        <v>6295</v>
      </c>
      <c r="D1864" s="7" t="s">
        <v>6316</v>
      </c>
      <c r="E1864" s="6" t="s">
        <v>19060</v>
      </c>
      <c r="K1864" s="6" t="str">
        <f t="shared" si="29"/>
        <v>Fimasartan</v>
      </c>
    </row>
    <row r="1865" spans="1:11" ht="25.5" customHeight="1" x14ac:dyDescent="0.15">
      <c r="A1865" s="6">
        <v>3</v>
      </c>
      <c r="B1865" s="7" t="s">
        <v>6317</v>
      </c>
      <c r="C1865" s="7" t="s">
        <v>6191</v>
      </c>
      <c r="D1865" s="7" t="s">
        <v>6318</v>
      </c>
      <c r="E1865" s="6" t="s">
        <v>19061</v>
      </c>
      <c r="K1865" s="6" t="str">
        <f t="shared" si="29"/>
        <v>Antagonistes des récepteurs de l'angiotensine II (ARA) en association</v>
      </c>
    </row>
    <row r="1866" spans="1:11" ht="25.5" customHeight="1" x14ac:dyDescent="0.15">
      <c r="A1866" s="6">
        <v>4</v>
      </c>
      <c r="B1866" s="7" t="s">
        <v>6319</v>
      </c>
      <c r="C1866" s="7" t="s">
        <v>6317</v>
      </c>
      <c r="D1866" s="7" t="s">
        <v>6320</v>
      </c>
      <c r="E1866" s="6" t="s">
        <v>19062</v>
      </c>
      <c r="K1866" s="6" t="str">
        <f t="shared" si="29"/>
        <v>Antagonistes des récepteurs de l'angiotensine II (ARA) et diurétiques</v>
      </c>
    </row>
    <row r="1867" spans="1:11" ht="12.75" customHeight="1" x14ac:dyDescent="0.15">
      <c r="A1867" s="6">
        <v>5</v>
      </c>
      <c r="B1867" s="7" t="s">
        <v>6321</v>
      </c>
      <c r="C1867" s="7" t="s">
        <v>6319</v>
      </c>
      <c r="D1867" s="7" t="s">
        <v>6322</v>
      </c>
      <c r="E1867" s="6" t="s">
        <v>19063</v>
      </c>
      <c r="K1867" s="6" t="str">
        <f t="shared" si="29"/>
        <v>Losartan et diurétiques</v>
      </c>
    </row>
    <row r="1868" spans="1:11" ht="12.75" customHeight="1" x14ac:dyDescent="0.15">
      <c r="A1868" s="6">
        <v>5</v>
      </c>
      <c r="B1868" s="7" t="s">
        <v>6323</v>
      </c>
      <c r="C1868" s="7" t="s">
        <v>6319</v>
      </c>
      <c r="D1868" s="7" t="s">
        <v>6324</v>
      </c>
      <c r="E1868" s="6" t="s">
        <v>19064</v>
      </c>
      <c r="K1868" s="6" t="str">
        <f t="shared" si="29"/>
        <v>Éprosartan et diurétiques</v>
      </c>
    </row>
    <row r="1869" spans="1:11" ht="12.75" customHeight="1" x14ac:dyDescent="0.15">
      <c r="A1869" s="6">
        <v>5</v>
      </c>
      <c r="B1869" s="7" t="s">
        <v>6325</v>
      </c>
      <c r="C1869" s="7" t="s">
        <v>6319</v>
      </c>
      <c r="D1869" s="7" t="s">
        <v>6326</v>
      </c>
      <c r="E1869" s="6" t="s">
        <v>19065</v>
      </c>
      <c r="K1869" s="6" t="str">
        <f t="shared" si="29"/>
        <v>Valsartan et diurétiques</v>
      </c>
    </row>
    <row r="1870" spans="1:11" ht="12.75" customHeight="1" x14ac:dyDescent="0.15">
      <c r="A1870" s="6">
        <v>5</v>
      </c>
      <c r="B1870" s="7" t="s">
        <v>6327</v>
      </c>
      <c r="C1870" s="7" t="s">
        <v>6319</v>
      </c>
      <c r="D1870" s="7" t="s">
        <v>6328</v>
      </c>
      <c r="E1870" s="6" t="s">
        <v>19066</v>
      </c>
      <c r="K1870" s="6" t="str">
        <f t="shared" si="29"/>
        <v>Irbésartan et diurétiques</v>
      </c>
    </row>
    <row r="1871" spans="1:11" ht="12.75" customHeight="1" x14ac:dyDescent="0.15">
      <c r="A1871" s="6">
        <v>5</v>
      </c>
      <c r="B1871" s="7" t="s">
        <v>6329</v>
      </c>
      <c r="C1871" s="7" t="s">
        <v>6319</v>
      </c>
      <c r="D1871" s="7" t="s">
        <v>6330</v>
      </c>
      <c r="E1871" s="6" t="s">
        <v>19067</v>
      </c>
      <c r="K1871" s="6" t="str">
        <f t="shared" si="29"/>
        <v>Candésartan et diurétiques</v>
      </c>
    </row>
    <row r="1872" spans="1:11" ht="12.75" customHeight="1" x14ac:dyDescent="0.15">
      <c r="A1872" s="6">
        <v>5</v>
      </c>
      <c r="B1872" s="7" t="s">
        <v>6331</v>
      </c>
      <c r="C1872" s="7" t="s">
        <v>6319</v>
      </c>
      <c r="D1872" s="7" t="s">
        <v>6332</v>
      </c>
      <c r="E1872" s="6" t="s">
        <v>19068</v>
      </c>
      <c r="K1872" s="6" t="str">
        <f t="shared" si="29"/>
        <v>Telmisartan et diurétiques</v>
      </c>
    </row>
    <row r="1873" spans="1:11" ht="12.75" customHeight="1" x14ac:dyDescent="0.15">
      <c r="A1873" s="6">
        <v>5</v>
      </c>
      <c r="B1873" s="7" t="s">
        <v>6333</v>
      </c>
      <c r="C1873" s="7" t="s">
        <v>6319</v>
      </c>
      <c r="D1873" s="7" t="s">
        <v>6334</v>
      </c>
      <c r="E1873" s="6" t="s">
        <v>19069</v>
      </c>
      <c r="K1873" s="6" t="str">
        <f t="shared" si="29"/>
        <v>Olmésartan médoxomil et diurétiques</v>
      </c>
    </row>
    <row r="1874" spans="1:11" ht="12.75" customHeight="1" x14ac:dyDescent="0.15">
      <c r="A1874" s="6">
        <v>5</v>
      </c>
      <c r="B1874" s="7" t="s">
        <v>6335</v>
      </c>
      <c r="C1874" s="7" t="s">
        <v>6319</v>
      </c>
      <c r="D1874" s="7" t="s">
        <v>6336</v>
      </c>
      <c r="E1874" s="6" t="s">
        <v>19070</v>
      </c>
      <c r="K1874" s="6" t="str">
        <f t="shared" si="29"/>
        <v>Azilsartan médoxomil et diurétiques</v>
      </c>
    </row>
    <row r="1875" spans="1:11" ht="12.75" customHeight="1" x14ac:dyDescent="0.15">
      <c r="A1875" s="6">
        <v>5</v>
      </c>
      <c r="B1875" s="7" t="s">
        <v>6337</v>
      </c>
      <c r="C1875" s="7" t="s">
        <v>6319</v>
      </c>
      <c r="D1875" s="7" t="s">
        <v>6338</v>
      </c>
      <c r="E1875" s="6" t="s">
        <v>19071</v>
      </c>
      <c r="K1875" s="6" t="str">
        <f t="shared" si="29"/>
        <v>Fimasartan et diurétiques</v>
      </c>
    </row>
    <row r="1876" spans="1:11" ht="25.5" customHeight="1" x14ac:dyDescent="0.15">
      <c r="A1876" s="6">
        <v>4</v>
      </c>
      <c r="B1876" s="7" t="s">
        <v>6339</v>
      </c>
      <c r="C1876" s="7" t="s">
        <v>6317</v>
      </c>
      <c r="D1876" s="7" t="s">
        <v>6340</v>
      </c>
      <c r="E1876" s="6" t="s">
        <v>19072</v>
      </c>
      <c r="K1876" s="6" t="str">
        <f t="shared" si="29"/>
        <v>Antagonistes des récepteurs de l'angiotensine II (ARA) et inhibiteurs calciques</v>
      </c>
    </row>
    <row r="1877" spans="1:11" ht="12.75" customHeight="1" x14ac:dyDescent="0.15">
      <c r="A1877" s="6">
        <v>5</v>
      </c>
      <c r="B1877" s="7" t="s">
        <v>6341</v>
      </c>
      <c r="C1877" s="7" t="s">
        <v>6339</v>
      </c>
      <c r="D1877" s="7" t="s">
        <v>6342</v>
      </c>
      <c r="E1877" s="6" t="s">
        <v>19073</v>
      </c>
      <c r="K1877" s="6" t="str">
        <f t="shared" si="29"/>
        <v>Valsartan et amlodipine</v>
      </c>
    </row>
    <row r="1878" spans="1:11" ht="12.75" customHeight="1" x14ac:dyDescent="0.15">
      <c r="A1878" s="6">
        <v>5</v>
      </c>
      <c r="B1878" s="7" t="s">
        <v>6343</v>
      </c>
      <c r="C1878" s="7" t="s">
        <v>6339</v>
      </c>
      <c r="D1878" s="7" t="s">
        <v>6344</v>
      </c>
      <c r="E1878" s="6" t="s">
        <v>19074</v>
      </c>
      <c r="K1878" s="6" t="str">
        <f t="shared" si="29"/>
        <v>Olmésartan médoxomil et amlodipine</v>
      </c>
    </row>
    <row r="1879" spans="1:11" ht="12.75" customHeight="1" x14ac:dyDescent="0.15">
      <c r="A1879" s="6">
        <v>5</v>
      </c>
      <c r="B1879" s="7" t="s">
        <v>6345</v>
      </c>
      <c r="C1879" s="7" t="s">
        <v>6339</v>
      </c>
      <c r="D1879" s="7" t="s">
        <v>6346</v>
      </c>
      <c r="E1879" s="6" t="s">
        <v>19075</v>
      </c>
      <c r="K1879" s="6" t="str">
        <f t="shared" si="29"/>
        <v>Telmisartan et amlodipine</v>
      </c>
    </row>
    <row r="1880" spans="1:11" ht="12.75" customHeight="1" x14ac:dyDescent="0.15">
      <c r="A1880" s="6">
        <v>5</v>
      </c>
      <c r="B1880" s="7" t="s">
        <v>6347</v>
      </c>
      <c r="C1880" s="7" t="s">
        <v>6339</v>
      </c>
      <c r="D1880" s="7" t="s">
        <v>6348</v>
      </c>
      <c r="E1880" s="6" t="s">
        <v>19076</v>
      </c>
      <c r="K1880" s="6" t="str">
        <f t="shared" si="29"/>
        <v>Irbésartan et amlodipine</v>
      </c>
    </row>
    <row r="1881" spans="1:11" ht="12.75" customHeight="1" x14ac:dyDescent="0.15">
      <c r="A1881" s="6">
        <v>5</v>
      </c>
      <c r="B1881" s="7" t="s">
        <v>6349</v>
      </c>
      <c r="C1881" s="7" t="s">
        <v>6339</v>
      </c>
      <c r="D1881" s="7" t="s">
        <v>6350</v>
      </c>
      <c r="E1881" s="6" t="s">
        <v>19077</v>
      </c>
      <c r="K1881" s="6" t="str">
        <f t="shared" si="29"/>
        <v>Losartan et amlodipine</v>
      </c>
    </row>
    <row r="1882" spans="1:11" ht="12.75" customHeight="1" x14ac:dyDescent="0.15">
      <c r="A1882" s="6">
        <v>5</v>
      </c>
      <c r="B1882" s="7" t="s">
        <v>6351</v>
      </c>
      <c r="C1882" s="7" t="s">
        <v>6339</v>
      </c>
      <c r="D1882" s="7" t="s">
        <v>6352</v>
      </c>
      <c r="E1882" s="6" t="s">
        <v>19078</v>
      </c>
      <c r="K1882" s="6" t="str">
        <f t="shared" si="29"/>
        <v>Candésartan et amlodipine</v>
      </c>
    </row>
    <row r="1883" spans="1:11" ht="12.75" customHeight="1" x14ac:dyDescent="0.15">
      <c r="A1883" s="6">
        <v>5</v>
      </c>
      <c r="B1883" s="7" t="s">
        <v>6353</v>
      </c>
      <c r="C1883" s="7" t="s">
        <v>6339</v>
      </c>
      <c r="D1883" s="7" t="s">
        <v>6354</v>
      </c>
      <c r="E1883" s="6" t="s">
        <v>19079</v>
      </c>
      <c r="K1883" s="6" t="str">
        <f t="shared" si="29"/>
        <v>Valsartan et lercanidipine</v>
      </c>
    </row>
    <row r="1884" spans="1:11" ht="12.75" customHeight="1" x14ac:dyDescent="0.15">
      <c r="A1884" s="6">
        <v>5</v>
      </c>
      <c r="B1884" s="7" t="s">
        <v>6355</v>
      </c>
      <c r="C1884" s="7" t="s">
        <v>6339</v>
      </c>
      <c r="D1884" s="7" t="s">
        <v>6356</v>
      </c>
      <c r="E1884" s="6" t="s">
        <v>19080</v>
      </c>
      <c r="K1884" s="6" t="str">
        <f t="shared" si="29"/>
        <v>Fimasartan et amlodipine</v>
      </c>
    </row>
    <row r="1885" spans="1:11" ht="25.5" customHeight="1" x14ac:dyDescent="0.15">
      <c r="A1885" s="6">
        <v>4</v>
      </c>
      <c r="B1885" s="7" t="s">
        <v>6357</v>
      </c>
      <c r="C1885" s="7" t="s">
        <v>6317</v>
      </c>
      <c r="D1885" s="7" t="s">
        <v>6358</v>
      </c>
      <c r="E1885" s="6" t="s">
        <v>19081</v>
      </c>
      <c r="K1885" s="6" t="str">
        <f t="shared" si="29"/>
        <v>Antagonistes des récepteurs de l'angiotensine II (ARA), autres associations</v>
      </c>
    </row>
    <row r="1886" spans="1:11" ht="12.75" customHeight="1" x14ac:dyDescent="0.15">
      <c r="A1886" s="6">
        <v>5</v>
      </c>
      <c r="B1886" s="7" t="s">
        <v>6359</v>
      </c>
      <c r="C1886" s="7" t="s">
        <v>6357</v>
      </c>
      <c r="D1886" s="7" t="s">
        <v>6360</v>
      </c>
      <c r="E1886" s="6" t="s">
        <v>19082</v>
      </c>
      <c r="K1886" s="6" t="str">
        <f t="shared" si="29"/>
        <v>Valsartan, amlodipine et hydrochlorothiazide</v>
      </c>
    </row>
    <row r="1887" spans="1:11" ht="12.75" customHeight="1" x14ac:dyDescent="0.15">
      <c r="A1887" s="6">
        <v>5</v>
      </c>
      <c r="B1887" s="7" t="s">
        <v>6361</v>
      </c>
      <c r="C1887" s="7" t="s">
        <v>6357</v>
      </c>
      <c r="D1887" s="7" t="s">
        <v>6362</v>
      </c>
      <c r="E1887" s="6" t="s">
        <v>19083</v>
      </c>
      <c r="K1887" s="6" t="str">
        <f t="shared" si="29"/>
        <v>Valsartan et aliskirène</v>
      </c>
    </row>
    <row r="1888" spans="1:11" ht="25.5" customHeight="1" x14ac:dyDescent="0.15">
      <c r="A1888" s="6">
        <v>5</v>
      </c>
      <c r="B1888" s="7" t="s">
        <v>6363</v>
      </c>
      <c r="C1888" s="7" t="s">
        <v>6357</v>
      </c>
      <c r="D1888" s="7" t="s">
        <v>6364</v>
      </c>
      <c r="E1888" s="6" t="s">
        <v>19084</v>
      </c>
      <c r="K1888" s="6" t="str">
        <f t="shared" si="29"/>
        <v>Olmésartan médoxomil, amlodipine et hydrochlorothiazide</v>
      </c>
    </row>
    <row r="1889" spans="1:11" ht="12.75" customHeight="1" x14ac:dyDescent="0.15">
      <c r="A1889" s="6">
        <v>5</v>
      </c>
      <c r="B1889" s="7" t="s">
        <v>6365</v>
      </c>
      <c r="C1889" s="7" t="s">
        <v>6357</v>
      </c>
      <c r="D1889" s="7" t="s">
        <v>6366</v>
      </c>
      <c r="E1889" s="6" t="s">
        <v>19085</v>
      </c>
      <c r="K1889" s="6" t="str">
        <f t="shared" si="29"/>
        <v>Valsartan et sacubitril</v>
      </c>
    </row>
    <row r="1890" spans="1:11" ht="12.75" customHeight="1" x14ac:dyDescent="0.15">
      <c r="A1890" s="6">
        <v>5</v>
      </c>
      <c r="B1890" s="7" t="s">
        <v>6367</v>
      </c>
      <c r="C1890" s="7" t="s">
        <v>6357</v>
      </c>
      <c r="D1890" s="7" t="s">
        <v>6368</v>
      </c>
      <c r="E1890" s="6" t="s">
        <v>19086</v>
      </c>
      <c r="K1890" s="6" t="str">
        <f t="shared" si="29"/>
        <v>Valsartan et nébivolol</v>
      </c>
    </row>
    <row r="1891" spans="1:11" ht="12.75" customHeight="1" x14ac:dyDescent="0.15">
      <c r="A1891" s="6">
        <v>5</v>
      </c>
      <c r="B1891" s="7" t="s">
        <v>6369</v>
      </c>
      <c r="C1891" s="7" t="s">
        <v>6357</v>
      </c>
      <c r="D1891" s="7" t="s">
        <v>6370</v>
      </c>
      <c r="E1891" s="6" t="s">
        <v>19087</v>
      </c>
      <c r="K1891" s="6" t="str">
        <f t="shared" si="29"/>
        <v>Candésartan, amlodipine et hydrochlorothiazide</v>
      </c>
    </row>
    <row r="1892" spans="1:11" ht="12.75" customHeight="1" x14ac:dyDescent="0.15">
      <c r="A1892" s="6">
        <v>5</v>
      </c>
      <c r="B1892" s="7" t="s">
        <v>6371</v>
      </c>
      <c r="C1892" s="7" t="s">
        <v>6357</v>
      </c>
      <c r="D1892" s="7" t="s">
        <v>6372</v>
      </c>
      <c r="E1892" s="6" t="s">
        <v>19088</v>
      </c>
      <c r="K1892" s="6" t="str">
        <f t="shared" si="29"/>
        <v>Irbésartan, amlodipine et hydrochlorothiazide</v>
      </c>
    </row>
    <row r="1893" spans="1:11" ht="12.75" customHeight="1" x14ac:dyDescent="0.15">
      <c r="A1893" s="6">
        <v>5</v>
      </c>
      <c r="B1893" s="7" t="s">
        <v>6373</v>
      </c>
      <c r="C1893" s="7" t="s">
        <v>6357</v>
      </c>
      <c r="D1893" s="12" t="s">
        <v>6374</v>
      </c>
      <c r="E1893" s="12" t="s">
        <v>19089</v>
      </c>
      <c r="F1893" s="6" t="s">
        <v>2758</v>
      </c>
      <c r="G1893" s="9">
        <v>44953</v>
      </c>
      <c r="K1893" s="6" t="str">
        <f t="shared" si="29"/>
        <v>Telmisartan, amlodipine et hydrochlorothiazide</v>
      </c>
    </row>
    <row r="1894" spans="1:11" ht="25.5" customHeight="1" x14ac:dyDescent="0.15">
      <c r="A1894" s="6">
        <v>3</v>
      </c>
      <c r="B1894" s="7" t="s">
        <v>6375</v>
      </c>
      <c r="C1894" s="7" t="s">
        <v>6191</v>
      </c>
      <c r="D1894" s="7" t="s">
        <v>6376</v>
      </c>
      <c r="E1894" s="6" t="s">
        <v>19090</v>
      </c>
      <c r="K1894" s="6" t="str">
        <f t="shared" si="29"/>
        <v>Autres médicaments agissant sur le système rénine-angiotensine</v>
      </c>
    </row>
    <row r="1895" spans="1:11" ht="12.75" customHeight="1" x14ac:dyDescent="0.15">
      <c r="A1895" s="6">
        <v>4</v>
      </c>
      <c r="B1895" s="7" t="s">
        <v>6377</v>
      </c>
      <c r="C1895" s="7" t="s">
        <v>6375</v>
      </c>
      <c r="D1895" s="7" t="s">
        <v>6378</v>
      </c>
      <c r="E1895" s="6" t="s">
        <v>19091</v>
      </c>
      <c r="K1895" s="6" t="str">
        <f t="shared" si="29"/>
        <v>Inhibiteurs de la rénine</v>
      </c>
    </row>
    <row r="1896" spans="1:11" ht="12.75" customHeight="1" x14ac:dyDescent="0.15">
      <c r="A1896" s="6">
        <v>5</v>
      </c>
      <c r="B1896" s="7" t="s">
        <v>6379</v>
      </c>
      <c r="C1896" s="7" t="s">
        <v>6377</v>
      </c>
      <c r="D1896" s="7" t="s">
        <v>6380</v>
      </c>
      <c r="E1896" s="6" t="s">
        <v>19092</v>
      </c>
      <c r="K1896" s="6" t="str">
        <f t="shared" si="29"/>
        <v>Rémikirène</v>
      </c>
    </row>
    <row r="1897" spans="1:11" ht="12.75" customHeight="1" x14ac:dyDescent="0.15">
      <c r="A1897" s="6">
        <v>5</v>
      </c>
      <c r="B1897" s="7" t="s">
        <v>6381</v>
      </c>
      <c r="C1897" s="7" t="s">
        <v>6377</v>
      </c>
      <c r="D1897" s="7" t="s">
        <v>6382</v>
      </c>
      <c r="E1897" s="6" t="s">
        <v>19093</v>
      </c>
      <c r="K1897" s="6" t="str">
        <f t="shared" si="29"/>
        <v>Aliskirène</v>
      </c>
    </row>
    <row r="1898" spans="1:11" ht="12.75" customHeight="1" x14ac:dyDescent="0.15">
      <c r="A1898" s="6">
        <v>5</v>
      </c>
      <c r="B1898" s="7" t="s">
        <v>6383</v>
      </c>
      <c r="C1898" s="7" t="s">
        <v>6377</v>
      </c>
      <c r="D1898" s="7" t="s">
        <v>6384</v>
      </c>
      <c r="E1898" s="6" t="s">
        <v>19094</v>
      </c>
      <c r="K1898" s="6" t="str">
        <f t="shared" si="29"/>
        <v>Aliskirène et hydrochlorothiazide</v>
      </c>
    </row>
    <row r="1899" spans="1:11" ht="12.75" customHeight="1" x14ac:dyDescent="0.15">
      <c r="A1899" s="6">
        <v>5</v>
      </c>
      <c r="B1899" s="7" t="s">
        <v>6385</v>
      </c>
      <c r="C1899" s="7" t="s">
        <v>6377</v>
      </c>
      <c r="D1899" s="7" t="s">
        <v>6386</v>
      </c>
      <c r="E1899" s="6" t="s">
        <v>19095</v>
      </c>
      <c r="K1899" s="6" t="str">
        <f t="shared" si="29"/>
        <v>Aliskirène et amlodipine</v>
      </c>
    </row>
    <row r="1900" spans="1:11" ht="12.75" customHeight="1" x14ac:dyDescent="0.15">
      <c r="A1900" s="6">
        <v>5</v>
      </c>
      <c r="B1900" s="7" t="s">
        <v>6387</v>
      </c>
      <c r="C1900" s="7" t="s">
        <v>6377</v>
      </c>
      <c r="D1900" s="7" t="s">
        <v>6388</v>
      </c>
      <c r="E1900" s="6" t="s">
        <v>19096</v>
      </c>
      <c r="K1900" s="6" t="str">
        <f t="shared" si="29"/>
        <v>Aliskirène, amlodipine et hydrochlorothiazide</v>
      </c>
    </row>
    <row r="1901" spans="1:11" ht="12.75" customHeight="1" x14ac:dyDescent="0.15">
      <c r="A1901" s="6">
        <v>2</v>
      </c>
      <c r="B1901" s="7" t="s">
        <v>6389</v>
      </c>
      <c r="C1901" s="7" t="s">
        <v>4968</v>
      </c>
      <c r="D1901" s="7" t="s">
        <v>6390</v>
      </c>
      <c r="E1901" s="6" t="s">
        <v>19097</v>
      </c>
      <c r="K1901" s="6" t="str">
        <f t="shared" si="29"/>
        <v>Agents modifiant les lipides</v>
      </c>
    </row>
    <row r="1902" spans="1:11" ht="12.75" customHeight="1" x14ac:dyDescent="0.15">
      <c r="A1902" s="6">
        <v>3</v>
      </c>
      <c r="B1902" s="7" t="s">
        <v>6391</v>
      </c>
      <c r="C1902" s="7" t="s">
        <v>6389</v>
      </c>
      <c r="D1902" s="7" t="s">
        <v>6392</v>
      </c>
      <c r="E1902" s="6" t="s">
        <v>19098</v>
      </c>
      <c r="K1902" s="6" t="str">
        <f t="shared" si="29"/>
        <v>Agents modifiant les lipides non associés</v>
      </c>
    </row>
    <row r="1903" spans="1:11" ht="12.75" customHeight="1" x14ac:dyDescent="0.15">
      <c r="A1903" s="6">
        <v>4</v>
      </c>
      <c r="B1903" s="7" t="s">
        <v>6393</v>
      </c>
      <c r="C1903" s="7" t="s">
        <v>6391</v>
      </c>
      <c r="D1903" s="7" t="s">
        <v>6394</v>
      </c>
      <c r="E1903" s="6" t="s">
        <v>19099</v>
      </c>
      <c r="K1903" s="6" t="str">
        <f t="shared" si="29"/>
        <v>Inhibiteurs de l'HMG-CoA réductase</v>
      </c>
    </row>
    <row r="1904" spans="1:11" ht="12.75" customHeight="1" x14ac:dyDescent="0.15">
      <c r="A1904" s="6">
        <v>5</v>
      </c>
      <c r="B1904" s="7" t="s">
        <v>6395</v>
      </c>
      <c r="C1904" s="7" t="s">
        <v>6393</v>
      </c>
      <c r="D1904" s="7" t="s">
        <v>6396</v>
      </c>
      <c r="E1904" s="6" t="s">
        <v>19100</v>
      </c>
      <c r="K1904" s="6" t="str">
        <f t="shared" si="29"/>
        <v>Simvastatine</v>
      </c>
    </row>
    <row r="1905" spans="1:11" ht="12.75" customHeight="1" x14ac:dyDescent="0.15">
      <c r="A1905" s="6">
        <v>5</v>
      </c>
      <c r="B1905" s="7" t="s">
        <v>6397</v>
      </c>
      <c r="C1905" s="7" t="s">
        <v>6393</v>
      </c>
      <c r="D1905" s="7" t="s">
        <v>6398</v>
      </c>
      <c r="E1905" s="6" t="s">
        <v>19101</v>
      </c>
      <c r="K1905" s="6" t="str">
        <f t="shared" si="29"/>
        <v>Lovastatine</v>
      </c>
    </row>
    <row r="1906" spans="1:11" ht="12.75" customHeight="1" x14ac:dyDescent="0.15">
      <c r="A1906" s="6">
        <v>5</v>
      </c>
      <c r="B1906" s="7" t="s">
        <v>6399</v>
      </c>
      <c r="C1906" s="7" t="s">
        <v>6393</v>
      </c>
      <c r="D1906" s="7" t="s">
        <v>6400</v>
      </c>
      <c r="E1906" s="6" t="s">
        <v>19102</v>
      </c>
      <c r="K1906" s="6" t="str">
        <f t="shared" si="29"/>
        <v>Pravastatine</v>
      </c>
    </row>
    <row r="1907" spans="1:11" ht="12.75" customHeight="1" x14ac:dyDescent="0.15">
      <c r="A1907" s="6">
        <v>5</v>
      </c>
      <c r="B1907" s="7" t="s">
        <v>6401</v>
      </c>
      <c r="C1907" s="7" t="s">
        <v>6393</v>
      </c>
      <c r="D1907" s="7" t="s">
        <v>6402</v>
      </c>
      <c r="E1907" s="6" t="s">
        <v>19103</v>
      </c>
      <c r="K1907" s="6" t="str">
        <f t="shared" si="29"/>
        <v>Fluvastatine</v>
      </c>
    </row>
    <row r="1908" spans="1:11" ht="12.75" customHeight="1" x14ac:dyDescent="0.15">
      <c r="A1908" s="6">
        <v>5</v>
      </c>
      <c r="B1908" s="7" t="s">
        <v>6403</v>
      </c>
      <c r="C1908" s="7" t="s">
        <v>6393</v>
      </c>
      <c r="D1908" s="7" t="s">
        <v>6404</v>
      </c>
      <c r="E1908" s="6" t="s">
        <v>19104</v>
      </c>
      <c r="K1908" s="6" t="str">
        <f t="shared" si="29"/>
        <v>Atorvastatine</v>
      </c>
    </row>
    <row r="1909" spans="1:11" ht="12.75" customHeight="1" x14ac:dyDescent="0.15">
      <c r="A1909" s="6">
        <v>5</v>
      </c>
      <c r="B1909" s="7" t="s">
        <v>6405</v>
      </c>
      <c r="C1909" s="7" t="s">
        <v>6393</v>
      </c>
      <c r="D1909" s="7" t="s">
        <v>6406</v>
      </c>
      <c r="E1909" s="6" t="s">
        <v>19105</v>
      </c>
      <c r="K1909" s="6" t="str">
        <f t="shared" si="29"/>
        <v>Cérivastatine</v>
      </c>
    </row>
    <row r="1910" spans="1:11" ht="12.75" customHeight="1" x14ac:dyDescent="0.15">
      <c r="A1910" s="6">
        <v>5</v>
      </c>
      <c r="B1910" s="7" t="s">
        <v>6407</v>
      </c>
      <c r="C1910" s="7" t="s">
        <v>6393</v>
      </c>
      <c r="D1910" s="7" t="s">
        <v>6408</v>
      </c>
      <c r="E1910" s="6" t="s">
        <v>19106</v>
      </c>
      <c r="K1910" s="6" t="str">
        <f t="shared" si="29"/>
        <v>Rosuvastatine</v>
      </c>
    </row>
    <row r="1911" spans="1:11" ht="12.75" customHeight="1" x14ac:dyDescent="0.15">
      <c r="A1911" s="6">
        <v>5</v>
      </c>
      <c r="B1911" s="7" t="s">
        <v>6409</v>
      </c>
      <c r="C1911" s="7" t="s">
        <v>6393</v>
      </c>
      <c r="D1911" s="7" t="s">
        <v>6410</v>
      </c>
      <c r="E1911" s="6" t="s">
        <v>19107</v>
      </c>
      <c r="K1911" s="6" t="str">
        <f t="shared" si="29"/>
        <v>Pitavastatine</v>
      </c>
    </row>
    <row r="1912" spans="1:11" ht="12.75" customHeight="1" x14ac:dyDescent="0.15">
      <c r="A1912" s="6">
        <v>4</v>
      </c>
      <c r="B1912" s="7" t="s">
        <v>6411</v>
      </c>
      <c r="C1912" s="7" t="s">
        <v>6391</v>
      </c>
      <c r="D1912" s="7" t="s">
        <v>6412</v>
      </c>
      <c r="E1912" s="6" t="s">
        <v>6412</v>
      </c>
      <c r="K1912" s="6" t="str">
        <f t="shared" si="29"/>
        <v>Fibrates</v>
      </c>
    </row>
    <row r="1913" spans="1:11" ht="12.75" customHeight="1" x14ac:dyDescent="0.15">
      <c r="A1913" s="6">
        <v>5</v>
      </c>
      <c r="B1913" s="7" t="s">
        <v>6413</v>
      </c>
      <c r="C1913" s="7" t="s">
        <v>6411</v>
      </c>
      <c r="D1913" s="7" t="s">
        <v>6414</v>
      </c>
      <c r="E1913" s="6" t="s">
        <v>19108</v>
      </c>
      <c r="K1913" s="6" t="str">
        <f t="shared" si="29"/>
        <v>Clofibrate</v>
      </c>
    </row>
    <row r="1914" spans="1:11" ht="12.75" customHeight="1" x14ac:dyDescent="0.15">
      <c r="A1914" s="6">
        <v>5</v>
      </c>
      <c r="B1914" s="7" t="s">
        <v>6415</v>
      </c>
      <c r="C1914" s="7" t="s">
        <v>6411</v>
      </c>
      <c r="D1914" s="7" t="s">
        <v>6416</v>
      </c>
      <c r="E1914" s="6" t="s">
        <v>19109</v>
      </c>
      <c r="K1914" s="6" t="str">
        <f t="shared" si="29"/>
        <v>Bézafibrate</v>
      </c>
    </row>
    <row r="1915" spans="1:11" ht="12.75" customHeight="1" x14ac:dyDescent="0.15">
      <c r="A1915" s="6">
        <v>5</v>
      </c>
      <c r="B1915" s="7" t="s">
        <v>6417</v>
      </c>
      <c r="C1915" s="7" t="s">
        <v>6411</v>
      </c>
      <c r="D1915" s="7" t="s">
        <v>6418</v>
      </c>
      <c r="E1915" s="6" t="s">
        <v>19110</v>
      </c>
      <c r="K1915" s="6" t="str">
        <f t="shared" si="29"/>
        <v>Clofibrate d'aluminium</v>
      </c>
    </row>
    <row r="1916" spans="1:11" ht="12.75" customHeight="1" x14ac:dyDescent="0.15">
      <c r="A1916" s="6">
        <v>5</v>
      </c>
      <c r="B1916" s="7" t="s">
        <v>6419</v>
      </c>
      <c r="C1916" s="7" t="s">
        <v>6411</v>
      </c>
      <c r="D1916" s="7" t="s">
        <v>6420</v>
      </c>
      <c r="E1916" s="6" t="s">
        <v>19111</v>
      </c>
      <c r="K1916" s="6" t="str">
        <f t="shared" si="29"/>
        <v>Gemfibrozil</v>
      </c>
    </row>
    <row r="1917" spans="1:11" ht="12.75" customHeight="1" x14ac:dyDescent="0.15">
      <c r="A1917" s="6">
        <v>5</v>
      </c>
      <c r="B1917" s="7" t="s">
        <v>6421</v>
      </c>
      <c r="C1917" s="7" t="s">
        <v>6411</v>
      </c>
      <c r="D1917" s="7" t="s">
        <v>6422</v>
      </c>
      <c r="E1917" s="6" t="s">
        <v>19112</v>
      </c>
      <c r="K1917" s="6" t="str">
        <f t="shared" si="29"/>
        <v>Fénofibrate</v>
      </c>
    </row>
    <row r="1918" spans="1:11" ht="12.75" customHeight="1" x14ac:dyDescent="0.15">
      <c r="A1918" s="6">
        <v>5</v>
      </c>
      <c r="B1918" s="7" t="s">
        <v>6423</v>
      </c>
      <c r="C1918" s="7" t="s">
        <v>6411</v>
      </c>
      <c r="D1918" s="7" t="s">
        <v>6424</v>
      </c>
      <c r="E1918" s="6" t="s">
        <v>19113</v>
      </c>
      <c r="K1918" s="6" t="str">
        <f t="shared" si="29"/>
        <v>Simfibrate</v>
      </c>
    </row>
    <row r="1919" spans="1:11" ht="12.75" customHeight="1" x14ac:dyDescent="0.15">
      <c r="A1919" s="6">
        <v>5</v>
      </c>
      <c r="B1919" s="7" t="s">
        <v>6425</v>
      </c>
      <c r="C1919" s="7" t="s">
        <v>6411</v>
      </c>
      <c r="D1919" s="7" t="s">
        <v>6426</v>
      </c>
      <c r="E1919" s="6" t="s">
        <v>19114</v>
      </c>
      <c r="K1919" s="6" t="str">
        <f t="shared" si="29"/>
        <v>Ronifibrate</v>
      </c>
    </row>
    <row r="1920" spans="1:11" ht="12.75" customHeight="1" x14ac:dyDescent="0.15">
      <c r="A1920" s="6">
        <v>5</v>
      </c>
      <c r="B1920" s="7" t="s">
        <v>6427</v>
      </c>
      <c r="C1920" s="7" t="s">
        <v>6411</v>
      </c>
      <c r="D1920" s="7" t="s">
        <v>6428</v>
      </c>
      <c r="E1920" s="6" t="s">
        <v>19115</v>
      </c>
      <c r="K1920" s="6" t="str">
        <f t="shared" si="29"/>
        <v>Ciprofibrate</v>
      </c>
    </row>
    <row r="1921" spans="1:11" ht="12.75" customHeight="1" x14ac:dyDescent="0.15">
      <c r="A1921" s="6">
        <v>5</v>
      </c>
      <c r="B1921" s="7" t="s">
        <v>6429</v>
      </c>
      <c r="C1921" s="7" t="s">
        <v>6411</v>
      </c>
      <c r="D1921" s="7" t="s">
        <v>6430</v>
      </c>
      <c r="E1921" s="6" t="s">
        <v>19116</v>
      </c>
      <c r="K1921" s="6" t="str">
        <f t="shared" si="29"/>
        <v>Étofibrate</v>
      </c>
    </row>
    <row r="1922" spans="1:11" ht="12.75" customHeight="1" x14ac:dyDescent="0.15">
      <c r="A1922" s="6">
        <v>5</v>
      </c>
      <c r="B1922" s="7" t="s">
        <v>6431</v>
      </c>
      <c r="C1922" s="7" t="s">
        <v>6411</v>
      </c>
      <c r="D1922" s="7" t="s">
        <v>6432</v>
      </c>
      <c r="E1922" s="6" t="s">
        <v>19117</v>
      </c>
      <c r="K1922" s="6" t="str">
        <f t="shared" si="29"/>
        <v>Clofibride</v>
      </c>
    </row>
    <row r="1923" spans="1:11" ht="12.75" customHeight="1" x14ac:dyDescent="0.15">
      <c r="A1923" s="6">
        <v>5</v>
      </c>
      <c r="B1923" s="7" t="s">
        <v>6433</v>
      </c>
      <c r="C1923" s="7" t="s">
        <v>6411</v>
      </c>
      <c r="D1923" s="7" t="s">
        <v>6434</v>
      </c>
      <c r="E1923" s="6" t="s">
        <v>19118</v>
      </c>
      <c r="K1923" s="6" t="str">
        <f t="shared" ref="K1923:K1986" si="30">UPPER(LEFT(E1923,1))&amp;RIGHT(E1923,LEN(E1923)-1)</f>
        <v>Fénofibrate de choline</v>
      </c>
    </row>
    <row r="1924" spans="1:11" ht="12.75" customHeight="1" x14ac:dyDescent="0.2">
      <c r="A1924" s="6">
        <v>5</v>
      </c>
      <c r="B1924" s="7" t="s">
        <v>6435</v>
      </c>
      <c r="C1924" s="7" t="s">
        <v>6411</v>
      </c>
      <c r="D1924" t="s">
        <v>6436</v>
      </c>
      <c r="E1924" t="s">
        <v>19119</v>
      </c>
      <c r="F1924" s="6" t="s">
        <v>2763</v>
      </c>
      <c r="G1924" s="9">
        <v>45314</v>
      </c>
      <c r="K1924" s="6" t="str">
        <f t="shared" si="30"/>
        <v>Pémafibrate</v>
      </c>
    </row>
    <row r="1925" spans="1:11" ht="12.75" customHeight="1" x14ac:dyDescent="0.15">
      <c r="A1925" s="6">
        <v>4</v>
      </c>
      <c r="B1925" s="7" t="s">
        <v>6437</v>
      </c>
      <c r="C1925" s="7" t="s">
        <v>6391</v>
      </c>
      <c r="D1925" s="7" t="s">
        <v>6438</v>
      </c>
      <c r="E1925" s="6" t="s">
        <v>19120</v>
      </c>
      <c r="K1925" s="6" t="str">
        <f t="shared" si="30"/>
        <v>Séquestrants d'acides biliaires</v>
      </c>
    </row>
    <row r="1926" spans="1:11" ht="12.75" customHeight="1" x14ac:dyDescent="0.15">
      <c r="A1926" s="6">
        <v>5</v>
      </c>
      <c r="B1926" s="7" t="s">
        <v>6439</v>
      </c>
      <c r="C1926" s="7" t="s">
        <v>6437</v>
      </c>
      <c r="D1926" s="7" t="s">
        <v>6440</v>
      </c>
      <c r="E1926" s="6" t="s">
        <v>15954</v>
      </c>
      <c r="K1926" s="6" t="str">
        <f t="shared" si="30"/>
        <v>Colestyramine</v>
      </c>
    </row>
    <row r="1927" spans="1:11" ht="12.75" customHeight="1" x14ac:dyDescent="0.15">
      <c r="A1927" s="6">
        <v>5</v>
      </c>
      <c r="B1927" s="7" t="s">
        <v>6441</v>
      </c>
      <c r="C1927" s="7" t="s">
        <v>6437</v>
      </c>
      <c r="D1927" s="7" t="s">
        <v>6442</v>
      </c>
      <c r="E1927" s="6" t="s">
        <v>19121</v>
      </c>
      <c r="K1927" s="6" t="str">
        <f t="shared" si="30"/>
        <v>Colestipol</v>
      </c>
    </row>
    <row r="1928" spans="1:11" ht="12.75" customHeight="1" x14ac:dyDescent="0.15">
      <c r="A1928" s="6">
        <v>5</v>
      </c>
      <c r="B1928" s="7" t="s">
        <v>6443</v>
      </c>
      <c r="C1928" s="7" t="s">
        <v>6437</v>
      </c>
      <c r="D1928" s="7" t="s">
        <v>6444</v>
      </c>
      <c r="E1928" s="6" t="s">
        <v>19122</v>
      </c>
      <c r="K1928" s="6" t="str">
        <f t="shared" si="30"/>
        <v>Colextran</v>
      </c>
    </row>
    <row r="1929" spans="1:11" ht="12.75" customHeight="1" x14ac:dyDescent="0.15">
      <c r="A1929" s="6">
        <v>5</v>
      </c>
      <c r="B1929" s="7" t="s">
        <v>6445</v>
      </c>
      <c r="C1929" s="7" t="s">
        <v>6437</v>
      </c>
      <c r="D1929" s="7" t="s">
        <v>6446</v>
      </c>
      <c r="E1929" s="6" t="s">
        <v>19123</v>
      </c>
      <c r="K1929" s="6" t="str">
        <f t="shared" si="30"/>
        <v>Colesevelam</v>
      </c>
    </row>
    <row r="1930" spans="1:11" ht="12.75" customHeight="1" x14ac:dyDescent="0.15">
      <c r="A1930" s="6">
        <v>4</v>
      </c>
      <c r="B1930" s="7" t="s">
        <v>6447</v>
      </c>
      <c r="C1930" s="7" t="s">
        <v>6391</v>
      </c>
      <c r="D1930" s="7" t="s">
        <v>5745</v>
      </c>
      <c r="E1930" s="6" t="s">
        <v>18800</v>
      </c>
      <c r="K1930" s="6" t="str">
        <f t="shared" si="30"/>
        <v>Acide nicotinique et dérivés</v>
      </c>
    </row>
    <row r="1931" spans="1:11" ht="12.75" customHeight="1" x14ac:dyDescent="0.15">
      <c r="A1931" s="6">
        <v>5</v>
      </c>
      <c r="B1931" s="7" t="s">
        <v>6448</v>
      </c>
      <c r="C1931" s="7" t="s">
        <v>6447</v>
      </c>
      <c r="D1931" s="7" t="s">
        <v>6449</v>
      </c>
      <c r="E1931" s="6" t="s">
        <v>19124</v>
      </c>
      <c r="K1931" s="6" t="str">
        <f t="shared" si="30"/>
        <v>Nicéritrol</v>
      </c>
    </row>
    <row r="1932" spans="1:11" ht="12.75" customHeight="1" x14ac:dyDescent="0.15">
      <c r="A1932" s="6">
        <v>5</v>
      </c>
      <c r="B1932" s="7" t="s">
        <v>6450</v>
      </c>
      <c r="C1932" s="7" t="s">
        <v>6447</v>
      </c>
      <c r="D1932" s="7" t="s">
        <v>5747</v>
      </c>
      <c r="E1932" s="6" t="s">
        <v>18801</v>
      </c>
      <c r="K1932" s="6" t="str">
        <f t="shared" si="30"/>
        <v>Acide nicotinique</v>
      </c>
    </row>
    <row r="1933" spans="1:11" ht="12.75" customHeight="1" x14ac:dyDescent="0.15">
      <c r="A1933" s="6">
        <v>5</v>
      </c>
      <c r="B1933" s="7" t="s">
        <v>6451</v>
      </c>
      <c r="C1933" s="7" t="s">
        <v>6447</v>
      </c>
      <c r="D1933" s="7" t="s">
        <v>6452</v>
      </c>
      <c r="E1933" s="6" t="s">
        <v>19125</v>
      </c>
      <c r="K1933" s="6" t="str">
        <f t="shared" si="30"/>
        <v>Nicofuranose</v>
      </c>
    </row>
    <row r="1934" spans="1:11" ht="12.75" customHeight="1" x14ac:dyDescent="0.15">
      <c r="A1934" s="6">
        <v>5</v>
      </c>
      <c r="B1934" s="7" t="s">
        <v>6453</v>
      </c>
      <c r="C1934" s="7" t="s">
        <v>6447</v>
      </c>
      <c r="D1934" s="7" t="s">
        <v>6454</v>
      </c>
      <c r="E1934" s="6" t="s">
        <v>19126</v>
      </c>
      <c r="K1934" s="6" t="str">
        <f t="shared" si="30"/>
        <v>Nicotinate d'aluminium</v>
      </c>
    </row>
    <row r="1935" spans="1:11" ht="12.75" customHeight="1" x14ac:dyDescent="0.15">
      <c r="A1935" s="6">
        <v>5</v>
      </c>
      <c r="B1935" s="7" t="s">
        <v>6455</v>
      </c>
      <c r="C1935" s="7" t="s">
        <v>6447</v>
      </c>
      <c r="D1935" s="7" t="s">
        <v>5749</v>
      </c>
      <c r="E1935" s="6" t="s">
        <v>18802</v>
      </c>
      <c r="K1935" s="6" t="str">
        <f t="shared" si="30"/>
        <v>Alcool nicotinique (pyridylcarbinol)</v>
      </c>
    </row>
    <row r="1936" spans="1:11" ht="12.75" customHeight="1" x14ac:dyDescent="0.15">
      <c r="A1936" s="6">
        <v>5</v>
      </c>
      <c r="B1936" s="7" t="s">
        <v>6456</v>
      </c>
      <c r="C1936" s="7" t="s">
        <v>6447</v>
      </c>
      <c r="D1936" s="7" t="s">
        <v>6457</v>
      </c>
      <c r="E1936" s="6" t="s">
        <v>19127</v>
      </c>
      <c r="K1936" s="6" t="str">
        <f t="shared" si="30"/>
        <v>Acipimox</v>
      </c>
    </row>
    <row r="1937" spans="1:11" ht="12.75" customHeight="1" x14ac:dyDescent="0.15">
      <c r="A1937" s="6">
        <v>5</v>
      </c>
      <c r="B1937" s="7" t="s">
        <v>6458</v>
      </c>
      <c r="C1937" s="7" t="s">
        <v>6447</v>
      </c>
      <c r="D1937" s="7" t="s">
        <v>6459</v>
      </c>
      <c r="E1937" s="6" t="s">
        <v>19128</v>
      </c>
      <c r="K1937" s="6" t="str">
        <f t="shared" si="30"/>
        <v>Acide nicotinique en association</v>
      </c>
    </row>
    <row r="1938" spans="1:11" ht="12.75" customHeight="1" x14ac:dyDescent="0.15">
      <c r="A1938" s="6">
        <v>4</v>
      </c>
      <c r="B1938" s="7" t="s">
        <v>6460</v>
      </c>
      <c r="C1938" s="7" t="s">
        <v>6391</v>
      </c>
      <c r="D1938" s="7" t="s">
        <v>6461</v>
      </c>
      <c r="E1938" s="6" t="s">
        <v>19129</v>
      </c>
      <c r="K1938" s="6" t="str">
        <f t="shared" si="30"/>
        <v>Autres agents modifiant les lipides</v>
      </c>
    </row>
    <row r="1939" spans="1:11" ht="12.75" customHeight="1" x14ac:dyDescent="0.15">
      <c r="A1939" s="6">
        <v>5</v>
      </c>
      <c r="B1939" s="7" t="s">
        <v>6462</v>
      </c>
      <c r="C1939" s="7" t="s">
        <v>6460</v>
      </c>
      <c r="D1939" s="7" t="s">
        <v>6463</v>
      </c>
      <c r="E1939" s="6" t="s">
        <v>19130</v>
      </c>
      <c r="K1939" s="6" t="str">
        <f t="shared" si="30"/>
        <v>Dextrothyroxine</v>
      </c>
    </row>
    <row r="1940" spans="1:11" ht="12.75" customHeight="1" x14ac:dyDescent="0.15">
      <c r="A1940" s="6">
        <v>5</v>
      </c>
      <c r="B1940" s="7" t="s">
        <v>6464</v>
      </c>
      <c r="C1940" s="7" t="s">
        <v>6460</v>
      </c>
      <c r="D1940" s="7" t="s">
        <v>6465</v>
      </c>
      <c r="E1940" s="6" t="s">
        <v>19131</v>
      </c>
      <c r="K1940" s="6" t="str">
        <f t="shared" si="30"/>
        <v>Probucol</v>
      </c>
    </row>
    <row r="1941" spans="1:11" ht="12.75" customHeight="1" x14ac:dyDescent="0.15">
      <c r="A1941" s="6">
        <v>5</v>
      </c>
      <c r="B1941" s="7" t="s">
        <v>6466</v>
      </c>
      <c r="C1941" s="7" t="s">
        <v>6460</v>
      </c>
      <c r="D1941" s="7" t="s">
        <v>6467</v>
      </c>
      <c r="E1941" s="6" t="s">
        <v>19132</v>
      </c>
      <c r="K1941" s="6" t="str">
        <f t="shared" si="30"/>
        <v>Tiadénol</v>
      </c>
    </row>
    <row r="1942" spans="1:11" ht="12.75" customHeight="1" x14ac:dyDescent="0.15">
      <c r="A1942" s="6">
        <v>5</v>
      </c>
      <c r="B1942" s="7" t="s">
        <v>6468</v>
      </c>
      <c r="C1942" s="7" t="s">
        <v>6460</v>
      </c>
      <c r="D1942" s="7" t="s">
        <v>6469</v>
      </c>
      <c r="E1942" s="6" t="s">
        <v>19133</v>
      </c>
      <c r="K1942" s="6" t="str">
        <f t="shared" si="30"/>
        <v>Méglutol</v>
      </c>
    </row>
    <row r="1943" spans="1:11" ht="12.75" customHeight="1" x14ac:dyDescent="0.15">
      <c r="A1943" s="6">
        <v>5</v>
      </c>
      <c r="B1943" s="7" t="s">
        <v>6470</v>
      </c>
      <c r="C1943" s="7" t="s">
        <v>6460</v>
      </c>
      <c r="D1943" s="7" t="s">
        <v>6471</v>
      </c>
      <c r="E1943" s="8" t="s">
        <v>19134</v>
      </c>
      <c r="F1943" s="6" t="s">
        <v>3682</v>
      </c>
      <c r="H1943" s="9">
        <v>44953</v>
      </c>
      <c r="K1943" s="6" t="str">
        <f t="shared" si="30"/>
        <v xml:space="preserve">Triglycérides oméga 3, autres esters et acides inclus  </v>
      </c>
    </row>
    <row r="1944" spans="1:11" ht="12.75" customHeight="1" x14ac:dyDescent="0.15">
      <c r="A1944" s="6">
        <v>5</v>
      </c>
      <c r="B1944" s="7" t="s">
        <v>6472</v>
      </c>
      <c r="C1944" s="7" t="s">
        <v>6460</v>
      </c>
      <c r="D1944" s="7" t="s">
        <v>6473</v>
      </c>
      <c r="E1944" s="6" t="s">
        <v>19135</v>
      </c>
      <c r="K1944" s="6" t="str">
        <f t="shared" si="30"/>
        <v>Pyridoxal 5-phosphate glutamate de magnésium</v>
      </c>
    </row>
    <row r="1945" spans="1:11" ht="12.75" customHeight="1" x14ac:dyDescent="0.15">
      <c r="A1945" s="6">
        <v>5</v>
      </c>
      <c r="B1945" s="7" t="s">
        <v>6474</v>
      </c>
      <c r="C1945" s="7" t="s">
        <v>6460</v>
      </c>
      <c r="D1945" s="7" t="s">
        <v>6475</v>
      </c>
      <c r="E1945" s="6" t="s">
        <v>19136</v>
      </c>
      <c r="K1945" s="6" t="str">
        <f t="shared" si="30"/>
        <v>Policosanol</v>
      </c>
    </row>
    <row r="1946" spans="1:11" ht="12.75" customHeight="1" x14ac:dyDescent="0.15">
      <c r="A1946" s="6">
        <v>5</v>
      </c>
      <c r="B1946" s="7" t="s">
        <v>6476</v>
      </c>
      <c r="C1946" s="7" t="s">
        <v>6460</v>
      </c>
      <c r="D1946" s="7" t="s">
        <v>6477</v>
      </c>
      <c r="E1946" s="6" t="s">
        <v>19137</v>
      </c>
      <c r="K1946" s="6" t="str">
        <f t="shared" si="30"/>
        <v>Ézétimibe</v>
      </c>
    </row>
    <row r="1947" spans="1:11" ht="12.75" customHeight="1" x14ac:dyDescent="0.15">
      <c r="A1947" s="6">
        <v>5</v>
      </c>
      <c r="B1947" s="7" t="s">
        <v>6478</v>
      </c>
      <c r="C1947" s="7" t="s">
        <v>6460</v>
      </c>
      <c r="D1947" s="7" t="s">
        <v>6479</v>
      </c>
      <c r="E1947" s="6" t="s">
        <v>19138</v>
      </c>
      <c r="K1947" s="6" t="str">
        <f t="shared" si="30"/>
        <v>Alipogène tiparvovec</v>
      </c>
    </row>
    <row r="1948" spans="1:11" ht="12.75" customHeight="1" x14ac:dyDescent="0.15">
      <c r="A1948" s="6">
        <v>5</v>
      </c>
      <c r="B1948" s="7" t="s">
        <v>6480</v>
      </c>
      <c r="C1948" s="7" t="s">
        <v>6460</v>
      </c>
      <c r="D1948" s="7" t="s">
        <v>6481</v>
      </c>
      <c r="E1948" s="6" t="s">
        <v>19139</v>
      </c>
      <c r="K1948" s="6" t="str">
        <f t="shared" si="30"/>
        <v>Mipomersen</v>
      </c>
    </row>
    <row r="1949" spans="1:11" ht="12.75" customHeight="1" x14ac:dyDescent="0.15">
      <c r="A1949" s="6">
        <v>5</v>
      </c>
      <c r="B1949" s="7" t="s">
        <v>6482</v>
      </c>
      <c r="C1949" s="7" t="s">
        <v>6460</v>
      </c>
      <c r="D1949" s="7" t="s">
        <v>6483</v>
      </c>
      <c r="E1949" s="6" t="s">
        <v>19140</v>
      </c>
      <c r="K1949" s="6" t="str">
        <f t="shared" si="30"/>
        <v>Lomitapide</v>
      </c>
    </row>
    <row r="1950" spans="1:11" ht="12.75" customHeight="1" x14ac:dyDescent="0.15">
      <c r="A1950" s="6">
        <v>5</v>
      </c>
      <c r="B1950" s="7" t="s">
        <v>6484</v>
      </c>
      <c r="C1950" s="7" t="s">
        <v>6460</v>
      </c>
      <c r="D1950" s="7" t="s">
        <v>6485</v>
      </c>
      <c r="E1950" s="6" t="s">
        <v>19141</v>
      </c>
      <c r="K1950" s="6" t="str">
        <f t="shared" si="30"/>
        <v>Évolocumab</v>
      </c>
    </row>
    <row r="1951" spans="1:11" ht="12.75" customHeight="1" x14ac:dyDescent="0.15">
      <c r="A1951" s="6">
        <v>5</v>
      </c>
      <c r="B1951" s="7" t="s">
        <v>6486</v>
      </c>
      <c r="C1951" s="7" t="s">
        <v>6460</v>
      </c>
      <c r="D1951" s="7" t="s">
        <v>6487</v>
      </c>
      <c r="E1951" s="6" t="s">
        <v>19142</v>
      </c>
      <c r="K1951" s="6" t="str">
        <f t="shared" si="30"/>
        <v>Alirocumab</v>
      </c>
    </row>
    <row r="1952" spans="1:11" ht="12.75" customHeight="1" x14ac:dyDescent="0.15">
      <c r="A1952" s="6">
        <v>5</v>
      </c>
      <c r="B1952" s="7" t="s">
        <v>6488</v>
      </c>
      <c r="C1952" s="7" t="s">
        <v>6460</v>
      </c>
      <c r="D1952" s="7" t="s">
        <v>6489</v>
      </c>
      <c r="E1952" s="6" t="s">
        <v>19143</v>
      </c>
      <c r="K1952" s="6" t="str">
        <f t="shared" si="30"/>
        <v>Acide bempédoïque</v>
      </c>
    </row>
    <row r="1953" spans="1:11" ht="12.75" customHeight="1" x14ac:dyDescent="0.15">
      <c r="A1953" s="6">
        <v>5</v>
      </c>
      <c r="B1953" s="7" t="s">
        <v>6490</v>
      </c>
      <c r="C1953" s="7" t="s">
        <v>6460</v>
      </c>
      <c r="D1953" s="7" t="s">
        <v>6491</v>
      </c>
      <c r="E1953" s="6" t="s">
        <v>19144</v>
      </c>
      <c r="K1953" s="6" t="str">
        <f t="shared" si="30"/>
        <v>Inclisiran</v>
      </c>
    </row>
    <row r="1954" spans="1:11" ht="12.75" customHeight="1" x14ac:dyDescent="0.15">
      <c r="A1954" s="6">
        <v>5</v>
      </c>
      <c r="B1954" s="7" t="s">
        <v>6492</v>
      </c>
      <c r="C1954" s="7" t="s">
        <v>6460</v>
      </c>
      <c r="D1954" s="7" t="s">
        <v>6493</v>
      </c>
      <c r="E1954" s="6" t="s">
        <v>19145</v>
      </c>
      <c r="K1954" s="6" t="str">
        <f t="shared" si="30"/>
        <v>Évinacumab</v>
      </c>
    </row>
    <row r="1955" spans="1:11" ht="12.75" customHeight="1" x14ac:dyDescent="0.15">
      <c r="A1955" s="6">
        <v>5</v>
      </c>
      <c r="B1955" s="7" t="s">
        <v>6494</v>
      </c>
      <c r="C1955" s="7" t="s">
        <v>6460</v>
      </c>
      <c r="D1955" s="7" t="s">
        <v>6495</v>
      </c>
      <c r="E1955" s="6" t="s">
        <v>19146</v>
      </c>
      <c r="K1955" s="6" t="str">
        <f t="shared" si="30"/>
        <v>Volanésorsen</v>
      </c>
    </row>
    <row r="1956" spans="1:11" ht="12.75" customHeight="1" x14ac:dyDescent="0.15">
      <c r="A1956" s="6">
        <v>3</v>
      </c>
      <c r="B1956" s="7" t="s">
        <v>6496</v>
      </c>
      <c r="C1956" s="7" t="s">
        <v>6389</v>
      </c>
      <c r="D1956" s="7" t="s">
        <v>6497</v>
      </c>
      <c r="E1956" s="6" t="s">
        <v>19147</v>
      </c>
      <c r="K1956" s="6" t="str">
        <f t="shared" si="30"/>
        <v>Agents modifiant les lipides en association</v>
      </c>
    </row>
    <row r="1957" spans="1:11" ht="12.75" customHeight="1" x14ac:dyDescent="0.15">
      <c r="A1957" s="6">
        <v>4</v>
      </c>
      <c r="B1957" s="7" t="s">
        <v>6498</v>
      </c>
      <c r="C1957" s="7" t="s">
        <v>6496</v>
      </c>
      <c r="D1957" s="7" t="s">
        <v>6499</v>
      </c>
      <c r="E1957" s="6" t="s">
        <v>19148</v>
      </c>
      <c r="K1957" s="6" t="str">
        <f t="shared" si="30"/>
        <v>Associations de divers agents modifiant les lipides</v>
      </c>
    </row>
    <row r="1958" spans="1:11" ht="12.75" customHeight="1" x14ac:dyDescent="0.15">
      <c r="A1958" s="6">
        <v>5</v>
      </c>
      <c r="B1958" s="7" t="s">
        <v>6500</v>
      </c>
      <c r="C1958" s="7" t="s">
        <v>6498</v>
      </c>
      <c r="D1958" s="7" t="s">
        <v>6501</v>
      </c>
      <c r="E1958" s="6" t="s">
        <v>19149</v>
      </c>
      <c r="K1958" s="6" t="str">
        <f t="shared" si="30"/>
        <v>Lovastatine et acide nicotinique</v>
      </c>
    </row>
    <row r="1959" spans="1:11" ht="12.75" customHeight="1" x14ac:dyDescent="0.15">
      <c r="A1959" s="6">
        <v>5</v>
      </c>
      <c r="B1959" s="7" t="s">
        <v>6502</v>
      </c>
      <c r="C1959" s="7" t="s">
        <v>6498</v>
      </c>
      <c r="D1959" s="7" t="s">
        <v>6503</v>
      </c>
      <c r="E1959" s="6" t="s">
        <v>19150</v>
      </c>
      <c r="K1959" s="6" t="str">
        <f t="shared" si="30"/>
        <v>Simvastatine et ézétimibe</v>
      </c>
    </row>
    <row r="1960" spans="1:11" ht="12.75" customHeight="1" x14ac:dyDescent="0.15">
      <c r="A1960" s="6">
        <v>5</v>
      </c>
      <c r="B1960" s="7" t="s">
        <v>6504</v>
      </c>
      <c r="C1960" s="7" t="s">
        <v>6498</v>
      </c>
      <c r="D1960" s="7" t="s">
        <v>6505</v>
      </c>
      <c r="E1960" s="6" t="s">
        <v>19151</v>
      </c>
      <c r="K1960" s="6" t="str">
        <f t="shared" si="30"/>
        <v>Pravastatine et fénofibrate</v>
      </c>
    </row>
    <row r="1961" spans="1:11" ht="12.75" customHeight="1" x14ac:dyDescent="0.15">
      <c r="A1961" s="6">
        <v>5</v>
      </c>
      <c r="B1961" s="7" t="s">
        <v>6506</v>
      </c>
      <c r="C1961" s="7" t="s">
        <v>6498</v>
      </c>
      <c r="D1961" s="7" t="s">
        <v>6507</v>
      </c>
      <c r="E1961" s="6" t="s">
        <v>19152</v>
      </c>
      <c r="K1961" s="6" t="str">
        <f t="shared" si="30"/>
        <v>Simvastatine et fénofibrate</v>
      </c>
    </row>
    <row r="1962" spans="1:11" ht="12.75" customHeight="1" x14ac:dyDescent="0.15">
      <c r="A1962" s="6">
        <v>5</v>
      </c>
      <c r="B1962" s="7" t="s">
        <v>6508</v>
      </c>
      <c r="C1962" s="7" t="s">
        <v>6498</v>
      </c>
      <c r="D1962" s="7" t="s">
        <v>6509</v>
      </c>
      <c r="E1962" s="6" t="s">
        <v>19153</v>
      </c>
      <c r="K1962" s="6" t="str">
        <f t="shared" si="30"/>
        <v>Atorvastatine et ézétimibe</v>
      </c>
    </row>
    <row r="1963" spans="1:11" ht="12.75" customHeight="1" x14ac:dyDescent="0.15">
      <c r="A1963" s="6">
        <v>5</v>
      </c>
      <c r="B1963" s="7" t="s">
        <v>6510</v>
      </c>
      <c r="C1963" s="7" t="s">
        <v>6498</v>
      </c>
      <c r="D1963" s="7" t="s">
        <v>6511</v>
      </c>
      <c r="E1963" s="6" t="s">
        <v>19154</v>
      </c>
      <c r="K1963" s="6" t="str">
        <f t="shared" si="30"/>
        <v>Rosuvastatine et ézétimibe</v>
      </c>
    </row>
    <row r="1964" spans="1:11" ht="12.75" customHeight="1" x14ac:dyDescent="0.15">
      <c r="A1964" s="6">
        <v>5</v>
      </c>
      <c r="B1964" s="7" t="s">
        <v>6512</v>
      </c>
      <c r="C1964" s="7" t="s">
        <v>6498</v>
      </c>
      <c r="D1964" s="7" t="s">
        <v>6513</v>
      </c>
      <c r="E1964" s="6" t="s">
        <v>19155</v>
      </c>
      <c r="K1964" s="6" t="str">
        <f t="shared" si="30"/>
        <v>Rosuvastatine et acides gras oméga-3</v>
      </c>
    </row>
    <row r="1965" spans="1:11" ht="12.75" customHeight="1" x14ac:dyDescent="0.15">
      <c r="A1965" s="6">
        <v>5</v>
      </c>
      <c r="B1965" s="7" t="s">
        <v>6514</v>
      </c>
      <c r="C1965" s="7" t="s">
        <v>6498</v>
      </c>
      <c r="D1965" s="7" t="s">
        <v>6515</v>
      </c>
      <c r="E1965" s="6" t="s">
        <v>19156</v>
      </c>
      <c r="K1965" s="6" t="str">
        <f t="shared" si="30"/>
        <v>Atorvastatine et acides gras oméga-3</v>
      </c>
    </row>
    <row r="1966" spans="1:11" ht="12.75" customHeight="1" x14ac:dyDescent="0.15">
      <c r="A1966" s="6">
        <v>5</v>
      </c>
      <c r="B1966" s="7" t="s">
        <v>6516</v>
      </c>
      <c r="C1966" s="7" t="s">
        <v>6498</v>
      </c>
      <c r="D1966" s="7" t="s">
        <v>6517</v>
      </c>
      <c r="E1966" s="6" t="s">
        <v>19157</v>
      </c>
      <c r="K1966" s="6" t="str">
        <f t="shared" si="30"/>
        <v>Rosuvastatine et fénofibrate</v>
      </c>
    </row>
    <row r="1967" spans="1:11" ht="12.75" customHeight="1" x14ac:dyDescent="0.15">
      <c r="A1967" s="6">
        <v>5</v>
      </c>
      <c r="B1967" s="7" t="s">
        <v>6518</v>
      </c>
      <c r="C1967" s="7" t="s">
        <v>6498</v>
      </c>
      <c r="D1967" s="7" t="s">
        <v>6519</v>
      </c>
      <c r="E1967" s="6" t="s">
        <v>19158</v>
      </c>
      <c r="K1967" s="6" t="str">
        <f t="shared" si="30"/>
        <v>Acide bempédoïque et ézétimibe</v>
      </c>
    </row>
    <row r="1968" spans="1:11" ht="12.75" customHeight="1" x14ac:dyDescent="0.15">
      <c r="A1968" s="6">
        <v>5</v>
      </c>
      <c r="B1968" s="7" t="s">
        <v>6520</v>
      </c>
      <c r="C1968" s="7" t="s">
        <v>6498</v>
      </c>
      <c r="D1968" s="7" t="s">
        <v>6521</v>
      </c>
      <c r="E1968" s="6" t="s">
        <v>19159</v>
      </c>
      <c r="K1968" s="6" t="str">
        <f t="shared" si="30"/>
        <v>Pravastatine et ézétimibe</v>
      </c>
    </row>
    <row r="1969" spans="1:11" ht="12.75" customHeight="1" x14ac:dyDescent="0.15">
      <c r="A1969" s="6">
        <v>5</v>
      </c>
      <c r="B1969" s="7" t="s">
        <v>6522</v>
      </c>
      <c r="C1969" s="7" t="s">
        <v>6498</v>
      </c>
      <c r="D1969" s="7" t="s">
        <v>6523</v>
      </c>
      <c r="E1969" s="6" t="s">
        <v>19160</v>
      </c>
      <c r="K1969" s="6" t="str">
        <f t="shared" si="30"/>
        <v>Pravastatine, ézétimibe et fénofibrate</v>
      </c>
    </row>
    <row r="1970" spans="1:11" ht="25.5" customHeight="1" x14ac:dyDescent="0.15">
      <c r="A1970" s="6">
        <v>4</v>
      </c>
      <c r="B1970" s="7" t="s">
        <v>6524</v>
      </c>
      <c r="C1970" s="7" t="s">
        <v>6496</v>
      </c>
      <c r="D1970" s="7" t="s">
        <v>6525</v>
      </c>
      <c r="E1970" s="6" t="s">
        <v>19161</v>
      </c>
      <c r="K1970" s="6" t="str">
        <f t="shared" si="30"/>
        <v>Agents modifiant les lipides en association avec d'autres médicaments</v>
      </c>
    </row>
    <row r="1971" spans="1:11" ht="12.75" customHeight="1" x14ac:dyDescent="0.15">
      <c r="A1971" s="6">
        <v>5</v>
      </c>
      <c r="B1971" s="7" t="s">
        <v>6526</v>
      </c>
      <c r="C1971" s="7" t="s">
        <v>6524</v>
      </c>
      <c r="D1971" s="7" t="s">
        <v>6527</v>
      </c>
      <c r="E1971" s="6" t="s">
        <v>19162</v>
      </c>
      <c r="K1971" s="6" t="str">
        <f t="shared" si="30"/>
        <v>Simvastatine et acide acétylsalicylique</v>
      </c>
    </row>
    <row r="1972" spans="1:11" ht="12.75" customHeight="1" x14ac:dyDescent="0.15">
      <c r="A1972" s="6">
        <v>5</v>
      </c>
      <c r="B1972" s="7" t="s">
        <v>6528</v>
      </c>
      <c r="C1972" s="7" t="s">
        <v>6524</v>
      </c>
      <c r="D1972" s="7" t="s">
        <v>6529</v>
      </c>
      <c r="E1972" s="6" t="s">
        <v>19163</v>
      </c>
      <c r="K1972" s="6" t="str">
        <f t="shared" si="30"/>
        <v>Pravastatine et acide acétylsalicylique</v>
      </c>
    </row>
    <row r="1973" spans="1:11" ht="12.75" customHeight="1" x14ac:dyDescent="0.15">
      <c r="A1973" s="6">
        <v>5</v>
      </c>
      <c r="B1973" s="7" t="s">
        <v>6530</v>
      </c>
      <c r="C1973" s="7" t="s">
        <v>6524</v>
      </c>
      <c r="D1973" s="7" t="s">
        <v>6531</v>
      </c>
      <c r="E1973" s="6" t="s">
        <v>19164</v>
      </c>
      <c r="K1973" s="6" t="str">
        <f t="shared" si="30"/>
        <v>Atorvastatine et amlodipine</v>
      </c>
    </row>
    <row r="1974" spans="1:11" ht="12.75" customHeight="1" x14ac:dyDescent="0.15">
      <c r="A1974" s="6">
        <v>5</v>
      </c>
      <c r="B1974" s="7" t="s">
        <v>6532</v>
      </c>
      <c r="C1974" s="7" t="s">
        <v>6524</v>
      </c>
      <c r="D1974" s="7" t="s">
        <v>6533</v>
      </c>
      <c r="E1974" s="6" t="s">
        <v>19165</v>
      </c>
      <c r="K1974" s="6" t="str">
        <f t="shared" si="30"/>
        <v>Simvastatine, acide acétylsalicylique et ramipril</v>
      </c>
    </row>
    <row r="1975" spans="1:11" ht="12.75" customHeight="1" x14ac:dyDescent="0.15">
      <c r="A1975" s="6">
        <v>5</v>
      </c>
      <c r="B1975" s="7" t="s">
        <v>6534</v>
      </c>
      <c r="C1975" s="7" t="s">
        <v>6524</v>
      </c>
      <c r="D1975" s="7" t="s">
        <v>6535</v>
      </c>
      <c r="E1975" s="6" t="s">
        <v>19166</v>
      </c>
      <c r="K1975" s="6" t="str">
        <f t="shared" si="30"/>
        <v>Rosuvastatine et acide acétylsalicylique</v>
      </c>
    </row>
    <row r="1976" spans="1:11" ht="12.75" customHeight="1" x14ac:dyDescent="0.15">
      <c r="A1976" s="6">
        <v>5</v>
      </c>
      <c r="B1976" s="7" t="s">
        <v>6536</v>
      </c>
      <c r="C1976" s="7" t="s">
        <v>6524</v>
      </c>
      <c r="D1976" s="7" t="s">
        <v>6537</v>
      </c>
      <c r="E1976" s="6" t="s">
        <v>19167</v>
      </c>
      <c r="K1976" s="6" t="str">
        <f t="shared" si="30"/>
        <v>Atorvastatine, acide acétylsalicylique et ramipril</v>
      </c>
    </row>
    <row r="1977" spans="1:11" ht="12.75" customHeight="1" x14ac:dyDescent="0.15">
      <c r="A1977" s="6">
        <v>5</v>
      </c>
      <c r="B1977" s="7" t="s">
        <v>6538</v>
      </c>
      <c r="C1977" s="7" t="s">
        <v>6524</v>
      </c>
      <c r="D1977" s="7" t="s">
        <v>6539</v>
      </c>
      <c r="E1977" s="6" t="s">
        <v>19168</v>
      </c>
      <c r="K1977" s="6" t="str">
        <f t="shared" si="30"/>
        <v>Rosuvastatine, amlodipine et lisinopril</v>
      </c>
    </row>
    <row r="1978" spans="1:11" ht="12.75" customHeight="1" x14ac:dyDescent="0.15">
      <c r="A1978" s="6">
        <v>5</v>
      </c>
      <c r="B1978" s="7" t="s">
        <v>6540</v>
      </c>
      <c r="C1978" s="7" t="s">
        <v>6524</v>
      </c>
      <c r="D1978" s="7" t="s">
        <v>6541</v>
      </c>
      <c r="E1978" s="6" t="s">
        <v>19169</v>
      </c>
      <c r="K1978" s="6" t="str">
        <f t="shared" si="30"/>
        <v>Atorvastatine et acide acétylsalicylique</v>
      </c>
    </row>
    <row r="1979" spans="1:11" ht="12.75" customHeight="1" x14ac:dyDescent="0.15">
      <c r="A1979" s="6">
        <v>5</v>
      </c>
      <c r="B1979" s="7" t="s">
        <v>6542</v>
      </c>
      <c r="C1979" s="7" t="s">
        <v>6524</v>
      </c>
      <c r="D1979" s="7" t="s">
        <v>6543</v>
      </c>
      <c r="E1979" s="6" t="s">
        <v>19170</v>
      </c>
      <c r="K1979" s="6" t="str">
        <f t="shared" si="30"/>
        <v>Rosuvastatine et amlodipine</v>
      </c>
    </row>
    <row r="1980" spans="1:11" ht="12.75" customHeight="1" x14ac:dyDescent="0.15">
      <c r="A1980" s="6">
        <v>5</v>
      </c>
      <c r="B1980" s="7" t="s">
        <v>6544</v>
      </c>
      <c r="C1980" s="7" t="s">
        <v>6524</v>
      </c>
      <c r="D1980" s="7" t="s">
        <v>6545</v>
      </c>
      <c r="E1980" s="6" t="s">
        <v>19171</v>
      </c>
      <c r="K1980" s="6" t="str">
        <f t="shared" si="30"/>
        <v>Rosuvastatine et valsartan</v>
      </c>
    </row>
    <row r="1981" spans="1:11" ht="12.75" customHeight="1" x14ac:dyDescent="0.15">
      <c r="A1981" s="6">
        <v>5</v>
      </c>
      <c r="B1981" s="7" t="s">
        <v>6546</v>
      </c>
      <c r="C1981" s="7" t="s">
        <v>6524</v>
      </c>
      <c r="D1981" s="7" t="s">
        <v>6547</v>
      </c>
      <c r="E1981" s="6" t="s">
        <v>19172</v>
      </c>
      <c r="K1981" s="6" t="str">
        <f t="shared" si="30"/>
        <v>Atorvastatine, amlodipine et périndopril</v>
      </c>
    </row>
    <row r="1982" spans="1:11" ht="12.75" customHeight="1" x14ac:dyDescent="0.15">
      <c r="A1982" s="6">
        <v>5</v>
      </c>
      <c r="B1982" s="7" t="s">
        <v>6548</v>
      </c>
      <c r="C1982" s="7" t="s">
        <v>6524</v>
      </c>
      <c r="D1982" s="7" t="s">
        <v>6549</v>
      </c>
      <c r="E1982" s="6" t="s">
        <v>19173</v>
      </c>
      <c r="K1982" s="6" t="str">
        <f t="shared" si="30"/>
        <v>Atorvastatine, acide acétylsalicylique et périndopril</v>
      </c>
    </row>
    <row r="1983" spans="1:11" ht="12.75" customHeight="1" x14ac:dyDescent="0.15">
      <c r="A1983" s="6">
        <v>5</v>
      </c>
      <c r="B1983" s="7" t="s">
        <v>6550</v>
      </c>
      <c r="C1983" s="7" t="s">
        <v>6524</v>
      </c>
      <c r="D1983" s="7" t="s">
        <v>6551</v>
      </c>
      <c r="E1983" s="6" t="s">
        <v>19174</v>
      </c>
      <c r="K1983" s="6" t="str">
        <f t="shared" si="30"/>
        <v>Rosuvastatine, périndopril et indapamide</v>
      </c>
    </row>
    <row r="1984" spans="1:11" ht="12.75" customHeight="1" x14ac:dyDescent="0.15">
      <c r="A1984" s="6">
        <v>5</v>
      </c>
      <c r="B1984" s="7" t="s">
        <v>6552</v>
      </c>
      <c r="C1984" s="7" t="s">
        <v>6524</v>
      </c>
      <c r="D1984" s="7" t="s">
        <v>6553</v>
      </c>
      <c r="E1984" s="6" t="s">
        <v>19175</v>
      </c>
      <c r="K1984" s="6" t="str">
        <f t="shared" si="30"/>
        <v>Rosuvastatine, amlodipine et périndopril</v>
      </c>
    </row>
    <row r="1985" spans="1:11" ht="12.75" customHeight="1" x14ac:dyDescent="0.15">
      <c r="A1985" s="6">
        <v>5</v>
      </c>
      <c r="B1985" s="7" t="s">
        <v>6554</v>
      </c>
      <c r="C1985" s="7" t="s">
        <v>6524</v>
      </c>
      <c r="D1985" s="7" t="s">
        <v>6555</v>
      </c>
      <c r="E1985" s="6" t="s">
        <v>19176</v>
      </c>
      <c r="K1985" s="6" t="str">
        <f t="shared" si="30"/>
        <v>Atorvastatine et périndopril</v>
      </c>
    </row>
    <row r="1986" spans="1:11" ht="12.75" customHeight="1" x14ac:dyDescent="0.15">
      <c r="A1986" s="6">
        <v>5</v>
      </c>
      <c r="B1986" s="7" t="s">
        <v>6556</v>
      </c>
      <c r="C1986" s="7" t="s">
        <v>6524</v>
      </c>
      <c r="D1986" s="7" t="s">
        <v>6557</v>
      </c>
      <c r="E1986" s="6" t="s">
        <v>19177</v>
      </c>
      <c r="K1986" s="6" t="str">
        <f t="shared" si="30"/>
        <v>Rosuvastatine et fimasartan</v>
      </c>
    </row>
    <row r="1987" spans="1:11" ht="12.75" customHeight="1" x14ac:dyDescent="0.15">
      <c r="A1987" s="6">
        <v>5</v>
      </c>
      <c r="B1987" s="7" t="s">
        <v>6558</v>
      </c>
      <c r="C1987" s="7" t="s">
        <v>6524</v>
      </c>
      <c r="D1987" s="7" t="s">
        <v>6559</v>
      </c>
      <c r="E1987" s="6" t="s">
        <v>19178</v>
      </c>
      <c r="K1987" s="6" t="str">
        <f t="shared" ref="K1987:K2050" si="31">UPPER(LEFT(E1987,1))&amp;RIGHT(E1987,LEN(E1987)-1)</f>
        <v>Rosuvastatine et ramipril</v>
      </c>
    </row>
    <row r="1988" spans="1:11" ht="12.75" customHeight="1" x14ac:dyDescent="0.15">
      <c r="A1988" s="6">
        <v>5</v>
      </c>
      <c r="B1988" s="7" t="s">
        <v>6560</v>
      </c>
      <c r="C1988" s="7" t="s">
        <v>6524</v>
      </c>
      <c r="D1988" s="7" t="s">
        <v>6561</v>
      </c>
      <c r="E1988" s="6" t="s">
        <v>19179</v>
      </c>
      <c r="K1988" s="6" t="str">
        <f t="shared" si="31"/>
        <v>Atorvastatine, amlodipine et ramipril</v>
      </c>
    </row>
    <row r="1989" spans="1:11" ht="12.75" customHeight="1" x14ac:dyDescent="0.15">
      <c r="A1989" s="6">
        <v>5</v>
      </c>
      <c r="B1989" s="7" t="s">
        <v>6562</v>
      </c>
      <c r="C1989" s="7" t="s">
        <v>6524</v>
      </c>
      <c r="D1989" s="11" t="s">
        <v>6563</v>
      </c>
      <c r="E1989" s="11" t="s">
        <v>19180</v>
      </c>
      <c r="F1989" s="6" t="s">
        <v>2758</v>
      </c>
      <c r="G1989" s="9">
        <v>44953</v>
      </c>
      <c r="K1989" s="6" t="str">
        <f t="shared" si="31"/>
        <v>Atorvastatine, amlodipine et candésartan</v>
      </c>
    </row>
    <row r="1990" spans="1:11" ht="12.75" customHeight="1" x14ac:dyDescent="0.2">
      <c r="A1990" s="6">
        <v>5</v>
      </c>
      <c r="B1990" s="7" t="s">
        <v>6564</v>
      </c>
      <c r="C1990" s="7" t="s">
        <v>6524</v>
      </c>
      <c r="D1990" t="s">
        <v>6565</v>
      </c>
      <c r="E1990" t="s">
        <v>19181</v>
      </c>
      <c r="F1990" s="6" t="s">
        <v>2763</v>
      </c>
      <c r="G1990" s="9">
        <v>45314</v>
      </c>
      <c r="K1990" s="6" t="str">
        <f t="shared" si="31"/>
        <v>Rosuvastatine et telmisartan</v>
      </c>
    </row>
    <row r="1991" spans="1:11" ht="12.75" customHeight="1" x14ac:dyDescent="0.2">
      <c r="A1991" s="6">
        <v>5</v>
      </c>
      <c r="B1991" s="7" t="s">
        <v>6566</v>
      </c>
      <c r="C1991" s="7" t="s">
        <v>6524</v>
      </c>
      <c r="D1991" t="s">
        <v>6567</v>
      </c>
      <c r="E1991" t="s">
        <v>19182</v>
      </c>
      <c r="F1991" s="6" t="s">
        <v>2763</v>
      </c>
      <c r="G1991" s="9">
        <v>45314</v>
      </c>
      <c r="K1991" s="6" t="str">
        <f t="shared" si="31"/>
        <v>Rosuvastatine et périndopril</v>
      </c>
    </row>
    <row r="1992" spans="1:11" ht="12.75" customHeight="1" x14ac:dyDescent="0.15">
      <c r="A1992" s="6">
        <v>1</v>
      </c>
      <c r="B1992" s="7" t="s">
        <v>6568</v>
      </c>
      <c r="C1992" s="7" t="s">
        <v>2693</v>
      </c>
      <c r="D1992" s="7" t="s">
        <v>6569</v>
      </c>
      <c r="E1992" s="6" t="s">
        <v>19183</v>
      </c>
      <c r="K1992" s="6" t="str">
        <f t="shared" si="31"/>
        <v>Produits dermatologiques</v>
      </c>
    </row>
    <row r="1993" spans="1:11" ht="12.75" customHeight="1" x14ac:dyDescent="0.15">
      <c r="A1993" s="6">
        <v>2</v>
      </c>
      <c r="B1993" s="7" t="s">
        <v>6570</v>
      </c>
      <c r="C1993" s="7" t="s">
        <v>6568</v>
      </c>
      <c r="D1993" s="7" t="s">
        <v>6571</v>
      </c>
      <c r="E1993" s="6" t="s">
        <v>19184</v>
      </c>
      <c r="K1993" s="6" t="str">
        <f t="shared" si="31"/>
        <v>Antifongiques à usage dermatologique</v>
      </c>
    </row>
    <row r="1994" spans="1:11" ht="12.75" customHeight="1" x14ac:dyDescent="0.15">
      <c r="A1994" s="6">
        <v>3</v>
      </c>
      <c r="B1994" s="7" t="s">
        <v>6572</v>
      </c>
      <c r="C1994" s="7" t="s">
        <v>6570</v>
      </c>
      <c r="D1994" s="7" t="s">
        <v>6573</v>
      </c>
      <c r="E1994" s="6" t="s">
        <v>19185</v>
      </c>
      <c r="K1994" s="6" t="str">
        <f t="shared" si="31"/>
        <v>Antifongiques à usage topique</v>
      </c>
    </row>
    <row r="1995" spans="1:11" ht="12.75" customHeight="1" x14ac:dyDescent="0.15">
      <c r="A1995" s="6">
        <v>4</v>
      </c>
      <c r="B1995" s="7" t="s">
        <v>6574</v>
      </c>
      <c r="C1995" s="7" t="s">
        <v>6572</v>
      </c>
      <c r="D1995" s="7" t="s">
        <v>3488</v>
      </c>
      <c r="E1995" s="6" t="s">
        <v>17775</v>
      </c>
      <c r="K1995" s="6" t="str">
        <f t="shared" si="31"/>
        <v>Antibiotiques</v>
      </c>
    </row>
    <row r="1996" spans="1:11" ht="12.75" customHeight="1" x14ac:dyDescent="0.15">
      <c r="A1996" s="6">
        <v>5</v>
      </c>
      <c r="B1996" s="7" t="s">
        <v>6575</v>
      </c>
      <c r="C1996" s="7" t="s">
        <v>6574</v>
      </c>
      <c r="D1996" s="7" t="s">
        <v>3491</v>
      </c>
      <c r="E1996" s="6" t="s">
        <v>2418</v>
      </c>
      <c r="K1996" s="6" t="str">
        <f t="shared" si="31"/>
        <v>Nystatine</v>
      </c>
    </row>
    <row r="1997" spans="1:11" ht="12.75" customHeight="1" x14ac:dyDescent="0.15">
      <c r="A1997" s="6">
        <v>5</v>
      </c>
      <c r="B1997" s="7" t="s">
        <v>6576</v>
      </c>
      <c r="C1997" s="7" t="s">
        <v>6574</v>
      </c>
      <c r="D1997" s="7" t="s">
        <v>2731</v>
      </c>
      <c r="E1997" s="6" t="s">
        <v>17418</v>
      </c>
      <c r="K1997" s="6" t="str">
        <f t="shared" si="31"/>
        <v>Natamycine</v>
      </c>
    </row>
    <row r="1998" spans="1:11" ht="12.75" customHeight="1" x14ac:dyDescent="0.15">
      <c r="A1998" s="6">
        <v>5</v>
      </c>
      <c r="B1998" s="7" t="s">
        <v>6577</v>
      </c>
      <c r="C1998" s="7" t="s">
        <v>6574</v>
      </c>
      <c r="D1998" s="7" t="s">
        <v>6578</v>
      </c>
      <c r="E1998" s="6" t="s">
        <v>19186</v>
      </c>
      <c r="K1998" s="6" t="str">
        <f t="shared" si="31"/>
        <v>Hachimycine</v>
      </c>
    </row>
    <row r="1999" spans="1:11" ht="12.75" customHeight="1" x14ac:dyDescent="0.15">
      <c r="A1999" s="6">
        <v>5</v>
      </c>
      <c r="B1999" s="7" t="s">
        <v>6579</v>
      </c>
      <c r="C1999" s="7" t="s">
        <v>6574</v>
      </c>
      <c r="D1999" s="7" t="s">
        <v>6580</v>
      </c>
      <c r="E1999" s="6" t="s">
        <v>19187</v>
      </c>
      <c r="K1999" s="6" t="str">
        <f t="shared" si="31"/>
        <v>Pécilocine</v>
      </c>
    </row>
    <row r="2000" spans="1:11" ht="12.75" customHeight="1" x14ac:dyDescent="0.15">
      <c r="A2000" s="6">
        <v>5</v>
      </c>
      <c r="B2000" s="7" t="s">
        <v>6581</v>
      </c>
      <c r="C2000" s="7" t="s">
        <v>6574</v>
      </c>
      <c r="D2000" s="7" t="s">
        <v>2743</v>
      </c>
      <c r="E2000" s="6" t="s">
        <v>17424</v>
      </c>
      <c r="K2000" s="6" t="str">
        <f t="shared" si="31"/>
        <v>Mépartricine</v>
      </c>
    </row>
    <row r="2001" spans="1:11" ht="12.75" customHeight="1" x14ac:dyDescent="0.15">
      <c r="A2001" s="6">
        <v>5</v>
      </c>
      <c r="B2001" s="7" t="s">
        <v>6582</v>
      </c>
      <c r="C2001" s="7" t="s">
        <v>6574</v>
      </c>
      <c r="D2001" s="7" t="s">
        <v>6583</v>
      </c>
      <c r="E2001" s="6" t="s">
        <v>19188</v>
      </c>
      <c r="K2001" s="6" t="str">
        <f t="shared" si="31"/>
        <v>Pyrrolnitrine</v>
      </c>
    </row>
    <row r="2002" spans="1:11" ht="12.75" customHeight="1" x14ac:dyDescent="0.15">
      <c r="A2002" s="6">
        <v>5</v>
      </c>
      <c r="B2002" s="7" t="s">
        <v>6584</v>
      </c>
      <c r="C2002" s="7" t="s">
        <v>6574</v>
      </c>
      <c r="D2002" s="7" t="s">
        <v>6585</v>
      </c>
      <c r="E2002" s="6" t="s">
        <v>19189</v>
      </c>
      <c r="K2002" s="6" t="str">
        <f t="shared" si="31"/>
        <v>Griséofulvine</v>
      </c>
    </row>
    <row r="2003" spans="1:11" ht="12.75" customHeight="1" x14ac:dyDescent="0.15">
      <c r="A2003" s="6">
        <v>5</v>
      </c>
      <c r="B2003" s="7" t="s">
        <v>6586</v>
      </c>
      <c r="C2003" s="7" t="s">
        <v>6574</v>
      </c>
      <c r="D2003" s="7" t="s">
        <v>2709</v>
      </c>
      <c r="E2003" s="6" t="s">
        <v>19190</v>
      </c>
      <c r="K2003" s="6" t="str">
        <f t="shared" si="31"/>
        <v>Associations (antibiotiques)</v>
      </c>
    </row>
    <row r="2004" spans="1:11" ht="12.75" customHeight="1" x14ac:dyDescent="0.15">
      <c r="A2004" s="6">
        <v>4</v>
      </c>
      <c r="B2004" s="7" t="s">
        <v>6587</v>
      </c>
      <c r="C2004" s="7" t="s">
        <v>6572</v>
      </c>
      <c r="D2004" s="7" t="s">
        <v>6588</v>
      </c>
      <c r="E2004" s="6" t="s">
        <v>19191</v>
      </c>
      <c r="K2004" s="6" t="str">
        <f t="shared" si="31"/>
        <v>Dérivés imidazolés et triazolés</v>
      </c>
    </row>
    <row r="2005" spans="1:11" ht="12.75" customHeight="1" x14ac:dyDescent="0.15">
      <c r="A2005" s="6">
        <v>5</v>
      </c>
      <c r="B2005" s="7" t="s">
        <v>6589</v>
      </c>
      <c r="C2005" s="7" t="s">
        <v>6587</v>
      </c>
      <c r="D2005" s="7" t="s">
        <v>6590</v>
      </c>
      <c r="E2005" s="6" t="s">
        <v>19192</v>
      </c>
      <c r="K2005" s="6" t="str">
        <f t="shared" si="31"/>
        <v>Chlormidazole</v>
      </c>
    </row>
    <row r="2006" spans="1:11" ht="12.75" customHeight="1" x14ac:dyDescent="0.15">
      <c r="A2006" s="6">
        <v>5</v>
      </c>
      <c r="B2006" s="7" t="s">
        <v>6591</v>
      </c>
      <c r="C2006" s="7" t="s">
        <v>6587</v>
      </c>
      <c r="D2006" s="7" t="s">
        <v>2729</v>
      </c>
      <c r="E2006" s="6" t="s">
        <v>17417</v>
      </c>
      <c r="K2006" s="6" t="str">
        <f t="shared" si="31"/>
        <v>Miconazole</v>
      </c>
    </row>
    <row r="2007" spans="1:11" ht="12.75" customHeight="1" x14ac:dyDescent="0.15">
      <c r="A2007" s="6">
        <v>5</v>
      </c>
      <c r="B2007" s="7" t="s">
        <v>6592</v>
      </c>
      <c r="C2007" s="7" t="s">
        <v>6587</v>
      </c>
      <c r="D2007" s="7" t="s">
        <v>6593</v>
      </c>
      <c r="E2007" s="6" t="s">
        <v>19193</v>
      </c>
      <c r="K2007" s="6" t="str">
        <f t="shared" si="31"/>
        <v>Éconazole</v>
      </c>
    </row>
    <row r="2008" spans="1:11" ht="12.75" customHeight="1" x14ac:dyDescent="0.15">
      <c r="A2008" s="6">
        <v>5</v>
      </c>
      <c r="B2008" s="7" t="s">
        <v>6594</v>
      </c>
      <c r="C2008" s="7" t="s">
        <v>6587</v>
      </c>
      <c r="D2008" s="7" t="s">
        <v>6590</v>
      </c>
      <c r="E2008" s="6" t="s">
        <v>19192</v>
      </c>
      <c r="K2008" s="6" t="str">
        <f t="shared" si="31"/>
        <v>Chlormidazole</v>
      </c>
    </row>
    <row r="2009" spans="1:11" ht="12.75" customHeight="1" x14ac:dyDescent="0.15">
      <c r="A2009" s="6">
        <v>5</v>
      </c>
      <c r="B2009" s="7" t="s">
        <v>6595</v>
      </c>
      <c r="C2009" s="7" t="s">
        <v>6587</v>
      </c>
      <c r="D2009" s="7" t="s">
        <v>6596</v>
      </c>
      <c r="E2009" s="6" t="s">
        <v>19194</v>
      </c>
      <c r="K2009" s="6" t="str">
        <f t="shared" si="31"/>
        <v>Isoconazole</v>
      </c>
    </row>
    <row r="2010" spans="1:11" ht="12.75" customHeight="1" x14ac:dyDescent="0.15">
      <c r="A2010" s="6">
        <v>5</v>
      </c>
      <c r="B2010" s="7" t="s">
        <v>6597</v>
      </c>
      <c r="C2010" s="7" t="s">
        <v>6587</v>
      </c>
      <c r="D2010" s="7" t="s">
        <v>6598</v>
      </c>
      <c r="E2010" s="6" t="s">
        <v>19195</v>
      </c>
      <c r="K2010" s="6" t="str">
        <f t="shared" si="31"/>
        <v>Tiabendazole</v>
      </c>
    </row>
    <row r="2011" spans="1:11" ht="12.75" customHeight="1" x14ac:dyDescent="0.15">
      <c r="A2011" s="6">
        <v>5</v>
      </c>
      <c r="B2011" s="7" t="s">
        <v>6599</v>
      </c>
      <c r="C2011" s="7" t="s">
        <v>6587</v>
      </c>
      <c r="D2011" s="7" t="s">
        <v>6600</v>
      </c>
      <c r="E2011" s="6" t="s">
        <v>19196</v>
      </c>
      <c r="K2011" s="6" t="str">
        <f t="shared" si="31"/>
        <v>Tioconazole</v>
      </c>
    </row>
    <row r="2012" spans="1:11" ht="12.75" customHeight="1" x14ac:dyDescent="0.15">
      <c r="A2012" s="6">
        <v>5</v>
      </c>
      <c r="B2012" s="7" t="s">
        <v>6601</v>
      </c>
      <c r="C2012" s="7" t="s">
        <v>6587</v>
      </c>
      <c r="D2012" s="7" t="s">
        <v>6602</v>
      </c>
      <c r="E2012" s="6" t="s">
        <v>19197</v>
      </c>
      <c r="K2012" s="6" t="str">
        <f t="shared" si="31"/>
        <v>Kétoconazole</v>
      </c>
    </row>
    <row r="2013" spans="1:11" ht="12.75" customHeight="1" x14ac:dyDescent="0.15">
      <c r="A2013" s="6">
        <v>5</v>
      </c>
      <c r="B2013" s="7" t="s">
        <v>6603</v>
      </c>
      <c r="C2013" s="7" t="s">
        <v>6587</v>
      </c>
      <c r="D2013" s="7" t="s">
        <v>6604</v>
      </c>
      <c r="E2013" s="6" t="s">
        <v>19198</v>
      </c>
      <c r="K2013" s="6" t="str">
        <f t="shared" si="31"/>
        <v>Sulconazole</v>
      </c>
    </row>
    <row r="2014" spans="1:11" ht="12.75" customHeight="1" x14ac:dyDescent="0.15">
      <c r="A2014" s="6">
        <v>5</v>
      </c>
      <c r="B2014" s="7" t="s">
        <v>6605</v>
      </c>
      <c r="C2014" s="7" t="s">
        <v>6587</v>
      </c>
      <c r="D2014" s="7" t="s">
        <v>6606</v>
      </c>
      <c r="E2014" s="6" t="s">
        <v>19199</v>
      </c>
      <c r="K2014" s="6" t="str">
        <f t="shared" si="31"/>
        <v>Bifonazole</v>
      </c>
    </row>
    <row r="2015" spans="1:11" ht="12.75" customHeight="1" x14ac:dyDescent="0.15">
      <c r="A2015" s="6">
        <v>5</v>
      </c>
      <c r="B2015" s="7" t="s">
        <v>6607</v>
      </c>
      <c r="C2015" s="7" t="s">
        <v>6587</v>
      </c>
      <c r="D2015" s="7" t="s">
        <v>6608</v>
      </c>
      <c r="E2015" s="6" t="s">
        <v>19200</v>
      </c>
      <c r="K2015" s="6" t="str">
        <f t="shared" si="31"/>
        <v>Oxiconazole</v>
      </c>
    </row>
    <row r="2016" spans="1:11" ht="12.75" customHeight="1" x14ac:dyDescent="0.15">
      <c r="A2016" s="6">
        <v>5</v>
      </c>
      <c r="B2016" s="7" t="s">
        <v>6609</v>
      </c>
      <c r="C2016" s="7" t="s">
        <v>6587</v>
      </c>
      <c r="D2016" s="7" t="s">
        <v>6610</v>
      </c>
      <c r="E2016" s="6" t="s">
        <v>19201</v>
      </c>
      <c r="K2016" s="6" t="str">
        <f t="shared" si="31"/>
        <v>Fenticonazole</v>
      </c>
    </row>
    <row r="2017" spans="1:11" ht="12.75" customHeight="1" x14ac:dyDescent="0.15">
      <c r="A2017" s="6">
        <v>5</v>
      </c>
      <c r="B2017" s="7" t="s">
        <v>6611</v>
      </c>
      <c r="C2017" s="7" t="s">
        <v>6587</v>
      </c>
      <c r="D2017" s="7" t="s">
        <v>6612</v>
      </c>
      <c r="E2017" s="6" t="s">
        <v>19202</v>
      </c>
      <c r="K2017" s="6" t="str">
        <f t="shared" si="31"/>
        <v>Omoconazole</v>
      </c>
    </row>
    <row r="2018" spans="1:11" ht="12.75" customHeight="1" x14ac:dyDescent="0.15">
      <c r="A2018" s="6">
        <v>5</v>
      </c>
      <c r="B2018" s="7" t="s">
        <v>6613</v>
      </c>
      <c r="C2018" s="7" t="s">
        <v>6587</v>
      </c>
      <c r="D2018" s="7" t="s">
        <v>6614</v>
      </c>
      <c r="E2018" s="6" t="s">
        <v>19203</v>
      </c>
      <c r="K2018" s="6" t="str">
        <f t="shared" si="31"/>
        <v>Sertaconazole</v>
      </c>
    </row>
    <row r="2019" spans="1:11" ht="12.75" customHeight="1" x14ac:dyDescent="0.15">
      <c r="A2019" s="6">
        <v>5</v>
      </c>
      <c r="B2019" s="7" t="s">
        <v>6615</v>
      </c>
      <c r="C2019" s="7" t="s">
        <v>6587</v>
      </c>
      <c r="D2019" s="7" t="s">
        <v>6616</v>
      </c>
      <c r="E2019" s="6" t="s">
        <v>2102</v>
      </c>
      <c r="K2019" s="6" t="str">
        <f t="shared" si="31"/>
        <v>Fluconazole</v>
      </c>
    </row>
    <row r="2020" spans="1:11" ht="12.75" customHeight="1" x14ac:dyDescent="0.15">
      <c r="A2020" s="6">
        <v>5</v>
      </c>
      <c r="B2020" s="7" t="s">
        <v>6617</v>
      </c>
      <c r="C2020" s="7" t="s">
        <v>6587</v>
      </c>
      <c r="D2020" s="7" t="s">
        <v>6618</v>
      </c>
      <c r="E2020" s="6" t="s">
        <v>19204</v>
      </c>
      <c r="K2020" s="6" t="str">
        <f t="shared" si="31"/>
        <v>Flutrimazole</v>
      </c>
    </row>
    <row r="2021" spans="1:11" ht="12.75" customHeight="1" x14ac:dyDescent="0.15">
      <c r="A2021" s="6">
        <v>5</v>
      </c>
      <c r="B2021" s="7" t="s">
        <v>6619</v>
      </c>
      <c r="C2021" s="7" t="s">
        <v>6587</v>
      </c>
      <c r="D2021" s="7" t="s">
        <v>6620</v>
      </c>
      <c r="E2021" s="6" t="s">
        <v>19205</v>
      </c>
      <c r="K2021" s="6" t="str">
        <f t="shared" si="31"/>
        <v>Éberconazole</v>
      </c>
    </row>
    <row r="2022" spans="1:11" ht="12.75" customHeight="1" x14ac:dyDescent="0.15">
      <c r="A2022" s="6">
        <v>5</v>
      </c>
      <c r="B2022" s="7" t="s">
        <v>6621</v>
      </c>
      <c r="C2022" s="7" t="s">
        <v>6587</v>
      </c>
      <c r="D2022" s="7" t="s">
        <v>6622</v>
      </c>
      <c r="E2022" s="6" t="s">
        <v>19206</v>
      </c>
      <c r="K2022" s="6" t="str">
        <f t="shared" si="31"/>
        <v>Luliconazole</v>
      </c>
    </row>
    <row r="2023" spans="1:11" ht="12.75" customHeight="1" x14ac:dyDescent="0.15">
      <c r="A2023" s="6">
        <v>5</v>
      </c>
      <c r="B2023" s="7" t="s">
        <v>6623</v>
      </c>
      <c r="C2023" s="7" t="s">
        <v>6587</v>
      </c>
      <c r="D2023" s="7" t="s">
        <v>6624</v>
      </c>
      <c r="E2023" s="6" t="s">
        <v>19207</v>
      </c>
      <c r="K2023" s="6" t="str">
        <f t="shared" si="31"/>
        <v>Éfinaconazole</v>
      </c>
    </row>
    <row r="2024" spans="1:11" ht="12.75" customHeight="1" x14ac:dyDescent="0.15">
      <c r="A2024" s="6">
        <v>5</v>
      </c>
      <c r="B2024" s="7" t="s">
        <v>6625</v>
      </c>
      <c r="C2024" s="7" t="s">
        <v>6587</v>
      </c>
      <c r="D2024" s="7" t="s">
        <v>6626</v>
      </c>
      <c r="E2024" s="6" t="s">
        <v>19208</v>
      </c>
      <c r="K2024" s="6" t="str">
        <f t="shared" si="31"/>
        <v>Imidazolés/triazolés en association avec des corticoïdes</v>
      </c>
    </row>
    <row r="2025" spans="1:11" ht="12.75" customHeight="1" x14ac:dyDescent="0.15">
      <c r="A2025" s="6">
        <v>5</v>
      </c>
      <c r="B2025" s="7" t="s">
        <v>6627</v>
      </c>
      <c r="C2025" s="7" t="s">
        <v>6587</v>
      </c>
      <c r="D2025" s="12" t="s">
        <v>6628</v>
      </c>
      <c r="E2025" s="12" t="s">
        <v>19209</v>
      </c>
      <c r="F2025" s="6" t="s">
        <v>2758</v>
      </c>
      <c r="G2025" s="9">
        <v>44953</v>
      </c>
      <c r="K2025" s="6" t="str">
        <f t="shared" si="31"/>
        <v>Néticonazole</v>
      </c>
    </row>
    <row r="2026" spans="1:11" ht="12.75" customHeight="1" x14ac:dyDescent="0.15">
      <c r="A2026" s="6">
        <v>5</v>
      </c>
      <c r="B2026" s="7" t="s">
        <v>6629</v>
      </c>
      <c r="C2026" s="7" t="s">
        <v>6587</v>
      </c>
      <c r="D2026" s="12" t="s">
        <v>6630</v>
      </c>
      <c r="E2026" s="12" t="s">
        <v>19210</v>
      </c>
      <c r="F2026" s="6" t="s">
        <v>2758</v>
      </c>
      <c r="G2026" s="9">
        <v>44953</v>
      </c>
      <c r="K2026" s="6" t="str">
        <f t="shared" si="31"/>
        <v>Lanoconazole</v>
      </c>
    </row>
    <row r="2027" spans="1:11" ht="12.75" customHeight="1" x14ac:dyDescent="0.15">
      <c r="A2027" s="6">
        <v>5</v>
      </c>
      <c r="B2027" s="7" t="s">
        <v>6631</v>
      </c>
      <c r="C2027" s="7" t="s">
        <v>6587</v>
      </c>
      <c r="D2027" s="7" t="s">
        <v>6632</v>
      </c>
      <c r="E2027" s="6" t="s">
        <v>19211</v>
      </c>
      <c r="K2027" s="6" t="str">
        <f t="shared" si="31"/>
        <v>Miconazole en association</v>
      </c>
    </row>
    <row r="2028" spans="1:11" ht="12.75" customHeight="1" x14ac:dyDescent="0.15">
      <c r="A2028" s="6">
        <v>5</v>
      </c>
      <c r="B2028" s="7" t="s">
        <v>6633</v>
      </c>
      <c r="C2028" s="7" t="s">
        <v>6587</v>
      </c>
      <c r="D2028" s="7" t="s">
        <v>6634</v>
      </c>
      <c r="E2028" s="6" t="s">
        <v>19212</v>
      </c>
      <c r="K2028" s="6" t="str">
        <f t="shared" si="31"/>
        <v>Bifonazole en association</v>
      </c>
    </row>
    <row r="2029" spans="1:11" ht="12.75" customHeight="1" x14ac:dyDescent="0.15">
      <c r="A2029" s="6">
        <v>4</v>
      </c>
      <c r="B2029" s="7" t="s">
        <v>6635</v>
      </c>
      <c r="C2029" s="7" t="s">
        <v>6572</v>
      </c>
      <c r="D2029" s="7" t="s">
        <v>6636</v>
      </c>
      <c r="E2029" s="6" t="s">
        <v>19213</v>
      </c>
      <c r="K2029" s="6" t="str">
        <f t="shared" si="31"/>
        <v>Autres antifongiques à usage topique</v>
      </c>
    </row>
    <row r="2030" spans="1:11" ht="12.75" customHeight="1" x14ac:dyDescent="0.15">
      <c r="A2030" s="6">
        <v>5</v>
      </c>
      <c r="B2030" s="7" t="s">
        <v>6637</v>
      </c>
      <c r="C2030" s="7" t="s">
        <v>6635</v>
      </c>
      <c r="D2030" s="7" t="s">
        <v>6638</v>
      </c>
      <c r="E2030" s="6" t="s">
        <v>19214</v>
      </c>
      <c r="K2030" s="6" t="str">
        <f t="shared" si="31"/>
        <v>Bromochlorosalicylanilide</v>
      </c>
    </row>
    <row r="2031" spans="1:11" ht="12.75" customHeight="1" x14ac:dyDescent="0.15">
      <c r="A2031" s="6">
        <v>5</v>
      </c>
      <c r="B2031" s="7" t="s">
        <v>6639</v>
      </c>
      <c r="C2031" s="7" t="s">
        <v>6635</v>
      </c>
      <c r="D2031" s="7" t="s">
        <v>6640</v>
      </c>
      <c r="E2031" s="6" t="s">
        <v>19215</v>
      </c>
      <c r="K2031" s="6" t="str">
        <f t="shared" si="31"/>
        <v>Méthylrosaniline</v>
      </c>
    </row>
    <row r="2032" spans="1:11" ht="12.75" customHeight="1" x14ac:dyDescent="0.15">
      <c r="A2032" s="6">
        <v>5</v>
      </c>
      <c r="B2032" s="7" t="s">
        <v>6641</v>
      </c>
      <c r="C2032" s="7" t="s">
        <v>6635</v>
      </c>
      <c r="D2032" s="7" t="s">
        <v>6642</v>
      </c>
      <c r="E2032" s="6" t="s">
        <v>19216</v>
      </c>
      <c r="K2032" s="6" t="str">
        <f t="shared" si="31"/>
        <v>Tribromométacrésol</v>
      </c>
    </row>
    <row r="2033" spans="1:11" ht="12.75" customHeight="1" x14ac:dyDescent="0.15">
      <c r="A2033" s="6">
        <v>5</v>
      </c>
      <c r="B2033" s="7" t="s">
        <v>6643</v>
      </c>
      <c r="C2033" s="7" t="s">
        <v>6635</v>
      </c>
      <c r="D2033" s="7" t="s">
        <v>6644</v>
      </c>
      <c r="E2033" s="6" t="s">
        <v>19217</v>
      </c>
      <c r="K2033" s="6" t="str">
        <f t="shared" si="31"/>
        <v>Acide undécylénique</v>
      </c>
    </row>
    <row r="2034" spans="1:11" ht="12.75" customHeight="1" x14ac:dyDescent="0.15">
      <c r="A2034" s="6">
        <v>5</v>
      </c>
      <c r="B2034" s="7" t="s">
        <v>6645</v>
      </c>
      <c r="C2034" s="7" t="s">
        <v>6635</v>
      </c>
      <c r="D2034" s="7" t="s">
        <v>2721</v>
      </c>
      <c r="E2034" s="6" t="s">
        <v>17413</v>
      </c>
      <c r="K2034" s="6" t="str">
        <f t="shared" si="31"/>
        <v>Polynoxyline</v>
      </c>
    </row>
    <row r="2035" spans="1:11" ht="12.75" customHeight="1" x14ac:dyDescent="0.15">
      <c r="A2035" s="6">
        <v>5</v>
      </c>
      <c r="B2035" s="7" t="s">
        <v>6646</v>
      </c>
      <c r="C2035" s="7" t="s">
        <v>6635</v>
      </c>
      <c r="D2035" s="7" t="s">
        <v>6647</v>
      </c>
      <c r="E2035" s="6" t="s">
        <v>6648</v>
      </c>
      <c r="K2035" s="6" t="str">
        <f t="shared" si="31"/>
        <v>2-(4-chlorphénoxy)-éthanol</v>
      </c>
    </row>
    <row r="2036" spans="1:11" ht="12.75" customHeight="1" x14ac:dyDescent="0.15">
      <c r="A2036" s="6">
        <v>5</v>
      </c>
      <c r="B2036" s="7" t="s">
        <v>6649</v>
      </c>
      <c r="C2036" s="7" t="s">
        <v>6635</v>
      </c>
      <c r="D2036" s="7" t="s">
        <v>6650</v>
      </c>
      <c r="E2036" s="6" t="s">
        <v>19218</v>
      </c>
      <c r="K2036" s="6" t="str">
        <f t="shared" si="31"/>
        <v>Chlorphénésine</v>
      </c>
    </row>
    <row r="2037" spans="1:11" ht="12.75" customHeight="1" x14ac:dyDescent="0.15">
      <c r="A2037" s="6">
        <v>5</v>
      </c>
      <c r="B2037" s="7" t="s">
        <v>6651</v>
      </c>
      <c r="C2037" s="7" t="s">
        <v>6635</v>
      </c>
      <c r="D2037" s="7" t="s">
        <v>6652</v>
      </c>
      <c r="E2037" s="6" t="s">
        <v>19219</v>
      </c>
      <c r="K2037" s="6" t="str">
        <f t="shared" si="31"/>
        <v>Ticlatone</v>
      </c>
    </row>
    <row r="2038" spans="1:11" ht="12.75" customHeight="1" x14ac:dyDescent="0.15">
      <c r="A2038" s="6">
        <v>5</v>
      </c>
      <c r="B2038" s="7" t="s">
        <v>6653</v>
      </c>
      <c r="C2038" s="7" t="s">
        <v>6635</v>
      </c>
      <c r="D2038" s="7" t="s">
        <v>6654</v>
      </c>
      <c r="E2038" s="6" t="s">
        <v>19220</v>
      </c>
      <c r="K2038" s="6" t="str">
        <f t="shared" si="31"/>
        <v>Sulbentine</v>
      </c>
    </row>
    <row r="2039" spans="1:11" ht="12.75" customHeight="1" x14ac:dyDescent="0.15">
      <c r="A2039" s="6">
        <v>5</v>
      </c>
      <c r="B2039" s="7" t="s">
        <v>6655</v>
      </c>
      <c r="C2039" s="7" t="s">
        <v>6635</v>
      </c>
      <c r="D2039" s="7" t="s">
        <v>6656</v>
      </c>
      <c r="E2039" s="6" t="s">
        <v>19221</v>
      </c>
      <c r="K2039" s="6" t="str">
        <f t="shared" si="31"/>
        <v>Hydroxybenzoate d'éthyle</v>
      </c>
    </row>
    <row r="2040" spans="1:11" ht="12.75" customHeight="1" x14ac:dyDescent="0.15">
      <c r="A2040" s="6">
        <v>5</v>
      </c>
      <c r="B2040" s="7" t="s">
        <v>6657</v>
      </c>
      <c r="C2040" s="7" t="s">
        <v>6635</v>
      </c>
      <c r="D2040" s="7" t="s">
        <v>6658</v>
      </c>
      <c r="E2040" s="6" t="s">
        <v>19222</v>
      </c>
      <c r="K2040" s="6" t="str">
        <f t="shared" si="31"/>
        <v>Haloprogine</v>
      </c>
    </row>
    <row r="2041" spans="1:11" ht="12.75" customHeight="1" x14ac:dyDescent="0.15">
      <c r="A2041" s="6">
        <v>5</v>
      </c>
      <c r="B2041" s="7" t="s">
        <v>6659</v>
      </c>
      <c r="C2041" s="7" t="s">
        <v>6635</v>
      </c>
      <c r="D2041" s="7" t="s">
        <v>6660</v>
      </c>
      <c r="E2041" s="6" t="s">
        <v>19223</v>
      </c>
      <c r="K2041" s="6" t="str">
        <f t="shared" si="31"/>
        <v>Acide salicylique</v>
      </c>
    </row>
    <row r="2042" spans="1:11" ht="12.75" customHeight="1" x14ac:dyDescent="0.15">
      <c r="A2042" s="6">
        <v>5</v>
      </c>
      <c r="B2042" s="7" t="s">
        <v>6661</v>
      </c>
      <c r="C2042" s="7" t="s">
        <v>6635</v>
      </c>
      <c r="D2042" s="7" t="s">
        <v>6662</v>
      </c>
      <c r="E2042" s="6" t="s">
        <v>19224</v>
      </c>
      <c r="K2042" s="6" t="str">
        <f t="shared" si="31"/>
        <v>Sulfure de sélénium</v>
      </c>
    </row>
    <row r="2043" spans="1:11" ht="12.75" customHeight="1" x14ac:dyDescent="0.15">
      <c r="A2043" s="6">
        <v>5</v>
      </c>
      <c r="B2043" s="7" t="s">
        <v>6663</v>
      </c>
      <c r="C2043" s="7" t="s">
        <v>6635</v>
      </c>
      <c r="D2043" s="7" t="s">
        <v>6664</v>
      </c>
      <c r="E2043" s="6" t="s">
        <v>19225</v>
      </c>
      <c r="K2043" s="6" t="str">
        <f t="shared" si="31"/>
        <v>Ciclopirox</v>
      </c>
    </row>
    <row r="2044" spans="1:11" ht="12.75" customHeight="1" x14ac:dyDescent="0.15">
      <c r="A2044" s="6">
        <v>5</v>
      </c>
      <c r="B2044" s="7" t="s">
        <v>6665</v>
      </c>
      <c r="C2044" s="7" t="s">
        <v>6635</v>
      </c>
      <c r="D2044" s="7" t="s">
        <v>6666</v>
      </c>
      <c r="E2044" s="6" t="s">
        <v>19226</v>
      </c>
      <c r="K2044" s="6" t="str">
        <f t="shared" si="31"/>
        <v>Terbinafine</v>
      </c>
    </row>
    <row r="2045" spans="1:11" ht="12.75" customHeight="1" x14ac:dyDescent="0.15">
      <c r="A2045" s="6">
        <v>5</v>
      </c>
      <c r="B2045" s="7" t="s">
        <v>6667</v>
      </c>
      <c r="C2045" s="7" t="s">
        <v>6635</v>
      </c>
      <c r="D2045" s="7" t="s">
        <v>6668</v>
      </c>
      <c r="E2045" s="6" t="s">
        <v>19227</v>
      </c>
      <c r="K2045" s="6" t="str">
        <f t="shared" si="31"/>
        <v>Amorolfine</v>
      </c>
    </row>
    <row r="2046" spans="1:11" ht="12.75" customHeight="1" x14ac:dyDescent="0.15">
      <c r="A2046" s="6">
        <v>5</v>
      </c>
      <c r="B2046" s="7" t="s">
        <v>6669</v>
      </c>
      <c r="C2046" s="7" t="s">
        <v>6635</v>
      </c>
      <c r="D2046" s="7" t="s">
        <v>6670</v>
      </c>
      <c r="E2046" s="6" t="s">
        <v>19228</v>
      </c>
      <c r="K2046" s="6" t="str">
        <f t="shared" si="31"/>
        <v>Dimazole</v>
      </c>
    </row>
    <row r="2047" spans="1:11" ht="12.75" customHeight="1" x14ac:dyDescent="0.15">
      <c r="A2047" s="6">
        <v>5</v>
      </c>
      <c r="B2047" s="7" t="s">
        <v>6671</v>
      </c>
      <c r="C2047" s="7" t="s">
        <v>6635</v>
      </c>
      <c r="D2047" s="7" t="s">
        <v>6672</v>
      </c>
      <c r="E2047" s="6" t="s">
        <v>19229</v>
      </c>
      <c r="K2047" s="6" t="str">
        <f t="shared" si="31"/>
        <v>Tolnaftate</v>
      </c>
    </row>
    <row r="2048" spans="1:11" ht="12.75" customHeight="1" x14ac:dyDescent="0.15">
      <c r="A2048" s="6">
        <v>5</v>
      </c>
      <c r="B2048" s="7" t="s">
        <v>6673</v>
      </c>
      <c r="C2048" s="7" t="s">
        <v>6635</v>
      </c>
      <c r="D2048" s="7" t="s">
        <v>6674</v>
      </c>
      <c r="E2048" s="6" t="s">
        <v>19230</v>
      </c>
      <c r="K2048" s="6" t="str">
        <f t="shared" si="31"/>
        <v>Tolciclate</v>
      </c>
    </row>
    <row r="2049" spans="1:11" ht="12.75" customHeight="1" x14ac:dyDescent="0.15">
      <c r="A2049" s="6">
        <v>5</v>
      </c>
      <c r="B2049" s="7" t="s">
        <v>6675</v>
      </c>
      <c r="C2049" s="7" t="s">
        <v>6635</v>
      </c>
      <c r="D2049" s="7" t="s">
        <v>2709</v>
      </c>
      <c r="E2049" s="6" t="s">
        <v>19231</v>
      </c>
      <c r="K2049" s="6" t="str">
        <f t="shared" si="31"/>
        <v>Associations (autres antifongiques à usage topique)</v>
      </c>
    </row>
    <row r="2050" spans="1:11" ht="12.75" customHeight="1" x14ac:dyDescent="0.15">
      <c r="A2050" s="6">
        <v>5</v>
      </c>
      <c r="B2050" s="7" t="s">
        <v>6676</v>
      </c>
      <c r="C2050" s="7" t="s">
        <v>6635</v>
      </c>
      <c r="D2050" s="7" t="s">
        <v>2336</v>
      </c>
      <c r="E2050" s="6" t="s">
        <v>2396</v>
      </c>
      <c r="K2050" s="6" t="str">
        <f t="shared" si="31"/>
        <v>Flucytosine</v>
      </c>
    </row>
    <row r="2051" spans="1:11" ht="12.75" customHeight="1" x14ac:dyDescent="0.15">
      <c r="A2051" s="6">
        <v>5</v>
      </c>
      <c r="B2051" s="7" t="s">
        <v>6677</v>
      </c>
      <c r="C2051" s="7" t="s">
        <v>6635</v>
      </c>
      <c r="D2051" s="7" t="s">
        <v>6678</v>
      </c>
      <c r="E2051" s="6" t="s">
        <v>19232</v>
      </c>
      <c r="K2051" s="6" t="str">
        <f t="shared" ref="K2051:K2114" si="32">UPPER(LEFT(E2051,1))&amp;RIGHT(E2051,LEN(E2051)-1)</f>
        <v>Naftifine</v>
      </c>
    </row>
    <row r="2052" spans="1:11" ht="12.75" customHeight="1" x14ac:dyDescent="0.15">
      <c r="A2052" s="6">
        <v>5</v>
      </c>
      <c r="B2052" s="7" t="s">
        <v>6679</v>
      </c>
      <c r="C2052" s="7" t="s">
        <v>6635</v>
      </c>
      <c r="D2052" s="7" t="s">
        <v>6680</v>
      </c>
      <c r="E2052" s="6" t="s">
        <v>19233</v>
      </c>
      <c r="K2052" s="6" t="str">
        <f t="shared" si="32"/>
        <v>Buténafine</v>
      </c>
    </row>
    <row r="2053" spans="1:11" ht="12.75" customHeight="1" x14ac:dyDescent="0.15">
      <c r="A2053" s="6">
        <v>5</v>
      </c>
      <c r="B2053" s="7" t="s">
        <v>6681</v>
      </c>
      <c r="C2053" s="7" t="s">
        <v>6635</v>
      </c>
      <c r="D2053" s="7" t="s">
        <v>6682</v>
      </c>
      <c r="E2053" s="6" t="s">
        <v>19234</v>
      </c>
      <c r="K2053" s="6" t="str">
        <f t="shared" si="32"/>
        <v>Tavaborole</v>
      </c>
    </row>
    <row r="2054" spans="1:11" ht="12.75" customHeight="1" x14ac:dyDescent="0.15">
      <c r="A2054" s="6">
        <v>5</v>
      </c>
      <c r="B2054" s="7" t="s">
        <v>6683</v>
      </c>
      <c r="C2054" s="7" t="s">
        <v>6635</v>
      </c>
      <c r="D2054" s="12" t="s">
        <v>6684</v>
      </c>
      <c r="E2054" s="12" t="s">
        <v>19235</v>
      </c>
      <c r="F2054" s="6" t="s">
        <v>2758</v>
      </c>
      <c r="G2054" s="9">
        <v>44953</v>
      </c>
      <c r="K2054" s="6" t="str">
        <f t="shared" si="32"/>
        <v>Liranaftate</v>
      </c>
    </row>
    <row r="2055" spans="1:11" ht="12.75" customHeight="1" x14ac:dyDescent="0.15">
      <c r="A2055" s="6">
        <v>5</v>
      </c>
      <c r="B2055" s="7" t="s">
        <v>6685</v>
      </c>
      <c r="C2055" s="7" t="s">
        <v>6635</v>
      </c>
      <c r="D2055" s="7" t="s">
        <v>6686</v>
      </c>
      <c r="E2055" s="6" t="s">
        <v>19236</v>
      </c>
      <c r="K2055" s="6" t="str">
        <f t="shared" si="32"/>
        <v>Acide undécylénique en association</v>
      </c>
    </row>
    <row r="2056" spans="1:11" ht="12.75" customHeight="1" x14ac:dyDescent="0.15">
      <c r="A2056" s="6">
        <v>3</v>
      </c>
      <c r="B2056" s="7" t="s">
        <v>6687</v>
      </c>
      <c r="C2056" s="7" t="s">
        <v>6570</v>
      </c>
      <c r="D2056" s="7" t="s">
        <v>6688</v>
      </c>
      <c r="E2056" s="6" t="s">
        <v>19237</v>
      </c>
      <c r="K2056" s="6" t="str">
        <f t="shared" si="32"/>
        <v>Antifongiques à usage systémique</v>
      </c>
    </row>
    <row r="2057" spans="1:11" ht="12.75" customHeight="1" x14ac:dyDescent="0.15">
      <c r="A2057" s="6">
        <v>4</v>
      </c>
      <c r="B2057" s="7" t="s">
        <v>6689</v>
      </c>
      <c r="C2057" s="7" t="s">
        <v>6687</v>
      </c>
      <c r="D2057" s="7" t="s">
        <v>6690</v>
      </c>
      <c r="E2057" s="6" t="s">
        <v>19237</v>
      </c>
      <c r="K2057" s="6" t="str">
        <f t="shared" si="32"/>
        <v>Antifongiques à usage systémique</v>
      </c>
    </row>
    <row r="2058" spans="1:11" ht="12.75" customHeight="1" x14ac:dyDescent="0.15">
      <c r="A2058" s="6">
        <v>5</v>
      </c>
      <c r="B2058" s="7" t="s">
        <v>6691</v>
      </c>
      <c r="C2058" s="7" t="s">
        <v>6689</v>
      </c>
      <c r="D2058" s="7" t="s">
        <v>6585</v>
      </c>
      <c r="E2058" s="6" t="s">
        <v>19189</v>
      </c>
      <c r="K2058" s="6" t="str">
        <f t="shared" si="32"/>
        <v>Griséofulvine</v>
      </c>
    </row>
    <row r="2059" spans="1:11" ht="12.75" customHeight="1" x14ac:dyDescent="0.15">
      <c r="A2059" s="6">
        <v>5</v>
      </c>
      <c r="B2059" s="7" t="s">
        <v>6692</v>
      </c>
      <c r="C2059" s="7" t="s">
        <v>6689</v>
      </c>
      <c r="D2059" s="7" t="s">
        <v>6666</v>
      </c>
      <c r="E2059" s="6" t="s">
        <v>19226</v>
      </c>
      <c r="K2059" s="6" t="str">
        <f t="shared" si="32"/>
        <v>Terbinafine</v>
      </c>
    </row>
    <row r="2060" spans="1:11" ht="12.75" customHeight="1" x14ac:dyDescent="0.15">
      <c r="A2060" s="6">
        <v>5</v>
      </c>
      <c r="B2060" s="7" t="s">
        <v>6693</v>
      </c>
      <c r="C2060" s="7" t="s">
        <v>6689</v>
      </c>
      <c r="D2060" s="7" t="s">
        <v>6694</v>
      </c>
      <c r="E2060" s="6" t="s">
        <v>19238</v>
      </c>
      <c r="K2060" s="6" t="str">
        <f t="shared" si="32"/>
        <v>Fosravuconazole</v>
      </c>
    </row>
    <row r="2061" spans="1:11" ht="12.75" customHeight="1" x14ac:dyDescent="0.15">
      <c r="A2061" s="6">
        <v>2</v>
      </c>
      <c r="B2061" s="7" t="s">
        <v>6695</v>
      </c>
      <c r="C2061" s="7" t="s">
        <v>6568</v>
      </c>
      <c r="D2061" s="7" t="s">
        <v>6696</v>
      </c>
      <c r="E2061" s="6" t="s">
        <v>19239</v>
      </c>
      <c r="K2061" s="6" t="str">
        <f t="shared" si="32"/>
        <v>Émollients et protecteurs</v>
      </c>
    </row>
    <row r="2062" spans="1:11" ht="12.75" customHeight="1" x14ac:dyDescent="0.15">
      <c r="A2062" s="6">
        <v>3</v>
      </c>
      <c r="B2062" s="7" t="s">
        <v>6697</v>
      </c>
      <c r="C2062" s="7" t="s">
        <v>6695</v>
      </c>
      <c r="D2062" s="7" t="s">
        <v>6696</v>
      </c>
      <c r="E2062" s="6" t="s">
        <v>19239</v>
      </c>
      <c r="K2062" s="6" t="str">
        <f t="shared" si="32"/>
        <v>Émollients et protecteurs</v>
      </c>
    </row>
    <row r="2063" spans="1:11" ht="12.75" customHeight="1" x14ac:dyDescent="0.15">
      <c r="A2063" s="6">
        <v>4</v>
      </c>
      <c r="B2063" s="7" t="s">
        <v>6698</v>
      </c>
      <c r="C2063" s="7" t="s">
        <v>6697</v>
      </c>
      <c r="D2063" s="7" t="s">
        <v>6699</v>
      </c>
      <c r="E2063" s="6" t="s">
        <v>19240</v>
      </c>
      <c r="K2063" s="6" t="str">
        <f t="shared" si="32"/>
        <v>Produits à base de silicone</v>
      </c>
    </row>
    <row r="2064" spans="1:11" ht="12.75" customHeight="1" x14ac:dyDescent="0.15">
      <c r="A2064" s="6">
        <v>4</v>
      </c>
      <c r="B2064" s="7" t="s">
        <v>6700</v>
      </c>
      <c r="C2064" s="7" t="s">
        <v>6697</v>
      </c>
      <c r="D2064" s="7" t="s">
        <v>6701</v>
      </c>
      <c r="E2064" s="6" t="s">
        <v>19241</v>
      </c>
      <c r="K2064" s="6" t="str">
        <f t="shared" si="32"/>
        <v>Produits à base de zinc</v>
      </c>
    </row>
    <row r="2065" spans="1:11" ht="12.75" customHeight="1" x14ac:dyDescent="0.15">
      <c r="A2065" s="6">
        <v>4</v>
      </c>
      <c r="B2065" s="7" t="s">
        <v>6702</v>
      </c>
      <c r="C2065" s="7" t="s">
        <v>6697</v>
      </c>
      <c r="D2065" s="7" t="s">
        <v>6703</v>
      </c>
      <c r="E2065" s="6" t="s">
        <v>19242</v>
      </c>
      <c r="K2065" s="6" t="str">
        <f t="shared" si="32"/>
        <v>Paraffine molle et produits gras</v>
      </c>
    </row>
    <row r="2066" spans="1:11" ht="12.75" customHeight="1" x14ac:dyDescent="0.15">
      <c r="A2066" s="6">
        <v>4</v>
      </c>
      <c r="B2066" s="7" t="s">
        <v>6704</v>
      </c>
      <c r="C2066" s="7" t="s">
        <v>6697</v>
      </c>
      <c r="D2066" s="7" t="s">
        <v>6705</v>
      </c>
      <c r="E2066" s="6" t="s">
        <v>19243</v>
      </c>
      <c r="K2066" s="6" t="str">
        <f t="shared" si="32"/>
        <v>Emplâtres liquides</v>
      </c>
    </row>
    <row r="2067" spans="1:11" ht="12.75" customHeight="1" x14ac:dyDescent="0.15">
      <c r="A2067" s="6">
        <v>4</v>
      </c>
      <c r="B2067" s="7" t="s">
        <v>6706</v>
      </c>
      <c r="C2067" s="7" t="s">
        <v>6697</v>
      </c>
      <c r="D2067" s="7" t="s">
        <v>6707</v>
      </c>
      <c r="E2067" s="6" t="s">
        <v>19244</v>
      </c>
      <c r="K2067" s="6" t="str">
        <f t="shared" si="32"/>
        <v>Produits à base d'urée</v>
      </c>
    </row>
    <row r="2068" spans="1:11" ht="12.75" customHeight="1" x14ac:dyDescent="0.15">
      <c r="A2068" s="6">
        <v>5</v>
      </c>
      <c r="B2068" s="7" t="s">
        <v>6708</v>
      </c>
      <c r="C2068" s="7" t="s">
        <v>6706</v>
      </c>
      <c r="D2068" s="7" t="s">
        <v>4822</v>
      </c>
      <c r="E2068" s="6" t="s">
        <v>18377</v>
      </c>
      <c r="K2068" s="6" t="str">
        <f t="shared" si="32"/>
        <v>Urée</v>
      </c>
    </row>
    <row r="2069" spans="1:11" ht="12.75" customHeight="1" x14ac:dyDescent="0.15">
      <c r="A2069" s="6">
        <v>5</v>
      </c>
      <c r="B2069" s="7" t="s">
        <v>6709</v>
      </c>
      <c r="C2069" s="7" t="s">
        <v>6706</v>
      </c>
      <c r="D2069" s="7" t="s">
        <v>6710</v>
      </c>
      <c r="E2069" s="6" t="s">
        <v>19245</v>
      </c>
      <c r="K2069" s="6" t="str">
        <f t="shared" si="32"/>
        <v>Urée en association</v>
      </c>
    </row>
    <row r="2070" spans="1:11" ht="12.75" customHeight="1" x14ac:dyDescent="0.15">
      <c r="A2070" s="6">
        <v>4</v>
      </c>
      <c r="B2070" s="7" t="s">
        <v>6711</v>
      </c>
      <c r="C2070" s="7" t="s">
        <v>6697</v>
      </c>
      <c r="D2070" s="7" t="s">
        <v>6712</v>
      </c>
      <c r="E2070" s="6" t="s">
        <v>19246</v>
      </c>
      <c r="K2070" s="6" t="str">
        <f t="shared" si="32"/>
        <v>Préparations à base d'acide salicylique</v>
      </c>
    </row>
    <row r="2071" spans="1:11" ht="12.75" customHeight="1" x14ac:dyDescent="0.15">
      <c r="A2071" s="6">
        <v>4</v>
      </c>
      <c r="B2071" s="7" t="s">
        <v>6713</v>
      </c>
      <c r="C2071" s="7" t="s">
        <v>6697</v>
      </c>
      <c r="D2071" s="7" t="s">
        <v>6714</v>
      </c>
      <c r="E2071" s="6" t="s">
        <v>19247</v>
      </c>
      <c r="K2071" s="6" t="str">
        <f t="shared" si="32"/>
        <v>Autres émollients et protecteurs</v>
      </c>
    </row>
    <row r="2072" spans="1:11" ht="12.75" customHeight="1" x14ac:dyDescent="0.15">
      <c r="A2072" s="6">
        <v>3</v>
      </c>
      <c r="B2072" s="7" t="s">
        <v>6715</v>
      </c>
      <c r="C2072" s="7" t="s">
        <v>6695</v>
      </c>
      <c r="D2072" s="7" t="s">
        <v>6716</v>
      </c>
      <c r="E2072" s="6" t="s">
        <v>19248</v>
      </c>
      <c r="K2072" s="6" t="str">
        <f t="shared" si="32"/>
        <v>Protecteurs contre les rayonnements UV</v>
      </c>
    </row>
    <row r="2073" spans="1:11" ht="12.75" customHeight="1" x14ac:dyDescent="0.15">
      <c r="A2073" s="6">
        <v>4</v>
      </c>
      <c r="B2073" s="7" t="s">
        <v>6717</v>
      </c>
      <c r="C2073" s="7" t="s">
        <v>6715</v>
      </c>
      <c r="D2073" s="7" t="s">
        <v>6718</v>
      </c>
      <c r="E2073" s="6" t="s">
        <v>19249</v>
      </c>
      <c r="K2073" s="6" t="str">
        <f t="shared" si="32"/>
        <v>Protecteurs contre les rayonnements UV à usage topique</v>
      </c>
    </row>
    <row r="2074" spans="1:11" ht="12.75" customHeight="1" x14ac:dyDescent="0.15">
      <c r="A2074" s="6">
        <v>5</v>
      </c>
      <c r="B2074" s="7" t="s">
        <v>6719</v>
      </c>
      <c r="C2074" s="7" t="s">
        <v>6717</v>
      </c>
      <c r="D2074" s="7" t="s">
        <v>6720</v>
      </c>
      <c r="E2074" s="6" t="s">
        <v>19250</v>
      </c>
      <c r="K2074" s="6" t="str">
        <f t="shared" si="32"/>
        <v>Acide aminobenzoïque</v>
      </c>
    </row>
    <row r="2075" spans="1:11" ht="12.75" customHeight="1" x14ac:dyDescent="0.15">
      <c r="A2075" s="6">
        <v>5</v>
      </c>
      <c r="B2075" s="7" t="s">
        <v>6721</v>
      </c>
      <c r="C2075" s="7" t="s">
        <v>6717</v>
      </c>
      <c r="D2075" s="7" t="s">
        <v>6722</v>
      </c>
      <c r="E2075" s="6" t="s">
        <v>19251</v>
      </c>
      <c r="K2075" s="6" t="str">
        <f t="shared" si="32"/>
        <v>Octinoxate</v>
      </c>
    </row>
    <row r="2076" spans="1:11" ht="25.5" customHeight="1" x14ac:dyDescent="0.15">
      <c r="A2076" s="6">
        <v>4</v>
      </c>
      <c r="B2076" s="7" t="s">
        <v>6723</v>
      </c>
      <c r="C2076" s="7" t="s">
        <v>6715</v>
      </c>
      <c r="D2076" s="7" t="s">
        <v>6724</v>
      </c>
      <c r="E2076" s="6" t="s">
        <v>19252</v>
      </c>
      <c r="K2076" s="6" t="str">
        <f t="shared" si="32"/>
        <v>Protecteurs contre les rayonnements UV à usage systémique</v>
      </c>
    </row>
    <row r="2077" spans="1:11" ht="12.75" customHeight="1" x14ac:dyDescent="0.15">
      <c r="A2077" s="6">
        <v>5</v>
      </c>
      <c r="B2077" s="7" t="s">
        <v>6725</v>
      </c>
      <c r="C2077" s="7" t="s">
        <v>6723</v>
      </c>
      <c r="D2077" s="7" t="s">
        <v>4012</v>
      </c>
      <c r="E2077" s="6" t="s">
        <v>18004</v>
      </c>
      <c r="K2077" s="6" t="str">
        <f t="shared" si="32"/>
        <v>Bétacarotène</v>
      </c>
    </row>
    <row r="2078" spans="1:11" ht="12.75" customHeight="1" x14ac:dyDescent="0.15">
      <c r="A2078" s="6">
        <v>5</v>
      </c>
      <c r="B2078" s="7" t="s">
        <v>6726</v>
      </c>
      <c r="C2078" s="7" t="s">
        <v>6723</v>
      </c>
      <c r="D2078" s="7" t="s">
        <v>6727</v>
      </c>
      <c r="E2078" s="6" t="s">
        <v>19253</v>
      </c>
      <c r="K2078" s="6" t="str">
        <f t="shared" si="32"/>
        <v>Afamélanotide</v>
      </c>
    </row>
    <row r="2079" spans="1:11" ht="25.5" customHeight="1" x14ac:dyDescent="0.15">
      <c r="A2079" s="6">
        <v>2</v>
      </c>
      <c r="B2079" s="7" t="s">
        <v>6728</v>
      </c>
      <c r="C2079" s="7" t="s">
        <v>6568</v>
      </c>
      <c r="D2079" s="7" t="s">
        <v>6729</v>
      </c>
      <c r="E2079" s="6" t="s">
        <v>19254</v>
      </c>
      <c r="K2079" s="6" t="str">
        <f t="shared" si="32"/>
        <v>Préparations pour le traitement des plaies et ulcères</v>
      </c>
    </row>
    <row r="2080" spans="1:11" ht="12.75" customHeight="1" x14ac:dyDescent="0.15">
      <c r="A2080" s="6">
        <v>3</v>
      </c>
      <c r="B2080" s="7" t="s">
        <v>6730</v>
      </c>
      <c r="C2080" s="7" t="s">
        <v>6728</v>
      </c>
      <c r="D2080" s="7" t="s">
        <v>6731</v>
      </c>
      <c r="E2080" s="6" t="s">
        <v>19255</v>
      </c>
      <c r="K2080" s="6" t="str">
        <f t="shared" si="32"/>
        <v>Cicatrisants</v>
      </c>
    </row>
    <row r="2081" spans="1:11" ht="12.75" customHeight="1" x14ac:dyDescent="0.15">
      <c r="A2081" s="6">
        <v>4</v>
      </c>
      <c r="B2081" s="7" t="s">
        <v>6732</v>
      </c>
      <c r="C2081" s="7" t="s">
        <v>6730</v>
      </c>
      <c r="D2081" s="7" t="s">
        <v>6733</v>
      </c>
      <c r="E2081" s="6" t="s">
        <v>19256</v>
      </c>
      <c r="K2081" s="6" t="str">
        <f t="shared" si="32"/>
        <v>Pommade à base d'huile de foie de morue</v>
      </c>
    </row>
    <row r="2082" spans="1:11" ht="12.75" customHeight="1" x14ac:dyDescent="0.15">
      <c r="A2082" s="6">
        <v>4</v>
      </c>
      <c r="B2082" s="7" t="s">
        <v>6734</v>
      </c>
      <c r="C2082" s="7" t="s">
        <v>6730</v>
      </c>
      <c r="D2082" s="7" t="s">
        <v>6735</v>
      </c>
      <c r="E2082" s="6" t="s">
        <v>19257</v>
      </c>
      <c r="K2082" s="6" t="str">
        <f t="shared" si="32"/>
        <v>Autres cicatrisants</v>
      </c>
    </row>
    <row r="2083" spans="1:11" ht="12.75" customHeight="1" x14ac:dyDescent="0.15">
      <c r="A2083" s="6">
        <v>5</v>
      </c>
      <c r="B2083" s="7" t="s">
        <v>6736</v>
      </c>
      <c r="C2083" s="7" t="s">
        <v>6734</v>
      </c>
      <c r="D2083" s="7" t="s">
        <v>6737</v>
      </c>
      <c r="E2083" s="6" t="s">
        <v>19258</v>
      </c>
      <c r="K2083" s="6" t="str">
        <f t="shared" si="32"/>
        <v>Cadexomère iodé</v>
      </c>
    </row>
    <row r="2084" spans="1:11" ht="12.75" customHeight="1" x14ac:dyDescent="0.15">
      <c r="A2084" s="6">
        <v>5</v>
      </c>
      <c r="B2084" s="7" t="s">
        <v>6738</v>
      </c>
      <c r="C2084" s="7" t="s">
        <v>6734</v>
      </c>
      <c r="D2084" s="7" t="s">
        <v>6739</v>
      </c>
      <c r="E2084" s="6" t="s">
        <v>19259</v>
      </c>
      <c r="K2084" s="6" t="str">
        <f t="shared" si="32"/>
        <v>Dextranomère</v>
      </c>
    </row>
    <row r="2085" spans="1:11" ht="12.75" customHeight="1" x14ac:dyDescent="0.15">
      <c r="A2085" s="6">
        <v>5</v>
      </c>
      <c r="B2085" s="7" t="s">
        <v>6740</v>
      </c>
      <c r="C2085" s="7" t="s">
        <v>6734</v>
      </c>
      <c r="D2085" s="7" t="s">
        <v>4087</v>
      </c>
      <c r="E2085" s="6" t="s">
        <v>18041</v>
      </c>
      <c r="K2085" s="6" t="str">
        <f t="shared" si="32"/>
        <v>Dexpanthénol</v>
      </c>
    </row>
    <row r="2086" spans="1:11" ht="12.75" customHeight="1" x14ac:dyDescent="0.15">
      <c r="A2086" s="6">
        <v>5</v>
      </c>
      <c r="B2086" s="7" t="s">
        <v>6741</v>
      </c>
      <c r="C2086" s="7" t="s">
        <v>6734</v>
      </c>
      <c r="D2086" s="7" t="s">
        <v>4089</v>
      </c>
      <c r="E2086" s="6" t="s">
        <v>18042</v>
      </c>
      <c r="K2086" s="6" t="str">
        <f t="shared" si="32"/>
        <v>Pantothénate de calcium</v>
      </c>
    </row>
    <row r="2087" spans="1:11" ht="12.75" customHeight="1" x14ac:dyDescent="0.15">
      <c r="A2087" s="6">
        <v>5</v>
      </c>
      <c r="B2087" s="7" t="s">
        <v>6742</v>
      </c>
      <c r="C2087" s="7" t="s">
        <v>6734</v>
      </c>
      <c r="D2087" s="7" t="s">
        <v>6743</v>
      </c>
      <c r="E2087" s="6" t="s">
        <v>19260</v>
      </c>
      <c r="K2087" s="6" t="str">
        <f t="shared" si="32"/>
        <v>Acide hyaluronique</v>
      </c>
    </row>
    <row r="2088" spans="1:11" ht="12.75" customHeight="1" x14ac:dyDescent="0.15">
      <c r="A2088" s="6">
        <v>5</v>
      </c>
      <c r="B2088" s="7" t="s">
        <v>6744</v>
      </c>
      <c r="C2088" s="7" t="s">
        <v>6734</v>
      </c>
      <c r="D2088" s="7" t="s">
        <v>2789</v>
      </c>
      <c r="E2088" s="6" t="s">
        <v>17441</v>
      </c>
      <c r="K2088" s="6" t="str">
        <f t="shared" si="32"/>
        <v>Bécaplermine</v>
      </c>
    </row>
    <row r="2089" spans="1:11" ht="12.75" customHeight="1" x14ac:dyDescent="0.15">
      <c r="A2089" s="6">
        <v>5</v>
      </c>
      <c r="B2089" s="7" t="s">
        <v>6745</v>
      </c>
      <c r="C2089" s="7" t="s">
        <v>6734</v>
      </c>
      <c r="D2089" s="7" t="s">
        <v>6746</v>
      </c>
      <c r="E2089" s="6" t="s">
        <v>19261</v>
      </c>
      <c r="K2089" s="6" t="str">
        <f t="shared" si="32"/>
        <v>Crilanomère</v>
      </c>
    </row>
    <row r="2090" spans="1:11" ht="12.75" customHeight="1" x14ac:dyDescent="0.15">
      <c r="A2090" s="6">
        <v>5</v>
      </c>
      <c r="B2090" s="7" t="s">
        <v>6747</v>
      </c>
      <c r="C2090" s="7" t="s">
        <v>6734</v>
      </c>
      <c r="D2090" s="7" t="s">
        <v>6748</v>
      </c>
      <c r="E2090" s="6" t="s">
        <v>19262</v>
      </c>
      <c r="K2090" s="6" t="str">
        <f t="shared" si="32"/>
        <v>Énoxolone</v>
      </c>
    </row>
    <row r="2091" spans="1:11" ht="12.75" customHeight="1" x14ac:dyDescent="0.15">
      <c r="A2091" s="6">
        <v>5</v>
      </c>
      <c r="B2091" s="7" t="s">
        <v>6749</v>
      </c>
      <c r="C2091" s="7" t="s">
        <v>6734</v>
      </c>
      <c r="D2091" s="7" t="s">
        <v>6750</v>
      </c>
      <c r="E2091" s="6" t="s">
        <v>19263</v>
      </c>
      <c r="K2091" s="6" t="str">
        <f t="shared" si="32"/>
        <v>Chlorite de sodium</v>
      </c>
    </row>
    <row r="2092" spans="1:11" ht="12.75" customHeight="1" x14ac:dyDescent="0.15">
      <c r="A2092" s="6">
        <v>5</v>
      </c>
      <c r="B2092" s="7" t="s">
        <v>6751</v>
      </c>
      <c r="C2092" s="7" t="s">
        <v>6734</v>
      </c>
      <c r="D2092" s="7" t="s">
        <v>6752</v>
      </c>
      <c r="E2092" s="6" t="s">
        <v>19264</v>
      </c>
      <c r="K2092" s="6" t="str">
        <f t="shared" si="32"/>
        <v>Trolamine</v>
      </c>
    </row>
    <row r="2093" spans="1:11" ht="12.75" customHeight="1" x14ac:dyDescent="0.15">
      <c r="A2093" s="6">
        <v>5</v>
      </c>
      <c r="B2093" s="7" t="s">
        <v>6753</v>
      </c>
      <c r="C2093" s="7" t="s">
        <v>6734</v>
      </c>
      <c r="D2093" s="7" t="s">
        <v>6754</v>
      </c>
      <c r="E2093" s="6" t="s">
        <v>19265</v>
      </c>
      <c r="K2093" s="6" t="str">
        <f t="shared" si="32"/>
        <v>Écorce de bouleau</v>
      </c>
    </row>
    <row r="2094" spans="1:11" ht="12.75" customHeight="1" x14ac:dyDescent="0.15">
      <c r="A2094" s="6">
        <v>5</v>
      </c>
      <c r="B2094" s="7" t="s">
        <v>6755</v>
      </c>
      <c r="C2094" s="7" t="s">
        <v>6734</v>
      </c>
      <c r="D2094" s="7" t="s">
        <v>6756</v>
      </c>
      <c r="E2094" s="6" t="s">
        <v>6757</v>
      </c>
      <c r="F2094" s="6" t="s">
        <v>6758</v>
      </c>
      <c r="H2094" s="9">
        <v>45314</v>
      </c>
      <c r="K2094" s="6" t="str">
        <f t="shared" si="32"/>
        <v>Centella asiatica, associations incluses</v>
      </c>
    </row>
    <row r="2095" spans="1:11" ht="12.75" customHeight="1" x14ac:dyDescent="0.15">
      <c r="A2095" s="6">
        <v>5</v>
      </c>
      <c r="B2095" s="7" t="s">
        <v>6759</v>
      </c>
      <c r="C2095" s="7" t="s">
        <v>6734</v>
      </c>
      <c r="D2095" s="7" t="s">
        <v>6760</v>
      </c>
      <c r="E2095" s="6" t="s">
        <v>19266</v>
      </c>
      <c r="K2095" s="6" t="str">
        <f t="shared" si="32"/>
        <v>Trafermine</v>
      </c>
    </row>
    <row r="2096" spans="1:11" ht="12.75" customHeight="1" x14ac:dyDescent="0.2">
      <c r="A2096" s="6">
        <v>5</v>
      </c>
      <c r="B2096" s="7" t="s">
        <v>6761</v>
      </c>
      <c r="C2096" s="7" t="s">
        <v>6734</v>
      </c>
      <c r="D2096" t="s">
        <v>6762</v>
      </c>
      <c r="E2096" s="2" t="s">
        <v>19267</v>
      </c>
      <c r="F2096" s="6" t="s">
        <v>2763</v>
      </c>
      <c r="G2096" s="9">
        <v>45314</v>
      </c>
      <c r="K2096" s="6" t="str">
        <f t="shared" si="32"/>
        <v>Bérémagène géperpavec</v>
      </c>
    </row>
    <row r="2097" spans="1:11" ht="12.75" customHeight="1" x14ac:dyDescent="0.15">
      <c r="A2097" s="6">
        <v>3</v>
      </c>
      <c r="B2097" s="7" t="s">
        <v>6763</v>
      </c>
      <c r="C2097" s="7" t="s">
        <v>6728</v>
      </c>
      <c r="D2097" s="7" t="s">
        <v>6764</v>
      </c>
      <c r="E2097" s="6" t="s">
        <v>4262</v>
      </c>
      <c r="K2097" s="6" t="str">
        <f t="shared" si="32"/>
        <v>Enzymes</v>
      </c>
    </row>
    <row r="2098" spans="1:11" ht="12.75" customHeight="1" x14ac:dyDescent="0.15">
      <c r="A2098" s="6">
        <v>4</v>
      </c>
      <c r="B2098" s="7" t="s">
        <v>6765</v>
      </c>
      <c r="C2098" s="7" t="s">
        <v>6763</v>
      </c>
      <c r="D2098" s="7" t="s">
        <v>6766</v>
      </c>
      <c r="E2098" s="6" t="s">
        <v>19268</v>
      </c>
      <c r="K2098" s="6" t="str">
        <f t="shared" si="32"/>
        <v>Enzymes protéolytiques</v>
      </c>
    </row>
    <row r="2099" spans="1:11" ht="12.75" customHeight="1" x14ac:dyDescent="0.15">
      <c r="A2099" s="6">
        <v>5</v>
      </c>
      <c r="B2099" s="7" t="s">
        <v>6767</v>
      </c>
      <c r="C2099" s="7" t="s">
        <v>6765</v>
      </c>
      <c r="D2099" s="7" t="s">
        <v>4933</v>
      </c>
      <c r="E2099" s="6" t="s">
        <v>18422</v>
      </c>
      <c r="K2099" s="6" t="str">
        <f t="shared" si="32"/>
        <v>Trypsine</v>
      </c>
    </row>
    <row r="2100" spans="1:11" ht="12.75" customHeight="1" x14ac:dyDescent="0.15">
      <c r="A2100" s="6">
        <v>5</v>
      </c>
      <c r="B2100" s="7" t="s">
        <v>6768</v>
      </c>
      <c r="C2100" s="7" t="s">
        <v>6765</v>
      </c>
      <c r="D2100" s="7" t="s">
        <v>6769</v>
      </c>
      <c r="E2100" s="7" t="s">
        <v>19269</v>
      </c>
      <c r="K2100" s="6" t="str">
        <f t="shared" si="32"/>
        <v>Collagénase</v>
      </c>
    </row>
    <row r="2101" spans="1:11" ht="12.75" customHeight="1" x14ac:dyDescent="0.15">
      <c r="A2101" s="6">
        <v>5</v>
      </c>
      <c r="B2101" s="7" t="s">
        <v>6770</v>
      </c>
      <c r="C2101" s="7" t="s">
        <v>6765</v>
      </c>
      <c r="D2101" s="7" t="s">
        <v>6771</v>
      </c>
      <c r="E2101" s="6" t="s">
        <v>19270</v>
      </c>
      <c r="K2101" s="6" t="str">
        <f t="shared" si="32"/>
        <v>Bromélaïnes</v>
      </c>
    </row>
    <row r="2102" spans="1:11" ht="12.75" customHeight="1" x14ac:dyDescent="0.15">
      <c r="A2102" s="6">
        <v>5</v>
      </c>
      <c r="B2102" s="7" t="s">
        <v>6772</v>
      </c>
      <c r="C2102" s="7" t="s">
        <v>6765</v>
      </c>
      <c r="D2102" s="7" t="s">
        <v>6773</v>
      </c>
      <c r="E2102" s="6" t="s">
        <v>19271</v>
      </c>
      <c r="K2102" s="6" t="str">
        <f t="shared" si="32"/>
        <v>Collagénase en association</v>
      </c>
    </row>
    <row r="2103" spans="1:11" ht="25.5" customHeight="1" x14ac:dyDescent="0.15">
      <c r="A2103" s="6">
        <v>2</v>
      </c>
      <c r="B2103" s="7" t="s">
        <v>6774</v>
      </c>
      <c r="C2103" s="7" t="s">
        <v>6568</v>
      </c>
      <c r="D2103" s="7" t="s">
        <v>6775</v>
      </c>
      <c r="E2103" s="8" t="s">
        <v>19272</v>
      </c>
      <c r="F2103" s="6" t="s">
        <v>3682</v>
      </c>
      <c r="H2103" s="9">
        <v>44953</v>
      </c>
      <c r="K2103" s="6" t="str">
        <f t="shared" si="32"/>
        <v>Antiprurigineux, antihistaminiques et anesthésiques inclus, etc.</v>
      </c>
    </row>
    <row r="2104" spans="1:11" ht="25.5" customHeight="1" x14ac:dyDescent="0.15">
      <c r="A2104" s="6">
        <v>3</v>
      </c>
      <c r="B2104" s="7" t="s">
        <v>6776</v>
      </c>
      <c r="C2104" s="7" t="s">
        <v>6774</v>
      </c>
      <c r="D2104" s="7" t="s">
        <v>6775</v>
      </c>
      <c r="E2104" s="8" t="s">
        <v>19272</v>
      </c>
      <c r="F2104" s="6" t="s">
        <v>3682</v>
      </c>
      <c r="H2104" s="9">
        <v>44953</v>
      </c>
      <c r="K2104" s="6" t="str">
        <f t="shared" si="32"/>
        <v>Antiprurigineux, antihistaminiques et anesthésiques inclus, etc.</v>
      </c>
    </row>
    <row r="2105" spans="1:11" ht="12.75" customHeight="1" x14ac:dyDescent="0.15">
      <c r="A2105" s="6">
        <v>4</v>
      </c>
      <c r="B2105" s="7" t="s">
        <v>6777</v>
      </c>
      <c r="C2105" s="7" t="s">
        <v>6776</v>
      </c>
      <c r="D2105" s="7" t="s">
        <v>6778</v>
      </c>
      <c r="E2105" s="6" t="s">
        <v>19273</v>
      </c>
      <c r="K2105" s="6" t="str">
        <f t="shared" si="32"/>
        <v>Antihistaminiques à usage topique</v>
      </c>
    </row>
    <row r="2106" spans="1:11" ht="12.75" customHeight="1" x14ac:dyDescent="0.15">
      <c r="A2106" s="6">
        <v>5</v>
      </c>
      <c r="B2106" s="7" t="s">
        <v>6779</v>
      </c>
      <c r="C2106" s="7" t="s">
        <v>6777</v>
      </c>
      <c r="D2106" s="7" t="s">
        <v>6780</v>
      </c>
      <c r="E2106" s="6" t="s">
        <v>19274</v>
      </c>
      <c r="K2106" s="6" t="str">
        <f t="shared" si="32"/>
        <v>Thonzylamine</v>
      </c>
    </row>
    <row r="2107" spans="1:11" ht="12.75" customHeight="1" x14ac:dyDescent="0.15">
      <c r="A2107" s="6">
        <v>5</v>
      </c>
      <c r="B2107" s="7" t="s">
        <v>6781</v>
      </c>
      <c r="C2107" s="7" t="s">
        <v>6777</v>
      </c>
      <c r="D2107" s="7" t="s">
        <v>6782</v>
      </c>
      <c r="E2107" s="6" t="s">
        <v>19275</v>
      </c>
      <c r="K2107" s="6" t="str">
        <f t="shared" si="32"/>
        <v>Mépyramine</v>
      </c>
    </row>
    <row r="2108" spans="1:11" ht="12.75" customHeight="1" x14ac:dyDescent="0.15">
      <c r="A2108" s="6">
        <v>5</v>
      </c>
      <c r="B2108" s="7" t="s">
        <v>6783</v>
      </c>
      <c r="C2108" s="7" t="s">
        <v>6777</v>
      </c>
      <c r="D2108" s="7" t="s">
        <v>6784</v>
      </c>
      <c r="E2108" s="6" t="s">
        <v>19276</v>
      </c>
      <c r="K2108" s="6" t="str">
        <f t="shared" si="32"/>
        <v>Thénalidine</v>
      </c>
    </row>
    <row r="2109" spans="1:11" ht="12.75" customHeight="1" x14ac:dyDescent="0.15">
      <c r="A2109" s="6">
        <v>5</v>
      </c>
      <c r="B2109" s="7" t="s">
        <v>6785</v>
      </c>
      <c r="C2109" s="7" t="s">
        <v>6777</v>
      </c>
      <c r="D2109" s="7" t="s">
        <v>6786</v>
      </c>
      <c r="E2109" s="6" t="s">
        <v>19277</v>
      </c>
      <c r="K2109" s="6" t="str">
        <f t="shared" si="32"/>
        <v>Tripélennamine</v>
      </c>
    </row>
    <row r="2110" spans="1:11" ht="12.75" customHeight="1" x14ac:dyDescent="0.15">
      <c r="A2110" s="6">
        <v>5</v>
      </c>
      <c r="B2110" s="7" t="s">
        <v>6787</v>
      </c>
      <c r="C2110" s="7" t="s">
        <v>6777</v>
      </c>
      <c r="D2110" s="7" t="s">
        <v>6788</v>
      </c>
      <c r="E2110" s="6" t="s">
        <v>19278</v>
      </c>
      <c r="K2110" s="6" t="str">
        <f t="shared" si="32"/>
        <v>Chloropyramine</v>
      </c>
    </row>
    <row r="2111" spans="1:11" ht="12.75" customHeight="1" x14ac:dyDescent="0.15">
      <c r="A2111" s="6">
        <v>5</v>
      </c>
      <c r="B2111" s="7" t="s">
        <v>6789</v>
      </c>
      <c r="C2111" s="7" t="s">
        <v>6777</v>
      </c>
      <c r="D2111" s="7" t="s">
        <v>6790</v>
      </c>
      <c r="E2111" s="6" t="s">
        <v>19279</v>
      </c>
      <c r="K2111" s="6" t="str">
        <f t="shared" si="32"/>
        <v>Prométhazine</v>
      </c>
    </row>
    <row r="2112" spans="1:11" ht="12.75" customHeight="1" x14ac:dyDescent="0.15">
      <c r="A2112" s="6">
        <v>5</v>
      </c>
      <c r="B2112" s="7" t="s">
        <v>6791</v>
      </c>
      <c r="C2112" s="7" t="s">
        <v>6777</v>
      </c>
      <c r="D2112" s="7" t="s">
        <v>6792</v>
      </c>
      <c r="E2112" s="6" t="s">
        <v>19280</v>
      </c>
      <c r="K2112" s="6" t="str">
        <f t="shared" si="32"/>
        <v>Tolpropamine</v>
      </c>
    </row>
    <row r="2113" spans="1:11" ht="12.75" customHeight="1" x14ac:dyDescent="0.15">
      <c r="A2113" s="6">
        <v>5</v>
      </c>
      <c r="B2113" s="7" t="s">
        <v>6793</v>
      </c>
      <c r="C2113" s="7" t="s">
        <v>6777</v>
      </c>
      <c r="D2113" s="7" t="s">
        <v>6794</v>
      </c>
      <c r="E2113" s="6" t="s">
        <v>19281</v>
      </c>
      <c r="K2113" s="6" t="str">
        <f t="shared" si="32"/>
        <v>Dimétindène</v>
      </c>
    </row>
    <row r="2114" spans="1:11" ht="12.75" customHeight="1" x14ac:dyDescent="0.15">
      <c r="A2114" s="6">
        <v>5</v>
      </c>
      <c r="B2114" s="7" t="s">
        <v>6795</v>
      </c>
      <c r="C2114" s="7" t="s">
        <v>6777</v>
      </c>
      <c r="D2114" s="7" t="s">
        <v>6796</v>
      </c>
      <c r="E2114" s="6" t="s">
        <v>19282</v>
      </c>
      <c r="K2114" s="6" t="str">
        <f t="shared" si="32"/>
        <v>Clémastine</v>
      </c>
    </row>
    <row r="2115" spans="1:11" ht="12.75" customHeight="1" x14ac:dyDescent="0.15">
      <c r="A2115" s="6">
        <v>5</v>
      </c>
      <c r="B2115" s="7" t="s">
        <v>6797</v>
      </c>
      <c r="C2115" s="7" t="s">
        <v>6777</v>
      </c>
      <c r="D2115" s="7" t="s">
        <v>6798</v>
      </c>
      <c r="E2115" s="6" t="s">
        <v>19283</v>
      </c>
      <c r="K2115" s="6" t="str">
        <f t="shared" ref="K2115:K2178" si="33">UPPER(LEFT(E2115,1))&amp;RIGHT(E2115,LEN(E2115)-1)</f>
        <v>Bamipine</v>
      </c>
    </row>
    <row r="2116" spans="1:11" ht="12.75" customHeight="1" x14ac:dyDescent="0.15">
      <c r="A2116" s="6">
        <v>5</v>
      </c>
      <c r="B2116" s="7" t="s">
        <v>6799</v>
      </c>
      <c r="C2116" s="7" t="s">
        <v>6777</v>
      </c>
      <c r="D2116" s="7" t="s">
        <v>6800</v>
      </c>
      <c r="E2116" s="6" t="s">
        <v>19284</v>
      </c>
      <c r="K2116" s="6" t="str">
        <f t="shared" si="33"/>
        <v>Phéniramine</v>
      </c>
    </row>
    <row r="2117" spans="1:11" ht="12.75" customHeight="1" x14ac:dyDescent="0.15">
      <c r="A2117" s="6">
        <v>5</v>
      </c>
      <c r="B2117" s="7" t="s">
        <v>6801</v>
      </c>
      <c r="C2117" s="7" t="s">
        <v>6777</v>
      </c>
      <c r="D2117" s="7" t="s">
        <v>6802</v>
      </c>
      <c r="E2117" s="6" t="s">
        <v>19285</v>
      </c>
      <c r="K2117" s="6" t="str">
        <f t="shared" si="33"/>
        <v>Isothipendyl</v>
      </c>
    </row>
    <row r="2118" spans="1:11" ht="12.75" customHeight="1" x14ac:dyDescent="0.15">
      <c r="A2118" s="6">
        <v>5</v>
      </c>
      <c r="B2118" s="7" t="s">
        <v>6803</v>
      </c>
      <c r="C2118" s="7" t="s">
        <v>6777</v>
      </c>
      <c r="D2118" s="7" t="s">
        <v>6804</v>
      </c>
      <c r="E2118" s="6" t="s">
        <v>19286</v>
      </c>
      <c r="K2118" s="6" t="str">
        <f t="shared" si="33"/>
        <v>Diphénhydramine</v>
      </c>
    </row>
    <row r="2119" spans="1:11" ht="12.75" customHeight="1" x14ac:dyDescent="0.15">
      <c r="A2119" s="6">
        <v>5</v>
      </c>
      <c r="B2119" s="7" t="s">
        <v>6805</v>
      </c>
      <c r="C2119" s="7" t="s">
        <v>6777</v>
      </c>
      <c r="D2119" s="7" t="s">
        <v>6806</v>
      </c>
      <c r="E2119" s="6" t="s">
        <v>19287</v>
      </c>
      <c r="K2119" s="6" t="str">
        <f t="shared" si="33"/>
        <v>Méthylbromure de diphénhydramine</v>
      </c>
    </row>
    <row r="2120" spans="1:11" ht="12.75" customHeight="1" x14ac:dyDescent="0.15">
      <c r="A2120" s="6">
        <v>5</v>
      </c>
      <c r="B2120" s="7" t="s">
        <v>6807</v>
      </c>
      <c r="C2120" s="7" t="s">
        <v>6777</v>
      </c>
      <c r="D2120" s="7" t="s">
        <v>6808</v>
      </c>
      <c r="E2120" s="6" t="s">
        <v>19288</v>
      </c>
      <c r="K2120" s="6" t="str">
        <f t="shared" si="33"/>
        <v>Chlorphénoxamine</v>
      </c>
    </row>
    <row r="2121" spans="1:11" ht="12.75" customHeight="1" x14ac:dyDescent="0.15">
      <c r="A2121" s="6">
        <v>4</v>
      </c>
      <c r="B2121" s="7" t="s">
        <v>6809</v>
      </c>
      <c r="C2121" s="7" t="s">
        <v>6776</v>
      </c>
      <c r="D2121" s="7" t="s">
        <v>6810</v>
      </c>
      <c r="E2121" s="6" t="s">
        <v>19289</v>
      </c>
      <c r="K2121" s="6" t="str">
        <f t="shared" si="33"/>
        <v>Anesthésiques à usage topique</v>
      </c>
    </row>
    <row r="2122" spans="1:11" ht="12.75" customHeight="1" x14ac:dyDescent="0.15">
      <c r="A2122" s="6">
        <v>5</v>
      </c>
      <c r="B2122" s="7" t="s">
        <v>6811</v>
      </c>
      <c r="C2122" s="7" t="s">
        <v>6809</v>
      </c>
      <c r="D2122" s="7" t="s">
        <v>5039</v>
      </c>
      <c r="E2122" s="6" t="s">
        <v>2415</v>
      </c>
      <c r="K2122" s="6" t="str">
        <f t="shared" si="33"/>
        <v>Lidocaïne</v>
      </c>
    </row>
    <row r="2123" spans="1:11" ht="12.75" customHeight="1" x14ac:dyDescent="0.15">
      <c r="A2123" s="6">
        <v>5</v>
      </c>
      <c r="B2123" s="7" t="s">
        <v>6812</v>
      </c>
      <c r="C2123" s="7" t="s">
        <v>6809</v>
      </c>
      <c r="D2123" s="7" t="s">
        <v>5843</v>
      </c>
      <c r="E2123" s="6" t="s">
        <v>18844</v>
      </c>
      <c r="K2123" s="6" t="str">
        <f t="shared" si="33"/>
        <v>Cinchocaïne</v>
      </c>
    </row>
    <row r="2124" spans="1:11" ht="12.75" customHeight="1" x14ac:dyDescent="0.15">
      <c r="A2124" s="6">
        <v>5</v>
      </c>
      <c r="B2124" s="7" t="s">
        <v>6813</v>
      </c>
      <c r="C2124" s="7" t="s">
        <v>6809</v>
      </c>
      <c r="D2124" s="7" t="s">
        <v>6814</v>
      </c>
      <c r="E2124" s="6" t="s">
        <v>19290</v>
      </c>
      <c r="K2124" s="6" t="str">
        <f t="shared" si="33"/>
        <v>Oxybuprocaïne</v>
      </c>
    </row>
    <row r="2125" spans="1:11" ht="12.75" customHeight="1" x14ac:dyDescent="0.15">
      <c r="A2125" s="6">
        <v>5</v>
      </c>
      <c r="B2125" s="7" t="s">
        <v>6815</v>
      </c>
      <c r="C2125" s="7" t="s">
        <v>6809</v>
      </c>
      <c r="D2125" s="7" t="s">
        <v>5841</v>
      </c>
      <c r="E2125" s="6" t="s">
        <v>18843</v>
      </c>
      <c r="K2125" s="6" t="str">
        <f t="shared" si="33"/>
        <v>Benzocaïne</v>
      </c>
    </row>
    <row r="2126" spans="1:11" ht="12.75" customHeight="1" x14ac:dyDescent="0.15">
      <c r="A2126" s="6">
        <v>5</v>
      </c>
      <c r="B2126" s="7" t="s">
        <v>6816</v>
      </c>
      <c r="C2126" s="7" t="s">
        <v>6809</v>
      </c>
      <c r="D2126" s="7" t="s">
        <v>6817</v>
      </c>
      <c r="E2126" s="6" t="s">
        <v>19291</v>
      </c>
      <c r="K2126" s="6" t="str">
        <f t="shared" si="33"/>
        <v>Quinisocaïne</v>
      </c>
    </row>
    <row r="2127" spans="1:11" ht="12.75" customHeight="1" x14ac:dyDescent="0.15">
      <c r="A2127" s="6">
        <v>5</v>
      </c>
      <c r="B2127" s="7" t="s">
        <v>6818</v>
      </c>
      <c r="C2127" s="7" t="s">
        <v>6809</v>
      </c>
      <c r="D2127" s="7" t="s">
        <v>5839</v>
      </c>
      <c r="E2127" s="6" t="s">
        <v>18842</v>
      </c>
      <c r="K2127" s="6" t="str">
        <f t="shared" si="33"/>
        <v>Tétracaïne</v>
      </c>
    </row>
    <row r="2128" spans="1:11" ht="12.75" customHeight="1" x14ac:dyDescent="0.15">
      <c r="A2128" s="6">
        <v>5</v>
      </c>
      <c r="B2128" s="7" t="s">
        <v>6819</v>
      </c>
      <c r="C2128" s="7" t="s">
        <v>6809</v>
      </c>
      <c r="D2128" s="7" t="s">
        <v>5849</v>
      </c>
      <c r="E2128" s="6" t="s">
        <v>18846</v>
      </c>
      <c r="K2128" s="6" t="str">
        <f t="shared" si="33"/>
        <v>Pramocaïne</v>
      </c>
    </row>
    <row r="2129" spans="1:11" ht="12.75" customHeight="1" x14ac:dyDescent="0.15">
      <c r="A2129" s="6">
        <v>4</v>
      </c>
      <c r="B2129" s="7" t="s">
        <v>6820</v>
      </c>
      <c r="C2129" s="7" t="s">
        <v>6776</v>
      </c>
      <c r="D2129" s="7" t="s">
        <v>6821</v>
      </c>
      <c r="E2129" s="6" t="s">
        <v>19292</v>
      </c>
      <c r="K2129" s="6" t="str">
        <f t="shared" si="33"/>
        <v>Autres antiprurigineux</v>
      </c>
    </row>
    <row r="2130" spans="1:11" ht="12.75" customHeight="1" x14ac:dyDescent="0.15">
      <c r="A2130" s="6">
        <v>5</v>
      </c>
      <c r="B2130" s="7" t="s">
        <v>6822</v>
      </c>
      <c r="C2130" s="7" t="s">
        <v>6820</v>
      </c>
      <c r="D2130" s="7" t="s">
        <v>6823</v>
      </c>
      <c r="E2130" s="6" t="s">
        <v>19293</v>
      </c>
      <c r="K2130" s="6" t="str">
        <f t="shared" si="33"/>
        <v>Doxépine</v>
      </c>
    </row>
    <row r="2131" spans="1:11" ht="12.75" customHeight="1" x14ac:dyDescent="0.15">
      <c r="A2131" s="6">
        <v>2</v>
      </c>
      <c r="B2131" s="7" t="s">
        <v>6824</v>
      </c>
      <c r="C2131" s="7" t="s">
        <v>6568</v>
      </c>
      <c r="D2131" s="7" t="s">
        <v>6825</v>
      </c>
      <c r="E2131" s="6" t="s">
        <v>19294</v>
      </c>
      <c r="K2131" s="6" t="str">
        <f t="shared" si="33"/>
        <v>Antipsoriasiques</v>
      </c>
    </row>
    <row r="2132" spans="1:11" ht="12.75" customHeight="1" x14ac:dyDescent="0.15">
      <c r="A2132" s="6">
        <v>3</v>
      </c>
      <c r="B2132" s="7" t="s">
        <v>6826</v>
      </c>
      <c r="C2132" s="7" t="s">
        <v>6824</v>
      </c>
      <c r="D2132" s="7" t="s">
        <v>6827</v>
      </c>
      <c r="E2132" s="6" t="s">
        <v>19295</v>
      </c>
      <c r="K2132" s="6" t="str">
        <f t="shared" si="33"/>
        <v>Antipsoriasiques à usage topique</v>
      </c>
    </row>
    <row r="2133" spans="1:11" ht="12.75" customHeight="1" x14ac:dyDescent="0.15">
      <c r="A2133" s="6">
        <v>4</v>
      </c>
      <c r="B2133" s="7" t="s">
        <v>6828</v>
      </c>
      <c r="C2133" s="7" t="s">
        <v>6826</v>
      </c>
      <c r="D2133" s="7" t="s">
        <v>6829</v>
      </c>
      <c r="E2133" s="6" t="s">
        <v>19296</v>
      </c>
      <c r="K2133" s="6" t="str">
        <f t="shared" si="33"/>
        <v>Goudrons</v>
      </c>
    </row>
    <row r="2134" spans="1:11" ht="12.75" customHeight="1" x14ac:dyDescent="0.15">
      <c r="A2134" s="6">
        <v>4</v>
      </c>
      <c r="B2134" s="7" t="s">
        <v>6830</v>
      </c>
      <c r="C2134" s="7" t="s">
        <v>6826</v>
      </c>
      <c r="D2134" s="7" t="s">
        <v>6831</v>
      </c>
      <c r="E2134" s="6" t="s">
        <v>19297</v>
      </c>
      <c r="K2134" s="6" t="str">
        <f t="shared" si="33"/>
        <v>Dérivés anthracéniques</v>
      </c>
    </row>
    <row r="2135" spans="1:11" ht="12.75" customHeight="1" x14ac:dyDescent="0.15">
      <c r="A2135" s="6">
        <v>5</v>
      </c>
      <c r="B2135" s="7" t="s">
        <v>6832</v>
      </c>
      <c r="C2135" s="7" t="s">
        <v>6830</v>
      </c>
      <c r="D2135" s="7" t="s">
        <v>6833</v>
      </c>
      <c r="E2135" s="6" t="s">
        <v>19298</v>
      </c>
      <c r="K2135" s="6" t="str">
        <f t="shared" si="33"/>
        <v>Dithranol</v>
      </c>
    </row>
    <row r="2136" spans="1:11" ht="12.75" customHeight="1" x14ac:dyDescent="0.15">
      <c r="A2136" s="6">
        <v>5</v>
      </c>
      <c r="B2136" s="7" t="s">
        <v>6834</v>
      </c>
      <c r="C2136" s="7" t="s">
        <v>6830</v>
      </c>
      <c r="D2136" s="7" t="s">
        <v>6835</v>
      </c>
      <c r="E2136" s="6" t="s">
        <v>19299</v>
      </c>
      <c r="K2136" s="6" t="str">
        <f t="shared" si="33"/>
        <v>Dithranol en association</v>
      </c>
    </row>
    <row r="2137" spans="1:11" ht="12.75" customHeight="1" x14ac:dyDescent="0.15">
      <c r="A2137" s="6">
        <v>4</v>
      </c>
      <c r="B2137" s="7" t="s">
        <v>6836</v>
      </c>
      <c r="C2137" s="7" t="s">
        <v>6826</v>
      </c>
      <c r="D2137" s="7" t="s">
        <v>6837</v>
      </c>
      <c r="E2137" s="6" t="s">
        <v>19300</v>
      </c>
      <c r="K2137" s="6" t="str">
        <f t="shared" si="33"/>
        <v>Psoralènes à usage topique</v>
      </c>
    </row>
    <row r="2138" spans="1:11" ht="12.75" customHeight="1" x14ac:dyDescent="0.15">
      <c r="A2138" s="6">
        <v>5</v>
      </c>
      <c r="B2138" s="7" t="s">
        <v>6838</v>
      </c>
      <c r="C2138" s="7" t="s">
        <v>6836</v>
      </c>
      <c r="D2138" s="7" t="s">
        <v>6839</v>
      </c>
      <c r="E2138" s="6" t="s">
        <v>19301</v>
      </c>
      <c r="K2138" s="6" t="str">
        <f t="shared" si="33"/>
        <v>Trioxysalène</v>
      </c>
    </row>
    <row r="2139" spans="1:11" ht="12.75" customHeight="1" x14ac:dyDescent="0.15">
      <c r="A2139" s="6">
        <v>5</v>
      </c>
      <c r="B2139" s="7" t="s">
        <v>6840</v>
      </c>
      <c r="C2139" s="7" t="s">
        <v>6836</v>
      </c>
      <c r="D2139" s="7" t="s">
        <v>6841</v>
      </c>
      <c r="E2139" s="6" t="s">
        <v>15827</v>
      </c>
      <c r="K2139" s="6" t="str">
        <f t="shared" si="33"/>
        <v>Méthoxsalène</v>
      </c>
    </row>
    <row r="2140" spans="1:11" ht="12.75" customHeight="1" x14ac:dyDescent="0.15">
      <c r="A2140" s="6">
        <v>4</v>
      </c>
      <c r="B2140" s="7" t="s">
        <v>6842</v>
      </c>
      <c r="C2140" s="7" t="s">
        <v>6826</v>
      </c>
      <c r="D2140" s="7" t="s">
        <v>6843</v>
      </c>
      <c r="E2140" s="6" t="s">
        <v>19302</v>
      </c>
      <c r="F2140" s="6" t="s">
        <v>3682</v>
      </c>
      <c r="H2140" s="9">
        <v>44953</v>
      </c>
      <c r="K2140" s="6" t="str">
        <f t="shared" si="33"/>
        <v xml:space="preserve">Autres antipsoriasiques à usage topique  </v>
      </c>
    </row>
    <row r="2141" spans="1:11" ht="12.75" customHeight="1" x14ac:dyDescent="0.15">
      <c r="A2141" s="6">
        <v>5</v>
      </c>
      <c r="B2141" s="7" t="s">
        <v>6844</v>
      </c>
      <c r="C2141" s="7" t="s">
        <v>6842</v>
      </c>
      <c r="D2141" s="7" t="s">
        <v>6845</v>
      </c>
      <c r="E2141" s="6" t="s">
        <v>19303</v>
      </c>
      <c r="K2141" s="6" t="str">
        <f t="shared" si="33"/>
        <v>Acide fumarique</v>
      </c>
    </row>
    <row r="2142" spans="1:11" ht="12.75" customHeight="1" x14ac:dyDescent="0.15">
      <c r="A2142" s="6">
        <v>5</v>
      </c>
      <c r="B2142" s="7" t="s">
        <v>6846</v>
      </c>
      <c r="C2142" s="7" t="s">
        <v>6842</v>
      </c>
      <c r="D2142" s="7" t="s">
        <v>6847</v>
      </c>
      <c r="E2142" s="6" t="s">
        <v>19304</v>
      </c>
      <c r="K2142" s="6" t="str">
        <f t="shared" si="33"/>
        <v>Calcipotriol</v>
      </c>
    </row>
    <row r="2143" spans="1:11" ht="12.75" customHeight="1" x14ac:dyDescent="0.15">
      <c r="A2143" s="6">
        <v>5</v>
      </c>
      <c r="B2143" s="7" t="s">
        <v>6848</v>
      </c>
      <c r="C2143" s="7" t="s">
        <v>6842</v>
      </c>
      <c r="D2143" s="7" t="s">
        <v>4024</v>
      </c>
      <c r="E2143" s="6" t="s">
        <v>18010</v>
      </c>
      <c r="K2143" s="6" t="str">
        <f t="shared" si="33"/>
        <v>Calcitriol</v>
      </c>
    </row>
    <row r="2144" spans="1:11" ht="12.75" customHeight="1" x14ac:dyDescent="0.15">
      <c r="A2144" s="6">
        <v>5</v>
      </c>
      <c r="B2144" s="7" t="s">
        <v>6849</v>
      </c>
      <c r="C2144" s="7" t="s">
        <v>6842</v>
      </c>
      <c r="D2144" s="7" t="s">
        <v>6850</v>
      </c>
      <c r="E2144" s="6" t="s">
        <v>19305</v>
      </c>
      <c r="K2144" s="6" t="str">
        <f t="shared" si="33"/>
        <v>Tacalcitol</v>
      </c>
    </row>
    <row r="2145" spans="1:11" ht="12.75" customHeight="1" x14ac:dyDescent="0.15">
      <c r="A2145" s="6">
        <v>5</v>
      </c>
      <c r="B2145" s="7" t="s">
        <v>6851</v>
      </c>
      <c r="C2145" s="7" t="s">
        <v>6842</v>
      </c>
      <c r="D2145" s="7" t="s">
        <v>6852</v>
      </c>
      <c r="E2145" s="6" t="s">
        <v>19306</v>
      </c>
      <c r="K2145" s="6" t="str">
        <f t="shared" si="33"/>
        <v>Tazarotène</v>
      </c>
    </row>
    <row r="2146" spans="1:11" ht="12.75" customHeight="1" x14ac:dyDescent="0.2">
      <c r="A2146" s="6">
        <v>5</v>
      </c>
      <c r="B2146" s="7" t="s">
        <v>6853</v>
      </c>
      <c r="C2146" s="7" t="s">
        <v>6842</v>
      </c>
      <c r="D2146" t="s">
        <v>6854</v>
      </c>
      <c r="E2146" t="s">
        <v>19307</v>
      </c>
      <c r="F2146" s="6" t="s">
        <v>2763</v>
      </c>
      <c r="G2146" s="9">
        <v>45314</v>
      </c>
      <c r="K2146" s="6" t="str">
        <f t="shared" si="33"/>
        <v>Roflumilast</v>
      </c>
    </row>
    <row r="2147" spans="1:11" ht="12.75" customHeight="1" x14ac:dyDescent="0.2">
      <c r="A2147" s="6">
        <v>5</v>
      </c>
      <c r="B2147" s="7" t="s">
        <v>6855</v>
      </c>
      <c r="C2147" s="7" t="s">
        <v>6842</v>
      </c>
      <c r="D2147" t="s">
        <v>6856</v>
      </c>
      <c r="E2147" s="2" t="s">
        <v>19308</v>
      </c>
      <c r="F2147" s="6" t="s">
        <v>2763</v>
      </c>
      <c r="G2147" s="9">
        <v>45314</v>
      </c>
      <c r="K2147" s="6" t="str">
        <f t="shared" si="33"/>
        <v>Tapinarof</v>
      </c>
    </row>
    <row r="2148" spans="1:11" ht="12.75" customHeight="1" x14ac:dyDescent="0.15">
      <c r="A2148" s="6">
        <v>5</v>
      </c>
      <c r="B2148" s="7" t="s">
        <v>6857</v>
      </c>
      <c r="C2148" s="7" t="s">
        <v>6842</v>
      </c>
      <c r="D2148" s="7" t="s">
        <v>6858</v>
      </c>
      <c r="E2148" s="6" t="s">
        <v>19309</v>
      </c>
      <c r="K2148" s="6" t="str">
        <f t="shared" si="33"/>
        <v>Calcipotriol en association</v>
      </c>
    </row>
    <row r="2149" spans="1:11" ht="12.75" customHeight="1" x14ac:dyDescent="0.15">
      <c r="A2149" s="6">
        <v>5</v>
      </c>
      <c r="B2149" s="7" t="s">
        <v>6859</v>
      </c>
      <c r="C2149" s="7" t="s">
        <v>6842</v>
      </c>
      <c r="D2149" s="7" t="s">
        <v>6860</v>
      </c>
      <c r="E2149" s="6" t="s">
        <v>19310</v>
      </c>
      <c r="K2149" s="6" t="str">
        <f t="shared" si="33"/>
        <v>Tazarotène et ulobétasol</v>
      </c>
    </row>
    <row r="2150" spans="1:11" ht="12.75" customHeight="1" x14ac:dyDescent="0.15">
      <c r="A2150" s="6">
        <v>3</v>
      </c>
      <c r="B2150" s="7" t="s">
        <v>6861</v>
      </c>
      <c r="C2150" s="7" t="s">
        <v>6824</v>
      </c>
      <c r="D2150" s="7" t="s">
        <v>6862</v>
      </c>
      <c r="E2150" s="6" t="s">
        <v>19311</v>
      </c>
      <c r="K2150" s="6" t="str">
        <f t="shared" si="33"/>
        <v>Antipsoriasiques à usage systémique</v>
      </c>
    </row>
    <row r="2151" spans="1:11" ht="12.75" customHeight="1" x14ac:dyDescent="0.15">
      <c r="A2151" s="6">
        <v>4</v>
      </c>
      <c r="B2151" s="7" t="s">
        <v>6863</v>
      </c>
      <c r="C2151" s="7" t="s">
        <v>6861</v>
      </c>
      <c r="D2151" s="7" t="s">
        <v>6864</v>
      </c>
      <c r="E2151" s="6" t="s">
        <v>19312</v>
      </c>
      <c r="K2151" s="6" t="str">
        <f t="shared" si="33"/>
        <v>Psoralènes à usage systémique</v>
      </c>
    </row>
    <row r="2152" spans="1:11" ht="12.75" customHeight="1" x14ac:dyDescent="0.15">
      <c r="A2152" s="6">
        <v>5</v>
      </c>
      <c r="B2152" s="7" t="s">
        <v>6865</v>
      </c>
      <c r="C2152" s="7" t="s">
        <v>6863</v>
      </c>
      <c r="D2152" s="7" t="s">
        <v>6839</v>
      </c>
      <c r="E2152" s="6" t="s">
        <v>19301</v>
      </c>
      <c r="K2152" s="6" t="str">
        <f t="shared" si="33"/>
        <v>Trioxysalène</v>
      </c>
    </row>
    <row r="2153" spans="1:11" ht="12.75" customHeight="1" x14ac:dyDescent="0.15">
      <c r="A2153" s="6">
        <v>5</v>
      </c>
      <c r="B2153" s="7" t="s">
        <v>6866</v>
      </c>
      <c r="C2153" s="7" t="s">
        <v>6863</v>
      </c>
      <c r="D2153" s="7" t="s">
        <v>6841</v>
      </c>
      <c r="E2153" s="6" t="s">
        <v>15827</v>
      </c>
      <c r="K2153" s="6" t="str">
        <f t="shared" si="33"/>
        <v>Méthoxsalène</v>
      </c>
    </row>
    <row r="2154" spans="1:11" ht="12.75" customHeight="1" x14ac:dyDescent="0.15">
      <c r="A2154" s="6">
        <v>5</v>
      </c>
      <c r="B2154" s="7" t="s">
        <v>6867</v>
      </c>
      <c r="C2154" s="7" t="s">
        <v>6863</v>
      </c>
      <c r="D2154" s="7" t="s">
        <v>6868</v>
      </c>
      <c r="E2154" s="6" t="s">
        <v>19313</v>
      </c>
      <c r="K2154" s="6" t="str">
        <f t="shared" si="33"/>
        <v>Bergaptène</v>
      </c>
    </row>
    <row r="2155" spans="1:11" ht="12.75" customHeight="1" x14ac:dyDescent="0.15">
      <c r="A2155" s="6">
        <v>4</v>
      </c>
      <c r="B2155" s="7" t="s">
        <v>6869</v>
      </c>
      <c r="C2155" s="7" t="s">
        <v>6861</v>
      </c>
      <c r="D2155" s="7" t="s">
        <v>6870</v>
      </c>
      <c r="E2155" s="6" t="s">
        <v>19314</v>
      </c>
      <c r="K2155" s="6" t="str">
        <f t="shared" si="33"/>
        <v>Rétinoïdes pour le traitement du psoriasis</v>
      </c>
    </row>
    <row r="2156" spans="1:11" ht="12.75" customHeight="1" x14ac:dyDescent="0.15">
      <c r="A2156" s="6">
        <v>5</v>
      </c>
      <c r="B2156" s="7" t="s">
        <v>6871</v>
      </c>
      <c r="C2156" s="7" t="s">
        <v>6869</v>
      </c>
      <c r="D2156" s="7" t="s">
        <v>6872</v>
      </c>
      <c r="E2156" s="6" t="s">
        <v>19315</v>
      </c>
      <c r="K2156" s="6" t="str">
        <f t="shared" si="33"/>
        <v>Étrétinate</v>
      </c>
    </row>
    <row r="2157" spans="1:11" ht="12.75" customHeight="1" x14ac:dyDescent="0.15">
      <c r="A2157" s="6">
        <v>5</v>
      </c>
      <c r="B2157" s="7" t="s">
        <v>6873</v>
      </c>
      <c r="C2157" s="7" t="s">
        <v>6869</v>
      </c>
      <c r="D2157" s="7" t="s">
        <v>6874</v>
      </c>
      <c r="E2157" s="6" t="s">
        <v>19316</v>
      </c>
      <c r="K2157" s="6" t="str">
        <f t="shared" si="33"/>
        <v>Acitrétine</v>
      </c>
    </row>
    <row r="2158" spans="1:11" ht="12.75" customHeight="1" x14ac:dyDescent="0.15">
      <c r="A2158" s="6">
        <v>4</v>
      </c>
      <c r="B2158" s="7" t="s">
        <v>6875</v>
      </c>
      <c r="C2158" s="7" t="s">
        <v>6861</v>
      </c>
      <c r="D2158" s="7" t="s">
        <v>6876</v>
      </c>
      <c r="E2158" s="6" t="s">
        <v>19317</v>
      </c>
      <c r="F2158" s="6" t="s">
        <v>3682</v>
      </c>
      <c r="H2158" s="9">
        <v>44953</v>
      </c>
      <c r="K2158" s="6" t="str">
        <f t="shared" si="33"/>
        <v xml:space="preserve">Autres antipsoriasiques à usage systémique  </v>
      </c>
    </row>
    <row r="2159" spans="1:11" ht="12.75" customHeight="1" x14ac:dyDescent="0.15">
      <c r="A2159" s="6">
        <v>5</v>
      </c>
      <c r="B2159" s="7" t="s">
        <v>6877</v>
      </c>
      <c r="C2159" s="7" t="s">
        <v>6875</v>
      </c>
      <c r="D2159" s="7" t="s">
        <v>6878</v>
      </c>
      <c r="E2159" s="6" t="s">
        <v>19318</v>
      </c>
      <c r="K2159" s="6" t="str">
        <f t="shared" si="33"/>
        <v>Dérivés de l'acide fumarique en association</v>
      </c>
    </row>
    <row r="2160" spans="1:11" ht="25.5" customHeight="1" x14ac:dyDescent="0.15">
      <c r="A2160" s="6">
        <v>2</v>
      </c>
      <c r="B2160" s="7" t="s">
        <v>6879</v>
      </c>
      <c r="C2160" s="7" t="s">
        <v>6568</v>
      </c>
      <c r="D2160" s="7" t="s">
        <v>6880</v>
      </c>
      <c r="E2160" s="6" t="s">
        <v>19319</v>
      </c>
      <c r="K2160" s="6" t="str">
        <f t="shared" si="33"/>
        <v>Antibiotiques et agents chimiothérapeutiques à usage dermatologique</v>
      </c>
    </row>
    <row r="2161" spans="1:11" ht="12.75" customHeight="1" x14ac:dyDescent="0.15">
      <c r="A2161" s="6">
        <v>3</v>
      </c>
      <c r="B2161" s="7" t="s">
        <v>6881</v>
      </c>
      <c r="C2161" s="7" t="s">
        <v>6879</v>
      </c>
      <c r="D2161" s="7" t="s">
        <v>6882</v>
      </c>
      <c r="E2161" s="6" t="s">
        <v>19320</v>
      </c>
      <c r="K2161" s="6" t="str">
        <f t="shared" si="33"/>
        <v>Antibiotiques à usage topique</v>
      </c>
    </row>
    <row r="2162" spans="1:11" ht="12.75" customHeight="1" x14ac:dyDescent="0.15">
      <c r="A2162" s="6">
        <v>4</v>
      </c>
      <c r="B2162" s="7" t="s">
        <v>6883</v>
      </c>
      <c r="C2162" s="7" t="s">
        <v>6881</v>
      </c>
      <c r="D2162" s="7" t="s">
        <v>6884</v>
      </c>
      <c r="E2162" s="6" t="s">
        <v>19321</v>
      </c>
      <c r="K2162" s="6" t="str">
        <f t="shared" si="33"/>
        <v>Tétracycline et dérivés</v>
      </c>
    </row>
    <row r="2163" spans="1:11" ht="12.75" customHeight="1" x14ac:dyDescent="0.15">
      <c r="A2163" s="6">
        <v>5</v>
      </c>
      <c r="B2163" s="7" t="s">
        <v>6885</v>
      </c>
      <c r="C2163" s="7" t="s">
        <v>6883</v>
      </c>
      <c r="D2163" s="7" t="s">
        <v>6886</v>
      </c>
      <c r="E2163" s="6" t="s">
        <v>19322</v>
      </c>
      <c r="K2163" s="6" t="str">
        <f t="shared" si="33"/>
        <v>Déméclocycline</v>
      </c>
    </row>
    <row r="2164" spans="1:11" ht="12.75" customHeight="1" x14ac:dyDescent="0.15">
      <c r="A2164" s="6">
        <v>5</v>
      </c>
      <c r="B2164" s="7" t="s">
        <v>6887</v>
      </c>
      <c r="C2164" s="7" t="s">
        <v>6883</v>
      </c>
      <c r="D2164" s="7" t="s">
        <v>2751</v>
      </c>
      <c r="E2164" s="6" t="s">
        <v>17427</v>
      </c>
      <c r="K2164" s="6" t="str">
        <f t="shared" si="33"/>
        <v>Chlortétracycline</v>
      </c>
    </row>
    <row r="2165" spans="1:11" ht="12.75" customHeight="1" x14ac:dyDescent="0.15">
      <c r="A2165" s="6">
        <v>5</v>
      </c>
      <c r="B2165" s="7" t="s">
        <v>6888</v>
      </c>
      <c r="C2165" s="7" t="s">
        <v>6883</v>
      </c>
      <c r="D2165" s="7" t="s">
        <v>2760</v>
      </c>
      <c r="E2165" s="6" t="s">
        <v>17431</v>
      </c>
      <c r="K2165" s="6" t="str">
        <f t="shared" si="33"/>
        <v>Oxytétracycline</v>
      </c>
    </row>
    <row r="2166" spans="1:11" ht="12.75" customHeight="1" x14ac:dyDescent="0.15">
      <c r="A2166" s="6">
        <v>5</v>
      </c>
      <c r="B2166" s="7" t="s">
        <v>6889</v>
      </c>
      <c r="C2166" s="7" t="s">
        <v>6883</v>
      </c>
      <c r="D2166" s="7" t="s">
        <v>2737</v>
      </c>
      <c r="E2166" s="6" t="s">
        <v>17421</v>
      </c>
      <c r="K2166" s="6" t="str">
        <f t="shared" si="33"/>
        <v>Tétracycline</v>
      </c>
    </row>
    <row r="2167" spans="1:11" ht="12.75" customHeight="1" x14ac:dyDescent="0.15">
      <c r="A2167" s="6">
        <v>4</v>
      </c>
      <c r="B2167" s="7" t="s">
        <v>6890</v>
      </c>
      <c r="C2167" s="7" t="s">
        <v>6881</v>
      </c>
      <c r="D2167" s="7" t="s">
        <v>6891</v>
      </c>
      <c r="E2167" s="6" t="s">
        <v>19323</v>
      </c>
      <c r="K2167" s="6" t="str">
        <f t="shared" si="33"/>
        <v>Autres antibiotiques à usage topique</v>
      </c>
    </row>
    <row r="2168" spans="1:11" ht="12.75" customHeight="1" x14ac:dyDescent="0.15">
      <c r="A2168" s="6">
        <v>5</v>
      </c>
      <c r="B2168" s="7" t="s">
        <v>6892</v>
      </c>
      <c r="C2168" s="7" t="s">
        <v>6890</v>
      </c>
      <c r="D2168" s="7" t="s">
        <v>6893</v>
      </c>
      <c r="E2168" s="6" t="s">
        <v>16997</v>
      </c>
      <c r="K2168" s="6" t="str">
        <f t="shared" si="33"/>
        <v>Acide fusidique</v>
      </c>
    </row>
    <row r="2169" spans="1:11" ht="12.75" customHeight="1" x14ac:dyDescent="0.15">
      <c r="A2169" s="6">
        <v>5</v>
      </c>
      <c r="B2169" s="7" t="s">
        <v>6894</v>
      </c>
      <c r="C2169" s="7" t="s">
        <v>6890</v>
      </c>
      <c r="D2169" s="7" t="s">
        <v>6895</v>
      </c>
      <c r="E2169" s="6" t="s">
        <v>19324</v>
      </c>
      <c r="K2169" s="6" t="str">
        <f t="shared" si="33"/>
        <v>Chloramphénicol</v>
      </c>
    </row>
    <row r="2170" spans="1:11" ht="12.75" customHeight="1" x14ac:dyDescent="0.15">
      <c r="A2170" s="6">
        <v>5</v>
      </c>
      <c r="B2170" s="7" t="s">
        <v>6896</v>
      </c>
      <c r="C2170" s="7" t="s">
        <v>6890</v>
      </c>
      <c r="D2170" s="7" t="s">
        <v>2727</v>
      </c>
      <c r="E2170" s="6" t="s">
        <v>17416</v>
      </c>
      <c r="K2170" s="6" t="str">
        <f t="shared" si="33"/>
        <v>Néomycine</v>
      </c>
    </row>
    <row r="2171" spans="1:11" ht="12.75" customHeight="1" x14ac:dyDescent="0.15">
      <c r="A2171" s="6">
        <v>5</v>
      </c>
      <c r="B2171" s="7" t="s">
        <v>6897</v>
      </c>
      <c r="C2171" s="7" t="s">
        <v>6890</v>
      </c>
      <c r="D2171" s="7" t="s">
        <v>6898</v>
      </c>
      <c r="E2171" s="6" t="s">
        <v>19325</v>
      </c>
      <c r="K2171" s="6" t="str">
        <f t="shared" si="33"/>
        <v>Bacitracine</v>
      </c>
    </row>
    <row r="2172" spans="1:11" ht="12.75" customHeight="1" x14ac:dyDescent="0.15">
      <c r="A2172" s="6">
        <v>5</v>
      </c>
      <c r="B2172" s="7" t="s">
        <v>6899</v>
      </c>
      <c r="C2172" s="7" t="s">
        <v>6890</v>
      </c>
      <c r="D2172" s="7" t="s">
        <v>6900</v>
      </c>
      <c r="E2172" s="6" t="s">
        <v>19326</v>
      </c>
      <c r="K2172" s="6" t="str">
        <f t="shared" si="33"/>
        <v>Gentamicine</v>
      </c>
    </row>
    <row r="2173" spans="1:11" ht="12.75" customHeight="1" x14ac:dyDescent="0.15">
      <c r="A2173" s="6">
        <v>5</v>
      </c>
      <c r="B2173" s="7" t="s">
        <v>6901</v>
      </c>
      <c r="C2173" s="7" t="s">
        <v>6890</v>
      </c>
      <c r="D2173" s="7" t="s">
        <v>6902</v>
      </c>
      <c r="E2173" s="6" t="s">
        <v>19327</v>
      </c>
      <c r="K2173" s="6" t="str">
        <f t="shared" si="33"/>
        <v>Tyrothricine</v>
      </c>
    </row>
    <row r="2174" spans="1:11" ht="12.75" customHeight="1" x14ac:dyDescent="0.15">
      <c r="A2174" s="6">
        <v>5</v>
      </c>
      <c r="B2174" s="7" t="s">
        <v>6903</v>
      </c>
      <c r="C2174" s="7" t="s">
        <v>6890</v>
      </c>
      <c r="D2174" s="7" t="s">
        <v>6904</v>
      </c>
      <c r="E2174" s="6" t="s">
        <v>19328</v>
      </c>
      <c r="K2174" s="6" t="str">
        <f t="shared" si="33"/>
        <v>Mupirocine</v>
      </c>
    </row>
    <row r="2175" spans="1:11" ht="12.75" customHeight="1" x14ac:dyDescent="0.15">
      <c r="A2175" s="6">
        <v>5</v>
      </c>
      <c r="B2175" s="7" t="s">
        <v>6905</v>
      </c>
      <c r="C2175" s="7" t="s">
        <v>6890</v>
      </c>
      <c r="D2175" s="7" t="s">
        <v>6906</v>
      </c>
      <c r="E2175" s="6" t="s">
        <v>19329</v>
      </c>
      <c r="K2175" s="6" t="str">
        <f t="shared" si="33"/>
        <v>Virginiamycine</v>
      </c>
    </row>
    <row r="2176" spans="1:11" ht="12.75" customHeight="1" x14ac:dyDescent="0.15">
      <c r="A2176" s="6">
        <v>5</v>
      </c>
      <c r="B2176" s="7" t="s">
        <v>6907</v>
      </c>
      <c r="C2176" s="7" t="s">
        <v>6890</v>
      </c>
      <c r="D2176" s="7" t="s">
        <v>3507</v>
      </c>
      <c r="E2176" s="6" t="s">
        <v>17782</v>
      </c>
      <c r="K2176" s="6" t="str">
        <f t="shared" si="33"/>
        <v>Rifaximine</v>
      </c>
    </row>
    <row r="2177" spans="1:11" ht="12.75" customHeight="1" x14ac:dyDescent="0.15">
      <c r="A2177" s="6">
        <v>5</v>
      </c>
      <c r="B2177" s="7" t="s">
        <v>6908</v>
      </c>
      <c r="C2177" s="7" t="s">
        <v>6890</v>
      </c>
      <c r="D2177" s="7" t="s">
        <v>6909</v>
      </c>
      <c r="E2177" s="6" t="s">
        <v>19330</v>
      </c>
      <c r="K2177" s="6" t="str">
        <f t="shared" si="33"/>
        <v>Amikacine</v>
      </c>
    </row>
    <row r="2178" spans="1:11" ht="12.75" customHeight="1" x14ac:dyDescent="0.15">
      <c r="A2178" s="6">
        <v>5</v>
      </c>
      <c r="B2178" s="7" t="s">
        <v>6910</v>
      </c>
      <c r="C2178" s="7" t="s">
        <v>6890</v>
      </c>
      <c r="D2178" s="7" t="s">
        <v>6911</v>
      </c>
      <c r="E2178" s="6" t="s">
        <v>19331</v>
      </c>
      <c r="K2178" s="6" t="str">
        <f t="shared" si="33"/>
        <v>Rétapamuline</v>
      </c>
    </row>
    <row r="2179" spans="1:11" ht="12.75" customHeight="1" x14ac:dyDescent="0.15">
      <c r="A2179" s="6">
        <v>5</v>
      </c>
      <c r="B2179" s="7" t="s">
        <v>6912</v>
      </c>
      <c r="C2179" s="7" t="s">
        <v>6890</v>
      </c>
      <c r="D2179" s="7" t="s">
        <v>6913</v>
      </c>
      <c r="E2179" s="6" t="s">
        <v>19332</v>
      </c>
      <c r="K2179" s="6" t="str">
        <f t="shared" ref="K2179:K2242" si="34">UPPER(LEFT(E2179,1))&amp;RIGHT(E2179,LEN(E2179)-1)</f>
        <v>Ozénoxacine</v>
      </c>
    </row>
    <row r="2180" spans="1:11" ht="12.75" customHeight="1" x14ac:dyDescent="0.15">
      <c r="A2180" s="6">
        <v>5</v>
      </c>
      <c r="B2180" s="7" t="s">
        <v>6914</v>
      </c>
      <c r="C2180" s="7" t="s">
        <v>6890</v>
      </c>
      <c r="D2180" s="7" t="s">
        <v>3511</v>
      </c>
      <c r="E2180" s="6" t="s">
        <v>17783</v>
      </c>
      <c r="K2180" s="6" t="str">
        <f t="shared" si="34"/>
        <v>Rifamycine</v>
      </c>
    </row>
    <row r="2181" spans="1:11" ht="12.75" customHeight="1" x14ac:dyDescent="0.15">
      <c r="A2181" s="6">
        <v>3</v>
      </c>
      <c r="B2181" s="7" t="s">
        <v>6915</v>
      </c>
      <c r="C2181" s="7" t="s">
        <v>6879</v>
      </c>
      <c r="D2181" s="7" t="s">
        <v>6916</v>
      </c>
      <c r="E2181" s="6" t="s">
        <v>19333</v>
      </c>
      <c r="K2181" s="6" t="str">
        <f t="shared" si="34"/>
        <v>Agents chimiothérapeutiques à usage topique</v>
      </c>
    </row>
    <row r="2182" spans="1:11" ht="12.75" customHeight="1" x14ac:dyDescent="0.15">
      <c r="A2182" s="6">
        <v>4</v>
      </c>
      <c r="B2182" s="7" t="s">
        <v>6917</v>
      </c>
      <c r="C2182" s="7" t="s">
        <v>6915</v>
      </c>
      <c r="D2182" s="7" t="s">
        <v>3517</v>
      </c>
      <c r="E2182" s="6" t="s">
        <v>17786</v>
      </c>
      <c r="K2182" s="6" t="str">
        <f t="shared" si="34"/>
        <v>Sulfamides</v>
      </c>
    </row>
    <row r="2183" spans="1:11" ht="12.75" customHeight="1" x14ac:dyDescent="0.15">
      <c r="A2183" s="6">
        <v>5</v>
      </c>
      <c r="B2183" s="7" t="s">
        <v>6918</v>
      </c>
      <c r="C2183" s="7" t="s">
        <v>6917</v>
      </c>
      <c r="D2183" s="7" t="s">
        <v>6919</v>
      </c>
      <c r="E2183" s="6" t="s">
        <v>19334</v>
      </c>
      <c r="K2183" s="6" t="str">
        <f t="shared" si="34"/>
        <v>Sulfadiazine argentique</v>
      </c>
    </row>
    <row r="2184" spans="1:11" ht="12.75" customHeight="1" x14ac:dyDescent="0.15">
      <c r="A2184" s="6">
        <v>5</v>
      </c>
      <c r="B2184" s="7" t="s">
        <v>6920</v>
      </c>
      <c r="C2184" s="7" t="s">
        <v>6917</v>
      </c>
      <c r="D2184" s="7" t="s">
        <v>6921</v>
      </c>
      <c r="E2184" s="6" t="s">
        <v>19335</v>
      </c>
      <c r="K2184" s="6" t="str">
        <f t="shared" si="34"/>
        <v>Sulfathiazole</v>
      </c>
    </row>
    <row r="2185" spans="1:11" ht="12.75" customHeight="1" x14ac:dyDescent="0.15">
      <c r="A2185" s="6">
        <v>5</v>
      </c>
      <c r="B2185" s="7" t="s">
        <v>6922</v>
      </c>
      <c r="C2185" s="7" t="s">
        <v>6917</v>
      </c>
      <c r="D2185" s="7" t="s">
        <v>6923</v>
      </c>
      <c r="E2185" s="6" t="s">
        <v>19336</v>
      </c>
      <c r="K2185" s="6" t="str">
        <f t="shared" si="34"/>
        <v>Mafénide</v>
      </c>
    </row>
    <row r="2186" spans="1:11" ht="12.75" customHeight="1" x14ac:dyDescent="0.15">
      <c r="A2186" s="6">
        <v>5</v>
      </c>
      <c r="B2186" s="7" t="s">
        <v>6924</v>
      </c>
      <c r="C2186" s="7" t="s">
        <v>6917</v>
      </c>
      <c r="D2186" s="7" t="s">
        <v>4833</v>
      </c>
      <c r="E2186" s="6" t="s">
        <v>18382</v>
      </c>
      <c r="K2186" s="6" t="str">
        <f t="shared" si="34"/>
        <v>Sulfaméthizole</v>
      </c>
    </row>
    <row r="2187" spans="1:11" ht="12.75" customHeight="1" x14ac:dyDescent="0.15">
      <c r="A2187" s="6">
        <v>5</v>
      </c>
      <c r="B2187" s="7" t="s">
        <v>6925</v>
      </c>
      <c r="C2187" s="7" t="s">
        <v>6917</v>
      </c>
      <c r="D2187" s="7" t="s">
        <v>6926</v>
      </c>
      <c r="E2187" s="6" t="s">
        <v>19337</v>
      </c>
      <c r="K2187" s="6" t="str">
        <f t="shared" si="34"/>
        <v>Sulfanilamide</v>
      </c>
    </row>
    <row r="2188" spans="1:11" ht="12.75" customHeight="1" x14ac:dyDescent="0.15">
      <c r="A2188" s="6">
        <v>5</v>
      </c>
      <c r="B2188" s="7" t="s">
        <v>6927</v>
      </c>
      <c r="C2188" s="7" t="s">
        <v>6917</v>
      </c>
      <c r="D2188" s="7" t="s">
        <v>6928</v>
      </c>
      <c r="E2188" s="6" t="s">
        <v>19338</v>
      </c>
      <c r="K2188" s="6" t="str">
        <f t="shared" si="34"/>
        <v>Sulfamérazine</v>
      </c>
    </row>
    <row r="2189" spans="1:11" ht="12.75" customHeight="1" x14ac:dyDescent="0.15">
      <c r="A2189" s="6">
        <v>5</v>
      </c>
      <c r="B2189" s="7" t="s">
        <v>6929</v>
      </c>
      <c r="C2189" s="7" t="s">
        <v>6917</v>
      </c>
      <c r="D2189" s="7" t="s">
        <v>6930</v>
      </c>
      <c r="E2189" s="6" t="s">
        <v>19339</v>
      </c>
      <c r="K2189" s="6" t="str">
        <f t="shared" si="34"/>
        <v>Sulfadiazine argentique en association</v>
      </c>
    </row>
    <row r="2190" spans="1:11" ht="12.75" customHeight="1" x14ac:dyDescent="0.15">
      <c r="A2190" s="6">
        <v>4</v>
      </c>
      <c r="B2190" s="7" t="s">
        <v>6931</v>
      </c>
      <c r="C2190" s="7" t="s">
        <v>6915</v>
      </c>
      <c r="D2190" s="7" t="s">
        <v>6932</v>
      </c>
      <c r="E2190" s="6" t="s">
        <v>19340</v>
      </c>
      <c r="K2190" s="6" t="str">
        <f t="shared" si="34"/>
        <v>Antiviraux</v>
      </c>
    </row>
    <row r="2191" spans="1:11" ht="12.75" customHeight="1" x14ac:dyDescent="0.15">
      <c r="A2191" s="6">
        <v>5</v>
      </c>
      <c r="B2191" s="7" t="s">
        <v>6933</v>
      </c>
      <c r="C2191" s="7" t="s">
        <v>6931</v>
      </c>
      <c r="D2191" s="7" t="s">
        <v>6934</v>
      </c>
      <c r="E2191" s="6" t="s">
        <v>19341</v>
      </c>
      <c r="K2191" s="6" t="str">
        <f t="shared" si="34"/>
        <v>Idoxuridine</v>
      </c>
    </row>
    <row r="2192" spans="1:11" ht="12.75" customHeight="1" x14ac:dyDescent="0.15">
      <c r="A2192" s="6">
        <v>5</v>
      </c>
      <c r="B2192" s="7" t="s">
        <v>6935</v>
      </c>
      <c r="C2192" s="7" t="s">
        <v>6931</v>
      </c>
      <c r="D2192" s="7" t="s">
        <v>6936</v>
      </c>
      <c r="E2192" s="6" t="s">
        <v>19342</v>
      </c>
      <c r="K2192" s="6" t="str">
        <f t="shared" si="34"/>
        <v>Tromantadine</v>
      </c>
    </row>
    <row r="2193" spans="1:11" ht="12.75" customHeight="1" x14ac:dyDescent="0.15">
      <c r="A2193" s="6">
        <v>5</v>
      </c>
      <c r="B2193" s="7" t="s">
        <v>6937</v>
      </c>
      <c r="C2193" s="7" t="s">
        <v>6931</v>
      </c>
      <c r="D2193" s="7" t="s">
        <v>6938</v>
      </c>
      <c r="E2193" s="6" t="s">
        <v>19343</v>
      </c>
      <c r="K2193" s="6" t="str">
        <f t="shared" si="34"/>
        <v>Aciclovir</v>
      </c>
    </row>
    <row r="2194" spans="1:11" ht="12.75" customHeight="1" x14ac:dyDescent="0.15">
      <c r="A2194" s="6">
        <v>5</v>
      </c>
      <c r="B2194" s="7" t="s">
        <v>6939</v>
      </c>
      <c r="C2194" s="7" t="s">
        <v>6931</v>
      </c>
      <c r="D2194" s="7" t="s">
        <v>6940</v>
      </c>
      <c r="E2194" s="6" t="s">
        <v>19344</v>
      </c>
      <c r="K2194" s="6" t="str">
        <f t="shared" si="34"/>
        <v>Podophyllotoxine</v>
      </c>
    </row>
    <row r="2195" spans="1:11" ht="12.75" customHeight="1" x14ac:dyDescent="0.15">
      <c r="A2195" s="6">
        <v>5</v>
      </c>
      <c r="B2195" s="7" t="s">
        <v>6941</v>
      </c>
      <c r="C2195" s="7" t="s">
        <v>6931</v>
      </c>
      <c r="D2195" s="7" t="s">
        <v>6942</v>
      </c>
      <c r="E2195" s="6" t="s">
        <v>19345</v>
      </c>
      <c r="K2195" s="6" t="str">
        <f t="shared" si="34"/>
        <v>Inosine</v>
      </c>
    </row>
    <row r="2196" spans="1:11" ht="12.75" customHeight="1" x14ac:dyDescent="0.15">
      <c r="A2196" s="6">
        <v>5</v>
      </c>
      <c r="B2196" s="7" t="s">
        <v>6943</v>
      </c>
      <c r="C2196" s="7" t="s">
        <v>6931</v>
      </c>
      <c r="D2196" s="7" t="s">
        <v>6944</v>
      </c>
      <c r="E2196" s="6" t="s">
        <v>19346</v>
      </c>
      <c r="K2196" s="6" t="str">
        <f t="shared" si="34"/>
        <v>Penciclovir</v>
      </c>
    </row>
    <row r="2197" spans="1:11" ht="12.75" customHeight="1" x14ac:dyDescent="0.15">
      <c r="A2197" s="6">
        <v>5</v>
      </c>
      <c r="B2197" s="7" t="s">
        <v>6945</v>
      </c>
      <c r="C2197" s="7" t="s">
        <v>6931</v>
      </c>
      <c r="D2197" s="7" t="s">
        <v>6946</v>
      </c>
      <c r="E2197" s="6" t="s">
        <v>19347</v>
      </c>
      <c r="K2197" s="6" t="str">
        <f t="shared" si="34"/>
        <v>Lysozyme</v>
      </c>
    </row>
    <row r="2198" spans="1:11" ht="12.75" customHeight="1" x14ac:dyDescent="0.15">
      <c r="A2198" s="6">
        <v>5</v>
      </c>
      <c r="B2198" s="7" t="s">
        <v>6947</v>
      </c>
      <c r="C2198" s="7" t="s">
        <v>6931</v>
      </c>
      <c r="D2198" s="7" t="s">
        <v>6948</v>
      </c>
      <c r="E2198" s="6" t="s">
        <v>19348</v>
      </c>
      <c r="K2198" s="6" t="str">
        <f t="shared" si="34"/>
        <v>Ibacitabine</v>
      </c>
    </row>
    <row r="2199" spans="1:11" ht="12.75" customHeight="1" x14ac:dyDescent="0.15">
      <c r="A2199" s="6">
        <v>5</v>
      </c>
      <c r="B2199" s="7" t="s">
        <v>6949</v>
      </c>
      <c r="C2199" s="7" t="s">
        <v>6931</v>
      </c>
      <c r="D2199" s="7" t="s">
        <v>6950</v>
      </c>
      <c r="E2199" s="6" t="s">
        <v>19349</v>
      </c>
      <c r="K2199" s="6" t="str">
        <f t="shared" si="34"/>
        <v>Édoxudine</v>
      </c>
    </row>
    <row r="2200" spans="1:11" ht="12.75" customHeight="1" x14ac:dyDescent="0.15">
      <c r="A2200" s="6">
        <v>5</v>
      </c>
      <c r="B2200" s="7" t="s">
        <v>6951</v>
      </c>
      <c r="C2200" s="7" t="s">
        <v>6931</v>
      </c>
      <c r="D2200" s="7" t="s">
        <v>6952</v>
      </c>
      <c r="E2200" s="6" t="s">
        <v>15923</v>
      </c>
      <c r="K2200" s="6" t="str">
        <f t="shared" si="34"/>
        <v>Imiquimod</v>
      </c>
    </row>
    <row r="2201" spans="1:11" ht="12.75" customHeight="1" x14ac:dyDescent="0.15">
      <c r="A2201" s="6">
        <v>5</v>
      </c>
      <c r="B2201" s="7" t="s">
        <v>6953</v>
      </c>
      <c r="C2201" s="7" t="s">
        <v>6931</v>
      </c>
      <c r="D2201" s="7" t="s">
        <v>6954</v>
      </c>
      <c r="E2201" s="6" t="s">
        <v>19350</v>
      </c>
      <c r="K2201" s="6" t="str">
        <f t="shared" si="34"/>
        <v>Docosanol</v>
      </c>
    </row>
    <row r="2202" spans="1:11" ht="12.75" customHeight="1" x14ac:dyDescent="0.15">
      <c r="A2202" s="6">
        <v>5</v>
      </c>
      <c r="B2202" s="7" t="s">
        <v>6955</v>
      </c>
      <c r="C2202" s="7" t="s">
        <v>6931</v>
      </c>
      <c r="D2202" s="7" t="s">
        <v>6956</v>
      </c>
      <c r="E2202" s="6" t="s">
        <v>19351</v>
      </c>
      <c r="K2202" s="6" t="str">
        <f t="shared" si="34"/>
        <v>Sinécatéchines</v>
      </c>
    </row>
    <row r="2203" spans="1:11" ht="12.75" customHeight="1" x14ac:dyDescent="0.15">
      <c r="A2203" s="6">
        <v>5</v>
      </c>
      <c r="B2203" s="7" t="s">
        <v>6957</v>
      </c>
      <c r="C2203" s="7" t="s">
        <v>6931</v>
      </c>
      <c r="D2203" s="7" t="s">
        <v>6958</v>
      </c>
      <c r="E2203" s="6" t="s">
        <v>19352</v>
      </c>
      <c r="K2203" s="6" t="str">
        <f t="shared" si="34"/>
        <v>Aciclovir en association</v>
      </c>
    </row>
    <row r="2204" spans="1:11" ht="12.75" customHeight="1" x14ac:dyDescent="0.15">
      <c r="A2204" s="6">
        <v>4</v>
      </c>
      <c r="B2204" s="7" t="s">
        <v>6959</v>
      </c>
      <c r="C2204" s="7" t="s">
        <v>6915</v>
      </c>
      <c r="D2204" s="7" t="s">
        <v>6960</v>
      </c>
      <c r="E2204" s="6" t="s">
        <v>19353</v>
      </c>
      <c r="K2204" s="6" t="str">
        <f t="shared" si="34"/>
        <v xml:space="preserve">Autres agents chimiothérapeutiques </v>
      </c>
    </row>
    <row r="2205" spans="1:11" ht="12.75" customHeight="1" x14ac:dyDescent="0.15">
      <c r="A2205" s="6">
        <v>5</v>
      </c>
      <c r="B2205" s="7" t="s">
        <v>6961</v>
      </c>
      <c r="C2205" s="7" t="s">
        <v>6959</v>
      </c>
      <c r="D2205" s="7" t="s">
        <v>2745</v>
      </c>
      <c r="E2205" s="6" t="s">
        <v>15944</v>
      </c>
      <c r="K2205" s="6" t="str">
        <f t="shared" si="34"/>
        <v>Métronidazole</v>
      </c>
    </row>
    <row r="2206" spans="1:11" ht="12.75" customHeight="1" x14ac:dyDescent="0.15">
      <c r="A2206" s="6">
        <v>5</v>
      </c>
      <c r="B2206" s="7" t="s">
        <v>6962</v>
      </c>
      <c r="C2206" s="7" t="s">
        <v>6959</v>
      </c>
      <c r="D2206" s="7" t="s">
        <v>6963</v>
      </c>
      <c r="E2206" s="6" t="s">
        <v>19354</v>
      </c>
      <c r="K2206" s="6" t="str">
        <f t="shared" si="34"/>
        <v>Mébutate d'ingéniol</v>
      </c>
    </row>
    <row r="2207" spans="1:11" ht="12.75" customHeight="1" x14ac:dyDescent="0.15">
      <c r="A2207" s="6">
        <v>5</v>
      </c>
      <c r="B2207" s="7" t="s">
        <v>6964</v>
      </c>
      <c r="C2207" s="7" t="s">
        <v>6959</v>
      </c>
      <c r="D2207" s="7" t="s">
        <v>6965</v>
      </c>
      <c r="E2207" s="6" t="s">
        <v>19355</v>
      </c>
      <c r="K2207" s="6" t="str">
        <f t="shared" si="34"/>
        <v>Tirbanibuline</v>
      </c>
    </row>
    <row r="2208" spans="1:11" ht="25.5" customHeight="1" x14ac:dyDescent="0.15">
      <c r="A2208" s="6">
        <v>3</v>
      </c>
      <c r="B2208" s="7" t="s">
        <v>6966</v>
      </c>
      <c r="C2208" s="7" t="s">
        <v>6879</v>
      </c>
      <c r="D2208" s="7" t="s">
        <v>6967</v>
      </c>
      <c r="E2208" s="6" t="s">
        <v>19356</v>
      </c>
      <c r="K2208" s="6" t="str">
        <f t="shared" si="34"/>
        <v>Antibiotiques et agents chimiothérapeutiques en association</v>
      </c>
    </row>
    <row r="2209" spans="1:11" ht="25.5" customHeight="1" x14ac:dyDescent="0.15">
      <c r="A2209" s="6">
        <v>2</v>
      </c>
      <c r="B2209" s="7" t="s">
        <v>6968</v>
      </c>
      <c r="C2209" s="7" t="s">
        <v>6568</v>
      </c>
      <c r="D2209" s="7" t="s">
        <v>6969</v>
      </c>
      <c r="E2209" s="6" t="s">
        <v>19357</v>
      </c>
      <c r="K2209" s="6" t="str">
        <f t="shared" si="34"/>
        <v>Corticoïdes, préparations dermatologiques</v>
      </c>
    </row>
    <row r="2210" spans="1:11" ht="12.75" customHeight="1" x14ac:dyDescent="0.15">
      <c r="A2210" s="6">
        <v>3</v>
      </c>
      <c r="B2210" s="7" t="s">
        <v>6970</v>
      </c>
      <c r="C2210" s="7" t="s">
        <v>6968</v>
      </c>
      <c r="D2210" s="7" t="s">
        <v>6971</v>
      </c>
      <c r="E2210" s="6" t="s">
        <v>19358</v>
      </c>
      <c r="K2210" s="6" t="str">
        <f t="shared" si="34"/>
        <v>Corticoïdes non associés</v>
      </c>
    </row>
    <row r="2211" spans="1:11" ht="12.75" customHeight="1" x14ac:dyDescent="0.15">
      <c r="A2211" s="6">
        <v>4</v>
      </c>
      <c r="B2211" s="7" t="s">
        <v>6972</v>
      </c>
      <c r="C2211" s="7" t="s">
        <v>6970</v>
      </c>
      <c r="D2211" s="7" t="s">
        <v>6973</v>
      </c>
      <c r="E2211" s="6" t="s">
        <v>19359</v>
      </c>
      <c r="K2211" s="6" t="str">
        <f t="shared" si="34"/>
        <v>Corticoïdes d'activité faible (groupe I)</v>
      </c>
    </row>
    <row r="2212" spans="1:11" ht="12.75" customHeight="1" x14ac:dyDescent="0.15">
      <c r="A2212" s="6">
        <v>5</v>
      </c>
      <c r="B2212" s="7" t="s">
        <v>6974</v>
      </c>
      <c r="C2212" s="7" t="s">
        <v>6972</v>
      </c>
      <c r="D2212" s="7" t="s">
        <v>6975</v>
      </c>
      <c r="E2212" s="6" t="s">
        <v>19360</v>
      </c>
      <c r="K2212" s="6" t="str">
        <f t="shared" si="34"/>
        <v>Méthylprednisolone</v>
      </c>
    </row>
    <row r="2213" spans="1:11" ht="12.75" customHeight="1" x14ac:dyDescent="0.15">
      <c r="A2213" s="6">
        <v>5</v>
      </c>
      <c r="B2213" s="7" t="s">
        <v>6976</v>
      </c>
      <c r="C2213" s="7" t="s">
        <v>6972</v>
      </c>
      <c r="D2213" s="7" t="s">
        <v>2771</v>
      </c>
      <c r="E2213" s="6" t="s">
        <v>15940</v>
      </c>
      <c r="K2213" s="6" t="str">
        <f t="shared" si="34"/>
        <v>Hydrocortisone</v>
      </c>
    </row>
    <row r="2214" spans="1:11" ht="12.75" customHeight="1" x14ac:dyDescent="0.15">
      <c r="A2214" s="6">
        <v>5</v>
      </c>
      <c r="B2214" s="7" t="s">
        <v>6977</v>
      </c>
      <c r="C2214" s="7" t="s">
        <v>6972</v>
      </c>
      <c r="D2214" s="7" t="s">
        <v>2773</v>
      </c>
      <c r="E2214" s="6" t="s">
        <v>16963</v>
      </c>
      <c r="K2214" s="6" t="str">
        <f t="shared" si="34"/>
        <v>Prednisolone</v>
      </c>
    </row>
    <row r="2215" spans="1:11" ht="12.75" customHeight="1" x14ac:dyDescent="0.15">
      <c r="A2215" s="6">
        <v>4</v>
      </c>
      <c r="B2215" s="7" t="s">
        <v>6978</v>
      </c>
      <c r="C2215" s="7" t="s">
        <v>6970</v>
      </c>
      <c r="D2215" s="7" t="s">
        <v>6979</v>
      </c>
      <c r="E2215" s="6" t="s">
        <v>19361</v>
      </c>
      <c r="K2215" s="6" t="str">
        <f t="shared" si="34"/>
        <v>Corticoïdes d'activité modérée (groupe II)</v>
      </c>
    </row>
    <row r="2216" spans="1:11" ht="12.75" customHeight="1" x14ac:dyDescent="0.15">
      <c r="A2216" s="6">
        <v>5</v>
      </c>
      <c r="B2216" s="7" t="s">
        <v>6980</v>
      </c>
      <c r="C2216" s="7" t="s">
        <v>6978</v>
      </c>
      <c r="D2216" s="7" t="s">
        <v>6981</v>
      </c>
      <c r="E2216" s="6" t="s">
        <v>19362</v>
      </c>
      <c r="K2216" s="6" t="str">
        <f t="shared" si="34"/>
        <v>Clobétasone</v>
      </c>
    </row>
    <row r="2217" spans="1:11" ht="12.75" customHeight="1" x14ac:dyDescent="0.15">
      <c r="A2217" s="6">
        <v>5</v>
      </c>
      <c r="B2217" s="7" t="s">
        <v>6982</v>
      </c>
      <c r="C2217" s="7" t="s">
        <v>6978</v>
      </c>
      <c r="D2217" s="7" t="s">
        <v>6983</v>
      </c>
      <c r="E2217" s="6" t="s">
        <v>19363</v>
      </c>
      <c r="K2217" s="6" t="str">
        <f t="shared" si="34"/>
        <v>Butyrate d'hydrocortisone</v>
      </c>
    </row>
    <row r="2218" spans="1:11" ht="12.75" customHeight="1" x14ac:dyDescent="0.15">
      <c r="A2218" s="6">
        <v>5</v>
      </c>
      <c r="B2218" s="7" t="s">
        <v>6984</v>
      </c>
      <c r="C2218" s="7" t="s">
        <v>6978</v>
      </c>
      <c r="D2218" s="7" t="s">
        <v>6985</v>
      </c>
      <c r="E2218" s="6" t="s">
        <v>19364</v>
      </c>
      <c r="K2218" s="6" t="str">
        <f t="shared" si="34"/>
        <v>Flumétasone</v>
      </c>
    </row>
    <row r="2219" spans="1:11" ht="12.75" customHeight="1" x14ac:dyDescent="0.15">
      <c r="A2219" s="6">
        <v>5</v>
      </c>
      <c r="B2219" s="7" t="s">
        <v>6986</v>
      </c>
      <c r="C2219" s="7" t="s">
        <v>6978</v>
      </c>
      <c r="D2219" s="7" t="s">
        <v>6987</v>
      </c>
      <c r="E2219" s="6" t="s">
        <v>19365</v>
      </c>
      <c r="K2219" s="6" t="str">
        <f t="shared" si="34"/>
        <v>Fluocortine</v>
      </c>
    </row>
    <row r="2220" spans="1:11" ht="12.75" customHeight="1" x14ac:dyDescent="0.15">
      <c r="A2220" s="6">
        <v>5</v>
      </c>
      <c r="B2220" s="7" t="s">
        <v>6988</v>
      </c>
      <c r="C2220" s="7" t="s">
        <v>6978</v>
      </c>
      <c r="D2220" s="7" t="s">
        <v>6989</v>
      </c>
      <c r="E2220" s="6" t="s">
        <v>19366</v>
      </c>
      <c r="K2220" s="6" t="str">
        <f t="shared" si="34"/>
        <v>Flupérolone</v>
      </c>
    </row>
    <row r="2221" spans="1:11" ht="12.75" customHeight="1" x14ac:dyDescent="0.15">
      <c r="A2221" s="6">
        <v>5</v>
      </c>
      <c r="B2221" s="7" t="s">
        <v>6990</v>
      </c>
      <c r="C2221" s="7" t="s">
        <v>6978</v>
      </c>
      <c r="D2221" s="7" t="s">
        <v>5825</v>
      </c>
      <c r="E2221" s="6" t="s">
        <v>18838</v>
      </c>
      <c r="K2221" s="6" t="str">
        <f t="shared" si="34"/>
        <v>Fluorométholone</v>
      </c>
    </row>
    <row r="2222" spans="1:11" ht="12.75" customHeight="1" x14ac:dyDescent="0.15">
      <c r="A2222" s="6">
        <v>5</v>
      </c>
      <c r="B2222" s="7" t="s">
        <v>6991</v>
      </c>
      <c r="C2222" s="7" t="s">
        <v>6978</v>
      </c>
      <c r="D2222" s="7" t="s">
        <v>6992</v>
      </c>
      <c r="E2222" s="6" t="s">
        <v>19367</v>
      </c>
      <c r="K2222" s="6" t="str">
        <f t="shared" si="34"/>
        <v>Fluprednidène</v>
      </c>
    </row>
    <row r="2223" spans="1:11" ht="12.75" customHeight="1" x14ac:dyDescent="0.15">
      <c r="A2223" s="6">
        <v>5</v>
      </c>
      <c r="B2223" s="7" t="s">
        <v>6993</v>
      </c>
      <c r="C2223" s="7" t="s">
        <v>6978</v>
      </c>
      <c r="D2223" s="7" t="s">
        <v>6994</v>
      </c>
      <c r="E2223" s="6" t="s">
        <v>19368</v>
      </c>
      <c r="K2223" s="6" t="str">
        <f t="shared" si="34"/>
        <v>Désonide</v>
      </c>
    </row>
    <row r="2224" spans="1:11" ht="12.75" customHeight="1" x14ac:dyDescent="0.15">
      <c r="A2224" s="6">
        <v>5</v>
      </c>
      <c r="B2224" s="7" t="s">
        <v>6995</v>
      </c>
      <c r="C2224" s="7" t="s">
        <v>6978</v>
      </c>
      <c r="D2224" s="7" t="s">
        <v>2767</v>
      </c>
      <c r="E2224" s="6" t="s">
        <v>16933</v>
      </c>
      <c r="K2224" s="6" t="str">
        <f t="shared" si="34"/>
        <v>Triamcinolone</v>
      </c>
    </row>
    <row r="2225" spans="1:11" ht="12.75" customHeight="1" x14ac:dyDescent="0.15">
      <c r="A2225" s="6">
        <v>5</v>
      </c>
      <c r="B2225" s="7" t="s">
        <v>6996</v>
      </c>
      <c r="C2225" s="7" t="s">
        <v>6978</v>
      </c>
      <c r="D2225" s="7" t="s">
        <v>6997</v>
      </c>
      <c r="E2225" s="6" t="s">
        <v>19369</v>
      </c>
      <c r="K2225" s="6" t="str">
        <f t="shared" si="34"/>
        <v>Alclométasone</v>
      </c>
    </row>
    <row r="2226" spans="1:11" ht="12.75" customHeight="1" x14ac:dyDescent="0.15">
      <c r="A2226" s="6">
        <v>5</v>
      </c>
      <c r="B2226" s="7" t="s">
        <v>6998</v>
      </c>
      <c r="C2226" s="7" t="s">
        <v>6978</v>
      </c>
      <c r="D2226" s="7" t="s">
        <v>6999</v>
      </c>
      <c r="E2226" s="6" t="s">
        <v>19370</v>
      </c>
      <c r="K2226" s="6" t="str">
        <f t="shared" si="34"/>
        <v xml:space="preserve">Butéprate d'hydrocortisone </v>
      </c>
    </row>
    <row r="2227" spans="1:11" ht="12.75" customHeight="1" x14ac:dyDescent="0.15">
      <c r="A2227" s="6">
        <v>5</v>
      </c>
      <c r="B2227" s="7" t="s">
        <v>7000</v>
      </c>
      <c r="C2227" s="7" t="s">
        <v>6978</v>
      </c>
      <c r="D2227" s="7" t="s">
        <v>2769</v>
      </c>
      <c r="E2227" s="6" t="s">
        <v>17434</v>
      </c>
      <c r="K2227" s="6" t="str">
        <f t="shared" si="34"/>
        <v>Dexaméthasone</v>
      </c>
    </row>
    <row r="2228" spans="1:11" ht="12.75" customHeight="1" x14ac:dyDescent="0.15">
      <c r="A2228" s="6">
        <v>5</v>
      </c>
      <c r="B2228" s="7" t="s">
        <v>7001</v>
      </c>
      <c r="C2228" s="7" t="s">
        <v>6978</v>
      </c>
      <c r="D2228" s="7" t="s">
        <v>7002</v>
      </c>
      <c r="E2228" s="6" t="s">
        <v>19371</v>
      </c>
      <c r="K2228" s="6" t="str">
        <f t="shared" si="34"/>
        <v>Clocortolone</v>
      </c>
    </row>
    <row r="2229" spans="1:11" ht="12.75" customHeight="1" x14ac:dyDescent="0.15">
      <c r="A2229" s="6">
        <v>5</v>
      </c>
      <c r="B2229" s="7" t="s">
        <v>7003</v>
      </c>
      <c r="C2229" s="7" t="s">
        <v>6978</v>
      </c>
      <c r="D2229" s="7" t="s">
        <v>7004</v>
      </c>
      <c r="E2229" s="6" t="s">
        <v>19372</v>
      </c>
      <c r="K2229" s="6" t="str">
        <f t="shared" si="34"/>
        <v>Associations de corticoïdes</v>
      </c>
    </row>
    <row r="2230" spans="1:11" ht="12.75" customHeight="1" x14ac:dyDescent="0.15">
      <c r="A2230" s="6">
        <v>4</v>
      </c>
      <c r="B2230" s="7" t="s">
        <v>7005</v>
      </c>
      <c r="C2230" s="7" t="s">
        <v>6970</v>
      </c>
      <c r="D2230" s="7" t="s">
        <v>7006</v>
      </c>
      <c r="E2230" s="6" t="s">
        <v>19373</v>
      </c>
      <c r="K2230" s="6" t="str">
        <f t="shared" si="34"/>
        <v>Corticoïdes d'activité forte (groupe III)</v>
      </c>
    </row>
    <row r="2231" spans="1:11" ht="12.75" customHeight="1" x14ac:dyDescent="0.15">
      <c r="A2231" s="6">
        <v>5</v>
      </c>
      <c r="B2231" s="7" t="s">
        <v>7007</v>
      </c>
      <c r="C2231" s="7" t="s">
        <v>7005</v>
      </c>
      <c r="D2231" s="7" t="s">
        <v>3595</v>
      </c>
      <c r="E2231" s="6" t="s">
        <v>16916</v>
      </c>
      <c r="K2231" s="6" t="str">
        <f t="shared" si="34"/>
        <v>Bétaméthasone</v>
      </c>
    </row>
    <row r="2232" spans="1:11" ht="12.75" customHeight="1" x14ac:dyDescent="0.15">
      <c r="A2232" s="6">
        <v>5</v>
      </c>
      <c r="B2232" s="7" t="s">
        <v>7008</v>
      </c>
      <c r="C2232" s="7" t="s">
        <v>7005</v>
      </c>
      <c r="D2232" s="7" t="s">
        <v>7009</v>
      </c>
      <c r="E2232" s="6" t="s">
        <v>19374</v>
      </c>
      <c r="K2232" s="6" t="str">
        <f t="shared" si="34"/>
        <v>Fluclorolone</v>
      </c>
    </row>
    <row r="2233" spans="1:11" ht="12.75" customHeight="1" x14ac:dyDescent="0.15">
      <c r="A2233" s="6">
        <v>5</v>
      </c>
      <c r="B2233" s="7" t="s">
        <v>7010</v>
      </c>
      <c r="C2233" s="7" t="s">
        <v>7005</v>
      </c>
      <c r="D2233" s="7" t="s">
        <v>7011</v>
      </c>
      <c r="E2233" s="6" t="s">
        <v>19375</v>
      </c>
      <c r="K2233" s="6" t="str">
        <f t="shared" si="34"/>
        <v>Désoximétasone</v>
      </c>
    </row>
    <row r="2234" spans="1:11" ht="12.75" customHeight="1" x14ac:dyDescent="0.15">
      <c r="A2234" s="6">
        <v>5</v>
      </c>
      <c r="B2234" s="7" t="s">
        <v>7012</v>
      </c>
      <c r="C2234" s="7" t="s">
        <v>7005</v>
      </c>
      <c r="D2234" s="7" t="s">
        <v>5830</v>
      </c>
      <c r="E2234" s="6" t="s">
        <v>2408</v>
      </c>
      <c r="K2234" s="6" t="str">
        <f t="shared" si="34"/>
        <v>Acétonide de fluocinolone</v>
      </c>
    </row>
    <row r="2235" spans="1:11" ht="12.75" customHeight="1" x14ac:dyDescent="0.15">
      <c r="A2235" s="6">
        <v>5</v>
      </c>
      <c r="B2235" s="7" t="s">
        <v>7013</v>
      </c>
      <c r="C2235" s="7" t="s">
        <v>7005</v>
      </c>
      <c r="D2235" s="7" t="s">
        <v>5827</v>
      </c>
      <c r="E2235" s="6" t="s">
        <v>18839</v>
      </c>
      <c r="K2235" s="6" t="str">
        <f t="shared" si="34"/>
        <v>Fluocortolone</v>
      </c>
    </row>
    <row r="2236" spans="1:11" ht="12.75" customHeight="1" x14ac:dyDescent="0.15">
      <c r="A2236" s="6">
        <v>5</v>
      </c>
      <c r="B2236" s="7" t="s">
        <v>7014</v>
      </c>
      <c r="C2236" s="7" t="s">
        <v>7005</v>
      </c>
      <c r="D2236" s="7" t="s">
        <v>7015</v>
      </c>
      <c r="E2236" s="6" t="s">
        <v>19376</v>
      </c>
      <c r="K2236" s="6" t="str">
        <f t="shared" si="34"/>
        <v>Diflucortolone</v>
      </c>
    </row>
    <row r="2237" spans="1:11" ht="12.75" customHeight="1" x14ac:dyDescent="0.15">
      <c r="A2237" s="6">
        <v>5</v>
      </c>
      <c r="B2237" s="7" t="s">
        <v>7016</v>
      </c>
      <c r="C2237" s="7" t="s">
        <v>7005</v>
      </c>
      <c r="D2237" s="7" t="s">
        <v>7017</v>
      </c>
      <c r="E2237" s="6" t="s">
        <v>19377</v>
      </c>
      <c r="K2237" s="6" t="str">
        <f t="shared" si="34"/>
        <v>Fludroxycortide</v>
      </c>
    </row>
    <row r="2238" spans="1:11" ht="12.75" customHeight="1" x14ac:dyDescent="0.15">
      <c r="A2238" s="6">
        <v>5</v>
      </c>
      <c r="B2238" s="7" t="s">
        <v>7018</v>
      </c>
      <c r="C2238" s="7" t="s">
        <v>7005</v>
      </c>
      <c r="D2238" s="7" t="s">
        <v>5832</v>
      </c>
      <c r="E2238" s="6" t="s">
        <v>18840</v>
      </c>
      <c r="K2238" s="6" t="str">
        <f t="shared" si="34"/>
        <v>Fluocinonide</v>
      </c>
    </row>
    <row r="2239" spans="1:11" ht="12.75" customHeight="1" x14ac:dyDescent="0.15">
      <c r="A2239" s="6">
        <v>5</v>
      </c>
      <c r="B2239" s="7" t="s">
        <v>7019</v>
      </c>
      <c r="C2239" s="7" t="s">
        <v>7005</v>
      </c>
      <c r="D2239" s="7" t="s">
        <v>3599</v>
      </c>
      <c r="E2239" s="6" t="s">
        <v>17822</v>
      </c>
      <c r="K2239" s="6" t="str">
        <f t="shared" si="34"/>
        <v>Budésonide</v>
      </c>
    </row>
    <row r="2240" spans="1:11" ht="12.75" customHeight="1" x14ac:dyDescent="0.15">
      <c r="A2240" s="6">
        <v>5</v>
      </c>
      <c r="B2240" s="7" t="s">
        <v>7020</v>
      </c>
      <c r="C2240" s="7" t="s">
        <v>7005</v>
      </c>
      <c r="D2240" s="7" t="s">
        <v>7021</v>
      </c>
      <c r="E2240" s="6" t="s">
        <v>19378</v>
      </c>
      <c r="K2240" s="6" t="str">
        <f t="shared" si="34"/>
        <v>Diflorasone</v>
      </c>
    </row>
    <row r="2241" spans="1:11" ht="12.75" customHeight="1" x14ac:dyDescent="0.15">
      <c r="A2241" s="6">
        <v>5</v>
      </c>
      <c r="B2241" s="7" t="s">
        <v>7022</v>
      </c>
      <c r="C2241" s="7" t="s">
        <v>7005</v>
      </c>
      <c r="D2241" s="7" t="s">
        <v>7023</v>
      </c>
      <c r="E2241" s="6" t="s">
        <v>19379</v>
      </c>
      <c r="K2241" s="6" t="str">
        <f t="shared" si="34"/>
        <v>Amcinonide</v>
      </c>
    </row>
    <row r="2242" spans="1:11" ht="12.75" customHeight="1" x14ac:dyDescent="0.15">
      <c r="A2242" s="6">
        <v>5</v>
      </c>
      <c r="B2242" s="7" t="s">
        <v>7024</v>
      </c>
      <c r="C2242" s="7" t="s">
        <v>7005</v>
      </c>
      <c r="D2242" s="7" t="s">
        <v>7025</v>
      </c>
      <c r="E2242" s="6" t="s">
        <v>19380</v>
      </c>
      <c r="K2242" s="6" t="str">
        <f t="shared" si="34"/>
        <v>Halométasone</v>
      </c>
    </row>
    <row r="2243" spans="1:11" ht="12.75" customHeight="1" x14ac:dyDescent="0.15">
      <c r="A2243" s="6">
        <v>5</v>
      </c>
      <c r="B2243" s="7" t="s">
        <v>7026</v>
      </c>
      <c r="C2243" s="7" t="s">
        <v>7005</v>
      </c>
      <c r="D2243" s="7" t="s">
        <v>7027</v>
      </c>
      <c r="E2243" s="6" t="s">
        <v>19381</v>
      </c>
      <c r="K2243" s="6" t="str">
        <f t="shared" ref="K2243:K2306" si="35">UPPER(LEFT(E2243,1))&amp;RIGHT(E2243,LEN(E2243)-1)</f>
        <v>Mométasone</v>
      </c>
    </row>
    <row r="2244" spans="1:11" ht="12.75" customHeight="1" x14ac:dyDescent="0.15">
      <c r="A2244" s="6">
        <v>5</v>
      </c>
      <c r="B2244" s="7" t="s">
        <v>7028</v>
      </c>
      <c r="C2244" s="7" t="s">
        <v>7005</v>
      </c>
      <c r="D2244" s="7" t="s">
        <v>7029</v>
      </c>
      <c r="E2244" s="6" t="s">
        <v>19382</v>
      </c>
      <c r="K2244" s="6" t="str">
        <f t="shared" si="35"/>
        <v>Acéponate de méthylprednisolone</v>
      </c>
    </row>
    <row r="2245" spans="1:11" ht="12.75" customHeight="1" x14ac:dyDescent="0.15">
      <c r="A2245" s="6">
        <v>5</v>
      </c>
      <c r="B2245" s="7" t="s">
        <v>7030</v>
      </c>
      <c r="C2245" s="7" t="s">
        <v>7005</v>
      </c>
      <c r="D2245" s="7" t="s">
        <v>3601</v>
      </c>
      <c r="E2245" s="6" t="s">
        <v>15880</v>
      </c>
      <c r="K2245" s="6" t="str">
        <f t="shared" si="35"/>
        <v>Béclométasone</v>
      </c>
    </row>
    <row r="2246" spans="1:11" ht="12.75" customHeight="1" x14ac:dyDescent="0.15">
      <c r="A2246" s="6">
        <v>5</v>
      </c>
      <c r="B2246" s="7" t="s">
        <v>7031</v>
      </c>
      <c r="C2246" s="7" t="s">
        <v>7005</v>
      </c>
      <c r="D2246" s="7" t="s">
        <v>7032</v>
      </c>
      <c r="E2246" s="6" t="s">
        <v>19383</v>
      </c>
      <c r="K2246" s="6" t="str">
        <f t="shared" si="35"/>
        <v>Acéponate d'hydrocortisone</v>
      </c>
    </row>
    <row r="2247" spans="1:11" ht="12.75" customHeight="1" x14ac:dyDescent="0.15">
      <c r="A2247" s="6">
        <v>5</v>
      </c>
      <c r="B2247" s="7" t="s">
        <v>7033</v>
      </c>
      <c r="C2247" s="7" t="s">
        <v>7005</v>
      </c>
      <c r="D2247" s="7" t="s">
        <v>7034</v>
      </c>
      <c r="E2247" s="6" t="s">
        <v>19384</v>
      </c>
      <c r="K2247" s="6" t="str">
        <f t="shared" si="35"/>
        <v>Fluticasone</v>
      </c>
    </row>
    <row r="2248" spans="1:11" ht="12.75" customHeight="1" x14ac:dyDescent="0.15">
      <c r="A2248" s="6">
        <v>5</v>
      </c>
      <c r="B2248" s="7" t="s">
        <v>7035</v>
      </c>
      <c r="C2248" s="7" t="s">
        <v>7005</v>
      </c>
      <c r="D2248" s="7" t="s">
        <v>7036</v>
      </c>
      <c r="E2248" s="6" t="s">
        <v>19385</v>
      </c>
      <c r="K2248" s="6" t="str">
        <f t="shared" si="35"/>
        <v>Prednicarbate</v>
      </c>
    </row>
    <row r="2249" spans="1:11" ht="12.75" customHeight="1" x14ac:dyDescent="0.15">
      <c r="A2249" s="6">
        <v>5</v>
      </c>
      <c r="B2249" s="7" t="s">
        <v>7037</v>
      </c>
      <c r="C2249" s="7" t="s">
        <v>7005</v>
      </c>
      <c r="D2249" s="7" t="s">
        <v>7038</v>
      </c>
      <c r="E2249" s="6" t="s">
        <v>19386</v>
      </c>
      <c r="K2249" s="6" t="str">
        <f t="shared" si="35"/>
        <v>Difluprednate</v>
      </c>
    </row>
    <row r="2250" spans="1:11" ht="12.75" customHeight="1" x14ac:dyDescent="0.15">
      <c r="A2250" s="6">
        <v>5</v>
      </c>
      <c r="B2250" s="7" t="s">
        <v>7039</v>
      </c>
      <c r="C2250" s="7" t="s">
        <v>7005</v>
      </c>
      <c r="D2250" s="7" t="s">
        <v>7040</v>
      </c>
      <c r="E2250" s="6" t="s">
        <v>19387</v>
      </c>
      <c r="K2250" s="6" t="str">
        <f t="shared" si="35"/>
        <v>Ulobétasol</v>
      </c>
    </row>
    <row r="2251" spans="1:11" ht="12.75" customHeight="1" x14ac:dyDescent="0.15">
      <c r="A2251" s="6">
        <v>4</v>
      </c>
      <c r="B2251" s="7" t="s">
        <v>7041</v>
      </c>
      <c r="C2251" s="7" t="s">
        <v>6970</v>
      </c>
      <c r="D2251" s="7" t="s">
        <v>7042</v>
      </c>
      <c r="E2251" s="6" t="s">
        <v>19388</v>
      </c>
      <c r="K2251" s="6" t="str">
        <f t="shared" si="35"/>
        <v>Corticoïdes d'activité très forte (groupe IV)</v>
      </c>
    </row>
    <row r="2252" spans="1:11" ht="12.75" customHeight="1" x14ac:dyDescent="0.15">
      <c r="A2252" s="6">
        <v>5</v>
      </c>
      <c r="B2252" s="7" t="s">
        <v>7043</v>
      </c>
      <c r="C2252" s="7" t="s">
        <v>7041</v>
      </c>
      <c r="D2252" s="7" t="s">
        <v>7044</v>
      </c>
      <c r="E2252" s="6" t="s">
        <v>19389</v>
      </c>
      <c r="K2252" s="6" t="str">
        <f t="shared" si="35"/>
        <v>Clobétasol</v>
      </c>
    </row>
    <row r="2253" spans="1:11" ht="12.75" customHeight="1" x14ac:dyDescent="0.15">
      <c r="A2253" s="6">
        <v>5</v>
      </c>
      <c r="B2253" s="7" t="s">
        <v>7045</v>
      </c>
      <c r="C2253" s="7" t="s">
        <v>7041</v>
      </c>
      <c r="D2253" s="7" t="s">
        <v>7046</v>
      </c>
      <c r="E2253" s="6" t="s">
        <v>19390</v>
      </c>
      <c r="K2253" s="6" t="str">
        <f t="shared" si="35"/>
        <v>Halcinonide</v>
      </c>
    </row>
    <row r="2254" spans="1:11" ht="25.5" customHeight="1" x14ac:dyDescent="0.15">
      <c r="A2254" s="6">
        <v>3</v>
      </c>
      <c r="B2254" s="7" t="s">
        <v>7047</v>
      </c>
      <c r="C2254" s="7" t="s">
        <v>6968</v>
      </c>
      <c r="D2254" s="7" t="s">
        <v>7048</v>
      </c>
      <c r="E2254" s="6" t="s">
        <v>19391</v>
      </c>
      <c r="K2254" s="6" t="str">
        <f t="shared" si="35"/>
        <v>Corticoïdes en association avec des antiseptiques</v>
      </c>
    </row>
    <row r="2255" spans="1:11" ht="25.5" customHeight="1" x14ac:dyDescent="0.15">
      <c r="A2255" s="6">
        <v>4</v>
      </c>
      <c r="B2255" s="7" t="s">
        <v>7049</v>
      </c>
      <c r="C2255" s="7" t="s">
        <v>7047</v>
      </c>
      <c r="D2255" s="7" t="s">
        <v>7050</v>
      </c>
      <c r="E2255" s="6" t="s">
        <v>19392</v>
      </c>
      <c r="K2255" s="6" t="str">
        <f t="shared" si="35"/>
        <v>Corticoïdes d'activité faible en association avec des antiseptiques</v>
      </c>
    </row>
    <row r="2256" spans="1:11" ht="12.75" customHeight="1" x14ac:dyDescent="0.15">
      <c r="A2256" s="6">
        <v>5</v>
      </c>
      <c r="B2256" s="7" t="s">
        <v>7051</v>
      </c>
      <c r="C2256" s="7" t="s">
        <v>7049</v>
      </c>
      <c r="D2256" s="7" t="s">
        <v>7052</v>
      </c>
      <c r="E2256" s="6" t="s">
        <v>19393</v>
      </c>
      <c r="K2256" s="6" t="str">
        <f t="shared" si="35"/>
        <v>Prednisolone et antiseptiques</v>
      </c>
    </row>
    <row r="2257" spans="1:11" ht="12.75" customHeight="1" x14ac:dyDescent="0.15">
      <c r="A2257" s="6">
        <v>5</v>
      </c>
      <c r="B2257" s="7" t="s">
        <v>7053</v>
      </c>
      <c r="C2257" s="7" t="s">
        <v>7049</v>
      </c>
      <c r="D2257" s="7" t="s">
        <v>7054</v>
      </c>
      <c r="E2257" s="6" t="s">
        <v>19394</v>
      </c>
      <c r="K2257" s="6" t="str">
        <f t="shared" si="35"/>
        <v>Hydrocortisone et antiseptiques</v>
      </c>
    </row>
    <row r="2258" spans="1:11" ht="25.5" customHeight="1" x14ac:dyDescent="0.15">
      <c r="A2258" s="6">
        <v>4</v>
      </c>
      <c r="B2258" s="7" t="s">
        <v>7055</v>
      </c>
      <c r="C2258" s="7" t="s">
        <v>7047</v>
      </c>
      <c r="D2258" s="7" t="s">
        <v>7056</v>
      </c>
      <c r="E2258" s="6" t="s">
        <v>19395</v>
      </c>
      <c r="K2258" s="6" t="str">
        <f t="shared" si="35"/>
        <v>Corticoïdes d'activité modérée en association avec des antiseptiques</v>
      </c>
    </row>
    <row r="2259" spans="1:11" ht="12.75" customHeight="1" x14ac:dyDescent="0.15">
      <c r="A2259" s="6">
        <v>5</v>
      </c>
      <c r="B2259" s="7" t="s">
        <v>7057</v>
      </c>
      <c r="C2259" s="7" t="s">
        <v>7055</v>
      </c>
      <c r="D2259" s="7" t="s">
        <v>7058</v>
      </c>
      <c r="E2259" s="6" t="s">
        <v>19396</v>
      </c>
      <c r="K2259" s="6" t="str">
        <f t="shared" si="35"/>
        <v>Flumétasone et antiseptiques</v>
      </c>
    </row>
    <row r="2260" spans="1:11" ht="12.75" customHeight="1" x14ac:dyDescent="0.15">
      <c r="A2260" s="6">
        <v>5</v>
      </c>
      <c r="B2260" s="7" t="s">
        <v>7059</v>
      </c>
      <c r="C2260" s="7" t="s">
        <v>7055</v>
      </c>
      <c r="D2260" s="7" t="s">
        <v>7060</v>
      </c>
      <c r="E2260" s="6" t="s">
        <v>19397</v>
      </c>
      <c r="K2260" s="6" t="str">
        <f t="shared" si="35"/>
        <v>Désonide et antiseptiques</v>
      </c>
    </row>
    <row r="2261" spans="1:11" ht="12.75" customHeight="1" x14ac:dyDescent="0.15">
      <c r="A2261" s="6">
        <v>5</v>
      </c>
      <c r="B2261" s="7" t="s">
        <v>7061</v>
      </c>
      <c r="C2261" s="7" t="s">
        <v>7055</v>
      </c>
      <c r="D2261" s="7" t="s">
        <v>7062</v>
      </c>
      <c r="E2261" s="6" t="s">
        <v>19398</v>
      </c>
      <c r="K2261" s="6" t="str">
        <f t="shared" si="35"/>
        <v>Triamcinolone et antiseptiques</v>
      </c>
    </row>
    <row r="2262" spans="1:11" ht="12.75" customHeight="1" x14ac:dyDescent="0.15">
      <c r="A2262" s="6">
        <v>5</v>
      </c>
      <c r="B2262" s="7" t="s">
        <v>7063</v>
      </c>
      <c r="C2262" s="7" t="s">
        <v>7055</v>
      </c>
      <c r="D2262" s="7" t="s">
        <v>7064</v>
      </c>
      <c r="E2262" s="6" t="s">
        <v>19399</v>
      </c>
      <c r="K2262" s="6" t="str">
        <f t="shared" si="35"/>
        <v>Butyrate d'hydrocortisone et antiseptiques</v>
      </c>
    </row>
    <row r="2263" spans="1:11" ht="25.5" customHeight="1" x14ac:dyDescent="0.15">
      <c r="A2263" s="6">
        <v>4</v>
      </c>
      <c r="B2263" s="7" t="s">
        <v>7065</v>
      </c>
      <c r="C2263" s="7" t="s">
        <v>7047</v>
      </c>
      <c r="D2263" s="7" t="s">
        <v>7066</v>
      </c>
      <c r="E2263" s="6" t="s">
        <v>19400</v>
      </c>
      <c r="K2263" s="6" t="str">
        <f t="shared" si="35"/>
        <v>Corticoïdes d'activité forte en association avec des antiseptiques</v>
      </c>
    </row>
    <row r="2264" spans="1:11" ht="12.75" customHeight="1" x14ac:dyDescent="0.15">
      <c r="A2264" s="6">
        <v>5</v>
      </c>
      <c r="B2264" s="7" t="s">
        <v>7067</v>
      </c>
      <c r="C2264" s="7" t="s">
        <v>7065</v>
      </c>
      <c r="D2264" s="7" t="s">
        <v>7068</v>
      </c>
      <c r="E2264" s="6" t="s">
        <v>19401</v>
      </c>
      <c r="K2264" s="6" t="str">
        <f t="shared" si="35"/>
        <v>Bétaméthasone et antiseptiques</v>
      </c>
    </row>
    <row r="2265" spans="1:11" ht="12.75" customHeight="1" x14ac:dyDescent="0.15">
      <c r="A2265" s="6">
        <v>5</v>
      </c>
      <c r="B2265" s="7" t="s">
        <v>7069</v>
      </c>
      <c r="C2265" s="7" t="s">
        <v>7065</v>
      </c>
      <c r="D2265" s="7" t="s">
        <v>7070</v>
      </c>
      <c r="E2265" s="6" t="s">
        <v>19402</v>
      </c>
      <c r="K2265" s="6" t="str">
        <f t="shared" si="35"/>
        <v>Acétonide de fluocinolone et antiseptiques</v>
      </c>
    </row>
    <row r="2266" spans="1:11" ht="12.75" customHeight="1" x14ac:dyDescent="0.15">
      <c r="A2266" s="6">
        <v>5</v>
      </c>
      <c r="B2266" s="7" t="s">
        <v>7071</v>
      </c>
      <c r="C2266" s="7" t="s">
        <v>7065</v>
      </c>
      <c r="D2266" s="7" t="s">
        <v>7072</v>
      </c>
      <c r="E2266" s="6" t="s">
        <v>19403</v>
      </c>
      <c r="K2266" s="6" t="str">
        <f t="shared" si="35"/>
        <v>Fluocortolone et antiseptiques</v>
      </c>
    </row>
    <row r="2267" spans="1:11" ht="12.75" customHeight="1" x14ac:dyDescent="0.15">
      <c r="A2267" s="6">
        <v>5</v>
      </c>
      <c r="B2267" s="7" t="s">
        <v>7073</v>
      </c>
      <c r="C2267" s="7" t="s">
        <v>7065</v>
      </c>
      <c r="D2267" s="7" t="s">
        <v>7074</v>
      </c>
      <c r="E2267" s="6" t="s">
        <v>19404</v>
      </c>
      <c r="K2267" s="6" t="str">
        <f t="shared" si="35"/>
        <v>Diflucortolone et antiseptiques</v>
      </c>
    </row>
    <row r="2268" spans="1:11" ht="25.5" customHeight="1" x14ac:dyDescent="0.15">
      <c r="A2268" s="6">
        <v>4</v>
      </c>
      <c r="B2268" s="7" t="s">
        <v>7075</v>
      </c>
      <c r="C2268" s="7" t="s">
        <v>7047</v>
      </c>
      <c r="D2268" s="7" t="s">
        <v>7076</v>
      </c>
      <c r="E2268" s="6" t="s">
        <v>19405</v>
      </c>
      <c r="K2268" s="6" t="str">
        <f t="shared" si="35"/>
        <v>Corticoïdes d'activité très forte en association avec des antiseptiques</v>
      </c>
    </row>
    <row r="2269" spans="1:11" ht="25.5" customHeight="1" x14ac:dyDescent="0.15">
      <c r="A2269" s="6">
        <v>3</v>
      </c>
      <c r="B2269" s="7" t="s">
        <v>7077</v>
      </c>
      <c r="C2269" s="7" t="s">
        <v>6968</v>
      </c>
      <c r="D2269" s="7" t="s">
        <v>7078</v>
      </c>
      <c r="E2269" s="6" t="s">
        <v>19406</v>
      </c>
      <c r="K2269" s="6" t="str">
        <f t="shared" si="35"/>
        <v>Corticoïdes en association avec des antibiotiques</v>
      </c>
    </row>
    <row r="2270" spans="1:11" ht="25.5" customHeight="1" x14ac:dyDescent="0.15">
      <c r="A2270" s="6">
        <v>4</v>
      </c>
      <c r="B2270" s="7" t="s">
        <v>7079</v>
      </c>
      <c r="C2270" s="7" t="s">
        <v>7077</v>
      </c>
      <c r="D2270" s="7" t="s">
        <v>7080</v>
      </c>
      <c r="E2270" s="6" t="s">
        <v>19407</v>
      </c>
      <c r="K2270" s="6" t="str">
        <f t="shared" si="35"/>
        <v>Corticoïdes d'activité faible en association avec des antibiotiques</v>
      </c>
    </row>
    <row r="2271" spans="1:11" ht="12.75" customHeight="1" x14ac:dyDescent="0.15">
      <c r="A2271" s="6">
        <v>5</v>
      </c>
      <c r="B2271" s="7" t="s">
        <v>7081</v>
      </c>
      <c r="C2271" s="7" t="s">
        <v>7079</v>
      </c>
      <c r="D2271" s="7" t="s">
        <v>7082</v>
      </c>
      <c r="E2271" s="6" t="s">
        <v>19408</v>
      </c>
      <c r="K2271" s="6" t="str">
        <f t="shared" si="35"/>
        <v>Hydrocortisone et antibiotiques</v>
      </c>
    </row>
    <row r="2272" spans="1:11" ht="12.75" customHeight="1" x14ac:dyDescent="0.15">
      <c r="A2272" s="6">
        <v>5</v>
      </c>
      <c r="B2272" s="7" t="s">
        <v>7083</v>
      </c>
      <c r="C2272" s="7" t="s">
        <v>7079</v>
      </c>
      <c r="D2272" s="7" t="s">
        <v>7084</v>
      </c>
      <c r="E2272" s="6" t="s">
        <v>19409</v>
      </c>
      <c r="K2272" s="6" t="str">
        <f t="shared" si="35"/>
        <v>Méthylprednisolone et antibiotiques</v>
      </c>
    </row>
    <row r="2273" spans="1:11" ht="12.75" customHeight="1" x14ac:dyDescent="0.15">
      <c r="A2273" s="6">
        <v>5</v>
      </c>
      <c r="B2273" s="7" t="s">
        <v>7085</v>
      </c>
      <c r="C2273" s="7" t="s">
        <v>7079</v>
      </c>
      <c r="D2273" s="7" t="s">
        <v>7086</v>
      </c>
      <c r="E2273" s="6" t="s">
        <v>19410</v>
      </c>
      <c r="K2273" s="6" t="str">
        <f t="shared" si="35"/>
        <v>Prednisolone et antibiotiques</v>
      </c>
    </row>
    <row r="2274" spans="1:11" ht="25.5" customHeight="1" x14ac:dyDescent="0.15">
      <c r="A2274" s="6">
        <v>4</v>
      </c>
      <c r="B2274" s="7" t="s">
        <v>7087</v>
      </c>
      <c r="C2274" s="7" t="s">
        <v>7077</v>
      </c>
      <c r="D2274" s="7" t="s">
        <v>7088</v>
      </c>
      <c r="E2274" s="6" t="s">
        <v>19411</v>
      </c>
      <c r="K2274" s="6" t="str">
        <f t="shared" si="35"/>
        <v>Corticoïdes d'activité modérée en association avec des antibiotiques</v>
      </c>
    </row>
    <row r="2275" spans="1:11" ht="12.75" customHeight="1" x14ac:dyDescent="0.15">
      <c r="A2275" s="6">
        <v>5</v>
      </c>
      <c r="B2275" s="7" t="s">
        <v>7089</v>
      </c>
      <c r="C2275" s="7" t="s">
        <v>7087</v>
      </c>
      <c r="D2275" s="7" t="s">
        <v>7090</v>
      </c>
      <c r="E2275" s="6" t="s">
        <v>19412</v>
      </c>
      <c r="K2275" s="6" t="str">
        <f t="shared" si="35"/>
        <v>Triamcinolone et antibiotiques</v>
      </c>
    </row>
    <row r="2276" spans="1:11" ht="12.75" customHeight="1" x14ac:dyDescent="0.15">
      <c r="A2276" s="6">
        <v>5</v>
      </c>
      <c r="B2276" s="7" t="s">
        <v>7091</v>
      </c>
      <c r="C2276" s="7" t="s">
        <v>7087</v>
      </c>
      <c r="D2276" s="7" t="s">
        <v>7092</v>
      </c>
      <c r="E2276" s="6" t="s">
        <v>19413</v>
      </c>
      <c r="K2276" s="6" t="str">
        <f t="shared" si="35"/>
        <v>Fluprednidène et antibiotiques</v>
      </c>
    </row>
    <row r="2277" spans="1:11" ht="12.75" customHeight="1" x14ac:dyDescent="0.15">
      <c r="A2277" s="6">
        <v>5</v>
      </c>
      <c r="B2277" s="7" t="s">
        <v>7093</v>
      </c>
      <c r="C2277" s="7" t="s">
        <v>7087</v>
      </c>
      <c r="D2277" s="7" t="s">
        <v>7094</v>
      </c>
      <c r="E2277" s="6" t="s">
        <v>19414</v>
      </c>
      <c r="K2277" s="6" t="str">
        <f t="shared" si="35"/>
        <v>Fluorométholone et antibiotiques</v>
      </c>
    </row>
    <row r="2278" spans="1:11" ht="12.75" customHeight="1" x14ac:dyDescent="0.15">
      <c r="A2278" s="6">
        <v>5</v>
      </c>
      <c r="B2278" s="7" t="s">
        <v>7095</v>
      </c>
      <c r="C2278" s="7" t="s">
        <v>7087</v>
      </c>
      <c r="D2278" s="7" t="s">
        <v>7096</v>
      </c>
      <c r="E2278" s="6" t="s">
        <v>19415</v>
      </c>
      <c r="K2278" s="6" t="str">
        <f t="shared" si="35"/>
        <v>Dexaméthasone et antibiotiques</v>
      </c>
    </row>
    <row r="2279" spans="1:11" ht="12.75" customHeight="1" x14ac:dyDescent="0.15">
      <c r="A2279" s="6">
        <v>5</v>
      </c>
      <c r="B2279" s="7" t="s">
        <v>7097</v>
      </c>
      <c r="C2279" s="7" t="s">
        <v>7087</v>
      </c>
      <c r="D2279" s="7" t="s">
        <v>7098</v>
      </c>
      <c r="E2279" s="6" t="s">
        <v>19416</v>
      </c>
      <c r="K2279" s="6" t="str">
        <f t="shared" si="35"/>
        <v>Flumétasone et antibiotiques</v>
      </c>
    </row>
    <row r="2280" spans="1:11" ht="25.5" customHeight="1" x14ac:dyDescent="0.15">
      <c r="A2280" s="6">
        <v>4</v>
      </c>
      <c r="B2280" s="7" t="s">
        <v>7099</v>
      </c>
      <c r="C2280" s="7" t="s">
        <v>7077</v>
      </c>
      <c r="D2280" s="7" t="s">
        <v>7100</v>
      </c>
      <c r="E2280" s="6" t="s">
        <v>19417</v>
      </c>
      <c r="K2280" s="6" t="str">
        <f t="shared" si="35"/>
        <v>Corticoïdes d'activité forte en association avec des antibiotiques</v>
      </c>
    </row>
    <row r="2281" spans="1:11" ht="12.75" customHeight="1" x14ac:dyDescent="0.15">
      <c r="A2281" s="6">
        <v>5</v>
      </c>
      <c r="B2281" s="7" t="s">
        <v>7101</v>
      </c>
      <c r="C2281" s="7" t="s">
        <v>7099</v>
      </c>
      <c r="D2281" s="7" t="s">
        <v>7102</v>
      </c>
      <c r="E2281" s="6" t="s">
        <v>19418</v>
      </c>
      <c r="K2281" s="6" t="str">
        <f t="shared" si="35"/>
        <v>Bétaméthasone et antibiotiques</v>
      </c>
    </row>
    <row r="2282" spans="1:11" ht="12.75" customHeight="1" x14ac:dyDescent="0.15">
      <c r="A2282" s="6">
        <v>5</v>
      </c>
      <c r="B2282" s="7" t="s">
        <v>7103</v>
      </c>
      <c r="C2282" s="7" t="s">
        <v>7099</v>
      </c>
      <c r="D2282" s="7" t="s">
        <v>7104</v>
      </c>
      <c r="E2282" s="6" t="s">
        <v>19419</v>
      </c>
      <c r="K2282" s="6" t="str">
        <f t="shared" si="35"/>
        <v>Acétonide de fluocinolone et antibiotiques</v>
      </c>
    </row>
    <row r="2283" spans="1:11" ht="12.75" customHeight="1" x14ac:dyDescent="0.15">
      <c r="A2283" s="6">
        <v>5</v>
      </c>
      <c r="B2283" s="7" t="s">
        <v>7105</v>
      </c>
      <c r="C2283" s="7" t="s">
        <v>7099</v>
      </c>
      <c r="D2283" s="7" t="s">
        <v>7106</v>
      </c>
      <c r="E2283" s="6" t="s">
        <v>19420</v>
      </c>
      <c r="K2283" s="6" t="str">
        <f t="shared" si="35"/>
        <v>Fludroxycortide et antibiotiques</v>
      </c>
    </row>
    <row r="2284" spans="1:11" ht="12.75" customHeight="1" x14ac:dyDescent="0.15">
      <c r="A2284" s="6">
        <v>5</v>
      </c>
      <c r="B2284" s="7" t="s">
        <v>7107</v>
      </c>
      <c r="C2284" s="7" t="s">
        <v>7099</v>
      </c>
      <c r="D2284" s="7" t="s">
        <v>7108</v>
      </c>
      <c r="E2284" s="6" t="s">
        <v>19421</v>
      </c>
      <c r="K2284" s="6" t="str">
        <f t="shared" si="35"/>
        <v>Béclométasone et antibiotiques</v>
      </c>
    </row>
    <row r="2285" spans="1:11" ht="12.75" customHeight="1" x14ac:dyDescent="0.15">
      <c r="A2285" s="6">
        <v>5</v>
      </c>
      <c r="B2285" s="7" t="s">
        <v>7109</v>
      </c>
      <c r="C2285" s="7" t="s">
        <v>7099</v>
      </c>
      <c r="D2285" s="7" t="s">
        <v>7110</v>
      </c>
      <c r="E2285" s="6" t="s">
        <v>19422</v>
      </c>
      <c r="K2285" s="6" t="str">
        <f t="shared" si="35"/>
        <v>Fluocinonide et antibiotiques</v>
      </c>
    </row>
    <row r="2286" spans="1:11" ht="12.75" customHeight="1" x14ac:dyDescent="0.15">
      <c r="A2286" s="6">
        <v>5</v>
      </c>
      <c r="B2286" s="7" t="s">
        <v>7111</v>
      </c>
      <c r="C2286" s="7" t="s">
        <v>7099</v>
      </c>
      <c r="D2286" s="7" t="s">
        <v>7112</v>
      </c>
      <c r="E2286" s="6" t="s">
        <v>19423</v>
      </c>
      <c r="K2286" s="6" t="str">
        <f t="shared" si="35"/>
        <v>Fluocortolone et antibiotiques</v>
      </c>
    </row>
    <row r="2287" spans="1:11" ht="25.5" customHeight="1" x14ac:dyDescent="0.15">
      <c r="A2287" s="6">
        <v>4</v>
      </c>
      <c r="B2287" s="7" t="s">
        <v>7113</v>
      </c>
      <c r="C2287" s="7" t="s">
        <v>7077</v>
      </c>
      <c r="D2287" s="7" t="s">
        <v>7114</v>
      </c>
      <c r="E2287" s="6" t="s">
        <v>19424</v>
      </c>
      <c r="K2287" s="6" t="str">
        <f t="shared" si="35"/>
        <v>Corticoïdes d'activité très forte en association avec des antibiotiques</v>
      </c>
    </row>
    <row r="2288" spans="1:11" ht="12.75" customHeight="1" x14ac:dyDescent="0.15">
      <c r="A2288" s="6">
        <v>5</v>
      </c>
      <c r="B2288" s="7" t="s">
        <v>7115</v>
      </c>
      <c r="C2288" s="7" t="s">
        <v>7113</v>
      </c>
      <c r="D2288" s="7" t="s">
        <v>7116</v>
      </c>
      <c r="E2288" s="6" t="s">
        <v>19425</v>
      </c>
      <c r="K2288" s="6" t="str">
        <f t="shared" si="35"/>
        <v>Clobétasol et antibiotiques</v>
      </c>
    </row>
    <row r="2289" spans="1:11" ht="12.75" customHeight="1" x14ac:dyDescent="0.15">
      <c r="A2289" s="6">
        <v>3</v>
      </c>
      <c r="B2289" s="7" t="s">
        <v>7117</v>
      </c>
      <c r="C2289" s="7" t="s">
        <v>6968</v>
      </c>
      <c r="D2289" s="7" t="s">
        <v>7118</v>
      </c>
      <c r="E2289" s="6" t="s">
        <v>19426</v>
      </c>
      <c r="K2289" s="6" t="str">
        <f t="shared" si="35"/>
        <v>Corticoïdes, autres associations</v>
      </c>
    </row>
    <row r="2290" spans="1:11" ht="12.75" customHeight="1" x14ac:dyDescent="0.15">
      <c r="A2290" s="6">
        <v>4</v>
      </c>
      <c r="B2290" s="7" t="s">
        <v>7119</v>
      </c>
      <c r="C2290" s="7" t="s">
        <v>7117</v>
      </c>
      <c r="D2290" s="7" t="s">
        <v>7120</v>
      </c>
      <c r="E2290" s="6" t="s">
        <v>19427</v>
      </c>
      <c r="K2290" s="6" t="str">
        <f t="shared" si="35"/>
        <v>Corticoïdes d'activité faible, autres associations</v>
      </c>
    </row>
    <row r="2291" spans="1:11" ht="12.75" customHeight="1" x14ac:dyDescent="0.15">
      <c r="A2291" s="6">
        <v>5</v>
      </c>
      <c r="B2291" s="7" t="s">
        <v>7121</v>
      </c>
      <c r="C2291" s="7" t="s">
        <v>7119</v>
      </c>
      <c r="D2291" s="7" t="s">
        <v>2771</v>
      </c>
      <c r="E2291" s="7" t="s">
        <v>15940</v>
      </c>
      <c r="K2291" s="6" t="str">
        <f t="shared" si="35"/>
        <v>Hydrocortisone</v>
      </c>
    </row>
    <row r="2292" spans="1:11" ht="12.75" customHeight="1" x14ac:dyDescent="0.15">
      <c r="A2292" s="6">
        <v>5</v>
      </c>
      <c r="B2292" s="7" t="s">
        <v>7122</v>
      </c>
      <c r="C2292" s="7" t="s">
        <v>7119</v>
      </c>
      <c r="D2292" s="7" t="s">
        <v>2773</v>
      </c>
      <c r="E2292" s="7" t="s">
        <v>16963</v>
      </c>
      <c r="K2292" s="6" t="str">
        <f t="shared" si="35"/>
        <v>Prednisolone</v>
      </c>
    </row>
    <row r="2293" spans="1:11" ht="12.75" customHeight="1" x14ac:dyDescent="0.15">
      <c r="A2293" s="6">
        <v>4</v>
      </c>
      <c r="B2293" s="7" t="s">
        <v>7123</v>
      </c>
      <c r="C2293" s="7" t="s">
        <v>7117</v>
      </c>
      <c r="D2293" s="7" t="s">
        <v>7124</v>
      </c>
      <c r="E2293" s="6" t="s">
        <v>19428</v>
      </c>
      <c r="K2293" s="6" t="str">
        <f t="shared" si="35"/>
        <v>Corticoïdes d'activité modérée, autres associations</v>
      </c>
    </row>
    <row r="2294" spans="1:11" ht="12.75" customHeight="1" x14ac:dyDescent="0.15">
      <c r="A2294" s="6">
        <v>5</v>
      </c>
      <c r="B2294" s="7" t="s">
        <v>7125</v>
      </c>
      <c r="C2294" s="7" t="s">
        <v>7123</v>
      </c>
      <c r="D2294" s="7" t="s">
        <v>6985</v>
      </c>
      <c r="E2294" s="6" t="s">
        <v>19429</v>
      </c>
      <c r="K2294" s="6" t="str">
        <f t="shared" si="35"/>
        <v xml:space="preserve">Flumétasone </v>
      </c>
    </row>
    <row r="2295" spans="1:11" ht="12.75" customHeight="1" x14ac:dyDescent="0.15">
      <c r="A2295" s="6">
        <v>5</v>
      </c>
      <c r="B2295" s="7" t="s">
        <v>7126</v>
      </c>
      <c r="C2295" s="7" t="s">
        <v>7123</v>
      </c>
      <c r="D2295" s="7" t="s">
        <v>2767</v>
      </c>
      <c r="E2295" s="6" t="s">
        <v>16933</v>
      </c>
      <c r="K2295" s="6" t="str">
        <f t="shared" si="35"/>
        <v>Triamcinolone</v>
      </c>
    </row>
    <row r="2296" spans="1:11" ht="12.75" customHeight="1" x14ac:dyDescent="0.15">
      <c r="A2296" s="6">
        <v>5</v>
      </c>
      <c r="B2296" s="7" t="s">
        <v>7127</v>
      </c>
      <c r="C2296" s="7" t="s">
        <v>7123</v>
      </c>
      <c r="D2296" s="7" t="s">
        <v>6992</v>
      </c>
      <c r="E2296" s="6" t="s">
        <v>19367</v>
      </c>
      <c r="K2296" s="6" t="str">
        <f t="shared" si="35"/>
        <v>Fluprednidène</v>
      </c>
    </row>
    <row r="2297" spans="1:11" ht="12.75" customHeight="1" x14ac:dyDescent="0.15">
      <c r="A2297" s="6">
        <v>5</v>
      </c>
      <c r="B2297" s="7" t="s">
        <v>7128</v>
      </c>
      <c r="C2297" s="7" t="s">
        <v>7123</v>
      </c>
      <c r="D2297" s="7" t="s">
        <v>5825</v>
      </c>
      <c r="E2297" s="6" t="s">
        <v>18838</v>
      </c>
      <c r="K2297" s="6" t="str">
        <f t="shared" si="35"/>
        <v>Fluorométholone</v>
      </c>
    </row>
    <row r="2298" spans="1:11" ht="12.75" customHeight="1" x14ac:dyDescent="0.15">
      <c r="A2298" s="6">
        <v>5</v>
      </c>
      <c r="B2298" s="7" t="s">
        <v>7129</v>
      </c>
      <c r="C2298" s="7" t="s">
        <v>7123</v>
      </c>
      <c r="D2298" s="7" t="s">
        <v>2769</v>
      </c>
      <c r="E2298" s="6" t="s">
        <v>19430</v>
      </c>
      <c r="K2298" s="6" t="str">
        <f t="shared" si="35"/>
        <v xml:space="preserve">Dexaméthasone </v>
      </c>
    </row>
    <row r="2299" spans="1:11" ht="12.75" customHeight="1" x14ac:dyDescent="0.15">
      <c r="A2299" s="6">
        <v>5</v>
      </c>
      <c r="B2299" s="7" t="s">
        <v>7130</v>
      </c>
      <c r="C2299" s="7" t="s">
        <v>7123</v>
      </c>
      <c r="D2299" s="7" t="s">
        <v>7004</v>
      </c>
      <c r="E2299" s="6" t="s">
        <v>19372</v>
      </c>
      <c r="K2299" s="6" t="str">
        <f t="shared" si="35"/>
        <v>Associations de corticoïdes</v>
      </c>
    </row>
    <row r="2300" spans="1:11" ht="12.75" customHeight="1" x14ac:dyDescent="0.15">
      <c r="A2300" s="6">
        <v>4</v>
      </c>
      <c r="B2300" s="7" t="s">
        <v>7131</v>
      </c>
      <c r="C2300" s="7" t="s">
        <v>7117</v>
      </c>
      <c r="D2300" s="7" t="s">
        <v>7132</v>
      </c>
      <c r="E2300" s="6" t="s">
        <v>19431</v>
      </c>
      <c r="K2300" s="6" t="str">
        <f t="shared" si="35"/>
        <v>Corticoïdes d'activité forte, autres associations</v>
      </c>
    </row>
    <row r="2301" spans="1:11" ht="12.75" customHeight="1" x14ac:dyDescent="0.15">
      <c r="A2301" s="6">
        <v>5</v>
      </c>
      <c r="B2301" s="7" t="s">
        <v>7133</v>
      </c>
      <c r="C2301" s="7" t="s">
        <v>7131</v>
      </c>
      <c r="D2301" s="7" t="s">
        <v>3595</v>
      </c>
      <c r="E2301" s="6" t="s">
        <v>19432</v>
      </c>
      <c r="K2301" s="6" t="str">
        <f t="shared" si="35"/>
        <v xml:space="preserve">Bétaméthasone </v>
      </c>
    </row>
    <row r="2302" spans="1:11" ht="12.75" customHeight="1" x14ac:dyDescent="0.15">
      <c r="A2302" s="6">
        <v>5</v>
      </c>
      <c r="B2302" s="7" t="s">
        <v>7134</v>
      </c>
      <c r="C2302" s="7" t="s">
        <v>7131</v>
      </c>
      <c r="D2302" s="7" t="s">
        <v>7011</v>
      </c>
      <c r="E2302" s="6" t="s">
        <v>19433</v>
      </c>
      <c r="K2302" s="6" t="str">
        <f t="shared" si="35"/>
        <v xml:space="preserve">Désoximétasone </v>
      </c>
    </row>
    <row r="2303" spans="1:11" ht="12.75" customHeight="1" x14ac:dyDescent="0.15">
      <c r="A2303" s="6">
        <v>5</v>
      </c>
      <c r="B2303" s="7" t="s">
        <v>7135</v>
      </c>
      <c r="C2303" s="7" t="s">
        <v>7131</v>
      </c>
      <c r="D2303" s="7" t="s">
        <v>7027</v>
      </c>
      <c r="E2303" s="6" t="s">
        <v>19434</v>
      </c>
      <c r="K2303" s="6" t="str">
        <f t="shared" si="35"/>
        <v xml:space="preserve">Mométasone </v>
      </c>
    </row>
    <row r="2304" spans="1:11" ht="12.75" customHeight="1" x14ac:dyDescent="0.15">
      <c r="A2304" s="6">
        <v>5</v>
      </c>
      <c r="B2304" s="7" t="s">
        <v>7136</v>
      </c>
      <c r="C2304" s="7" t="s">
        <v>7131</v>
      </c>
      <c r="D2304" s="7" t="s">
        <v>7015</v>
      </c>
      <c r="E2304" s="7" t="s">
        <v>19376</v>
      </c>
      <c r="K2304" s="6" t="str">
        <f t="shared" si="35"/>
        <v>Diflucortolone</v>
      </c>
    </row>
    <row r="2305" spans="1:11" ht="12.75" customHeight="1" x14ac:dyDescent="0.15">
      <c r="A2305" s="6">
        <v>5</v>
      </c>
      <c r="B2305" s="7" t="s">
        <v>7137</v>
      </c>
      <c r="C2305" s="7" t="s">
        <v>7131</v>
      </c>
      <c r="D2305" s="7" t="s">
        <v>5827</v>
      </c>
      <c r="E2305" s="7" t="s">
        <v>18839</v>
      </c>
      <c r="K2305" s="6" t="str">
        <f t="shared" si="35"/>
        <v>Fluocortolone</v>
      </c>
    </row>
    <row r="2306" spans="1:11" ht="12.75" customHeight="1" x14ac:dyDescent="0.15">
      <c r="A2306" s="6">
        <v>4</v>
      </c>
      <c r="B2306" s="7" t="s">
        <v>7138</v>
      </c>
      <c r="C2306" s="7" t="s">
        <v>7117</v>
      </c>
      <c r="D2306" s="7" t="s">
        <v>7139</v>
      </c>
      <c r="E2306" s="6" t="s">
        <v>19435</v>
      </c>
      <c r="K2306" s="6" t="str">
        <f t="shared" si="35"/>
        <v>Corticoïdes d'activité très forte, autres associations</v>
      </c>
    </row>
    <row r="2307" spans="1:11" ht="12.75" customHeight="1" x14ac:dyDescent="0.15">
      <c r="A2307" s="6">
        <v>2</v>
      </c>
      <c r="B2307" s="7" t="s">
        <v>7140</v>
      </c>
      <c r="C2307" s="7" t="s">
        <v>6568</v>
      </c>
      <c r="D2307" s="7" t="s">
        <v>7141</v>
      </c>
      <c r="E2307" s="6" t="s">
        <v>19436</v>
      </c>
      <c r="K2307" s="6" t="str">
        <f t="shared" ref="K2307:K2370" si="36">UPPER(LEFT(E2307,1))&amp;RIGHT(E2307,LEN(E2307)-1)</f>
        <v>Antiseptiques et désinfectants</v>
      </c>
    </row>
    <row r="2308" spans="1:11" ht="12.75" customHeight="1" x14ac:dyDescent="0.15">
      <c r="A2308" s="6">
        <v>3</v>
      </c>
      <c r="B2308" s="7" t="s">
        <v>7142</v>
      </c>
      <c r="C2308" s="7" t="s">
        <v>7140</v>
      </c>
      <c r="D2308" s="7" t="s">
        <v>7141</v>
      </c>
      <c r="E2308" s="6" t="s">
        <v>19436</v>
      </c>
      <c r="K2308" s="6" t="str">
        <f t="shared" si="36"/>
        <v>Antiseptiques et désinfectants</v>
      </c>
    </row>
    <row r="2309" spans="1:11" ht="12.75" customHeight="1" x14ac:dyDescent="0.15">
      <c r="A2309" s="6">
        <v>4</v>
      </c>
      <c r="B2309" s="7" t="s">
        <v>7143</v>
      </c>
      <c r="C2309" s="7" t="s">
        <v>7142</v>
      </c>
      <c r="D2309" s="7" t="s">
        <v>7144</v>
      </c>
      <c r="E2309" s="6" t="s">
        <v>19437</v>
      </c>
      <c r="K2309" s="6" t="str">
        <f t="shared" si="36"/>
        <v>Dérivés de l'acridine</v>
      </c>
    </row>
    <row r="2310" spans="1:11" ht="12.75" customHeight="1" x14ac:dyDescent="0.15">
      <c r="A2310" s="6">
        <v>5</v>
      </c>
      <c r="B2310" s="7" t="s">
        <v>7145</v>
      </c>
      <c r="C2310" s="7" t="s">
        <v>7143</v>
      </c>
      <c r="D2310" s="7" t="s">
        <v>4841</v>
      </c>
      <c r="E2310" s="6" t="s">
        <v>18386</v>
      </c>
      <c r="K2310" s="6" t="str">
        <f t="shared" si="36"/>
        <v>Lactate d'éthacridine</v>
      </c>
    </row>
    <row r="2311" spans="1:11" ht="12.75" customHeight="1" x14ac:dyDescent="0.15">
      <c r="A2311" s="6">
        <v>5</v>
      </c>
      <c r="B2311" s="7" t="s">
        <v>7146</v>
      </c>
      <c r="C2311" s="7" t="s">
        <v>7143</v>
      </c>
      <c r="D2311" s="7" t="s">
        <v>7147</v>
      </c>
      <c r="E2311" s="6" t="s">
        <v>19438</v>
      </c>
      <c r="K2311" s="6" t="str">
        <f t="shared" si="36"/>
        <v>Aminoacridine</v>
      </c>
    </row>
    <row r="2312" spans="1:11" ht="12.75" customHeight="1" x14ac:dyDescent="0.15">
      <c r="A2312" s="6">
        <v>5</v>
      </c>
      <c r="B2312" s="7" t="s">
        <v>7148</v>
      </c>
      <c r="C2312" s="7" t="s">
        <v>7143</v>
      </c>
      <c r="D2312" s="7" t="s">
        <v>7149</v>
      </c>
      <c r="E2312" s="6" t="s">
        <v>19439</v>
      </c>
      <c r="K2312" s="6" t="str">
        <f t="shared" si="36"/>
        <v>Euflavine</v>
      </c>
    </row>
    <row r="2313" spans="1:11" ht="12.75" customHeight="1" x14ac:dyDescent="0.15">
      <c r="A2313" s="6">
        <v>4</v>
      </c>
      <c r="B2313" s="7" t="s">
        <v>7150</v>
      </c>
      <c r="C2313" s="7" t="s">
        <v>7142</v>
      </c>
      <c r="D2313" s="7" t="s">
        <v>7151</v>
      </c>
      <c r="E2313" s="6" t="s">
        <v>19440</v>
      </c>
      <c r="K2313" s="6" t="str">
        <f t="shared" si="36"/>
        <v>Produits à base d'aluminium</v>
      </c>
    </row>
    <row r="2314" spans="1:11" ht="12.75" customHeight="1" x14ac:dyDescent="0.15">
      <c r="A2314" s="6">
        <v>4</v>
      </c>
      <c r="B2314" s="7" t="s">
        <v>7152</v>
      </c>
      <c r="C2314" s="7" t="s">
        <v>7142</v>
      </c>
      <c r="D2314" s="7" t="s">
        <v>7153</v>
      </c>
      <c r="E2314" s="6" t="s">
        <v>19441</v>
      </c>
      <c r="K2314" s="6" t="str">
        <f t="shared" si="36"/>
        <v>Biguanides et amidines</v>
      </c>
    </row>
    <row r="2315" spans="1:11" ht="12.75" customHeight="1" x14ac:dyDescent="0.15">
      <c r="A2315" s="6">
        <v>5</v>
      </c>
      <c r="B2315" s="7" t="s">
        <v>7154</v>
      </c>
      <c r="C2315" s="7" t="s">
        <v>7152</v>
      </c>
      <c r="D2315" s="7" t="s">
        <v>7155</v>
      </c>
      <c r="E2315" s="6" t="s">
        <v>19442</v>
      </c>
      <c r="K2315" s="6" t="str">
        <f t="shared" si="36"/>
        <v>Dibrompropamidine</v>
      </c>
    </row>
    <row r="2316" spans="1:11" ht="12.75" customHeight="1" x14ac:dyDescent="0.15">
      <c r="A2316" s="6">
        <v>5</v>
      </c>
      <c r="B2316" s="7" t="s">
        <v>7156</v>
      </c>
      <c r="C2316" s="7" t="s">
        <v>7152</v>
      </c>
      <c r="D2316" s="7" t="s">
        <v>2717</v>
      </c>
      <c r="E2316" s="6" t="s">
        <v>17412</v>
      </c>
      <c r="K2316" s="6" t="str">
        <f t="shared" si="36"/>
        <v>Chlorhexidine</v>
      </c>
    </row>
    <row r="2317" spans="1:11" ht="12.75" customHeight="1" x14ac:dyDescent="0.15">
      <c r="A2317" s="6">
        <v>5</v>
      </c>
      <c r="B2317" s="7" t="s">
        <v>7157</v>
      </c>
      <c r="C2317" s="7" t="s">
        <v>7152</v>
      </c>
      <c r="D2317" s="7" t="s">
        <v>7158</v>
      </c>
      <c r="E2317" s="6" t="s">
        <v>19443</v>
      </c>
      <c r="K2317" s="6" t="str">
        <f t="shared" si="36"/>
        <v>Propamidine</v>
      </c>
    </row>
    <row r="2318" spans="1:11" ht="12.75" customHeight="1" x14ac:dyDescent="0.15">
      <c r="A2318" s="6">
        <v>5</v>
      </c>
      <c r="B2318" s="7" t="s">
        <v>7159</v>
      </c>
      <c r="C2318" s="7" t="s">
        <v>7152</v>
      </c>
      <c r="D2318" s="7" t="s">
        <v>7160</v>
      </c>
      <c r="E2318" s="6" t="s">
        <v>19444</v>
      </c>
      <c r="K2318" s="6" t="str">
        <f t="shared" si="36"/>
        <v>Hexamidine</v>
      </c>
    </row>
    <row r="2319" spans="1:11" ht="12.75" customHeight="1" x14ac:dyDescent="0.15">
      <c r="A2319" s="6">
        <v>5</v>
      </c>
      <c r="B2319" s="7" t="s">
        <v>7161</v>
      </c>
      <c r="C2319" s="7" t="s">
        <v>7152</v>
      </c>
      <c r="D2319" s="7" t="s">
        <v>7162</v>
      </c>
      <c r="E2319" s="6" t="s">
        <v>19445</v>
      </c>
      <c r="K2319" s="6" t="str">
        <f t="shared" si="36"/>
        <v>Polihexanide</v>
      </c>
    </row>
    <row r="2320" spans="1:11" ht="12.75" customHeight="1" x14ac:dyDescent="0.15">
      <c r="A2320" s="6">
        <v>5</v>
      </c>
      <c r="B2320" s="7" t="s">
        <v>7163</v>
      </c>
      <c r="C2320" s="7" t="s">
        <v>7152</v>
      </c>
      <c r="D2320" s="7" t="s">
        <v>7164</v>
      </c>
      <c r="E2320" s="6" t="s">
        <v>19446</v>
      </c>
      <c r="K2320" s="6" t="str">
        <f t="shared" si="36"/>
        <v>Chlorhexidine en association</v>
      </c>
    </row>
    <row r="2321" spans="1:11" ht="12.75" customHeight="1" x14ac:dyDescent="0.15">
      <c r="A2321" s="6">
        <v>4</v>
      </c>
      <c r="B2321" s="7" t="s">
        <v>7165</v>
      </c>
      <c r="C2321" s="7" t="s">
        <v>7142</v>
      </c>
      <c r="D2321" s="7" t="s">
        <v>7166</v>
      </c>
      <c r="E2321" s="6" t="s">
        <v>19447</v>
      </c>
      <c r="K2321" s="6" t="str">
        <f t="shared" si="36"/>
        <v>Produits à base d'acide borique</v>
      </c>
    </row>
    <row r="2322" spans="1:11" ht="12.75" customHeight="1" x14ac:dyDescent="0.15">
      <c r="A2322" s="6">
        <v>4</v>
      </c>
      <c r="B2322" s="7" t="s">
        <v>7167</v>
      </c>
      <c r="C2322" s="7" t="s">
        <v>7142</v>
      </c>
      <c r="D2322" s="7" t="s">
        <v>7168</v>
      </c>
      <c r="E2322" s="6" t="s">
        <v>19448</v>
      </c>
      <c r="K2322" s="6" t="str">
        <f t="shared" si="36"/>
        <v>Phénol et dérivés</v>
      </c>
    </row>
    <row r="2323" spans="1:11" ht="12.75" customHeight="1" x14ac:dyDescent="0.15">
      <c r="A2323" s="6">
        <v>5</v>
      </c>
      <c r="B2323" s="7" t="s">
        <v>7169</v>
      </c>
      <c r="C2323" s="7" t="s">
        <v>7167</v>
      </c>
      <c r="D2323" s="7" t="s">
        <v>7170</v>
      </c>
      <c r="E2323" s="6" t="s">
        <v>19449</v>
      </c>
      <c r="K2323" s="6" t="str">
        <f t="shared" si="36"/>
        <v>Hexachlorophène</v>
      </c>
    </row>
    <row r="2324" spans="1:11" ht="12.75" customHeight="1" x14ac:dyDescent="0.15">
      <c r="A2324" s="6">
        <v>5</v>
      </c>
      <c r="B2324" s="7" t="s">
        <v>7171</v>
      </c>
      <c r="C2324" s="7" t="s">
        <v>7167</v>
      </c>
      <c r="D2324" s="7" t="s">
        <v>7172</v>
      </c>
      <c r="E2324" s="6" t="s">
        <v>19450</v>
      </c>
      <c r="K2324" s="6" t="str">
        <f t="shared" si="36"/>
        <v>Policrésulène</v>
      </c>
    </row>
    <row r="2325" spans="1:11" ht="12.75" customHeight="1" x14ac:dyDescent="0.15">
      <c r="A2325" s="6">
        <v>5</v>
      </c>
      <c r="B2325" s="7" t="s">
        <v>7173</v>
      </c>
      <c r="C2325" s="7" t="s">
        <v>7167</v>
      </c>
      <c r="D2325" s="7" t="s">
        <v>5894</v>
      </c>
      <c r="E2325" s="6" t="s">
        <v>18866</v>
      </c>
      <c r="K2325" s="6" t="str">
        <f t="shared" si="36"/>
        <v>Phénol</v>
      </c>
    </row>
    <row r="2326" spans="1:11" ht="12.75" customHeight="1" x14ac:dyDescent="0.15">
      <c r="A2326" s="6">
        <v>5</v>
      </c>
      <c r="B2326" s="7" t="s">
        <v>7174</v>
      </c>
      <c r="C2326" s="7" t="s">
        <v>7167</v>
      </c>
      <c r="D2326" s="7" t="s">
        <v>7175</v>
      </c>
      <c r="E2326" s="6" t="s">
        <v>19451</v>
      </c>
      <c r="K2326" s="6" t="str">
        <f t="shared" si="36"/>
        <v>Triclosan</v>
      </c>
    </row>
    <row r="2327" spans="1:11" ht="12.75" customHeight="1" x14ac:dyDescent="0.15">
      <c r="A2327" s="6">
        <v>5</v>
      </c>
      <c r="B2327" s="7" t="s">
        <v>7176</v>
      </c>
      <c r="C2327" s="7" t="s">
        <v>7167</v>
      </c>
      <c r="D2327" s="7" t="s">
        <v>7177</v>
      </c>
      <c r="E2327" s="6" t="s">
        <v>19452</v>
      </c>
      <c r="K2327" s="6" t="str">
        <f t="shared" si="36"/>
        <v>Chloroxylénol</v>
      </c>
    </row>
    <row r="2328" spans="1:11" ht="12.75" customHeight="1" x14ac:dyDescent="0.15">
      <c r="A2328" s="6">
        <v>5</v>
      </c>
      <c r="B2328" s="7" t="s">
        <v>7178</v>
      </c>
      <c r="C2328" s="7" t="s">
        <v>7167</v>
      </c>
      <c r="D2328" s="7" t="s">
        <v>7179</v>
      </c>
      <c r="E2328" s="6" t="s">
        <v>19453</v>
      </c>
      <c r="K2328" s="6" t="str">
        <f t="shared" si="36"/>
        <v>Biphénylol</v>
      </c>
    </row>
    <row r="2329" spans="1:11" ht="12.75" customHeight="1" x14ac:dyDescent="0.15">
      <c r="A2329" s="6">
        <v>4</v>
      </c>
      <c r="B2329" s="7" t="s">
        <v>7180</v>
      </c>
      <c r="C2329" s="7" t="s">
        <v>7142</v>
      </c>
      <c r="D2329" s="7" t="s">
        <v>7181</v>
      </c>
      <c r="E2329" s="6" t="s">
        <v>19454</v>
      </c>
      <c r="K2329" s="6" t="str">
        <f t="shared" si="36"/>
        <v>Dérivés du nitrofurane</v>
      </c>
    </row>
    <row r="2330" spans="1:11" ht="12.75" customHeight="1" x14ac:dyDescent="0.15">
      <c r="A2330" s="6">
        <v>5</v>
      </c>
      <c r="B2330" s="7" t="s">
        <v>7182</v>
      </c>
      <c r="C2330" s="7" t="s">
        <v>7180</v>
      </c>
      <c r="D2330" s="7" t="s">
        <v>4831</v>
      </c>
      <c r="E2330" s="6" t="s">
        <v>19455</v>
      </c>
      <c r="K2330" s="6" t="str">
        <f t="shared" si="36"/>
        <v>Nitrofural</v>
      </c>
    </row>
    <row r="2331" spans="1:11" ht="12.75" customHeight="1" x14ac:dyDescent="0.15">
      <c r="A2331" s="6">
        <v>4</v>
      </c>
      <c r="B2331" s="7" t="s">
        <v>7183</v>
      </c>
      <c r="C2331" s="7" t="s">
        <v>7142</v>
      </c>
      <c r="D2331" s="7" t="s">
        <v>7184</v>
      </c>
      <c r="E2331" s="6" t="s">
        <v>19456</v>
      </c>
      <c r="K2331" s="6" t="str">
        <f t="shared" si="36"/>
        <v>Produits iodés</v>
      </c>
    </row>
    <row r="2332" spans="1:11" ht="12.75" customHeight="1" x14ac:dyDescent="0.15">
      <c r="A2332" s="6">
        <v>5</v>
      </c>
      <c r="B2332" s="7" t="s">
        <v>7185</v>
      </c>
      <c r="C2332" s="7" t="s">
        <v>7183</v>
      </c>
      <c r="D2332" s="7" t="s">
        <v>7186</v>
      </c>
      <c r="E2332" s="6" t="s">
        <v>19457</v>
      </c>
      <c r="K2332" s="6" t="str">
        <f t="shared" si="36"/>
        <v>Iode/octylphénoxypolyglycoléther</v>
      </c>
    </row>
    <row r="2333" spans="1:11" ht="12.75" customHeight="1" x14ac:dyDescent="0.15">
      <c r="A2333" s="6">
        <v>5</v>
      </c>
      <c r="B2333" s="7" t="s">
        <v>7187</v>
      </c>
      <c r="C2333" s="7" t="s">
        <v>7183</v>
      </c>
      <c r="D2333" s="7" t="s">
        <v>7188</v>
      </c>
      <c r="E2333" s="6" t="s">
        <v>15882</v>
      </c>
      <c r="K2333" s="6" t="str">
        <f t="shared" si="36"/>
        <v>Povidone iodée</v>
      </c>
    </row>
    <row r="2334" spans="1:11" ht="12.75" customHeight="1" x14ac:dyDescent="0.15">
      <c r="A2334" s="6">
        <v>5</v>
      </c>
      <c r="B2334" s="7" t="s">
        <v>7189</v>
      </c>
      <c r="C2334" s="7" t="s">
        <v>7183</v>
      </c>
      <c r="D2334" s="7" t="s">
        <v>7190</v>
      </c>
      <c r="E2334" s="6" t="s">
        <v>19458</v>
      </c>
      <c r="K2334" s="6" t="str">
        <f t="shared" si="36"/>
        <v>Iode</v>
      </c>
    </row>
    <row r="2335" spans="1:11" ht="12.75" customHeight="1" x14ac:dyDescent="0.15">
      <c r="A2335" s="6">
        <v>5</v>
      </c>
      <c r="B2335" s="7" t="s">
        <v>7191</v>
      </c>
      <c r="C2335" s="7" t="s">
        <v>7183</v>
      </c>
      <c r="D2335" s="7" t="s">
        <v>7192</v>
      </c>
      <c r="E2335" s="6" t="s">
        <v>19459</v>
      </c>
      <c r="K2335" s="6" t="str">
        <f t="shared" si="36"/>
        <v>Diiodohydroxypropane</v>
      </c>
    </row>
    <row r="2336" spans="1:11" ht="12.75" customHeight="1" x14ac:dyDescent="0.15">
      <c r="A2336" s="6">
        <v>4</v>
      </c>
      <c r="B2336" s="7" t="s">
        <v>7193</v>
      </c>
      <c r="C2336" s="7" t="s">
        <v>7142</v>
      </c>
      <c r="D2336" s="7" t="s">
        <v>7194</v>
      </c>
      <c r="E2336" s="6" t="s">
        <v>19460</v>
      </c>
      <c r="K2336" s="6" t="str">
        <f t="shared" si="36"/>
        <v>Dérivés de la quinoléine</v>
      </c>
    </row>
    <row r="2337" spans="1:11" ht="12.75" customHeight="1" x14ac:dyDescent="0.15">
      <c r="A2337" s="6">
        <v>5</v>
      </c>
      <c r="B2337" s="7" t="s">
        <v>7195</v>
      </c>
      <c r="C2337" s="7" t="s">
        <v>7193</v>
      </c>
      <c r="D2337" s="7" t="s">
        <v>7196</v>
      </c>
      <c r="E2337" s="6" t="s">
        <v>19461</v>
      </c>
      <c r="K2337" s="6" t="str">
        <f t="shared" si="36"/>
        <v xml:space="preserve">Déqualinium </v>
      </c>
    </row>
    <row r="2338" spans="1:11" ht="12.75" customHeight="1" x14ac:dyDescent="0.15">
      <c r="A2338" s="6">
        <v>5</v>
      </c>
      <c r="B2338" s="7" t="s">
        <v>7197</v>
      </c>
      <c r="C2338" s="7" t="s">
        <v>7193</v>
      </c>
      <c r="D2338" s="7" t="s">
        <v>7198</v>
      </c>
      <c r="E2338" s="6" t="s">
        <v>19462</v>
      </c>
      <c r="K2338" s="6" t="str">
        <f t="shared" si="36"/>
        <v>Chlorquinaldol</v>
      </c>
    </row>
    <row r="2339" spans="1:11" ht="12.75" customHeight="1" x14ac:dyDescent="0.15">
      <c r="A2339" s="6">
        <v>5</v>
      </c>
      <c r="B2339" s="7" t="s">
        <v>7199</v>
      </c>
      <c r="C2339" s="7" t="s">
        <v>7193</v>
      </c>
      <c r="D2339" s="7" t="s">
        <v>2725</v>
      </c>
      <c r="E2339" s="6" t="s">
        <v>17415</v>
      </c>
      <c r="K2339" s="6" t="str">
        <f t="shared" si="36"/>
        <v>Oxyquinoline</v>
      </c>
    </row>
    <row r="2340" spans="1:11" ht="12.75" customHeight="1" x14ac:dyDescent="0.15">
      <c r="A2340" s="6">
        <v>5</v>
      </c>
      <c r="B2340" s="7" t="s">
        <v>7200</v>
      </c>
      <c r="C2340" s="7" t="s">
        <v>7193</v>
      </c>
      <c r="D2340" s="7" t="s">
        <v>7201</v>
      </c>
      <c r="E2340" s="6" t="s">
        <v>19463</v>
      </c>
      <c r="K2340" s="6" t="str">
        <f t="shared" si="36"/>
        <v>Clioquinol</v>
      </c>
    </row>
    <row r="2341" spans="1:11" ht="12.75" customHeight="1" x14ac:dyDescent="0.15">
      <c r="A2341" s="6">
        <v>4</v>
      </c>
      <c r="B2341" s="7" t="s">
        <v>7202</v>
      </c>
      <c r="C2341" s="7" t="s">
        <v>7142</v>
      </c>
      <c r="D2341" s="7" t="s">
        <v>7203</v>
      </c>
      <c r="E2341" s="6" t="s">
        <v>19464</v>
      </c>
      <c r="K2341" s="6" t="str">
        <f t="shared" si="36"/>
        <v>Ammoniums quaternaires</v>
      </c>
    </row>
    <row r="2342" spans="1:11" ht="12.75" customHeight="1" x14ac:dyDescent="0.15">
      <c r="A2342" s="6">
        <v>5</v>
      </c>
      <c r="B2342" s="7" t="s">
        <v>7204</v>
      </c>
      <c r="C2342" s="7" t="s">
        <v>7202</v>
      </c>
      <c r="D2342" s="7" t="s">
        <v>7205</v>
      </c>
      <c r="E2342" s="6" t="s">
        <v>19465</v>
      </c>
      <c r="K2342" s="6" t="str">
        <f t="shared" si="36"/>
        <v>Benzalkonium</v>
      </c>
    </row>
    <row r="2343" spans="1:11" ht="12.75" customHeight="1" x14ac:dyDescent="0.15">
      <c r="A2343" s="6">
        <v>5</v>
      </c>
      <c r="B2343" s="7" t="s">
        <v>7206</v>
      </c>
      <c r="C2343" s="7" t="s">
        <v>7202</v>
      </c>
      <c r="D2343" s="7" t="s">
        <v>7207</v>
      </c>
      <c r="E2343" s="6" t="s">
        <v>19466</v>
      </c>
      <c r="K2343" s="6" t="str">
        <f t="shared" si="36"/>
        <v>Cétrimonium</v>
      </c>
    </row>
    <row r="2344" spans="1:11" ht="12.75" customHeight="1" x14ac:dyDescent="0.15">
      <c r="A2344" s="6">
        <v>5</v>
      </c>
      <c r="B2344" s="7" t="s">
        <v>7208</v>
      </c>
      <c r="C2344" s="7" t="s">
        <v>7202</v>
      </c>
      <c r="D2344" s="7" t="s">
        <v>4828</v>
      </c>
      <c r="E2344" s="6" t="s">
        <v>18380</v>
      </c>
      <c r="K2344" s="6" t="str">
        <f t="shared" si="36"/>
        <v>Cétylpyridinium</v>
      </c>
    </row>
    <row r="2345" spans="1:11" ht="12.75" customHeight="1" x14ac:dyDescent="0.15">
      <c r="A2345" s="6">
        <v>5</v>
      </c>
      <c r="B2345" s="7" t="s">
        <v>7209</v>
      </c>
      <c r="C2345" s="7" t="s">
        <v>7202</v>
      </c>
      <c r="D2345" s="7" t="s">
        <v>7210</v>
      </c>
      <c r="E2345" s="6" t="s">
        <v>19467</v>
      </c>
      <c r="K2345" s="6" t="str">
        <f t="shared" si="36"/>
        <v>Cétrimide</v>
      </c>
    </row>
    <row r="2346" spans="1:11" ht="12.75" customHeight="1" x14ac:dyDescent="0.15">
      <c r="A2346" s="6">
        <v>5</v>
      </c>
      <c r="B2346" s="7" t="s">
        <v>7211</v>
      </c>
      <c r="C2346" s="7" t="s">
        <v>7202</v>
      </c>
      <c r="D2346" s="7" t="s">
        <v>2739</v>
      </c>
      <c r="E2346" s="6" t="s">
        <v>17422</v>
      </c>
      <c r="K2346" s="6" t="str">
        <f t="shared" si="36"/>
        <v>Chlorure de benzoxonium</v>
      </c>
    </row>
    <row r="2347" spans="1:11" ht="12.75" customHeight="1" x14ac:dyDescent="0.15">
      <c r="A2347" s="6">
        <v>5</v>
      </c>
      <c r="B2347" s="7" t="s">
        <v>7212</v>
      </c>
      <c r="C2347" s="7" t="s">
        <v>7202</v>
      </c>
      <c r="D2347" s="7" t="s">
        <v>7213</v>
      </c>
      <c r="E2347" s="6" t="s">
        <v>19468</v>
      </c>
      <c r="K2347" s="6" t="str">
        <f t="shared" si="36"/>
        <v>Chlorure de didécyldiméthylammonium</v>
      </c>
    </row>
    <row r="2348" spans="1:11" ht="12.75" customHeight="1" x14ac:dyDescent="0.15">
      <c r="A2348" s="6">
        <v>5</v>
      </c>
      <c r="B2348" s="7" t="s">
        <v>7214</v>
      </c>
      <c r="C2348" s="7" t="s">
        <v>7202</v>
      </c>
      <c r="D2348" s="7" t="s">
        <v>7215</v>
      </c>
      <c r="E2348" s="6" t="s">
        <v>19469</v>
      </c>
      <c r="K2348" s="6" t="str">
        <f t="shared" si="36"/>
        <v>Chlorure de benzéthonium</v>
      </c>
    </row>
    <row r="2349" spans="1:11" ht="12.75" customHeight="1" x14ac:dyDescent="0.15">
      <c r="A2349" s="6">
        <v>5</v>
      </c>
      <c r="B2349" s="7" t="s">
        <v>7216</v>
      </c>
      <c r="C2349" s="7" t="s">
        <v>7202</v>
      </c>
      <c r="D2349" s="7" t="s">
        <v>7217</v>
      </c>
      <c r="E2349" s="6" t="s">
        <v>19470</v>
      </c>
      <c r="K2349" s="6" t="str">
        <f t="shared" si="36"/>
        <v>Décaméthoxine</v>
      </c>
    </row>
    <row r="2350" spans="1:11" ht="12.75" customHeight="1" x14ac:dyDescent="0.15">
      <c r="A2350" s="6">
        <v>5</v>
      </c>
      <c r="B2350" s="7" t="s">
        <v>7218</v>
      </c>
      <c r="C2350" s="7" t="s">
        <v>7202</v>
      </c>
      <c r="D2350" s="7" t="s">
        <v>7219</v>
      </c>
      <c r="E2350" s="6" t="s">
        <v>19471</v>
      </c>
      <c r="K2350" s="6" t="str">
        <f t="shared" si="36"/>
        <v>Octénidine en association</v>
      </c>
    </row>
    <row r="2351" spans="1:11" ht="12.75" customHeight="1" x14ac:dyDescent="0.15">
      <c r="A2351" s="6">
        <v>5</v>
      </c>
      <c r="B2351" s="7" t="s">
        <v>7220</v>
      </c>
      <c r="C2351" s="7" t="s">
        <v>7202</v>
      </c>
      <c r="D2351" s="7" t="s">
        <v>7221</v>
      </c>
      <c r="E2351" s="6" t="s">
        <v>19472</v>
      </c>
      <c r="K2351" s="6" t="str">
        <f t="shared" si="36"/>
        <v>Chlorure de benzéthonium en association</v>
      </c>
    </row>
    <row r="2352" spans="1:11" ht="12.75" customHeight="1" x14ac:dyDescent="0.15">
      <c r="A2352" s="6">
        <v>5</v>
      </c>
      <c r="B2352" s="7" t="s">
        <v>7222</v>
      </c>
      <c r="C2352" s="7" t="s">
        <v>7202</v>
      </c>
      <c r="D2352" s="7" t="s">
        <v>7223</v>
      </c>
      <c r="E2352" s="6" t="s">
        <v>19473</v>
      </c>
      <c r="K2352" s="6" t="str">
        <f t="shared" si="36"/>
        <v>Bromure de dodéclonium en association</v>
      </c>
    </row>
    <row r="2353" spans="1:11" ht="12.75" customHeight="1" x14ac:dyDescent="0.15">
      <c r="A2353" s="6">
        <v>4</v>
      </c>
      <c r="B2353" s="7" t="s">
        <v>7224</v>
      </c>
      <c r="C2353" s="7" t="s">
        <v>7142</v>
      </c>
      <c r="D2353" s="7" t="s">
        <v>7225</v>
      </c>
      <c r="E2353" s="6" t="s">
        <v>7226</v>
      </c>
      <c r="K2353" s="6" t="str">
        <f t="shared" si="36"/>
        <v>Produits à base de mercure</v>
      </c>
    </row>
    <row r="2354" spans="1:11" ht="12.75" customHeight="1" x14ac:dyDescent="0.15">
      <c r="A2354" s="6">
        <v>5</v>
      </c>
      <c r="B2354" s="7" t="s">
        <v>7227</v>
      </c>
      <c r="C2354" s="7" t="s">
        <v>7224</v>
      </c>
      <c r="D2354" s="7" t="s">
        <v>7228</v>
      </c>
      <c r="E2354" s="6" t="s">
        <v>19474</v>
      </c>
      <c r="K2354" s="6" t="str">
        <f t="shared" si="36"/>
        <v>Amidochlorure de mercure</v>
      </c>
    </row>
    <row r="2355" spans="1:11" ht="12.75" customHeight="1" x14ac:dyDescent="0.15">
      <c r="A2355" s="6">
        <v>5</v>
      </c>
      <c r="B2355" s="7" t="s">
        <v>7229</v>
      </c>
      <c r="C2355" s="7" t="s">
        <v>7224</v>
      </c>
      <c r="D2355" s="7" t="s">
        <v>7230</v>
      </c>
      <c r="E2355" s="6" t="s">
        <v>19475</v>
      </c>
      <c r="K2355" s="6" t="str">
        <f t="shared" si="36"/>
        <v>Borate de phénylmercure</v>
      </c>
    </row>
    <row r="2356" spans="1:11" ht="12.75" customHeight="1" x14ac:dyDescent="0.15">
      <c r="A2356" s="6">
        <v>5</v>
      </c>
      <c r="B2356" s="7" t="s">
        <v>7231</v>
      </c>
      <c r="C2356" s="7" t="s">
        <v>7224</v>
      </c>
      <c r="D2356" s="7" t="s">
        <v>7232</v>
      </c>
      <c r="E2356" s="6" t="s">
        <v>19476</v>
      </c>
      <c r="K2356" s="6" t="str">
        <f t="shared" si="36"/>
        <v>Chlorure de mercure</v>
      </c>
    </row>
    <row r="2357" spans="1:11" ht="12.75" customHeight="1" x14ac:dyDescent="0.15">
      <c r="A2357" s="6">
        <v>5</v>
      </c>
      <c r="B2357" s="7" t="s">
        <v>7233</v>
      </c>
      <c r="C2357" s="7" t="s">
        <v>7224</v>
      </c>
      <c r="D2357" s="7" t="s">
        <v>7234</v>
      </c>
      <c r="E2357" s="6" t="s">
        <v>19477</v>
      </c>
      <c r="K2357" s="6" t="str">
        <f t="shared" si="36"/>
        <v>Merbromine</v>
      </c>
    </row>
    <row r="2358" spans="1:11" ht="12.75" customHeight="1" x14ac:dyDescent="0.15">
      <c r="A2358" s="6">
        <v>5</v>
      </c>
      <c r="B2358" s="7" t="s">
        <v>7235</v>
      </c>
      <c r="C2358" s="7" t="s">
        <v>7224</v>
      </c>
      <c r="D2358" s="7" t="s">
        <v>7236</v>
      </c>
      <c r="E2358" s="6" t="s">
        <v>19478</v>
      </c>
      <c r="K2358" s="6" t="str">
        <f t="shared" si="36"/>
        <v>Mercure métal</v>
      </c>
    </row>
    <row r="2359" spans="1:11" ht="12.75" customHeight="1" x14ac:dyDescent="0.15">
      <c r="A2359" s="6">
        <v>5</v>
      </c>
      <c r="B2359" s="7" t="s">
        <v>7237</v>
      </c>
      <c r="C2359" s="7" t="s">
        <v>7224</v>
      </c>
      <c r="D2359" s="7" t="s">
        <v>7238</v>
      </c>
      <c r="E2359" s="6" t="s">
        <v>19479</v>
      </c>
      <c r="K2359" s="6" t="str">
        <f t="shared" si="36"/>
        <v>Thiomersal</v>
      </c>
    </row>
    <row r="2360" spans="1:11" ht="12.75" customHeight="1" x14ac:dyDescent="0.15">
      <c r="A2360" s="6">
        <v>5</v>
      </c>
      <c r="B2360" s="7" t="s">
        <v>7239</v>
      </c>
      <c r="C2360" s="7" t="s">
        <v>7224</v>
      </c>
      <c r="D2360" s="7" t="s">
        <v>7240</v>
      </c>
      <c r="E2360" s="6" t="s">
        <v>19480</v>
      </c>
      <c r="K2360" s="6" t="str">
        <f t="shared" si="36"/>
        <v>Iodure de mercure</v>
      </c>
    </row>
    <row r="2361" spans="1:11" ht="12.75" customHeight="1" x14ac:dyDescent="0.15">
      <c r="A2361" s="6">
        <v>4</v>
      </c>
      <c r="B2361" s="7" t="s">
        <v>7241</v>
      </c>
      <c r="C2361" s="7" t="s">
        <v>7142</v>
      </c>
      <c r="D2361" s="7" t="s">
        <v>7242</v>
      </c>
      <c r="E2361" s="6" t="s">
        <v>19481</v>
      </c>
      <c r="K2361" s="6" t="str">
        <f t="shared" si="36"/>
        <v>Composés à base d'argent</v>
      </c>
    </row>
    <row r="2362" spans="1:11" ht="12.75" customHeight="1" x14ac:dyDescent="0.15">
      <c r="A2362" s="6">
        <v>5</v>
      </c>
      <c r="B2362" s="7" t="s">
        <v>7243</v>
      </c>
      <c r="C2362" s="7" t="s">
        <v>7241</v>
      </c>
      <c r="D2362" s="7" t="s">
        <v>7244</v>
      </c>
      <c r="E2362" s="6" t="s">
        <v>19482</v>
      </c>
      <c r="K2362" s="6" t="str">
        <f t="shared" si="36"/>
        <v>Nitrate d'argent</v>
      </c>
    </row>
    <row r="2363" spans="1:11" ht="12.75" customHeight="1" x14ac:dyDescent="0.15">
      <c r="A2363" s="6">
        <v>5</v>
      </c>
      <c r="B2363" s="7" t="s">
        <v>7245</v>
      </c>
      <c r="C2363" s="7" t="s">
        <v>7241</v>
      </c>
      <c r="D2363" s="7" t="s">
        <v>7246</v>
      </c>
      <c r="E2363" s="6" t="s">
        <v>19483</v>
      </c>
      <c r="K2363" s="6" t="str">
        <f t="shared" si="36"/>
        <v>Argent</v>
      </c>
    </row>
    <row r="2364" spans="1:11" ht="12.75" customHeight="1" x14ac:dyDescent="0.15">
      <c r="A2364" s="6">
        <v>4</v>
      </c>
      <c r="B2364" s="7" t="s">
        <v>7247</v>
      </c>
      <c r="C2364" s="7" t="s">
        <v>7142</v>
      </c>
      <c r="D2364" s="7" t="s">
        <v>7248</v>
      </c>
      <c r="E2364" s="6" t="s">
        <v>19484</v>
      </c>
      <c r="K2364" s="6" t="str">
        <f t="shared" si="36"/>
        <v>Autres antiseptiques et désinfectants</v>
      </c>
    </row>
    <row r="2365" spans="1:11" ht="12.75" customHeight="1" x14ac:dyDescent="0.15">
      <c r="A2365" s="6">
        <v>5</v>
      </c>
      <c r="B2365" s="7" t="s">
        <v>7249</v>
      </c>
      <c r="C2365" s="7" t="s">
        <v>7247</v>
      </c>
      <c r="D2365" s="7" t="s">
        <v>2715</v>
      </c>
      <c r="E2365" s="6" t="s">
        <v>17411</v>
      </c>
      <c r="K2365" s="6" t="str">
        <f t="shared" si="36"/>
        <v>Peroxyde d'hydrogène</v>
      </c>
    </row>
    <row r="2366" spans="1:11" ht="12.75" customHeight="1" x14ac:dyDescent="0.15">
      <c r="A2366" s="6">
        <v>5</v>
      </c>
      <c r="B2366" s="7" t="s">
        <v>7250</v>
      </c>
      <c r="C2366" s="7" t="s">
        <v>7247</v>
      </c>
      <c r="D2366" s="7" t="s">
        <v>7251</v>
      </c>
      <c r="E2366" s="6" t="s">
        <v>19485</v>
      </c>
      <c r="K2366" s="6" t="str">
        <f t="shared" si="36"/>
        <v>Éosine</v>
      </c>
    </row>
    <row r="2367" spans="1:11" ht="12.75" customHeight="1" x14ac:dyDescent="0.15">
      <c r="A2367" s="6">
        <v>5</v>
      </c>
      <c r="B2367" s="7" t="s">
        <v>7252</v>
      </c>
      <c r="C2367" s="7" t="s">
        <v>7247</v>
      </c>
      <c r="D2367" s="7" t="s">
        <v>7253</v>
      </c>
      <c r="E2367" s="6" t="s">
        <v>19486</v>
      </c>
      <c r="K2367" s="6" t="str">
        <f t="shared" si="36"/>
        <v>Propanol</v>
      </c>
    </row>
    <row r="2368" spans="1:11" ht="12.75" customHeight="1" x14ac:dyDescent="0.15">
      <c r="A2368" s="6">
        <v>5</v>
      </c>
      <c r="B2368" s="7" t="s">
        <v>7254</v>
      </c>
      <c r="C2368" s="7" t="s">
        <v>7247</v>
      </c>
      <c r="D2368" s="7" t="s">
        <v>7255</v>
      </c>
      <c r="E2368" s="6" t="s">
        <v>19487</v>
      </c>
      <c r="K2368" s="6" t="str">
        <f t="shared" si="36"/>
        <v>Tosylchloramide de sodium</v>
      </c>
    </row>
    <row r="2369" spans="1:11" ht="12.75" customHeight="1" x14ac:dyDescent="0.15">
      <c r="A2369" s="6">
        <v>5</v>
      </c>
      <c r="B2369" s="7" t="s">
        <v>7256</v>
      </c>
      <c r="C2369" s="7" t="s">
        <v>7247</v>
      </c>
      <c r="D2369" s="7" t="s">
        <v>7257</v>
      </c>
      <c r="E2369" s="6" t="s">
        <v>19488</v>
      </c>
      <c r="K2369" s="6" t="str">
        <f t="shared" si="36"/>
        <v>Isopropanol</v>
      </c>
    </row>
    <row r="2370" spans="1:11" ht="12.75" customHeight="1" x14ac:dyDescent="0.15">
      <c r="A2370" s="6">
        <v>5</v>
      </c>
      <c r="B2370" s="7" t="s">
        <v>7258</v>
      </c>
      <c r="C2370" s="7" t="s">
        <v>7247</v>
      </c>
      <c r="D2370" s="7" t="s">
        <v>7259</v>
      </c>
      <c r="E2370" s="6" t="s">
        <v>19489</v>
      </c>
      <c r="K2370" s="6" t="str">
        <f t="shared" si="36"/>
        <v>Permanganate de potassium</v>
      </c>
    </row>
    <row r="2371" spans="1:11" ht="12.75" customHeight="1" x14ac:dyDescent="0.15">
      <c r="A2371" s="6">
        <v>5</v>
      </c>
      <c r="B2371" s="7" t="s">
        <v>7260</v>
      </c>
      <c r="C2371" s="7" t="s">
        <v>7247</v>
      </c>
      <c r="D2371" s="7" t="s">
        <v>7261</v>
      </c>
      <c r="E2371" s="6" t="s">
        <v>19490</v>
      </c>
      <c r="K2371" s="6" t="str">
        <f t="shared" ref="K2371:K2434" si="37">UPPER(LEFT(E2371,1))&amp;RIGHT(E2371,LEN(E2371)-1)</f>
        <v>Hypochlorite de sodium</v>
      </c>
    </row>
    <row r="2372" spans="1:11" ht="12.75" customHeight="1" x14ac:dyDescent="0.15">
      <c r="A2372" s="6">
        <v>5</v>
      </c>
      <c r="B2372" s="7" t="s">
        <v>7262</v>
      </c>
      <c r="C2372" s="7" t="s">
        <v>7247</v>
      </c>
      <c r="D2372" s="7" t="s">
        <v>7263</v>
      </c>
      <c r="E2372" s="6" t="s">
        <v>16958</v>
      </c>
      <c r="K2372" s="6" t="str">
        <f t="shared" si="37"/>
        <v>Éthanol</v>
      </c>
    </row>
    <row r="2373" spans="1:11" ht="12.75" customHeight="1" x14ac:dyDescent="0.15">
      <c r="A2373" s="6">
        <v>5</v>
      </c>
      <c r="B2373" s="7" t="s">
        <v>7264</v>
      </c>
      <c r="C2373" s="7" t="s">
        <v>7247</v>
      </c>
      <c r="D2373" s="7" t="s">
        <v>7265</v>
      </c>
      <c r="E2373" s="6" t="s">
        <v>19491</v>
      </c>
      <c r="K2373" s="6" t="str">
        <f t="shared" si="37"/>
        <v>Propanol en association</v>
      </c>
    </row>
    <row r="2374" spans="1:11" ht="12.75" customHeight="1" x14ac:dyDescent="0.15">
      <c r="A2374" s="6">
        <v>2</v>
      </c>
      <c r="B2374" s="7" t="s">
        <v>7266</v>
      </c>
      <c r="C2374" s="7" t="s">
        <v>6568</v>
      </c>
      <c r="D2374" s="7" t="s">
        <v>7267</v>
      </c>
      <c r="E2374" s="6" t="s">
        <v>19492</v>
      </c>
      <c r="K2374" s="6" t="str">
        <f t="shared" si="37"/>
        <v>Pansements médicamenteux</v>
      </c>
    </row>
    <row r="2375" spans="1:11" ht="12.75" customHeight="1" x14ac:dyDescent="0.15">
      <c r="A2375" s="6">
        <v>3</v>
      </c>
      <c r="B2375" s="7" t="s">
        <v>7268</v>
      </c>
      <c r="C2375" s="7" t="s">
        <v>7266</v>
      </c>
      <c r="D2375" s="7" t="s">
        <v>7267</v>
      </c>
      <c r="E2375" s="6" t="s">
        <v>19492</v>
      </c>
      <c r="K2375" s="6" t="str">
        <f t="shared" si="37"/>
        <v>Pansements médicamenteux</v>
      </c>
    </row>
    <row r="2376" spans="1:11" ht="12.75" customHeight="1" x14ac:dyDescent="0.15">
      <c r="A2376" s="6">
        <v>4</v>
      </c>
      <c r="B2376" s="7" t="s">
        <v>7269</v>
      </c>
      <c r="C2376" s="7" t="s">
        <v>7268</v>
      </c>
      <c r="D2376" s="7" t="s">
        <v>7270</v>
      </c>
      <c r="E2376" s="6" t="s">
        <v>19493</v>
      </c>
      <c r="K2376" s="6" t="str">
        <f t="shared" si="37"/>
        <v>Pansements médicamenteux avec anti-infectieux</v>
      </c>
    </row>
    <row r="2377" spans="1:11" ht="12.75" customHeight="1" x14ac:dyDescent="0.15">
      <c r="A2377" s="6">
        <v>5</v>
      </c>
      <c r="B2377" s="7" t="s">
        <v>7271</v>
      </c>
      <c r="C2377" s="7" t="s">
        <v>7269</v>
      </c>
      <c r="D2377" s="7" t="s">
        <v>7272</v>
      </c>
      <c r="E2377" s="6" t="s">
        <v>19494</v>
      </c>
      <c r="K2377" s="6" t="str">
        <f t="shared" si="37"/>
        <v>Framycétine</v>
      </c>
    </row>
    <row r="2378" spans="1:11" ht="12.75" customHeight="1" x14ac:dyDescent="0.15">
      <c r="A2378" s="6">
        <v>5</v>
      </c>
      <c r="B2378" s="7" t="s">
        <v>7273</v>
      </c>
      <c r="C2378" s="7" t="s">
        <v>7269</v>
      </c>
      <c r="D2378" s="7" t="s">
        <v>6893</v>
      </c>
      <c r="E2378" s="6" t="s">
        <v>16997</v>
      </c>
      <c r="K2378" s="6" t="str">
        <f t="shared" si="37"/>
        <v>Acide fusidique</v>
      </c>
    </row>
    <row r="2379" spans="1:11" ht="12.75" customHeight="1" x14ac:dyDescent="0.15">
      <c r="A2379" s="6">
        <v>5</v>
      </c>
      <c r="B2379" s="7" t="s">
        <v>7274</v>
      </c>
      <c r="C2379" s="7" t="s">
        <v>7269</v>
      </c>
      <c r="D2379" s="7" t="s">
        <v>4831</v>
      </c>
      <c r="E2379" s="6" t="s">
        <v>19455</v>
      </c>
      <c r="K2379" s="6" t="str">
        <f t="shared" si="37"/>
        <v>Nitrofural</v>
      </c>
    </row>
    <row r="2380" spans="1:11" ht="12.75" customHeight="1" x14ac:dyDescent="0.15">
      <c r="A2380" s="6">
        <v>5</v>
      </c>
      <c r="B2380" s="7" t="s">
        <v>7275</v>
      </c>
      <c r="C2380" s="7" t="s">
        <v>7269</v>
      </c>
      <c r="D2380" s="7" t="s">
        <v>7276</v>
      </c>
      <c r="E2380" s="6" t="s">
        <v>19495</v>
      </c>
      <c r="K2380" s="6" t="str">
        <f t="shared" si="37"/>
        <v>Nitrate de phénylmercure</v>
      </c>
    </row>
    <row r="2381" spans="1:11" ht="12.75" customHeight="1" x14ac:dyDescent="0.15">
      <c r="A2381" s="6">
        <v>5</v>
      </c>
      <c r="B2381" s="7" t="s">
        <v>7277</v>
      </c>
      <c r="C2381" s="7" t="s">
        <v>7269</v>
      </c>
      <c r="D2381" s="7" t="s">
        <v>7278</v>
      </c>
      <c r="E2381" s="6" t="s">
        <v>19496</v>
      </c>
      <c r="K2381" s="6" t="str">
        <f t="shared" si="37"/>
        <v>Benzododécinium</v>
      </c>
    </row>
    <row r="2382" spans="1:11" ht="12.75" customHeight="1" x14ac:dyDescent="0.15">
      <c r="A2382" s="6">
        <v>5</v>
      </c>
      <c r="B2382" s="7" t="s">
        <v>7279</v>
      </c>
      <c r="C2382" s="7" t="s">
        <v>7269</v>
      </c>
      <c r="D2382" s="7" t="s">
        <v>7175</v>
      </c>
      <c r="E2382" s="6" t="s">
        <v>19451</v>
      </c>
      <c r="K2382" s="6" t="str">
        <f t="shared" si="37"/>
        <v>Triclosan</v>
      </c>
    </row>
    <row r="2383" spans="1:11" ht="12.75" customHeight="1" x14ac:dyDescent="0.15">
      <c r="A2383" s="6">
        <v>5</v>
      </c>
      <c r="B2383" s="7" t="s">
        <v>7280</v>
      </c>
      <c r="C2383" s="7" t="s">
        <v>7269</v>
      </c>
      <c r="D2383" s="7" t="s">
        <v>4828</v>
      </c>
      <c r="E2383" s="6" t="s">
        <v>18380</v>
      </c>
      <c r="K2383" s="6" t="str">
        <f t="shared" si="37"/>
        <v>Cétylpyridinium</v>
      </c>
    </row>
    <row r="2384" spans="1:11" ht="12.75" customHeight="1" x14ac:dyDescent="0.15">
      <c r="A2384" s="6">
        <v>5</v>
      </c>
      <c r="B2384" s="7" t="s">
        <v>7281</v>
      </c>
      <c r="C2384" s="7" t="s">
        <v>7269</v>
      </c>
      <c r="D2384" s="7" t="s">
        <v>7282</v>
      </c>
      <c r="E2384" s="6" t="s">
        <v>19497</v>
      </c>
      <c r="K2384" s="6" t="str">
        <f t="shared" si="37"/>
        <v>Chlorhydrate d'aluminium</v>
      </c>
    </row>
    <row r="2385" spans="1:11" ht="12.75" customHeight="1" x14ac:dyDescent="0.15">
      <c r="A2385" s="6">
        <v>5</v>
      </c>
      <c r="B2385" s="7" t="s">
        <v>7283</v>
      </c>
      <c r="C2385" s="7" t="s">
        <v>7269</v>
      </c>
      <c r="D2385" s="7" t="s">
        <v>7188</v>
      </c>
      <c r="E2385" s="6" t="s">
        <v>15882</v>
      </c>
      <c r="K2385" s="6" t="str">
        <f t="shared" si="37"/>
        <v>Povidone iodée</v>
      </c>
    </row>
    <row r="2386" spans="1:11" ht="12.75" customHeight="1" x14ac:dyDescent="0.15">
      <c r="A2386" s="6">
        <v>5</v>
      </c>
      <c r="B2386" s="7" t="s">
        <v>7284</v>
      </c>
      <c r="C2386" s="7" t="s">
        <v>7269</v>
      </c>
      <c r="D2386" s="7" t="s">
        <v>7201</v>
      </c>
      <c r="E2386" s="6" t="s">
        <v>19463</v>
      </c>
      <c r="K2386" s="6" t="str">
        <f t="shared" si="37"/>
        <v>Clioquinol</v>
      </c>
    </row>
    <row r="2387" spans="1:11" ht="12.75" customHeight="1" x14ac:dyDescent="0.15">
      <c r="A2387" s="6">
        <v>5</v>
      </c>
      <c r="B2387" s="7" t="s">
        <v>7285</v>
      </c>
      <c r="C2387" s="7" t="s">
        <v>7269</v>
      </c>
      <c r="D2387" s="7" t="s">
        <v>7205</v>
      </c>
      <c r="E2387" s="6" t="s">
        <v>19465</v>
      </c>
      <c r="K2387" s="6" t="str">
        <f t="shared" si="37"/>
        <v>Benzalkonium</v>
      </c>
    </row>
    <row r="2388" spans="1:11" ht="12.75" customHeight="1" x14ac:dyDescent="0.15">
      <c r="A2388" s="6">
        <v>5</v>
      </c>
      <c r="B2388" s="7" t="s">
        <v>7286</v>
      </c>
      <c r="C2388" s="7" t="s">
        <v>7269</v>
      </c>
      <c r="D2388" s="7" t="s">
        <v>2717</v>
      </c>
      <c r="E2388" s="6" t="s">
        <v>17412</v>
      </c>
      <c r="K2388" s="6" t="str">
        <f t="shared" si="37"/>
        <v>Chlorhexidine</v>
      </c>
    </row>
    <row r="2389" spans="1:11" ht="12.75" customHeight="1" x14ac:dyDescent="0.15">
      <c r="A2389" s="6">
        <v>5</v>
      </c>
      <c r="B2389" s="7" t="s">
        <v>7287</v>
      </c>
      <c r="C2389" s="7" t="s">
        <v>7269</v>
      </c>
      <c r="D2389" s="7" t="s">
        <v>7288</v>
      </c>
      <c r="E2389" s="6" t="s">
        <v>19498</v>
      </c>
      <c r="K2389" s="6" t="str">
        <f t="shared" si="37"/>
        <v>Iodoforme</v>
      </c>
    </row>
    <row r="2390" spans="1:11" ht="12.75" customHeight="1" x14ac:dyDescent="0.15">
      <c r="A2390" s="6">
        <v>4</v>
      </c>
      <c r="B2390" s="7" t="s">
        <v>7289</v>
      </c>
      <c r="C2390" s="7" t="s">
        <v>7268</v>
      </c>
      <c r="D2390" s="7" t="s">
        <v>7290</v>
      </c>
      <c r="E2390" s="6" t="s">
        <v>19499</v>
      </c>
      <c r="K2390" s="6" t="str">
        <f t="shared" si="37"/>
        <v>Bandages à base de zinc</v>
      </c>
    </row>
    <row r="2391" spans="1:11" ht="12.75" customHeight="1" x14ac:dyDescent="0.15">
      <c r="A2391" s="6">
        <v>5</v>
      </c>
      <c r="B2391" s="7" t="s">
        <v>7291</v>
      </c>
      <c r="C2391" s="7" t="s">
        <v>7289</v>
      </c>
      <c r="D2391" s="7" t="s">
        <v>7292</v>
      </c>
      <c r="E2391" s="6" t="s">
        <v>19500</v>
      </c>
      <c r="K2391" s="6" t="str">
        <f t="shared" si="37"/>
        <v>Bandages à base de zinc sans suppléments</v>
      </c>
    </row>
    <row r="2392" spans="1:11" ht="12.75" customHeight="1" x14ac:dyDescent="0.15">
      <c r="A2392" s="6">
        <v>5</v>
      </c>
      <c r="B2392" s="7" t="s">
        <v>7293</v>
      </c>
      <c r="C2392" s="7" t="s">
        <v>7289</v>
      </c>
      <c r="D2392" s="7" t="s">
        <v>7294</v>
      </c>
      <c r="E2392" s="6" t="s">
        <v>19501</v>
      </c>
      <c r="K2392" s="6" t="str">
        <f t="shared" si="37"/>
        <v>Bandages à base de zinc avec suppléments</v>
      </c>
    </row>
    <row r="2393" spans="1:11" ht="12.75" customHeight="1" x14ac:dyDescent="0.15">
      <c r="A2393" s="6">
        <v>4</v>
      </c>
      <c r="B2393" s="7" t="s">
        <v>7295</v>
      </c>
      <c r="C2393" s="7" t="s">
        <v>7268</v>
      </c>
      <c r="D2393" s="7" t="s">
        <v>7296</v>
      </c>
      <c r="E2393" s="6" t="s">
        <v>19502</v>
      </c>
      <c r="K2393" s="6" t="str">
        <f t="shared" si="37"/>
        <v>Pansements à base de paraffine molle</v>
      </c>
    </row>
    <row r="2394" spans="1:11" ht="12.75" customHeight="1" x14ac:dyDescent="0.15">
      <c r="A2394" s="6">
        <v>2</v>
      </c>
      <c r="B2394" s="7" t="s">
        <v>7297</v>
      </c>
      <c r="C2394" s="7" t="s">
        <v>6568</v>
      </c>
      <c r="D2394" s="7" t="s">
        <v>7298</v>
      </c>
      <c r="E2394" s="6" t="s">
        <v>19503</v>
      </c>
      <c r="K2394" s="6" t="str">
        <f t="shared" si="37"/>
        <v>Préparations anti-acnéiques</v>
      </c>
    </row>
    <row r="2395" spans="1:11" ht="12.75" customHeight="1" x14ac:dyDescent="0.15">
      <c r="A2395" s="6">
        <v>3</v>
      </c>
      <c r="B2395" s="7" t="s">
        <v>7299</v>
      </c>
      <c r="C2395" s="7" t="s">
        <v>7297</v>
      </c>
      <c r="D2395" s="7" t="s">
        <v>7300</v>
      </c>
      <c r="E2395" s="6" t="s">
        <v>19504</v>
      </c>
      <c r="K2395" s="6" t="str">
        <f t="shared" si="37"/>
        <v>Préparations anti-acnéiques à usage topique</v>
      </c>
    </row>
    <row r="2396" spans="1:11" ht="12.75" customHeight="1" x14ac:dyDescent="0.15">
      <c r="A2396" s="6">
        <v>4</v>
      </c>
      <c r="B2396" s="7" t="s">
        <v>7301</v>
      </c>
      <c r="C2396" s="7" t="s">
        <v>7299</v>
      </c>
      <c r="D2396" s="7" t="s">
        <v>7302</v>
      </c>
      <c r="E2396" s="6" t="s">
        <v>19505</v>
      </c>
      <c r="K2396" s="6" t="str">
        <f t="shared" si="37"/>
        <v>Corticoïdes en association pour le traitement de l'acné</v>
      </c>
    </row>
    <row r="2397" spans="1:11" ht="12.75" customHeight="1" x14ac:dyDescent="0.15">
      <c r="A2397" s="6">
        <v>5</v>
      </c>
      <c r="B2397" s="7" t="s">
        <v>7303</v>
      </c>
      <c r="C2397" s="7" t="s">
        <v>7301</v>
      </c>
      <c r="D2397" s="7" t="s">
        <v>5825</v>
      </c>
      <c r="E2397" s="6" t="s">
        <v>19506</v>
      </c>
      <c r="K2397" s="6" t="str">
        <f t="shared" si="37"/>
        <v xml:space="preserve">Fluorométholone </v>
      </c>
    </row>
    <row r="2398" spans="1:11" ht="12.75" customHeight="1" x14ac:dyDescent="0.15">
      <c r="A2398" s="6">
        <v>5</v>
      </c>
      <c r="B2398" s="7" t="s">
        <v>7304</v>
      </c>
      <c r="C2398" s="7" t="s">
        <v>7301</v>
      </c>
      <c r="D2398" s="7" t="s">
        <v>6975</v>
      </c>
      <c r="E2398" s="6" t="s">
        <v>19507</v>
      </c>
      <c r="K2398" s="6" t="str">
        <f t="shared" si="37"/>
        <v xml:space="preserve">Méthylprednisolone </v>
      </c>
    </row>
    <row r="2399" spans="1:11" ht="12.75" customHeight="1" x14ac:dyDescent="0.15">
      <c r="A2399" s="6">
        <v>5</v>
      </c>
      <c r="B2399" s="7" t="s">
        <v>7305</v>
      </c>
      <c r="C2399" s="7" t="s">
        <v>7301</v>
      </c>
      <c r="D2399" s="7" t="s">
        <v>2769</v>
      </c>
      <c r="E2399" s="6" t="s">
        <v>17434</v>
      </c>
      <c r="K2399" s="6" t="str">
        <f t="shared" si="37"/>
        <v>Dexaméthasone</v>
      </c>
    </row>
    <row r="2400" spans="1:11" ht="12.75" customHeight="1" x14ac:dyDescent="0.15">
      <c r="A2400" s="6">
        <v>4</v>
      </c>
      <c r="B2400" s="7" t="s">
        <v>7306</v>
      </c>
      <c r="C2400" s="7" t="s">
        <v>7299</v>
      </c>
      <c r="D2400" s="7" t="s">
        <v>7307</v>
      </c>
      <c r="E2400" s="6" t="s">
        <v>19508</v>
      </c>
      <c r="K2400" s="6" t="str">
        <f t="shared" si="37"/>
        <v>Préparations à base de soufre</v>
      </c>
    </row>
    <row r="2401" spans="1:11" ht="12.75" customHeight="1" x14ac:dyDescent="0.15">
      <c r="A2401" s="6">
        <v>5</v>
      </c>
      <c r="B2401" s="7" t="s">
        <v>7308</v>
      </c>
      <c r="C2401" s="7" t="s">
        <v>7306</v>
      </c>
      <c r="D2401" s="7" t="s">
        <v>7309</v>
      </c>
      <c r="E2401" s="6" t="s">
        <v>19509</v>
      </c>
      <c r="K2401" s="6" t="str">
        <f t="shared" si="37"/>
        <v>Bithionol</v>
      </c>
    </row>
    <row r="2402" spans="1:11" ht="12.75" customHeight="1" x14ac:dyDescent="0.15">
      <c r="A2402" s="6">
        <v>5</v>
      </c>
      <c r="B2402" s="7" t="s">
        <v>7310</v>
      </c>
      <c r="C2402" s="7" t="s">
        <v>7306</v>
      </c>
      <c r="D2402" s="7" t="s">
        <v>7311</v>
      </c>
      <c r="E2402" s="6" t="s">
        <v>19510</v>
      </c>
      <c r="K2402" s="6" t="str">
        <f t="shared" si="37"/>
        <v>Soufre</v>
      </c>
    </row>
    <row r="2403" spans="1:11" ht="12.75" customHeight="1" x14ac:dyDescent="0.15">
      <c r="A2403" s="6">
        <v>5</v>
      </c>
      <c r="B2403" s="7" t="s">
        <v>7312</v>
      </c>
      <c r="C2403" s="7" t="s">
        <v>7306</v>
      </c>
      <c r="D2403" s="7" t="s">
        <v>7313</v>
      </c>
      <c r="E2403" s="6" t="s">
        <v>19511</v>
      </c>
      <c r="K2403" s="6" t="str">
        <f t="shared" si="37"/>
        <v>Tioxolone</v>
      </c>
    </row>
    <row r="2404" spans="1:11" ht="12.75" customHeight="1" x14ac:dyDescent="0.15">
      <c r="A2404" s="6">
        <v>5</v>
      </c>
      <c r="B2404" s="7" t="s">
        <v>7314</v>
      </c>
      <c r="C2404" s="7" t="s">
        <v>7306</v>
      </c>
      <c r="D2404" s="7" t="s">
        <v>7315</v>
      </c>
      <c r="E2404" s="6" t="s">
        <v>19512</v>
      </c>
      <c r="K2404" s="6" t="str">
        <f t="shared" si="37"/>
        <v>Mésulfène</v>
      </c>
    </row>
    <row r="2405" spans="1:11" ht="12.75" customHeight="1" x14ac:dyDescent="0.15">
      <c r="A2405" s="6">
        <v>4</v>
      </c>
      <c r="B2405" s="7" t="s">
        <v>7316</v>
      </c>
      <c r="C2405" s="7" t="s">
        <v>7299</v>
      </c>
      <c r="D2405" s="7" t="s">
        <v>7317</v>
      </c>
      <c r="E2405" s="6" t="s">
        <v>19513</v>
      </c>
      <c r="K2405" s="6" t="str">
        <f t="shared" si="37"/>
        <v>Rétinoïdes anti-acnéiques à usage topique</v>
      </c>
    </row>
    <row r="2406" spans="1:11" ht="12.75" customHeight="1" x14ac:dyDescent="0.15">
      <c r="A2406" s="6">
        <v>5</v>
      </c>
      <c r="B2406" s="7" t="s">
        <v>7318</v>
      </c>
      <c r="C2406" s="7" t="s">
        <v>7316</v>
      </c>
      <c r="D2406" s="7" t="s">
        <v>7319</v>
      </c>
      <c r="E2406" s="6" t="s">
        <v>19514</v>
      </c>
      <c r="K2406" s="6" t="str">
        <f t="shared" si="37"/>
        <v>Trétinoïne</v>
      </c>
    </row>
    <row r="2407" spans="1:11" ht="12.75" customHeight="1" x14ac:dyDescent="0.15">
      <c r="A2407" s="6">
        <v>5</v>
      </c>
      <c r="B2407" s="7" t="s">
        <v>7320</v>
      </c>
      <c r="C2407" s="7" t="s">
        <v>7316</v>
      </c>
      <c r="D2407" s="7" t="s">
        <v>7321</v>
      </c>
      <c r="E2407" s="6" t="s">
        <v>19515</v>
      </c>
      <c r="K2407" s="6" t="str">
        <f t="shared" si="37"/>
        <v>Rétinol</v>
      </c>
    </row>
    <row r="2408" spans="1:11" ht="12.75" customHeight="1" x14ac:dyDescent="0.15">
      <c r="A2408" s="6">
        <v>5</v>
      </c>
      <c r="B2408" s="7" t="s">
        <v>7322</v>
      </c>
      <c r="C2408" s="7" t="s">
        <v>7316</v>
      </c>
      <c r="D2408" s="7" t="s">
        <v>7323</v>
      </c>
      <c r="E2408" s="6" t="s">
        <v>19516</v>
      </c>
      <c r="K2408" s="6" t="str">
        <f t="shared" si="37"/>
        <v>Adapalène</v>
      </c>
    </row>
    <row r="2409" spans="1:11" ht="12.75" customHeight="1" x14ac:dyDescent="0.15">
      <c r="A2409" s="6">
        <v>5</v>
      </c>
      <c r="B2409" s="7" t="s">
        <v>7324</v>
      </c>
      <c r="C2409" s="7" t="s">
        <v>7316</v>
      </c>
      <c r="D2409" s="7" t="s">
        <v>7325</v>
      </c>
      <c r="E2409" s="6" t="s">
        <v>19517</v>
      </c>
      <c r="K2409" s="6" t="str">
        <f t="shared" si="37"/>
        <v>Isotrétinoïne</v>
      </c>
    </row>
    <row r="2410" spans="1:11" ht="12.75" customHeight="1" x14ac:dyDescent="0.15">
      <c r="A2410" s="6">
        <v>5</v>
      </c>
      <c r="B2410" s="7" t="s">
        <v>7326</v>
      </c>
      <c r="C2410" s="7" t="s">
        <v>7316</v>
      </c>
      <c r="D2410" s="7" t="s">
        <v>7327</v>
      </c>
      <c r="E2410" s="6" t="s">
        <v>19518</v>
      </c>
      <c r="K2410" s="6" t="str">
        <f t="shared" si="37"/>
        <v>Motrétinide</v>
      </c>
    </row>
    <row r="2411" spans="1:11" ht="12.75" customHeight="1" x14ac:dyDescent="0.15">
      <c r="A2411" s="6">
        <v>5</v>
      </c>
      <c r="B2411" s="7" t="s">
        <v>7328</v>
      </c>
      <c r="C2411" s="7" t="s">
        <v>7316</v>
      </c>
      <c r="D2411" s="7" t="s">
        <v>7329</v>
      </c>
      <c r="E2411" s="6" t="s">
        <v>19519</v>
      </c>
      <c r="K2411" s="6" t="str">
        <f t="shared" si="37"/>
        <v>Trifarotène</v>
      </c>
    </row>
    <row r="2412" spans="1:11" ht="12.75" customHeight="1" x14ac:dyDescent="0.15">
      <c r="A2412" s="6">
        <v>5</v>
      </c>
      <c r="B2412" s="7" t="s">
        <v>7330</v>
      </c>
      <c r="C2412" s="7" t="s">
        <v>7316</v>
      </c>
      <c r="D2412" s="7" t="s">
        <v>7331</v>
      </c>
      <c r="E2412" s="6" t="s">
        <v>19520</v>
      </c>
      <c r="K2412" s="6" t="str">
        <f t="shared" si="37"/>
        <v>Trétinoïne en association</v>
      </c>
    </row>
    <row r="2413" spans="1:11" ht="12.75" customHeight="1" x14ac:dyDescent="0.15">
      <c r="A2413" s="6">
        <v>5</v>
      </c>
      <c r="B2413" s="7" t="s">
        <v>7332</v>
      </c>
      <c r="C2413" s="7" t="s">
        <v>7316</v>
      </c>
      <c r="D2413" s="7" t="s">
        <v>7333</v>
      </c>
      <c r="E2413" s="6" t="s">
        <v>19521</v>
      </c>
      <c r="K2413" s="6" t="str">
        <f t="shared" si="37"/>
        <v>Adapalène en association</v>
      </c>
    </row>
    <row r="2414" spans="1:11" ht="12.75" customHeight="1" x14ac:dyDescent="0.15">
      <c r="A2414" s="6">
        <v>5</v>
      </c>
      <c r="B2414" s="7" t="s">
        <v>7334</v>
      </c>
      <c r="C2414" s="7" t="s">
        <v>7316</v>
      </c>
      <c r="D2414" s="7" t="s">
        <v>7335</v>
      </c>
      <c r="E2414" s="6" t="s">
        <v>19522</v>
      </c>
      <c r="K2414" s="6" t="str">
        <f t="shared" si="37"/>
        <v>Isotrétinoïne en association</v>
      </c>
    </row>
    <row r="2415" spans="1:11" ht="12.75" customHeight="1" x14ac:dyDescent="0.15">
      <c r="A2415" s="6">
        <v>4</v>
      </c>
      <c r="B2415" s="7" t="s">
        <v>7336</v>
      </c>
      <c r="C2415" s="7" t="s">
        <v>7299</v>
      </c>
      <c r="D2415" s="7" t="s">
        <v>7337</v>
      </c>
      <c r="E2415" s="6" t="s">
        <v>19523</v>
      </c>
      <c r="K2415" s="6" t="str">
        <f t="shared" si="37"/>
        <v>Peroxydes</v>
      </c>
    </row>
    <row r="2416" spans="1:11" ht="12.75" customHeight="1" x14ac:dyDescent="0.15">
      <c r="A2416" s="6">
        <v>5</v>
      </c>
      <c r="B2416" s="7" t="s">
        <v>7338</v>
      </c>
      <c r="C2416" s="7" t="s">
        <v>7336</v>
      </c>
      <c r="D2416" s="7" t="s">
        <v>7339</v>
      </c>
      <c r="E2416" s="6" t="s">
        <v>19524</v>
      </c>
      <c r="K2416" s="6" t="str">
        <f t="shared" si="37"/>
        <v>Peroxyde de benzoyle</v>
      </c>
    </row>
    <row r="2417" spans="1:11" ht="12.75" customHeight="1" x14ac:dyDescent="0.15">
      <c r="A2417" s="6">
        <v>5</v>
      </c>
      <c r="B2417" s="7" t="s">
        <v>7340</v>
      </c>
      <c r="C2417" s="7" t="s">
        <v>7336</v>
      </c>
      <c r="D2417" s="7" t="s">
        <v>7341</v>
      </c>
      <c r="E2417" s="6" t="s">
        <v>19525</v>
      </c>
      <c r="K2417" s="6" t="str">
        <f t="shared" si="37"/>
        <v>Peroxyde de benzoyle en association</v>
      </c>
    </row>
    <row r="2418" spans="1:11" ht="12.75" customHeight="1" x14ac:dyDescent="0.15">
      <c r="A2418" s="6">
        <v>4</v>
      </c>
      <c r="B2418" s="7" t="s">
        <v>7342</v>
      </c>
      <c r="C2418" s="7" t="s">
        <v>7299</v>
      </c>
      <c r="D2418" s="7" t="s">
        <v>7343</v>
      </c>
      <c r="E2418" s="6" t="s">
        <v>19526</v>
      </c>
      <c r="K2418" s="6" t="str">
        <f t="shared" si="37"/>
        <v>Anti-infectieux pour le traitement de l'acné</v>
      </c>
    </row>
    <row r="2419" spans="1:11" ht="12.75" customHeight="1" x14ac:dyDescent="0.15">
      <c r="A2419" s="6">
        <v>5</v>
      </c>
      <c r="B2419" s="7" t="s">
        <v>7344</v>
      </c>
      <c r="C2419" s="7" t="s">
        <v>7342</v>
      </c>
      <c r="D2419" s="7" t="s">
        <v>7345</v>
      </c>
      <c r="E2419" s="6" t="s">
        <v>19527</v>
      </c>
      <c r="K2419" s="6" t="str">
        <f t="shared" si="37"/>
        <v>Clindamycine</v>
      </c>
    </row>
    <row r="2420" spans="1:11" ht="12.75" customHeight="1" x14ac:dyDescent="0.15">
      <c r="A2420" s="6">
        <v>5</v>
      </c>
      <c r="B2420" s="7" t="s">
        <v>7346</v>
      </c>
      <c r="C2420" s="7" t="s">
        <v>7342</v>
      </c>
      <c r="D2420" s="7" t="s">
        <v>7347</v>
      </c>
      <c r="E2420" s="6" t="s">
        <v>19528</v>
      </c>
      <c r="K2420" s="6" t="str">
        <f t="shared" si="37"/>
        <v>Érythromycine</v>
      </c>
    </row>
    <row r="2421" spans="1:11" ht="12.75" customHeight="1" x14ac:dyDescent="0.15">
      <c r="A2421" s="6">
        <v>5</v>
      </c>
      <c r="B2421" s="7" t="s">
        <v>7348</v>
      </c>
      <c r="C2421" s="7" t="s">
        <v>7342</v>
      </c>
      <c r="D2421" s="7" t="s">
        <v>6895</v>
      </c>
      <c r="E2421" s="6" t="s">
        <v>19324</v>
      </c>
      <c r="K2421" s="6" t="str">
        <f t="shared" si="37"/>
        <v>Chloramphénicol</v>
      </c>
    </row>
    <row r="2422" spans="1:11" ht="12.75" customHeight="1" x14ac:dyDescent="0.15">
      <c r="A2422" s="6">
        <v>5</v>
      </c>
      <c r="B2422" s="7" t="s">
        <v>7349</v>
      </c>
      <c r="C2422" s="7" t="s">
        <v>7342</v>
      </c>
      <c r="D2422" s="7" t="s">
        <v>7350</v>
      </c>
      <c r="E2422" s="6" t="s">
        <v>19529</v>
      </c>
      <c r="K2422" s="6" t="str">
        <f t="shared" si="37"/>
        <v>Méclocycline</v>
      </c>
    </row>
    <row r="2423" spans="1:11" ht="12.75" customHeight="1" x14ac:dyDescent="0.15">
      <c r="A2423" s="6">
        <v>5</v>
      </c>
      <c r="B2423" s="7" t="s">
        <v>7351</v>
      </c>
      <c r="C2423" s="7" t="s">
        <v>7342</v>
      </c>
      <c r="D2423" s="7" t="s">
        <v>7352</v>
      </c>
      <c r="E2423" s="6" t="s">
        <v>19530</v>
      </c>
      <c r="K2423" s="6" t="str">
        <f t="shared" si="37"/>
        <v>Nadifloxacine</v>
      </c>
    </row>
    <row r="2424" spans="1:11" ht="12.75" customHeight="1" x14ac:dyDescent="0.15">
      <c r="A2424" s="6">
        <v>5</v>
      </c>
      <c r="B2424" s="7" t="s">
        <v>7353</v>
      </c>
      <c r="C2424" s="7" t="s">
        <v>7342</v>
      </c>
      <c r="D2424" s="7" t="s">
        <v>7354</v>
      </c>
      <c r="E2424" s="6" t="s">
        <v>19531</v>
      </c>
      <c r="K2424" s="6" t="str">
        <f t="shared" si="37"/>
        <v>Sulfacétamide</v>
      </c>
    </row>
    <row r="2425" spans="1:11" ht="12.75" customHeight="1" x14ac:dyDescent="0.15">
      <c r="A2425" s="6">
        <v>5</v>
      </c>
      <c r="B2425" s="7" t="s">
        <v>7355</v>
      </c>
      <c r="C2425" s="7" t="s">
        <v>7342</v>
      </c>
      <c r="D2425" s="7" t="s">
        <v>2755</v>
      </c>
      <c r="E2425" s="6" t="s">
        <v>17429</v>
      </c>
      <c r="K2425" s="6" t="str">
        <f t="shared" si="37"/>
        <v>Minocycline</v>
      </c>
    </row>
    <row r="2426" spans="1:11" ht="12.75" customHeight="1" x14ac:dyDescent="0.15">
      <c r="A2426" s="6">
        <v>5</v>
      </c>
      <c r="B2426" s="7" t="s">
        <v>7356</v>
      </c>
      <c r="C2426" s="7" t="s">
        <v>7342</v>
      </c>
      <c r="D2426" s="7" t="s">
        <v>7357</v>
      </c>
      <c r="E2426" s="6" t="s">
        <v>19532</v>
      </c>
      <c r="K2426" s="6" t="str">
        <f t="shared" si="37"/>
        <v>Clindamycine en association</v>
      </c>
    </row>
    <row r="2427" spans="1:11" ht="12.75" customHeight="1" x14ac:dyDescent="0.15">
      <c r="A2427" s="6">
        <v>5</v>
      </c>
      <c r="B2427" s="7" t="s">
        <v>7358</v>
      </c>
      <c r="C2427" s="7" t="s">
        <v>7342</v>
      </c>
      <c r="D2427" s="7" t="s">
        <v>7359</v>
      </c>
      <c r="E2427" s="6" t="s">
        <v>19533</v>
      </c>
      <c r="K2427" s="6" t="str">
        <f t="shared" si="37"/>
        <v>Érythromycine en association</v>
      </c>
    </row>
    <row r="2428" spans="1:11" ht="12.75" customHeight="1" x14ac:dyDescent="0.15">
      <c r="A2428" s="6">
        <v>4</v>
      </c>
      <c r="B2428" s="7" t="s">
        <v>7360</v>
      </c>
      <c r="C2428" s="7" t="s">
        <v>7299</v>
      </c>
      <c r="D2428" s="7" t="s">
        <v>7361</v>
      </c>
      <c r="E2428" s="6" t="s">
        <v>19534</v>
      </c>
      <c r="K2428" s="6" t="str">
        <f t="shared" si="37"/>
        <v>Autres préparations anti-acnéiques à usage topique</v>
      </c>
    </row>
    <row r="2429" spans="1:11" ht="12.75" customHeight="1" x14ac:dyDescent="0.15">
      <c r="A2429" s="6">
        <v>5</v>
      </c>
      <c r="B2429" s="7" t="s">
        <v>7362</v>
      </c>
      <c r="C2429" s="7" t="s">
        <v>7360</v>
      </c>
      <c r="D2429" s="7" t="s">
        <v>7363</v>
      </c>
      <c r="E2429" s="6" t="s">
        <v>19535</v>
      </c>
      <c r="K2429" s="6" t="str">
        <f t="shared" si="37"/>
        <v>Chlorure d'aluminium</v>
      </c>
    </row>
    <row r="2430" spans="1:11" ht="12.75" customHeight="1" x14ac:dyDescent="0.15">
      <c r="A2430" s="6">
        <v>5</v>
      </c>
      <c r="B2430" s="7" t="s">
        <v>7364</v>
      </c>
      <c r="C2430" s="7" t="s">
        <v>7360</v>
      </c>
      <c r="D2430" s="7" t="s">
        <v>7365</v>
      </c>
      <c r="E2430" s="6" t="s">
        <v>19536</v>
      </c>
      <c r="K2430" s="6" t="str">
        <f t="shared" si="37"/>
        <v>Résorcinol</v>
      </c>
    </row>
    <row r="2431" spans="1:11" ht="12.75" customHeight="1" x14ac:dyDescent="0.15">
      <c r="A2431" s="6">
        <v>5</v>
      </c>
      <c r="B2431" s="7" t="s">
        <v>7366</v>
      </c>
      <c r="C2431" s="7" t="s">
        <v>7360</v>
      </c>
      <c r="D2431" s="7" t="s">
        <v>7367</v>
      </c>
      <c r="E2431" s="6" t="s">
        <v>19537</v>
      </c>
      <c r="K2431" s="6" t="str">
        <f t="shared" si="37"/>
        <v>Acide azélaïque</v>
      </c>
    </row>
    <row r="2432" spans="1:11" ht="12.75" customHeight="1" x14ac:dyDescent="0.15">
      <c r="A2432" s="6">
        <v>5</v>
      </c>
      <c r="B2432" s="7" t="s">
        <v>7368</v>
      </c>
      <c r="C2432" s="7" t="s">
        <v>7360</v>
      </c>
      <c r="D2432" s="7" t="s">
        <v>7369</v>
      </c>
      <c r="E2432" s="6" t="s">
        <v>19538</v>
      </c>
      <c r="K2432" s="6" t="str">
        <f t="shared" si="37"/>
        <v>Oxyde d'aluminium</v>
      </c>
    </row>
    <row r="2433" spans="1:11" ht="12.75" customHeight="1" x14ac:dyDescent="0.15">
      <c r="A2433" s="6">
        <v>5</v>
      </c>
      <c r="B2433" s="7" t="s">
        <v>7370</v>
      </c>
      <c r="C2433" s="7" t="s">
        <v>7360</v>
      </c>
      <c r="D2433" s="7" t="s">
        <v>7371</v>
      </c>
      <c r="E2433" s="6" t="s">
        <v>19539</v>
      </c>
      <c r="K2433" s="6" t="str">
        <f t="shared" si="37"/>
        <v>Dapsone</v>
      </c>
    </row>
    <row r="2434" spans="1:11" ht="12.75" customHeight="1" x14ac:dyDescent="0.15">
      <c r="A2434" s="6">
        <v>5</v>
      </c>
      <c r="B2434" s="7" t="s">
        <v>7372</v>
      </c>
      <c r="C2434" s="7" t="s">
        <v>7360</v>
      </c>
      <c r="D2434" s="7" t="s">
        <v>7373</v>
      </c>
      <c r="E2434" s="6" t="s">
        <v>19540</v>
      </c>
      <c r="K2434" s="6" t="str">
        <f t="shared" si="37"/>
        <v>Clascotérone</v>
      </c>
    </row>
    <row r="2435" spans="1:11" ht="25.5" customHeight="1" x14ac:dyDescent="0.15">
      <c r="A2435" s="6">
        <v>5</v>
      </c>
      <c r="B2435" s="7" t="s">
        <v>7374</v>
      </c>
      <c r="C2435" s="7" t="s">
        <v>7360</v>
      </c>
      <c r="D2435" s="7" t="s">
        <v>4716</v>
      </c>
      <c r="E2435" s="6" t="s">
        <v>19541</v>
      </c>
      <c r="K2435" s="6" t="str">
        <f t="shared" ref="K2435:K2498" si="38">UPPER(LEFT(E2435,1))&amp;RIGHT(E2435,LEN(E2435)-1)</f>
        <v>Associations diverses (autres préparations anti-acnéiques à usage topique)</v>
      </c>
    </row>
    <row r="2436" spans="1:11" ht="12.75" customHeight="1" x14ac:dyDescent="0.15">
      <c r="A2436" s="6">
        <v>3</v>
      </c>
      <c r="B2436" s="7" t="s">
        <v>7375</v>
      </c>
      <c r="C2436" s="7" t="s">
        <v>7297</v>
      </c>
      <c r="D2436" s="7" t="s">
        <v>7376</v>
      </c>
      <c r="E2436" s="6" t="s">
        <v>19542</v>
      </c>
      <c r="K2436" s="6" t="str">
        <f t="shared" si="38"/>
        <v>Préparations anti-acnéiques à usage systémique</v>
      </c>
    </row>
    <row r="2437" spans="1:11" ht="12.75" customHeight="1" x14ac:dyDescent="0.15">
      <c r="A2437" s="6">
        <v>4</v>
      </c>
      <c r="B2437" s="7" t="s">
        <v>7377</v>
      </c>
      <c r="C2437" s="7" t="s">
        <v>7375</v>
      </c>
      <c r="D2437" s="7" t="s">
        <v>7378</v>
      </c>
      <c r="E2437" s="6" t="s">
        <v>19543</v>
      </c>
      <c r="K2437" s="6" t="str">
        <f t="shared" si="38"/>
        <v>Rétinoïdes pour le traitement de l'acné</v>
      </c>
    </row>
    <row r="2438" spans="1:11" ht="12.75" customHeight="1" x14ac:dyDescent="0.15">
      <c r="A2438" s="6">
        <v>5</v>
      </c>
      <c r="B2438" s="7" t="s">
        <v>7379</v>
      </c>
      <c r="C2438" s="7" t="s">
        <v>7377</v>
      </c>
      <c r="D2438" s="7" t="s">
        <v>7325</v>
      </c>
      <c r="E2438" s="6" t="s">
        <v>19517</v>
      </c>
      <c r="K2438" s="6" t="str">
        <f t="shared" si="38"/>
        <v>Isotrétinoïne</v>
      </c>
    </row>
    <row r="2439" spans="1:11" ht="12.75" customHeight="1" x14ac:dyDescent="0.15">
      <c r="A2439" s="6">
        <v>4</v>
      </c>
      <c r="B2439" s="7" t="s">
        <v>7380</v>
      </c>
      <c r="C2439" s="7" t="s">
        <v>7375</v>
      </c>
      <c r="D2439" s="7" t="s">
        <v>7381</v>
      </c>
      <c r="E2439" s="6" t="s">
        <v>19544</v>
      </c>
      <c r="K2439" s="6" t="str">
        <f t="shared" si="38"/>
        <v>Autres préparations anti-acnéiques à usage systémique</v>
      </c>
    </row>
    <row r="2440" spans="1:11" ht="12.75" customHeight="1" x14ac:dyDescent="0.15">
      <c r="A2440" s="6">
        <v>5</v>
      </c>
      <c r="B2440" s="7" t="s">
        <v>7382</v>
      </c>
      <c r="C2440" s="7" t="s">
        <v>7380</v>
      </c>
      <c r="D2440" s="7" t="s">
        <v>7383</v>
      </c>
      <c r="E2440" s="6" t="s">
        <v>19545</v>
      </c>
      <c r="K2440" s="6" t="str">
        <f t="shared" si="38"/>
        <v>Ichtasol</v>
      </c>
    </row>
    <row r="2441" spans="1:11" ht="12.75" customHeight="1" x14ac:dyDescent="0.15">
      <c r="A2441" s="6">
        <v>2</v>
      </c>
      <c r="B2441" s="7" t="s">
        <v>7384</v>
      </c>
      <c r="C2441" s="7" t="s">
        <v>6568</v>
      </c>
      <c r="D2441" s="7" t="s">
        <v>7385</v>
      </c>
      <c r="E2441" s="6" t="s">
        <v>19546</v>
      </c>
      <c r="K2441" s="6" t="str">
        <f t="shared" si="38"/>
        <v>Autres préparations dermatologiques</v>
      </c>
    </row>
    <row r="2442" spans="1:11" ht="12.75" customHeight="1" x14ac:dyDescent="0.15">
      <c r="A2442" s="6">
        <v>3</v>
      </c>
      <c r="B2442" s="7" t="s">
        <v>7386</v>
      </c>
      <c r="C2442" s="7" t="s">
        <v>7384</v>
      </c>
      <c r="D2442" s="7" t="s">
        <v>7385</v>
      </c>
      <c r="E2442" s="6" t="s">
        <v>19546</v>
      </c>
      <c r="K2442" s="6" t="str">
        <f t="shared" si="38"/>
        <v>Autres préparations dermatologiques</v>
      </c>
    </row>
    <row r="2443" spans="1:11" ht="12.75" customHeight="1" x14ac:dyDescent="0.15">
      <c r="A2443" s="6">
        <v>4</v>
      </c>
      <c r="B2443" s="7" t="s">
        <v>7387</v>
      </c>
      <c r="C2443" s="7" t="s">
        <v>7386</v>
      </c>
      <c r="D2443" s="7" t="s">
        <v>7388</v>
      </c>
      <c r="E2443" s="6" t="s">
        <v>19547</v>
      </c>
      <c r="K2443" s="6" t="str">
        <f t="shared" si="38"/>
        <v>Antisudoraux</v>
      </c>
    </row>
    <row r="2444" spans="1:11" ht="12.75" customHeight="1" x14ac:dyDescent="0.15">
      <c r="A2444" s="6">
        <v>5</v>
      </c>
      <c r="B2444" s="7" t="s">
        <v>7389</v>
      </c>
      <c r="C2444" s="7" t="s">
        <v>7387</v>
      </c>
      <c r="D2444" s="7" t="s">
        <v>3018</v>
      </c>
      <c r="E2444" s="6" t="s">
        <v>17555</v>
      </c>
      <c r="K2444" s="6" t="str">
        <f t="shared" si="38"/>
        <v>Glycopyrronium</v>
      </c>
    </row>
    <row r="2445" spans="1:11" ht="12.75" customHeight="1" x14ac:dyDescent="0.15">
      <c r="A2445" s="6">
        <v>4</v>
      </c>
      <c r="B2445" s="7" t="s">
        <v>7390</v>
      </c>
      <c r="C2445" s="7" t="s">
        <v>7386</v>
      </c>
      <c r="D2445" s="7" t="s">
        <v>7391</v>
      </c>
      <c r="E2445" s="6" t="s">
        <v>19548</v>
      </c>
      <c r="K2445" s="6" t="str">
        <f t="shared" si="38"/>
        <v>Shampoings médicamenteux</v>
      </c>
    </row>
    <row r="2446" spans="1:11" ht="12.75" customHeight="1" x14ac:dyDescent="0.15">
      <c r="A2446" s="6">
        <v>5</v>
      </c>
      <c r="B2446" s="7" t="s">
        <v>7392</v>
      </c>
      <c r="C2446" s="7" t="s">
        <v>7390</v>
      </c>
      <c r="D2446" s="7" t="s">
        <v>7210</v>
      </c>
      <c r="E2446" s="6" t="s">
        <v>19467</v>
      </c>
      <c r="K2446" s="6" t="str">
        <f t="shared" si="38"/>
        <v>Cétrimide</v>
      </c>
    </row>
    <row r="2447" spans="1:11" ht="12.75" customHeight="1" x14ac:dyDescent="0.15">
      <c r="A2447" s="6">
        <v>5</v>
      </c>
      <c r="B2447" s="7" t="s">
        <v>7393</v>
      </c>
      <c r="C2447" s="7" t="s">
        <v>7390</v>
      </c>
      <c r="D2447" s="7" t="s">
        <v>7394</v>
      </c>
      <c r="E2447" s="6" t="s">
        <v>19549</v>
      </c>
      <c r="K2447" s="6" t="str">
        <f t="shared" si="38"/>
        <v>Composés à base de cadmium</v>
      </c>
    </row>
    <row r="2448" spans="1:11" ht="12.75" customHeight="1" x14ac:dyDescent="0.15">
      <c r="A2448" s="6">
        <v>5</v>
      </c>
      <c r="B2448" s="7" t="s">
        <v>7395</v>
      </c>
      <c r="C2448" s="7" t="s">
        <v>7390</v>
      </c>
      <c r="D2448" s="7" t="s">
        <v>7396</v>
      </c>
      <c r="E2448" s="6" t="s">
        <v>19550</v>
      </c>
      <c r="K2448" s="6" t="str">
        <f t="shared" si="38"/>
        <v>Composés à base de sélénium</v>
      </c>
    </row>
    <row r="2449" spans="1:11" ht="12.75" customHeight="1" x14ac:dyDescent="0.15">
      <c r="A2449" s="6">
        <v>5</v>
      </c>
      <c r="B2449" s="7" t="s">
        <v>7397</v>
      </c>
      <c r="C2449" s="7" t="s">
        <v>7390</v>
      </c>
      <c r="D2449" s="7" t="s">
        <v>7188</v>
      </c>
      <c r="E2449" s="6" t="s">
        <v>15882</v>
      </c>
      <c r="K2449" s="6" t="str">
        <f t="shared" si="38"/>
        <v>Povidone iodée</v>
      </c>
    </row>
    <row r="2450" spans="1:11" ht="12.75" customHeight="1" x14ac:dyDescent="0.15">
      <c r="A2450" s="6">
        <v>5</v>
      </c>
      <c r="B2450" s="7" t="s">
        <v>7398</v>
      </c>
      <c r="C2450" s="7" t="s">
        <v>7390</v>
      </c>
      <c r="D2450" s="7" t="s">
        <v>7399</v>
      </c>
      <c r="E2450" s="6" t="s">
        <v>19551</v>
      </c>
      <c r="K2450" s="6" t="str">
        <f t="shared" si="38"/>
        <v>Composés à base de soufre</v>
      </c>
    </row>
    <row r="2451" spans="1:11" ht="12.75" customHeight="1" x14ac:dyDescent="0.15">
      <c r="A2451" s="6">
        <v>5</v>
      </c>
      <c r="B2451" s="7" t="s">
        <v>7400</v>
      </c>
      <c r="C2451" s="7" t="s">
        <v>7390</v>
      </c>
      <c r="D2451" s="7" t="s">
        <v>7401</v>
      </c>
      <c r="E2451" s="6" t="s">
        <v>19552</v>
      </c>
      <c r="K2451" s="6" t="str">
        <f t="shared" si="38"/>
        <v>Xénysalate</v>
      </c>
    </row>
    <row r="2452" spans="1:11" ht="12.75" customHeight="1" x14ac:dyDescent="0.15">
      <c r="A2452" s="6">
        <v>5</v>
      </c>
      <c r="B2452" s="7" t="s">
        <v>7402</v>
      </c>
      <c r="C2452" s="7" t="s">
        <v>7390</v>
      </c>
      <c r="D2452" s="7" t="s">
        <v>7403</v>
      </c>
      <c r="E2452" s="6" t="s">
        <v>19553</v>
      </c>
      <c r="K2452" s="6" t="str">
        <f t="shared" si="38"/>
        <v>Autres (shampoings médicamenteux)</v>
      </c>
    </row>
    <row r="2453" spans="1:11" ht="12.75" customHeight="1" x14ac:dyDescent="0.15">
      <c r="A2453" s="6">
        <v>4</v>
      </c>
      <c r="B2453" s="7" t="s">
        <v>7404</v>
      </c>
      <c r="C2453" s="7" t="s">
        <v>7386</v>
      </c>
      <c r="D2453" s="7" t="s">
        <v>7405</v>
      </c>
      <c r="E2453" s="6" t="s">
        <v>19554</v>
      </c>
      <c r="K2453" s="6" t="str">
        <f t="shared" si="38"/>
        <v>Androgènes à usage topique</v>
      </c>
    </row>
    <row r="2454" spans="1:11" ht="12.75" customHeight="1" x14ac:dyDescent="0.15">
      <c r="A2454" s="6">
        <v>5</v>
      </c>
      <c r="B2454" s="7" t="s">
        <v>7406</v>
      </c>
      <c r="C2454" s="7" t="s">
        <v>7404</v>
      </c>
      <c r="D2454" s="7" t="s">
        <v>4217</v>
      </c>
      <c r="E2454" s="6" t="s">
        <v>19555</v>
      </c>
      <c r="K2454" s="6" t="str">
        <f t="shared" si="38"/>
        <v>Métandiènone</v>
      </c>
    </row>
    <row r="2455" spans="1:11" ht="12.75" customHeight="1" x14ac:dyDescent="0.15">
      <c r="A2455" s="6">
        <v>4</v>
      </c>
      <c r="B2455" s="7" t="s">
        <v>7407</v>
      </c>
      <c r="C2455" s="7" t="s">
        <v>7386</v>
      </c>
      <c r="D2455" s="7" t="s">
        <v>7408</v>
      </c>
      <c r="E2455" s="6" t="s">
        <v>19556</v>
      </c>
      <c r="K2455" s="6" t="str">
        <f t="shared" si="38"/>
        <v>Verrucides et coricides</v>
      </c>
    </row>
    <row r="2456" spans="1:11" ht="12.75" customHeight="1" x14ac:dyDescent="0.15">
      <c r="A2456" s="6">
        <v>4</v>
      </c>
      <c r="B2456" s="7" t="s">
        <v>7409</v>
      </c>
      <c r="C2456" s="7" t="s">
        <v>7386</v>
      </c>
      <c r="D2456" s="7" t="s">
        <v>7410</v>
      </c>
      <c r="E2456" s="6" t="s">
        <v>19557</v>
      </c>
      <c r="K2456" s="6" t="str">
        <f t="shared" si="38"/>
        <v>Agents de la dermatite sauf corticoïdes</v>
      </c>
    </row>
    <row r="2457" spans="1:11" ht="12.75" customHeight="1" x14ac:dyDescent="0.15">
      <c r="A2457" s="6">
        <v>5</v>
      </c>
      <c r="B2457" s="7" t="s">
        <v>7411</v>
      </c>
      <c r="C2457" s="7" t="s">
        <v>7409</v>
      </c>
      <c r="D2457" s="7" t="s">
        <v>2091</v>
      </c>
      <c r="E2457" s="6" t="s">
        <v>2195</v>
      </c>
      <c r="K2457" s="6" t="str">
        <f t="shared" si="38"/>
        <v>Tacrolimus</v>
      </c>
    </row>
    <row r="2458" spans="1:11" ht="12.75" customHeight="1" x14ac:dyDescent="0.15">
      <c r="A2458" s="6">
        <v>5</v>
      </c>
      <c r="B2458" s="7" t="s">
        <v>7412</v>
      </c>
      <c r="C2458" s="7" t="s">
        <v>7409</v>
      </c>
      <c r="D2458" s="7" t="s">
        <v>7413</v>
      </c>
      <c r="E2458" s="6" t="s">
        <v>19558</v>
      </c>
      <c r="K2458" s="6" t="str">
        <f t="shared" si="38"/>
        <v>Pimécrolimus</v>
      </c>
    </row>
    <row r="2459" spans="1:11" ht="12.75" customHeight="1" x14ac:dyDescent="0.15">
      <c r="A2459" s="6">
        <v>5</v>
      </c>
      <c r="B2459" s="7" t="s">
        <v>7414</v>
      </c>
      <c r="C2459" s="7" t="s">
        <v>7409</v>
      </c>
      <c r="D2459" s="7" t="s">
        <v>3605</v>
      </c>
      <c r="E2459" s="6" t="s">
        <v>17824</v>
      </c>
      <c r="K2459" s="6" t="str">
        <f t="shared" si="38"/>
        <v>Acide cromoglicique</v>
      </c>
    </row>
    <row r="2460" spans="1:11" ht="12.75" customHeight="1" x14ac:dyDescent="0.15">
      <c r="A2460" s="6">
        <v>5</v>
      </c>
      <c r="B2460" s="7" t="s">
        <v>7415</v>
      </c>
      <c r="C2460" s="7" t="s">
        <v>7409</v>
      </c>
      <c r="D2460" s="7" t="s">
        <v>7416</v>
      </c>
      <c r="E2460" s="6" t="s">
        <v>15915</v>
      </c>
      <c r="K2460" s="6" t="str">
        <f t="shared" si="38"/>
        <v>Alitrétinoïne</v>
      </c>
    </row>
    <row r="2461" spans="1:11" ht="12.75" customHeight="1" x14ac:dyDescent="0.15">
      <c r="A2461" s="6">
        <v>5</v>
      </c>
      <c r="B2461" s="7" t="s">
        <v>7417</v>
      </c>
      <c r="C2461" s="7" t="s">
        <v>7409</v>
      </c>
      <c r="D2461" s="7" t="s">
        <v>7418</v>
      </c>
      <c r="E2461" s="6" t="s">
        <v>19559</v>
      </c>
      <c r="K2461" s="6" t="str">
        <f t="shared" si="38"/>
        <v>Dupilumab</v>
      </c>
    </row>
    <row r="2462" spans="1:11" ht="12.75" customHeight="1" x14ac:dyDescent="0.15">
      <c r="A2462" s="6">
        <v>5</v>
      </c>
      <c r="B2462" s="7" t="s">
        <v>7419</v>
      </c>
      <c r="C2462" s="7" t="s">
        <v>7409</v>
      </c>
      <c r="D2462" s="7" t="s">
        <v>7420</v>
      </c>
      <c r="E2462" s="6" t="s">
        <v>19560</v>
      </c>
      <c r="K2462" s="6" t="str">
        <f t="shared" si="38"/>
        <v>Crisaborole</v>
      </c>
    </row>
    <row r="2463" spans="1:11" ht="12.75" customHeight="1" x14ac:dyDescent="0.15">
      <c r="A2463" s="6">
        <v>5</v>
      </c>
      <c r="B2463" s="7" t="s">
        <v>7421</v>
      </c>
      <c r="C2463" s="7" t="s">
        <v>7409</v>
      </c>
      <c r="D2463" s="7" t="s">
        <v>7422</v>
      </c>
      <c r="E2463" s="6" t="s">
        <v>19561</v>
      </c>
      <c r="K2463" s="6" t="str">
        <f t="shared" si="38"/>
        <v>Tralokinumab</v>
      </c>
    </row>
    <row r="2464" spans="1:11" ht="12.75" customHeight="1" x14ac:dyDescent="0.15">
      <c r="A2464" s="6">
        <v>5</v>
      </c>
      <c r="B2464" s="7" t="s">
        <v>7423</v>
      </c>
      <c r="C2464" s="7" t="s">
        <v>7409</v>
      </c>
      <c r="D2464" s="7" t="s">
        <v>7424</v>
      </c>
      <c r="E2464" s="6" t="s">
        <v>19562</v>
      </c>
      <c r="K2464" s="6" t="str">
        <f t="shared" si="38"/>
        <v>Abrocitinib</v>
      </c>
    </row>
    <row r="2465" spans="1:11" ht="12.75" customHeight="1" x14ac:dyDescent="0.15">
      <c r="A2465" s="6">
        <v>5</v>
      </c>
      <c r="B2465" s="7" t="s">
        <v>7425</v>
      </c>
      <c r="C2465" s="7" t="s">
        <v>7409</v>
      </c>
      <c r="D2465" s="12" t="s">
        <v>7426</v>
      </c>
      <c r="E2465" s="12" t="s">
        <v>19563</v>
      </c>
      <c r="F2465" s="6" t="s">
        <v>2758</v>
      </c>
      <c r="G2465" s="9">
        <v>44953</v>
      </c>
      <c r="K2465" s="6" t="str">
        <f t="shared" si="38"/>
        <v>Ruxolitinib</v>
      </c>
    </row>
    <row r="2466" spans="1:11" ht="12.75" customHeight="1" x14ac:dyDescent="0.2">
      <c r="A2466" s="6">
        <v>5</v>
      </c>
      <c r="B2466" s="7" t="s">
        <v>7427</v>
      </c>
      <c r="C2466" s="7" t="s">
        <v>7409</v>
      </c>
      <c r="D2466" t="s">
        <v>7428</v>
      </c>
      <c r="E2466" t="s">
        <v>19564</v>
      </c>
      <c r="F2466" s="6" t="s">
        <v>2763</v>
      </c>
      <c r="G2466" s="9">
        <v>45314</v>
      </c>
      <c r="K2466" s="6" t="str">
        <f t="shared" si="38"/>
        <v>Lébrikizumab</v>
      </c>
    </row>
    <row r="2467" spans="1:11" ht="12.75" customHeight="1" x14ac:dyDescent="0.2">
      <c r="A2467" s="6">
        <v>5</v>
      </c>
      <c r="B2467" s="7" t="s">
        <v>7429</v>
      </c>
      <c r="C2467" s="7" t="s">
        <v>7409</v>
      </c>
      <c r="D2467" t="s">
        <v>7430</v>
      </c>
      <c r="E2467" t="s">
        <v>19565</v>
      </c>
      <c r="F2467" s="6" t="s">
        <v>2763</v>
      </c>
      <c r="G2467" s="9">
        <v>45314</v>
      </c>
      <c r="K2467" s="6" t="str">
        <f t="shared" si="38"/>
        <v>Delgocitinib</v>
      </c>
    </row>
    <row r="2468" spans="1:11" ht="12.75" customHeight="1" x14ac:dyDescent="0.2">
      <c r="A2468" s="6">
        <v>5</v>
      </c>
      <c r="B2468" s="7" t="s">
        <v>7431</v>
      </c>
      <c r="C2468" s="7" t="s">
        <v>7409</v>
      </c>
      <c r="D2468" t="s">
        <v>7432</v>
      </c>
      <c r="E2468" t="s">
        <v>19566</v>
      </c>
      <c r="F2468" s="6" t="s">
        <v>2763</v>
      </c>
      <c r="G2468" s="9">
        <v>45314</v>
      </c>
      <c r="K2468" s="6" t="str">
        <f t="shared" si="38"/>
        <v>Némolizumab</v>
      </c>
    </row>
    <row r="2469" spans="1:11" ht="12.75" customHeight="1" x14ac:dyDescent="0.15">
      <c r="A2469" s="6">
        <v>4</v>
      </c>
      <c r="B2469" s="7" t="s">
        <v>7433</v>
      </c>
      <c r="C2469" s="7" t="s">
        <v>7386</v>
      </c>
      <c r="D2469" s="7" t="s">
        <v>7434</v>
      </c>
      <c r="E2469" s="6" t="s">
        <v>19567</v>
      </c>
      <c r="K2469" s="6" t="str">
        <f t="shared" si="38"/>
        <v>Autres médicaments dermatologiques</v>
      </c>
    </row>
    <row r="2470" spans="1:11" ht="12.75" customHeight="1" x14ac:dyDescent="0.15">
      <c r="A2470" s="6">
        <v>5</v>
      </c>
      <c r="B2470" s="7" t="s">
        <v>7435</v>
      </c>
      <c r="C2470" s="7" t="s">
        <v>7433</v>
      </c>
      <c r="D2470" s="7" t="s">
        <v>5407</v>
      </c>
      <c r="E2470" s="6" t="s">
        <v>2249</v>
      </c>
      <c r="K2470" s="6" t="str">
        <f t="shared" si="38"/>
        <v>Minoxidil</v>
      </c>
    </row>
    <row r="2471" spans="1:11" ht="12.75" customHeight="1" x14ac:dyDescent="0.15">
      <c r="A2471" s="6">
        <v>5</v>
      </c>
      <c r="B2471" s="7" t="s">
        <v>7436</v>
      </c>
      <c r="C2471" s="7" t="s">
        <v>7433</v>
      </c>
      <c r="D2471" s="7" t="s">
        <v>7437</v>
      </c>
      <c r="E2471" s="6" t="s">
        <v>19568</v>
      </c>
      <c r="K2471" s="6" t="str">
        <f t="shared" si="38"/>
        <v>Acide gamolénique</v>
      </c>
    </row>
    <row r="2472" spans="1:11" ht="12.75" customHeight="1" x14ac:dyDescent="0.15">
      <c r="A2472" s="6">
        <v>5</v>
      </c>
      <c r="B2472" s="7" t="s">
        <v>7438</v>
      </c>
      <c r="C2472" s="7" t="s">
        <v>7433</v>
      </c>
      <c r="D2472" s="7" t="s">
        <v>4111</v>
      </c>
      <c r="E2472" s="6" t="s">
        <v>18051</v>
      </c>
      <c r="K2472" s="6" t="str">
        <f t="shared" si="38"/>
        <v>Gluconate de calcium</v>
      </c>
    </row>
    <row r="2473" spans="1:11" ht="12.75" customHeight="1" x14ac:dyDescent="0.15">
      <c r="A2473" s="6">
        <v>5</v>
      </c>
      <c r="B2473" s="7" t="s">
        <v>7439</v>
      </c>
      <c r="C2473" s="7" t="s">
        <v>7433</v>
      </c>
      <c r="D2473" s="7" t="s">
        <v>7440</v>
      </c>
      <c r="E2473" s="6" t="s">
        <v>19569</v>
      </c>
      <c r="K2473" s="6" t="str">
        <f t="shared" si="38"/>
        <v>Succinate de lithium</v>
      </c>
    </row>
    <row r="2474" spans="1:11" ht="12.75" customHeight="1" x14ac:dyDescent="0.15">
      <c r="A2474" s="6">
        <v>5</v>
      </c>
      <c r="B2474" s="7" t="s">
        <v>7441</v>
      </c>
      <c r="C2474" s="7" t="s">
        <v>7433</v>
      </c>
      <c r="D2474" s="7" t="s">
        <v>3409</v>
      </c>
      <c r="E2474" s="6" t="s">
        <v>17737</v>
      </c>
      <c r="K2474" s="6" t="str">
        <f t="shared" si="38"/>
        <v>Sulfate de magnésium</v>
      </c>
    </row>
    <row r="2475" spans="1:11" ht="12.75" customHeight="1" x14ac:dyDescent="0.15">
      <c r="A2475" s="6">
        <v>5</v>
      </c>
      <c r="B2475" s="7" t="s">
        <v>7442</v>
      </c>
      <c r="C2475" s="7" t="s">
        <v>7433</v>
      </c>
      <c r="D2475" s="7" t="s">
        <v>7443</v>
      </c>
      <c r="E2475" s="6" t="s">
        <v>19570</v>
      </c>
      <c r="K2475" s="6" t="str">
        <f t="shared" si="38"/>
        <v>Méquinol</v>
      </c>
    </row>
    <row r="2476" spans="1:11" ht="12.75" customHeight="1" x14ac:dyDescent="0.15">
      <c r="A2476" s="6">
        <v>5</v>
      </c>
      <c r="B2476" s="7" t="s">
        <v>7444</v>
      </c>
      <c r="C2476" s="7" t="s">
        <v>7433</v>
      </c>
      <c r="D2476" s="7" t="s">
        <v>7445</v>
      </c>
      <c r="E2476" s="6" t="s">
        <v>19571</v>
      </c>
      <c r="K2476" s="6" t="str">
        <f t="shared" si="38"/>
        <v>Tiratricol</v>
      </c>
    </row>
    <row r="2477" spans="1:11" ht="12.75" customHeight="1" x14ac:dyDescent="0.15">
      <c r="A2477" s="6">
        <v>5</v>
      </c>
      <c r="B2477" s="7" t="s">
        <v>7446</v>
      </c>
      <c r="C2477" s="7" t="s">
        <v>7433</v>
      </c>
      <c r="D2477" s="7" t="s">
        <v>7447</v>
      </c>
      <c r="E2477" s="6" t="s">
        <v>19572</v>
      </c>
      <c r="K2477" s="6" t="str">
        <f t="shared" si="38"/>
        <v>Oxacéprol</v>
      </c>
    </row>
    <row r="2478" spans="1:11" ht="12.75" customHeight="1" x14ac:dyDescent="0.15">
      <c r="A2478" s="6">
        <v>5</v>
      </c>
      <c r="B2478" s="7" t="s">
        <v>7448</v>
      </c>
      <c r="C2478" s="7" t="s">
        <v>7433</v>
      </c>
      <c r="D2478" s="7" t="s">
        <v>7449</v>
      </c>
      <c r="E2478" s="6" t="s">
        <v>19573</v>
      </c>
      <c r="K2478" s="6" t="str">
        <f t="shared" si="38"/>
        <v>Finastéride</v>
      </c>
    </row>
    <row r="2479" spans="1:11" ht="12.75" customHeight="1" x14ac:dyDescent="0.15">
      <c r="A2479" s="6">
        <v>5</v>
      </c>
      <c r="B2479" s="7" t="s">
        <v>7450</v>
      </c>
      <c r="C2479" s="7" t="s">
        <v>7433</v>
      </c>
      <c r="D2479" s="7" t="s">
        <v>7451</v>
      </c>
      <c r="E2479" s="6" t="s">
        <v>19574</v>
      </c>
      <c r="K2479" s="6" t="str">
        <f t="shared" si="38"/>
        <v>Hydroquinone</v>
      </c>
    </row>
    <row r="2480" spans="1:11" ht="12.75" customHeight="1" x14ac:dyDescent="0.15">
      <c r="A2480" s="6">
        <v>5</v>
      </c>
      <c r="B2480" s="7" t="s">
        <v>7452</v>
      </c>
      <c r="C2480" s="7" t="s">
        <v>7433</v>
      </c>
      <c r="D2480" s="7" t="s">
        <v>7453</v>
      </c>
      <c r="E2480" s="6" t="s">
        <v>19575</v>
      </c>
      <c r="K2480" s="6" t="str">
        <f t="shared" si="38"/>
        <v>Pyrithione de zinc</v>
      </c>
    </row>
    <row r="2481" spans="1:11" ht="12.75" customHeight="1" x14ac:dyDescent="0.15">
      <c r="A2481" s="6">
        <v>5</v>
      </c>
      <c r="B2481" s="7" t="s">
        <v>7454</v>
      </c>
      <c r="C2481" s="7" t="s">
        <v>7433</v>
      </c>
      <c r="D2481" s="7" t="s">
        <v>7455</v>
      </c>
      <c r="E2481" s="6" t="s">
        <v>19576</v>
      </c>
      <c r="K2481" s="6" t="str">
        <f t="shared" si="38"/>
        <v>Monobenzone</v>
      </c>
    </row>
    <row r="2482" spans="1:11" ht="12.75" customHeight="1" x14ac:dyDescent="0.15">
      <c r="A2482" s="6">
        <v>5</v>
      </c>
      <c r="B2482" s="7" t="s">
        <v>7456</v>
      </c>
      <c r="C2482" s="7" t="s">
        <v>7433</v>
      </c>
      <c r="D2482" s="7" t="s">
        <v>7457</v>
      </c>
      <c r="E2482" s="6" t="s">
        <v>19577</v>
      </c>
      <c r="K2482" s="6" t="str">
        <f t="shared" si="38"/>
        <v>Éflornithine</v>
      </c>
    </row>
    <row r="2483" spans="1:11" ht="12.75" customHeight="1" x14ac:dyDescent="0.15">
      <c r="A2483" s="6">
        <v>5</v>
      </c>
      <c r="B2483" s="7" t="s">
        <v>7458</v>
      </c>
      <c r="C2483" s="7" t="s">
        <v>7433</v>
      </c>
      <c r="D2483" s="7" t="s">
        <v>7459</v>
      </c>
      <c r="E2483" s="6" t="s">
        <v>19578</v>
      </c>
      <c r="K2483" s="6" t="str">
        <f t="shared" si="38"/>
        <v>Diclofénac</v>
      </c>
    </row>
    <row r="2484" spans="1:11" ht="12.75" customHeight="1" x14ac:dyDescent="0.15">
      <c r="A2484" s="6">
        <v>5</v>
      </c>
      <c r="B2484" s="7" t="s">
        <v>7460</v>
      </c>
      <c r="C2484" s="7" t="s">
        <v>7433</v>
      </c>
      <c r="D2484" s="7" t="s">
        <v>7461</v>
      </c>
      <c r="E2484" s="6" t="s">
        <v>19579</v>
      </c>
      <c r="K2484" s="6" t="str">
        <f t="shared" si="38"/>
        <v>Brimonidine</v>
      </c>
    </row>
    <row r="2485" spans="1:11" ht="12.75" customHeight="1" x14ac:dyDescent="0.15">
      <c r="A2485" s="6">
        <v>5</v>
      </c>
      <c r="B2485" s="7" t="s">
        <v>7462</v>
      </c>
      <c r="C2485" s="7" t="s">
        <v>7433</v>
      </c>
      <c r="D2485" s="7" t="s">
        <v>7463</v>
      </c>
      <c r="E2485" s="6" t="s">
        <v>19580</v>
      </c>
      <c r="K2485" s="6" t="str">
        <f t="shared" si="38"/>
        <v>Ivermectine</v>
      </c>
    </row>
    <row r="2486" spans="1:11" ht="12.75" customHeight="1" x14ac:dyDescent="0.15">
      <c r="A2486" s="6">
        <v>5</v>
      </c>
      <c r="B2486" s="7" t="s">
        <v>7464</v>
      </c>
      <c r="C2486" s="7" t="s">
        <v>7433</v>
      </c>
      <c r="D2486" s="7" t="s">
        <v>7465</v>
      </c>
      <c r="E2486" s="6" t="s">
        <v>19581</v>
      </c>
      <c r="K2486" s="6" t="str">
        <f t="shared" si="38"/>
        <v>Aminobenzoate de potassium</v>
      </c>
    </row>
    <row r="2487" spans="1:11" ht="12.75" customHeight="1" x14ac:dyDescent="0.15">
      <c r="A2487" s="6">
        <v>5</v>
      </c>
      <c r="B2487" s="7" t="s">
        <v>7466</v>
      </c>
      <c r="C2487" s="7" t="s">
        <v>7433</v>
      </c>
      <c r="D2487" s="7" t="s">
        <v>7467</v>
      </c>
      <c r="E2487" s="6" t="s">
        <v>19582</v>
      </c>
      <c r="K2487" s="6" t="str">
        <f t="shared" si="38"/>
        <v>Acide déoxycholique</v>
      </c>
    </row>
    <row r="2488" spans="1:11" ht="12.75" customHeight="1" x14ac:dyDescent="0.15">
      <c r="A2488" s="6">
        <v>5</v>
      </c>
      <c r="B2488" s="7" t="s">
        <v>7468</v>
      </c>
      <c r="C2488" s="7" t="s">
        <v>7433</v>
      </c>
      <c r="D2488" s="7" t="s">
        <v>2715</v>
      </c>
      <c r="E2488" s="6" t="s">
        <v>17411</v>
      </c>
      <c r="K2488" s="6" t="str">
        <f t="shared" si="38"/>
        <v>Peroxyde d'hydrogène</v>
      </c>
    </row>
    <row r="2489" spans="1:11" ht="12.75" customHeight="1" x14ac:dyDescent="0.15">
      <c r="A2489" s="6">
        <v>5</v>
      </c>
      <c r="B2489" s="7" t="s">
        <v>7469</v>
      </c>
      <c r="C2489" s="7" t="s">
        <v>7433</v>
      </c>
      <c r="D2489" s="7" t="s">
        <v>7470</v>
      </c>
      <c r="E2489" s="6" t="s">
        <v>19583</v>
      </c>
      <c r="K2489" s="6" t="str">
        <f t="shared" si="38"/>
        <v>Caféine</v>
      </c>
    </row>
    <row r="2490" spans="1:11" ht="12.75" customHeight="1" x14ac:dyDescent="0.15">
      <c r="A2490" s="6">
        <v>5</v>
      </c>
      <c r="B2490" s="7" t="s">
        <v>7471</v>
      </c>
      <c r="C2490" s="7" t="s">
        <v>7433</v>
      </c>
      <c r="D2490" s="7" t="s">
        <v>7472</v>
      </c>
      <c r="E2490" s="6" t="s">
        <v>19584</v>
      </c>
      <c r="K2490" s="6" t="str">
        <f t="shared" si="38"/>
        <v>Oxymétazoline</v>
      </c>
    </row>
    <row r="2491" spans="1:11" ht="12.75" customHeight="1" x14ac:dyDescent="0.15">
      <c r="A2491" s="6">
        <v>5</v>
      </c>
      <c r="B2491" s="7" t="s">
        <v>7473</v>
      </c>
      <c r="C2491" s="7" t="s">
        <v>7433</v>
      </c>
      <c r="D2491" s="7" t="s">
        <v>7474</v>
      </c>
      <c r="E2491" s="6" t="s">
        <v>19585</v>
      </c>
      <c r="K2491" s="6" t="str">
        <f t="shared" si="38"/>
        <v>Acide gamolénique en association</v>
      </c>
    </row>
    <row r="2492" spans="1:11" ht="12.75" customHeight="1" x14ac:dyDescent="0.15">
      <c r="A2492" s="6">
        <v>5</v>
      </c>
      <c r="B2492" s="7" t="s">
        <v>7475</v>
      </c>
      <c r="C2492" s="7" t="s">
        <v>7433</v>
      </c>
      <c r="D2492" s="7" t="s">
        <v>7476</v>
      </c>
      <c r="E2492" s="6" t="s">
        <v>19586</v>
      </c>
      <c r="K2492" s="6" t="str">
        <f t="shared" si="38"/>
        <v>Collagène en association</v>
      </c>
    </row>
    <row r="2493" spans="1:11" ht="12.75" customHeight="1" x14ac:dyDescent="0.15">
      <c r="A2493" s="6">
        <v>1</v>
      </c>
      <c r="B2493" s="7" t="s">
        <v>7477</v>
      </c>
      <c r="C2493" s="7" t="s">
        <v>2693</v>
      </c>
      <c r="D2493" s="7" t="s">
        <v>7478</v>
      </c>
      <c r="E2493" s="6" t="s">
        <v>19587</v>
      </c>
      <c r="K2493" s="6" t="str">
        <f t="shared" si="38"/>
        <v>Système génito-urinaire et hormones sexuelles</v>
      </c>
    </row>
    <row r="2494" spans="1:11" ht="12.75" customHeight="1" x14ac:dyDescent="0.15">
      <c r="A2494" s="6">
        <v>2</v>
      </c>
      <c r="B2494" s="7" t="s">
        <v>7479</v>
      </c>
      <c r="C2494" s="7" t="s">
        <v>7477</v>
      </c>
      <c r="D2494" s="7" t="s">
        <v>7480</v>
      </c>
      <c r="E2494" s="6" t="s">
        <v>19588</v>
      </c>
      <c r="K2494" s="6" t="str">
        <f t="shared" si="38"/>
        <v>Anti-infectieux et antiseptiques à usage gynécologique</v>
      </c>
    </row>
    <row r="2495" spans="1:11" ht="25.5" customHeight="1" x14ac:dyDescent="0.15">
      <c r="A2495" s="6">
        <v>3</v>
      </c>
      <c r="B2495" s="7" t="s">
        <v>7481</v>
      </c>
      <c r="C2495" s="7" t="s">
        <v>7479</v>
      </c>
      <c r="D2495" s="7" t="s">
        <v>7482</v>
      </c>
      <c r="E2495" s="6" t="s">
        <v>19589</v>
      </c>
      <c r="K2495" s="6" t="str">
        <f t="shared" si="38"/>
        <v>Anti-infectieux et antiseptiques sauf associations aux corticoïdes</v>
      </c>
    </row>
    <row r="2496" spans="1:11" ht="12.75" customHeight="1" x14ac:dyDescent="0.15">
      <c r="A2496" s="6">
        <v>4</v>
      </c>
      <c r="B2496" s="7" t="s">
        <v>7483</v>
      </c>
      <c r="C2496" s="7" t="s">
        <v>7481</v>
      </c>
      <c r="D2496" s="7" t="s">
        <v>3488</v>
      </c>
      <c r="E2496" s="6" t="s">
        <v>17775</v>
      </c>
      <c r="K2496" s="6" t="str">
        <f t="shared" si="38"/>
        <v>Antibiotiques</v>
      </c>
    </row>
    <row r="2497" spans="1:11" ht="12.75" customHeight="1" x14ac:dyDescent="0.15">
      <c r="A2497" s="6">
        <v>5</v>
      </c>
      <c r="B2497" s="7" t="s">
        <v>7484</v>
      </c>
      <c r="C2497" s="7" t="s">
        <v>7483</v>
      </c>
      <c r="D2497" s="7" t="s">
        <v>3491</v>
      </c>
      <c r="E2497" s="6" t="s">
        <v>2418</v>
      </c>
      <c r="K2497" s="6" t="str">
        <f t="shared" si="38"/>
        <v>Nystatine</v>
      </c>
    </row>
    <row r="2498" spans="1:11" ht="12.75" customHeight="1" x14ac:dyDescent="0.15">
      <c r="A2498" s="6">
        <v>5</v>
      </c>
      <c r="B2498" s="7" t="s">
        <v>7485</v>
      </c>
      <c r="C2498" s="7" t="s">
        <v>7483</v>
      </c>
      <c r="D2498" s="7" t="s">
        <v>2731</v>
      </c>
      <c r="E2498" s="6" t="s">
        <v>17418</v>
      </c>
      <c r="K2498" s="6" t="str">
        <f t="shared" si="38"/>
        <v>Natamycine</v>
      </c>
    </row>
    <row r="2499" spans="1:11" ht="12.75" customHeight="1" x14ac:dyDescent="0.15">
      <c r="A2499" s="6">
        <v>5</v>
      </c>
      <c r="B2499" s="7" t="s">
        <v>7486</v>
      </c>
      <c r="C2499" s="7" t="s">
        <v>7483</v>
      </c>
      <c r="D2499" s="7" t="s">
        <v>2719</v>
      </c>
      <c r="E2499" s="6" t="s">
        <v>2070</v>
      </c>
      <c r="K2499" s="6" t="str">
        <f t="shared" ref="K2499:K2562" si="39">UPPER(LEFT(E2499,1))&amp;RIGHT(E2499,LEN(E2499)-1)</f>
        <v>Amphotéricine B</v>
      </c>
    </row>
    <row r="2500" spans="1:11" ht="12.75" customHeight="1" x14ac:dyDescent="0.15">
      <c r="A2500" s="6">
        <v>5</v>
      </c>
      <c r="B2500" s="7" t="s">
        <v>7487</v>
      </c>
      <c r="C2500" s="7" t="s">
        <v>7483</v>
      </c>
      <c r="D2500" s="7" t="s">
        <v>7488</v>
      </c>
      <c r="E2500" s="6" t="s">
        <v>19590</v>
      </c>
      <c r="K2500" s="6" t="str">
        <f t="shared" si="39"/>
        <v>Candicidine</v>
      </c>
    </row>
    <row r="2501" spans="1:11" ht="12.75" customHeight="1" x14ac:dyDescent="0.15">
      <c r="A2501" s="6">
        <v>5</v>
      </c>
      <c r="B2501" s="7" t="s">
        <v>7489</v>
      </c>
      <c r="C2501" s="7" t="s">
        <v>7483</v>
      </c>
      <c r="D2501" s="7" t="s">
        <v>6895</v>
      </c>
      <c r="E2501" s="6" t="s">
        <v>19324</v>
      </c>
      <c r="K2501" s="6" t="str">
        <f t="shared" si="39"/>
        <v>Chloramphénicol</v>
      </c>
    </row>
    <row r="2502" spans="1:11" ht="12.75" customHeight="1" x14ac:dyDescent="0.15">
      <c r="A2502" s="6">
        <v>5</v>
      </c>
      <c r="B2502" s="7" t="s">
        <v>7490</v>
      </c>
      <c r="C2502" s="7" t="s">
        <v>7483</v>
      </c>
      <c r="D2502" s="7" t="s">
        <v>6578</v>
      </c>
      <c r="E2502" s="6" t="s">
        <v>19186</v>
      </c>
      <c r="K2502" s="6" t="str">
        <f t="shared" si="39"/>
        <v>Hachimycine</v>
      </c>
    </row>
    <row r="2503" spans="1:11" ht="12.75" customHeight="1" x14ac:dyDescent="0.15">
      <c r="A2503" s="6">
        <v>5</v>
      </c>
      <c r="B2503" s="7" t="s">
        <v>7491</v>
      </c>
      <c r="C2503" s="7" t="s">
        <v>7483</v>
      </c>
      <c r="D2503" s="7" t="s">
        <v>2760</v>
      </c>
      <c r="E2503" s="6" t="s">
        <v>17431</v>
      </c>
      <c r="K2503" s="6" t="str">
        <f t="shared" si="39"/>
        <v>Oxytétracycline</v>
      </c>
    </row>
    <row r="2504" spans="1:11" ht="12.75" customHeight="1" x14ac:dyDescent="0.15">
      <c r="A2504" s="6">
        <v>5</v>
      </c>
      <c r="B2504" s="7" t="s">
        <v>7492</v>
      </c>
      <c r="C2504" s="7" t="s">
        <v>7483</v>
      </c>
      <c r="D2504" s="7" t="s">
        <v>7493</v>
      </c>
      <c r="E2504" s="6" t="s">
        <v>19591</v>
      </c>
      <c r="K2504" s="6" t="str">
        <f t="shared" si="39"/>
        <v>Carfécilline</v>
      </c>
    </row>
    <row r="2505" spans="1:11" ht="12.75" customHeight="1" x14ac:dyDescent="0.15">
      <c r="A2505" s="6">
        <v>5</v>
      </c>
      <c r="B2505" s="7" t="s">
        <v>7494</v>
      </c>
      <c r="C2505" s="7" t="s">
        <v>7483</v>
      </c>
      <c r="D2505" s="7" t="s">
        <v>2743</v>
      </c>
      <c r="E2505" s="6" t="s">
        <v>17424</v>
      </c>
      <c r="K2505" s="6" t="str">
        <f t="shared" si="39"/>
        <v>Mépartricine</v>
      </c>
    </row>
    <row r="2506" spans="1:11" ht="12.75" customHeight="1" x14ac:dyDescent="0.15">
      <c r="A2506" s="6">
        <v>5</v>
      </c>
      <c r="B2506" s="7" t="s">
        <v>7495</v>
      </c>
      <c r="C2506" s="7" t="s">
        <v>7483</v>
      </c>
      <c r="D2506" s="7" t="s">
        <v>7345</v>
      </c>
      <c r="E2506" s="6" t="s">
        <v>19527</v>
      </c>
      <c r="K2506" s="6" t="str">
        <f t="shared" si="39"/>
        <v>Clindamycine</v>
      </c>
    </row>
    <row r="2507" spans="1:11" ht="12.75" customHeight="1" x14ac:dyDescent="0.15">
      <c r="A2507" s="6">
        <v>5</v>
      </c>
      <c r="B2507" s="7" t="s">
        <v>7496</v>
      </c>
      <c r="C2507" s="7" t="s">
        <v>7483</v>
      </c>
      <c r="D2507" s="7" t="s">
        <v>7497</v>
      </c>
      <c r="E2507" s="6" t="s">
        <v>19592</v>
      </c>
      <c r="K2507" s="6" t="str">
        <f t="shared" si="39"/>
        <v>Pentamycine</v>
      </c>
    </row>
    <row r="2508" spans="1:11" ht="12.75" customHeight="1" x14ac:dyDescent="0.15">
      <c r="A2508" s="6">
        <v>5</v>
      </c>
      <c r="B2508" s="7" t="s">
        <v>7498</v>
      </c>
      <c r="C2508" s="7" t="s">
        <v>7483</v>
      </c>
      <c r="D2508" s="7" t="s">
        <v>7499</v>
      </c>
      <c r="E2508" s="6" t="s">
        <v>19593</v>
      </c>
      <c r="K2508" s="6" t="str">
        <f t="shared" si="39"/>
        <v>Nystatine en association</v>
      </c>
    </row>
    <row r="2509" spans="1:11" ht="12.75" customHeight="1" x14ac:dyDescent="0.15">
      <c r="A2509" s="6">
        <v>4</v>
      </c>
      <c r="B2509" s="7" t="s">
        <v>7500</v>
      </c>
      <c r="C2509" s="7" t="s">
        <v>7481</v>
      </c>
      <c r="D2509" s="7" t="s">
        <v>7501</v>
      </c>
      <c r="E2509" s="6" t="s">
        <v>19594</v>
      </c>
      <c r="K2509" s="6" t="str">
        <f t="shared" si="39"/>
        <v>Composés à base d'arsenic</v>
      </c>
    </row>
    <row r="2510" spans="1:11" ht="12.75" customHeight="1" x14ac:dyDescent="0.15">
      <c r="A2510" s="6">
        <v>5</v>
      </c>
      <c r="B2510" s="7" t="s">
        <v>7502</v>
      </c>
      <c r="C2510" s="7" t="s">
        <v>7500</v>
      </c>
      <c r="D2510" s="7" t="s">
        <v>3532</v>
      </c>
      <c r="E2510" s="6" t="s">
        <v>17792</v>
      </c>
      <c r="K2510" s="6" t="str">
        <f t="shared" si="39"/>
        <v>Acétarsol</v>
      </c>
    </row>
    <row r="2511" spans="1:11" ht="12.75" customHeight="1" x14ac:dyDescent="0.15">
      <c r="A2511" s="6">
        <v>4</v>
      </c>
      <c r="B2511" s="7" t="s">
        <v>7503</v>
      </c>
      <c r="C2511" s="7" t="s">
        <v>7481</v>
      </c>
      <c r="D2511" s="7" t="s">
        <v>7194</v>
      </c>
      <c r="E2511" s="6" t="s">
        <v>19460</v>
      </c>
      <c r="K2511" s="6" t="str">
        <f t="shared" si="39"/>
        <v>Dérivés de la quinoléine</v>
      </c>
    </row>
    <row r="2512" spans="1:11" ht="12.75" customHeight="1" x14ac:dyDescent="0.15">
      <c r="A2512" s="6">
        <v>5</v>
      </c>
      <c r="B2512" s="7" t="s">
        <v>7504</v>
      </c>
      <c r="C2512" s="7" t="s">
        <v>7503</v>
      </c>
      <c r="D2512" s="7" t="s">
        <v>7505</v>
      </c>
      <c r="E2512" s="6" t="s">
        <v>19595</v>
      </c>
      <c r="K2512" s="6" t="str">
        <f t="shared" si="39"/>
        <v>Diiodohydroxyquinoléine</v>
      </c>
    </row>
    <row r="2513" spans="1:11" ht="12.75" customHeight="1" x14ac:dyDescent="0.15">
      <c r="A2513" s="6">
        <v>5</v>
      </c>
      <c r="B2513" s="7" t="s">
        <v>7506</v>
      </c>
      <c r="C2513" s="7" t="s">
        <v>7503</v>
      </c>
      <c r="D2513" s="7" t="s">
        <v>7201</v>
      </c>
      <c r="E2513" s="6" t="s">
        <v>19463</v>
      </c>
      <c r="K2513" s="6" t="str">
        <f t="shared" si="39"/>
        <v>Clioquinol</v>
      </c>
    </row>
    <row r="2514" spans="1:11" ht="12.75" customHeight="1" x14ac:dyDescent="0.15">
      <c r="A2514" s="6">
        <v>5</v>
      </c>
      <c r="B2514" s="7" t="s">
        <v>7507</v>
      </c>
      <c r="C2514" s="7" t="s">
        <v>7503</v>
      </c>
      <c r="D2514" s="7" t="s">
        <v>7198</v>
      </c>
      <c r="E2514" s="6" t="s">
        <v>19462</v>
      </c>
      <c r="K2514" s="6" t="str">
        <f t="shared" si="39"/>
        <v>Chlorquinaldol</v>
      </c>
    </row>
    <row r="2515" spans="1:11" ht="12.75" customHeight="1" x14ac:dyDescent="0.15">
      <c r="A2515" s="6">
        <v>5</v>
      </c>
      <c r="B2515" s="7" t="s">
        <v>7508</v>
      </c>
      <c r="C2515" s="7" t="s">
        <v>7503</v>
      </c>
      <c r="D2515" s="7" t="s">
        <v>7196</v>
      </c>
      <c r="E2515" s="6" t="s">
        <v>19596</v>
      </c>
      <c r="K2515" s="6" t="str">
        <f t="shared" si="39"/>
        <v>Déqualinium</v>
      </c>
    </row>
    <row r="2516" spans="1:11" ht="12.75" customHeight="1" x14ac:dyDescent="0.15">
      <c r="A2516" s="6">
        <v>5</v>
      </c>
      <c r="B2516" s="7" t="s">
        <v>7509</v>
      </c>
      <c r="C2516" s="7" t="s">
        <v>7503</v>
      </c>
      <c r="D2516" s="7" t="s">
        <v>3530</v>
      </c>
      <c r="E2516" s="6" t="s">
        <v>17791</v>
      </c>
      <c r="K2516" s="6" t="str">
        <f t="shared" si="39"/>
        <v>Broxyquinoline</v>
      </c>
    </row>
    <row r="2517" spans="1:11" ht="12.75" customHeight="1" x14ac:dyDescent="0.15">
      <c r="A2517" s="6">
        <v>5</v>
      </c>
      <c r="B2517" s="7" t="s">
        <v>7510</v>
      </c>
      <c r="C2517" s="7" t="s">
        <v>7503</v>
      </c>
      <c r="D2517" s="7" t="s">
        <v>2725</v>
      </c>
      <c r="E2517" s="6" t="s">
        <v>17415</v>
      </c>
      <c r="K2517" s="6" t="str">
        <f t="shared" si="39"/>
        <v>Oxyquinoline</v>
      </c>
    </row>
    <row r="2518" spans="1:11" ht="12.75" customHeight="1" x14ac:dyDescent="0.15">
      <c r="A2518" s="6">
        <v>4</v>
      </c>
      <c r="B2518" s="7" t="s">
        <v>7511</v>
      </c>
      <c r="C2518" s="7" t="s">
        <v>7481</v>
      </c>
      <c r="D2518" s="7" t="s">
        <v>7512</v>
      </c>
      <c r="E2518" s="6" t="s">
        <v>19597</v>
      </c>
      <c r="K2518" s="6" t="str">
        <f t="shared" si="39"/>
        <v>Acides organiques</v>
      </c>
    </row>
    <row r="2519" spans="1:11" ht="12.75" customHeight="1" x14ac:dyDescent="0.15">
      <c r="A2519" s="6">
        <v>5</v>
      </c>
      <c r="B2519" s="7" t="s">
        <v>7513</v>
      </c>
      <c r="C2519" s="7" t="s">
        <v>7511</v>
      </c>
      <c r="D2519" s="7" t="s">
        <v>7514</v>
      </c>
      <c r="E2519" s="6" t="s">
        <v>19598</v>
      </c>
      <c r="K2519" s="6" t="str">
        <f t="shared" si="39"/>
        <v>Acide lactique</v>
      </c>
    </row>
    <row r="2520" spans="1:11" ht="12.75" customHeight="1" x14ac:dyDescent="0.15">
      <c r="A2520" s="6">
        <v>5</v>
      </c>
      <c r="B2520" s="7" t="s">
        <v>7515</v>
      </c>
      <c r="C2520" s="7" t="s">
        <v>7511</v>
      </c>
      <c r="D2520" s="7" t="s">
        <v>7516</v>
      </c>
      <c r="E2520" s="6" t="s">
        <v>19599</v>
      </c>
      <c r="K2520" s="6" t="str">
        <f t="shared" si="39"/>
        <v>Acide acétique</v>
      </c>
    </row>
    <row r="2521" spans="1:11" ht="12.75" customHeight="1" x14ac:dyDescent="0.15">
      <c r="A2521" s="6">
        <v>5</v>
      </c>
      <c r="B2521" s="7" t="s">
        <v>7517</v>
      </c>
      <c r="C2521" s="7" t="s">
        <v>7511</v>
      </c>
      <c r="D2521" s="7" t="s">
        <v>7518</v>
      </c>
      <c r="E2521" s="6" t="s">
        <v>2386</v>
      </c>
      <c r="K2521" s="6" t="str">
        <f t="shared" si="39"/>
        <v>Acide ascorbique</v>
      </c>
    </row>
    <row r="2522" spans="1:11" ht="12.75" customHeight="1" x14ac:dyDescent="0.15">
      <c r="A2522" s="6">
        <v>4</v>
      </c>
      <c r="B2522" s="7" t="s">
        <v>7519</v>
      </c>
      <c r="C2522" s="7" t="s">
        <v>7481</v>
      </c>
      <c r="D2522" s="7" t="s">
        <v>3517</v>
      </c>
      <c r="E2522" s="6" t="s">
        <v>17786</v>
      </c>
      <c r="K2522" s="6" t="str">
        <f t="shared" si="39"/>
        <v>Sulfamides</v>
      </c>
    </row>
    <row r="2523" spans="1:11" ht="12.75" customHeight="1" x14ac:dyDescent="0.15">
      <c r="A2523" s="6">
        <v>5</v>
      </c>
      <c r="B2523" s="7" t="s">
        <v>7520</v>
      </c>
      <c r="C2523" s="7" t="s">
        <v>7519</v>
      </c>
      <c r="D2523" s="7" t="s">
        <v>7521</v>
      </c>
      <c r="E2523" s="6" t="s">
        <v>19600</v>
      </c>
      <c r="K2523" s="6" t="str">
        <f t="shared" si="39"/>
        <v>Sulfatolamide</v>
      </c>
    </row>
    <row r="2524" spans="1:11" ht="12.75" customHeight="1" x14ac:dyDescent="0.15">
      <c r="A2524" s="6">
        <v>5</v>
      </c>
      <c r="B2524" s="7" t="s">
        <v>7522</v>
      </c>
      <c r="C2524" s="7" t="s">
        <v>7519</v>
      </c>
      <c r="D2524" s="7" t="s">
        <v>7523</v>
      </c>
      <c r="E2524" s="6" t="s">
        <v>19601</v>
      </c>
      <c r="K2524" s="6" t="str">
        <f t="shared" si="39"/>
        <v>Associations de sulfamides</v>
      </c>
    </row>
    <row r="2525" spans="1:11" ht="12.75" customHeight="1" x14ac:dyDescent="0.15">
      <c r="A2525" s="6">
        <v>4</v>
      </c>
      <c r="B2525" s="7" t="s">
        <v>7524</v>
      </c>
      <c r="C2525" s="7" t="s">
        <v>7481</v>
      </c>
      <c r="D2525" s="7" t="s">
        <v>3525</v>
      </c>
      <c r="E2525" s="6" t="s">
        <v>17789</v>
      </c>
      <c r="K2525" s="6" t="str">
        <f t="shared" si="39"/>
        <v>Dérivés imidazolés</v>
      </c>
    </row>
    <row r="2526" spans="1:11" ht="12.75" customHeight="1" x14ac:dyDescent="0.15">
      <c r="A2526" s="6">
        <v>5</v>
      </c>
      <c r="B2526" s="7" t="s">
        <v>7525</v>
      </c>
      <c r="C2526" s="7" t="s">
        <v>7524</v>
      </c>
      <c r="D2526" s="7" t="s">
        <v>2745</v>
      </c>
      <c r="E2526" s="6" t="s">
        <v>15944</v>
      </c>
      <c r="K2526" s="6" t="str">
        <f t="shared" si="39"/>
        <v>Métronidazole</v>
      </c>
    </row>
    <row r="2527" spans="1:11" ht="12.75" customHeight="1" x14ac:dyDescent="0.15">
      <c r="A2527" s="6">
        <v>5</v>
      </c>
      <c r="B2527" s="7" t="s">
        <v>7526</v>
      </c>
      <c r="C2527" s="7" t="s">
        <v>7524</v>
      </c>
      <c r="D2527" s="7" t="s">
        <v>2747</v>
      </c>
      <c r="E2527" s="6" t="s">
        <v>17425</v>
      </c>
      <c r="K2527" s="6" t="str">
        <f t="shared" si="39"/>
        <v>Clotrimazole</v>
      </c>
    </row>
    <row r="2528" spans="1:11" ht="12.75" customHeight="1" x14ac:dyDescent="0.15">
      <c r="A2528" s="6">
        <v>5</v>
      </c>
      <c r="B2528" s="7" t="s">
        <v>7527</v>
      </c>
      <c r="C2528" s="7" t="s">
        <v>7524</v>
      </c>
      <c r="D2528" s="7" t="s">
        <v>2729</v>
      </c>
      <c r="E2528" s="6" t="s">
        <v>17417</v>
      </c>
      <c r="K2528" s="6" t="str">
        <f t="shared" si="39"/>
        <v>Miconazole</v>
      </c>
    </row>
    <row r="2529" spans="1:11" ht="12.75" customHeight="1" x14ac:dyDescent="0.15">
      <c r="A2529" s="6">
        <v>5</v>
      </c>
      <c r="B2529" s="7" t="s">
        <v>7528</v>
      </c>
      <c r="C2529" s="7" t="s">
        <v>7524</v>
      </c>
      <c r="D2529" s="7" t="s">
        <v>6593</v>
      </c>
      <c r="E2529" s="6" t="s">
        <v>19193</v>
      </c>
      <c r="K2529" s="6" t="str">
        <f t="shared" si="39"/>
        <v>Éconazole</v>
      </c>
    </row>
    <row r="2530" spans="1:11" ht="12.75" customHeight="1" x14ac:dyDescent="0.15">
      <c r="A2530" s="6">
        <v>5</v>
      </c>
      <c r="B2530" s="7" t="s">
        <v>7529</v>
      </c>
      <c r="C2530" s="7" t="s">
        <v>7524</v>
      </c>
      <c r="D2530" s="7" t="s">
        <v>7530</v>
      </c>
      <c r="E2530" s="6" t="s">
        <v>19602</v>
      </c>
      <c r="K2530" s="6" t="str">
        <f t="shared" si="39"/>
        <v>Ornidazole</v>
      </c>
    </row>
    <row r="2531" spans="1:11" ht="12.75" customHeight="1" x14ac:dyDescent="0.15">
      <c r="A2531" s="6">
        <v>5</v>
      </c>
      <c r="B2531" s="7" t="s">
        <v>7531</v>
      </c>
      <c r="C2531" s="7" t="s">
        <v>7524</v>
      </c>
      <c r="D2531" s="7" t="s">
        <v>6596</v>
      </c>
      <c r="E2531" s="6" t="s">
        <v>19194</v>
      </c>
      <c r="K2531" s="6" t="str">
        <f t="shared" si="39"/>
        <v>Isoconazole</v>
      </c>
    </row>
    <row r="2532" spans="1:11" ht="12.75" customHeight="1" x14ac:dyDescent="0.15">
      <c r="A2532" s="6">
        <v>5</v>
      </c>
      <c r="B2532" s="7" t="s">
        <v>7532</v>
      </c>
      <c r="C2532" s="7" t="s">
        <v>7524</v>
      </c>
      <c r="D2532" s="7" t="s">
        <v>6600</v>
      </c>
      <c r="E2532" s="6" t="s">
        <v>19196</v>
      </c>
      <c r="K2532" s="6" t="str">
        <f t="shared" si="39"/>
        <v>Tioconazole</v>
      </c>
    </row>
    <row r="2533" spans="1:11" ht="12.75" customHeight="1" x14ac:dyDescent="0.15">
      <c r="A2533" s="6">
        <v>5</v>
      </c>
      <c r="B2533" s="7" t="s">
        <v>7533</v>
      </c>
      <c r="C2533" s="7" t="s">
        <v>7524</v>
      </c>
      <c r="D2533" s="7" t="s">
        <v>6602</v>
      </c>
      <c r="E2533" s="6" t="s">
        <v>19197</v>
      </c>
      <c r="K2533" s="6" t="str">
        <f t="shared" si="39"/>
        <v>Kétoconazole</v>
      </c>
    </row>
    <row r="2534" spans="1:11" ht="12.75" customHeight="1" x14ac:dyDescent="0.15">
      <c r="A2534" s="6">
        <v>5</v>
      </c>
      <c r="B2534" s="7" t="s">
        <v>7534</v>
      </c>
      <c r="C2534" s="7" t="s">
        <v>7524</v>
      </c>
      <c r="D2534" s="7" t="s">
        <v>6610</v>
      </c>
      <c r="E2534" s="6" t="s">
        <v>19201</v>
      </c>
      <c r="K2534" s="6" t="str">
        <f t="shared" si="39"/>
        <v>Fenticonazole</v>
      </c>
    </row>
    <row r="2535" spans="1:11" ht="12.75" customHeight="1" x14ac:dyDescent="0.15">
      <c r="A2535" s="6">
        <v>5</v>
      </c>
      <c r="B2535" s="7" t="s">
        <v>7535</v>
      </c>
      <c r="C2535" s="7" t="s">
        <v>7524</v>
      </c>
      <c r="D2535" s="7" t="s">
        <v>7536</v>
      </c>
      <c r="E2535" s="6" t="s">
        <v>19603</v>
      </c>
      <c r="K2535" s="6" t="str">
        <f t="shared" si="39"/>
        <v>Azanidazole</v>
      </c>
    </row>
    <row r="2536" spans="1:11" ht="12.75" customHeight="1" x14ac:dyDescent="0.15">
      <c r="A2536" s="6">
        <v>5</v>
      </c>
      <c r="B2536" s="7" t="s">
        <v>7537</v>
      </c>
      <c r="C2536" s="7" t="s">
        <v>7524</v>
      </c>
      <c r="D2536" s="7" t="s">
        <v>7538</v>
      </c>
      <c r="E2536" s="6" t="s">
        <v>19604</v>
      </c>
      <c r="K2536" s="6" t="str">
        <f t="shared" si="39"/>
        <v>Propénidazole</v>
      </c>
    </row>
    <row r="2537" spans="1:11" ht="12.75" customHeight="1" x14ac:dyDescent="0.15">
      <c r="A2537" s="6">
        <v>5</v>
      </c>
      <c r="B2537" s="7" t="s">
        <v>7539</v>
      </c>
      <c r="C2537" s="7" t="s">
        <v>7524</v>
      </c>
      <c r="D2537" s="7" t="s">
        <v>7540</v>
      </c>
      <c r="E2537" s="6" t="s">
        <v>19605</v>
      </c>
      <c r="K2537" s="6" t="str">
        <f t="shared" si="39"/>
        <v>Butoconazole</v>
      </c>
    </row>
    <row r="2538" spans="1:11" ht="12.75" customHeight="1" x14ac:dyDescent="0.15">
      <c r="A2538" s="6">
        <v>5</v>
      </c>
      <c r="B2538" s="7" t="s">
        <v>7541</v>
      </c>
      <c r="C2538" s="7" t="s">
        <v>7524</v>
      </c>
      <c r="D2538" s="7" t="s">
        <v>6612</v>
      </c>
      <c r="E2538" s="6" t="s">
        <v>19202</v>
      </c>
      <c r="K2538" s="6" t="str">
        <f t="shared" si="39"/>
        <v>Omoconazole</v>
      </c>
    </row>
    <row r="2539" spans="1:11" ht="12.75" customHeight="1" x14ac:dyDescent="0.15">
      <c r="A2539" s="6">
        <v>5</v>
      </c>
      <c r="B2539" s="7" t="s">
        <v>7542</v>
      </c>
      <c r="C2539" s="7" t="s">
        <v>7524</v>
      </c>
      <c r="D2539" s="7" t="s">
        <v>6608</v>
      </c>
      <c r="E2539" s="6" t="s">
        <v>19200</v>
      </c>
      <c r="K2539" s="6" t="str">
        <f t="shared" si="39"/>
        <v>Oxiconazole</v>
      </c>
    </row>
    <row r="2540" spans="1:11" ht="12.75" customHeight="1" x14ac:dyDescent="0.15">
      <c r="A2540" s="6">
        <v>5</v>
      </c>
      <c r="B2540" s="7" t="s">
        <v>7543</v>
      </c>
      <c r="C2540" s="7" t="s">
        <v>7524</v>
      </c>
      <c r="D2540" s="7" t="s">
        <v>6618</v>
      </c>
      <c r="E2540" s="6" t="s">
        <v>19204</v>
      </c>
      <c r="K2540" s="6" t="str">
        <f t="shared" si="39"/>
        <v>Flutrimazole</v>
      </c>
    </row>
    <row r="2541" spans="1:11" ht="12.75" customHeight="1" x14ac:dyDescent="0.15">
      <c r="A2541" s="6">
        <v>5</v>
      </c>
      <c r="B2541" s="7" t="s">
        <v>7544</v>
      </c>
      <c r="C2541" s="7" t="s">
        <v>7524</v>
      </c>
      <c r="D2541" s="7" t="s">
        <v>6614</v>
      </c>
      <c r="E2541" s="6" t="s">
        <v>19203</v>
      </c>
      <c r="K2541" s="6" t="str">
        <f t="shared" si="39"/>
        <v>Sertaconazole</v>
      </c>
    </row>
    <row r="2542" spans="1:11" ht="12.75" customHeight="1" x14ac:dyDescent="0.15">
      <c r="A2542" s="6">
        <v>5</v>
      </c>
      <c r="B2542" s="7" t="s">
        <v>7545</v>
      </c>
      <c r="C2542" s="7" t="s">
        <v>7524</v>
      </c>
      <c r="D2542" s="7" t="s">
        <v>7546</v>
      </c>
      <c r="E2542" s="6" t="s">
        <v>19606</v>
      </c>
      <c r="K2542" s="6" t="str">
        <f t="shared" si="39"/>
        <v>Associations de dérivés de l'imidazole</v>
      </c>
    </row>
    <row r="2543" spans="1:11" ht="12.75" customHeight="1" x14ac:dyDescent="0.15">
      <c r="A2543" s="6">
        <v>5</v>
      </c>
      <c r="B2543" s="7" t="s">
        <v>7547</v>
      </c>
      <c r="C2543" s="7" t="s">
        <v>7524</v>
      </c>
      <c r="D2543" s="7" t="s">
        <v>7548</v>
      </c>
      <c r="E2543" s="6" t="s">
        <v>19607</v>
      </c>
      <c r="F2543" s="6" t="s">
        <v>2758</v>
      </c>
      <c r="G2543" s="9">
        <v>44953</v>
      </c>
      <c r="K2543" s="6" t="str">
        <f t="shared" si="39"/>
        <v>Tinidazole</v>
      </c>
    </row>
    <row r="2544" spans="1:11" ht="12.75" customHeight="1" x14ac:dyDescent="0.15">
      <c r="A2544" s="6">
        <v>5</v>
      </c>
      <c r="B2544" s="7" t="s">
        <v>7549</v>
      </c>
      <c r="C2544" s="7" t="s">
        <v>7524</v>
      </c>
      <c r="D2544" s="7" t="s">
        <v>7550</v>
      </c>
      <c r="E2544" s="6" t="s">
        <v>19608</v>
      </c>
      <c r="K2544" s="6" t="str">
        <f t="shared" si="39"/>
        <v>Éconazole en association</v>
      </c>
    </row>
    <row r="2545" spans="1:11" ht="12.75" customHeight="1" x14ac:dyDescent="0.15">
      <c r="A2545" s="6">
        <v>4</v>
      </c>
      <c r="B2545" s="7" t="s">
        <v>7551</v>
      </c>
      <c r="C2545" s="7" t="s">
        <v>7481</v>
      </c>
      <c r="D2545" s="7" t="s">
        <v>7552</v>
      </c>
      <c r="E2545" s="6" t="s">
        <v>19609</v>
      </c>
      <c r="K2545" s="6" t="str">
        <f t="shared" si="39"/>
        <v>Dérivés triazolés</v>
      </c>
    </row>
    <row r="2546" spans="1:11" ht="12.75" customHeight="1" x14ac:dyDescent="0.15">
      <c r="A2546" s="6">
        <v>5</v>
      </c>
      <c r="B2546" s="7" t="s">
        <v>7553</v>
      </c>
      <c r="C2546" s="7" t="s">
        <v>7551</v>
      </c>
      <c r="D2546" s="7" t="s">
        <v>7554</v>
      </c>
      <c r="E2546" s="6" t="s">
        <v>19610</v>
      </c>
      <c r="K2546" s="6" t="str">
        <f t="shared" si="39"/>
        <v>Terconazole</v>
      </c>
    </row>
    <row r="2547" spans="1:11" ht="12.75" customHeight="1" x14ac:dyDescent="0.15">
      <c r="A2547" s="6">
        <v>4</v>
      </c>
      <c r="B2547" s="7" t="s">
        <v>7555</v>
      </c>
      <c r="C2547" s="7" t="s">
        <v>7481</v>
      </c>
      <c r="D2547" s="7" t="s">
        <v>7556</v>
      </c>
      <c r="E2547" s="6" t="s">
        <v>19611</v>
      </c>
      <c r="K2547" s="6" t="str">
        <f t="shared" si="39"/>
        <v>Autres anti-infectieux et antiseptiques</v>
      </c>
    </row>
    <row r="2548" spans="1:11" ht="12.75" customHeight="1" x14ac:dyDescent="0.15">
      <c r="A2548" s="6">
        <v>5</v>
      </c>
      <c r="B2548" s="7" t="s">
        <v>7557</v>
      </c>
      <c r="C2548" s="7" t="s">
        <v>7555</v>
      </c>
      <c r="D2548" s="7" t="s">
        <v>7558</v>
      </c>
      <c r="E2548" s="6" t="s">
        <v>19612</v>
      </c>
      <c r="K2548" s="6" t="str">
        <f t="shared" si="39"/>
        <v>Clodantoïne</v>
      </c>
    </row>
    <row r="2549" spans="1:11" ht="12.75" customHeight="1" x14ac:dyDescent="0.15">
      <c r="A2549" s="6">
        <v>5</v>
      </c>
      <c r="B2549" s="7" t="s">
        <v>7559</v>
      </c>
      <c r="C2549" s="7" t="s">
        <v>7555</v>
      </c>
      <c r="D2549" s="7" t="s">
        <v>6942</v>
      </c>
      <c r="E2549" s="6" t="s">
        <v>19345</v>
      </c>
      <c r="K2549" s="6" t="str">
        <f t="shared" si="39"/>
        <v>Inosine</v>
      </c>
    </row>
    <row r="2550" spans="1:11" ht="12.75" customHeight="1" x14ac:dyDescent="0.15">
      <c r="A2550" s="6">
        <v>5</v>
      </c>
      <c r="B2550" s="7" t="s">
        <v>7560</v>
      </c>
      <c r="C2550" s="7" t="s">
        <v>7555</v>
      </c>
      <c r="D2550" s="7" t="s">
        <v>7172</v>
      </c>
      <c r="E2550" s="6" t="s">
        <v>19450</v>
      </c>
      <c r="K2550" s="6" t="str">
        <f t="shared" si="39"/>
        <v>Policrésulène</v>
      </c>
    </row>
    <row r="2551" spans="1:11" ht="12.75" customHeight="1" x14ac:dyDescent="0.15">
      <c r="A2551" s="6">
        <v>5</v>
      </c>
      <c r="B2551" s="7" t="s">
        <v>7561</v>
      </c>
      <c r="C2551" s="7" t="s">
        <v>7555</v>
      </c>
      <c r="D2551" s="7" t="s">
        <v>7562</v>
      </c>
      <c r="E2551" s="6" t="s">
        <v>19613</v>
      </c>
      <c r="K2551" s="6" t="str">
        <f t="shared" si="39"/>
        <v>Nifuratel</v>
      </c>
    </row>
    <row r="2552" spans="1:11" ht="12.75" customHeight="1" x14ac:dyDescent="0.15">
      <c r="A2552" s="6">
        <v>5</v>
      </c>
      <c r="B2552" s="7" t="s">
        <v>7563</v>
      </c>
      <c r="C2552" s="7" t="s">
        <v>7555</v>
      </c>
      <c r="D2552" s="7" t="s">
        <v>7564</v>
      </c>
      <c r="E2552" s="6" t="s">
        <v>19614</v>
      </c>
      <c r="K2552" s="6" t="str">
        <f t="shared" si="39"/>
        <v>Furazolidone</v>
      </c>
    </row>
    <row r="2553" spans="1:11" ht="12.75" customHeight="1" x14ac:dyDescent="0.15">
      <c r="A2553" s="6">
        <v>5</v>
      </c>
      <c r="B2553" s="7" t="s">
        <v>7565</v>
      </c>
      <c r="C2553" s="7" t="s">
        <v>7555</v>
      </c>
      <c r="D2553" s="7" t="s">
        <v>6640</v>
      </c>
      <c r="E2553" s="6" t="s">
        <v>19215</v>
      </c>
      <c r="K2553" s="6" t="str">
        <f t="shared" si="39"/>
        <v>Méthylrosaniline</v>
      </c>
    </row>
    <row r="2554" spans="1:11" ht="12.75" customHeight="1" x14ac:dyDescent="0.15">
      <c r="A2554" s="6">
        <v>5</v>
      </c>
      <c r="B2554" s="7" t="s">
        <v>7566</v>
      </c>
      <c r="C2554" s="7" t="s">
        <v>7555</v>
      </c>
      <c r="D2554" s="7" t="s">
        <v>7188</v>
      </c>
      <c r="E2554" s="6" t="s">
        <v>15882</v>
      </c>
      <c r="K2554" s="6" t="str">
        <f t="shared" si="39"/>
        <v>Povidone iodée</v>
      </c>
    </row>
    <row r="2555" spans="1:11" ht="12.75" customHeight="1" x14ac:dyDescent="0.15">
      <c r="A2555" s="6">
        <v>5</v>
      </c>
      <c r="B2555" s="7" t="s">
        <v>7567</v>
      </c>
      <c r="C2555" s="7" t="s">
        <v>7555</v>
      </c>
      <c r="D2555" s="7" t="s">
        <v>6664</v>
      </c>
      <c r="E2555" s="6" t="s">
        <v>19225</v>
      </c>
      <c r="K2555" s="6" t="str">
        <f t="shared" si="39"/>
        <v>Ciclopirox</v>
      </c>
    </row>
    <row r="2556" spans="1:11" ht="12.75" customHeight="1" x14ac:dyDescent="0.15">
      <c r="A2556" s="6">
        <v>5</v>
      </c>
      <c r="B2556" s="7" t="s">
        <v>7568</v>
      </c>
      <c r="C2556" s="7" t="s">
        <v>7555</v>
      </c>
      <c r="D2556" s="7" t="s">
        <v>7569</v>
      </c>
      <c r="E2556" s="6" t="s">
        <v>19615</v>
      </c>
      <c r="K2556" s="6" t="str">
        <f t="shared" si="39"/>
        <v>Protiofate</v>
      </c>
    </row>
    <row r="2557" spans="1:11" ht="12.75" customHeight="1" x14ac:dyDescent="0.15">
      <c r="A2557" s="6">
        <v>5</v>
      </c>
      <c r="B2557" s="7" t="s">
        <v>7570</v>
      </c>
      <c r="C2557" s="7" t="s">
        <v>7555</v>
      </c>
      <c r="D2557" s="7" t="s">
        <v>7571</v>
      </c>
      <c r="E2557" s="6" t="s">
        <v>7572</v>
      </c>
      <c r="K2557" s="6" t="str">
        <f t="shared" si="39"/>
        <v>Lactobacillus</v>
      </c>
    </row>
    <row r="2558" spans="1:11" ht="12.75" customHeight="1" x14ac:dyDescent="0.15">
      <c r="A2558" s="6">
        <v>5</v>
      </c>
      <c r="B2558" s="7" t="s">
        <v>7573</v>
      </c>
      <c r="C2558" s="7" t="s">
        <v>7555</v>
      </c>
      <c r="D2558" s="7" t="s">
        <v>7574</v>
      </c>
      <c r="E2558" s="6" t="s">
        <v>19616</v>
      </c>
      <c r="K2558" s="6" t="str">
        <f t="shared" si="39"/>
        <v>Usnate de cuivre</v>
      </c>
    </row>
    <row r="2559" spans="1:11" ht="12.75" customHeight="1" x14ac:dyDescent="0.15">
      <c r="A2559" s="6">
        <v>5</v>
      </c>
      <c r="B2559" s="7" t="s">
        <v>7575</v>
      </c>
      <c r="C2559" s="7" t="s">
        <v>7555</v>
      </c>
      <c r="D2559" s="7" t="s">
        <v>2735</v>
      </c>
      <c r="E2559" s="6" t="s">
        <v>17420</v>
      </c>
      <c r="K2559" s="6" t="str">
        <f t="shared" si="39"/>
        <v>Hexétidine</v>
      </c>
    </row>
    <row r="2560" spans="1:11" ht="12.75" customHeight="1" x14ac:dyDescent="0.15">
      <c r="A2560" s="6">
        <v>5</v>
      </c>
      <c r="B2560" s="7" t="s">
        <v>7576</v>
      </c>
      <c r="C2560" s="7" t="s">
        <v>7555</v>
      </c>
      <c r="D2560" s="7" t="s">
        <v>7577</v>
      </c>
      <c r="E2560" s="6" t="s">
        <v>19617</v>
      </c>
      <c r="K2560" s="6" t="str">
        <f t="shared" si="39"/>
        <v>Dapivirine</v>
      </c>
    </row>
    <row r="2561" spans="1:11" ht="12.75" customHeight="1" x14ac:dyDescent="0.15">
      <c r="A2561" s="6">
        <v>5</v>
      </c>
      <c r="B2561" s="7" t="s">
        <v>7578</v>
      </c>
      <c r="C2561" s="7" t="s">
        <v>7555</v>
      </c>
      <c r="D2561" s="7" t="s">
        <v>7219</v>
      </c>
      <c r="E2561" s="6" t="s">
        <v>19471</v>
      </c>
      <c r="K2561" s="6" t="str">
        <f t="shared" si="39"/>
        <v>Octénidine en association</v>
      </c>
    </row>
    <row r="2562" spans="1:11" ht="25.5" customHeight="1" x14ac:dyDescent="0.15">
      <c r="A2562" s="6">
        <v>3</v>
      </c>
      <c r="B2562" s="7" t="s">
        <v>7579</v>
      </c>
      <c r="C2562" s="7" t="s">
        <v>7479</v>
      </c>
      <c r="D2562" s="7" t="s">
        <v>7580</v>
      </c>
      <c r="E2562" s="6" t="s">
        <v>19618</v>
      </c>
      <c r="K2562" s="6" t="str">
        <f t="shared" si="39"/>
        <v>Anti-infectieux et antiseptiques en association aux corticoïdes</v>
      </c>
    </row>
    <row r="2563" spans="1:11" ht="12.75" customHeight="1" x14ac:dyDescent="0.15">
      <c r="A2563" s="6">
        <v>4</v>
      </c>
      <c r="B2563" s="7" t="s">
        <v>7581</v>
      </c>
      <c r="C2563" s="7" t="s">
        <v>7579</v>
      </c>
      <c r="D2563" s="7" t="s">
        <v>7582</v>
      </c>
      <c r="E2563" s="6" t="s">
        <v>19619</v>
      </c>
      <c r="K2563" s="6" t="str">
        <f t="shared" ref="K2563:K2626" si="40">UPPER(LEFT(E2563,1))&amp;RIGHT(E2563,LEN(E2563)-1)</f>
        <v>Antibiotiques et corticoïdes</v>
      </c>
    </row>
    <row r="2564" spans="1:11" ht="12.75" customHeight="1" x14ac:dyDescent="0.15">
      <c r="A2564" s="6">
        <v>4</v>
      </c>
      <c r="B2564" s="7" t="s">
        <v>7583</v>
      </c>
      <c r="C2564" s="7" t="s">
        <v>7579</v>
      </c>
      <c r="D2564" s="7" t="s">
        <v>7584</v>
      </c>
      <c r="E2564" s="6" t="s">
        <v>19620</v>
      </c>
      <c r="K2564" s="6" t="str">
        <f t="shared" si="40"/>
        <v>Dérivés de la quinoléine et corticoïdes</v>
      </c>
    </row>
    <row r="2565" spans="1:11" ht="12.75" customHeight="1" x14ac:dyDescent="0.15">
      <c r="A2565" s="6">
        <v>4</v>
      </c>
      <c r="B2565" s="7" t="s">
        <v>7585</v>
      </c>
      <c r="C2565" s="7" t="s">
        <v>7579</v>
      </c>
      <c r="D2565" s="7" t="s">
        <v>7586</v>
      </c>
      <c r="E2565" s="6" t="s">
        <v>19621</v>
      </c>
      <c r="K2565" s="6" t="str">
        <f t="shared" si="40"/>
        <v>Antiseptiques et corticoïdes</v>
      </c>
    </row>
    <row r="2566" spans="1:11" ht="12.75" customHeight="1" x14ac:dyDescent="0.15">
      <c r="A2566" s="6">
        <v>4</v>
      </c>
      <c r="B2566" s="7" t="s">
        <v>7587</v>
      </c>
      <c r="C2566" s="7" t="s">
        <v>7579</v>
      </c>
      <c r="D2566" s="7" t="s">
        <v>7588</v>
      </c>
      <c r="E2566" s="6" t="s">
        <v>19622</v>
      </c>
      <c r="K2566" s="6" t="str">
        <f t="shared" si="40"/>
        <v>Sulfamides et corticoïdes</v>
      </c>
    </row>
    <row r="2567" spans="1:11" ht="12.75" customHeight="1" x14ac:dyDescent="0.15">
      <c r="A2567" s="6">
        <v>4</v>
      </c>
      <c r="B2567" s="7" t="s">
        <v>7589</v>
      </c>
      <c r="C2567" s="7" t="s">
        <v>7579</v>
      </c>
      <c r="D2567" s="7" t="s">
        <v>7590</v>
      </c>
      <c r="E2567" s="6" t="s">
        <v>19623</v>
      </c>
      <c r="K2567" s="6" t="str">
        <f t="shared" si="40"/>
        <v>Dérivés imidazolés et corticoïdes</v>
      </c>
    </row>
    <row r="2568" spans="1:11" ht="12.75" customHeight="1" x14ac:dyDescent="0.15">
      <c r="A2568" s="6">
        <v>2</v>
      </c>
      <c r="B2568" s="7" t="s">
        <v>7591</v>
      </c>
      <c r="C2568" s="7" t="s">
        <v>7477</v>
      </c>
      <c r="D2568" s="7" t="s">
        <v>7592</v>
      </c>
      <c r="E2568" s="6" t="s">
        <v>19624</v>
      </c>
      <c r="K2568" s="6" t="str">
        <f t="shared" si="40"/>
        <v>Autres produits gynécologiques</v>
      </c>
    </row>
    <row r="2569" spans="1:11" ht="12.75" customHeight="1" x14ac:dyDescent="0.15">
      <c r="A2569" s="6">
        <v>3</v>
      </c>
      <c r="B2569" s="7" t="s">
        <v>7593</v>
      </c>
      <c r="C2569" s="7" t="s">
        <v>7591</v>
      </c>
      <c r="D2569" s="7" t="s">
        <v>7594</v>
      </c>
      <c r="E2569" s="6" t="s">
        <v>19625</v>
      </c>
      <c r="K2569" s="6" t="str">
        <f t="shared" si="40"/>
        <v>Utérotoniques</v>
      </c>
    </row>
    <row r="2570" spans="1:11" ht="12.75" customHeight="1" x14ac:dyDescent="0.15">
      <c r="A2570" s="6">
        <v>4</v>
      </c>
      <c r="B2570" s="7" t="s">
        <v>7595</v>
      </c>
      <c r="C2570" s="7" t="s">
        <v>7593</v>
      </c>
      <c r="D2570" s="7" t="s">
        <v>5765</v>
      </c>
      <c r="E2570" s="6" t="s">
        <v>18810</v>
      </c>
      <c r="K2570" s="6" t="str">
        <f t="shared" si="40"/>
        <v>Alcaloïdes de l'ergot</v>
      </c>
    </row>
    <row r="2571" spans="1:11" ht="12.75" customHeight="1" x14ac:dyDescent="0.15">
      <c r="A2571" s="6">
        <v>5</v>
      </c>
      <c r="B2571" s="7" t="s">
        <v>7596</v>
      </c>
      <c r="C2571" s="7" t="s">
        <v>7595</v>
      </c>
      <c r="D2571" s="7" t="s">
        <v>7597</v>
      </c>
      <c r="E2571" s="6" t="s">
        <v>19626</v>
      </c>
      <c r="K2571" s="6" t="str">
        <f t="shared" si="40"/>
        <v>Méthylergométrine</v>
      </c>
    </row>
    <row r="2572" spans="1:11" ht="12.75" customHeight="1" x14ac:dyDescent="0.15">
      <c r="A2572" s="6">
        <v>5</v>
      </c>
      <c r="B2572" s="7" t="s">
        <v>7598</v>
      </c>
      <c r="C2572" s="7" t="s">
        <v>7595</v>
      </c>
      <c r="D2572" s="7" t="s">
        <v>7599</v>
      </c>
      <c r="E2572" s="6" t="s">
        <v>18810</v>
      </c>
      <c r="K2572" s="6" t="str">
        <f t="shared" si="40"/>
        <v>Alcaloïdes de l'ergot</v>
      </c>
    </row>
    <row r="2573" spans="1:11" ht="12.75" customHeight="1" x14ac:dyDescent="0.15">
      <c r="A2573" s="6">
        <v>5</v>
      </c>
      <c r="B2573" s="7" t="s">
        <v>7600</v>
      </c>
      <c r="C2573" s="7" t="s">
        <v>7595</v>
      </c>
      <c r="D2573" s="7" t="s">
        <v>7601</v>
      </c>
      <c r="E2573" s="6" t="s">
        <v>19627</v>
      </c>
      <c r="K2573" s="6" t="str">
        <f t="shared" si="40"/>
        <v>Ergométrine</v>
      </c>
    </row>
    <row r="2574" spans="1:11" ht="25.5" customHeight="1" x14ac:dyDescent="0.15">
      <c r="A2574" s="6">
        <v>4</v>
      </c>
      <c r="B2574" s="7" t="s">
        <v>7602</v>
      </c>
      <c r="C2574" s="7" t="s">
        <v>7593</v>
      </c>
      <c r="D2574" s="7" t="s">
        <v>7603</v>
      </c>
      <c r="E2574" s="6" t="s">
        <v>19628</v>
      </c>
      <c r="K2574" s="6" t="str">
        <f t="shared" si="40"/>
        <v>Alcaloïdes de l'ergot et oxytocine analogues inclus, en association</v>
      </c>
    </row>
    <row r="2575" spans="1:11" ht="12.75" customHeight="1" x14ac:dyDescent="0.15">
      <c r="A2575" s="6">
        <v>5</v>
      </c>
      <c r="B2575" s="7" t="s">
        <v>7604</v>
      </c>
      <c r="C2575" s="7" t="s">
        <v>7602</v>
      </c>
      <c r="D2575" s="7" t="s">
        <v>7605</v>
      </c>
      <c r="E2575" s="6" t="s">
        <v>19629</v>
      </c>
      <c r="K2575" s="6" t="str">
        <f t="shared" si="40"/>
        <v>Méthylergométrine et oxytocine</v>
      </c>
    </row>
    <row r="2576" spans="1:11" ht="12.75" customHeight="1" x14ac:dyDescent="0.15">
      <c r="A2576" s="6">
        <v>4</v>
      </c>
      <c r="B2576" s="7" t="s">
        <v>7606</v>
      </c>
      <c r="C2576" s="7" t="s">
        <v>7593</v>
      </c>
      <c r="D2576" s="7" t="s">
        <v>2881</v>
      </c>
      <c r="E2576" s="6" t="s">
        <v>17488</v>
      </c>
      <c r="K2576" s="6" t="str">
        <f t="shared" si="40"/>
        <v>Prostaglandines</v>
      </c>
    </row>
    <row r="2577" spans="1:11" ht="12.75" customHeight="1" x14ac:dyDescent="0.15">
      <c r="A2577" s="6">
        <v>5</v>
      </c>
      <c r="B2577" s="7" t="s">
        <v>7607</v>
      </c>
      <c r="C2577" s="7" t="s">
        <v>7606</v>
      </c>
      <c r="D2577" s="7" t="s">
        <v>7608</v>
      </c>
      <c r="E2577" s="6" t="s">
        <v>19630</v>
      </c>
      <c r="K2577" s="6" t="str">
        <f t="shared" si="40"/>
        <v>Dinoprost</v>
      </c>
    </row>
    <row r="2578" spans="1:11" ht="12.75" customHeight="1" x14ac:dyDescent="0.15">
      <c r="A2578" s="6">
        <v>5</v>
      </c>
      <c r="B2578" s="7" t="s">
        <v>7609</v>
      </c>
      <c r="C2578" s="7" t="s">
        <v>7606</v>
      </c>
      <c r="D2578" s="7" t="s">
        <v>7610</v>
      </c>
      <c r="E2578" s="6" t="s">
        <v>19631</v>
      </c>
      <c r="K2578" s="6" t="str">
        <f t="shared" si="40"/>
        <v>Dinoprostone</v>
      </c>
    </row>
    <row r="2579" spans="1:11" ht="12.75" customHeight="1" x14ac:dyDescent="0.15">
      <c r="A2579" s="6">
        <v>5</v>
      </c>
      <c r="B2579" s="7" t="s">
        <v>7611</v>
      </c>
      <c r="C2579" s="7" t="s">
        <v>7606</v>
      </c>
      <c r="D2579" s="7" t="s">
        <v>7612</v>
      </c>
      <c r="E2579" s="6" t="s">
        <v>19632</v>
      </c>
      <c r="K2579" s="6" t="str">
        <f t="shared" si="40"/>
        <v>Géméprost</v>
      </c>
    </row>
    <row r="2580" spans="1:11" ht="12.75" customHeight="1" x14ac:dyDescent="0.15">
      <c r="A2580" s="6">
        <v>5</v>
      </c>
      <c r="B2580" s="7" t="s">
        <v>7613</v>
      </c>
      <c r="C2580" s="7" t="s">
        <v>7606</v>
      </c>
      <c r="D2580" s="7" t="s">
        <v>7614</v>
      </c>
      <c r="E2580" s="6" t="s">
        <v>19633</v>
      </c>
      <c r="K2580" s="6" t="str">
        <f t="shared" si="40"/>
        <v>Carboprost</v>
      </c>
    </row>
    <row r="2581" spans="1:11" ht="12.75" customHeight="1" x14ac:dyDescent="0.15">
      <c r="A2581" s="6">
        <v>5</v>
      </c>
      <c r="B2581" s="7" t="s">
        <v>7615</v>
      </c>
      <c r="C2581" s="7" t="s">
        <v>7606</v>
      </c>
      <c r="D2581" s="7" t="s">
        <v>7616</v>
      </c>
      <c r="E2581" s="6" t="s">
        <v>16870</v>
      </c>
      <c r="K2581" s="6" t="str">
        <f t="shared" si="40"/>
        <v>Sulprostone</v>
      </c>
    </row>
    <row r="2582" spans="1:11" ht="12.75" customHeight="1" x14ac:dyDescent="0.15">
      <c r="A2582" s="6">
        <v>5</v>
      </c>
      <c r="B2582" s="7" t="s">
        <v>7617</v>
      </c>
      <c r="C2582" s="7" t="s">
        <v>7606</v>
      </c>
      <c r="D2582" s="7" t="s">
        <v>2883</v>
      </c>
      <c r="E2582" s="6" t="s">
        <v>2077</v>
      </c>
      <c r="K2582" s="6" t="str">
        <f t="shared" si="40"/>
        <v>Misoprostol</v>
      </c>
    </row>
    <row r="2583" spans="1:11" ht="12.75" customHeight="1" x14ac:dyDescent="0.15">
      <c r="A2583" s="6">
        <v>4</v>
      </c>
      <c r="B2583" s="7" t="s">
        <v>7618</v>
      </c>
      <c r="C2583" s="7" t="s">
        <v>7593</v>
      </c>
      <c r="D2583" s="7" t="s">
        <v>7619</v>
      </c>
      <c r="E2583" s="6" t="s">
        <v>19634</v>
      </c>
      <c r="K2583" s="6" t="str">
        <f t="shared" si="40"/>
        <v>Autres utérotoniques</v>
      </c>
    </row>
    <row r="2584" spans="1:11" ht="12.75" customHeight="1" x14ac:dyDescent="0.15">
      <c r="A2584" s="6">
        <v>3</v>
      </c>
      <c r="B2584" s="7" t="s">
        <v>7620</v>
      </c>
      <c r="C2584" s="7" t="s">
        <v>7591</v>
      </c>
      <c r="D2584" s="7" t="s">
        <v>7621</v>
      </c>
      <c r="E2584" s="6" t="s">
        <v>19635</v>
      </c>
      <c r="K2584" s="6" t="str">
        <f t="shared" si="40"/>
        <v>Contraceptifs à usage topique</v>
      </c>
    </row>
    <row r="2585" spans="1:11" ht="12.75" customHeight="1" x14ac:dyDescent="0.15">
      <c r="A2585" s="6">
        <v>4</v>
      </c>
      <c r="B2585" s="7" t="s">
        <v>7622</v>
      </c>
      <c r="C2585" s="7" t="s">
        <v>7620</v>
      </c>
      <c r="D2585" s="7" t="s">
        <v>7623</v>
      </c>
      <c r="E2585" s="6" t="s">
        <v>19636</v>
      </c>
      <c r="K2585" s="6" t="str">
        <f t="shared" si="40"/>
        <v>Contraceptifs intra-utérins</v>
      </c>
    </row>
    <row r="2586" spans="1:11" ht="12.75" customHeight="1" x14ac:dyDescent="0.15">
      <c r="A2586" s="6">
        <v>5</v>
      </c>
      <c r="B2586" s="7" t="s">
        <v>7624</v>
      </c>
      <c r="C2586" s="7" t="s">
        <v>7622</v>
      </c>
      <c r="D2586" s="7" t="s">
        <v>7625</v>
      </c>
      <c r="E2586" s="6" t="s">
        <v>7626</v>
      </c>
      <c r="K2586" s="6" t="str">
        <f t="shared" si="40"/>
        <v>DIU en plastique</v>
      </c>
    </row>
    <row r="2587" spans="1:11" ht="12.75" customHeight="1" x14ac:dyDescent="0.15">
      <c r="A2587" s="6">
        <v>5</v>
      </c>
      <c r="B2587" s="7" t="s">
        <v>7627</v>
      </c>
      <c r="C2587" s="7" t="s">
        <v>7622</v>
      </c>
      <c r="D2587" s="7" t="s">
        <v>7628</v>
      </c>
      <c r="E2587" s="6" t="s">
        <v>7629</v>
      </c>
      <c r="K2587" s="6" t="str">
        <f t="shared" si="40"/>
        <v>DIU en plastique avec du cuivre</v>
      </c>
    </row>
    <row r="2588" spans="1:11" ht="12.75" customHeight="1" x14ac:dyDescent="0.15">
      <c r="A2588" s="6">
        <v>5</v>
      </c>
      <c r="B2588" s="7" t="s">
        <v>7630</v>
      </c>
      <c r="C2588" s="7" t="s">
        <v>7622</v>
      </c>
      <c r="D2588" s="7" t="s">
        <v>7631</v>
      </c>
      <c r="E2588" s="6" t="s">
        <v>7632</v>
      </c>
      <c r="K2588" s="6" t="str">
        <f t="shared" si="40"/>
        <v>DIU en plastique avec des progestatifs</v>
      </c>
    </row>
    <row r="2589" spans="1:11" ht="12.75" customHeight="1" x14ac:dyDescent="0.15">
      <c r="A2589" s="6">
        <v>4</v>
      </c>
      <c r="B2589" s="7" t="s">
        <v>7633</v>
      </c>
      <c r="C2589" s="7" t="s">
        <v>7620</v>
      </c>
      <c r="D2589" s="7" t="s">
        <v>7634</v>
      </c>
      <c r="E2589" s="6" t="s">
        <v>19637</v>
      </c>
      <c r="K2589" s="6" t="str">
        <f t="shared" si="40"/>
        <v>Contraceptifs intravaginaux</v>
      </c>
    </row>
    <row r="2590" spans="1:11" ht="12.75" customHeight="1" x14ac:dyDescent="0.15">
      <c r="A2590" s="6">
        <v>5</v>
      </c>
      <c r="B2590" s="7" t="s">
        <v>7635</v>
      </c>
      <c r="C2590" s="7" t="s">
        <v>7633</v>
      </c>
      <c r="D2590" s="7" t="s">
        <v>7636</v>
      </c>
      <c r="E2590" s="6" t="s">
        <v>19638</v>
      </c>
      <c r="K2590" s="6" t="str">
        <f t="shared" si="40"/>
        <v>Anneau vaginal avec progestatif et estrogène</v>
      </c>
    </row>
    <row r="2591" spans="1:11" ht="12.75" customHeight="1" x14ac:dyDescent="0.15">
      <c r="A2591" s="6">
        <v>5</v>
      </c>
      <c r="B2591" s="7" t="s">
        <v>7637</v>
      </c>
      <c r="C2591" s="7" t="s">
        <v>7633</v>
      </c>
      <c r="D2591" s="7" t="s">
        <v>7638</v>
      </c>
      <c r="E2591" s="6" t="s">
        <v>19639</v>
      </c>
      <c r="K2591" s="6" t="str">
        <f t="shared" si="40"/>
        <v>Anneau vaginal avec progestatif</v>
      </c>
    </row>
    <row r="2592" spans="1:11" ht="12.75" customHeight="1" x14ac:dyDescent="0.15">
      <c r="A2592" s="6">
        <v>3</v>
      </c>
      <c r="B2592" s="7" t="s">
        <v>7639</v>
      </c>
      <c r="C2592" s="7" t="s">
        <v>7591</v>
      </c>
      <c r="D2592" s="7" t="s">
        <v>7592</v>
      </c>
      <c r="E2592" s="6" t="s">
        <v>19624</v>
      </c>
      <c r="K2592" s="6" t="str">
        <f t="shared" si="40"/>
        <v>Autres produits gynécologiques</v>
      </c>
    </row>
    <row r="2593" spans="1:11" ht="12.75" customHeight="1" x14ac:dyDescent="0.15">
      <c r="A2593" s="6">
        <v>4</v>
      </c>
      <c r="B2593" s="7" t="s">
        <v>7640</v>
      </c>
      <c r="C2593" s="7" t="s">
        <v>7639</v>
      </c>
      <c r="D2593" s="7" t="s">
        <v>7641</v>
      </c>
      <c r="E2593" s="6" t="s">
        <v>19640</v>
      </c>
      <c r="K2593" s="6" t="str">
        <f t="shared" si="40"/>
        <v>Sympathomimétiques, inhibiteurs du travail</v>
      </c>
    </row>
    <row r="2594" spans="1:11" ht="12.75" customHeight="1" x14ac:dyDescent="0.15">
      <c r="A2594" s="6">
        <v>5</v>
      </c>
      <c r="B2594" s="7" t="s">
        <v>7642</v>
      </c>
      <c r="C2594" s="7" t="s">
        <v>7640</v>
      </c>
      <c r="D2594" s="7" t="s">
        <v>7643</v>
      </c>
      <c r="E2594" s="6" t="s">
        <v>19641</v>
      </c>
      <c r="K2594" s="6" t="str">
        <f t="shared" si="40"/>
        <v>Ritodrine</v>
      </c>
    </row>
    <row r="2595" spans="1:11" ht="12.75" customHeight="1" x14ac:dyDescent="0.15">
      <c r="A2595" s="6">
        <v>5</v>
      </c>
      <c r="B2595" s="7" t="s">
        <v>7644</v>
      </c>
      <c r="C2595" s="7" t="s">
        <v>7640</v>
      </c>
      <c r="D2595" s="7" t="s">
        <v>5735</v>
      </c>
      <c r="E2595" s="6" t="s">
        <v>18795</v>
      </c>
      <c r="K2595" s="6" t="str">
        <f t="shared" si="40"/>
        <v>Buphénine</v>
      </c>
    </row>
    <row r="2596" spans="1:11" ht="12.75" customHeight="1" x14ac:dyDescent="0.15">
      <c r="A2596" s="6">
        <v>5</v>
      </c>
      <c r="B2596" s="7" t="s">
        <v>7645</v>
      </c>
      <c r="C2596" s="7" t="s">
        <v>7640</v>
      </c>
      <c r="D2596" s="7" t="s">
        <v>7646</v>
      </c>
      <c r="E2596" s="6" t="s">
        <v>19642</v>
      </c>
      <c r="K2596" s="6" t="str">
        <f t="shared" si="40"/>
        <v>Fénotérol</v>
      </c>
    </row>
    <row r="2597" spans="1:11" ht="12.75" customHeight="1" x14ac:dyDescent="0.15">
      <c r="A2597" s="6">
        <v>4</v>
      </c>
      <c r="B2597" s="7" t="s">
        <v>7647</v>
      </c>
      <c r="C2597" s="7" t="s">
        <v>7639</v>
      </c>
      <c r="D2597" s="7" t="s">
        <v>7648</v>
      </c>
      <c r="E2597" s="6" t="s">
        <v>19643</v>
      </c>
      <c r="K2597" s="6" t="str">
        <f t="shared" si="40"/>
        <v>Inhibiteurs de la prolactine</v>
      </c>
    </row>
    <row r="2598" spans="1:11" ht="12.75" customHeight="1" x14ac:dyDescent="0.15">
      <c r="A2598" s="6">
        <v>5</v>
      </c>
      <c r="B2598" s="7" t="s">
        <v>7649</v>
      </c>
      <c r="C2598" s="7" t="s">
        <v>7647</v>
      </c>
      <c r="D2598" s="7" t="s">
        <v>7650</v>
      </c>
      <c r="E2598" s="6" t="s">
        <v>16954</v>
      </c>
      <c r="K2598" s="6" t="str">
        <f t="shared" si="40"/>
        <v>Bromocriptine</v>
      </c>
    </row>
    <row r="2599" spans="1:11" ht="12.75" customHeight="1" x14ac:dyDescent="0.15">
      <c r="A2599" s="6">
        <v>5</v>
      </c>
      <c r="B2599" s="7" t="s">
        <v>7651</v>
      </c>
      <c r="C2599" s="7" t="s">
        <v>7647</v>
      </c>
      <c r="D2599" s="7" t="s">
        <v>7652</v>
      </c>
      <c r="E2599" s="6" t="s">
        <v>19644</v>
      </c>
      <c r="K2599" s="6" t="str">
        <f t="shared" si="40"/>
        <v>Lisuride</v>
      </c>
    </row>
    <row r="2600" spans="1:11" ht="12.75" customHeight="1" x14ac:dyDescent="0.15">
      <c r="A2600" s="6">
        <v>5</v>
      </c>
      <c r="B2600" s="7" t="s">
        <v>7653</v>
      </c>
      <c r="C2600" s="7" t="s">
        <v>7647</v>
      </c>
      <c r="D2600" s="7" t="s">
        <v>7654</v>
      </c>
      <c r="E2600" s="6" t="s">
        <v>19645</v>
      </c>
      <c r="K2600" s="6" t="str">
        <f t="shared" si="40"/>
        <v>Cabergoline</v>
      </c>
    </row>
    <row r="2601" spans="1:11" ht="12.75" customHeight="1" x14ac:dyDescent="0.15">
      <c r="A2601" s="6">
        <v>5</v>
      </c>
      <c r="B2601" s="7" t="s">
        <v>7655</v>
      </c>
      <c r="C2601" s="7" t="s">
        <v>7647</v>
      </c>
      <c r="D2601" s="7" t="s">
        <v>7656</v>
      </c>
      <c r="E2601" s="6" t="s">
        <v>19646</v>
      </c>
      <c r="K2601" s="6" t="str">
        <f t="shared" si="40"/>
        <v>Quinagolide</v>
      </c>
    </row>
    <row r="2602" spans="1:11" ht="12.75" customHeight="1" x14ac:dyDescent="0.15">
      <c r="A2602" s="6">
        <v>5</v>
      </c>
      <c r="B2602" s="7" t="s">
        <v>7657</v>
      </c>
      <c r="C2602" s="7" t="s">
        <v>7647</v>
      </c>
      <c r="D2602" s="7" t="s">
        <v>7658</v>
      </c>
      <c r="E2602" s="6" t="s">
        <v>19647</v>
      </c>
      <c r="K2602" s="6" t="str">
        <f t="shared" si="40"/>
        <v>Métergoline</v>
      </c>
    </row>
    <row r="2603" spans="1:11" ht="12.75" customHeight="1" x14ac:dyDescent="0.15">
      <c r="A2603" s="6">
        <v>5</v>
      </c>
      <c r="B2603" s="7" t="s">
        <v>7659</v>
      </c>
      <c r="C2603" s="7" t="s">
        <v>7647</v>
      </c>
      <c r="D2603" s="7" t="s">
        <v>7660</v>
      </c>
      <c r="E2603" s="6" t="s">
        <v>19648</v>
      </c>
      <c r="K2603" s="6" t="str">
        <f t="shared" si="40"/>
        <v>Terguride</v>
      </c>
    </row>
    <row r="2604" spans="1:11" ht="12.75" customHeight="1" x14ac:dyDescent="0.15">
      <c r="A2604" s="6">
        <v>4</v>
      </c>
      <c r="B2604" s="7" t="s">
        <v>7661</v>
      </c>
      <c r="C2604" s="7" t="s">
        <v>7639</v>
      </c>
      <c r="D2604" s="7" t="s">
        <v>7662</v>
      </c>
      <c r="E2604" s="6" t="s">
        <v>19649</v>
      </c>
      <c r="K2604" s="6" t="str">
        <f t="shared" si="40"/>
        <v>Anti-inflammatoires par voie vaginale</v>
      </c>
    </row>
    <row r="2605" spans="1:11" ht="12.75" customHeight="1" x14ac:dyDescent="0.15">
      <c r="A2605" s="6">
        <v>5</v>
      </c>
      <c r="B2605" s="7" t="s">
        <v>7663</v>
      </c>
      <c r="C2605" s="7" t="s">
        <v>7661</v>
      </c>
      <c r="D2605" s="7" t="s">
        <v>5287</v>
      </c>
      <c r="E2605" s="6" t="s">
        <v>18586</v>
      </c>
      <c r="K2605" s="6" t="str">
        <f t="shared" si="40"/>
        <v>Ibuprofène</v>
      </c>
    </row>
    <row r="2606" spans="1:11" ht="12.75" customHeight="1" x14ac:dyDescent="0.15">
      <c r="A2606" s="6">
        <v>5</v>
      </c>
      <c r="B2606" s="7" t="s">
        <v>7664</v>
      </c>
      <c r="C2606" s="7" t="s">
        <v>7661</v>
      </c>
      <c r="D2606" s="7" t="s">
        <v>7665</v>
      </c>
      <c r="E2606" s="6" t="s">
        <v>19650</v>
      </c>
      <c r="K2606" s="6" t="str">
        <f t="shared" si="40"/>
        <v>Naproxène</v>
      </c>
    </row>
    <row r="2607" spans="1:11" ht="12.75" customHeight="1" x14ac:dyDescent="0.15">
      <c r="A2607" s="6">
        <v>5</v>
      </c>
      <c r="B2607" s="7" t="s">
        <v>7666</v>
      </c>
      <c r="C2607" s="7" t="s">
        <v>7661</v>
      </c>
      <c r="D2607" s="7" t="s">
        <v>2781</v>
      </c>
      <c r="E2607" s="6" t="s">
        <v>17438</v>
      </c>
      <c r="K2607" s="6" t="str">
        <f t="shared" si="40"/>
        <v>Benzydamine</v>
      </c>
    </row>
    <row r="2608" spans="1:11" ht="12.75" customHeight="1" x14ac:dyDescent="0.15">
      <c r="A2608" s="6">
        <v>5</v>
      </c>
      <c r="B2608" s="7" t="s">
        <v>7667</v>
      </c>
      <c r="C2608" s="7" t="s">
        <v>7661</v>
      </c>
      <c r="D2608" s="7" t="s">
        <v>7668</v>
      </c>
      <c r="E2608" s="6" t="s">
        <v>19651</v>
      </c>
      <c r="K2608" s="6" t="str">
        <f t="shared" si="40"/>
        <v>Flunoxaprofène</v>
      </c>
    </row>
    <row r="2609" spans="1:11" ht="12.75" customHeight="1" x14ac:dyDescent="0.15">
      <c r="A2609" s="6">
        <v>4</v>
      </c>
      <c r="B2609" s="7" t="s">
        <v>7669</v>
      </c>
      <c r="C2609" s="7" t="s">
        <v>7639</v>
      </c>
      <c r="D2609" s="7" t="s">
        <v>7670</v>
      </c>
      <c r="E2609" s="6" t="s">
        <v>19624</v>
      </c>
      <c r="K2609" s="6" t="str">
        <f t="shared" si="40"/>
        <v>Autres produits gynécologiques</v>
      </c>
    </row>
    <row r="2610" spans="1:11" ht="12.75" customHeight="1" x14ac:dyDescent="0.15">
      <c r="A2610" s="6">
        <v>5</v>
      </c>
      <c r="B2610" s="7" t="s">
        <v>7671</v>
      </c>
      <c r="C2610" s="7" t="s">
        <v>7669</v>
      </c>
      <c r="D2610" s="7" t="s">
        <v>7672</v>
      </c>
      <c r="E2610" s="6" t="s">
        <v>19652</v>
      </c>
      <c r="K2610" s="6" t="str">
        <f t="shared" si="40"/>
        <v>Atosiban</v>
      </c>
    </row>
    <row r="2611" spans="1:11" ht="12.75" customHeight="1" x14ac:dyDescent="0.15">
      <c r="A2611" s="6">
        <v>5</v>
      </c>
      <c r="B2611" s="7" t="s">
        <v>7673</v>
      </c>
      <c r="C2611" s="7" t="s">
        <v>7669</v>
      </c>
      <c r="D2611" s="7" t="s">
        <v>7674</v>
      </c>
      <c r="E2611" s="6" t="s">
        <v>19653</v>
      </c>
      <c r="K2611" s="6" t="str">
        <f t="shared" si="40"/>
        <v>Flibansérine</v>
      </c>
    </row>
    <row r="2612" spans="1:11" ht="12.75" customHeight="1" x14ac:dyDescent="0.15">
      <c r="A2612" s="6">
        <v>5</v>
      </c>
      <c r="B2612" s="7" t="s">
        <v>7675</v>
      </c>
      <c r="C2612" s="7" t="s">
        <v>7669</v>
      </c>
      <c r="D2612" s="7" t="s">
        <v>7676</v>
      </c>
      <c r="E2612" s="6" t="s">
        <v>19654</v>
      </c>
      <c r="K2612" s="6" t="str">
        <f t="shared" si="40"/>
        <v>Fruit du gattilier</v>
      </c>
    </row>
    <row r="2613" spans="1:11" ht="12.75" customHeight="1" x14ac:dyDescent="0.15">
      <c r="A2613" s="6">
        <v>5</v>
      </c>
      <c r="B2613" s="7" t="s">
        <v>7677</v>
      </c>
      <c r="C2613" s="7" t="s">
        <v>7669</v>
      </c>
      <c r="D2613" s="7" t="s">
        <v>7678</v>
      </c>
      <c r="E2613" s="6" t="s">
        <v>19655</v>
      </c>
      <c r="K2613" s="6" t="str">
        <f t="shared" si="40"/>
        <v>Rhizomes de cimicifuga</v>
      </c>
    </row>
    <row r="2614" spans="1:11" ht="12.75" customHeight="1" x14ac:dyDescent="0.15">
      <c r="A2614" s="6">
        <v>5</v>
      </c>
      <c r="B2614" s="7" t="s">
        <v>7679</v>
      </c>
      <c r="C2614" s="7" t="s">
        <v>7669</v>
      </c>
      <c r="D2614" s="7" t="s">
        <v>7680</v>
      </c>
      <c r="E2614" s="6" t="s">
        <v>19656</v>
      </c>
      <c r="K2614" s="6" t="str">
        <f t="shared" si="40"/>
        <v>Brémélanotide</v>
      </c>
    </row>
    <row r="2615" spans="1:11" ht="12.75" customHeight="1" x14ac:dyDescent="0.15">
      <c r="A2615" s="6">
        <v>5</v>
      </c>
      <c r="B2615" s="7" t="s">
        <v>7681</v>
      </c>
      <c r="C2615" s="7" t="s">
        <v>7669</v>
      </c>
      <c r="D2615" s="12" t="s">
        <v>7682</v>
      </c>
      <c r="E2615" s="12" t="s">
        <v>19657</v>
      </c>
      <c r="F2615" s="6" t="s">
        <v>2758</v>
      </c>
      <c r="G2615" s="9">
        <v>44953</v>
      </c>
      <c r="K2615" s="6" t="str">
        <f t="shared" si="40"/>
        <v>Fézolinétant</v>
      </c>
    </row>
    <row r="2616" spans="1:11" ht="25.5" customHeight="1" x14ac:dyDescent="0.15">
      <c r="A2616" s="6">
        <v>2</v>
      </c>
      <c r="B2616" s="7" t="s">
        <v>7683</v>
      </c>
      <c r="C2616" s="7" t="s">
        <v>7477</v>
      </c>
      <c r="D2616" s="7" t="s">
        <v>7684</v>
      </c>
      <c r="E2616" s="6" t="s">
        <v>19658</v>
      </c>
      <c r="K2616" s="6" t="str">
        <f t="shared" si="40"/>
        <v>Hormones sexuelles et modulateurs de la fonction génitale</v>
      </c>
    </row>
    <row r="2617" spans="1:11" ht="12.75" customHeight="1" x14ac:dyDescent="0.15">
      <c r="A2617" s="6">
        <v>3</v>
      </c>
      <c r="B2617" s="7" t="s">
        <v>7685</v>
      </c>
      <c r="C2617" s="7" t="s">
        <v>7683</v>
      </c>
      <c r="D2617" s="7" t="s">
        <v>7686</v>
      </c>
      <c r="E2617" s="6" t="s">
        <v>19659</v>
      </c>
      <c r="K2617" s="6" t="str">
        <f t="shared" si="40"/>
        <v>Contraceptifs hormonaux à usage systémique</v>
      </c>
    </row>
    <row r="2618" spans="1:11" ht="12.75" customHeight="1" x14ac:dyDescent="0.15">
      <c r="A2618" s="6">
        <v>4</v>
      </c>
      <c r="B2618" s="7" t="s">
        <v>7687</v>
      </c>
      <c r="C2618" s="7" t="s">
        <v>7685</v>
      </c>
      <c r="D2618" s="7" t="s">
        <v>7688</v>
      </c>
      <c r="E2618" s="6" t="s">
        <v>19660</v>
      </c>
      <c r="K2618" s="6" t="str">
        <f t="shared" si="40"/>
        <v>Progestatifs et estrogènes en association fixe</v>
      </c>
    </row>
    <row r="2619" spans="1:11" ht="12.75" customHeight="1" x14ac:dyDescent="0.15">
      <c r="A2619" s="6">
        <v>5</v>
      </c>
      <c r="B2619" s="7" t="s">
        <v>7689</v>
      </c>
      <c r="C2619" s="7" t="s">
        <v>7687</v>
      </c>
      <c r="D2619" s="7" t="s">
        <v>7690</v>
      </c>
      <c r="E2619" s="6" t="s">
        <v>19661</v>
      </c>
      <c r="K2619" s="6" t="str">
        <f t="shared" si="40"/>
        <v>Étynodiol et éthinylestradiol</v>
      </c>
    </row>
    <row r="2620" spans="1:11" ht="12.75" customHeight="1" x14ac:dyDescent="0.15">
      <c r="A2620" s="6">
        <v>5</v>
      </c>
      <c r="B2620" s="7" t="s">
        <v>7691</v>
      </c>
      <c r="C2620" s="7" t="s">
        <v>7687</v>
      </c>
      <c r="D2620" s="7" t="s">
        <v>7692</v>
      </c>
      <c r="E2620" s="6" t="s">
        <v>19662</v>
      </c>
      <c r="K2620" s="6" t="str">
        <f t="shared" si="40"/>
        <v>Quingestanol et éthinylestradiol</v>
      </c>
    </row>
    <row r="2621" spans="1:11" ht="12.75" customHeight="1" x14ac:dyDescent="0.15">
      <c r="A2621" s="6">
        <v>5</v>
      </c>
      <c r="B2621" s="7" t="s">
        <v>7693</v>
      </c>
      <c r="C2621" s="7" t="s">
        <v>7687</v>
      </c>
      <c r="D2621" s="7" t="s">
        <v>7694</v>
      </c>
      <c r="E2621" s="6" t="s">
        <v>19663</v>
      </c>
      <c r="K2621" s="6" t="str">
        <f t="shared" si="40"/>
        <v>Lynestrénol et éthinylestradiol</v>
      </c>
    </row>
    <row r="2622" spans="1:11" ht="12.75" customHeight="1" x14ac:dyDescent="0.15">
      <c r="A2622" s="6">
        <v>5</v>
      </c>
      <c r="B2622" s="7" t="s">
        <v>7695</v>
      </c>
      <c r="C2622" s="7" t="s">
        <v>7687</v>
      </c>
      <c r="D2622" s="7" t="s">
        <v>7696</v>
      </c>
      <c r="E2622" s="6" t="s">
        <v>19664</v>
      </c>
      <c r="K2622" s="6" t="str">
        <f t="shared" si="40"/>
        <v>Mégestrol et éthinylestradiol</v>
      </c>
    </row>
    <row r="2623" spans="1:11" ht="12.75" customHeight="1" x14ac:dyDescent="0.15">
      <c r="A2623" s="6">
        <v>5</v>
      </c>
      <c r="B2623" s="7" t="s">
        <v>7697</v>
      </c>
      <c r="C2623" s="7" t="s">
        <v>7687</v>
      </c>
      <c r="D2623" s="7" t="s">
        <v>7698</v>
      </c>
      <c r="E2623" s="6" t="s">
        <v>19665</v>
      </c>
      <c r="K2623" s="6" t="str">
        <f t="shared" si="40"/>
        <v>Noréthistérone et éthinylestradiol</v>
      </c>
    </row>
    <row r="2624" spans="1:11" ht="12.75" customHeight="1" x14ac:dyDescent="0.15">
      <c r="A2624" s="6">
        <v>5</v>
      </c>
      <c r="B2624" s="7" t="s">
        <v>7699</v>
      </c>
      <c r="C2624" s="7" t="s">
        <v>7687</v>
      </c>
      <c r="D2624" s="7" t="s">
        <v>7700</v>
      </c>
      <c r="E2624" s="6" t="s">
        <v>19666</v>
      </c>
      <c r="K2624" s="6" t="str">
        <f t="shared" si="40"/>
        <v>Norgestrel et éthinylestradiol</v>
      </c>
    </row>
    <row r="2625" spans="1:11" ht="12.75" customHeight="1" x14ac:dyDescent="0.15">
      <c r="A2625" s="6">
        <v>5</v>
      </c>
      <c r="B2625" s="7" t="s">
        <v>7701</v>
      </c>
      <c r="C2625" s="7" t="s">
        <v>7687</v>
      </c>
      <c r="D2625" s="7" t="s">
        <v>7702</v>
      </c>
      <c r="E2625" s="6" t="s">
        <v>19667</v>
      </c>
      <c r="K2625" s="6" t="str">
        <f t="shared" si="40"/>
        <v>Lévonorgestrel et éthinylestradiol</v>
      </c>
    </row>
    <row r="2626" spans="1:11" ht="12.75" customHeight="1" x14ac:dyDescent="0.15">
      <c r="A2626" s="6">
        <v>5</v>
      </c>
      <c r="B2626" s="7" t="s">
        <v>7703</v>
      </c>
      <c r="C2626" s="7" t="s">
        <v>7687</v>
      </c>
      <c r="D2626" s="7" t="s">
        <v>7704</v>
      </c>
      <c r="E2626" s="6" t="s">
        <v>19668</v>
      </c>
      <c r="K2626" s="6" t="str">
        <f t="shared" si="40"/>
        <v>Médroxyprogestérone et éthinylestradiol</v>
      </c>
    </row>
    <row r="2627" spans="1:11" ht="12.75" customHeight="1" x14ac:dyDescent="0.15">
      <c r="A2627" s="6">
        <v>5</v>
      </c>
      <c r="B2627" s="7" t="s">
        <v>7705</v>
      </c>
      <c r="C2627" s="7" t="s">
        <v>7687</v>
      </c>
      <c r="D2627" s="7" t="s">
        <v>7706</v>
      </c>
      <c r="E2627" s="6" t="s">
        <v>19669</v>
      </c>
      <c r="K2627" s="6" t="str">
        <f t="shared" ref="K2627:K2690" si="41">UPPER(LEFT(E2627,1))&amp;RIGHT(E2627,LEN(E2627)-1)</f>
        <v>Désogestrel et éthinylestradiol</v>
      </c>
    </row>
    <row r="2628" spans="1:11" ht="12.75" customHeight="1" x14ac:dyDescent="0.15">
      <c r="A2628" s="6">
        <v>5</v>
      </c>
      <c r="B2628" s="7" t="s">
        <v>7707</v>
      </c>
      <c r="C2628" s="7" t="s">
        <v>7687</v>
      </c>
      <c r="D2628" s="7" t="s">
        <v>7708</v>
      </c>
      <c r="E2628" s="6" t="s">
        <v>19670</v>
      </c>
      <c r="K2628" s="6" t="str">
        <f t="shared" si="41"/>
        <v>Gestodène et éthinylestradiol</v>
      </c>
    </row>
    <row r="2629" spans="1:11" ht="12.75" customHeight="1" x14ac:dyDescent="0.15">
      <c r="A2629" s="6">
        <v>5</v>
      </c>
      <c r="B2629" s="7" t="s">
        <v>7709</v>
      </c>
      <c r="C2629" s="7" t="s">
        <v>7687</v>
      </c>
      <c r="D2629" s="7" t="s">
        <v>7710</v>
      </c>
      <c r="E2629" s="6" t="s">
        <v>19671</v>
      </c>
      <c r="K2629" s="6" t="str">
        <f t="shared" si="41"/>
        <v>Norgestimate et éthinylestradiol</v>
      </c>
    </row>
    <row r="2630" spans="1:11" ht="12.75" customHeight="1" x14ac:dyDescent="0.15">
      <c r="A2630" s="6">
        <v>5</v>
      </c>
      <c r="B2630" s="7" t="s">
        <v>7711</v>
      </c>
      <c r="C2630" s="7" t="s">
        <v>7687</v>
      </c>
      <c r="D2630" s="7" t="s">
        <v>7712</v>
      </c>
      <c r="E2630" s="6" t="s">
        <v>19672</v>
      </c>
      <c r="K2630" s="6" t="str">
        <f t="shared" si="41"/>
        <v>Drospirénone et éthinylestradiol</v>
      </c>
    </row>
    <row r="2631" spans="1:11" ht="12.75" customHeight="1" x14ac:dyDescent="0.15">
      <c r="A2631" s="6">
        <v>5</v>
      </c>
      <c r="B2631" s="7" t="s">
        <v>7713</v>
      </c>
      <c r="C2631" s="7" t="s">
        <v>7687</v>
      </c>
      <c r="D2631" s="7" t="s">
        <v>7714</v>
      </c>
      <c r="E2631" s="6" t="s">
        <v>19673</v>
      </c>
      <c r="K2631" s="6" t="str">
        <f t="shared" si="41"/>
        <v>Norelgestromine et éthinylestradiol</v>
      </c>
    </row>
    <row r="2632" spans="1:11" ht="12.75" customHeight="1" x14ac:dyDescent="0.15">
      <c r="A2632" s="6">
        <v>5</v>
      </c>
      <c r="B2632" s="7" t="s">
        <v>7715</v>
      </c>
      <c r="C2632" s="7" t="s">
        <v>7687</v>
      </c>
      <c r="D2632" s="7" t="s">
        <v>7716</v>
      </c>
      <c r="E2632" s="6" t="s">
        <v>19674</v>
      </c>
      <c r="K2632" s="6" t="str">
        <f t="shared" si="41"/>
        <v>Nomégestrol et estradiol</v>
      </c>
    </row>
    <row r="2633" spans="1:11" ht="12.75" customHeight="1" x14ac:dyDescent="0.15">
      <c r="A2633" s="6">
        <v>5</v>
      </c>
      <c r="B2633" s="7" t="s">
        <v>7717</v>
      </c>
      <c r="C2633" s="7" t="s">
        <v>7687</v>
      </c>
      <c r="D2633" s="7" t="s">
        <v>7718</v>
      </c>
      <c r="E2633" s="6" t="s">
        <v>19675</v>
      </c>
      <c r="K2633" s="6" t="str">
        <f t="shared" si="41"/>
        <v>Chlormadinone et éthinylestradiol</v>
      </c>
    </row>
    <row r="2634" spans="1:11" ht="12.75" customHeight="1" x14ac:dyDescent="0.15">
      <c r="A2634" s="6">
        <v>5</v>
      </c>
      <c r="B2634" s="7" t="s">
        <v>7719</v>
      </c>
      <c r="C2634" s="7" t="s">
        <v>7687</v>
      </c>
      <c r="D2634" s="7" t="s">
        <v>7720</v>
      </c>
      <c r="E2634" s="6" t="s">
        <v>19676</v>
      </c>
      <c r="K2634" s="6" t="str">
        <f t="shared" si="41"/>
        <v>Diénogest et éthinylestradiol</v>
      </c>
    </row>
    <row r="2635" spans="1:11" ht="12.75" customHeight="1" x14ac:dyDescent="0.15">
      <c r="A2635" s="6">
        <v>5</v>
      </c>
      <c r="B2635" s="7" t="s">
        <v>7721</v>
      </c>
      <c r="C2635" s="7" t="s">
        <v>7687</v>
      </c>
      <c r="D2635" s="7" t="s">
        <v>7722</v>
      </c>
      <c r="E2635" s="6" t="s">
        <v>19677</v>
      </c>
      <c r="K2635" s="6" t="str">
        <f t="shared" si="41"/>
        <v>Médroxyprogestérone et estradiol</v>
      </c>
    </row>
    <row r="2636" spans="1:11" ht="12.75" customHeight="1" x14ac:dyDescent="0.15">
      <c r="A2636" s="6">
        <v>5</v>
      </c>
      <c r="B2636" s="7" t="s">
        <v>7723</v>
      </c>
      <c r="C2636" s="7" t="s">
        <v>7687</v>
      </c>
      <c r="D2636" s="7" t="s">
        <v>7724</v>
      </c>
      <c r="E2636" s="6" t="s">
        <v>19678</v>
      </c>
      <c r="K2636" s="6" t="str">
        <f t="shared" si="41"/>
        <v>Drospirénone et estétrol</v>
      </c>
    </row>
    <row r="2637" spans="1:11" ht="12.75" customHeight="1" x14ac:dyDescent="0.15">
      <c r="A2637" s="6">
        <v>4</v>
      </c>
      <c r="B2637" s="7" t="s">
        <v>7725</v>
      </c>
      <c r="C2637" s="7" t="s">
        <v>7685</v>
      </c>
      <c r="D2637" s="7" t="s">
        <v>7726</v>
      </c>
      <c r="E2637" s="6" t="s">
        <v>19679</v>
      </c>
      <c r="K2637" s="6" t="str">
        <f t="shared" si="41"/>
        <v>Progestatifs et estrogènes pour administration séquentielle</v>
      </c>
    </row>
    <row r="2638" spans="1:11" ht="12.75" customHeight="1" x14ac:dyDescent="0.15">
      <c r="A2638" s="6">
        <v>5</v>
      </c>
      <c r="B2638" s="7" t="s">
        <v>7727</v>
      </c>
      <c r="C2638" s="7" t="s">
        <v>7725</v>
      </c>
      <c r="D2638" s="7" t="s">
        <v>7696</v>
      </c>
      <c r="E2638" s="6" t="s">
        <v>19664</v>
      </c>
      <c r="K2638" s="6" t="str">
        <f t="shared" si="41"/>
        <v>Mégestrol et éthinylestradiol</v>
      </c>
    </row>
    <row r="2639" spans="1:11" ht="12.75" customHeight="1" x14ac:dyDescent="0.15">
      <c r="A2639" s="6">
        <v>5</v>
      </c>
      <c r="B2639" s="7" t="s">
        <v>7728</v>
      </c>
      <c r="C2639" s="7" t="s">
        <v>7725</v>
      </c>
      <c r="D2639" s="7" t="s">
        <v>7694</v>
      </c>
      <c r="E2639" s="6" t="s">
        <v>19663</v>
      </c>
      <c r="K2639" s="6" t="str">
        <f t="shared" si="41"/>
        <v>Lynestrénol et éthinylestradiol</v>
      </c>
    </row>
    <row r="2640" spans="1:11" ht="12.75" customHeight="1" x14ac:dyDescent="0.15">
      <c r="A2640" s="6">
        <v>5</v>
      </c>
      <c r="B2640" s="7" t="s">
        <v>7729</v>
      </c>
      <c r="C2640" s="7" t="s">
        <v>7725</v>
      </c>
      <c r="D2640" s="7" t="s">
        <v>7702</v>
      </c>
      <c r="E2640" s="6" t="s">
        <v>19667</v>
      </c>
      <c r="K2640" s="6" t="str">
        <f t="shared" si="41"/>
        <v>Lévonorgestrel et éthinylestradiol</v>
      </c>
    </row>
    <row r="2641" spans="1:11" ht="12.75" customHeight="1" x14ac:dyDescent="0.15">
      <c r="A2641" s="6">
        <v>5</v>
      </c>
      <c r="B2641" s="7" t="s">
        <v>7730</v>
      </c>
      <c r="C2641" s="7" t="s">
        <v>7725</v>
      </c>
      <c r="D2641" s="7" t="s">
        <v>7698</v>
      </c>
      <c r="E2641" s="6" t="s">
        <v>19665</v>
      </c>
      <c r="K2641" s="6" t="str">
        <f t="shared" si="41"/>
        <v>Noréthistérone et éthinylestradiol</v>
      </c>
    </row>
    <row r="2642" spans="1:11" ht="12.75" customHeight="1" x14ac:dyDescent="0.15">
      <c r="A2642" s="6">
        <v>5</v>
      </c>
      <c r="B2642" s="7" t="s">
        <v>7731</v>
      </c>
      <c r="C2642" s="7" t="s">
        <v>7725</v>
      </c>
      <c r="D2642" s="7" t="s">
        <v>7706</v>
      </c>
      <c r="E2642" s="6" t="s">
        <v>19669</v>
      </c>
      <c r="K2642" s="6" t="str">
        <f t="shared" si="41"/>
        <v>Désogestrel et éthinylestradiol</v>
      </c>
    </row>
    <row r="2643" spans="1:11" ht="12.75" customHeight="1" x14ac:dyDescent="0.15">
      <c r="A2643" s="6">
        <v>5</v>
      </c>
      <c r="B2643" s="7" t="s">
        <v>7732</v>
      </c>
      <c r="C2643" s="7" t="s">
        <v>7725</v>
      </c>
      <c r="D2643" s="7" t="s">
        <v>7708</v>
      </c>
      <c r="E2643" s="6" t="s">
        <v>19670</v>
      </c>
      <c r="K2643" s="6" t="str">
        <f t="shared" si="41"/>
        <v>Gestodène et éthinylestradiol</v>
      </c>
    </row>
    <row r="2644" spans="1:11" ht="12.75" customHeight="1" x14ac:dyDescent="0.15">
      <c r="A2644" s="6">
        <v>5</v>
      </c>
      <c r="B2644" s="7" t="s">
        <v>7733</v>
      </c>
      <c r="C2644" s="7" t="s">
        <v>7725</v>
      </c>
      <c r="D2644" s="7" t="s">
        <v>7718</v>
      </c>
      <c r="E2644" s="6" t="s">
        <v>19675</v>
      </c>
      <c r="K2644" s="6" t="str">
        <f t="shared" si="41"/>
        <v>Chlormadinone et éthinylestradiol</v>
      </c>
    </row>
    <row r="2645" spans="1:11" ht="12.75" customHeight="1" x14ac:dyDescent="0.15">
      <c r="A2645" s="6">
        <v>5</v>
      </c>
      <c r="B2645" s="7" t="s">
        <v>7734</v>
      </c>
      <c r="C2645" s="7" t="s">
        <v>7725</v>
      </c>
      <c r="D2645" s="7" t="s">
        <v>7735</v>
      </c>
      <c r="E2645" s="6" t="s">
        <v>19680</v>
      </c>
      <c r="K2645" s="6" t="str">
        <f t="shared" si="41"/>
        <v>Diénogest et estradiol</v>
      </c>
    </row>
    <row r="2646" spans="1:11" ht="12.75" customHeight="1" x14ac:dyDescent="0.15">
      <c r="A2646" s="6">
        <v>5</v>
      </c>
      <c r="B2646" s="7" t="s">
        <v>7736</v>
      </c>
      <c r="C2646" s="7" t="s">
        <v>7725</v>
      </c>
      <c r="D2646" s="7" t="s">
        <v>7710</v>
      </c>
      <c r="E2646" s="6" t="s">
        <v>19671</v>
      </c>
      <c r="K2646" s="6" t="str">
        <f t="shared" si="41"/>
        <v>Norgestimate et éthinylestradiol</v>
      </c>
    </row>
    <row r="2647" spans="1:11" ht="12.75" customHeight="1" x14ac:dyDescent="0.15">
      <c r="A2647" s="6">
        <v>4</v>
      </c>
      <c r="B2647" s="7" t="s">
        <v>7737</v>
      </c>
      <c r="C2647" s="7" t="s">
        <v>7685</v>
      </c>
      <c r="D2647" s="7" t="s">
        <v>7738</v>
      </c>
      <c r="E2647" s="6" t="s">
        <v>19681</v>
      </c>
      <c r="K2647" s="6" t="str">
        <f t="shared" si="41"/>
        <v>Progestatifs</v>
      </c>
    </row>
    <row r="2648" spans="1:11" ht="12.75" customHeight="1" x14ac:dyDescent="0.15">
      <c r="A2648" s="6">
        <v>5</v>
      </c>
      <c r="B2648" s="7" t="s">
        <v>7739</v>
      </c>
      <c r="C2648" s="7" t="s">
        <v>7737</v>
      </c>
      <c r="D2648" s="7" t="s">
        <v>7740</v>
      </c>
      <c r="E2648" s="6" t="s">
        <v>19682</v>
      </c>
      <c r="K2648" s="6" t="str">
        <f t="shared" si="41"/>
        <v>Noréthistérone</v>
      </c>
    </row>
    <row r="2649" spans="1:11" ht="12.75" customHeight="1" x14ac:dyDescent="0.15">
      <c r="A2649" s="6">
        <v>5</v>
      </c>
      <c r="B2649" s="7" t="s">
        <v>7741</v>
      </c>
      <c r="C2649" s="7" t="s">
        <v>7737</v>
      </c>
      <c r="D2649" s="7" t="s">
        <v>7742</v>
      </c>
      <c r="E2649" s="6" t="s">
        <v>19683</v>
      </c>
      <c r="K2649" s="6" t="str">
        <f t="shared" si="41"/>
        <v>Lynestrénol</v>
      </c>
    </row>
    <row r="2650" spans="1:11" ht="12.75" customHeight="1" x14ac:dyDescent="0.15">
      <c r="A2650" s="6">
        <v>5</v>
      </c>
      <c r="B2650" s="7" t="s">
        <v>7743</v>
      </c>
      <c r="C2650" s="7" t="s">
        <v>7737</v>
      </c>
      <c r="D2650" s="7" t="s">
        <v>7744</v>
      </c>
      <c r="E2650" s="6" t="s">
        <v>19684</v>
      </c>
      <c r="K2650" s="6" t="str">
        <f t="shared" si="41"/>
        <v>Lévonorgestrel</v>
      </c>
    </row>
    <row r="2651" spans="1:11" ht="12.75" customHeight="1" x14ac:dyDescent="0.15">
      <c r="A2651" s="6">
        <v>5</v>
      </c>
      <c r="B2651" s="7" t="s">
        <v>7745</v>
      </c>
      <c r="C2651" s="7" t="s">
        <v>7737</v>
      </c>
      <c r="D2651" s="7" t="s">
        <v>7746</v>
      </c>
      <c r="E2651" s="6" t="s">
        <v>19685</v>
      </c>
      <c r="K2651" s="6" t="str">
        <f t="shared" si="41"/>
        <v>Quingestanol</v>
      </c>
    </row>
    <row r="2652" spans="1:11" ht="12.75" customHeight="1" x14ac:dyDescent="0.15">
      <c r="A2652" s="6">
        <v>5</v>
      </c>
      <c r="B2652" s="7" t="s">
        <v>7747</v>
      </c>
      <c r="C2652" s="7" t="s">
        <v>7737</v>
      </c>
      <c r="D2652" s="7" t="s">
        <v>7748</v>
      </c>
      <c r="E2652" s="6" t="s">
        <v>19686</v>
      </c>
      <c r="K2652" s="6" t="str">
        <f t="shared" si="41"/>
        <v>Mégestrol</v>
      </c>
    </row>
    <row r="2653" spans="1:11" ht="12.75" customHeight="1" x14ac:dyDescent="0.15">
      <c r="A2653" s="6">
        <v>5</v>
      </c>
      <c r="B2653" s="7" t="s">
        <v>7749</v>
      </c>
      <c r="C2653" s="7" t="s">
        <v>7737</v>
      </c>
      <c r="D2653" s="7" t="s">
        <v>7750</v>
      </c>
      <c r="E2653" s="6" t="s">
        <v>19687</v>
      </c>
      <c r="K2653" s="6" t="str">
        <f t="shared" si="41"/>
        <v>Médroxyprogestérone</v>
      </c>
    </row>
    <row r="2654" spans="1:11" ht="12.75" customHeight="1" x14ac:dyDescent="0.15">
      <c r="A2654" s="6">
        <v>5</v>
      </c>
      <c r="B2654" s="7" t="s">
        <v>7751</v>
      </c>
      <c r="C2654" s="7" t="s">
        <v>7737</v>
      </c>
      <c r="D2654" s="7" t="s">
        <v>7752</v>
      </c>
      <c r="E2654" s="6" t="s">
        <v>19688</v>
      </c>
      <c r="K2654" s="6" t="str">
        <f t="shared" si="41"/>
        <v>Norgestriénone</v>
      </c>
    </row>
    <row r="2655" spans="1:11" ht="12.75" customHeight="1" x14ac:dyDescent="0.15">
      <c r="A2655" s="6">
        <v>5</v>
      </c>
      <c r="B2655" s="7" t="s">
        <v>7753</v>
      </c>
      <c r="C2655" s="7" t="s">
        <v>7737</v>
      </c>
      <c r="D2655" s="7" t="s">
        <v>7754</v>
      </c>
      <c r="E2655" s="6" t="s">
        <v>19689</v>
      </c>
      <c r="K2655" s="6" t="str">
        <f t="shared" si="41"/>
        <v>Étonogestrel</v>
      </c>
    </row>
    <row r="2656" spans="1:11" ht="12.75" customHeight="1" x14ac:dyDescent="0.15">
      <c r="A2656" s="6">
        <v>5</v>
      </c>
      <c r="B2656" s="7" t="s">
        <v>7755</v>
      </c>
      <c r="C2656" s="7" t="s">
        <v>7737</v>
      </c>
      <c r="D2656" s="7" t="s">
        <v>7756</v>
      </c>
      <c r="E2656" s="6" t="s">
        <v>19690</v>
      </c>
      <c r="K2656" s="6" t="str">
        <f t="shared" si="41"/>
        <v>Désogestrel</v>
      </c>
    </row>
    <row r="2657" spans="1:11" ht="12.75" customHeight="1" x14ac:dyDescent="0.15">
      <c r="A2657" s="6">
        <v>5</v>
      </c>
      <c r="B2657" s="7" t="s">
        <v>7757</v>
      </c>
      <c r="C2657" s="7" t="s">
        <v>7737</v>
      </c>
      <c r="D2657" s="7" t="s">
        <v>7758</v>
      </c>
      <c r="E2657" s="6" t="s">
        <v>19691</v>
      </c>
      <c r="K2657" s="6" t="str">
        <f t="shared" si="41"/>
        <v>Drospirénone</v>
      </c>
    </row>
    <row r="2658" spans="1:11" ht="12.75" customHeight="1" x14ac:dyDescent="0.15">
      <c r="A2658" s="6">
        <v>4</v>
      </c>
      <c r="B2658" s="7" t="s">
        <v>7759</v>
      </c>
      <c r="C2658" s="7" t="s">
        <v>7685</v>
      </c>
      <c r="D2658" s="7" t="s">
        <v>7760</v>
      </c>
      <c r="E2658" s="6" t="s">
        <v>19692</v>
      </c>
      <c r="K2658" s="6" t="str">
        <f t="shared" si="41"/>
        <v>Contraceptifs d'urgence</v>
      </c>
    </row>
    <row r="2659" spans="1:11" ht="12.75" customHeight="1" x14ac:dyDescent="0.15">
      <c r="A2659" s="6">
        <v>5</v>
      </c>
      <c r="B2659" s="7" t="s">
        <v>7761</v>
      </c>
      <c r="C2659" s="7" t="s">
        <v>7759</v>
      </c>
      <c r="D2659" s="7" t="s">
        <v>7744</v>
      </c>
      <c r="E2659" s="6" t="s">
        <v>19684</v>
      </c>
      <c r="K2659" s="6" t="str">
        <f t="shared" si="41"/>
        <v>Lévonorgestrel</v>
      </c>
    </row>
    <row r="2660" spans="1:11" ht="12.75" customHeight="1" x14ac:dyDescent="0.15">
      <c r="A2660" s="6">
        <v>5</v>
      </c>
      <c r="B2660" s="7" t="s">
        <v>7762</v>
      </c>
      <c r="C2660" s="7" t="s">
        <v>7759</v>
      </c>
      <c r="D2660" s="7" t="s">
        <v>7763</v>
      </c>
      <c r="E2660" s="6" t="s">
        <v>19693</v>
      </c>
      <c r="K2660" s="6" t="str">
        <f t="shared" si="41"/>
        <v>Ulipristal</v>
      </c>
    </row>
    <row r="2661" spans="1:11" ht="12.75" customHeight="1" x14ac:dyDescent="0.15">
      <c r="A2661" s="6">
        <v>3</v>
      </c>
      <c r="B2661" s="7" t="s">
        <v>7764</v>
      </c>
      <c r="C2661" s="7" t="s">
        <v>7683</v>
      </c>
      <c r="D2661" s="7" t="s">
        <v>7765</v>
      </c>
      <c r="E2661" s="6" t="s">
        <v>19694</v>
      </c>
      <c r="K2661" s="6" t="str">
        <f t="shared" si="41"/>
        <v>Androgènes</v>
      </c>
    </row>
    <row r="2662" spans="1:11" ht="12.75" customHeight="1" x14ac:dyDescent="0.15">
      <c r="A2662" s="6">
        <v>4</v>
      </c>
      <c r="B2662" s="7" t="s">
        <v>7766</v>
      </c>
      <c r="C2662" s="7" t="s">
        <v>7764</v>
      </c>
      <c r="D2662" s="7" t="s">
        <v>7767</v>
      </c>
      <c r="E2662" s="6" t="s">
        <v>19695</v>
      </c>
      <c r="K2662" s="6" t="str">
        <f t="shared" si="41"/>
        <v>Dérivés du 3-oxoandrostène-4</v>
      </c>
    </row>
    <row r="2663" spans="1:11" ht="12.75" customHeight="1" x14ac:dyDescent="0.15">
      <c r="A2663" s="6">
        <v>5</v>
      </c>
      <c r="B2663" s="7" t="s">
        <v>7768</v>
      </c>
      <c r="C2663" s="7" t="s">
        <v>7766</v>
      </c>
      <c r="D2663" s="7" t="s">
        <v>7769</v>
      </c>
      <c r="E2663" s="6" t="s">
        <v>19696</v>
      </c>
      <c r="K2663" s="6" t="str">
        <f t="shared" si="41"/>
        <v>Fluoxymestérone</v>
      </c>
    </row>
    <row r="2664" spans="1:11" ht="12.75" customHeight="1" x14ac:dyDescent="0.15">
      <c r="A2664" s="6">
        <v>5</v>
      </c>
      <c r="B2664" s="7" t="s">
        <v>7770</v>
      </c>
      <c r="C2664" s="7" t="s">
        <v>7766</v>
      </c>
      <c r="D2664" s="7" t="s">
        <v>7771</v>
      </c>
      <c r="E2664" s="6" t="s">
        <v>19697</v>
      </c>
      <c r="K2664" s="6" t="str">
        <f t="shared" si="41"/>
        <v>Méthyltestostérone</v>
      </c>
    </row>
    <row r="2665" spans="1:11" ht="12.75" customHeight="1" x14ac:dyDescent="0.15">
      <c r="A2665" s="6">
        <v>5</v>
      </c>
      <c r="B2665" s="7" t="s">
        <v>7772</v>
      </c>
      <c r="C2665" s="7" t="s">
        <v>7766</v>
      </c>
      <c r="D2665" s="7" t="s">
        <v>7773</v>
      </c>
      <c r="E2665" s="6" t="s">
        <v>19698</v>
      </c>
      <c r="K2665" s="6" t="str">
        <f t="shared" si="41"/>
        <v>Testostérone</v>
      </c>
    </row>
    <row r="2666" spans="1:11" ht="12.75" customHeight="1" x14ac:dyDescent="0.15">
      <c r="A2666" s="6">
        <v>4</v>
      </c>
      <c r="B2666" s="7" t="s">
        <v>7774</v>
      </c>
      <c r="C2666" s="7" t="s">
        <v>7764</v>
      </c>
      <c r="D2666" s="7" t="s">
        <v>7775</v>
      </c>
      <c r="E2666" s="6" t="s">
        <v>19699</v>
      </c>
      <c r="K2666" s="6" t="str">
        <f t="shared" si="41"/>
        <v>Dérivés de la 5-androstanone-3</v>
      </c>
    </row>
    <row r="2667" spans="1:11" ht="12.75" customHeight="1" x14ac:dyDescent="0.15">
      <c r="A2667" s="6">
        <v>5</v>
      </c>
      <c r="B2667" s="7" t="s">
        <v>7776</v>
      </c>
      <c r="C2667" s="7" t="s">
        <v>7774</v>
      </c>
      <c r="D2667" s="7" t="s">
        <v>7777</v>
      </c>
      <c r="E2667" s="6" t="s">
        <v>19700</v>
      </c>
      <c r="K2667" s="6" t="str">
        <f t="shared" si="41"/>
        <v>Mestérolone</v>
      </c>
    </row>
    <row r="2668" spans="1:11" ht="12.75" customHeight="1" x14ac:dyDescent="0.15">
      <c r="A2668" s="6">
        <v>5</v>
      </c>
      <c r="B2668" s="7" t="s">
        <v>7778</v>
      </c>
      <c r="C2668" s="7" t="s">
        <v>7774</v>
      </c>
      <c r="D2668" s="7" t="s">
        <v>4213</v>
      </c>
      <c r="E2668" s="6" t="s">
        <v>18093</v>
      </c>
      <c r="K2668" s="6" t="str">
        <f t="shared" si="41"/>
        <v>Androstanolone</v>
      </c>
    </row>
    <row r="2669" spans="1:11" ht="12.75" customHeight="1" x14ac:dyDescent="0.15">
      <c r="A2669" s="6">
        <v>3</v>
      </c>
      <c r="B2669" s="7" t="s">
        <v>7779</v>
      </c>
      <c r="C2669" s="7" t="s">
        <v>7683</v>
      </c>
      <c r="D2669" s="7" t="s">
        <v>7780</v>
      </c>
      <c r="E2669" s="6" t="s">
        <v>19701</v>
      </c>
      <c r="K2669" s="6" t="str">
        <f t="shared" si="41"/>
        <v>Estrogènes</v>
      </c>
    </row>
    <row r="2670" spans="1:11" ht="12.75" customHeight="1" x14ac:dyDescent="0.15">
      <c r="A2670" s="6">
        <v>4</v>
      </c>
      <c r="B2670" s="7" t="s">
        <v>7781</v>
      </c>
      <c r="C2670" s="7" t="s">
        <v>7779</v>
      </c>
      <c r="D2670" s="7" t="s">
        <v>7782</v>
      </c>
      <c r="E2670" s="6" t="s">
        <v>19702</v>
      </c>
      <c r="K2670" s="6" t="str">
        <f t="shared" si="41"/>
        <v>Estrogènes naturels et hémisynthétiques non associés</v>
      </c>
    </row>
    <row r="2671" spans="1:11" ht="12.75" customHeight="1" x14ac:dyDescent="0.15">
      <c r="A2671" s="6">
        <v>5</v>
      </c>
      <c r="B2671" s="7" t="s">
        <v>7783</v>
      </c>
      <c r="C2671" s="7" t="s">
        <v>7781</v>
      </c>
      <c r="D2671" s="7" t="s">
        <v>7784</v>
      </c>
      <c r="E2671" s="6" t="s">
        <v>19703</v>
      </c>
      <c r="K2671" s="6" t="str">
        <f t="shared" si="41"/>
        <v>Éthinylestradiol</v>
      </c>
    </row>
    <row r="2672" spans="1:11" ht="12.75" customHeight="1" x14ac:dyDescent="0.15">
      <c r="A2672" s="6">
        <v>5</v>
      </c>
      <c r="B2672" s="7" t="s">
        <v>7785</v>
      </c>
      <c r="C2672" s="7" t="s">
        <v>7781</v>
      </c>
      <c r="D2672" s="7" t="s">
        <v>7786</v>
      </c>
      <c r="E2672" s="6" t="s">
        <v>16981</v>
      </c>
      <c r="K2672" s="6" t="str">
        <f t="shared" si="41"/>
        <v>Estradiol</v>
      </c>
    </row>
    <row r="2673" spans="1:11" ht="12.75" customHeight="1" x14ac:dyDescent="0.15">
      <c r="A2673" s="6">
        <v>5</v>
      </c>
      <c r="B2673" s="7" t="s">
        <v>7787</v>
      </c>
      <c r="C2673" s="7" t="s">
        <v>7781</v>
      </c>
      <c r="D2673" s="7" t="s">
        <v>7788</v>
      </c>
      <c r="E2673" s="6" t="s">
        <v>19704</v>
      </c>
      <c r="K2673" s="6" t="str">
        <f t="shared" si="41"/>
        <v>Estriol</v>
      </c>
    </row>
    <row r="2674" spans="1:11" ht="12.75" customHeight="1" x14ac:dyDescent="0.15">
      <c r="A2674" s="6">
        <v>5</v>
      </c>
      <c r="B2674" s="7" t="s">
        <v>7789</v>
      </c>
      <c r="C2674" s="7" t="s">
        <v>7781</v>
      </c>
      <c r="D2674" s="7" t="s">
        <v>7790</v>
      </c>
      <c r="E2674" s="6" t="s">
        <v>19705</v>
      </c>
      <c r="K2674" s="6" t="str">
        <f t="shared" si="41"/>
        <v>Chlorotrianisène</v>
      </c>
    </row>
    <row r="2675" spans="1:11" ht="12.75" customHeight="1" x14ac:dyDescent="0.15">
      <c r="A2675" s="6">
        <v>5</v>
      </c>
      <c r="B2675" s="7" t="s">
        <v>7791</v>
      </c>
      <c r="C2675" s="7" t="s">
        <v>7781</v>
      </c>
      <c r="D2675" s="7" t="s">
        <v>7792</v>
      </c>
      <c r="E2675" s="6" t="s">
        <v>19706</v>
      </c>
      <c r="K2675" s="6" t="str">
        <f t="shared" si="41"/>
        <v>Estrone</v>
      </c>
    </row>
    <row r="2676" spans="1:11" ht="12.75" customHeight="1" x14ac:dyDescent="0.15">
      <c r="A2676" s="6">
        <v>5</v>
      </c>
      <c r="B2676" s="7" t="s">
        <v>7793</v>
      </c>
      <c r="C2676" s="7" t="s">
        <v>7781</v>
      </c>
      <c r="D2676" s="7" t="s">
        <v>7794</v>
      </c>
      <c r="E2676" s="6" t="s">
        <v>19707</v>
      </c>
      <c r="K2676" s="6" t="str">
        <f t="shared" si="41"/>
        <v>Promestriène</v>
      </c>
    </row>
    <row r="2677" spans="1:11" ht="12.75" customHeight="1" x14ac:dyDescent="0.15">
      <c r="A2677" s="6">
        <v>5</v>
      </c>
      <c r="B2677" s="7" t="s">
        <v>7795</v>
      </c>
      <c r="C2677" s="7" t="s">
        <v>7781</v>
      </c>
      <c r="D2677" s="7" t="s">
        <v>7796</v>
      </c>
      <c r="E2677" s="6" t="s">
        <v>19708</v>
      </c>
      <c r="K2677" s="6" t="str">
        <f t="shared" si="41"/>
        <v>Estradiol en association</v>
      </c>
    </row>
    <row r="2678" spans="1:11" ht="12.75" customHeight="1" x14ac:dyDescent="0.15">
      <c r="A2678" s="6">
        <v>5</v>
      </c>
      <c r="B2678" s="7" t="s">
        <v>7797</v>
      </c>
      <c r="C2678" s="7" t="s">
        <v>7781</v>
      </c>
      <c r="D2678" s="7" t="s">
        <v>7798</v>
      </c>
      <c r="E2678" s="6" t="s">
        <v>19709</v>
      </c>
      <c r="K2678" s="6" t="str">
        <f t="shared" si="41"/>
        <v>Estrogènes conjugués</v>
      </c>
    </row>
    <row r="2679" spans="1:11" ht="12.75" customHeight="1" x14ac:dyDescent="0.15">
      <c r="A2679" s="6">
        <v>4</v>
      </c>
      <c r="B2679" s="7" t="s">
        <v>7799</v>
      </c>
      <c r="C2679" s="7" t="s">
        <v>7779</v>
      </c>
      <c r="D2679" s="7" t="s">
        <v>7800</v>
      </c>
      <c r="E2679" s="6" t="s">
        <v>19710</v>
      </c>
      <c r="K2679" s="6" t="str">
        <f t="shared" si="41"/>
        <v>Estrogènes synthétiques non associés</v>
      </c>
    </row>
    <row r="2680" spans="1:11" ht="12.75" customHeight="1" x14ac:dyDescent="0.15">
      <c r="A2680" s="6">
        <v>5</v>
      </c>
      <c r="B2680" s="7" t="s">
        <v>7801</v>
      </c>
      <c r="C2680" s="7" t="s">
        <v>7799</v>
      </c>
      <c r="D2680" s="7" t="s">
        <v>7802</v>
      </c>
      <c r="E2680" s="6" t="s">
        <v>19711</v>
      </c>
      <c r="K2680" s="6" t="str">
        <f t="shared" si="41"/>
        <v>Diénestrol</v>
      </c>
    </row>
    <row r="2681" spans="1:11" ht="12.75" customHeight="1" x14ac:dyDescent="0.15">
      <c r="A2681" s="6">
        <v>5</v>
      </c>
      <c r="B2681" s="7" t="s">
        <v>7803</v>
      </c>
      <c r="C2681" s="7" t="s">
        <v>7799</v>
      </c>
      <c r="D2681" s="7" t="s">
        <v>7804</v>
      </c>
      <c r="E2681" s="6" t="s">
        <v>19712</v>
      </c>
      <c r="K2681" s="6" t="str">
        <f t="shared" si="41"/>
        <v>Diéthylstilbestrol</v>
      </c>
    </row>
    <row r="2682" spans="1:11" ht="12.75" customHeight="1" x14ac:dyDescent="0.15">
      <c r="A2682" s="6">
        <v>5</v>
      </c>
      <c r="B2682" s="7" t="s">
        <v>7805</v>
      </c>
      <c r="C2682" s="7" t="s">
        <v>7799</v>
      </c>
      <c r="D2682" s="7" t="s">
        <v>7806</v>
      </c>
      <c r="E2682" s="6" t="s">
        <v>19713</v>
      </c>
      <c r="K2682" s="6" t="str">
        <f t="shared" si="41"/>
        <v>Méthallénestril</v>
      </c>
    </row>
    <row r="2683" spans="1:11" ht="12.75" customHeight="1" x14ac:dyDescent="0.15">
      <c r="A2683" s="6">
        <v>5</v>
      </c>
      <c r="B2683" s="7" t="s">
        <v>7807</v>
      </c>
      <c r="C2683" s="7" t="s">
        <v>7799</v>
      </c>
      <c r="D2683" s="7" t="s">
        <v>7808</v>
      </c>
      <c r="E2683" s="6" t="s">
        <v>19714</v>
      </c>
      <c r="K2683" s="6" t="str">
        <f t="shared" si="41"/>
        <v>Moxestrol</v>
      </c>
    </row>
    <row r="2684" spans="1:11" ht="12.75" customHeight="1" x14ac:dyDescent="0.15">
      <c r="A2684" s="6">
        <v>4</v>
      </c>
      <c r="B2684" s="7" t="s">
        <v>7809</v>
      </c>
      <c r="C2684" s="7" t="s">
        <v>7779</v>
      </c>
      <c r="D2684" s="7" t="s">
        <v>7810</v>
      </c>
      <c r="E2684" s="6" t="s">
        <v>19715</v>
      </c>
      <c r="K2684" s="6" t="str">
        <f t="shared" si="41"/>
        <v>Estrogènes en association avec d'autres médicaments</v>
      </c>
    </row>
    <row r="2685" spans="1:11" ht="12.75" customHeight="1" x14ac:dyDescent="0.15">
      <c r="A2685" s="6">
        <v>5</v>
      </c>
      <c r="B2685" s="7" t="s">
        <v>7811</v>
      </c>
      <c r="C2685" s="7" t="s">
        <v>7809</v>
      </c>
      <c r="D2685" s="7" t="s">
        <v>7802</v>
      </c>
      <c r="E2685" s="6" t="s">
        <v>19716</v>
      </c>
      <c r="K2685" s="6" t="str">
        <f t="shared" si="41"/>
        <v xml:space="preserve">Diénestrol </v>
      </c>
    </row>
    <row r="2686" spans="1:11" ht="12.75" customHeight="1" x14ac:dyDescent="0.15">
      <c r="A2686" s="6">
        <v>5</v>
      </c>
      <c r="B2686" s="7" t="s">
        <v>7812</v>
      </c>
      <c r="C2686" s="7" t="s">
        <v>7809</v>
      </c>
      <c r="D2686" s="7" t="s">
        <v>7806</v>
      </c>
      <c r="E2686" s="6" t="s">
        <v>19717</v>
      </c>
      <c r="K2686" s="6" t="str">
        <f t="shared" si="41"/>
        <v xml:space="preserve">Méthallénestril </v>
      </c>
    </row>
    <row r="2687" spans="1:11" ht="12.75" customHeight="1" x14ac:dyDescent="0.15">
      <c r="A2687" s="6">
        <v>5</v>
      </c>
      <c r="B2687" s="7" t="s">
        <v>7813</v>
      </c>
      <c r="C2687" s="7" t="s">
        <v>7809</v>
      </c>
      <c r="D2687" s="7" t="s">
        <v>7792</v>
      </c>
      <c r="E2687" s="6" t="s">
        <v>19718</v>
      </c>
      <c r="K2687" s="6" t="str">
        <f t="shared" si="41"/>
        <v xml:space="preserve">Estrone </v>
      </c>
    </row>
    <row r="2688" spans="1:11" ht="12.75" customHeight="1" x14ac:dyDescent="0.15">
      <c r="A2688" s="6">
        <v>5</v>
      </c>
      <c r="B2688" s="7" t="s">
        <v>7814</v>
      </c>
      <c r="C2688" s="7" t="s">
        <v>7809</v>
      </c>
      <c r="D2688" s="7" t="s">
        <v>7804</v>
      </c>
      <c r="E2688" s="6" t="s">
        <v>19712</v>
      </c>
      <c r="K2688" s="6" t="str">
        <f t="shared" si="41"/>
        <v>Diéthylstilbestrol</v>
      </c>
    </row>
    <row r="2689" spans="1:11" ht="12.75" customHeight="1" x14ac:dyDescent="0.15">
      <c r="A2689" s="6">
        <v>5</v>
      </c>
      <c r="B2689" s="7" t="s">
        <v>7815</v>
      </c>
      <c r="C2689" s="7" t="s">
        <v>7809</v>
      </c>
      <c r="D2689" s="7" t="s">
        <v>7788</v>
      </c>
      <c r="E2689" s="6" t="s">
        <v>19704</v>
      </c>
      <c r="K2689" s="6" t="str">
        <f t="shared" si="41"/>
        <v>Estriol</v>
      </c>
    </row>
    <row r="2690" spans="1:11" ht="12.75" customHeight="1" x14ac:dyDescent="0.15">
      <c r="A2690" s="6">
        <v>5</v>
      </c>
      <c r="B2690" s="7" t="s">
        <v>7816</v>
      </c>
      <c r="C2690" s="7" t="s">
        <v>7809</v>
      </c>
      <c r="D2690" s="7" t="s">
        <v>7817</v>
      </c>
      <c r="E2690" s="6" t="s">
        <v>19719</v>
      </c>
      <c r="K2690" s="6" t="str">
        <f t="shared" si="41"/>
        <v>Estrogènes conjugués et bazédoxifène</v>
      </c>
    </row>
    <row r="2691" spans="1:11" ht="12.75" customHeight="1" x14ac:dyDescent="0.15">
      <c r="A2691" s="6">
        <v>4</v>
      </c>
      <c r="B2691" s="7" t="s">
        <v>7818</v>
      </c>
      <c r="C2691" s="7" t="s">
        <v>7779</v>
      </c>
      <c r="D2691" s="7" t="s">
        <v>7819</v>
      </c>
      <c r="E2691" s="6" t="s">
        <v>19720</v>
      </c>
      <c r="K2691" s="6" t="str">
        <f t="shared" ref="K2691:K2754" si="42">UPPER(LEFT(E2691,1))&amp;RIGHT(E2691,LEN(E2691)-1)</f>
        <v>Autres estrogènes</v>
      </c>
    </row>
    <row r="2692" spans="1:11" ht="12.75" customHeight="1" x14ac:dyDescent="0.15">
      <c r="A2692" s="6">
        <v>5</v>
      </c>
      <c r="B2692" s="7" t="s">
        <v>7820</v>
      </c>
      <c r="C2692" s="7" t="s">
        <v>7818</v>
      </c>
      <c r="D2692" s="7" t="s">
        <v>7821</v>
      </c>
      <c r="E2692" s="6" t="s">
        <v>19721</v>
      </c>
      <c r="K2692" s="6" t="str">
        <f t="shared" si="42"/>
        <v>Tibolone</v>
      </c>
    </row>
    <row r="2693" spans="1:11" ht="12.75" customHeight="1" x14ac:dyDescent="0.15">
      <c r="A2693" s="6">
        <v>3</v>
      </c>
      <c r="B2693" s="7" t="s">
        <v>7822</v>
      </c>
      <c r="C2693" s="7" t="s">
        <v>7683</v>
      </c>
      <c r="D2693" s="7" t="s">
        <v>7823</v>
      </c>
      <c r="E2693" s="6" t="s">
        <v>19681</v>
      </c>
      <c r="K2693" s="6" t="str">
        <f t="shared" si="42"/>
        <v>Progestatifs</v>
      </c>
    </row>
    <row r="2694" spans="1:11" ht="12.75" customHeight="1" x14ac:dyDescent="0.15">
      <c r="A2694" s="6">
        <v>4</v>
      </c>
      <c r="B2694" s="7" t="s">
        <v>7824</v>
      </c>
      <c r="C2694" s="7" t="s">
        <v>7822</v>
      </c>
      <c r="D2694" s="7" t="s">
        <v>7825</v>
      </c>
      <c r="E2694" s="6" t="s">
        <v>19722</v>
      </c>
      <c r="K2694" s="6" t="str">
        <f t="shared" si="42"/>
        <v>Dérivés pregnène-4</v>
      </c>
    </row>
    <row r="2695" spans="1:11" ht="12.75" customHeight="1" x14ac:dyDescent="0.15">
      <c r="A2695" s="6">
        <v>5</v>
      </c>
      <c r="B2695" s="7" t="s">
        <v>7826</v>
      </c>
      <c r="C2695" s="7" t="s">
        <v>7824</v>
      </c>
      <c r="D2695" s="7" t="s">
        <v>7827</v>
      </c>
      <c r="E2695" s="6" t="s">
        <v>19723</v>
      </c>
      <c r="K2695" s="6" t="str">
        <f t="shared" si="42"/>
        <v>Gestonorone</v>
      </c>
    </row>
    <row r="2696" spans="1:11" ht="12.75" customHeight="1" x14ac:dyDescent="0.15">
      <c r="A2696" s="6">
        <v>5</v>
      </c>
      <c r="B2696" s="7" t="s">
        <v>7828</v>
      </c>
      <c r="C2696" s="7" t="s">
        <v>7824</v>
      </c>
      <c r="D2696" s="7" t="s">
        <v>7750</v>
      </c>
      <c r="E2696" s="6" t="s">
        <v>19687</v>
      </c>
      <c r="K2696" s="6" t="str">
        <f t="shared" si="42"/>
        <v>Médroxyprogestérone</v>
      </c>
    </row>
    <row r="2697" spans="1:11" ht="12.75" customHeight="1" x14ac:dyDescent="0.15">
      <c r="A2697" s="6">
        <v>5</v>
      </c>
      <c r="B2697" s="7" t="s">
        <v>7829</v>
      </c>
      <c r="C2697" s="7" t="s">
        <v>7824</v>
      </c>
      <c r="D2697" s="7" t="s">
        <v>7830</v>
      </c>
      <c r="E2697" s="6" t="s">
        <v>19724</v>
      </c>
      <c r="K2697" s="6" t="str">
        <f t="shared" si="42"/>
        <v>Hydroxyprogestérone</v>
      </c>
    </row>
    <row r="2698" spans="1:11" ht="12.75" customHeight="1" x14ac:dyDescent="0.15">
      <c r="A2698" s="6">
        <v>5</v>
      </c>
      <c r="B2698" s="7" t="s">
        <v>7831</v>
      </c>
      <c r="C2698" s="7" t="s">
        <v>7824</v>
      </c>
      <c r="D2698" s="7" t="s">
        <v>7832</v>
      </c>
      <c r="E2698" s="6" t="s">
        <v>16878</v>
      </c>
      <c r="K2698" s="6" t="str">
        <f t="shared" si="42"/>
        <v>Progestérone</v>
      </c>
    </row>
    <row r="2699" spans="1:11" ht="12.75" customHeight="1" x14ac:dyDescent="0.15">
      <c r="A2699" s="6">
        <v>4</v>
      </c>
      <c r="B2699" s="7" t="s">
        <v>7833</v>
      </c>
      <c r="C2699" s="7" t="s">
        <v>7822</v>
      </c>
      <c r="D2699" s="7" t="s">
        <v>7834</v>
      </c>
      <c r="E2699" s="6" t="s">
        <v>19725</v>
      </c>
      <c r="K2699" s="6" t="str">
        <f t="shared" si="42"/>
        <v>Dérivés pregnadiène</v>
      </c>
    </row>
    <row r="2700" spans="1:11" ht="12.75" customHeight="1" x14ac:dyDescent="0.15">
      <c r="A2700" s="6">
        <v>5</v>
      </c>
      <c r="B2700" s="7" t="s">
        <v>7835</v>
      </c>
      <c r="C2700" s="7" t="s">
        <v>7833</v>
      </c>
      <c r="D2700" s="7" t="s">
        <v>7836</v>
      </c>
      <c r="E2700" s="6" t="s">
        <v>19726</v>
      </c>
      <c r="K2700" s="6" t="str">
        <f t="shared" si="42"/>
        <v>Dydrogestérone</v>
      </c>
    </row>
    <row r="2701" spans="1:11" ht="12.75" customHeight="1" x14ac:dyDescent="0.15">
      <c r="A2701" s="6">
        <v>5</v>
      </c>
      <c r="B2701" s="7" t="s">
        <v>7837</v>
      </c>
      <c r="C2701" s="7" t="s">
        <v>7833</v>
      </c>
      <c r="D2701" s="7" t="s">
        <v>7748</v>
      </c>
      <c r="E2701" s="6" t="s">
        <v>19686</v>
      </c>
      <c r="K2701" s="6" t="str">
        <f t="shared" si="42"/>
        <v>Mégestrol</v>
      </c>
    </row>
    <row r="2702" spans="1:11" ht="12.75" customHeight="1" x14ac:dyDescent="0.15">
      <c r="A2702" s="6">
        <v>5</v>
      </c>
      <c r="B2702" s="7" t="s">
        <v>7838</v>
      </c>
      <c r="C2702" s="7" t="s">
        <v>7833</v>
      </c>
      <c r="D2702" s="7" t="s">
        <v>7839</v>
      </c>
      <c r="E2702" s="6" t="s">
        <v>19727</v>
      </c>
      <c r="K2702" s="6" t="str">
        <f t="shared" si="42"/>
        <v>Médrogestone</v>
      </c>
    </row>
    <row r="2703" spans="1:11" ht="12.75" customHeight="1" x14ac:dyDescent="0.15">
      <c r="A2703" s="6">
        <v>5</v>
      </c>
      <c r="B2703" s="7" t="s">
        <v>7840</v>
      </c>
      <c r="C2703" s="7" t="s">
        <v>7833</v>
      </c>
      <c r="D2703" s="7" t="s">
        <v>7841</v>
      </c>
      <c r="E2703" s="6" t="s">
        <v>19728</v>
      </c>
      <c r="K2703" s="6" t="str">
        <f t="shared" si="42"/>
        <v>Nomégestrol</v>
      </c>
    </row>
    <row r="2704" spans="1:11" ht="12.75" customHeight="1" x14ac:dyDescent="0.15">
      <c r="A2704" s="6">
        <v>5</v>
      </c>
      <c r="B2704" s="7" t="s">
        <v>7842</v>
      </c>
      <c r="C2704" s="7" t="s">
        <v>7833</v>
      </c>
      <c r="D2704" s="7" t="s">
        <v>7843</v>
      </c>
      <c r="E2704" s="6" t="s">
        <v>19729</v>
      </c>
      <c r="K2704" s="6" t="str">
        <f t="shared" si="42"/>
        <v>Démégestone</v>
      </c>
    </row>
    <row r="2705" spans="1:11" ht="12.75" customHeight="1" x14ac:dyDescent="0.15">
      <c r="A2705" s="6">
        <v>5</v>
      </c>
      <c r="B2705" s="7" t="s">
        <v>7844</v>
      </c>
      <c r="C2705" s="7" t="s">
        <v>7833</v>
      </c>
      <c r="D2705" s="7" t="s">
        <v>7845</v>
      </c>
      <c r="E2705" s="6" t="s">
        <v>19730</v>
      </c>
      <c r="K2705" s="6" t="str">
        <f t="shared" si="42"/>
        <v>Chlormadinone</v>
      </c>
    </row>
    <row r="2706" spans="1:11" ht="12.75" customHeight="1" x14ac:dyDescent="0.15">
      <c r="A2706" s="6">
        <v>5</v>
      </c>
      <c r="B2706" s="7" t="s">
        <v>7846</v>
      </c>
      <c r="C2706" s="7" t="s">
        <v>7833</v>
      </c>
      <c r="D2706" s="7" t="s">
        <v>7847</v>
      </c>
      <c r="E2706" s="6" t="s">
        <v>16966</v>
      </c>
      <c r="K2706" s="6" t="str">
        <f t="shared" si="42"/>
        <v>Promégestone</v>
      </c>
    </row>
    <row r="2707" spans="1:11" ht="12.75" customHeight="1" x14ac:dyDescent="0.15">
      <c r="A2707" s="6">
        <v>5</v>
      </c>
      <c r="B2707" s="7" t="s">
        <v>7848</v>
      </c>
      <c r="C2707" s="7" t="s">
        <v>7833</v>
      </c>
      <c r="D2707" s="7" t="s">
        <v>7849</v>
      </c>
      <c r="E2707" s="6" t="s">
        <v>19731</v>
      </c>
      <c r="K2707" s="6" t="str">
        <f t="shared" si="42"/>
        <v>Diénogest</v>
      </c>
    </row>
    <row r="2708" spans="1:11" ht="12.75" customHeight="1" x14ac:dyDescent="0.15">
      <c r="A2708" s="6">
        <v>4</v>
      </c>
      <c r="B2708" s="7" t="s">
        <v>7850</v>
      </c>
      <c r="C2708" s="7" t="s">
        <v>7822</v>
      </c>
      <c r="D2708" s="7" t="s">
        <v>4231</v>
      </c>
      <c r="E2708" s="6" t="s">
        <v>19732</v>
      </c>
      <c r="K2708" s="6" t="str">
        <f t="shared" si="42"/>
        <v>Dérivés estrène</v>
      </c>
    </row>
    <row r="2709" spans="1:11" ht="12.75" customHeight="1" x14ac:dyDescent="0.15">
      <c r="A2709" s="6">
        <v>5</v>
      </c>
      <c r="B2709" s="7" t="s">
        <v>7851</v>
      </c>
      <c r="C2709" s="7" t="s">
        <v>7850</v>
      </c>
      <c r="D2709" s="7" t="s">
        <v>7852</v>
      </c>
      <c r="E2709" s="6" t="s">
        <v>19733</v>
      </c>
      <c r="K2709" s="6" t="str">
        <f t="shared" si="42"/>
        <v>Allylestrénol</v>
      </c>
    </row>
    <row r="2710" spans="1:11" ht="12.75" customHeight="1" x14ac:dyDescent="0.15">
      <c r="A2710" s="6">
        <v>5</v>
      </c>
      <c r="B2710" s="7" t="s">
        <v>7853</v>
      </c>
      <c r="C2710" s="7" t="s">
        <v>7850</v>
      </c>
      <c r="D2710" s="7" t="s">
        <v>7740</v>
      </c>
      <c r="E2710" s="6" t="s">
        <v>19682</v>
      </c>
      <c r="K2710" s="6" t="str">
        <f t="shared" si="42"/>
        <v>Noréthistérone</v>
      </c>
    </row>
    <row r="2711" spans="1:11" ht="12.75" customHeight="1" x14ac:dyDescent="0.15">
      <c r="A2711" s="6">
        <v>5</v>
      </c>
      <c r="B2711" s="7" t="s">
        <v>7854</v>
      </c>
      <c r="C2711" s="7" t="s">
        <v>7850</v>
      </c>
      <c r="D2711" s="7" t="s">
        <v>7742</v>
      </c>
      <c r="E2711" s="6" t="s">
        <v>19683</v>
      </c>
      <c r="K2711" s="6" t="str">
        <f t="shared" si="42"/>
        <v>Lynestrénol</v>
      </c>
    </row>
    <row r="2712" spans="1:11" ht="12.75" customHeight="1" x14ac:dyDescent="0.15">
      <c r="A2712" s="6">
        <v>5</v>
      </c>
      <c r="B2712" s="7" t="s">
        <v>7855</v>
      </c>
      <c r="C2712" s="7" t="s">
        <v>7850</v>
      </c>
      <c r="D2712" s="7" t="s">
        <v>7856</v>
      </c>
      <c r="E2712" s="6" t="s">
        <v>19734</v>
      </c>
      <c r="K2712" s="6" t="str">
        <f t="shared" si="42"/>
        <v>Éthistérone</v>
      </c>
    </row>
    <row r="2713" spans="1:11" ht="12.75" customHeight="1" x14ac:dyDescent="0.15">
      <c r="A2713" s="6">
        <v>5</v>
      </c>
      <c r="B2713" s="7" t="s">
        <v>7857</v>
      </c>
      <c r="C2713" s="7" t="s">
        <v>7850</v>
      </c>
      <c r="D2713" s="7" t="s">
        <v>7858</v>
      </c>
      <c r="E2713" s="6" t="s">
        <v>19735</v>
      </c>
      <c r="K2713" s="6" t="str">
        <f t="shared" si="42"/>
        <v>Étynodiol</v>
      </c>
    </row>
    <row r="2714" spans="1:11" ht="12.75" customHeight="1" x14ac:dyDescent="0.15">
      <c r="A2714" s="6">
        <v>5</v>
      </c>
      <c r="B2714" s="7" t="s">
        <v>7859</v>
      </c>
      <c r="C2714" s="7" t="s">
        <v>7850</v>
      </c>
      <c r="D2714" s="7" t="s">
        <v>7860</v>
      </c>
      <c r="E2714" s="6" t="s">
        <v>19736</v>
      </c>
      <c r="K2714" s="6" t="str">
        <f t="shared" si="42"/>
        <v>Méthylestrénolone</v>
      </c>
    </row>
    <row r="2715" spans="1:11" ht="25.5" customHeight="1" x14ac:dyDescent="0.15">
      <c r="A2715" s="6">
        <v>3</v>
      </c>
      <c r="B2715" s="7" t="s">
        <v>7861</v>
      </c>
      <c r="C2715" s="7" t="s">
        <v>7683</v>
      </c>
      <c r="D2715" s="7" t="s">
        <v>7862</v>
      </c>
      <c r="E2715" s="6" t="s">
        <v>19737</v>
      </c>
      <c r="K2715" s="6" t="str">
        <f t="shared" si="42"/>
        <v>Androgènes et hormones sexuelles femelles en association</v>
      </c>
    </row>
    <row r="2716" spans="1:11" ht="12.75" customHeight="1" x14ac:dyDescent="0.15">
      <c r="A2716" s="6">
        <v>4</v>
      </c>
      <c r="B2716" s="7" t="s">
        <v>7863</v>
      </c>
      <c r="C2716" s="7" t="s">
        <v>7861</v>
      </c>
      <c r="D2716" s="7" t="s">
        <v>7864</v>
      </c>
      <c r="E2716" s="6" t="s">
        <v>19738</v>
      </c>
      <c r="K2716" s="6" t="str">
        <f t="shared" si="42"/>
        <v>Androgènes et estrogènes</v>
      </c>
    </row>
    <row r="2717" spans="1:11" ht="12.75" customHeight="1" x14ac:dyDescent="0.15">
      <c r="A2717" s="6">
        <v>5</v>
      </c>
      <c r="B2717" s="7" t="s">
        <v>7865</v>
      </c>
      <c r="C2717" s="7" t="s">
        <v>7863</v>
      </c>
      <c r="D2717" s="7" t="s">
        <v>7866</v>
      </c>
      <c r="E2717" s="6" t="s">
        <v>19739</v>
      </c>
      <c r="K2717" s="6" t="str">
        <f t="shared" si="42"/>
        <v>Méthyltestostérone et estrogène</v>
      </c>
    </row>
    <row r="2718" spans="1:11" ht="12.75" customHeight="1" x14ac:dyDescent="0.15">
      <c r="A2718" s="6">
        <v>5</v>
      </c>
      <c r="B2718" s="7" t="s">
        <v>7867</v>
      </c>
      <c r="C2718" s="7" t="s">
        <v>7863</v>
      </c>
      <c r="D2718" s="7" t="s">
        <v>7868</v>
      </c>
      <c r="E2718" s="6" t="s">
        <v>19740</v>
      </c>
      <c r="K2718" s="6" t="str">
        <f t="shared" si="42"/>
        <v>Testostérone et estrogène</v>
      </c>
    </row>
    <row r="2719" spans="1:11" ht="12.75" customHeight="1" x14ac:dyDescent="0.15">
      <c r="A2719" s="6">
        <v>5</v>
      </c>
      <c r="B2719" s="7" t="s">
        <v>7869</v>
      </c>
      <c r="C2719" s="7" t="s">
        <v>7863</v>
      </c>
      <c r="D2719" s="7" t="s">
        <v>7870</v>
      </c>
      <c r="E2719" s="6" t="s">
        <v>19741</v>
      </c>
      <c r="K2719" s="6" t="str">
        <f t="shared" si="42"/>
        <v>Prastérone et estrogène</v>
      </c>
    </row>
    <row r="2720" spans="1:11" ht="12.75" customHeight="1" x14ac:dyDescent="0.15">
      <c r="A2720" s="6">
        <v>4</v>
      </c>
      <c r="B2720" s="7" t="s">
        <v>7871</v>
      </c>
      <c r="C2720" s="7" t="s">
        <v>7861</v>
      </c>
      <c r="D2720" s="7" t="s">
        <v>7872</v>
      </c>
      <c r="E2720" s="6" t="s">
        <v>19742</v>
      </c>
      <c r="K2720" s="6" t="str">
        <f t="shared" si="42"/>
        <v>Androgène, progestatif et estrogène en association</v>
      </c>
    </row>
    <row r="2721" spans="1:11" ht="25.5" customHeight="1" x14ac:dyDescent="0.15">
      <c r="A2721" s="6">
        <v>4</v>
      </c>
      <c r="B2721" s="7" t="s">
        <v>7873</v>
      </c>
      <c r="C2721" s="7" t="s">
        <v>7861</v>
      </c>
      <c r="D2721" s="7" t="s">
        <v>7874</v>
      </c>
      <c r="E2721" s="6" t="s">
        <v>19743</v>
      </c>
      <c r="K2721" s="6" t="str">
        <f t="shared" si="42"/>
        <v>Androgènes et hormones sexuelles femelles en association avec d'autres médicaments</v>
      </c>
    </row>
    <row r="2722" spans="1:11" ht="12.75" customHeight="1" x14ac:dyDescent="0.15">
      <c r="A2722" s="6">
        <v>5</v>
      </c>
      <c r="B2722" s="7" t="s">
        <v>7875</v>
      </c>
      <c r="C2722" s="7" t="s">
        <v>7873</v>
      </c>
      <c r="D2722" s="7" t="s">
        <v>7771</v>
      </c>
      <c r="E2722" s="6" t="s">
        <v>19744</v>
      </c>
      <c r="K2722" s="6" t="str">
        <f t="shared" si="42"/>
        <v xml:space="preserve">Méthyltestostérone </v>
      </c>
    </row>
    <row r="2723" spans="1:11" ht="12.75" customHeight="1" x14ac:dyDescent="0.15">
      <c r="A2723" s="6">
        <v>3</v>
      </c>
      <c r="B2723" s="7" t="s">
        <v>7876</v>
      </c>
      <c r="C2723" s="7" t="s">
        <v>7683</v>
      </c>
      <c r="D2723" s="7" t="s">
        <v>7877</v>
      </c>
      <c r="E2723" s="6" t="s">
        <v>19745</v>
      </c>
      <c r="K2723" s="6" t="str">
        <f t="shared" si="42"/>
        <v>Progestatifs et estrogènes en association</v>
      </c>
    </row>
    <row r="2724" spans="1:11" ht="12.75" customHeight="1" x14ac:dyDescent="0.15">
      <c r="A2724" s="6">
        <v>4</v>
      </c>
      <c r="B2724" s="7" t="s">
        <v>7878</v>
      </c>
      <c r="C2724" s="7" t="s">
        <v>7876</v>
      </c>
      <c r="D2724" s="7" t="s">
        <v>7688</v>
      </c>
      <c r="E2724" s="6" t="s">
        <v>19660</v>
      </c>
      <c r="K2724" s="6" t="str">
        <f t="shared" si="42"/>
        <v>Progestatifs et estrogènes en association fixe</v>
      </c>
    </row>
    <row r="2725" spans="1:11" ht="12.75" customHeight="1" x14ac:dyDescent="0.15">
      <c r="A2725" s="6">
        <v>5</v>
      </c>
      <c r="B2725" s="7" t="s">
        <v>7879</v>
      </c>
      <c r="C2725" s="7" t="s">
        <v>7878</v>
      </c>
      <c r="D2725" s="7" t="s">
        <v>7880</v>
      </c>
      <c r="E2725" s="6" t="s">
        <v>19746</v>
      </c>
      <c r="K2725" s="6" t="str">
        <f t="shared" si="42"/>
        <v>Noréthistérone et estrogène</v>
      </c>
    </row>
    <row r="2726" spans="1:11" ht="12.75" customHeight="1" x14ac:dyDescent="0.15">
      <c r="A2726" s="6">
        <v>5</v>
      </c>
      <c r="B2726" s="7" t="s">
        <v>7881</v>
      </c>
      <c r="C2726" s="7" t="s">
        <v>7878</v>
      </c>
      <c r="D2726" s="7" t="s">
        <v>7882</v>
      </c>
      <c r="E2726" s="6" t="s">
        <v>19747</v>
      </c>
      <c r="K2726" s="6" t="str">
        <f t="shared" si="42"/>
        <v>Hydroxyprogestérone et estrogène</v>
      </c>
    </row>
    <row r="2727" spans="1:11" ht="12.75" customHeight="1" x14ac:dyDescent="0.15">
      <c r="A2727" s="6">
        <v>5</v>
      </c>
      <c r="B2727" s="7" t="s">
        <v>7883</v>
      </c>
      <c r="C2727" s="7" t="s">
        <v>7878</v>
      </c>
      <c r="D2727" s="7" t="s">
        <v>7884</v>
      </c>
      <c r="E2727" s="6" t="s">
        <v>19748</v>
      </c>
      <c r="K2727" s="6" t="str">
        <f t="shared" si="42"/>
        <v>Éthistérone et estrogène</v>
      </c>
    </row>
    <row r="2728" spans="1:11" ht="12.75" customHeight="1" x14ac:dyDescent="0.15">
      <c r="A2728" s="6">
        <v>5</v>
      </c>
      <c r="B2728" s="7" t="s">
        <v>7885</v>
      </c>
      <c r="C2728" s="7" t="s">
        <v>7878</v>
      </c>
      <c r="D2728" s="7" t="s">
        <v>7886</v>
      </c>
      <c r="E2728" s="6" t="s">
        <v>19749</v>
      </c>
      <c r="K2728" s="6" t="str">
        <f t="shared" si="42"/>
        <v>Progestérone et estrogène</v>
      </c>
    </row>
    <row r="2729" spans="1:11" ht="12.75" customHeight="1" x14ac:dyDescent="0.15">
      <c r="A2729" s="6">
        <v>5</v>
      </c>
      <c r="B2729" s="7" t="s">
        <v>7887</v>
      </c>
      <c r="C2729" s="7" t="s">
        <v>7878</v>
      </c>
      <c r="D2729" s="7" t="s">
        <v>7888</v>
      </c>
      <c r="E2729" s="6" t="s">
        <v>19750</v>
      </c>
      <c r="K2729" s="6" t="str">
        <f t="shared" si="42"/>
        <v>Méthylnortestostérone et estrogène</v>
      </c>
    </row>
    <row r="2730" spans="1:11" ht="12.75" customHeight="1" x14ac:dyDescent="0.15">
      <c r="A2730" s="6">
        <v>5</v>
      </c>
      <c r="B2730" s="7" t="s">
        <v>7889</v>
      </c>
      <c r="C2730" s="7" t="s">
        <v>7878</v>
      </c>
      <c r="D2730" s="7" t="s">
        <v>7890</v>
      </c>
      <c r="E2730" s="6" t="s">
        <v>19751</v>
      </c>
      <c r="K2730" s="6" t="str">
        <f t="shared" si="42"/>
        <v>Étynodiol et estrogène</v>
      </c>
    </row>
    <row r="2731" spans="1:11" ht="12.75" customHeight="1" x14ac:dyDescent="0.15">
      <c r="A2731" s="6">
        <v>5</v>
      </c>
      <c r="B2731" s="7" t="s">
        <v>7891</v>
      </c>
      <c r="C2731" s="7" t="s">
        <v>7878</v>
      </c>
      <c r="D2731" s="7" t="s">
        <v>7892</v>
      </c>
      <c r="E2731" s="6" t="s">
        <v>19752</v>
      </c>
      <c r="K2731" s="6" t="str">
        <f t="shared" si="42"/>
        <v>Lynestrénol et estrogène</v>
      </c>
    </row>
    <row r="2732" spans="1:11" ht="12.75" customHeight="1" x14ac:dyDescent="0.15">
      <c r="A2732" s="6">
        <v>5</v>
      </c>
      <c r="B2732" s="7" t="s">
        <v>7893</v>
      </c>
      <c r="C2732" s="7" t="s">
        <v>7878</v>
      </c>
      <c r="D2732" s="7" t="s">
        <v>7894</v>
      </c>
      <c r="E2732" s="6" t="s">
        <v>19753</v>
      </c>
      <c r="K2732" s="6" t="str">
        <f t="shared" si="42"/>
        <v>Mégestrol et estrogène</v>
      </c>
    </row>
    <row r="2733" spans="1:11" ht="12.75" customHeight="1" x14ac:dyDescent="0.15">
      <c r="A2733" s="6">
        <v>5</v>
      </c>
      <c r="B2733" s="7" t="s">
        <v>7895</v>
      </c>
      <c r="C2733" s="7" t="s">
        <v>7878</v>
      </c>
      <c r="D2733" s="7" t="s">
        <v>7896</v>
      </c>
      <c r="E2733" s="6" t="s">
        <v>19754</v>
      </c>
      <c r="K2733" s="6" t="str">
        <f t="shared" si="42"/>
        <v>Norétynodrel et estrogène</v>
      </c>
    </row>
    <row r="2734" spans="1:11" ht="12.75" customHeight="1" x14ac:dyDescent="0.15">
      <c r="A2734" s="6">
        <v>5</v>
      </c>
      <c r="B2734" s="7" t="s">
        <v>7897</v>
      </c>
      <c r="C2734" s="7" t="s">
        <v>7878</v>
      </c>
      <c r="D2734" s="7" t="s">
        <v>7898</v>
      </c>
      <c r="E2734" s="6" t="s">
        <v>19755</v>
      </c>
      <c r="K2734" s="6" t="str">
        <f t="shared" si="42"/>
        <v>Norgestrel et estrogène</v>
      </c>
    </row>
    <row r="2735" spans="1:11" ht="12.75" customHeight="1" x14ac:dyDescent="0.15">
      <c r="A2735" s="6">
        <v>5</v>
      </c>
      <c r="B2735" s="7" t="s">
        <v>7899</v>
      </c>
      <c r="C2735" s="7" t="s">
        <v>7878</v>
      </c>
      <c r="D2735" s="7" t="s">
        <v>7900</v>
      </c>
      <c r="E2735" s="6" t="s">
        <v>19756</v>
      </c>
      <c r="K2735" s="6" t="str">
        <f t="shared" si="42"/>
        <v>Lévonorgestrel et estrogène</v>
      </c>
    </row>
    <row r="2736" spans="1:11" ht="12.75" customHeight="1" x14ac:dyDescent="0.15">
      <c r="A2736" s="6">
        <v>5</v>
      </c>
      <c r="B2736" s="7" t="s">
        <v>7901</v>
      </c>
      <c r="C2736" s="7" t="s">
        <v>7878</v>
      </c>
      <c r="D2736" s="7" t="s">
        <v>7902</v>
      </c>
      <c r="E2736" s="6" t="s">
        <v>19757</v>
      </c>
      <c r="K2736" s="6" t="str">
        <f t="shared" si="42"/>
        <v>Médroxyprogestérone et estrogène</v>
      </c>
    </row>
    <row r="2737" spans="1:11" ht="12.75" customHeight="1" x14ac:dyDescent="0.15">
      <c r="A2737" s="6">
        <v>5</v>
      </c>
      <c r="B2737" s="7" t="s">
        <v>7903</v>
      </c>
      <c r="C2737" s="7" t="s">
        <v>7878</v>
      </c>
      <c r="D2737" s="7" t="s">
        <v>7904</v>
      </c>
      <c r="E2737" s="6" t="s">
        <v>19758</v>
      </c>
      <c r="K2737" s="6" t="str">
        <f t="shared" si="42"/>
        <v>Norgestimate et estrogène</v>
      </c>
    </row>
    <row r="2738" spans="1:11" ht="12.75" customHeight="1" x14ac:dyDescent="0.15">
      <c r="A2738" s="6">
        <v>5</v>
      </c>
      <c r="B2738" s="7" t="s">
        <v>7905</v>
      </c>
      <c r="C2738" s="7" t="s">
        <v>7878</v>
      </c>
      <c r="D2738" s="7" t="s">
        <v>7906</v>
      </c>
      <c r="E2738" s="6" t="s">
        <v>19759</v>
      </c>
      <c r="K2738" s="6" t="str">
        <f t="shared" si="42"/>
        <v>Dydrogestérone et estrogène</v>
      </c>
    </row>
    <row r="2739" spans="1:11" ht="12.75" customHeight="1" x14ac:dyDescent="0.15">
      <c r="A2739" s="6">
        <v>5</v>
      </c>
      <c r="B2739" s="7" t="s">
        <v>7907</v>
      </c>
      <c r="C2739" s="7" t="s">
        <v>7878</v>
      </c>
      <c r="D2739" s="7" t="s">
        <v>7908</v>
      </c>
      <c r="E2739" s="6" t="s">
        <v>19760</v>
      </c>
      <c r="K2739" s="6" t="str">
        <f t="shared" si="42"/>
        <v>Diénogest et estrogène</v>
      </c>
    </row>
    <row r="2740" spans="1:11" ht="12.75" customHeight="1" x14ac:dyDescent="0.15">
      <c r="A2740" s="6">
        <v>5</v>
      </c>
      <c r="B2740" s="7" t="s">
        <v>7909</v>
      </c>
      <c r="C2740" s="7" t="s">
        <v>7878</v>
      </c>
      <c r="D2740" s="7" t="s">
        <v>7910</v>
      </c>
      <c r="E2740" s="6" t="s">
        <v>19761</v>
      </c>
      <c r="K2740" s="6" t="str">
        <f t="shared" si="42"/>
        <v>Trimégestone et estrogène</v>
      </c>
    </row>
    <row r="2741" spans="1:11" ht="12.75" customHeight="1" x14ac:dyDescent="0.15">
      <c r="A2741" s="6">
        <v>5</v>
      </c>
      <c r="B2741" s="7" t="s">
        <v>7911</v>
      </c>
      <c r="C2741" s="7" t="s">
        <v>7878</v>
      </c>
      <c r="D2741" s="7" t="s">
        <v>7912</v>
      </c>
      <c r="E2741" s="6" t="s">
        <v>19762</v>
      </c>
      <c r="K2741" s="6" t="str">
        <f t="shared" si="42"/>
        <v>Drospirénone et estrogène</v>
      </c>
    </row>
    <row r="2742" spans="1:11" ht="12.75" customHeight="1" x14ac:dyDescent="0.15">
      <c r="A2742" s="6">
        <v>4</v>
      </c>
      <c r="B2742" s="7" t="s">
        <v>7913</v>
      </c>
      <c r="C2742" s="7" t="s">
        <v>7876</v>
      </c>
      <c r="D2742" s="7" t="s">
        <v>7726</v>
      </c>
      <c r="E2742" s="6" t="s">
        <v>19679</v>
      </c>
      <c r="K2742" s="6" t="str">
        <f t="shared" si="42"/>
        <v>Progestatifs et estrogènes pour administration séquentielle</v>
      </c>
    </row>
    <row r="2743" spans="1:11" ht="12.75" customHeight="1" x14ac:dyDescent="0.15">
      <c r="A2743" s="6">
        <v>5</v>
      </c>
      <c r="B2743" s="7" t="s">
        <v>7914</v>
      </c>
      <c r="C2743" s="7" t="s">
        <v>7913</v>
      </c>
      <c r="D2743" s="7" t="s">
        <v>7898</v>
      </c>
      <c r="E2743" s="6" t="s">
        <v>19755</v>
      </c>
      <c r="K2743" s="6" t="str">
        <f t="shared" si="42"/>
        <v>Norgestrel et estrogène</v>
      </c>
    </row>
    <row r="2744" spans="1:11" ht="12.75" customHeight="1" x14ac:dyDescent="0.15">
      <c r="A2744" s="6">
        <v>5</v>
      </c>
      <c r="B2744" s="7" t="s">
        <v>7915</v>
      </c>
      <c r="C2744" s="7" t="s">
        <v>7913</v>
      </c>
      <c r="D2744" s="7" t="s">
        <v>7892</v>
      </c>
      <c r="E2744" s="6" t="s">
        <v>19752</v>
      </c>
      <c r="K2744" s="6" t="str">
        <f t="shared" si="42"/>
        <v>Lynestrénol et estrogène</v>
      </c>
    </row>
    <row r="2745" spans="1:11" ht="12.75" customHeight="1" x14ac:dyDescent="0.15">
      <c r="A2745" s="6">
        <v>5</v>
      </c>
      <c r="B2745" s="7" t="s">
        <v>7916</v>
      </c>
      <c r="C2745" s="7" t="s">
        <v>7913</v>
      </c>
      <c r="D2745" s="7" t="s">
        <v>7917</v>
      </c>
      <c r="E2745" s="6" t="s">
        <v>19763</v>
      </c>
      <c r="K2745" s="6" t="str">
        <f t="shared" si="42"/>
        <v>Chlormadinone et estrogène</v>
      </c>
    </row>
    <row r="2746" spans="1:11" ht="12.75" customHeight="1" x14ac:dyDescent="0.15">
      <c r="A2746" s="6">
        <v>5</v>
      </c>
      <c r="B2746" s="7" t="s">
        <v>7918</v>
      </c>
      <c r="C2746" s="7" t="s">
        <v>7913</v>
      </c>
      <c r="D2746" s="7" t="s">
        <v>7894</v>
      </c>
      <c r="E2746" s="6" t="s">
        <v>19753</v>
      </c>
      <c r="K2746" s="6" t="str">
        <f t="shared" si="42"/>
        <v>Mégestrol et estrogène</v>
      </c>
    </row>
    <row r="2747" spans="1:11" ht="12.75" customHeight="1" x14ac:dyDescent="0.15">
      <c r="A2747" s="6">
        <v>5</v>
      </c>
      <c r="B2747" s="7" t="s">
        <v>7919</v>
      </c>
      <c r="C2747" s="7" t="s">
        <v>7913</v>
      </c>
      <c r="D2747" s="7" t="s">
        <v>7880</v>
      </c>
      <c r="E2747" s="6" t="s">
        <v>19746</v>
      </c>
      <c r="K2747" s="6" t="str">
        <f t="shared" si="42"/>
        <v>Noréthistérone et estrogène</v>
      </c>
    </row>
    <row r="2748" spans="1:11" ht="12.75" customHeight="1" x14ac:dyDescent="0.15">
      <c r="A2748" s="6">
        <v>5</v>
      </c>
      <c r="B2748" s="7" t="s">
        <v>7920</v>
      </c>
      <c r="C2748" s="7" t="s">
        <v>7913</v>
      </c>
      <c r="D2748" s="7" t="s">
        <v>7902</v>
      </c>
      <c r="E2748" s="6" t="s">
        <v>19757</v>
      </c>
      <c r="K2748" s="6" t="str">
        <f t="shared" si="42"/>
        <v>Médroxyprogestérone et estrogène</v>
      </c>
    </row>
    <row r="2749" spans="1:11" ht="12.75" customHeight="1" x14ac:dyDescent="0.15">
      <c r="A2749" s="6">
        <v>5</v>
      </c>
      <c r="B2749" s="7" t="s">
        <v>7921</v>
      </c>
      <c r="C2749" s="7" t="s">
        <v>7913</v>
      </c>
      <c r="D2749" s="7" t="s">
        <v>7922</v>
      </c>
      <c r="E2749" s="6" t="s">
        <v>19764</v>
      </c>
      <c r="K2749" s="6" t="str">
        <f t="shared" si="42"/>
        <v>Médrogestone et estrogène</v>
      </c>
    </row>
    <row r="2750" spans="1:11" ht="12.75" customHeight="1" x14ac:dyDescent="0.15">
      <c r="A2750" s="6">
        <v>5</v>
      </c>
      <c r="B2750" s="7" t="s">
        <v>7923</v>
      </c>
      <c r="C2750" s="7" t="s">
        <v>7913</v>
      </c>
      <c r="D2750" s="7" t="s">
        <v>7906</v>
      </c>
      <c r="E2750" s="6" t="s">
        <v>19759</v>
      </c>
      <c r="K2750" s="6" t="str">
        <f t="shared" si="42"/>
        <v>Dydrogestérone et estrogène</v>
      </c>
    </row>
    <row r="2751" spans="1:11" ht="12.75" customHeight="1" x14ac:dyDescent="0.15">
      <c r="A2751" s="6">
        <v>5</v>
      </c>
      <c r="B2751" s="7" t="s">
        <v>7924</v>
      </c>
      <c r="C2751" s="7" t="s">
        <v>7913</v>
      </c>
      <c r="D2751" s="7" t="s">
        <v>7900</v>
      </c>
      <c r="E2751" s="6" t="s">
        <v>19756</v>
      </c>
      <c r="K2751" s="6" t="str">
        <f t="shared" si="42"/>
        <v>Lévonorgestrel et estrogène</v>
      </c>
    </row>
    <row r="2752" spans="1:11" ht="12.75" customHeight="1" x14ac:dyDescent="0.15">
      <c r="A2752" s="6">
        <v>5</v>
      </c>
      <c r="B2752" s="7" t="s">
        <v>7925</v>
      </c>
      <c r="C2752" s="7" t="s">
        <v>7913</v>
      </c>
      <c r="D2752" s="7" t="s">
        <v>7926</v>
      </c>
      <c r="E2752" s="6" t="s">
        <v>19765</v>
      </c>
      <c r="K2752" s="6" t="str">
        <f t="shared" si="42"/>
        <v>Désogestrel et estrogène</v>
      </c>
    </row>
    <row r="2753" spans="1:11" ht="12.75" customHeight="1" x14ac:dyDescent="0.15">
      <c r="A2753" s="6">
        <v>5</v>
      </c>
      <c r="B2753" s="7" t="s">
        <v>7927</v>
      </c>
      <c r="C2753" s="7" t="s">
        <v>7913</v>
      </c>
      <c r="D2753" s="7" t="s">
        <v>7910</v>
      </c>
      <c r="E2753" s="6" t="s">
        <v>19761</v>
      </c>
      <c r="K2753" s="6" t="str">
        <f t="shared" si="42"/>
        <v>Trimégestone et estrogène</v>
      </c>
    </row>
    <row r="2754" spans="1:11" ht="12.75" customHeight="1" x14ac:dyDescent="0.15">
      <c r="A2754" s="6">
        <v>5</v>
      </c>
      <c r="B2754" s="7" t="s">
        <v>7928</v>
      </c>
      <c r="C2754" s="7" t="s">
        <v>7913</v>
      </c>
      <c r="D2754" s="7" t="s">
        <v>7929</v>
      </c>
      <c r="E2754" s="6" t="s">
        <v>19766</v>
      </c>
      <c r="K2754" s="6" t="str">
        <f t="shared" si="42"/>
        <v>Nomégestrol et estrogène</v>
      </c>
    </row>
    <row r="2755" spans="1:11" ht="25.5" customHeight="1" x14ac:dyDescent="0.15">
      <c r="A2755" s="6">
        <v>3</v>
      </c>
      <c r="B2755" s="7" t="s">
        <v>7930</v>
      </c>
      <c r="C2755" s="7" t="s">
        <v>7683</v>
      </c>
      <c r="D2755" s="7" t="s">
        <v>7931</v>
      </c>
      <c r="E2755" s="6" t="s">
        <v>19767</v>
      </c>
      <c r="K2755" s="6" t="str">
        <f t="shared" ref="K2755:K2818" si="43">UPPER(LEFT(E2755,1))&amp;RIGHT(E2755,LEN(E2755)-1)</f>
        <v>Gonadotrophines et autres stimulants de l'ovulation</v>
      </c>
    </row>
    <row r="2756" spans="1:11" ht="12.75" customHeight="1" x14ac:dyDescent="0.15">
      <c r="A2756" s="6">
        <v>4</v>
      </c>
      <c r="B2756" s="7" t="s">
        <v>7932</v>
      </c>
      <c r="C2756" s="7" t="s">
        <v>7930</v>
      </c>
      <c r="D2756" s="7" t="s">
        <v>7933</v>
      </c>
      <c r="E2756" s="6" t="s">
        <v>19768</v>
      </c>
      <c r="K2756" s="6" t="str">
        <f t="shared" si="43"/>
        <v>Gonadotrophines</v>
      </c>
    </row>
    <row r="2757" spans="1:11" ht="12.75" customHeight="1" x14ac:dyDescent="0.15">
      <c r="A2757" s="6">
        <v>5</v>
      </c>
      <c r="B2757" s="7" t="s">
        <v>7934</v>
      </c>
      <c r="C2757" s="7" t="s">
        <v>7932</v>
      </c>
      <c r="D2757" s="7" t="s">
        <v>7935</v>
      </c>
      <c r="E2757" s="6" t="s">
        <v>19769</v>
      </c>
      <c r="K2757" s="6" t="str">
        <f t="shared" si="43"/>
        <v>Gonadotrophine chorionique</v>
      </c>
    </row>
    <row r="2758" spans="1:11" ht="12.75" customHeight="1" x14ac:dyDescent="0.15">
      <c r="A2758" s="6">
        <v>5</v>
      </c>
      <c r="B2758" s="7" t="s">
        <v>7936</v>
      </c>
      <c r="C2758" s="7" t="s">
        <v>7932</v>
      </c>
      <c r="D2758" s="7" t="s">
        <v>7937</v>
      </c>
      <c r="E2758" s="6" t="s">
        <v>19770</v>
      </c>
      <c r="K2758" s="6" t="str">
        <f t="shared" si="43"/>
        <v>Gonadotrophine ménopausique humaine</v>
      </c>
    </row>
    <row r="2759" spans="1:11" ht="12.75" customHeight="1" x14ac:dyDescent="0.15">
      <c r="A2759" s="6">
        <v>5</v>
      </c>
      <c r="B2759" s="7" t="s">
        <v>7938</v>
      </c>
      <c r="C2759" s="7" t="s">
        <v>7932</v>
      </c>
      <c r="D2759" s="7" t="s">
        <v>7939</v>
      </c>
      <c r="E2759" s="6" t="s">
        <v>19771</v>
      </c>
      <c r="K2759" s="6" t="str">
        <f t="shared" si="43"/>
        <v>Gonadotrophine sérique</v>
      </c>
    </row>
    <row r="2760" spans="1:11" ht="12.75" customHeight="1" x14ac:dyDescent="0.15">
      <c r="A2760" s="6">
        <v>5</v>
      </c>
      <c r="B2760" s="7" t="s">
        <v>7940</v>
      </c>
      <c r="C2760" s="7" t="s">
        <v>7932</v>
      </c>
      <c r="D2760" s="7" t="s">
        <v>7941</v>
      </c>
      <c r="E2760" s="6" t="s">
        <v>19772</v>
      </c>
      <c r="K2760" s="6" t="str">
        <f t="shared" si="43"/>
        <v>Urofollitropine</v>
      </c>
    </row>
    <row r="2761" spans="1:11" ht="12.75" customHeight="1" x14ac:dyDescent="0.15">
      <c r="A2761" s="6">
        <v>5</v>
      </c>
      <c r="B2761" s="7" t="s">
        <v>7942</v>
      </c>
      <c r="C2761" s="7" t="s">
        <v>7932</v>
      </c>
      <c r="D2761" s="7" t="s">
        <v>7943</v>
      </c>
      <c r="E2761" s="6" t="s">
        <v>19773</v>
      </c>
      <c r="K2761" s="6" t="str">
        <f t="shared" si="43"/>
        <v>Follitropine alfa</v>
      </c>
    </row>
    <row r="2762" spans="1:11" ht="12.75" customHeight="1" x14ac:dyDescent="0.15">
      <c r="A2762" s="6">
        <v>5</v>
      </c>
      <c r="B2762" s="7" t="s">
        <v>7944</v>
      </c>
      <c r="C2762" s="7" t="s">
        <v>7932</v>
      </c>
      <c r="D2762" s="7" t="s">
        <v>7945</v>
      </c>
      <c r="E2762" s="6" t="s">
        <v>19774</v>
      </c>
      <c r="K2762" s="6" t="str">
        <f t="shared" si="43"/>
        <v>Follitropine bêta</v>
      </c>
    </row>
    <row r="2763" spans="1:11" ht="12.75" customHeight="1" x14ac:dyDescent="0.15">
      <c r="A2763" s="6">
        <v>5</v>
      </c>
      <c r="B2763" s="7" t="s">
        <v>7946</v>
      </c>
      <c r="C2763" s="7" t="s">
        <v>7932</v>
      </c>
      <c r="D2763" s="7" t="s">
        <v>7947</v>
      </c>
      <c r="E2763" s="6" t="s">
        <v>19775</v>
      </c>
      <c r="K2763" s="6" t="str">
        <f t="shared" si="43"/>
        <v>Lutropine alfa</v>
      </c>
    </row>
    <row r="2764" spans="1:11" ht="12.75" customHeight="1" x14ac:dyDescent="0.15">
      <c r="A2764" s="6">
        <v>5</v>
      </c>
      <c r="B2764" s="7" t="s">
        <v>7948</v>
      </c>
      <c r="C2764" s="7" t="s">
        <v>7932</v>
      </c>
      <c r="D2764" s="7" t="s">
        <v>7949</v>
      </c>
      <c r="E2764" s="6" t="s">
        <v>19776</v>
      </c>
      <c r="K2764" s="6" t="str">
        <f t="shared" si="43"/>
        <v>Choriogonadotrophine alfa</v>
      </c>
    </row>
    <row r="2765" spans="1:11" ht="12.75" customHeight="1" x14ac:dyDescent="0.15">
      <c r="A2765" s="6">
        <v>5</v>
      </c>
      <c r="B2765" s="7" t="s">
        <v>7950</v>
      </c>
      <c r="C2765" s="7" t="s">
        <v>7932</v>
      </c>
      <c r="D2765" s="7" t="s">
        <v>7951</v>
      </c>
      <c r="E2765" s="6" t="s">
        <v>19777</v>
      </c>
      <c r="K2765" s="6" t="str">
        <f t="shared" si="43"/>
        <v>Corifollitropine alfa</v>
      </c>
    </row>
    <row r="2766" spans="1:11" ht="12.75" customHeight="1" x14ac:dyDescent="0.15">
      <c r="A2766" s="6">
        <v>5</v>
      </c>
      <c r="B2766" s="7" t="s">
        <v>7952</v>
      </c>
      <c r="C2766" s="7" t="s">
        <v>7932</v>
      </c>
      <c r="D2766" s="7" t="s">
        <v>7953</v>
      </c>
      <c r="E2766" s="6" t="s">
        <v>19778</v>
      </c>
      <c r="K2766" s="6" t="str">
        <f t="shared" si="43"/>
        <v>Follitropine delta</v>
      </c>
    </row>
    <row r="2767" spans="1:11" ht="12.75" customHeight="1" x14ac:dyDescent="0.15">
      <c r="A2767" s="6">
        <v>5</v>
      </c>
      <c r="B2767" s="7" t="s">
        <v>7954</v>
      </c>
      <c r="C2767" s="7" t="s">
        <v>7932</v>
      </c>
      <c r="D2767" s="7" t="s">
        <v>2709</v>
      </c>
      <c r="E2767" s="6" t="s">
        <v>19779</v>
      </c>
      <c r="K2767" s="6" t="str">
        <f t="shared" si="43"/>
        <v>Associations (gonadotrophines)</v>
      </c>
    </row>
    <row r="2768" spans="1:11" ht="12.75" customHeight="1" x14ac:dyDescent="0.15">
      <c r="A2768" s="6">
        <v>4</v>
      </c>
      <c r="B2768" s="7" t="s">
        <v>7955</v>
      </c>
      <c r="C2768" s="7" t="s">
        <v>7930</v>
      </c>
      <c r="D2768" s="7" t="s">
        <v>7956</v>
      </c>
      <c r="E2768" s="6" t="s">
        <v>19780</v>
      </c>
      <c r="K2768" s="6" t="str">
        <f t="shared" si="43"/>
        <v>Stimulants synthétiques de l'ovulation</v>
      </c>
    </row>
    <row r="2769" spans="1:11" ht="12.75" customHeight="1" x14ac:dyDescent="0.15">
      <c r="A2769" s="6">
        <v>5</v>
      </c>
      <c r="B2769" s="7" t="s">
        <v>7957</v>
      </c>
      <c r="C2769" s="7" t="s">
        <v>7955</v>
      </c>
      <c r="D2769" s="7" t="s">
        <v>7958</v>
      </c>
      <c r="E2769" s="6" t="s">
        <v>19781</v>
      </c>
      <c r="K2769" s="6" t="str">
        <f t="shared" si="43"/>
        <v>Cyclofénil</v>
      </c>
    </row>
    <row r="2770" spans="1:11" ht="12.75" customHeight="1" x14ac:dyDescent="0.15">
      <c r="A2770" s="6">
        <v>5</v>
      </c>
      <c r="B2770" s="7" t="s">
        <v>7959</v>
      </c>
      <c r="C2770" s="7" t="s">
        <v>7955</v>
      </c>
      <c r="D2770" s="7" t="s">
        <v>7960</v>
      </c>
      <c r="E2770" s="6" t="s">
        <v>19782</v>
      </c>
      <c r="K2770" s="6" t="str">
        <f t="shared" si="43"/>
        <v>Clomifène</v>
      </c>
    </row>
    <row r="2771" spans="1:11" ht="12.75" customHeight="1" x14ac:dyDescent="0.15">
      <c r="A2771" s="6">
        <v>5</v>
      </c>
      <c r="B2771" s="7" t="s">
        <v>7961</v>
      </c>
      <c r="C2771" s="7" t="s">
        <v>7955</v>
      </c>
      <c r="D2771" s="7" t="s">
        <v>7962</v>
      </c>
      <c r="E2771" s="6" t="s">
        <v>19783</v>
      </c>
      <c r="K2771" s="6" t="str">
        <f t="shared" si="43"/>
        <v>Épimestrol</v>
      </c>
    </row>
    <row r="2772" spans="1:11" ht="12.75" customHeight="1" x14ac:dyDescent="0.15">
      <c r="A2772" s="6">
        <v>3</v>
      </c>
      <c r="B2772" s="7" t="s">
        <v>7963</v>
      </c>
      <c r="C2772" s="7" t="s">
        <v>7683</v>
      </c>
      <c r="D2772" s="7" t="s">
        <v>7964</v>
      </c>
      <c r="E2772" s="6" t="s">
        <v>19784</v>
      </c>
      <c r="K2772" s="6" t="str">
        <f t="shared" si="43"/>
        <v>Anti-androgènes</v>
      </c>
    </row>
    <row r="2773" spans="1:11" ht="12.75" customHeight="1" x14ac:dyDescent="0.15">
      <c r="A2773" s="6">
        <v>4</v>
      </c>
      <c r="B2773" s="7" t="s">
        <v>7965</v>
      </c>
      <c r="C2773" s="7" t="s">
        <v>7963</v>
      </c>
      <c r="D2773" s="7" t="s">
        <v>7966</v>
      </c>
      <c r="E2773" s="6" t="s">
        <v>19785</v>
      </c>
      <c r="K2773" s="6" t="str">
        <f t="shared" si="43"/>
        <v>Anti-androgènes non associés</v>
      </c>
    </row>
    <row r="2774" spans="1:11" ht="12.75" customHeight="1" x14ac:dyDescent="0.15">
      <c r="A2774" s="6">
        <v>5</v>
      </c>
      <c r="B2774" s="7" t="s">
        <v>7967</v>
      </c>
      <c r="C2774" s="7" t="s">
        <v>7965</v>
      </c>
      <c r="D2774" s="7" t="s">
        <v>7968</v>
      </c>
      <c r="E2774" s="6" t="s">
        <v>19786</v>
      </c>
      <c r="K2774" s="6" t="str">
        <f t="shared" si="43"/>
        <v>Cyprotérone</v>
      </c>
    </row>
    <row r="2775" spans="1:11" ht="12.75" customHeight="1" x14ac:dyDescent="0.15">
      <c r="A2775" s="6">
        <v>4</v>
      </c>
      <c r="B2775" s="7" t="s">
        <v>7969</v>
      </c>
      <c r="C2775" s="7" t="s">
        <v>7963</v>
      </c>
      <c r="D2775" s="7" t="s">
        <v>7970</v>
      </c>
      <c r="E2775" s="6" t="s">
        <v>19787</v>
      </c>
      <c r="K2775" s="6" t="str">
        <f t="shared" si="43"/>
        <v>Anti-androgènes et estrogènes</v>
      </c>
    </row>
    <row r="2776" spans="1:11" ht="12.75" customHeight="1" x14ac:dyDescent="0.15">
      <c r="A2776" s="6">
        <v>5</v>
      </c>
      <c r="B2776" s="7" t="s">
        <v>7971</v>
      </c>
      <c r="C2776" s="7" t="s">
        <v>7969</v>
      </c>
      <c r="D2776" s="7" t="s">
        <v>7972</v>
      </c>
      <c r="E2776" s="6" t="s">
        <v>19788</v>
      </c>
      <c r="K2776" s="6" t="str">
        <f t="shared" si="43"/>
        <v>Cyprotérone et estrogène</v>
      </c>
    </row>
    <row r="2777" spans="1:11" ht="25.5" customHeight="1" x14ac:dyDescent="0.15">
      <c r="A2777" s="6">
        <v>3</v>
      </c>
      <c r="B2777" s="7" t="s">
        <v>7973</v>
      </c>
      <c r="C2777" s="7" t="s">
        <v>7683</v>
      </c>
      <c r="D2777" s="7" t="s">
        <v>7974</v>
      </c>
      <c r="E2777" s="6" t="s">
        <v>19789</v>
      </c>
      <c r="K2777" s="6" t="str">
        <f t="shared" si="43"/>
        <v>Autres hormones sexuelles et modulateurs de la fonction génitale</v>
      </c>
    </row>
    <row r="2778" spans="1:11" ht="12.75" customHeight="1" x14ac:dyDescent="0.15">
      <c r="A2778" s="6">
        <v>4</v>
      </c>
      <c r="B2778" s="7" t="s">
        <v>7975</v>
      </c>
      <c r="C2778" s="7" t="s">
        <v>7973</v>
      </c>
      <c r="D2778" s="7" t="s">
        <v>7976</v>
      </c>
      <c r="E2778" s="6" t="s">
        <v>19790</v>
      </c>
      <c r="K2778" s="6" t="str">
        <f t="shared" si="43"/>
        <v>Antigonadotrophines et analogues</v>
      </c>
    </row>
    <row r="2779" spans="1:11" ht="12.75" customHeight="1" x14ac:dyDescent="0.15">
      <c r="A2779" s="6">
        <v>5</v>
      </c>
      <c r="B2779" s="7" t="s">
        <v>7977</v>
      </c>
      <c r="C2779" s="7" t="s">
        <v>7975</v>
      </c>
      <c r="D2779" s="7" t="s">
        <v>7978</v>
      </c>
      <c r="E2779" s="6" t="s">
        <v>19791</v>
      </c>
      <c r="K2779" s="6" t="str">
        <f t="shared" si="43"/>
        <v>Danazol</v>
      </c>
    </row>
    <row r="2780" spans="1:11" ht="12.75" customHeight="1" x14ac:dyDescent="0.15">
      <c r="A2780" s="6">
        <v>5</v>
      </c>
      <c r="B2780" s="7" t="s">
        <v>7979</v>
      </c>
      <c r="C2780" s="7" t="s">
        <v>7975</v>
      </c>
      <c r="D2780" s="7" t="s">
        <v>7980</v>
      </c>
      <c r="E2780" s="6" t="s">
        <v>19792</v>
      </c>
      <c r="K2780" s="6" t="str">
        <f t="shared" si="43"/>
        <v>Gestrinone</v>
      </c>
    </row>
    <row r="2781" spans="1:11" ht="12.75" customHeight="1" x14ac:dyDescent="0.15">
      <c r="A2781" s="6">
        <v>4</v>
      </c>
      <c r="B2781" s="7" t="s">
        <v>7981</v>
      </c>
      <c r="C2781" s="7" t="s">
        <v>7973</v>
      </c>
      <c r="D2781" s="7" t="s">
        <v>7982</v>
      </c>
      <c r="E2781" s="6" t="s">
        <v>19793</v>
      </c>
      <c r="K2781" s="6" t="str">
        <f t="shared" si="43"/>
        <v>Modulateurs des récepteurs de la progestérone</v>
      </c>
    </row>
    <row r="2782" spans="1:11" ht="12.75" customHeight="1" x14ac:dyDescent="0.15">
      <c r="A2782" s="6">
        <v>5</v>
      </c>
      <c r="B2782" s="7" t="s">
        <v>7983</v>
      </c>
      <c r="C2782" s="7" t="s">
        <v>7981</v>
      </c>
      <c r="D2782" s="7" t="s">
        <v>7984</v>
      </c>
      <c r="E2782" s="6" t="s">
        <v>19794</v>
      </c>
      <c r="K2782" s="6" t="str">
        <f t="shared" si="43"/>
        <v>Mifépristone</v>
      </c>
    </row>
    <row r="2783" spans="1:11" ht="12.75" customHeight="1" x14ac:dyDescent="0.15">
      <c r="A2783" s="6">
        <v>5</v>
      </c>
      <c r="B2783" s="7" t="s">
        <v>7985</v>
      </c>
      <c r="C2783" s="7" t="s">
        <v>7981</v>
      </c>
      <c r="D2783" s="7" t="s">
        <v>7763</v>
      </c>
      <c r="E2783" s="6" t="s">
        <v>19693</v>
      </c>
      <c r="K2783" s="6" t="str">
        <f t="shared" si="43"/>
        <v>Ulipristal</v>
      </c>
    </row>
    <row r="2784" spans="1:11" ht="12.75" customHeight="1" x14ac:dyDescent="0.15">
      <c r="A2784" s="6">
        <v>5</v>
      </c>
      <c r="B2784" s="7" t="s">
        <v>7986</v>
      </c>
      <c r="C2784" s="7" t="s">
        <v>7981</v>
      </c>
      <c r="D2784" s="7" t="s">
        <v>7987</v>
      </c>
      <c r="E2784" s="6" t="s">
        <v>19795</v>
      </c>
      <c r="K2784" s="6" t="str">
        <f t="shared" si="43"/>
        <v>Mifépristone en association</v>
      </c>
    </row>
    <row r="2785" spans="1:11" ht="12.75" customHeight="1" x14ac:dyDescent="0.15">
      <c r="A2785" s="6">
        <v>4</v>
      </c>
      <c r="B2785" s="7" t="s">
        <v>7988</v>
      </c>
      <c r="C2785" s="7" t="s">
        <v>7973</v>
      </c>
      <c r="D2785" s="7" t="s">
        <v>7989</v>
      </c>
      <c r="E2785" s="6" t="s">
        <v>19796</v>
      </c>
      <c r="K2785" s="6" t="str">
        <f t="shared" si="43"/>
        <v>Modulateurs sélectifs des récepteurs aux estrogènes</v>
      </c>
    </row>
    <row r="2786" spans="1:11" ht="12.75" customHeight="1" x14ac:dyDescent="0.15">
      <c r="A2786" s="6">
        <v>5</v>
      </c>
      <c r="B2786" s="7" t="s">
        <v>7990</v>
      </c>
      <c r="C2786" s="7" t="s">
        <v>7988</v>
      </c>
      <c r="D2786" s="7" t="s">
        <v>7991</v>
      </c>
      <c r="E2786" s="6" t="s">
        <v>19797</v>
      </c>
      <c r="K2786" s="6" t="str">
        <f t="shared" si="43"/>
        <v>Raloxifène</v>
      </c>
    </row>
    <row r="2787" spans="1:11" ht="12.75" customHeight="1" x14ac:dyDescent="0.15">
      <c r="A2787" s="6">
        <v>5</v>
      </c>
      <c r="B2787" s="7" t="s">
        <v>7992</v>
      </c>
      <c r="C2787" s="7" t="s">
        <v>7988</v>
      </c>
      <c r="D2787" s="7" t="s">
        <v>7993</v>
      </c>
      <c r="E2787" s="6" t="s">
        <v>19798</v>
      </c>
      <c r="K2787" s="6" t="str">
        <f t="shared" si="43"/>
        <v>Bazédoxifène</v>
      </c>
    </row>
    <row r="2788" spans="1:11" ht="12.75" customHeight="1" x14ac:dyDescent="0.15">
      <c r="A2788" s="6">
        <v>5</v>
      </c>
      <c r="B2788" s="7" t="s">
        <v>7994</v>
      </c>
      <c r="C2788" s="7" t="s">
        <v>7988</v>
      </c>
      <c r="D2788" s="7" t="s">
        <v>7995</v>
      </c>
      <c r="E2788" s="6" t="s">
        <v>19799</v>
      </c>
      <c r="K2788" s="6" t="str">
        <f t="shared" si="43"/>
        <v>Lasofoxifène</v>
      </c>
    </row>
    <row r="2789" spans="1:11" ht="12.75" customHeight="1" x14ac:dyDescent="0.15">
      <c r="A2789" s="6">
        <v>5</v>
      </c>
      <c r="B2789" s="7" t="s">
        <v>7996</v>
      </c>
      <c r="C2789" s="7" t="s">
        <v>7988</v>
      </c>
      <c r="D2789" s="7" t="s">
        <v>7997</v>
      </c>
      <c r="E2789" s="6" t="s">
        <v>19800</v>
      </c>
      <c r="K2789" s="6" t="str">
        <f t="shared" si="43"/>
        <v>Orméloxifène</v>
      </c>
    </row>
    <row r="2790" spans="1:11" ht="12.75" customHeight="1" x14ac:dyDescent="0.15">
      <c r="A2790" s="6">
        <v>5</v>
      </c>
      <c r="B2790" s="7" t="s">
        <v>7998</v>
      </c>
      <c r="C2790" s="7" t="s">
        <v>7988</v>
      </c>
      <c r="D2790" s="7" t="s">
        <v>7999</v>
      </c>
      <c r="E2790" s="6" t="s">
        <v>19801</v>
      </c>
      <c r="K2790" s="6" t="str">
        <f t="shared" si="43"/>
        <v>Ospémifène</v>
      </c>
    </row>
    <row r="2791" spans="1:11" ht="25.5" customHeight="1" x14ac:dyDescent="0.15">
      <c r="A2791" s="6">
        <v>4</v>
      </c>
      <c r="B2791" s="7" t="s">
        <v>8000</v>
      </c>
      <c r="C2791" s="7" t="s">
        <v>7973</v>
      </c>
      <c r="D2791" s="7" t="s">
        <v>8001</v>
      </c>
      <c r="E2791" s="6" t="s">
        <v>19789</v>
      </c>
      <c r="K2791" s="6" t="str">
        <f t="shared" si="43"/>
        <v>Autres hormones sexuelles et modulateurs de la fonction génitale</v>
      </c>
    </row>
    <row r="2792" spans="1:11" ht="12.75" customHeight="1" x14ac:dyDescent="0.15">
      <c r="A2792" s="6">
        <v>5</v>
      </c>
      <c r="B2792" s="7" t="s">
        <v>8002</v>
      </c>
      <c r="C2792" s="7" t="s">
        <v>8000</v>
      </c>
      <c r="D2792" s="7" t="s">
        <v>4225</v>
      </c>
      <c r="E2792" s="6" t="s">
        <v>18099</v>
      </c>
      <c r="K2792" s="6" t="str">
        <f t="shared" si="43"/>
        <v>Prastérone</v>
      </c>
    </row>
    <row r="2793" spans="1:11" ht="12.75" customHeight="1" x14ac:dyDescent="0.15">
      <c r="A2793" s="6">
        <v>2</v>
      </c>
      <c r="B2793" s="7" t="s">
        <v>8003</v>
      </c>
      <c r="C2793" s="7" t="s">
        <v>7477</v>
      </c>
      <c r="D2793" s="7" t="s">
        <v>8004</v>
      </c>
      <c r="E2793" s="6" t="s">
        <v>19802</v>
      </c>
      <c r="K2793" s="6" t="str">
        <f t="shared" si="43"/>
        <v>Médicaments urologiques</v>
      </c>
    </row>
    <row r="2794" spans="1:11" ht="12.75" customHeight="1" x14ac:dyDescent="0.15">
      <c r="A2794" s="6">
        <v>3</v>
      </c>
      <c r="B2794" s="7" t="s">
        <v>8005</v>
      </c>
      <c r="C2794" s="7" t="s">
        <v>8003</v>
      </c>
      <c r="D2794" s="7" t="s">
        <v>8004</v>
      </c>
      <c r="E2794" s="6" t="s">
        <v>19802</v>
      </c>
      <c r="K2794" s="6" t="str">
        <f t="shared" si="43"/>
        <v>Médicaments urologiques</v>
      </c>
    </row>
    <row r="2795" spans="1:11" ht="12.75" customHeight="1" x14ac:dyDescent="0.15">
      <c r="A2795" s="6">
        <v>4</v>
      </c>
      <c r="B2795" s="7" t="s">
        <v>8006</v>
      </c>
      <c r="C2795" s="7" t="s">
        <v>8005</v>
      </c>
      <c r="D2795" s="7" t="s">
        <v>8007</v>
      </c>
      <c r="E2795" s="6" t="s">
        <v>19803</v>
      </c>
      <c r="K2795" s="6" t="str">
        <f t="shared" si="43"/>
        <v>Acidifiants</v>
      </c>
    </row>
    <row r="2796" spans="1:11" ht="12.75" customHeight="1" x14ac:dyDescent="0.15">
      <c r="A2796" s="6">
        <v>5</v>
      </c>
      <c r="B2796" s="7" t="s">
        <v>8008</v>
      </c>
      <c r="C2796" s="7" t="s">
        <v>8006</v>
      </c>
      <c r="D2796" s="7" t="s">
        <v>4876</v>
      </c>
      <c r="E2796" s="6" t="s">
        <v>18401</v>
      </c>
      <c r="K2796" s="6" t="str">
        <f t="shared" si="43"/>
        <v>Chlorure d'ammonium</v>
      </c>
    </row>
    <row r="2797" spans="1:11" ht="12.75" customHeight="1" x14ac:dyDescent="0.15">
      <c r="A2797" s="6">
        <v>5</v>
      </c>
      <c r="B2797" s="7" t="s">
        <v>8009</v>
      </c>
      <c r="C2797" s="7" t="s">
        <v>8006</v>
      </c>
      <c r="D2797" s="7" t="s">
        <v>4118</v>
      </c>
      <c r="E2797" s="6" t="s">
        <v>18054</v>
      </c>
      <c r="K2797" s="6" t="str">
        <f t="shared" si="43"/>
        <v>Chlorure de calcium</v>
      </c>
    </row>
    <row r="2798" spans="1:11" ht="12.75" customHeight="1" x14ac:dyDescent="0.15">
      <c r="A2798" s="6">
        <v>4</v>
      </c>
      <c r="B2798" s="7" t="s">
        <v>8010</v>
      </c>
      <c r="C2798" s="7" t="s">
        <v>8005</v>
      </c>
      <c r="D2798" s="7" t="s">
        <v>8011</v>
      </c>
      <c r="E2798" s="6" t="s">
        <v>19804</v>
      </c>
      <c r="K2798" s="6" t="str">
        <f t="shared" si="43"/>
        <v>Solubilisants des calculs urinaires</v>
      </c>
    </row>
    <row r="2799" spans="1:11" ht="12.75" customHeight="1" x14ac:dyDescent="0.15">
      <c r="A2799" s="6">
        <v>4</v>
      </c>
      <c r="B2799" s="7" t="s">
        <v>8012</v>
      </c>
      <c r="C2799" s="7" t="s">
        <v>8005</v>
      </c>
      <c r="D2799" s="7" t="s">
        <v>8013</v>
      </c>
      <c r="E2799" s="6" t="s">
        <v>19805</v>
      </c>
      <c r="K2799" s="6" t="str">
        <f t="shared" si="43"/>
        <v>Médicaments pour la pollakiurie et l'incontinence urinaire</v>
      </c>
    </row>
    <row r="2800" spans="1:11" ht="12.75" customHeight="1" x14ac:dyDescent="0.15">
      <c r="A2800" s="6">
        <v>5</v>
      </c>
      <c r="B2800" s="7" t="s">
        <v>8014</v>
      </c>
      <c r="C2800" s="7" t="s">
        <v>8012</v>
      </c>
      <c r="D2800" s="7" t="s">
        <v>8015</v>
      </c>
      <c r="E2800" s="6" t="s">
        <v>19806</v>
      </c>
      <c r="K2800" s="6" t="str">
        <f t="shared" si="43"/>
        <v>Émépronium</v>
      </c>
    </row>
    <row r="2801" spans="1:11" ht="12.75" customHeight="1" x14ac:dyDescent="0.15">
      <c r="A2801" s="6">
        <v>5</v>
      </c>
      <c r="B2801" s="7" t="s">
        <v>8016</v>
      </c>
      <c r="C2801" s="7" t="s">
        <v>8012</v>
      </c>
      <c r="D2801" s="7" t="s">
        <v>8017</v>
      </c>
      <c r="E2801" s="6" t="s">
        <v>19807</v>
      </c>
      <c r="K2801" s="6" t="str">
        <f t="shared" si="43"/>
        <v>Flavoxate</v>
      </c>
    </row>
    <row r="2802" spans="1:11" ht="12.75" customHeight="1" x14ac:dyDescent="0.15">
      <c r="A2802" s="6">
        <v>5</v>
      </c>
      <c r="B2802" s="7" t="s">
        <v>8018</v>
      </c>
      <c r="C2802" s="7" t="s">
        <v>8012</v>
      </c>
      <c r="D2802" s="7" t="s">
        <v>8019</v>
      </c>
      <c r="E2802" s="6" t="s">
        <v>19808</v>
      </c>
      <c r="K2802" s="6" t="str">
        <f t="shared" si="43"/>
        <v>Méladrazine</v>
      </c>
    </row>
    <row r="2803" spans="1:11" ht="12.75" customHeight="1" x14ac:dyDescent="0.15">
      <c r="A2803" s="6">
        <v>5</v>
      </c>
      <c r="B2803" s="7" t="s">
        <v>8020</v>
      </c>
      <c r="C2803" s="7" t="s">
        <v>8012</v>
      </c>
      <c r="D2803" s="7" t="s">
        <v>8021</v>
      </c>
      <c r="E2803" s="6" t="s">
        <v>19809</v>
      </c>
      <c r="K2803" s="6" t="str">
        <f t="shared" si="43"/>
        <v>Oxybutynine</v>
      </c>
    </row>
    <row r="2804" spans="1:11" ht="12.75" customHeight="1" x14ac:dyDescent="0.15">
      <c r="A2804" s="6">
        <v>5</v>
      </c>
      <c r="B2804" s="7" t="s">
        <v>8022</v>
      </c>
      <c r="C2804" s="7" t="s">
        <v>8012</v>
      </c>
      <c r="D2804" s="7" t="s">
        <v>8023</v>
      </c>
      <c r="E2804" s="6" t="s">
        <v>19810</v>
      </c>
      <c r="K2804" s="6" t="str">
        <f t="shared" si="43"/>
        <v>Térodiline</v>
      </c>
    </row>
    <row r="2805" spans="1:11" ht="12.75" customHeight="1" x14ac:dyDescent="0.15">
      <c r="A2805" s="6">
        <v>5</v>
      </c>
      <c r="B2805" s="7" t="s">
        <v>8024</v>
      </c>
      <c r="C2805" s="7" t="s">
        <v>8012</v>
      </c>
      <c r="D2805" s="7" t="s">
        <v>8025</v>
      </c>
      <c r="E2805" s="6" t="s">
        <v>19811</v>
      </c>
      <c r="K2805" s="6" t="str">
        <f t="shared" si="43"/>
        <v>Propivérine</v>
      </c>
    </row>
    <row r="2806" spans="1:11" ht="12.75" customHeight="1" x14ac:dyDescent="0.15">
      <c r="A2806" s="6">
        <v>5</v>
      </c>
      <c r="B2806" s="7" t="s">
        <v>8026</v>
      </c>
      <c r="C2806" s="7" t="s">
        <v>8012</v>
      </c>
      <c r="D2806" s="7" t="s">
        <v>8027</v>
      </c>
      <c r="E2806" s="6" t="s">
        <v>19812</v>
      </c>
      <c r="K2806" s="6" t="str">
        <f t="shared" si="43"/>
        <v>Toltérodine</v>
      </c>
    </row>
    <row r="2807" spans="1:11" ht="12.75" customHeight="1" x14ac:dyDescent="0.15">
      <c r="A2807" s="6">
        <v>5</v>
      </c>
      <c r="B2807" s="7" t="s">
        <v>8028</v>
      </c>
      <c r="C2807" s="7" t="s">
        <v>8012</v>
      </c>
      <c r="D2807" s="7" t="s">
        <v>8029</v>
      </c>
      <c r="E2807" s="6" t="s">
        <v>19813</v>
      </c>
      <c r="K2807" s="6" t="str">
        <f t="shared" si="43"/>
        <v>Solifénacine</v>
      </c>
    </row>
    <row r="2808" spans="1:11" ht="12.75" customHeight="1" x14ac:dyDescent="0.15">
      <c r="A2808" s="6">
        <v>5</v>
      </c>
      <c r="B2808" s="7" t="s">
        <v>8030</v>
      </c>
      <c r="C2808" s="7" t="s">
        <v>8012</v>
      </c>
      <c r="D2808" s="7" t="s">
        <v>8031</v>
      </c>
      <c r="E2808" s="6" t="s">
        <v>19814</v>
      </c>
      <c r="K2808" s="6" t="str">
        <f t="shared" si="43"/>
        <v>Trospium</v>
      </c>
    </row>
    <row r="2809" spans="1:11" ht="12.75" customHeight="1" x14ac:dyDescent="0.15">
      <c r="A2809" s="6">
        <v>5</v>
      </c>
      <c r="B2809" s="7" t="s">
        <v>8032</v>
      </c>
      <c r="C2809" s="7" t="s">
        <v>8012</v>
      </c>
      <c r="D2809" s="7" t="s">
        <v>8033</v>
      </c>
      <c r="E2809" s="6" t="s">
        <v>19815</v>
      </c>
      <c r="K2809" s="6" t="str">
        <f t="shared" si="43"/>
        <v>Darifénacine</v>
      </c>
    </row>
    <row r="2810" spans="1:11" ht="12.75" customHeight="1" x14ac:dyDescent="0.15">
      <c r="A2810" s="6">
        <v>5</v>
      </c>
      <c r="B2810" s="7" t="s">
        <v>8034</v>
      </c>
      <c r="C2810" s="7" t="s">
        <v>8012</v>
      </c>
      <c r="D2810" s="7" t="s">
        <v>8035</v>
      </c>
      <c r="E2810" s="6" t="s">
        <v>19816</v>
      </c>
      <c r="K2810" s="6" t="str">
        <f t="shared" si="43"/>
        <v>Fésotérodine</v>
      </c>
    </row>
    <row r="2811" spans="1:11" ht="12.75" customHeight="1" x14ac:dyDescent="0.15">
      <c r="A2811" s="6">
        <v>5</v>
      </c>
      <c r="B2811" s="7" t="s">
        <v>8036</v>
      </c>
      <c r="C2811" s="7" t="s">
        <v>8012</v>
      </c>
      <c r="D2811" s="7" t="s">
        <v>8037</v>
      </c>
      <c r="E2811" s="6" t="s">
        <v>19817</v>
      </c>
      <c r="K2811" s="6" t="str">
        <f t="shared" si="43"/>
        <v>Mirabégron</v>
      </c>
    </row>
    <row r="2812" spans="1:11" ht="12.75" customHeight="1" x14ac:dyDescent="0.15">
      <c r="A2812" s="6">
        <v>5</v>
      </c>
      <c r="B2812" s="7" t="s">
        <v>8038</v>
      </c>
      <c r="C2812" s="7" t="s">
        <v>8012</v>
      </c>
      <c r="D2812" s="7" t="s">
        <v>8039</v>
      </c>
      <c r="E2812" s="6" t="s">
        <v>19818</v>
      </c>
      <c r="K2812" s="6" t="str">
        <f t="shared" si="43"/>
        <v>Desfésotérodine</v>
      </c>
    </row>
    <row r="2813" spans="1:11" ht="12.75" customHeight="1" x14ac:dyDescent="0.15">
      <c r="A2813" s="6">
        <v>5</v>
      </c>
      <c r="B2813" s="7" t="s">
        <v>8040</v>
      </c>
      <c r="C2813" s="7" t="s">
        <v>8012</v>
      </c>
      <c r="D2813" s="12" t="s">
        <v>8041</v>
      </c>
      <c r="E2813" s="12" t="s">
        <v>19819</v>
      </c>
      <c r="F2813" s="6" t="s">
        <v>2758</v>
      </c>
      <c r="G2813" s="9">
        <v>44953</v>
      </c>
      <c r="K2813" s="6" t="str">
        <f t="shared" si="43"/>
        <v>Imidafénacine</v>
      </c>
    </row>
    <row r="2814" spans="1:11" ht="12.75" customHeight="1" x14ac:dyDescent="0.2">
      <c r="A2814" s="6">
        <v>5</v>
      </c>
      <c r="B2814" s="7" t="s">
        <v>8042</v>
      </c>
      <c r="C2814" s="7" t="s">
        <v>8012</v>
      </c>
      <c r="D2814" t="s">
        <v>8043</v>
      </c>
      <c r="E2814" t="s">
        <v>19820</v>
      </c>
      <c r="F2814" s="6" t="s">
        <v>2763</v>
      </c>
      <c r="G2814" s="9">
        <v>45314</v>
      </c>
      <c r="K2814" s="6" t="str">
        <f t="shared" si="43"/>
        <v>Vibégron</v>
      </c>
    </row>
    <row r="2815" spans="1:11" ht="12.75" customHeight="1" x14ac:dyDescent="0.15">
      <c r="A2815" s="6">
        <v>4</v>
      </c>
      <c r="B2815" s="7" t="s">
        <v>8044</v>
      </c>
      <c r="C2815" s="7" t="s">
        <v>8005</v>
      </c>
      <c r="D2815" s="7" t="s">
        <v>8045</v>
      </c>
      <c r="E2815" s="6" t="s">
        <v>19821</v>
      </c>
      <c r="K2815" s="6" t="str">
        <f t="shared" si="43"/>
        <v>Médicaments utilisés dans les troubles de l'érection</v>
      </c>
    </row>
    <row r="2816" spans="1:11" ht="12.75" customHeight="1" x14ac:dyDescent="0.15">
      <c r="A2816" s="6">
        <v>5</v>
      </c>
      <c r="B2816" s="7" t="s">
        <v>8046</v>
      </c>
      <c r="C2816" s="7" t="s">
        <v>8044</v>
      </c>
      <c r="D2816" s="7" t="s">
        <v>2062</v>
      </c>
      <c r="E2816" s="6" t="s">
        <v>2124</v>
      </c>
      <c r="K2816" s="6" t="str">
        <f t="shared" si="43"/>
        <v>Alprostadil</v>
      </c>
    </row>
    <row r="2817" spans="1:11" ht="12.75" customHeight="1" x14ac:dyDescent="0.15">
      <c r="A2817" s="6">
        <v>5</v>
      </c>
      <c r="B2817" s="7" t="s">
        <v>8047</v>
      </c>
      <c r="C2817" s="7" t="s">
        <v>8044</v>
      </c>
      <c r="D2817" s="7" t="s">
        <v>3068</v>
      </c>
      <c r="E2817" s="6" t="s">
        <v>17580</v>
      </c>
      <c r="K2817" s="6" t="str">
        <f t="shared" si="43"/>
        <v>Papavérine</v>
      </c>
    </row>
    <row r="2818" spans="1:11" ht="12.75" customHeight="1" x14ac:dyDescent="0.15">
      <c r="A2818" s="6">
        <v>5</v>
      </c>
      <c r="B2818" s="7" t="s">
        <v>8048</v>
      </c>
      <c r="C2818" s="7" t="s">
        <v>8044</v>
      </c>
      <c r="D2818" s="7" t="s">
        <v>8049</v>
      </c>
      <c r="E2818" s="6" t="s">
        <v>19822</v>
      </c>
      <c r="K2818" s="6" t="str">
        <f t="shared" si="43"/>
        <v>Sildénafil</v>
      </c>
    </row>
    <row r="2819" spans="1:11" ht="12.75" customHeight="1" x14ac:dyDescent="0.15">
      <c r="A2819" s="6">
        <v>5</v>
      </c>
      <c r="B2819" s="7" t="s">
        <v>8050</v>
      </c>
      <c r="C2819" s="7" t="s">
        <v>8044</v>
      </c>
      <c r="D2819" s="7" t="s">
        <v>8051</v>
      </c>
      <c r="E2819" s="6" t="s">
        <v>19823</v>
      </c>
      <c r="K2819" s="6" t="str">
        <f t="shared" ref="K2819:K2882" si="44">UPPER(LEFT(E2819,1))&amp;RIGHT(E2819,LEN(E2819)-1)</f>
        <v>Yohimbine</v>
      </c>
    </row>
    <row r="2820" spans="1:11" ht="12.75" customHeight="1" x14ac:dyDescent="0.15">
      <c r="A2820" s="6">
        <v>5</v>
      </c>
      <c r="B2820" s="7" t="s">
        <v>8052</v>
      </c>
      <c r="C2820" s="7" t="s">
        <v>8044</v>
      </c>
      <c r="D2820" s="7" t="s">
        <v>5788</v>
      </c>
      <c r="E2820" s="6" t="s">
        <v>18821</v>
      </c>
      <c r="K2820" s="6" t="str">
        <f t="shared" si="44"/>
        <v>Moxisylyte</v>
      </c>
    </row>
    <row r="2821" spans="1:11" ht="12.75" customHeight="1" x14ac:dyDescent="0.15">
      <c r="A2821" s="6">
        <v>5</v>
      </c>
      <c r="B2821" s="7" t="s">
        <v>8053</v>
      </c>
      <c r="C2821" s="7" t="s">
        <v>8044</v>
      </c>
      <c r="D2821" s="7" t="s">
        <v>8054</v>
      </c>
      <c r="E2821" s="6" t="s">
        <v>19824</v>
      </c>
      <c r="K2821" s="6" t="str">
        <f t="shared" si="44"/>
        <v>Apomorphine</v>
      </c>
    </row>
    <row r="2822" spans="1:11" ht="12.75" customHeight="1" x14ac:dyDescent="0.15">
      <c r="A2822" s="6">
        <v>5</v>
      </c>
      <c r="B2822" s="7" t="s">
        <v>8055</v>
      </c>
      <c r="C2822" s="7" t="s">
        <v>8044</v>
      </c>
      <c r="D2822" s="7" t="s">
        <v>2271</v>
      </c>
      <c r="E2822" s="6" t="s">
        <v>15826</v>
      </c>
      <c r="K2822" s="6" t="str">
        <f t="shared" si="44"/>
        <v>Tadalafil</v>
      </c>
    </row>
    <row r="2823" spans="1:11" ht="12.75" customHeight="1" x14ac:dyDescent="0.15">
      <c r="A2823" s="6">
        <v>5</v>
      </c>
      <c r="B2823" s="7" t="s">
        <v>8056</v>
      </c>
      <c r="C2823" s="7" t="s">
        <v>8044</v>
      </c>
      <c r="D2823" s="7" t="s">
        <v>8057</v>
      </c>
      <c r="E2823" s="6" t="s">
        <v>19825</v>
      </c>
      <c r="K2823" s="6" t="str">
        <f t="shared" si="44"/>
        <v>Vardénafil</v>
      </c>
    </row>
    <row r="2824" spans="1:11" ht="12.75" customHeight="1" x14ac:dyDescent="0.15">
      <c r="A2824" s="6">
        <v>5</v>
      </c>
      <c r="B2824" s="7" t="s">
        <v>8058</v>
      </c>
      <c r="C2824" s="7" t="s">
        <v>8044</v>
      </c>
      <c r="D2824" s="7" t="s">
        <v>8059</v>
      </c>
      <c r="E2824" s="6" t="s">
        <v>19826</v>
      </c>
      <c r="K2824" s="6" t="str">
        <f t="shared" si="44"/>
        <v>Avanafil</v>
      </c>
    </row>
    <row r="2825" spans="1:11" ht="12.75" customHeight="1" x14ac:dyDescent="0.15">
      <c r="A2825" s="6">
        <v>5</v>
      </c>
      <c r="B2825" s="7" t="s">
        <v>8060</v>
      </c>
      <c r="C2825" s="7" t="s">
        <v>8044</v>
      </c>
      <c r="D2825" s="7" t="s">
        <v>8061</v>
      </c>
      <c r="E2825" s="6" t="s">
        <v>19827</v>
      </c>
      <c r="K2825" s="6" t="str">
        <f t="shared" si="44"/>
        <v>Udénafil</v>
      </c>
    </row>
    <row r="2826" spans="1:11" ht="25.5" customHeight="1" x14ac:dyDescent="0.15">
      <c r="A2826" s="6">
        <v>5</v>
      </c>
      <c r="B2826" s="7" t="s">
        <v>8062</v>
      </c>
      <c r="C2826" s="7" t="s">
        <v>8044</v>
      </c>
      <c r="D2826" s="7" t="s">
        <v>2709</v>
      </c>
      <c r="E2826" s="6" t="s">
        <v>19828</v>
      </c>
      <c r="K2826" s="6" t="str">
        <f t="shared" si="44"/>
        <v>Associations (médicaments utilisés dans les troubles de l'érection)</v>
      </c>
    </row>
    <row r="2827" spans="1:11" ht="12.75" customHeight="1" x14ac:dyDescent="0.15">
      <c r="A2827" s="6">
        <v>5</v>
      </c>
      <c r="B2827" s="7" t="s">
        <v>8063</v>
      </c>
      <c r="C2827" s="7" t="s">
        <v>8044</v>
      </c>
      <c r="D2827" s="7" t="s">
        <v>8064</v>
      </c>
      <c r="E2827" s="6" t="s">
        <v>19829</v>
      </c>
      <c r="K2827" s="6" t="str">
        <f t="shared" si="44"/>
        <v xml:space="preserve">Papavérine en association </v>
      </c>
    </row>
    <row r="2828" spans="1:11" ht="12.75" customHeight="1" x14ac:dyDescent="0.15">
      <c r="A2828" s="6">
        <v>4</v>
      </c>
      <c r="B2828" s="7" t="s">
        <v>8065</v>
      </c>
      <c r="C2828" s="7" t="s">
        <v>8005</v>
      </c>
      <c r="D2828" s="7" t="s">
        <v>8066</v>
      </c>
      <c r="E2828" s="6" t="s">
        <v>19830</v>
      </c>
      <c r="K2828" s="6" t="str">
        <f t="shared" si="44"/>
        <v>Autres médicaments urologiques</v>
      </c>
    </row>
    <row r="2829" spans="1:11" ht="12.75" customHeight="1" x14ac:dyDescent="0.15">
      <c r="A2829" s="6">
        <v>5</v>
      </c>
      <c r="B2829" s="7" t="s">
        <v>8067</v>
      </c>
      <c r="C2829" s="7" t="s">
        <v>8065</v>
      </c>
      <c r="D2829" s="7" t="s">
        <v>2804</v>
      </c>
      <c r="E2829" s="6" t="s">
        <v>17449</v>
      </c>
      <c r="K2829" s="6" t="str">
        <f t="shared" si="44"/>
        <v>Hydroxyde de magnésium</v>
      </c>
    </row>
    <row r="2830" spans="1:11" ht="12.75" customHeight="1" x14ac:dyDescent="0.15">
      <c r="A2830" s="6">
        <v>5</v>
      </c>
      <c r="B2830" s="7" t="s">
        <v>8068</v>
      </c>
      <c r="C2830" s="7" t="s">
        <v>8065</v>
      </c>
      <c r="D2830" s="7" t="s">
        <v>8069</v>
      </c>
      <c r="E2830" s="6" t="s">
        <v>19831</v>
      </c>
      <c r="K2830" s="6" t="str">
        <f t="shared" si="44"/>
        <v>Acide acétohydroxamique</v>
      </c>
    </row>
    <row r="2831" spans="1:11" ht="12.75" customHeight="1" x14ac:dyDescent="0.15">
      <c r="A2831" s="6">
        <v>5</v>
      </c>
      <c r="B2831" s="7" t="s">
        <v>8070</v>
      </c>
      <c r="C2831" s="7" t="s">
        <v>8065</v>
      </c>
      <c r="D2831" s="7" t="s">
        <v>8071</v>
      </c>
      <c r="E2831" s="6" t="s">
        <v>19832</v>
      </c>
      <c r="K2831" s="6" t="str">
        <f t="shared" si="44"/>
        <v>Phénazopyridine</v>
      </c>
    </row>
    <row r="2832" spans="1:11" ht="12.75" customHeight="1" x14ac:dyDescent="0.15">
      <c r="A2832" s="6">
        <v>5</v>
      </c>
      <c r="B2832" s="7" t="s">
        <v>8072</v>
      </c>
      <c r="C2832" s="7" t="s">
        <v>8065</v>
      </c>
      <c r="D2832" s="7" t="s">
        <v>8073</v>
      </c>
      <c r="E2832" s="6" t="s">
        <v>19833</v>
      </c>
      <c r="K2832" s="6" t="str">
        <f t="shared" si="44"/>
        <v>Succinimide</v>
      </c>
    </row>
    <row r="2833" spans="1:11" ht="12.75" customHeight="1" x14ac:dyDescent="0.15">
      <c r="A2833" s="6">
        <v>5</v>
      </c>
      <c r="B2833" s="7" t="s">
        <v>8074</v>
      </c>
      <c r="C2833" s="7" t="s">
        <v>8065</v>
      </c>
      <c r="D2833" s="7" t="s">
        <v>4582</v>
      </c>
      <c r="E2833" s="6" t="s">
        <v>18261</v>
      </c>
      <c r="K2833" s="6" t="str">
        <f t="shared" si="44"/>
        <v>Collagène</v>
      </c>
    </row>
    <row r="2834" spans="1:11" ht="12.75" customHeight="1" x14ac:dyDescent="0.15">
      <c r="A2834" s="6">
        <v>5</v>
      </c>
      <c r="B2834" s="7" t="s">
        <v>8075</v>
      </c>
      <c r="C2834" s="7" t="s">
        <v>8065</v>
      </c>
      <c r="D2834" s="7" t="s">
        <v>8076</v>
      </c>
      <c r="E2834" s="6" t="s">
        <v>19834</v>
      </c>
      <c r="K2834" s="6" t="str">
        <f t="shared" si="44"/>
        <v>Salicylate de phényle</v>
      </c>
    </row>
    <row r="2835" spans="1:11" ht="12.75" customHeight="1" x14ac:dyDescent="0.15">
      <c r="A2835" s="6">
        <v>5</v>
      </c>
      <c r="B2835" s="7" t="s">
        <v>8077</v>
      </c>
      <c r="C2835" s="7" t="s">
        <v>8065</v>
      </c>
      <c r="D2835" s="7" t="s">
        <v>8078</v>
      </c>
      <c r="E2835" s="6" t="s">
        <v>19835</v>
      </c>
      <c r="K2835" s="6" t="str">
        <f t="shared" si="44"/>
        <v>Diméthylsulfoxyde</v>
      </c>
    </row>
    <row r="2836" spans="1:11" ht="12.75" customHeight="1" x14ac:dyDescent="0.15">
      <c r="A2836" s="6">
        <v>5</v>
      </c>
      <c r="B2836" s="7" t="s">
        <v>8079</v>
      </c>
      <c r="C2836" s="7" t="s">
        <v>8065</v>
      </c>
      <c r="D2836" s="7" t="s">
        <v>8080</v>
      </c>
      <c r="E2836" s="6" t="s">
        <v>19836</v>
      </c>
      <c r="K2836" s="6" t="str">
        <f t="shared" si="44"/>
        <v>Dapoxétine</v>
      </c>
    </row>
    <row r="2837" spans="1:11" ht="12.75" customHeight="1" x14ac:dyDescent="0.15">
      <c r="A2837" s="6">
        <v>5</v>
      </c>
      <c r="B2837" s="7" t="s">
        <v>8081</v>
      </c>
      <c r="C2837" s="7" t="s">
        <v>8065</v>
      </c>
      <c r="D2837" s="7" t="s">
        <v>5879</v>
      </c>
      <c r="E2837" s="6" t="s">
        <v>18859</v>
      </c>
      <c r="K2837" s="6" t="str">
        <f t="shared" si="44"/>
        <v>Polysulfate de pentosane sodique</v>
      </c>
    </row>
    <row r="2838" spans="1:11" ht="12.75" customHeight="1" x14ac:dyDescent="0.15">
      <c r="A2838" s="6">
        <v>5</v>
      </c>
      <c r="B2838" s="7" t="s">
        <v>8082</v>
      </c>
      <c r="C2838" s="7" t="s">
        <v>8065</v>
      </c>
      <c r="D2838" s="7" t="s">
        <v>8083</v>
      </c>
      <c r="E2838" s="6" t="s">
        <v>15922</v>
      </c>
      <c r="K2838" s="6" t="str">
        <f t="shared" si="44"/>
        <v>Tiopronine</v>
      </c>
    </row>
    <row r="2839" spans="1:11" ht="12.75" customHeight="1" x14ac:dyDescent="0.2">
      <c r="A2839" s="6">
        <v>5</v>
      </c>
      <c r="B2839" s="7" t="s">
        <v>8084</v>
      </c>
      <c r="C2839" s="7" t="s">
        <v>8065</v>
      </c>
      <c r="D2839" t="s">
        <v>8085</v>
      </c>
      <c r="E2839" t="s">
        <v>19837</v>
      </c>
      <c r="F2839" s="6" t="s">
        <v>2763</v>
      </c>
      <c r="G2839" s="9">
        <v>45314</v>
      </c>
      <c r="K2839" s="6" t="str">
        <f t="shared" si="44"/>
        <v>Salicylate de sodium et méthénamine</v>
      </c>
    </row>
    <row r="2840" spans="1:11" ht="25.5" customHeight="1" x14ac:dyDescent="0.15">
      <c r="A2840" s="6">
        <v>3</v>
      </c>
      <c r="B2840" s="7" t="s">
        <v>8086</v>
      </c>
      <c r="C2840" s="7" t="s">
        <v>8003</v>
      </c>
      <c r="D2840" s="7" t="s">
        <v>8087</v>
      </c>
      <c r="E2840" s="6" t="s">
        <v>19838</v>
      </c>
      <c r="K2840" s="6" t="str">
        <f t="shared" si="44"/>
        <v>Médicaments utilisés dans l'hypertrophie bénigne de la prostate</v>
      </c>
    </row>
    <row r="2841" spans="1:11" ht="12.75" customHeight="1" x14ac:dyDescent="0.15">
      <c r="A2841" s="6">
        <v>4</v>
      </c>
      <c r="B2841" s="7" t="s">
        <v>8088</v>
      </c>
      <c r="C2841" s="7" t="s">
        <v>8086</v>
      </c>
      <c r="D2841" s="7" t="s">
        <v>5361</v>
      </c>
      <c r="E2841" s="6" t="s">
        <v>18622</v>
      </c>
      <c r="K2841" s="6" t="str">
        <f t="shared" si="44"/>
        <v>Alpha-bloquants</v>
      </c>
    </row>
    <row r="2842" spans="1:11" ht="12.75" customHeight="1" x14ac:dyDescent="0.15">
      <c r="A2842" s="6">
        <v>5</v>
      </c>
      <c r="B2842" s="7" t="s">
        <v>8089</v>
      </c>
      <c r="C2842" s="7" t="s">
        <v>8088</v>
      </c>
      <c r="D2842" s="7" t="s">
        <v>8090</v>
      </c>
      <c r="E2842" s="6" t="s">
        <v>19839</v>
      </c>
      <c r="K2842" s="6" t="str">
        <f t="shared" si="44"/>
        <v>Alfuzosine</v>
      </c>
    </row>
    <row r="2843" spans="1:11" ht="12.75" customHeight="1" x14ac:dyDescent="0.15">
      <c r="A2843" s="6">
        <v>5</v>
      </c>
      <c r="B2843" s="7" t="s">
        <v>8091</v>
      </c>
      <c r="C2843" s="7" t="s">
        <v>8088</v>
      </c>
      <c r="D2843" s="7" t="s">
        <v>8092</v>
      </c>
      <c r="E2843" s="6" t="s">
        <v>19840</v>
      </c>
      <c r="K2843" s="6" t="str">
        <f t="shared" si="44"/>
        <v>Tamsulosine</v>
      </c>
    </row>
    <row r="2844" spans="1:11" ht="12.75" customHeight="1" x14ac:dyDescent="0.15">
      <c r="A2844" s="6">
        <v>5</v>
      </c>
      <c r="B2844" s="7" t="s">
        <v>8093</v>
      </c>
      <c r="C2844" s="7" t="s">
        <v>8088</v>
      </c>
      <c r="D2844" s="7" t="s">
        <v>8094</v>
      </c>
      <c r="E2844" s="6" t="s">
        <v>19841</v>
      </c>
      <c r="K2844" s="6" t="str">
        <f t="shared" si="44"/>
        <v>Térazosine</v>
      </c>
    </row>
    <row r="2845" spans="1:11" ht="12.75" customHeight="1" x14ac:dyDescent="0.15">
      <c r="A2845" s="6">
        <v>5</v>
      </c>
      <c r="B2845" s="7" t="s">
        <v>8095</v>
      </c>
      <c r="C2845" s="7" t="s">
        <v>8088</v>
      </c>
      <c r="D2845" s="7" t="s">
        <v>8096</v>
      </c>
      <c r="E2845" s="6" t="s">
        <v>19842</v>
      </c>
      <c r="K2845" s="6" t="str">
        <f t="shared" si="44"/>
        <v>Silodosine</v>
      </c>
    </row>
    <row r="2846" spans="1:11" ht="12.75" customHeight="1" x14ac:dyDescent="0.15">
      <c r="A2846" s="6">
        <v>5</v>
      </c>
      <c r="B2846" s="7" t="s">
        <v>8097</v>
      </c>
      <c r="C2846" s="7" t="s">
        <v>8088</v>
      </c>
      <c r="D2846" s="7" t="s">
        <v>8098</v>
      </c>
      <c r="E2846" s="6" t="s">
        <v>19843</v>
      </c>
      <c r="K2846" s="6" t="str">
        <f t="shared" si="44"/>
        <v>Alfuzosine et finastéride</v>
      </c>
    </row>
    <row r="2847" spans="1:11" ht="12.75" customHeight="1" x14ac:dyDescent="0.15">
      <c r="A2847" s="6">
        <v>5</v>
      </c>
      <c r="B2847" s="7" t="s">
        <v>8099</v>
      </c>
      <c r="C2847" s="7" t="s">
        <v>8088</v>
      </c>
      <c r="D2847" s="7" t="s">
        <v>8100</v>
      </c>
      <c r="E2847" s="6" t="s">
        <v>19844</v>
      </c>
      <c r="K2847" s="6" t="str">
        <f t="shared" si="44"/>
        <v>Tamsulosine et dutastéride</v>
      </c>
    </row>
    <row r="2848" spans="1:11" ht="12.75" customHeight="1" x14ac:dyDescent="0.15">
      <c r="A2848" s="6">
        <v>5</v>
      </c>
      <c r="B2848" s="7" t="s">
        <v>8101</v>
      </c>
      <c r="C2848" s="7" t="s">
        <v>8088</v>
      </c>
      <c r="D2848" s="7" t="s">
        <v>8102</v>
      </c>
      <c r="E2848" s="6" t="s">
        <v>19845</v>
      </c>
      <c r="K2848" s="6" t="str">
        <f t="shared" si="44"/>
        <v>Tamsulosine et solifénacine</v>
      </c>
    </row>
    <row r="2849" spans="1:11" ht="12.75" customHeight="1" x14ac:dyDescent="0.15">
      <c r="A2849" s="6">
        <v>5</v>
      </c>
      <c r="B2849" s="7" t="s">
        <v>8103</v>
      </c>
      <c r="C2849" s="7" t="s">
        <v>8088</v>
      </c>
      <c r="D2849" s="7" t="s">
        <v>8104</v>
      </c>
      <c r="E2849" s="6" t="s">
        <v>19846</v>
      </c>
      <c r="K2849" s="6" t="str">
        <f t="shared" si="44"/>
        <v>Tamsulosine et tadalafil</v>
      </c>
    </row>
    <row r="2850" spans="1:11" ht="12.75" customHeight="1" x14ac:dyDescent="0.15">
      <c r="A2850" s="6">
        <v>5</v>
      </c>
      <c r="B2850" s="7" t="s">
        <v>8105</v>
      </c>
      <c r="C2850" s="7" t="s">
        <v>8088</v>
      </c>
      <c r="D2850" s="15" t="s">
        <v>8106</v>
      </c>
      <c r="E2850" s="15" t="s">
        <v>19847</v>
      </c>
      <c r="F2850" s="6" t="s">
        <v>2758</v>
      </c>
      <c r="G2850" s="9">
        <v>44953</v>
      </c>
      <c r="K2850" s="6" t="str">
        <f t="shared" si="44"/>
        <v>Doxazosine et finastéride</v>
      </c>
    </row>
    <row r="2851" spans="1:11" ht="12.75" customHeight="1" x14ac:dyDescent="0.15">
      <c r="A2851" s="6">
        <v>4</v>
      </c>
      <c r="B2851" s="7" t="s">
        <v>8107</v>
      </c>
      <c r="C2851" s="7" t="s">
        <v>8086</v>
      </c>
      <c r="D2851" s="7" t="s">
        <v>8108</v>
      </c>
      <c r="E2851" s="6" t="s">
        <v>19848</v>
      </c>
      <c r="K2851" s="6" t="str">
        <f t="shared" si="44"/>
        <v>Inhibiteurs de l'alpha-5-testostérone réductase</v>
      </c>
    </row>
    <row r="2852" spans="1:11" ht="12.75" customHeight="1" x14ac:dyDescent="0.15">
      <c r="A2852" s="6">
        <v>5</v>
      </c>
      <c r="B2852" s="7" t="s">
        <v>8109</v>
      </c>
      <c r="C2852" s="7" t="s">
        <v>8107</v>
      </c>
      <c r="D2852" s="7" t="s">
        <v>7449</v>
      </c>
      <c r="E2852" s="6" t="s">
        <v>19573</v>
      </c>
      <c r="K2852" s="6" t="str">
        <f t="shared" si="44"/>
        <v>Finastéride</v>
      </c>
    </row>
    <row r="2853" spans="1:11" ht="12.75" customHeight="1" x14ac:dyDescent="0.15">
      <c r="A2853" s="6">
        <v>5</v>
      </c>
      <c r="B2853" s="7" t="s">
        <v>8110</v>
      </c>
      <c r="C2853" s="7" t="s">
        <v>8107</v>
      </c>
      <c r="D2853" s="7" t="s">
        <v>8111</v>
      </c>
      <c r="E2853" s="6" t="s">
        <v>19849</v>
      </c>
      <c r="K2853" s="6" t="str">
        <f t="shared" si="44"/>
        <v>Dutastéride</v>
      </c>
    </row>
    <row r="2854" spans="1:11" ht="12.75" customHeight="1" x14ac:dyDescent="0.15">
      <c r="A2854" s="6">
        <v>5</v>
      </c>
      <c r="B2854" s="7" t="s">
        <v>8112</v>
      </c>
      <c r="C2854" s="7" t="s">
        <v>8107</v>
      </c>
      <c r="D2854" s="12" t="s">
        <v>8113</v>
      </c>
      <c r="E2854" s="12" t="s">
        <v>19850</v>
      </c>
      <c r="F2854" s="6" t="s">
        <v>2758</v>
      </c>
      <c r="G2854" s="9">
        <v>44953</v>
      </c>
      <c r="K2854" s="6" t="str">
        <f t="shared" si="44"/>
        <v>Finastéride et tadalafil</v>
      </c>
    </row>
    <row r="2855" spans="1:11" ht="25.5" customHeight="1" x14ac:dyDescent="0.15">
      <c r="A2855" s="6">
        <v>4</v>
      </c>
      <c r="B2855" s="7" t="s">
        <v>8114</v>
      </c>
      <c r="C2855" s="7" t="s">
        <v>8086</v>
      </c>
      <c r="D2855" s="7" t="s">
        <v>8115</v>
      </c>
      <c r="E2855" s="6" t="s">
        <v>19851</v>
      </c>
      <c r="K2855" s="6" t="str">
        <f t="shared" si="44"/>
        <v>Autres médicaments utilisés dans l'hypertrophie bénigne de la prostate</v>
      </c>
    </row>
    <row r="2856" spans="1:11" ht="12.75" customHeight="1" x14ac:dyDescent="0.15">
      <c r="A2856" s="6">
        <v>5</v>
      </c>
      <c r="B2856" s="7" t="s">
        <v>8116</v>
      </c>
      <c r="C2856" s="7" t="s">
        <v>8114</v>
      </c>
      <c r="D2856" s="7" t="s">
        <v>8117</v>
      </c>
      <c r="E2856" s="6" t="s">
        <v>19852</v>
      </c>
      <c r="K2856" s="6" t="str">
        <f t="shared" si="44"/>
        <v>Écorce de prunier d'Afrique</v>
      </c>
    </row>
    <row r="2857" spans="1:11" ht="12.75" customHeight="1" x14ac:dyDescent="0.15">
      <c r="A2857" s="6">
        <v>5</v>
      </c>
      <c r="B2857" s="7" t="s">
        <v>8118</v>
      </c>
      <c r="C2857" s="7" t="s">
        <v>8114</v>
      </c>
      <c r="D2857" s="7" t="s">
        <v>8119</v>
      </c>
      <c r="E2857" s="6" t="s">
        <v>19853</v>
      </c>
      <c r="K2857" s="6" t="str">
        <f t="shared" si="44"/>
        <v>Fruit de palmier de Floride</v>
      </c>
    </row>
    <row r="2858" spans="1:11" ht="12.75" customHeight="1" x14ac:dyDescent="0.15">
      <c r="A2858" s="6">
        <v>5</v>
      </c>
      <c r="B2858" s="7" t="s">
        <v>8120</v>
      </c>
      <c r="C2858" s="7" t="s">
        <v>8114</v>
      </c>
      <c r="D2858" s="7" t="s">
        <v>2743</v>
      </c>
      <c r="E2858" s="6" t="s">
        <v>17424</v>
      </c>
      <c r="K2858" s="6" t="str">
        <f t="shared" si="44"/>
        <v>Mépartricine</v>
      </c>
    </row>
    <row r="2859" spans="1:11" ht="12.75" customHeight="1" x14ac:dyDescent="0.15">
      <c r="A2859" s="6">
        <v>5</v>
      </c>
      <c r="B2859" s="7" t="s">
        <v>8121</v>
      </c>
      <c r="C2859" s="7" t="s">
        <v>8114</v>
      </c>
      <c r="D2859" s="7" t="s">
        <v>8122</v>
      </c>
      <c r="E2859" s="6" t="s">
        <v>19854</v>
      </c>
      <c r="K2859" s="6" t="str">
        <f t="shared" si="44"/>
        <v>Fexapotide</v>
      </c>
    </row>
    <row r="2860" spans="1:11" ht="25.5" customHeight="1" x14ac:dyDescent="0.15">
      <c r="A2860" s="6">
        <v>1</v>
      </c>
      <c r="B2860" s="7" t="s">
        <v>8123</v>
      </c>
      <c r="C2860" s="7" t="s">
        <v>2693</v>
      </c>
      <c r="D2860" s="7" t="s">
        <v>8124</v>
      </c>
      <c r="E2860" s="6" t="s">
        <v>19855</v>
      </c>
      <c r="K2860" s="6" t="str">
        <f t="shared" si="44"/>
        <v>Hormones systémiques sauf hormones sexuelles et insulines</v>
      </c>
    </row>
    <row r="2861" spans="1:11" ht="25.5" customHeight="1" x14ac:dyDescent="0.15">
      <c r="A2861" s="6">
        <v>2</v>
      </c>
      <c r="B2861" s="7" t="s">
        <v>8125</v>
      </c>
      <c r="C2861" s="7" t="s">
        <v>8123</v>
      </c>
      <c r="D2861" s="7" t="s">
        <v>8126</v>
      </c>
      <c r="E2861" s="6" t="s">
        <v>19856</v>
      </c>
      <c r="K2861" s="6" t="str">
        <f t="shared" si="44"/>
        <v>Hormones hypophysaires, hypothalamiques et analogues</v>
      </c>
    </row>
    <row r="2862" spans="1:11" ht="25.5" customHeight="1" x14ac:dyDescent="0.15">
      <c r="A2862" s="6">
        <v>3</v>
      </c>
      <c r="B2862" s="7" t="s">
        <v>8127</v>
      </c>
      <c r="C2862" s="7" t="s">
        <v>8125</v>
      </c>
      <c r="D2862" s="7" t="s">
        <v>8128</v>
      </c>
      <c r="E2862" s="6" t="s">
        <v>19857</v>
      </c>
      <c r="K2862" s="6" t="str">
        <f t="shared" si="44"/>
        <v>Hormones de l'antéhypophyse et analogues</v>
      </c>
    </row>
    <row r="2863" spans="1:11" ht="12.75" customHeight="1" x14ac:dyDescent="0.15">
      <c r="A2863" s="6">
        <v>4</v>
      </c>
      <c r="B2863" s="7" t="s">
        <v>8129</v>
      </c>
      <c r="C2863" s="7" t="s">
        <v>8127</v>
      </c>
      <c r="D2863" s="7" t="s">
        <v>8130</v>
      </c>
      <c r="E2863" s="7" t="s">
        <v>8130</v>
      </c>
      <c r="K2863" s="6" t="str">
        <f t="shared" si="44"/>
        <v>ACTH</v>
      </c>
    </row>
    <row r="2864" spans="1:11" ht="12.75" customHeight="1" x14ac:dyDescent="0.15">
      <c r="A2864" s="6">
        <v>5</v>
      </c>
      <c r="B2864" s="7" t="s">
        <v>8131</v>
      </c>
      <c r="C2864" s="7" t="s">
        <v>8129</v>
      </c>
      <c r="D2864" s="7" t="s">
        <v>8132</v>
      </c>
      <c r="E2864" s="6" t="s">
        <v>19858</v>
      </c>
      <c r="K2864" s="6" t="str">
        <f t="shared" si="44"/>
        <v>Corticotrophine</v>
      </c>
    </row>
    <row r="2865" spans="1:11" ht="12.75" customHeight="1" x14ac:dyDescent="0.15">
      <c r="A2865" s="6">
        <v>5</v>
      </c>
      <c r="B2865" s="7" t="s">
        <v>8133</v>
      </c>
      <c r="C2865" s="7" t="s">
        <v>8129</v>
      </c>
      <c r="D2865" s="7" t="s">
        <v>8134</v>
      </c>
      <c r="E2865" s="6" t="s">
        <v>19859</v>
      </c>
      <c r="K2865" s="6" t="str">
        <f t="shared" si="44"/>
        <v>Tétracosactide</v>
      </c>
    </row>
    <row r="2866" spans="1:11" ht="12.75" customHeight="1" x14ac:dyDescent="0.15">
      <c r="A2866" s="6">
        <v>4</v>
      </c>
      <c r="B2866" s="7" t="s">
        <v>8135</v>
      </c>
      <c r="C2866" s="7" t="s">
        <v>8127</v>
      </c>
      <c r="D2866" s="7" t="s">
        <v>8136</v>
      </c>
      <c r="E2866" s="6" t="s">
        <v>19860</v>
      </c>
      <c r="K2866" s="6" t="str">
        <f t="shared" si="44"/>
        <v>Thyrotrophine</v>
      </c>
    </row>
    <row r="2867" spans="1:11" ht="12.75" customHeight="1" x14ac:dyDescent="0.15">
      <c r="A2867" s="6">
        <v>5</v>
      </c>
      <c r="B2867" s="7" t="s">
        <v>8137</v>
      </c>
      <c r="C2867" s="7" t="s">
        <v>8135</v>
      </c>
      <c r="D2867" s="7" t="s">
        <v>8138</v>
      </c>
      <c r="E2867" s="6" t="s">
        <v>19861</v>
      </c>
      <c r="K2867" s="6" t="str">
        <f t="shared" si="44"/>
        <v>Thyrotrophine alfa</v>
      </c>
    </row>
    <row r="2868" spans="1:11" ht="12.75" customHeight="1" x14ac:dyDescent="0.15">
      <c r="A2868" s="6">
        <v>4</v>
      </c>
      <c r="B2868" s="7" t="s">
        <v>8139</v>
      </c>
      <c r="C2868" s="7" t="s">
        <v>8127</v>
      </c>
      <c r="D2868" s="7" t="s">
        <v>8140</v>
      </c>
      <c r="E2868" s="6" t="s">
        <v>19862</v>
      </c>
      <c r="K2868" s="6" t="str">
        <f t="shared" si="44"/>
        <v>Somatropine et agonistes de la somatropine</v>
      </c>
    </row>
    <row r="2869" spans="1:11" ht="12.75" customHeight="1" x14ac:dyDescent="0.15">
      <c r="A2869" s="6">
        <v>5</v>
      </c>
      <c r="B2869" s="7" t="s">
        <v>8141</v>
      </c>
      <c r="C2869" s="7" t="s">
        <v>8139</v>
      </c>
      <c r="D2869" s="7" t="s">
        <v>8142</v>
      </c>
      <c r="E2869" s="6" t="s">
        <v>2103</v>
      </c>
      <c r="K2869" s="6" t="str">
        <f t="shared" si="44"/>
        <v>Somatropine</v>
      </c>
    </row>
    <row r="2870" spans="1:11" ht="12.75" customHeight="1" x14ac:dyDescent="0.15">
      <c r="A2870" s="6">
        <v>5</v>
      </c>
      <c r="B2870" s="7" t="s">
        <v>8143</v>
      </c>
      <c r="C2870" s="7" t="s">
        <v>8139</v>
      </c>
      <c r="D2870" s="7" t="s">
        <v>8144</v>
      </c>
      <c r="E2870" s="6" t="s">
        <v>19863</v>
      </c>
      <c r="K2870" s="6" t="str">
        <f t="shared" si="44"/>
        <v>Somatrem</v>
      </c>
    </row>
    <row r="2871" spans="1:11" ht="12.75" customHeight="1" x14ac:dyDescent="0.15">
      <c r="A2871" s="6">
        <v>5</v>
      </c>
      <c r="B2871" s="7" t="s">
        <v>8145</v>
      </c>
      <c r="C2871" s="7" t="s">
        <v>8139</v>
      </c>
      <c r="D2871" s="7" t="s">
        <v>8146</v>
      </c>
      <c r="E2871" s="6" t="s">
        <v>19864</v>
      </c>
      <c r="K2871" s="6" t="str">
        <f t="shared" si="44"/>
        <v>Mécasermine</v>
      </c>
    </row>
    <row r="2872" spans="1:11" ht="12.75" customHeight="1" x14ac:dyDescent="0.15">
      <c r="A2872" s="6">
        <v>5</v>
      </c>
      <c r="B2872" s="7" t="s">
        <v>8147</v>
      </c>
      <c r="C2872" s="7" t="s">
        <v>8139</v>
      </c>
      <c r="D2872" s="7" t="s">
        <v>8148</v>
      </c>
      <c r="E2872" s="6" t="s">
        <v>19865</v>
      </c>
      <c r="K2872" s="6" t="str">
        <f t="shared" si="44"/>
        <v>Sermoréline</v>
      </c>
    </row>
    <row r="2873" spans="1:11" ht="12.75" customHeight="1" x14ac:dyDescent="0.15">
      <c r="A2873" s="6">
        <v>5</v>
      </c>
      <c r="B2873" s="7" t="s">
        <v>8149</v>
      </c>
      <c r="C2873" s="7" t="s">
        <v>8139</v>
      </c>
      <c r="D2873" s="7" t="s">
        <v>8150</v>
      </c>
      <c r="E2873" s="6" t="s">
        <v>19866</v>
      </c>
      <c r="K2873" s="6" t="str">
        <f t="shared" si="44"/>
        <v>Mécasermine rinfabate</v>
      </c>
    </row>
    <row r="2874" spans="1:11" ht="12.75" customHeight="1" x14ac:dyDescent="0.15">
      <c r="A2874" s="6">
        <v>5</v>
      </c>
      <c r="B2874" s="7" t="s">
        <v>8151</v>
      </c>
      <c r="C2874" s="7" t="s">
        <v>8139</v>
      </c>
      <c r="D2874" s="7" t="s">
        <v>8152</v>
      </c>
      <c r="E2874" s="6" t="s">
        <v>19867</v>
      </c>
      <c r="K2874" s="6" t="str">
        <f t="shared" si="44"/>
        <v>Tésamoréline</v>
      </c>
    </row>
    <row r="2875" spans="1:11" ht="12.75" customHeight="1" x14ac:dyDescent="0.15">
      <c r="A2875" s="6">
        <v>5</v>
      </c>
      <c r="B2875" s="7" t="s">
        <v>8153</v>
      </c>
      <c r="C2875" s="7" t="s">
        <v>8139</v>
      </c>
      <c r="D2875" s="7" t="s">
        <v>8154</v>
      </c>
      <c r="E2875" s="6" t="s">
        <v>19868</v>
      </c>
      <c r="K2875" s="6" t="str">
        <f t="shared" si="44"/>
        <v>Somapacitan</v>
      </c>
    </row>
    <row r="2876" spans="1:11" ht="12.75" customHeight="1" x14ac:dyDescent="0.15">
      <c r="A2876" s="6">
        <v>5</v>
      </c>
      <c r="B2876" s="7" t="s">
        <v>8155</v>
      </c>
      <c r="C2876" s="7" t="s">
        <v>8139</v>
      </c>
      <c r="D2876" s="7" t="s">
        <v>8156</v>
      </c>
      <c r="E2876" s="6" t="s">
        <v>19869</v>
      </c>
      <c r="K2876" s="6" t="str">
        <f t="shared" si="44"/>
        <v>Somatrogon</v>
      </c>
    </row>
    <row r="2877" spans="1:11" ht="12.75" customHeight="1" x14ac:dyDescent="0.15">
      <c r="A2877" s="6">
        <v>5</v>
      </c>
      <c r="B2877" s="7" t="s">
        <v>8157</v>
      </c>
      <c r="C2877" s="7" t="s">
        <v>8139</v>
      </c>
      <c r="D2877" s="12" t="s">
        <v>8158</v>
      </c>
      <c r="E2877" s="12" t="s">
        <v>19870</v>
      </c>
      <c r="F2877" s="6" t="s">
        <v>2758</v>
      </c>
      <c r="G2877" s="9">
        <v>44953</v>
      </c>
      <c r="K2877" s="6" t="str">
        <f t="shared" si="44"/>
        <v>Lonapegsomatropine</v>
      </c>
    </row>
    <row r="2878" spans="1:11" ht="12.75" customHeight="1" x14ac:dyDescent="0.15">
      <c r="A2878" s="6">
        <v>4</v>
      </c>
      <c r="B2878" s="7" t="s">
        <v>8159</v>
      </c>
      <c r="C2878" s="7" t="s">
        <v>8127</v>
      </c>
      <c r="D2878" s="7" t="s">
        <v>8160</v>
      </c>
      <c r="E2878" s="6" t="s">
        <v>19871</v>
      </c>
      <c r="K2878" s="6" t="str">
        <f t="shared" si="44"/>
        <v>Autres hormones de l'antéhypophyse et analogues</v>
      </c>
    </row>
    <row r="2879" spans="1:11" ht="12.75" customHeight="1" x14ac:dyDescent="0.15">
      <c r="A2879" s="6">
        <v>5</v>
      </c>
      <c r="B2879" s="7" t="s">
        <v>8161</v>
      </c>
      <c r="C2879" s="7" t="s">
        <v>8159</v>
      </c>
      <c r="D2879" s="7" t="s">
        <v>8162</v>
      </c>
      <c r="E2879" s="6" t="s">
        <v>19872</v>
      </c>
      <c r="K2879" s="6" t="str">
        <f t="shared" si="44"/>
        <v>Pegvisomant</v>
      </c>
    </row>
    <row r="2880" spans="1:11" ht="12.75" customHeight="1" x14ac:dyDescent="0.15">
      <c r="A2880" s="6">
        <v>3</v>
      </c>
      <c r="B2880" s="7" t="s">
        <v>8163</v>
      </c>
      <c r="C2880" s="7" t="s">
        <v>8125</v>
      </c>
      <c r="D2880" s="7" t="s">
        <v>8164</v>
      </c>
      <c r="E2880" s="6" t="s">
        <v>19873</v>
      </c>
      <c r="K2880" s="6" t="str">
        <f t="shared" si="44"/>
        <v>Hormones de la posthypophyse</v>
      </c>
    </row>
    <row r="2881" spans="1:11" ht="12.75" customHeight="1" x14ac:dyDescent="0.15">
      <c r="A2881" s="6">
        <v>4</v>
      </c>
      <c r="B2881" s="7" t="s">
        <v>8165</v>
      </c>
      <c r="C2881" s="7" t="s">
        <v>8163</v>
      </c>
      <c r="D2881" s="7" t="s">
        <v>8166</v>
      </c>
      <c r="E2881" s="6" t="s">
        <v>19874</v>
      </c>
      <c r="K2881" s="6" t="str">
        <f t="shared" si="44"/>
        <v>Vasopressine et analogues</v>
      </c>
    </row>
    <row r="2882" spans="1:11" ht="12.75" customHeight="1" x14ac:dyDescent="0.15">
      <c r="A2882" s="6">
        <v>5</v>
      </c>
      <c r="B2882" s="7" t="s">
        <v>8167</v>
      </c>
      <c r="C2882" s="7" t="s">
        <v>8165</v>
      </c>
      <c r="D2882" s="7" t="s">
        <v>8168</v>
      </c>
      <c r="E2882" s="6" t="s">
        <v>19875</v>
      </c>
      <c r="K2882" s="6" t="str">
        <f t="shared" si="44"/>
        <v>Vasopressine (argipressine)</v>
      </c>
    </row>
    <row r="2883" spans="1:11" ht="12.75" customHeight="1" x14ac:dyDescent="0.15">
      <c r="A2883" s="6">
        <v>5</v>
      </c>
      <c r="B2883" s="7" t="s">
        <v>8169</v>
      </c>
      <c r="C2883" s="7" t="s">
        <v>8165</v>
      </c>
      <c r="D2883" s="7" t="s">
        <v>8170</v>
      </c>
      <c r="E2883" s="6" t="s">
        <v>2178</v>
      </c>
      <c r="K2883" s="6" t="str">
        <f t="shared" ref="K2883:K2946" si="45">UPPER(LEFT(E2883,1))&amp;RIGHT(E2883,LEN(E2883)-1)</f>
        <v>Desmopressine</v>
      </c>
    </row>
    <row r="2884" spans="1:11" ht="12.75" customHeight="1" x14ac:dyDescent="0.15">
      <c r="A2884" s="6">
        <v>5</v>
      </c>
      <c r="B2884" s="7" t="s">
        <v>8171</v>
      </c>
      <c r="C2884" s="7" t="s">
        <v>8165</v>
      </c>
      <c r="D2884" s="7" t="s">
        <v>8172</v>
      </c>
      <c r="E2884" s="6" t="s">
        <v>19876</v>
      </c>
      <c r="K2884" s="6" t="str">
        <f t="shared" si="45"/>
        <v>Lypressine</v>
      </c>
    </row>
    <row r="2885" spans="1:11" ht="12.75" customHeight="1" x14ac:dyDescent="0.15">
      <c r="A2885" s="6">
        <v>5</v>
      </c>
      <c r="B2885" s="7" t="s">
        <v>8173</v>
      </c>
      <c r="C2885" s="7" t="s">
        <v>8165</v>
      </c>
      <c r="D2885" s="7" t="s">
        <v>8174</v>
      </c>
      <c r="E2885" s="6" t="s">
        <v>19877</v>
      </c>
      <c r="K2885" s="6" t="str">
        <f t="shared" si="45"/>
        <v>Terlipressine</v>
      </c>
    </row>
    <row r="2886" spans="1:11" ht="12.75" customHeight="1" x14ac:dyDescent="0.15">
      <c r="A2886" s="6">
        <v>5</v>
      </c>
      <c r="B2886" s="7" t="s">
        <v>8175</v>
      </c>
      <c r="C2886" s="7" t="s">
        <v>8165</v>
      </c>
      <c r="D2886" s="7" t="s">
        <v>8176</v>
      </c>
      <c r="E2886" s="6" t="s">
        <v>19878</v>
      </c>
      <c r="K2886" s="6" t="str">
        <f t="shared" si="45"/>
        <v>Ornipressine</v>
      </c>
    </row>
    <row r="2887" spans="1:11" ht="12.75" customHeight="1" x14ac:dyDescent="0.15">
      <c r="A2887" s="6">
        <v>4</v>
      </c>
      <c r="B2887" s="7" t="s">
        <v>8177</v>
      </c>
      <c r="C2887" s="7" t="s">
        <v>8163</v>
      </c>
      <c r="D2887" s="7" t="s">
        <v>8178</v>
      </c>
      <c r="E2887" s="6" t="s">
        <v>19879</v>
      </c>
      <c r="K2887" s="6" t="str">
        <f t="shared" si="45"/>
        <v>Oxytocine et analogues</v>
      </c>
    </row>
    <row r="2888" spans="1:11" ht="12.75" customHeight="1" x14ac:dyDescent="0.15">
      <c r="A2888" s="6">
        <v>5</v>
      </c>
      <c r="B2888" s="7" t="s">
        <v>8179</v>
      </c>
      <c r="C2888" s="7" t="s">
        <v>8177</v>
      </c>
      <c r="D2888" s="7" t="s">
        <v>8180</v>
      </c>
      <c r="E2888" s="6" t="s">
        <v>19880</v>
      </c>
      <c r="K2888" s="6" t="str">
        <f t="shared" si="45"/>
        <v>Démoxytocine</v>
      </c>
    </row>
    <row r="2889" spans="1:11" ht="12.75" customHeight="1" x14ac:dyDescent="0.15">
      <c r="A2889" s="6">
        <v>5</v>
      </c>
      <c r="B2889" s="7" t="s">
        <v>8181</v>
      </c>
      <c r="C2889" s="7" t="s">
        <v>8177</v>
      </c>
      <c r="D2889" s="7" t="s">
        <v>8182</v>
      </c>
      <c r="E2889" s="6" t="s">
        <v>19881</v>
      </c>
      <c r="K2889" s="6" t="str">
        <f t="shared" si="45"/>
        <v>Oxytocine</v>
      </c>
    </row>
    <row r="2890" spans="1:11" ht="12.75" customHeight="1" x14ac:dyDescent="0.15">
      <c r="A2890" s="6">
        <v>5</v>
      </c>
      <c r="B2890" s="7" t="s">
        <v>8183</v>
      </c>
      <c r="C2890" s="7" t="s">
        <v>8177</v>
      </c>
      <c r="D2890" s="7" t="s">
        <v>8184</v>
      </c>
      <c r="E2890" s="6" t="s">
        <v>19882</v>
      </c>
      <c r="K2890" s="6" t="str">
        <f t="shared" si="45"/>
        <v>Carbétocine</v>
      </c>
    </row>
    <row r="2891" spans="1:11" ht="12.75" customHeight="1" x14ac:dyDescent="0.15">
      <c r="A2891" s="6">
        <v>3</v>
      </c>
      <c r="B2891" s="7" t="s">
        <v>8185</v>
      </c>
      <c r="C2891" s="7" t="s">
        <v>8125</v>
      </c>
      <c r="D2891" s="7" t="s">
        <v>8186</v>
      </c>
      <c r="E2891" s="6" t="s">
        <v>19883</v>
      </c>
      <c r="K2891" s="6" t="str">
        <f t="shared" si="45"/>
        <v>Hormones hypothalamiques</v>
      </c>
    </row>
    <row r="2892" spans="1:11" ht="12.75" customHeight="1" x14ac:dyDescent="0.15">
      <c r="A2892" s="6">
        <v>4</v>
      </c>
      <c r="B2892" s="7" t="s">
        <v>8187</v>
      </c>
      <c r="C2892" s="7" t="s">
        <v>8185</v>
      </c>
      <c r="D2892" s="7" t="s">
        <v>8188</v>
      </c>
      <c r="E2892" s="6" t="s">
        <v>19884</v>
      </c>
      <c r="K2892" s="6" t="str">
        <f t="shared" si="45"/>
        <v>Hormones libérant des gonadotrophines</v>
      </c>
    </row>
    <row r="2893" spans="1:11" ht="12.75" customHeight="1" x14ac:dyDescent="0.15">
      <c r="A2893" s="6">
        <v>5</v>
      </c>
      <c r="B2893" s="7" t="s">
        <v>8189</v>
      </c>
      <c r="C2893" s="7" t="s">
        <v>8187</v>
      </c>
      <c r="D2893" s="7" t="s">
        <v>8190</v>
      </c>
      <c r="E2893" s="6" t="s">
        <v>19885</v>
      </c>
      <c r="K2893" s="6" t="str">
        <f t="shared" si="45"/>
        <v>Gonadoréline</v>
      </c>
    </row>
    <row r="2894" spans="1:11" ht="12.75" customHeight="1" x14ac:dyDescent="0.15">
      <c r="A2894" s="6">
        <v>5</v>
      </c>
      <c r="B2894" s="7" t="s">
        <v>8191</v>
      </c>
      <c r="C2894" s="7" t="s">
        <v>8187</v>
      </c>
      <c r="D2894" s="7" t="s">
        <v>8192</v>
      </c>
      <c r="E2894" s="6" t="s">
        <v>17168</v>
      </c>
      <c r="K2894" s="6" t="str">
        <f t="shared" si="45"/>
        <v>Nafaréline</v>
      </c>
    </row>
    <row r="2895" spans="1:11" ht="12.75" customHeight="1" x14ac:dyDescent="0.15">
      <c r="A2895" s="6">
        <v>4</v>
      </c>
      <c r="B2895" s="7" t="s">
        <v>8193</v>
      </c>
      <c r="C2895" s="7" t="s">
        <v>8185</v>
      </c>
      <c r="D2895" s="7" t="s">
        <v>8194</v>
      </c>
      <c r="E2895" s="6" t="s">
        <v>19886</v>
      </c>
      <c r="K2895" s="6" t="str">
        <f t="shared" si="45"/>
        <v>Somatostatine et analogues</v>
      </c>
    </row>
    <row r="2896" spans="1:11" ht="12.75" customHeight="1" x14ac:dyDescent="0.15">
      <c r="A2896" s="6">
        <v>5</v>
      </c>
      <c r="B2896" s="7" t="s">
        <v>8195</v>
      </c>
      <c r="C2896" s="7" t="s">
        <v>8193</v>
      </c>
      <c r="D2896" s="7" t="s">
        <v>8196</v>
      </c>
      <c r="E2896" s="6" t="s">
        <v>19887</v>
      </c>
      <c r="K2896" s="6" t="str">
        <f t="shared" si="45"/>
        <v>Somatostatine</v>
      </c>
    </row>
    <row r="2897" spans="1:11" ht="12.75" customHeight="1" x14ac:dyDescent="0.15">
      <c r="A2897" s="6">
        <v>5</v>
      </c>
      <c r="B2897" s="7" t="s">
        <v>8197</v>
      </c>
      <c r="C2897" s="7" t="s">
        <v>8193</v>
      </c>
      <c r="D2897" s="7" t="s">
        <v>8198</v>
      </c>
      <c r="E2897" s="6" t="s">
        <v>15901</v>
      </c>
      <c r="K2897" s="6" t="str">
        <f t="shared" si="45"/>
        <v>Octréotide</v>
      </c>
    </row>
    <row r="2898" spans="1:11" ht="12.75" customHeight="1" x14ac:dyDescent="0.15">
      <c r="A2898" s="6">
        <v>5</v>
      </c>
      <c r="B2898" s="7" t="s">
        <v>8199</v>
      </c>
      <c r="C2898" s="7" t="s">
        <v>8193</v>
      </c>
      <c r="D2898" s="7" t="s">
        <v>8200</v>
      </c>
      <c r="E2898" s="6" t="s">
        <v>19888</v>
      </c>
      <c r="K2898" s="6" t="str">
        <f t="shared" si="45"/>
        <v>Lanréotide</v>
      </c>
    </row>
    <row r="2899" spans="1:11" ht="12.75" customHeight="1" x14ac:dyDescent="0.15">
      <c r="A2899" s="6">
        <v>5</v>
      </c>
      <c r="B2899" s="7" t="s">
        <v>8201</v>
      </c>
      <c r="C2899" s="7" t="s">
        <v>8193</v>
      </c>
      <c r="D2899" s="7" t="s">
        <v>8202</v>
      </c>
      <c r="E2899" s="6" t="s">
        <v>19889</v>
      </c>
      <c r="K2899" s="6" t="str">
        <f t="shared" si="45"/>
        <v>Vapréotide</v>
      </c>
    </row>
    <row r="2900" spans="1:11" ht="12.75" customHeight="1" x14ac:dyDescent="0.15">
      <c r="A2900" s="6">
        <v>5</v>
      </c>
      <c r="B2900" s="7" t="s">
        <v>8203</v>
      </c>
      <c r="C2900" s="7" t="s">
        <v>8193</v>
      </c>
      <c r="D2900" s="7" t="s">
        <v>8204</v>
      </c>
      <c r="E2900" s="6" t="s">
        <v>2185</v>
      </c>
      <c r="K2900" s="6" t="str">
        <f t="shared" si="45"/>
        <v>Pasiréotide</v>
      </c>
    </row>
    <row r="2901" spans="1:11" ht="12.75" customHeight="1" x14ac:dyDescent="0.15">
      <c r="A2901" s="6">
        <v>4</v>
      </c>
      <c r="B2901" s="7" t="s">
        <v>8205</v>
      </c>
      <c r="C2901" s="7" t="s">
        <v>8185</v>
      </c>
      <c r="D2901" s="7" t="s">
        <v>8206</v>
      </c>
      <c r="E2901" s="6" t="s">
        <v>19890</v>
      </c>
      <c r="K2901" s="6" t="str">
        <f t="shared" si="45"/>
        <v>Hormones libérant des antigonadotrophines</v>
      </c>
    </row>
    <row r="2902" spans="1:11" ht="12.75" customHeight="1" x14ac:dyDescent="0.15">
      <c r="A2902" s="6">
        <v>5</v>
      </c>
      <c r="B2902" s="7" t="s">
        <v>8207</v>
      </c>
      <c r="C2902" s="7" t="s">
        <v>8205</v>
      </c>
      <c r="D2902" s="7" t="s">
        <v>8208</v>
      </c>
      <c r="E2902" s="6" t="s">
        <v>19891</v>
      </c>
      <c r="K2902" s="6" t="str">
        <f t="shared" si="45"/>
        <v>Ganirélix</v>
      </c>
    </row>
    <row r="2903" spans="1:11" ht="12.75" customHeight="1" x14ac:dyDescent="0.15">
      <c r="A2903" s="6">
        <v>5</v>
      </c>
      <c r="B2903" s="7" t="s">
        <v>8209</v>
      </c>
      <c r="C2903" s="7" t="s">
        <v>8205</v>
      </c>
      <c r="D2903" s="7" t="s">
        <v>8210</v>
      </c>
      <c r="E2903" s="6" t="s">
        <v>19892</v>
      </c>
      <c r="K2903" s="6" t="str">
        <f t="shared" si="45"/>
        <v>Cétrorélix</v>
      </c>
    </row>
    <row r="2904" spans="1:11" ht="12.75" customHeight="1" x14ac:dyDescent="0.15">
      <c r="A2904" s="6">
        <v>5</v>
      </c>
      <c r="B2904" s="7" t="s">
        <v>8211</v>
      </c>
      <c r="C2904" s="7" t="s">
        <v>8205</v>
      </c>
      <c r="D2904" s="7" t="s">
        <v>8212</v>
      </c>
      <c r="E2904" s="6" t="s">
        <v>19893</v>
      </c>
      <c r="K2904" s="6" t="str">
        <f t="shared" si="45"/>
        <v>Élagolix</v>
      </c>
    </row>
    <row r="2905" spans="1:11" ht="12.75" customHeight="1" x14ac:dyDescent="0.15">
      <c r="A2905" s="6">
        <v>5</v>
      </c>
      <c r="B2905" s="7" t="s">
        <v>8213</v>
      </c>
      <c r="C2905" s="7" t="s">
        <v>8205</v>
      </c>
      <c r="D2905" s="7" t="s">
        <v>8214</v>
      </c>
      <c r="E2905" s="6" t="s">
        <v>19894</v>
      </c>
      <c r="K2905" s="6" t="str">
        <f t="shared" si="45"/>
        <v>Linzagolix</v>
      </c>
    </row>
    <row r="2906" spans="1:11" ht="12.75" customHeight="1" x14ac:dyDescent="0.15">
      <c r="A2906" s="6">
        <v>5</v>
      </c>
      <c r="B2906" s="7" t="s">
        <v>8215</v>
      </c>
      <c r="C2906" s="7" t="s">
        <v>8205</v>
      </c>
      <c r="D2906" s="11" t="s">
        <v>8216</v>
      </c>
      <c r="E2906" s="11" t="s">
        <v>19895</v>
      </c>
      <c r="F2906" s="6" t="s">
        <v>2758</v>
      </c>
      <c r="G2906" s="9">
        <v>44953</v>
      </c>
      <c r="K2906" s="6" t="str">
        <f t="shared" si="45"/>
        <v>Élagolix, estradiol et noréthistérone</v>
      </c>
    </row>
    <row r="2907" spans="1:11" ht="12.75" customHeight="1" x14ac:dyDescent="0.15">
      <c r="A2907" s="6">
        <v>5</v>
      </c>
      <c r="B2907" s="7" t="s">
        <v>8217</v>
      </c>
      <c r="C2907" s="7" t="s">
        <v>8205</v>
      </c>
      <c r="D2907" s="7" t="s">
        <v>8218</v>
      </c>
      <c r="E2907" s="6" t="s">
        <v>19896</v>
      </c>
      <c r="K2907" s="6" t="str">
        <f t="shared" si="45"/>
        <v>Rélugolix, estradiol et noréthistérone</v>
      </c>
    </row>
    <row r="2908" spans="1:11" ht="12.75" customHeight="1" x14ac:dyDescent="0.15">
      <c r="A2908" s="6">
        <v>2</v>
      </c>
      <c r="B2908" s="7" t="s">
        <v>8219</v>
      </c>
      <c r="C2908" s="7" t="s">
        <v>8123</v>
      </c>
      <c r="D2908" s="7" t="s">
        <v>8220</v>
      </c>
      <c r="E2908" s="6" t="s">
        <v>19897</v>
      </c>
      <c r="K2908" s="6" t="str">
        <f t="shared" si="45"/>
        <v>Corticoïdes à usage systémique</v>
      </c>
    </row>
    <row r="2909" spans="1:11" ht="12.75" customHeight="1" x14ac:dyDescent="0.15">
      <c r="A2909" s="6">
        <v>3</v>
      </c>
      <c r="B2909" s="7" t="s">
        <v>8221</v>
      </c>
      <c r="C2909" s="7" t="s">
        <v>8219</v>
      </c>
      <c r="D2909" s="7" t="s">
        <v>8222</v>
      </c>
      <c r="E2909" s="6" t="s">
        <v>19898</v>
      </c>
      <c r="K2909" s="6" t="str">
        <f t="shared" si="45"/>
        <v>Corticoïdes à usage systémique non associés</v>
      </c>
    </row>
    <row r="2910" spans="1:11" ht="12.75" customHeight="1" x14ac:dyDescent="0.15">
      <c r="A2910" s="6">
        <v>4</v>
      </c>
      <c r="B2910" s="7" t="s">
        <v>8223</v>
      </c>
      <c r="C2910" s="7" t="s">
        <v>8221</v>
      </c>
      <c r="D2910" s="7" t="s">
        <v>8224</v>
      </c>
      <c r="E2910" s="6" t="s">
        <v>19899</v>
      </c>
      <c r="K2910" s="6" t="str">
        <f t="shared" si="45"/>
        <v>Minéralocorticoïdes</v>
      </c>
    </row>
    <row r="2911" spans="1:11" ht="12.75" customHeight="1" x14ac:dyDescent="0.15">
      <c r="A2911" s="6">
        <v>5</v>
      </c>
      <c r="B2911" s="7" t="s">
        <v>8225</v>
      </c>
      <c r="C2911" s="7" t="s">
        <v>8223</v>
      </c>
      <c r="D2911" s="7" t="s">
        <v>8226</v>
      </c>
      <c r="E2911" s="6" t="s">
        <v>19900</v>
      </c>
      <c r="K2911" s="6" t="str">
        <f t="shared" si="45"/>
        <v>Aldostérone</v>
      </c>
    </row>
    <row r="2912" spans="1:11" ht="12.75" customHeight="1" x14ac:dyDescent="0.15">
      <c r="A2912" s="6">
        <v>5</v>
      </c>
      <c r="B2912" s="7" t="s">
        <v>8227</v>
      </c>
      <c r="C2912" s="7" t="s">
        <v>8223</v>
      </c>
      <c r="D2912" s="7" t="s">
        <v>8228</v>
      </c>
      <c r="E2912" s="6" t="s">
        <v>19901</v>
      </c>
      <c r="K2912" s="6" t="str">
        <f t="shared" si="45"/>
        <v>Fludrocortisone</v>
      </c>
    </row>
    <row r="2913" spans="1:11" ht="12.75" customHeight="1" x14ac:dyDescent="0.15">
      <c r="A2913" s="6">
        <v>5</v>
      </c>
      <c r="B2913" s="7" t="s">
        <v>8229</v>
      </c>
      <c r="C2913" s="7" t="s">
        <v>8223</v>
      </c>
      <c r="D2913" s="7" t="s">
        <v>8230</v>
      </c>
      <c r="E2913" s="6" t="s">
        <v>19902</v>
      </c>
      <c r="K2913" s="6" t="str">
        <f t="shared" si="45"/>
        <v>Désoxycortone</v>
      </c>
    </row>
    <row r="2914" spans="1:11" ht="12.75" customHeight="1" x14ac:dyDescent="0.15">
      <c r="A2914" s="6">
        <v>4</v>
      </c>
      <c r="B2914" s="7" t="s">
        <v>8231</v>
      </c>
      <c r="C2914" s="7" t="s">
        <v>8221</v>
      </c>
      <c r="D2914" s="7" t="s">
        <v>8232</v>
      </c>
      <c r="E2914" s="6" t="s">
        <v>19903</v>
      </c>
      <c r="K2914" s="6" t="str">
        <f t="shared" si="45"/>
        <v>Glucocorticoïdes</v>
      </c>
    </row>
    <row r="2915" spans="1:11" ht="12.75" customHeight="1" x14ac:dyDescent="0.15">
      <c r="A2915" s="6">
        <v>5</v>
      </c>
      <c r="B2915" s="7" t="s">
        <v>8233</v>
      </c>
      <c r="C2915" s="7" t="s">
        <v>8231</v>
      </c>
      <c r="D2915" s="7" t="s">
        <v>3595</v>
      </c>
      <c r="E2915" s="6" t="s">
        <v>16916</v>
      </c>
      <c r="K2915" s="6" t="str">
        <f t="shared" si="45"/>
        <v>Bétaméthasone</v>
      </c>
    </row>
    <row r="2916" spans="1:11" ht="12.75" customHeight="1" x14ac:dyDescent="0.15">
      <c r="A2916" s="6">
        <v>5</v>
      </c>
      <c r="B2916" s="7" t="s">
        <v>8234</v>
      </c>
      <c r="C2916" s="7" t="s">
        <v>8231</v>
      </c>
      <c r="D2916" s="7" t="s">
        <v>2769</v>
      </c>
      <c r="E2916" s="6" t="s">
        <v>17434</v>
      </c>
      <c r="K2916" s="6" t="str">
        <f t="shared" si="45"/>
        <v>Dexaméthasone</v>
      </c>
    </row>
    <row r="2917" spans="1:11" ht="12.75" customHeight="1" x14ac:dyDescent="0.15">
      <c r="A2917" s="6">
        <v>5</v>
      </c>
      <c r="B2917" s="7" t="s">
        <v>8235</v>
      </c>
      <c r="C2917" s="7" t="s">
        <v>8231</v>
      </c>
      <c r="D2917" s="7" t="s">
        <v>5827</v>
      </c>
      <c r="E2917" s="6" t="s">
        <v>18839</v>
      </c>
      <c r="K2917" s="6" t="str">
        <f t="shared" si="45"/>
        <v>Fluocortolone</v>
      </c>
    </row>
    <row r="2918" spans="1:11" ht="12.75" customHeight="1" x14ac:dyDescent="0.15">
      <c r="A2918" s="6">
        <v>5</v>
      </c>
      <c r="B2918" s="7" t="s">
        <v>8236</v>
      </c>
      <c r="C2918" s="7" t="s">
        <v>8231</v>
      </c>
      <c r="D2918" s="7" t="s">
        <v>6975</v>
      </c>
      <c r="E2918" s="6" t="s">
        <v>19360</v>
      </c>
      <c r="K2918" s="6" t="str">
        <f t="shared" si="45"/>
        <v>Méthylprednisolone</v>
      </c>
    </row>
    <row r="2919" spans="1:11" ht="12.75" customHeight="1" x14ac:dyDescent="0.15">
      <c r="A2919" s="6">
        <v>5</v>
      </c>
      <c r="B2919" s="7" t="s">
        <v>8237</v>
      </c>
      <c r="C2919" s="7" t="s">
        <v>8231</v>
      </c>
      <c r="D2919" s="7" t="s">
        <v>8238</v>
      </c>
      <c r="E2919" s="6" t="s">
        <v>19904</v>
      </c>
      <c r="K2919" s="6" t="str">
        <f t="shared" si="45"/>
        <v>Paraméthasone</v>
      </c>
    </row>
    <row r="2920" spans="1:11" ht="12.75" customHeight="1" x14ac:dyDescent="0.15">
      <c r="A2920" s="6">
        <v>5</v>
      </c>
      <c r="B2920" s="7" t="s">
        <v>8239</v>
      </c>
      <c r="C2920" s="7" t="s">
        <v>8231</v>
      </c>
      <c r="D2920" s="7" t="s">
        <v>2773</v>
      </c>
      <c r="E2920" s="6" t="s">
        <v>16963</v>
      </c>
      <c r="K2920" s="6" t="str">
        <f t="shared" si="45"/>
        <v>Prednisolone</v>
      </c>
    </row>
    <row r="2921" spans="1:11" ht="12.75" customHeight="1" x14ac:dyDescent="0.15">
      <c r="A2921" s="6">
        <v>5</v>
      </c>
      <c r="B2921" s="7" t="s">
        <v>8240</v>
      </c>
      <c r="C2921" s="7" t="s">
        <v>8231</v>
      </c>
      <c r="D2921" s="7" t="s">
        <v>3593</v>
      </c>
      <c r="E2921" s="6" t="s">
        <v>2357</v>
      </c>
      <c r="K2921" s="6" t="str">
        <f t="shared" si="45"/>
        <v>Prednisone</v>
      </c>
    </row>
    <row r="2922" spans="1:11" ht="12.75" customHeight="1" x14ac:dyDescent="0.15">
      <c r="A2922" s="6">
        <v>5</v>
      </c>
      <c r="B2922" s="7" t="s">
        <v>8241</v>
      </c>
      <c r="C2922" s="7" t="s">
        <v>8231</v>
      </c>
      <c r="D2922" s="7" t="s">
        <v>2767</v>
      </c>
      <c r="E2922" s="6" t="s">
        <v>16933</v>
      </c>
      <c r="K2922" s="6" t="str">
        <f t="shared" si="45"/>
        <v>Triamcinolone</v>
      </c>
    </row>
    <row r="2923" spans="1:11" ht="12.75" customHeight="1" x14ac:dyDescent="0.15">
      <c r="A2923" s="6">
        <v>5</v>
      </c>
      <c r="B2923" s="7" t="s">
        <v>8242</v>
      </c>
      <c r="C2923" s="7" t="s">
        <v>8231</v>
      </c>
      <c r="D2923" s="7" t="s">
        <v>2771</v>
      </c>
      <c r="E2923" s="6" t="s">
        <v>15940</v>
      </c>
      <c r="K2923" s="6" t="str">
        <f t="shared" si="45"/>
        <v>Hydrocortisone</v>
      </c>
    </row>
    <row r="2924" spans="1:11" ht="12.75" customHeight="1" x14ac:dyDescent="0.15">
      <c r="A2924" s="6">
        <v>5</v>
      </c>
      <c r="B2924" s="7" t="s">
        <v>8243</v>
      </c>
      <c r="C2924" s="7" t="s">
        <v>8231</v>
      </c>
      <c r="D2924" s="7" t="s">
        <v>8244</v>
      </c>
      <c r="E2924" s="6" t="s">
        <v>19905</v>
      </c>
      <c r="K2924" s="6" t="str">
        <f t="shared" si="45"/>
        <v>Cortisone</v>
      </c>
    </row>
    <row r="2925" spans="1:11" ht="12.75" customHeight="1" x14ac:dyDescent="0.15">
      <c r="A2925" s="6">
        <v>5</v>
      </c>
      <c r="B2925" s="7" t="s">
        <v>8245</v>
      </c>
      <c r="C2925" s="7" t="s">
        <v>8231</v>
      </c>
      <c r="D2925" s="7" t="s">
        <v>8246</v>
      </c>
      <c r="E2925" s="6" t="s">
        <v>19906</v>
      </c>
      <c r="K2925" s="6" t="str">
        <f t="shared" si="45"/>
        <v>Prednylidène</v>
      </c>
    </row>
    <row r="2926" spans="1:11" ht="12.75" customHeight="1" x14ac:dyDescent="0.15">
      <c r="A2926" s="6">
        <v>5</v>
      </c>
      <c r="B2926" s="7" t="s">
        <v>8247</v>
      </c>
      <c r="C2926" s="7" t="s">
        <v>8231</v>
      </c>
      <c r="D2926" s="7" t="s">
        <v>8248</v>
      </c>
      <c r="E2926" s="6" t="s">
        <v>19907</v>
      </c>
      <c r="K2926" s="6" t="str">
        <f t="shared" si="45"/>
        <v>Rimexolone</v>
      </c>
    </row>
    <row r="2927" spans="1:11" ht="12.75" customHeight="1" x14ac:dyDescent="0.15">
      <c r="A2927" s="6">
        <v>5</v>
      </c>
      <c r="B2927" s="7" t="s">
        <v>8249</v>
      </c>
      <c r="C2927" s="7" t="s">
        <v>8231</v>
      </c>
      <c r="D2927" s="7" t="s">
        <v>8250</v>
      </c>
      <c r="E2927" s="6" t="s">
        <v>19908</v>
      </c>
      <c r="K2927" s="6" t="str">
        <f t="shared" si="45"/>
        <v>Déflazacort</v>
      </c>
    </row>
    <row r="2928" spans="1:11" ht="12.75" customHeight="1" x14ac:dyDescent="0.15">
      <c r="A2928" s="6">
        <v>5</v>
      </c>
      <c r="B2928" s="7" t="s">
        <v>8251</v>
      </c>
      <c r="C2928" s="7" t="s">
        <v>8231</v>
      </c>
      <c r="D2928" s="7" t="s">
        <v>8252</v>
      </c>
      <c r="E2928" s="6" t="s">
        <v>19909</v>
      </c>
      <c r="K2928" s="6" t="str">
        <f t="shared" si="45"/>
        <v>Cloprednol</v>
      </c>
    </row>
    <row r="2929" spans="1:11" ht="12.75" customHeight="1" x14ac:dyDescent="0.15">
      <c r="A2929" s="6">
        <v>5</v>
      </c>
      <c r="B2929" s="7" t="s">
        <v>8253</v>
      </c>
      <c r="C2929" s="7" t="s">
        <v>8231</v>
      </c>
      <c r="D2929" s="7" t="s">
        <v>8254</v>
      </c>
      <c r="E2929" s="6" t="s">
        <v>19910</v>
      </c>
      <c r="K2929" s="6" t="str">
        <f t="shared" si="45"/>
        <v>Méprednisone</v>
      </c>
    </row>
    <row r="2930" spans="1:11" ht="12.75" customHeight="1" x14ac:dyDescent="0.15">
      <c r="A2930" s="6">
        <v>5</v>
      </c>
      <c r="B2930" s="7" t="s">
        <v>8255</v>
      </c>
      <c r="C2930" s="7" t="s">
        <v>8231</v>
      </c>
      <c r="D2930" s="7" t="s">
        <v>8256</v>
      </c>
      <c r="E2930" s="6" t="s">
        <v>19911</v>
      </c>
      <c r="K2930" s="6" t="str">
        <f t="shared" si="45"/>
        <v>Cortivazol</v>
      </c>
    </row>
    <row r="2931" spans="1:11" ht="12.75" customHeight="1" x14ac:dyDescent="0.2">
      <c r="A2931" s="6">
        <v>5</v>
      </c>
      <c r="B2931" s="7" t="s">
        <v>8257</v>
      </c>
      <c r="C2931" s="7" t="s">
        <v>8231</v>
      </c>
      <c r="D2931" t="s">
        <v>8258</v>
      </c>
      <c r="E2931" t="s">
        <v>19912</v>
      </c>
      <c r="F2931" s="6" t="s">
        <v>2763</v>
      </c>
      <c r="G2931" s="9">
        <v>45314</v>
      </c>
      <c r="K2931" s="6" t="str">
        <f t="shared" si="45"/>
        <v>Vamorolone</v>
      </c>
    </row>
    <row r="2932" spans="1:11" ht="25.5" customHeight="1" x14ac:dyDescent="0.15">
      <c r="A2932" s="6">
        <v>3</v>
      </c>
      <c r="B2932" s="7" t="s">
        <v>8259</v>
      </c>
      <c r="C2932" s="7" t="s">
        <v>8219</v>
      </c>
      <c r="D2932" s="7" t="s">
        <v>8260</v>
      </c>
      <c r="E2932" s="6" t="s">
        <v>19913</v>
      </c>
      <c r="K2932" s="6" t="str">
        <f t="shared" si="45"/>
        <v>Corticoïdes à usage systémique en association</v>
      </c>
    </row>
    <row r="2933" spans="1:11" ht="12.75" customHeight="1" x14ac:dyDescent="0.15">
      <c r="A2933" s="6">
        <v>4</v>
      </c>
      <c r="B2933" s="7" t="s">
        <v>8261</v>
      </c>
      <c r="C2933" s="7" t="s">
        <v>8259</v>
      </c>
      <c r="D2933" s="7" t="s">
        <v>8262</v>
      </c>
      <c r="E2933" s="6" t="s">
        <v>19913</v>
      </c>
      <c r="K2933" s="6" t="str">
        <f t="shared" si="45"/>
        <v>Corticoïdes à usage systémique en association</v>
      </c>
    </row>
    <row r="2934" spans="1:11" ht="12.75" customHeight="1" x14ac:dyDescent="0.15">
      <c r="A2934" s="6">
        <v>5</v>
      </c>
      <c r="B2934" s="7" t="s">
        <v>8263</v>
      </c>
      <c r="C2934" s="7" t="s">
        <v>8261</v>
      </c>
      <c r="D2934" s="7" t="s">
        <v>8264</v>
      </c>
      <c r="E2934" s="6" t="s">
        <v>19914</v>
      </c>
      <c r="K2934" s="6" t="str">
        <f t="shared" si="45"/>
        <v>Méthylprednisolone en association</v>
      </c>
    </row>
    <row r="2935" spans="1:11" ht="12.75" customHeight="1" x14ac:dyDescent="0.15">
      <c r="A2935" s="6">
        <v>3</v>
      </c>
      <c r="B2935" s="7" t="s">
        <v>8265</v>
      </c>
      <c r="C2935" s="7" t="s">
        <v>8219</v>
      </c>
      <c r="D2935" s="7" t="s">
        <v>8266</v>
      </c>
      <c r="E2935" s="6" t="s">
        <v>19915</v>
      </c>
      <c r="K2935" s="6" t="str">
        <f t="shared" si="45"/>
        <v>Préparations antisurrénaliennes</v>
      </c>
    </row>
    <row r="2936" spans="1:11" ht="12.75" customHeight="1" x14ac:dyDescent="0.15">
      <c r="A2936" s="6">
        <v>4</v>
      </c>
      <c r="B2936" s="7" t="s">
        <v>8267</v>
      </c>
      <c r="C2936" s="7" t="s">
        <v>8265</v>
      </c>
      <c r="D2936" s="7" t="s">
        <v>8268</v>
      </c>
      <c r="E2936" s="6" t="s">
        <v>19916</v>
      </c>
      <c r="K2936" s="6" t="str">
        <f t="shared" si="45"/>
        <v>Inhibiteurs de corticoïdes</v>
      </c>
    </row>
    <row r="2937" spans="1:11" ht="12.75" customHeight="1" x14ac:dyDescent="0.15">
      <c r="A2937" s="6">
        <v>5</v>
      </c>
      <c r="B2937" s="7" t="s">
        <v>8269</v>
      </c>
      <c r="C2937" s="7" t="s">
        <v>8267</v>
      </c>
      <c r="D2937" s="7" t="s">
        <v>8270</v>
      </c>
      <c r="E2937" s="6" t="s">
        <v>19917</v>
      </c>
      <c r="K2937" s="6" t="str">
        <f t="shared" si="45"/>
        <v>Trilostane</v>
      </c>
    </row>
    <row r="2938" spans="1:11" ht="12.75" customHeight="1" x14ac:dyDescent="0.15">
      <c r="A2938" s="6">
        <v>5</v>
      </c>
      <c r="B2938" s="7" t="s">
        <v>8271</v>
      </c>
      <c r="C2938" s="7" t="s">
        <v>8267</v>
      </c>
      <c r="D2938" s="7" t="s">
        <v>8272</v>
      </c>
      <c r="E2938" s="6" t="s">
        <v>19918</v>
      </c>
      <c r="K2938" s="6" t="str">
        <f t="shared" si="45"/>
        <v>Osilodrostat</v>
      </c>
    </row>
    <row r="2939" spans="1:11" ht="12.75" customHeight="1" x14ac:dyDescent="0.15">
      <c r="A2939" s="6">
        <v>5</v>
      </c>
      <c r="B2939" s="7" t="s">
        <v>8273</v>
      </c>
      <c r="C2939" s="7" t="s">
        <v>8267</v>
      </c>
      <c r="D2939" s="7" t="s">
        <v>6602</v>
      </c>
      <c r="E2939" s="6" t="s">
        <v>19197</v>
      </c>
      <c r="K2939" s="6" t="str">
        <f t="shared" si="45"/>
        <v>Kétoconazole</v>
      </c>
    </row>
    <row r="2940" spans="1:11" ht="12.75" customHeight="1" x14ac:dyDescent="0.15">
      <c r="A2940" s="6">
        <v>5</v>
      </c>
      <c r="B2940" s="7" t="s">
        <v>8274</v>
      </c>
      <c r="C2940" s="7" t="s">
        <v>8267</v>
      </c>
      <c r="D2940" s="12" t="s">
        <v>8275</v>
      </c>
      <c r="E2940" s="12" t="s">
        <v>19919</v>
      </c>
      <c r="F2940" s="6" t="s">
        <v>2758</v>
      </c>
      <c r="G2940" s="9">
        <v>44953</v>
      </c>
      <c r="K2940" s="6" t="str">
        <f t="shared" si="45"/>
        <v>Lévokétoconazole</v>
      </c>
    </row>
    <row r="2941" spans="1:11" ht="12.75" customHeight="1" x14ac:dyDescent="0.15">
      <c r="A2941" s="6">
        <v>2</v>
      </c>
      <c r="B2941" s="7" t="s">
        <v>8276</v>
      </c>
      <c r="C2941" s="7" t="s">
        <v>8123</v>
      </c>
      <c r="D2941" s="7" t="s">
        <v>8277</v>
      </c>
      <c r="E2941" s="6" t="s">
        <v>19920</v>
      </c>
      <c r="K2941" s="6" t="str">
        <f t="shared" si="45"/>
        <v>Médicaments de la thyroïde</v>
      </c>
    </row>
    <row r="2942" spans="1:11" ht="12.75" customHeight="1" x14ac:dyDescent="0.15">
      <c r="A2942" s="6">
        <v>3</v>
      </c>
      <c r="B2942" s="7" t="s">
        <v>8278</v>
      </c>
      <c r="C2942" s="7" t="s">
        <v>8276</v>
      </c>
      <c r="D2942" s="7" t="s">
        <v>8279</v>
      </c>
      <c r="E2942" s="6" t="s">
        <v>19921</v>
      </c>
      <c r="K2942" s="6" t="str">
        <f t="shared" si="45"/>
        <v>Préparations thyroïdiennes</v>
      </c>
    </row>
    <row r="2943" spans="1:11" ht="12.75" customHeight="1" x14ac:dyDescent="0.15">
      <c r="A2943" s="6">
        <v>4</v>
      </c>
      <c r="B2943" s="7" t="s">
        <v>8280</v>
      </c>
      <c r="C2943" s="7" t="s">
        <v>8278</v>
      </c>
      <c r="D2943" s="7" t="s">
        <v>8281</v>
      </c>
      <c r="E2943" s="6" t="s">
        <v>19922</v>
      </c>
      <c r="K2943" s="6" t="str">
        <f t="shared" si="45"/>
        <v>Hormones thyroïdiennes</v>
      </c>
    </row>
    <row r="2944" spans="1:11" ht="12.75" customHeight="1" x14ac:dyDescent="0.15">
      <c r="A2944" s="6">
        <v>5</v>
      </c>
      <c r="B2944" s="7" t="s">
        <v>8282</v>
      </c>
      <c r="C2944" s="7" t="s">
        <v>8280</v>
      </c>
      <c r="D2944" s="7" t="s">
        <v>8283</v>
      </c>
      <c r="E2944" s="6" t="s">
        <v>16946</v>
      </c>
      <c r="K2944" s="6" t="str">
        <f t="shared" si="45"/>
        <v>Lévothyroxine sodique</v>
      </c>
    </row>
    <row r="2945" spans="1:11" ht="12.75" customHeight="1" x14ac:dyDescent="0.15">
      <c r="A2945" s="6">
        <v>5</v>
      </c>
      <c r="B2945" s="7" t="s">
        <v>8284</v>
      </c>
      <c r="C2945" s="7" t="s">
        <v>8280</v>
      </c>
      <c r="D2945" s="7" t="s">
        <v>8285</v>
      </c>
      <c r="E2945" s="6" t="s">
        <v>16846</v>
      </c>
      <c r="K2945" s="6" t="str">
        <f t="shared" si="45"/>
        <v>Liothyronine sodique</v>
      </c>
    </row>
    <row r="2946" spans="1:11" ht="12.75" customHeight="1" x14ac:dyDescent="0.15">
      <c r="A2946" s="6">
        <v>5</v>
      </c>
      <c r="B2946" s="7" t="s">
        <v>8286</v>
      </c>
      <c r="C2946" s="7" t="s">
        <v>8280</v>
      </c>
      <c r="D2946" s="7" t="s">
        <v>8287</v>
      </c>
      <c r="E2946" s="6" t="s">
        <v>19923</v>
      </c>
      <c r="K2946" s="6" t="str">
        <f t="shared" si="45"/>
        <v>Associations de lévothyroxine et liothyronine</v>
      </c>
    </row>
    <row r="2947" spans="1:11" ht="12.75" customHeight="1" x14ac:dyDescent="0.15">
      <c r="A2947" s="6">
        <v>5</v>
      </c>
      <c r="B2947" s="7" t="s">
        <v>8288</v>
      </c>
      <c r="C2947" s="7" t="s">
        <v>8280</v>
      </c>
      <c r="D2947" s="7" t="s">
        <v>7445</v>
      </c>
      <c r="E2947" s="6" t="s">
        <v>19571</v>
      </c>
      <c r="K2947" s="6" t="str">
        <f t="shared" ref="K2947:K3010" si="46">UPPER(LEFT(E2947,1))&amp;RIGHT(E2947,LEN(E2947)-1)</f>
        <v>Tiratricol</v>
      </c>
    </row>
    <row r="2948" spans="1:11" ht="12.75" customHeight="1" x14ac:dyDescent="0.15">
      <c r="A2948" s="6">
        <v>5</v>
      </c>
      <c r="B2948" s="7" t="s">
        <v>8289</v>
      </c>
      <c r="C2948" s="7" t="s">
        <v>8280</v>
      </c>
      <c r="D2948" s="7" t="s">
        <v>8290</v>
      </c>
      <c r="E2948" s="6" t="s">
        <v>19924</v>
      </c>
      <c r="K2948" s="6" t="str">
        <f t="shared" si="46"/>
        <v>Préparations à base de glande thyroïde</v>
      </c>
    </row>
    <row r="2949" spans="1:11" ht="12.75" customHeight="1" x14ac:dyDescent="0.15">
      <c r="A2949" s="6">
        <v>5</v>
      </c>
      <c r="B2949" s="7" t="s">
        <v>8291</v>
      </c>
      <c r="C2949" s="7" t="s">
        <v>8280</v>
      </c>
      <c r="D2949" s="12" t="s">
        <v>8292</v>
      </c>
      <c r="E2949" s="12" t="s">
        <v>19925</v>
      </c>
      <c r="F2949" s="6" t="s">
        <v>2758</v>
      </c>
      <c r="G2949" s="9">
        <v>44953</v>
      </c>
      <c r="K2949" s="6" t="str">
        <f t="shared" si="46"/>
        <v>Lévothyroxine sodique et composés à base d'iode</v>
      </c>
    </row>
    <row r="2950" spans="1:11" ht="12.75" customHeight="1" x14ac:dyDescent="0.15">
      <c r="A2950" s="6">
        <v>3</v>
      </c>
      <c r="B2950" s="7" t="s">
        <v>8293</v>
      </c>
      <c r="C2950" s="7" t="s">
        <v>8276</v>
      </c>
      <c r="D2950" s="7" t="s">
        <v>8294</v>
      </c>
      <c r="E2950" s="6" t="s">
        <v>19926</v>
      </c>
      <c r="K2950" s="6" t="str">
        <f t="shared" si="46"/>
        <v>Préparations antithyroïdiennes</v>
      </c>
    </row>
    <row r="2951" spans="1:11" ht="12.75" customHeight="1" x14ac:dyDescent="0.15">
      <c r="A2951" s="6">
        <v>4</v>
      </c>
      <c r="B2951" s="7" t="s">
        <v>8295</v>
      </c>
      <c r="C2951" s="7" t="s">
        <v>8293</v>
      </c>
      <c r="D2951" s="7" t="s">
        <v>8296</v>
      </c>
      <c r="E2951" s="6" t="s">
        <v>19927</v>
      </c>
      <c r="K2951" s="6" t="str">
        <f t="shared" si="46"/>
        <v>Thiouraciles</v>
      </c>
    </row>
    <row r="2952" spans="1:11" ht="12.75" customHeight="1" x14ac:dyDescent="0.15">
      <c r="A2952" s="6">
        <v>5</v>
      </c>
      <c r="B2952" s="7" t="s">
        <v>8297</v>
      </c>
      <c r="C2952" s="7" t="s">
        <v>8295</v>
      </c>
      <c r="D2952" s="7" t="s">
        <v>8298</v>
      </c>
      <c r="E2952" s="6" t="s">
        <v>19928</v>
      </c>
      <c r="K2952" s="6" t="str">
        <f t="shared" si="46"/>
        <v>Méthylthiouracile</v>
      </c>
    </row>
    <row r="2953" spans="1:11" ht="12.75" customHeight="1" x14ac:dyDescent="0.15">
      <c r="A2953" s="6">
        <v>5</v>
      </c>
      <c r="B2953" s="7" t="s">
        <v>8299</v>
      </c>
      <c r="C2953" s="7" t="s">
        <v>8295</v>
      </c>
      <c r="D2953" s="7" t="s">
        <v>8300</v>
      </c>
      <c r="E2953" s="6" t="s">
        <v>19929</v>
      </c>
      <c r="K2953" s="6" t="str">
        <f t="shared" si="46"/>
        <v>Propylthiouracile</v>
      </c>
    </row>
    <row r="2954" spans="1:11" ht="12.75" customHeight="1" x14ac:dyDescent="0.15">
      <c r="A2954" s="6">
        <v>5</v>
      </c>
      <c r="B2954" s="7" t="s">
        <v>8301</v>
      </c>
      <c r="C2954" s="7" t="s">
        <v>8295</v>
      </c>
      <c r="D2954" s="7" t="s">
        <v>8302</v>
      </c>
      <c r="E2954" s="6" t="s">
        <v>19930</v>
      </c>
      <c r="K2954" s="6" t="str">
        <f t="shared" si="46"/>
        <v>Benzylthiouracile</v>
      </c>
    </row>
    <row r="2955" spans="1:11" ht="12.75" customHeight="1" x14ac:dyDescent="0.15">
      <c r="A2955" s="6">
        <v>4</v>
      </c>
      <c r="B2955" s="7" t="s">
        <v>8303</v>
      </c>
      <c r="C2955" s="7" t="s">
        <v>8293</v>
      </c>
      <c r="D2955" s="7" t="s">
        <v>8304</v>
      </c>
      <c r="E2955" s="6" t="s">
        <v>19931</v>
      </c>
      <c r="K2955" s="6" t="str">
        <f t="shared" si="46"/>
        <v>Dérivés imidazolés soufrés</v>
      </c>
    </row>
    <row r="2956" spans="1:11" ht="12.75" customHeight="1" x14ac:dyDescent="0.15">
      <c r="A2956" s="6">
        <v>5</v>
      </c>
      <c r="B2956" s="7" t="s">
        <v>8305</v>
      </c>
      <c r="C2956" s="7" t="s">
        <v>8303</v>
      </c>
      <c r="D2956" s="7" t="s">
        <v>8306</v>
      </c>
      <c r="E2956" s="6" t="s">
        <v>19932</v>
      </c>
      <c r="K2956" s="6" t="str">
        <f t="shared" si="46"/>
        <v>Carbimazole</v>
      </c>
    </row>
    <row r="2957" spans="1:11" ht="12.75" customHeight="1" x14ac:dyDescent="0.15">
      <c r="A2957" s="6">
        <v>5</v>
      </c>
      <c r="B2957" s="7" t="s">
        <v>8307</v>
      </c>
      <c r="C2957" s="7" t="s">
        <v>8303</v>
      </c>
      <c r="D2957" s="7" t="s">
        <v>8308</v>
      </c>
      <c r="E2957" s="6" t="s">
        <v>16974</v>
      </c>
      <c r="K2957" s="6" t="str">
        <f t="shared" si="46"/>
        <v>Thiamazole</v>
      </c>
    </row>
    <row r="2958" spans="1:11" ht="12.75" customHeight="1" x14ac:dyDescent="0.15">
      <c r="A2958" s="6">
        <v>5</v>
      </c>
      <c r="B2958" s="7" t="s">
        <v>8309</v>
      </c>
      <c r="C2958" s="7" t="s">
        <v>8303</v>
      </c>
      <c r="D2958" s="7" t="s">
        <v>8310</v>
      </c>
      <c r="E2958" s="6" t="s">
        <v>19933</v>
      </c>
      <c r="K2958" s="6" t="str">
        <f t="shared" si="46"/>
        <v>Thiamazole en association</v>
      </c>
    </row>
    <row r="2959" spans="1:11" ht="12.75" customHeight="1" x14ac:dyDescent="0.15">
      <c r="A2959" s="6">
        <v>4</v>
      </c>
      <c r="B2959" s="7" t="s">
        <v>8311</v>
      </c>
      <c r="C2959" s="7" t="s">
        <v>8293</v>
      </c>
      <c r="D2959" s="7" t="s">
        <v>8312</v>
      </c>
      <c r="E2959" s="6" t="s">
        <v>8312</v>
      </c>
      <c r="K2959" s="6" t="str">
        <f t="shared" si="46"/>
        <v>Perchlorates</v>
      </c>
    </row>
    <row r="2960" spans="1:11" ht="12.75" customHeight="1" x14ac:dyDescent="0.15">
      <c r="A2960" s="6">
        <v>5</v>
      </c>
      <c r="B2960" s="7" t="s">
        <v>8313</v>
      </c>
      <c r="C2960" s="7" t="s">
        <v>8311</v>
      </c>
      <c r="D2960" s="7" t="s">
        <v>8314</v>
      </c>
      <c r="E2960" s="6" t="s">
        <v>19934</v>
      </c>
      <c r="K2960" s="6" t="str">
        <f t="shared" si="46"/>
        <v>Perchlorate de potassium</v>
      </c>
    </row>
    <row r="2961" spans="1:11" ht="12.75" customHeight="1" x14ac:dyDescent="0.15">
      <c r="A2961" s="6">
        <v>4</v>
      </c>
      <c r="B2961" s="7" t="s">
        <v>8315</v>
      </c>
      <c r="C2961" s="7" t="s">
        <v>8293</v>
      </c>
      <c r="D2961" s="7" t="s">
        <v>8316</v>
      </c>
      <c r="E2961" s="6" t="s">
        <v>19935</v>
      </c>
      <c r="K2961" s="6" t="str">
        <f t="shared" si="46"/>
        <v>Autres préparations antithyroïdiennes</v>
      </c>
    </row>
    <row r="2962" spans="1:11" ht="12.75" customHeight="1" x14ac:dyDescent="0.15">
      <c r="A2962" s="6">
        <v>5</v>
      </c>
      <c r="B2962" s="7" t="s">
        <v>8317</v>
      </c>
      <c r="C2962" s="7" t="s">
        <v>8315</v>
      </c>
      <c r="D2962" s="7" t="s">
        <v>8318</v>
      </c>
      <c r="E2962" s="6" t="s">
        <v>19936</v>
      </c>
      <c r="K2962" s="6" t="str">
        <f t="shared" si="46"/>
        <v>Diiodotyrosine</v>
      </c>
    </row>
    <row r="2963" spans="1:11" ht="12.75" customHeight="1" x14ac:dyDescent="0.15">
      <c r="A2963" s="6">
        <v>5</v>
      </c>
      <c r="B2963" s="7" t="s">
        <v>8319</v>
      </c>
      <c r="C2963" s="7" t="s">
        <v>8315</v>
      </c>
      <c r="D2963" s="7" t="s">
        <v>8320</v>
      </c>
      <c r="E2963" s="6" t="s">
        <v>19937</v>
      </c>
      <c r="K2963" s="6" t="str">
        <f t="shared" si="46"/>
        <v>Dibromotyrosine</v>
      </c>
    </row>
    <row r="2964" spans="1:11" ht="12.75" customHeight="1" x14ac:dyDescent="0.15">
      <c r="A2964" s="6">
        <v>3</v>
      </c>
      <c r="B2964" s="7" t="s">
        <v>8321</v>
      </c>
      <c r="C2964" s="7" t="s">
        <v>8276</v>
      </c>
      <c r="D2964" s="7" t="s">
        <v>8322</v>
      </c>
      <c r="E2964" s="6" t="s">
        <v>19938</v>
      </c>
      <c r="K2964" s="6" t="str">
        <f t="shared" si="46"/>
        <v>Médicaments iodés</v>
      </c>
    </row>
    <row r="2965" spans="1:11" ht="12.75" customHeight="1" x14ac:dyDescent="0.15">
      <c r="A2965" s="6">
        <v>4</v>
      </c>
      <c r="B2965" s="7" t="s">
        <v>8323</v>
      </c>
      <c r="C2965" s="7" t="s">
        <v>8321</v>
      </c>
      <c r="D2965" s="7" t="s">
        <v>8324</v>
      </c>
      <c r="E2965" s="6" t="s">
        <v>19938</v>
      </c>
      <c r="K2965" s="6" t="str">
        <f t="shared" si="46"/>
        <v>Médicaments iodés</v>
      </c>
    </row>
    <row r="2966" spans="1:11" ht="12.75" customHeight="1" x14ac:dyDescent="0.15">
      <c r="A2966" s="6">
        <v>2</v>
      </c>
      <c r="B2966" s="7" t="s">
        <v>8325</v>
      </c>
      <c r="C2966" s="7" t="s">
        <v>8123</v>
      </c>
      <c r="D2966" s="7" t="s">
        <v>8326</v>
      </c>
      <c r="E2966" s="6" t="s">
        <v>19939</v>
      </c>
      <c r="K2966" s="6" t="str">
        <f t="shared" si="46"/>
        <v>Hormones pancréatiques</v>
      </c>
    </row>
    <row r="2967" spans="1:11" ht="12.75" customHeight="1" x14ac:dyDescent="0.15">
      <c r="A2967" s="6">
        <v>3</v>
      </c>
      <c r="B2967" s="7" t="s">
        <v>8327</v>
      </c>
      <c r="C2967" s="7" t="s">
        <v>8325</v>
      </c>
      <c r="D2967" s="7" t="s">
        <v>8328</v>
      </c>
      <c r="E2967" s="6" t="s">
        <v>19940</v>
      </c>
      <c r="K2967" s="6" t="str">
        <f t="shared" si="46"/>
        <v>Hormones glycogénolytiques</v>
      </c>
    </row>
    <row r="2968" spans="1:11" ht="12.75" customHeight="1" x14ac:dyDescent="0.15">
      <c r="A2968" s="6">
        <v>4</v>
      </c>
      <c r="B2968" s="7" t="s">
        <v>8329</v>
      </c>
      <c r="C2968" s="7" t="s">
        <v>8327</v>
      </c>
      <c r="D2968" s="7" t="s">
        <v>8330</v>
      </c>
      <c r="E2968" s="6" t="s">
        <v>19940</v>
      </c>
      <c r="K2968" s="6" t="str">
        <f t="shared" si="46"/>
        <v>Hormones glycogénolytiques</v>
      </c>
    </row>
    <row r="2969" spans="1:11" ht="12.75" customHeight="1" x14ac:dyDescent="0.15">
      <c r="A2969" s="6">
        <v>5</v>
      </c>
      <c r="B2969" s="7" t="s">
        <v>8331</v>
      </c>
      <c r="C2969" s="7" t="s">
        <v>8329</v>
      </c>
      <c r="D2969" s="7" t="s">
        <v>8332</v>
      </c>
      <c r="E2969" s="6" t="s">
        <v>2089</v>
      </c>
      <c r="K2969" s="6" t="str">
        <f t="shared" si="46"/>
        <v>Glucagon</v>
      </c>
    </row>
    <row r="2970" spans="1:11" ht="12.75" customHeight="1" x14ac:dyDescent="0.15">
      <c r="A2970" s="6">
        <v>5</v>
      </c>
      <c r="B2970" s="7" t="s">
        <v>8333</v>
      </c>
      <c r="C2970" s="7" t="s">
        <v>8329</v>
      </c>
      <c r="D2970" s="12" t="s">
        <v>8334</v>
      </c>
      <c r="E2970" s="12" t="s">
        <v>19941</v>
      </c>
      <c r="F2970" s="6" t="s">
        <v>2758</v>
      </c>
      <c r="G2970" s="9">
        <v>44953</v>
      </c>
      <c r="K2970" s="6" t="str">
        <f t="shared" si="46"/>
        <v xml:space="preserve">Dasiglucagon </v>
      </c>
    </row>
    <row r="2971" spans="1:11" ht="12.75" customHeight="1" x14ac:dyDescent="0.15">
      <c r="A2971" s="6">
        <v>2</v>
      </c>
      <c r="B2971" s="7" t="s">
        <v>8335</v>
      </c>
      <c r="C2971" s="7" t="s">
        <v>8123</v>
      </c>
      <c r="D2971" s="7" t="s">
        <v>8336</v>
      </c>
      <c r="E2971" s="6" t="s">
        <v>19942</v>
      </c>
      <c r="K2971" s="6" t="str">
        <f t="shared" si="46"/>
        <v>Médicaments de l'équilibre calcique</v>
      </c>
    </row>
    <row r="2972" spans="1:11" ht="12.75" customHeight="1" x14ac:dyDescent="0.15">
      <c r="A2972" s="6">
        <v>3</v>
      </c>
      <c r="B2972" s="7" t="s">
        <v>8337</v>
      </c>
      <c r="C2972" s="7" t="s">
        <v>8335</v>
      </c>
      <c r="D2972" s="7" t="s">
        <v>8338</v>
      </c>
      <c r="E2972" s="6" t="s">
        <v>19943</v>
      </c>
      <c r="K2972" s="6" t="str">
        <f t="shared" si="46"/>
        <v>Hormones parathyroïdiennes et analogues</v>
      </c>
    </row>
    <row r="2973" spans="1:11" ht="12.75" customHeight="1" x14ac:dyDescent="0.15">
      <c r="A2973" s="6">
        <v>4</v>
      </c>
      <c r="B2973" s="7" t="s">
        <v>8339</v>
      </c>
      <c r="C2973" s="7" t="s">
        <v>8337</v>
      </c>
      <c r="D2973" s="7" t="s">
        <v>8340</v>
      </c>
      <c r="E2973" s="6" t="s">
        <v>19943</v>
      </c>
      <c r="K2973" s="6" t="str">
        <f t="shared" si="46"/>
        <v>Hormones parathyroïdiennes et analogues</v>
      </c>
    </row>
    <row r="2974" spans="1:11" ht="12.75" customHeight="1" x14ac:dyDescent="0.15">
      <c r="A2974" s="6">
        <v>5</v>
      </c>
      <c r="B2974" s="7" t="s">
        <v>8341</v>
      </c>
      <c r="C2974" s="7" t="s">
        <v>8339</v>
      </c>
      <c r="D2974" s="7" t="s">
        <v>8342</v>
      </c>
      <c r="E2974" s="6" t="s">
        <v>19944</v>
      </c>
      <c r="K2974" s="6" t="str">
        <f t="shared" si="46"/>
        <v>Extrait de glande parathyroïde</v>
      </c>
    </row>
    <row r="2975" spans="1:11" ht="12.75" customHeight="1" x14ac:dyDescent="0.15">
      <c r="A2975" s="6">
        <v>5</v>
      </c>
      <c r="B2975" s="7" t="s">
        <v>8343</v>
      </c>
      <c r="C2975" s="7" t="s">
        <v>8339</v>
      </c>
      <c r="D2975" s="7" t="s">
        <v>8344</v>
      </c>
      <c r="E2975" s="6" t="s">
        <v>19945</v>
      </c>
      <c r="K2975" s="6" t="str">
        <f t="shared" si="46"/>
        <v>Tériparatide</v>
      </c>
    </row>
    <row r="2976" spans="1:11" ht="12.75" customHeight="1" x14ac:dyDescent="0.15">
      <c r="A2976" s="6">
        <v>5</v>
      </c>
      <c r="B2976" s="7" t="s">
        <v>8345</v>
      </c>
      <c r="C2976" s="7" t="s">
        <v>8339</v>
      </c>
      <c r="D2976" s="7" t="s">
        <v>8346</v>
      </c>
      <c r="E2976" s="6" t="s">
        <v>19946</v>
      </c>
      <c r="K2976" s="6" t="str">
        <f t="shared" si="46"/>
        <v>Hormone parathyroïde</v>
      </c>
    </row>
    <row r="2977" spans="1:11" ht="12.75" customHeight="1" x14ac:dyDescent="0.15">
      <c r="A2977" s="6">
        <v>5</v>
      </c>
      <c r="B2977" s="7" t="s">
        <v>8347</v>
      </c>
      <c r="C2977" s="7" t="s">
        <v>8339</v>
      </c>
      <c r="D2977" s="7" t="s">
        <v>8348</v>
      </c>
      <c r="E2977" s="6" t="s">
        <v>19947</v>
      </c>
      <c r="K2977" s="6" t="str">
        <f t="shared" si="46"/>
        <v>Abaloparatide</v>
      </c>
    </row>
    <row r="2978" spans="1:11" ht="12.75" customHeight="1" x14ac:dyDescent="0.2">
      <c r="A2978" s="6">
        <v>5</v>
      </c>
      <c r="B2978" s="7" t="s">
        <v>8349</v>
      </c>
      <c r="C2978" s="7" t="s">
        <v>8339</v>
      </c>
      <c r="D2978" t="s">
        <v>8350</v>
      </c>
      <c r="E2978" t="s">
        <v>19948</v>
      </c>
      <c r="F2978" s="6" t="s">
        <v>2763</v>
      </c>
      <c r="G2978" s="9">
        <v>45314</v>
      </c>
      <c r="K2978" s="6" t="str">
        <f t="shared" si="46"/>
        <v>Palopegtériparatide</v>
      </c>
    </row>
    <row r="2979" spans="1:11" ht="12.75" customHeight="1" x14ac:dyDescent="0.15">
      <c r="A2979" s="6">
        <v>3</v>
      </c>
      <c r="B2979" s="7" t="s">
        <v>8351</v>
      </c>
      <c r="C2979" s="7" t="s">
        <v>8335</v>
      </c>
      <c r="D2979" s="7" t="s">
        <v>8352</v>
      </c>
      <c r="E2979" s="6" t="s">
        <v>19949</v>
      </c>
      <c r="K2979" s="6" t="str">
        <f t="shared" si="46"/>
        <v>Agents antiparathyroïdiens</v>
      </c>
    </row>
    <row r="2980" spans="1:11" ht="12.75" customHeight="1" x14ac:dyDescent="0.15">
      <c r="A2980" s="6">
        <v>4</v>
      </c>
      <c r="B2980" s="7" t="s">
        <v>8353</v>
      </c>
      <c r="C2980" s="7" t="s">
        <v>8351</v>
      </c>
      <c r="D2980" s="7" t="s">
        <v>8354</v>
      </c>
      <c r="E2980" s="6" t="s">
        <v>19950</v>
      </c>
      <c r="K2980" s="6" t="str">
        <f t="shared" si="46"/>
        <v>Préparations à base de calcitonine</v>
      </c>
    </row>
    <row r="2981" spans="1:11" ht="12.75" customHeight="1" x14ac:dyDescent="0.15">
      <c r="A2981" s="6">
        <v>5</v>
      </c>
      <c r="B2981" s="7" t="s">
        <v>8355</v>
      </c>
      <c r="C2981" s="7" t="s">
        <v>8353</v>
      </c>
      <c r="D2981" s="7" t="s">
        <v>8356</v>
      </c>
      <c r="E2981" s="6" t="s">
        <v>19951</v>
      </c>
      <c r="K2981" s="6" t="str">
        <f t="shared" si="46"/>
        <v>Calcitonine (synthétique de saumon)</v>
      </c>
    </row>
    <row r="2982" spans="1:11" ht="12.75" customHeight="1" x14ac:dyDescent="0.15">
      <c r="A2982" s="6">
        <v>5</v>
      </c>
      <c r="B2982" s="7" t="s">
        <v>8357</v>
      </c>
      <c r="C2982" s="7" t="s">
        <v>8353</v>
      </c>
      <c r="D2982" s="7" t="s">
        <v>8358</v>
      </c>
      <c r="E2982" s="6" t="s">
        <v>19952</v>
      </c>
      <c r="K2982" s="6" t="str">
        <f t="shared" si="46"/>
        <v>Calcitonine (naturelle de porc)</v>
      </c>
    </row>
    <row r="2983" spans="1:11" ht="12.75" customHeight="1" x14ac:dyDescent="0.15">
      <c r="A2983" s="6">
        <v>5</v>
      </c>
      <c r="B2983" s="7" t="s">
        <v>8359</v>
      </c>
      <c r="C2983" s="7" t="s">
        <v>8353</v>
      </c>
      <c r="D2983" s="7" t="s">
        <v>8360</v>
      </c>
      <c r="E2983" s="6" t="s">
        <v>19953</v>
      </c>
      <c r="K2983" s="6" t="str">
        <f t="shared" si="46"/>
        <v>Calcitonine (synthétique humaine)</v>
      </c>
    </row>
    <row r="2984" spans="1:11" ht="12.75" customHeight="1" x14ac:dyDescent="0.15">
      <c r="A2984" s="6">
        <v>5</v>
      </c>
      <c r="B2984" s="7" t="s">
        <v>8361</v>
      </c>
      <c r="C2984" s="7" t="s">
        <v>8353</v>
      </c>
      <c r="D2984" s="7" t="s">
        <v>8362</v>
      </c>
      <c r="E2984" s="6" t="s">
        <v>19954</v>
      </c>
      <c r="K2984" s="6" t="str">
        <f t="shared" si="46"/>
        <v>Elcatonine</v>
      </c>
    </row>
    <row r="2985" spans="1:11" ht="12.75" customHeight="1" x14ac:dyDescent="0.15">
      <c r="A2985" s="6">
        <v>4</v>
      </c>
      <c r="B2985" s="7" t="s">
        <v>8363</v>
      </c>
      <c r="C2985" s="7" t="s">
        <v>8351</v>
      </c>
      <c r="D2985" s="7" t="s">
        <v>8364</v>
      </c>
      <c r="E2985" s="6" t="s">
        <v>19955</v>
      </c>
      <c r="K2985" s="6" t="str">
        <f t="shared" si="46"/>
        <v>Autres agents antiparathyroïdiens</v>
      </c>
    </row>
    <row r="2986" spans="1:11" ht="12.75" customHeight="1" x14ac:dyDescent="0.15">
      <c r="A2986" s="6">
        <v>5</v>
      </c>
      <c r="B2986" s="7" t="s">
        <v>8365</v>
      </c>
      <c r="C2986" s="7" t="s">
        <v>8363</v>
      </c>
      <c r="D2986" s="7" t="s">
        <v>8366</v>
      </c>
      <c r="E2986" s="6" t="s">
        <v>19956</v>
      </c>
      <c r="K2986" s="6" t="str">
        <f t="shared" si="46"/>
        <v>Cinacalcet</v>
      </c>
    </row>
    <row r="2987" spans="1:11" ht="12.75" customHeight="1" x14ac:dyDescent="0.15">
      <c r="A2987" s="6">
        <v>5</v>
      </c>
      <c r="B2987" s="7" t="s">
        <v>8367</v>
      </c>
      <c r="C2987" s="7" t="s">
        <v>8363</v>
      </c>
      <c r="D2987" s="7" t="s">
        <v>8368</v>
      </c>
      <c r="E2987" s="6" t="s">
        <v>19957</v>
      </c>
      <c r="K2987" s="6" t="str">
        <f t="shared" si="46"/>
        <v>Paricalcitol</v>
      </c>
    </row>
    <row r="2988" spans="1:11" ht="12.75" customHeight="1" x14ac:dyDescent="0.15">
      <c r="A2988" s="6">
        <v>5</v>
      </c>
      <c r="B2988" s="7" t="s">
        <v>8369</v>
      </c>
      <c r="C2988" s="7" t="s">
        <v>8363</v>
      </c>
      <c r="D2988" s="7" t="s">
        <v>8370</v>
      </c>
      <c r="E2988" s="6" t="s">
        <v>19958</v>
      </c>
      <c r="K2988" s="6" t="str">
        <f t="shared" si="46"/>
        <v>Doxercalciférol</v>
      </c>
    </row>
    <row r="2989" spans="1:11" ht="12.75" customHeight="1" x14ac:dyDescent="0.15">
      <c r="A2989" s="6">
        <v>5</v>
      </c>
      <c r="B2989" s="7" t="s">
        <v>8371</v>
      </c>
      <c r="C2989" s="7" t="s">
        <v>8363</v>
      </c>
      <c r="D2989" s="7" t="s">
        <v>8372</v>
      </c>
      <c r="E2989" s="6" t="s">
        <v>19959</v>
      </c>
      <c r="K2989" s="6" t="str">
        <f t="shared" si="46"/>
        <v>Ételcalcétide</v>
      </c>
    </row>
    <row r="2990" spans="1:11" ht="12.75" customHeight="1" x14ac:dyDescent="0.15">
      <c r="A2990" s="6">
        <v>5</v>
      </c>
      <c r="B2990" s="7" t="s">
        <v>8373</v>
      </c>
      <c r="C2990" s="7" t="s">
        <v>8363</v>
      </c>
      <c r="D2990" s="7" t="s">
        <v>4028</v>
      </c>
      <c r="E2990" s="6" t="s">
        <v>18012</v>
      </c>
      <c r="K2990" s="6" t="str">
        <f t="shared" si="46"/>
        <v>Calcifédiol</v>
      </c>
    </row>
    <row r="2991" spans="1:11" ht="12.75" customHeight="1" x14ac:dyDescent="0.2">
      <c r="A2991" s="6">
        <v>5</v>
      </c>
      <c r="B2991" s="7" t="s">
        <v>8374</v>
      </c>
      <c r="C2991" s="7" t="s">
        <v>8363</v>
      </c>
      <c r="D2991" t="s">
        <v>8375</v>
      </c>
      <c r="E2991" t="s">
        <v>19960</v>
      </c>
      <c r="F2991" s="6" t="s">
        <v>2763</v>
      </c>
      <c r="G2991" s="9">
        <v>45314</v>
      </c>
      <c r="K2991" s="6" t="str">
        <f t="shared" si="46"/>
        <v>Évocalcet</v>
      </c>
    </row>
    <row r="2992" spans="1:11" ht="12.75" customHeight="1" x14ac:dyDescent="0.15">
      <c r="A2992" s="6">
        <v>1</v>
      </c>
      <c r="B2992" s="7" t="s">
        <v>8376</v>
      </c>
      <c r="C2992" s="7" t="s">
        <v>2693</v>
      </c>
      <c r="D2992" s="7" t="s">
        <v>8377</v>
      </c>
      <c r="E2992" s="6" t="s">
        <v>19961</v>
      </c>
      <c r="K2992" s="6" t="str">
        <f t="shared" si="46"/>
        <v>Anti-infectieux à usage systémique</v>
      </c>
    </row>
    <row r="2993" spans="1:11" ht="12.75" customHeight="1" x14ac:dyDescent="0.15">
      <c r="A2993" s="6">
        <v>2</v>
      </c>
      <c r="B2993" s="7" t="s">
        <v>8378</v>
      </c>
      <c r="C2993" s="7" t="s">
        <v>8376</v>
      </c>
      <c r="D2993" s="7" t="s">
        <v>8379</v>
      </c>
      <c r="E2993" s="6" t="s">
        <v>19962</v>
      </c>
      <c r="K2993" s="6" t="str">
        <f t="shared" si="46"/>
        <v>Antibactériens à usage systémique</v>
      </c>
    </row>
    <row r="2994" spans="1:11" ht="12.75" customHeight="1" x14ac:dyDescent="0.15">
      <c r="A2994" s="6">
        <v>3</v>
      </c>
      <c r="B2994" s="7" t="s">
        <v>8380</v>
      </c>
      <c r="C2994" s="7" t="s">
        <v>8378</v>
      </c>
      <c r="D2994" s="7" t="s">
        <v>8381</v>
      </c>
      <c r="E2994" s="6" t="s">
        <v>19963</v>
      </c>
      <c r="K2994" s="6" t="str">
        <f t="shared" si="46"/>
        <v>Tétracyclines</v>
      </c>
    </row>
    <row r="2995" spans="1:11" ht="12.75" customHeight="1" x14ac:dyDescent="0.15">
      <c r="A2995" s="6">
        <v>4</v>
      </c>
      <c r="B2995" s="7" t="s">
        <v>8382</v>
      </c>
      <c r="C2995" s="7" t="s">
        <v>8380</v>
      </c>
      <c r="D2995" s="7" t="s">
        <v>8383</v>
      </c>
      <c r="E2995" s="6" t="s">
        <v>19963</v>
      </c>
      <c r="K2995" s="6" t="str">
        <f t="shared" si="46"/>
        <v>Tétracyclines</v>
      </c>
    </row>
    <row r="2996" spans="1:11" ht="12.75" customHeight="1" x14ac:dyDescent="0.15">
      <c r="A2996" s="6">
        <v>5</v>
      </c>
      <c r="B2996" s="7" t="s">
        <v>8384</v>
      </c>
      <c r="C2996" s="7" t="s">
        <v>8382</v>
      </c>
      <c r="D2996" s="7" t="s">
        <v>6886</v>
      </c>
      <c r="E2996" s="6" t="s">
        <v>19322</v>
      </c>
      <c r="K2996" s="6" t="str">
        <f t="shared" si="46"/>
        <v>Déméclocycline</v>
      </c>
    </row>
    <row r="2997" spans="1:11" ht="12.75" customHeight="1" x14ac:dyDescent="0.15">
      <c r="A2997" s="6">
        <v>5</v>
      </c>
      <c r="B2997" s="7" t="s">
        <v>8385</v>
      </c>
      <c r="C2997" s="7" t="s">
        <v>8382</v>
      </c>
      <c r="D2997" s="7" t="s">
        <v>2753</v>
      </c>
      <c r="E2997" s="6" t="s">
        <v>17428</v>
      </c>
      <c r="K2997" s="6" t="str">
        <f t="shared" si="46"/>
        <v>Doxycycline</v>
      </c>
    </row>
    <row r="2998" spans="1:11" ht="12.75" customHeight="1" x14ac:dyDescent="0.15">
      <c r="A2998" s="6">
        <v>5</v>
      </c>
      <c r="B2998" s="7" t="s">
        <v>8386</v>
      </c>
      <c r="C2998" s="7" t="s">
        <v>8382</v>
      </c>
      <c r="D2998" s="7" t="s">
        <v>2751</v>
      </c>
      <c r="E2998" s="6" t="s">
        <v>17427</v>
      </c>
      <c r="K2998" s="6" t="str">
        <f t="shared" si="46"/>
        <v>Chlortétracycline</v>
      </c>
    </row>
    <row r="2999" spans="1:11" ht="12.75" customHeight="1" x14ac:dyDescent="0.15">
      <c r="A2999" s="6">
        <v>5</v>
      </c>
      <c r="B2999" s="7" t="s">
        <v>8387</v>
      </c>
      <c r="C2999" s="7" t="s">
        <v>8382</v>
      </c>
      <c r="D2999" s="7" t="s">
        <v>8388</v>
      </c>
      <c r="E2999" s="6" t="s">
        <v>16948</v>
      </c>
      <c r="K2999" s="6" t="str">
        <f t="shared" si="46"/>
        <v>Lymécycline</v>
      </c>
    </row>
    <row r="3000" spans="1:11" ht="12.75" customHeight="1" x14ac:dyDescent="0.15">
      <c r="A3000" s="6">
        <v>5</v>
      </c>
      <c r="B3000" s="7" t="s">
        <v>8389</v>
      </c>
      <c r="C3000" s="7" t="s">
        <v>8382</v>
      </c>
      <c r="D3000" s="7" t="s">
        <v>8390</v>
      </c>
      <c r="E3000" s="6" t="s">
        <v>19964</v>
      </c>
      <c r="K3000" s="6" t="str">
        <f t="shared" si="46"/>
        <v>Métacycline</v>
      </c>
    </row>
    <row r="3001" spans="1:11" ht="12.75" customHeight="1" x14ac:dyDescent="0.15">
      <c r="A3001" s="6">
        <v>5</v>
      </c>
      <c r="B3001" s="7" t="s">
        <v>8391</v>
      </c>
      <c r="C3001" s="7" t="s">
        <v>8382</v>
      </c>
      <c r="D3001" s="7" t="s">
        <v>2760</v>
      </c>
      <c r="E3001" s="6" t="s">
        <v>17431</v>
      </c>
      <c r="K3001" s="6" t="str">
        <f t="shared" si="46"/>
        <v>Oxytétracycline</v>
      </c>
    </row>
    <row r="3002" spans="1:11" ht="12.75" customHeight="1" x14ac:dyDescent="0.15">
      <c r="A3002" s="6">
        <v>5</v>
      </c>
      <c r="B3002" s="7" t="s">
        <v>8392</v>
      </c>
      <c r="C3002" s="7" t="s">
        <v>8382</v>
      </c>
      <c r="D3002" s="7" t="s">
        <v>2737</v>
      </c>
      <c r="E3002" s="6" t="s">
        <v>17421</v>
      </c>
      <c r="K3002" s="6" t="str">
        <f t="shared" si="46"/>
        <v>Tétracycline</v>
      </c>
    </row>
    <row r="3003" spans="1:11" ht="12.75" customHeight="1" x14ac:dyDescent="0.15">
      <c r="A3003" s="6">
        <v>5</v>
      </c>
      <c r="B3003" s="7" t="s">
        <v>8393</v>
      </c>
      <c r="C3003" s="7" t="s">
        <v>8382</v>
      </c>
      <c r="D3003" s="7" t="s">
        <v>2755</v>
      </c>
      <c r="E3003" s="6" t="s">
        <v>17429</v>
      </c>
      <c r="K3003" s="6" t="str">
        <f t="shared" si="46"/>
        <v>Minocycline</v>
      </c>
    </row>
    <row r="3004" spans="1:11" ht="12.75" customHeight="1" x14ac:dyDescent="0.15">
      <c r="A3004" s="6">
        <v>5</v>
      </c>
      <c r="B3004" s="7" t="s">
        <v>8394</v>
      </c>
      <c r="C3004" s="7" t="s">
        <v>8382</v>
      </c>
      <c r="D3004" s="7" t="s">
        <v>8395</v>
      </c>
      <c r="E3004" s="6" t="s">
        <v>19965</v>
      </c>
      <c r="K3004" s="6" t="str">
        <f t="shared" si="46"/>
        <v>Rolitétracycline</v>
      </c>
    </row>
    <row r="3005" spans="1:11" ht="12.75" customHeight="1" x14ac:dyDescent="0.15">
      <c r="A3005" s="6">
        <v>5</v>
      </c>
      <c r="B3005" s="7" t="s">
        <v>8396</v>
      </c>
      <c r="C3005" s="7" t="s">
        <v>8382</v>
      </c>
      <c r="D3005" s="7" t="s">
        <v>8397</v>
      </c>
      <c r="E3005" s="6" t="s">
        <v>19966</v>
      </c>
      <c r="K3005" s="6" t="str">
        <f t="shared" si="46"/>
        <v>Pénimépicycline</v>
      </c>
    </row>
    <row r="3006" spans="1:11" ht="12.75" customHeight="1" x14ac:dyDescent="0.15">
      <c r="A3006" s="6">
        <v>5</v>
      </c>
      <c r="B3006" s="7" t="s">
        <v>8398</v>
      </c>
      <c r="C3006" s="7" t="s">
        <v>8382</v>
      </c>
      <c r="D3006" s="7" t="s">
        <v>8399</v>
      </c>
      <c r="E3006" s="6" t="s">
        <v>19967</v>
      </c>
      <c r="K3006" s="6" t="str">
        <f t="shared" si="46"/>
        <v>Clomocycline</v>
      </c>
    </row>
    <row r="3007" spans="1:11" ht="12.75" customHeight="1" x14ac:dyDescent="0.15">
      <c r="A3007" s="6">
        <v>5</v>
      </c>
      <c r="B3007" s="7" t="s">
        <v>8400</v>
      </c>
      <c r="C3007" s="7" t="s">
        <v>8382</v>
      </c>
      <c r="D3007" s="7" t="s">
        <v>8401</v>
      </c>
      <c r="E3007" s="6" t="s">
        <v>16975</v>
      </c>
      <c r="K3007" s="6" t="str">
        <f t="shared" si="46"/>
        <v>Tigécycline</v>
      </c>
    </row>
    <row r="3008" spans="1:11" ht="12.75" customHeight="1" x14ac:dyDescent="0.15">
      <c r="A3008" s="6">
        <v>5</v>
      </c>
      <c r="B3008" s="7" t="s">
        <v>8402</v>
      </c>
      <c r="C3008" s="7" t="s">
        <v>8382</v>
      </c>
      <c r="D3008" s="7" t="s">
        <v>8403</v>
      </c>
      <c r="E3008" s="6" t="s">
        <v>19968</v>
      </c>
      <c r="K3008" s="6" t="str">
        <f t="shared" si="46"/>
        <v>Éravacycline</v>
      </c>
    </row>
    <row r="3009" spans="1:11" ht="12.75" customHeight="1" x14ac:dyDescent="0.15">
      <c r="A3009" s="6">
        <v>5</v>
      </c>
      <c r="B3009" s="7" t="s">
        <v>8404</v>
      </c>
      <c r="C3009" s="7" t="s">
        <v>8382</v>
      </c>
      <c r="D3009" s="7" t="s">
        <v>8405</v>
      </c>
      <c r="E3009" s="6" t="s">
        <v>19969</v>
      </c>
      <c r="K3009" s="6" t="str">
        <f t="shared" si="46"/>
        <v>Sarécycline</v>
      </c>
    </row>
    <row r="3010" spans="1:11" ht="12.75" customHeight="1" x14ac:dyDescent="0.15">
      <c r="A3010" s="6">
        <v>5</v>
      </c>
      <c r="B3010" s="7" t="s">
        <v>8406</v>
      </c>
      <c r="C3010" s="7" t="s">
        <v>8382</v>
      </c>
      <c r="D3010" s="7" t="s">
        <v>8407</v>
      </c>
      <c r="E3010" s="6" t="s">
        <v>19970</v>
      </c>
      <c r="K3010" s="6" t="str">
        <f t="shared" si="46"/>
        <v>Omadacycline</v>
      </c>
    </row>
    <row r="3011" spans="1:11" ht="12.75" customHeight="1" x14ac:dyDescent="0.15">
      <c r="A3011" s="6">
        <v>5</v>
      </c>
      <c r="B3011" s="7" t="s">
        <v>8408</v>
      </c>
      <c r="C3011" s="7" t="s">
        <v>8382</v>
      </c>
      <c r="D3011" s="7" t="s">
        <v>8409</v>
      </c>
      <c r="E3011" s="6" t="s">
        <v>19971</v>
      </c>
      <c r="K3011" s="6" t="str">
        <f t="shared" ref="K3011:K3074" si="47">UPPER(LEFT(E3011,1))&amp;RIGHT(E3011,LEN(E3011)-1)</f>
        <v>Associations de tétracyclines</v>
      </c>
    </row>
    <row r="3012" spans="1:11" ht="12.75" customHeight="1" x14ac:dyDescent="0.15">
      <c r="A3012" s="6">
        <v>5</v>
      </c>
      <c r="B3012" s="7" t="s">
        <v>8410</v>
      </c>
      <c r="C3012" s="7" t="s">
        <v>8382</v>
      </c>
      <c r="D3012" s="7" t="s">
        <v>8411</v>
      </c>
      <c r="E3012" s="6" t="s">
        <v>19972</v>
      </c>
      <c r="K3012" s="6" t="str">
        <f t="shared" si="47"/>
        <v>Oxytétracycline en association</v>
      </c>
    </row>
    <row r="3013" spans="1:11" ht="12.75" customHeight="1" x14ac:dyDescent="0.15">
      <c r="A3013" s="6">
        <v>3</v>
      </c>
      <c r="B3013" s="7" t="s">
        <v>8412</v>
      </c>
      <c r="C3013" s="7" t="s">
        <v>8378</v>
      </c>
      <c r="D3013" s="7" t="s">
        <v>8413</v>
      </c>
      <c r="E3013" s="6" t="s">
        <v>19973</v>
      </c>
      <c r="K3013" s="6" t="str">
        <f t="shared" si="47"/>
        <v>Phénicolés</v>
      </c>
    </row>
    <row r="3014" spans="1:11" ht="12.75" customHeight="1" x14ac:dyDescent="0.15">
      <c r="A3014" s="6">
        <v>4</v>
      </c>
      <c r="B3014" s="7" t="s">
        <v>8414</v>
      </c>
      <c r="C3014" s="7" t="s">
        <v>8412</v>
      </c>
      <c r="D3014" s="7" t="s">
        <v>8415</v>
      </c>
      <c r="E3014" s="6" t="s">
        <v>19973</v>
      </c>
      <c r="K3014" s="6" t="str">
        <f t="shared" si="47"/>
        <v>Phénicolés</v>
      </c>
    </row>
    <row r="3015" spans="1:11" ht="12.75" customHeight="1" x14ac:dyDescent="0.15">
      <c r="A3015" s="6">
        <v>5</v>
      </c>
      <c r="B3015" s="7" t="s">
        <v>8416</v>
      </c>
      <c r="C3015" s="7" t="s">
        <v>8414</v>
      </c>
      <c r="D3015" s="7" t="s">
        <v>6895</v>
      </c>
      <c r="E3015" s="6" t="s">
        <v>19324</v>
      </c>
      <c r="K3015" s="6" t="str">
        <f t="shared" si="47"/>
        <v>Chloramphénicol</v>
      </c>
    </row>
    <row r="3016" spans="1:11" ht="12.75" customHeight="1" x14ac:dyDescent="0.15">
      <c r="A3016" s="6">
        <v>5</v>
      </c>
      <c r="B3016" s="7" t="s">
        <v>8417</v>
      </c>
      <c r="C3016" s="7" t="s">
        <v>8414</v>
      </c>
      <c r="D3016" s="7" t="s">
        <v>8418</v>
      </c>
      <c r="E3016" s="6" t="s">
        <v>15914</v>
      </c>
      <c r="K3016" s="6" t="str">
        <f t="shared" si="47"/>
        <v>Thiamphénicol</v>
      </c>
    </row>
    <row r="3017" spans="1:11" ht="12.75" customHeight="1" x14ac:dyDescent="0.15">
      <c r="A3017" s="6">
        <v>5</v>
      </c>
      <c r="B3017" s="7" t="s">
        <v>8419</v>
      </c>
      <c r="C3017" s="7" t="s">
        <v>8414</v>
      </c>
      <c r="D3017" s="7" t="s">
        <v>8420</v>
      </c>
      <c r="E3017" s="6" t="s">
        <v>19974</v>
      </c>
      <c r="K3017" s="6" t="str">
        <f t="shared" si="47"/>
        <v>Thiamphénicol en association</v>
      </c>
    </row>
    <row r="3018" spans="1:11" ht="12.75" customHeight="1" x14ac:dyDescent="0.15">
      <c r="A3018" s="6">
        <v>3</v>
      </c>
      <c r="B3018" s="7" t="s">
        <v>8421</v>
      </c>
      <c r="C3018" s="7" t="s">
        <v>8378</v>
      </c>
      <c r="D3018" s="7" t="s">
        <v>8422</v>
      </c>
      <c r="E3018" s="6" t="s">
        <v>19975</v>
      </c>
      <c r="K3018" s="6" t="str">
        <f t="shared" si="47"/>
        <v>Bêtalactamines, pénicillines</v>
      </c>
    </row>
    <row r="3019" spans="1:11" ht="12.75" customHeight="1" x14ac:dyDescent="0.15">
      <c r="A3019" s="6">
        <v>4</v>
      </c>
      <c r="B3019" s="7" t="s">
        <v>8423</v>
      </c>
      <c r="C3019" s="7" t="s">
        <v>8421</v>
      </c>
      <c r="D3019" s="7" t="s">
        <v>8424</v>
      </c>
      <c r="E3019" s="6" t="s">
        <v>19976</v>
      </c>
      <c r="K3019" s="6" t="str">
        <f t="shared" si="47"/>
        <v>Pénicillines à large spectre</v>
      </c>
    </row>
    <row r="3020" spans="1:11" ht="12.75" customHeight="1" x14ac:dyDescent="0.15">
      <c r="A3020" s="6">
        <v>5</v>
      </c>
      <c r="B3020" s="7" t="s">
        <v>8425</v>
      </c>
      <c r="C3020" s="7" t="s">
        <v>8423</v>
      </c>
      <c r="D3020" s="7" t="s">
        <v>8426</v>
      </c>
      <c r="E3020" s="6" t="s">
        <v>19977</v>
      </c>
      <c r="K3020" s="6" t="str">
        <f t="shared" si="47"/>
        <v>Ampicilline</v>
      </c>
    </row>
    <row r="3021" spans="1:11" ht="12.75" customHeight="1" x14ac:dyDescent="0.15">
      <c r="A3021" s="6">
        <v>5</v>
      </c>
      <c r="B3021" s="7" t="s">
        <v>8427</v>
      </c>
      <c r="C3021" s="7" t="s">
        <v>8423</v>
      </c>
      <c r="D3021" s="7" t="s">
        <v>8428</v>
      </c>
      <c r="E3021" s="6" t="s">
        <v>19978</v>
      </c>
      <c r="K3021" s="6" t="str">
        <f t="shared" si="47"/>
        <v>Pivampicilline</v>
      </c>
    </row>
    <row r="3022" spans="1:11" ht="12.75" customHeight="1" x14ac:dyDescent="0.15">
      <c r="A3022" s="6">
        <v>5</v>
      </c>
      <c r="B3022" s="7" t="s">
        <v>8429</v>
      </c>
      <c r="C3022" s="7" t="s">
        <v>8423</v>
      </c>
      <c r="D3022" s="7" t="s">
        <v>8430</v>
      </c>
      <c r="E3022" s="6" t="s">
        <v>19979</v>
      </c>
      <c r="K3022" s="6" t="str">
        <f t="shared" si="47"/>
        <v>Carbénicilline</v>
      </c>
    </row>
    <row r="3023" spans="1:11" ht="12.75" customHeight="1" x14ac:dyDescent="0.15">
      <c r="A3023" s="6">
        <v>5</v>
      </c>
      <c r="B3023" s="7" t="s">
        <v>8431</v>
      </c>
      <c r="C3023" s="7" t="s">
        <v>8423</v>
      </c>
      <c r="D3023" s="7" t="s">
        <v>8432</v>
      </c>
      <c r="E3023" s="6" t="s">
        <v>2082</v>
      </c>
      <c r="K3023" s="6" t="str">
        <f t="shared" si="47"/>
        <v>Amoxicilline</v>
      </c>
    </row>
    <row r="3024" spans="1:11" ht="12.75" customHeight="1" x14ac:dyDescent="0.15">
      <c r="A3024" s="6">
        <v>5</v>
      </c>
      <c r="B3024" s="7" t="s">
        <v>8433</v>
      </c>
      <c r="C3024" s="7" t="s">
        <v>8423</v>
      </c>
      <c r="D3024" s="7" t="s">
        <v>8434</v>
      </c>
      <c r="E3024" s="6" t="s">
        <v>19980</v>
      </c>
      <c r="K3024" s="6" t="str">
        <f t="shared" si="47"/>
        <v>Carindacilline</v>
      </c>
    </row>
    <row r="3025" spans="1:11" ht="12.75" customHeight="1" x14ac:dyDescent="0.15">
      <c r="A3025" s="6">
        <v>5</v>
      </c>
      <c r="B3025" s="7" t="s">
        <v>8435</v>
      </c>
      <c r="C3025" s="7" t="s">
        <v>8423</v>
      </c>
      <c r="D3025" s="7" t="s">
        <v>8436</v>
      </c>
      <c r="E3025" s="6" t="s">
        <v>19981</v>
      </c>
      <c r="K3025" s="6" t="str">
        <f t="shared" si="47"/>
        <v>Bacampicilline</v>
      </c>
    </row>
    <row r="3026" spans="1:11" ht="12.75" customHeight="1" x14ac:dyDescent="0.15">
      <c r="A3026" s="6">
        <v>5</v>
      </c>
      <c r="B3026" s="7" t="s">
        <v>8437</v>
      </c>
      <c r="C3026" s="7" t="s">
        <v>8423</v>
      </c>
      <c r="D3026" s="7" t="s">
        <v>8438</v>
      </c>
      <c r="E3026" s="6" t="s">
        <v>19982</v>
      </c>
      <c r="K3026" s="6" t="str">
        <f t="shared" si="47"/>
        <v>Épicilline</v>
      </c>
    </row>
    <row r="3027" spans="1:11" ht="12.75" customHeight="1" x14ac:dyDescent="0.15">
      <c r="A3027" s="6">
        <v>5</v>
      </c>
      <c r="B3027" s="7" t="s">
        <v>8439</v>
      </c>
      <c r="C3027" s="7" t="s">
        <v>8423</v>
      </c>
      <c r="D3027" s="7" t="s">
        <v>8440</v>
      </c>
      <c r="E3027" s="6" t="s">
        <v>19983</v>
      </c>
      <c r="K3027" s="6" t="str">
        <f t="shared" si="47"/>
        <v>Pivmécillinam</v>
      </c>
    </row>
    <row r="3028" spans="1:11" ht="12.75" customHeight="1" x14ac:dyDescent="0.15">
      <c r="A3028" s="6">
        <v>5</v>
      </c>
      <c r="B3028" s="7" t="s">
        <v>8441</v>
      </c>
      <c r="C3028" s="7" t="s">
        <v>8423</v>
      </c>
      <c r="D3028" s="7" t="s">
        <v>8442</v>
      </c>
      <c r="E3028" s="6" t="s">
        <v>19984</v>
      </c>
      <c r="K3028" s="6" t="str">
        <f t="shared" si="47"/>
        <v>Azlocilline</v>
      </c>
    </row>
    <row r="3029" spans="1:11" ht="12.75" customHeight="1" x14ac:dyDescent="0.15">
      <c r="A3029" s="6">
        <v>5</v>
      </c>
      <c r="B3029" s="7" t="s">
        <v>8443</v>
      </c>
      <c r="C3029" s="7" t="s">
        <v>8423</v>
      </c>
      <c r="D3029" s="7" t="s">
        <v>8444</v>
      </c>
      <c r="E3029" s="6" t="s">
        <v>19985</v>
      </c>
      <c r="K3029" s="6" t="str">
        <f t="shared" si="47"/>
        <v>Mezlocilline</v>
      </c>
    </row>
    <row r="3030" spans="1:11" ht="12.75" customHeight="1" x14ac:dyDescent="0.15">
      <c r="A3030" s="6">
        <v>5</v>
      </c>
      <c r="B3030" s="7" t="s">
        <v>8445</v>
      </c>
      <c r="C3030" s="7" t="s">
        <v>8423</v>
      </c>
      <c r="D3030" s="7" t="s">
        <v>8446</v>
      </c>
      <c r="E3030" s="6" t="s">
        <v>19986</v>
      </c>
      <c r="K3030" s="6" t="str">
        <f t="shared" si="47"/>
        <v>Mécillinam</v>
      </c>
    </row>
    <row r="3031" spans="1:11" ht="12.75" customHeight="1" x14ac:dyDescent="0.15">
      <c r="A3031" s="6">
        <v>5</v>
      </c>
      <c r="B3031" s="7" t="s">
        <v>8447</v>
      </c>
      <c r="C3031" s="7" t="s">
        <v>8423</v>
      </c>
      <c r="D3031" s="7" t="s">
        <v>8448</v>
      </c>
      <c r="E3031" s="6" t="s">
        <v>16956</v>
      </c>
      <c r="K3031" s="6" t="str">
        <f t="shared" si="47"/>
        <v>Pipéracilline</v>
      </c>
    </row>
    <row r="3032" spans="1:11" ht="12.75" customHeight="1" x14ac:dyDescent="0.15">
      <c r="A3032" s="6">
        <v>5</v>
      </c>
      <c r="B3032" s="7" t="s">
        <v>8449</v>
      </c>
      <c r="C3032" s="7" t="s">
        <v>8423</v>
      </c>
      <c r="D3032" s="7" t="s">
        <v>8450</v>
      </c>
      <c r="E3032" s="6" t="s">
        <v>19987</v>
      </c>
      <c r="K3032" s="6" t="str">
        <f t="shared" si="47"/>
        <v>Ticarcilline</v>
      </c>
    </row>
    <row r="3033" spans="1:11" ht="12.75" customHeight="1" x14ac:dyDescent="0.15">
      <c r="A3033" s="6">
        <v>5</v>
      </c>
      <c r="B3033" s="7" t="s">
        <v>8451</v>
      </c>
      <c r="C3033" s="7" t="s">
        <v>8423</v>
      </c>
      <c r="D3033" s="7" t="s">
        <v>8452</v>
      </c>
      <c r="E3033" s="6" t="s">
        <v>19988</v>
      </c>
      <c r="K3033" s="6" t="str">
        <f t="shared" si="47"/>
        <v>Métampicilline</v>
      </c>
    </row>
    <row r="3034" spans="1:11" ht="12.75" customHeight="1" x14ac:dyDescent="0.15">
      <c r="A3034" s="6">
        <v>5</v>
      </c>
      <c r="B3034" s="7" t="s">
        <v>8453</v>
      </c>
      <c r="C3034" s="7" t="s">
        <v>8423</v>
      </c>
      <c r="D3034" s="7" t="s">
        <v>8454</v>
      </c>
      <c r="E3034" s="6" t="s">
        <v>19989</v>
      </c>
      <c r="K3034" s="6" t="str">
        <f t="shared" si="47"/>
        <v>Talampicilline</v>
      </c>
    </row>
    <row r="3035" spans="1:11" ht="12.75" customHeight="1" x14ac:dyDescent="0.15">
      <c r="A3035" s="6">
        <v>5</v>
      </c>
      <c r="B3035" s="7" t="s">
        <v>8455</v>
      </c>
      <c r="C3035" s="7" t="s">
        <v>8423</v>
      </c>
      <c r="D3035" s="7" t="s">
        <v>8456</v>
      </c>
      <c r="E3035" s="6" t="s">
        <v>19990</v>
      </c>
      <c r="K3035" s="6" t="str">
        <f t="shared" si="47"/>
        <v>Sulbénicilline</v>
      </c>
    </row>
    <row r="3036" spans="1:11" ht="12.75" customHeight="1" x14ac:dyDescent="0.15">
      <c r="A3036" s="6">
        <v>5</v>
      </c>
      <c r="B3036" s="7" t="s">
        <v>8457</v>
      </c>
      <c r="C3036" s="7" t="s">
        <v>8423</v>
      </c>
      <c r="D3036" s="7" t="s">
        <v>8458</v>
      </c>
      <c r="E3036" s="6" t="s">
        <v>19991</v>
      </c>
      <c r="K3036" s="6" t="str">
        <f t="shared" si="47"/>
        <v>Témocilline</v>
      </c>
    </row>
    <row r="3037" spans="1:11" ht="12.75" customHeight="1" x14ac:dyDescent="0.15">
      <c r="A3037" s="6">
        <v>5</v>
      </c>
      <c r="B3037" s="7" t="s">
        <v>8459</v>
      </c>
      <c r="C3037" s="7" t="s">
        <v>8423</v>
      </c>
      <c r="D3037" s="7" t="s">
        <v>8460</v>
      </c>
      <c r="E3037" s="6" t="s">
        <v>19992</v>
      </c>
      <c r="K3037" s="6" t="str">
        <f t="shared" si="47"/>
        <v>Hétacilline</v>
      </c>
    </row>
    <row r="3038" spans="1:11" ht="12.75" customHeight="1" x14ac:dyDescent="0.15">
      <c r="A3038" s="6">
        <v>5</v>
      </c>
      <c r="B3038" s="7" t="s">
        <v>8461</v>
      </c>
      <c r="C3038" s="7" t="s">
        <v>8423</v>
      </c>
      <c r="D3038" s="7" t="s">
        <v>8462</v>
      </c>
      <c r="E3038" s="6" t="s">
        <v>19993</v>
      </c>
      <c r="K3038" s="6" t="str">
        <f t="shared" si="47"/>
        <v>Aspoxicilline</v>
      </c>
    </row>
    <row r="3039" spans="1:11" ht="12.75" customHeight="1" x14ac:dyDescent="0.15">
      <c r="A3039" s="6">
        <v>5</v>
      </c>
      <c r="B3039" s="7" t="s">
        <v>8463</v>
      </c>
      <c r="C3039" s="7" t="s">
        <v>8423</v>
      </c>
      <c r="D3039" s="7" t="s">
        <v>2709</v>
      </c>
      <c r="E3039" s="6" t="s">
        <v>19994</v>
      </c>
      <c r="K3039" s="6" t="str">
        <f t="shared" si="47"/>
        <v>Associations (pénicillines à large spectre)</v>
      </c>
    </row>
    <row r="3040" spans="1:11" ht="12.75" customHeight="1" x14ac:dyDescent="0.15">
      <c r="A3040" s="6">
        <v>5</v>
      </c>
      <c r="B3040" s="7" t="s">
        <v>8464</v>
      </c>
      <c r="C3040" s="7" t="s">
        <v>8423</v>
      </c>
      <c r="D3040" s="7" t="s">
        <v>8465</v>
      </c>
      <c r="E3040" s="6" t="s">
        <v>19995</v>
      </c>
      <c r="K3040" s="6" t="str">
        <f t="shared" si="47"/>
        <v>Ampicilline en association</v>
      </c>
    </row>
    <row r="3041" spans="1:11" ht="12.75" customHeight="1" x14ac:dyDescent="0.15">
      <c r="A3041" s="6">
        <v>4</v>
      </c>
      <c r="B3041" s="7" t="s">
        <v>8466</v>
      </c>
      <c r="C3041" s="7" t="s">
        <v>8421</v>
      </c>
      <c r="D3041" s="7" t="s">
        <v>8467</v>
      </c>
      <c r="E3041" s="6" t="s">
        <v>19996</v>
      </c>
      <c r="K3041" s="6" t="str">
        <f t="shared" si="47"/>
        <v>Pénicillines sensibles aux bêtalactamases</v>
      </c>
    </row>
    <row r="3042" spans="1:11" ht="12.75" customHeight="1" x14ac:dyDescent="0.15">
      <c r="A3042" s="6">
        <v>5</v>
      </c>
      <c r="B3042" s="7" t="s">
        <v>8468</v>
      </c>
      <c r="C3042" s="7" t="s">
        <v>8466</v>
      </c>
      <c r="D3042" s="7" t="s">
        <v>8469</v>
      </c>
      <c r="E3042" s="6" t="s">
        <v>19997</v>
      </c>
      <c r="K3042" s="6" t="str">
        <f t="shared" si="47"/>
        <v>Benzylpénicilline</v>
      </c>
    </row>
    <row r="3043" spans="1:11" ht="12.75" customHeight="1" x14ac:dyDescent="0.15">
      <c r="A3043" s="6">
        <v>5</v>
      </c>
      <c r="B3043" s="7" t="s">
        <v>8470</v>
      </c>
      <c r="C3043" s="7" t="s">
        <v>8466</v>
      </c>
      <c r="D3043" s="7" t="s">
        <v>8471</v>
      </c>
      <c r="E3043" s="6" t="s">
        <v>15951</v>
      </c>
      <c r="K3043" s="6" t="str">
        <f t="shared" si="47"/>
        <v>Phénoxyméthylpénicilline</v>
      </c>
    </row>
    <row r="3044" spans="1:11" ht="12.75" customHeight="1" x14ac:dyDescent="0.15">
      <c r="A3044" s="6">
        <v>5</v>
      </c>
      <c r="B3044" s="7" t="s">
        <v>8472</v>
      </c>
      <c r="C3044" s="7" t="s">
        <v>8466</v>
      </c>
      <c r="D3044" s="7" t="s">
        <v>8473</v>
      </c>
      <c r="E3044" s="6" t="s">
        <v>19998</v>
      </c>
      <c r="K3044" s="6" t="str">
        <f t="shared" si="47"/>
        <v>Propicilline</v>
      </c>
    </row>
    <row r="3045" spans="1:11" ht="12.75" customHeight="1" x14ac:dyDescent="0.15">
      <c r="A3045" s="6">
        <v>5</v>
      </c>
      <c r="B3045" s="7" t="s">
        <v>8474</v>
      </c>
      <c r="C3045" s="7" t="s">
        <v>8466</v>
      </c>
      <c r="D3045" s="7" t="s">
        <v>8475</v>
      </c>
      <c r="E3045" s="6" t="s">
        <v>19999</v>
      </c>
      <c r="K3045" s="6" t="str">
        <f t="shared" si="47"/>
        <v>Azidocilline</v>
      </c>
    </row>
    <row r="3046" spans="1:11" ht="12.75" customHeight="1" x14ac:dyDescent="0.15">
      <c r="A3046" s="6">
        <v>5</v>
      </c>
      <c r="B3046" s="7" t="s">
        <v>8476</v>
      </c>
      <c r="C3046" s="7" t="s">
        <v>8466</v>
      </c>
      <c r="D3046" s="7" t="s">
        <v>8477</v>
      </c>
      <c r="E3046" s="6" t="s">
        <v>20000</v>
      </c>
      <c r="K3046" s="6" t="str">
        <f t="shared" si="47"/>
        <v>Phénéticilline</v>
      </c>
    </row>
    <row r="3047" spans="1:11" ht="12.75" customHeight="1" x14ac:dyDescent="0.15">
      <c r="A3047" s="6">
        <v>5</v>
      </c>
      <c r="B3047" s="7" t="s">
        <v>8478</v>
      </c>
      <c r="C3047" s="7" t="s">
        <v>8466</v>
      </c>
      <c r="D3047" s="7" t="s">
        <v>8479</v>
      </c>
      <c r="E3047" s="6" t="s">
        <v>20001</v>
      </c>
      <c r="K3047" s="6" t="str">
        <f t="shared" si="47"/>
        <v>Pénamécilline</v>
      </c>
    </row>
    <row r="3048" spans="1:11" ht="12.75" customHeight="1" x14ac:dyDescent="0.15">
      <c r="A3048" s="6">
        <v>5</v>
      </c>
      <c r="B3048" s="7" t="s">
        <v>8480</v>
      </c>
      <c r="C3048" s="7" t="s">
        <v>8466</v>
      </c>
      <c r="D3048" s="7" t="s">
        <v>8481</v>
      </c>
      <c r="E3048" s="6" t="s">
        <v>20002</v>
      </c>
      <c r="K3048" s="6" t="str">
        <f t="shared" si="47"/>
        <v>Clométocilline</v>
      </c>
    </row>
    <row r="3049" spans="1:11" ht="12.75" customHeight="1" x14ac:dyDescent="0.15">
      <c r="A3049" s="6">
        <v>5</v>
      </c>
      <c r="B3049" s="7" t="s">
        <v>8482</v>
      </c>
      <c r="C3049" s="7" t="s">
        <v>8466</v>
      </c>
      <c r="D3049" s="7" t="s">
        <v>8483</v>
      </c>
      <c r="E3049" s="6" t="s">
        <v>20003</v>
      </c>
      <c r="K3049" s="6" t="str">
        <f t="shared" si="47"/>
        <v xml:space="preserve">Benzathine benzylpénicilline </v>
      </c>
    </row>
    <row r="3050" spans="1:11" ht="12.75" customHeight="1" x14ac:dyDescent="0.15">
      <c r="A3050" s="6">
        <v>5</v>
      </c>
      <c r="B3050" s="7" t="s">
        <v>8484</v>
      </c>
      <c r="C3050" s="7" t="s">
        <v>8466</v>
      </c>
      <c r="D3050" s="7" t="s">
        <v>8485</v>
      </c>
      <c r="E3050" s="6" t="s">
        <v>20004</v>
      </c>
      <c r="K3050" s="6" t="str">
        <f t="shared" si="47"/>
        <v>Procaïne benzylpénicilline</v>
      </c>
    </row>
    <row r="3051" spans="1:11" ht="12.75" customHeight="1" x14ac:dyDescent="0.15">
      <c r="A3051" s="6">
        <v>5</v>
      </c>
      <c r="B3051" s="7" t="s">
        <v>8486</v>
      </c>
      <c r="C3051" s="7" t="s">
        <v>8466</v>
      </c>
      <c r="D3051" s="7" t="s">
        <v>8487</v>
      </c>
      <c r="E3051" s="6" t="s">
        <v>20005</v>
      </c>
      <c r="K3051" s="6" t="str">
        <f t="shared" si="47"/>
        <v>Benzathine phénoxyméthylpénicilline</v>
      </c>
    </row>
    <row r="3052" spans="1:11" ht="12.75" customHeight="1" x14ac:dyDescent="0.15">
      <c r="A3052" s="6">
        <v>5</v>
      </c>
      <c r="B3052" s="7" t="s">
        <v>8488</v>
      </c>
      <c r="C3052" s="7" t="s">
        <v>8466</v>
      </c>
      <c r="D3052" s="7" t="s">
        <v>2709</v>
      </c>
      <c r="E3052" s="6" t="s">
        <v>20006</v>
      </c>
      <c r="K3052" s="6" t="str">
        <f t="shared" si="47"/>
        <v>Associations (pénicillines sensibles aux bêtalactamases)</v>
      </c>
    </row>
    <row r="3053" spans="1:11" ht="12.75" customHeight="1" x14ac:dyDescent="0.15">
      <c r="A3053" s="6">
        <v>4</v>
      </c>
      <c r="B3053" s="7" t="s">
        <v>8489</v>
      </c>
      <c r="C3053" s="7" t="s">
        <v>8421</v>
      </c>
      <c r="D3053" s="7" t="s">
        <v>8490</v>
      </c>
      <c r="E3053" s="6" t="s">
        <v>20007</v>
      </c>
      <c r="K3053" s="6" t="str">
        <f t="shared" si="47"/>
        <v>Pénicillines résistantes aux bêtalactamases</v>
      </c>
    </row>
    <row r="3054" spans="1:11" ht="12.75" customHeight="1" x14ac:dyDescent="0.15">
      <c r="A3054" s="6">
        <v>5</v>
      </c>
      <c r="B3054" s="7" t="s">
        <v>8491</v>
      </c>
      <c r="C3054" s="7" t="s">
        <v>8489</v>
      </c>
      <c r="D3054" s="7" t="s">
        <v>8492</v>
      </c>
      <c r="E3054" s="6" t="s">
        <v>20008</v>
      </c>
      <c r="K3054" s="6" t="str">
        <f t="shared" si="47"/>
        <v>Dicloxacilline</v>
      </c>
    </row>
    <row r="3055" spans="1:11" ht="12.75" customHeight="1" x14ac:dyDescent="0.15">
      <c r="A3055" s="6">
        <v>5</v>
      </c>
      <c r="B3055" s="7" t="s">
        <v>8493</v>
      </c>
      <c r="C3055" s="7" t="s">
        <v>8489</v>
      </c>
      <c r="D3055" s="7" t="s">
        <v>8494</v>
      </c>
      <c r="E3055" s="6" t="s">
        <v>20009</v>
      </c>
      <c r="K3055" s="6" t="str">
        <f t="shared" si="47"/>
        <v>Cloxacilline</v>
      </c>
    </row>
    <row r="3056" spans="1:11" ht="12.75" customHeight="1" x14ac:dyDescent="0.15">
      <c r="A3056" s="6">
        <v>5</v>
      </c>
      <c r="B3056" s="7" t="s">
        <v>8495</v>
      </c>
      <c r="C3056" s="7" t="s">
        <v>8489</v>
      </c>
      <c r="D3056" s="7" t="s">
        <v>8496</v>
      </c>
      <c r="E3056" s="6" t="s">
        <v>20010</v>
      </c>
      <c r="K3056" s="6" t="str">
        <f t="shared" si="47"/>
        <v>Méticilline</v>
      </c>
    </row>
    <row r="3057" spans="1:11" ht="12.75" customHeight="1" x14ac:dyDescent="0.15">
      <c r="A3057" s="6">
        <v>5</v>
      </c>
      <c r="B3057" s="7" t="s">
        <v>8497</v>
      </c>
      <c r="C3057" s="7" t="s">
        <v>8489</v>
      </c>
      <c r="D3057" s="7" t="s">
        <v>8498</v>
      </c>
      <c r="E3057" s="6" t="s">
        <v>20011</v>
      </c>
      <c r="K3057" s="6" t="str">
        <f t="shared" si="47"/>
        <v>Oxacilline</v>
      </c>
    </row>
    <row r="3058" spans="1:11" ht="12.75" customHeight="1" x14ac:dyDescent="0.15">
      <c r="A3058" s="6">
        <v>5</v>
      </c>
      <c r="B3058" s="7" t="s">
        <v>8499</v>
      </c>
      <c r="C3058" s="7" t="s">
        <v>8489</v>
      </c>
      <c r="D3058" s="7" t="s">
        <v>8500</v>
      </c>
      <c r="E3058" s="6" t="s">
        <v>20012</v>
      </c>
      <c r="K3058" s="6" t="str">
        <f t="shared" si="47"/>
        <v>Flucloxacilline</v>
      </c>
    </row>
    <row r="3059" spans="1:11" ht="12.75" customHeight="1" x14ac:dyDescent="0.15">
      <c r="A3059" s="6">
        <v>5</v>
      </c>
      <c r="B3059" s="7" t="s">
        <v>8501</v>
      </c>
      <c r="C3059" s="7" t="s">
        <v>8489</v>
      </c>
      <c r="D3059" s="7" t="s">
        <v>8502</v>
      </c>
      <c r="E3059" s="6" t="s">
        <v>20013</v>
      </c>
      <c r="K3059" s="6" t="str">
        <f t="shared" si="47"/>
        <v>Nafcilline</v>
      </c>
    </row>
    <row r="3060" spans="1:11" ht="12.75" customHeight="1" x14ac:dyDescent="0.15">
      <c r="A3060" s="6">
        <v>4</v>
      </c>
      <c r="B3060" s="7" t="s">
        <v>8503</v>
      </c>
      <c r="C3060" s="7" t="s">
        <v>8421</v>
      </c>
      <c r="D3060" s="7" t="s">
        <v>8504</v>
      </c>
      <c r="E3060" s="6" t="s">
        <v>20014</v>
      </c>
      <c r="K3060" s="6" t="str">
        <f t="shared" si="47"/>
        <v>Inhibiteurs de bêtalactamases</v>
      </c>
    </row>
    <row r="3061" spans="1:11" ht="12.75" customHeight="1" x14ac:dyDescent="0.15">
      <c r="A3061" s="6">
        <v>5</v>
      </c>
      <c r="B3061" s="7" t="s">
        <v>8505</v>
      </c>
      <c r="C3061" s="7" t="s">
        <v>8503</v>
      </c>
      <c r="D3061" s="7" t="s">
        <v>8506</v>
      </c>
      <c r="E3061" s="6" t="s">
        <v>20015</v>
      </c>
      <c r="K3061" s="6" t="str">
        <f t="shared" si="47"/>
        <v>Sulbactam</v>
      </c>
    </row>
    <row r="3062" spans="1:11" ht="12.75" customHeight="1" x14ac:dyDescent="0.15">
      <c r="A3062" s="6">
        <v>5</v>
      </c>
      <c r="B3062" s="7" t="s">
        <v>8507</v>
      </c>
      <c r="C3062" s="7" t="s">
        <v>8503</v>
      </c>
      <c r="D3062" s="7" t="s">
        <v>8508</v>
      </c>
      <c r="E3062" s="6" t="s">
        <v>20016</v>
      </c>
      <c r="K3062" s="6" t="str">
        <f t="shared" si="47"/>
        <v>Tazobactam</v>
      </c>
    </row>
    <row r="3063" spans="1:11" ht="25.5" customHeight="1" x14ac:dyDescent="0.15">
      <c r="A3063" s="6">
        <v>4</v>
      </c>
      <c r="B3063" s="7" t="s">
        <v>8509</v>
      </c>
      <c r="C3063" s="7" t="s">
        <v>8421</v>
      </c>
      <c r="D3063" s="7" t="s">
        <v>8510</v>
      </c>
      <c r="E3063" s="6" t="s">
        <v>20017</v>
      </c>
      <c r="K3063" s="6" t="str">
        <f t="shared" si="47"/>
        <v>Associations de pénicillines, inhibiteurs de bêtalactamases inclus</v>
      </c>
    </row>
    <row r="3064" spans="1:11" ht="12.75" customHeight="1" x14ac:dyDescent="0.15">
      <c r="A3064" s="6">
        <v>5</v>
      </c>
      <c r="B3064" s="7" t="s">
        <v>8511</v>
      </c>
      <c r="C3064" s="7" t="s">
        <v>8509</v>
      </c>
      <c r="D3064" s="7" t="s">
        <v>8512</v>
      </c>
      <c r="E3064" s="6" t="s">
        <v>20018</v>
      </c>
      <c r="K3064" s="6" t="str">
        <f t="shared" si="47"/>
        <v>Ampicilline et inhibiteur de bêtalactamases</v>
      </c>
    </row>
    <row r="3065" spans="1:11" ht="12.75" customHeight="1" x14ac:dyDescent="0.15">
      <c r="A3065" s="6">
        <v>5</v>
      </c>
      <c r="B3065" s="7" t="s">
        <v>8513</v>
      </c>
      <c r="C3065" s="7" t="s">
        <v>8509</v>
      </c>
      <c r="D3065" s="7" t="s">
        <v>8514</v>
      </c>
      <c r="E3065" s="6" t="s">
        <v>20019</v>
      </c>
      <c r="K3065" s="6" t="str">
        <f t="shared" si="47"/>
        <v>Amoxicilline et inhibiteur de bêtalactamases</v>
      </c>
    </row>
    <row r="3066" spans="1:11" ht="12.75" customHeight="1" x14ac:dyDescent="0.15">
      <c r="A3066" s="6">
        <v>5</v>
      </c>
      <c r="B3066" s="7" t="s">
        <v>8515</v>
      </c>
      <c r="C3066" s="7" t="s">
        <v>8509</v>
      </c>
      <c r="D3066" s="7" t="s">
        <v>8516</v>
      </c>
      <c r="E3066" s="6" t="s">
        <v>20020</v>
      </c>
      <c r="K3066" s="6" t="str">
        <f t="shared" si="47"/>
        <v>Ticarcilline et inhibiteur de bêtalactamases</v>
      </c>
    </row>
    <row r="3067" spans="1:11" ht="12.75" customHeight="1" x14ac:dyDescent="0.15">
      <c r="A3067" s="6">
        <v>5</v>
      </c>
      <c r="B3067" s="7" t="s">
        <v>8517</v>
      </c>
      <c r="C3067" s="7" t="s">
        <v>8509</v>
      </c>
      <c r="D3067" s="7" t="s">
        <v>8518</v>
      </c>
      <c r="E3067" s="6" t="s">
        <v>20021</v>
      </c>
      <c r="K3067" s="6" t="str">
        <f t="shared" si="47"/>
        <v>Sultamicilline</v>
      </c>
    </row>
    <row r="3068" spans="1:11" ht="12.75" customHeight="1" x14ac:dyDescent="0.15">
      <c r="A3068" s="6">
        <v>5</v>
      </c>
      <c r="B3068" s="7" t="s">
        <v>8519</v>
      </c>
      <c r="C3068" s="7" t="s">
        <v>8509</v>
      </c>
      <c r="D3068" s="7" t="s">
        <v>8520</v>
      </c>
      <c r="E3068" s="6" t="s">
        <v>20022</v>
      </c>
      <c r="K3068" s="6" t="str">
        <f t="shared" si="47"/>
        <v>Pipéracilline et inhibiteur de bêtalactamases</v>
      </c>
    </row>
    <row r="3069" spans="1:11" ht="12.75" customHeight="1" x14ac:dyDescent="0.15">
      <c r="A3069" s="6">
        <v>5</v>
      </c>
      <c r="B3069" s="7" t="s">
        <v>8521</v>
      </c>
      <c r="C3069" s="7" t="s">
        <v>8509</v>
      </c>
      <c r="D3069" s="7" t="s">
        <v>8522</v>
      </c>
      <c r="E3069" s="6" t="s">
        <v>20023</v>
      </c>
      <c r="K3069" s="6" t="str">
        <f t="shared" si="47"/>
        <v>Associations de pénicillines</v>
      </c>
    </row>
    <row r="3070" spans="1:11" ht="12.75" customHeight="1" x14ac:dyDescent="0.15">
      <c r="A3070" s="6">
        <v>3</v>
      </c>
      <c r="B3070" s="7" t="s">
        <v>8523</v>
      </c>
      <c r="C3070" s="7" t="s">
        <v>8378</v>
      </c>
      <c r="D3070" s="7" t="s">
        <v>8524</v>
      </c>
      <c r="E3070" s="6" t="s">
        <v>20024</v>
      </c>
      <c r="K3070" s="6" t="str">
        <f t="shared" si="47"/>
        <v>Autres bêtalactamines</v>
      </c>
    </row>
    <row r="3071" spans="1:11" ht="12.75" customHeight="1" x14ac:dyDescent="0.15">
      <c r="A3071" s="6">
        <v>4</v>
      </c>
      <c r="B3071" s="7" t="s">
        <v>8525</v>
      </c>
      <c r="C3071" s="7" t="s">
        <v>8523</v>
      </c>
      <c r="D3071" s="7" t="s">
        <v>8526</v>
      </c>
      <c r="E3071" s="6" t="s">
        <v>20025</v>
      </c>
      <c r="K3071" s="6" t="str">
        <f t="shared" si="47"/>
        <v>Céphalosporines de première génération</v>
      </c>
    </row>
    <row r="3072" spans="1:11" ht="12.75" customHeight="1" x14ac:dyDescent="0.15">
      <c r="A3072" s="6">
        <v>5</v>
      </c>
      <c r="B3072" s="7" t="s">
        <v>8527</v>
      </c>
      <c r="C3072" s="7" t="s">
        <v>8525</v>
      </c>
      <c r="D3072" s="7" t="s">
        <v>8528</v>
      </c>
      <c r="E3072" s="6" t="s">
        <v>20026</v>
      </c>
      <c r="K3072" s="6" t="str">
        <f t="shared" si="47"/>
        <v>Céfalexine</v>
      </c>
    </row>
    <row r="3073" spans="1:11" ht="12.75" customHeight="1" x14ac:dyDescent="0.15">
      <c r="A3073" s="6">
        <v>5</v>
      </c>
      <c r="B3073" s="7" t="s">
        <v>8529</v>
      </c>
      <c r="C3073" s="7" t="s">
        <v>8525</v>
      </c>
      <c r="D3073" s="7" t="s">
        <v>8530</v>
      </c>
      <c r="E3073" s="6" t="s">
        <v>20027</v>
      </c>
      <c r="K3073" s="6" t="str">
        <f t="shared" si="47"/>
        <v>Céfaloridine</v>
      </c>
    </row>
    <row r="3074" spans="1:11" ht="12.75" customHeight="1" x14ac:dyDescent="0.15">
      <c r="A3074" s="6">
        <v>5</v>
      </c>
      <c r="B3074" s="7" t="s">
        <v>8531</v>
      </c>
      <c r="C3074" s="7" t="s">
        <v>8525</v>
      </c>
      <c r="D3074" s="7" t="s">
        <v>8532</v>
      </c>
      <c r="E3074" s="6" t="s">
        <v>20028</v>
      </c>
      <c r="K3074" s="6" t="str">
        <f t="shared" si="47"/>
        <v>Céfalotine</v>
      </c>
    </row>
    <row r="3075" spans="1:11" ht="12.75" customHeight="1" x14ac:dyDescent="0.15">
      <c r="A3075" s="6">
        <v>5</v>
      </c>
      <c r="B3075" s="7" t="s">
        <v>8533</v>
      </c>
      <c r="C3075" s="7" t="s">
        <v>8525</v>
      </c>
      <c r="D3075" s="7" t="s">
        <v>8534</v>
      </c>
      <c r="E3075" s="6" t="s">
        <v>20029</v>
      </c>
      <c r="K3075" s="6" t="str">
        <f t="shared" ref="K3075:K3138" si="48">UPPER(LEFT(E3075,1))&amp;RIGHT(E3075,LEN(E3075)-1)</f>
        <v>Céfazoline</v>
      </c>
    </row>
    <row r="3076" spans="1:11" ht="12.75" customHeight="1" x14ac:dyDescent="0.15">
      <c r="A3076" s="6">
        <v>5</v>
      </c>
      <c r="B3076" s="7" t="s">
        <v>8535</v>
      </c>
      <c r="C3076" s="7" t="s">
        <v>8525</v>
      </c>
      <c r="D3076" s="7" t="s">
        <v>8536</v>
      </c>
      <c r="E3076" s="6" t="s">
        <v>20030</v>
      </c>
      <c r="K3076" s="6" t="str">
        <f t="shared" si="48"/>
        <v>Céfadroxil</v>
      </c>
    </row>
    <row r="3077" spans="1:11" ht="12.75" customHeight="1" x14ac:dyDescent="0.15">
      <c r="A3077" s="6">
        <v>5</v>
      </c>
      <c r="B3077" s="7" t="s">
        <v>8537</v>
      </c>
      <c r="C3077" s="7" t="s">
        <v>8525</v>
      </c>
      <c r="D3077" s="7" t="s">
        <v>8538</v>
      </c>
      <c r="E3077" s="6" t="s">
        <v>20031</v>
      </c>
      <c r="K3077" s="6" t="str">
        <f t="shared" si="48"/>
        <v>Céfazédone</v>
      </c>
    </row>
    <row r="3078" spans="1:11" ht="12.75" customHeight="1" x14ac:dyDescent="0.15">
      <c r="A3078" s="6">
        <v>5</v>
      </c>
      <c r="B3078" s="7" t="s">
        <v>8539</v>
      </c>
      <c r="C3078" s="7" t="s">
        <v>8525</v>
      </c>
      <c r="D3078" s="7" t="s">
        <v>8540</v>
      </c>
      <c r="E3078" s="6" t="s">
        <v>20032</v>
      </c>
      <c r="K3078" s="6" t="str">
        <f t="shared" si="48"/>
        <v>Céfatrizine</v>
      </c>
    </row>
    <row r="3079" spans="1:11" ht="12.75" customHeight="1" x14ac:dyDescent="0.15">
      <c r="A3079" s="6">
        <v>5</v>
      </c>
      <c r="B3079" s="7" t="s">
        <v>8541</v>
      </c>
      <c r="C3079" s="7" t="s">
        <v>8525</v>
      </c>
      <c r="D3079" s="7" t="s">
        <v>8542</v>
      </c>
      <c r="E3079" s="6" t="s">
        <v>20033</v>
      </c>
      <c r="K3079" s="6" t="str">
        <f t="shared" si="48"/>
        <v>Céfapirine</v>
      </c>
    </row>
    <row r="3080" spans="1:11" ht="12.75" customHeight="1" x14ac:dyDescent="0.15">
      <c r="A3080" s="6">
        <v>5</v>
      </c>
      <c r="B3080" s="7" t="s">
        <v>8543</v>
      </c>
      <c r="C3080" s="7" t="s">
        <v>8525</v>
      </c>
      <c r="D3080" s="7" t="s">
        <v>8544</v>
      </c>
      <c r="E3080" s="6" t="s">
        <v>20034</v>
      </c>
      <c r="K3080" s="6" t="str">
        <f t="shared" si="48"/>
        <v>Céfradine</v>
      </c>
    </row>
    <row r="3081" spans="1:11" ht="12.75" customHeight="1" x14ac:dyDescent="0.15">
      <c r="A3081" s="6">
        <v>5</v>
      </c>
      <c r="B3081" s="7" t="s">
        <v>8545</v>
      </c>
      <c r="C3081" s="7" t="s">
        <v>8525</v>
      </c>
      <c r="D3081" s="7" t="s">
        <v>8546</v>
      </c>
      <c r="E3081" s="6" t="s">
        <v>20035</v>
      </c>
      <c r="K3081" s="6" t="str">
        <f t="shared" si="48"/>
        <v>Céfacétrile</v>
      </c>
    </row>
    <row r="3082" spans="1:11" ht="12.75" customHeight="1" x14ac:dyDescent="0.15">
      <c r="A3082" s="6">
        <v>5</v>
      </c>
      <c r="B3082" s="7" t="s">
        <v>8547</v>
      </c>
      <c r="C3082" s="7" t="s">
        <v>8525</v>
      </c>
      <c r="D3082" s="7" t="s">
        <v>8548</v>
      </c>
      <c r="E3082" s="6" t="s">
        <v>20036</v>
      </c>
      <c r="K3082" s="6" t="str">
        <f t="shared" si="48"/>
        <v>Céfroxadine</v>
      </c>
    </row>
    <row r="3083" spans="1:11" ht="12.75" customHeight="1" x14ac:dyDescent="0.15">
      <c r="A3083" s="6">
        <v>5</v>
      </c>
      <c r="B3083" s="7" t="s">
        <v>8549</v>
      </c>
      <c r="C3083" s="7" t="s">
        <v>8525</v>
      </c>
      <c r="D3083" s="7" t="s">
        <v>8550</v>
      </c>
      <c r="E3083" s="6" t="s">
        <v>20037</v>
      </c>
      <c r="K3083" s="6" t="str">
        <f t="shared" si="48"/>
        <v>Ceftézole</v>
      </c>
    </row>
    <row r="3084" spans="1:11" ht="12.75" customHeight="1" x14ac:dyDescent="0.15">
      <c r="A3084" s="6">
        <v>4</v>
      </c>
      <c r="B3084" s="7" t="s">
        <v>8551</v>
      </c>
      <c r="C3084" s="7" t="s">
        <v>8523</v>
      </c>
      <c r="D3084" s="7" t="s">
        <v>8552</v>
      </c>
      <c r="E3084" s="6" t="s">
        <v>20038</v>
      </c>
      <c r="K3084" s="6" t="str">
        <f t="shared" si="48"/>
        <v>Céphalosporines de deuxième génération</v>
      </c>
    </row>
    <row r="3085" spans="1:11" ht="12.75" customHeight="1" x14ac:dyDescent="0.15">
      <c r="A3085" s="6">
        <v>5</v>
      </c>
      <c r="B3085" s="7" t="s">
        <v>8553</v>
      </c>
      <c r="C3085" s="7" t="s">
        <v>8551</v>
      </c>
      <c r="D3085" s="7" t="s">
        <v>8554</v>
      </c>
      <c r="E3085" s="6" t="s">
        <v>20039</v>
      </c>
      <c r="K3085" s="6" t="str">
        <f t="shared" si="48"/>
        <v>Céfoxitine</v>
      </c>
    </row>
    <row r="3086" spans="1:11" ht="12.75" customHeight="1" x14ac:dyDescent="0.15">
      <c r="A3086" s="6">
        <v>5</v>
      </c>
      <c r="B3086" s="7" t="s">
        <v>8555</v>
      </c>
      <c r="C3086" s="7" t="s">
        <v>8551</v>
      </c>
      <c r="D3086" s="7" t="s">
        <v>8556</v>
      </c>
      <c r="E3086" s="6" t="s">
        <v>20040</v>
      </c>
      <c r="K3086" s="6" t="str">
        <f t="shared" si="48"/>
        <v>Céfuroxime</v>
      </c>
    </row>
    <row r="3087" spans="1:11" ht="12.75" customHeight="1" x14ac:dyDescent="0.15">
      <c r="A3087" s="6">
        <v>5</v>
      </c>
      <c r="B3087" s="7" t="s">
        <v>8557</v>
      </c>
      <c r="C3087" s="7" t="s">
        <v>8551</v>
      </c>
      <c r="D3087" s="7" t="s">
        <v>8558</v>
      </c>
      <c r="E3087" s="6" t="s">
        <v>20041</v>
      </c>
      <c r="K3087" s="6" t="str">
        <f t="shared" si="48"/>
        <v>Céfamandole</v>
      </c>
    </row>
    <row r="3088" spans="1:11" ht="12.75" customHeight="1" x14ac:dyDescent="0.15">
      <c r="A3088" s="6">
        <v>5</v>
      </c>
      <c r="B3088" s="7" t="s">
        <v>8559</v>
      </c>
      <c r="C3088" s="7" t="s">
        <v>8551</v>
      </c>
      <c r="D3088" s="7" t="s">
        <v>8560</v>
      </c>
      <c r="E3088" s="6" t="s">
        <v>2063</v>
      </c>
      <c r="K3088" s="6" t="str">
        <f t="shared" si="48"/>
        <v>Céfaclor</v>
      </c>
    </row>
    <row r="3089" spans="1:11" ht="12.75" customHeight="1" x14ac:dyDescent="0.15">
      <c r="A3089" s="6">
        <v>5</v>
      </c>
      <c r="B3089" s="7" t="s">
        <v>8561</v>
      </c>
      <c r="C3089" s="7" t="s">
        <v>8551</v>
      </c>
      <c r="D3089" s="7" t="s">
        <v>8562</v>
      </c>
      <c r="E3089" s="6" t="s">
        <v>20042</v>
      </c>
      <c r="K3089" s="6" t="str">
        <f t="shared" si="48"/>
        <v>Céfotétan</v>
      </c>
    </row>
    <row r="3090" spans="1:11" ht="12.75" customHeight="1" x14ac:dyDescent="0.15">
      <c r="A3090" s="6">
        <v>5</v>
      </c>
      <c r="B3090" s="7" t="s">
        <v>8563</v>
      </c>
      <c r="C3090" s="7" t="s">
        <v>8551</v>
      </c>
      <c r="D3090" s="7" t="s">
        <v>8564</v>
      </c>
      <c r="E3090" s="6" t="s">
        <v>20043</v>
      </c>
      <c r="K3090" s="6" t="str">
        <f t="shared" si="48"/>
        <v>Céfonicide</v>
      </c>
    </row>
    <row r="3091" spans="1:11" ht="12.75" customHeight="1" x14ac:dyDescent="0.15">
      <c r="A3091" s="6">
        <v>5</v>
      </c>
      <c r="B3091" s="7" t="s">
        <v>8565</v>
      </c>
      <c r="C3091" s="7" t="s">
        <v>8551</v>
      </c>
      <c r="D3091" s="7" t="s">
        <v>8566</v>
      </c>
      <c r="E3091" s="6" t="s">
        <v>20044</v>
      </c>
      <c r="K3091" s="6" t="str">
        <f t="shared" si="48"/>
        <v>Céfotiam</v>
      </c>
    </row>
    <row r="3092" spans="1:11" ht="12.75" customHeight="1" x14ac:dyDescent="0.15">
      <c r="A3092" s="6">
        <v>5</v>
      </c>
      <c r="B3092" s="7" t="s">
        <v>8567</v>
      </c>
      <c r="C3092" s="7" t="s">
        <v>8551</v>
      </c>
      <c r="D3092" s="7" t="s">
        <v>8568</v>
      </c>
      <c r="E3092" s="6" t="s">
        <v>20045</v>
      </c>
      <c r="K3092" s="6" t="str">
        <f t="shared" si="48"/>
        <v>Loracarbef</v>
      </c>
    </row>
    <row r="3093" spans="1:11" ht="12.75" customHeight="1" x14ac:dyDescent="0.15">
      <c r="A3093" s="6">
        <v>5</v>
      </c>
      <c r="B3093" s="7" t="s">
        <v>8569</v>
      </c>
      <c r="C3093" s="7" t="s">
        <v>8551</v>
      </c>
      <c r="D3093" s="7" t="s">
        <v>8570</v>
      </c>
      <c r="E3093" s="6" t="s">
        <v>20046</v>
      </c>
      <c r="K3093" s="6" t="str">
        <f t="shared" si="48"/>
        <v>Cefmétazole</v>
      </c>
    </row>
    <row r="3094" spans="1:11" ht="12.75" customHeight="1" x14ac:dyDescent="0.15">
      <c r="A3094" s="6">
        <v>5</v>
      </c>
      <c r="B3094" s="7" t="s">
        <v>8571</v>
      </c>
      <c r="C3094" s="7" t="s">
        <v>8551</v>
      </c>
      <c r="D3094" s="7" t="s">
        <v>8572</v>
      </c>
      <c r="E3094" s="6" t="s">
        <v>20047</v>
      </c>
      <c r="K3094" s="6" t="str">
        <f t="shared" si="48"/>
        <v>Cefprozil</v>
      </c>
    </row>
    <row r="3095" spans="1:11" ht="12.75" customHeight="1" x14ac:dyDescent="0.15">
      <c r="A3095" s="6">
        <v>5</v>
      </c>
      <c r="B3095" s="7" t="s">
        <v>8573</v>
      </c>
      <c r="C3095" s="7" t="s">
        <v>8551</v>
      </c>
      <c r="D3095" s="7" t="s">
        <v>8574</v>
      </c>
      <c r="E3095" s="6" t="s">
        <v>20048</v>
      </c>
      <c r="K3095" s="6" t="str">
        <f t="shared" si="48"/>
        <v>Céforanide</v>
      </c>
    </row>
    <row r="3096" spans="1:11" ht="12.75" customHeight="1" x14ac:dyDescent="0.15">
      <c r="A3096" s="6">
        <v>5</v>
      </c>
      <c r="B3096" s="7" t="s">
        <v>8575</v>
      </c>
      <c r="C3096" s="7" t="s">
        <v>8551</v>
      </c>
      <c r="D3096" s="7" t="s">
        <v>8576</v>
      </c>
      <c r="E3096" s="6" t="s">
        <v>20049</v>
      </c>
      <c r="K3096" s="6" t="str">
        <f t="shared" si="48"/>
        <v>Cefminox</v>
      </c>
    </row>
    <row r="3097" spans="1:11" ht="12.75" customHeight="1" x14ac:dyDescent="0.15">
      <c r="A3097" s="6">
        <v>5</v>
      </c>
      <c r="B3097" s="7" t="s">
        <v>8577</v>
      </c>
      <c r="C3097" s="7" t="s">
        <v>8551</v>
      </c>
      <c r="D3097" s="7" t="s">
        <v>8578</v>
      </c>
      <c r="E3097" s="6" t="s">
        <v>20050</v>
      </c>
      <c r="K3097" s="6" t="str">
        <f t="shared" si="48"/>
        <v>Cefbupérazone</v>
      </c>
    </row>
    <row r="3098" spans="1:11" ht="12.75" customHeight="1" x14ac:dyDescent="0.15">
      <c r="A3098" s="6">
        <v>5</v>
      </c>
      <c r="B3098" s="7" t="s">
        <v>8579</v>
      </c>
      <c r="C3098" s="7" t="s">
        <v>8551</v>
      </c>
      <c r="D3098" s="7" t="s">
        <v>8580</v>
      </c>
      <c r="E3098" s="6" t="s">
        <v>20051</v>
      </c>
      <c r="K3098" s="6" t="str">
        <f t="shared" si="48"/>
        <v>Flomoxef</v>
      </c>
    </row>
    <row r="3099" spans="1:11" ht="12.75" customHeight="1" x14ac:dyDescent="0.2">
      <c r="A3099" s="6">
        <v>5</v>
      </c>
      <c r="B3099" s="7" t="s">
        <v>8581</v>
      </c>
      <c r="C3099" s="7" t="s">
        <v>8551</v>
      </c>
      <c r="D3099" t="s">
        <v>8582</v>
      </c>
      <c r="E3099" t="s">
        <v>20052</v>
      </c>
      <c r="F3099" s="6" t="s">
        <v>2763</v>
      </c>
      <c r="G3099" s="9">
        <v>45314</v>
      </c>
      <c r="K3099" s="6" t="str">
        <f t="shared" si="48"/>
        <v>Céfuroxime et inhibiteur de bêtalactamases</v>
      </c>
    </row>
    <row r="3100" spans="1:11" ht="12.75" customHeight="1" x14ac:dyDescent="0.15">
      <c r="A3100" s="6">
        <v>4</v>
      </c>
      <c r="B3100" s="7" t="s">
        <v>8583</v>
      </c>
      <c r="C3100" s="7" t="s">
        <v>8523</v>
      </c>
      <c r="D3100" s="7" t="s">
        <v>8584</v>
      </c>
      <c r="E3100" s="6" t="s">
        <v>20053</v>
      </c>
      <c r="K3100" s="6" t="str">
        <f t="shared" si="48"/>
        <v>Céphalosporines de troisième génération</v>
      </c>
    </row>
    <row r="3101" spans="1:11" ht="12.75" customHeight="1" x14ac:dyDescent="0.15">
      <c r="A3101" s="6">
        <v>5</v>
      </c>
      <c r="B3101" s="7" t="s">
        <v>8585</v>
      </c>
      <c r="C3101" s="7" t="s">
        <v>8583</v>
      </c>
      <c r="D3101" s="7" t="s">
        <v>8586</v>
      </c>
      <c r="E3101" s="6" t="s">
        <v>20054</v>
      </c>
      <c r="K3101" s="6" t="str">
        <f t="shared" si="48"/>
        <v>Céfotaxime</v>
      </c>
    </row>
    <row r="3102" spans="1:11" ht="12.75" customHeight="1" x14ac:dyDescent="0.15">
      <c r="A3102" s="6">
        <v>5</v>
      </c>
      <c r="B3102" s="7" t="s">
        <v>8587</v>
      </c>
      <c r="C3102" s="7" t="s">
        <v>8583</v>
      </c>
      <c r="D3102" s="7" t="s">
        <v>8588</v>
      </c>
      <c r="E3102" s="6" t="s">
        <v>20055</v>
      </c>
      <c r="K3102" s="6" t="str">
        <f t="shared" si="48"/>
        <v>Ceftazidime</v>
      </c>
    </row>
    <row r="3103" spans="1:11" ht="12.75" customHeight="1" x14ac:dyDescent="0.15">
      <c r="A3103" s="6">
        <v>5</v>
      </c>
      <c r="B3103" s="7" t="s">
        <v>8589</v>
      </c>
      <c r="C3103" s="7" t="s">
        <v>8583</v>
      </c>
      <c r="D3103" s="7" t="s">
        <v>8590</v>
      </c>
      <c r="E3103" s="6" t="s">
        <v>20056</v>
      </c>
      <c r="K3103" s="6" t="str">
        <f t="shared" si="48"/>
        <v>Cefsulodine</v>
      </c>
    </row>
    <row r="3104" spans="1:11" ht="12.75" customHeight="1" x14ac:dyDescent="0.15">
      <c r="A3104" s="6">
        <v>5</v>
      </c>
      <c r="B3104" s="7" t="s">
        <v>8591</v>
      </c>
      <c r="C3104" s="7" t="s">
        <v>8583</v>
      </c>
      <c r="D3104" s="7" t="s">
        <v>8592</v>
      </c>
      <c r="E3104" s="6" t="s">
        <v>20057</v>
      </c>
      <c r="K3104" s="6" t="str">
        <f t="shared" si="48"/>
        <v>Ceftriaxone</v>
      </c>
    </row>
    <row r="3105" spans="1:11" ht="12.75" customHeight="1" x14ac:dyDescent="0.15">
      <c r="A3105" s="6">
        <v>5</v>
      </c>
      <c r="B3105" s="7" t="s">
        <v>8593</v>
      </c>
      <c r="C3105" s="7" t="s">
        <v>8583</v>
      </c>
      <c r="D3105" s="7" t="s">
        <v>8594</v>
      </c>
      <c r="E3105" s="6" t="s">
        <v>20058</v>
      </c>
      <c r="K3105" s="6" t="str">
        <f t="shared" si="48"/>
        <v>Cefménoxime</v>
      </c>
    </row>
    <row r="3106" spans="1:11" ht="12.75" customHeight="1" x14ac:dyDescent="0.15">
      <c r="A3106" s="6">
        <v>5</v>
      </c>
      <c r="B3106" s="7" t="s">
        <v>8595</v>
      </c>
      <c r="C3106" s="7" t="s">
        <v>8583</v>
      </c>
      <c r="D3106" s="7" t="s">
        <v>8596</v>
      </c>
      <c r="E3106" s="6" t="s">
        <v>20059</v>
      </c>
      <c r="K3106" s="6" t="str">
        <f t="shared" si="48"/>
        <v>Latamoxef</v>
      </c>
    </row>
    <row r="3107" spans="1:11" ht="12.75" customHeight="1" x14ac:dyDescent="0.15">
      <c r="A3107" s="6">
        <v>5</v>
      </c>
      <c r="B3107" s="7" t="s">
        <v>8597</v>
      </c>
      <c r="C3107" s="7" t="s">
        <v>8583</v>
      </c>
      <c r="D3107" s="7" t="s">
        <v>8598</v>
      </c>
      <c r="E3107" s="6" t="s">
        <v>20060</v>
      </c>
      <c r="K3107" s="6" t="str">
        <f t="shared" si="48"/>
        <v>Ceftizoxime</v>
      </c>
    </row>
    <row r="3108" spans="1:11" ht="12.75" customHeight="1" x14ac:dyDescent="0.15">
      <c r="A3108" s="6">
        <v>5</v>
      </c>
      <c r="B3108" s="7" t="s">
        <v>8599</v>
      </c>
      <c r="C3108" s="7" t="s">
        <v>8583</v>
      </c>
      <c r="D3108" s="7" t="s">
        <v>8600</v>
      </c>
      <c r="E3108" s="6" t="s">
        <v>20061</v>
      </c>
      <c r="K3108" s="6" t="str">
        <f t="shared" si="48"/>
        <v>Céfixime</v>
      </c>
    </row>
    <row r="3109" spans="1:11" ht="12.75" customHeight="1" x14ac:dyDescent="0.15">
      <c r="A3109" s="6">
        <v>5</v>
      </c>
      <c r="B3109" s="7" t="s">
        <v>8601</v>
      </c>
      <c r="C3109" s="7" t="s">
        <v>8583</v>
      </c>
      <c r="D3109" s="7" t="s">
        <v>8602</v>
      </c>
      <c r="E3109" s="6" t="s">
        <v>20062</v>
      </c>
      <c r="K3109" s="6" t="str">
        <f t="shared" si="48"/>
        <v>Céfodizime</v>
      </c>
    </row>
    <row r="3110" spans="1:11" ht="12.75" customHeight="1" x14ac:dyDescent="0.15">
      <c r="A3110" s="6">
        <v>5</v>
      </c>
      <c r="B3110" s="7" t="s">
        <v>8603</v>
      </c>
      <c r="C3110" s="7" t="s">
        <v>8583</v>
      </c>
      <c r="D3110" s="7" t="s">
        <v>8604</v>
      </c>
      <c r="E3110" s="6" t="s">
        <v>20063</v>
      </c>
      <c r="K3110" s="6" t="str">
        <f t="shared" si="48"/>
        <v>Céfétamet</v>
      </c>
    </row>
    <row r="3111" spans="1:11" ht="12.75" customHeight="1" x14ac:dyDescent="0.15">
      <c r="A3111" s="6">
        <v>5</v>
      </c>
      <c r="B3111" s="7" t="s">
        <v>8605</v>
      </c>
      <c r="C3111" s="7" t="s">
        <v>8583</v>
      </c>
      <c r="D3111" s="7" t="s">
        <v>8606</v>
      </c>
      <c r="E3111" s="6" t="s">
        <v>20064</v>
      </c>
      <c r="K3111" s="6" t="str">
        <f t="shared" si="48"/>
        <v>Cefpiramide</v>
      </c>
    </row>
    <row r="3112" spans="1:11" ht="12.75" customHeight="1" x14ac:dyDescent="0.15">
      <c r="A3112" s="6">
        <v>5</v>
      </c>
      <c r="B3112" s="7" t="s">
        <v>8607</v>
      </c>
      <c r="C3112" s="7" t="s">
        <v>8583</v>
      </c>
      <c r="D3112" s="7" t="s">
        <v>8608</v>
      </c>
      <c r="E3112" s="6" t="s">
        <v>20065</v>
      </c>
      <c r="K3112" s="6" t="str">
        <f t="shared" si="48"/>
        <v>Céfopérazone</v>
      </c>
    </row>
    <row r="3113" spans="1:11" ht="12.75" customHeight="1" x14ac:dyDescent="0.15">
      <c r="A3113" s="6">
        <v>5</v>
      </c>
      <c r="B3113" s="7" t="s">
        <v>8609</v>
      </c>
      <c r="C3113" s="7" t="s">
        <v>8583</v>
      </c>
      <c r="D3113" s="7" t="s">
        <v>8610</v>
      </c>
      <c r="E3113" s="6" t="s">
        <v>15884</v>
      </c>
      <c r="K3113" s="6" t="str">
        <f t="shared" si="48"/>
        <v>Cefpodoxime</v>
      </c>
    </row>
    <row r="3114" spans="1:11" ht="12.75" customHeight="1" x14ac:dyDescent="0.15">
      <c r="A3114" s="6">
        <v>5</v>
      </c>
      <c r="B3114" s="7" t="s">
        <v>8611</v>
      </c>
      <c r="C3114" s="7" t="s">
        <v>8583</v>
      </c>
      <c r="D3114" s="7" t="s">
        <v>8612</v>
      </c>
      <c r="E3114" s="6" t="s">
        <v>20066</v>
      </c>
      <c r="K3114" s="6" t="str">
        <f t="shared" si="48"/>
        <v>Ceftibuten</v>
      </c>
    </row>
    <row r="3115" spans="1:11" ht="12.75" customHeight="1" x14ac:dyDescent="0.15">
      <c r="A3115" s="6">
        <v>5</v>
      </c>
      <c r="B3115" s="7" t="s">
        <v>8613</v>
      </c>
      <c r="C3115" s="7" t="s">
        <v>8583</v>
      </c>
      <c r="D3115" s="7" t="s">
        <v>8614</v>
      </c>
      <c r="E3115" s="6" t="s">
        <v>20067</v>
      </c>
      <c r="K3115" s="6" t="str">
        <f t="shared" si="48"/>
        <v>Cefdinir</v>
      </c>
    </row>
    <row r="3116" spans="1:11" ht="12.75" customHeight="1" x14ac:dyDescent="0.15">
      <c r="A3116" s="6">
        <v>5</v>
      </c>
      <c r="B3116" s="7" t="s">
        <v>8615</v>
      </c>
      <c r="C3116" s="7" t="s">
        <v>8583</v>
      </c>
      <c r="D3116" s="7" t="s">
        <v>8616</v>
      </c>
      <c r="E3116" s="6" t="s">
        <v>20068</v>
      </c>
      <c r="K3116" s="6" t="str">
        <f t="shared" si="48"/>
        <v>Cefditorène</v>
      </c>
    </row>
    <row r="3117" spans="1:11" ht="12.75" customHeight="1" x14ac:dyDescent="0.15">
      <c r="A3117" s="6">
        <v>5</v>
      </c>
      <c r="B3117" s="7" t="s">
        <v>8617</v>
      </c>
      <c r="C3117" s="7" t="s">
        <v>8583</v>
      </c>
      <c r="D3117" s="7" t="s">
        <v>8618</v>
      </c>
      <c r="E3117" s="6" t="s">
        <v>20069</v>
      </c>
      <c r="K3117" s="6" t="str">
        <f t="shared" si="48"/>
        <v>Cefcapène</v>
      </c>
    </row>
    <row r="3118" spans="1:11" ht="12.75" customHeight="1" x14ac:dyDescent="0.15">
      <c r="A3118" s="6">
        <v>5</v>
      </c>
      <c r="B3118" s="7" t="s">
        <v>8619</v>
      </c>
      <c r="C3118" s="7" t="s">
        <v>8583</v>
      </c>
      <c r="D3118" s="7" t="s">
        <v>8620</v>
      </c>
      <c r="E3118" s="6" t="s">
        <v>20070</v>
      </c>
      <c r="K3118" s="6" t="str">
        <f t="shared" si="48"/>
        <v>Ceftéram</v>
      </c>
    </row>
    <row r="3119" spans="1:11" ht="12.75" customHeight="1" x14ac:dyDescent="0.15">
      <c r="A3119" s="6">
        <v>5</v>
      </c>
      <c r="B3119" s="7" t="s">
        <v>8621</v>
      </c>
      <c r="C3119" s="7" t="s">
        <v>8583</v>
      </c>
      <c r="D3119" s="7" t="s">
        <v>8622</v>
      </c>
      <c r="E3119" s="6" t="s">
        <v>20071</v>
      </c>
      <c r="K3119" s="6" t="str">
        <f t="shared" si="48"/>
        <v>Céfotaxime et inhibiteur de bêtalactamases</v>
      </c>
    </row>
    <row r="3120" spans="1:11" ht="12.75" customHeight="1" x14ac:dyDescent="0.15">
      <c r="A3120" s="6">
        <v>5</v>
      </c>
      <c r="B3120" s="7" t="s">
        <v>8623</v>
      </c>
      <c r="C3120" s="7" t="s">
        <v>8583</v>
      </c>
      <c r="D3120" s="7" t="s">
        <v>8624</v>
      </c>
      <c r="E3120" s="6" t="s">
        <v>20072</v>
      </c>
      <c r="K3120" s="6" t="str">
        <f t="shared" si="48"/>
        <v>Ceftazidime et inhibiteur de bêtalactamases</v>
      </c>
    </row>
    <row r="3121" spans="1:11" ht="12.75" customHeight="1" x14ac:dyDescent="0.15">
      <c r="A3121" s="6">
        <v>5</v>
      </c>
      <c r="B3121" s="7" t="s">
        <v>8625</v>
      </c>
      <c r="C3121" s="7" t="s">
        <v>8583</v>
      </c>
      <c r="D3121" s="7" t="s">
        <v>8626</v>
      </c>
      <c r="E3121" s="6" t="s">
        <v>20073</v>
      </c>
      <c r="K3121" s="6" t="str">
        <f t="shared" si="48"/>
        <v>Ceftriaxone en association</v>
      </c>
    </row>
    <row r="3122" spans="1:11" ht="12.75" customHeight="1" x14ac:dyDescent="0.2">
      <c r="A3122" s="6">
        <v>5</v>
      </c>
      <c r="B3122" s="7" t="s">
        <v>8627</v>
      </c>
      <c r="C3122" s="7" t="s">
        <v>8583</v>
      </c>
      <c r="D3122" t="s">
        <v>8628</v>
      </c>
      <c r="E3122" t="s">
        <v>20074</v>
      </c>
      <c r="F3122" s="6" t="s">
        <v>2763</v>
      </c>
      <c r="G3122" s="9">
        <v>45314</v>
      </c>
      <c r="K3122" s="6" t="str">
        <f t="shared" si="48"/>
        <v>Céfixime et inhibiteur de bêtalactamases</v>
      </c>
    </row>
    <row r="3123" spans="1:11" ht="12.75" customHeight="1" x14ac:dyDescent="0.15">
      <c r="A3123" s="6">
        <v>5</v>
      </c>
      <c r="B3123" s="7" t="s">
        <v>8629</v>
      </c>
      <c r="C3123" s="7" t="s">
        <v>8583</v>
      </c>
      <c r="D3123" s="7" t="s">
        <v>8630</v>
      </c>
      <c r="E3123" s="6" t="s">
        <v>20075</v>
      </c>
      <c r="K3123" s="6" t="str">
        <f t="shared" si="48"/>
        <v>Céfopérazone et inhibiteur de bêtalactamases</v>
      </c>
    </row>
    <row r="3124" spans="1:11" ht="12.75" customHeight="1" x14ac:dyDescent="0.15">
      <c r="A3124" s="6">
        <v>5</v>
      </c>
      <c r="B3124" s="7" t="s">
        <v>8631</v>
      </c>
      <c r="C3124" s="7" t="s">
        <v>8583</v>
      </c>
      <c r="D3124" s="7" t="s">
        <v>8632</v>
      </c>
      <c r="E3124" s="6" t="s">
        <v>20076</v>
      </c>
      <c r="K3124" s="6" t="str">
        <f t="shared" si="48"/>
        <v>Ceftriaxone et inhibiteur de bêtalactamases</v>
      </c>
    </row>
    <row r="3125" spans="1:11" ht="12.75" customHeight="1" x14ac:dyDescent="0.15">
      <c r="A3125" s="6">
        <v>5</v>
      </c>
      <c r="B3125" s="7" t="s">
        <v>8633</v>
      </c>
      <c r="C3125" s="7" t="s">
        <v>8583</v>
      </c>
      <c r="D3125" s="7" t="s">
        <v>8634</v>
      </c>
      <c r="E3125" s="6" t="s">
        <v>20077</v>
      </c>
      <c r="K3125" s="6" t="str">
        <f t="shared" si="48"/>
        <v>Cefpodoxime et inhibiteur de bêtalactamases</v>
      </c>
    </row>
    <row r="3126" spans="1:11" ht="12.75" customHeight="1" x14ac:dyDescent="0.15">
      <c r="A3126" s="6">
        <v>4</v>
      </c>
      <c r="B3126" s="7" t="s">
        <v>8635</v>
      </c>
      <c r="C3126" s="7" t="s">
        <v>8523</v>
      </c>
      <c r="D3126" s="7" t="s">
        <v>8636</v>
      </c>
      <c r="E3126" s="6" t="s">
        <v>20078</v>
      </c>
      <c r="K3126" s="6" t="str">
        <f t="shared" si="48"/>
        <v>Céphalosporines de quatrième génération</v>
      </c>
    </row>
    <row r="3127" spans="1:11" ht="12.75" customHeight="1" x14ac:dyDescent="0.15">
      <c r="A3127" s="6">
        <v>5</v>
      </c>
      <c r="B3127" s="7" t="s">
        <v>8637</v>
      </c>
      <c r="C3127" s="7" t="s">
        <v>8635</v>
      </c>
      <c r="D3127" s="7" t="s">
        <v>8638</v>
      </c>
      <c r="E3127" s="6" t="s">
        <v>20079</v>
      </c>
      <c r="K3127" s="6" t="str">
        <f t="shared" si="48"/>
        <v>Céfépime</v>
      </c>
    </row>
    <row r="3128" spans="1:11" ht="12.75" customHeight="1" x14ac:dyDescent="0.15">
      <c r="A3128" s="6">
        <v>5</v>
      </c>
      <c r="B3128" s="7" t="s">
        <v>8639</v>
      </c>
      <c r="C3128" s="7" t="s">
        <v>8635</v>
      </c>
      <c r="D3128" s="7" t="s">
        <v>8640</v>
      </c>
      <c r="E3128" s="6" t="s">
        <v>20080</v>
      </c>
      <c r="K3128" s="6" t="str">
        <f t="shared" si="48"/>
        <v>Cefpirome</v>
      </c>
    </row>
    <row r="3129" spans="1:11" ht="12.75" customHeight="1" x14ac:dyDescent="0.15">
      <c r="A3129" s="6">
        <v>5</v>
      </c>
      <c r="B3129" s="7" t="s">
        <v>8641</v>
      </c>
      <c r="C3129" s="7" t="s">
        <v>8635</v>
      </c>
      <c r="D3129" s="7" t="s">
        <v>8642</v>
      </c>
      <c r="E3129" s="6" t="s">
        <v>20081</v>
      </c>
      <c r="K3129" s="6" t="str">
        <f t="shared" si="48"/>
        <v>Céfozopran</v>
      </c>
    </row>
    <row r="3130" spans="1:11" ht="12.75" customHeight="1" x14ac:dyDescent="0.2">
      <c r="A3130" s="6">
        <v>5</v>
      </c>
      <c r="B3130" s="7" t="s">
        <v>8643</v>
      </c>
      <c r="C3130" s="7" t="s">
        <v>8635</v>
      </c>
      <c r="D3130" t="s">
        <v>8644</v>
      </c>
      <c r="E3130" t="s">
        <v>20082</v>
      </c>
      <c r="F3130" s="6" t="s">
        <v>2763</v>
      </c>
      <c r="G3130" s="9">
        <v>45314</v>
      </c>
      <c r="K3130" s="6" t="str">
        <f t="shared" si="48"/>
        <v>Céfépime et inhibiteur de bêtalactamases</v>
      </c>
    </row>
    <row r="3131" spans="1:11" ht="12.75" customHeight="1" x14ac:dyDescent="0.15">
      <c r="A3131" s="6">
        <v>4</v>
      </c>
      <c r="B3131" s="7" t="s">
        <v>8645</v>
      </c>
      <c r="C3131" s="7" t="s">
        <v>8523</v>
      </c>
      <c r="D3131" s="7" t="s">
        <v>8646</v>
      </c>
      <c r="E3131" s="6" t="s">
        <v>8646</v>
      </c>
      <c r="K3131" s="6" t="str">
        <f t="shared" si="48"/>
        <v>Monobactams</v>
      </c>
    </row>
    <row r="3132" spans="1:11" ht="12.75" customHeight="1" x14ac:dyDescent="0.15">
      <c r="A3132" s="6">
        <v>5</v>
      </c>
      <c r="B3132" s="7" t="s">
        <v>8647</v>
      </c>
      <c r="C3132" s="7" t="s">
        <v>8645</v>
      </c>
      <c r="D3132" s="7" t="s">
        <v>8648</v>
      </c>
      <c r="E3132" s="6" t="s">
        <v>16579</v>
      </c>
      <c r="K3132" s="6" t="str">
        <f t="shared" si="48"/>
        <v>Aztréonam</v>
      </c>
    </row>
    <row r="3133" spans="1:11" ht="12.75" customHeight="1" x14ac:dyDescent="0.15">
      <c r="A3133" s="6">
        <v>5</v>
      </c>
      <c r="B3133" s="7" t="s">
        <v>8649</v>
      </c>
      <c r="C3133" s="7" t="s">
        <v>8645</v>
      </c>
      <c r="D3133" s="7" t="s">
        <v>8650</v>
      </c>
      <c r="E3133" s="6" t="s">
        <v>20083</v>
      </c>
      <c r="K3133" s="6" t="str">
        <f t="shared" si="48"/>
        <v>Carumonam</v>
      </c>
    </row>
    <row r="3134" spans="1:11" ht="12.75" customHeight="1" x14ac:dyDescent="0.15">
      <c r="A3134" s="6">
        <v>4</v>
      </c>
      <c r="B3134" s="7" t="s">
        <v>8651</v>
      </c>
      <c r="C3134" s="7" t="s">
        <v>8523</v>
      </c>
      <c r="D3134" s="7" t="s">
        <v>8652</v>
      </c>
      <c r="E3134" s="6" t="s">
        <v>20084</v>
      </c>
      <c r="K3134" s="6" t="str">
        <f t="shared" si="48"/>
        <v>Carbapénems</v>
      </c>
    </row>
    <row r="3135" spans="1:11" ht="12.75" customHeight="1" x14ac:dyDescent="0.15">
      <c r="A3135" s="6">
        <v>5</v>
      </c>
      <c r="B3135" s="7" t="s">
        <v>8653</v>
      </c>
      <c r="C3135" s="7" t="s">
        <v>8651</v>
      </c>
      <c r="D3135" s="7" t="s">
        <v>8654</v>
      </c>
      <c r="E3135" s="6" t="s">
        <v>20085</v>
      </c>
      <c r="K3135" s="6" t="str">
        <f t="shared" si="48"/>
        <v>Méropénem</v>
      </c>
    </row>
    <row r="3136" spans="1:11" ht="12.75" customHeight="1" x14ac:dyDescent="0.15">
      <c r="A3136" s="6">
        <v>5</v>
      </c>
      <c r="B3136" s="7" t="s">
        <v>8655</v>
      </c>
      <c r="C3136" s="7" t="s">
        <v>8651</v>
      </c>
      <c r="D3136" s="7" t="s">
        <v>8656</v>
      </c>
      <c r="E3136" s="6" t="s">
        <v>16936</v>
      </c>
      <c r="K3136" s="6" t="str">
        <f t="shared" si="48"/>
        <v>Ertapénem</v>
      </c>
    </row>
    <row r="3137" spans="1:11" ht="12.75" customHeight="1" x14ac:dyDescent="0.15">
      <c r="A3137" s="6">
        <v>5</v>
      </c>
      <c r="B3137" s="7" t="s">
        <v>8657</v>
      </c>
      <c r="C3137" s="7" t="s">
        <v>8651</v>
      </c>
      <c r="D3137" s="7" t="s">
        <v>8658</v>
      </c>
      <c r="E3137" s="6" t="s">
        <v>20086</v>
      </c>
      <c r="K3137" s="6" t="str">
        <f t="shared" si="48"/>
        <v>Doripénem</v>
      </c>
    </row>
    <row r="3138" spans="1:11" ht="12.75" customHeight="1" x14ac:dyDescent="0.15">
      <c r="A3138" s="6">
        <v>5</v>
      </c>
      <c r="B3138" s="7" t="s">
        <v>8659</v>
      </c>
      <c r="C3138" s="7" t="s">
        <v>8651</v>
      </c>
      <c r="D3138" s="7" t="s">
        <v>8660</v>
      </c>
      <c r="E3138" s="6" t="s">
        <v>20087</v>
      </c>
      <c r="K3138" s="6" t="str">
        <f t="shared" si="48"/>
        <v>Biapénem</v>
      </c>
    </row>
    <row r="3139" spans="1:11" ht="12.75" customHeight="1" x14ac:dyDescent="0.15">
      <c r="A3139" s="6">
        <v>5</v>
      </c>
      <c r="B3139" s="7" t="s">
        <v>8661</v>
      </c>
      <c r="C3139" s="7" t="s">
        <v>8651</v>
      </c>
      <c r="D3139" s="7" t="s">
        <v>8662</v>
      </c>
      <c r="E3139" s="6" t="s">
        <v>20088</v>
      </c>
      <c r="K3139" s="6" t="str">
        <f t="shared" ref="K3139:K3202" si="49">UPPER(LEFT(E3139,1))&amp;RIGHT(E3139,LEN(E3139)-1)</f>
        <v>Tébipénem pivoxil</v>
      </c>
    </row>
    <row r="3140" spans="1:11" ht="12.75" customHeight="1" x14ac:dyDescent="0.15">
      <c r="A3140" s="6">
        <v>5</v>
      </c>
      <c r="B3140" s="7" t="s">
        <v>8663</v>
      </c>
      <c r="C3140" s="7" t="s">
        <v>8651</v>
      </c>
      <c r="D3140" s="7" t="s">
        <v>8664</v>
      </c>
      <c r="E3140" s="6" t="s">
        <v>20089</v>
      </c>
      <c r="K3140" s="6" t="str">
        <f t="shared" si="49"/>
        <v>Imipénem et cilastatine</v>
      </c>
    </row>
    <row r="3141" spans="1:11" ht="12.75" customHeight="1" x14ac:dyDescent="0.15">
      <c r="A3141" s="6">
        <v>5</v>
      </c>
      <c r="B3141" s="7" t="s">
        <v>8665</v>
      </c>
      <c r="C3141" s="7" t="s">
        <v>8651</v>
      </c>
      <c r="D3141" s="7" t="s">
        <v>8666</v>
      </c>
      <c r="E3141" s="6" t="s">
        <v>20090</v>
      </c>
      <c r="K3141" s="6" t="str">
        <f t="shared" si="49"/>
        <v>Méropénem et vaborbactam</v>
      </c>
    </row>
    <row r="3142" spans="1:11" ht="12.75" customHeight="1" x14ac:dyDescent="0.15">
      <c r="A3142" s="6">
        <v>5</v>
      </c>
      <c r="B3142" s="7" t="s">
        <v>8667</v>
      </c>
      <c r="C3142" s="7" t="s">
        <v>8651</v>
      </c>
      <c r="D3142" s="7" t="s">
        <v>8668</v>
      </c>
      <c r="E3142" s="6" t="s">
        <v>20091</v>
      </c>
      <c r="K3142" s="6" t="str">
        <f t="shared" si="49"/>
        <v>Panipénem et bétamipron</v>
      </c>
    </row>
    <row r="3143" spans="1:11" ht="12.75" customHeight="1" x14ac:dyDescent="0.15">
      <c r="A3143" s="6">
        <v>5</v>
      </c>
      <c r="B3143" s="7" t="s">
        <v>8669</v>
      </c>
      <c r="C3143" s="7" t="s">
        <v>8651</v>
      </c>
      <c r="D3143" s="7" t="s">
        <v>8670</v>
      </c>
      <c r="E3143" s="6" t="s">
        <v>20092</v>
      </c>
      <c r="K3143" s="6" t="str">
        <f t="shared" si="49"/>
        <v>Imipénem, cilastatine et rélébactam</v>
      </c>
    </row>
    <row r="3144" spans="1:11" ht="12.75" customHeight="1" x14ac:dyDescent="0.15">
      <c r="A3144" s="6">
        <v>4</v>
      </c>
      <c r="B3144" s="7" t="s">
        <v>8671</v>
      </c>
      <c r="C3144" s="7" t="s">
        <v>8523</v>
      </c>
      <c r="D3144" s="7" t="s">
        <v>8672</v>
      </c>
      <c r="E3144" s="6" t="s">
        <v>20093</v>
      </c>
      <c r="K3144" s="6" t="str">
        <f t="shared" si="49"/>
        <v>Autres céphalosporines et pénèmes</v>
      </c>
    </row>
    <row r="3145" spans="1:11" ht="12.75" customHeight="1" x14ac:dyDescent="0.15">
      <c r="A3145" s="6">
        <v>5</v>
      </c>
      <c r="B3145" s="7" t="s">
        <v>8673</v>
      </c>
      <c r="C3145" s="7" t="s">
        <v>8671</v>
      </c>
      <c r="D3145" s="7" t="s">
        <v>8674</v>
      </c>
      <c r="E3145" s="6" t="s">
        <v>20094</v>
      </c>
      <c r="K3145" s="6" t="str">
        <f t="shared" si="49"/>
        <v>Ceftobiprole médocaril</v>
      </c>
    </row>
    <row r="3146" spans="1:11" ht="12.75" customHeight="1" x14ac:dyDescent="0.15">
      <c r="A3146" s="6">
        <v>5</v>
      </c>
      <c r="B3146" s="7" t="s">
        <v>8675</v>
      </c>
      <c r="C3146" s="7" t="s">
        <v>8671</v>
      </c>
      <c r="D3146" s="7" t="s">
        <v>8676</v>
      </c>
      <c r="E3146" s="6" t="s">
        <v>20095</v>
      </c>
      <c r="K3146" s="6" t="str">
        <f t="shared" si="49"/>
        <v>Ceftaroline fosamil</v>
      </c>
    </row>
    <row r="3147" spans="1:11" ht="12.75" customHeight="1" x14ac:dyDescent="0.15">
      <c r="A3147" s="6">
        <v>5</v>
      </c>
      <c r="B3147" s="7" t="s">
        <v>8677</v>
      </c>
      <c r="C3147" s="7" t="s">
        <v>8671</v>
      </c>
      <c r="D3147" s="7" t="s">
        <v>8678</v>
      </c>
      <c r="E3147" s="6" t="s">
        <v>20096</v>
      </c>
      <c r="K3147" s="6" t="str">
        <f t="shared" si="49"/>
        <v>Faropénem</v>
      </c>
    </row>
    <row r="3148" spans="1:11" ht="12.75" customHeight="1" x14ac:dyDescent="0.15">
      <c r="A3148" s="6">
        <v>5</v>
      </c>
      <c r="B3148" s="7" t="s">
        <v>8679</v>
      </c>
      <c r="C3148" s="7" t="s">
        <v>8671</v>
      </c>
      <c r="D3148" s="7" t="s">
        <v>8680</v>
      </c>
      <c r="E3148" s="6" t="s">
        <v>20097</v>
      </c>
      <c r="K3148" s="6" t="str">
        <f t="shared" si="49"/>
        <v>Céfidérocol</v>
      </c>
    </row>
    <row r="3149" spans="1:11" ht="12.75" customHeight="1" x14ac:dyDescent="0.15">
      <c r="A3149" s="6">
        <v>5</v>
      </c>
      <c r="B3149" s="7" t="s">
        <v>8681</v>
      </c>
      <c r="C3149" s="7" t="s">
        <v>8671</v>
      </c>
      <c r="D3149" s="7" t="s">
        <v>8682</v>
      </c>
      <c r="E3149" s="6" t="s">
        <v>20098</v>
      </c>
      <c r="K3149" s="6" t="str">
        <f t="shared" si="49"/>
        <v>Ceftolozane et inhibiteur de bêtalactamases</v>
      </c>
    </row>
    <row r="3150" spans="1:11" ht="12.75" customHeight="1" x14ac:dyDescent="0.15">
      <c r="A3150" s="6">
        <v>3</v>
      </c>
      <c r="B3150" s="7" t="s">
        <v>8683</v>
      </c>
      <c r="C3150" s="7" t="s">
        <v>8378</v>
      </c>
      <c r="D3150" s="7" t="s">
        <v>8684</v>
      </c>
      <c r="E3150" s="6" t="s">
        <v>20099</v>
      </c>
      <c r="K3150" s="6" t="str">
        <f t="shared" si="49"/>
        <v>Sulfamides et triméthoprime</v>
      </c>
    </row>
    <row r="3151" spans="1:11" ht="12.75" customHeight="1" x14ac:dyDescent="0.15">
      <c r="A3151" s="6">
        <v>4</v>
      </c>
      <c r="B3151" s="7" t="s">
        <v>8685</v>
      </c>
      <c r="C3151" s="7" t="s">
        <v>8683</v>
      </c>
      <c r="D3151" s="7" t="s">
        <v>8686</v>
      </c>
      <c r="E3151" s="6" t="s">
        <v>20100</v>
      </c>
      <c r="K3151" s="6" t="str">
        <f t="shared" si="49"/>
        <v>Triméthoprime et dérivés</v>
      </c>
    </row>
    <row r="3152" spans="1:11" ht="12.75" customHeight="1" x14ac:dyDescent="0.15">
      <c r="A3152" s="6">
        <v>5</v>
      </c>
      <c r="B3152" s="7" t="s">
        <v>8687</v>
      </c>
      <c r="C3152" s="7" t="s">
        <v>8685</v>
      </c>
      <c r="D3152" s="7" t="s">
        <v>8688</v>
      </c>
      <c r="E3152" s="6" t="s">
        <v>20101</v>
      </c>
      <c r="K3152" s="6" t="str">
        <f t="shared" si="49"/>
        <v>Triméthoprime</v>
      </c>
    </row>
    <row r="3153" spans="1:11" ht="12.75" customHeight="1" x14ac:dyDescent="0.15">
      <c r="A3153" s="6">
        <v>5</v>
      </c>
      <c r="B3153" s="7" t="s">
        <v>8689</v>
      </c>
      <c r="C3153" s="7" t="s">
        <v>8685</v>
      </c>
      <c r="D3153" s="7" t="s">
        <v>8690</v>
      </c>
      <c r="E3153" s="6" t="s">
        <v>20102</v>
      </c>
      <c r="K3153" s="6" t="str">
        <f t="shared" si="49"/>
        <v>Brodimoprime</v>
      </c>
    </row>
    <row r="3154" spans="1:11" ht="12.75" customHeight="1" x14ac:dyDescent="0.15">
      <c r="A3154" s="6">
        <v>5</v>
      </c>
      <c r="B3154" s="7" t="s">
        <v>8691</v>
      </c>
      <c r="C3154" s="7" t="s">
        <v>8685</v>
      </c>
      <c r="D3154" s="7" t="s">
        <v>8692</v>
      </c>
      <c r="E3154" s="6" t="s">
        <v>20103</v>
      </c>
      <c r="K3154" s="6" t="str">
        <f t="shared" si="49"/>
        <v>Iclaprime</v>
      </c>
    </row>
    <row r="3155" spans="1:11" ht="12.75" customHeight="1" x14ac:dyDescent="0.15">
      <c r="A3155" s="6">
        <v>4</v>
      </c>
      <c r="B3155" s="7" t="s">
        <v>8693</v>
      </c>
      <c r="C3155" s="7" t="s">
        <v>8683</v>
      </c>
      <c r="D3155" s="7" t="s">
        <v>8694</v>
      </c>
      <c r="E3155" s="6" t="s">
        <v>20104</v>
      </c>
      <c r="K3155" s="6" t="str">
        <f t="shared" si="49"/>
        <v>Sulfamides d'action brêve</v>
      </c>
    </row>
    <row r="3156" spans="1:11" ht="12.75" customHeight="1" x14ac:dyDescent="0.15">
      <c r="A3156" s="6">
        <v>5</v>
      </c>
      <c r="B3156" s="7" t="s">
        <v>8695</v>
      </c>
      <c r="C3156" s="7" t="s">
        <v>8693</v>
      </c>
      <c r="D3156" s="7" t="s">
        <v>8696</v>
      </c>
      <c r="E3156" s="6" t="s">
        <v>20105</v>
      </c>
      <c r="K3156" s="6" t="str">
        <f t="shared" si="49"/>
        <v>Sulfaisodimidine</v>
      </c>
    </row>
    <row r="3157" spans="1:11" ht="12.75" customHeight="1" x14ac:dyDescent="0.15">
      <c r="A3157" s="6">
        <v>5</v>
      </c>
      <c r="B3157" s="7" t="s">
        <v>8697</v>
      </c>
      <c r="C3157" s="7" t="s">
        <v>8693</v>
      </c>
      <c r="D3157" s="7" t="s">
        <v>4833</v>
      </c>
      <c r="E3157" s="6" t="s">
        <v>18382</v>
      </c>
      <c r="K3157" s="6" t="str">
        <f t="shared" si="49"/>
        <v>Sulfaméthizole</v>
      </c>
    </row>
    <row r="3158" spans="1:11" ht="12.75" customHeight="1" x14ac:dyDescent="0.15">
      <c r="A3158" s="6">
        <v>5</v>
      </c>
      <c r="B3158" s="7" t="s">
        <v>8698</v>
      </c>
      <c r="C3158" s="7" t="s">
        <v>8693</v>
      </c>
      <c r="D3158" s="7" t="s">
        <v>8699</v>
      </c>
      <c r="E3158" s="6" t="s">
        <v>20106</v>
      </c>
      <c r="K3158" s="6" t="str">
        <f t="shared" si="49"/>
        <v>Sulfadimidine</v>
      </c>
    </row>
    <row r="3159" spans="1:11" ht="12.75" customHeight="1" x14ac:dyDescent="0.15">
      <c r="A3159" s="6">
        <v>5</v>
      </c>
      <c r="B3159" s="7" t="s">
        <v>8700</v>
      </c>
      <c r="C3159" s="7" t="s">
        <v>8693</v>
      </c>
      <c r="D3159" s="7" t="s">
        <v>8701</v>
      </c>
      <c r="E3159" s="6" t="s">
        <v>20107</v>
      </c>
      <c r="K3159" s="6" t="str">
        <f t="shared" si="49"/>
        <v>Sulfapyridine</v>
      </c>
    </row>
    <row r="3160" spans="1:11" ht="12.75" customHeight="1" x14ac:dyDescent="0.15">
      <c r="A3160" s="6">
        <v>5</v>
      </c>
      <c r="B3160" s="7" t="s">
        <v>8702</v>
      </c>
      <c r="C3160" s="7" t="s">
        <v>8693</v>
      </c>
      <c r="D3160" s="7" t="s">
        <v>8703</v>
      </c>
      <c r="E3160" s="6" t="s">
        <v>20108</v>
      </c>
      <c r="K3160" s="6" t="str">
        <f t="shared" si="49"/>
        <v>Sulfafurazole</v>
      </c>
    </row>
    <row r="3161" spans="1:11" ht="12.75" customHeight="1" x14ac:dyDescent="0.15">
      <c r="A3161" s="6">
        <v>5</v>
      </c>
      <c r="B3161" s="7" t="s">
        <v>8704</v>
      </c>
      <c r="C3161" s="7" t="s">
        <v>8693</v>
      </c>
      <c r="D3161" s="7" t="s">
        <v>6926</v>
      </c>
      <c r="E3161" s="6" t="s">
        <v>19337</v>
      </c>
      <c r="K3161" s="6" t="str">
        <f t="shared" si="49"/>
        <v>Sulfanilamide</v>
      </c>
    </row>
    <row r="3162" spans="1:11" ht="12.75" customHeight="1" x14ac:dyDescent="0.15">
      <c r="A3162" s="6">
        <v>5</v>
      </c>
      <c r="B3162" s="7" t="s">
        <v>8705</v>
      </c>
      <c r="C3162" s="7" t="s">
        <v>8693</v>
      </c>
      <c r="D3162" s="7" t="s">
        <v>6921</v>
      </c>
      <c r="E3162" s="6" t="s">
        <v>19335</v>
      </c>
      <c r="K3162" s="6" t="str">
        <f t="shared" si="49"/>
        <v>Sulfathiazole</v>
      </c>
    </row>
    <row r="3163" spans="1:11" ht="12.75" customHeight="1" x14ac:dyDescent="0.15">
      <c r="A3163" s="6">
        <v>5</v>
      </c>
      <c r="B3163" s="7" t="s">
        <v>8706</v>
      </c>
      <c r="C3163" s="7" t="s">
        <v>8693</v>
      </c>
      <c r="D3163" s="7" t="s">
        <v>8707</v>
      </c>
      <c r="E3163" s="6" t="s">
        <v>20109</v>
      </c>
      <c r="K3163" s="6" t="str">
        <f t="shared" si="49"/>
        <v>Sulfathiourée</v>
      </c>
    </row>
    <row r="3164" spans="1:11" ht="12.75" customHeight="1" x14ac:dyDescent="0.15">
      <c r="A3164" s="6">
        <v>5</v>
      </c>
      <c r="B3164" s="7" t="s">
        <v>8708</v>
      </c>
      <c r="C3164" s="7" t="s">
        <v>8693</v>
      </c>
      <c r="D3164" s="7" t="s">
        <v>2709</v>
      </c>
      <c r="E3164" s="6" t="s">
        <v>20110</v>
      </c>
      <c r="K3164" s="6" t="str">
        <f t="shared" si="49"/>
        <v>Associations (sulfonamides d'action bréve)</v>
      </c>
    </row>
    <row r="3165" spans="1:11" ht="12.75" customHeight="1" x14ac:dyDescent="0.15">
      <c r="A3165" s="6">
        <v>4</v>
      </c>
      <c r="B3165" s="7" t="s">
        <v>8709</v>
      </c>
      <c r="C3165" s="7" t="s">
        <v>8683</v>
      </c>
      <c r="D3165" s="7" t="s">
        <v>8710</v>
      </c>
      <c r="E3165" s="6" t="s">
        <v>20111</v>
      </c>
      <c r="K3165" s="6" t="str">
        <f t="shared" si="49"/>
        <v>Sulfamides d'action intermédiaire</v>
      </c>
    </row>
    <row r="3166" spans="1:11" ht="12.75" customHeight="1" x14ac:dyDescent="0.15">
      <c r="A3166" s="6">
        <v>5</v>
      </c>
      <c r="B3166" s="7" t="s">
        <v>8711</v>
      </c>
      <c r="C3166" s="7" t="s">
        <v>8709</v>
      </c>
      <c r="D3166" s="7" t="s">
        <v>8712</v>
      </c>
      <c r="E3166" s="6" t="s">
        <v>20112</v>
      </c>
      <c r="K3166" s="6" t="str">
        <f t="shared" si="49"/>
        <v>Sulfaméthoxazole</v>
      </c>
    </row>
    <row r="3167" spans="1:11" ht="12.75" customHeight="1" x14ac:dyDescent="0.15">
      <c r="A3167" s="6">
        <v>5</v>
      </c>
      <c r="B3167" s="7" t="s">
        <v>8713</v>
      </c>
      <c r="C3167" s="7" t="s">
        <v>8709</v>
      </c>
      <c r="D3167" s="7" t="s">
        <v>8714</v>
      </c>
      <c r="E3167" s="6" t="s">
        <v>16986</v>
      </c>
      <c r="K3167" s="6" t="str">
        <f t="shared" si="49"/>
        <v>Sulfadiazine</v>
      </c>
    </row>
    <row r="3168" spans="1:11" ht="12.75" customHeight="1" x14ac:dyDescent="0.15">
      <c r="A3168" s="6">
        <v>5</v>
      </c>
      <c r="B3168" s="7" t="s">
        <v>8715</v>
      </c>
      <c r="C3168" s="7" t="s">
        <v>8709</v>
      </c>
      <c r="D3168" s="7" t="s">
        <v>8716</v>
      </c>
      <c r="E3168" s="6" t="s">
        <v>20113</v>
      </c>
      <c r="K3168" s="6" t="str">
        <f t="shared" si="49"/>
        <v>Sulfamoxole</v>
      </c>
    </row>
    <row r="3169" spans="1:11" ht="12.75" customHeight="1" x14ac:dyDescent="0.15">
      <c r="A3169" s="6">
        <v>5</v>
      </c>
      <c r="B3169" s="7" t="s">
        <v>8717</v>
      </c>
      <c r="C3169" s="7" t="s">
        <v>8709</v>
      </c>
      <c r="D3169" s="7" t="s">
        <v>2709</v>
      </c>
      <c r="E3169" s="6" t="s">
        <v>20114</v>
      </c>
      <c r="K3169" s="6" t="str">
        <f t="shared" si="49"/>
        <v>Associations (sulfonamides d'action intermédiaire)</v>
      </c>
    </row>
    <row r="3170" spans="1:11" ht="12.75" customHeight="1" x14ac:dyDescent="0.15">
      <c r="A3170" s="6">
        <v>4</v>
      </c>
      <c r="B3170" s="7" t="s">
        <v>8718</v>
      </c>
      <c r="C3170" s="7" t="s">
        <v>8683</v>
      </c>
      <c r="D3170" s="7" t="s">
        <v>8719</v>
      </c>
      <c r="E3170" s="6" t="s">
        <v>20115</v>
      </c>
      <c r="K3170" s="6" t="str">
        <f t="shared" si="49"/>
        <v>Sulfamides d'action longue</v>
      </c>
    </row>
    <row r="3171" spans="1:11" ht="12.75" customHeight="1" x14ac:dyDescent="0.15">
      <c r="A3171" s="6">
        <v>5</v>
      </c>
      <c r="B3171" s="7" t="s">
        <v>8720</v>
      </c>
      <c r="C3171" s="7" t="s">
        <v>8718</v>
      </c>
      <c r="D3171" s="7" t="s">
        <v>8721</v>
      </c>
      <c r="E3171" s="6" t="s">
        <v>20116</v>
      </c>
      <c r="K3171" s="6" t="str">
        <f t="shared" si="49"/>
        <v>Sulfadiméthoxine</v>
      </c>
    </row>
    <row r="3172" spans="1:11" ht="12.75" customHeight="1" x14ac:dyDescent="0.15">
      <c r="A3172" s="6">
        <v>5</v>
      </c>
      <c r="B3172" s="7" t="s">
        <v>8722</v>
      </c>
      <c r="C3172" s="7" t="s">
        <v>8718</v>
      </c>
      <c r="D3172" s="7" t="s">
        <v>8723</v>
      </c>
      <c r="E3172" s="6" t="s">
        <v>20117</v>
      </c>
      <c r="K3172" s="6" t="str">
        <f t="shared" si="49"/>
        <v>Sulfalène</v>
      </c>
    </row>
    <row r="3173" spans="1:11" ht="12.75" customHeight="1" x14ac:dyDescent="0.15">
      <c r="A3173" s="6">
        <v>5</v>
      </c>
      <c r="B3173" s="7" t="s">
        <v>8724</v>
      </c>
      <c r="C3173" s="7" t="s">
        <v>8718</v>
      </c>
      <c r="D3173" s="7" t="s">
        <v>8725</v>
      </c>
      <c r="E3173" s="6" t="s">
        <v>20118</v>
      </c>
      <c r="K3173" s="6" t="str">
        <f t="shared" si="49"/>
        <v>Sulfamétomidine</v>
      </c>
    </row>
    <row r="3174" spans="1:11" ht="12.75" customHeight="1" x14ac:dyDescent="0.15">
      <c r="A3174" s="6">
        <v>5</v>
      </c>
      <c r="B3174" s="7" t="s">
        <v>8726</v>
      </c>
      <c r="C3174" s="7" t="s">
        <v>8718</v>
      </c>
      <c r="D3174" s="7" t="s">
        <v>8727</v>
      </c>
      <c r="E3174" s="6" t="s">
        <v>20119</v>
      </c>
      <c r="K3174" s="6" t="str">
        <f t="shared" si="49"/>
        <v>Sulfamétoxydiazine</v>
      </c>
    </row>
    <row r="3175" spans="1:11" ht="12.75" customHeight="1" x14ac:dyDescent="0.15">
      <c r="A3175" s="6">
        <v>5</v>
      </c>
      <c r="B3175" s="7" t="s">
        <v>8728</v>
      </c>
      <c r="C3175" s="7" t="s">
        <v>8718</v>
      </c>
      <c r="D3175" s="7" t="s">
        <v>8729</v>
      </c>
      <c r="E3175" s="6" t="s">
        <v>20120</v>
      </c>
      <c r="K3175" s="6" t="str">
        <f t="shared" si="49"/>
        <v xml:space="preserve">Sulfaméthoxypyridazine </v>
      </c>
    </row>
    <row r="3176" spans="1:11" ht="12.75" customHeight="1" x14ac:dyDescent="0.15">
      <c r="A3176" s="6">
        <v>5</v>
      </c>
      <c r="B3176" s="7" t="s">
        <v>8730</v>
      </c>
      <c r="C3176" s="7" t="s">
        <v>8718</v>
      </c>
      <c r="D3176" s="7" t="s">
        <v>8731</v>
      </c>
      <c r="E3176" s="6" t="s">
        <v>20121</v>
      </c>
      <c r="K3176" s="6" t="str">
        <f t="shared" si="49"/>
        <v>Sulfapérine</v>
      </c>
    </row>
    <row r="3177" spans="1:11" ht="12.75" customHeight="1" x14ac:dyDescent="0.15">
      <c r="A3177" s="6">
        <v>5</v>
      </c>
      <c r="B3177" s="7" t="s">
        <v>8732</v>
      </c>
      <c r="C3177" s="7" t="s">
        <v>8718</v>
      </c>
      <c r="D3177" s="7" t="s">
        <v>6928</v>
      </c>
      <c r="E3177" s="6" t="s">
        <v>19338</v>
      </c>
      <c r="K3177" s="6" t="str">
        <f t="shared" si="49"/>
        <v>Sulfamérazine</v>
      </c>
    </row>
    <row r="3178" spans="1:11" ht="12.75" customHeight="1" x14ac:dyDescent="0.15">
      <c r="A3178" s="6">
        <v>5</v>
      </c>
      <c r="B3178" s="7" t="s">
        <v>8733</v>
      </c>
      <c r="C3178" s="7" t="s">
        <v>8718</v>
      </c>
      <c r="D3178" s="7" t="s">
        <v>8734</v>
      </c>
      <c r="E3178" s="6" t="s">
        <v>20122</v>
      </c>
      <c r="K3178" s="6" t="str">
        <f t="shared" si="49"/>
        <v>Sulfaphénazole</v>
      </c>
    </row>
    <row r="3179" spans="1:11" ht="12.75" customHeight="1" x14ac:dyDescent="0.15">
      <c r="A3179" s="6">
        <v>5</v>
      </c>
      <c r="B3179" s="7" t="s">
        <v>8735</v>
      </c>
      <c r="C3179" s="7" t="s">
        <v>8718</v>
      </c>
      <c r="D3179" s="7" t="s">
        <v>8736</v>
      </c>
      <c r="E3179" s="6" t="s">
        <v>20123</v>
      </c>
      <c r="K3179" s="6" t="str">
        <f t="shared" si="49"/>
        <v>Sulfamazone</v>
      </c>
    </row>
    <row r="3180" spans="1:11" ht="12.75" customHeight="1" x14ac:dyDescent="0.15">
      <c r="A3180" s="6">
        <v>5</v>
      </c>
      <c r="B3180" s="7" t="s">
        <v>8737</v>
      </c>
      <c r="C3180" s="7" t="s">
        <v>8718</v>
      </c>
      <c r="D3180" s="7" t="s">
        <v>2709</v>
      </c>
      <c r="E3180" s="6" t="s">
        <v>20124</v>
      </c>
      <c r="K3180" s="6" t="str">
        <f t="shared" si="49"/>
        <v>Associations (sulfonamides d'action longue)</v>
      </c>
    </row>
    <row r="3181" spans="1:11" ht="25.5" customHeight="1" x14ac:dyDescent="0.15">
      <c r="A3181" s="6">
        <v>4</v>
      </c>
      <c r="B3181" s="7" t="s">
        <v>8738</v>
      </c>
      <c r="C3181" s="7" t="s">
        <v>8683</v>
      </c>
      <c r="D3181" s="7" t="s">
        <v>8739</v>
      </c>
      <c r="E3181" s="6" t="s">
        <v>20125</v>
      </c>
      <c r="K3181" s="6" t="str">
        <f t="shared" si="49"/>
        <v>Associations de sulfamides et de triméthoprime, dérivés inclus</v>
      </c>
    </row>
    <row r="3182" spans="1:11" ht="12.75" customHeight="1" x14ac:dyDescent="0.15">
      <c r="A3182" s="6">
        <v>5</v>
      </c>
      <c r="B3182" s="7" t="s">
        <v>8740</v>
      </c>
      <c r="C3182" s="7" t="s">
        <v>8738</v>
      </c>
      <c r="D3182" s="7" t="s">
        <v>8741</v>
      </c>
      <c r="E3182" s="6" t="s">
        <v>20126</v>
      </c>
      <c r="K3182" s="6" t="str">
        <f t="shared" si="49"/>
        <v>Sulfaméthoxazole et triméthoprime</v>
      </c>
    </row>
    <row r="3183" spans="1:11" ht="12.75" customHeight="1" x14ac:dyDescent="0.15">
      <c r="A3183" s="6">
        <v>5</v>
      </c>
      <c r="B3183" s="7" t="s">
        <v>8742</v>
      </c>
      <c r="C3183" s="7" t="s">
        <v>8738</v>
      </c>
      <c r="D3183" s="7" t="s">
        <v>8743</v>
      </c>
      <c r="E3183" s="6" t="s">
        <v>20127</v>
      </c>
      <c r="K3183" s="6" t="str">
        <f t="shared" si="49"/>
        <v>Sulfadiazine et triméthoprime</v>
      </c>
    </row>
    <row r="3184" spans="1:11" ht="12.75" customHeight="1" x14ac:dyDescent="0.15">
      <c r="A3184" s="6">
        <v>5</v>
      </c>
      <c r="B3184" s="7" t="s">
        <v>8744</v>
      </c>
      <c r="C3184" s="7" t="s">
        <v>8738</v>
      </c>
      <c r="D3184" s="7" t="s">
        <v>8745</v>
      </c>
      <c r="E3184" s="6" t="s">
        <v>20128</v>
      </c>
      <c r="K3184" s="6" t="str">
        <f t="shared" si="49"/>
        <v>Sulfamétrole et triméthoprime</v>
      </c>
    </row>
    <row r="3185" spans="1:11" ht="12.75" customHeight="1" x14ac:dyDescent="0.15">
      <c r="A3185" s="6">
        <v>5</v>
      </c>
      <c r="B3185" s="7" t="s">
        <v>8746</v>
      </c>
      <c r="C3185" s="7" t="s">
        <v>8738</v>
      </c>
      <c r="D3185" s="7" t="s">
        <v>8747</v>
      </c>
      <c r="E3185" s="6" t="s">
        <v>20129</v>
      </c>
      <c r="K3185" s="6" t="str">
        <f t="shared" si="49"/>
        <v>Sulfamoxole et triméthoprime</v>
      </c>
    </row>
    <row r="3186" spans="1:11" ht="12.75" customHeight="1" x14ac:dyDescent="0.15">
      <c r="A3186" s="6">
        <v>5</v>
      </c>
      <c r="B3186" s="7" t="s">
        <v>8748</v>
      </c>
      <c r="C3186" s="7" t="s">
        <v>8738</v>
      </c>
      <c r="D3186" s="7" t="s">
        <v>8749</v>
      </c>
      <c r="E3186" s="6" t="s">
        <v>20130</v>
      </c>
      <c r="K3186" s="6" t="str">
        <f t="shared" si="49"/>
        <v>Sulfadimidine et triméthoprime</v>
      </c>
    </row>
    <row r="3187" spans="1:11" ht="12.75" customHeight="1" x14ac:dyDescent="0.15">
      <c r="A3187" s="6">
        <v>5</v>
      </c>
      <c r="B3187" s="7" t="s">
        <v>8750</v>
      </c>
      <c r="C3187" s="7" t="s">
        <v>8738</v>
      </c>
      <c r="D3187" s="7" t="s">
        <v>8751</v>
      </c>
      <c r="E3187" s="6" t="s">
        <v>20131</v>
      </c>
      <c r="K3187" s="6" t="str">
        <f t="shared" si="49"/>
        <v>Sulfadiazine et tétroxoprime</v>
      </c>
    </row>
    <row r="3188" spans="1:11" ht="12.75" customHeight="1" x14ac:dyDescent="0.15">
      <c r="A3188" s="6">
        <v>5</v>
      </c>
      <c r="B3188" s="7" t="s">
        <v>8752</v>
      </c>
      <c r="C3188" s="7" t="s">
        <v>8738</v>
      </c>
      <c r="D3188" s="7" t="s">
        <v>8753</v>
      </c>
      <c r="E3188" s="6" t="s">
        <v>20132</v>
      </c>
      <c r="K3188" s="6" t="str">
        <f t="shared" si="49"/>
        <v>Sulfamérazine et triméthoprime</v>
      </c>
    </row>
    <row r="3189" spans="1:11" ht="25.5" customHeight="1" x14ac:dyDescent="0.15">
      <c r="A3189" s="6">
        <v>3</v>
      </c>
      <c r="B3189" s="7" t="s">
        <v>8754</v>
      </c>
      <c r="C3189" s="7" t="s">
        <v>8378</v>
      </c>
      <c r="D3189" s="7" t="s">
        <v>8755</v>
      </c>
      <c r="E3189" s="6" t="s">
        <v>20133</v>
      </c>
      <c r="K3189" s="6" t="str">
        <f t="shared" si="49"/>
        <v>Macrolides, lincosamides et streptogramines</v>
      </c>
    </row>
    <row r="3190" spans="1:11" ht="12.75" customHeight="1" x14ac:dyDescent="0.15">
      <c r="A3190" s="6">
        <v>4</v>
      </c>
      <c r="B3190" s="7" t="s">
        <v>8756</v>
      </c>
      <c r="C3190" s="7" t="s">
        <v>8754</v>
      </c>
      <c r="D3190" s="7" t="s">
        <v>8757</v>
      </c>
      <c r="E3190" s="6" t="s">
        <v>8757</v>
      </c>
      <c r="K3190" s="6" t="str">
        <f t="shared" si="49"/>
        <v>Macrolides</v>
      </c>
    </row>
    <row r="3191" spans="1:11" ht="12.75" customHeight="1" x14ac:dyDescent="0.15">
      <c r="A3191" s="6">
        <v>5</v>
      </c>
      <c r="B3191" s="7" t="s">
        <v>8758</v>
      </c>
      <c r="C3191" s="7" t="s">
        <v>8756</v>
      </c>
      <c r="D3191" s="7" t="s">
        <v>7347</v>
      </c>
      <c r="E3191" s="6" t="s">
        <v>19528</v>
      </c>
      <c r="K3191" s="6" t="str">
        <f t="shared" si="49"/>
        <v>Érythromycine</v>
      </c>
    </row>
    <row r="3192" spans="1:11" ht="12.75" customHeight="1" x14ac:dyDescent="0.15">
      <c r="A3192" s="6">
        <v>5</v>
      </c>
      <c r="B3192" s="7" t="s">
        <v>8759</v>
      </c>
      <c r="C3192" s="7" t="s">
        <v>8756</v>
      </c>
      <c r="D3192" s="7" t="s">
        <v>8760</v>
      </c>
      <c r="E3192" s="6" t="s">
        <v>20134</v>
      </c>
      <c r="K3192" s="6" t="str">
        <f t="shared" si="49"/>
        <v>Spiramycine</v>
      </c>
    </row>
    <row r="3193" spans="1:11" ht="12.75" customHeight="1" x14ac:dyDescent="0.15">
      <c r="A3193" s="6">
        <v>5</v>
      </c>
      <c r="B3193" s="7" t="s">
        <v>8761</v>
      </c>
      <c r="C3193" s="7" t="s">
        <v>8756</v>
      </c>
      <c r="D3193" s="7" t="s">
        <v>8762</v>
      </c>
      <c r="E3193" s="6" t="s">
        <v>20135</v>
      </c>
      <c r="K3193" s="6" t="str">
        <f t="shared" si="49"/>
        <v>Midécamycine</v>
      </c>
    </row>
    <row r="3194" spans="1:11" ht="12.75" customHeight="1" x14ac:dyDescent="0.15">
      <c r="A3194" s="6">
        <v>5</v>
      </c>
      <c r="B3194" s="7" t="s">
        <v>8763</v>
      </c>
      <c r="C3194" s="7" t="s">
        <v>8756</v>
      </c>
      <c r="D3194" s="7" t="s">
        <v>8764</v>
      </c>
      <c r="E3194" s="6" t="s">
        <v>20136</v>
      </c>
      <c r="K3194" s="6" t="str">
        <f t="shared" si="49"/>
        <v>Oléandomycine</v>
      </c>
    </row>
    <row r="3195" spans="1:11" ht="12.75" customHeight="1" x14ac:dyDescent="0.15">
      <c r="A3195" s="6">
        <v>5</v>
      </c>
      <c r="B3195" s="7" t="s">
        <v>8765</v>
      </c>
      <c r="C3195" s="7" t="s">
        <v>8756</v>
      </c>
      <c r="D3195" s="7" t="s">
        <v>8766</v>
      </c>
      <c r="E3195" s="6" t="s">
        <v>2188</v>
      </c>
      <c r="K3195" s="6" t="str">
        <f t="shared" si="49"/>
        <v>Roxithromycine</v>
      </c>
    </row>
    <row r="3196" spans="1:11" ht="12.75" customHeight="1" x14ac:dyDescent="0.15">
      <c r="A3196" s="6">
        <v>5</v>
      </c>
      <c r="B3196" s="7" t="s">
        <v>8767</v>
      </c>
      <c r="C3196" s="7" t="s">
        <v>8756</v>
      </c>
      <c r="D3196" s="7" t="s">
        <v>8768</v>
      </c>
      <c r="E3196" s="6" t="s">
        <v>20137</v>
      </c>
      <c r="K3196" s="6" t="str">
        <f t="shared" si="49"/>
        <v>Josamycine</v>
      </c>
    </row>
    <row r="3197" spans="1:11" ht="12.75" customHeight="1" x14ac:dyDescent="0.15">
      <c r="A3197" s="6">
        <v>5</v>
      </c>
      <c r="B3197" s="7" t="s">
        <v>8769</v>
      </c>
      <c r="C3197" s="7" t="s">
        <v>8756</v>
      </c>
      <c r="D3197" s="7" t="s">
        <v>8770</v>
      </c>
      <c r="E3197" s="6" t="s">
        <v>20138</v>
      </c>
      <c r="K3197" s="6" t="str">
        <f t="shared" si="49"/>
        <v>Troléandomycine</v>
      </c>
    </row>
    <row r="3198" spans="1:11" ht="12.75" customHeight="1" x14ac:dyDescent="0.15">
      <c r="A3198" s="6">
        <v>5</v>
      </c>
      <c r="B3198" s="7" t="s">
        <v>8771</v>
      </c>
      <c r="C3198" s="7" t="s">
        <v>8756</v>
      </c>
      <c r="D3198" s="7" t="s">
        <v>8772</v>
      </c>
      <c r="E3198" s="6" t="s">
        <v>15928</v>
      </c>
      <c r="K3198" s="6" t="str">
        <f t="shared" si="49"/>
        <v>Clarithromycine</v>
      </c>
    </row>
    <row r="3199" spans="1:11" ht="12.75" customHeight="1" x14ac:dyDescent="0.15">
      <c r="A3199" s="6">
        <v>5</v>
      </c>
      <c r="B3199" s="7" t="s">
        <v>8773</v>
      </c>
      <c r="C3199" s="7" t="s">
        <v>8756</v>
      </c>
      <c r="D3199" s="7" t="s">
        <v>8774</v>
      </c>
      <c r="E3199" s="6" t="s">
        <v>15879</v>
      </c>
      <c r="K3199" s="6" t="str">
        <f t="shared" si="49"/>
        <v>Azithromycine</v>
      </c>
    </row>
    <row r="3200" spans="1:11" ht="12.75" customHeight="1" x14ac:dyDescent="0.15">
      <c r="A3200" s="6">
        <v>5</v>
      </c>
      <c r="B3200" s="7" t="s">
        <v>8775</v>
      </c>
      <c r="C3200" s="7" t="s">
        <v>8756</v>
      </c>
      <c r="D3200" s="7" t="s">
        <v>8776</v>
      </c>
      <c r="E3200" s="6" t="s">
        <v>20139</v>
      </c>
      <c r="K3200" s="6" t="str">
        <f t="shared" si="49"/>
        <v>Miocamycine</v>
      </c>
    </row>
    <row r="3201" spans="1:11" ht="12.75" customHeight="1" x14ac:dyDescent="0.15">
      <c r="A3201" s="6">
        <v>5</v>
      </c>
      <c r="B3201" s="7" t="s">
        <v>8777</v>
      </c>
      <c r="C3201" s="7" t="s">
        <v>8756</v>
      </c>
      <c r="D3201" s="7" t="s">
        <v>8778</v>
      </c>
      <c r="E3201" s="6" t="s">
        <v>20140</v>
      </c>
      <c r="K3201" s="6" t="str">
        <f t="shared" si="49"/>
        <v>Rokitamycine</v>
      </c>
    </row>
    <row r="3202" spans="1:11" ht="12.75" customHeight="1" x14ac:dyDescent="0.15">
      <c r="A3202" s="6">
        <v>5</v>
      </c>
      <c r="B3202" s="7" t="s">
        <v>8779</v>
      </c>
      <c r="C3202" s="7" t="s">
        <v>8756</v>
      </c>
      <c r="D3202" s="7" t="s">
        <v>8780</v>
      </c>
      <c r="E3202" s="6" t="s">
        <v>20141</v>
      </c>
      <c r="K3202" s="6" t="str">
        <f t="shared" si="49"/>
        <v>Dirithromycine</v>
      </c>
    </row>
    <row r="3203" spans="1:11" ht="12.75" customHeight="1" x14ac:dyDescent="0.15">
      <c r="A3203" s="6">
        <v>5</v>
      </c>
      <c r="B3203" s="7" t="s">
        <v>8781</v>
      </c>
      <c r="C3203" s="7" t="s">
        <v>8756</v>
      </c>
      <c r="D3203" s="7" t="s">
        <v>8782</v>
      </c>
      <c r="E3203" s="6" t="s">
        <v>20142</v>
      </c>
      <c r="K3203" s="6" t="str">
        <f t="shared" ref="K3203:K3266" si="50">UPPER(LEFT(E3203,1))&amp;RIGHT(E3203,LEN(E3203)-1)</f>
        <v>Flurithromycine</v>
      </c>
    </row>
    <row r="3204" spans="1:11" ht="12.75" customHeight="1" x14ac:dyDescent="0.15">
      <c r="A3204" s="6">
        <v>5</v>
      </c>
      <c r="B3204" s="7" t="s">
        <v>8783</v>
      </c>
      <c r="C3204" s="7" t="s">
        <v>8756</v>
      </c>
      <c r="D3204" s="7" t="s">
        <v>8784</v>
      </c>
      <c r="E3204" s="6" t="s">
        <v>20143</v>
      </c>
      <c r="K3204" s="6" t="str">
        <f t="shared" si="50"/>
        <v>Télithromycine</v>
      </c>
    </row>
    <row r="3205" spans="1:11" ht="12.75" customHeight="1" x14ac:dyDescent="0.15">
      <c r="A3205" s="6">
        <v>5</v>
      </c>
      <c r="B3205" s="7" t="s">
        <v>8785</v>
      </c>
      <c r="C3205" s="7" t="s">
        <v>8756</v>
      </c>
      <c r="D3205" s="7" t="s">
        <v>8786</v>
      </c>
      <c r="E3205" s="6" t="s">
        <v>20144</v>
      </c>
      <c r="K3205" s="6" t="str">
        <f t="shared" si="50"/>
        <v>Solithromycine</v>
      </c>
    </row>
    <row r="3206" spans="1:11" ht="12.75" customHeight="1" x14ac:dyDescent="0.15">
      <c r="A3206" s="6">
        <v>4</v>
      </c>
      <c r="B3206" s="7" t="s">
        <v>8787</v>
      </c>
      <c r="C3206" s="7" t="s">
        <v>8754</v>
      </c>
      <c r="D3206" s="7" t="s">
        <v>8788</v>
      </c>
      <c r="E3206" s="6" t="s">
        <v>8788</v>
      </c>
      <c r="K3206" s="6" t="str">
        <f t="shared" si="50"/>
        <v>Lincosamides</v>
      </c>
    </row>
    <row r="3207" spans="1:11" ht="12.75" customHeight="1" x14ac:dyDescent="0.15">
      <c r="A3207" s="6">
        <v>5</v>
      </c>
      <c r="B3207" s="7" t="s">
        <v>8789</v>
      </c>
      <c r="C3207" s="7" t="s">
        <v>8787</v>
      </c>
      <c r="D3207" s="7" t="s">
        <v>7345</v>
      </c>
      <c r="E3207" s="6" t="s">
        <v>19527</v>
      </c>
      <c r="K3207" s="6" t="str">
        <f t="shared" si="50"/>
        <v>Clindamycine</v>
      </c>
    </row>
    <row r="3208" spans="1:11" ht="12.75" customHeight="1" x14ac:dyDescent="0.15">
      <c r="A3208" s="6">
        <v>5</v>
      </c>
      <c r="B3208" s="7" t="s">
        <v>8790</v>
      </c>
      <c r="C3208" s="7" t="s">
        <v>8787</v>
      </c>
      <c r="D3208" s="7" t="s">
        <v>8791</v>
      </c>
      <c r="E3208" s="6" t="s">
        <v>20145</v>
      </c>
      <c r="K3208" s="6" t="str">
        <f t="shared" si="50"/>
        <v>Lincomycine</v>
      </c>
    </row>
    <row r="3209" spans="1:11" ht="12.75" customHeight="1" x14ac:dyDescent="0.15">
      <c r="A3209" s="6">
        <v>4</v>
      </c>
      <c r="B3209" s="7" t="s">
        <v>8792</v>
      </c>
      <c r="C3209" s="7" t="s">
        <v>8754</v>
      </c>
      <c r="D3209" s="7" t="s">
        <v>8793</v>
      </c>
      <c r="E3209" s="6" t="s">
        <v>20146</v>
      </c>
      <c r="K3209" s="6" t="str">
        <f t="shared" si="50"/>
        <v>Streptogramine</v>
      </c>
    </row>
    <row r="3210" spans="1:11" ht="12.75" customHeight="1" x14ac:dyDescent="0.15">
      <c r="A3210" s="6">
        <v>5</v>
      </c>
      <c r="B3210" s="7" t="s">
        <v>8794</v>
      </c>
      <c r="C3210" s="7" t="s">
        <v>8792</v>
      </c>
      <c r="D3210" s="7" t="s">
        <v>8795</v>
      </c>
      <c r="E3210" s="6" t="s">
        <v>15906</v>
      </c>
      <c r="K3210" s="6" t="str">
        <f t="shared" si="50"/>
        <v>Pristinamycine</v>
      </c>
    </row>
    <row r="3211" spans="1:11" ht="12.75" customHeight="1" x14ac:dyDescent="0.15">
      <c r="A3211" s="6">
        <v>5</v>
      </c>
      <c r="B3211" s="7" t="s">
        <v>8796</v>
      </c>
      <c r="C3211" s="7" t="s">
        <v>8792</v>
      </c>
      <c r="D3211" s="7" t="s">
        <v>8797</v>
      </c>
      <c r="E3211" s="6" t="s">
        <v>20147</v>
      </c>
      <c r="K3211" s="6" t="str">
        <f t="shared" si="50"/>
        <v>Quinupristine/dalfopristine</v>
      </c>
    </row>
    <row r="3212" spans="1:11" ht="12.75" customHeight="1" x14ac:dyDescent="0.15">
      <c r="A3212" s="6">
        <v>3</v>
      </c>
      <c r="B3212" s="7" t="s">
        <v>8798</v>
      </c>
      <c r="C3212" s="7" t="s">
        <v>8378</v>
      </c>
      <c r="D3212" s="7" t="s">
        <v>8799</v>
      </c>
      <c r="E3212" s="6" t="s">
        <v>20148</v>
      </c>
      <c r="K3212" s="6" t="str">
        <f t="shared" si="50"/>
        <v>Aminosides antibactériens</v>
      </c>
    </row>
    <row r="3213" spans="1:11" ht="12.75" customHeight="1" x14ac:dyDescent="0.15">
      <c r="A3213" s="6">
        <v>4</v>
      </c>
      <c r="B3213" s="7" t="s">
        <v>8800</v>
      </c>
      <c r="C3213" s="7" t="s">
        <v>8798</v>
      </c>
      <c r="D3213" s="7" t="s">
        <v>8801</v>
      </c>
      <c r="E3213" s="6" t="s">
        <v>20149</v>
      </c>
      <c r="K3213" s="6" t="str">
        <f t="shared" si="50"/>
        <v>Streptomycines</v>
      </c>
    </row>
    <row r="3214" spans="1:11" ht="12.75" customHeight="1" x14ac:dyDescent="0.15">
      <c r="A3214" s="6">
        <v>5</v>
      </c>
      <c r="B3214" s="7" t="s">
        <v>8802</v>
      </c>
      <c r="C3214" s="7" t="s">
        <v>8800</v>
      </c>
      <c r="D3214" s="7" t="s">
        <v>3494</v>
      </c>
      <c r="E3214" s="6" t="s">
        <v>17776</v>
      </c>
      <c r="K3214" s="6" t="str">
        <f t="shared" si="50"/>
        <v>Streptomycine</v>
      </c>
    </row>
    <row r="3215" spans="1:11" ht="12.75" customHeight="1" x14ac:dyDescent="0.15">
      <c r="A3215" s="6">
        <v>5</v>
      </c>
      <c r="B3215" s="7" t="s">
        <v>8803</v>
      </c>
      <c r="C3215" s="7" t="s">
        <v>8800</v>
      </c>
      <c r="D3215" s="7" t="s">
        <v>8804</v>
      </c>
      <c r="E3215" s="6" t="s">
        <v>20150</v>
      </c>
      <c r="K3215" s="6" t="str">
        <f t="shared" si="50"/>
        <v>Streptoduocine</v>
      </c>
    </row>
    <row r="3216" spans="1:11" ht="12.75" customHeight="1" x14ac:dyDescent="0.15">
      <c r="A3216" s="6">
        <v>4</v>
      </c>
      <c r="B3216" s="7" t="s">
        <v>8805</v>
      </c>
      <c r="C3216" s="7" t="s">
        <v>8798</v>
      </c>
      <c r="D3216" s="7" t="s">
        <v>8806</v>
      </c>
      <c r="E3216" s="6" t="s">
        <v>20151</v>
      </c>
      <c r="K3216" s="6" t="str">
        <f t="shared" si="50"/>
        <v>Autres aminosides</v>
      </c>
    </row>
    <row r="3217" spans="1:11" ht="12.75" customHeight="1" x14ac:dyDescent="0.15">
      <c r="A3217" s="6">
        <v>5</v>
      </c>
      <c r="B3217" s="7" t="s">
        <v>8807</v>
      </c>
      <c r="C3217" s="7" t="s">
        <v>8805</v>
      </c>
      <c r="D3217" s="7" t="s">
        <v>8808</v>
      </c>
      <c r="E3217" s="6" t="s">
        <v>16801</v>
      </c>
      <c r="K3217" s="6" t="str">
        <f t="shared" si="50"/>
        <v>Tobramycine</v>
      </c>
    </row>
    <row r="3218" spans="1:11" ht="12.75" customHeight="1" x14ac:dyDescent="0.15">
      <c r="A3218" s="6">
        <v>5</v>
      </c>
      <c r="B3218" s="7" t="s">
        <v>8809</v>
      </c>
      <c r="C3218" s="7" t="s">
        <v>8805</v>
      </c>
      <c r="D3218" s="7" t="s">
        <v>6900</v>
      </c>
      <c r="E3218" s="6" t="s">
        <v>19326</v>
      </c>
      <c r="K3218" s="6" t="str">
        <f t="shared" si="50"/>
        <v>Gentamicine</v>
      </c>
    </row>
    <row r="3219" spans="1:11" ht="12.75" customHeight="1" x14ac:dyDescent="0.15">
      <c r="A3219" s="6">
        <v>5</v>
      </c>
      <c r="B3219" s="7" t="s">
        <v>8810</v>
      </c>
      <c r="C3219" s="7" t="s">
        <v>8805</v>
      </c>
      <c r="D3219" s="7" t="s">
        <v>3501</v>
      </c>
      <c r="E3219" s="6" t="s">
        <v>17779</v>
      </c>
      <c r="K3219" s="6" t="str">
        <f t="shared" si="50"/>
        <v>Kanamycine</v>
      </c>
    </row>
    <row r="3220" spans="1:11" ht="12.75" customHeight="1" x14ac:dyDescent="0.15">
      <c r="A3220" s="6">
        <v>5</v>
      </c>
      <c r="B3220" s="7" t="s">
        <v>8811</v>
      </c>
      <c r="C3220" s="7" t="s">
        <v>8805</v>
      </c>
      <c r="D3220" s="7" t="s">
        <v>2727</v>
      </c>
      <c r="E3220" s="6" t="s">
        <v>17416</v>
      </c>
      <c r="K3220" s="6" t="str">
        <f t="shared" si="50"/>
        <v>Néomycine</v>
      </c>
    </row>
    <row r="3221" spans="1:11" ht="12.75" customHeight="1" x14ac:dyDescent="0.15">
      <c r="A3221" s="6">
        <v>5</v>
      </c>
      <c r="B3221" s="7" t="s">
        <v>8812</v>
      </c>
      <c r="C3221" s="7" t="s">
        <v>8805</v>
      </c>
      <c r="D3221" s="7" t="s">
        <v>6909</v>
      </c>
      <c r="E3221" s="6" t="s">
        <v>19330</v>
      </c>
      <c r="K3221" s="6" t="str">
        <f t="shared" si="50"/>
        <v>Amikacine</v>
      </c>
    </row>
    <row r="3222" spans="1:11" ht="12.75" customHeight="1" x14ac:dyDescent="0.15">
      <c r="A3222" s="6">
        <v>5</v>
      </c>
      <c r="B3222" s="7" t="s">
        <v>8813</v>
      </c>
      <c r="C3222" s="7" t="s">
        <v>8805</v>
      </c>
      <c r="D3222" s="7" t="s">
        <v>8814</v>
      </c>
      <c r="E3222" s="6" t="s">
        <v>20152</v>
      </c>
      <c r="K3222" s="6" t="str">
        <f t="shared" si="50"/>
        <v>Nétilmicine</v>
      </c>
    </row>
    <row r="3223" spans="1:11" ht="12.75" customHeight="1" x14ac:dyDescent="0.15">
      <c r="A3223" s="6">
        <v>5</v>
      </c>
      <c r="B3223" s="7" t="s">
        <v>8815</v>
      </c>
      <c r="C3223" s="7" t="s">
        <v>8805</v>
      </c>
      <c r="D3223" s="7" t="s">
        <v>8816</v>
      </c>
      <c r="E3223" s="6" t="s">
        <v>20153</v>
      </c>
      <c r="K3223" s="6" t="str">
        <f t="shared" si="50"/>
        <v>Sisomicine</v>
      </c>
    </row>
    <row r="3224" spans="1:11" ht="12.75" customHeight="1" x14ac:dyDescent="0.15">
      <c r="A3224" s="6">
        <v>5</v>
      </c>
      <c r="B3224" s="7" t="s">
        <v>8817</v>
      </c>
      <c r="C3224" s="7" t="s">
        <v>8805</v>
      </c>
      <c r="D3224" s="7" t="s">
        <v>8818</v>
      </c>
      <c r="E3224" s="6" t="s">
        <v>20154</v>
      </c>
      <c r="K3224" s="6" t="str">
        <f t="shared" si="50"/>
        <v>Dibékacine</v>
      </c>
    </row>
    <row r="3225" spans="1:11" ht="12.75" customHeight="1" x14ac:dyDescent="0.15">
      <c r="A3225" s="6">
        <v>5</v>
      </c>
      <c r="B3225" s="7" t="s">
        <v>8819</v>
      </c>
      <c r="C3225" s="7" t="s">
        <v>8805</v>
      </c>
      <c r="D3225" s="7" t="s">
        <v>8820</v>
      </c>
      <c r="E3225" s="6" t="s">
        <v>20155</v>
      </c>
      <c r="K3225" s="6" t="str">
        <f t="shared" si="50"/>
        <v>Ribostamycine</v>
      </c>
    </row>
    <row r="3226" spans="1:11" ht="12.75" customHeight="1" x14ac:dyDescent="0.15">
      <c r="A3226" s="6">
        <v>5</v>
      </c>
      <c r="B3226" s="7" t="s">
        <v>8821</v>
      </c>
      <c r="C3226" s="7" t="s">
        <v>8805</v>
      </c>
      <c r="D3226" s="7" t="s">
        <v>8822</v>
      </c>
      <c r="E3226" s="6" t="s">
        <v>20156</v>
      </c>
      <c r="K3226" s="6" t="str">
        <f t="shared" si="50"/>
        <v>Isépamicine</v>
      </c>
    </row>
    <row r="3227" spans="1:11" ht="12.75" customHeight="1" x14ac:dyDescent="0.15">
      <c r="A3227" s="6">
        <v>5</v>
      </c>
      <c r="B3227" s="7" t="s">
        <v>8823</v>
      </c>
      <c r="C3227" s="7" t="s">
        <v>8805</v>
      </c>
      <c r="D3227" s="7" t="s">
        <v>8824</v>
      </c>
      <c r="E3227" s="6" t="s">
        <v>20157</v>
      </c>
      <c r="K3227" s="6" t="str">
        <f t="shared" si="50"/>
        <v>Arbékacine</v>
      </c>
    </row>
    <row r="3228" spans="1:11" ht="12.75" customHeight="1" x14ac:dyDescent="0.15">
      <c r="A3228" s="6">
        <v>5</v>
      </c>
      <c r="B3228" s="7" t="s">
        <v>8825</v>
      </c>
      <c r="C3228" s="7" t="s">
        <v>8805</v>
      </c>
      <c r="D3228" s="7" t="s">
        <v>8826</v>
      </c>
      <c r="E3228" s="6" t="s">
        <v>20158</v>
      </c>
      <c r="K3228" s="6" t="str">
        <f t="shared" si="50"/>
        <v>Békanamycine</v>
      </c>
    </row>
    <row r="3229" spans="1:11" ht="12.75" customHeight="1" x14ac:dyDescent="0.15">
      <c r="A3229" s="6">
        <v>5</v>
      </c>
      <c r="B3229" s="7" t="s">
        <v>8827</v>
      </c>
      <c r="C3229" s="7" t="s">
        <v>8805</v>
      </c>
      <c r="D3229" s="7" t="s">
        <v>8828</v>
      </c>
      <c r="E3229" s="6" t="s">
        <v>20159</v>
      </c>
      <c r="K3229" s="6" t="str">
        <f t="shared" si="50"/>
        <v>Plazomicine</v>
      </c>
    </row>
    <row r="3230" spans="1:11" ht="12.75" customHeight="1" x14ac:dyDescent="0.15">
      <c r="A3230" s="6">
        <v>3</v>
      </c>
      <c r="B3230" s="7" t="s">
        <v>8829</v>
      </c>
      <c r="C3230" s="7" t="s">
        <v>8378</v>
      </c>
      <c r="D3230" s="7" t="s">
        <v>8830</v>
      </c>
      <c r="E3230" s="6" t="s">
        <v>20160</v>
      </c>
      <c r="K3230" s="6" t="str">
        <f t="shared" si="50"/>
        <v>Quinolones antibactériennes</v>
      </c>
    </row>
    <row r="3231" spans="1:11" ht="12.75" customHeight="1" x14ac:dyDescent="0.15">
      <c r="A3231" s="6">
        <v>4</v>
      </c>
      <c r="B3231" s="7" t="s">
        <v>8831</v>
      </c>
      <c r="C3231" s="7" t="s">
        <v>8829</v>
      </c>
      <c r="D3231" s="7" t="s">
        <v>8832</v>
      </c>
      <c r="E3231" s="6" t="s">
        <v>8832</v>
      </c>
      <c r="K3231" s="6" t="str">
        <f t="shared" si="50"/>
        <v>Fluoroquinolones</v>
      </c>
    </row>
    <row r="3232" spans="1:11" ht="12.75" customHeight="1" x14ac:dyDescent="0.15">
      <c r="A3232" s="6">
        <v>5</v>
      </c>
      <c r="B3232" s="7" t="s">
        <v>8833</v>
      </c>
      <c r="C3232" s="7" t="s">
        <v>8831</v>
      </c>
      <c r="D3232" s="7" t="s">
        <v>8834</v>
      </c>
      <c r="E3232" s="6" t="s">
        <v>15950</v>
      </c>
      <c r="K3232" s="6" t="str">
        <f t="shared" si="50"/>
        <v>Ofloxacine</v>
      </c>
    </row>
    <row r="3233" spans="1:11" ht="12.75" customHeight="1" x14ac:dyDescent="0.15">
      <c r="A3233" s="6">
        <v>5</v>
      </c>
      <c r="B3233" s="7" t="s">
        <v>8835</v>
      </c>
      <c r="C3233" s="7" t="s">
        <v>8831</v>
      </c>
      <c r="D3233" s="7" t="s">
        <v>8836</v>
      </c>
      <c r="E3233" s="6" t="s">
        <v>15927</v>
      </c>
      <c r="K3233" s="6" t="str">
        <f t="shared" si="50"/>
        <v>Ciprofloxacine</v>
      </c>
    </row>
    <row r="3234" spans="1:11" ht="12.75" customHeight="1" x14ac:dyDescent="0.15">
      <c r="A3234" s="6">
        <v>5</v>
      </c>
      <c r="B3234" s="7" t="s">
        <v>8837</v>
      </c>
      <c r="C3234" s="7" t="s">
        <v>8831</v>
      </c>
      <c r="D3234" s="7" t="s">
        <v>8838</v>
      </c>
      <c r="E3234" s="6" t="s">
        <v>20161</v>
      </c>
      <c r="K3234" s="6" t="str">
        <f t="shared" si="50"/>
        <v>Péfloxacine</v>
      </c>
    </row>
    <row r="3235" spans="1:11" ht="12.75" customHeight="1" x14ac:dyDescent="0.15">
      <c r="A3235" s="6">
        <v>5</v>
      </c>
      <c r="B3235" s="7" t="s">
        <v>8839</v>
      </c>
      <c r="C3235" s="7" t="s">
        <v>8831</v>
      </c>
      <c r="D3235" s="7" t="s">
        <v>8840</v>
      </c>
      <c r="E3235" s="6" t="s">
        <v>20162</v>
      </c>
      <c r="K3235" s="6" t="str">
        <f t="shared" si="50"/>
        <v>Énoxacine</v>
      </c>
    </row>
    <row r="3236" spans="1:11" ht="12.75" customHeight="1" x14ac:dyDescent="0.15">
      <c r="A3236" s="6">
        <v>5</v>
      </c>
      <c r="B3236" s="7" t="s">
        <v>8841</v>
      </c>
      <c r="C3236" s="7" t="s">
        <v>8831</v>
      </c>
      <c r="D3236" s="7" t="s">
        <v>8842</v>
      </c>
      <c r="E3236" s="6" t="s">
        <v>20163</v>
      </c>
      <c r="K3236" s="6" t="str">
        <f t="shared" si="50"/>
        <v>Témafloxacine</v>
      </c>
    </row>
    <row r="3237" spans="1:11" ht="12.75" customHeight="1" x14ac:dyDescent="0.15">
      <c r="A3237" s="6">
        <v>5</v>
      </c>
      <c r="B3237" s="7" t="s">
        <v>8843</v>
      </c>
      <c r="C3237" s="7" t="s">
        <v>8831</v>
      </c>
      <c r="D3237" s="7" t="s">
        <v>8844</v>
      </c>
      <c r="E3237" s="6" t="s">
        <v>20164</v>
      </c>
      <c r="K3237" s="6" t="str">
        <f t="shared" si="50"/>
        <v>Norfloxacine</v>
      </c>
    </row>
    <row r="3238" spans="1:11" ht="12.75" customHeight="1" x14ac:dyDescent="0.15">
      <c r="A3238" s="6">
        <v>5</v>
      </c>
      <c r="B3238" s="7" t="s">
        <v>8845</v>
      </c>
      <c r="C3238" s="7" t="s">
        <v>8831</v>
      </c>
      <c r="D3238" s="7" t="s">
        <v>8846</v>
      </c>
      <c r="E3238" s="6" t="s">
        <v>20165</v>
      </c>
      <c r="K3238" s="6" t="str">
        <f t="shared" si="50"/>
        <v>Loméfloxacine</v>
      </c>
    </row>
    <row r="3239" spans="1:11" ht="12.75" customHeight="1" x14ac:dyDescent="0.15">
      <c r="A3239" s="6">
        <v>5</v>
      </c>
      <c r="B3239" s="7" t="s">
        <v>8847</v>
      </c>
      <c r="C3239" s="7" t="s">
        <v>8831</v>
      </c>
      <c r="D3239" s="7" t="s">
        <v>8848</v>
      </c>
      <c r="E3239" s="6" t="s">
        <v>20166</v>
      </c>
      <c r="K3239" s="6" t="str">
        <f t="shared" si="50"/>
        <v>Fléroxacine</v>
      </c>
    </row>
    <row r="3240" spans="1:11" ht="12.75" customHeight="1" x14ac:dyDescent="0.15">
      <c r="A3240" s="6">
        <v>5</v>
      </c>
      <c r="B3240" s="7" t="s">
        <v>8849</v>
      </c>
      <c r="C3240" s="7" t="s">
        <v>8831</v>
      </c>
      <c r="D3240" s="7" t="s">
        <v>8850</v>
      </c>
      <c r="E3240" s="6" t="s">
        <v>20167</v>
      </c>
      <c r="K3240" s="6" t="str">
        <f t="shared" si="50"/>
        <v>Sparfloxacine</v>
      </c>
    </row>
    <row r="3241" spans="1:11" ht="12.75" customHeight="1" x14ac:dyDescent="0.15">
      <c r="A3241" s="6">
        <v>5</v>
      </c>
      <c r="B3241" s="7" t="s">
        <v>8851</v>
      </c>
      <c r="C3241" s="7" t="s">
        <v>8831</v>
      </c>
      <c r="D3241" s="7" t="s">
        <v>8852</v>
      </c>
      <c r="E3241" s="6" t="s">
        <v>20168</v>
      </c>
      <c r="K3241" s="6" t="str">
        <f t="shared" si="50"/>
        <v>Rufloxacine</v>
      </c>
    </row>
    <row r="3242" spans="1:11" ht="12.75" customHeight="1" x14ac:dyDescent="0.15">
      <c r="A3242" s="6">
        <v>5</v>
      </c>
      <c r="B3242" s="7" t="s">
        <v>8853</v>
      </c>
      <c r="C3242" s="7" t="s">
        <v>8831</v>
      </c>
      <c r="D3242" s="7" t="s">
        <v>8854</v>
      </c>
      <c r="E3242" s="6" t="s">
        <v>20169</v>
      </c>
      <c r="K3242" s="6" t="str">
        <f t="shared" si="50"/>
        <v>Grépafloxacine</v>
      </c>
    </row>
    <row r="3243" spans="1:11" ht="12.75" customHeight="1" x14ac:dyDescent="0.15">
      <c r="A3243" s="6">
        <v>5</v>
      </c>
      <c r="B3243" s="7" t="s">
        <v>8855</v>
      </c>
      <c r="C3243" s="7" t="s">
        <v>8831</v>
      </c>
      <c r="D3243" s="7" t="s">
        <v>8856</v>
      </c>
      <c r="E3243" s="6" t="s">
        <v>17169</v>
      </c>
      <c r="K3243" s="6" t="str">
        <f t="shared" si="50"/>
        <v>Lévofloxacine</v>
      </c>
    </row>
    <row r="3244" spans="1:11" ht="12.75" customHeight="1" x14ac:dyDescent="0.15">
      <c r="A3244" s="6">
        <v>5</v>
      </c>
      <c r="B3244" s="7" t="s">
        <v>8857</v>
      </c>
      <c r="C3244" s="7" t="s">
        <v>8831</v>
      </c>
      <c r="D3244" s="7" t="s">
        <v>8858</v>
      </c>
      <c r="E3244" s="6" t="s">
        <v>20170</v>
      </c>
      <c r="K3244" s="6" t="str">
        <f t="shared" si="50"/>
        <v>Trovafloxacine</v>
      </c>
    </row>
    <row r="3245" spans="1:11" ht="12.75" customHeight="1" x14ac:dyDescent="0.15">
      <c r="A3245" s="6">
        <v>5</v>
      </c>
      <c r="B3245" s="7" t="s">
        <v>8859</v>
      </c>
      <c r="C3245" s="7" t="s">
        <v>8831</v>
      </c>
      <c r="D3245" s="7" t="s">
        <v>8860</v>
      </c>
      <c r="E3245" s="6" t="s">
        <v>20171</v>
      </c>
      <c r="K3245" s="6" t="str">
        <f t="shared" si="50"/>
        <v>Moxifloxacine</v>
      </c>
    </row>
    <row r="3246" spans="1:11" ht="12.75" customHeight="1" x14ac:dyDescent="0.15">
      <c r="A3246" s="6">
        <v>5</v>
      </c>
      <c r="B3246" s="7" t="s">
        <v>8861</v>
      </c>
      <c r="C3246" s="7" t="s">
        <v>8831</v>
      </c>
      <c r="D3246" s="7" t="s">
        <v>8862</v>
      </c>
      <c r="E3246" s="6" t="s">
        <v>20172</v>
      </c>
      <c r="K3246" s="6" t="str">
        <f t="shared" si="50"/>
        <v>Gémifloxacine</v>
      </c>
    </row>
    <row r="3247" spans="1:11" ht="12.75" customHeight="1" x14ac:dyDescent="0.15">
      <c r="A3247" s="6">
        <v>5</v>
      </c>
      <c r="B3247" s="7" t="s">
        <v>8863</v>
      </c>
      <c r="C3247" s="7" t="s">
        <v>8831</v>
      </c>
      <c r="D3247" s="7" t="s">
        <v>8864</v>
      </c>
      <c r="E3247" s="6" t="s">
        <v>20173</v>
      </c>
      <c r="K3247" s="6" t="str">
        <f t="shared" si="50"/>
        <v>Gatifloxacine</v>
      </c>
    </row>
    <row r="3248" spans="1:11" ht="12.75" customHeight="1" x14ac:dyDescent="0.15">
      <c r="A3248" s="6">
        <v>5</v>
      </c>
      <c r="B3248" s="7" t="s">
        <v>8865</v>
      </c>
      <c r="C3248" s="7" t="s">
        <v>8831</v>
      </c>
      <c r="D3248" s="7" t="s">
        <v>8866</v>
      </c>
      <c r="E3248" s="6" t="s">
        <v>20174</v>
      </c>
      <c r="K3248" s="6" t="str">
        <f t="shared" si="50"/>
        <v>Prulifloxacine</v>
      </c>
    </row>
    <row r="3249" spans="1:11" ht="12.75" customHeight="1" x14ac:dyDescent="0.15">
      <c r="A3249" s="6">
        <v>5</v>
      </c>
      <c r="B3249" s="7" t="s">
        <v>8867</v>
      </c>
      <c r="C3249" s="7" t="s">
        <v>8831</v>
      </c>
      <c r="D3249" s="7" t="s">
        <v>8868</v>
      </c>
      <c r="E3249" s="6" t="s">
        <v>20175</v>
      </c>
      <c r="K3249" s="6" t="str">
        <f t="shared" si="50"/>
        <v>Pazufloxacine</v>
      </c>
    </row>
    <row r="3250" spans="1:11" ht="12.75" customHeight="1" x14ac:dyDescent="0.15">
      <c r="A3250" s="6">
        <v>5</v>
      </c>
      <c r="B3250" s="7" t="s">
        <v>8869</v>
      </c>
      <c r="C3250" s="7" t="s">
        <v>8831</v>
      </c>
      <c r="D3250" s="7" t="s">
        <v>8870</v>
      </c>
      <c r="E3250" s="6" t="s">
        <v>20176</v>
      </c>
      <c r="K3250" s="6" t="str">
        <f t="shared" si="50"/>
        <v>Garénoxacine</v>
      </c>
    </row>
    <row r="3251" spans="1:11" ht="12.75" customHeight="1" x14ac:dyDescent="0.15">
      <c r="A3251" s="6">
        <v>5</v>
      </c>
      <c r="B3251" s="7" t="s">
        <v>8871</v>
      </c>
      <c r="C3251" s="7" t="s">
        <v>8831</v>
      </c>
      <c r="D3251" s="7" t="s">
        <v>8872</v>
      </c>
      <c r="E3251" s="6" t="s">
        <v>20177</v>
      </c>
      <c r="K3251" s="6" t="str">
        <f t="shared" si="50"/>
        <v>Sitafloxacine</v>
      </c>
    </row>
    <row r="3252" spans="1:11" ht="12.75" customHeight="1" x14ac:dyDescent="0.15">
      <c r="A3252" s="6">
        <v>5</v>
      </c>
      <c r="B3252" s="7" t="s">
        <v>8873</v>
      </c>
      <c r="C3252" s="7" t="s">
        <v>8831</v>
      </c>
      <c r="D3252" s="7" t="s">
        <v>8874</v>
      </c>
      <c r="E3252" s="6" t="s">
        <v>20178</v>
      </c>
      <c r="K3252" s="6" t="str">
        <f t="shared" si="50"/>
        <v>Tosufloxacine</v>
      </c>
    </row>
    <row r="3253" spans="1:11" ht="12.75" customHeight="1" x14ac:dyDescent="0.15">
      <c r="A3253" s="6">
        <v>5</v>
      </c>
      <c r="B3253" s="7" t="s">
        <v>8875</v>
      </c>
      <c r="C3253" s="7" t="s">
        <v>8831</v>
      </c>
      <c r="D3253" s="7" t="s">
        <v>8876</v>
      </c>
      <c r="E3253" s="6" t="s">
        <v>20179</v>
      </c>
      <c r="K3253" s="6" t="str">
        <f t="shared" si="50"/>
        <v>Délafloxacine</v>
      </c>
    </row>
    <row r="3254" spans="1:11" ht="12.75" customHeight="1" x14ac:dyDescent="0.15">
      <c r="A3254" s="6">
        <v>5</v>
      </c>
      <c r="B3254" s="7" t="s">
        <v>8877</v>
      </c>
      <c r="C3254" s="7" t="s">
        <v>8831</v>
      </c>
      <c r="D3254" s="7" t="s">
        <v>8878</v>
      </c>
      <c r="E3254" s="6" t="s">
        <v>20180</v>
      </c>
      <c r="K3254" s="6" t="str">
        <f t="shared" si="50"/>
        <v>Lévonadifloxacine</v>
      </c>
    </row>
    <row r="3255" spans="1:11" ht="12.75" customHeight="1" x14ac:dyDescent="0.15">
      <c r="A3255" s="6">
        <v>5</v>
      </c>
      <c r="B3255" s="7" t="s">
        <v>8879</v>
      </c>
      <c r="C3255" s="7" t="s">
        <v>8831</v>
      </c>
      <c r="D3255" s="7" t="s">
        <v>8880</v>
      </c>
      <c r="E3255" s="6" t="s">
        <v>20181</v>
      </c>
      <c r="K3255" s="6" t="str">
        <f t="shared" si="50"/>
        <v>Lascufloxacine</v>
      </c>
    </row>
    <row r="3256" spans="1:11" ht="12.75" customHeight="1" x14ac:dyDescent="0.15">
      <c r="A3256" s="6">
        <v>4</v>
      </c>
      <c r="B3256" s="7" t="s">
        <v>8881</v>
      </c>
      <c r="C3256" s="7" t="s">
        <v>8829</v>
      </c>
      <c r="D3256" s="7" t="s">
        <v>8882</v>
      </c>
      <c r="E3256" s="6" t="s">
        <v>20182</v>
      </c>
      <c r="K3256" s="6" t="str">
        <f t="shared" si="50"/>
        <v>Autres quinolones</v>
      </c>
    </row>
    <row r="3257" spans="1:11" ht="12.75" customHeight="1" x14ac:dyDescent="0.15">
      <c r="A3257" s="6">
        <v>5</v>
      </c>
      <c r="B3257" s="7" t="s">
        <v>8883</v>
      </c>
      <c r="C3257" s="7" t="s">
        <v>8881</v>
      </c>
      <c r="D3257" s="7" t="s">
        <v>8884</v>
      </c>
      <c r="E3257" s="6" t="s">
        <v>20183</v>
      </c>
      <c r="K3257" s="6" t="str">
        <f t="shared" si="50"/>
        <v>Rosoxacine</v>
      </c>
    </row>
    <row r="3258" spans="1:11" ht="12.75" customHeight="1" x14ac:dyDescent="0.15">
      <c r="A3258" s="6">
        <v>5</v>
      </c>
      <c r="B3258" s="7" t="s">
        <v>8885</v>
      </c>
      <c r="C3258" s="7" t="s">
        <v>8881</v>
      </c>
      <c r="D3258" s="7" t="s">
        <v>8886</v>
      </c>
      <c r="E3258" s="6" t="s">
        <v>20184</v>
      </c>
      <c r="K3258" s="6" t="str">
        <f t="shared" si="50"/>
        <v>Acide nalidixique</v>
      </c>
    </row>
    <row r="3259" spans="1:11" ht="12.75" customHeight="1" x14ac:dyDescent="0.15">
      <c r="A3259" s="6">
        <v>5</v>
      </c>
      <c r="B3259" s="7" t="s">
        <v>8887</v>
      </c>
      <c r="C3259" s="7" t="s">
        <v>8881</v>
      </c>
      <c r="D3259" s="7" t="s">
        <v>8888</v>
      </c>
      <c r="E3259" s="6" t="s">
        <v>20185</v>
      </c>
      <c r="K3259" s="6" t="str">
        <f t="shared" si="50"/>
        <v>Acide piromidique</v>
      </c>
    </row>
    <row r="3260" spans="1:11" ht="12.75" customHeight="1" x14ac:dyDescent="0.15">
      <c r="A3260" s="6">
        <v>5</v>
      </c>
      <c r="B3260" s="7" t="s">
        <v>8889</v>
      </c>
      <c r="C3260" s="7" t="s">
        <v>8881</v>
      </c>
      <c r="D3260" s="7" t="s">
        <v>8890</v>
      </c>
      <c r="E3260" s="6" t="s">
        <v>20186</v>
      </c>
      <c r="K3260" s="6" t="str">
        <f t="shared" si="50"/>
        <v>Acide pipémidique</v>
      </c>
    </row>
    <row r="3261" spans="1:11" ht="12.75" customHeight="1" x14ac:dyDescent="0.15">
      <c r="A3261" s="6">
        <v>5</v>
      </c>
      <c r="B3261" s="7" t="s">
        <v>8891</v>
      </c>
      <c r="C3261" s="7" t="s">
        <v>8881</v>
      </c>
      <c r="D3261" s="7" t="s">
        <v>8892</v>
      </c>
      <c r="E3261" s="6" t="s">
        <v>20187</v>
      </c>
      <c r="K3261" s="6" t="str">
        <f t="shared" si="50"/>
        <v>Acide oxolinique</v>
      </c>
    </row>
    <row r="3262" spans="1:11" ht="12.75" customHeight="1" x14ac:dyDescent="0.15">
      <c r="A3262" s="6">
        <v>5</v>
      </c>
      <c r="B3262" s="7" t="s">
        <v>8893</v>
      </c>
      <c r="C3262" s="7" t="s">
        <v>8881</v>
      </c>
      <c r="D3262" s="7" t="s">
        <v>8894</v>
      </c>
      <c r="E3262" s="6" t="s">
        <v>20188</v>
      </c>
      <c r="K3262" s="6" t="str">
        <f t="shared" si="50"/>
        <v>Cinoxacine</v>
      </c>
    </row>
    <row r="3263" spans="1:11" ht="12.75" customHeight="1" x14ac:dyDescent="0.15">
      <c r="A3263" s="6">
        <v>5</v>
      </c>
      <c r="B3263" s="7" t="s">
        <v>8895</v>
      </c>
      <c r="C3263" s="7" t="s">
        <v>8881</v>
      </c>
      <c r="D3263" s="7" t="s">
        <v>8896</v>
      </c>
      <c r="E3263" s="6" t="s">
        <v>20189</v>
      </c>
      <c r="K3263" s="6" t="str">
        <f t="shared" si="50"/>
        <v>Fluméquine</v>
      </c>
    </row>
    <row r="3264" spans="1:11" ht="12.75" customHeight="1" x14ac:dyDescent="0.15">
      <c r="A3264" s="6">
        <v>5</v>
      </c>
      <c r="B3264" s="7" t="s">
        <v>8897</v>
      </c>
      <c r="C3264" s="7" t="s">
        <v>8881</v>
      </c>
      <c r="D3264" s="7" t="s">
        <v>8898</v>
      </c>
      <c r="E3264" s="6" t="s">
        <v>20190</v>
      </c>
      <c r="K3264" s="6" t="str">
        <f t="shared" si="50"/>
        <v>Némonoxacine</v>
      </c>
    </row>
    <row r="3265" spans="1:11" ht="12.75" customHeight="1" x14ac:dyDescent="0.15">
      <c r="A3265" s="6">
        <v>3</v>
      </c>
      <c r="B3265" s="7" t="s">
        <v>8899</v>
      </c>
      <c r="C3265" s="7" t="s">
        <v>8378</v>
      </c>
      <c r="D3265" s="7" t="s">
        <v>8900</v>
      </c>
      <c r="E3265" s="6" t="s">
        <v>20191</v>
      </c>
      <c r="K3265" s="6" t="str">
        <f t="shared" si="50"/>
        <v>Associations d'antibactériens</v>
      </c>
    </row>
    <row r="3266" spans="1:11" ht="12.75" customHeight="1" x14ac:dyDescent="0.15">
      <c r="A3266" s="6">
        <v>4</v>
      </c>
      <c r="B3266" s="7" t="s">
        <v>8901</v>
      </c>
      <c r="C3266" s="7" t="s">
        <v>8899</v>
      </c>
      <c r="D3266" s="7" t="s">
        <v>8902</v>
      </c>
      <c r="E3266" s="6" t="s">
        <v>20191</v>
      </c>
      <c r="K3266" s="6" t="str">
        <f t="shared" si="50"/>
        <v>Associations d'antibactériens</v>
      </c>
    </row>
    <row r="3267" spans="1:11" ht="12.75" customHeight="1" x14ac:dyDescent="0.15">
      <c r="A3267" s="6">
        <v>5</v>
      </c>
      <c r="B3267" s="7" t="s">
        <v>8903</v>
      </c>
      <c r="C3267" s="7" t="s">
        <v>8901</v>
      </c>
      <c r="D3267" s="7" t="s">
        <v>8904</v>
      </c>
      <c r="E3267" s="6" t="s">
        <v>20192</v>
      </c>
      <c r="K3267" s="6" t="str">
        <f t="shared" ref="K3267:K3330" si="51">UPPER(LEFT(E3267,1))&amp;RIGHT(E3267,LEN(E3267)-1)</f>
        <v>Pénicillines en association avec d'autres antibactériens</v>
      </c>
    </row>
    <row r="3268" spans="1:11" ht="25.5" customHeight="1" x14ac:dyDescent="0.15">
      <c r="A3268" s="6">
        <v>5</v>
      </c>
      <c r="B3268" s="7" t="s">
        <v>8905</v>
      </c>
      <c r="C3268" s="7" t="s">
        <v>8901</v>
      </c>
      <c r="D3268" s="7" t="s">
        <v>8906</v>
      </c>
      <c r="E3268" s="6" t="s">
        <v>20193</v>
      </c>
      <c r="K3268" s="6" t="str">
        <f t="shared" si="51"/>
        <v>Sulfamides en association avec d'autres antibactériens sauf triméthoprime</v>
      </c>
    </row>
    <row r="3269" spans="1:11" ht="12.75" customHeight="1" x14ac:dyDescent="0.15">
      <c r="A3269" s="6">
        <v>5</v>
      </c>
      <c r="B3269" s="7" t="s">
        <v>8907</v>
      </c>
      <c r="C3269" s="7" t="s">
        <v>8901</v>
      </c>
      <c r="D3269" s="7" t="s">
        <v>8908</v>
      </c>
      <c r="E3269" s="6" t="s">
        <v>20194</v>
      </c>
      <c r="K3269" s="6" t="str">
        <f t="shared" si="51"/>
        <v>Céfuroxime et métronidazole</v>
      </c>
    </row>
    <row r="3270" spans="1:11" ht="12.75" customHeight="1" x14ac:dyDescent="0.15">
      <c r="A3270" s="6">
        <v>5</v>
      </c>
      <c r="B3270" s="7" t="s">
        <v>8909</v>
      </c>
      <c r="C3270" s="7" t="s">
        <v>8901</v>
      </c>
      <c r="D3270" s="7" t="s">
        <v>8910</v>
      </c>
      <c r="E3270" s="6" t="s">
        <v>20195</v>
      </c>
      <c r="K3270" s="6" t="str">
        <f t="shared" si="51"/>
        <v>Spiramycine et métronidazole</v>
      </c>
    </row>
    <row r="3271" spans="1:11" ht="12.75" customHeight="1" x14ac:dyDescent="0.15">
      <c r="A3271" s="6">
        <v>5</v>
      </c>
      <c r="B3271" s="7" t="s">
        <v>8911</v>
      </c>
      <c r="C3271" s="7" t="s">
        <v>8901</v>
      </c>
      <c r="D3271" s="7" t="s">
        <v>8912</v>
      </c>
      <c r="E3271" s="6" t="s">
        <v>20196</v>
      </c>
      <c r="K3271" s="6" t="str">
        <f t="shared" si="51"/>
        <v>Lévofloxacine et ornidazole</v>
      </c>
    </row>
    <row r="3272" spans="1:11" ht="12.75" customHeight="1" x14ac:dyDescent="0.15">
      <c r="A3272" s="6">
        <v>5</v>
      </c>
      <c r="B3272" s="7" t="s">
        <v>8913</v>
      </c>
      <c r="C3272" s="7" t="s">
        <v>8901</v>
      </c>
      <c r="D3272" s="7" t="s">
        <v>8914</v>
      </c>
      <c r="E3272" s="6" t="s">
        <v>20197</v>
      </c>
      <c r="K3272" s="6" t="str">
        <f t="shared" si="51"/>
        <v>Céfépime et amikacine</v>
      </c>
    </row>
    <row r="3273" spans="1:11" ht="12.75" customHeight="1" x14ac:dyDescent="0.15">
      <c r="A3273" s="6">
        <v>5</v>
      </c>
      <c r="B3273" s="7" t="s">
        <v>8915</v>
      </c>
      <c r="C3273" s="7" t="s">
        <v>8901</v>
      </c>
      <c r="D3273" s="7" t="s">
        <v>8916</v>
      </c>
      <c r="E3273" s="6" t="s">
        <v>20198</v>
      </c>
      <c r="K3273" s="6" t="str">
        <f t="shared" si="51"/>
        <v>Azithromycine, fluconazole et secnidazole</v>
      </c>
    </row>
    <row r="3274" spans="1:11" ht="12.75" customHeight="1" x14ac:dyDescent="0.15">
      <c r="A3274" s="6">
        <v>5</v>
      </c>
      <c r="B3274" s="7" t="s">
        <v>8917</v>
      </c>
      <c r="C3274" s="7" t="s">
        <v>8901</v>
      </c>
      <c r="D3274" s="7" t="s">
        <v>8918</v>
      </c>
      <c r="E3274" s="6" t="s">
        <v>20199</v>
      </c>
      <c r="K3274" s="6" t="str">
        <f t="shared" si="51"/>
        <v>Tétracycline et oléandomycine</v>
      </c>
    </row>
    <row r="3275" spans="1:11" ht="12.75" customHeight="1" x14ac:dyDescent="0.15">
      <c r="A3275" s="6">
        <v>5</v>
      </c>
      <c r="B3275" s="7" t="s">
        <v>8919</v>
      </c>
      <c r="C3275" s="7" t="s">
        <v>8901</v>
      </c>
      <c r="D3275" s="7" t="s">
        <v>8920</v>
      </c>
      <c r="E3275" s="6" t="s">
        <v>20200</v>
      </c>
      <c r="K3275" s="6" t="str">
        <f t="shared" si="51"/>
        <v>Ofloxacine et ornidazole</v>
      </c>
    </row>
    <row r="3276" spans="1:11" ht="12.75" customHeight="1" x14ac:dyDescent="0.15">
      <c r="A3276" s="6">
        <v>5</v>
      </c>
      <c r="B3276" s="7" t="s">
        <v>8921</v>
      </c>
      <c r="C3276" s="7" t="s">
        <v>8901</v>
      </c>
      <c r="D3276" s="7" t="s">
        <v>8922</v>
      </c>
      <c r="E3276" s="6" t="s">
        <v>20201</v>
      </c>
      <c r="K3276" s="6" t="str">
        <f t="shared" si="51"/>
        <v>Ciprofloxacine et métronidazole</v>
      </c>
    </row>
    <row r="3277" spans="1:11" ht="12.75" customHeight="1" x14ac:dyDescent="0.15">
      <c r="A3277" s="6">
        <v>5</v>
      </c>
      <c r="B3277" s="7" t="s">
        <v>8923</v>
      </c>
      <c r="C3277" s="7" t="s">
        <v>8901</v>
      </c>
      <c r="D3277" s="7" t="s">
        <v>8924</v>
      </c>
      <c r="E3277" s="6" t="s">
        <v>20202</v>
      </c>
      <c r="K3277" s="6" t="str">
        <f t="shared" si="51"/>
        <v>Ciprofloxacine et tinidazole</v>
      </c>
    </row>
    <row r="3278" spans="1:11" ht="12.75" customHeight="1" x14ac:dyDescent="0.15">
      <c r="A3278" s="6">
        <v>5</v>
      </c>
      <c r="B3278" s="7" t="s">
        <v>8925</v>
      </c>
      <c r="C3278" s="7" t="s">
        <v>8901</v>
      </c>
      <c r="D3278" s="7" t="s">
        <v>8926</v>
      </c>
      <c r="E3278" s="6" t="s">
        <v>20203</v>
      </c>
      <c r="K3278" s="6" t="str">
        <f t="shared" si="51"/>
        <v>Ciprofloxacine et ornidazole</v>
      </c>
    </row>
    <row r="3279" spans="1:11" ht="12.75" customHeight="1" x14ac:dyDescent="0.15">
      <c r="A3279" s="6">
        <v>5</v>
      </c>
      <c r="B3279" s="7" t="s">
        <v>8927</v>
      </c>
      <c r="C3279" s="7" t="s">
        <v>8901</v>
      </c>
      <c r="D3279" s="7" t="s">
        <v>8928</v>
      </c>
      <c r="E3279" s="6" t="s">
        <v>20204</v>
      </c>
      <c r="K3279" s="6" t="str">
        <f t="shared" si="51"/>
        <v>Norfloxacine et tinidazole</v>
      </c>
    </row>
    <row r="3280" spans="1:11" ht="12.75" customHeight="1" x14ac:dyDescent="0.15">
      <c r="A3280" s="6">
        <v>5</v>
      </c>
      <c r="B3280" s="7" t="s">
        <v>8929</v>
      </c>
      <c r="C3280" s="7" t="s">
        <v>8901</v>
      </c>
      <c r="D3280" s="7" t="s">
        <v>8930</v>
      </c>
      <c r="E3280" s="6" t="s">
        <v>20205</v>
      </c>
      <c r="K3280" s="6" t="str">
        <f t="shared" si="51"/>
        <v>Norfloxacine et métronidazole</v>
      </c>
    </row>
    <row r="3281" spans="1:11" ht="12.75" customHeight="1" x14ac:dyDescent="0.15">
      <c r="A3281" s="6">
        <v>5</v>
      </c>
      <c r="B3281" s="7" t="s">
        <v>8931</v>
      </c>
      <c r="C3281" s="7" t="s">
        <v>8901</v>
      </c>
      <c r="D3281" s="7" t="s">
        <v>8932</v>
      </c>
      <c r="E3281" s="6" t="s">
        <v>20206</v>
      </c>
      <c r="K3281" s="6" t="str">
        <f t="shared" si="51"/>
        <v>Céfixime et ornidazole</v>
      </c>
    </row>
    <row r="3282" spans="1:11" ht="12.75" customHeight="1" x14ac:dyDescent="0.15">
      <c r="A3282" s="6">
        <v>5</v>
      </c>
      <c r="B3282" s="7" t="s">
        <v>8933</v>
      </c>
      <c r="C3282" s="7" t="s">
        <v>8901</v>
      </c>
      <c r="D3282" s="12" t="s">
        <v>8934</v>
      </c>
      <c r="E3282" s="12" t="s">
        <v>20207</v>
      </c>
      <c r="F3282" s="6" t="s">
        <v>2758</v>
      </c>
      <c r="G3282" s="9">
        <v>44953</v>
      </c>
      <c r="K3282" s="6" t="str">
        <f t="shared" si="51"/>
        <v>Céfixime et azithromycine</v>
      </c>
    </row>
    <row r="3283" spans="1:11" ht="12.75" customHeight="1" x14ac:dyDescent="0.15">
      <c r="A3283" s="6">
        <v>3</v>
      </c>
      <c r="B3283" s="7" t="s">
        <v>8935</v>
      </c>
      <c r="C3283" s="7" t="s">
        <v>8378</v>
      </c>
      <c r="D3283" s="7" t="s">
        <v>8936</v>
      </c>
      <c r="E3283" s="6" t="s">
        <v>20208</v>
      </c>
      <c r="K3283" s="6" t="str">
        <f t="shared" si="51"/>
        <v>Autres antibactériens</v>
      </c>
    </row>
    <row r="3284" spans="1:11" ht="12.75" customHeight="1" x14ac:dyDescent="0.15">
      <c r="A3284" s="6">
        <v>4</v>
      </c>
      <c r="B3284" s="7" t="s">
        <v>8937</v>
      </c>
      <c r="C3284" s="7" t="s">
        <v>8935</v>
      </c>
      <c r="D3284" s="7" t="s">
        <v>8938</v>
      </c>
      <c r="E3284" s="6" t="s">
        <v>20209</v>
      </c>
      <c r="K3284" s="6" t="str">
        <f t="shared" si="51"/>
        <v>Glycopeptides antibactériens</v>
      </c>
    </row>
    <row r="3285" spans="1:11" ht="12.75" customHeight="1" x14ac:dyDescent="0.15">
      <c r="A3285" s="6">
        <v>5</v>
      </c>
      <c r="B3285" s="7" t="s">
        <v>8939</v>
      </c>
      <c r="C3285" s="7" t="s">
        <v>8937</v>
      </c>
      <c r="D3285" s="7" t="s">
        <v>3503</v>
      </c>
      <c r="E3285" s="6" t="s">
        <v>17780</v>
      </c>
      <c r="K3285" s="6" t="str">
        <f t="shared" si="51"/>
        <v>Vancomycine</v>
      </c>
    </row>
    <row r="3286" spans="1:11" ht="12.75" customHeight="1" x14ac:dyDescent="0.15">
      <c r="A3286" s="6">
        <v>5</v>
      </c>
      <c r="B3286" s="7" t="s">
        <v>8940</v>
      </c>
      <c r="C3286" s="7" t="s">
        <v>8937</v>
      </c>
      <c r="D3286" s="7" t="s">
        <v>8941</v>
      </c>
      <c r="E3286" s="6" t="s">
        <v>15913</v>
      </c>
      <c r="K3286" s="6" t="str">
        <f t="shared" si="51"/>
        <v>Téicoplanine</v>
      </c>
    </row>
    <row r="3287" spans="1:11" ht="12.75" customHeight="1" x14ac:dyDescent="0.15">
      <c r="A3287" s="6">
        <v>5</v>
      </c>
      <c r="B3287" s="7" t="s">
        <v>8942</v>
      </c>
      <c r="C3287" s="7" t="s">
        <v>8937</v>
      </c>
      <c r="D3287" s="7" t="s">
        <v>8943</v>
      </c>
      <c r="E3287" s="6" t="s">
        <v>20210</v>
      </c>
      <c r="K3287" s="6" t="str">
        <f t="shared" si="51"/>
        <v>Télavancine</v>
      </c>
    </row>
    <row r="3288" spans="1:11" ht="12.75" customHeight="1" x14ac:dyDescent="0.15">
      <c r="A3288" s="6">
        <v>5</v>
      </c>
      <c r="B3288" s="7" t="s">
        <v>8944</v>
      </c>
      <c r="C3288" s="7" t="s">
        <v>8937</v>
      </c>
      <c r="D3288" s="7" t="s">
        <v>8945</v>
      </c>
      <c r="E3288" s="6" t="s">
        <v>20211</v>
      </c>
      <c r="K3288" s="6" t="str">
        <f t="shared" si="51"/>
        <v>Dalbavancine</v>
      </c>
    </row>
    <row r="3289" spans="1:11" ht="12.75" customHeight="1" x14ac:dyDescent="0.15">
      <c r="A3289" s="6">
        <v>5</v>
      </c>
      <c r="B3289" s="7" t="s">
        <v>8946</v>
      </c>
      <c r="C3289" s="7" t="s">
        <v>8937</v>
      </c>
      <c r="D3289" s="7" t="s">
        <v>8947</v>
      </c>
      <c r="E3289" s="6" t="s">
        <v>20212</v>
      </c>
      <c r="K3289" s="6" t="str">
        <f t="shared" si="51"/>
        <v>Oritavancine</v>
      </c>
    </row>
    <row r="3290" spans="1:11" ht="12.75" customHeight="1" x14ac:dyDescent="0.15">
      <c r="A3290" s="6">
        <v>4</v>
      </c>
      <c r="B3290" s="7" t="s">
        <v>8948</v>
      </c>
      <c r="C3290" s="7" t="s">
        <v>8935</v>
      </c>
      <c r="D3290" s="7" t="s">
        <v>8949</v>
      </c>
      <c r="E3290" s="6" t="s">
        <v>20213</v>
      </c>
      <c r="K3290" s="6" t="str">
        <f t="shared" si="51"/>
        <v>Polymyxines</v>
      </c>
    </row>
    <row r="3291" spans="1:11" ht="12.75" customHeight="1" x14ac:dyDescent="0.15">
      <c r="A3291" s="6">
        <v>5</v>
      </c>
      <c r="B3291" s="7" t="s">
        <v>8950</v>
      </c>
      <c r="C3291" s="7" t="s">
        <v>8948</v>
      </c>
      <c r="D3291" s="7" t="s">
        <v>3505</v>
      </c>
      <c r="E3291" s="6" t="s">
        <v>17781</v>
      </c>
      <c r="K3291" s="6" t="str">
        <f t="shared" si="51"/>
        <v>Colistine</v>
      </c>
    </row>
    <row r="3292" spans="1:11" ht="12.75" customHeight="1" x14ac:dyDescent="0.15">
      <c r="A3292" s="6">
        <v>5</v>
      </c>
      <c r="B3292" s="7" t="s">
        <v>8951</v>
      </c>
      <c r="C3292" s="7" t="s">
        <v>8948</v>
      </c>
      <c r="D3292" s="7" t="s">
        <v>3496</v>
      </c>
      <c r="E3292" s="6" t="s">
        <v>17777</v>
      </c>
      <c r="K3292" s="6" t="str">
        <f t="shared" si="51"/>
        <v>Polymyxine B</v>
      </c>
    </row>
    <row r="3293" spans="1:11" ht="12.75" customHeight="1" x14ac:dyDescent="0.15">
      <c r="A3293" s="6">
        <v>4</v>
      </c>
      <c r="B3293" s="7" t="s">
        <v>8952</v>
      </c>
      <c r="C3293" s="7" t="s">
        <v>8935</v>
      </c>
      <c r="D3293" s="7" t="s">
        <v>8953</v>
      </c>
      <c r="E3293" s="6" t="s">
        <v>20214</v>
      </c>
      <c r="K3293" s="6" t="str">
        <f t="shared" si="51"/>
        <v>Antibactériens stéroïdiens</v>
      </c>
    </row>
    <row r="3294" spans="1:11" ht="12.75" customHeight="1" x14ac:dyDescent="0.15">
      <c r="A3294" s="6">
        <v>5</v>
      </c>
      <c r="B3294" s="7" t="s">
        <v>8954</v>
      </c>
      <c r="C3294" s="7" t="s">
        <v>8952</v>
      </c>
      <c r="D3294" s="7" t="s">
        <v>6893</v>
      </c>
      <c r="E3294" s="6" t="s">
        <v>16997</v>
      </c>
      <c r="K3294" s="6" t="str">
        <f t="shared" si="51"/>
        <v>Acide fusidique</v>
      </c>
    </row>
    <row r="3295" spans="1:11" ht="12.75" customHeight="1" x14ac:dyDescent="0.15">
      <c r="A3295" s="6">
        <v>4</v>
      </c>
      <c r="B3295" s="7" t="s">
        <v>8955</v>
      </c>
      <c r="C3295" s="7" t="s">
        <v>8935</v>
      </c>
      <c r="D3295" s="7" t="s">
        <v>3525</v>
      </c>
      <c r="E3295" s="6" t="s">
        <v>17789</v>
      </c>
      <c r="K3295" s="6" t="str">
        <f t="shared" si="51"/>
        <v>Dérivés imidazolés</v>
      </c>
    </row>
    <row r="3296" spans="1:11" ht="12.75" customHeight="1" x14ac:dyDescent="0.15">
      <c r="A3296" s="6">
        <v>5</v>
      </c>
      <c r="B3296" s="7" t="s">
        <v>8956</v>
      </c>
      <c r="C3296" s="7" t="s">
        <v>8955</v>
      </c>
      <c r="D3296" s="7" t="s">
        <v>2745</v>
      </c>
      <c r="E3296" s="6" t="s">
        <v>15944</v>
      </c>
      <c r="K3296" s="6" t="str">
        <f t="shared" si="51"/>
        <v>Métronidazole</v>
      </c>
    </row>
    <row r="3297" spans="1:11" ht="12.75" customHeight="1" x14ac:dyDescent="0.15">
      <c r="A3297" s="6">
        <v>5</v>
      </c>
      <c r="B3297" s="7" t="s">
        <v>8957</v>
      </c>
      <c r="C3297" s="7" t="s">
        <v>8955</v>
      </c>
      <c r="D3297" s="7" t="s">
        <v>7548</v>
      </c>
      <c r="E3297" s="6" t="s">
        <v>19607</v>
      </c>
      <c r="K3297" s="6" t="str">
        <f t="shared" si="51"/>
        <v>Tinidazole</v>
      </c>
    </row>
    <row r="3298" spans="1:11" ht="12.75" customHeight="1" x14ac:dyDescent="0.15">
      <c r="A3298" s="6">
        <v>5</v>
      </c>
      <c r="B3298" s="7" t="s">
        <v>8958</v>
      </c>
      <c r="C3298" s="7" t="s">
        <v>8955</v>
      </c>
      <c r="D3298" s="7" t="s">
        <v>7530</v>
      </c>
      <c r="E3298" s="6" t="s">
        <v>19602</v>
      </c>
      <c r="K3298" s="6" t="str">
        <f t="shared" si="51"/>
        <v>Ornidazole</v>
      </c>
    </row>
    <row r="3299" spans="1:11" ht="12.75" customHeight="1" x14ac:dyDescent="0.15">
      <c r="A3299" s="6">
        <v>4</v>
      </c>
      <c r="B3299" s="7" t="s">
        <v>8959</v>
      </c>
      <c r="C3299" s="7" t="s">
        <v>8935</v>
      </c>
      <c r="D3299" s="7" t="s">
        <v>7181</v>
      </c>
      <c r="E3299" s="6" t="s">
        <v>19454</v>
      </c>
      <c r="K3299" s="6" t="str">
        <f t="shared" si="51"/>
        <v>Dérivés du nitrofurane</v>
      </c>
    </row>
    <row r="3300" spans="1:11" ht="12.75" customHeight="1" x14ac:dyDescent="0.15">
      <c r="A3300" s="6">
        <v>5</v>
      </c>
      <c r="B3300" s="7" t="s">
        <v>8960</v>
      </c>
      <c r="C3300" s="7" t="s">
        <v>8959</v>
      </c>
      <c r="D3300" s="7" t="s">
        <v>8961</v>
      </c>
      <c r="E3300" s="6" t="s">
        <v>15936</v>
      </c>
      <c r="K3300" s="6" t="str">
        <f t="shared" si="51"/>
        <v>Nitrofurantoïne</v>
      </c>
    </row>
    <row r="3301" spans="1:11" ht="12.75" customHeight="1" x14ac:dyDescent="0.15">
      <c r="A3301" s="6">
        <v>5</v>
      </c>
      <c r="B3301" s="7" t="s">
        <v>8962</v>
      </c>
      <c r="C3301" s="7" t="s">
        <v>8959</v>
      </c>
      <c r="D3301" s="7" t="s">
        <v>8963</v>
      </c>
      <c r="E3301" s="6" t="s">
        <v>20215</v>
      </c>
      <c r="K3301" s="6" t="str">
        <f t="shared" si="51"/>
        <v>Nifurtoïnol</v>
      </c>
    </row>
    <row r="3302" spans="1:11" ht="12.75" customHeight="1" x14ac:dyDescent="0.15">
      <c r="A3302" s="6">
        <v>5</v>
      </c>
      <c r="B3302" s="7" t="s">
        <v>8964</v>
      </c>
      <c r="C3302" s="7" t="s">
        <v>8959</v>
      </c>
      <c r="D3302" s="7" t="s">
        <v>8965</v>
      </c>
      <c r="E3302" s="6" t="s">
        <v>20216</v>
      </c>
      <c r="K3302" s="6" t="str">
        <f t="shared" si="51"/>
        <v>Furazidine</v>
      </c>
    </row>
    <row r="3303" spans="1:11" ht="12.75" customHeight="1" x14ac:dyDescent="0.15">
      <c r="A3303" s="6">
        <v>5</v>
      </c>
      <c r="B3303" s="7" t="s">
        <v>8966</v>
      </c>
      <c r="C3303" s="7" t="s">
        <v>8959</v>
      </c>
      <c r="D3303" s="7" t="s">
        <v>8967</v>
      </c>
      <c r="E3303" s="6" t="s">
        <v>20217</v>
      </c>
      <c r="K3303" s="6" t="str">
        <f t="shared" si="51"/>
        <v>Nitrofurantoïne en association</v>
      </c>
    </row>
    <row r="3304" spans="1:11" ht="12.75" customHeight="1" x14ac:dyDescent="0.15">
      <c r="A3304" s="6">
        <v>4</v>
      </c>
      <c r="B3304" s="7" t="s">
        <v>8968</v>
      </c>
      <c r="C3304" s="7" t="s">
        <v>8935</v>
      </c>
      <c r="D3304" s="7" t="s">
        <v>8969</v>
      </c>
      <c r="E3304" s="6" t="s">
        <v>20208</v>
      </c>
      <c r="K3304" s="6" t="str">
        <f t="shared" si="51"/>
        <v>Autres antibactériens</v>
      </c>
    </row>
    <row r="3305" spans="1:11" ht="12.75" customHeight="1" x14ac:dyDescent="0.15">
      <c r="A3305" s="6">
        <v>5</v>
      </c>
      <c r="B3305" s="7" t="s">
        <v>8970</v>
      </c>
      <c r="C3305" s="7" t="s">
        <v>8968</v>
      </c>
      <c r="D3305" s="7" t="s">
        <v>8971</v>
      </c>
      <c r="E3305" s="6" t="s">
        <v>16930</v>
      </c>
      <c r="K3305" s="6" t="str">
        <f t="shared" si="51"/>
        <v>Fosfomycine</v>
      </c>
    </row>
    <row r="3306" spans="1:11" ht="12.75" customHeight="1" x14ac:dyDescent="0.15">
      <c r="A3306" s="6">
        <v>5</v>
      </c>
      <c r="B3306" s="7" t="s">
        <v>8972</v>
      </c>
      <c r="C3306" s="7" t="s">
        <v>8968</v>
      </c>
      <c r="D3306" s="7" t="s">
        <v>8973</v>
      </c>
      <c r="E3306" s="6" t="s">
        <v>20218</v>
      </c>
      <c r="K3306" s="6" t="str">
        <f t="shared" si="51"/>
        <v>Xibornol</v>
      </c>
    </row>
    <row r="3307" spans="1:11" ht="12.75" customHeight="1" x14ac:dyDescent="0.15">
      <c r="A3307" s="6">
        <v>5</v>
      </c>
      <c r="B3307" s="7" t="s">
        <v>8974</v>
      </c>
      <c r="C3307" s="7" t="s">
        <v>8968</v>
      </c>
      <c r="D3307" s="7" t="s">
        <v>8975</v>
      </c>
      <c r="E3307" s="6" t="s">
        <v>20219</v>
      </c>
      <c r="K3307" s="6" t="str">
        <f t="shared" si="51"/>
        <v>Clofoctol</v>
      </c>
    </row>
    <row r="3308" spans="1:11" ht="12.75" customHeight="1" x14ac:dyDescent="0.15">
      <c r="A3308" s="6">
        <v>5</v>
      </c>
      <c r="B3308" s="7" t="s">
        <v>8976</v>
      </c>
      <c r="C3308" s="7" t="s">
        <v>8968</v>
      </c>
      <c r="D3308" s="7" t="s">
        <v>8977</v>
      </c>
      <c r="E3308" s="6" t="s">
        <v>20220</v>
      </c>
      <c r="K3308" s="6" t="str">
        <f t="shared" si="51"/>
        <v>Spectinomycine</v>
      </c>
    </row>
    <row r="3309" spans="1:11" ht="12.75" customHeight="1" x14ac:dyDescent="0.15">
      <c r="A3309" s="6">
        <v>5</v>
      </c>
      <c r="B3309" s="7" t="s">
        <v>8978</v>
      </c>
      <c r="C3309" s="7" t="s">
        <v>8968</v>
      </c>
      <c r="D3309" s="7" t="s">
        <v>8979</v>
      </c>
      <c r="E3309" s="6" t="s">
        <v>20221</v>
      </c>
      <c r="K3309" s="6" t="str">
        <f t="shared" si="51"/>
        <v>Méthénamine</v>
      </c>
    </row>
    <row r="3310" spans="1:11" ht="12.75" customHeight="1" x14ac:dyDescent="0.15">
      <c r="A3310" s="6">
        <v>5</v>
      </c>
      <c r="B3310" s="7" t="s">
        <v>8980</v>
      </c>
      <c r="C3310" s="7" t="s">
        <v>8968</v>
      </c>
      <c r="D3310" s="7" t="s">
        <v>4837</v>
      </c>
      <c r="E3310" s="6" t="s">
        <v>18384</v>
      </c>
      <c r="K3310" s="6" t="str">
        <f t="shared" si="51"/>
        <v>Acide mandélique</v>
      </c>
    </row>
    <row r="3311" spans="1:11" ht="12.75" customHeight="1" x14ac:dyDescent="0.15">
      <c r="A3311" s="6">
        <v>5</v>
      </c>
      <c r="B3311" s="7" t="s">
        <v>8981</v>
      </c>
      <c r="C3311" s="7" t="s">
        <v>8968</v>
      </c>
      <c r="D3311" s="7" t="s">
        <v>8982</v>
      </c>
      <c r="E3311" s="6" t="s">
        <v>20222</v>
      </c>
      <c r="K3311" s="6" t="str">
        <f t="shared" si="51"/>
        <v>Nitroxoline</v>
      </c>
    </row>
    <row r="3312" spans="1:11" ht="12.75" customHeight="1" x14ac:dyDescent="0.15">
      <c r="A3312" s="6">
        <v>5</v>
      </c>
      <c r="B3312" s="7" t="s">
        <v>8983</v>
      </c>
      <c r="C3312" s="7" t="s">
        <v>8968</v>
      </c>
      <c r="D3312" s="7" t="s">
        <v>8984</v>
      </c>
      <c r="E3312" s="6" t="s">
        <v>2410</v>
      </c>
      <c r="K3312" s="6" t="str">
        <f t="shared" si="51"/>
        <v>Linézolide</v>
      </c>
    </row>
    <row r="3313" spans="1:11" ht="12.75" customHeight="1" x14ac:dyDescent="0.15">
      <c r="A3313" s="6">
        <v>5</v>
      </c>
      <c r="B3313" s="7" t="s">
        <v>8985</v>
      </c>
      <c r="C3313" s="7" t="s">
        <v>8968</v>
      </c>
      <c r="D3313" s="7" t="s">
        <v>8986</v>
      </c>
      <c r="E3313" s="6" t="s">
        <v>15715</v>
      </c>
      <c r="K3313" s="6" t="str">
        <f t="shared" si="51"/>
        <v>Daptomycine</v>
      </c>
    </row>
    <row r="3314" spans="1:11" ht="12.75" customHeight="1" x14ac:dyDescent="0.15">
      <c r="A3314" s="6">
        <v>5</v>
      </c>
      <c r="B3314" s="7" t="s">
        <v>8987</v>
      </c>
      <c r="C3314" s="7" t="s">
        <v>8968</v>
      </c>
      <c r="D3314" s="7" t="s">
        <v>6898</v>
      </c>
      <c r="E3314" s="6" t="s">
        <v>19325</v>
      </c>
      <c r="K3314" s="6" t="str">
        <f t="shared" si="51"/>
        <v>Bacitracine</v>
      </c>
    </row>
    <row r="3315" spans="1:11" ht="12.75" customHeight="1" x14ac:dyDescent="0.15">
      <c r="A3315" s="6">
        <v>5</v>
      </c>
      <c r="B3315" s="7" t="s">
        <v>8988</v>
      </c>
      <c r="C3315" s="7" t="s">
        <v>8968</v>
      </c>
      <c r="D3315" s="7" t="s">
        <v>8989</v>
      </c>
      <c r="E3315" s="6" t="s">
        <v>20223</v>
      </c>
      <c r="K3315" s="6" t="str">
        <f t="shared" si="51"/>
        <v>Tédizolid</v>
      </c>
    </row>
    <row r="3316" spans="1:11" ht="12.75" customHeight="1" x14ac:dyDescent="0.15">
      <c r="A3316" s="6">
        <v>5</v>
      </c>
      <c r="B3316" s="7" t="s">
        <v>8990</v>
      </c>
      <c r="C3316" s="7" t="s">
        <v>8968</v>
      </c>
      <c r="D3316" s="7" t="s">
        <v>8991</v>
      </c>
      <c r="E3316" s="6" t="s">
        <v>20224</v>
      </c>
      <c r="K3316" s="6" t="str">
        <f t="shared" si="51"/>
        <v>Léfamuline</v>
      </c>
    </row>
    <row r="3317" spans="1:11" ht="12.75" customHeight="1" x14ac:dyDescent="0.15">
      <c r="A3317" s="6">
        <v>2</v>
      </c>
      <c r="B3317" s="7" t="s">
        <v>8992</v>
      </c>
      <c r="C3317" s="7" t="s">
        <v>8376</v>
      </c>
      <c r="D3317" s="7" t="s">
        <v>8993</v>
      </c>
      <c r="E3317" s="6" t="s">
        <v>20225</v>
      </c>
      <c r="K3317" s="6" t="str">
        <f t="shared" si="51"/>
        <v>Antimycosiques à usage systémique</v>
      </c>
    </row>
    <row r="3318" spans="1:11" ht="12.75" customHeight="1" x14ac:dyDescent="0.15">
      <c r="A3318" s="6">
        <v>3</v>
      </c>
      <c r="B3318" s="7" t="s">
        <v>8994</v>
      </c>
      <c r="C3318" s="7" t="s">
        <v>8992</v>
      </c>
      <c r="D3318" s="7" t="s">
        <v>8993</v>
      </c>
      <c r="E3318" s="6" t="s">
        <v>20225</v>
      </c>
      <c r="K3318" s="6" t="str">
        <f t="shared" si="51"/>
        <v>Antimycosiques à usage systémique</v>
      </c>
    </row>
    <row r="3319" spans="1:11" ht="12.75" customHeight="1" x14ac:dyDescent="0.15">
      <c r="A3319" s="6">
        <v>4</v>
      </c>
      <c r="B3319" s="7" t="s">
        <v>8995</v>
      </c>
      <c r="C3319" s="7" t="s">
        <v>8994</v>
      </c>
      <c r="D3319" s="7" t="s">
        <v>3488</v>
      </c>
      <c r="E3319" s="6" t="s">
        <v>17775</v>
      </c>
      <c r="K3319" s="6" t="str">
        <f t="shared" si="51"/>
        <v>Antibiotiques</v>
      </c>
    </row>
    <row r="3320" spans="1:11" ht="12.75" customHeight="1" x14ac:dyDescent="0.15">
      <c r="A3320" s="6">
        <v>5</v>
      </c>
      <c r="B3320" s="7" t="s">
        <v>8996</v>
      </c>
      <c r="C3320" s="7" t="s">
        <v>8995</v>
      </c>
      <c r="D3320" s="7" t="s">
        <v>2719</v>
      </c>
      <c r="E3320" s="6" t="s">
        <v>2070</v>
      </c>
      <c r="K3320" s="6" t="str">
        <f t="shared" si="51"/>
        <v>Amphotéricine B</v>
      </c>
    </row>
    <row r="3321" spans="1:11" ht="12.75" customHeight="1" x14ac:dyDescent="0.15">
      <c r="A3321" s="6">
        <v>5</v>
      </c>
      <c r="B3321" s="7" t="s">
        <v>8997</v>
      </c>
      <c r="C3321" s="7" t="s">
        <v>8995</v>
      </c>
      <c r="D3321" s="7" t="s">
        <v>6578</v>
      </c>
      <c r="E3321" s="6" t="s">
        <v>19186</v>
      </c>
      <c r="K3321" s="6" t="str">
        <f t="shared" si="51"/>
        <v>Hachimycine</v>
      </c>
    </row>
    <row r="3322" spans="1:11" ht="12.75" customHeight="1" x14ac:dyDescent="0.15">
      <c r="A3322" s="6">
        <v>4</v>
      </c>
      <c r="B3322" s="7" t="s">
        <v>8998</v>
      </c>
      <c r="C3322" s="7" t="s">
        <v>8994</v>
      </c>
      <c r="D3322" s="7" t="s">
        <v>3525</v>
      </c>
      <c r="E3322" s="6" t="s">
        <v>17789</v>
      </c>
      <c r="K3322" s="6" t="str">
        <f t="shared" si="51"/>
        <v>Dérivés imidazolés</v>
      </c>
    </row>
    <row r="3323" spans="1:11" ht="12.75" customHeight="1" x14ac:dyDescent="0.15">
      <c r="A3323" s="6">
        <v>5</v>
      </c>
      <c r="B3323" s="7" t="s">
        <v>8999</v>
      </c>
      <c r="C3323" s="7" t="s">
        <v>8998</v>
      </c>
      <c r="D3323" s="7" t="s">
        <v>2729</v>
      </c>
      <c r="E3323" s="6" t="s">
        <v>17417</v>
      </c>
      <c r="K3323" s="6" t="str">
        <f t="shared" si="51"/>
        <v>Miconazole</v>
      </c>
    </row>
    <row r="3324" spans="1:11" ht="12.75" customHeight="1" x14ac:dyDescent="0.15">
      <c r="A3324" s="6">
        <v>5</v>
      </c>
      <c r="B3324" s="7" t="s">
        <v>9000</v>
      </c>
      <c r="C3324" s="7" t="s">
        <v>8998</v>
      </c>
      <c r="D3324" s="7" t="s">
        <v>6602</v>
      </c>
      <c r="E3324" s="6" t="s">
        <v>19197</v>
      </c>
      <c r="K3324" s="6" t="str">
        <f t="shared" si="51"/>
        <v>Kétoconazole</v>
      </c>
    </row>
    <row r="3325" spans="1:11" ht="12.75" customHeight="1" x14ac:dyDescent="0.15">
      <c r="A3325" s="6">
        <v>4</v>
      </c>
      <c r="B3325" s="7" t="s">
        <v>9001</v>
      </c>
      <c r="C3325" s="7" t="s">
        <v>8994</v>
      </c>
      <c r="D3325" s="7" t="s">
        <v>9002</v>
      </c>
      <c r="E3325" s="6" t="s">
        <v>20226</v>
      </c>
      <c r="K3325" s="6" t="str">
        <f t="shared" si="51"/>
        <v>Dérivés triazolés et tétrazolés</v>
      </c>
    </row>
    <row r="3326" spans="1:11" ht="12.75" customHeight="1" x14ac:dyDescent="0.15">
      <c r="A3326" s="6">
        <v>5</v>
      </c>
      <c r="B3326" s="7" t="s">
        <v>9003</v>
      </c>
      <c r="C3326" s="7" t="s">
        <v>9001</v>
      </c>
      <c r="D3326" s="7" t="s">
        <v>6616</v>
      </c>
      <c r="E3326" s="6" t="s">
        <v>2102</v>
      </c>
      <c r="K3326" s="6" t="str">
        <f t="shared" si="51"/>
        <v>Fluconazole</v>
      </c>
    </row>
    <row r="3327" spans="1:11" ht="12.75" customHeight="1" x14ac:dyDescent="0.15">
      <c r="A3327" s="6">
        <v>5</v>
      </c>
      <c r="B3327" s="7" t="s">
        <v>9004</v>
      </c>
      <c r="C3327" s="7" t="s">
        <v>9001</v>
      </c>
      <c r="D3327" s="7" t="s">
        <v>9005</v>
      </c>
      <c r="E3327" s="6" t="s">
        <v>20227</v>
      </c>
      <c r="K3327" s="6" t="str">
        <f t="shared" si="51"/>
        <v>Itraconazole</v>
      </c>
    </row>
    <row r="3328" spans="1:11" ht="12.75" customHeight="1" x14ac:dyDescent="0.15">
      <c r="A3328" s="6">
        <v>5</v>
      </c>
      <c r="B3328" s="7" t="s">
        <v>9006</v>
      </c>
      <c r="C3328" s="7" t="s">
        <v>9001</v>
      </c>
      <c r="D3328" s="7" t="s">
        <v>2158</v>
      </c>
      <c r="E3328" s="6" t="s">
        <v>2198</v>
      </c>
      <c r="K3328" s="6" t="str">
        <f t="shared" si="51"/>
        <v>Voriconazole</v>
      </c>
    </row>
    <row r="3329" spans="1:11" ht="12.75" customHeight="1" x14ac:dyDescent="0.15">
      <c r="A3329" s="6">
        <v>5</v>
      </c>
      <c r="B3329" s="7" t="s">
        <v>9007</v>
      </c>
      <c r="C3329" s="7" t="s">
        <v>9001</v>
      </c>
      <c r="D3329" s="7" t="s">
        <v>9008</v>
      </c>
      <c r="E3329" s="6" t="s">
        <v>15948</v>
      </c>
      <c r="K3329" s="6" t="str">
        <f t="shared" si="51"/>
        <v>Posaconazole</v>
      </c>
    </row>
    <row r="3330" spans="1:11" ht="12.75" customHeight="1" x14ac:dyDescent="0.15">
      <c r="A3330" s="6">
        <v>5</v>
      </c>
      <c r="B3330" s="7" t="s">
        <v>9009</v>
      </c>
      <c r="C3330" s="7" t="s">
        <v>9001</v>
      </c>
      <c r="D3330" s="7" t="s">
        <v>9010</v>
      </c>
      <c r="E3330" s="6" t="s">
        <v>20228</v>
      </c>
      <c r="K3330" s="6" t="str">
        <f t="shared" si="51"/>
        <v>Isavuconazole</v>
      </c>
    </row>
    <row r="3331" spans="1:11" ht="12.75" customHeight="1" x14ac:dyDescent="0.15">
      <c r="A3331" s="6">
        <v>5</v>
      </c>
      <c r="B3331" s="7" t="s">
        <v>9011</v>
      </c>
      <c r="C3331" s="7" t="s">
        <v>9001</v>
      </c>
      <c r="D3331" s="7" t="s">
        <v>9012</v>
      </c>
      <c r="E3331" s="6" t="s">
        <v>20229</v>
      </c>
      <c r="K3331" s="6" t="str">
        <f t="shared" ref="K3331:K3394" si="52">UPPER(LEFT(E3331,1))&amp;RIGHT(E3331,LEN(E3331)-1)</f>
        <v>Otéséconazole</v>
      </c>
    </row>
    <row r="3332" spans="1:11" ht="12.75" customHeight="1" x14ac:dyDescent="0.15">
      <c r="A3332" s="6">
        <v>4</v>
      </c>
      <c r="B3332" s="7" t="s">
        <v>9013</v>
      </c>
      <c r="C3332" s="7" t="s">
        <v>8994</v>
      </c>
      <c r="D3332" s="7" t="s">
        <v>9014</v>
      </c>
      <c r="E3332" s="6" t="s">
        <v>20230</v>
      </c>
      <c r="K3332" s="6" t="str">
        <f t="shared" si="52"/>
        <v>Autres antimycosiques à usage systémique</v>
      </c>
    </row>
    <row r="3333" spans="1:11" ht="12.75" customHeight="1" x14ac:dyDescent="0.15">
      <c r="A3333" s="6">
        <v>5</v>
      </c>
      <c r="B3333" s="7" t="s">
        <v>9015</v>
      </c>
      <c r="C3333" s="7" t="s">
        <v>9013</v>
      </c>
      <c r="D3333" s="7" t="s">
        <v>2336</v>
      </c>
      <c r="E3333" s="6" t="s">
        <v>2396</v>
      </c>
      <c r="K3333" s="6" t="str">
        <f t="shared" si="52"/>
        <v>Flucytosine</v>
      </c>
    </row>
    <row r="3334" spans="1:11" ht="12.75" customHeight="1" x14ac:dyDescent="0.15">
      <c r="A3334" s="6">
        <v>5</v>
      </c>
      <c r="B3334" s="7" t="s">
        <v>9016</v>
      </c>
      <c r="C3334" s="7" t="s">
        <v>9013</v>
      </c>
      <c r="D3334" s="7" t="s">
        <v>9017</v>
      </c>
      <c r="E3334" s="6" t="s">
        <v>20231</v>
      </c>
      <c r="K3334" s="6" t="str">
        <f t="shared" si="52"/>
        <v>Caspofungine</v>
      </c>
    </row>
    <row r="3335" spans="1:11" ht="12.75" customHeight="1" x14ac:dyDescent="0.15">
      <c r="A3335" s="6">
        <v>5</v>
      </c>
      <c r="B3335" s="7" t="s">
        <v>9018</v>
      </c>
      <c r="C3335" s="7" t="s">
        <v>9013</v>
      </c>
      <c r="D3335" s="7" t="s">
        <v>9019</v>
      </c>
      <c r="E3335" s="6" t="s">
        <v>20232</v>
      </c>
      <c r="K3335" s="6" t="str">
        <f t="shared" si="52"/>
        <v>Micafungine</v>
      </c>
    </row>
    <row r="3336" spans="1:11" ht="11.25" customHeight="1" x14ac:dyDescent="0.15">
      <c r="A3336" s="6">
        <v>5</v>
      </c>
      <c r="B3336" s="7" t="s">
        <v>9020</v>
      </c>
      <c r="C3336" s="7" t="s">
        <v>9013</v>
      </c>
      <c r="D3336" s="7" t="s">
        <v>9021</v>
      </c>
      <c r="E3336" s="6" t="s">
        <v>20233</v>
      </c>
      <c r="K3336" s="6" t="str">
        <f t="shared" si="52"/>
        <v>Anidulafungine</v>
      </c>
    </row>
    <row r="3337" spans="1:11" ht="12.75" customHeight="1" x14ac:dyDescent="0.15">
      <c r="A3337" s="6">
        <v>5</v>
      </c>
      <c r="B3337" s="7" t="s">
        <v>9022</v>
      </c>
      <c r="C3337" s="7" t="s">
        <v>9013</v>
      </c>
      <c r="D3337" s="12" t="s">
        <v>9023</v>
      </c>
      <c r="E3337" s="12" t="s">
        <v>20234</v>
      </c>
      <c r="F3337" s="6" t="s">
        <v>2758</v>
      </c>
      <c r="G3337" s="9">
        <v>44953</v>
      </c>
      <c r="K3337" s="6" t="str">
        <f t="shared" si="52"/>
        <v>Ibrexafungerp</v>
      </c>
    </row>
    <row r="3338" spans="1:11" ht="12.75" customHeight="1" x14ac:dyDescent="0.15">
      <c r="A3338" s="6">
        <v>5</v>
      </c>
      <c r="B3338" s="7" t="s">
        <v>9024</v>
      </c>
      <c r="C3338" s="7" t="s">
        <v>9013</v>
      </c>
      <c r="D3338" s="12" t="s">
        <v>9025</v>
      </c>
      <c r="E3338" s="12" t="s">
        <v>20235</v>
      </c>
      <c r="F3338" s="6" t="s">
        <v>2758</v>
      </c>
      <c r="G3338" s="9">
        <v>44953</v>
      </c>
      <c r="K3338" s="6" t="str">
        <f t="shared" si="52"/>
        <v>Acétate de rézafungine</v>
      </c>
    </row>
    <row r="3339" spans="1:11" ht="12.75" customHeight="1" x14ac:dyDescent="0.15">
      <c r="A3339" s="6">
        <v>2</v>
      </c>
      <c r="B3339" s="7" t="s">
        <v>9026</v>
      </c>
      <c r="C3339" s="7" t="s">
        <v>8376</v>
      </c>
      <c r="D3339" s="7" t="s">
        <v>9027</v>
      </c>
      <c r="E3339" s="6" t="s">
        <v>20236</v>
      </c>
      <c r="K3339" s="6" t="str">
        <f t="shared" si="52"/>
        <v>Antimycobactériens</v>
      </c>
    </row>
    <row r="3340" spans="1:11" ht="12.75" customHeight="1" x14ac:dyDescent="0.15">
      <c r="A3340" s="6">
        <v>3</v>
      </c>
      <c r="B3340" s="7" t="s">
        <v>9028</v>
      </c>
      <c r="C3340" s="7" t="s">
        <v>9026</v>
      </c>
      <c r="D3340" s="7" t="s">
        <v>9029</v>
      </c>
      <c r="E3340" s="6" t="s">
        <v>20237</v>
      </c>
      <c r="K3340" s="6" t="str">
        <f t="shared" si="52"/>
        <v>Antituberculeux</v>
      </c>
    </row>
    <row r="3341" spans="1:11" ht="12.75" customHeight="1" x14ac:dyDescent="0.15">
      <c r="A3341" s="6">
        <v>4</v>
      </c>
      <c r="B3341" s="7" t="s">
        <v>9030</v>
      </c>
      <c r="C3341" s="7" t="s">
        <v>9028</v>
      </c>
      <c r="D3341" s="7" t="s">
        <v>9031</v>
      </c>
      <c r="E3341" s="6" t="s">
        <v>20238</v>
      </c>
      <c r="K3341" s="6" t="str">
        <f t="shared" si="52"/>
        <v>Acide aminosalicylique et dérivés</v>
      </c>
    </row>
    <row r="3342" spans="1:11" ht="12.75" customHeight="1" x14ac:dyDescent="0.15">
      <c r="A3342" s="6">
        <v>5</v>
      </c>
      <c r="B3342" s="7" t="s">
        <v>9032</v>
      </c>
      <c r="C3342" s="7" t="s">
        <v>9030</v>
      </c>
      <c r="D3342" s="7" t="s">
        <v>9033</v>
      </c>
      <c r="E3342" s="6" t="s">
        <v>20239</v>
      </c>
      <c r="K3342" s="6" t="str">
        <f t="shared" si="52"/>
        <v>Acide aminosalicylique</v>
      </c>
    </row>
    <row r="3343" spans="1:11" ht="12.75" customHeight="1" x14ac:dyDescent="0.15">
      <c r="A3343" s="6">
        <v>5</v>
      </c>
      <c r="B3343" s="7" t="s">
        <v>9034</v>
      </c>
      <c r="C3343" s="7" t="s">
        <v>9030</v>
      </c>
      <c r="D3343" s="7" t="s">
        <v>9035</v>
      </c>
      <c r="E3343" s="6" t="s">
        <v>20240</v>
      </c>
      <c r="K3343" s="6" t="str">
        <f t="shared" si="52"/>
        <v>Aminosalicylate de sodium</v>
      </c>
    </row>
    <row r="3344" spans="1:11" ht="12.75" customHeight="1" x14ac:dyDescent="0.15">
      <c r="A3344" s="6">
        <v>5</v>
      </c>
      <c r="B3344" s="7" t="s">
        <v>9036</v>
      </c>
      <c r="C3344" s="7" t="s">
        <v>9030</v>
      </c>
      <c r="D3344" s="7" t="s">
        <v>9037</v>
      </c>
      <c r="E3344" s="6" t="s">
        <v>20241</v>
      </c>
      <c r="K3344" s="6" t="str">
        <f t="shared" si="52"/>
        <v>Aminosalicylate de calcium</v>
      </c>
    </row>
    <row r="3345" spans="1:11" ht="12.75" customHeight="1" x14ac:dyDescent="0.15">
      <c r="A3345" s="6">
        <v>4</v>
      </c>
      <c r="B3345" s="7" t="s">
        <v>9038</v>
      </c>
      <c r="C3345" s="7" t="s">
        <v>9028</v>
      </c>
      <c r="D3345" s="7" t="s">
        <v>3488</v>
      </c>
      <c r="E3345" s="6" t="s">
        <v>17775</v>
      </c>
      <c r="K3345" s="6" t="str">
        <f t="shared" si="52"/>
        <v>Antibiotiques</v>
      </c>
    </row>
    <row r="3346" spans="1:11" ht="12.75" customHeight="1" x14ac:dyDescent="0.15">
      <c r="A3346" s="6">
        <v>5</v>
      </c>
      <c r="B3346" s="7" t="s">
        <v>9039</v>
      </c>
      <c r="C3346" s="7" t="s">
        <v>9038</v>
      </c>
      <c r="D3346" s="7" t="s">
        <v>9040</v>
      </c>
      <c r="E3346" s="6" t="s">
        <v>20242</v>
      </c>
      <c r="K3346" s="6" t="str">
        <f t="shared" si="52"/>
        <v>Cyclosérine</v>
      </c>
    </row>
    <row r="3347" spans="1:11" ht="12.75" customHeight="1" x14ac:dyDescent="0.15">
      <c r="A3347" s="6">
        <v>5</v>
      </c>
      <c r="B3347" s="7" t="s">
        <v>9041</v>
      </c>
      <c r="C3347" s="7" t="s">
        <v>9038</v>
      </c>
      <c r="D3347" s="7" t="s">
        <v>9042</v>
      </c>
      <c r="E3347" s="6" t="s">
        <v>2414</v>
      </c>
      <c r="K3347" s="6" t="str">
        <f t="shared" si="52"/>
        <v>Rifampicine</v>
      </c>
    </row>
    <row r="3348" spans="1:11" ht="12.75" customHeight="1" x14ac:dyDescent="0.15">
      <c r="A3348" s="6">
        <v>5</v>
      </c>
      <c r="B3348" s="7" t="s">
        <v>9043</v>
      </c>
      <c r="C3348" s="7" t="s">
        <v>9038</v>
      </c>
      <c r="D3348" s="7" t="s">
        <v>3511</v>
      </c>
      <c r="E3348" s="6" t="s">
        <v>17783</v>
      </c>
      <c r="K3348" s="6" t="str">
        <f t="shared" si="52"/>
        <v>Rifamycine</v>
      </c>
    </row>
    <row r="3349" spans="1:11" ht="12.75" customHeight="1" x14ac:dyDescent="0.15">
      <c r="A3349" s="6">
        <v>5</v>
      </c>
      <c r="B3349" s="7" t="s">
        <v>9044</v>
      </c>
      <c r="C3349" s="7" t="s">
        <v>9038</v>
      </c>
      <c r="D3349" s="7" t="s">
        <v>9045</v>
      </c>
      <c r="E3349" s="6" t="s">
        <v>15650</v>
      </c>
      <c r="K3349" s="6" t="str">
        <f t="shared" si="52"/>
        <v>Rifabutine</v>
      </c>
    </row>
    <row r="3350" spans="1:11" ht="12.75" customHeight="1" x14ac:dyDescent="0.15">
      <c r="A3350" s="6">
        <v>5</v>
      </c>
      <c r="B3350" s="7" t="s">
        <v>9046</v>
      </c>
      <c r="C3350" s="7" t="s">
        <v>9038</v>
      </c>
      <c r="D3350" s="7" t="s">
        <v>9047</v>
      </c>
      <c r="E3350" s="6" t="s">
        <v>20243</v>
      </c>
      <c r="K3350" s="6" t="str">
        <f t="shared" si="52"/>
        <v>Rifapentine</v>
      </c>
    </row>
    <row r="3351" spans="1:11" ht="12.75" customHeight="1" x14ac:dyDescent="0.15">
      <c r="A3351" s="6">
        <v>5</v>
      </c>
      <c r="B3351" s="7" t="s">
        <v>9048</v>
      </c>
      <c r="C3351" s="7" t="s">
        <v>9038</v>
      </c>
      <c r="D3351" s="7" t="s">
        <v>9049</v>
      </c>
      <c r="E3351" s="6" t="s">
        <v>20244</v>
      </c>
      <c r="K3351" s="6" t="str">
        <f t="shared" si="52"/>
        <v>Enviomycine</v>
      </c>
    </row>
    <row r="3352" spans="1:11" ht="12.75" customHeight="1" x14ac:dyDescent="0.15">
      <c r="A3352" s="6">
        <v>5</v>
      </c>
      <c r="B3352" s="7" t="s">
        <v>9050</v>
      </c>
      <c r="C3352" s="7" t="s">
        <v>9038</v>
      </c>
      <c r="D3352" s="7" t="s">
        <v>9051</v>
      </c>
      <c r="E3352" s="6" t="s">
        <v>20245</v>
      </c>
      <c r="K3352" s="6" t="str">
        <f t="shared" si="52"/>
        <v>Capréomycine</v>
      </c>
    </row>
    <row r="3353" spans="1:11" ht="12.75" customHeight="1" x14ac:dyDescent="0.15">
      <c r="A3353" s="6">
        <v>4</v>
      </c>
      <c r="B3353" s="7" t="s">
        <v>9052</v>
      </c>
      <c r="C3353" s="7" t="s">
        <v>9028</v>
      </c>
      <c r="D3353" s="7" t="s">
        <v>9053</v>
      </c>
      <c r="E3353" s="6" t="s">
        <v>9053</v>
      </c>
      <c r="K3353" s="6" t="str">
        <f t="shared" si="52"/>
        <v>Hydrazides</v>
      </c>
    </row>
    <row r="3354" spans="1:11" ht="12.75" customHeight="1" x14ac:dyDescent="0.15">
      <c r="A3354" s="6">
        <v>5</v>
      </c>
      <c r="B3354" s="7" t="s">
        <v>9054</v>
      </c>
      <c r="C3354" s="7" t="s">
        <v>9052</v>
      </c>
      <c r="D3354" s="7" t="s">
        <v>9055</v>
      </c>
      <c r="E3354" s="6" t="s">
        <v>15751</v>
      </c>
      <c r="K3354" s="6" t="str">
        <f t="shared" si="52"/>
        <v>Isoniazide</v>
      </c>
    </row>
    <row r="3355" spans="1:11" ht="12.75" customHeight="1" x14ac:dyDescent="0.15">
      <c r="A3355" s="6">
        <v>5</v>
      </c>
      <c r="B3355" s="7" t="s">
        <v>9056</v>
      </c>
      <c r="C3355" s="7" t="s">
        <v>9052</v>
      </c>
      <c r="D3355" s="7" t="s">
        <v>9057</v>
      </c>
      <c r="E3355" s="6" t="s">
        <v>20246</v>
      </c>
      <c r="K3355" s="6" t="str">
        <f t="shared" si="52"/>
        <v>Isoniazide en association</v>
      </c>
    </row>
    <row r="3356" spans="1:11" ht="12.75" customHeight="1" x14ac:dyDescent="0.15">
      <c r="A3356" s="6">
        <v>4</v>
      </c>
      <c r="B3356" s="7" t="s">
        <v>9058</v>
      </c>
      <c r="C3356" s="7" t="s">
        <v>9028</v>
      </c>
      <c r="D3356" s="7" t="s">
        <v>9059</v>
      </c>
      <c r="E3356" s="6" t="s">
        <v>20247</v>
      </c>
      <c r="K3356" s="6" t="str">
        <f t="shared" si="52"/>
        <v>Dérivés du thiocarbamide</v>
      </c>
    </row>
    <row r="3357" spans="1:11" ht="12.75" customHeight="1" x14ac:dyDescent="0.15">
      <c r="A3357" s="6">
        <v>5</v>
      </c>
      <c r="B3357" s="7" t="s">
        <v>9060</v>
      </c>
      <c r="C3357" s="7" t="s">
        <v>9058</v>
      </c>
      <c r="D3357" s="7" t="s">
        <v>9061</v>
      </c>
      <c r="E3357" s="6" t="s">
        <v>20248</v>
      </c>
      <c r="K3357" s="6" t="str">
        <f t="shared" si="52"/>
        <v>Protionamide</v>
      </c>
    </row>
    <row r="3358" spans="1:11" ht="12.75" customHeight="1" x14ac:dyDescent="0.15">
      <c r="A3358" s="6">
        <v>5</v>
      </c>
      <c r="B3358" s="7" t="s">
        <v>9062</v>
      </c>
      <c r="C3358" s="7" t="s">
        <v>9058</v>
      </c>
      <c r="D3358" s="7" t="s">
        <v>9063</v>
      </c>
      <c r="E3358" s="6" t="s">
        <v>20249</v>
      </c>
      <c r="K3358" s="6" t="str">
        <f t="shared" si="52"/>
        <v>Tiocarlide</v>
      </c>
    </row>
    <row r="3359" spans="1:11" ht="12.75" customHeight="1" x14ac:dyDescent="0.15">
      <c r="A3359" s="6">
        <v>5</v>
      </c>
      <c r="B3359" s="7" t="s">
        <v>9064</v>
      </c>
      <c r="C3359" s="7" t="s">
        <v>9058</v>
      </c>
      <c r="D3359" s="7" t="s">
        <v>9065</v>
      </c>
      <c r="E3359" s="6" t="s">
        <v>20250</v>
      </c>
      <c r="K3359" s="6" t="str">
        <f t="shared" si="52"/>
        <v>Éthionamide</v>
      </c>
    </row>
    <row r="3360" spans="1:11" ht="12.75" customHeight="1" x14ac:dyDescent="0.15">
      <c r="A3360" s="6">
        <v>4</v>
      </c>
      <c r="B3360" s="7" t="s">
        <v>9066</v>
      </c>
      <c r="C3360" s="7" t="s">
        <v>9028</v>
      </c>
      <c r="D3360" s="7" t="s">
        <v>9067</v>
      </c>
      <c r="E3360" s="6" t="s">
        <v>20251</v>
      </c>
      <c r="K3360" s="6" t="str">
        <f t="shared" si="52"/>
        <v>Autres antituberculeux</v>
      </c>
    </row>
    <row r="3361" spans="1:11" ht="12.75" customHeight="1" x14ac:dyDescent="0.15">
      <c r="A3361" s="6">
        <v>5</v>
      </c>
      <c r="B3361" s="7" t="s">
        <v>9068</v>
      </c>
      <c r="C3361" s="7" t="s">
        <v>9066</v>
      </c>
      <c r="D3361" s="7" t="s">
        <v>9069</v>
      </c>
      <c r="E3361" s="6" t="s">
        <v>20252</v>
      </c>
      <c r="K3361" s="6" t="str">
        <f t="shared" si="52"/>
        <v>Pyrazinamide</v>
      </c>
    </row>
    <row r="3362" spans="1:11" ht="12.75" customHeight="1" x14ac:dyDescent="0.15">
      <c r="A3362" s="6">
        <v>5</v>
      </c>
      <c r="B3362" s="7" t="s">
        <v>9070</v>
      </c>
      <c r="C3362" s="7" t="s">
        <v>9066</v>
      </c>
      <c r="D3362" s="7" t="s">
        <v>9071</v>
      </c>
      <c r="E3362" s="6" t="s">
        <v>20253</v>
      </c>
      <c r="K3362" s="6" t="str">
        <f t="shared" si="52"/>
        <v>Éthambutol</v>
      </c>
    </row>
    <row r="3363" spans="1:11" ht="12.75" customHeight="1" x14ac:dyDescent="0.15">
      <c r="A3363" s="6">
        <v>5</v>
      </c>
      <c r="B3363" s="7" t="s">
        <v>9072</v>
      </c>
      <c r="C3363" s="7" t="s">
        <v>9066</v>
      </c>
      <c r="D3363" s="7" t="s">
        <v>9073</v>
      </c>
      <c r="E3363" s="6" t="s">
        <v>20254</v>
      </c>
      <c r="K3363" s="6" t="str">
        <f t="shared" si="52"/>
        <v>Térizidone</v>
      </c>
    </row>
    <row r="3364" spans="1:11" ht="12.75" customHeight="1" x14ac:dyDescent="0.15">
      <c r="A3364" s="6">
        <v>5</v>
      </c>
      <c r="B3364" s="7" t="s">
        <v>9074</v>
      </c>
      <c r="C3364" s="7" t="s">
        <v>9066</v>
      </c>
      <c r="D3364" s="7" t="s">
        <v>9075</v>
      </c>
      <c r="E3364" s="6" t="s">
        <v>20255</v>
      </c>
      <c r="K3364" s="6" t="str">
        <f t="shared" si="52"/>
        <v>Morinamide</v>
      </c>
    </row>
    <row r="3365" spans="1:11" ht="12.75" customHeight="1" x14ac:dyDescent="0.15">
      <c r="A3365" s="6">
        <v>5</v>
      </c>
      <c r="B3365" s="7" t="s">
        <v>9076</v>
      </c>
      <c r="C3365" s="7" t="s">
        <v>9066</v>
      </c>
      <c r="D3365" s="7" t="s">
        <v>9077</v>
      </c>
      <c r="E3365" s="6" t="s">
        <v>20256</v>
      </c>
      <c r="K3365" s="6" t="str">
        <f t="shared" si="52"/>
        <v>Bédaquiline</v>
      </c>
    </row>
    <row r="3366" spans="1:11" ht="12.75" customHeight="1" x14ac:dyDescent="0.15">
      <c r="A3366" s="6">
        <v>5</v>
      </c>
      <c r="B3366" s="7" t="s">
        <v>9078</v>
      </c>
      <c r="C3366" s="7" t="s">
        <v>9066</v>
      </c>
      <c r="D3366" s="7" t="s">
        <v>9079</v>
      </c>
      <c r="E3366" s="6" t="s">
        <v>20257</v>
      </c>
      <c r="K3366" s="6" t="str">
        <f t="shared" si="52"/>
        <v>Délamanid</v>
      </c>
    </row>
    <row r="3367" spans="1:11" ht="12.75" customHeight="1" x14ac:dyDescent="0.15">
      <c r="A3367" s="6">
        <v>5</v>
      </c>
      <c r="B3367" s="7" t="s">
        <v>9080</v>
      </c>
      <c r="C3367" s="7" t="s">
        <v>9066</v>
      </c>
      <c r="D3367" s="7" t="s">
        <v>9081</v>
      </c>
      <c r="E3367" s="6" t="s">
        <v>20258</v>
      </c>
      <c r="K3367" s="6" t="str">
        <f t="shared" si="52"/>
        <v>Thioacétazone</v>
      </c>
    </row>
    <row r="3368" spans="1:11" ht="12.75" customHeight="1" x14ac:dyDescent="0.15">
      <c r="A3368" s="6">
        <v>5</v>
      </c>
      <c r="B3368" s="7" t="s">
        <v>9082</v>
      </c>
      <c r="C3368" s="7" t="s">
        <v>9066</v>
      </c>
      <c r="D3368" s="7" t="s">
        <v>9083</v>
      </c>
      <c r="E3368" s="6" t="s">
        <v>20259</v>
      </c>
      <c r="K3368" s="6" t="str">
        <f t="shared" si="52"/>
        <v>Prétomanid</v>
      </c>
    </row>
    <row r="3369" spans="1:11" ht="12.75" customHeight="1" x14ac:dyDescent="0.15">
      <c r="A3369" s="6">
        <v>4</v>
      </c>
      <c r="B3369" s="7" t="s">
        <v>9084</v>
      </c>
      <c r="C3369" s="7" t="s">
        <v>9028</v>
      </c>
      <c r="D3369" s="7" t="s">
        <v>9085</v>
      </c>
      <c r="E3369" s="6" t="s">
        <v>20260</v>
      </c>
      <c r="K3369" s="6" t="str">
        <f t="shared" si="52"/>
        <v>Associations d'antituberculeux</v>
      </c>
    </row>
    <row r="3370" spans="1:11" ht="12.75" customHeight="1" x14ac:dyDescent="0.15">
      <c r="A3370" s="6">
        <v>5</v>
      </c>
      <c r="B3370" s="7" t="s">
        <v>9086</v>
      </c>
      <c r="C3370" s="7" t="s">
        <v>9084</v>
      </c>
      <c r="D3370" s="7" t="s">
        <v>9087</v>
      </c>
      <c r="E3370" s="6" t="s">
        <v>20261</v>
      </c>
      <c r="K3370" s="6" t="str">
        <f t="shared" si="52"/>
        <v>Streptomycine et isoniazide</v>
      </c>
    </row>
    <row r="3371" spans="1:11" ht="12.75" customHeight="1" x14ac:dyDescent="0.15">
      <c r="A3371" s="6">
        <v>5</v>
      </c>
      <c r="B3371" s="7" t="s">
        <v>9088</v>
      </c>
      <c r="C3371" s="7" t="s">
        <v>9084</v>
      </c>
      <c r="D3371" s="7" t="s">
        <v>9089</v>
      </c>
      <c r="E3371" s="6" t="s">
        <v>20262</v>
      </c>
      <c r="K3371" s="6" t="str">
        <f t="shared" si="52"/>
        <v>Rifampicine et isoniazide</v>
      </c>
    </row>
    <row r="3372" spans="1:11" ht="12.75" customHeight="1" x14ac:dyDescent="0.15">
      <c r="A3372" s="6">
        <v>5</v>
      </c>
      <c r="B3372" s="7" t="s">
        <v>9090</v>
      </c>
      <c r="C3372" s="7" t="s">
        <v>9084</v>
      </c>
      <c r="D3372" s="7" t="s">
        <v>9091</v>
      </c>
      <c r="E3372" s="6" t="s">
        <v>20263</v>
      </c>
      <c r="K3372" s="6" t="str">
        <f t="shared" si="52"/>
        <v>Éthambutol et isoniazide</v>
      </c>
    </row>
    <row r="3373" spans="1:11" ht="12.75" customHeight="1" x14ac:dyDescent="0.15">
      <c r="A3373" s="6">
        <v>5</v>
      </c>
      <c r="B3373" s="7" t="s">
        <v>9092</v>
      </c>
      <c r="C3373" s="7" t="s">
        <v>9084</v>
      </c>
      <c r="D3373" s="7" t="s">
        <v>9093</v>
      </c>
      <c r="E3373" s="6" t="s">
        <v>20264</v>
      </c>
      <c r="K3373" s="6" t="str">
        <f t="shared" si="52"/>
        <v>Thioacétazone et isoniazide</v>
      </c>
    </row>
    <row r="3374" spans="1:11" ht="12.75" customHeight="1" x14ac:dyDescent="0.15">
      <c r="A3374" s="6">
        <v>5</v>
      </c>
      <c r="B3374" s="7" t="s">
        <v>9094</v>
      </c>
      <c r="C3374" s="7" t="s">
        <v>9084</v>
      </c>
      <c r="D3374" s="7" t="s">
        <v>9095</v>
      </c>
      <c r="E3374" s="6" t="s">
        <v>20265</v>
      </c>
      <c r="K3374" s="6" t="str">
        <f t="shared" si="52"/>
        <v>Rifampicine, pyrazinamide et isoniazide</v>
      </c>
    </row>
    <row r="3375" spans="1:11" ht="12.75" customHeight="1" x14ac:dyDescent="0.15">
      <c r="A3375" s="6">
        <v>5</v>
      </c>
      <c r="B3375" s="7" t="s">
        <v>9096</v>
      </c>
      <c r="C3375" s="7" t="s">
        <v>9084</v>
      </c>
      <c r="D3375" s="7" t="s">
        <v>9097</v>
      </c>
      <c r="E3375" s="6" t="s">
        <v>20266</v>
      </c>
      <c r="K3375" s="6" t="str">
        <f t="shared" si="52"/>
        <v>Rifampicine, pyrazinamide, éthambutol et isoniazide</v>
      </c>
    </row>
    <row r="3376" spans="1:11" ht="12.75" customHeight="1" x14ac:dyDescent="0.15">
      <c r="A3376" s="6">
        <v>5</v>
      </c>
      <c r="B3376" s="7" t="s">
        <v>9098</v>
      </c>
      <c r="C3376" s="7" t="s">
        <v>9084</v>
      </c>
      <c r="D3376" s="7" t="s">
        <v>9099</v>
      </c>
      <c r="E3376" s="6" t="s">
        <v>20267</v>
      </c>
      <c r="K3376" s="6" t="str">
        <f t="shared" si="52"/>
        <v>Rifampicine, éthambutol et isoniazide</v>
      </c>
    </row>
    <row r="3377" spans="1:11" ht="12.75" customHeight="1" x14ac:dyDescent="0.15">
      <c r="A3377" s="6">
        <v>5</v>
      </c>
      <c r="B3377" s="7" t="s">
        <v>9100</v>
      </c>
      <c r="C3377" s="7" t="s">
        <v>9084</v>
      </c>
      <c r="D3377" s="7" t="s">
        <v>9101</v>
      </c>
      <c r="E3377" s="6" t="s">
        <v>20268</v>
      </c>
      <c r="K3377" s="6" t="str">
        <f t="shared" si="52"/>
        <v>Isoniazide, sulfaméthoxazole, triméthoprime et pyridoxine</v>
      </c>
    </row>
    <row r="3378" spans="1:11" ht="12.75" customHeight="1" x14ac:dyDescent="0.15">
      <c r="A3378" s="6">
        <v>3</v>
      </c>
      <c r="B3378" s="7" t="s">
        <v>9102</v>
      </c>
      <c r="C3378" s="7" t="s">
        <v>9026</v>
      </c>
      <c r="D3378" s="7" t="s">
        <v>9103</v>
      </c>
      <c r="E3378" s="6" t="s">
        <v>20269</v>
      </c>
      <c r="K3378" s="6" t="str">
        <f t="shared" si="52"/>
        <v>Antilépreux</v>
      </c>
    </row>
    <row r="3379" spans="1:11" ht="12.75" customHeight="1" x14ac:dyDescent="0.15">
      <c r="A3379" s="6">
        <v>4</v>
      </c>
      <c r="B3379" s="7" t="s">
        <v>9104</v>
      </c>
      <c r="C3379" s="7" t="s">
        <v>9102</v>
      </c>
      <c r="D3379" s="7" t="s">
        <v>9105</v>
      </c>
      <c r="E3379" s="6" t="s">
        <v>20269</v>
      </c>
      <c r="K3379" s="6" t="str">
        <f t="shared" si="52"/>
        <v>Antilépreux</v>
      </c>
    </row>
    <row r="3380" spans="1:11" ht="12.75" customHeight="1" x14ac:dyDescent="0.15">
      <c r="A3380" s="6">
        <v>5</v>
      </c>
      <c r="B3380" s="7" t="s">
        <v>9106</v>
      </c>
      <c r="C3380" s="7" t="s">
        <v>9104</v>
      </c>
      <c r="D3380" s="7" t="s">
        <v>9107</v>
      </c>
      <c r="E3380" s="6" t="s">
        <v>20270</v>
      </c>
      <c r="K3380" s="6" t="str">
        <f t="shared" si="52"/>
        <v>Clofazimine</v>
      </c>
    </row>
    <row r="3381" spans="1:11" ht="12.75" customHeight="1" x14ac:dyDescent="0.15">
      <c r="A3381" s="6">
        <v>5</v>
      </c>
      <c r="B3381" s="7" t="s">
        <v>9108</v>
      </c>
      <c r="C3381" s="7" t="s">
        <v>9104</v>
      </c>
      <c r="D3381" s="7" t="s">
        <v>7371</v>
      </c>
      <c r="E3381" s="6" t="s">
        <v>19539</v>
      </c>
      <c r="K3381" s="6" t="str">
        <f t="shared" si="52"/>
        <v>Dapsone</v>
      </c>
    </row>
    <row r="3382" spans="1:11" ht="12.75" customHeight="1" x14ac:dyDescent="0.15">
      <c r="A3382" s="6">
        <v>5</v>
      </c>
      <c r="B3382" s="7" t="s">
        <v>9109</v>
      </c>
      <c r="C3382" s="7" t="s">
        <v>9104</v>
      </c>
      <c r="D3382" s="7" t="s">
        <v>9110</v>
      </c>
      <c r="E3382" s="6" t="s">
        <v>20271</v>
      </c>
      <c r="K3382" s="6" t="str">
        <f t="shared" si="52"/>
        <v>Aldésulfone sodique</v>
      </c>
    </row>
    <row r="3383" spans="1:11" ht="12.75" customHeight="1" x14ac:dyDescent="0.15">
      <c r="A3383" s="6">
        <v>5</v>
      </c>
      <c r="B3383" s="7" t="s">
        <v>9111</v>
      </c>
      <c r="C3383" s="7" t="s">
        <v>9104</v>
      </c>
      <c r="D3383" s="12" t="s">
        <v>9112</v>
      </c>
      <c r="E3383" s="12" t="s">
        <v>20272</v>
      </c>
      <c r="F3383" s="6" t="s">
        <v>2758</v>
      </c>
      <c r="G3383" s="9">
        <v>44953</v>
      </c>
      <c r="K3383" s="6" t="str">
        <f t="shared" si="52"/>
        <v>Dapsone et rifampicine</v>
      </c>
    </row>
    <row r="3384" spans="1:11" ht="12.75" customHeight="1" x14ac:dyDescent="0.15">
      <c r="A3384" s="6">
        <v>5</v>
      </c>
      <c r="B3384" s="7" t="s">
        <v>9113</v>
      </c>
      <c r="C3384" s="7" t="s">
        <v>9104</v>
      </c>
      <c r="D3384" s="12" t="s">
        <v>9114</v>
      </c>
      <c r="E3384" s="12" t="s">
        <v>20273</v>
      </c>
      <c r="F3384" s="6" t="s">
        <v>2758</v>
      </c>
      <c r="G3384" s="9">
        <v>44953</v>
      </c>
      <c r="K3384" s="6" t="str">
        <f t="shared" si="52"/>
        <v>Dapsone, rifampicine et clofazimine</v>
      </c>
    </row>
    <row r="3385" spans="1:11" ht="12.75" customHeight="1" x14ac:dyDescent="0.15">
      <c r="A3385" s="6">
        <v>2</v>
      </c>
      <c r="B3385" s="7" t="s">
        <v>9115</v>
      </c>
      <c r="C3385" s="7" t="s">
        <v>8376</v>
      </c>
      <c r="D3385" s="7" t="s">
        <v>9116</v>
      </c>
      <c r="E3385" s="6" t="s">
        <v>20274</v>
      </c>
      <c r="K3385" s="6" t="str">
        <f t="shared" si="52"/>
        <v>Antiviraux à usage systémique</v>
      </c>
    </row>
    <row r="3386" spans="1:11" ht="12.75" customHeight="1" x14ac:dyDescent="0.15">
      <c r="A3386" s="6">
        <v>3</v>
      </c>
      <c r="B3386" s="7" t="s">
        <v>9117</v>
      </c>
      <c r="C3386" s="7" t="s">
        <v>9115</v>
      </c>
      <c r="D3386" s="7" t="s">
        <v>9118</v>
      </c>
      <c r="E3386" s="6" t="s">
        <v>20275</v>
      </c>
      <c r="K3386" s="6" t="str">
        <f t="shared" si="52"/>
        <v>Antiviraux à action directe</v>
      </c>
    </row>
    <row r="3387" spans="1:11" ht="12.75" customHeight="1" x14ac:dyDescent="0.15">
      <c r="A3387" s="6">
        <v>4</v>
      </c>
      <c r="B3387" s="7" t="s">
        <v>9119</v>
      </c>
      <c r="C3387" s="7" t="s">
        <v>9117</v>
      </c>
      <c r="D3387" s="7" t="s">
        <v>9120</v>
      </c>
      <c r="E3387" s="6" t="s">
        <v>20276</v>
      </c>
      <c r="K3387" s="6" t="str">
        <f t="shared" si="52"/>
        <v>Thiosémicarbazones</v>
      </c>
    </row>
    <row r="3388" spans="1:11" ht="12.75" customHeight="1" x14ac:dyDescent="0.15">
      <c r="A3388" s="6">
        <v>5</v>
      </c>
      <c r="B3388" s="7" t="s">
        <v>9121</v>
      </c>
      <c r="C3388" s="7" t="s">
        <v>9119</v>
      </c>
      <c r="D3388" s="7" t="s">
        <v>9122</v>
      </c>
      <c r="E3388" s="6" t="s">
        <v>20277</v>
      </c>
      <c r="K3388" s="6" t="str">
        <f t="shared" si="52"/>
        <v>Métisazone</v>
      </c>
    </row>
    <row r="3389" spans="1:11" ht="25.5" customHeight="1" x14ac:dyDescent="0.15">
      <c r="A3389" s="6">
        <v>4</v>
      </c>
      <c r="B3389" s="7" t="s">
        <v>9123</v>
      </c>
      <c r="C3389" s="7" t="s">
        <v>9117</v>
      </c>
      <c r="D3389" s="7" t="s">
        <v>9124</v>
      </c>
      <c r="E3389" s="6" t="s">
        <v>20278</v>
      </c>
      <c r="K3389" s="6" t="str">
        <f t="shared" si="52"/>
        <v>Nucléosides et nucléotides sauf inhibiteurs de la transcriptase inverse</v>
      </c>
    </row>
    <row r="3390" spans="1:11" ht="12.75" customHeight="1" x14ac:dyDescent="0.15">
      <c r="A3390" s="6">
        <v>5</v>
      </c>
      <c r="B3390" s="7" t="s">
        <v>9125</v>
      </c>
      <c r="C3390" s="7" t="s">
        <v>9123</v>
      </c>
      <c r="D3390" s="7" t="s">
        <v>6938</v>
      </c>
      <c r="E3390" s="6" t="s">
        <v>19343</v>
      </c>
      <c r="K3390" s="6" t="str">
        <f t="shared" si="52"/>
        <v>Aciclovir</v>
      </c>
    </row>
    <row r="3391" spans="1:11" ht="12.75" customHeight="1" x14ac:dyDescent="0.15">
      <c r="A3391" s="6">
        <v>5</v>
      </c>
      <c r="B3391" s="7" t="s">
        <v>9126</v>
      </c>
      <c r="C3391" s="7" t="s">
        <v>9123</v>
      </c>
      <c r="D3391" s="7" t="s">
        <v>6934</v>
      </c>
      <c r="E3391" s="6" t="s">
        <v>19341</v>
      </c>
      <c r="K3391" s="6" t="str">
        <f t="shared" si="52"/>
        <v>Idoxuridine</v>
      </c>
    </row>
    <row r="3392" spans="1:11" ht="12.75" customHeight="1" x14ac:dyDescent="0.15">
      <c r="A3392" s="6">
        <v>5</v>
      </c>
      <c r="B3392" s="7" t="s">
        <v>9127</v>
      </c>
      <c r="C3392" s="7" t="s">
        <v>9123</v>
      </c>
      <c r="D3392" s="7" t="s">
        <v>9128</v>
      </c>
      <c r="E3392" s="6" t="s">
        <v>20279</v>
      </c>
      <c r="K3392" s="6" t="str">
        <f t="shared" si="52"/>
        <v>Vidarabine</v>
      </c>
    </row>
    <row r="3393" spans="1:11" ht="12.75" customHeight="1" x14ac:dyDescent="0.15">
      <c r="A3393" s="6">
        <v>5</v>
      </c>
      <c r="B3393" s="7" t="s">
        <v>9129</v>
      </c>
      <c r="C3393" s="7" t="s">
        <v>9123</v>
      </c>
      <c r="D3393" s="7" t="s">
        <v>9130</v>
      </c>
      <c r="E3393" s="6" t="s">
        <v>15912</v>
      </c>
      <c r="K3393" s="6" t="str">
        <f t="shared" si="52"/>
        <v>Ganciclovir</v>
      </c>
    </row>
    <row r="3394" spans="1:11" ht="12.75" customHeight="1" x14ac:dyDescent="0.15">
      <c r="A3394" s="6">
        <v>5</v>
      </c>
      <c r="B3394" s="7" t="s">
        <v>9131</v>
      </c>
      <c r="C3394" s="7" t="s">
        <v>9123</v>
      </c>
      <c r="D3394" s="7" t="s">
        <v>9132</v>
      </c>
      <c r="E3394" s="6" t="s">
        <v>20280</v>
      </c>
      <c r="K3394" s="6" t="str">
        <f t="shared" si="52"/>
        <v>Famciclovir</v>
      </c>
    </row>
    <row r="3395" spans="1:11" ht="12.75" customHeight="1" x14ac:dyDescent="0.15">
      <c r="A3395" s="6">
        <v>5</v>
      </c>
      <c r="B3395" s="7" t="s">
        <v>9133</v>
      </c>
      <c r="C3395" s="7" t="s">
        <v>9123</v>
      </c>
      <c r="D3395" s="7" t="s">
        <v>9134</v>
      </c>
      <c r="E3395" s="6" t="s">
        <v>20281</v>
      </c>
      <c r="K3395" s="6" t="str">
        <f t="shared" ref="K3395:K3458" si="53">UPPER(LEFT(E3395,1))&amp;RIGHT(E3395,LEN(E3395)-1)</f>
        <v>Valaciclovir</v>
      </c>
    </row>
    <row r="3396" spans="1:11" ht="12.75" customHeight="1" x14ac:dyDescent="0.15">
      <c r="A3396" s="6">
        <v>5</v>
      </c>
      <c r="B3396" s="7" t="s">
        <v>9135</v>
      </c>
      <c r="C3396" s="7" t="s">
        <v>9123</v>
      </c>
      <c r="D3396" s="7" t="s">
        <v>9136</v>
      </c>
      <c r="E3396" s="6" t="s">
        <v>20282</v>
      </c>
      <c r="K3396" s="6" t="str">
        <f t="shared" si="53"/>
        <v>Cidofovir</v>
      </c>
    </row>
    <row r="3397" spans="1:11" ht="12.75" customHeight="1" x14ac:dyDescent="0.15">
      <c r="A3397" s="6">
        <v>5</v>
      </c>
      <c r="B3397" s="7" t="s">
        <v>9137</v>
      </c>
      <c r="C3397" s="7" t="s">
        <v>9123</v>
      </c>
      <c r="D3397" s="7" t="s">
        <v>6944</v>
      </c>
      <c r="E3397" s="6" t="s">
        <v>19346</v>
      </c>
      <c r="K3397" s="6" t="str">
        <f t="shared" si="53"/>
        <v>Penciclovir</v>
      </c>
    </row>
    <row r="3398" spans="1:11" ht="12.75" customHeight="1" x14ac:dyDescent="0.15">
      <c r="A3398" s="6">
        <v>5</v>
      </c>
      <c r="B3398" s="7" t="s">
        <v>9138</v>
      </c>
      <c r="C3398" s="7" t="s">
        <v>9123</v>
      </c>
      <c r="D3398" s="7" t="s">
        <v>2355</v>
      </c>
      <c r="E3398" s="6" t="s">
        <v>2522</v>
      </c>
      <c r="K3398" s="6" t="str">
        <f t="shared" si="53"/>
        <v>Valganciclovir</v>
      </c>
    </row>
    <row r="3399" spans="1:11" ht="12.75" customHeight="1" x14ac:dyDescent="0.15">
      <c r="A3399" s="6">
        <v>5</v>
      </c>
      <c r="B3399" s="7" t="s">
        <v>9139</v>
      </c>
      <c r="C3399" s="7" t="s">
        <v>9123</v>
      </c>
      <c r="D3399" s="7" t="s">
        <v>9140</v>
      </c>
      <c r="E3399" s="6" t="s">
        <v>20283</v>
      </c>
      <c r="K3399" s="6" t="str">
        <f t="shared" si="53"/>
        <v>Brivudine</v>
      </c>
    </row>
    <row r="3400" spans="1:11" ht="12.75" customHeight="1" x14ac:dyDescent="0.15">
      <c r="A3400" s="6">
        <v>5</v>
      </c>
      <c r="B3400" s="7" t="s">
        <v>9141</v>
      </c>
      <c r="C3400" s="7" t="s">
        <v>9123</v>
      </c>
      <c r="D3400" s="7" t="s">
        <v>9142</v>
      </c>
      <c r="E3400" s="6" t="s">
        <v>20284</v>
      </c>
      <c r="K3400" s="6" t="str">
        <f t="shared" si="53"/>
        <v>Remdésivir</v>
      </c>
    </row>
    <row r="3401" spans="1:11" ht="12.75" customHeight="1" x14ac:dyDescent="0.15">
      <c r="A3401" s="6">
        <v>5</v>
      </c>
      <c r="B3401" s="7" t="s">
        <v>9143</v>
      </c>
      <c r="C3401" s="7" t="s">
        <v>9123</v>
      </c>
      <c r="D3401" s="7" t="s">
        <v>9144</v>
      </c>
      <c r="E3401" s="6" t="s">
        <v>20285</v>
      </c>
      <c r="K3401" s="6" t="str">
        <f t="shared" si="53"/>
        <v>Brincidofovir</v>
      </c>
    </row>
    <row r="3402" spans="1:11" ht="12.75" customHeight="1" x14ac:dyDescent="0.15">
      <c r="A3402" s="6">
        <v>5</v>
      </c>
      <c r="B3402" s="7" t="s">
        <v>9145</v>
      </c>
      <c r="C3402" s="7" t="s">
        <v>9123</v>
      </c>
      <c r="D3402" s="12" t="s">
        <v>9146</v>
      </c>
      <c r="E3402" s="12" t="s">
        <v>20286</v>
      </c>
      <c r="F3402" s="6" t="s">
        <v>2758</v>
      </c>
      <c r="G3402" s="9">
        <v>44953</v>
      </c>
      <c r="K3402" s="6" t="str">
        <f t="shared" si="53"/>
        <v>Molnupiravir</v>
      </c>
    </row>
    <row r="3403" spans="1:11" ht="12.75" customHeight="1" x14ac:dyDescent="0.15">
      <c r="A3403" s="6">
        <v>4</v>
      </c>
      <c r="B3403" s="7" t="s">
        <v>9147</v>
      </c>
      <c r="C3403" s="7" t="s">
        <v>9117</v>
      </c>
      <c r="D3403" s="7" t="s">
        <v>9148</v>
      </c>
      <c r="E3403" s="6" t="s">
        <v>20287</v>
      </c>
      <c r="K3403" s="6" t="str">
        <f t="shared" si="53"/>
        <v>Amines cycliques</v>
      </c>
    </row>
    <row r="3404" spans="1:11" ht="12.75" customHeight="1" x14ac:dyDescent="0.15">
      <c r="A3404" s="6">
        <v>5</v>
      </c>
      <c r="B3404" s="7" t="s">
        <v>9149</v>
      </c>
      <c r="C3404" s="7" t="s">
        <v>9147</v>
      </c>
      <c r="D3404" s="7" t="s">
        <v>9150</v>
      </c>
      <c r="E3404" s="6" t="s">
        <v>20288</v>
      </c>
      <c r="K3404" s="6" t="str">
        <f t="shared" si="53"/>
        <v>Rimantadine</v>
      </c>
    </row>
    <row r="3405" spans="1:11" ht="12.75" customHeight="1" x14ac:dyDescent="0.15">
      <c r="A3405" s="6">
        <v>5</v>
      </c>
      <c r="B3405" s="7" t="s">
        <v>9151</v>
      </c>
      <c r="C3405" s="7" t="s">
        <v>9147</v>
      </c>
      <c r="D3405" s="7" t="s">
        <v>6936</v>
      </c>
      <c r="E3405" s="6" t="s">
        <v>19342</v>
      </c>
      <c r="K3405" s="6" t="str">
        <f t="shared" si="53"/>
        <v>Tromantadine</v>
      </c>
    </row>
    <row r="3406" spans="1:11" ht="12.75" customHeight="1" x14ac:dyDescent="0.15">
      <c r="A3406" s="6">
        <v>4</v>
      </c>
      <c r="B3406" s="7" t="s">
        <v>9152</v>
      </c>
      <c r="C3406" s="7" t="s">
        <v>9117</v>
      </c>
      <c r="D3406" s="7" t="s">
        <v>9153</v>
      </c>
      <c r="E3406" s="6" t="s">
        <v>20289</v>
      </c>
      <c r="K3406" s="6" t="str">
        <f t="shared" si="53"/>
        <v>Dérivés de l'acide phosphonique</v>
      </c>
    </row>
    <row r="3407" spans="1:11" ht="12.75" customHeight="1" x14ac:dyDescent="0.15">
      <c r="A3407" s="6">
        <v>5</v>
      </c>
      <c r="B3407" s="7" t="s">
        <v>9154</v>
      </c>
      <c r="C3407" s="7" t="s">
        <v>9152</v>
      </c>
      <c r="D3407" s="7" t="s">
        <v>9155</v>
      </c>
      <c r="E3407" s="6" t="s">
        <v>20290</v>
      </c>
      <c r="K3407" s="6" t="str">
        <f t="shared" si="53"/>
        <v>Foscarnet</v>
      </c>
    </row>
    <row r="3408" spans="1:11" ht="12.75" customHeight="1" x14ac:dyDescent="0.15">
      <c r="A3408" s="6">
        <v>5</v>
      </c>
      <c r="B3408" s="7" t="s">
        <v>9156</v>
      </c>
      <c r="C3408" s="7" t="s">
        <v>9152</v>
      </c>
      <c r="D3408" s="7" t="s">
        <v>9157</v>
      </c>
      <c r="E3408" s="6" t="s">
        <v>20291</v>
      </c>
      <c r="K3408" s="6" t="str">
        <f t="shared" si="53"/>
        <v>Fosfonet</v>
      </c>
    </row>
    <row r="3409" spans="1:11" ht="12.75" customHeight="1" x14ac:dyDescent="0.15">
      <c r="A3409" s="6">
        <v>4</v>
      </c>
      <c r="B3409" s="7" t="s">
        <v>9158</v>
      </c>
      <c r="C3409" s="7" t="s">
        <v>9117</v>
      </c>
      <c r="D3409" s="7" t="s">
        <v>9159</v>
      </c>
      <c r="E3409" s="6" t="s">
        <v>20292</v>
      </c>
      <c r="K3409" s="6" t="str">
        <f t="shared" si="53"/>
        <v>Inhibiteurs de protéase</v>
      </c>
    </row>
    <row r="3410" spans="1:11" ht="12.75" customHeight="1" x14ac:dyDescent="0.15">
      <c r="A3410" s="6">
        <v>5</v>
      </c>
      <c r="B3410" s="7" t="s">
        <v>9160</v>
      </c>
      <c r="C3410" s="7" t="s">
        <v>9158</v>
      </c>
      <c r="D3410" s="7" t="s">
        <v>9161</v>
      </c>
      <c r="E3410" s="6" t="s">
        <v>20293</v>
      </c>
      <c r="K3410" s="6" t="str">
        <f t="shared" si="53"/>
        <v>Saquinavir</v>
      </c>
    </row>
    <row r="3411" spans="1:11" ht="12.75" customHeight="1" x14ac:dyDescent="0.15">
      <c r="A3411" s="6">
        <v>5</v>
      </c>
      <c r="B3411" s="7" t="s">
        <v>9162</v>
      </c>
      <c r="C3411" s="7" t="s">
        <v>9158</v>
      </c>
      <c r="D3411" s="7" t="s">
        <v>9163</v>
      </c>
      <c r="E3411" s="6" t="s">
        <v>20294</v>
      </c>
      <c r="K3411" s="6" t="str">
        <f t="shared" si="53"/>
        <v>Indinavir</v>
      </c>
    </row>
    <row r="3412" spans="1:11" ht="12.75" customHeight="1" x14ac:dyDescent="0.15">
      <c r="A3412" s="6">
        <v>5</v>
      </c>
      <c r="B3412" s="7" t="s">
        <v>9164</v>
      </c>
      <c r="C3412" s="7" t="s">
        <v>9158</v>
      </c>
      <c r="D3412" s="7" t="s">
        <v>9165</v>
      </c>
      <c r="E3412" s="6" t="s">
        <v>20295</v>
      </c>
      <c r="K3412" s="6" t="str">
        <f t="shared" si="53"/>
        <v>Ritonavir</v>
      </c>
    </row>
    <row r="3413" spans="1:11" ht="12.75" customHeight="1" x14ac:dyDescent="0.15">
      <c r="A3413" s="6">
        <v>5</v>
      </c>
      <c r="B3413" s="7" t="s">
        <v>9166</v>
      </c>
      <c r="C3413" s="7" t="s">
        <v>9158</v>
      </c>
      <c r="D3413" s="7" t="s">
        <v>9167</v>
      </c>
      <c r="E3413" s="6" t="s">
        <v>20296</v>
      </c>
      <c r="K3413" s="6" t="str">
        <f t="shared" si="53"/>
        <v>Nelfinavir</v>
      </c>
    </row>
    <row r="3414" spans="1:11" ht="12.75" customHeight="1" x14ac:dyDescent="0.15">
      <c r="A3414" s="6">
        <v>5</v>
      </c>
      <c r="B3414" s="7" t="s">
        <v>9168</v>
      </c>
      <c r="C3414" s="7" t="s">
        <v>9158</v>
      </c>
      <c r="D3414" s="7" t="s">
        <v>9169</v>
      </c>
      <c r="E3414" s="6" t="s">
        <v>20297</v>
      </c>
      <c r="K3414" s="6" t="str">
        <f t="shared" si="53"/>
        <v>Amprénavir</v>
      </c>
    </row>
    <row r="3415" spans="1:11" ht="12.75" customHeight="1" x14ac:dyDescent="0.15">
      <c r="A3415" s="6">
        <v>5</v>
      </c>
      <c r="B3415" s="7" t="s">
        <v>9170</v>
      </c>
      <c r="C3415" s="7" t="s">
        <v>9158</v>
      </c>
      <c r="D3415" s="7" t="s">
        <v>9171</v>
      </c>
      <c r="E3415" s="6" t="s">
        <v>20298</v>
      </c>
      <c r="K3415" s="6" t="str">
        <f t="shared" si="53"/>
        <v>Fosamprénavir</v>
      </c>
    </row>
    <row r="3416" spans="1:11" ht="12.75" customHeight="1" x14ac:dyDescent="0.15">
      <c r="A3416" s="6">
        <v>5</v>
      </c>
      <c r="B3416" s="7" t="s">
        <v>9172</v>
      </c>
      <c r="C3416" s="7" t="s">
        <v>9158</v>
      </c>
      <c r="D3416" s="7" t="s">
        <v>9173</v>
      </c>
      <c r="E3416" s="6" t="s">
        <v>20299</v>
      </c>
      <c r="K3416" s="6" t="str">
        <f t="shared" si="53"/>
        <v>Atazanavir</v>
      </c>
    </row>
    <row r="3417" spans="1:11" ht="12.75" customHeight="1" x14ac:dyDescent="0.15">
      <c r="A3417" s="6">
        <v>5</v>
      </c>
      <c r="B3417" s="7" t="s">
        <v>9174</v>
      </c>
      <c r="C3417" s="7" t="s">
        <v>9158</v>
      </c>
      <c r="D3417" s="7" t="s">
        <v>9175</v>
      </c>
      <c r="E3417" s="6" t="s">
        <v>20300</v>
      </c>
      <c r="K3417" s="6" t="str">
        <f t="shared" si="53"/>
        <v>Tipranavir</v>
      </c>
    </row>
    <row r="3418" spans="1:11" ht="12.75" customHeight="1" x14ac:dyDescent="0.15">
      <c r="A3418" s="6">
        <v>5</v>
      </c>
      <c r="B3418" s="7" t="s">
        <v>9176</v>
      </c>
      <c r="C3418" s="7" t="s">
        <v>9158</v>
      </c>
      <c r="D3418" s="7" t="s">
        <v>9177</v>
      </c>
      <c r="E3418" s="6" t="s">
        <v>20301</v>
      </c>
      <c r="K3418" s="6" t="str">
        <f t="shared" si="53"/>
        <v>Darunavir</v>
      </c>
    </row>
    <row r="3419" spans="1:11" ht="12.75" customHeight="1" x14ac:dyDescent="0.2">
      <c r="A3419" s="6">
        <v>5</v>
      </c>
      <c r="B3419" s="7" t="s">
        <v>9178</v>
      </c>
      <c r="C3419" s="7" t="s">
        <v>9158</v>
      </c>
      <c r="D3419" t="s">
        <v>9179</v>
      </c>
      <c r="E3419" t="s">
        <v>20302</v>
      </c>
      <c r="F3419" s="6" t="s">
        <v>2763</v>
      </c>
      <c r="G3419" s="9">
        <v>45314</v>
      </c>
      <c r="K3419" s="6" t="str">
        <f t="shared" si="53"/>
        <v>Ensitrelvir</v>
      </c>
    </row>
    <row r="3420" spans="1:11" ht="12.75" customHeight="1" x14ac:dyDescent="0.15">
      <c r="A3420" s="6">
        <v>5</v>
      </c>
      <c r="B3420" s="7" t="s">
        <v>9180</v>
      </c>
      <c r="C3420" s="7" t="s">
        <v>9158</v>
      </c>
      <c r="D3420" s="12" t="s">
        <v>9181</v>
      </c>
      <c r="E3420" s="12" t="s">
        <v>20303</v>
      </c>
      <c r="F3420" s="6" t="s">
        <v>2758</v>
      </c>
      <c r="G3420" s="9">
        <v>44953</v>
      </c>
      <c r="K3420" s="6" t="str">
        <f t="shared" si="53"/>
        <v>Nirmatrelvir et ritonavir</v>
      </c>
    </row>
    <row r="3421" spans="1:11" ht="25.5" customHeight="1" x14ac:dyDescent="0.15">
      <c r="A3421" s="6">
        <v>4</v>
      </c>
      <c r="B3421" s="7" t="s">
        <v>9182</v>
      </c>
      <c r="C3421" s="7" t="s">
        <v>9117</v>
      </c>
      <c r="D3421" s="7" t="s">
        <v>9183</v>
      </c>
      <c r="E3421" s="6" t="s">
        <v>20304</v>
      </c>
      <c r="K3421" s="6" t="str">
        <f t="shared" si="53"/>
        <v>Inhibiteurs nucléosidiques et nucléotidiques de la transcriptase inverse</v>
      </c>
    </row>
    <row r="3422" spans="1:11" ht="12.75" customHeight="1" x14ac:dyDescent="0.15">
      <c r="A3422" s="6">
        <v>5</v>
      </c>
      <c r="B3422" s="7" t="s">
        <v>9184</v>
      </c>
      <c r="C3422" s="7" t="s">
        <v>9182</v>
      </c>
      <c r="D3422" s="7" t="s">
        <v>9185</v>
      </c>
      <c r="E3422" s="6" t="s">
        <v>15955</v>
      </c>
      <c r="K3422" s="6" t="str">
        <f t="shared" si="53"/>
        <v>Zidovudine</v>
      </c>
    </row>
    <row r="3423" spans="1:11" ht="12.75" customHeight="1" x14ac:dyDescent="0.15">
      <c r="A3423" s="6">
        <v>5</v>
      </c>
      <c r="B3423" s="7" t="s">
        <v>9186</v>
      </c>
      <c r="C3423" s="7" t="s">
        <v>9182</v>
      </c>
      <c r="D3423" s="7" t="s">
        <v>9187</v>
      </c>
      <c r="E3423" s="6" t="s">
        <v>20305</v>
      </c>
      <c r="K3423" s="6" t="str">
        <f t="shared" si="53"/>
        <v>Didanosine</v>
      </c>
    </row>
    <row r="3424" spans="1:11" ht="12.75" customHeight="1" x14ac:dyDescent="0.15">
      <c r="A3424" s="6">
        <v>5</v>
      </c>
      <c r="B3424" s="7" t="s">
        <v>9188</v>
      </c>
      <c r="C3424" s="7" t="s">
        <v>9182</v>
      </c>
      <c r="D3424" s="7" t="s">
        <v>9189</v>
      </c>
      <c r="E3424" s="6" t="s">
        <v>20306</v>
      </c>
      <c r="K3424" s="6" t="str">
        <f t="shared" si="53"/>
        <v>Zalcitabine</v>
      </c>
    </row>
    <row r="3425" spans="1:11" ht="12.75" customHeight="1" x14ac:dyDescent="0.15">
      <c r="A3425" s="6">
        <v>5</v>
      </c>
      <c r="B3425" s="7" t="s">
        <v>9190</v>
      </c>
      <c r="C3425" s="7" t="s">
        <v>9182</v>
      </c>
      <c r="D3425" s="7" t="s">
        <v>9191</v>
      </c>
      <c r="E3425" s="6" t="s">
        <v>20307</v>
      </c>
      <c r="K3425" s="6" t="str">
        <f t="shared" si="53"/>
        <v>Stavudine</v>
      </c>
    </row>
    <row r="3426" spans="1:11" ht="12.75" customHeight="1" x14ac:dyDescent="0.15">
      <c r="A3426" s="6">
        <v>5</v>
      </c>
      <c r="B3426" s="7" t="s">
        <v>9192</v>
      </c>
      <c r="C3426" s="7" t="s">
        <v>9182</v>
      </c>
      <c r="D3426" s="7" t="s">
        <v>9193</v>
      </c>
      <c r="E3426" s="6" t="s">
        <v>20308</v>
      </c>
      <c r="K3426" s="6" t="str">
        <f t="shared" si="53"/>
        <v>Lamivudine</v>
      </c>
    </row>
    <row r="3427" spans="1:11" ht="12.75" customHeight="1" x14ac:dyDescent="0.15">
      <c r="A3427" s="6">
        <v>5</v>
      </c>
      <c r="B3427" s="7" t="s">
        <v>9194</v>
      </c>
      <c r="C3427" s="7" t="s">
        <v>9182</v>
      </c>
      <c r="D3427" s="7" t="s">
        <v>9195</v>
      </c>
      <c r="E3427" s="6" t="s">
        <v>20309</v>
      </c>
      <c r="K3427" s="6" t="str">
        <f t="shared" si="53"/>
        <v>Abacavir</v>
      </c>
    </row>
    <row r="3428" spans="1:11" ht="12.75" customHeight="1" x14ac:dyDescent="0.15">
      <c r="A3428" s="6">
        <v>5</v>
      </c>
      <c r="B3428" s="7" t="s">
        <v>9196</v>
      </c>
      <c r="C3428" s="7" t="s">
        <v>9182</v>
      </c>
      <c r="D3428" s="7" t="s">
        <v>9197</v>
      </c>
      <c r="E3428" s="6" t="s">
        <v>20310</v>
      </c>
      <c r="K3428" s="6" t="str">
        <f t="shared" si="53"/>
        <v>Ténofovir disoproxil</v>
      </c>
    </row>
    <row r="3429" spans="1:11" ht="12.75" customHeight="1" x14ac:dyDescent="0.15">
      <c r="A3429" s="6">
        <v>5</v>
      </c>
      <c r="B3429" s="7" t="s">
        <v>9198</v>
      </c>
      <c r="C3429" s="7" t="s">
        <v>9182</v>
      </c>
      <c r="D3429" s="7" t="s">
        <v>9199</v>
      </c>
      <c r="E3429" s="6" t="s">
        <v>20311</v>
      </c>
      <c r="K3429" s="6" t="str">
        <f t="shared" si="53"/>
        <v>Adéfovir dipivoxil</v>
      </c>
    </row>
    <row r="3430" spans="1:11" ht="12.75" customHeight="1" x14ac:dyDescent="0.15">
      <c r="A3430" s="6">
        <v>5</v>
      </c>
      <c r="B3430" s="7" t="s">
        <v>9200</v>
      </c>
      <c r="C3430" s="7" t="s">
        <v>9182</v>
      </c>
      <c r="D3430" s="7" t="s">
        <v>9201</v>
      </c>
      <c r="E3430" s="6" t="s">
        <v>20312</v>
      </c>
      <c r="K3430" s="6" t="str">
        <f t="shared" si="53"/>
        <v>Emtricitabine</v>
      </c>
    </row>
    <row r="3431" spans="1:11" ht="12.75" customHeight="1" x14ac:dyDescent="0.15">
      <c r="A3431" s="6">
        <v>5</v>
      </c>
      <c r="B3431" s="7" t="s">
        <v>9202</v>
      </c>
      <c r="C3431" s="7" t="s">
        <v>9182</v>
      </c>
      <c r="D3431" s="7" t="s">
        <v>9203</v>
      </c>
      <c r="E3431" s="6" t="s">
        <v>16989</v>
      </c>
      <c r="K3431" s="6" t="str">
        <f t="shared" si="53"/>
        <v>Entécavir</v>
      </c>
    </row>
    <row r="3432" spans="1:11" ht="12.75" customHeight="1" x14ac:dyDescent="0.15">
      <c r="A3432" s="6">
        <v>5</v>
      </c>
      <c r="B3432" s="7" t="s">
        <v>9204</v>
      </c>
      <c r="C3432" s="7" t="s">
        <v>9182</v>
      </c>
      <c r="D3432" s="7" t="s">
        <v>9205</v>
      </c>
      <c r="E3432" s="6" t="s">
        <v>20313</v>
      </c>
      <c r="K3432" s="6" t="str">
        <f t="shared" si="53"/>
        <v>Telbivudine</v>
      </c>
    </row>
    <row r="3433" spans="1:11" ht="12.75" customHeight="1" x14ac:dyDescent="0.15">
      <c r="A3433" s="6">
        <v>5</v>
      </c>
      <c r="B3433" s="7" t="s">
        <v>9206</v>
      </c>
      <c r="C3433" s="7" t="s">
        <v>9182</v>
      </c>
      <c r="D3433" s="7" t="s">
        <v>9207</v>
      </c>
      <c r="E3433" s="6" t="s">
        <v>20314</v>
      </c>
      <c r="K3433" s="6" t="str">
        <f t="shared" si="53"/>
        <v>Clévudine</v>
      </c>
    </row>
    <row r="3434" spans="1:11" ht="12.75" customHeight="1" x14ac:dyDescent="0.15">
      <c r="A3434" s="6">
        <v>5</v>
      </c>
      <c r="B3434" s="7" t="s">
        <v>9208</v>
      </c>
      <c r="C3434" s="7" t="s">
        <v>9182</v>
      </c>
      <c r="D3434" s="7" t="s">
        <v>9209</v>
      </c>
      <c r="E3434" s="6" t="s">
        <v>20315</v>
      </c>
      <c r="K3434" s="6" t="str">
        <f t="shared" si="53"/>
        <v>Ténofovir alafénamide</v>
      </c>
    </row>
    <row r="3435" spans="1:11" ht="12.75" customHeight="1" x14ac:dyDescent="0.15">
      <c r="A3435" s="6">
        <v>4</v>
      </c>
      <c r="B3435" s="7" t="s">
        <v>9210</v>
      </c>
      <c r="C3435" s="7" t="s">
        <v>9117</v>
      </c>
      <c r="D3435" s="7" t="s">
        <v>9211</v>
      </c>
      <c r="E3435" s="6" t="s">
        <v>20316</v>
      </c>
      <c r="K3435" s="6" t="str">
        <f t="shared" si="53"/>
        <v>Inhibiteurs non nucléosides de la transcriptase inverse</v>
      </c>
    </row>
    <row r="3436" spans="1:11" ht="12.75" customHeight="1" x14ac:dyDescent="0.15">
      <c r="A3436" s="6">
        <v>5</v>
      </c>
      <c r="B3436" s="7" t="s">
        <v>9212</v>
      </c>
      <c r="C3436" s="7" t="s">
        <v>9210</v>
      </c>
      <c r="D3436" s="7" t="s">
        <v>9213</v>
      </c>
      <c r="E3436" s="6" t="s">
        <v>20317</v>
      </c>
      <c r="K3436" s="6" t="str">
        <f t="shared" si="53"/>
        <v>Névirapine</v>
      </c>
    </row>
    <row r="3437" spans="1:11" ht="12.75" customHeight="1" x14ac:dyDescent="0.15">
      <c r="A3437" s="6">
        <v>5</v>
      </c>
      <c r="B3437" s="7" t="s">
        <v>9214</v>
      </c>
      <c r="C3437" s="7" t="s">
        <v>9210</v>
      </c>
      <c r="D3437" s="7" t="s">
        <v>9215</v>
      </c>
      <c r="E3437" s="6" t="s">
        <v>20318</v>
      </c>
      <c r="K3437" s="6" t="str">
        <f t="shared" si="53"/>
        <v>Délavirdine</v>
      </c>
    </row>
    <row r="3438" spans="1:11" ht="12.75" customHeight="1" x14ac:dyDescent="0.15">
      <c r="A3438" s="6">
        <v>5</v>
      </c>
      <c r="B3438" s="7" t="s">
        <v>9216</v>
      </c>
      <c r="C3438" s="7" t="s">
        <v>9210</v>
      </c>
      <c r="D3438" s="7" t="s">
        <v>9217</v>
      </c>
      <c r="E3438" s="6" t="s">
        <v>20319</v>
      </c>
      <c r="K3438" s="6" t="str">
        <f t="shared" si="53"/>
        <v>Éfavirenz</v>
      </c>
    </row>
    <row r="3439" spans="1:11" ht="12.75" customHeight="1" x14ac:dyDescent="0.15">
      <c r="A3439" s="6">
        <v>5</v>
      </c>
      <c r="B3439" s="7" t="s">
        <v>9218</v>
      </c>
      <c r="C3439" s="7" t="s">
        <v>9210</v>
      </c>
      <c r="D3439" s="7" t="s">
        <v>9219</v>
      </c>
      <c r="E3439" s="6" t="s">
        <v>20320</v>
      </c>
      <c r="K3439" s="6" t="str">
        <f t="shared" si="53"/>
        <v>Étravirine</v>
      </c>
    </row>
    <row r="3440" spans="1:11" ht="12.75" customHeight="1" x14ac:dyDescent="0.15">
      <c r="A3440" s="6">
        <v>5</v>
      </c>
      <c r="B3440" s="7" t="s">
        <v>9220</v>
      </c>
      <c r="C3440" s="7" t="s">
        <v>9210</v>
      </c>
      <c r="D3440" s="7" t="s">
        <v>9221</v>
      </c>
      <c r="E3440" s="6" t="s">
        <v>20321</v>
      </c>
      <c r="K3440" s="6" t="str">
        <f t="shared" si="53"/>
        <v>Rilpivirine</v>
      </c>
    </row>
    <row r="3441" spans="1:11" ht="12.75" customHeight="1" x14ac:dyDescent="0.15">
      <c r="A3441" s="6">
        <v>5</v>
      </c>
      <c r="B3441" s="7" t="s">
        <v>9222</v>
      </c>
      <c r="C3441" s="7" t="s">
        <v>9210</v>
      </c>
      <c r="D3441" s="7" t="s">
        <v>9223</v>
      </c>
      <c r="E3441" s="6" t="s">
        <v>20322</v>
      </c>
      <c r="K3441" s="6" t="str">
        <f t="shared" si="53"/>
        <v>Doravirine</v>
      </c>
    </row>
    <row r="3442" spans="1:11" ht="12.75" customHeight="1" x14ac:dyDescent="0.15">
      <c r="A3442" s="6">
        <v>4</v>
      </c>
      <c r="B3442" s="7" t="s">
        <v>9224</v>
      </c>
      <c r="C3442" s="7" t="s">
        <v>9117</v>
      </c>
      <c r="D3442" s="7" t="s">
        <v>9225</v>
      </c>
      <c r="E3442" s="6" t="s">
        <v>20323</v>
      </c>
      <c r="K3442" s="6" t="str">
        <f t="shared" si="53"/>
        <v>Inhibiteurs de la neuraminidase</v>
      </c>
    </row>
    <row r="3443" spans="1:11" ht="12.75" customHeight="1" x14ac:dyDescent="0.15">
      <c r="A3443" s="6">
        <v>5</v>
      </c>
      <c r="B3443" s="7" t="s">
        <v>9226</v>
      </c>
      <c r="C3443" s="7" t="s">
        <v>9224</v>
      </c>
      <c r="D3443" s="7" t="s">
        <v>9227</v>
      </c>
      <c r="E3443" s="6" t="s">
        <v>20324</v>
      </c>
      <c r="K3443" s="6" t="str">
        <f t="shared" si="53"/>
        <v>Zanamivir</v>
      </c>
    </row>
    <row r="3444" spans="1:11" ht="12.75" customHeight="1" x14ac:dyDescent="0.15">
      <c r="A3444" s="6">
        <v>5</v>
      </c>
      <c r="B3444" s="7" t="s">
        <v>9228</v>
      </c>
      <c r="C3444" s="7" t="s">
        <v>9224</v>
      </c>
      <c r="D3444" s="7" t="s">
        <v>9229</v>
      </c>
      <c r="E3444" s="6" t="s">
        <v>20325</v>
      </c>
      <c r="K3444" s="6" t="str">
        <f t="shared" si="53"/>
        <v>Oséltamivir</v>
      </c>
    </row>
    <row r="3445" spans="1:11" ht="12.75" customHeight="1" x14ac:dyDescent="0.15">
      <c r="A3445" s="6">
        <v>5</v>
      </c>
      <c r="B3445" s="7" t="s">
        <v>9230</v>
      </c>
      <c r="C3445" s="7" t="s">
        <v>9224</v>
      </c>
      <c r="D3445" s="7" t="s">
        <v>9231</v>
      </c>
      <c r="E3445" s="6" t="s">
        <v>20326</v>
      </c>
      <c r="K3445" s="6" t="str">
        <f t="shared" si="53"/>
        <v>Péramivir</v>
      </c>
    </row>
    <row r="3446" spans="1:11" ht="12.75" customHeight="1" x14ac:dyDescent="0.15">
      <c r="A3446" s="6">
        <v>5</v>
      </c>
      <c r="B3446" s="7" t="s">
        <v>9232</v>
      </c>
      <c r="C3446" s="7" t="s">
        <v>9224</v>
      </c>
      <c r="D3446" s="7" t="s">
        <v>9233</v>
      </c>
      <c r="E3446" s="6" t="s">
        <v>20327</v>
      </c>
      <c r="K3446" s="6" t="str">
        <f t="shared" si="53"/>
        <v>Laninamivir</v>
      </c>
    </row>
    <row r="3447" spans="1:11" ht="12.75" customHeight="1" x14ac:dyDescent="0.15">
      <c r="A3447" s="6">
        <v>4</v>
      </c>
      <c r="B3447" s="7" t="s">
        <v>9234</v>
      </c>
      <c r="C3447" s="7" t="s">
        <v>9117</v>
      </c>
      <c r="D3447" s="7" t="s">
        <v>9235</v>
      </c>
      <c r="E3447" s="6" t="s">
        <v>20328</v>
      </c>
      <c r="K3447" s="6" t="str">
        <f t="shared" si="53"/>
        <v>Inhibiteurs de l'intégrase</v>
      </c>
    </row>
    <row r="3448" spans="1:11" ht="12.75" customHeight="1" x14ac:dyDescent="0.15">
      <c r="A3448" s="6">
        <v>5</v>
      </c>
      <c r="B3448" s="7" t="s">
        <v>9236</v>
      </c>
      <c r="C3448" s="7" t="s">
        <v>9234</v>
      </c>
      <c r="D3448" s="7" t="s">
        <v>9237</v>
      </c>
      <c r="E3448" s="6" t="s">
        <v>16937</v>
      </c>
      <c r="K3448" s="6" t="str">
        <f t="shared" si="53"/>
        <v>Raltégravir</v>
      </c>
    </row>
    <row r="3449" spans="1:11" ht="12.75" customHeight="1" x14ac:dyDescent="0.15">
      <c r="A3449" s="6">
        <v>5</v>
      </c>
      <c r="B3449" s="7" t="s">
        <v>9238</v>
      </c>
      <c r="C3449" s="7" t="s">
        <v>9234</v>
      </c>
      <c r="D3449" s="7" t="s">
        <v>9239</v>
      </c>
      <c r="E3449" s="6" t="s">
        <v>20329</v>
      </c>
      <c r="K3449" s="6" t="str">
        <f t="shared" si="53"/>
        <v>Elvitégravir</v>
      </c>
    </row>
    <row r="3450" spans="1:11" ht="12.75" customHeight="1" x14ac:dyDescent="0.15">
      <c r="A3450" s="6">
        <v>5</v>
      </c>
      <c r="B3450" s="7" t="s">
        <v>9240</v>
      </c>
      <c r="C3450" s="7" t="s">
        <v>9234</v>
      </c>
      <c r="D3450" s="7" t="s">
        <v>9241</v>
      </c>
      <c r="E3450" s="6" t="s">
        <v>20330</v>
      </c>
      <c r="K3450" s="6" t="str">
        <f t="shared" si="53"/>
        <v>Dolutégravir</v>
      </c>
    </row>
    <row r="3451" spans="1:11" ht="12.75" customHeight="1" x14ac:dyDescent="0.15">
      <c r="A3451" s="6">
        <v>5</v>
      </c>
      <c r="B3451" s="7" t="s">
        <v>9242</v>
      </c>
      <c r="C3451" s="7" t="s">
        <v>9234</v>
      </c>
      <c r="D3451" s="7" t="s">
        <v>9243</v>
      </c>
      <c r="E3451" s="6" t="s">
        <v>20331</v>
      </c>
      <c r="K3451" s="6" t="str">
        <f t="shared" si="53"/>
        <v>Cabotégravir</v>
      </c>
    </row>
    <row r="3452" spans="1:11" ht="12.75" customHeight="1" x14ac:dyDescent="0.15">
      <c r="A3452" s="6">
        <v>4</v>
      </c>
      <c r="B3452" s="7" t="s">
        <v>9244</v>
      </c>
      <c r="C3452" s="7" t="s">
        <v>9117</v>
      </c>
      <c r="D3452" s="7" t="s">
        <v>9245</v>
      </c>
      <c r="E3452" s="6" t="s">
        <v>20332</v>
      </c>
      <c r="K3452" s="6" t="str">
        <f t="shared" si="53"/>
        <v>Antiviraux pour le traitement des infections VHC</v>
      </c>
    </row>
    <row r="3453" spans="1:11" ht="12.75" customHeight="1" x14ac:dyDescent="0.15">
      <c r="A3453" s="6">
        <v>5</v>
      </c>
      <c r="B3453" s="7" t="s">
        <v>9246</v>
      </c>
      <c r="C3453" s="7" t="s">
        <v>9244</v>
      </c>
      <c r="D3453" s="7" t="s">
        <v>9247</v>
      </c>
      <c r="E3453" s="6" t="s">
        <v>15909</v>
      </c>
      <c r="K3453" s="6" t="str">
        <f t="shared" si="53"/>
        <v>Ribavirine</v>
      </c>
    </row>
    <row r="3454" spans="1:11" ht="12.75" customHeight="1" x14ac:dyDescent="0.15">
      <c r="A3454" s="6">
        <v>5</v>
      </c>
      <c r="B3454" s="7" t="s">
        <v>9248</v>
      </c>
      <c r="C3454" s="7" t="s">
        <v>9244</v>
      </c>
      <c r="D3454" s="7" t="s">
        <v>9249</v>
      </c>
      <c r="E3454" s="6" t="s">
        <v>20333</v>
      </c>
      <c r="K3454" s="6" t="str">
        <f t="shared" si="53"/>
        <v>Télaprévir</v>
      </c>
    </row>
    <row r="3455" spans="1:11" ht="12.75" customHeight="1" x14ac:dyDescent="0.15">
      <c r="A3455" s="6">
        <v>5</v>
      </c>
      <c r="B3455" s="7" t="s">
        <v>9250</v>
      </c>
      <c r="C3455" s="7" t="s">
        <v>9244</v>
      </c>
      <c r="D3455" s="7" t="s">
        <v>9251</v>
      </c>
      <c r="E3455" s="6" t="s">
        <v>20334</v>
      </c>
      <c r="K3455" s="6" t="str">
        <f t="shared" si="53"/>
        <v>Bocéprévir</v>
      </c>
    </row>
    <row r="3456" spans="1:11" ht="12.75" customHeight="1" x14ac:dyDescent="0.15">
      <c r="A3456" s="6">
        <v>5</v>
      </c>
      <c r="B3456" s="7" t="s">
        <v>9252</v>
      </c>
      <c r="C3456" s="7" t="s">
        <v>9244</v>
      </c>
      <c r="D3456" s="7" t="s">
        <v>9253</v>
      </c>
      <c r="E3456" s="6" t="s">
        <v>20335</v>
      </c>
      <c r="K3456" s="6" t="str">
        <f t="shared" si="53"/>
        <v>Faldaprévir</v>
      </c>
    </row>
    <row r="3457" spans="1:11" ht="12.75" customHeight="1" x14ac:dyDescent="0.15">
      <c r="A3457" s="6">
        <v>5</v>
      </c>
      <c r="B3457" s="7" t="s">
        <v>9254</v>
      </c>
      <c r="C3457" s="7" t="s">
        <v>9244</v>
      </c>
      <c r="D3457" s="7" t="s">
        <v>9255</v>
      </c>
      <c r="E3457" s="6" t="s">
        <v>20336</v>
      </c>
      <c r="K3457" s="6" t="str">
        <f t="shared" si="53"/>
        <v>Siméprévir</v>
      </c>
    </row>
    <row r="3458" spans="1:11" ht="12.75" customHeight="1" x14ac:dyDescent="0.15">
      <c r="A3458" s="6">
        <v>5</v>
      </c>
      <c r="B3458" s="7" t="s">
        <v>9256</v>
      </c>
      <c r="C3458" s="7" t="s">
        <v>9244</v>
      </c>
      <c r="D3458" s="7" t="s">
        <v>9257</v>
      </c>
      <c r="E3458" s="6" t="s">
        <v>20337</v>
      </c>
      <c r="K3458" s="6" t="str">
        <f t="shared" si="53"/>
        <v>Asunaprévir</v>
      </c>
    </row>
    <row r="3459" spans="1:11" ht="12.75" customHeight="1" x14ac:dyDescent="0.15">
      <c r="A3459" s="6">
        <v>5</v>
      </c>
      <c r="B3459" s="7" t="s">
        <v>9258</v>
      </c>
      <c r="C3459" s="7" t="s">
        <v>9244</v>
      </c>
      <c r="D3459" s="7" t="s">
        <v>9259</v>
      </c>
      <c r="E3459" s="6" t="s">
        <v>20338</v>
      </c>
      <c r="K3459" s="6" t="str">
        <f t="shared" ref="K3459:K3522" si="54">UPPER(LEFT(E3459,1))&amp;RIGHT(E3459,LEN(E3459)-1)</f>
        <v>Daclatasvir</v>
      </c>
    </row>
    <row r="3460" spans="1:11" ht="12.75" customHeight="1" x14ac:dyDescent="0.15">
      <c r="A3460" s="6">
        <v>5</v>
      </c>
      <c r="B3460" s="7" t="s">
        <v>9260</v>
      </c>
      <c r="C3460" s="7" t="s">
        <v>9244</v>
      </c>
      <c r="D3460" s="7" t="s">
        <v>9261</v>
      </c>
      <c r="E3460" s="6" t="s">
        <v>20339</v>
      </c>
      <c r="K3460" s="6" t="str">
        <f t="shared" si="54"/>
        <v>Sofosbuvir</v>
      </c>
    </row>
    <row r="3461" spans="1:11" ht="12.75" customHeight="1" x14ac:dyDescent="0.15">
      <c r="A3461" s="6">
        <v>5</v>
      </c>
      <c r="B3461" s="7" t="s">
        <v>9262</v>
      </c>
      <c r="C3461" s="7" t="s">
        <v>9244</v>
      </c>
      <c r="D3461" s="7" t="s">
        <v>9263</v>
      </c>
      <c r="E3461" s="6" t="s">
        <v>20340</v>
      </c>
      <c r="K3461" s="6" t="str">
        <f t="shared" si="54"/>
        <v>Dasabuvir</v>
      </c>
    </row>
    <row r="3462" spans="1:11" ht="12.75" customHeight="1" x14ac:dyDescent="0.15">
      <c r="A3462" s="6">
        <v>5</v>
      </c>
      <c r="B3462" s="7" t="s">
        <v>9264</v>
      </c>
      <c r="C3462" s="7" t="s">
        <v>9244</v>
      </c>
      <c r="D3462" s="7" t="s">
        <v>9265</v>
      </c>
      <c r="E3462" s="6" t="s">
        <v>20341</v>
      </c>
      <c r="K3462" s="6" t="str">
        <f t="shared" si="54"/>
        <v>Elbasvir</v>
      </c>
    </row>
    <row r="3463" spans="1:11" ht="12.75" customHeight="1" x14ac:dyDescent="0.15">
      <c r="A3463" s="6">
        <v>5</v>
      </c>
      <c r="B3463" s="7" t="s">
        <v>9266</v>
      </c>
      <c r="C3463" s="7" t="s">
        <v>9244</v>
      </c>
      <c r="D3463" s="7" t="s">
        <v>9267</v>
      </c>
      <c r="E3463" s="6" t="s">
        <v>20342</v>
      </c>
      <c r="K3463" s="6" t="str">
        <f t="shared" si="54"/>
        <v>Grazoprévir</v>
      </c>
    </row>
    <row r="3464" spans="1:11" ht="12.75" customHeight="1" x14ac:dyDescent="0.15">
      <c r="A3464" s="6">
        <v>5</v>
      </c>
      <c r="B3464" s="7" t="s">
        <v>9268</v>
      </c>
      <c r="C3464" s="7" t="s">
        <v>9244</v>
      </c>
      <c r="D3464" s="7" t="s">
        <v>9269</v>
      </c>
      <c r="E3464" s="6" t="s">
        <v>20343</v>
      </c>
      <c r="K3464" s="6" t="str">
        <f t="shared" si="54"/>
        <v>Coblopasvir</v>
      </c>
    </row>
    <row r="3465" spans="1:11" ht="12.75" customHeight="1" x14ac:dyDescent="0.2">
      <c r="A3465" s="6">
        <v>5</v>
      </c>
      <c r="B3465" s="7" t="s">
        <v>9270</v>
      </c>
      <c r="C3465" s="7" t="s">
        <v>9244</v>
      </c>
      <c r="D3465" t="s">
        <v>9271</v>
      </c>
      <c r="E3465" t="s">
        <v>20344</v>
      </c>
      <c r="F3465" s="6" t="s">
        <v>2763</v>
      </c>
      <c r="G3465" s="9">
        <v>45314</v>
      </c>
      <c r="K3465" s="6" t="str">
        <f t="shared" si="54"/>
        <v>Ravidasvir</v>
      </c>
    </row>
    <row r="3466" spans="1:11" ht="12.75" customHeight="1" x14ac:dyDescent="0.15">
      <c r="A3466" s="6">
        <v>5</v>
      </c>
      <c r="B3466" s="7" t="s">
        <v>9272</v>
      </c>
      <c r="C3466" s="7" t="s">
        <v>9244</v>
      </c>
      <c r="D3466" s="7" t="s">
        <v>9273</v>
      </c>
      <c r="E3466" s="6" t="s">
        <v>20345</v>
      </c>
      <c r="K3466" s="6" t="str">
        <f t="shared" si="54"/>
        <v>Sofosbuvir et lédipasvir</v>
      </c>
    </row>
    <row r="3467" spans="1:11" ht="12.75" customHeight="1" x14ac:dyDescent="0.15">
      <c r="A3467" s="6">
        <v>5</v>
      </c>
      <c r="B3467" s="7" t="s">
        <v>9274</v>
      </c>
      <c r="C3467" s="7" t="s">
        <v>9244</v>
      </c>
      <c r="D3467" s="7" t="s">
        <v>9275</v>
      </c>
      <c r="E3467" s="6" t="s">
        <v>20346</v>
      </c>
      <c r="K3467" s="6" t="str">
        <f t="shared" si="54"/>
        <v>Dasabuvir, ombitasvir, paritaprévir et ritonavir</v>
      </c>
    </row>
    <row r="3468" spans="1:11" ht="12.75" customHeight="1" x14ac:dyDescent="0.15">
      <c r="A3468" s="6">
        <v>5</v>
      </c>
      <c r="B3468" s="7" t="s">
        <v>9276</v>
      </c>
      <c r="C3468" s="7" t="s">
        <v>9244</v>
      </c>
      <c r="D3468" s="7" t="s">
        <v>9277</v>
      </c>
      <c r="E3468" s="6" t="s">
        <v>20347</v>
      </c>
      <c r="K3468" s="6" t="str">
        <f t="shared" si="54"/>
        <v>Ombitasvir, paritaprévir et ritonavir</v>
      </c>
    </row>
    <row r="3469" spans="1:11" ht="12.75" customHeight="1" x14ac:dyDescent="0.15">
      <c r="A3469" s="6">
        <v>5</v>
      </c>
      <c r="B3469" s="7" t="s">
        <v>9278</v>
      </c>
      <c r="C3469" s="7" t="s">
        <v>9244</v>
      </c>
      <c r="D3469" s="7" t="s">
        <v>9279</v>
      </c>
      <c r="E3469" s="6" t="s">
        <v>20348</v>
      </c>
      <c r="K3469" s="6" t="str">
        <f t="shared" si="54"/>
        <v>Elbasvir et grazoprévir</v>
      </c>
    </row>
    <row r="3470" spans="1:11" ht="12.75" customHeight="1" x14ac:dyDescent="0.15">
      <c r="A3470" s="6">
        <v>5</v>
      </c>
      <c r="B3470" s="7" t="s">
        <v>9280</v>
      </c>
      <c r="C3470" s="7" t="s">
        <v>9244</v>
      </c>
      <c r="D3470" s="7" t="s">
        <v>9281</v>
      </c>
      <c r="E3470" s="6" t="s">
        <v>20349</v>
      </c>
      <c r="K3470" s="6" t="str">
        <f t="shared" si="54"/>
        <v>Sofosbuvir et velpatasvir</v>
      </c>
    </row>
    <row r="3471" spans="1:11" ht="12.75" customHeight="1" x14ac:dyDescent="0.15">
      <c r="A3471" s="6">
        <v>5</v>
      </c>
      <c r="B3471" s="7" t="s">
        <v>9282</v>
      </c>
      <c r="C3471" s="7" t="s">
        <v>9244</v>
      </c>
      <c r="D3471" s="7" t="s">
        <v>9283</v>
      </c>
      <c r="E3471" s="6" t="s">
        <v>20350</v>
      </c>
      <c r="K3471" s="6" t="str">
        <f t="shared" si="54"/>
        <v>Sofosbuvir, velpatasvir et voxilaprévir</v>
      </c>
    </row>
    <row r="3472" spans="1:11" ht="12.75" customHeight="1" x14ac:dyDescent="0.15">
      <c r="A3472" s="6">
        <v>5</v>
      </c>
      <c r="B3472" s="7" t="s">
        <v>9284</v>
      </c>
      <c r="C3472" s="7" t="s">
        <v>9244</v>
      </c>
      <c r="D3472" s="7" t="s">
        <v>9285</v>
      </c>
      <c r="E3472" s="6" t="s">
        <v>20351</v>
      </c>
      <c r="K3472" s="6" t="str">
        <f t="shared" si="54"/>
        <v>Glécaprévir et pibrentasvir</v>
      </c>
    </row>
    <row r="3473" spans="1:11" ht="12.75" customHeight="1" x14ac:dyDescent="0.15">
      <c r="A3473" s="6">
        <v>5</v>
      </c>
      <c r="B3473" s="7" t="s">
        <v>9286</v>
      </c>
      <c r="C3473" s="7" t="s">
        <v>9244</v>
      </c>
      <c r="D3473" s="7" t="s">
        <v>9287</v>
      </c>
      <c r="E3473" s="6" t="s">
        <v>20352</v>
      </c>
      <c r="K3473" s="6" t="str">
        <f t="shared" si="54"/>
        <v>Daclatasvir, asunaprévir et béclabuvir</v>
      </c>
    </row>
    <row r="3474" spans="1:11" ht="25.5" customHeight="1" x14ac:dyDescent="0.15">
      <c r="A3474" s="6">
        <v>4</v>
      </c>
      <c r="B3474" s="7" t="s">
        <v>9288</v>
      </c>
      <c r="C3474" s="7" t="s">
        <v>9117</v>
      </c>
      <c r="D3474" s="7" t="s">
        <v>9289</v>
      </c>
      <c r="E3474" s="6" t="s">
        <v>20353</v>
      </c>
      <c r="K3474" s="6" t="str">
        <f t="shared" si="54"/>
        <v>Antiviraux pour le traitement des infections HIV en association</v>
      </c>
    </row>
    <row r="3475" spans="1:11" ht="12.75" customHeight="1" x14ac:dyDescent="0.15">
      <c r="A3475" s="6">
        <v>5</v>
      </c>
      <c r="B3475" s="7" t="s">
        <v>9290</v>
      </c>
      <c r="C3475" s="7" t="s">
        <v>9288</v>
      </c>
      <c r="D3475" s="7" t="s">
        <v>9291</v>
      </c>
      <c r="E3475" s="6" t="s">
        <v>20354</v>
      </c>
      <c r="K3475" s="6" t="str">
        <f t="shared" si="54"/>
        <v>Zidovudine et lamivudine</v>
      </c>
    </row>
    <row r="3476" spans="1:11" ht="12.75" customHeight="1" x14ac:dyDescent="0.15">
      <c r="A3476" s="6">
        <v>5</v>
      </c>
      <c r="B3476" s="7" t="s">
        <v>9292</v>
      </c>
      <c r="C3476" s="7" t="s">
        <v>9288</v>
      </c>
      <c r="D3476" s="7" t="s">
        <v>9293</v>
      </c>
      <c r="E3476" s="6" t="s">
        <v>20355</v>
      </c>
      <c r="K3476" s="6" t="str">
        <f t="shared" si="54"/>
        <v>Lamivudine et abacavir</v>
      </c>
    </row>
    <row r="3477" spans="1:11" ht="12.75" customHeight="1" x14ac:dyDescent="0.15">
      <c r="A3477" s="6">
        <v>5</v>
      </c>
      <c r="B3477" s="7" t="s">
        <v>9294</v>
      </c>
      <c r="C3477" s="7" t="s">
        <v>9288</v>
      </c>
      <c r="D3477" s="7" t="s">
        <v>9295</v>
      </c>
      <c r="E3477" s="6" t="s">
        <v>20356</v>
      </c>
      <c r="K3477" s="6" t="str">
        <f t="shared" si="54"/>
        <v>Ténofovir disoproxil et emtricitabine</v>
      </c>
    </row>
    <row r="3478" spans="1:11" ht="12.75" customHeight="1" x14ac:dyDescent="0.15">
      <c r="A3478" s="6">
        <v>5</v>
      </c>
      <c r="B3478" s="7" t="s">
        <v>9296</v>
      </c>
      <c r="C3478" s="7" t="s">
        <v>9288</v>
      </c>
      <c r="D3478" s="7" t="s">
        <v>9297</v>
      </c>
      <c r="E3478" s="6" t="s">
        <v>20357</v>
      </c>
      <c r="K3478" s="6" t="str">
        <f t="shared" si="54"/>
        <v>Zidovudine, lamivudine et abacavir</v>
      </c>
    </row>
    <row r="3479" spans="1:11" ht="12.75" customHeight="1" x14ac:dyDescent="0.15">
      <c r="A3479" s="6">
        <v>5</v>
      </c>
      <c r="B3479" s="7" t="s">
        <v>9298</v>
      </c>
      <c r="C3479" s="7" t="s">
        <v>9288</v>
      </c>
      <c r="D3479" s="7" t="s">
        <v>9299</v>
      </c>
      <c r="E3479" s="6" t="s">
        <v>20358</v>
      </c>
      <c r="K3479" s="6" t="str">
        <f t="shared" si="54"/>
        <v>Zidovudine, lamivudine et névirapine</v>
      </c>
    </row>
    <row r="3480" spans="1:11" ht="12.75" customHeight="1" x14ac:dyDescent="0.15">
      <c r="A3480" s="6">
        <v>5</v>
      </c>
      <c r="B3480" s="7" t="s">
        <v>9300</v>
      </c>
      <c r="C3480" s="7" t="s">
        <v>9288</v>
      </c>
      <c r="D3480" s="7" t="s">
        <v>9301</v>
      </c>
      <c r="E3480" s="6" t="s">
        <v>20359</v>
      </c>
      <c r="K3480" s="6" t="str">
        <f t="shared" si="54"/>
        <v>Emtricitabine, ténofovir disoproxil et éfavirenz</v>
      </c>
    </row>
    <row r="3481" spans="1:11" ht="12.75" customHeight="1" x14ac:dyDescent="0.15">
      <c r="A3481" s="6">
        <v>5</v>
      </c>
      <c r="B3481" s="7" t="s">
        <v>9302</v>
      </c>
      <c r="C3481" s="7" t="s">
        <v>9288</v>
      </c>
      <c r="D3481" s="7" t="s">
        <v>9303</v>
      </c>
      <c r="E3481" s="6" t="s">
        <v>20360</v>
      </c>
      <c r="K3481" s="6" t="str">
        <f t="shared" si="54"/>
        <v>Stavudine, lamivudine et névirapine</v>
      </c>
    </row>
    <row r="3482" spans="1:11" ht="12.75" customHeight="1" x14ac:dyDescent="0.15">
      <c r="A3482" s="6">
        <v>5</v>
      </c>
      <c r="B3482" s="7" t="s">
        <v>9304</v>
      </c>
      <c r="C3482" s="7" t="s">
        <v>9288</v>
      </c>
      <c r="D3482" s="7" t="s">
        <v>9305</v>
      </c>
      <c r="E3482" s="6" t="s">
        <v>20361</v>
      </c>
      <c r="K3482" s="6" t="str">
        <f t="shared" si="54"/>
        <v>Emtricitabine, ténofovir disoproxil et rilpivirine</v>
      </c>
    </row>
    <row r="3483" spans="1:11" ht="12.75" customHeight="1" x14ac:dyDescent="0.15">
      <c r="A3483" s="6">
        <v>5</v>
      </c>
      <c r="B3483" s="7" t="s">
        <v>9306</v>
      </c>
      <c r="C3483" s="7" t="s">
        <v>9288</v>
      </c>
      <c r="D3483" s="7" t="s">
        <v>9307</v>
      </c>
      <c r="E3483" s="6" t="s">
        <v>20362</v>
      </c>
      <c r="K3483" s="6" t="str">
        <f t="shared" si="54"/>
        <v>Emtricitabine, ténofovir disoproxil, elvitégravir et cobicistat</v>
      </c>
    </row>
    <row r="3484" spans="1:11" ht="12.75" customHeight="1" x14ac:dyDescent="0.15">
      <c r="A3484" s="6">
        <v>5</v>
      </c>
      <c r="B3484" s="7" t="s">
        <v>9308</v>
      </c>
      <c r="C3484" s="7" t="s">
        <v>9288</v>
      </c>
      <c r="D3484" s="7" t="s">
        <v>9309</v>
      </c>
      <c r="E3484" s="6" t="s">
        <v>20363</v>
      </c>
      <c r="K3484" s="6" t="str">
        <f t="shared" si="54"/>
        <v>Lopinavir et ritonavir</v>
      </c>
    </row>
    <row r="3485" spans="1:11" ht="12.75" customHeight="1" x14ac:dyDescent="0.15">
      <c r="A3485" s="6">
        <v>5</v>
      </c>
      <c r="B3485" s="7" t="s">
        <v>9310</v>
      </c>
      <c r="C3485" s="7" t="s">
        <v>9288</v>
      </c>
      <c r="D3485" s="7" t="s">
        <v>9311</v>
      </c>
      <c r="E3485" s="6" t="s">
        <v>20364</v>
      </c>
      <c r="K3485" s="6" t="str">
        <f t="shared" si="54"/>
        <v>Lamivudine, ténofovir disoproxil et éfavirenz</v>
      </c>
    </row>
    <row r="3486" spans="1:11" ht="12.75" customHeight="1" x14ac:dyDescent="0.15">
      <c r="A3486" s="6">
        <v>5</v>
      </c>
      <c r="B3486" s="7" t="s">
        <v>9312</v>
      </c>
      <c r="C3486" s="7" t="s">
        <v>9288</v>
      </c>
      <c r="D3486" s="7" t="s">
        <v>9313</v>
      </c>
      <c r="E3486" s="6" t="s">
        <v>20365</v>
      </c>
      <c r="K3486" s="6" t="str">
        <f t="shared" si="54"/>
        <v>Lamivudine et ténofovir disoproxil</v>
      </c>
    </row>
    <row r="3487" spans="1:11" ht="12.75" customHeight="1" x14ac:dyDescent="0.15">
      <c r="A3487" s="6">
        <v>5</v>
      </c>
      <c r="B3487" s="7" t="s">
        <v>9314</v>
      </c>
      <c r="C3487" s="7" t="s">
        <v>9288</v>
      </c>
      <c r="D3487" s="7" t="s">
        <v>9315</v>
      </c>
      <c r="E3487" s="6" t="s">
        <v>20366</v>
      </c>
      <c r="K3487" s="6" t="str">
        <f t="shared" si="54"/>
        <v>Lamivudine, abacavir et dolutégravir</v>
      </c>
    </row>
    <row r="3488" spans="1:11" ht="12.75" customHeight="1" x14ac:dyDescent="0.15">
      <c r="A3488" s="6">
        <v>5</v>
      </c>
      <c r="B3488" s="7" t="s">
        <v>9316</v>
      </c>
      <c r="C3488" s="7" t="s">
        <v>9288</v>
      </c>
      <c r="D3488" s="7" t="s">
        <v>9317</v>
      </c>
      <c r="E3488" s="6" t="s">
        <v>20367</v>
      </c>
      <c r="K3488" s="6" t="str">
        <f t="shared" si="54"/>
        <v>Darunavir et cobicistat</v>
      </c>
    </row>
    <row r="3489" spans="1:11" ht="12.75" customHeight="1" x14ac:dyDescent="0.15">
      <c r="A3489" s="6">
        <v>5</v>
      </c>
      <c r="B3489" s="7" t="s">
        <v>9318</v>
      </c>
      <c r="C3489" s="7" t="s">
        <v>9288</v>
      </c>
      <c r="D3489" s="7" t="s">
        <v>9319</v>
      </c>
      <c r="E3489" s="6" t="s">
        <v>20368</v>
      </c>
      <c r="K3489" s="6" t="str">
        <f t="shared" si="54"/>
        <v>Atazanavir et cobicistat</v>
      </c>
    </row>
    <row r="3490" spans="1:11" ht="12.75" customHeight="1" x14ac:dyDescent="0.15">
      <c r="A3490" s="6">
        <v>5</v>
      </c>
      <c r="B3490" s="7" t="s">
        <v>9320</v>
      </c>
      <c r="C3490" s="7" t="s">
        <v>9288</v>
      </c>
      <c r="D3490" s="7" t="s">
        <v>9321</v>
      </c>
      <c r="E3490" s="7" t="s">
        <v>20369</v>
      </c>
      <c r="K3490" s="6" t="str">
        <f t="shared" si="54"/>
        <v>Lamivudine et raltégravir</v>
      </c>
    </row>
    <row r="3491" spans="1:11" ht="12.75" customHeight="1" x14ac:dyDescent="0.15">
      <c r="A3491" s="6">
        <v>5</v>
      </c>
      <c r="B3491" s="7" t="s">
        <v>9322</v>
      </c>
      <c r="C3491" s="7" t="s">
        <v>9288</v>
      </c>
      <c r="D3491" s="7" t="s">
        <v>9323</v>
      </c>
      <c r="E3491" s="6" t="s">
        <v>20370</v>
      </c>
      <c r="K3491" s="6" t="str">
        <f t="shared" si="54"/>
        <v>Emtricitabine et ténofovir alafénamide</v>
      </c>
    </row>
    <row r="3492" spans="1:11" ht="25.5" customHeight="1" x14ac:dyDescent="0.15">
      <c r="A3492" s="6">
        <v>5</v>
      </c>
      <c r="B3492" s="7" t="s">
        <v>9324</v>
      </c>
      <c r="C3492" s="7" t="s">
        <v>9288</v>
      </c>
      <c r="D3492" s="7" t="s">
        <v>9325</v>
      </c>
      <c r="E3492" s="6" t="s">
        <v>20371</v>
      </c>
      <c r="K3492" s="6" t="str">
        <f t="shared" si="54"/>
        <v>Emtricitabine, ténofovir alafénamide, elvitégravir et cobicistat</v>
      </c>
    </row>
    <row r="3493" spans="1:11" ht="12.75" customHeight="1" x14ac:dyDescent="0.15">
      <c r="A3493" s="6">
        <v>5</v>
      </c>
      <c r="B3493" s="7" t="s">
        <v>9326</v>
      </c>
      <c r="C3493" s="7" t="s">
        <v>9288</v>
      </c>
      <c r="D3493" s="7" t="s">
        <v>9327</v>
      </c>
      <c r="E3493" s="6" t="s">
        <v>20372</v>
      </c>
      <c r="K3493" s="6" t="str">
        <f t="shared" si="54"/>
        <v>Emtricitabine, ténofovir alafénamide et rilpivirine</v>
      </c>
    </row>
    <row r="3494" spans="1:11" ht="12.75" customHeight="1" x14ac:dyDescent="0.15">
      <c r="A3494" s="6">
        <v>5</v>
      </c>
      <c r="B3494" s="7" t="s">
        <v>9328</v>
      </c>
      <c r="C3494" s="7" t="s">
        <v>9288</v>
      </c>
      <c r="D3494" s="7" t="s">
        <v>9329</v>
      </c>
      <c r="E3494" s="6" t="s">
        <v>20373</v>
      </c>
      <c r="K3494" s="6" t="str">
        <f t="shared" si="54"/>
        <v>Emtricitabine, ténofovir alafénamide et bictégravir</v>
      </c>
    </row>
    <row r="3495" spans="1:11" ht="12.75" customHeight="1" x14ac:dyDescent="0.15">
      <c r="A3495" s="6">
        <v>5</v>
      </c>
      <c r="B3495" s="7" t="s">
        <v>9330</v>
      </c>
      <c r="C3495" s="7" t="s">
        <v>9288</v>
      </c>
      <c r="D3495" s="7" t="s">
        <v>9331</v>
      </c>
      <c r="E3495" s="6" t="s">
        <v>20374</v>
      </c>
      <c r="K3495" s="6" t="str">
        <f t="shared" si="54"/>
        <v>Dolutégravir et rilpivirine</v>
      </c>
    </row>
    <row r="3496" spans="1:11" ht="25.5" customHeight="1" x14ac:dyDescent="0.15">
      <c r="A3496" s="6">
        <v>5</v>
      </c>
      <c r="B3496" s="7" t="s">
        <v>9332</v>
      </c>
      <c r="C3496" s="7" t="s">
        <v>9288</v>
      </c>
      <c r="D3496" s="7" t="s">
        <v>9333</v>
      </c>
      <c r="E3496" s="6" t="s">
        <v>20375</v>
      </c>
      <c r="K3496" s="6" t="str">
        <f t="shared" si="54"/>
        <v>Emtricitabine, ténofovir alafénamide, darunavir et cobicistat</v>
      </c>
    </row>
    <row r="3497" spans="1:11" ht="12.75" customHeight="1" x14ac:dyDescent="0.15">
      <c r="A3497" s="6">
        <v>5</v>
      </c>
      <c r="B3497" s="7" t="s">
        <v>9334</v>
      </c>
      <c r="C3497" s="7" t="s">
        <v>9288</v>
      </c>
      <c r="D3497" s="7" t="s">
        <v>9335</v>
      </c>
      <c r="E3497" s="6" t="s">
        <v>20376</v>
      </c>
      <c r="K3497" s="6" t="str">
        <f t="shared" si="54"/>
        <v>Atazanavir et ritonavir</v>
      </c>
    </row>
    <row r="3498" spans="1:11" ht="12.75" customHeight="1" x14ac:dyDescent="0.15">
      <c r="A3498" s="6">
        <v>5</v>
      </c>
      <c r="B3498" s="7" t="s">
        <v>9336</v>
      </c>
      <c r="C3498" s="7" t="s">
        <v>9288</v>
      </c>
      <c r="D3498" s="7" t="s">
        <v>9337</v>
      </c>
      <c r="E3498" s="6" t="s">
        <v>20377</v>
      </c>
      <c r="K3498" s="6" t="str">
        <f t="shared" si="54"/>
        <v>Lamivudine, ténofovir disoproxil et doravirine</v>
      </c>
    </row>
    <row r="3499" spans="1:11" ht="12.75" customHeight="1" x14ac:dyDescent="0.15">
      <c r="A3499" s="6">
        <v>5</v>
      </c>
      <c r="B3499" s="7" t="s">
        <v>9338</v>
      </c>
      <c r="C3499" s="7" t="s">
        <v>9288</v>
      </c>
      <c r="D3499" s="7" t="s">
        <v>9339</v>
      </c>
      <c r="E3499" s="6" t="s">
        <v>20378</v>
      </c>
      <c r="K3499" s="6" t="str">
        <f t="shared" si="54"/>
        <v>Lamivudine et dolutégravir</v>
      </c>
    </row>
    <row r="3500" spans="1:11" ht="12.75" customHeight="1" x14ac:dyDescent="0.15">
      <c r="A3500" s="6">
        <v>5</v>
      </c>
      <c r="B3500" s="7" t="s">
        <v>9340</v>
      </c>
      <c r="C3500" s="7" t="s">
        <v>9288</v>
      </c>
      <c r="D3500" s="7" t="s">
        <v>9341</v>
      </c>
      <c r="E3500" s="6" t="s">
        <v>20379</v>
      </c>
      <c r="K3500" s="6" t="str">
        <f t="shared" si="54"/>
        <v>Darunavir et ritonavir</v>
      </c>
    </row>
    <row r="3501" spans="1:11" ht="12.75" customHeight="1" x14ac:dyDescent="0.15">
      <c r="A3501" s="6">
        <v>5</v>
      </c>
      <c r="B3501" s="7" t="s">
        <v>9342</v>
      </c>
      <c r="C3501" s="7" t="s">
        <v>9288</v>
      </c>
      <c r="D3501" s="7" t="s">
        <v>9343</v>
      </c>
      <c r="E3501" s="6" t="s">
        <v>20380</v>
      </c>
      <c r="K3501" s="6" t="str">
        <f t="shared" si="54"/>
        <v>Lamivudine, ténofovir disoproxil et dolutégravir</v>
      </c>
    </row>
    <row r="3502" spans="1:11" ht="12.75" customHeight="1" x14ac:dyDescent="0.2">
      <c r="A3502" s="6">
        <v>5</v>
      </c>
      <c r="B3502" s="7" t="s">
        <v>9344</v>
      </c>
      <c r="C3502" s="7" t="s">
        <v>9288</v>
      </c>
      <c r="D3502" t="s">
        <v>9345</v>
      </c>
      <c r="E3502" t="s">
        <v>20381</v>
      </c>
      <c r="F3502" s="6" t="s">
        <v>2763</v>
      </c>
      <c r="G3502" s="9">
        <v>45314</v>
      </c>
      <c r="K3502" s="6" t="str">
        <f t="shared" si="54"/>
        <v>Stavudine et lamivudine</v>
      </c>
    </row>
    <row r="3503" spans="1:11" ht="12.75" customHeight="1" x14ac:dyDescent="0.15">
      <c r="A3503" s="6">
        <v>4</v>
      </c>
      <c r="B3503" s="7" t="s">
        <v>9346</v>
      </c>
      <c r="C3503" s="7" t="s">
        <v>9117</v>
      </c>
      <c r="D3503" s="7" t="s">
        <v>9347</v>
      </c>
      <c r="E3503" s="6" t="s">
        <v>20382</v>
      </c>
      <c r="K3503" s="6" t="str">
        <f t="shared" si="54"/>
        <v>Autres antiviraux</v>
      </c>
    </row>
    <row r="3504" spans="1:11" ht="12.75" customHeight="1" x14ac:dyDescent="0.15">
      <c r="A3504" s="6">
        <v>5</v>
      </c>
      <c r="B3504" s="7" t="s">
        <v>9348</v>
      </c>
      <c r="C3504" s="7" t="s">
        <v>9346</v>
      </c>
      <c r="D3504" s="7" t="s">
        <v>9349</v>
      </c>
      <c r="E3504" s="6" t="s">
        <v>20383</v>
      </c>
      <c r="K3504" s="6" t="str">
        <f t="shared" si="54"/>
        <v>Moroxydine</v>
      </c>
    </row>
    <row r="3505" spans="1:11" ht="12.75" customHeight="1" x14ac:dyDescent="0.15">
      <c r="A3505" s="6">
        <v>5</v>
      </c>
      <c r="B3505" s="7" t="s">
        <v>9350</v>
      </c>
      <c r="C3505" s="7" t="s">
        <v>9346</v>
      </c>
      <c r="D3505" s="7" t="s">
        <v>6946</v>
      </c>
      <c r="E3505" s="6" t="s">
        <v>19347</v>
      </c>
      <c r="K3505" s="6" t="str">
        <f t="shared" si="54"/>
        <v>Lysozyme</v>
      </c>
    </row>
    <row r="3506" spans="1:11" ht="12.75" customHeight="1" x14ac:dyDescent="0.15">
      <c r="A3506" s="6">
        <v>5</v>
      </c>
      <c r="B3506" s="7" t="s">
        <v>9351</v>
      </c>
      <c r="C3506" s="7" t="s">
        <v>9346</v>
      </c>
      <c r="D3506" s="7" t="s">
        <v>9352</v>
      </c>
      <c r="E3506" s="6" t="s">
        <v>20384</v>
      </c>
      <c r="K3506" s="6" t="str">
        <f t="shared" si="54"/>
        <v>Inosine pranobex</v>
      </c>
    </row>
    <row r="3507" spans="1:11" ht="12.75" customHeight="1" x14ac:dyDescent="0.15">
      <c r="A3507" s="6">
        <v>5</v>
      </c>
      <c r="B3507" s="7" t="s">
        <v>9353</v>
      </c>
      <c r="C3507" s="7" t="s">
        <v>9346</v>
      </c>
      <c r="D3507" s="7" t="s">
        <v>9354</v>
      </c>
      <c r="E3507" s="6" t="s">
        <v>20385</v>
      </c>
      <c r="K3507" s="6" t="str">
        <f t="shared" si="54"/>
        <v>Pléconaril</v>
      </c>
    </row>
    <row r="3508" spans="1:11" ht="12.75" customHeight="1" x14ac:dyDescent="0.15">
      <c r="A3508" s="6">
        <v>5</v>
      </c>
      <c r="B3508" s="7" t="s">
        <v>9355</v>
      </c>
      <c r="C3508" s="7" t="s">
        <v>9346</v>
      </c>
      <c r="D3508" s="7" t="s">
        <v>9356</v>
      </c>
      <c r="E3508" s="6" t="s">
        <v>20386</v>
      </c>
      <c r="K3508" s="6" t="str">
        <f t="shared" si="54"/>
        <v>Enfuvirtide</v>
      </c>
    </row>
    <row r="3509" spans="1:11" ht="12.75" customHeight="1" x14ac:dyDescent="0.15">
      <c r="A3509" s="6">
        <v>5</v>
      </c>
      <c r="B3509" s="7" t="s">
        <v>9357</v>
      </c>
      <c r="C3509" s="7" t="s">
        <v>9346</v>
      </c>
      <c r="D3509" s="7" t="s">
        <v>9358</v>
      </c>
      <c r="E3509" s="6" t="s">
        <v>15925</v>
      </c>
      <c r="K3509" s="6" t="str">
        <f t="shared" si="54"/>
        <v>Maraviroc</v>
      </c>
    </row>
    <row r="3510" spans="1:11" ht="12.75" customHeight="1" x14ac:dyDescent="0.15">
      <c r="A3510" s="6">
        <v>5</v>
      </c>
      <c r="B3510" s="7" t="s">
        <v>9359</v>
      </c>
      <c r="C3510" s="7" t="s">
        <v>9346</v>
      </c>
      <c r="D3510" s="7" t="s">
        <v>9360</v>
      </c>
      <c r="E3510" s="6" t="s">
        <v>20387</v>
      </c>
      <c r="K3510" s="6" t="str">
        <f t="shared" si="54"/>
        <v>Maribavir</v>
      </c>
    </row>
    <row r="3511" spans="1:11" ht="12.75" customHeight="1" x14ac:dyDescent="0.15">
      <c r="A3511" s="6">
        <v>5</v>
      </c>
      <c r="B3511" s="7" t="s">
        <v>9361</v>
      </c>
      <c r="C3511" s="7" t="s">
        <v>9346</v>
      </c>
      <c r="D3511" s="7" t="s">
        <v>9362</v>
      </c>
      <c r="E3511" s="6" t="s">
        <v>20388</v>
      </c>
      <c r="K3511" s="6" t="str">
        <f t="shared" si="54"/>
        <v>Umifénovir</v>
      </c>
    </row>
    <row r="3512" spans="1:11" ht="12.75" customHeight="1" x14ac:dyDescent="0.15">
      <c r="A3512" s="6">
        <v>5</v>
      </c>
      <c r="B3512" s="7" t="s">
        <v>9363</v>
      </c>
      <c r="C3512" s="7" t="s">
        <v>9346</v>
      </c>
      <c r="D3512" s="7" t="s">
        <v>9364</v>
      </c>
      <c r="E3512" s="6" t="s">
        <v>20389</v>
      </c>
      <c r="K3512" s="6" t="str">
        <f t="shared" si="54"/>
        <v>Iodure d'énisamium</v>
      </c>
    </row>
    <row r="3513" spans="1:11" ht="12.75" customHeight="1" x14ac:dyDescent="0.15">
      <c r="A3513" s="6">
        <v>5</v>
      </c>
      <c r="B3513" s="7" t="s">
        <v>9365</v>
      </c>
      <c r="C3513" s="7" t="s">
        <v>9346</v>
      </c>
      <c r="D3513" s="7" t="s">
        <v>9366</v>
      </c>
      <c r="E3513" s="6" t="s">
        <v>15952</v>
      </c>
      <c r="K3513" s="6" t="str">
        <f t="shared" si="54"/>
        <v>Létermovir</v>
      </c>
    </row>
    <row r="3514" spans="1:11" ht="12.75" customHeight="1" x14ac:dyDescent="0.15">
      <c r="A3514" s="6">
        <v>5</v>
      </c>
      <c r="B3514" s="7" t="s">
        <v>9367</v>
      </c>
      <c r="C3514" s="7" t="s">
        <v>9346</v>
      </c>
      <c r="D3514" s="7" t="s">
        <v>9368</v>
      </c>
      <c r="E3514" s="6" t="s">
        <v>20390</v>
      </c>
      <c r="K3514" s="6" t="str">
        <f t="shared" si="54"/>
        <v>Tilorone</v>
      </c>
    </row>
    <row r="3515" spans="1:11" ht="12.75" customHeight="1" x14ac:dyDescent="0.15">
      <c r="A3515" s="6">
        <v>5</v>
      </c>
      <c r="B3515" s="7" t="s">
        <v>9369</v>
      </c>
      <c r="C3515" s="7" t="s">
        <v>9346</v>
      </c>
      <c r="D3515" s="7" t="s">
        <v>9370</v>
      </c>
      <c r="E3515" s="6" t="s">
        <v>20391</v>
      </c>
      <c r="K3515" s="6" t="str">
        <f t="shared" si="54"/>
        <v>Acide pentanedioïque imidazolyl éthanamide</v>
      </c>
    </row>
    <row r="3516" spans="1:11" ht="12.75" customHeight="1" x14ac:dyDescent="0.15">
      <c r="A3516" s="6">
        <v>5</v>
      </c>
      <c r="B3516" s="7" t="s">
        <v>9371</v>
      </c>
      <c r="C3516" s="7" t="s">
        <v>9346</v>
      </c>
      <c r="D3516" s="7" t="s">
        <v>9372</v>
      </c>
      <c r="E3516" s="6" t="s">
        <v>20392</v>
      </c>
      <c r="K3516" s="6" t="str">
        <f t="shared" si="54"/>
        <v>Ibalizumab</v>
      </c>
    </row>
    <row r="3517" spans="1:11" ht="12.75" customHeight="1" x14ac:dyDescent="0.15">
      <c r="A3517" s="6">
        <v>5</v>
      </c>
      <c r="B3517" s="7" t="s">
        <v>9373</v>
      </c>
      <c r="C3517" s="7" t="s">
        <v>9346</v>
      </c>
      <c r="D3517" s="7" t="s">
        <v>9374</v>
      </c>
      <c r="E3517" s="6" t="s">
        <v>20393</v>
      </c>
      <c r="K3517" s="6" t="str">
        <f t="shared" si="54"/>
        <v>Técovirimat</v>
      </c>
    </row>
    <row r="3518" spans="1:11" ht="12.75" customHeight="1" x14ac:dyDescent="0.15">
      <c r="A3518" s="6">
        <v>5</v>
      </c>
      <c r="B3518" s="7" t="s">
        <v>9375</v>
      </c>
      <c r="C3518" s="7" t="s">
        <v>9346</v>
      </c>
      <c r="D3518" s="7" t="s">
        <v>9376</v>
      </c>
      <c r="E3518" s="6" t="s">
        <v>20394</v>
      </c>
      <c r="K3518" s="6" t="str">
        <f t="shared" si="54"/>
        <v>Baloxavir marboxil</v>
      </c>
    </row>
    <row r="3519" spans="1:11" ht="12.75" customHeight="1" x14ac:dyDescent="0.15">
      <c r="A3519" s="6">
        <v>5</v>
      </c>
      <c r="B3519" s="7" t="s">
        <v>9377</v>
      </c>
      <c r="C3519" s="7" t="s">
        <v>9346</v>
      </c>
      <c r="D3519" s="7" t="s">
        <v>9378</v>
      </c>
      <c r="E3519" s="6" t="s">
        <v>20395</v>
      </c>
      <c r="K3519" s="6" t="str">
        <f t="shared" si="54"/>
        <v>Aménamévir</v>
      </c>
    </row>
    <row r="3520" spans="1:11" ht="12.75" customHeight="1" x14ac:dyDescent="0.15">
      <c r="A3520" s="6">
        <v>5</v>
      </c>
      <c r="B3520" s="7" t="s">
        <v>9379</v>
      </c>
      <c r="C3520" s="7" t="s">
        <v>9346</v>
      </c>
      <c r="D3520" s="7" t="s">
        <v>9380</v>
      </c>
      <c r="E3520" s="6" t="s">
        <v>20396</v>
      </c>
      <c r="K3520" s="6" t="str">
        <f t="shared" si="54"/>
        <v>Favipiravir</v>
      </c>
    </row>
    <row r="3521" spans="1:11" ht="12.75" customHeight="1" x14ac:dyDescent="0.15">
      <c r="A3521" s="6">
        <v>5</v>
      </c>
      <c r="B3521" s="7" t="s">
        <v>9381</v>
      </c>
      <c r="C3521" s="7" t="s">
        <v>9346</v>
      </c>
      <c r="D3521" s="7" t="s">
        <v>9382</v>
      </c>
      <c r="E3521" s="6" t="s">
        <v>20397</v>
      </c>
      <c r="K3521" s="6" t="str">
        <f t="shared" si="54"/>
        <v>Bulévirtide</v>
      </c>
    </row>
    <row r="3522" spans="1:11" ht="12.75" customHeight="1" x14ac:dyDescent="0.15">
      <c r="A3522" s="6">
        <v>5</v>
      </c>
      <c r="B3522" s="7" t="s">
        <v>9383</v>
      </c>
      <c r="C3522" s="7" t="s">
        <v>9346</v>
      </c>
      <c r="D3522" s="7" t="s">
        <v>9384</v>
      </c>
      <c r="E3522" s="6" t="s">
        <v>20398</v>
      </c>
      <c r="K3522" s="6" t="str">
        <f t="shared" si="54"/>
        <v>Fostemsavir</v>
      </c>
    </row>
    <row r="3523" spans="1:11" ht="12.75" customHeight="1" x14ac:dyDescent="0.15">
      <c r="A3523" s="6">
        <v>5</v>
      </c>
      <c r="B3523" s="7" t="s">
        <v>9385</v>
      </c>
      <c r="C3523" s="7" t="s">
        <v>9346</v>
      </c>
      <c r="D3523" s="7" t="s">
        <v>9386</v>
      </c>
      <c r="E3523" s="6" t="s">
        <v>20399</v>
      </c>
      <c r="K3523" s="6" t="str">
        <f t="shared" ref="K3523:K3586" si="55">UPPER(LEFT(E3523,1))&amp;RIGHT(E3523,LEN(E3523)-1)</f>
        <v>Lénacapavir</v>
      </c>
    </row>
    <row r="3524" spans="1:11" ht="12.75" customHeight="1" x14ac:dyDescent="0.15">
      <c r="A3524" s="6">
        <v>2</v>
      </c>
      <c r="B3524" s="7" t="s">
        <v>9387</v>
      </c>
      <c r="C3524" s="7" t="s">
        <v>8376</v>
      </c>
      <c r="D3524" s="7" t="s">
        <v>9388</v>
      </c>
      <c r="E3524" s="6" t="s">
        <v>20400</v>
      </c>
      <c r="K3524" s="6" t="str">
        <f t="shared" si="55"/>
        <v>Immunsérums et immunoglobulines</v>
      </c>
    </row>
    <row r="3525" spans="1:11" ht="12.75" customHeight="1" x14ac:dyDescent="0.15">
      <c r="A3525" s="6">
        <v>3</v>
      </c>
      <c r="B3525" s="7" t="s">
        <v>9389</v>
      </c>
      <c r="C3525" s="7" t="s">
        <v>9387</v>
      </c>
      <c r="D3525" s="7" t="s">
        <v>9390</v>
      </c>
      <c r="E3525" s="6" t="s">
        <v>20401</v>
      </c>
      <c r="K3525" s="6" t="str">
        <f t="shared" si="55"/>
        <v>Immunsérums</v>
      </c>
    </row>
    <row r="3526" spans="1:11" ht="12.75" customHeight="1" x14ac:dyDescent="0.15">
      <c r="A3526" s="6">
        <v>4</v>
      </c>
      <c r="B3526" s="7" t="s">
        <v>9391</v>
      </c>
      <c r="C3526" s="7" t="s">
        <v>9389</v>
      </c>
      <c r="D3526" s="7" t="s">
        <v>9392</v>
      </c>
      <c r="E3526" s="6" t="s">
        <v>20401</v>
      </c>
      <c r="K3526" s="6" t="str">
        <f t="shared" si="55"/>
        <v>Immunsérums</v>
      </c>
    </row>
    <row r="3527" spans="1:11" ht="12.75" customHeight="1" x14ac:dyDescent="0.15">
      <c r="A3527" s="6">
        <v>5</v>
      </c>
      <c r="B3527" s="7" t="s">
        <v>9393</v>
      </c>
      <c r="C3527" s="7" t="s">
        <v>9391</v>
      </c>
      <c r="D3527" s="7" t="s">
        <v>9394</v>
      </c>
      <c r="E3527" s="6" t="s">
        <v>20402</v>
      </c>
      <c r="K3527" s="6" t="str">
        <f t="shared" si="55"/>
        <v>Antitoxine diphtérique</v>
      </c>
    </row>
    <row r="3528" spans="1:11" ht="12.75" customHeight="1" x14ac:dyDescent="0.15">
      <c r="A3528" s="6">
        <v>5</v>
      </c>
      <c r="B3528" s="7" t="s">
        <v>9395</v>
      </c>
      <c r="C3528" s="7" t="s">
        <v>9391</v>
      </c>
      <c r="D3528" s="7" t="s">
        <v>9396</v>
      </c>
      <c r="E3528" s="6" t="s">
        <v>20403</v>
      </c>
      <c r="K3528" s="6" t="str">
        <f t="shared" si="55"/>
        <v>Antitoxine tétanique</v>
      </c>
    </row>
    <row r="3529" spans="1:11" ht="12.75" customHeight="1" x14ac:dyDescent="0.15">
      <c r="A3529" s="6">
        <v>5</v>
      </c>
      <c r="B3529" s="7" t="s">
        <v>9397</v>
      </c>
      <c r="C3529" s="7" t="s">
        <v>9391</v>
      </c>
      <c r="D3529" s="7" t="s">
        <v>9398</v>
      </c>
      <c r="E3529" s="6" t="s">
        <v>20404</v>
      </c>
      <c r="K3529" s="6" t="str">
        <f t="shared" si="55"/>
        <v>Sérum antivenimeux</v>
      </c>
    </row>
    <row r="3530" spans="1:11" ht="12.75" customHeight="1" x14ac:dyDescent="0.15">
      <c r="A3530" s="6">
        <v>5</v>
      </c>
      <c r="B3530" s="7" t="s">
        <v>9399</v>
      </c>
      <c r="C3530" s="7" t="s">
        <v>9391</v>
      </c>
      <c r="D3530" s="7" t="s">
        <v>9400</v>
      </c>
      <c r="E3530" s="6" t="s">
        <v>20405</v>
      </c>
      <c r="K3530" s="6" t="str">
        <f t="shared" si="55"/>
        <v>Antitoxine botulique</v>
      </c>
    </row>
    <row r="3531" spans="1:11" ht="12.75" customHeight="1" x14ac:dyDescent="0.15">
      <c r="A3531" s="6">
        <v>5</v>
      </c>
      <c r="B3531" s="7" t="s">
        <v>9401</v>
      </c>
      <c r="C3531" s="7" t="s">
        <v>9391</v>
      </c>
      <c r="D3531" s="7" t="s">
        <v>9402</v>
      </c>
      <c r="E3531" s="6" t="s">
        <v>20406</v>
      </c>
      <c r="K3531" s="6" t="str">
        <f t="shared" si="55"/>
        <v>Sérum anti-gangrène gazeuse</v>
      </c>
    </row>
    <row r="3532" spans="1:11" ht="12.75" customHeight="1" x14ac:dyDescent="0.15">
      <c r="A3532" s="6">
        <v>5</v>
      </c>
      <c r="B3532" s="7" t="s">
        <v>9403</v>
      </c>
      <c r="C3532" s="7" t="s">
        <v>9391</v>
      </c>
      <c r="D3532" s="7" t="s">
        <v>9404</v>
      </c>
      <c r="E3532" s="6" t="s">
        <v>20407</v>
      </c>
      <c r="K3532" s="6" t="str">
        <f t="shared" si="55"/>
        <v>Sérum antirabique</v>
      </c>
    </row>
    <row r="3533" spans="1:11" ht="12.75" customHeight="1" x14ac:dyDescent="0.15">
      <c r="A3533" s="6">
        <v>3</v>
      </c>
      <c r="B3533" s="7" t="s">
        <v>9405</v>
      </c>
      <c r="C3533" s="7" t="s">
        <v>9387</v>
      </c>
      <c r="D3533" s="7" t="s">
        <v>9406</v>
      </c>
      <c r="E3533" s="6" t="s">
        <v>20408</v>
      </c>
      <c r="K3533" s="6" t="str">
        <f t="shared" si="55"/>
        <v>Immunoglobulines</v>
      </c>
    </row>
    <row r="3534" spans="1:11" ht="12.75" customHeight="1" x14ac:dyDescent="0.15">
      <c r="A3534" s="6">
        <v>4</v>
      </c>
      <c r="B3534" s="7" t="s">
        <v>9407</v>
      </c>
      <c r="C3534" s="7" t="s">
        <v>9405</v>
      </c>
      <c r="D3534" s="7" t="s">
        <v>9408</v>
      </c>
      <c r="E3534" s="6" t="s">
        <v>20409</v>
      </c>
      <c r="K3534" s="6" t="str">
        <f t="shared" si="55"/>
        <v>Immunoglobulines humaines normales</v>
      </c>
    </row>
    <row r="3535" spans="1:11" ht="25.5" customHeight="1" x14ac:dyDescent="0.15">
      <c r="A3535" s="6">
        <v>5</v>
      </c>
      <c r="B3535" s="7" t="s">
        <v>9409</v>
      </c>
      <c r="C3535" s="7" t="s">
        <v>9407</v>
      </c>
      <c r="D3535" s="7" t="s">
        <v>9410</v>
      </c>
      <c r="E3535" s="6" t="s">
        <v>20410</v>
      </c>
      <c r="K3535" s="6" t="str">
        <f t="shared" si="55"/>
        <v>Immunoglobulines humaines normales pour administration extravasculaire</v>
      </c>
    </row>
    <row r="3536" spans="1:11" ht="25.5" customHeight="1" x14ac:dyDescent="0.15">
      <c r="A3536" s="6">
        <v>5</v>
      </c>
      <c r="B3536" s="7" t="s">
        <v>9411</v>
      </c>
      <c r="C3536" s="7" t="s">
        <v>9407</v>
      </c>
      <c r="D3536" s="7" t="s">
        <v>9412</v>
      </c>
      <c r="E3536" s="6" t="s">
        <v>20411</v>
      </c>
      <c r="K3536" s="6" t="str">
        <f t="shared" si="55"/>
        <v>Immunoglobulines humaines normales pour administration intravasculaire</v>
      </c>
    </row>
    <row r="3537" spans="1:11" ht="12.75" customHeight="1" x14ac:dyDescent="0.15">
      <c r="A3537" s="6">
        <v>4</v>
      </c>
      <c r="B3537" s="7" t="s">
        <v>9413</v>
      </c>
      <c r="C3537" s="7" t="s">
        <v>9405</v>
      </c>
      <c r="D3537" s="7" t="s">
        <v>9414</v>
      </c>
      <c r="E3537" s="6" t="s">
        <v>20412</v>
      </c>
      <c r="K3537" s="6" t="str">
        <f t="shared" si="55"/>
        <v>Immunoglobulines spécifiques</v>
      </c>
    </row>
    <row r="3538" spans="1:11" ht="12.75" customHeight="1" x14ac:dyDescent="0.15">
      <c r="A3538" s="6">
        <v>5</v>
      </c>
      <c r="B3538" s="7" t="s">
        <v>9415</v>
      </c>
      <c r="C3538" s="7" t="s">
        <v>9413</v>
      </c>
      <c r="D3538" s="7" t="s">
        <v>9416</v>
      </c>
      <c r="E3538" s="7" t="s">
        <v>20413</v>
      </c>
      <c r="F3538" s="6" t="s">
        <v>3682</v>
      </c>
      <c r="H3538" s="9">
        <v>44953</v>
      </c>
      <c r="K3538" s="6" t="str">
        <f t="shared" si="55"/>
        <v xml:space="preserve">Immunoglobuline anti-D (Rhésus)  </v>
      </c>
    </row>
    <row r="3539" spans="1:11" ht="12.75" customHeight="1" x14ac:dyDescent="0.15">
      <c r="A3539" s="6">
        <v>5</v>
      </c>
      <c r="B3539" s="7" t="s">
        <v>9417</v>
      </c>
      <c r="C3539" s="7" t="s">
        <v>9413</v>
      </c>
      <c r="D3539" s="7" t="s">
        <v>9418</v>
      </c>
      <c r="E3539" s="7" t="s">
        <v>20414</v>
      </c>
      <c r="K3539" s="6" t="str">
        <f t="shared" si="55"/>
        <v>Immunoglobuline tétanique</v>
      </c>
    </row>
    <row r="3540" spans="1:11" ht="12.75" customHeight="1" x14ac:dyDescent="0.15">
      <c r="A3540" s="6">
        <v>5</v>
      </c>
      <c r="B3540" s="7" t="s">
        <v>9419</v>
      </c>
      <c r="C3540" s="7" t="s">
        <v>9413</v>
      </c>
      <c r="D3540" s="7" t="s">
        <v>9420</v>
      </c>
      <c r="E3540" s="7" t="s">
        <v>20415</v>
      </c>
      <c r="K3540" s="6" t="str">
        <f t="shared" si="55"/>
        <v>Immunoglobuline de la varicelle-zona</v>
      </c>
    </row>
    <row r="3541" spans="1:11" ht="12.75" customHeight="1" x14ac:dyDescent="0.15">
      <c r="A3541" s="6">
        <v>5</v>
      </c>
      <c r="B3541" s="7" t="s">
        <v>9421</v>
      </c>
      <c r="C3541" s="7" t="s">
        <v>9413</v>
      </c>
      <c r="D3541" s="7" t="s">
        <v>9422</v>
      </c>
      <c r="E3541" s="6" t="s">
        <v>20416</v>
      </c>
      <c r="K3541" s="6" t="str">
        <f t="shared" si="55"/>
        <v>Immunoglobuline de l'hépatite B</v>
      </c>
    </row>
    <row r="3542" spans="1:11" ht="12.75" customHeight="1" x14ac:dyDescent="0.15">
      <c r="A3542" s="6">
        <v>5</v>
      </c>
      <c r="B3542" s="7" t="s">
        <v>9423</v>
      </c>
      <c r="C3542" s="7" t="s">
        <v>9413</v>
      </c>
      <c r="D3542" s="7" t="s">
        <v>9424</v>
      </c>
      <c r="E3542" s="6" t="s">
        <v>20417</v>
      </c>
      <c r="K3542" s="6" t="str">
        <f t="shared" si="55"/>
        <v>Immunoglobuline rabique</v>
      </c>
    </row>
    <row r="3543" spans="1:11" ht="12.75" customHeight="1" x14ac:dyDescent="0.15">
      <c r="A3543" s="6">
        <v>5</v>
      </c>
      <c r="B3543" s="7" t="s">
        <v>9425</v>
      </c>
      <c r="C3543" s="7" t="s">
        <v>9413</v>
      </c>
      <c r="D3543" s="7" t="s">
        <v>9426</v>
      </c>
      <c r="E3543" s="6" t="s">
        <v>20418</v>
      </c>
      <c r="K3543" s="6" t="str">
        <f t="shared" si="55"/>
        <v>Immunoglobuline rubéoleuse</v>
      </c>
    </row>
    <row r="3544" spans="1:11" ht="12.75" customHeight="1" x14ac:dyDescent="0.15">
      <c r="A3544" s="6">
        <v>5</v>
      </c>
      <c r="B3544" s="7" t="s">
        <v>9427</v>
      </c>
      <c r="C3544" s="7" t="s">
        <v>9413</v>
      </c>
      <c r="D3544" s="7" t="s">
        <v>9428</v>
      </c>
      <c r="E3544" s="6" t="s">
        <v>20419</v>
      </c>
      <c r="K3544" s="6" t="str">
        <f t="shared" si="55"/>
        <v>Immunoglobuline de la variole</v>
      </c>
    </row>
    <row r="3545" spans="1:11" ht="12.75" customHeight="1" x14ac:dyDescent="0.15">
      <c r="A3545" s="6">
        <v>5</v>
      </c>
      <c r="B3545" s="7" t="s">
        <v>9429</v>
      </c>
      <c r="C3545" s="7" t="s">
        <v>9413</v>
      </c>
      <c r="D3545" s="7" t="s">
        <v>9430</v>
      </c>
      <c r="E3545" s="6" t="s">
        <v>20420</v>
      </c>
      <c r="K3545" s="6" t="str">
        <f t="shared" si="55"/>
        <v>Immunoglobuline du staphylocoque</v>
      </c>
    </row>
    <row r="3546" spans="1:11" ht="12.75" customHeight="1" x14ac:dyDescent="0.15">
      <c r="A3546" s="6">
        <v>5</v>
      </c>
      <c r="B3546" s="7" t="s">
        <v>9431</v>
      </c>
      <c r="C3546" s="7" t="s">
        <v>9413</v>
      </c>
      <c r="D3546" s="7" t="s">
        <v>9432</v>
      </c>
      <c r="E3546" s="6" t="s">
        <v>20421</v>
      </c>
      <c r="K3546" s="6" t="str">
        <f t="shared" si="55"/>
        <v>Immunoglobuline du cytomégalovirus</v>
      </c>
    </row>
    <row r="3547" spans="1:11" ht="12.75" customHeight="1" x14ac:dyDescent="0.15">
      <c r="A3547" s="6">
        <v>5</v>
      </c>
      <c r="B3547" s="7" t="s">
        <v>9433</v>
      </c>
      <c r="C3547" s="7" t="s">
        <v>9413</v>
      </c>
      <c r="D3547" s="7" t="s">
        <v>9434</v>
      </c>
      <c r="E3547" s="6" t="s">
        <v>20422</v>
      </c>
      <c r="K3547" s="6" t="str">
        <f t="shared" si="55"/>
        <v>Immunoglobuline de la diphtérie</v>
      </c>
    </row>
    <row r="3548" spans="1:11" ht="12.75" customHeight="1" x14ac:dyDescent="0.15">
      <c r="A3548" s="6">
        <v>5</v>
      </c>
      <c r="B3548" s="7" t="s">
        <v>9435</v>
      </c>
      <c r="C3548" s="7" t="s">
        <v>9413</v>
      </c>
      <c r="D3548" s="7" t="s">
        <v>9436</v>
      </c>
      <c r="E3548" s="6" t="s">
        <v>20423</v>
      </c>
      <c r="K3548" s="6" t="str">
        <f t="shared" si="55"/>
        <v>Immunoglobuline de l'hépatite A</v>
      </c>
    </row>
    <row r="3549" spans="1:11" ht="12.75" customHeight="1" x14ac:dyDescent="0.15">
      <c r="A3549" s="6">
        <v>5</v>
      </c>
      <c r="B3549" s="7" t="s">
        <v>9437</v>
      </c>
      <c r="C3549" s="7" t="s">
        <v>9413</v>
      </c>
      <c r="D3549" s="7" t="s">
        <v>9438</v>
      </c>
      <c r="E3549" s="6" t="s">
        <v>20424</v>
      </c>
      <c r="K3549" s="6" t="str">
        <f t="shared" si="55"/>
        <v>Immunoglobuline de l'encéphalite transmise par les tiques</v>
      </c>
    </row>
    <row r="3550" spans="1:11" ht="12.75" customHeight="1" x14ac:dyDescent="0.15">
      <c r="A3550" s="6">
        <v>5</v>
      </c>
      <c r="B3550" s="7" t="s">
        <v>9439</v>
      </c>
      <c r="C3550" s="7" t="s">
        <v>9413</v>
      </c>
      <c r="D3550" s="7" t="s">
        <v>9440</v>
      </c>
      <c r="E3550" s="6" t="s">
        <v>20425</v>
      </c>
      <c r="K3550" s="6" t="str">
        <f t="shared" si="55"/>
        <v>Immunoglobuline de la coqueluche</v>
      </c>
    </row>
    <row r="3551" spans="1:11" ht="12.75" customHeight="1" x14ac:dyDescent="0.15">
      <c r="A3551" s="6">
        <v>5</v>
      </c>
      <c r="B3551" s="7" t="s">
        <v>9441</v>
      </c>
      <c r="C3551" s="7" t="s">
        <v>9413</v>
      </c>
      <c r="D3551" s="7" t="s">
        <v>9442</v>
      </c>
      <c r="E3551" s="6" t="s">
        <v>20426</v>
      </c>
      <c r="K3551" s="6" t="str">
        <f t="shared" si="55"/>
        <v>Immunoglobuline rougeoleuse</v>
      </c>
    </row>
    <row r="3552" spans="1:11" ht="12.75" customHeight="1" x14ac:dyDescent="0.15">
      <c r="A3552" s="6">
        <v>5</v>
      </c>
      <c r="B3552" s="7" t="s">
        <v>9443</v>
      </c>
      <c r="C3552" s="7" t="s">
        <v>9413</v>
      </c>
      <c r="D3552" s="7" t="s">
        <v>9444</v>
      </c>
      <c r="E3552" s="6" t="s">
        <v>20427</v>
      </c>
      <c r="K3552" s="6" t="str">
        <f t="shared" si="55"/>
        <v>Immunoglobuline des oreillons</v>
      </c>
    </row>
    <row r="3553" spans="1:11" ht="12.75" customHeight="1" x14ac:dyDescent="0.15">
      <c r="A3553" s="6">
        <v>5</v>
      </c>
      <c r="B3553" s="7" t="s">
        <v>9445</v>
      </c>
      <c r="C3553" s="7" t="s">
        <v>9413</v>
      </c>
      <c r="D3553" s="7" t="s">
        <v>9446</v>
      </c>
      <c r="E3553" s="6" t="s">
        <v>20428</v>
      </c>
      <c r="K3553" s="6" t="str">
        <f t="shared" si="55"/>
        <v>Immunoglobuline de l'anthrax</v>
      </c>
    </row>
    <row r="3554" spans="1:11" ht="12.75" customHeight="1" x14ac:dyDescent="0.15">
      <c r="A3554" s="6">
        <v>5</v>
      </c>
      <c r="B3554" s="7" t="s">
        <v>9447</v>
      </c>
      <c r="C3554" s="7" t="s">
        <v>9413</v>
      </c>
      <c r="D3554" s="7" t="s">
        <v>2709</v>
      </c>
      <c r="E3554" s="6" t="s">
        <v>20429</v>
      </c>
      <c r="K3554" s="6" t="str">
        <f t="shared" si="55"/>
        <v>Associations (immunoglobulines spécifiques)</v>
      </c>
    </row>
    <row r="3555" spans="1:11" ht="12.75" customHeight="1" x14ac:dyDescent="0.15">
      <c r="A3555" s="6">
        <v>4</v>
      </c>
      <c r="B3555" s="7" t="s">
        <v>9448</v>
      </c>
      <c r="C3555" s="7" t="s">
        <v>9405</v>
      </c>
      <c r="D3555" s="7" t="s">
        <v>9449</v>
      </c>
      <c r="E3555" s="6" t="s">
        <v>20430</v>
      </c>
      <c r="K3555" s="6" t="str">
        <f t="shared" si="55"/>
        <v>Anticorps monoclonaux antibactériens</v>
      </c>
    </row>
    <row r="3556" spans="1:11" ht="12.75" customHeight="1" x14ac:dyDescent="0.15">
      <c r="A3556" s="6">
        <v>5</v>
      </c>
      <c r="B3556" s="7" t="s">
        <v>9450</v>
      </c>
      <c r="C3556" s="7" t="s">
        <v>9448</v>
      </c>
      <c r="D3556" s="7" t="s">
        <v>9451</v>
      </c>
      <c r="E3556" s="6" t="s">
        <v>20431</v>
      </c>
      <c r="K3556" s="6" t="str">
        <f t="shared" si="55"/>
        <v>Nébacumab</v>
      </c>
    </row>
    <row r="3557" spans="1:11" ht="12.75" customHeight="1" x14ac:dyDescent="0.15">
      <c r="A3557" s="6">
        <v>5</v>
      </c>
      <c r="B3557" s="7" t="s">
        <v>9452</v>
      </c>
      <c r="C3557" s="7" t="s">
        <v>9448</v>
      </c>
      <c r="D3557" s="7" t="s">
        <v>9453</v>
      </c>
      <c r="E3557" s="6" t="s">
        <v>20432</v>
      </c>
      <c r="K3557" s="6" t="str">
        <f t="shared" si="55"/>
        <v>Raxibacumab</v>
      </c>
    </row>
    <row r="3558" spans="1:11" ht="12.75" customHeight="1" x14ac:dyDescent="0.15">
      <c r="A3558" s="6">
        <v>5</v>
      </c>
      <c r="B3558" s="7" t="s">
        <v>9454</v>
      </c>
      <c r="C3558" s="7" t="s">
        <v>9448</v>
      </c>
      <c r="D3558" s="7" t="s">
        <v>9455</v>
      </c>
      <c r="E3558" s="6" t="s">
        <v>15973</v>
      </c>
      <c r="K3558" s="6" t="str">
        <f t="shared" si="55"/>
        <v>Bezlotoxumab</v>
      </c>
    </row>
    <row r="3559" spans="1:11" ht="12.75" customHeight="1" x14ac:dyDescent="0.15">
      <c r="A3559" s="6">
        <v>5</v>
      </c>
      <c r="B3559" s="7" t="s">
        <v>9456</v>
      </c>
      <c r="C3559" s="7" t="s">
        <v>9448</v>
      </c>
      <c r="D3559" s="7" t="s">
        <v>9457</v>
      </c>
      <c r="E3559" s="6" t="s">
        <v>20433</v>
      </c>
      <c r="K3559" s="6" t="str">
        <f t="shared" si="55"/>
        <v>Obiltoxaximab</v>
      </c>
    </row>
    <row r="3560" spans="1:11" ht="12.75" customHeight="1" x14ac:dyDescent="0.15">
      <c r="A3560" s="6">
        <v>4</v>
      </c>
      <c r="B3560" s="7" t="s">
        <v>9458</v>
      </c>
      <c r="C3560" s="7" t="s">
        <v>9405</v>
      </c>
      <c r="D3560" s="7" t="s">
        <v>9459</v>
      </c>
      <c r="E3560" s="6" t="s">
        <v>20434</v>
      </c>
      <c r="K3560" s="6" t="str">
        <f t="shared" si="55"/>
        <v>Anticorps monoclonaux antiviraux</v>
      </c>
    </row>
    <row r="3561" spans="1:11" ht="12.75" customHeight="1" x14ac:dyDescent="0.15">
      <c r="A3561" s="6">
        <v>5</v>
      </c>
      <c r="B3561" s="7" t="s">
        <v>9460</v>
      </c>
      <c r="C3561" s="7" t="s">
        <v>9458</v>
      </c>
      <c r="D3561" s="7" t="s">
        <v>9461</v>
      </c>
      <c r="E3561" s="6" t="s">
        <v>20435</v>
      </c>
      <c r="K3561" s="6" t="str">
        <f t="shared" si="55"/>
        <v>Palivizumab</v>
      </c>
    </row>
    <row r="3562" spans="1:11" ht="12.75" customHeight="1" x14ac:dyDescent="0.15">
      <c r="A3562" s="6">
        <v>5</v>
      </c>
      <c r="B3562" s="7" t="s">
        <v>9462</v>
      </c>
      <c r="C3562" s="7" t="s">
        <v>9458</v>
      </c>
      <c r="D3562" s="7" t="s">
        <v>9463</v>
      </c>
      <c r="E3562" s="6" t="s">
        <v>20436</v>
      </c>
      <c r="K3562" s="6" t="str">
        <f t="shared" si="55"/>
        <v>Motavizumab</v>
      </c>
    </row>
    <row r="3563" spans="1:11" ht="12.75" customHeight="1" x14ac:dyDescent="0.15">
      <c r="A3563" s="6">
        <v>5</v>
      </c>
      <c r="B3563" s="7" t="s">
        <v>9464</v>
      </c>
      <c r="C3563" s="7" t="s">
        <v>9458</v>
      </c>
      <c r="D3563" s="7" t="s">
        <v>9465</v>
      </c>
      <c r="E3563" s="6" t="s">
        <v>20437</v>
      </c>
      <c r="K3563" s="6" t="str">
        <f t="shared" si="55"/>
        <v>Tixagévimab et cilgavimab</v>
      </c>
    </row>
    <row r="3564" spans="1:11" ht="12.75" customHeight="1" x14ac:dyDescent="0.15">
      <c r="A3564" s="6">
        <v>5</v>
      </c>
      <c r="B3564" s="7" t="s">
        <v>9466</v>
      </c>
      <c r="C3564" s="7" t="s">
        <v>9458</v>
      </c>
      <c r="D3564" s="12" t="s">
        <v>9467</v>
      </c>
      <c r="E3564" s="12" t="s">
        <v>20438</v>
      </c>
      <c r="F3564" s="6" t="s">
        <v>2758</v>
      </c>
      <c r="G3564" s="9">
        <v>44953</v>
      </c>
      <c r="K3564" s="6" t="str">
        <f t="shared" si="55"/>
        <v>Ansuvimab</v>
      </c>
    </row>
    <row r="3565" spans="1:11" ht="12.75" customHeight="1" x14ac:dyDescent="0.15">
      <c r="A3565" s="6">
        <v>5</v>
      </c>
      <c r="B3565" s="7" t="s">
        <v>9468</v>
      </c>
      <c r="C3565" s="7" t="s">
        <v>9458</v>
      </c>
      <c r="D3565" s="12" t="s">
        <v>9469</v>
      </c>
      <c r="E3565" s="12" t="s">
        <v>20439</v>
      </c>
      <c r="F3565" s="6" t="s">
        <v>2758</v>
      </c>
      <c r="G3565" s="9">
        <v>44953</v>
      </c>
      <c r="K3565" s="6" t="str">
        <f t="shared" si="55"/>
        <v>Sotrovimab</v>
      </c>
    </row>
    <row r="3566" spans="1:11" ht="12.75" customHeight="1" x14ac:dyDescent="0.15">
      <c r="A3566" s="6">
        <v>5</v>
      </c>
      <c r="B3566" s="7" t="s">
        <v>9470</v>
      </c>
      <c r="C3566" s="7" t="s">
        <v>9458</v>
      </c>
      <c r="D3566" s="12" t="s">
        <v>9471</v>
      </c>
      <c r="E3566" s="12" t="s">
        <v>20440</v>
      </c>
      <c r="F3566" s="6" t="s">
        <v>2758</v>
      </c>
      <c r="G3566" s="9">
        <v>44953</v>
      </c>
      <c r="K3566" s="6" t="str">
        <f t="shared" si="55"/>
        <v>Regdanvimab</v>
      </c>
    </row>
    <row r="3567" spans="1:11" ht="12.75" customHeight="1" x14ac:dyDescent="0.15">
      <c r="A3567" s="6">
        <v>5</v>
      </c>
      <c r="B3567" s="7" t="s">
        <v>9472</v>
      </c>
      <c r="C3567" s="7" t="s">
        <v>9458</v>
      </c>
      <c r="D3567" s="12" t="s">
        <v>9473</v>
      </c>
      <c r="E3567" s="12" t="s">
        <v>20441</v>
      </c>
      <c r="F3567" s="6" t="s">
        <v>2758</v>
      </c>
      <c r="G3567" s="9">
        <v>44953</v>
      </c>
      <c r="K3567" s="6" t="str">
        <f t="shared" si="55"/>
        <v>Casirivimab et imdévimab</v>
      </c>
    </row>
    <row r="3568" spans="1:11" ht="12.75" customHeight="1" x14ac:dyDescent="0.15">
      <c r="A3568" s="6">
        <v>5</v>
      </c>
      <c r="B3568" s="7" t="s">
        <v>9474</v>
      </c>
      <c r="C3568" s="7" t="s">
        <v>9458</v>
      </c>
      <c r="D3568" s="12" t="s">
        <v>9475</v>
      </c>
      <c r="E3568" s="12" t="s">
        <v>20442</v>
      </c>
      <c r="F3568" s="6" t="s">
        <v>2758</v>
      </c>
      <c r="G3568" s="9">
        <v>44953</v>
      </c>
      <c r="K3568" s="6" t="str">
        <f t="shared" si="55"/>
        <v>Nirsévimab</v>
      </c>
    </row>
    <row r="3569" spans="1:11" ht="12.75" customHeight="1" x14ac:dyDescent="0.15">
      <c r="A3569" s="6">
        <v>2</v>
      </c>
      <c r="B3569" s="7" t="s">
        <v>9476</v>
      </c>
      <c r="C3569" s="7" t="s">
        <v>8376</v>
      </c>
      <c r="D3569" s="7" t="s">
        <v>9477</v>
      </c>
      <c r="E3569" s="6" t="s">
        <v>20443</v>
      </c>
      <c r="K3569" s="6" t="str">
        <f t="shared" si="55"/>
        <v>Vaccins</v>
      </c>
    </row>
    <row r="3570" spans="1:11" ht="12.75" customHeight="1" x14ac:dyDescent="0.15">
      <c r="A3570" s="6">
        <v>3</v>
      </c>
      <c r="B3570" s="7" t="s">
        <v>9478</v>
      </c>
      <c r="C3570" s="7" t="s">
        <v>9476</v>
      </c>
      <c r="D3570" s="7" t="s">
        <v>9479</v>
      </c>
      <c r="E3570" s="6" t="s">
        <v>20444</v>
      </c>
      <c r="K3570" s="6" t="str">
        <f t="shared" si="55"/>
        <v>Vaccins bactériens</v>
      </c>
    </row>
    <row r="3571" spans="1:11" ht="12.75" customHeight="1" x14ac:dyDescent="0.15">
      <c r="A3571" s="6">
        <v>4</v>
      </c>
      <c r="B3571" s="7" t="s">
        <v>9480</v>
      </c>
      <c r="C3571" s="7" t="s">
        <v>9478</v>
      </c>
      <c r="D3571" s="7" t="s">
        <v>9481</v>
      </c>
      <c r="E3571" s="6" t="s">
        <v>20445</v>
      </c>
      <c r="K3571" s="6" t="str">
        <f t="shared" si="55"/>
        <v>Vaccins de l'anthrax</v>
      </c>
    </row>
    <row r="3572" spans="1:11" ht="12.75" customHeight="1" x14ac:dyDescent="0.15">
      <c r="A3572" s="6">
        <v>5</v>
      </c>
      <c r="B3572" s="7" t="s">
        <v>9482</v>
      </c>
      <c r="C3572" s="7" t="s">
        <v>9480</v>
      </c>
      <c r="D3572" s="7" t="s">
        <v>9483</v>
      </c>
      <c r="E3572" s="6" t="s">
        <v>20446</v>
      </c>
      <c r="K3572" s="6" t="str">
        <f t="shared" si="55"/>
        <v>Antigène de l'anthrax</v>
      </c>
    </row>
    <row r="3573" spans="1:11" ht="12.75" customHeight="1" x14ac:dyDescent="0.15">
      <c r="A3573" s="6">
        <v>4</v>
      </c>
      <c r="B3573" s="7" t="s">
        <v>9484</v>
      </c>
      <c r="C3573" s="7" t="s">
        <v>9478</v>
      </c>
      <c r="D3573" s="7" t="s">
        <v>9485</v>
      </c>
      <c r="E3573" s="6" t="s">
        <v>20447</v>
      </c>
      <c r="K3573" s="6" t="str">
        <f t="shared" si="55"/>
        <v>Vaccins de la brucellose</v>
      </c>
    </row>
    <row r="3574" spans="1:11" ht="12.75" customHeight="1" x14ac:dyDescent="0.15">
      <c r="A3574" s="6">
        <v>5</v>
      </c>
      <c r="B3574" s="7" t="s">
        <v>9486</v>
      </c>
      <c r="C3574" s="7" t="s">
        <v>9484</v>
      </c>
      <c r="D3574" s="7" t="s">
        <v>9487</v>
      </c>
      <c r="E3574" s="6" t="s">
        <v>20448</v>
      </c>
      <c r="K3574" s="6" t="str">
        <f t="shared" si="55"/>
        <v>Antigène brucellique</v>
      </c>
    </row>
    <row r="3575" spans="1:11" ht="12.75" customHeight="1" x14ac:dyDescent="0.15">
      <c r="A3575" s="6">
        <v>4</v>
      </c>
      <c r="B3575" s="7" t="s">
        <v>9488</v>
      </c>
      <c r="C3575" s="7" t="s">
        <v>9478</v>
      </c>
      <c r="D3575" s="7" t="s">
        <v>9489</v>
      </c>
      <c r="E3575" s="6" t="s">
        <v>20449</v>
      </c>
      <c r="K3575" s="6" t="str">
        <f t="shared" si="55"/>
        <v>Vaccins cholériques</v>
      </c>
    </row>
    <row r="3576" spans="1:11" ht="12.75" customHeight="1" x14ac:dyDescent="0.15">
      <c r="A3576" s="6">
        <v>5</v>
      </c>
      <c r="B3576" s="7" t="s">
        <v>9490</v>
      </c>
      <c r="C3576" s="7" t="s">
        <v>9488</v>
      </c>
      <c r="D3576" s="7" t="s">
        <v>9491</v>
      </c>
      <c r="E3576" s="6" t="s">
        <v>20450</v>
      </c>
      <c r="K3576" s="6" t="str">
        <f t="shared" si="55"/>
        <v>Vibrion cholérique inactivé entier</v>
      </c>
    </row>
    <row r="3577" spans="1:11" ht="12.75" customHeight="1" x14ac:dyDescent="0.15">
      <c r="A3577" s="6">
        <v>5</v>
      </c>
      <c r="B3577" s="7" t="s">
        <v>9492</v>
      </c>
      <c r="C3577" s="7" t="s">
        <v>9488</v>
      </c>
      <c r="D3577" s="7" t="s">
        <v>9493</v>
      </c>
      <c r="E3577" s="6" t="s">
        <v>20451</v>
      </c>
      <c r="K3577" s="6" t="str">
        <f t="shared" si="55"/>
        <v>Vibrion cholérique vivant atténué</v>
      </c>
    </row>
    <row r="3578" spans="1:11" ht="25.5" customHeight="1" x14ac:dyDescent="0.15">
      <c r="A3578" s="6">
        <v>5</v>
      </c>
      <c r="B3578" s="7" t="s">
        <v>9494</v>
      </c>
      <c r="C3578" s="7" t="s">
        <v>9488</v>
      </c>
      <c r="D3578" s="7" t="s">
        <v>9495</v>
      </c>
      <c r="E3578" s="6" t="s">
        <v>20452</v>
      </c>
      <c r="K3578" s="6" t="str">
        <f t="shared" si="55"/>
        <v>Vibrion cholérique inactivé associé au vaccin de la typhoïde</v>
      </c>
    </row>
    <row r="3579" spans="1:11" ht="12.75" customHeight="1" x14ac:dyDescent="0.15">
      <c r="A3579" s="6">
        <v>4</v>
      </c>
      <c r="B3579" s="7" t="s">
        <v>9496</v>
      </c>
      <c r="C3579" s="7" t="s">
        <v>9478</v>
      </c>
      <c r="D3579" s="7" t="s">
        <v>9497</v>
      </c>
      <c r="E3579" s="6" t="s">
        <v>20453</v>
      </c>
      <c r="K3579" s="6" t="str">
        <f t="shared" si="55"/>
        <v>Vaccins diphtériques</v>
      </c>
    </row>
    <row r="3580" spans="1:11" ht="12.75" customHeight="1" x14ac:dyDescent="0.15">
      <c r="A3580" s="6">
        <v>5</v>
      </c>
      <c r="B3580" s="7" t="s">
        <v>9498</v>
      </c>
      <c r="C3580" s="7" t="s">
        <v>9496</v>
      </c>
      <c r="D3580" s="7" t="s">
        <v>9499</v>
      </c>
      <c r="E3580" s="6" t="s">
        <v>20454</v>
      </c>
      <c r="K3580" s="6" t="str">
        <f t="shared" si="55"/>
        <v>Anatoxine diphtérique</v>
      </c>
    </row>
    <row r="3581" spans="1:11" ht="12.75" customHeight="1" x14ac:dyDescent="0.15">
      <c r="A3581" s="6">
        <v>4</v>
      </c>
      <c r="B3581" s="7" t="s">
        <v>9500</v>
      </c>
      <c r="C3581" s="7" t="s">
        <v>9478</v>
      </c>
      <c r="D3581" s="7" t="s">
        <v>9501</v>
      </c>
      <c r="E3581" s="6" t="s">
        <v>20455</v>
      </c>
      <c r="K3581" s="6" t="str">
        <f t="shared" si="55"/>
        <v>Vaccins de l'Haemophilus influenzae B</v>
      </c>
    </row>
    <row r="3582" spans="1:11" ht="12.75" customHeight="1" x14ac:dyDescent="0.15">
      <c r="A3582" s="6">
        <v>5</v>
      </c>
      <c r="B3582" s="7" t="s">
        <v>9502</v>
      </c>
      <c r="C3582" s="7" t="s">
        <v>9500</v>
      </c>
      <c r="D3582" s="7" t="s">
        <v>9503</v>
      </c>
      <c r="E3582" s="6" t="s">
        <v>9504</v>
      </c>
      <c r="K3582" s="6" t="str">
        <f t="shared" si="55"/>
        <v>Haemophilus influenzae B, antigène conjugué purifié</v>
      </c>
    </row>
    <row r="3583" spans="1:11" ht="25.5" customHeight="1" x14ac:dyDescent="0.15">
      <c r="A3583" s="6">
        <v>5</v>
      </c>
      <c r="B3583" s="7" t="s">
        <v>9505</v>
      </c>
      <c r="C3583" s="7" t="s">
        <v>9500</v>
      </c>
      <c r="D3583" s="7" t="s">
        <v>9506</v>
      </c>
      <c r="E3583" s="6" t="s">
        <v>9507</v>
      </c>
      <c r="K3583" s="6" t="str">
        <f t="shared" si="55"/>
        <v>Haemophilus influenzae B en association avec des anatoxines</v>
      </c>
    </row>
    <row r="3584" spans="1:11" ht="25.5" customHeight="1" x14ac:dyDescent="0.15">
      <c r="A3584" s="6">
        <v>5</v>
      </c>
      <c r="B3584" s="7" t="s">
        <v>9508</v>
      </c>
      <c r="C3584" s="7" t="s">
        <v>9500</v>
      </c>
      <c r="D3584" s="7" t="s">
        <v>9509</v>
      </c>
      <c r="E3584" s="6" t="s">
        <v>9510</v>
      </c>
      <c r="K3584" s="6" t="str">
        <f t="shared" si="55"/>
        <v>Haemophilus influenzae B en association avec vaccins coquelucheux et anatoxines</v>
      </c>
    </row>
    <row r="3585" spans="1:11" ht="25.5" customHeight="1" x14ac:dyDescent="0.15">
      <c r="A3585" s="6">
        <v>5</v>
      </c>
      <c r="B3585" s="7" t="s">
        <v>9511</v>
      </c>
      <c r="C3585" s="7" t="s">
        <v>9500</v>
      </c>
      <c r="D3585" s="7" t="s">
        <v>9512</v>
      </c>
      <c r="E3585" s="6" t="s">
        <v>9513</v>
      </c>
      <c r="K3585" s="6" t="str">
        <f t="shared" si="55"/>
        <v>Haemophilus influenzae B en association avec méningocoque C conjugué</v>
      </c>
    </row>
    <row r="3586" spans="1:11" ht="25.5" customHeight="1" x14ac:dyDescent="0.15">
      <c r="A3586" s="6">
        <v>5</v>
      </c>
      <c r="B3586" s="7" t="s">
        <v>9514</v>
      </c>
      <c r="C3586" s="7" t="s">
        <v>9500</v>
      </c>
      <c r="D3586" s="7" t="s">
        <v>9515</v>
      </c>
      <c r="E3586" s="7" t="s">
        <v>9516</v>
      </c>
      <c r="K3586" s="6" t="str">
        <f t="shared" si="55"/>
        <v>Haemophilus influenzae B en association avec méningocoques C,Y, conjugués</v>
      </c>
    </row>
    <row r="3587" spans="1:11" ht="12.75" customHeight="1" x14ac:dyDescent="0.15">
      <c r="A3587" s="6">
        <v>4</v>
      </c>
      <c r="B3587" s="7" t="s">
        <v>9517</v>
      </c>
      <c r="C3587" s="7" t="s">
        <v>9478</v>
      </c>
      <c r="D3587" s="7" t="s">
        <v>9518</v>
      </c>
      <c r="E3587" s="6" t="s">
        <v>20456</v>
      </c>
      <c r="K3587" s="6" t="str">
        <f t="shared" ref="K3587:K3650" si="56">UPPER(LEFT(E3587,1))&amp;RIGHT(E3587,LEN(E3587)-1)</f>
        <v>Vaccins méningococciques</v>
      </c>
    </row>
    <row r="3588" spans="1:11" ht="12.75" customHeight="1" x14ac:dyDescent="0.15">
      <c r="A3588" s="6">
        <v>5</v>
      </c>
      <c r="B3588" s="7" t="s">
        <v>9519</v>
      </c>
      <c r="C3588" s="7" t="s">
        <v>9517</v>
      </c>
      <c r="D3588" s="7" t="s">
        <v>9520</v>
      </c>
      <c r="E3588" s="6" t="s">
        <v>20457</v>
      </c>
      <c r="K3588" s="6" t="str">
        <f t="shared" si="56"/>
        <v>Méningocoque A, antigène polysaccharidique purifié</v>
      </c>
    </row>
    <row r="3589" spans="1:11" ht="25.5" customHeight="1" x14ac:dyDescent="0.15">
      <c r="A3589" s="6">
        <v>5</v>
      </c>
      <c r="B3589" s="7" t="s">
        <v>9521</v>
      </c>
      <c r="C3589" s="7" t="s">
        <v>9517</v>
      </c>
      <c r="D3589" s="7" t="s">
        <v>9522</v>
      </c>
      <c r="E3589" s="6" t="s">
        <v>20458</v>
      </c>
      <c r="K3589" s="6" t="str">
        <f t="shared" si="56"/>
        <v>Méningocoques, autres antigènes polysaccharidiques monovalents purifiés</v>
      </c>
    </row>
    <row r="3590" spans="1:11" ht="25.5" customHeight="1" x14ac:dyDescent="0.15">
      <c r="A3590" s="6">
        <v>5</v>
      </c>
      <c r="B3590" s="7" t="s">
        <v>9523</v>
      </c>
      <c r="C3590" s="7" t="s">
        <v>9517</v>
      </c>
      <c r="D3590" s="7" t="s">
        <v>9524</v>
      </c>
      <c r="E3590" s="7" t="s">
        <v>20459</v>
      </c>
      <c r="K3590" s="6" t="str">
        <f t="shared" si="56"/>
        <v>Méningocoques A,C, antigènes polysaccharidiques bivalents purifiés</v>
      </c>
    </row>
    <row r="3591" spans="1:11" ht="25.5" customHeight="1" x14ac:dyDescent="0.15">
      <c r="A3591" s="6">
        <v>5</v>
      </c>
      <c r="B3591" s="7" t="s">
        <v>9525</v>
      </c>
      <c r="C3591" s="7" t="s">
        <v>9517</v>
      </c>
      <c r="D3591" s="7" t="s">
        <v>9526</v>
      </c>
      <c r="E3591" s="7" t="s">
        <v>20460</v>
      </c>
      <c r="K3591" s="6" t="str">
        <f t="shared" si="56"/>
        <v>Méningocoques A,C,Y, W-135 antigènes polysaccharidiques tétravalents purifiés</v>
      </c>
    </row>
    <row r="3592" spans="1:11" ht="25.5" customHeight="1" x14ac:dyDescent="0.15">
      <c r="A3592" s="6">
        <v>5</v>
      </c>
      <c r="B3592" s="7" t="s">
        <v>9527</v>
      </c>
      <c r="C3592" s="7" t="s">
        <v>9517</v>
      </c>
      <c r="D3592" s="7" t="s">
        <v>9528</v>
      </c>
      <c r="E3592" s="6" t="s">
        <v>20461</v>
      </c>
      <c r="K3592" s="6" t="str">
        <f t="shared" si="56"/>
        <v>Méningocoques, autres antigènes polysaccharidiques polyvalents purifiés</v>
      </c>
    </row>
    <row r="3593" spans="1:11" ht="12.75" customHeight="1" x14ac:dyDescent="0.15">
      <c r="A3593" s="6">
        <v>5</v>
      </c>
      <c r="B3593" s="7" t="s">
        <v>9529</v>
      </c>
      <c r="C3593" s="7" t="s">
        <v>9517</v>
      </c>
      <c r="D3593" s="7" t="s">
        <v>9530</v>
      </c>
      <c r="E3593" s="6" t="s">
        <v>20462</v>
      </c>
      <c r="K3593" s="6" t="str">
        <f t="shared" si="56"/>
        <v>Méningocoque B, vaccin anti-capsule</v>
      </c>
    </row>
    <row r="3594" spans="1:11" ht="25.5" customHeight="1" x14ac:dyDescent="0.15">
      <c r="A3594" s="6">
        <v>5</v>
      </c>
      <c r="B3594" s="7" t="s">
        <v>9531</v>
      </c>
      <c r="C3594" s="7" t="s">
        <v>9517</v>
      </c>
      <c r="D3594" s="7" t="s">
        <v>9532</v>
      </c>
      <c r="E3594" s="6" t="s">
        <v>20463</v>
      </c>
      <c r="K3594" s="6" t="str">
        <f t="shared" si="56"/>
        <v>Méningocoque C, antigène polysaccharidique purifié conjugué</v>
      </c>
    </row>
    <row r="3595" spans="1:11" ht="25.5" customHeight="1" x14ac:dyDescent="0.15">
      <c r="A3595" s="6">
        <v>5</v>
      </c>
      <c r="B3595" s="7" t="s">
        <v>9533</v>
      </c>
      <c r="C3595" s="7" t="s">
        <v>9517</v>
      </c>
      <c r="D3595" s="7" t="s">
        <v>9534</v>
      </c>
      <c r="E3595" s="7" t="s">
        <v>20464</v>
      </c>
      <c r="K3595" s="6" t="str">
        <f t="shared" si="56"/>
        <v>Méningocoques A,C,Y, W-135, antigènes polysaccharidiques tétravalents purifiés conjugués</v>
      </c>
    </row>
    <row r="3596" spans="1:11" ht="12.75" customHeight="1" x14ac:dyDescent="0.15">
      <c r="A3596" s="6">
        <v>5</v>
      </c>
      <c r="B3596" s="7" t="s">
        <v>9535</v>
      </c>
      <c r="C3596" s="7" t="s">
        <v>9517</v>
      </c>
      <c r="D3596" s="7" t="s">
        <v>9536</v>
      </c>
      <c r="E3596" s="7" t="s">
        <v>20465</v>
      </c>
      <c r="K3596" s="6" t="str">
        <f t="shared" si="56"/>
        <v>Méningocoque B, vaccin multicomposant</v>
      </c>
    </row>
    <row r="3597" spans="1:11" ht="25.5" customHeight="1" x14ac:dyDescent="0.15">
      <c r="A3597" s="6">
        <v>5</v>
      </c>
      <c r="B3597" s="7" t="s">
        <v>9537</v>
      </c>
      <c r="C3597" s="7" t="s">
        <v>9517</v>
      </c>
      <c r="D3597" s="7" t="s">
        <v>9538</v>
      </c>
      <c r="E3597" s="7" t="s">
        <v>20466</v>
      </c>
      <c r="K3597" s="6" t="str">
        <f t="shared" si="56"/>
        <v>Méningocoque A, antigène polysaccharidique purifié conjugué</v>
      </c>
    </row>
    <row r="3598" spans="1:11" ht="12.75" customHeight="1" x14ac:dyDescent="0.15">
      <c r="A3598" s="6">
        <v>4</v>
      </c>
      <c r="B3598" s="7" t="s">
        <v>9539</v>
      </c>
      <c r="C3598" s="7" t="s">
        <v>9478</v>
      </c>
      <c r="D3598" s="7" t="s">
        <v>9540</v>
      </c>
      <c r="E3598" s="6" t="s">
        <v>20467</v>
      </c>
      <c r="K3598" s="6" t="str">
        <f t="shared" si="56"/>
        <v>Vaccins coquelucheux</v>
      </c>
    </row>
    <row r="3599" spans="1:11" ht="12.75" customHeight="1" x14ac:dyDescent="0.15">
      <c r="A3599" s="6">
        <v>5</v>
      </c>
      <c r="B3599" s="7" t="s">
        <v>9541</v>
      </c>
      <c r="C3599" s="7" t="s">
        <v>9539</v>
      </c>
      <c r="D3599" s="7" t="s">
        <v>9542</v>
      </c>
      <c r="E3599" s="6" t="s">
        <v>20468</v>
      </c>
      <c r="K3599" s="6" t="str">
        <f t="shared" si="56"/>
        <v>Coqueluche, bactérie entière inactivée</v>
      </c>
    </row>
    <row r="3600" spans="1:11" ht="12.75" customHeight="1" x14ac:dyDescent="0.15">
      <c r="A3600" s="6">
        <v>5</v>
      </c>
      <c r="B3600" s="7" t="s">
        <v>9543</v>
      </c>
      <c r="C3600" s="7" t="s">
        <v>9539</v>
      </c>
      <c r="D3600" s="7" t="s">
        <v>9544</v>
      </c>
      <c r="E3600" s="6" t="s">
        <v>20469</v>
      </c>
      <c r="K3600" s="6" t="str">
        <f t="shared" si="56"/>
        <v>Coqueluche, antigène purifié</v>
      </c>
    </row>
    <row r="3601" spans="1:11" ht="25.5" customHeight="1" x14ac:dyDescent="0.15">
      <c r="A3601" s="6">
        <v>5</v>
      </c>
      <c r="B3601" s="7" t="s">
        <v>9545</v>
      </c>
      <c r="C3601" s="7" t="s">
        <v>9539</v>
      </c>
      <c r="D3601" s="7" t="s">
        <v>9546</v>
      </c>
      <c r="E3601" s="6" t="s">
        <v>20470</v>
      </c>
      <c r="K3601" s="6" t="str">
        <f t="shared" si="56"/>
        <v>Coqueluche, bactérie entière inactivée en association avec des anatoxines</v>
      </c>
    </row>
    <row r="3602" spans="1:11" ht="25.5" customHeight="1" x14ac:dyDescent="0.15">
      <c r="A3602" s="6">
        <v>5</v>
      </c>
      <c r="B3602" s="7" t="s">
        <v>9547</v>
      </c>
      <c r="C3602" s="7" t="s">
        <v>9539</v>
      </c>
      <c r="D3602" s="7" t="s">
        <v>9548</v>
      </c>
      <c r="E3602" s="6" t="s">
        <v>20471</v>
      </c>
      <c r="K3602" s="6" t="str">
        <f t="shared" si="56"/>
        <v>Coqueluche, antigène purifié en association avec des anatoxines</v>
      </c>
    </row>
    <row r="3603" spans="1:11" ht="12.75" customHeight="1" x14ac:dyDescent="0.15">
      <c r="A3603" s="6">
        <v>4</v>
      </c>
      <c r="B3603" s="7" t="s">
        <v>9549</v>
      </c>
      <c r="C3603" s="7" t="s">
        <v>9478</v>
      </c>
      <c r="D3603" s="7" t="s">
        <v>9550</v>
      </c>
      <c r="E3603" s="6" t="s">
        <v>20472</v>
      </c>
      <c r="K3603" s="6" t="str">
        <f t="shared" si="56"/>
        <v>Vaccins de la peste</v>
      </c>
    </row>
    <row r="3604" spans="1:11" ht="12.75" customHeight="1" x14ac:dyDescent="0.15">
      <c r="A3604" s="6">
        <v>5</v>
      </c>
      <c r="B3604" s="7" t="s">
        <v>9551</v>
      </c>
      <c r="C3604" s="7" t="s">
        <v>9549</v>
      </c>
      <c r="D3604" s="7" t="s">
        <v>9552</v>
      </c>
      <c r="E3604" s="6" t="s">
        <v>20473</v>
      </c>
      <c r="K3604" s="6" t="str">
        <f t="shared" si="56"/>
        <v>Peste, bactérie entière inactivée</v>
      </c>
    </row>
    <row r="3605" spans="1:11" ht="12.75" customHeight="1" x14ac:dyDescent="0.15">
      <c r="A3605" s="6">
        <v>4</v>
      </c>
      <c r="B3605" s="7" t="s">
        <v>9553</v>
      </c>
      <c r="C3605" s="7" t="s">
        <v>9478</v>
      </c>
      <c r="D3605" s="7" t="s">
        <v>9554</v>
      </c>
      <c r="E3605" s="6" t="s">
        <v>20474</v>
      </c>
      <c r="K3605" s="6" t="str">
        <f t="shared" si="56"/>
        <v>Vaccins pneumococciques</v>
      </c>
    </row>
    <row r="3606" spans="1:11" ht="12.75" customHeight="1" x14ac:dyDescent="0.15">
      <c r="A3606" s="6">
        <v>5</v>
      </c>
      <c r="B3606" s="7" t="s">
        <v>9555</v>
      </c>
      <c r="C3606" s="7" t="s">
        <v>9553</v>
      </c>
      <c r="D3606" s="7" t="s">
        <v>9556</v>
      </c>
      <c r="E3606" s="6" t="s">
        <v>9557</v>
      </c>
      <c r="K3606" s="6" t="str">
        <f t="shared" si="56"/>
        <v>Pneumococcus, antigènes polysaccharidiques purifiés</v>
      </c>
    </row>
    <row r="3607" spans="1:11" ht="25.5" customHeight="1" x14ac:dyDescent="0.15">
      <c r="A3607" s="6">
        <v>5</v>
      </c>
      <c r="B3607" s="7" t="s">
        <v>9558</v>
      </c>
      <c r="C3607" s="7" t="s">
        <v>9553</v>
      </c>
      <c r="D3607" s="7" t="s">
        <v>9559</v>
      </c>
      <c r="E3607" s="6" t="s">
        <v>9560</v>
      </c>
      <c r="K3607" s="6" t="str">
        <f t="shared" si="56"/>
        <v>Pneumococcus, antigènes polysaccharidiques purifiés conjugués</v>
      </c>
    </row>
    <row r="3608" spans="1:11" ht="25.5" customHeight="1" x14ac:dyDescent="0.15">
      <c r="A3608" s="6">
        <v>5</v>
      </c>
      <c r="B3608" s="7" t="s">
        <v>9561</v>
      </c>
      <c r="C3608" s="7" t="s">
        <v>9553</v>
      </c>
      <c r="D3608" s="7" t="s">
        <v>9562</v>
      </c>
      <c r="E3608" s="6" t="s">
        <v>9563</v>
      </c>
      <c r="K3608" s="6" t="str">
        <f t="shared" si="56"/>
        <v>Pneumococcus, antigènes polysaccharidiques purifiés conjugués et Haemophilus influenzae</v>
      </c>
    </row>
    <row r="3609" spans="1:11" ht="12.75" customHeight="1" x14ac:dyDescent="0.15">
      <c r="A3609" s="6">
        <v>4</v>
      </c>
      <c r="B3609" s="7" t="s">
        <v>9564</v>
      </c>
      <c r="C3609" s="7" t="s">
        <v>9478</v>
      </c>
      <c r="D3609" s="7" t="s">
        <v>9565</v>
      </c>
      <c r="E3609" s="6" t="s">
        <v>20475</v>
      </c>
      <c r="K3609" s="6" t="str">
        <f t="shared" si="56"/>
        <v>Vaccins tétaniques</v>
      </c>
    </row>
    <row r="3610" spans="1:11" ht="12.75" customHeight="1" x14ac:dyDescent="0.15">
      <c r="A3610" s="6">
        <v>5</v>
      </c>
      <c r="B3610" s="7" t="s">
        <v>9566</v>
      </c>
      <c r="C3610" s="7" t="s">
        <v>9564</v>
      </c>
      <c r="D3610" s="7" t="s">
        <v>9567</v>
      </c>
      <c r="E3610" s="6" t="s">
        <v>20476</v>
      </c>
      <c r="K3610" s="6" t="str">
        <f t="shared" si="56"/>
        <v>Anatoxine tétanique</v>
      </c>
    </row>
    <row r="3611" spans="1:11" ht="25.5" customHeight="1" x14ac:dyDescent="0.15">
      <c r="A3611" s="6">
        <v>5</v>
      </c>
      <c r="B3611" s="7" t="s">
        <v>9568</v>
      </c>
      <c r="C3611" s="7" t="s">
        <v>9564</v>
      </c>
      <c r="D3611" s="7" t="s">
        <v>9569</v>
      </c>
      <c r="E3611" s="6" t="s">
        <v>20477</v>
      </c>
      <c r="K3611" s="6" t="str">
        <f t="shared" si="56"/>
        <v>Anatoxine tétanique en association avec anatoxine diphtérique</v>
      </c>
    </row>
    <row r="3612" spans="1:11" ht="25.5" customHeight="1" x14ac:dyDescent="0.15">
      <c r="A3612" s="6">
        <v>5</v>
      </c>
      <c r="B3612" s="7" t="s">
        <v>9570</v>
      </c>
      <c r="C3612" s="7" t="s">
        <v>9564</v>
      </c>
      <c r="D3612" s="7" t="s">
        <v>9571</v>
      </c>
      <c r="E3612" s="6" t="s">
        <v>20478</v>
      </c>
      <c r="K3612" s="6" t="str">
        <f t="shared" si="56"/>
        <v>Anatoxine tétanique en association avec immunoglobuline tétanique</v>
      </c>
    </row>
    <row r="3613" spans="1:11" ht="12.75" customHeight="1" x14ac:dyDescent="0.15">
      <c r="A3613" s="6">
        <v>4</v>
      </c>
      <c r="B3613" s="7" t="s">
        <v>9572</v>
      </c>
      <c r="C3613" s="7" t="s">
        <v>9478</v>
      </c>
      <c r="D3613" s="7" t="s">
        <v>9573</v>
      </c>
      <c r="E3613" s="6" t="s">
        <v>20479</v>
      </c>
      <c r="K3613" s="6" t="str">
        <f t="shared" si="56"/>
        <v>Vaccins de la tuberculose</v>
      </c>
    </row>
    <row r="3614" spans="1:11" ht="12.75" customHeight="1" x14ac:dyDescent="0.15">
      <c r="A3614" s="6">
        <v>5</v>
      </c>
      <c r="B3614" s="7" t="s">
        <v>9574</v>
      </c>
      <c r="C3614" s="7" t="s">
        <v>9572</v>
      </c>
      <c r="D3614" s="7" t="s">
        <v>9575</v>
      </c>
      <c r="E3614" s="6" t="s">
        <v>20480</v>
      </c>
      <c r="K3614" s="6" t="str">
        <f t="shared" si="56"/>
        <v>Tuberculose, bactérie vivante atténuée</v>
      </c>
    </row>
    <row r="3615" spans="1:11" ht="12.75" customHeight="1" x14ac:dyDescent="0.15">
      <c r="A3615" s="6">
        <v>4</v>
      </c>
      <c r="B3615" s="7" t="s">
        <v>9576</v>
      </c>
      <c r="C3615" s="7" t="s">
        <v>9478</v>
      </c>
      <c r="D3615" s="7" t="s">
        <v>9577</v>
      </c>
      <c r="E3615" s="6" t="s">
        <v>20481</v>
      </c>
      <c r="K3615" s="6" t="str">
        <f t="shared" si="56"/>
        <v>Vaccins de la typhoïde</v>
      </c>
    </row>
    <row r="3616" spans="1:11" ht="12.75" customHeight="1" x14ac:dyDescent="0.15">
      <c r="A3616" s="6">
        <v>5</v>
      </c>
      <c r="B3616" s="7" t="s">
        <v>9578</v>
      </c>
      <c r="C3616" s="7" t="s">
        <v>9576</v>
      </c>
      <c r="D3616" s="7" t="s">
        <v>9579</v>
      </c>
      <c r="E3616" s="6" t="s">
        <v>20482</v>
      </c>
      <c r="K3616" s="6" t="str">
        <f t="shared" si="56"/>
        <v>Typhoïde, bactérie vivante atténuée orale</v>
      </c>
    </row>
    <row r="3617" spans="1:11" ht="12.75" customHeight="1" x14ac:dyDescent="0.15">
      <c r="A3617" s="6">
        <v>5</v>
      </c>
      <c r="B3617" s="7" t="s">
        <v>9580</v>
      </c>
      <c r="C3617" s="7" t="s">
        <v>9576</v>
      </c>
      <c r="D3617" s="7" t="s">
        <v>9581</v>
      </c>
      <c r="E3617" s="6" t="s">
        <v>20483</v>
      </c>
      <c r="K3617" s="6" t="str">
        <f t="shared" si="56"/>
        <v>Typhoïde, bactérie entière inactivée</v>
      </c>
    </row>
    <row r="3618" spans="1:11" ht="12.75" customHeight="1" x14ac:dyDescent="0.15">
      <c r="A3618" s="6">
        <v>5</v>
      </c>
      <c r="B3618" s="7" t="s">
        <v>9582</v>
      </c>
      <c r="C3618" s="7" t="s">
        <v>9576</v>
      </c>
      <c r="D3618" s="7" t="s">
        <v>9583</v>
      </c>
      <c r="E3618" s="6" t="s">
        <v>20484</v>
      </c>
      <c r="K3618" s="6" t="str">
        <f t="shared" si="56"/>
        <v>Typhoïde, antigène polysaccharidique purifié</v>
      </c>
    </row>
    <row r="3619" spans="1:11" ht="12.75" customHeight="1" x14ac:dyDescent="0.15">
      <c r="A3619" s="6">
        <v>5</v>
      </c>
      <c r="B3619" s="7" t="s">
        <v>9584</v>
      </c>
      <c r="C3619" s="7" t="s">
        <v>9576</v>
      </c>
      <c r="D3619" s="7" t="s">
        <v>9585</v>
      </c>
      <c r="E3619" s="6" t="s">
        <v>20485</v>
      </c>
      <c r="K3619" s="6" t="str">
        <f t="shared" si="56"/>
        <v>Typhoïde en association avec les types paratyphi</v>
      </c>
    </row>
    <row r="3620" spans="1:11" ht="12.75" customHeight="1" x14ac:dyDescent="0.15">
      <c r="A3620" s="6">
        <v>4</v>
      </c>
      <c r="B3620" s="7" t="s">
        <v>9586</v>
      </c>
      <c r="C3620" s="7" t="s">
        <v>9478</v>
      </c>
      <c r="D3620" s="7" t="s">
        <v>9587</v>
      </c>
      <c r="E3620" s="6" t="s">
        <v>20486</v>
      </c>
      <c r="K3620" s="6" t="str">
        <f t="shared" si="56"/>
        <v>Vaccins du typhus (exanthématique)</v>
      </c>
    </row>
    <row r="3621" spans="1:11" ht="12.75" customHeight="1" x14ac:dyDescent="0.15">
      <c r="A3621" s="6">
        <v>5</v>
      </c>
      <c r="B3621" s="7" t="s">
        <v>9588</v>
      </c>
      <c r="C3621" s="7" t="s">
        <v>9586</v>
      </c>
      <c r="D3621" s="7" t="s">
        <v>9589</v>
      </c>
      <c r="E3621" s="6" t="s">
        <v>20487</v>
      </c>
      <c r="K3621" s="6" t="str">
        <f t="shared" si="56"/>
        <v>Typhus exanthématique, bactérie entière inactivée</v>
      </c>
    </row>
    <row r="3622" spans="1:11" ht="12.75" customHeight="1" x14ac:dyDescent="0.15">
      <c r="A3622" s="6">
        <v>4</v>
      </c>
      <c r="B3622" s="7" t="s">
        <v>9590</v>
      </c>
      <c r="C3622" s="7" t="s">
        <v>9478</v>
      </c>
      <c r="D3622" s="7" t="s">
        <v>9591</v>
      </c>
      <c r="E3622" s="6" t="s">
        <v>20488</v>
      </c>
      <c r="K3622" s="6" t="str">
        <f t="shared" si="56"/>
        <v>Autres vaccins bactériens</v>
      </c>
    </row>
    <row r="3623" spans="1:11" ht="12.75" customHeight="1" x14ac:dyDescent="0.15">
      <c r="A3623" s="6">
        <v>5</v>
      </c>
      <c r="B3623" s="7" t="s">
        <v>9592</v>
      </c>
      <c r="C3623" s="7" t="s">
        <v>9590</v>
      </c>
      <c r="D3623" s="12" t="s">
        <v>9593</v>
      </c>
      <c r="E3623" s="12" t="s">
        <v>20489</v>
      </c>
      <c r="F3623" s="6" t="s">
        <v>2758</v>
      </c>
      <c r="G3623" s="9">
        <v>44953</v>
      </c>
      <c r="K3623" s="6" t="str">
        <f t="shared" si="56"/>
        <v>Vaccins de la leptospirose</v>
      </c>
    </row>
    <row r="3624" spans="1:11" ht="12.75" customHeight="1" x14ac:dyDescent="0.15">
      <c r="A3624" s="6">
        <v>3</v>
      </c>
      <c r="B3624" s="7" t="s">
        <v>9594</v>
      </c>
      <c r="C3624" s="7" t="s">
        <v>9476</v>
      </c>
      <c r="D3624" s="7" t="s">
        <v>9595</v>
      </c>
      <c r="E3624" s="6" t="s">
        <v>20490</v>
      </c>
      <c r="K3624" s="6" t="str">
        <f t="shared" si="56"/>
        <v>Vaccins viraux</v>
      </c>
    </row>
    <row r="3625" spans="1:11" ht="12.75" customHeight="1" x14ac:dyDescent="0.15">
      <c r="A3625" s="6">
        <v>4</v>
      </c>
      <c r="B3625" s="7" t="s">
        <v>9596</v>
      </c>
      <c r="C3625" s="7" t="s">
        <v>9594</v>
      </c>
      <c r="D3625" s="7" t="s">
        <v>9597</v>
      </c>
      <c r="E3625" s="6" t="s">
        <v>20491</v>
      </c>
      <c r="K3625" s="6" t="str">
        <f t="shared" si="56"/>
        <v>Vaccins des encéphalites</v>
      </c>
    </row>
    <row r="3626" spans="1:11" ht="12.75" customHeight="1" x14ac:dyDescent="0.15">
      <c r="A3626" s="6">
        <v>5</v>
      </c>
      <c r="B3626" s="7" t="s">
        <v>9598</v>
      </c>
      <c r="C3626" s="7" t="s">
        <v>9596</v>
      </c>
      <c r="D3626" s="7" t="s">
        <v>9599</v>
      </c>
      <c r="E3626" s="6" t="s">
        <v>20492</v>
      </c>
      <c r="K3626" s="6" t="str">
        <f t="shared" si="56"/>
        <v>Encéphalite transmise par les tiques, virus entier inactivé</v>
      </c>
    </row>
    <row r="3627" spans="1:11" ht="12.75" customHeight="1" x14ac:dyDescent="0.15">
      <c r="A3627" s="6">
        <v>5</v>
      </c>
      <c r="B3627" s="7" t="s">
        <v>9600</v>
      </c>
      <c r="C3627" s="7" t="s">
        <v>9596</v>
      </c>
      <c r="D3627" s="7" t="s">
        <v>9601</v>
      </c>
      <c r="E3627" s="6" t="s">
        <v>20493</v>
      </c>
      <c r="K3627" s="6" t="str">
        <f t="shared" si="56"/>
        <v>Encéphalite japonaise, virus entier inactivé</v>
      </c>
    </row>
    <row r="3628" spans="1:11" ht="12.75" customHeight="1" x14ac:dyDescent="0.15">
      <c r="A3628" s="6">
        <v>5</v>
      </c>
      <c r="B3628" s="7" t="s">
        <v>9602</v>
      </c>
      <c r="C3628" s="7" t="s">
        <v>9596</v>
      </c>
      <c r="D3628" s="7" t="s">
        <v>9603</v>
      </c>
      <c r="E3628" s="6" t="s">
        <v>20494</v>
      </c>
      <c r="K3628" s="6" t="str">
        <f t="shared" si="56"/>
        <v>Encéphalite japonaise, virus vivant atténué</v>
      </c>
    </row>
    <row r="3629" spans="1:11" ht="12.75" customHeight="1" x14ac:dyDescent="0.15">
      <c r="A3629" s="6">
        <v>4</v>
      </c>
      <c r="B3629" s="7" t="s">
        <v>9604</v>
      </c>
      <c r="C3629" s="7" t="s">
        <v>9594</v>
      </c>
      <c r="D3629" s="7" t="s">
        <v>9605</v>
      </c>
      <c r="E3629" s="6" t="s">
        <v>20495</v>
      </c>
      <c r="K3629" s="6" t="str">
        <f t="shared" si="56"/>
        <v>Vaccins grippaux</v>
      </c>
    </row>
    <row r="3630" spans="1:11" ht="12.75" customHeight="1" x14ac:dyDescent="0.15">
      <c r="A3630" s="6">
        <v>5</v>
      </c>
      <c r="B3630" s="7" t="s">
        <v>9606</v>
      </c>
      <c r="C3630" s="7" t="s">
        <v>9604</v>
      </c>
      <c r="D3630" s="7" t="s">
        <v>9607</v>
      </c>
      <c r="E3630" s="6" t="s">
        <v>20496</v>
      </c>
      <c r="K3630" s="6" t="str">
        <f t="shared" si="56"/>
        <v>Grippe, virus entier inactivé</v>
      </c>
    </row>
    <row r="3631" spans="1:11" ht="12.75" customHeight="1" x14ac:dyDescent="0.15">
      <c r="A3631" s="6">
        <v>5</v>
      </c>
      <c r="B3631" s="7" t="s">
        <v>9608</v>
      </c>
      <c r="C3631" s="7" t="s">
        <v>9604</v>
      </c>
      <c r="D3631" s="7" t="s">
        <v>9609</v>
      </c>
      <c r="E3631" s="6" t="s">
        <v>20497</v>
      </c>
      <c r="K3631" s="6" t="str">
        <f t="shared" si="56"/>
        <v>Grippe, virus inactivé, fragmenté ou antigène de surface</v>
      </c>
    </row>
    <row r="3632" spans="1:11" ht="12.75" customHeight="1" x14ac:dyDescent="0.15">
      <c r="A3632" s="6">
        <v>5</v>
      </c>
      <c r="B3632" s="7" t="s">
        <v>9610</v>
      </c>
      <c r="C3632" s="7" t="s">
        <v>9604</v>
      </c>
      <c r="D3632" s="7" t="s">
        <v>9611</v>
      </c>
      <c r="E3632" s="6" t="s">
        <v>20498</v>
      </c>
      <c r="K3632" s="6" t="str">
        <f t="shared" si="56"/>
        <v>Grippe, virus vivant atténué</v>
      </c>
    </row>
    <row r="3633" spans="1:11" ht="12.75" customHeight="1" x14ac:dyDescent="0.15">
      <c r="A3633" s="6">
        <v>5</v>
      </c>
      <c r="B3633" s="7" t="s">
        <v>9612</v>
      </c>
      <c r="C3633" s="7" t="s">
        <v>9604</v>
      </c>
      <c r="D3633" s="7" t="s">
        <v>9613</v>
      </c>
      <c r="E3633" s="6" t="s">
        <v>20499</v>
      </c>
      <c r="K3633" s="6" t="str">
        <f t="shared" si="56"/>
        <v>Grippe, pseudo-particules virales</v>
      </c>
    </row>
    <row r="3634" spans="1:11" ht="12.75" customHeight="1" x14ac:dyDescent="0.15">
      <c r="A3634" s="6">
        <v>4</v>
      </c>
      <c r="B3634" s="7" t="s">
        <v>9614</v>
      </c>
      <c r="C3634" s="7" t="s">
        <v>9594</v>
      </c>
      <c r="D3634" s="7" t="s">
        <v>9615</v>
      </c>
      <c r="E3634" s="6" t="s">
        <v>20500</v>
      </c>
      <c r="K3634" s="6" t="str">
        <f t="shared" si="56"/>
        <v>Vaccins des hépatites</v>
      </c>
    </row>
    <row r="3635" spans="1:11" ht="12.75" customHeight="1" x14ac:dyDescent="0.15">
      <c r="A3635" s="6">
        <v>5</v>
      </c>
      <c r="B3635" s="7" t="s">
        <v>9616</v>
      </c>
      <c r="C3635" s="7" t="s">
        <v>9614</v>
      </c>
      <c r="D3635" s="7" t="s">
        <v>9617</v>
      </c>
      <c r="E3635" s="7" t="s">
        <v>20501</v>
      </c>
      <c r="K3635" s="6" t="str">
        <f t="shared" si="56"/>
        <v>Hépatite B, antigène purifié</v>
      </c>
    </row>
    <row r="3636" spans="1:11" ht="12.75" customHeight="1" x14ac:dyDescent="0.15">
      <c r="A3636" s="6">
        <v>5</v>
      </c>
      <c r="B3636" s="7" t="s">
        <v>9618</v>
      </c>
      <c r="C3636" s="7" t="s">
        <v>9614</v>
      </c>
      <c r="D3636" s="7" t="s">
        <v>9619</v>
      </c>
      <c r="E3636" s="7" t="s">
        <v>20502</v>
      </c>
      <c r="K3636" s="6" t="str">
        <f t="shared" si="56"/>
        <v>Hépatite A, virus entier inactivé</v>
      </c>
    </row>
    <row r="3637" spans="1:11" ht="12.75" customHeight="1" x14ac:dyDescent="0.15">
      <c r="A3637" s="6">
        <v>5</v>
      </c>
      <c r="B3637" s="7" t="s">
        <v>9620</v>
      </c>
      <c r="C3637" s="7" t="s">
        <v>9614</v>
      </c>
      <c r="D3637" s="7" t="s">
        <v>2709</v>
      </c>
      <c r="E3637" s="6" t="s">
        <v>20503</v>
      </c>
      <c r="K3637" s="6" t="str">
        <f t="shared" si="56"/>
        <v>Associations (vaccins des hépatites)</v>
      </c>
    </row>
    <row r="3638" spans="1:11" ht="12.75" customHeight="1" x14ac:dyDescent="0.15">
      <c r="A3638" s="6">
        <v>4</v>
      </c>
      <c r="B3638" s="7" t="s">
        <v>9621</v>
      </c>
      <c r="C3638" s="7" t="s">
        <v>9594</v>
      </c>
      <c r="D3638" s="6" t="s">
        <v>9622</v>
      </c>
      <c r="E3638" s="6" t="s">
        <v>20504</v>
      </c>
      <c r="K3638" s="6" t="str">
        <f t="shared" si="56"/>
        <v>Vaccins rougeoleux</v>
      </c>
    </row>
    <row r="3639" spans="1:11" ht="12.75" customHeight="1" x14ac:dyDescent="0.15">
      <c r="A3639" s="6">
        <v>5</v>
      </c>
      <c r="B3639" s="7" t="s">
        <v>9623</v>
      </c>
      <c r="C3639" s="7" t="s">
        <v>9621</v>
      </c>
      <c r="D3639" s="7" t="s">
        <v>9624</v>
      </c>
      <c r="E3639" s="6" t="s">
        <v>20505</v>
      </c>
      <c r="K3639" s="6" t="str">
        <f t="shared" si="56"/>
        <v>Rougeole, virus vivant atténué</v>
      </c>
    </row>
    <row r="3640" spans="1:11" ht="25.5" customHeight="1" x14ac:dyDescent="0.15">
      <c r="A3640" s="6">
        <v>5</v>
      </c>
      <c r="B3640" s="7" t="s">
        <v>9625</v>
      </c>
      <c r="C3640" s="7" t="s">
        <v>9621</v>
      </c>
      <c r="D3640" s="7" t="s">
        <v>9626</v>
      </c>
      <c r="E3640" s="6" t="s">
        <v>20506</v>
      </c>
      <c r="K3640" s="6" t="str">
        <f t="shared" si="56"/>
        <v>Rougeole en association aux oreillons, virus vivants atténués</v>
      </c>
    </row>
    <row r="3641" spans="1:11" ht="25.5" customHeight="1" x14ac:dyDescent="0.15">
      <c r="A3641" s="6">
        <v>5</v>
      </c>
      <c r="B3641" s="7" t="s">
        <v>9627</v>
      </c>
      <c r="C3641" s="7" t="s">
        <v>9621</v>
      </c>
      <c r="D3641" s="7" t="s">
        <v>9628</v>
      </c>
      <c r="E3641" s="6" t="s">
        <v>20507</v>
      </c>
      <c r="K3641" s="6" t="str">
        <f t="shared" si="56"/>
        <v>Rougeole en association aux oreillons et à la rubéole, virus vivants atténués</v>
      </c>
    </row>
    <row r="3642" spans="1:11" ht="12.75" customHeight="1" x14ac:dyDescent="0.15">
      <c r="A3642" s="6">
        <v>5</v>
      </c>
      <c r="B3642" s="7" t="s">
        <v>9629</v>
      </c>
      <c r="C3642" s="7" t="s">
        <v>9621</v>
      </c>
      <c r="D3642" s="7" t="s">
        <v>9630</v>
      </c>
      <c r="E3642" s="6" t="s">
        <v>20508</v>
      </c>
      <c r="K3642" s="6" t="str">
        <f t="shared" si="56"/>
        <v>Rougeole en association à la rubéole, virus vivants atténués</v>
      </c>
    </row>
    <row r="3643" spans="1:11" ht="25.5" customHeight="1" x14ac:dyDescent="0.15">
      <c r="A3643" s="6">
        <v>5</v>
      </c>
      <c r="B3643" s="7" t="s">
        <v>9631</v>
      </c>
      <c r="C3643" s="7" t="s">
        <v>9621</v>
      </c>
      <c r="D3643" s="7" t="s">
        <v>9632</v>
      </c>
      <c r="E3643" s="6" t="s">
        <v>20509</v>
      </c>
      <c r="K3643" s="6" t="str">
        <f t="shared" si="56"/>
        <v>Rougeole en association aux oreillons, rubéole et varicelle, virus vivants atténués</v>
      </c>
    </row>
    <row r="3644" spans="1:11" ht="12.75" customHeight="1" x14ac:dyDescent="0.15">
      <c r="A3644" s="6">
        <v>4</v>
      </c>
      <c r="B3644" s="7" t="s">
        <v>9633</v>
      </c>
      <c r="C3644" s="7" t="s">
        <v>9594</v>
      </c>
      <c r="D3644" s="7" t="s">
        <v>9634</v>
      </c>
      <c r="E3644" s="6" t="s">
        <v>20510</v>
      </c>
      <c r="K3644" s="6" t="str">
        <f t="shared" si="56"/>
        <v>Vaccins des oreillons</v>
      </c>
    </row>
    <row r="3645" spans="1:11" ht="12.75" customHeight="1" x14ac:dyDescent="0.15">
      <c r="A3645" s="6">
        <v>5</v>
      </c>
      <c r="B3645" s="7" t="s">
        <v>9635</v>
      </c>
      <c r="C3645" s="7" t="s">
        <v>9633</v>
      </c>
      <c r="D3645" s="7" t="s">
        <v>9636</v>
      </c>
      <c r="E3645" s="6" t="s">
        <v>20511</v>
      </c>
      <c r="K3645" s="6" t="str">
        <f t="shared" si="56"/>
        <v>Oreillons, virus vivant atténué</v>
      </c>
    </row>
    <row r="3646" spans="1:11" ht="12.75" customHeight="1" x14ac:dyDescent="0.15">
      <c r="A3646" s="6">
        <v>4</v>
      </c>
      <c r="B3646" s="7" t="s">
        <v>9637</v>
      </c>
      <c r="C3646" s="7" t="s">
        <v>9594</v>
      </c>
      <c r="D3646" s="7" t="s">
        <v>9638</v>
      </c>
      <c r="E3646" s="6" t="s">
        <v>20512</v>
      </c>
      <c r="K3646" s="6" t="str">
        <f t="shared" si="56"/>
        <v>Vaccins poliomyélitiques</v>
      </c>
    </row>
    <row r="3647" spans="1:11" ht="12.75" customHeight="1" x14ac:dyDescent="0.15">
      <c r="A3647" s="6">
        <v>5</v>
      </c>
      <c r="B3647" s="7" t="s">
        <v>9639</v>
      </c>
      <c r="C3647" s="7" t="s">
        <v>9637</v>
      </c>
      <c r="D3647" s="7" t="s">
        <v>9640</v>
      </c>
      <c r="E3647" s="6" t="s">
        <v>20513</v>
      </c>
      <c r="K3647" s="6" t="str">
        <f t="shared" si="56"/>
        <v>Poliomyélite, virus vivant monovalent atténué oral</v>
      </c>
    </row>
    <row r="3648" spans="1:11" ht="12.75" customHeight="1" x14ac:dyDescent="0.15">
      <c r="A3648" s="6">
        <v>5</v>
      </c>
      <c r="B3648" s="7" t="s">
        <v>9641</v>
      </c>
      <c r="C3648" s="7" t="s">
        <v>9637</v>
      </c>
      <c r="D3648" s="7" t="s">
        <v>9642</v>
      </c>
      <c r="E3648" s="6" t="s">
        <v>20514</v>
      </c>
      <c r="K3648" s="6" t="str">
        <f t="shared" si="56"/>
        <v>Poliomyélite, virus vivant trivalent atténué oral</v>
      </c>
    </row>
    <row r="3649" spans="1:11" ht="12.75" customHeight="1" x14ac:dyDescent="0.15">
      <c r="A3649" s="6">
        <v>5</v>
      </c>
      <c r="B3649" s="7" t="s">
        <v>9643</v>
      </c>
      <c r="C3649" s="7" t="s">
        <v>9637</v>
      </c>
      <c r="D3649" s="7" t="s">
        <v>9644</v>
      </c>
      <c r="E3649" s="6" t="s">
        <v>20515</v>
      </c>
      <c r="K3649" s="6" t="str">
        <f t="shared" si="56"/>
        <v>Poliomyélite, virus entier trivalent inactivé</v>
      </c>
    </row>
    <row r="3650" spans="1:11" ht="12.75" customHeight="1" x14ac:dyDescent="0.15">
      <c r="A3650" s="6">
        <v>5</v>
      </c>
      <c r="B3650" s="7" t="s">
        <v>9645</v>
      </c>
      <c r="C3650" s="7" t="s">
        <v>9637</v>
      </c>
      <c r="D3650" s="7" t="s">
        <v>9646</v>
      </c>
      <c r="E3650" s="6" t="s">
        <v>20516</v>
      </c>
      <c r="K3650" s="6" t="str">
        <f t="shared" si="56"/>
        <v>Poliomyélite, virus vivant bivalent atténué oral</v>
      </c>
    </row>
    <row r="3651" spans="1:11" ht="12.75" customHeight="1" x14ac:dyDescent="0.15">
      <c r="A3651" s="6">
        <v>4</v>
      </c>
      <c r="B3651" s="7" t="s">
        <v>9647</v>
      </c>
      <c r="C3651" s="7" t="s">
        <v>9594</v>
      </c>
      <c r="D3651" s="7" t="s">
        <v>9648</v>
      </c>
      <c r="E3651" s="6" t="s">
        <v>20517</v>
      </c>
      <c r="K3651" s="6" t="str">
        <f t="shared" ref="K3651:K3714" si="57">UPPER(LEFT(E3651,1))&amp;RIGHT(E3651,LEN(E3651)-1)</f>
        <v>Vaccins rabiques</v>
      </c>
    </row>
    <row r="3652" spans="1:11" ht="12.75" customHeight="1" x14ac:dyDescent="0.15">
      <c r="A3652" s="6">
        <v>5</v>
      </c>
      <c r="B3652" s="7" t="s">
        <v>9649</v>
      </c>
      <c r="C3652" s="7" t="s">
        <v>9647</v>
      </c>
      <c r="D3652" s="7" t="s">
        <v>9650</v>
      </c>
      <c r="E3652" s="6" t="s">
        <v>20518</v>
      </c>
      <c r="K3652" s="6" t="str">
        <f t="shared" si="57"/>
        <v>Rage, virus entier inactivé</v>
      </c>
    </row>
    <row r="3653" spans="1:11" ht="12.75" customHeight="1" x14ac:dyDescent="0.15">
      <c r="A3653" s="6">
        <v>4</v>
      </c>
      <c r="B3653" s="7" t="s">
        <v>9651</v>
      </c>
      <c r="C3653" s="7" t="s">
        <v>9594</v>
      </c>
      <c r="D3653" s="7" t="s">
        <v>9652</v>
      </c>
      <c r="E3653" s="6" t="s">
        <v>20519</v>
      </c>
      <c r="K3653" s="6" t="str">
        <f t="shared" si="57"/>
        <v>Vaccins des diarrhées à Rotavirus</v>
      </c>
    </row>
    <row r="3654" spans="1:11" ht="12.75" customHeight="1" x14ac:dyDescent="0.15">
      <c r="A3654" s="6">
        <v>5</v>
      </c>
      <c r="B3654" s="7" t="s">
        <v>9653</v>
      </c>
      <c r="C3654" s="7" t="s">
        <v>9651</v>
      </c>
      <c r="D3654" s="7" t="s">
        <v>9654</v>
      </c>
      <c r="E3654" s="6" t="s">
        <v>9655</v>
      </c>
      <c r="K3654" s="6" t="str">
        <f t="shared" si="57"/>
        <v>Rotavirus, virus vivant atténué</v>
      </c>
    </row>
    <row r="3655" spans="1:11" ht="12.75" customHeight="1" x14ac:dyDescent="0.15">
      <c r="A3655" s="6">
        <v>5</v>
      </c>
      <c r="B3655" s="7" t="s">
        <v>9656</v>
      </c>
      <c r="C3655" s="7" t="s">
        <v>9651</v>
      </c>
      <c r="D3655" s="7" t="s">
        <v>9657</v>
      </c>
      <c r="E3655" s="6" t="s">
        <v>9658</v>
      </c>
      <c r="K3655" s="6" t="str">
        <f t="shared" si="57"/>
        <v>Rotavirus, virus pentavalent vivant atténué</v>
      </c>
    </row>
    <row r="3656" spans="1:11" ht="12.75" customHeight="1" x14ac:dyDescent="0.15">
      <c r="A3656" s="6">
        <v>4</v>
      </c>
      <c r="B3656" s="7" t="s">
        <v>9659</v>
      </c>
      <c r="C3656" s="7" t="s">
        <v>9594</v>
      </c>
      <c r="D3656" s="7" t="s">
        <v>9660</v>
      </c>
      <c r="E3656" s="6" t="s">
        <v>20520</v>
      </c>
      <c r="K3656" s="6" t="str">
        <f t="shared" si="57"/>
        <v>Vaccins rubéoleux</v>
      </c>
    </row>
    <row r="3657" spans="1:11" ht="12.75" customHeight="1" x14ac:dyDescent="0.15">
      <c r="A3657" s="6">
        <v>5</v>
      </c>
      <c r="B3657" s="7" t="s">
        <v>9661</v>
      </c>
      <c r="C3657" s="7" t="s">
        <v>9659</v>
      </c>
      <c r="D3657" s="7" t="s">
        <v>9662</v>
      </c>
      <c r="E3657" s="6" t="s">
        <v>20521</v>
      </c>
      <c r="K3657" s="6" t="str">
        <f t="shared" si="57"/>
        <v>Rubéole, virus vivant atténué</v>
      </c>
    </row>
    <row r="3658" spans="1:11" ht="12.75" customHeight="1" x14ac:dyDescent="0.15">
      <c r="A3658" s="6">
        <v>5</v>
      </c>
      <c r="B3658" s="7" t="s">
        <v>9663</v>
      </c>
      <c r="C3658" s="7" t="s">
        <v>9659</v>
      </c>
      <c r="D3658" s="7" t="s">
        <v>9664</v>
      </c>
      <c r="E3658" s="6" t="s">
        <v>20522</v>
      </c>
      <c r="K3658" s="6" t="str">
        <f t="shared" si="57"/>
        <v>Rubéole en association aux oreillons, virus vivants atténués</v>
      </c>
    </row>
    <row r="3659" spans="1:11" ht="12.75" customHeight="1" x14ac:dyDescent="0.15">
      <c r="A3659" s="6">
        <v>4</v>
      </c>
      <c r="B3659" s="7" t="s">
        <v>9665</v>
      </c>
      <c r="C3659" s="7" t="s">
        <v>9594</v>
      </c>
      <c r="D3659" s="7" t="s">
        <v>9666</v>
      </c>
      <c r="E3659" s="6" t="s">
        <v>20523</v>
      </c>
      <c r="K3659" s="6" t="str">
        <f t="shared" si="57"/>
        <v>Vaccins de la varicelle-zona</v>
      </c>
    </row>
    <row r="3660" spans="1:11" ht="12.75" customHeight="1" x14ac:dyDescent="0.15">
      <c r="A3660" s="6">
        <v>5</v>
      </c>
      <c r="B3660" s="7" t="s">
        <v>9667</v>
      </c>
      <c r="C3660" s="7" t="s">
        <v>9665</v>
      </c>
      <c r="D3660" s="7" t="s">
        <v>9668</v>
      </c>
      <c r="E3660" s="6" t="s">
        <v>20524</v>
      </c>
      <c r="K3660" s="6" t="str">
        <f t="shared" si="57"/>
        <v>Varicelle, virus vivant atténué</v>
      </c>
    </row>
    <row r="3661" spans="1:11" ht="12.75" customHeight="1" x14ac:dyDescent="0.15">
      <c r="A3661" s="6">
        <v>5</v>
      </c>
      <c r="B3661" s="7" t="s">
        <v>9669</v>
      </c>
      <c r="C3661" s="7" t="s">
        <v>9665</v>
      </c>
      <c r="D3661" s="7" t="s">
        <v>9670</v>
      </c>
      <c r="E3661" s="6" t="s">
        <v>20525</v>
      </c>
      <c r="K3661" s="6" t="str">
        <f t="shared" si="57"/>
        <v>Zona, virus vivant atténué</v>
      </c>
    </row>
    <row r="3662" spans="1:11" ht="12.75" customHeight="1" x14ac:dyDescent="0.15">
      <c r="A3662" s="6">
        <v>5</v>
      </c>
      <c r="B3662" s="7" t="s">
        <v>9671</v>
      </c>
      <c r="C3662" s="7" t="s">
        <v>9665</v>
      </c>
      <c r="D3662" s="7" t="s">
        <v>9672</v>
      </c>
      <c r="E3662" s="6" t="s">
        <v>20526</v>
      </c>
      <c r="K3662" s="6" t="str">
        <f t="shared" si="57"/>
        <v>Zona, antigène purifié</v>
      </c>
    </row>
    <row r="3663" spans="1:11" ht="12.75" customHeight="1" x14ac:dyDescent="0.15">
      <c r="A3663" s="6">
        <v>4</v>
      </c>
      <c r="B3663" s="7" t="s">
        <v>9673</v>
      </c>
      <c r="C3663" s="7" t="s">
        <v>9594</v>
      </c>
      <c r="D3663" s="7" t="s">
        <v>9674</v>
      </c>
      <c r="E3663" s="6" t="s">
        <v>20527</v>
      </c>
      <c r="K3663" s="6" t="str">
        <f t="shared" si="57"/>
        <v>Vaccins de la fièvre jaune</v>
      </c>
    </row>
    <row r="3664" spans="1:11" ht="12.75" customHeight="1" x14ac:dyDescent="0.15">
      <c r="A3664" s="6">
        <v>5</v>
      </c>
      <c r="B3664" s="7" t="s">
        <v>9675</v>
      </c>
      <c r="C3664" s="7" t="s">
        <v>9673</v>
      </c>
      <c r="D3664" s="7" t="s">
        <v>9676</v>
      </c>
      <c r="E3664" s="6" t="s">
        <v>20528</v>
      </c>
      <c r="K3664" s="6" t="str">
        <f t="shared" si="57"/>
        <v>Fièvre jaune, virus vivant atténué</v>
      </c>
    </row>
    <row r="3665" spans="1:11" ht="12.75" customHeight="1" x14ac:dyDescent="0.15">
      <c r="A3665" s="6">
        <v>4</v>
      </c>
      <c r="B3665" s="7" t="s">
        <v>9677</v>
      </c>
      <c r="C3665" s="7" t="s">
        <v>9594</v>
      </c>
      <c r="D3665" s="7" t="s">
        <v>9678</v>
      </c>
      <c r="E3665" s="6" t="s">
        <v>20529</v>
      </c>
      <c r="K3665" s="6" t="str">
        <f t="shared" si="57"/>
        <v>Vaccins contre le Papillomavirus</v>
      </c>
    </row>
    <row r="3666" spans="1:11" ht="12.75" customHeight="1" x14ac:dyDescent="0.15">
      <c r="A3666" s="6">
        <v>5</v>
      </c>
      <c r="B3666" s="7" t="s">
        <v>9679</v>
      </c>
      <c r="C3666" s="7" t="s">
        <v>9677</v>
      </c>
      <c r="D3666" s="7" t="s">
        <v>9680</v>
      </c>
      <c r="E3666" s="6" t="s">
        <v>9681</v>
      </c>
      <c r="K3666" s="6" t="str">
        <f t="shared" si="57"/>
        <v>Papillomavirus (types humains 6,11,16,18)</v>
      </c>
    </row>
    <row r="3667" spans="1:11" ht="12.75" customHeight="1" x14ac:dyDescent="0.15">
      <c r="A3667" s="6">
        <v>5</v>
      </c>
      <c r="B3667" s="7" t="s">
        <v>9682</v>
      </c>
      <c r="C3667" s="7" t="s">
        <v>9677</v>
      </c>
      <c r="D3667" s="7" t="s">
        <v>9683</v>
      </c>
      <c r="E3667" s="6" t="s">
        <v>9684</v>
      </c>
      <c r="K3667" s="6" t="str">
        <f t="shared" si="57"/>
        <v>Papillomavirus (types humains 16,18)</v>
      </c>
    </row>
    <row r="3668" spans="1:11" ht="25.5" customHeight="1" x14ac:dyDescent="0.15">
      <c r="A3668" s="6">
        <v>5</v>
      </c>
      <c r="B3668" s="7" t="s">
        <v>9685</v>
      </c>
      <c r="C3668" s="7" t="s">
        <v>9677</v>
      </c>
      <c r="D3668" s="7" t="s">
        <v>9686</v>
      </c>
      <c r="E3668" s="6" t="s">
        <v>9687</v>
      </c>
      <c r="K3668" s="6" t="str">
        <f t="shared" si="57"/>
        <v>Papillomavirus (types humains 6, 11, 16, 18, 31, 33, 45, 52,58)</v>
      </c>
    </row>
    <row r="3669" spans="1:11" ht="25.5" customHeight="1" x14ac:dyDescent="0.15">
      <c r="A3669" s="6">
        <v>4</v>
      </c>
      <c r="B3669" s="7" t="s">
        <v>9688</v>
      </c>
      <c r="C3669" s="7" t="s">
        <v>9594</v>
      </c>
      <c r="D3669" s="12" t="s">
        <v>9689</v>
      </c>
      <c r="E3669" s="12" t="s">
        <v>20530</v>
      </c>
      <c r="F3669" s="6" t="s">
        <v>9690</v>
      </c>
      <c r="G3669" s="9">
        <v>44953</v>
      </c>
      <c r="K3669" s="6" t="str">
        <f t="shared" si="57"/>
        <v>Vaccins de la COVID-19</v>
      </c>
    </row>
    <row r="3670" spans="1:11" ht="12.75" customHeight="1" x14ac:dyDescent="0.15">
      <c r="A3670" s="6">
        <v>5</v>
      </c>
      <c r="B3670" s="7" t="s">
        <v>9691</v>
      </c>
      <c r="C3670" s="7" t="s">
        <v>9688</v>
      </c>
      <c r="D3670" s="12" t="s">
        <v>9692</v>
      </c>
      <c r="E3670" s="16" t="s">
        <v>9693</v>
      </c>
      <c r="F3670" s="6" t="s">
        <v>2758</v>
      </c>
      <c r="G3670" s="9">
        <v>44963</v>
      </c>
      <c r="K3670" s="6" t="str">
        <f t="shared" si="57"/>
        <v>COVID-19, vaccin à ARN</v>
      </c>
    </row>
    <row r="3671" spans="1:11" ht="12.75" customHeight="1" x14ac:dyDescent="0.15">
      <c r="A3671" s="6">
        <v>5</v>
      </c>
      <c r="B3671" s="7" t="s">
        <v>9694</v>
      </c>
      <c r="C3671" s="7" t="s">
        <v>9688</v>
      </c>
      <c r="D3671" s="12" t="s">
        <v>9695</v>
      </c>
      <c r="E3671" s="16" t="s">
        <v>9696</v>
      </c>
      <c r="F3671" s="6" t="s">
        <v>2758</v>
      </c>
      <c r="G3671" s="9">
        <v>44963</v>
      </c>
      <c r="H3671" s="9"/>
      <c r="K3671" s="6" t="str">
        <f t="shared" si="57"/>
        <v>COVID-19, vecteur viral, non réplicatif</v>
      </c>
    </row>
    <row r="3672" spans="1:11" ht="12.75" customHeight="1" x14ac:dyDescent="0.15">
      <c r="A3672" s="6">
        <v>5</v>
      </c>
      <c r="B3672" s="7" t="s">
        <v>9697</v>
      </c>
      <c r="C3672" s="7" t="s">
        <v>9688</v>
      </c>
      <c r="D3672" s="12" t="s">
        <v>9698</v>
      </c>
      <c r="E3672" s="16" t="s">
        <v>9699</v>
      </c>
      <c r="F3672" s="6" t="s">
        <v>2758</v>
      </c>
      <c r="G3672" s="9">
        <v>44963</v>
      </c>
      <c r="H3672" s="9"/>
      <c r="K3672" s="6" t="str">
        <f t="shared" si="57"/>
        <v>COVID-19, virus inactivé</v>
      </c>
    </row>
    <row r="3673" spans="1:11" ht="12.75" customHeight="1" x14ac:dyDescent="0.15">
      <c r="A3673" s="6">
        <v>5</v>
      </c>
      <c r="B3673" s="7" t="s">
        <v>9700</v>
      </c>
      <c r="C3673" s="7" t="s">
        <v>9688</v>
      </c>
      <c r="D3673" s="12" t="s">
        <v>9701</v>
      </c>
      <c r="E3673" s="16" t="s">
        <v>9702</v>
      </c>
      <c r="F3673" s="6" t="s">
        <v>2758</v>
      </c>
      <c r="G3673" s="9">
        <v>44963</v>
      </c>
      <c r="H3673" s="9"/>
      <c r="K3673" s="6" t="str">
        <f t="shared" si="57"/>
        <v>COVID-19, sous-unité protéique</v>
      </c>
    </row>
    <row r="3674" spans="1:11" ht="12.75" customHeight="1" x14ac:dyDescent="0.15">
      <c r="A3674" s="6">
        <v>5</v>
      </c>
      <c r="B3674" s="7" t="s">
        <v>9703</v>
      </c>
      <c r="C3674" s="7" t="s">
        <v>9688</v>
      </c>
      <c r="D3674" s="16" t="s">
        <v>9704</v>
      </c>
      <c r="E3674" s="16" t="s">
        <v>9705</v>
      </c>
      <c r="F3674" s="6" t="s">
        <v>2763</v>
      </c>
      <c r="G3674" s="9">
        <v>45314</v>
      </c>
      <c r="H3674" s="9"/>
      <c r="K3674" s="6" t="str">
        <f t="shared" si="57"/>
        <v>COVID-19, particules pseudo-virales</v>
      </c>
    </row>
    <row r="3675" spans="1:11" ht="12.75" customHeight="1" x14ac:dyDescent="0.15">
      <c r="A3675" s="6">
        <v>4</v>
      </c>
      <c r="B3675" s="7" t="s">
        <v>9706</v>
      </c>
      <c r="C3675" s="7" t="s">
        <v>9594</v>
      </c>
      <c r="D3675" s="7" t="s">
        <v>9707</v>
      </c>
      <c r="E3675" s="6" t="s">
        <v>20531</v>
      </c>
      <c r="K3675" s="6" t="str">
        <f t="shared" si="57"/>
        <v>Autres vaccins viraux</v>
      </c>
    </row>
    <row r="3676" spans="1:11" ht="12.75" customHeight="1" x14ac:dyDescent="0.2">
      <c r="A3676" s="6">
        <v>5</v>
      </c>
      <c r="B3676" s="7" t="s">
        <v>9708</v>
      </c>
      <c r="C3676" s="7" t="s">
        <v>9706</v>
      </c>
      <c r="D3676" t="s">
        <v>9709</v>
      </c>
      <c r="E3676" s="2" t="s">
        <v>20532</v>
      </c>
      <c r="F3676" s="6" t="s">
        <v>6758</v>
      </c>
      <c r="H3676" s="9">
        <v>45314</v>
      </c>
      <c r="K3676" s="6" t="str">
        <f t="shared" si="57"/>
        <v>Vaccins de la variole et de la variole du singe</v>
      </c>
    </row>
    <row r="3677" spans="1:11" ht="12.75" customHeight="1" x14ac:dyDescent="0.15">
      <c r="A3677" s="6">
        <v>5</v>
      </c>
      <c r="B3677" s="7" t="s">
        <v>9710</v>
      </c>
      <c r="C3677" s="7" t="s">
        <v>9706</v>
      </c>
      <c r="D3677" s="7" t="s">
        <v>9711</v>
      </c>
      <c r="E3677" s="7" t="s">
        <v>20533</v>
      </c>
      <c r="K3677" s="6" t="str">
        <f t="shared" si="57"/>
        <v>Vaccins de l'Ebola</v>
      </c>
    </row>
    <row r="3678" spans="1:11" ht="14" x14ac:dyDescent="0.15">
      <c r="A3678" s="6">
        <v>5</v>
      </c>
      <c r="B3678" s="7" t="s">
        <v>9712</v>
      </c>
      <c r="C3678" s="7" t="s">
        <v>9706</v>
      </c>
      <c r="D3678" s="7" t="s">
        <v>9713</v>
      </c>
      <c r="E3678" s="6" t="s">
        <v>20530</v>
      </c>
      <c r="F3678" s="6" t="s">
        <v>9714</v>
      </c>
      <c r="I3678" s="9">
        <v>44953</v>
      </c>
      <c r="K3678" s="6" t="str">
        <f t="shared" si="57"/>
        <v>Vaccins de la COVID-19</v>
      </c>
    </row>
    <row r="3679" spans="1:11" ht="12.75" customHeight="1" x14ac:dyDescent="0.15">
      <c r="A3679" s="6">
        <v>5</v>
      </c>
      <c r="B3679" s="7" t="s">
        <v>9715</v>
      </c>
      <c r="C3679" s="7" t="s">
        <v>9706</v>
      </c>
      <c r="D3679" s="7" t="s">
        <v>9716</v>
      </c>
      <c r="E3679" s="6" t="s">
        <v>20534</v>
      </c>
      <c r="K3679" s="6" t="str">
        <f t="shared" si="57"/>
        <v>Vaccins du virus de la dengue</v>
      </c>
    </row>
    <row r="3680" spans="1:11" ht="12.75" customHeight="1" x14ac:dyDescent="0.2">
      <c r="A3680" s="6">
        <v>5</v>
      </c>
      <c r="B3680" s="7" t="s">
        <v>9717</v>
      </c>
      <c r="C3680" s="7" t="s">
        <v>9706</v>
      </c>
      <c r="D3680" t="s">
        <v>9718</v>
      </c>
      <c r="E3680" t="s">
        <v>20535</v>
      </c>
      <c r="F3680" s="6" t="s">
        <v>2763</v>
      </c>
      <c r="G3680" s="9">
        <v>45314</v>
      </c>
      <c r="K3680" s="6" t="str">
        <f t="shared" si="57"/>
        <v>Vaccins du virus respiratoire syncytial</v>
      </c>
    </row>
    <row r="3681" spans="1:11" ht="12.75" customHeight="1" x14ac:dyDescent="0.2">
      <c r="A3681" s="6">
        <v>5</v>
      </c>
      <c r="B3681" s="7" t="s">
        <v>9719</v>
      </c>
      <c r="C3681" s="7" t="s">
        <v>9706</v>
      </c>
      <c r="D3681" t="s">
        <v>9720</v>
      </c>
      <c r="E3681" t="s">
        <v>20536</v>
      </c>
      <c r="F3681" s="6" t="s">
        <v>2763</v>
      </c>
      <c r="G3681" s="9">
        <v>45314</v>
      </c>
      <c r="K3681" s="6" t="str">
        <f t="shared" si="57"/>
        <v>Vaccins de l'entérovirus 71</v>
      </c>
    </row>
    <row r="3682" spans="1:11" ht="12.75" customHeight="1" x14ac:dyDescent="0.15">
      <c r="A3682" s="6">
        <v>3</v>
      </c>
      <c r="B3682" s="7" t="s">
        <v>9721</v>
      </c>
      <c r="C3682" s="7" t="s">
        <v>9476</v>
      </c>
      <c r="D3682" s="7" t="s">
        <v>9722</v>
      </c>
      <c r="E3682" s="6" t="s">
        <v>20537</v>
      </c>
      <c r="K3682" s="6" t="str">
        <f t="shared" si="57"/>
        <v>Vaccins bactériens et viraux associés</v>
      </c>
    </row>
    <row r="3683" spans="1:11" ht="12.75" customHeight="1" x14ac:dyDescent="0.15">
      <c r="A3683" s="6">
        <v>4</v>
      </c>
      <c r="B3683" s="7" t="s">
        <v>9723</v>
      </c>
      <c r="C3683" s="7" t="s">
        <v>9721</v>
      </c>
      <c r="D3683" s="7" t="s">
        <v>9724</v>
      </c>
      <c r="E3683" s="6" t="s">
        <v>20537</v>
      </c>
      <c r="K3683" s="6" t="str">
        <f t="shared" si="57"/>
        <v>Vaccins bactériens et viraux associés</v>
      </c>
    </row>
    <row r="3684" spans="1:11" ht="12.75" customHeight="1" x14ac:dyDescent="0.15">
      <c r="A3684" s="6">
        <v>5</v>
      </c>
      <c r="B3684" s="7" t="s">
        <v>9725</v>
      </c>
      <c r="C3684" s="7" t="s">
        <v>9723</v>
      </c>
      <c r="D3684" s="7" t="s">
        <v>9726</v>
      </c>
      <c r="E3684" s="6" t="s">
        <v>20538</v>
      </c>
      <c r="K3684" s="6" t="str">
        <f t="shared" si="57"/>
        <v>Diphtérie-poliomyélite-tétanos</v>
      </c>
    </row>
    <row r="3685" spans="1:11" ht="12.75" customHeight="1" x14ac:dyDescent="0.15">
      <c r="A3685" s="6">
        <v>5</v>
      </c>
      <c r="B3685" s="7" t="s">
        <v>9727</v>
      </c>
      <c r="C3685" s="7" t="s">
        <v>9723</v>
      </c>
      <c r="D3685" s="7" t="s">
        <v>9728</v>
      </c>
      <c r="E3685" s="6" t="s">
        <v>20539</v>
      </c>
      <c r="K3685" s="6" t="str">
        <f t="shared" si="57"/>
        <v>Diphtérie-coqueluche-poliomyélite-tétanos</v>
      </c>
    </row>
    <row r="3686" spans="1:11" ht="12.75" customHeight="1" x14ac:dyDescent="0.15">
      <c r="A3686" s="6">
        <v>5</v>
      </c>
      <c r="B3686" s="7" t="s">
        <v>9729</v>
      </c>
      <c r="C3686" s="7" t="s">
        <v>9723</v>
      </c>
      <c r="D3686" s="7" t="s">
        <v>9730</v>
      </c>
      <c r="E3686" s="6" t="s">
        <v>20540</v>
      </c>
      <c r="K3686" s="6" t="str">
        <f t="shared" si="57"/>
        <v>Diphtérie-rubéole-tétanos</v>
      </c>
    </row>
    <row r="3687" spans="1:11" ht="12.75" customHeight="1" x14ac:dyDescent="0.15">
      <c r="A3687" s="6">
        <v>5</v>
      </c>
      <c r="B3687" s="7" t="s">
        <v>9731</v>
      </c>
      <c r="C3687" s="7" t="s">
        <v>9723</v>
      </c>
      <c r="D3687" s="7" t="s">
        <v>9732</v>
      </c>
      <c r="E3687" s="7" t="s">
        <v>9733</v>
      </c>
      <c r="K3687" s="6" t="str">
        <f t="shared" si="57"/>
        <v>Haemophilus influenzae B et poliomyélite</v>
      </c>
    </row>
    <row r="3688" spans="1:11" ht="12.75" customHeight="1" x14ac:dyDescent="0.15">
      <c r="A3688" s="6">
        <v>5</v>
      </c>
      <c r="B3688" s="7" t="s">
        <v>9734</v>
      </c>
      <c r="C3688" s="7" t="s">
        <v>9723</v>
      </c>
      <c r="D3688" s="7" t="s">
        <v>9735</v>
      </c>
      <c r="E3688" s="6" t="s">
        <v>20541</v>
      </c>
      <c r="K3688" s="6" t="str">
        <f t="shared" si="57"/>
        <v>Diphtérie-hépatite B-coqueluche-tétanos</v>
      </c>
    </row>
    <row r="3689" spans="1:11" ht="25.5" customHeight="1" x14ac:dyDescent="0.15">
      <c r="A3689" s="6">
        <v>5</v>
      </c>
      <c r="B3689" s="7" t="s">
        <v>9736</v>
      </c>
      <c r="C3689" s="7" t="s">
        <v>9723</v>
      </c>
      <c r="D3689" s="7" t="s">
        <v>9737</v>
      </c>
      <c r="E3689" s="6" t="s">
        <v>20542</v>
      </c>
      <c r="K3689" s="6" t="str">
        <f t="shared" si="57"/>
        <v>Diphtérie-Haemophilus influenzae B-coqueluche-poliomyélite-tétanos</v>
      </c>
    </row>
    <row r="3690" spans="1:11" ht="12.75" customHeight="1" x14ac:dyDescent="0.15">
      <c r="A3690" s="6">
        <v>5</v>
      </c>
      <c r="B3690" s="7" t="s">
        <v>9738</v>
      </c>
      <c r="C3690" s="7" t="s">
        <v>9723</v>
      </c>
      <c r="D3690" s="7" t="s">
        <v>9739</v>
      </c>
      <c r="E3690" s="6" t="s">
        <v>20543</v>
      </c>
      <c r="K3690" s="6" t="str">
        <f t="shared" si="57"/>
        <v>Diphtérie-hépatite B-tétanos</v>
      </c>
    </row>
    <row r="3691" spans="1:11" ht="12.75" customHeight="1" x14ac:dyDescent="0.15">
      <c r="A3691" s="6">
        <v>5</v>
      </c>
      <c r="B3691" s="7" t="s">
        <v>9740</v>
      </c>
      <c r="C3691" s="7" t="s">
        <v>9723</v>
      </c>
      <c r="D3691" s="7" t="s">
        <v>9741</v>
      </c>
      <c r="E3691" s="7" t="s">
        <v>9742</v>
      </c>
      <c r="K3691" s="6" t="str">
        <f t="shared" si="57"/>
        <v>Haemophilus influenzae B et hépatite B</v>
      </c>
    </row>
    <row r="3692" spans="1:11" ht="25.5" customHeight="1" x14ac:dyDescent="0.15">
      <c r="A3692" s="6">
        <v>5</v>
      </c>
      <c r="B3692" s="7" t="s">
        <v>9743</v>
      </c>
      <c r="C3692" s="7" t="s">
        <v>9723</v>
      </c>
      <c r="D3692" s="7" t="s">
        <v>9744</v>
      </c>
      <c r="E3692" s="6" t="s">
        <v>20544</v>
      </c>
      <c r="K3692" s="6" t="str">
        <f t="shared" si="57"/>
        <v>Diphtérie-Haemophilus influenzae B-coqueluche-polio-tétanos-hépatite B</v>
      </c>
    </row>
    <row r="3693" spans="1:11" ht="12.75" customHeight="1" x14ac:dyDescent="0.15">
      <c r="A3693" s="6">
        <v>5</v>
      </c>
      <c r="B3693" s="7" t="s">
        <v>9745</v>
      </c>
      <c r="C3693" s="7" t="s">
        <v>9723</v>
      </c>
      <c r="D3693" s="7" t="s">
        <v>9746</v>
      </c>
      <c r="E3693" s="6" t="s">
        <v>20545</v>
      </c>
      <c r="K3693" s="6" t="str">
        <f t="shared" si="57"/>
        <v>Typhoïde-hépatite A</v>
      </c>
    </row>
    <row r="3694" spans="1:11" ht="25.5" customHeight="1" x14ac:dyDescent="0.15">
      <c r="A3694" s="6">
        <v>5</v>
      </c>
      <c r="B3694" s="7" t="s">
        <v>9747</v>
      </c>
      <c r="C3694" s="7" t="s">
        <v>9723</v>
      </c>
      <c r="D3694" s="7" t="s">
        <v>9748</v>
      </c>
      <c r="E3694" s="6" t="s">
        <v>20546</v>
      </c>
      <c r="K3694" s="6" t="str">
        <f t="shared" si="57"/>
        <v>Diphtérie-Haemophilus influenzae B-coqueluche-tétanos-hépatite B</v>
      </c>
    </row>
    <row r="3695" spans="1:11" ht="12.75" customHeight="1" x14ac:dyDescent="0.15">
      <c r="A3695" s="6">
        <v>5</v>
      </c>
      <c r="B3695" s="7" t="s">
        <v>9749</v>
      </c>
      <c r="C3695" s="7" t="s">
        <v>9723</v>
      </c>
      <c r="D3695" s="7" t="s">
        <v>9750</v>
      </c>
      <c r="E3695" s="6" t="s">
        <v>20547</v>
      </c>
      <c r="K3695" s="6" t="str">
        <f t="shared" si="57"/>
        <v>Diphtérie-coqueluche-poliomyélite-tétanos-hépatite B</v>
      </c>
    </row>
    <row r="3696" spans="1:11" ht="25.5" customHeight="1" x14ac:dyDescent="0.15">
      <c r="A3696" s="6">
        <v>5</v>
      </c>
      <c r="B3696" s="7" t="s">
        <v>9751</v>
      </c>
      <c r="C3696" s="7" t="s">
        <v>9723</v>
      </c>
      <c r="D3696" s="7" t="s">
        <v>9752</v>
      </c>
      <c r="E3696" s="6" t="s">
        <v>20548</v>
      </c>
      <c r="K3696" s="6" t="str">
        <f t="shared" si="57"/>
        <v>Diphtérie-Haemophilus influenzae B-coqueluche-tétanos-hépatite B-méningocoque A + C</v>
      </c>
    </row>
    <row r="3697" spans="1:11" ht="12.75" customHeight="1" x14ac:dyDescent="0.15">
      <c r="A3697" s="6">
        <v>3</v>
      </c>
      <c r="B3697" s="7" t="s">
        <v>9753</v>
      </c>
      <c r="C3697" s="7" t="s">
        <v>9476</v>
      </c>
      <c r="D3697" s="7" t="s">
        <v>9754</v>
      </c>
      <c r="E3697" s="6" t="s">
        <v>20549</v>
      </c>
      <c r="K3697" s="6" t="str">
        <f t="shared" si="57"/>
        <v>Autres vaccins</v>
      </c>
    </row>
    <row r="3698" spans="1:11" ht="12.75" customHeight="1" x14ac:dyDescent="0.15">
      <c r="A3698" s="6">
        <v>4</v>
      </c>
      <c r="B3698" s="7" t="s">
        <v>9755</v>
      </c>
      <c r="C3698" s="7" t="s">
        <v>9753</v>
      </c>
      <c r="D3698" s="12" t="s">
        <v>9756</v>
      </c>
      <c r="E3698" s="12" t="s">
        <v>20550</v>
      </c>
      <c r="F3698" s="6" t="s">
        <v>2758</v>
      </c>
      <c r="G3698" s="9">
        <v>44953</v>
      </c>
      <c r="K3698" s="6" t="str">
        <f t="shared" si="57"/>
        <v>Vaccins antiparasitaires</v>
      </c>
    </row>
    <row r="3699" spans="1:11" ht="12.75" customHeight="1" x14ac:dyDescent="0.15">
      <c r="A3699" s="6">
        <v>5</v>
      </c>
      <c r="B3699" s="7" t="s">
        <v>9757</v>
      </c>
      <c r="C3699" s="7" t="s">
        <v>9755</v>
      </c>
      <c r="D3699" s="12" t="s">
        <v>9758</v>
      </c>
      <c r="E3699" s="12" t="s">
        <v>20551</v>
      </c>
      <c r="F3699" s="6" t="s">
        <v>2758</v>
      </c>
      <c r="G3699" s="9">
        <v>44953</v>
      </c>
      <c r="K3699" s="6" t="str">
        <f t="shared" si="57"/>
        <v>Vaccins du paludisme</v>
      </c>
    </row>
    <row r="3700" spans="1:11" ht="12.75" customHeight="1" x14ac:dyDescent="0.15">
      <c r="A3700" s="6">
        <v>1</v>
      </c>
      <c r="B3700" s="7" t="s">
        <v>9759</v>
      </c>
      <c r="C3700" s="7" t="s">
        <v>2693</v>
      </c>
      <c r="D3700" s="7" t="s">
        <v>9760</v>
      </c>
      <c r="E3700" s="6" t="s">
        <v>20552</v>
      </c>
      <c r="K3700" s="6" t="str">
        <f t="shared" si="57"/>
        <v>Antinéoplasiques et immunomodulateurs</v>
      </c>
    </row>
    <row r="3701" spans="1:11" ht="12.75" customHeight="1" x14ac:dyDescent="0.15">
      <c r="A3701" s="6">
        <v>2</v>
      </c>
      <c r="B3701" s="7" t="s">
        <v>9761</v>
      </c>
      <c r="C3701" s="7" t="s">
        <v>9759</v>
      </c>
      <c r="D3701" s="7" t="s">
        <v>9762</v>
      </c>
      <c r="E3701" s="6" t="s">
        <v>20553</v>
      </c>
      <c r="K3701" s="6" t="str">
        <f t="shared" si="57"/>
        <v>Antinéoplasiques</v>
      </c>
    </row>
    <row r="3702" spans="1:11" ht="12.75" customHeight="1" x14ac:dyDescent="0.15">
      <c r="A3702" s="6">
        <v>3</v>
      </c>
      <c r="B3702" s="7" t="s">
        <v>9763</v>
      </c>
      <c r="C3702" s="7" t="s">
        <v>9761</v>
      </c>
      <c r="D3702" s="7" t="s">
        <v>9764</v>
      </c>
      <c r="E3702" s="6" t="s">
        <v>20554</v>
      </c>
      <c r="K3702" s="6" t="str">
        <f t="shared" si="57"/>
        <v>Agents alkylants</v>
      </c>
    </row>
    <row r="3703" spans="1:11" ht="12.75" customHeight="1" x14ac:dyDescent="0.15">
      <c r="A3703" s="6">
        <v>4</v>
      </c>
      <c r="B3703" s="7" t="s">
        <v>9765</v>
      </c>
      <c r="C3703" s="7" t="s">
        <v>9763</v>
      </c>
      <c r="D3703" s="7" t="s">
        <v>9766</v>
      </c>
      <c r="E3703" s="6" t="s">
        <v>20555</v>
      </c>
      <c r="K3703" s="6" t="str">
        <f t="shared" si="57"/>
        <v>Analogues des moutardes à l'azote</v>
      </c>
    </row>
    <row r="3704" spans="1:11" ht="12.75" customHeight="1" x14ac:dyDescent="0.15">
      <c r="A3704" s="6">
        <v>5</v>
      </c>
      <c r="B3704" s="7" t="s">
        <v>9767</v>
      </c>
      <c r="C3704" s="7" t="s">
        <v>9765</v>
      </c>
      <c r="D3704" s="7" t="s">
        <v>9768</v>
      </c>
      <c r="E3704" s="6" t="s">
        <v>2402</v>
      </c>
      <c r="K3704" s="6" t="str">
        <f t="shared" si="57"/>
        <v>Cyclophosphamide</v>
      </c>
    </row>
    <row r="3705" spans="1:11" ht="12.75" customHeight="1" x14ac:dyDescent="0.15">
      <c r="A3705" s="6">
        <v>5</v>
      </c>
      <c r="B3705" s="7" t="s">
        <v>9769</v>
      </c>
      <c r="C3705" s="7" t="s">
        <v>9765</v>
      </c>
      <c r="D3705" s="7" t="s">
        <v>9770</v>
      </c>
      <c r="E3705" s="6" t="s">
        <v>20556</v>
      </c>
      <c r="K3705" s="6" t="str">
        <f t="shared" si="57"/>
        <v>Chlorambucil</v>
      </c>
    </row>
    <row r="3706" spans="1:11" ht="12.75" customHeight="1" x14ac:dyDescent="0.15">
      <c r="A3706" s="6">
        <v>5</v>
      </c>
      <c r="B3706" s="7" t="s">
        <v>9771</v>
      </c>
      <c r="C3706" s="7" t="s">
        <v>9765</v>
      </c>
      <c r="D3706" s="7" t="s">
        <v>9772</v>
      </c>
      <c r="E3706" s="6" t="s">
        <v>20557</v>
      </c>
      <c r="K3706" s="6" t="str">
        <f t="shared" si="57"/>
        <v>Melphalan</v>
      </c>
    </row>
    <row r="3707" spans="1:11" ht="12.75" customHeight="1" x14ac:dyDescent="0.15">
      <c r="A3707" s="6">
        <v>5</v>
      </c>
      <c r="B3707" s="7" t="s">
        <v>9773</v>
      </c>
      <c r="C3707" s="7" t="s">
        <v>9765</v>
      </c>
      <c r="D3707" s="7" t="s">
        <v>9774</v>
      </c>
      <c r="E3707" s="6" t="s">
        <v>20558</v>
      </c>
      <c r="K3707" s="6" t="str">
        <f t="shared" si="57"/>
        <v>Chlorméthine</v>
      </c>
    </row>
    <row r="3708" spans="1:11" ht="12.75" customHeight="1" x14ac:dyDescent="0.15">
      <c r="A3708" s="6">
        <v>5</v>
      </c>
      <c r="B3708" s="7" t="s">
        <v>9775</v>
      </c>
      <c r="C3708" s="7" t="s">
        <v>9765</v>
      </c>
      <c r="D3708" s="7" t="s">
        <v>9776</v>
      </c>
      <c r="E3708" s="6" t="s">
        <v>20559</v>
      </c>
      <c r="K3708" s="6" t="str">
        <f t="shared" si="57"/>
        <v>Ifosfamide</v>
      </c>
    </row>
    <row r="3709" spans="1:11" ht="12.75" customHeight="1" x14ac:dyDescent="0.15">
      <c r="A3709" s="6">
        <v>5</v>
      </c>
      <c r="B3709" s="7" t="s">
        <v>9777</v>
      </c>
      <c r="C3709" s="7" t="s">
        <v>9765</v>
      </c>
      <c r="D3709" s="7" t="s">
        <v>9778</v>
      </c>
      <c r="E3709" s="6" t="s">
        <v>20560</v>
      </c>
      <c r="K3709" s="6" t="str">
        <f t="shared" si="57"/>
        <v>Trofosfamide</v>
      </c>
    </row>
    <row r="3710" spans="1:11" ht="12.75" customHeight="1" x14ac:dyDescent="0.15">
      <c r="A3710" s="6">
        <v>5</v>
      </c>
      <c r="B3710" s="7" t="s">
        <v>9779</v>
      </c>
      <c r="C3710" s="7" t="s">
        <v>9765</v>
      </c>
      <c r="D3710" s="7" t="s">
        <v>9780</v>
      </c>
      <c r="E3710" s="6" t="s">
        <v>20561</v>
      </c>
      <c r="K3710" s="6" t="str">
        <f t="shared" si="57"/>
        <v>Prednimustine</v>
      </c>
    </row>
    <row r="3711" spans="1:11" ht="12.75" customHeight="1" x14ac:dyDescent="0.15">
      <c r="A3711" s="6">
        <v>5</v>
      </c>
      <c r="B3711" s="7" t="s">
        <v>9781</v>
      </c>
      <c r="C3711" s="7" t="s">
        <v>9765</v>
      </c>
      <c r="D3711" s="7" t="s">
        <v>9782</v>
      </c>
      <c r="E3711" s="6" t="s">
        <v>16906</v>
      </c>
      <c r="K3711" s="6" t="str">
        <f t="shared" si="57"/>
        <v>Bendamustine</v>
      </c>
    </row>
    <row r="3712" spans="1:11" ht="12.75" customHeight="1" x14ac:dyDescent="0.15">
      <c r="A3712" s="6">
        <v>5</v>
      </c>
      <c r="B3712" s="7" t="s">
        <v>9783</v>
      </c>
      <c r="C3712" s="7" t="s">
        <v>9765</v>
      </c>
      <c r="D3712" s="7" t="s">
        <v>9784</v>
      </c>
      <c r="E3712" s="6" t="s">
        <v>20562</v>
      </c>
      <c r="K3712" s="6" t="str">
        <f t="shared" si="57"/>
        <v>Melphalan flufénamide</v>
      </c>
    </row>
    <row r="3713" spans="1:11" ht="12.75" customHeight="1" x14ac:dyDescent="0.15">
      <c r="A3713" s="6">
        <v>4</v>
      </c>
      <c r="B3713" s="7" t="s">
        <v>9785</v>
      </c>
      <c r="C3713" s="7" t="s">
        <v>9763</v>
      </c>
      <c r="D3713" s="7" t="s">
        <v>9786</v>
      </c>
      <c r="E3713" s="6" t="s">
        <v>20563</v>
      </c>
      <c r="K3713" s="6" t="str">
        <f t="shared" si="57"/>
        <v>Alkylsulfonates</v>
      </c>
    </row>
    <row r="3714" spans="1:11" ht="12.75" customHeight="1" x14ac:dyDescent="0.15">
      <c r="A3714" s="6">
        <v>5</v>
      </c>
      <c r="B3714" s="7" t="s">
        <v>9787</v>
      </c>
      <c r="C3714" s="7" t="s">
        <v>9785</v>
      </c>
      <c r="D3714" s="7" t="s">
        <v>9788</v>
      </c>
      <c r="E3714" s="6" t="s">
        <v>20564</v>
      </c>
      <c r="K3714" s="6" t="str">
        <f t="shared" si="57"/>
        <v>Busulfan</v>
      </c>
    </row>
    <row r="3715" spans="1:11" ht="12.75" customHeight="1" x14ac:dyDescent="0.15">
      <c r="A3715" s="6">
        <v>5</v>
      </c>
      <c r="B3715" s="7" t="s">
        <v>9789</v>
      </c>
      <c r="C3715" s="7" t="s">
        <v>9785</v>
      </c>
      <c r="D3715" s="7" t="s">
        <v>9790</v>
      </c>
      <c r="E3715" s="6" t="s">
        <v>20565</v>
      </c>
      <c r="K3715" s="6" t="str">
        <f t="shared" ref="K3715:K3778" si="58">UPPER(LEFT(E3715,1))&amp;RIGHT(E3715,LEN(E3715)-1)</f>
        <v>Tréosulfan</v>
      </c>
    </row>
    <row r="3716" spans="1:11" ht="12.75" customHeight="1" x14ac:dyDescent="0.15">
      <c r="A3716" s="6">
        <v>5</v>
      </c>
      <c r="B3716" s="7" t="s">
        <v>9791</v>
      </c>
      <c r="C3716" s="7" t="s">
        <v>9785</v>
      </c>
      <c r="D3716" s="7" t="s">
        <v>9792</v>
      </c>
      <c r="E3716" s="6" t="s">
        <v>20566</v>
      </c>
      <c r="K3716" s="6" t="str">
        <f t="shared" si="58"/>
        <v>Mannosulfan</v>
      </c>
    </row>
    <row r="3717" spans="1:11" ht="12.75" customHeight="1" x14ac:dyDescent="0.15">
      <c r="A3717" s="6">
        <v>4</v>
      </c>
      <c r="B3717" s="7" t="s">
        <v>9793</v>
      </c>
      <c r="C3717" s="7" t="s">
        <v>9763</v>
      </c>
      <c r="D3717" s="7" t="s">
        <v>9794</v>
      </c>
      <c r="E3717" s="6" t="s">
        <v>20567</v>
      </c>
      <c r="K3717" s="6" t="str">
        <f t="shared" si="58"/>
        <v>Éthyléneimines</v>
      </c>
    </row>
    <row r="3718" spans="1:11" ht="12.75" customHeight="1" x14ac:dyDescent="0.15">
      <c r="A3718" s="6">
        <v>5</v>
      </c>
      <c r="B3718" s="7" t="s">
        <v>9795</v>
      </c>
      <c r="C3718" s="7" t="s">
        <v>9793</v>
      </c>
      <c r="D3718" s="7" t="s">
        <v>9796</v>
      </c>
      <c r="E3718" s="6" t="s">
        <v>20568</v>
      </c>
      <c r="K3718" s="6" t="str">
        <f t="shared" si="58"/>
        <v>Thiotépa</v>
      </c>
    </row>
    <row r="3719" spans="1:11" ht="12.75" customHeight="1" x14ac:dyDescent="0.15">
      <c r="A3719" s="6">
        <v>5</v>
      </c>
      <c r="B3719" s="7" t="s">
        <v>9797</v>
      </c>
      <c r="C3719" s="7" t="s">
        <v>9793</v>
      </c>
      <c r="D3719" s="7" t="s">
        <v>9798</v>
      </c>
      <c r="E3719" s="6" t="s">
        <v>20569</v>
      </c>
      <c r="K3719" s="6" t="str">
        <f t="shared" si="58"/>
        <v>Triaziquone</v>
      </c>
    </row>
    <row r="3720" spans="1:11" ht="12.75" customHeight="1" x14ac:dyDescent="0.15">
      <c r="A3720" s="6">
        <v>5</v>
      </c>
      <c r="B3720" s="7" t="s">
        <v>9799</v>
      </c>
      <c r="C3720" s="7" t="s">
        <v>9793</v>
      </c>
      <c r="D3720" s="7" t="s">
        <v>9800</v>
      </c>
      <c r="E3720" s="6" t="s">
        <v>20570</v>
      </c>
      <c r="K3720" s="6" t="str">
        <f t="shared" si="58"/>
        <v>Carboquone</v>
      </c>
    </row>
    <row r="3721" spans="1:11" ht="12.75" customHeight="1" x14ac:dyDescent="0.15">
      <c r="A3721" s="6">
        <v>4</v>
      </c>
      <c r="B3721" s="7" t="s">
        <v>9801</v>
      </c>
      <c r="C3721" s="7" t="s">
        <v>9763</v>
      </c>
      <c r="D3721" s="7" t="s">
        <v>9802</v>
      </c>
      <c r="E3721" s="6" t="s">
        <v>20571</v>
      </c>
      <c r="K3721" s="6" t="str">
        <f t="shared" si="58"/>
        <v>Nitrosourées</v>
      </c>
    </row>
    <row r="3722" spans="1:11" ht="12.75" customHeight="1" x14ac:dyDescent="0.15">
      <c r="A3722" s="6">
        <v>5</v>
      </c>
      <c r="B3722" s="7" t="s">
        <v>9803</v>
      </c>
      <c r="C3722" s="7" t="s">
        <v>9801</v>
      </c>
      <c r="D3722" s="7" t="s">
        <v>9804</v>
      </c>
      <c r="E3722" s="6" t="s">
        <v>20572</v>
      </c>
      <c r="K3722" s="6" t="str">
        <f t="shared" si="58"/>
        <v>Carmustine</v>
      </c>
    </row>
    <row r="3723" spans="1:11" ht="12.75" customHeight="1" x14ac:dyDescent="0.15">
      <c r="A3723" s="6">
        <v>5</v>
      </c>
      <c r="B3723" s="7" t="s">
        <v>9805</v>
      </c>
      <c r="C3723" s="7" t="s">
        <v>9801</v>
      </c>
      <c r="D3723" s="7" t="s">
        <v>9806</v>
      </c>
      <c r="E3723" s="6" t="s">
        <v>2600</v>
      </c>
      <c r="K3723" s="6" t="str">
        <f t="shared" si="58"/>
        <v>Lomustine</v>
      </c>
    </row>
    <row r="3724" spans="1:11" ht="12.75" customHeight="1" x14ac:dyDescent="0.15">
      <c r="A3724" s="6">
        <v>5</v>
      </c>
      <c r="B3724" s="7" t="s">
        <v>9807</v>
      </c>
      <c r="C3724" s="7" t="s">
        <v>9801</v>
      </c>
      <c r="D3724" s="7" t="s">
        <v>9808</v>
      </c>
      <c r="E3724" s="6" t="s">
        <v>20573</v>
      </c>
      <c r="K3724" s="6" t="str">
        <f t="shared" si="58"/>
        <v>Sémustine</v>
      </c>
    </row>
    <row r="3725" spans="1:11" ht="12.75" customHeight="1" x14ac:dyDescent="0.15">
      <c r="A3725" s="6">
        <v>5</v>
      </c>
      <c r="B3725" s="7" t="s">
        <v>9809</v>
      </c>
      <c r="C3725" s="7" t="s">
        <v>9801</v>
      </c>
      <c r="D3725" s="7" t="s">
        <v>9810</v>
      </c>
      <c r="E3725" s="6" t="s">
        <v>20574</v>
      </c>
      <c r="K3725" s="6" t="str">
        <f t="shared" si="58"/>
        <v>Streptozocine</v>
      </c>
    </row>
    <row r="3726" spans="1:11" ht="12.75" customHeight="1" x14ac:dyDescent="0.15">
      <c r="A3726" s="6">
        <v>5</v>
      </c>
      <c r="B3726" s="7" t="s">
        <v>9811</v>
      </c>
      <c r="C3726" s="7" t="s">
        <v>9801</v>
      </c>
      <c r="D3726" s="7" t="s">
        <v>9812</v>
      </c>
      <c r="E3726" s="6" t="s">
        <v>15897</v>
      </c>
      <c r="K3726" s="6" t="str">
        <f t="shared" si="58"/>
        <v>Fotémustine</v>
      </c>
    </row>
    <row r="3727" spans="1:11" ht="12.75" customHeight="1" x14ac:dyDescent="0.15">
      <c r="A3727" s="6">
        <v>5</v>
      </c>
      <c r="B3727" s="7" t="s">
        <v>9813</v>
      </c>
      <c r="C3727" s="7" t="s">
        <v>9801</v>
      </c>
      <c r="D3727" s="7" t="s">
        <v>9814</v>
      </c>
      <c r="E3727" s="6" t="s">
        <v>20575</v>
      </c>
      <c r="K3727" s="6" t="str">
        <f t="shared" si="58"/>
        <v>Nimustine</v>
      </c>
    </row>
    <row r="3728" spans="1:11" ht="12.75" customHeight="1" x14ac:dyDescent="0.15">
      <c r="A3728" s="6">
        <v>5</v>
      </c>
      <c r="B3728" s="7" t="s">
        <v>9815</v>
      </c>
      <c r="C3728" s="7" t="s">
        <v>9801</v>
      </c>
      <c r="D3728" s="7" t="s">
        <v>9816</v>
      </c>
      <c r="E3728" s="6" t="s">
        <v>20576</v>
      </c>
      <c r="K3728" s="6" t="str">
        <f t="shared" si="58"/>
        <v>Ranimustine</v>
      </c>
    </row>
    <row r="3729" spans="1:11" ht="12.75" customHeight="1" x14ac:dyDescent="0.15">
      <c r="A3729" s="6">
        <v>5</v>
      </c>
      <c r="B3729" s="7" t="s">
        <v>9817</v>
      </c>
      <c r="C3729" s="7" t="s">
        <v>9801</v>
      </c>
      <c r="D3729" s="7" t="s">
        <v>9818</v>
      </c>
      <c r="E3729" s="6" t="s">
        <v>20577</v>
      </c>
      <c r="K3729" s="6" t="str">
        <f t="shared" si="58"/>
        <v>Uramustine</v>
      </c>
    </row>
    <row r="3730" spans="1:11" ht="12.75" customHeight="1" x14ac:dyDescent="0.15">
      <c r="A3730" s="6">
        <v>4</v>
      </c>
      <c r="B3730" s="7" t="s">
        <v>9819</v>
      </c>
      <c r="C3730" s="7" t="s">
        <v>9763</v>
      </c>
      <c r="D3730" s="7" t="s">
        <v>9820</v>
      </c>
      <c r="E3730" s="6" t="s">
        <v>20578</v>
      </c>
      <c r="K3730" s="6" t="str">
        <f t="shared" si="58"/>
        <v>Époxydes</v>
      </c>
    </row>
    <row r="3731" spans="1:11" ht="12.75" customHeight="1" x14ac:dyDescent="0.15">
      <c r="A3731" s="6">
        <v>5</v>
      </c>
      <c r="B3731" s="7" t="s">
        <v>9821</v>
      </c>
      <c r="C3731" s="7" t="s">
        <v>9819</v>
      </c>
      <c r="D3731" s="7" t="s">
        <v>9822</v>
      </c>
      <c r="E3731" s="6" t="s">
        <v>20579</v>
      </c>
      <c r="K3731" s="6" t="str">
        <f t="shared" si="58"/>
        <v>Étoglucide</v>
      </c>
    </row>
    <row r="3732" spans="1:11" ht="12.75" customHeight="1" x14ac:dyDescent="0.15">
      <c r="A3732" s="6">
        <v>4</v>
      </c>
      <c r="B3732" s="7" t="s">
        <v>9823</v>
      </c>
      <c r="C3732" s="7" t="s">
        <v>9763</v>
      </c>
      <c r="D3732" s="7" t="s">
        <v>9824</v>
      </c>
      <c r="E3732" s="6" t="s">
        <v>20580</v>
      </c>
      <c r="K3732" s="6" t="str">
        <f t="shared" si="58"/>
        <v>Autres agents alkylants</v>
      </c>
    </row>
    <row r="3733" spans="1:11" ht="12.75" customHeight="1" x14ac:dyDescent="0.15">
      <c r="A3733" s="6">
        <v>5</v>
      </c>
      <c r="B3733" s="7" t="s">
        <v>9825</v>
      </c>
      <c r="C3733" s="7" t="s">
        <v>9823</v>
      </c>
      <c r="D3733" s="7" t="s">
        <v>9826</v>
      </c>
      <c r="E3733" s="6" t="s">
        <v>20581</v>
      </c>
      <c r="K3733" s="6" t="str">
        <f t="shared" si="58"/>
        <v>Mitobronitol</v>
      </c>
    </row>
    <row r="3734" spans="1:11" ht="12.75" customHeight="1" x14ac:dyDescent="0.15">
      <c r="A3734" s="6">
        <v>5</v>
      </c>
      <c r="B3734" s="7" t="s">
        <v>9827</v>
      </c>
      <c r="C3734" s="7" t="s">
        <v>9823</v>
      </c>
      <c r="D3734" s="7" t="s">
        <v>9828</v>
      </c>
      <c r="E3734" s="6" t="s">
        <v>15969</v>
      </c>
      <c r="K3734" s="6" t="str">
        <f t="shared" si="58"/>
        <v>Pipobroman</v>
      </c>
    </row>
    <row r="3735" spans="1:11" ht="12.75" customHeight="1" x14ac:dyDescent="0.15">
      <c r="A3735" s="6">
        <v>5</v>
      </c>
      <c r="B3735" s="7" t="s">
        <v>9829</v>
      </c>
      <c r="C3735" s="7" t="s">
        <v>9823</v>
      </c>
      <c r="D3735" s="7" t="s">
        <v>9830</v>
      </c>
      <c r="E3735" s="6" t="s">
        <v>15965</v>
      </c>
      <c r="K3735" s="6" t="str">
        <f t="shared" si="58"/>
        <v>Témozolomide</v>
      </c>
    </row>
    <row r="3736" spans="1:11" ht="12.75" customHeight="1" x14ac:dyDescent="0.15">
      <c r="A3736" s="6">
        <v>5</v>
      </c>
      <c r="B3736" s="7" t="s">
        <v>9831</v>
      </c>
      <c r="C3736" s="7" t="s">
        <v>9823</v>
      </c>
      <c r="D3736" s="7" t="s">
        <v>9832</v>
      </c>
      <c r="E3736" s="6" t="s">
        <v>20582</v>
      </c>
      <c r="K3736" s="6" t="str">
        <f t="shared" si="58"/>
        <v>Dacarbazine</v>
      </c>
    </row>
    <row r="3737" spans="1:11" ht="12.75" customHeight="1" x14ac:dyDescent="0.15">
      <c r="A3737" s="6">
        <v>3</v>
      </c>
      <c r="B3737" s="7" t="s">
        <v>9833</v>
      </c>
      <c r="C3737" s="7" t="s">
        <v>9761</v>
      </c>
      <c r="D3737" s="7" t="s">
        <v>9834</v>
      </c>
      <c r="E3737" s="6" t="s">
        <v>20583</v>
      </c>
      <c r="K3737" s="6" t="str">
        <f t="shared" si="58"/>
        <v>Antimétabolites</v>
      </c>
    </row>
    <row r="3738" spans="1:11" ht="12.75" customHeight="1" x14ac:dyDescent="0.15">
      <c r="A3738" s="6">
        <v>4</v>
      </c>
      <c r="B3738" s="7" t="s">
        <v>9835</v>
      </c>
      <c r="C3738" s="7" t="s">
        <v>9833</v>
      </c>
      <c r="D3738" s="7" t="s">
        <v>9836</v>
      </c>
      <c r="E3738" s="6" t="s">
        <v>20584</v>
      </c>
      <c r="K3738" s="6" t="str">
        <f t="shared" si="58"/>
        <v>Analogues de l'acide folique</v>
      </c>
    </row>
    <row r="3739" spans="1:11" ht="12.75" customHeight="1" x14ac:dyDescent="0.15">
      <c r="A3739" s="6">
        <v>5</v>
      </c>
      <c r="B3739" s="7" t="s">
        <v>9837</v>
      </c>
      <c r="C3739" s="7" t="s">
        <v>9835</v>
      </c>
      <c r="D3739" s="7" t="s">
        <v>9838</v>
      </c>
      <c r="E3739" s="6" t="s">
        <v>2117</v>
      </c>
      <c r="K3739" s="6" t="str">
        <f t="shared" si="58"/>
        <v>Méthotrexate</v>
      </c>
    </row>
    <row r="3740" spans="1:11" ht="12.75" customHeight="1" x14ac:dyDescent="0.15">
      <c r="A3740" s="6">
        <v>5</v>
      </c>
      <c r="B3740" s="7" t="s">
        <v>9839</v>
      </c>
      <c r="C3740" s="7" t="s">
        <v>9835</v>
      </c>
      <c r="D3740" s="7" t="s">
        <v>9840</v>
      </c>
      <c r="E3740" s="6" t="s">
        <v>15822</v>
      </c>
      <c r="K3740" s="6" t="str">
        <f t="shared" si="58"/>
        <v>Raltitrexed</v>
      </c>
    </row>
    <row r="3741" spans="1:11" ht="12.75" customHeight="1" x14ac:dyDescent="0.15">
      <c r="A3741" s="6">
        <v>5</v>
      </c>
      <c r="B3741" s="7" t="s">
        <v>9841</v>
      </c>
      <c r="C3741" s="7" t="s">
        <v>9835</v>
      </c>
      <c r="D3741" s="7" t="s">
        <v>9842</v>
      </c>
      <c r="E3741" s="6" t="s">
        <v>2398</v>
      </c>
      <c r="K3741" s="6" t="str">
        <f t="shared" si="58"/>
        <v>Pémétrexed</v>
      </c>
    </row>
    <row r="3742" spans="1:11" ht="12.75" customHeight="1" x14ac:dyDescent="0.15">
      <c r="A3742" s="6">
        <v>5</v>
      </c>
      <c r="B3742" s="7" t="s">
        <v>9843</v>
      </c>
      <c r="C3742" s="7" t="s">
        <v>9835</v>
      </c>
      <c r="D3742" s="7" t="s">
        <v>9844</v>
      </c>
      <c r="E3742" s="6" t="s">
        <v>20585</v>
      </c>
      <c r="K3742" s="6" t="str">
        <f t="shared" si="58"/>
        <v>Pralatrexate</v>
      </c>
    </row>
    <row r="3743" spans="1:11" ht="12.75" customHeight="1" x14ac:dyDescent="0.15">
      <c r="A3743" s="6">
        <v>4</v>
      </c>
      <c r="B3743" s="7" t="s">
        <v>9845</v>
      </c>
      <c r="C3743" s="7" t="s">
        <v>9833</v>
      </c>
      <c r="D3743" s="7" t="s">
        <v>9846</v>
      </c>
      <c r="E3743" s="6" t="s">
        <v>20586</v>
      </c>
      <c r="K3743" s="6" t="str">
        <f t="shared" si="58"/>
        <v>Analogues de la purine</v>
      </c>
    </row>
    <row r="3744" spans="1:11" ht="12.75" customHeight="1" x14ac:dyDescent="0.15">
      <c r="A3744" s="6">
        <v>5</v>
      </c>
      <c r="B3744" s="7" t="s">
        <v>9847</v>
      </c>
      <c r="C3744" s="7" t="s">
        <v>9845</v>
      </c>
      <c r="D3744" s="7" t="s">
        <v>9848</v>
      </c>
      <c r="E3744" s="6" t="s">
        <v>20587</v>
      </c>
      <c r="K3744" s="6" t="str">
        <f t="shared" si="58"/>
        <v>Mercaptopurine</v>
      </c>
    </row>
    <row r="3745" spans="1:11" ht="12.75" customHeight="1" x14ac:dyDescent="0.15">
      <c r="A3745" s="6">
        <v>5</v>
      </c>
      <c r="B3745" s="7" t="s">
        <v>9849</v>
      </c>
      <c r="C3745" s="7" t="s">
        <v>9845</v>
      </c>
      <c r="D3745" s="7" t="s">
        <v>9850</v>
      </c>
      <c r="E3745" s="6" t="s">
        <v>20588</v>
      </c>
      <c r="K3745" s="6" t="str">
        <f t="shared" si="58"/>
        <v>Tioguanine</v>
      </c>
    </row>
    <row r="3746" spans="1:11" ht="12.75" customHeight="1" x14ac:dyDescent="0.15">
      <c r="A3746" s="6">
        <v>5</v>
      </c>
      <c r="B3746" s="7" t="s">
        <v>9851</v>
      </c>
      <c r="C3746" s="7" t="s">
        <v>9845</v>
      </c>
      <c r="D3746" s="7" t="s">
        <v>9852</v>
      </c>
      <c r="E3746" s="6" t="s">
        <v>20589</v>
      </c>
      <c r="K3746" s="6" t="str">
        <f t="shared" si="58"/>
        <v>Cladribine</v>
      </c>
    </row>
    <row r="3747" spans="1:11" ht="12.75" customHeight="1" x14ac:dyDescent="0.15">
      <c r="A3747" s="6">
        <v>5</v>
      </c>
      <c r="B3747" s="7" t="s">
        <v>9853</v>
      </c>
      <c r="C3747" s="7" t="s">
        <v>9845</v>
      </c>
      <c r="D3747" s="7" t="s">
        <v>9854</v>
      </c>
      <c r="E3747" s="6" t="s">
        <v>2244</v>
      </c>
      <c r="K3747" s="6" t="str">
        <f t="shared" si="58"/>
        <v>Fludarabine</v>
      </c>
    </row>
    <row r="3748" spans="1:11" ht="12.75" customHeight="1" x14ac:dyDescent="0.15">
      <c r="A3748" s="6">
        <v>5</v>
      </c>
      <c r="B3748" s="7" t="s">
        <v>9855</v>
      </c>
      <c r="C3748" s="7" t="s">
        <v>9845</v>
      </c>
      <c r="D3748" s="7" t="s">
        <v>9856</v>
      </c>
      <c r="E3748" s="6" t="s">
        <v>20590</v>
      </c>
      <c r="K3748" s="6" t="str">
        <f t="shared" si="58"/>
        <v>Clofarabine</v>
      </c>
    </row>
    <row r="3749" spans="1:11" ht="12.75" customHeight="1" x14ac:dyDescent="0.15">
      <c r="A3749" s="6">
        <v>5</v>
      </c>
      <c r="B3749" s="7" t="s">
        <v>9857</v>
      </c>
      <c r="C3749" s="7" t="s">
        <v>9845</v>
      </c>
      <c r="D3749" s="7" t="s">
        <v>9858</v>
      </c>
      <c r="E3749" s="6" t="s">
        <v>2401</v>
      </c>
      <c r="K3749" s="6" t="str">
        <f t="shared" si="58"/>
        <v>Nélarabine</v>
      </c>
    </row>
    <row r="3750" spans="1:11" ht="12.75" customHeight="1" x14ac:dyDescent="0.15">
      <c r="A3750" s="6">
        <v>4</v>
      </c>
      <c r="B3750" s="7" t="s">
        <v>9859</v>
      </c>
      <c r="C3750" s="7" t="s">
        <v>9833</v>
      </c>
      <c r="D3750" s="7" t="s">
        <v>9860</v>
      </c>
      <c r="E3750" s="6" t="s">
        <v>20591</v>
      </c>
      <c r="K3750" s="6" t="str">
        <f t="shared" si="58"/>
        <v>Analogues de la pyrimidine</v>
      </c>
    </row>
    <row r="3751" spans="1:11" ht="12.75" customHeight="1" x14ac:dyDescent="0.15">
      <c r="A3751" s="6">
        <v>5</v>
      </c>
      <c r="B3751" s="7" t="s">
        <v>9861</v>
      </c>
      <c r="C3751" s="7" t="s">
        <v>9859</v>
      </c>
      <c r="D3751" s="7" t="s">
        <v>9862</v>
      </c>
      <c r="E3751" s="6" t="s">
        <v>16899</v>
      </c>
      <c r="K3751" s="6" t="str">
        <f t="shared" si="58"/>
        <v>Cytarabine</v>
      </c>
    </row>
    <row r="3752" spans="1:11" ht="12.75" customHeight="1" x14ac:dyDescent="0.15">
      <c r="A3752" s="6">
        <v>5</v>
      </c>
      <c r="B3752" s="7" t="s">
        <v>9863</v>
      </c>
      <c r="C3752" s="7" t="s">
        <v>9859</v>
      </c>
      <c r="D3752" s="7" t="s">
        <v>9864</v>
      </c>
      <c r="E3752" s="6" t="s">
        <v>15935</v>
      </c>
      <c r="K3752" s="6" t="str">
        <f t="shared" si="58"/>
        <v>Fluorouracil</v>
      </c>
    </row>
    <row r="3753" spans="1:11" ht="12.75" customHeight="1" x14ac:dyDescent="0.15">
      <c r="A3753" s="6">
        <v>5</v>
      </c>
      <c r="B3753" s="7" t="s">
        <v>9865</v>
      </c>
      <c r="C3753" s="7" t="s">
        <v>9859</v>
      </c>
      <c r="D3753" s="7" t="s">
        <v>9866</v>
      </c>
      <c r="E3753" s="6" t="s">
        <v>20592</v>
      </c>
      <c r="K3753" s="6" t="str">
        <f t="shared" si="58"/>
        <v>Tégafur</v>
      </c>
    </row>
    <row r="3754" spans="1:11" ht="12.75" customHeight="1" x14ac:dyDescent="0.15">
      <c r="A3754" s="6">
        <v>5</v>
      </c>
      <c r="B3754" s="7" t="s">
        <v>9867</v>
      </c>
      <c r="C3754" s="7" t="s">
        <v>9859</v>
      </c>
      <c r="D3754" s="7" t="s">
        <v>9868</v>
      </c>
      <c r="E3754" s="6" t="s">
        <v>20593</v>
      </c>
      <c r="K3754" s="6" t="str">
        <f t="shared" si="58"/>
        <v>Carmofur</v>
      </c>
    </row>
    <row r="3755" spans="1:11" ht="12.75" customHeight="1" x14ac:dyDescent="0.15">
      <c r="A3755" s="6">
        <v>5</v>
      </c>
      <c r="B3755" s="7" t="s">
        <v>9869</v>
      </c>
      <c r="C3755" s="7" t="s">
        <v>9859</v>
      </c>
      <c r="D3755" s="7" t="s">
        <v>9870</v>
      </c>
      <c r="E3755" s="6" t="s">
        <v>20594</v>
      </c>
      <c r="K3755" s="6" t="str">
        <f t="shared" si="58"/>
        <v>Gemcitabine</v>
      </c>
    </row>
    <row r="3756" spans="1:11" ht="12.75" customHeight="1" x14ac:dyDescent="0.15">
      <c r="A3756" s="6">
        <v>5</v>
      </c>
      <c r="B3756" s="7" t="s">
        <v>9871</v>
      </c>
      <c r="C3756" s="7" t="s">
        <v>9859</v>
      </c>
      <c r="D3756" s="7" t="s">
        <v>9872</v>
      </c>
      <c r="E3756" s="6" t="s">
        <v>20595</v>
      </c>
      <c r="K3756" s="6" t="str">
        <f t="shared" si="58"/>
        <v>Capécitabine</v>
      </c>
    </row>
    <row r="3757" spans="1:11" ht="12.75" customHeight="1" x14ac:dyDescent="0.15">
      <c r="A3757" s="6">
        <v>5</v>
      </c>
      <c r="B3757" s="7" t="s">
        <v>9873</v>
      </c>
      <c r="C3757" s="7" t="s">
        <v>9859</v>
      </c>
      <c r="D3757" s="7" t="s">
        <v>9874</v>
      </c>
      <c r="E3757" s="6" t="s">
        <v>20596</v>
      </c>
      <c r="K3757" s="6" t="str">
        <f t="shared" si="58"/>
        <v>Azacitidine</v>
      </c>
    </row>
    <row r="3758" spans="1:11" ht="12.75" customHeight="1" x14ac:dyDescent="0.15">
      <c r="A3758" s="6">
        <v>5</v>
      </c>
      <c r="B3758" s="7" t="s">
        <v>9875</v>
      </c>
      <c r="C3758" s="7" t="s">
        <v>9859</v>
      </c>
      <c r="D3758" s="7" t="s">
        <v>9876</v>
      </c>
      <c r="E3758" s="6" t="s">
        <v>20597</v>
      </c>
      <c r="K3758" s="6" t="str">
        <f t="shared" si="58"/>
        <v>Décitabine</v>
      </c>
    </row>
    <row r="3759" spans="1:11" ht="12.75" customHeight="1" x14ac:dyDescent="0.15">
      <c r="A3759" s="6">
        <v>5</v>
      </c>
      <c r="B3759" s="7" t="s">
        <v>9877</v>
      </c>
      <c r="C3759" s="7" t="s">
        <v>9859</v>
      </c>
      <c r="D3759" s="7" t="s">
        <v>9878</v>
      </c>
      <c r="E3759" s="6" t="s">
        <v>20598</v>
      </c>
      <c r="K3759" s="6" t="str">
        <f t="shared" si="58"/>
        <v>Floxuridine</v>
      </c>
    </row>
    <row r="3760" spans="1:11" ht="12.75" customHeight="1" x14ac:dyDescent="0.15">
      <c r="A3760" s="6">
        <v>5</v>
      </c>
      <c r="B3760" s="7" t="s">
        <v>9879</v>
      </c>
      <c r="C3760" s="7" t="s">
        <v>9859</v>
      </c>
      <c r="D3760" s="7" t="s">
        <v>9880</v>
      </c>
      <c r="E3760" s="6" t="s">
        <v>20599</v>
      </c>
      <c r="K3760" s="6" t="str">
        <f t="shared" si="58"/>
        <v>Fluorouracil en association</v>
      </c>
    </row>
    <row r="3761" spans="1:11" ht="12.75" customHeight="1" x14ac:dyDescent="0.15">
      <c r="A3761" s="6">
        <v>5</v>
      </c>
      <c r="B3761" s="7" t="s">
        <v>9881</v>
      </c>
      <c r="C3761" s="7" t="s">
        <v>9859</v>
      </c>
      <c r="D3761" s="7" t="s">
        <v>9882</v>
      </c>
      <c r="E3761" s="6" t="s">
        <v>20600</v>
      </c>
      <c r="K3761" s="6" t="str">
        <f t="shared" si="58"/>
        <v>Tégafur en association</v>
      </c>
    </row>
    <row r="3762" spans="1:11" ht="12.75" customHeight="1" x14ac:dyDescent="0.2">
      <c r="A3762" s="6">
        <v>5</v>
      </c>
      <c r="B3762" s="7" t="s">
        <v>9883</v>
      </c>
      <c r="C3762" s="7" t="s">
        <v>9859</v>
      </c>
      <c r="D3762" t="s">
        <v>9884</v>
      </c>
      <c r="E3762" s="2" t="s">
        <v>20601</v>
      </c>
      <c r="F3762" s="6" t="s">
        <v>2763</v>
      </c>
      <c r="G3762" s="9">
        <v>45314</v>
      </c>
      <c r="K3762" s="6" t="str">
        <f t="shared" si="58"/>
        <v>Décitabine en association</v>
      </c>
    </row>
    <row r="3763" spans="1:11" ht="12.75" customHeight="1" x14ac:dyDescent="0.15">
      <c r="A3763" s="6">
        <v>5</v>
      </c>
      <c r="B3763" s="7" t="s">
        <v>9885</v>
      </c>
      <c r="C3763" s="7" t="s">
        <v>9859</v>
      </c>
      <c r="D3763" s="7" t="s">
        <v>9886</v>
      </c>
      <c r="E3763" s="6" t="s">
        <v>20602</v>
      </c>
      <c r="K3763" s="6" t="str">
        <f t="shared" si="58"/>
        <v>Trifluridine en association</v>
      </c>
    </row>
    <row r="3764" spans="1:11" ht="12.75" customHeight="1" x14ac:dyDescent="0.15">
      <c r="A3764" s="6">
        <v>3</v>
      </c>
      <c r="B3764" s="7" t="s">
        <v>9887</v>
      </c>
      <c r="C3764" s="7" t="s">
        <v>9761</v>
      </c>
      <c r="D3764" s="7" t="s">
        <v>9888</v>
      </c>
      <c r="E3764" s="6" t="s">
        <v>20603</v>
      </c>
      <c r="F3764" s="6" t="s">
        <v>3682</v>
      </c>
      <c r="H3764" s="9">
        <v>44953</v>
      </c>
      <c r="K3764" s="6" t="str">
        <f t="shared" si="58"/>
        <v>Alcaloïdes végétaux et autres produits d'origine naturelle</v>
      </c>
    </row>
    <row r="3765" spans="1:11" ht="12.75" customHeight="1" x14ac:dyDescent="0.15">
      <c r="A3765" s="6">
        <v>4</v>
      </c>
      <c r="B3765" s="7" t="s">
        <v>9889</v>
      </c>
      <c r="C3765" s="7" t="s">
        <v>9887</v>
      </c>
      <c r="D3765" s="7" t="s">
        <v>9890</v>
      </c>
      <c r="E3765" s="6" t="s">
        <v>20604</v>
      </c>
      <c r="K3765" s="6" t="str">
        <f t="shared" si="58"/>
        <v>Vincaalcaloïdes et analogues</v>
      </c>
    </row>
    <row r="3766" spans="1:11" ht="12.75" customHeight="1" x14ac:dyDescent="0.15">
      <c r="A3766" s="6">
        <v>5</v>
      </c>
      <c r="B3766" s="7" t="s">
        <v>9891</v>
      </c>
      <c r="C3766" s="7" t="s">
        <v>9889</v>
      </c>
      <c r="D3766" s="7" t="s">
        <v>9892</v>
      </c>
      <c r="E3766" s="6" t="s">
        <v>20605</v>
      </c>
      <c r="K3766" s="6" t="str">
        <f t="shared" si="58"/>
        <v>Vinblastine</v>
      </c>
    </row>
    <row r="3767" spans="1:11" ht="12.75" customHeight="1" x14ac:dyDescent="0.15">
      <c r="A3767" s="6">
        <v>5</v>
      </c>
      <c r="B3767" s="7" t="s">
        <v>9893</v>
      </c>
      <c r="C3767" s="7" t="s">
        <v>9889</v>
      </c>
      <c r="D3767" s="7" t="s">
        <v>2181</v>
      </c>
      <c r="E3767" s="6" t="s">
        <v>2381</v>
      </c>
      <c r="K3767" s="6" t="str">
        <f t="shared" si="58"/>
        <v>Vincristine</v>
      </c>
    </row>
    <row r="3768" spans="1:11" ht="12.75" customHeight="1" x14ac:dyDescent="0.15">
      <c r="A3768" s="6">
        <v>5</v>
      </c>
      <c r="B3768" s="7" t="s">
        <v>9894</v>
      </c>
      <c r="C3768" s="7" t="s">
        <v>9889</v>
      </c>
      <c r="D3768" s="7" t="s">
        <v>9895</v>
      </c>
      <c r="E3768" s="6" t="s">
        <v>20606</v>
      </c>
      <c r="K3768" s="6" t="str">
        <f t="shared" si="58"/>
        <v>Vindésine</v>
      </c>
    </row>
    <row r="3769" spans="1:11" ht="12.75" customHeight="1" x14ac:dyDescent="0.15">
      <c r="A3769" s="6">
        <v>5</v>
      </c>
      <c r="B3769" s="7" t="s">
        <v>9896</v>
      </c>
      <c r="C3769" s="7" t="s">
        <v>9889</v>
      </c>
      <c r="D3769" s="7" t="s">
        <v>9897</v>
      </c>
      <c r="E3769" s="6" t="s">
        <v>15684</v>
      </c>
      <c r="K3769" s="6" t="str">
        <f t="shared" si="58"/>
        <v>Vinorelbine</v>
      </c>
    </row>
    <row r="3770" spans="1:11" ht="12.75" customHeight="1" x14ac:dyDescent="0.15">
      <c r="A3770" s="6">
        <v>5</v>
      </c>
      <c r="B3770" s="7" t="s">
        <v>9898</v>
      </c>
      <c r="C3770" s="7" t="s">
        <v>9889</v>
      </c>
      <c r="D3770" s="7" t="s">
        <v>9899</v>
      </c>
      <c r="E3770" s="6" t="s">
        <v>2122</v>
      </c>
      <c r="K3770" s="6" t="str">
        <f t="shared" si="58"/>
        <v>Vinflunine</v>
      </c>
    </row>
    <row r="3771" spans="1:11" ht="12.75" customHeight="1" x14ac:dyDescent="0.15">
      <c r="A3771" s="6">
        <v>5</v>
      </c>
      <c r="B3771" s="7" t="s">
        <v>9900</v>
      </c>
      <c r="C3771" s="7" t="s">
        <v>9889</v>
      </c>
      <c r="D3771" s="7" t="s">
        <v>9901</v>
      </c>
      <c r="E3771" s="6" t="s">
        <v>20607</v>
      </c>
      <c r="K3771" s="6" t="str">
        <f t="shared" si="58"/>
        <v>Vintafolide</v>
      </c>
    </row>
    <row r="3772" spans="1:11" ht="12.75" customHeight="1" x14ac:dyDescent="0.15">
      <c r="A3772" s="6">
        <v>4</v>
      </c>
      <c r="B3772" s="7" t="s">
        <v>9902</v>
      </c>
      <c r="C3772" s="7" t="s">
        <v>9887</v>
      </c>
      <c r="D3772" s="7" t="s">
        <v>9903</v>
      </c>
      <c r="E3772" s="6" t="s">
        <v>20608</v>
      </c>
      <c r="K3772" s="6" t="str">
        <f t="shared" si="58"/>
        <v>Dérivés de la podophyllotoxine</v>
      </c>
    </row>
    <row r="3773" spans="1:11" ht="12.75" customHeight="1" x14ac:dyDescent="0.15">
      <c r="A3773" s="6">
        <v>5</v>
      </c>
      <c r="B3773" s="7" t="s">
        <v>9904</v>
      </c>
      <c r="C3773" s="7" t="s">
        <v>9902</v>
      </c>
      <c r="D3773" s="7" t="s">
        <v>9905</v>
      </c>
      <c r="E3773" s="6" t="s">
        <v>20609</v>
      </c>
      <c r="K3773" s="6" t="str">
        <f t="shared" si="58"/>
        <v>Étoposide</v>
      </c>
    </row>
    <row r="3774" spans="1:11" ht="12.75" customHeight="1" x14ac:dyDescent="0.15">
      <c r="A3774" s="6">
        <v>5</v>
      </c>
      <c r="B3774" s="7" t="s">
        <v>9906</v>
      </c>
      <c r="C3774" s="7" t="s">
        <v>9902</v>
      </c>
      <c r="D3774" s="7" t="s">
        <v>9907</v>
      </c>
      <c r="E3774" s="6" t="s">
        <v>20610</v>
      </c>
      <c r="K3774" s="6" t="str">
        <f t="shared" si="58"/>
        <v>Téniposide</v>
      </c>
    </row>
    <row r="3775" spans="1:11" ht="12.75" customHeight="1" x14ac:dyDescent="0.15">
      <c r="A3775" s="6">
        <v>4</v>
      </c>
      <c r="B3775" s="7" t="s">
        <v>9908</v>
      </c>
      <c r="C3775" s="7" t="s">
        <v>9887</v>
      </c>
      <c r="D3775" s="7" t="s">
        <v>9909</v>
      </c>
      <c r="E3775" s="6" t="s">
        <v>20611</v>
      </c>
      <c r="K3775" s="6" t="str">
        <f t="shared" si="58"/>
        <v>Dérivés de la colchicine</v>
      </c>
    </row>
    <row r="3776" spans="1:11" ht="12.75" customHeight="1" x14ac:dyDescent="0.15">
      <c r="A3776" s="6">
        <v>5</v>
      </c>
      <c r="B3776" s="7" t="s">
        <v>9910</v>
      </c>
      <c r="C3776" s="7" t="s">
        <v>9908</v>
      </c>
      <c r="D3776" s="7" t="s">
        <v>9911</v>
      </c>
      <c r="E3776" s="6" t="s">
        <v>20612</v>
      </c>
      <c r="K3776" s="6" t="str">
        <f t="shared" si="58"/>
        <v>Démécolcine</v>
      </c>
    </row>
    <row r="3777" spans="1:11" ht="12.75" customHeight="1" x14ac:dyDescent="0.15">
      <c r="A3777" s="6">
        <v>4</v>
      </c>
      <c r="B3777" s="7" t="s">
        <v>9912</v>
      </c>
      <c r="C3777" s="7" t="s">
        <v>9887</v>
      </c>
      <c r="D3777" s="7" t="s">
        <v>9913</v>
      </c>
      <c r="E3777" s="6" t="s">
        <v>9913</v>
      </c>
      <c r="K3777" s="6" t="str">
        <f t="shared" si="58"/>
        <v>Taxanes</v>
      </c>
    </row>
    <row r="3778" spans="1:11" ht="12.75" customHeight="1" x14ac:dyDescent="0.15">
      <c r="A3778" s="6">
        <v>5</v>
      </c>
      <c r="B3778" s="7" t="s">
        <v>9914</v>
      </c>
      <c r="C3778" s="7" t="s">
        <v>9912</v>
      </c>
      <c r="D3778" s="7" t="s">
        <v>9915</v>
      </c>
      <c r="E3778" s="6" t="s">
        <v>2419</v>
      </c>
      <c r="K3778" s="6" t="str">
        <f t="shared" si="58"/>
        <v>Paclitaxel</v>
      </c>
    </row>
    <row r="3779" spans="1:11" ht="12.75" customHeight="1" x14ac:dyDescent="0.15">
      <c r="A3779" s="6">
        <v>5</v>
      </c>
      <c r="B3779" s="7" t="s">
        <v>9916</v>
      </c>
      <c r="C3779" s="7" t="s">
        <v>9912</v>
      </c>
      <c r="D3779" s="7" t="s">
        <v>9917</v>
      </c>
      <c r="E3779" s="6" t="s">
        <v>16673</v>
      </c>
      <c r="K3779" s="6" t="str">
        <f t="shared" ref="K3779:K3842" si="59">UPPER(LEFT(E3779,1))&amp;RIGHT(E3779,LEN(E3779)-1)</f>
        <v>Docétaxel</v>
      </c>
    </row>
    <row r="3780" spans="1:11" ht="12.75" customHeight="1" x14ac:dyDescent="0.15">
      <c r="A3780" s="6">
        <v>5</v>
      </c>
      <c r="B3780" s="7" t="s">
        <v>9918</v>
      </c>
      <c r="C3780" s="7" t="s">
        <v>9912</v>
      </c>
      <c r="D3780" s="7" t="s">
        <v>9919</v>
      </c>
      <c r="E3780" s="6" t="s">
        <v>20613</v>
      </c>
      <c r="K3780" s="6" t="str">
        <f t="shared" si="59"/>
        <v>Paclitaxel poliglumex</v>
      </c>
    </row>
    <row r="3781" spans="1:11" ht="12.75" customHeight="1" x14ac:dyDescent="0.15">
      <c r="A3781" s="6">
        <v>5</v>
      </c>
      <c r="B3781" s="7" t="s">
        <v>9920</v>
      </c>
      <c r="C3781" s="7" t="s">
        <v>9912</v>
      </c>
      <c r="D3781" s="7" t="s">
        <v>9921</v>
      </c>
      <c r="E3781" s="6" t="s">
        <v>20614</v>
      </c>
      <c r="K3781" s="6" t="str">
        <f t="shared" si="59"/>
        <v>Cabazitaxel</v>
      </c>
    </row>
    <row r="3782" spans="1:11" ht="12.75" customHeight="1" x14ac:dyDescent="0.15">
      <c r="A3782" s="6">
        <v>5</v>
      </c>
      <c r="B3782" s="7" t="s">
        <v>9922</v>
      </c>
      <c r="C3782" s="7" t="s">
        <v>9912</v>
      </c>
      <c r="D3782" s="12" t="s">
        <v>9923</v>
      </c>
      <c r="E3782" s="12" t="s">
        <v>20615</v>
      </c>
      <c r="F3782" s="6" t="s">
        <v>2758</v>
      </c>
      <c r="G3782" s="9">
        <v>44953</v>
      </c>
      <c r="K3782" s="6" t="str">
        <f t="shared" si="59"/>
        <v>Paclitaxel et encéquidar</v>
      </c>
    </row>
    <row r="3783" spans="1:11" ht="12.75" customHeight="1" x14ac:dyDescent="0.15">
      <c r="A3783" s="6">
        <v>4</v>
      </c>
      <c r="B3783" s="7" t="s">
        <v>9924</v>
      </c>
      <c r="C3783" s="7" t="s">
        <v>9887</v>
      </c>
      <c r="D3783" s="7" t="s">
        <v>9925</v>
      </c>
      <c r="E3783" s="6" t="s">
        <v>20616</v>
      </c>
      <c r="K3783" s="6" t="str">
        <f t="shared" si="59"/>
        <v>Inhibiteurs de la topoisomérase 1 (TOP1)</v>
      </c>
    </row>
    <row r="3784" spans="1:11" ht="12.75" customHeight="1" x14ac:dyDescent="0.15">
      <c r="A3784" s="6">
        <v>5</v>
      </c>
      <c r="B3784" s="7" t="s">
        <v>9926</v>
      </c>
      <c r="C3784" s="7" t="s">
        <v>9924</v>
      </c>
      <c r="D3784" s="7" t="s">
        <v>9927</v>
      </c>
      <c r="E3784" s="6" t="s">
        <v>20617</v>
      </c>
      <c r="K3784" s="6" t="str">
        <f t="shared" si="59"/>
        <v>Topotécan</v>
      </c>
    </row>
    <row r="3785" spans="1:11" ht="12.75" customHeight="1" x14ac:dyDescent="0.15">
      <c r="A3785" s="6">
        <v>5</v>
      </c>
      <c r="B3785" s="7" t="s">
        <v>9928</v>
      </c>
      <c r="C3785" s="7" t="s">
        <v>9924</v>
      </c>
      <c r="D3785" s="7" t="s">
        <v>9929</v>
      </c>
      <c r="E3785" s="6" t="s">
        <v>20618</v>
      </c>
      <c r="K3785" s="6" t="str">
        <f t="shared" si="59"/>
        <v>Irinotécan</v>
      </c>
    </row>
    <row r="3786" spans="1:11" ht="12.75" customHeight="1" x14ac:dyDescent="0.15">
      <c r="A3786" s="6">
        <v>5</v>
      </c>
      <c r="B3786" s="7" t="s">
        <v>9930</v>
      </c>
      <c r="C3786" s="7" t="s">
        <v>9924</v>
      </c>
      <c r="D3786" s="7" t="s">
        <v>9931</v>
      </c>
      <c r="E3786" s="6" t="s">
        <v>20619</v>
      </c>
      <c r="K3786" s="6" t="str">
        <f t="shared" si="59"/>
        <v>Étirinotécan pégol</v>
      </c>
    </row>
    <row r="3787" spans="1:11" ht="12.75" customHeight="1" x14ac:dyDescent="0.15">
      <c r="A3787" s="6">
        <v>5</v>
      </c>
      <c r="B3787" s="7" t="s">
        <v>9932</v>
      </c>
      <c r="C3787" s="7" t="s">
        <v>9924</v>
      </c>
      <c r="D3787" s="7" t="s">
        <v>9933</v>
      </c>
      <c r="E3787" s="6" t="s">
        <v>20620</v>
      </c>
      <c r="K3787" s="6" t="str">
        <f t="shared" si="59"/>
        <v>Bélotécan</v>
      </c>
    </row>
    <row r="3788" spans="1:11" ht="12.75" customHeight="1" x14ac:dyDescent="0.15">
      <c r="A3788" s="6">
        <v>4</v>
      </c>
      <c r="B3788" s="7" t="s">
        <v>9934</v>
      </c>
      <c r="C3788" s="7" t="s">
        <v>9887</v>
      </c>
      <c r="D3788" s="7" t="s">
        <v>9935</v>
      </c>
      <c r="E3788" s="6" t="s">
        <v>20621</v>
      </c>
      <c r="K3788" s="6" t="str">
        <f t="shared" si="59"/>
        <v>Autres alcaloïdes végétaux et produits naturels</v>
      </c>
    </row>
    <row r="3789" spans="1:11" ht="12.75" customHeight="1" x14ac:dyDescent="0.15">
      <c r="A3789" s="6">
        <v>5</v>
      </c>
      <c r="B3789" s="7" t="s">
        <v>9936</v>
      </c>
      <c r="C3789" s="7" t="s">
        <v>9934</v>
      </c>
      <c r="D3789" s="7" t="s">
        <v>9937</v>
      </c>
      <c r="E3789" s="6" t="s">
        <v>20622</v>
      </c>
      <c r="K3789" s="6" t="str">
        <f t="shared" si="59"/>
        <v>Trabectédine</v>
      </c>
    </row>
    <row r="3790" spans="1:11" ht="12.75" customHeight="1" x14ac:dyDescent="0.15">
      <c r="A3790" s="6">
        <v>3</v>
      </c>
      <c r="B3790" s="7" t="s">
        <v>9938</v>
      </c>
      <c r="C3790" s="7" t="s">
        <v>9761</v>
      </c>
      <c r="D3790" s="7" t="s">
        <v>9939</v>
      </c>
      <c r="E3790" s="6" t="s">
        <v>20623</v>
      </c>
      <c r="K3790" s="6" t="str">
        <f t="shared" si="59"/>
        <v>Antibiotiques cytotoxiques et apparentés</v>
      </c>
    </row>
    <row r="3791" spans="1:11" ht="12.75" customHeight="1" x14ac:dyDescent="0.15">
      <c r="A3791" s="6">
        <v>4</v>
      </c>
      <c r="B3791" s="7" t="s">
        <v>9940</v>
      </c>
      <c r="C3791" s="7" t="s">
        <v>9938</v>
      </c>
      <c r="D3791" s="7" t="s">
        <v>9941</v>
      </c>
      <c r="E3791" s="6" t="s">
        <v>9941</v>
      </c>
      <c r="K3791" s="6" t="str">
        <f t="shared" si="59"/>
        <v>Actinomycines</v>
      </c>
    </row>
    <row r="3792" spans="1:11" ht="12.75" customHeight="1" x14ac:dyDescent="0.15">
      <c r="A3792" s="6">
        <v>5</v>
      </c>
      <c r="B3792" s="7" t="s">
        <v>9942</v>
      </c>
      <c r="C3792" s="7" t="s">
        <v>9940</v>
      </c>
      <c r="D3792" s="7" t="s">
        <v>9943</v>
      </c>
      <c r="E3792" s="6" t="s">
        <v>20624</v>
      </c>
      <c r="K3792" s="6" t="str">
        <f t="shared" si="59"/>
        <v>Dactinomycine</v>
      </c>
    </row>
    <row r="3793" spans="1:11" ht="12.75" customHeight="1" x14ac:dyDescent="0.15">
      <c r="A3793" s="6">
        <v>4</v>
      </c>
      <c r="B3793" s="7" t="s">
        <v>9944</v>
      </c>
      <c r="C3793" s="7" t="s">
        <v>9938</v>
      </c>
      <c r="D3793" s="7" t="s">
        <v>9945</v>
      </c>
      <c r="E3793" s="6" t="s">
        <v>20625</v>
      </c>
      <c r="K3793" s="6" t="str">
        <f t="shared" si="59"/>
        <v>Anthracyclines et apparentés</v>
      </c>
    </row>
    <row r="3794" spans="1:11" ht="12.75" customHeight="1" x14ac:dyDescent="0.15">
      <c r="A3794" s="6">
        <v>5</v>
      </c>
      <c r="B3794" s="7" t="s">
        <v>2682</v>
      </c>
      <c r="C3794" s="7" t="s">
        <v>9944</v>
      </c>
      <c r="D3794" s="7" t="s">
        <v>9946</v>
      </c>
      <c r="E3794" s="6" t="s">
        <v>2199</v>
      </c>
      <c r="K3794" s="6" t="str">
        <f t="shared" si="59"/>
        <v>Doxorubicine</v>
      </c>
    </row>
    <row r="3795" spans="1:11" ht="12.75" customHeight="1" x14ac:dyDescent="0.15">
      <c r="A3795" s="6">
        <v>5</v>
      </c>
      <c r="B3795" s="7" t="s">
        <v>9947</v>
      </c>
      <c r="C3795" s="7" t="s">
        <v>9944</v>
      </c>
      <c r="D3795" s="7" t="s">
        <v>9948</v>
      </c>
      <c r="E3795" s="6" t="s">
        <v>15926</v>
      </c>
      <c r="K3795" s="6" t="str">
        <f t="shared" si="59"/>
        <v>Daunorubicine</v>
      </c>
    </row>
    <row r="3796" spans="1:11" ht="12.75" customHeight="1" x14ac:dyDescent="0.15">
      <c r="A3796" s="6">
        <v>5</v>
      </c>
      <c r="B3796" s="7" t="s">
        <v>9949</v>
      </c>
      <c r="C3796" s="7" t="s">
        <v>9944</v>
      </c>
      <c r="D3796" s="7" t="s">
        <v>9950</v>
      </c>
      <c r="E3796" s="6" t="s">
        <v>20626</v>
      </c>
      <c r="K3796" s="6" t="str">
        <f t="shared" si="59"/>
        <v>Épirubicine</v>
      </c>
    </row>
    <row r="3797" spans="1:11" ht="12.75" customHeight="1" x14ac:dyDescent="0.15">
      <c r="A3797" s="6">
        <v>5</v>
      </c>
      <c r="B3797" s="7" t="s">
        <v>9951</v>
      </c>
      <c r="C3797" s="7" t="s">
        <v>9944</v>
      </c>
      <c r="D3797" s="7" t="s">
        <v>9952</v>
      </c>
      <c r="E3797" s="6" t="s">
        <v>20627</v>
      </c>
      <c r="K3797" s="6" t="str">
        <f t="shared" si="59"/>
        <v>Aclarubicine</v>
      </c>
    </row>
    <row r="3798" spans="1:11" ht="12.75" customHeight="1" x14ac:dyDescent="0.15">
      <c r="A3798" s="6">
        <v>5</v>
      </c>
      <c r="B3798" s="7" t="s">
        <v>9953</v>
      </c>
      <c r="C3798" s="7" t="s">
        <v>9944</v>
      </c>
      <c r="D3798" s="7" t="s">
        <v>9954</v>
      </c>
      <c r="E3798" s="6" t="s">
        <v>20628</v>
      </c>
      <c r="K3798" s="6" t="str">
        <f t="shared" si="59"/>
        <v>Zorubicine</v>
      </c>
    </row>
    <row r="3799" spans="1:11" ht="12.75" customHeight="1" x14ac:dyDescent="0.15">
      <c r="A3799" s="6">
        <v>5</v>
      </c>
      <c r="B3799" s="7" t="s">
        <v>9955</v>
      </c>
      <c r="C3799" s="7" t="s">
        <v>9944</v>
      </c>
      <c r="D3799" s="7" t="s">
        <v>9956</v>
      </c>
      <c r="E3799" s="6" t="s">
        <v>20629</v>
      </c>
      <c r="K3799" s="6" t="str">
        <f t="shared" si="59"/>
        <v>Idarubicine</v>
      </c>
    </row>
    <row r="3800" spans="1:11" ht="12.75" customHeight="1" x14ac:dyDescent="0.15">
      <c r="A3800" s="6">
        <v>5</v>
      </c>
      <c r="B3800" s="7" t="s">
        <v>9957</v>
      </c>
      <c r="C3800" s="7" t="s">
        <v>9944</v>
      </c>
      <c r="D3800" s="7" t="s">
        <v>9958</v>
      </c>
      <c r="E3800" s="6" t="s">
        <v>20630</v>
      </c>
      <c r="K3800" s="6" t="str">
        <f t="shared" si="59"/>
        <v>Mitoxantrone</v>
      </c>
    </row>
    <row r="3801" spans="1:11" ht="12.75" customHeight="1" x14ac:dyDescent="0.15">
      <c r="A3801" s="6">
        <v>5</v>
      </c>
      <c r="B3801" s="7" t="s">
        <v>9959</v>
      </c>
      <c r="C3801" s="7" t="s">
        <v>9944</v>
      </c>
      <c r="D3801" s="7" t="s">
        <v>9960</v>
      </c>
      <c r="E3801" s="6" t="s">
        <v>20631</v>
      </c>
      <c r="K3801" s="6" t="str">
        <f t="shared" si="59"/>
        <v>Pirarubicine</v>
      </c>
    </row>
    <row r="3802" spans="1:11" ht="12.75" customHeight="1" x14ac:dyDescent="0.15">
      <c r="A3802" s="6">
        <v>5</v>
      </c>
      <c r="B3802" s="7" t="s">
        <v>9961</v>
      </c>
      <c r="C3802" s="7" t="s">
        <v>9944</v>
      </c>
      <c r="D3802" s="7" t="s">
        <v>9962</v>
      </c>
      <c r="E3802" s="6" t="s">
        <v>20632</v>
      </c>
      <c r="K3802" s="6" t="str">
        <f t="shared" si="59"/>
        <v>Valrubicine</v>
      </c>
    </row>
    <row r="3803" spans="1:11" ht="12.75" customHeight="1" x14ac:dyDescent="0.15">
      <c r="A3803" s="6">
        <v>5</v>
      </c>
      <c r="B3803" s="7" t="s">
        <v>9963</v>
      </c>
      <c r="C3803" s="7" t="s">
        <v>9944</v>
      </c>
      <c r="D3803" s="7" t="s">
        <v>9964</v>
      </c>
      <c r="E3803" s="6" t="s">
        <v>20633</v>
      </c>
      <c r="K3803" s="6" t="str">
        <f t="shared" si="59"/>
        <v>Amrubicine</v>
      </c>
    </row>
    <row r="3804" spans="1:11" ht="12.75" customHeight="1" x14ac:dyDescent="0.15">
      <c r="A3804" s="6">
        <v>5</v>
      </c>
      <c r="B3804" s="7" t="s">
        <v>9965</v>
      </c>
      <c r="C3804" s="7" t="s">
        <v>9944</v>
      </c>
      <c r="D3804" s="7" t="s">
        <v>9966</v>
      </c>
      <c r="E3804" s="6" t="s">
        <v>20634</v>
      </c>
      <c r="K3804" s="6" t="str">
        <f t="shared" si="59"/>
        <v>Pixantrone</v>
      </c>
    </row>
    <row r="3805" spans="1:11" ht="12.75" customHeight="1" x14ac:dyDescent="0.15">
      <c r="A3805" s="6">
        <v>4</v>
      </c>
      <c r="B3805" s="7" t="s">
        <v>9967</v>
      </c>
      <c r="C3805" s="7" t="s">
        <v>9938</v>
      </c>
      <c r="D3805" s="7" t="s">
        <v>9968</v>
      </c>
      <c r="E3805" s="6" t="s">
        <v>20635</v>
      </c>
      <c r="K3805" s="6" t="str">
        <f t="shared" si="59"/>
        <v>Autres antibiotiques cytotoxiques</v>
      </c>
    </row>
    <row r="3806" spans="1:11" ht="12.75" customHeight="1" x14ac:dyDescent="0.15">
      <c r="A3806" s="6">
        <v>5</v>
      </c>
      <c r="B3806" s="7" t="s">
        <v>9969</v>
      </c>
      <c r="C3806" s="7" t="s">
        <v>9967</v>
      </c>
      <c r="D3806" s="7" t="s">
        <v>9970</v>
      </c>
      <c r="E3806" s="6" t="s">
        <v>20636</v>
      </c>
      <c r="K3806" s="6" t="str">
        <f t="shared" si="59"/>
        <v>Bléomycine</v>
      </c>
    </row>
    <row r="3807" spans="1:11" ht="12.75" customHeight="1" x14ac:dyDescent="0.15">
      <c r="A3807" s="6">
        <v>5</v>
      </c>
      <c r="B3807" s="7" t="s">
        <v>9971</v>
      </c>
      <c r="C3807" s="7" t="s">
        <v>9967</v>
      </c>
      <c r="D3807" s="7" t="s">
        <v>9972</v>
      </c>
      <c r="E3807" s="6" t="s">
        <v>20637</v>
      </c>
      <c r="K3807" s="6" t="str">
        <f t="shared" si="59"/>
        <v>Plicamycine</v>
      </c>
    </row>
    <row r="3808" spans="1:11" ht="12.75" customHeight="1" x14ac:dyDescent="0.15">
      <c r="A3808" s="6">
        <v>5</v>
      </c>
      <c r="B3808" s="7" t="s">
        <v>9973</v>
      </c>
      <c r="C3808" s="7" t="s">
        <v>9967</v>
      </c>
      <c r="D3808" s="7" t="s">
        <v>9974</v>
      </c>
      <c r="E3808" s="6" t="s">
        <v>15756</v>
      </c>
      <c r="K3808" s="6" t="str">
        <f t="shared" si="59"/>
        <v>Mitomycine</v>
      </c>
    </row>
    <row r="3809" spans="1:11" ht="12.75" customHeight="1" x14ac:dyDescent="0.15">
      <c r="A3809" s="6">
        <v>5</v>
      </c>
      <c r="B3809" s="7" t="s">
        <v>9975</v>
      </c>
      <c r="C3809" s="7" t="s">
        <v>9967</v>
      </c>
      <c r="D3809" s="7" t="s">
        <v>9976</v>
      </c>
      <c r="E3809" s="6" t="s">
        <v>20638</v>
      </c>
      <c r="K3809" s="6" t="str">
        <f t="shared" si="59"/>
        <v>Ixabépilone</v>
      </c>
    </row>
    <row r="3810" spans="1:11" ht="12.75" customHeight="1" x14ac:dyDescent="0.15">
      <c r="A3810" s="6">
        <v>3</v>
      </c>
      <c r="B3810" s="7" t="s">
        <v>9977</v>
      </c>
      <c r="C3810" s="7" t="s">
        <v>9761</v>
      </c>
      <c r="D3810" s="7" t="s">
        <v>9978</v>
      </c>
      <c r="E3810" s="6" t="s">
        <v>20639</v>
      </c>
      <c r="K3810" s="6" t="str">
        <f t="shared" si="59"/>
        <v>Inhibiteurs de protéines kinases</v>
      </c>
    </row>
    <row r="3811" spans="1:11" ht="12.75" customHeight="1" x14ac:dyDescent="0.15">
      <c r="A3811" s="6">
        <v>4</v>
      </c>
      <c r="B3811" s="7" t="s">
        <v>9979</v>
      </c>
      <c r="C3811" s="7" t="s">
        <v>9977</v>
      </c>
      <c r="D3811" s="7" t="s">
        <v>9980</v>
      </c>
      <c r="E3811" s="6" t="s">
        <v>20640</v>
      </c>
      <c r="K3811" s="6" t="str">
        <f t="shared" si="59"/>
        <v>Inhibiteurs de la tyrosine kinase BCR-ABL</v>
      </c>
    </row>
    <row r="3812" spans="1:11" ht="12.75" customHeight="1" x14ac:dyDescent="0.15">
      <c r="A3812" s="6">
        <v>5</v>
      </c>
      <c r="B3812" s="7" t="s">
        <v>9981</v>
      </c>
      <c r="C3812" s="7" t="s">
        <v>9979</v>
      </c>
      <c r="D3812" s="7" t="s">
        <v>9982</v>
      </c>
      <c r="E3812" s="6" t="s">
        <v>20641</v>
      </c>
      <c r="K3812" s="6" t="str">
        <f t="shared" si="59"/>
        <v>Imatinib</v>
      </c>
    </row>
    <row r="3813" spans="1:11" ht="12.75" customHeight="1" x14ac:dyDescent="0.15">
      <c r="A3813" s="6">
        <v>5</v>
      </c>
      <c r="B3813" s="7" t="s">
        <v>9983</v>
      </c>
      <c r="C3813" s="7" t="s">
        <v>9979</v>
      </c>
      <c r="D3813" s="7" t="s">
        <v>9984</v>
      </c>
      <c r="E3813" s="6" t="s">
        <v>20642</v>
      </c>
      <c r="K3813" s="6" t="str">
        <f t="shared" si="59"/>
        <v>Dasatinib</v>
      </c>
    </row>
    <row r="3814" spans="1:11" ht="12.75" customHeight="1" x14ac:dyDescent="0.15">
      <c r="A3814" s="6">
        <v>5</v>
      </c>
      <c r="B3814" s="7" t="s">
        <v>9985</v>
      </c>
      <c r="C3814" s="7" t="s">
        <v>9979</v>
      </c>
      <c r="D3814" s="7" t="s">
        <v>9986</v>
      </c>
      <c r="E3814" s="6" t="s">
        <v>15964</v>
      </c>
      <c r="K3814" s="6" t="str">
        <f t="shared" si="59"/>
        <v>Nilotinib</v>
      </c>
    </row>
    <row r="3815" spans="1:11" ht="12.75" customHeight="1" x14ac:dyDescent="0.15">
      <c r="A3815" s="6">
        <v>5</v>
      </c>
      <c r="B3815" s="7" t="s">
        <v>9987</v>
      </c>
      <c r="C3815" s="7" t="s">
        <v>9979</v>
      </c>
      <c r="D3815" s="7" t="s">
        <v>9988</v>
      </c>
      <c r="E3815" s="6" t="s">
        <v>20643</v>
      </c>
      <c r="K3815" s="6" t="str">
        <f t="shared" si="59"/>
        <v>Bosutinib</v>
      </c>
    </row>
    <row r="3816" spans="1:11" ht="12.75" customHeight="1" x14ac:dyDescent="0.15">
      <c r="A3816" s="6">
        <v>5</v>
      </c>
      <c r="B3816" s="7" t="s">
        <v>9989</v>
      </c>
      <c r="C3816" s="7" t="s">
        <v>9979</v>
      </c>
      <c r="D3816" s="7" t="s">
        <v>9990</v>
      </c>
      <c r="E3816" s="6" t="s">
        <v>20644</v>
      </c>
      <c r="K3816" s="6" t="str">
        <f t="shared" si="59"/>
        <v>Ponatinib</v>
      </c>
    </row>
    <row r="3817" spans="1:11" ht="12.75" customHeight="1" x14ac:dyDescent="0.15">
      <c r="A3817" s="6">
        <v>5</v>
      </c>
      <c r="B3817" s="7" t="s">
        <v>9991</v>
      </c>
      <c r="C3817" s="7" t="s">
        <v>9979</v>
      </c>
      <c r="D3817" s="7" t="s">
        <v>9992</v>
      </c>
      <c r="E3817" s="6" t="s">
        <v>20645</v>
      </c>
      <c r="K3817" s="6" t="str">
        <f t="shared" si="59"/>
        <v>Asciminib</v>
      </c>
    </row>
    <row r="3818" spans="1:11" ht="25.5" customHeight="1" x14ac:dyDescent="0.15">
      <c r="A3818" s="6">
        <v>4</v>
      </c>
      <c r="B3818" s="7" t="s">
        <v>9993</v>
      </c>
      <c r="C3818" s="7" t="s">
        <v>9977</v>
      </c>
      <c r="D3818" s="7" t="s">
        <v>9994</v>
      </c>
      <c r="E3818" s="6" t="s">
        <v>20646</v>
      </c>
      <c r="F3818" s="6" t="s">
        <v>3682</v>
      </c>
      <c r="H3818" s="9">
        <v>44953</v>
      </c>
      <c r="K3818" s="6" t="str">
        <f t="shared" si="59"/>
        <v>Inhibiteurs de la tyrosine kinase du récepteur du facteur de croissance épidermique (EGFR)</v>
      </c>
    </row>
    <row r="3819" spans="1:11" ht="12.75" customHeight="1" x14ac:dyDescent="0.15">
      <c r="A3819" s="6">
        <v>5</v>
      </c>
      <c r="B3819" s="7" t="s">
        <v>9995</v>
      </c>
      <c r="C3819" s="7" t="s">
        <v>9993</v>
      </c>
      <c r="D3819" s="7" t="s">
        <v>9996</v>
      </c>
      <c r="E3819" s="6" t="s">
        <v>20647</v>
      </c>
      <c r="K3819" s="6" t="str">
        <f t="shared" si="59"/>
        <v>Géfitinib</v>
      </c>
    </row>
    <row r="3820" spans="1:11" ht="12.75" customHeight="1" x14ac:dyDescent="0.15">
      <c r="A3820" s="6">
        <v>5</v>
      </c>
      <c r="B3820" s="7" t="s">
        <v>9997</v>
      </c>
      <c r="C3820" s="7" t="s">
        <v>9993</v>
      </c>
      <c r="D3820" s="7" t="s">
        <v>9998</v>
      </c>
      <c r="E3820" s="6" t="s">
        <v>20648</v>
      </c>
      <c r="K3820" s="6" t="str">
        <f t="shared" si="59"/>
        <v>Erlotinib</v>
      </c>
    </row>
    <row r="3821" spans="1:11" ht="12.75" customHeight="1" x14ac:dyDescent="0.15">
      <c r="A3821" s="6">
        <v>5</v>
      </c>
      <c r="B3821" s="7" t="s">
        <v>9999</v>
      </c>
      <c r="C3821" s="7" t="s">
        <v>9993</v>
      </c>
      <c r="D3821" s="7" t="s">
        <v>10000</v>
      </c>
      <c r="E3821" s="6" t="s">
        <v>20649</v>
      </c>
      <c r="K3821" s="6" t="str">
        <f t="shared" si="59"/>
        <v>Afatinib</v>
      </c>
    </row>
    <row r="3822" spans="1:11" ht="12.75" customHeight="1" x14ac:dyDescent="0.15">
      <c r="A3822" s="6">
        <v>5</v>
      </c>
      <c r="B3822" s="7" t="s">
        <v>10001</v>
      </c>
      <c r="C3822" s="7" t="s">
        <v>9993</v>
      </c>
      <c r="D3822" s="7" t="s">
        <v>10002</v>
      </c>
      <c r="E3822" s="6" t="s">
        <v>20650</v>
      </c>
      <c r="K3822" s="6" t="str">
        <f t="shared" si="59"/>
        <v>Osimertinib</v>
      </c>
    </row>
    <row r="3823" spans="1:11" ht="12.75" customHeight="1" x14ac:dyDescent="0.15">
      <c r="A3823" s="6">
        <v>5</v>
      </c>
      <c r="B3823" s="7" t="s">
        <v>10003</v>
      </c>
      <c r="C3823" s="7" t="s">
        <v>9993</v>
      </c>
      <c r="D3823" s="7" t="s">
        <v>10004</v>
      </c>
      <c r="E3823" s="6" t="s">
        <v>20651</v>
      </c>
      <c r="K3823" s="6" t="str">
        <f t="shared" si="59"/>
        <v>Rocilétinib</v>
      </c>
    </row>
    <row r="3824" spans="1:11" ht="12.75" customHeight="1" x14ac:dyDescent="0.15">
      <c r="A3824" s="6">
        <v>5</v>
      </c>
      <c r="B3824" s="7" t="s">
        <v>10005</v>
      </c>
      <c r="C3824" s="7" t="s">
        <v>9993</v>
      </c>
      <c r="D3824" s="7" t="s">
        <v>10006</v>
      </c>
      <c r="E3824" s="6" t="s">
        <v>20652</v>
      </c>
      <c r="K3824" s="6" t="str">
        <f t="shared" si="59"/>
        <v>Olmutinib</v>
      </c>
    </row>
    <row r="3825" spans="1:11" ht="12.75" customHeight="1" x14ac:dyDescent="0.15">
      <c r="A3825" s="6">
        <v>5</v>
      </c>
      <c r="B3825" s="7" t="s">
        <v>10007</v>
      </c>
      <c r="C3825" s="7" t="s">
        <v>9993</v>
      </c>
      <c r="D3825" s="7" t="s">
        <v>10008</v>
      </c>
      <c r="E3825" s="6" t="s">
        <v>20653</v>
      </c>
      <c r="K3825" s="6" t="str">
        <f t="shared" si="59"/>
        <v>Dacomitinib</v>
      </c>
    </row>
    <row r="3826" spans="1:11" ht="12.75" customHeight="1" x14ac:dyDescent="0.15">
      <c r="A3826" s="6">
        <v>5</v>
      </c>
      <c r="B3826" s="7" t="s">
        <v>10009</v>
      </c>
      <c r="C3826" s="7" t="s">
        <v>9993</v>
      </c>
      <c r="D3826" s="7" t="s">
        <v>10010</v>
      </c>
      <c r="E3826" s="6" t="s">
        <v>20654</v>
      </c>
      <c r="K3826" s="6" t="str">
        <f t="shared" si="59"/>
        <v>Icotinib</v>
      </c>
    </row>
    <row r="3827" spans="1:11" ht="12.75" customHeight="1" x14ac:dyDescent="0.15">
      <c r="A3827" s="6">
        <v>5</v>
      </c>
      <c r="B3827" s="7" t="s">
        <v>10011</v>
      </c>
      <c r="C3827" s="7" t="s">
        <v>9993</v>
      </c>
      <c r="D3827" s="12" t="s">
        <v>10012</v>
      </c>
      <c r="E3827" s="12" t="s">
        <v>20655</v>
      </c>
      <c r="F3827" s="6" t="s">
        <v>2758</v>
      </c>
      <c r="G3827" s="9">
        <v>44953</v>
      </c>
      <c r="K3827" s="6" t="str">
        <f t="shared" si="59"/>
        <v>Lazertinib</v>
      </c>
    </row>
    <row r="3828" spans="1:11" ht="12.75" customHeight="1" x14ac:dyDescent="0.15">
      <c r="A3828" s="6">
        <v>5</v>
      </c>
      <c r="B3828" s="7" t="s">
        <v>10013</v>
      </c>
      <c r="C3828" s="7" t="s">
        <v>9993</v>
      </c>
      <c r="D3828" s="12" t="s">
        <v>10014</v>
      </c>
      <c r="E3828" s="12" t="s">
        <v>20656</v>
      </c>
      <c r="F3828" s="6" t="s">
        <v>2758</v>
      </c>
      <c r="G3828" s="9">
        <v>44953</v>
      </c>
      <c r="K3828" s="6" t="str">
        <f t="shared" si="59"/>
        <v>Mobocertinib</v>
      </c>
    </row>
    <row r="3829" spans="1:11" ht="12.75" customHeight="1" x14ac:dyDescent="0.15">
      <c r="A3829" s="6">
        <v>5</v>
      </c>
      <c r="B3829" s="7" t="s">
        <v>10015</v>
      </c>
      <c r="C3829" s="7" t="s">
        <v>9993</v>
      </c>
      <c r="D3829" s="12" t="s">
        <v>10016</v>
      </c>
      <c r="E3829" s="12" t="s">
        <v>20657</v>
      </c>
      <c r="F3829" s="6" t="s">
        <v>2758</v>
      </c>
      <c r="G3829" s="9">
        <v>44953</v>
      </c>
      <c r="K3829" s="6" t="str">
        <f t="shared" si="59"/>
        <v>Aumolertinib</v>
      </c>
    </row>
    <row r="3830" spans="1:11" ht="12.75" customHeight="1" x14ac:dyDescent="0.15">
      <c r="A3830" s="6">
        <v>4</v>
      </c>
      <c r="B3830" s="7" t="s">
        <v>10017</v>
      </c>
      <c r="C3830" s="7" t="s">
        <v>9977</v>
      </c>
      <c r="D3830" s="7" t="s">
        <v>10018</v>
      </c>
      <c r="E3830" s="6" t="s">
        <v>20658</v>
      </c>
      <c r="K3830" s="6" t="str">
        <f t="shared" si="59"/>
        <v>Inhibiteurs de la sérine thréonine kinase B-Raf (BRAF)</v>
      </c>
    </row>
    <row r="3831" spans="1:11" ht="12.75" customHeight="1" x14ac:dyDescent="0.15">
      <c r="A3831" s="6">
        <v>5</v>
      </c>
      <c r="B3831" s="7" t="s">
        <v>10019</v>
      </c>
      <c r="C3831" s="7" t="s">
        <v>10017</v>
      </c>
      <c r="D3831" s="7" t="s">
        <v>10020</v>
      </c>
      <c r="E3831" s="6" t="s">
        <v>20659</v>
      </c>
      <c r="K3831" s="6" t="str">
        <f t="shared" si="59"/>
        <v>Vémurafénib</v>
      </c>
    </row>
    <row r="3832" spans="1:11" ht="12.75" customHeight="1" x14ac:dyDescent="0.15">
      <c r="A3832" s="6">
        <v>5</v>
      </c>
      <c r="B3832" s="7" t="s">
        <v>10021</v>
      </c>
      <c r="C3832" s="7" t="s">
        <v>10017</v>
      </c>
      <c r="D3832" s="7" t="s">
        <v>10022</v>
      </c>
      <c r="E3832" s="6" t="s">
        <v>20660</v>
      </c>
      <c r="K3832" s="6" t="str">
        <f t="shared" si="59"/>
        <v>Dabrafénib</v>
      </c>
    </row>
    <row r="3833" spans="1:11" ht="12.75" customHeight="1" x14ac:dyDescent="0.15">
      <c r="A3833" s="6">
        <v>5</v>
      </c>
      <c r="B3833" s="7" t="s">
        <v>10023</v>
      </c>
      <c r="C3833" s="7" t="s">
        <v>10017</v>
      </c>
      <c r="D3833" s="7" t="s">
        <v>10024</v>
      </c>
      <c r="E3833" s="6" t="s">
        <v>20661</v>
      </c>
      <c r="K3833" s="6" t="str">
        <f t="shared" si="59"/>
        <v>Encorafénib</v>
      </c>
    </row>
    <row r="3834" spans="1:11" ht="12.75" customHeight="1" x14ac:dyDescent="0.15">
      <c r="A3834" s="6">
        <v>4</v>
      </c>
      <c r="B3834" s="7" t="s">
        <v>10025</v>
      </c>
      <c r="C3834" s="7" t="s">
        <v>9977</v>
      </c>
      <c r="D3834" s="7" t="s">
        <v>10026</v>
      </c>
      <c r="E3834" s="6" t="s">
        <v>20662</v>
      </c>
      <c r="K3834" s="6" t="str">
        <f t="shared" si="59"/>
        <v>Inhibiteurs de la kinase du lymphome anaplasique (AKL)</v>
      </c>
    </row>
    <row r="3835" spans="1:11" ht="12.75" customHeight="1" x14ac:dyDescent="0.15">
      <c r="A3835" s="6">
        <v>5</v>
      </c>
      <c r="B3835" s="7" t="s">
        <v>10027</v>
      </c>
      <c r="C3835" s="7" t="s">
        <v>10025</v>
      </c>
      <c r="D3835" s="7" t="s">
        <v>10028</v>
      </c>
      <c r="E3835" s="6" t="s">
        <v>17172</v>
      </c>
      <c r="K3835" s="6" t="str">
        <f t="shared" si="59"/>
        <v>Crizotinib</v>
      </c>
    </row>
    <row r="3836" spans="1:11" ht="12.75" customHeight="1" x14ac:dyDescent="0.15">
      <c r="A3836" s="6">
        <v>5</v>
      </c>
      <c r="B3836" s="7" t="s">
        <v>10029</v>
      </c>
      <c r="C3836" s="7" t="s">
        <v>10025</v>
      </c>
      <c r="D3836" s="7" t="s">
        <v>10030</v>
      </c>
      <c r="E3836" s="6" t="s">
        <v>15974</v>
      </c>
      <c r="K3836" s="6" t="str">
        <f t="shared" si="59"/>
        <v>Céritinib</v>
      </c>
    </row>
    <row r="3837" spans="1:11" ht="12.75" customHeight="1" x14ac:dyDescent="0.15">
      <c r="A3837" s="6">
        <v>5</v>
      </c>
      <c r="B3837" s="7" t="s">
        <v>10031</v>
      </c>
      <c r="C3837" s="7" t="s">
        <v>10025</v>
      </c>
      <c r="D3837" s="7" t="s">
        <v>10032</v>
      </c>
      <c r="E3837" s="6" t="s">
        <v>20663</v>
      </c>
      <c r="K3837" s="6" t="str">
        <f t="shared" si="59"/>
        <v>Alectinib</v>
      </c>
    </row>
    <row r="3838" spans="1:11" ht="12.75" customHeight="1" x14ac:dyDescent="0.15">
      <c r="A3838" s="6">
        <v>5</v>
      </c>
      <c r="B3838" s="7" t="s">
        <v>10033</v>
      </c>
      <c r="C3838" s="7" t="s">
        <v>10025</v>
      </c>
      <c r="D3838" s="7" t="s">
        <v>10034</v>
      </c>
      <c r="E3838" s="6" t="s">
        <v>16895</v>
      </c>
      <c r="K3838" s="6" t="str">
        <f t="shared" si="59"/>
        <v>Brigatinib</v>
      </c>
    </row>
    <row r="3839" spans="1:11" ht="12.75" customHeight="1" x14ac:dyDescent="0.15">
      <c r="A3839" s="6">
        <v>5</v>
      </c>
      <c r="B3839" s="7" t="s">
        <v>10035</v>
      </c>
      <c r="C3839" s="7" t="s">
        <v>10025</v>
      </c>
      <c r="D3839" s="7" t="s">
        <v>10036</v>
      </c>
      <c r="E3839" s="6" t="s">
        <v>20664</v>
      </c>
      <c r="K3839" s="6" t="str">
        <f t="shared" si="59"/>
        <v>Lorlatinib</v>
      </c>
    </row>
    <row r="3840" spans="1:11" ht="25.5" customHeight="1" x14ac:dyDescent="0.15">
      <c r="A3840" s="6">
        <v>4</v>
      </c>
      <c r="B3840" s="7" t="s">
        <v>10037</v>
      </c>
      <c r="C3840" s="7" t="s">
        <v>9977</v>
      </c>
      <c r="D3840" s="7" t="s">
        <v>10038</v>
      </c>
      <c r="E3840" s="6" t="s">
        <v>20665</v>
      </c>
      <c r="K3840" s="6" t="str">
        <f t="shared" si="59"/>
        <v>Inhibiteurs de protéine kinase activée par un mitogène (MEK)</v>
      </c>
    </row>
    <row r="3841" spans="1:11" ht="12.75" customHeight="1" x14ac:dyDescent="0.15">
      <c r="A3841" s="6">
        <v>5</v>
      </c>
      <c r="B3841" s="7" t="s">
        <v>10039</v>
      </c>
      <c r="C3841" s="7" t="s">
        <v>10037</v>
      </c>
      <c r="D3841" s="7" t="s">
        <v>10040</v>
      </c>
      <c r="E3841" s="6" t="s">
        <v>20666</v>
      </c>
      <c r="K3841" s="6" t="str">
        <f t="shared" si="59"/>
        <v>Tramétinib</v>
      </c>
    </row>
    <row r="3842" spans="1:11" ht="12.75" customHeight="1" x14ac:dyDescent="0.15">
      <c r="A3842" s="6">
        <v>5</v>
      </c>
      <c r="B3842" s="7" t="s">
        <v>10041</v>
      </c>
      <c r="C3842" s="7" t="s">
        <v>10037</v>
      </c>
      <c r="D3842" s="7" t="s">
        <v>10042</v>
      </c>
      <c r="E3842" s="6" t="s">
        <v>20667</v>
      </c>
      <c r="K3842" s="6" t="str">
        <f t="shared" si="59"/>
        <v>Cobimétinib</v>
      </c>
    </row>
    <row r="3843" spans="1:11" ht="12.75" customHeight="1" x14ac:dyDescent="0.15">
      <c r="A3843" s="6">
        <v>5</v>
      </c>
      <c r="B3843" s="7" t="s">
        <v>10043</v>
      </c>
      <c r="C3843" s="7" t="s">
        <v>10037</v>
      </c>
      <c r="D3843" s="7" t="s">
        <v>10044</v>
      </c>
      <c r="E3843" s="6" t="s">
        <v>20668</v>
      </c>
      <c r="K3843" s="6" t="str">
        <f t="shared" ref="K3843:K3906" si="60">UPPER(LEFT(E3843,1))&amp;RIGHT(E3843,LEN(E3843)-1)</f>
        <v>Binimétinib</v>
      </c>
    </row>
    <row r="3844" spans="1:11" ht="12.75" customHeight="1" x14ac:dyDescent="0.15">
      <c r="A3844" s="6">
        <v>5</v>
      </c>
      <c r="B3844" s="7" t="s">
        <v>10045</v>
      </c>
      <c r="C3844" s="7" t="s">
        <v>10037</v>
      </c>
      <c r="D3844" s="7" t="s">
        <v>10046</v>
      </c>
      <c r="E3844" s="6" t="s">
        <v>20669</v>
      </c>
      <c r="K3844" s="6" t="str">
        <f t="shared" si="60"/>
        <v>Sélumétinib</v>
      </c>
    </row>
    <row r="3845" spans="1:11" ht="12.75" customHeight="1" x14ac:dyDescent="0.15">
      <c r="A3845" s="6">
        <v>4</v>
      </c>
      <c r="B3845" s="7" t="s">
        <v>10047</v>
      </c>
      <c r="C3845" s="7" t="s">
        <v>9977</v>
      </c>
      <c r="D3845" s="7" t="s">
        <v>10048</v>
      </c>
      <c r="E3845" s="6" t="s">
        <v>20670</v>
      </c>
      <c r="K3845" s="6" t="str">
        <f t="shared" si="60"/>
        <v>Inhibiteurs de la kinase cycline-dépendante (CDK)</v>
      </c>
    </row>
    <row r="3846" spans="1:11" ht="12.75" customHeight="1" x14ac:dyDescent="0.15">
      <c r="A3846" s="6">
        <v>5</v>
      </c>
      <c r="B3846" s="7" t="s">
        <v>10049</v>
      </c>
      <c r="C3846" s="7" t="s">
        <v>10047</v>
      </c>
      <c r="D3846" s="7" t="s">
        <v>10050</v>
      </c>
      <c r="E3846" s="6" t="s">
        <v>20671</v>
      </c>
      <c r="K3846" s="6" t="str">
        <f t="shared" si="60"/>
        <v>Palbociclib</v>
      </c>
    </row>
    <row r="3847" spans="1:11" ht="12.75" customHeight="1" x14ac:dyDescent="0.15">
      <c r="A3847" s="6">
        <v>5</v>
      </c>
      <c r="B3847" s="7" t="s">
        <v>10051</v>
      </c>
      <c r="C3847" s="7" t="s">
        <v>10047</v>
      </c>
      <c r="D3847" s="7" t="s">
        <v>10052</v>
      </c>
      <c r="E3847" s="6" t="s">
        <v>20672</v>
      </c>
      <c r="K3847" s="6" t="str">
        <f t="shared" si="60"/>
        <v>Ribociclib</v>
      </c>
    </row>
    <row r="3848" spans="1:11" ht="12.75" customHeight="1" x14ac:dyDescent="0.15">
      <c r="A3848" s="6">
        <v>5</v>
      </c>
      <c r="B3848" s="7" t="s">
        <v>10053</v>
      </c>
      <c r="C3848" s="7" t="s">
        <v>10047</v>
      </c>
      <c r="D3848" s="7" t="s">
        <v>10054</v>
      </c>
      <c r="E3848" s="6" t="s">
        <v>20673</v>
      </c>
      <c r="K3848" s="6" t="str">
        <f t="shared" si="60"/>
        <v>Abémaciclib</v>
      </c>
    </row>
    <row r="3849" spans="1:11" ht="25.5" customHeight="1" x14ac:dyDescent="0.15">
      <c r="A3849" s="6">
        <v>4</v>
      </c>
      <c r="B3849" s="7" t="s">
        <v>10055</v>
      </c>
      <c r="C3849" s="7" t="s">
        <v>9977</v>
      </c>
      <c r="D3849" s="7" t="s">
        <v>10056</v>
      </c>
      <c r="E3849" s="6" t="s">
        <v>20674</v>
      </c>
      <c r="K3849" s="6" t="str">
        <f t="shared" si="60"/>
        <v>Inhibiteurs de la kinase cible de la rapamycine chez les mammifères (mTOR)</v>
      </c>
    </row>
    <row r="3850" spans="1:11" ht="12.75" customHeight="1" x14ac:dyDescent="0.15">
      <c r="A3850" s="6">
        <v>5</v>
      </c>
      <c r="B3850" s="7" t="s">
        <v>10057</v>
      </c>
      <c r="C3850" s="7" t="s">
        <v>10055</v>
      </c>
      <c r="D3850" s="7" t="s">
        <v>10058</v>
      </c>
      <c r="E3850" s="6" t="s">
        <v>20675</v>
      </c>
      <c r="K3850" s="6" t="str">
        <f t="shared" si="60"/>
        <v>Temsirolimus</v>
      </c>
    </row>
    <row r="3851" spans="1:11" ht="12.75" customHeight="1" x14ac:dyDescent="0.15">
      <c r="A3851" s="6">
        <v>5</v>
      </c>
      <c r="B3851" s="7" t="s">
        <v>10059</v>
      </c>
      <c r="C3851" s="7" t="s">
        <v>10055</v>
      </c>
      <c r="D3851" s="7" t="s">
        <v>10060</v>
      </c>
      <c r="E3851" s="6" t="s">
        <v>20676</v>
      </c>
      <c r="K3851" s="6" t="str">
        <f t="shared" si="60"/>
        <v>Évérolimus</v>
      </c>
    </row>
    <row r="3852" spans="1:11" ht="12.75" customHeight="1" x14ac:dyDescent="0.15">
      <c r="A3852" s="6">
        <v>5</v>
      </c>
      <c r="B3852" s="7" t="s">
        <v>10061</v>
      </c>
      <c r="C3852" s="7" t="s">
        <v>10055</v>
      </c>
      <c r="D3852" s="7" t="s">
        <v>10062</v>
      </c>
      <c r="E3852" s="6" t="s">
        <v>20677</v>
      </c>
      <c r="K3852" s="6" t="str">
        <f t="shared" si="60"/>
        <v>Ridaforolimus</v>
      </c>
    </row>
    <row r="3853" spans="1:11" ht="12.75" customHeight="1" x14ac:dyDescent="0.15">
      <c r="A3853" s="6">
        <v>5</v>
      </c>
      <c r="B3853" s="7" t="s">
        <v>10063</v>
      </c>
      <c r="C3853" s="7" t="s">
        <v>10055</v>
      </c>
      <c r="D3853" s="12" t="s">
        <v>10064</v>
      </c>
      <c r="E3853" s="12" t="s">
        <v>2358</v>
      </c>
      <c r="F3853" s="6" t="s">
        <v>2758</v>
      </c>
      <c r="G3853" s="9">
        <v>44953</v>
      </c>
      <c r="K3853" s="6" t="str">
        <f t="shared" si="60"/>
        <v>Sirolimus</v>
      </c>
    </row>
    <row r="3854" spans="1:11" ht="25.5" customHeight="1" x14ac:dyDescent="0.15">
      <c r="A3854" s="6">
        <v>4</v>
      </c>
      <c r="B3854" s="7" t="s">
        <v>10065</v>
      </c>
      <c r="C3854" s="7" t="s">
        <v>9977</v>
      </c>
      <c r="D3854" s="7" t="s">
        <v>10066</v>
      </c>
      <c r="E3854" s="6" t="s">
        <v>20678</v>
      </c>
      <c r="K3854" s="6" t="str">
        <f t="shared" si="60"/>
        <v>Inhibiteurs de tyrosine kinase du récepteur 2 du facteur de croissance épidermique humain (HER2)</v>
      </c>
    </row>
    <row r="3855" spans="1:11" ht="12.75" customHeight="1" x14ac:dyDescent="0.15">
      <c r="A3855" s="6">
        <v>5</v>
      </c>
      <c r="B3855" s="7" t="s">
        <v>10067</v>
      </c>
      <c r="C3855" s="7" t="s">
        <v>10065</v>
      </c>
      <c r="D3855" s="7" t="s">
        <v>10068</v>
      </c>
      <c r="E3855" s="6" t="s">
        <v>20679</v>
      </c>
      <c r="K3855" s="6" t="str">
        <f t="shared" si="60"/>
        <v>Lapatinib</v>
      </c>
    </row>
    <row r="3856" spans="1:11" ht="12.75" customHeight="1" x14ac:dyDescent="0.15">
      <c r="A3856" s="6">
        <v>5</v>
      </c>
      <c r="B3856" s="7" t="s">
        <v>10069</v>
      </c>
      <c r="C3856" s="7" t="s">
        <v>10065</v>
      </c>
      <c r="D3856" s="7" t="s">
        <v>10070</v>
      </c>
      <c r="E3856" s="6" t="s">
        <v>20680</v>
      </c>
      <c r="K3856" s="6" t="str">
        <f t="shared" si="60"/>
        <v>Nératinib</v>
      </c>
    </row>
    <row r="3857" spans="1:11" ht="12.75" customHeight="1" x14ac:dyDescent="0.15">
      <c r="A3857" s="6">
        <v>5</v>
      </c>
      <c r="B3857" s="7" t="s">
        <v>10071</v>
      </c>
      <c r="C3857" s="7" t="s">
        <v>10065</v>
      </c>
      <c r="D3857" s="7" t="s">
        <v>10072</v>
      </c>
      <c r="E3857" s="6" t="s">
        <v>20681</v>
      </c>
      <c r="K3857" s="6" t="str">
        <f t="shared" si="60"/>
        <v>Tucatinib</v>
      </c>
    </row>
    <row r="3858" spans="1:11" ht="12.75" customHeight="1" x14ac:dyDescent="0.15">
      <c r="A3858" s="6">
        <v>4</v>
      </c>
      <c r="B3858" s="7" t="s">
        <v>10073</v>
      </c>
      <c r="C3858" s="7" t="s">
        <v>9977</v>
      </c>
      <c r="D3858" s="7" t="s">
        <v>10074</v>
      </c>
      <c r="E3858" s="6" t="s">
        <v>20682</v>
      </c>
      <c r="K3858" s="6" t="str">
        <f t="shared" si="60"/>
        <v>Inhibiteurs des janus kinases (JAK)</v>
      </c>
    </row>
    <row r="3859" spans="1:11" ht="12.75" customHeight="1" x14ac:dyDescent="0.15">
      <c r="A3859" s="6">
        <v>5</v>
      </c>
      <c r="B3859" s="7" t="s">
        <v>10075</v>
      </c>
      <c r="C3859" s="7" t="s">
        <v>10073</v>
      </c>
      <c r="D3859" s="7" t="s">
        <v>7426</v>
      </c>
      <c r="E3859" s="6" t="s">
        <v>19563</v>
      </c>
      <c r="K3859" s="6" t="str">
        <f t="shared" si="60"/>
        <v>Ruxolitinib</v>
      </c>
    </row>
    <row r="3860" spans="1:11" ht="12.75" customHeight="1" x14ac:dyDescent="0.15">
      <c r="A3860" s="6">
        <v>5</v>
      </c>
      <c r="B3860" s="7" t="s">
        <v>10076</v>
      </c>
      <c r="C3860" s="7" t="s">
        <v>10073</v>
      </c>
      <c r="D3860" s="7" t="s">
        <v>10077</v>
      </c>
      <c r="E3860" s="6" t="s">
        <v>20683</v>
      </c>
      <c r="K3860" s="6" t="str">
        <f t="shared" si="60"/>
        <v>Fédratinib</v>
      </c>
    </row>
    <row r="3861" spans="1:11" ht="12.75" customHeight="1" x14ac:dyDescent="0.15">
      <c r="A3861" s="6">
        <v>5</v>
      </c>
      <c r="B3861" s="7" t="s">
        <v>10078</v>
      </c>
      <c r="C3861" s="7" t="s">
        <v>10073</v>
      </c>
      <c r="D3861" s="7" t="s">
        <v>10079</v>
      </c>
      <c r="E3861" s="6" t="s">
        <v>20684</v>
      </c>
      <c r="K3861" s="6" t="str">
        <f t="shared" si="60"/>
        <v>Pacritinib</v>
      </c>
    </row>
    <row r="3862" spans="1:11" ht="12.75" customHeight="1" x14ac:dyDescent="0.2">
      <c r="A3862" s="6">
        <v>5</v>
      </c>
      <c r="B3862" s="7" t="s">
        <v>10080</v>
      </c>
      <c r="C3862" s="7" t="s">
        <v>10073</v>
      </c>
      <c r="D3862" t="s">
        <v>10081</v>
      </c>
      <c r="E3862" t="s">
        <v>20685</v>
      </c>
      <c r="F3862" s="6" t="s">
        <v>2763</v>
      </c>
      <c r="G3862" s="9">
        <v>45314</v>
      </c>
      <c r="K3862" s="6" t="str">
        <f t="shared" si="60"/>
        <v>Momélotinib</v>
      </c>
    </row>
    <row r="3863" spans="1:11" ht="25.5" customHeight="1" x14ac:dyDescent="0.15">
      <c r="A3863" s="6">
        <v>4</v>
      </c>
      <c r="B3863" s="7" t="s">
        <v>10082</v>
      </c>
      <c r="C3863" s="7" t="s">
        <v>9977</v>
      </c>
      <c r="D3863" s="7" t="s">
        <v>10083</v>
      </c>
      <c r="E3863" s="6" t="s">
        <v>20686</v>
      </c>
      <c r="K3863" s="6" t="str">
        <f t="shared" si="60"/>
        <v>Inhibiteurs de la tyrosine kinase du récepteur du facteur de croissance endothélial vasculaire (VEGFR)</v>
      </c>
    </row>
    <row r="3864" spans="1:11" ht="12.75" customHeight="1" x14ac:dyDescent="0.15">
      <c r="A3864" s="6">
        <v>5</v>
      </c>
      <c r="B3864" s="7" t="s">
        <v>10084</v>
      </c>
      <c r="C3864" s="7" t="s">
        <v>10082</v>
      </c>
      <c r="D3864" s="7" t="s">
        <v>10085</v>
      </c>
      <c r="E3864" s="6" t="s">
        <v>20687</v>
      </c>
      <c r="K3864" s="6" t="str">
        <f t="shared" si="60"/>
        <v>Axitinib</v>
      </c>
    </row>
    <row r="3865" spans="1:11" ht="12.75" customHeight="1" x14ac:dyDescent="0.15">
      <c r="A3865" s="6">
        <v>5</v>
      </c>
      <c r="B3865" s="7" t="s">
        <v>10086</v>
      </c>
      <c r="C3865" s="7" t="s">
        <v>10082</v>
      </c>
      <c r="D3865" s="7" t="s">
        <v>10087</v>
      </c>
      <c r="E3865" s="6" t="s">
        <v>20688</v>
      </c>
      <c r="K3865" s="6" t="str">
        <f t="shared" si="60"/>
        <v>Cédiranib</v>
      </c>
    </row>
    <row r="3866" spans="1:11" ht="12.75" customHeight="1" x14ac:dyDescent="0.15">
      <c r="A3866" s="6">
        <v>5</v>
      </c>
      <c r="B3866" s="7" t="s">
        <v>10088</v>
      </c>
      <c r="C3866" s="7" t="s">
        <v>10082</v>
      </c>
      <c r="D3866" s="7" t="s">
        <v>10089</v>
      </c>
      <c r="E3866" s="6" t="s">
        <v>20689</v>
      </c>
      <c r="K3866" s="6" t="str">
        <f t="shared" si="60"/>
        <v>Tivozanib</v>
      </c>
    </row>
    <row r="3867" spans="1:11" ht="12.75" customHeight="1" x14ac:dyDescent="0.2">
      <c r="A3867" s="6">
        <v>5</v>
      </c>
      <c r="B3867" s="7" t="s">
        <v>10090</v>
      </c>
      <c r="C3867" s="7" t="s">
        <v>10082</v>
      </c>
      <c r="D3867" t="s">
        <v>10091</v>
      </c>
      <c r="E3867" t="s">
        <v>20690</v>
      </c>
      <c r="F3867" s="6" t="s">
        <v>2763</v>
      </c>
      <c r="G3867" s="9">
        <v>45314</v>
      </c>
      <c r="K3867" s="6" t="str">
        <f t="shared" si="60"/>
        <v>Fruquintinib</v>
      </c>
    </row>
    <row r="3868" spans="1:11" ht="12.75" customHeight="1" x14ac:dyDescent="0.15">
      <c r="A3868" s="6">
        <v>4</v>
      </c>
      <c r="B3868" s="7" t="s">
        <v>10092</v>
      </c>
      <c r="C3868" s="7" t="s">
        <v>9977</v>
      </c>
      <c r="D3868" s="7" t="s">
        <v>10093</v>
      </c>
      <c r="E3868" s="6" t="s">
        <v>20691</v>
      </c>
      <c r="K3868" s="6" t="str">
        <f t="shared" si="60"/>
        <v>Inhibiteurs de la tyrosine kinase de Bruton (BTK)</v>
      </c>
    </row>
    <row r="3869" spans="1:11" ht="12.75" customHeight="1" x14ac:dyDescent="0.15">
      <c r="A3869" s="6">
        <v>5</v>
      </c>
      <c r="B3869" s="7" t="s">
        <v>10094</v>
      </c>
      <c r="C3869" s="7" t="s">
        <v>10092</v>
      </c>
      <c r="D3869" s="7" t="s">
        <v>10095</v>
      </c>
      <c r="E3869" s="6" t="s">
        <v>20692</v>
      </c>
      <c r="K3869" s="6" t="str">
        <f t="shared" si="60"/>
        <v>Ibrutinib</v>
      </c>
    </row>
    <row r="3870" spans="1:11" ht="12.75" customHeight="1" x14ac:dyDescent="0.15">
      <c r="A3870" s="6">
        <v>5</v>
      </c>
      <c r="B3870" s="7" t="s">
        <v>10096</v>
      </c>
      <c r="C3870" s="7" t="s">
        <v>10092</v>
      </c>
      <c r="D3870" s="7" t="s">
        <v>10097</v>
      </c>
      <c r="E3870" s="6" t="s">
        <v>20693</v>
      </c>
      <c r="K3870" s="6" t="str">
        <f t="shared" si="60"/>
        <v>Acalabrutinib</v>
      </c>
    </row>
    <row r="3871" spans="1:11" ht="12.75" customHeight="1" x14ac:dyDescent="0.15">
      <c r="A3871" s="6">
        <v>5</v>
      </c>
      <c r="B3871" s="7" t="s">
        <v>10098</v>
      </c>
      <c r="C3871" s="7" t="s">
        <v>10092</v>
      </c>
      <c r="D3871" s="7" t="s">
        <v>10099</v>
      </c>
      <c r="E3871" s="6" t="s">
        <v>20694</v>
      </c>
      <c r="K3871" s="6" t="str">
        <f t="shared" si="60"/>
        <v>Zanubrutinib</v>
      </c>
    </row>
    <row r="3872" spans="1:11" ht="12.75" customHeight="1" x14ac:dyDescent="0.2">
      <c r="A3872" s="6">
        <v>5</v>
      </c>
      <c r="B3872" s="7" t="s">
        <v>10100</v>
      </c>
      <c r="C3872" s="7" t="s">
        <v>10092</v>
      </c>
      <c r="D3872" t="s">
        <v>10101</v>
      </c>
      <c r="E3872" t="s">
        <v>20695</v>
      </c>
      <c r="F3872" s="6" t="s">
        <v>2763</v>
      </c>
      <c r="G3872" s="9">
        <v>45314</v>
      </c>
      <c r="K3872" s="6" t="str">
        <f t="shared" si="60"/>
        <v>Orélabrutinib</v>
      </c>
    </row>
    <row r="3873" spans="1:11" ht="12.75" customHeight="1" x14ac:dyDescent="0.2">
      <c r="A3873" s="6">
        <v>5</v>
      </c>
      <c r="B3873" s="7" t="s">
        <v>10102</v>
      </c>
      <c r="C3873" s="7" t="s">
        <v>10092</v>
      </c>
      <c r="D3873" t="s">
        <v>10103</v>
      </c>
      <c r="E3873" t="s">
        <v>20696</v>
      </c>
      <c r="F3873" s="6" t="s">
        <v>2763</v>
      </c>
      <c r="G3873" s="9">
        <v>45314</v>
      </c>
      <c r="K3873" s="6" t="str">
        <f t="shared" si="60"/>
        <v>Pirtobrutinib</v>
      </c>
    </row>
    <row r="3874" spans="1:11" ht="12.75" customHeight="1" x14ac:dyDescent="0.15">
      <c r="A3874" s="6">
        <v>4</v>
      </c>
      <c r="B3874" s="7" t="s">
        <v>10104</v>
      </c>
      <c r="C3874" s="7" t="s">
        <v>9977</v>
      </c>
      <c r="D3874" s="7" t="s">
        <v>10105</v>
      </c>
      <c r="E3874" s="6" t="s">
        <v>20697</v>
      </c>
      <c r="K3874" s="6" t="str">
        <f t="shared" si="60"/>
        <v>Inhibiteurs de la phosphatidylinositol 3-kinase (Pi3K)</v>
      </c>
    </row>
    <row r="3875" spans="1:11" ht="12.75" customHeight="1" x14ac:dyDescent="0.15">
      <c r="A3875" s="6">
        <v>5</v>
      </c>
      <c r="B3875" s="7" t="s">
        <v>10106</v>
      </c>
      <c r="C3875" s="7" t="s">
        <v>10104</v>
      </c>
      <c r="D3875" s="7" t="s">
        <v>10107</v>
      </c>
      <c r="E3875" s="6" t="s">
        <v>20698</v>
      </c>
      <c r="K3875" s="6" t="str">
        <f t="shared" si="60"/>
        <v>Idélalisib</v>
      </c>
    </row>
    <row r="3876" spans="1:11" ht="12.75" customHeight="1" x14ac:dyDescent="0.15">
      <c r="A3876" s="6">
        <v>5</v>
      </c>
      <c r="B3876" s="7" t="s">
        <v>10108</v>
      </c>
      <c r="C3876" s="7" t="s">
        <v>10104</v>
      </c>
      <c r="D3876" s="7" t="s">
        <v>10109</v>
      </c>
      <c r="E3876" s="6" t="s">
        <v>20699</v>
      </c>
      <c r="K3876" s="6" t="str">
        <f t="shared" si="60"/>
        <v>Copanlisib</v>
      </c>
    </row>
    <row r="3877" spans="1:11" ht="12.75" customHeight="1" x14ac:dyDescent="0.15">
      <c r="A3877" s="6">
        <v>5</v>
      </c>
      <c r="B3877" s="7" t="s">
        <v>10110</v>
      </c>
      <c r="C3877" s="7" t="s">
        <v>10104</v>
      </c>
      <c r="D3877" s="7" t="s">
        <v>10111</v>
      </c>
      <c r="E3877" s="6" t="s">
        <v>20700</v>
      </c>
      <c r="K3877" s="6" t="str">
        <f t="shared" si="60"/>
        <v>Alpélisib</v>
      </c>
    </row>
    <row r="3878" spans="1:11" ht="12.75" customHeight="1" x14ac:dyDescent="0.15">
      <c r="A3878" s="6">
        <v>5</v>
      </c>
      <c r="B3878" s="7" t="s">
        <v>10112</v>
      </c>
      <c r="C3878" s="7" t="s">
        <v>10104</v>
      </c>
      <c r="D3878" s="7" t="s">
        <v>10113</v>
      </c>
      <c r="E3878" s="6" t="s">
        <v>20701</v>
      </c>
      <c r="K3878" s="6" t="str">
        <f t="shared" si="60"/>
        <v>Duvélisib</v>
      </c>
    </row>
    <row r="3879" spans="1:11" ht="12.75" customHeight="1" x14ac:dyDescent="0.15">
      <c r="A3879" s="6">
        <v>5</v>
      </c>
      <c r="B3879" s="7" t="s">
        <v>10114</v>
      </c>
      <c r="C3879" s="7" t="s">
        <v>10104</v>
      </c>
      <c r="D3879" s="12" t="s">
        <v>10115</v>
      </c>
      <c r="E3879" s="12" t="s">
        <v>20702</v>
      </c>
      <c r="F3879" s="6" t="s">
        <v>2758</v>
      </c>
      <c r="G3879" s="9">
        <v>44953</v>
      </c>
      <c r="K3879" s="6" t="str">
        <f t="shared" si="60"/>
        <v>Parsaclisib</v>
      </c>
    </row>
    <row r="3880" spans="1:11" ht="25.5" customHeight="1" x14ac:dyDescent="0.15">
      <c r="A3880" s="6">
        <v>4</v>
      </c>
      <c r="B3880" s="7" t="s">
        <v>10116</v>
      </c>
      <c r="C3880" s="7" t="s">
        <v>9977</v>
      </c>
      <c r="D3880" s="7" t="s">
        <v>10117</v>
      </c>
      <c r="E3880" s="6" t="s">
        <v>20703</v>
      </c>
      <c r="K3880" s="6" t="str">
        <f t="shared" si="60"/>
        <v>Inhibiteurs de la tyrosine kinase du récepteur du facteur de croissance des fibroblastes ( FGFR)</v>
      </c>
    </row>
    <row r="3881" spans="1:11" ht="12.75" customHeight="1" x14ac:dyDescent="0.15">
      <c r="A3881" s="6">
        <v>5</v>
      </c>
      <c r="B3881" s="7" t="s">
        <v>10118</v>
      </c>
      <c r="C3881" s="7" t="s">
        <v>10116</v>
      </c>
      <c r="D3881" s="7" t="s">
        <v>10119</v>
      </c>
      <c r="E3881" s="6" t="s">
        <v>20704</v>
      </c>
      <c r="K3881" s="6" t="str">
        <f t="shared" si="60"/>
        <v>Erdafitinib</v>
      </c>
    </row>
    <row r="3882" spans="1:11" ht="12.75" customHeight="1" x14ac:dyDescent="0.15">
      <c r="A3882" s="6">
        <v>5</v>
      </c>
      <c r="B3882" s="7" t="s">
        <v>10120</v>
      </c>
      <c r="C3882" s="7" t="s">
        <v>10116</v>
      </c>
      <c r="D3882" s="7" t="s">
        <v>10121</v>
      </c>
      <c r="E3882" s="6" t="s">
        <v>20705</v>
      </c>
      <c r="K3882" s="6" t="str">
        <f t="shared" si="60"/>
        <v>Pémigatinib</v>
      </c>
    </row>
    <row r="3883" spans="1:11" ht="12.75" customHeight="1" x14ac:dyDescent="0.15">
      <c r="A3883" s="6">
        <v>5</v>
      </c>
      <c r="B3883" s="7" t="s">
        <v>10122</v>
      </c>
      <c r="C3883" s="7" t="s">
        <v>10116</v>
      </c>
      <c r="D3883" s="7" t="s">
        <v>10123</v>
      </c>
      <c r="E3883" s="6" t="s">
        <v>20706</v>
      </c>
      <c r="K3883" s="6" t="str">
        <f t="shared" si="60"/>
        <v>Infigratinib</v>
      </c>
    </row>
    <row r="3884" spans="1:11" ht="12.75" customHeight="1" x14ac:dyDescent="0.15">
      <c r="A3884" s="6">
        <v>5</v>
      </c>
      <c r="B3884" s="7" t="s">
        <v>10124</v>
      </c>
      <c r="C3884" s="7" t="s">
        <v>10116</v>
      </c>
      <c r="D3884" s="7" t="s">
        <v>10125</v>
      </c>
      <c r="E3884" s="6" t="s">
        <v>20707</v>
      </c>
      <c r="K3884" s="6" t="str">
        <f t="shared" si="60"/>
        <v>Futibatinib</v>
      </c>
    </row>
    <row r="3885" spans="1:11" ht="12.75" customHeight="1" x14ac:dyDescent="0.15">
      <c r="A3885" s="6">
        <v>4</v>
      </c>
      <c r="B3885" s="7" t="s">
        <v>10126</v>
      </c>
      <c r="C3885" s="7" t="s">
        <v>9977</v>
      </c>
      <c r="D3885" s="7" t="s">
        <v>10127</v>
      </c>
      <c r="E3885" s="6" t="s">
        <v>20708</v>
      </c>
      <c r="K3885" s="6" t="str">
        <f t="shared" si="60"/>
        <v>Autres inhibiteurs de protéines kinases</v>
      </c>
    </row>
    <row r="3886" spans="1:11" ht="12.75" customHeight="1" x14ac:dyDescent="0.15">
      <c r="A3886" s="6">
        <v>5</v>
      </c>
      <c r="B3886" s="7" t="s">
        <v>10128</v>
      </c>
      <c r="C3886" s="7" t="s">
        <v>10126</v>
      </c>
      <c r="D3886" s="7" t="s">
        <v>10129</v>
      </c>
      <c r="E3886" s="6" t="s">
        <v>20709</v>
      </c>
      <c r="K3886" s="6" t="str">
        <f t="shared" si="60"/>
        <v>Sunitinib</v>
      </c>
    </row>
    <row r="3887" spans="1:11" ht="12.75" customHeight="1" x14ac:dyDescent="0.15">
      <c r="A3887" s="6">
        <v>5</v>
      </c>
      <c r="B3887" s="7" t="s">
        <v>10130</v>
      </c>
      <c r="C3887" s="7" t="s">
        <v>10126</v>
      </c>
      <c r="D3887" s="7" t="s">
        <v>10131</v>
      </c>
      <c r="E3887" s="6" t="s">
        <v>20710</v>
      </c>
      <c r="K3887" s="6" t="str">
        <f t="shared" si="60"/>
        <v>Sorafénib</v>
      </c>
    </row>
    <row r="3888" spans="1:11" ht="12.75" customHeight="1" x14ac:dyDescent="0.15">
      <c r="A3888" s="6">
        <v>5</v>
      </c>
      <c r="B3888" s="7" t="s">
        <v>10132</v>
      </c>
      <c r="C3888" s="7" t="s">
        <v>10126</v>
      </c>
      <c r="D3888" s="7" t="s">
        <v>10133</v>
      </c>
      <c r="E3888" s="6" t="s">
        <v>20711</v>
      </c>
      <c r="K3888" s="6" t="str">
        <f t="shared" si="60"/>
        <v>Pazopanib</v>
      </c>
    </row>
    <row r="3889" spans="1:11" ht="12.75" customHeight="1" x14ac:dyDescent="0.15">
      <c r="A3889" s="6">
        <v>5</v>
      </c>
      <c r="B3889" s="7" t="s">
        <v>10134</v>
      </c>
      <c r="C3889" s="7" t="s">
        <v>10126</v>
      </c>
      <c r="D3889" s="7" t="s">
        <v>10135</v>
      </c>
      <c r="E3889" s="6" t="s">
        <v>2223</v>
      </c>
      <c r="K3889" s="6" t="str">
        <f t="shared" si="60"/>
        <v>Vandétanib</v>
      </c>
    </row>
    <row r="3890" spans="1:11" ht="12.75" customHeight="1" x14ac:dyDescent="0.15">
      <c r="A3890" s="6">
        <v>5</v>
      </c>
      <c r="B3890" s="7" t="s">
        <v>10136</v>
      </c>
      <c r="C3890" s="7" t="s">
        <v>10126</v>
      </c>
      <c r="D3890" s="7" t="s">
        <v>10137</v>
      </c>
      <c r="E3890" s="6" t="s">
        <v>20712</v>
      </c>
      <c r="K3890" s="6" t="str">
        <f t="shared" si="60"/>
        <v>Régorafénib</v>
      </c>
    </row>
    <row r="3891" spans="1:11" ht="12.75" customHeight="1" x14ac:dyDescent="0.15">
      <c r="A3891" s="6">
        <v>5</v>
      </c>
      <c r="B3891" s="7" t="s">
        <v>10138</v>
      </c>
      <c r="C3891" s="7" t="s">
        <v>10126</v>
      </c>
      <c r="D3891" s="7" t="s">
        <v>10139</v>
      </c>
      <c r="E3891" s="6" t="s">
        <v>20713</v>
      </c>
      <c r="K3891" s="6" t="str">
        <f t="shared" si="60"/>
        <v>Masitinib</v>
      </c>
    </row>
    <row r="3892" spans="1:11" ht="12.75" customHeight="1" x14ac:dyDescent="0.15">
      <c r="A3892" s="6">
        <v>5</v>
      </c>
      <c r="B3892" s="7" t="s">
        <v>10140</v>
      </c>
      <c r="C3892" s="7" t="s">
        <v>10126</v>
      </c>
      <c r="D3892" s="7" t="s">
        <v>10141</v>
      </c>
      <c r="E3892" s="6" t="s">
        <v>20714</v>
      </c>
      <c r="K3892" s="6" t="str">
        <f t="shared" si="60"/>
        <v>Cabozantinib</v>
      </c>
    </row>
    <row r="3893" spans="1:11" ht="12.75" customHeight="1" x14ac:dyDescent="0.15">
      <c r="A3893" s="6">
        <v>5</v>
      </c>
      <c r="B3893" s="7" t="s">
        <v>10142</v>
      </c>
      <c r="C3893" s="7" t="s">
        <v>10126</v>
      </c>
      <c r="D3893" s="7" t="s">
        <v>10143</v>
      </c>
      <c r="E3893" s="6" t="s">
        <v>20715</v>
      </c>
      <c r="K3893" s="6" t="str">
        <f t="shared" si="60"/>
        <v>Lenvatinib</v>
      </c>
    </row>
    <row r="3894" spans="1:11" ht="12.75" customHeight="1" x14ac:dyDescent="0.15">
      <c r="A3894" s="6">
        <v>5</v>
      </c>
      <c r="B3894" s="7" t="s">
        <v>10144</v>
      </c>
      <c r="C3894" s="7" t="s">
        <v>10126</v>
      </c>
      <c r="D3894" s="7" t="s">
        <v>10145</v>
      </c>
      <c r="E3894" s="6" t="s">
        <v>20716</v>
      </c>
      <c r="K3894" s="6" t="str">
        <f t="shared" si="60"/>
        <v>Nintédanib</v>
      </c>
    </row>
    <row r="3895" spans="1:11" ht="12.75" customHeight="1" x14ac:dyDescent="0.15">
      <c r="A3895" s="6">
        <v>5</v>
      </c>
      <c r="B3895" s="7" t="s">
        <v>10146</v>
      </c>
      <c r="C3895" s="7" t="s">
        <v>10126</v>
      </c>
      <c r="D3895" s="7" t="s">
        <v>10147</v>
      </c>
      <c r="E3895" s="6" t="s">
        <v>20717</v>
      </c>
      <c r="K3895" s="6" t="str">
        <f t="shared" si="60"/>
        <v>Midostaurine</v>
      </c>
    </row>
    <row r="3896" spans="1:11" ht="12.75" customHeight="1" x14ac:dyDescent="0.15">
      <c r="A3896" s="6">
        <v>5</v>
      </c>
      <c r="B3896" s="7" t="s">
        <v>10148</v>
      </c>
      <c r="C3896" s="7" t="s">
        <v>10126</v>
      </c>
      <c r="D3896" s="7" t="s">
        <v>10149</v>
      </c>
      <c r="E3896" s="6" t="s">
        <v>20718</v>
      </c>
      <c r="K3896" s="6" t="str">
        <f t="shared" si="60"/>
        <v>Quizartinib</v>
      </c>
    </row>
    <row r="3897" spans="1:11" ht="12.75" customHeight="1" x14ac:dyDescent="0.15">
      <c r="A3897" s="6">
        <v>5</v>
      </c>
      <c r="B3897" s="7" t="s">
        <v>10150</v>
      </c>
      <c r="C3897" s="7" t="s">
        <v>10126</v>
      </c>
      <c r="D3897" s="7" t="s">
        <v>10151</v>
      </c>
      <c r="E3897" s="6" t="s">
        <v>15833</v>
      </c>
      <c r="K3897" s="6" t="str">
        <f t="shared" si="60"/>
        <v>Larotrectinib</v>
      </c>
    </row>
    <row r="3898" spans="1:11" ht="12.75" customHeight="1" x14ac:dyDescent="0.15">
      <c r="A3898" s="6">
        <v>5</v>
      </c>
      <c r="B3898" s="7" t="s">
        <v>10152</v>
      </c>
      <c r="C3898" s="7" t="s">
        <v>10126</v>
      </c>
      <c r="D3898" s="7" t="s">
        <v>10153</v>
      </c>
      <c r="E3898" s="6" t="s">
        <v>20719</v>
      </c>
      <c r="K3898" s="6" t="str">
        <f t="shared" si="60"/>
        <v>Giltéritinib</v>
      </c>
    </row>
    <row r="3899" spans="1:11" ht="12.75" customHeight="1" x14ac:dyDescent="0.15">
      <c r="A3899" s="6">
        <v>5</v>
      </c>
      <c r="B3899" s="7" t="s">
        <v>10154</v>
      </c>
      <c r="C3899" s="7" t="s">
        <v>10126</v>
      </c>
      <c r="D3899" s="7" t="s">
        <v>10155</v>
      </c>
      <c r="E3899" s="6" t="s">
        <v>20720</v>
      </c>
      <c r="K3899" s="6" t="str">
        <f t="shared" si="60"/>
        <v>Entrectinib</v>
      </c>
    </row>
    <row r="3900" spans="1:11" ht="12.75" customHeight="1" x14ac:dyDescent="0.15">
      <c r="A3900" s="6">
        <v>5</v>
      </c>
      <c r="B3900" s="7" t="s">
        <v>10156</v>
      </c>
      <c r="C3900" s="7" t="s">
        <v>10126</v>
      </c>
      <c r="D3900" s="7" t="s">
        <v>10157</v>
      </c>
      <c r="E3900" s="6" t="s">
        <v>20721</v>
      </c>
      <c r="K3900" s="6" t="str">
        <f t="shared" si="60"/>
        <v>Pexidartinib</v>
      </c>
    </row>
    <row r="3901" spans="1:11" ht="12.75" customHeight="1" x14ac:dyDescent="0.15">
      <c r="A3901" s="6">
        <v>5</v>
      </c>
      <c r="B3901" s="7" t="s">
        <v>10158</v>
      </c>
      <c r="C3901" s="7" t="s">
        <v>10126</v>
      </c>
      <c r="D3901" s="7" t="s">
        <v>10159</v>
      </c>
      <c r="E3901" s="6" t="s">
        <v>20722</v>
      </c>
      <c r="K3901" s="6" t="str">
        <f t="shared" si="60"/>
        <v>Capmatinib</v>
      </c>
    </row>
    <row r="3902" spans="1:11" ht="12.75" customHeight="1" x14ac:dyDescent="0.15">
      <c r="A3902" s="6">
        <v>5</v>
      </c>
      <c r="B3902" s="7" t="s">
        <v>10160</v>
      </c>
      <c r="C3902" s="7" t="s">
        <v>10126</v>
      </c>
      <c r="D3902" s="7" t="s">
        <v>10161</v>
      </c>
      <c r="E3902" s="6" t="s">
        <v>20723</v>
      </c>
      <c r="K3902" s="6" t="str">
        <f t="shared" si="60"/>
        <v>Avapritinib</v>
      </c>
    </row>
    <row r="3903" spans="1:11" ht="12.75" customHeight="1" x14ac:dyDescent="0.15">
      <c r="A3903" s="6">
        <v>5</v>
      </c>
      <c r="B3903" s="7" t="s">
        <v>10162</v>
      </c>
      <c r="C3903" s="7" t="s">
        <v>10126</v>
      </c>
      <c r="D3903" s="7" t="s">
        <v>10163</v>
      </c>
      <c r="E3903" s="6" t="s">
        <v>20724</v>
      </c>
      <c r="K3903" s="6" t="str">
        <f t="shared" si="60"/>
        <v>Riprétinib</v>
      </c>
    </row>
    <row r="3904" spans="1:11" ht="12.75" customHeight="1" x14ac:dyDescent="0.15">
      <c r="A3904" s="6">
        <v>5</v>
      </c>
      <c r="B3904" s="7" t="s">
        <v>10164</v>
      </c>
      <c r="C3904" s="7" t="s">
        <v>10126</v>
      </c>
      <c r="D3904" s="7" t="s">
        <v>10165</v>
      </c>
      <c r="E3904" s="6" t="s">
        <v>20725</v>
      </c>
      <c r="K3904" s="6" t="str">
        <f t="shared" si="60"/>
        <v>Tépotinib</v>
      </c>
    </row>
    <row r="3905" spans="1:11" ht="12.75" customHeight="1" x14ac:dyDescent="0.15">
      <c r="A3905" s="6">
        <v>5</v>
      </c>
      <c r="B3905" s="7" t="s">
        <v>10166</v>
      </c>
      <c r="C3905" s="7" t="s">
        <v>10126</v>
      </c>
      <c r="D3905" s="7" t="s">
        <v>10167</v>
      </c>
      <c r="E3905" s="6" t="s">
        <v>20726</v>
      </c>
      <c r="K3905" s="6" t="str">
        <f t="shared" si="60"/>
        <v>Selpercatinib</v>
      </c>
    </row>
    <row r="3906" spans="1:11" ht="12.75" customHeight="1" x14ac:dyDescent="0.15">
      <c r="A3906" s="6">
        <v>5</v>
      </c>
      <c r="B3906" s="7" t="s">
        <v>10168</v>
      </c>
      <c r="C3906" s="7" t="s">
        <v>10126</v>
      </c>
      <c r="D3906" s="7" t="s">
        <v>10169</v>
      </c>
      <c r="E3906" s="6" t="s">
        <v>20727</v>
      </c>
      <c r="K3906" s="6" t="str">
        <f t="shared" si="60"/>
        <v>Pralsétinib</v>
      </c>
    </row>
    <row r="3907" spans="1:11" ht="12.75" customHeight="1" x14ac:dyDescent="0.15">
      <c r="A3907" s="6">
        <v>5</v>
      </c>
      <c r="B3907" s="7" t="s">
        <v>10170</v>
      </c>
      <c r="C3907" s="7" t="s">
        <v>10126</v>
      </c>
      <c r="D3907" s="12" t="s">
        <v>10171</v>
      </c>
      <c r="E3907" s="12" t="s">
        <v>20728</v>
      </c>
      <c r="F3907" s="6" t="s">
        <v>2758</v>
      </c>
      <c r="G3907" s="9">
        <v>44953</v>
      </c>
      <c r="K3907" s="6" t="str">
        <f t="shared" ref="K3907:K3970" si="61">UPPER(LEFT(E3907,1))&amp;RIGHT(E3907,LEN(E3907)-1)</f>
        <v>Surufatinib</v>
      </c>
    </row>
    <row r="3908" spans="1:11" ht="12.75" customHeight="1" x14ac:dyDescent="0.15">
      <c r="A3908" s="6">
        <v>5</v>
      </c>
      <c r="B3908" s="7" t="s">
        <v>10172</v>
      </c>
      <c r="C3908" s="7" t="s">
        <v>10126</v>
      </c>
      <c r="D3908" s="12" t="s">
        <v>10173</v>
      </c>
      <c r="E3908" s="12" t="s">
        <v>20729</v>
      </c>
      <c r="F3908" s="6" t="s">
        <v>2758</v>
      </c>
      <c r="G3908" s="9">
        <v>44953</v>
      </c>
      <c r="K3908" s="6" t="str">
        <f t="shared" si="61"/>
        <v>Umbralisib</v>
      </c>
    </row>
    <row r="3909" spans="1:11" ht="12.75" customHeight="1" x14ac:dyDescent="0.2">
      <c r="A3909" s="6">
        <v>5</v>
      </c>
      <c r="B3909" s="7" t="s">
        <v>10174</v>
      </c>
      <c r="C3909" s="7" t="s">
        <v>10126</v>
      </c>
      <c r="D3909" t="s">
        <v>10175</v>
      </c>
      <c r="E3909" t="s">
        <v>20730</v>
      </c>
      <c r="F3909" s="6" t="s">
        <v>2763</v>
      </c>
      <c r="G3909" s="9">
        <v>45314</v>
      </c>
      <c r="K3909" s="6" t="str">
        <f t="shared" si="61"/>
        <v>Sitravatinib</v>
      </c>
    </row>
    <row r="3910" spans="1:11" ht="12.75" customHeight="1" x14ac:dyDescent="0.2">
      <c r="A3910" s="6">
        <v>5</v>
      </c>
      <c r="B3910" s="7" t="s">
        <v>10176</v>
      </c>
      <c r="C3910" s="7" t="s">
        <v>10126</v>
      </c>
      <c r="D3910" t="s">
        <v>10177</v>
      </c>
      <c r="E3910" t="s">
        <v>20731</v>
      </c>
      <c r="F3910" s="6" t="s">
        <v>2763</v>
      </c>
      <c r="G3910" s="9">
        <v>45314</v>
      </c>
      <c r="K3910" s="6" t="str">
        <f t="shared" si="61"/>
        <v>Capivasertib</v>
      </c>
    </row>
    <row r="3911" spans="1:11" ht="25.5" customHeight="1" x14ac:dyDescent="0.15">
      <c r="A3911" s="6">
        <v>3</v>
      </c>
      <c r="B3911" s="7" t="s">
        <v>10178</v>
      </c>
      <c r="C3911" s="7" t="s">
        <v>9761</v>
      </c>
      <c r="D3911" s="7" t="s">
        <v>10179</v>
      </c>
      <c r="E3911" s="6" t="s">
        <v>20732</v>
      </c>
      <c r="K3911" s="6" t="str">
        <f t="shared" si="61"/>
        <v>Anticorps monoclonaux et conjugués anticorps-médicaments</v>
      </c>
    </row>
    <row r="3912" spans="1:11" ht="12.75" customHeight="1" x14ac:dyDescent="0.15">
      <c r="A3912" s="6">
        <v>4</v>
      </c>
      <c r="B3912" s="7" t="s">
        <v>10180</v>
      </c>
      <c r="C3912" s="7" t="s">
        <v>10178</v>
      </c>
      <c r="D3912" s="7" t="s">
        <v>10181</v>
      </c>
      <c r="E3912" s="6" t="s">
        <v>20733</v>
      </c>
      <c r="K3912" s="6" t="str">
        <f t="shared" si="61"/>
        <v>Inhibiteurs de CD20 (clusters de différenciation 20)</v>
      </c>
    </row>
    <row r="3913" spans="1:11" ht="12.75" customHeight="1" x14ac:dyDescent="0.15">
      <c r="A3913" s="6">
        <v>5</v>
      </c>
      <c r="B3913" s="7" t="s">
        <v>10182</v>
      </c>
      <c r="C3913" s="7" t="s">
        <v>10180</v>
      </c>
      <c r="D3913" s="7" t="s">
        <v>10183</v>
      </c>
      <c r="E3913" s="6" t="s">
        <v>20734</v>
      </c>
      <c r="K3913" s="6" t="str">
        <f t="shared" si="61"/>
        <v>Rituximab</v>
      </c>
    </row>
    <row r="3914" spans="1:11" ht="12.75" customHeight="1" x14ac:dyDescent="0.15">
      <c r="A3914" s="6">
        <v>5</v>
      </c>
      <c r="B3914" s="7" t="s">
        <v>10184</v>
      </c>
      <c r="C3914" s="7" t="s">
        <v>10180</v>
      </c>
      <c r="D3914" s="7" t="s">
        <v>10185</v>
      </c>
      <c r="E3914" s="6" t="s">
        <v>20735</v>
      </c>
      <c r="K3914" s="6" t="str">
        <f t="shared" si="61"/>
        <v>Ofatumumab</v>
      </c>
    </row>
    <row r="3915" spans="1:11" ht="12.75" customHeight="1" x14ac:dyDescent="0.15">
      <c r="A3915" s="6">
        <v>5</v>
      </c>
      <c r="B3915" s="7" t="s">
        <v>10186</v>
      </c>
      <c r="C3915" s="7" t="s">
        <v>10180</v>
      </c>
      <c r="D3915" s="7" t="s">
        <v>10187</v>
      </c>
      <c r="E3915" s="6" t="s">
        <v>20736</v>
      </c>
      <c r="K3915" s="6" t="str">
        <f t="shared" si="61"/>
        <v>Obinutuzumab</v>
      </c>
    </row>
    <row r="3916" spans="1:11" ht="12.75" customHeight="1" x14ac:dyDescent="0.15">
      <c r="A3916" s="6">
        <v>4</v>
      </c>
      <c r="B3916" s="7" t="s">
        <v>10188</v>
      </c>
      <c r="C3916" s="7" t="s">
        <v>10178</v>
      </c>
      <c r="D3916" s="7" t="s">
        <v>10189</v>
      </c>
      <c r="E3916" s="6" t="s">
        <v>20737</v>
      </c>
      <c r="K3916" s="6" t="str">
        <f t="shared" si="61"/>
        <v>Inhibiteurs de CD22 (clusters de différenciation 22)</v>
      </c>
    </row>
    <row r="3917" spans="1:11" ht="12.75" customHeight="1" x14ac:dyDescent="0.15">
      <c r="A3917" s="6">
        <v>5</v>
      </c>
      <c r="B3917" s="7" t="s">
        <v>10190</v>
      </c>
      <c r="C3917" s="7" t="s">
        <v>10188</v>
      </c>
      <c r="D3917" s="7" t="s">
        <v>10191</v>
      </c>
      <c r="E3917" s="6" t="s">
        <v>20738</v>
      </c>
      <c r="K3917" s="6" t="str">
        <f t="shared" si="61"/>
        <v>Inotuzumab ozogamicine</v>
      </c>
    </row>
    <row r="3918" spans="1:11" ht="12.75" customHeight="1" x14ac:dyDescent="0.15">
      <c r="A3918" s="6">
        <v>5</v>
      </c>
      <c r="B3918" s="7" t="s">
        <v>10192</v>
      </c>
      <c r="C3918" s="7" t="s">
        <v>10188</v>
      </c>
      <c r="D3918" s="7" t="s">
        <v>10193</v>
      </c>
      <c r="E3918" s="6" t="s">
        <v>20739</v>
      </c>
      <c r="K3918" s="6" t="str">
        <f t="shared" si="61"/>
        <v>Moxétumomab pasudotox</v>
      </c>
    </row>
    <row r="3919" spans="1:11" ht="12.75" customHeight="1" x14ac:dyDescent="0.15">
      <c r="A3919" s="6">
        <v>4</v>
      </c>
      <c r="B3919" s="7" t="s">
        <v>10194</v>
      </c>
      <c r="C3919" s="7" t="s">
        <v>10178</v>
      </c>
      <c r="D3919" s="7" t="s">
        <v>10195</v>
      </c>
      <c r="E3919" s="6" t="s">
        <v>20740</v>
      </c>
      <c r="K3919" s="6" t="str">
        <f t="shared" si="61"/>
        <v>Inhibiteurs de CD38 (clusters de différenciation 38)</v>
      </c>
    </row>
    <row r="3920" spans="1:11" ht="12.75" customHeight="1" x14ac:dyDescent="0.15">
      <c r="A3920" s="6">
        <v>5</v>
      </c>
      <c r="B3920" s="7" t="s">
        <v>10196</v>
      </c>
      <c r="C3920" s="7" t="s">
        <v>10194</v>
      </c>
      <c r="D3920" s="7" t="s">
        <v>10197</v>
      </c>
      <c r="E3920" s="6" t="s">
        <v>20741</v>
      </c>
      <c r="K3920" s="6" t="str">
        <f t="shared" si="61"/>
        <v>Daratumumab</v>
      </c>
    </row>
    <row r="3921" spans="1:11" ht="12.75" customHeight="1" x14ac:dyDescent="0.15">
      <c r="A3921" s="6">
        <v>5</v>
      </c>
      <c r="B3921" s="7" t="s">
        <v>10198</v>
      </c>
      <c r="C3921" s="7" t="s">
        <v>10194</v>
      </c>
      <c r="D3921" s="7" t="s">
        <v>10199</v>
      </c>
      <c r="E3921" s="6" t="s">
        <v>20742</v>
      </c>
      <c r="K3921" s="6" t="str">
        <f t="shared" si="61"/>
        <v>Isatuximab</v>
      </c>
    </row>
    <row r="3922" spans="1:11" ht="25.5" customHeight="1" x14ac:dyDescent="0.15">
      <c r="A3922" s="6">
        <v>4</v>
      </c>
      <c r="B3922" s="7" t="s">
        <v>10200</v>
      </c>
      <c r="C3922" s="7" t="s">
        <v>10178</v>
      </c>
      <c r="D3922" s="7" t="s">
        <v>10201</v>
      </c>
      <c r="E3922" s="6" t="s">
        <v>20743</v>
      </c>
      <c r="K3922" s="6" t="str">
        <f t="shared" si="61"/>
        <v>Inhibiteurs du HER2 (récepteur 2 du facteur de croissance épidermique humain)</v>
      </c>
    </row>
    <row r="3923" spans="1:11" ht="12.75" customHeight="1" x14ac:dyDescent="0.15">
      <c r="A3923" s="6">
        <v>5</v>
      </c>
      <c r="B3923" s="7" t="s">
        <v>10202</v>
      </c>
      <c r="C3923" s="7" t="s">
        <v>10200</v>
      </c>
      <c r="D3923" s="7" t="s">
        <v>10203</v>
      </c>
      <c r="E3923" s="6" t="s">
        <v>20744</v>
      </c>
      <c r="K3923" s="6" t="str">
        <f t="shared" si="61"/>
        <v>Trastuzumab</v>
      </c>
    </row>
    <row r="3924" spans="1:11" ht="12.75" customHeight="1" x14ac:dyDescent="0.15">
      <c r="A3924" s="6">
        <v>5</v>
      </c>
      <c r="B3924" s="7" t="s">
        <v>10204</v>
      </c>
      <c r="C3924" s="7" t="s">
        <v>10200</v>
      </c>
      <c r="D3924" s="7" t="s">
        <v>10205</v>
      </c>
      <c r="E3924" s="6" t="s">
        <v>20745</v>
      </c>
      <c r="K3924" s="6" t="str">
        <f t="shared" si="61"/>
        <v>Pertuzumab</v>
      </c>
    </row>
    <row r="3925" spans="1:11" ht="12.75" customHeight="1" x14ac:dyDescent="0.15">
      <c r="A3925" s="6">
        <v>5</v>
      </c>
      <c r="B3925" s="7" t="s">
        <v>10206</v>
      </c>
      <c r="C3925" s="7" t="s">
        <v>10200</v>
      </c>
      <c r="D3925" s="7" t="s">
        <v>10207</v>
      </c>
      <c r="E3925" s="6" t="s">
        <v>20746</v>
      </c>
      <c r="K3925" s="6" t="str">
        <f t="shared" si="61"/>
        <v>Trastuzumab emtansine</v>
      </c>
    </row>
    <row r="3926" spans="1:11" ht="12.75" customHeight="1" x14ac:dyDescent="0.15">
      <c r="A3926" s="6">
        <v>5</v>
      </c>
      <c r="B3926" s="7" t="s">
        <v>10208</v>
      </c>
      <c r="C3926" s="7" t="s">
        <v>10200</v>
      </c>
      <c r="D3926" s="7" t="s">
        <v>10209</v>
      </c>
      <c r="E3926" s="6" t="s">
        <v>20747</v>
      </c>
      <c r="K3926" s="6" t="str">
        <f t="shared" si="61"/>
        <v>Trastuzumab déruxtécan</v>
      </c>
    </row>
    <row r="3927" spans="1:11" ht="12.75" customHeight="1" x14ac:dyDescent="0.15">
      <c r="A3927" s="6">
        <v>5</v>
      </c>
      <c r="B3927" s="7" t="s">
        <v>10210</v>
      </c>
      <c r="C3927" s="7" t="s">
        <v>10200</v>
      </c>
      <c r="D3927" s="7" t="s">
        <v>10211</v>
      </c>
      <c r="E3927" s="6" t="s">
        <v>20748</v>
      </c>
      <c r="K3927" s="6" t="str">
        <f t="shared" si="61"/>
        <v>Trastuzumab duocarmazine</v>
      </c>
    </row>
    <row r="3928" spans="1:11" ht="12.75" customHeight="1" x14ac:dyDescent="0.15">
      <c r="A3928" s="6">
        <v>5</v>
      </c>
      <c r="B3928" s="7" t="s">
        <v>10212</v>
      </c>
      <c r="C3928" s="7" t="s">
        <v>10200</v>
      </c>
      <c r="D3928" s="12" t="s">
        <v>10213</v>
      </c>
      <c r="E3928" s="12" t="s">
        <v>20749</v>
      </c>
      <c r="F3928" s="6" t="s">
        <v>2758</v>
      </c>
      <c r="G3928" s="9">
        <v>44953</v>
      </c>
      <c r="K3928" s="6" t="str">
        <f t="shared" si="61"/>
        <v>Margétuximab</v>
      </c>
    </row>
    <row r="3929" spans="1:11" ht="25.5" customHeight="1" x14ac:dyDescent="0.15">
      <c r="A3929" s="6">
        <v>4</v>
      </c>
      <c r="B3929" s="7" t="s">
        <v>10214</v>
      </c>
      <c r="C3929" s="7" t="s">
        <v>10178</v>
      </c>
      <c r="D3929" s="7" t="s">
        <v>10215</v>
      </c>
      <c r="E3929" s="6" t="s">
        <v>20750</v>
      </c>
      <c r="K3929" s="6" t="str">
        <f t="shared" si="61"/>
        <v>Inhibiteurs de l'EGFR (récepteur du facteur de croissance épidermique)</v>
      </c>
    </row>
    <row r="3930" spans="1:11" ht="12.75" customHeight="1" x14ac:dyDescent="0.15">
      <c r="A3930" s="6">
        <v>5</v>
      </c>
      <c r="B3930" s="7" t="s">
        <v>10216</v>
      </c>
      <c r="C3930" s="7" t="s">
        <v>10214</v>
      </c>
      <c r="D3930" s="7" t="s">
        <v>10217</v>
      </c>
      <c r="E3930" s="6" t="s">
        <v>20751</v>
      </c>
      <c r="K3930" s="6" t="str">
        <f t="shared" si="61"/>
        <v>Cétuximab</v>
      </c>
    </row>
    <row r="3931" spans="1:11" ht="12.75" customHeight="1" x14ac:dyDescent="0.15">
      <c r="A3931" s="6">
        <v>5</v>
      </c>
      <c r="B3931" s="7" t="s">
        <v>10218</v>
      </c>
      <c r="C3931" s="7" t="s">
        <v>10214</v>
      </c>
      <c r="D3931" s="7" t="s">
        <v>10219</v>
      </c>
      <c r="E3931" s="6" t="s">
        <v>20752</v>
      </c>
      <c r="K3931" s="6" t="str">
        <f t="shared" si="61"/>
        <v>Panitumumab</v>
      </c>
    </row>
    <row r="3932" spans="1:11" ht="12.75" customHeight="1" x14ac:dyDescent="0.15">
      <c r="A3932" s="6">
        <v>5</v>
      </c>
      <c r="B3932" s="7" t="s">
        <v>10220</v>
      </c>
      <c r="C3932" s="7" t="s">
        <v>10214</v>
      </c>
      <c r="D3932" s="7" t="s">
        <v>10221</v>
      </c>
      <c r="E3932" s="6" t="s">
        <v>20753</v>
      </c>
      <c r="K3932" s="6" t="str">
        <f t="shared" si="61"/>
        <v>Nécitumumab</v>
      </c>
    </row>
    <row r="3933" spans="1:11" ht="38.25" customHeight="1" x14ac:dyDescent="0.15">
      <c r="A3933" s="6">
        <v>4</v>
      </c>
      <c r="B3933" s="7" t="s">
        <v>10222</v>
      </c>
      <c r="C3933" s="7" t="s">
        <v>10178</v>
      </c>
      <c r="D3933" s="7" t="s">
        <v>10223</v>
      </c>
      <c r="E3933" s="6" t="s">
        <v>20754</v>
      </c>
      <c r="K3933" s="6" t="str">
        <f t="shared" si="61"/>
        <v>Inhibiteurs de PD-1/PDL-1 (protéine de mort cellulaire programmée 1/ligand de la protéine de mort cellulaire programmée 1)</v>
      </c>
    </row>
    <row r="3934" spans="1:11" ht="12.75" customHeight="1" x14ac:dyDescent="0.15">
      <c r="A3934" s="6">
        <v>5</v>
      </c>
      <c r="B3934" s="7" t="s">
        <v>10224</v>
      </c>
      <c r="C3934" s="7" t="s">
        <v>10222</v>
      </c>
      <c r="D3934" s="7" t="s">
        <v>10225</v>
      </c>
      <c r="E3934" s="6" t="s">
        <v>20755</v>
      </c>
      <c r="K3934" s="6" t="str">
        <f t="shared" si="61"/>
        <v>Nivolumab</v>
      </c>
    </row>
    <row r="3935" spans="1:11" ht="12.75" customHeight="1" x14ac:dyDescent="0.15">
      <c r="A3935" s="6">
        <v>5</v>
      </c>
      <c r="B3935" s="7" t="s">
        <v>10226</v>
      </c>
      <c r="C3935" s="7" t="s">
        <v>10222</v>
      </c>
      <c r="D3935" s="7" t="s">
        <v>10227</v>
      </c>
      <c r="E3935" s="6" t="s">
        <v>20756</v>
      </c>
      <c r="K3935" s="6" t="str">
        <f t="shared" si="61"/>
        <v>Pembrolizumab</v>
      </c>
    </row>
    <row r="3936" spans="1:11" ht="12.75" customHeight="1" x14ac:dyDescent="0.15">
      <c r="A3936" s="6">
        <v>5</v>
      </c>
      <c r="B3936" s="7" t="s">
        <v>10228</v>
      </c>
      <c r="C3936" s="7" t="s">
        <v>10222</v>
      </c>
      <c r="D3936" s="7" t="s">
        <v>10229</v>
      </c>
      <c r="E3936" s="6" t="s">
        <v>20757</v>
      </c>
      <c r="K3936" s="6" t="str">
        <f t="shared" si="61"/>
        <v>Durvalumab</v>
      </c>
    </row>
    <row r="3937" spans="1:11" ht="12.75" customHeight="1" x14ac:dyDescent="0.15">
      <c r="A3937" s="6">
        <v>5</v>
      </c>
      <c r="B3937" s="7" t="s">
        <v>10230</v>
      </c>
      <c r="C3937" s="7" t="s">
        <v>10222</v>
      </c>
      <c r="D3937" s="7" t="s">
        <v>10231</v>
      </c>
      <c r="E3937" s="6" t="s">
        <v>20758</v>
      </c>
      <c r="K3937" s="6" t="str">
        <f t="shared" si="61"/>
        <v>Avélumab</v>
      </c>
    </row>
    <row r="3938" spans="1:11" ht="12.75" customHeight="1" x14ac:dyDescent="0.15">
      <c r="A3938" s="6">
        <v>5</v>
      </c>
      <c r="B3938" s="7" t="s">
        <v>10232</v>
      </c>
      <c r="C3938" s="7" t="s">
        <v>10222</v>
      </c>
      <c r="D3938" s="7" t="s">
        <v>10233</v>
      </c>
      <c r="E3938" s="6" t="s">
        <v>20759</v>
      </c>
      <c r="K3938" s="6" t="str">
        <f t="shared" si="61"/>
        <v>Atézolizumab</v>
      </c>
    </row>
    <row r="3939" spans="1:11" ht="12.75" customHeight="1" x14ac:dyDescent="0.15">
      <c r="A3939" s="6">
        <v>5</v>
      </c>
      <c r="B3939" s="7" t="s">
        <v>10234</v>
      </c>
      <c r="C3939" s="7" t="s">
        <v>10222</v>
      </c>
      <c r="D3939" s="7" t="s">
        <v>10235</v>
      </c>
      <c r="E3939" s="6" t="s">
        <v>20760</v>
      </c>
      <c r="K3939" s="6" t="str">
        <f t="shared" si="61"/>
        <v>Cémiplimab</v>
      </c>
    </row>
    <row r="3940" spans="1:11" ht="12.75" customHeight="1" x14ac:dyDescent="0.15">
      <c r="A3940" s="6">
        <v>5</v>
      </c>
      <c r="B3940" s="7" t="s">
        <v>10236</v>
      </c>
      <c r="C3940" s="7" t="s">
        <v>10222</v>
      </c>
      <c r="D3940" s="7" t="s">
        <v>10237</v>
      </c>
      <c r="E3940" s="6" t="s">
        <v>20761</v>
      </c>
      <c r="K3940" s="6" t="str">
        <f t="shared" si="61"/>
        <v>Dostarlimab</v>
      </c>
    </row>
    <row r="3941" spans="1:11" ht="12.75" customHeight="1" x14ac:dyDescent="0.15">
      <c r="A3941" s="6">
        <v>5</v>
      </c>
      <c r="B3941" s="7" t="s">
        <v>10238</v>
      </c>
      <c r="C3941" s="7" t="s">
        <v>10222</v>
      </c>
      <c r="D3941" s="7" t="s">
        <v>10239</v>
      </c>
      <c r="E3941" s="6" t="s">
        <v>20762</v>
      </c>
      <c r="K3941" s="6" t="str">
        <f t="shared" si="61"/>
        <v>Prolgolimab</v>
      </c>
    </row>
    <row r="3942" spans="1:11" ht="12.75" customHeight="1" x14ac:dyDescent="0.15">
      <c r="A3942" s="6">
        <v>5</v>
      </c>
      <c r="B3942" s="7" t="s">
        <v>10240</v>
      </c>
      <c r="C3942" s="7" t="s">
        <v>10222</v>
      </c>
      <c r="D3942" s="7" t="s">
        <v>10241</v>
      </c>
      <c r="E3942" s="6" t="s">
        <v>20763</v>
      </c>
      <c r="K3942" s="6" t="str">
        <f t="shared" si="61"/>
        <v>Tislélizumab</v>
      </c>
    </row>
    <row r="3943" spans="1:11" ht="12.75" customHeight="1" x14ac:dyDescent="0.15">
      <c r="A3943" s="6">
        <v>5</v>
      </c>
      <c r="B3943" s="7" t="s">
        <v>10242</v>
      </c>
      <c r="C3943" s="7" t="s">
        <v>10222</v>
      </c>
      <c r="D3943" s="7" t="s">
        <v>10243</v>
      </c>
      <c r="E3943" s="6" t="s">
        <v>20764</v>
      </c>
      <c r="K3943" s="6" t="str">
        <f t="shared" si="61"/>
        <v>Rétifanlimab</v>
      </c>
    </row>
    <row r="3944" spans="1:11" ht="12.75" customHeight="1" x14ac:dyDescent="0.2">
      <c r="A3944" s="6">
        <v>5</v>
      </c>
      <c r="B3944" s="7" t="s">
        <v>10244</v>
      </c>
      <c r="C3944" s="7" t="s">
        <v>10222</v>
      </c>
      <c r="D3944" t="s">
        <v>10245</v>
      </c>
      <c r="E3944" t="s">
        <v>20765</v>
      </c>
      <c r="F3944" s="6" t="s">
        <v>2763</v>
      </c>
      <c r="G3944" s="9">
        <v>45314</v>
      </c>
      <c r="K3944" s="6" t="str">
        <f t="shared" si="61"/>
        <v>Sugémalimab</v>
      </c>
    </row>
    <row r="3945" spans="1:11" ht="12.75" customHeight="1" x14ac:dyDescent="0.2">
      <c r="A3945" s="6">
        <v>5</v>
      </c>
      <c r="B3945" s="7" t="s">
        <v>10246</v>
      </c>
      <c r="C3945" s="7" t="s">
        <v>10222</v>
      </c>
      <c r="D3945" t="s">
        <v>10247</v>
      </c>
      <c r="E3945" t="s">
        <v>20766</v>
      </c>
      <c r="F3945" s="6" t="s">
        <v>2763</v>
      </c>
      <c r="G3945" s="9">
        <v>45314</v>
      </c>
      <c r="K3945" s="6" t="str">
        <f t="shared" si="61"/>
        <v>Serplulimab</v>
      </c>
    </row>
    <row r="3946" spans="1:11" ht="12.75" customHeight="1" x14ac:dyDescent="0.2">
      <c r="A3946" s="6">
        <v>5</v>
      </c>
      <c r="B3946" s="7" t="s">
        <v>10248</v>
      </c>
      <c r="C3946" s="7" t="s">
        <v>10222</v>
      </c>
      <c r="D3946" t="s">
        <v>10249</v>
      </c>
      <c r="E3946" t="s">
        <v>20767</v>
      </c>
      <c r="F3946" s="6" t="s">
        <v>2763</v>
      </c>
      <c r="G3946" s="9">
        <v>45314</v>
      </c>
      <c r="K3946" s="6" t="str">
        <f t="shared" si="61"/>
        <v>Toripalimab</v>
      </c>
    </row>
    <row r="3947" spans="1:11" ht="25.5" customHeight="1" x14ac:dyDescent="0.15">
      <c r="A3947" s="6">
        <v>4</v>
      </c>
      <c r="B3947" s="7" t="s">
        <v>10250</v>
      </c>
      <c r="C3947" s="7" t="s">
        <v>10178</v>
      </c>
      <c r="D3947" s="7" t="s">
        <v>10251</v>
      </c>
      <c r="E3947" s="6" t="s">
        <v>20768</v>
      </c>
      <c r="K3947" s="6" t="str">
        <f t="shared" si="61"/>
        <v>Inhibiteurs du VEGF/VEGFR (facteur de croissance endothélial vasculaire)</v>
      </c>
    </row>
    <row r="3948" spans="1:11" ht="12.75" customHeight="1" x14ac:dyDescent="0.15">
      <c r="A3948" s="6">
        <v>5</v>
      </c>
      <c r="B3948" s="7" t="s">
        <v>10252</v>
      </c>
      <c r="C3948" s="7" t="s">
        <v>10250</v>
      </c>
      <c r="D3948" s="7" t="s">
        <v>10253</v>
      </c>
      <c r="E3948" s="6" t="s">
        <v>15627</v>
      </c>
      <c r="K3948" s="6" t="str">
        <f t="shared" si="61"/>
        <v>Bévacizumab</v>
      </c>
    </row>
    <row r="3949" spans="1:11" ht="12.75" customHeight="1" x14ac:dyDescent="0.15">
      <c r="A3949" s="6">
        <v>5</v>
      </c>
      <c r="B3949" s="7" t="s">
        <v>10254</v>
      </c>
      <c r="C3949" s="7" t="s">
        <v>10250</v>
      </c>
      <c r="D3949" s="7" t="s">
        <v>10255</v>
      </c>
      <c r="E3949" s="6" t="s">
        <v>20769</v>
      </c>
      <c r="K3949" s="6" t="str">
        <f t="shared" si="61"/>
        <v>Ramucirumab</v>
      </c>
    </row>
    <row r="3950" spans="1:11" ht="25.5" customHeight="1" x14ac:dyDescent="0.15">
      <c r="A3950" s="6">
        <v>4</v>
      </c>
      <c r="B3950" s="7" t="s">
        <v>10256</v>
      </c>
      <c r="C3950" s="7" t="s">
        <v>10178</v>
      </c>
      <c r="D3950" s="7" t="s">
        <v>10257</v>
      </c>
      <c r="E3950" s="6" t="s">
        <v>20770</v>
      </c>
      <c r="K3950" s="6" t="str">
        <f t="shared" si="61"/>
        <v>Autres anticorps monoclonaux et conjugués anticorps-médicaments</v>
      </c>
    </row>
    <row r="3951" spans="1:11" ht="12.75" customHeight="1" x14ac:dyDescent="0.15">
      <c r="A3951" s="6">
        <v>5</v>
      </c>
      <c r="B3951" s="7" t="s">
        <v>10258</v>
      </c>
      <c r="C3951" s="7" t="s">
        <v>10256</v>
      </c>
      <c r="D3951" s="7" t="s">
        <v>10259</v>
      </c>
      <c r="E3951" s="6" t="s">
        <v>20771</v>
      </c>
      <c r="K3951" s="6" t="str">
        <f t="shared" si="61"/>
        <v>Édrécolomab</v>
      </c>
    </row>
    <row r="3952" spans="1:11" ht="12.75" customHeight="1" x14ac:dyDescent="0.15">
      <c r="A3952" s="6">
        <v>5</v>
      </c>
      <c r="B3952" s="7" t="s">
        <v>10260</v>
      </c>
      <c r="C3952" s="7" t="s">
        <v>10256</v>
      </c>
      <c r="D3952" s="7" t="s">
        <v>10261</v>
      </c>
      <c r="E3952" s="6" t="s">
        <v>20772</v>
      </c>
      <c r="K3952" s="6" t="str">
        <f t="shared" si="61"/>
        <v>Gemtuzumab ozogamicine</v>
      </c>
    </row>
    <row r="3953" spans="1:11" ht="12.75" customHeight="1" x14ac:dyDescent="0.15">
      <c r="A3953" s="6">
        <v>5</v>
      </c>
      <c r="B3953" s="7" t="s">
        <v>10262</v>
      </c>
      <c r="C3953" s="7" t="s">
        <v>10256</v>
      </c>
      <c r="D3953" s="7" t="s">
        <v>10263</v>
      </c>
      <c r="E3953" s="6" t="s">
        <v>20773</v>
      </c>
      <c r="K3953" s="6" t="str">
        <f t="shared" si="61"/>
        <v>Catumaxomab</v>
      </c>
    </row>
    <row r="3954" spans="1:11" ht="12.75" customHeight="1" x14ac:dyDescent="0.15">
      <c r="A3954" s="6">
        <v>5</v>
      </c>
      <c r="B3954" s="7" t="s">
        <v>10264</v>
      </c>
      <c r="C3954" s="7" t="s">
        <v>10256</v>
      </c>
      <c r="D3954" s="7" t="s">
        <v>10265</v>
      </c>
      <c r="E3954" s="6" t="s">
        <v>20774</v>
      </c>
      <c r="K3954" s="6" t="str">
        <f t="shared" si="61"/>
        <v>Ipilimumab</v>
      </c>
    </row>
    <row r="3955" spans="1:11" ht="12.75" customHeight="1" x14ac:dyDescent="0.15">
      <c r="A3955" s="6">
        <v>5</v>
      </c>
      <c r="B3955" s="7" t="s">
        <v>10266</v>
      </c>
      <c r="C3955" s="7" t="s">
        <v>10256</v>
      </c>
      <c r="D3955" s="7" t="s">
        <v>10267</v>
      </c>
      <c r="E3955" s="6" t="s">
        <v>20775</v>
      </c>
      <c r="K3955" s="6" t="str">
        <f t="shared" si="61"/>
        <v>Brentuximab védotine</v>
      </c>
    </row>
    <row r="3956" spans="1:11" ht="12.75" customHeight="1" x14ac:dyDescent="0.15">
      <c r="A3956" s="6">
        <v>5</v>
      </c>
      <c r="B3956" s="7" t="s">
        <v>10268</v>
      </c>
      <c r="C3956" s="7" t="s">
        <v>10256</v>
      </c>
      <c r="D3956" s="7" t="s">
        <v>10269</v>
      </c>
      <c r="E3956" s="6" t="s">
        <v>20776</v>
      </c>
      <c r="K3956" s="6" t="str">
        <f t="shared" si="61"/>
        <v>Dinutuximab bêta</v>
      </c>
    </row>
    <row r="3957" spans="1:11" ht="12.75" customHeight="1" x14ac:dyDescent="0.15">
      <c r="A3957" s="6">
        <v>5</v>
      </c>
      <c r="B3957" s="7" t="s">
        <v>10270</v>
      </c>
      <c r="C3957" s="7" t="s">
        <v>10256</v>
      </c>
      <c r="D3957" s="7" t="s">
        <v>10271</v>
      </c>
      <c r="E3957" s="6" t="s">
        <v>20777</v>
      </c>
      <c r="K3957" s="6" t="str">
        <f t="shared" si="61"/>
        <v>Blinatumomab</v>
      </c>
    </row>
    <row r="3958" spans="1:11" ht="12.75" customHeight="1" x14ac:dyDescent="0.15">
      <c r="A3958" s="6">
        <v>5</v>
      </c>
      <c r="B3958" s="7" t="s">
        <v>10272</v>
      </c>
      <c r="C3958" s="7" t="s">
        <v>10256</v>
      </c>
      <c r="D3958" s="7" t="s">
        <v>10273</v>
      </c>
      <c r="E3958" s="6" t="s">
        <v>20778</v>
      </c>
      <c r="K3958" s="6" t="str">
        <f t="shared" si="61"/>
        <v>Élotuzumab</v>
      </c>
    </row>
    <row r="3959" spans="1:11" ht="12.75" customHeight="1" x14ac:dyDescent="0.15">
      <c r="A3959" s="6">
        <v>5</v>
      </c>
      <c r="B3959" s="7" t="s">
        <v>10274</v>
      </c>
      <c r="C3959" s="7" t="s">
        <v>10256</v>
      </c>
      <c r="D3959" s="7" t="s">
        <v>10275</v>
      </c>
      <c r="E3959" s="6" t="s">
        <v>20779</v>
      </c>
      <c r="K3959" s="6" t="str">
        <f t="shared" si="61"/>
        <v>Mogamulizumab</v>
      </c>
    </row>
    <row r="3960" spans="1:11" ht="12.75" customHeight="1" x14ac:dyDescent="0.15">
      <c r="A3960" s="6">
        <v>5</v>
      </c>
      <c r="B3960" s="7" t="s">
        <v>10276</v>
      </c>
      <c r="C3960" s="7" t="s">
        <v>10256</v>
      </c>
      <c r="D3960" s="7" t="s">
        <v>10277</v>
      </c>
      <c r="E3960" s="6" t="s">
        <v>20780</v>
      </c>
      <c r="K3960" s="6" t="str">
        <f t="shared" si="61"/>
        <v>Olaratumab</v>
      </c>
    </row>
    <row r="3961" spans="1:11" ht="12.75" customHeight="1" x14ac:dyDescent="0.15">
      <c r="A3961" s="6">
        <v>5</v>
      </c>
      <c r="B3961" s="7" t="s">
        <v>10278</v>
      </c>
      <c r="C3961" s="7" t="s">
        <v>10256</v>
      </c>
      <c r="D3961" s="7" t="s">
        <v>10279</v>
      </c>
      <c r="E3961" s="6" t="s">
        <v>20781</v>
      </c>
      <c r="K3961" s="6" t="str">
        <f t="shared" si="61"/>
        <v>Bermékimab</v>
      </c>
    </row>
    <row r="3962" spans="1:11" ht="12.75" customHeight="1" x14ac:dyDescent="0.15">
      <c r="A3962" s="6">
        <v>5</v>
      </c>
      <c r="B3962" s="7" t="s">
        <v>10280</v>
      </c>
      <c r="C3962" s="7" t="s">
        <v>10256</v>
      </c>
      <c r="D3962" s="7" t="s">
        <v>10281</v>
      </c>
      <c r="E3962" s="6" t="s">
        <v>20782</v>
      </c>
      <c r="K3962" s="6" t="str">
        <f t="shared" si="61"/>
        <v>Tafasitamab</v>
      </c>
    </row>
    <row r="3963" spans="1:11" ht="12.75" customHeight="1" x14ac:dyDescent="0.15">
      <c r="A3963" s="6">
        <v>5</v>
      </c>
      <c r="B3963" s="7" t="s">
        <v>10282</v>
      </c>
      <c r="C3963" s="7" t="s">
        <v>10256</v>
      </c>
      <c r="D3963" s="7" t="s">
        <v>10283</v>
      </c>
      <c r="E3963" s="6" t="s">
        <v>20783</v>
      </c>
      <c r="K3963" s="6" t="str">
        <f t="shared" si="61"/>
        <v>Enfortumab védotine</v>
      </c>
    </row>
    <row r="3964" spans="1:11" ht="12.75" customHeight="1" x14ac:dyDescent="0.15">
      <c r="A3964" s="6">
        <v>5</v>
      </c>
      <c r="B3964" s="7" t="s">
        <v>10284</v>
      </c>
      <c r="C3964" s="7" t="s">
        <v>10256</v>
      </c>
      <c r="D3964" s="7" t="s">
        <v>10285</v>
      </c>
      <c r="E3964" s="6" t="s">
        <v>20784</v>
      </c>
      <c r="K3964" s="6" t="str">
        <f t="shared" si="61"/>
        <v>Polatuzumab védotine</v>
      </c>
    </row>
    <row r="3965" spans="1:11" ht="12.75" customHeight="1" x14ac:dyDescent="0.15">
      <c r="A3965" s="6">
        <v>5</v>
      </c>
      <c r="B3965" s="7" t="s">
        <v>10286</v>
      </c>
      <c r="C3965" s="7" t="s">
        <v>10256</v>
      </c>
      <c r="D3965" s="7" t="s">
        <v>10287</v>
      </c>
      <c r="E3965" s="6" t="s">
        <v>20785</v>
      </c>
      <c r="K3965" s="6" t="str">
        <f t="shared" si="61"/>
        <v>Bélantamab mafodotine</v>
      </c>
    </row>
    <row r="3966" spans="1:11" ht="12.75" customHeight="1" x14ac:dyDescent="0.15">
      <c r="A3966" s="6">
        <v>5</v>
      </c>
      <c r="B3966" s="7" t="s">
        <v>10288</v>
      </c>
      <c r="C3966" s="7" t="s">
        <v>10256</v>
      </c>
      <c r="D3966" s="7" t="s">
        <v>10289</v>
      </c>
      <c r="E3966" s="6" t="s">
        <v>20786</v>
      </c>
      <c r="K3966" s="6" t="str">
        <f t="shared" si="61"/>
        <v>Oportuzumab monatox</v>
      </c>
    </row>
    <row r="3967" spans="1:11" ht="12.75" customHeight="1" x14ac:dyDescent="0.15">
      <c r="A3967" s="6">
        <v>5</v>
      </c>
      <c r="B3967" s="7" t="s">
        <v>10290</v>
      </c>
      <c r="C3967" s="7" t="s">
        <v>10256</v>
      </c>
      <c r="D3967" s="7" t="s">
        <v>10291</v>
      </c>
      <c r="E3967" s="6" t="s">
        <v>20787</v>
      </c>
      <c r="K3967" s="6" t="str">
        <f t="shared" si="61"/>
        <v>Sacituzumab govitécan</v>
      </c>
    </row>
    <row r="3968" spans="1:11" ht="12.75" customHeight="1" x14ac:dyDescent="0.15">
      <c r="A3968" s="6">
        <v>5</v>
      </c>
      <c r="B3968" s="7" t="s">
        <v>10292</v>
      </c>
      <c r="C3968" s="7" t="s">
        <v>10256</v>
      </c>
      <c r="D3968" s="7" t="s">
        <v>10293</v>
      </c>
      <c r="E3968" s="6" t="s">
        <v>20788</v>
      </c>
      <c r="K3968" s="6" t="str">
        <f t="shared" si="61"/>
        <v>Amivantamab</v>
      </c>
    </row>
    <row r="3969" spans="1:11" ht="12.75" customHeight="1" x14ac:dyDescent="0.15">
      <c r="A3969" s="6">
        <v>5</v>
      </c>
      <c r="B3969" s="7" t="s">
        <v>10294</v>
      </c>
      <c r="C3969" s="7" t="s">
        <v>10256</v>
      </c>
      <c r="D3969" s="12" t="s">
        <v>10295</v>
      </c>
      <c r="E3969" s="12" t="s">
        <v>20789</v>
      </c>
      <c r="F3969" s="6" t="s">
        <v>2758</v>
      </c>
      <c r="G3969" s="9">
        <v>44953</v>
      </c>
      <c r="K3969" s="6" t="str">
        <f t="shared" si="61"/>
        <v>Sabatolimab</v>
      </c>
    </row>
    <row r="3970" spans="1:11" ht="12.75" customHeight="1" x14ac:dyDescent="0.15">
      <c r="A3970" s="6">
        <v>5</v>
      </c>
      <c r="B3970" s="7" t="s">
        <v>10296</v>
      </c>
      <c r="C3970" s="7" t="s">
        <v>10256</v>
      </c>
      <c r="D3970" s="12" t="s">
        <v>10297</v>
      </c>
      <c r="E3970" s="12" t="s">
        <v>20790</v>
      </c>
      <c r="F3970" s="6" t="s">
        <v>2758</v>
      </c>
      <c r="G3970" s="9">
        <v>44953</v>
      </c>
      <c r="K3970" s="6" t="str">
        <f t="shared" si="61"/>
        <v>Trémélimumab</v>
      </c>
    </row>
    <row r="3971" spans="1:11" ht="12.75" customHeight="1" x14ac:dyDescent="0.15">
      <c r="A3971" s="6">
        <v>5</v>
      </c>
      <c r="B3971" s="7" t="s">
        <v>10298</v>
      </c>
      <c r="C3971" s="7" t="s">
        <v>10256</v>
      </c>
      <c r="D3971" s="12" t="s">
        <v>10299</v>
      </c>
      <c r="E3971" s="12" t="s">
        <v>20791</v>
      </c>
      <c r="F3971" s="6" t="s">
        <v>2758</v>
      </c>
      <c r="G3971" s="9">
        <v>44953</v>
      </c>
      <c r="K3971" s="6" t="str">
        <f t="shared" ref="K3971:K4034" si="62">UPPER(LEFT(E3971,1))&amp;RIGHT(E3971,LEN(E3971)-1)</f>
        <v>Naxitamab</v>
      </c>
    </row>
    <row r="3972" spans="1:11" ht="12.75" customHeight="1" x14ac:dyDescent="0.15">
      <c r="A3972" s="6">
        <v>5</v>
      </c>
      <c r="B3972" s="7" t="s">
        <v>10300</v>
      </c>
      <c r="C3972" s="7" t="s">
        <v>10256</v>
      </c>
      <c r="D3972" s="12" t="s">
        <v>10301</v>
      </c>
      <c r="E3972" s="12" t="s">
        <v>20792</v>
      </c>
      <c r="F3972" s="6" t="s">
        <v>2758</v>
      </c>
      <c r="G3972" s="9">
        <v>44953</v>
      </c>
      <c r="K3972" s="6" t="str">
        <f t="shared" si="62"/>
        <v>Loncastuximab tésirine</v>
      </c>
    </row>
    <row r="3973" spans="1:11" ht="12.75" customHeight="1" x14ac:dyDescent="0.15">
      <c r="A3973" s="6">
        <v>5</v>
      </c>
      <c r="B3973" s="7" t="s">
        <v>10302</v>
      </c>
      <c r="C3973" s="7" t="s">
        <v>10256</v>
      </c>
      <c r="D3973" s="12" t="s">
        <v>10303</v>
      </c>
      <c r="E3973" s="12" t="s">
        <v>20793</v>
      </c>
      <c r="F3973" s="6" t="s">
        <v>2758</v>
      </c>
      <c r="G3973" s="9">
        <v>44953</v>
      </c>
      <c r="K3973" s="6" t="str">
        <f t="shared" si="62"/>
        <v>Tisotumab védotine</v>
      </c>
    </row>
    <row r="3974" spans="1:11" ht="12.75" customHeight="1" x14ac:dyDescent="0.2">
      <c r="A3974" s="6">
        <v>5</v>
      </c>
      <c r="B3974" s="7" t="s">
        <v>10304</v>
      </c>
      <c r="C3974" s="7" t="s">
        <v>10256</v>
      </c>
      <c r="D3974" t="s">
        <v>10305</v>
      </c>
      <c r="E3974" t="s">
        <v>20794</v>
      </c>
      <c r="F3974" s="6" t="s">
        <v>2763</v>
      </c>
      <c r="G3974" s="9">
        <v>45314</v>
      </c>
      <c r="K3974" s="6" t="str">
        <f t="shared" si="62"/>
        <v>Téclistamab</v>
      </c>
    </row>
    <row r="3975" spans="1:11" ht="12.75" customHeight="1" x14ac:dyDescent="0.2">
      <c r="A3975" s="6">
        <v>5</v>
      </c>
      <c r="B3975" s="7" t="s">
        <v>10306</v>
      </c>
      <c r="C3975" s="7" t="s">
        <v>10256</v>
      </c>
      <c r="D3975" t="s">
        <v>10307</v>
      </c>
      <c r="E3975" t="s">
        <v>20795</v>
      </c>
      <c r="F3975" s="6" t="s">
        <v>2763</v>
      </c>
      <c r="G3975" s="9">
        <v>45314</v>
      </c>
      <c r="K3975" s="6" t="str">
        <f t="shared" si="62"/>
        <v>Mosunétuzumab</v>
      </c>
    </row>
    <row r="3976" spans="1:11" ht="12.75" customHeight="1" x14ac:dyDescent="0.2">
      <c r="A3976" s="6">
        <v>5</v>
      </c>
      <c r="B3976" s="7" t="s">
        <v>10308</v>
      </c>
      <c r="C3976" s="7" t="s">
        <v>10256</v>
      </c>
      <c r="D3976" t="s">
        <v>10309</v>
      </c>
      <c r="E3976" t="s">
        <v>20796</v>
      </c>
      <c r="F3976" s="6" t="s">
        <v>2763</v>
      </c>
      <c r="G3976" s="9">
        <v>45314</v>
      </c>
      <c r="K3976" s="6" t="str">
        <f t="shared" si="62"/>
        <v>Mirvétuximab soravtansine</v>
      </c>
    </row>
    <row r="3977" spans="1:11" ht="12.75" customHeight="1" x14ac:dyDescent="0.2">
      <c r="A3977" s="6">
        <v>5</v>
      </c>
      <c r="B3977" s="7" t="s">
        <v>10310</v>
      </c>
      <c r="C3977" s="7" t="s">
        <v>10256</v>
      </c>
      <c r="D3977" t="s">
        <v>10311</v>
      </c>
      <c r="E3977" t="s">
        <v>20797</v>
      </c>
      <c r="F3977" s="6" t="s">
        <v>2763</v>
      </c>
      <c r="G3977" s="9">
        <v>45314</v>
      </c>
      <c r="K3977" s="6" t="str">
        <f t="shared" si="62"/>
        <v>Épcoritamab</v>
      </c>
    </row>
    <row r="3978" spans="1:11" ht="12.75" customHeight="1" x14ac:dyDescent="0.2">
      <c r="A3978" s="6">
        <v>5</v>
      </c>
      <c r="B3978" s="7" t="s">
        <v>10312</v>
      </c>
      <c r="C3978" s="7" t="s">
        <v>10256</v>
      </c>
      <c r="D3978" t="s">
        <v>10313</v>
      </c>
      <c r="E3978" t="s">
        <v>20798</v>
      </c>
      <c r="F3978" s="6" t="s">
        <v>2763</v>
      </c>
      <c r="G3978" s="9">
        <v>45314</v>
      </c>
      <c r="K3978" s="6" t="str">
        <f t="shared" si="62"/>
        <v>Glofitamab</v>
      </c>
    </row>
    <row r="3979" spans="1:11" ht="12.75" customHeight="1" x14ac:dyDescent="0.2">
      <c r="A3979" s="6">
        <v>5</v>
      </c>
      <c r="B3979" s="7" t="s">
        <v>10314</v>
      </c>
      <c r="C3979" s="7" t="s">
        <v>10256</v>
      </c>
      <c r="D3979" t="s">
        <v>10315</v>
      </c>
      <c r="E3979" t="s">
        <v>20799</v>
      </c>
      <c r="F3979" s="6" t="s">
        <v>2763</v>
      </c>
      <c r="G3979" s="9">
        <v>45314</v>
      </c>
      <c r="K3979" s="6" t="str">
        <f t="shared" si="62"/>
        <v xml:space="preserve">Talquétamab </v>
      </c>
    </row>
    <row r="3980" spans="1:11" ht="12.75" customHeight="1" x14ac:dyDescent="0.2">
      <c r="A3980" s="6">
        <v>4</v>
      </c>
      <c r="B3980" s="7" t="s">
        <v>10316</v>
      </c>
      <c r="C3980" s="7" t="s">
        <v>10178</v>
      </c>
      <c r="D3980" t="s">
        <v>10317</v>
      </c>
      <c r="E3980" s="2" t="s">
        <v>20800</v>
      </c>
      <c r="F3980" s="6" t="s">
        <v>2763</v>
      </c>
      <c r="G3980" s="9">
        <v>45314</v>
      </c>
      <c r="K3980" s="6" t="str">
        <f t="shared" si="62"/>
        <v>Associations d'anticorps monoclonaux et conjugués anticorps-médicaments</v>
      </c>
    </row>
    <row r="3981" spans="1:11" ht="12.75" customHeight="1" x14ac:dyDescent="0.2">
      <c r="A3981" s="6">
        <v>5</v>
      </c>
      <c r="B3981" s="7" t="s">
        <v>10318</v>
      </c>
      <c r="C3981" s="7" t="s">
        <v>10178</v>
      </c>
      <c r="D3981" t="s">
        <v>10319</v>
      </c>
      <c r="E3981" s="2" t="s">
        <v>20801</v>
      </c>
      <c r="F3981" s="6" t="s">
        <v>10320</v>
      </c>
      <c r="G3981" s="9">
        <v>45314</v>
      </c>
      <c r="K3981" s="6" t="str">
        <f t="shared" si="62"/>
        <v>Pertuzumab et trastuzumab</v>
      </c>
    </row>
    <row r="3982" spans="1:11" ht="12.75" customHeight="1" x14ac:dyDescent="0.2">
      <c r="A3982" s="6">
        <v>5</v>
      </c>
      <c r="B3982" s="7" t="s">
        <v>10321</v>
      </c>
      <c r="C3982" s="7" t="s">
        <v>10178</v>
      </c>
      <c r="D3982" t="s">
        <v>10322</v>
      </c>
      <c r="E3982" s="15" t="s">
        <v>20802</v>
      </c>
      <c r="F3982" s="6" t="s">
        <v>10323</v>
      </c>
      <c r="G3982" s="9">
        <v>45314</v>
      </c>
      <c r="K3982" s="6" t="str">
        <f t="shared" si="62"/>
        <v>Nivolumab et rélatlimab</v>
      </c>
    </row>
    <row r="3983" spans="1:11" ht="12.75" customHeight="1" x14ac:dyDescent="0.2">
      <c r="A3983" s="6">
        <v>5</v>
      </c>
      <c r="B3983" s="7" t="s">
        <v>10324</v>
      </c>
      <c r="C3983" s="7" t="s">
        <v>10316</v>
      </c>
      <c r="D3983" t="s">
        <v>10325</v>
      </c>
      <c r="E3983" t="s">
        <v>20803</v>
      </c>
      <c r="F3983" s="6" t="s">
        <v>2763</v>
      </c>
      <c r="G3983" s="9">
        <v>45314</v>
      </c>
      <c r="K3983" s="6" t="str">
        <f t="shared" si="62"/>
        <v>Prolgolimab et nurulimab</v>
      </c>
    </row>
    <row r="3984" spans="1:11" ht="12.75" customHeight="1" x14ac:dyDescent="0.15">
      <c r="A3984" s="6">
        <v>3</v>
      </c>
      <c r="B3984" s="7" t="s">
        <v>10326</v>
      </c>
      <c r="C3984" s="7" t="s">
        <v>9761</v>
      </c>
      <c r="D3984" s="7" t="s">
        <v>10327</v>
      </c>
      <c r="E3984" s="6" t="s">
        <v>20804</v>
      </c>
      <c r="K3984" s="6" t="str">
        <f t="shared" si="62"/>
        <v>Autres antinéoplasiques</v>
      </c>
    </row>
    <row r="3985" spans="1:11" ht="12.75" customHeight="1" x14ac:dyDescent="0.15">
      <c r="A3985" s="6">
        <v>4</v>
      </c>
      <c r="B3985" s="7" t="s">
        <v>10328</v>
      </c>
      <c r="C3985" s="7" t="s">
        <v>10326</v>
      </c>
      <c r="D3985" s="7" t="s">
        <v>10329</v>
      </c>
      <c r="E3985" s="6" t="s">
        <v>20805</v>
      </c>
      <c r="K3985" s="6" t="str">
        <f t="shared" si="62"/>
        <v>Composés à base de platine</v>
      </c>
    </row>
    <row r="3986" spans="1:11" ht="12.75" customHeight="1" x14ac:dyDescent="0.15">
      <c r="A3986" s="6">
        <v>5</v>
      </c>
      <c r="B3986" s="7" t="s">
        <v>10330</v>
      </c>
      <c r="C3986" s="7" t="s">
        <v>10328</v>
      </c>
      <c r="D3986" s="7" t="s">
        <v>10331</v>
      </c>
      <c r="E3986" s="6" t="s">
        <v>20806</v>
      </c>
      <c r="K3986" s="6" t="str">
        <f t="shared" si="62"/>
        <v>Cisplatine</v>
      </c>
    </row>
    <row r="3987" spans="1:11" ht="12.75" customHeight="1" x14ac:dyDescent="0.15">
      <c r="A3987" s="6">
        <v>5</v>
      </c>
      <c r="B3987" s="7" t="s">
        <v>10332</v>
      </c>
      <c r="C3987" s="7" t="s">
        <v>10328</v>
      </c>
      <c r="D3987" s="7" t="s">
        <v>10333</v>
      </c>
      <c r="E3987" s="6" t="s">
        <v>20807</v>
      </c>
      <c r="K3987" s="6" t="str">
        <f t="shared" si="62"/>
        <v>Carboplatine</v>
      </c>
    </row>
    <row r="3988" spans="1:11" ht="12.75" customHeight="1" x14ac:dyDescent="0.15">
      <c r="A3988" s="6">
        <v>5</v>
      </c>
      <c r="B3988" s="7" t="s">
        <v>10334</v>
      </c>
      <c r="C3988" s="7" t="s">
        <v>10328</v>
      </c>
      <c r="D3988" s="7" t="s">
        <v>10335</v>
      </c>
      <c r="E3988" s="6" t="s">
        <v>20808</v>
      </c>
      <c r="K3988" s="6" t="str">
        <f t="shared" si="62"/>
        <v>Oxaliplatine</v>
      </c>
    </row>
    <row r="3989" spans="1:11" ht="12.75" customHeight="1" x14ac:dyDescent="0.15">
      <c r="A3989" s="6">
        <v>5</v>
      </c>
      <c r="B3989" s="7" t="s">
        <v>10336</v>
      </c>
      <c r="C3989" s="7" t="s">
        <v>10328</v>
      </c>
      <c r="D3989" s="7" t="s">
        <v>10337</v>
      </c>
      <c r="E3989" s="6" t="s">
        <v>20809</v>
      </c>
      <c r="K3989" s="6" t="str">
        <f t="shared" si="62"/>
        <v>Satraplatine</v>
      </c>
    </row>
    <row r="3990" spans="1:11" ht="12.75" customHeight="1" x14ac:dyDescent="0.15">
      <c r="A3990" s="6">
        <v>5</v>
      </c>
      <c r="B3990" s="7" t="s">
        <v>10338</v>
      </c>
      <c r="C3990" s="7" t="s">
        <v>10328</v>
      </c>
      <c r="D3990" s="7" t="s">
        <v>10339</v>
      </c>
      <c r="E3990" s="6" t="s">
        <v>20810</v>
      </c>
      <c r="K3990" s="6" t="str">
        <f t="shared" si="62"/>
        <v>Polyplatillen</v>
      </c>
    </row>
    <row r="3991" spans="1:11" ht="12.75" customHeight="1" x14ac:dyDescent="0.15">
      <c r="A3991" s="6">
        <v>4</v>
      </c>
      <c r="B3991" s="7" t="s">
        <v>10340</v>
      </c>
      <c r="C3991" s="7" t="s">
        <v>10326</v>
      </c>
      <c r="D3991" s="7" t="s">
        <v>10341</v>
      </c>
      <c r="E3991" s="6" t="s">
        <v>20811</v>
      </c>
      <c r="K3991" s="6" t="str">
        <f t="shared" si="62"/>
        <v>Méthylhydrazines</v>
      </c>
    </row>
    <row r="3992" spans="1:11" ht="12.75" customHeight="1" x14ac:dyDescent="0.15">
      <c r="A3992" s="6">
        <v>5</v>
      </c>
      <c r="B3992" s="7" t="s">
        <v>10342</v>
      </c>
      <c r="C3992" s="7" t="s">
        <v>10340</v>
      </c>
      <c r="D3992" s="7" t="s">
        <v>10343</v>
      </c>
      <c r="E3992" s="6" t="s">
        <v>20812</v>
      </c>
      <c r="K3992" s="6" t="str">
        <f t="shared" si="62"/>
        <v>Procarbazine</v>
      </c>
    </row>
    <row r="3993" spans="1:11" ht="25.5" customHeight="1" x14ac:dyDescent="0.15">
      <c r="A3993" s="6">
        <v>4</v>
      </c>
      <c r="B3993" s="7" t="s">
        <v>10344</v>
      </c>
      <c r="C3993" s="7" t="s">
        <v>10326</v>
      </c>
      <c r="D3993" s="7" t="s">
        <v>10345</v>
      </c>
      <c r="E3993" s="6" t="s">
        <v>20813</v>
      </c>
      <c r="K3993" s="6" t="str">
        <f t="shared" si="62"/>
        <v>Sensibilisateurs utilisés dans la thérapie photodynamique/radiothérapie</v>
      </c>
    </row>
    <row r="3994" spans="1:11" ht="12.75" customHeight="1" x14ac:dyDescent="0.15">
      <c r="A3994" s="6">
        <v>5</v>
      </c>
      <c r="B3994" s="7" t="s">
        <v>10346</v>
      </c>
      <c r="C3994" s="7" t="s">
        <v>10344</v>
      </c>
      <c r="D3994" s="7" t="s">
        <v>10347</v>
      </c>
      <c r="E3994" s="6" t="s">
        <v>20814</v>
      </c>
      <c r="K3994" s="6" t="str">
        <f t="shared" si="62"/>
        <v>Porfimère sodique</v>
      </c>
    </row>
    <row r="3995" spans="1:11" ht="12.75" customHeight="1" x14ac:dyDescent="0.15">
      <c r="A3995" s="6">
        <v>5</v>
      </c>
      <c r="B3995" s="7" t="s">
        <v>10348</v>
      </c>
      <c r="C3995" s="7" t="s">
        <v>10344</v>
      </c>
      <c r="D3995" s="7" t="s">
        <v>10349</v>
      </c>
      <c r="E3995" s="6" t="s">
        <v>20815</v>
      </c>
      <c r="K3995" s="6" t="str">
        <f t="shared" si="62"/>
        <v>Aminolévulinate de méthyle</v>
      </c>
    </row>
    <row r="3996" spans="1:11" ht="12.75" customHeight="1" x14ac:dyDescent="0.15">
      <c r="A3996" s="6">
        <v>5</v>
      </c>
      <c r="B3996" s="7" t="s">
        <v>10350</v>
      </c>
      <c r="C3996" s="7" t="s">
        <v>10344</v>
      </c>
      <c r="D3996" s="7" t="s">
        <v>10351</v>
      </c>
      <c r="E3996" s="6" t="s">
        <v>20816</v>
      </c>
      <c r="K3996" s="6" t="str">
        <f t="shared" si="62"/>
        <v>Acide aminolévulinique</v>
      </c>
    </row>
    <row r="3997" spans="1:11" ht="12.75" customHeight="1" x14ac:dyDescent="0.15">
      <c r="A3997" s="6">
        <v>5</v>
      </c>
      <c r="B3997" s="7" t="s">
        <v>10352</v>
      </c>
      <c r="C3997" s="7" t="s">
        <v>10344</v>
      </c>
      <c r="D3997" s="7" t="s">
        <v>10353</v>
      </c>
      <c r="E3997" s="6" t="s">
        <v>20817</v>
      </c>
      <c r="K3997" s="6" t="str">
        <f t="shared" si="62"/>
        <v>Témoporfine</v>
      </c>
    </row>
    <row r="3998" spans="1:11" ht="12.75" customHeight="1" x14ac:dyDescent="0.15">
      <c r="A3998" s="6">
        <v>5</v>
      </c>
      <c r="B3998" s="7" t="s">
        <v>10354</v>
      </c>
      <c r="C3998" s="7" t="s">
        <v>10344</v>
      </c>
      <c r="D3998" s="7" t="s">
        <v>10355</v>
      </c>
      <c r="E3998" s="6" t="s">
        <v>20818</v>
      </c>
      <c r="K3998" s="6" t="str">
        <f t="shared" si="62"/>
        <v>Éfaproxiral</v>
      </c>
    </row>
    <row r="3999" spans="1:11" ht="12.75" customHeight="1" x14ac:dyDescent="0.15">
      <c r="A3999" s="6">
        <v>5</v>
      </c>
      <c r="B3999" s="7" t="s">
        <v>10356</v>
      </c>
      <c r="C3999" s="7" t="s">
        <v>10344</v>
      </c>
      <c r="D3999" s="7" t="s">
        <v>10357</v>
      </c>
      <c r="E3999" s="6" t="s">
        <v>20819</v>
      </c>
      <c r="K3999" s="6" t="str">
        <f t="shared" si="62"/>
        <v>Padéliporfine</v>
      </c>
    </row>
    <row r="4000" spans="1:11" ht="12.75" customHeight="1" x14ac:dyDescent="0.15">
      <c r="A4000" s="6">
        <v>4</v>
      </c>
      <c r="B4000" s="7" t="s">
        <v>10358</v>
      </c>
      <c r="C4000" s="7" t="s">
        <v>10326</v>
      </c>
      <c r="D4000" s="7" t="s">
        <v>10359</v>
      </c>
      <c r="E4000" s="6" t="s">
        <v>20820</v>
      </c>
      <c r="K4000" s="6" t="str">
        <f t="shared" si="62"/>
        <v>Rétinoïdes pour le traitement du cancer</v>
      </c>
    </row>
    <row r="4001" spans="1:11" ht="12.75" customHeight="1" x14ac:dyDescent="0.15">
      <c r="A4001" s="6">
        <v>5</v>
      </c>
      <c r="B4001" s="7" t="s">
        <v>10360</v>
      </c>
      <c r="C4001" s="7" t="s">
        <v>10358</v>
      </c>
      <c r="D4001" s="7" t="s">
        <v>7319</v>
      </c>
      <c r="E4001" s="6" t="s">
        <v>19514</v>
      </c>
      <c r="K4001" s="6" t="str">
        <f t="shared" si="62"/>
        <v>Trétinoïne</v>
      </c>
    </row>
    <row r="4002" spans="1:11" ht="12.75" customHeight="1" x14ac:dyDescent="0.15">
      <c r="A4002" s="6">
        <v>5</v>
      </c>
      <c r="B4002" s="7" t="s">
        <v>10361</v>
      </c>
      <c r="C4002" s="7" t="s">
        <v>10358</v>
      </c>
      <c r="D4002" s="7" t="s">
        <v>7416</v>
      </c>
      <c r="E4002" s="6" t="s">
        <v>15915</v>
      </c>
      <c r="K4002" s="6" t="str">
        <f t="shared" si="62"/>
        <v>Alitrétinoïne</v>
      </c>
    </row>
    <row r="4003" spans="1:11" ht="12.75" customHeight="1" x14ac:dyDescent="0.15">
      <c r="A4003" s="6">
        <v>5</v>
      </c>
      <c r="B4003" s="7" t="s">
        <v>10362</v>
      </c>
      <c r="C4003" s="7" t="s">
        <v>10358</v>
      </c>
      <c r="D4003" s="7" t="s">
        <v>10363</v>
      </c>
      <c r="E4003" s="6" t="s">
        <v>15963</v>
      </c>
      <c r="K4003" s="6" t="str">
        <f t="shared" si="62"/>
        <v>Bexarotène</v>
      </c>
    </row>
    <row r="4004" spans="1:11" ht="12.75" customHeight="1" x14ac:dyDescent="0.15">
      <c r="A4004" s="6">
        <v>4</v>
      </c>
      <c r="B4004" s="7" t="s">
        <v>10364</v>
      </c>
      <c r="C4004" s="7" t="s">
        <v>10326</v>
      </c>
      <c r="D4004" s="7" t="s">
        <v>10365</v>
      </c>
      <c r="E4004" s="6" t="s">
        <v>20821</v>
      </c>
      <c r="K4004" s="6" t="str">
        <f t="shared" si="62"/>
        <v>Inhibiteurs de protéasome</v>
      </c>
    </row>
    <row r="4005" spans="1:11" ht="12.75" customHeight="1" x14ac:dyDescent="0.15">
      <c r="A4005" s="6">
        <v>5</v>
      </c>
      <c r="B4005" s="7" t="s">
        <v>10366</v>
      </c>
      <c r="C4005" s="7" t="s">
        <v>10364</v>
      </c>
      <c r="D4005" s="7" t="s">
        <v>10367</v>
      </c>
      <c r="E4005" s="6" t="s">
        <v>20822</v>
      </c>
      <c r="K4005" s="6" t="str">
        <f t="shared" si="62"/>
        <v>Bortézomib</v>
      </c>
    </row>
    <row r="4006" spans="1:11" ht="12.75" customHeight="1" x14ac:dyDescent="0.15">
      <c r="A4006" s="6">
        <v>5</v>
      </c>
      <c r="B4006" s="7" t="s">
        <v>10368</v>
      </c>
      <c r="C4006" s="7" t="s">
        <v>10364</v>
      </c>
      <c r="D4006" s="7" t="s">
        <v>10369</v>
      </c>
      <c r="E4006" s="6" t="s">
        <v>20823</v>
      </c>
      <c r="K4006" s="6" t="str">
        <f t="shared" si="62"/>
        <v>Carfilzomib</v>
      </c>
    </row>
    <row r="4007" spans="1:11" ht="12.75" customHeight="1" x14ac:dyDescent="0.15">
      <c r="A4007" s="6">
        <v>5</v>
      </c>
      <c r="B4007" s="7" t="s">
        <v>10370</v>
      </c>
      <c r="C4007" s="7" t="s">
        <v>10364</v>
      </c>
      <c r="D4007" s="7" t="s">
        <v>10371</v>
      </c>
      <c r="E4007" s="6" t="s">
        <v>16867</v>
      </c>
      <c r="K4007" s="6" t="str">
        <f t="shared" si="62"/>
        <v>Ixazomib</v>
      </c>
    </row>
    <row r="4008" spans="1:11" ht="12.75" customHeight="1" x14ac:dyDescent="0.15">
      <c r="A4008" s="6">
        <v>4</v>
      </c>
      <c r="B4008" s="7" t="s">
        <v>10372</v>
      </c>
      <c r="C4008" s="7" t="s">
        <v>10326</v>
      </c>
      <c r="D4008" s="7" t="s">
        <v>10373</v>
      </c>
      <c r="E4008" s="6" t="s">
        <v>20824</v>
      </c>
      <c r="K4008" s="6" t="str">
        <f t="shared" si="62"/>
        <v>Inhibiteurs d'histone désacétylase (HDAC)</v>
      </c>
    </row>
    <row r="4009" spans="1:11" ht="12.75" customHeight="1" x14ac:dyDescent="0.15">
      <c r="A4009" s="6">
        <v>5</v>
      </c>
      <c r="B4009" s="7" t="s">
        <v>10374</v>
      </c>
      <c r="C4009" s="7" t="s">
        <v>10372</v>
      </c>
      <c r="D4009" s="7" t="s">
        <v>10375</v>
      </c>
      <c r="E4009" s="6" t="s">
        <v>20825</v>
      </c>
      <c r="K4009" s="6" t="str">
        <f t="shared" si="62"/>
        <v>Vorinostat</v>
      </c>
    </row>
    <row r="4010" spans="1:11" ht="12.75" customHeight="1" x14ac:dyDescent="0.15">
      <c r="A4010" s="6">
        <v>5</v>
      </c>
      <c r="B4010" s="7" t="s">
        <v>10376</v>
      </c>
      <c r="C4010" s="7" t="s">
        <v>10372</v>
      </c>
      <c r="D4010" s="7" t="s">
        <v>10377</v>
      </c>
      <c r="E4010" s="6" t="s">
        <v>20826</v>
      </c>
      <c r="K4010" s="6" t="str">
        <f t="shared" si="62"/>
        <v>Romidepsine</v>
      </c>
    </row>
    <row r="4011" spans="1:11" ht="12.75" customHeight="1" x14ac:dyDescent="0.15">
      <c r="A4011" s="6">
        <v>5</v>
      </c>
      <c r="B4011" s="7" t="s">
        <v>10378</v>
      </c>
      <c r="C4011" s="7" t="s">
        <v>10372</v>
      </c>
      <c r="D4011" s="7" t="s">
        <v>10379</v>
      </c>
      <c r="E4011" s="6" t="s">
        <v>20827</v>
      </c>
      <c r="K4011" s="6" t="str">
        <f t="shared" si="62"/>
        <v>Panobinostat</v>
      </c>
    </row>
    <row r="4012" spans="1:11" ht="12.75" customHeight="1" x14ac:dyDescent="0.15">
      <c r="A4012" s="6">
        <v>5</v>
      </c>
      <c r="B4012" s="7" t="s">
        <v>10380</v>
      </c>
      <c r="C4012" s="7" t="s">
        <v>10372</v>
      </c>
      <c r="D4012" s="7" t="s">
        <v>10381</v>
      </c>
      <c r="E4012" s="6" t="s">
        <v>20828</v>
      </c>
      <c r="K4012" s="6" t="str">
        <f t="shared" si="62"/>
        <v>Bélinostat</v>
      </c>
    </row>
    <row r="4013" spans="1:11" ht="12.75" customHeight="1" x14ac:dyDescent="0.15">
      <c r="A4013" s="6">
        <v>5</v>
      </c>
      <c r="B4013" s="7" t="s">
        <v>10382</v>
      </c>
      <c r="C4013" s="7" t="s">
        <v>10372</v>
      </c>
      <c r="D4013" s="7" t="s">
        <v>10383</v>
      </c>
      <c r="E4013" s="6" t="s">
        <v>20829</v>
      </c>
      <c r="K4013" s="6" t="str">
        <f t="shared" si="62"/>
        <v>Entinostat</v>
      </c>
    </row>
    <row r="4014" spans="1:11" ht="12.75" customHeight="1" x14ac:dyDescent="0.15">
      <c r="A4014" s="6">
        <v>4</v>
      </c>
      <c r="B4014" s="7" t="s">
        <v>10384</v>
      </c>
      <c r="C4014" s="7" t="s">
        <v>10326</v>
      </c>
      <c r="D4014" s="7" t="s">
        <v>10385</v>
      </c>
      <c r="E4014" s="6" t="s">
        <v>20830</v>
      </c>
      <c r="K4014" s="6" t="str">
        <f t="shared" si="62"/>
        <v>Inhibiteurs de la voie Hedgehog</v>
      </c>
    </row>
    <row r="4015" spans="1:11" ht="12.75" customHeight="1" x14ac:dyDescent="0.15">
      <c r="A4015" s="6">
        <v>5</v>
      </c>
      <c r="B4015" s="7" t="s">
        <v>10386</v>
      </c>
      <c r="C4015" s="7" t="s">
        <v>10384</v>
      </c>
      <c r="D4015" s="7" t="s">
        <v>10387</v>
      </c>
      <c r="E4015" s="6" t="s">
        <v>20831</v>
      </c>
      <c r="K4015" s="6" t="str">
        <f t="shared" si="62"/>
        <v>Vismodégib</v>
      </c>
    </row>
    <row r="4016" spans="1:11" ht="12.75" customHeight="1" x14ac:dyDescent="0.15">
      <c r="A4016" s="6">
        <v>5</v>
      </c>
      <c r="B4016" s="7" t="s">
        <v>10388</v>
      </c>
      <c r="C4016" s="7" t="s">
        <v>10384</v>
      </c>
      <c r="D4016" s="7" t="s">
        <v>10389</v>
      </c>
      <c r="E4016" s="6" t="s">
        <v>20832</v>
      </c>
      <c r="K4016" s="6" t="str">
        <f t="shared" si="62"/>
        <v>Sonidégib</v>
      </c>
    </row>
    <row r="4017" spans="1:11" ht="12.75" customHeight="1" x14ac:dyDescent="0.15">
      <c r="A4017" s="6">
        <v>5</v>
      </c>
      <c r="B4017" s="7" t="s">
        <v>10390</v>
      </c>
      <c r="C4017" s="7" t="s">
        <v>10384</v>
      </c>
      <c r="D4017" s="7" t="s">
        <v>10391</v>
      </c>
      <c r="E4017" s="6" t="s">
        <v>20833</v>
      </c>
      <c r="K4017" s="6" t="str">
        <f t="shared" si="62"/>
        <v>Glasdégib</v>
      </c>
    </row>
    <row r="4018" spans="1:11" ht="12.75" customHeight="1" x14ac:dyDescent="0.15">
      <c r="A4018" s="6">
        <v>4</v>
      </c>
      <c r="B4018" s="7" t="s">
        <v>10392</v>
      </c>
      <c r="C4018" s="7" t="s">
        <v>10326</v>
      </c>
      <c r="D4018" s="7" t="s">
        <v>10393</v>
      </c>
      <c r="E4018" s="6" t="s">
        <v>20834</v>
      </c>
      <c r="K4018" s="6" t="str">
        <f t="shared" si="62"/>
        <v>Inhibiteurs de poly(ADP-ribose) polymérase (PARP)</v>
      </c>
    </row>
    <row r="4019" spans="1:11" ht="12.75" customHeight="1" x14ac:dyDescent="0.15">
      <c r="A4019" s="6">
        <v>5</v>
      </c>
      <c r="B4019" s="7" t="s">
        <v>10394</v>
      </c>
      <c r="C4019" s="7" t="s">
        <v>10392</v>
      </c>
      <c r="D4019" s="7" t="s">
        <v>10395</v>
      </c>
      <c r="E4019" s="6" t="s">
        <v>16949</v>
      </c>
      <c r="K4019" s="6" t="str">
        <f t="shared" si="62"/>
        <v>Olaparib</v>
      </c>
    </row>
    <row r="4020" spans="1:11" ht="12.75" customHeight="1" x14ac:dyDescent="0.15">
      <c r="A4020" s="6">
        <v>5</v>
      </c>
      <c r="B4020" s="7" t="s">
        <v>10396</v>
      </c>
      <c r="C4020" s="7" t="s">
        <v>10392</v>
      </c>
      <c r="D4020" s="7" t="s">
        <v>10397</v>
      </c>
      <c r="E4020" s="6" t="s">
        <v>20835</v>
      </c>
      <c r="K4020" s="6" t="str">
        <f t="shared" si="62"/>
        <v>Niraparib</v>
      </c>
    </row>
    <row r="4021" spans="1:11" ht="12.75" customHeight="1" x14ac:dyDescent="0.15">
      <c r="A4021" s="6">
        <v>5</v>
      </c>
      <c r="B4021" s="7" t="s">
        <v>10398</v>
      </c>
      <c r="C4021" s="7" t="s">
        <v>10392</v>
      </c>
      <c r="D4021" s="7" t="s">
        <v>10399</v>
      </c>
      <c r="E4021" s="6" t="s">
        <v>20836</v>
      </c>
      <c r="K4021" s="6" t="str">
        <f t="shared" si="62"/>
        <v>Rucaparib</v>
      </c>
    </row>
    <row r="4022" spans="1:11" ht="12.75" customHeight="1" x14ac:dyDescent="0.15">
      <c r="A4022" s="6">
        <v>5</v>
      </c>
      <c r="B4022" s="7" t="s">
        <v>10400</v>
      </c>
      <c r="C4022" s="7" t="s">
        <v>10392</v>
      </c>
      <c r="D4022" s="7" t="s">
        <v>10401</v>
      </c>
      <c r="E4022" s="6" t="s">
        <v>16969</v>
      </c>
      <c r="K4022" s="6" t="str">
        <f t="shared" si="62"/>
        <v>Talazoparib</v>
      </c>
    </row>
    <row r="4023" spans="1:11" ht="12.75" customHeight="1" x14ac:dyDescent="0.15">
      <c r="A4023" s="6">
        <v>5</v>
      </c>
      <c r="B4023" s="7" t="s">
        <v>10402</v>
      </c>
      <c r="C4023" s="7" t="s">
        <v>10392</v>
      </c>
      <c r="D4023" s="7" t="s">
        <v>10403</v>
      </c>
      <c r="E4023" s="6" t="s">
        <v>20837</v>
      </c>
      <c r="K4023" s="6" t="str">
        <f t="shared" si="62"/>
        <v>Véliparib</v>
      </c>
    </row>
    <row r="4024" spans="1:11" ht="12.75" customHeight="1" x14ac:dyDescent="0.15">
      <c r="A4024" s="6">
        <v>5</v>
      </c>
      <c r="B4024" s="7" t="s">
        <v>10404</v>
      </c>
      <c r="C4024" s="7" t="s">
        <v>10392</v>
      </c>
      <c r="D4024" s="7" t="s">
        <v>10405</v>
      </c>
      <c r="E4024" s="6" t="s">
        <v>20838</v>
      </c>
      <c r="K4024" s="6" t="str">
        <f t="shared" si="62"/>
        <v>Pamiparib</v>
      </c>
    </row>
    <row r="4025" spans="1:11" ht="12.75" customHeight="1" x14ac:dyDescent="0.2">
      <c r="A4025" s="6">
        <v>5</v>
      </c>
      <c r="B4025" s="7" t="s">
        <v>10406</v>
      </c>
      <c r="C4025" s="7" t="s">
        <v>10392</v>
      </c>
      <c r="D4025" t="s">
        <v>10407</v>
      </c>
      <c r="E4025" t="s">
        <v>20839</v>
      </c>
      <c r="F4025" s="6" t="s">
        <v>2763</v>
      </c>
      <c r="G4025" s="9">
        <v>45314</v>
      </c>
      <c r="K4025" s="6" t="str">
        <f t="shared" si="62"/>
        <v>Niraparib et abiratérone</v>
      </c>
    </row>
    <row r="4026" spans="1:11" ht="12.75" customHeight="1" x14ac:dyDescent="0.15">
      <c r="A4026" s="6">
        <v>4</v>
      </c>
      <c r="B4026" s="7" t="s">
        <v>10408</v>
      </c>
      <c r="C4026" s="7" t="s">
        <v>10326</v>
      </c>
      <c r="D4026" s="12" t="s">
        <v>10409</v>
      </c>
      <c r="E4026" s="12" t="s">
        <v>20840</v>
      </c>
      <c r="F4026" s="6" t="s">
        <v>2758</v>
      </c>
      <c r="G4026" s="9">
        <v>44953</v>
      </c>
      <c r="K4026" s="6" t="str">
        <f t="shared" si="62"/>
        <v>Thérapie cellulaire et génique antinéoplasique</v>
      </c>
    </row>
    <row r="4027" spans="1:11" ht="25.5" customHeight="1" x14ac:dyDescent="0.15">
      <c r="A4027" s="6">
        <v>5</v>
      </c>
      <c r="B4027" s="11" t="s">
        <v>10410</v>
      </c>
      <c r="C4027" s="7" t="s">
        <v>10408</v>
      </c>
      <c r="D4027" s="7" t="s">
        <v>10411</v>
      </c>
      <c r="E4027" s="6" t="s">
        <v>20841</v>
      </c>
      <c r="F4027" s="6" t="s">
        <v>10412</v>
      </c>
      <c r="G4027" s="9">
        <v>44953</v>
      </c>
      <c r="K4027" s="6" t="str">
        <f t="shared" si="62"/>
        <v>Sitimagène céradénovec</v>
      </c>
    </row>
    <row r="4028" spans="1:11" ht="25.5" customHeight="1" x14ac:dyDescent="0.15">
      <c r="A4028" s="6">
        <v>5</v>
      </c>
      <c r="B4028" s="11" t="s">
        <v>10413</v>
      </c>
      <c r="C4028" s="7" t="s">
        <v>10408</v>
      </c>
      <c r="D4028" s="7" t="s">
        <v>10414</v>
      </c>
      <c r="E4028" s="6" t="s">
        <v>20842</v>
      </c>
      <c r="F4028" s="6" t="s">
        <v>10415</v>
      </c>
      <c r="G4028" s="9">
        <v>44953</v>
      </c>
      <c r="K4028" s="6" t="str">
        <f t="shared" si="62"/>
        <v>Talimogène laherparépvec</v>
      </c>
    </row>
    <row r="4029" spans="1:11" ht="25.5" customHeight="1" x14ac:dyDescent="0.15">
      <c r="A4029" s="6">
        <v>5</v>
      </c>
      <c r="B4029" s="11" t="s">
        <v>10416</v>
      </c>
      <c r="C4029" s="7" t="s">
        <v>10408</v>
      </c>
      <c r="D4029" s="7" t="s">
        <v>10417</v>
      </c>
      <c r="E4029" s="6" t="s">
        <v>20843</v>
      </c>
      <c r="F4029" s="6" t="s">
        <v>10418</v>
      </c>
      <c r="G4029" s="9">
        <v>44953</v>
      </c>
      <c r="K4029" s="6" t="str">
        <f t="shared" si="62"/>
        <v>Axicabtagène ciloleucel</v>
      </c>
    </row>
    <row r="4030" spans="1:11" ht="25.5" customHeight="1" x14ac:dyDescent="0.15">
      <c r="A4030" s="6">
        <v>5</v>
      </c>
      <c r="B4030" s="11" t="s">
        <v>10419</v>
      </c>
      <c r="C4030" s="7" t="s">
        <v>10408</v>
      </c>
      <c r="D4030" s="7" t="s">
        <v>10420</v>
      </c>
      <c r="E4030" s="6" t="s">
        <v>20844</v>
      </c>
      <c r="F4030" s="6" t="s">
        <v>10421</v>
      </c>
      <c r="G4030" s="9">
        <v>44953</v>
      </c>
      <c r="K4030" s="6" t="str">
        <f t="shared" si="62"/>
        <v>Tisagenlecleucel</v>
      </c>
    </row>
    <row r="4031" spans="1:11" ht="12.75" customHeight="1" x14ac:dyDescent="0.15">
      <c r="A4031" s="6">
        <v>5</v>
      </c>
      <c r="B4031" s="11" t="s">
        <v>10422</v>
      </c>
      <c r="C4031" s="7" t="s">
        <v>10408</v>
      </c>
      <c r="D4031" s="12" t="s">
        <v>10423</v>
      </c>
      <c r="E4031" s="12" t="s">
        <v>20845</v>
      </c>
      <c r="F4031" s="6" t="s">
        <v>2758</v>
      </c>
      <c r="G4031" s="9">
        <v>44953</v>
      </c>
      <c r="K4031" s="6" t="str">
        <f t="shared" si="62"/>
        <v>Ciltacabtagène autoleucel</v>
      </c>
    </row>
    <row r="4032" spans="1:11" ht="12.75" customHeight="1" x14ac:dyDescent="0.15">
      <c r="A4032" s="6">
        <v>5</v>
      </c>
      <c r="B4032" s="11" t="s">
        <v>10424</v>
      </c>
      <c r="C4032" s="7" t="s">
        <v>10408</v>
      </c>
      <c r="D4032" s="12" t="s">
        <v>10425</v>
      </c>
      <c r="E4032" s="12" t="s">
        <v>20846</v>
      </c>
      <c r="F4032" s="6" t="s">
        <v>2758</v>
      </c>
      <c r="G4032" s="9">
        <v>44953</v>
      </c>
      <c r="K4032" s="6" t="str">
        <f t="shared" si="62"/>
        <v>Bréxucabtagène autoleucel</v>
      </c>
    </row>
    <row r="4033" spans="1:11" ht="12.75" customHeight="1" x14ac:dyDescent="0.15">
      <c r="A4033" s="6">
        <v>5</v>
      </c>
      <c r="B4033" s="11" t="s">
        <v>10426</v>
      </c>
      <c r="C4033" s="7" t="s">
        <v>10408</v>
      </c>
      <c r="D4033" s="12" t="s">
        <v>10427</v>
      </c>
      <c r="E4033" s="12" t="s">
        <v>20847</v>
      </c>
      <c r="F4033" s="6" t="s">
        <v>2758</v>
      </c>
      <c r="G4033" s="9">
        <v>44953</v>
      </c>
      <c r="K4033" s="6" t="str">
        <f t="shared" si="62"/>
        <v>Idécabtagène vicleucel</v>
      </c>
    </row>
    <row r="4034" spans="1:11" ht="12.75" customHeight="1" x14ac:dyDescent="0.2">
      <c r="A4034" s="6">
        <v>5</v>
      </c>
      <c r="B4034" s="11" t="s">
        <v>10428</v>
      </c>
      <c r="C4034" s="7" t="s">
        <v>10408</v>
      </c>
      <c r="D4034" t="s">
        <v>10429</v>
      </c>
      <c r="E4034" t="s">
        <v>20848</v>
      </c>
      <c r="F4034" s="6" t="s">
        <v>2763</v>
      </c>
      <c r="G4034" s="9">
        <v>45314</v>
      </c>
      <c r="K4034" s="6" t="str">
        <f t="shared" si="62"/>
        <v>Lisocabtagène maraleucel</v>
      </c>
    </row>
    <row r="4035" spans="1:11" ht="12.75" customHeight="1" x14ac:dyDescent="0.2">
      <c r="A4035" s="6">
        <v>5</v>
      </c>
      <c r="B4035" s="11" t="s">
        <v>10430</v>
      </c>
      <c r="C4035" s="7" t="s">
        <v>10408</v>
      </c>
      <c r="D4035" t="s">
        <v>10431</v>
      </c>
      <c r="E4035" t="s">
        <v>20849</v>
      </c>
      <c r="F4035" s="6" t="s">
        <v>2763</v>
      </c>
      <c r="G4035" s="9">
        <v>45314</v>
      </c>
      <c r="K4035" s="6" t="str">
        <f t="shared" ref="K4035:K4098" si="63">UPPER(LEFT(E4035,1))&amp;RIGHT(E4035,LEN(E4035)-1)</f>
        <v>Tabélecleucel</v>
      </c>
    </row>
    <row r="4036" spans="1:11" ht="12.75" customHeight="1" x14ac:dyDescent="0.2">
      <c r="A4036" s="6">
        <v>5</v>
      </c>
      <c r="B4036" s="11" t="s">
        <v>10432</v>
      </c>
      <c r="C4036" s="7" t="s">
        <v>10408</v>
      </c>
      <c r="D4036" t="s">
        <v>10433</v>
      </c>
      <c r="E4036" t="s">
        <v>20850</v>
      </c>
      <c r="F4036" s="6" t="s">
        <v>2763</v>
      </c>
      <c r="G4036" s="9">
        <v>45314</v>
      </c>
      <c r="K4036" s="6" t="str">
        <f t="shared" si="63"/>
        <v>Nadofaragène firadénovec</v>
      </c>
    </row>
    <row r="4037" spans="1:11" ht="12.75" customHeight="1" x14ac:dyDescent="0.2">
      <c r="A4037" s="6">
        <v>5</v>
      </c>
      <c r="B4037" s="11" t="s">
        <v>10434</v>
      </c>
      <c r="C4037" s="7" t="s">
        <v>10408</v>
      </c>
      <c r="D4037" t="s">
        <v>10435</v>
      </c>
      <c r="E4037" t="s">
        <v>20851</v>
      </c>
      <c r="F4037" s="6" t="s">
        <v>2763</v>
      </c>
      <c r="G4037" s="9">
        <v>45314</v>
      </c>
      <c r="K4037" s="6" t="str">
        <f t="shared" si="63"/>
        <v>Lifileucel</v>
      </c>
    </row>
    <row r="4038" spans="1:11" ht="12.75" customHeight="1" x14ac:dyDescent="0.15">
      <c r="A4038" s="6">
        <v>4</v>
      </c>
      <c r="B4038" s="7" t="s">
        <v>10436</v>
      </c>
      <c r="C4038" s="7" t="s">
        <v>10326</v>
      </c>
      <c r="D4038" s="7" t="s">
        <v>10437</v>
      </c>
      <c r="E4038" s="6" t="s">
        <v>20804</v>
      </c>
      <c r="K4038" s="6" t="str">
        <f t="shared" si="63"/>
        <v>Autres antinéoplasiques</v>
      </c>
    </row>
    <row r="4039" spans="1:11" ht="12.75" customHeight="1" x14ac:dyDescent="0.15">
      <c r="A4039" s="6">
        <v>5</v>
      </c>
      <c r="B4039" s="7" t="s">
        <v>10438</v>
      </c>
      <c r="C4039" s="7" t="s">
        <v>10436</v>
      </c>
      <c r="D4039" s="7" t="s">
        <v>10439</v>
      </c>
      <c r="E4039" s="6" t="s">
        <v>20852</v>
      </c>
      <c r="K4039" s="6" t="str">
        <f t="shared" si="63"/>
        <v>Amsacrine</v>
      </c>
    </row>
    <row r="4040" spans="1:11" ht="12.75" customHeight="1" x14ac:dyDescent="0.15">
      <c r="A4040" s="6">
        <v>5</v>
      </c>
      <c r="B4040" s="7" t="s">
        <v>10440</v>
      </c>
      <c r="C4040" s="7" t="s">
        <v>10436</v>
      </c>
      <c r="D4040" s="7" t="s">
        <v>10441</v>
      </c>
      <c r="E4040" s="6" t="s">
        <v>20853</v>
      </c>
      <c r="K4040" s="6" t="str">
        <f t="shared" si="63"/>
        <v>Asparaginase</v>
      </c>
    </row>
    <row r="4041" spans="1:11" ht="12.75" customHeight="1" x14ac:dyDescent="0.15">
      <c r="A4041" s="6">
        <v>5</v>
      </c>
      <c r="B4041" s="7" t="s">
        <v>10442</v>
      </c>
      <c r="C4041" s="7" t="s">
        <v>10436</v>
      </c>
      <c r="D4041" s="7" t="s">
        <v>10443</v>
      </c>
      <c r="E4041" s="6" t="s">
        <v>16932</v>
      </c>
      <c r="K4041" s="6" t="str">
        <f t="shared" si="63"/>
        <v>Altrétamine</v>
      </c>
    </row>
    <row r="4042" spans="1:11" ht="12.75" customHeight="1" x14ac:dyDescent="0.15">
      <c r="A4042" s="6">
        <v>5</v>
      </c>
      <c r="B4042" s="7" t="s">
        <v>10444</v>
      </c>
      <c r="C4042" s="7" t="s">
        <v>10436</v>
      </c>
      <c r="D4042" s="7" t="s">
        <v>10445</v>
      </c>
      <c r="E4042" s="6" t="s">
        <v>15938</v>
      </c>
      <c r="K4042" s="6" t="str">
        <f t="shared" si="63"/>
        <v>Hydroxycarbamide</v>
      </c>
    </row>
    <row r="4043" spans="1:11" ht="12.75" customHeight="1" x14ac:dyDescent="0.15">
      <c r="A4043" s="6">
        <v>5</v>
      </c>
      <c r="B4043" s="7" t="s">
        <v>10446</v>
      </c>
      <c r="C4043" s="7" t="s">
        <v>10436</v>
      </c>
      <c r="D4043" s="7" t="s">
        <v>10447</v>
      </c>
      <c r="E4043" s="6" t="s">
        <v>20854</v>
      </c>
      <c r="K4043" s="6" t="str">
        <f t="shared" si="63"/>
        <v>Lonidamine</v>
      </c>
    </row>
    <row r="4044" spans="1:11" ht="12.75" customHeight="1" x14ac:dyDescent="0.15">
      <c r="A4044" s="6">
        <v>5</v>
      </c>
      <c r="B4044" s="7" t="s">
        <v>10448</v>
      </c>
      <c r="C4044" s="7" t="s">
        <v>10436</v>
      </c>
      <c r="D4044" s="7" t="s">
        <v>10449</v>
      </c>
      <c r="E4044" s="6" t="s">
        <v>16730</v>
      </c>
      <c r="K4044" s="6" t="str">
        <f t="shared" si="63"/>
        <v>Pentostatine</v>
      </c>
    </row>
    <row r="4045" spans="1:11" ht="12.75" customHeight="1" x14ac:dyDescent="0.15">
      <c r="A4045" s="6">
        <v>5</v>
      </c>
      <c r="B4045" s="7" t="s">
        <v>10450</v>
      </c>
      <c r="C4045" s="7" t="s">
        <v>10436</v>
      </c>
      <c r="D4045" s="7" t="s">
        <v>10451</v>
      </c>
      <c r="E4045" s="6" t="s">
        <v>20855</v>
      </c>
      <c r="K4045" s="6" t="str">
        <f t="shared" si="63"/>
        <v>Masoprocol</v>
      </c>
    </row>
    <row r="4046" spans="1:11" ht="12.75" customHeight="1" x14ac:dyDescent="0.15">
      <c r="A4046" s="6">
        <v>5</v>
      </c>
      <c r="B4046" s="7" t="s">
        <v>10452</v>
      </c>
      <c r="C4046" s="7" t="s">
        <v>10436</v>
      </c>
      <c r="D4046" s="7" t="s">
        <v>10453</v>
      </c>
      <c r="E4046" s="6" t="s">
        <v>20856</v>
      </c>
      <c r="K4046" s="6" t="str">
        <f t="shared" si="63"/>
        <v>Estramustine</v>
      </c>
    </row>
    <row r="4047" spans="1:11" ht="12.75" customHeight="1" x14ac:dyDescent="0.15">
      <c r="A4047" s="6">
        <v>5</v>
      </c>
      <c r="B4047" s="7" t="s">
        <v>10454</v>
      </c>
      <c r="C4047" s="7" t="s">
        <v>10436</v>
      </c>
      <c r="D4047" s="7" t="s">
        <v>10455</v>
      </c>
      <c r="E4047" s="6" t="s">
        <v>20857</v>
      </c>
      <c r="K4047" s="6" t="str">
        <f t="shared" si="63"/>
        <v>Mitoguazone</v>
      </c>
    </row>
    <row r="4048" spans="1:11" ht="12.75" customHeight="1" x14ac:dyDescent="0.15">
      <c r="A4048" s="6">
        <v>5</v>
      </c>
      <c r="B4048" s="7" t="s">
        <v>10456</v>
      </c>
      <c r="C4048" s="7" t="s">
        <v>10436</v>
      </c>
      <c r="D4048" s="7" t="s">
        <v>10457</v>
      </c>
      <c r="E4048" s="6" t="s">
        <v>20858</v>
      </c>
      <c r="K4048" s="6" t="str">
        <f t="shared" si="63"/>
        <v>Tiazofurine</v>
      </c>
    </row>
    <row r="4049" spans="1:11" ht="12.75" customHeight="1" x14ac:dyDescent="0.15">
      <c r="A4049" s="6">
        <v>5</v>
      </c>
      <c r="B4049" s="7" t="s">
        <v>10458</v>
      </c>
      <c r="C4049" s="7" t="s">
        <v>10436</v>
      </c>
      <c r="D4049" s="7" t="s">
        <v>10459</v>
      </c>
      <c r="E4049" s="6" t="s">
        <v>20859</v>
      </c>
      <c r="K4049" s="6" t="str">
        <f t="shared" si="63"/>
        <v>Mitotane</v>
      </c>
    </row>
    <row r="4050" spans="1:11" ht="12.75" customHeight="1" x14ac:dyDescent="0.15">
      <c r="A4050" s="6">
        <v>5</v>
      </c>
      <c r="B4050" s="7" t="s">
        <v>10460</v>
      </c>
      <c r="C4050" s="7" t="s">
        <v>10436</v>
      </c>
      <c r="D4050" s="7" t="s">
        <v>10461</v>
      </c>
      <c r="E4050" s="6" t="s">
        <v>17173</v>
      </c>
      <c r="K4050" s="6" t="str">
        <f t="shared" si="63"/>
        <v>Pégaspargase</v>
      </c>
    </row>
    <row r="4051" spans="1:11" ht="12.75" customHeight="1" x14ac:dyDescent="0.15">
      <c r="A4051" s="6">
        <v>5</v>
      </c>
      <c r="B4051" s="7" t="s">
        <v>10462</v>
      </c>
      <c r="C4051" s="7" t="s">
        <v>10436</v>
      </c>
      <c r="D4051" s="7" t="s">
        <v>10463</v>
      </c>
      <c r="E4051" s="6" t="s">
        <v>2399</v>
      </c>
      <c r="K4051" s="6" t="str">
        <f t="shared" si="63"/>
        <v>Trioxyde d'arsenic</v>
      </c>
    </row>
    <row r="4052" spans="1:11" ht="12.75" customHeight="1" x14ac:dyDescent="0.15">
      <c r="A4052" s="6">
        <v>5</v>
      </c>
      <c r="B4052" s="7" t="s">
        <v>10464</v>
      </c>
      <c r="C4052" s="7" t="s">
        <v>10436</v>
      </c>
      <c r="D4052" s="7" t="s">
        <v>10465</v>
      </c>
      <c r="E4052" s="6" t="s">
        <v>20860</v>
      </c>
      <c r="K4052" s="6" t="str">
        <f t="shared" si="63"/>
        <v>Dénileukine diftitox</v>
      </c>
    </row>
    <row r="4053" spans="1:11" ht="12.75" customHeight="1" x14ac:dyDescent="0.15">
      <c r="A4053" s="6">
        <v>5</v>
      </c>
      <c r="B4053" s="7" t="s">
        <v>10466</v>
      </c>
      <c r="C4053" s="7" t="s">
        <v>10436</v>
      </c>
      <c r="D4053" s="7" t="s">
        <v>10467</v>
      </c>
      <c r="E4053" s="6" t="s">
        <v>20861</v>
      </c>
      <c r="K4053" s="6" t="str">
        <f t="shared" si="63"/>
        <v>Célécoxib</v>
      </c>
    </row>
    <row r="4054" spans="1:11" ht="12.75" customHeight="1" x14ac:dyDescent="0.15">
      <c r="A4054" s="6">
        <v>5</v>
      </c>
      <c r="B4054" s="7" t="s">
        <v>10468</v>
      </c>
      <c r="C4054" s="7" t="s">
        <v>10436</v>
      </c>
      <c r="D4054" s="7" t="s">
        <v>10469</v>
      </c>
      <c r="E4054" s="6" t="s">
        <v>20862</v>
      </c>
      <c r="K4054" s="6" t="str">
        <f t="shared" si="63"/>
        <v>Anagrélide</v>
      </c>
    </row>
    <row r="4055" spans="1:11" ht="12.75" customHeight="1" x14ac:dyDescent="0.15">
      <c r="A4055" s="6">
        <v>5</v>
      </c>
      <c r="B4055" s="7" t="s">
        <v>10470</v>
      </c>
      <c r="C4055" s="7" t="s">
        <v>10436</v>
      </c>
      <c r="D4055" s="7" t="s">
        <v>10471</v>
      </c>
      <c r="E4055" s="6" t="s">
        <v>20863</v>
      </c>
      <c r="K4055" s="6" t="str">
        <f t="shared" si="63"/>
        <v>Oblimersen</v>
      </c>
    </row>
    <row r="4056" spans="1:11" ht="14" x14ac:dyDescent="0.15">
      <c r="A4056" s="6">
        <v>5</v>
      </c>
      <c r="B4056" s="7" t="s">
        <v>10472</v>
      </c>
      <c r="C4056" s="7" t="s">
        <v>10436</v>
      </c>
      <c r="D4056" s="7" t="s">
        <v>10411</v>
      </c>
      <c r="E4056" s="6" t="s">
        <v>20841</v>
      </c>
      <c r="F4056" s="6" t="s">
        <v>10473</v>
      </c>
      <c r="I4056" s="9">
        <v>44953</v>
      </c>
      <c r="K4056" s="6" t="str">
        <f t="shared" si="63"/>
        <v>Sitimagène céradénovec</v>
      </c>
    </row>
    <row r="4057" spans="1:11" ht="12.75" customHeight="1" x14ac:dyDescent="0.15">
      <c r="A4057" s="6">
        <v>5</v>
      </c>
      <c r="B4057" s="7" t="s">
        <v>10474</v>
      </c>
      <c r="C4057" s="7" t="s">
        <v>10436</v>
      </c>
      <c r="D4057" s="7" t="s">
        <v>10475</v>
      </c>
      <c r="E4057" s="6" t="s">
        <v>20864</v>
      </c>
      <c r="K4057" s="6" t="str">
        <f t="shared" si="63"/>
        <v>Mépésuccinate d’omacétaxine </v>
      </c>
    </row>
    <row r="4058" spans="1:11" ht="12.75" customHeight="1" x14ac:dyDescent="0.15">
      <c r="A4058" s="6">
        <v>5</v>
      </c>
      <c r="B4058" s="7" t="s">
        <v>10476</v>
      </c>
      <c r="C4058" s="7" t="s">
        <v>10436</v>
      </c>
      <c r="D4058" s="7" t="s">
        <v>10477</v>
      </c>
      <c r="E4058" s="6" t="s">
        <v>20865</v>
      </c>
      <c r="K4058" s="6" t="str">
        <f t="shared" si="63"/>
        <v>Éribuline</v>
      </c>
    </row>
    <row r="4059" spans="1:11" ht="12.75" customHeight="1" x14ac:dyDescent="0.15">
      <c r="A4059" s="6">
        <v>5</v>
      </c>
      <c r="B4059" s="7" t="s">
        <v>10478</v>
      </c>
      <c r="C4059" s="7" t="s">
        <v>10436</v>
      </c>
      <c r="D4059" s="7" t="s">
        <v>10479</v>
      </c>
      <c r="E4059" s="6" t="s">
        <v>20866</v>
      </c>
      <c r="K4059" s="6" t="str">
        <f t="shared" si="63"/>
        <v>Aflibercept</v>
      </c>
    </row>
    <row r="4060" spans="1:11" ht="14" x14ac:dyDescent="0.15">
      <c r="A4060" s="6">
        <v>5</v>
      </c>
      <c r="B4060" s="7" t="s">
        <v>10480</v>
      </c>
      <c r="C4060" s="7" t="s">
        <v>10436</v>
      </c>
      <c r="D4060" s="7" t="s">
        <v>10414</v>
      </c>
      <c r="E4060" s="6" t="s">
        <v>20842</v>
      </c>
      <c r="F4060" s="6" t="s">
        <v>10481</v>
      </c>
      <c r="I4060" s="9">
        <v>44953</v>
      </c>
      <c r="K4060" s="6" t="str">
        <f t="shared" si="63"/>
        <v>Talimogène laherparépvec</v>
      </c>
    </row>
    <row r="4061" spans="1:11" ht="12.75" customHeight="1" x14ac:dyDescent="0.15">
      <c r="A4061" s="6">
        <v>5</v>
      </c>
      <c r="B4061" s="7" t="s">
        <v>10482</v>
      </c>
      <c r="C4061" s="7" t="s">
        <v>10436</v>
      </c>
      <c r="D4061" s="7" t="s">
        <v>10483</v>
      </c>
      <c r="E4061" s="6" t="s">
        <v>20867</v>
      </c>
      <c r="K4061" s="6" t="str">
        <f t="shared" si="63"/>
        <v>Vénétoclax</v>
      </c>
    </row>
    <row r="4062" spans="1:11" ht="12.75" customHeight="1" x14ac:dyDescent="0.15">
      <c r="A4062" s="6">
        <v>5</v>
      </c>
      <c r="B4062" s="7" t="s">
        <v>10484</v>
      </c>
      <c r="C4062" s="7" t="s">
        <v>10436</v>
      </c>
      <c r="D4062" s="7" t="s">
        <v>10485</v>
      </c>
      <c r="E4062" s="6" t="s">
        <v>20868</v>
      </c>
      <c r="K4062" s="6" t="str">
        <f t="shared" si="63"/>
        <v>Vosaroxine</v>
      </c>
    </row>
    <row r="4063" spans="1:11" ht="12.75" customHeight="1" x14ac:dyDescent="0.15">
      <c r="A4063" s="6">
        <v>5</v>
      </c>
      <c r="B4063" s="7" t="s">
        <v>10486</v>
      </c>
      <c r="C4063" s="7" t="s">
        <v>10436</v>
      </c>
      <c r="D4063" s="7" t="s">
        <v>10487</v>
      </c>
      <c r="E4063" s="6" t="s">
        <v>20869</v>
      </c>
      <c r="K4063" s="6" t="str">
        <f t="shared" si="63"/>
        <v>Plitidepsine</v>
      </c>
    </row>
    <row r="4064" spans="1:11" ht="12.75" customHeight="1" x14ac:dyDescent="0.15">
      <c r="A4064" s="6">
        <v>5</v>
      </c>
      <c r="B4064" s="7" t="s">
        <v>10488</v>
      </c>
      <c r="C4064" s="7" t="s">
        <v>10436</v>
      </c>
      <c r="D4064" s="7" t="s">
        <v>10489</v>
      </c>
      <c r="E4064" s="6" t="s">
        <v>20870</v>
      </c>
      <c r="K4064" s="6" t="str">
        <f t="shared" si="63"/>
        <v>Épacadostat</v>
      </c>
    </row>
    <row r="4065" spans="1:11" ht="12.75" customHeight="1" x14ac:dyDescent="0.15">
      <c r="A4065" s="6">
        <v>5</v>
      </c>
      <c r="B4065" s="7" t="s">
        <v>10490</v>
      </c>
      <c r="C4065" s="7" t="s">
        <v>10436</v>
      </c>
      <c r="D4065" s="7" t="s">
        <v>10491</v>
      </c>
      <c r="E4065" s="6" t="s">
        <v>20871</v>
      </c>
      <c r="K4065" s="6" t="str">
        <f t="shared" si="63"/>
        <v>Énasidénib</v>
      </c>
    </row>
    <row r="4066" spans="1:11" ht="12.75" customHeight="1" x14ac:dyDescent="0.15">
      <c r="A4066" s="6">
        <v>5</v>
      </c>
      <c r="B4066" s="7" t="s">
        <v>10492</v>
      </c>
      <c r="C4066" s="7" t="s">
        <v>10436</v>
      </c>
      <c r="D4066" s="7" t="s">
        <v>10493</v>
      </c>
      <c r="E4066" s="6" t="s">
        <v>20872</v>
      </c>
      <c r="K4066" s="6" t="str">
        <f t="shared" si="63"/>
        <v>Ivosidénib</v>
      </c>
    </row>
    <row r="4067" spans="1:11" ht="12.75" customHeight="1" x14ac:dyDescent="0.15">
      <c r="A4067" s="6">
        <v>5</v>
      </c>
      <c r="B4067" s="7" t="s">
        <v>10494</v>
      </c>
      <c r="C4067" s="7" t="s">
        <v>10436</v>
      </c>
      <c r="D4067" s="7" t="s">
        <v>10495</v>
      </c>
      <c r="E4067" s="6" t="s">
        <v>20873</v>
      </c>
      <c r="K4067" s="6" t="str">
        <f t="shared" si="63"/>
        <v>Sélinexor</v>
      </c>
    </row>
    <row r="4068" spans="1:11" ht="12.75" customHeight="1" x14ac:dyDescent="0.15">
      <c r="A4068" s="6">
        <v>5</v>
      </c>
      <c r="B4068" s="7" t="s">
        <v>10496</v>
      </c>
      <c r="C4068" s="7" t="s">
        <v>10436</v>
      </c>
      <c r="D4068" s="7" t="s">
        <v>10497</v>
      </c>
      <c r="E4068" s="6" t="s">
        <v>20874</v>
      </c>
      <c r="K4068" s="6" t="str">
        <f t="shared" si="63"/>
        <v>Tagraxofusp</v>
      </c>
    </row>
    <row r="4069" spans="1:11" ht="12.75" customHeight="1" x14ac:dyDescent="0.15">
      <c r="A4069" s="6">
        <v>5</v>
      </c>
      <c r="B4069" s="7" t="s">
        <v>10498</v>
      </c>
      <c r="C4069" s="7" t="s">
        <v>10436</v>
      </c>
      <c r="D4069" s="7" t="s">
        <v>10499</v>
      </c>
      <c r="E4069" s="6" t="s">
        <v>20875</v>
      </c>
      <c r="K4069" s="6" t="str">
        <f t="shared" si="63"/>
        <v>Lurbinectédine</v>
      </c>
    </row>
    <row r="4070" spans="1:11" ht="14" x14ac:dyDescent="0.15">
      <c r="A4070" s="6">
        <v>5</v>
      </c>
      <c r="B4070" s="7" t="s">
        <v>10500</v>
      </c>
      <c r="C4070" s="7" t="s">
        <v>10436</v>
      </c>
      <c r="D4070" s="7" t="s">
        <v>10417</v>
      </c>
      <c r="E4070" s="6" t="s">
        <v>20843</v>
      </c>
      <c r="F4070" s="6" t="s">
        <v>10501</v>
      </c>
      <c r="I4070" s="9">
        <v>44953</v>
      </c>
      <c r="K4070" s="6" t="str">
        <f t="shared" si="63"/>
        <v>Axicabtagène ciloleucel</v>
      </c>
    </row>
    <row r="4071" spans="1:11" ht="14" x14ac:dyDescent="0.15">
      <c r="A4071" s="6">
        <v>5</v>
      </c>
      <c r="B4071" s="7" t="s">
        <v>10502</v>
      </c>
      <c r="C4071" s="7" t="s">
        <v>10436</v>
      </c>
      <c r="D4071" s="7" t="s">
        <v>10420</v>
      </c>
      <c r="E4071" s="6" t="s">
        <v>20844</v>
      </c>
      <c r="F4071" s="6" t="s">
        <v>10503</v>
      </c>
      <c r="I4071" s="9">
        <v>44953</v>
      </c>
      <c r="K4071" s="6" t="str">
        <f t="shared" si="63"/>
        <v>Tisagenlecleucel</v>
      </c>
    </row>
    <row r="4072" spans="1:11" ht="12.75" customHeight="1" x14ac:dyDescent="0.15">
      <c r="A4072" s="6">
        <v>5</v>
      </c>
      <c r="B4072" s="7" t="s">
        <v>10504</v>
      </c>
      <c r="C4072" s="7" t="s">
        <v>10436</v>
      </c>
      <c r="D4072" s="7" t="s">
        <v>10505</v>
      </c>
      <c r="E4072" s="6" t="s">
        <v>20876</v>
      </c>
      <c r="K4072" s="6" t="str">
        <f t="shared" si="63"/>
        <v>Tazémétostat</v>
      </c>
    </row>
    <row r="4073" spans="1:11" ht="12.75" customHeight="1" x14ac:dyDescent="0.15">
      <c r="A4073" s="6">
        <v>5</v>
      </c>
      <c r="B4073" s="7" t="s">
        <v>10506</v>
      </c>
      <c r="C4073" s="7" t="s">
        <v>10436</v>
      </c>
      <c r="D4073" s="7" t="s">
        <v>10507</v>
      </c>
      <c r="E4073" s="6" t="s">
        <v>20877</v>
      </c>
      <c r="K4073" s="6" t="str">
        <f t="shared" si="63"/>
        <v>Sotorasib</v>
      </c>
    </row>
    <row r="4074" spans="1:11" ht="12.75" customHeight="1" x14ac:dyDescent="0.15">
      <c r="A4074" s="6">
        <v>5</v>
      </c>
      <c r="B4074" s="7" t="s">
        <v>10508</v>
      </c>
      <c r="C4074" s="7" t="s">
        <v>10436</v>
      </c>
      <c r="D4074" s="7" t="s">
        <v>10509</v>
      </c>
      <c r="E4074" s="6" t="s">
        <v>20878</v>
      </c>
      <c r="K4074" s="6" t="str">
        <f t="shared" si="63"/>
        <v>Belzutifan</v>
      </c>
    </row>
    <row r="4075" spans="1:11" ht="12.75" customHeight="1" x14ac:dyDescent="0.15">
      <c r="A4075" s="6">
        <v>5</v>
      </c>
      <c r="B4075" s="7" t="s">
        <v>10510</v>
      </c>
      <c r="C4075" s="7" t="s">
        <v>10436</v>
      </c>
      <c r="D4075" s="12" t="s">
        <v>10511</v>
      </c>
      <c r="E4075" s="12" t="s">
        <v>20879</v>
      </c>
      <c r="F4075" s="6" t="s">
        <v>2758</v>
      </c>
      <c r="G4075" s="9">
        <v>44953</v>
      </c>
      <c r="K4075" s="6" t="str">
        <f t="shared" si="63"/>
        <v>Tébentafusp</v>
      </c>
    </row>
    <row r="4076" spans="1:11" ht="12.75" customHeight="1" x14ac:dyDescent="0.15">
      <c r="A4076" s="6">
        <v>5</v>
      </c>
      <c r="B4076" s="7" t="s">
        <v>10512</v>
      </c>
      <c r="C4076" s="7" t="s">
        <v>10436</v>
      </c>
      <c r="D4076" s="15" t="s">
        <v>10513</v>
      </c>
      <c r="E4076" s="15" t="s">
        <v>20880</v>
      </c>
      <c r="F4076" s="6" t="s">
        <v>2758</v>
      </c>
      <c r="G4076" s="9">
        <v>44953</v>
      </c>
      <c r="K4076" s="6" t="str">
        <f t="shared" si="63"/>
        <v>Adagrasib</v>
      </c>
    </row>
    <row r="4077" spans="1:11" ht="12.75" customHeight="1" x14ac:dyDescent="0.2">
      <c r="A4077" s="6">
        <v>5</v>
      </c>
      <c r="B4077" s="7" t="s">
        <v>10514</v>
      </c>
      <c r="C4077" s="7" t="s">
        <v>10436</v>
      </c>
      <c r="D4077" t="s">
        <v>10515</v>
      </c>
      <c r="E4077" t="s">
        <v>20881</v>
      </c>
      <c r="F4077" s="6" t="s">
        <v>2763</v>
      </c>
      <c r="G4077" s="9">
        <v>45314</v>
      </c>
      <c r="K4077" s="6" t="str">
        <f t="shared" si="63"/>
        <v>Navitoclax</v>
      </c>
    </row>
    <row r="4078" spans="1:11" ht="12.75" customHeight="1" x14ac:dyDescent="0.2">
      <c r="A4078" s="6">
        <v>5</v>
      </c>
      <c r="B4078" s="7" t="s">
        <v>10516</v>
      </c>
      <c r="C4078" s="7" t="s">
        <v>10436</v>
      </c>
      <c r="D4078" t="s">
        <v>7457</v>
      </c>
      <c r="E4078" t="s">
        <v>19577</v>
      </c>
      <c r="F4078" s="6" t="s">
        <v>2763</v>
      </c>
      <c r="G4078" s="9">
        <v>45314</v>
      </c>
      <c r="K4078" s="6" t="str">
        <f t="shared" si="63"/>
        <v>Éflornithine</v>
      </c>
    </row>
    <row r="4079" spans="1:11" ht="12.75" customHeight="1" x14ac:dyDescent="0.2">
      <c r="A4079" s="6">
        <v>5</v>
      </c>
      <c r="B4079" s="7" t="s">
        <v>10517</v>
      </c>
      <c r="C4079" s="7" t="s">
        <v>10436</v>
      </c>
      <c r="D4079" t="s">
        <v>10518</v>
      </c>
      <c r="E4079" t="s">
        <v>20882</v>
      </c>
      <c r="F4079" s="6" t="s">
        <v>2763</v>
      </c>
      <c r="G4079" s="9">
        <v>45314</v>
      </c>
      <c r="K4079" s="6" t="str">
        <f t="shared" si="63"/>
        <v>Imételstat</v>
      </c>
    </row>
    <row r="4080" spans="1:11" ht="12.75" customHeight="1" x14ac:dyDescent="0.15">
      <c r="A4080" s="6">
        <v>4</v>
      </c>
      <c r="B4080" s="7" t="s">
        <v>10519</v>
      </c>
      <c r="C4080" s="7" t="s">
        <v>10326</v>
      </c>
      <c r="D4080" s="7" t="s">
        <v>10520</v>
      </c>
      <c r="E4080" s="6" t="s">
        <v>20883</v>
      </c>
      <c r="K4080" s="6" t="str">
        <f t="shared" si="63"/>
        <v>Associations d'antinéoplasiques</v>
      </c>
    </row>
    <row r="4081" spans="1:11" ht="12.75" customHeight="1" x14ac:dyDescent="0.15">
      <c r="A4081" s="6">
        <v>5</v>
      </c>
      <c r="B4081" s="7" t="s">
        <v>10521</v>
      </c>
      <c r="C4081" s="7" t="s">
        <v>10519</v>
      </c>
      <c r="D4081" s="7" t="s">
        <v>10522</v>
      </c>
      <c r="E4081" s="6" t="s">
        <v>20884</v>
      </c>
      <c r="K4081" s="6" t="str">
        <f t="shared" si="63"/>
        <v>Cytarabine et daunorubicine</v>
      </c>
    </row>
    <row r="4082" spans="1:11" ht="12.75" customHeight="1" x14ac:dyDescent="0.15">
      <c r="A4082" s="6">
        <v>5</v>
      </c>
      <c r="B4082" s="7" t="s">
        <v>10523</v>
      </c>
      <c r="C4082" s="7" t="s">
        <v>10519</v>
      </c>
      <c r="D4082" s="7" t="s">
        <v>10319</v>
      </c>
      <c r="E4082" s="6" t="s">
        <v>20801</v>
      </c>
      <c r="F4082" s="6" t="s">
        <v>10524</v>
      </c>
      <c r="I4082" s="9">
        <v>45314</v>
      </c>
      <c r="K4082" s="6" t="str">
        <f t="shared" si="63"/>
        <v>Pertuzumab et trastuzumab</v>
      </c>
    </row>
    <row r="4083" spans="1:11" ht="28" x14ac:dyDescent="0.15">
      <c r="A4083" s="6">
        <v>5</v>
      </c>
      <c r="B4083" s="7" t="s">
        <v>10525</v>
      </c>
      <c r="C4083" s="7" t="s">
        <v>10519</v>
      </c>
      <c r="D4083" s="15" t="s">
        <v>10322</v>
      </c>
      <c r="E4083" s="15" t="s">
        <v>20802</v>
      </c>
      <c r="F4083" s="6" t="s">
        <v>10526</v>
      </c>
      <c r="G4083" s="9">
        <v>44953</v>
      </c>
      <c r="I4083" s="9">
        <v>45314</v>
      </c>
      <c r="K4083" s="6" t="str">
        <f t="shared" si="63"/>
        <v>Nivolumab et rélatlimab</v>
      </c>
    </row>
    <row r="4084" spans="1:11" ht="12.75" customHeight="1" x14ac:dyDescent="0.15">
      <c r="A4084" s="6">
        <v>2</v>
      </c>
      <c r="B4084" s="7" t="s">
        <v>10527</v>
      </c>
      <c r="C4084" s="7" t="s">
        <v>9759</v>
      </c>
      <c r="D4084" s="7" t="s">
        <v>10528</v>
      </c>
      <c r="E4084" s="6" t="s">
        <v>20885</v>
      </c>
      <c r="K4084" s="6" t="str">
        <f t="shared" si="63"/>
        <v>Thérapeutique endocrine</v>
      </c>
    </row>
    <row r="4085" spans="1:11" ht="12.75" customHeight="1" x14ac:dyDescent="0.15">
      <c r="A4085" s="6">
        <v>3</v>
      </c>
      <c r="B4085" s="7" t="s">
        <v>10529</v>
      </c>
      <c r="C4085" s="7" t="s">
        <v>10527</v>
      </c>
      <c r="D4085" s="7" t="s">
        <v>10530</v>
      </c>
      <c r="E4085" s="6" t="s">
        <v>20886</v>
      </c>
      <c r="K4085" s="6" t="str">
        <f t="shared" si="63"/>
        <v>Hormones et apparentés</v>
      </c>
    </row>
    <row r="4086" spans="1:11" ht="12.75" customHeight="1" x14ac:dyDescent="0.15">
      <c r="A4086" s="6">
        <v>4</v>
      </c>
      <c r="B4086" s="7" t="s">
        <v>10531</v>
      </c>
      <c r="C4086" s="7" t="s">
        <v>10529</v>
      </c>
      <c r="D4086" s="7" t="s">
        <v>10532</v>
      </c>
      <c r="E4086" s="6" t="s">
        <v>19701</v>
      </c>
      <c r="K4086" s="6" t="str">
        <f t="shared" si="63"/>
        <v>Estrogènes</v>
      </c>
    </row>
    <row r="4087" spans="1:11" ht="12.75" customHeight="1" x14ac:dyDescent="0.15">
      <c r="A4087" s="6">
        <v>5</v>
      </c>
      <c r="B4087" s="7" t="s">
        <v>10533</v>
      </c>
      <c r="C4087" s="7" t="s">
        <v>10531</v>
      </c>
      <c r="D4087" s="7" t="s">
        <v>7804</v>
      </c>
      <c r="E4087" s="6" t="s">
        <v>19712</v>
      </c>
      <c r="K4087" s="6" t="str">
        <f t="shared" si="63"/>
        <v>Diéthylstilbestrol</v>
      </c>
    </row>
    <row r="4088" spans="1:11" ht="12.75" customHeight="1" x14ac:dyDescent="0.15">
      <c r="A4088" s="6">
        <v>5</v>
      </c>
      <c r="B4088" s="7" t="s">
        <v>10534</v>
      </c>
      <c r="C4088" s="7" t="s">
        <v>10531</v>
      </c>
      <c r="D4088" s="7" t="s">
        <v>10535</v>
      </c>
      <c r="E4088" s="6" t="s">
        <v>20887</v>
      </c>
      <c r="K4088" s="6" t="str">
        <f t="shared" si="63"/>
        <v>Phosphate de polyestradiol</v>
      </c>
    </row>
    <row r="4089" spans="1:11" ht="12.75" customHeight="1" x14ac:dyDescent="0.15">
      <c r="A4089" s="6">
        <v>5</v>
      </c>
      <c r="B4089" s="7" t="s">
        <v>10536</v>
      </c>
      <c r="C4089" s="7" t="s">
        <v>10531</v>
      </c>
      <c r="D4089" s="7" t="s">
        <v>7784</v>
      </c>
      <c r="E4089" s="6" t="s">
        <v>19703</v>
      </c>
      <c r="K4089" s="6" t="str">
        <f t="shared" si="63"/>
        <v>Éthinylestradiol</v>
      </c>
    </row>
    <row r="4090" spans="1:11" ht="12.75" customHeight="1" x14ac:dyDescent="0.15">
      <c r="A4090" s="6">
        <v>5</v>
      </c>
      <c r="B4090" s="7" t="s">
        <v>10537</v>
      </c>
      <c r="C4090" s="7" t="s">
        <v>10531</v>
      </c>
      <c r="D4090" s="7" t="s">
        <v>10538</v>
      </c>
      <c r="E4090" s="6" t="s">
        <v>20888</v>
      </c>
      <c r="K4090" s="6" t="str">
        <f t="shared" si="63"/>
        <v>Fosfestrol</v>
      </c>
    </row>
    <row r="4091" spans="1:11" ht="12.75" customHeight="1" x14ac:dyDescent="0.15">
      <c r="A4091" s="6">
        <v>4</v>
      </c>
      <c r="B4091" s="7" t="s">
        <v>10539</v>
      </c>
      <c r="C4091" s="7" t="s">
        <v>10529</v>
      </c>
      <c r="D4091" s="7" t="s">
        <v>7738</v>
      </c>
      <c r="E4091" s="6" t="s">
        <v>19681</v>
      </c>
      <c r="K4091" s="6" t="str">
        <f t="shared" si="63"/>
        <v>Progestatifs</v>
      </c>
    </row>
    <row r="4092" spans="1:11" ht="12.75" customHeight="1" x14ac:dyDescent="0.15">
      <c r="A4092" s="6">
        <v>5</v>
      </c>
      <c r="B4092" s="7" t="s">
        <v>10540</v>
      </c>
      <c r="C4092" s="7" t="s">
        <v>10539</v>
      </c>
      <c r="D4092" s="7" t="s">
        <v>7748</v>
      </c>
      <c r="E4092" s="6" t="s">
        <v>19686</v>
      </c>
      <c r="K4092" s="6" t="str">
        <f t="shared" si="63"/>
        <v>Mégestrol</v>
      </c>
    </row>
    <row r="4093" spans="1:11" ht="12.75" customHeight="1" x14ac:dyDescent="0.15">
      <c r="A4093" s="6">
        <v>5</v>
      </c>
      <c r="B4093" s="7" t="s">
        <v>10541</v>
      </c>
      <c r="C4093" s="7" t="s">
        <v>10539</v>
      </c>
      <c r="D4093" s="7" t="s">
        <v>7750</v>
      </c>
      <c r="E4093" s="6" t="s">
        <v>19687</v>
      </c>
      <c r="K4093" s="6" t="str">
        <f t="shared" si="63"/>
        <v>Médroxyprogestérone</v>
      </c>
    </row>
    <row r="4094" spans="1:11" ht="12.75" customHeight="1" x14ac:dyDescent="0.15">
      <c r="A4094" s="6">
        <v>5</v>
      </c>
      <c r="B4094" s="7" t="s">
        <v>10542</v>
      </c>
      <c r="C4094" s="7" t="s">
        <v>10539</v>
      </c>
      <c r="D4094" s="7" t="s">
        <v>7827</v>
      </c>
      <c r="E4094" s="6" t="s">
        <v>19723</v>
      </c>
      <c r="K4094" s="6" t="str">
        <f t="shared" si="63"/>
        <v>Gestonorone</v>
      </c>
    </row>
    <row r="4095" spans="1:11" ht="25.5" customHeight="1" x14ac:dyDescent="0.15">
      <c r="A4095" s="6">
        <v>4</v>
      </c>
      <c r="B4095" s="7" t="s">
        <v>10543</v>
      </c>
      <c r="C4095" s="7" t="s">
        <v>10529</v>
      </c>
      <c r="D4095" s="7" t="s">
        <v>10544</v>
      </c>
      <c r="E4095" s="6" t="s">
        <v>20889</v>
      </c>
      <c r="K4095" s="6" t="str">
        <f t="shared" si="63"/>
        <v>Analogues de l'hormone entraînant la libération de gonadotrophines</v>
      </c>
    </row>
    <row r="4096" spans="1:11" ht="12.75" customHeight="1" x14ac:dyDescent="0.15">
      <c r="A4096" s="6">
        <v>5</v>
      </c>
      <c r="B4096" s="7" t="s">
        <v>10545</v>
      </c>
      <c r="C4096" s="7" t="s">
        <v>10543</v>
      </c>
      <c r="D4096" s="7" t="s">
        <v>10546</v>
      </c>
      <c r="E4096" s="6" t="s">
        <v>20890</v>
      </c>
      <c r="K4096" s="6" t="str">
        <f t="shared" si="63"/>
        <v>Buséréline</v>
      </c>
    </row>
    <row r="4097" spans="1:11" ht="12.75" customHeight="1" x14ac:dyDescent="0.15">
      <c r="A4097" s="6">
        <v>5</v>
      </c>
      <c r="B4097" s="7" t="s">
        <v>10547</v>
      </c>
      <c r="C4097" s="7" t="s">
        <v>10543</v>
      </c>
      <c r="D4097" s="7" t="s">
        <v>10548</v>
      </c>
      <c r="E4097" s="6" t="s">
        <v>17174</v>
      </c>
      <c r="K4097" s="6" t="str">
        <f t="shared" si="63"/>
        <v>Leuproréline</v>
      </c>
    </row>
    <row r="4098" spans="1:11" ht="12.75" customHeight="1" x14ac:dyDescent="0.15">
      <c r="A4098" s="6">
        <v>5</v>
      </c>
      <c r="B4098" s="7" t="s">
        <v>10549</v>
      </c>
      <c r="C4098" s="7" t="s">
        <v>10543</v>
      </c>
      <c r="D4098" s="7" t="s">
        <v>10550</v>
      </c>
      <c r="E4098" s="6" t="s">
        <v>20891</v>
      </c>
      <c r="K4098" s="6" t="str">
        <f t="shared" si="63"/>
        <v>Goséréline</v>
      </c>
    </row>
    <row r="4099" spans="1:11" ht="12.75" customHeight="1" x14ac:dyDescent="0.15">
      <c r="A4099" s="6">
        <v>5</v>
      </c>
      <c r="B4099" s="7" t="s">
        <v>10551</v>
      </c>
      <c r="C4099" s="7" t="s">
        <v>10543</v>
      </c>
      <c r="D4099" s="7" t="s">
        <v>10552</v>
      </c>
      <c r="E4099" s="6" t="s">
        <v>20892</v>
      </c>
      <c r="K4099" s="6" t="str">
        <f t="shared" ref="K4099:K4162" si="64">UPPER(LEFT(E4099,1))&amp;RIGHT(E4099,LEN(E4099)-1)</f>
        <v>Triptoréline</v>
      </c>
    </row>
    <row r="4100" spans="1:11" ht="12.75" customHeight="1" x14ac:dyDescent="0.15">
      <c r="A4100" s="6">
        <v>5</v>
      </c>
      <c r="B4100" s="7" t="s">
        <v>10553</v>
      </c>
      <c r="C4100" s="7" t="s">
        <v>10543</v>
      </c>
      <c r="D4100" s="7" t="s">
        <v>10554</v>
      </c>
      <c r="E4100" s="6" t="s">
        <v>20893</v>
      </c>
      <c r="K4100" s="6" t="str">
        <f t="shared" si="64"/>
        <v>Histréline</v>
      </c>
    </row>
    <row r="4101" spans="1:11" ht="12.75" customHeight="1" x14ac:dyDescent="0.15">
      <c r="A4101" s="6">
        <v>5</v>
      </c>
      <c r="B4101" s="7" t="s">
        <v>10555</v>
      </c>
      <c r="C4101" s="7" t="s">
        <v>10543</v>
      </c>
      <c r="D4101" s="7" t="s">
        <v>10556</v>
      </c>
      <c r="E4101" s="6" t="s">
        <v>20894</v>
      </c>
      <c r="K4101" s="6" t="str">
        <f t="shared" si="64"/>
        <v>Leuproréline et bicalutamide</v>
      </c>
    </row>
    <row r="4102" spans="1:11" ht="12.75" customHeight="1" x14ac:dyDescent="0.15">
      <c r="A4102" s="6">
        <v>4</v>
      </c>
      <c r="B4102" s="7" t="s">
        <v>10557</v>
      </c>
      <c r="C4102" s="7" t="s">
        <v>10529</v>
      </c>
      <c r="D4102" s="7" t="s">
        <v>10558</v>
      </c>
      <c r="E4102" s="6" t="s">
        <v>20895</v>
      </c>
      <c r="K4102" s="6" t="str">
        <f t="shared" si="64"/>
        <v>Autres hormones</v>
      </c>
    </row>
    <row r="4103" spans="1:11" ht="12.75" customHeight="1" x14ac:dyDescent="0.15">
      <c r="A4103" s="6">
        <v>3</v>
      </c>
      <c r="B4103" s="7" t="s">
        <v>10559</v>
      </c>
      <c r="C4103" s="7" t="s">
        <v>10527</v>
      </c>
      <c r="D4103" s="7" t="s">
        <v>10560</v>
      </c>
      <c r="E4103" s="6" t="s">
        <v>20896</v>
      </c>
      <c r="K4103" s="6" t="str">
        <f t="shared" si="64"/>
        <v>Antihormones et apparentés</v>
      </c>
    </row>
    <row r="4104" spans="1:11" ht="12.75" customHeight="1" x14ac:dyDescent="0.15">
      <c r="A4104" s="6">
        <v>4</v>
      </c>
      <c r="B4104" s="7" t="s">
        <v>10561</v>
      </c>
      <c r="C4104" s="7" t="s">
        <v>10559</v>
      </c>
      <c r="D4104" s="7" t="s">
        <v>10562</v>
      </c>
      <c r="E4104" s="6" t="s">
        <v>20897</v>
      </c>
      <c r="K4104" s="6" t="str">
        <f t="shared" si="64"/>
        <v>Anti-estrogènes</v>
      </c>
    </row>
    <row r="4105" spans="1:11" ht="12.75" customHeight="1" x14ac:dyDescent="0.15">
      <c r="A4105" s="6">
        <v>5</v>
      </c>
      <c r="B4105" s="7" t="s">
        <v>10563</v>
      </c>
      <c r="C4105" s="7" t="s">
        <v>10561</v>
      </c>
      <c r="D4105" s="7" t="s">
        <v>10564</v>
      </c>
      <c r="E4105" s="6" t="s">
        <v>20898</v>
      </c>
      <c r="K4105" s="6" t="str">
        <f t="shared" si="64"/>
        <v>Tamoxifène</v>
      </c>
    </row>
    <row r="4106" spans="1:11" ht="12.75" customHeight="1" x14ac:dyDescent="0.15">
      <c r="A4106" s="6">
        <v>5</v>
      </c>
      <c r="B4106" s="7" t="s">
        <v>10565</v>
      </c>
      <c r="C4106" s="7" t="s">
        <v>10561</v>
      </c>
      <c r="D4106" s="7" t="s">
        <v>10566</v>
      </c>
      <c r="E4106" s="6" t="s">
        <v>20899</v>
      </c>
      <c r="K4106" s="6" t="str">
        <f t="shared" si="64"/>
        <v>Torémifène</v>
      </c>
    </row>
    <row r="4107" spans="1:11" ht="12.75" customHeight="1" x14ac:dyDescent="0.15">
      <c r="A4107" s="6">
        <v>5</v>
      </c>
      <c r="B4107" s="7" t="s">
        <v>10567</v>
      </c>
      <c r="C4107" s="7" t="s">
        <v>10561</v>
      </c>
      <c r="D4107" s="7" t="s">
        <v>10568</v>
      </c>
      <c r="E4107" s="6" t="s">
        <v>20900</v>
      </c>
      <c r="K4107" s="6" t="str">
        <f t="shared" si="64"/>
        <v>Fulvestrant</v>
      </c>
    </row>
    <row r="4108" spans="1:11" ht="12.75" customHeight="1" x14ac:dyDescent="0.2">
      <c r="A4108" s="6">
        <v>5</v>
      </c>
      <c r="B4108" s="7" t="s">
        <v>10569</v>
      </c>
      <c r="C4108" s="7" t="s">
        <v>10561</v>
      </c>
      <c r="D4108" t="s">
        <v>10570</v>
      </c>
      <c r="E4108" t="s">
        <v>20901</v>
      </c>
      <c r="F4108" s="6" t="s">
        <v>2763</v>
      </c>
      <c r="G4108" s="9">
        <v>45314</v>
      </c>
      <c r="K4108" s="6" t="str">
        <f t="shared" si="64"/>
        <v>Élacestrant</v>
      </c>
    </row>
    <row r="4109" spans="1:11" ht="12.75" customHeight="1" x14ac:dyDescent="0.15">
      <c r="A4109" s="6">
        <v>4</v>
      </c>
      <c r="B4109" s="7" t="s">
        <v>10571</v>
      </c>
      <c r="C4109" s="7" t="s">
        <v>10559</v>
      </c>
      <c r="D4109" s="7" t="s">
        <v>10572</v>
      </c>
      <c r="E4109" s="6" t="s">
        <v>19784</v>
      </c>
      <c r="K4109" s="6" t="str">
        <f t="shared" si="64"/>
        <v>Anti-androgènes</v>
      </c>
    </row>
    <row r="4110" spans="1:11" ht="12.75" customHeight="1" x14ac:dyDescent="0.15">
      <c r="A4110" s="6">
        <v>5</v>
      </c>
      <c r="B4110" s="7" t="s">
        <v>10573</v>
      </c>
      <c r="C4110" s="7" t="s">
        <v>10571</v>
      </c>
      <c r="D4110" s="7" t="s">
        <v>10574</v>
      </c>
      <c r="E4110" s="6" t="s">
        <v>20902</v>
      </c>
      <c r="K4110" s="6" t="str">
        <f t="shared" si="64"/>
        <v>Flutamide</v>
      </c>
    </row>
    <row r="4111" spans="1:11" ht="12.75" customHeight="1" x14ac:dyDescent="0.15">
      <c r="A4111" s="6">
        <v>5</v>
      </c>
      <c r="B4111" s="7" t="s">
        <v>10575</v>
      </c>
      <c r="C4111" s="7" t="s">
        <v>10571</v>
      </c>
      <c r="D4111" s="7" t="s">
        <v>10576</v>
      </c>
      <c r="E4111" s="6" t="s">
        <v>16898</v>
      </c>
      <c r="K4111" s="6" t="str">
        <f t="shared" si="64"/>
        <v>Nilutamide</v>
      </c>
    </row>
    <row r="4112" spans="1:11" ht="12.75" customHeight="1" x14ac:dyDescent="0.15">
      <c r="A4112" s="6">
        <v>5</v>
      </c>
      <c r="B4112" s="7" t="s">
        <v>10577</v>
      </c>
      <c r="C4112" s="7" t="s">
        <v>10571</v>
      </c>
      <c r="D4112" s="7" t="s">
        <v>10578</v>
      </c>
      <c r="E4112" s="6" t="s">
        <v>20903</v>
      </c>
      <c r="K4112" s="6" t="str">
        <f t="shared" si="64"/>
        <v>Bicalutamide</v>
      </c>
    </row>
    <row r="4113" spans="1:11" ht="12.75" customHeight="1" x14ac:dyDescent="0.15">
      <c r="A4113" s="6">
        <v>5</v>
      </c>
      <c r="B4113" s="7" t="s">
        <v>10579</v>
      </c>
      <c r="C4113" s="7" t="s">
        <v>10571</v>
      </c>
      <c r="D4113" s="7" t="s">
        <v>10580</v>
      </c>
      <c r="E4113" s="6" t="s">
        <v>20904</v>
      </c>
      <c r="K4113" s="6" t="str">
        <f t="shared" si="64"/>
        <v>Enzalutamide</v>
      </c>
    </row>
    <row r="4114" spans="1:11" ht="12.75" customHeight="1" x14ac:dyDescent="0.15">
      <c r="A4114" s="6">
        <v>5</v>
      </c>
      <c r="B4114" s="7" t="s">
        <v>10581</v>
      </c>
      <c r="C4114" s="7" t="s">
        <v>10571</v>
      </c>
      <c r="D4114" s="7" t="s">
        <v>10582</v>
      </c>
      <c r="E4114" s="6" t="s">
        <v>20905</v>
      </c>
      <c r="K4114" s="6" t="str">
        <f t="shared" si="64"/>
        <v>Apalutamide</v>
      </c>
    </row>
    <row r="4115" spans="1:11" ht="12.75" customHeight="1" x14ac:dyDescent="0.15">
      <c r="A4115" s="6">
        <v>5</v>
      </c>
      <c r="B4115" s="7" t="s">
        <v>10583</v>
      </c>
      <c r="C4115" s="7" t="s">
        <v>10571</v>
      </c>
      <c r="D4115" s="7" t="s">
        <v>10584</v>
      </c>
      <c r="E4115" s="6" t="s">
        <v>20906</v>
      </c>
      <c r="K4115" s="6" t="str">
        <f t="shared" si="64"/>
        <v>Darolutamide</v>
      </c>
    </row>
    <row r="4116" spans="1:11" ht="12.75" customHeight="1" x14ac:dyDescent="0.15">
      <c r="A4116" s="6">
        <v>4</v>
      </c>
      <c r="B4116" s="7" t="s">
        <v>10585</v>
      </c>
      <c r="C4116" s="7" t="s">
        <v>10559</v>
      </c>
      <c r="D4116" s="7" t="s">
        <v>10586</v>
      </c>
      <c r="E4116" s="6" t="s">
        <v>20907</v>
      </c>
      <c r="K4116" s="6" t="str">
        <f t="shared" si="64"/>
        <v>Inhibiteurs de l'aromatase</v>
      </c>
    </row>
    <row r="4117" spans="1:11" ht="12.75" customHeight="1" x14ac:dyDescent="0.15">
      <c r="A4117" s="6">
        <v>5</v>
      </c>
      <c r="B4117" s="7" t="s">
        <v>10587</v>
      </c>
      <c r="C4117" s="7" t="s">
        <v>10585</v>
      </c>
      <c r="D4117" s="7" t="s">
        <v>10588</v>
      </c>
      <c r="E4117" s="6" t="s">
        <v>20908</v>
      </c>
      <c r="K4117" s="6" t="str">
        <f t="shared" si="64"/>
        <v>Aminogluthétimide</v>
      </c>
    </row>
    <row r="4118" spans="1:11" ht="12.75" customHeight="1" x14ac:dyDescent="0.15">
      <c r="A4118" s="6">
        <v>5</v>
      </c>
      <c r="B4118" s="7" t="s">
        <v>10589</v>
      </c>
      <c r="C4118" s="7" t="s">
        <v>10585</v>
      </c>
      <c r="D4118" s="7" t="s">
        <v>10590</v>
      </c>
      <c r="E4118" s="6" t="s">
        <v>20909</v>
      </c>
      <c r="K4118" s="6" t="str">
        <f t="shared" si="64"/>
        <v>Formestane</v>
      </c>
    </row>
    <row r="4119" spans="1:11" ht="12.75" customHeight="1" x14ac:dyDescent="0.15">
      <c r="A4119" s="6">
        <v>5</v>
      </c>
      <c r="B4119" s="7" t="s">
        <v>10591</v>
      </c>
      <c r="C4119" s="7" t="s">
        <v>10585</v>
      </c>
      <c r="D4119" s="7" t="s">
        <v>10592</v>
      </c>
      <c r="E4119" s="6" t="s">
        <v>20910</v>
      </c>
      <c r="K4119" s="6" t="str">
        <f t="shared" si="64"/>
        <v>Anastrozole</v>
      </c>
    </row>
    <row r="4120" spans="1:11" ht="12.75" customHeight="1" x14ac:dyDescent="0.15">
      <c r="A4120" s="6">
        <v>5</v>
      </c>
      <c r="B4120" s="7" t="s">
        <v>10593</v>
      </c>
      <c r="C4120" s="7" t="s">
        <v>10585</v>
      </c>
      <c r="D4120" s="7" t="s">
        <v>10594</v>
      </c>
      <c r="E4120" s="6" t="s">
        <v>20911</v>
      </c>
      <c r="K4120" s="6" t="str">
        <f t="shared" si="64"/>
        <v>Létrozole</v>
      </c>
    </row>
    <row r="4121" spans="1:11" ht="12.75" customHeight="1" x14ac:dyDescent="0.15">
      <c r="A4121" s="6">
        <v>5</v>
      </c>
      <c r="B4121" s="7" t="s">
        <v>10595</v>
      </c>
      <c r="C4121" s="7" t="s">
        <v>10585</v>
      </c>
      <c r="D4121" s="7" t="s">
        <v>10596</v>
      </c>
      <c r="E4121" s="6" t="s">
        <v>20912</v>
      </c>
      <c r="K4121" s="6" t="str">
        <f t="shared" si="64"/>
        <v>Vorozole</v>
      </c>
    </row>
    <row r="4122" spans="1:11" ht="12.75" customHeight="1" x14ac:dyDescent="0.15">
      <c r="A4122" s="6">
        <v>5</v>
      </c>
      <c r="B4122" s="7" t="s">
        <v>10597</v>
      </c>
      <c r="C4122" s="7" t="s">
        <v>10585</v>
      </c>
      <c r="D4122" s="7" t="s">
        <v>10598</v>
      </c>
      <c r="E4122" s="6" t="s">
        <v>20913</v>
      </c>
      <c r="K4122" s="6" t="str">
        <f t="shared" si="64"/>
        <v>Exémestane</v>
      </c>
    </row>
    <row r="4123" spans="1:11" ht="12.75" customHeight="1" x14ac:dyDescent="0.15">
      <c r="A4123" s="6">
        <v>4</v>
      </c>
      <c r="B4123" s="7" t="s">
        <v>10599</v>
      </c>
      <c r="C4123" s="7" t="s">
        <v>10559</v>
      </c>
      <c r="D4123" s="7" t="s">
        <v>10600</v>
      </c>
      <c r="E4123" s="6" t="s">
        <v>20914</v>
      </c>
      <c r="K4123" s="6" t="str">
        <f t="shared" si="64"/>
        <v>Autres hormones antagonistes et agents apparentés</v>
      </c>
    </row>
    <row r="4124" spans="1:11" ht="12.75" customHeight="1" x14ac:dyDescent="0.15">
      <c r="A4124" s="6">
        <v>5</v>
      </c>
      <c r="B4124" s="7" t="s">
        <v>10601</v>
      </c>
      <c r="C4124" s="7" t="s">
        <v>10599</v>
      </c>
      <c r="D4124" s="7" t="s">
        <v>10602</v>
      </c>
      <c r="E4124" s="6" t="s">
        <v>20915</v>
      </c>
      <c r="K4124" s="6" t="str">
        <f t="shared" si="64"/>
        <v>Abarélix</v>
      </c>
    </row>
    <row r="4125" spans="1:11" ht="12.75" customHeight="1" x14ac:dyDescent="0.15">
      <c r="A4125" s="6">
        <v>5</v>
      </c>
      <c r="B4125" s="7" t="s">
        <v>10603</v>
      </c>
      <c r="C4125" s="7" t="s">
        <v>10599</v>
      </c>
      <c r="D4125" s="7" t="s">
        <v>10604</v>
      </c>
      <c r="E4125" s="6" t="s">
        <v>15934</v>
      </c>
      <c r="K4125" s="6" t="str">
        <f t="shared" si="64"/>
        <v>Dégarélix</v>
      </c>
    </row>
    <row r="4126" spans="1:11" ht="12.75" customHeight="1" x14ac:dyDescent="0.15">
      <c r="A4126" s="6">
        <v>5</v>
      </c>
      <c r="B4126" s="7" t="s">
        <v>10605</v>
      </c>
      <c r="C4126" s="7" t="s">
        <v>10599</v>
      </c>
      <c r="D4126" s="7" t="s">
        <v>10606</v>
      </c>
      <c r="E4126" s="6" t="s">
        <v>2335</v>
      </c>
      <c r="K4126" s="6" t="str">
        <f t="shared" si="64"/>
        <v>Abiratérone</v>
      </c>
    </row>
    <row r="4127" spans="1:11" ht="12.75" customHeight="1" x14ac:dyDescent="0.15">
      <c r="A4127" s="6">
        <v>5</v>
      </c>
      <c r="B4127" s="7" t="s">
        <v>10607</v>
      </c>
      <c r="C4127" s="7" t="s">
        <v>10599</v>
      </c>
      <c r="D4127" s="7" t="s">
        <v>10608</v>
      </c>
      <c r="E4127" s="6" t="s">
        <v>20916</v>
      </c>
      <c r="K4127" s="6" t="str">
        <f t="shared" si="64"/>
        <v>Rélugolix</v>
      </c>
    </row>
    <row r="4128" spans="1:11" ht="12.75" customHeight="1" x14ac:dyDescent="0.2">
      <c r="A4128" s="6">
        <v>5</v>
      </c>
      <c r="B4128" s="7" t="s">
        <v>10609</v>
      </c>
      <c r="C4128" s="7" t="s">
        <v>10599</v>
      </c>
      <c r="D4128" t="s">
        <v>10610</v>
      </c>
      <c r="E4128" t="s">
        <v>20917</v>
      </c>
      <c r="F4128" s="6" t="s">
        <v>2763</v>
      </c>
      <c r="G4128" s="9">
        <v>45314</v>
      </c>
      <c r="K4128" s="6" t="str">
        <f t="shared" si="64"/>
        <v>Abiratérone et prednisolone</v>
      </c>
    </row>
    <row r="4129" spans="1:11" ht="12.75" customHeight="1" x14ac:dyDescent="0.15">
      <c r="A4129" s="6">
        <v>2</v>
      </c>
      <c r="B4129" s="7" t="s">
        <v>10611</v>
      </c>
      <c r="C4129" s="7" t="s">
        <v>9759</v>
      </c>
      <c r="D4129" s="7" t="s">
        <v>10612</v>
      </c>
      <c r="E4129" s="6" t="s">
        <v>20918</v>
      </c>
      <c r="K4129" s="6" t="str">
        <f t="shared" si="64"/>
        <v>Immunostimulants</v>
      </c>
    </row>
    <row r="4130" spans="1:11" ht="12.75" customHeight="1" x14ac:dyDescent="0.15">
      <c r="A4130" s="6">
        <v>3</v>
      </c>
      <c r="B4130" s="7" t="s">
        <v>10613</v>
      </c>
      <c r="C4130" s="7" t="s">
        <v>10611</v>
      </c>
      <c r="D4130" s="7" t="s">
        <v>10612</v>
      </c>
      <c r="E4130" s="6" t="s">
        <v>20918</v>
      </c>
      <c r="K4130" s="6" t="str">
        <f t="shared" si="64"/>
        <v>Immunostimulants</v>
      </c>
    </row>
    <row r="4131" spans="1:11" ht="12.75" customHeight="1" x14ac:dyDescent="0.15">
      <c r="A4131" s="6">
        <v>4</v>
      </c>
      <c r="B4131" s="7" t="s">
        <v>10614</v>
      </c>
      <c r="C4131" s="7" t="s">
        <v>10613</v>
      </c>
      <c r="D4131" s="7" t="s">
        <v>10615</v>
      </c>
      <c r="E4131" s="6" t="s">
        <v>20919</v>
      </c>
      <c r="K4131" s="6" t="str">
        <f t="shared" si="64"/>
        <v>Facteurs de croissance</v>
      </c>
    </row>
    <row r="4132" spans="1:11" ht="12.75" customHeight="1" x14ac:dyDescent="0.15">
      <c r="A4132" s="6">
        <v>5</v>
      </c>
      <c r="B4132" s="7" t="s">
        <v>10616</v>
      </c>
      <c r="C4132" s="7" t="s">
        <v>10614</v>
      </c>
      <c r="D4132" s="7" t="s">
        <v>10617</v>
      </c>
      <c r="E4132" s="6" t="s">
        <v>20920</v>
      </c>
      <c r="K4132" s="6" t="str">
        <f t="shared" si="64"/>
        <v>Filgrastim</v>
      </c>
    </row>
    <row r="4133" spans="1:11" ht="12.75" customHeight="1" x14ac:dyDescent="0.15">
      <c r="A4133" s="6">
        <v>5</v>
      </c>
      <c r="B4133" s="7" t="s">
        <v>10618</v>
      </c>
      <c r="C4133" s="7" t="s">
        <v>10614</v>
      </c>
      <c r="D4133" s="7" t="s">
        <v>10619</v>
      </c>
      <c r="E4133" s="6" t="s">
        <v>20921</v>
      </c>
      <c r="K4133" s="6" t="str">
        <f t="shared" si="64"/>
        <v>Molgramostim</v>
      </c>
    </row>
    <row r="4134" spans="1:11" ht="12.75" customHeight="1" x14ac:dyDescent="0.15">
      <c r="A4134" s="6">
        <v>5</v>
      </c>
      <c r="B4134" s="7" t="s">
        <v>10620</v>
      </c>
      <c r="C4134" s="7" t="s">
        <v>10614</v>
      </c>
      <c r="D4134" s="7" t="s">
        <v>10621</v>
      </c>
      <c r="E4134" s="6" t="s">
        <v>20922</v>
      </c>
      <c r="K4134" s="6" t="str">
        <f t="shared" si="64"/>
        <v>Sargramostim</v>
      </c>
    </row>
    <row r="4135" spans="1:11" ht="12.75" customHeight="1" x14ac:dyDescent="0.15">
      <c r="A4135" s="6">
        <v>5</v>
      </c>
      <c r="B4135" s="7" t="s">
        <v>10622</v>
      </c>
      <c r="C4135" s="7" t="s">
        <v>10614</v>
      </c>
      <c r="D4135" s="7" t="s">
        <v>10623</v>
      </c>
      <c r="E4135" s="6" t="s">
        <v>20923</v>
      </c>
      <c r="K4135" s="6" t="str">
        <f t="shared" si="64"/>
        <v>Lénograstim</v>
      </c>
    </row>
    <row r="4136" spans="1:11" ht="12.75" customHeight="1" x14ac:dyDescent="0.15">
      <c r="A4136" s="6">
        <v>5</v>
      </c>
      <c r="B4136" s="7" t="s">
        <v>10624</v>
      </c>
      <c r="C4136" s="7" t="s">
        <v>10614</v>
      </c>
      <c r="D4136" s="7" t="s">
        <v>10625</v>
      </c>
      <c r="E4136" s="6" t="s">
        <v>20924</v>
      </c>
      <c r="K4136" s="6" t="str">
        <f t="shared" si="64"/>
        <v>Ancestim</v>
      </c>
    </row>
    <row r="4137" spans="1:11" ht="12.75" customHeight="1" x14ac:dyDescent="0.15">
      <c r="A4137" s="6">
        <v>5</v>
      </c>
      <c r="B4137" s="7" t="s">
        <v>10626</v>
      </c>
      <c r="C4137" s="7" t="s">
        <v>10614</v>
      </c>
      <c r="D4137" s="7" t="s">
        <v>10627</v>
      </c>
      <c r="E4137" s="6" t="s">
        <v>20925</v>
      </c>
      <c r="K4137" s="6" t="str">
        <f t="shared" si="64"/>
        <v>Pegfilgrastim</v>
      </c>
    </row>
    <row r="4138" spans="1:11" ht="12.75" customHeight="1" x14ac:dyDescent="0.15">
      <c r="A4138" s="6">
        <v>5</v>
      </c>
      <c r="B4138" s="7" t="s">
        <v>10628</v>
      </c>
      <c r="C4138" s="7" t="s">
        <v>10614</v>
      </c>
      <c r="D4138" s="7" t="s">
        <v>10629</v>
      </c>
      <c r="E4138" s="6" t="s">
        <v>20926</v>
      </c>
      <c r="K4138" s="6" t="str">
        <f t="shared" si="64"/>
        <v>Lipegfilgrastim</v>
      </c>
    </row>
    <row r="4139" spans="1:11" ht="12.75" customHeight="1" x14ac:dyDescent="0.15">
      <c r="A4139" s="6">
        <v>5</v>
      </c>
      <c r="B4139" s="7" t="s">
        <v>10630</v>
      </c>
      <c r="C4139" s="7" t="s">
        <v>10614</v>
      </c>
      <c r="D4139" s="7" t="s">
        <v>10631</v>
      </c>
      <c r="E4139" s="6" t="s">
        <v>20927</v>
      </c>
      <c r="K4139" s="6" t="str">
        <f t="shared" si="64"/>
        <v>Balugrastim</v>
      </c>
    </row>
    <row r="4140" spans="1:11" ht="12.75" customHeight="1" x14ac:dyDescent="0.15">
      <c r="A4140" s="6">
        <v>5</v>
      </c>
      <c r="B4140" s="7" t="s">
        <v>10632</v>
      </c>
      <c r="C4140" s="7" t="s">
        <v>10614</v>
      </c>
      <c r="D4140" s="7" t="s">
        <v>10633</v>
      </c>
      <c r="E4140" s="6" t="s">
        <v>20928</v>
      </c>
      <c r="K4140" s="6" t="str">
        <f t="shared" si="64"/>
        <v>Empegfilgrastim</v>
      </c>
    </row>
    <row r="4141" spans="1:11" ht="12.75" customHeight="1" x14ac:dyDescent="0.15">
      <c r="A4141" s="6">
        <v>5</v>
      </c>
      <c r="B4141" s="7" t="s">
        <v>10634</v>
      </c>
      <c r="C4141" s="7" t="s">
        <v>10614</v>
      </c>
      <c r="D4141" s="7" t="s">
        <v>10635</v>
      </c>
      <c r="E4141" s="6" t="s">
        <v>20929</v>
      </c>
      <c r="K4141" s="6" t="str">
        <f t="shared" si="64"/>
        <v>Pegtéograstim</v>
      </c>
    </row>
    <row r="4142" spans="1:11" ht="12.75" customHeight="1" x14ac:dyDescent="0.15">
      <c r="A4142" s="6">
        <v>5</v>
      </c>
      <c r="B4142" s="7" t="s">
        <v>10636</v>
      </c>
      <c r="C4142" s="7" t="s">
        <v>10614</v>
      </c>
      <c r="D4142" s="12" t="s">
        <v>10637</v>
      </c>
      <c r="E4142" s="12" t="s">
        <v>20930</v>
      </c>
      <c r="F4142" s="6" t="s">
        <v>2758</v>
      </c>
      <c r="G4142" s="9">
        <v>44953</v>
      </c>
      <c r="K4142" s="6" t="str">
        <f t="shared" si="64"/>
        <v>Efbémalénograstim alfa</v>
      </c>
    </row>
    <row r="4143" spans="1:11" ht="12.75" customHeight="1" x14ac:dyDescent="0.2">
      <c r="A4143" s="6">
        <v>5</v>
      </c>
      <c r="B4143" s="7" t="s">
        <v>10638</v>
      </c>
      <c r="C4143" s="7" t="s">
        <v>10614</v>
      </c>
      <c r="D4143" t="s">
        <v>10639</v>
      </c>
      <c r="E4143" t="s">
        <v>20931</v>
      </c>
      <c r="F4143" s="6" t="s">
        <v>2763</v>
      </c>
      <c r="G4143" s="9">
        <v>45314</v>
      </c>
      <c r="K4143" s="6" t="str">
        <f t="shared" si="64"/>
        <v>Éflapégrastim</v>
      </c>
    </row>
    <row r="4144" spans="1:11" ht="12.75" customHeight="1" x14ac:dyDescent="0.15">
      <c r="A4144" s="6">
        <v>4</v>
      </c>
      <c r="B4144" s="7" t="s">
        <v>10640</v>
      </c>
      <c r="C4144" s="7" t="s">
        <v>10613</v>
      </c>
      <c r="D4144" s="7" t="s">
        <v>10641</v>
      </c>
      <c r="E4144" s="6" t="s">
        <v>20932</v>
      </c>
      <c r="K4144" s="6" t="str">
        <f t="shared" si="64"/>
        <v>Interférons</v>
      </c>
    </row>
    <row r="4145" spans="1:11" ht="12.75" customHeight="1" x14ac:dyDescent="0.15">
      <c r="A4145" s="6">
        <v>5</v>
      </c>
      <c r="B4145" s="7" t="s">
        <v>10642</v>
      </c>
      <c r="C4145" s="7" t="s">
        <v>10640</v>
      </c>
      <c r="D4145" s="7" t="s">
        <v>10643</v>
      </c>
      <c r="E4145" s="6" t="s">
        <v>20933</v>
      </c>
      <c r="K4145" s="6" t="str">
        <f t="shared" si="64"/>
        <v>Interféron alfa naturel</v>
      </c>
    </row>
    <row r="4146" spans="1:11" ht="12.75" customHeight="1" x14ac:dyDescent="0.15">
      <c r="A4146" s="6">
        <v>5</v>
      </c>
      <c r="B4146" s="7" t="s">
        <v>10644</v>
      </c>
      <c r="C4146" s="7" t="s">
        <v>10640</v>
      </c>
      <c r="D4146" s="7" t="s">
        <v>10645</v>
      </c>
      <c r="E4146" s="6" t="s">
        <v>20934</v>
      </c>
      <c r="K4146" s="6" t="str">
        <f t="shared" si="64"/>
        <v>Interféron bêta naturel</v>
      </c>
    </row>
    <row r="4147" spans="1:11" ht="12.75" customHeight="1" x14ac:dyDescent="0.15">
      <c r="A4147" s="6">
        <v>5</v>
      </c>
      <c r="B4147" s="7" t="s">
        <v>10646</v>
      </c>
      <c r="C4147" s="7" t="s">
        <v>10640</v>
      </c>
      <c r="D4147" s="7" t="s">
        <v>10647</v>
      </c>
      <c r="E4147" s="6" t="s">
        <v>20935</v>
      </c>
      <c r="K4147" s="6" t="str">
        <f t="shared" si="64"/>
        <v>Interféron gamma</v>
      </c>
    </row>
    <row r="4148" spans="1:11" ht="12.75" customHeight="1" x14ac:dyDescent="0.15">
      <c r="A4148" s="6">
        <v>5</v>
      </c>
      <c r="B4148" s="7" t="s">
        <v>10648</v>
      </c>
      <c r="C4148" s="7" t="s">
        <v>10640</v>
      </c>
      <c r="D4148" s="7" t="s">
        <v>10649</v>
      </c>
      <c r="E4148" s="6" t="s">
        <v>20936</v>
      </c>
      <c r="K4148" s="6" t="str">
        <f t="shared" si="64"/>
        <v>Interféron alfa-2a</v>
      </c>
    </row>
    <row r="4149" spans="1:11" ht="12.75" customHeight="1" x14ac:dyDescent="0.15">
      <c r="A4149" s="6">
        <v>5</v>
      </c>
      <c r="B4149" s="7" t="s">
        <v>10650</v>
      </c>
      <c r="C4149" s="7" t="s">
        <v>10640</v>
      </c>
      <c r="D4149" s="7" t="s">
        <v>10651</v>
      </c>
      <c r="E4149" s="6" t="s">
        <v>20937</v>
      </c>
      <c r="K4149" s="6" t="str">
        <f t="shared" si="64"/>
        <v>Interféron alfa-2b</v>
      </c>
    </row>
    <row r="4150" spans="1:11" ht="12.75" customHeight="1" x14ac:dyDescent="0.15">
      <c r="A4150" s="6">
        <v>5</v>
      </c>
      <c r="B4150" s="7" t="s">
        <v>10652</v>
      </c>
      <c r="C4150" s="7" t="s">
        <v>10640</v>
      </c>
      <c r="D4150" s="7" t="s">
        <v>10653</v>
      </c>
      <c r="E4150" s="6" t="s">
        <v>20938</v>
      </c>
      <c r="K4150" s="6" t="str">
        <f t="shared" si="64"/>
        <v>Interféron alfa-n1</v>
      </c>
    </row>
    <row r="4151" spans="1:11" ht="12.75" customHeight="1" x14ac:dyDescent="0.15">
      <c r="A4151" s="6">
        <v>5</v>
      </c>
      <c r="B4151" s="7" t="s">
        <v>10654</v>
      </c>
      <c r="C4151" s="7" t="s">
        <v>10640</v>
      </c>
      <c r="D4151" s="7" t="s">
        <v>10655</v>
      </c>
      <c r="E4151" s="6" t="s">
        <v>16988</v>
      </c>
      <c r="K4151" s="6" t="str">
        <f t="shared" si="64"/>
        <v>Interféron bêta-1a</v>
      </c>
    </row>
    <row r="4152" spans="1:11" ht="12.75" customHeight="1" x14ac:dyDescent="0.15">
      <c r="A4152" s="6">
        <v>5</v>
      </c>
      <c r="B4152" s="7" t="s">
        <v>10656</v>
      </c>
      <c r="C4152" s="7" t="s">
        <v>10640</v>
      </c>
      <c r="D4152" s="7" t="s">
        <v>10657</v>
      </c>
      <c r="E4152" s="6" t="s">
        <v>16910</v>
      </c>
      <c r="K4152" s="6" t="str">
        <f t="shared" si="64"/>
        <v>Interféron bêta-1b</v>
      </c>
    </row>
    <row r="4153" spans="1:11" ht="12.75" customHeight="1" x14ac:dyDescent="0.15">
      <c r="A4153" s="6">
        <v>5</v>
      </c>
      <c r="B4153" s="7" t="s">
        <v>10658</v>
      </c>
      <c r="C4153" s="7" t="s">
        <v>10640</v>
      </c>
      <c r="D4153" s="7" t="s">
        <v>10659</v>
      </c>
      <c r="E4153" s="6" t="s">
        <v>20939</v>
      </c>
      <c r="K4153" s="6" t="str">
        <f t="shared" si="64"/>
        <v>Interféron alfacon-1</v>
      </c>
    </row>
    <row r="4154" spans="1:11" ht="12.75" customHeight="1" x14ac:dyDescent="0.15">
      <c r="A4154" s="6">
        <v>5</v>
      </c>
      <c r="B4154" s="7" t="s">
        <v>10660</v>
      </c>
      <c r="C4154" s="7" t="s">
        <v>10640</v>
      </c>
      <c r="D4154" s="7" t="s">
        <v>10661</v>
      </c>
      <c r="E4154" s="6" t="s">
        <v>20940</v>
      </c>
      <c r="K4154" s="6" t="str">
        <f t="shared" si="64"/>
        <v>Peginterféron alfa-2b</v>
      </c>
    </row>
    <row r="4155" spans="1:11" ht="12.75" customHeight="1" x14ac:dyDescent="0.15">
      <c r="A4155" s="6">
        <v>5</v>
      </c>
      <c r="B4155" s="7" t="s">
        <v>10662</v>
      </c>
      <c r="C4155" s="7" t="s">
        <v>10640</v>
      </c>
      <c r="D4155" s="7" t="s">
        <v>10663</v>
      </c>
      <c r="E4155" s="6" t="s">
        <v>20941</v>
      </c>
      <c r="K4155" s="6" t="str">
        <f t="shared" si="64"/>
        <v>Peginterféron alfa-2a</v>
      </c>
    </row>
    <row r="4156" spans="1:11" ht="12.75" customHeight="1" x14ac:dyDescent="0.15">
      <c r="A4156" s="6">
        <v>5</v>
      </c>
      <c r="B4156" s="7" t="s">
        <v>10664</v>
      </c>
      <c r="C4156" s="7" t="s">
        <v>10640</v>
      </c>
      <c r="D4156" s="7" t="s">
        <v>10665</v>
      </c>
      <c r="E4156" s="6" t="s">
        <v>20942</v>
      </c>
      <c r="K4156" s="6" t="str">
        <f t="shared" si="64"/>
        <v>Albinterféron alfa-2b</v>
      </c>
    </row>
    <row r="4157" spans="1:11" ht="12.75" customHeight="1" x14ac:dyDescent="0.15">
      <c r="A4157" s="6">
        <v>5</v>
      </c>
      <c r="B4157" s="7" t="s">
        <v>10666</v>
      </c>
      <c r="C4157" s="7" t="s">
        <v>10640</v>
      </c>
      <c r="D4157" s="7" t="s">
        <v>10667</v>
      </c>
      <c r="E4157" s="6" t="s">
        <v>20943</v>
      </c>
      <c r="K4157" s="6" t="str">
        <f t="shared" si="64"/>
        <v>Peginterféron bêta-1a</v>
      </c>
    </row>
    <row r="4158" spans="1:11" ht="12.75" customHeight="1" x14ac:dyDescent="0.15">
      <c r="A4158" s="6">
        <v>5</v>
      </c>
      <c r="B4158" s="7" t="s">
        <v>10668</v>
      </c>
      <c r="C4158" s="7" t="s">
        <v>10640</v>
      </c>
      <c r="D4158" s="7" t="s">
        <v>10669</v>
      </c>
      <c r="E4158" s="6" t="s">
        <v>20944</v>
      </c>
      <c r="K4158" s="6" t="str">
        <f t="shared" si="64"/>
        <v>Cépeginterféron alfa-2b</v>
      </c>
    </row>
    <row r="4159" spans="1:11" ht="12.75" customHeight="1" x14ac:dyDescent="0.15">
      <c r="A4159" s="6">
        <v>5</v>
      </c>
      <c r="B4159" s="7" t="s">
        <v>10670</v>
      </c>
      <c r="C4159" s="7" t="s">
        <v>10640</v>
      </c>
      <c r="D4159" s="7" t="s">
        <v>10671</v>
      </c>
      <c r="E4159" s="6" t="s">
        <v>20945</v>
      </c>
      <c r="K4159" s="6" t="str">
        <f t="shared" si="64"/>
        <v xml:space="preserve">Ropéginterféron alfa-2b  </v>
      </c>
    </row>
    <row r="4160" spans="1:11" ht="12.75" customHeight="1" x14ac:dyDescent="0.15">
      <c r="A4160" s="6">
        <v>5</v>
      </c>
      <c r="B4160" s="7" t="s">
        <v>10672</v>
      </c>
      <c r="C4160" s="7" t="s">
        <v>10640</v>
      </c>
      <c r="D4160" s="7" t="s">
        <v>10673</v>
      </c>
      <c r="E4160" s="6" t="s">
        <v>20946</v>
      </c>
      <c r="K4160" s="6" t="str">
        <f t="shared" si="64"/>
        <v>Peginterféron alfacon-2</v>
      </c>
    </row>
    <row r="4161" spans="1:11" ht="12.75" customHeight="1" x14ac:dyDescent="0.2">
      <c r="A4161" s="6">
        <v>5</v>
      </c>
      <c r="B4161" s="7" t="s">
        <v>10674</v>
      </c>
      <c r="C4161" s="7" t="s">
        <v>10640</v>
      </c>
      <c r="D4161" t="s">
        <v>10675</v>
      </c>
      <c r="E4161" t="s">
        <v>20947</v>
      </c>
      <c r="F4161" s="6" t="s">
        <v>2763</v>
      </c>
      <c r="G4161" s="9">
        <v>45314</v>
      </c>
      <c r="K4161" s="6" t="str">
        <f t="shared" si="64"/>
        <v>Sampèginterféron bêta-1a</v>
      </c>
    </row>
    <row r="4162" spans="1:11" ht="12.75" customHeight="1" x14ac:dyDescent="0.15">
      <c r="A4162" s="6">
        <v>5</v>
      </c>
      <c r="B4162" s="7" t="s">
        <v>10676</v>
      </c>
      <c r="C4162" s="7" t="s">
        <v>10640</v>
      </c>
      <c r="D4162" s="7" t="s">
        <v>10677</v>
      </c>
      <c r="E4162" s="6" t="s">
        <v>20948</v>
      </c>
      <c r="K4162" s="6" t="str">
        <f t="shared" si="64"/>
        <v>Peginterféron alfa-2b en association</v>
      </c>
    </row>
    <row r="4163" spans="1:11" ht="12.75" customHeight="1" x14ac:dyDescent="0.15">
      <c r="A4163" s="6">
        <v>5</v>
      </c>
      <c r="B4163" s="7" t="s">
        <v>10678</v>
      </c>
      <c r="C4163" s="7" t="s">
        <v>10640</v>
      </c>
      <c r="D4163" s="7" t="s">
        <v>10679</v>
      </c>
      <c r="E4163" s="6" t="s">
        <v>20949</v>
      </c>
      <c r="K4163" s="6" t="str">
        <f t="shared" ref="K4163:K4226" si="65">UPPER(LEFT(E4163,1))&amp;RIGHT(E4163,LEN(E4163)-1)</f>
        <v>Peginterféron alfa-2a en association</v>
      </c>
    </row>
    <row r="4164" spans="1:11" ht="12.75" customHeight="1" x14ac:dyDescent="0.15">
      <c r="A4164" s="6">
        <v>4</v>
      </c>
      <c r="B4164" s="7" t="s">
        <v>10680</v>
      </c>
      <c r="C4164" s="7" t="s">
        <v>10613</v>
      </c>
      <c r="D4164" s="7" t="s">
        <v>10681</v>
      </c>
      <c r="E4164" s="6" t="s">
        <v>20950</v>
      </c>
      <c r="K4164" s="6" t="str">
        <f t="shared" si="65"/>
        <v>Interleukines</v>
      </c>
    </row>
    <row r="4165" spans="1:11" ht="12.75" customHeight="1" x14ac:dyDescent="0.15">
      <c r="A4165" s="6">
        <v>5</v>
      </c>
      <c r="B4165" s="7" t="s">
        <v>10682</v>
      </c>
      <c r="C4165" s="7" t="s">
        <v>10680</v>
      </c>
      <c r="D4165" s="7" t="s">
        <v>10683</v>
      </c>
      <c r="E4165" s="6" t="s">
        <v>15953</v>
      </c>
      <c r="K4165" s="6" t="str">
        <f t="shared" si="65"/>
        <v>Aldesleukine</v>
      </c>
    </row>
    <row r="4166" spans="1:11" ht="12.75" customHeight="1" x14ac:dyDescent="0.15">
      <c r="A4166" s="6">
        <v>5</v>
      </c>
      <c r="B4166" s="7" t="s">
        <v>10684</v>
      </c>
      <c r="C4166" s="7" t="s">
        <v>10680</v>
      </c>
      <c r="D4166" s="7" t="s">
        <v>10685</v>
      </c>
      <c r="E4166" s="6" t="s">
        <v>20951</v>
      </c>
      <c r="K4166" s="6" t="str">
        <f t="shared" si="65"/>
        <v>Oprelvékine</v>
      </c>
    </row>
    <row r="4167" spans="1:11" ht="12.75" customHeight="1" x14ac:dyDescent="0.15">
      <c r="A4167" s="6">
        <v>4</v>
      </c>
      <c r="B4167" s="7" t="s">
        <v>10686</v>
      </c>
      <c r="C4167" s="7" t="s">
        <v>10613</v>
      </c>
      <c r="D4167" s="7" t="s">
        <v>10687</v>
      </c>
      <c r="E4167" s="6" t="s">
        <v>20952</v>
      </c>
      <c r="K4167" s="6" t="str">
        <f t="shared" si="65"/>
        <v>Autres immunostimulants</v>
      </c>
    </row>
    <row r="4168" spans="1:11" ht="12.75" customHeight="1" x14ac:dyDescent="0.15">
      <c r="A4168" s="6">
        <v>5</v>
      </c>
      <c r="B4168" s="7" t="s">
        <v>10688</v>
      </c>
      <c r="C4168" s="7" t="s">
        <v>10686</v>
      </c>
      <c r="D4168" s="7" t="s">
        <v>10689</v>
      </c>
      <c r="E4168" s="6" t="s">
        <v>20953</v>
      </c>
      <c r="K4168" s="6" t="str">
        <f t="shared" si="65"/>
        <v>Lentinan</v>
      </c>
    </row>
    <row r="4169" spans="1:11" ht="12.75" customHeight="1" x14ac:dyDescent="0.15">
      <c r="A4169" s="6">
        <v>5</v>
      </c>
      <c r="B4169" s="7" t="s">
        <v>10690</v>
      </c>
      <c r="C4169" s="7" t="s">
        <v>10686</v>
      </c>
      <c r="D4169" s="7" t="s">
        <v>10691</v>
      </c>
      <c r="E4169" s="6" t="s">
        <v>20954</v>
      </c>
      <c r="K4169" s="6" t="str">
        <f t="shared" si="65"/>
        <v>Roquinimex</v>
      </c>
    </row>
    <row r="4170" spans="1:11" ht="12.75" customHeight="1" x14ac:dyDescent="0.15">
      <c r="A4170" s="6">
        <v>5</v>
      </c>
      <c r="B4170" s="7" t="s">
        <v>10692</v>
      </c>
      <c r="C4170" s="7" t="s">
        <v>10686</v>
      </c>
      <c r="D4170" s="7" t="s">
        <v>10693</v>
      </c>
      <c r="E4170" s="6" t="s">
        <v>20955</v>
      </c>
      <c r="K4170" s="6" t="str">
        <f t="shared" si="65"/>
        <v>Vaccin BCG</v>
      </c>
    </row>
    <row r="4171" spans="1:11" ht="12.75" customHeight="1" x14ac:dyDescent="0.15">
      <c r="A4171" s="6">
        <v>5</v>
      </c>
      <c r="B4171" s="7" t="s">
        <v>10694</v>
      </c>
      <c r="C4171" s="7" t="s">
        <v>10686</v>
      </c>
      <c r="D4171" s="7" t="s">
        <v>10695</v>
      </c>
      <c r="E4171" s="6" t="s">
        <v>20956</v>
      </c>
      <c r="K4171" s="6" t="str">
        <f t="shared" si="65"/>
        <v>Pégadémase</v>
      </c>
    </row>
    <row r="4172" spans="1:11" ht="12.75" customHeight="1" x14ac:dyDescent="0.15">
      <c r="A4172" s="6">
        <v>5</v>
      </c>
      <c r="B4172" s="7" t="s">
        <v>10696</v>
      </c>
      <c r="C4172" s="7" t="s">
        <v>10686</v>
      </c>
      <c r="D4172" s="7" t="s">
        <v>10697</v>
      </c>
      <c r="E4172" s="6" t="s">
        <v>20957</v>
      </c>
      <c r="K4172" s="6" t="str">
        <f t="shared" si="65"/>
        <v>Pidotimod</v>
      </c>
    </row>
    <row r="4173" spans="1:11" ht="12.75" customHeight="1" x14ac:dyDescent="0.15">
      <c r="A4173" s="6">
        <v>5</v>
      </c>
      <c r="B4173" s="7" t="s">
        <v>10698</v>
      </c>
      <c r="C4173" s="7" t="s">
        <v>10686</v>
      </c>
      <c r="D4173" s="7" t="s">
        <v>10699</v>
      </c>
      <c r="E4173" s="7" t="s">
        <v>20958</v>
      </c>
      <c r="K4173" s="6" t="str">
        <f t="shared" si="65"/>
        <v>Poly I:C</v>
      </c>
    </row>
    <row r="4174" spans="1:11" ht="12.75" customHeight="1" x14ac:dyDescent="0.15">
      <c r="A4174" s="6">
        <v>5</v>
      </c>
      <c r="B4174" s="7" t="s">
        <v>10700</v>
      </c>
      <c r="C4174" s="7" t="s">
        <v>10686</v>
      </c>
      <c r="D4174" s="7" t="s">
        <v>10701</v>
      </c>
      <c r="E4174" s="7" t="s">
        <v>20959</v>
      </c>
      <c r="K4174" s="6" t="str">
        <f t="shared" si="65"/>
        <v>Poly ICLC</v>
      </c>
    </row>
    <row r="4175" spans="1:11" ht="12.75" customHeight="1" x14ac:dyDescent="0.15">
      <c r="A4175" s="6">
        <v>5</v>
      </c>
      <c r="B4175" s="7" t="s">
        <v>10702</v>
      </c>
      <c r="C4175" s="7" t="s">
        <v>10686</v>
      </c>
      <c r="D4175" s="7" t="s">
        <v>10703</v>
      </c>
      <c r="E4175" s="6" t="s">
        <v>20960</v>
      </c>
      <c r="K4175" s="6" t="str">
        <f t="shared" si="65"/>
        <v>Thymopentine</v>
      </c>
    </row>
    <row r="4176" spans="1:11" ht="12.75" customHeight="1" x14ac:dyDescent="0.15">
      <c r="A4176" s="6">
        <v>5</v>
      </c>
      <c r="B4176" s="7" t="s">
        <v>10704</v>
      </c>
      <c r="C4176" s="7" t="s">
        <v>10686</v>
      </c>
      <c r="D4176" s="7" t="s">
        <v>10705</v>
      </c>
      <c r="E4176" s="6" t="s">
        <v>20961</v>
      </c>
      <c r="K4176" s="6" t="str">
        <f t="shared" si="65"/>
        <v>Immunocyanine</v>
      </c>
    </row>
    <row r="4177" spans="1:11" ht="12.75" customHeight="1" x14ac:dyDescent="0.15">
      <c r="A4177" s="6">
        <v>5</v>
      </c>
      <c r="B4177" s="7" t="s">
        <v>10706</v>
      </c>
      <c r="C4177" s="7" t="s">
        <v>10686</v>
      </c>
      <c r="D4177" s="7" t="s">
        <v>10707</v>
      </c>
      <c r="E4177" s="6" t="s">
        <v>20962</v>
      </c>
      <c r="K4177" s="6" t="str">
        <f t="shared" si="65"/>
        <v>Tasonermine</v>
      </c>
    </row>
    <row r="4178" spans="1:11" ht="12.75" customHeight="1" x14ac:dyDescent="0.15">
      <c r="A4178" s="6">
        <v>5</v>
      </c>
      <c r="B4178" s="7" t="s">
        <v>10708</v>
      </c>
      <c r="C4178" s="7" t="s">
        <v>10686</v>
      </c>
      <c r="D4178" s="7" t="s">
        <v>10709</v>
      </c>
      <c r="E4178" s="6" t="s">
        <v>20963</v>
      </c>
      <c r="K4178" s="6" t="str">
        <f t="shared" si="65"/>
        <v>Vaccin contre le mélanome</v>
      </c>
    </row>
    <row r="4179" spans="1:11" ht="12.75" customHeight="1" x14ac:dyDescent="0.15">
      <c r="A4179" s="6">
        <v>5</v>
      </c>
      <c r="B4179" s="7" t="s">
        <v>10710</v>
      </c>
      <c r="C4179" s="7" t="s">
        <v>10686</v>
      </c>
      <c r="D4179" s="7" t="s">
        <v>10711</v>
      </c>
      <c r="E4179" s="6" t="s">
        <v>20964</v>
      </c>
      <c r="K4179" s="6" t="str">
        <f t="shared" si="65"/>
        <v>Acétate de glatiramère</v>
      </c>
    </row>
    <row r="4180" spans="1:11" ht="12.75" customHeight="1" x14ac:dyDescent="0.15">
      <c r="A4180" s="6">
        <v>5</v>
      </c>
      <c r="B4180" s="7" t="s">
        <v>10712</v>
      </c>
      <c r="C4180" s="7" t="s">
        <v>10686</v>
      </c>
      <c r="D4180" s="7" t="s">
        <v>10713</v>
      </c>
      <c r="E4180" s="6" t="s">
        <v>20965</v>
      </c>
      <c r="K4180" s="6" t="str">
        <f t="shared" si="65"/>
        <v>Dichlorhydrate d'histamine</v>
      </c>
    </row>
    <row r="4181" spans="1:11" ht="12.75" customHeight="1" x14ac:dyDescent="0.15">
      <c r="A4181" s="6">
        <v>5</v>
      </c>
      <c r="B4181" s="7" t="s">
        <v>10714</v>
      </c>
      <c r="C4181" s="7" t="s">
        <v>10686</v>
      </c>
      <c r="D4181" s="7" t="s">
        <v>10715</v>
      </c>
      <c r="E4181" s="6" t="s">
        <v>20966</v>
      </c>
      <c r="K4181" s="6" t="str">
        <f t="shared" si="65"/>
        <v>Mifamurtide</v>
      </c>
    </row>
    <row r="4182" spans="1:11" ht="12.75" customHeight="1" x14ac:dyDescent="0.15">
      <c r="A4182" s="6">
        <v>5</v>
      </c>
      <c r="B4182" s="7" t="s">
        <v>10716</v>
      </c>
      <c r="C4182" s="7" t="s">
        <v>10686</v>
      </c>
      <c r="D4182" s="7" t="s">
        <v>10717</v>
      </c>
      <c r="E4182" s="6" t="s">
        <v>15945</v>
      </c>
      <c r="K4182" s="6" t="str">
        <f t="shared" si="65"/>
        <v>Plérixafor</v>
      </c>
    </row>
    <row r="4183" spans="1:11" ht="12.75" customHeight="1" x14ac:dyDescent="0.15">
      <c r="A4183" s="6">
        <v>5</v>
      </c>
      <c r="B4183" s="7" t="s">
        <v>10718</v>
      </c>
      <c r="C4183" s="7" t="s">
        <v>10686</v>
      </c>
      <c r="D4183" s="7" t="s">
        <v>10719</v>
      </c>
      <c r="E4183" s="7" t="s">
        <v>20967</v>
      </c>
      <c r="K4183" s="6" t="str">
        <f t="shared" si="65"/>
        <v>Sipuleucel-T</v>
      </c>
    </row>
    <row r="4184" spans="1:11" ht="12.75" customHeight="1" x14ac:dyDescent="0.15">
      <c r="A4184" s="6">
        <v>5</v>
      </c>
      <c r="B4184" s="7" t="s">
        <v>10720</v>
      </c>
      <c r="C4184" s="7" t="s">
        <v>10686</v>
      </c>
      <c r="D4184" s="7" t="s">
        <v>10721</v>
      </c>
      <c r="E4184" s="6" t="s">
        <v>20968</v>
      </c>
      <c r="K4184" s="6" t="str">
        <f t="shared" si="65"/>
        <v>Cridanimod</v>
      </c>
    </row>
    <row r="4185" spans="1:11" ht="12.75" customHeight="1" x14ac:dyDescent="0.15">
      <c r="A4185" s="6">
        <v>5</v>
      </c>
      <c r="B4185" s="7" t="s">
        <v>10722</v>
      </c>
      <c r="C4185" s="7" t="s">
        <v>10686</v>
      </c>
      <c r="D4185" s="7" t="s">
        <v>10723</v>
      </c>
      <c r="E4185" s="6" t="s">
        <v>20969</v>
      </c>
      <c r="K4185" s="6" t="str">
        <f t="shared" si="65"/>
        <v>Dasiprotimut-T</v>
      </c>
    </row>
    <row r="4186" spans="1:11" ht="12.75" customHeight="1" x14ac:dyDescent="0.15">
      <c r="A4186" s="6">
        <v>5</v>
      </c>
      <c r="B4186" s="7" t="s">
        <v>10724</v>
      </c>
      <c r="C4186" s="7" t="s">
        <v>10686</v>
      </c>
      <c r="D4186" s="7" t="s">
        <v>10725</v>
      </c>
      <c r="E4186" s="6" t="s">
        <v>20970</v>
      </c>
      <c r="K4186" s="6" t="str">
        <f t="shared" si="65"/>
        <v>Élapégadémase</v>
      </c>
    </row>
    <row r="4187" spans="1:11" ht="12.75" customHeight="1" x14ac:dyDescent="0.2">
      <c r="A4187" s="6">
        <v>5</v>
      </c>
      <c r="B4187" s="7" t="s">
        <v>10726</v>
      </c>
      <c r="C4187" s="7" t="s">
        <v>10686</v>
      </c>
      <c r="D4187" t="s">
        <v>10727</v>
      </c>
      <c r="E4187" t="s">
        <v>20971</v>
      </c>
      <c r="F4187" s="6" t="s">
        <v>2763</v>
      </c>
      <c r="G4187" s="9">
        <v>45314</v>
      </c>
      <c r="K4187" s="6" t="str">
        <f t="shared" si="65"/>
        <v>Léniolisib</v>
      </c>
    </row>
    <row r="4188" spans="1:11" ht="12.75" customHeight="1" x14ac:dyDescent="0.15">
      <c r="A4188" s="6">
        <v>2</v>
      </c>
      <c r="B4188" s="7" t="s">
        <v>10728</v>
      </c>
      <c r="C4188" s="7" t="s">
        <v>9759</v>
      </c>
      <c r="D4188" s="7" t="s">
        <v>10729</v>
      </c>
      <c r="E4188" s="6" t="s">
        <v>20972</v>
      </c>
      <c r="K4188" s="6" t="str">
        <f t="shared" si="65"/>
        <v>Immunosuppresseurs</v>
      </c>
    </row>
    <row r="4189" spans="1:11" ht="12.75" customHeight="1" x14ac:dyDescent="0.15">
      <c r="A4189" s="6">
        <v>3</v>
      </c>
      <c r="B4189" s="7" t="s">
        <v>10730</v>
      </c>
      <c r="C4189" s="7" t="s">
        <v>10728</v>
      </c>
      <c r="D4189" s="7" t="s">
        <v>10729</v>
      </c>
      <c r="E4189" s="6" t="s">
        <v>20972</v>
      </c>
      <c r="K4189" s="6" t="str">
        <f t="shared" si="65"/>
        <v>Immunosuppresseurs</v>
      </c>
    </row>
    <row r="4190" spans="1:11" ht="12.75" customHeight="1" x14ac:dyDescent="0.15">
      <c r="A4190" s="6">
        <v>4</v>
      </c>
      <c r="B4190" s="7" t="s">
        <v>10731</v>
      </c>
      <c r="C4190" s="7" t="s">
        <v>10730</v>
      </c>
      <c r="D4190" s="7" t="s">
        <v>10732</v>
      </c>
      <c r="E4190" s="6" t="s">
        <v>20973</v>
      </c>
      <c r="K4190" s="6" t="str">
        <f t="shared" si="65"/>
        <v>Immunosuppresseurs sélectifs</v>
      </c>
    </row>
    <row r="4191" spans="1:11" ht="12.75" customHeight="1" x14ac:dyDescent="0.15">
      <c r="A4191" s="6">
        <v>5</v>
      </c>
      <c r="B4191" s="7" t="s">
        <v>10733</v>
      </c>
      <c r="C4191" s="7" t="s">
        <v>10731</v>
      </c>
      <c r="D4191" s="7" t="s">
        <v>10734</v>
      </c>
      <c r="E4191" s="6" t="s">
        <v>20974</v>
      </c>
      <c r="F4191" s="6" t="s">
        <v>10735</v>
      </c>
      <c r="I4191" s="9">
        <v>45314</v>
      </c>
      <c r="K4191" s="6" t="str">
        <f t="shared" si="65"/>
        <v>Muromonab-CD3</v>
      </c>
    </row>
    <row r="4192" spans="1:11" ht="12.75" customHeight="1" x14ac:dyDescent="0.15">
      <c r="A4192" s="6">
        <v>5</v>
      </c>
      <c r="B4192" s="7" t="s">
        <v>10736</v>
      </c>
      <c r="C4192" s="7" t="s">
        <v>10731</v>
      </c>
      <c r="D4192" s="7" t="s">
        <v>10737</v>
      </c>
      <c r="E4192" s="6" t="s">
        <v>20975</v>
      </c>
      <c r="K4192" s="6" t="str">
        <f t="shared" si="65"/>
        <v>Immunoglobuline antilymphocyte (cheval)</v>
      </c>
    </row>
    <row r="4193" spans="1:11" ht="12.75" customHeight="1" x14ac:dyDescent="0.15">
      <c r="A4193" s="6">
        <v>5</v>
      </c>
      <c r="B4193" s="7" t="s">
        <v>10738</v>
      </c>
      <c r="C4193" s="7" t="s">
        <v>10731</v>
      </c>
      <c r="D4193" s="7" t="s">
        <v>10739</v>
      </c>
      <c r="E4193" s="6" t="s">
        <v>20976</v>
      </c>
      <c r="K4193" s="6" t="str">
        <f t="shared" si="65"/>
        <v>Immunoglobuline antithymocyte (lapin)</v>
      </c>
    </row>
    <row r="4194" spans="1:11" ht="12.75" customHeight="1" x14ac:dyDescent="0.15">
      <c r="A4194" s="6">
        <v>5</v>
      </c>
      <c r="B4194" s="7" t="s">
        <v>10740</v>
      </c>
      <c r="C4194" s="7" t="s">
        <v>10731</v>
      </c>
      <c r="D4194" s="7" t="s">
        <v>10741</v>
      </c>
      <c r="E4194" s="6" t="s">
        <v>20977</v>
      </c>
      <c r="K4194" s="6" t="str">
        <f t="shared" si="65"/>
        <v>Acide mycophénolique</v>
      </c>
    </row>
    <row r="4195" spans="1:11" ht="12.75" customHeight="1" x14ac:dyDescent="0.15">
      <c r="A4195" s="6">
        <v>5</v>
      </c>
      <c r="B4195" s="7" t="s">
        <v>10742</v>
      </c>
      <c r="C4195" s="7" t="s">
        <v>10731</v>
      </c>
      <c r="D4195" s="7" t="s">
        <v>10064</v>
      </c>
      <c r="E4195" s="6" t="s">
        <v>2358</v>
      </c>
      <c r="F4195" s="6" t="s">
        <v>10743</v>
      </c>
      <c r="I4195" s="9">
        <v>45314</v>
      </c>
      <c r="K4195" s="6" t="str">
        <f t="shared" si="65"/>
        <v>Sirolimus</v>
      </c>
    </row>
    <row r="4196" spans="1:11" ht="12.75" customHeight="1" x14ac:dyDescent="0.15">
      <c r="A4196" s="6">
        <v>5</v>
      </c>
      <c r="B4196" s="7" t="s">
        <v>10744</v>
      </c>
      <c r="C4196" s="7" t="s">
        <v>10731</v>
      </c>
      <c r="D4196" s="7" t="s">
        <v>10745</v>
      </c>
      <c r="E4196" s="6" t="s">
        <v>20978</v>
      </c>
      <c r="F4196" s="6" t="s">
        <v>10746</v>
      </c>
      <c r="I4196" s="9">
        <v>45314</v>
      </c>
      <c r="K4196" s="6" t="str">
        <f t="shared" si="65"/>
        <v>Léflunomide</v>
      </c>
    </row>
    <row r="4197" spans="1:11" ht="12.75" customHeight="1" x14ac:dyDescent="0.15">
      <c r="A4197" s="6">
        <v>5</v>
      </c>
      <c r="B4197" s="7" t="s">
        <v>10747</v>
      </c>
      <c r="C4197" s="7" t="s">
        <v>10731</v>
      </c>
      <c r="D4197" s="7" t="s">
        <v>10748</v>
      </c>
      <c r="E4197" s="6" t="s">
        <v>20979</v>
      </c>
      <c r="K4197" s="6" t="str">
        <f t="shared" si="65"/>
        <v>Aléfacept</v>
      </c>
    </row>
    <row r="4198" spans="1:11" ht="12.75" customHeight="1" x14ac:dyDescent="0.15">
      <c r="A4198" s="6">
        <v>5</v>
      </c>
      <c r="B4198" s="7" t="s">
        <v>10749</v>
      </c>
      <c r="C4198" s="7" t="s">
        <v>10731</v>
      </c>
      <c r="D4198" s="7" t="s">
        <v>10060</v>
      </c>
      <c r="E4198" s="6" t="s">
        <v>20676</v>
      </c>
      <c r="F4198" s="6" t="s">
        <v>10750</v>
      </c>
      <c r="I4198" s="9">
        <v>45314</v>
      </c>
      <c r="K4198" s="6" t="str">
        <f t="shared" si="65"/>
        <v>Évérolimus</v>
      </c>
    </row>
    <row r="4199" spans="1:11" ht="12.75" customHeight="1" x14ac:dyDescent="0.15">
      <c r="A4199" s="6">
        <v>5</v>
      </c>
      <c r="B4199" s="7" t="s">
        <v>10751</v>
      </c>
      <c r="C4199" s="7" t="s">
        <v>10731</v>
      </c>
      <c r="D4199" s="7" t="s">
        <v>10752</v>
      </c>
      <c r="E4199" s="6" t="s">
        <v>20980</v>
      </c>
      <c r="K4199" s="6" t="str">
        <f t="shared" si="65"/>
        <v>Guspérimus</v>
      </c>
    </row>
    <row r="4200" spans="1:11" ht="12.75" customHeight="1" x14ac:dyDescent="0.15">
      <c r="A4200" s="6">
        <v>5</v>
      </c>
      <c r="B4200" s="7" t="s">
        <v>10753</v>
      </c>
      <c r="C4200" s="7" t="s">
        <v>10731</v>
      </c>
      <c r="D4200" s="7" t="s">
        <v>10754</v>
      </c>
      <c r="E4200" s="6" t="s">
        <v>20981</v>
      </c>
      <c r="F4200" s="6" t="s">
        <v>10755</v>
      </c>
      <c r="I4200" s="9">
        <v>45314</v>
      </c>
      <c r="K4200" s="6" t="str">
        <f t="shared" si="65"/>
        <v>Éfalizumab</v>
      </c>
    </row>
    <row r="4201" spans="1:11" ht="12.75" customHeight="1" x14ac:dyDescent="0.15">
      <c r="A4201" s="6">
        <v>5</v>
      </c>
      <c r="B4201" s="7" t="s">
        <v>10756</v>
      </c>
      <c r="C4201" s="7" t="s">
        <v>10731</v>
      </c>
      <c r="D4201" s="7" t="s">
        <v>10757</v>
      </c>
      <c r="E4201" s="6" t="s">
        <v>20982</v>
      </c>
      <c r="K4201" s="6" t="str">
        <f t="shared" si="65"/>
        <v>Abétimus</v>
      </c>
    </row>
    <row r="4202" spans="1:11" ht="12.75" customHeight="1" x14ac:dyDescent="0.15">
      <c r="A4202" s="6">
        <v>5</v>
      </c>
      <c r="B4202" s="7" t="s">
        <v>10758</v>
      </c>
      <c r="C4202" s="7" t="s">
        <v>10731</v>
      </c>
      <c r="D4202" s="7" t="s">
        <v>10759</v>
      </c>
      <c r="E4202" s="6" t="s">
        <v>20983</v>
      </c>
      <c r="F4202" s="6" t="s">
        <v>10760</v>
      </c>
      <c r="I4202" s="9">
        <v>45314</v>
      </c>
      <c r="K4202" s="6" t="str">
        <f t="shared" si="65"/>
        <v>Natalizumab</v>
      </c>
    </row>
    <row r="4203" spans="1:11" ht="12.75" customHeight="1" x14ac:dyDescent="0.15">
      <c r="A4203" s="6">
        <v>5</v>
      </c>
      <c r="B4203" s="7" t="s">
        <v>10761</v>
      </c>
      <c r="C4203" s="7" t="s">
        <v>10731</v>
      </c>
      <c r="D4203" s="7" t="s">
        <v>2348</v>
      </c>
      <c r="E4203" s="6" t="s">
        <v>2421</v>
      </c>
      <c r="K4203" s="6" t="str">
        <f t="shared" si="65"/>
        <v>Abatacept</v>
      </c>
    </row>
    <row r="4204" spans="1:11" ht="12.75" customHeight="1" x14ac:dyDescent="0.15">
      <c r="A4204" s="6">
        <v>5</v>
      </c>
      <c r="B4204" s="7" t="s">
        <v>10762</v>
      </c>
      <c r="C4204" s="7" t="s">
        <v>10731</v>
      </c>
      <c r="D4204" s="7" t="s">
        <v>10763</v>
      </c>
      <c r="E4204" s="6" t="s">
        <v>20984</v>
      </c>
      <c r="F4204" s="6" t="s">
        <v>10764</v>
      </c>
      <c r="I4204" s="9">
        <v>45314</v>
      </c>
      <c r="K4204" s="6" t="str">
        <f t="shared" si="65"/>
        <v>Éculizumab</v>
      </c>
    </row>
    <row r="4205" spans="1:11" ht="12.75" customHeight="1" x14ac:dyDescent="0.15">
      <c r="A4205" s="6">
        <v>5</v>
      </c>
      <c r="B4205" s="7" t="s">
        <v>10765</v>
      </c>
      <c r="C4205" s="7" t="s">
        <v>10731</v>
      </c>
      <c r="D4205" s="7" t="s">
        <v>10766</v>
      </c>
      <c r="E4205" s="6" t="s">
        <v>15881</v>
      </c>
      <c r="F4205" s="6" t="s">
        <v>10767</v>
      </c>
      <c r="I4205" s="9">
        <v>45314</v>
      </c>
      <c r="K4205" s="6" t="str">
        <f t="shared" si="65"/>
        <v>Bélimumab</v>
      </c>
    </row>
    <row r="4206" spans="1:11" ht="12.75" customHeight="1" x14ac:dyDescent="0.15">
      <c r="A4206" s="6">
        <v>5</v>
      </c>
      <c r="B4206" s="7" t="s">
        <v>10768</v>
      </c>
      <c r="C4206" s="7" t="s">
        <v>10731</v>
      </c>
      <c r="D4206" s="7" t="s">
        <v>10769</v>
      </c>
      <c r="E4206" s="6" t="s">
        <v>20985</v>
      </c>
      <c r="F4206" s="6" t="s">
        <v>10770</v>
      </c>
      <c r="I4206" s="9">
        <v>45314</v>
      </c>
      <c r="K4206" s="6" t="str">
        <f t="shared" si="65"/>
        <v>Fingolimod</v>
      </c>
    </row>
    <row r="4207" spans="1:11" ht="12.75" customHeight="1" x14ac:dyDescent="0.15">
      <c r="A4207" s="6">
        <v>5</v>
      </c>
      <c r="B4207" s="7" t="s">
        <v>10771</v>
      </c>
      <c r="C4207" s="7" t="s">
        <v>10731</v>
      </c>
      <c r="D4207" s="7" t="s">
        <v>10772</v>
      </c>
      <c r="E4207" s="6" t="s">
        <v>15949</v>
      </c>
      <c r="K4207" s="6" t="str">
        <f t="shared" si="65"/>
        <v>Bélatacept</v>
      </c>
    </row>
    <row r="4208" spans="1:11" ht="12.75" customHeight="1" x14ac:dyDescent="0.15">
      <c r="A4208" s="6">
        <v>5</v>
      </c>
      <c r="B4208" s="7" t="s">
        <v>10773</v>
      </c>
      <c r="C4208" s="7" t="s">
        <v>10731</v>
      </c>
      <c r="D4208" s="7" t="s">
        <v>10774</v>
      </c>
      <c r="E4208" s="6" t="s">
        <v>20986</v>
      </c>
      <c r="F4208" s="6" t="s">
        <v>10775</v>
      </c>
      <c r="I4208" s="9">
        <v>45314</v>
      </c>
      <c r="K4208" s="6" t="str">
        <f t="shared" si="65"/>
        <v>Tofacitinib</v>
      </c>
    </row>
    <row r="4209" spans="1:11" ht="12.75" customHeight="1" x14ac:dyDescent="0.15">
      <c r="A4209" s="6">
        <v>5</v>
      </c>
      <c r="B4209" s="7" t="s">
        <v>10776</v>
      </c>
      <c r="C4209" s="7" t="s">
        <v>10731</v>
      </c>
      <c r="D4209" s="7" t="s">
        <v>10777</v>
      </c>
      <c r="E4209" s="6" t="s">
        <v>20987</v>
      </c>
      <c r="F4209" s="6" t="s">
        <v>10778</v>
      </c>
      <c r="I4209" s="9">
        <v>45314</v>
      </c>
      <c r="K4209" s="6" t="str">
        <f t="shared" si="65"/>
        <v>Tériflunomide</v>
      </c>
    </row>
    <row r="4210" spans="1:11" ht="12.75" customHeight="1" x14ac:dyDescent="0.15">
      <c r="A4210" s="6">
        <v>5</v>
      </c>
      <c r="B4210" s="7" t="s">
        <v>10779</v>
      </c>
      <c r="C4210" s="7" t="s">
        <v>10731</v>
      </c>
      <c r="D4210" s="7" t="s">
        <v>10780</v>
      </c>
      <c r="E4210" s="6" t="s">
        <v>20988</v>
      </c>
      <c r="K4210" s="6" t="str">
        <f t="shared" si="65"/>
        <v>Aprémilast</v>
      </c>
    </row>
    <row r="4211" spans="1:11" ht="12.75" customHeight="1" x14ac:dyDescent="0.15">
      <c r="A4211" s="6">
        <v>5</v>
      </c>
      <c r="B4211" s="7" t="s">
        <v>10781</v>
      </c>
      <c r="C4211" s="7" t="s">
        <v>10731</v>
      </c>
      <c r="D4211" s="7" t="s">
        <v>10782</v>
      </c>
      <c r="E4211" s="6" t="s">
        <v>20989</v>
      </c>
      <c r="F4211" s="6" t="s">
        <v>10783</v>
      </c>
      <c r="I4211" s="9">
        <v>45314</v>
      </c>
      <c r="K4211" s="6" t="str">
        <f t="shared" si="65"/>
        <v>Védolizumab</v>
      </c>
    </row>
    <row r="4212" spans="1:11" ht="12.75" customHeight="1" x14ac:dyDescent="0.15">
      <c r="A4212" s="6">
        <v>5</v>
      </c>
      <c r="B4212" s="7" t="s">
        <v>10784</v>
      </c>
      <c r="C4212" s="7" t="s">
        <v>10731</v>
      </c>
      <c r="D4212" s="7" t="s">
        <v>10785</v>
      </c>
      <c r="E4212" s="6" t="s">
        <v>20990</v>
      </c>
      <c r="F4212" s="6" t="s">
        <v>10786</v>
      </c>
      <c r="I4212" s="9">
        <v>45314</v>
      </c>
      <c r="K4212" s="6" t="str">
        <f t="shared" si="65"/>
        <v>Alemtuzumab</v>
      </c>
    </row>
    <row r="4213" spans="1:11" ht="12.75" customHeight="1" x14ac:dyDescent="0.15">
      <c r="A4213" s="6">
        <v>5</v>
      </c>
      <c r="B4213" s="7" t="s">
        <v>10787</v>
      </c>
      <c r="C4213" s="7" t="s">
        <v>10731</v>
      </c>
      <c r="D4213" s="7" t="s">
        <v>10788</v>
      </c>
      <c r="E4213" s="6" t="s">
        <v>20991</v>
      </c>
      <c r="F4213" s="6" t="s">
        <v>10789</v>
      </c>
      <c r="I4213" s="9">
        <v>45314</v>
      </c>
      <c r="K4213" s="6" t="str">
        <f t="shared" si="65"/>
        <v>Bégélomab</v>
      </c>
    </row>
    <row r="4214" spans="1:11" ht="12.75" customHeight="1" x14ac:dyDescent="0.15">
      <c r="A4214" s="6">
        <v>5</v>
      </c>
      <c r="B4214" s="7" t="s">
        <v>10790</v>
      </c>
      <c r="C4214" s="7" t="s">
        <v>10731</v>
      </c>
      <c r="D4214" s="7" t="s">
        <v>10791</v>
      </c>
      <c r="E4214" s="6" t="s">
        <v>20992</v>
      </c>
      <c r="F4214" s="6" t="s">
        <v>10792</v>
      </c>
      <c r="I4214" s="9">
        <v>45314</v>
      </c>
      <c r="K4214" s="6" t="str">
        <f t="shared" si="65"/>
        <v>Ocrélizumab</v>
      </c>
    </row>
    <row r="4215" spans="1:11" ht="12.75" customHeight="1" x14ac:dyDescent="0.15">
      <c r="A4215" s="6">
        <v>5</v>
      </c>
      <c r="B4215" s="7" t="s">
        <v>10793</v>
      </c>
      <c r="C4215" s="7" t="s">
        <v>10731</v>
      </c>
      <c r="D4215" s="7" t="s">
        <v>10794</v>
      </c>
      <c r="E4215" s="6" t="s">
        <v>20993</v>
      </c>
      <c r="F4215" s="6" t="s">
        <v>10795</v>
      </c>
      <c r="I4215" s="9">
        <v>45314</v>
      </c>
      <c r="K4215" s="6" t="str">
        <f t="shared" si="65"/>
        <v>Baricitinib</v>
      </c>
    </row>
    <row r="4216" spans="1:11" ht="12.75" customHeight="1" x14ac:dyDescent="0.15">
      <c r="A4216" s="6">
        <v>5</v>
      </c>
      <c r="B4216" s="7" t="s">
        <v>10796</v>
      </c>
      <c r="C4216" s="7" t="s">
        <v>10731</v>
      </c>
      <c r="D4216" s="7" t="s">
        <v>10797</v>
      </c>
      <c r="E4216" s="6" t="s">
        <v>20994</v>
      </c>
      <c r="F4216" s="6" t="s">
        <v>10798</v>
      </c>
      <c r="I4216" s="9">
        <v>45314</v>
      </c>
      <c r="K4216" s="6" t="str">
        <f t="shared" si="65"/>
        <v>Ozanimod</v>
      </c>
    </row>
    <row r="4217" spans="1:11" ht="12.75" customHeight="1" x14ac:dyDescent="0.15">
      <c r="A4217" s="6">
        <v>5</v>
      </c>
      <c r="B4217" s="7" t="s">
        <v>10799</v>
      </c>
      <c r="C4217" s="7" t="s">
        <v>10731</v>
      </c>
      <c r="D4217" s="7" t="s">
        <v>10800</v>
      </c>
      <c r="E4217" s="6" t="s">
        <v>20995</v>
      </c>
      <c r="F4217" s="6" t="s">
        <v>10801</v>
      </c>
      <c r="I4217" s="9">
        <v>45314</v>
      </c>
      <c r="K4217" s="6" t="str">
        <f t="shared" si="65"/>
        <v>Émapalumab</v>
      </c>
    </row>
    <row r="4218" spans="1:11" ht="12.75" customHeight="1" x14ac:dyDescent="0.15">
      <c r="A4218" s="6">
        <v>5</v>
      </c>
      <c r="B4218" s="7" t="s">
        <v>10802</v>
      </c>
      <c r="C4218" s="7" t="s">
        <v>10731</v>
      </c>
      <c r="D4218" s="7" t="s">
        <v>9852</v>
      </c>
      <c r="E4218" s="6" t="s">
        <v>20589</v>
      </c>
      <c r="K4218" s="6" t="str">
        <f t="shared" si="65"/>
        <v>Cladribine</v>
      </c>
    </row>
    <row r="4219" spans="1:11" ht="12.75" customHeight="1" x14ac:dyDescent="0.15">
      <c r="A4219" s="6">
        <v>5</v>
      </c>
      <c r="B4219" s="7" t="s">
        <v>10803</v>
      </c>
      <c r="C4219" s="7" t="s">
        <v>10731</v>
      </c>
      <c r="D4219" s="7" t="s">
        <v>10804</v>
      </c>
      <c r="E4219" s="6" t="s">
        <v>20996</v>
      </c>
      <c r="K4219" s="6" t="str">
        <f t="shared" si="65"/>
        <v>Imlifidase</v>
      </c>
    </row>
    <row r="4220" spans="1:11" ht="12.75" customHeight="1" x14ac:dyDescent="0.15">
      <c r="A4220" s="6">
        <v>5</v>
      </c>
      <c r="B4220" s="7" t="s">
        <v>10805</v>
      </c>
      <c r="C4220" s="7" t="s">
        <v>10731</v>
      </c>
      <c r="D4220" s="7" t="s">
        <v>10806</v>
      </c>
      <c r="E4220" s="6" t="s">
        <v>20997</v>
      </c>
      <c r="F4220" s="6" t="s">
        <v>10807</v>
      </c>
      <c r="I4220" s="9">
        <v>45314</v>
      </c>
      <c r="K4220" s="6" t="str">
        <f t="shared" si="65"/>
        <v>Siponimod</v>
      </c>
    </row>
    <row r="4221" spans="1:11" ht="12.75" customHeight="1" x14ac:dyDescent="0.15">
      <c r="A4221" s="6">
        <v>5</v>
      </c>
      <c r="B4221" s="7" t="s">
        <v>10808</v>
      </c>
      <c r="C4221" s="7" t="s">
        <v>10731</v>
      </c>
      <c r="D4221" s="7" t="s">
        <v>10809</v>
      </c>
      <c r="E4221" s="6" t="s">
        <v>20998</v>
      </c>
      <c r="F4221" s="6" t="s">
        <v>10810</v>
      </c>
      <c r="I4221" s="9">
        <v>45314</v>
      </c>
      <c r="K4221" s="6" t="str">
        <f t="shared" si="65"/>
        <v>Ravulizumab</v>
      </c>
    </row>
    <row r="4222" spans="1:11" ht="12.75" customHeight="1" x14ac:dyDescent="0.15">
      <c r="A4222" s="6">
        <v>5</v>
      </c>
      <c r="B4222" s="7" t="s">
        <v>10811</v>
      </c>
      <c r="C4222" s="7" t="s">
        <v>10731</v>
      </c>
      <c r="D4222" s="7" t="s">
        <v>10812</v>
      </c>
      <c r="E4222" s="6" t="s">
        <v>20999</v>
      </c>
      <c r="F4222" s="6" t="s">
        <v>10813</v>
      </c>
      <c r="I4222" s="9">
        <v>45314</v>
      </c>
      <c r="K4222" s="6" t="str">
        <f t="shared" si="65"/>
        <v>Upadacitinib</v>
      </c>
    </row>
    <row r="4223" spans="1:11" ht="12.75" customHeight="1" x14ac:dyDescent="0.15">
      <c r="A4223" s="6">
        <v>5</v>
      </c>
      <c r="B4223" s="7" t="s">
        <v>10814</v>
      </c>
      <c r="C4223" s="7" t="s">
        <v>10731</v>
      </c>
      <c r="D4223" s="7" t="s">
        <v>10815</v>
      </c>
      <c r="E4223" s="6" t="s">
        <v>21000</v>
      </c>
      <c r="F4223" s="6" t="s">
        <v>10816</v>
      </c>
      <c r="I4223" s="9">
        <v>45314</v>
      </c>
      <c r="K4223" s="6" t="str">
        <f t="shared" si="65"/>
        <v>Filgotinib</v>
      </c>
    </row>
    <row r="4224" spans="1:11" ht="12.75" customHeight="1" x14ac:dyDescent="0.15">
      <c r="A4224" s="6">
        <v>5</v>
      </c>
      <c r="B4224" s="7" t="s">
        <v>10817</v>
      </c>
      <c r="C4224" s="7" t="s">
        <v>10731</v>
      </c>
      <c r="D4224" s="7" t="s">
        <v>10818</v>
      </c>
      <c r="E4224" s="6" t="s">
        <v>21001</v>
      </c>
      <c r="F4224" s="6" t="s">
        <v>10819</v>
      </c>
      <c r="I4224" s="9">
        <v>45314</v>
      </c>
      <c r="K4224" s="6" t="str">
        <f t="shared" si="65"/>
        <v>Itacitinib</v>
      </c>
    </row>
    <row r="4225" spans="1:11" ht="12.75" customHeight="1" x14ac:dyDescent="0.15">
      <c r="A4225" s="6">
        <v>5</v>
      </c>
      <c r="B4225" s="7" t="s">
        <v>10820</v>
      </c>
      <c r="C4225" s="7" t="s">
        <v>10731</v>
      </c>
      <c r="D4225" s="7" t="s">
        <v>10821</v>
      </c>
      <c r="E4225" s="6" t="s">
        <v>21002</v>
      </c>
      <c r="F4225" s="6" t="s">
        <v>10822</v>
      </c>
      <c r="I4225" s="9">
        <v>45314</v>
      </c>
      <c r="K4225" s="6" t="str">
        <f t="shared" si="65"/>
        <v>Inébilizumab</v>
      </c>
    </row>
    <row r="4226" spans="1:11" ht="12.75" customHeight="1" x14ac:dyDescent="0.15">
      <c r="A4226" s="6">
        <v>5</v>
      </c>
      <c r="B4226" s="7" t="s">
        <v>10823</v>
      </c>
      <c r="C4226" s="7" t="s">
        <v>10731</v>
      </c>
      <c r="D4226" s="7" t="s">
        <v>10824</v>
      </c>
      <c r="E4226" s="6" t="s">
        <v>21003</v>
      </c>
      <c r="K4226" s="6" t="str">
        <f t="shared" si="65"/>
        <v>Bélumosudil</v>
      </c>
    </row>
    <row r="4227" spans="1:11" ht="12.75" customHeight="1" x14ac:dyDescent="0.15">
      <c r="A4227" s="6">
        <v>5</v>
      </c>
      <c r="B4227" s="7" t="s">
        <v>10825</v>
      </c>
      <c r="C4227" s="7" t="s">
        <v>10731</v>
      </c>
      <c r="D4227" s="7" t="s">
        <v>10826</v>
      </c>
      <c r="E4227" s="6" t="s">
        <v>21004</v>
      </c>
      <c r="F4227" s="6" t="s">
        <v>10827</v>
      </c>
      <c r="I4227" s="9">
        <v>45314</v>
      </c>
      <c r="K4227" s="6" t="str">
        <f t="shared" ref="K4227:K4290" si="66">UPPER(LEFT(E4227,1))&amp;RIGHT(E4227,LEN(E4227)-1)</f>
        <v>Péficitinib</v>
      </c>
    </row>
    <row r="4228" spans="1:11" ht="12.75" customHeight="1" x14ac:dyDescent="0.2">
      <c r="A4228" s="6">
        <v>5</v>
      </c>
      <c r="B4228" s="7" t="s">
        <v>10828</v>
      </c>
      <c r="C4228" s="7" t="s">
        <v>10731</v>
      </c>
      <c r="D4228" s="7" t="s">
        <v>10829</v>
      </c>
      <c r="E4228" s="6" t="s">
        <v>21005</v>
      </c>
      <c r="F4228" t="s">
        <v>10830</v>
      </c>
      <c r="I4228" s="9">
        <v>45314</v>
      </c>
      <c r="K4228" s="6" t="str">
        <f t="shared" si="66"/>
        <v>Ponésimod</v>
      </c>
    </row>
    <row r="4229" spans="1:11" ht="12.75" customHeight="1" x14ac:dyDescent="0.2">
      <c r="A4229" s="6">
        <v>5</v>
      </c>
      <c r="B4229" s="7" t="s">
        <v>10831</v>
      </c>
      <c r="C4229" s="7" t="s">
        <v>10731</v>
      </c>
      <c r="D4229" s="7" t="s">
        <v>10832</v>
      </c>
      <c r="E4229" s="6" t="s">
        <v>21006</v>
      </c>
      <c r="F4229" t="s">
        <v>10833</v>
      </c>
      <c r="I4229" s="9">
        <v>45314</v>
      </c>
      <c r="K4229" s="6" t="str">
        <f t="shared" si="66"/>
        <v>Anifrolumab</v>
      </c>
    </row>
    <row r="4230" spans="1:11" ht="12.75" customHeight="1" x14ac:dyDescent="0.2">
      <c r="A4230" s="6">
        <v>5</v>
      </c>
      <c r="B4230" s="7" t="s">
        <v>10834</v>
      </c>
      <c r="C4230" s="7" t="s">
        <v>10731</v>
      </c>
      <c r="D4230" s="7" t="s">
        <v>10185</v>
      </c>
      <c r="E4230" s="6" t="s">
        <v>20735</v>
      </c>
      <c r="F4230" t="s">
        <v>10835</v>
      </c>
      <c r="I4230" s="9">
        <v>45314</v>
      </c>
      <c r="K4230" s="6" t="str">
        <f t="shared" si="66"/>
        <v>Ofatumumab</v>
      </c>
    </row>
    <row r="4231" spans="1:11" ht="12.75" customHeight="1" x14ac:dyDescent="0.2">
      <c r="A4231" s="6">
        <v>5</v>
      </c>
      <c r="B4231" s="7" t="s">
        <v>10836</v>
      </c>
      <c r="C4231" s="7" t="s">
        <v>10731</v>
      </c>
      <c r="D4231" s="7" t="s">
        <v>10837</v>
      </c>
      <c r="E4231" s="6" t="s">
        <v>21007</v>
      </c>
      <c r="F4231" t="s">
        <v>10838</v>
      </c>
      <c r="I4231" s="9">
        <v>45314</v>
      </c>
      <c r="K4231" s="6" t="str">
        <f t="shared" si="66"/>
        <v>Téprotumumab</v>
      </c>
    </row>
    <row r="4232" spans="1:11" ht="12.75" customHeight="1" x14ac:dyDescent="0.2">
      <c r="A4232" s="6">
        <v>5</v>
      </c>
      <c r="B4232" s="7" t="s">
        <v>10839</v>
      </c>
      <c r="C4232" s="7" t="s">
        <v>10731</v>
      </c>
      <c r="D4232" s="7" t="s">
        <v>10840</v>
      </c>
      <c r="E4232" s="6" t="s">
        <v>21008</v>
      </c>
      <c r="F4232" t="s">
        <v>10841</v>
      </c>
      <c r="I4232" s="9">
        <v>45314</v>
      </c>
      <c r="K4232" s="6" t="str">
        <f t="shared" si="66"/>
        <v>Pegcétacoplan</v>
      </c>
    </row>
    <row r="4233" spans="1:11" ht="12.75" customHeight="1" x14ac:dyDescent="0.2">
      <c r="A4233" s="6">
        <v>5</v>
      </c>
      <c r="B4233" s="7" t="s">
        <v>10842</v>
      </c>
      <c r="C4233" s="7" t="s">
        <v>10731</v>
      </c>
      <c r="D4233" s="7" t="s">
        <v>10843</v>
      </c>
      <c r="E4233" s="6" t="s">
        <v>21009</v>
      </c>
      <c r="F4233" t="s">
        <v>10844</v>
      </c>
      <c r="I4233" s="9">
        <v>45314</v>
      </c>
      <c r="K4233" s="6" t="str">
        <f t="shared" si="66"/>
        <v>Sutimlimab</v>
      </c>
    </row>
    <row r="4234" spans="1:11" ht="12.75" customHeight="1" x14ac:dyDescent="0.2">
      <c r="A4234" s="6">
        <v>5</v>
      </c>
      <c r="B4234" s="7" t="s">
        <v>10845</v>
      </c>
      <c r="C4234" s="7" t="s">
        <v>10731</v>
      </c>
      <c r="D4234" s="7" t="s">
        <v>10846</v>
      </c>
      <c r="E4234" s="6" t="s">
        <v>21010</v>
      </c>
      <c r="F4234" t="s">
        <v>10847</v>
      </c>
      <c r="I4234" s="9">
        <v>45314</v>
      </c>
      <c r="K4234" s="6" t="str">
        <f t="shared" si="66"/>
        <v>Deucravacitinib</v>
      </c>
    </row>
    <row r="4235" spans="1:11" ht="28" x14ac:dyDescent="0.15">
      <c r="A4235" s="6">
        <v>5</v>
      </c>
      <c r="B4235" s="7" t="s">
        <v>10848</v>
      </c>
      <c r="C4235" s="7" t="s">
        <v>10731</v>
      </c>
      <c r="D4235" s="17" t="s">
        <v>10849</v>
      </c>
      <c r="E4235" s="17" t="s">
        <v>21011</v>
      </c>
      <c r="F4235" s="6" t="s">
        <v>10850</v>
      </c>
      <c r="G4235" s="9">
        <v>44953</v>
      </c>
      <c r="I4235" s="9">
        <v>45314</v>
      </c>
      <c r="K4235" s="6" t="str">
        <f t="shared" si="66"/>
        <v>Ublituximab</v>
      </c>
    </row>
    <row r="4236" spans="1:11" ht="12.75" customHeight="1" x14ac:dyDescent="0.15">
      <c r="A4236" s="6">
        <v>5</v>
      </c>
      <c r="B4236" s="7" t="s">
        <v>10851</v>
      </c>
      <c r="C4236" s="7" t="s">
        <v>10731</v>
      </c>
      <c r="D4236" s="17" t="s">
        <v>10852</v>
      </c>
      <c r="E4236" s="17" t="s">
        <v>21012</v>
      </c>
      <c r="F4236" s="6" t="s">
        <v>2758</v>
      </c>
      <c r="G4236" s="9">
        <v>44953</v>
      </c>
      <c r="K4236" s="6" t="str">
        <f t="shared" si="66"/>
        <v>Efgartigimod alfa</v>
      </c>
    </row>
    <row r="4237" spans="1:11" ht="28" x14ac:dyDescent="0.15">
      <c r="A4237" s="6">
        <v>5</v>
      </c>
      <c r="B4237" s="7" t="s">
        <v>10853</v>
      </c>
      <c r="C4237" s="7" t="s">
        <v>10731</v>
      </c>
      <c r="D4237" s="17" t="s">
        <v>10854</v>
      </c>
      <c r="E4237" s="17" t="s">
        <v>21013</v>
      </c>
      <c r="F4237" s="6" t="s">
        <v>10855</v>
      </c>
      <c r="G4237" s="9">
        <v>44953</v>
      </c>
      <c r="I4237" s="9">
        <v>45314</v>
      </c>
      <c r="K4237" s="6" t="str">
        <f t="shared" si="66"/>
        <v>Avacopan</v>
      </c>
    </row>
    <row r="4238" spans="1:11" ht="25.5" customHeight="1" x14ac:dyDescent="0.15">
      <c r="A4238" s="6">
        <v>4</v>
      </c>
      <c r="B4238" s="7" t="s">
        <v>10856</v>
      </c>
      <c r="C4238" s="7" t="s">
        <v>10730</v>
      </c>
      <c r="D4238" s="7" t="s">
        <v>10857</v>
      </c>
      <c r="E4238" s="6" t="s">
        <v>21014</v>
      </c>
      <c r="K4238" s="6" t="str">
        <f t="shared" si="66"/>
        <v>Inhibiteurs du facteur de nécrose tumorale alpha (TNF-alpha)</v>
      </c>
    </row>
    <row r="4239" spans="1:11" ht="12.75" customHeight="1" x14ac:dyDescent="0.15">
      <c r="A4239" s="6">
        <v>5</v>
      </c>
      <c r="B4239" s="7" t="s">
        <v>10858</v>
      </c>
      <c r="C4239" s="7" t="s">
        <v>10856</v>
      </c>
      <c r="D4239" s="7" t="s">
        <v>10859</v>
      </c>
      <c r="E4239" s="6" t="s">
        <v>21015</v>
      </c>
      <c r="K4239" s="6" t="str">
        <f t="shared" si="66"/>
        <v>Étanercept</v>
      </c>
    </row>
    <row r="4240" spans="1:11" ht="12.75" customHeight="1" x14ac:dyDescent="0.15">
      <c r="A4240" s="6">
        <v>5</v>
      </c>
      <c r="B4240" s="7" t="s">
        <v>10860</v>
      </c>
      <c r="C4240" s="7" t="s">
        <v>10856</v>
      </c>
      <c r="D4240" s="7" t="s">
        <v>10861</v>
      </c>
      <c r="E4240" s="6" t="s">
        <v>21016</v>
      </c>
      <c r="K4240" s="6" t="str">
        <f t="shared" si="66"/>
        <v>Infliximab</v>
      </c>
    </row>
    <row r="4241" spans="1:11" ht="12.75" customHeight="1" x14ac:dyDescent="0.15">
      <c r="A4241" s="6">
        <v>5</v>
      </c>
      <c r="B4241" s="7" t="s">
        <v>10862</v>
      </c>
      <c r="C4241" s="7" t="s">
        <v>10856</v>
      </c>
      <c r="D4241" s="7" t="s">
        <v>10863</v>
      </c>
      <c r="E4241" s="6" t="s">
        <v>21017</v>
      </c>
      <c r="K4241" s="6" t="str">
        <f t="shared" si="66"/>
        <v>Afélimomab</v>
      </c>
    </row>
    <row r="4242" spans="1:11" ht="12.75" customHeight="1" x14ac:dyDescent="0.15">
      <c r="A4242" s="6">
        <v>5</v>
      </c>
      <c r="B4242" s="7" t="s">
        <v>10864</v>
      </c>
      <c r="C4242" s="7" t="s">
        <v>10856</v>
      </c>
      <c r="D4242" s="7" t="s">
        <v>10865</v>
      </c>
      <c r="E4242" s="6" t="s">
        <v>21018</v>
      </c>
      <c r="K4242" s="6" t="str">
        <f t="shared" si="66"/>
        <v>Adalimumab</v>
      </c>
    </row>
    <row r="4243" spans="1:11" ht="12.75" customHeight="1" x14ac:dyDescent="0.15">
      <c r="A4243" s="6">
        <v>5</v>
      </c>
      <c r="B4243" s="7" t="s">
        <v>10866</v>
      </c>
      <c r="C4243" s="7" t="s">
        <v>10856</v>
      </c>
      <c r="D4243" s="7" t="s">
        <v>10867</v>
      </c>
      <c r="E4243" s="6" t="s">
        <v>21019</v>
      </c>
      <c r="K4243" s="6" t="str">
        <f t="shared" si="66"/>
        <v>Certolizumab pégol</v>
      </c>
    </row>
    <row r="4244" spans="1:11" ht="12.75" customHeight="1" x14ac:dyDescent="0.15">
      <c r="A4244" s="6">
        <v>5</v>
      </c>
      <c r="B4244" s="7" t="s">
        <v>10868</v>
      </c>
      <c r="C4244" s="7" t="s">
        <v>10856</v>
      </c>
      <c r="D4244" s="7" t="s">
        <v>10869</v>
      </c>
      <c r="E4244" s="6" t="s">
        <v>15911</v>
      </c>
      <c r="K4244" s="6" t="str">
        <f t="shared" si="66"/>
        <v>Golimumab</v>
      </c>
    </row>
    <row r="4245" spans="1:11" ht="12.75" customHeight="1" x14ac:dyDescent="0.15">
      <c r="A4245" s="6">
        <v>5</v>
      </c>
      <c r="B4245" s="7" t="s">
        <v>10870</v>
      </c>
      <c r="C4245" s="7" t="s">
        <v>10856</v>
      </c>
      <c r="D4245" s="7" t="s">
        <v>10871</v>
      </c>
      <c r="E4245" s="6" t="s">
        <v>21020</v>
      </c>
      <c r="K4245" s="6" t="str">
        <f t="shared" si="66"/>
        <v>Opinercept</v>
      </c>
    </row>
    <row r="4246" spans="1:11" ht="12.75" customHeight="1" x14ac:dyDescent="0.15">
      <c r="A4246" s="6">
        <v>4</v>
      </c>
      <c r="B4246" s="7" t="s">
        <v>10872</v>
      </c>
      <c r="C4246" s="7" t="s">
        <v>10730</v>
      </c>
      <c r="D4246" s="7" t="s">
        <v>10873</v>
      </c>
      <c r="E4246" s="6" t="s">
        <v>21021</v>
      </c>
      <c r="K4246" s="6" t="str">
        <f t="shared" si="66"/>
        <v>Inhibiteurs de l'interleukine</v>
      </c>
    </row>
    <row r="4247" spans="1:11" ht="12.75" customHeight="1" x14ac:dyDescent="0.15">
      <c r="A4247" s="6">
        <v>5</v>
      </c>
      <c r="B4247" s="7" t="s">
        <v>10874</v>
      </c>
      <c r="C4247" s="7" t="s">
        <v>10872</v>
      </c>
      <c r="D4247" s="7" t="s">
        <v>10875</v>
      </c>
      <c r="E4247" s="6" t="s">
        <v>21022</v>
      </c>
      <c r="K4247" s="6" t="str">
        <f t="shared" si="66"/>
        <v>Daclizumab</v>
      </c>
    </row>
    <row r="4248" spans="1:11" ht="12.75" customHeight="1" x14ac:dyDescent="0.15">
      <c r="A4248" s="6">
        <v>5</v>
      </c>
      <c r="B4248" s="7" t="s">
        <v>10876</v>
      </c>
      <c r="C4248" s="7" t="s">
        <v>10872</v>
      </c>
      <c r="D4248" s="7" t="s">
        <v>10877</v>
      </c>
      <c r="E4248" s="6" t="s">
        <v>21023</v>
      </c>
      <c r="K4248" s="6" t="str">
        <f t="shared" si="66"/>
        <v>Basiliximab</v>
      </c>
    </row>
    <row r="4249" spans="1:11" ht="12.75" customHeight="1" x14ac:dyDescent="0.15">
      <c r="A4249" s="6">
        <v>5</v>
      </c>
      <c r="B4249" s="7" t="s">
        <v>10878</v>
      </c>
      <c r="C4249" s="7" t="s">
        <v>10872</v>
      </c>
      <c r="D4249" s="7" t="s">
        <v>10879</v>
      </c>
      <c r="E4249" s="6" t="s">
        <v>21024</v>
      </c>
      <c r="K4249" s="6" t="str">
        <f t="shared" si="66"/>
        <v>Anakinra</v>
      </c>
    </row>
    <row r="4250" spans="1:11" ht="12.75" customHeight="1" x14ac:dyDescent="0.15">
      <c r="A4250" s="6">
        <v>5</v>
      </c>
      <c r="B4250" s="7" t="s">
        <v>10880</v>
      </c>
      <c r="C4250" s="7" t="s">
        <v>10872</v>
      </c>
      <c r="D4250" s="7" t="s">
        <v>10881</v>
      </c>
      <c r="E4250" s="6" t="s">
        <v>21025</v>
      </c>
      <c r="K4250" s="6" t="str">
        <f t="shared" si="66"/>
        <v>Rilonacept</v>
      </c>
    </row>
    <row r="4251" spans="1:11" ht="12.75" customHeight="1" x14ac:dyDescent="0.15">
      <c r="A4251" s="6">
        <v>5</v>
      </c>
      <c r="B4251" s="7" t="s">
        <v>10882</v>
      </c>
      <c r="C4251" s="7" t="s">
        <v>10872</v>
      </c>
      <c r="D4251" s="7" t="s">
        <v>10883</v>
      </c>
      <c r="E4251" s="6" t="s">
        <v>21026</v>
      </c>
      <c r="K4251" s="6" t="str">
        <f t="shared" si="66"/>
        <v>Ustekinumab</v>
      </c>
    </row>
    <row r="4252" spans="1:11" ht="12.75" customHeight="1" x14ac:dyDescent="0.15">
      <c r="A4252" s="6">
        <v>5</v>
      </c>
      <c r="B4252" s="7" t="s">
        <v>10884</v>
      </c>
      <c r="C4252" s="7" t="s">
        <v>10872</v>
      </c>
      <c r="D4252" s="7" t="s">
        <v>10885</v>
      </c>
      <c r="E4252" s="6" t="s">
        <v>15755</v>
      </c>
      <c r="K4252" s="6" t="str">
        <f t="shared" si="66"/>
        <v>Tocilizumab</v>
      </c>
    </row>
    <row r="4253" spans="1:11" ht="12.75" customHeight="1" x14ac:dyDescent="0.15">
      <c r="A4253" s="6">
        <v>5</v>
      </c>
      <c r="B4253" s="7" t="s">
        <v>10886</v>
      </c>
      <c r="C4253" s="7" t="s">
        <v>10872</v>
      </c>
      <c r="D4253" s="7" t="s">
        <v>10887</v>
      </c>
      <c r="E4253" s="6" t="s">
        <v>21027</v>
      </c>
      <c r="K4253" s="6" t="str">
        <f t="shared" si="66"/>
        <v>Canakinumab</v>
      </c>
    </row>
    <row r="4254" spans="1:11" ht="12.75" customHeight="1" x14ac:dyDescent="0.15">
      <c r="A4254" s="6">
        <v>5</v>
      </c>
      <c r="B4254" s="7" t="s">
        <v>10888</v>
      </c>
      <c r="C4254" s="7" t="s">
        <v>10872</v>
      </c>
      <c r="D4254" s="7" t="s">
        <v>10889</v>
      </c>
      <c r="E4254" s="6" t="s">
        <v>21028</v>
      </c>
      <c r="K4254" s="6" t="str">
        <f t="shared" si="66"/>
        <v>Briakinumab</v>
      </c>
    </row>
    <row r="4255" spans="1:11" ht="12.75" customHeight="1" x14ac:dyDescent="0.15">
      <c r="A4255" s="6">
        <v>5</v>
      </c>
      <c r="B4255" s="7" t="s">
        <v>10890</v>
      </c>
      <c r="C4255" s="7" t="s">
        <v>10872</v>
      </c>
      <c r="D4255" s="7" t="s">
        <v>10891</v>
      </c>
      <c r="E4255" s="6" t="s">
        <v>21029</v>
      </c>
      <c r="K4255" s="6" t="str">
        <f t="shared" si="66"/>
        <v>Sécukinumab</v>
      </c>
    </row>
    <row r="4256" spans="1:11" ht="12.75" customHeight="1" x14ac:dyDescent="0.15">
      <c r="A4256" s="6">
        <v>5</v>
      </c>
      <c r="B4256" s="7" t="s">
        <v>10892</v>
      </c>
      <c r="C4256" s="7" t="s">
        <v>10872</v>
      </c>
      <c r="D4256" s="7" t="s">
        <v>10893</v>
      </c>
      <c r="E4256" s="6" t="s">
        <v>21030</v>
      </c>
      <c r="K4256" s="6" t="str">
        <f t="shared" si="66"/>
        <v>Siltuximab</v>
      </c>
    </row>
    <row r="4257" spans="1:11" ht="12.75" customHeight="1" x14ac:dyDescent="0.15">
      <c r="A4257" s="6">
        <v>5</v>
      </c>
      <c r="B4257" s="7" t="s">
        <v>10894</v>
      </c>
      <c r="C4257" s="7" t="s">
        <v>10872</v>
      </c>
      <c r="D4257" s="7" t="s">
        <v>10895</v>
      </c>
      <c r="E4257" s="6" t="s">
        <v>21031</v>
      </c>
      <c r="K4257" s="6" t="str">
        <f t="shared" si="66"/>
        <v>Brodalumab</v>
      </c>
    </row>
    <row r="4258" spans="1:11" ht="12.75" customHeight="1" x14ac:dyDescent="0.15">
      <c r="A4258" s="6">
        <v>5</v>
      </c>
      <c r="B4258" s="7" t="s">
        <v>10896</v>
      </c>
      <c r="C4258" s="7" t="s">
        <v>10872</v>
      </c>
      <c r="D4258" s="7" t="s">
        <v>10897</v>
      </c>
      <c r="E4258" s="6" t="s">
        <v>21032</v>
      </c>
      <c r="K4258" s="6" t="str">
        <f t="shared" si="66"/>
        <v>Ixékizumab</v>
      </c>
    </row>
    <row r="4259" spans="1:11" ht="12.75" customHeight="1" x14ac:dyDescent="0.15">
      <c r="A4259" s="6">
        <v>5</v>
      </c>
      <c r="B4259" s="7" t="s">
        <v>10898</v>
      </c>
      <c r="C4259" s="7" t="s">
        <v>10872</v>
      </c>
      <c r="D4259" s="7" t="s">
        <v>10899</v>
      </c>
      <c r="E4259" s="6" t="s">
        <v>2072</v>
      </c>
      <c r="K4259" s="6" t="str">
        <f t="shared" si="66"/>
        <v>Sarilumab</v>
      </c>
    </row>
    <row r="4260" spans="1:11" ht="12.75" customHeight="1" x14ac:dyDescent="0.15">
      <c r="A4260" s="6">
        <v>5</v>
      </c>
      <c r="B4260" s="7" t="s">
        <v>10900</v>
      </c>
      <c r="C4260" s="7" t="s">
        <v>10872</v>
      </c>
      <c r="D4260" s="7" t="s">
        <v>10901</v>
      </c>
      <c r="E4260" s="6" t="s">
        <v>21033</v>
      </c>
      <c r="K4260" s="6" t="str">
        <f t="shared" si="66"/>
        <v>Sirukumab</v>
      </c>
    </row>
    <row r="4261" spans="1:11" ht="12.75" customHeight="1" x14ac:dyDescent="0.15">
      <c r="A4261" s="6">
        <v>5</v>
      </c>
      <c r="B4261" s="7" t="s">
        <v>10902</v>
      </c>
      <c r="C4261" s="7" t="s">
        <v>10872</v>
      </c>
      <c r="D4261" s="7" t="s">
        <v>10903</v>
      </c>
      <c r="E4261" s="6" t="s">
        <v>21034</v>
      </c>
      <c r="K4261" s="6" t="str">
        <f t="shared" si="66"/>
        <v>Guselkumab</v>
      </c>
    </row>
    <row r="4262" spans="1:11" ht="12.75" customHeight="1" x14ac:dyDescent="0.15">
      <c r="A4262" s="6">
        <v>5</v>
      </c>
      <c r="B4262" s="7" t="s">
        <v>10904</v>
      </c>
      <c r="C4262" s="7" t="s">
        <v>10872</v>
      </c>
      <c r="D4262" s="7" t="s">
        <v>10905</v>
      </c>
      <c r="E4262" s="6" t="s">
        <v>21035</v>
      </c>
      <c r="K4262" s="6" t="str">
        <f t="shared" si="66"/>
        <v>Tildrakizumab</v>
      </c>
    </row>
    <row r="4263" spans="1:11" ht="12.75" customHeight="1" x14ac:dyDescent="0.15">
      <c r="A4263" s="6">
        <v>5</v>
      </c>
      <c r="B4263" s="7" t="s">
        <v>10906</v>
      </c>
      <c r="C4263" s="7" t="s">
        <v>10872</v>
      </c>
      <c r="D4263" s="7" t="s">
        <v>10907</v>
      </c>
      <c r="E4263" s="6" t="s">
        <v>21036</v>
      </c>
      <c r="K4263" s="6" t="str">
        <f t="shared" si="66"/>
        <v>Risankizumab</v>
      </c>
    </row>
    <row r="4264" spans="1:11" ht="12.75" customHeight="1" x14ac:dyDescent="0.15">
      <c r="A4264" s="6">
        <v>5</v>
      </c>
      <c r="B4264" s="7" t="s">
        <v>10908</v>
      </c>
      <c r="C4264" s="7" t="s">
        <v>10872</v>
      </c>
      <c r="D4264" s="7" t="s">
        <v>10909</v>
      </c>
      <c r="E4264" s="6" t="s">
        <v>21037</v>
      </c>
      <c r="K4264" s="6" t="str">
        <f t="shared" si="66"/>
        <v>Satralizumab</v>
      </c>
    </row>
    <row r="4265" spans="1:11" ht="12.75" customHeight="1" x14ac:dyDescent="0.15">
      <c r="A4265" s="6">
        <v>5</v>
      </c>
      <c r="B4265" s="7" t="s">
        <v>10910</v>
      </c>
      <c r="C4265" s="7" t="s">
        <v>10872</v>
      </c>
      <c r="D4265" s="7" t="s">
        <v>10911</v>
      </c>
      <c r="E4265" s="6" t="s">
        <v>21038</v>
      </c>
      <c r="K4265" s="6" t="str">
        <f t="shared" si="66"/>
        <v>Nétakimab</v>
      </c>
    </row>
    <row r="4266" spans="1:11" ht="12.75" customHeight="1" x14ac:dyDescent="0.15">
      <c r="A4266" s="6">
        <v>5</v>
      </c>
      <c r="B4266" s="7" t="s">
        <v>10912</v>
      </c>
      <c r="C4266" s="7" t="s">
        <v>10872</v>
      </c>
      <c r="D4266" s="7" t="s">
        <v>10913</v>
      </c>
      <c r="E4266" s="6" t="s">
        <v>21039</v>
      </c>
      <c r="K4266" s="6" t="str">
        <f t="shared" si="66"/>
        <v>Bimékizumab</v>
      </c>
    </row>
    <row r="4267" spans="1:11" ht="12.75" customHeight="1" x14ac:dyDescent="0.15">
      <c r="A4267" s="6">
        <v>5</v>
      </c>
      <c r="B4267" s="7" t="s">
        <v>10914</v>
      </c>
      <c r="C4267" s="7" t="s">
        <v>10872</v>
      </c>
      <c r="D4267" s="7" t="s">
        <v>10915</v>
      </c>
      <c r="E4267" s="6" t="s">
        <v>21040</v>
      </c>
      <c r="K4267" s="6" t="str">
        <f t="shared" si="66"/>
        <v>Spésolimab</v>
      </c>
    </row>
    <row r="4268" spans="1:11" ht="12.75" customHeight="1" x14ac:dyDescent="0.15">
      <c r="A4268" s="6">
        <v>5</v>
      </c>
      <c r="B4268" s="7" t="s">
        <v>10916</v>
      </c>
      <c r="C4268" s="7" t="s">
        <v>10872</v>
      </c>
      <c r="D4268" s="11" t="s">
        <v>10917</v>
      </c>
      <c r="E4268" s="11" t="s">
        <v>21041</v>
      </c>
      <c r="F4268" s="6" t="s">
        <v>2758</v>
      </c>
      <c r="G4268" s="9">
        <v>44953</v>
      </c>
      <c r="K4268" s="6" t="str">
        <f t="shared" si="66"/>
        <v>Olokizumab</v>
      </c>
    </row>
    <row r="4269" spans="1:11" ht="12.75" customHeight="1" x14ac:dyDescent="0.2">
      <c r="A4269" s="6">
        <v>5</v>
      </c>
      <c r="B4269" s="7" t="s">
        <v>10918</v>
      </c>
      <c r="C4269" s="7" t="s">
        <v>10872</v>
      </c>
      <c r="D4269" t="s">
        <v>10919</v>
      </c>
      <c r="E4269" t="s">
        <v>21042</v>
      </c>
      <c r="F4269" s="6" t="s">
        <v>2763</v>
      </c>
      <c r="G4269" s="9">
        <v>45314</v>
      </c>
      <c r="K4269" s="6" t="str">
        <f t="shared" si="66"/>
        <v>Mirikizumab</v>
      </c>
    </row>
    <row r="4270" spans="1:11" ht="12.75" customHeight="1" x14ac:dyDescent="0.2">
      <c r="A4270" s="6">
        <v>5</v>
      </c>
      <c r="B4270" s="7" t="s">
        <v>10920</v>
      </c>
      <c r="C4270" s="7" t="s">
        <v>10872</v>
      </c>
      <c r="D4270" t="s">
        <v>10921</v>
      </c>
      <c r="E4270" t="s">
        <v>21043</v>
      </c>
      <c r="F4270" s="6" t="s">
        <v>2763</v>
      </c>
      <c r="G4270" s="9">
        <v>45314</v>
      </c>
      <c r="K4270" s="6" t="str">
        <f t="shared" si="66"/>
        <v>Lévilimab</v>
      </c>
    </row>
    <row r="4271" spans="1:11" ht="12.75" customHeight="1" x14ac:dyDescent="0.15">
      <c r="A4271" s="6">
        <v>4</v>
      </c>
      <c r="B4271" s="7" t="s">
        <v>10922</v>
      </c>
      <c r="C4271" s="7" t="s">
        <v>10730</v>
      </c>
      <c r="D4271" s="7" t="s">
        <v>10923</v>
      </c>
      <c r="E4271" s="6" t="s">
        <v>21044</v>
      </c>
      <c r="K4271" s="6" t="str">
        <f t="shared" si="66"/>
        <v>Inhibiteurs de la calcineurine</v>
      </c>
    </row>
    <row r="4272" spans="1:11" ht="12.75" customHeight="1" x14ac:dyDescent="0.15">
      <c r="A4272" s="6">
        <v>5</v>
      </c>
      <c r="B4272" s="7" t="s">
        <v>10924</v>
      </c>
      <c r="C4272" s="7" t="s">
        <v>10922</v>
      </c>
      <c r="D4272" s="7" t="s">
        <v>10925</v>
      </c>
      <c r="E4272" s="6" t="s">
        <v>2157</v>
      </c>
      <c r="K4272" s="6" t="str">
        <f t="shared" si="66"/>
        <v>Ciclosporine</v>
      </c>
    </row>
    <row r="4273" spans="1:11" ht="12.75" customHeight="1" x14ac:dyDescent="0.15">
      <c r="A4273" s="6">
        <v>5</v>
      </c>
      <c r="B4273" s="7" t="s">
        <v>10926</v>
      </c>
      <c r="C4273" s="7" t="s">
        <v>10922</v>
      </c>
      <c r="D4273" s="7" t="s">
        <v>2091</v>
      </c>
      <c r="E4273" s="6" t="s">
        <v>2195</v>
      </c>
      <c r="K4273" s="6" t="str">
        <f t="shared" si="66"/>
        <v>Tacrolimus</v>
      </c>
    </row>
    <row r="4274" spans="1:11" ht="12.75" customHeight="1" x14ac:dyDescent="0.15">
      <c r="A4274" s="6">
        <v>5</v>
      </c>
      <c r="B4274" s="7" t="s">
        <v>10927</v>
      </c>
      <c r="C4274" s="7" t="s">
        <v>10922</v>
      </c>
      <c r="D4274" s="7" t="s">
        <v>10928</v>
      </c>
      <c r="E4274" s="6" t="s">
        <v>21045</v>
      </c>
      <c r="K4274" s="6" t="str">
        <f t="shared" si="66"/>
        <v>Voclosporine</v>
      </c>
    </row>
    <row r="4275" spans="1:11" ht="12.75" customHeight="1" x14ac:dyDescent="0.2">
      <c r="A4275" s="6">
        <v>4</v>
      </c>
      <c r="B4275" s="7" t="s">
        <v>10929</v>
      </c>
      <c r="C4275" s="7" t="s">
        <v>10730</v>
      </c>
      <c r="D4275" t="s">
        <v>10930</v>
      </c>
      <c r="E4275" s="18" t="s">
        <v>21046</v>
      </c>
      <c r="F4275" s="6" t="s">
        <v>2763</v>
      </c>
      <c r="G4275" s="9">
        <v>45314</v>
      </c>
      <c r="K4275" s="6" t="str">
        <f t="shared" si="66"/>
        <v>Modulateurs des récepteurs de la sphingosine-1-phosphate (S1P)</v>
      </c>
    </row>
    <row r="4276" spans="1:11" ht="12.75" customHeight="1" x14ac:dyDescent="0.15">
      <c r="A4276" s="6">
        <v>5</v>
      </c>
      <c r="B4276" s="7" t="s">
        <v>10931</v>
      </c>
      <c r="C4276" s="7" t="s">
        <v>10929</v>
      </c>
      <c r="D4276" s="7" t="s">
        <v>10769</v>
      </c>
      <c r="E4276" s="6" t="s">
        <v>20985</v>
      </c>
      <c r="F4276" s="6" t="s">
        <v>10932</v>
      </c>
      <c r="G4276" s="9">
        <v>45314</v>
      </c>
      <c r="K4276" s="6" t="str">
        <f t="shared" si="66"/>
        <v>Fingolimod</v>
      </c>
    </row>
    <row r="4277" spans="1:11" ht="12.75" customHeight="1" x14ac:dyDescent="0.15">
      <c r="A4277" s="6">
        <v>5</v>
      </c>
      <c r="B4277" s="7" t="s">
        <v>10933</v>
      </c>
      <c r="C4277" s="7" t="s">
        <v>10929</v>
      </c>
      <c r="D4277" s="7" t="s">
        <v>10797</v>
      </c>
      <c r="E4277" s="6" t="s">
        <v>20994</v>
      </c>
      <c r="F4277" s="6" t="s">
        <v>10934</v>
      </c>
      <c r="G4277" s="9">
        <v>45314</v>
      </c>
      <c r="K4277" s="6" t="str">
        <f t="shared" si="66"/>
        <v>Ozanimod</v>
      </c>
    </row>
    <row r="4278" spans="1:11" ht="12.75" customHeight="1" x14ac:dyDescent="0.15">
      <c r="A4278" s="6">
        <v>5</v>
      </c>
      <c r="B4278" s="7" t="s">
        <v>10935</v>
      </c>
      <c r="C4278" s="7" t="s">
        <v>10929</v>
      </c>
      <c r="D4278" s="7" t="s">
        <v>10806</v>
      </c>
      <c r="E4278" s="6" t="s">
        <v>20997</v>
      </c>
      <c r="F4278" s="6" t="s">
        <v>10936</v>
      </c>
      <c r="G4278" s="9">
        <v>45314</v>
      </c>
      <c r="K4278" s="6" t="str">
        <f t="shared" si="66"/>
        <v>Siponimod</v>
      </c>
    </row>
    <row r="4279" spans="1:11" ht="12.75" customHeight="1" x14ac:dyDescent="0.15">
      <c r="A4279" s="6">
        <v>5</v>
      </c>
      <c r="B4279" s="7" t="s">
        <v>10937</v>
      </c>
      <c r="C4279" s="7" t="s">
        <v>10929</v>
      </c>
      <c r="D4279" s="7" t="s">
        <v>10829</v>
      </c>
      <c r="E4279" s="6" t="s">
        <v>21005</v>
      </c>
      <c r="F4279" s="6" t="s">
        <v>10938</v>
      </c>
      <c r="G4279" s="9">
        <v>45314</v>
      </c>
      <c r="K4279" s="6" t="str">
        <f t="shared" si="66"/>
        <v>Ponésimod</v>
      </c>
    </row>
    <row r="4280" spans="1:11" ht="12.75" customHeight="1" x14ac:dyDescent="0.2">
      <c r="A4280" s="6">
        <v>5</v>
      </c>
      <c r="B4280" s="7" t="s">
        <v>10939</v>
      </c>
      <c r="C4280" s="7" t="s">
        <v>10929</v>
      </c>
      <c r="D4280" t="s">
        <v>10940</v>
      </c>
      <c r="E4280" t="s">
        <v>21047</v>
      </c>
      <c r="F4280" s="6" t="s">
        <v>2763</v>
      </c>
      <c r="G4280" s="9">
        <v>45314</v>
      </c>
      <c r="K4280" s="6" t="str">
        <f t="shared" si="66"/>
        <v>Étrasimod</v>
      </c>
    </row>
    <row r="4281" spans="1:11" ht="12.75" customHeight="1" x14ac:dyDescent="0.2">
      <c r="A4281" s="6">
        <v>4</v>
      </c>
      <c r="B4281" s="7" t="s">
        <v>10941</v>
      </c>
      <c r="C4281" s="7" t="s">
        <v>10730</v>
      </c>
      <c r="D4281" t="s">
        <v>10074</v>
      </c>
      <c r="E4281" s="2" t="s">
        <v>20682</v>
      </c>
      <c r="F4281" s="6" t="s">
        <v>2763</v>
      </c>
      <c r="G4281" s="9">
        <v>45314</v>
      </c>
      <c r="K4281" s="6" t="str">
        <f t="shared" si="66"/>
        <v>Inhibiteurs des janus kinases (JAK)</v>
      </c>
    </row>
    <row r="4282" spans="1:11" ht="12.75" customHeight="1" x14ac:dyDescent="0.15">
      <c r="A4282" s="6">
        <v>5</v>
      </c>
      <c r="B4282" s="7" t="s">
        <v>10942</v>
      </c>
      <c r="C4282" s="7" t="s">
        <v>10941</v>
      </c>
      <c r="D4282" s="7" t="s">
        <v>10774</v>
      </c>
      <c r="E4282" s="6" t="s">
        <v>20986</v>
      </c>
      <c r="F4282" s="6" t="s">
        <v>10943</v>
      </c>
      <c r="G4282" s="9">
        <v>45314</v>
      </c>
      <c r="K4282" s="6" t="str">
        <f t="shared" si="66"/>
        <v>Tofacitinib</v>
      </c>
    </row>
    <row r="4283" spans="1:11" ht="12.75" customHeight="1" x14ac:dyDescent="0.15">
      <c r="A4283" s="6">
        <v>5</v>
      </c>
      <c r="B4283" s="7" t="s">
        <v>10944</v>
      </c>
      <c r="C4283" s="7" t="s">
        <v>10941</v>
      </c>
      <c r="D4283" s="7" t="s">
        <v>10794</v>
      </c>
      <c r="E4283" s="6" t="s">
        <v>20993</v>
      </c>
      <c r="F4283" s="6" t="s">
        <v>10945</v>
      </c>
      <c r="G4283" s="9">
        <v>45314</v>
      </c>
      <c r="K4283" s="6" t="str">
        <f t="shared" si="66"/>
        <v>Baricitinib</v>
      </c>
    </row>
    <row r="4284" spans="1:11" ht="12.75" customHeight="1" x14ac:dyDescent="0.15">
      <c r="A4284" s="6">
        <v>5</v>
      </c>
      <c r="B4284" s="7" t="s">
        <v>10946</v>
      </c>
      <c r="C4284" s="7" t="s">
        <v>10941</v>
      </c>
      <c r="D4284" s="7" t="s">
        <v>10812</v>
      </c>
      <c r="E4284" s="6" t="s">
        <v>20999</v>
      </c>
      <c r="F4284" s="6" t="s">
        <v>10947</v>
      </c>
      <c r="G4284" s="9">
        <v>45314</v>
      </c>
      <c r="K4284" s="6" t="str">
        <f t="shared" si="66"/>
        <v>Upadacitinib</v>
      </c>
    </row>
    <row r="4285" spans="1:11" ht="12.75" customHeight="1" x14ac:dyDescent="0.15">
      <c r="A4285" s="6">
        <v>5</v>
      </c>
      <c r="B4285" s="7" t="s">
        <v>10948</v>
      </c>
      <c r="C4285" s="7" t="s">
        <v>10941</v>
      </c>
      <c r="D4285" s="7" t="s">
        <v>10815</v>
      </c>
      <c r="E4285" s="6" t="s">
        <v>21000</v>
      </c>
      <c r="F4285" s="6" t="s">
        <v>10949</v>
      </c>
      <c r="G4285" s="9">
        <v>45314</v>
      </c>
      <c r="K4285" s="6" t="str">
        <f t="shared" si="66"/>
        <v>Filgotinib</v>
      </c>
    </row>
    <row r="4286" spans="1:11" ht="12.75" customHeight="1" x14ac:dyDescent="0.15">
      <c r="A4286" s="6">
        <v>5</v>
      </c>
      <c r="B4286" s="7" t="s">
        <v>10950</v>
      </c>
      <c r="C4286" s="7" t="s">
        <v>10941</v>
      </c>
      <c r="D4286" s="7" t="s">
        <v>10818</v>
      </c>
      <c r="E4286" s="6" t="s">
        <v>21001</v>
      </c>
      <c r="F4286" s="6" t="s">
        <v>10951</v>
      </c>
      <c r="G4286" s="9">
        <v>45314</v>
      </c>
      <c r="K4286" s="6" t="str">
        <f t="shared" si="66"/>
        <v>Itacitinib</v>
      </c>
    </row>
    <row r="4287" spans="1:11" ht="12.75" customHeight="1" x14ac:dyDescent="0.15">
      <c r="A4287" s="6">
        <v>5</v>
      </c>
      <c r="B4287" s="7" t="s">
        <v>10952</v>
      </c>
      <c r="C4287" s="7" t="s">
        <v>10941</v>
      </c>
      <c r="D4287" s="7" t="s">
        <v>10826</v>
      </c>
      <c r="E4287" s="6" t="s">
        <v>21004</v>
      </c>
      <c r="F4287" s="6" t="s">
        <v>10953</v>
      </c>
      <c r="G4287" s="9">
        <v>45314</v>
      </c>
      <c r="K4287" s="6" t="str">
        <f t="shared" si="66"/>
        <v>Péficitinib</v>
      </c>
    </row>
    <row r="4288" spans="1:11" ht="12.75" customHeight="1" x14ac:dyDescent="0.15">
      <c r="A4288" s="6">
        <v>5</v>
      </c>
      <c r="B4288" s="7" t="s">
        <v>10954</v>
      </c>
      <c r="C4288" s="7" t="s">
        <v>10941</v>
      </c>
      <c r="D4288" s="7" t="s">
        <v>10846</v>
      </c>
      <c r="E4288" s="6" t="s">
        <v>21010</v>
      </c>
      <c r="F4288" s="6" t="s">
        <v>10955</v>
      </c>
      <c r="G4288" s="9">
        <v>45314</v>
      </c>
      <c r="K4288" s="6" t="str">
        <f t="shared" si="66"/>
        <v>Deucravacitinib</v>
      </c>
    </row>
    <row r="4289" spans="1:11" ht="12.75" customHeight="1" x14ac:dyDescent="0.2">
      <c r="A4289" s="6">
        <v>5</v>
      </c>
      <c r="B4289" s="7" t="s">
        <v>10956</v>
      </c>
      <c r="C4289" s="7" t="s">
        <v>10941</v>
      </c>
      <c r="D4289" t="s">
        <v>10957</v>
      </c>
      <c r="E4289" t="s">
        <v>21048</v>
      </c>
      <c r="F4289" s="6" t="s">
        <v>2763</v>
      </c>
      <c r="G4289" s="9">
        <v>45314</v>
      </c>
      <c r="K4289" s="6" t="str">
        <f t="shared" si="66"/>
        <v>Ritlécitinib</v>
      </c>
    </row>
    <row r="4290" spans="1:11" ht="12.75" customHeight="1" x14ac:dyDescent="0.2">
      <c r="A4290" s="6">
        <v>4</v>
      </c>
      <c r="B4290" s="7" t="s">
        <v>10958</v>
      </c>
      <c r="C4290" s="7" t="s">
        <v>10730</v>
      </c>
      <c r="D4290" t="s">
        <v>10959</v>
      </c>
      <c r="E4290" s="2" t="s">
        <v>21049</v>
      </c>
      <c r="F4290" s="6" t="s">
        <v>2763</v>
      </c>
      <c r="G4290" s="9">
        <v>45314</v>
      </c>
      <c r="K4290" s="6" t="str">
        <f t="shared" si="66"/>
        <v>Anticorps monoclonaux</v>
      </c>
    </row>
    <row r="4291" spans="1:11" ht="12.75" customHeight="1" x14ac:dyDescent="0.15">
      <c r="A4291" s="6">
        <v>5</v>
      </c>
      <c r="B4291" s="7" t="s">
        <v>10960</v>
      </c>
      <c r="C4291" s="7" t="s">
        <v>10958</v>
      </c>
      <c r="D4291" s="7" t="s">
        <v>10734</v>
      </c>
      <c r="E4291" s="6" t="s">
        <v>20974</v>
      </c>
      <c r="F4291" s="6" t="s">
        <v>10961</v>
      </c>
      <c r="G4291" s="9">
        <v>45314</v>
      </c>
      <c r="K4291" s="6" t="str">
        <f t="shared" ref="K4291:K4354" si="67">UPPER(LEFT(E4291,1))&amp;RIGHT(E4291,LEN(E4291)-1)</f>
        <v>Muromonab-CD3</v>
      </c>
    </row>
    <row r="4292" spans="1:11" ht="12.75" customHeight="1" x14ac:dyDescent="0.15">
      <c r="A4292" s="6">
        <v>5</v>
      </c>
      <c r="B4292" s="7" t="s">
        <v>10962</v>
      </c>
      <c r="C4292" s="7" t="s">
        <v>10958</v>
      </c>
      <c r="D4292" s="7" t="s">
        <v>10754</v>
      </c>
      <c r="E4292" s="6" t="s">
        <v>20981</v>
      </c>
      <c r="F4292" s="6" t="s">
        <v>10963</v>
      </c>
      <c r="G4292" s="9">
        <v>45314</v>
      </c>
      <c r="K4292" s="6" t="str">
        <f t="shared" si="67"/>
        <v>Éfalizumab</v>
      </c>
    </row>
    <row r="4293" spans="1:11" ht="12.75" customHeight="1" x14ac:dyDescent="0.15">
      <c r="A4293" s="6">
        <v>5</v>
      </c>
      <c r="B4293" s="7" t="s">
        <v>10964</v>
      </c>
      <c r="C4293" s="7" t="s">
        <v>10958</v>
      </c>
      <c r="D4293" s="7" t="s">
        <v>10759</v>
      </c>
      <c r="E4293" s="6" t="s">
        <v>20983</v>
      </c>
      <c r="F4293" s="6" t="s">
        <v>10965</v>
      </c>
      <c r="G4293" s="9">
        <v>45314</v>
      </c>
      <c r="K4293" s="6" t="str">
        <f t="shared" si="67"/>
        <v>Natalizumab</v>
      </c>
    </row>
    <row r="4294" spans="1:11" ht="12.75" customHeight="1" x14ac:dyDescent="0.15">
      <c r="A4294" s="6">
        <v>5</v>
      </c>
      <c r="B4294" s="7" t="s">
        <v>10966</v>
      </c>
      <c r="C4294" s="7" t="s">
        <v>10958</v>
      </c>
      <c r="D4294" s="7" t="s">
        <v>10766</v>
      </c>
      <c r="E4294" s="6" t="s">
        <v>15881</v>
      </c>
      <c r="F4294" s="6" t="s">
        <v>10967</v>
      </c>
      <c r="G4294" s="9">
        <v>45314</v>
      </c>
      <c r="K4294" s="6" t="str">
        <f t="shared" si="67"/>
        <v>Bélimumab</v>
      </c>
    </row>
    <row r="4295" spans="1:11" ht="12.75" customHeight="1" x14ac:dyDescent="0.15">
      <c r="A4295" s="6">
        <v>5</v>
      </c>
      <c r="B4295" s="7" t="s">
        <v>10968</v>
      </c>
      <c r="C4295" s="7" t="s">
        <v>10958</v>
      </c>
      <c r="D4295" s="7" t="s">
        <v>10782</v>
      </c>
      <c r="E4295" s="6" t="s">
        <v>20989</v>
      </c>
      <c r="F4295" s="6" t="s">
        <v>10969</v>
      </c>
      <c r="G4295" s="9">
        <v>45314</v>
      </c>
      <c r="K4295" s="6" t="str">
        <f t="shared" si="67"/>
        <v>Védolizumab</v>
      </c>
    </row>
    <row r="4296" spans="1:11" ht="12.75" customHeight="1" x14ac:dyDescent="0.15">
      <c r="A4296" s="6">
        <v>5</v>
      </c>
      <c r="B4296" s="7" t="s">
        <v>10970</v>
      </c>
      <c r="C4296" s="7" t="s">
        <v>10958</v>
      </c>
      <c r="D4296" s="7" t="s">
        <v>10785</v>
      </c>
      <c r="E4296" s="6" t="s">
        <v>20990</v>
      </c>
      <c r="F4296" s="6" t="s">
        <v>10971</v>
      </c>
      <c r="G4296" s="9">
        <v>45314</v>
      </c>
      <c r="K4296" s="6" t="str">
        <f t="shared" si="67"/>
        <v>Alemtuzumab</v>
      </c>
    </row>
    <row r="4297" spans="1:11" ht="12.75" customHeight="1" x14ac:dyDescent="0.15">
      <c r="A4297" s="6">
        <v>5</v>
      </c>
      <c r="B4297" s="7" t="s">
        <v>10972</v>
      </c>
      <c r="C4297" s="7" t="s">
        <v>10958</v>
      </c>
      <c r="D4297" s="7" t="s">
        <v>10788</v>
      </c>
      <c r="E4297" s="6" t="s">
        <v>20991</v>
      </c>
      <c r="F4297" s="6" t="s">
        <v>10973</v>
      </c>
      <c r="G4297" s="9">
        <v>45314</v>
      </c>
      <c r="K4297" s="6" t="str">
        <f t="shared" si="67"/>
        <v>Bégélomab</v>
      </c>
    </row>
    <row r="4298" spans="1:11" ht="12.75" customHeight="1" x14ac:dyDescent="0.15">
      <c r="A4298" s="6">
        <v>5</v>
      </c>
      <c r="B4298" s="7" t="s">
        <v>10974</v>
      </c>
      <c r="C4298" s="7" t="s">
        <v>10958</v>
      </c>
      <c r="D4298" s="7" t="s">
        <v>10791</v>
      </c>
      <c r="E4298" s="6" t="s">
        <v>20992</v>
      </c>
      <c r="F4298" s="6" t="s">
        <v>10975</v>
      </c>
      <c r="G4298" s="9">
        <v>45314</v>
      </c>
      <c r="K4298" s="6" t="str">
        <f t="shared" si="67"/>
        <v>Ocrélizumab</v>
      </c>
    </row>
    <row r="4299" spans="1:11" ht="12.75" customHeight="1" x14ac:dyDescent="0.15">
      <c r="A4299" s="6">
        <v>5</v>
      </c>
      <c r="B4299" s="7" t="s">
        <v>10976</v>
      </c>
      <c r="C4299" s="7" t="s">
        <v>10958</v>
      </c>
      <c r="D4299" s="7" t="s">
        <v>10800</v>
      </c>
      <c r="E4299" s="6" t="s">
        <v>20995</v>
      </c>
      <c r="F4299" s="6" t="s">
        <v>10977</v>
      </c>
      <c r="G4299" s="9">
        <v>45314</v>
      </c>
      <c r="K4299" s="6" t="str">
        <f t="shared" si="67"/>
        <v>Émapalumab</v>
      </c>
    </row>
    <row r="4300" spans="1:11" ht="12.75" customHeight="1" x14ac:dyDescent="0.15">
      <c r="A4300" s="6">
        <v>5</v>
      </c>
      <c r="B4300" s="7" t="s">
        <v>10978</v>
      </c>
      <c r="C4300" s="7" t="s">
        <v>10958</v>
      </c>
      <c r="D4300" s="7" t="s">
        <v>10821</v>
      </c>
      <c r="E4300" s="6" t="s">
        <v>21002</v>
      </c>
      <c r="F4300" s="6" t="s">
        <v>10979</v>
      </c>
      <c r="G4300" s="9">
        <v>45314</v>
      </c>
      <c r="K4300" s="6" t="str">
        <f t="shared" si="67"/>
        <v>Inébilizumab</v>
      </c>
    </row>
    <row r="4301" spans="1:11" ht="12.75" customHeight="1" x14ac:dyDescent="0.15">
      <c r="A4301" s="6">
        <v>5</v>
      </c>
      <c r="B4301" s="7" t="s">
        <v>10980</v>
      </c>
      <c r="C4301" s="7" t="s">
        <v>10958</v>
      </c>
      <c r="D4301" s="7" t="s">
        <v>10832</v>
      </c>
      <c r="E4301" s="6" t="s">
        <v>21006</v>
      </c>
      <c r="F4301" s="6" t="s">
        <v>10981</v>
      </c>
      <c r="G4301" s="9">
        <v>45314</v>
      </c>
      <c r="K4301" s="6" t="str">
        <f t="shared" si="67"/>
        <v>Anifrolumab</v>
      </c>
    </row>
    <row r="4302" spans="1:11" ht="12.75" customHeight="1" x14ac:dyDescent="0.15">
      <c r="A4302" s="6">
        <v>5</v>
      </c>
      <c r="B4302" s="7" t="s">
        <v>10982</v>
      </c>
      <c r="C4302" s="7" t="s">
        <v>10958</v>
      </c>
      <c r="D4302" s="7" t="s">
        <v>10185</v>
      </c>
      <c r="E4302" s="6" t="s">
        <v>20735</v>
      </c>
      <c r="F4302" s="6" t="s">
        <v>10983</v>
      </c>
      <c r="G4302" s="9">
        <v>45314</v>
      </c>
      <c r="K4302" s="6" t="str">
        <f t="shared" si="67"/>
        <v>Ofatumumab</v>
      </c>
    </row>
    <row r="4303" spans="1:11" ht="12.75" customHeight="1" x14ac:dyDescent="0.15">
      <c r="A4303" s="6">
        <v>5</v>
      </c>
      <c r="B4303" s="7" t="s">
        <v>10984</v>
      </c>
      <c r="C4303" s="7" t="s">
        <v>10958</v>
      </c>
      <c r="D4303" s="7" t="s">
        <v>10837</v>
      </c>
      <c r="E4303" s="6" t="s">
        <v>21007</v>
      </c>
      <c r="F4303" s="6" t="s">
        <v>10985</v>
      </c>
      <c r="G4303" s="9">
        <v>45314</v>
      </c>
      <c r="K4303" s="6" t="str">
        <f t="shared" si="67"/>
        <v>Téprotumumab</v>
      </c>
    </row>
    <row r="4304" spans="1:11" ht="12.75" customHeight="1" x14ac:dyDescent="0.15">
      <c r="A4304" s="6">
        <v>5</v>
      </c>
      <c r="B4304" s="7" t="s">
        <v>10986</v>
      </c>
      <c r="C4304" s="7" t="s">
        <v>10958</v>
      </c>
      <c r="D4304" s="17" t="s">
        <v>10849</v>
      </c>
      <c r="E4304" s="17" t="s">
        <v>21011</v>
      </c>
      <c r="F4304" s="6" t="s">
        <v>10987</v>
      </c>
      <c r="G4304" s="9">
        <v>45314</v>
      </c>
      <c r="K4304" s="6" t="str">
        <f t="shared" si="67"/>
        <v>Ublituximab</v>
      </c>
    </row>
    <row r="4305" spans="1:11" ht="12.75" customHeight="1" x14ac:dyDescent="0.2">
      <c r="A4305" s="6">
        <v>5</v>
      </c>
      <c r="B4305" s="7" t="s">
        <v>10988</v>
      </c>
      <c r="C4305" s="7" t="s">
        <v>10958</v>
      </c>
      <c r="D4305" t="s">
        <v>10989</v>
      </c>
      <c r="E4305" t="s">
        <v>21050</v>
      </c>
      <c r="F4305" s="6" t="s">
        <v>2763</v>
      </c>
      <c r="G4305" s="9">
        <v>45314</v>
      </c>
      <c r="K4305" s="6" t="str">
        <f t="shared" si="67"/>
        <v>Divozilimab</v>
      </c>
    </row>
    <row r="4306" spans="1:11" ht="12.75" customHeight="1" x14ac:dyDescent="0.2">
      <c r="A4306" s="6">
        <v>5</v>
      </c>
      <c r="B4306" s="7" t="s">
        <v>10990</v>
      </c>
      <c r="C4306" s="7" t="s">
        <v>10958</v>
      </c>
      <c r="D4306" t="s">
        <v>10991</v>
      </c>
      <c r="E4306" t="s">
        <v>21051</v>
      </c>
      <c r="F4306" s="6" t="s">
        <v>2763</v>
      </c>
      <c r="G4306" s="9">
        <v>45314</v>
      </c>
      <c r="K4306" s="6" t="str">
        <f t="shared" si="67"/>
        <v>Rozanolixizumab</v>
      </c>
    </row>
    <row r="4307" spans="1:11" ht="12.5" customHeight="1" x14ac:dyDescent="0.2">
      <c r="A4307" s="6">
        <v>4</v>
      </c>
      <c r="B4307" s="7" t="s">
        <v>10992</v>
      </c>
      <c r="C4307" s="7" t="s">
        <v>10730</v>
      </c>
      <c r="D4307" t="s">
        <v>10056</v>
      </c>
      <c r="E4307" s="18" t="s">
        <v>20674</v>
      </c>
      <c r="F4307" s="6" t="s">
        <v>2763</v>
      </c>
      <c r="G4307" s="9">
        <v>45314</v>
      </c>
      <c r="K4307" s="6" t="str">
        <f t="shared" si="67"/>
        <v>Inhibiteurs de la kinase cible de la rapamycine chez les mammifères (mTOR)</v>
      </c>
    </row>
    <row r="4308" spans="1:11" ht="12.75" customHeight="1" x14ac:dyDescent="0.15">
      <c r="A4308" s="6">
        <v>5</v>
      </c>
      <c r="B4308" s="7" t="s">
        <v>10993</v>
      </c>
      <c r="C4308" s="7" t="s">
        <v>10992</v>
      </c>
      <c r="D4308" s="7" t="s">
        <v>10064</v>
      </c>
      <c r="E4308" s="6" t="s">
        <v>2358</v>
      </c>
      <c r="F4308" s="6" t="s">
        <v>10994</v>
      </c>
      <c r="G4308" s="9">
        <v>45314</v>
      </c>
      <c r="K4308" s="6" t="str">
        <f t="shared" si="67"/>
        <v>Sirolimus</v>
      </c>
    </row>
    <row r="4309" spans="1:11" ht="12.75" customHeight="1" x14ac:dyDescent="0.15">
      <c r="A4309" s="6">
        <v>5</v>
      </c>
      <c r="B4309" s="7" t="s">
        <v>10995</v>
      </c>
      <c r="C4309" s="7" t="s">
        <v>10992</v>
      </c>
      <c r="D4309" s="7" t="s">
        <v>10060</v>
      </c>
      <c r="E4309" s="6" t="s">
        <v>20676</v>
      </c>
      <c r="F4309" s="6" t="s">
        <v>10996</v>
      </c>
      <c r="G4309" s="9">
        <v>45314</v>
      </c>
      <c r="K4309" s="6" t="str">
        <f t="shared" si="67"/>
        <v>Évérolimus</v>
      </c>
    </row>
    <row r="4310" spans="1:11" ht="12.75" customHeight="1" x14ac:dyDescent="0.2">
      <c r="A4310" s="6">
        <v>4</v>
      </c>
      <c r="B4310" s="7" t="s">
        <v>10997</v>
      </c>
      <c r="C4310" s="7" t="s">
        <v>10730</v>
      </c>
      <c r="D4310" t="s">
        <v>10998</v>
      </c>
      <c r="E4310" s="2" t="s">
        <v>21052</v>
      </c>
      <c r="F4310" s="6" t="s">
        <v>2763</v>
      </c>
      <c r="G4310" s="9">
        <v>45314</v>
      </c>
      <c r="K4310" s="6" t="str">
        <f t="shared" si="67"/>
        <v>Inhibiteurs du complément</v>
      </c>
    </row>
    <row r="4311" spans="1:11" ht="12.75" customHeight="1" x14ac:dyDescent="0.15">
      <c r="A4311" s="6">
        <v>5</v>
      </c>
      <c r="B4311" s="7" t="s">
        <v>10999</v>
      </c>
      <c r="C4311" s="7" t="s">
        <v>10997</v>
      </c>
      <c r="D4311" s="7" t="s">
        <v>10763</v>
      </c>
      <c r="E4311" s="6" t="s">
        <v>20984</v>
      </c>
      <c r="F4311" s="6" t="s">
        <v>11000</v>
      </c>
      <c r="G4311" s="9">
        <v>45314</v>
      </c>
      <c r="K4311" s="6" t="str">
        <f t="shared" si="67"/>
        <v>Éculizumab</v>
      </c>
    </row>
    <row r="4312" spans="1:11" ht="12.75" customHeight="1" x14ac:dyDescent="0.15">
      <c r="A4312" s="6">
        <v>5</v>
      </c>
      <c r="B4312" s="7" t="s">
        <v>11001</v>
      </c>
      <c r="C4312" s="7" t="s">
        <v>10997</v>
      </c>
      <c r="D4312" s="7" t="s">
        <v>10809</v>
      </c>
      <c r="E4312" s="6" t="s">
        <v>20998</v>
      </c>
      <c r="F4312" s="6" t="s">
        <v>11002</v>
      </c>
      <c r="G4312" s="9">
        <v>45314</v>
      </c>
      <c r="K4312" s="6" t="str">
        <f t="shared" si="67"/>
        <v>Ravulizumab</v>
      </c>
    </row>
    <row r="4313" spans="1:11" ht="12.75" customHeight="1" x14ac:dyDescent="0.2">
      <c r="A4313" s="6">
        <v>5</v>
      </c>
      <c r="B4313" s="7" t="s">
        <v>11003</v>
      </c>
      <c r="C4313" s="7" t="s">
        <v>10997</v>
      </c>
      <c r="D4313" s="7" t="s">
        <v>10840</v>
      </c>
      <c r="E4313" s="6" t="s">
        <v>21008</v>
      </c>
      <c r="F4313" t="s">
        <v>11004</v>
      </c>
      <c r="G4313" s="9">
        <v>45314</v>
      </c>
      <c r="K4313" s="6" t="str">
        <f t="shared" si="67"/>
        <v>Pegcétacoplan</v>
      </c>
    </row>
    <row r="4314" spans="1:11" ht="12.75" customHeight="1" x14ac:dyDescent="0.2">
      <c r="A4314" s="6">
        <v>5</v>
      </c>
      <c r="B4314" s="7" t="s">
        <v>11005</v>
      </c>
      <c r="C4314" s="7" t="s">
        <v>10997</v>
      </c>
      <c r="D4314" s="7" t="s">
        <v>10843</v>
      </c>
      <c r="E4314" s="6" t="s">
        <v>21009</v>
      </c>
      <c r="F4314" t="s">
        <v>11006</v>
      </c>
      <c r="G4314" s="9">
        <v>45314</v>
      </c>
      <c r="K4314" s="6" t="str">
        <f t="shared" si="67"/>
        <v>Sutimlimab</v>
      </c>
    </row>
    <row r="4315" spans="1:11" ht="12.75" customHeight="1" x14ac:dyDescent="0.2">
      <c r="A4315" s="6">
        <v>5</v>
      </c>
      <c r="B4315" s="7" t="s">
        <v>11007</v>
      </c>
      <c r="C4315" s="7" t="s">
        <v>10997</v>
      </c>
      <c r="D4315" s="17" t="s">
        <v>10854</v>
      </c>
      <c r="E4315" s="17" t="s">
        <v>21013</v>
      </c>
      <c r="F4315" t="s">
        <v>11008</v>
      </c>
      <c r="G4315" s="9">
        <v>45314</v>
      </c>
      <c r="K4315" s="6" t="str">
        <f t="shared" si="67"/>
        <v>Avacopan</v>
      </c>
    </row>
    <row r="4316" spans="1:11" ht="12.75" customHeight="1" x14ac:dyDescent="0.2">
      <c r="A4316" s="6">
        <v>5</v>
      </c>
      <c r="B4316" s="7" t="s">
        <v>11009</v>
      </c>
      <c r="C4316" s="7" t="s">
        <v>10997</v>
      </c>
      <c r="D4316" t="s">
        <v>11010</v>
      </c>
      <c r="E4316" t="s">
        <v>21053</v>
      </c>
      <c r="F4316" s="6" t="s">
        <v>2763</v>
      </c>
      <c r="G4316" s="9">
        <v>45314</v>
      </c>
      <c r="K4316" s="6" t="str">
        <f t="shared" si="67"/>
        <v>Zilucoplan</v>
      </c>
    </row>
    <row r="4317" spans="1:11" ht="12.75" customHeight="1" x14ac:dyDescent="0.2">
      <c r="A4317" s="6">
        <v>5</v>
      </c>
      <c r="B4317" s="7" t="s">
        <v>11011</v>
      </c>
      <c r="C4317" s="7" t="s">
        <v>10997</v>
      </c>
      <c r="D4317" t="s">
        <v>11012</v>
      </c>
      <c r="E4317" t="s">
        <v>21054</v>
      </c>
      <c r="F4317" s="6" t="s">
        <v>2763</v>
      </c>
      <c r="G4317" s="9">
        <v>45314</v>
      </c>
      <c r="K4317" s="6" t="str">
        <f t="shared" si="67"/>
        <v>Crovalimab</v>
      </c>
    </row>
    <row r="4318" spans="1:11" ht="12.75" customHeight="1" x14ac:dyDescent="0.2">
      <c r="A4318" s="6">
        <v>5</v>
      </c>
      <c r="B4318" s="7" t="s">
        <v>11013</v>
      </c>
      <c r="C4318" s="7" t="s">
        <v>10997</v>
      </c>
      <c r="D4318" t="s">
        <v>11014</v>
      </c>
      <c r="E4318" t="s">
        <v>21055</v>
      </c>
      <c r="F4318" s="6" t="s">
        <v>2763</v>
      </c>
      <c r="G4318" s="9">
        <v>45314</v>
      </c>
      <c r="K4318" s="6" t="str">
        <f t="shared" si="67"/>
        <v>Iptacopan</v>
      </c>
    </row>
    <row r="4319" spans="1:11" ht="12.75" customHeight="1" x14ac:dyDescent="0.2">
      <c r="A4319" s="6">
        <v>5</v>
      </c>
      <c r="B4319" s="7" t="s">
        <v>11015</v>
      </c>
      <c r="C4319" s="7" t="s">
        <v>10997</v>
      </c>
      <c r="D4319" t="s">
        <v>11016</v>
      </c>
      <c r="E4319" t="s">
        <v>21056</v>
      </c>
      <c r="F4319" s="6" t="s">
        <v>2763</v>
      </c>
      <c r="G4319" s="9">
        <v>45314</v>
      </c>
      <c r="K4319" s="6" t="str">
        <f t="shared" si="67"/>
        <v>Danicopan</v>
      </c>
    </row>
    <row r="4320" spans="1:11" ht="12.75" customHeight="1" x14ac:dyDescent="0.2">
      <c r="A4320" s="6">
        <v>4</v>
      </c>
      <c r="B4320" s="7" t="s">
        <v>11017</v>
      </c>
      <c r="C4320" s="7" t="s">
        <v>10730</v>
      </c>
      <c r="D4320" t="s">
        <v>11018</v>
      </c>
      <c r="E4320" s="2" t="s">
        <v>21057</v>
      </c>
      <c r="F4320" s="6" t="s">
        <v>2763</v>
      </c>
      <c r="G4320" s="9">
        <v>45314</v>
      </c>
      <c r="K4320" s="6" t="str">
        <f t="shared" si="67"/>
        <v>Inhibiteurs de la dihydroorotate déshydrogénase (DHODH)</v>
      </c>
    </row>
    <row r="4321" spans="1:11" ht="12.75" customHeight="1" x14ac:dyDescent="0.15">
      <c r="A4321" s="6">
        <v>5</v>
      </c>
      <c r="B4321" s="7" t="s">
        <v>11019</v>
      </c>
      <c r="C4321" s="7" t="s">
        <v>11017</v>
      </c>
      <c r="D4321" s="7" t="s">
        <v>10745</v>
      </c>
      <c r="E4321" s="6" t="s">
        <v>20978</v>
      </c>
      <c r="F4321" s="6" t="s">
        <v>11020</v>
      </c>
      <c r="G4321" s="9">
        <v>45314</v>
      </c>
      <c r="K4321" s="6" t="str">
        <f t="shared" si="67"/>
        <v>Léflunomide</v>
      </c>
    </row>
    <row r="4322" spans="1:11" ht="12.75" customHeight="1" x14ac:dyDescent="0.15">
      <c r="A4322" s="6">
        <v>5</v>
      </c>
      <c r="B4322" s="7" t="s">
        <v>11021</v>
      </c>
      <c r="C4322" s="7" t="s">
        <v>11017</v>
      </c>
      <c r="D4322" s="7" t="s">
        <v>10777</v>
      </c>
      <c r="E4322" s="6" t="s">
        <v>20987</v>
      </c>
      <c r="F4322" s="6" t="s">
        <v>11022</v>
      </c>
      <c r="G4322" s="9">
        <v>45314</v>
      </c>
      <c r="K4322" s="6" t="str">
        <f t="shared" si="67"/>
        <v>Tériflunomide</v>
      </c>
    </row>
    <row r="4323" spans="1:11" ht="12.75" customHeight="1" x14ac:dyDescent="0.15">
      <c r="A4323" s="6">
        <v>4</v>
      </c>
      <c r="B4323" s="7" t="s">
        <v>11023</v>
      </c>
      <c r="C4323" s="7" t="s">
        <v>10730</v>
      </c>
      <c r="D4323" s="7" t="s">
        <v>11024</v>
      </c>
      <c r="E4323" s="6" t="s">
        <v>21058</v>
      </c>
      <c r="K4323" s="6" t="str">
        <f t="shared" si="67"/>
        <v>Autres immunosuppresseurs</v>
      </c>
    </row>
    <row r="4324" spans="1:11" ht="12.75" customHeight="1" x14ac:dyDescent="0.15">
      <c r="A4324" s="6">
        <v>5</v>
      </c>
      <c r="B4324" s="7" t="s">
        <v>11025</v>
      </c>
      <c r="C4324" s="7" t="s">
        <v>11023</v>
      </c>
      <c r="D4324" s="7" t="s">
        <v>11026</v>
      </c>
      <c r="E4324" s="6" t="s">
        <v>21059</v>
      </c>
      <c r="K4324" s="6" t="str">
        <f t="shared" si="67"/>
        <v>Azathioprine</v>
      </c>
    </row>
    <row r="4325" spans="1:11" ht="12.75" customHeight="1" x14ac:dyDescent="0.15">
      <c r="A4325" s="6">
        <v>5</v>
      </c>
      <c r="B4325" s="7" t="s">
        <v>11027</v>
      </c>
      <c r="C4325" s="7" t="s">
        <v>11023</v>
      </c>
      <c r="D4325" s="7" t="s">
        <v>11028</v>
      </c>
      <c r="E4325" s="6" t="s">
        <v>21060</v>
      </c>
      <c r="K4325" s="6" t="str">
        <f t="shared" si="67"/>
        <v>Thalidomide</v>
      </c>
    </row>
    <row r="4326" spans="1:11" ht="12.75" customHeight="1" x14ac:dyDescent="0.15">
      <c r="A4326" s="6">
        <v>5</v>
      </c>
      <c r="B4326" s="7" t="s">
        <v>11029</v>
      </c>
      <c r="C4326" s="7" t="s">
        <v>11023</v>
      </c>
      <c r="D4326" s="7" t="s">
        <v>9838</v>
      </c>
      <c r="E4326" s="6" t="s">
        <v>2117</v>
      </c>
      <c r="K4326" s="6" t="str">
        <f t="shared" si="67"/>
        <v>Méthotrexate</v>
      </c>
    </row>
    <row r="4327" spans="1:11" ht="12.75" customHeight="1" x14ac:dyDescent="0.15">
      <c r="A4327" s="6">
        <v>5</v>
      </c>
      <c r="B4327" s="7" t="s">
        <v>11030</v>
      </c>
      <c r="C4327" s="7" t="s">
        <v>11023</v>
      </c>
      <c r="D4327" s="7" t="s">
        <v>11031</v>
      </c>
      <c r="E4327" s="6" t="s">
        <v>21061</v>
      </c>
      <c r="K4327" s="6" t="str">
        <f t="shared" si="67"/>
        <v>Lénalidomide</v>
      </c>
    </row>
    <row r="4328" spans="1:11" ht="12.75" customHeight="1" x14ac:dyDescent="0.15">
      <c r="A4328" s="6">
        <v>5</v>
      </c>
      <c r="B4328" s="7" t="s">
        <v>11032</v>
      </c>
      <c r="C4328" s="7" t="s">
        <v>11023</v>
      </c>
      <c r="D4328" s="7" t="s">
        <v>11033</v>
      </c>
      <c r="E4328" s="6" t="s">
        <v>21062</v>
      </c>
      <c r="K4328" s="6" t="str">
        <f t="shared" si="67"/>
        <v>Pirfénidone</v>
      </c>
    </row>
    <row r="4329" spans="1:11" ht="12.75" customHeight="1" x14ac:dyDescent="0.15">
      <c r="A4329" s="6">
        <v>5</v>
      </c>
      <c r="B4329" s="7" t="s">
        <v>11034</v>
      </c>
      <c r="C4329" s="7" t="s">
        <v>11023</v>
      </c>
      <c r="D4329" s="7" t="s">
        <v>11035</v>
      </c>
      <c r="E4329" s="6" t="s">
        <v>2349</v>
      </c>
      <c r="K4329" s="6" t="str">
        <f t="shared" si="67"/>
        <v>Pomalidomide</v>
      </c>
    </row>
    <row r="4330" spans="1:11" ht="12.75" customHeight="1" x14ac:dyDescent="0.15">
      <c r="A4330" s="6">
        <v>5</v>
      </c>
      <c r="B4330" s="7" t="s">
        <v>11036</v>
      </c>
      <c r="C4330" s="7" t="s">
        <v>11023</v>
      </c>
      <c r="D4330" s="7" t="s">
        <v>11037</v>
      </c>
      <c r="E4330" s="6" t="s">
        <v>21063</v>
      </c>
      <c r="K4330" s="6" t="str">
        <f t="shared" si="67"/>
        <v>Fumarate de diméthyle</v>
      </c>
    </row>
    <row r="4331" spans="1:11" ht="12.75" customHeight="1" x14ac:dyDescent="0.15">
      <c r="A4331" s="6">
        <v>5</v>
      </c>
      <c r="B4331" s="7" t="s">
        <v>11038</v>
      </c>
      <c r="C4331" s="7" t="s">
        <v>11023</v>
      </c>
      <c r="D4331" s="7" t="s">
        <v>11039</v>
      </c>
      <c r="E4331" s="6" t="s">
        <v>21064</v>
      </c>
      <c r="K4331" s="6" t="str">
        <f t="shared" si="67"/>
        <v>Darvadstrocel</v>
      </c>
    </row>
    <row r="4332" spans="1:11" ht="12.75" customHeight="1" x14ac:dyDescent="0.15">
      <c r="A4332" s="6">
        <v>5</v>
      </c>
      <c r="B4332" s="7" t="s">
        <v>11040</v>
      </c>
      <c r="C4332" s="7" t="s">
        <v>11023</v>
      </c>
      <c r="D4332" s="7" t="s">
        <v>11041</v>
      </c>
      <c r="E4332" s="6" t="s">
        <v>21065</v>
      </c>
      <c r="K4332" s="6" t="str">
        <f t="shared" si="67"/>
        <v>Fumarate de diroximel</v>
      </c>
    </row>
    <row r="4333" spans="1:11" ht="12.75" customHeight="1" x14ac:dyDescent="0.15">
      <c r="A4333" s="6">
        <v>1</v>
      </c>
      <c r="B4333" s="7" t="s">
        <v>11042</v>
      </c>
      <c r="C4333" s="7" t="s">
        <v>2693</v>
      </c>
      <c r="D4333" s="7" t="s">
        <v>11043</v>
      </c>
      <c r="E4333" s="6" t="s">
        <v>21066</v>
      </c>
      <c r="K4333" s="6" t="str">
        <f t="shared" si="67"/>
        <v xml:space="preserve">Système musculo-squelettique </v>
      </c>
    </row>
    <row r="4334" spans="1:11" ht="25.5" customHeight="1" x14ac:dyDescent="0.15">
      <c r="A4334" s="6">
        <v>2</v>
      </c>
      <c r="B4334" s="7" t="s">
        <v>11044</v>
      </c>
      <c r="C4334" s="7" t="s">
        <v>11042</v>
      </c>
      <c r="D4334" s="7" t="s">
        <v>11045</v>
      </c>
      <c r="E4334" s="6" t="s">
        <v>21067</v>
      </c>
      <c r="K4334" s="6" t="str">
        <f t="shared" si="67"/>
        <v>Anti-inflammatoires et antirhumatismaux</v>
      </c>
    </row>
    <row r="4335" spans="1:11" ht="25.5" customHeight="1" x14ac:dyDescent="0.15">
      <c r="A4335" s="6">
        <v>3</v>
      </c>
      <c r="B4335" s="7" t="s">
        <v>11046</v>
      </c>
      <c r="C4335" s="7" t="s">
        <v>11044</v>
      </c>
      <c r="D4335" s="7" t="s">
        <v>11047</v>
      </c>
      <c r="E4335" s="6" t="s">
        <v>21068</v>
      </c>
      <c r="K4335" s="6" t="str">
        <f t="shared" si="67"/>
        <v>Anti-inflammatoires et antirhumatismaux non stéroïdiens</v>
      </c>
    </row>
    <row r="4336" spans="1:11" ht="12.75" customHeight="1" x14ac:dyDescent="0.15">
      <c r="A4336" s="6">
        <v>4</v>
      </c>
      <c r="B4336" s="7" t="s">
        <v>11048</v>
      </c>
      <c r="C4336" s="7" t="s">
        <v>11046</v>
      </c>
      <c r="D4336" s="7" t="s">
        <v>11049</v>
      </c>
      <c r="E4336" s="6" t="s">
        <v>11049</v>
      </c>
      <c r="K4336" s="6" t="str">
        <f t="shared" si="67"/>
        <v>Butylpyrazolidines</v>
      </c>
    </row>
    <row r="4337" spans="1:11" ht="12.75" customHeight="1" x14ac:dyDescent="0.15">
      <c r="A4337" s="6">
        <v>5</v>
      </c>
      <c r="B4337" s="7" t="s">
        <v>11050</v>
      </c>
      <c r="C4337" s="7" t="s">
        <v>11048</v>
      </c>
      <c r="D4337" s="7" t="s">
        <v>11051</v>
      </c>
      <c r="E4337" s="6" t="s">
        <v>21069</v>
      </c>
      <c r="K4337" s="6" t="str">
        <f t="shared" si="67"/>
        <v>Phénylbutazone</v>
      </c>
    </row>
    <row r="4338" spans="1:11" ht="12.75" customHeight="1" x14ac:dyDescent="0.15">
      <c r="A4338" s="6">
        <v>5</v>
      </c>
      <c r="B4338" s="7" t="s">
        <v>11052</v>
      </c>
      <c r="C4338" s="7" t="s">
        <v>11048</v>
      </c>
      <c r="D4338" s="7" t="s">
        <v>11053</v>
      </c>
      <c r="E4338" s="6" t="s">
        <v>21070</v>
      </c>
      <c r="K4338" s="6" t="str">
        <f t="shared" si="67"/>
        <v>Mofébutazone</v>
      </c>
    </row>
    <row r="4339" spans="1:11" ht="12.75" customHeight="1" x14ac:dyDescent="0.15">
      <c r="A4339" s="6">
        <v>5</v>
      </c>
      <c r="B4339" s="7" t="s">
        <v>11054</v>
      </c>
      <c r="C4339" s="7" t="s">
        <v>11048</v>
      </c>
      <c r="D4339" s="7" t="s">
        <v>11055</v>
      </c>
      <c r="E4339" s="6" t="s">
        <v>21071</v>
      </c>
      <c r="K4339" s="6" t="str">
        <f t="shared" si="67"/>
        <v>Oxyphenbutazone</v>
      </c>
    </row>
    <row r="4340" spans="1:11" ht="12.75" customHeight="1" x14ac:dyDescent="0.15">
      <c r="A4340" s="6">
        <v>5</v>
      </c>
      <c r="B4340" s="7" t="s">
        <v>11056</v>
      </c>
      <c r="C4340" s="7" t="s">
        <v>11048</v>
      </c>
      <c r="D4340" s="7" t="s">
        <v>11057</v>
      </c>
      <c r="E4340" s="6" t="s">
        <v>21072</v>
      </c>
      <c r="K4340" s="6" t="str">
        <f t="shared" si="67"/>
        <v>Clofézone</v>
      </c>
    </row>
    <row r="4341" spans="1:11" ht="12.75" customHeight="1" x14ac:dyDescent="0.15">
      <c r="A4341" s="6">
        <v>5</v>
      </c>
      <c r="B4341" s="7" t="s">
        <v>11058</v>
      </c>
      <c r="C4341" s="7" t="s">
        <v>11048</v>
      </c>
      <c r="D4341" s="7" t="s">
        <v>11059</v>
      </c>
      <c r="E4341" s="6" t="s">
        <v>21073</v>
      </c>
      <c r="K4341" s="6" t="str">
        <f t="shared" si="67"/>
        <v>Kébuzone</v>
      </c>
    </row>
    <row r="4342" spans="1:11" ht="12.75" customHeight="1" x14ac:dyDescent="0.15">
      <c r="A4342" s="6">
        <v>4</v>
      </c>
      <c r="B4342" s="7" t="s">
        <v>11060</v>
      </c>
      <c r="C4342" s="7" t="s">
        <v>11046</v>
      </c>
      <c r="D4342" s="7" t="s">
        <v>11061</v>
      </c>
      <c r="E4342" s="6" t="s">
        <v>21074</v>
      </c>
      <c r="K4342" s="6" t="str">
        <f t="shared" si="67"/>
        <v>Dérivés de l'acide acétique et apparentés</v>
      </c>
    </row>
    <row r="4343" spans="1:11" ht="12.75" customHeight="1" x14ac:dyDescent="0.15">
      <c r="A4343" s="6">
        <v>5</v>
      </c>
      <c r="B4343" s="7" t="s">
        <v>11062</v>
      </c>
      <c r="C4343" s="7" t="s">
        <v>11060</v>
      </c>
      <c r="D4343" s="7" t="s">
        <v>5267</v>
      </c>
      <c r="E4343" s="6" t="s">
        <v>18577</v>
      </c>
      <c r="K4343" s="6" t="str">
        <f t="shared" si="67"/>
        <v>Indométacine</v>
      </c>
    </row>
    <row r="4344" spans="1:11" ht="12.75" customHeight="1" x14ac:dyDescent="0.15">
      <c r="A4344" s="6">
        <v>5</v>
      </c>
      <c r="B4344" s="7" t="s">
        <v>11063</v>
      </c>
      <c r="C4344" s="7" t="s">
        <v>11060</v>
      </c>
      <c r="D4344" s="7" t="s">
        <v>11064</v>
      </c>
      <c r="E4344" s="6" t="s">
        <v>21075</v>
      </c>
      <c r="K4344" s="6" t="str">
        <f t="shared" si="67"/>
        <v>Sulindac</v>
      </c>
    </row>
    <row r="4345" spans="1:11" ht="12.75" customHeight="1" x14ac:dyDescent="0.15">
      <c r="A4345" s="6">
        <v>5</v>
      </c>
      <c r="B4345" s="7" t="s">
        <v>11065</v>
      </c>
      <c r="C4345" s="7" t="s">
        <v>11060</v>
      </c>
      <c r="D4345" s="7" t="s">
        <v>11066</v>
      </c>
      <c r="E4345" s="6" t="s">
        <v>21076</v>
      </c>
      <c r="K4345" s="6" t="str">
        <f t="shared" si="67"/>
        <v>Tolmétine</v>
      </c>
    </row>
    <row r="4346" spans="1:11" ht="12.75" customHeight="1" x14ac:dyDescent="0.15">
      <c r="A4346" s="6">
        <v>5</v>
      </c>
      <c r="B4346" s="7" t="s">
        <v>11067</v>
      </c>
      <c r="C4346" s="7" t="s">
        <v>11060</v>
      </c>
      <c r="D4346" s="7" t="s">
        <v>11068</v>
      </c>
      <c r="E4346" s="6" t="s">
        <v>21077</v>
      </c>
      <c r="K4346" s="6" t="str">
        <f t="shared" si="67"/>
        <v>Zomépirac</v>
      </c>
    </row>
    <row r="4347" spans="1:11" ht="12.75" customHeight="1" x14ac:dyDescent="0.15">
      <c r="A4347" s="6">
        <v>5</v>
      </c>
      <c r="B4347" s="7" t="s">
        <v>11069</v>
      </c>
      <c r="C4347" s="7" t="s">
        <v>11060</v>
      </c>
      <c r="D4347" s="7" t="s">
        <v>7459</v>
      </c>
      <c r="E4347" s="6" t="s">
        <v>19578</v>
      </c>
      <c r="K4347" s="6" t="str">
        <f t="shared" si="67"/>
        <v>Diclofénac</v>
      </c>
    </row>
    <row r="4348" spans="1:11" ht="12.75" customHeight="1" x14ac:dyDescent="0.15">
      <c r="A4348" s="6">
        <v>5</v>
      </c>
      <c r="B4348" s="7" t="s">
        <v>11070</v>
      </c>
      <c r="C4348" s="7" t="s">
        <v>11060</v>
      </c>
      <c r="D4348" s="7" t="s">
        <v>11071</v>
      </c>
      <c r="E4348" s="6" t="s">
        <v>21078</v>
      </c>
      <c r="K4348" s="6" t="str">
        <f t="shared" si="67"/>
        <v>Alclofénac</v>
      </c>
    </row>
    <row r="4349" spans="1:11" ht="12.75" customHeight="1" x14ac:dyDescent="0.15">
      <c r="A4349" s="6">
        <v>5</v>
      </c>
      <c r="B4349" s="7" t="s">
        <v>11072</v>
      </c>
      <c r="C4349" s="7" t="s">
        <v>11060</v>
      </c>
      <c r="D4349" s="7" t="s">
        <v>11073</v>
      </c>
      <c r="E4349" s="6" t="s">
        <v>21079</v>
      </c>
      <c r="K4349" s="6" t="str">
        <f t="shared" si="67"/>
        <v>Bumadizone</v>
      </c>
    </row>
    <row r="4350" spans="1:11" ht="12.75" customHeight="1" x14ac:dyDescent="0.15">
      <c r="A4350" s="6">
        <v>5</v>
      </c>
      <c r="B4350" s="7" t="s">
        <v>11074</v>
      </c>
      <c r="C4350" s="7" t="s">
        <v>11060</v>
      </c>
      <c r="D4350" s="7" t="s">
        <v>11075</v>
      </c>
      <c r="E4350" s="6" t="s">
        <v>21080</v>
      </c>
      <c r="K4350" s="6" t="str">
        <f t="shared" si="67"/>
        <v>Étodolac</v>
      </c>
    </row>
    <row r="4351" spans="1:11" ht="12.75" customHeight="1" x14ac:dyDescent="0.15">
      <c r="A4351" s="6">
        <v>5</v>
      </c>
      <c r="B4351" s="7" t="s">
        <v>11076</v>
      </c>
      <c r="C4351" s="7" t="s">
        <v>11060</v>
      </c>
      <c r="D4351" s="7" t="s">
        <v>11077</v>
      </c>
      <c r="E4351" s="6" t="s">
        <v>21081</v>
      </c>
      <c r="K4351" s="6" t="str">
        <f t="shared" si="67"/>
        <v>Lonazolac</v>
      </c>
    </row>
    <row r="4352" spans="1:11" ht="12.75" customHeight="1" x14ac:dyDescent="0.15">
      <c r="A4352" s="6">
        <v>5</v>
      </c>
      <c r="B4352" s="7" t="s">
        <v>11078</v>
      </c>
      <c r="C4352" s="7" t="s">
        <v>11060</v>
      </c>
      <c r="D4352" s="7" t="s">
        <v>11079</v>
      </c>
      <c r="E4352" s="6" t="s">
        <v>21082</v>
      </c>
      <c r="K4352" s="6" t="str">
        <f t="shared" si="67"/>
        <v>Fentiazac</v>
      </c>
    </row>
    <row r="4353" spans="1:11" ht="12.75" customHeight="1" x14ac:dyDescent="0.15">
      <c r="A4353" s="6">
        <v>5</v>
      </c>
      <c r="B4353" s="7" t="s">
        <v>11080</v>
      </c>
      <c r="C4353" s="7" t="s">
        <v>11060</v>
      </c>
      <c r="D4353" s="7" t="s">
        <v>11081</v>
      </c>
      <c r="E4353" s="6" t="s">
        <v>21083</v>
      </c>
      <c r="K4353" s="6" t="str">
        <f t="shared" si="67"/>
        <v>Acémétacine</v>
      </c>
    </row>
    <row r="4354" spans="1:11" ht="12.75" customHeight="1" x14ac:dyDescent="0.15">
      <c r="A4354" s="6">
        <v>5</v>
      </c>
      <c r="B4354" s="7" t="s">
        <v>11082</v>
      </c>
      <c r="C4354" s="7" t="s">
        <v>11060</v>
      </c>
      <c r="D4354" s="7" t="s">
        <v>11083</v>
      </c>
      <c r="E4354" s="6" t="s">
        <v>21084</v>
      </c>
      <c r="K4354" s="6" t="str">
        <f t="shared" si="67"/>
        <v>Difenpiramide</v>
      </c>
    </row>
    <row r="4355" spans="1:11" ht="12.75" customHeight="1" x14ac:dyDescent="0.15">
      <c r="A4355" s="6">
        <v>5</v>
      </c>
      <c r="B4355" s="7" t="s">
        <v>11084</v>
      </c>
      <c r="C4355" s="7" t="s">
        <v>11060</v>
      </c>
      <c r="D4355" s="7" t="s">
        <v>11085</v>
      </c>
      <c r="E4355" s="6" t="s">
        <v>21085</v>
      </c>
      <c r="K4355" s="6" t="str">
        <f t="shared" ref="K4355:K4418" si="68">UPPER(LEFT(E4355,1))&amp;RIGHT(E4355,LEN(E4355)-1)</f>
        <v>Oxamétacine</v>
      </c>
    </row>
    <row r="4356" spans="1:11" ht="12.75" customHeight="1" x14ac:dyDescent="0.15">
      <c r="A4356" s="6">
        <v>5</v>
      </c>
      <c r="B4356" s="7" t="s">
        <v>11086</v>
      </c>
      <c r="C4356" s="7" t="s">
        <v>11060</v>
      </c>
      <c r="D4356" s="7" t="s">
        <v>11087</v>
      </c>
      <c r="E4356" s="6" t="s">
        <v>21086</v>
      </c>
      <c r="K4356" s="6" t="str">
        <f t="shared" si="68"/>
        <v>Proglumétacine</v>
      </c>
    </row>
    <row r="4357" spans="1:11" ht="12.75" customHeight="1" x14ac:dyDescent="0.15">
      <c r="A4357" s="6">
        <v>5</v>
      </c>
      <c r="B4357" s="7" t="s">
        <v>11088</v>
      </c>
      <c r="C4357" s="7" t="s">
        <v>11060</v>
      </c>
      <c r="D4357" s="7" t="s">
        <v>11089</v>
      </c>
      <c r="E4357" s="6" t="s">
        <v>21087</v>
      </c>
      <c r="K4357" s="6" t="str">
        <f t="shared" si="68"/>
        <v>Kétorolac</v>
      </c>
    </row>
    <row r="4358" spans="1:11" ht="12.75" customHeight="1" x14ac:dyDescent="0.15">
      <c r="A4358" s="6">
        <v>5</v>
      </c>
      <c r="B4358" s="7" t="s">
        <v>11090</v>
      </c>
      <c r="C4358" s="7" t="s">
        <v>11060</v>
      </c>
      <c r="D4358" s="7" t="s">
        <v>11091</v>
      </c>
      <c r="E4358" s="6" t="s">
        <v>21088</v>
      </c>
      <c r="K4358" s="6" t="str">
        <f t="shared" si="68"/>
        <v>Acéclofénac</v>
      </c>
    </row>
    <row r="4359" spans="1:11" ht="12.75" customHeight="1" x14ac:dyDescent="0.15">
      <c r="A4359" s="6">
        <v>5</v>
      </c>
      <c r="B4359" s="7" t="s">
        <v>11092</v>
      </c>
      <c r="C4359" s="7" t="s">
        <v>11060</v>
      </c>
      <c r="D4359" s="7" t="s">
        <v>11093</v>
      </c>
      <c r="E4359" s="6" t="s">
        <v>21089</v>
      </c>
      <c r="K4359" s="6" t="str">
        <f t="shared" si="68"/>
        <v>Bufexamac</v>
      </c>
    </row>
    <row r="4360" spans="1:11" ht="12.75" customHeight="1" x14ac:dyDescent="0.15">
      <c r="A4360" s="6">
        <v>5</v>
      </c>
      <c r="B4360" s="7" t="s">
        <v>11094</v>
      </c>
      <c r="C4360" s="7" t="s">
        <v>11060</v>
      </c>
      <c r="D4360" s="7" t="s">
        <v>11095</v>
      </c>
      <c r="E4360" s="6" t="s">
        <v>21090</v>
      </c>
      <c r="K4360" s="6" t="str">
        <f t="shared" si="68"/>
        <v>Indométacine en association</v>
      </c>
    </row>
    <row r="4361" spans="1:11" ht="12.75" customHeight="1" x14ac:dyDescent="0.15">
      <c r="A4361" s="6">
        <v>5</v>
      </c>
      <c r="B4361" s="7" t="s">
        <v>11096</v>
      </c>
      <c r="C4361" s="7" t="s">
        <v>11060</v>
      </c>
      <c r="D4361" s="7" t="s">
        <v>11097</v>
      </c>
      <c r="E4361" s="6" t="s">
        <v>21091</v>
      </c>
      <c r="K4361" s="6" t="str">
        <f t="shared" si="68"/>
        <v>Diclofénac en association</v>
      </c>
    </row>
    <row r="4362" spans="1:11" ht="12.75" customHeight="1" x14ac:dyDescent="0.15">
      <c r="A4362" s="6">
        <v>4</v>
      </c>
      <c r="B4362" s="7" t="s">
        <v>11098</v>
      </c>
      <c r="C4362" s="7" t="s">
        <v>11046</v>
      </c>
      <c r="D4362" s="7" t="s">
        <v>11099</v>
      </c>
      <c r="E4362" s="6" t="s">
        <v>11099</v>
      </c>
      <c r="K4362" s="6" t="str">
        <f t="shared" si="68"/>
        <v>Oxicams</v>
      </c>
    </row>
    <row r="4363" spans="1:11" ht="12.75" customHeight="1" x14ac:dyDescent="0.15">
      <c r="A4363" s="6">
        <v>5</v>
      </c>
      <c r="B4363" s="7" t="s">
        <v>11100</v>
      </c>
      <c r="C4363" s="7" t="s">
        <v>11098</v>
      </c>
      <c r="D4363" s="7" t="s">
        <v>11101</v>
      </c>
      <c r="E4363" s="6" t="s">
        <v>21092</v>
      </c>
      <c r="K4363" s="6" t="str">
        <f t="shared" si="68"/>
        <v>Piroxicam</v>
      </c>
    </row>
    <row r="4364" spans="1:11" ht="12.75" customHeight="1" x14ac:dyDescent="0.15">
      <c r="A4364" s="6">
        <v>5</v>
      </c>
      <c r="B4364" s="7" t="s">
        <v>11102</v>
      </c>
      <c r="C4364" s="7" t="s">
        <v>11098</v>
      </c>
      <c r="D4364" s="7" t="s">
        <v>11103</v>
      </c>
      <c r="E4364" s="6" t="s">
        <v>21093</v>
      </c>
      <c r="K4364" s="6" t="str">
        <f t="shared" si="68"/>
        <v>Ténoxicam</v>
      </c>
    </row>
    <row r="4365" spans="1:11" ht="12.75" customHeight="1" x14ac:dyDescent="0.15">
      <c r="A4365" s="6">
        <v>5</v>
      </c>
      <c r="B4365" s="7" t="s">
        <v>11104</v>
      </c>
      <c r="C4365" s="7" t="s">
        <v>11098</v>
      </c>
      <c r="D4365" s="7" t="s">
        <v>11105</v>
      </c>
      <c r="E4365" s="6" t="s">
        <v>21094</v>
      </c>
      <c r="K4365" s="6" t="str">
        <f t="shared" si="68"/>
        <v>Droxicam</v>
      </c>
    </row>
    <row r="4366" spans="1:11" ht="12.75" customHeight="1" x14ac:dyDescent="0.15">
      <c r="A4366" s="6">
        <v>5</v>
      </c>
      <c r="B4366" s="7" t="s">
        <v>11106</v>
      </c>
      <c r="C4366" s="7" t="s">
        <v>11098</v>
      </c>
      <c r="D4366" s="7" t="s">
        <v>11107</v>
      </c>
      <c r="E4366" s="6" t="s">
        <v>21095</v>
      </c>
      <c r="K4366" s="6" t="str">
        <f t="shared" si="68"/>
        <v>Lornoxicam</v>
      </c>
    </row>
    <row r="4367" spans="1:11" ht="12.75" customHeight="1" x14ac:dyDescent="0.15">
      <c r="A4367" s="6">
        <v>5</v>
      </c>
      <c r="B4367" s="7" t="s">
        <v>11108</v>
      </c>
      <c r="C4367" s="7" t="s">
        <v>11098</v>
      </c>
      <c r="D4367" s="7" t="s">
        <v>11109</v>
      </c>
      <c r="E4367" s="6" t="s">
        <v>21096</v>
      </c>
      <c r="K4367" s="6" t="str">
        <f t="shared" si="68"/>
        <v>Méloxicam</v>
      </c>
    </row>
    <row r="4368" spans="1:11" ht="12.75" customHeight="1" x14ac:dyDescent="0.15">
      <c r="A4368" s="6">
        <v>5</v>
      </c>
      <c r="B4368" s="7" t="s">
        <v>11110</v>
      </c>
      <c r="C4368" s="7" t="s">
        <v>11098</v>
      </c>
      <c r="D4368" s="7" t="s">
        <v>11111</v>
      </c>
      <c r="E4368" s="6" t="s">
        <v>21097</v>
      </c>
      <c r="K4368" s="6" t="str">
        <f t="shared" si="68"/>
        <v>Méloxicam en association</v>
      </c>
    </row>
    <row r="4369" spans="1:11" ht="12.75" customHeight="1" x14ac:dyDescent="0.15">
      <c r="A4369" s="6">
        <v>4</v>
      </c>
      <c r="B4369" s="7" t="s">
        <v>11112</v>
      </c>
      <c r="C4369" s="7" t="s">
        <v>11046</v>
      </c>
      <c r="D4369" s="7" t="s">
        <v>11113</v>
      </c>
      <c r="E4369" s="6" t="s">
        <v>21098</v>
      </c>
      <c r="K4369" s="6" t="str">
        <f t="shared" si="68"/>
        <v>Dérivés de l'acide propionique</v>
      </c>
    </row>
    <row r="4370" spans="1:11" ht="12.75" customHeight="1" x14ac:dyDescent="0.15">
      <c r="A4370" s="6">
        <v>5</v>
      </c>
      <c r="B4370" s="7" t="s">
        <v>11114</v>
      </c>
      <c r="C4370" s="7" t="s">
        <v>11112</v>
      </c>
      <c r="D4370" s="7" t="s">
        <v>5287</v>
      </c>
      <c r="E4370" s="6" t="s">
        <v>18586</v>
      </c>
      <c r="K4370" s="6" t="str">
        <f t="shared" si="68"/>
        <v>Ibuprofène</v>
      </c>
    </row>
    <row r="4371" spans="1:11" ht="12.75" customHeight="1" x14ac:dyDescent="0.15">
      <c r="A4371" s="6">
        <v>5</v>
      </c>
      <c r="B4371" s="7" t="s">
        <v>11115</v>
      </c>
      <c r="C4371" s="7" t="s">
        <v>11112</v>
      </c>
      <c r="D4371" s="7" t="s">
        <v>7665</v>
      </c>
      <c r="E4371" s="6" t="s">
        <v>19650</v>
      </c>
      <c r="K4371" s="6" t="str">
        <f t="shared" si="68"/>
        <v>Naproxène</v>
      </c>
    </row>
    <row r="4372" spans="1:11" ht="12.75" customHeight="1" x14ac:dyDescent="0.15">
      <c r="A4372" s="6">
        <v>5</v>
      </c>
      <c r="B4372" s="7" t="s">
        <v>11116</v>
      </c>
      <c r="C4372" s="7" t="s">
        <v>11112</v>
      </c>
      <c r="D4372" s="7" t="s">
        <v>11117</v>
      </c>
      <c r="E4372" s="6" t="s">
        <v>21099</v>
      </c>
      <c r="K4372" s="6" t="str">
        <f t="shared" si="68"/>
        <v>Kétoprofène</v>
      </c>
    </row>
    <row r="4373" spans="1:11" ht="12.75" customHeight="1" x14ac:dyDescent="0.15">
      <c r="A4373" s="6">
        <v>5</v>
      </c>
      <c r="B4373" s="7" t="s">
        <v>11118</v>
      </c>
      <c r="C4373" s="7" t="s">
        <v>11112</v>
      </c>
      <c r="D4373" s="7" t="s">
        <v>11119</v>
      </c>
      <c r="E4373" s="6" t="s">
        <v>21100</v>
      </c>
      <c r="K4373" s="6" t="str">
        <f t="shared" si="68"/>
        <v>Fénoprofène</v>
      </c>
    </row>
    <row r="4374" spans="1:11" ht="12.75" customHeight="1" x14ac:dyDescent="0.15">
      <c r="A4374" s="6">
        <v>5</v>
      </c>
      <c r="B4374" s="7" t="s">
        <v>11120</v>
      </c>
      <c r="C4374" s="7" t="s">
        <v>11112</v>
      </c>
      <c r="D4374" s="7" t="s">
        <v>11121</v>
      </c>
      <c r="E4374" s="6" t="s">
        <v>21101</v>
      </c>
      <c r="K4374" s="6" t="str">
        <f t="shared" si="68"/>
        <v>Fenbufène</v>
      </c>
    </row>
    <row r="4375" spans="1:11" ht="12.75" customHeight="1" x14ac:dyDescent="0.15">
      <c r="A4375" s="6">
        <v>5</v>
      </c>
      <c r="B4375" s="7" t="s">
        <v>11122</v>
      </c>
      <c r="C4375" s="7" t="s">
        <v>11112</v>
      </c>
      <c r="D4375" s="7" t="s">
        <v>11123</v>
      </c>
      <c r="E4375" s="6" t="s">
        <v>21102</v>
      </c>
      <c r="K4375" s="6" t="str">
        <f t="shared" si="68"/>
        <v>Bénoxaprofène</v>
      </c>
    </row>
    <row r="4376" spans="1:11" ht="12.75" customHeight="1" x14ac:dyDescent="0.15">
      <c r="A4376" s="6">
        <v>5</v>
      </c>
      <c r="B4376" s="7" t="s">
        <v>11124</v>
      </c>
      <c r="C4376" s="7" t="s">
        <v>11112</v>
      </c>
      <c r="D4376" s="7" t="s">
        <v>11125</v>
      </c>
      <c r="E4376" s="6" t="s">
        <v>21103</v>
      </c>
      <c r="K4376" s="6" t="str">
        <f t="shared" si="68"/>
        <v>Suprofène</v>
      </c>
    </row>
    <row r="4377" spans="1:11" ht="12.75" customHeight="1" x14ac:dyDescent="0.15">
      <c r="A4377" s="6">
        <v>5</v>
      </c>
      <c r="B4377" s="7" t="s">
        <v>11126</v>
      </c>
      <c r="C4377" s="7" t="s">
        <v>11112</v>
      </c>
      <c r="D4377" s="7" t="s">
        <v>11127</v>
      </c>
      <c r="E4377" s="6" t="s">
        <v>21104</v>
      </c>
      <c r="K4377" s="6" t="str">
        <f t="shared" si="68"/>
        <v>Pirprofène</v>
      </c>
    </row>
    <row r="4378" spans="1:11" ht="12.75" customHeight="1" x14ac:dyDescent="0.15">
      <c r="A4378" s="6">
        <v>5</v>
      </c>
      <c r="B4378" s="7" t="s">
        <v>11128</v>
      </c>
      <c r="C4378" s="7" t="s">
        <v>11112</v>
      </c>
      <c r="D4378" s="7" t="s">
        <v>11129</v>
      </c>
      <c r="E4378" s="6" t="s">
        <v>21105</v>
      </c>
      <c r="K4378" s="6" t="str">
        <f t="shared" si="68"/>
        <v>Flurbiprofène</v>
      </c>
    </row>
    <row r="4379" spans="1:11" ht="12.75" customHeight="1" x14ac:dyDescent="0.15">
      <c r="A4379" s="6">
        <v>5</v>
      </c>
      <c r="B4379" s="7" t="s">
        <v>11130</v>
      </c>
      <c r="C4379" s="7" t="s">
        <v>11112</v>
      </c>
      <c r="D4379" s="7" t="s">
        <v>11131</v>
      </c>
      <c r="E4379" s="6" t="s">
        <v>21106</v>
      </c>
      <c r="K4379" s="6" t="str">
        <f t="shared" si="68"/>
        <v>Indoprofène</v>
      </c>
    </row>
    <row r="4380" spans="1:11" ht="12.75" customHeight="1" x14ac:dyDescent="0.15">
      <c r="A4380" s="6">
        <v>5</v>
      </c>
      <c r="B4380" s="7" t="s">
        <v>11132</v>
      </c>
      <c r="C4380" s="7" t="s">
        <v>11112</v>
      </c>
      <c r="D4380" s="7" t="s">
        <v>11133</v>
      </c>
      <c r="E4380" s="6" t="s">
        <v>21107</v>
      </c>
      <c r="K4380" s="6" t="str">
        <f t="shared" si="68"/>
        <v>Acide tiaprofénique</v>
      </c>
    </row>
    <row r="4381" spans="1:11" ht="12.75" customHeight="1" x14ac:dyDescent="0.15">
      <c r="A4381" s="6">
        <v>5</v>
      </c>
      <c r="B4381" s="7" t="s">
        <v>11134</v>
      </c>
      <c r="C4381" s="7" t="s">
        <v>11112</v>
      </c>
      <c r="D4381" s="7" t="s">
        <v>11135</v>
      </c>
      <c r="E4381" s="6" t="s">
        <v>21108</v>
      </c>
      <c r="K4381" s="6" t="str">
        <f t="shared" si="68"/>
        <v>Oxaprozine</v>
      </c>
    </row>
    <row r="4382" spans="1:11" ht="12.75" customHeight="1" x14ac:dyDescent="0.15">
      <c r="A4382" s="6">
        <v>5</v>
      </c>
      <c r="B4382" s="7" t="s">
        <v>11136</v>
      </c>
      <c r="C4382" s="7" t="s">
        <v>11112</v>
      </c>
      <c r="D4382" s="7" t="s">
        <v>11137</v>
      </c>
      <c r="E4382" s="6" t="s">
        <v>21109</v>
      </c>
      <c r="K4382" s="6" t="str">
        <f t="shared" si="68"/>
        <v>Ibuproxam</v>
      </c>
    </row>
    <row r="4383" spans="1:11" ht="12.75" customHeight="1" x14ac:dyDescent="0.15">
      <c r="A4383" s="6">
        <v>5</v>
      </c>
      <c r="B4383" s="7" t="s">
        <v>11138</v>
      </c>
      <c r="C4383" s="7" t="s">
        <v>11112</v>
      </c>
      <c r="D4383" s="7" t="s">
        <v>11139</v>
      </c>
      <c r="E4383" s="6" t="s">
        <v>21110</v>
      </c>
      <c r="K4383" s="6" t="str">
        <f t="shared" si="68"/>
        <v>Dexibuprofène</v>
      </c>
    </row>
    <row r="4384" spans="1:11" ht="12.75" customHeight="1" x14ac:dyDescent="0.15">
      <c r="A4384" s="6">
        <v>5</v>
      </c>
      <c r="B4384" s="7" t="s">
        <v>11140</v>
      </c>
      <c r="C4384" s="7" t="s">
        <v>11112</v>
      </c>
      <c r="D4384" s="7" t="s">
        <v>7668</v>
      </c>
      <c r="E4384" s="6" t="s">
        <v>19651</v>
      </c>
      <c r="K4384" s="6" t="str">
        <f t="shared" si="68"/>
        <v>Flunoxaprofène</v>
      </c>
    </row>
    <row r="4385" spans="1:11" ht="12.75" customHeight="1" x14ac:dyDescent="0.15">
      <c r="A4385" s="6">
        <v>5</v>
      </c>
      <c r="B4385" s="7" t="s">
        <v>11141</v>
      </c>
      <c r="C4385" s="7" t="s">
        <v>11112</v>
      </c>
      <c r="D4385" s="7" t="s">
        <v>11142</v>
      </c>
      <c r="E4385" s="6" t="s">
        <v>21111</v>
      </c>
      <c r="K4385" s="6" t="str">
        <f t="shared" si="68"/>
        <v>Alminoprofène</v>
      </c>
    </row>
    <row r="4386" spans="1:11" ht="12.75" customHeight="1" x14ac:dyDescent="0.15">
      <c r="A4386" s="6">
        <v>5</v>
      </c>
      <c r="B4386" s="7" t="s">
        <v>11143</v>
      </c>
      <c r="C4386" s="7" t="s">
        <v>11112</v>
      </c>
      <c r="D4386" s="7" t="s">
        <v>11144</v>
      </c>
      <c r="E4386" s="6" t="s">
        <v>21112</v>
      </c>
      <c r="K4386" s="6" t="str">
        <f t="shared" si="68"/>
        <v>Dexkétoprofène</v>
      </c>
    </row>
    <row r="4387" spans="1:11" ht="12.75" customHeight="1" x14ac:dyDescent="0.15">
      <c r="A4387" s="6">
        <v>5</v>
      </c>
      <c r="B4387" s="7" t="s">
        <v>11145</v>
      </c>
      <c r="C4387" s="7" t="s">
        <v>11112</v>
      </c>
      <c r="D4387" s="7" t="s">
        <v>11146</v>
      </c>
      <c r="E4387" s="6" t="s">
        <v>21113</v>
      </c>
      <c r="K4387" s="6" t="str">
        <f t="shared" si="68"/>
        <v>Naproxcinod</v>
      </c>
    </row>
    <row r="4388" spans="1:11" ht="12.75" customHeight="1" x14ac:dyDescent="0.15">
      <c r="A4388" s="6">
        <v>5</v>
      </c>
      <c r="B4388" s="7" t="s">
        <v>11147</v>
      </c>
      <c r="C4388" s="7" t="s">
        <v>11112</v>
      </c>
      <c r="D4388" s="7" t="s">
        <v>11148</v>
      </c>
      <c r="E4388" s="6" t="s">
        <v>21114</v>
      </c>
      <c r="K4388" s="6" t="str">
        <f t="shared" si="68"/>
        <v>Ibuprofène en association</v>
      </c>
    </row>
    <row r="4389" spans="1:11" ht="12.75" customHeight="1" x14ac:dyDescent="0.15">
      <c r="A4389" s="6">
        <v>5</v>
      </c>
      <c r="B4389" s="7" t="s">
        <v>11149</v>
      </c>
      <c r="C4389" s="7" t="s">
        <v>11112</v>
      </c>
      <c r="D4389" s="7" t="s">
        <v>11150</v>
      </c>
      <c r="E4389" s="6" t="s">
        <v>21115</v>
      </c>
      <c r="K4389" s="6" t="str">
        <f t="shared" si="68"/>
        <v>Naproxène et ésoméprazole</v>
      </c>
    </row>
    <row r="4390" spans="1:11" ht="12.75" customHeight="1" x14ac:dyDescent="0.15">
      <c r="A4390" s="6">
        <v>5</v>
      </c>
      <c r="B4390" s="7" t="s">
        <v>11151</v>
      </c>
      <c r="C4390" s="7" t="s">
        <v>11112</v>
      </c>
      <c r="D4390" s="7" t="s">
        <v>11152</v>
      </c>
      <c r="E4390" s="6" t="s">
        <v>21116</v>
      </c>
      <c r="K4390" s="6" t="str">
        <f t="shared" si="68"/>
        <v>Kétoprofène en association</v>
      </c>
    </row>
    <row r="4391" spans="1:11" ht="12.75" customHeight="1" x14ac:dyDescent="0.15">
      <c r="A4391" s="6">
        <v>5</v>
      </c>
      <c r="B4391" s="7" t="s">
        <v>11153</v>
      </c>
      <c r="C4391" s="7" t="s">
        <v>11112</v>
      </c>
      <c r="D4391" s="7" t="s">
        <v>11154</v>
      </c>
      <c r="E4391" s="6" t="s">
        <v>21117</v>
      </c>
      <c r="K4391" s="6" t="str">
        <f t="shared" si="68"/>
        <v>Naproxène et misoprostol</v>
      </c>
    </row>
    <row r="4392" spans="1:11" ht="12.75" customHeight="1" x14ac:dyDescent="0.2">
      <c r="A4392" s="6">
        <v>5</v>
      </c>
      <c r="B4392" s="7" t="s">
        <v>11155</v>
      </c>
      <c r="C4392" s="7" t="s">
        <v>11112</v>
      </c>
      <c r="D4392" t="s">
        <v>11156</v>
      </c>
      <c r="E4392" t="s">
        <v>21118</v>
      </c>
      <c r="F4392" s="6" t="s">
        <v>2763</v>
      </c>
      <c r="G4392" s="9">
        <v>45314</v>
      </c>
      <c r="K4392" s="6" t="str">
        <f t="shared" si="68"/>
        <v>Naproxène et diphénhydramine</v>
      </c>
    </row>
    <row r="4393" spans="1:11" ht="12.75" customHeight="1" x14ac:dyDescent="0.15">
      <c r="A4393" s="6">
        <v>4</v>
      </c>
      <c r="B4393" s="7" t="s">
        <v>11157</v>
      </c>
      <c r="C4393" s="7" t="s">
        <v>11046</v>
      </c>
      <c r="D4393" s="7" t="s">
        <v>11158</v>
      </c>
      <c r="E4393" s="6" t="s">
        <v>21119</v>
      </c>
      <c r="K4393" s="6" t="str">
        <f t="shared" si="68"/>
        <v>Fénamates</v>
      </c>
    </row>
    <row r="4394" spans="1:11" ht="12.75" customHeight="1" x14ac:dyDescent="0.15">
      <c r="A4394" s="6">
        <v>5</v>
      </c>
      <c r="B4394" s="7" t="s">
        <v>11159</v>
      </c>
      <c r="C4394" s="7" t="s">
        <v>11157</v>
      </c>
      <c r="D4394" s="7" t="s">
        <v>11160</v>
      </c>
      <c r="E4394" s="6" t="s">
        <v>21120</v>
      </c>
      <c r="K4394" s="6" t="str">
        <f t="shared" si="68"/>
        <v>Acide méfénamique</v>
      </c>
    </row>
    <row r="4395" spans="1:11" ht="12.75" customHeight="1" x14ac:dyDescent="0.15">
      <c r="A4395" s="6">
        <v>5</v>
      </c>
      <c r="B4395" s="7" t="s">
        <v>11161</v>
      </c>
      <c r="C4395" s="7" t="s">
        <v>11157</v>
      </c>
      <c r="D4395" s="7" t="s">
        <v>11162</v>
      </c>
      <c r="E4395" s="6" t="s">
        <v>21121</v>
      </c>
      <c r="K4395" s="6" t="str">
        <f t="shared" si="68"/>
        <v>Acide tolfénamique</v>
      </c>
    </row>
    <row r="4396" spans="1:11" ht="12.75" customHeight="1" x14ac:dyDescent="0.15">
      <c r="A4396" s="6">
        <v>5</v>
      </c>
      <c r="B4396" s="7" t="s">
        <v>11163</v>
      </c>
      <c r="C4396" s="7" t="s">
        <v>11157</v>
      </c>
      <c r="D4396" s="7" t="s">
        <v>11164</v>
      </c>
      <c r="E4396" s="6" t="s">
        <v>21122</v>
      </c>
      <c r="K4396" s="6" t="str">
        <f t="shared" si="68"/>
        <v>Acide flufénamique</v>
      </c>
    </row>
    <row r="4397" spans="1:11" ht="12.75" customHeight="1" x14ac:dyDescent="0.15">
      <c r="A4397" s="6">
        <v>5</v>
      </c>
      <c r="B4397" s="7" t="s">
        <v>11165</v>
      </c>
      <c r="C4397" s="7" t="s">
        <v>11157</v>
      </c>
      <c r="D4397" s="7" t="s">
        <v>11166</v>
      </c>
      <c r="E4397" s="6" t="s">
        <v>21123</v>
      </c>
      <c r="K4397" s="6" t="str">
        <f t="shared" si="68"/>
        <v>Acide méclofénamique</v>
      </c>
    </row>
    <row r="4398" spans="1:11" ht="12.75" customHeight="1" x14ac:dyDescent="0.15">
      <c r="A4398" s="6">
        <v>4</v>
      </c>
      <c r="B4398" s="7" t="s">
        <v>11167</v>
      </c>
      <c r="C4398" s="7" t="s">
        <v>11046</v>
      </c>
      <c r="D4398" s="7" t="s">
        <v>11168</v>
      </c>
      <c r="E4398" s="6" t="s">
        <v>11168</v>
      </c>
      <c r="K4398" s="6" t="str">
        <f t="shared" si="68"/>
        <v>Coxibs</v>
      </c>
    </row>
    <row r="4399" spans="1:11" ht="12.75" customHeight="1" x14ac:dyDescent="0.15">
      <c r="A4399" s="6">
        <v>5</v>
      </c>
      <c r="B4399" s="7" t="s">
        <v>11169</v>
      </c>
      <c r="C4399" s="7" t="s">
        <v>11167</v>
      </c>
      <c r="D4399" s="7" t="s">
        <v>10467</v>
      </c>
      <c r="E4399" s="6" t="s">
        <v>20861</v>
      </c>
      <c r="K4399" s="6" t="str">
        <f t="shared" si="68"/>
        <v>Célécoxib</v>
      </c>
    </row>
    <row r="4400" spans="1:11" ht="12.75" customHeight="1" x14ac:dyDescent="0.15">
      <c r="A4400" s="6">
        <v>5</v>
      </c>
      <c r="B4400" s="7" t="s">
        <v>11170</v>
      </c>
      <c r="C4400" s="7" t="s">
        <v>11167</v>
      </c>
      <c r="D4400" s="7" t="s">
        <v>11171</v>
      </c>
      <c r="E4400" s="6" t="s">
        <v>21124</v>
      </c>
      <c r="K4400" s="6" t="str">
        <f t="shared" si="68"/>
        <v>Rofécoxib</v>
      </c>
    </row>
    <row r="4401" spans="1:11" ht="12.75" customHeight="1" x14ac:dyDescent="0.15">
      <c r="A4401" s="6">
        <v>5</v>
      </c>
      <c r="B4401" s="7" t="s">
        <v>11172</v>
      </c>
      <c r="C4401" s="7" t="s">
        <v>11167</v>
      </c>
      <c r="D4401" s="7" t="s">
        <v>11173</v>
      </c>
      <c r="E4401" s="6" t="s">
        <v>21125</v>
      </c>
      <c r="K4401" s="6" t="str">
        <f t="shared" si="68"/>
        <v>Valdécoxib</v>
      </c>
    </row>
    <row r="4402" spans="1:11" ht="12.75" customHeight="1" x14ac:dyDescent="0.15">
      <c r="A4402" s="6">
        <v>5</v>
      </c>
      <c r="B4402" s="7" t="s">
        <v>11174</v>
      </c>
      <c r="C4402" s="7" t="s">
        <v>11167</v>
      </c>
      <c r="D4402" s="7" t="s">
        <v>11175</v>
      </c>
      <c r="E4402" s="6" t="s">
        <v>21126</v>
      </c>
      <c r="K4402" s="6" t="str">
        <f t="shared" si="68"/>
        <v>Parécoxib</v>
      </c>
    </row>
    <row r="4403" spans="1:11" ht="12.75" customHeight="1" x14ac:dyDescent="0.15">
      <c r="A4403" s="6">
        <v>5</v>
      </c>
      <c r="B4403" s="7" t="s">
        <v>11176</v>
      </c>
      <c r="C4403" s="7" t="s">
        <v>11167</v>
      </c>
      <c r="D4403" s="7" t="s">
        <v>11177</v>
      </c>
      <c r="E4403" s="6" t="s">
        <v>21127</v>
      </c>
      <c r="K4403" s="6" t="str">
        <f t="shared" si="68"/>
        <v>Étoricoxib</v>
      </c>
    </row>
    <row r="4404" spans="1:11" ht="12.75" customHeight="1" x14ac:dyDescent="0.15">
      <c r="A4404" s="6">
        <v>5</v>
      </c>
      <c r="B4404" s="7" t="s">
        <v>11178</v>
      </c>
      <c r="C4404" s="7" t="s">
        <v>11167</v>
      </c>
      <c r="D4404" s="7" t="s">
        <v>11179</v>
      </c>
      <c r="E4404" s="6" t="s">
        <v>21128</v>
      </c>
      <c r="K4404" s="6" t="str">
        <f t="shared" si="68"/>
        <v>Lumiracoxib</v>
      </c>
    </row>
    <row r="4405" spans="1:11" ht="12.75" customHeight="1" x14ac:dyDescent="0.15">
      <c r="A4405" s="6">
        <v>5</v>
      </c>
      <c r="B4405" s="7" t="s">
        <v>11180</v>
      </c>
      <c r="C4405" s="7" t="s">
        <v>11167</v>
      </c>
      <c r="D4405" s="7" t="s">
        <v>11181</v>
      </c>
      <c r="E4405" s="6" t="s">
        <v>21129</v>
      </c>
      <c r="K4405" s="6" t="str">
        <f t="shared" si="68"/>
        <v>Polmacoxib</v>
      </c>
    </row>
    <row r="4406" spans="1:11" ht="25.5" customHeight="1" x14ac:dyDescent="0.15">
      <c r="A4406" s="6">
        <v>4</v>
      </c>
      <c r="B4406" s="7" t="s">
        <v>11182</v>
      </c>
      <c r="C4406" s="7" t="s">
        <v>11046</v>
      </c>
      <c r="D4406" s="7" t="s">
        <v>11183</v>
      </c>
      <c r="E4406" s="6" t="s">
        <v>21130</v>
      </c>
      <c r="K4406" s="6" t="str">
        <f t="shared" si="68"/>
        <v>Autres anti-inflammatoires et antirhumatismaux non stéroïdiens</v>
      </c>
    </row>
    <row r="4407" spans="1:11" ht="12.75" customHeight="1" x14ac:dyDescent="0.15">
      <c r="A4407" s="6">
        <v>5</v>
      </c>
      <c r="B4407" s="7" t="s">
        <v>11184</v>
      </c>
      <c r="C4407" s="7" t="s">
        <v>11182</v>
      </c>
      <c r="D4407" s="7" t="s">
        <v>11185</v>
      </c>
      <c r="E4407" s="6" t="s">
        <v>21131</v>
      </c>
      <c r="K4407" s="6" t="str">
        <f t="shared" si="68"/>
        <v>Nabumétone</v>
      </c>
    </row>
    <row r="4408" spans="1:11" ht="12.75" customHeight="1" x14ac:dyDescent="0.15">
      <c r="A4408" s="6">
        <v>5</v>
      </c>
      <c r="B4408" s="7" t="s">
        <v>11186</v>
      </c>
      <c r="C4408" s="7" t="s">
        <v>11182</v>
      </c>
      <c r="D4408" s="7" t="s">
        <v>11187</v>
      </c>
      <c r="E4408" s="6" t="s">
        <v>21132</v>
      </c>
      <c r="K4408" s="6" t="str">
        <f t="shared" si="68"/>
        <v>Acide niflumique</v>
      </c>
    </row>
    <row r="4409" spans="1:11" ht="12.75" customHeight="1" x14ac:dyDescent="0.15">
      <c r="A4409" s="6">
        <v>5</v>
      </c>
      <c r="B4409" s="7" t="s">
        <v>11188</v>
      </c>
      <c r="C4409" s="7" t="s">
        <v>11182</v>
      </c>
      <c r="D4409" s="7" t="s">
        <v>11189</v>
      </c>
      <c r="E4409" s="6" t="s">
        <v>21133</v>
      </c>
      <c r="K4409" s="6" t="str">
        <f t="shared" si="68"/>
        <v>Azapropazone</v>
      </c>
    </row>
    <row r="4410" spans="1:11" ht="12.75" customHeight="1" x14ac:dyDescent="0.15">
      <c r="A4410" s="6">
        <v>5</v>
      </c>
      <c r="B4410" s="7" t="s">
        <v>11190</v>
      </c>
      <c r="C4410" s="7" t="s">
        <v>11182</v>
      </c>
      <c r="D4410" s="7" t="s">
        <v>11191</v>
      </c>
      <c r="E4410" s="6" t="s">
        <v>21134</v>
      </c>
      <c r="K4410" s="6" t="str">
        <f t="shared" si="68"/>
        <v>Glucosamine</v>
      </c>
    </row>
    <row r="4411" spans="1:11" ht="12.75" customHeight="1" x14ac:dyDescent="0.15">
      <c r="A4411" s="6">
        <v>5</v>
      </c>
      <c r="B4411" s="7" t="s">
        <v>11192</v>
      </c>
      <c r="C4411" s="7" t="s">
        <v>11182</v>
      </c>
      <c r="D4411" s="7" t="s">
        <v>2781</v>
      </c>
      <c r="E4411" s="6" t="s">
        <v>17438</v>
      </c>
      <c r="K4411" s="6" t="str">
        <f t="shared" si="68"/>
        <v>Benzydamine</v>
      </c>
    </row>
    <row r="4412" spans="1:11" ht="12.75" customHeight="1" x14ac:dyDescent="0.15">
      <c r="A4412" s="6">
        <v>5</v>
      </c>
      <c r="B4412" s="7" t="s">
        <v>11193</v>
      </c>
      <c r="C4412" s="7" t="s">
        <v>11182</v>
      </c>
      <c r="D4412" s="7" t="s">
        <v>11194</v>
      </c>
      <c r="E4412" s="6" t="s">
        <v>21135</v>
      </c>
      <c r="K4412" s="6" t="str">
        <f t="shared" si="68"/>
        <v>Polysulfate de glucosaminoglycane</v>
      </c>
    </row>
    <row r="4413" spans="1:11" ht="12.75" customHeight="1" x14ac:dyDescent="0.15">
      <c r="A4413" s="6">
        <v>5</v>
      </c>
      <c r="B4413" s="7" t="s">
        <v>11195</v>
      </c>
      <c r="C4413" s="7" t="s">
        <v>11182</v>
      </c>
      <c r="D4413" s="7" t="s">
        <v>11196</v>
      </c>
      <c r="E4413" s="6" t="s">
        <v>21136</v>
      </c>
      <c r="K4413" s="6" t="str">
        <f t="shared" si="68"/>
        <v>Proquazone</v>
      </c>
    </row>
    <row r="4414" spans="1:11" ht="12.75" customHeight="1" x14ac:dyDescent="0.15">
      <c r="A4414" s="6">
        <v>5</v>
      </c>
      <c r="B4414" s="7" t="s">
        <v>11197</v>
      </c>
      <c r="C4414" s="7" t="s">
        <v>11182</v>
      </c>
      <c r="D4414" s="7" t="s">
        <v>11198</v>
      </c>
      <c r="E4414" s="6" t="s">
        <v>21137</v>
      </c>
      <c r="K4414" s="6" t="str">
        <f t="shared" si="68"/>
        <v>Orgotéine</v>
      </c>
    </row>
    <row r="4415" spans="1:11" ht="12.75" customHeight="1" x14ac:dyDescent="0.15">
      <c r="A4415" s="6">
        <v>5</v>
      </c>
      <c r="B4415" s="7" t="s">
        <v>11199</v>
      </c>
      <c r="C4415" s="7" t="s">
        <v>11182</v>
      </c>
      <c r="D4415" s="7" t="s">
        <v>11200</v>
      </c>
      <c r="E4415" s="6" t="s">
        <v>21138</v>
      </c>
      <c r="K4415" s="6" t="str">
        <f t="shared" si="68"/>
        <v>Nimésulide</v>
      </c>
    </row>
    <row r="4416" spans="1:11" ht="12.75" customHeight="1" x14ac:dyDescent="0.15">
      <c r="A4416" s="6">
        <v>5</v>
      </c>
      <c r="B4416" s="7" t="s">
        <v>11201</v>
      </c>
      <c r="C4416" s="7" t="s">
        <v>11182</v>
      </c>
      <c r="D4416" s="7" t="s">
        <v>11202</v>
      </c>
      <c r="E4416" s="6" t="s">
        <v>21139</v>
      </c>
      <c r="K4416" s="6" t="str">
        <f t="shared" si="68"/>
        <v>Féprazone</v>
      </c>
    </row>
    <row r="4417" spans="1:11" ht="12.75" customHeight="1" x14ac:dyDescent="0.15">
      <c r="A4417" s="6">
        <v>5</v>
      </c>
      <c r="B4417" s="7" t="s">
        <v>11203</v>
      </c>
      <c r="C4417" s="7" t="s">
        <v>11182</v>
      </c>
      <c r="D4417" s="7" t="s">
        <v>11204</v>
      </c>
      <c r="E4417" s="6" t="s">
        <v>21140</v>
      </c>
      <c r="K4417" s="6" t="str">
        <f t="shared" si="68"/>
        <v>Diacéréine</v>
      </c>
    </row>
    <row r="4418" spans="1:11" ht="12.75" customHeight="1" x14ac:dyDescent="0.15">
      <c r="A4418" s="6">
        <v>5</v>
      </c>
      <c r="B4418" s="7" t="s">
        <v>11205</v>
      </c>
      <c r="C4418" s="7" t="s">
        <v>11182</v>
      </c>
      <c r="D4418" s="7" t="s">
        <v>11206</v>
      </c>
      <c r="E4418" s="6" t="s">
        <v>21141</v>
      </c>
      <c r="K4418" s="6" t="str">
        <f t="shared" si="68"/>
        <v>Morniflumate</v>
      </c>
    </row>
    <row r="4419" spans="1:11" ht="12.75" customHeight="1" x14ac:dyDescent="0.15">
      <c r="A4419" s="6">
        <v>5</v>
      </c>
      <c r="B4419" s="7" t="s">
        <v>11207</v>
      </c>
      <c r="C4419" s="7" t="s">
        <v>11182</v>
      </c>
      <c r="D4419" s="7" t="s">
        <v>11208</v>
      </c>
      <c r="E4419" s="6" t="s">
        <v>21142</v>
      </c>
      <c r="K4419" s="6" t="str">
        <f t="shared" ref="K4419:K4482" si="69">UPPER(LEFT(E4419,1))&amp;RIGHT(E4419,LEN(E4419)-1)</f>
        <v>Ténidap</v>
      </c>
    </row>
    <row r="4420" spans="1:11" ht="12.75" customHeight="1" x14ac:dyDescent="0.15">
      <c r="A4420" s="6">
        <v>5</v>
      </c>
      <c r="B4420" s="7" t="s">
        <v>11209</v>
      </c>
      <c r="C4420" s="7" t="s">
        <v>11182</v>
      </c>
      <c r="D4420" s="7" t="s">
        <v>7447</v>
      </c>
      <c r="E4420" s="6" t="s">
        <v>19572</v>
      </c>
      <c r="K4420" s="6" t="str">
        <f t="shared" si="69"/>
        <v>Oxacéprol</v>
      </c>
    </row>
    <row r="4421" spans="1:11" ht="12.75" customHeight="1" x14ac:dyDescent="0.15">
      <c r="A4421" s="6">
        <v>5</v>
      </c>
      <c r="B4421" s="7" t="s">
        <v>11210</v>
      </c>
      <c r="C4421" s="7" t="s">
        <v>11182</v>
      </c>
      <c r="D4421" s="7" t="s">
        <v>11211</v>
      </c>
      <c r="E4421" s="6" t="s">
        <v>21143</v>
      </c>
      <c r="K4421" s="6" t="str">
        <f t="shared" si="69"/>
        <v>Sulfate de chondroïtine</v>
      </c>
    </row>
    <row r="4422" spans="1:11" ht="12.75" customHeight="1" x14ac:dyDescent="0.15">
      <c r="A4422" s="6">
        <v>5</v>
      </c>
      <c r="B4422" s="7" t="s">
        <v>11212</v>
      </c>
      <c r="C4422" s="7" t="s">
        <v>11182</v>
      </c>
      <c r="D4422" s="7" t="s">
        <v>11213</v>
      </c>
      <c r="E4422" s="6" t="s">
        <v>21144</v>
      </c>
      <c r="K4422" s="6" t="str">
        <f t="shared" si="69"/>
        <v>Huile d'avocat et huile de soja insaponifiables</v>
      </c>
    </row>
    <row r="4423" spans="1:11" ht="12.75" customHeight="1" x14ac:dyDescent="0.15">
      <c r="A4423" s="6">
        <v>5</v>
      </c>
      <c r="B4423" s="7" t="s">
        <v>11214</v>
      </c>
      <c r="C4423" s="7" t="s">
        <v>11182</v>
      </c>
      <c r="D4423" s="7" t="s">
        <v>11215</v>
      </c>
      <c r="E4423" s="6" t="s">
        <v>21145</v>
      </c>
      <c r="K4423" s="6" t="str">
        <f t="shared" si="69"/>
        <v>Féprazone en association</v>
      </c>
    </row>
    <row r="4424" spans="1:11" ht="25.5" customHeight="1" x14ac:dyDescent="0.15">
      <c r="A4424" s="6">
        <v>3</v>
      </c>
      <c r="B4424" s="7" t="s">
        <v>11216</v>
      </c>
      <c r="C4424" s="7" t="s">
        <v>11044</v>
      </c>
      <c r="D4424" s="7" t="s">
        <v>11217</v>
      </c>
      <c r="E4424" s="6" t="s">
        <v>21146</v>
      </c>
      <c r="K4424" s="6" t="str">
        <f t="shared" si="69"/>
        <v>Anti-inflammatoires/antirhumatismaux en association</v>
      </c>
    </row>
    <row r="4425" spans="1:11" ht="25.5" customHeight="1" x14ac:dyDescent="0.15">
      <c r="A4425" s="6">
        <v>4</v>
      </c>
      <c r="B4425" s="7" t="s">
        <v>11218</v>
      </c>
      <c r="C4425" s="7" t="s">
        <v>11216</v>
      </c>
      <c r="D4425" s="7" t="s">
        <v>11219</v>
      </c>
      <c r="E4425" s="6" t="s">
        <v>21147</v>
      </c>
      <c r="K4425" s="6" t="str">
        <f t="shared" si="69"/>
        <v>Anti-inflammatoires/antirhumatismaux en association avec des corticoïdes</v>
      </c>
    </row>
    <row r="4426" spans="1:11" ht="12.75" customHeight="1" x14ac:dyDescent="0.15">
      <c r="A4426" s="6">
        <v>5</v>
      </c>
      <c r="B4426" s="7" t="s">
        <v>11220</v>
      </c>
      <c r="C4426" s="7" t="s">
        <v>11218</v>
      </c>
      <c r="D4426" s="7" t="s">
        <v>11221</v>
      </c>
      <c r="E4426" s="6" t="s">
        <v>21148</v>
      </c>
      <c r="K4426" s="6" t="str">
        <f t="shared" si="69"/>
        <v>Phénylbutazone et corticoïdes</v>
      </c>
    </row>
    <row r="4427" spans="1:11" ht="12.75" customHeight="1" x14ac:dyDescent="0.15">
      <c r="A4427" s="6">
        <v>5</v>
      </c>
      <c r="B4427" s="7" t="s">
        <v>11222</v>
      </c>
      <c r="C4427" s="7" t="s">
        <v>11218</v>
      </c>
      <c r="D4427" s="7" t="s">
        <v>11223</v>
      </c>
      <c r="E4427" s="6" t="s">
        <v>21149</v>
      </c>
      <c r="K4427" s="6" t="str">
        <f t="shared" si="69"/>
        <v>Dipyrocétyl et corticoïdes</v>
      </c>
    </row>
    <row r="4428" spans="1:11" ht="12.75" customHeight="1" x14ac:dyDescent="0.15">
      <c r="A4428" s="6">
        <v>5</v>
      </c>
      <c r="B4428" s="7" t="s">
        <v>11224</v>
      </c>
      <c r="C4428" s="7" t="s">
        <v>11218</v>
      </c>
      <c r="D4428" s="7" t="s">
        <v>11225</v>
      </c>
      <c r="E4428" s="6" t="s">
        <v>21150</v>
      </c>
      <c r="K4428" s="6" t="str">
        <f t="shared" si="69"/>
        <v>Acide acétylsalicylique et corticoïdes</v>
      </c>
    </row>
    <row r="4429" spans="1:11" ht="25.5" customHeight="1" x14ac:dyDescent="0.15">
      <c r="A4429" s="6">
        <v>4</v>
      </c>
      <c r="B4429" s="7" t="s">
        <v>11226</v>
      </c>
      <c r="C4429" s="7" t="s">
        <v>11216</v>
      </c>
      <c r="D4429" s="7" t="s">
        <v>11227</v>
      </c>
      <c r="E4429" s="6" t="s">
        <v>21151</v>
      </c>
      <c r="K4429" s="6" t="str">
        <f t="shared" si="69"/>
        <v>Autres anti-inflammatoires/antirhumatismaux en association avec d'autres médicaments</v>
      </c>
    </row>
    <row r="4430" spans="1:11" ht="12.75" customHeight="1" x14ac:dyDescent="0.15">
      <c r="A4430" s="6">
        <v>3</v>
      </c>
      <c r="B4430" s="7" t="s">
        <v>11228</v>
      </c>
      <c r="C4430" s="7" t="s">
        <v>11044</v>
      </c>
      <c r="D4430" s="7" t="s">
        <v>11229</v>
      </c>
      <c r="E4430" s="6" t="s">
        <v>21152</v>
      </c>
      <c r="K4430" s="6" t="str">
        <f t="shared" si="69"/>
        <v>Antirhumatismaux spécifiques</v>
      </c>
    </row>
    <row r="4431" spans="1:11" ht="12.75" customHeight="1" x14ac:dyDescent="0.15">
      <c r="A4431" s="6">
        <v>4</v>
      </c>
      <c r="B4431" s="7" t="s">
        <v>11230</v>
      </c>
      <c r="C4431" s="7" t="s">
        <v>11228</v>
      </c>
      <c r="D4431" s="7" t="s">
        <v>11231</v>
      </c>
      <c r="E4431" s="6" t="s">
        <v>21153</v>
      </c>
      <c r="K4431" s="6" t="str">
        <f t="shared" si="69"/>
        <v>Quinoléines</v>
      </c>
    </row>
    <row r="4432" spans="1:11" ht="12.75" customHeight="1" x14ac:dyDescent="0.15">
      <c r="A4432" s="6">
        <v>5</v>
      </c>
      <c r="B4432" s="7" t="s">
        <v>11232</v>
      </c>
      <c r="C4432" s="7" t="s">
        <v>11230</v>
      </c>
      <c r="D4432" s="7" t="s">
        <v>11233</v>
      </c>
      <c r="E4432" s="6" t="s">
        <v>21154</v>
      </c>
      <c r="K4432" s="6" t="str">
        <f t="shared" si="69"/>
        <v>Oxycinchophène</v>
      </c>
    </row>
    <row r="4433" spans="1:11" ht="12.75" customHeight="1" x14ac:dyDescent="0.15">
      <c r="A4433" s="6">
        <v>4</v>
      </c>
      <c r="B4433" s="7" t="s">
        <v>11234</v>
      </c>
      <c r="C4433" s="7" t="s">
        <v>11228</v>
      </c>
      <c r="D4433" s="7" t="s">
        <v>11235</v>
      </c>
      <c r="E4433" s="6" t="s">
        <v>21155</v>
      </c>
      <c r="F4433" s="6" t="s">
        <v>3682</v>
      </c>
      <c r="H4433" s="9">
        <v>44953</v>
      </c>
      <c r="K4433" s="6" t="str">
        <f t="shared" si="69"/>
        <v xml:space="preserve">Préparations à base d'or </v>
      </c>
    </row>
    <row r="4434" spans="1:11" ht="12.75" customHeight="1" x14ac:dyDescent="0.15">
      <c r="A4434" s="6">
        <v>5</v>
      </c>
      <c r="B4434" s="7" t="s">
        <v>11236</v>
      </c>
      <c r="C4434" s="7" t="s">
        <v>11234</v>
      </c>
      <c r="D4434" s="7" t="s">
        <v>11237</v>
      </c>
      <c r="E4434" s="6" t="s">
        <v>21156</v>
      </c>
      <c r="K4434" s="6" t="str">
        <f t="shared" si="69"/>
        <v>Aurothiomalate de sodium</v>
      </c>
    </row>
    <row r="4435" spans="1:11" ht="12.75" customHeight="1" x14ac:dyDescent="0.15">
      <c r="A4435" s="6">
        <v>5</v>
      </c>
      <c r="B4435" s="7" t="s">
        <v>11238</v>
      </c>
      <c r="C4435" s="7" t="s">
        <v>11234</v>
      </c>
      <c r="D4435" s="7" t="s">
        <v>11239</v>
      </c>
      <c r="E4435" s="6" t="s">
        <v>21157</v>
      </c>
      <c r="K4435" s="6" t="str">
        <f t="shared" si="69"/>
        <v>Aurothiosulfate de sodium</v>
      </c>
    </row>
    <row r="4436" spans="1:11" ht="12.75" customHeight="1" x14ac:dyDescent="0.15">
      <c r="A4436" s="6">
        <v>5</v>
      </c>
      <c r="B4436" s="7" t="s">
        <v>11240</v>
      </c>
      <c r="C4436" s="7" t="s">
        <v>11234</v>
      </c>
      <c r="D4436" s="7" t="s">
        <v>11241</v>
      </c>
      <c r="E4436" s="6" t="s">
        <v>21158</v>
      </c>
      <c r="K4436" s="6" t="str">
        <f t="shared" si="69"/>
        <v>Auranofine</v>
      </c>
    </row>
    <row r="4437" spans="1:11" ht="12.75" customHeight="1" x14ac:dyDescent="0.15">
      <c r="A4437" s="6">
        <v>5</v>
      </c>
      <c r="B4437" s="7" t="s">
        <v>11242</v>
      </c>
      <c r="C4437" s="7" t="s">
        <v>11234</v>
      </c>
      <c r="D4437" s="7" t="s">
        <v>11243</v>
      </c>
      <c r="E4437" s="6" t="s">
        <v>21159</v>
      </c>
      <c r="K4437" s="6" t="str">
        <f t="shared" si="69"/>
        <v>Aurothioglucose</v>
      </c>
    </row>
    <row r="4438" spans="1:11" ht="12.75" customHeight="1" x14ac:dyDescent="0.15">
      <c r="A4438" s="6">
        <v>5</v>
      </c>
      <c r="B4438" s="7" t="s">
        <v>11244</v>
      </c>
      <c r="C4438" s="7" t="s">
        <v>11234</v>
      </c>
      <c r="D4438" s="7" t="s">
        <v>11245</v>
      </c>
      <c r="E4438" s="6" t="s">
        <v>21160</v>
      </c>
      <c r="K4438" s="6" t="str">
        <f t="shared" si="69"/>
        <v>Aurotioprol</v>
      </c>
    </row>
    <row r="4439" spans="1:11" ht="12.75" customHeight="1" x14ac:dyDescent="0.15">
      <c r="A4439" s="6">
        <v>4</v>
      </c>
      <c r="B4439" s="7" t="s">
        <v>11246</v>
      </c>
      <c r="C4439" s="7" t="s">
        <v>11228</v>
      </c>
      <c r="D4439" s="7" t="s">
        <v>11247</v>
      </c>
      <c r="E4439" s="6" t="s">
        <v>21161</v>
      </c>
      <c r="K4439" s="6" t="str">
        <f t="shared" si="69"/>
        <v>Pénicillamine et analogues</v>
      </c>
    </row>
    <row r="4440" spans="1:11" ht="12.75" customHeight="1" x14ac:dyDescent="0.15">
      <c r="A4440" s="6">
        <v>5</v>
      </c>
      <c r="B4440" s="7" t="s">
        <v>11248</v>
      </c>
      <c r="C4440" s="7" t="s">
        <v>11246</v>
      </c>
      <c r="D4440" s="7" t="s">
        <v>11249</v>
      </c>
      <c r="E4440" s="6" t="s">
        <v>15967</v>
      </c>
      <c r="K4440" s="6" t="str">
        <f t="shared" si="69"/>
        <v>Pénicillamine</v>
      </c>
    </row>
    <row r="4441" spans="1:11" ht="12.75" customHeight="1" x14ac:dyDescent="0.15">
      <c r="A4441" s="6">
        <v>5</v>
      </c>
      <c r="B4441" s="7" t="s">
        <v>11250</v>
      </c>
      <c r="C4441" s="7" t="s">
        <v>11246</v>
      </c>
      <c r="D4441" s="7" t="s">
        <v>11251</v>
      </c>
      <c r="E4441" s="6" t="s">
        <v>21162</v>
      </c>
      <c r="K4441" s="6" t="str">
        <f t="shared" si="69"/>
        <v>Bucillamine</v>
      </c>
    </row>
    <row r="4442" spans="1:11" ht="12.75" customHeight="1" x14ac:dyDescent="0.15">
      <c r="A4442" s="6">
        <v>4</v>
      </c>
      <c r="B4442" s="7" t="s">
        <v>11252</v>
      </c>
      <c r="C4442" s="7" t="s">
        <v>11228</v>
      </c>
      <c r="D4442" s="7" t="s">
        <v>11253</v>
      </c>
      <c r="E4442" s="6" t="s">
        <v>21163</v>
      </c>
      <c r="K4442" s="6" t="str">
        <f t="shared" si="69"/>
        <v>Autres antirhumatismaux spécifiques</v>
      </c>
    </row>
    <row r="4443" spans="1:11" ht="12.75" customHeight="1" x14ac:dyDescent="0.15">
      <c r="A4443" s="6">
        <v>2</v>
      </c>
      <c r="B4443" s="7" t="s">
        <v>11254</v>
      </c>
      <c r="C4443" s="7" t="s">
        <v>11042</v>
      </c>
      <c r="D4443" s="7" t="s">
        <v>11255</v>
      </c>
      <c r="E4443" s="6" t="s">
        <v>21164</v>
      </c>
      <c r="K4443" s="6" t="str">
        <f t="shared" si="69"/>
        <v>Topiques pour douleurs articulaires et musculaires</v>
      </c>
    </row>
    <row r="4444" spans="1:11" ht="12.75" customHeight="1" x14ac:dyDescent="0.15">
      <c r="A4444" s="6">
        <v>3</v>
      </c>
      <c r="B4444" s="7" t="s">
        <v>11256</v>
      </c>
      <c r="C4444" s="7" t="s">
        <v>11254</v>
      </c>
      <c r="D4444" s="7" t="s">
        <v>11255</v>
      </c>
      <c r="E4444" s="6" t="s">
        <v>21164</v>
      </c>
      <c r="K4444" s="6" t="str">
        <f t="shared" si="69"/>
        <v>Topiques pour douleurs articulaires et musculaires</v>
      </c>
    </row>
    <row r="4445" spans="1:11" ht="12.75" customHeight="1" x14ac:dyDescent="0.15">
      <c r="A4445" s="6">
        <v>4</v>
      </c>
      <c r="B4445" s="7" t="s">
        <v>11257</v>
      </c>
      <c r="C4445" s="7" t="s">
        <v>11256</v>
      </c>
      <c r="D4445" s="7" t="s">
        <v>11258</v>
      </c>
      <c r="E4445" s="6" t="s">
        <v>21165</v>
      </c>
      <c r="K4445" s="6" t="str">
        <f t="shared" si="69"/>
        <v>Anti-inflammatoires non stéroïdiens à usage topique</v>
      </c>
    </row>
    <row r="4446" spans="1:11" ht="12.75" customHeight="1" x14ac:dyDescent="0.15">
      <c r="A4446" s="6">
        <v>5</v>
      </c>
      <c r="B4446" s="7" t="s">
        <v>11259</v>
      </c>
      <c r="C4446" s="7" t="s">
        <v>11257</v>
      </c>
      <c r="D4446" s="7" t="s">
        <v>11051</v>
      </c>
      <c r="E4446" s="6" t="s">
        <v>21069</v>
      </c>
      <c r="K4446" s="6" t="str">
        <f t="shared" si="69"/>
        <v>Phénylbutazone</v>
      </c>
    </row>
    <row r="4447" spans="1:11" ht="12.75" customHeight="1" x14ac:dyDescent="0.15">
      <c r="A4447" s="6">
        <v>5</v>
      </c>
      <c r="B4447" s="7" t="s">
        <v>11260</v>
      </c>
      <c r="C4447" s="7" t="s">
        <v>11257</v>
      </c>
      <c r="D4447" s="7" t="s">
        <v>11053</v>
      </c>
      <c r="E4447" s="6" t="s">
        <v>21070</v>
      </c>
      <c r="K4447" s="6" t="str">
        <f t="shared" si="69"/>
        <v>Mofébutazone</v>
      </c>
    </row>
    <row r="4448" spans="1:11" ht="12.75" customHeight="1" x14ac:dyDescent="0.15">
      <c r="A4448" s="6">
        <v>5</v>
      </c>
      <c r="B4448" s="7" t="s">
        <v>11261</v>
      </c>
      <c r="C4448" s="7" t="s">
        <v>11257</v>
      </c>
      <c r="D4448" s="7" t="s">
        <v>11057</v>
      </c>
      <c r="E4448" s="6" t="s">
        <v>21072</v>
      </c>
      <c r="K4448" s="6" t="str">
        <f t="shared" si="69"/>
        <v>Clofézone</v>
      </c>
    </row>
    <row r="4449" spans="1:11" ht="12.75" customHeight="1" x14ac:dyDescent="0.15">
      <c r="A4449" s="6">
        <v>5</v>
      </c>
      <c r="B4449" s="7" t="s">
        <v>11262</v>
      </c>
      <c r="C4449" s="7" t="s">
        <v>11257</v>
      </c>
      <c r="D4449" s="7" t="s">
        <v>11055</v>
      </c>
      <c r="E4449" s="6" t="s">
        <v>21071</v>
      </c>
      <c r="K4449" s="6" t="str">
        <f t="shared" si="69"/>
        <v>Oxyphenbutazone</v>
      </c>
    </row>
    <row r="4450" spans="1:11" ht="12.75" customHeight="1" x14ac:dyDescent="0.15">
      <c r="A4450" s="6">
        <v>5</v>
      </c>
      <c r="B4450" s="7" t="s">
        <v>11263</v>
      </c>
      <c r="C4450" s="7" t="s">
        <v>11257</v>
      </c>
      <c r="D4450" s="7" t="s">
        <v>2781</v>
      </c>
      <c r="E4450" s="6" t="s">
        <v>17438</v>
      </c>
      <c r="K4450" s="6" t="str">
        <f t="shared" si="69"/>
        <v>Benzydamine</v>
      </c>
    </row>
    <row r="4451" spans="1:11" ht="12.75" customHeight="1" x14ac:dyDescent="0.15">
      <c r="A4451" s="6">
        <v>5</v>
      </c>
      <c r="B4451" s="7" t="s">
        <v>11264</v>
      </c>
      <c r="C4451" s="7" t="s">
        <v>11257</v>
      </c>
      <c r="D4451" s="7" t="s">
        <v>11265</v>
      </c>
      <c r="E4451" s="6" t="s">
        <v>21166</v>
      </c>
      <c r="K4451" s="6" t="str">
        <f t="shared" si="69"/>
        <v>Étofénamate</v>
      </c>
    </row>
    <row r="4452" spans="1:11" ht="12.75" customHeight="1" x14ac:dyDescent="0.15">
      <c r="A4452" s="6">
        <v>5</v>
      </c>
      <c r="B4452" s="7" t="s">
        <v>11266</v>
      </c>
      <c r="C4452" s="7" t="s">
        <v>11257</v>
      </c>
      <c r="D4452" s="7" t="s">
        <v>11101</v>
      </c>
      <c r="E4452" s="6" t="s">
        <v>21092</v>
      </c>
      <c r="K4452" s="6" t="str">
        <f t="shared" si="69"/>
        <v>Piroxicam</v>
      </c>
    </row>
    <row r="4453" spans="1:11" ht="12.75" customHeight="1" x14ac:dyDescent="0.15">
      <c r="A4453" s="6">
        <v>5</v>
      </c>
      <c r="B4453" s="7" t="s">
        <v>11267</v>
      </c>
      <c r="C4453" s="7" t="s">
        <v>11257</v>
      </c>
      <c r="D4453" s="7" t="s">
        <v>11268</v>
      </c>
      <c r="E4453" s="6" t="s">
        <v>21167</v>
      </c>
      <c r="K4453" s="6" t="str">
        <f t="shared" si="69"/>
        <v>Felbinac</v>
      </c>
    </row>
    <row r="4454" spans="1:11" ht="12.75" customHeight="1" x14ac:dyDescent="0.15">
      <c r="A4454" s="6">
        <v>5</v>
      </c>
      <c r="B4454" s="7" t="s">
        <v>11269</v>
      </c>
      <c r="C4454" s="7" t="s">
        <v>11257</v>
      </c>
      <c r="D4454" s="7" t="s">
        <v>11093</v>
      </c>
      <c r="E4454" s="6" t="s">
        <v>21089</v>
      </c>
      <c r="K4454" s="6" t="str">
        <f t="shared" si="69"/>
        <v>Bufexamac</v>
      </c>
    </row>
    <row r="4455" spans="1:11" ht="12.75" customHeight="1" x14ac:dyDescent="0.15">
      <c r="A4455" s="6">
        <v>5</v>
      </c>
      <c r="B4455" s="7" t="s">
        <v>11270</v>
      </c>
      <c r="C4455" s="7" t="s">
        <v>11257</v>
      </c>
      <c r="D4455" s="7" t="s">
        <v>11117</v>
      </c>
      <c r="E4455" s="6" t="s">
        <v>21099</v>
      </c>
      <c r="K4455" s="6" t="str">
        <f t="shared" si="69"/>
        <v>Kétoprofène</v>
      </c>
    </row>
    <row r="4456" spans="1:11" ht="12.75" customHeight="1" x14ac:dyDescent="0.15">
      <c r="A4456" s="6">
        <v>5</v>
      </c>
      <c r="B4456" s="7" t="s">
        <v>11271</v>
      </c>
      <c r="C4456" s="7" t="s">
        <v>11257</v>
      </c>
      <c r="D4456" s="7" t="s">
        <v>11272</v>
      </c>
      <c r="E4456" s="6" t="s">
        <v>21168</v>
      </c>
      <c r="K4456" s="6" t="str">
        <f t="shared" si="69"/>
        <v>Bendazac</v>
      </c>
    </row>
    <row r="4457" spans="1:11" ht="12.75" customHeight="1" x14ac:dyDescent="0.15">
      <c r="A4457" s="6">
        <v>5</v>
      </c>
      <c r="B4457" s="7" t="s">
        <v>11273</v>
      </c>
      <c r="C4457" s="7" t="s">
        <v>11257</v>
      </c>
      <c r="D4457" s="7" t="s">
        <v>7665</v>
      </c>
      <c r="E4457" s="6" t="s">
        <v>19650</v>
      </c>
      <c r="K4457" s="6" t="str">
        <f t="shared" si="69"/>
        <v>Naproxène</v>
      </c>
    </row>
    <row r="4458" spans="1:11" ht="12.75" customHeight="1" x14ac:dyDescent="0.15">
      <c r="A4458" s="6">
        <v>5</v>
      </c>
      <c r="B4458" s="7" t="s">
        <v>11274</v>
      </c>
      <c r="C4458" s="7" t="s">
        <v>11257</v>
      </c>
      <c r="D4458" s="7" t="s">
        <v>5287</v>
      </c>
      <c r="E4458" s="6" t="s">
        <v>18586</v>
      </c>
      <c r="K4458" s="6" t="str">
        <f t="shared" si="69"/>
        <v>Ibuprofène</v>
      </c>
    </row>
    <row r="4459" spans="1:11" ht="12.75" customHeight="1" x14ac:dyDescent="0.15">
      <c r="A4459" s="6">
        <v>5</v>
      </c>
      <c r="B4459" s="7" t="s">
        <v>11275</v>
      </c>
      <c r="C4459" s="7" t="s">
        <v>11257</v>
      </c>
      <c r="D4459" s="7" t="s">
        <v>11079</v>
      </c>
      <c r="E4459" s="6" t="s">
        <v>21082</v>
      </c>
      <c r="K4459" s="6" t="str">
        <f t="shared" si="69"/>
        <v>Fentiazac</v>
      </c>
    </row>
    <row r="4460" spans="1:11" ht="12.75" customHeight="1" x14ac:dyDescent="0.15">
      <c r="A4460" s="6">
        <v>5</v>
      </c>
      <c r="B4460" s="7" t="s">
        <v>11276</v>
      </c>
      <c r="C4460" s="7" t="s">
        <v>11257</v>
      </c>
      <c r="D4460" s="7" t="s">
        <v>7459</v>
      </c>
      <c r="E4460" s="6" t="s">
        <v>19578</v>
      </c>
      <c r="K4460" s="6" t="str">
        <f t="shared" si="69"/>
        <v>Diclofénac</v>
      </c>
    </row>
    <row r="4461" spans="1:11" ht="12.75" customHeight="1" x14ac:dyDescent="0.15">
      <c r="A4461" s="6">
        <v>5</v>
      </c>
      <c r="B4461" s="7" t="s">
        <v>11277</v>
      </c>
      <c r="C4461" s="7" t="s">
        <v>11257</v>
      </c>
      <c r="D4461" s="7" t="s">
        <v>11202</v>
      </c>
      <c r="E4461" s="6" t="s">
        <v>21139</v>
      </c>
      <c r="K4461" s="6" t="str">
        <f t="shared" si="69"/>
        <v>Féprazone</v>
      </c>
    </row>
    <row r="4462" spans="1:11" ht="12.75" customHeight="1" x14ac:dyDescent="0.15">
      <c r="A4462" s="6">
        <v>5</v>
      </c>
      <c r="B4462" s="7" t="s">
        <v>11278</v>
      </c>
      <c r="C4462" s="7" t="s">
        <v>11257</v>
      </c>
      <c r="D4462" s="7" t="s">
        <v>11187</v>
      </c>
      <c r="E4462" s="6" t="s">
        <v>21132</v>
      </c>
      <c r="K4462" s="6" t="str">
        <f t="shared" si="69"/>
        <v>Acide niflumique</v>
      </c>
    </row>
    <row r="4463" spans="1:11" ht="12.75" customHeight="1" x14ac:dyDescent="0.15">
      <c r="A4463" s="6">
        <v>5</v>
      </c>
      <c r="B4463" s="7" t="s">
        <v>11279</v>
      </c>
      <c r="C4463" s="7" t="s">
        <v>11257</v>
      </c>
      <c r="D4463" s="7" t="s">
        <v>11166</v>
      </c>
      <c r="E4463" s="6" t="s">
        <v>21123</v>
      </c>
      <c r="K4463" s="6" t="str">
        <f t="shared" si="69"/>
        <v>Acide méclofénamique</v>
      </c>
    </row>
    <row r="4464" spans="1:11" ht="12.75" customHeight="1" x14ac:dyDescent="0.15">
      <c r="A4464" s="6">
        <v>5</v>
      </c>
      <c r="B4464" s="7" t="s">
        <v>11280</v>
      </c>
      <c r="C4464" s="7" t="s">
        <v>11257</v>
      </c>
      <c r="D4464" s="7" t="s">
        <v>11129</v>
      </c>
      <c r="E4464" s="6" t="s">
        <v>21105</v>
      </c>
      <c r="K4464" s="6" t="str">
        <f t="shared" si="69"/>
        <v>Flurbiprofène</v>
      </c>
    </row>
    <row r="4465" spans="1:11" ht="12.75" customHeight="1" x14ac:dyDescent="0.15">
      <c r="A4465" s="6">
        <v>5</v>
      </c>
      <c r="B4465" s="7" t="s">
        <v>11281</v>
      </c>
      <c r="C4465" s="7" t="s">
        <v>11257</v>
      </c>
      <c r="D4465" s="7" t="s">
        <v>11066</v>
      </c>
      <c r="E4465" s="6" t="s">
        <v>21076</v>
      </c>
      <c r="K4465" s="6" t="str">
        <f t="shared" si="69"/>
        <v>Tolmétine</v>
      </c>
    </row>
    <row r="4466" spans="1:11" ht="12.75" customHeight="1" x14ac:dyDescent="0.15">
      <c r="A4466" s="6">
        <v>5</v>
      </c>
      <c r="B4466" s="7" t="s">
        <v>11282</v>
      </c>
      <c r="C4466" s="7" t="s">
        <v>11257</v>
      </c>
      <c r="D4466" s="7" t="s">
        <v>11283</v>
      </c>
      <c r="E4466" s="6" t="s">
        <v>21169</v>
      </c>
      <c r="K4466" s="6" t="str">
        <f t="shared" si="69"/>
        <v>Suxibuzone</v>
      </c>
    </row>
    <row r="4467" spans="1:11" ht="12.75" customHeight="1" x14ac:dyDescent="0.15">
      <c r="A4467" s="6">
        <v>5</v>
      </c>
      <c r="B4467" s="7" t="s">
        <v>11284</v>
      </c>
      <c r="C4467" s="7" t="s">
        <v>11257</v>
      </c>
      <c r="D4467" s="7" t="s">
        <v>5267</v>
      </c>
      <c r="E4467" s="6" t="s">
        <v>18577</v>
      </c>
      <c r="K4467" s="6" t="str">
        <f t="shared" si="69"/>
        <v>Indométacine</v>
      </c>
    </row>
    <row r="4468" spans="1:11" ht="12.75" customHeight="1" x14ac:dyDescent="0.15">
      <c r="A4468" s="6">
        <v>5</v>
      </c>
      <c r="B4468" s="7" t="s">
        <v>11285</v>
      </c>
      <c r="C4468" s="7" t="s">
        <v>11257</v>
      </c>
      <c r="D4468" s="7" t="s">
        <v>11286</v>
      </c>
      <c r="E4468" s="6" t="s">
        <v>21170</v>
      </c>
      <c r="K4468" s="6" t="str">
        <f t="shared" si="69"/>
        <v>Nifénazone</v>
      </c>
    </row>
    <row r="4469" spans="1:11" ht="12.75" customHeight="1" x14ac:dyDescent="0.15">
      <c r="A4469" s="6">
        <v>5</v>
      </c>
      <c r="B4469" s="7" t="s">
        <v>11287</v>
      </c>
      <c r="C4469" s="7" t="s">
        <v>11257</v>
      </c>
      <c r="D4469" s="7" t="s">
        <v>11091</v>
      </c>
      <c r="E4469" s="6" t="s">
        <v>21088</v>
      </c>
      <c r="K4469" s="6" t="str">
        <f t="shared" si="69"/>
        <v>Acéclofénac</v>
      </c>
    </row>
    <row r="4470" spans="1:11" ht="12.75" customHeight="1" x14ac:dyDescent="0.15">
      <c r="A4470" s="6">
        <v>5</v>
      </c>
      <c r="B4470" s="7" t="s">
        <v>11288</v>
      </c>
      <c r="C4470" s="7" t="s">
        <v>11257</v>
      </c>
      <c r="D4470" s="7" t="s">
        <v>11200</v>
      </c>
      <c r="E4470" s="6" t="s">
        <v>21138</v>
      </c>
      <c r="K4470" s="6" t="str">
        <f t="shared" si="69"/>
        <v>Nimésulide</v>
      </c>
    </row>
    <row r="4471" spans="1:11" ht="12.75" customHeight="1" x14ac:dyDescent="0.15">
      <c r="A4471" s="6">
        <v>5</v>
      </c>
      <c r="B4471" s="7" t="s">
        <v>11289</v>
      </c>
      <c r="C4471" s="7" t="s">
        <v>11257</v>
      </c>
      <c r="D4471" s="7" t="s">
        <v>11144</v>
      </c>
      <c r="E4471" s="6" t="s">
        <v>21112</v>
      </c>
      <c r="K4471" s="6" t="str">
        <f t="shared" si="69"/>
        <v>Dexkétoprofène</v>
      </c>
    </row>
    <row r="4472" spans="1:11" ht="12.75" customHeight="1" x14ac:dyDescent="0.15">
      <c r="A4472" s="6">
        <v>5</v>
      </c>
      <c r="B4472" s="7" t="s">
        <v>11290</v>
      </c>
      <c r="C4472" s="7" t="s">
        <v>11257</v>
      </c>
      <c r="D4472" s="7" t="s">
        <v>11291</v>
      </c>
      <c r="E4472" s="6" t="s">
        <v>21171</v>
      </c>
      <c r="K4472" s="6" t="str">
        <f t="shared" si="69"/>
        <v>Pikétoprofène</v>
      </c>
    </row>
    <row r="4473" spans="1:11" ht="12.75" customHeight="1" x14ac:dyDescent="0.15">
      <c r="A4473" s="6">
        <v>5</v>
      </c>
      <c r="B4473" s="7" t="s">
        <v>11292</v>
      </c>
      <c r="C4473" s="7" t="s">
        <v>11257</v>
      </c>
      <c r="D4473" s="7" t="s">
        <v>11293</v>
      </c>
      <c r="E4473" s="6" t="s">
        <v>21172</v>
      </c>
      <c r="K4473" s="6" t="str">
        <f t="shared" si="69"/>
        <v>Esflurbiprofène</v>
      </c>
    </row>
    <row r="4474" spans="1:11" ht="12.75" customHeight="1" x14ac:dyDescent="0.15">
      <c r="A4474" s="6">
        <v>5</v>
      </c>
      <c r="B4474" s="7" t="s">
        <v>11294</v>
      </c>
      <c r="C4474" s="7" t="s">
        <v>11257</v>
      </c>
      <c r="D4474" s="7" t="s">
        <v>11295</v>
      </c>
      <c r="E4474" s="6" t="s">
        <v>21173</v>
      </c>
      <c r="K4474" s="6" t="str">
        <f t="shared" si="69"/>
        <v>Loxoprofène</v>
      </c>
    </row>
    <row r="4475" spans="1:11" ht="12.75" customHeight="1" x14ac:dyDescent="0.15">
      <c r="A4475" s="6">
        <v>4</v>
      </c>
      <c r="B4475" s="7" t="s">
        <v>11296</v>
      </c>
      <c r="C4475" s="7" t="s">
        <v>11256</v>
      </c>
      <c r="D4475" s="7" t="s">
        <v>11297</v>
      </c>
      <c r="E4475" s="6" t="s">
        <v>21174</v>
      </c>
      <c r="K4475" s="6" t="str">
        <f t="shared" si="69"/>
        <v>Capsaïcine et apparentés</v>
      </c>
    </row>
    <row r="4476" spans="1:11" ht="12.75" customHeight="1" x14ac:dyDescent="0.15">
      <c r="A4476" s="6">
        <v>5</v>
      </c>
      <c r="B4476" s="7" t="s">
        <v>11298</v>
      </c>
      <c r="C4476" s="7" t="s">
        <v>11296</v>
      </c>
      <c r="D4476" s="7" t="s">
        <v>11299</v>
      </c>
      <c r="E4476" s="6" t="s">
        <v>21175</v>
      </c>
      <c r="K4476" s="6" t="str">
        <f t="shared" si="69"/>
        <v>Capsaïcine</v>
      </c>
    </row>
    <row r="4477" spans="1:11" ht="12.75" customHeight="1" x14ac:dyDescent="0.15">
      <c r="A4477" s="6">
        <v>5</v>
      </c>
      <c r="B4477" s="7" t="s">
        <v>11300</v>
      </c>
      <c r="C4477" s="7" t="s">
        <v>11296</v>
      </c>
      <c r="D4477" s="7" t="s">
        <v>11301</v>
      </c>
      <c r="E4477" s="6" t="s">
        <v>21176</v>
      </c>
      <c r="K4477" s="6" t="str">
        <f t="shared" si="69"/>
        <v>Zucapsaïcine</v>
      </c>
    </row>
    <row r="4478" spans="1:11" ht="12.75" customHeight="1" x14ac:dyDescent="0.15">
      <c r="A4478" s="6">
        <v>4</v>
      </c>
      <c r="B4478" s="7" t="s">
        <v>11302</v>
      </c>
      <c r="C4478" s="7" t="s">
        <v>11256</v>
      </c>
      <c r="D4478" s="7" t="s">
        <v>11303</v>
      </c>
      <c r="E4478" s="6" t="s">
        <v>21177</v>
      </c>
      <c r="K4478" s="6" t="str">
        <f t="shared" si="69"/>
        <v>Préparations avec des dérivés de l'acide salicylique</v>
      </c>
    </row>
    <row r="4479" spans="1:11" ht="12.75" customHeight="1" x14ac:dyDescent="0.15">
      <c r="A4479" s="6">
        <v>4</v>
      </c>
      <c r="B4479" s="7" t="s">
        <v>11304</v>
      </c>
      <c r="C4479" s="7" t="s">
        <v>11256</v>
      </c>
      <c r="D4479" s="7" t="s">
        <v>11305</v>
      </c>
      <c r="E4479" s="6" t="s">
        <v>21178</v>
      </c>
      <c r="K4479" s="6" t="str">
        <f t="shared" si="69"/>
        <v>Autres topiques pour douleurs articulaires et musculaires</v>
      </c>
    </row>
    <row r="4480" spans="1:11" ht="12.75" customHeight="1" x14ac:dyDescent="0.15">
      <c r="A4480" s="6">
        <v>5</v>
      </c>
      <c r="B4480" s="7" t="s">
        <v>11306</v>
      </c>
      <c r="C4480" s="7" t="s">
        <v>11304</v>
      </c>
      <c r="D4480" s="7" t="s">
        <v>5743</v>
      </c>
      <c r="E4480" s="6" t="s">
        <v>18799</v>
      </c>
      <c r="K4480" s="6" t="str">
        <f t="shared" si="69"/>
        <v>Tolazoline</v>
      </c>
    </row>
    <row r="4481" spans="1:11" ht="12.75" customHeight="1" x14ac:dyDescent="0.15">
      <c r="A4481" s="6">
        <v>5</v>
      </c>
      <c r="B4481" s="7" t="s">
        <v>11307</v>
      </c>
      <c r="C4481" s="7" t="s">
        <v>11304</v>
      </c>
      <c r="D4481" s="7" t="s">
        <v>8078</v>
      </c>
      <c r="E4481" s="6" t="s">
        <v>21179</v>
      </c>
      <c r="K4481" s="6" t="str">
        <f t="shared" si="69"/>
        <v>Sulfoxyde de diméthyle</v>
      </c>
    </row>
    <row r="4482" spans="1:11" ht="12.75" customHeight="1" x14ac:dyDescent="0.15">
      <c r="A4482" s="6">
        <v>5</v>
      </c>
      <c r="B4482" s="7" t="s">
        <v>11308</v>
      </c>
      <c r="C4482" s="7" t="s">
        <v>11304</v>
      </c>
      <c r="D4482" s="7" t="s">
        <v>11309</v>
      </c>
      <c r="E4482" s="6" t="s">
        <v>21180</v>
      </c>
      <c r="K4482" s="6" t="str">
        <f t="shared" si="69"/>
        <v>Idrocilamide</v>
      </c>
    </row>
    <row r="4483" spans="1:11" ht="12.75" customHeight="1" x14ac:dyDescent="0.15">
      <c r="A4483" s="6">
        <v>5</v>
      </c>
      <c r="B4483" s="7" t="s">
        <v>11310</v>
      </c>
      <c r="C4483" s="7" t="s">
        <v>11304</v>
      </c>
      <c r="D4483" s="7" t="s">
        <v>11311</v>
      </c>
      <c r="E4483" s="6" t="s">
        <v>21181</v>
      </c>
      <c r="K4483" s="6" t="str">
        <f t="shared" ref="K4483:K4546" si="70">UPPER(LEFT(E4483,1))&amp;RIGHT(E4483,LEN(E4483)-1)</f>
        <v>Tolpérisone</v>
      </c>
    </row>
    <row r="4484" spans="1:11" ht="25.5" customHeight="1" x14ac:dyDescent="0.15">
      <c r="A4484" s="6">
        <v>5</v>
      </c>
      <c r="B4484" s="7" t="s">
        <v>11312</v>
      </c>
      <c r="C4484" s="7" t="s">
        <v>11304</v>
      </c>
      <c r="D4484" s="7" t="s">
        <v>2733</v>
      </c>
      <c r="E4484" s="6" t="s">
        <v>21182</v>
      </c>
      <c r="K4484" s="6" t="str">
        <f t="shared" si="70"/>
        <v>Divers (autres topiques pour douleurs articulaires et musculaires)</v>
      </c>
    </row>
    <row r="4485" spans="1:11" ht="12.75" customHeight="1" x14ac:dyDescent="0.15">
      <c r="A4485" s="6">
        <v>2</v>
      </c>
      <c r="B4485" s="7" t="s">
        <v>11313</v>
      </c>
      <c r="C4485" s="7" t="s">
        <v>11042</v>
      </c>
      <c r="D4485" s="7" t="s">
        <v>11314</v>
      </c>
      <c r="E4485" s="6" t="s">
        <v>18847</v>
      </c>
      <c r="K4485" s="6" t="str">
        <f t="shared" si="70"/>
        <v>Myorelaxants</v>
      </c>
    </row>
    <row r="4486" spans="1:11" ht="25.5" customHeight="1" x14ac:dyDescent="0.15">
      <c r="A4486" s="6">
        <v>3</v>
      </c>
      <c r="B4486" s="7" t="s">
        <v>11315</v>
      </c>
      <c r="C4486" s="7" t="s">
        <v>11313</v>
      </c>
      <c r="D4486" s="7" t="s">
        <v>11316</v>
      </c>
      <c r="E4486" s="6" t="s">
        <v>21183</v>
      </c>
      <c r="K4486" s="6" t="str">
        <f t="shared" si="70"/>
        <v>Myorelaxants à action périphérique</v>
      </c>
    </row>
    <row r="4487" spans="1:11" ht="12.75" customHeight="1" x14ac:dyDescent="0.15">
      <c r="A4487" s="6">
        <v>4</v>
      </c>
      <c r="B4487" s="7" t="s">
        <v>11317</v>
      </c>
      <c r="C4487" s="7" t="s">
        <v>11315</v>
      </c>
      <c r="D4487" s="7" t="s">
        <v>11318</v>
      </c>
      <c r="E4487" s="6" t="s">
        <v>21184</v>
      </c>
      <c r="K4487" s="6" t="str">
        <f t="shared" si="70"/>
        <v>Alcaloïdes du curare</v>
      </c>
    </row>
    <row r="4488" spans="1:11" ht="12.75" customHeight="1" x14ac:dyDescent="0.15">
      <c r="A4488" s="6">
        <v>5</v>
      </c>
      <c r="B4488" s="7" t="s">
        <v>11319</v>
      </c>
      <c r="C4488" s="7" t="s">
        <v>11317</v>
      </c>
      <c r="D4488" s="7" t="s">
        <v>11320</v>
      </c>
      <c r="E4488" s="6" t="s">
        <v>21185</v>
      </c>
      <c r="K4488" s="6" t="str">
        <f t="shared" si="70"/>
        <v>Alcuronium</v>
      </c>
    </row>
    <row r="4489" spans="1:11" ht="12.75" customHeight="1" x14ac:dyDescent="0.15">
      <c r="A4489" s="6">
        <v>5</v>
      </c>
      <c r="B4489" s="7" t="s">
        <v>11321</v>
      </c>
      <c r="C4489" s="7" t="s">
        <v>11317</v>
      </c>
      <c r="D4489" s="7" t="s">
        <v>11322</v>
      </c>
      <c r="E4489" s="6" t="s">
        <v>21186</v>
      </c>
      <c r="K4489" s="6" t="str">
        <f t="shared" si="70"/>
        <v>Tubocurarine</v>
      </c>
    </row>
    <row r="4490" spans="1:11" ht="12.75" customHeight="1" x14ac:dyDescent="0.15">
      <c r="A4490" s="6">
        <v>5</v>
      </c>
      <c r="B4490" s="7" t="s">
        <v>11323</v>
      </c>
      <c r="C4490" s="7" t="s">
        <v>11317</v>
      </c>
      <c r="D4490" s="7" t="s">
        <v>11324</v>
      </c>
      <c r="E4490" s="6" t="s">
        <v>21187</v>
      </c>
      <c r="K4490" s="6" t="str">
        <f t="shared" si="70"/>
        <v>Diméthyltubocurarine</v>
      </c>
    </row>
    <row r="4491" spans="1:11" ht="12.75" customHeight="1" x14ac:dyDescent="0.15">
      <c r="A4491" s="6">
        <v>4</v>
      </c>
      <c r="B4491" s="7" t="s">
        <v>11325</v>
      </c>
      <c r="C4491" s="7" t="s">
        <v>11315</v>
      </c>
      <c r="D4491" s="7" t="s">
        <v>11326</v>
      </c>
      <c r="E4491" s="6" t="s">
        <v>21188</v>
      </c>
      <c r="K4491" s="6" t="str">
        <f t="shared" si="70"/>
        <v>Dérivés de la choline</v>
      </c>
    </row>
    <row r="4492" spans="1:11" ht="12.75" customHeight="1" x14ac:dyDescent="0.15">
      <c r="A4492" s="6">
        <v>5</v>
      </c>
      <c r="B4492" s="7" t="s">
        <v>11327</v>
      </c>
      <c r="C4492" s="7" t="s">
        <v>11325</v>
      </c>
      <c r="D4492" s="7" t="s">
        <v>11328</v>
      </c>
      <c r="E4492" s="6" t="s">
        <v>21189</v>
      </c>
      <c r="K4492" s="6" t="str">
        <f t="shared" si="70"/>
        <v>Suxaméthonium</v>
      </c>
    </row>
    <row r="4493" spans="1:11" ht="12.75" customHeight="1" x14ac:dyDescent="0.15">
      <c r="A4493" s="6">
        <v>4</v>
      </c>
      <c r="B4493" s="7" t="s">
        <v>11329</v>
      </c>
      <c r="C4493" s="7" t="s">
        <v>11315</v>
      </c>
      <c r="D4493" s="7" t="s">
        <v>11330</v>
      </c>
      <c r="E4493" s="6" t="s">
        <v>21190</v>
      </c>
      <c r="K4493" s="6" t="str">
        <f t="shared" si="70"/>
        <v>Autres ammoniums quaternaires</v>
      </c>
    </row>
    <row r="4494" spans="1:11" ht="12.75" customHeight="1" x14ac:dyDescent="0.15">
      <c r="A4494" s="6">
        <v>5</v>
      </c>
      <c r="B4494" s="7" t="s">
        <v>11331</v>
      </c>
      <c r="C4494" s="7" t="s">
        <v>11329</v>
      </c>
      <c r="D4494" s="7" t="s">
        <v>11332</v>
      </c>
      <c r="E4494" s="6" t="s">
        <v>21191</v>
      </c>
      <c r="K4494" s="6" t="str">
        <f t="shared" si="70"/>
        <v>Pancuronium</v>
      </c>
    </row>
    <row r="4495" spans="1:11" ht="12.75" customHeight="1" x14ac:dyDescent="0.15">
      <c r="A4495" s="6">
        <v>5</v>
      </c>
      <c r="B4495" s="7" t="s">
        <v>11333</v>
      </c>
      <c r="C4495" s="7" t="s">
        <v>11329</v>
      </c>
      <c r="D4495" s="7" t="s">
        <v>11334</v>
      </c>
      <c r="E4495" s="6" t="s">
        <v>21192</v>
      </c>
      <c r="K4495" s="6" t="str">
        <f t="shared" si="70"/>
        <v>Gallamine</v>
      </c>
    </row>
    <row r="4496" spans="1:11" ht="12.75" customHeight="1" x14ac:dyDescent="0.15">
      <c r="A4496" s="6">
        <v>5</v>
      </c>
      <c r="B4496" s="7" t="s">
        <v>11335</v>
      </c>
      <c r="C4496" s="7" t="s">
        <v>11329</v>
      </c>
      <c r="D4496" s="7" t="s">
        <v>11336</v>
      </c>
      <c r="E4496" s="6" t="s">
        <v>21193</v>
      </c>
      <c r="K4496" s="6" t="str">
        <f t="shared" si="70"/>
        <v>Vécuronium</v>
      </c>
    </row>
    <row r="4497" spans="1:11" ht="12.75" customHeight="1" x14ac:dyDescent="0.15">
      <c r="A4497" s="6">
        <v>5</v>
      </c>
      <c r="B4497" s="7" t="s">
        <v>11337</v>
      </c>
      <c r="C4497" s="7" t="s">
        <v>11329</v>
      </c>
      <c r="D4497" s="7" t="s">
        <v>11338</v>
      </c>
      <c r="E4497" s="6" t="s">
        <v>2337</v>
      </c>
      <c r="K4497" s="6" t="str">
        <f t="shared" si="70"/>
        <v>Atracurium</v>
      </c>
    </row>
    <row r="4498" spans="1:11" ht="12.75" customHeight="1" x14ac:dyDescent="0.15">
      <c r="A4498" s="6">
        <v>5</v>
      </c>
      <c r="B4498" s="7" t="s">
        <v>11339</v>
      </c>
      <c r="C4498" s="7" t="s">
        <v>11329</v>
      </c>
      <c r="D4498" s="7" t="s">
        <v>11340</v>
      </c>
      <c r="E4498" s="6" t="s">
        <v>21194</v>
      </c>
      <c r="K4498" s="6" t="str">
        <f t="shared" si="70"/>
        <v>Hexafluronium</v>
      </c>
    </row>
    <row r="4499" spans="1:11" ht="12.75" customHeight="1" x14ac:dyDescent="0.15">
      <c r="A4499" s="6">
        <v>5</v>
      </c>
      <c r="B4499" s="7" t="s">
        <v>11341</v>
      </c>
      <c r="C4499" s="7" t="s">
        <v>11329</v>
      </c>
      <c r="D4499" s="7" t="s">
        <v>11342</v>
      </c>
      <c r="E4499" s="6" t="s">
        <v>21195</v>
      </c>
      <c r="K4499" s="6" t="str">
        <f t="shared" si="70"/>
        <v xml:space="preserve">Bromure de pipécuronium </v>
      </c>
    </row>
    <row r="4500" spans="1:11" ht="12.75" customHeight="1" x14ac:dyDescent="0.15">
      <c r="A4500" s="6">
        <v>5</v>
      </c>
      <c r="B4500" s="7" t="s">
        <v>11343</v>
      </c>
      <c r="C4500" s="7" t="s">
        <v>11329</v>
      </c>
      <c r="D4500" s="7" t="s">
        <v>11344</v>
      </c>
      <c r="E4500" s="6" t="s">
        <v>21196</v>
      </c>
      <c r="K4500" s="6" t="str">
        <f t="shared" si="70"/>
        <v>Chlorure de doxacurium</v>
      </c>
    </row>
    <row r="4501" spans="1:11" ht="12.75" customHeight="1" x14ac:dyDescent="0.15">
      <c r="A4501" s="6">
        <v>5</v>
      </c>
      <c r="B4501" s="7" t="s">
        <v>11345</v>
      </c>
      <c r="C4501" s="7" t="s">
        <v>11329</v>
      </c>
      <c r="D4501" s="7" t="s">
        <v>11346</v>
      </c>
      <c r="E4501" s="6" t="s">
        <v>21197</v>
      </c>
      <c r="K4501" s="6" t="str">
        <f t="shared" si="70"/>
        <v>Bromure de fazadinium</v>
      </c>
    </row>
    <row r="4502" spans="1:11" ht="12.75" customHeight="1" x14ac:dyDescent="0.15">
      <c r="A4502" s="6">
        <v>5</v>
      </c>
      <c r="B4502" s="7" t="s">
        <v>11347</v>
      </c>
      <c r="C4502" s="7" t="s">
        <v>11329</v>
      </c>
      <c r="D4502" s="7" t="s">
        <v>11348</v>
      </c>
      <c r="E4502" s="6" t="s">
        <v>21198</v>
      </c>
      <c r="K4502" s="6" t="str">
        <f t="shared" si="70"/>
        <v>Bromure de rocuronium</v>
      </c>
    </row>
    <row r="4503" spans="1:11" ht="12.75" customHeight="1" x14ac:dyDescent="0.15">
      <c r="A4503" s="6">
        <v>5</v>
      </c>
      <c r="B4503" s="7" t="s">
        <v>11349</v>
      </c>
      <c r="C4503" s="7" t="s">
        <v>11329</v>
      </c>
      <c r="D4503" s="7" t="s">
        <v>11350</v>
      </c>
      <c r="E4503" s="6" t="s">
        <v>2180</v>
      </c>
      <c r="K4503" s="6" t="str">
        <f t="shared" si="70"/>
        <v>Chlorure de mivacurium</v>
      </c>
    </row>
    <row r="4504" spans="1:11" ht="12.75" customHeight="1" x14ac:dyDescent="0.15">
      <c r="A4504" s="6">
        <v>5</v>
      </c>
      <c r="B4504" s="7" t="s">
        <v>11351</v>
      </c>
      <c r="C4504" s="7" t="s">
        <v>11329</v>
      </c>
      <c r="D4504" s="7" t="s">
        <v>11352</v>
      </c>
      <c r="E4504" s="6" t="s">
        <v>21199</v>
      </c>
      <c r="K4504" s="6" t="str">
        <f t="shared" si="70"/>
        <v>Cisatracurium</v>
      </c>
    </row>
    <row r="4505" spans="1:11" ht="12.75" customHeight="1" x14ac:dyDescent="0.15">
      <c r="A4505" s="6">
        <v>4</v>
      </c>
      <c r="B4505" s="7" t="s">
        <v>11353</v>
      </c>
      <c r="C4505" s="7" t="s">
        <v>11315</v>
      </c>
      <c r="D4505" s="7" t="s">
        <v>11354</v>
      </c>
      <c r="E4505" s="6" t="s">
        <v>21200</v>
      </c>
      <c r="K4505" s="6" t="str">
        <f t="shared" si="70"/>
        <v>Autres myorelaxants à action périphérique</v>
      </c>
    </row>
    <row r="4506" spans="1:11" ht="12.75" customHeight="1" x14ac:dyDescent="0.15">
      <c r="A4506" s="6">
        <v>5</v>
      </c>
      <c r="B4506" s="7" t="s">
        <v>11355</v>
      </c>
      <c r="C4506" s="7" t="s">
        <v>11353</v>
      </c>
      <c r="D4506" s="7" t="s">
        <v>11356</v>
      </c>
      <c r="E4506" s="6" t="s">
        <v>21201</v>
      </c>
      <c r="K4506" s="6" t="str">
        <f t="shared" si="70"/>
        <v>Toxine botulinique</v>
      </c>
    </row>
    <row r="4507" spans="1:11" ht="12.75" customHeight="1" x14ac:dyDescent="0.15">
      <c r="A4507" s="6">
        <v>3</v>
      </c>
      <c r="B4507" s="7" t="s">
        <v>11357</v>
      </c>
      <c r="C4507" s="7" t="s">
        <v>11313</v>
      </c>
      <c r="D4507" s="7" t="s">
        <v>11358</v>
      </c>
      <c r="E4507" s="6" t="s">
        <v>21202</v>
      </c>
      <c r="K4507" s="6" t="str">
        <f t="shared" si="70"/>
        <v>Myorelaxants à action centrale</v>
      </c>
    </row>
    <row r="4508" spans="1:11" ht="12.75" customHeight="1" x14ac:dyDescent="0.15">
      <c r="A4508" s="6">
        <v>4</v>
      </c>
      <c r="B4508" s="7" t="s">
        <v>11359</v>
      </c>
      <c r="C4508" s="7" t="s">
        <v>11357</v>
      </c>
      <c r="D4508" s="7" t="s">
        <v>11360</v>
      </c>
      <c r="E4508" s="6" t="s">
        <v>21203</v>
      </c>
      <c r="K4508" s="6" t="str">
        <f t="shared" si="70"/>
        <v>Esters de l'acide carbamique</v>
      </c>
    </row>
    <row r="4509" spans="1:11" ht="12.75" customHeight="1" x14ac:dyDescent="0.15">
      <c r="A4509" s="6">
        <v>5</v>
      </c>
      <c r="B4509" s="7" t="s">
        <v>11361</v>
      </c>
      <c r="C4509" s="7" t="s">
        <v>11359</v>
      </c>
      <c r="D4509" s="7" t="s">
        <v>11362</v>
      </c>
      <c r="E4509" s="6" t="s">
        <v>21204</v>
      </c>
      <c r="K4509" s="6" t="str">
        <f t="shared" si="70"/>
        <v>Phenprobamate</v>
      </c>
    </row>
    <row r="4510" spans="1:11" ht="12.75" customHeight="1" x14ac:dyDescent="0.15">
      <c r="A4510" s="6">
        <v>5</v>
      </c>
      <c r="B4510" s="7" t="s">
        <v>11363</v>
      </c>
      <c r="C4510" s="7" t="s">
        <v>11359</v>
      </c>
      <c r="D4510" s="7" t="s">
        <v>11364</v>
      </c>
      <c r="E4510" s="6" t="s">
        <v>21205</v>
      </c>
      <c r="K4510" s="6" t="str">
        <f t="shared" si="70"/>
        <v>Carisoprodol</v>
      </c>
    </row>
    <row r="4511" spans="1:11" ht="12.75" customHeight="1" x14ac:dyDescent="0.15">
      <c r="A4511" s="6">
        <v>5</v>
      </c>
      <c r="B4511" s="7" t="s">
        <v>11365</v>
      </c>
      <c r="C4511" s="7" t="s">
        <v>11359</v>
      </c>
      <c r="D4511" s="7" t="s">
        <v>11366</v>
      </c>
      <c r="E4511" s="6" t="s">
        <v>21206</v>
      </c>
      <c r="K4511" s="6" t="str">
        <f t="shared" si="70"/>
        <v>Méthocarbamol</v>
      </c>
    </row>
    <row r="4512" spans="1:11" ht="12.75" customHeight="1" x14ac:dyDescent="0.15">
      <c r="A4512" s="6">
        <v>5</v>
      </c>
      <c r="B4512" s="7" t="s">
        <v>11367</v>
      </c>
      <c r="C4512" s="7" t="s">
        <v>11359</v>
      </c>
      <c r="D4512" s="7" t="s">
        <v>11368</v>
      </c>
      <c r="E4512" s="6" t="s">
        <v>21207</v>
      </c>
      <c r="K4512" s="6" t="str">
        <f t="shared" si="70"/>
        <v>Styramate</v>
      </c>
    </row>
    <row r="4513" spans="1:11" ht="12.75" customHeight="1" x14ac:dyDescent="0.15">
      <c r="A4513" s="6">
        <v>5</v>
      </c>
      <c r="B4513" s="7" t="s">
        <v>11369</v>
      </c>
      <c r="C4513" s="7" t="s">
        <v>11359</v>
      </c>
      <c r="D4513" s="7" t="s">
        <v>11370</v>
      </c>
      <c r="E4513" s="6" t="s">
        <v>21208</v>
      </c>
      <c r="K4513" s="6" t="str">
        <f t="shared" si="70"/>
        <v>Fébarbamate</v>
      </c>
    </row>
    <row r="4514" spans="1:11" ht="12.75" customHeight="1" x14ac:dyDescent="0.15">
      <c r="A4514" s="6">
        <v>5</v>
      </c>
      <c r="B4514" s="7" t="s">
        <v>11371</v>
      </c>
      <c r="C4514" s="7" t="s">
        <v>11359</v>
      </c>
      <c r="D4514" s="7" t="s">
        <v>11372</v>
      </c>
      <c r="E4514" s="6" t="s">
        <v>21209</v>
      </c>
      <c r="K4514" s="6" t="str">
        <f t="shared" si="70"/>
        <v>Phenprobamate en association sauf aux psycholeptiques</v>
      </c>
    </row>
    <row r="4515" spans="1:11" ht="12.75" customHeight="1" x14ac:dyDescent="0.15">
      <c r="A4515" s="6">
        <v>5</v>
      </c>
      <c r="B4515" s="7" t="s">
        <v>11373</v>
      </c>
      <c r="C4515" s="7" t="s">
        <v>11359</v>
      </c>
      <c r="D4515" s="7" t="s">
        <v>11374</v>
      </c>
      <c r="E4515" s="6" t="s">
        <v>21210</v>
      </c>
      <c r="K4515" s="6" t="str">
        <f t="shared" si="70"/>
        <v>Carisoprodol en association sauf aux psycholeptiques</v>
      </c>
    </row>
    <row r="4516" spans="1:11" ht="12.75" customHeight="1" x14ac:dyDescent="0.15">
      <c r="A4516" s="6">
        <v>5</v>
      </c>
      <c r="B4516" s="7" t="s">
        <v>11375</v>
      </c>
      <c r="C4516" s="7" t="s">
        <v>11359</v>
      </c>
      <c r="D4516" s="7" t="s">
        <v>11376</v>
      </c>
      <c r="E4516" s="6" t="s">
        <v>21211</v>
      </c>
      <c r="K4516" s="6" t="str">
        <f t="shared" si="70"/>
        <v>Méthocarbamol en association sauf aux psycholeptiques</v>
      </c>
    </row>
    <row r="4517" spans="1:11" ht="12.75" customHeight="1" x14ac:dyDescent="0.15">
      <c r="A4517" s="6">
        <v>5</v>
      </c>
      <c r="B4517" s="7" t="s">
        <v>11377</v>
      </c>
      <c r="C4517" s="7" t="s">
        <v>11359</v>
      </c>
      <c r="D4517" s="7" t="s">
        <v>11378</v>
      </c>
      <c r="E4517" s="6" t="s">
        <v>21212</v>
      </c>
      <c r="K4517" s="6" t="str">
        <f t="shared" si="70"/>
        <v>Phenprobamate en association avec des psycholeptiques</v>
      </c>
    </row>
    <row r="4518" spans="1:11" ht="12.75" customHeight="1" x14ac:dyDescent="0.15">
      <c r="A4518" s="6">
        <v>5</v>
      </c>
      <c r="B4518" s="7" t="s">
        <v>11379</v>
      </c>
      <c r="C4518" s="7" t="s">
        <v>11359</v>
      </c>
      <c r="D4518" s="7" t="s">
        <v>11380</v>
      </c>
      <c r="E4518" s="6" t="s">
        <v>21213</v>
      </c>
      <c r="K4518" s="6" t="str">
        <f t="shared" si="70"/>
        <v>Carisoprodol en association avec des psycholeptiques</v>
      </c>
    </row>
    <row r="4519" spans="1:11" ht="12.75" customHeight="1" x14ac:dyDescent="0.15">
      <c r="A4519" s="6">
        <v>5</v>
      </c>
      <c r="B4519" s="7" t="s">
        <v>11381</v>
      </c>
      <c r="C4519" s="7" t="s">
        <v>11359</v>
      </c>
      <c r="D4519" s="7" t="s">
        <v>11382</v>
      </c>
      <c r="E4519" s="6" t="s">
        <v>21214</v>
      </c>
      <c r="K4519" s="6" t="str">
        <f t="shared" si="70"/>
        <v>Méthocarbamol en association avec des psycholeptiques</v>
      </c>
    </row>
    <row r="4520" spans="1:11" ht="12.75" customHeight="1" x14ac:dyDescent="0.15">
      <c r="A4520" s="6">
        <v>4</v>
      </c>
      <c r="B4520" s="7" t="s">
        <v>11383</v>
      </c>
      <c r="C4520" s="7" t="s">
        <v>11357</v>
      </c>
      <c r="D4520" s="7" t="s">
        <v>11384</v>
      </c>
      <c r="E4520" s="6" t="s">
        <v>21215</v>
      </c>
      <c r="K4520" s="6" t="str">
        <f t="shared" si="70"/>
        <v>Dérivés oxazolés, thiaziniques et triaziniques</v>
      </c>
    </row>
    <row r="4521" spans="1:11" ht="12.75" customHeight="1" x14ac:dyDescent="0.15">
      <c r="A4521" s="6">
        <v>5</v>
      </c>
      <c r="B4521" s="7" t="s">
        <v>11385</v>
      </c>
      <c r="C4521" s="7" t="s">
        <v>11383</v>
      </c>
      <c r="D4521" s="7" t="s">
        <v>11386</v>
      </c>
      <c r="E4521" s="6" t="s">
        <v>21216</v>
      </c>
      <c r="K4521" s="6" t="str">
        <f t="shared" si="70"/>
        <v>Chlormézanone</v>
      </c>
    </row>
    <row r="4522" spans="1:11" ht="12.75" customHeight="1" x14ac:dyDescent="0.15">
      <c r="A4522" s="6">
        <v>5</v>
      </c>
      <c r="B4522" s="7" t="s">
        <v>11387</v>
      </c>
      <c r="C4522" s="7" t="s">
        <v>11383</v>
      </c>
      <c r="D4522" s="7" t="s">
        <v>11388</v>
      </c>
      <c r="E4522" s="6" t="s">
        <v>21217</v>
      </c>
      <c r="K4522" s="6" t="str">
        <f t="shared" si="70"/>
        <v>Chlorzoxazone</v>
      </c>
    </row>
    <row r="4523" spans="1:11" ht="12.75" customHeight="1" x14ac:dyDescent="0.15">
      <c r="A4523" s="6">
        <v>5</v>
      </c>
      <c r="B4523" s="7" t="s">
        <v>11389</v>
      </c>
      <c r="C4523" s="7" t="s">
        <v>11383</v>
      </c>
      <c r="D4523" s="7" t="s">
        <v>11390</v>
      </c>
      <c r="E4523" s="6" t="s">
        <v>21218</v>
      </c>
      <c r="K4523" s="6" t="str">
        <f t="shared" si="70"/>
        <v>Chlormézanone en association sauf aux psycholeptiques</v>
      </c>
    </row>
    <row r="4524" spans="1:11" ht="12.75" customHeight="1" x14ac:dyDescent="0.15">
      <c r="A4524" s="6">
        <v>5</v>
      </c>
      <c r="B4524" s="7" t="s">
        <v>11391</v>
      </c>
      <c r="C4524" s="7" t="s">
        <v>11383</v>
      </c>
      <c r="D4524" s="7" t="s">
        <v>11392</v>
      </c>
      <c r="E4524" s="6" t="s">
        <v>21219</v>
      </c>
      <c r="K4524" s="6" t="str">
        <f t="shared" si="70"/>
        <v>Chlorzoxazone en association sauf aux psycholeptiques</v>
      </c>
    </row>
    <row r="4525" spans="1:11" ht="12.75" customHeight="1" x14ac:dyDescent="0.15">
      <c r="A4525" s="6">
        <v>5</v>
      </c>
      <c r="B4525" s="7" t="s">
        <v>11393</v>
      </c>
      <c r="C4525" s="7" t="s">
        <v>11383</v>
      </c>
      <c r="D4525" s="7" t="s">
        <v>11394</v>
      </c>
      <c r="E4525" s="6" t="s">
        <v>21220</v>
      </c>
      <c r="K4525" s="6" t="str">
        <f t="shared" si="70"/>
        <v>Chlormézanone en association avec des psycholeptiques</v>
      </c>
    </row>
    <row r="4526" spans="1:11" ht="12.75" customHeight="1" x14ac:dyDescent="0.15">
      <c r="A4526" s="6">
        <v>5</v>
      </c>
      <c r="B4526" s="7" t="s">
        <v>11395</v>
      </c>
      <c r="C4526" s="7" t="s">
        <v>11383</v>
      </c>
      <c r="D4526" s="7" t="s">
        <v>11396</v>
      </c>
      <c r="E4526" s="6" t="s">
        <v>21221</v>
      </c>
      <c r="K4526" s="6" t="str">
        <f t="shared" si="70"/>
        <v>Chlorzoxazone en association avec des psycholeptiques</v>
      </c>
    </row>
    <row r="4527" spans="1:11" ht="12.75" customHeight="1" x14ac:dyDescent="0.15">
      <c r="A4527" s="6">
        <v>4</v>
      </c>
      <c r="B4527" s="7" t="s">
        <v>11397</v>
      </c>
      <c r="C4527" s="7" t="s">
        <v>11357</v>
      </c>
      <c r="D4527" s="7" t="s">
        <v>11398</v>
      </c>
      <c r="E4527" s="6" t="s">
        <v>21222</v>
      </c>
      <c r="K4527" s="6" t="str">
        <f t="shared" si="70"/>
        <v>Éthers chimiquement proches des antihistaminiques</v>
      </c>
    </row>
    <row r="4528" spans="1:11" ht="12.75" customHeight="1" x14ac:dyDescent="0.15">
      <c r="A4528" s="6">
        <v>5</v>
      </c>
      <c r="B4528" s="7" t="s">
        <v>11399</v>
      </c>
      <c r="C4528" s="7" t="s">
        <v>11397</v>
      </c>
      <c r="D4528" s="7" t="s">
        <v>11400</v>
      </c>
      <c r="E4528" s="6" t="s">
        <v>21223</v>
      </c>
      <c r="K4528" s="6" t="str">
        <f t="shared" si="70"/>
        <v>Orphénadrine (citrate)</v>
      </c>
    </row>
    <row r="4529" spans="1:11" ht="12.75" customHeight="1" x14ac:dyDescent="0.15">
      <c r="A4529" s="6">
        <v>5</v>
      </c>
      <c r="B4529" s="7" t="s">
        <v>11401</v>
      </c>
      <c r="C4529" s="7" t="s">
        <v>11397</v>
      </c>
      <c r="D4529" s="7" t="s">
        <v>11402</v>
      </c>
      <c r="E4529" s="6" t="s">
        <v>21224</v>
      </c>
      <c r="K4529" s="6" t="str">
        <f t="shared" si="70"/>
        <v>Orphénadrine en association</v>
      </c>
    </row>
    <row r="4530" spans="1:11" ht="12.75" customHeight="1" x14ac:dyDescent="0.15">
      <c r="A4530" s="6">
        <v>4</v>
      </c>
      <c r="B4530" s="7" t="s">
        <v>11403</v>
      </c>
      <c r="C4530" s="7" t="s">
        <v>11357</v>
      </c>
      <c r="D4530" s="7" t="s">
        <v>11404</v>
      </c>
      <c r="E4530" s="6" t="s">
        <v>21225</v>
      </c>
      <c r="K4530" s="6" t="str">
        <f t="shared" si="70"/>
        <v>Autres médicaments à action centrale</v>
      </c>
    </row>
    <row r="4531" spans="1:11" ht="12.75" customHeight="1" x14ac:dyDescent="0.15">
      <c r="A4531" s="6">
        <v>5</v>
      </c>
      <c r="B4531" s="7" t="s">
        <v>11405</v>
      </c>
      <c r="C4531" s="7" t="s">
        <v>11403</v>
      </c>
      <c r="D4531" s="7" t="s">
        <v>11406</v>
      </c>
      <c r="E4531" s="6" t="s">
        <v>21226</v>
      </c>
      <c r="K4531" s="6" t="str">
        <f t="shared" si="70"/>
        <v>Baclofène</v>
      </c>
    </row>
    <row r="4532" spans="1:11" ht="12.75" customHeight="1" x14ac:dyDescent="0.15">
      <c r="A4532" s="6">
        <v>5</v>
      </c>
      <c r="B4532" s="7" t="s">
        <v>11407</v>
      </c>
      <c r="C4532" s="7" t="s">
        <v>11403</v>
      </c>
      <c r="D4532" s="7" t="s">
        <v>11408</v>
      </c>
      <c r="E4532" s="6" t="s">
        <v>21227</v>
      </c>
      <c r="K4532" s="6" t="str">
        <f t="shared" si="70"/>
        <v>Tizanidine</v>
      </c>
    </row>
    <row r="4533" spans="1:11" ht="12.75" customHeight="1" x14ac:dyDescent="0.15">
      <c r="A4533" s="6">
        <v>5</v>
      </c>
      <c r="B4533" s="7" t="s">
        <v>11409</v>
      </c>
      <c r="C4533" s="7" t="s">
        <v>11403</v>
      </c>
      <c r="D4533" s="7" t="s">
        <v>11410</v>
      </c>
      <c r="E4533" s="6" t="s">
        <v>21228</v>
      </c>
      <c r="K4533" s="6" t="str">
        <f t="shared" si="70"/>
        <v>Pridinol</v>
      </c>
    </row>
    <row r="4534" spans="1:11" ht="12.75" customHeight="1" x14ac:dyDescent="0.15">
      <c r="A4534" s="6">
        <v>5</v>
      </c>
      <c r="B4534" s="7" t="s">
        <v>11411</v>
      </c>
      <c r="C4534" s="7" t="s">
        <v>11403</v>
      </c>
      <c r="D4534" s="7" t="s">
        <v>11311</v>
      </c>
      <c r="E4534" s="6" t="s">
        <v>21181</v>
      </c>
      <c r="K4534" s="6" t="str">
        <f t="shared" si="70"/>
        <v>Tolpérisone</v>
      </c>
    </row>
    <row r="4535" spans="1:11" ht="12.75" customHeight="1" x14ac:dyDescent="0.15">
      <c r="A4535" s="6">
        <v>5</v>
      </c>
      <c r="B4535" s="7" t="s">
        <v>11412</v>
      </c>
      <c r="C4535" s="7" t="s">
        <v>11403</v>
      </c>
      <c r="D4535" s="7" t="s">
        <v>11413</v>
      </c>
      <c r="E4535" s="6" t="s">
        <v>21229</v>
      </c>
      <c r="K4535" s="6" t="str">
        <f t="shared" si="70"/>
        <v>Thiocolchicoside</v>
      </c>
    </row>
    <row r="4536" spans="1:11" ht="12.75" customHeight="1" x14ac:dyDescent="0.15">
      <c r="A4536" s="6">
        <v>5</v>
      </c>
      <c r="B4536" s="7" t="s">
        <v>11414</v>
      </c>
      <c r="C4536" s="7" t="s">
        <v>11403</v>
      </c>
      <c r="D4536" s="7" t="s">
        <v>11415</v>
      </c>
      <c r="E4536" s="6" t="s">
        <v>21230</v>
      </c>
      <c r="K4536" s="6" t="str">
        <f t="shared" si="70"/>
        <v>Méphénésine</v>
      </c>
    </row>
    <row r="4537" spans="1:11" ht="12.75" customHeight="1" x14ac:dyDescent="0.15">
      <c r="A4537" s="6">
        <v>5</v>
      </c>
      <c r="B4537" s="7" t="s">
        <v>11416</v>
      </c>
      <c r="C4537" s="7" t="s">
        <v>11403</v>
      </c>
      <c r="D4537" s="7" t="s">
        <v>11417</v>
      </c>
      <c r="E4537" s="6" t="s">
        <v>21231</v>
      </c>
      <c r="K4537" s="6" t="str">
        <f t="shared" si="70"/>
        <v>Tétrazépam</v>
      </c>
    </row>
    <row r="4538" spans="1:11" ht="12.75" customHeight="1" x14ac:dyDescent="0.15">
      <c r="A4538" s="6">
        <v>5</v>
      </c>
      <c r="B4538" s="7" t="s">
        <v>11418</v>
      </c>
      <c r="C4538" s="7" t="s">
        <v>11403</v>
      </c>
      <c r="D4538" s="7" t="s">
        <v>11419</v>
      </c>
      <c r="E4538" s="6" t="s">
        <v>21232</v>
      </c>
      <c r="K4538" s="6" t="str">
        <f t="shared" si="70"/>
        <v>Cyclobenzaprine</v>
      </c>
    </row>
    <row r="4539" spans="1:11" ht="12.75" customHeight="1" x14ac:dyDescent="0.15">
      <c r="A4539" s="6">
        <v>5</v>
      </c>
      <c r="B4539" s="7" t="s">
        <v>11420</v>
      </c>
      <c r="C4539" s="7" t="s">
        <v>11403</v>
      </c>
      <c r="D4539" s="7" t="s">
        <v>11421</v>
      </c>
      <c r="E4539" s="6" t="s">
        <v>21233</v>
      </c>
      <c r="K4539" s="6" t="str">
        <f t="shared" si="70"/>
        <v>Épérisone</v>
      </c>
    </row>
    <row r="4540" spans="1:11" ht="12.75" customHeight="1" x14ac:dyDescent="0.15">
      <c r="A4540" s="6">
        <v>5</v>
      </c>
      <c r="B4540" s="7" t="s">
        <v>11422</v>
      </c>
      <c r="C4540" s="7" t="s">
        <v>11403</v>
      </c>
      <c r="D4540" s="7" t="s">
        <v>11423</v>
      </c>
      <c r="E4540" s="6" t="s">
        <v>21234</v>
      </c>
      <c r="K4540" s="6" t="str">
        <f t="shared" si="70"/>
        <v>Fényramidol</v>
      </c>
    </row>
    <row r="4541" spans="1:11" ht="12.75" customHeight="1" x14ac:dyDescent="0.15">
      <c r="A4541" s="6">
        <v>5</v>
      </c>
      <c r="B4541" s="7" t="s">
        <v>11424</v>
      </c>
      <c r="C4541" s="7" t="s">
        <v>11403</v>
      </c>
      <c r="D4541" s="12" t="s">
        <v>11425</v>
      </c>
      <c r="E4541" s="12" t="s">
        <v>21235</v>
      </c>
      <c r="F4541" s="6" t="s">
        <v>2758</v>
      </c>
      <c r="G4541" s="9">
        <v>44953</v>
      </c>
      <c r="K4541" s="6" t="str">
        <f t="shared" si="70"/>
        <v>Pridinol en association</v>
      </c>
    </row>
    <row r="4542" spans="1:11" ht="12.75" customHeight="1" x14ac:dyDescent="0.15">
      <c r="A4542" s="6">
        <v>5</v>
      </c>
      <c r="B4542" s="7" t="s">
        <v>11426</v>
      </c>
      <c r="C4542" s="7" t="s">
        <v>11403</v>
      </c>
      <c r="D4542" s="7" t="s">
        <v>11427</v>
      </c>
      <c r="E4542" s="6" t="s">
        <v>21236</v>
      </c>
      <c r="K4542" s="6" t="str">
        <f t="shared" si="70"/>
        <v>Thiocolchicoside en association</v>
      </c>
    </row>
    <row r="4543" spans="1:11" ht="12.75" customHeight="1" x14ac:dyDescent="0.15">
      <c r="A4543" s="6">
        <v>3</v>
      </c>
      <c r="B4543" s="7" t="s">
        <v>11428</v>
      </c>
      <c r="C4543" s="7" t="s">
        <v>11313</v>
      </c>
      <c r="D4543" s="7" t="s">
        <v>11429</v>
      </c>
      <c r="E4543" s="6" t="s">
        <v>21237</v>
      </c>
      <c r="K4543" s="6" t="str">
        <f t="shared" si="70"/>
        <v>Myorelaxants à action directe</v>
      </c>
    </row>
    <row r="4544" spans="1:11" ht="12.75" customHeight="1" x14ac:dyDescent="0.15">
      <c r="A4544" s="6">
        <v>4</v>
      </c>
      <c r="B4544" s="7" t="s">
        <v>11430</v>
      </c>
      <c r="C4544" s="7" t="s">
        <v>11428</v>
      </c>
      <c r="D4544" s="7" t="s">
        <v>11431</v>
      </c>
      <c r="E4544" s="6" t="s">
        <v>21238</v>
      </c>
      <c r="K4544" s="6" t="str">
        <f t="shared" si="70"/>
        <v>Dantrolène et dérivés</v>
      </c>
    </row>
    <row r="4545" spans="1:11" ht="12.75" customHeight="1" x14ac:dyDescent="0.15">
      <c r="A4545" s="6">
        <v>5</v>
      </c>
      <c r="B4545" s="7" t="s">
        <v>11432</v>
      </c>
      <c r="C4545" s="7" t="s">
        <v>11430</v>
      </c>
      <c r="D4545" s="7" t="s">
        <v>11433</v>
      </c>
      <c r="E4545" s="6" t="s">
        <v>21239</v>
      </c>
      <c r="K4545" s="6" t="str">
        <f t="shared" si="70"/>
        <v>Dantrolène</v>
      </c>
    </row>
    <row r="4546" spans="1:11" ht="12.75" customHeight="1" x14ac:dyDescent="0.15">
      <c r="A4546" s="6">
        <v>2</v>
      </c>
      <c r="B4546" s="7" t="s">
        <v>11434</v>
      </c>
      <c r="C4546" s="7" t="s">
        <v>11042</v>
      </c>
      <c r="D4546" s="7" t="s">
        <v>11435</v>
      </c>
      <c r="E4546" s="6" t="s">
        <v>21240</v>
      </c>
      <c r="K4546" s="6" t="str">
        <f t="shared" si="70"/>
        <v>Antigoutteux</v>
      </c>
    </row>
    <row r="4547" spans="1:11" ht="12.75" customHeight="1" x14ac:dyDescent="0.15">
      <c r="A4547" s="6">
        <v>3</v>
      </c>
      <c r="B4547" s="7" t="s">
        <v>11436</v>
      </c>
      <c r="C4547" s="7" t="s">
        <v>11434</v>
      </c>
      <c r="D4547" s="7" t="s">
        <v>11435</v>
      </c>
      <c r="E4547" s="6" t="s">
        <v>21240</v>
      </c>
      <c r="K4547" s="6" t="str">
        <f t="shared" ref="K4547:K4610" si="71">UPPER(LEFT(E4547,1))&amp;RIGHT(E4547,LEN(E4547)-1)</f>
        <v>Antigoutteux</v>
      </c>
    </row>
    <row r="4548" spans="1:11" ht="12.75" customHeight="1" x14ac:dyDescent="0.15">
      <c r="A4548" s="6">
        <v>4</v>
      </c>
      <c r="B4548" s="7" t="s">
        <v>11437</v>
      </c>
      <c r="C4548" s="7" t="s">
        <v>11436</v>
      </c>
      <c r="D4548" s="7" t="s">
        <v>11438</v>
      </c>
      <c r="E4548" s="6" t="s">
        <v>21241</v>
      </c>
      <c r="K4548" s="6" t="str">
        <f t="shared" si="71"/>
        <v>Inhibiteurs de la synthèse de l'acide urique</v>
      </c>
    </row>
    <row r="4549" spans="1:11" ht="12.75" customHeight="1" x14ac:dyDescent="0.15">
      <c r="A4549" s="6">
        <v>5</v>
      </c>
      <c r="B4549" s="7" t="s">
        <v>11439</v>
      </c>
      <c r="C4549" s="7" t="s">
        <v>11437</v>
      </c>
      <c r="D4549" s="7" t="s">
        <v>11440</v>
      </c>
      <c r="E4549" s="6" t="s">
        <v>21242</v>
      </c>
      <c r="K4549" s="6" t="str">
        <f t="shared" si="71"/>
        <v>Allopurinol</v>
      </c>
    </row>
    <row r="4550" spans="1:11" ht="12.75" customHeight="1" x14ac:dyDescent="0.15">
      <c r="A4550" s="6">
        <v>5</v>
      </c>
      <c r="B4550" s="7" t="s">
        <v>11441</v>
      </c>
      <c r="C4550" s="7" t="s">
        <v>11437</v>
      </c>
      <c r="D4550" s="7" t="s">
        <v>11442</v>
      </c>
      <c r="E4550" s="6" t="s">
        <v>21243</v>
      </c>
      <c r="K4550" s="6" t="str">
        <f t="shared" si="71"/>
        <v>Tisopurine</v>
      </c>
    </row>
    <row r="4551" spans="1:11" ht="12.75" customHeight="1" x14ac:dyDescent="0.15">
      <c r="A4551" s="6">
        <v>5</v>
      </c>
      <c r="B4551" s="7" t="s">
        <v>11443</v>
      </c>
      <c r="C4551" s="7" t="s">
        <v>11437</v>
      </c>
      <c r="D4551" s="7" t="s">
        <v>11444</v>
      </c>
      <c r="E4551" s="6" t="s">
        <v>21244</v>
      </c>
      <c r="K4551" s="6" t="str">
        <f t="shared" si="71"/>
        <v>Fébuxostat</v>
      </c>
    </row>
    <row r="4552" spans="1:11" ht="12.75" customHeight="1" x14ac:dyDescent="0.15">
      <c r="A4552" s="6">
        <v>5</v>
      </c>
      <c r="B4552" s="7" t="s">
        <v>11445</v>
      </c>
      <c r="C4552" s="7" t="s">
        <v>11437</v>
      </c>
      <c r="D4552" s="7" t="s">
        <v>11446</v>
      </c>
      <c r="E4552" s="6" t="s">
        <v>21245</v>
      </c>
      <c r="K4552" s="6" t="str">
        <f t="shared" si="71"/>
        <v>Allopurinol en association</v>
      </c>
    </row>
    <row r="4553" spans="1:11" ht="12.75" customHeight="1" x14ac:dyDescent="0.15">
      <c r="A4553" s="6">
        <v>4</v>
      </c>
      <c r="B4553" s="7" t="s">
        <v>11447</v>
      </c>
      <c r="C4553" s="7" t="s">
        <v>11436</v>
      </c>
      <c r="D4553" s="7" t="s">
        <v>11448</v>
      </c>
      <c r="E4553" s="6" t="s">
        <v>21246</v>
      </c>
      <c r="K4553" s="6" t="str">
        <f t="shared" si="71"/>
        <v>Uricosuriques</v>
      </c>
    </row>
    <row r="4554" spans="1:11" ht="12.75" customHeight="1" x14ac:dyDescent="0.15">
      <c r="A4554" s="6">
        <v>5</v>
      </c>
      <c r="B4554" s="7" t="s">
        <v>11449</v>
      </c>
      <c r="C4554" s="7" t="s">
        <v>11447</v>
      </c>
      <c r="D4554" s="7" t="s">
        <v>11450</v>
      </c>
      <c r="E4554" s="6" t="s">
        <v>21247</v>
      </c>
      <c r="K4554" s="6" t="str">
        <f t="shared" si="71"/>
        <v>Probénécide</v>
      </c>
    </row>
    <row r="4555" spans="1:11" ht="12.75" customHeight="1" x14ac:dyDescent="0.15">
      <c r="A4555" s="6">
        <v>5</v>
      </c>
      <c r="B4555" s="7" t="s">
        <v>11451</v>
      </c>
      <c r="C4555" s="7" t="s">
        <v>11447</v>
      </c>
      <c r="D4555" s="7" t="s">
        <v>11452</v>
      </c>
      <c r="E4555" s="6" t="s">
        <v>21248</v>
      </c>
      <c r="K4555" s="6" t="str">
        <f t="shared" si="71"/>
        <v>Sulfinpyrazone</v>
      </c>
    </row>
    <row r="4556" spans="1:11" ht="12.75" customHeight="1" x14ac:dyDescent="0.15">
      <c r="A4556" s="6">
        <v>5</v>
      </c>
      <c r="B4556" s="7" t="s">
        <v>11453</v>
      </c>
      <c r="C4556" s="7" t="s">
        <v>11447</v>
      </c>
      <c r="D4556" s="7" t="s">
        <v>11454</v>
      </c>
      <c r="E4556" s="6" t="s">
        <v>21249</v>
      </c>
      <c r="K4556" s="6" t="str">
        <f t="shared" si="71"/>
        <v>Benzbromarone</v>
      </c>
    </row>
    <row r="4557" spans="1:11" ht="12.75" customHeight="1" x14ac:dyDescent="0.15">
      <c r="A4557" s="6">
        <v>5</v>
      </c>
      <c r="B4557" s="7" t="s">
        <v>11455</v>
      </c>
      <c r="C4557" s="7" t="s">
        <v>11447</v>
      </c>
      <c r="D4557" s="7" t="s">
        <v>11456</v>
      </c>
      <c r="E4557" s="6" t="s">
        <v>21250</v>
      </c>
      <c r="K4557" s="6" t="str">
        <f t="shared" si="71"/>
        <v>Isobromindione</v>
      </c>
    </row>
    <row r="4558" spans="1:11" ht="12.75" customHeight="1" x14ac:dyDescent="0.15">
      <c r="A4558" s="6">
        <v>5</v>
      </c>
      <c r="B4558" s="7" t="s">
        <v>11457</v>
      </c>
      <c r="C4558" s="7" t="s">
        <v>11447</v>
      </c>
      <c r="D4558" s="7" t="s">
        <v>11458</v>
      </c>
      <c r="E4558" s="6" t="s">
        <v>21251</v>
      </c>
      <c r="K4558" s="6" t="str">
        <f t="shared" si="71"/>
        <v>Lésinurad</v>
      </c>
    </row>
    <row r="4559" spans="1:11" ht="25.5" customHeight="1" x14ac:dyDescent="0.15">
      <c r="A4559" s="6">
        <v>4</v>
      </c>
      <c r="B4559" s="7" t="s">
        <v>11459</v>
      </c>
      <c r="C4559" s="7" t="s">
        <v>11436</v>
      </c>
      <c r="D4559" s="7" t="s">
        <v>11460</v>
      </c>
      <c r="E4559" s="6" t="s">
        <v>21252</v>
      </c>
      <c r="K4559" s="6" t="str">
        <f t="shared" si="71"/>
        <v>Médicaments sans effet sur le métabolisme de l'acide urique</v>
      </c>
    </row>
    <row r="4560" spans="1:11" ht="12.75" customHeight="1" x14ac:dyDescent="0.15">
      <c r="A4560" s="6">
        <v>5</v>
      </c>
      <c r="B4560" s="7" t="s">
        <v>11461</v>
      </c>
      <c r="C4560" s="7" t="s">
        <v>11459</v>
      </c>
      <c r="D4560" s="7" t="s">
        <v>11462</v>
      </c>
      <c r="E4560" s="6" t="s">
        <v>21253</v>
      </c>
      <c r="K4560" s="6" t="str">
        <f t="shared" si="71"/>
        <v>Colchicine</v>
      </c>
    </row>
    <row r="4561" spans="1:11" ht="12.75" customHeight="1" x14ac:dyDescent="0.15">
      <c r="A4561" s="6">
        <v>5</v>
      </c>
      <c r="B4561" s="7" t="s">
        <v>11463</v>
      </c>
      <c r="C4561" s="7" t="s">
        <v>11459</v>
      </c>
      <c r="D4561" s="7" t="s">
        <v>11464</v>
      </c>
      <c r="E4561" s="6" t="s">
        <v>21254</v>
      </c>
      <c r="K4561" s="6" t="str">
        <f t="shared" si="71"/>
        <v>Cinchophène</v>
      </c>
    </row>
    <row r="4562" spans="1:11" ht="12.75" customHeight="1" x14ac:dyDescent="0.2">
      <c r="A4562" s="6">
        <v>5</v>
      </c>
      <c r="B4562" s="7" t="s">
        <v>11465</v>
      </c>
      <c r="C4562" s="7" t="s">
        <v>11459</v>
      </c>
      <c r="D4562" t="s">
        <v>11466</v>
      </c>
      <c r="E4562" t="s">
        <v>21255</v>
      </c>
      <c r="F4562" s="6" t="s">
        <v>2763</v>
      </c>
      <c r="G4562" s="9">
        <v>45314</v>
      </c>
      <c r="K4562" s="6" t="str">
        <f t="shared" si="71"/>
        <v>Colchicine et probénécide</v>
      </c>
    </row>
    <row r="4563" spans="1:11" ht="12.75" customHeight="1" x14ac:dyDescent="0.15">
      <c r="A4563" s="6">
        <v>4</v>
      </c>
      <c r="B4563" s="7" t="s">
        <v>11467</v>
      </c>
      <c r="C4563" s="7" t="s">
        <v>11436</v>
      </c>
      <c r="D4563" s="7" t="s">
        <v>11468</v>
      </c>
      <c r="E4563" s="6" t="s">
        <v>21256</v>
      </c>
      <c r="K4563" s="6" t="str">
        <f t="shared" si="71"/>
        <v>Autres antigoutteux</v>
      </c>
    </row>
    <row r="4564" spans="1:11" ht="12.75" customHeight="1" x14ac:dyDescent="0.15">
      <c r="A4564" s="6">
        <v>5</v>
      </c>
      <c r="B4564" s="7" t="s">
        <v>11469</v>
      </c>
      <c r="C4564" s="7" t="s">
        <v>11467</v>
      </c>
      <c r="D4564" s="7" t="s">
        <v>11470</v>
      </c>
      <c r="E4564" s="6" t="s">
        <v>21257</v>
      </c>
      <c r="K4564" s="6" t="str">
        <f t="shared" si="71"/>
        <v>Urate oxydase</v>
      </c>
    </row>
    <row r="4565" spans="1:11" ht="12.75" customHeight="1" x14ac:dyDescent="0.15">
      <c r="A4565" s="6">
        <v>5</v>
      </c>
      <c r="B4565" s="7" t="s">
        <v>11471</v>
      </c>
      <c r="C4565" s="7" t="s">
        <v>11467</v>
      </c>
      <c r="D4565" s="7" t="s">
        <v>11472</v>
      </c>
      <c r="E4565" s="6" t="s">
        <v>21258</v>
      </c>
      <c r="K4565" s="6" t="str">
        <f t="shared" si="71"/>
        <v>Pegloticase</v>
      </c>
    </row>
    <row r="4566" spans="1:11" ht="12.75" customHeight="1" x14ac:dyDescent="0.15">
      <c r="A4566" s="6">
        <v>2</v>
      </c>
      <c r="B4566" s="7" t="s">
        <v>11473</v>
      </c>
      <c r="C4566" s="7" t="s">
        <v>11042</v>
      </c>
      <c r="D4566" s="7" t="s">
        <v>11474</v>
      </c>
      <c r="E4566" s="6" t="s">
        <v>21259</v>
      </c>
      <c r="K4566" s="6" t="str">
        <f t="shared" si="71"/>
        <v>Médicaments pour le traitement des maladies osseuses</v>
      </c>
    </row>
    <row r="4567" spans="1:11" ht="25.5" customHeight="1" x14ac:dyDescent="0.15">
      <c r="A4567" s="6">
        <v>3</v>
      </c>
      <c r="B4567" s="7" t="s">
        <v>11475</v>
      </c>
      <c r="C4567" s="7" t="s">
        <v>11473</v>
      </c>
      <c r="D4567" s="7" t="s">
        <v>11476</v>
      </c>
      <c r="E4567" s="6" t="s">
        <v>21260</v>
      </c>
      <c r="K4567" s="6" t="str">
        <f t="shared" si="71"/>
        <v>Médicaments agissant sur la structure osseuse et la minéralisation</v>
      </c>
    </row>
    <row r="4568" spans="1:11" ht="12.75" customHeight="1" x14ac:dyDescent="0.15">
      <c r="A4568" s="6">
        <v>4</v>
      </c>
      <c r="B4568" s="7" t="s">
        <v>11477</v>
      </c>
      <c r="C4568" s="7" t="s">
        <v>11475</v>
      </c>
      <c r="D4568" s="7" t="s">
        <v>11478</v>
      </c>
      <c r="E4568" s="6" t="s">
        <v>21261</v>
      </c>
      <c r="K4568" s="6" t="str">
        <f t="shared" si="71"/>
        <v>Diphosphonates</v>
      </c>
    </row>
    <row r="4569" spans="1:11" ht="12.75" customHeight="1" x14ac:dyDescent="0.15">
      <c r="A4569" s="6">
        <v>5</v>
      </c>
      <c r="B4569" s="7" t="s">
        <v>11479</v>
      </c>
      <c r="C4569" s="7" t="s">
        <v>11477</v>
      </c>
      <c r="D4569" s="7" t="s">
        <v>11480</v>
      </c>
      <c r="E4569" s="6" t="s">
        <v>21262</v>
      </c>
      <c r="K4569" s="6" t="str">
        <f t="shared" si="71"/>
        <v>Acide étidronique</v>
      </c>
    </row>
    <row r="4570" spans="1:11" ht="12.75" customHeight="1" x14ac:dyDescent="0.15">
      <c r="A4570" s="6">
        <v>5</v>
      </c>
      <c r="B4570" s="7" t="s">
        <v>11481</v>
      </c>
      <c r="C4570" s="7" t="s">
        <v>11477</v>
      </c>
      <c r="D4570" s="7" t="s">
        <v>11482</v>
      </c>
      <c r="E4570" s="6" t="s">
        <v>21263</v>
      </c>
      <c r="K4570" s="6" t="str">
        <f t="shared" si="71"/>
        <v>Acide clodronique</v>
      </c>
    </row>
    <row r="4571" spans="1:11" ht="12.75" customHeight="1" x14ac:dyDescent="0.15">
      <c r="A4571" s="6">
        <v>5</v>
      </c>
      <c r="B4571" s="7" t="s">
        <v>11483</v>
      </c>
      <c r="C4571" s="7" t="s">
        <v>11477</v>
      </c>
      <c r="D4571" s="7" t="s">
        <v>11484</v>
      </c>
      <c r="E4571" s="6" t="s">
        <v>21264</v>
      </c>
      <c r="K4571" s="6" t="str">
        <f t="shared" si="71"/>
        <v>Acide pamidronique</v>
      </c>
    </row>
    <row r="4572" spans="1:11" ht="12.75" customHeight="1" x14ac:dyDescent="0.15">
      <c r="A4572" s="6">
        <v>5</v>
      </c>
      <c r="B4572" s="7" t="s">
        <v>11485</v>
      </c>
      <c r="C4572" s="7" t="s">
        <v>11477</v>
      </c>
      <c r="D4572" s="7" t="s">
        <v>11486</v>
      </c>
      <c r="E4572" s="6" t="s">
        <v>15667</v>
      </c>
      <c r="K4572" s="6" t="str">
        <f t="shared" si="71"/>
        <v>Acide alendronique</v>
      </c>
    </row>
    <row r="4573" spans="1:11" ht="12.75" customHeight="1" x14ac:dyDescent="0.15">
      <c r="A4573" s="6">
        <v>5</v>
      </c>
      <c r="B4573" s="7" t="s">
        <v>11487</v>
      </c>
      <c r="C4573" s="7" t="s">
        <v>11477</v>
      </c>
      <c r="D4573" s="7" t="s">
        <v>11488</v>
      </c>
      <c r="E4573" s="6" t="s">
        <v>21265</v>
      </c>
      <c r="K4573" s="6" t="str">
        <f t="shared" si="71"/>
        <v>Acide tiludronique</v>
      </c>
    </row>
    <row r="4574" spans="1:11" ht="12.75" customHeight="1" x14ac:dyDescent="0.15">
      <c r="A4574" s="6">
        <v>5</v>
      </c>
      <c r="B4574" s="7" t="s">
        <v>11489</v>
      </c>
      <c r="C4574" s="7" t="s">
        <v>11477</v>
      </c>
      <c r="D4574" s="7" t="s">
        <v>11490</v>
      </c>
      <c r="E4574" s="6" t="s">
        <v>21266</v>
      </c>
      <c r="K4574" s="6" t="str">
        <f t="shared" si="71"/>
        <v>Acide ibandronique</v>
      </c>
    </row>
    <row r="4575" spans="1:11" ht="12.75" customHeight="1" x14ac:dyDescent="0.15">
      <c r="A4575" s="6">
        <v>5</v>
      </c>
      <c r="B4575" s="7" t="s">
        <v>11491</v>
      </c>
      <c r="C4575" s="7" t="s">
        <v>11477</v>
      </c>
      <c r="D4575" s="7" t="s">
        <v>11492</v>
      </c>
      <c r="E4575" s="6" t="s">
        <v>21267</v>
      </c>
      <c r="K4575" s="6" t="str">
        <f t="shared" si="71"/>
        <v>Acide risédronique</v>
      </c>
    </row>
    <row r="4576" spans="1:11" ht="12.75" customHeight="1" x14ac:dyDescent="0.15">
      <c r="A4576" s="6">
        <v>5</v>
      </c>
      <c r="B4576" s="7" t="s">
        <v>11493</v>
      </c>
      <c r="C4576" s="7" t="s">
        <v>11477</v>
      </c>
      <c r="D4576" s="7" t="s">
        <v>11494</v>
      </c>
      <c r="E4576" s="6" t="s">
        <v>21268</v>
      </c>
      <c r="K4576" s="6" t="str">
        <f t="shared" si="71"/>
        <v>Acide zolédronique</v>
      </c>
    </row>
    <row r="4577" spans="1:11" ht="12.75" customHeight="1" x14ac:dyDescent="0.15">
      <c r="A4577" s="6">
        <v>4</v>
      </c>
      <c r="B4577" s="7" t="s">
        <v>11495</v>
      </c>
      <c r="C4577" s="7" t="s">
        <v>11475</v>
      </c>
      <c r="D4577" s="7" t="s">
        <v>11496</v>
      </c>
      <c r="E4577" s="6" t="s">
        <v>21269</v>
      </c>
      <c r="K4577" s="6" t="str">
        <f t="shared" si="71"/>
        <v>Diphosphonates en association</v>
      </c>
    </row>
    <row r="4578" spans="1:11" ht="25.5" customHeight="1" x14ac:dyDescent="0.15">
      <c r="A4578" s="6">
        <v>5</v>
      </c>
      <c r="B4578" s="7" t="s">
        <v>11497</v>
      </c>
      <c r="C4578" s="7" t="s">
        <v>11495</v>
      </c>
      <c r="D4578" s="7" t="s">
        <v>11498</v>
      </c>
      <c r="E4578" s="6" t="s">
        <v>21270</v>
      </c>
      <c r="K4578" s="6" t="str">
        <f t="shared" si="71"/>
        <v>Acide étidronique et calcium pour administration séquentielle</v>
      </c>
    </row>
    <row r="4579" spans="1:11" ht="25.5" customHeight="1" x14ac:dyDescent="0.15">
      <c r="A4579" s="6">
        <v>5</v>
      </c>
      <c r="B4579" s="7" t="s">
        <v>11499</v>
      </c>
      <c r="C4579" s="7" t="s">
        <v>11495</v>
      </c>
      <c r="D4579" s="7" t="s">
        <v>11500</v>
      </c>
      <c r="E4579" s="6" t="s">
        <v>21271</v>
      </c>
      <c r="K4579" s="6" t="str">
        <f t="shared" si="71"/>
        <v>Acide risédronique et calcium pour administration séquentielle</v>
      </c>
    </row>
    <row r="4580" spans="1:11" ht="12.75" customHeight="1" x14ac:dyDescent="0.15">
      <c r="A4580" s="6">
        <v>5</v>
      </c>
      <c r="B4580" s="7" t="s">
        <v>11501</v>
      </c>
      <c r="C4580" s="7" t="s">
        <v>11495</v>
      </c>
      <c r="D4580" s="7" t="s">
        <v>11502</v>
      </c>
      <c r="E4580" s="6" t="s">
        <v>21272</v>
      </c>
      <c r="K4580" s="6" t="str">
        <f t="shared" si="71"/>
        <v>Acide alendronique et colécalciférol</v>
      </c>
    </row>
    <row r="4581" spans="1:11" ht="25.5" customHeight="1" x14ac:dyDescent="0.15">
      <c r="A4581" s="6">
        <v>5</v>
      </c>
      <c r="B4581" s="7" t="s">
        <v>11503</v>
      </c>
      <c r="C4581" s="7" t="s">
        <v>11495</v>
      </c>
      <c r="D4581" s="7" t="s">
        <v>11504</v>
      </c>
      <c r="E4581" s="6" t="s">
        <v>21273</v>
      </c>
      <c r="K4581" s="6" t="str">
        <f t="shared" si="71"/>
        <v xml:space="preserve">Acide risédronique, calcium et colécalciférol pour administration séquentielle </v>
      </c>
    </row>
    <row r="4582" spans="1:11" ht="25.5" customHeight="1" x14ac:dyDescent="0.15">
      <c r="A4582" s="6">
        <v>5</v>
      </c>
      <c r="B4582" s="7" t="s">
        <v>11505</v>
      </c>
      <c r="C4582" s="7" t="s">
        <v>11495</v>
      </c>
      <c r="D4582" s="7" t="s">
        <v>11506</v>
      </c>
      <c r="E4582" s="6" t="s">
        <v>21274</v>
      </c>
      <c r="K4582" s="6" t="str">
        <f t="shared" si="71"/>
        <v>Acide alendronique, calcium et colécalciférol pour administration séquentielle</v>
      </c>
    </row>
    <row r="4583" spans="1:11" ht="25.5" customHeight="1" x14ac:dyDescent="0.15">
      <c r="A4583" s="6">
        <v>5</v>
      </c>
      <c r="B4583" s="7" t="s">
        <v>11507</v>
      </c>
      <c r="C4583" s="7" t="s">
        <v>11495</v>
      </c>
      <c r="D4583" s="7" t="s">
        <v>11508</v>
      </c>
      <c r="E4583" s="6" t="s">
        <v>21275</v>
      </c>
      <c r="K4583" s="6" t="str">
        <f t="shared" si="71"/>
        <v>Acide alendronique et alfacalcidol pour administration séquentielle</v>
      </c>
    </row>
    <row r="4584" spans="1:11" ht="12.75" customHeight="1" x14ac:dyDescent="0.15">
      <c r="A4584" s="6">
        <v>5</v>
      </c>
      <c r="B4584" s="7" t="s">
        <v>11509</v>
      </c>
      <c r="C4584" s="7" t="s">
        <v>11495</v>
      </c>
      <c r="D4584" s="7" t="s">
        <v>11510</v>
      </c>
      <c r="E4584" s="6" t="s">
        <v>21276</v>
      </c>
      <c r="K4584" s="6" t="str">
        <f t="shared" si="71"/>
        <v>Acide risédronique et colécalciférol</v>
      </c>
    </row>
    <row r="4585" spans="1:11" ht="25.5" customHeight="1" x14ac:dyDescent="0.15">
      <c r="A4585" s="6">
        <v>5</v>
      </c>
      <c r="B4585" s="7" t="s">
        <v>11511</v>
      </c>
      <c r="C4585" s="7" t="s">
        <v>11495</v>
      </c>
      <c r="D4585" s="7" t="s">
        <v>11512</v>
      </c>
      <c r="E4585" s="6" t="s">
        <v>21277</v>
      </c>
      <c r="K4585" s="6" t="str">
        <f t="shared" si="71"/>
        <v>Acide zolédronique, calcium et colécalciférol pour administration séquentielle</v>
      </c>
    </row>
    <row r="4586" spans="1:11" ht="12.75" customHeight="1" x14ac:dyDescent="0.15">
      <c r="A4586" s="6">
        <v>5</v>
      </c>
      <c r="B4586" s="7" t="s">
        <v>11513</v>
      </c>
      <c r="C4586" s="7" t="s">
        <v>11495</v>
      </c>
      <c r="D4586" s="7" t="s">
        <v>11514</v>
      </c>
      <c r="E4586" s="6" t="s">
        <v>21278</v>
      </c>
      <c r="K4586" s="6" t="str">
        <f t="shared" si="71"/>
        <v>Acide ibandronique et colécalciférol</v>
      </c>
    </row>
    <row r="4587" spans="1:11" ht="12.75" customHeight="1" x14ac:dyDescent="0.15">
      <c r="A4587" s="6">
        <v>4</v>
      </c>
      <c r="B4587" s="7" t="s">
        <v>11515</v>
      </c>
      <c r="C4587" s="7" t="s">
        <v>11475</v>
      </c>
      <c r="D4587" s="7" t="s">
        <v>11516</v>
      </c>
      <c r="E4587" s="6" t="s">
        <v>21279</v>
      </c>
      <c r="K4587" s="6" t="str">
        <f t="shared" si="71"/>
        <v>Protéines agissant morphogénétiquement sur l'os</v>
      </c>
    </row>
    <row r="4588" spans="1:11" ht="12.75" customHeight="1" x14ac:dyDescent="0.15">
      <c r="A4588" s="6">
        <v>5</v>
      </c>
      <c r="B4588" s="7" t="s">
        <v>11517</v>
      </c>
      <c r="C4588" s="7" t="s">
        <v>11515</v>
      </c>
      <c r="D4588" s="7" t="s">
        <v>11518</v>
      </c>
      <c r="E4588" s="6" t="s">
        <v>21280</v>
      </c>
      <c r="K4588" s="6" t="str">
        <f t="shared" si="71"/>
        <v>Dibotermine alfa</v>
      </c>
    </row>
    <row r="4589" spans="1:11" ht="12.75" customHeight="1" x14ac:dyDescent="0.15">
      <c r="A4589" s="6">
        <v>5</v>
      </c>
      <c r="B4589" s="7" t="s">
        <v>11519</v>
      </c>
      <c r="C4589" s="7" t="s">
        <v>11515</v>
      </c>
      <c r="D4589" s="7" t="s">
        <v>11520</v>
      </c>
      <c r="E4589" s="6" t="s">
        <v>21281</v>
      </c>
      <c r="K4589" s="6" t="str">
        <f t="shared" si="71"/>
        <v>Eptotermine alfa</v>
      </c>
    </row>
    <row r="4590" spans="1:11" ht="25.5" customHeight="1" x14ac:dyDescent="0.15">
      <c r="A4590" s="6">
        <v>4</v>
      </c>
      <c r="B4590" s="7" t="s">
        <v>11521</v>
      </c>
      <c r="C4590" s="7" t="s">
        <v>11475</v>
      </c>
      <c r="D4590" s="7" t="s">
        <v>11522</v>
      </c>
      <c r="E4590" s="6" t="s">
        <v>21282</v>
      </c>
      <c r="K4590" s="6" t="str">
        <f t="shared" si="71"/>
        <v>Autres médicaments agissant sur la structure osseuse et sur la minéralisation</v>
      </c>
    </row>
    <row r="4591" spans="1:11" ht="12.75" customHeight="1" x14ac:dyDescent="0.15">
      <c r="A4591" s="6">
        <v>5</v>
      </c>
      <c r="B4591" s="7" t="s">
        <v>11523</v>
      </c>
      <c r="C4591" s="7" t="s">
        <v>11521</v>
      </c>
      <c r="D4591" s="7" t="s">
        <v>11524</v>
      </c>
      <c r="E4591" s="6" t="s">
        <v>21283</v>
      </c>
      <c r="K4591" s="6" t="str">
        <f t="shared" si="71"/>
        <v>Ipriflavone</v>
      </c>
    </row>
    <row r="4592" spans="1:11" ht="12.75" customHeight="1" x14ac:dyDescent="0.15">
      <c r="A4592" s="6">
        <v>5</v>
      </c>
      <c r="B4592" s="7" t="s">
        <v>11525</v>
      </c>
      <c r="C4592" s="7" t="s">
        <v>11521</v>
      </c>
      <c r="D4592" s="7" t="s">
        <v>7282</v>
      </c>
      <c r="E4592" s="6" t="s">
        <v>19497</v>
      </c>
      <c r="K4592" s="6" t="str">
        <f t="shared" si="71"/>
        <v>Chlorhydrate d'aluminium</v>
      </c>
    </row>
    <row r="4593" spans="1:11" ht="12.75" customHeight="1" x14ac:dyDescent="0.15">
      <c r="A4593" s="6">
        <v>5</v>
      </c>
      <c r="B4593" s="7" t="s">
        <v>11526</v>
      </c>
      <c r="C4593" s="7" t="s">
        <v>11521</v>
      </c>
      <c r="D4593" s="7" t="s">
        <v>11527</v>
      </c>
      <c r="E4593" s="6" t="s">
        <v>21284</v>
      </c>
      <c r="K4593" s="6" t="str">
        <f t="shared" si="71"/>
        <v>Ranélate de strontium</v>
      </c>
    </row>
    <row r="4594" spans="1:11" ht="12.75" customHeight="1" x14ac:dyDescent="0.15">
      <c r="A4594" s="6">
        <v>5</v>
      </c>
      <c r="B4594" s="7" t="s">
        <v>11528</v>
      </c>
      <c r="C4594" s="7" t="s">
        <v>11521</v>
      </c>
      <c r="D4594" s="7" t="s">
        <v>11529</v>
      </c>
      <c r="E4594" s="6" t="s">
        <v>21285</v>
      </c>
      <c r="K4594" s="6" t="str">
        <f t="shared" si="71"/>
        <v>Dénosumab</v>
      </c>
    </row>
    <row r="4595" spans="1:11" ht="12.75" customHeight="1" x14ac:dyDescent="0.15">
      <c r="A4595" s="6">
        <v>5</v>
      </c>
      <c r="B4595" s="7" t="s">
        <v>11530</v>
      </c>
      <c r="C4595" s="7" t="s">
        <v>11521</v>
      </c>
      <c r="D4595" s="7" t="s">
        <v>11531</v>
      </c>
      <c r="E4595" s="6" t="s">
        <v>21286</v>
      </c>
      <c r="K4595" s="6" t="str">
        <f t="shared" si="71"/>
        <v>Burosumab</v>
      </c>
    </row>
    <row r="4596" spans="1:11" ht="12.75" customHeight="1" x14ac:dyDescent="0.15">
      <c r="A4596" s="6">
        <v>5</v>
      </c>
      <c r="B4596" s="7" t="s">
        <v>11532</v>
      </c>
      <c r="C4596" s="7" t="s">
        <v>11521</v>
      </c>
      <c r="D4596" s="7" t="s">
        <v>11533</v>
      </c>
      <c r="E4596" s="6" t="s">
        <v>21287</v>
      </c>
      <c r="K4596" s="6" t="str">
        <f t="shared" si="71"/>
        <v>Romosozumab</v>
      </c>
    </row>
    <row r="4597" spans="1:11" ht="12.75" customHeight="1" x14ac:dyDescent="0.15">
      <c r="A4597" s="6">
        <v>5</v>
      </c>
      <c r="B4597" s="7" t="s">
        <v>11534</v>
      </c>
      <c r="C4597" s="7" t="s">
        <v>11521</v>
      </c>
      <c r="D4597" s="7" t="s">
        <v>11535</v>
      </c>
      <c r="E4597" s="6" t="s">
        <v>21288</v>
      </c>
      <c r="K4597" s="6" t="str">
        <f t="shared" si="71"/>
        <v>Vosoritide</v>
      </c>
    </row>
    <row r="4598" spans="1:11" ht="12.75" customHeight="1" x14ac:dyDescent="0.15">
      <c r="A4598" s="6">
        <v>5</v>
      </c>
      <c r="B4598" s="7" t="s">
        <v>11536</v>
      </c>
      <c r="C4598" s="7" t="s">
        <v>11521</v>
      </c>
      <c r="D4598" s="12" t="s">
        <v>11537</v>
      </c>
      <c r="E4598" s="12" t="s">
        <v>21289</v>
      </c>
      <c r="F4598" s="6" t="s">
        <v>2758</v>
      </c>
      <c r="G4598" s="9">
        <v>44953</v>
      </c>
      <c r="K4598" s="6" t="str">
        <f t="shared" si="71"/>
        <v>Ménatétrénone</v>
      </c>
    </row>
    <row r="4599" spans="1:11" ht="12.75" customHeight="1" x14ac:dyDescent="0.15">
      <c r="A4599" s="6">
        <v>5</v>
      </c>
      <c r="B4599" s="7" t="s">
        <v>11538</v>
      </c>
      <c r="C4599" s="7" t="s">
        <v>11521</v>
      </c>
      <c r="D4599" s="7" t="s">
        <v>11539</v>
      </c>
      <c r="E4599" s="6" t="s">
        <v>21290</v>
      </c>
      <c r="K4599" s="6" t="str">
        <f t="shared" si="71"/>
        <v>Ranélate de strontium et colécalciférol</v>
      </c>
    </row>
    <row r="4600" spans="1:11" ht="25.5" customHeight="1" x14ac:dyDescent="0.15">
      <c r="A4600" s="6">
        <v>2</v>
      </c>
      <c r="B4600" s="7" t="s">
        <v>11540</v>
      </c>
      <c r="C4600" s="7" t="s">
        <v>11042</v>
      </c>
      <c r="D4600" s="7" t="s">
        <v>11541</v>
      </c>
      <c r="E4600" s="6" t="s">
        <v>21291</v>
      </c>
      <c r="K4600" s="6" t="str">
        <f t="shared" si="71"/>
        <v>Autres médicaments des désordres musculo-squelettiques</v>
      </c>
    </row>
    <row r="4601" spans="1:11" ht="25.5" customHeight="1" x14ac:dyDescent="0.15">
      <c r="A4601" s="6">
        <v>3</v>
      </c>
      <c r="B4601" s="7" t="s">
        <v>11542</v>
      </c>
      <c r="C4601" s="7" t="s">
        <v>11540</v>
      </c>
      <c r="D4601" s="7" t="s">
        <v>11541</v>
      </c>
      <c r="E4601" s="6" t="s">
        <v>21291</v>
      </c>
      <c r="K4601" s="6" t="str">
        <f t="shared" si="71"/>
        <v>Autres médicaments des désordres musculo-squelettiques</v>
      </c>
    </row>
    <row r="4602" spans="1:11" ht="12.75" customHeight="1" x14ac:dyDescent="0.15">
      <c r="A4602" s="6">
        <v>4</v>
      </c>
      <c r="B4602" s="7" t="s">
        <v>11543</v>
      </c>
      <c r="C4602" s="7" t="s">
        <v>11542</v>
      </c>
      <c r="D4602" s="7" t="s">
        <v>11544</v>
      </c>
      <c r="E4602" s="6" t="s">
        <v>21292</v>
      </c>
      <c r="K4602" s="6" t="str">
        <f t="shared" si="71"/>
        <v>Quinine et dérivés</v>
      </c>
    </row>
    <row r="4603" spans="1:11" ht="12.75" customHeight="1" x14ac:dyDescent="0.15">
      <c r="A4603" s="6">
        <v>5</v>
      </c>
      <c r="B4603" s="7" t="s">
        <v>11545</v>
      </c>
      <c r="C4603" s="7" t="s">
        <v>11543</v>
      </c>
      <c r="D4603" s="7" t="s">
        <v>11546</v>
      </c>
      <c r="E4603" s="6" t="s">
        <v>21293</v>
      </c>
      <c r="K4603" s="6" t="str">
        <f t="shared" si="71"/>
        <v>Hydroquinine</v>
      </c>
    </row>
    <row r="4604" spans="1:11" ht="12.75" customHeight="1" x14ac:dyDescent="0.15">
      <c r="A4604" s="6">
        <v>5</v>
      </c>
      <c r="B4604" s="7" t="s">
        <v>11547</v>
      </c>
      <c r="C4604" s="7" t="s">
        <v>11543</v>
      </c>
      <c r="D4604" s="7" t="s">
        <v>11548</v>
      </c>
      <c r="E4604" s="6" t="s">
        <v>21294</v>
      </c>
      <c r="K4604" s="6" t="str">
        <f t="shared" si="71"/>
        <v>Quinine en association avec des psycholeptiques</v>
      </c>
    </row>
    <row r="4605" spans="1:11" ht="12.75" customHeight="1" x14ac:dyDescent="0.15">
      <c r="A4605" s="6">
        <v>4</v>
      </c>
      <c r="B4605" s="7" t="s">
        <v>11549</v>
      </c>
      <c r="C4605" s="7" t="s">
        <v>11542</v>
      </c>
      <c r="D4605" s="7" t="s">
        <v>4262</v>
      </c>
      <c r="E4605" s="6" t="s">
        <v>4262</v>
      </c>
      <c r="K4605" s="6" t="str">
        <f t="shared" si="71"/>
        <v>Enzymes</v>
      </c>
    </row>
    <row r="4606" spans="1:11" ht="12.75" customHeight="1" x14ac:dyDescent="0.15">
      <c r="A4606" s="6">
        <v>5</v>
      </c>
      <c r="B4606" s="7" t="s">
        <v>11550</v>
      </c>
      <c r="C4606" s="7" t="s">
        <v>11549</v>
      </c>
      <c r="D4606" s="7" t="s">
        <v>11551</v>
      </c>
      <c r="E4606" s="6" t="s">
        <v>21295</v>
      </c>
      <c r="K4606" s="6" t="str">
        <f t="shared" si="71"/>
        <v>Chymopapaïne</v>
      </c>
    </row>
    <row r="4607" spans="1:11" ht="12.75" customHeight="1" x14ac:dyDescent="0.15">
      <c r="A4607" s="6">
        <v>5</v>
      </c>
      <c r="B4607" s="7" t="s">
        <v>11552</v>
      </c>
      <c r="C4607" s="7" t="s">
        <v>11549</v>
      </c>
      <c r="D4607" s="7" t="s">
        <v>11553</v>
      </c>
      <c r="E4607" s="6" t="s">
        <v>21296</v>
      </c>
      <c r="K4607" s="6" t="str">
        <f t="shared" si="71"/>
        <v>Collagénase Clostridium histolyticum</v>
      </c>
    </row>
    <row r="4608" spans="1:11" ht="12.75" customHeight="1" x14ac:dyDescent="0.15">
      <c r="A4608" s="6">
        <v>5</v>
      </c>
      <c r="B4608" s="7" t="s">
        <v>11554</v>
      </c>
      <c r="C4608" s="7" t="s">
        <v>11549</v>
      </c>
      <c r="D4608" s="7" t="s">
        <v>6771</v>
      </c>
      <c r="E4608" s="6" t="s">
        <v>19270</v>
      </c>
      <c r="K4608" s="6" t="str">
        <f t="shared" si="71"/>
        <v>Bromélaïnes</v>
      </c>
    </row>
    <row r="4609" spans="1:11" ht="12.75" customHeight="1" x14ac:dyDescent="0.15">
      <c r="A4609" s="6">
        <v>5</v>
      </c>
      <c r="B4609" s="7" t="s">
        <v>11555</v>
      </c>
      <c r="C4609" s="7" t="s">
        <v>11549</v>
      </c>
      <c r="D4609" s="7" t="s">
        <v>11556</v>
      </c>
      <c r="E4609" s="6" t="s">
        <v>21297</v>
      </c>
      <c r="K4609" s="6" t="str">
        <f t="shared" si="71"/>
        <v>Trypsine en association</v>
      </c>
    </row>
    <row r="4610" spans="1:11" ht="12.75" customHeight="1" x14ac:dyDescent="0.15">
      <c r="A4610" s="6">
        <v>4</v>
      </c>
      <c r="B4610" s="7" t="s">
        <v>11557</v>
      </c>
      <c r="C4610" s="7" t="s">
        <v>11542</v>
      </c>
      <c r="D4610" s="7" t="s">
        <v>11558</v>
      </c>
      <c r="E4610" s="6" t="s">
        <v>21291</v>
      </c>
      <c r="K4610" s="6" t="str">
        <f t="shared" si="71"/>
        <v>Autres médicaments des désordres musculo-squelettiques</v>
      </c>
    </row>
    <row r="4611" spans="1:11" ht="12.75" customHeight="1" x14ac:dyDescent="0.15">
      <c r="A4611" s="6">
        <v>5</v>
      </c>
      <c r="B4611" s="7" t="s">
        <v>11559</v>
      </c>
      <c r="C4611" s="7" t="s">
        <v>11557</v>
      </c>
      <c r="D4611" s="7" t="s">
        <v>6743</v>
      </c>
      <c r="E4611" s="6" t="s">
        <v>19260</v>
      </c>
      <c r="K4611" s="6" t="str">
        <f t="shared" ref="K4611:K4674" si="72">UPPER(LEFT(E4611,1))&amp;RIGHT(E4611,LEN(E4611)-1)</f>
        <v>Acide hyaluronique</v>
      </c>
    </row>
    <row r="4612" spans="1:11" ht="12.75" customHeight="1" x14ac:dyDescent="0.15">
      <c r="A4612" s="6">
        <v>5</v>
      </c>
      <c r="B4612" s="7" t="s">
        <v>11560</v>
      </c>
      <c r="C4612" s="7" t="s">
        <v>11557</v>
      </c>
      <c r="D4612" s="7" t="s">
        <v>11561</v>
      </c>
      <c r="E4612" s="6" t="s">
        <v>21298</v>
      </c>
      <c r="K4612" s="6" t="str">
        <f t="shared" si="72"/>
        <v>Chondrocytes autologues</v>
      </c>
    </row>
    <row r="4613" spans="1:11" ht="12.75" customHeight="1" x14ac:dyDescent="0.15">
      <c r="A4613" s="6">
        <v>5</v>
      </c>
      <c r="B4613" s="7" t="s">
        <v>11562</v>
      </c>
      <c r="C4613" s="7" t="s">
        <v>11557</v>
      </c>
      <c r="D4613" s="7" t="s">
        <v>11563</v>
      </c>
      <c r="E4613" s="6" t="s">
        <v>21299</v>
      </c>
      <c r="K4613" s="6" t="str">
        <f t="shared" si="72"/>
        <v>Ataluren</v>
      </c>
    </row>
    <row r="4614" spans="1:11" ht="12.75" customHeight="1" x14ac:dyDescent="0.15">
      <c r="A4614" s="6">
        <v>5</v>
      </c>
      <c r="B4614" s="7" t="s">
        <v>11564</v>
      </c>
      <c r="C4614" s="7" t="s">
        <v>11557</v>
      </c>
      <c r="D4614" s="7" t="s">
        <v>11565</v>
      </c>
      <c r="E4614" s="6" t="s">
        <v>21300</v>
      </c>
      <c r="K4614" s="6" t="str">
        <f t="shared" si="72"/>
        <v>Drisapersen</v>
      </c>
    </row>
    <row r="4615" spans="1:11" ht="12.75" customHeight="1" x14ac:dyDescent="0.15">
      <c r="A4615" s="6">
        <v>5</v>
      </c>
      <c r="B4615" s="7" t="s">
        <v>11566</v>
      </c>
      <c r="C4615" s="7" t="s">
        <v>11557</v>
      </c>
      <c r="D4615" s="7" t="s">
        <v>11567</v>
      </c>
      <c r="E4615" s="6" t="s">
        <v>21301</v>
      </c>
      <c r="K4615" s="6" t="str">
        <f t="shared" si="72"/>
        <v>Acide acéneuramique</v>
      </c>
    </row>
    <row r="4616" spans="1:11" ht="12.75" customHeight="1" x14ac:dyDescent="0.15">
      <c r="A4616" s="6">
        <v>5</v>
      </c>
      <c r="B4616" s="7" t="s">
        <v>11568</v>
      </c>
      <c r="C4616" s="7" t="s">
        <v>11557</v>
      </c>
      <c r="D4616" s="7" t="s">
        <v>11569</v>
      </c>
      <c r="E4616" s="6" t="s">
        <v>21302</v>
      </c>
      <c r="K4616" s="6" t="str">
        <f t="shared" si="72"/>
        <v>Étéplirsen</v>
      </c>
    </row>
    <row r="4617" spans="1:11" ht="12.75" customHeight="1" x14ac:dyDescent="0.15">
      <c r="A4617" s="6">
        <v>5</v>
      </c>
      <c r="B4617" s="7" t="s">
        <v>11570</v>
      </c>
      <c r="C4617" s="7" t="s">
        <v>11557</v>
      </c>
      <c r="D4617" s="7" t="s">
        <v>11571</v>
      </c>
      <c r="E4617" s="6" t="s">
        <v>21303</v>
      </c>
      <c r="K4617" s="6" t="str">
        <f t="shared" si="72"/>
        <v>Nusinersen</v>
      </c>
    </row>
    <row r="4618" spans="1:11" ht="12.75" customHeight="1" x14ac:dyDescent="0.15">
      <c r="A4618" s="6">
        <v>5</v>
      </c>
      <c r="B4618" s="7" t="s">
        <v>11572</v>
      </c>
      <c r="C4618" s="7" t="s">
        <v>11557</v>
      </c>
      <c r="D4618" s="7" t="s">
        <v>11573</v>
      </c>
      <c r="E4618" s="6" t="s">
        <v>21304</v>
      </c>
      <c r="K4618" s="6" t="str">
        <f t="shared" si="72"/>
        <v>Golodirsen</v>
      </c>
    </row>
    <row r="4619" spans="1:11" ht="12.75" customHeight="1" x14ac:dyDescent="0.15">
      <c r="A4619" s="6">
        <v>5</v>
      </c>
      <c r="B4619" s="7" t="s">
        <v>11574</v>
      </c>
      <c r="C4619" s="7" t="s">
        <v>11557</v>
      </c>
      <c r="D4619" s="7" t="s">
        <v>11575</v>
      </c>
      <c r="E4619" s="6" t="s">
        <v>21305</v>
      </c>
      <c r="K4619" s="6" t="str">
        <f t="shared" si="72"/>
        <v>Onasemnogène abéparvovec</v>
      </c>
    </row>
    <row r="4620" spans="1:11" ht="12.75" customHeight="1" x14ac:dyDescent="0.15">
      <c r="A4620" s="6">
        <v>5</v>
      </c>
      <c r="B4620" s="7" t="s">
        <v>11576</v>
      </c>
      <c r="C4620" s="7" t="s">
        <v>11557</v>
      </c>
      <c r="D4620" s="7" t="s">
        <v>11577</v>
      </c>
      <c r="E4620" s="6" t="s">
        <v>21306</v>
      </c>
      <c r="K4620" s="6" t="str">
        <f t="shared" si="72"/>
        <v>Risdiplam</v>
      </c>
    </row>
    <row r="4621" spans="1:11" ht="12.75" customHeight="1" x14ac:dyDescent="0.15">
      <c r="A4621" s="6">
        <v>5</v>
      </c>
      <c r="B4621" s="7" t="s">
        <v>11578</v>
      </c>
      <c r="C4621" s="7" t="s">
        <v>11557</v>
      </c>
      <c r="D4621" s="7" t="s">
        <v>11579</v>
      </c>
      <c r="E4621" s="6" t="s">
        <v>21307</v>
      </c>
      <c r="K4621" s="6" t="str">
        <f t="shared" si="72"/>
        <v>Palovarotène</v>
      </c>
    </row>
    <row r="4622" spans="1:11" ht="12.75" customHeight="1" x14ac:dyDescent="0.15">
      <c r="A4622" s="6">
        <v>5</v>
      </c>
      <c r="B4622" s="7" t="s">
        <v>11580</v>
      </c>
      <c r="C4622" s="7" t="s">
        <v>11557</v>
      </c>
      <c r="D4622" s="7" t="s">
        <v>11581</v>
      </c>
      <c r="E4622" s="6" t="s">
        <v>21308</v>
      </c>
      <c r="K4622" s="6" t="str">
        <f t="shared" si="72"/>
        <v>Viltolarsen</v>
      </c>
    </row>
    <row r="4623" spans="1:11" ht="12.75" customHeight="1" x14ac:dyDescent="0.15">
      <c r="A4623" s="6">
        <v>5</v>
      </c>
      <c r="B4623" s="7" t="s">
        <v>11582</v>
      </c>
      <c r="C4623" s="7" t="s">
        <v>11557</v>
      </c>
      <c r="D4623" s="7" t="s">
        <v>11583</v>
      </c>
      <c r="E4623" s="6" t="s">
        <v>21309</v>
      </c>
      <c r="K4623" s="6" t="str">
        <f t="shared" si="72"/>
        <v>Casimersen</v>
      </c>
    </row>
    <row r="4624" spans="1:11" ht="12.75" customHeight="1" x14ac:dyDescent="0.2">
      <c r="A4624" s="6">
        <v>5</v>
      </c>
      <c r="B4624" s="7" t="s">
        <v>11584</v>
      </c>
      <c r="C4624" s="7" t="s">
        <v>11557</v>
      </c>
      <c r="D4624" t="s">
        <v>11585</v>
      </c>
      <c r="E4624" t="s">
        <v>21310</v>
      </c>
      <c r="F4624" s="6" t="s">
        <v>2763</v>
      </c>
      <c r="G4624" s="9">
        <v>45314</v>
      </c>
      <c r="K4624" s="6" t="str">
        <f t="shared" si="72"/>
        <v>Givinostat</v>
      </c>
    </row>
    <row r="4625" spans="1:11" ht="12.75" customHeight="1" x14ac:dyDescent="0.2">
      <c r="A4625" s="6">
        <v>5</v>
      </c>
      <c r="B4625" s="7" t="s">
        <v>11586</v>
      </c>
      <c r="C4625" s="7" t="s">
        <v>11557</v>
      </c>
      <c r="D4625" t="s">
        <v>11587</v>
      </c>
      <c r="E4625" t="s">
        <v>21311</v>
      </c>
      <c r="F4625" s="6" t="s">
        <v>2763</v>
      </c>
      <c r="G4625" s="9">
        <v>45314</v>
      </c>
      <c r="K4625" s="6" t="str">
        <f t="shared" si="72"/>
        <v>Délandistrogène moxéparvovec</v>
      </c>
    </row>
    <row r="4626" spans="1:11" ht="12.75" customHeight="1" x14ac:dyDescent="0.15">
      <c r="A4626" s="6">
        <v>1</v>
      </c>
      <c r="B4626" s="7" t="s">
        <v>11588</v>
      </c>
      <c r="C4626" s="7" t="s">
        <v>2693</v>
      </c>
      <c r="D4626" s="7" t="s">
        <v>11589</v>
      </c>
      <c r="E4626" s="6" t="s">
        <v>21312</v>
      </c>
      <c r="K4626" s="6" t="str">
        <f t="shared" si="72"/>
        <v>Système nerveux</v>
      </c>
    </row>
    <row r="4627" spans="1:11" ht="12.75" customHeight="1" x14ac:dyDescent="0.15">
      <c r="A4627" s="6">
        <v>2</v>
      </c>
      <c r="B4627" s="7" t="s">
        <v>11590</v>
      </c>
      <c r="C4627" s="7" t="s">
        <v>11588</v>
      </c>
      <c r="D4627" s="7" t="s">
        <v>11591</v>
      </c>
      <c r="E4627" s="6" t="s">
        <v>21313</v>
      </c>
      <c r="K4627" s="6" t="str">
        <f t="shared" si="72"/>
        <v>Anesthésiques</v>
      </c>
    </row>
    <row r="4628" spans="1:11" ht="12.75" customHeight="1" x14ac:dyDescent="0.15">
      <c r="A4628" s="6">
        <v>3</v>
      </c>
      <c r="B4628" s="7" t="s">
        <v>11592</v>
      </c>
      <c r="C4628" s="7" t="s">
        <v>11590</v>
      </c>
      <c r="D4628" s="7" t="s">
        <v>11593</v>
      </c>
      <c r="E4628" s="6" t="s">
        <v>21314</v>
      </c>
      <c r="K4628" s="6" t="str">
        <f t="shared" si="72"/>
        <v>Anesthésiques généraux</v>
      </c>
    </row>
    <row r="4629" spans="1:11" ht="12.75" customHeight="1" x14ac:dyDescent="0.15">
      <c r="A4629" s="6">
        <v>4</v>
      </c>
      <c r="B4629" s="7" t="s">
        <v>11594</v>
      </c>
      <c r="C4629" s="7" t="s">
        <v>11592</v>
      </c>
      <c r="D4629" s="7" t="s">
        <v>11595</v>
      </c>
      <c r="E4629" s="6" t="s">
        <v>21315</v>
      </c>
      <c r="K4629" s="6" t="str">
        <f t="shared" si="72"/>
        <v>Éthers</v>
      </c>
    </row>
    <row r="4630" spans="1:11" ht="12.75" customHeight="1" x14ac:dyDescent="0.15">
      <c r="A4630" s="6">
        <v>5</v>
      </c>
      <c r="B4630" s="7" t="s">
        <v>11596</v>
      </c>
      <c r="C4630" s="7" t="s">
        <v>11594</v>
      </c>
      <c r="D4630" s="7" t="s">
        <v>11597</v>
      </c>
      <c r="E4630" s="6" t="s">
        <v>21316</v>
      </c>
      <c r="K4630" s="6" t="str">
        <f t="shared" si="72"/>
        <v>Diéthyl éther</v>
      </c>
    </row>
    <row r="4631" spans="1:11" ht="12.75" customHeight="1" x14ac:dyDescent="0.15">
      <c r="A4631" s="6">
        <v>5</v>
      </c>
      <c r="B4631" s="7" t="s">
        <v>11598</v>
      </c>
      <c r="C4631" s="7" t="s">
        <v>11594</v>
      </c>
      <c r="D4631" s="7" t="s">
        <v>11599</v>
      </c>
      <c r="E4631" s="6" t="s">
        <v>21317</v>
      </c>
      <c r="K4631" s="6" t="str">
        <f t="shared" si="72"/>
        <v>Vinyl éther</v>
      </c>
    </row>
    <row r="4632" spans="1:11" ht="12.75" customHeight="1" x14ac:dyDescent="0.15">
      <c r="A4632" s="6">
        <v>4</v>
      </c>
      <c r="B4632" s="7" t="s">
        <v>11600</v>
      </c>
      <c r="C4632" s="7" t="s">
        <v>11592</v>
      </c>
      <c r="D4632" s="7" t="s">
        <v>11601</v>
      </c>
      <c r="E4632" s="6" t="s">
        <v>21318</v>
      </c>
      <c r="K4632" s="6" t="str">
        <f t="shared" si="72"/>
        <v>Hydrocarbures halogénés</v>
      </c>
    </row>
    <row r="4633" spans="1:11" ht="12.75" customHeight="1" x14ac:dyDescent="0.15">
      <c r="A4633" s="6">
        <v>5</v>
      </c>
      <c r="B4633" s="7" t="s">
        <v>11602</v>
      </c>
      <c r="C4633" s="7" t="s">
        <v>11600</v>
      </c>
      <c r="D4633" s="7" t="s">
        <v>11603</v>
      </c>
      <c r="E4633" s="6" t="s">
        <v>21319</v>
      </c>
      <c r="K4633" s="6" t="str">
        <f t="shared" si="72"/>
        <v>Halothane</v>
      </c>
    </row>
    <row r="4634" spans="1:11" ht="12.75" customHeight="1" x14ac:dyDescent="0.15">
      <c r="A4634" s="6">
        <v>5</v>
      </c>
      <c r="B4634" s="7" t="s">
        <v>11604</v>
      </c>
      <c r="C4634" s="7" t="s">
        <v>11600</v>
      </c>
      <c r="D4634" s="7" t="s">
        <v>11605</v>
      </c>
      <c r="E4634" s="6" t="s">
        <v>21320</v>
      </c>
      <c r="K4634" s="6" t="str">
        <f t="shared" si="72"/>
        <v>Chloroforme</v>
      </c>
    </row>
    <row r="4635" spans="1:11" ht="12.75" customHeight="1" x14ac:dyDescent="0.15">
      <c r="A4635" s="6">
        <v>5</v>
      </c>
      <c r="B4635" s="7" t="s">
        <v>11606</v>
      </c>
      <c r="C4635" s="7" t="s">
        <v>11600</v>
      </c>
      <c r="D4635" s="7" t="s">
        <v>11607</v>
      </c>
      <c r="E4635" s="6" t="s">
        <v>21321</v>
      </c>
      <c r="K4635" s="6" t="str">
        <f t="shared" si="72"/>
        <v>Enflurane</v>
      </c>
    </row>
    <row r="4636" spans="1:11" ht="12.75" customHeight="1" x14ac:dyDescent="0.15">
      <c r="A4636" s="6">
        <v>5</v>
      </c>
      <c r="B4636" s="7" t="s">
        <v>11608</v>
      </c>
      <c r="C4636" s="7" t="s">
        <v>11600</v>
      </c>
      <c r="D4636" s="7" t="s">
        <v>11609</v>
      </c>
      <c r="E4636" s="6" t="s">
        <v>21322</v>
      </c>
      <c r="K4636" s="6" t="str">
        <f t="shared" si="72"/>
        <v>Trichloroéthylène</v>
      </c>
    </row>
    <row r="4637" spans="1:11" ht="12.75" customHeight="1" x14ac:dyDescent="0.15">
      <c r="A4637" s="6">
        <v>5</v>
      </c>
      <c r="B4637" s="7" t="s">
        <v>11610</v>
      </c>
      <c r="C4637" s="7" t="s">
        <v>11600</v>
      </c>
      <c r="D4637" s="7" t="s">
        <v>11611</v>
      </c>
      <c r="E4637" s="6" t="s">
        <v>21323</v>
      </c>
      <c r="K4637" s="6" t="str">
        <f t="shared" si="72"/>
        <v>Isoflurane</v>
      </c>
    </row>
    <row r="4638" spans="1:11" ht="12.75" customHeight="1" x14ac:dyDescent="0.15">
      <c r="A4638" s="6">
        <v>5</v>
      </c>
      <c r="B4638" s="7" t="s">
        <v>11612</v>
      </c>
      <c r="C4638" s="7" t="s">
        <v>11600</v>
      </c>
      <c r="D4638" s="7" t="s">
        <v>11613</v>
      </c>
      <c r="E4638" s="6" t="s">
        <v>21324</v>
      </c>
      <c r="K4638" s="6" t="str">
        <f t="shared" si="72"/>
        <v>Desflurane</v>
      </c>
    </row>
    <row r="4639" spans="1:11" ht="12.75" customHeight="1" x14ac:dyDescent="0.15">
      <c r="A4639" s="6">
        <v>5</v>
      </c>
      <c r="B4639" s="7" t="s">
        <v>11614</v>
      </c>
      <c r="C4639" s="7" t="s">
        <v>11600</v>
      </c>
      <c r="D4639" s="7" t="s">
        <v>11615</v>
      </c>
      <c r="E4639" s="6" t="s">
        <v>21325</v>
      </c>
      <c r="K4639" s="6" t="str">
        <f t="shared" si="72"/>
        <v>Sévoflurane</v>
      </c>
    </row>
    <row r="4640" spans="1:11" ht="12.75" customHeight="1" x14ac:dyDescent="0.15">
      <c r="A4640" s="6">
        <v>4</v>
      </c>
      <c r="B4640" s="7" t="s">
        <v>11616</v>
      </c>
      <c r="C4640" s="7" t="s">
        <v>11592</v>
      </c>
      <c r="D4640" s="7" t="s">
        <v>11617</v>
      </c>
      <c r="E4640" s="6" t="s">
        <v>21326</v>
      </c>
      <c r="K4640" s="6" t="str">
        <f t="shared" si="72"/>
        <v>Barbituriques non associés</v>
      </c>
    </row>
    <row r="4641" spans="1:11" ht="12.75" customHeight="1" x14ac:dyDescent="0.15">
      <c r="A4641" s="6">
        <v>5</v>
      </c>
      <c r="B4641" s="7" t="s">
        <v>11618</v>
      </c>
      <c r="C4641" s="7" t="s">
        <v>11616</v>
      </c>
      <c r="D4641" s="7" t="s">
        <v>11619</v>
      </c>
      <c r="E4641" s="6" t="s">
        <v>21327</v>
      </c>
      <c r="K4641" s="6" t="str">
        <f t="shared" si="72"/>
        <v>Méthohexital</v>
      </c>
    </row>
    <row r="4642" spans="1:11" ht="12.75" customHeight="1" x14ac:dyDescent="0.15">
      <c r="A4642" s="6">
        <v>5</v>
      </c>
      <c r="B4642" s="7" t="s">
        <v>11620</v>
      </c>
      <c r="C4642" s="7" t="s">
        <v>11616</v>
      </c>
      <c r="D4642" s="7" t="s">
        <v>11621</v>
      </c>
      <c r="E4642" s="6" t="s">
        <v>21328</v>
      </c>
      <c r="K4642" s="6" t="str">
        <f t="shared" si="72"/>
        <v>Hexobarbital</v>
      </c>
    </row>
    <row r="4643" spans="1:11" ht="12.75" customHeight="1" x14ac:dyDescent="0.15">
      <c r="A4643" s="6">
        <v>5</v>
      </c>
      <c r="B4643" s="7" t="s">
        <v>11622</v>
      </c>
      <c r="C4643" s="7" t="s">
        <v>11616</v>
      </c>
      <c r="D4643" s="7" t="s">
        <v>11623</v>
      </c>
      <c r="E4643" s="6" t="s">
        <v>21329</v>
      </c>
      <c r="K4643" s="6" t="str">
        <f t="shared" si="72"/>
        <v>Thiopental</v>
      </c>
    </row>
    <row r="4644" spans="1:11" ht="12.75" customHeight="1" x14ac:dyDescent="0.15">
      <c r="A4644" s="6">
        <v>4</v>
      </c>
      <c r="B4644" s="7" t="s">
        <v>11624</v>
      </c>
      <c r="C4644" s="7" t="s">
        <v>11592</v>
      </c>
      <c r="D4644" s="7" t="s">
        <v>11625</v>
      </c>
      <c r="E4644" s="6" t="s">
        <v>21330</v>
      </c>
      <c r="K4644" s="6" t="str">
        <f t="shared" si="72"/>
        <v>Barbituriques en association avec d'autres médicaments</v>
      </c>
    </row>
    <row r="4645" spans="1:11" ht="12.75" customHeight="1" x14ac:dyDescent="0.15">
      <c r="A4645" s="6">
        <v>5</v>
      </c>
      <c r="B4645" s="7" t="s">
        <v>11626</v>
      </c>
      <c r="C4645" s="7" t="s">
        <v>11624</v>
      </c>
      <c r="D4645" s="7" t="s">
        <v>11627</v>
      </c>
      <c r="E4645" s="6" t="s">
        <v>21331</v>
      </c>
      <c r="K4645" s="6" t="str">
        <f t="shared" si="72"/>
        <v>Narcobarbital</v>
      </c>
    </row>
    <row r="4646" spans="1:11" ht="12.75" customHeight="1" x14ac:dyDescent="0.15">
      <c r="A4646" s="6">
        <v>4</v>
      </c>
      <c r="B4646" s="7" t="s">
        <v>11628</v>
      </c>
      <c r="C4646" s="7" t="s">
        <v>11592</v>
      </c>
      <c r="D4646" s="7" t="s">
        <v>11629</v>
      </c>
      <c r="E4646" s="6" t="s">
        <v>21332</v>
      </c>
      <c r="K4646" s="6" t="str">
        <f t="shared" si="72"/>
        <v>Anesthésiques opioïdes</v>
      </c>
    </row>
    <row r="4647" spans="1:11" ht="12.75" customHeight="1" x14ac:dyDescent="0.15">
      <c r="A4647" s="6">
        <v>5</v>
      </c>
      <c r="B4647" s="7" t="s">
        <v>11630</v>
      </c>
      <c r="C4647" s="7" t="s">
        <v>11628</v>
      </c>
      <c r="D4647" s="7" t="s">
        <v>11631</v>
      </c>
      <c r="E4647" s="6" t="s">
        <v>21333</v>
      </c>
      <c r="K4647" s="6" t="str">
        <f t="shared" si="72"/>
        <v>Fentanyl</v>
      </c>
    </row>
    <row r="4648" spans="1:11" ht="12.75" customHeight="1" x14ac:dyDescent="0.15">
      <c r="A4648" s="6">
        <v>5</v>
      </c>
      <c r="B4648" s="7" t="s">
        <v>11632</v>
      </c>
      <c r="C4648" s="7" t="s">
        <v>11628</v>
      </c>
      <c r="D4648" s="7" t="s">
        <v>11633</v>
      </c>
      <c r="E4648" s="6" t="s">
        <v>21334</v>
      </c>
      <c r="K4648" s="6" t="str">
        <f t="shared" si="72"/>
        <v>Alfentanil</v>
      </c>
    </row>
    <row r="4649" spans="1:11" ht="12.75" customHeight="1" x14ac:dyDescent="0.15">
      <c r="A4649" s="6">
        <v>5</v>
      </c>
      <c r="B4649" s="7" t="s">
        <v>11634</v>
      </c>
      <c r="C4649" s="7" t="s">
        <v>11628</v>
      </c>
      <c r="D4649" s="7" t="s">
        <v>11635</v>
      </c>
      <c r="E4649" s="6" t="s">
        <v>21335</v>
      </c>
      <c r="K4649" s="6" t="str">
        <f t="shared" si="72"/>
        <v>Sufentanil</v>
      </c>
    </row>
    <row r="4650" spans="1:11" ht="12.75" customHeight="1" x14ac:dyDescent="0.15">
      <c r="A4650" s="6">
        <v>5</v>
      </c>
      <c r="B4650" s="7" t="s">
        <v>11636</v>
      </c>
      <c r="C4650" s="7" t="s">
        <v>11628</v>
      </c>
      <c r="D4650" s="7" t="s">
        <v>11637</v>
      </c>
      <c r="E4650" s="6" t="s">
        <v>21336</v>
      </c>
      <c r="K4650" s="6" t="str">
        <f t="shared" si="72"/>
        <v>Phénopéridine</v>
      </c>
    </row>
    <row r="4651" spans="1:11" ht="12.75" customHeight="1" x14ac:dyDescent="0.15">
      <c r="A4651" s="6">
        <v>5</v>
      </c>
      <c r="B4651" s="7" t="s">
        <v>11638</v>
      </c>
      <c r="C4651" s="7" t="s">
        <v>11628</v>
      </c>
      <c r="D4651" s="7" t="s">
        <v>11639</v>
      </c>
      <c r="E4651" s="6" t="s">
        <v>21337</v>
      </c>
      <c r="K4651" s="6" t="str">
        <f t="shared" si="72"/>
        <v>Aniléridine</v>
      </c>
    </row>
    <row r="4652" spans="1:11" ht="12.75" customHeight="1" x14ac:dyDescent="0.15">
      <c r="A4652" s="6">
        <v>5</v>
      </c>
      <c r="B4652" s="7" t="s">
        <v>11640</v>
      </c>
      <c r="C4652" s="7" t="s">
        <v>11628</v>
      </c>
      <c r="D4652" s="7" t="s">
        <v>11641</v>
      </c>
      <c r="E4652" s="6" t="s">
        <v>21338</v>
      </c>
      <c r="K4652" s="6" t="str">
        <f t="shared" si="72"/>
        <v>Rémifentanil</v>
      </c>
    </row>
    <row r="4653" spans="1:11" ht="12.75" customHeight="1" x14ac:dyDescent="0.15">
      <c r="A4653" s="6">
        <v>5</v>
      </c>
      <c r="B4653" s="7" t="s">
        <v>11642</v>
      </c>
      <c r="C4653" s="7" t="s">
        <v>11628</v>
      </c>
      <c r="D4653" s="7" t="s">
        <v>11643</v>
      </c>
      <c r="E4653" s="6" t="s">
        <v>21339</v>
      </c>
      <c r="K4653" s="6" t="str">
        <f t="shared" si="72"/>
        <v>Fentanyl en association</v>
      </c>
    </row>
    <row r="4654" spans="1:11" ht="12.75" customHeight="1" x14ac:dyDescent="0.15">
      <c r="A4654" s="6">
        <v>4</v>
      </c>
      <c r="B4654" s="7" t="s">
        <v>11644</v>
      </c>
      <c r="C4654" s="7" t="s">
        <v>11592</v>
      </c>
      <c r="D4654" s="7" t="s">
        <v>11645</v>
      </c>
      <c r="E4654" s="6" t="s">
        <v>21340</v>
      </c>
      <c r="K4654" s="6" t="str">
        <f t="shared" si="72"/>
        <v>Autres anesthésiques généraux</v>
      </c>
    </row>
    <row r="4655" spans="1:11" ht="12.75" customHeight="1" x14ac:dyDescent="0.15">
      <c r="A4655" s="6">
        <v>5</v>
      </c>
      <c r="B4655" s="7" t="s">
        <v>11646</v>
      </c>
      <c r="C4655" s="7" t="s">
        <v>11644</v>
      </c>
      <c r="D4655" s="7" t="s">
        <v>11647</v>
      </c>
      <c r="E4655" s="6" t="s">
        <v>21341</v>
      </c>
      <c r="K4655" s="6" t="str">
        <f t="shared" si="72"/>
        <v>Kétamine</v>
      </c>
    </row>
    <row r="4656" spans="1:11" ht="12.75" customHeight="1" x14ac:dyDescent="0.15">
      <c r="A4656" s="6">
        <v>5</v>
      </c>
      <c r="B4656" s="7" t="s">
        <v>11648</v>
      </c>
      <c r="C4656" s="7" t="s">
        <v>11644</v>
      </c>
      <c r="D4656" s="7" t="s">
        <v>11649</v>
      </c>
      <c r="E4656" s="6" t="s">
        <v>21342</v>
      </c>
      <c r="K4656" s="6" t="str">
        <f t="shared" si="72"/>
        <v>Propanidide</v>
      </c>
    </row>
    <row r="4657" spans="1:11" ht="12.75" customHeight="1" x14ac:dyDescent="0.15">
      <c r="A4657" s="6">
        <v>5</v>
      </c>
      <c r="B4657" s="7" t="s">
        <v>11650</v>
      </c>
      <c r="C4657" s="7" t="s">
        <v>11644</v>
      </c>
      <c r="D4657" s="7" t="s">
        <v>11651</v>
      </c>
      <c r="E4657" s="6" t="s">
        <v>21343</v>
      </c>
      <c r="K4657" s="6" t="str">
        <f t="shared" si="72"/>
        <v>Alfaxalone</v>
      </c>
    </row>
    <row r="4658" spans="1:11" ht="12.75" customHeight="1" x14ac:dyDescent="0.15">
      <c r="A4658" s="6">
        <v>5</v>
      </c>
      <c r="B4658" s="7" t="s">
        <v>11652</v>
      </c>
      <c r="C4658" s="7" t="s">
        <v>11644</v>
      </c>
      <c r="D4658" s="7" t="s">
        <v>11653</v>
      </c>
      <c r="E4658" s="6" t="s">
        <v>21344</v>
      </c>
      <c r="K4658" s="6" t="str">
        <f t="shared" si="72"/>
        <v>Étomidate</v>
      </c>
    </row>
    <row r="4659" spans="1:11" ht="12.75" customHeight="1" x14ac:dyDescent="0.15">
      <c r="A4659" s="6">
        <v>5</v>
      </c>
      <c r="B4659" s="7" t="s">
        <v>11654</v>
      </c>
      <c r="C4659" s="7" t="s">
        <v>11644</v>
      </c>
      <c r="D4659" s="7" t="s">
        <v>11655</v>
      </c>
      <c r="E4659" s="6" t="s">
        <v>16877</v>
      </c>
      <c r="K4659" s="6" t="str">
        <f t="shared" si="72"/>
        <v>Propofol</v>
      </c>
    </row>
    <row r="4660" spans="1:11" ht="12.75" customHeight="1" x14ac:dyDescent="0.15">
      <c r="A4660" s="6">
        <v>5</v>
      </c>
      <c r="B4660" s="7" t="s">
        <v>11656</v>
      </c>
      <c r="C4660" s="7" t="s">
        <v>11644</v>
      </c>
      <c r="D4660" s="7" t="s">
        <v>11657</v>
      </c>
      <c r="E4660" s="6" t="s">
        <v>21345</v>
      </c>
      <c r="K4660" s="6" t="str">
        <f t="shared" si="72"/>
        <v>Oxybate de sodium</v>
      </c>
    </row>
    <row r="4661" spans="1:11" ht="12.75" customHeight="1" x14ac:dyDescent="0.15">
      <c r="A4661" s="6">
        <v>5</v>
      </c>
      <c r="B4661" s="7" t="s">
        <v>11658</v>
      </c>
      <c r="C4661" s="7" t="s">
        <v>11644</v>
      </c>
      <c r="D4661" s="7" t="s">
        <v>11659</v>
      </c>
      <c r="E4661" s="6" t="s">
        <v>21346</v>
      </c>
      <c r="K4661" s="6" t="str">
        <f t="shared" si="72"/>
        <v>Protoxyde d'azote</v>
      </c>
    </row>
    <row r="4662" spans="1:11" ht="12.75" customHeight="1" x14ac:dyDescent="0.15">
      <c r="A4662" s="6">
        <v>5</v>
      </c>
      <c r="B4662" s="7" t="s">
        <v>11660</v>
      </c>
      <c r="C4662" s="7" t="s">
        <v>11644</v>
      </c>
      <c r="D4662" s="7" t="s">
        <v>11661</v>
      </c>
      <c r="E4662" s="6" t="s">
        <v>21347</v>
      </c>
      <c r="K4662" s="6" t="str">
        <f t="shared" si="72"/>
        <v>Eskétamine</v>
      </c>
    </row>
    <row r="4663" spans="1:11" ht="12.75" customHeight="1" x14ac:dyDescent="0.15">
      <c r="A4663" s="6">
        <v>5</v>
      </c>
      <c r="B4663" s="7" t="s">
        <v>11662</v>
      </c>
      <c r="C4663" s="7" t="s">
        <v>11644</v>
      </c>
      <c r="D4663" s="7" t="s">
        <v>11663</v>
      </c>
      <c r="E4663" s="6" t="s">
        <v>21348</v>
      </c>
      <c r="K4663" s="6" t="str">
        <f t="shared" si="72"/>
        <v>Xénon</v>
      </c>
    </row>
    <row r="4664" spans="1:11" ht="12.75" customHeight="1" x14ac:dyDescent="0.15">
      <c r="A4664" s="6">
        <v>5</v>
      </c>
      <c r="B4664" s="7" t="s">
        <v>11664</v>
      </c>
      <c r="C4664" s="7" t="s">
        <v>11644</v>
      </c>
      <c r="D4664" s="7" t="s">
        <v>11665</v>
      </c>
      <c r="E4664" s="6" t="s">
        <v>21349</v>
      </c>
      <c r="K4664" s="6" t="str">
        <f t="shared" si="72"/>
        <v xml:space="preserve">Protoxyde d'azote en association </v>
      </c>
    </row>
    <row r="4665" spans="1:11" ht="12.75" customHeight="1" x14ac:dyDescent="0.15">
      <c r="A4665" s="6">
        <v>3</v>
      </c>
      <c r="B4665" s="7" t="s">
        <v>11666</v>
      </c>
      <c r="C4665" s="7" t="s">
        <v>11590</v>
      </c>
      <c r="D4665" s="7" t="s">
        <v>11667</v>
      </c>
      <c r="E4665" s="6" t="s">
        <v>18841</v>
      </c>
      <c r="K4665" s="6" t="str">
        <f t="shared" si="72"/>
        <v>Anesthésiques locaux</v>
      </c>
    </row>
    <row r="4666" spans="1:11" ht="12.75" customHeight="1" x14ac:dyDescent="0.15">
      <c r="A4666" s="6">
        <v>4</v>
      </c>
      <c r="B4666" s="7" t="s">
        <v>11668</v>
      </c>
      <c r="C4666" s="7" t="s">
        <v>11666</v>
      </c>
      <c r="D4666" s="7" t="s">
        <v>11669</v>
      </c>
      <c r="E4666" s="6" t="s">
        <v>21350</v>
      </c>
      <c r="K4666" s="6" t="str">
        <f t="shared" si="72"/>
        <v>Esters de l'acide aminobenzoïque</v>
      </c>
    </row>
    <row r="4667" spans="1:11" ht="12.75" customHeight="1" x14ac:dyDescent="0.15">
      <c r="A4667" s="6">
        <v>5</v>
      </c>
      <c r="B4667" s="7" t="s">
        <v>11670</v>
      </c>
      <c r="C4667" s="7" t="s">
        <v>11668</v>
      </c>
      <c r="D4667" s="7" t="s">
        <v>11671</v>
      </c>
      <c r="E4667" s="6" t="s">
        <v>21351</v>
      </c>
      <c r="K4667" s="6" t="str">
        <f t="shared" si="72"/>
        <v>Métabutéthamine</v>
      </c>
    </row>
    <row r="4668" spans="1:11" ht="12.75" customHeight="1" x14ac:dyDescent="0.15">
      <c r="A4668" s="6">
        <v>5</v>
      </c>
      <c r="B4668" s="7" t="s">
        <v>11672</v>
      </c>
      <c r="C4668" s="7" t="s">
        <v>11668</v>
      </c>
      <c r="D4668" s="7" t="s">
        <v>5845</v>
      </c>
      <c r="E4668" s="6" t="s">
        <v>2507</v>
      </c>
      <c r="K4668" s="6" t="str">
        <f t="shared" si="72"/>
        <v>Procaïne</v>
      </c>
    </row>
    <row r="4669" spans="1:11" ht="12.75" customHeight="1" x14ac:dyDescent="0.15">
      <c r="A4669" s="6">
        <v>5</v>
      </c>
      <c r="B4669" s="7" t="s">
        <v>11673</v>
      </c>
      <c r="C4669" s="7" t="s">
        <v>11668</v>
      </c>
      <c r="D4669" s="7" t="s">
        <v>5839</v>
      </c>
      <c r="E4669" s="6" t="s">
        <v>18842</v>
      </c>
      <c r="K4669" s="6" t="str">
        <f t="shared" si="72"/>
        <v>Tétracaïne</v>
      </c>
    </row>
    <row r="4670" spans="1:11" ht="12.75" customHeight="1" x14ac:dyDescent="0.15">
      <c r="A4670" s="6">
        <v>5</v>
      </c>
      <c r="B4670" s="7" t="s">
        <v>11674</v>
      </c>
      <c r="C4670" s="7" t="s">
        <v>11668</v>
      </c>
      <c r="D4670" s="7" t="s">
        <v>11675</v>
      </c>
      <c r="E4670" s="6" t="s">
        <v>21352</v>
      </c>
      <c r="K4670" s="6" t="str">
        <f t="shared" si="72"/>
        <v>Chloroprocaïne</v>
      </c>
    </row>
    <row r="4671" spans="1:11" ht="12.75" customHeight="1" x14ac:dyDescent="0.15">
      <c r="A4671" s="6">
        <v>5</v>
      </c>
      <c r="B4671" s="7" t="s">
        <v>11676</v>
      </c>
      <c r="C4671" s="7" t="s">
        <v>11668</v>
      </c>
      <c r="D4671" s="7" t="s">
        <v>5841</v>
      </c>
      <c r="E4671" s="6" t="s">
        <v>18843</v>
      </c>
      <c r="K4671" s="6" t="str">
        <f t="shared" si="72"/>
        <v>Benzocaïne</v>
      </c>
    </row>
    <row r="4672" spans="1:11" ht="12.75" customHeight="1" x14ac:dyDescent="0.15">
      <c r="A4672" s="6">
        <v>5</v>
      </c>
      <c r="B4672" s="7" t="s">
        <v>11677</v>
      </c>
      <c r="C4672" s="7" t="s">
        <v>11668</v>
      </c>
      <c r="D4672" s="7" t="s">
        <v>11678</v>
      </c>
      <c r="E4672" s="6" t="s">
        <v>21353</v>
      </c>
      <c r="K4672" s="6" t="str">
        <f t="shared" si="72"/>
        <v>Procaïne en association</v>
      </c>
    </row>
    <row r="4673" spans="1:11" ht="12.75" customHeight="1" x14ac:dyDescent="0.15">
      <c r="A4673" s="6">
        <v>5</v>
      </c>
      <c r="B4673" s="7" t="s">
        <v>11679</v>
      </c>
      <c r="C4673" s="7" t="s">
        <v>11668</v>
      </c>
      <c r="D4673" s="7" t="s">
        <v>11680</v>
      </c>
      <c r="E4673" s="6" t="s">
        <v>21354</v>
      </c>
      <c r="K4673" s="6" t="str">
        <f t="shared" si="72"/>
        <v>Tétracaïne en association</v>
      </c>
    </row>
    <row r="4674" spans="1:11" ht="12.75" customHeight="1" x14ac:dyDescent="0.15">
      <c r="A4674" s="6">
        <v>4</v>
      </c>
      <c r="B4674" s="7" t="s">
        <v>11681</v>
      </c>
      <c r="C4674" s="7" t="s">
        <v>11666</v>
      </c>
      <c r="D4674" s="7" t="s">
        <v>11682</v>
      </c>
      <c r="E4674" s="6" t="s">
        <v>11682</v>
      </c>
      <c r="K4674" s="6" t="str">
        <f t="shared" si="72"/>
        <v>Amides</v>
      </c>
    </row>
    <row r="4675" spans="1:11" ht="12.75" customHeight="1" x14ac:dyDescent="0.15">
      <c r="A4675" s="6">
        <v>5</v>
      </c>
      <c r="B4675" s="7" t="s">
        <v>11683</v>
      </c>
      <c r="C4675" s="7" t="s">
        <v>11681</v>
      </c>
      <c r="D4675" s="7" t="s">
        <v>11684</v>
      </c>
      <c r="E4675" s="6" t="s">
        <v>21355</v>
      </c>
      <c r="K4675" s="6" t="str">
        <f t="shared" ref="K4675:K4738" si="73">UPPER(LEFT(E4675,1))&amp;RIGHT(E4675,LEN(E4675)-1)</f>
        <v>Bupivacaïne</v>
      </c>
    </row>
    <row r="4676" spans="1:11" ht="12.75" customHeight="1" x14ac:dyDescent="0.15">
      <c r="A4676" s="6">
        <v>5</v>
      </c>
      <c r="B4676" s="7" t="s">
        <v>11685</v>
      </c>
      <c r="C4676" s="7" t="s">
        <v>11681</v>
      </c>
      <c r="D4676" s="7" t="s">
        <v>5039</v>
      </c>
      <c r="E4676" s="6" t="s">
        <v>2415</v>
      </c>
      <c r="K4676" s="6" t="str">
        <f t="shared" si="73"/>
        <v>Lidocaïne</v>
      </c>
    </row>
    <row r="4677" spans="1:11" ht="12.75" customHeight="1" x14ac:dyDescent="0.15">
      <c r="A4677" s="6">
        <v>5</v>
      </c>
      <c r="B4677" s="7" t="s">
        <v>11686</v>
      </c>
      <c r="C4677" s="7" t="s">
        <v>11681</v>
      </c>
      <c r="D4677" s="7" t="s">
        <v>11687</v>
      </c>
      <c r="E4677" s="6" t="s">
        <v>21356</v>
      </c>
      <c r="K4677" s="6" t="str">
        <f t="shared" si="73"/>
        <v>Mépivacaïne</v>
      </c>
    </row>
    <row r="4678" spans="1:11" ht="12.75" customHeight="1" x14ac:dyDescent="0.15">
      <c r="A4678" s="6">
        <v>5</v>
      </c>
      <c r="B4678" s="7" t="s">
        <v>11688</v>
      </c>
      <c r="C4678" s="7" t="s">
        <v>11681</v>
      </c>
      <c r="D4678" s="7" t="s">
        <v>11689</v>
      </c>
      <c r="E4678" s="6" t="s">
        <v>21357</v>
      </c>
      <c r="K4678" s="6" t="str">
        <f t="shared" si="73"/>
        <v>Prilocaïne</v>
      </c>
    </row>
    <row r="4679" spans="1:11" ht="12.75" customHeight="1" x14ac:dyDescent="0.15">
      <c r="A4679" s="6">
        <v>5</v>
      </c>
      <c r="B4679" s="7" t="s">
        <v>11690</v>
      </c>
      <c r="C4679" s="7" t="s">
        <v>11681</v>
      </c>
      <c r="D4679" s="7" t="s">
        <v>11691</v>
      </c>
      <c r="E4679" s="6" t="s">
        <v>21358</v>
      </c>
      <c r="K4679" s="6" t="str">
        <f t="shared" si="73"/>
        <v>Butanilicaïne</v>
      </c>
    </row>
    <row r="4680" spans="1:11" ht="12.75" customHeight="1" x14ac:dyDescent="0.15">
      <c r="A4680" s="6">
        <v>5</v>
      </c>
      <c r="B4680" s="7" t="s">
        <v>11692</v>
      </c>
      <c r="C4680" s="7" t="s">
        <v>11681</v>
      </c>
      <c r="D4680" s="7" t="s">
        <v>5843</v>
      </c>
      <c r="E4680" s="6" t="s">
        <v>18844</v>
      </c>
      <c r="K4680" s="6" t="str">
        <f t="shared" si="73"/>
        <v>Cinchocaïne</v>
      </c>
    </row>
    <row r="4681" spans="1:11" ht="12.75" customHeight="1" x14ac:dyDescent="0.15">
      <c r="A4681" s="6">
        <v>5</v>
      </c>
      <c r="B4681" s="7" t="s">
        <v>11693</v>
      </c>
      <c r="C4681" s="7" t="s">
        <v>11681</v>
      </c>
      <c r="D4681" s="7" t="s">
        <v>11694</v>
      </c>
      <c r="E4681" s="6" t="s">
        <v>21359</v>
      </c>
      <c r="K4681" s="6" t="str">
        <f t="shared" si="73"/>
        <v>Étidocaïne</v>
      </c>
    </row>
    <row r="4682" spans="1:11" ht="12.75" customHeight="1" x14ac:dyDescent="0.15">
      <c r="A4682" s="6">
        <v>5</v>
      </c>
      <c r="B4682" s="7" t="s">
        <v>11695</v>
      </c>
      <c r="C4682" s="7" t="s">
        <v>11681</v>
      </c>
      <c r="D4682" s="7" t="s">
        <v>11696</v>
      </c>
      <c r="E4682" s="6" t="s">
        <v>21360</v>
      </c>
      <c r="K4682" s="6" t="str">
        <f t="shared" si="73"/>
        <v>Articaïne</v>
      </c>
    </row>
    <row r="4683" spans="1:11" ht="12.75" customHeight="1" x14ac:dyDescent="0.15">
      <c r="A4683" s="6">
        <v>5</v>
      </c>
      <c r="B4683" s="7" t="s">
        <v>11697</v>
      </c>
      <c r="C4683" s="7" t="s">
        <v>11681</v>
      </c>
      <c r="D4683" s="7" t="s">
        <v>11698</v>
      </c>
      <c r="E4683" s="6" t="s">
        <v>21361</v>
      </c>
      <c r="K4683" s="6" t="str">
        <f t="shared" si="73"/>
        <v>Ropivacaïne</v>
      </c>
    </row>
    <row r="4684" spans="1:11" ht="12.75" customHeight="1" x14ac:dyDescent="0.15">
      <c r="A4684" s="6">
        <v>5</v>
      </c>
      <c r="B4684" s="7" t="s">
        <v>11699</v>
      </c>
      <c r="C4684" s="7" t="s">
        <v>11681</v>
      </c>
      <c r="D4684" s="7" t="s">
        <v>11700</v>
      </c>
      <c r="E4684" s="6" t="s">
        <v>21362</v>
      </c>
      <c r="K4684" s="6" t="str">
        <f t="shared" si="73"/>
        <v>Lévobupivacaïne</v>
      </c>
    </row>
    <row r="4685" spans="1:11" ht="12.75" customHeight="1" x14ac:dyDescent="0.15">
      <c r="A4685" s="6">
        <v>5</v>
      </c>
      <c r="B4685" s="7" t="s">
        <v>11701</v>
      </c>
      <c r="C4685" s="7" t="s">
        <v>11681</v>
      </c>
      <c r="D4685" s="7" t="s">
        <v>2709</v>
      </c>
      <c r="E4685" s="6" t="s">
        <v>21363</v>
      </c>
      <c r="K4685" s="6" t="str">
        <f t="shared" si="73"/>
        <v>Associations (amides)</v>
      </c>
    </row>
    <row r="4686" spans="1:11" ht="12.75" customHeight="1" x14ac:dyDescent="0.15">
      <c r="A4686" s="6">
        <v>5</v>
      </c>
      <c r="B4686" s="7" t="s">
        <v>11702</v>
      </c>
      <c r="C4686" s="7" t="s">
        <v>11681</v>
      </c>
      <c r="D4686" s="7" t="s">
        <v>11703</v>
      </c>
      <c r="E4686" s="6" t="s">
        <v>21364</v>
      </c>
      <c r="K4686" s="6" t="str">
        <f t="shared" si="73"/>
        <v>Bupivacaïne en association</v>
      </c>
    </row>
    <row r="4687" spans="1:11" ht="12.75" customHeight="1" x14ac:dyDescent="0.15">
      <c r="A4687" s="6">
        <v>5</v>
      </c>
      <c r="B4687" s="7" t="s">
        <v>11704</v>
      </c>
      <c r="C4687" s="7" t="s">
        <v>11681</v>
      </c>
      <c r="D4687" s="7" t="s">
        <v>11705</v>
      </c>
      <c r="E4687" s="6" t="s">
        <v>21365</v>
      </c>
      <c r="K4687" s="6" t="str">
        <f t="shared" si="73"/>
        <v>Lidocaïne en association</v>
      </c>
    </row>
    <row r="4688" spans="1:11" ht="12.75" customHeight="1" x14ac:dyDescent="0.15">
      <c r="A4688" s="6">
        <v>5</v>
      </c>
      <c r="B4688" s="7" t="s">
        <v>11706</v>
      </c>
      <c r="C4688" s="7" t="s">
        <v>11681</v>
      </c>
      <c r="D4688" s="7" t="s">
        <v>11707</v>
      </c>
      <c r="E4688" s="6" t="s">
        <v>21366</v>
      </c>
      <c r="K4688" s="6" t="str">
        <f t="shared" si="73"/>
        <v>Mépivacaïne en association</v>
      </c>
    </row>
    <row r="4689" spans="1:11" ht="12.75" customHeight="1" x14ac:dyDescent="0.15">
      <c r="A4689" s="6">
        <v>5</v>
      </c>
      <c r="B4689" s="7" t="s">
        <v>11708</v>
      </c>
      <c r="C4689" s="7" t="s">
        <v>11681</v>
      </c>
      <c r="D4689" s="7" t="s">
        <v>11709</v>
      </c>
      <c r="E4689" s="6" t="s">
        <v>21367</v>
      </c>
      <c r="K4689" s="6" t="str">
        <f t="shared" si="73"/>
        <v>Prilocaïne en association</v>
      </c>
    </row>
    <row r="4690" spans="1:11" ht="12.75" customHeight="1" x14ac:dyDescent="0.15">
      <c r="A4690" s="6">
        <v>5</v>
      </c>
      <c r="B4690" s="7" t="s">
        <v>11710</v>
      </c>
      <c r="C4690" s="7" t="s">
        <v>11681</v>
      </c>
      <c r="D4690" s="7" t="s">
        <v>11711</v>
      </c>
      <c r="E4690" s="6" t="s">
        <v>21368</v>
      </c>
      <c r="K4690" s="6" t="str">
        <f t="shared" si="73"/>
        <v>Étidocaïne en association</v>
      </c>
    </row>
    <row r="4691" spans="1:11" ht="12.75" customHeight="1" x14ac:dyDescent="0.15">
      <c r="A4691" s="6">
        <v>5</v>
      </c>
      <c r="B4691" s="7" t="s">
        <v>11712</v>
      </c>
      <c r="C4691" s="7" t="s">
        <v>11681</v>
      </c>
      <c r="D4691" s="7" t="s">
        <v>11713</v>
      </c>
      <c r="E4691" s="6" t="s">
        <v>21369</v>
      </c>
      <c r="K4691" s="6" t="str">
        <f t="shared" si="73"/>
        <v>Articaïne en association</v>
      </c>
    </row>
    <row r="4692" spans="1:11" ht="12.75" customHeight="1" x14ac:dyDescent="0.15">
      <c r="A4692" s="6">
        <v>5</v>
      </c>
      <c r="B4692" s="7" t="s">
        <v>11714</v>
      </c>
      <c r="C4692" s="7" t="s">
        <v>11681</v>
      </c>
      <c r="D4692" s="7" t="s">
        <v>11715</v>
      </c>
      <c r="E4692" s="6" t="s">
        <v>21370</v>
      </c>
      <c r="K4692" s="6" t="str">
        <f t="shared" si="73"/>
        <v>Bupivacaïne et méloxicam</v>
      </c>
    </row>
    <row r="4693" spans="1:11" ht="12.75" customHeight="1" x14ac:dyDescent="0.15">
      <c r="A4693" s="6">
        <v>4</v>
      </c>
      <c r="B4693" s="7" t="s">
        <v>11716</v>
      </c>
      <c r="C4693" s="7" t="s">
        <v>11666</v>
      </c>
      <c r="D4693" s="7" t="s">
        <v>11717</v>
      </c>
      <c r="E4693" s="6" t="s">
        <v>21371</v>
      </c>
      <c r="K4693" s="6" t="str">
        <f t="shared" si="73"/>
        <v>Esters de l'acide benzoïque</v>
      </c>
    </row>
    <row r="4694" spans="1:11" ht="12.75" customHeight="1" x14ac:dyDescent="0.15">
      <c r="A4694" s="6">
        <v>5</v>
      </c>
      <c r="B4694" s="7" t="s">
        <v>11718</v>
      </c>
      <c r="C4694" s="7" t="s">
        <v>11716</v>
      </c>
      <c r="D4694" s="7" t="s">
        <v>11719</v>
      </c>
      <c r="E4694" s="6" t="s">
        <v>21372</v>
      </c>
      <c r="K4694" s="6" t="str">
        <f t="shared" si="73"/>
        <v>Cocaïne</v>
      </c>
    </row>
    <row r="4695" spans="1:11" ht="12.75" customHeight="1" x14ac:dyDescent="0.15">
      <c r="A4695" s="6">
        <v>4</v>
      </c>
      <c r="B4695" s="7" t="s">
        <v>11720</v>
      </c>
      <c r="C4695" s="7" t="s">
        <v>11666</v>
      </c>
      <c r="D4695" s="7" t="s">
        <v>11721</v>
      </c>
      <c r="E4695" s="6" t="s">
        <v>21373</v>
      </c>
      <c r="K4695" s="6" t="str">
        <f t="shared" si="73"/>
        <v>Autres anesthésiques locaux</v>
      </c>
    </row>
    <row r="4696" spans="1:11" ht="12.75" customHeight="1" x14ac:dyDescent="0.15">
      <c r="A4696" s="6">
        <v>5</v>
      </c>
      <c r="B4696" s="7" t="s">
        <v>11722</v>
      </c>
      <c r="C4696" s="7" t="s">
        <v>11720</v>
      </c>
      <c r="D4696" s="7" t="s">
        <v>11723</v>
      </c>
      <c r="E4696" s="6" t="s">
        <v>21374</v>
      </c>
      <c r="K4696" s="6" t="str">
        <f t="shared" si="73"/>
        <v>Chlorure d'éthyle</v>
      </c>
    </row>
    <row r="4697" spans="1:11" ht="12.75" customHeight="1" x14ac:dyDescent="0.15">
      <c r="A4697" s="6">
        <v>5</v>
      </c>
      <c r="B4697" s="7" t="s">
        <v>11724</v>
      </c>
      <c r="C4697" s="7" t="s">
        <v>11720</v>
      </c>
      <c r="D4697" s="7" t="s">
        <v>11725</v>
      </c>
      <c r="E4697" s="6" t="s">
        <v>21375</v>
      </c>
      <c r="K4697" s="6" t="str">
        <f t="shared" si="73"/>
        <v>Dyclonine</v>
      </c>
    </row>
    <row r="4698" spans="1:11" ht="12.75" customHeight="1" x14ac:dyDescent="0.15">
      <c r="A4698" s="6">
        <v>5</v>
      </c>
      <c r="B4698" s="7" t="s">
        <v>11726</v>
      </c>
      <c r="C4698" s="7" t="s">
        <v>11720</v>
      </c>
      <c r="D4698" s="7" t="s">
        <v>5894</v>
      </c>
      <c r="E4698" s="6" t="s">
        <v>18866</v>
      </c>
      <c r="K4698" s="6" t="str">
        <f t="shared" si="73"/>
        <v>Phénol</v>
      </c>
    </row>
    <row r="4699" spans="1:11" ht="12.75" customHeight="1" x14ac:dyDescent="0.15">
      <c r="A4699" s="6">
        <v>5</v>
      </c>
      <c r="B4699" s="7" t="s">
        <v>11727</v>
      </c>
      <c r="C4699" s="7" t="s">
        <v>11720</v>
      </c>
      <c r="D4699" s="7" t="s">
        <v>11299</v>
      </c>
      <c r="E4699" s="6" t="s">
        <v>21175</v>
      </c>
      <c r="K4699" s="6" t="str">
        <f t="shared" si="73"/>
        <v>Capsaïcine</v>
      </c>
    </row>
    <row r="4700" spans="1:11" ht="12.75" customHeight="1" x14ac:dyDescent="0.15">
      <c r="A4700" s="6">
        <v>2</v>
      </c>
      <c r="B4700" s="7" t="s">
        <v>11728</v>
      </c>
      <c r="C4700" s="7" t="s">
        <v>11588</v>
      </c>
      <c r="D4700" s="7" t="s">
        <v>11729</v>
      </c>
      <c r="E4700" s="6" t="s">
        <v>21376</v>
      </c>
      <c r="K4700" s="6" t="str">
        <f t="shared" si="73"/>
        <v>Analgésiques</v>
      </c>
    </row>
    <row r="4701" spans="1:11" ht="12.75" customHeight="1" x14ac:dyDescent="0.15">
      <c r="A4701" s="6">
        <v>3</v>
      </c>
      <c r="B4701" s="7" t="s">
        <v>11730</v>
      </c>
      <c r="C4701" s="7" t="s">
        <v>11728</v>
      </c>
      <c r="D4701" s="7" t="s">
        <v>11731</v>
      </c>
      <c r="E4701" s="6" t="s">
        <v>21377</v>
      </c>
      <c r="K4701" s="6" t="str">
        <f t="shared" si="73"/>
        <v>Opioïdes</v>
      </c>
    </row>
    <row r="4702" spans="1:11" ht="12.75" customHeight="1" x14ac:dyDescent="0.15">
      <c r="A4702" s="6">
        <v>4</v>
      </c>
      <c r="B4702" s="7" t="s">
        <v>11732</v>
      </c>
      <c r="C4702" s="7" t="s">
        <v>11730</v>
      </c>
      <c r="D4702" s="7" t="s">
        <v>11733</v>
      </c>
      <c r="E4702" s="6" t="s">
        <v>21378</v>
      </c>
      <c r="K4702" s="6" t="str">
        <f t="shared" si="73"/>
        <v>Alcaloïdes naturels de l'opium</v>
      </c>
    </row>
    <row r="4703" spans="1:11" ht="12.75" customHeight="1" x14ac:dyDescent="0.15">
      <c r="A4703" s="6">
        <v>5</v>
      </c>
      <c r="B4703" s="7" t="s">
        <v>11734</v>
      </c>
      <c r="C4703" s="7" t="s">
        <v>11732</v>
      </c>
      <c r="D4703" s="7" t="s">
        <v>11735</v>
      </c>
      <c r="E4703" s="6" t="s">
        <v>21379</v>
      </c>
      <c r="K4703" s="6" t="str">
        <f t="shared" si="73"/>
        <v>Morphine</v>
      </c>
    </row>
    <row r="4704" spans="1:11" ht="12.75" customHeight="1" x14ac:dyDescent="0.15">
      <c r="A4704" s="6">
        <v>5</v>
      </c>
      <c r="B4704" s="7" t="s">
        <v>11736</v>
      </c>
      <c r="C4704" s="7" t="s">
        <v>11732</v>
      </c>
      <c r="D4704" s="7" t="s">
        <v>3573</v>
      </c>
      <c r="E4704" s="6" t="s">
        <v>17812</v>
      </c>
      <c r="K4704" s="6" t="str">
        <f t="shared" si="73"/>
        <v>Opium</v>
      </c>
    </row>
    <row r="4705" spans="1:11" ht="12.75" customHeight="1" x14ac:dyDescent="0.15">
      <c r="A4705" s="6">
        <v>5</v>
      </c>
      <c r="B4705" s="7" t="s">
        <v>11737</v>
      </c>
      <c r="C4705" s="7" t="s">
        <v>11732</v>
      </c>
      <c r="D4705" s="7" t="s">
        <v>11738</v>
      </c>
      <c r="E4705" s="6" t="s">
        <v>21380</v>
      </c>
      <c r="K4705" s="6" t="str">
        <f t="shared" si="73"/>
        <v>Hydromorphone</v>
      </c>
    </row>
    <row r="4706" spans="1:11" ht="12.75" customHeight="1" x14ac:dyDescent="0.15">
      <c r="A4706" s="6">
        <v>5</v>
      </c>
      <c r="B4706" s="7" t="s">
        <v>11739</v>
      </c>
      <c r="C4706" s="7" t="s">
        <v>11732</v>
      </c>
      <c r="D4706" s="7" t="s">
        <v>11740</v>
      </c>
      <c r="E4706" s="6" t="s">
        <v>21381</v>
      </c>
      <c r="K4706" s="6" t="str">
        <f t="shared" si="73"/>
        <v>Nicomorphine</v>
      </c>
    </row>
    <row r="4707" spans="1:11" ht="12.75" customHeight="1" x14ac:dyDescent="0.15">
      <c r="A4707" s="6">
        <v>5</v>
      </c>
      <c r="B4707" s="7" t="s">
        <v>11741</v>
      </c>
      <c r="C4707" s="7" t="s">
        <v>11732</v>
      </c>
      <c r="D4707" s="7" t="s">
        <v>11742</v>
      </c>
      <c r="E4707" s="6" t="s">
        <v>21382</v>
      </c>
      <c r="K4707" s="6" t="str">
        <f t="shared" si="73"/>
        <v>Oxycodone</v>
      </c>
    </row>
    <row r="4708" spans="1:11" ht="12.75" customHeight="1" x14ac:dyDescent="0.15">
      <c r="A4708" s="6">
        <v>5</v>
      </c>
      <c r="B4708" s="7" t="s">
        <v>11743</v>
      </c>
      <c r="C4708" s="7" t="s">
        <v>11732</v>
      </c>
      <c r="D4708" s="7" t="s">
        <v>11744</v>
      </c>
      <c r="E4708" s="6" t="s">
        <v>21383</v>
      </c>
      <c r="K4708" s="6" t="str">
        <f t="shared" si="73"/>
        <v>Dihydrocodéine</v>
      </c>
    </row>
    <row r="4709" spans="1:11" ht="12.75" customHeight="1" x14ac:dyDescent="0.15">
      <c r="A4709" s="6">
        <v>5</v>
      </c>
      <c r="B4709" s="7" t="s">
        <v>11745</v>
      </c>
      <c r="C4709" s="7" t="s">
        <v>11732</v>
      </c>
      <c r="D4709" s="7" t="s">
        <v>11746</v>
      </c>
      <c r="E4709" s="6" t="s">
        <v>11747</v>
      </c>
      <c r="K4709" s="6" t="str">
        <f t="shared" si="73"/>
        <v>Papaveretum</v>
      </c>
    </row>
    <row r="4710" spans="1:11" ht="12.75" customHeight="1" x14ac:dyDescent="0.15">
      <c r="A4710" s="6">
        <v>5</v>
      </c>
      <c r="B4710" s="7" t="s">
        <v>11748</v>
      </c>
      <c r="C4710" s="7" t="s">
        <v>11732</v>
      </c>
      <c r="D4710" s="7" t="s">
        <v>11749</v>
      </c>
      <c r="E4710" s="6" t="s">
        <v>21384</v>
      </c>
      <c r="K4710" s="6" t="str">
        <f t="shared" si="73"/>
        <v>Oxymorphone</v>
      </c>
    </row>
    <row r="4711" spans="1:11" ht="12.75" customHeight="1" x14ac:dyDescent="0.15">
      <c r="A4711" s="6">
        <v>5</v>
      </c>
      <c r="B4711" s="7" t="s">
        <v>11750</v>
      </c>
      <c r="C4711" s="7" t="s">
        <v>11732</v>
      </c>
      <c r="D4711" s="7" t="s">
        <v>3583</v>
      </c>
      <c r="E4711" s="6" t="s">
        <v>17817</v>
      </c>
      <c r="K4711" s="6" t="str">
        <f t="shared" si="73"/>
        <v>Morphine en association</v>
      </c>
    </row>
    <row r="4712" spans="1:11" ht="12.75" customHeight="1" x14ac:dyDescent="0.15">
      <c r="A4712" s="6">
        <v>5</v>
      </c>
      <c r="B4712" s="7" t="s">
        <v>11751</v>
      </c>
      <c r="C4712" s="7" t="s">
        <v>11732</v>
      </c>
      <c r="D4712" s="7" t="s">
        <v>11752</v>
      </c>
      <c r="E4712" s="6" t="s">
        <v>21385</v>
      </c>
      <c r="K4712" s="6" t="str">
        <f t="shared" si="73"/>
        <v>Hydromorphone et naloxone</v>
      </c>
    </row>
    <row r="4713" spans="1:11" ht="12.75" customHeight="1" x14ac:dyDescent="0.15">
      <c r="A4713" s="6">
        <v>5</v>
      </c>
      <c r="B4713" s="7" t="s">
        <v>11753</v>
      </c>
      <c r="C4713" s="7" t="s">
        <v>11732</v>
      </c>
      <c r="D4713" s="7" t="s">
        <v>11754</v>
      </c>
      <c r="E4713" s="6" t="s">
        <v>21386</v>
      </c>
      <c r="K4713" s="6" t="str">
        <f t="shared" si="73"/>
        <v>Oxycodone et naloxone</v>
      </c>
    </row>
    <row r="4714" spans="1:11" ht="12.75" customHeight="1" x14ac:dyDescent="0.15">
      <c r="A4714" s="6">
        <v>5</v>
      </c>
      <c r="B4714" s="7" t="s">
        <v>11755</v>
      </c>
      <c r="C4714" s="7" t="s">
        <v>11732</v>
      </c>
      <c r="D4714" s="7" t="s">
        <v>11756</v>
      </c>
      <c r="E4714" s="6" t="s">
        <v>21387</v>
      </c>
      <c r="K4714" s="6" t="str">
        <f t="shared" si="73"/>
        <v>Oxycodone et naltrexone</v>
      </c>
    </row>
    <row r="4715" spans="1:11" ht="12.75" customHeight="1" x14ac:dyDescent="0.15">
      <c r="A4715" s="6">
        <v>5</v>
      </c>
      <c r="B4715" s="7" t="s">
        <v>11757</v>
      </c>
      <c r="C4715" s="7" t="s">
        <v>11732</v>
      </c>
      <c r="D4715" s="7" t="s">
        <v>11758</v>
      </c>
      <c r="E4715" s="6" t="s">
        <v>21388</v>
      </c>
      <c r="K4715" s="6" t="str">
        <f t="shared" si="73"/>
        <v>Dihydrocodéine en association</v>
      </c>
    </row>
    <row r="4716" spans="1:11" ht="12.75" customHeight="1" x14ac:dyDescent="0.15">
      <c r="A4716" s="6">
        <v>5</v>
      </c>
      <c r="B4716" s="7" t="s">
        <v>11759</v>
      </c>
      <c r="C4716" s="7" t="s">
        <v>11732</v>
      </c>
      <c r="D4716" s="7" t="s">
        <v>11760</v>
      </c>
      <c r="E4716" s="6" t="s">
        <v>21389</v>
      </c>
      <c r="K4716" s="6" t="str">
        <f t="shared" si="73"/>
        <v>Codéine en association sauf psycholeptiques</v>
      </c>
    </row>
    <row r="4717" spans="1:11" ht="12.75" customHeight="1" x14ac:dyDescent="0.15">
      <c r="A4717" s="6">
        <v>5</v>
      </c>
      <c r="B4717" s="7" t="s">
        <v>11761</v>
      </c>
      <c r="C4717" s="7" t="s">
        <v>11732</v>
      </c>
      <c r="D4717" s="7" t="s">
        <v>11762</v>
      </c>
      <c r="E4717" s="6" t="s">
        <v>21390</v>
      </c>
      <c r="K4717" s="6" t="str">
        <f t="shared" si="73"/>
        <v>Codéine en association avec des psycholeptiques</v>
      </c>
    </row>
    <row r="4718" spans="1:11" ht="12.75" customHeight="1" x14ac:dyDescent="0.15">
      <c r="A4718" s="6">
        <v>4</v>
      </c>
      <c r="B4718" s="7" t="s">
        <v>11763</v>
      </c>
      <c r="C4718" s="7" t="s">
        <v>11730</v>
      </c>
      <c r="D4718" s="7" t="s">
        <v>11764</v>
      </c>
      <c r="E4718" s="6" t="s">
        <v>21391</v>
      </c>
      <c r="K4718" s="6" t="str">
        <f t="shared" si="73"/>
        <v>Dérivés de la phénylpipéridine</v>
      </c>
    </row>
    <row r="4719" spans="1:11" ht="12.75" customHeight="1" x14ac:dyDescent="0.15">
      <c r="A4719" s="6">
        <v>5</v>
      </c>
      <c r="B4719" s="7" t="s">
        <v>11765</v>
      </c>
      <c r="C4719" s="7" t="s">
        <v>11763</v>
      </c>
      <c r="D4719" s="7" t="s">
        <v>11766</v>
      </c>
      <c r="E4719" s="6" t="s">
        <v>21392</v>
      </c>
      <c r="K4719" s="6" t="str">
        <f t="shared" si="73"/>
        <v>Kétobémidone</v>
      </c>
    </row>
    <row r="4720" spans="1:11" ht="12.75" customHeight="1" x14ac:dyDescent="0.15">
      <c r="A4720" s="6">
        <v>5</v>
      </c>
      <c r="B4720" s="7" t="s">
        <v>11767</v>
      </c>
      <c r="C4720" s="7" t="s">
        <v>11763</v>
      </c>
      <c r="D4720" s="7" t="s">
        <v>11768</v>
      </c>
      <c r="E4720" s="6" t="s">
        <v>21393</v>
      </c>
      <c r="K4720" s="6" t="str">
        <f t="shared" si="73"/>
        <v>Péthidine</v>
      </c>
    </row>
    <row r="4721" spans="1:11" ht="12.75" customHeight="1" x14ac:dyDescent="0.15">
      <c r="A4721" s="6">
        <v>5</v>
      </c>
      <c r="B4721" s="7" t="s">
        <v>11769</v>
      </c>
      <c r="C4721" s="7" t="s">
        <v>11763</v>
      </c>
      <c r="D4721" s="7" t="s">
        <v>11631</v>
      </c>
      <c r="E4721" s="6" t="s">
        <v>21333</v>
      </c>
      <c r="K4721" s="6" t="str">
        <f t="shared" si="73"/>
        <v>Fentanyl</v>
      </c>
    </row>
    <row r="4722" spans="1:11" ht="12.75" customHeight="1" x14ac:dyDescent="0.15">
      <c r="A4722" s="6">
        <v>5</v>
      </c>
      <c r="B4722" s="7" t="s">
        <v>11770</v>
      </c>
      <c r="C4722" s="7" t="s">
        <v>11763</v>
      </c>
      <c r="D4722" s="7" t="s">
        <v>11771</v>
      </c>
      <c r="E4722" s="6" t="s">
        <v>21394</v>
      </c>
      <c r="K4722" s="6" t="str">
        <f t="shared" si="73"/>
        <v>Péthidine en association sauf aux psycholeptiques</v>
      </c>
    </row>
    <row r="4723" spans="1:11" ht="12.75" customHeight="1" x14ac:dyDescent="0.15">
      <c r="A4723" s="6">
        <v>5</v>
      </c>
      <c r="B4723" s="7" t="s">
        <v>11772</v>
      </c>
      <c r="C4723" s="7" t="s">
        <v>11763</v>
      </c>
      <c r="D4723" s="7" t="s">
        <v>11773</v>
      </c>
      <c r="E4723" s="6" t="s">
        <v>21395</v>
      </c>
      <c r="K4723" s="6" t="str">
        <f t="shared" si="73"/>
        <v>Péthidine en association avec des psycholeptiques</v>
      </c>
    </row>
    <row r="4724" spans="1:11" ht="12.75" customHeight="1" x14ac:dyDescent="0.15">
      <c r="A4724" s="6">
        <v>4</v>
      </c>
      <c r="B4724" s="7" t="s">
        <v>11774</v>
      </c>
      <c r="C4724" s="7" t="s">
        <v>11730</v>
      </c>
      <c r="D4724" s="7" t="s">
        <v>11775</v>
      </c>
      <c r="E4724" s="6" t="s">
        <v>21396</v>
      </c>
      <c r="K4724" s="6" t="str">
        <f t="shared" si="73"/>
        <v>Dérivés de la diphénylpropylamine</v>
      </c>
    </row>
    <row r="4725" spans="1:11" ht="12.75" customHeight="1" x14ac:dyDescent="0.15">
      <c r="A4725" s="6">
        <v>5</v>
      </c>
      <c r="B4725" s="7" t="s">
        <v>11776</v>
      </c>
      <c r="C4725" s="7" t="s">
        <v>11774</v>
      </c>
      <c r="D4725" s="7" t="s">
        <v>11777</v>
      </c>
      <c r="E4725" s="6" t="s">
        <v>21397</v>
      </c>
      <c r="K4725" s="6" t="str">
        <f t="shared" si="73"/>
        <v>Dextromoramide</v>
      </c>
    </row>
    <row r="4726" spans="1:11" ht="12.75" customHeight="1" x14ac:dyDescent="0.15">
      <c r="A4726" s="6">
        <v>5</v>
      </c>
      <c r="B4726" s="7" t="s">
        <v>11778</v>
      </c>
      <c r="C4726" s="7" t="s">
        <v>11774</v>
      </c>
      <c r="D4726" s="7" t="s">
        <v>11779</v>
      </c>
      <c r="E4726" s="6" t="s">
        <v>21398</v>
      </c>
      <c r="K4726" s="6" t="str">
        <f t="shared" si="73"/>
        <v>Piritramide</v>
      </c>
    </row>
    <row r="4727" spans="1:11" ht="12.75" customHeight="1" x14ac:dyDescent="0.15">
      <c r="A4727" s="6">
        <v>5</v>
      </c>
      <c r="B4727" s="7" t="s">
        <v>11780</v>
      </c>
      <c r="C4727" s="7" t="s">
        <v>11774</v>
      </c>
      <c r="D4727" s="7" t="s">
        <v>11781</v>
      </c>
      <c r="E4727" s="6" t="s">
        <v>21399</v>
      </c>
      <c r="K4727" s="6" t="str">
        <f t="shared" si="73"/>
        <v>Dextropropoxyphène</v>
      </c>
    </row>
    <row r="4728" spans="1:11" ht="12.75" customHeight="1" x14ac:dyDescent="0.15">
      <c r="A4728" s="6">
        <v>5</v>
      </c>
      <c r="B4728" s="7" t="s">
        <v>11782</v>
      </c>
      <c r="C4728" s="7" t="s">
        <v>11774</v>
      </c>
      <c r="D4728" s="7" t="s">
        <v>11783</v>
      </c>
      <c r="E4728" s="6" t="s">
        <v>21400</v>
      </c>
      <c r="K4728" s="6" t="str">
        <f t="shared" si="73"/>
        <v>Bézitramide</v>
      </c>
    </row>
    <row r="4729" spans="1:11" ht="12.75" customHeight="1" x14ac:dyDescent="0.15">
      <c r="A4729" s="6">
        <v>5</v>
      </c>
      <c r="B4729" s="7" t="s">
        <v>11784</v>
      </c>
      <c r="C4729" s="7" t="s">
        <v>11774</v>
      </c>
      <c r="D4729" s="7" t="s">
        <v>11785</v>
      </c>
      <c r="E4729" s="6" t="s">
        <v>21401</v>
      </c>
      <c r="K4729" s="6" t="str">
        <f t="shared" si="73"/>
        <v>Méthadone en association sauf aux psycholeptiques</v>
      </c>
    </row>
    <row r="4730" spans="1:11" ht="25.5" customHeight="1" x14ac:dyDescent="0.15">
      <c r="A4730" s="6">
        <v>5</v>
      </c>
      <c r="B4730" s="7" t="s">
        <v>11786</v>
      </c>
      <c r="C4730" s="7" t="s">
        <v>11774</v>
      </c>
      <c r="D4730" s="7" t="s">
        <v>11787</v>
      </c>
      <c r="E4730" s="6" t="s">
        <v>21402</v>
      </c>
      <c r="K4730" s="6" t="str">
        <f t="shared" si="73"/>
        <v>Dextropropoxyphène en association sauf aux psycholeptiques</v>
      </c>
    </row>
    <row r="4731" spans="1:11" ht="25.5" customHeight="1" x14ac:dyDescent="0.15">
      <c r="A4731" s="6">
        <v>5</v>
      </c>
      <c r="B4731" s="7" t="s">
        <v>11788</v>
      </c>
      <c r="C4731" s="7" t="s">
        <v>11774</v>
      </c>
      <c r="D4731" s="7" t="s">
        <v>11789</v>
      </c>
      <c r="E4731" s="6" t="s">
        <v>21403</v>
      </c>
      <c r="K4731" s="6" t="str">
        <f t="shared" si="73"/>
        <v>Dextropropoxyphène en association avec des psycholeptiques</v>
      </c>
    </row>
    <row r="4732" spans="1:11" ht="12.75" customHeight="1" x14ac:dyDescent="0.15">
      <c r="A4732" s="6">
        <v>4</v>
      </c>
      <c r="B4732" s="7" t="s">
        <v>11790</v>
      </c>
      <c r="C4732" s="7" t="s">
        <v>11730</v>
      </c>
      <c r="D4732" s="7" t="s">
        <v>11791</v>
      </c>
      <c r="E4732" s="6" t="s">
        <v>21404</v>
      </c>
      <c r="K4732" s="6" t="str">
        <f t="shared" si="73"/>
        <v>Dérivés du benzomorphane</v>
      </c>
    </row>
    <row r="4733" spans="1:11" ht="12.75" customHeight="1" x14ac:dyDescent="0.15">
      <c r="A4733" s="6">
        <v>5</v>
      </c>
      <c r="B4733" s="7" t="s">
        <v>11792</v>
      </c>
      <c r="C4733" s="7" t="s">
        <v>11790</v>
      </c>
      <c r="D4733" s="7" t="s">
        <v>11793</v>
      </c>
      <c r="E4733" s="6" t="s">
        <v>21405</v>
      </c>
      <c r="K4733" s="6" t="str">
        <f t="shared" si="73"/>
        <v>Pentazocine</v>
      </c>
    </row>
    <row r="4734" spans="1:11" ht="12.75" customHeight="1" x14ac:dyDescent="0.15">
      <c r="A4734" s="6">
        <v>5</v>
      </c>
      <c r="B4734" s="7" t="s">
        <v>11794</v>
      </c>
      <c r="C4734" s="7" t="s">
        <v>11790</v>
      </c>
      <c r="D4734" s="7" t="s">
        <v>11795</v>
      </c>
      <c r="E4734" s="6" t="s">
        <v>21406</v>
      </c>
      <c r="K4734" s="6" t="str">
        <f t="shared" si="73"/>
        <v>Phénazocine</v>
      </c>
    </row>
    <row r="4735" spans="1:11" ht="12.75" customHeight="1" x14ac:dyDescent="0.2">
      <c r="A4735" s="6">
        <v>5</v>
      </c>
      <c r="B4735" s="7" t="s">
        <v>11796</v>
      </c>
      <c r="C4735" s="7" t="s">
        <v>11790</v>
      </c>
      <c r="D4735" t="s">
        <v>11797</v>
      </c>
      <c r="E4735" t="s">
        <v>21407</v>
      </c>
      <c r="F4735" s="6" t="s">
        <v>2763</v>
      </c>
      <c r="G4735" s="9">
        <v>45314</v>
      </c>
      <c r="K4735" s="6" t="str">
        <f t="shared" si="73"/>
        <v>Pentazocine et naloxone</v>
      </c>
    </row>
    <row r="4736" spans="1:11" ht="12.75" customHeight="1" x14ac:dyDescent="0.15">
      <c r="A4736" s="6">
        <v>4</v>
      </c>
      <c r="B4736" s="7" t="s">
        <v>11798</v>
      </c>
      <c r="C4736" s="7" t="s">
        <v>11730</v>
      </c>
      <c r="D4736" s="7" t="s">
        <v>11799</v>
      </c>
      <c r="E4736" s="6" t="s">
        <v>21408</v>
      </c>
      <c r="K4736" s="6" t="str">
        <f t="shared" si="73"/>
        <v>Dérivés de l'oripavine</v>
      </c>
    </row>
    <row r="4737" spans="1:11" ht="12.75" customHeight="1" x14ac:dyDescent="0.15">
      <c r="A4737" s="6">
        <v>5</v>
      </c>
      <c r="B4737" s="7" t="s">
        <v>11800</v>
      </c>
      <c r="C4737" s="7" t="s">
        <v>11798</v>
      </c>
      <c r="D4737" s="7" t="s">
        <v>11801</v>
      </c>
      <c r="E4737" s="6" t="s">
        <v>21409</v>
      </c>
      <c r="K4737" s="6" t="str">
        <f t="shared" si="73"/>
        <v>Buprénorphine</v>
      </c>
    </row>
    <row r="4738" spans="1:11" ht="12.75" customHeight="1" x14ac:dyDescent="0.15">
      <c r="A4738" s="6">
        <v>4</v>
      </c>
      <c r="B4738" s="7" t="s">
        <v>11802</v>
      </c>
      <c r="C4738" s="7" t="s">
        <v>11730</v>
      </c>
      <c r="D4738" s="7" t="s">
        <v>11803</v>
      </c>
      <c r="E4738" s="6" t="s">
        <v>21410</v>
      </c>
      <c r="K4738" s="6" t="str">
        <f t="shared" si="73"/>
        <v>Dérivés du morphinane</v>
      </c>
    </row>
    <row r="4739" spans="1:11" ht="12.75" customHeight="1" x14ac:dyDescent="0.15">
      <c r="A4739" s="6">
        <v>5</v>
      </c>
      <c r="B4739" s="7" t="s">
        <v>11804</v>
      </c>
      <c r="C4739" s="7" t="s">
        <v>11802</v>
      </c>
      <c r="D4739" s="7" t="s">
        <v>11805</v>
      </c>
      <c r="E4739" s="6" t="s">
        <v>21411</v>
      </c>
      <c r="K4739" s="6" t="str">
        <f t="shared" ref="K4739:K4802" si="74">UPPER(LEFT(E4739,1))&amp;RIGHT(E4739,LEN(E4739)-1)</f>
        <v>Butorphanol</v>
      </c>
    </row>
    <row r="4740" spans="1:11" ht="12.75" customHeight="1" x14ac:dyDescent="0.15">
      <c r="A4740" s="6">
        <v>5</v>
      </c>
      <c r="B4740" s="7" t="s">
        <v>11806</v>
      </c>
      <c r="C4740" s="7" t="s">
        <v>11802</v>
      </c>
      <c r="D4740" s="7" t="s">
        <v>11807</v>
      </c>
      <c r="E4740" s="6" t="s">
        <v>21412</v>
      </c>
      <c r="K4740" s="6" t="str">
        <f t="shared" si="74"/>
        <v>Nalbuphine</v>
      </c>
    </row>
    <row r="4741" spans="1:11" ht="12.75" customHeight="1" x14ac:dyDescent="0.15">
      <c r="A4741" s="6">
        <v>4</v>
      </c>
      <c r="B4741" s="7" t="s">
        <v>11808</v>
      </c>
      <c r="C4741" s="7" t="s">
        <v>11730</v>
      </c>
      <c r="D4741" s="7" t="s">
        <v>11809</v>
      </c>
      <c r="E4741" s="6" t="s">
        <v>21413</v>
      </c>
      <c r="K4741" s="6" t="str">
        <f t="shared" si="74"/>
        <v>Opioïdes en association avec des antispasmodiques</v>
      </c>
    </row>
    <row r="4742" spans="1:11" ht="12.75" customHeight="1" x14ac:dyDescent="0.15">
      <c r="A4742" s="6">
        <v>5</v>
      </c>
      <c r="B4742" s="7" t="s">
        <v>11810</v>
      </c>
      <c r="C4742" s="7" t="s">
        <v>11808</v>
      </c>
      <c r="D4742" s="7" t="s">
        <v>11811</v>
      </c>
      <c r="E4742" s="6" t="s">
        <v>21414</v>
      </c>
      <c r="K4742" s="6" t="str">
        <f t="shared" si="74"/>
        <v>Morphine et antispasmodiques</v>
      </c>
    </row>
    <row r="4743" spans="1:11" ht="12.75" customHeight="1" x14ac:dyDescent="0.15">
      <c r="A4743" s="6">
        <v>5</v>
      </c>
      <c r="B4743" s="7" t="s">
        <v>11812</v>
      </c>
      <c r="C4743" s="7" t="s">
        <v>11808</v>
      </c>
      <c r="D4743" s="7" t="s">
        <v>11813</v>
      </c>
      <c r="E4743" s="6" t="s">
        <v>21415</v>
      </c>
      <c r="K4743" s="6" t="str">
        <f t="shared" si="74"/>
        <v>Kétobémidone et antispasmodiques</v>
      </c>
    </row>
    <row r="4744" spans="1:11" ht="12.75" customHeight="1" x14ac:dyDescent="0.15">
      <c r="A4744" s="6">
        <v>5</v>
      </c>
      <c r="B4744" s="7" t="s">
        <v>11814</v>
      </c>
      <c r="C4744" s="7" t="s">
        <v>11808</v>
      </c>
      <c r="D4744" s="7" t="s">
        <v>11815</v>
      </c>
      <c r="E4744" s="6" t="s">
        <v>21416</v>
      </c>
      <c r="K4744" s="6" t="str">
        <f t="shared" si="74"/>
        <v>Péthidine et antispasmodiques</v>
      </c>
    </row>
    <row r="4745" spans="1:11" ht="12.75" customHeight="1" x14ac:dyDescent="0.15">
      <c r="A4745" s="6">
        <v>5</v>
      </c>
      <c r="B4745" s="7" t="s">
        <v>11816</v>
      </c>
      <c r="C4745" s="7" t="s">
        <v>11808</v>
      </c>
      <c r="D4745" s="7" t="s">
        <v>11817</v>
      </c>
      <c r="E4745" s="6" t="s">
        <v>21417</v>
      </c>
      <c r="K4745" s="6" t="str">
        <f t="shared" si="74"/>
        <v>Hydromorphone et antispasmodiques</v>
      </c>
    </row>
    <row r="4746" spans="1:11" ht="25.5" customHeight="1" x14ac:dyDescent="0.15">
      <c r="A4746" s="6">
        <v>4</v>
      </c>
      <c r="B4746" s="7" t="s">
        <v>11818</v>
      </c>
      <c r="C4746" s="7" t="s">
        <v>11730</v>
      </c>
      <c r="D4746" s="7" t="s">
        <v>11819</v>
      </c>
      <c r="E4746" s="6" t="s">
        <v>21418</v>
      </c>
      <c r="K4746" s="6" t="str">
        <f t="shared" si="74"/>
        <v>Opioïdes en association avec des analgésiques non opioïdes</v>
      </c>
    </row>
    <row r="4747" spans="1:11" ht="12.75" customHeight="1" x14ac:dyDescent="0.15">
      <c r="A4747" s="6">
        <v>5</v>
      </c>
      <c r="B4747" s="7" t="s">
        <v>11820</v>
      </c>
      <c r="C4747" s="7" t="s">
        <v>11818</v>
      </c>
      <c r="D4747" s="7" t="s">
        <v>11821</v>
      </c>
      <c r="E4747" s="6" t="s">
        <v>21419</v>
      </c>
      <c r="K4747" s="6" t="str">
        <f t="shared" si="74"/>
        <v>Dihydrocodéine et paracétamol</v>
      </c>
    </row>
    <row r="4748" spans="1:11" ht="12.75" customHeight="1" x14ac:dyDescent="0.15">
      <c r="A4748" s="6">
        <v>5</v>
      </c>
      <c r="B4748" s="7" t="s">
        <v>11822</v>
      </c>
      <c r="C4748" s="7" t="s">
        <v>11818</v>
      </c>
      <c r="D4748" s="7" t="s">
        <v>11823</v>
      </c>
      <c r="E4748" s="6" t="s">
        <v>21420</v>
      </c>
      <c r="K4748" s="6" t="str">
        <f t="shared" si="74"/>
        <v>Dihydrocodéine et acide acétylsalicylique</v>
      </c>
    </row>
    <row r="4749" spans="1:11" ht="12.75" customHeight="1" x14ac:dyDescent="0.15">
      <c r="A4749" s="6">
        <v>5</v>
      </c>
      <c r="B4749" s="7" t="s">
        <v>11824</v>
      </c>
      <c r="C4749" s="7" t="s">
        <v>11818</v>
      </c>
      <c r="D4749" s="7" t="s">
        <v>11825</v>
      </c>
      <c r="E4749" s="6" t="s">
        <v>21421</v>
      </c>
      <c r="K4749" s="6" t="str">
        <f t="shared" si="74"/>
        <v>Dihydrocodéine et autres analgésiques non opioïdes</v>
      </c>
    </row>
    <row r="4750" spans="1:11" ht="12.75" customHeight="1" x14ac:dyDescent="0.15">
      <c r="A4750" s="6">
        <v>5</v>
      </c>
      <c r="B4750" s="7" t="s">
        <v>11826</v>
      </c>
      <c r="C4750" s="7" t="s">
        <v>11818</v>
      </c>
      <c r="D4750" s="7" t="s">
        <v>11827</v>
      </c>
      <c r="E4750" s="6" t="s">
        <v>21422</v>
      </c>
      <c r="K4750" s="6" t="str">
        <f t="shared" si="74"/>
        <v>Codéine et paracétamol</v>
      </c>
    </row>
    <row r="4751" spans="1:11" ht="12.75" customHeight="1" x14ac:dyDescent="0.15">
      <c r="A4751" s="6">
        <v>5</v>
      </c>
      <c r="B4751" s="7" t="s">
        <v>11828</v>
      </c>
      <c r="C4751" s="7" t="s">
        <v>11818</v>
      </c>
      <c r="D4751" s="7" t="s">
        <v>11829</v>
      </c>
      <c r="E4751" s="6" t="s">
        <v>21423</v>
      </c>
      <c r="K4751" s="6" t="str">
        <f t="shared" si="74"/>
        <v>Codéine et acide acétylsalicylique</v>
      </c>
    </row>
    <row r="4752" spans="1:11" ht="12.75" customHeight="1" x14ac:dyDescent="0.15">
      <c r="A4752" s="6">
        <v>5</v>
      </c>
      <c r="B4752" s="7" t="s">
        <v>11830</v>
      </c>
      <c r="C4752" s="7" t="s">
        <v>11818</v>
      </c>
      <c r="D4752" s="7" t="s">
        <v>11831</v>
      </c>
      <c r="E4752" s="6" t="s">
        <v>21424</v>
      </c>
      <c r="K4752" s="6" t="str">
        <f t="shared" si="74"/>
        <v>Codéine et ibuprofène</v>
      </c>
    </row>
    <row r="4753" spans="1:11" ht="12.75" customHeight="1" x14ac:dyDescent="0.15">
      <c r="A4753" s="6">
        <v>5</v>
      </c>
      <c r="B4753" s="7" t="s">
        <v>11832</v>
      </c>
      <c r="C4753" s="7" t="s">
        <v>11818</v>
      </c>
      <c r="D4753" s="7" t="s">
        <v>11833</v>
      </c>
      <c r="E4753" s="6" t="s">
        <v>21425</v>
      </c>
      <c r="K4753" s="6" t="str">
        <f t="shared" si="74"/>
        <v>Codéine et autres analgésiques non opioïdes</v>
      </c>
    </row>
    <row r="4754" spans="1:11" ht="12.75" customHeight="1" x14ac:dyDescent="0.15">
      <c r="A4754" s="6">
        <v>5</v>
      </c>
      <c r="B4754" s="7" t="s">
        <v>11834</v>
      </c>
      <c r="C4754" s="7" t="s">
        <v>11818</v>
      </c>
      <c r="D4754" s="7" t="s">
        <v>11835</v>
      </c>
      <c r="E4754" s="6" t="s">
        <v>21426</v>
      </c>
      <c r="K4754" s="6" t="str">
        <f t="shared" si="74"/>
        <v>Tramadol et paracétamol</v>
      </c>
    </row>
    <row r="4755" spans="1:11" ht="12.75" customHeight="1" x14ac:dyDescent="0.15">
      <c r="A4755" s="6">
        <v>5</v>
      </c>
      <c r="B4755" s="7" t="s">
        <v>11836</v>
      </c>
      <c r="C4755" s="7" t="s">
        <v>11818</v>
      </c>
      <c r="D4755" s="7" t="s">
        <v>11837</v>
      </c>
      <c r="E4755" s="6" t="s">
        <v>21427</v>
      </c>
      <c r="K4755" s="6" t="str">
        <f t="shared" si="74"/>
        <v>Tramadol et dexkétoprofène</v>
      </c>
    </row>
    <row r="4756" spans="1:11" ht="12.75" customHeight="1" x14ac:dyDescent="0.15">
      <c r="A4756" s="6">
        <v>5</v>
      </c>
      <c r="B4756" s="7" t="s">
        <v>11838</v>
      </c>
      <c r="C4756" s="7" t="s">
        <v>11818</v>
      </c>
      <c r="D4756" s="7" t="s">
        <v>11839</v>
      </c>
      <c r="E4756" s="6" t="s">
        <v>21428</v>
      </c>
      <c r="K4756" s="6" t="str">
        <f t="shared" si="74"/>
        <v>Tramadol et autres analgésiques non opioïdes</v>
      </c>
    </row>
    <row r="4757" spans="1:11" ht="12.75" customHeight="1" x14ac:dyDescent="0.15">
      <c r="A4757" s="6">
        <v>5</v>
      </c>
      <c r="B4757" s="7" t="s">
        <v>11840</v>
      </c>
      <c r="C4757" s="7" t="s">
        <v>11818</v>
      </c>
      <c r="D4757" s="7" t="s">
        <v>11841</v>
      </c>
      <c r="E4757" s="6" t="s">
        <v>21429</v>
      </c>
      <c r="K4757" s="6" t="str">
        <f t="shared" si="74"/>
        <v>Tramadol et célécoxib</v>
      </c>
    </row>
    <row r="4758" spans="1:11" ht="12.75" customHeight="1" x14ac:dyDescent="0.15">
      <c r="A4758" s="6">
        <v>5</v>
      </c>
      <c r="B4758" s="7" t="s">
        <v>11842</v>
      </c>
      <c r="C4758" s="7" t="s">
        <v>11818</v>
      </c>
      <c r="D4758" s="7" t="s">
        <v>11843</v>
      </c>
      <c r="E4758" s="6" t="s">
        <v>21430</v>
      </c>
      <c r="K4758" s="6" t="str">
        <f t="shared" si="74"/>
        <v>Oxycodone et paracétamol</v>
      </c>
    </row>
    <row r="4759" spans="1:11" ht="12.75" customHeight="1" x14ac:dyDescent="0.15">
      <c r="A4759" s="6">
        <v>5</v>
      </c>
      <c r="B4759" s="7" t="s">
        <v>11844</v>
      </c>
      <c r="C4759" s="7" t="s">
        <v>11818</v>
      </c>
      <c r="D4759" s="7" t="s">
        <v>11845</v>
      </c>
      <c r="E4759" s="6" t="s">
        <v>21431</v>
      </c>
      <c r="K4759" s="6" t="str">
        <f t="shared" si="74"/>
        <v>Oxycodone et acide acétylsalicylique</v>
      </c>
    </row>
    <row r="4760" spans="1:11" ht="12.75" customHeight="1" x14ac:dyDescent="0.15">
      <c r="A4760" s="6">
        <v>5</v>
      </c>
      <c r="B4760" s="7" t="s">
        <v>11846</v>
      </c>
      <c r="C4760" s="7" t="s">
        <v>11818</v>
      </c>
      <c r="D4760" s="7" t="s">
        <v>11847</v>
      </c>
      <c r="E4760" s="6" t="s">
        <v>21432</v>
      </c>
      <c r="K4760" s="6" t="str">
        <f t="shared" si="74"/>
        <v>Oxycodone et ibuprofène</v>
      </c>
    </row>
    <row r="4761" spans="1:11" ht="12.75" customHeight="1" x14ac:dyDescent="0.2">
      <c r="A4761" s="6">
        <v>5</v>
      </c>
      <c r="B4761" s="7" t="s">
        <v>11848</v>
      </c>
      <c r="C4761" s="7" t="s">
        <v>11818</v>
      </c>
      <c r="D4761" t="s">
        <v>11849</v>
      </c>
      <c r="E4761" t="s">
        <v>21433</v>
      </c>
      <c r="F4761" s="6" t="s">
        <v>2763</v>
      </c>
      <c r="G4761" s="9">
        <v>45314</v>
      </c>
      <c r="K4761" s="6" t="str">
        <f t="shared" si="74"/>
        <v>Hydrocodone et paracétamol</v>
      </c>
    </row>
    <row r="4762" spans="1:11" ht="12.75" customHeight="1" x14ac:dyDescent="0.2">
      <c r="A4762" s="6">
        <v>5</v>
      </c>
      <c r="B4762" s="7" t="s">
        <v>11850</v>
      </c>
      <c r="C4762" s="7" t="s">
        <v>11818</v>
      </c>
      <c r="D4762" t="s">
        <v>11851</v>
      </c>
      <c r="E4762" t="s">
        <v>21434</v>
      </c>
      <c r="F4762" s="6" t="s">
        <v>2763</v>
      </c>
      <c r="G4762" s="9">
        <v>45314</v>
      </c>
      <c r="K4762" s="6" t="str">
        <f t="shared" si="74"/>
        <v>Hydrocodone et ibuprofène</v>
      </c>
    </row>
    <row r="4763" spans="1:11" ht="12.75" customHeight="1" x14ac:dyDescent="0.15">
      <c r="A4763" s="6">
        <v>4</v>
      </c>
      <c r="B4763" s="7" t="s">
        <v>11852</v>
      </c>
      <c r="C4763" s="7" t="s">
        <v>11730</v>
      </c>
      <c r="D4763" s="7" t="s">
        <v>11853</v>
      </c>
      <c r="E4763" s="6" t="s">
        <v>21435</v>
      </c>
      <c r="K4763" s="6" t="str">
        <f t="shared" si="74"/>
        <v>Autres opioïdes</v>
      </c>
    </row>
    <row r="4764" spans="1:11" ht="12.75" customHeight="1" x14ac:dyDescent="0.15">
      <c r="A4764" s="6">
        <v>5</v>
      </c>
      <c r="B4764" s="7" t="s">
        <v>11854</v>
      </c>
      <c r="C4764" s="7" t="s">
        <v>11852</v>
      </c>
      <c r="D4764" s="7" t="s">
        <v>11855</v>
      </c>
      <c r="E4764" s="6" t="s">
        <v>21436</v>
      </c>
      <c r="K4764" s="6" t="str">
        <f t="shared" si="74"/>
        <v>Tilidine</v>
      </c>
    </row>
    <row r="4765" spans="1:11" ht="12.75" customHeight="1" x14ac:dyDescent="0.15">
      <c r="A4765" s="6">
        <v>5</v>
      </c>
      <c r="B4765" s="7" t="s">
        <v>11856</v>
      </c>
      <c r="C4765" s="7" t="s">
        <v>11852</v>
      </c>
      <c r="D4765" s="7" t="s">
        <v>11857</v>
      </c>
      <c r="E4765" s="6" t="s">
        <v>21437</v>
      </c>
      <c r="K4765" s="6" t="str">
        <f t="shared" si="74"/>
        <v>Tramadol</v>
      </c>
    </row>
    <row r="4766" spans="1:11" ht="12.75" customHeight="1" x14ac:dyDescent="0.15">
      <c r="A4766" s="6">
        <v>5</v>
      </c>
      <c r="B4766" s="7" t="s">
        <v>11858</v>
      </c>
      <c r="C4766" s="7" t="s">
        <v>11852</v>
      </c>
      <c r="D4766" s="7" t="s">
        <v>11859</v>
      </c>
      <c r="E4766" s="6" t="s">
        <v>21438</v>
      </c>
      <c r="K4766" s="6" t="str">
        <f t="shared" si="74"/>
        <v>Dézocine</v>
      </c>
    </row>
    <row r="4767" spans="1:11" ht="12.75" customHeight="1" x14ac:dyDescent="0.15">
      <c r="A4767" s="6">
        <v>5</v>
      </c>
      <c r="B4767" s="7" t="s">
        <v>11860</v>
      </c>
      <c r="C4767" s="7" t="s">
        <v>11852</v>
      </c>
      <c r="D4767" s="7" t="s">
        <v>11861</v>
      </c>
      <c r="E4767" s="6" t="s">
        <v>21439</v>
      </c>
      <c r="K4767" s="6" t="str">
        <f t="shared" si="74"/>
        <v>Meptazinol</v>
      </c>
    </row>
    <row r="4768" spans="1:11" ht="12.75" customHeight="1" x14ac:dyDescent="0.15">
      <c r="A4768" s="6">
        <v>5</v>
      </c>
      <c r="B4768" s="7" t="s">
        <v>11862</v>
      </c>
      <c r="C4768" s="7" t="s">
        <v>11852</v>
      </c>
      <c r="D4768" s="7" t="s">
        <v>11863</v>
      </c>
      <c r="E4768" s="6" t="s">
        <v>21440</v>
      </c>
      <c r="K4768" s="6" t="str">
        <f t="shared" si="74"/>
        <v>Tapentadol</v>
      </c>
    </row>
    <row r="4769" spans="1:11" ht="12.75" customHeight="1" x14ac:dyDescent="0.15">
      <c r="A4769" s="6">
        <v>5</v>
      </c>
      <c r="B4769" s="7" t="s">
        <v>11864</v>
      </c>
      <c r="C4769" s="7" t="s">
        <v>11852</v>
      </c>
      <c r="D4769" s="7" t="s">
        <v>11865</v>
      </c>
      <c r="E4769" s="6" t="s">
        <v>21441</v>
      </c>
      <c r="K4769" s="6" t="str">
        <f t="shared" si="74"/>
        <v>Olicéridine</v>
      </c>
    </row>
    <row r="4770" spans="1:11" ht="12.75" customHeight="1" x14ac:dyDescent="0.15">
      <c r="A4770" s="6">
        <v>5</v>
      </c>
      <c r="B4770" s="7" t="s">
        <v>11866</v>
      </c>
      <c r="C4770" s="7" t="s">
        <v>11852</v>
      </c>
      <c r="D4770" s="7" t="s">
        <v>11867</v>
      </c>
      <c r="E4770" s="6" t="s">
        <v>21442</v>
      </c>
      <c r="K4770" s="6" t="str">
        <f t="shared" si="74"/>
        <v>Tilidine et naloxone</v>
      </c>
    </row>
    <row r="4771" spans="1:11" ht="12.75" customHeight="1" x14ac:dyDescent="0.15">
      <c r="A4771" s="6">
        <v>3</v>
      </c>
      <c r="B4771" s="7" t="s">
        <v>11868</v>
      </c>
      <c r="C4771" s="7" t="s">
        <v>11728</v>
      </c>
      <c r="D4771" s="7" t="s">
        <v>11869</v>
      </c>
      <c r="E4771" s="6" t="s">
        <v>21443</v>
      </c>
      <c r="K4771" s="6" t="str">
        <f t="shared" si="74"/>
        <v>Autres analgésiques et antipyrétiques</v>
      </c>
    </row>
    <row r="4772" spans="1:11" ht="12.75" customHeight="1" x14ac:dyDescent="0.15">
      <c r="A4772" s="6">
        <v>4</v>
      </c>
      <c r="B4772" s="7" t="s">
        <v>11870</v>
      </c>
      <c r="C4772" s="7" t="s">
        <v>11868</v>
      </c>
      <c r="D4772" s="7" t="s">
        <v>11871</v>
      </c>
      <c r="E4772" s="6" t="s">
        <v>21444</v>
      </c>
      <c r="K4772" s="6" t="str">
        <f t="shared" si="74"/>
        <v>Acide salicylique et dérivés</v>
      </c>
    </row>
    <row r="4773" spans="1:11" ht="12.75" customHeight="1" x14ac:dyDescent="0.15">
      <c r="A4773" s="6">
        <v>5</v>
      </c>
      <c r="B4773" s="7" t="s">
        <v>11872</v>
      </c>
      <c r="C4773" s="7" t="s">
        <v>11870</v>
      </c>
      <c r="D4773" s="7" t="s">
        <v>2783</v>
      </c>
      <c r="E4773" s="6" t="s">
        <v>2073</v>
      </c>
      <c r="K4773" s="6" t="str">
        <f t="shared" si="74"/>
        <v>Acide acétylsalicylique</v>
      </c>
    </row>
    <row r="4774" spans="1:11" ht="12.75" customHeight="1" x14ac:dyDescent="0.15">
      <c r="A4774" s="6">
        <v>5</v>
      </c>
      <c r="B4774" s="7" t="s">
        <v>11873</v>
      </c>
      <c r="C4774" s="7" t="s">
        <v>11870</v>
      </c>
      <c r="D4774" s="7" t="s">
        <v>4446</v>
      </c>
      <c r="E4774" s="6" t="s">
        <v>18200</v>
      </c>
      <c r="K4774" s="6" t="str">
        <f t="shared" si="74"/>
        <v>Aloxiprine</v>
      </c>
    </row>
    <row r="4775" spans="1:11" ht="12.75" customHeight="1" x14ac:dyDescent="0.15">
      <c r="A4775" s="6">
        <v>5</v>
      </c>
      <c r="B4775" s="7" t="s">
        <v>11874</v>
      </c>
      <c r="C4775" s="7" t="s">
        <v>11870</v>
      </c>
      <c r="D4775" s="7" t="s">
        <v>11875</v>
      </c>
      <c r="E4775" s="6" t="s">
        <v>21445</v>
      </c>
      <c r="K4775" s="6" t="str">
        <f t="shared" si="74"/>
        <v>Salicylate de choline</v>
      </c>
    </row>
    <row r="4776" spans="1:11" ht="12.75" customHeight="1" x14ac:dyDescent="0.15">
      <c r="A4776" s="6">
        <v>5</v>
      </c>
      <c r="B4776" s="7" t="s">
        <v>11876</v>
      </c>
      <c r="C4776" s="7" t="s">
        <v>11870</v>
      </c>
      <c r="D4776" s="7" t="s">
        <v>11877</v>
      </c>
      <c r="E4776" s="6" t="s">
        <v>21446</v>
      </c>
      <c r="K4776" s="6" t="str">
        <f t="shared" si="74"/>
        <v>Salicylate de sodium</v>
      </c>
    </row>
    <row r="4777" spans="1:11" ht="12.75" customHeight="1" x14ac:dyDescent="0.15">
      <c r="A4777" s="6">
        <v>5</v>
      </c>
      <c r="B4777" s="7" t="s">
        <v>11878</v>
      </c>
      <c r="C4777" s="7" t="s">
        <v>11870</v>
      </c>
      <c r="D4777" s="7" t="s">
        <v>11879</v>
      </c>
      <c r="E4777" s="6" t="s">
        <v>21447</v>
      </c>
      <c r="K4777" s="6" t="str">
        <f t="shared" si="74"/>
        <v>Salicylamide</v>
      </c>
    </row>
    <row r="4778" spans="1:11" ht="12.75" customHeight="1" x14ac:dyDescent="0.15">
      <c r="A4778" s="6">
        <v>5</v>
      </c>
      <c r="B4778" s="7" t="s">
        <v>11880</v>
      </c>
      <c r="C4778" s="7" t="s">
        <v>11870</v>
      </c>
      <c r="D4778" s="7" t="s">
        <v>11881</v>
      </c>
      <c r="E4778" s="6" t="s">
        <v>21448</v>
      </c>
      <c r="K4778" s="6" t="str">
        <f t="shared" si="74"/>
        <v>Salsalate</v>
      </c>
    </row>
    <row r="4779" spans="1:11" ht="12.75" customHeight="1" x14ac:dyDescent="0.15">
      <c r="A4779" s="6">
        <v>5</v>
      </c>
      <c r="B4779" s="7" t="s">
        <v>11882</v>
      </c>
      <c r="C4779" s="7" t="s">
        <v>11870</v>
      </c>
      <c r="D4779" s="7" t="s">
        <v>11883</v>
      </c>
      <c r="E4779" s="6" t="s">
        <v>21449</v>
      </c>
      <c r="K4779" s="6" t="str">
        <f t="shared" si="74"/>
        <v>Éthenzamide</v>
      </c>
    </row>
    <row r="4780" spans="1:11" ht="12.75" customHeight="1" x14ac:dyDescent="0.15">
      <c r="A4780" s="6">
        <v>5</v>
      </c>
      <c r="B4780" s="7" t="s">
        <v>11884</v>
      </c>
      <c r="C4780" s="7" t="s">
        <v>11870</v>
      </c>
      <c r="D4780" s="7" t="s">
        <v>11885</v>
      </c>
      <c r="E4780" s="6" t="s">
        <v>21450</v>
      </c>
      <c r="K4780" s="6" t="str">
        <f t="shared" si="74"/>
        <v>Salicylate de morpholine</v>
      </c>
    </row>
    <row r="4781" spans="1:11" ht="12.75" customHeight="1" x14ac:dyDescent="0.15">
      <c r="A4781" s="6">
        <v>5</v>
      </c>
      <c r="B4781" s="7" t="s">
        <v>11886</v>
      </c>
      <c r="C4781" s="7" t="s">
        <v>11870</v>
      </c>
      <c r="D4781" s="7" t="s">
        <v>11887</v>
      </c>
      <c r="E4781" s="6" t="s">
        <v>21451</v>
      </c>
      <c r="K4781" s="6" t="str">
        <f t="shared" si="74"/>
        <v>Dipyrocétyl</v>
      </c>
    </row>
    <row r="4782" spans="1:11" ht="12.75" customHeight="1" x14ac:dyDescent="0.15">
      <c r="A4782" s="6">
        <v>5</v>
      </c>
      <c r="B4782" s="7" t="s">
        <v>11888</v>
      </c>
      <c r="C4782" s="7" t="s">
        <v>11870</v>
      </c>
      <c r="D4782" s="7" t="s">
        <v>11889</v>
      </c>
      <c r="E4782" s="6" t="s">
        <v>21452</v>
      </c>
      <c r="K4782" s="6" t="str">
        <f t="shared" si="74"/>
        <v>Bénorilate</v>
      </c>
    </row>
    <row r="4783" spans="1:11" ht="12.75" customHeight="1" x14ac:dyDescent="0.15">
      <c r="A4783" s="6">
        <v>5</v>
      </c>
      <c r="B4783" s="7" t="s">
        <v>11890</v>
      </c>
      <c r="C4783" s="7" t="s">
        <v>11870</v>
      </c>
      <c r="D4783" s="7" t="s">
        <v>11891</v>
      </c>
      <c r="E4783" s="6" t="s">
        <v>21453</v>
      </c>
      <c r="K4783" s="6" t="str">
        <f t="shared" si="74"/>
        <v>Diflunisal</v>
      </c>
    </row>
    <row r="4784" spans="1:11" ht="12.75" customHeight="1" x14ac:dyDescent="0.15">
      <c r="A4784" s="6">
        <v>5</v>
      </c>
      <c r="B4784" s="7" t="s">
        <v>11892</v>
      </c>
      <c r="C4784" s="7" t="s">
        <v>11870</v>
      </c>
      <c r="D4784" s="7" t="s">
        <v>11893</v>
      </c>
      <c r="E4784" s="6" t="s">
        <v>21454</v>
      </c>
      <c r="K4784" s="6" t="str">
        <f t="shared" si="74"/>
        <v>Salicylate de potassium</v>
      </c>
    </row>
    <row r="4785" spans="1:11" ht="12.75" customHeight="1" x14ac:dyDescent="0.15">
      <c r="A4785" s="6">
        <v>5</v>
      </c>
      <c r="B4785" s="7" t="s">
        <v>11894</v>
      </c>
      <c r="C4785" s="7" t="s">
        <v>11870</v>
      </c>
      <c r="D4785" s="7" t="s">
        <v>11895</v>
      </c>
      <c r="E4785" s="6" t="s">
        <v>21455</v>
      </c>
      <c r="K4785" s="6" t="str">
        <f t="shared" si="74"/>
        <v>Guacétisal</v>
      </c>
    </row>
    <row r="4786" spans="1:11" ht="12.75" customHeight="1" x14ac:dyDescent="0.15">
      <c r="A4786" s="6">
        <v>5</v>
      </c>
      <c r="B4786" s="7" t="s">
        <v>11896</v>
      </c>
      <c r="C4786" s="7" t="s">
        <v>11870</v>
      </c>
      <c r="D4786" s="7" t="s">
        <v>4436</v>
      </c>
      <c r="E4786" s="6" t="s">
        <v>18195</v>
      </c>
      <c r="K4786" s="6" t="str">
        <f t="shared" si="74"/>
        <v>Carbasalate de calcium</v>
      </c>
    </row>
    <row r="4787" spans="1:11" ht="12.75" customHeight="1" x14ac:dyDescent="0.15">
      <c r="A4787" s="6">
        <v>5</v>
      </c>
      <c r="B4787" s="7" t="s">
        <v>11897</v>
      </c>
      <c r="C4787" s="7" t="s">
        <v>11870</v>
      </c>
      <c r="D4787" s="7" t="s">
        <v>11898</v>
      </c>
      <c r="E4787" s="6" t="s">
        <v>21456</v>
      </c>
      <c r="K4787" s="6" t="str">
        <f t="shared" si="74"/>
        <v>Salicylate d'imidazole</v>
      </c>
    </row>
    <row r="4788" spans="1:11" ht="25.5" customHeight="1" x14ac:dyDescent="0.15">
      <c r="A4788" s="6">
        <v>5</v>
      </c>
      <c r="B4788" s="7" t="s">
        <v>11899</v>
      </c>
      <c r="C4788" s="7" t="s">
        <v>11870</v>
      </c>
      <c r="D4788" s="7" t="s">
        <v>11900</v>
      </c>
      <c r="E4788" s="6" t="s">
        <v>21457</v>
      </c>
      <c r="K4788" s="6" t="str">
        <f t="shared" si="74"/>
        <v>Acide acétylsalicylique en association sauf aux psycholeptiques</v>
      </c>
    </row>
    <row r="4789" spans="1:11" ht="12.75" customHeight="1" x14ac:dyDescent="0.15">
      <c r="A4789" s="6">
        <v>5</v>
      </c>
      <c r="B4789" s="7" t="s">
        <v>11901</v>
      </c>
      <c r="C4789" s="7" t="s">
        <v>11870</v>
      </c>
      <c r="D4789" s="7" t="s">
        <v>11902</v>
      </c>
      <c r="E4789" s="6" t="s">
        <v>21458</v>
      </c>
      <c r="K4789" s="6" t="str">
        <f t="shared" si="74"/>
        <v>Salicylamide en association sauf aux psycholeptiques</v>
      </c>
    </row>
    <row r="4790" spans="1:11" ht="12.75" customHeight="1" x14ac:dyDescent="0.15">
      <c r="A4790" s="6">
        <v>5</v>
      </c>
      <c r="B4790" s="7" t="s">
        <v>11903</v>
      </c>
      <c r="C4790" s="7" t="s">
        <v>11870</v>
      </c>
      <c r="D4790" s="7" t="s">
        <v>11904</v>
      </c>
      <c r="E4790" s="6" t="s">
        <v>21459</v>
      </c>
      <c r="K4790" s="6" t="str">
        <f t="shared" si="74"/>
        <v>Éthenzamide en association sauf aux psycholeptiques</v>
      </c>
    </row>
    <row r="4791" spans="1:11" ht="12.75" customHeight="1" x14ac:dyDescent="0.15">
      <c r="A4791" s="6">
        <v>5</v>
      </c>
      <c r="B4791" s="7" t="s">
        <v>11905</v>
      </c>
      <c r="C4791" s="7" t="s">
        <v>11870</v>
      </c>
      <c r="D4791" s="7" t="s">
        <v>11906</v>
      </c>
      <c r="E4791" s="6" t="s">
        <v>21460</v>
      </c>
      <c r="K4791" s="6" t="str">
        <f t="shared" si="74"/>
        <v>Dipyrocétil en association sauf aux psycholeptiques</v>
      </c>
    </row>
    <row r="4792" spans="1:11" ht="25.5" customHeight="1" x14ac:dyDescent="0.15">
      <c r="A4792" s="6">
        <v>5</v>
      </c>
      <c r="B4792" s="7" t="s">
        <v>11907</v>
      </c>
      <c r="C4792" s="7" t="s">
        <v>11870</v>
      </c>
      <c r="D4792" s="7" t="s">
        <v>11908</v>
      </c>
      <c r="E4792" s="6" t="s">
        <v>21461</v>
      </c>
      <c r="K4792" s="6" t="str">
        <f t="shared" si="74"/>
        <v>Carbasalate de calcium en association sauf aux psycholeptiques</v>
      </c>
    </row>
    <row r="4793" spans="1:11" ht="25.5" customHeight="1" x14ac:dyDescent="0.2">
      <c r="A4793" s="6">
        <v>5</v>
      </c>
      <c r="B4793" s="7" t="s">
        <v>11909</v>
      </c>
      <c r="C4793" s="7" t="s">
        <v>11870</v>
      </c>
      <c r="D4793" t="s">
        <v>11910</v>
      </c>
      <c r="E4793" t="s">
        <v>21462</v>
      </c>
      <c r="F4793" s="6" t="s">
        <v>2763</v>
      </c>
      <c r="G4793" s="9">
        <v>45314</v>
      </c>
      <c r="K4793" s="6" t="str">
        <f t="shared" si="74"/>
        <v>Salicylate de magnésium en association sauf aux psycholeptiques</v>
      </c>
    </row>
    <row r="4794" spans="1:11" ht="25.5" customHeight="1" x14ac:dyDescent="0.15">
      <c r="A4794" s="6">
        <v>5</v>
      </c>
      <c r="B4794" s="7" t="s">
        <v>11911</v>
      </c>
      <c r="C4794" s="7" t="s">
        <v>11870</v>
      </c>
      <c r="D4794" s="7" t="s">
        <v>11912</v>
      </c>
      <c r="E4794" s="6" t="s">
        <v>21463</v>
      </c>
      <c r="K4794" s="6" t="str">
        <f t="shared" si="74"/>
        <v>Acide acétylsalicylique en association avec des psycholeptiques</v>
      </c>
    </row>
    <row r="4795" spans="1:11" ht="12.75" customHeight="1" x14ac:dyDescent="0.15">
      <c r="A4795" s="6">
        <v>5</v>
      </c>
      <c r="B4795" s="7" t="s">
        <v>11913</v>
      </c>
      <c r="C4795" s="7" t="s">
        <v>11870</v>
      </c>
      <c r="D4795" s="7" t="s">
        <v>11914</v>
      </c>
      <c r="E4795" s="6" t="s">
        <v>21464</v>
      </c>
      <c r="K4795" s="6" t="str">
        <f t="shared" si="74"/>
        <v>Salicylamide en association avec des psycholeptiques</v>
      </c>
    </row>
    <row r="4796" spans="1:11" ht="12.75" customHeight="1" x14ac:dyDescent="0.15">
      <c r="A4796" s="6">
        <v>5</v>
      </c>
      <c r="B4796" s="7" t="s">
        <v>11915</v>
      </c>
      <c r="C4796" s="7" t="s">
        <v>11870</v>
      </c>
      <c r="D4796" s="7" t="s">
        <v>11916</v>
      </c>
      <c r="E4796" s="6" t="s">
        <v>21465</v>
      </c>
      <c r="K4796" s="6" t="str">
        <f t="shared" si="74"/>
        <v>Éthenzamide en association avec des psycholeptiques</v>
      </c>
    </row>
    <row r="4797" spans="1:11" ht="12.75" customHeight="1" x14ac:dyDescent="0.15">
      <c r="A4797" s="6">
        <v>5</v>
      </c>
      <c r="B4797" s="7" t="s">
        <v>11917</v>
      </c>
      <c r="C4797" s="7" t="s">
        <v>11870</v>
      </c>
      <c r="D4797" s="7" t="s">
        <v>11918</v>
      </c>
      <c r="E4797" s="6" t="s">
        <v>21466</v>
      </c>
      <c r="K4797" s="6" t="str">
        <f t="shared" si="74"/>
        <v>Dipyrocétil en association avec des psycholeptiques</v>
      </c>
    </row>
    <row r="4798" spans="1:11" ht="12.75" customHeight="1" x14ac:dyDescent="0.15">
      <c r="A4798" s="6">
        <v>4</v>
      </c>
      <c r="B4798" s="7" t="s">
        <v>11919</v>
      </c>
      <c r="C4798" s="7" t="s">
        <v>11868</v>
      </c>
      <c r="D4798" s="7" t="s">
        <v>11920</v>
      </c>
      <c r="E4798" s="6" t="s">
        <v>11920</v>
      </c>
      <c r="K4798" s="6" t="str">
        <f t="shared" si="74"/>
        <v>Pyrazolones</v>
      </c>
    </row>
    <row r="4799" spans="1:11" ht="12.75" customHeight="1" x14ac:dyDescent="0.15">
      <c r="A4799" s="6">
        <v>5</v>
      </c>
      <c r="B4799" s="7" t="s">
        <v>11921</v>
      </c>
      <c r="C4799" s="7" t="s">
        <v>11919</v>
      </c>
      <c r="D4799" s="7" t="s">
        <v>11922</v>
      </c>
      <c r="E4799" s="6" t="s">
        <v>21467</v>
      </c>
      <c r="K4799" s="6" t="str">
        <f t="shared" si="74"/>
        <v>Phénazone</v>
      </c>
    </row>
    <row r="4800" spans="1:11" ht="12.75" customHeight="1" x14ac:dyDescent="0.15">
      <c r="A4800" s="6">
        <v>5</v>
      </c>
      <c r="B4800" s="7" t="s">
        <v>11923</v>
      </c>
      <c r="C4800" s="7" t="s">
        <v>11919</v>
      </c>
      <c r="D4800" s="7" t="s">
        <v>11924</v>
      </c>
      <c r="E4800" s="6" t="s">
        <v>21468</v>
      </c>
      <c r="K4800" s="6" t="str">
        <f t="shared" si="74"/>
        <v>Métamizole sodique</v>
      </c>
    </row>
    <row r="4801" spans="1:11" ht="12.75" customHeight="1" x14ac:dyDescent="0.15">
      <c r="A4801" s="6">
        <v>5</v>
      </c>
      <c r="B4801" s="7" t="s">
        <v>11925</v>
      </c>
      <c r="C4801" s="7" t="s">
        <v>11919</v>
      </c>
      <c r="D4801" s="7" t="s">
        <v>11926</v>
      </c>
      <c r="E4801" s="6" t="s">
        <v>21469</v>
      </c>
      <c r="K4801" s="6" t="str">
        <f t="shared" si="74"/>
        <v>Aminophénazone</v>
      </c>
    </row>
    <row r="4802" spans="1:11" ht="12.75" customHeight="1" x14ac:dyDescent="0.15">
      <c r="A4802" s="6">
        <v>5</v>
      </c>
      <c r="B4802" s="7" t="s">
        <v>11927</v>
      </c>
      <c r="C4802" s="7" t="s">
        <v>11919</v>
      </c>
      <c r="D4802" s="7" t="s">
        <v>11928</v>
      </c>
      <c r="E4802" s="6" t="s">
        <v>21470</v>
      </c>
      <c r="K4802" s="6" t="str">
        <f t="shared" si="74"/>
        <v>Propyphénazone</v>
      </c>
    </row>
    <row r="4803" spans="1:11" ht="12.75" customHeight="1" x14ac:dyDescent="0.15">
      <c r="A4803" s="6">
        <v>5</v>
      </c>
      <c r="B4803" s="7" t="s">
        <v>11929</v>
      </c>
      <c r="C4803" s="7" t="s">
        <v>11919</v>
      </c>
      <c r="D4803" s="7" t="s">
        <v>11286</v>
      </c>
      <c r="E4803" s="6" t="s">
        <v>21170</v>
      </c>
      <c r="K4803" s="6" t="str">
        <f t="shared" ref="K4803:K4866" si="75">UPPER(LEFT(E4803,1))&amp;RIGHT(E4803,LEN(E4803)-1)</f>
        <v>Nifénazone</v>
      </c>
    </row>
    <row r="4804" spans="1:11" ht="12.75" customHeight="1" x14ac:dyDescent="0.15">
      <c r="A4804" s="6">
        <v>5</v>
      </c>
      <c r="B4804" s="7" t="s">
        <v>11930</v>
      </c>
      <c r="C4804" s="7" t="s">
        <v>11919</v>
      </c>
      <c r="D4804" s="7" t="s">
        <v>11931</v>
      </c>
      <c r="E4804" s="6" t="s">
        <v>21471</v>
      </c>
      <c r="K4804" s="6" t="str">
        <f t="shared" si="75"/>
        <v>Phénazone en association sauf aux psycholeptiques</v>
      </c>
    </row>
    <row r="4805" spans="1:11" ht="25.5" customHeight="1" x14ac:dyDescent="0.15">
      <c r="A4805" s="6">
        <v>5</v>
      </c>
      <c r="B4805" s="7" t="s">
        <v>11932</v>
      </c>
      <c r="C4805" s="7" t="s">
        <v>11919</v>
      </c>
      <c r="D4805" s="7" t="s">
        <v>11933</v>
      </c>
      <c r="E4805" s="6" t="s">
        <v>21472</v>
      </c>
      <c r="K4805" s="6" t="str">
        <f t="shared" si="75"/>
        <v>Métamizole sodique en association sauf aux psycholeptiques</v>
      </c>
    </row>
    <row r="4806" spans="1:11" ht="12.75" customHeight="1" x14ac:dyDescent="0.15">
      <c r="A4806" s="6">
        <v>5</v>
      </c>
      <c r="B4806" s="7" t="s">
        <v>11934</v>
      </c>
      <c r="C4806" s="7" t="s">
        <v>11919</v>
      </c>
      <c r="D4806" s="7" t="s">
        <v>11935</v>
      </c>
      <c r="E4806" s="6" t="s">
        <v>21473</v>
      </c>
      <c r="K4806" s="6" t="str">
        <f t="shared" si="75"/>
        <v>Aminophénazone en association sauf aux psycholeptiques</v>
      </c>
    </row>
    <row r="4807" spans="1:11" ht="12.75" customHeight="1" x14ac:dyDescent="0.15">
      <c r="A4807" s="6">
        <v>5</v>
      </c>
      <c r="B4807" s="7" t="s">
        <v>11936</v>
      </c>
      <c r="C4807" s="7" t="s">
        <v>11919</v>
      </c>
      <c r="D4807" s="7" t="s">
        <v>11937</v>
      </c>
      <c r="E4807" s="6" t="s">
        <v>21474</v>
      </c>
      <c r="K4807" s="6" t="str">
        <f t="shared" si="75"/>
        <v>Propyphénazone en association sauf aux psycholeptiques</v>
      </c>
    </row>
    <row r="4808" spans="1:11" ht="12.75" customHeight="1" x14ac:dyDescent="0.15">
      <c r="A4808" s="6">
        <v>5</v>
      </c>
      <c r="B4808" s="7" t="s">
        <v>11938</v>
      </c>
      <c r="C4808" s="7" t="s">
        <v>11919</v>
      </c>
      <c r="D4808" s="7" t="s">
        <v>11939</v>
      </c>
      <c r="E4808" s="6" t="s">
        <v>21475</v>
      </c>
      <c r="K4808" s="6" t="str">
        <f t="shared" si="75"/>
        <v>Phénazone en association avec des psycholeptiques</v>
      </c>
    </row>
    <row r="4809" spans="1:11" ht="25.5" customHeight="1" x14ac:dyDescent="0.15">
      <c r="A4809" s="6">
        <v>5</v>
      </c>
      <c r="B4809" s="7" t="s">
        <v>11940</v>
      </c>
      <c r="C4809" s="7" t="s">
        <v>11919</v>
      </c>
      <c r="D4809" s="7" t="s">
        <v>11941</v>
      </c>
      <c r="E4809" s="6" t="s">
        <v>21476</v>
      </c>
      <c r="K4809" s="6" t="str">
        <f t="shared" si="75"/>
        <v>Métamizole sodique en association avec des psycholeptiques</v>
      </c>
    </row>
    <row r="4810" spans="1:11" ht="12.75" customHeight="1" x14ac:dyDescent="0.15">
      <c r="A4810" s="6">
        <v>5</v>
      </c>
      <c r="B4810" s="7" t="s">
        <v>11942</v>
      </c>
      <c r="C4810" s="7" t="s">
        <v>11919</v>
      </c>
      <c r="D4810" s="7" t="s">
        <v>11943</v>
      </c>
      <c r="E4810" s="6" t="s">
        <v>21477</v>
      </c>
      <c r="K4810" s="6" t="str">
        <f t="shared" si="75"/>
        <v>Aminophénazone en association avec des psycholeptiques</v>
      </c>
    </row>
    <row r="4811" spans="1:11" ht="12.75" customHeight="1" x14ac:dyDescent="0.15">
      <c r="A4811" s="6">
        <v>5</v>
      </c>
      <c r="B4811" s="7" t="s">
        <v>11944</v>
      </c>
      <c r="C4811" s="7" t="s">
        <v>11919</v>
      </c>
      <c r="D4811" s="7" t="s">
        <v>11945</v>
      </c>
      <c r="E4811" s="6" t="s">
        <v>21478</v>
      </c>
      <c r="K4811" s="6" t="str">
        <f t="shared" si="75"/>
        <v>Propyphénazone en association avec des psycholeptiques</v>
      </c>
    </row>
    <row r="4812" spans="1:11" ht="12.75" customHeight="1" x14ac:dyDescent="0.15">
      <c r="A4812" s="6">
        <v>4</v>
      </c>
      <c r="B4812" s="7" t="s">
        <v>11946</v>
      </c>
      <c r="C4812" s="7" t="s">
        <v>11868</v>
      </c>
      <c r="D4812" s="7" t="s">
        <v>11947</v>
      </c>
      <c r="E4812" s="6" t="s">
        <v>11947</v>
      </c>
      <c r="K4812" s="6" t="str">
        <f t="shared" si="75"/>
        <v>Anilides</v>
      </c>
    </row>
    <row r="4813" spans="1:11" ht="12.75" customHeight="1" x14ac:dyDescent="0.15">
      <c r="A4813" s="6">
        <v>5</v>
      </c>
      <c r="B4813" s="7" t="s">
        <v>11948</v>
      </c>
      <c r="C4813" s="7" t="s">
        <v>11946</v>
      </c>
      <c r="D4813" s="7" t="s">
        <v>11949</v>
      </c>
      <c r="E4813" s="6" t="s">
        <v>15902</v>
      </c>
      <c r="K4813" s="6" t="str">
        <f t="shared" si="75"/>
        <v>Paracétamol</v>
      </c>
    </row>
    <row r="4814" spans="1:11" ht="12.75" customHeight="1" x14ac:dyDescent="0.15">
      <c r="A4814" s="6">
        <v>5</v>
      </c>
      <c r="B4814" s="7" t="s">
        <v>11950</v>
      </c>
      <c r="C4814" s="7" t="s">
        <v>11946</v>
      </c>
      <c r="D4814" s="7" t="s">
        <v>11951</v>
      </c>
      <c r="E4814" s="6" t="s">
        <v>21479</v>
      </c>
      <c r="K4814" s="6" t="str">
        <f t="shared" si="75"/>
        <v>Phénacétine</v>
      </c>
    </row>
    <row r="4815" spans="1:11" ht="12.75" customHeight="1" x14ac:dyDescent="0.15">
      <c r="A4815" s="6">
        <v>5</v>
      </c>
      <c r="B4815" s="7" t="s">
        <v>11952</v>
      </c>
      <c r="C4815" s="7" t="s">
        <v>11946</v>
      </c>
      <c r="D4815" s="7" t="s">
        <v>11953</v>
      </c>
      <c r="E4815" s="6" t="s">
        <v>21480</v>
      </c>
      <c r="K4815" s="6" t="str">
        <f t="shared" si="75"/>
        <v>Bucétine</v>
      </c>
    </row>
    <row r="4816" spans="1:11" ht="12.75" customHeight="1" x14ac:dyDescent="0.15">
      <c r="A4816" s="6">
        <v>5</v>
      </c>
      <c r="B4816" s="7" t="s">
        <v>11954</v>
      </c>
      <c r="C4816" s="7" t="s">
        <v>11946</v>
      </c>
      <c r="D4816" s="7" t="s">
        <v>11955</v>
      </c>
      <c r="E4816" s="6" t="s">
        <v>21481</v>
      </c>
      <c r="K4816" s="6" t="str">
        <f t="shared" si="75"/>
        <v>Propacétamol</v>
      </c>
    </row>
    <row r="4817" spans="1:11" ht="12.75" customHeight="1" x14ac:dyDescent="0.15">
      <c r="A4817" s="6">
        <v>5</v>
      </c>
      <c r="B4817" s="7" t="s">
        <v>11956</v>
      </c>
      <c r="C4817" s="7" t="s">
        <v>11946</v>
      </c>
      <c r="D4817" s="7" t="s">
        <v>11957</v>
      </c>
      <c r="E4817" s="6" t="s">
        <v>21482</v>
      </c>
      <c r="K4817" s="6" t="str">
        <f t="shared" si="75"/>
        <v>Paracétamol en association sauf aux psycholeptiques</v>
      </c>
    </row>
    <row r="4818" spans="1:11" ht="12.75" customHeight="1" x14ac:dyDescent="0.15">
      <c r="A4818" s="6">
        <v>5</v>
      </c>
      <c r="B4818" s="7" t="s">
        <v>11958</v>
      </c>
      <c r="C4818" s="7" t="s">
        <v>11946</v>
      </c>
      <c r="D4818" s="7" t="s">
        <v>11959</v>
      </c>
      <c r="E4818" s="6" t="s">
        <v>21483</v>
      </c>
      <c r="K4818" s="6" t="str">
        <f t="shared" si="75"/>
        <v>Phénacétine en association sauf aux psycholeptiques</v>
      </c>
    </row>
    <row r="4819" spans="1:11" ht="12.75" customHeight="1" x14ac:dyDescent="0.15">
      <c r="A4819" s="6">
        <v>5</v>
      </c>
      <c r="B4819" s="7" t="s">
        <v>11960</v>
      </c>
      <c r="C4819" s="7" t="s">
        <v>11946</v>
      </c>
      <c r="D4819" s="7" t="s">
        <v>11961</v>
      </c>
      <c r="E4819" s="6" t="s">
        <v>21484</v>
      </c>
      <c r="K4819" s="6" t="str">
        <f t="shared" si="75"/>
        <v>Bucétine en association sauf aux psycholeptiques</v>
      </c>
    </row>
    <row r="4820" spans="1:11" ht="12.75" customHeight="1" x14ac:dyDescent="0.15">
      <c r="A4820" s="6">
        <v>5</v>
      </c>
      <c r="B4820" s="7" t="s">
        <v>11962</v>
      </c>
      <c r="C4820" s="7" t="s">
        <v>11946</v>
      </c>
      <c r="D4820" s="7" t="s">
        <v>11963</v>
      </c>
      <c r="E4820" s="6" t="s">
        <v>21485</v>
      </c>
      <c r="K4820" s="6" t="str">
        <f t="shared" si="75"/>
        <v>Paracétamol en association avec des psycholeptiques</v>
      </c>
    </row>
    <row r="4821" spans="1:11" ht="12.75" customHeight="1" x14ac:dyDescent="0.15">
      <c r="A4821" s="6">
        <v>5</v>
      </c>
      <c r="B4821" s="7" t="s">
        <v>11964</v>
      </c>
      <c r="C4821" s="7" t="s">
        <v>11946</v>
      </c>
      <c r="D4821" s="7" t="s">
        <v>11965</v>
      </c>
      <c r="E4821" s="6" t="s">
        <v>21486</v>
      </c>
      <c r="K4821" s="6" t="str">
        <f t="shared" si="75"/>
        <v>Phénacétine en association avec des psycholeptiques</v>
      </c>
    </row>
    <row r="4822" spans="1:11" ht="12.75" customHeight="1" x14ac:dyDescent="0.15">
      <c r="A4822" s="6">
        <v>5</v>
      </c>
      <c r="B4822" s="7" t="s">
        <v>11966</v>
      </c>
      <c r="C4822" s="7" t="s">
        <v>11946</v>
      </c>
      <c r="D4822" s="7" t="s">
        <v>11967</v>
      </c>
      <c r="E4822" s="6" t="s">
        <v>21487</v>
      </c>
      <c r="K4822" s="6" t="str">
        <f t="shared" si="75"/>
        <v>Bucétine en association avec des psycholeptiques</v>
      </c>
    </row>
    <row r="4823" spans="1:11" ht="12.75" customHeight="1" x14ac:dyDescent="0.15">
      <c r="A4823" s="6">
        <v>4</v>
      </c>
      <c r="B4823" s="7" t="s">
        <v>11968</v>
      </c>
      <c r="C4823" s="7" t="s">
        <v>11868</v>
      </c>
      <c r="D4823" s="12" t="s">
        <v>11969</v>
      </c>
      <c r="E4823" s="12" t="s">
        <v>21488</v>
      </c>
      <c r="F4823" s="6" t="s">
        <v>2758</v>
      </c>
      <c r="G4823" s="9">
        <v>44953</v>
      </c>
      <c r="K4823" s="6" t="str">
        <f t="shared" si="75"/>
        <v>Gabapentinoïdes</v>
      </c>
    </row>
    <row r="4824" spans="1:11" ht="25.5" customHeight="1" x14ac:dyDescent="0.15">
      <c r="A4824" s="6">
        <v>5</v>
      </c>
      <c r="B4824" s="7" t="s">
        <v>11970</v>
      </c>
      <c r="C4824" s="7" t="s">
        <v>11968</v>
      </c>
      <c r="D4824" s="12" t="s">
        <v>11971</v>
      </c>
      <c r="E4824" s="12" t="s">
        <v>15937</v>
      </c>
      <c r="F4824" s="6" t="s">
        <v>11972</v>
      </c>
      <c r="G4824" s="9">
        <v>44953</v>
      </c>
      <c r="K4824" s="6" t="str">
        <f t="shared" si="75"/>
        <v>Gabapentine</v>
      </c>
    </row>
    <row r="4825" spans="1:11" ht="25.5" customHeight="1" x14ac:dyDescent="0.15">
      <c r="A4825" s="6">
        <v>5</v>
      </c>
      <c r="B4825" s="7" t="s">
        <v>11973</v>
      </c>
      <c r="C4825" s="7" t="s">
        <v>11968</v>
      </c>
      <c r="D4825" s="12" t="s">
        <v>11974</v>
      </c>
      <c r="E4825" s="12" t="s">
        <v>2388</v>
      </c>
      <c r="F4825" s="6" t="s">
        <v>11975</v>
      </c>
      <c r="G4825" s="9">
        <v>44953</v>
      </c>
      <c r="K4825" s="6" t="str">
        <f t="shared" si="75"/>
        <v>Prégabaline</v>
      </c>
    </row>
    <row r="4826" spans="1:11" ht="25.5" customHeight="1" x14ac:dyDescent="0.15">
      <c r="A4826" s="6">
        <v>5</v>
      </c>
      <c r="B4826" s="7" t="s">
        <v>11976</v>
      </c>
      <c r="C4826" s="7" t="s">
        <v>11968</v>
      </c>
      <c r="D4826" s="12" t="s">
        <v>11977</v>
      </c>
      <c r="E4826" s="12" t="s">
        <v>21489</v>
      </c>
      <c r="F4826" s="6" t="s">
        <v>11978</v>
      </c>
      <c r="G4826" s="9">
        <v>44953</v>
      </c>
      <c r="K4826" s="6" t="str">
        <f t="shared" si="75"/>
        <v>Mirogabaline</v>
      </c>
    </row>
    <row r="4827" spans="1:11" ht="12.75" customHeight="1" x14ac:dyDescent="0.15">
      <c r="A4827" s="6">
        <v>4</v>
      </c>
      <c r="B4827" s="7" t="s">
        <v>11979</v>
      </c>
      <c r="C4827" s="7" t="s">
        <v>11868</v>
      </c>
      <c r="D4827" s="7" t="s">
        <v>11980</v>
      </c>
      <c r="E4827" s="6" t="s">
        <v>21443</v>
      </c>
      <c r="K4827" s="6" t="str">
        <f t="shared" si="75"/>
        <v>Autres analgésiques et antipyrétiques</v>
      </c>
    </row>
    <row r="4828" spans="1:11" ht="12.75" customHeight="1" x14ac:dyDescent="0.15">
      <c r="A4828" s="6">
        <v>5</v>
      </c>
      <c r="B4828" s="7" t="s">
        <v>11981</v>
      </c>
      <c r="C4828" s="7" t="s">
        <v>11979</v>
      </c>
      <c r="D4828" s="7" t="s">
        <v>11982</v>
      </c>
      <c r="E4828" s="6" t="s">
        <v>21490</v>
      </c>
      <c r="K4828" s="6" t="str">
        <f t="shared" si="75"/>
        <v>Rimazolium</v>
      </c>
    </row>
    <row r="4829" spans="1:11" ht="12.75" customHeight="1" x14ac:dyDescent="0.15">
      <c r="A4829" s="6">
        <v>5</v>
      </c>
      <c r="B4829" s="7" t="s">
        <v>11983</v>
      </c>
      <c r="C4829" s="7" t="s">
        <v>11979</v>
      </c>
      <c r="D4829" s="7" t="s">
        <v>11984</v>
      </c>
      <c r="E4829" s="6" t="s">
        <v>21491</v>
      </c>
      <c r="K4829" s="6" t="str">
        <f t="shared" si="75"/>
        <v>Glafénine</v>
      </c>
    </row>
    <row r="4830" spans="1:11" ht="12.75" customHeight="1" x14ac:dyDescent="0.15">
      <c r="A4830" s="6">
        <v>5</v>
      </c>
      <c r="B4830" s="7" t="s">
        <v>11985</v>
      </c>
      <c r="C4830" s="7" t="s">
        <v>11979</v>
      </c>
      <c r="D4830" s="7" t="s">
        <v>11986</v>
      </c>
      <c r="E4830" s="6" t="s">
        <v>21492</v>
      </c>
      <c r="K4830" s="6" t="str">
        <f t="shared" si="75"/>
        <v>Floctafénine</v>
      </c>
    </row>
    <row r="4831" spans="1:11" ht="12.75" customHeight="1" x14ac:dyDescent="0.15">
      <c r="A4831" s="6">
        <v>5</v>
      </c>
      <c r="B4831" s="7" t="s">
        <v>11987</v>
      </c>
      <c r="C4831" s="7" t="s">
        <v>11979</v>
      </c>
      <c r="D4831" s="7" t="s">
        <v>11988</v>
      </c>
      <c r="E4831" s="6" t="s">
        <v>21493</v>
      </c>
      <c r="K4831" s="6" t="str">
        <f t="shared" si="75"/>
        <v>Viminol</v>
      </c>
    </row>
    <row r="4832" spans="1:11" ht="12.75" customHeight="1" x14ac:dyDescent="0.15">
      <c r="A4832" s="6">
        <v>5</v>
      </c>
      <c r="B4832" s="7" t="s">
        <v>11989</v>
      </c>
      <c r="C4832" s="7" t="s">
        <v>11979</v>
      </c>
      <c r="D4832" s="7" t="s">
        <v>11990</v>
      </c>
      <c r="E4832" s="6" t="s">
        <v>21494</v>
      </c>
      <c r="K4832" s="6" t="str">
        <f t="shared" si="75"/>
        <v>Néfopam</v>
      </c>
    </row>
    <row r="4833" spans="1:11" ht="12.75" customHeight="1" x14ac:dyDescent="0.15">
      <c r="A4833" s="6">
        <v>5</v>
      </c>
      <c r="B4833" s="7" t="s">
        <v>11991</v>
      </c>
      <c r="C4833" s="7" t="s">
        <v>11979</v>
      </c>
      <c r="D4833" s="7" t="s">
        <v>11992</v>
      </c>
      <c r="E4833" s="6" t="s">
        <v>21495</v>
      </c>
      <c r="K4833" s="6" t="str">
        <f t="shared" si="75"/>
        <v>Flupirtine</v>
      </c>
    </row>
    <row r="4834" spans="1:11" ht="12.75" customHeight="1" x14ac:dyDescent="0.15">
      <c r="A4834" s="6">
        <v>5</v>
      </c>
      <c r="B4834" s="7" t="s">
        <v>11993</v>
      </c>
      <c r="C4834" s="7" t="s">
        <v>11979</v>
      </c>
      <c r="D4834" s="7" t="s">
        <v>11994</v>
      </c>
      <c r="E4834" s="6" t="s">
        <v>21496</v>
      </c>
      <c r="K4834" s="6" t="str">
        <f t="shared" si="75"/>
        <v>Ziconotide</v>
      </c>
    </row>
    <row r="4835" spans="1:11" ht="12.75" customHeight="1" x14ac:dyDescent="0.15">
      <c r="A4835" s="6">
        <v>5</v>
      </c>
      <c r="B4835" s="7" t="s">
        <v>11995</v>
      </c>
      <c r="C4835" s="7" t="s">
        <v>11979</v>
      </c>
      <c r="D4835" s="7" t="s">
        <v>11996</v>
      </c>
      <c r="E4835" s="6" t="s">
        <v>2359</v>
      </c>
      <c r="K4835" s="6" t="str">
        <f t="shared" si="75"/>
        <v>Méthoxyflurane</v>
      </c>
    </row>
    <row r="4836" spans="1:11" ht="12.75" customHeight="1" x14ac:dyDescent="0.15">
      <c r="A4836" s="6">
        <v>5</v>
      </c>
      <c r="B4836" s="7" t="s">
        <v>11997</v>
      </c>
      <c r="C4836" s="7" t="s">
        <v>11979</v>
      </c>
      <c r="D4836" s="7" t="s">
        <v>11998</v>
      </c>
      <c r="E4836" s="6" t="s">
        <v>21497</v>
      </c>
      <c r="K4836" s="6" t="str">
        <f t="shared" si="75"/>
        <v>Cannabinoïdes</v>
      </c>
    </row>
    <row r="4837" spans="1:11" ht="14" x14ac:dyDescent="0.15">
      <c r="A4837" s="6">
        <v>5</v>
      </c>
      <c r="B4837" s="7" t="s">
        <v>11999</v>
      </c>
      <c r="C4837" s="7" t="s">
        <v>11979</v>
      </c>
      <c r="D4837" s="7" t="s">
        <v>12000</v>
      </c>
      <c r="E4837" s="6" t="s">
        <v>21489</v>
      </c>
      <c r="F4837" s="6" t="s">
        <v>12001</v>
      </c>
      <c r="I4837" s="9">
        <v>44953</v>
      </c>
      <c r="K4837" s="6" t="str">
        <f t="shared" si="75"/>
        <v>Mirogabaline</v>
      </c>
    </row>
    <row r="4838" spans="1:11" ht="12.75" customHeight="1" x14ac:dyDescent="0.15">
      <c r="A4838" s="6">
        <v>5</v>
      </c>
      <c r="B4838" s="7" t="s">
        <v>12002</v>
      </c>
      <c r="C4838" s="7" t="s">
        <v>11979</v>
      </c>
      <c r="D4838" s="7" t="s">
        <v>12003</v>
      </c>
      <c r="E4838" s="6" t="s">
        <v>21498</v>
      </c>
      <c r="K4838" s="6" t="str">
        <f t="shared" si="75"/>
        <v>Tanézumab</v>
      </c>
    </row>
    <row r="4839" spans="1:11" ht="12.75" customHeight="1" x14ac:dyDescent="0.15">
      <c r="A4839" s="6">
        <v>3</v>
      </c>
      <c r="B4839" s="7" t="s">
        <v>12004</v>
      </c>
      <c r="C4839" s="7" t="s">
        <v>11728</v>
      </c>
      <c r="D4839" s="7" t="s">
        <v>12005</v>
      </c>
      <c r="E4839" s="6" t="s">
        <v>21499</v>
      </c>
      <c r="K4839" s="6" t="str">
        <f t="shared" si="75"/>
        <v>Antimigraineux</v>
      </c>
    </row>
    <row r="4840" spans="1:11" ht="12.75" customHeight="1" x14ac:dyDescent="0.15">
      <c r="A4840" s="6">
        <v>4</v>
      </c>
      <c r="B4840" s="7" t="s">
        <v>12006</v>
      </c>
      <c r="C4840" s="7" t="s">
        <v>12004</v>
      </c>
      <c r="D4840" s="7" t="s">
        <v>5765</v>
      </c>
      <c r="E4840" s="6" t="s">
        <v>18810</v>
      </c>
      <c r="K4840" s="6" t="str">
        <f t="shared" si="75"/>
        <v>Alcaloïdes de l'ergot</v>
      </c>
    </row>
    <row r="4841" spans="1:11" ht="12.75" customHeight="1" x14ac:dyDescent="0.15">
      <c r="A4841" s="6">
        <v>5</v>
      </c>
      <c r="B4841" s="7" t="s">
        <v>12007</v>
      </c>
      <c r="C4841" s="7" t="s">
        <v>12006</v>
      </c>
      <c r="D4841" s="7" t="s">
        <v>12008</v>
      </c>
      <c r="E4841" s="6" t="s">
        <v>21500</v>
      </c>
      <c r="K4841" s="6" t="str">
        <f t="shared" si="75"/>
        <v>Dihydroergotamine</v>
      </c>
    </row>
    <row r="4842" spans="1:11" ht="12.75" customHeight="1" x14ac:dyDescent="0.15">
      <c r="A4842" s="6">
        <v>5</v>
      </c>
      <c r="B4842" s="7" t="s">
        <v>12009</v>
      </c>
      <c r="C4842" s="7" t="s">
        <v>12006</v>
      </c>
      <c r="D4842" s="7" t="s">
        <v>12010</v>
      </c>
      <c r="E4842" s="6" t="s">
        <v>21501</v>
      </c>
      <c r="K4842" s="6" t="str">
        <f t="shared" si="75"/>
        <v>Ergotamine</v>
      </c>
    </row>
    <row r="4843" spans="1:11" ht="12.75" customHeight="1" x14ac:dyDescent="0.15">
      <c r="A4843" s="6">
        <v>5</v>
      </c>
      <c r="B4843" s="7" t="s">
        <v>12011</v>
      </c>
      <c r="C4843" s="7" t="s">
        <v>12006</v>
      </c>
      <c r="D4843" s="7" t="s">
        <v>12012</v>
      </c>
      <c r="E4843" s="6" t="s">
        <v>21502</v>
      </c>
      <c r="K4843" s="6" t="str">
        <f t="shared" si="75"/>
        <v>Méthysergide</v>
      </c>
    </row>
    <row r="4844" spans="1:11" ht="12.75" customHeight="1" x14ac:dyDescent="0.15">
      <c r="A4844" s="6">
        <v>5</v>
      </c>
      <c r="B4844" s="7" t="s">
        <v>12013</v>
      </c>
      <c r="C4844" s="7" t="s">
        <v>12006</v>
      </c>
      <c r="D4844" s="7" t="s">
        <v>7652</v>
      </c>
      <c r="E4844" s="6" t="s">
        <v>19644</v>
      </c>
      <c r="K4844" s="6" t="str">
        <f t="shared" si="75"/>
        <v>Lisuride</v>
      </c>
    </row>
    <row r="4845" spans="1:11" ht="12.75" customHeight="1" x14ac:dyDescent="0.15">
      <c r="A4845" s="6">
        <v>5</v>
      </c>
      <c r="B4845" s="7" t="s">
        <v>12014</v>
      </c>
      <c r="C4845" s="7" t="s">
        <v>12006</v>
      </c>
      <c r="D4845" s="7" t="s">
        <v>12015</v>
      </c>
      <c r="E4845" s="6" t="s">
        <v>21503</v>
      </c>
      <c r="K4845" s="6" t="str">
        <f t="shared" si="75"/>
        <v>Dihydroergotamine en association</v>
      </c>
    </row>
    <row r="4846" spans="1:11" ht="12.75" customHeight="1" x14ac:dyDescent="0.15">
      <c r="A4846" s="6">
        <v>5</v>
      </c>
      <c r="B4846" s="7" t="s">
        <v>12016</v>
      </c>
      <c r="C4846" s="7" t="s">
        <v>12006</v>
      </c>
      <c r="D4846" s="7" t="s">
        <v>12017</v>
      </c>
      <c r="E4846" s="6" t="s">
        <v>21504</v>
      </c>
      <c r="K4846" s="6" t="str">
        <f t="shared" si="75"/>
        <v>Ergotamine en association sauf aux psycholeptiques</v>
      </c>
    </row>
    <row r="4847" spans="1:11" ht="12.75" customHeight="1" x14ac:dyDescent="0.15">
      <c r="A4847" s="6">
        <v>5</v>
      </c>
      <c r="B4847" s="7" t="s">
        <v>12018</v>
      </c>
      <c r="C4847" s="7" t="s">
        <v>12006</v>
      </c>
      <c r="D4847" s="7" t="s">
        <v>12019</v>
      </c>
      <c r="E4847" s="6" t="s">
        <v>21505</v>
      </c>
      <c r="K4847" s="6" t="str">
        <f t="shared" si="75"/>
        <v>Ergotamine en association avec des psycholeptiques</v>
      </c>
    </row>
    <row r="4848" spans="1:11" ht="12.75" customHeight="1" x14ac:dyDescent="0.15">
      <c r="A4848" s="6">
        <v>4</v>
      </c>
      <c r="B4848" s="7" t="s">
        <v>12020</v>
      </c>
      <c r="C4848" s="7" t="s">
        <v>12004</v>
      </c>
      <c r="D4848" s="7" t="s">
        <v>12021</v>
      </c>
      <c r="E4848" s="6" t="s">
        <v>21506</v>
      </c>
      <c r="K4848" s="6" t="str">
        <f t="shared" si="75"/>
        <v>Dérivés des corticoïdes</v>
      </c>
    </row>
    <row r="4849" spans="1:11" ht="12.75" customHeight="1" x14ac:dyDescent="0.15">
      <c r="A4849" s="6">
        <v>5</v>
      </c>
      <c r="B4849" s="7" t="s">
        <v>12022</v>
      </c>
      <c r="C4849" s="7" t="s">
        <v>12020</v>
      </c>
      <c r="D4849" s="7" t="s">
        <v>12023</v>
      </c>
      <c r="E4849" s="6" t="s">
        <v>21507</v>
      </c>
      <c r="K4849" s="6" t="str">
        <f t="shared" si="75"/>
        <v>Flumédroxone</v>
      </c>
    </row>
    <row r="4850" spans="1:11" ht="12.75" customHeight="1" x14ac:dyDescent="0.15">
      <c r="A4850" s="6">
        <v>4</v>
      </c>
      <c r="B4850" s="7" t="s">
        <v>12024</v>
      </c>
      <c r="C4850" s="7" t="s">
        <v>12004</v>
      </c>
      <c r="D4850" s="7" t="s">
        <v>12025</v>
      </c>
      <c r="E4850" s="6" t="s">
        <v>21508</v>
      </c>
      <c r="F4850" s="6" t="s">
        <v>3682</v>
      </c>
      <c r="H4850" s="9">
        <v>44953</v>
      </c>
      <c r="K4850" s="6" t="str">
        <f t="shared" si="75"/>
        <v xml:space="preserve">Agonistes sélectifs des récepteurs 5-HT1 de la sérotonine </v>
      </c>
    </row>
    <row r="4851" spans="1:11" ht="12.75" customHeight="1" x14ac:dyDescent="0.15">
      <c r="A4851" s="6">
        <v>5</v>
      </c>
      <c r="B4851" s="7" t="s">
        <v>12026</v>
      </c>
      <c r="C4851" s="7" t="s">
        <v>12024</v>
      </c>
      <c r="D4851" s="7" t="s">
        <v>12027</v>
      </c>
      <c r="E4851" s="6" t="s">
        <v>21509</v>
      </c>
      <c r="K4851" s="6" t="str">
        <f t="shared" si="75"/>
        <v>Sumatriptan</v>
      </c>
    </row>
    <row r="4852" spans="1:11" ht="12.75" customHeight="1" x14ac:dyDescent="0.15">
      <c r="A4852" s="6">
        <v>5</v>
      </c>
      <c r="B4852" s="7" t="s">
        <v>12028</v>
      </c>
      <c r="C4852" s="7" t="s">
        <v>12024</v>
      </c>
      <c r="D4852" s="7" t="s">
        <v>12029</v>
      </c>
      <c r="E4852" s="6" t="s">
        <v>21510</v>
      </c>
      <c r="K4852" s="6" t="str">
        <f t="shared" si="75"/>
        <v>Naratriptan</v>
      </c>
    </row>
    <row r="4853" spans="1:11" ht="12.75" customHeight="1" x14ac:dyDescent="0.15">
      <c r="A4853" s="6">
        <v>5</v>
      </c>
      <c r="B4853" s="7" t="s">
        <v>12030</v>
      </c>
      <c r="C4853" s="7" t="s">
        <v>12024</v>
      </c>
      <c r="D4853" s="7" t="s">
        <v>12031</v>
      </c>
      <c r="E4853" s="6" t="s">
        <v>21511</v>
      </c>
      <c r="K4853" s="6" t="str">
        <f t="shared" si="75"/>
        <v>Zolmitriptan</v>
      </c>
    </row>
    <row r="4854" spans="1:11" ht="12.75" customHeight="1" x14ac:dyDescent="0.15">
      <c r="A4854" s="6">
        <v>5</v>
      </c>
      <c r="B4854" s="7" t="s">
        <v>12032</v>
      </c>
      <c r="C4854" s="7" t="s">
        <v>12024</v>
      </c>
      <c r="D4854" s="7" t="s">
        <v>12033</v>
      </c>
      <c r="E4854" s="6" t="s">
        <v>21512</v>
      </c>
      <c r="K4854" s="6" t="str">
        <f t="shared" si="75"/>
        <v>Rizatriptan</v>
      </c>
    </row>
    <row r="4855" spans="1:11" ht="12.75" customHeight="1" x14ac:dyDescent="0.15">
      <c r="A4855" s="6">
        <v>5</v>
      </c>
      <c r="B4855" s="7" t="s">
        <v>12034</v>
      </c>
      <c r="C4855" s="7" t="s">
        <v>12024</v>
      </c>
      <c r="D4855" s="7" t="s">
        <v>12035</v>
      </c>
      <c r="E4855" s="6" t="s">
        <v>21513</v>
      </c>
      <c r="K4855" s="6" t="str">
        <f t="shared" si="75"/>
        <v>Almotriptan</v>
      </c>
    </row>
    <row r="4856" spans="1:11" ht="12.75" customHeight="1" x14ac:dyDescent="0.15">
      <c r="A4856" s="6">
        <v>5</v>
      </c>
      <c r="B4856" s="7" t="s">
        <v>12036</v>
      </c>
      <c r="C4856" s="7" t="s">
        <v>12024</v>
      </c>
      <c r="D4856" s="7" t="s">
        <v>12037</v>
      </c>
      <c r="E4856" s="6" t="s">
        <v>21514</v>
      </c>
      <c r="K4856" s="6" t="str">
        <f t="shared" si="75"/>
        <v>Élétriptan</v>
      </c>
    </row>
    <row r="4857" spans="1:11" ht="12.75" customHeight="1" x14ac:dyDescent="0.15">
      <c r="A4857" s="6">
        <v>5</v>
      </c>
      <c r="B4857" s="7" t="s">
        <v>12038</v>
      </c>
      <c r="C4857" s="7" t="s">
        <v>12024</v>
      </c>
      <c r="D4857" s="7" t="s">
        <v>12039</v>
      </c>
      <c r="E4857" s="6" t="s">
        <v>16830</v>
      </c>
      <c r="K4857" s="6" t="str">
        <f t="shared" si="75"/>
        <v>Frovatriptan</v>
      </c>
    </row>
    <row r="4858" spans="1:11" ht="12.75" customHeight="1" x14ac:dyDescent="0.15">
      <c r="A4858" s="6">
        <v>5</v>
      </c>
      <c r="B4858" s="7" t="s">
        <v>12040</v>
      </c>
      <c r="C4858" s="7" t="s">
        <v>12024</v>
      </c>
      <c r="D4858" s="7" t="s">
        <v>12041</v>
      </c>
      <c r="E4858" s="6" t="s">
        <v>21515</v>
      </c>
      <c r="K4858" s="6" t="str">
        <f t="shared" si="75"/>
        <v>Lasmiditan</v>
      </c>
    </row>
    <row r="4859" spans="1:11" ht="12.75" customHeight="1" x14ac:dyDescent="0.2">
      <c r="A4859" s="6">
        <v>5</v>
      </c>
      <c r="B4859" s="7" t="s">
        <v>12042</v>
      </c>
      <c r="C4859" s="7" t="s">
        <v>12024</v>
      </c>
      <c r="D4859" t="s">
        <v>12043</v>
      </c>
      <c r="E4859" t="s">
        <v>21516</v>
      </c>
      <c r="F4859" s="6" t="s">
        <v>2763</v>
      </c>
      <c r="G4859" s="9">
        <v>45314</v>
      </c>
      <c r="K4859" s="6" t="str">
        <f t="shared" si="75"/>
        <v>Sumatriptan et naproxène</v>
      </c>
    </row>
    <row r="4860" spans="1:11" ht="25.5" customHeight="1" x14ac:dyDescent="0.15">
      <c r="A4860" s="6">
        <v>4</v>
      </c>
      <c r="B4860" s="7" t="s">
        <v>12044</v>
      </c>
      <c r="C4860" s="7" t="s">
        <v>12004</v>
      </c>
      <c r="D4860" s="7" t="s">
        <v>12045</v>
      </c>
      <c r="E4860" s="6" t="s">
        <v>21517</v>
      </c>
      <c r="K4860" s="6" t="str">
        <f t="shared" si="75"/>
        <v>Antagonistes du peptide relié au gène de la calcitonine (PRGC)</v>
      </c>
    </row>
    <row r="4861" spans="1:11" ht="12.75" customHeight="1" x14ac:dyDescent="0.15">
      <c r="A4861" s="6">
        <v>5</v>
      </c>
      <c r="B4861" s="7" t="s">
        <v>12046</v>
      </c>
      <c r="C4861" s="7" t="s">
        <v>12044</v>
      </c>
      <c r="D4861" s="7" t="s">
        <v>12047</v>
      </c>
      <c r="E4861" s="6" t="s">
        <v>21518</v>
      </c>
      <c r="K4861" s="6" t="str">
        <f t="shared" si="75"/>
        <v>Érénumab</v>
      </c>
    </row>
    <row r="4862" spans="1:11" ht="12.75" customHeight="1" x14ac:dyDescent="0.15">
      <c r="A4862" s="6">
        <v>5</v>
      </c>
      <c r="B4862" s="7" t="s">
        <v>12048</v>
      </c>
      <c r="C4862" s="7" t="s">
        <v>12044</v>
      </c>
      <c r="D4862" s="7" t="s">
        <v>12049</v>
      </c>
      <c r="E4862" s="6" t="s">
        <v>21519</v>
      </c>
      <c r="K4862" s="6" t="str">
        <f t="shared" si="75"/>
        <v>Galcanézumab</v>
      </c>
    </row>
    <row r="4863" spans="1:11" ht="12.75" customHeight="1" x14ac:dyDescent="0.15">
      <c r="A4863" s="6">
        <v>5</v>
      </c>
      <c r="B4863" s="7" t="s">
        <v>12050</v>
      </c>
      <c r="C4863" s="7" t="s">
        <v>12044</v>
      </c>
      <c r="D4863" s="7" t="s">
        <v>12051</v>
      </c>
      <c r="E4863" s="6" t="s">
        <v>21520</v>
      </c>
      <c r="K4863" s="6" t="str">
        <f t="shared" si="75"/>
        <v>Frémanezumab</v>
      </c>
    </row>
    <row r="4864" spans="1:11" ht="12.75" customHeight="1" x14ac:dyDescent="0.15">
      <c r="A4864" s="6">
        <v>5</v>
      </c>
      <c r="B4864" s="7" t="s">
        <v>12052</v>
      </c>
      <c r="C4864" s="7" t="s">
        <v>12044</v>
      </c>
      <c r="D4864" s="7" t="s">
        <v>12053</v>
      </c>
      <c r="E4864" s="6" t="s">
        <v>21521</v>
      </c>
      <c r="K4864" s="6" t="str">
        <f t="shared" si="75"/>
        <v>Ubrogépant</v>
      </c>
    </row>
    <row r="4865" spans="1:11" ht="12.75" customHeight="1" x14ac:dyDescent="0.15">
      <c r="A4865" s="6">
        <v>5</v>
      </c>
      <c r="B4865" s="7" t="s">
        <v>12054</v>
      </c>
      <c r="C4865" s="7" t="s">
        <v>12044</v>
      </c>
      <c r="D4865" s="7" t="s">
        <v>12055</v>
      </c>
      <c r="E4865" s="6" t="s">
        <v>21522</v>
      </c>
      <c r="K4865" s="6" t="str">
        <f t="shared" si="75"/>
        <v>Eptinezumab</v>
      </c>
    </row>
    <row r="4866" spans="1:11" ht="12.75" customHeight="1" x14ac:dyDescent="0.15">
      <c r="A4866" s="6">
        <v>5</v>
      </c>
      <c r="B4866" s="7" t="s">
        <v>12056</v>
      </c>
      <c r="C4866" s="7" t="s">
        <v>12044</v>
      </c>
      <c r="D4866" s="7" t="s">
        <v>12057</v>
      </c>
      <c r="E4866" s="6" t="s">
        <v>21523</v>
      </c>
      <c r="K4866" s="6" t="str">
        <f t="shared" si="75"/>
        <v>Rimégépant</v>
      </c>
    </row>
    <row r="4867" spans="1:11" ht="12.75" customHeight="1" x14ac:dyDescent="0.15">
      <c r="A4867" s="6">
        <v>5</v>
      </c>
      <c r="B4867" s="7" t="s">
        <v>12058</v>
      </c>
      <c r="C4867" s="7" t="s">
        <v>12044</v>
      </c>
      <c r="D4867" s="7" t="s">
        <v>12059</v>
      </c>
      <c r="E4867" s="6" t="s">
        <v>21524</v>
      </c>
      <c r="K4867" s="6" t="str">
        <f t="shared" ref="K4867:K4930" si="76">UPPER(LEFT(E4867,1))&amp;RIGHT(E4867,LEN(E4867)-1)</f>
        <v>Atogépant</v>
      </c>
    </row>
    <row r="4868" spans="1:11" ht="12.75" customHeight="1" x14ac:dyDescent="0.15">
      <c r="A4868" s="6">
        <v>4</v>
      </c>
      <c r="B4868" s="7" t="s">
        <v>12060</v>
      </c>
      <c r="C4868" s="7" t="s">
        <v>12004</v>
      </c>
      <c r="D4868" s="7" t="s">
        <v>12061</v>
      </c>
      <c r="E4868" s="6" t="s">
        <v>21525</v>
      </c>
      <c r="K4868" s="6" t="str">
        <f t="shared" si="76"/>
        <v>Autres antimigraineux</v>
      </c>
    </row>
    <row r="4869" spans="1:11" ht="12.75" customHeight="1" x14ac:dyDescent="0.15">
      <c r="A4869" s="6">
        <v>5</v>
      </c>
      <c r="B4869" s="7" t="s">
        <v>12062</v>
      </c>
      <c r="C4869" s="7" t="s">
        <v>12060</v>
      </c>
      <c r="D4869" s="7" t="s">
        <v>12063</v>
      </c>
      <c r="E4869" s="6" t="s">
        <v>21526</v>
      </c>
      <c r="K4869" s="6" t="str">
        <f t="shared" si="76"/>
        <v>Pizotifène</v>
      </c>
    </row>
    <row r="4870" spans="1:11" ht="12.75" customHeight="1" x14ac:dyDescent="0.15">
      <c r="A4870" s="6">
        <v>5</v>
      </c>
      <c r="B4870" s="7" t="s">
        <v>12064</v>
      </c>
      <c r="C4870" s="7" t="s">
        <v>12060</v>
      </c>
      <c r="D4870" s="7" t="s">
        <v>5337</v>
      </c>
      <c r="E4870" s="6" t="s">
        <v>18610</v>
      </c>
      <c r="K4870" s="6" t="str">
        <f t="shared" si="76"/>
        <v>Clonidine</v>
      </c>
    </row>
    <row r="4871" spans="1:11" ht="12.75" customHeight="1" x14ac:dyDescent="0.15">
      <c r="A4871" s="6">
        <v>5</v>
      </c>
      <c r="B4871" s="7" t="s">
        <v>12065</v>
      </c>
      <c r="C4871" s="7" t="s">
        <v>12060</v>
      </c>
      <c r="D4871" s="7" t="s">
        <v>12066</v>
      </c>
      <c r="E4871" s="6" t="s">
        <v>21527</v>
      </c>
      <c r="K4871" s="6" t="str">
        <f t="shared" si="76"/>
        <v>Iprazochrome</v>
      </c>
    </row>
    <row r="4872" spans="1:11" ht="12.75" customHeight="1" x14ac:dyDescent="0.15">
      <c r="A4872" s="6">
        <v>5</v>
      </c>
      <c r="B4872" s="7" t="s">
        <v>12067</v>
      </c>
      <c r="C4872" s="7" t="s">
        <v>12060</v>
      </c>
      <c r="D4872" s="7" t="s">
        <v>12068</v>
      </c>
      <c r="E4872" s="6" t="s">
        <v>21528</v>
      </c>
      <c r="K4872" s="6" t="str">
        <f t="shared" si="76"/>
        <v>Dimétotiazine</v>
      </c>
    </row>
    <row r="4873" spans="1:11" ht="12.75" customHeight="1" x14ac:dyDescent="0.15">
      <c r="A4873" s="6">
        <v>5</v>
      </c>
      <c r="B4873" s="7" t="s">
        <v>12069</v>
      </c>
      <c r="C4873" s="7" t="s">
        <v>12060</v>
      </c>
      <c r="D4873" s="7" t="s">
        <v>12070</v>
      </c>
      <c r="E4873" s="6" t="s">
        <v>21529</v>
      </c>
      <c r="K4873" s="6" t="str">
        <f t="shared" si="76"/>
        <v>Oxétorone</v>
      </c>
    </row>
    <row r="4874" spans="1:11" ht="12.75" customHeight="1" x14ac:dyDescent="0.15">
      <c r="A4874" s="6">
        <v>2</v>
      </c>
      <c r="B4874" s="7" t="s">
        <v>12071</v>
      </c>
      <c r="C4874" s="7" t="s">
        <v>11588</v>
      </c>
      <c r="D4874" s="7" t="s">
        <v>12072</v>
      </c>
      <c r="E4874" s="6" t="s">
        <v>21530</v>
      </c>
      <c r="K4874" s="6" t="str">
        <f t="shared" si="76"/>
        <v>Anti-épileptiques</v>
      </c>
    </row>
    <row r="4875" spans="1:11" ht="12.75" customHeight="1" x14ac:dyDescent="0.15">
      <c r="A4875" s="6">
        <v>3</v>
      </c>
      <c r="B4875" s="7" t="s">
        <v>12073</v>
      </c>
      <c r="C4875" s="7" t="s">
        <v>12071</v>
      </c>
      <c r="D4875" s="7" t="s">
        <v>12072</v>
      </c>
      <c r="E4875" s="6" t="s">
        <v>21530</v>
      </c>
      <c r="K4875" s="6" t="str">
        <f t="shared" si="76"/>
        <v>Anti-épileptiques</v>
      </c>
    </row>
    <row r="4876" spans="1:11" ht="12.75" customHeight="1" x14ac:dyDescent="0.15">
      <c r="A4876" s="6">
        <v>4</v>
      </c>
      <c r="B4876" s="7" t="s">
        <v>12074</v>
      </c>
      <c r="C4876" s="7" t="s">
        <v>12073</v>
      </c>
      <c r="D4876" s="7" t="s">
        <v>12075</v>
      </c>
      <c r="E4876" s="6" t="s">
        <v>21531</v>
      </c>
      <c r="K4876" s="6" t="str">
        <f t="shared" si="76"/>
        <v>Barbituriques et dérivés</v>
      </c>
    </row>
    <row r="4877" spans="1:11" ht="12.75" customHeight="1" x14ac:dyDescent="0.15">
      <c r="A4877" s="6">
        <v>5</v>
      </c>
      <c r="B4877" s="7" t="s">
        <v>12076</v>
      </c>
      <c r="C4877" s="7" t="s">
        <v>12074</v>
      </c>
      <c r="D4877" s="7" t="s">
        <v>12077</v>
      </c>
      <c r="E4877" s="6" t="s">
        <v>21532</v>
      </c>
      <c r="K4877" s="6" t="str">
        <f t="shared" si="76"/>
        <v>Méthylphénobarbital</v>
      </c>
    </row>
    <row r="4878" spans="1:11" ht="12.75" customHeight="1" x14ac:dyDescent="0.15">
      <c r="A4878" s="6">
        <v>5</v>
      </c>
      <c r="B4878" s="7" t="s">
        <v>12078</v>
      </c>
      <c r="C4878" s="7" t="s">
        <v>12074</v>
      </c>
      <c r="D4878" s="7" t="s">
        <v>12079</v>
      </c>
      <c r="E4878" s="6" t="s">
        <v>21533</v>
      </c>
      <c r="K4878" s="6" t="str">
        <f t="shared" si="76"/>
        <v>Phénobarbital</v>
      </c>
    </row>
    <row r="4879" spans="1:11" ht="12.75" customHeight="1" x14ac:dyDescent="0.15">
      <c r="A4879" s="6">
        <v>5</v>
      </c>
      <c r="B4879" s="7" t="s">
        <v>12080</v>
      </c>
      <c r="C4879" s="7" t="s">
        <v>12074</v>
      </c>
      <c r="D4879" s="7" t="s">
        <v>12081</v>
      </c>
      <c r="E4879" s="6" t="s">
        <v>16871</v>
      </c>
      <c r="K4879" s="6" t="str">
        <f t="shared" si="76"/>
        <v>Primidone</v>
      </c>
    </row>
    <row r="4880" spans="1:11" ht="12.75" customHeight="1" x14ac:dyDescent="0.15">
      <c r="A4880" s="6">
        <v>5</v>
      </c>
      <c r="B4880" s="7" t="s">
        <v>12082</v>
      </c>
      <c r="C4880" s="7" t="s">
        <v>12074</v>
      </c>
      <c r="D4880" s="7" t="s">
        <v>12083</v>
      </c>
      <c r="E4880" s="6" t="s">
        <v>21534</v>
      </c>
      <c r="K4880" s="6" t="str">
        <f t="shared" si="76"/>
        <v>Barbexaclone</v>
      </c>
    </row>
    <row r="4881" spans="1:11" ht="12.75" customHeight="1" x14ac:dyDescent="0.15">
      <c r="A4881" s="6">
        <v>5</v>
      </c>
      <c r="B4881" s="7" t="s">
        <v>12084</v>
      </c>
      <c r="C4881" s="7" t="s">
        <v>12074</v>
      </c>
      <c r="D4881" s="7" t="s">
        <v>12085</v>
      </c>
      <c r="E4881" s="6" t="s">
        <v>21535</v>
      </c>
      <c r="K4881" s="6" t="str">
        <f t="shared" si="76"/>
        <v>Métharbital</v>
      </c>
    </row>
    <row r="4882" spans="1:11" ht="12.75" customHeight="1" x14ac:dyDescent="0.15">
      <c r="A4882" s="6">
        <v>4</v>
      </c>
      <c r="B4882" s="7" t="s">
        <v>12086</v>
      </c>
      <c r="C4882" s="7" t="s">
        <v>12073</v>
      </c>
      <c r="D4882" s="7" t="s">
        <v>12087</v>
      </c>
      <c r="E4882" s="6" t="s">
        <v>21536</v>
      </c>
      <c r="K4882" s="6" t="str">
        <f t="shared" si="76"/>
        <v>Dérivés de l'hydantoïne</v>
      </c>
    </row>
    <row r="4883" spans="1:11" ht="12.75" customHeight="1" x14ac:dyDescent="0.15">
      <c r="A4883" s="6">
        <v>5</v>
      </c>
      <c r="B4883" s="7" t="s">
        <v>12088</v>
      </c>
      <c r="C4883" s="7" t="s">
        <v>12086</v>
      </c>
      <c r="D4883" s="7" t="s">
        <v>12089</v>
      </c>
      <c r="E4883" s="6" t="s">
        <v>21537</v>
      </c>
      <c r="K4883" s="6" t="str">
        <f t="shared" si="76"/>
        <v>Éthotoïne</v>
      </c>
    </row>
    <row r="4884" spans="1:11" ht="12.75" customHeight="1" x14ac:dyDescent="0.15">
      <c r="A4884" s="6">
        <v>5</v>
      </c>
      <c r="B4884" s="7" t="s">
        <v>12090</v>
      </c>
      <c r="C4884" s="7" t="s">
        <v>12086</v>
      </c>
      <c r="D4884" s="7" t="s">
        <v>12091</v>
      </c>
      <c r="E4884" s="6" t="s">
        <v>2499</v>
      </c>
      <c r="K4884" s="6" t="str">
        <f t="shared" si="76"/>
        <v>Phénytoïne</v>
      </c>
    </row>
    <row r="4885" spans="1:11" ht="12.75" customHeight="1" x14ac:dyDescent="0.15">
      <c r="A4885" s="6">
        <v>5</v>
      </c>
      <c r="B4885" s="7" t="s">
        <v>12092</v>
      </c>
      <c r="C4885" s="7" t="s">
        <v>12086</v>
      </c>
      <c r="D4885" s="7" t="s">
        <v>12093</v>
      </c>
      <c r="E4885" s="6" t="s">
        <v>21538</v>
      </c>
      <c r="K4885" s="6" t="str">
        <f t="shared" si="76"/>
        <v>Acide amino (diphénylhydantoïne) valérique</v>
      </c>
    </row>
    <row r="4886" spans="1:11" ht="12.75" customHeight="1" x14ac:dyDescent="0.15">
      <c r="A4886" s="6">
        <v>5</v>
      </c>
      <c r="B4886" s="7" t="s">
        <v>12094</v>
      </c>
      <c r="C4886" s="7" t="s">
        <v>12086</v>
      </c>
      <c r="D4886" s="7" t="s">
        <v>12095</v>
      </c>
      <c r="E4886" s="6" t="s">
        <v>21539</v>
      </c>
      <c r="K4886" s="6" t="str">
        <f t="shared" si="76"/>
        <v>Méphénytoïne</v>
      </c>
    </row>
    <row r="4887" spans="1:11" ht="12.75" customHeight="1" x14ac:dyDescent="0.15">
      <c r="A4887" s="6">
        <v>5</v>
      </c>
      <c r="B4887" s="7" t="s">
        <v>12096</v>
      </c>
      <c r="C4887" s="7" t="s">
        <v>12086</v>
      </c>
      <c r="D4887" s="7" t="s">
        <v>12097</v>
      </c>
      <c r="E4887" s="6" t="s">
        <v>21540</v>
      </c>
      <c r="K4887" s="6" t="str">
        <f t="shared" si="76"/>
        <v>Fosphénytoïne</v>
      </c>
    </row>
    <row r="4888" spans="1:11" ht="12.75" customHeight="1" x14ac:dyDescent="0.15">
      <c r="A4888" s="6">
        <v>5</v>
      </c>
      <c r="B4888" s="7" t="s">
        <v>12098</v>
      </c>
      <c r="C4888" s="7" t="s">
        <v>12086</v>
      </c>
      <c r="D4888" s="7" t="s">
        <v>12099</v>
      </c>
      <c r="E4888" s="6" t="s">
        <v>21541</v>
      </c>
      <c r="K4888" s="6" t="str">
        <f t="shared" si="76"/>
        <v>Phénytoïne en association</v>
      </c>
    </row>
    <row r="4889" spans="1:11" ht="12.75" customHeight="1" x14ac:dyDescent="0.15">
      <c r="A4889" s="6">
        <v>5</v>
      </c>
      <c r="B4889" s="7" t="s">
        <v>12100</v>
      </c>
      <c r="C4889" s="7" t="s">
        <v>12086</v>
      </c>
      <c r="D4889" s="7" t="s">
        <v>12101</v>
      </c>
      <c r="E4889" s="6" t="s">
        <v>21542</v>
      </c>
      <c r="K4889" s="6" t="str">
        <f t="shared" si="76"/>
        <v>Méphénytoïne en association</v>
      </c>
    </row>
    <row r="4890" spans="1:11" ht="12.75" customHeight="1" x14ac:dyDescent="0.15">
      <c r="A4890" s="6">
        <v>4</v>
      </c>
      <c r="B4890" s="7" t="s">
        <v>12102</v>
      </c>
      <c r="C4890" s="7" t="s">
        <v>12073</v>
      </c>
      <c r="D4890" s="7" t="s">
        <v>12103</v>
      </c>
      <c r="E4890" s="6" t="s">
        <v>21543</v>
      </c>
      <c r="K4890" s="6" t="str">
        <f t="shared" si="76"/>
        <v>Dérivés de l'oxazolidine</v>
      </c>
    </row>
    <row r="4891" spans="1:11" ht="12.75" customHeight="1" x14ac:dyDescent="0.15">
      <c r="A4891" s="6">
        <v>5</v>
      </c>
      <c r="B4891" s="7" t="s">
        <v>12104</v>
      </c>
      <c r="C4891" s="7" t="s">
        <v>12102</v>
      </c>
      <c r="D4891" s="7" t="s">
        <v>12105</v>
      </c>
      <c r="E4891" s="6" t="s">
        <v>21544</v>
      </c>
      <c r="K4891" s="6" t="str">
        <f t="shared" si="76"/>
        <v>Paraméthadione</v>
      </c>
    </row>
    <row r="4892" spans="1:11" ht="12.75" customHeight="1" x14ac:dyDescent="0.15">
      <c r="A4892" s="6">
        <v>5</v>
      </c>
      <c r="B4892" s="7" t="s">
        <v>12106</v>
      </c>
      <c r="C4892" s="7" t="s">
        <v>12102</v>
      </c>
      <c r="D4892" s="7" t="s">
        <v>12107</v>
      </c>
      <c r="E4892" s="6" t="s">
        <v>21545</v>
      </c>
      <c r="K4892" s="6" t="str">
        <f t="shared" si="76"/>
        <v>Triméthadione</v>
      </c>
    </row>
    <row r="4893" spans="1:11" ht="12.75" customHeight="1" x14ac:dyDescent="0.15">
      <c r="A4893" s="6">
        <v>5</v>
      </c>
      <c r="B4893" s="7" t="s">
        <v>12108</v>
      </c>
      <c r="C4893" s="7" t="s">
        <v>12102</v>
      </c>
      <c r="D4893" s="7" t="s">
        <v>12109</v>
      </c>
      <c r="E4893" s="6" t="s">
        <v>21546</v>
      </c>
      <c r="K4893" s="6" t="str">
        <f t="shared" si="76"/>
        <v>Éthadione</v>
      </c>
    </row>
    <row r="4894" spans="1:11" ht="12.75" customHeight="1" x14ac:dyDescent="0.15">
      <c r="A4894" s="6">
        <v>4</v>
      </c>
      <c r="B4894" s="7" t="s">
        <v>12110</v>
      </c>
      <c r="C4894" s="7" t="s">
        <v>12073</v>
      </c>
      <c r="D4894" s="7" t="s">
        <v>12111</v>
      </c>
      <c r="E4894" s="6" t="s">
        <v>21547</v>
      </c>
      <c r="K4894" s="6" t="str">
        <f t="shared" si="76"/>
        <v>Dérivés du succinimide</v>
      </c>
    </row>
    <row r="4895" spans="1:11" ht="12.75" customHeight="1" x14ac:dyDescent="0.15">
      <c r="A4895" s="6">
        <v>5</v>
      </c>
      <c r="B4895" s="7" t="s">
        <v>12112</v>
      </c>
      <c r="C4895" s="7" t="s">
        <v>12110</v>
      </c>
      <c r="D4895" s="7" t="s">
        <v>12113</v>
      </c>
      <c r="E4895" s="6" t="s">
        <v>21548</v>
      </c>
      <c r="K4895" s="6" t="str">
        <f t="shared" si="76"/>
        <v>Éthosuximide</v>
      </c>
    </row>
    <row r="4896" spans="1:11" ht="12.75" customHeight="1" x14ac:dyDescent="0.15">
      <c r="A4896" s="6">
        <v>5</v>
      </c>
      <c r="B4896" s="7" t="s">
        <v>12114</v>
      </c>
      <c r="C4896" s="7" t="s">
        <v>12110</v>
      </c>
      <c r="D4896" s="7" t="s">
        <v>12115</v>
      </c>
      <c r="E4896" s="6" t="s">
        <v>21549</v>
      </c>
      <c r="K4896" s="6" t="str">
        <f t="shared" si="76"/>
        <v>Phensuximide</v>
      </c>
    </row>
    <row r="4897" spans="1:11" ht="12.75" customHeight="1" x14ac:dyDescent="0.15">
      <c r="A4897" s="6">
        <v>5</v>
      </c>
      <c r="B4897" s="7" t="s">
        <v>12116</v>
      </c>
      <c r="C4897" s="7" t="s">
        <v>12110</v>
      </c>
      <c r="D4897" s="7" t="s">
        <v>12117</v>
      </c>
      <c r="E4897" s="6" t="s">
        <v>21550</v>
      </c>
      <c r="K4897" s="6" t="str">
        <f t="shared" si="76"/>
        <v>Mésuximide</v>
      </c>
    </row>
    <row r="4898" spans="1:11" ht="12.75" customHeight="1" x14ac:dyDescent="0.15">
      <c r="A4898" s="6">
        <v>5</v>
      </c>
      <c r="B4898" s="7" t="s">
        <v>12118</v>
      </c>
      <c r="C4898" s="7" t="s">
        <v>12110</v>
      </c>
      <c r="D4898" s="7" t="s">
        <v>12119</v>
      </c>
      <c r="E4898" s="6" t="s">
        <v>21551</v>
      </c>
      <c r="K4898" s="6" t="str">
        <f t="shared" si="76"/>
        <v>Éthosuximide en association</v>
      </c>
    </row>
    <row r="4899" spans="1:11" ht="12.75" customHeight="1" x14ac:dyDescent="0.15">
      <c r="A4899" s="6">
        <v>4</v>
      </c>
      <c r="B4899" s="7" t="s">
        <v>12120</v>
      </c>
      <c r="C4899" s="7" t="s">
        <v>12073</v>
      </c>
      <c r="D4899" s="7" t="s">
        <v>12121</v>
      </c>
      <c r="E4899" s="6" t="s">
        <v>21552</v>
      </c>
      <c r="K4899" s="6" t="str">
        <f t="shared" si="76"/>
        <v>Dérivés de la benzodiazépine</v>
      </c>
    </row>
    <row r="4900" spans="1:11" ht="12.75" customHeight="1" x14ac:dyDescent="0.15">
      <c r="A4900" s="6">
        <v>5</v>
      </c>
      <c r="B4900" s="7" t="s">
        <v>12122</v>
      </c>
      <c r="C4900" s="7" t="s">
        <v>12120</v>
      </c>
      <c r="D4900" s="7" t="s">
        <v>12123</v>
      </c>
      <c r="E4900" s="6" t="s">
        <v>15956</v>
      </c>
      <c r="K4900" s="6" t="str">
        <f t="shared" si="76"/>
        <v>Clonazépam</v>
      </c>
    </row>
    <row r="4901" spans="1:11" ht="12.75" customHeight="1" x14ac:dyDescent="0.15">
      <c r="A4901" s="6">
        <v>4</v>
      </c>
      <c r="B4901" s="7" t="s">
        <v>12124</v>
      </c>
      <c r="C4901" s="7" t="s">
        <v>12073</v>
      </c>
      <c r="D4901" s="7" t="s">
        <v>12125</v>
      </c>
      <c r="E4901" s="6" t="s">
        <v>21553</v>
      </c>
      <c r="K4901" s="6" t="str">
        <f t="shared" si="76"/>
        <v>Dérivés du carboxamide</v>
      </c>
    </row>
    <row r="4902" spans="1:11" ht="12.75" customHeight="1" x14ac:dyDescent="0.15">
      <c r="A4902" s="6">
        <v>5</v>
      </c>
      <c r="B4902" s="7" t="s">
        <v>12126</v>
      </c>
      <c r="C4902" s="7" t="s">
        <v>12124</v>
      </c>
      <c r="D4902" s="7" t="s">
        <v>12127</v>
      </c>
      <c r="E4902" s="6" t="s">
        <v>2081</v>
      </c>
      <c r="K4902" s="6" t="str">
        <f t="shared" si="76"/>
        <v>Carbamazépine</v>
      </c>
    </row>
    <row r="4903" spans="1:11" ht="12.75" customHeight="1" x14ac:dyDescent="0.15">
      <c r="A4903" s="6">
        <v>5</v>
      </c>
      <c r="B4903" s="7" t="s">
        <v>12128</v>
      </c>
      <c r="C4903" s="7" t="s">
        <v>12124</v>
      </c>
      <c r="D4903" s="7" t="s">
        <v>12129</v>
      </c>
      <c r="E4903" s="6" t="s">
        <v>21554</v>
      </c>
      <c r="K4903" s="6" t="str">
        <f t="shared" si="76"/>
        <v>Oxcarbazépine</v>
      </c>
    </row>
    <row r="4904" spans="1:11" ht="12.75" customHeight="1" x14ac:dyDescent="0.15">
      <c r="A4904" s="6">
        <v>5</v>
      </c>
      <c r="B4904" s="7" t="s">
        <v>12130</v>
      </c>
      <c r="C4904" s="7" t="s">
        <v>12124</v>
      </c>
      <c r="D4904" s="7" t="s">
        <v>12131</v>
      </c>
      <c r="E4904" s="6" t="s">
        <v>21555</v>
      </c>
      <c r="K4904" s="6" t="str">
        <f t="shared" si="76"/>
        <v>Rufinamide</v>
      </c>
    </row>
    <row r="4905" spans="1:11" ht="12.75" customHeight="1" x14ac:dyDescent="0.15">
      <c r="A4905" s="6">
        <v>5</v>
      </c>
      <c r="B4905" s="7" t="s">
        <v>12132</v>
      </c>
      <c r="C4905" s="7" t="s">
        <v>12124</v>
      </c>
      <c r="D4905" s="7" t="s">
        <v>12133</v>
      </c>
      <c r="E4905" s="6" t="s">
        <v>21556</v>
      </c>
      <c r="K4905" s="6" t="str">
        <f t="shared" si="76"/>
        <v>Eslicarbazépine</v>
      </c>
    </row>
    <row r="4906" spans="1:11" ht="12.75" customHeight="1" x14ac:dyDescent="0.15">
      <c r="A4906" s="6">
        <v>4</v>
      </c>
      <c r="B4906" s="7" t="s">
        <v>12134</v>
      </c>
      <c r="C4906" s="7" t="s">
        <v>12073</v>
      </c>
      <c r="D4906" s="7" t="s">
        <v>12135</v>
      </c>
      <c r="E4906" s="6" t="s">
        <v>21557</v>
      </c>
      <c r="K4906" s="6" t="str">
        <f t="shared" si="76"/>
        <v>Dérivés d'acide gras</v>
      </c>
    </row>
    <row r="4907" spans="1:11" ht="12.75" customHeight="1" x14ac:dyDescent="0.15">
      <c r="A4907" s="6">
        <v>5</v>
      </c>
      <c r="B4907" s="7" t="s">
        <v>12136</v>
      </c>
      <c r="C4907" s="7" t="s">
        <v>12134</v>
      </c>
      <c r="D4907" s="7" t="s">
        <v>12137</v>
      </c>
      <c r="E4907" s="6" t="s">
        <v>16847</v>
      </c>
      <c r="K4907" s="6" t="str">
        <f t="shared" si="76"/>
        <v>Acide valproïque</v>
      </c>
    </row>
    <row r="4908" spans="1:11" ht="12.75" customHeight="1" x14ac:dyDescent="0.15">
      <c r="A4908" s="6">
        <v>5</v>
      </c>
      <c r="B4908" s="7" t="s">
        <v>12138</v>
      </c>
      <c r="C4908" s="7" t="s">
        <v>12134</v>
      </c>
      <c r="D4908" s="7" t="s">
        <v>12139</v>
      </c>
      <c r="E4908" s="6" t="s">
        <v>16848</v>
      </c>
      <c r="K4908" s="6" t="str">
        <f t="shared" si="76"/>
        <v>Valpromide</v>
      </c>
    </row>
    <row r="4909" spans="1:11" ht="12.75" customHeight="1" x14ac:dyDescent="0.15">
      <c r="A4909" s="6">
        <v>5</v>
      </c>
      <c r="B4909" s="7" t="s">
        <v>12140</v>
      </c>
      <c r="C4909" s="7" t="s">
        <v>12134</v>
      </c>
      <c r="D4909" s="7" t="s">
        <v>12141</v>
      </c>
      <c r="E4909" s="6" t="s">
        <v>21558</v>
      </c>
      <c r="K4909" s="6" t="str">
        <f t="shared" si="76"/>
        <v>Acide aminobutyrique</v>
      </c>
    </row>
    <row r="4910" spans="1:11" ht="12.75" customHeight="1" x14ac:dyDescent="0.15">
      <c r="A4910" s="6">
        <v>5</v>
      </c>
      <c r="B4910" s="7" t="s">
        <v>12142</v>
      </c>
      <c r="C4910" s="7" t="s">
        <v>12134</v>
      </c>
      <c r="D4910" s="7" t="s">
        <v>12143</v>
      </c>
      <c r="E4910" s="6" t="s">
        <v>17178</v>
      </c>
      <c r="K4910" s="6" t="str">
        <f t="shared" si="76"/>
        <v>Vigabatrine</v>
      </c>
    </row>
    <row r="4911" spans="1:11" ht="12.75" customHeight="1" x14ac:dyDescent="0.15">
      <c r="A4911" s="6">
        <v>5</v>
      </c>
      <c r="B4911" s="7" t="s">
        <v>12144</v>
      </c>
      <c r="C4911" s="7" t="s">
        <v>12134</v>
      </c>
      <c r="D4911" s="7" t="s">
        <v>12145</v>
      </c>
      <c r="E4911" s="6" t="s">
        <v>21559</v>
      </c>
      <c r="K4911" s="6" t="str">
        <f t="shared" si="76"/>
        <v>Progabide</v>
      </c>
    </row>
    <row r="4912" spans="1:11" ht="12.75" customHeight="1" x14ac:dyDescent="0.15">
      <c r="A4912" s="6">
        <v>5</v>
      </c>
      <c r="B4912" s="7" t="s">
        <v>12146</v>
      </c>
      <c r="C4912" s="7" t="s">
        <v>12134</v>
      </c>
      <c r="D4912" s="7" t="s">
        <v>12147</v>
      </c>
      <c r="E4912" s="6" t="s">
        <v>21560</v>
      </c>
      <c r="K4912" s="6" t="str">
        <f t="shared" si="76"/>
        <v>Tiagabine</v>
      </c>
    </row>
    <row r="4913" spans="1:11" ht="12.75" customHeight="1" x14ac:dyDescent="0.15">
      <c r="A4913" s="6">
        <v>4</v>
      </c>
      <c r="B4913" s="7" t="s">
        <v>12148</v>
      </c>
      <c r="C4913" s="7" t="s">
        <v>12073</v>
      </c>
      <c r="D4913" s="7" t="s">
        <v>12149</v>
      </c>
      <c r="E4913" s="6" t="s">
        <v>21561</v>
      </c>
      <c r="K4913" s="6" t="str">
        <f t="shared" si="76"/>
        <v>Autres anti-épileptiques</v>
      </c>
    </row>
    <row r="4914" spans="1:11" ht="12.75" customHeight="1" x14ac:dyDescent="0.15">
      <c r="A4914" s="6">
        <v>5</v>
      </c>
      <c r="B4914" s="7" t="s">
        <v>12150</v>
      </c>
      <c r="C4914" s="7" t="s">
        <v>12148</v>
      </c>
      <c r="D4914" s="7" t="s">
        <v>12151</v>
      </c>
      <c r="E4914" s="6" t="s">
        <v>21562</v>
      </c>
      <c r="K4914" s="6" t="str">
        <f t="shared" si="76"/>
        <v>Sultiame</v>
      </c>
    </row>
    <row r="4915" spans="1:11" ht="12.75" customHeight="1" x14ac:dyDescent="0.15">
      <c r="A4915" s="6">
        <v>5</v>
      </c>
      <c r="B4915" s="7" t="s">
        <v>12152</v>
      </c>
      <c r="C4915" s="7" t="s">
        <v>12148</v>
      </c>
      <c r="D4915" s="7" t="s">
        <v>12153</v>
      </c>
      <c r="E4915" s="6" t="s">
        <v>21563</v>
      </c>
      <c r="K4915" s="6" t="str">
        <f t="shared" si="76"/>
        <v>Phénacémide</v>
      </c>
    </row>
    <row r="4916" spans="1:11" ht="12.75" customHeight="1" x14ac:dyDescent="0.15">
      <c r="A4916" s="6">
        <v>5</v>
      </c>
      <c r="B4916" s="7" t="s">
        <v>12154</v>
      </c>
      <c r="C4916" s="7" t="s">
        <v>12148</v>
      </c>
      <c r="D4916" s="7" t="s">
        <v>2123</v>
      </c>
      <c r="E4916" s="6" t="s">
        <v>2390</v>
      </c>
      <c r="K4916" s="6" t="str">
        <f t="shared" si="76"/>
        <v>Lamotrigine</v>
      </c>
    </row>
    <row r="4917" spans="1:11" ht="12.75" customHeight="1" x14ac:dyDescent="0.15">
      <c r="A4917" s="6">
        <v>5</v>
      </c>
      <c r="B4917" s="7" t="s">
        <v>12155</v>
      </c>
      <c r="C4917" s="7" t="s">
        <v>12148</v>
      </c>
      <c r="D4917" s="7" t="s">
        <v>12156</v>
      </c>
      <c r="E4917" s="6" t="s">
        <v>16968</v>
      </c>
      <c r="K4917" s="6" t="str">
        <f t="shared" si="76"/>
        <v>Felbamate</v>
      </c>
    </row>
    <row r="4918" spans="1:11" ht="12.75" customHeight="1" x14ac:dyDescent="0.15">
      <c r="A4918" s="6">
        <v>5</v>
      </c>
      <c r="B4918" s="7" t="s">
        <v>12157</v>
      </c>
      <c r="C4918" s="7" t="s">
        <v>12148</v>
      </c>
      <c r="D4918" s="7" t="s">
        <v>12158</v>
      </c>
      <c r="E4918" s="6" t="s">
        <v>16802</v>
      </c>
      <c r="K4918" s="6" t="str">
        <f t="shared" si="76"/>
        <v>Topiramate</v>
      </c>
    </row>
    <row r="4919" spans="1:11" ht="14" x14ac:dyDescent="0.15">
      <c r="A4919" s="6">
        <v>5</v>
      </c>
      <c r="B4919" s="7" t="s">
        <v>12159</v>
      </c>
      <c r="C4919" s="7" t="s">
        <v>12148</v>
      </c>
      <c r="D4919" s="7" t="s">
        <v>12160</v>
      </c>
      <c r="E4919" s="6" t="s">
        <v>15937</v>
      </c>
      <c r="F4919" s="6" t="s">
        <v>12161</v>
      </c>
      <c r="I4919" s="9">
        <v>44953</v>
      </c>
      <c r="K4919" s="6" t="str">
        <f t="shared" si="76"/>
        <v>Gabapentine</v>
      </c>
    </row>
    <row r="4920" spans="1:11" ht="12.75" customHeight="1" x14ac:dyDescent="0.15">
      <c r="A4920" s="6">
        <v>5</v>
      </c>
      <c r="B4920" s="7" t="s">
        <v>12162</v>
      </c>
      <c r="C4920" s="7" t="s">
        <v>12148</v>
      </c>
      <c r="D4920" s="7" t="s">
        <v>12163</v>
      </c>
      <c r="E4920" s="6" t="s">
        <v>21564</v>
      </c>
      <c r="K4920" s="6" t="str">
        <f t="shared" si="76"/>
        <v>Phénéturide</v>
      </c>
    </row>
    <row r="4921" spans="1:11" ht="12.75" customHeight="1" x14ac:dyDescent="0.15">
      <c r="A4921" s="6">
        <v>5</v>
      </c>
      <c r="B4921" s="7" t="s">
        <v>12164</v>
      </c>
      <c r="C4921" s="7" t="s">
        <v>12148</v>
      </c>
      <c r="D4921" s="7" t="s">
        <v>12165</v>
      </c>
      <c r="E4921" s="6" t="s">
        <v>21565</v>
      </c>
      <c r="K4921" s="6" t="str">
        <f t="shared" si="76"/>
        <v>Lévétiracétam</v>
      </c>
    </row>
    <row r="4922" spans="1:11" ht="12.75" customHeight="1" x14ac:dyDescent="0.15">
      <c r="A4922" s="6">
        <v>5</v>
      </c>
      <c r="B4922" s="7" t="s">
        <v>12166</v>
      </c>
      <c r="C4922" s="7" t="s">
        <v>12148</v>
      </c>
      <c r="D4922" s="7" t="s">
        <v>12167</v>
      </c>
      <c r="E4922" s="6" t="s">
        <v>15635</v>
      </c>
      <c r="K4922" s="6" t="str">
        <f t="shared" si="76"/>
        <v>Zonisamide</v>
      </c>
    </row>
    <row r="4923" spans="1:11" ht="14" x14ac:dyDescent="0.15">
      <c r="A4923" s="6">
        <v>5</v>
      </c>
      <c r="B4923" s="7" t="s">
        <v>12168</v>
      </c>
      <c r="C4923" s="7" t="s">
        <v>12148</v>
      </c>
      <c r="D4923" s="7" t="s">
        <v>11974</v>
      </c>
      <c r="E4923" s="6" t="s">
        <v>2388</v>
      </c>
      <c r="F4923" s="6" t="s">
        <v>12169</v>
      </c>
      <c r="I4923" s="9">
        <v>44953</v>
      </c>
      <c r="K4923" s="6" t="str">
        <f t="shared" si="76"/>
        <v>Prégabaline</v>
      </c>
    </row>
    <row r="4924" spans="1:11" ht="12.75" customHeight="1" x14ac:dyDescent="0.15">
      <c r="A4924" s="6">
        <v>5</v>
      </c>
      <c r="B4924" s="7" t="s">
        <v>12170</v>
      </c>
      <c r="C4924" s="7" t="s">
        <v>12148</v>
      </c>
      <c r="D4924" s="7" t="s">
        <v>12171</v>
      </c>
      <c r="E4924" s="6" t="s">
        <v>21566</v>
      </c>
      <c r="K4924" s="6" t="str">
        <f t="shared" si="76"/>
        <v>Stiripentol</v>
      </c>
    </row>
    <row r="4925" spans="1:11" ht="12.75" customHeight="1" x14ac:dyDescent="0.15">
      <c r="A4925" s="6">
        <v>5</v>
      </c>
      <c r="B4925" s="7" t="s">
        <v>12172</v>
      </c>
      <c r="C4925" s="7" t="s">
        <v>12148</v>
      </c>
      <c r="D4925" s="7" t="s">
        <v>12173</v>
      </c>
      <c r="E4925" s="6" t="s">
        <v>21567</v>
      </c>
      <c r="K4925" s="6" t="str">
        <f t="shared" si="76"/>
        <v>Lacosamide</v>
      </c>
    </row>
    <row r="4926" spans="1:11" ht="12.75" customHeight="1" x14ac:dyDescent="0.15">
      <c r="A4926" s="6">
        <v>5</v>
      </c>
      <c r="B4926" s="7" t="s">
        <v>12174</v>
      </c>
      <c r="C4926" s="7" t="s">
        <v>12148</v>
      </c>
      <c r="D4926" s="7" t="s">
        <v>12175</v>
      </c>
      <c r="E4926" s="6" t="s">
        <v>21568</v>
      </c>
      <c r="K4926" s="6" t="str">
        <f t="shared" si="76"/>
        <v>Carisbamate</v>
      </c>
    </row>
    <row r="4927" spans="1:11" ht="12.75" customHeight="1" x14ac:dyDescent="0.15">
      <c r="A4927" s="6">
        <v>5</v>
      </c>
      <c r="B4927" s="7" t="s">
        <v>12176</v>
      </c>
      <c r="C4927" s="7" t="s">
        <v>12148</v>
      </c>
      <c r="D4927" s="7" t="s">
        <v>12177</v>
      </c>
      <c r="E4927" s="6" t="s">
        <v>21569</v>
      </c>
      <c r="K4927" s="6" t="str">
        <f t="shared" si="76"/>
        <v>Rétigabine</v>
      </c>
    </row>
    <row r="4928" spans="1:11" ht="12.75" customHeight="1" x14ac:dyDescent="0.15">
      <c r="A4928" s="6">
        <v>5</v>
      </c>
      <c r="B4928" s="7" t="s">
        <v>12178</v>
      </c>
      <c r="C4928" s="7" t="s">
        <v>12148</v>
      </c>
      <c r="D4928" s="7" t="s">
        <v>12179</v>
      </c>
      <c r="E4928" s="6" t="s">
        <v>21570</v>
      </c>
      <c r="K4928" s="6" t="str">
        <f t="shared" si="76"/>
        <v>Pérampanel</v>
      </c>
    </row>
    <row r="4929" spans="1:11" ht="12.75" customHeight="1" x14ac:dyDescent="0.15">
      <c r="A4929" s="6">
        <v>5</v>
      </c>
      <c r="B4929" s="7" t="s">
        <v>12180</v>
      </c>
      <c r="C4929" s="7" t="s">
        <v>12148</v>
      </c>
      <c r="D4929" s="7" t="s">
        <v>12181</v>
      </c>
      <c r="E4929" s="6" t="s">
        <v>21571</v>
      </c>
      <c r="K4929" s="6" t="str">
        <f t="shared" si="76"/>
        <v>Brivaracétam</v>
      </c>
    </row>
    <row r="4930" spans="1:11" ht="12.75" customHeight="1" x14ac:dyDescent="0.15">
      <c r="A4930" s="6">
        <v>5</v>
      </c>
      <c r="B4930" s="7" t="s">
        <v>12182</v>
      </c>
      <c r="C4930" s="7" t="s">
        <v>12148</v>
      </c>
      <c r="D4930" s="7" t="s">
        <v>12183</v>
      </c>
      <c r="E4930" s="6" t="s">
        <v>21572</v>
      </c>
      <c r="K4930" s="6" t="str">
        <f t="shared" si="76"/>
        <v>Cannabidiol</v>
      </c>
    </row>
    <row r="4931" spans="1:11" ht="12.75" customHeight="1" x14ac:dyDescent="0.15">
      <c r="A4931" s="6">
        <v>5</v>
      </c>
      <c r="B4931" s="7" t="s">
        <v>12184</v>
      </c>
      <c r="C4931" s="7" t="s">
        <v>12148</v>
      </c>
      <c r="D4931" s="7" t="s">
        <v>12185</v>
      </c>
      <c r="E4931" s="6" t="s">
        <v>21573</v>
      </c>
      <c r="K4931" s="6" t="str">
        <f t="shared" ref="K4931:K4994" si="77">UPPER(LEFT(E4931,1))&amp;RIGHT(E4931,LEN(E4931)-1)</f>
        <v>Cénobamate</v>
      </c>
    </row>
    <row r="4932" spans="1:11" ht="12.75" customHeight="1" x14ac:dyDescent="0.15">
      <c r="A4932" s="6">
        <v>5</v>
      </c>
      <c r="B4932" s="7" t="s">
        <v>12186</v>
      </c>
      <c r="C4932" s="7" t="s">
        <v>12148</v>
      </c>
      <c r="D4932" s="7" t="s">
        <v>3655</v>
      </c>
      <c r="E4932" s="6" t="s">
        <v>17840</v>
      </c>
      <c r="K4932" s="6" t="str">
        <f t="shared" si="77"/>
        <v>Fenfluramine</v>
      </c>
    </row>
    <row r="4933" spans="1:11" ht="12.75" customHeight="1" x14ac:dyDescent="0.15">
      <c r="A4933" s="6">
        <v>5</v>
      </c>
      <c r="B4933" s="7" t="s">
        <v>12187</v>
      </c>
      <c r="C4933" s="7" t="s">
        <v>12148</v>
      </c>
      <c r="D4933" s="7" t="s">
        <v>12188</v>
      </c>
      <c r="E4933" s="6" t="s">
        <v>21574</v>
      </c>
      <c r="K4933" s="6" t="str">
        <f t="shared" si="77"/>
        <v>Ganaxolone</v>
      </c>
    </row>
    <row r="4934" spans="1:11" ht="12.75" customHeight="1" x14ac:dyDescent="0.15">
      <c r="A4934" s="6">
        <v>5</v>
      </c>
      <c r="B4934" s="7" t="s">
        <v>12189</v>
      </c>
      <c r="C4934" s="7" t="s">
        <v>12148</v>
      </c>
      <c r="D4934" s="7" t="s">
        <v>12190</v>
      </c>
      <c r="E4934" s="6" t="s">
        <v>21575</v>
      </c>
      <c r="K4934" s="6" t="str">
        <f t="shared" si="77"/>
        <v>Béclamide</v>
      </c>
    </row>
    <row r="4935" spans="1:11" ht="12.75" customHeight="1" x14ac:dyDescent="0.15">
      <c r="A4935" s="6">
        <v>2</v>
      </c>
      <c r="B4935" s="7" t="s">
        <v>12191</v>
      </c>
      <c r="C4935" s="7" t="s">
        <v>11588</v>
      </c>
      <c r="D4935" s="7" t="s">
        <v>12192</v>
      </c>
      <c r="E4935" s="6" t="s">
        <v>21576</v>
      </c>
      <c r="K4935" s="6" t="str">
        <f t="shared" si="77"/>
        <v>Antiparkinsoniens</v>
      </c>
    </row>
    <row r="4936" spans="1:11" ht="12.75" customHeight="1" x14ac:dyDescent="0.15">
      <c r="A4936" s="6">
        <v>3</v>
      </c>
      <c r="B4936" s="7" t="s">
        <v>12193</v>
      </c>
      <c r="C4936" s="7" t="s">
        <v>12191</v>
      </c>
      <c r="D4936" s="7" t="s">
        <v>12194</v>
      </c>
      <c r="E4936" s="6" t="s">
        <v>21577</v>
      </c>
      <c r="K4936" s="6" t="str">
        <f t="shared" si="77"/>
        <v>Anticholinergiques</v>
      </c>
    </row>
    <row r="4937" spans="1:11" ht="12.75" customHeight="1" x14ac:dyDescent="0.15">
      <c r="A4937" s="6">
        <v>4</v>
      </c>
      <c r="B4937" s="7" t="s">
        <v>12195</v>
      </c>
      <c r="C4937" s="7" t="s">
        <v>12193</v>
      </c>
      <c r="D4937" s="7" t="s">
        <v>12196</v>
      </c>
      <c r="E4937" s="6" t="s">
        <v>21578</v>
      </c>
      <c r="K4937" s="6" t="str">
        <f t="shared" si="77"/>
        <v>Amines tertiaires</v>
      </c>
    </row>
    <row r="4938" spans="1:11" ht="12.75" customHeight="1" x14ac:dyDescent="0.15">
      <c r="A4938" s="6">
        <v>5</v>
      </c>
      <c r="B4938" s="7" t="s">
        <v>12197</v>
      </c>
      <c r="C4938" s="7" t="s">
        <v>12195</v>
      </c>
      <c r="D4938" s="7" t="s">
        <v>12198</v>
      </c>
      <c r="E4938" s="6" t="s">
        <v>21579</v>
      </c>
      <c r="K4938" s="6" t="str">
        <f t="shared" si="77"/>
        <v>Trihexyphénidyl</v>
      </c>
    </row>
    <row r="4939" spans="1:11" ht="12.75" customHeight="1" x14ac:dyDescent="0.15">
      <c r="A4939" s="6">
        <v>5</v>
      </c>
      <c r="B4939" s="7" t="s">
        <v>12199</v>
      </c>
      <c r="C4939" s="7" t="s">
        <v>12195</v>
      </c>
      <c r="D4939" s="7" t="s">
        <v>12200</v>
      </c>
      <c r="E4939" s="6" t="s">
        <v>21580</v>
      </c>
      <c r="K4939" s="6" t="str">
        <f t="shared" si="77"/>
        <v>Bipéridène</v>
      </c>
    </row>
    <row r="4940" spans="1:11" ht="12.75" customHeight="1" x14ac:dyDescent="0.15">
      <c r="A4940" s="6">
        <v>5</v>
      </c>
      <c r="B4940" s="7" t="s">
        <v>12201</v>
      </c>
      <c r="C4940" s="7" t="s">
        <v>12195</v>
      </c>
      <c r="D4940" s="7" t="s">
        <v>12202</v>
      </c>
      <c r="E4940" s="6" t="s">
        <v>21581</v>
      </c>
      <c r="K4940" s="6" t="str">
        <f t="shared" si="77"/>
        <v>Métixène</v>
      </c>
    </row>
    <row r="4941" spans="1:11" ht="12.75" customHeight="1" x14ac:dyDescent="0.15">
      <c r="A4941" s="6">
        <v>5</v>
      </c>
      <c r="B4941" s="7" t="s">
        <v>12203</v>
      </c>
      <c r="C4941" s="7" t="s">
        <v>12195</v>
      </c>
      <c r="D4941" s="7" t="s">
        <v>12204</v>
      </c>
      <c r="E4941" s="6" t="s">
        <v>21582</v>
      </c>
      <c r="K4941" s="6" t="str">
        <f t="shared" si="77"/>
        <v>Procyclidine</v>
      </c>
    </row>
    <row r="4942" spans="1:11" ht="12.75" customHeight="1" x14ac:dyDescent="0.15">
      <c r="A4942" s="6">
        <v>5</v>
      </c>
      <c r="B4942" s="7" t="s">
        <v>12205</v>
      </c>
      <c r="C4942" s="7" t="s">
        <v>12195</v>
      </c>
      <c r="D4942" s="7" t="s">
        <v>12206</v>
      </c>
      <c r="E4942" s="6" t="s">
        <v>21583</v>
      </c>
      <c r="K4942" s="6" t="str">
        <f t="shared" si="77"/>
        <v>Profénamine</v>
      </c>
    </row>
    <row r="4943" spans="1:11" ht="12.75" customHeight="1" x14ac:dyDescent="0.15">
      <c r="A4943" s="6">
        <v>5</v>
      </c>
      <c r="B4943" s="7" t="s">
        <v>12207</v>
      </c>
      <c r="C4943" s="7" t="s">
        <v>12195</v>
      </c>
      <c r="D4943" s="7" t="s">
        <v>12208</v>
      </c>
      <c r="E4943" s="6" t="s">
        <v>21584</v>
      </c>
      <c r="K4943" s="6" t="str">
        <f t="shared" si="77"/>
        <v>Dexétimide</v>
      </c>
    </row>
    <row r="4944" spans="1:11" ht="12.75" customHeight="1" x14ac:dyDescent="0.15">
      <c r="A4944" s="6">
        <v>5</v>
      </c>
      <c r="B4944" s="7" t="s">
        <v>12209</v>
      </c>
      <c r="C4944" s="7" t="s">
        <v>12195</v>
      </c>
      <c r="D4944" s="7" t="s">
        <v>12210</v>
      </c>
      <c r="E4944" s="6" t="s">
        <v>21585</v>
      </c>
      <c r="K4944" s="6" t="str">
        <f t="shared" si="77"/>
        <v>Phenglutarimide</v>
      </c>
    </row>
    <row r="4945" spans="1:11" ht="12.75" customHeight="1" x14ac:dyDescent="0.15">
      <c r="A4945" s="6">
        <v>5</v>
      </c>
      <c r="B4945" s="7" t="s">
        <v>12211</v>
      </c>
      <c r="C4945" s="7" t="s">
        <v>12195</v>
      </c>
      <c r="D4945" s="7" t="s">
        <v>12212</v>
      </c>
      <c r="E4945" s="6" t="s">
        <v>21586</v>
      </c>
      <c r="K4945" s="6" t="str">
        <f t="shared" si="77"/>
        <v>Mazaticol</v>
      </c>
    </row>
    <row r="4946" spans="1:11" ht="12.75" customHeight="1" x14ac:dyDescent="0.15">
      <c r="A4946" s="6">
        <v>5</v>
      </c>
      <c r="B4946" s="7" t="s">
        <v>12213</v>
      </c>
      <c r="C4946" s="7" t="s">
        <v>12195</v>
      </c>
      <c r="D4946" s="7" t="s">
        <v>12214</v>
      </c>
      <c r="E4946" s="6" t="s">
        <v>21587</v>
      </c>
      <c r="K4946" s="6" t="str">
        <f t="shared" si="77"/>
        <v>Bornaprine</v>
      </c>
    </row>
    <row r="4947" spans="1:11" ht="12.75" customHeight="1" x14ac:dyDescent="0.15">
      <c r="A4947" s="6">
        <v>5</v>
      </c>
      <c r="B4947" s="7" t="s">
        <v>12215</v>
      </c>
      <c r="C4947" s="7" t="s">
        <v>12195</v>
      </c>
      <c r="D4947" s="7" t="s">
        <v>12216</v>
      </c>
      <c r="E4947" s="6" t="s">
        <v>16943</v>
      </c>
      <c r="K4947" s="6" t="str">
        <f t="shared" si="77"/>
        <v>Tropatépine</v>
      </c>
    </row>
    <row r="4948" spans="1:11" ht="12.75" customHeight="1" x14ac:dyDescent="0.15">
      <c r="A4948" s="6">
        <v>4</v>
      </c>
      <c r="B4948" s="7" t="s">
        <v>12217</v>
      </c>
      <c r="C4948" s="7" t="s">
        <v>12193</v>
      </c>
      <c r="D4948" s="7" t="s">
        <v>12218</v>
      </c>
      <c r="E4948" s="6" t="s">
        <v>21222</v>
      </c>
      <c r="K4948" s="6" t="str">
        <f t="shared" si="77"/>
        <v>Éthers chimiquement proches des antihistaminiques</v>
      </c>
    </row>
    <row r="4949" spans="1:11" ht="12.75" customHeight="1" x14ac:dyDescent="0.15">
      <c r="A4949" s="6">
        <v>5</v>
      </c>
      <c r="B4949" s="7" t="s">
        <v>12219</v>
      </c>
      <c r="C4949" s="7" t="s">
        <v>12217</v>
      </c>
      <c r="D4949" s="7" t="s">
        <v>12220</v>
      </c>
      <c r="E4949" s="6" t="s">
        <v>21588</v>
      </c>
      <c r="K4949" s="6" t="str">
        <f t="shared" si="77"/>
        <v>Étanautine</v>
      </c>
    </row>
    <row r="4950" spans="1:11" ht="12.75" customHeight="1" x14ac:dyDescent="0.15">
      <c r="A4950" s="6">
        <v>5</v>
      </c>
      <c r="B4950" s="7" t="s">
        <v>12221</v>
      </c>
      <c r="C4950" s="7" t="s">
        <v>12217</v>
      </c>
      <c r="D4950" s="7" t="s">
        <v>12222</v>
      </c>
      <c r="E4950" s="6" t="s">
        <v>21589</v>
      </c>
      <c r="K4950" s="6" t="str">
        <f t="shared" si="77"/>
        <v>Orphénadrine (chlorure)</v>
      </c>
    </row>
    <row r="4951" spans="1:11" ht="12.75" customHeight="1" x14ac:dyDescent="0.15">
      <c r="A4951" s="6">
        <v>4</v>
      </c>
      <c r="B4951" s="7" t="s">
        <v>12223</v>
      </c>
      <c r="C4951" s="7" t="s">
        <v>12193</v>
      </c>
      <c r="D4951" s="7" t="s">
        <v>12224</v>
      </c>
      <c r="E4951" s="6" t="s">
        <v>21590</v>
      </c>
      <c r="K4951" s="6" t="str">
        <f t="shared" si="77"/>
        <v>Éthers de la tropine ou dérivés de la tropine</v>
      </c>
    </row>
    <row r="4952" spans="1:11" ht="12.75" customHeight="1" x14ac:dyDescent="0.15">
      <c r="A4952" s="6">
        <v>5</v>
      </c>
      <c r="B4952" s="7" t="s">
        <v>12225</v>
      </c>
      <c r="C4952" s="7" t="s">
        <v>12223</v>
      </c>
      <c r="D4952" s="7" t="s">
        <v>12226</v>
      </c>
      <c r="E4952" s="6" t="s">
        <v>21591</v>
      </c>
      <c r="K4952" s="6" t="str">
        <f t="shared" si="77"/>
        <v>Benzatropine</v>
      </c>
    </row>
    <row r="4953" spans="1:11" ht="12.75" customHeight="1" x14ac:dyDescent="0.15">
      <c r="A4953" s="6">
        <v>5</v>
      </c>
      <c r="B4953" s="7" t="s">
        <v>12227</v>
      </c>
      <c r="C4953" s="7" t="s">
        <v>12223</v>
      </c>
      <c r="D4953" s="7" t="s">
        <v>12228</v>
      </c>
      <c r="E4953" s="6" t="s">
        <v>21592</v>
      </c>
      <c r="K4953" s="6" t="str">
        <f t="shared" si="77"/>
        <v>Étybenzatropine</v>
      </c>
    </row>
    <row r="4954" spans="1:11" ht="12.75" customHeight="1" x14ac:dyDescent="0.15">
      <c r="A4954" s="6">
        <v>3</v>
      </c>
      <c r="B4954" s="7" t="s">
        <v>12229</v>
      </c>
      <c r="C4954" s="7" t="s">
        <v>12191</v>
      </c>
      <c r="D4954" s="7" t="s">
        <v>12230</v>
      </c>
      <c r="E4954" s="6" t="s">
        <v>21593</v>
      </c>
      <c r="K4954" s="6" t="str">
        <f t="shared" si="77"/>
        <v>Dopaminergiques</v>
      </c>
    </row>
    <row r="4955" spans="1:11" ht="12.75" customHeight="1" x14ac:dyDescent="0.15">
      <c r="A4955" s="6">
        <v>4</v>
      </c>
      <c r="B4955" s="7" t="s">
        <v>12231</v>
      </c>
      <c r="C4955" s="7" t="s">
        <v>12229</v>
      </c>
      <c r="D4955" s="7" t="s">
        <v>12232</v>
      </c>
      <c r="E4955" s="6" t="s">
        <v>21594</v>
      </c>
      <c r="K4955" s="6" t="str">
        <f t="shared" si="77"/>
        <v>Dopa et dérivés de la dopa</v>
      </c>
    </row>
    <row r="4956" spans="1:11" ht="12.75" customHeight="1" x14ac:dyDescent="0.15">
      <c r="A4956" s="6">
        <v>5</v>
      </c>
      <c r="B4956" s="7" t="s">
        <v>12233</v>
      </c>
      <c r="C4956" s="7" t="s">
        <v>12231</v>
      </c>
      <c r="D4956" s="7" t="s">
        <v>12234</v>
      </c>
      <c r="E4956" s="6" t="s">
        <v>21595</v>
      </c>
      <c r="K4956" s="6" t="str">
        <f t="shared" si="77"/>
        <v>Lévodopa</v>
      </c>
    </row>
    <row r="4957" spans="1:11" ht="12.75" customHeight="1" x14ac:dyDescent="0.15">
      <c r="A4957" s="6">
        <v>5</v>
      </c>
      <c r="B4957" s="7" t="s">
        <v>12235</v>
      </c>
      <c r="C4957" s="7" t="s">
        <v>12231</v>
      </c>
      <c r="D4957" s="7" t="s">
        <v>12236</v>
      </c>
      <c r="E4957" s="6" t="s">
        <v>21596</v>
      </c>
      <c r="K4957" s="6" t="str">
        <f t="shared" si="77"/>
        <v>Lévodopa et inhibiteur de la décarboxylase</v>
      </c>
    </row>
    <row r="4958" spans="1:11" ht="25.5" customHeight="1" x14ac:dyDescent="0.15">
      <c r="A4958" s="6">
        <v>5</v>
      </c>
      <c r="B4958" s="7" t="s">
        <v>12237</v>
      </c>
      <c r="C4958" s="7" t="s">
        <v>12231</v>
      </c>
      <c r="D4958" s="7" t="s">
        <v>12238</v>
      </c>
      <c r="E4958" s="6" t="s">
        <v>21597</v>
      </c>
      <c r="K4958" s="6" t="str">
        <f t="shared" si="77"/>
        <v>Lévodopa, inhibiteur de la décarboxylase et inhibiteur de la COMT</v>
      </c>
    </row>
    <row r="4959" spans="1:11" ht="12.75" customHeight="1" x14ac:dyDescent="0.15">
      <c r="A4959" s="6">
        <v>5</v>
      </c>
      <c r="B4959" s="7" t="s">
        <v>12239</v>
      </c>
      <c r="C4959" s="7" t="s">
        <v>12231</v>
      </c>
      <c r="D4959" s="7" t="s">
        <v>12240</v>
      </c>
      <c r="E4959" s="6" t="s">
        <v>21598</v>
      </c>
      <c r="K4959" s="6" t="str">
        <f t="shared" si="77"/>
        <v>Mélévodopa</v>
      </c>
    </row>
    <row r="4960" spans="1:11" ht="12.75" customHeight="1" x14ac:dyDescent="0.15">
      <c r="A4960" s="6">
        <v>5</v>
      </c>
      <c r="B4960" s="7" t="s">
        <v>12241</v>
      </c>
      <c r="C4960" s="7" t="s">
        <v>12231</v>
      </c>
      <c r="D4960" s="7" t="s">
        <v>12242</v>
      </c>
      <c r="E4960" s="6" t="s">
        <v>21599</v>
      </c>
      <c r="K4960" s="6" t="str">
        <f t="shared" si="77"/>
        <v>Mélévodopa et inhibiteur de la décarboxylase</v>
      </c>
    </row>
    <row r="4961" spans="1:11" ht="12.75" customHeight="1" x14ac:dyDescent="0.15">
      <c r="A4961" s="6">
        <v>5</v>
      </c>
      <c r="B4961" s="7" t="s">
        <v>12243</v>
      </c>
      <c r="C4961" s="7" t="s">
        <v>12231</v>
      </c>
      <c r="D4961" s="7" t="s">
        <v>12244</v>
      </c>
      <c r="E4961" s="6" t="s">
        <v>21600</v>
      </c>
      <c r="K4961" s="6" t="str">
        <f t="shared" si="77"/>
        <v>Étilévodopa et inhibiteur de la décarboxylase</v>
      </c>
    </row>
    <row r="4962" spans="1:11" ht="12.75" customHeight="1" x14ac:dyDescent="0.15">
      <c r="A4962" s="6">
        <v>5</v>
      </c>
      <c r="B4962" s="7" t="s">
        <v>12245</v>
      </c>
      <c r="C4962" s="7" t="s">
        <v>12231</v>
      </c>
      <c r="D4962" s="12" t="s">
        <v>12246</v>
      </c>
      <c r="E4962" s="12" t="s">
        <v>21601</v>
      </c>
      <c r="F4962" s="6" t="s">
        <v>2758</v>
      </c>
      <c r="G4962" s="9">
        <v>44953</v>
      </c>
      <c r="K4962" s="6" t="str">
        <f t="shared" si="77"/>
        <v>Foslévodopa et inhibiteur de la décarboxylase</v>
      </c>
    </row>
    <row r="4963" spans="1:11" ht="12.75" customHeight="1" x14ac:dyDescent="0.15">
      <c r="A4963" s="6">
        <v>4</v>
      </c>
      <c r="B4963" s="7" t="s">
        <v>12247</v>
      </c>
      <c r="C4963" s="7" t="s">
        <v>12229</v>
      </c>
      <c r="D4963" s="7" t="s">
        <v>12248</v>
      </c>
      <c r="E4963" s="6" t="s">
        <v>21602</v>
      </c>
      <c r="K4963" s="6" t="str">
        <f t="shared" si="77"/>
        <v>Dérivés de l'adamantane</v>
      </c>
    </row>
    <row r="4964" spans="1:11" ht="12.75" customHeight="1" x14ac:dyDescent="0.15">
      <c r="A4964" s="6">
        <v>5</v>
      </c>
      <c r="B4964" s="7" t="s">
        <v>12249</v>
      </c>
      <c r="C4964" s="7" t="s">
        <v>12247</v>
      </c>
      <c r="D4964" s="7" t="s">
        <v>12250</v>
      </c>
      <c r="E4964" s="6" t="s">
        <v>21603</v>
      </c>
      <c r="K4964" s="6" t="str">
        <f t="shared" si="77"/>
        <v>Amantadine</v>
      </c>
    </row>
    <row r="4965" spans="1:11" ht="12.75" customHeight="1" x14ac:dyDescent="0.15">
      <c r="A4965" s="6">
        <v>4</v>
      </c>
      <c r="B4965" s="7" t="s">
        <v>12251</v>
      </c>
      <c r="C4965" s="7" t="s">
        <v>12229</v>
      </c>
      <c r="D4965" s="7" t="s">
        <v>12252</v>
      </c>
      <c r="E4965" s="6" t="s">
        <v>21604</v>
      </c>
      <c r="K4965" s="6" t="str">
        <f t="shared" si="77"/>
        <v>Agonistes dopaminergiques</v>
      </c>
    </row>
    <row r="4966" spans="1:11" ht="12.75" customHeight="1" x14ac:dyDescent="0.15">
      <c r="A4966" s="6">
        <v>5</v>
      </c>
      <c r="B4966" s="7" t="s">
        <v>12253</v>
      </c>
      <c r="C4966" s="7" t="s">
        <v>12251</v>
      </c>
      <c r="D4966" s="7" t="s">
        <v>7650</v>
      </c>
      <c r="E4966" s="6" t="s">
        <v>16954</v>
      </c>
      <c r="K4966" s="6" t="str">
        <f t="shared" si="77"/>
        <v>Bromocriptine</v>
      </c>
    </row>
    <row r="4967" spans="1:11" ht="12.75" customHeight="1" x14ac:dyDescent="0.15">
      <c r="A4967" s="6">
        <v>5</v>
      </c>
      <c r="B4967" s="7" t="s">
        <v>12254</v>
      </c>
      <c r="C4967" s="7" t="s">
        <v>12251</v>
      </c>
      <c r="D4967" s="7" t="s">
        <v>12255</v>
      </c>
      <c r="E4967" s="6" t="s">
        <v>21605</v>
      </c>
      <c r="K4967" s="6" t="str">
        <f t="shared" si="77"/>
        <v>Pergolide</v>
      </c>
    </row>
    <row r="4968" spans="1:11" ht="12.75" customHeight="1" x14ac:dyDescent="0.15">
      <c r="A4968" s="6">
        <v>5</v>
      </c>
      <c r="B4968" s="7" t="s">
        <v>12256</v>
      </c>
      <c r="C4968" s="7" t="s">
        <v>12251</v>
      </c>
      <c r="D4968" s="7" t="s">
        <v>12257</v>
      </c>
      <c r="E4968" s="6" t="s">
        <v>21606</v>
      </c>
      <c r="K4968" s="6" t="str">
        <f t="shared" si="77"/>
        <v xml:space="preserve">Mésilate de dihydroergocryptine </v>
      </c>
    </row>
    <row r="4969" spans="1:11" ht="12.75" customHeight="1" x14ac:dyDescent="0.15">
      <c r="A4969" s="6">
        <v>5</v>
      </c>
      <c r="B4969" s="7" t="s">
        <v>12258</v>
      </c>
      <c r="C4969" s="7" t="s">
        <v>12251</v>
      </c>
      <c r="D4969" s="7" t="s">
        <v>12259</v>
      </c>
      <c r="E4969" s="6" t="s">
        <v>15753</v>
      </c>
      <c r="K4969" s="6" t="str">
        <f t="shared" si="77"/>
        <v>Ropinirole</v>
      </c>
    </row>
    <row r="4970" spans="1:11" ht="12.75" customHeight="1" x14ac:dyDescent="0.15">
      <c r="A4970" s="6">
        <v>5</v>
      </c>
      <c r="B4970" s="7" t="s">
        <v>12260</v>
      </c>
      <c r="C4970" s="7" t="s">
        <v>12251</v>
      </c>
      <c r="D4970" s="7" t="s">
        <v>2356</v>
      </c>
      <c r="E4970" s="6" t="s">
        <v>15830</v>
      </c>
      <c r="K4970" s="6" t="str">
        <f t="shared" si="77"/>
        <v>Pramipexole</v>
      </c>
    </row>
    <row r="4971" spans="1:11" ht="12.75" customHeight="1" x14ac:dyDescent="0.15">
      <c r="A4971" s="6">
        <v>5</v>
      </c>
      <c r="B4971" s="7" t="s">
        <v>12261</v>
      </c>
      <c r="C4971" s="7" t="s">
        <v>12251</v>
      </c>
      <c r="D4971" s="7" t="s">
        <v>7654</v>
      </c>
      <c r="E4971" s="6" t="s">
        <v>19645</v>
      </c>
      <c r="K4971" s="6" t="str">
        <f t="shared" si="77"/>
        <v>Cabergoline</v>
      </c>
    </row>
    <row r="4972" spans="1:11" ht="12.75" customHeight="1" x14ac:dyDescent="0.15">
      <c r="A4972" s="6">
        <v>5</v>
      </c>
      <c r="B4972" s="7" t="s">
        <v>12262</v>
      </c>
      <c r="C4972" s="7" t="s">
        <v>12251</v>
      </c>
      <c r="D4972" s="7" t="s">
        <v>8054</v>
      </c>
      <c r="E4972" s="6" t="s">
        <v>19824</v>
      </c>
      <c r="K4972" s="6" t="str">
        <f t="shared" si="77"/>
        <v>Apomorphine</v>
      </c>
    </row>
    <row r="4973" spans="1:11" ht="12.75" customHeight="1" x14ac:dyDescent="0.15">
      <c r="A4973" s="6">
        <v>5</v>
      </c>
      <c r="B4973" s="7" t="s">
        <v>12263</v>
      </c>
      <c r="C4973" s="7" t="s">
        <v>12251</v>
      </c>
      <c r="D4973" s="7" t="s">
        <v>12264</v>
      </c>
      <c r="E4973" s="6" t="s">
        <v>21607</v>
      </c>
      <c r="K4973" s="6" t="str">
        <f t="shared" si="77"/>
        <v>Piribédil</v>
      </c>
    </row>
    <row r="4974" spans="1:11" ht="12.75" customHeight="1" x14ac:dyDescent="0.15">
      <c r="A4974" s="6">
        <v>5</v>
      </c>
      <c r="B4974" s="7" t="s">
        <v>12265</v>
      </c>
      <c r="C4974" s="7" t="s">
        <v>12251</v>
      </c>
      <c r="D4974" s="7" t="s">
        <v>12266</v>
      </c>
      <c r="E4974" s="6" t="s">
        <v>21608</v>
      </c>
      <c r="K4974" s="6" t="str">
        <f t="shared" si="77"/>
        <v>Rotigotine</v>
      </c>
    </row>
    <row r="4975" spans="1:11" ht="12.75" customHeight="1" x14ac:dyDescent="0.15">
      <c r="A4975" s="6">
        <v>4</v>
      </c>
      <c r="B4975" s="7" t="s">
        <v>12267</v>
      </c>
      <c r="C4975" s="7" t="s">
        <v>12229</v>
      </c>
      <c r="D4975" s="7" t="s">
        <v>12268</v>
      </c>
      <c r="E4975" s="6" t="s">
        <v>21609</v>
      </c>
      <c r="K4975" s="6" t="str">
        <f t="shared" si="77"/>
        <v>Inhibiteurs de la monoamine oxydase type B</v>
      </c>
    </row>
    <row r="4976" spans="1:11" ht="12.75" customHeight="1" x14ac:dyDescent="0.15">
      <c r="A4976" s="6">
        <v>5</v>
      </c>
      <c r="B4976" s="7" t="s">
        <v>12269</v>
      </c>
      <c r="C4976" s="7" t="s">
        <v>12267</v>
      </c>
      <c r="D4976" s="7" t="s">
        <v>12270</v>
      </c>
      <c r="E4976" s="6" t="s">
        <v>21610</v>
      </c>
      <c r="K4976" s="6" t="str">
        <f t="shared" si="77"/>
        <v>Sélégiline</v>
      </c>
    </row>
    <row r="4977" spans="1:11" ht="12.75" customHeight="1" x14ac:dyDescent="0.15">
      <c r="A4977" s="6">
        <v>5</v>
      </c>
      <c r="B4977" s="7" t="s">
        <v>12271</v>
      </c>
      <c r="C4977" s="7" t="s">
        <v>12267</v>
      </c>
      <c r="D4977" s="7" t="s">
        <v>12272</v>
      </c>
      <c r="E4977" s="6" t="s">
        <v>21611</v>
      </c>
      <c r="K4977" s="6" t="str">
        <f t="shared" si="77"/>
        <v>Rasagiline</v>
      </c>
    </row>
    <row r="4978" spans="1:11" ht="12.75" customHeight="1" x14ac:dyDescent="0.15">
      <c r="A4978" s="6">
        <v>5</v>
      </c>
      <c r="B4978" s="7" t="s">
        <v>12273</v>
      </c>
      <c r="C4978" s="7" t="s">
        <v>12267</v>
      </c>
      <c r="D4978" s="7" t="s">
        <v>12274</v>
      </c>
      <c r="E4978" s="6" t="s">
        <v>21612</v>
      </c>
      <c r="K4978" s="6" t="str">
        <f t="shared" si="77"/>
        <v>Safinamide</v>
      </c>
    </row>
    <row r="4979" spans="1:11" ht="12.75" customHeight="1" x14ac:dyDescent="0.15">
      <c r="A4979" s="6">
        <v>4</v>
      </c>
      <c r="B4979" s="7" t="s">
        <v>12275</v>
      </c>
      <c r="C4979" s="7" t="s">
        <v>12229</v>
      </c>
      <c r="D4979" s="7" t="s">
        <v>12276</v>
      </c>
      <c r="E4979" s="6" t="s">
        <v>21613</v>
      </c>
      <c r="K4979" s="6" t="str">
        <f t="shared" si="77"/>
        <v>Autres dopaminergiques</v>
      </c>
    </row>
    <row r="4980" spans="1:11" ht="12.75" customHeight="1" x14ac:dyDescent="0.15">
      <c r="A4980" s="6">
        <v>5</v>
      </c>
      <c r="B4980" s="7" t="s">
        <v>12277</v>
      </c>
      <c r="C4980" s="7" t="s">
        <v>12275</v>
      </c>
      <c r="D4980" s="7" t="s">
        <v>12278</v>
      </c>
      <c r="E4980" s="6" t="s">
        <v>21614</v>
      </c>
      <c r="K4980" s="6" t="str">
        <f t="shared" si="77"/>
        <v>Tolcapone</v>
      </c>
    </row>
    <row r="4981" spans="1:11" ht="12.75" customHeight="1" x14ac:dyDescent="0.15">
      <c r="A4981" s="6">
        <v>5</v>
      </c>
      <c r="B4981" s="7" t="s">
        <v>12279</v>
      </c>
      <c r="C4981" s="7" t="s">
        <v>12275</v>
      </c>
      <c r="D4981" s="7" t="s">
        <v>2344</v>
      </c>
      <c r="E4981" s="6" t="s">
        <v>2528</v>
      </c>
      <c r="K4981" s="6" t="str">
        <f t="shared" si="77"/>
        <v>Entacapone</v>
      </c>
    </row>
    <row r="4982" spans="1:11" ht="12.75" customHeight="1" x14ac:dyDescent="0.15">
      <c r="A4982" s="6">
        <v>5</v>
      </c>
      <c r="B4982" s="7" t="s">
        <v>12280</v>
      </c>
      <c r="C4982" s="7" t="s">
        <v>12275</v>
      </c>
      <c r="D4982" s="7" t="s">
        <v>12281</v>
      </c>
      <c r="E4982" s="6" t="s">
        <v>21615</v>
      </c>
      <c r="K4982" s="6" t="str">
        <f t="shared" si="77"/>
        <v>Budipine</v>
      </c>
    </row>
    <row r="4983" spans="1:11" ht="12.75" customHeight="1" x14ac:dyDescent="0.15">
      <c r="A4983" s="6">
        <v>5</v>
      </c>
      <c r="B4983" s="7" t="s">
        <v>12282</v>
      </c>
      <c r="C4983" s="7" t="s">
        <v>12275</v>
      </c>
      <c r="D4983" s="7" t="s">
        <v>12283</v>
      </c>
      <c r="E4983" s="6" t="s">
        <v>21616</v>
      </c>
      <c r="K4983" s="6" t="str">
        <f t="shared" si="77"/>
        <v>Opicapone</v>
      </c>
    </row>
    <row r="4984" spans="1:11" ht="12.75" customHeight="1" x14ac:dyDescent="0.15">
      <c r="A4984" s="6">
        <v>3</v>
      </c>
      <c r="B4984" s="7" t="s">
        <v>12284</v>
      </c>
      <c r="C4984" s="7" t="s">
        <v>12191</v>
      </c>
      <c r="D4984" s="7" t="s">
        <v>12285</v>
      </c>
      <c r="E4984" s="6" t="s">
        <v>21617</v>
      </c>
      <c r="K4984" s="6" t="str">
        <f t="shared" si="77"/>
        <v>Autres antiparkinsons</v>
      </c>
    </row>
    <row r="4985" spans="1:11" ht="12.75" customHeight="1" x14ac:dyDescent="0.15">
      <c r="A4985" s="6">
        <v>4</v>
      </c>
      <c r="B4985" s="7" t="s">
        <v>12286</v>
      </c>
      <c r="C4985" s="7" t="s">
        <v>12284</v>
      </c>
      <c r="D4985" s="7" t="s">
        <v>12287</v>
      </c>
      <c r="E4985" s="6" t="s">
        <v>21617</v>
      </c>
      <c r="K4985" s="6" t="str">
        <f t="shared" si="77"/>
        <v>Autres antiparkinsons</v>
      </c>
    </row>
    <row r="4986" spans="1:11" ht="12.75" customHeight="1" x14ac:dyDescent="0.15">
      <c r="A4986" s="6">
        <v>5</v>
      </c>
      <c r="B4986" s="7" t="s">
        <v>12288</v>
      </c>
      <c r="C4986" s="7" t="s">
        <v>12286</v>
      </c>
      <c r="D4986" s="7" t="s">
        <v>12289</v>
      </c>
      <c r="E4986" s="6" t="s">
        <v>21618</v>
      </c>
      <c r="K4986" s="6" t="str">
        <f t="shared" si="77"/>
        <v>Istradéfylline</v>
      </c>
    </row>
    <row r="4987" spans="1:11" ht="12.75" customHeight="1" x14ac:dyDescent="0.15">
      <c r="A4987" s="6">
        <v>2</v>
      </c>
      <c r="B4987" s="7" t="s">
        <v>12290</v>
      </c>
      <c r="C4987" s="7" t="s">
        <v>11588</v>
      </c>
      <c r="D4987" s="7" t="s">
        <v>12291</v>
      </c>
      <c r="E4987" s="6" t="s">
        <v>21619</v>
      </c>
      <c r="K4987" s="6" t="str">
        <f t="shared" si="77"/>
        <v>Psycholeptiques</v>
      </c>
    </row>
    <row r="4988" spans="1:11" ht="12.75" customHeight="1" x14ac:dyDescent="0.15">
      <c r="A4988" s="6">
        <v>3</v>
      </c>
      <c r="B4988" s="7" t="s">
        <v>12292</v>
      </c>
      <c r="C4988" s="7" t="s">
        <v>12290</v>
      </c>
      <c r="D4988" s="7" t="s">
        <v>12293</v>
      </c>
      <c r="E4988" s="6" t="s">
        <v>21620</v>
      </c>
      <c r="K4988" s="6" t="str">
        <f t="shared" si="77"/>
        <v>Antipsychotiques</v>
      </c>
    </row>
    <row r="4989" spans="1:11" ht="12.75" customHeight="1" x14ac:dyDescent="0.15">
      <c r="A4989" s="6">
        <v>4</v>
      </c>
      <c r="B4989" s="7" t="s">
        <v>12294</v>
      </c>
      <c r="C4989" s="7" t="s">
        <v>12292</v>
      </c>
      <c r="D4989" s="7" t="s">
        <v>12295</v>
      </c>
      <c r="E4989" s="6" t="s">
        <v>21621</v>
      </c>
      <c r="K4989" s="6" t="str">
        <f t="shared" si="77"/>
        <v>Phénothiazines à chaîne latérale aliphatique</v>
      </c>
    </row>
    <row r="4990" spans="1:11" ht="12.75" customHeight="1" x14ac:dyDescent="0.15">
      <c r="A4990" s="6">
        <v>5</v>
      </c>
      <c r="B4990" s="7" t="s">
        <v>12296</v>
      </c>
      <c r="C4990" s="7" t="s">
        <v>12294</v>
      </c>
      <c r="D4990" s="7" t="s">
        <v>12297</v>
      </c>
      <c r="E4990" s="6" t="s">
        <v>15895</v>
      </c>
      <c r="K4990" s="6" t="str">
        <f t="shared" si="77"/>
        <v>Chlorpromazine</v>
      </c>
    </row>
    <row r="4991" spans="1:11" ht="12.75" customHeight="1" x14ac:dyDescent="0.15">
      <c r="A4991" s="6">
        <v>5</v>
      </c>
      <c r="B4991" s="7" t="s">
        <v>12298</v>
      </c>
      <c r="C4991" s="7" t="s">
        <v>12294</v>
      </c>
      <c r="D4991" s="7" t="s">
        <v>12299</v>
      </c>
      <c r="E4991" s="6" t="s">
        <v>21622</v>
      </c>
      <c r="K4991" s="6" t="str">
        <f t="shared" si="77"/>
        <v>Lévomépromazine</v>
      </c>
    </row>
    <row r="4992" spans="1:11" ht="12.75" customHeight="1" x14ac:dyDescent="0.15">
      <c r="A4992" s="6">
        <v>5</v>
      </c>
      <c r="B4992" s="7" t="s">
        <v>12300</v>
      </c>
      <c r="C4992" s="7" t="s">
        <v>12294</v>
      </c>
      <c r="D4992" s="7" t="s">
        <v>12301</v>
      </c>
      <c r="E4992" s="6" t="s">
        <v>21623</v>
      </c>
      <c r="K4992" s="6" t="str">
        <f t="shared" si="77"/>
        <v>Promazine</v>
      </c>
    </row>
    <row r="4993" spans="1:11" ht="12.75" customHeight="1" x14ac:dyDescent="0.15">
      <c r="A4993" s="6">
        <v>5</v>
      </c>
      <c r="B4993" s="7" t="s">
        <v>12302</v>
      </c>
      <c r="C4993" s="7" t="s">
        <v>12294</v>
      </c>
      <c r="D4993" s="7" t="s">
        <v>12303</v>
      </c>
      <c r="E4993" s="6" t="s">
        <v>21624</v>
      </c>
      <c r="K4993" s="6" t="str">
        <f t="shared" si="77"/>
        <v>Acépromazine</v>
      </c>
    </row>
    <row r="4994" spans="1:11" ht="12.75" customHeight="1" x14ac:dyDescent="0.15">
      <c r="A4994" s="6">
        <v>5</v>
      </c>
      <c r="B4994" s="7" t="s">
        <v>12304</v>
      </c>
      <c r="C4994" s="7" t="s">
        <v>12294</v>
      </c>
      <c r="D4994" s="7" t="s">
        <v>12305</v>
      </c>
      <c r="E4994" s="6" t="s">
        <v>21625</v>
      </c>
      <c r="K4994" s="6" t="str">
        <f t="shared" si="77"/>
        <v>Triflupromazine</v>
      </c>
    </row>
    <row r="4995" spans="1:11" ht="12.75" customHeight="1" x14ac:dyDescent="0.15">
      <c r="A4995" s="6">
        <v>5</v>
      </c>
      <c r="B4995" s="7" t="s">
        <v>12306</v>
      </c>
      <c r="C4995" s="7" t="s">
        <v>12294</v>
      </c>
      <c r="D4995" s="7" t="s">
        <v>12307</v>
      </c>
      <c r="E4995" s="6" t="s">
        <v>16717</v>
      </c>
      <c r="K4995" s="6" t="str">
        <f t="shared" ref="K4995:K5058" si="78">UPPER(LEFT(E4995,1))&amp;RIGHT(E4995,LEN(E4995)-1)</f>
        <v>Cyamémazine</v>
      </c>
    </row>
    <row r="4996" spans="1:11" ht="12.75" customHeight="1" x14ac:dyDescent="0.15">
      <c r="A4996" s="6">
        <v>5</v>
      </c>
      <c r="B4996" s="7" t="s">
        <v>12308</v>
      </c>
      <c r="C4996" s="7" t="s">
        <v>12294</v>
      </c>
      <c r="D4996" s="7" t="s">
        <v>12309</v>
      </c>
      <c r="E4996" s="6" t="s">
        <v>21626</v>
      </c>
      <c r="K4996" s="6" t="str">
        <f t="shared" si="78"/>
        <v>Chlorproéthazine</v>
      </c>
    </row>
    <row r="4997" spans="1:11" ht="12.75" customHeight="1" x14ac:dyDescent="0.15">
      <c r="A4997" s="6">
        <v>4</v>
      </c>
      <c r="B4997" s="7" t="s">
        <v>12310</v>
      </c>
      <c r="C4997" s="7" t="s">
        <v>12292</v>
      </c>
      <c r="D4997" s="7" t="s">
        <v>12311</v>
      </c>
      <c r="E4997" s="6" t="s">
        <v>21627</v>
      </c>
      <c r="K4997" s="6" t="str">
        <f t="shared" si="78"/>
        <v>Phénothiazines de structure pipérazinique</v>
      </c>
    </row>
    <row r="4998" spans="1:11" ht="12.75" customHeight="1" x14ac:dyDescent="0.15">
      <c r="A4998" s="6">
        <v>5</v>
      </c>
      <c r="B4998" s="7" t="s">
        <v>12312</v>
      </c>
      <c r="C4998" s="7" t="s">
        <v>12310</v>
      </c>
      <c r="D4998" s="7" t="s">
        <v>12313</v>
      </c>
      <c r="E4998" s="6" t="s">
        <v>21628</v>
      </c>
      <c r="K4998" s="6" t="str">
        <f t="shared" si="78"/>
        <v>Dixyrazine</v>
      </c>
    </row>
    <row r="4999" spans="1:11" ht="12.75" customHeight="1" x14ac:dyDescent="0.15">
      <c r="A4999" s="6">
        <v>5</v>
      </c>
      <c r="B4999" s="7" t="s">
        <v>12314</v>
      </c>
      <c r="C4999" s="7" t="s">
        <v>12310</v>
      </c>
      <c r="D4999" s="7" t="s">
        <v>12315</v>
      </c>
      <c r="E4999" s="6" t="s">
        <v>21629</v>
      </c>
      <c r="K4999" s="6" t="str">
        <f t="shared" si="78"/>
        <v>Fluphénazine</v>
      </c>
    </row>
    <row r="5000" spans="1:11" ht="12.75" customHeight="1" x14ac:dyDescent="0.15">
      <c r="A5000" s="6">
        <v>5</v>
      </c>
      <c r="B5000" s="7" t="s">
        <v>12316</v>
      </c>
      <c r="C5000" s="7" t="s">
        <v>12310</v>
      </c>
      <c r="D5000" s="7" t="s">
        <v>12317</v>
      </c>
      <c r="E5000" s="6" t="s">
        <v>21630</v>
      </c>
      <c r="K5000" s="6" t="str">
        <f t="shared" si="78"/>
        <v>Perphénazine</v>
      </c>
    </row>
    <row r="5001" spans="1:11" ht="12.75" customHeight="1" x14ac:dyDescent="0.15">
      <c r="A5001" s="6">
        <v>5</v>
      </c>
      <c r="B5001" s="7" t="s">
        <v>12318</v>
      </c>
      <c r="C5001" s="7" t="s">
        <v>12310</v>
      </c>
      <c r="D5001" s="7" t="s">
        <v>12319</v>
      </c>
      <c r="E5001" s="6" t="s">
        <v>21631</v>
      </c>
      <c r="K5001" s="6" t="str">
        <f t="shared" si="78"/>
        <v>Prochlorpérazine</v>
      </c>
    </row>
    <row r="5002" spans="1:11" ht="12.75" customHeight="1" x14ac:dyDescent="0.15">
      <c r="A5002" s="6">
        <v>5</v>
      </c>
      <c r="B5002" s="7" t="s">
        <v>12320</v>
      </c>
      <c r="C5002" s="7" t="s">
        <v>12310</v>
      </c>
      <c r="D5002" s="7" t="s">
        <v>12321</v>
      </c>
      <c r="E5002" s="6" t="s">
        <v>21632</v>
      </c>
      <c r="K5002" s="6" t="str">
        <f t="shared" si="78"/>
        <v>Thiopropazate</v>
      </c>
    </row>
    <row r="5003" spans="1:11" ht="12.75" customHeight="1" x14ac:dyDescent="0.15">
      <c r="A5003" s="6">
        <v>5</v>
      </c>
      <c r="B5003" s="7" t="s">
        <v>12322</v>
      </c>
      <c r="C5003" s="7" t="s">
        <v>12310</v>
      </c>
      <c r="D5003" s="7" t="s">
        <v>12323</v>
      </c>
      <c r="E5003" s="6" t="s">
        <v>21633</v>
      </c>
      <c r="K5003" s="6" t="str">
        <f t="shared" si="78"/>
        <v>Trifluopérazine</v>
      </c>
    </row>
    <row r="5004" spans="1:11" ht="12.75" customHeight="1" x14ac:dyDescent="0.15">
      <c r="A5004" s="6">
        <v>5</v>
      </c>
      <c r="B5004" s="7" t="s">
        <v>12324</v>
      </c>
      <c r="C5004" s="7" t="s">
        <v>12310</v>
      </c>
      <c r="D5004" s="7" t="s">
        <v>12325</v>
      </c>
      <c r="E5004" s="6" t="s">
        <v>21634</v>
      </c>
      <c r="K5004" s="6" t="str">
        <f t="shared" si="78"/>
        <v>Acétophénazine</v>
      </c>
    </row>
    <row r="5005" spans="1:11" ht="12.75" customHeight="1" x14ac:dyDescent="0.15">
      <c r="A5005" s="6">
        <v>5</v>
      </c>
      <c r="B5005" s="7" t="s">
        <v>12326</v>
      </c>
      <c r="C5005" s="7" t="s">
        <v>12310</v>
      </c>
      <c r="D5005" s="7" t="s">
        <v>12327</v>
      </c>
      <c r="E5005" s="6" t="s">
        <v>21635</v>
      </c>
      <c r="K5005" s="6" t="str">
        <f t="shared" si="78"/>
        <v>Thiopropérazine</v>
      </c>
    </row>
    <row r="5006" spans="1:11" ht="12.75" customHeight="1" x14ac:dyDescent="0.15">
      <c r="A5006" s="6">
        <v>5</v>
      </c>
      <c r="B5006" s="7" t="s">
        <v>12328</v>
      </c>
      <c r="C5006" s="7" t="s">
        <v>12310</v>
      </c>
      <c r="D5006" s="7" t="s">
        <v>12329</v>
      </c>
      <c r="E5006" s="6" t="s">
        <v>21636</v>
      </c>
      <c r="K5006" s="6" t="str">
        <f t="shared" si="78"/>
        <v>Butapérazine</v>
      </c>
    </row>
    <row r="5007" spans="1:11" ht="12.75" customHeight="1" x14ac:dyDescent="0.15">
      <c r="A5007" s="6">
        <v>5</v>
      </c>
      <c r="B5007" s="7" t="s">
        <v>12330</v>
      </c>
      <c r="C5007" s="7" t="s">
        <v>12310</v>
      </c>
      <c r="D5007" s="7" t="s">
        <v>12331</v>
      </c>
      <c r="E5007" s="6" t="s">
        <v>21637</v>
      </c>
      <c r="K5007" s="6" t="str">
        <f t="shared" si="78"/>
        <v>Pérazine</v>
      </c>
    </row>
    <row r="5008" spans="1:11" ht="12.75" customHeight="1" x14ac:dyDescent="0.15">
      <c r="A5008" s="6">
        <v>4</v>
      </c>
      <c r="B5008" s="7" t="s">
        <v>12332</v>
      </c>
      <c r="C5008" s="7" t="s">
        <v>12292</v>
      </c>
      <c r="D5008" s="7" t="s">
        <v>12333</v>
      </c>
      <c r="E5008" s="6" t="s">
        <v>21638</v>
      </c>
      <c r="K5008" s="6" t="str">
        <f t="shared" si="78"/>
        <v>Phénothiazines de structure pipéridinique</v>
      </c>
    </row>
    <row r="5009" spans="1:11" ht="12.75" customHeight="1" x14ac:dyDescent="0.15">
      <c r="A5009" s="6">
        <v>5</v>
      </c>
      <c r="B5009" s="7" t="s">
        <v>12334</v>
      </c>
      <c r="C5009" s="7" t="s">
        <v>12332</v>
      </c>
      <c r="D5009" s="7" t="s">
        <v>12335</v>
      </c>
      <c r="E5009" s="6" t="s">
        <v>21639</v>
      </c>
      <c r="K5009" s="6" t="str">
        <f t="shared" si="78"/>
        <v>Périciazine</v>
      </c>
    </row>
    <row r="5010" spans="1:11" ht="12.75" customHeight="1" x14ac:dyDescent="0.15">
      <c r="A5010" s="6">
        <v>5</v>
      </c>
      <c r="B5010" s="7" t="s">
        <v>12336</v>
      </c>
      <c r="C5010" s="7" t="s">
        <v>12332</v>
      </c>
      <c r="D5010" s="7" t="s">
        <v>12337</v>
      </c>
      <c r="E5010" s="6" t="s">
        <v>21640</v>
      </c>
      <c r="K5010" s="6" t="str">
        <f t="shared" si="78"/>
        <v>Thioridazine</v>
      </c>
    </row>
    <row r="5011" spans="1:11" ht="12.75" customHeight="1" x14ac:dyDescent="0.15">
      <c r="A5011" s="6">
        <v>5</v>
      </c>
      <c r="B5011" s="7" t="s">
        <v>12338</v>
      </c>
      <c r="C5011" s="7" t="s">
        <v>12332</v>
      </c>
      <c r="D5011" s="7" t="s">
        <v>12339</v>
      </c>
      <c r="E5011" s="6" t="s">
        <v>21641</v>
      </c>
      <c r="K5011" s="6" t="str">
        <f t="shared" si="78"/>
        <v>Mésoridazine</v>
      </c>
    </row>
    <row r="5012" spans="1:11" ht="12.75" customHeight="1" x14ac:dyDescent="0.15">
      <c r="A5012" s="6">
        <v>5</v>
      </c>
      <c r="B5012" s="7" t="s">
        <v>12340</v>
      </c>
      <c r="C5012" s="7" t="s">
        <v>12332</v>
      </c>
      <c r="D5012" s="7" t="s">
        <v>12341</v>
      </c>
      <c r="E5012" s="6" t="s">
        <v>21642</v>
      </c>
      <c r="K5012" s="6" t="str">
        <f t="shared" si="78"/>
        <v>Pipotiazine</v>
      </c>
    </row>
    <row r="5013" spans="1:11" ht="12.75" customHeight="1" x14ac:dyDescent="0.15">
      <c r="A5013" s="6">
        <v>4</v>
      </c>
      <c r="B5013" s="7" t="s">
        <v>12342</v>
      </c>
      <c r="C5013" s="7" t="s">
        <v>12292</v>
      </c>
      <c r="D5013" s="7" t="s">
        <v>12343</v>
      </c>
      <c r="E5013" s="6" t="s">
        <v>21643</v>
      </c>
      <c r="K5013" s="6" t="str">
        <f t="shared" si="78"/>
        <v>Dérivés de la butyrophénone</v>
      </c>
    </row>
    <row r="5014" spans="1:11" ht="12.75" customHeight="1" x14ac:dyDescent="0.15">
      <c r="A5014" s="6">
        <v>5</v>
      </c>
      <c r="B5014" s="7" t="s">
        <v>12344</v>
      </c>
      <c r="C5014" s="7" t="s">
        <v>12342</v>
      </c>
      <c r="D5014" s="7" t="s">
        <v>12345</v>
      </c>
      <c r="E5014" s="6" t="s">
        <v>21644</v>
      </c>
      <c r="K5014" s="6" t="str">
        <f t="shared" si="78"/>
        <v>Halopéridol</v>
      </c>
    </row>
    <row r="5015" spans="1:11" ht="12.75" customHeight="1" x14ac:dyDescent="0.15">
      <c r="A5015" s="6">
        <v>5</v>
      </c>
      <c r="B5015" s="7" t="s">
        <v>12346</v>
      </c>
      <c r="C5015" s="7" t="s">
        <v>12342</v>
      </c>
      <c r="D5015" s="7" t="s">
        <v>12347</v>
      </c>
      <c r="E5015" s="6" t="s">
        <v>21645</v>
      </c>
      <c r="K5015" s="6" t="str">
        <f t="shared" si="78"/>
        <v>Triflupéridol</v>
      </c>
    </row>
    <row r="5016" spans="1:11" ht="12.75" customHeight="1" x14ac:dyDescent="0.15">
      <c r="A5016" s="6">
        <v>5</v>
      </c>
      <c r="B5016" s="7" t="s">
        <v>12348</v>
      </c>
      <c r="C5016" s="7" t="s">
        <v>12342</v>
      </c>
      <c r="D5016" s="7" t="s">
        <v>12349</v>
      </c>
      <c r="E5016" s="6" t="s">
        <v>21646</v>
      </c>
      <c r="K5016" s="6" t="str">
        <f t="shared" si="78"/>
        <v>Melpérone</v>
      </c>
    </row>
    <row r="5017" spans="1:11" ht="12.75" customHeight="1" x14ac:dyDescent="0.15">
      <c r="A5017" s="6">
        <v>5</v>
      </c>
      <c r="B5017" s="7" t="s">
        <v>12350</v>
      </c>
      <c r="C5017" s="7" t="s">
        <v>12342</v>
      </c>
      <c r="D5017" s="7" t="s">
        <v>12351</v>
      </c>
      <c r="E5017" s="6" t="s">
        <v>21647</v>
      </c>
      <c r="K5017" s="6" t="str">
        <f t="shared" si="78"/>
        <v>Mopérone</v>
      </c>
    </row>
    <row r="5018" spans="1:11" ht="12.75" customHeight="1" x14ac:dyDescent="0.15">
      <c r="A5018" s="6">
        <v>5</v>
      </c>
      <c r="B5018" s="7" t="s">
        <v>12352</v>
      </c>
      <c r="C5018" s="7" t="s">
        <v>12342</v>
      </c>
      <c r="D5018" s="7" t="s">
        <v>12353</v>
      </c>
      <c r="E5018" s="6" t="s">
        <v>16924</v>
      </c>
      <c r="K5018" s="6" t="str">
        <f t="shared" si="78"/>
        <v>Pipampérone</v>
      </c>
    </row>
    <row r="5019" spans="1:11" ht="12.75" customHeight="1" x14ac:dyDescent="0.15">
      <c r="A5019" s="6">
        <v>5</v>
      </c>
      <c r="B5019" s="7" t="s">
        <v>12354</v>
      </c>
      <c r="C5019" s="7" t="s">
        <v>12342</v>
      </c>
      <c r="D5019" s="7" t="s">
        <v>12355</v>
      </c>
      <c r="E5019" s="6" t="s">
        <v>21648</v>
      </c>
      <c r="K5019" s="6" t="str">
        <f t="shared" si="78"/>
        <v>Brompéridol</v>
      </c>
    </row>
    <row r="5020" spans="1:11" ht="12.75" customHeight="1" x14ac:dyDescent="0.15">
      <c r="A5020" s="6">
        <v>5</v>
      </c>
      <c r="B5020" s="7" t="s">
        <v>12356</v>
      </c>
      <c r="C5020" s="7" t="s">
        <v>12342</v>
      </c>
      <c r="D5020" s="7" t="s">
        <v>12357</v>
      </c>
      <c r="E5020" s="6" t="s">
        <v>21649</v>
      </c>
      <c r="K5020" s="6" t="str">
        <f t="shared" si="78"/>
        <v>Benpéridol</v>
      </c>
    </row>
    <row r="5021" spans="1:11" ht="12.75" customHeight="1" x14ac:dyDescent="0.15">
      <c r="A5021" s="6">
        <v>5</v>
      </c>
      <c r="B5021" s="7" t="s">
        <v>12358</v>
      </c>
      <c r="C5021" s="7" t="s">
        <v>12342</v>
      </c>
      <c r="D5021" s="7" t="s">
        <v>12359</v>
      </c>
      <c r="E5021" s="6" t="s">
        <v>21650</v>
      </c>
      <c r="K5021" s="6" t="str">
        <f t="shared" si="78"/>
        <v>Dropéridol</v>
      </c>
    </row>
    <row r="5022" spans="1:11" ht="12.75" customHeight="1" x14ac:dyDescent="0.15">
      <c r="A5022" s="6">
        <v>5</v>
      </c>
      <c r="B5022" s="7" t="s">
        <v>12360</v>
      </c>
      <c r="C5022" s="7" t="s">
        <v>12342</v>
      </c>
      <c r="D5022" s="7" t="s">
        <v>12361</v>
      </c>
      <c r="E5022" s="6" t="s">
        <v>21651</v>
      </c>
      <c r="K5022" s="6" t="str">
        <f t="shared" si="78"/>
        <v>Fluanisone</v>
      </c>
    </row>
    <row r="5023" spans="1:11" ht="12.75" customHeight="1" x14ac:dyDescent="0.15">
      <c r="A5023" s="6">
        <v>5</v>
      </c>
      <c r="B5023" s="7" t="s">
        <v>12362</v>
      </c>
      <c r="C5023" s="7" t="s">
        <v>12342</v>
      </c>
      <c r="D5023" s="7" t="s">
        <v>12363</v>
      </c>
      <c r="E5023" s="6" t="s">
        <v>21652</v>
      </c>
      <c r="K5023" s="6" t="str">
        <f t="shared" si="78"/>
        <v>Lumatépérone</v>
      </c>
    </row>
    <row r="5024" spans="1:11" ht="12.75" customHeight="1" x14ac:dyDescent="0.15">
      <c r="A5024" s="6">
        <v>4</v>
      </c>
      <c r="B5024" s="7" t="s">
        <v>12364</v>
      </c>
      <c r="C5024" s="7" t="s">
        <v>12292</v>
      </c>
      <c r="D5024" s="7" t="s">
        <v>12365</v>
      </c>
      <c r="E5024" s="6" t="s">
        <v>21653</v>
      </c>
      <c r="K5024" s="6" t="str">
        <f t="shared" si="78"/>
        <v>Dérivés indoliques</v>
      </c>
    </row>
    <row r="5025" spans="1:11" ht="12.75" customHeight="1" x14ac:dyDescent="0.15">
      <c r="A5025" s="6">
        <v>5</v>
      </c>
      <c r="B5025" s="7" t="s">
        <v>12366</v>
      </c>
      <c r="C5025" s="7" t="s">
        <v>12364</v>
      </c>
      <c r="D5025" s="7" t="s">
        <v>12367</v>
      </c>
      <c r="E5025" s="6" t="s">
        <v>21654</v>
      </c>
      <c r="K5025" s="6" t="str">
        <f t="shared" si="78"/>
        <v>Oxypertine</v>
      </c>
    </row>
    <row r="5026" spans="1:11" ht="12.75" customHeight="1" x14ac:dyDescent="0.15">
      <c r="A5026" s="6">
        <v>5</v>
      </c>
      <c r="B5026" s="7" t="s">
        <v>12368</v>
      </c>
      <c r="C5026" s="7" t="s">
        <v>12364</v>
      </c>
      <c r="D5026" s="7" t="s">
        <v>12369</v>
      </c>
      <c r="E5026" s="6" t="s">
        <v>21655</v>
      </c>
      <c r="K5026" s="6" t="str">
        <f t="shared" si="78"/>
        <v>Molindone</v>
      </c>
    </row>
    <row r="5027" spans="1:11" ht="12.75" customHeight="1" x14ac:dyDescent="0.15">
      <c r="A5027" s="6">
        <v>5</v>
      </c>
      <c r="B5027" s="7" t="s">
        <v>12370</v>
      </c>
      <c r="C5027" s="7" t="s">
        <v>12364</v>
      </c>
      <c r="D5027" s="7" t="s">
        <v>12371</v>
      </c>
      <c r="E5027" s="6" t="s">
        <v>21656</v>
      </c>
      <c r="K5027" s="6" t="str">
        <f t="shared" si="78"/>
        <v>Sertindole</v>
      </c>
    </row>
    <row r="5028" spans="1:11" ht="12.75" customHeight="1" x14ac:dyDescent="0.15">
      <c r="A5028" s="6">
        <v>5</v>
      </c>
      <c r="B5028" s="7" t="s">
        <v>12372</v>
      </c>
      <c r="C5028" s="7" t="s">
        <v>12364</v>
      </c>
      <c r="D5028" s="7" t="s">
        <v>12373</v>
      </c>
      <c r="E5028" s="6" t="s">
        <v>21657</v>
      </c>
      <c r="K5028" s="6" t="str">
        <f t="shared" si="78"/>
        <v>Ziprasidone</v>
      </c>
    </row>
    <row r="5029" spans="1:11" ht="12.75" customHeight="1" x14ac:dyDescent="0.15">
      <c r="A5029" s="6">
        <v>5</v>
      </c>
      <c r="B5029" s="7" t="s">
        <v>12374</v>
      </c>
      <c r="C5029" s="7" t="s">
        <v>12364</v>
      </c>
      <c r="D5029" s="7" t="s">
        <v>12375</v>
      </c>
      <c r="E5029" s="6" t="s">
        <v>21658</v>
      </c>
      <c r="K5029" s="6" t="str">
        <f t="shared" si="78"/>
        <v>Lurasidone</v>
      </c>
    </row>
    <row r="5030" spans="1:11" ht="12.75" customHeight="1" x14ac:dyDescent="0.15">
      <c r="A5030" s="6">
        <v>4</v>
      </c>
      <c r="B5030" s="7" t="s">
        <v>12376</v>
      </c>
      <c r="C5030" s="7" t="s">
        <v>12292</v>
      </c>
      <c r="D5030" s="7" t="s">
        <v>12377</v>
      </c>
      <c r="E5030" s="6" t="s">
        <v>21659</v>
      </c>
      <c r="K5030" s="6" t="str">
        <f t="shared" si="78"/>
        <v>Dérivés du thioxanthène</v>
      </c>
    </row>
    <row r="5031" spans="1:11" ht="12.75" customHeight="1" x14ac:dyDescent="0.15">
      <c r="A5031" s="6">
        <v>5</v>
      </c>
      <c r="B5031" s="7" t="s">
        <v>12378</v>
      </c>
      <c r="C5031" s="7" t="s">
        <v>12376</v>
      </c>
      <c r="D5031" s="7" t="s">
        <v>12379</v>
      </c>
      <c r="E5031" s="6" t="s">
        <v>21660</v>
      </c>
      <c r="K5031" s="6" t="str">
        <f t="shared" si="78"/>
        <v>Flupentixol</v>
      </c>
    </row>
    <row r="5032" spans="1:11" ht="12.75" customHeight="1" x14ac:dyDescent="0.15">
      <c r="A5032" s="6">
        <v>5</v>
      </c>
      <c r="B5032" s="7" t="s">
        <v>12380</v>
      </c>
      <c r="C5032" s="7" t="s">
        <v>12376</v>
      </c>
      <c r="D5032" s="7" t="s">
        <v>12381</v>
      </c>
      <c r="E5032" s="6" t="s">
        <v>21661</v>
      </c>
      <c r="K5032" s="6" t="str">
        <f t="shared" si="78"/>
        <v>Clopenthixol</v>
      </c>
    </row>
    <row r="5033" spans="1:11" ht="12.75" customHeight="1" x14ac:dyDescent="0.15">
      <c r="A5033" s="6">
        <v>5</v>
      </c>
      <c r="B5033" s="7" t="s">
        <v>12382</v>
      </c>
      <c r="C5033" s="7" t="s">
        <v>12376</v>
      </c>
      <c r="D5033" s="7" t="s">
        <v>12383</v>
      </c>
      <c r="E5033" s="6" t="s">
        <v>21662</v>
      </c>
      <c r="K5033" s="6" t="str">
        <f t="shared" si="78"/>
        <v>Chlorprothixène</v>
      </c>
    </row>
    <row r="5034" spans="1:11" ht="12.75" customHeight="1" x14ac:dyDescent="0.15">
      <c r="A5034" s="6">
        <v>5</v>
      </c>
      <c r="B5034" s="7" t="s">
        <v>12384</v>
      </c>
      <c r="C5034" s="7" t="s">
        <v>12376</v>
      </c>
      <c r="D5034" s="7" t="s">
        <v>12385</v>
      </c>
      <c r="E5034" s="6" t="s">
        <v>21663</v>
      </c>
      <c r="K5034" s="6" t="str">
        <f t="shared" si="78"/>
        <v>Tiotixène</v>
      </c>
    </row>
    <row r="5035" spans="1:11" ht="12.75" customHeight="1" x14ac:dyDescent="0.15">
      <c r="A5035" s="6">
        <v>5</v>
      </c>
      <c r="B5035" s="7" t="s">
        <v>12386</v>
      </c>
      <c r="C5035" s="7" t="s">
        <v>12376</v>
      </c>
      <c r="D5035" s="7" t="s">
        <v>12387</v>
      </c>
      <c r="E5035" s="6" t="s">
        <v>21664</v>
      </c>
      <c r="K5035" s="6" t="str">
        <f t="shared" si="78"/>
        <v>Zuclopenthixol</v>
      </c>
    </row>
    <row r="5036" spans="1:11" ht="12.75" customHeight="1" x14ac:dyDescent="0.15">
      <c r="A5036" s="6">
        <v>4</v>
      </c>
      <c r="B5036" s="7" t="s">
        <v>12388</v>
      </c>
      <c r="C5036" s="7" t="s">
        <v>12292</v>
      </c>
      <c r="D5036" s="7" t="s">
        <v>12389</v>
      </c>
      <c r="E5036" s="6" t="s">
        <v>21665</v>
      </c>
      <c r="K5036" s="6" t="str">
        <f t="shared" si="78"/>
        <v>Dérivés de la diphénylbutylpipéridine</v>
      </c>
    </row>
    <row r="5037" spans="1:11" ht="12.75" customHeight="1" x14ac:dyDescent="0.15">
      <c r="A5037" s="6">
        <v>5</v>
      </c>
      <c r="B5037" s="7" t="s">
        <v>12390</v>
      </c>
      <c r="C5037" s="7" t="s">
        <v>12388</v>
      </c>
      <c r="D5037" s="7" t="s">
        <v>12391</v>
      </c>
      <c r="E5037" s="6" t="s">
        <v>21666</v>
      </c>
      <c r="K5037" s="6" t="str">
        <f t="shared" si="78"/>
        <v>Fluspirilène</v>
      </c>
    </row>
    <row r="5038" spans="1:11" ht="12.75" customHeight="1" x14ac:dyDescent="0.15">
      <c r="A5038" s="6">
        <v>5</v>
      </c>
      <c r="B5038" s="7" t="s">
        <v>12392</v>
      </c>
      <c r="C5038" s="7" t="s">
        <v>12388</v>
      </c>
      <c r="D5038" s="7" t="s">
        <v>12393</v>
      </c>
      <c r="E5038" s="6" t="s">
        <v>21667</v>
      </c>
      <c r="K5038" s="6" t="str">
        <f t="shared" si="78"/>
        <v>Pimozide</v>
      </c>
    </row>
    <row r="5039" spans="1:11" ht="12.75" customHeight="1" x14ac:dyDescent="0.15">
      <c r="A5039" s="6">
        <v>5</v>
      </c>
      <c r="B5039" s="7" t="s">
        <v>12394</v>
      </c>
      <c r="C5039" s="7" t="s">
        <v>12388</v>
      </c>
      <c r="D5039" s="7" t="s">
        <v>12395</v>
      </c>
      <c r="E5039" s="6" t="s">
        <v>15810</v>
      </c>
      <c r="K5039" s="6" t="str">
        <f t="shared" si="78"/>
        <v>Penfluridol</v>
      </c>
    </row>
    <row r="5040" spans="1:11" ht="12.75" customHeight="1" x14ac:dyDescent="0.15">
      <c r="A5040" s="6">
        <v>4</v>
      </c>
      <c r="B5040" s="7" t="s">
        <v>12396</v>
      </c>
      <c r="C5040" s="7" t="s">
        <v>12292</v>
      </c>
      <c r="D5040" s="7" t="s">
        <v>12397</v>
      </c>
      <c r="E5040" s="6" t="s">
        <v>21668</v>
      </c>
      <c r="K5040" s="6" t="str">
        <f t="shared" si="78"/>
        <v>Diazépines, oxazépines, thiazépines et oxépines</v>
      </c>
    </row>
    <row r="5041" spans="1:11" ht="12.75" customHeight="1" x14ac:dyDescent="0.15">
      <c r="A5041" s="6">
        <v>5</v>
      </c>
      <c r="B5041" s="7" t="s">
        <v>12398</v>
      </c>
      <c r="C5041" s="7" t="s">
        <v>12396</v>
      </c>
      <c r="D5041" s="7" t="s">
        <v>12399</v>
      </c>
      <c r="E5041" s="6" t="s">
        <v>21669</v>
      </c>
      <c r="K5041" s="6" t="str">
        <f t="shared" si="78"/>
        <v>Loxapine</v>
      </c>
    </row>
    <row r="5042" spans="1:11" ht="12.75" customHeight="1" x14ac:dyDescent="0.15">
      <c r="A5042" s="6">
        <v>5</v>
      </c>
      <c r="B5042" s="7" t="s">
        <v>12400</v>
      </c>
      <c r="C5042" s="7" t="s">
        <v>12396</v>
      </c>
      <c r="D5042" s="7" t="s">
        <v>12401</v>
      </c>
      <c r="E5042" s="6" t="s">
        <v>15960</v>
      </c>
      <c r="K5042" s="6" t="str">
        <f t="shared" si="78"/>
        <v>Clozapine</v>
      </c>
    </row>
    <row r="5043" spans="1:11" ht="12.75" customHeight="1" x14ac:dyDescent="0.15">
      <c r="A5043" s="6">
        <v>5</v>
      </c>
      <c r="B5043" s="7" t="s">
        <v>12402</v>
      </c>
      <c r="C5043" s="7" t="s">
        <v>12396</v>
      </c>
      <c r="D5043" s="7" t="s">
        <v>12403</v>
      </c>
      <c r="E5043" s="6" t="s">
        <v>15631</v>
      </c>
      <c r="K5043" s="6" t="str">
        <f t="shared" si="78"/>
        <v>Olanzapine</v>
      </c>
    </row>
    <row r="5044" spans="1:11" ht="12.75" customHeight="1" x14ac:dyDescent="0.15">
      <c r="A5044" s="6">
        <v>5</v>
      </c>
      <c r="B5044" s="7" t="s">
        <v>12404</v>
      </c>
      <c r="C5044" s="7" t="s">
        <v>12396</v>
      </c>
      <c r="D5044" s="7" t="s">
        <v>12405</v>
      </c>
      <c r="E5044" s="6" t="s">
        <v>16959</v>
      </c>
      <c r="K5044" s="6" t="str">
        <f t="shared" si="78"/>
        <v>Quétiapine</v>
      </c>
    </row>
    <row r="5045" spans="1:11" ht="12.75" customHeight="1" x14ac:dyDescent="0.15">
      <c r="A5045" s="6">
        <v>5</v>
      </c>
      <c r="B5045" s="7" t="s">
        <v>12406</v>
      </c>
      <c r="C5045" s="7" t="s">
        <v>12396</v>
      </c>
      <c r="D5045" s="7" t="s">
        <v>12407</v>
      </c>
      <c r="E5045" s="6" t="s">
        <v>21670</v>
      </c>
      <c r="K5045" s="6" t="str">
        <f t="shared" si="78"/>
        <v>Asénapine</v>
      </c>
    </row>
    <row r="5046" spans="1:11" ht="12.75" customHeight="1" x14ac:dyDescent="0.15">
      <c r="A5046" s="6">
        <v>5</v>
      </c>
      <c r="B5046" s="7" t="s">
        <v>12408</v>
      </c>
      <c r="C5046" s="7" t="s">
        <v>12396</v>
      </c>
      <c r="D5046" s="7" t="s">
        <v>12409</v>
      </c>
      <c r="E5046" s="6" t="s">
        <v>21671</v>
      </c>
      <c r="K5046" s="6" t="str">
        <f t="shared" si="78"/>
        <v>Clotiapine</v>
      </c>
    </row>
    <row r="5047" spans="1:11" ht="12.75" customHeight="1" x14ac:dyDescent="0.15">
      <c r="A5047" s="6">
        <v>5</v>
      </c>
      <c r="B5047" s="7" t="s">
        <v>12410</v>
      </c>
      <c r="C5047" s="7" t="s">
        <v>12396</v>
      </c>
      <c r="D5047" s="12" t="s">
        <v>12411</v>
      </c>
      <c r="E5047" s="12" t="s">
        <v>21672</v>
      </c>
      <c r="F5047" s="6" t="s">
        <v>2758</v>
      </c>
      <c r="G5047" s="9">
        <v>44953</v>
      </c>
      <c r="K5047" s="6" t="str">
        <f t="shared" si="78"/>
        <v>Olanzapine et samidorphan</v>
      </c>
    </row>
    <row r="5048" spans="1:11" ht="12.75" customHeight="1" x14ac:dyDescent="0.15">
      <c r="A5048" s="6">
        <v>4</v>
      </c>
      <c r="B5048" s="7" t="s">
        <v>12412</v>
      </c>
      <c r="C5048" s="7" t="s">
        <v>12292</v>
      </c>
      <c r="D5048" s="7" t="s">
        <v>12413</v>
      </c>
      <c r="E5048" s="6" t="s">
        <v>12413</v>
      </c>
      <c r="K5048" s="6" t="str">
        <f t="shared" si="78"/>
        <v>Benzamides</v>
      </c>
    </row>
    <row r="5049" spans="1:11" ht="12.75" customHeight="1" x14ac:dyDescent="0.15">
      <c r="A5049" s="6">
        <v>5</v>
      </c>
      <c r="B5049" s="7" t="s">
        <v>12414</v>
      </c>
      <c r="C5049" s="7" t="s">
        <v>12412</v>
      </c>
      <c r="D5049" s="7" t="s">
        <v>12415</v>
      </c>
      <c r="E5049" s="6" t="s">
        <v>21673</v>
      </c>
      <c r="K5049" s="6" t="str">
        <f t="shared" si="78"/>
        <v>Sulpiride</v>
      </c>
    </row>
    <row r="5050" spans="1:11" ht="12.75" customHeight="1" x14ac:dyDescent="0.15">
      <c r="A5050" s="6">
        <v>5</v>
      </c>
      <c r="B5050" s="7" t="s">
        <v>12416</v>
      </c>
      <c r="C5050" s="7" t="s">
        <v>12412</v>
      </c>
      <c r="D5050" s="7" t="s">
        <v>12417</v>
      </c>
      <c r="E5050" s="6" t="s">
        <v>21674</v>
      </c>
      <c r="K5050" s="6" t="str">
        <f t="shared" si="78"/>
        <v>Sultopride</v>
      </c>
    </row>
    <row r="5051" spans="1:11" ht="12.75" customHeight="1" x14ac:dyDescent="0.15">
      <c r="A5051" s="6">
        <v>5</v>
      </c>
      <c r="B5051" s="7" t="s">
        <v>12418</v>
      </c>
      <c r="C5051" s="7" t="s">
        <v>12412</v>
      </c>
      <c r="D5051" s="7" t="s">
        <v>12419</v>
      </c>
      <c r="E5051" s="6" t="s">
        <v>21675</v>
      </c>
      <c r="K5051" s="6" t="str">
        <f t="shared" si="78"/>
        <v>Tiapride</v>
      </c>
    </row>
    <row r="5052" spans="1:11" ht="12.75" customHeight="1" x14ac:dyDescent="0.15">
      <c r="A5052" s="6">
        <v>5</v>
      </c>
      <c r="B5052" s="7" t="s">
        <v>12420</v>
      </c>
      <c r="C5052" s="7" t="s">
        <v>12412</v>
      </c>
      <c r="D5052" s="7" t="s">
        <v>12421</v>
      </c>
      <c r="E5052" s="6" t="s">
        <v>21676</v>
      </c>
      <c r="K5052" s="6" t="str">
        <f t="shared" si="78"/>
        <v>Rémoxipride</v>
      </c>
    </row>
    <row r="5053" spans="1:11" ht="12.75" customHeight="1" x14ac:dyDescent="0.15">
      <c r="A5053" s="6">
        <v>5</v>
      </c>
      <c r="B5053" s="7" t="s">
        <v>12422</v>
      </c>
      <c r="C5053" s="7" t="s">
        <v>12412</v>
      </c>
      <c r="D5053" s="7" t="s">
        <v>12423</v>
      </c>
      <c r="E5053" s="6" t="s">
        <v>21677</v>
      </c>
      <c r="K5053" s="6" t="str">
        <f t="shared" si="78"/>
        <v>Amisulpride</v>
      </c>
    </row>
    <row r="5054" spans="1:11" ht="12.75" customHeight="1" x14ac:dyDescent="0.15">
      <c r="A5054" s="6">
        <v>5</v>
      </c>
      <c r="B5054" s="7" t="s">
        <v>12424</v>
      </c>
      <c r="C5054" s="7" t="s">
        <v>12412</v>
      </c>
      <c r="D5054" s="7" t="s">
        <v>12425</v>
      </c>
      <c r="E5054" s="6" t="s">
        <v>21678</v>
      </c>
      <c r="K5054" s="6" t="str">
        <f t="shared" si="78"/>
        <v>Véralipride</v>
      </c>
    </row>
    <row r="5055" spans="1:11" ht="12.75" customHeight="1" x14ac:dyDescent="0.15">
      <c r="A5055" s="6">
        <v>5</v>
      </c>
      <c r="B5055" s="7" t="s">
        <v>12426</v>
      </c>
      <c r="C5055" s="7" t="s">
        <v>12412</v>
      </c>
      <c r="D5055" s="7" t="s">
        <v>12427</v>
      </c>
      <c r="E5055" s="6" t="s">
        <v>21679</v>
      </c>
      <c r="K5055" s="6" t="str">
        <f t="shared" si="78"/>
        <v>Lévosulpiride</v>
      </c>
    </row>
    <row r="5056" spans="1:11" ht="12.75" customHeight="1" x14ac:dyDescent="0.15">
      <c r="A5056" s="6">
        <v>4</v>
      </c>
      <c r="B5056" s="7" t="s">
        <v>12428</v>
      </c>
      <c r="C5056" s="7" t="s">
        <v>12292</v>
      </c>
      <c r="D5056" s="7" t="s">
        <v>12429</v>
      </c>
      <c r="E5056" s="6" t="s">
        <v>12429</v>
      </c>
      <c r="K5056" s="6" t="str">
        <f t="shared" si="78"/>
        <v>Lithium</v>
      </c>
    </row>
    <row r="5057" spans="1:11" ht="12.75" customHeight="1" x14ac:dyDescent="0.15">
      <c r="A5057" s="6">
        <v>5</v>
      </c>
      <c r="B5057" s="7" t="s">
        <v>12431</v>
      </c>
      <c r="C5057" s="7" t="s">
        <v>12428</v>
      </c>
      <c r="D5057" s="7" t="s">
        <v>12430</v>
      </c>
      <c r="E5057" s="6" t="s">
        <v>12429</v>
      </c>
      <c r="K5057" s="6" t="str">
        <f t="shared" si="78"/>
        <v>Lithium</v>
      </c>
    </row>
    <row r="5058" spans="1:11" ht="12.75" customHeight="1" x14ac:dyDescent="0.15">
      <c r="A5058" s="6">
        <v>4</v>
      </c>
      <c r="B5058" s="7" t="s">
        <v>12432</v>
      </c>
      <c r="C5058" s="7" t="s">
        <v>12292</v>
      </c>
      <c r="D5058" s="7" t="s">
        <v>12433</v>
      </c>
      <c r="E5058" s="6" t="s">
        <v>21680</v>
      </c>
      <c r="K5058" s="6" t="str">
        <f t="shared" si="78"/>
        <v>Autres antipsychotiques</v>
      </c>
    </row>
    <row r="5059" spans="1:11" ht="12.75" customHeight="1" x14ac:dyDescent="0.15">
      <c r="A5059" s="6">
        <v>5</v>
      </c>
      <c r="B5059" s="7" t="s">
        <v>12434</v>
      </c>
      <c r="C5059" s="7" t="s">
        <v>12432</v>
      </c>
      <c r="D5059" s="7" t="s">
        <v>12435</v>
      </c>
      <c r="E5059" s="6" t="s">
        <v>21681</v>
      </c>
      <c r="K5059" s="6" t="str">
        <f t="shared" ref="K5059:K5122" si="79">UPPER(LEFT(E5059,1))&amp;RIGHT(E5059,LEN(E5059)-1)</f>
        <v>Prothipendyl</v>
      </c>
    </row>
    <row r="5060" spans="1:11" ht="12.75" customHeight="1" x14ac:dyDescent="0.15">
      <c r="A5060" s="6">
        <v>5</v>
      </c>
      <c r="B5060" s="7" t="s">
        <v>12436</v>
      </c>
      <c r="C5060" s="7" t="s">
        <v>12432</v>
      </c>
      <c r="D5060" s="7" t="s">
        <v>12437</v>
      </c>
      <c r="E5060" s="6" t="s">
        <v>21682</v>
      </c>
      <c r="K5060" s="6" t="str">
        <f t="shared" si="79"/>
        <v>Rispéridone</v>
      </c>
    </row>
    <row r="5061" spans="1:11" ht="12.75" customHeight="1" x14ac:dyDescent="0.15">
      <c r="A5061" s="6">
        <v>5</v>
      </c>
      <c r="B5061" s="7" t="s">
        <v>12438</v>
      </c>
      <c r="C5061" s="7" t="s">
        <v>12432</v>
      </c>
      <c r="D5061" s="7" t="s">
        <v>12439</v>
      </c>
      <c r="E5061" s="6" t="s">
        <v>21683</v>
      </c>
      <c r="K5061" s="6" t="str">
        <f t="shared" si="79"/>
        <v>Mosapramine</v>
      </c>
    </row>
    <row r="5062" spans="1:11" ht="12.75" customHeight="1" x14ac:dyDescent="0.15">
      <c r="A5062" s="6">
        <v>5</v>
      </c>
      <c r="B5062" s="7" t="s">
        <v>12440</v>
      </c>
      <c r="C5062" s="7" t="s">
        <v>12432</v>
      </c>
      <c r="D5062" s="7" t="s">
        <v>12441</v>
      </c>
      <c r="E5062" s="6" t="s">
        <v>21684</v>
      </c>
      <c r="K5062" s="6" t="str">
        <f t="shared" si="79"/>
        <v>Zotépine</v>
      </c>
    </row>
    <row r="5063" spans="1:11" ht="12.75" customHeight="1" x14ac:dyDescent="0.15">
      <c r="A5063" s="6">
        <v>5</v>
      </c>
      <c r="B5063" s="7" t="s">
        <v>12442</v>
      </c>
      <c r="C5063" s="7" t="s">
        <v>12432</v>
      </c>
      <c r="D5063" s="7" t="s">
        <v>12443</v>
      </c>
      <c r="E5063" s="6" t="s">
        <v>21685</v>
      </c>
      <c r="K5063" s="6" t="str">
        <f t="shared" si="79"/>
        <v>Aripiprazole</v>
      </c>
    </row>
    <row r="5064" spans="1:11" ht="12.75" customHeight="1" x14ac:dyDescent="0.15">
      <c r="A5064" s="6">
        <v>5</v>
      </c>
      <c r="B5064" s="7" t="s">
        <v>12444</v>
      </c>
      <c r="C5064" s="7" t="s">
        <v>12432</v>
      </c>
      <c r="D5064" s="7" t="s">
        <v>12445</v>
      </c>
      <c r="E5064" s="6" t="s">
        <v>16983</v>
      </c>
      <c r="K5064" s="6" t="str">
        <f t="shared" si="79"/>
        <v>Palipéridone</v>
      </c>
    </row>
    <row r="5065" spans="1:11" ht="12.75" customHeight="1" x14ac:dyDescent="0.15">
      <c r="A5065" s="6">
        <v>5</v>
      </c>
      <c r="B5065" s="7" t="s">
        <v>12446</v>
      </c>
      <c r="C5065" s="7" t="s">
        <v>12432</v>
      </c>
      <c r="D5065" s="7" t="s">
        <v>12447</v>
      </c>
      <c r="E5065" s="6" t="s">
        <v>21686</v>
      </c>
      <c r="K5065" s="6" t="str">
        <f t="shared" si="79"/>
        <v>Ilopéridone</v>
      </c>
    </row>
    <row r="5066" spans="1:11" ht="12.75" customHeight="1" x14ac:dyDescent="0.15">
      <c r="A5066" s="6">
        <v>5</v>
      </c>
      <c r="B5066" s="7" t="s">
        <v>12448</v>
      </c>
      <c r="C5066" s="7" t="s">
        <v>12432</v>
      </c>
      <c r="D5066" s="7" t="s">
        <v>12449</v>
      </c>
      <c r="E5066" s="6" t="s">
        <v>21687</v>
      </c>
      <c r="K5066" s="6" t="str">
        <f t="shared" si="79"/>
        <v>Cariprazine</v>
      </c>
    </row>
    <row r="5067" spans="1:11" ht="12.75" customHeight="1" x14ac:dyDescent="0.15">
      <c r="A5067" s="6">
        <v>5</v>
      </c>
      <c r="B5067" s="7" t="s">
        <v>12450</v>
      </c>
      <c r="C5067" s="7" t="s">
        <v>12432</v>
      </c>
      <c r="D5067" s="7" t="s">
        <v>12451</v>
      </c>
      <c r="E5067" s="6" t="s">
        <v>21688</v>
      </c>
      <c r="K5067" s="6" t="str">
        <f t="shared" si="79"/>
        <v>Brexpiprazole</v>
      </c>
    </row>
    <row r="5068" spans="1:11" ht="12.75" customHeight="1" x14ac:dyDescent="0.15">
      <c r="A5068" s="6">
        <v>5</v>
      </c>
      <c r="B5068" s="7" t="s">
        <v>12452</v>
      </c>
      <c r="C5068" s="7" t="s">
        <v>12432</v>
      </c>
      <c r="D5068" s="7" t="s">
        <v>12453</v>
      </c>
      <c r="E5068" s="6" t="s">
        <v>21689</v>
      </c>
      <c r="K5068" s="6" t="str">
        <f t="shared" si="79"/>
        <v>Pimavansérine</v>
      </c>
    </row>
    <row r="5069" spans="1:11" ht="12.75" customHeight="1" x14ac:dyDescent="0.15">
      <c r="A5069" s="6">
        <v>3</v>
      </c>
      <c r="B5069" s="7" t="s">
        <v>12454</v>
      </c>
      <c r="C5069" s="7" t="s">
        <v>12290</v>
      </c>
      <c r="D5069" s="7" t="s">
        <v>12455</v>
      </c>
      <c r="E5069" s="6" t="s">
        <v>21690</v>
      </c>
      <c r="K5069" s="6" t="str">
        <f t="shared" si="79"/>
        <v>Anxiolytiques</v>
      </c>
    </row>
    <row r="5070" spans="1:11" ht="12.75" customHeight="1" x14ac:dyDescent="0.15">
      <c r="A5070" s="6">
        <v>4</v>
      </c>
      <c r="B5070" s="7" t="s">
        <v>12456</v>
      </c>
      <c r="C5070" s="7" t="s">
        <v>12454</v>
      </c>
      <c r="D5070" s="7" t="s">
        <v>12121</v>
      </c>
      <c r="E5070" s="6" t="s">
        <v>21552</v>
      </c>
      <c r="K5070" s="6" t="str">
        <f t="shared" si="79"/>
        <v>Dérivés de la benzodiazépine</v>
      </c>
    </row>
    <row r="5071" spans="1:11" ht="12.75" customHeight="1" x14ac:dyDescent="0.15">
      <c r="A5071" s="6">
        <v>5</v>
      </c>
      <c r="B5071" s="7" t="s">
        <v>12457</v>
      </c>
      <c r="C5071" s="7" t="s">
        <v>12456</v>
      </c>
      <c r="D5071" s="7" t="s">
        <v>12458</v>
      </c>
      <c r="E5071" s="6" t="s">
        <v>15820</v>
      </c>
      <c r="K5071" s="6" t="str">
        <f t="shared" si="79"/>
        <v>Diazépam</v>
      </c>
    </row>
    <row r="5072" spans="1:11" ht="12.75" customHeight="1" x14ac:dyDescent="0.15">
      <c r="A5072" s="6">
        <v>5</v>
      </c>
      <c r="B5072" s="7" t="s">
        <v>12459</v>
      </c>
      <c r="C5072" s="7" t="s">
        <v>12456</v>
      </c>
      <c r="D5072" s="7" t="s">
        <v>12460</v>
      </c>
      <c r="E5072" s="6" t="s">
        <v>21691</v>
      </c>
      <c r="K5072" s="6" t="str">
        <f t="shared" si="79"/>
        <v>Chlordiazépoxyde</v>
      </c>
    </row>
    <row r="5073" spans="1:11" ht="12.75" customHeight="1" x14ac:dyDescent="0.15">
      <c r="A5073" s="6">
        <v>5</v>
      </c>
      <c r="B5073" s="7" t="s">
        <v>12461</v>
      </c>
      <c r="C5073" s="7" t="s">
        <v>12456</v>
      </c>
      <c r="D5073" s="7" t="s">
        <v>12462</v>
      </c>
      <c r="E5073" s="6" t="s">
        <v>21692</v>
      </c>
      <c r="K5073" s="6" t="str">
        <f t="shared" si="79"/>
        <v>Médazépam</v>
      </c>
    </row>
    <row r="5074" spans="1:11" ht="12.75" customHeight="1" x14ac:dyDescent="0.15">
      <c r="A5074" s="6">
        <v>5</v>
      </c>
      <c r="B5074" s="7" t="s">
        <v>12463</v>
      </c>
      <c r="C5074" s="7" t="s">
        <v>12456</v>
      </c>
      <c r="D5074" s="7" t="s">
        <v>12464</v>
      </c>
      <c r="E5074" s="6" t="s">
        <v>21693</v>
      </c>
      <c r="K5074" s="6" t="str">
        <f t="shared" si="79"/>
        <v>Oxazépam</v>
      </c>
    </row>
    <row r="5075" spans="1:11" ht="12.75" customHeight="1" x14ac:dyDescent="0.15">
      <c r="A5075" s="6">
        <v>5</v>
      </c>
      <c r="B5075" s="7" t="s">
        <v>12465</v>
      </c>
      <c r="C5075" s="7" t="s">
        <v>12456</v>
      </c>
      <c r="D5075" s="7" t="s">
        <v>12466</v>
      </c>
      <c r="E5075" s="6" t="s">
        <v>21694</v>
      </c>
      <c r="K5075" s="6" t="str">
        <f t="shared" si="79"/>
        <v>Clorazépate de potassium</v>
      </c>
    </row>
    <row r="5076" spans="1:11" ht="12.75" customHeight="1" x14ac:dyDescent="0.15">
      <c r="A5076" s="6">
        <v>5</v>
      </c>
      <c r="B5076" s="7" t="s">
        <v>12467</v>
      </c>
      <c r="C5076" s="7" t="s">
        <v>12456</v>
      </c>
      <c r="D5076" s="7" t="s">
        <v>12468</v>
      </c>
      <c r="E5076" s="6" t="s">
        <v>21695</v>
      </c>
      <c r="K5076" s="6" t="str">
        <f t="shared" si="79"/>
        <v>Lorazépam</v>
      </c>
    </row>
    <row r="5077" spans="1:11" ht="12.75" customHeight="1" x14ac:dyDescent="0.15">
      <c r="A5077" s="6">
        <v>5</v>
      </c>
      <c r="B5077" s="7" t="s">
        <v>12469</v>
      </c>
      <c r="C5077" s="7" t="s">
        <v>12456</v>
      </c>
      <c r="D5077" s="7" t="s">
        <v>12470</v>
      </c>
      <c r="E5077" s="6" t="s">
        <v>21696</v>
      </c>
      <c r="K5077" s="6" t="str">
        <f t="shared" si="79"/>
        <v>Adinazolam</v>
      </c>
    </row>
    <row r="5078" spans="1:11" ht="12.75" customHeight="1" x14ac:dyDescent="0.15">
      <c r="A5078" s="6">
        <v>5</v>
      </c>
      <c r="B5078" s="7" t="s">
        <v>12471</v>
      </c>
      <c r="C5078" s="7" t="s">
        <v>12456</v>
      </c>
      <c r="D5078" s="7" t="s">
        <v>12472</v>
      </c>
      <c r="E5078" s="6" t="s">
        <v>21697</v>
      </c>
      <c r="K5078" s="6" t="str">
        <f t="shared" si="79"/>
        <v>Bromazépam</v>
      </c>
    </row>
    <row r="5079" spans="1:11" ht="12.75" customHeight="1" x14ac:dyDescent="0.15">
      <c r="A5079" s="6">
        <v>5</v>
      </c>
      <c r="B5079" s="7" t="s">
        <v>12473</v>
      </c>
      <c r="C5079" s="7" t="s">
        <v>12456</v>
      </c>
      <c r="D5079" s="7" t="s">
        <v>12474</v>
      </c>
      <c r="E5079" s="6" t="s">
        <v>15692</v>
      </c>
      <c r="K5079" s="6" t="str">
        <f t="shared" si="79"/>
        <v>Clobazam</v>
      </c>
    </row>
    <row r="5080" spans="1:11" ht="12.75" customHeight="1" x14ac:dyDescent="0.15">
      <c r="A5080" s="6">
        <v>5</v>
      </c>
      <c r="B5080" s="7" t="s">
        <v>12475</v>
      </c>
      <c r="C5080" s="7" t="s">
        <v>12456</v>
      </c>
      <c r="D5080" s="7" t="s">
        <v>12476</v>
      </c>
      <c r="E5080" s="6" t="s">
        <v>21698</v>
      </c>
      <c r="K5080" s="6" t="str">
        <f t="shared" si="79"/>
        <v>Kétazolam</v>
      </c>
    </row>
    <row r="5081" spans="1:11" ht="12.75" customHeight="1" x14ac:dyDescent="0.15">
      <c r="A5081" s="6">
        <v>5</v>
      </c>
      <c r="B5081" s="7" t="s">
        <v>12477</v>
      </c>
      <c r="C5081" s="7" t="s">
        <v>12456</v>
      </c>
      <c r="D5081" s="7" t="s">
        <v>12478</v>
      </c>
      <c r="E5081" s="6" t="s">
        <v>21699</v>
      </c>
      <c r="K5081" s="6" t="str">
        <f t="shared" si="79"/>
        <v>Prazépam</v>
      </c>
    </row>
    <row r="5082" spans="1:11" ht="12.75" customHeight="1" x14ac:dyDescent="0.15">
      <c r="A5082" s="6">
        <v>5</v>
      </c>
      <c r="B5082" s="7" t="s">
        <v>12479</v>
      </c>
      <c r="C5082" s="7" t="s">
        <v>12456</v>
      </c>
      <c r="D5082" s="7" t="s">
        <v>12480</v>
      </c>
      <c r="E5082" s="6" t="s">
        <v>21700</v>
      </c>
      <c r="K5082" s="6" t="str">
        <f t="shared" si="79"/>
        <v>Alprazolam</v>
      </c>
    </row>
    <row r="5083" spans="1:11" ht="12.75" customHeight="1" x14ac:dyDescent="0.15">
      <c r="A5083" s="6">
        <v>5</v>
      </c>
      <c r="B5083" s="7" t="s">
        <v>12481</v>
      </c>
      <c r="C5083" s="7" t="s">
        <v>12456</v>
      </c>
      <c r="D5083" s="7" t="s">
        <v>12482</v>
      </c>
      <c r="E5083" s="6" t="s">
        <v>21701</v>
      </c>
      <c r="K5083" s="6" t="str">
        <f t="shared" si="79"/>
        <v>Halazépam</v>
      </c>
    </row>
    <row r="5084" spans="1:11" ht="12.75" customHeight="1" x14ac:dyDescent="0.15">
      <c r="A5084" s="6">
        <v>5</v>
      </c>
      <c r="B5084" s="7" t="s">
        <v>12483</v>
      </c>
      <c r="C5084" s="7" t="s">
        <v>12456</v>
      </c>
      <c r="D5084" s="7" t="s">
        <v>12484</v>
      </c>
      <c r="E5084" s="6" t="s">
        <v>21702</v>
      </c>
      <c r="K5084" s="6" t="str">
        <f t="shared" si="79"/>
        <v>Pinazépam</v>
      </c>
    </row>
    <row r="5085" spans="1:11" ht="12.75" customHeight="1" x14ac:dyDescent="0.15">
      <c r="A5085" s="6">
        <v>5</v>
      </c>
      <c r="B5085" s="7" t="s">
        <v>12485</v>
      </c>
      <c r="C5085" s="7" t="s">
        <v>12456</v>
      </c>
      <c r="D5085" s="7" t="s">
        <v>12486</v>
      </c>
      <c r="E5085" s="6" t="s">
        <v>21703</v>
      </c>
      <c r="K5085" s="6" t="str">
        <f t="shared" si="79"/>
        <v>Camazépam</v>
      </c>
    </row>
    <row r="5086" spans="1:11" ht="12.75" customHeight="1" x14ac:dyDescent="0.15">
      <c r="A5086" s="6">
        <v>5</v>
      </c>
      <c r="B5086" s="7" t="s">
        <v>12487</v>
      </c>
      <c r="C5086" s="7" t="s">
        <v>12456</v>
      </c>
      <c r="D5086" s="7" t="s">
        <v>12488</v>
      </c>
      <c r="E5086" s="6" t="s">
        <v>21704</v>
      </c>
      <c r="K5086" s="6" t="str">
        <f t="shared" si="79"/>
        <v>Nordazépam</v>
      </c>
    </row>
    <row r="5087" spans="1:11" ht="12.75" customHeight="1" x14ac:dyDescent="0.15">
      <c r="A5087" s="6">
        <v>5</v>
      </c>
      <c r="B5087" s="7" t="s">
        <v>12489</v>
      </c>
      <c r="C5087" s="7" t="s">
        <v>12456</v>
      </c>
      <c r="D5087" s="7" t="s">
        <v>12490</v>
      </c>
      <c r="E5087" s="6" t="s">
        <v>21705</v>
      </c>
      <c r="K5087" s="6" t="str">
        <f t="shared" si="79"/>
        <v>Fludiazépam</v>
      </c>
    </row>
    <row r="5088" spans="1:11" ht="12.75" customHeight="1" x14ac:dyDescent="0.15">
      <c r="A5088" s="6">
        <v>5</v>
      </c>
      <c r="B5088" s="7" t="s">
        <v>12491</v>
      </c>
      <c r="C5088" s="7" t="s">
        <v>12456</v>
      </c>
      <c r="D5088" s="7" t="s">
        <v>12492</v>
      </c>
      <c r="E5088" s="6" t="s">
        <v>21706</v>
      </c>
      <c r="F5088" s="6" t="s">
        <v>3682</v>
      </c>
      <c r="H5088" s="9">
        <v>44953</v>
      </c>
      <c r="K5088" s="6" t="str">
        <f t="shared" si="79"/>
        <v>Loflazépate d'éthyle</v>
      </c>
    </row>
    <row r="5089" spans="1:11" ht="12.75" customHeight="1" x14ac:dyDescent="0.15">
      <c r="A5089" s="6">
        <v>5</v>
      </c>
      <c r="B5089" s="7" t="s">
        <v>12493</v>
      </c>
      <c r="C5089" s="7" t="s">
        <v>12456</v>
      </c>
      <c r="D5089" s="7" t="s">
        <v>12494</v>
      </c>
      <c r="E5089" s="6" t="s">
        <v>21707</v>
      </c>
      <c r="K5089" s="6" t="str">
        <f t="shared" si="79"/>
        <v>Étizolam</v>
      </c>
    </row>
    <row r="5090" spans="1:11" ht="12.75" customHeight="1" x14ac:dyDescent="0.15">
      <c r="A5090" s="6">
        <v>5</v>
      </c>
      <c r="B5090" s="7" t="s">
        <v>12495</v>
      </c>
      <c r="C5090" s="7" t="s">
        <v>12456</v>
      </c>
      <c r="D5090" s="7" t="s">
        <v>12496</v>
      </c>
      <c r="E5090" s="6" t="s">
        <v>21708</v>
      </c>
      <c r="K5090" s="6" t="str">
        <f t="shared" si="79"/>
        <v>Clotiazépam</v>
      </c>
    </row>
    <row r="5091" spans="1:11" ht="12.75" customHeight="1" x14ac:dyDescent="0.15">
      <c r="A5091" s="6">
        <v>5</v>
      </c>
      <c r="B5091" s="7" t="s">
        <v>12497</v>
      </c>
      <c r="C5091" s="7" t="s">
        <v>12456</v>
      </c>
      <c r="D5091" s="7" t="s">
        <v>12498</v>
      </c>
      <c r="E5091" s="6" t="s">
        <v>21709</v>
      </c>
      <c r="K5091" s="6" t="str">
        <f t="shared" si="79"/>
        <v>Cloxazolam</v>
      </c>
    </row>
    <row r="5092" spans="1:11" ht="12.75" customHeight="1" x14ac:dyDescent="0.15">
      <c r="A5092" s="6">
        <v>5</v>
      </c>
      <c r="B5092" s="7" t="s">
        <v>12499</v>
      </c>
      <c r="C5092" s="7" t="s">
        <v>12456</v>
      </c>
      <c r="D5092" s="7" t="s">
        <v>12500</v>
      </c>
      <c r="E5092" s="6" t="s">
        <v>21710</v>
      </c>
      <c r="K5092" s="6" t="str">
        <f t="shared" si="79"/>
        <v>Tofisopam</v>
      </c>
    </row>
    <row r="5093" spans="1:11" ht="12.75" customHeight="1" x14ac:dyDescent="0.15">
      <c r="A5093" s="6">
        <v>5</v>
      </c>
      <c r="B5093" s="7" t="s">
        <v>12501</v>
      </c>
      <c r="C5093" s="7" t="s">
        <v>12456</v>
      </c>
      <c r="D5093" s="7" t="s">
        <v>12502</v>
      </c>
      <c r="E5093" s="6" t="s">
        <v>21711</v>
      </c>
      <c r="K5093" s="6" t="str">
        <f t="shared" si="79"/>
        <v>Bentazépam</v>
      </c>
    </row>
    <row r="5094" spans="1:11" ht="12.75" customHeight="1" x14ac:dyDescent="0.15">
      <c r="A5094" s="6">
        <v>5</v>
      </c>
      <c r="B5094" s="7" t="s">
        <v>12503</v>
      </c>
      <c r="C5094" s="7" t="s">
        <v>12456</v>
      </c>
      <c r="D5094" s="7" t="s">
        <v>12504</v>
      </c>
      <c r="E5094" s="6" t="s">
        <v>21712</v>
      </c>
      <c r="K5094" s="6" t="str">
        <f t="shared" si="79"/>
        <v>Mexazolam</v>
      </c>
    </row>
    <row r="5095" spans="1:11" ht="12.75" customHeight="1" x14ac:dyDescent="0.15">
      <c r="A5095" s="6">
        <v>5</v>
      </c>
      <c r="B5095" s="7" t="s">
        <v>12505</v>
      </c>
      <c r="C5095" s="7" t="s">
        <v>12456</v>
      </c>
      <c r="D5095" s="7" t="s">
        <v>12506</v>
      </c>
      <c r="E5095" s="6" t="s">
        <v>21713</v>
      </c>
      <c r="K5095" s="6" t="str">
        <f t="shared" si="79"/>
        <v>Lorazépam en association</v>
      </c>
    </row>
    <row r="5096" spans="1:11" ht="12.75" customHeight="1" x14ac:dyDescent="0.15">
      <c r="A5096" s="6">
        <v>4</v>
      </c>
      <c r="B5096" s="7" t="s">
        <v>12507</v>
      </c>
      <c r="C5096" s="7" t="s">
        <v>12454</v>
      </c>
      <c r="D5096" s="7" t="s">
        <v>12508</v>
      </c>
      <c r="E5096" s="6" t="s">
        <v>21714</v>
      </c>
      <c r="K5096" s="6" t="str">
        <f t="shared" si="79"/>
        <v>Dérivés du diphénylméthane</v>
      </c>
    </row>
    <row r="5097" spans="1:11" ht="12.75" customHeight="1" x14ac:dyDescent="0.15">
      <c r="A5097" s="6">
        <v>5</v>
      </c>
      <c r="B5097" s="7" t="s">
        <v>12509</v>
      </c>
      <c r="C5097" s="7" t="s">
        <v>12507</v>
      </c>
      <c r="D5097" s="7" t="s">
        <v>12510</v>
      </c>
      <c r="E5097" s="6" t="s">
        <v>21715</v>
      </c>
      <c r="K5097" s="6" t="str">
        <f t="shared" si="79"/>
        <v>Hydroxyzine</v>
      </c>
    </row>
    <row r="5098" spans="1:11" ht="12.75" customHeight="1" x14ac:dyDescent="0.15">
      <c r="A5098" s="6">
        <v>5</v>
      </c>
      <c r="B5098" s="7" t="s">
        <v>12511</v>
      </c>
      <c r="C5098" s="7" t="s">
        <v>12507</v>
      </c>
      <c r="D5098" s="7" t="s">
        <v>12512</v>
      </c>
      <c r="E5098" s="6" t="s">
        <v>21716</v>
      </c>
      <c r="K5098" s="6" t="str">
        <f t="shared" si="79"/>
        <v>Captodiame</v>
      </c>
    </row>
    <row r="5099" spans="1:11" ht="12.75" customHeight="1" x14ac:dyDescent="0.15">
      <c r="A5099" s="6">
        <v>5</v>
      </c>
      <c r="B5099" s="7" t="s">
        <v>12513</v>
      </c>
      <c r="C5099" s="7" t="s">
        <v>12507</v>
      </c>
      <c r="D5099" s="7" t="s">
        <v>12514</v>
      </c>
      <c r="E5099" s="6" t="s">
        <v>21717</v>
      </c>
      <c r="K5099" s="6" t="str">
        <f t="shared" si="79"/>
        <v>Hydroxyzine en association</v>
      </c>
    </row>
    <row r="5100" spans="1:11" ht="12.75" customHeight="1" x14ac:dyDescent="0.15">
      <c r="A5100" s="6">
        <v>4</v>
      </c>
      <c r="B5100" s="7" t="s">
        <v>12515</v>
      </c>
      <c r="C5100" s="7" t="s">
        <v>12454</v>
      </c>
      <c r="D5100" s="7" t="s">
        <v>12516</v>
      </c>
      <c r="E5100" s="6" t="s">
        <v>12516</v>
      </c>
      <c r="K5100" s="6" t="str">
        <f t="shared" si="79"/>
        <v>Carbamates</v>
      </c>
    </row>
    <row r="5101" spans="1:11" ht="12.75" customHeight="1" x14ac:dyDescent="0.15">
      <c r="A5101" s="6">
        <v>5</v>
      </c>
      <c r="B5101" s="7" t="s">
        <v>12517</v>
      </c>
      <c r="C5101" s="7" t="s">
        <v>12515</v>
      </c>
      <c r="D5101" s="7" t="s">
        <v>12518</v>
      </c>
      <c r="E5101" s="6" t="s">
        <v>21718</v>
      </c>
      <c r="K5101" s="6" t="str">
        <f t="shared" si="79"/>
        <v>Méprobamate</v>
      </c>
    </row>
    <row r="5102" spans="1:11" ht="12.75" customHeight="1" x14ac:dyDescent="0.15">
      <c r="A5102" s="6">
        <v>5</v>
      </c>
      <c r="B5102" s="7" t="s">
        <v>12519</v>
      </c>
      <c r="C5102" s="7" t="s">
        <v>12515</v>
      </c>
      <c r="D5102" s="7" t="s">
        <v>12520</v>
      </c>
      <c r="E5102" s="6" t="s">
        <v>21719</v>
      </c>
      <c r="K5102" s="6" t="str">
        <f t="shared" si="79"/>
        <v>Émylcamate</v>
      </c>
    </row>
    <row r="5103" spans="1:11" ht="12.75" customHeight="1" x14ac:dyDescent="0.15">
      <c r="A5103" s="6">
        <v>5</v>
      </c>
      <c r="B5103" s="7" t="s">
        <v>12521</v>
      </c>
      <c r="C5103" s="7" t="s">
        <v>12515</v>
      </c>
      <c r="D5103" s="7" t="s">
        <v>12522</v>
      </c>
      <c r="E5103" s="6" t="s">
        <v>21720</v>
      </c>
      <c r="K5103" s="6" t="str">
        <f t="shared" si="79"/>
        <v>Mébutamate</v>
      </c>
    </row>
    <row r="5104" spans="1:11" ht="12.75" customHeight="1" x14ac:dyDescent="0.15">
      <c r="A5104" s="6">
        <v>5</v>
      </c>
      <c r="B5104" s="7" t="s">
        <v>12523</v>
      </c>
      <c r="C5104" s="7" t="s">
        <v>12515</v>
      </c>
      <c r="D5104" s="7" t="s">
        <v>12524</v>
      </c>
      <c r="E5104" s="6" t="s">
        <v>21721</v>
      </c>
      <c r="K5104" s="6" t="str">
        <f t="shared" si="79"/>
        <v>Méprobamate en association</v>
      </c>
    </row>
    <row r="5105" spans="1:11" ht="12.75" customHeight="1" x14ac:dyDescent="0.15">
      <c r="A5105" s="6">
        <v>4</v>
      </c>
      <c r="B5105" s="7" t="s">
        <v>12525</v>
      </c>
      <c r="C5105" s="7" t="s">
        <v>12454</v>
      </c>
      <c r="D5105" s="7" t="s">
        <v>12526</v>
      </c>
      <c r="E5105" s="6" t="s">
        <v>21722</v>
      </c>
      <c r="K5105" s="6" t="str">
        <f t="shared" si="79"/>
        <v>Dérivés du dibenzo-bicyclo-octadiène</v>
      </c>
    </row>
    <row r="5106" spans="1:11" ht="12.75" customHeight="1" x14ac:dyDescent="0.15">
      <c r="A5106" s="6">
        <v>5</v>
      </c>
      <c r="B5106" s="7" t="s">
        <v>12527</v>
      </c>
      <c r="C5106" s="7" t="s">
        <v>12525</v>
      </c>
      <c r="D5106" s="7" t="s">
        <v>12528</v>
      </c>
      <c r="E5106" s="6" t="s">
        <v>21723</v>
      </c>
      <c r="K5106" s="6" t="str">
        <f t="shared" si="79"/>
        <v>Benzoctamine</v>
      </c>
    </row>
    <row r="5107" spans="1:11" ht="12.75" customHeight="1" x14ac:dyDescent="0.15">
      <c r="A5107" s="6">
        <v>4</v>
      </c>
      <c r="B5107" s="7" t="s">
        <v>12529</v>
      </c>
      <c r="C5107" s="7" t="s">
        <v>12454</v>
      </c>
      <c r="D5107" s="7" t="s">
        <v>12530</v>
      </c>
      <c r="E5107" s="6" t="s">
        <v>21724</v>
      </c>
      <c r="K5107" s="6" t="str">
        <f t="shared" si="79"/>
        <v>Dérivés de l'azaspirodécanedione</v>
      </c>
    </row>
    <row r="5108" spans="1:11" ht="12.75" customHeight="1" x14ac:dyDescent="0.15">
      <c r="A5108" s="6">
        <v>5</v>
      </c>
      <c r="B5108" s="7" t="s">
        <v>12531</v>
      </c>
      <c r="C5108" s="7" t="s">
        <v>12529</v>
      </c>
      <c r="D5108" s="7" t="s">
        <v>12532</v>
      </c>
      <c r="E5108" s="6" t="s">
        <v>21725</v>
      </c>
      <c r="K5108" s="6" t="str">
        <f t="shared" si="79"/>
        <v>Buspirone</v>
      </c>
    </row>
    <row r="5109" spans="1:11" ht="12.75" customHeight="1" x14ac:dyDescent="0.15">
      <c r="A5109" s="6">
        <v>4</v>
      </c>
      <c r="B5109" s="7" t="s">
        <v>12533</v>
      </c>
      <c r="C5109" s="7" t="s">
        <v>12454</v>
      </c>
      <c r="D5109" s="7" t="s">
        <v>12534</v>
      </c>
      <c r="E5109" s="6" t="s">
        <v>21726</v>
      </c>
      <c r="K5109" s="6" t="str">
        <f t="shared" si="79"/>
        <v>Autres anxiolytiques</v>
      </c>
    </row>
    <row r="5110" spans="1:11" ht="12.75" customHeight="1" x14ac:dyDescent="0.15">
      <c r="A5110" s="6">
        <v>5</v>
      </c>
      <c r="B5110" s="7" t="s">
        <v>12535</v>
      </c>
      <c r="C5110" s="7" t="s">
        <v>12533</v>
      </c>
      <c r="D5110" s="7" t="s">
        <v>12536</v>
      </c>
      <c r="E5110" s="6" t="s">
        <v>21727</v>
      </c>
      <c r="K5110" s="6" t="str">
        <f t="shared" si="79"/>
        <v>Méphénoxalone</v>
      </c>
    </row>
    <row r="5111" spans="1:11" ht="12.75" customHeight="1" x14ac:dyDescent="0.15">
      <c r="A5111" s="6">
        <v>5</v>
      </c>
      <c r="B5111" s="7" t="s">
        <v>12537</v>
      </c>
      <c r="C5111" s="7" t="s">
        <v>12533</v>
      </c>
      <c r="D5111" s="7" t="s">
        <v>12538</v>
      </c>
      <c r="E5111" s="6" t="s">
        <v>21728</v>
      </c>
      <c r="K5111" s="6" t="str">
        <f t="shared" si="79"/>
        <v>Gédocarnil</v>
      </c>
    </row>
    <row r="5112" spans="1:11" ht="12.75" customHeight="1" x14ac:dyDescent="0.15">
      <c r="A5112" s="6">
        <v>5</v>
      </c>
      <c r="B5112" s="7" t="s">
        <v>12539</v>
      </c>
      <c r="C5112" s="7" t="s">
        <v>12533</v>
      </c>
      <c r="D5112" s="7" t="s">
        <v>12540</v>
      </c>
      <c r="E5112" s="6" t="s">
        <v>21729</v>
      </c>
      <c r="K5112" s="6" t="str">
        <f t="shared" si="79"/>
        <v>Étifoxine</v>
      </c>
    </row>
    <row r="5113" spans="1:11" ht="12.75" customHeight="1" x14ac:dyDescent="0.15">
      <c r="A5113" s="6">
        <v>5</v>
      </c>
      <c r="B5113" s="7" t="s">
        <v>12541</v>
      </c>
      <c r="C5113" s="7" t="s">
        <v>12533</v>
      </c>
      <c r="D5113" s="7" t="s">
        <v>12542</v>
      </c>
      <c r="E5113" s="6" t="s">
        <v>21730</v>
      </c>
      <c r="K5113" s="6" t="str">
        <f t="shared" si="79"/>
        <v>Fabomotizole</v>
      </c>
    </row>
    <row r="5114" spans="1:11" ht="12.75" customHeight="1" x14ac:dyDescent="0.15">
      <c r="A5114" s="6">
        <v>5</v>
      </c>
      <c r="B5114" s="7" t="s">
        <v>12543</v>
      </c>
      <c r="C5114" s="7" t="s">
        <v>12533</v>
      </c>
      <c r="D5114" s="7" t="s">
        <v>12544</v>
      </c>
      <c r="E5114" s="6" t="s">
        <v>21731</v>
      </c>
      <c r="K5114" s="6" t="str">
        <f t="shared" si="79"/>
        <v>Huile essentielle de lavande</v>
      </c>
    </row>
    <row r="5115" spans="1:11" ht="12.75" customHeight="1" x14ac:dyDescent="0.15">
      <c r="A5115" s="6">
        <v>3</v>
      </c>
      <c r="B5115" s="7" t="s">
        <v>12545</v>
      </c>
      <c r="C5115" s="7" t="s">
        <v>12290</v>
      </c>
      <c r="D5115" s="7" t="s">
        <v>12546</v>
      </c>
      <c r="E5115" s="6" t="s">
        <v>21732</v>
      </c>
      <c r="K5115" s="6" t="str">
        <f t="shared" si="79"/>
        <v>Hypnotiques et sédatifs</v>
      </c>
    </row>
    <row r="5116" spans="1:11" ht="12.75" customHeight="1" x14ac:dyDescent="0.15">
      <c r="A5116" s="6">
        <v>4</v>
      </c>
      <c r="B5116" s="7" t="s">
        <v>12547</v>
      </c>
      <c r="C5116" s="7" t="s">
        <v>12545</v>
      </c>
      <c r="D5116" s="7" t="s">
        <v>11617</v>
      </c>
      <c r="E5116" s="6" t="s">
        <v>21326</v>
      </c>
      <c r="K5116" s="6" t="str">
        <f t="shared" si="79"/>
        <v>Barbituriques non associés</v>
      </c>
    </row>
    <row r="5117" spans="1:11" ht="12.75" customHeight="1" x14ac:dyDescent="0.15">
      <c r="A5117" s="6">
        <v>5</v>
      </c>
      <c r="B5117" s="7" t="s">
        <v>12548</v>
      </c>
      <c r="C5117" s="7" t="s">
        <v>12547</v>
      </c>
      <c r="D5117" s="7" t="s">
        <v>12549</v>
      </c>
      <c r="E5117" s="6" t="s">
        <v>21733</v>
      </c>
      <c r="K5117" s="6" t="str">
        <f t="shared" si="79"/>
        <v>Pentobarbital</v>
      </c>
    </row>
    <row r="5118" spans="1:11" ht="12.75" customHeight="1" x14ac:dyDescent="0.15">
      <c r="A5118" s="6">
        <v>5</v>
      </c>
      <c r="B5118" s="7" t="s">
        <v>12550</v>
      </c>
      <c r="C5118" s="7" t="s">
        <v>12547</v>
      </c>
      <c r="D5118" s="7" t="s">
        <v>12551</v>
      </c>
      <c r="E5118" s="6" t="s">
        <v>21734</v>
      </c>
      <c r="K5118" s="6" t="str">
        <f t="shared" si="79"/>
        <v>Amobarbital</v>
      </c>
    </row>
    <row r="5119" spans="1:11" ht="12.75" customHeight="1" x14ac:dyDescent="0.15">
      <c r="A5119" s="6">
        <v>5</v>
      </c>
      <c r="B5119" s="7" t="s">
        <v>12552</v>
      </c>
      <c r="C5119" s="7" t="s">
        <v>12547</v>
      </c>
      <c r="D5119" s="7" t="s">
        <v>12553</v>
      </c>
      <c r="E5119" s="6" t="s">
        <v>21735</v>
      </c>
      <c r="K5119" s="6" t="str">
        <f t="shared" si="79"/>
        <v>Butobarbital</v>
      </c>
    </row>
    <row r="5120" spans="1:11" ht="12.75" customHeight="1" x14ac:dyDescent="0.15">
      <c r="A5120" s="6">
        <v>5</v>
      </c>
      <c r="B5120" s="7" t="s">
        <v>12554</v>
      </c>
      <c r="C5120" s="7" t="s">
        <v>12547</v>
      </c>
      <c r="D5120" s="7" t="s">
        <v>12555</v>
      </c>
      <c r="E5120" s="6" t="s">
        <v>21736</v>
      </c>
      <c r="K5120" s="6" t="str">
        <f t="shared" si="79"/>
        <v>Barbital</v>
      </c>
    </row>
    <row r="5121" spans="1:11" ht="12.75" customHeight="1" x14ac:dyDescent="0.15">
      <c r="A5121" s="6">
        <v>5</v>
      </c>
      <c r="B5121" s="7" t="s">
        <v>12556</v>
      </c>
      <c r="C5121" s="7" t="s">
        <v>12547</v>
      </c>
      <c r="D5121" s="7" t="s">
        <v>12557</v>
      </c>
      <c r="E5121" s="6" t="s">
        <v>21737</v>
      </c>
      <c r="K5121" s="6" t="str">
        <f t="shared" si="79"/>
        <v>Aprobarbital</v>
      </c>
    </row>
    <row r="5122" spans="1:11" ht="12.75" customHeight="1" x14ac:dyDescent="0.15">
      <c r="A5122" s="6">
        <v>5</v>
      </c>
      <c r="B5122" s="7" t="s">
        <v>12558</v>
      </c>
      <c r="C5122" s="7" t="s">
        <v>12547</v>
      </c>
      <c r="D5122" s="7" t="s">
        <v>12559</v>
      </c>
      <c r="E5122" s="6" t="s">
        <v>21738</v>
      </c>
      <c r="K5122" s="6" t="str">
        <f t="shared" si="79"/>
        <v>Sécobarbital</v>
      </c>
    </row>
    <row r="5123" spans="1:11" ht="12.75" customHeight="1" x14ac:dyDescent="0.15">
      <c r="A5123" s="6">
        <v>5</v>
      </c>
      <c r="B5123" s="7" t="s">
        <v>12560</v>
      </c>
      <c r="C5123" s="7" t="s">
        <v>12547</v>
      </c>
      <c r="D5123" s="7" t="s">
        <v>12561</v>
      </c>
      <c r="E5123" s="6" t="s">
        <v>21739</v>
      </c>
      <c r="K5123" s="6" t="str">
        <f t="shared" ref="K5123:K5186" si="80">UPPER(LEFT(E5123,1))&amp;RIGHT(E5123,LEN(E5123)-1)</f>
        <v>Talbutal</v>
      </c>
    </row>
    <row r="5124" spans="1:11" ht="12.75" customHeight="1" x14ac:dyDescent="0.15">
      <c r="A5124" s="6">
        <v>5</v>
      </c>
      <c r="B5124" s="7" t="s">
        <v>12562</v>
      </c>
      <c r="C5124" s="7" t="s">
        <v>12547</v>
      </c>
      <c r="D5124" s="7" t="s">
        <v>12563</v>
      </c>
      <c r="E5124" s="6" t="s">
        <v>21740</v>
      </c>
      <c r="K5124" s="6" t="str">
        <f t="shared" si="80"/>
        <v>Vinylbital</v>
      </c>
    </row>
    <row r="5125" spans="1:11" ht="12.75" customHeight="1" x14ac:dyDescent="0.15">
      <c r="A5125" s="6">
        <v>5</v>
      </c>
      <c r="B5125" s="7" t="s">
        <v>12564</v>
      </c>
      <c r="C5125" s="7" t="s">
        <v>12547</v>
      </c>
      <c r="D5125" s="7" t="s">
        <v>12565</v>
      </c>
      <c r="E5125" s="6" t="s">
        <v>21741</v>
      </c>
      <c r="K5125" s="6" t="str">
        <f t="shared" si="80"/>
        <v>Vinbarbital</v>
      </c>
    </row>
    <row r="5126" spans="1:11" ht="12.75" customHeight="1" x14ac:dyDescent="0.15">
      <c r="A5126" s="6">
        <v>5</v>
      </c>
      <c r="B5126" s="7" t="s">
        <v>12566</v>
      </c>
      <c r="C5126" s="7" t="s">
        <v>12547</v>
      </c>
      <c r="D5126" s="7" t="s">
        <v>12567</v>
      </c>
      <c r="E5126" s="6" t="s">
        <v>21742</v>
      </c>
      <c r="K5126" s="6" t="str">
        <f t="shared" si="80"/>
        <v>Cyclobarbital</v>
      </c>
    </row>
    <row r="5127" spans="1:11" ht="12.75" customHeight="1" x14ac:dyDescent="0.15">
      <c r="A5127" s="6">
        <v>5</v>
      </c>
      <c r="B5127" s="7" t="s">
        <v>12568</v>
      </c>
      <c r="C5127" s="7" t="s">
        <v>12547</v>
      </c>
      <c r="D5127" s="7" t="s">
        <v>12569</v>
      </c>
      <c r="E5127" s="6" t="s">
        <v>21743</v>
      </c>
      <c r="K5127" s="6" t="str">
        <f t="shared" si="80"/>
        <v>Heptabarbital</v>
      </c>
    </row>
    <row r="5128" spans="1:11" ht="12.75" customHeight="1" x14ac:dyDescent="0.15">
      <c r="A5128" s="6">
        <v>5</v>
      </c>
      <c r="B5128" s="7" t="s">
        <v>12570</v>
      </c>
      <c r="C5128" s="7" t="s">
        <v>12547</v>
      </c>
      <c r="D5128" s="7" t="s">
        <v>12571</v>
      </c>
      <c r="E5128" s="6" t="s">
        <v>21744</v>
      </c>
      <c r="K5128" s="6" t="str">
        <f t="shared" si="80"/>
        <v>Reposal</v>
      </c>
    </row>
    <row r="5129" spans="1:11" ht="12.75" customHeight="1" x14ac:dyDescent="0.15">
      <c r="A5129" s="6">
        <v>5</v>
      </c>
      <c r="B5129" s="7" t="s">
        <v>12572</v>
      </c>
      <c r="C5129" s="7" t="s">
        <v>12547</v>
      </c>
      <c r="D5129" s="7" t="s">
        <v>11619</v>
      </c>
      <c r="E5129" s="6" t="s">
        <v>21327</v>
      </c>
      <c r="K5129" s="6" t="str">
        <f t="shared" si="80"/>
        <v>Méthohexital</v>
      </c>
    </row>
    <row r="5130" spans="1:11" ht="12.75" customHeight="1" x14ac:dyDescent="0.15">
      <c r="A5130" s="6">
        <v>5</v>
      </c>
      <c r="B5130" s="7" t="s">
        <v>12573</v>
      </c>
      <c r="C5130" s="7" t="s">
        <v>12547</v>
      </c>
      <c r="D5130" s="7" t="s">
        <v>11621</v>
      </c>
      <c r="E5130" s="6" t="s">
        <v>21328</v>
      </c>
      <c r="K5130" s="6" t="str">
        <f t="shared" si="80"/>
        <v>Hexobarbital</v>
      </c>
    </row>
    <row r="5131" spans="1:11" ht="12.75" customHeight="1" x14ac:dyDescent="0.15">
      <c r="A5131" s="6">
        <v>5</v>
      </c>
      <c r="B5131" s="7" t="s">
        <v>12574</v>
      </c>
      <c r="C5131" s="7" t="s">
        <v>12547</v>
      </c>
      <c r="D5131" s="7" t="s">
        <v>11623</v>
      </c>
      <c r="E5131" s="6" t="s">
        <v>21329</v>
      </c>
      <c r="K5131" s="6" t="str">
        <f t="shared" si="80"/>
        <v>Thiopental</v>
      </c>
    </row>
    <row r="5132" spans="1:11" ht="12.75" customHeight="1" x14ac:dyDescent="0.15">
      <c r="A5132" s="6">
        <v>5</v>
      </c>
      <c r="B5132" s="7" t="s">
        <v>12575</v>
      </c>
      <c r="C5132" s="7" t="s">
        <v>12547</v>
      </c>
      <c r="D5132" s="7" t="s">
        <v>12576</v>
      </c>
      <c r="E5132" s="6" t="s">
        <v>21745</v>
      </c>
      <c r="K5132" s="6" t="str">
        <f t="shared" si="80"/>
        <v>Étallobarbital</v>
      </c>
    </row>
    <row r="5133" spans="1:11" ht="12.75" customHeight="1" x14ac:dyDescent="0.15">
      <c r="A5133" s="6">
        <v>5</v>
      </c>
      <c r="B5133" s="7" t="s">
        <v>12577</v>
      </c>
      <c r="C5133" s="7" t="s">
        <v>12547</v>
      </c>
      <c r="D5133" s="7" t="s">
        <v>12578</v>
      </c>
      <c r="E5133" s="6" t="s">
        <v>21746</v>
      </c>
      <c r="K5133" s="6" t="str">
        <f t="shared" si="80"/>
        <v>Allobarbital</v>
      </c>
    </row>
    <row r="5134" spans="1:11" ht="12.75" customHeight="1" x14ac:dyDescent="0.15">
      <c r="A5134" s="6">
        <v>5</v>
      </c>
      <c r="B5134" s="7" t="s">
        <v>12579</v>
      </c>
      <c r="C5134" s="7" t="s">
        <v>12547</v>
      </c>
      <c r="D5134" s="7" t="s">
        <v>12580</v>
      </c>
      <c r="E5134" s="6" t="s">
        <v>21747</v>
      </c>
      <c r="K5134" s="6" t="str">
        <f t="shared" si="80"/>
        <v>Proxibarbal</v>
      </c>
    </row>
    <row r="5135" spans="1:11" ht="12.75" customHeight="1" x14ac:dyDescent="0.15">
      <c r="A5135" s="6">
        <v>4</v>
      </c>
      <c r="B5135" s="7" t="s">
        <v>12581</v>
      </c>
      <c r="C5135" s="7" t="s">
        <v>12545</v>
      </c>
      <c r="D5135" s="7" t="s">
        <v>12582</v>
      </c>
      <c r="E5135" s="6" t="s">
        <v>21748</v>
      </c>
      <c r="K5135" s="6" t="str">
        <f t="shared" si="80"/>
        <v>Barbituriques en association</v>
      </c>
    </row>
    <row r="5136" spans="1:11" ht="12.75" customHeight="1" x14ac:dyDescent="0.15">
      <c r="A5136" s="6">
        <v>5</v>
      </c>
      <c r="B5136" s="7" t="s">
        <v>12583</v>
      </c>
      <c r="C5136" s="7" t="s">
        <v>12581</v>
      </c>
      <c r="D5136" s="7" t="s">
        <v>12584</v>
      </c>
      <c r="E5136" s="6" t="s">
        <v>21749</v>
      </c>
      <c r="K5136" s="6" t="str">
        <f t="shared" si="80"/>
        <v>Associations de barbituriques</v>
      </c>
    </row>
    <row r="5137" spans="1:11" ht="12.75" customHeight="1" x14ac:dyDescent="0.15">
      <c r="A5137" s="6">
        <v>5</v>
      </c>
      <c r="B5137" s="7" t="s">
        <v>12585</v>
      </c>
      <c r="C5137" s="7" t="s">
        <v>12581</v>
      </c>
      <c r="D5137" s="7" t="s">
        <v>12586</v>
      </c>
      <c r="E5137" s="6" t="s">
        <v>21330</v>
      </c>
      <c r="K5137" s="6" t="str">
        <f t="shared" si="80"/>
        <v>Barbituriques en association avec d'autres médicaments</v>
      </c>
    </row>
    <row r="5138" spans="1:11" ht="12.75" customHeight="1" x14ac:dyDescent="0.15">
      <c r="A5138" s="6">
        <v>4</v>
      </c>
      <c r="B5138" s="7" t="s">
        <v>12587</v>
      </c>
      <c r="C5138" s="7" t="s">
        <v>12545</v>
      </c>
      <c r="D5138" s="7" t="s">
        <v>12588</v>
      </c>
      <c r="E5138" s="6" t="s">
        <v>21750</v>
      </c>
      <c r="K5138" s="6" t="str">
        <f t="shared" si="80"/>
        <v>Aldéhydes et dérivés</v>
      </c>
    </row>
    <row r="5139" spans="1:11" ht="12.75" customHeight="1" x14ac:dyDescent="0.15">
      <c r="A5139" s="6">
        <v>5</v>
      </c>
      <c r="B5139" s="7" t="s">
        <v>12589</v>
      </c>
      <c r="C5139" s="7" t="s">
        <v>12587</v>
      </c>
      <c r="D5139" s="7" t="s">
        <v>12590</v>
      </c>
      <c r="E5139" s="6" t="s">
        <v>21751</v>
      </c>
      <c r="K5139" s="6" t="str">
        <f t="shared" si="80"/>
        <v>Hydrate de chloral</v>
      </c>
    </row>
    <row r="5140" spans="1:11" ht="12.75" customHeight="1" x14ac:dyDescent="0.15">
      <c r="A5140" s="6">
        <v>5</v>
      </c>
      <c r="B5140" s="7" t="s">
        <v>12591</v>
      </c>
      <c r="C5140" s="7" t="s">
        <v>12587</v>
      </c>
      <c r="D5140" s="7" t="s">
        <v>12592</v>
      </c>
      <c r="E5140" s="6" t="s">
        <v>21752</v>
      </c>
      <c r="K5140" s="6" t="str">
        <f t="shared" si="80"/>
        <v>Chloralodol</v>
      </c>
    </row>
    <row r="5141" spans="1:11" ht="12.75" customHeight="1" x14ac:dyDescent="0.15">
      <c r="A5141" s="6">
        <v>5</v>
      </c>
      <c r="B5141" s="7" t="s">
        <v>12593</v>
      </c>
      <c r="C5141" s="7" t="s">
        <v>12587</v>
      </c>
      <c r="D5141" s="7" t="s">
        <v>12594</v>
      </c>
      <c r="E5141" s="6" t="s">
        <v>21753</v>
      </c>
      <c r="K5141" s="6" t="str">
        <f t="shared" si="80"/>
        <v>Acétylglycinamide d'hydrate de chloral</v>
      </c>
    </row>
    <row r="5142" spans="1:11" ht="12.75" customHeight="1" x14ac:dyDescent="0.15">
      <c r="A5142" s="6">
        <v>5</v>
      </c>
      <c r="B5142" s="7" t="s">
        <v>12595</v>
      </c>
      <c r="C5142" s="7" t="s">
        <v>12587</v>
      </c>
      <c r="D5142" s="7" t="s">
        <v>12596</v>
      </c>
      <c r="E5142" s="6" t="s">
        <v>21754</v>
      </c>
      <c r="K5142" s="6" t="str">
        <f t="shared" si="80"/>
        <v>Dichloralphénazone</v>
      </c>
    </row>
    <row r="5143" spans="1:11" ht="12.75" customHeight="1" x14ac:dyDescent="0.15">
      <c r="A5143" s="6">
        <v>5</v>
      </c>
      <c r="B5143" s="7" t="s">
        <v>12597</v>
      </c>
      <c r="C5143" s="7" t="s">
        <v>12587</v>
      </c>
      <c r="D5143" s="7" t="s">
        <v>12598</v>
      </c>
      <c r="E5143" s="6" t="s">
        <v>21755</v>
      </c>
      <c r="K5143" s="6" t="str">
        <f t="shared" si="80"/>
        <v>Paraldéhyde</v>
      </c>
    </row>
    <row r="5144" spans="1:11" ht="12.75" customHeight="1" x14ac:dyDescent="0.15">
      <c r="A5144" s="6">
        <v>4</v>
      </c>
      <c r="B5144" s="7" t="s">
        <v>12599</v>
      </c>
      <c r="C5144" s="7" t="s">
        <v>12545</v>
      </c>
      <c r="D5144" s="7" t="s">
        <v>12121</v>
      </c>
      <c r="E5144" s="6" t="s">
        <v>21552</v>
      </c>
      <c r="K5144" s="6" t="str">
        <f t="shared" si="80"/>
        <v>Dérivés de la benzodiazépine</v>
      </c>
    </row>
    <row r="5145" spans="1:11" ht="12.75" customHeight="1" x14ac:dyDescent="0.15">
      <c r="A5145" s="6">
        <v>5</v>
      </c>
      <c r="B5145" s="7" t="s">
        <v>12600</v>
      </c>
      <c r="C5145" s="7" t="s">
        <v>12599</v>
      </c>
      <c r="D5145" s="7" t="s">
        <v>12601</v>
      </c>
      <c r="E5145" s="6" t="s">
        <v>21756</v>
      </c>
      <c r="K5145" s="6" t="str">
        <f t="shared" si="80"/>
        <v>Flurazépam</v>
      </c>
    </row>
    <row r="5146" spans="1:11" ht="12.75" customHeight="1" x14ac:dyDescent="0.15">
      <c r="A5146" s="6">
        <v>5</v>
      </c>
      <c r="B5146" s="7" t="s">
        <v>12602</v>
      </c>
      <c r="C5146" s="7" t="s">
        <v>12599</v>
      </c>
      <c r="D5146" s="7" t="s">
        <v>12603</v>
      </c>
      <c r="E5146" s="6" t="s">
        <v>21757</v>
      </c>
      <c r="K5146" s="6" t="str">
        <f t="shared" si="80"/>
        <v>Nitrazépam</v>
      </c>
    </row>
    <row r="5147" spans="1:11" ht="12.75" customHeight="1" x14ac:dyDescent="0.15">
      <c r="A5147" s="6">
        <v>5</v>
      </c>
      <c r="B5147" s="7" t="s">
        <v>12604</v>
      </c>
      <c r="C5147" s="7" t="s">
        <v>12599</v>
      </c>
      <c r="D5147" s="7" t="s">
        <v>12605</v>
      </c>
      <c r="E5147" s="6" t="s">
        <v>21758</v>
      </c>
      <c r="K5147" s="6" t="str">
        <f t="shared" si="80"/>
        <v>Flunitrazépam</v>
      </c>
    </row>
    <row r="5148" spans="1:11" ht="12.75" customHeight="1" x14ac:dyDescent="0.15">
      <c r="A5148" s="6">
        <v>5</v>
      </c>
      <c r="B5148" s="7" t="s">
        <v>12606</v>
      </c>
      <c r="C5148" s="7" t="s">
        <v>12599</v>
      </c>
      <c r="D5148" s="7" t="s">
        <v>12607</v>
      </c>
      <c r="E5148" s="6" t="s">
        <v>21759</v>
      </c>
      <c r="K5148" s="6" t="str">
        <f t="shared" si="80"/>
        <v>Estazolam</v>
      </c>
    </row>
    <row r="5149" spans="1:11" ht="12.75" customHeight="1" x14ac:dyDescent="0.15">
      <c r="A5149" s="6">
        <v>5</v>
      </c>
      <c r="B5149" s="7" t="s">
        <v>12608</v>
      </c>
      <c r="C5149" s="7" t="s">
        <v>12599</v>
      </c>
      <c r="D5149" s="7" t="s">
        <v>12609</v>
      </c>
      <c r="E5149" s="6" t="s">
        <v>21760</v>
      </c>
      <c r="K5149" s="6" t="str">
        <f t="shared" si="80"/>
        <v>Triazolam</v>
      </c>
    </row>
    <row r="5150" spans="1:11" ht="12.75" customHeight="1" x14ac:dyDescent="0.15">
      <c r="A5150" s="6">
        <v>5</v>
      </c>
      <c r="B5150" s="7" t="s">
        <v>12610</v>
      </c>
      <c r="C5150" s="7" t="s">
        <v>12599</v>
      </c>
      <c r="D5150" s="7" t="s">
        <v>12611</v>
      </c>
      <c r="E5150" s="6" t="s">
        <v>21761</v>
      </c>
      <c r="K5150" s="6" t="str">
        <f t="shared" si="80"/>
        <v>Lormétazépam</v>
      </c>
    </row>
    <row r="5151" spans="1:11" ht="12.75" customHeight="1" x14ac:dyDescent="0.15">
      <c r="A5151" s="6">
        <v>5</v>
      </c>
      <c r="B5151" s="7" t="s">
        <v>12612</v>
      </c>
      <c r="C5151" s="7" t="s">
        <v>12599</v>
      </c>
      <c r="D5151" s="7" t="s">
        <v>12613</v>
      </c>
      <c r="E5151" s="6" t="s">
        <v>21762</v>
      </c>
      <c r="K5151" s="6" t="str">
        <f t="shared" si="80"/>
        <v>Témazépam</v>
      </c>
    </row>
    <row r="5152" spans="1:11" ht="12.75" customHeight="1" x14ac:dyDescent="0.15">
      <c r="A5152" s="6">
        <v>5</v>
      </c>
      <c r="B5152" s="7" t="s">
        <v>12614</v>
      </c>
      <c r="C5152" s="7" t="s">
        <v>12599</v>
      </c>
      <c r="D5152" s="7" t="s">
        <v>2243</v>
      </c>
      <c r="E5152" s="6" t="s">
        <v>2420</v>
      </c>
      <c r="K5152" s="6" t="str">
        <f t="shared" si="80"/>
        <v>Midazolam</v>
      </c>
    </row>
    <row r="5153" spans="1:11" ht="12.75" customHeight="1" x14ac:dyDescent="0.15">
      <c r="A5153" s="6">
        <v>5</v>
      </c>
      <c r="B5153" s="7" t="s">
        <v>12615</v>
      </c>
      <c r="C5153" s="7" t="s">
        <v>12599</v>
      </c>
      <c r="D5153" s="7" t="s">
        <v>12616</v>
      </c>
      <c r="E5153" s="6" t="s">
        <v>21763</v>
      </c>
      <c r="K5153" s="6" t="str">
        <f t="shared" si="80"/>
        <v>Brotizolam</v>
      </c>
    </row>
    <row r="5154" spans="1:11" ht="12.75" customHeight="1" x14ac:dyDescent="0.15">
      <c r="A5154" s="6">
        <v>5</v>
      </c>
      <c r="B5154" s="7" t="s">
        <v>12617</v>
      </c>
      <c r="C5154" s="7" t="s">
        <v>12599</v>
      </c>
      <c r="D5154" s="7" t="s">
        <v>12618</v>
      </c>
      <c r="E5154" s="6" t="s">
        <v>21764</v>
      </c>
      <c r="K5154" s="6" t="str">
        <f t="shared" si="80"/>
        <v>Quazépam</v>
      </c>
    </row>
    <row r="5155" spans="1:11" ht="12.75" customHeight="1" x14ac:dyDescent="0.15">
      <c r="A5155" s="6">
        <v>5</v>
      </c>
      <c r="B5155" s="7" t="s">
        <v>12619</v>
      </c>
      <c r="C5155" s="7" t="s">
        <v>12599</v>
      </c>
      <c r="D5155" s="7" t="s">
        <v>12620</v>
      </c>
      <c r="E5155" s="6" t="s">
        <v>21765</v>
      </c>
      <c r="K5155" s="6" t="str">
        <f t="shared" si="80"/>
        <v>Loprazolam</v>
      </c>
    </row>
    <row r="5156" spans="1:11" ht="12.75" customHeight="1" x14ac:dyDescent="0.15">
      <c r="A5156" s="6">
        <v>5</v>
      </c>
      <c r="B5156" s="7" t="s">
        <v>12621</v>
      </c>
      <c r="C5156" s="7" t="s">
        <v>12599</v>
      </c>
      <c r="D5156" s="7" t="s">
        <v>12622</v>
      </c>
      <c r="E5156" s="6" t="s">
        <v>21766</v>
      </c>
      <c r="K5156" s="6" t="str">
        <f t="shared" si="80"/>
        <v>Doxéfazépam</v>
      </c>
    </row>
    <row r="5157" spans="1:11" ht="12.75" customHeight="1" x14ac:dyDescent="0.15">
      <c r="A5157" s="6">
        <v>5</v>
      </c>
      <c r="B5157" s="7" t="s">
        <v>12623</v>
      </c>
      <c r="C5157" s="7" t="s">
        <v>12599</v>
      </c>
      <c r="D5157" s="7" t="s">
        <v>12624</v>
      </c>
      <c r="E5157" s="6" t="s">
        <v>21767</v>
      </c>
      <c r="K5157" s="6" t="str">
        <f t="shared" si="80"/>
        <v>Cinolazépam</v>
      </c>
    </row>
    <row r="5158" spans="1:11" ht="12.75" customHeight="1" x14ac:dyDescent="0.15">
      <c r="A5158" s="6">
        <v>5</v>
      </c>
      <c r="B5158" s="7" t="s">
        <v>12625</v>
      </c>
      <c r="C5158" s="7" t="s">
        <v>12599</v>
      </c>
      <c r="D5158" s="7" t="s">
        <v>12626</v>
      </c>
      <c r="E5158" s="6" t="s">
        <v>21768</v>
      </c>
      <c r="K5158" s="6" t="str">
        <f t="shared" si="80"/>
        <v>Rémimazolam</v>
      </c>
    </row>
    <row r="5159" spans="1:11" ht="12.75" customHeight="1" x14ac:dyDescent="0.15">
      <c r="A5159" s="6">
        <v>5</v>
      </c>
      <c r="B5159" s="7" t="s">
        <v>12627</v>
      </c>
      <c r="C5159" s="7" t="s">
        <v>12599</v>
      </c>
      <c r="D5159" s="7" t="s">
        <v>12628</v>
      </c>
      <c r="E5159" s="6" t="s">
        <v>21769</v>
      </c>
      <c r="K5159" s="6" t="str">
        <f t="shared" si="80"/>
        <v>Nimétazépam</v>
      </c>
    </row>
    <row r="5160" spans="1:11" ht="12.75" customHeight="1" x14ac:dyDescent="0.15">
      <c r="A5160" s="6">
        <v>4</v>
      </c>
      <c r="B5160" s="7" t="s">
        <v>12629</v>
      </c>
      <c r="C5160" s="7" t="s">
        <v>12545</v>
      </c>
      <c r="D5160" s="7" t="s">
        <v>12630</v>
      </c>
      <c r="E5160" s="6" t="s">
        <v>21770</v>
      </c>
      <c r="K5160" s="6" t="str">
        <f t="shared" si="80"/>
        <v>Dérivés de la pipéridinedione</v>
      </c>
    </row>
    <row r="5161" spans="1:11" ht="12.75" customHeight="1" x14ac:dyDescent="0.15">
      <c r="A5161" s="6">
        <v>5</v>
      </c>
      <c r="B5161" s="7" t="s">
        <v>12631</v>
      </c>
      <c r="C5161" s="7" t="s">
        <v>12629</v>
      </c>
      <c r="D5161" s="7" t="s">
        <v>12632</v>
      </c>
      <c r="E5161" s="6" t="s">
        <v>21771</v>
      </c>
      <c r="K5161" s="6" t="str">
        <f t="shared" si="80"/>
        <v>Glutéthimide</v>
      </c>
    </row>
    <row r="5162" spans="1:11" ht="12.75" customHeight="1" x14ac:dyDescent="0.15">
      <c r="A5162" s="6">
        <v>5</v>
      </c>
      <c r="B5162" s="7" t="s">
        <v>12633</v>
      </c>
      <c r="C5162" s="7" t="s">
        <v>12629</v>
      </c>
      <c r="D5162" s="7" t="s">
        <v>12634</v>
      </c>
      <c r="E5162" s="6" t="s">
        <v>21772</v>
      </c>
      <c r="K5162" s="6" t="str">
        <f t="shared" si="80"/>
        <v>Méthyprylon</v>
      </c>
    </row>
    <row r="5163" spans="1:11" ht="12.75" customHeight="1" x14ac:dyDescent="0.15">
      <c r="A5163" s="6">
        <v>5</v>
      </c>
      <c r="B5163" s="7" t="s">
        <v>12635</v>
      </c>
      <c r="C5163" s="7" t="s">
        <v>12629</v>
      </c>
      <c r="D5163" s="7" t="s">
        <v>12636</v>
      </c>
      <c r="E5163" s="6" t="s">
        <v>21773</v>
      </c>
      <c r="K5163" s="6" t="str">
        <f t="shared" si="80"/>
        <v>Pyrithyldione</v>
      </c>
    </row>
    <row r="5164" spans="1:11" ht="12.75" customHeight="1" x14ac:dyDescent="0.15">
      <c r="A5164" s="6">
        <v>4</v>
      </c>
      <c r="B5164" s="7" t="s">
        <v>12637</v>
      </c>
      <c r="C5164" s="7" t="s">
        <v>12545</v>
      </c>
      <c r="D5164" s="7" t="s">
        <v>12638</v>
      </c>
      <c r="E5164" s="6" t="s">
        <v>21774</v>
      </c>
      <c r="F5164" s="6" t="s">
        <v>3682</v>
      </c>
      <c r="H5164" s="9">
        <v>44953</v>
      </c>
      <c r="K5164" s="6" t="str">
        <f t="shared" si="80"/>
        <v>Médicaments apparentés aux benzodiazépines</v>
      </c>
    </row>
    <row r="5165" spans="1:11" ht="12.75" customHeight="1" x14ac:dyDescent="0.15">
      <c r="A5165" s="6">
        <v>5</v>
      </c>
      <c r="B5165" s="7" t="s">
        <v>12639</v>
      </c>
      <c r="C5165" s="7" t="s">
        <v>12637</v>
      </c>
      <c r="D5165" s="7" t="s">
        <v>12640</v>
      </c>
      <c r="E5165" s="6" t="s">
        <v>21775</v>
      </c>
      <c r="K5165" s="6" t="str">
        <f t="shared" si="80"/>
        <v>Zopiclone</v>
      </c>
    </row>
    <row r="5166" spans="1:11" ht="12.75" customHeight="1" x14ac:dyDescent="0.15">
      <c r="A5166" s="6">
        <v>5</v>
      </c>
      <c r="B5166" s="7" t="s">
        <v>12641</v>
      </c>
      <c r="C5166" s="7" t="s">
        <v>12637</v>
      </c>
      <c r="D5166" s="7" t="s">
        <v>12642</v>
      </c>
      <c r="E5166" s="6" t="s">
        <v>21776</v>
      </c>
      <c r="K5166" s="6" t="str">
        <f t="shared" si="80"/>
        <v>Zolpidem</v>
      </c>
    </row>
    <row r="5167" spans="1:11" ht="12.75" customHeight="1" x14ac:dyDescent="0.15">
      <c r="A5167" s="6">
        <v>5</v>
      </c>
      <c r="B5167" s="7" t="s">
        <v>12643</v>
      </c>
      <c r="C5167" s="7" t="s">
        <v>12637</v>
      </c>
      <c r="D5167" s="7" t="s">
        <v>12644</v>
      </c>
      <c r="E5167" s="6" t="s">
        <v>21777</v>
      </c>
      <c r="K5167" s="6" t="str">
        <f t="shared" si="80"/>
        <v>Zaléplone</v>
      </c>
    </row>
    <row r="5168" spans="1:11" ht="12.75" customHeight="1" x14ac:dyDescent="0.15">
      <c r="A5168" s="6">
        <v>5</v>
      </c>
      <c r="B5168" s="7" t="s">
        <v>12645</v>
      </c>
      <c r="C5168" s="7" t="s">
        <v>12637</v>
      </c>
      <c r="D5168" s="7" t="s">
        <v>12646</v>
      </c>
      <c r="E5168" s="6" t="s">
        <v>21778</v>
      </c>
      <c r="K5168" s="6" t="str">
        <f t="shared" si="80"/>
        <v>Eszopiclone</v>
      </c>
    </row>
    <row r="5169" spans="1:11" ht="12.75" customHeight="1" x14ac:dyDescent="0.15">
      <c r="A5169" s="6">
        <v>4</v>
      </c>
      <c r="B5169" s="7" t="s">
        <v>12647</v>
      </c>
      <c r="C5169" s="7" t="s">
        <v>12545</v>
      </c>
      <c r="D5169" s="7" t="s">
        <v>12648</v>
      </c>
      <c r="E5169" s="6" t="s">
        <v>21779</v>
      </c>
      <c r="K5169" s="6" t="str">
        <f t="shared" si="80"/>
        <v>Agonistes des récepteurs de la mélatonine</v>
      </c>
    </row>
    <row r="5170" spans="1:11" ht="12.75" customHeight="1" x14ac:dyDescent="0.15">
      <c r="A5170" s="6">
        <v>5</v>
      </c>
      <c r="B5170" s="7" t="s">
        <v>12649</v>
      </c>
      <c r="C5170" s="7" t="s">
        <v>12647</v>
      </c>
      <c r="D5170" s="7" t="s">
        <v>12650</v>
      </c>
      <c r="E5170" s="6" t="s">
        <v>21780</v>
      </c>
      <c r="K5170" s="6" t="str">
        <f t="shared" si="80"/>
        <v>Mélatonine</v>
      </c>
    </row>
    <row r="5171" spans="1:11" ht="12.75" customHeight="1" x14ac:dyDescent="0.15">
      <c r="A5171" s="6">
        <v>5</v>
      </c>
      <c r="B5171" s="7" t="s">
        <v>12651</v>
      </c>
      <c r="C5171" s="7" t="s">
        <v>12647</v>
      </c>
      <c r="D5171" s="7" t="s">
        <v>12652</v>
      </c>
      <c r="E5171" s="6" t="s">
        <v>21781</v>
      </c>
      <c r="K5171" s="6" t="str">
        <f t="shared" si="80"/>
        <v>Rameltéon</v>
      </c>
    </row>
    <row r="5172" spans="1:11" ht="12.75" customHeight="1" x14ac:dyDescent="0.15">
      <c r="A5172" s="6">
        <v>5</v>
      </c>
      <c r="B5172" s="7" t="s">
        <v>12653</v>
      </c>
      <c r="C5172" s="7" t="s">
        <v>12647</v>
      </c>
      <c r="D5172" s="7" t="s">
        <v>12654</v>
      </c>
      <c r="E5172" s="6" t="s">
        <v>21782</v>
      </c>
      <c r="K5172" s="6" t="str">
        <f t="shared" si="80"/>
        <v>Tasimeltéon</v>
      </c>
    </row>
    <row r="5173" spans="1:11" ht="12.75" customHeight="1" x14ac:dyDescent="0.2">
      <c r="A5173" s="6">
        <v>4</v>
      </c>
      <c r="B5173" s="7" t="s">
        <v>12655</v>
      </c>
      <c r="C5173" s="7" t="s">
        <v>12545</v>
      </c>
      <c r="D5173" t="s">
        <v>12656</v>
      </c>
      <c r="E5173" s="2" t="s">
        <v>21783</v>
      </c>
      <c r="F5173" s="6" t="s">
        <v>2763</v>
      </c>
      <c r="G5173" s="9">
        <v>45314</v>
      </c>
      <c r="K5173" s="6" t="str">
        <f t="shared" si="80"/>
        <v>Antagonistes des récepteurs de l'orexine</v>
      </c>
    </row>
    <row r="5174" spans="1:11" ht="12.75" customHeight="1" x14ac:dyDescent="0.15">
      <c r="A5174" s="6">
        <v>5</v>
      </c>
      <c r="B5174" s="7" t="s">
        <v>12657</v>
      </c>
      <c r="C5174" s="7" t="s">
        <v>12655</v>
      </c>
      <c r="D5174" s="7" t="s">
        <v>12658</v>
      </c>
      <c r="E5174" s="6" t="s">
        <v>21784</v>
      </c>
      <c r="F5174" s="6" t="s">
        <v>12659</v>
      </c>
      <c r="G5174" s="9">
        <v>45314</v>
      </c>
      <c r="K5174" s="6" t="str">
        <f t="shared" si="80"/>
        <v>Suvorexant</v>
      </c>
    </row>
    <row r="5175" spans="1:11" ht="12.75" customHeight="1" x14ac:dyDescent="0.15">
      <c r="A5175" s="6">
        <v>5</v>
      </c>
      <c r="B5175" s="7" t="s">
        <v>12660</v>
      </c>
      <c r="C5175" s="7" t="s">
        <v>12655</v>
      </c>
      <c r="D5175" s="7" t="s">
        <v>12661</v>
      </c>
      <c r="E5175" s="6" t="s">
        <v>21785</v>
      </c>
      <c r="F5175" s="6" t="s">
        <v>12662</v>
      </c>
      <c r="G5175" s="9">
        <v>45314</v>
      </c>
      <c r="K5175" s="6" t="str">
        <f t="shared" si="80"/>
        <v>Lemborexant</v>
      </c>
    </row>
    <row r="5176" spans="1:11" ht="12.75" customHeight="1" x14ac:dyDescent="0.2">
      <c r="A5176" s="6">
        <v>5</v>
      </c>
      <c r="B5176" s="7" t="s">
        <v>12663</v>
      </c>
      <c r="C5176" s="7" t="s">
        <v>12655</v>
      </c>
      <c r="D5176" t="s">
        <v>12664</v>
      </c>
      <c r="E5176" t="s">
        <v>21786</v>
      </c>
      <c r="F5176" s="6" t="s">
        <v>2763</v>
      </c>
      <c r="G5176" s="9">
        <v>45314</v>
      </c>
      <c r="K5176" s="6" t="str">
        <f t="shared" si="80"/>
        <v>Daridorexant</v>
      </c>
    </row>
    <row r="5177" spans="1:11" ht="12.75" customHeight="1" x14ac:dyDescent="0.15">
      <c r="A5177" s="6">
        <v>4</v>
      </c>
      <c r="B5177" s="7" t="s">
        <v>12665</v>
      </c>
      <c r="C5177" s="7" t="s">
        <v>12545</v>
      </c>
      <c r="D5177" s="7" t="s">
        <v>12666</v>
      </c>
      <c r="E5177" s="6" t="s">
        <v>21787</v>
      </c>
      <c r="K5177" s="6" t="str">
        <f t="shared" si="80"/>
        <v>Autres hypnotiques et sédatifs</v>
      </c>
    </row>
    <row r="5178" spans="1:11" ht="12.75" customHeight="1" x14ac:dyDescent="0.15">
      <c r="A5178" s="6">
        <v>5</v>
      </c>
      <c r="B5178" s="7" t="s">
        <v>12667</v>
      </c>
      <c r="C5178" s="7" t="s">
        <v>12665</v>
      </c>
      <c r="D5178" s="7" t="s">
        <v>12668</v>
      </c>
      <c r="E5178" s="6" t="s">
        <v>21788</v>
      </c>
      <c r="K5178" s="6" t="str">
        <f t="shared" si="80"/>
        <v>Méthaqualone</v>
      </c>
    </row>
    <row r="5179" spans="1:11" ht="12.75" customHeight="1" x14ac:dyDescent="0.15">
      <c r="A5179" s="6">
        <v>5</v>
      </c>
      <c r="B5179" s="7" t="s">
        <v>12669</v>
      </c>
      <c r="C5179" s="7" t="s">
        <v>12665</v>
      </c>
      <c r="D5179" s="7" t="s">
        <v>12670</v>
      </c>
      <c r="E5179" s="6" t="s">
        <v>21789</v>
      </c>
      <c r="K5179" s="6" t="str">
        <f t="shared" si="80"/>
        <v>Clométhiazole</v>
      </c>
    </row>
    <row r="5180" spans="1:11" ht="12.75" customHeight="1" x14ac:dyDescent="0.15">
      <c r="A5180" s="6">
        <v>5</v>
      </c>
      <c r="B5180" s="7" t="s">
        <v>12671</v>
      </c>
      <c r="C5180" s="7" t="s">
        <v>12665</v>
      </c>
      <c r="D5180" s="7" t="s">
        <v>12672</v>
      </c>
      <c r="E5180" s="6" t="s">
        <v>21790</v>
      </c>
      <c r="K5180" s="6" t="str">
        <f t="shared" si="80"/>
        <v>Bromisoval</v>
      </c>
    </row>
    <row r="5181" spans="1:11" ht="12.75" customHeight="1" x14ac:dyDescent="0.15">
      <c r="A5181" s="6">
        <v>5</v>
      </c>
      <c r="B5181" s="7" t="s">
        <v>12673</v>
      </c>
      <c r="C5181" s="7" t="s">
        <v>12665</v>
      </c>
      <c r="D5181" s="7" t="s">
        <v>12674</v>
      </c>
      <c r="E5181" s="6" t="s">
        <v>21791</v>
      </c>
      <c r="K5181" s="6" t="str">
        <f t="shared" si="80"/>
        <v>Carbromal</v>
      </c>
    </row>
    <row r="5182" spans="1:11" ht="12.75" customHeight="1" x14ac:dyDescent="0.15">
      <c r="A5182" s="6">
        <v>5</v>
      </c>
      <c r="B5182" s="7" t="s">
        <v>12675</v>
      </c>
      <c r="C5182" s="7" t="s">
        <v>12665</v>
      </c>
      <c r="D5182" s="7" t="s">
        <v>3254</v>
      </c>
      <c r="E5182" s="6" t="s">
        <v>15957</v>
      </c>
      <c r="K5182" s="6" t="str">
        <f t="shared" si="80"/>
        <v>Scopolamine</v>
      </c>
    </row>
    <row r="5183" spans="1:11" ht="12.75" customHeight="1" x14ac:dyDescent="0.15">
      <c r="A5183" s="6">
        <v>5</v>
      </c>
      <c r="B5183" s="7" t="s">
        <v>12676</v>
      </c>
      <c r="C5183" s="7" t="s">
        <v>12665</v>
      </c>
      <c r="D5183" s="7" t="s">
        <v>12677</v>
      </c>
      <c r="E5183" s="6" t="s">
        <v>21792</v>
      </c>
      <c r="K5183" s="6" t="str">
        <f t="shared" si="80"/>
        <v>Propiomazine</v>
      </c>
    </row>
    <row r="5184" spans="1:11" ht="12.75" customHeight="1" x14ac:dyDescent="0.15">
      <c r="A5184" s="6">
        <v>5</v>
      </c>
      <c r="B5184" s="7" t="s">
        <v>12678</v>
      </c>
      <c r="C5184" s="7" t="s">
        <v>12665</v>
      </c>
      <c r="D5184" s="7" t="s">
        <v>12679</v>
      </c>
      <c r="E5184" s="6" t="s">
        <v>21793</v>
      </c>
      <c r="K5184" s="6" t="str">
        <f t="shared" si="80"/>
        <v>Triclofos</v>
      </c>
    </row>
    <row r="5185" spans="1:11" ht="12.75" customHeight="1" x14ac:dyDescent="0.15">
      <c r="A5185" s="6">
        <v>5</v>
      </c>
      <c r="B5185" s="7" t="s">
        <v>12680</v>
      </c>
      <c r="C5185" s="7" t="s">
        <v>12665</v>
      </c>
      <c r="D5185" s="7" t="s">
        <v>12681</v>
      </c>
      <c r="E5185" s="6" t="s">
        <v>21794</v>
      </c>
      <c r="K5185" s="6" t="str">
        <f t="shared" si="80"/>
        <v>Éthchlorvynol</v>
      </c>
    </row>
    <row r="5186" spans="1:11" ht="12.75" customHeight="1" x14ac:dyDescent="0.15">
      <c r="A5186" s="6">
        <v>5</v>
      </c>
      <c r="B5186" s="7" t="s">
        <v>12682</v>
      </c>
      <c r="C5186" s="7" t="s">
        <v>12665</v>
      </c>
      <c r="D5186" s="7" t="s">
        <v>12683</v>
      </c>
      <c r="E5186" s="6" t="s">
        <v>21795</v>
      </c>
      <c r="K5186" s="6" t="str">
        <f t="shared" si="80"/>
        <v>Racine de valériane</v>
      </c>
    </row>
    <row r="5187" spans="1:11" ht="12.75" customHeight="1" x14ac:dyDescent="0.15">
      <c r="A5187" s="6">
        <v>5</v>
      </c>
      <c r="B5187" s="7" t="s">
        <v>12684</v>
      </c>
      <c r="C5187" s="7" t="s">
        <v>12665</v>
      </c>
      <c r="D5187" s="7" t="s">
        <v>12685</v>
      </c>
      <c r="E5187" s="6" t="s">
        <v>21796</v>
      </c>
      <c r="K5187" s="6" t="str">
        <f t="shared" ref="K5187:K5250" si="81">UPPER(LEFT(E5187,1))&amp;RIGHT(E5187,LEN(E5187)-1)</f>
        <v>Hexapropymate</v>
      </c>
    </row>
    <row r="5188" spans="1:11" ht="12.75" customHeight="1" x14ac:dyDescent="0.15">
      <c r="A5188" s="6">
        <v>5</v>
      </c>
      <c r="B5188" s="7" t="s">
        <v>12686</v>
      </c>
      <c r="C5188" s="7" t="s">
        <v>12665</v>
      </c>
      <c r="D5188" s="7" t="s">
        <v>12687</v>
      </c>
      <c r="E5188" s="6" t="s">
        <v>21797</v>
      </c>
      <c r="K5188" s="6" t="str">
        <f t="shared" si="81"/>
        <v>Bromures</v>
      </c>
    </row>
    <row r="5189" spans="1:11" ht="12.75" customHeight="1" x14ac:dyDescent="0.15">
      <c r="A5189" s="6">
        <v>5</v>
      </c>
      <c r="B5189" s="7" t="s">
        <v>12688</v>
      </c>
      <c r="C5189" s="7" t="s">
        <v>12665</v>
      </c>
      <c r="D5189" s="7" t="s">
        <v>12689</v>
      </c>
      <c r="E5189" s="6" t="s">
        <v>21798</v>
      </c>
      <c r="K5189" s="6" t="str">
        <f t="shared" si="81"/>
        <v>Apronal</v>
      </c>
    </row>
    <row r="5190" spans="1:11" ht="12.75" customHeight="1" x14ac:dyDescent="0.15">
      <c r="A5190" s="6">
        <v>5</v>
      </c>
      <c r="B5190" s="7" t="s">
        <v>12690</v>
      </c>
      <c r="C5190" s="7" t="s">
        <v>12665</v>
      </c>
      <c r="D5190" s="7" t="s">
        <v>12691</v>
      </c>
      <c r="E5190" s="6" t="s">
        <v>21799</v>
      </c>
      <c r="K5190" s="6" t="str">
        <f t="shared" si="81"/>
        <v>Valnoctamide</v>
      </c>
    </row>
    <row r="5191" spans="1:11" ht="12.75" customHeight="1" x14ac:dyDescent="0.15">
      <c r="A5191" s="6">
        <v>5</v>
      </c>
      <c r="B5191" s="7" t="s">
        <v>12692</v>
      </c>
      <c r="C5191" s="7" t="s">
        <v>12665</v>
      </c>
      <c r="D5191" s="7" t="s">
        <v>12693</v>
      </c>
      <c r="E5191" s="6" t="s">
        <v>21800</v>
      </c>
      <c r="K5191" s="6" t="str">
        <f t="shared" si="81"/>
        <v>Méthylpentynol</v>
      </c>
    </row>
    <row r="5192" spans="1:11" ht="12.75" customHeight="1" x14ac:dyDescent="0.15">
      <c r="A5192" s="6">
        <v>5</v>
      </c>
      <c r="B5192" s="7" t="s">
        <v>12694</v>
      </c>
      <c r="C5192" s="7" t="s">
        <v>12665</v>
      </c>
      <c r="D5192" s="7" t="s">
        <v>12695</v>
      </c>
      <c r="E5192" s="6" t="s">
        <v>21801</v>
      </c>
      <c r="K5192" s="6" t="str">
        <f t="shared" si="81"/>
        <v>Niaprazine</v>
      </c>
    </row>
    <row r="5193" spans="1:11" ht="12.75" customHeight="1" x14ac:dyDescent="0.15">
      <c r="A5193" s="6">
        <v>5</v>
      </c>
      <c r="B5193" s="7" t="s">
        <v>12696</v>
      </c>
      <c r="C5193" s="7" t="s">
        <v>12665</v>
      </c>
      <c r="D5193" s="7" t="s">
        <v>12697</v>
      </c>
      <c r="E5193" s="6" t="s">
        <v>21802</v>
      </c>
      <c r="K5193" s="6" t="str">
        <f t="shared" si="81"/>
        <v>Dexmédétomidine</v>
      </c>
    </row>
    <row r="5194" spans="1:11" ht="12.75" customHeight="1" x14ac:dyDescent="0.2">
      <c r="A5194" s="6">
        <v>5</v>
      </c>
      <c r="B5194" s="7" t="s">
        <v>12698</v>
      </c>
      <c r="C5194" s="7" t="s">
        <v>12665</v>
      </c>
      <c r="D5194" s="7" t="s">
        <v>12658</v>
      </c>
      <c r="E5194" s="6" t="s">
        <v>21784</v>
      </c>
      <c r="F5194" t="s">
        <v>12699</v>
      </c>
      <c r="I5194" s="19">
        <v>45314</v>
      </c>
      <c r="K5194" s="6" t="str">
        <f t="shared" si="81"/>
        <v>Suvorexant</v>
      </c>
    </row>
    <row r="5195" spans="1:11" ht="12.75" customHeight="1" x14ac:dyDescent="0.2">
      <c r="A5195" s="6">
        <v>5</v>
      </c>
      <c r="B5195" s="7" t="s">
        <v>12700</v>
      </c>
      <c r="C5195" s="7" t="s">
        <v>12665</v>
      </c>
      <c r="D5195" s="7" t="s">
        <v>12661</v>
      </c>
      <c r="E5195" s="6" t="s">
        <v>21785</v>
      </c>
      <c r="F5195" t="s">
        <v>12701</v>
      </c>
      <c r="I5195" s="19">
        <v>45314</v>
      </c>
      <c r="K5195" s="6" t="str">
        <f t="shared" si="81"/>
        <v>Lemborexant</v>
      </c>
    </row>
    <row r="5196" spans="1:11" ht="12.75" customHeight="1" x14ac:dyDescent="0.15">
      <c r="A5196" s="6">
        <v>4</v>
      </c>
      <c r="B5196" s="7" t="s">
        <v>12702</v>
      </c>
      <c r="C5196" s="7" t="s">
        <v>12545</v>
      </c>
      <c r="D5196" s="7" t="s">
        <v>12703</v>
      </c>
      <c r="E5196" s="6" t="s">
        <v>21803</v>
      </c>
      <c r="K5196" s="6" t="str">
        <f t="shared" si="81"/>
        <v>Hypnotiques et sédatifs en association sauf barbituriques</v>
      </c>
    </row>
    <row r="5197" spans="1:11" ht="12.75" customHeight="1" x14ac:dyDescent="0.15">
      <c r="A5197" s="6">
        <v>5</v>
      </c>
      <c r="B5197" s="7" t="s">
        <v>12704</v>
      </c>
      <c r="C5197" s="7" t="s">
        <v>12702</v>
      </c>
      <c r="D5197" s="7" t="s">
        <v>12524</v>
      </c>
      <c r="E5197" s="6" t="s">
        <v>21721</v>
      </c>
      <c r="K5197" s="6" t="str">
        <f t="shared" si="81"/>
        <v>Méprobamate en association</v>
      </c>
    </row>
    <row r="5198" spans="1:11" ht="12.75" customHeight="1" x14ac:dyDescent="0.15">
      <c r="A5198" s="6">
        <v>5</v>
      </c>
      <c r="B5198" s="7" t="s">
        <v>12705</v>
      </c>
      <c r="C5198" s="7" t="s">
        <v>12702</v>
      </c>
      <c r="D5198" s="7" t="s">
        <v>12706</v>
      </c>
      <c r="E5198" s="6" t="s">
        <v>21804</v>
      </c>
      <c r="K5198" s="6" t="str">
        <f t="shared" si="81"/>
        <v>Méthaqualone en association</v>
      </c>
    </row>
    <row r="5199" spans="1:11" ht="12.75" customHeight="1" x14ac:dyDescent="0.15">
      <c r="A5199" s="6">
        <v>5</v>
      </c>
      <c r="B5199" s="7" t="s">
        <v>12707</v>
      </c>
      <c r="C5199" s="7" t="s">
        <v>12702</v>
      </c>
      <c r="D5199" s="7" t="s">
        <v>12708</v>
      </c>
      <c r="E5199" s="6" t="s">
        <v>21805</v>
      </c>
      <c r="K5199" s="6" t="str">
        <f t="shared" si="81"/>
        <v>Méthylpentynol en association</v>
      </c>
    </row>
    <row r="5200" spans="1:11" ht="12.75" customHeight="1" x14ac:dyDescent="0.15">
      <c r="A5200" s="6">
        <v>5</v>
      </c>
      <c r="B5200" s="7" t="s">
        <v>12709</v>
      </c>
      <c r="C5200" s="7" t="s">
        <v>12702</v>
      </c>
      <c r="D5200" s="7" t="s">
        <v>12710</v>
      </c>
      <c r="E5200" s="6" t="s">
        <v>21806</v>
      </c>
      <c r="K5200" s="6" t="str">
        <f t="shared" si="81"/>
        <v>Clométhiazole en association</v>
      </c>
    </row>
    <row r="5201" spans="1:11" ht="12.75" customHeight="1" x14ac:dyDescent="0.15">
      <c r="A5201" s="6">
        <v>5</v>
      </c>
      <c r="B5201" s="7" t="s">
        <v>12711</v>
      </c>
      <c r="C5201" s="7" t="s">
        <v>12702</v>
      </c>
      <c r="D5201" s="7" t="s">
        <v>12712</v>
      </c>
      <c r="E5201" s="6" t="s">
        <v>21807</v>
      </c>
      <c r="K5201" s="6" t="str">
        <f t="shared" si="81"/>
        <v>Émépronium en association</v>
      </c>
    </row>
    <row r="5202" spans="1:11" ht="12.75" customHeight="1" x14ac:dyDescent="0.15">
      <c r="A5202" s="6">
        <v>5</v>
      </c>
      <c r="B5202" s="7" t="s">
        <v>12713</v>
      </c>
      <c r="C5202" s="7" t="s">
        <v>12702</v>
      </c>
      <c r="D5202" s="7" t="s">
        <v>12714</v>
      </c>
      <c r="E5202" s="6" t="s">
        <v>21808</v>
      </c>
      <c r="K5202" s="6" t="str">
        <f t="shared" si="81"/>
        <v>Dipipéronylaminoéthanol en association</v>
      </c>
    </row>
    <row r="5203" spans="1:11" ht="12.75" customHeight="1" x14ac:dyDescent="0.15">
      <c r="A5203" s="6">
        <v>2</v>
      </c>
      <c r="B5203" s="7" t="s">
        <v>12715</v>
      </c>
      <c r="C5203" s="7" t="s">
        <v>11588</v>
      </c>
      <c r="D5203" s="7" t="s">
        <v>12716</v>
      </c>
      <c r="E5203" s="6" t="s">
        <v>21809</v>
      </c>
      <c r="K5203" s="6" t="str">
        <f t="shared" si="81"/>
        <v>Psychoanaleptiques</v>
      </c>
    </row>
    <row r="5204" spans="1:11" ht="12.75" customHeight="1" x14ac:dyDescent="0.15">
      <c r="A5204" s="6">
        <v>3</v>
      </c>
      <c r="B5204" s="7" t="s">
        <v>12717</v>
      </c>
      <c r="C5204" s="7" t="s">
        <v>12715</v>
      </c>
      <c r="D5204" s="7" t="s">
        <v>12718</v>
      </c>
      <c r="E5204" s="6" t="s">
        <v>21810</v>
      </c>
      <c r="K5204" s="6" t="str">
        <f t="shared" si="81"/>
        <v>Antidépresseurs</v>
      </c>
    </row>
    <row r="5205" spans="1:11" ht="12.75" customHeight="1" x14ac:dyDescent="0.15">
      <c r="A5205" s="6">
        <v>4</v>
      </c>
      <c r="B5205" s="7" t="s">
        <v>12719</v>
      </c>
      <c r="C5205" s="7" t="s">
        <v>12717</v>
      </c>
      <c r="D5205" s="7" t="s">
        <v>12720</v>
      </c>
      <c r="E5205" s="6" t="s">
        <v>21811</v>
      </c>
      <c r="K5205" s="6" t="str">
        <f t="shared" si="81"/>
        <v>Inhibiteurs non sélectifs de la recapture de la monoamine</v>
      </c>
    </row>
    <row r="5206" spans="1:11" ht="12.75" customHeight="1" x14ac:dyDescent="0.15">
      <c r="A5206" s="6">
        <v>5</v>
      </c>
      <c r="B5206" s="7" t="s">
        <v>12721</v>
      </c>
      <c r="C5206" s="7" t="s">
        <v>12719</v>
      </c>
      <c r="D5206" s="7" t="s">
        <v>12722</v>
      </c>
      <c r="E5206" s="6" t="s">
        <v>21812</v>
      </c>
      <c r="K5206" s="6" t="str">
        <f t="shared" si="81"/>
        <v>Désipramine</v>
      </c>
    </row>
    <row r="5207" spans="1:11" ht="12.75" customHeight="1" x14ac:dyDescent="0.15">
      <c r="A5207" s="6">
        <v>5</v>
      </c>
      <c r="B5207" s="7" t="s">
        <v>12723</v>
      </c>
      <c r="C5207" s="7" t="s">
        <v>12719</v>
      </c>
      <c r="D5207" s="7" t="s">
        <v>12724</v>
      </c>
      <c r="E5207" s="6" t="s">
        <v>2104</v>
      </c>
      <c r="K5207" s="6" t="str">
        <f t="shared" si="81"/>
        <v>Imipramine</v>
      </c>
    </row>
    <row r="5208" spans="1:11" ht="12.75" customHeight="1" x14ac:dyDescent="0.15">
      <c r="A5208" s="6">
        <v>5</v>
      </c>
      <c r="B5208" s="7" t="s">
        <v>12725</v>
      </c>
      <c r="C5208" s="7" t="s">
        <v>12719</v>
      </c>
      <c r="D5208" s="7" t="s">
        <v>12726</v>
      </c>
      <c r="E5208" s="6" t="s">
        <v>21813</v>
      </c>
      <c r="K5208" s="6" t="str">
        <f t="shared" si="81"/>
        <v>Oxyde d'imipramine</v>
      </c>
    </row>
    <row r="5209" spans="1:11" ht="12.75" customHeight="1" x14ac:dyDescent="0.15">
      <c r="A5209" s="6">
        <v>5</v>
      </c>
      <c r="B5209" s="7" t="s">
        <v>12727</v>
      </c>
      <c r="C5209" s="7" t="s">
        <v>12719</v>
      </c>
      <c r="D5209" s="7" t="s">
        <v>12728</v>
      </c>
      <c r="E5209" s="6" t="s">
        <v>21814</v>
      </c>
      <c r="K5209" s="6" t="str">
        <f t="shared" si="81"/>
        <v>Clomipramine</v>
      </c>
    </row>
    <row r="5210" spans="1:11" ht="12.75" customHeight="1" x14ac:dyDescent="0.15">
      <c r="A5210" s="6">
        <v>5</v>
      </c>
      <c r="B5210" s="7" t="s">
        <v>12729</v>
      </c>
      <c r="C5210" s="7" t="s">
        <v>12719</v>
      </c>
      <c r="D5210" s="7" t="s">
        <v>12730</v>
      </c>
      <c r="E5210" s="6" t="s">
        <v>21815</v>
      </c>
      <c r="K5210" s="6" t="str">
        <f t="shared" si="81"/>
        <v>Opipramol</v>
      </c>
    </row>
    <row r="5211" spans="1:11" ht="12.75" customHeight="1" x14ac:dyDescent="0.15">
      <c r="A5211" s="6">
        <v>5</v>
      </c>
      <c r="B5211" s="7" t="s">
        <v>12731</v>
      </c>
      <c r="C5211" s="7" t="s">
        <v>12719</v>
      </c>
      <c r="D5211" s="7" t="s">
        <v>12732</v>
      </c>
      <c r="E5211" s="6" t="s">
        <v>21816</v>
      </c>
      <c r="K5211" s="6" t="str">
        <f t="shared" si="81"/>
        <v>Trimipramine</v>
      </c>
    </row>
    <row r="5212" spans="1:11" ht="12.75" customHeight="1" x14ac:dyDescent="0.15">
      <c r="A5212" s="6">
        <v>5</v>
      </c>
      <c r="B5212" s="7" t="s">
        <v>12733</v>
      </c>
      <c r="C5212" s="7" t="s">
        <v>12719</v>
      </c>
      <c r="D5212" s="7" t="s">
        <v>12734</v>
      </c>
      <c r="E5212" s="6" t="s">
        <v>21817</v>
      </c>
      <c r="K5212" s="6" t="str">
        <f t="shared" si="81"/>
        <v>Lofépramine</v>
      </c>
    </row>
    <row r="5213" spans="1:11" ht="12.75" customHeight="1" x14ac:dyDescent="0.15">
      <c r="A5213" s="6">
        <v>5</v>
      </c>
      <c r="B5213" s="7" t="s">
        <v>12735</v>
      </c>
      <c r="C5213" s="7" t="s">
        <v>12719</v>
      </c>
      <c r="D5213" s="7" t="s">
        <v>12736</v>
      </c>
      <c r="E5213" s="6" t="s">
        <v>21818</v>
      </c>
      <c r="K5213" s="6" t="str">
        <f t="shared" si="81"/>
        <v>Dibenzépine</v>
      </c>
    </row>
    <row r="5214" spans="1:11" ht="12.75" customHeight="1" x14ac:dyDescent="0.15">
      <c r="A5214" s="6">
        <v>5</v>
      </c>
      <c r="B5214" s="7" t="s">
        <v>12737</v>
      </c>
      <c r="C5214" s="7" t="s">
        <v>12719</v>
      </c>
      <c r="D5214" s="7" t="s">
        <v>12738</v>
      </c>
      <c r="E5214" s="6" t="s">
        <v>21819</v>
      </c>
      <c r="K5214" s="6" t="str">
        <f t="shared" si="81"/>
        <v>Amitriptyline</v>
      </c>
    </row>
    <row r="5215" spans="1:11" ht="12.75" customHeight="1" x14ac:dyDescent="0.15">
      <c r="A5215" s="6">
        <v>5</v>
      </c>
      <c r="B5215" s="7" t="s">
        <v>12739</v>
      </c>
      <c r="C5215" s="7" t="s">
        <v>12719</v>
      </c>
      <c r="D5215" s="7" t="s">
        <v>12740</v>
      </c>
      <c r="E5215" s="6" t="s">
        <v>21820</v>
      </c>
      <c r="K5215" s="6" t="str">
        <f t="shared" si="81"/>
        <v>Nortriptyline</v>
      </c>
    </row>
    <row r="5216" spans="1:11" ht="12.75" customHeight="1" x14ac:dyDescent="0.15">
      <c r="A5216" s="6">
        <v>5</v>
      </c>
      <c r="B5216" s="7" t="s">
        <v>12741</v>
      </c>
      <c r="C5216" s="7" t="s">
        <v>12719</v>
      </c>
      <c r="D5216" s="7" t="s">
        <v>12742</v>
      </c>
      <c r="E5216" s="6" t="s">
        <v>21821</v>
      </c>
      <c r="K5216" s="6" t="str">
        <f t="shared" si="81"/>
        <v>Protriptyline</v>
      </c>
    </row>
    <row r="5217" spans="1:11" ht="12.75" customHeight="1" x14ac:dyDescent="0.15">
      <c r="A5217" s="6">
        <v>5</v>
      </c>
      <c r="B5217" s="7" t="s">
        <v>12743</v>
      </c>
      <c r="C5217" s="7" t="s">
        <v>12719</v>
      </c>
      <c r="D5217" s="7" t="s">
        <v>6823</v>
      </c>
      <c r="E5217" s="6" t="s">
        <v>19293</v>
      </c>
      <c r="K5217" s="6" t="str">
        <f t="shared" si="81"/>
        <v>Doxépine</v>
      </c>
    </row>
    <row r="5218" spans="1:11" ht="12.75" customHeight="1" x14ac:dyDescent="0.15">
      <c r="A5218" s="6">
        <v>5</v>
      </c>
      <c r="B5218" s="7" t="s">
        <v>12744</v>
      </c>
      <c r="C5218" s="7" t="s">
        <v>12719</v>
      </c>
      <c r="D5218" s="7" t="s">
        <v>12745</v>
      </c>
      <c r="E5218" s="6" t="s">
        <v>21822</v>
      </c>
      <c r="K5218" s="6" t="str">
        <f t="shared" si="81"/>
        <v>Iprindole</v>
      </c>
    </row>
    <row r="5219" spans="1:11" ht="12.75" customHeight="1" x14ac:dyDescent="0.15">
      <c r="A5219" s="6">
        <v>5</v>
      </c>
      <c r="B5219" s="7" t="s">
        <v>12746</v>
      </c>
      <c r="C5219" s="7" t="s">
        <v>12719</v>
      </c>
      <c r="D5219" s="7" t="s">
        <v>12747</v>
      </c>
      <c r="E5219" s="6" t="s">
        <v>21823</v>
      </c>
      <c r="K5219" s="6" t="str">
        <f t="shared" si="81"/>
        <v>Mélitracène</v>
      </c>
    </row>
    <row r="5220" spans="1:11" ht="12.75" customHeight="1" x14ac:dyDescent="0.15">
      <c r="A5220" s="6">
        <v>5</v>
      </c>
      <c r="B5220" s="7" t="s">
        <v>12748</v>
      </c>
      <c r="C5220" s="7" t="s">
        <v>12719</v>
      </c>
      <c r="D5220" s="7" t="s">
        <v>12749</v>
      </c>
      <c r="E5220" s="6" t="s">
        <v>21824</v>
      </c>
      <c r="K5220" s="6" t="str">
        <f t="shared" si="81"/>
        <v>Butriptyline</v>
      </c>
    </row>
    <row r="5221" spans="1:11" ht="12.75" customHeight="1" x14ac:dyDescent="0.15">
      <c r="A5221" s="6">
        <v>5</v>
      </c>
      <c r="B5221" s="7" t="s">
        <v>12750</v>
      </c>
      <c r="C5221" s="7" t="s">
        <v>12719</v>
      </c>
      <c r="D5221" s="7" t="s">
        <v>12751</v>
      </c>
      <c r="E5221" s="6" t="s">
        <v>21825</v>
      </c>
      <c r="K5221" s="6" t="str">
        <f t="shared" si="81"/>
        <v>Dosulépine</v>
      </c>
    </row>
    <row r="5222" spans="1:11" ht="12.75" customHeight="1" x14ac:dyDescent="0.15">
      <c r="A5222" s="6">
        <v>5</v>
      </c>
      <c r="B5222" s="7" t="s">
        <v>12752</v>
      </c>
      <c r="C5222" s="7" t="s">
        <v>12719</v>
      </c>
      <c r="D5222" s="7" t="s">
        <v>12753</v>
      </c>
      <c r="E5222" s="6" t="s">
        <v>21826</v>
      </c>
      <c r="K5222" s="6" t="str">
        <f t="shared" si="81"/>
        <v>Amoxapine</v>
      </c>
    </row>
    <row r="5223" spans="1:11" ht="12.75" customHeight="1" x14ac:dyDescent="0.15">
      <c r="A5223" s="6">
        <v>5</v>
      </c>
      <c r="B5223" s="7" t="s">
        <v>12754</v>
      </c>
      <c r="C5223" s="7" t="s">
        <v>12719</v>
      </c>
      <c r="D5223" s="7" t="s">
        <v>12755</v>
      </c>
      <c r="E5223" s="6" t="s">
        <v>21827</v>
      </c>
      <c r="K5223" s="6" t="str">
        <f t="shared" si="81"/>
        <v>Dimétacrine</v>
      </c>
    </row>
    <row r="5224" spans="1:11" ht="12.75" customHeight="1" x14ac:dyDescent="0.15">
      <c r="A5224" s="6">
        <v>5</v>
      </c>
      <c r="B5224" s="7" t="s">
        <v>12756</v>
      </c>
      <c r="C5224" s="7" t="s">
        <v>12719</v>
      </c>
      <c r="D5224" s="7" t="s">
        <v>12757</v>
      </c>
      <c r="E5224" s="6" t="s">
        <v>21828</v>
      </c>
      <c r="K5224" s="6" t="str">
        <f t="shared" si="81"/>
        <v>Amineptine</v>
      </c>
    </row>
    <row r="5225" spans="1:11" ht="12.75" customHeight="1" x14ac:dyDescent="0.15">
      <c r="A5225" s="6">
        <v>5</v>
      </c>
      <c r="B5225" s="7" t="s">
        <v>12758</v>
      </c>
      <c r="C5225" s="7" t="s">
        <v>12719</v>
      </c>
      <c r="D5225" s="7" t="s">
        <v>12759</v>
      </c>
      <c r="E5225" s="6" t="s">
        <v>21829</v>
      </c>
      <c r="K5225" s="6" t="str">
        <f t="shared" si="81"/>
        <v>Maprotiline</v>
      </c>
    </row>
    <row r="5226" spans="1:11" ht="12.75" customHeight="1" x14ac:dyDescent="0.15">
      <c r="A5226" s="6">
        <v>5</v>
      </c>
      <c r="B5226" s="7" t="s">
        <v>12760</v>
      </c>
      <c r="C5226" s="7" t="s">
        <v>12719</v>
      </c>
      <c r="D5226" s="7" t="s">
        <v>12761</v>
      </c>
      <c r="E5226" s="6" t="s">
        <v>21830</v>
      </c>
      <c r="K5226" s="6" t="str">
        <f t="shared" si="81"/>
        <v>Quinupramine</v>
      </c>
    </row>
    <row r="5227" spans="1:11" ht="12.75" customHeight="1" x14ac:dyDescent="0.15">
      <c r="A5227" s="6">
        <v>4</v>
      </c>
      <c r="B5227" s="7" t="s">
        <v>12762</v>
      </c>
      <c r="C5227" s="7" t="s">
        <v>12717</v>
      </c>
      <c r="D5227" s="7" t="s">
        <v>12763</v>
      </c>
      <c r="E5227" s="6" t="s">
        <v>21831</v>
      </c>
      <c r="K5227" s="6" t="str">
        <f t="shared" si="81"/>
        <v>Inhibiteurs sélectifs de la recapture de la sérotonine</v>
      </c>
    </row>
    <row r="5228" spans="1:11" ht="12.75" customHeight="1" x14ac:dyDescent="0.15">
      <c r="A5228" s="6">
        <v>5</v>
      </c>
      <c r="B5228" s="7" t="s">
        <v>12764</v>
      </c>
      <c r="C5228" s="7" t="s">
        <v>12762</v>
      </c>
      <c r="D5228" s="7" t="s">
        <v>12765</v>
      </c>
      <c r="E5228" s="6" t="s">
        <v>21832</v>
      </c>
      <c r="K5228" s="6" t="str">
        <f t="shared" si="81"/>
        <v>Zimeldine</v>
      </c>
    </row>
    <row r="5229" spans="1:11" ht="12.75" customHeight="1" x14ac:dyDescent="0.15">
      <c r="A5229" s="6">
        <v>5</v>
      </c>
      <c r="B5229" s="7" t="s">
        <v>12766</v>
      </c>
      <c r="C5229" s="7" t="s">
        <v>12762</v>
      </c>
      <c r="D5229" s="7" t="s">
        <v>12767</v>
      </c>
      <c r="E5229" s="6" t="s">
        <v>21833</v>
      </c>
      <c r="K5229" s="6" t="str">
        <f t="shared" si="81"/>
        <v>Fluoxétine</v>
      </c>
    </row>
    <row r="5230" spans="1:11" ht="12.75" customHeight="1" x14ac:dyDescent="0.15">
      <c r="A5230" s="6">
        <v>5</v>
      </c>
      <c r="B5230" s="7" t="s">
        <v>12768</v>
      </c>
      <c r="C5230" s="7" t="s">
        <v>12762</v>
      </c>
      <c r="D5230" s="7" t="s">
        <v>12769</v>
      </c>
      <c r="E5230" s="6" t="s">
        <v>21834</v>
      </c>
      <c r="K5230" s="6" t="str">
        <f t="shared" si="81"/>
        <v>Citalopram</v>
      </c>
    </row>
    <row r="5231" spans="1:11" ht="12.75" customHeight="1" x14ac:dyDescent="0.15">
      <c r="A5231" s="6">
        <v>5</v>
      </c>
      <c r="B5231" s="7" t="s">
        <v>12770</v>
      </c>
      <c r="C5231" s="7" t="s">
        <v>12762</v>
      </c>
      <c r="D5231" s="7" t="s">
        <v>12771</v>
      </c>
      <c r="E5231" s="6" t="s">
        <v>2498</v>
      </c>
      <c r="K5231" s="6" t="str">
        <f t="shared" si="81"/>
        <v>Paroxétine</v>
      </c>
    </row>
    <row r="5232" spans="1:11" ht="12.75" customHeight="1" x14ac:dyDescent="0.15">
      <c r="A5232" s="6">
        <v>5</v>
      </c>
      <c r="B5232" s="7" t="s">
        <v>12772</v>
      </c>
      <c r="C5232" s="7" t="s">
        <v>12762</v>
      </c>
      <c r="D5232" s="7" t="s">
        <v>12773</v>
      </c>
      <c r="E5232" s="6" t="s">
        <v>21835</v>
      </c>
      <c r="K5232" s="6" t="str">
        <f t="shared" si="81"/>
        <v>Sertraline</v>
      </c>
    </row>
    <row r="5233" spans="1:11" ht="12.75" customHeight="1" x14ac:dyDescent="0.15">
      <c r="A5233" s="6">
        <v>5</v>
      </c>
      <c r="B5233" s="7" t="s">
        <v>12774</v>
      </c>
      <c r="C5233" s="7" t="s">
        <v>12762</v>
      </c>
      <c r="D5233" s="7" t="s">
        <v>12775</v>
      </c>
      <c r="E5233" s="6" t="s">
        <v>21836</v>
      </c>
      <c r="K5233" s="6" t="str">
        <f t="shared" si="81"/>
        <v>Alaproclate</v>
      </c>
    </row>
    <row r="5234" spans="1:11" ht="12.75" customHeight="1" x14ac:dyDescent="0.15">
      <c r="A5234" s="6">
        <v>5</v>
      </c>
      <c r="B5234" s="7" t="s">
        <v>12776</v>
      </c>
      <c r="C5234" s="7" t="s">
        <v>12762</v>
      </c>
      <c r="D5234" s="7" t="s">
        <v>12777</v>
      </c>
      <c r="E5234" s="6" t="s">
        <v>21837</v>
      </c>
      <c r="K5234" s="6" t="str">
        <f t="shared" si="81"/>
        <v>Fluvoxamine</v>
      </c>
    </row>
    <row r="5235" spans="1:11" ht="12.75" customHeight="1" x14ac:dyDescent="0.15">
      <c r="A5235" s="6">
        <v>5</v>
      </c>
      <c r="B5235" s="7" t="s">
        <v>12778</v>
      </c>
      <c r="C5235" s="7" t="s">
        <v>12762</v>
      </c>
      <c r="D5235" s="7" t="s">
        <v>12779</v>
      </c>
      <c r="E5235" s="6" t="s">
        <v>21838</v>
      </c>
      <c r="K5235" s="6" t="str">
        <f t="shared" si="81"/>
        <v>Étopéridone</v>
      </c>
    </row>
    <row r="5236" spans="1:11" ht="12.75" customHeight="1" x14ac:dyDescent="0.15">
      <c r="A5236" s="6">
        <v>5</v>
      </c>
      <c r="B5236" s="7" t="s">
        <v>12780</v>
      </c>
      <c r="C5236" s="7" t="s">
        <v>12762</v>
      </c>
      <c r="D5236" s="7" t="s">
        <v>12781</v>
      </c>
      <c r="E5236" s="6" t="s">
        <v>21839</v>
      </c>
      <c r="K5236" s="6" t="str">
        <f t="shared" si="81"/>
        <v>Escitalopram</v>
      </c>
    </row>
    <row r="5237" spans="1:11" ht="12.75" customHeight="1" x14ac:dyDescent="0.15">
      <c r="A5237" s="6">
        <v>4</v>
      </c>
      <c r="B5237" s="7" t="s">
        <v>12782</v>
      </c>
      <c r="C5237" s="7" t="s">
        <v>12717</v>
      </c>
      <c r="D5237" s="7" t="s">
        <v>12783</v>
      </c>
      <c r="E5237" s="6" t="s">
        <v>21840</v>
      </c>
      <c r="K5237" s="6" t="str">
        <f t="shared" si="81"/>
        <v>Inhibiteurs de la monoamine oxydase, non sélectifs</v>
      </c>
    </row>
    <row r="5238" spans="1:11" ht="12.75" customHeight="1" x14ac:dyDescent="0.15">
      <c r="A5238" s="6">
        <v>5</v>
      </c>
      <c r="B5238" s="7" t="s">
        <v>12784</v>
      </c>
      <c r="C5238" s="7" t="s">
        <v>12782</v>
      </c>
      <c r="D5238" s="7" t="s">
        <v>12785</v>
      </c>
      <c r="E5238" s="6" t="s">
        <v>21841</v>
      </c>
      <c r="K5238" s="6" t="str">
        <f t="shared" si="81"/>
        <v>Isocarboxazide</v>
      </c>
    </row>
    <row r="5239" spans="1:11" ht="12.75" customHeight="1" x14ac:dyDescent="0.15">
      <c r="A5239" s="6">
        <v>5</v>
      </c>
      <c r="B5239" s="7" t="s">
        <v>12786</v>
      </c>
      <c r="C5239" s="7" t="s">
        <v>12782</v>
      </c>
      <c r="D5239" s="7" t="s">
        <v>12787</v>
      </c>
      <c r="E5239" s="6" t="s">
        <v>21842</v>
      </c>
      <c r="K5239" s="6" t="str">
        <f t="shared" si="81"/>
        <v>Nialamide</v>
      </c>
    </row>
    <row r="5240" spans="1:11" ht="12.75" customHeight="1" x14ac:dyDescent="0.15">
      <c r="A5240" s="6">
        <v>5</v>
      </c>
      <c r="B5240" s="7" t="s">
        <v>12788</v>
      </c>
      <c r="C5240" s="7" t="s">
        <v>12782</v>
      </c>
      <c r="D5240" s="7" t="s">
        <v>12789</v>
      </c>
      <c r="E5240" s="6" t="s">
        <v>21843</v>
      </c>
      <c r="K5240" s="6" t="str">
        <f t="shared" si="81"/>
        <v>Phénelzine</v>
      </c>
    </row>
    <row r="5241" spans="1:11" ht="12.75" customHeight="1" x14ac:dyDescent="0.15">
      <c r="A5241" s="6">
        <v>5</v>
      </c>
      <c r="B5241" s="7" t="s">
        <v>12790</v>
      </c>
      <c r="C5241" s="7" t="s">
        <v>12782</v>
      </c>
      <c r="D5241" s="7" t="s">
        <v>12791</v>
      </c>
      <c r="E5241" s="6" t="s">
        <v>21844</v>
      </c>
      <c r="K5241" s="6" t="str">
        <f t="shared" si="81"/>
        <v>Tranylcypromine</v>
      </c>
    </row>
    <row r="5242" spans="1:11" ht="12.75" customHeight="1" x14ac:dyDescent="0.15">
      <c r="A5242" s="6">
        <v>5</v>
      </c>
      <c r="B5242" s="7" t="s">
        <v>12792</v>
      </c>
      <c r="C5242" s="7" t="s">
        <v>12782</v>
      </c>
      <c r="D5242" s="7" t="s">
        <v>12793</v>
      </c>
      <c r="E5242" s="6" t="s">
        <v>21845</v>
      </c>
      <c r="K5242" s="6" t="str">
        <f t="shared" si="81"/>
        <v>Iproniazide</v>
      </c>
    </row>
    <row r="5243" spans="1:11" ht="12.75" customHeight="1" x14ac:dyDescent="0.15">
      <c r="A5243" s="6">
        <v>5</v>
      </c>
      <c r="B5243" s="7" t="s">
        <v>12794</v>
      </c>
      <c r="C5243" s="7" t="s">
        <v>12782</v>
      </c>
      <c r="D5243" s="7" t="s">
        <v>12795</v>
      </c>
      <c r="E5243" s="6" t="s">
        <v>21846</v>
      </c>
      <c r="K5243" s="6" t="str">
        <f t="shared" si="81"/>
        <v>Iproclozide</v>
      </c>
    </row>
    <row r="5244" spans="1:11" ht="12.75" customHeight="1" x14ac:dyDescent="0.15">
      <c r="A5244" s="6">
        <v>4</v>
      </c>
      <c r="B5244" s="7" t="s">
        <v>12796</v>
      </c>
      <c r="C5244" s="7" t="s">
        <v>12717</v>
      </c>
      <c r="D5244" s="7" t="s">
        <v>12797</v>
      </c>
      <c r="E5244" s="6" t="s">
        <v>21847</v>
      </c>
      <c r="K5244" s="6" t="str">
        <f t="shared" si="81"/>
        <v>Inhibiteurs de la monamine oxydase type A</v>
      </c>
    </row>
    <row r="5245" spans="1:11" ht="12.75" customHeight="1" x14ac:dyDescent="0.15">
      <c r="A5245" s="6">
        <v>5</v>
      </c>
      <c r="B5245" s="7" t="s">
        <v>12798</v>
      </c>
      <c r="C5245" s="7" t="s">
        <v>12796</v>
      </c>
      <c r="D5245" s="7" t="s">
        <v>12799</v>
      </c>
      <c r="E5245" s="6" t="s">
        <v>21848</v>
      </c>
      <c r="K5245" s="6" t="str">
        <f t="shared" si="81"/>
        <v>Moclobémide</v>
      </c>
    </row>
    <row r="5246" spans="1:11" ht="12.75" customHeight="1" x14ac:dyDescent="0.15">
      <c r="A5246" s="6">
        <v>5</v>
      </c>
      <c r="B5246" s="7" t="s">
        <v>12800</v>
      </c>
      <c r="C5246" s="7" t="s">
        <v>12796</v>
      </c>
      <c r="D5246" s="7" t="s">
        <v>12801</v>
      </c>
      <c r="E5246" s="6" t="s">
        <v>21849</v>
      </c>
      <c r="K5246" s="6" t="str">
        <f t="shared" si="81"/>
        <v>Toloxatone</v>
      </c>
    </row>
    <row r="5247" spans="1:11" ht="12.75" customHeight="1" x14ac:dyDescent="0.15">
      <c r="A5247" s="6">
        <v>4</v>
      </c>
      <c r="B5247" s="7" t="s">
        <v>12802</v>
      </c>
      <c r="C5247" s="7" t="s">
        <v>12717</v>
      </c>
      <c r="D5247" s="7" t="s">
        <v>12803</v>
      </c>
      <c r="E5247" s="6" t="s">
        <v>21850</v>
      </c>
      <c r="K5247" s="6" t="str">
        <f t="shared" si="81"/>
        <v>Autres antidépresseurs</v>
      </c>
    </row>
    <row r="5248" spans="1:11" ht="12.75" customHeight="1" x14ac:dyDescent="0.15">
      <c r="A5248" s="6">
        <v>5</v>
      </c>
      <c r="B5248" s="7" t="s">
        <v>12804</v>
      </c>
      <c r="C5248" s="7" t="s">
        <v>12802</v>
      </c>
      <c r="D5248" s="7" t="s">
        <v>12805</v>
      </c>
      <c r="E5248" s="6" t="s">
        <v>21851</v>
      </c>
      <c r="K5248" s="6" t="str">
        <f t="shared" si="81"/>
        <v>Oxitriptan</v>
      </c>
    </row>
    <row r="5249" spans="1:11" ht="12.75" customHeight="1" x14ac:dyDescent="0.15">
      <c r="A5249" s="6">
        <v>5</v>
      </c>
      <c r="B5249" s="7" t="s">
        <v>12806</v>
      </c>
      <c r="C5249" s="7" t="s">
        <v>12802</v>
      </c>
      <c r="D5249" s="7" t="s">
        <v>12807</v>
      </c>
      <c r="E5249" s="6" t="s">
        <v>21852</v>
      </c>
      <c r="K5249" s="6" t="str">
        <f t="shared" si="81"/>
        <v>Tryptophane</v>
      </c>
    </row>
    <row r="5250" spans="1:11" ht="12.75" customHeight="1" x14ac:dyDescent="0.15">
      <c r="A5250" s="6">
        <v>5</v>
      </c>
      <c r="B5250" s="7" t="s">
        <v>12808</v>
      </c>
      <c r="C5250" s="7" t="s">
        <v>12802</v>
      </c>
      <c r="D5250" s="7" t="s">
        <v>12809</v>
      </c>
      <c r="E5250" s="6" t="s">
        <v>2411</v>
      </c>
      <c r="K5250" s="6" t="str">
        <f t="shared" si="81"/>
        <v>Miansérine</v>
      </c>
    </row>
    <row r="5251" spans="1:11" ht="12.75" customHeight="1" x14ac:dyDescent="0.15">
      <c r="A5251" s="6">
        <v>5</v>
      </c>
      <c r="B5251" s="7" t="s">
        <v>12810</v>
      </c>
      <c r="C5251" s="7" t="s">
        <v>12802</v>
      </c>
      <c r="D5251" s="7" t="s">
        <v>12811</v>
      </c>
      <c r="E5251" s="6" t="s">
        <v>21853</v>
      </c>
      <c r="K5251" s="6" t="str">
        <f t="shared" ref="K5251:K5314" si="82">UPPER(LEFT(E5251,1))&amp;RIGHT(E5251,LEN(E5251)-1)</f>
        <v>Nomifensine</v>
      </c>
    </row>
    <row r="5252" spans="1:11" ht="12.75" customHeight="1" x14ac:dyDescent="0.15">
      <c r="A5252" s="6">
        <v>5</v>
      </c>
      <c r="B5252" s="7" t="s">
        <v>12812</v>
      </c>
      <c r="C5252" s="7" t="s">
        <v>12802</v>
      </c>
      <c r="D5252" s="7" t="s">
        <v>12813</v>
      </c>
      <c r="E5252" s="6" t="s">
        <v>21854</v>
      </c>
      <c r="K5252" s="6" t="str">
        <f t="shared" si="82"/>
        <v>Trazodone</v>
      </c>
    </row>
    <row r="5253" spans="1:11" ht="12.75" customHeight="1" x14ac:dyDescent="0.15">
      <c r="A5253" s="6">
        <v>5</v>
      </c>
      <c r="B5253" s="7" t="s">
        <v>12814</v>
      </c>
      <c r="C5253" s="7" t="s">
        <v>12802</v>
      </c>
      <c r="D5253" s="7" t="s">
        <v>12815</v>
      </c>
      <c r="E5253" s="6" t="s">
        <v>21855</v>
      </c>
      <c r="K5253" s="6" t="str">
        <f t="shared" si="82"/>
        <v>Néfazodone</v>
      </c>
    </row>
    <row r="5254" spans="1:11" ht="12.75" customHeight="1" x14ac:dyDescent="0.15">
      <c r="A5254" s="6">
        <v>5</v>
      </c>
      <c r="B5254" s="7" t="s">
        <v>12816</v>
      </c>
      <c r="C5254" s="7" t="s">
        <v>12802</v>
      </c>
      <c r="D5254" s="7" t="s">
        <v>12817</v>
      </c>
      <c r="E5254" s="6" t="s">
        <v>21856</v>
      </c>
      <c r="K5254" s="6" t="str">
        <f t="shared" si="82"/>
        <v>Minaprine</v>
      </c>
    </row>
    <row r="5255" spans="1:11" ht="12.75" customHeight="1" x14ac:dyDescent="0.15">
      <c r="A5255" s="6">
        <v>5</v>
      </c>
      <c r="B5255" s="7" t="s">
        <v>12818</v>
      </c>
      <c r="C5255" s="7" t="s">
        <v>12802</v>
      </c>
      <c r="D5255" s="7" t="s">
        <v>12819</v>
      </c>
      <c r="E5255" s="6" t="s">
        <v>21857</v>
      </c>
      <c r="K5255" s="6" t="str">
        <f t="shared" si="82"/>
        <v>Bifémélane</v>
      </c>
    </row>
    <row r="5256" spans="1:11" ht="12.75" customHeight="1" x14ac:dyDescent="0.15">
      <c r="A5256" s="6">
        <v>5</v>
      </c>
      <c r="B5256" s="7" t="s">
        <v>12820</v>
      </c>
      <c r="C5256" s="7" t="s">
        <v>12802</v>
      </c>
      <c r="D5256" s="7" t="s">
        <v>12821</v>
      </c>
      <c r="E5256" s="6" t="s">
        <v>21858</v>
      </c>
      <c r="K5256" s="6" t="str">
        <f t="shared" si="82"/>
        <v>Viloxazine</v>
      </c>
    </row>
    <row r="5257" spans="1:11" ht="12.75" customHeight="1" x14ac:dyDescent="0.15">
      <c r="A5257" s="6">
        <v>5</v>
      </c>
      <c r="B5257" s="7" t="s">
        <v>12822</v>
      </c>
      <c r="C5257" s="7" t="s">
        <v>12802</v>
      </c>
      <c r="D5257" s="7" t="s">
        <v>12823</v>
      </c>
      <c r="E5257" s="6" t="s">
        <v>21859</v>
      </c>
      <c r="K5257" s="6" t="str">
        <f t="shared" si="82"/>
        <v>Oxaflozane</v>
      </c>
    </row>
    <row r="5258" spans="1:11" ht="12.75" customHeight="1" x14ac:dyDescent="0.15">
      <c r="A5258" s="6">
        <v>5</v>
      </c>
      <c r="B5258" s="7" t="s">
        <v>12824</v>
      </c>
      <c r="C5258" s="7" t="s">
        <v>12802</v>
      </c>
      <c r="D5258" s="7" t="s">
        <v>12825</v>
      </c>
      <c r="E5258" s="6" t="s">
        <v>21860</v>
      </c>
      <c r="K5258" s="6" t="str">
        <f t="shared" si="82"/>
        <v>Mirtazapine</v>
      </c>
    </row>
    <row r="5259" spans="1:11" s="14" customFormat="1" ht="12.75" customHeight="1" x14ac:dyDescent="0.15">
      <c r="A5259" s="14">
        <v>5</v>
      </c>
      <c r="B5259" s="20" t="s">
        <v>12826</v>
      </c>
      <c r="C5259" s="20" t="s">
        <v>12802</v>
      </c>
      <c r="D5259" s="20" t="s">
        <v>12827</v>
      </c>
      <c r="E5259" s="14" t="s">
        <v>21861</v>
      </c>
      <c r="F5259" s="14" t="s">
        <v>3682</v>
      </c>
      <c r="H5259" s="21">
        <v>44953</v>
      </c>
      <c r="K5259" s="6" t="str">
        <f t="shared" si="82"/>
        <v xml:space="preserve">Bupropione  </v>
      </c>
    </row>
    <row r="5260" spans="1:11" ht="12.75" customHeight="1" x14ac:dyDescent="0.15">
      <c r="A5260" s="6">
        <v>5</v>
      </c>
      <c r="B5260" s="7" t="s">
        <v>12828</v>
      </c>
      <c r="C5260" s="7" t="s">
        <v>12802</v>
      </c>
      <c r="D5260" s="7" t="s">
        <v>12829</v>
      </c>
      <c r="E5260" s="6" t="s">
        <v>21862</v>
      </c>
      <c r="K5260" s="6" t="str">
        <f t="shared" si="82"/>
        <v>Médifoxamine</v>
      </c>
    </row>
    <row r="5261" spans="1:11" ht="12.75" customHeight="1" x14ac:dyDescent="0.15">
      <c r="A5261" s="6">
        <v>5</v>
      </c>
      <c r="B5261" s="7" t="s">
        <v>12830</v>
      </c>
      <c r="C5261" s="7" t="s">
        <v>12802</v>
      </c>
      <c r="D5261" s="7" t="s">
        <v>12831</v>
      </c>
      <c r="E5261" s="6" t="s">
        <v>21863</v>
      </c>
      <c r="K5261" s="6" t="str">
        <f t="shared" si="82"/>
        <v>Tianeptine</v>
      </c>
    </row>
    <row r="5262" spans="1:11" ht="12.75" customHeight="1" x14ac:dyDescent="0.15">
      <c r="A5262" s="6">
        <v>5</v>
      </c>
      <c r="B5262" s="7" t="s">
        <v>12832</v>
      </c>
      <c r="C5262" s="7" t="s">
        <v>12802</v>
      </c>
      <c r="D5262" s="7" t="s">
        <v>12833</v>
      </c>
      <c r="E5262" s="6" t="s">
        <v>21864</v>
      </c>
      <c r="K5262" s="6" t="str">
        <f t="shared" si="82"/>
        <v>Pivagabine</v>
      </c>
    </row>
    <row r="5263" spans="1:11" ht="12.75" customHeight="1" x14ac:dyDescent="0.15">
      <c r="A5263" s="6">
        <v>5</v>
      </c>
      <c r="B5263" s="7" t="s">
        <v>12834</v>
      </c>
      <c r="C5263" s="7" t="s">
        <v>12802</v>
      </c>
      <c r="D5263" s="7" t="s">
        <v>12835</v>
      </c>
      <c r="E5263" s="6" t="s">
        <v>21865</v>
      </c>
      <c r="K5263" s="6" t="str">
        <f t="shared" si="82"/>
        <v>Venlafaxine</v>
      </c>
    </row>
    <row r="5264" spans="1:11" ht="12.75" customHeight="1" x14ac:dyDescent="0.15">
      <c r="A5264" s="6">
        <v>5</v>
      </c>
      <c r="B5264" s="7" t="s">
        <v>12836</v>
      </c>
      <c r="C5264" s="7" t="s">
        <v>12802</v>
      </c>
      <c r="D5264" s="7" t="s">
        <v>12837</v>
      </c>
      <c r="E5264" s="6" t="s">
        <v>21866</v>
      </c>
      <c r="K5264" s="6" t="str">
        <f t="shared" si="82"/>
        <v>Milnacipran</v>
      </c>
    </row>
    <row r="5265" spans="1:11" ht="12.75" customHeight="1" x14ac:dyDescent="0.15">
      <c r="A5265" s="6">
        <v>5</v>
      </c>
      <c r="B5265" s="7" t="s">
        <v>12838</v>
      </c>
      <c r="C5265" s="7" t="s">
        <v>12802</v>
      </c>
      <c r="D5265" s="7" t="s">
        <v>12839</v>
      </c>
      <c r="E5265" s="6" t="s">
        <v>21867</v>
      </c>
      <c r="K5265" s="6" t="str">
        <f t="shared" si="82"/>
        <v>Réboxétine</v>
      </c>
    </row>
    <row r="5266" spans="1:11" ht="12.75" customHeight="1" x14ac:dyDescent="0.15">
      <c r="A5266" s="6">
        <v>5</v>
      </c>
      <c r="B5266" s="7" t="s">
        <v>12840</v>
      </c>
      <c r="C5266" s="7" t="s">
        <v>12802</v>
      </c>
      <c r="D5266" s="7" t="s">
        <v>12841</v>
      </c>
      <c r="E5266" s="6" t="s">
        <v>21868</v>
      </c>
      <c r="K5266" s="6" t="str">
        <f t="shared" si="82"/>
        <v>Gépirone</v>
      </c>
    </row>
    <row r="5267" spans="1:11" ht="12.75" customHeight="1" x14ac:dyDescent="0.15">
      <c r="A5267" s="6">
        <v>5</v>
      </c>
      <c r="B5267" s="7" t="s">
        <v>12842</v>
      </c>
      <c r="C5267" s="7" t="s">
        <v>12802</v>
      </c>
      <c r="D5267" s="7" t="s">
        <v>12843</v>
      </c>
      <c r="E5267" s="6" t="s">
        <v>21869</v>
      </c>
      <c r="K5267" s="6" t="str">
        <f t="shared" si="82"/>
        <v>Duloxétine</v>
      </c>
    </row>
    <row r="5268" spans="1:11" ht="12.75" customHeight="1" x14ac:dyDescent="0.15">
      <c r="A5268" s="6">
        <v>5</v>
      </c>
      <c r="B5268" s="7" t="s">
        <v>12844</v>
      </c>
      <c r="C5268" s="7" t="s">
        <v>12802</v>
      </c>
      <c r="D5268" s="7" t="s">
        <v>12845</v>
      </c>
      <c r="E5268" s="6" t="s">
        <v>21870</v>
      </c>
      <c r="K5268" s="6" t="str">
        <f t="shared" si="82"/>
        <v>Agomélatine</v>
      </c>
    </row>
    <row r="5269" spans="1:11" ht="12.75" customHeight="1" x14ac:dyDescent="0.15">
      <c r="A5269" s="6">
        <v>5</v>
      </c>
      <c r="B5269" s="7" t="s">
        <v>12846</v>
      </c>
      <c r="C5269" s="7" t="s">
        <v>12802</v>
      </c>
      <c r="D5269" s="7" t="s">
        <v>12847</v>
      </c>
      <c r="E5269" s="6" t="s">
        <v>21871</v>
      </c>
      <c r="K5269" s="6" t="str">
        <f t="shared" si="82"/>
        <v>Dèsvenlafaxine</v>
      </c>
    </row>
    <row r="5270" spans="1:11" ht="12.75" customHeight="1" x14ac:dyDescent="0.15">
      <c r="A5270" s="6">
        <v>5</v>
      </c>
      <c r="B5270" s="7" t="s">
        <v>12848</v>
      </c>
      <c r="C5270" s="7" t="s">
        <v>12802</v>
      </c>
      <c r="D5270" s="7" t="s">
        <v>12849</v>
      </c>
      <c r="E5270" s="6" t="s">
        <v>21872</v>
      </c>
      <c r="K5270" s="6" t="str">
        <f t="shared" si="82"/>
        <v>Vilazodone</v>
      </c>
    </row>
    <row r="5271" spans="1:11" ht="12.75" customHeight="1" x14ac:dyDescent="0.15">
      <c r="A5271" s="6">
        <v>5</v>
      </c>
      <c r="B5271" s="7" t="s">
        <v>12850</v>
      </c>
      <c r="C5271" s="7" t="s">
        <v>12802</v>
      </c>
      <c r="D5271" s="7" t="s">
        <v>12851</v>
      </c>
      <c r="E5271" s="6" t="s">
        <v>21873</v>
      </c>
      <c r="K5271" s="6" t="str">
        <f t="shared" si="82"/>
        <v>Herbe de Millepertuis</v>
      </c>
    </row>
    <row r="5272" spans="1:11" ht="12.75" customHeight="1" x14ac:dyDescent="0.15">
      <c r="A5272" s="6">
        <v>5</v>
      </c>
      <c r="B5272" s="7" t="s">
        <v>12852</v>
      </c>
      <c r="C5272" s="7" t="s">
        <v>12802</v>
      </c>
      <c r="D5272" s="7" t="s">
        <v>12853</v>
      </c>
      <c r="E5272" s="6" t="s">
        <v>21874</v>
      </c>
      <c r="K5272" s="6" t="str">
        <f t="shared" si="82"/>
        <v>Vortioxétine</v>
      </c>
    </row>
    <row r="5273" spans="1:11" ht="12.75" customHeight="1" x14ac:dyDescent="0.15">
      <c r="A5273" s="6">
        <v>5</v>
      </c>
      <c r="B5273" s="7" t="s">
        <v>12854</v>
      </c>
      <c r="C5273" s="7" t="s">
        <v>12802</v>
      </c>
      <c r="D5273" s="7" t="s">
        <v>11661</v>
      </c>
      <c r="E5273" s="6" t="s">
        <v>21347</v>
      </c>
      <c r="K5273" s="6" t="str">
        <f t="shared" si="82"/>
        <v>Eskétamine</v>
      </c>
    </row>
    <row r="5274" spans="1:11" ht="12.75" customHeight="1" x14ac:dyDescent="0.15">
      <c r="A5274" s="6">
        <v>5</v>
      </c>
      <c r="B5274" s="7" t="s">
        <v>12855</v>
      </c>
      <c r="C5274" s="7" t="s">
        <v>12802</v>
      </c>
      <c r="D5274" s="7" t="s">
        <v>12856</v>
      </c>
      <c r="E5274" s="6" t="s">
        <v>21875</v>
      </c>
      <c r="K5274" s="6" t="str">
        <f t="shared" si="82"/>
        <v>Lévomilnacipran</v>
      </c>
    </row>
    <row r="5275" spans="1:11" ht="12.75" customHeight="1" x14ac:dyDescent="0.15">
      <c r="A5275" s="6">
        <v>5</v>
      </c>
      <c r="B5275" s="7" t="s">
        <v>12857</v>
      </c>
      <c r="C5275" s="7" t="s">
        <v>12802</v>
      </c>
      <c r="D5275" s="11" t="s">
        <v>12858</v>
      </c>
      <c r="E5275" s="11" t="s">
        <v>21876</v>
      </c>
      <c r="F5275" s="6" t="s">
        <v>2758</v>
      </c>
      <c r="G5275" s="9">
        <v>44953</v>
      </c>
      <c r="K5275" s="6" t="str">
        <f t="shared" si="82"/>
        <v>Brexanolone</v>
      </c>
    </row>
    <row r="5276" spans="1:11" ht="12.75" customHeight="1" x14ac:dyDescent="0.2">
      <c r="A5276" s="6">
        <v>5</v>
      </c>
      <c r="B5276" s="7" t="s">
        <v>12859</v>
      </c>
      <c r="C5276" s="7" t="s">
        <v>12802</v>
      </c>
      <c r="D5276" t="s">
        <v>12860</v>
      </c>
      <c r="E5276" t="s">
        <v>21877</v>
      </c>
      <c r="F5276" s="6" t="s">
        <v>2763</v>
      </c>
      <c r="G5276" s="9">
        <v>45314</v>
      </c>
      <c r="K5276" s="6" t="str">
        <f t="shared" si="82"/>
        <v>Bupropione et dextrométhorphane</v>
      </c>
    </row>
    <row r="5277" spans="1:11" ht="25.5" customHeight="1" x14ac:dyDescent="0.15">
      <c r="A5277" s="6">
        <v>3</v>
      </c>
      <c r="B5277" s="7" t="s">
        <v>12861</v>
      </c>
      <c r="C5277" s="7" t="s">
        <v>12715</v>
      </c>
      <c r="D5277" s="7" t="s">
        <v>12862</v>
      </c>
      <c r="E5277" s="6" t="s">
        <v>21878</v>
      </c>
      <c r="K5277" s="6" t="str">
        <f t="shared" si="82"/>
        <v>Psychostimulants, agents utilisés dans la TDAH et nootropes</v>
      </c>
    </row>
    <row r="5278" spans="1:11" ht="12.75" customHeight="1" x14ac:dyDescent="0.15">
      <c r="A5278" s="6">
        <v>4</v>
      </c>
      <c r="B5278" s="7" t="s">
        <v>12863</v>
      </c>
      <c r="C5278" s="7" t="s">
        <v>12861</v>
      </c>
      <c r="D5278" s="7" t="s">
        <v>12864</v>
      </c>
      <c r="E5278" s="6" t="s">
        <v>21879</v>
      </c>
      <c r="K5278" s="6" t="str">
        <f t="shared" si="82"/>
        <v>Sympathomimétiques d'action centrale</v>
      </c>
    </row>
    <row r="5279" spans="1:11" ht="12.75" customHeight="1" x14ac:dyDescent="0.15">
      <c r="A5279" s="6">
        <v>5</v>
      </c>
      <c r="B5279" s="7" t="s">
        <v>12865</v>
      </c>
      <c r="C5279" s="7" t="s">
        <v>12863</v>
      </c>
      <c r="D5279" s="7" t="s">
        <v>12866</v>
      </c>
      <c r="E5279" s="6" t="s">
        <v>21880</v>
      </c>
      <c r="K5279" s="6" t="str">
        <f t="shared" si="82"/>
        <v>Amphétamine</v>
      </c>
    </row>
    <row r="5280" spans="1:11" ht="12.75" customHeight="1" x14ac:dyDescent="0.15">
      <c r="A5280" s="6">
        <v>5</v>
      </c>
      <c r="B5280" s="7" t="s">
        <v>12867</v>
      </c>
      <c r="C5280" s="7" t="s">
        <v>12863</v>
      </c>
      <c r="D5280" s="7" t="s">
        <v>12868</v>
      </c>
      <c r="E5280" s="6" t="s">
        <v>21881</v>
      </c>
      <c r="K5280" s="6" t="str">
        <f t="shared" si="82"/>
        <v>Dexamphétamine</v>
      </c>
    </row>
    <row r="5281" spans="1:11" ht="12.75" customHeight="1" x14ac:dyDescent="0.15">
      <c r="A5281" s="6">
        <v>5</v>
      </c>
      <c r="B5281" s="7" t="s">
        <v>12869</v>
      </c>
      <c r="C5281" s="7" t="s">
        <v>12863</v>
      </c>
      <c r="D5281" s="7" t="s">
        <v>12870</v>
      </c>
      <c r="E5281" s="6" t="s">
        <v>21882</v>
      </c>
      <c r="K5281" s="6" t="str">
        <f t="shared" si="82"/>
        <v>Métamphétamine</v>
      </c>
    </row>
    <row r="5282" spans="1:11" ht="12.75" customHeight="1" x14ac:dyDescent="0.15">
      <c r="A5282" s="6">
        <v>5</v>
      </c>
      <c r="B5282" s="7" t="s">
        <v>12871</v>
      </c>
      <c r="C5282" s="7" t="s">
        <v>12863</v>
      </c>
      <c r="D5282" s="7" t="s">
        <v>12872</v>
      </c>
      <c r="E5282" s="6" t="s">
        <v>2379</v>
      </c>
      <c r="K5282" s="6" t="str">
        <f t="shared" si="82"/>
        <v>Méthylphénidate</v>
      </c>
    </row>
    <row r="5283" spans="1:11" ht="12.75" customHeight="1" x14ac:dyDescent="0.15">
      <c r="A5283" s="6">
        <v>5</v>
      </c>
      <c r="B5283" s="7" t="s">
        <v>12873</v>
      </c>
      <c r="C5283" s="7" t="s">
        <v>12863</v>
      </c>
      <c r="D5283" s="7" t="s">
        <v>12874</v>
      </c>
      <c r="E5283" s="6" t="s">
        <v>21883</v>
      </c>
      <c r="K5283" s="6" t="str">
        <f t="shared" si="82"/>
        <v>Pémoline</v>
      </c>
    </row>
    <row r="5284" spans="1:11" ht="12.75" customHeight="1" x14ac:dyDescent="0.15">
      <c r="A5284" s="6">
        <v>5</v>
      </c>
      <c r="B5284" s="7" t="s">
        <v>12875</v>
      </c>
      <c r="C5284" s="7" t="s">
        <v>12863</v>
      </c>
      <c r="D5284" s="7" t="s">
        <v>12876</v>
      </c>
      <c r="E5284" s="6" t="s">
        <v>21884</v>
      </c>
      <c r="K5284" s="6" t="str">
        <f t="shared" si="82"/>
        <v>Fencamfamine</v>
      </c>
    </row>
    <row r="5285" spans="1:11" ht="12.75" customHeight="1" x14ac:dyDescent="0.15">
      <c r="A5285" s="6">
        <v>5</v>
      </c>
      <c r="B5285" s="7" t="s">
        <v>12877</v>
      </c>
      <c r="C5285" s="7" t="s">
        <v>12863</v>
      </c>
      <c r="D5285" s="7" t="s">
        <v>12878</v>
      </c>
      <c r="E5285" s="6" t="s">
        <v>21885</v>
      </c>
      <c r="K5285" s="6" t="str">
        <f t="shared" si="82"/>
        <v>Modafinil</v>
      </c>
    </row>
    <row r="5286" spans="1:11" ht="12.75" customHeight="1" x14ac:dyDescent="0.15">
      <c r="A5286" s="6">
        <v>5</v>
      </c>
      <c r="B5286" s="7" t="s">
        <v>12879</v>
      </c>
      <c r="C5286" s="7" t="s">
        <v>12863</v>
      </c>
      <c r="D5286" s="7" t="s">
        <v>12880</v>
      </c>
      <c r="E5286" s="6" t="s">
        <v>21886</v>
      </c>
      <c r="K5286" s="6" t="str">
        <f t="shared" si="82"/>
        <v>Fénozolone</v>
      </c>
    </row>
    <row r="5287" spans="1:11" ht="12.75" customHeight="1" x14ac:dyDescent="0.15">
      <c r="A5287" s="6">
        <v>5</v>
      </c>
      <c r="B5287" s="7" t="s">
        <v>12881</v>
      </c>
      <c r="C5287" s="7" t="s">
        <v>12863</v>
      </c>
      <c r="D5287" s="7" t="s">
        <v>12882</v>
      </c>
      <c r="E5287" s="6" t="s">
        <v>21887</v>
      </c>
      <c r="K5287" s="6" t="str">
        <f t="shared" si="82"/>
        <v>Atomoxétine</v>
      </c>
    </row>
    <row r="5288" spans="1:11" ht="12.75" customHeight="1" x14ac:dyDescent="0.15">
      <c r="A5288" s="6">
        <v>5</v>
      </c>
      <c r="B5288" s="7" t="s">
        <v>12883</v>
      </c>
      <c r="C5288" s="7" t="s">
        <v>12863</v>
      </c>
      <c r="D5288" s="7" t="s">
        <v>12884</v>
      </c>
      <c r="E5288" s="6" t="s">
        <v>21888</v>
      </c>
      <c r="K5288" s="6" t="str">
        <f t="shared" si="82"/>
        <v>Fénétylline</v>
      </c>
    </row>
    <row r="5289" spans="1:11" ht="12.75" customHeight="1" x14ac:dyDescent="0.15">
      <c r="A5289" s="6">
        <v>5</v>
      </c>
      <c r="B5289" s="7" t="s">
        <v>12885</v>
      </c>
      <c r="C5289" s="7" t="s">
        <v>12863</v>
      </c>
      <c r="D5289" s="7" t="s">
        <v>12886</v>
      </c>
      <c r="E5289" s="6" t="s">
        <v>21889</v>
      </c>
      <c r="K5289" s="6" t="str">
        <f t="shared" si="82"/>
        <v>Dexméthylphénidate</v>
      </c>
    </row>
    <row r="5290" spans="1:11" ht="12.75" customHeight="1" x14ac:dyDescent="0.15">
      <c r="A5290" s="6">
        <v>5</v>
      </c>
      <c r="B5290" s="7" t="s">
        <v>12887</v>
      </c>
      <c r="C5290" s="7" t="s">
        <v>12863</v>
      </c>
      <c r="D5290" s="7" t="s">
        <v>12888</v>
      </c>
      <c r="E5290" s="6" t="s">
        <v>21890</v>
      </c>
      <c r="K5290" s="6" t="str">
        <f t="shared" si="82"/>
        <v>Lisdexamphétamine</v>
      </c>
    </row>
    <row r="5291" spans="1:11" ht="12.75" customHeight="1" x14ac:dyDescent="0.15">
      <c r="A5291" s="6">
        <v>5</v>
      </c>
      <c r="B5291" s="7" t="s">
        <v>12889</v>
      </c>
      <c r="C5291" s="7" t="s">
        <v>12863</v>
      </c>
      <c r="D5291" s="7" t="s">
        <v>12890</v>
      </c>
      <c r="E5291" s="6" t="s">
        <v>21891</v>
      </c>
      <c r="K5291" s="6" t="str">
        <f t="shared" si="82"/>
        <v>Armodafinil</v>
      </c>
    </row>
    <row r="5292" spans="1:11" ht="12.75" customHeight="1" x14ac:dyDescent="0.15">
      <c r="A5292" s="6">
        <v>5</v>
      </c>
      <c r="B5292" s="7" t="s">
        <v>12891</v>
      </c>
      <c r="C5292" s="7" t="s">
        <v>12863</v>
      </c>
      <c r="D5292" s="7" t="s">
        <v>12892</v>
      </c>
      <c r="E5292" s="6" t="s">
        <v>21892</v>
      </c>
      <c r="K5292" s="6" t="str">
        <f t="shared" si="82"/>
        <v>Solriamfétol</v>
      </c>
    </row>
    <row r="5293" spans="1:11" ht="12.75" customHeight="1" x14ac:dyDescent="0.15">
      <c r="A5293" s="6">
        <v>5</v>
      </c>
      <c r="B5293" s="7" t="s">
        <v>12893</v>
      </c>
      <c r="C5293" s="7" t="s">
        <v>12863</v>
      </c>
      <c r="D5293" s="11" t="s">
        <v>12894</v>
      </c>
      <c r="E5293" s="11" t="s">
        <v>21893</v>
      </c>
      <c r="F5293" s="6" t="s">
        <v>2758</v>
      </c>
      <c r="G5293" s="9">
        <v>44953</v>
      </c>
      <c r="K5293" s="6" t="str">
        <f t="shared" si="82"/>
        <v>Dexméthylphénidate et serdexméthylphénidate</v>
      </c>
    </row>
    <row r="5294" spans="1:11" ht="12.75" customHeight="1" x14ac:dyDescent="0.15">
      <c r="A5294" s="6">
        <v>4</v>
      </c>
      <c r="B5294" s="7" t="s">
        <v>12895</v>
      </c>
      <c r="C5294" s="7" t="s">
        <v>12861</v>
      </c>
      <c r="D5294" s="7" t="s">
        <v>5630</v>
      </c>
      <c r="E5294" s="6" t="s">
        <v>21894</v>
      </c>
      <c r="K5294" s="6" t="str">
        <f t="shared" si="82"/>
        <v>Dérivés de la xanthine</v>
      </c>
    </row>
    <row r="5295" spans="1:11" ht="12.75" customHeight="1" x14ac:dyDescent="0.15">
      <c r="A5295" s="6">
        <v>5</v>
      </c>
      <c r="B5295" s="7" t="s">
        <v>12896</v>
      </c>
      <c r="C5295" s="7" t="s">
        <v>12895</v>
      </c>
      <c r="D5295" s="7" t="s">
        <v>7470</v>
      </c>
      <c r="E5295" s="6" t="s">
        <v>19583</v>
      </c>
      <c r="K5295" s="6" t="str">
        <f t="shared" si="82"/>
        <v>Caféine</v>
      </c>
    </row>
    <row r="5296" spans="1:11" ht="12.75" customHeight="1" x14ac:dyDescent="0.15">
      <c r="A5296" s="6">
        <v>5</v>
      </c>
      <c r="B5296" s="7" t="s">
        <v>12897</v>
      </c>
      <c r="C5296" s="7" t="s">
        <v>12895</v>
      </c>
      <c r="D5296" s="7" t="s">
        <v>12898</v>
      </c>
      <c r="E5296" s="6" t="s">
        <v>21895</v>
      </c>
      <c r="K5296" s="6" t="str">
        <f t="shared" si="82"/>
        <v>Propentofylline</v>
      </c>
    </row>
    <row r="5297" spans="1:11" ht="12.75" customHeight="1" x14ac:dyDescent="0.15">
      <c r="A5297" s="6">
        <v>4</v>
      </c>
      <c r="B5297" s="7" t="s">
        <v>12899</v>
      </c>
      <c r="C5297" s="7" t="s">
        <v>12861</v>
      </c>
      <c r="D5297" s="7" t="s">
        <v>12900</v>
      </c>
      <c r="E5297" s="6" t="s">
        <v>21896</v>
      </c>
      <c r="K5297" s="6" t="str">
        <f t="shared" si="82"/>
        <v>Autres psychostimulants et nootropiques</v>
      </c>
    </row>
    <row r="5298" spans="1:11" ht="12.75" customHeight="1" x14ac:dyDescent="0.15">
      <c r="A5298" s="6">
        <v>5</v>
      </c>
      <c r="B5298" s="7" t="s">
        <v>12901</v>
      </c>
      <c r="C5298" s="7" t="s">
        <v>12899</v>
      </c>
      <c r="D5298" s="7" t="s">
        <v>12902</v>
      </c>
      <c r="E5298" s="6" t="s">
        <v>21897</v>
      </c>
      <c r="K5298" s="6" t="str">
        <f t="shared" si="82"/>
        <v>Méclofénoxate</v>
      </c>
    </row>
    <row r="5299" spans="1:11" ht="12.75" customHeight="1" x14ac:dyDescent="0.15">
      <c r="A5299" s="6">
        <v>5</v>
      </c>
      <c r="B5299" s="7" t="s">
        <v>12903</v>
      </c>
      <c r="C5299" s="7" t="s">
        <v>12899</v>
      </c>
      <c r="D5299" s="7" t="s">
        <v>12904</v>
      </c>
      <c r="E5299" s="6" t="s">
        <v>21898</v>
      </c>
      <c r="K5299" s="6" t="str">
        <f t="shared" si="82"/>
        <v>Pyritinol</v>
      </c>
    </row>
    <row r="5300" spans="1:11" ht="12.75" customHeight="1" x14ac:dyDescent="0.15">
      <c r="A5300" s="6">
        <v>5</v>
      </c>
      <c r="B5300" s="7" t="s">
        <v>12905</v>
      </c>
      <c r="C5300" s="7" t="s">
        <v>12899</v>
      </c>
      <c r="D5300" s="7" t="s">
        <v>12906</v>
      </c>
      <c r="E5300" s="6" t="s">
        <v>21899</v>
      </c>
      <c r="K5300" s="6" t="str">
        <f t="shared" si="82"/>
        <v>Piracétam</v>
      </c>
    </row>
    <row r="5301" spans="1:11" ht="12.75" customHeight="1" x14ac:dyDescent="0.15">
      <c r="A5301" s="6">
        <v>5</v>
      </c>
      <c r="B5301" s="7" t="s">
        <v>12907</v>
      </c>
      <c r="C5301" s="7" t="s">
        <v>12899</v>
      </c>
      <c r="D5301" s="7" t="s">
        <v>12908</v>
      </c>
      <c r="E5301" s="6" t="s">
        <v>21900</v>
      </c>
      <c r="K5301" s="6" t="str">
        <f t="shared" si="82"/>
        <v>Déanol</v>
      </c>
    </row>
    <row r="5302" spans="1:11" ht="12.75" customHeight="1" x14ac:dyDescent="0.15">
      <c r="A5302" s="6">
        <v>5</v>
      </c>
      <c r="B5302" s="7" t="s">
        <v>12909</v>
      </c>
      <c r="C5302" s="7" t="s">
        <v>12899</v>
      </c>
      <c r="D5302" s="7" t="s">
        <v>12910</v>
      </c>
      <c r="E5302" s="6" t="s">
        <v>21901</v>
      </c>
      <c r="K5302" s="6" t="str">
        <f t="shared" si="82"/>
        <v>Fipexide</v>
      </c>
    </row>
    <row r="5303" spans="1:11" ht="12.75" customHeight="1" x14ac:dyDescent="0.15">
      <c r="A5303" s="6">
        <v>5</v>
      </c>
      <c r="B5303" s="7" t="s">
        <v>12911</v>
      </c>
      <c r="C5303" s="7" t="s">
        <v>12899</v>
      </c>
      <c r="D5303" s="7" t="s">
        <v>12912</v>
      </c>
      <c r="E5303" s="6" t="s">
        <v>21902</v>
      </c>
      <c r="K5303" s="6" t="str">
        <f t="shared" si="82"/>
        <v>Citicoline</v>
      </c>
    </row>
    <row r="5304" spans="1:11" ht="12.75" customHeight="1" x14ac:dyDescent="0.15">
      <c r="A5304" s="6">
        <v>5</v>
      </c>
      <c r="B5304" s="7" t="s">
        <v>12913</v>
      </c>
      <c r="C5304" s="7" t="s">
        <v>12899</v>
      </c>
      <c r="D5304" s="7" t="s">
        <v>12914</v>
      </c>
      <c r="E5304" s="6" t="s">
        <v>21903</v>
      </c>
      <c r="K5304" s="6" t="str">
        <f t="shared" si="82"/>
        <v>Oxiracétam</v>
      </c>
    </row>
    <row r="5305" spans="1:11" ht="12.75" customHeight="1" x14ac:dyDescent="0.15">
      <c r="A5305" s="6">
        <v>5</v>
      </c>
      <c r="B5305" s="7" t="s">
        <v>12915</v>
      </c>
      <c r="C5305" s="7" t="s">
        <v>12899</v>
      </c>
      <c r="D5305" s="7" t="s">
        <v>12916</v>
      </c>
      <c r="E5305" s="6" t="s">
        <v>21904</v>
      </c>
      <c r="K5305" s="6" t="str">
        <f t="shared" si="82"/>
        <v>Pirisudanol</v>
      </c>
    </row>
    <row r="5306" spans="1:11" ht="12.75" customHeight="1" x14ac:dyDescent="0.15">
      <c r="A5306" s="6">
        <v>5</v>
      </c>
      <c r="B5306" s="7" t="s">
        <v>12917</v>
      </c>
      <c r="C5306" s="7" t="s">
        <v>12899</v>
      </c>
      <c r="D5306" s="7" t="s">
        <v>12918</v>
      </c>
      <c r="E5306" s="6" t="s">
        <v>21905</v>
      </c>
      <c r="K5306" s="6" t="str">
        <f t="shared" si="82"/>
        <v>Linopirdine</v>
      </c>
    </row>
    <row r="5307" spans="1:11" ht="12.75" customHeight="1" x14ac:dyDescent="0.15">
      <c r="A5307" s="6">
        <v>5</v>
      </c>
      <c r="B5307" s="7" t="s">
        <v>12919</v>
      </c>
      <c r="C5307" s="7" t="s">
        <v>12899</v>
      </c>
      <c r="D5307" s="7" t="s">
        <v>12920</v>
      </c>
      <c r="E5307" s="6" t="s">
        <v>21906</v>
      </c>
      <c r="K5307" s="6" t="str">
        <f t="shared" si="82"/>
        <v>Nizofénone</v>
      </c>
    </row>
    <row r="5308" spans="1:11" ht="12.75" customHeight="1" x14ac:dyDescent="0.15">
      <c r="A5308" s="6">
        <v>5</v>
      </c>
      <c r="B5308" s="7" t="s">
        <v>12921</v>
      </c>
      <c r="C5308" s="7" t="s">
        <v>12899</v>
      </c>
      <c r="D5308" s="7" t="s">
        <v>12922</v>
      </c>
      <c r="E5308" s="6" t="s">
        <v>21907</v>
      </c>
      <c r="K5308" s="6" t="str">
        <f t="shared" si="82"/>
        <v>Aniracétam</v>
      </c>
    </row>
    <row r="5309" spans="1:11" ht="12.75" customHeight="1" x14ac:dyDescent="0.15">
      <c r="A5309" s="6">
        <v>5</v>
      </c>
      <c r="B5309" s="7" t="s">
        <v>12923</v>
      </c>
      <c r="C5309" s="7" t="s">
        <v>12899</v>
      </c>
      <c r="D5309" s="7" t="s">
        <v>12924</v>
      </c>
      <c r="E5309" s="6" t="s">
        <v>21908</v>
      </c>
      <c r="K5309" s="6" t="str">
        <f t="shared" si="82"/>
        <v>Acétylcarnitine</v>
      </c>
    </row>
    <row r="5310" spans="1:11" ht="12.75" customHeight="1" x14ac:dyDescent="0.15">
      <c r="A5310" s="6">
        <v>5</v>
      </c>
      <c r="B5310" s="7" t="s">
        <v>12925</v>
      </c>
      <c r="C5310" s="7" t="s">
        <v>12899</v>
      </c>
      <c r="D5310" s="7" t="s">
        <v>12926</v>
      </c>
      <c r="E5310" s="6" t="s">
        <v>21909</v>
      </c>
      <c r="K5310" s="6" t="str">
        <f t="shared" si="82"/>
        <v>Idébénone</v>
      </c>
    </row>
    <row r="5311" spans="1:11" ht="12.75" customHeight="1" x14ac:dyDescent="0.15">
      <c r="A5311" s="6">
        <v>5</v>
      </c>
      <c r="B5311" s="7" t="s">
        <v>12927</v>
      </c>
      <c r="C5311" s="7" t="s">
        <v>12899</v>
      </c>
      <c r="D5311" s="7" t="s">
        <v>12928</v>
      </c>
      <c r="E5311" s="6" t="s">
        <v>21910</v>
      </c>
      <c r="K5311" s="6" t="str">
        <f t="shared" si="82"/>
        <v>Prolintane</v>
      </c>
    </row>
    <row r="5312" spans="1:11" ht="12.75" customHeight="1" x14ac:dyDescent="0.15">
      <c r="A5312" s="6">
        <v>5</v>
      </c>
      <c r="B5312" s="7" t="s">
        <v>12929</v>
      </c>
      <c r="C5312" s="7" t="s">
        <v>12899</v>
      </c>
      <c r="D5312" s="7" t="s">
        <v>12930</v>
      </c>
      <c r="E5312" s="6" t="s">
        <v>21911</v>
      </c>
      <c r="K5312" s="6" t="str">
        <f t="shared" si="82"/>
        <v>Pipradol</v>
      </c>
    </row>
    <row r="5313" spans="1:11" ht="12.75" customHeight="1" x14ac:dyDescent="0.15">
      <c r="A5313" s="6">
        <v>5</v>
      </c>
      <c r="B5313" s="7" t="s">
        <v>12931</v>
      </c>
      <c r="C5313" s="7" t="s">
        <v>12899</v>
      </c>
      <c r="D5313" s="7" t="s">
        <v>12932</v>
      </c>
      <c r="E5313" s="6" t="s">
        <v>21912</v>
      </c>
      <c r="K5313" s="6" t="str">
        <f t="shared" si="82"/>
        <v>Pramiracétam</v>
      </c>
    </row>
    <row r="5314" spans="1:11" ht="12.75" customHeight="1" x14ac:dyDescent="0.15">
      <c r="A5314" s="6">
        <v>5</v>
      </c>
      <c r="B5314" s="7" t="s">
        <v>12933</v>
      </c>
      <c r="C5314" s="7" t="s">
        <v>12899</v>
      </c>
      <c r="D5314" s="7" t="s">
        <v>12934</v>
      </c>
      <c r="E5314" s="6" t="s">
        <v>21913</v>
      </c>
      <c r="K5314" s="6" t="str">
        <f t="shared" si="82"/>
        <v>Adrafinil</v>
      </c>
    </row>
    <row r="5315" spans="1:11" ht="12.75" customHeight="1" x14ac:dyDescent="0.15">
      <c r="A5315" s="6">
        <v>5</v>
      </c>
      <c r="B5315" s="7" t="s">
        <v>12935</v>
      </c>
      <c r="C5315" s="7" t="s">
        <v>12899</v>
      </c>
      <c r="D5315" s="7" t="s">
        <v>12936</v>
      </c>
      <c r="E5315" s="6" t="s">
        <v>21914</v>
      </c>
      <c r="K5315" s="6" t="str">
        <f t="shared" ref="K5315:K5378" si="83">UPPER(LEFT(E5315,1))&amp;RIGHT(E5315,LEN(E5315)-1)</f>
        <v>Vinpocétine</v>
      </c>
    </row>
    <row r="5316" spans="1:11" ht="12.75" customHeight="1" x14ac:dyDescent="0.15">
      <c r="A5316" s="6">
        <v>5</v>
      </c>
      <c r="B5316" s="7" t="s">
        <v>12937</v>
      </c>
      <c r="C5316" s="7" t="s">
        <v>12899</v>
      </c>
      <c r="D5316" s="7" t="s">
        <v>12938</v>
      </c>
      <c r="E5316" s="6" t="s">
        <v>21915</v>
      </c>
      <c r="K5316" s="6" t="str">
        <f t="shared" si="83"/>
        <v>Temgicoluril</v>
      </c>
    </row>
    <row r="5317" spans="1:11" ht="12.75" customHeight="1" x14ac:dyDescent="0.15">
      <c r="A5317" s="6">
        <v>5</v>
      </c>
      <c r="B5317" s="7" t="s">
        <v>12939</v>
      </c>
      <c r="C5317" s="7" t="s">
        <v>12899</v>
      </c>
      <c r="D5317" s="7" t="s">
        <v>12940</v>
      </c>
      <c r="E5317" s="6" t="s">
        <v>21916</v>
      </c>
      <c r="K5317" s="6" t="str">
        <f t="shared" si="83"/>
        <v>Phénibut</v>
      </c>
    </row>
    <row r="5318" spans="1:11" ht="25.5" customHeight="1" x14ac:dyDescent="0.15">
      <c r="A5318" s="6">
        <v>3</v>
      </c>
      <c r="B5318" s="7" t="s">
        <v>12941</v>
      </c>
      <c r="C5318" s="7" t="s">
        <v>12715</v>
      </c>
      <c r="D5318" s="7" t="s">
        <v>12942</v>
      </c>
      <c r="E5318" s="6" t="s">
        <v>21917</v>
      </c>
      <c r="K5318" s="6" t="str">
        <f t="shared" si="83"/>
        <v>Psycholeptiques et psychoanaleptiques en association</v>
      </c>
    </row>
    <row r="5319" spans="1:11" ht="12.75" customHeight="1" x14ac:dyDescent="0.15">
      <c r="A5319" s="6">
        <v>4</v>
      </c>
      <c r="B5319" s="7" t="s">
        <v>12943</v>
      </c>
      <c r="C5319" s="7" t="s">
        <v>12941</v>
      </c>
      <c r="D5319" s="7" t="s">
        <v>12944</v>
      </c>
      <c r="E5319" s="6" t="s">
        <v>21918</v>
      </c>
      <c r="K5319" s="6" t="str">
        <f t="shared" si="83"/>
        <v>Antidépresseurs en association avec des psycholeptiques</v>
      </c>
    </row>
    <row r="5320" spans="1:11" ht="12.75" customHeight="1" x14ac:dyDescent="0.15">
      <c r="A5320" s="6">
        <v>5</v>
      </c>
      <c r="B5320" s="7" t="s">
        <v>12945</v>
      </c>
      <c r="C5320" s="7" t="s">
        <v>12943</v>
      </c>
      <c r="D5320" s="7" t="s">
        <v>12946</v>
      </c>
      <c r="E5320" s="6" t="s">
        <v>21919</v>
      </c>
      <c r="K5320" s="6" t="str">
        <f t="shared" si="83"/>
        <v>Amitriptyline et psycholeptiques</v>
      </c>
    </row>
    <row r="5321" spans="1:11" ht="12.75" customHeight="1" x14ac:dyDescent="0.15">
      <c r="A5321" s="6">
        <v>5</v>
      </c>
      <c r="B5321" s="7" t="s">
        <v>12947</v>
      </c>
      <c r="C5321" s="7" t="s">
        <v>12943</v>
      </c>
      <c r="D5321" s="7" t="s">
        <v>12948</v>
      </c>
      <c r="E5321" s="6" t="s">
        <v>21920</v>
      </c>
      <c r="K5321" s="6" t="str">
        <f t="shared" si="83"/>
        <v>Mélitracène et psycholeptiques</v>
      </c>
    </row>
    <row r="5322" spans="1:11" ht="12.75" customHeight="1" x14ac:dyDescent="0.15">
      <c r="A5322" s="6">
        <v>5</v>
      </c>
      <c r="B5322" s="7" t="s">
        <v>12949</v>
      </c>
      <c r="C5322" s="7" t="s">
        <v>12943</v>
      </c>
      <c r="D5322" s="7" t="s">
        <v>12950</v>
      </c>
      <c r="E5322" s="6" t="s">
        <v>21921</v>
      </c>
      <c r="K5322" s="6" t="str">
        <f t="shared" si="83"/>
        <v>Fluoxétine et psycholeptiques</v>
      </c>
    </row>
    <row r="5323" spans="1:11" ht="25.5" customHeight="1" x14ac:dyDescent="0.15">
      <c r="A5323" s="6">
        <v>4</v>
      </c>
      <c r="B5323" s="7" t="s">
        <v>12951</v>
      </c>
      <c r="C5323" s="7" t="s">
        <v>12941</v>
      </c>
      <c r="D5323" s="7" t="s">
        <v>12952</v>
      </c>
      <c r="E5323" s="6" t="s">
        <v>21922</v>
      </c>
      <c r="K5323" s="6" t="str">
        <f t="shared" si="83"/>
        <v>Psychostimulants en association avec des psycholeptiques</v>
      </c>
    </row>
    <row r="5324" spans="1:11" ht="12.75" customHeight="1" x14ac:dyDescent="0.15">
      <c r="A5324" s="6">
        <v>3</v>
      </c>
      <c r="B5324" s="7" t="s">
        <v>12953</v>
      </c>
      <c r="C5324" s="7" t="s">
        <v>12715</v>
      </c>
      <c r="D5324" s="7" t="s">
        <v>12954</v>
      </c>
      <c r="E5324" s="6" t="s">
        <v>21923</v>
      </c>
      <c r="K5324" s="6" t="str">
        <f t="shared" si="83"/>
        <v>Médicaments de la démence</v>
      </c>
    </row>
    <row r="5325" spans="1:11" ht="12.75" customHeight="1" x14ac:dyDescent="0.15">
      <c r="A5325" s="6">
        <v>4</v>
      </c>
      <c r="B5325" s="7" t="s">
        <v>12955</v>
      </c>
      <c r="C5325" s="7" t="s">
        <v>12953</v>
      </c>
      <c r="D5325" s="7" t="s">
        <v>12956</v>
      </c>
      <c r="E5325" s="6" t="s">
        <v>21924</v>
      </c>
      <c r="K5325" s="6" t="str">
        <f t="shared" si="83"/>
        <v>Anticholinestérasiques</v>
      </c>
    </row>
    <row r="5326" spans="1:11" ht="12.75" customHeight="1" x14ac:dyDescent="0.15">
      <c r="A5326" s="6">
        <v>5</v>
      </c>
      <c r="B5326" s="7" t="s">
        <v>12957</v>
      </c>
      <c r="C5326" s="7" t="s">
        <v>12955</v>
      </c>
      <c r="D5326" s="7" t="s">
        <v>12958</v>
      </c>
      <c r="E5326" s="6" t="s">
        <v>21925</v>
      </c>
      <c r="K5326" s="6" t="str">
        <f t="shared" si="83"/>
        <v>Tacrine</v>
      </c>
    </row>
    <row r="5327" spans="1:11" ht="12.75" customHeight="1" x14ac:dyDescent="0.15">
      <c r="A5327" s="6">
        <v>5</v>
      </c>
      <c r="B5327" s="7" t="s">
        <v>12959</v>
      </c>
      <c r="C5327" s="7" t="s">
        <v>12955</v>
      </c>
      <c r="D5327" s="7" t="s">
        <v>12960</v>
      </c>
      <c r="E5327" s="6" t="s">
        <v>21926</v>
      </c>
      <c r="K5327" s="6" t="str">
        <f t="shared" si="83"/>
        <v>Donépézil</v>
      </c>
    </row>
    <row r="5328" spans="1:11" ht="12.75" customHeight="1" x14ac:dyDescent="0.15">
      <c r="A5328" s="6">
        <v>5</v>
      </c>
      <c r="B5328" s="7" t="s">
        <v>12961</v>
      </c>
      <c r="C5328" s="7" t="s">
        <v>12955</v>
      </c>
      <c r="D5328" s="7" t="s">
        <v>12962</v>
      </c>
      <c r="E5328" s="6" t="s">
        <v>21927</v>
      </c>
      <c r="K5328" s="6" t="str">
        <f t="shared" si="83"/>
        <v>Rivastigmine</v>
      </c>
    </row>
    <row r="5329" spans="1:11" ht="12.75" customHeight="1" x14ac:dyDescent="0.15">
      <c r="A5329" s="6">
        <v>5</v>
      </c>
      <c r="B5329" s="7" t="s">
        <v>12963</v>
      </c>
      <c r="C5329" s="7" t="s">
        <v>12955</v>
      </c>
      <c r="D5329" s="7" t="s">
        <v>12964</v>
      </c>
      <c r="E5329" s="6" t="s">
        <v>21928</v>
      </c>
      <c r="K5329" s="6" t="str">
        <f t="shared" si="83"/>
        <v>Galantamine</v>
      </c>
    </row>
    <row r="5330" spans="1:11" ht="12.75" customHeight="1" x14ac:dyDescent="0.15">
      <c r="A5330" s="6">
        <v>5</v>
      </c>
      <c r="B5330" s="7" t="s">
        <v>12965</v>
      </c>
      <c r="C5330" s="7" t="s">
        <v>12955</v>
      </c>
      <c r="D5330" s="7" t="s">
        <v>12966</v>
      </c>
      <c r="E5330" s="6" t="s">
        <v>21929</v>
      </c>
      <c r="K5330" s="6" t="str">
        <f t="shared" si="83"/>
        <v>Ipidacrine</v>
      </c>
    </row>
    <row r="5331" spans="1:11" ht="12.75" customHeight="1" x14ac:dyDescent="0.15">
      <c r="A5331" s="6">
        <v>5</v>
      </c>
      <c r="B5331" s="7" t="s">
        <v>12967</v>
      </c>
      <c r="C5331" s="7" t="s">
        <v>12955</v>
      </c>
      <c r="D5331" s="7" t="s">
        <v>12968</v>
      </c>
      <c r="E5331" s="6" t="s">
        <v>21930</v>
      </c>
      <c r="K5331" s="6" t="str">
        <f t="shared" si="83"/>
        <v>Donépézil et mémantine</v>
      </c>
    </row>
    <row r="5332" spans="1:11" ht="12.75" customHeight="1" x14ac:dyDescent="0.15">
      <c r="A5332" s="6">
        <v>5</v>
      </c>
      <c r="B5332" s="7" t="s">
        <v>12969</v>
      </c>
      <c r="C5332" s="7" t="s">
        <v>12955</v>
      </c>
      <c r="D5332" s="7" t="s">
        <v>12970</v>
      </c>
      <c r="E5332" s="6" t="s">
        <v>21931</v>
      </c>
      <c r="K5332" s="6" t="str">
        <f t="shared" si="83"/>
        <v>Donépézil, mémantine et feuille de Ginkgo</v>
      </c>
    </row>
    <row r="5333" spans="1:11" ht="12.75" customHeight="1" x14ac:dyDescent="0.15">
      <c r="A5333" s="6">
        <v>4</v>
      </c>
      <c r="B5333" s="7" t="s">
        <v>12971</v>
      </c>
      <c r="C5333" s="7" t="s">
        <v>12953</v>
      </c>
      <c r="D5333" s="7" t="s">
        <v>12972</v>
      </c>
      <c r="E5333" s="6" t="s">
        <v>21932</v>
      </c>
      <c r="K5333" s="6" t="str">
        <f t="shared" si="83"/>
        <v>Autres médicaments de la démence</v>
      </c>
    </row>
    <row r="5334" spans="1:11" ht="12.75" customHeight="1" x14ac:dyDescent="0.15">
      <c r="A5334" s="6">
        <v>5</v>
      </c>
      <c r="B5334" s="7" t="s">
        <v>12973</v>
      </c>
      <c r="C5334" s="7" t="s">
        <v>12971</v>
      </c>
      <c r="D5334" s="7" t="s">
        <v>12974</v>
      </c>
      <c r="E5334" s="6" t="s">
        <v>21933</v>
      </c>
      <c r="K5334" s="6" t="str">
        <f t="shared" si="83"/>
        <v>Mémantine</v>
      </c>
    </row>
    <row r="5335" spans="1:11" ht="12.75" customHeight="1" x14ac:dyDescent="0.15">
      <c r="A5335" s="6">
        <v>5</v>
      </c>
      <c r="B5335" s="7" t="s">
        <v>12975</v>
      </c>
      <c r="C5335" s="7" t="s">
        <v>12971</v>
      </c>
      <c r="D5335" s="7" t="s">
        <v>12976</v>
      </c>
      <c r="E5335" s="6" t="s">
        <v>21934</v>
      </c>
      <c r="K5335" s="6" t="str">
        <f t="shared" si="83"/>
        <v>Feuille de Ginkgo</v>
      </c>
    </row>
    <row r="5336" spans="1:11" ht="12.75" customHeight="1" x14ac:dyDescent="0.15">
      <c r="A5336" s="6">
        <v>5</v>
      </c>
      <c r="B5336" s="7" t="s">
        <v>12977</v>
      </c>
      <c r="C5336" s="7" t="s">
        <v>12971</v>
      </c>
      <c r="D5336" s="7" t="s">
        <v>12978</v>
      </c>
      <c r="E5336" s="6" t="s">
        <v>21935</v>
      </c>
      <c r="K5336" s="6" t="str">
        <f t="shared" si="83"/>
        <v>Aducanumab</v>
      </c>
    </row>
    <row r="5337" spans="1:11" ht="12.75" customHeight="1" x14ac:dyDescent="0.2">
      <c r="A5337" s="6">
        <v>5</v>
      </c>
      <c r="B5337" s="7" t="s">
        <v>12979</v>
      </c>
      <c r="C5337" s="7" t="s">
        <v>12971</v>
      </c>
      <c r="D5337" t="s">
        <v>12980</v>
      </c>
      <c r="E5337" t="s">
        <v>21936</v>
      </c>
      <c r="F5337" s="6" t="s">
        <v>2763</v>
      </c>
      <c r="G5337" s="9">
        <v>45314</v>
      </c>
      <c r="K5337" s="6" t="str">
        <f t="shared" si="83"/>
        <v>Lécanémab</v>
      </c>
    </row>
    <row r="5338" spans="1:11" ht="12.75" customHeight="1" x14ac:dyDescent="0.2">
      <c r="A5338" s="6">
        <v>5</v>
      </c>
      <c r="B5338" s="7" t="s">
        <v>12981</v>
      </c>
      <c r="C5338" s="7" t="s">
        <v>12971</v>
      </c>
      <c r="D5338" t="s">
        <v>12982</v>
      </c>
      <c r="E5338" t="s">
        <v>21937</v>
      </c>
      <c r="F5338" s="6" t="s">
        <v>2763</v>
      </c>
      <c r="G5338" s="9">
        <v>45314</v>
      </c>
      <c r="K5338" s="6" t="str">
        <f t="shared" si="83"/>
        <v>Donanémab</v>
      </c>
    </row>
    <row r="5339" spans="1:11" ht="12.75" customHeight="1" x14ac:dyDescent="0.15">
      <c r="A5339" s="6">
        <v>5</v>
      </c>
      <c r="B5339" s="7" t="s">
        <v>12983</v>
      </c>
      <c r="C5339" s="7" t="s">
        <v>12971</v>
      </c>
      <c r="D5339" s="7" t="s">
        <v>2709</v>
      </c>
      <c r="E5339" s="6" t="s">
        <v>21938</v>
      </c>
      <c r="K5339" s="6" t="str">
        <f t="shared" si="83"/>
        <v>Associations (autres médicaments de la démence)</v>
      </c>
    </row>
    <row r="5340" spans="1:11" ht="12.75" customHeight="1" x14ac:dyDescent="0.15">
      <c r="A5340" s="6">
        <v>2</v>
      </c>
      <c r="B5340" s="7" t="s">
        <v>12984</v>
      </c>
      <c r="C5340" s="7" t="s">
        <v>11588</v>
      </c>
      <c r="D5340" s="7" t="s">
        <v>12985</v>
      </c>
      <c r="E5340" s="6" t="s">
        <v>21939</v>
      </c>
      <c r="K5340" s="6" t="str">
        <f t="shared" si="83"/>
        <v>Autres médicaments du système nerveux</v>
      </c>
    </row>
    <row r="5341" spans="1:11" ht="12.75" customHeight="1" x14ac:dyDescent="0.15">
      <c r="A5341" s="6">
        <v>3</v>
      </c>
      <c r="B5341" s="7" t="s">
        <v>12986</v>
      </c>
      <c r="C5341" s="7" t="s">
        <v>12984</v>
      </c>
      <c r="D5341" s="7" t="s">
        <v>12987</v>
      </c>
      <c r="E5341" s="6" t="s">
        <v>21940</v>
      </c>
      <c r="K5341" s="6" t="str">
        <f t="shared" si="83"/>
        <v>Parasympathomimétiques</v>
      </c>
    </row>
    <row r="5342" spans="1:11" ht="12.75" customHeight="1" x14ac:dyDescent="0.15">
      <c r="A5342" s="6">
        <v>4</v>
      </c>
      <c r="B5342" s="7" t="s">
        <v>12988</v>
      </c>
      <c r="C5342" s="7" t="s">
        <v>12986</v>
      </c>
      <c r="D5342" s="7" t="s">
        <v>12956</v>
      </c>
      <c r="E5342" s="6" t="s">
        <v>21924</v>
      </c>
      <c r="K5342" s="6" t="str">
        <f t="shared" si="83"/>
        <v>Anticholinestérasiques</v>
      </c>
    </row>
    <row r="5343" spans="1:11" ht="12.75" customHeight="1" x14ac:dyDescent="0.15">
      <c r="A5343" s="6">
        <v>5</v>
      </c>
      <c r="B5343" s="7" t="s">
        <v>12989</v>
      </c>
      <c r="C5343" s="7" t="s">
        <v>12988</v>
      </c>
      <c r="D5343" s="7" t="s">
        <v>12990</v>
      </c>
      <c r="E5343" s="6" t="s">
        <v>21941</v>
      </c>
      <c r="K5343" s="6" t="str">
        <f t="shared" si="83"/>
        <v>Néostigmine</v>
      </c>
    </row>
    <row r="5344" spans="1:11" ht="12.75" customHeight="1" x14ac:dyDescent="0.15">
      <c r="A5344" s="6">
        <v>5</v>
      </c>
      <c r="B5344" s="7" t="s">
        <v>12991</v>
      </c>
      <c r="C5344" s="7" t="s">
        <v>12988</v>
      </c>
      <c r="D5344" s="7" t="s">
        <v>12992</v>
      </c>
      <c r="E5344" s="6" t="s">
        <v>21942</v>
      </c>
      <c r="K5344" s="6" t="str">
        <f t="shared" si="83"/>
        <v>Pyridostigmine</v>
      </c>
    </row>
    <row r="5345" spans="1:11" ht="12.75" customHeight="1" x14ac:dyDescent="0.15">
      <c r="A5345" s="6">
        <v>5</v>
      </c>
      <c r="B5345" s="7" t="s">
        <v>12993</v>
      </c>
      <c r="C5345" s="7" t="s">
        <v>12988</v>
      </c>
      <c r="D5345" s="7" t="s">
        <v>12994</v>
      </c>
      <c r="E5345" s="6" t="s">
        <v>21943</v>
      </c>
      <c r="K5345" s="6" t="str">
        <f t="shared" si="83"/>
        <v>Distigmine</v>
      </c>
    </row>
    <row r="5346" spans="1:11" ht="12.75" customHeight="1" x14ac:dyDescent="0.15">
      <c r="A5346" s="6">
        <v>5</v>
      </c>
      <c r="B5346" s="7" t="s">
        <v>12995</v>
      </c>
      <c r="C5346" s="7" t="s">
        <v>12988</v>
      </c>
      <c r="D5346" s="7" t="s">
        <v>12996</v>
      </c>
      <c r="E5346" s="6" t="s">
        <v>21944</v>
      </c>
      <c r="K5346" s="6" t="str">
        <f t="shared" si="83"/>
        <v>Ambénonium</v>
      </c>
    </row>
    <row r="5347" spans="1:11" ht="12.75" customHeight="1" x14ac:dyDescent="0.15">
      <c r="A5347" s="6">
        <v>5</v>
      </c>
      <c r="B5347" s="7" t="s">
        <v>12997</v>
      </c>
      <c r="C5347" s="7" t="s">
        <v>12988</v>
      </c>
      <c r="D5347" s="7" t="s">
        <v>12998</v>
      </c>
      <c r="E5347" s="6" t="s">
        <v>21945</v>
      </c>
      <c r="K5347" s="6" t="str">
        <f t="shared" si="83"/>
        <v>Néostigmine en association</v>
      </c>
    </row>
    <row r="5348" spans="1:11" ht="12.75" customHeight="1" x14ac:dyDescent="0.15">
      <c r="A5348" s="6">
        <v>4</v>
      </c>
      <c r="B5348" s="7" t="s">
        <v>12999</v>
      </c>
      <c r="C5348" s="7" t="s">
        <v>12986</v>
      </c>
      <c r="D5348" s="7" t="s">
        <v>13000</v>
      </c>
      <c r="E5348" s="6" t="s">
        <v>21946</v>
      </c>
      <c r="K5348" s="6" t="str">
        <f t="shared" si="83"/>
        <v>Esters de la choline</v>
      </c>
    </row>
    <row r="5349" spans="1:11" ht="12.75" customHeight="1" x14ac:dyDescent="0.15">
      <c r="A5349" s="6">
        <v>5</v>
      </c>
      <c r="B5349" s="7" t="s">
        <v>13001</v>
      </c>
      <c r="C5349" s="7" t="s">
        <v>12999</v>
      </c>
      <c r="D5349" s="7" t="s">
        <v>2179</v>
      </c>
      <c r="E5349" s="6" t="s">
        <v>2383</v>
      </c>
      <c r="K5349" s="6" t="str">
        <f t="shared" si="83"/>
        <v>Carbachol</v>
      </c>
    </row>
    <row r="5350" spans="1:11" ht="12.75" customHeight="1" x14ac:dyDescent="0.15">
      <c r="A5350" s="6">
        <v>5</v>
      </c>
      <c r="B5350" s="7" t="s">
        <v>13002</v>
      </c>
      <c r="C5350" s="7" t="s">
        <v>12999</v>
      </c>
      <c r="D5350" s="7" t="s">
        <v>13003</v>
      </c>
      <c r="E5350" s="6" t="s">
        <v>21947</v>
      </c>
      <c r="K5350" s="6" t="str">
        <f t="shared" si="83"/>
        <v>Béthanéchol</v>
      </c>
    </row>
    <row r="5351" spans="1:11" ht="12.75" customHeight="1" x14ac:dyDescent="0.15">
      <c r="A5351" s="6">
        <v>4</v>
      </c>
      <c r="B5351" s="7" t="s">
        <v>13004</v>
      </c>
      <c r="C5351" s="7" t="s">
        <v>12986</v>
      </c>
      <c r="D5351" s="7" t="s">
        <v>13005</v>
      </c>
      <c r="E5351" s="6" t="s">
        <v>21948</v>
      </c>
      <c r="K5351" s="6" t="str">
        <f t="shared" si="83"/>
        <v>Autres parasympathomimétiques</v>
      </c>
    </row>
    <row r="5352" spans="1:11" ht="12.75" customHeight="1" x14ac:dyDescent="0.15">
      <c r="A5352" s="6">
        <v>5</v>
      </c>
      <c r="B5352" s="7" t="s">
        <v>13006</v>
      </c>
      <c r="C5352" s="7" t="s">
        <v>13004</v>
      </c>
      <c r="D5352" s="7" t="s">
        <v>13007</v>
      </c>
      <c r="E5352" s="6" t="s">
        <v>16955</v>
      </c>
      <c r="K5352" s="6" t="str">
        <f t="shared" si="83"/>
        <v>Pilocarpine</v>
      </c>
    </row>
    <row r="5353" spans="1:11" ht="12.75" customHeight="1" x14ac:dyDescent="0.15">
      <c r="A5353" s="6">
        <v>5</v>
      </c>
      <c r="B5353" s="7" t="s">
        <v>13008</v>
      </c>
      <c r="C5353" s="7" t="s">
        <v>13004</v>
      </c>
      <c r="D5353" s="7" t="s">
        <v>13009</v>
      </c>
      <c r="E5353" s="6" t="s">
        <v>21949</v>
      </c>
      <c r="K5353" s="6" t="str">
        <f t="shared" si="83"/>
        <v xml:space="preserve">Alfoscérate de choline </v>
      </c>
    </row>
    <row r="5354" spans="1:11" ht="12.75" customHeight="1" x14ac:dyDescent="0.15">
      <c r="A5354" s="6">
        <v>5</v>
      </c>
      <c r="B5354" s="7" t="s">
        <v>13010</v>
      </c>
      <c r="C5354" s="7" t="s">
        <v>13004</v>
      </c>
      <c r="D5354" s="7" t="s">
        <v>13011</v>
      </c>
      <c r="E5354" s="6" t="s">
        <v>21950</v>
      </c>
      <c r="K5354" s="6" t="str">
        <f t="shared" si="83"/>
        <v>Céviméline</v>
      </c>
    </row>
    <row r="5355" spans="1:11" ht="12.75" customHeight="1" x14ac:dyDescent="0.15">
      <c r="A5355" s="6">
        <v>3</v>
      </c>
      <c r="B5355" s="7" t="s">
        <v>13012</v>
      </c>
      <c r="C5355" s="7" t="s">
        <v>12984</v>
      </c>
      <c r="D5355" s="7" t="s">
        <v>13013</v>
      </c>
      <c r="E5355" s="6" t="s">
        <v>21951</v>
      </c>
      <c r="K5355" s="6" t="str">
        <f t="shared" si="83"/>
        <v>Médicaments utilisés dans les troubles addictifs</v>
      </c>
    </row>
    <row r="5356" spans="1:11" ht="12.75" customHeight="1" x14ac:dyDescent="0.15">
      <c r="A5356" s="6">
        <v>4</v>
      </c>
      <c r="B5356" s="7" t="s">
        <v>13014</v>
      </c>
      <c r="C5356" s="7" t="s">
        <v>13012</v>
      </c>
      <c r="D5356" s="7" t="s">
        <v>13015</v>
      </c>
      <c r="E5356" s="6" t="s">
        <v>21952</v>
      </c>
      <c r="K5356" s="6" t="str">
        <f t="shared" si="83"/>
        <v>Médicaments utilisés dans la dépendance à la nicotine</v>
      </c>
    </row>
    <row r="5357" spans="1:11" ht="12.75" customHeight="1" x14ac:dyDescent="0.15">
      <c r="A5357" s="6">
        <v>5</v>
      </c>
      <c r="B5357" s="7" t="s">
        <v>13016</v>
      </c>
      <c r="C5357" s="7" t="s">
        <v>13014</v>
      </c>
      <c r="D5357" s="7" t="s">
        <v>13017</v>
      </c>
      <c r="E5357" s="6" t="s">
        <v>21953</v>
      </c>
      <c r="K5357" s="6" t="str">
        <f t="shared" si="83"/>
        <v>Nicotine</v>
      </c>
    </row>
    <row r="5358" spans="1:11" ht="12.75" customHeight="1" x14ac:dyDescent="0.15">
      <c r="A5358" s="6">
        <v>5</v>
      </c>
      <c r="B5358" s="7" t="s">
        <v>13018</v>
      </c>
      <c r="C5358" s="7" t="s">
        <v>13014</v>
      </c>
      <c r="D5358" s="7" t="s">
        <v>13019</v>
      </c>
      <c r="E5358" s="6" t="s">
        <v>21954</v>
      </c>
      <c r="K5358" s="6" t="str">
        <f t="shared" si="83"/>
        <v>Varénicline</v>
      </c>
    </row>
    <row r="5359" spans="1:11" ht="12.75" customHeight="1" x14ac:dyDescent="0.15">
      <c r="A5359" s="6">
        <v>5</v>
      </c>
      <c r="B5359" s="7" t="s">
        <v>13020</v>
      </c>
      <c r="C5359" s="7" t="s">
        <v>13014</v>
      </c>
      <c r="D5359" s="7" t="s">
        <v>13021</v>
      </c>
      <c r="E5359" s="6" t="s">
        <v>21955</v>
      </c>
      <c r="K5359" s="6" t="str">
        <f t="shared" si="83"/>
        <v>Cytisinicline</v>
      </c>
    </row>
    <row r="5360" spans="1:11" ht="12.75" customHeight="1" x14ac:dyDescent="0.15">
      <c r="A5360" s="6">
        <v>4</v>
      </c>
      <c r="B5360" s="7" t="s">
        <v>13022</v>
      </c>
      <c r="C5360" s="7" t="s">
        <v>13012</v>
      </c>
      <c r="D5360" s="7" t="s">
        <v>13023</v>
      </c>
      <c r="E5360" s="6" t="s">
        <v>21956</v>
      </c>
      <c r="K5360" s="6" t="str">
        <f t="shared" si="83"/>
        <v>Médicaments utilisés dans la dépendance alcoolique</v>
      </c>
    </row>
    <row r="5361" spans="1:11" ht="12.75" customHeight="1" x14ac:dyDescent="0.15">
      <c r="A5361" s="6">
        <v>5</v>
      </c>
      <c r="B5361" s="7" t="s">
        <v>13024</v>
      </c>
      <c r="C5361" s="7" t="s">
        <v>13022</v>
      </c>
      <c r="D5361" s="7" t="s">
        <v>13025</v>
      </c>
      <c r="E5361" s="6" t="s">
        <v>2530</v>
      </c>
      <c r="K5361" s="6" t="str">
        <f t="shared" si="83"/>
        <v>Disulfirame</v>
      </c>
    </row>
    <row r="5362" spans="1:11" ht="12.75" customHeight="1" x14ac:dyDescent="0.15">
      <c r="A5362" s="6">
        <v>5</v>
      </c>
      <c r="B5362" s="7" t="s">
        <v>13026</v>
      </c>
      <c r="C5362" s="7" t="s">
        <v>13022</v>
      </c>
      <c r="D5362" s="7" t="s">
        <v>13027</v>
      </c>
      <c r="E5362" s="6" t="s">
        <v>21957</v>
      </c>
      <c r="K5362" s="6" t="str">
        <f t="shared" si="83"/>
        <v>Carbimide de calcium</v>
      </c>
    </row>
    <row r="5363" spans="1:11" ht="12.75" customHeight="1" x14ac:dyDescent="0.15">
      <c r="A5363" s="6">
        <v>5</v>
      </c>
      <c r="B5363" s="7" t="s">
        <v>13028</v>
      </c>
      <c r="C5363" s="7" t="s">
        <v>13022</v>
      </c>
      <c r="D5363" s="7" t="s">
        <v>13029</v>
      </c>
      <c r="E5363" s="6" t="s">
        <v>21958</v>
      </c>
      <c r="K5363" s="6" t="str">
        <f t="shared" si="83"/>
        <v>Acamprosate</v>
      </c>
    </row>
    <row r="5364" spans="1:11" ht="12.75" customHeight="1" x14ac:dyDescent="0.15">
      <c r="A5364" s="6">
        <v>5</v>
      </c>
      <c r="B5364" s="7" t="s">
        <v>13030</v>
      </c>
      <c r="C5364" s="7" t="s">
        <v>13022</v>
      </c>
      <c r="D5364" s="7" t="s">
        <v>13031</v>
      </c>
      <c r="E5364" s="6" t="s">
        <v>21959</v>
      </c>
      <c r="K5364" s="6" t="str">
        <f t="shared" si="83"/>
        <v>Naltrexone</v>
      </c>
    </row>
    <row r="5365" spans="1:11" ht="12.75" customHeight="1" x14ac:dyDescent="0.15">
      <c r="A5365" s="6">
        <v>5</v>
      </c>
      <c r="B5365" s="7" t="s">
        <v>13032</v>
      </c>
      <c r="C5365" s="7" t="s">
        <v>13022</v>
      </c>
      <c r="D5365" s="7" t="s">
        <v>13033</v>
      </c>
      <c r="E5365" s="6" t="s">
        <v>21960</v>
      </c>
      <c r="K5365" s="6" t="str">
        <f t="shared" si="83"/>
        <v>Nalméfène</v>
      </c>
    </row>
    <row r="5366" spans="1:11" ht="12.75" customHeight="1" x14ac:dyDescent="0.15">
      <c r="A5366" s="6">
        <v>4</v>
      </c>
      <c r="B5366" s="7" t="s">
        <v>13034</v>
      </c>
      <c r="C5366" s="7" t="s">
        <v>13012</v>
      </c>
      <c r="D5366" s="7" t="s">
        <v>13035</v>
      </c>
      <c r="E5366" s="6" t="s">
        <v>21961</v>
      </c>
      <c r="K5366" s="6" t="str">
        <f t="shared" si="83"/>
        <v>Médicaments utilisés dans la dépendance aux opioïdes</v>
      </c>
    </row>
    <row r="5367" spans="1:11" ht="12.75" customHeight="1" x14ac:dyDescent="0.15">
      <c r="A5367" s="6">
        <v>5</v>
      </c>
      <c r="B5367" s="7" t="s">
        <v>13036</v>
      </c>
      <c r="C5367" s="7" t="s">
        <v>13034</v>
      </c>
      <c r="D5367" s="7" t="s">
        <v>11801</v>
      </c>
      <c r="E5367" s="6" t="s">
        <v>21409</v>
      </c>
      <c r="K5367" s="6" t="str">
        <f t="shared" si="83"/>
        <v>Buprénorphine</v>
      </c>
    </row>
    <row r="5368" spans="1:11" ht="12.75" customHeight="1" x14ac:dyDescent="0.15">
      <c r="A5368" s="6">
        <v>5</v>
      </c>
      <c r="B5368" s="7" t="s">
        <v>13037</v>
      </c>
      <c r="C5368" s="7" t="s">
        <v>13034</v>
      </c>
      <c r="D5368" s="7" t="s">
        <v>13038</v>
      </c>
      <c r="E5368" s="6" t="s">
        <v>21962</v>
      </c>
      <c r="K5368" s="6" t="str">
        <f t="shared" si="83"/>
        <v>Méthadone</v>
      </c>
    </row>
    <row r="5369" spans="1:11" ht="12.75" customHeight="1" x14ac:dyDescent="0.15">
      <c r="A5369" s="6">
        <v>5</v>
      </c>
      <c r="B5369" s="7" t="s">
        <v>13039</v>
      </c>
      <c r="C5369" s="7" t="s">
        <v>13034</v>
      </c>
      <c r="D5369" s="7" t="s">
        <v>13040</v>
      </c>
      <c r="E5369" s="6" t="s">
        <v>21963</v>
      </c>
      <c r="K5369" s="6" t="str">
        <f t="shared" si="83"/>
        <v>Lévacétylméthadol</v>
      </c>
    </row>
    <row r="5370" spans="1:11" ht="12.75" customHeight="1" x14ac:dyDescent="0.15">
      <c r="A5370" s="6">
        <v>5</v>
      </c>
      <c r="B5370" s="7" t="s">
        <v>13041</v>
      </c>
      <c r="C5370" s="7" t="s">
        <v>13034</v>
      </c>
      <c r="D5370" s="7" t="s">
        <v>13042</v>
      </c>
      <c r="E5370" s="6" t="s">
        <v>21964</v>
      </c>
      <c r="K5370" s="6" t="str">
        <f t="shared" si="83"/>
        <v>Lofexidine</v>
      </c>
    </row>
    <row r="5371" spans="1:11" ht="12.75" customHeight="1" x14ac:dyDescent="0.15">
      <c r="A5371" s="6">
        <v>5</v>
      </c>
      <c r="B5371" s="7" t="s">
        <v>13043</v>
      </c>
      <c r="C5371" s="7" t="s">
        <v>13034</v>
      </c>
      <c r="D5371" s="7" t="s">
        <v>13044</v>
      </c>
      <c r="E5371" s="6" t="s">
        <v>21965</v>
      </c>
      <c r="K5371" s="6" t="str">
        <f t="shared" si="83"/>
        <v>Lévométhadone</v>
      </c>
    </row>
    <row r="5372" spans="1:11" ht="12.75" customHeight="1" x14ac:dyDescent="0.15">
      <c r="A5372" s="6">
        <v>5</v>
      </c>
      <c r="B5372" s="7" t="s">
        <v>13045</v>
      </c>
      <c r="C5372" s="7" t="s">
        <v>13034</v>
      </c>
      <c r="D5372" s="7" t="s">
        <v>13046</v>
      </c>
      <c r="E5372" s="6" t="s">
        <v>21966</v>
      </c>
      <c r="K5372" s="6" t="str">
        <f t="shared" si="83"/>
        <v>Diamorphine</v>
      </c>
    </row>
    <row r="5373" spans="1:11" ht="12.75" customHeight="1" x14ac:dyDescent="0.15">
      <c r="A5373" s="6">
        <v>5</v>
      </c>
      <c r="B5373" s="7" t="s">
        <v>13047</v>
      </c>
      <c r="C5373" s="7" t="s">
        <v>13034</v>
      </c>
      <c r="D5373" s="7" t="s">
        <v>13048</v>
      </c>
      <c r="E5373" s="6" t="s">
        <v>21967</v>
      </c>
      <c r="K5373" s="6" t="str">
        <f t="shared" si="83"/>
        <v>Buprénorphine en association</v>
      </c>
    </row>
    <row r="5374" spans="1:11" ht="12.75" customHeight="1" x14ac:dyDescent="0.15">
      <c r="A5374" s="6">
        <v>3</v>
      </c>
      <c r="B5374" s="7" t="s">
        <v>13049</v>
      </c>
      <c r="C5374" s="7" t="s">
        <v>12984</v>
      </c>
      <c r="D5374" s="7" t="s">
        <v>13050</v>
      </c>
      <c r="E5374" s="6" t="s">
        <v>21968</v>
      </c>
      <c r="K5374" s="6" t="str">
        <f t="shared" si="83"/>
        <v>Antivertigineux</v>
      </c>
    </row>
    <row r="5375" spans="1:11" ht="12.75" customHeight="1" x14ac:dyDescent="0.15">
      <c r="A5375" s="6">
        <v>4</v>
      </c>
      <c r="B5375" s="7" t="s">
        <v>13051</v>
      </c>
      <c r="C5375" s="7" t="s">
        <v>13049</v>
      </c>
      <c r="D5375" s="7" t="s">
        <v>13052</v>
      </c>
      <c r="E5375" s="6" t="s">
        <v>21968</v>
      </c>
      <c r="K5375" s="6" t="str">
        <f t="shared" si="83"/>
        <v>Antivertigineux</v>
      </c>
    </row>
    <row r="5376" spans="1:11" ht="12.75" customHeight="1" x14ac:dyDescent="0.15">
      <c r="A5376" s="6">
        <v>5</v>
      </c>
      <c r="B5376" s="7" t="s">
        <v>13053</v>
      </c>
      <c r="C5376" s="7" t="s">
        <v>13051</v>
      </c>
      <c r="D5376" s="7" t="s">
        <v>13054</v>
      </c>
      <c r="E5376" s="6" t="s">
        <v>21969</v>
      </c>
      <c r="K5376" s="6" t="str">
        <f t="shared" si="83"/>
        <v>Bétahistine</v>
      </c>
    </row>
    <row r="5377" spans="1:11" ht="12.75" customHeight="1" x14ac:dyDescent="0.15">
      <c r="A5377" s="6">
        <v>5</v>
      </c>
      <c r="B5377" s="7" t="s">
        <v>13055</v>
      </c>
      <c r="C5377" s="7" t="s">
        <v>13051</v>
      </c>
      <c r="D5377" s="7" t="s">
        <v>13056</v>
      </c>
      <c r="E5377" s="6" t="s">
        <v>21970</v>
      </c>
      <c r="K5377" s="6" t="str">
        <f t="shared" si="83"/>
        <v>Cinnarizine</v>
      </c>
    </row>
    <row r="5378" spans="1:11" ht="12.75" customHeight="1" x14ac:dyDescent="0.15">
      <c r="A5378" s="6">
        <v>5</v>
      </c>
      <c r="B5378" s="7" t="s">
        <v>13057</v>
      </c>
      <c r="C5378" s="7" t="s">
        <v>13051</v>
      </c>
      <c r="D5378" s="7" t="s">
        <v>13058</v>
      </c>
      <c r="E5378" s="6" t="s">
        <v>21971</v>
      </c>
      <c r="K5378" s="6" t="str">
        <f t="shared" si="83"/>
        <v>Flunarizine</v>
      </c>
    </row>
    <row r="5379" spans="1:11" ht="12.75" customHeight="1" x14ac:dyDescent="0.15">
      <c r="A5379" s="6">
        <v>5</v>
      </c>
      <c r="B5379" s="7" t="s">
        <v>13059</v>
      </c>
      <c r="C5379" s="7" t="s">
        <v>13051</v>
      </c>
      <c r="D5379" s="7" t="s">
        <v>13060</v>
      </c>
      <c r="E5379" s="6" t="s">
        <v>21972</v>
      </c>
      <c r="K5379" s="6" t="str">
        <f t="shared" ref="K5379:K5442" si="84">UPPER(LEFT(E5379,1))&amp;RIGHT(E5379,LEN(E5379)-1)</f>
        <v>Acétylleucine</v>
      </c>
    </row>
    <row r="5380" spans="1:11" ht="12.75" customHeight="1" x14ac:dyDescent="0.15">
      <c r="A5380" s="6">
        <v>5</v>
      </c>
      <c r="B5380" s="7" t="s">
        <v>13061</v>
      </c>
      <c r="C5380" s="7" t="s">
        <v>13051</v>
      </c>
      <c r="D5380" s="7" t="s">
        <v>13062</v>
      </c>
      <c r="E5380" s="6" t="s">
        <v>21973</v>
      </c>
      <c r="K5380" s="6" t="str">
        <f t="shared" si="84"/>
        <v>Cinnarizine en association</v>
      </c>
    </row>
    <row r="5381" spans="1:11" ht="12.75" customHeight="1" x14ac:dyDescent="0.15">
      <c r="A5381" s="6">
        <v>3</v>
      </c>
      <c r="B5381" s="7" t="s">
        <v>13063</v>
      </c>
      <c r="C5381" s="7" t="s">
        <v>12984</v>
      </c>
      <c r="D5381" s="7" t="s">
        <v>12985</v>
      </c>
      <c r="E5381" s="6" t="s">
        <v>21939</v>
      </c>
      <c r="K5381" s="6" t="str">
        <f t="shared" si="84"/>
        <v>Autres médicaments du système nerveux</v>
      </c>
    </row>
    <row r="5382" spans="1:11" ht="12.75" customHeight="1" x14ac:dyDescent="0.15">
      <c r="A5382" s="6">
        <v>4</v>
      </c>
      <c r="B5382" s="7" t="s">
        <v>13064</v>
      </c>
      <c r="C5382" s="7" t="s">
        <v>13063</v>
      </c>
      <c r="D5382" s="7" t="s">
        <v>13065</v>
      </c>
      <c r="E5382" s="6" t="s">
        <v>21974</v>
      </c>
      <c r="K5382" s="6" t="str">
        <f t="shared" si="84"/>
        <v>Gangliosides et dérivés</v>
      </c>
    </row>
    <row r="5383" spans="1:11" ht="12.75" customHeight="1" x14ac:dyDescent="0.15">
      <c r="A5383" s="6">
        <v>4</v>
      </c>
      <c r="B5383" s="7" t="s">
        <v>13066</v>
      </c>
      <c r="C5383" s="7" t="s">
        <v>13063</v>
      </c>
      <c r="D5383" s="7" t="s">
        <v>13067</v>
      </c>
      <c r="E5383" s="6" t="s">
        <v>21939</v>
      </c>
      <c r="K5383" s="6" t="str">
        <f t="shared" si="84"/>
        <v>Autres médicaments du système nerveux</v>
      </c>
    </row>
    <row r="5384" spans="1:11" ht="12.75" customHeight="1" x14ac:dyDescent="0.15">
      <c r="A5384" s="6">
        <v>5</v>
      </c>
      <c r="B5384" s="7" t="s">
        <v>13068</v>
      </c>
      <c r="C5384" s="7" t="s">
        <v>13066</v>
      </c>
      <c r="D5384" s="7" t="s">
        <v>13069</v>
      </c>
      <c r="E5384" s="6" t="s">
        <v>21975</v>
      </c>
      <c r="K5384" s="6" t="str">
        <f t="shared" si="84"/>
        <v>Tirilazad</v>
      </c>
    </row>
    <row r="5385" spans="1:11" ht="12.75" customHeight="1" x14ac:dyDescent="0.15">
      <c r="A5385" s="6">
        <v>5</v>
      </c>
      <c r="B5385" s="7" t="s">
        <v>13070</v>
      </c>
      <c r="C5385" s="7" t="s">
        <v>13066</v>
      </c>
      <c r="D5385" s="7" t="s">
        <v>13071</v>
      </c>
      <c r="E5385" s="6" t="s">
        <v>16960</v>
      </c>
      <c r="K5385" s="6" t="str">
        <f t="shared" si="84"/>
        <v>Riluzole</v>
      </c>
    </row>
    <row r="5386" spans="1:11" ht="12.75" customHeight="1" x14ac:dyDescent="0.15">
      <c r="A5386" s="6">
        <v>5</v>
      </c>
      <c r="B5386" s="7" t="s">
        <v>13072</v>
      </c>
      <c r="C5386" s="7" t="s">
        <v>13066</v>
      </c>
      <c r="D5386" s="7" t="s">
        <v>13073</v>
      </c>
      <c r="E5386" s="6" t="s">
        <v>21976</v>
      </c>
      <c r="K5386" s="6" t="str">
        <f t="shared" si="84"/>
        <v>Xaliprodène</v>
      </c>
    </row>
    <row r="5387" spans="1:11" ht="12.75" customHeight="1" x14ac:dyDescent="0.15">
      <c r="A5387" s="6">
        <v>5</v>
      </c>
      <c r="B5387" s="7" t="s">
        <v>13074</v>
      </c>
      <c r="C5387" s="7" t="s">
        <v>13066</v>
      </c>
      <c r="D5387" s="7" t="s">
        <v>11657</v>
      </c>
      <c r="E5387" s="6" t="s">
        <v>21345</v>
      </c>
      <c r="K5387" s="6" t="str">
        <f t="shared" si="84"/>
        <v>Oxybate de sodium</v>
      </c>
    </row>
    <row r="5388" spans="1:11" ht="12.75" customHeight="1" x14ac:dyDescent="0.15">
      <c r="A5388" s="6">
        <v>5</v>
      </c>
      <c r="B5388" s="7" t="s">
        <v>13075</v>
      </c>
      <c r="C5388" s="7" t="s">
        <v>13066</v>
      </c>
      <c r="D5388" s="7" t="s">
        <v>13076</v>
      </c>
      <c r="E5388" s="6" t="s">
        <v>21977</v>
      </c>
      <c r="K5388" s="6" t="str">
        <f t="shared" si="84"/>
        <v>Amifampridine</v>
      </c>
    </row>
    <row r="5389" spans="1:11" ht="12.75" customHeight="1" x14ac:dyDescent="0.15">
      <c r="A5389" s="6">
        <v>5</v>
      </c>
      <c r="B5389" s="7" t="s">
        <v>13077</v>
      </c>
      <c r="C5389" s="7" t="s">
        <v>13066</v>
      </c>
      <c r="D5389" s="7" t="s">
        <v>13078</v>
      </c>
      <c r="E5389" s="6" t="s">
        <v>21978</v>
      </c>
      <c r="K5389" s="6" t="str">
        <f t="shared" si="84"/>
        <v>Tétrabénazine</v>
      </c>
    </row>
    <row r="5390" spans="1:11" ht="12.75" customHeight="1" x14ac:dyDescent="0.15">
      <c r="A5390" s="6">
        <v>5</v>
      </c>
      <c r="B5390" s="7" t="s">
        <v>13079</v>
      </c>
      <c r="C5390" s="7" t="s">
        <v>13066</v>
      </c>
      <c r="D5390" s="7" t="s">
        <v>13080</v>
      </c>
      <c r="E5390" s="6" t="s">
        <v>21979</v>
      </c>
      <c r="K5390" s="6" t="str">
        <f t="shared" si="84"/>
        <v>Fampridine</v>
      </c>
    </row>
    <row r="5391" spans="1:11" ht="12.75" customHeight="1" x14ac:dyDescent="0.15">
      <c r="A5391" s="6">
        <v>5</v>
      </c>
      <c r="B5391" s="7" t="s">
        <v>13081</v>
      </c>
      <c r="C5391" s="7" t="s">
        <v>13066</v>
      </c>
      <c r="D5391" s="7" t="s">
        <v>13082</v>
      </c>
      <c r="E5391" s="6" t="s">
        <v>15920</v>
      </c>
      <c r="K5391" s="6" t="str">
        <f t="shared" si="84"/>
        <v>Tafamidis</v>
      </c>
    </row>
    <row r="5392" spans="1:11" ht="12.75" customHeight="1" x14ac:dyDescent="0.15">
      <c r="A5392" s="6">
        <v>5</v>
      </c>
      <c r="B5392" s="7" t="s">
        <v>13083</v>
      </c>
      <c r="C5392" s="7" t="s">
        <v>13066</v>
      </c>
      <c r="D5392" s="7" t="s">
        <v>13084</v>
      </c>
      <c r="E5392" s="6" t="s">
        <v>21980</v>
      </c>
      <c r="K5392" s="6" t="str">
        <f t="shared" si="84"/>
        <v>Laquinimod</v>
      </c>
    </row>
    <row r="5393" spans="1:11" ht="12.75" customHeight="1" x14ac:dyDescent="0.15">
      <c r="A5393" s="6">
        <v>5</v>
      </c>
      <c r="B5393" s="7" t="s">
        <v>13085</v>
      </c>
      <c r="C5393" s="7" t="s">
        <v>13066</v>
      </c>
      <c r="D5393" s="7" t="s">
        <v>13086</v>
      </c>
      <c r="E5393" s="6" t="s">
        <v>21981</v>
      </c>
      <c r="K5393" s="6" t="str">
        <f t="shared" si="84"/>
        <v>Pitolisant</v>
      </c>
    </row>
    <row r="5394" spans="1:11" ht="12.75" customHeight="1" x14ac:dyDescent="0.15">
      <c r="A5394" s="6">
        <v>5</v>
      </c>
      <c r="B5394" s="7" t="s">
        <v>13087</v>
      </c>
      <c r="C5394" s="7" t="s">
        <v>13066</v>
      </c>
      <c r="D5394" s="7" t="s">
        <v>13088</v>
      </c>
      <c r="E5394" s="6" t="s">
        <v>21982</v>
      </c>
      <c r="K5394" s="6" t="str">
        <f t="shared" si="84"/>
        <v>Patisiran</v>
      </c>
    </row>
    <row r="5395" spans="1:11" ht="12.75" customHeight="1" x14ac:dyDescent="0.15">
      <c r="A5395" s="6">
        <v>5</v>
      </c>
      <c r="B5395" s="7" t="s">
        <v>13089</v>
      </c>
      <c r="C5395" s="7" t="s">
        <v>13066</v>
      </c>
      <c r="D5395" s="7" t="s">
        <v>13090</v>
      </c>
      <c r="E5395" s="6" t="s">
        <v>21983</v>
      </c>
      <c r="K5395" s="6" t="str">
        <f t="shared" si="84"/>
        <v>Valbénazine</v>
      </c>
    </row>
    <row r="5396" spans="1:11" ht="12.75" customHeight="1" x14ac:dyDescent="0.15">
      <c r="A5396" s="6">
        <v>5</v>
      </c>
      <c r="B5396" s="7" t="s">
        <v>13091</v>
      </c>
      <c r="C5396" s="7" t="s">
        <v>13066</v>
      </c>
      <c r="D5396" s="7" t="s">
        <v>13092</v>
      </c>
      <c r="E5396" s="6" t="s">
        <v>21984</v>
      </c>
      <c r="K5396" s="6" t="str">
        <f t="shared" si="84"/>
        <v>Édaravone</v>
      </c>
    </row>
    <row r="5397" spans="1:11" ht="12.75" customHeight="1" x14ac:dyDescent="0.15">
      <c r="A5397" s="6">
        <v>5</v>
      </c>
      <c r="B5397" s="7" t="s">
        <v>13093</v>
      </c>
      <c r="C5397" s="7" t="s">
        <v>13066</v>
      </c>
      <c r="D5397" s="7" t="s">
        <v>13094</v>
      </c>
      <c r="E5397" s="6" t="s">
        <v>21985</v>
      </c>
      <c r="K5397" s="6" t="str">
        <f t="shared" si="84"/>
        <v>Inotersen</v>
      </c>
    </row>
    <row r="5398" spans="1:11" ht="12.75" customHeight="1" x14ac:dyDescent="0.15">
      <c r="A5398" s="6">
        <v>5</v>
      </c>
      <c r="B5398" s="7" t="s">
        <v>13095</v>
      </c>
      <c r="C5398" s="7" t="s">
        <v>13066</v>
      </c>
      <c r="D5398" s="7" t="s">
        <v>13096</v>
      </c>
      <c r="E5398" s="6" t="s">
        <v>21986</v>
      </c>
      <c r="K5398" s="6" t="str">
        <f t="shared" si="84"/>
        <v>Deutétrabénazine</v>
      </c>
    </row>
    <row r="5399" spans="1:11" ht="12.75" customHeight="1" x14ac:dyDescent="0.15">
      <c r="A5399" s="6">
        <v>5</v>
      </c>
      <c r="B5399" s="7" t="s">
        <v>13097</v>
      </c>
      <c r="C5399" s="7" t="s">
        <v>13066</v>
      </c>
      <c r="D5399" s="7" t="s">
        <v>13098</v>
      </c>
      <c r="E5399" s="6" t="s">
        <v>21987</v>
      </c>
      <c r="K5399" s="6" t="str">
        <f t="shared" si="84"/>
        <v>Arimoclomol</v>
      </c>
    </row>
    <row r="5400" spans="1:11" ht="12.75" customHeight="1" x14ac:dyDescent="0.15">
      <c r="A5400" s="6">
        <v>5</v>
      </c>
      <c r="B5400" s="7" t="s">
        <v>13099</v>
      </c>
      <c r="C5400" s="7" t="s">
        <v>13066</v>
      </c>
      <c r="D5400" s="11" t="s">
        <v>13100</v>
      </c>
      <c r="E5400" s="11" t="s">
        <v>21988</v>
      </c>
      <c r="F5400" s="6" t="s">
        <v>2758</v>
      </c>
      <c r="G5400" s="9">
        <v>44953</v>
      </c>
      <c r="K5400" s="6" t="str">
        <f t="shared" si="84"/>
        <v>Vutrisiran</v>
      </c>
    </row>
    <row r="5401" spans="1:11" ht="12.75" customHeight="1" x14ac:dyDescent="0.2">
      <c r="A5401" s="6">
        <v>5</v>
      </c>
      <c r="B5401" s="7" t="s">
        <v>13101</v>
      </c>
      <c r="C5401" s="7" t="s">
        <v>13066</v>
      </c>
      <c r="D5401" t="s">
        <v>13102</v>
      </c>
      <c r="E5401" t="s">
        <v>21989</v>
      </c>
      <c r="F5401" s="6" t="s">
        <v>2763</v>
      </c>
      <c r="G5401" s="9">
        <v>45314</v>
      </c>
      <c r="K5401" s="6" t="str">
        <f t="shared" si="84"/>
        <v>Phénylbutyrate de sodium et ursodoxicoltaurine</v>
      </c>
    </row>
    <row r="5402" spans="1:11" ht="12.75" customHeight="1" x14ac:dyDescent="0.2">
      <c r="A5402" s="6">
        <v>5</v>
      </c>
      <c r="B5402" s="7" t="s">
        <v>13103</v>
      </c>
      <c r="C5402" s="7" t="s">
        <v>13066</v>
      </c>
      <c r="D5402" t="s">
        <v>13104</v>
      </c>
      <c r="E5402" t="s">
        <v>21990</v>
      </c>
      <c r="F5402" s="6" t="s">
        <v>2763</v>
      </c>
      <c r="G5402" s="9">
        <v>45314</v>
      </c>
      <c r="K5402" s="6" t="str">
        <f t="shared" si="84"/>
        <v>Éplontersen</v>
      </c>
    </row>
    <row r="5403" spans="1:11" ht="16" x14ac:dyDescent="0.2">
      <c r="A5403" s="6">
        <v>5</v>
      </c>
      <c r="B5403" t="s">
        <v>13105</v>
      </c>
      <c r="C5403" s="7" t="s">
        <v>13066</v>
      </c>
      <c r="D5403" t="s">
        <v>13106</v>
      </c>
      <c r="E5403" t="s">
        <v>21991</v>
      </c>
      <c r="F5403" s="6" t="s">
        <v>2763</v>
      </c>
      <c r="G5403" s="9">
        <v>45314</v>
      </c>
      <c r="K5403" s="6" t="str">
        <f t="shared" si="84"/>
        <v>Tofersen</v>
      </c>
    </row>
    <row r="5404" spans="1:11" ht="12.75" customHeight="1" x14ac:dyDescent="0.2">
      <c r="A5404" s="6">
        <v>5</v>
      </c>
      <c r="B5404" t="s">
        <v>13107</v>
      </c>
      <c r="C5404" s="7" t="s">
        <v>13066</v>
      </c>
      <c r="D5404" t="s">
        <v>13108</v>
      </c>
      <c r="E5404" t="s">
        <v>21992</v>
      </c>
      <c r="F5404" s="6" t="s">
        <v>2763</v>
      </c>
      <c r="G5404" s="9">
        <v>45314</v>
      </c>
      <c r="K5404" s="6" t="str">
        <f t="shared" si="84"/>
        <v>Troriluzole</v>
      </c>
    </row>
    <row r="5405" spans="1:11" ht="12.75" customHeight="1" x14ac:dyDescent="0.15">
      <c r="A5405" s="6">
        <v>5</v>
      </c>
      <c r="B5405" s="7" t="s">
        <v>13109</v>
      </c>
      <c r="C5405" s="7" t="s">
        <v>13066</v>
      </c>
      <c r="D5405" s="7" t="s">
        <v>13110</v>
      </c>
      <c r="E5405" s="6" t="s">
        <v>21993</v>
      </c>
      <c r="K5405" s="6" t="str">
        <f t="shared" si="84"/>
        <v>Dextrométhorphane en association</v>
      </c>
    </row>
    <row r="5406" spans="1:11" ht="25.5" customHeight="1" x14ac:dyDescent="0.15">
      <c r="A5406" s="6">
        <v>1</v>
      </c>
      <c r="B5406" s="7" t="s">
        <v>13111</v>
      </c>
      <c r="C5406" s="7" t="s">
        <v>2693</v>
      </c>
      <c r="D5406" s="7" t="s">
        <v>13112</v>
      </c>
      <c r="E5406" s="6" t="s">
        <v>21994</v>
      </c>
      <c r="K5406" s="6" t="str">
        <f t="shared" si="84"/>
        <v>Antiparasitaires, insecticides et répulsifs</v>
      </c>
    </row>
    <row r="5407" spans="1:11" ht="12.75" customHeight="1" x14ac:dyDescent="0.15">
      <c r="A5407" s="6">
        <v>2</v>
      </c>
      <c r="B5407" s="7" t="s">
        <v>13113</v>
      </c>
      <c r="C5407" s="7" t="s">
        <v>13111</v>
      </c>
      <c r="D5407" s="7" t="s">
        <v>13114</v>
      </c>
      <c r="E5407" s="6" t="s">
        <v>21995</v>
      </c>
      <c r="K5407" s="6" t="str">
        <f t="shared" si="84"/>
        <v>Antiprotozoaires</v>
      </c>
    </row>
    <row r="5408" spans="1:11" ht="25.5" customHeight="1" x14ac:dyDescent="0.15">
      <c r="A5408" s="6">
        <v>3</v>
      </c>
      <c r="B5408" s="7" t="s">
        <v>13115</v>
      </c>
      <c r="C5408" s="7" t="s">
        <v>13113</v>
      </c>
      <c r="D5408" s="7" t="s">
        <v>13116</v>
      </c>
      <c r="E5408" s="6" t="s">
        <v>21996</v>
      </c>
      <c r="K5408" s="6" t="str">
        <f t="shared" si="84"/>
        <v>Médicaments contre l'amibiase et autres protozooses</v>
      </c>
    </row>
    <row r="5409" spans="1:11" ht="12.75" customHeight="1" x14ac:dyDescent="0.15">
      <c r="A5409" s="6">
        <v>4</v>
      </c>
      <c r="B5409" s="7" t="s">
        <v>13117</v>
      </c>
      <c r="C5409" s="7" t="s">
        <v>13115</v>
      </c>
      <c r="D5409" s="7" t="s">
        <v>13118</v>
      </c>
      <c r="E5409" s="6" t="s">
        <v>21997</v>
      </c>
      <c r="K5409" s="6" t="str">
        <f t="shared" si="84"/>
        <v>Dérivés de l'hydroxyquinoline</v>
      </c>
    </row>
    <row r="5410" spans="1:11" ht="12.75" customHeight="1" x14ac:dyDescent="0.15">
      <c r="A5410" s="6">
        <v>5</v>
      </c>
      <c r="B5410" s="7" t="s">
        <v>13119</v>
      </c>
      <c r="C5410" s="7" t="s">
        <v>13117</v>
      </c>
      <c r="D5410" s="7" t="s">
        <v>3530</v>
      </c>
      <c r="E5410" s="6" t="s">
        <v>17791</v>
      </c>
      <c r="K5410" s="6" t="str">
        <f t="shared" si="84"/>
        <v>Broxyquinoline</v>
      </c>
    </row>
    <row r="5411" spans="1:11" ht="12.75" customHeight="1" x14ac:dyDescent="0.15">
      <c r="A5411" s="6">
        <v>5</v>
      </c>
      <c r="B5411" s="7" t="s">
        <v>13120</v>
      </c>
      <c r="C5411" s="7" t="s">
        <v>13117</v>
      </c>
      <c r="D5411" s="7" t="s">
        <v>7201</v>
      </c>
      <c r="E5411" s="6" t="s">
        <v>19463</v>
      </c>
      <c r="K5411" s="6" t="str">
        <f t="shared" si="84"/>
        <v>Clioquinol</v>
      </c>
    </row>
    <row r="5412" spans="1:11" ht="12.75" customHeight="1" x14ac:dyDescent="0.15">
      <c r="A5412" s="6">
        <v>5</v>
      </c>
      <c r="B5412" s="7" t="s">
        <v>13121</v>
      </c>
      <c r="C5412" s="7" t="s">
        <v>13117</v>
      </c>
      <c r="D5412" s="7" t="s">
        <v>7198</v>
      </c>
      <c r="E5412" s="6" t="s">
        <v>19462</v>
      </c>
      <c r="K5412" s="6" t="str">
        <f t="shared" si="84"/>
        <v>Chlorquinaldol</v>
      </c>
    </row>
    <row r="5413" spans="1:11" ht="12.75" customHeight="1" x14ac:dyDescent="0.15">
      <c r="A5413" s="6">
        <v>5</v>
      </c>
      <c r="B5413" s="7" t="s">
        <v>13122</v>
      </c>
      <c r="C5413" s="7" t="s">
        <v>13117</v>
      </c>
      <c r="D5413" s="7" t="s">
        <v>13123</v>
      </c>
      <c r="E5413" s="6" t="s">
        <v>21998</v>
      </c>
      <c r="K5413" s="6" t="str">
        <f t="shared" si="84"/>
        <v>Tilbroquinol</v>
      </c>
    </row>
    <row r="5414" spans="1:11" ht="12.75" customHeight="1" x14ac:dyDescent="0.15">
      <c r="A5414" s="6">
        <v>5</v>
      </c>
      <c r="B5414" s="7" t="s">
        <v>13124</v>
      </c>
      <c r="C5414" s="7" t="s">
        <v>13117</v>
      </c>
      <c r="D5414" s="7" t="s">
        <v>13125</v>
      </c>
      <c r="E5414" s="6" t="s">
        <v>21999</v>
      </c>
      <c r="K5414" s="6" t="str">
        <f t="shared" si="84"/>
        <v>Tilbroquinol et tiliquinol</v>
      </c>
    </row>
    <row r="5415" spans="1:11" ht="12.75" customHeight="1" x14ac:dyDescent="0.15">
      <c r="A5415" s="6">
        <v>5</v>
      </c>
      <c r="B5415" s="7" t="s">
        <v>13126</v>
      </c>
      <c r="C5415" s="7" t="s">
        <v>13117</v>
      </c>
      <c r="D5415" s="7" t="s">
        <v>13127</v>
      </c>
      <c r="E5415" s="6" t="s">
        <v>22000</v>
      </c>
      <c r="K5415" s="6" t="str">
        <f t="shared" si="84"/>
        <v>Clioquinol en association</v>
      </c>
    </row>
    <row r="5416" spans="1:11" ht="12.75" customHeight="1" x14ac:dyDescent="0.15">
      <c r="A5416" s="6">
        <v>4</v>
      </c>
      <c r="B5416" s="7" t="s">
        <v>13128</v>
      </c>
      <c r="C5416" s="7" t="s">
        <v>13115</v>
      </c>
      <c r="D5416" s="7" t="s">
        <v>13129</v>
      </c>
      <c r="E5416" s="6" t="s">
        <v>22001</v>
      </c>
      <c r="K5416" s="6" t="str">
        <f t="shared" si="84"/>
        <v>Dérivés du nitroimidazole</v>
      </c>
    </row>
    <row r="5417" spans="1:11" ht="12.75" customHeight="1" x14ac:dyDescent="0.15">
      <c r="A5417" s="6">
        <v>5</v>
      </c>
      <c r="B5417" s="7" t="s">
        <v>13130</v>
      </c>
      <c r="C5417" s="7" t="s">
        <v>13128</v>
      </c>
      <c r="D5417" s="7" t="s">
        <v>2745</v>
      </c>
      <c r="E5417" s="6" t="s">
        <v>15944</v>
      </c>
      <c r="K5417" s="6" t="str">
        <f t="shared" si="84"/>
        <v>Métronidazole</v>
      </c>
    </row>
    <row r="5418" spans="1:11" ht="12.75" customHeight="1" x14ac:dyDescent="0.15">
      <c r="A5418" s="6">
        <v>5</v>
      </c>
      <c r="B5418" s="7" t="s">
        <v>13131</v>
      </c>
      <c r="C5418" s="7" t="s">
        <v>13128</v>
      </c>
      <c r="D5418" s="7" t="s">
        <v>7548</v>
      </c>
      <c r="E5418" s="6" t="s">
        <v>19607</v>
      </c>
      <c r="K5418" s="6" t="str">
        <f t="shared" si="84"/>
        <v>Tinidazole</v>
      </c>
    </row>
    <row r="5419" spans="1:11" ht="12.75" customHeight="1" x14ac:dyDescent="0.15">
      <c r="A5419" s="6">
        <v>5</v>
      </c>
      <c r="B5419" s="7" t="s">
        <v>13132</v>
      </c>
      <c r="C5419" s="7" t="s">
        <v>13128</v>
      </c>
      <c r="D5419" s="7" t="s">
        <v>7530</v>
      </c>
      <c r="E5419" s="6" t="s">
        <v>19602</v>
      </c>
      <c r="K5419" s="6" t="str">
        <f t="shared" si="84"/>
        <v>Ornidazole</v>
      </c>
    </row>
    <row r="5420" spans="1:11" ht="12.75" customHeight="1" x14ac:dyDescent="0.15">
      <c r="A5420" s="6">
        <v>5</v>
      </c>
      <c r="B5420" s="7" t="s">
        <v>13133</v>
      </c>
      <c r="C5420" s="7" t="s">
        <v>13128</v>
      </c>
      <c r="D5420" s="7" t="s">
        <v>7536</v>
      </c>
      <c r="E5420" s="6" t="s">
        <v>19603</v>
      </c>
      <c r="K5420" s="6" t="str">
        <f t="shared" si="84"/>
        <v>Azanidazole</v>
      </c>
    </row>
    <row r="5421" spans="1:11" ht="12.75" customHeight="1" x14ac:dyDescent="0.15">
      <c r="A5421" s="6">
        <v>5</v>
      </c>
      <c r="B5421" s="7" t="s">
        <v>13134</v>
      </c>
      <c r="C5421" s="7" t="s">
        <v>13128</v>
      </c>
      <c r="D5421" s="7" t="s">
        <v>7538</v>
      </c>
      <c r="E5421" s="6" t="s">
        <v>19604</v>
      </c>
      <c r="K5421" s="6" t="str">
        <f t="shared" si="84"/>
        <v>Propénidazole</v>
      </c>
    </row>
    <row r="5422" spans="1:11" ht="12.75" customHeight="1" x14ac:dyDescent="0.15">
      <c r="A5422" s="6">
        <v>5</v>
      </c>
      <c r="B5422" s="7" t="s">
        <v>13135</v>
      </c>
      <c r="C5422" s="7" t="s">
        <v>13128</v>
      </c>
      <c r="D5422" s="7" t="s">
        <v>13136</v>
      </c>
      <c r="E5422" s="6" t="s">
        <v>22002</v>
      </c>
      <c r="K5422" s="6" t="str">
        <f t="shared" si="84"/>
        <v>Nimorazole</v>
      </c>
    </row>
    <row r="5423" spans="1:11" ht="12.75" customHeight="1" x14ac:dyDescent="0.15">
      <c r="A5423" s="6">
        <v>5</v>
      </c>
      <c r="B5423" s="7" t="s">
        <v>13137</v>
      </c>
      <c r="C5423" s="7" t="s">
        <v>13128</v>
      </c>
      <c r="D5423" s="7" t="s">
        <v>13138</v>
      </c>
      <c r="E5423" s="6" t="s">
        <v>15958</v>
      </c>
      <c r="K5423" s="6" t="str">
        <f t="shared" si="84"/>
        <v>Secnidazole</v>
      </c>
    </row>
    <row r="5424" spans="1:11" ht="12.75" customHeight="1" x14ac:dyDescent="0.15">
      <c r="A5424" s="6">
        <v>5</v>
      </c>
      <c r="B5424" s="7" t="s">
        <v>13139</v>
      </c>
      <c r="C5424" s="7" t="s">
        <v>13128</v>
      </c>
      <c r="D5424" s="7" t="s">
        <v>13140</v>
      </c>
      <c r="E5424" s="6" t="s">
        <v>22003</v>
      </c>
      <c r="K5424" s="6" t="str">
        <f t="shared" si="84"/>
        <v>Métronidazole et furazolidone</v>
      </c>
    </row>
    <row r="5425" spans="1:11" ht="12.75" customHeight="1" x14ac:dyDescent="0.15">
      <c r="A5425" s="6">
        <v>5</v>
      </c>
      <c r="B5425" s="7" t="s">
        <v>13141</v>
      </c>
      <c r="C5425" s="7" t="s">
        <v>13128</v>
      </c>
      <c r="D5425" s="7" t="s">
        <v>13142</v>
      </c>
      <c r="E5425" s="6" t="s">
        <v>22004</v>
      </c>
      <c r="K5425" s="6" t="str">
        <f t="shared" si="84"/>
        <v>Métronidazole et diloxanide</v>
      </c>
    </row>
    <row r="5426" spans="1:11" ht="12.75" customHeight="1" x14ac:dyDescent="0.15">
      <c r="A5426" s="6">
        <v>4</v>
      </c>
      <c r="B5426" s="7" t="s">
        <v>13143</v>
      </c>
      <c r="C5426" s="7" t="s">
        <v>13115</v>
      </c>
      <c r="D5426" s="7" t="s">
        <v>13144</v>
      </c>
      <c r="E5426" s="6" t="s">
        <v>22005</v>
      </c>
      <c r="K5426" s="6" t="str">
        <f t="shared" si="84"/>
        <v>Dérivés du dichloroacétamide</v>
      </c>
    </row>
    <row r="5427" spans="1:11" ht="12.75" customHeight="1" x14ac:dyDescent="0.15">
      <c r="A5427" s="6">
        <v>5</v>
      </c>
      <c r="B5427" s="7" t="s">
        <v>13145</v>
      </c>
      <c r="C5427" s="7" t="s">
        <v>13143</v>
      </c>
      <c r="D5427" s="7" t="s">
        <v>13146</v>
      </c>
      <c r="E5427" s="6" t="s">
        <v>22006</v>
      </c>
      <c r="K5427" s="6" t="str">
        <f t="shared" si="84"/>
        <v>Diloxanide</v>
      </c>
    </row>
    <row r="5428" spans="1:11" ht="12.75" customHeight="1" x14ac:dyDescent="0.15">
      <c r="A5428" s="6">
        <v>5</v>
      </c>
      <c r="B5428" s="7" t="s">
        <v>13147</v>
      </c>
      <c r="C5428" s="7" t="s">
        <v>13143</v>
      </c>
      <c r="D5428" s="7" t="s">
        <v>13148</v>
      </c>
      <c r="E5428" s="6" t="s">
        <v>22007</v>
      </c>
      <c r="K5428" s="6" t="str">
        <f t="shared" si="84"/>
        <v>Cléfamide</v>
      </c>
    </row>
    <row r="5429" spans="1:11" ht="12.75" customHeight="1" x14ac:dyDescent="0.15">
      <c r="A5429" s="6">
        <v>5</v>
      </c>
      <c r="B5429" s="7" t="s">
        <v>13149</v>
      </c>
      <c r="C5429" s="7" t="s">
        <v>13143</v>
      </c>
      <c r="D5429" s="7" t="s">
        <v>13150</v>
      </c>
      <c r="E5429" s="6" t="s">
        <v>22008</v>
      </c>
      <c r="K5429" s="6" t="str">
        <f t="shared" si="84"/>
        <v>Étofamide</v>
      </c>
    </row>
    <row r="5430" spans="1:11" ht="12.75" customHeight="1" x14ac:dyDescent="0.15">
      <c r="A5430" s="6">
        <v>5</v>
      </c>
      <c r="B5430" s="7" t="s">
        <v>13151</v>
      </c>
      <c r="C5430" s="7" t="s">
        <v>13143</v>
      </c>
      <c r="D5430" s="7" t="s">
        <v>13152</v>
      </c>
      <c r="E5430" s="6" t="s">
        <v>22009</v>
      </c>
      <c r="K5430" s="6" t="str">
        <f t="shared" si="84"/>
        <v>Téclosan</v>
      </c>
    </row>
    <row r="5431" spans="1:11" ht="12.75" customHeight="1" x14ac:dyDescent="0.15">
      <c r="A5431" s="6">
        <v>4</v>
      </c>
      <c r="B5431" s="7" t="s">
        <v>13153</v>
      </c>
      <c r="C5431" s="7" t="s">
        <v>13115</v>
      </c>
      <c r="D5431" s="7" t="s">
        <v>7501</v>
      </c>
      <c r="E5431" s="6" t="s">
        <v>19594</v>
      </c>
      <c r="K5431" s="6" t="str">
        <f t="shared" si="84"/>
        <v>Composés à base d'arsenic</v>
      </c>
    </row>
    <row r="5432" spans="1:11" ht="12.75" customHeight="1" x14ac:dyDescent="0.15">
      <c r="A5432" s="6">
        <v>5</v>
      </c>
      <c r="B5432" s="7" t="s">
        <v>13154</v>
      </c>
      <c r="C5432" s="7" t="s">
        <v>13153</v>
      </c>
      <c r="D5432" s="7" t="s">
        <v>13155</v>
      </c>
      <c r="E5432" s="6" t="s">
        <v>22010</v>
      </c>
      <c r="K5432" s="6" t="str">
        <f t="shared" si="84"/>
        <v>Arsthinol</v>
      </c>
    </row>
    <row r="5433" spans="1:11" ht="12.75" customHeight="1" x14ac:dyDescent="0.15">
      <c r="A5433" s="6">
        <v>5</v>
      </c>
      <c r="B5433" s="7" t="s">
        <v>13156</v>
      </c>
      <c r="C5433" s="7" t="s">
        <v>13153</v>
      </c>
      <c r="D5433" s="7" t="s">
        <v>13157</v>
      </c>
      <c r="E5433" s="6" t="s">
        <v>22011</v>
      </c>
      <c r="K5433" s="6" t="str">
        <f t="shared" si="84"/>
        <v>Difétarsone</v>
      </c>
    </row>
    <row r="5434" spans="1:11" ht="12.75" customHeight="1" x14ac:dyDescent="0.15">
      <c r="A5434" s="6">
        <v>5</v>
      </c>
      <c r="B5434" s="7" t="s">
        <v>13158</v>
      </c>
      <c r="C5434" s="7" t="s">
        <v>13153</v>
      </c>
      <c r="D5434" s="7" t="s">
        <v>13159</v>
      </c>
      <c r="E5434" s="6" t="s">
        <v>22012</v>
      </c>
      <c r="K5434" s="6" t="str">
        <f t="shared" si="84"/>
        <v>Glycobiarsol</v>
      </c>
    </row>
    <row r="5435" spans="1:11" ht="12.75" customHeight="1" x14ac:dyDescent="0.15">
      <c r="A5435" s="6">
        <v>5</v>
      </c>
      <c r="B5435" s="7" t="s">
        <v>13160</v>
      </c>
      <c r="C5435" s="7" t="s">
        <v>13153</v>
      </c>
      <c r="D5435" s="7" t="s">
        <v>13161</v>
      </c>
      <c r="E5435" s="6" t="s">
        <v>22013</v>
      </c>
      <c r="K5435" s="6" t="str">
        <f t="shared" si="84"/>
        <v>Glycobiarsol en association</v>
      </c>
    </row>
    <row r="5436" spans="1:11" ht="25.5" customHeight="1" x14ac:dyDescent="0.15">
      <c r="A5436" s="6">
        <v>4</v>
      </c>
      <c r="B5436" s="7" t="s">
        <v>13162</v>
      </c>
      <c r="C5436" s="7" t="s">
        <v>13115</v>
      </c>
      <c r="D5436" s="7" t="s">
        <v>13163</v>
      </c>
      <c r="E5436" s="6" t="s">
        <v>22014</v>
      </c>
      <c r="K5436" s="6" t="str">
        <f t="shared" si="84"/>
        <v>Autres médicaments contre l'amibiase et autres protozooses</v>
      </c>
    </row>
    <row r="5437" spans="1:11" ht="12.75" customHeight="1" x14ac:dyDescent="0.15">
      <c r="A5437" s="6">
        <v>5</v>
      </c>
      <c r="B5437" s="7" t="s">
        <v>13164</v>
      </c>
      <c r="C5437" s="7" t="s">
        <v>13162</v>
      </c>
      <c r="D5437" s="7" t="s">
        <v>13165</v>
      </c>
      <c r="E5437" s="6" t="s">
        <v>22015</v>
      </c>
      <c r="K5437" s="6" t="str">
        <f t="shared" si="84"/>
        <v>Chiniofon</v>
      </c>
    </row>
    <row r="5438" spans="1:11" ht="12.75" customHeight="1" x14ac:dyDescent="0.15">
      <c r="A5438" s="6">
        <v>5</v>
      </c>
      <c r="B5438" s="7" t="s">
        <v>13166</v>
      </c>
      <c r="C5438" s="7" t="s">
        <v>13162</v>
      </c>
      <c r="D5438" s="7" t="s">
        <v>13167</v>
      </c>
      <c r="E5438" s="6" t="s">
        <v>22016</v>
      </c>
      <c r="K5438" s="6" t="str">
        <f t="shared" si="84"/>
        <v>Émétine</v>
      </c>
    </row>
    <row r="5439" spans="1:11" ht="12.75" customHeight="1" x14ac:dyDescent="0.15">
      <c r="A5439" s="6">
        <v>5</v>
      </c>
      <c r="B5439" s="7" t="s">
        <v>13168</v>
      </c>
      <c r="C5439" s="7" t="s">
        <v>13162</v>
      </c>
      <c r="D5439" s="7" t="s">
        <v>13169</v>
      </c>
      <c r="E5439" s="6" t="s">
        <v>22017</v>
      </c>
      <c r="K5439" s="6" t="str">
        <f t="shared" si="84"/>
        <v>Phanquinone</v>
      </c>
    </row>
    <row r="5440" spans="1:11" ht="12.75" customHeight="1" x14ac:dyDescent="0.15">
      <c r="A5440" s="6">
        <v>5</v>
      </c>
      <c r="B5440" s="7" t="s">
        <v>13170</v>
      </c>
      <c r="C5440" s="7" t="s">
        <v>13162</v>
      </c>
      <c r="D5440" s="7" t="s">
        <v>13171</v>
      </c>
      <c r="E5440" s="6" t="s">
        <v>22018</v>
      </c>
      <c r="K5440" s="6" t="str">
        <f t="shared" si="84"/>
        <v>Mépacrine</v>
      </c>
    </row>
    <row r="5441" spans="1:11" ht="12.75" customHeight="1" x14ac:dyDescent="0.15">
      <c r="A5441" s="6">
        <v>5</v>
      </c>
      <c r="B5441" s="7" t="s">
        <v>13172</v>
      </c>
      <c r="C5441" s="7" t="s">
        <v>13162</v>
      </c>
      <c r="D5441" s="7" t="s">
        <v>13173</v>
      </c>
      <c r="E5441" s="6" t="s">
        <v>22019</v>
      </c>
      <c r="K5441" s="6" t="str">
        <f t="shared" si="84"/>
        <v>Atovaquone</v>
      </c>
    </row>
    <row r="5442" spans="1:11" ht="12.75" customHeight="1" x14ac:dyDescent="0.15">
      <c r="A5442" s="6">
        <v>5</v>
      </c>
      <c r="B5442" s="7" t="s">
        <v>13174</v>
      </c>
      <c r="C5442" s="7" t="s">
        <v>13162</v>
      </c>
      <c r="D5442" s="7" t="s">
        <v>13175</v>
      </c>
      <c r="E5442" s="6" t="s">
        <v>22020</v>
      </c>
      <c r="K5442" s="6" t="str">
        <f t="shared" si="84"/>
        <v>Trimétrexate</v>
      </c>
    </row>
    <row r="5443" spans="1:11" ht="12.75" customHeight="1" x14ac:dyDescent="0.15">
      <c r="A5443" s="6">
        <v>5</v>
      </c>
      <c r="B5443" s="7" t="s">
        <v>13176</v>
      </c>
      <c r="C5443" s="7" t="s">
        <v>13162</v>
      </c>
      <c r="D5443" s="7" t="s">
        <v>13177</v>
      </c>
      <c r="E5443" s="6" t="s">
        <v>22021</v>
      </c>
      <c r="K5443" s="6" t="str">
        <f t="shared" ref="K5443:K5506" si="85">UPPER(LEFT(E5443,1))&amp;RIGHT(E5443,LEN(E5443)-1)</f>
        <v>Ténonitrozole</v>
      </c>
    </row>
    <row r="5444" spans="1:11" ht="12.75" customHeight="1" x14ac:dyDescent="0.15">
      <c r="A5444" s="6">
        <v>5</v>
      </c>
      <c r="B5444" s="7" t="s">
        <v>13178</v>
      </c>
      <c r="C5444" s="7" t="s">
        <v>13162</v>
      </c>
      <c r="D5444" s="7" t="s">
        <v>13179</v>
      </c>
      <c r="E5444" s="6" t="s">
        <v>22022</v>
      </c>
      <c r="K5444" s="6" t="str">
        <f t="shared" si="85"/>
        <v>Dihydroémétine</v>
      </c>
    </row>
    <row r="5445" spans="1:11" ht="12.75" customHeight="1" x14ac:dyDescent="0.15">
      <c r="A5445" s="6">
        <v>5</v>
      </c>
      <c r="B5445" s="7" t="s">
        <v>13180</v>
      </c>
      <c r="C5445" s="7" t="s">
        <v>13162</v>
      </c>
      <c r="D5445" s="7" t="s">
        <v>13181</v>
      </c>
      <c r="E5445" s="6" t="s">
        <v>22023</v>
      </c>
      <c r="K5445" s="6" t="str">
        <f t="shared" si="85"/>
        <v>Fumagilline</v>
      </c>
    </row>
    <row r="5446" spans="1:11" ht="12.75" customHeight="1" x14ac:dyDescent="0.15">
      <c r="A5446" s="6">
        <v>5</v>
      </c>
      <c r="B5446" s="7" t="s">
        <v>13182</v>
      </c>
      <c r="C5446" s="7" t="s">
        <v>13162</v>
      </c>
      <c r="D5446" s="7" t="s">
        <v>13183</v>
      </c>
      <c r="E5446" s="6" t="s">
        <v>22024</v>
      </c>
      <c r="K5446" s="6" t="str">
        <f t="shared" si="85"/>
        <v>Nitazoxanide</v>
      </c>
    </row>
    <row r="5447" spans="1:11" ht="12.75" customHeight="1" x14ac:dyDescent="0.15">
      <c r="A5447" s="6">
        <v>5</v>
      </c>
      <c r="B5447" s="7" t="s">
        <v>13184</v>
      </c>
      <c r="C5447" s="7" t="s">
        <v>13162</v>
      </c>
      <c r="D5447" s="7" t="s">
        <v>13185</v>
      </c>
      <c r="E5447" s="6" t="s">
        <v>22025</v>
      </c>
      <c r="K5447" s="6" t="str">
        <f t="shared" si="85"/>
        <v>Émétine en association</v>
      </c>
    </row>
    <row r="5448" spans="1:11" ht="12.75" customHeight="1" x14ac:dyDescent="0.15">
      <c r="A5448" s="6">
        <v>3</v>
      </c>
      <c r="B5448" s="7" t="s">
        <v>13186</v>
      </c>
      <c r="C5448" s="7" t="s">
        <v>13113</v>
      </c>
      <c r="D5448" s="7" t="s">
        <v>13187</v>
      </c>
      <c r="E5448" s="6" t="s">
        <v>22026</v>
      </c>
      <c r="K5448" s="6" t="str">
        <f t="shared" si="85"/>
        <v>Antipaludiques</v>
      </c>
    </row>
    <row r="5449" spans="1:11" ht="12.75" customHeight="1" x14ac:dyDescent="0.15">
      <c r="A5449" s="6">
        <v>4</v>
      </c>
      <c r="B5449" s="7" t="s">
        <v>13188</v>
      </c>
      <c r="C5449" s="7" t="s">
        <v>13186</v>
      </c>
      <c r="D5449" s="7" t="s">
        <v>13189</v>
      </c>
      <c r="E5449" s="6" t="s">
        <v>22027</v>
      </c>
      <c r="K5449" s="6" t="str">
        <f t="shared" si="85"/>
        <v>Aminoquinoléines</v>
      </c>
    </row>
    <row r="5450" spans="1:11" ht="12.75" customHeight="1" x14ac:dyDescent="0.15">
      <c r="A5450" s="6">
        <v>5</v>
      </c>
      <c r="B5450" s="7" t="s">
        <v>13190</v>
      </c>
      <c r="C5450" s="7" t="s">
        <v>13188</v>
      </c>
      <c r="D5450" s="7" t="s">
        <v>13191</v>
      </c>
      <c r="E5450" s="6" t="s">
        <v>22028</v>
      </c>
      <c r="K5450" s="6" t="str">
        <f t="shared" si="85"/>
        <v>Chloroquine</v>
      </c>
    </row>
    <row r="5451" spans="1:11" ht="12.75" customHeight="1" x14ac:dyDescent="0.15">
      <c r="A5451" s="6">
        <v>5</v>
      </c>
      <c r="B5451" s="7" t="s">
        <v>13192</v>
      </c>
      <c r="C5451" s="7" t="s">
        <v>13188</v>
      </c>
      <c r="D5451" s="7" t="s">
        <v>13193</v>
      </c>
      <c r="E5451" s="6" t="s">
        <v>22029</v>
      </c>
      <c r="K5451" s="6" t="str">
        <f t="shared" si="85"/>
        <v>Hydroxychloroquine</v>
      </c>
    </row>
    <row r="5452" spans="1:11" ht="12.75" customHeight="1" x14ac:dyDescent="0.15">
      <c r="A5452" s="6">
        <v>5</v>
      </c>
      <c r="B5452" s="7" t="s">
        <v>13194</v>
      </c>
      <c r="C5452" s="7" t="s">
        <v>13188</v>
      </c>
      <c r="D5452" s="7" t="s">
        <v>13195</v>
      </c>
      <c r="E5452" s="6" t="s">
        <v>22030</v>
      </c>
      <c r="K5452" s="6" t="str">
        <f t="shared" si="85"/>
        <v>Primaquine</v>
      </c>
    </row>
    <row r="5453" spans="1:11" ht="12.75" customHeight="1" x14ac:dyDescent="0.15">
      <c r="A5453" s="6">
        <v>5</v>
      </c>
      <c r="B5453" s="7" t="s">
        <v>13196</v>
      </c>
      <c r="C5453" s="7" t="s">
        <v>13188</v>
      </c>
      <c r="D5453" s="7" t="s">
        <v>13197</v>
      </c>
      <c r="E5453" s="6" t="s">
        <v>22031</v>
      </c>
      <c r="K5453" s="6" t="str">
        <f t="shared" si="85"/>
        <v>Amodiaquine</v>
      </c>
    </row>
    <row r="5454" spans="1:11" ht="12.75" customHeight="1" x14ac:dyDescent="0.15">
      <c r="A5454" s="6">
        <v>5</v>
      </c>
      <c r="B5454" s="7" t="s">
        <v>13198</v>
      </c>
      <c r="C5454" s="7" t="s">
        <v>13188</v>
      </c>
      <c r="D5454" s="7" t="s">
        <v>13199</v>
      </c>
      <c r="E5454" s="6" t="s">
        <v>22032</v>
      </c>
      <c r="K5454" s="6" t="str">
        <f t="shared" si="85"/>
        <v>Tafénoquine</v>
      </c>
    </row>
    <row r="5455" spans="1:11" ht="12.75" customHeight="1" x14ac:dyDescent="0.15">
      <c r="A5455" s="6">
        <v>4</v>
      </c>
      <c r="B5455" s="7" t="s">
        <v>13200</v>
      </c>
      <c r="C5455" s="7" t="s">
        <v>13186</v>
      </c>
      <c r="D5455" s="7" t="s">
        <v>3780</v>
      </c>
      <c r="E5455" s="6" t="s">
        <v>3780</v>
      </c>
      <c r="K5455" s="6" t="str">
        <f t="shared" si="85"/>
        <v>Biguanides</v>
      </c>
    </row>
    <row r="5456" spans="1:11" ht="12.75" customHeight="1" x14ac:dyDescent="0.15">
      <c r="A5456" s="6">
        <v>5</v>
      </c>
      <c r="B5456" s="7" t="s">
        <v>13201</v>
      </c>
      <c r="C5456" s="7" t="s">
        <v>13200</v>
      </c>
      <c r="D5456" s="7" t="s">
        <v>13202</v>
      </c>
      <c r="E5456" s="6" t="s">
        <v>22033</v>
      </c>
      <c r="K5456" s="6" t="str">
        <f t="shared" si="85"/>
        <v>Proguanil</v>
      </c>
    </row>
    <row r="5457" spans="1:11" ht="12.75" customHeight="1" x14ac:dyDescent="0.15">
      <c r="A5457" s="6">
        <v>5</v>
      </c>
      <c r="B5457" s="7" t="s">
        <v>13203</v>
      </c>
      <c r="C5457" s="7" t="s">
        <v>13200</v>
      </c>
      <c r="D5457" s="7" t="s">
        <v>13204</v>
      </c>
      <c r="E5457" s="6" t="s">
        <v>22034</v>
      </c>
      <c r="K5457" s="6" t="str">
        <f t="shared" si="85"/>
        <v>Embonate de cycloguanil</v>
      </c>
    </row>
    <row r="5458" spans="1:11" ht="12.75" customHeight="1" x14ac:dyDescent="0.15">
      <c r="A5458" s="6">
        <v>5</v>
      </c>
      <c r="B5458" s="7" t="s">
        <v>13205</v>
      </c>
      <c r="C5458" s="7" t="s">
        <v>13200</v>
      </c>
      <c r="D5458" s="7" t="s">
        <v>13206</v>
      </c>
      <c r="E5458" s="6" t="s">
        <v>22035</v>
      </c>
      <c r="K5458" s="6" t="str">
        <f t="shared" si="85"/>
        <v>Proguanil et atovaquone</v>
      </c>
    </row>
    <row r="5459" spans="1:11" ht="12.75" customHeight="1" x14ac:dyDescent="0.15">
      <c r="A5459" s="6">
        <v>5</v>
      </c>
      <c r="B5459" s="7" t="s">
        <v>13207</v>
      </c>
      <c r="C5459" s="7" t="s">
        <v>13200</v>
      </c>
      <c r="D5459" s="7" t="s">
        <v>13208</v>
      </c>
      <c r="E5459" s="6" t="s">
        <v>22036</v>
      </c>
      <c r="K5459" s="6" t="str">
        <f t="shared" si="85"/>
        <v>Chloroquine et proguanil</v>
      </c>
    </row>
    <row r="5460" spans="1:11" ht="12.75" customHeight="1" x14ac:dyDescent="0.15">
      <c r="A5460" s="6">
        <v>4</v>
      </c>
      <c r="B5460" s="7" t="s">
        <v>13209</v>
      </c>
      <c r="C5460" s="7" t="s">
        <v>13186</v>
      </c>
      <c r="D5460" s="7" t="s">
        <v>13210</v>
      </c>
      <c r="E5460" s="6" t="s">
        <v>22037</v>
      </c>
      <c r="K5460" s="6" t="str">
        <f t="shared" si="85"/>
        <v>Méthanolquinoléines</v>
      </c>
    </row>
    <row r="5461" spans="1:11" ht="12.75" customHeight="1" x14ac:dyDescent="0.15">
      <c r="A5461" s="6">
        <v>5</v>
      </c>
      <c r="B5461" s="7" t="s">
        <v>13211</v>
      </c>
      <c r="C5461" s="7" t="s">
        <v>13209</v>
      </c>
      <c r="D5461" s="7" t="s">
        <v>13212</v>
      </c>
      <c r="E5461" s="6" t="s">
        <v>22038</v>
      </c>
      <c r="K5461" s="6" t="str">
        <f t="shared" si="85"/>
        <v>Quinine</v>
      </c>
    </row>
    <row r="5462" spans="1:11" ht="12.75" customHeight="1" x14ac:dyDescent="0.15">
      <c r="A5462" s="6">
        <v>5</v>
      </c>
      <c r="B5462" s="7" t="s">
        <v>13213</v>
      </c>
      <c r="C5462" s="7" t="s">
        <v>13209</v>
      </c>
      <c r="D5462" s="7" t="s">
        <v>13214</v>
      </c>
      <c r="E5462" s="6" t="s">
        <v>22039</v>
      </c>
      <c r="K5462" s="6" t="str">
        <f t="shared" si="85"/>
        <v>Méfloquine</v>
      </c>
    </row>
    <row r="5463" spans="1:11" ht="12.75" customHeight="1" x14ac:dyDescent="0.15">
      <c r="A5463" s="6">
        <v>4</v>
      </c>
      <c r="B5463" s="7" t="s">
        <v>13215</v>
      </c>
      <c r="C5463" s="7" t="s">
        <v>13186</v>
      </c>
      <c r="D5463" s="7" t="s">
        <v>13216</v>
      </c>
      <c r="E5463" s="6" t="s">
        <v>13216</v>
      </c>
      <c r="K5463" s="6" t="str">
        <f t="shared" si="85"/>
        <v>Diaminopyrimidines</v>
      </c>
    </row>
    <row r="5464" spans="1:11" ht="12.75" customHeight="1" x14ac:dyDescent="0.15">
      <c r="A5464" s="6">
        <v>5</v>
      </c>
      <c r="B5464" s="7" t="s">
        <v>13217</v>
      </c>
      <c r="C5464" s="7" t="s">
        <v>13215</v>
      </c>
      <c r="D5464" s="7" t="s">
        <v>13218</v>
      </c>
      <c r="E5464" s="6" t="s">
        <v>2352</v>
      </c>
      <c r="K5464" s="6" t="str">
        <f t="shared" si="85"/>
        <v>Pyriméthamine</v>
      </c>
    </row>
    <row r="5465" spans="1:11" ht="12.75" customHeight="1" x14ac:dyDescent="0.15">
      <c r="A5465" s="6">
        <v>5</v>
      </c>
      <c r="B5465" s="7" t="s">
        <v>13219</v>
      </c>
      <c r="C5465" s="7" t="s">
        <v>13215</v>
      </c>
      <c r="D5465" s="7" t="s">
        <v>13220</v>
      </c>
      <c r="E5465" s="6" t="s">
        <v>22040</v>
      </c>
      <c r="K5465" s="6" t="str">
        <f t="shared" si="85"/>
        <v>Pyriméthamine en association</v>
      </c>
    </row>
    <row r="5466" spans="1:11" ht="12.75" customHeight="1" x14ac:dyDescent="0.15">
      <c r="A5466" s="6">
        <v>4</v>
      </c>
      <c r="B5466" s="7" t="s">
        <v>13221</v>
      </c>
      <c r="C5466" s="7" t="s">
        <v>13186</v>
      </c>
      <c r="D5466" s="7" t="s">
        <v>13222</v>
      </c>
      <c r="E5466" s="6" t="s">
        <v>22041</v>
      </c>
      <c r="K5466" s="6" t="str">
        <f t="shared" si="85"/>
        <v>Artémisinine et dérivés non associés</v>
      </c>
    </row>
    <row r="5467" spans="1:11" ht="12.75" customHeight="1" x14ac:dyDescent="0.15">
      <c r="A5467" s="6">
        <v>5</v>
      </c>
      <c r="B5467" s="7" t="s">
        <v>13223</v>
      </c>
      <c r="C5467" s="7" t="s">
        <v>13221</v>
      </c>
      <c r="D5467" s="7" t="s">
        <v>13224</v>
      </c>
      <c r="E5467" s="6" t="s">
        <v>22042</v>
      </c>
      <c r="K5467" s="6" t="str">
        <f t="shared" si="85"/>
        <v>Artémisinine</v>
      </c>
    </row>
    <row r="5468" spans="1:11" ht="12.75" customHeight="1" x14ac:dyDescent="0.15">
      <c r="A5468" s="6">
        <v>5</v>
      </c>
      <c r="B5468" s="7" t="s">
        <v>13225</v>
      </c>
      <c r="C5468" s="7" t="s">
        <v>13221</v>
      </c>
      <c r="D5468" s="7" t="s">
        <v>13226</v>
      </c>
      <c r="E5468" s="6" t="s">
        <v>22043</v>
      </c>
      <c r="K5468" s="6" t="str">
        <f t="shared" si="85"/>
        <v>Artéméther</v>
      </c>
    </row>
    <row r="5469" spans="1:11" ht="12.75" customHeight="1" x14ac:dyDescent="0.15">
      <c r="A5469" s="6">
        <v>5</v>
      </c>
      <c r="B5469" s="7" t="s">
        <v>13227</v>
      </c>
      <c r="C5469" s="7" t="s">
        <v>13221</v>
      </c>
      <c r="D5469" s="7" t="s">
        <v>13228</v>
      </c>
      <c r="E5469" s="6" t="s">
        <v>22044</v>
      </c>
      <c r="K5469" s="6" t="str">
        <f t="shared" si="85"/>
        <v>Artésunate</v>
      </c>
    </row>
    <row r="5470" spans="1:11" ht="12.75" customHeight="1" x14ac:dyDescent="0.15">
      <c r="A5470" s="6">
        <v>5</v>
      </c>
      <c r="B5470" s="7" t="s">
        <v>13229</v>
      </c>
      <c r="C5470" s="7" t="s">
        <v>13221</v>
      </c>
      <c r="D5470" s="7" t="s">
        <v>13230</v>
      </c>
      <c r="E5470" s="6" t="s">
        <v>22045</v>
      </c>
      <c r="K5470" s="6" t="str">
        <f t="shared" si="85"/>
        <v>Artémotil</v>
      </c>
    </row>
    <row r="5471" spans="1:11" ht="12.75" customHeight="1" x14ac:dyDescent="0.15">
      <c r="A5471" s="6">
        <v>5</v>
      </c>
      <c r="B5471" s="7" t="s">
        <v>13231</v>
      </c>
      <c r="C5471" s="7" t="s">
        <v>13221</v>
      </c>
      <c r="D5471" s="7" t="s">
        <v>13232</v>
      </c>
      <c r="E5471" s="6" t="s">
        <v>22046</v>
      </c>
      <c r="K5471" s="6" t="str">
        <f t="shared" si="85"/>
        <v>Arténimol</v>
      </c>
    </row>
    <row r="5472" spans="1:11" ht="12.75" customHeight="1" x14ac:dyDescent="0.15">
      <c r="A5472" s="6">
        <v>4</v>
      </c>
      <c r="B5472" s="7" t="s">
        <v>13233</v>
      </c>
      <c r="C5472" s="7" t="s">
        <v>13186</v>
      </c>
      <c r="D5472" s="7" t="s">
        <v>13234</v>
      </c>
      <c r="E5472" s="6" t="s">
        <v>22047</v>
      </c>
      <c r="K5472" s="6" t="str">
        <f t="shared" si="85"/>
        <v>Artémisinine et dérivés en association</v>
      </c>
    </row>
    <row r="5473" spans="1:11" ht="12.75" customHeight="1" x14ac:dyDescent="0.15">
      <c r="A5473" s="6">
        <v>5</v>
      </c>
      <c r="B5473" s="7" t="s">
        <v>13235</v>
      </c>
      <c r="C5473" s="7" t="s">
        <v>13233</v>
      </c>
      <c r="D5473" s="7" t="s">
        <v>13236</v>
      </c>
      <c r="E5473" s="6" t="s">
        <v>22048</v>
      </c>
      <c r="K5473" s="6" t="str">
        <f t="shared" si="85"/>
        <v>Artéméther et luméfantrine</v>
      </c>
    </row>
    <row r="5474" spans="1:11" ht="12.75" customHeight="1" x14ac:dyDescent="0.15">
      <c r="A5474" s="6">
        <v>5</v>
      </c>
      <c r="B5474" s="7" t="s">
        <v>13237</v>
      </c>
      <c r="C5474" s="7" t="s">
        <v>13233</v>
      </c>
      <c r="D5474" s="7" t="s">
        <v>13238</v>
      </c>
      <c r="E5474" s="6" t="s">
        <v>22049</v>
      </c>
      <c r="K5474" s="6" t="str">
        <f t="shared" si="85"/>
        <v>Artésunate et méfloquine</v>
      </c>
    </row>
    <row r="5475" spans="1:11" ht="12.75" customHeight="1" x14ac:dyDescent="0.15">
      <c r="A5475" s="6">
        <v>5</v>
      </c>
      <c r="B5475" s="7" t="s">
        <v>13239</v>
      </c>
      <c r="C5475" s="7" t="s">
        <v>13233</v>
      </c>
      <c r="D5475" s="7" t="s">
        <v>13240</v>
      </c>
      <c r="E5475" s="6" t="s">
        <v>22050</v>
      </c>
      <c r="K5475" s="6" t="str">
        <f t="shared" si="85"/>
        <v>Artésunate et amodiaquine</v>
      </c>
    </row>
    <row r="5476" spans="1:11" ht="12.75" customHeight="1" x14ac:dyDescent="0.15">
      <c r="A5476" s="6">
        <v>5</v>
      </c>
      <c r="B5476" s="7" t="s">
        <v>13241</v>
      </c>
      <c r="C5476" s="7" t="s">
        <v>13233</v>
      </c>
      <c r="D5476" s="7" t="s">
        <v>13242</v>
      </c>
      <c r="E5476" s="6" t="s">
        <v>22051</v>
      </c>
      <c r="K5476" s="6" t="str">
        <f t="shared" si="85"/>
        <v>Artésunate, sulfalène et pyriméthamine</v>
      </c>
    </row>
    <row r="5477" spans="1:11" ht="12.75" customHeight="1" x14ac:dyDescent="0.15">
      <c r="A5477" s="6">
        <v>5</v>
      </c>
      <c r="B5477" s="7" t="s">
        <v>13243</v>
      </c>
      <c r="C5477" s="7" t="s">
        <v>13233</v>
      </c>
      <c r="D5477" s="7" t="s">
        <v>13244</v>
      </c>
      <c r="E5477" s="6" t="s">
        <v>22052</v>
      </c>
      <c r="K5477" s="6" t="str">
        <f t="shared" si="85"/>
        <v>Arténimol et pipéraquine</v>
      </c>
    </row>
    <row r="5478" spans="1:11" ht="12.75" customHeight="1" x14ac:dyDescent="0.15">
      <c r="A5478" s="6">
        <v>5</v>
      </c>
      <c r="B5478" s="7" t="s">
        <v>13245</v>
      </c>
      <c r="C5478" s="7" t="s">
        <v>13233</v>
      </c>
      <c r="D5478" s="7" t="s">
        <v>13246</v>
      </c>
      <c r="E5478" s="6" t="s">
        <v>22053</v>
      </c>
      <c r="K5478" s="6" t="str">
        <f t="shared" si="85"/>
        <v>Artésunate et pyronaridine</v>
      </c>
    </row>
    <row r="5479" spans="1:11" ht="12.75" customHeight="1" x14ac:dyDescent="0.15">
      <c r="A5479" s="6">
        <v>5</v>
      </c>
      <c r="B5479" s="7" t="s">
        <v>13247</v>
      </c>
      <c r="C5479" s="7" t="s">
        <v>13233</v>
      </c>
      <c r="D5479" s="7" t="s">
        <v>13248</v>
      </c>
      <c r="E5479" s="6" t="s">
        <v>22054</v>
      </c>
      <c r="K5479" s="6" t="str">
        <f t="shared" si="85"/>
        <v>Artémisinine et pipéraquine</v>
      </c>
    </row>
    <row r="5480" spans="1:11" ht="12.75" customHeight="1" x14ac:dyDescent="0.15">
      <c r="A5480" s="6">
        <v>5</v>
      </c>
      <c r="B5480" s="7" t="s">
        <v>13249</v>
      </c>
      <c r="C5480" s="7" t="s">
        <v>13233</v>
      </c>
      <c r="D5480" s="7" t="s">
        <v>13250</v>
      </c>
      <c r="E5480" s="6" t="s">
        <v>22055</v>
      </c>
      <c r="K5480" s="6" t="str">
        <f t="shared" si="85"/>
        <v>Artémisinine et naphthoquine</v>
      </c>
    </row>
    <row r="5481" spans="1:11" ht="12.75" customHeight="1" x14ac:dyDescent="0.15">
      <c r="A5481" s="6">
        <v>5</v>
      </c>
      <c r="B5481" s="7" t="s">
        <v>13251</v>
      </c>
      <c r="C5481" s="7" t="s">
        <v>13233</v>
      </c>
      <c r="D5481" s="7" t="s">
        <v>13252</v>
      </c>
      <c r="E5481" s="6" t="s">
        <v>22056</v>
      </c>
      <c r="K5481" s="6" t="str">
        <f t="shared" si="85"/>
        <v>Artésunate, sulfadoxine et pyriméthamine</v>
      </c>
    </row>
    <row r="5482" spans="1:11" ht="12.75" customHeight="1" x14ac:dyDescent="0.15">
      <c r="A5482" s="6">
        <v>4</v>
      </c>
      <c r="B5482" s="7" t="s">
        <v>13253</v>
      </c>
      <c r="C5482" s="7" t="s">
        <v>13186</v>
      </c>
      <c r="D5482" s="7" t="s">
        <v>13254</v>
      </c>
      <c r="E5482" s="6" t="s">
        <v>22057</v>
      </c>
      <c r="K5482" s="6" t="str">
        <f t="shared" si="85"/>
        <v>Autres antipaludiques</v>
      </c>
    </row>
    <row r="5483" spans="1:11" ht="12.75" customHeight="1" x14ac:dyDescent="0.15">
      <c r="A5483" s="6">
        <v>5</v>
      </c>
      <c r="B5483" s="7" t="s">
        <v>13255</v>
      </c>
      <c r="C5483" s="7" t="s">
        <v>13253</v>
      </c>
      <c r="D5483" s="7" t="s">
        <v>13256</v>
      </c>
      <c r="E5483" s="6" t="s">
        <v>22058</v>
      </c>
      <c r="K5483" s="6" t="str">
        <f t="shared" si="85"/>
        <v>Halofantrine</v>
      </c>
    </row>
    <row r="5484" spans="1:11" ht="12.75" customHeight="1" x14ac:dyDescent="0.15">
      <c r="A5484" s="6">
        <v>5</v>
      </c>
      <c r="B5484" s="7" t="s">
        <v>13257</v>
      </c>
      <c r="C5484" s="7" t="s">
        <v>13253</v>
      </c>
      <c r="D5484" s="7" t="s">
        <v>13258</v>
      </c>
      <c r="E5484" s="6" t="s">
        <v>22059</v>
      </c>
      <c r="K5484" s="6" t="str">
        <f t="shared" si="85"/>
        <v>Artérolane et pipéraquine</v>
      </c>
    </row>
    <row r="5485" spans="1:11" ht="25.5" customHeight="1" x14ac:dyDescent="0.15">
      <c r="A5485" s="6">
        <v>3</v>
      </c>
      <c r="B5485" s="7" t="s">
        <v>13259</v>
      </c>
      <c r="C5485" s="7" t="s">
        <v>13113</v>
      </c>
      <c r="D5485" s="7" t="s">
        <v>13260</v>
      </c>
      <c r="E5485" s="6" t="s">
        <v>22060</v>
      </c>
      <c r="K5485" s="6" t="str">
        <f t="shared" si="85"/>
        <v>Antileishmaniens et trypanocides</v>
      </c>
    </row>
    <row r="5486" spans="1:11" ht="12.75" customHeight="1" x14ac:dyDescent="0.15">
      <c r="A5486" s="6">
        <v>4</v>
      </c>
      <c r="B5486" s="7" t="s">
        <v>13261</v>
      </c>
      <c r="C5486" s="7" t="s">
        <v>13259</v>
      </c>
      <c r="D5486" s="7" t="s">
        <v>13129</v>
      </c>
      <c r="E5486" s="6" t="s">
        <v>22001</v>
      </c>
      <c r="K5486" s="6" t="str">
        <f t="shared" si="85"/>
        <v>Dérivés du nitroimidazole</v>
      </c>
    </row>
    <row r="5487" spans="1:11" ht="12.75" customHeight="1" x14ac:dyDescent="0.15">
      <c r="A5487" s="6">
        <v>5</v>
      </c>
      <c r="B5487" s="7" t="s">
        <v>13262</v>
      </c>
      <c r="C5487" s="7" t="s">
        <v>13261</v>
      </c>
      <c r="D5487" s="7" t="s">
        <v>13263</v>
      </c>
      <c r="E5487" s="6" t="s">
        <v>22061</v>
      </c>
      <c r="K5487" s="6" t="str">
        <f t="shared" si="85"/>
        <v>Benznidazole</v>
      </c>
    </row>
    <row r="5488" spans="1:11" ht="12.75" customHeight="1" x14ac:dyDescent="0.15">
      <c r="A5488" s="6">
        <v>5</v>
      </c>
      <c r="B5488" s="7" t="s">
        <v>13264</v>
      </c>
      <c r="C5488" s="7" t="s">
        <v>13261</v>
      </c>
      <c r="D5488" s="7" t="s">
        <v>13265</v>
      </c>
      <c r="E5488" s="6" t="s">
        <v>22062</v>
      </c>
      <c r="K5488" s="6" t="str">
        <f t="shared" si="85"/>
        <v>Féxinidazole</v>
      </c>
    </row>
    <row r="5489" spans="1:11" ht="12.75" customHeight="1" x14ac:dyDescent="0.15">
      <c r="A5489" s="6">
        <v>4</v>
      </c>
      <c r="B5489" s="7" t="s">
        <v>13266</v>
      </c>
      <c r="C5489" s="7" t="s">
        <v>13259</v>
      </c>
      <c r="D5489" s="7" t="s">
        <v>13267</v>
      </c>
      <c r="E5489" s="6" t="s">
        <v>22063</v>
      </c>
      <c r="K5489" s="6" t="str">
        <f t="shared" si="85"/>
        <v>Composés à base d'antimoine</v>
      </c>
    </row>
    <row r="5490" spans="1:11" ht="12.75" customHeight="1" x14ac:dyDescent="0.15">
      <c r="A5490" s="6">
        <v>5</v>
      </c>
      <c r="B5490" s="7" t="s">
        <v>13268</v>
      </c>
      <c r="C5490" s="7" t="s">
        <v>13266</v>
      </c>
      <c r="D5490" s="7" t="s">
        <v>13269</v>
      </c>
      <c r="E5490" s="6" t="s">
        <v>22064</v>
      </c>
      <c r="K5490" s="6" t="str">
        <f t="shared" si="85"/>
        <v>Antimoniate de méglumine</v>
      </c>
    </row>
    <row r="5491" spans="1:11" ht="12.75" customHeight="1" x14ac:dyDescent="0.15">
      <c r="A5491" s="6">
        <v>5</v>
      </c>
      <c r="B5491" s="7" t="s">
        <v>13270</v>
      </c>
      <c r="C5491" s="7" t="s">
        <v>13266</v>
      </c>
      <c r="D5491" s="7" t="s">
        <v>13271</v>
      </c>
      <c r="E5491" s="6" t="s">
        <v>22065</v>
      </c>
      <c r="K5491" s="6" t="str">
        <f t="shared" si="85"/>
        <v>Stibogluconate de sodium</v>
      </c>
    </row>
    <row r="5492" spans="1:11" ht="12.75" customHeight="1" x14ac:dyDescent="0.15">
      <c r="A5492" s="6">
        <v>4</v>
      </c>
      <c r="B5492" s="7" t="s">
        <v>13272</v>
      </c>
      <c r="C5492" s="7" t="s">
        <v>13259</v>
      </c>
      <c r="D5492" s="7" t="s">
        <v>7181</v>
      </c>
      <c r="E5492" s="6" t="s">
        <v>19454</v>
      </c>
      <c r="K5492" s="6" t="str">
        <f t="shared" si="85"/>
        <v>Dérivés du nitrofurane</v>
      </c>
    </row>
    <row r="5493" spans="1:11" ht="12.75" customHeight="1" x14ac:dyDescent="0.15">
      <c r="A5493" s="6">
        <v>5</v>
      </c>
      <c r="B5493" s="7" t="s">
        <v>13273</v>
      </c>
      <c r="C5493" s="7" t="s">
        <v>13272</v>
      </c>
      <c r="D5493" s="7" t="s">
        <v>13274</v>
      </c>
      <c r="E5493" s="6" t="s">
        <v>22066</v>
      </c>
      <c r="K5493" s="6" t="str">
        <f t="shared" si="85"/>
        <v>Nifurtimox</v>
      </c>
    </row>
    <row r="5494" spans="1:11" ht="12.75" customHeight="1" x14ac:dyDescent="0.15">
      <c r="A5494" s="6">
        <v>5</v>
      </c>
      <c r="B5494" s="7" t="s">
        <v>13275</v>
      </c>
      <c r="C5494" s="7" t="s">
        <v>13272</v>
      </c>
      <c r="D5494" s="7" t="s">
        <v>4831</v>
      </c>
      <c r="E5494" s="6" t="s">
        <v>19455</v>
      </c>
      <c r="K5494" s="6" t="str">
        <f t="shared" si="85"/>
        <v>Nitrofural</v>
      </c>
    </row>
    <row r="5495" spans="1:11" ht="12.75" customHeight="1" x14ac:dyDescent="0.15">
      <c r="A5495" s="6">
        <v>4</v>
      </c>
      <c r="B5495" s="7" t="s">
        <v>13276</v>
      </c>
      <c r="C5495" s="7" t="s">
        <v>13259</v>
      </c>
      <c r="D5495" s="7" t="s">
        <v>7501</v>
      </c>
      <c r="E5495" s="6" t="s">
        <v>19594</v>
      </c>
      <c r="K5495" s="6" t="str">
        <f t="shared" si="85"/>
        <v>Composés à base d'arsenic</v>
      </c>
    </row>
    <row r="5496" spans="1:11" ht="12.75" customHeight="1" x14ac:dyDescent="0.15">
      <c r="A5496" s="6">
        <v>5</v>
      </c>
      <c r="B5496" s="7" t="s">
        <v>13277</v>
      </c>
      <c r="C5496" s="7" t="s">
        <v>13276</v>
      </c>
      <c r="D5496" s="7" t="s">
        <v>13278</v>
      </c>
      <c r="E5496" s="6" t="s">
        <v>22067</v>
      </c>
      <c r="K5496" s="6" t="str">
        <f t="shared" si="85"/>
        <v>Mélarsoprol</v>
      </c>
    </row>
    <row r="5497" spans="1:11" ht="12.75" customHeight="1" x14ac:dyDescent="0.15">
      <c r="A5497" s="6">
        <v>5</v>
      </c>
      <c r="B5497" s="7" t="s">
        <v>13279</v>
      </c>
      <c r="C5497" s="7" t="s">
        <v>13276</v>
      </c>
      <c r="D5497" s="7" t="s">
        <v>3532</v>
      </c>
      <c r="E5497" s="6" t="s">
        <v>17792</v>
      </c>
      <c r="K5497" s="6" t="str">
        <f t="shared" si="85"/>
        <v>Acétarsol</v>
      </c>
    </row>
    <row r="5498" spans="1:11" ht="12.75" customHeight="1" x14ac:dyDescent="0.15">
      <c r="A5498" s="6">
        <v>4</v>
      </c>
      <c r="B5498" s="7" t="s">
        <v>13280</v>
      </c>
      <c r="C5498" s="7" t="s">
        <v>13259</v>
      </c>
      <c r="D5498" s="7" t="s">
        <v>13281</v>
      </c>
      <c r="E5498" s="6" t="s">
        <v>22068</v>
      </c>
      <c r="K5498" s="6" t="str">
        <f t="shared" si="85"/>
        <v>Autres antileishmaniens et trypanocides</v>
      </c>
    </row>
    <row r="5499" spans="1:11" ht="12.75" customHeight="1" x14ac:dyDescent="0.15">
      <c r="A5499" s="6">
        <v>5</v>
      </c>
      <c r="B5499" s="7" t="s">
        <v>13282</v>
      </c>
      <c r="C5499" s="7" t="s">
        <v>13280</v>
      </c>
      <c r="D5499" s="7" t="s">
        <v>13283</v>
      </c>
      <c r="E5499" s="6" t="s">
        <v>22069</v>
      </c>
      <c r="K5499" s="6" t="str">
        <f t="shared" si="85"/>
        <v>Iséthionate de pentamidine</v>
      </c>
    </row>
    <row r="5500" spans="1:11" ht="12.75" customHeight="1" x14ac:dyDescent="0.15">
      <c r="A5500" s="6">
        <v>5</v>
      </c>
      <c r="B5500" s="7" t="s">
        <v>13284</v>
      </c>
      <c r="C5500" s="7" t="s">
        <v>13280</v>
      </c>
      <c r="D5500" s="7" t="s">
        <v>13285</v>
      </c>
      <c r="E5500" s="6" t="s">
        <v>22070</v>
      </c>
      <c r="K5500" s="6" t="str">
        <f t="shared" si="85"/>
        <v>Suramine sodique</v>
      </c>
    </row>
    <row r="5501" spans="1:11" ht="12.75" customHeight="1" x14ac:dyDescent="0.15">
      <c r="A5501" s="6">
        <v>5</v>
      </c>
      <c r="B5501" s="7" t="s">
        <v>13286</v>
      </c>
      <c r="C5501" s="7" t="s">
        <v>13280</v>
      </c>
      <c r="D5501" s="7" t="s">
        <v>7457</v>
      </c>
      <c r="E5501" s="6" t="s">
        <v>19577</v>
      </c>
      <c r="K5501" s="6" t="str">
        <f t="shared" si="85"/>
        <v>Éflornithine</v>
      </c>
    </row>
    <row r="5502" spans="1:11" ht="12.75" customHeight="1" x14ac:dyDescent="0.15">
      <c r="A5502" s="6">
        <v>5</v>
      </c>
      <c r="B5502" s="7" t="s">
        <v>13287</v>
      </c>
      <c r="C5502" s="7" t="s">
        <v>13280</v>
      </c>
      <c r="D5502" s="7" t="s">
        <v>13288</v>
      </c>
      <c r="E5502" s="6" t="s">
        <v>22071</v>
      </c>
      <c r="K5502" s="6" t="str">
        <f t="shared" si="85"/>
        <v>Miltéfosine</v>
      </c>
    </row>
    <row r="5503" spans="1:11" ht="12.75" customHeight="1" x14ac:dyDescent="0.15">
      <c r="A5503" s="6">
        <v>2</v>
      </c>
      <c r="B5503" s="7" t="s">
        <v>13289</v>
      </c>
      <c r="C5503" s="7" t="s">
        <v>13111</v>
      </c>
      <c r="D5503" s="7" t="s">
        <v>13290</v>
      </c>
      <c r="E5503" s="6" t="s">
        <v>22072</v>
      </c>
      <c r="K5503" s="6" t="str">
        <f t="shared" si="85"/>
        <v>Anthelminthiques</v>
      </c>
    </row>
    <row r="5504" spans="1:11" ht="12.75" customHeight="1" x14ac:dyDescent="0.15">
      <c r="A5504" s="6">
        <v>3</v>
      </c>
      <c r="B5504" s="7" t="s">
        <v>13291</v>
      </c>
      <c r="C5504" s="7" t="s">
        <v>13289</v>
      </c>
      <c r="D5504" s="7" t="s">
        <v>13292</v>
      </c>
      <c r="E5504" s="6" t="s">
        <v>22073</v>
      </c>
      <c r="K5504" s="6" t="str">
        <f t="shared" si="85"/>
        <v>Antitrématodes</v>
      </c>
    </row>
    <row r="5505" spans="1:11" ht="12.75" customHeight="1" x14ac:dyDescent="0.15">
      <c r="A5505" s="6">
        <v>4</v>
      </c>
      <c r="B5505" s="7" t="s">
        <v>13293</v>
      </c>
      <c r="C5505" s="7" t="s">
        <v>13291</v>
      </c>
      <c r="D5505" s="7" t="s">
        <v>13294</v>
      </c>
      <c r="E5505" s="6" t="s">
        <v>22074</v>
      </c>
      <c r="K5505" s="6" t="str">
        <f t="shared" si="85"/>
        <v>Dérivés de la quinoléine et apparentés</v>
      </c>
    </row>
    <row r="5506" spans="1:11" ht="12.75" customHeight="1" x14ac:dyDescent="0.15">
      <c r="A5506" s="6">
        <v>5</v>
      </c>
      <c r="B5506" s="7" t="s">
        <v>13295</v>
      </c>
      <c r="C5506" s="7" t="s">
        <v>13293</v>
      </c>
      <c r="D5506" s="7" t="s">
        <v>13296</v>
      </c>
      <c r="E5506" s="6" t="s">
        <v>22075</v>
      </c>
      <c r="K5506" s="6" t="str">
        <f t="shared" si="85"/>
        <v>Praziquantel</v>
      </c>
    </row>
    <row r="5507" spans="1:11" ht="12.75" customHeight="1" x14ac:dyDescent="0.15">
      <c r="A5507" s="6">
        <v>5</v>
      </c>
      <c r="B5507" s="7" t="s">
        <v>13297</v>
      </c>
      <c r="C5507" s="7" t="s">
        <v>13293</v>
      </c>
      <c r="D5507" s="7" t="s">
        <v>13298</v>
      </c>
      <c r="E5507" s="6" t="s">
        <v>22076</v>
      </c>
      <c r="K5507" s="6" t="str">
        <f t="shared" ref="K5507:K5570" si="86">UPPER(LEFT(E5507,1))&amp;RIGHT(E5507,LEN(E5507)-1)</f>
        <v>Oxamniquine</v>
      </c>
    </row>
    <row r="5508" spans="1:11" ht="12.75" customHeight="1" x14ac:dyDescent="0.2">
      <c r="A5508" s="6">
        <v>5</v>
      </c>
      <c r="B5508" s="7" t="s">
        <v>13299</v>
      </c>
      <c r="C5508" s="7" t="s">
        <v>13293</v>
      </c>
      <c r="D5508" t="s">
        <v>13300</v>
      </c>
      <c r="E5508" t="s">
        <v>22077</v>
      </c>
      <c r="F5508" s="6" t="s">
        <v>2763</v>
      </c>
      <c r="G5508" s="9">
        <v>45314</v>
      </c>
      <c r="K5508" s="6" t="str">
        <f t="shared" si="86"/>
        <v>Arpraziquantel</v>
      </c>
    </row>
    <row r="5509" spans="1:11" ht="12.75" customHeight="1" x14ac:dyDescent="0.15">
      <c r="A5509" s="6">
        <v>4</v>
      </c>
      <c r="B5509" s="7" t="s">
        <v>13301</v>
      </c>
      <c r="C5509" s="7" t="s">
        <v>13291</v>
      </c>
      <c r="D5509" s="7" t="s">
        <v>13302</v>
      </c>
      <c r="E5509" s="6" t="s">
        <v>22078</v>
      </c>
      <c r="K5509" s="6" t="str">
        <f t="shared" si="86"/>
        <v>Organophosphorés</v>
      </c>
    </row>
    <row r="5510" spans="1:11" ht="12.75" customHeight="1" x14ac:dyDescent="0.15">
      <c r="A5510" s="6">
        <v>5</v>
      </c>
      <c r="B5510" s="7" t="s">
        <v>13303</v>
      </c>
      <c r="C5510" s="7" t="s">
        <v>13301</v>
      </c>
      <c r="D5510" s="7" t="s">
        <v>13304</v>
      </c>
      <c r="E5510" s="6" t="s">
        <v>22079</v>
      </c>
      <c r="K5510" s="6" t="str">
        <f t="shared" si="86"/>
        <v>Métrifonate</v>
      </c>
    </row>
    <row r="5511" spans="1:11" ht="12.75" customHeight="1" x14ac:dyDescent="0.15">
      <c r="A5511" s="6">
        <v>4</v>
      </c>
      <c r="B5511" s="7" t="s">
        <v>13305</v>
      </c>
      <c r="C5511" s="7" t="s">
        <v>13291</v>
      </c>
      <c r="D5511" s="7" t="s">
        <v>13306</v>
      </c>
      <c r="E5511" s="6" t="s">
        <v>22080</v>
      </c>
      <c r="K5511" s="6" t="str">
        <f t="shared" si="86"/>
        <v>Autres antitrématodes</v>
      </c>
    </row>
    <row r="5512" spans="1:11" ht="12.75" customHeight="1" x14ac:dyDescent="0.15">
      <c r="A5512" s="6">
        <v>5</v>
      </c>
      <c r="B5512" s="7" t="s">
        <v>13307</v>
      </c>
      <c r="C5512" s="7" t="s">
        <v>13305</v>
      </c>
      <c r="D5512" s="7" t="s">
        <v>7309</v>
      </c>
      <c r="E5512" s="6" t="s">
        <v>19509</v>
      </c>
      <c r="K5512" s="6" t="str">
        <f t="shared" si="86"/>
        <v>Bithionol</v>
      </c>
    </row>
    <row r="5513" spans="1:11" ht="12.75" customHeight="1" x14ac:dyDescent="0.15">
      <c r="A5513" s="6">
        <v>5</v>
      </c>
      <c r="B5513" s="7" t="s">
        <v>13308</v>
      </c>
      <c r="C5513" s="7" t="s">
        <v>13305</v>
      </c>
      <c r="D5513" s="7" t="s">
        <v>13309</v>
      </c>
      <c r="E5513" s="6" t="s">
        <v>22081</v>
      </c>
      <c r="K5513" s="6" t="str">
        <f t="shared" si="86"/>
        <v>Niridazole</v>
      </c>
    </row>
    <row r="5514" spans="1:11" ht="12.75" customHeight="1" x14ac:dyDescent="0.15">
      <c r="A5514" s="6">
        <v>5</v>
      </c>
      <c r="B5514" s="7" t="s">
        <v>13310</v>
      </c>
      <c r="C5514" s="7" t="s">
        <v>13305</v>
      </c>
      <c r="D5514" s="7" t="s">
        <v>13311</v>
      </c>
      <c r="E5514" s="6" t="s">
        <v>22082</v>
      </c>
      <c r="K5514" s="6" t="str">
        <f t="shared" si="86"/>
        <v>Stibophène</v>
      </c>
    </row>
    <row r="5515" spans="1:11" ht="12.75" customHeight="1" x14ac:dyDescent="0.15">
      <c r="A5515" s="6">
        <v>5</v>
      </c>
      <c r="B5515" s="7" t="s">
        <v>13312</v>
      </c>
      <c r="C5515" s="7" t="s">
        <v>13305</v>
      </c>
      <c r="D5515" s="7" t="s">
        <v>13313</v>
      </c>
      <c r="E5515" s="6" t="s">
        <v>22083</v>
      </c>
      <c r="K5515" s="6" t="str">
        <f t="shared" si="86"/>
        <v>Triclabendazole</v>
      </c>
    </row>
    <row r="5516" spans="1:11" ht="12.75" customHeight="1" x14ac:dyDescent="0.15">
      <c r="A5516" s="6">
        <v>3</v>
      </c>
      <c r="B5516" s="7" t="s">
        <v>13314</v>
      </c>
      <c r="C5516" s="7" t="s">
        <v>13289</v>
      </c>
      <c r="D5516" s="7" t="s">
        <v>13315</v>
      </c>
      <c r="E5516" s="6" t="s">
        <v>22084</v>
      </c>
      <c r="K5516" s="6" t="str">
        <f t="shared" si="86"/>
        <v>Antinématodes</v>
      </c>
    </row>
    <row r="5517" spans="1:11" ht="12.75" customHeight="1" x14ac:dyDescent="0.15">
      <c r="A5517" s="6">
        <v>4</v>
      </c>
      <c r="B5517" s="7" t="s">
        <v>13316</v>
      </c>
      <c r="C5517" s="7" t="s">
        <v>13314</v>
      </c>
      <c r="D5517" s="7" t="s">
        <v>13317</v>
      </c>
      <c r="E5517" s="6" t="s">
        <v>22085</v>
      </c>
      <c r="K5517" s="6" t="str">
        <f t="shared" si="86"/>
        <v>Dérivés du benzimidazole</v>
      </c>
    </row>
    <row r="5518" spans="1:11" ht="12.75" customHeight="1" x14ac:dyDescent="0.15">
      <c r="A5518" s="6">
        <v>5</v>
      </c>
      <c r="B5518" s="7" t="s">
        <v>13318</v>
      </c>
      <c r="C5518" s="7" t="s">
        <v>13316</v>
      </c>
      <c r="D5518" s="7" t="s">
        <v>13319</v>
      </c>
      <c r="E5518" s="6" t="s">
        <v>22086</v>
      </c>
      <c r="K5518" s="6" t="str">
        <f t="shared" si="86"/>
        <v>Mébendazole</v>
      </c>
    </row>
    <row r="5519" spans="1:11" ht="12.75" customHeight="1" x14ac:dyDescent="0.15">
      <c r="A5519" s="6">
        <v>5</v>
      </c>
      <c r="B5519" s="7" t="s">
        <v>13320</v>
      </c>
      <c r="C5519" s="7" t="s">
        <v>13316</v>
      </c>
      <c r="D5519" s="7" t="s">
        <v>6598</v>
      </c>
      <c r="E5519" s="6" t="s">
        <v>19195</v>
      </c>
      <c r="K5519" s="6" t="str">
        <f t="shared" si="86"/>
        <v>Tiabendazole</v>
      </c>
    </row>
    <row r="5520" spans="1:11" ht="12.75" customHeight="1" x14ac:dyDescent="0.15">
      <c r="A5520" s="6">
        <v>5</v>
      </c>
      <c r="B5520" s="7" t="s">
        <v>13321</v>
      </c>
      <c r="C5520" s="7" t="s">
        <v>13316</v>
      </c>
      <c r="D5520" s="7" t="s">
        <v>13322</v>
      </c>
      <c r="E5520" s="6" t="s">
        <v>16926</v>
      </c>
      <c r="K5520" s="6" t="str">
        <f t="shared" si="86"/>
        <v>Albendazole</v>
      </c>
    </row>
    <row r="5521" spans="1:11" ht="12.75" customHeight="1" x14ac:dyDescent="0.15">
      <c r="A5521" s="6">
        <v>5</v>
      </c>
      <c r="B5521" s="7" t="s">
        <v>13323</v>
      </c>
      <c r="C5521" s="7" t="s">
        <v>13316</v>
      </c>
      <c r="D5521" s="7" t="s">
        <v>13324</v>
      </c>
      <c r="E5521" s="6" t="s">
        <v>22087</v>
      </c>
      <c r="K5521" s="6" t="str">
        <f t="shared" si="86"/>
        <v>Ciclobendazole</v>
      </c>
    </row>
    <row r="5522" spans="1:11" ht="12.75" customHeight="1" x14ac:dyDescent="0.15">
      <c r="A5522" s="6">
        <v>5</v>
      </c>
      <c r="B5522" s="7" t="s">
        <v>13325</v>
      </c>
      <c r="C5522" s="7" t="s">
        <v>13316</v>
      </c>
      <c r="D5522" s="7" t="s">
        <v>13326</v>
      </c>
      <c r="E5522" s="6" t="s">
        <v>22088</v>
      </c>
      <c r="K5522" s="6" t="str">
        <f t="shared" si="86"/>
        <v>Flubendazole</v>
      </c>
    </row>
    <row r="5523" spans="1:11" ht="12.75" customHeight="1" x14ac:dyDescent="0.15">
      <c r="A5523" s="6">
        <v>5</v>
      </c>
      <c r="B5523" s="7" t="s">
        <v>13327</v>
      </c>
      <c r="C5523" s="7" t="s">
        <v>13316</v>
      </c>
      <c r="D5523" s="7" t="s">
        <v>13328</v>
      </c>
      <c r="E5523" s="6" t="s">
        <v>22089</v>
      </c>
      <c r="K5523" s="6" t="str">
        <f t="shared" si="86"/>
        <v>Fenbendazole</v>
      </c>
    </row>
    <row r="5524" spans="1:11" ht="12.75" customHeight="1" x14ac:dyDescent="0.15">
      <c r="A5524" s="6">
        <v>5</v>
      </c>
      <c r="B5524" s="7" t="s">
        <v>13329</v>
      </c>
      <c r="C5524" s="7" t="s">
        <v>13316</v>
      </c>
      <c r="D5524" s="7" t="s">
        <v>13330</v>
      </c>
      <c r="E5524" s="6" t="s">
        <v>22090</v>
      </c>
      <c r="K5524" s="6" t="str">
        <f t="shared" si="86"/>
        <v>Mébendazole en association</v>
      </c>
    </row>
    <row r="5525" spans="1:11" ht="12.75" customHeight="1" x14ac:dyDescent="0.15">
      <c r="A5525" s="6">
        <v>4</v>
      </c>
      <c r="B5525" s="7" t="s">
        <v>13331</v>
      </c>
      <c r="C5525" s="7" t="s">
        <v>13314</v>
      </c>
      <c r="D5525" s="7" t="s">
        <v>13332</v>
      </c>
      <c r="E5525" s="6" t="s">
        <v>22091</v>
      </c>
      <c r="K5525" s="6" t="str">
        <f t="shared" si="86"/>
        <v>Pipérazine et dérivés</v>
      </c>
    </row>
    <row r="5526" spans="1:11" ht="12.75" customHeight="1" x14ac:dyDescent="0.15">
      <c r="A5526" s="6">
        <v>5</v>
      </c>
      <c r="B5526" s="7" t="s">
        <v>13333</v>
      </c>
      <c r="C5526" s="7" t="s">
        <v>13331</v>
      </c>
      <c r="D5526" s="7" t="s">
        <v>13334</v>
      </c>
      <c r="E5526" s="6" t="s">
        <v>22092</v>
      </c>
      <c r="K5526" s="6" t="str">
        <f t="shared" si="86"/>
        <v>Pipérazine</v>
      </c>
    </row>
    <row r="5527" spans="1:11" ht="12.75" customHeight="1" x14ac:dyDescent="0.15">
      <c r="A5527" s="6">
        <v>5</v>
      </c>
      <c r="B5527" s="7" t="s">
        <v>13335</v>
      </c>
      <c r="C5527" s="7" t="s">
        <v>13331</v>
      </c>
      <c r="D5527" s="7" t="s">
        <v>13336</v>
      </c>
      <c r="E5527" s="6" t="s">
        <v>22093</v>
      </c>
      <c r="K5527" s="6" t="str">
        <f t="shared" si="86"/>
        <v>Diéthylcarbamazine</v>
      </c>
    </row>
    <row r="5528" spans="1:11" ht="12.75" customHeight="1" x14ac:dyDescent="0.15">
      <c r="A5528" s="6">
        <v>4</v>
      </c>
      <c r="B5528" s="7" t="s">
        <v>13337</v>
      </c>
      <c r="C5528" s="7" t="s">
        <v>13314</v>
      </c>
      <c r="D5528" s="7" t="s">
        <v>13338</v>
      </c>
      <c r="E5528" s="6" t="s">
        <v>22094</v>
      </c>
      <c r="K5528" s="6" t="str">
        <f t="shared" si="86"/>
        <v>Dérivés de la tétrahydropyrimidine</v>
      </c>
    </row>
    <row r="5529" spans="1:11" ht="12.75" customHeight="1" x14ac:dyDescent="0.15">
      <c r="A5529" s="6">
        <v>5</v>
      </c>
      <c r="B5529" s="7" t="s">
        <v>13339</v>
      </c>
      <c r="C5529" s="7" t="s">
        <v>13337</v>
      </c>
      <c r="D5529" s="7" t="s">
        <v>2090</v>
      </c>
      <c r="E5529" s="6" t="s">
        <v>15656</v>
      </c>
      <c r="K5529" s="6" t="str">
        <f t="shared" si="86"/>
        <v>Pyrantel</v>
      </c>
    </row>
    <row r="5530" spans="1:11" ht="12.75" customHeight="1" x14ac:dyDescent="0.15">
      <c r="A5530" s="6">
        <v>5</v>
      </c>
      <c r="B5530" s="7" t="s">
        <v>13340</v>
      </c>
      <c r="C5530" s="7" t="s">
        <v>13337</v>
      </c>
      <c r="D5530" s="7" t="s">
        <v>13341</v>
      </c>
      <c r="E5530" s="6" t="s">
        <v>22095</v>
      </c>
      <c r="K5530" s="6" t="str">
        <f t="shared" si="86"/>
        <v>Oxantel</v>
      </c>
    </row>
    <row r="5531" spans="1:11" ht="12.75" customHeight="1" x14ac:dyDescent="0.15">
      <c r="A5531" s="6">
        <v>4</v>
      </c>
      <c r="B5531" s="7" t="s">
        <v>13342</v>
      </c>
      <c r="C5531" s="7" t="s">
        <v>13314</v>
      </c>
      <c r="D5531" s="7" t="s">
        <v>13343</v>
      </c>
      <c r="E5531" s="6" t="s">
        <v>22096</v>
      </c>
      <c r="K5531" s="6" t="str">
        <f t="shared" si="86"/>
        <v>Dérivés de l'imidazothiazole</v>
      </c>
    </row>
    <row r="5532" spans="1:11" ht="12.75" customHeight="1" x14ac:dyDescent="0.15">
      <c r="A5532" s="6">
        <v>5</v>
      </c>
      <c r="B5532" s="7" t="s">
        <v>13344</v>
      </c>
      <c r="C5532" s="7" t="s">
        <v>13342</v>
      </c>
      <c r="D5532" s="7" t="s">
        <v>13345</v>
      </c>
      <c r="E5532" s="6" t="s">
        <v>22097</v>
      </c>
      <c r="K5532" s="6" t="str">
        <f t="shared" si="86"/>
        <v>Lévamisole</v>
      </c>
    </row>
    <row r="5533" spans="1:11" ht="12.75" customHeight="1" x14ac:dyDescent="0.15">
      <c r="A5533" s="6">
        <v>4</v>
      </c>
      <c r="B5533" s="7" t="s">
        <v>13346</v>
      </c>
      <c r="C5533" s="7" t="s">
        <v>13314</v>
      </c>
      <c r="D5533" s="7" t="s">
        <v>13347</v>
      </c>
      <c r="E5533" s="6" t="s">
        <v>13347</v>
      </c>
      <c r="K5533" s="6" t="str">
        <f t="shared" si="86"/>
        <v>Avermectines</v>
      </c>
    </row>
    <row r="5534" spans="1:11" ht="12.75" customHeight="1" x14ac:dyDescent="0.15">
      <c r="A5534" s="6">
        <v>5</v>
      </c>
      <c r="B5534" s="7" t="s">
        <v>13348</v>
      </c>
      <c r="C5534" s="7" t="s">
        <v>13346</v>
      </c>
      <c r="D5534" s="7" t="s">
        <v>7463</v>
      </c>
      <c r="E5534" s="6" t="s">
        <v>19580</v>
      </c>
      <c r="K5534" s="6" t="str">
        <f t="shared" si="86"/>
        <v>Ivermectine</v>
      </c>
    </row>
    <row r="5535" spans="1:11" ht="12.75" customHeight="1" x14ac:dyDescent="0.15">
      <c r="A5535" s="6">
        <v>4</v>
      </c>
      <c r="B5535" s="7" t="s">
        <v>13349</v>
      </c>
      <c r="C5535" s="7" t="s">
        <v>13314</v>
      </c>
      <c r="D5535" s="7" t="s">
        <v>13350</v>
      </c>
      <c r="E5535" s="6" t="s">
        <v>22098</v>
      </c>
      <c r="K5535" s="6" t="str">
        <f t="shared" si="86"/>
        <v>Autres antinématodes</v>
      </c>
    </row>
    <row r="5536" spans="1:11" ht="12.75" customHeight="1" x14ac:dyDescent="0.15">
      <c r="A5536" s="6">
        <v>5</v>
      </c>
      <c r="B5536" s="7" t="s">
        <v>13351</v>
      </c>
      <c r="C5536" s="7" t="s">
        <v>13349</v>
      </c>
      <c r="D5536" s="7" t="s">
        <v>13352</v>
      </c>
      <c r="E5536" s="6" t="s">
        <v>22099</v>
      </c>
      <c r="K5536" s="6" t="str">
        <f t="shared" si="86"/>
        <v>Pyrvinium</v>
      </c>
    </row>
    <row r="5537" spans="1:11" ht="12.75" customHeight="1" x14ac:dyDescent="0.15">
      <c r="A5537" s="6">
        <v>5</v>
      </c>
      <c r="B5537" s="7" t="s">
        <v>13353</v>
      </c>
      <c r="C5537" s="7" t="s">
        <v>13349</v>
      </c>
      <c r="D5537" s="7" t="s">
        <v>13354</v>
      </c>
      <c r="E5537" s="6" t="s">
        <v>22100</v>
      </c>
      <c r="K5537" s="6" t="str">
        <f t="shared" si="86"/>
        <v>Béphénium</v>
      </c>
    </row>
    <row r="5538" spans="1:11" ht="12.75" customHeight="1" x14ac:dyDescent="0.15">
      <c r="A5538" s="6">
        <v>5</v>
      </c>
      <c r="B5538" s="7" t="s">
        <v>13355</v>
      </c>
      <c r="C5538" s="7" t="s">
        <v>13349</v>
      </c>
      <c r="D5538" s="7" t="s">
        <v>13356</v>
      </c>
      <c r="E5538" s="6" t="s">
        <v>22101</v>
      </c>
      <c r="K5538" s="6" t="str">
        <f t="shared" si="86"/>
        <v>Moxidectine</v>
      </c>
    </row>
    <row r="5539" spans="1:11" ht="12.75" customHeight="1" x14ac:dyDescent="0.15">
      <c r="A5539" s="6">
        <v>3</v>
      </c>
      <c r="B5539" s="7" t="s">
        <v>13357</v>
      </c>
      <c r="C5539" s="7" t="s">
        <v>13289</v>
      </c>
      <c r="D5539" s="7" t="s">
        <v>13358</v>
      </c>
      <c r="E5539" s="6" t="s">
        <v>22102</v>
      </c>
      <c r="K5539" s="6" t="str">
        <f t="shared" si="86"/>
        <v>Anticestodes</v>
      </c>
    </row>
    <row r="5540" spans="1:11" ht="12.75" customHeight="1" x14ac:dyDescent="0.15">
      <c r="A5540" s="6">
        <v>4</v>
      </c>
      <c r="B5540" s="7" t="s">
        <v>13359</v>
      </c>
      <c r="C5540" s="7" t="s">
        <v>13357</v>
      </c>
      <c r="D5540" s="7" t="s">
        <v>13360</v>
      </c>
      <c r="E5540" s="6" t="s">
        <v>22103</v>
      </c>
      <c r="K5540" s="6" t="str">
        <f t="shared" si="86"/>
        <v>Dérivés de l'acide salicylique</v>
      </c>
    </row>
    <row r="5541" spans="1:11" ht="12.75" customHeight="1" x14ac:dyDescent="0.15">
      <c r="A5541" s="6">
        <v>5</v>
      </c>
      <c r="B5541" s="7" t="s">
        <v>13361</v>
      </c>
      <c r="C5541" s="7" t="s">
        <v>13359</v>
      </c>
      <c r="D5541" s="7" t="s">
        <v>13362</v>
      </c>
      <c r="E5541" s="6" t="s">
        <v>22104</v>
      </c>
      <c r="K5541" s="6" t="str">
        <f t="shared" si="86"/>
        <v>Niclosamide</v>
      </c>
    </row>
    <row r="5542" spans="1:11" ht="12.75" customHeight="1" x14ac:dyDescent="0.15">
      <c r="A5542" s="6">
        <v>4</v>
      </c>
      <c r="B5542" s="7" t="s">
        <v>13363</v>
      </c>
      <c r="C5542" s="7" t="s">
        <v>13357</v>
      </c>
      <c r="D5542" s="7" t="s">
        <v>13364</v>
      </c>
      <c r="E5542" s="6" t="s">
        <v>22105</v>
      </c>
      <c r="K5542" s="6" t="str">
        <f t="shared" si="86"/>
        <v>Autres anticestodes</v>
      </c>
    </row>
    <row r="5543" spans="1:11" ht="12.75" customHeight="1" x14ac:dyDescent="0.15">
      <c r="A5543" s="6">
        <v>5</v>
      </c>
      <c r="B5543" s="7" t="s">
        <v>13365</v>
      </c>
      <c r="C5543" s="7" t="s">
        <v>13363</v>
      </c>
      <c r="D5543" s="7" t="s">
        <v>13366</v>
      </c>
      <c r="E5543" s="6" t="s">
        <v>22106</v>
      </c>
      <c r="K5543" s="6" t="str">
        <f t="shared" si="86"/>
        <v>Désaspidine</v>
      </c>
    </row>
    <row r="5544" spans="1:11" ht="12.75" customHeight="1" x14ac:dyDescent="0.15">
      <c r="A5544" s="6">
        <v>5</v>
      </c>
      <c r="B5544" s="7" t="s">
        <v>13367</v>
      </c>
      <c r="C5544" s="7" t="s">
        <v>13363</v>
      </c>
      <c r="D5544" s="7" t="s">
        <v>13368</v>
      </c>
      <c r="E5544" s="6" t="s">
        <v>22107</v>
      </c>
      <c r="K5544" s="6" t="str">
        <f t="shared" si="86"/>
        <v>Dichlorophène</v>
      </c>
    </row>
    <row r="5545" spans="1:11" ht="25.5" customHeight="1" x14ac:dyDescent="0.15">
      <c r="A5545" s="6">
        <v>2</v>
      </c>
      <c r="B5545" s="7" t="s">
        <v>13369</v>
      </c>
      <c r="C5545" s="7" t="s">
        <v>13111</v>
      </c>
      <c r="D5545" s="7" t="s">
        <v>13370</v>
      </c>
      <c r="E5545" s="6" t="s">
        <v>22108</v>
      </c>
      <c r="K5545" s="6" t="str">
        <f t="shared" si="86"/>
        <v>Ectoparasiticides, scabicides, insecticides et répulsifs inclus</v>
      </c>
    </row>
    <row r="5546" spans="1:11" ht="12.75" customHeight="1" x14ac:dyDescent="0.15">
      <c r="A5546" s="6">
        <v>3</v>
      </c>
      <c r="B5546" s="7" t="s">
        <v>13371</v>
      </c>
      <c r="C5546" s="7" t="s">
        <v>13369</v>
      </c>
      <c r="D5546" s="7" t="s">
        <v>13372</v>
      </c>
      <c r="E5546" s="6" t="s">
        <v>22109</v>
      </c>
      <c r="K5546" s="6" t="str">
        <f t="shared" si="86"/>
        <v>Ectoparasiticides, scabicides inclus</v>
      </c>
    </row>
    <row r="5547" spans="1:11" ht="12.75" customHeight="1" x14ac:dyDescent="0.15">
      <c r="A5547" s="6">
        <v>4</v>
      </c>
      <c r="B5547" s="7" t="s">
        <v>13373</v>
      </c>
      <c r="C5547" s="7" t="s">
        <v>13371</v>
      </c>
      <c r="D5547" s="7" t="s">
        <v>13374</v>
      </c>
      <c r="E5547" s="6" t="s">
        <v>22110</v>
      </c>
      <c r="K5547" s="6" t="str">
        <f t="shared" si="86"/>
        <v>Produits contenant du soufre</v>
      </c>
    </row>
    <row r="5548" spans="1:11" ht="12.75" customHeight="1" x14ac:dyDescent="0.15">
      <c r="A5548" s="6">
        <v>5</v>
      </c>
      <c r="B5548" s="7" t="s">
        <v>13375</v>
      </c>
      <c r="C5548" s="7" t="s">
        <v>13373</v>
      </c>
      <c r="D5548" s="7" t="s">
        <v>13376</v>
      </c>
      <c r="E5548" s="6" t="s">
        <v>22111</v>
      </c>
      <c r="K5548" s="6" t="str">
        <f t="shared" si="86"/>
        <v>Dixanthogène</v>
      </c>
    </row>
    <row r="5549" spans="1:11" ht="12.75" customHeight="1" x14ac:dyDescent="0.15">
      <c r="A5549" s="6">
        <v>5</v>
      </c>
      <c r="B5549" s="7" t="s">
        <v>13377</v>
      </c>
      <c r="C5549" s="7" t="s">
        <v>13373</v>
      </c>
      <c r="D5549" s="7" t="s">
        <v>13378</v>
      </c>
      <c r="E5549" s="6" t="s">
        <v>22112</v>
      </c>
      <c r="K5549" s="6" t="str">
        <f t="shared" si="86"/>
        <v>Polysulfure de potassium</v>
      </c>
    </row>
    <row r="5550" spans="1:11" ht="12.75" customHeight="1" x14ac:dyDescent="0.15">
      <c r="A5550" s="6">
        <v>5</v>
      </c>
      <c r="B5550" s="7" t="s">
        <v>13379</v>
      </c>
      <c r="C5550" s="7" t="s">
        <v>13373</v>
      </c>
      <c r="D5550" s="7" t="s">
        <v>7315</v>
      </c>
      <c r="E5550" s="6" t="s">
        <v>19512</v>
      </c>
      <c r="K5550" s="6" t="str">
        <f t="shared" si="86"/>
        <v>Mésulfène</v>
      </c>
    </row>
    <row r="5551" spans="1:11" ht="12.75" customHeight="1" x14ac:dyDescent="0.15">
      <c r="A5551" s="6">
        <v>5</v>
      </c>
      <c r="B5551" s="7" t="s">
        <v>13380</v>
      </c>
      <c r="C5551" s="7" t="s">
        <v>13373</v>
      </c>
      <c r="D5551" s="7" t="s">
        <v>13025</v>
      </c>
      <c r="E5551" s="6" t="s">
        <v>2530</v>
      </c>
      <c r="K5551" s="6" t="str">
        <f t="shared" si="86"/>
        <v>Disulfirame</v>
      </c>
    </row>
    <row r="5552" spans="1:11" ht="12.75" customHeight="1" x14ac:dyDescent="0.15">
      <c r="A5552" s="6">
        <v>5</v>
      </c>
      <c r="B5552" s="7" t="s">
        <v>13381</v>
      </c>
      <c r="C5552" s="7" t="s">
        <v>13373</v>
      </c>
      <c r="D5552" s="7" t="s">
        <v>13382</v>
      </c>
      <c r="E5552" s="6" t="s">
        <v>22113</v>
      </c>
      <c r="K5552" s="6" t="str">
        <f t="shared" si="86"/>
        <v>Thiram</v>
      </c>
    </row>
    <row r="5553" spans="1:11" ht="12.75" customHeight="1" x14ac:dyDescent="0.15">
      <c r="A5553" s="6">
        <v>5</v>
      </c>
      <c r="B5553" s="7" t="s">
        <v>13383</v>
      </c>
      <c r="C5553" s="7" t="s">
        <v>13373</v>
      </c>
      <c r="D5553" s="7" t="s">
        <v>13384</v>
      </c>
      <c r="E5553" s="6" t="s">
        <v>22114</v>
      </c>
      <c r="K5553" s="6" t="str">
        <f t="shared" si="86"/>
        <v>Disulfirame en association</v>
      </c>
    </row>
    <row r="5554" spans="1:11" ht="12.75" customHeight="1" x14ac:dyDescent="0.15">
      <c r="A5554" s="6">
        <v>4</v>
      </c>
      <c r="B5554" s="7" t="s">
        <v>13385</v>
      </c>
      <c r="C5554" s="7" t="s">
        <v>13371</v>
      </c>
      <c r="D5554" s="7" t="s">
        <v>13386</v>
      </c>
      <c r="E5554" s="6" t="s">
        <v>22115</v>
      </c>
      <c r="K5554" s="6" t="str">
        <f t="shared" si="86"/>
        <v>Produits contenant du chlore</v>
      </c>
    </row>
    <row r="5555" spans="1:11" ht="12.75" customHeight="1" x14ac:dyDescent="0.15">
      <c r="A5555" s="6">
        <v>5</v>
      </c>
      <c r="B5555" s="7" t="s">
        <v>13387</v>
      </c>
      <c r="C5555" s="7" t="s">
        <v>13385</v>
      </c>
      <c r="D5555" s="7" t="s">
        <v>13388</v>
      </c>
      <c r="E5555" s="6" t="s">
        <v>22116</v>
      </c>
      <c r="K5555" s="6" t="str">
        <f t="shared" si="86"/>
        <v>Clofénotane</v>
      </c>
    </row>
    <row r="5556" spans="1:11" ht="12.75" customHeight="1" x14ac:dyDescent="0.15">
      <c r="A5556" s="6">
        <v>5</v>
      </c>
      <c r="B5556" s="7" t="s">
        <v>13389</v>
      </c>
      <c r="C5556" s="7" t="s">
        <v>13385</v>
      </c>
      <c r="D5556" s="7" t="s">
        <v>13390</v>
      </c>
      <c r="E5556" s="6" t="s">
        <v>22117</v>
      </c>
      <c r="K5556" s="6" t="str">
        <f t="shared" si="86"/>
        <v>Lindane</v>
      </c>
    </row>
    <row r="5557" spans="1:11" ht="12.75" customHeight="1" x14ac:dyDescent="0.15">
      <c r="A5557" s="6">
        <v>5</v>
      </c>
      <c r="B5557" s="7" t="s">
        <v>13391</v>
      </c>
      <c r="C5557" s="7" t="s">
        <v>13385</v>
      </c>
      <c r="D5557" s="7" t="s">
        <v>13392</v>
      </c>
      <c r="E5557" s="6" t="s">
        <v>22118</v>
      </c>
      <c r="K5557" s="6" t="str">
        <f t="shared" si="86"/>
        <v>Clofénotane en association</v>
      </c>
    </row>
    <row r="5558" spans="1:11" ht="12.75" customHeight="1" x14ac:dyDescent="0.15">
      <c r="A5558" s="6">
        <v>4</v>
      </c>
      <c r="B5558" s="7" t="s">
        <v>13393</v>
      </c>
      <c r="C5558" s="7" t="s">
        <v>13371</v>
      </c>
      <c r="D5558" s="7" t="s">
        <v>13394</v>
      </c>
      <c r="E5558" s="6" t="s">
        <v>22119</v>
      </c>
      <c r="K5558" s="6" t="str">
        <f t="shared" si="86"/>
        <v>Pyréthrines, dérivés de synthèse inclus</v>
      </c>
    </row>
    <row r="5559" spans="1:11" ht="12.75" customHeight="1" x14ac:dyDescent="0.15">
      <c r="A5559" s="6">
        <v>5</v>
      </c>
      <c r="B5559" s="7" t="s">
        <v>13395</v>
      </c>
      <c r="C5559" s="7" t="s">
        <v>13393</v>
      </c>
      <c r="D5559" s="7" t="s">
        <v>13396</v>
      </c>
      <c r="E5559" s="6" t="s">
        <v>22120</v>
      </c>
      <c r="K5559" s="6" t="str">
        <f t="shared" si="86"/>
        <v>Pyréthrum</v>
      </c>
    </row>
    <row r="5560" spans="1:11" ht="12.75" customHeight="1" x14ac:dyDescent="0.15">
      <c r="A5560" s="6">
        <v>5</v>
      </c>
      <c r="B5560" s="7" t="s">
        <v>13397</v>
      </c>
      <c r="C5560" s="7" t="s">
        <v>13393</v>
      </c>
      <c r="D5560" s="7" t="s">
        <v>13398</v>
      </c>
      <c r="E5560" s="6" t="s">
        <v>22121</v>
      </c>
      <c r="K5560" s="6" t="str">
        <f t="shared" si="86"/>
        <v>Bioalléthrine</v>
      </c>
    </row>
    <row r="5561" spans="1:11" ht="12.75" customHeight="1" x14ac:dyDescent="0.15">
      <c r="A5561" s="6">
        <v>5</v>
      </c>
      <c r="B5561" s="7" t="s">
        <v>13399</v>
      </c>
      <c r="C5561" s="7" t="s">
        <v>13393</v>
      </c>
      <c r="D5561" s="7" t="s">
        <v>13400</v>
      </c>
      <c r="E5561" s="6" t="s">
        <v>22122</v>
      </c>
      <c r="K5561" s="6" t="str">
        <f t="shared" si="86"/>
        <v>Phénothrine</v>
      </c>
    </row>
    <row r="5562" spans="1:11" ht="12.75" customHeight="1" x14ac:dyDescent="0.15">
      <c r="A5562" s="6">
        <v>5</v>
      </c>
      <c r="B5562" s="7" t="s">
        <v>13401</v>
      </c>
      <c r="C5562" s="7" t="s">
        <v>13393</v>
      </c>
      <c r="D5562" s="7" t="s">
        <v>13402</v>
      </c>
      <c r="E5562" s="6" t="s">
        <v>15835</v>
      </c>
      <c r="K5562" s="6" t="str">
        <f t="shared" si="86"/>
        <v>Perméthrine</v>
      </c>
    </row>
    <row r="5563" spans="1:11" ht="12.75" customHeight="1" x14ac:dyDescent="0.15">
      <c r="A5563" s="6">
        <v>5</v>
      </c>
      <c r="B5563" s="7" t="s">
        <v>13403</v>
      </c>
      <c r="C5563" s="7" t="s">
        <v>13393</v>
      </c>
      <c r="D5563" s="7" t="s">
        <v>13404</v>
      </c>
      <c r="E5563" s="6" t="s">
        <v>22123</v>
      </c>
      <c r="K5563" s="6" t="str">
        <f t="shared" si="86"/>
        <v>Pyréthrum en association</v>
      </c>
    </row>
    <row r="5564" spans="1:11" ht="12.75" customHeight="1" x14ac:dyDescent="0.15">
      <c r="A5564" s="6">
        <v>5</v>
      </c>
      <c r="B5564" s="7" t="s">
        <v>13405</v>
      </c>
      <c r="C5564" s="7" t="s">
        <v>13393</v>
      </c>
      <c r="D5564" s="7" t="s">
        <v>13406</v>
      </c>
      <c r="E5564" s="6" t="s">
        <v>22124</v>
      </c>
      <c r="K5564" s="6" t="str">
        <f t="shared" si="86"/>
        <v>Bioalléthrine en association</v>
      </c>
    </row>
    <row r="5565" spans="1:11" ht="12.75" customHeight="1" x14ac:dyDescent="0.15">
      <c r="A5565" s="6">
        <v>5</v>
      </c>
      <c r="B5565" s="7" t="s">
        <v>13407</v>
      </c>
      <c r="C5565" s="7" t="s">
        <v>13393</v>
      </c>
      <c r="D5565" s="7" t="s">
        <v>13408</v>
      </c>
      <c r="E5565" s="6" t="s">
        <v>22125</v>
      </c>
      <c r="K5565" s="6" t="str">
        <f t="shared" si="86"/>
        <v>Phénothrine en association</v>
      </c>
    </row>
    <row r="5566" spans="1:11" ht="12.75" customHeight="1" x14ac:dyDescent="0.15">
      <c r="A5566" s="6">
        <v>5</v>
      </c>
      <c r="B5566" s="7" t="s">
        <v>13409</v>
      </c>
      <c r="C5566" s="7" t="s">
        <v>13393</v>
      </c>
      <c r="D5566" s="7" t="s">
        <v>13410</v>
      </c>
      <c r="E5566" s="6" t="s">
        <v>22126</v>
      </c>
      <c r="K5566" s="6" t="str">
        <f t="shared" si="86"/>
        <v>Perméthrine en association</v>
      </c>
    </row>
    <row r="5567" spans="1:11" ht="12.75" customHeight="1" x14ac:dyDescent="0.15">
      <c r="A5567" s="6">
        <v>4</v>
      </c>
      <c r="B5567" s="7" t="s">
        <v>13411</v>
      </c>
      <c r="C5567" s="7" t="s">
        <v>13371</v>
      </c>
      <c r="D5567" s="7" t="s">
        <v>13412</v>
      </c>
      <c r="E5567" s="6" t="s">
        <v>22127</v>
      </c>
      <c r="K5567" s="6" t="str">
        <f t="shared" si="86"/>
        <v>Autres ectoparasiticides, scabicides inclus</v>
      </c>
    </row>
    <row r="5568" spans="1:11" ht="12.75" customHeight="1" x14ac:dyDescent="0.15">
      <c r="A5568" s="6">
        <v>5</v>
      </c>
      <c r="B5568" s="7" t="s">
        <v>13413</v>
      </c>
      <c r="C5568" s="7" t="s">
        <v>13411</v>
      </c>
      <c r="D5568" s="7" t="s">
        <v>13414</v>
      </c>
      <c r="E5568" s="6" t="s">
        <v>22128</v>
      </c>
      <c r="K5568" s="6" t="str">
        <f t="shared" si="86"/>
        <v>Benzoate de benzyle</v>
      </c>
    </row>
    <row r="5569" spans="1:11" ht="12.75" customHeight="1" x14ac:dyDescent="0.15">
      <c r="A5569" s="6">
        <v>5</v>
      </c>
      <c r="B5569" s="7" t="s">
        <v>13415</v>
      </c>
      <c r="C5569" s="7" t="s">
        <v>13411</v>
      </c>
      <c r="D5569" s="7" t="s">
        <v>13416</v>
      </c>
      <c r="E5569" s="6" t="s">
        <v>22129</v>
      </c>
      <c r="K5569" s="6" t="str">
        <f t="shared" si="86"/>
        <v>Oléinate de cuivre</v>
      </c>
    </row>
    <row r="5570" spans="1:11" ht="12.75" customHeight="1" x14ac:dyDescent="0.15">
      <c r="A5570" s="6">
        <v>5</v>
      </c>
      <c r="B5570" s="7" t="s">
        <v>13417</v>
      </c>
      <c r="C5570" s="7" t="s">
        <v>13411</v>
      </c>
      <c r="D5570" s="7" t="s">
        <v>13418</v>
      </c>
      <c r="E5570" s="6" t="s">
        <v>22130</v>
      </c>
      <c r="K5570" s="6" t="str">
        <f t="shared" si="86"/>
        <v>Malathion</v>
      </c>
    </row>
    <row r="5571" spans="1:11" ht="12.75" customHeight="1" x14ac:dyDescent="0.15">
      <c r="A5571" s="6">
        <v>5</v>
      </c>
      <c r="B5571" s="7" t="s">
        <v>13419</v>
      </c>
      <c r="C5571" s="7" t="s">
        <v>13411</v>
      </c>
      <c r="D5571" s="7" t="s">
        <v>13420</v>
      </c>
      <c r="E5571" s="6" t="s">
        <v>13421</v>
      </c>
      <c r="K5571" s="6" t="str">
        <f t="shared" ref="K5571:K5634" si="87">UPPER(LEFT(E5571,1))&amp;RIGHT(E5571,LEN(E5571)-1)</f>
        <v>Quassia</v>
      </c>
    </row>
    <row r="5572" spans="1:11" ht="12.75" customHeight="1" x14ac:dyDescent="0.15">
      <c r="A5572" s="6">
        <v>5</v>
      </c>
      <c r="B5572" s="7" t="s">
        <v>13422</v>
      </c>
      <c r="C5572" s="7" t="s">
        <v>13411</v>
      </c>
      <c r="D5572" s="7" t="s">
        <v>13423</v>
      </c>
      <c r="E5572" s="6" t="s">
        <v>22131</v>
      </c>
      <c r="K5572" s="6" t="str">
        <f t="shared" si="87"/>
        <v>Diméticone</v>
      </c>
    </row>
    <row r="5573" spans="1:11" ht="12.75" customHeight="1" x14ac:dyDescent="0.15">
      <c r="A5573" s="6">
        <v>5</v>
      </c>
      <c r="B5573" s="7" t="s">
        <v>13424</v>
      </c>
      <c r="C5573" s="7" t="s">
        <v>13411</v>
      </c>
      <c r="D5573" s="7" t="s">
        <v>13425</v>
      </c>
      <c r="E5573" s="6" t="s">
        <v>22132</v>
      </c>
      <c r="K5573" s="6" t="str">
        <f t="shared" si="87"/>
        <v>Alcool benzylique</v>
      </c>
    </row>
    <row r="5574" spans="1:11" ht="12.75" customHeight="1" x14ac:dyDescent="0.15">
      <c r="A5574" s="6">
        <v>5</v>
      </c>
      <c r="B5574" s="7" t="s">
        <v>13426</v>
      </c>
      <c r="C5574" s="7" t="s">
        <v>13411</v>
      </c>
      <c r="D5574" s="7" t="s">
        <v>13427</v>
      </c>
      <c r="E5574" s="6" t="s">
        <v>22133</v>
      </c>
      <c r="K5574" s="6" t="str">
        <f t="shared" si="87"/>
        <v>Abamétapir</v>
      </c>
    </row>
    <row r="5575" spans="1:11" ht="12.75" customHeight="1" x14ac:dyDescent="0.15">
      <c r="A5575" s="6">
        <v>3</v>
      </c>
      <c r="B5575" s="7" t="s">
        <v>13428</v>
      </c>
      <c r="C5575" s="7" t="s">
        <v>13369</v>
      </c>
      <c r="D5575" s="7" t="s">
        <v>13429</v>
      </c>
      <c r="E5575" s="6" t="s">
        <v>22134</v>
      </c>
      <c r="K5575" s="6" t="str">
        <f t="shared" si="87"/>
        <v>Insecticides et répulsifs</v>
      </c>
    </row>
    <row r="5576" spans="1:11" ht="12.75" customHeight="1" x14ac:dyDescent="0.15">
      <c r="A5576" s="6">
        <v>4</v>
      </c>
      <c r="B5576" s="7" t="s">
        <v>13430</v>
      </c>
      <c r="C5576" s="7" t="s">
        <v>13428</v>
      </c>
      <c r="D5576" s="7" t="s">
        <v>13431</v>
      </c>
      <c r="E5576" s="6" t="s">
        <v>22135</v>
      </c>
      <c r="K5576" s="6" t="str">
        <f t="shared" si="87"/>
        <v>Pyréthrines</v>
      </c>
    </row>
    <row r="5577" spans="1:11" ht="12.75" customHeight="1" x14ac:dyDescent="0.15">
      <c r="A5577" s="6">
        <v>5</v>
      </c>
      <c r="B5577" s="7" t="s">
        <v>13432</v>
      </c>
      <c r="C5577" s="7" t="s">
        <v>13430</v>
      </c>
      <c r="D5577" s="7" t="s">
        <v>13433</v>
      </c>
      <c r="E5577" s="6" t="s">
        <v>22136</v>
      </c>
      <c r="K5577" s="6" t="str">
        <f t="shared" si="87"/>
        <v>Cyfluthrine</v>
      </c>
    </row>
    <row r="5578" spans="1:11" ht="12.75" customHeight="1" x14ac:dyDescent="0.15">
      <c r="A5578" s="6">
        <v>5</v>
      </c>
      <c r="B5578" s="7" t="s">
        <v>13434</v>
      </c>
      <c r="C5578" s="7" t="s">
        <v>13430</v>
      </c>
      <c r="D5578" s="7" t="s">
        <v>13435</v>
      </c>
      <c r="E5578" s="6" t="s">
        <v>22137</v>
      </c>
      <c r="K5578" s="6" t="str">
        <f t="shared" si="87"/>
        <v>Cyperméthrine</v>
      </c>
    </row>
    <row r="5579" spans="1:11" ht="12.75" customHeight="1" x14ac:dyDescent="0.15">
      <c r="A5579" s="6">
        <v>5</v>
      </c>
      <c r="B5579" s="7" t="s">
        <v>13436</v>
      </c>
      <c r="C5579" s="7" t="s">
        <v>13430</v>
      </c>
      <c r="D5579" s="7" t="s">
        <v>13437</v>
      </c>
      <c r="E5579" s="6" t="s">
        <v>22138</v>
      </c>
      <c r="K5579" s="6" t="str">
        <f t="shared" si="87"/>
        <v>Décaméthrine</v>
      </c>
    </row>
    <row r="5580" spans="1:11" ht="12.75" customHeight="1" x14ac:dyDescent="0.15">
      <c r="A5580" s="6">
        <v>5</v>
      </c>
      <c r="B5580" s="7" t="s">
        <v>13438</v>
      </c>
      <c r="C5580" s="7" t="s">
        <v>13430</v>
      </c>
      <c r="D5580" s="7" t="s">
        <v>13439</v>
      </c>
      <c r="E5580" s="6" t="s">
        <v>22139</v>
      </c>
      <c r="K5580" s="6" t="str">
        <f t="shared" si="87"/>
        <v>Tétraméthrine</v>
      </c>
    </row>
    <row r="5581" spans="1:11" ht="12.75" customHeight="1" x14ac:dyDescent="0.15">
      <c r="A5581" s="6">
        <v>4</v>
      </c>
      <c r="B5581" s="7" t="s">
        <v>13440</v>
      </c>
      <c r="C5581" s="7" t="s">
        <v>13428</v>
      </c>
      <c r="D5581" s="7" t="s">
        <v>13441</v>
      </c>
      <c r="E5581" s="6" t="s">
        <v>22140</v>
      </c>
      <c r="K5581" s="6" t="str">
        <f t="shared" si="87"/>
        <v>Autres insecticides et répulsifs</v>
      </c>
    </row>
    <row r="5582" spans="1:11" ht="12.75" customHeight="1" x14ac:dyDescent="0.15">
      <c r="A5582" s="6">
        <v>5</v>
      </c>
      <c r="B5582" s="7" t="s">
        <v>13442</v>
      </c>
      <c r="C5582" s="7" t="s">
        <v>13440</v>
      </c>
      <c r="D5582" s="7" t="s">
        <v>13443</v>
      </c>
      <c r="E5582" s="6" t="s">
        <v>22141</v>
      </c>
      <c r="K5582" s="6" t="str">
        <f t="shared" si="87"/>
        <v>Diéthyltoluamide</v>
      </c>
    </row>
    <row r="5583" spans="1:11" ht="12.75" customHeight="1" x14ac:dyDescent="0.15">
      <c r="A5583" s="6">
        <v>5</v>
      </c>
      <c r="B5583" s="7" t="s">
        <v>13444</v>
      </c>
      <c r="C5583" s="7" t="s">
        <v>13440</v>
      </c>
      <c r="D5583" s="7" t="s">
        <v>13445</v>
      </c>
      <c r="E5583" s="6" t="s">
        <v>22142</v>
      </c>
      <c r="K5583" s="6" t="str">
        <f t="shared" si="87"/>
        <v>Diméthylphtalate</v>
      </c>
    </row>
    <row r="5584" spans="1:11" ht="12.75" customHeight="1" x14ac:dyDescent="0.15">
      <c r="A5584" s="6">
        <v>5</v>
      </c>
      <c r="B5584" s="7" t="s">
        <v>13446</v>
      </c>
      <c r="C5584" s="7" t="s">
        <v>13440</v>
      </c>
      <c r="D5584" s="7" t="s">
        <v>13447</v>
      </c>
      <c r="E5584" s="6" t="s">
        <v>22143</v>
      </c>
      <c r="K5584" s="6" t="str">
        <f t="shared" si="87"/>
        <v>Dibutylphtalate</v>
      </c>
    </row>
    <row r="5585" spans="1:11" ht="12.75" customHeight="1" x14ac:dyDescent="0.15">
      <c r="A5585" s="6">
        <v>5</v>
      </c>
      <c r="B5585" s="7" t="s">
        <v>13448</v>
      </c>
      <c r="C5585" s="7" t="s">
        <v>13440</v>
      </c>
      <c r="D5585" s="7" t="s">
        <v>13449</v>
      </c>
      <c r="E5585" s="6" t="s">
        <v>22144</v>
      </c>
      <c r="K5585" s="6" t="str">
        <f t="shared" si="87"/>
        <v>Dibutylsuccinate</v>
      </c>
    </row>
    <row r="5586" spans="1:11" ht="12.75" customHeight="1" x14ac:dyDescent="0.15">
      <c r="A5586" s="6">
        <v>5</v>
      </c>
      <c r="B5586" s="7" t="s">
        <v>13450</v>
      </c>
      <c r="C5586" s="7" t="s">
        <v>13440</v>
      </c>
      <c r="D5586" s="7" t="s">
        <v>13451</v>
      </c>
      <c r="E5586" s="6" t="s">
        <v>22145</v>
      </c>
      <c r="K5586" s="6" t="str">
        <f t="shared" si="87"/>
        <v>Diméthylcarbate</v>
      </c>
    </row>
    <row r="5587" spans="1:11" ht="12.75" customHeight="1" x14ac:dyDescent="0.15">
      <c r="A5587" s="6">
        <v>5</v>
      </c>
      <c r="B5587" s="7" t="s">
        <v>13452</v>
      </c>
      <c r="C5587" s="7" t="s">
        <v>13440</v>
      </c>
      <c r="D5587" s="7" t="s">
        <v>13453</v>
      </c>
      <c r="E5587" s="6" t="s">
        <v>22146</v>
      </c>
      <c r="K5587" s="6" t="str">
        <f t="shared" si="87"/>
        <v>Étohexadiol</v>
      </c>
    </row>
    <row r="5588" spans="1:11" ht="12.75" customHeight="1" x14ac:dyDescent="0.15">
      <c r="A5588" s="6">
        <v>1</v>
      </c>
      <c r="B5588" s="7" t="s">
        <v>13454</v>
      </c>
      <c r="C5588" s="7" t="s">
        <v>2693</v>
      </c>
      <c r="D5588" s="7" t="s">
        <v>13455</v>
      </c>
      <c r="E5588" s="6" t="s">
        <v>22147</v>
      </c>
      <c r="K5588" s="6" t="str">
        <f t="shared" si="87"/>
        <v>Système respiratoire</v>
      </c>
    </row>
    <row r="5589" spans="1:11" ht="12.75" customHeight="1" x14ac:dyDescent="0.15">
      <c r="A5589" s="6">
        <v>2</v>
      </c>
      <c r="B5589" s="7" t="s">
        <v>13456</v>
      </c>
      <c r="C5589" s="7" t="s">
        <v>13454</v>
      </c>
      <c r="D5589" s="7" t="s">
        <v>13457</v>
      </c>
      <c r="E5589" s="6" t="s">
        <v>22148</v>
      </c>
      <c r="K5589" s="6" t="str">
        <f t="shared" si="87"/>
        <v>Préparations nasales</v>
      </c>
    </row>
    <row r="5590" spans="1:11" ht="25.5" customHeight="1" x14ac:dyDescent="0.15">
      <c r="A5590" s="6">
        <v>3</v>
      </c>
      <c r="B5590" s="7" t="s">
        <v>13458</v>
      </c>
      <c r="C5590" s="7" t="s">
        <v>13456</v>
      </c>
      <c r="D5590" s="7" t="s">
        <v>13459</v>
      </c>
      <c r="E5590" s="6" t="s">
        <v>22149</v>
      </c>
      <c r="K5590" s="6" t="str">
        <f t="shared" si="87"/>
        <v>Décongestionnants et autres préparations à usage topique</v>
      </c>
    </row>
    <row r="5591" spans="1:11" ht="12.75" customHeight="1" x14ac:dyDescent="0.15">
      <c r="A5591" s="6">
        <v>4</v>
      </c>
      <c r="B5591" s="7" t="s">
        <v>13460</v>
      </c>
      <c r="C5591" s="7" t="s">
        <v>13458</v>
      </c>
      <c r="D5591" s="7" t="s">
        <v>13461</v>
      </c>
      <c r="E5591" s="6" t="s">
        <v>22150</v>
      </c>
      <c r="K5591" s="6" t="str">
        <f t="shared" si="87"/>
        <v>Sympathomimétiques non associés</v>
      </c>
    </row>
    <row r="5592" spans="1:11" ht="12.75" customHeight="1" x14ac:dyDescent="0.15">
      <c r="A5592" s="6">
        <v>5</v>
      </c>
      <c r="B5592" s="7" t="s">
        <v>13462</v>
      </c>
      <c r="C5592" s="7" t="s">
        <v>13460</v>
      </c>
      <c r="D5592" s="7" t="s">
        <v>13463</v>
      </c>
      <c r="E5592" s="6" t="s">
        <v>22151</v>
      </c>
      <c r="K5592" s="6" t="str">
        <f t="shared" si="87"/>
        <v>Cyclopentamine</v>
      </c>
    </row>
    <row r="5593" spans="1:11" ht="12.75" customHeight="1" x14ac:dyDescent="0.15">
      <c r="A5593" s="6">
        <v>5</v>
      </c>
      <c r="B5593" s="7" t="s">
        <v>13464</v>
      </c>
      <c r="C5593" s="7" t="s">
        <v>13460</v>
      </c>
      <c r="D5593" s="7" t="s">
        <v>5134</v>
      </c>
      <c r="E5593" s="6" t="s">
        <v>18514</v>
      </c>
      <c r="K5593" s="6" t="str">
        <f t="shared" si="87"/>
        <v>Éphédrine</v>
      </c>
    </row>
    <row r="5594" spans="1:11" ht="12.75" customHeight="1" x14ac:dyDescent="0.15">
      <c r="A5594" s="6">
        <v>5</v>
      </c>
      <c r="B5594" s="7" t="s">
        <v>13465</v>
      </c>
      <c r="C5594" s="7" t="s">
        <v>13460</v>
      </c>
      <c r="D5594" s="7" t="s">
        <v>5097</v>
      </c>
      <c r="E5594" s="6" t="s">
        <v>18497</v>
      </c>
      <c r="K5594" s="6" t="str">
        <f t="shared" si="87"/>
        <v>Phényléphrine</v>
      </c>
    </row>
    <row r="5595" spans="1:11" ht="12.75" customHeight="1" x14ac:dyDescent="0.15">
      <c r="A5595" s="6">
        <v>5</v>
      </c>
      <c r="B5595" s="7" t="s">
        <v>13466</v>
      </c>
      <c r="C5595" s="7" t="s">
        <v>13460</v>
      </c>
      <c r="D5595" s="7" t="s">
        <v>7472</v>
      </c>
      <c r="E5595" s="6" t="s">
        <v>19584</v>
      </c>
      <c r="K5595" s="6" t="str">
        <f t="shared" si="87"/>
        <v>Oxymétazoline</v>
      </c>
    </row>
    <row r="5596" spans="1:11" ht="12.75" customHeight="1" x14ac:dyDescent="0.15">
      <c r="A5596" s="6">
        <v>5</v>
      </c>
      <c r="B5596" s="7" t="s">
        <v>13467</v>
      </c>
      <c r="C5596" s="7" t="s">
        <v>13460</v>
      </c>
      <c r="D5596" s="7" t="s">
        <v>13468</v>
      </c>
      <c r="E5596" s="6" t="s">
        <v>22152</v>
      </c>
      <c r="K5596" s="6" t="str">
        <f t="shared" si="87"/>
        <v>Tétryzoline</v>
      </c>
    </row>
    <row r="5597" spans="1:11" ht="12.75" customHeight="1" x14ac:dyDescent="0.15">
      <c r="A5597" s="6">
        <v>5</v>
      </c>
      <c r="B5597" s="7" t="s">
        <v>13469</v>
      </c>
      <c r="C5597" s="7" t="s">
        <v>13460</v>
      </c>
      <c r="D5597" s="7" t="s">
        <v>13470</v>
      </c>
      <c r="E5597" s="6" t="s">
        <v>22153</v>
      </c>
      <c r="K5597" s="6" t="str">
        <f t="shared" si="87"/>
        <v>Xylométazoline</v>
      </c>
    </row>
    <row r="5598" spans="1:11" ht="12.75" customHeight="1" x14ac:dyDescent="0.15">
      <c r="A5598" s="6">
        <v>5</v>
      </c>
      <c r="B5598" s="7" t="s">
        <v>13471</v>
      </c>
      <c r="C5598" s="7" t="s">
        <v>13460</v>
      </c>
      <c r="D5598" s="7" t="s">
        <v>13472</v>
      </c>
      <c r="E5598" s="6" t="s">
        <v>22154</v>
      </c>
      <c r="K5598" s="6" t="str">
        <f t="shared" si="87"/>
        <v>Naphazoline</v>
      </c>
    </row>
    <row r="5599" spans="1:11" ht="12.75" customHeight="1" x14ac:dyDescent="0.15">
      <c r="A5599" s="6">
        <v>5</v>
      </c>
      <c r="B5599" s="7" t="s">
        <v>13473</v>
      </c>
      <c r="C5599" s="7" t="s">
        <v>13460</v>
      </c>
      <c r="D5599" s="7" t="s">
        <v>13474</v>
      </c>
      <c r="E5599" s="6" t="s">
        <v>22155</v>
      </c>
      <c r="K5599" s="6" t="str">
        <f t="shared" si="87"/>
        <v>Tramazoline</v>
      </c>
    </row>
    <row r="5600" spans="1:11" ht="12.75" customHeight="1" x14ac:dyDescent="0.15">
      <c r="A5600" s="6">
        <v>5</v>
      </c>
      <c r="B5600" s="7" t="s">
        <v>13475</v>
      </c>
      <c r="C5600" s="7" t="s">
        <v>13460</v>
      </c>
      <c r="D5600" s="7" t="s">
        <v>13476</v>
      </c>
      <c r="E5600" s="6" t="s">
        <v>22156</v>
      </c>
      <c r="K5600" s="6" t="str">
        <f t="shared" si="87"/>
        <v>Métizoline</v>
      </c>
    </row>
    <row r="5601" spans="1:11" ht="12.75" customHeight="1" x14ac:dyDescent="0.15">
      <c r="A5601" s="6">
        <v>5</v>
      </c>
      <c r="B5601" s="7" t="s">
        <v>13477</v>
      </c>
      <c r="C5601" s="7" t="s">
        <v>13460</v>
      </c>
      <c r="D5601" s="7" t="s">
        <v>13478</v>
      </c>
      <c r="E5601" s="6" t="s">
        <v>22157</v>
      </c>
      <c r="K5601" s="6" t="str">
        <f t="shared" si="87"/>
        <v>Tuaminoheptane</v>
      </c>
    </row>
    <row r="5602" spans="1:11" ht="12.75" customHeight="1" x14ac:dyDescent="0.15">
      <c r="A5602" s="6">
        <v>5</v>
      </c>
      <c r="B5602" s="7" t="s">
        <v>13479</v>
      </c>
      <c r="C5602" s="7" t="s">
        <v>13460</v>
      </c>
      <c r="D5602" s="7" t="s">
        <v>13480</v>
      </c>
      <c r="E5602" s="6" t="s">
        <v>22158</v>
      </c>
      <c r="K5602" s="6" t="str">
        <f t="shared" si="87"/>
        <v>Fénoxazoline</v>
      </c>
    </row>
    <row r="5603" spans="1:11" ht="12.75" customHeight="1" x14ac:dyDescent="0.15">
      <c r="A5603" s="6">
        <v>5</v>
      </c>
      <c r="B5603" s="7" t="s">
        <v>13481</v>
      </c>
      <c r="C5603" s="7" t="s">
        <v>13460</v>
      </c>
      <c r="D5603" s="7" t="s">
        <v>13482</v>
      </c>
      <c r="E5603" s="6" t="s">
        <v>22159</v>
      </c>
      <c r="K5603" s="6" t="str">
        <f t="shared" si="87"/>
        <v>Tymazoline</v>
      </c>
    </row>
    <row r="5604" spans="1:11" ht="12.75" customHeight="1" x14ac:dyDescent="0.15">
      <c r="A5604" s="6">
        <v>5</v>
      </c>
      <c r="B5604" s="7" t="s">
        <v>13483</v>
      </c>
      <c r="C5604" s="7" t="s">
        <v>13460</v>
      </c>
      <c r="D5604" s="7" t="s">
        <v>2779</v>
      </c>
      <c r="E5604" s="6" t="s">
        <v>17437</v>
      </c>
      <c r="K5604" s="6" t="str">
        <f t="shared" si="87"/>
        <v>Épinéphrine</v>
      </c>
    </row>
    <row r="5605" spans="1:11" ht="12.75" customHeight="1" x14ac:dyDescent="0.15">
      <c r="A5605" s="6">
        <v>5</v>
      </c>
      <c r="B5605" s="7" t="s">
        <v>13484</v>
      </c>
      <c r="C5605" s="7" t="s">
        <v>13460</v>
      </c>
      <c r="D5605" s="7" t="s">
        <v>13485</v>
      </c>
      <c r="E5605" s="6" t="s">
        <v>22160</v>
      </c>
      <c r="K5605" s="6" t="str">
        <f t="shared" si="87"/>
        <v>Indanazoline</v>
      </c>
    </row>
    <row r="5606" spans="1:11" ht="12.75" customHeight="1" x14ac:dyDescent="0.15">
      <c r="A5606" s="6">
        <v>4</v>
      </c>
      <c r="B5606" s="7" t="s">
        <v>13486</v>
      </c>
      <c r="C5606" s="7" t="s">
        <v>13458</v>
      </c>
      <c r="D5606" s="7" t="s">
        <v>13487</v>
      </c>
      <c r="E5606" s="6" t="s">
        <v>22161</v>
      </c>
      <c r="K5606" s="6" t="str">
        <f t="shared" si="87"/>
        <v>Sympathomimétiques en association sauf aux corticoïdes</v>
      </c>
    </row>
    <row r="5607" spans="1:11" ht="12.75" customHeight="1" x14ac:dyDescent="0.15">
      <c r="A5607" s="6">
        <v>5</v>
      </c>
      <c r="B5607" s="7" t="s">
        <v>13488</v>
      </c>
      <c r="C5607" s="7" t="s">
        <v>13486</v>
      </c>
      <c r="D5607" s="7" t="s">
        <v>5097</v>
      </c>
      <c r="E5607" s="6" t="s">
        <v>22162</v>
      </c>
      <c r="K5607" s="6" t="str">
        <f t="shared" si="87"/>
        <v xml:space="preserve">Phényléphrine </v>
      </c>
    </row>
    <row r="5608" spans="1:11" ht="12.75" customHeight="1" x14ac:dyDescent="0.15">
      <c r="A5608" s="6">
        <v>5</v>
      </c>
      <c r="B5608" s="7" t="s">
        <v>13489</v>
      </c>
      <c r="C5608" s="7" t="s">
        <v>13486</v>
      </c>
      <c r="D5608" s="7" t="s">
        <v>13472</v>
      </c>
      <c r="E5608" s="6" t="s">
        <v>22154</v>
      </c>
      <c r="K5608" s="6" t="str">
        <f t="shared" si="87"/>
        <v>Naphazoline</v>
      </c>
    </row>
    <row r="5609" spans="1:11" ht="12.75" customHeight="1" x14ac:dyDescent="0.15">
      <c r="A5609" s="6">
        <v>5</v>
      </c>
      <c r="B5609" s="7" t="s">
        <v>13490</v>
      </c>
      <c r="C5609" s="7" t="s">
        <v>13486</v>
      </c>
      <c r="D5609" s="7" t="s">
        <v>13468</v>
      </c>
      <c r="E5609" s="6" t="s">
        <v>22152</v>
      </c>
      <c r="K5609" s="6" t="str">
        <f t="shared" si="87"/>
        <v>Tétryzoline</v>
      </c>
    </row>
    <row r="5610" spans="1:11" ht="12.75" customHeight="1" x14ac:dyDescent="0.15">
      <c r="A5610" s="6">
        <v>5</v>
      </c>
      <c r="B5610" s="7" t="s">
        <v>13491</v>
      </c>
      <c r="C5610" s="7" t="s">
        <v>13486</v>
      </c>
      <c r="D5610" s="7" t="s">
        <v>5134</v>
      </c>
      <c r="E5610" s="6" t="s">
        <v>18514</v>
      </c>
      <c r="K5610" s="6" t="str">
        <f t="shared" si="87"/>
        <v>Éphédrine</v>
      </c>
    </row>
    <row r="5611" spans="1:11" ht="12.75" customHeight="1" x14ac:dyDescent="0.15">
      <c r="A5611" s="6">
        <v>5</v>
      </c>
      <c r="B5611" s="7" t="s">
        <v>13492</v>
      </c>
      <c r="C5611" s="7" t="s">
        <v>13486</v>
      </c>
      <c r="D5611" s="7" t="s">
        <v>13470</v>
      </c>
      <c r="E5611" s="6" t="s">
        <v>22153</v>
      </c>
      <c r="K5611" s="6" t="str">
        <f t="shared" si="87"/>
        <v>Xylométazoline</v>
      </c>
    </row>
    <row r="5612" spans="1:11" ht="12.75" customHeight="1" x14ac:dyDescent="0.15">
      <c r="A5612" s="6">
        <v>5</v>
      </c>
      <c r="B5612" s="7" t="s">
        <v>13493</v>
      </c>
      <c r="C5612" s="7" t="s">
        <v>13486</v>
      </c>
      <c r="D5612" s="7" t="s">
        <v>7472</v>
      </c>
      <c r="E5612" s="6" t="s">
        <v>19584</v>
      </c>
      <c r="K5612" s="6" t="str">
        <f t="shared" si="87"/>
        <v>Oxymétazoline</v>
      </c>
    </row>
    <row r="5613" spans="1:11" ht="12.75" customHeight="1" x14ac:dyDescent="0.15">
      <c r="A5613" s="6">
        <v>5</v>
      </c>
      <c r="B5613" s="7" t="s">
        <v>13494</v>
      </c>
      <c r="C5613" s="7" t="s">
        <v>13486</v>
      </c>
      <c r="D5613" s="7" t="s">
        <v>13478</v>
      </c>
      <c r="E5613" s="6" t="s">
        <v>22163</v>
      </c>
      <c r="K5613" s="6" t="str">
        <f t="shared" si="87"/>
        <v xml:space="preserve">Tuaminoheptane </v>
      </c>
    </row>
    <row r="5614" spans="1:11" ht="12.75" customHeight="1" x14ac:dyDescent="0.15">
      <c r="A5614" s="6">
        <v>4</v>
      </c>
      <c r="B5614" s="7" t="s">
        <v>13495</v>
      </c>
      <c r="C5614" s="7" t="s">
        <v>13458</v>
      </c>
      <c r="D5614" s="7" t="s">
        <v>3603</v>
      </c>
      <c r="E5614" s="6" t="s">
        <v>17823</v>
      </c>
      <c r="K5614" s="6" t="str">
        <f t="shared" si="87"/>
        <v>Anti-allergiques sauf corticoïdes</v>
      </c>
    </row>
    <row r="5615" spans="1:11" ht="12.75" customHeight="1" x14ac:dyDescent="0.15">
      <c r="A5615" s="6">
        <v>5</v>
      </c>
      <c r="B5615" s="7" t="s">
        <v>13496</v>
      </c>
      <c r="C5615" s="7" t="s">
        <v>13495</v>
      </c>
      <c r="D5615" s="7" t="s">
        <v>3605</v>
      </c>
      <c r="E5615" s="6" t="s">
        <v>17824</v>
      </c>
      <c r="K5615" s="6" t="str">
        <f t="shared" si="87"/>
        <v>Acide cromoglicique</v>
      </c>
    </row>
    <row r="5616" spans="1:11" ht="12.75" customHeight="1" x14ac:dyDescent="0.15">
      <c r="A5616" s="6">
        <v>5</v>
      </c>
      <c r="B5616" s="7" t="s">
        <v>13497</v>
      </c>
      <c r="C5616" s="7" t="s">
        <v>13495</v>
      </c>
      <c r="D5616" s="7" t="s">
        <v>13498</v>
      </c>
      <c r="E5616" s="6" t="s">
        <v>22164</v>
      </c>
      <c r="K5616" s="6" t="str">
        <f t="shared" si="87"/>
        <v>Lévocabastine</v>
      </c>
    </row>
    <row r="5617" spans="1:11" ht="12.75" customHeight="1" x14ac:dyDescent="0.15">
      <c r="A5617" s="6">
        <v>5</v>
      </c>
      <c r="B5617" s="7" t="s">
        <v>13499</v>
      </c>
      <c r="C5617" s="7" t="s">
        <v>13495</v>
      </c>
      <c r="D5617" s="7" t="s">
        <v>13500</v>
      </c>
      <c r="E5617" s="6" t="s">
        <v>22165</v>
      </c>
      <c r="K5617" s="6" t="str">
        <f t="shared" si="87"/>
        <v>Azélastine</v>
      </c>
    </row>
    <row r="5618" spans="1:11" ht="12.75" customHeight="1" x14ac:dyDescent="0.15">
      <c r="A5618" s="6">
        <v>5</v>
      </c>
      <c r="B5618" s="7" t="s">
        <v>13501</v>
      </c>
      <c r="C5618" s="7" t="s">
        <v>13495</v>
      </c>
      <c r="D5618" s="7" t="s">
        <v>13502</v>
      </c>
      <c r="E5618" s="6" t="s">
        <v>22166</v>
      </c>
      <c r="K5618" s="6" t="str">
        <f t="shared" si="87"/>
        <v>Antazoline</v>
      </c>
    </row>
    <row r="5619" spans="1:11" ht="12.75" customHeight="1" x14ac:dyDescent="0.15">
      <c r="A5619" s="6">
        <v>5</v>
      </c>
      <c r="B5619" s="7" t="s">
        <v>13503</v>
      </c>
      <c r="C5619" s="7" t="s">
        <v>13495</v>
      </c>
      <c r="D5619" s="7" t="s">
        <v>13504</v>
      </c>
      <c r="E5619" s="6" t="s">
        <v>22167</v>
      </c>
      <c r="K5619" s="6" t="str">
        <f t="shared" si="87"/>
        <v>Acide spaglumique</v>
      </c>
    </row>
    <row r="5620" spans="1:11" ht="12.75" customHeight="1" x14ac:dyDescent="0.15">
      <c r="A5620" s="6">
        <v>5</v>
      </c>
      <c r="B5620" s="7" t="s">
        <v>13505</v>
      </c>
      <c r="C5620" s="7" t="s">
        <v>13495</v>
      </c>
      <c r="D5620" s="7" t="s">
        <v>6780</v>
      </c>
      <c r="E5620" s="6" t="s">
        <v>19274</v>
      </c>
      <c r="K5620" s="6" t="str">
        <f t="shared" si="87"/>
        <v>Thonzylamine</v>
      </c>
    </row>
    <row r="5621" spans="1:11" ht="12.75" customHeight="1" x14ac:dyDescent="0.15">
      <c r="A5621" s="6">
        <v>5</v>
      </c>
      <c r="B5621" s="7" t="s">
        <v>13506</v>
      </c>
      <c r="C5621" s="7" t="s">
        <v>13495</v>
      </c>
      <c r="D5621" s="7" t="s">
        <v>13507</v>
      </c>
      <c r="E5621" s="6" t="s">
        <v>22168</v>
      </c>
      <c r="K5621" s="6" t="str">
        <f t="shared" si="87"/>
        <v>Nédocromil</v>
      </c>
    </row>
    <row r="5622" spans="1:11" ht="12.75" customHeight="1" x14ac:dyDescent="0.15">
      <c r="A5622" s="6">
        <v>5</v>
      </c>
      <c r="B5622" s="7" t="s">
        <v>13508</v>
      </c>
      <c r="C5622" s="7" t="s">
        <v>13495</v>
      </c>
      <c r="D5622" s="7" t="s">
        <v>13509</v>
      </c>
      <c r="E5622" s="6" t="s">
        <v>22169</v>
      </c>
      <c r="K5622" s="6" t="str">
        <f t="shared" si="87"/>
        <v>Olopatadine</v>
      </c>
    </row>
    <row r="5623" spans="1:11" ht="12.75" customHeight="1" x14ac:dyDescent="0.15">
      <c r="A5623" s="6">
        <v>5</v>
      </c>
      <c r="B5623" s="7" t="s">
        <v>13510</v>
      </c>
      <c r="C5623" s="7" t="s">
        <v>13495</v>
      </c>
      <c r="D5623" s="7" t="s">
        <v>13511</v>
      </c>
      <c r="E5623" s="6" t="s">
        <v>22170</v>
      </c>
      <c r="K5623" s="6" t="str">
        <f t="shared" si="87"/>
        <v>Acide cromoglicique en association</v>
      </c>
    </row>
    <row r="5624" spans="1:11" ht="12.75" customHeight="1" x14ac:dyDescent="0.15">
      <c r="A5624" s="6">
        <v>4</v>
      </c>
      <c r="B5624" s="7" t="s">
        <v>13512</v>
      </c>
      <c r="C5624" s="7" t="s">
        <v>13458</v>
      </c>
      <c r="D5624" s="7" t="s">
        <v>5820</v>
      </c>
      <c r="E5624" s="6" t="s">
        <v>18837</v>
      </c>
      <c r="K5624" s="6" t="str">
        <f t="shared" si="87"/>
        <v>Corticoïdes</v>
      </c>
    </row>
    <row r="5625" spans="1:11" ht="12.75" customHeight="1" x14ac:dyDescent="0.15">
      <c r="A5625" s="6">
        <v>5</v>
      </c>
      <c r="B5625" s="7" t="s">
        <v>13513</v>
      </c>
      <c r="C5625" s="7" t="s">
        <v>13512</v>
      </c>
      <c r="D5625" s="7" t="s">
        <v>3601</v>
      </c>
      <c r="E5625" s="6" t="s">
        <v>15880</v>
      </c>
      <c r="K5625" s="6" t="str">
        <f t="shared" si="87"/>
        <v>Béclométasone</v>
      </c>
    </row>
    <row r="5626" spans="1:11" ht="12.75" customHeight="1" x14ac:dyDescent="0.15">
      <c r="A5626" s="6">
        <v>5</v>
      </c>
      <c r="B5626" s="7" t="s">
        <v>13514</v>
      </c>
      <c r="C5626" s="7" t="s">
        <v>13512</v>
      </c>
      <c r="D5626" s="7" t="s">
        <v>2773</v>
      </c>
      <c r="E5626" s="6" t="s">
        <v>16963</v>
      </c>
      <c r="K5626" s="6" t="str">
        <f t="shared" si="87"/>
        <v>Prednisolone</v>
      </c>
    </row>
    <row r="5627" spans="1:11" ht="12.75" customHeight="1" x14ac:dyDescent="0.15">
      <c r="A5627" s="6">
        <v>5</v>
      </c>
      <c r="B5627" s="7" t="s">
        <v>13515</v>
      </c>
      <c r="C5627" s="7" t="s">
        <v>13512</v>
      </c>
      <c r="D5627" s="7" t="s">
        <v>2769</v>
      </c>
      <c r="E5627" s="6" t="s">
        <v>17434</v>
      </c>
      <c r="K5627" s="6" t="str">
        <f t="shared" si="87"/>
        <v>Dexaméthasone</v>
      </c>
    </row>
    <row r="5628" spans="1:11" ht="12.75" customHeight="1" x14ac:dyDescent="0.15">
      <c r="A5628" s="6">
        <v>5</v>
      </c>
      <c r="B5628" s="7" t="s">
        <v>13516</v>
      </c>
      <c r="C5628" s="7" t="s">
        <v>13512</v>
      </c>
      <c r="D5628" s="7" t="s">
        <v>13517</v>
      </c>
      <c r="E5628" s="6" t="s">
        <v>22171</v>
      </c>
      <c r="K5628" s="6" t="str">
        <f t="shared" si="87"/>
        <v>Flunisolide</v>
      </c>
    </row>
    <row r="5629" spans="1:11" ht="12.75" customHeight="1" x14ac:dyDescent="0.15">
      <c r="A5629" s="6">
        <v>5</v>
      </c>
      <c r="B5629" s="7" t="s">
        <v>13518</v>
      </c>
      <c r="C5629" s="7" t="s">
        <v>13512</v>
      </c>
      <c r="D5629" s="7" t="s">
        <v>3599</v>
      </c>
      <c r="E5629" s="6" t="s">
        <v>17822</v>
      </c>
      <c r="K5629" s="6" t="str">
        <f t="shared" si="87"/>
        <v>Budésonide</v>
      </c>
    </row>
    <row r="5630" spans="1:11" ht="12.75" customHeight="1" x14ac:dyDescent="0.15">
      <c r="A5630" s="6">
        <v>5</v>
      </c>
      <c r="B5630" s="7" t="s">
        <v>13519</v>
      </c>
      <c r="C5630" s="7" t="s">
        <v>13512</v>
      </c>
      <c r="D5630" s="7" t="s">
        <v>3595</v>
      </c>
      <c r="E5630" s="6" t="s">
        <v>16916</v>
      </c>
      <c r="K5630" s="6" t="str">
        <f t="shared" si="87"/>
        <v>Bétaméthasone</v>
      </c>
    </row>
    <row r="5631" spans="1:11" ht="12.75" customHeight="1" x14ac:dyDescent="0.15">
      <c r="A5631" s="6">
        <v>5</v>
      </c>
      <c r="B5631" s="7" t="s">
        <v>13520</v>
      </c>
      <c r="C5631" s="7" t="s">
        <v>13512</v>
      </c>
      <c r="D5631" s="7" t="s">
        <v>3597</v>
      </c>
      <c r="E5631" s="6" t="s">
        <v>17821</v>
      </c>
      <c r="K5631" s="6" t="str">
        <f t="shared" si="87"/>
        <v>Tixocortol</v>
      </c>
    </row>
    <row r="5632" spans="1:11" ht="12.75" customHeight="1" x14ac:dyDescent="0.15">
      <c r="A5632" s="6">
        <v>5</v>
      </c>
      <c r="B5632" s="7" t="s">
        <v>13521</v>
      </c>
      <c r="C5632" s="7" t="s">
        <v>13512</v>
      </c>
      <c r="D5632" s="7" t="s">
        <v>7034</v>
      </c>
      <c r="E5632" s="6" t="s">
        <v>19384</v>
      </c>
      <c r="K5632" s="6" t="str">
        <f t="shared" si="87"/>
        <v>Fluticasone</v>
      </c>
    </row>
    <row r="5633" spans="1:11" ht="12.75" customHeight="1" x14ac:dyDescent="0.15">
      <c r="A5633" s="6">
        <v>5</v>
      </c>
      <c r="B5633" s="7" t="s">
        <v>13522</v>
      </c>
      <c r="C5633" s="7" t="s">
        <v>13512</v>
      </c>
      <c r="D5633" s="7" t="s">
        <v>7027</v>
      </c>
      <c r="E5633" s="6" t="s">
        <v>19381</v>
      </c>
      <c r="K5633" s="6" t="str">
        <f t="shared" si="87"/>
        <v>Mométasone</v>
      </c>
    </row>
    <row r="5634" spans="1:11" ht="12.75" customHeight="1" x14ac:dyDescent="0.15">
      <c r="A5634" s="6">
        <v>5</v>
      </c>
      <c r="B5634" s="7" t="s">
        <v>13523</v>
      </c>
      <c r="C5634" s="7" t="s">
        <v>13512</v>
      </c>
      <c r="D5634" s="7" t="s">
        <v>2767</v>
      </c>
      <c r="E5634" s="6" t="s">
        <v>16933</v>
      </c>
      <c r="K5634" s="6" t="str">
        <f t="shared" si="87"/>
        <v>Triamcinolone</v>
      </c>
    </row>
    <row r="5635" spans="1:11" ht="12.75" customHeight="1" x14ac:dyDescent="0.15">
      <c r="A5635" s="6">
        <v>5</v>
      </c>
      <c r="B5635" s="7" t="s">
        <v>13524</v>
      </c>
      <c r="C5635" s="7" t="s">
        <v>13512</v>
      </c>
      <c r="D5635" s="7" t="s">
        <v>13525</v>
      </c>
      <c r="E5635" s="6" t="s">
        <v>22172</v>
      </c>
      <c r="K5635" s="6" t="str">
        <f t="shared" ref="K5635:K5698" si="88">UPPER(LEFT(E5635,1))&amp;RIGHT(E5635,LEN(E5635)-1)</f>
        <v xml:space="preserve">Furoate de fluticasone </v>
      </c>
    </row>
    <row r="5636" spans="1:11" ht="12.75" customHeight="1" x14ac:dyDescent="0.15">
      <c r="A5636" s="6">
        <v>5</v>
      </c>
      <c r="B5636" s="7" t="s">
        <v>13526</v>
      </c>
      <c r="C5636" s="7" t="s">
        <v>13512</v>
      </c>
      <c r="D5636" s="7" t="s">
        <v>13527</v>
      </c>
      <c r="E5636" s="6" t="s">
        <v>15924</v>
      </c>
      <c r="K5636" s="6" t="str">
        <f t="shared" si="88"/>
        <v>Ciclésonide</v>
      </c>
    </row>
    <row r="5637" spans="1:11" ht="12.75" customHeight="1" x14ac:dyDescent="0.15">
      <c r="A5637" s="6">
        <v>5</v>
      </c>
      <c r="B5637" s="7" t="s">
        <v>13528</v>
      </c>
      <c r="C5637" s="7" t="s">
        <v>13512</v>
      </c>
      <c r="D5637" s="7" t="s">
        <v>2775</v>
      </c>
      <c r="E5637" s="6" t="s">
        <v>17435</v>
      </c>
      <c r="K5637" s="6" t="str">
        <f t="shared" si="88"/>
        <v>Prednisolone en association</v>
      </c>
    </row>
    <row r="5638" spans="1:11" ht="12.75" customHeight="1" x14ac:dyDescent="0.15">
      <c r="A5638" s="6">
        <v>5</v>
      </c>
      <c r="B5638" s="7" t="s">
        <v>13529</v>
      </c>
      <c r="C5638" s="7" t="s">
        <v>13512</v>
      </c>
      <c r="D5638" s="7" t="s">
        <v>13530</v>
      </c>
      <c r="E5638" s="6" t="s">
        <v>22173</v>
      </c>
      <c r="K5638" s="6" t="str">
        <f t="shared" si="88"/>
        <v>Dexaméthasone en association</v>
      </c>
    </row>
    <row r="5639" spans="1:11" ht="12.75" customHeight="1" x14ac:dyDescent="0.15">
      <c r="A5639" s="6">
        <v>5</v>
      </c>
      <c r="B5639" s="7" t="s">
        <v>13531</v>
      </c>
      <c r="C5639" s="7" t="s">
        <v>13512</v>
      </c>
      <c r="D5639" s="7" t="s">
        <v>13532</v>
      </c>
      <c r="E5639" s="6" t="s">
        <v>22174</v>
      </c>
      <c r="K5639" s="6" t="str">
        <f t="shared" si="88"/>
        <v>Tixocortol en association</v>
      </c>
    </row>
    <row r="5640" spans="1:11" ht="12.75" customHeight="1" x14ac:dyDescent="0.15">
      <c r="A5640" s="6">
        <v>5</v>
      </c>
      <c r="B5640" s="7" t="s">
        <v>13533</v>
      </c>
      <c r="C5640" s="7" t="s">
        <v>13512</v>
      </c>
      <c r="D5640" s="7" t="s">
        <v>13534</v>
      </c>
      <c r="E5640" s="6" t="s">
        <v>22175</v>
      </c>
      <c r="K5640" s="6" t="str">
        <f t="shared" si="88"/>
        <v>Fluticasone en association</v>
      </c>
    </row>
    <row r="5641" spans="1:11" ht="12.75" customHeight="1" x14ac:dyDescent="0.15">
      <c r="A5641" s="6">
        <v>5</v>
      </c>
      <c r="B5641" s="7" t="s">
        <v>13535</v>
      </c>
      <c r="C5641" s="7" t="s">
        <v>13512</v>
      </c>
      <c r="D5641" s="7" t="s">
        <v>13536</v>
      </c>
      <c r="E5641" s="6" t="s">
        <v>22176</v>
      </c>
      <c r="K5641" s="6" t="str">
        <f t="shared" si="88"/>
        <v>Mométasone en association</v>
      </c>
    </row>
    <row r="5642" spans="1:11" ht="12.75" customHeight="1" x14ac:dyDescent="0.15">
      <c r="A5642" s="6">
        <v>5</v>
      </c>
      <c r="B5642" s="7" t="s">
        <v>13537</v>
      </c>
      <c r="C5642" s="7" t="s">
        <v>13512</v>
      </c>
      <c r="D5642" s="7" t="s">
        <v>13538</v>
      </c>
      <c r="E5642" s="6" t="s">
        <v>22177</v>
      </c>
      <c r="K5642" s="6" t="str">
        <f t="shared" si="88"/>
        <v>Hydrocortisone en association</v>
      </c>
    </row>
    <row r="5643" spans="1:11" ht="12.75" customHeight="1" x14ac:dyDescent="0.15">
      <c r="A5643" s="6">
        <v>4</v>
      </c>
      <c r="B5643" s="7" t="s">
        <v>13539</v>
      </c>
      <c r="C5643" s="7" t="s">
        <v>13458</v>
      </c>
      <c r="D5643" s="7" t="s">
        <v>13540</v>
      </c>
      <c r="E5643" s="6" t="s">
        <v>22178</v>
      </c>
      <c r="K5643" s="6" t="str">
        <f t="shared" si="88"/>
        <v>Autres préparations nasales</v>
      </c>
    </row>
    <row r="5644" spans="1:11" ht="12.75" customHeight="1" x14ac:dyDescent="0.15">
      <c r="A5644" s="6">
        <v>5</v>
      </c>
      <c r="B5644" s="7" t="s">
        <v>13541</v>
      </c>
      <c r="C5644" s="7" t="s">
        <v>13539</v>
      </c>
      <c r="D5644" s="7" t="s">
        <v>13542</v>
      </c>
      <c r="E5644" s="6" t="s">
        <v>22179</v>
      </c>
      <c r="K5644" s="6" t="str">
        <f t="shared" si="88"/>
        <v>Thiocyanate d'hexamine calcique</v>
      </c>
    </row>
    <row r="5645" spans="1:11" ht="12.75" customHeight="1" x14ac:dyDescent="0.15">
      <c r="A5645" s="6">
        <v>5</v>
      </c>
      <c r="B5645" s="7" t="s">
        <v>13543</v>
      </c>
      <c r="C5645" s="7" t="s">
        <v>13539</v>
      </c>
      <c r="D5645" s="7" t="s">
        <v>7321</v>
      </c>
      <c r="E5645" s="6" t="s">
        <v>19515</v>
      </c>
      <c r="K5645" s="6" t="str">
        <f t="shared" si="88"/>
        <v>Rétinol</v>
      </c>
    </row>
    <row r="5646" spans="1:11" ht="12.75" customHeight="1" x14ac:dyDescent="0.15">
      <c r="A5646" s="6">
        <v>5</v>
      </c>
      <c r="B5646" s="7" t="s">
        <v>13544</v>
      </c>
      <c r="C5646" s="7" t="s">
        <v>13539</v>
      </c>
      <c r="D5646" s="7" t="s">
        <v>13545</v>
      </c>
      <c r="E5646" s="6" t="s">
        <v>22180</v>
      </c>
      <c r="K5646" s="6" t="str">
        <f t="shared" si="88"/>
        <v xml:space="preserve">Bromure d'ipratropium </v>
      </c>
    </row>
    <row r="5647" spans="1:11" ht="12.75" customHeight="1" x14ac:dyDescent="0.15">
      <c r="A5647" s="6">
        <v>5</v>
      </c>
      <c r="B5647" s="7" t="s">
        <v>13546</v>
      </c>
      <c r="C5647" s="7" t="s">
        <v>13539</v>
      </c>
      <c r="D5647" s="7" t="s">
        <v>13547</v>
      </c>
      <c r="E5647" s="6" t="s">
        <v>22181</v>
      </c>
      <c r="K5647" s="6" t="str">
        <f t="shared" si="88"/>
        <v>Ritiométan</v>
      </c>
    </row>
    <row r="5648" spans="1:11" ht="12.75" customHeight="1" x14ac:dyDescent="0.15">
      <c r="A5648" s="6">
        <v>5</v>
      </c>
      <c r="B5648" s="7" t="s">
        <v>13548</v>
      </c>
      <c r="C5648" s="7" t="s">
        <v>13539</v>
      </c>
      <c r="D5648" s="7" t="s">
        <v>6904</v>
      </c>
      <c r="E5648" s="6" t="s">
        <v>19328</v>
      </c>
      <c r="K5648" s="6" t="str">
        <f t="shared" si="88"/>
        <v>Mupirocine</v>
      </c>
    </row>
    <row r="5649" spans="1:11" ht="12.75" customHeight="1" x14ac:dyDescent="0.15">
      <c r="A5649" s="6">
        <v>5</v>
      </c>
      <c r="B5649" s="7" t="s">
        <v>13549</v>
      </c>
      <c r="C5649" s="7" t="s">
        <v>13539</v>
      </c>
      <c r="D5649" s="7" t="s">
        <v>7160</v>
      </c>
      <c r="E5649" s="6" t="s">
        <v>19444</v>
      </c>
      <c r="K5649" s="6" t="str">
        <f t="shared" si="88"/>
        <v>Hexamidine</v>
      </c>
    </row>
    <row r="5650" spans="1:11" ht="12.75" customHeight="1" x14ac:dyDescent="0.15">
      <c r="A5650" s="6">
        <v>5</v>
      </c>
      <c r="B5650" s="7" t="s">
        <v>13550</v>
      </c>
      <c r="C5650" s="7" t="s">
        <v>13539</v>
      </c>
      <c r="D5650" s="7" t="s">
        <v>7272</v>
      </c>
      <c r="E5650" s="6" t="s">
        <v>19494</v>
      </c>
      <c r="K5650" s="6" t="str">
        <f t="shared" si="88"/>
        <v>Framycétine</v>
      </c>
    </row>
    <row r="5651" spans="1:11" ht="12.75" customHeight="1" x14ac:dyDescent="0.15">
      <c r="A5651" s="6">
        <v>5</v>
      </c>
      <c r="B5651" s="7" t="s">
        <v>13551</v>
      </c>
      <c r="C5651" s="7" t="s">
        <v>13539</v>
      </c>
      <c r="D5651" s="7" t="s">
        <v>6743</v>
      </c>
      <c r="E5651" s="6" t="s">
        <v>19260</v>
      </c>
      <c r="K5651" s="6" t="str">
        <f t="shared" si="88"/>
        <v>Acide hyaluronique</v>
      </c>
    </row>
    <row r="5652" spans="1:11" ht="12.75" customHeight="1" x14ac:dyDescent="0.15">
      <c r="A5652" s="6">
        <v>5</v>
      </c>
      <c r="B5652" s="7" t="s">
        <v>13552</v>
      </c>
      <c r="C5652" s="7" t="s">
        <v>13539</v>
      </c>
      <c r="D5652" s="7" t="s">
        <v>2733</v>
      </c>
      <c r="E5652" s="6" t="s">
        <v>22182</v>
      </c>
      <c r="F5652" s="6" t="s">
        <v>3682</v>
      </c>
      <c r="H5652" s="9">
        <v>44953</v>
      </c>
      <c r="K5652" s="6" t="str">
        <f t="shared" si="88"/>
        <v xml:space="preserve">Divers (autres préparations nasales)  </v>
      </c>
    </row>
    <row r="5653" spans="1:11" ht="12.75" customHeight="1" x14ac:dyDescent="0.15">
      <c r="A5653" s="6">
        <v>5</v>
      </c>
      <c r="B5653" s="7" t="s">
        <v>13553</v>
      </c>
      <c r="C5653" s="7" t="s">
        <v>13539</v>
      </c>
      <c r="D5653" s="7" t="s">
        <v>2709</v>
      </c>
      <c r="E5653" s="6" t="s">
        <v>22183</v>
      </c>
      <c r="K5653" s="6" t="str">
        <f t="shared" si="88"/>
        <v>Associations (autres préparations nasales)</v>
      </c>
    </row>
    <row r="5654" spans="1:11" ht="12.75" customHeight="1" x14ac:dyDescent="0.15">
      <c r="A5654" s="6">
        <v>3</v>
      </c>
      <c r="B5654" s="7" t="s">
        <v>13554</v>
      </c>
      <c r="C5654" s="7" t="s">
        <v>13456</v>
      </c>
      <c r="D5654" s="7" t="s">
        <v>13555</v>
      </c>
      <c r="E5654" s="6" t="s">
        <v>22184</v>
      </c>
      <c r="K5654" s="6" t="str">
        <f t="shared" si="88"/>
        <v>Décongestionnants à usage systémique</v>
      </c>
    </row>
    <row r="5655" spans="1:11" ht="12.75" customHeight="1" x14ac:dyDescent="0.15">
      <c r="A5655" s="6">
        <v>4</v>
      </c>
      <c r="B5655" s="7" t="s">
        <v>13556</v>
      </c>
      <c r="C5655" s="7" t="s">
        <v>13554</v>
      </c>
      <c r="D5655" s="7" t="s">
        <v>13557</v>
      </c>
      <c r="E5655" s="6" t="s">
        <v>22185</v>
      </c>
      <c r="K5655" s="6" t="str">
        <f t="shared" si="88"/>
        <v>Sympathomimétiques</v>
      </c>
    </row>
    <row r="5656" spans="1:11" ht="12.75" customHeight="1" x14ac:dyDescent="0.15">
      <c r="A5656" s="6">
        <v>5</v>
      </c>
      <c r="B5656" s="7" t="s">
        <v>13558</v>
      </c>
      <c r="C5656" s="7" t="s">
        <v>13556</v>
      </c>
      <c r="D5656" s="7" t="s">
        <v>13559</v>
      </c>
      <c r="E5656" s="6" t="s">
        <v>22186</v>
      </c>
      <c r="K5656" s="6" t="str">
        <f t="shared" si="88"/>
        <v>Phénylpropanolamine</v>
      </c>
    </row>
    <row r="5657" spans="1:11" ht="12.75" customHeight="1" x14ac:dyDescent="0.15">
      <c r="A5657" s="6">
        <v>5</v>
      </c>
      <c r="B5657" s="7" t="s">
        <v>13560</v>
      </c>
      <c r="C5657" s="7" t="s">
        <v>13556</v>
      </c>
      <c r="D5657" s="7" t="s">
        <v>13561</v>
      </c>
      <c r="E5657" s="6" t="s">
        <v>22187</v>
      </c>
      <c r="K5657" s="6" t="str">
        <f t="shared" si="88"/>
        <v>Pseudoéphédrine</v>
      </c>
    </row>
    <row r="5658" spans="1:11" ht="12.75" customHeight="1" x14ac:dyDescent="0.15">
      <c r="A5658" s="6">
        <v>5</v>
      </c>
      <c r="B5658" s="7" t="s">
        <v>13562</v>
      </c>
      <c r="C5658" s="7" t="s">
        <v>13556</v>
      </c>
      <c r="D5658" s="7" t="s">
        <v>5097</v>
      </c>
      <c r="E5658" s="6" t="s">
        <v>18497</v>
      </c>
      <c r="K5658" s="6" t="str">
        <f t="shared" si="88"/>
        <v>Phényléphrine</v>
      </c>
    </row>
    <row r="5659" spans="1:11" ht="12.75" customHeight="1" x14ac:dyDescent="0.15">
      <c r="A5659" s="6">
        <v>5</v>
      </c>
      <c r="B5659" s="7" t="s">
        <v>13563</v>
      </c>
      <c r="C5659" s="7" t="s">
        <v>13556</v>
      </c>
      <c r="D5659" s="7" t="s">
        <v>13564</v>
      </c>
      <c r="E5659" s="6" t="s">
        <v>22188</v>
      </c>
      <c r="K5659" s="6" t="str">
        <f t="shared" si="88"/>
        <v>Phénylpropanolamine en association</v>
      </c>
    </row>
    <row r="5660" spans="1:11" ht="12.75" customHeight="1" x14ac:dyDescent="0.15">
      <c r="A5660" s="6">
        <v>5</v>
      </c>
      <c r="B5660" s="7" t="s">
        <v>13565</v>
      </c>
      <c r="C5660" s="7" t="s">
        <v>13556</v>
      </c>
      <c r="D5660" s="7" t="s">
        <v>13566</v>
      </c>
      <c r="E5660" s="6" t="s">
        <v>22189</v>
      </c>
      <c r="K5660" s="6" t="str">
        <f t="shared" si="88"/>
        <v>Pseudoéphédrine en association</v>
      </c>
    </row>
    <row r="5661" spans="1:11" ht="12.75" customHeight="1" x14ac:dyDescent="0.15">
      <c r="A5661" s="6">
        <v>5</v>
      </c>
      <c r="B5661" s="7" t="s">
        <v>13567</v>
      </c>
      <c r="C5661" s="7" t="s">
        <v>13556</v>
      </c>
      <c r="D5661" s="7" t="s">
        <v>13568</v>
      </c>
      <c r="E5661" s="6" t="s">
        <v>22190</v>
      </c>
      <c r="K5661" s="6" t="str">
        <f t="shared" si="88"/>
        <v>Phényléphrine en association</v>
      </c>
    </row>
    <row r="5662" spans="1:11" ht="12.75" customHeight="1" x14ac:dyDescent="0.15">
      <c r="A5662" s="6">
        <v>2</v>
      </c>
      <c r="B5662" s="7" t="s">
        <v>13569</v>
      </c>
      <c r="C5662" s="7" t="s">
        <v>13454</v>
      </c>
      <c r="D5662" s="7" t="s">
        <v>13570</v>
      </c>
      <c r="E5662" s="6" t="s">
        <v>22191</v>
      </c>
      <c r="K5662" s="6" t="str">
        <f t="shared" si="88"/>
        <v>Préparations pour la gorge</v>
      </c>
    </row>
    <row r="5663" spans="1:11" ht="12.75" customHeight="1" x14ac:dyDescent="0.15">
      <c r="A5663" s="6">
        <v>3</v>
      </c>
      <c r="B5663" s="7" t="s">
        <v>13571</v>
      </c>
      <c r="C5663" s="7" t="s">
        <v>13569</v>
      </c>
      <c r="D5663" s="7" t="s">
        <v>13570</v>
      </c>
      <c r="E5663" s="6" t="s">
        <v>22191</v>
      </c>
      <c r="K5663" s="6" t="str">
        <f t="shared" si="88"/>
        <v>Préparations pour la gorge</v>
      </c>
    </row>
    <row r="5664" spans="1:11" ht="12.75" customHeight="1" x14ac:dyDescent="0.15">
      <c r="A5664" s="6">
        <v>4</v>
      </c>
      <c r="B5664" s="7" t="s">
        <v>13572</v>
      </c>
      <c r="C5664" s="7" t="s">
        <v>13571</v>
      </c>
      <c r="D5664" s="7" t="s">
        <v>13573</v>
      </c>
      <c r="E5664" s="6" t="s">
        <v>22192</v>
      </c>
      <c r="K5664" s="6" t="str">
        <f t="shared" si="88"/>
        <v>Antiseptiques</v>
      </c>
    </row>
    <row r="5665" spans="1:11" ht="12.75" customHeight="1" x14ac:dyDescent="0.15">
      <c r="A5665" s="6">
        <v>5</v>
      </c>
      <c r="B5665" s="7" t="s">
        <v>13574</v>
      </c>
      <c r="C5665" s="7" t="s">
        <v>13572</v>
      </c>
      <c r="D5665" s="7" t="s">
        <v>13575</v>
      </c>
      <c r="E5665" s="6" t="s">
        <v>22193</v>
      </c>
      <c r="K5665" s="6" t="str">
        <f t="shared" si="88"/>
        <v>Ambazone</v>
      </c>
    </row>
    <row r="5666" spans="1:11" ht="12.75" customHeight="1" x14ac:dyDescent="0.15">
      <c r="A5666" s="6">
        <v>5</v>
      </c>
      <c r="B5666" s="7" t="s">
        <v>13576</v>
      </c>
      <c r="C5666" s="7" t="s">
        <v>13572</v>
      </c>
      <c r="D5666" s="7" t="s">
        <v>7196</v>
      </c>
      <c r="E5666" s="6" t="s">
        <v>19596</v>
      </c>
      <c r="K5666" s="6" t="str">
        <f t="shared" si="88"/>
        <v>Déqualinium</v>
      </c>
    </row>
    <row r="5667" spans="1:11" ht="12.75" customHeight="1" x14ac:dyDescent="0.15">
      <c r="A5667" s="6">
        <v>5</v>
      </c>
      <c r="B5667" s="7" t="s">
        <v>13577</v>
      </c>
      <c r="C5667" s="7" t="s">
        <v>13572</v>
      </c>
      <c r="D5667" s="7" t="s">
        <v>13578</v>
      </c>
      <c r="E5667" s="6" t="s">
        <v>22194</v>
      </c>
      <c r="K5667" s="6" t="str">
        <f t="shared" si="88"/>
        <v>Alcool dichlorobenzylique</v>
      </c>
    </row>
    <row r="5668" spans="1:11" ht="12.75" customHeight="1" x14ac:dyDescent="0.15">
      <c r="A5668" s="6">
        <v>5</v>
      </c>
      <c r="B5668" s="7" t="s">
        <v>13579</v>
      </c>
      <c r="C5668" s="7" t="s">
        <v>13572</v>
      </c>
      <c r="D5668" s="7" t="s">
        <v>2717</v>
      </c>
      <c r="E5668" s="6" t="s">
        <v>17412</v>
      </c>
      <c r="K5668" s="6" t="str">
        <f t="shared" si="88"/>
        <v>Chlorhexidine</v>
      </c>
    </row>
    <row r="5669" spans="1:11" ht="12.75" customHeight="1" x14ac:dyDescent="0.15">
      <c r="A5669" s="6">
        <v>5</v>
      </c>
      <c r="B5669" s="7" t="s">
        <v>13580</v>
      </c>
      <c r="C5669" s="7" t="s">
        <v>13572</v>
      </c>
      <c r="D5669" s="7" t="s">
        <v>4828</v>
      </c>
      <c r="E5669" s="6" t="s">
        <v>18380</v>
      </c>
      <c r="K5669" s="6" t="str">
        <f t="shared" si="88"/>
        <v>Cétylpyridinium</v>
      </c>
    </row>
    <row r="5670" spans="1:11" ht="12.75" customHeight="1" x14ac:dyDescent="0.15">
      <c r="A5670" s="6">
        <v>5</v>
      </c>
      <c r="B5670" s="7" t="s">
        <v>13581</v>
      </c>
      <c r="C5670" s="7" t="s">
        <v>13572</v>
      </c>
      <c r="D5670" s="7" t="s">
        <v>13582</v>
      </c>
      <c r="E5670" s="6" t="s">
        <v>22195</v>
      </c>
      <c r="K5670" s="6" t="str">
        <f t="shared" si="88"/>
        <v>Benzéthonium</v>
      </c>
    </row>
    <row r="5671" spans="1:11" ht="12.75" customHeight="1" x14ac:dyDescent="0.15">
      <c r="A5671" s="6">
        <v>5</v>
      </c>
      <c r="B5671" s="7" t="s">
        <v>13583</v>
      </c>
      <c r="C5671" s="7" t="s">
        <v>13572</v>
      </c>
      <c r="D5671" s="7" t="s">
        <v>13584</v>
      </c>
      <c r="E5671" s="6" t="s">
        <v>22196</v>
      </c>
      <c r="K5671" s="6" t="str">
        <f t="shared" si="88"/>
        <v>Myristyl-benzalkonium</v>
      </c>
    </row>
    <row r="5672" spans="1:11" ht="12.75" customHeight="1" x14ac:dyDescent="0.15">
      <c r="A5672" s="6">
        <v>5</v>
      </c>
      <c r="B5672" s="7" t="s">
        <v>13585</v>
      </c>
      <c r="C5672" s="7" t="s">
        <v>13572</v>
      </c>
      <c r="D5672" s="7" t="s">
        <v>7198</v>
      </c>
      <c r="E5672" s="6" t="s">
        <v>19462</v>
      </c>
      <c r="K5672" s="6" t="str">
        <f t="shared" si="88"/>
        <v>Chlorquinaldol</v>
      </c>
    </row>
    <row r="5673" spans="1:11" ht="12.75" customHeight="1" x14ac:dyDescent="0.15">
      <c r="A5673" s="6">
        <v>5</v>
      </c>
      <c r="B5673" s="7" t="s">
        <v>13586</v>
      </c>
      <c r="C5673" s="7" t="s">
        <v>13572</v>
      </c>
      <c r="D5673" s="7" t="s">
        <v>13587</v>
      </c>
      <c r="E5673" s="6" t="s">
        <v>22197</v>
      </c>
      <c r="K5673" s="6" t="str">
        <f t="shared" si="88"/>
        <v>Hexylrésorcinol</v>
      </c>
    </row>
    <row r="5674" spans="1:11" ht="12.75" customHeight="1" x14ac:dyDescent="0.15">
      <c r="A5674" s="6">
        <v>5</v>
      </c>
      <c r="B5674" s="7" t="s">
        <v>13588</v>
      </c>
      <c r="C5674" s="7" t="s">
        <v>13572</v>
      </c>
      <c r="D5674" s="7" t="s">
        <v>13589</v>
      </c>
      <c r="E5674" s="6" t="s">
        <v>22198</v>
      </c>
      <c r="K5674" s="6" t="str">
        <f t="shared" si="88"/>
        <v>Chlorure d'acriflavinium</v>
      </c>
    </row>
    <row r="5675" spans="1:11" ht="12.75" customHeight="1" x14ac:dyDescent="0.15">
      <c r="A5675" s="6">
        <v>5</v>
      </c>
      <c r="B5675" s="7" t="s">
        <v>13590</v>
      </c>
      <c r="C5675" s="7" t="s">
        <v>13572</v>
      </c>
      <c r="D5675" s="7" t="s">
        <v>2725</v>
      </c>
      <c r="E5675" s="6" t="s">
        <v>17415</v>
      </c>
      <c r="K5675" s="6" t="str">
        <f t="shared" si="88"/>
        <v>Oxyquinoline</v>
      </c>
    </row>
    <row r="5676" spans="1:11" ht="12.75" customHeight="1" x14ac:dyDescent="0.15">
      <c r="A5676" s="6">
        <v>5</v>
      </c>
      <c r="B5676" s="7" t="s">
        <v>13591</v>
      </c>
      <c r="C5676" s="7" t="s">
        <v>13572</v>
      </c>
      <c r="D5676" s="7" t="s">
        <v>7188</v>
      </c>
      <c r="E5676" s="6" t="s">
        <v>15882</v>
      </c>
      <c r="K5676" s="6" t="str">
        <f t="shared" si="88"/>
        <v>Povidone iodée</v>
      </c>
    </row>
    <row r="5677" spans="1:11" ht="12.75" customHeight="1" x14ac:dyDescent="0.15">
      <c r="A5677" s="6">
        <v>5</v>
      </c>
      <c r="B5677" s="7" t="s">
        <v>13592</v>
      </c>
      <c r="C5677" s="7" t="s">
        <v>13572</v>
      </c>
      <c r="D5677" s="7" t="s">
        <v>7205</v>
      </c>
      <c r="E5677" s="6" t="s">
        <v>19465</v>
      </c>
      <c r="K5677" s="6" t="str">
        <f t="shared" si="88"/>
        <v>Benzalkonium</v>
      </c>
    </row>
    <row r="5678" spans="1:11" ht="12.75" customHeight="1" x14ac:dyDescent="0.15">
      <c r="A5678" s="6">
        <v>5</v>
      </c>
      <c r="B5678" s="7" t="s">
        <v>13593</v>
      </c>
      <c r="C5678" s="7" t="s">
        <v>13572</v>
      </c>
      <c r="D5678" s="7" t="s">
        <v>7207</v>
      </c>
      <c r="E5678" s="6" t="s">
        <v>19466</v>
      </c>
      <c r="K5678" s="6" t="str">
        <f t="shared" si="88"/>
        <v>Cétrimonium</v>
      </c>
    </row>
    <row r="5679" spans="1:11" ht="12.75" customHeight="1" x14ac:dyDescent="0.15">
      <c r="A5679" s="6">
        <v>5</v>
      </c>
      <c r="B5679" s="7" t="s">
        <v>13594</v>
      </c>
      <c r="C5679" s="7" t="s">
        <v>13572</v>
      </c>
      <c r="D5679" s="7" t="s">
        <v>7160</v>
      </c>
      <c r="E5679" s="6" t="s">
        <v>19444</v>
      </c>
      <c r="K5679" s="6" t="str">
        <f t="shared" si="88"/>
        <v>Hexamidine</v>
      </c>
    </row>
    <row r="5680" spans="1:11" ht="12.75" customHeight="1" x14ac:dyDescent="0.15">
      <c r="A5680" s="6">
        <v>5</v>
      </c>
      <c r="B5680" s="7" t="s">
        <v>13595</v>
      </c>
      <c r="C5680" s="7" t="s">
        <v>13572</v>
      </c>
      <c r="D5680" s="7" t="s">
        <v>5894</v>
      </c>
      <c r="E5680" s="6" t="s">
        <v>18866</v>
      </c>
      <c r="K5680" s="6" t="str">
        <f t="shared" si="88"/>
        <v>Phénol</v>
      </c>
    </row>
    <row r="5681" spans="1:11" ht="12.75" customHeight="1" x14ac:dyDescent="0.15">
      <c r="A5681" s="6">
        <v>5</v>
      </c>
      <c r="B5681" s="7" t="s">
        <v>13596</v>
      </c>
      <c r="C5681" s="7" t="s">
        <v>13572</v>
      </c>
      <c r="D5681" s="7" t="s">
        <v>2733</v>
      </c>
      <c r="E5681" s="6" t="s">
        <v>22199</v>
      </c>
      <c r="K5681" s="6" t="str">
        <f t="shared" si="88"/>
        <v>Divers (antiseptiques)</v>
      </c>
    </row>
    <row r="5682" spans="1:11" ht="12.75" customHeight="1" x14ac:dyDescent="0.15">
      <c r="A5682" s="6">
        <v>5</v>
      </c>
      <c r="B5682" s="7" t="s">
        <v>13597</v>
      </c>
      <c r="C5682" s="7" t="s">
        <v>13572</v>
      </c>
      <c r="D5682" s="7" t="s">
        <v>2757</v>
      </c>
      <c r="E5682" s="6" t="s">
        <v>17430</v>
      </c>
      <c r="K5682" s="6" t="str">
        <f t="shared" si="88"/>
        <v>Octénidine</v>
      </c>
    </row>
    <row r="5683" spans="1:11" ht="12.75" customHeight="1" x14ac:dyDescent="0.15">
      <c r="A5683" s="6">
        <v>4</v>
      </c>
      <c r="B5683" s="7" t="s">
        <v>13598</v>
      </c>
      <c r="C5683" s="7" t="s">
        <v>13571</v>
      </c>
      <c r="D5683" s="7" t="s">
        <v>3488</v>
      </c>
      <c r="E5683" s="6" t="s">
        <v>17775</v>
      </c>
      <c r="K5683" s="6" t="str">
        <f t="shared" si="88"/>
        <v>Antibiotiques</v>
      </c>
    </row>
    <row r="5684" spans="1:11" ht="12.75" customHeight="1" x14ac:dyDescent="0.15">
      <c r="A5684" s="6">
        <v>5</v>
      </c>
      <c r="B5684" s="7" t="s">
        <v>13599</v>
      </c>
      <c r="C5684" s="7" t="s">
        <v>13598</v>
      </c>
      <c r="D5684" s="7" t="s">
        <v>2727</v>
      </c>
      <c r="E5684" s="6" t="s">
        <v>17416</v>
      </c>
      <c r="K5684" s="6" t="str">
        <f t="shared" si="88"/>
        <v>Néomycine</v>
      </c>
    </row>
    <row r="5685" spans="1:11" ht="12.75" customHeight="1" x14ac:dyDescent="0.15">
      <c r="A5685" s="6">
        <v>5</v>
      </c>
      <c r="B5685" s="7" t="s">
        <v>13600</v>
      </c>
      <c r="C5685" s="7" t="s">
        <v>13598</v>
      </c>
      <c r="D5685" s="7" t="s">
        <v>6902</v>
      </c>
      <c r="E5685" s="6" t="s">
        <v>19327</v>
      </c>
      <c r="K5685" s="6" t="str">
        <f t="shared" si="88"/>
        <v>Tyrothricine</v>
      </c>
    </row>
    <row r="5686" spans="1:11" ht="12.75" customHeight="1" x14ac:dyDescent="0.15">
      <c r="A5686" s="6">
        <v>5</v>
      </c>
      <c r="B5686" s="7" t="s">
        <v>13601</v>
      </c>
      <c r="C5686" s="7" t="s">
        <v>13598</v>
      </c>
      <c r="D5686" s="7" t="s">
        <v>13602</v>
      </c>
      <c r="E5686" s="6" t="s">
        <v>22200</v>
      </c>
      <c r="K5686" s="6" t="str">
        <f t="shared" si="88"/>
        <v>Fusafungine</v>
      </c>
    </row>
    <row r="5687" spans="1:11" ht="12.75" customHeight="1" x14ac:dyDescent="0.15">
      <c r="A5687" s="6">
        <v>5</v>
      </c>
      <c r="B5687" s="7" t="s">
        <v>13603</v>
      </c>
      <c r="C5687" s="7" t="s">
        <v>13598</v>
      </c>
      <c r="D5687" s="7" t="s">
        <v>6898</v>
      </c>
      <c r="E5687" s="6" t="s">
        <v>19325</v>
      </c>
      <c r="K5687" s="6" t="str">
        <f t="shared" si="88"/>
        <v>Bacitracine</v>
      </c>
    </row>
    <row r="5688" spans="1:11" ht="12.75" customHeight="1" x14ac:dyDescent="0.15">
      <c r="A5688" s="6">
        <v>5</v>
      </c>
      <c r="B5688" s="7" t="s">
        <v>13604</v>
      </c>
      <c r="C5688" s="7" t="s">
        <v>13598</v>
      </c>
      <c r="D5688" s="7" t="s">
        <v>13605</v>
      </c>
      <c r="E5688" s="6" t="s">
        <v>22201</v>
      </c>
      <c r="K5688" s="6" t="str">
        <f t="shared" si="88"/>
        <v>Gramicidine</v>
      </c>
    </row>
    <row r="5689" spans="1:11" ht="12.75" customHeight="1" x14ac:dyDescent="0.15">
      <c r="A5689" s="6">
        <v>4</v>
      </c>
      <c r="B5689" s="7" t="s">
        <v>13606</v>
      </c>
      <c r="C5689" s="7" t="s">
        <v>13571</v>
      </c>
      <c r="D5689" s="7" t="s">
        <v>13607</v>
      </c>
      <c r="E5689" s="6" t="s">
        <v>18841</v>
      </c>
      <c r="K5689" s="6" t="str">
        <f t="shared" si="88"/>
        <v>Anesthésiques locaux</v>
      </c>
    </row>
    <row r="5690" spans="1:11" ht="12.75" customHeight="1" x14ac:dyDescent="0.15">
      <c r="A5690" s="6">
        <v>5</v>
      </c>
      <c r="B5690" s="7" t="s">
        <v>13608</v>
      </c>
      <c r="C5690" s="7" t="s">
        <v>13606</v>
      </c>
      <c r="D5690" s="7" t="s">
        <v>5841</v>
      </c>
      <c r="E5690" s="6" t="s">
        <v>18843</v>
      </c>
      <c r="K5690" s="6" t="str">
        <f t="shared" si="88"/>
        <v>Benzocaïne</v>
      </c>
    </row>
    <row r="5691" spans="1:11" ht="12.75" customHeight="1" x14ac:dyDescent="0.15">
      <c r="A5691" s="6">
        <v>5</v>
      </c>
      <c r="B5691" s="7" t="s">
        <v>13609</v>
      </c>
      <c r="C5691" s="7" t="s">
        <v>13606</v>
      </c>
      <c r="D5691" s="7" t="s">
        <v>5039</v>
      </c>
      <c r="E5691" s="6" t="s">
        <v>2415</v>
      </c>
      <c r="K5691" s="6" t="str">
        <f t="shared" si="88"/>
        <v>Lidocaïne</v>
      </c>
    </row>
    <row r="5692" spans="1:11" ht="12.75" customHeight="1" x14ac:dyDescent="0.15">
      <c r="A5692" s="6">
        <v>5</v>
      </c>
      <c r="B5692" s="7" t="s">
        <v>13610</v>
      </c>
      <c r="C5692" s="7" t="s">
        <v>13606</v>
      </c>
      <c r="D5692" s="7" t="s">
        <v>11719</v>
      </c>
      <c r="E5692" s="6" t="s">
        <v>21372</v>
      </c>
      <c r="K5692" s="6" t="str">
        <f t="shared" si="88"/>
        <v>Cocaïne</v>
      </c>
    </row>
    <row r="5693" spans="1:11" ht="12.75" customHeight="1" x14ac:dyDescent="0.15">
      <c r="A5693" s="6">
        <v>5</v>
      </c>
      <c r="B5693" s="7" t="s">
        <v>13611</v>
      </c>
      <c r="C5693" s="7" t="s">
        <v>13606</v>
      </c>
      <c r="D5693" s="7" t="s">
        <v>11725</v>
      </c>
      <c r="E5693" s="6" t="s">
        <v>21375</v>
      </c>
      <c r="K5693" s="6" t="str">
        <f t="shared" si="88"/>
        <v>Dyclonine</v>
      </c>
    </row>
    <row r="5694" spans="1:11" ht="12.75" customHeight="1" x14ac:dyDescent="0.15">
      <c r="A5694" s="6">
        <v>5</v>
      </c>
      <c r="B5694" s="7" t="s">
        <v>13612</v>
      </c>
      <c r="C5694" s="7" t="s">
        <v>13606</v>
      </c>
      <c r="D5694" s="12" t="s">
        <v>13613</v>
      </c>
      <c r="E5694" s="12" t="s">
        <v>22202</v>
      </c>
      <c r="F5694" s="6" t="s">
        <v>2758</v>
      </c>
      <c r="G5694" s="9">
        <v>44953</v>
      </c>
      <c r="K5694" s="6" t="str">
        <f t="shared" si="88"/>
        <v>Ambroxol</v>
      </c>
    </row>
    <row r="5695" spans="1:11" ht="12.75" customHeight="1" x14ac:dyDescent="0.15">
      <c r="A5695" s="6">
        <v>4</v>
      </c>
      <c r="B5695" s="7" t="s">
        <v>13614</v>
      </c>
      <c r="C5695" s="7" t="s">
        <v>13571</v>
      </c>
      <c r="D5695" s="7" t="s">
        <v>13615</v>
      </c>
      <c r="E5695" s="6" t="s">
        <v>22203</v>
      </c>
      <c r="K5695" s="6" t="str">
        <f t="shared" si="88"/>
        <v>Autres préparations pour la gorge</v>
      </c>
    </row>
    <row r="5696" spans="1:11" ht="12.75" customHeight="1" x14ac:dyDescent="0.15">
      <c r="A5696" s="6">
        <v>5</v>
      </c>
      <c r="B5696" s="7" t="s">
        <v>13616</v>
      </c>
      <c r="C5696" s="7" t="s">
        <v>13614</v>
      </c>
      <c r="D5696" s="7" t="s">
        <v>11129</v>
      </c>
      <c r="E5696" s="6" t="s">
        <v>21105</v>
      </c>
      <c r="K5696" s="6" t="str">
        <f t="shared" si="88"/>
        <v>Flurbiprofène</v>
      </c>
    </row>
    <row r="5697" spans="1:11" ht="12.75" customHeight="1" x14ac:dyDescent="0.15">
      <c r="A5697" s="6">
        <v>5</v>
      </c>
      <c r="B5697" s="7" t="s">
        <v>13617</v>
      </c>
      <c r="C5697" s="7" t="s">
        <v>13614</v>
      </c>
      <c r="D5697" s="7" t="s">
        <v>5287</v>
      </c>
      <c r="E5697" s="6" t="s">
        <v>18586</v>
      </c>
      <c r="K5697" s="6" t="str">
        <f t="shared" si="88"/>
        <v>Ibuprofène</v>
      </c>
    </row>
    <row r="5698" spans="1:11" ht="12.75" customHeight="1" x14ac:dyDescent="0.15">
      <c r="A5698" s="6">
        <v>5</v>
      </c>
      <c r="B5698" s="7" t="s">
        <v>13618</v>
      </c>
      <c r="C5698" s="7" t="s">
        <v>13614</v>
      </c>
      <c r="D5698" s="7" t="s">
        <v>2781</v>
      </c>
      <c r="E5698" s="6" t="s">
        <v>17438</v>
      </c>
      <c r="K5698" s="6" t="str">
        <f t="shared" si="88"/>
        <v>Benzydamine</v>
      </c>
    </row>
    <row r="5699" spans="1:11" ht="25.5" customHeight="1" x14ac:dyDescent="0.15">
      <c r="A5699" s="6">
        <v>2</v>
      </c>
      <c r="B5699" s="7" t="s">
        <v>13619</v>
      </c>
      <c r="C5699" s="7" t="s">
        <v>13454</v>
      </c>
      <c r="D5699" s="7" t="s">
        <v>13620</v>
      </c>
      <c r="E5699" s="6" t="s">
        <v>22204</v>
      </c>
      <c r="K5699" s="6" t="str">
        <f t="shared" ref="K5699:K5762" si="89">UPPER(LEFT(E5699,1))&amp;RIGHT(E5699,LEN(E5699)-1)</f>
        <v>Médicaments pour les maladies obstructives des voies respiratoires</v>
      </c>
    </row>
    <row r="5700" spans="1:11" ht="12.75" customHeight="1" x14ac:dyDescent="0.15">
      <c r="A5700" s="6">
        <v>3</v>
      </c>
      <c r="B5700" s="7" t="s">
        <v>13621</v>
      </c>
      <c r="C5700" s="7" t="s">
        <v>13619</v>
      </c>
      <c r="D5700" s="7" t="s">
        <v>13622</v>
      </c>
      <c r="E5700" s="6" t="s">
        <v>22205</v>
      </c>
      <c r="K5700" s="6" t="str">
        <f t="shared" si="89"/>
        <v>Adrénergiques pour inhalation</v>
      </c>
    </row>
    <row r="5701" spans="1:11" ht="12.75" customHeight="1" x14ac:dyDescent="0.15">
      <c r="A5701" s="6">
        <v>4</v>
      </c>
      <c r="B5701" s="7" t="s">
        <v>13623</v>
      </c>
      <c r="C5701" s="7" t="s">
        <v>13621</v>
      </c>
      <c r="D5701" s="7" t="s">
        <v>13624</v>
      </c>
      <c r="E5701" s="6" t="s">
        <v>22206</v>
      </c>
      <c r="K5701" s="6" t="str">
        <f t="shared" si="89"/>
        <v>Agonistes alpha et bêta-adrénergiques</v>
      </c>
    </row>
    <row r="5702" spans="1:11" ht="12.75" customHeight="1" x14ac:dyDescent="0.15">
      <c r="A5702" s="6">
        <v>5</v>
      </c>
      <c r="B5702" s="7" t="s">
        <v>13625</v>
      </c>
      <c r="C5702" s="7" t="s">
        <v>13623</v>
      </c>
      <c r="D5702" s="7" t="s">
        <v>2779</v>
      </c>
      <c r="E5702" s="6" t="s">
        <v>17437</v>
      </c>
      <c r="K5702" s="6" t="str">
        <f t="shared" si="89"/>
        <v>Épinéphrine</v>
      </c>
    </row>
    <row r="5703" spans="1:11" ht="12.75" customHeight="1" x14ac:dyDescent="0.15">
      <c r="A5703" s="6">
        <v>4</v>
      </c>
      <c r="B5703" s="7" t="s">
        <v>13626</v>
      </c>
      <c r="C5703" s="7" t="s">
        <v>13621</v>
      </c>
      <c r="D5703" s="7" t="s">
        <v>13627</v>
      </c>
      <c r="E5703" s="6" t="s">
        <v>22207</v>
      </c>
      <c r="K5703" s="6" t="str">
        <f t="shared" si="89"/>
        <v>Agonistes non sélectifs bêta-adrénergiques</v>
      </c>
    </row>
    <row r="5704" spans="1:11" ht="12.75" customHeight="1" x14ac:dyDescent="0.15">
      <c r="A5704" s="6">
        <v>5</v>
      </c>
      <c r="B5704" s="7" t="s">
        <v>13628</v>
      </c>
      <c r="C5704" s="7" t="s">
        <v>13626</v>
      </c>
      <c r="D5704" s="7" t="s">
        <v>5089</v>
      </c>
      <c r="E5704" s="6" t="s">
        <v>15942</v>
      </c>
      <c r="K5704" s="6" t="str">
        <f t="shared" si="89"/>
        <v>Isoprénaline</v>
      </c>
    </row>
    <row r="5705" spans="1:11" ht="12.75" customHeight="1" x14ac:dyDescent="0.15">
      <c r="A5705" s="6">
        <v>5</v>
      </c>
      <c r="B5705" s="7" t="s">
        <v>13629</v>
      </c>
      <c r="C5705" s="7" t="s">
        <v>13626</v>
      </c>
      <c r="D5705" s="7" t="s">
        <v>13630</v>
      </c>
      <c r="E5705" s="6" t="s">
        <v>22208</v>
      </c>
      <c r="K5705" s="6" t="str">
        <f t="shared" si="89"/>
        <v>Orciprénaline</v>
      </c>
    </row>
    <row r="5706" spans="1:11" ht="12.75" customHeight="1" x14ac:dyDescent="0.15">
      <c r="A5706" s="6">
        <v>4</v>
      </c>
      <c r="B5706" s="7" t="s">
        <v>13631</v>
      </c>
      <c r="C5706" s="7" t="s">
        <v>13621</v>
      </c>
      <c r="D5706" s="7" t="s">
        <v>13632</v>
      </c>
      <c r="E5706" s="6" t="s">
        <v>22209</v>
      </c>
      <c r="K5706" s="6" t="str">
        <f t="shared" si="89"/>
        <v>Agonistes sélectifs bêta-2-adrénergiques</v>
      </c>
    </row>
    <row r="5707" spans="1:11" ht="12.75" customHeight="1" x14ac:dyDescent="0.15">
      <c r="A5707" s="6">
        <v>5</v>
      </c>
      <c r="B5707" s="7" t="s">
        <v>13633</v>
      </c>
      <c r="C5707" s="7" t="s">
        <v>13631</v>
      </c>
      <c r="D5707" s="7" t="s">
        <v>13634</v>
      </c>
      <c r="E5707" s="6" t="s">
        <v>15910</v>
      </c>
      <c r="K5707" s="6" t="str">
        <f t="shared" si="89"/>
        <v>Salbutamol</v>
      </c>
    </row>
    <row r="5708" spans="1:11" ht="12.75" customHeight="1" x14ac:dyDescent="0.15">
      <c r="A5708" s="6">
        <v>5</v>
      </c>
      <c r="B5708" s="7" t="s">
        <v>13635</v>
      </c>
      <c r="C5708" s="7" t="s">
        <v>13631</v>
      </c>
      <c r="D5708" s="7" t="s">
        <v>13636</v>
      </c>
      <c r="E5708" s="6" t="s">
        <v>16912</v>
      </c>
      <c r="K5708" s="6" t="str">
        <f t="shared" si="89"/>
        <v>Terbutaline</v>
      </c>
    </row>
    <row r="5709" spans="1:11" ht="12.75" customHeight="1" x14ac:dyDescent="0.15">
      <c r="A5709" s="6">
        <v>5</v>
      </c>
      <c r="B5709" s="7" t="s">
        <v>13637</v>
      </c>
      <c r="C5709" s="7" t="s">
        <v>13631</v>
      </c>
      <c r="D5709" s="7" t="s">
        <v>7646</v>
      </c>
      <c r="E5709" s="6" t="s">
        <v>19642</v>
      </c>
      <c r="K5709" s="6" t="str">
        <f t="shared" si="89"/>
        <v>Fénotérol</v>
      </c>
    </row>
    <row r="5710" spans="1:11" ht="12.75" customHeight="1" x14ac:dyDescent="0.15">
      <c r="A5710" s="6">
        <v>5</v>
      </c>
      <c r="B5710" s="7" t="s">
        <v>13638</v>
      </c>
      <c r="C5710" s="7" t="s">
        <v>13631</v>
      </c>
      <c r="D5710" s="7" t="s">
        <v>13639</v>
      </c>
      <c r="E5710" s="6" t="s">
        <v>22210</v>
      </c>
      <c r="K5710" s="6" t="str">
        <f t="shared" si="89"/>
        <v>Rimitérol</v>
      </c>
    </row>
    <row r="5711" spans="1:11" ht="12.75" customHeight="1" x14ac:dyDescent="0.15">
      <c r="A5711" s="6">
        <v>5</v>
      </c>
      <c r="B5711" s="7" t="s">
        <v>13640</v>
      </c>
      <c r="C5711" s="7" t="s">
        <v>13631</v>
      </c>
      <c r="D5711" s="7" t="s">
        <v>13641</v>
      </c>
      <c r="E5711" s="6" t="s">
        <v>22211</v>
      </c>
      <c r="K5711" s="6" t="str">
        <f t="shared" si="89"/>
        <v>Hexoprénaline</v>
      </c>
    </row>
    <row r="5712" spans="1:11" ht="12.75" customHeight="1" x14ac:dyDescent="0.15">
      <c r="A5712" s="6">
        <v>5</v>
      </c>
      <c r="B5712" s="7" t="s">
        <v>13642</v>
      </c>
      <c r="C5712" s="7" t="s">
        <v>13631</v>
      </c>
      <c r="D5712" s="7" t="s">
        <v>13643</v>
      </c>
      <c r="E5712" s="6" t="s">
        <v>22212</v>
      </c>
      <c r="K5712" s="6" t="str">
        <f t="shared" si="89"/>
        <v>Isoétarine</v>
      </c>
    </row>
    <row r="5713" spans="1:11" ht="12.75" customHeight="1" x14ac:dyDescent="0.15">
      <c r="A5713" s="6">
        <v>5</v>
      </c>
      <c r="B5713" s="7" t="s">
        <v>13644</v>
      </c>
      <c r="C5713" s="7" t="s">
        <v>13631</v>
      </c>
      <c r="D5713" s="7" t="s">
        <v>13645</v>
      </c>
      <c r="E5713" s="6" t="s">
        <v>22213</v>
      </c>
      <c r="K5713" s="6" t="str">
        <f t="shared" si="89"/>
        <v>Pirbutérol</v>
      </c>
    </row>
    <row r="5714" spans="1:11" ht="12.75" customHeight="1" x14ac:dyDescent="0.15">
      <c r="A5714" s="6">
        <v>5</v>
      </c>
      <c r="B5714" s="7" t="s">
        <v>13646</v>
      </c>
      <c r="C5714" s="7" t="s">
        <v>13631</v>
      </c>
      <c r="D5714" s="7" t="s">
        <v>13647</v>
      </c>
      <c r="E5714" s="6" t="s">
        <v>22214</v>
      </c>
      <c r="K5714" s="6" t="str">
        <f t="shared" si="89"/>
        <v>Trétoquinol</v>
      </c>
    </row>
    <row r="5715" spans="1:11" ht="12.75" customHeight="1" x14ac:dyDescent="0.15">
      <c r="A5715" s="6">
        <v>5</v>
      </c>
      <c r="B5715" s="7" t="s">
        <v>13648</v>
      </c>
      <c r="C5715" s="7" t="s">
        <v>13631</v>
      </c>
      <c r="D5715" s="7" t="s">
        <v>13649</v>
      </c>
      <c r="E5715" s="6" t="s">
        <v>22215</v>
      </c>
      <c r="K5715" s="6" t="str">
        <f t="shared" si="89"/>
        <v>Carbutérol</v>
      </c>
    </row>
    <row r="5716" spans="1:11" ht="12.75" customHeight="1" x14ac:dyDescent="0.15">
      <c r="A5716" s="6">
        <v>5</v>
      </c>
      <c r="B5716" s="7" t="s">
        <v>13650</v>
      </c>
      <c r="C5716" s="7" t="s">
        <v>13631</v>
      </c>
      <c r="D5716" s="7" t="s">
        <v>13651</v>
      </c>
      <c r="E5716" s="6" t="s">
        <v>22216</v>
      </c>
      <c r="K5716" s="6" t="str">
        <f t="shared" si="89"/>
        <v>Tulobutérol</v>
      </c>
    </row>
    <row r="5717" spans="1:11" ht="12.75" customHeight="1" x14ac:dyDescent="0.15">
      <c r="A5717" s="6">
        <v>5</v>
      </c>
      <c r="B5717" s="7" t="s">
        <v>13652</v>
      </c>
      <c r="C5717" s="7" t="s">
        <v>13631</v>
      </c>
      <c r="D5717" s="7" t="s">
        <v>13653</v>
      </c>
      <c r="E5717" s="6" t="s">
        <v>22217</v>
      </c>
      <c r="K5717" s="6" t="str">
        <f t="shared" si="89"/>
        <v>Salmétérol</v>
      </c>
    </row>
    <row r="5718" spans="1:11" ht="12.75" customHeight="1" x14ac:dyDescent="0.15">
      <c r="A5718" s="6">
        <v>5</v>
      </c>
      <c r="B5718" s="7" t="s">
        <v>13654</v>
      </c>
      <c r="C5718" s="7" t="s">
        <v>13631</v>
      </c>
      <c r="D5718" s="7" t="s">
        <v>13655</v>
      </c>
      <c r="E5718" s="6" t="s">
        <v>22218</v>
      </c>
      <c r="K5718" s="6" t="str">
        <f t="shared" si="89"/>
        <v>Formotérol</v>
      </c>
    </row>
    <row r="5719" spans="1:11" ht="12.75" customHeight="1" x14ac:dyDescent="0.15">
      <c r="A5719" s="6">
        <v>5</v>
      </c>
      <c r="B5719" s="7" t="s">
        <v>13656</v>
      </c>
      <c r="C5719" s="7" t="s">
        <v>13631</v>
      </c>
      <c r="D5719" s="7" t="s">
        <v>13657</v>
      </c>
      <c r="E5719" s="6" t="s">
        <v>22219</v>
      </c>
      <c r="K5719" s="6" t="str">
        <f t="shared" si="89"/>
        <v>Clenbutérol</v>
      </c>
    </row>
    <row r="5720" spans="1:11" ht="12.75" customHeight="1" x14ac:dyDescent="0.15">
      <c r="A5720" s="6">
        <v>5</v>
      </c>
      <c r="B5720" s="7" t="s">
        <v>13658</v>
      </c>
      <c r="C5720" s="7" t="s">
        <v>13631</v>
      </c>
      <c r="D5720" s="7" t="s">
        <v>13659</v>
      </c>
      <c r="E5720" s="6" t="s">
        <v>22220</v>
      </c>
      <c r="K5720" s="6" t="str">
        <f t="shared" si="89"/>
        <v>Réprotérol</v>
      </c>
    </row>
    <row r="5721" spans="1:11" ht="12.75" customHeight="1" x14ac:dyDescent="0.15">
      <c r="A5721" s="6">
        <v>5</v>
      </c>
      <c r="B5721" s="7" t="s">
        <v>13660</v>
      </c>
      <c r="C5721" s="7" t="s">
        <v>13631</v>
      </c>
      <c r="D5721" s="7" t="s">
        <v>13661</v>
      </c>
      <c r="E5721" s="6" t="s">
        <v>22221</v>
      </c>
      <c r="K5721" s="6" t="str">
        <f t="shared" si="89"/>
        <v>Procatérol</v>
      </c>
    </row>
    <row r="5722" spans="1:11" ht="12.75" customHeight="1" x14ac:dyDescent="0.15">
      <c r="A5722" s="6">
        <v>5</v>
      </c>
      <c r="B5722" s="7" t="s">
        <v>13662</v>
      </c>
      <c r="C5722" s="7" t="s">
        <v>13631</v>
      </c>
      <c r="D5722" s="7" t="s">
        <v>13663</v>
      </c>
      <c r="E5722" s="6" t="s">
        <v>22222</v>
      </c>
      <c r="K5722" s="6" t="str">
        <f t="shared" si="89"/>
        <v>Bitoltérol</v>
      </c>
    </row>
    <row r="5723" spans="1:11" ht="12.75" customHeight="1" x14ac:dyDescent="0.15">
      <c r="A5723" s="6">
        <v>5</v>
      </c>
      <c r="B5723" s="7" t="s">
        <v>13664</v>
      </c>
      <c r="C5723" s="7" t="s">
        <v>13631</v>
      </c>
      <c r="D5723" s="7" t="s">
        <v>13665</v>
      </c>
      <c r="E5723" s="6" t="s">
        <v>22223</v>
      </c>
      <c r="K5723" s="6" t="str">
        <f t="shared" si="89"/>
        <v>Indacatérol</v>
      </c>
    </row>
    <row r="5724" spans="1:11" ht="12.75" customHeight="1" x14ac:dyDescent="0.15">
      <c r="A5724" s="6">
        <v>5</v>
      </c>
      <c r="B5724" s="7" t="s">
        <v>13666</v>
      </c>
      <c r="C5724" s="7" t="s">
        <v>13631</v>
      </c>
      <c r="D5724" s="7" t="s">
        <v>13667</v>
      </c>
      <c r="E5724" s="6" t="s">
        <v>22224</v>
      </c>
      <c r="K5724" s="6" t="str">
        <f t="shared" si="89"/>
        <v>Olodatérol</v>
      </c>
    </row>
    <row r="5725" spans="1:11" ht="12.75" customHeight="1" x14ac:dyDescent="0.15">
      <c r="A5725" s="6">
        <v>4</v>
      </c>
      <c r="B5725" s="7" t="s">
        <v>13668</v>
      </c>
      <c r="C5725" s="7" t="s">
        <v>13621</v>
      </c>
      <c r="D5725" s="7" t="s">
        <v>13669</v>
      </c>
      <c r="E5725" s="6" t="s">
        <v>22225</v>
      </c>
      <c r="K5725" s="6" t="str">
        <f t="shared" si="89"/>
        <v>Associations d'adrénergiques</v>
      </c>
    </row>
    <row r="5726" spans="1:11" ht="25.5" customHeight="1" x14ac:dyDescent="0.15">
      <c r="A5726" s="6">
        <v>4</v>
      </c>
      <c r="B5726" s="7" t="s">
        <v>13670</v>
      </c>
      <c r="C5726" s="7" t="s">
        <v>13621</v>
      </c>
      <c r="D5726" s="7" t="s">
        <v>13671</v>
      </c>
      <c r="E5726" s="6" t="s">
        <v>22226</v>
      </c>
      <c r="K5726" s="6" t="str">
        <f t="shared" si="89"/>
        <v>Adrénergiques en association avec des corticoïdes ou d'autres médicaments sauf anticholinergiques</v>
      </c>
    </row>
    <row r="5727" spans="1:11" ht="25.5" customHeight="1" x14ac:dyDescent="0.15">
      <c r="A5727" s="6">
        <v>5</v>
      </c>
      <c r="B5727" s="7" t="s">
        <v>13672</v>
      </c>
      <c r="C5727" s="7" t="s">
        <v>13670</v>
      </c>
      <c r="D5727" s="7" t="s">
        <v>13673</v>
      </c>
      <c r="E5727" s="6" t="s">
        <v>22227</v>
      </c>
      <c r="K5727" s="6" t="str">
        <f t="shared" si="89"/>
        <v>Épinéphrine et autres substances pour les maladies obstructives des voies respiratoires</v>
      </c>
    </row>
    <row r="5728" spans="1:11" ht="25.5" customHeight="1" x14ac:dyDescent="0.15">
      <c r="A5728" s="6">
        <v>5</v>
      </c>
      <c r="B5728" s="7" t="s">
        <v>13674</v>
      </c>
      <c r="C5728" s="7" t="s">
        <v>13670</v>
      </c>
      <c r="D5728" s="7" t="s">
        <v>13675</v>
      </c>
      <c r="E5728" s="6" t="s">
        <v>22228</v>
      </c>
      <c r="K5728" s="6" t="str">
        <f t="shared" si="89"/>
        <v>Isoprénaline et autres substances pour les maladies obstructives des voies respiratoires</v>
      </c>
    </row>
    <row r="5729" spans="1:11" ht="12.75" customHeight="1" x14ac:dyDescent="0.15">
      <c r="A5729" s="6">
        <v>5</v>
      </c>
      <c r="B5729" s="7" t="s">
        <v>13676</v>
      </c>
      <c r="C5729" s="7" t="s">
        <v>13670</v>
      </c>
      <c r="D5729" s="7" t="s">
        <v>13677</v>
      </c>
      <c r="E5729" s="6" t="s">
        <v>22229</v>
      </c>
      <c r="K5729" s="6" t="str">
        <f t="shared" si="89"/>
        <v>Salbutamol et cromoglicate de sodium</v>
      </c>
    </row>
    <row r="5730" spans="1:11" ht="12.75" customHeight="1" x14ac:dyDescent="0.15">
      <c r="A5730" s="6">
        <v>5</v>
      </c>
      <c r="B5730" s="7" t="s">
        <v>13678</v>
      </c>
      <c r="C5730" s="7" t="s">
        <v>13670</v>
      </c>
      <c r="D5730" s="7" t="s">
        <v>13679</v>
      </c>
      <c r="E5730" s="6" t="s">
        <v>22230</v>
      </c>
      <c r="K5730" s="6" t="str">
        <f t="shared" si="89"/>
        <v>Réprotérol et cromoglicate de sodium</v>
      </c>
    </row>
    <row r="5731" spans="1:11" ht="12.75" customHeight="1" x14ac:dyDescent="0.15">
      <c r="A5731" s="6">
        <v>5</v>
      </c>
      <c r="B5731" s="7" t="s">
        <v>13680</v>
      </c>
      <c r="C5731" s="7" t="s">
        <v>13670</v>
      </c>
      <c r="D5731" s="7" t="s">
        <v>13681</v>
      </c>
      <c r="E5731" s="6" t="s">
        <v>22231</v>
      </c>
      <c r="K5731" s="6" t="str">
        <f t="shared" si="89"/>
        <v>Salmétérol et fluticasone</v>
      </c>
    </row>
    <row r="5732" spans="1:11" ht="12.75" customHeight="1" x14ac:dyDescent="0.15">
      <c r="A5732" s="6">
        <v>5</v>
      </c>
      <c r="B5732" s="7" t="s">
        <v>13682</v>
      </c>
      <c r="C5732" s="7" t="s">
        <v>13670</v>
      </c>
      <c r="D5732" s="7" t="s">
        <v>13683</v>
      </c>
      <c r="E5732" s="6" t="s">
        <v>22232</v>
      </c>
      <c r="K5732" s="6" t="str">
        <f t="shared" si="89"/>
        <v>Formotérol et budésonide</v>
      </c>
    </row>
    <row r="5733" spans="1:11" ht="12.75" customHeight="1" x14ac:dyDescent="0.15">
      <c r="A5733" s="6">
        <v>5</v>
      </c>
      <c r="B5733" s="7" t="s">
        <v>13684</v>
      </c>
      <c r="C5733" s="7" t="s">
        <v>13670</v>
      </c>
      <c r="D5733" s="7" t="s">
        <v>13685</v>
      </c>
      <c r="E5733" s="6" t="s">
        <v>22233</v>
      </c>
      <c r="K5733" s="6" t="str">
        <f t="shared" si="89"/>
        <v>Formotérol et béclométasone</v>
      </c>
    </row>
    <row r="5734" spans="1:11" ht="12.75" customHeight="1" x14ac:dyDescent="0.15">
      <c r="A5734" s="6">
        <v>5</v>
      </c>
      <c r="B5734" s="7" t="s">
        <v>13686</v>
      </c>
      <c r="C5734" s="7" t="s">
        <v>13670</v>
      </c>
      <c r="D5734" s="7" t="s">
        <v>13687</v>
      </c>
      <c r="E5734" s="6" t="s">
        <v>22234</v>
      </c>
      <c r="K5734" s="6" t="str">
        <f t="shared" si="89"/>
        <v>Formotérol et mométasone</v>
      </c>
    </row>
    <row r="5735" spans="1:11" ht="12.75" customHeight="1" x14ac:dyDescent="0.15">
      <c r="A5735" s="6">
        <v>5</v>
      </c>
      <c r="B5735" s="7" t="s">
        <v>13688</v>
      </c>
      <c r="C5735" s="7" t="s">
        <v>13670</v>
      </c>
      <c r="D5735" s="7" t="s">
        <v>13689</v>
      </c>
      <c r="E5735" s="6" t="s">
        <v>22235</v>
      </c>
      <c r="K5735" s="6" t="str">
        <f t="shared" si="89"/>
        <v>Vilantérol et furoate de fluticasone</v>
      </c>
    </row>
    <row r="5736" spans="1:11" ht="12.75" customHeight="1" x14ac:dyDescent="0.15">
      <c r="A5736" s="6">
        <v>5</v>
      </c>
      <c r="B5736" s="7" t="s">
        <v>13690</v>
      </c>
      <c r="C5736" s="7" t="s">
        <v>13670</v>
      </c>
      <c r="D5736" s="7" t="s">
        <v>13691</v>
      </c>
      <c r="E5736" s="6" t="s">
        <v>22236</v>
      </c>
      <c r="K5736" s="6" t="str">
        <f t="shared" si="89"/>
        <v>Formotérol et fluticasone</v>
      </c>
    </row>
    <row r="5737" spans="1:11" ht="12.75" customHeight="1" x14ac:dyDescent="0.15">
      <c r="A5737" s="6">
        <v>5</v>
      </c>
      <c r="B5737" s="7" t="s">
        <v>13692</v>
      </c>
      <c r="C5737" s="7" t="s">
        <v>13670</v>
      </c>
      <c r="D5737" s="7" t="s">
        <v>13693</v>
      </c>
      <c r="E5737" s="6" t="s">
        <v>22237</v>
      </c>
      <c r="K5737" s="6" t="str">
        <f t="shared" si="89"/>
        <v>Salmétérol et budésonide</v>
      </c>
    </row>
    <row r="5738" spans="1:11" ht="12.75" customHeight="1" x14ac:dyDescent="0.15">
      <c r="A5738" s="6">
        <v>5</v>
      </c>
      <c r="B5738" s="7" t="s">
        <v>13694</v>
      </c>
      <c r="C5738" s="7" t="s">
        <v>13670</v>
      </c>
      <c r="D5738" s="7" t="s">
        <v>13695</v>
      </c>
      <c r="E5738" s="6" t="s">
        <v>22238</v>
      </c>
      <c r="K5738" s="6" t="str">
        <f t="shared" si="89"/>
        <v>Salbutamol et béclométasone</v>
      </c>
    </row>
    <row r="5739" spans="1:11" ht="12.75" customHeight="1" x14ac:dyDescent="0.15">
      <c r="A5739" s="6">
        <v>5</v>
      </c>
      <c r="B5739" s="7" t="s">
        <v>13696</v>
      </c>
      <c r="C5739" s="7" t="s">
        <v>13670</v>
      </c>
      <c r="D5739" s="7" t="s">
        <v>13697</v>
      </c>
      <c r="E5739" s="6" t="s">
        <v>22239</v>
      </c>
      <c r="K5739" s="6" t="str">
        <f t="shared" si="89"/>
        <v>Indacatérol et mométasone</v>
      </c>
    </row>
    <row r="5740" spans="1:11" ht="12.75" customHeight="1" x14ac:dyDescent="0.2">
      <c r="A5740" s="6">
        <v>5</v>
      </c>
      <c r="B5740" s="7" t="s">
        <v>13698</v>
      </c>
      <c r="C5740" s="7" t="s">
        <v>13670</v>
      </c>
      <c r="D5740" t="s">
        <v>13699</v>
      </c>
      <c r="E5740" t="s">
        <v>22240</v>
      </c>
      <c r="F5740" s="6" t="s">
        <v>2763</v>
      </c>
      <c r="G5740" s="9">
        <v>45314</v>
      </c>
      <c r="K5740" s="6" t="str">
        <f t="shared" si="89"/>
        <v>Salbutamol et budésonide</v>
      </c>
    </row>
    <row r="5741" spans="1:11" ht="40.5" customHeight="1" x14ac:dyDescent="0.15">
      <c r="A5741" s="6">
        <v>4</v>
      </c>
      <c r="B5741" s="7" t="s">
        <v>13700</v>
      </c>
      <c r="C5741" s="7" t="s">
        <v>13621</v>
      </c>
      <c r="D5741" s="7" t="s">
        <v>13701</v>
      </c>
      <c r="E5741" s="6" t="s">
        <v>22241</v>
      </c>
      <c r="F5741" s="6" t="s">
        <v>3682</v>
      </c>
      <c r="H5741" s="9">
        <v>44953</v>
      </c>
      <c r="K5741" s="6" t="str">
        <f t="shared" si="89"/>
        <v>Adrénergiques en association avec des anticholinergiques, triples associations avec des corticoïdes incluses</v>
      </c>
    </row>
    <row r="5742" spans="1:11" ht="12.75" customHeight="1" x14ac:dyDescent="0.15">
      <c r="A5742" s="6">
        <v>5</v>
      </c>
      <c r="B5742" s="7" t="s">
        <v>13702</v>
      </c>
      <c r="C5742" s="7" t="s">
        <v>13700</v>
      </c>
      <c r="D5742" s="7" t="s">
        <v>13703</v>
      </c>
      <c r="E5742" s="6" t="s">
        <v>22242</v>
      </c>
      <c r="K5742" s="6" t="str">
        <f t="shared" si="89"/>
        <v>Fénotérol et bromure d'ipratropium</v>
      </c>
    </row>
    <row r="5743" spans="1:11" ht="12.75" customHeight="1" x14ac:dyDescent="0.15">
      <c r="A5743" s="6">
        <v>5</v>
      </c>
      <c r="B5743" s="7" t="s">
        <v>13704</v>
      </c>
      <c r="C5743" s="7" t="s">
        <v>13700</v>
      </c>
      <c r="D5743" s="7" t="s">
        <v>13705</v>
      </c>
      <c r="E5743" s="6" t="s">
        <v>22243</v>
      </c>
      <c r="K5743" s="6" t="str">
        <f t="shared" si="89"/>
        <v>Salbutamol et bromure d'ipratropium</v>
      </c>
    </row>
    <row r="5744" spans="1:11" ht="12.75" customHeight="1" x14ac:dyDescent="0.15">
      <c r="A5744" s="6">
        <v>5</v>
      </c>
      <c r="B5744" s="7" t="s">
        <v>13706</v>
      </c>
      <c r="C5744" s="7" t="s">
        <v>13700</v>
      </c>
      <c r="D5744" s="7" t="s">
        <v>13707</v>
      </c>
      <c r="E5744" s="6" t="s">
        <v>22244</v>
      </c>
      <c r="K5744" s="6" t="str">
        <f t="shared" si="89"/>
        <v xml:space="preserve">Vilantérol et bromure d'uméclidinium </v>
      </c>
    </row>
    <row r="5745" spans="1:11" ht="12.75" customHeight="1" x14ac:dyDescent="0.15">
      <c r="A5745" s="6">
        <v>5</v>
      </c>
      <c r="B5745" s="7" t="s">
        <v>13708</v>
      </c>
      <c r="C5745" s="7" t="s">
        <v>13700</v>
      </c>
      <c r="D5745" s="7" t="s">
        <v>13709</v>
      </c>
      <c r="E5745" s="6" t="s">
        <v>22245</v>
      </c>
      <c r="K5745" s="6" t="str">
        <f t="shared" si="89"/>
        <v>Indacatérol et bromure de glycopyrronium</v>
      </c>
    </row>
    <row r="5746" spans="1:11" ht="12.75" customHeight="1" x14ac:dyDescent="0.15">
      <c r="A5746" s="6">
        <v>5</v>
      </c>
      <c r="B5746" s="7" t="s">
        <v>13710</v>
      </c>
      <c r="C5746" s="7" t="s">
        <v>13700</v>
      </c>
      <c r="D5746" s="7" t="s">
        <v>13711</v>
      </c>
      <c r="E5746" s="6" t="s">
        <v>22246</v>
      </c>
      <c r="K5746" s="6" t="str">
        <f t="shared" si="89"/>
        <v>Formotérol et bromure d'aclidinium</v>
      </c>
    </row>
    <row r="5747" spans="1:11" ht="12.75" customHeight="1" x14ac:dyDescent="0.15">
      <c r="A5747" s="6">
        <v>5</v>
      </c>
      <c r="B5747" s="7" t="s">
        <v>13712</v>
      </c>
      <c r="C5747" s="7" t="s">
        <v>13700</v>
      </c>
      <c r="D5747" s="7" t="s">
        <v>13713</v>
      </c>
      <c r="E5747" s="6" t="s">
        <v>22247</v>
      </c>
      <c r="K5747" s="6" t="str">
        <f t="shared" si="89"/>
        <v>Olodatérol et bromure de tiotropium</v>
      </c>
    </row>
    <row r="5748" spans="1:11" ht="12.75" customHeight="1" x14ac:dyDescent="0.15">
      <c r="A5748" s="6">
        <v>5</v>
      </c>
      <c r="B5748" s="7" t="s">
        <v>13714</v>
      </c>
      <c r="C5748" s="7" t="s">
        <v>13700</v>
      </c>
      <c r="D5748" s="7" t="s">
        <v>13715</v>
      </c>
      <c r="E5748" s="6" t="s">
        <v>22248</v>
      </c>
      <c r="K5748" s="6" t="str">
        <f t="shared" si="89"/>
        <v>Formotérol et bromure de glycopyrronium</v>
      </c>
    </row>
    <row r="5749" spans="1:11" ht="12.75" customHeight="1" x14ac:dyDescent="0.15">
      <c r="A5749" s="6">
        <v>5</v>
      </c>
      <c r="B5749" s="7" t="s">
        <v>13716</v>
      </c>
      <c r="C5749" s="7" t="s">
        <v>13700</v>
      </c>
      <c r="D5749" s="7" t="s">
        <v>13717</v>
      </c>
      <c r="E5749" s="6" t="s">
        <v>22249</v>
      </c>
      <c r="K5749" s="6" t="str">
        <f t="shared" si="89"/>
        <v>Vilantérol, bromure d'uméclidinium et  furoate de fluticasone</v>
      </c>
    </row>
    <row r="5750" spans="1:11" ht="12.75" customHeight="1" x14ac:dyDescent="0.15">
      <c r="A5750" s="6">
        <v>5</v>
      </c>
      <c r="B5750" s="7" t="s">
        <v>13718</v>
      </c>
      <c r="C5750" s="7" t="s">
        <v>13700</v>
      </c>
      <c r="D5750" s="7" t="s">
        <v>13719</v>
      </c>
      <c r="E5750" s="6" t="s">
        <v>22250</v>
      </c>
      <c r="K5750" s="6" t="str">
        <f t="shared" si="89"/>
        <v>Formotérol, bromure de glycopyrronium et béclométasone</v>
      </c>
    </row>
    <row r="5751" spans="1:11" ht="12.75" customHeight="1" x14ac:dyDescent="0.15">
      <c r="A5751" s="6">
        <v>5</v>
      </c>
      <c r="B5751" s="7" t="s">
        <v>13720</v>
      </c>
      <c r="C5751" s="7" t="s">
        <v>13700</v>
      </c>
      <c r="D5751" s="7" t="s">
        <v>13721</v>
      </c>
      <c r="E5751" s="6" t="s">
        <v>22251</v>
      </c>
      <c r="K5751" s="6" t="str">
        <f t="shared" si="89"/>
        <v>Formotérol et bromure de tiotropium</v>
      </c>
    </row>
    <row r="5752" spans="1:11" ht="12.75" customHeight="1" x14ac:dyDescent="0.15">
      <c r="A5752" s="6">
        <v>5</v>
      </c>
      <c r="B5752" s="7" t="s">
        <v>13722</v>
      </c>
      <c r="C5752" s="7" t="s">
        <v>13700</v>
      </c>
      <c r="D5752" s="7" t="s">
        <v>13723</v>
      </c>
      <c r="E5752" s="6" t="s">
        <v>22252</v>
      </c>
      <c r="K5752" s="6" t="str">
        <f t="shared" si="89"/>
        <v>Formotérol, bromure de glycopyrronium et budésonide</v>
      </c>
    </row>
    <row r="5753" spans="1:11" ht="12.75" customHeight="1" x14ac:dyDescent="0.15">
      <c r="A5753" s="6">
        <v>5</v>
      </c>
      <c r="B5753" s="7" t="s">
        <v>13724</v>
      </c>
      <c r="C5753" s="7" t="s">
        <v>13700</v>
      </c>
      <c r="D5753" s="7" t="s">
        <v>13725</v>
      </c>
      <c r="E5753" s="6" t="s">
        <v>22253</v>
      </c>
      <c r="K5753" s="6" t="str">
        <f t="shared" si="89"/>
        <v>Indacatérol, bromure de glycopyrronium et mométasone</v>
      </c>
    </row>
    <row r="5754" spans="1:11" ht="25.5" customHeight="1" x14ac:dyDescent="0.15">
      <c r="A5754" s="6">
        <v>3</v>
      </c>
      <c r="B5754" s="7" t="s">
        <v>13726</v>
      </c>
      <c r="C5754" s="7" t="s">
        <v>13619</v>
      </c>
      <c r="D5754" s="7" t="s">
        <v>13727</v>
      </c>
      <c r="E5754" s="6" t="s">
        <v>22254</v>
      </c>
      <c r="K5754" s="6" t="str">
        <f t="shared" si="89"/>
        <v>Autres médicaments pour les maladies obstructives des voies respiratoires par inhalation</v>
      </c>
    </row>
    <row r="5755" spans="1:11" ht="12.75" customHeight="1" x14ac:dyDescent="0.15">
      <c r="A5755" s="6">
        <v>4</v>
      </c>
      <c r="B5755" s="7" t="s">
        <v>13728</v>
      </c>
      <c r="C5755" s="7" t="s">
        <v>13726</v>
      </c>
      <c r="D5755" s="7" t="s">
        <v>8232</v>
      </c>
      <c r="E5755" s="6" t="s">
        <v>19903</v>
      </c>
      <c r="K5755" s="6" t="str">
        <f t="shared" si="89"/>
        <v>Glucocorticoïdes</v>
      </c>
    </row>
    <row r="5756" spans="1:11" ht="12.75" customHeight="1" x14ac:dyDescent="0.15">
      <c r="A5756" s="6">
        <v>5</v>
      </c>
      <c r="B5756" s="7" t="s">
        <v>13729</v>
      </c>
      <c r="C5756" s="7" t="s">
        <v>13728</v>
      </c>
      <c r="D5756" s="7" t="s">
        <v>3601</v>
      </c>
      <c r="E5756" s="6" t="s">
        <v>15880</v>
      </c>
      <c r="K5756" s="6" t="str">
        <f t="shared" si="89"/>
        <v>Béclométasone</v>
      </c>
    </row>
    <row r="5757" spans="1:11" ht="12.75" customHeight="1" x14ac:dyDescent="0.15">
      <c r="A5757" s="6">
        <v>5</v>
      </c>
      <c r="B5757" s="7" t="s">
        <v>13730</v>
      </c>
      <c r="C5757" s="7" t="s">
        <v>13728</v>
      </c>
      <c r="D5757" s="7" t="s">
        <v>3599</v>
      </c>
      <c r="E5757" s="6" t="s">
        <v>17822</v>
      </c>
      <c r="K5757" s="6" t="str">
        <f t="shared" si="89"/>
        <v>Budésonide</v>
      </c>
    </row>
    <row r="5758" spans="1:11" ht="12.75" customHeight="1" x14ac:dyDescent="0.15">
      <c r="A5758" s="6">
        <v>5</v>
      </c>
      <c r="B5758" s="7" t="s">
        <v>13731</v>
      </c>
      <c r="C5758" s="7" t="s">
        <v>13728</v>
      </c>
      <c r="D5758" s="7" t="s">
        <v>13517</v>
      </c>
      <c r="E5758" s="6" t="s">
        <v>22171</v>
      </c>
      <c r="K5758" s="6" t="str">
        <f t="shared" si="89"/>
        <v>Flunisolide</v>
      </c>
    </row>
    <row r="5759" spans="1:11" ht="12.75" customHeight="1" x14ac:dyDescent="0.15">
      <c r="A5759" s="6">
        <v>5</v>
      </c>
      <c r="B5759" s="7" t="s">
        <v>13732</v>
      </c>
      <c r="C5759" s="7" t="s">
        <v>13728</v>
      </c>
      <c r="D5759" s="7" t="s">
        <v>3595</v>
      </c>
      <c r="E5759" s="6" t="s">
        <v>16916</v>
      </c>
      <c r="K5759" s="6" t="str">
        <f t="shared" si="89"/>
        <v>Bétaméthasone</v>
      </c>
    </row>
    <row r="5760" spans="1:11" ht="12.75" customHeight="1" x14ac:dyDescent="0.15">
      <c r="A5760" s="6">
        <v>5</v>
      </c>
      <c r="B5760" s="7" t="s">
        <v>13733</v>
      </c>
      <c r="C5760" s="7" t="s">
        <v>13728</v>
      </c>
      <c r="D5760" s="7" t="s">
        <v>7034</v>
      </c>
      <c r="E5760" s="6" t="s">
        <v>19384</v>
      </c>
      <c r="K5760" s="6" t="str">
        <f t="shared" si="89"/>
        <v>Fluticasone</v>
      </c>
    </row>
    <row r="5761" spans="1:11" ht="12.75" customHeight="1" x14ac:dyDescent="0.15">
      <c r="A5761" s="6">
        <v>5</v>
      </c>
      <c r="B5761" s="7" t="s">
        <v>13734</v>
      </c>
      <c r="C5761" s="7" t="s">
        <v>13728</v>
      </c>
      <c r="D5761" s="7" t="s">
        <v>2767</v>
      </c>
      <c r="E5761" s="6" t="s">
        <v>16933</v>
      </c>
      <c r="K5761" s="6" t="str">
        <f t="shared" si="89"/>
        <v>Triamcinolone</v>
      </c>
    </row>
    <row r="5762" spans="1:11" ht="12.75" customHeight="1" x14ac:dyDescent="0.15">
      <c r="A5762" s="6">
        <v>5</v>
      </c>
      <c r="B5762" s="7" t="s">
        <v>13735</v>
      </c>
      <c r="C5762" s="7" t="s">
        <v>13728</v>
      </c>
      <c r="D5762" s="7" t="s">
        <v>7027</v>
      </c>
      <c r="E5762" s="6" t="s">
        <v>19381</v>
      </c>
      <c r="K5762" s="6" t="str">
        <f t="shared" si="89"/>
        <v>Mométasone</v>
      </c>
    </row>
    <row r="5763" spans="1:11" ht="12.75" customHeight="1" x14ac:dyDescent="0.15">
      <c r="A5763" s="6">
        <v>5</v>
      </c>
      <c r="B5763" s="7" t="s">
        <v>13736</v>
      </c>
      <c r="C5763" s="7" t="s">
        <v>13728</v>
      </c>
      <c r="D5763" s="7" t="s">
        <v>13527</v>
      </c>
      <c r="E5763" s="6" t="s">
        <v>15924</v>
      </c>
      <c r="K5763" s="6" t="str">
        <f t="shared" ref="K5763:K5826" si="90">UPPER(LEFT(E5763,1))&amp;RIGHT(E5763,LEN(E5763)-1)</f>
        <v>Ciclésonide</v>
      </c>
    </row>
    <row r="5764" spans="1:11" ht="12.75" customHeight="1" x14ac:dyDescent="0.15">
      <c r="A5764" s="6">
        <v>5</v>
      </c>
      <c r="B5764" s="7" t="s">
        <v>13737</v>
      </c>
      <c r="C5764" s="7" t="s">
        <v>13728</v>
      </c>
      <c r="D5764" s="7" t="s">
        <v>13525</v>
      </c>
      <c r="E5764" s="6" t="s">
        <v>22255</v>
      </c>
      <c r="K5764" s="6" t="str">
        <f t="shared" si="90"/>
        <v>Furoate de fluticasone</v>
      </c>
    </row>
    <row r="5765" spans="1:11" ht="12.75" customHeight="1" x14ac:dyDescent="0.15">
      <c r="A5765" s="6">
        <v>4</v>
      </c>
      <c r="B5765" s="7" t="s">
        <v>13738</v>
      </c>
      <c r="C5765" s="7" t="s">
        <v>13726</v>
      </c>
      <c r="D5765" s="7" t="s">
        <v>13739</v>
      </c>
      <c r="E5765" s="6" t="s">
        <v>21577</v>
      </c>
      <c r="K5765" s="6" t="str">
        <f t="shared" si="90"/>
        <v>Anticholinergiques</v>
      </c>
    </row>
    <row r="5766" spans="1:11" ht="12.75" customHeight="1" x14ac:dyDescent="0.15">
      <c r="A5766" s="6">
        <v>5</v>
      </c>
      <c r="B5766" s="7" t="s">
        <v>13740</v>
      </c>
      <c r="C5766" s="7" t="s">
        <v>13738</v>
      </c>
      <c r="D5766" s="7" t="s">
        <v>13545</v>
      </c>
      <c r="E5766" s="6" t="s">
        <v>22180</v>
      </c>
      <c r="K5766" s="6" t="str">
        <f t="shared" si="90"/>
        <v xml:space="preserve">Bromure d'ipratropium </v>
      </c>
    </row>
    <row r="5767" spans="1:11" ht="12.75" customHeight="1" x14ac:dyDescent="0.15">
      <c r="A5767" s="6">
        <v>5</v>
      </c>
      <c r="B5767" s="7" t="s">
        <v>13741</v>
      </c>
      <c r="C5767" s="7" t="s">
        <v>13738</v>
      </c>
      <c r="D5767" s="7" t="s">
        <v>13742</v>
      </c>
      <c r="E5767" s="6" t="s">
        <v>22256</v>
      </c>
      <c r="K5767" s="6" t="str">
        <f t="shared" si="90"/>
        <v>Bromure d'oxitropium</v>
      </c>
    </row>
    <row r="5768" spans="1:11" ht="12.75" customHeight="1" x14ac:dyDescent="0.15">
      <c r="A5768" s="6">
        <v>5</v>
      </c>
      <c r="B5768" s="7" t="s">
        <v>13743</v>
      </c>
      <c r="C5768" s="7" t="s">
        <v>13738</v>
      </c>
      <c r="D5768" s="7" t="s">
        <v>13744</v>
      </c>
      <c r="E5768" s="6" t="s">
        <v>22257</v>
      </c>
      <c r="K5768" s="6" t="str">
        <f t="shared" si="90"/>
        <v>Préparations à base de Datura</v>
      </c>
    </row>
    <row r="5769" spans="1:11" ht="12.75" customHeight="1" x14ac:dyDescent="0.15">
      <c r="A5769" s="6">
        <v>5</v>
      </c>
      <c r="B5769" s="7" t="s">
        <v>13745</v>
      </c>
      <c r="C5769" s="7" t="s">
        <v>13738</v>
      </c>
      <c r="D5769" s="7" t="s">
        <v>13746</v>
      </c>
      <c r="E5769" s="6" t="s">
        <v>22258</v>
      </c>
      <c r="K5769" s="6" t="str">
        <f t="shared" si="90"/>
        <v>Bromure de tiotropium</v>
      </c>
    </row>
    <row r="5770" spans="1:11" ht="12.75" customHeight="1" x14ac:dyDescent="0.15">
      <c r="A5770" s="6">
        <v>5</v>
      </c>
      <c r="B5770" s="7" t="s">
        <v>13747</v>
      </c>
      <c r="C5770" s="7" t="s">
        <v>13738</v>
      </c>
      <c r="D5770" s="7" t="s">
        <v>13748</v>
      </c>
      <c r="E5770" s="6" t="s">
        <v>22259</v>
      </c>
      <c r="K5770" s="6" t="str">
        <f t="shared" si="90"/>
        <v xml:space="preserve">Bromure d'aclidinium </v>
      </c>
    </row>
    <row r="5771" spans="1:11" ht="12.75" customHeight="1" x14ac:dyDescent="0.15">
      <c r="A5771" s="6">
        <v>5</v>
      </c>
      <c r="B5771" s="7" t="s">
        <v>13749</v>
      </c>
      <c r="C5771" s="7" t="s">
        <v>13738</v>
      </c>
      <c r="D5771" s="7" t="s">
        <v>13750</v>
      </c>
      <c r="E5771" s="6" t="s">
        <v>22260</v>
      </c>
      <c r="K5771" s="6" t="str">
        <f t="shared" si="90"/>
        <v>Bromure de glycopyrronium</v>
      </c>
    </row>
    <row r="5772" spans="1:11" ht="12.75" customHeight="1" x14ac:dyDescent="0.15">
      <c r="A5772" s="6">
        <v>5</v>
      </c>
      <c r="B5772" s="7" t="s">
        <v>13751</v>
      </c>
      <c r="C5772" s="7" t="s">
        <v>13738</v>
      </c>
      <c r="D5772" s="7" t="s">
        <v>13752</v>
      </c>
      <c r="E5772" s="6" t="s">
        <v>22261</v>
      </c>
      <c r="K5772" s="6" t="str">
        <f t="shared" si="90"/>
        <v>Bromure d'uméclidinium</v>
      </c>
    </row>
    <row r="5773" spans="1:11" ht="12.75" customHeight="1" x14ac:dyDescent="0.15">
      <c r="A5773" s="6">
        <v>5</v>
      </c>
      <c r="B5773" s="7" t="s">
        <v>13753</v>
      </c>
      <c r="C5773" s="7" t="s">
        <v>13738</v>
      </c>
      <c r="D5773" s="7" t="s">
        <v>13754</v>
      </c>
      <c r="E5773" s="6" t="s">
        <v>22262</v>
      </c>
      <c r="K5773" s="6" t="str">
        <f t="shared" si="90"/>
        <v>Révéfénacine</v>
      </c>
    </row>
    <row r="5774" spans="1:11" ht="12.75" customHeight="1" x14ac:dyDescent="0.15">
      <c r="A5774" s="6">
        <v>5</v>
      </c>
      <c r="B5774" s="7" t="s">
        <v>13755</v>
      </c>
      <c r="C5774" s="7" t="s">
        <v>13738</v>
      </c>
      <c r="D5774" s="7" t="s">
        <v>13756</v>
      </c>
      <c r="E5774" s="6" t="s">
        <v>22263</v>
      </c>
      <c r="K5774" s="6" t="str">
        <f t="shared" si="90"/>
        <v>Bromure de tiotropium en association</v>
      </c>
    </row>
    <row r="5775" spans="1:11" ht="12.75" customHeight="1" x14ac:dyDescent="0.15">
      <c r="A5775" s="6">
        <v>4</v>
      </c>
      <c r="B5775" s="7" t="s">
        <v>13757</v>
      </c>
      <c r="C5775" s="7" t="s">
        <v>13726</v>
      </c>
      <c r="D5775" s="7" t="s">
        <v>3603</v>
      </c>
      <c r="E5775" s="6" t="s">
        <v>17823</v>
      </c>
      <c r="K5775" s="6" t="str">
        <f t="shared" si="90"/>
        <v>Anti-allergiques sauf corticoïdes</v>
      </c>
    </row>
    <row r="5776" spans="1:11" ht="12.75" customHeight="1" x14ac:dyDescent="0.15">
      <c r="A5776" s="6">
        <v>5</v>
      </c>
      <c r="B5776" s="7" t="s">
        <v>13758</v>
      </c>
      <c r="C5776" s="7" t="s">
        <v>13757</v>
      </c>
      <c r="D5776" s="7" t="s">
        <v>3605</v>
      </c>
      <c r="E5776" s="6" t="s">
        <v>17824</v>
      </c>
      <c r="K5776" s="6" t="str">
        <f t="shared" si="90"/>
        <v>Acide cromoglicique</v>
      </c>
    </row>
    <row r="5777" spans="1:11" ht="12.75" customHeight="1" x14ac:dyDescent="0.15">
      <c r="A5777" s="6">
        <v>5</v>
      </c>
      <c r="B5777" s="7" t="s">
        <v>13759</v>
      </c>
      <c r="C5777" s="7" t="s">
        <v>13757</v>
      </c>
      <c r="D5777" s="7" t="s">
        <v>13507</v>
      </c>
      <c r="E5777" s="6" t="s">
        <v>22168</v>
      </c>
      <c r="K5777" s="6" t="str">
        <f t="shared" si="90"/>
        <v>Nédocromil</v>
      </c>
    </row>
    <row r="5778" spans="1:11" ht="25.5" customHeight="1" x14ac:dyDescent="0.15">
      <c r="A5778" s="6">
        <v>4</v>
      </c>
      <c r="B5778" s="7" t="s">
        <v>13760</v>
      </c>
      <c r="C5778" s="7" t="s">
        <v>13726</v>
      </c>
      <c r="D5778" s="7" t="s">
        <v>13761</v>
      </c>
      <c r="E5778" s="6" t="s">
        <v>22254</v>
      </c>
      <c r="K5778" s="6" t="str">
        <f t="shared" si="90"/>
        <v>Autres médicaments pour les maladies obstructives des voies respiratoires par inhalation</v>
      </c>
    </row>
    <row r="5779" spans="1:11" ht="12.75" customHeight="1" x14ac:dyDescent="0.15">
      <c r="A5779" s="6">
        <v>5</v>
      </c>
      <c r="B5779" s="7" t="s">
        <v>13762</v>
      </c>
      <c r="C5779" s="7" t="s">
        <v>13760</v>
      </c>
      <c r="D5779" s="7" t="s">
        <v>13763</v>
      </c>
      <c r="E5779" s="6" t="s">
        <v>22264</v>
      </c>
      <c r="K5779" s="6" t="str">
        <f t="shared" si="90"/>
        <v>Fenspiride</v>
      </c>
    </row>
    <row r="5780" spans="1:11" ht="12.75" customHeight="1" x14ac:dyDescent="0.15">
      <c r="A5780" s="6">
        <v>3</v>
      </c>
      <c r="B5780" s="7" t="s">
        <v>13764</v>
      </c>
      <c r="C5780" s="7" t="s">
        <v>13619</v>
      </c>
      <c r="D5780" s="7" t="s">
        <v>13765</v>
      </c>
      <c r="E5780" s="6" t="s">
        <v>22265</v>
      </c>
      <c r="K5780" s="6" t="str">
        <f t="shared" si="90"/>
        <v>Adrénergiques à usage systémique</v>
      </c>
    </row>
    <row r="5781" spans="1:11" ht="12.75" customHeight="1" x14ac:dyDescent="0.15">
      <c r="A5781" s="6">
        <v>4</v>
      </c>
      <c r="B5781" s="7" t="s">
        <v>13766</v>
      </c>
      <c r="C5781" s="7" t="s">
        <v>13764</v>
      </c>
      <c r="D5781" s="7" t="s">
        <v>13624</v>
      </c>
      <c r="E5781" s="6" t="s">
        <v>22206</v>
      </c>
      <c r="K5781" s="6" t="str">
        <f t="shared" si="90"/>
        <v>Agonistes alpha et bêta-adrénergiques</v>
      </c>
    </row>
    <row r="5782" spans="1:11" ht="12.75" customHeight="1" x14ac:dyDescent="0.15">
      <c r="A5782" s="6">
        <v>5</v>
      </c>
      <c r="B5782" s="7" t="s">
        <v>13767</v>
      </c>
      <c r="C5782" s="7" t="s">
        <v>13766</v>
      </c>
      <c r="D5782" s="7" t="s">
        <v>5134</v>
      </c>
      <c r="E5782" s="6" t="s">
        <v>18514</v>
      </c>
      <c r="K5782" s="6" t="str">
        <f t="shared" si="90"/>
        <v>Éphédrine</v>
      </c>
    </row>
    <row r="5783" spans="1:11" ht="12.75" customHeight="1" x14ac:dyDescent="0.15">
      <c r="A5783" s="6">
        <v>4</v>
      </c>
      <c r="B5783" s="7" t="s">
        <v>13768</v>
      </c>
      <c r="C5783" s="7" t="s">
        <v>13764</v>
      </c>
      <c r="D5783" s="7" t="s">
        <v>13627</v>
      </c>
      <c r="E5783" s="6" t="s">
        <v>22207</v>
      </c>
      <c r="K5783" s="6" t="str">
        <f t="shared" si="90"/>
        <v>Agonistes non sélectifs bêta-adrénergiques</v>
      </c>
    </row>
    <row r="5784" spans="1:11" ht="12.75" customHeight="1" x14ac:dyDescent="0.15">
      <c r="A5784" s="6">
        <v>5</v>
      </c>
      <c r="B5784" s="7" t="s">
        <v>13769</v>
      </c>
      <c r="C5784" s="7" t="s">
        <v>13768</v>
      </c>
      <c r="D5784" s="7" t="s">
        <v>5089</v>
      </c>
      <c r="E5784" s="6" t="s">
        <v>15942</v>
      </c>
      <c r="K5784" s="6" t="str">
        <f t="shared" si="90"/>
        <v>Isoprénaline</v>
      </c>
    </row>
    <row r="5785" spans="1:11" ht="12.75" customHeight="1" x14ac:dyDescent="0.15">
      <c r="A5785" s="6">
        <v>5</v>
      </c>
      <c r="B5785" s="7" t="s">
        <v>13770</v>
      </c>
      <c r="C5785" s="7" t="s">
        <v>13768</v>
      </c>
      <c r="D5785" s="7" t="s">
        <v>13771</v>
      </c>
      <c r="E5785" s="6" t="s">
        <v>22266</v>
      </c>
      <c r="K5785" s="6" t="str">
        <f t="shared" si="90"/>
        <v>Méthoxyphénamine</v>
      </c>
    </row>
    <row r="5786" spans="1:11" ht="12.75" customHeight="1" x14ac:dyDescent="0.15">
      <c r="A5786" s="6">
        <v>5</v>
      </c>
      <c r="B5786" s="7" t="s">
        <v>13772</v>
      </c>
      <c r="C5786" s="7" t="s">
        <v>13768</v>
      </c>
      <c r="D5786" s="7" t="s">
        <v>13630</v>
      </c>
      <c r="E5786" s="6" t="s">
        <v>22208</v>
      </c>
      <c r="K5786" s="6" t="str">
        <f t="shared" si="90"/>
        <v>Orciprénaline</v>
      </c>
    </row>
    <row r="5787" spans="1:11" ht="12.75" customHeight="1" x14ac:dyDescent="0.15">
      <c r="A5787" s="6">
        <v>5</v>
      </c>
      <c r="B5787" s="7" t="s">
        <v>13773</v>
      </c>
      <c r="C5787" s="7" t="s">
        <v>13768</v>
      </c>
      <c r="D5787" s="7" t="s">
        <v>13774</v>
      </c>
      <c r="E5787" s="6" t="s">
        <v>22267</v>
      </c>
      <c r="K5787" s="6" t="str">
        <f t="shared" si="90"/>
        <v>Isoprénaline en association</v>
      </c>
    </row>
    <row r="5788" spans="1:11" ht="12.75" customHeight="1" x14ac:dyDescent="0.15">
      <c r="A5788" s="6">
        <v>5</v>
      </c>
      <c r="B5788" s="7" t="s">
        <v>13775</v>
      </c>
      <c r="C5788" s="7" t="s">
        <v>13768</v>
      </c>
      <c r="D5788" s="7" t="s">
        <v>13776</v>
      </c>
      <c r="E5788" s="6" t="s">
        <v>22268</v>
      </c>
      <c r="K5788" s="6" t="str">
        <f t="shared" si="90"/>
        <v>Orciprénaline en association</v>
      </c>
    </row>
    <row r="5789" spans="1:11" ht="12.75" customHeight="1" x14ac:dyDescent="0.15">
      <c r="A5789" s="6">
        <v>4</v>
      </c>
      <c r="B5789" s="7" t="s">
        <v>13777</v>
      </c>
      <c r="C5789" s="7" t="s">
        <v>13764</v>
      </c>
      <c r="D5789" s="7" t="s">
        <v>13632</v>
      </c>
      <c r="E5789" s="6" t="s">
        <v>22209</v>
      </c>
      <c r="K5789" s="6" t="str">
        <f t="shared" si="90"/>
        <v>Agonistes sélectifs bêta-2-adrénergiques</v>
      </c>
    </row>
    <row r="5790" spans="1:11" ht="12.75" customHeight="1" x14ac:dyDescent="0.15">
      <c r="A5790" s="6">
        <v>5</v>
      </c>
      <c r="B5790" s="7" t="s">
        <v>13778</v>
      </c>
      <c r="C5790" s="7" t="s">
        <v>13777</v>
      </c>
      <c r="D5790" s="7" t="s">
        <v>13634</v>
      </c>
      <c r="E5790" s="6" t="s">
        <v>15910</v>
      </c>
      <c r="K5790" s="6" t="str">
        <f t="shared" si="90"/>
        <v>Salbutamol</v>
      </c>
    </row>
    <row r="5791" spans="1:11" ht="12.75" customHeight="1" x14ac:dyDescent="0.15">
      <c r="A5791" s="6">
        <v>5</v>
      </c>
      <c r="B5791" s="7" t="s">
        <v>13779</v>
      </c>
      <c r="C5791" s="7" t="s">
        <v>13777</v>
      </c>
      <c r="D5791" s="7" t="s">
        <v>13636</v>
      </c>
      <c r="E5791" s="6" t="s">
        <v>16912</v>
      </c>
      <c r="K5791" s="6" t="str">
        <f t="shared" si="90"/>
        <v>Terbutaline</v>
      </c>
    </row>
    <row r="5792" spans="1:11" ht="12.75" customHeight="1" x14ac:dyDescent="0.15">
      <c r="A5792" s="6">
        <v>5</v>
      </c>
      <c r="B5792" s="7" t="s">
        <v>13780</v>
      </c>
      <c r="C5792" s="7" t="s">
        <v>13777</v>
      </c>
      <c r="D5792" s="7" t="s">
        <v>7646</v>
      </c>
      <c r="E5792" s="6" t="s">
        <v>19642</v>
      </c>
      <c r="K5792" s="6" t="str">
        <f t="shared" si="90"/>
        <v>Fénotérol</v>
      </c>
    </row>
    <row r="5793" spans="1:11" ht="12.75" customHeight="1" x14ac:dyDescent="0.15">
      <c r="A5793" s="6">
        <v>5</v>
      </c>
      <c r="B5793" s="7" t="s">
        <v>13781</v>
      </c>
      <c r="C5793" s="7" t="s">
        <v>13777</v>
      </c>
      <c r="D5793" s="7" t="s">
        <v>13641</v>
      </c>
      <c r="E5793" s="6" t="s">
        <v>22211</v>
      </c>
      <c r="K5793" s="6" t="str">
        <f t="shared" si="90"/>
        <v>Hexoprénaline</v>
      </c>
    </row>
    <row r="5794" spans="1:11" ht="12.75" customHeight="1" x14ac:dyDescent="0.15">
      <c r="A5794" s="6">
        <v>5</v>
      </c>
      <c r="B5794" s="7" t="s">
        <v>13782</v>
      </c>
      <c r="C5794" s="7" t="s">
        <v>13777</v>
      </c>
      <c r="D5794" s="7" t="s">
        <v>13643</v>
      </c>
      <c r="E5794" s="6" t="s">
        <v>22212</v>
      </c>
      <c r="K5794" s="6" t="str">
        <f t="shared" si="90"/>
        <v>Isoétarine</v>
      </c>
    </row>
    <row r="5795" spans="1:11" ht="12.75" customHeight="1" x14ac:dyDescent="0.15">
      <c r="A5795" s="6">
        <v>5</v>
      </c>
      <c r="B5795" s="7" t="s">
        <v>13783</v>
      </c>
      <c r="C5795" s="7" t="s">
        <v>13777</v>
      </c>
      <c r="D5795" s="7" t="s">
        <v>13645</v>
      </c>
      <c r="E5795" s="6" t="s">
        <v>22213</v>
      </c>
      <c r="K5795" s="6" t="str">
        <f t="shared" si="90"/>
        <v>Pirbutérol</v>
      </c>
    </row>
    <row r="5796" spans="1:11" ht="12.75" customHeight="1" x14ac:dyDescent="0.15">
      <c r="A5796" s="6">
        <v>5</v>
      </c>
      <c r="B5796" s="7" t="s">
        <v>13784</v>
      </c>
      <c r="C5796" s="7" t="s">
        <v>13777</v>
      </c>
      <c r="D5796" s="7" t="s">
        <v>13661</v>
      </c>
      <c r="E5796" s="6" t="s">
        <v>22221</v>
      </c>
      <c r="K5796" s="6" t="str">
        <f t="shared" si="90"/>
        <v>Procatérol</v>
      </c>
    </row>
    <row r="5797" spans="1:11" ht="12.75" customHeight="1" x14ac:dyDescent="0.15">
      <c r="A5797" s="6">
        <v>5</v>
      </c>
      <c r="B5797" s="7" t="s">
        <v>13785</v>
      </c>
      <c r="C5797" s="7" t="s">
        <v>13777</v>
      </c>
      <c r="D5797" s="7" t="s">
        <v>13647</v>
      </c>
      <c r="E5797" s="6" t="s">
        <v>22214</v>
      </c>
      <c r="K5797" s="6" t="str">
        <f t="shared" si="90"/>
        <v>Trétoquinol</v>
      </c>
    </row>
    <row r="5798" spans="1:11" ht="12.75" customHeight="1" x14ac:dyDescent="0.15">
      <c r="A5798" s="6">
        <v>5</v>
      </c>
      <c r="B5798" s="7" t="s">
        <v>13786</v>
      </c>
      <c r="C5798" s="7" t="s">
        <v>13777</v>
      </c>
      <c r="D5798" s="7" t="s">
        <v>13649</v>
      </c>
      <c r="E5798" s="6" t="s">
        <v>22215</v>
      </c>
      <c r="K5798" s="6" t="str">
        <f t="shared" si="90"/>
        <v>Carbutérol</v>
      </c>
    </row>
    <row r="5799" spans="1:11" ht="12.75" customHeight="1" x14ac:dyDescent="0.15">
      <c r="A5799" s="6">
        <v>5</v>
      </c>
      <c r="B5799" s="7" t="s">
        <v>13787</v>
      </c>
      <c r="C5799" s="7" t="s">
        <v>13777</v>
      </c>
      <c r="D5799" s="7" t="s">
        <v>13651</v>
      </c>
      <c r="E5799" s="6" t="s">
        <v>22216</v>
      </c>
      <c r="K5799" s="6" t="str">
        <f t="shared" si="90"/>
        <v>Tulobutérol</v>
      </c>
    </row>
    <row r="5800" spans="1:11" ht="12.75" customHeight="1" x14ac:dyDescent="0.15">
      <c r="A5800" s="6">
        <v>5</v>
      </c>
      <c r="B5800" s="7" t="s">
        <v>13788</v>
      </c>
      <c r="C5800" s="7" t="s">
        <v>13777</v>
      </c>
      <c r="D5800" s="7" t="s">
        <v>13789</v>
      </c>
      <c r="E5800" s="6" t="s">
        <v>22269</v>
      </c>
      <c r="K5800" s="6" t="str">
        <f t="shared" si="90"/>
        <v>Bambutérol</v>
      </c>
    </row>
    <row r="5801" spans="1:11" ht="12.75" customHeight="1" x14ac:dyDescent="0.15">
      <c r="A5801" s="6">
        <v>5</v>
      </c>
      <c r="B5801" s="7" t="s">
        <v>13790</v>
      </c>
      <c r="C5801" s="7" t="s">
        <v>13777</v>
      </c>
      <c r="D5801" s="7" t="s">
        <v>13657</v>
      </c>
      <c r="E5801" s="6" t="s">
        <v>22219</v>
      </c>
      <c r="K5801" s="6" t="str">
        <f t="shared" si="90"/>
        <v>Clenbutérol</v>
      </c>
    </row>
    <row r="5802" spans="1:11" ht="12.75" customHeight="1" x14ac:dyDescent="0.15">
      <c r="A5802" s="6">
        <v>5</v>
      </c>
      <c r="B5802" s="7" t="s">
        <v>13791</v>
      </c>
      <c r="C5802" s="7" t="s">
        <v>13777</v>
      </c>
      <c r="D5802" s="7" t="s">
        <v>13659</v>
      </c>
      <c r="E5802" s="6" t="s">
        <v>22220</v>
      </c>
      <c r="K5802" s="6" t="str">
        <f t="shared" si="90"/>
        <v>Réprotérol</v>
      </c>
    </row>
    <row r="5803" spans="1:11" ht="12.75" customHeight="1" x14ac:dyDescent="0.15">
      <c r="A5803" s="6">
        <v>5</v>
      </c>
      <c r="B5803" s="7" t="s">
        <v>13792</v>
      </c>
      <c r="C5803" s="7" t="s">
        <v>13777</v>
      </c>
      <c r="D5803" s="7" t="s">
        <v>13655</v>
      </c>
      <c r="E5803" s="6" t="s">
        <v>22218</v>
      </c>
      <c r="K5803" s="6" t="str">
        <f t="shared" si="90"/>
        <v>Formotérol</v>
      </c>
    </row>
    <row r="5804" spans="1:11" ht="12.75" customHeight="1" x14ac:dyDescent="0.15">
      <c r="A5804" s="6">
        <v>5</v>
      </c>
      <c r="B5804" s="7" t="s">
        <v>13793</v>
      </c>
      <c r="C5804" s="7" t="s">
        <v>13777</v>
      </c>
      <c r="D5804" s="7" t="s">
        <v>13794</v>
      </c>
      <c r="E5804" s="6" t="s">
        <v>22270</v>
      </c>
      <c r="K5804" s="6" t="str">
        <f t="shared" si="90"/>
        <v>Terbutaline en association</v>
      </c>
    </row>
    <row r="5805" spans="1:11" ht="12.75" customHeight="1" x14ac:dyDescent="0.15">
      <c r="A5805" s="6">
        <v>5</v>
      </c>
      <c r="B5805" s="7" t="s">
        <v>13795</v>
      </c>
      <c r="C5805" s="7" t="s">
        <v>13777</v>
      </c>
      <c r="D5805" s="7" t="s">
        <v>13796</v>
      </c>
      <c r="E5805" s="6" t="s">
        <v>22271</v>
      </c>
      <c r="K5805" s="6" t="str">
        <f t="shared" si="90"/>
        <v>Clenbutérol et ambroxol</v>
      </c>
    </row>
    <row r="5806" spans="1:11" ht="25.5" customHeight="1" x14ac:dyDescent="0.15">
      <c r="A5806" s="6">
        <v>4</v>
      </c>
      <c r="B5806" s="7" t="s">
        <v>13797</v>
      </c>
      <c r="C5806" s="7" t="s">
        <v>13764</v>
      </c>
      <c r="D5806" s="7" t="s">
        <v>13798</v>
      </c>
      <c r="E5806" s="6" t="s">
        <v>22272</v>
      </c>
      <c r="K5806" s="6" t="str">
        <f t="shared" si="90"/>
        <v>Adrénergiques et autres médicaments pour les maladies obstructives des voies respiratoires</v>
      </c>
    </row>
    <row r="5807" spans="1:11" ht="25.5" customHeight="1" x14ac:dyDescent="0.15">
      <c r="A5807" s="6">
        <v>3</v>
      </c>
      <c r="B5807" s="7" t="s">
        <v>13799</v>
      </c>
      <c r="C5807" s="7" t="s">
        <v>13619</v>
      </c>
      <c r="D5807" s="7" t="s">
        <v>13800</v>
      </c>
      <c r="E5807" s="6" t="s">
        <v>22273</v>
      </c>
      <c r="K5807" s="6" t="str">
        <f t="shared" si="90"/>
        <v>Autres médicaments à usage systémique pour les maladies obstructives des voies respiratoires</v>
      </c>
    </row>
    <row r="5808" spans="1:11" ht="12.75" customHeight="1" x14ac:dyDescent="0.15">
      <c r="A5808" s="6">
        <v>4</v>
      </c>
      <c r="B5808" s="7" t="s">
        <v>13801</v>
      </c>
      <c r="C5808" s="7" t="s">
        <v>13799</v>
      </c>
      <c r="D5808" s="7" t="s">
        <v>13802</v>
      </c>
      <c r="E5808" s="6" t="s">
        <v>13802</v>
      </c>
      <c r="K5808" s="6" t="str">
        <f t="shared" si="90"/>
        <v>Xanthines</v>
      </c>
    </row>
    <row r="5809" spans="1:11" ht="12.75" customHeight="1" x14ac:dyDescent="0.15">
      <c r="A5809" s="6">
        <v>5</v>
      </c>
      <c r="B5809" s="7" t="s">
        <v>13803</v>
      </c>
      <c r="C5809" s="7" t="s">
        <v>13801</v>
      </c>
      <c r="D5809" s="7" t="s">
        <v>13804</v>
      </c>
      <c r="E5809" s="6" t="s">
        <v>22274</v>
      </c>
      <c r="K5809" s="6" t="str">
        <f t="shared" si="90"/>
        <v>Diprophylline</v>
      </c>
    </row>
    <row r="5810" spans="1:11" ht="12.75" customHeight="1" x14ac:dyDescent="0.15">
      <c r="A5810" s="6">
        <v>5</v>
      </c>
      <c r="B5810" s="7" t="s">
        <v>13805</v>
      </c>
      <c r="C5810" s="7" t="s">
        <v>13801</v>
      </c>
      <c r="D5810" s="7" t="s">
        <v>13806</v>
      </c>
      <c r="E5810" s="6" t="s">
        <v>22275</v>
      </c>
      <c r="K5810" s="6" t="str">
        <f t="shared" si="90"/>
        <v>Théophyllinate de choline</v>
      </c>
    </row>
    <row r="5811" spans="1:11" ht="12.75" customHeight="1" x14ac:dyDescent="0.15">
      <c r="A5811" s="6">
        <v>5</v>
      </c>
      <c r="B5811" s="7" t="s">
        <v>13807</v>
      </c>
      <c r="C5811" s="7" t="s">
        <v>13801</v>
      </c>
      <c r="D5811" s="7" t="s">
        <v>13808</v>
      </c>
      <c r="E5811" s="6" t="s">
        <v>22276</v>
      </c>
      <c r="K5811" s="6" t="str">
        <f t="shared" si="90"/>
        <v>Proxyphylline</v>
      </c>
    </row>
    <row r="5812" spans="1:11" ht="12.75" customHeight="1" x14ac:dyDescent="0.15">
      <c r="A5812" s="6">
        <v>5</v>
      </c>
      <c r="B5812" s="7" t="s">
        <v>13809</v>
      </c>
      <c r="C5812" s="7" t="s">
        <v>13801</v>
      </c>
      <c r="D5812" s="7" t="s">
        <v>13810</v>
      </c>
      <c r="E5812" s="6" t="s">
        <v>22277</v>
      </c>
      <c r="K5812" s="6" t="str">
        <f t="shared" si="90"/>
        <v>Théophylline</v>
      </c>
    </row>
    <row r="5813" spans="1:11" ht="12.75" customHeight="1" x14ac:dyDescent="0.15">
      <c r="A5813" s="6">
        <v>5</v>
      </c>
      <c r="B5813" s="7" t="s">
        <v>13811</v>
      </c>
      <c r="C5813" s="7" t="s">
        <v>13801</v>
      </c>
      <c r="D5813" s="7" t="s">
        <v>13812</v>
      </c>
      <c r="E5813" s="6" t="s">
        <v>22278</v>
      </c>
      <c r="K5813" s="6" t="str">
        <f t="shared" si="90"/>
        <v>Aminophylline</v>
      </c>
    </row>
    <row r="5814" spans="1:11" ht="12.75" customHeight="1" x14ac:dyDescent="0.15">
      <c r="A5814" s="6">
        <v>5</v>
      </c>
      <c r="B5814" s="7" t="s">
        <v>13813</v>
      </c>
      <c r="C5814" s="7" t="s">
        <v>13801</v>
      </c>
      <c r="D5814" s="7" t="s">
        <v>13814</v>
      </c>
      <c r="E5814" s="6" t="s">
        <v>22279</v>
      </c>
      <c r="K5814" s="6" t="str">
        <f t="shared" si="90"/>
        <v>Étamiphylline</v>
      </c>
    </row>
    <row r="5815" spans="1:11" ht="12.75" customHeight="1" x14ac:dyDescent="0.15">
      <c r="A5815" s="6">
        <v>5</v>
      </c>
      <c r="B5815" s="7" t="s">
        <v>13815</v>
      </c>
      <c r="C5815" s="7" t="s">
        <v>13801</v>
      </c>
      <c r="D5815" s="7" t="s">
        <v>5632</v>
      </c>
      <c r="E5815" s="6" t="s">
        <v>18749</v>
      </c>
      <c r="K5815" s="6" t="str">
        <f t="shared" si="90"/>
        <v>Théobromine</v>
      </c>
    </row>
    <row r="5816" spans="1:11" ht="12.75" customHeight="1" x14ac:dyDescent="0.15">
      <c r="A5816" s="6">
        <v>5</v>
      </c>
      <c r="B5816" s="7" t="s">
        <v>13816</v>
      </c>
      <c r="C5816" s="7" t="s">
        <v>13801</v>
      </c>
      <c r="D5816" s="7" t="s">
        <v>13817</v>
      </c>
      <c r="E5816" s="6" t="s">
        <v>22280</v>
      </c>
      <c r="K5816" s="6" t="str">
        <f t="shared" si="90"/>
        <v>Bamifylline</v>
      </c>
    </row>
    <row r="5817" spans="1:11" ht="12.75" customHeight="1" x14ac:dyDescent="0.15">
      <c r="A5817" s="6">
        <v>5</v>
      </c>
      <c r="B5817" s="7" t="s">
        <v>13818</v>
      </c>
      <c r="C5817" s="7" t="s">
        <v>13801</v>
      </c>
      <c r="D5817" s="7" t="s">
        <v>13819</v>
      </c>
      <c r="E5817" s="6" t="s">
        <v>22281</v>
      </c>
      <c r="K5817" s="6" t="str">
        <f t="shared" si="90"/>
        <v>Acéfylline pipérazine</v>
      </c>
    </row>
    <row r="5818" spans="1:11" ht="12.75" customHeight="1" x14ac:dyDescent="0.15">
      <c r="A5818" s="6">
        <v>5</v>
      </c>
      <c r="B5818" s="7" t="s">
        <v>13820</v>
      </c>
      <c r="C5818" s="7" t="s">
        <v>13801</v>
      </c>
      <c r="D5818" s="7" t="s">
        <v>13821</v>
      </c>
      <c r="E5818" s="6" t="s">
        <v>22282</v>
      </c>
      <c r="K5818" s="6" t="str">
        <f t="shared" si="90"/>
        <v>Bufylline</v>
      </c>
    </row>
    <row r="5819" spans="1:11" ht="12.75" customHeight="1" x14ac:dyDescent="0.15">
      <c r="A5819" s="6">
        <v>5</v>
      </c>
      <c r="B5819" s="7" t="s">
        <v>13822</v>
      </c>
      <c r="C5819" s="7" t="s">
        <v>13801</v>
      </c>
      <c r="D5819" s="7" t="s">
        <v>13823</v>
      </c>
      <c r="E5819" s="6" t="s">
        <v>22283</v>
      </c>
      <c r="K5819" s="6" t="str">
        <f t="shared" si="90"/>
        <v>Doxofylline</v>
      </c>
    </row>
    <row r="5820" spans="1:11" ht="12.75" customHeight="1" x14ac:dyDescent="0.15">
      <c r="A5820" s="6">
        <v>5</v>
      </c>
      <c r="B5820" s="7" t="s">
        <v>13824</v>
      </c>
      <c r="C5820" s="7" t="s">
        <v>13801</v>
      </c>
      <c r="D5820" s="7" t="s">
        <v>13825</v>
      </c>
      <c r="E5820" s="6" t="s">
        <v>22284</v>
      </c>
      <c r="K5820" s="6" t="str">
        <f t="shared" si="90"/>
        <v>Théophyllinacétate de mépyramine</v>
      </c>
    </row>
    <row r="5821" spans="1:11" ht="12.75" customHeight="1" x14ac:dyDescent="0.15">
      <c r="A5821" s="6">
        <v>5</v>
      </c>
      <c r="B5821" s="7" t="s">
        <v>13826</v>
      </c>
      <c r="C5821" s="7" t="s">
        <v>13801</v>
      </c>
      <c r="D5821" s="7" t="s">
        <v>13827</v>
      </c>
      <c r="E5821" s="6" t="s">
        <v>22285</v>
      </c>
      <c r="K5821" s="6" t="str">
        <f t="shared" si="90"/>
        <v>Associations de xanthines</v>
      </c>
    </row>
    <row r="5822" spans="1:11" ht="12.75" customHeight="1" x14ac:dyDescent="0.15">
      <c r="A5822" s="6">
        <v>5</v>
      </c>
      <c r="B5822" s="7" t="s">
        <v>13828</v>
      </c>
      <c r="C5822" s="7" t="s">
        <v>13801</v>
      </c>
      <c r="D5822" s="7" t="s">
        <v>13829</v>
      </c>
      <c r="E5822" s="6" t="s">
        <v>22286</v>
      </c>
      <c r="K5822" s="6" t="str">
        <f t="shared" si="90"/>
        <v>Diprophylline en association</v>
      </c>
    </row>
    <row r="5823" spans="1:11" ht="12.75" customHeight="1" x14ac:dyDescent="0.15">
      <c r="A5823" s="6">
        <v>5</v>
      </c>
      <c r="B5823" s="7" t="s">
        <v>13830</v>
      </c>
      <c r="C5823" s="7" t="s">
        <v>13801</v>
      </c>
      <c r="D5823" s="7" t="s">
        <v>13831</v>
      </c>
      <c r="E5823" s="6" t="s">
        <v>22287</v>
      </c>
      <c r="K5823" s="6" t="str">
        <f t="shared" si="90"/>
        <v>Théophylline en association sauf aux psycholeptiques</v>
      </c>
    </row>
    <row r="5824" spans="1:11" ht="12.75" customHeight="1" x14ac:dyDescent="0.15">
      <c r="A5824" s="6">
        <v>5</v>
      </c>
      <c r="B5824" s="7" t="s">
        <v>13832</v>
      </c>
      <c r="C5824" s="7" t="s">
        <v>13801</v>
      </c>
      <c r="D5824" s="7" t="s">
        <v>13833</v>
      </c>
      <c r="E5824" s="6" t="s">
        <v>22288</v>
      </c>
      <c r="K5824" s="6" t="str">
        <f t="shared" si="90"/>
        <v>Aminophylline en association</v>
      </c>
    </row>
    <row r="5825" spans="1:11" ht="12.75" customHeight="1" x14ac:dyDescent="0.15">
      <c r="A5825" s="6">
        <v>5</v>
      </c>
      <c r="B5825" s="7" t="s">
        <v>13834</v>
      </c>
      <c r="C5825" s="7" t="s">
        <v>13801</v>
      </c>
      <c r="D5825" s="7" t="s">
        <v>13835</v>
      </c>
      <c r="E5825" s="6" t="s">
        <v>22289</v>
      </c>
      <c r="K5825" s="6" t="str">
        <f t="shared" si="90"/>
        <v>Théobromine en association</v>
      </c>
    </row>
    <row r="5826" spans="1:11" ht="12.75" customHeight="1" x14ac:dyDescent="0.15">
      <c r="A5826" s="6">
        <v>5</v>
      </c>
      <c r="B5826" s="7" t="s">
        <v>13836</v>
      </c>
      <c r="C5826" s="7" t="s">
        <v>13801</v>
      </c>
      <c r="D5826" s="7" t="s">
        <v>13837</v>
      </c>
      <c r="E5826" s="6" t="s">
        <v>22290</v>
      </c>
      <c r="K5826" s="6" t="str">
        <f t="shared" si="90"/>
        <v>Théophylline en association avec des psycholeptiques</v>
      </c>
    </row>
    <row r="5827" spans="1:11" ht="12.75" customHeight="1" x14ac:dyDescent="0.15">
      <c r="A5827" s="6">
        <v>4</v>
      </c>
      <c r="B5827" s="7" t="s">
        <v>13838</v>
      </c>
      <c r="C5827" s="7" t="s">
        <v>13799</v>
      </c>
      <c r="D5827" s="7" t="s">
        <v>13839</v>
      </c>
      <c r="E5827" s="6" t="s">
        <v>22291</v>
      </c>
      <c r="K5827" s="6" t="str">
        <f t="shared" ref="K5827:K5890" si="91">UPPER(LEFT(E5827,1))&amp;RIGHT(E5827,LEN(E5827)-1)</f>
        <v>Xanthines et adrénergiques</v>
      </c>
    </row>
    <row r="5828" spans="1:11" ht="12.75" customHeight="1" x14ac:dyDescent="0.15">
      <c r="A5828" s="6">
        <v>5</v>
      </c>
      <c r="B5828" s="7" t="s">
        <v>13840</v>
      </c>
      <c r="C5828" s="7" t="s">
        <v>13838</v>
      </c>
      <c r="D5828" s="7" t="s">
        <v>13841</v>
      </c>
      <c r="E5828" s="6" t="s">
        <v>22292</v>
      </c>
      <c r="K5828" s="6" t="str">
        <f t="shared" si="91"/>
        <v>Diprophylline et adrénergiques</v>
      </c>
    </row>
    <row r="5829" spans="1:11" ht="12.75" customHeight="1" x14ac:dyDescent="0.15">
      <c r="A5829" s="6">
        <v>5</v>
      </c>
      <c r="B5829" s="7" t="s">
        <v>13842</v>
      </c>
      <c r="C5829" s="7" t="s">
        <v>13838</v>
      </c>
      <c r="D5829" s="7" t="s">
        <v>13843</v>
      </c>
      <c r="E5829" s="6" t="s">
        <v>22293</v>
      </c>
      <c r="K5829" s="6" t="str">
        <f t="shared" si="91"/>
        <v>Théophyllinate de choline et adrénergiques</v>
      </c>
    </row>
    <row r="5830" spans="1:11" ht="12.75" customHeight="1" x14ac:dyDescent="0.15">
      <c r="A5830" s="6">
        <v>5</v>
      </c>
      <c r="B5830" s="7" t="s">
        <v>13844</v>
      </c>
      <c r="C5830" s="7" t="s">
        <v>13838</v>
      </c>
      <c r="D5830" s="7" t="s">
        <v>13845</v>
      </c>
      <c r="E5830" s="6" t="s">
        <v>22294</v>
      </c>
      <c r="K5830" s="6" t="str">
        <f t="shared" si="91"/>
        <v>Proxyphylline et adrénergiques</v>
      </c>
    </row>
    <row r="5831" spans="1:11" ht="12.75" customHeight="1" x14ac:dyDescent="0.15">
      <c r="A5831" s="6">
        <v>5</v>
      </c>
      <c r="B5831" s="7" t="s">
        <v>13846</v>
      </c>
      <c r="C5831" s="7" t="s">
        <v>13838</v>
      </c>
      <c r="D5831" s="7" t="s">
        <v>13847</v>
      </c>
      <c r="E5831" s="6" t="s">
        <v>22295</v>
      </c>
      <c r="K5831" s="6" t="str">
        <f t="shared" si="91"/>
        <v>Théophylline et adrénergiques</v>
      </c>
    </row>
    <row r="5832" spans="1:11" ht="12.75" customHeight="1" x14ac:dyDescent="0.15">
      <c r="A5832" s="6">
        <v>5</v>
      </c>
      <c r="B5832" s="7" t="s">
        <v>13848</v>
      </c>
      <c r="C5832" s="7" t="s">
        <v>13838</v>
      </c>
      <c r="D5832" s="7" t="s">
        <v>13849</v>
      </c>
      <c r="E5832" s="6" t="s">
        <v>22296</v>
      </c>
      <c r="K5832" s="6" t="str">
        <f t="shared" si="91"/>
        <v>Aminophylline et adrénergiques</v>
      </c>
    </row>
    <row r="5833" spans="1:11" ht="12.75" customHeight="1" x14ac:dyDescent="0.15">
      <c r="A5833" s="6">
        <v>5</v>
      </c>
      <c r="B5833" s="7" t="s">
        <v>13850</v>
      </c>
      <c r="C5833" s="7" t="s">
        <v>13838</v>
      </c>
      <c r="D5833" s="7" t="s">
        <v>13851</v>
      </c>
      <c r="E5833" s="6" t="s">
        <v>22297</v>
      </c>
      <c r="K5833" s="6" t="str">
        <f t="shared" si="91"/>
        <v>Étamiphylline et adrénergiques</v>
      </c>
    </row>
    <row r="5834" spans="1:11" ht="12.75" customHeight="1" x14ac:dyDescent="0.15">
      <c r="A5834" s="6">
        <v>4</v>
      </c>
      <c r="B5834" s="7" t="s">
        <v>13852</v>
      </c>
      <c r="C5834" s="7" t="s">
        <v>13799</v>
      </c>
      <c r="D5834" s="7" t="s">
        <v>13853</v>
      </c>
      <c r="E5834" s="6" t="s">
        <v>22298</v>
      </c>
      <c r="K5834" s="6" t="str">
        <f t="shared" si="91"/>
        <v>Antagonistes des récepteurs des leucotriènes</v>
      </c>
    </row>
    <row r="5835" spans="1:11" ht="12.75" customHeight="1" x14ac:dyDescent="0.15">
      <c r="A5835" s="6">
        <v>5</v>
      </c>
      <c r="B5835" s="7" t="s">
        <v>13854</v>
      </c>
      <c r="C5835" s="7" t="s">
        <v>13852</v>
      </c>
      <c r="D5835" s="7" t="s">
        <v>13855</v>
      </c>
      <c r="E5835" s="6" t="s">
        <v>22299</v>
      </c>
      <c r="K5835" s="6" t="str">
        <f t="shared" si="91"/>
        <v>Zafirlukast</v>
      </c>
    </row>
    <row r="5836" spans="1:11" ht="12.75" customHeight="1" x14ac:dyDescent="0.15">
      <c r="A5836" s="6">
        <v>5</v>
      </c>
      <c r="B5836" s="7" t="s">
        <v>13856</v>
      </c>
      <c r="C5836" s="7" t="s">
        <v>13852</v>
      </c>
      <c r="D5836" s="7" t="s">
        <v>13857</v>
      </c>
      <c r="E5836" s="6" t="s">
        <v>22300</v>
      </c>
      <c r="K5836" s="6" t="str">
        <f t="shared" si="91"/>
        <v>Pranlukast</v>
      </c>
    </row>
    <row r="5837" spans="1:11" ht="12.75" customHeight="1" x14ac:dyDescent="0.15">
      <c r="A5837" s="6">
        <v>5</v>
      </c>
      <c r="B5837" s="7" t="s">
        <v>13858</v>
      </c>
      <c r="C5837" s="7" t="s">
        <v>13852</v>
      </c>
      <c r="D5837" s="7" t="s">
        <v>13859</v>
      </c>
      <c r="E5837" s="6" t="s">
        <v>22301</v>
      </c>
      <c r="K5837" s="6" t="str">
        <f t="shared" si="91"/>
        <v>Montélukast</v>
      </c>
    </row>
    <row r="5838" spans="1:11" ht="12.75" customHeight="1" x14ac:dyDescent="0.15">
      <c r="A5838" s="6">
        <v>5</v>
      </c>
      <c r="B5838" s="7" t="s">
        <v>13860</v>
      </c>
      <c r="C5838" s="7" t="s">
        <v>13852</v>
      </c>
      <c r="D5838" s="7" t="s">
        <v>13861</v>
      </c>
      <c r="E5838" s="6" t="s">
        <v>22302</v>
      </c>
      <c r="K5838" s="6" t="str">
        <f t="shared" si="91"/>
        <v>Ibudilast</v>
      </c>
    </row>
    <row r="5839" spans="1:11" ht="12.75" customHeight="1" x14ac:dyDescent="0.15">
      <c r="A5839" s="6">
        <v>5</v>
      </c>
      <c r="B5839" s="7" t="s">
        <v>13862</v>
      </c>
      <c r="C5839" s="7" t="s">
        <v>13852</v>
      </c>
      <c r="D5839" s="7" t="s">
        <v>13863</v>
      </c>
      <c r="E5839" s="6" t="s">
        <v>22303</v>
      </c>
      <c r="K5839" s="6" t="str">
        <f t="shared" si="91"/>
        <v>Montélukast en association</v>
      </c>
    </row>
    <row r="5840" spans="1:11" ht="25.5" customHeight="1" x14ac:dyDescent="0.15">
      <c r="A5840" s="6">
        <v>4</v>
      </c>
      <c r="B5840" s="7" t="s">
        <v>13864</v>
      </c>
      <c r="C5840" s="7" t="s">
        <v>13799</v>
      </c>
      <c r="D5840" s="7" t="s">
        <v>13865</v>
      </c>
      <c r="E5840" s="6" t="s">
        <v>22273</v>
      </c>
      <c r="K5840" s="6" t="str">
        <f t="shared" si="91"/>
        <v>Autres médicaments à usage systémique pour les maladies obstructives des voies respiratoires</v>
      </c>
    </row>
    <row r="5841" spans="1:11" ht="12.75" customHeight="1" x14ac:dyDescent="0.15">
      <c r="A5841" s="6">
        <v>5</v>
      </c>
      <c r="B5841" s="7" t="s">
        <v>13866</v>
      </c>
      <c r="C5841" s="7" t="s">
        <v>13864</v>
      </c>
      <c r="D5841" s="7" t="s">
        <v>2787</v>
      </c>
      <c r="E5841" s="6" t="s">
        <v>17440</v>
      </c>
      <c r="K5841" s="6" t="str">
        <f t="shared" si="91"/>
        <v>Amlexanox</v>
      </c>
    </row>
    <row r="5842" spans="1:11" ht="12.75" customHeight="1" x14ac:dyDescent="0.15">
      <c r="A5842" s="6">
        <v>5</v>
      </c>
      <c r="B5842" s="7" t="s">
        <v>13867</v>
      </c>
      <c r="C5842" s="7" t="s">
        <v>13864</v>
      </c>
      <c r="D5842" s="7" t="s">
        <v>13868</v>
      </c>
      <c r="E5842" s="6" t="s">
        <v>22304</v>
      </c>
      <c r="K5842" s="6" t="str">
        <f t="shared" si="91"/>
        <v>Éprozinol</v>
      </c>
    </row>
    <row r="5843" spans="1:11" ht="12.75" customHeight="1" x14ac:dyDescent="0.15">
      <c r="A5843" s="6">
        <v>5</v>
      </c>
      <c r="B5843" s="7" t="s">
        <v>13869</v>
      </c>
      <c r="C5843" s="7" t="s">
        <v>13864</v>
      </c>
      <c r="D5843" s="7" t="s">
        <v>13763</v>
      </c>
      <c r="E5843" s="6" t="s">
        <v>22264</v>
      </c>
      <c r="K5843" s="6" t="str">
        <f t="shared" si="91"/>
        <v>Fenspiride</v>
      </c>
    </row>
    <row r="5844" spans="1:11" ht="12.75" customHeight="1" x14ac:dyDescent="0.15">
      <c r="A5844" s="6">
        <v>5</v>
      </c>
      <c r="B5844" s="7" t="s">
        <v>13870</v>
      </c>
      <c r="C5844" s="7" t="s">
        <v>13864</v>
      </c>
      <c r="D5844" s="7" t="s">
        <v>13871</v>
      </c>
      <c r="E5844" s="6" t="s">
        <v>22305</v>
      </c>
      <c r="K5844" s="6" t="str">
        <f t="shared" si="91"/>
        <v>Omalizumab</v>
      </c>
    </row>
    <row r="5845" spans="1:11" ht="12.75" customHeight="1" x14ac:dyDescent="0.15">
      <c r="A5845" s="6">
        <v>5</v>
      </c>
      <c r="B5845" s="7" t="s">
        <v>13872</v>
      </c>
      <c r="C5845" s="7" t="s">
        <v>13864</v>
      </c>
      <c r="D5845" s="7" t="s">
        <v>13873</v>
      </c>
      <c r="E5845" s="6" t="s">
        <v>22306</v>
      </c>
      <c r="K5845" s="6" t="str">
        <f t="shared" si="91"/>
        <v>Sératrodast</v>
      </c>
    </row>
    <row r="5846" spans="1:11" ht="12.75" customHeight="1" x14ac:dyDescent="0.15">
      <c r="A5846" s="6">
        <v>5</v>
      </c>
      <c r="B5846" s="7" t="s">
        <v>13874</v>
      </c>
      <c r="C5846" s="7" t="s">
        <v>13864</v>
      </c>
      <c r="D5846" s="7" t="s">
        <v>6854</v>
      </c>
      <c r="E5846" s="6" t="s">
        <v>19307</v>
      </c>
      <c r="K5846" s="6" t="str">
        <f t="shared" si="91"/>
        <v>Roflumilast</v>
      </c>
    </row>
    <row r="5847" spans="1:11" ht="12.75" customHeight="1" x14ac:dyDescent="0.15">
      <c r="A5847" s="6">
        <v>5</v>
      </c>
      <c r="B5847" s="7" t="s">
        <v>13875</v>
      </c>
      <c r="C5847" s="7" t="s">
        <v>13864</v>
      </c>
      <c r="D5847" s="7" t="s">
        <v>13876</v>
      </c>
      <c r="E5847" s="6" t="s">
        <v>22307</v>
      </c>
      <c r="K5847" s="6" t="str">
        <f t="shared" si="91"/>
        <v>Reslizumab</v>
      </c>
    </row>
    <row r="5848" spans="1:11" ht="12.75" customHeight="1" x14ac:dyDescent="0.15">
      <c r="A5848" s="6">
        <v>5</v>
      </c>
      <c r="B5848" s="7" t="s">
        <v>13877</v>
      </c>
      <c r="C5848" s="7" t="s">
        <v>13864</v>
      </c>
      <c r="D5848" s="7" t="s">
        <v>13878</v>
      </c>
      <c r="E5848" s="6" t="s">
        <v>22308</v>
      </c>
      <c r="K5848" s="6" t="str">
        <f t="shared" si="91"/>
        <v>Mépolizumab</v>
      </c>
    </row>
    <row r="5849" spans="1:11" ht="12.75" customHeight="1" x14ac:dyDescent="0.15">
      <c r="A5849" s="6">
        <v>5</v>
      </c>
      <c r="B5849" s="7" t="s">
        <v>13879</v>
      </c>
      <c r="C5849" s="7" t="s">
        <v>13864</v>
      </c>
      <c r="D5849" s="7" t="s">
        <v>13880</v>
      </c>
      <c r="E5849" s="6" t="s">
        <v>22309</v>
      </c>
      <c r="K5849" s="6" t="str">
        <f t="shared" si="91"/>
        <v>Benralizumab</v>
      </c>
    </row>
    <row r="5850" spans="1:11" ht="12.75" customHeight="1" x14ac:dyDescent="0.15">
      <c r="A5850" s="6">
        <v>5</v>
      </c>
      <c r="B5850" s="7" t="s">
        <v>13881</v>
      </c>
      <c r="C5850" s="7" t="s">
        <v>13864</v>
      </c>
      <c r="D5850" s="7" t="s">
        <v>13882</v>
      </c>
      <c r="E5850" s="6" t="s">
        <v>22310</v>
      </c>
      <c r="K5850" s="6" t="str">
        <f t="shared" si="91"/>
        <v>Tézépélumab</v>
      </c>
    </row>
    <row r="5851" spans="1:11" ht="12.75" customHeight="1" x14ac:dyDescent="0.15">
      <c r="A5851" s="6">
        <v>2</v>
      </c>
      <c r="B5851" s="7" t="s">
        <v>13883</v>
      </c>
      <c r="C5851" s="7" t="s">
        <v>13454</v>
      </c>
      <c r="D5851" s="7" t="s">
        <v>13884</v>
      </c>
      <c r="E5851" s="6" t="s">
        <v>22311</v>
      </c>
      <c r="K5851" s="6" t="str">
        <f t="shared" si="91"/>
        <v>Médicaments du rhume et de la toux</v>
      </c>
    </row>
    <row r="5852" spans="1:11" ht="25.5" customHeight="1" x14ac:dyDescent="0.15">
      <c r="A5852" s="6">
        <v>3</v>
      </c>
      <c r="B5852" s="7" t="s">
        <v>13885</v>
      </c>
      <c r="C5852" s="7" t="s">
        <v>13883</v>
      </c>
      <c r="D5852" s="7" t="s">
        <v>13886</v>
      </c>
      <c r="E5852" s="6" t="s">
        <v>22312</v>
      </c>
      <c r="K5852" s="6" t="str">
        <f t="shared" si="91"/>
        <v>Expectorants, sauf associations aux antitussifs</v>
      </c>
    </row>
    <row r="5853" spans="1:11" ht="12.75" customHeight="1" x14ac:dyDescent="0.15">
      <c r="A5853" s="6">
        <v>4</v>
      </c>
      <c r="B5853" s="7" t="s">
        <v>13887</v>
      </c>
      <c r="C5853" s="7" t="s">
        <v>13885</v>
      </c>
      <c r="D5853" s="7" t="s">
        <v>13888</v>
      </c>
      <c r="E5853" s="6" t="s">
        <v>13888</v>
      </c>
      <c r="K5853" s="6" t="str">
        <f t="shared" si="91"/>
        <v>Expectorants</v>
      </c>
    </row>
    <row r="5854" spans="1:11" ht="12.75" customHeight="1" x14ac:dyDescent="0.15">
      <c r="A5854" s="6">
        <v>5</v>
      </c>
      <c r="B5854" s="7" t="s">
        <v>13889</v>
      </c>
      <c r="C5854" s="7" t="s">
        <v>13887</v>
      </c>
      <c r="D5854" s="7" t="s">
        <v>13890</v>
      </c>
      <c r="E5854" s="6" t="s">
        <v>22313</v>
      </c>
      <c r="K5854" s="6" t="str">
        <f t="shared" si="91"/>
        <v>Tyloxapol</v>
      </c>
    </row>
    <row r="5855" spans="1:11" ht="12.75" customHeight="1" x14ac:dyDescent="0.15">
      <c r="A5855" s="6">
        <v>5</v>
      </c>
      <c r="B5855" s="7" t="s">
        <v>13891</v>
      </c>
      <c r="C5855" s="7" t="s">
        <v>13887</v>
      </c>
      <c r="D5855" s="7" t="s">
        <v>13892</v>
      </c>
      <c r="E5855" s="6" t="s">
        <v>22314</v>
      </c>
      <c r="K5855" s="6" t="str">
        <f t="shared" si="91"/>
        <v>Iodure de potassium</v>
      </c>
    </row>
    <row r="5856" spans="1:11" ht="12.75" customHeight="1" x14ac:dyDescent="0.15">
      <c r="A5856" s="6">
        <v>5</v>
      </c>
      <c r="B5856" s="7" t="s">
        <v>13893</v>
      </c>
      <c r="C5856" s="7" t="s">
        <v>13887</v>
      </c>
      <c r="D5856" s="7" t="s">
        <v>13894</v>
      </c>
      <c r="E5856" s="6" t="s">
        <v>22315</v>
      </c>
      <c r="K5856" s="6" t="str">
        <f t="shared" si="91"/>
        <v>Guaïfénésine</v>
      </c>
    </row>
    <row r="5857" spans="1:11" ht="12.75" customHeight="1" x14ac:dyDescent="0.15">
      <c r="A5857" s="6">
        <v>5</v>
      </c>
      <c r="B5857" s="7" t="s">
        <v>13895</v>
      </c>
      <c r="C5857" s="7" t="s">
        <v>13887</v>
      </c>
      <c r="D5857" s="7" t="s">
        <v>13896</v>
      </c>
      <c r="E5857" s="6" t="s">
        <v>22316</v>
      </c>
      <c r="K5857" s="6" t="str">
        <f t="shared" si="91"/>
        <v>Ipécacuanha</v>
      </c>
    </row>
    <row r="5858" spans="1:11" ht="12.75" customHeight="1" x14ac:dyDescent="0.15">
      <c r="A5858" s="6">
        <v>5</v>
      </c>
      <c r="B5858" s="7" t="s">
        <v>13897</v>
      </c>
      <c r="C5858" s="7" t="s">
        <v>13887</v>
      </c>
      <c r="D5858" s="7" t="s">
        <v>13898</v>
      </c>
      <c r="E5858" s="6" t="s">
        <v>22317</v>
      </c>
      <c r="K5858" s="6" t="str">
        <f t="shared" si="91"/>
        <v>Racine de guimauve</v>
      </c>
    </row>
    <row r="5859" spans="1:11" ht="12.75" customHeight="1" x14ac:dyDescent="0.15">
      <c r="A5859" s="6">
        <v>5</v>
      </c>
      <c r="B5859" s="7" t="s">
        <v>13899</v>
      </c>
      <c r="C5859" s="7" t="s">
        <v>13887</v>
      </c>
      <c r="D5859" s="7" t="s">
        <v>13900</v>
      </c>
      <c r="E5859" s="6" t="s">
        <v>13901</v>
      </c>
      <c r="K5859" s="6" t="str">
        <f t="shared" si="91"/>
        <v>Polygala</v>
      </c>
    </row>
    <row r="5860" spans="1:11" ht="12.75" customHeight="1" x14ac:dyDescent="0.15">
      <c r="A5860" s="6">
        <v>5</v>
      </c>
      <c r="B5860" s="7" t="s">
        <v>13902</v>
      </c>
      <c r="C5860" s="7" t="s">
        <v>13887</v>
      </c>
      <c r="D5860" s="7" t="s">
        <v>13903</v>
      </c>
      <c r="E5860" s="6" t="s">
        <v>22318</v>
      </c>
      <c r="K5860" s="6" t="str">
        <f t="shared" si="91"/>
        <v>Pentasulfure d'antimoine</v>
      </c>
    </row>
    <row r="5861" spans="1:11" ht="12.75" customHeight="1" x14ac:dyDescent="0.15">
      <c r="A5861" s="6">
        <v>5</v>
      </c>
      <c r="B5861" s="7" t="s">
        <v>13904</v>
      </c>
      <c r="C5861" s="7" t="s">
        <v>13887</v>
      </c>
      <c r="D5861" s="7" t="s">
        <v>13905</v>
      </c>
      <c r="E5861" s="6" t="s">
        <v>22319</v>
      </c>
      <c r="K5861" s="6" t="str">
        <f t="shared" si="91"/>
        <v>Créosote</v>
      </c>
    </row>
    <row r="5862" spans="1:11" ht="12.75" customHeight="1" x14ac:dyDescent="0.15">
      <c r="A5862" s="6">
        <v>5</v>
      </c>
      <c r="B5862" s="7" t="s">
        <v>13906</v>
      </c>
      <c r="C5862" s="7" t="s">
        <v>13887</v>
      </c>
      <c r="D5862" s="7" t="s">
        <v>13907</v>
      </c>
      <c r="E5862" s="6" t="s">
        <v>22320</v>
      </c>
      <c r="K5862" s="6" t="str">
        <f t="shared" si="91"/>
        <v>Guaïacolsulfonate</v>
      </c>
    </row>
    <row r="5863" spans="1:11" ht="12.75" customHeight="1" x14ac:dyDescent="0.15">
      <c r="A5863" s="6">
        <v>5</v>
      </c>
      <c r="B5863" s="7" t="s">
        <v>13908</v>
      </c>
      <c r="C5863" s="7" t="s">
        <v>13887</v>
      </c>
      <c r="D5863" s="7" t="s">
        <v>2709</v>
      </c>
      <c r="E5863" s="6" t="s">
        <v>22321</v>
      </c>
      <c r="K5863" s="6" t="str">
        <f t="shared" si="91"/>
        <v>Associations (expectorants)</v>
      </c>
    </row>
    <row r="5864" spans="1:11" ht="12.75" customHeight="1" x14ac:dyDescent="0.15">
      <c r="A5864" s="6">
        <v>5</v>
      </c>
      <c r="B5864" s="7" t="s">
        <v>13909</v>
      </c>
      <c r="C5864" s="7" t="s">
        <v>13887</v>
      </c>
      <c r="D5864" s="7" t="s">
        <v>13910</v>
      </c>
      <c r="E5864" s="6" t="s">
        <v>22322</v>
      </c>
      <c r="K5864" s="6" t="str">
        <f t="shared" si="91"/>
        <v>Lévoverbénone</v>
      </c>
    </row>
    <row r="5865" spans="1:11" ht="12.75" customHeight="1" x14ac:dyDescent="0.15">
      <c r="A5865" s="6">
        <v>5</v>
      </c>
      <c r="B5865" s="7" t="s">
        <v>13911</v>
      </c>
      <c r="C5865" s="7" t="s">
        <v>13887</v>
      </c>
      <c r="D5865" s="7" t="s">
        <v>13912</v>
      </c>
      <c r="E5865" s="6" t="s">
        <v>22323</v>
      </c>
      <c r="K5865" s="6" t="str">
        <f t="shared" si="91"/>
        <v>Feuille de lierre</v>
      </c>
    </row>
    <row r="5866" spans="1:11" ht="12.75" customHeight="1" x14ac:dyDescent="0.15">
      <c r="A5866" s="6">
        <v>5</v>
      </c>
      <c r="B5866" s="7" t="s">
        <v>13913</v>
      </c>
      <c r="C5866" s="7" t="s">
        <v>13887</v>
      </c>
      <c r="D5866" s="7" t="s">
        <v>13914</v>
      </c>
      <c r="E5866" s="6" t="s">
        <v>22324</v>
      </c>
      <c r="K5866" s="6" t="str">
        <f t="shared" si="91"/>
        <v>Cinéole</v>
      </c>
    </row>
    <row r="5867" spans="1:11" ht="12.75" customHeight="1" x14ac:dyDescent="0.15">
      <c r="A5867" s="6">
        <v>4</v>
      </c>
      <c r="B5867" s="7" t="s">
        <v>13915</v>
      </c>
      <c r="C5867" s="7" t="s">
        <v>13885</v>
      </c>
      <c r="D5867" s="7" t="s">
        <v>13916</v>
      </c>
      <c r="E5867" s="6" t="s">
        <v>22325</v>
      </c>
      <c r="K5867" s="6" t="str">
        <f t="shared" si="91"/>
        <v>Mucolytiques</v>
      </c>
    </row>
    <row r="5868" spans="1:11" ht="12.75" customHeight="1" x14ac:dyDescent="0.15">
      <c r="A5868" s="6">
        <v>5</v>
      </c>
      <c r="B5868" s="7" t="s">
        <v>13917</v>
      </c>
      <c r="C5868" s="7" t="s">
        <v>13915</v>
      </c>
      <c r="D5868" s="7" t="s">
        <v>13918</v>
      </c>
      <c r="E5868" s="6" t="s">
        <v>22326</v>
      </c>
      <c r="K5868" s="6" t="str">
        <f t="shared" si="91"/>
        <v>Acétylcystéine</v>
      </c>
    </row>
    <row r="5869" spans="1:11" ht="12.75" customHeight="1" x14ac:dyDescent="0.15">
      <c r="A5869" s="6">
        <v>5</v>
      </c>
      <c r="B5869" s="7" t="s">
        <v>13919</v>
      </c>
      <c r="C5869" s="7" t="s">
        <v>13915</v>
      </c>
      <c r="D5869" s="7" t="s">
        <v>13920</v>
      </c>
      <c r="E5869" s="6" t="s">
        <v>22327</v>
      </c>
      <c r="K5869" s="6" t="str">
        <f t="shared" si="91"/>
        <v>Bromhexine</v>
      </c>
    </row>
    <row r="5870" spans="1:11" ht="12.75" customHeight="1" x14ac:dyDescent="0.15">
      <c r="A5870" s="6">
        <v>5</v>
      </c>
      <c r="B5870" s="7" t="s">
        <v>13921</v>
      </c>
      <c r="C5870" s="7" t="s">
        <v>13915</v>
      </c>
      <c r="D5870" s="7" t="s">
        <v>13922</v>
      </c>
      <c r="E5870" s="6" t="s">
        <v>22328</v>
      </c>
      <c r="K5870" s="6" t="str">
        <f t="shared" si="91"/>
        <v>Carbocistéine</v>
      </c>
    </row>
    <row r="5871" spans="1:11" ht="12.75" customHeight="1" x14ac:dyDescent="0.15">
      <c r="A5871" s="6">
        <v>5</v>
      </c>
      <c r="B5871" s="7" t="s">
        <v>13923</v>
      </c>
      <c r="C5871" s="7" t="s">
        <v>13915</v>
      </c>
      <c r="D5871" s="7" t="s">
        <v>13924</v>
      </c>
      <c r="E5871" s="6" t="s">
        <v>22329</v>
      </c>
      <c r="K5871" s="6" t="str">
        <f t="shared" si="91"/>
        <v>Éprazinone</v>
      </c>
    </row>
    <row r="5872" spans="1:11" ht="12.75" customHeight="1" x14ac:dyDescent="0.15">
      <c r="A5872" s="6">
        <v>5</v>
      </c>
      <c r="B5872" s="7" t="s">
        <v>13925</v>
      </c>
      <c r="C5872" s="7" t="s">
        <v>13915</v>
      </c>
      <c r="D5872" s="7" t="s">
        <v>13926</v>
      </c>
      <c r="E5872" s="6" t="s">
        <v>22330</v>
      </c>
      <c r="K5872" s="6" t="str">
        <f t="shared" si="91"/>
        <v>Mesna</v>
      </c>
    </row>
    <row r="5873" spans="1:11" ht="12.75" customHeight="1" x14ac:dyDescent="0.15">
      <c r="A5873" s="6">
        <v>5</v>
      </c>
      <c r="B5873" s="7" t="s">
        <v>13927</v>
      </c>
      <c r="C5873" s="7" t="s">
        <v>13915</v>
      </c>
      <c r="D5873" s="7" t="s">
        <v>13613</v>
      </c>
      <c r="E5873" s="6" t="s">
        <v>22202</v>
      </c>
      <c r="K5873" s="6" t="str">
        <f t="shared" si="91"/>
        <v>Ambroxol</v>
      </c>
    </row>
    <row r="5874" spans="1:11" ht="12.75" customHeight="1" x14ac:dyDescent="0.15">
      <c r="A5874" s="6">
        <v>5</v>
      </c>
      <c r="B5874" s="7" t="s">
        <v>13928</v>
      </c>
      <c r="C5874" s="7" t="s">
        <v>13915</v>
      </c>
      <c r="D5874" s="7" t="s">
        <v>13929</v>
      </c>
      <c r="E5874" s="6" t="s">
        <v>22331</v>
      </c>
      <c r="K5874" s="6" t="str">
        <f t="shared" si="91"/>
        <v>Sobrérol</v>
      </c>
    </row>
    <row r="5875" spans="1:11" ht="12.75" customHeight="1" x14ac:dyDescent="0.15">
      <c r="A5875" s="6">
        <v>5</v>
      </c>
      <c r="B5875" s="7" t="s">
        <v>13930</v>
      </c>
      <c r="C5875" s="7" t="s">
        <v>13915</v>
      </c>
      <c r="D5875" s="7" t="s">
        <v>13931</v>
      </c>
      <c r="E5875" s="6" t="s">
        <v>22332</v>
      </c>
      <c r="K5875" s="6" t="str">
        <f t="shared" si="91"/>
        <v>Domiodol</v>
      </c>
    </row>
    <row r="5876" spans="1:11" ht="12.75" customHeight="1" x14ac:dyDescent="0.15">
      <c r="A5876" s="6">
        <v>5</v>
      </c>
      <c r="B5876" s="7" t="s">
        <v>13932</v>
      </c>
      <c r="C5876" s="7" t="s">
        <v>13915</v>
      </c>
      <c r="D5876" s="7" t="s">
        <v>13933</v>
      </c>
      <c r="E5876" s="6" t="s">
        <v>22333</v>
      </c>
      <c r="K5876" s="6" t="str">
        <f t="shared" si="91"/>
        <v>Létostéine</v>
      </c>
    </row>
    <row r="5877" spans="1:11" ht="12.75" customHeight="1" x14ac:dyDescent="0.15">
      <c r="A5877" s="6">
        <v>5</v>
      </c>
      <c r="B5877" s="7" t="s">
        <v>13934</v>
      </c>
      <c r="C5877" s="7" t="s">
        <v>13915</v>
      </c>
      <c r="D5877" s="7" t="s">
        <v>2709</v>
      </c>
      <c r="E5877" s="6" t="s">
        <v>22334</v>
      </c>
      <c r="K5877" s="6" t="str">
        <f t="shared" si="91"/>
        <v>Associations (mucolytiques)</v>
      </c>
    </row>
    <row r="5878" spans="1:11" ht="12.75" customHeight="1" x14ac:dyDescent="0.15">
      <c r="A5878" s="6">
        <v>5</v>
      </c>
      <c r="B5878" s="7" t="s">
        <v>13935</v>
      </c>
      <c r="C5878" s="7" t="s">
        <v>13915</v>
      </c>
      <c r="D5878" s="7" t="s">
        <v>13936</v>
      </c>
      <c r="E5878" s="6" t="s">
        <v>22335</v>
      </c>
      <c r="K5878" s="6" t="str">
        <f t="shared" si="91"/>
        <v>Stépronine</v>
      </c>
    </row>
    <row r="5879" spans="1:11" ht="12.75" customHeight="1" x14ac:dyDescent="0.15">
      <c r="A5879" s="6">
        <v>5</v>
      </c>
      <c r="B5879" s="7" t="s">
        <v>13937</v>
      </c>
      <c r="C5879" s="7" t="s">
        <v>13915</v>
      </c>
      <c r="D5879" s="7" t="s">
        <v>13938</v>
      </c>
      <c r="E5879" s="6" t="s">
        <v>22336</v>
      </c>
      <c r="K5879" s="6" t="str">
        <f t="shared" si="91"/>
        <v>Dornase alfa (désoxyribonucléase)</v>
      </c>
    </row>
    <row r="5880" spans="1:11" ht="12.75" customHeight="1" x14ac:dyDescent="0.15">
      <c r="A5880" s="6">
        <v>5</v>
      </c>
      <c r="B5880" s="7" t="s">
        <v>13939</v>
      </c>
      <c r="C5880" s="7" t="s">
        <v>13915</v>
      </c>
      <c r="D5880" s="7" t="s">
        <v>13940</v>
      </c>
      <c r="E5880" s="6" t="s">
        <v>22337</v>
      </c>
      <c r="K5880" s="6" t="str">
        <f t="shared" si="91"/>
        <v>Nelténexine</v>
      </c>
    </row>
    <row r="5881" spans="1:11" ht="12.75" customHeight="1" x14ac:dyDescent="0.15">
      <c r="A5881" s="6">
        <v>5</v>
      </c>
      <c r="B5881" s="7" t="s">
        <v>13941</v>
      </c>
      <c r="C5881" s="7" t="s">
        <v>13915</v>
      </c>
      <c r="D5881" s="7" t="s">
        <v>13942</v>
      </c>
      <c r="E5881" s="6" t="s">
        <v>22338</v>
      </c>
      <c r="K5881" s="6" t="str">
        <f t="shared" si="91"/>
        <v>Erdostéine</v>
      </c>
    </row>
    <row r="5882" spans="1:11" ht="12.75" customHeight="1" x14ac:dyDescent="0.15">
      <c r="A5882" s="6">
        <v>5</v>
      </c>
      <c r="B5882" s="7" t="s">
        <v>13943</v>
      </c>
      <c r="C5882" s="7" t="s">
        <v>13915</v>
      </c>
      <c r="D5882" s="7" t="s">
        <v>3423</v>
      </c>
      <c r="E5882" s="6" t="s">
        <v>17744</v>
      </c>
      <c r="K5882" s="6" t="str">
        <f t="shared" si="91"/>
        <v>Mannitol</v>
      </c>
    </row>
    <row r="5883" spans="1:11" ht="25.5" customHeight="1" x14ac:dyDescent="0.15">
      <c r="A5883" s="6">
        <v>3</v>
      </c>
      <c r="B5883" s="7" t="s">
        <v>13944</v>
      </c>
      <c r="C5883" s="7" t="s">
        <v>13883</v>
      </c>
      <c r="D5883" s="7" t="s">
        <v>13945</v>
      </c>
      <c r="E5883" s="6" t="s">
        <v>22339</v>
      </c>
      <c r="K5883" s="6" t="str">
        <f t="shared" si="91"/>
        <v>Antitussifs, sauf associations aux expectorants</v>
      </c>
    </row>
    <row r="5884" spans="1:11" ht="12.75" customHeight="1" x14ac:dyDescent="0.15">
      <c r="A5884" s="6">
        <v>4</v>
      </c>
      <c r="B5884" s="7" t="s">
        <v>13946</v>
      </c>
      <c r="C5884" s="7" t="s">
        <v>13944</v>
      </c>
      <c r="D5884" s="7" t="s">
        <v>13947</v>
      </c>
      <c r="E5884" s="6" t="s">
        <v>22340</v>
      </c>
      <c r="K5884" s="6" t="str">
        <f t="shared" si="91"/>
        <v>Alcaloïdes de l'opium et dérivés</v>
      </c>
    </row>
    <row r="5885" spans="1:11" ht="12.75" customHeight="1" x14ac:dyDescent="0.15">
      <c r="A5885" s="6">
        <v>5</v>
      </c>
      <c r="B5885" s="7" t="s">
        <v>13948</v>
      </c>
      <c r="C5885" s="7" t="s">
        <v>13946</v>
      </c>
      <c r="D5885" s="7" t="s">
        <v>13949</v>
      </c>
      <c r="E5885" s="6" t="s">
        <v>22341</v>
      </c>
      <c r="K5885" s="6" t="str">
        <f t="shared" si="91"/>
        <v>Éthylmorphine</v>
      </c>
    </row>
    <row r="5886" spans="1:11" ht="12.75" customHeight="1" x14ac:dyDescent="0.15">
      <c r="A5886" s="6">
        <v>5</v>
      </c>
      <c r="B5886" s="7" t="s">
        <v>13950</v>
      </c>
      <c r="C5886" s="7" t="s">
        <v>13946</v>
      </c>
      <c r="D5886" s="7" t="s">
        <v>13951</v>
      </c>
      <c r="E5886" s="6" t="s">
        <v>22342</v>
      </c>
      <c r="K5886" s="6" t="str">
        <f t="shared" si="91"/>
        <v>Hydrocodone</v>
      </c>
    </row>
    <row r="5887" spans="1:11" ht="12.75" customHeight="1" x14ac:dyDescent="0.15">
      <c r="A5887" s="6">
        <v>5</v>
      </c>
      <c r="B5887" s="7" t="s">
        <v>13952</v>
      </c>
      <c r="C5887" s="7" t="s">
        <v>13946</v>
      </c>
      <c r="D5887" s="7" t="s">
        <v>13953</v>
      </c>
      <c r="E5887" s="6" t="s">
        <v>22343</v>
      </c>
      <c r="K5887" s="6" t="str">
        <f t="shared" si="91"/>
        <v>Codéine</v>
      </c>
    </row>
    <row r="5888" spans="1:11" ht="12.75" customHeight="1" x14ac:dyDescent="0.15">
      <c r="A5888" s="6">
        <v>5</v>
      </c>
      <c r="B5888" s="7" t="s">
        <v>13954</v>
      </c>
      <c r="C5888" s="7" t="s">
        <v>13946</v>
      </c>
      <c r="D5888" s="7" t="s">
        <v>13955</v>
      </c>
      <c r="E5888" s="6" t="s">
        <v>22344</v>
      </c>
      <c r="K5888" s="6" t="str">
        <f t="shared" si="91"/>
        <v>Alcaloïdes de l'opium avec morphine</v>
      </c>
    </row>
    <row r="5889" spans="1:11" ht="12.75" customHeight="1" x14ac:dyDescent="0.15">
      <c r="A5889" s="6">
        <v>5</v>
      </c>
      <c r="B5889" s="7" t="s">
        <v>13956</v>
      </c>
      <c r="C5889" s="7" t="s">
        <v>13946</v>
      </c>
      <c r="D5889" s="7" t="s">
        <v>13957</v>
      </c>
      <c r="E5889" s="6" t="s">
        <v>22345</v>
      </c>
      <c r="K5889" s="6" t="str">
        <f t="shared" si="91"/>
        <v>Norméthadone</v>
      </c>
    </row>
    <row r="5890" spans="1:11" ht="12.75" customHeight="1" x14ac:dyDescent="0.15">
      <c r="A5890" s="6">
        <v>5</v>
      </c>
      <c r="B5890" s="7" t="s">
        <v>13958</v>
      </c>
      <c r="C5890" s="7" t="s">
        <v>13946</v>
      </c>
      <c r="D5890" s="7" t="s">
        <v>13959</v>
      </c>
      <c r="E5890" s="6" t="s">
        <v>22346</v>
      </c>
      <c r="K5890" s="6" t="str">
        <f t="shared" si="91"/>
        <v>Noscapine</v>
      </c>
    </row>
    <row r="5891" spans="1:11" ht="12.75" customHeight="1" x14ac:dyDescent="0.15">
      <c r="A5891" s="6">
        <v>5</v>
      </c>
      <c r="B5891" s="7" t="s">
        <v>13960</v>
      </c>
      <c r="C5891" s="7" t="s">
        <v>13946</v>
      </c>
      <c r="D5891" s="7" t="s">
        <v>13961</v>
      </c>
      <c r="E5891" s="6" t="s">
        <v>22347</v>
      </c>
      <c r="K5891" s="6" t="str">
        <f t="shared" ref="K5891:K5954" si="92">UPPER(LEFT(E5891,1))&amp;RIGHT(E5891,LEN(E5891)-1)</f>
        <v>Pholcodine</v>
      </c>
    </row>
    <row r="5892" spans="1:11" ht="12.75" customHeight="1" x14ac:dyDescent="0.15">
      <c r="A5892" s="6">
        <v>5</v>
      </c>
      <c r="B5892" s="7" t="s">
        <v>13962</v>
      </c>
      <c r="C5892" s="7" t="s">
        <v>13946</v>
      </c>
      <c r="D5892" s="7" t="s">
        <v>13963</v>
      </c>
      <c r="E5892" s="6" t="s">
        <v>22348</v>
      </c>
      <c r="K5892" s="6" t="str">
        <f t="shared" si="92"/>
        <v>Dextrométhorphane</v>
      </c>
    </row>
    <row r="5893" spans="1:11" ht="12.75" customHeight="1" x14ac:dyDescent="0.15">
      <c r="A5893" s="6">
        <v>5</v>
      </c>
      <c r="B5893" s="7" t="s">
        <v>13964</v>
      </c>
      <c r="C5893" s="7" t="s">
        <v>13946</v>
      </c>
      <c r="D5893" s="7" t="s">
        <v>13965</v>
      </c>
      <c r="E5893" s="6" t="s">
        <v>22349</v>
      </c>
      <c r="K5893" s="6" t="str">
        <f t="shared" si="92"/>
        <v>Thébacon</v>
      </c>
    </row>
    <row r="5894" spans="1:11" ht="12.75" customHeight="1" x14ac:dyDescent="0.15">
      <c r="A5894" s="6">
        <v>5</v>
      </c>
      <c r="B5894" s="7" t="s">
        <v>13966</v>
      </c>
      <c r="C5894" s="7" t="s">
        <v>13946</v>
      </c>
      <c r="D5894" s="7" t="s">
        <v>13967</v>
      </c>
      <c r="E5894" s="6" t="s">
        <v>22350</v>
      </c>
      <c r="K5894" s="6" t="str">
        <f t="shared" si="92"/>
        <v>Dimémorfane</v>
      </c>
    </row>
    <row r="5895" spans="1:11" ht="12.75" customHeight="1" x14ac:dyDescent="0.15">
      <c r="A5895" s="6">
        <v>5</v>
      </c>
      <c r="B5895" s="7" t="s">
        <v>13968</v>
      </c>
      <c r="C5895" s="7" t="s">
        <v>13946</v>
      </c>
      <c r="D5895" s="7" t="s">
        <v>13969</v>
      </c>
      <c r="E5895" s="6" t="s">
        <v>22351</v>
      </c>
      <c r="K5895" s="6" t="str">
        <f t="shared" si="92"/>
        <v>Acétyldihydrocodéine</v>
      </c>
    </row>
    <row r="5896" spans="1:11" ht="12.75" customHeight="1" x14ac:dyDescent="0.15">
      <c r="A5896" s="6">
        <v>5</v>
      </c>
      <c r="B5896" s="7" t="s">
        <v>13970</v>
      </c>
      <c r="C5896" s="7" t="s">
        <v>13946</v>
      </c>
      <c r="D5896" s="7" t="s">
        <v>2709</v>
      </c>
      <c r="E5896" s="8" t="s">
        <v>22352</v>
      </c>
      <c r="F5896" s="6" t="s">
        <v>3682</v>
      </c>
      <c r="H5896" s="9">
        <v>44953</v>
      </c>
      <c r="K5896" s="6" t="str">
        <f t="shared" si="92"/>
        <v xml:space="preserve">Associations (alcaloïdes de l'opium et dérivés) </v>
      </c>
    </row>
    <row r="5897" spans="1:11" ht="12.75" customHeight="1" x14ac:dyDescent="0.15">
      <c r="A5897" s="6">
        <v>4</v>
      </c>
      <c r="B5897" s="7" t="s">
        <v>13971</v>
      </c>
      <c r="C5897" s="7" t="s">
        <v>13944</v>
      </c>
      <c r="D5897" s="7" t="s">
        <v>13972</v>
      </c>
      <c r="E5897" s="6" t="s">
        <v>22353</v>
      </c>
      <c r="K5897" s="6" t="str">
        <f t="shared" si="92"/>
        <v>Autres antitussifs</v>
      </c>
    </row>
    <row r="5898" spans="1:11" ht="12.75" customHeight="1" x14ac:dyDescent="0.15">
      <c r="A5898" s="6">
        <v>5</v>
      </c>
      <c r="B5898" s="7" t="s">
        <v>13973</v>
      </c>
      <c r="C5898" s="7" t="s">
        <v>13971</v>
      </c>
      <c r="D5898" s="7" t="s">
        <v>13974</v>
      </c>
      <c r="E5898" s="6" t="s">
        <v>22354</v>
      </c>
      <c r="K5898" s="6" t="str">
        <f t="shared" si="92"/>
        <v>Benzonatate</v>
      </c>
    </row>
    <row r="5899" spans="1:11" ht="12.75" customHeight="1" x14ac:dyDescent="0.15">
      <c r="A5899" s="6">
        <v>5</v>
      </c>
      <c r="B5899" s="7" t="s">
        <v>13975</v>
      </c>
      <c r="C5899" s="7" t="s">
        <v>13971</v>
      </c>
      <c r="D5899" s="7" t="s">
        <v>13976</v>
      </c>
      <c r="E5899" s="6" t="s">
        <v>22355</v>
      </c>
      <c r="K5899" s="6" t="str">
        <f t="shared" si="92"/>
        <v>Benpropérine</v>
      </c>
    </row>
    <row r="5900" spans="1:11" ht="12.75" customHeight="1" x14ac:dyDescent="0.15">
      <c r="A5900" s="6">
        <v>5</v>
      </c>
      <c r="B5900" s="7" t="s">
        <v>13977</v>
      </c>
      <c r="C5900" s="7" t="s">
        <v>13971</v>
      </c>
      <c r="D5900" s="7" t="s">
        <v>13978</v>
      </c>
      <c r="E5900" s="6" t="s">
        <v>22356</v>
      </c>
      <c r="K5900" s="6" t="str">
        <f t="shared" si="92"/>
        <v>Clobutinol</v>
      </c>
    </row>
    <row r="5901" spans="1:11" ht="12.75" customHeight="1" x14ac:dyDescent="0.15">
      <c r="A5901" s="6">
        <v>5</v>
      </c>
      <c r="B5901" s="7" t="s">
        <v>13979</v>
      </c>
      <c r="C5901" s="7" t="s">
        <v>13971</v>
      </c>
      <c r="D5901" s="7" t="s">
        <v>13980</v>
      </c>
      <c r="E5901" s="6" t="s">
        <v>22357</v>
      </c>
      <c r="K5901" s="6" t="str">
        <f t="shared" si="92"/>
        <v>Isoaminile</v>
      </c>
    </row>
    <row r="5902" spans="1:11" ht="12.75" customHeight="1" x14ac:dyDescent="0.15">
      <c r="A5902" s="6">
        <v>5</v>
      </c>
      <c r="B5902" s="7" t="s">
        <v>13981</v>
      </c>
      <c r="C5902" s="7" t="s">
        <v>13971</v>
      </c>
      <c r="D5902" s="7" t="s">
        <v>13982</v>
      </c>
      <c r="E5902" s="6" t="s">
        <v>22358</v>
      </c>
      <c r="K5902" s="6" t="str">
        <f t="shared" si="92"/>
        <v>Pentoxyvérine</v>
      </c>
    </row>
    <row r="5903" spans="1:11" ht="12.75" customHeight="1" x14ac:dyDescent="0.15">
      <c r="A5903" s="6">
        <v>5</v>
      </c>
      <c r="B5903" s="7" t="s">
        <v>13983</v>
      </c>
      <c r="C5903" s="7" t="s">
        <v>13971</v>
      </c>
      <c r="D5903" s="7" t="s">
        <v>13984</v>
      </c>
      <c r="E5903" s="6" t="s">
        <v>22359</v>
      </c>
      <c r="K5903" s="6" t="str">
        <f t="shared" si="92"/>
        <v>Oxolamine</v>
      </c>
    </row>
    <row r="5904" spans="1:11" ht="12.75" customHeight="1" x14ac:dyDescent="0.15">
      <c r="A5904" s="6">
        <v>5</v>
      </c>
      <c r="B5904" s="7" t="s">
        <v>13985</v>
      </c>
      <c r="C5904" s="7" t="s">
        <v>13971</v>
      </c>
      <c r="D5904" s="7" t="s">
        <v>13986</v>
      </c>
      <c r="E5904" s="6" t="s">
        <v>22360</v>
      </c>
      <c r="K5904" s="6" t="str">
        <f t="shared" si="92"/>
        <v>Oxéladine</v>
      </c>
    </row>
    <row r="5905" spans="1:11" ht="12.75" customHeight="1" x14ac:dyDescent="0.15">
      <c r="A5905" s="6">
        <v>5</v>
      </c>
      <c r="B5905" s="7" t="s">
        <v>13987</v>
      </c>
      <c r="C5905" s="7" t="s">
        <v>13971</v>
      </c>
      <c r="D5905" s="7" t="s">
        <v>13988</v>
      </c>
      <c r="E5905" s="6" t="s">
        <v>22361</v>
      </c>
      <c r="K5905" s="6" t="str">
        <f t="shared" si="92"/>
        <v>Clofédanol</v>
      </c>
    </row>
    <row r="5906" spans="1:11" ht="12.75" customHeight="1" x14ac:dyDescent="0.15">
      <c r="A5906" s="6">
        <v>5</v>
      </c>
      <c r="B5906" s="7" t="s">
        <v>13989</v>
      </c>
      <c r="C5906" s="7" t="s">
        <v>13971</v>
      </c>
      <c r="D5906" s="7" t="s">
        <v>13990</v>
      </c>
      <c r="E5906" s="6" t="s">
        <v>22362</v>
      </c>
      <c r="K5906" s="6" t="str">
        <f t="shared" si="92"/>
        <v>Pipazétate</v>
      </c>
    </row>
    <row r="5907" spans="1:11" ht="12.75" customHeight="1" x14ac:dyDescent="0.15">
      <c r="A5907" s="6">
        <v>5</v>
      </c>
      <c r="B5907" s="7" t="s">
        <v>13991</v>
      </c>
      <c r="C5907" s="7" t="s">
        <v>13971</v>
      </c>
      <c r="D5907" s="7" t="s">
        <v>13992</v>
      </c>
      <c r="E5907" s="6" t="s">
        <v>22363</v>
      </c>
      <c r="K5907" s="6" t="str">
        <f t="shared" si="92"/>
        <v>Bromure de bibenzonium</v>
      </c>
    </row>
    <row r="5908" spans="1:11" ht="12.75" customHeight="1" x14ac:dyDescent="0.15">
      <c r="A5908" s="6">
        <v>5</v>
      </c>
      <c r="B5908" s="7" t="s">
        <v>13993</v>
      </c>
      <c r="C5908" s="7" t="s">
        <v>13971</v>
      </c>
      <c r="D5908" s="7" t="s">
        <v>13994</v>
      </c>
      <c r="E5908" s="6" t="s">
        <v>22364</v>
      </c>
      <c r="K5908" s="6" t="str">
        <f t="shared" si="92"/>
        <v>Butamirate</v>
      </c>
    </row>
    <row r="5909" spans="1:11" ht="12.75" customHeight="1" x14ac:dyDescent="0.15">
      <c r="A5909" s="6">
        <v>5</v>
      </c>
      <c r="B5909" s="7" t="s">
        <v>13995</v>
      </c>
      <c r="C5909" s="7" t="s">
        <v>13971</v>
      </c>
      <c r="D5909" s="7" t="s">
        <v>13996</v>
      </c>
      <c r="E5909" s="6" t="s">
        <v>22365</v>
      </c>
      <c r="K5909" s="6" t="str">
        <f t="shared" si="92"/>
        <v>Fédrilate</v>
      </c>
    </row>
    <row r="5910" spans="1:11" ht="12.75" customHeight="1" x14ac:dyDescent="0.15">
      <c r="A5910" s="6">
        <v>5</v>
      </c>
      <c r="B5910" s="7" t="s">
        <v>13997</v>
      </c>
      <c r="C5910" s="7" t="s">
        <v>13971</v>
      </c>
      <c r="D5910" s="7" t="s">
        <v>13998</v>
      </c>
      <c r="E5910" s="6" t="s">
        <v>22366</v>
      </c>
      <c r="K5910" s="6" t="str">
        <f t="shared" si="92"/>
        <v>Zipéprol</v>
      </c>
    </row>
    <row r="5911" spans="1:11" ht="12.75" customHeight="1" x14ac:dyDescent="0.15">
      <c r="A5911" s="6">
        <v>5</v>
      </c>
      <c r="B5911" s="7" t="s">
        <v>13999</v>
      </c>
      <c r="C5911" s="7" t="s">
        <v>13971</v>
      </c>
      <c r="D5911" s="7" t="s">
        <v>14000</v>
      </c>
      <c r="E5911" s="6" t="s">
        <v>22367</v>
      </c>
      <c r="K5911" s="6" t="str">
        <f t="shared" si="92"/>
        <v>Dibunate</v>
      </c>
    </row>
    <row r="5912" spans="1:11" ht="12.75" customHeight="1" x14ac:dyDescent="0.15">
      <c r="A5912" s="6">
        <v>5</v>
      </c>
      <c r="B5912" s="7" t="s">
        <v>14001</v>
      </c>
      <c r="C5912" s="7" t="s">
        <v>13971</v>
      </c>
      <c r="D5912" s="7" t="s">
        <v>14002</v>
      </c>
      <c r="E5912" s="6" t="s">
        <v>22368</v>
      </c>
      <c r="K5912" s="6" t="str">
        <f t="shared" si="92"/>
        <v>Droxypropine</v>
      </c>
    </row>
    <row r="5913" spans="1:11" ht="12.75" customHeight="1" x14ac:dyDescent="0.15">
      <c r="A5913" s="6">
        <v>5</v>
      </c>
      <c r="B5913" s="7" t="s">
        <v>14003</v>
      </c>
      <c r="C5913" s="7" t="s">
        <v>13971</v>
      </c>
      <c r="D5913" s="7" t="s">
        <v>14004</v>
      </c>
      <c r="E5913" s="6" t="s">
        <v>22369</v>
      </c>
      <c r="K5913" s="6" t="str">
        <f t="shared" si="92"/>
        <v>Prénoxdiazine</v>
      </c>
    </row>
    <row r="5914" spans="1:11" ht="12.75" customHeight="1" x14ac:dyDescent="0.15">
      <c r="A5914" s="6">
        <v>5</v>
      </c>
      <c r="B5914" s="7" t="s">
        <v>14005</v>
      </c>
      <c r="C5914" s="7" t="s">
        <v>13971</v>
      </c>
      <c r="D5914" s="7" t="s">
        <v>14006</v>
      </c>
      <c r="E5914" s="6" t="s">
        <v>22370</v>
      </c>
      <c r="K5914" s="6" t="str">
        <f t="shared" si="92"/>
        <v>Dropropizine</v>
      </c>
    </row>
    <row r="5915" spans="1:11" ht="12.75" customHeight="1" x14ac:dyDescent="0.15">
      <c r="A5915" s="6">
        <v>5</v>
      </c>
      <c r="B5915" s="7" t="s">
        <v>14007</v>
      </c>
      <c r="C5915" s="7" t="s">
        <v>13971</v>
      </c>
      <c r="D5915" s="7" t="s">
        <v>2709</v>
      </c>
      <c r="E5915" s="6" t="s">
        <v>22371</v>
      </c>
      <c r="K5915" s="6" t="str">
        <f t="shared" si="92"/>
        <v>Associations (autres antitussifs)</v>
      </c>
    </row>
    <row r="5916" spans="1:11" ht="12.75" customHeight="1" x14ac:dyDescent="0.15">
      <c r="A5916" s="6">
        <v>5</v>
      </c>
      <c r="B5916" s="7" t="s">
        <v>14008</v>
      </c>
      <c r="C5916" s="7" t="s">
        <v>13971</v>
      </c>
      <c r="D5916" s="7" t="s">
        <v>14009</v>
      </c>
      <c r="E5916" s="6" t="s">
        <v>22372</v>
      </c>
      <c r="K5916" s="6" t="str">
        <f t="shared" si="92"/>
        <v>Clopérastine</v>
      </c>
    </row>
    <row r="5917" spans="1:11" ht="12.75" customHeight="1" x14ac:dyDescent="0.15">
      <c r="A5917" s="6">
        <v>5</v>
      </c>
      <c r="B5917" s="7" t="s">
        <v>14010</v>
      </c>
      <c r="C5917" s="7" t="s">
        <v>13971</v>
      </c>
      <c r="D5917" s="7" t="s">
        <v>14011</v>
      </c>
      <c r="E5917" s="6" t="s">
        <v>22373</v>
      </c>
      <c r="K5917" s="6" t="str">
        <f t="shared" si="92"/>
        <v>Méprotixol</v>
      </c>
    </row>
    <row r="5918" spans="1:11" ht="12.75" customHeight="1" x14ac:dyDescent="0.15">
      <c r="A5918" s="6">
        <v>5</v>
      </c>
      <c r="B5918" s="7" t="s">
        <v>14012</v>
      </c>
      <c r="C5918" s="7" t="s">
        <v>13971</v>
      </c>
      <c r="D5918" s="7" t="s">
        <v>14013</v>
      </c>
      <c r="E5918" s="6" t="s">
        <v>22374</v>
      </c>
      <c r="K5918" s="6" t="str">
        <f t="shared" si="92"/>
        <v>Pipéridione</v>
      </c>
    </row>
    <row r="5919" spans="1:11" ht="12.75" customHeight="1" x14ac:dyDescent="0.15">
      <c r="A5919" s="6">
        <v>5</v>
      </c>
      <c r="B5919" s="7" t="s">
        <v>14014</v>
      </c>
      <c r="C5919" s="7" t="s">
        <v>13971</v>
      </c>
      <c r="D5919" s="7" t="s">
        <v>14015</v>
      </c>
      <c r="E5919" s="6" t="s">
        <v>22375</v>
      </c>
      <c r="K5919" s="6" t="str">
        <f t="shared" si="92"/>
        <v>Tipépidine</v>
      </c>
    </row>
    <row r="5920" spans="1:11" ht="12.75" customHeight="1" x14ac:dyDescent="0.15">
      <c r="A5920" s="6">
        <v>5</v>
      </c>
      <c r="B5920" s="7" t="s">
        <v>14016</v>
      </c>
      <c r="C5920" s="7" t="s">
        <v>13971</v>
      </c>
      <c r="D5920" s="7" t="s">
        <v>14017</v>
      </c>
      <c r="E5920" s="6" t="s">
        <v>22376</v>
      </c>
      <c r="K5920" s="6" t="str">
        <f t="shared" si="92"/>
        <v>Morclofone</v>
      </c>
    </row>
    <row r="5921" spans="1:11" ht="12.75" customHeight="1" x14ac:dyDescent="0.15">
      <c r="A5921" s="6">
        <v>5</v>
      </c>
      <c r="B5921" s="7" t="s">
        <v>14018</v>
      </c>
      <c r="C5921" s="7" t="s">
        <v>13971</v>
      </c>
      <c r="D5921" s="7" t="s">
        <v>14019</v>
      </c>
      <c r="E5921" s="6" t="s">
        <v>22377</v>
      </c>
      <c r="K5921" s="6" t="str">
        <f t="shared" si="92"/>
        <v>Népinalone</v>
      </c>
    </row>
    <row r="5922" spans="1:11" ht="12.75" customHeight="1" x14ac:dyDescent="0.15">
      <c r="A5922" s="6">
        <v>5</v>
      </c>
      <c r="B5922" s="7" t="s">
        <v>14020</v>
      </c>
      <c r="C5922" s="7" t="s">
        <v>13971</v>
      </c>
      <c r="D5922" s="7" t="s">
        <v>14021</v>
      </c>
      <c r="E5922" s="6" t="s">
        <v>22378</v>
      </c>
      <c r="K5922" s="6" t="str">
        <f t="shared" si="92"/>
        <v>Lévodropropizine</v>
      </c>
    </row>
    <row r="5923" spans="1:11" ht="12.75" customHeight="1" x14ac:dyDescent="0.15">
      <c r="A5923" s="6">
        <v>5</v>
      </c>
      <c r="B5923" s="7" t="s">
        <v>14022</v>
      </c>
      <c r="C5923" s="7" t="s">
        <v>13971</v>
      </c>
      <c r="D5923" s="7" t="s">
        <v>14023</v>
      </c>
      <c r="E5923" s="6" t="s">
        <v>22379</v>
      </c>
      <c r="K5923" s="6" t="str">
        <f t="shared" si="92"/>
        <v>Diméthoxanate</v>
      </c>
    </row>
    <row r="5924" spans="1:11" ht="12.75" customHeight="1" x14ac:dyDescent="0.15">
      <c r="A5924" s="6">
        <v>5</v>
      </c>
      <c r="B5924" s="7" t="s">
        <v>14024</v>
      </c>
      <c r="C5924" s="7" t="s">
        <v>13971</v>
      </c>
      <c r="D5924" s="7" t="s">
        <v>14025</v>
      </c>
      <c r="E5924" s="6" t="s">
        <v>22380</v>
      </c>
      <c r="K5924" s="6" t="str">
        <f t="shared" si="92"/>
        <v>Géfapixant</v>
      </c>
    </row>
    <row r="5925" spans="1:11" ht="25.5" customHeight="1" x14ac:dyDescent="0.15">
      <c r="A5925" s="6">
        <v>3</v>
      </c>
      <c r="B5925" s="7" t="s">
        <v>14026</v>
      </c>
      <c r="C5925" s="7" t="s">
        <v>13883</v>
      </c>
      <c r="D5925" s="7" t="s">
        <v>14027</v>
      </c>
      <c r="E5925" s="6" t="s">
        <v>22381</v>
      </c>
      <c r="K5925" s="6" t="str">
        <f t="shared" si="92"/>
        <v>Antitussifs et expectorants en association</v>
      </c>
    </row>
    <row r="5926" spans="1:11" ht="12.75" customHeight="1" x14ac:dyDescent="0.15">
      <c r="A5926" s="6">
        <v>4</v>
      </c>
      <c r="B5926" s="7" t="s">
        <v>14028</v>
      </c>
      <c r="C5926" s="7" t="s">
        <v>14026</v>
      </c>
      <c r="D5926" s="7" t="s">
        <v>14029</v>
      </c>
      <c r="E5926" s="6" t="s">
        <v>22382</v>
      </c>
      <c r="K5926" s="6" t="str">
        <f t="shared" si="92"/>
        <v>Dérivés de l'opium et expectorants</v>
      </c>
    </row>
    <row r="5927" spans="1:11" ht="12.75" customHeight="1" x14ac:dyDescent="0.15">
      <c r="A5927" s="6">
        <v>5</v>
      </c>
      <c r="B5927" s="7" t="s">
        <v>14030</v>
      </c>
      <c r="C5927" s="7" t="s">
        <v>14028</v>
      </c>
      <c r="D5927" s="7" t="s">
        <v>14031</v>
      </c>
      <c r="E5927" s="6" t="s">
        <v>22383</v>
      </c>
      <c r="K5927" s="6" t="str">
        <f t="shared" si="92"/>
        <v>Dérivés de l'opium et mucolytiques</v>
      </c>
    </row>
    <row r="5928" spans="1:11" ht="12.75" customHeight="1" x14ac:dyDescent="0.15">
      <c r="A5928" s="6">
        <v>5</v>
      </c>
      <c r="B5928" s="7" t="s">
        <v>14032</v>
      </c>
      <c r="C5928" s="7" t="s">
        <v>14028</v>
      </c>
      <c r="D5928" s="7" t="s">
        <v>14033</v>
      </c>
      <c r="E5928" s="6" t="s">
        <v>22382</v>
      </c>
      <c r="K5928" s="6" t="str">
        <f t="shared" si="92"/>
        <v>Dérivés de l'opium et expectorants</v>
      </c>
    </row>
    <row r="5929" spans="1:11" ht="12.75" customHeight="1" x14ac:dyDescent="0.15">
      <c r="A5929" s="6">
        <v>4</v>
      </c>
      <c r="B5929" s="7" t="s">
        <v>14034</v>
      </c>
      <c r="C5929" s="7" t="s">
        <v>14026</v>
      </c>
      <c r="D5929" s="7" t="s">
        <v>14035</v>
      </c>
      <c r="E5929" s="6" t="s">
        <v>22384</v>
      </c>
      <c r="K5929" s="6" t="str">
        <f t="shared" si="92"/>
        <v>Autres antitussifs et expectorants</v>
      </c>
    </row>
    <row r="5930" spans="1:11" ht="12.75" customHeight="1" x14ac:dyDescent="0.15">
      <c r="A5930" s="6">
        <v>5</v>
      </c>
      <c r="B5930" s="7" t="s">
        <v>14036</v>
      </c>
      <c r="C5930" s="7" t="s">
        <v>14034</v>
      </c>
      <c r="D5930" s="7" t="s">
        <v>14037</v>
      </c>
      <c r="E5930" s="6" t="s">
        <v>22385</v>
      </c>
      <c r="K5930" s="6" t="str">
        <f t="shared" si="92"/>
        <v>Antitussifs et mucolytiques</v>
      </c>
    </row>
    <row r="5931" spans="1:11" ht="12.75" customHeight="1" x14ac:dyDescent="0.15">
      <c r="A5931" s="6">
        <v>5</v>
      </c>
      <c r="B5931" s="7" t="s">
        <v>14038</v>
      </c>
      <c r="C5931" s="7" t="s">
        <v>14034</v>
      </c>
      <c r="D5931" s="7" t="s">
        <v>14039</v>
      </c>
      <c r="E5931" s="6" t="s">
        <v>22386</v>
      </c>
      <c r="K5931" s="6" t="str">
        <f t="shared" si="92"/>
        <v>Antitussifs et expectorants</v>
      </c>
    </row>
    <row r="5932" spans="1:11" ht="12.75" customHeight="1" x14ac:dyDescent="0.15">
      <c r="A5932" s="6">
        <v>3</v>
      </c>
      <c r="B5932" s="7" t="s">
        <v>14040</v>
      </c>
      <c r="C5932" s="7" t="s">
        <v>13883</v>
      </c>
      <c r="D5932" s="7" t="s">
        <v>14041</v>
      </c>
      <c r="E5932" s="6" t="s">
        <v>22387</v>
      </c>
      <c r="K5932" s="6" t="str">
        <f t="shared" si="92"/>
        <v>Autres médicaments du rhume</v>
      </c>
    </row>
    <row r="5933" spans="1:11" ht="12.75" customHeight="1" x14ac:dyDescent="0.15">
      <c r="A5933" s="6">
        <v>2</v>
      </c>
      <c r="B5933" s="7" t="s">
        <v>14042</v>
      </c>
      <c r="C5933" s="7" t="s">
        <v>13454</v>
      </c>
      <c r="D5933" s="7" t="s">
        <v>14043</v>
      </c>
      <c r="E5933" s="6" t="s">
        <v>22388</v>
      </c>
      <c r="K5933" s="6" t="str">
        <f t="shared" si="92"/>
        <v>Antihistaminiques à usage systémique</v>
      </c>
    </row>
    <row r="5934" spans="1:11" ht="12.75" customHeight="1" x14ac:dyDescent="0.15">
      <c r="A5934" s="6">
        <v>3</v>
      </c>
      <c r="B5934" s="7" t="s">
        <v>14044</v>
      </c>
      <c r="C5934" s="7" t="s">
        <v>14042</v>
      </c>
      <c r="D5934" s="7" t="s">
        <v>14043</v>
      </c>
      <c r="E5934" s="6" t="s">
        <v>22388</v>
      </c>
      <c r="K5934" s="6" t="str">
        <f t="shared" si="92"/>
        <v>Antihistaminiques à usage systémique</v>
      </c>
    </row>
    <row r="5935" spans="1:11" ht="12.75" customHeight="1" x14ac:dyDescent="0.15">
      <c r="A5935" s="6">
        <v>4</v>
      </c>
      <c r="B5935" s="7" t="s">
        <v>14045</v>
      </c>
      <c r="C5935" s="7" t="s">
        <v>14044</v>
      </c>
      <c r="D5935" s="7" t="s">
        <v>14046</v>
      </c>
      <c r="E5935" s="6" t="s">
        <v>22389</v>
      </c>
      <c r="K5935" s="6" t="str">
        <f t="shared" si="92"/>
        <v>Éthers aminoalkyles</v>
      </c>
    </row>
    <row r="5936" spans="1:11" ht="12.75" customHeight="1" x14ac:dyDescent="0.15">
      <c r="A5936" s="6">
        <v>5</v>
      </c>
      <c r="B5936" s="7" t="s">
        <v>14047</v>
      </c>
      <c r="C5936" s="7" t="s">
        <v>14045</v>
      </c>
      <c r="D5936" s="7" t="s">
        <v>14048</v>
      </c>
      <c r="E5936" s="6" t="s">
        <v>22390</v>
      </c>
      <c r="K5936" s="6" t="str">
        <f t="shared" si="92"/>
        <v>Bromazine</v>
      </c>
    </row>
    <row r="5937" spans="1:11" ht="12.75" customHeight="1" x14ac:dyDescent="0.15">
      <c r="A5937" s="6">
        <v>5</v>
      </c>
      <c r="B5937" s="7" t="s">
        <v>14049</v>
      </c>
      <c r="C5937" s="7" t="s">
        <v>14045</v>
      </c>
      <c r="D5937" s="7" t="s">
        <v>6804</v>
      </c>
      <c r="E5937" s="6" t="s">
        <v>19286</v>
      </c>
      <c r="K5937" s="6" t="str">
        <f t="shared" si="92"/>
        <v>Diphénhydramine</v>
      </c>
    </row>
    <row r="5938" spans="1:11" ht="12.75" customHeight="1" x14ac:dyDescent="0.15">
      <c r="A5938" s="6">
        <v>5</v>
      </c>
      <c r="B5938" s="7" t="s">
        <v>14050</v>
      </c>
      <c r="C5938" s="7" t="s">
        <v>14045</v>
      </c>
      <c r="D5938" s="7" t="s">
        <v>6796</v>
      </c>
      <c r="E5938" s="6" t="s">
        <v>19282</v>
      </c>
      <c r="K5938" s="6" t="str">
        <f t="shared" si="92"/>
        <v>Clémastine</v>
      </c>
    </row>
    <row r="5939" spans="1:11" ht="12.75" customHeight="1" x14ac:dyDescent="0.15">
      <c r="A5939" s="6">
        <v>5</v>
      </c>
      <c r="B5939" s="7" t="s">
        <v>14051</v>
      </c>
      <c r="C5939" s="7" t="s">
        <v>14045</v>
      </c>
      <c r="D5939" s="7" t="s">
        <v>6808</v>
      </c>
      <c r="E5939" s="6" t="s">
        <v>19288</v>
      </c>
      <c r="K5939" s="6" t="str">
        <f t="shared" si="92"/>
        <v>Chlorphénoxamine</v>
      </c>
    </row>
    <row r="5940" spans="1:11" ht="12.75" customHeight="1" x14ac:dyDescent="0.15">
      <c r="A5940" s="6">
        <v>5</v>
      </c>
      <c r="B5940" s="7" t="s">
        <v>14052</v>
      </c>
      <c r="C5940" s="7" t="s">
        <v>14045</v>
      </c>
      <c r="D5940" s="7" t="s">
        <v>14053</v>
      </c>
      <c r="E5940" s="6" t="s">
        <v>22391</v>
      </c>
      <c r="K5940" s="6" t="str">
        <f t="shared" si="92"/>
        <v>Diphénylpyraline</v>
      </c>
    </row>
    <row r="5941" spans="1:11" ht="12.75" customHeight="1" x14ac:dyDescent="0.15">
      <c r="A5941" s="6">
        <v>5</v>
      </c>
      <c r="B5941" s="7" t="s">
        <v>14054</v>
      </c>
      <c r="C5941" s="7" t="s">
        <v>14045</v>
      </c>
      <c r="D5941" s="7" t="s">
        <v>14055</v>
      </c>
      <c r="E5941" s="6" t="s">
        <v>22392</v>
      </c>
      <c r="K5941" s="6" t="str">
        <f t="shared" si="92"/>
        <v>Carbinoxamine</v>
      </c>
    </row>
    <row r="5942" spans="1:11" ht="12.75" customHeight="1" x14ac:dyDescent="0.15">
      <c r="A5942" s="6">
        <v>5</v>
      </c>
      <c r="B5942" s="7" t="s">
        <v>14056</v>
      </c>
      <c r="C5942" s="7" t="s">
        <v>14045</v>
      </c>
      <c r="D5942" s="7" t="s">
        <v>14057</v>
      </c>
      <c r="E5942" s="6" t="s">
        <v>22393</v>
      </c>
      <c r="K5942" s="6" t="str">
        <f t="shared" si="92"/>
        <v>Doxylamine</v>
      </c>
    </row>
    <row r="5943" spans="1:11" ht="12.75" customHeight="1" x14ac:dyDescent="0.15">
      <c r="A5943" s="6">
        <v>5</v>
      </c>
      <c r="B5943" s="7" t="s">
        <v>14058</v>
      </c>
      <c r="C5943" s="7" t="s">
        <v>14045</v>
      </c>
      <c r="D5943" s="7" t="s">
        <v>14059</v>
      </c>
      <c r="E5943" s="6" t="s">
        <v>22394</v>
      </c>
      <c r="K5943" s="6" t="str">
        <f t="shared" si="92"/>
        <v>Triméthobenzamide</v>
      </c>
    </row>
    <row r="5944" spans="1:11" ht="12.75" customHeight="1" x14ac:dyDescent="0.15">
      <c r="A5944" s="6">
        <v>5</v>
      </c>
      <c r="B5944" s="7" t="s">
        <v>14060</v>
      </c>
      <c r="C5944" s="7" t="s">
        <v>14045</v>
      </c>
      <c r="D5944" s="7" t="s">
        <v>14061</v>
      </c>
      <c r="E5944" s="6" t="s">
        <v>22395</v>
      </c>
      <c r="K5944" s="6" t="str">
        <f t="shared" si="92"/>
        <v>Diménhydrinate</v>
      </c>
    </row>
    <row r="5945" spans="1:11" ht="12.75" customHeight="1" x14ac:dyDescent="0.15">
      <c r="A5945" s="6">
        <v>5</v>
      </c>
      <c r="B5945" s="7" t="s">
        <v>14062</v>
      </c>
      <c r="C5945" s="7" t="s">
        <v>14045</v>
      </c>
      <c r="D5945" s="7" t="s">
        <v>14063</v>
      </c>
      <c r="E5945" s="6" t="s">
        <v>22396</v>
      </c>
      <c r="K5945" s="6" t="str">
        <f t="shared" si="92"/>
        <v>Diphénhydramine en association</v>
      </c>
    </row>
    <row r="5946" spans="1:11" ht="12.75" customHeight="1" x14ac:dyDescent="0.15">
      <c r="A5946" s="6">
        <v>5</v>
      </c>
      <c r="B5946" s="7" t="s">
        <v>14064</v>
      </c>
      <c r="C5946" s="7" t="s">
        <v>14045</v>
      </c>
      <c r="D5946" s="7" t="s">
        <v>14065</v>
      </c>
      <c r="E5946" s="6" t="s">
        <v>22397</v>
      </c>
      <c r="K5946" s="6" t="str">
        <f t="shared" si="92"/>
        <v>Clémastine en association</v>
      </c>
    </row>
    <row r="5947" spans="1:11" ht="12.75" customHeight="1" x14ac:dyDescent="0.15">
      <c r="A5947" s="6">
        <v>5</v>
      </c>
      <c r="B5947" s="7" t="s">
        <v>14066</v>
      </c>
      <c r="C5947" s="7" t="s">
        <v>14045</v>
      </c>
      <c r="D5947" s="7" t="s">
        <v>14067</v>
      </c>
      <c r="E5947" s="6" t="s">
        <v>22398</v>
      </c>
      <c r="K5947" s="6" t="str">
        <f t="shared" si="92"/>
        <v>Chlorphénoxamine en association</v>
      </c>
    </row>
    <row r="5948" spans="1:11" ht="12.75" customHeight="1" x14ac:dyDescent="0.15">
      <c r="A5948" s="6">
        <v>5</v>
      </c>
      <c r="B5948" s="7" t="s">
        <v>14068</v>
      </c>
      <c r="C5948" s="7" t="s">
        <v>14045</v>
      </c>
      <c r="D5948" s="7" t="s">
        <v>14069</v>
      </c>
      <c r="E5948" s="6" t="s">
        <v>22399</v>
      </c>
      <c r="K5948" s="6" t="str">
        <f t="shared" si="92"/>
        <v>Diphénylpyraline en association</v>
      </c>
    </row>
    <row r="5949" spans="1:11" ht="12.75" customHeight="1" x14ac:dyDescent="0.15">
      <c r="A5949" s="6">
        <v>5</v>
      </c>
      <c r="B5949" s="7" t="s">
        <v>14070</v>
      </c>
      <c r="C5949" s="7" t="s">
        <v>14045</v>
      </c>
      <c r="D5949" s="7" t="s">
        <v>14071</v>
      </c>
      <c r="E5949" s="6" t="s">
        <v>22400</v>
      </c>
      <c r="K5949" s="6" t="str">
        <f t="shared" si="92"/>
        <v>Doxylamine en association</v>
      </c>
    </row>
    <row r="5950" spans="1:11" ht="12.75" customHeight="1" x14ac:dyDescent="0.15">
      <c r="A5950" s="6">
        <v>5</v>
      </c>
      <c r="B5950" s="7" t="s">
        <v>14072</v>
      </c>
      <c r="C5950" s="7" t="s">
        <v>14045</v>
      </c>
      <c r="D5950" s="12" t="s">
        <v>14073</v>
      </c>
      <c r="E5950" s="12" t="s">
        <v>22401</v>
      </c>
      <c r="F5950" s="6" t="s">
        <v>2758</v>
      </c>
      <c r="G5950" s="9">
        <v>44953</v>
      </c>
      <c r="K5950" s="6" t="str">
        <f t="shared" si="92"/>
        <v>Diménhydrinate en association</v>
      </c>
    </row>
    <row r="5951" spans="1:11" ht="12.75" customHeight="1" x14ac:dyDescent="0.15">
      <c r="A5951" s="6">
        <v>4</v>
      </c>
      <c r="B5951" s="7" t="s">
        <v>14074</v>
      </c>
      <c r="C5951" s="7" t="s">
        <v>14044</v>
      </c>
      <c r="D5951" s="7" t="s">
        <v>14075</v>
      </c>
      <c r="E5951" s="6" t="s">
        <v>22402</v>
      </c>
      <c r="K5951" s="6" t="str">
        <f t="shared" si="92"/>
        <v>Alkylamines substituées</v>
      </c>
    </row>
    <row r="5952" spans="1:11" ht="12.75" customHeight="1" x14ac:dyDescent="0.15">
      <c r="A5952" s="6">
        <v>5</v>
      </c>
      <c r="B5952" s="7" t="s">
        <v>14076</v>
      </c>
      <c r="C5952" s="7" t="s">
        <v>14074</v>
      </c>
      <c r="D5952" s="7" t="s">
        <v>14077</v>
      </c>
      <c r="E5952" s="6" t="s">
        <v>22403</v>
      </c>
      <c r="K5952" s="6" t="str">
        <f t="shared" si="92"/>
        <v>Bromphéniramine</v>
      </c>
    </row>
    <row r="5953" spans="1:11" ht="12.75" customHeight="1" x14ac:dyDescent="0.15">
      <c r="A5953" s="6">
        <v>5</v>
      </c>
      <c r="B5953" s="7" t="s">
        <v>14078</v>
      </c>
      <c r="C5953" s="7" t="s">
        <v>14074</v>
      </c>
      <c r="D5953" s="7" t="s">
        <v>14079</v>
      </c>
      <c r="E5953" s="6" t="s">
        <v>16957</v>
      </c>
      <c r="K5953" s="6" t="str">
        <f t="shared" si="92"/>
        <v>Dexchlorphéniramine</v>
      </c>
    </row>
    <row r="5954" spans="1:11" ht="12.75" customHeight="1" x14ac:dyDescent="0.15">
      <c r="A5954" s="6">
        <v>5</v>
      </c>
      <c r="B5954" s="7" t="s">
        <v>14080</v>
      </c>
      <c r="C5954" s="7" t="s">
        <v>14074</v>
      </c>
      <c r="D5954" s="7" t="s">
        <v>6794</v>
      </c>
      <c r="E5954" s="6" t="s">
        <v>19281</v>
      </c>
      <c r="K5954" s="6" t="str">
        <f t="shared" si="92"/>
        <v>Dimétindène</v>
      </c>
    </row>
    <row r="5955" spans="1:11" ht="12.75" customHeight="1" x14ac:dyDescent="0.15">
      <c r="A5955" s="6">
        <v>5</v>
      </c>
      <c r="B5955" s="7" t="s">
        <v>14081</v>
      </c>
      <c r="C5955" s="7" t="s">
        <v>14074</v>
      </c>
      <c r="D5955" s="7" t="s">
        <v>14082</v>
      </c>
      <c r="E5955" s="6" t="s">
        <v>22404</v>
      </c>
      <c r="K5955" s="6" t="str">
        <f t="shared" ref="K5955:K6018" si="93">UPPER(LEFT(E5955,1))&amp;RIGHT(E5955,LEN(E5955)-1)</f>
        <v>Chlorphénamine</v>
      </c>
    </row>
    <row r="5956" spans="1:11" ht="12.75" customHeight="1" x14ac:dyDescent="0.15">
      <c r="A5956" s="6">
        <v>5</v>
      </c>
      <c r="B5956" s="7" t="s">
        <v>14083</v>
      </c>
      <c r="C5956" s="7" t="s">
        <v>14074</v>
      </c>
      <c r="D5956" s="7" t="s">
        <v>6800</v>
      </c>
      <c r="E5956" s="6" t="s">
        <v>19284</v>
      </c>
      <c r="K5956" s="6" t="str">
        <f t="shared" si="93"/>
        <v>Phéniramine</v>
      </c>
    </row>
    <row r="5957" spans="1:11" ht="12.75" customHeight="1" x14ac:dyDescent="0.15">
      <c r="A5957" s="6">
        <v>5</v>
      </c>
      <c r="B5957" s="7" t="s">
        <v>14084</v>
      </c>
      <c r="C5957" s="7" t="s">
        <v>14074</v>
      </c>
      <c r="D5957" s="7" t="s">
        <v>14085</v>
      </c>
      <c r="E5957" s="6" t="s">
        <v>22405</v>
      </c>
      <c r="K5957" s="6" t="str">
        <f t="shared" si="93"/>
        <v>Dexbromphéniramine</v>
      </c>
    </row>
    <row r="5958" spans="1:11" ht="12.75" customHeight="1" x14ac:dyDescent="0.15">
      <c r="A5958" s="6">
        <v>5</v>
      </c>
      <c r="B5958" s="7" t="s">
        <v>14086</v>
      </c>
      <c r="C5958" s="7" t="s">
        <v>14074</v>
      </c>
      <c r="D5958" s="7" t="s">
        <v>14087</v>
      </c>
      <c r="E5958" s="6" t="s">
        <v>22406</v>
      </c>
      <c r="K5958" s="6" t="str">
        <f t="shared" si="93"/>
        <v>Talastine</v>
      </c>
    </row>
    <row r="5959" spans="1:11" ht="12.75" customHeight="1" x14ac:dyDescent="0.15">
      <c r="A5959" s="6">
        <v>5</v>
      </c>
      <c r="B5959" s="7" t="s">
        <v>14088</v>
      </c>
      <c r="C5959" s="7" t="s">
        <v>14074</v>
      </c>
      <c r="D5959" s="7" t="s">
        <v>14089</v>
      </c>
      <c r="E5959" s="6" t="s">
        <v>22407</v>
      </c>
      <c r="K5959" s="6" t="str">
        <f t="shared" si="93"/>
        <v>Bromphéniramine en association</v>
      </c>
    </row>
    <row r="5960" spans="1:11" ht="12.75" customHeight="1" x14ac:dyDescent="0.15">
      <c r="A5960" s="6">
        <v>5</v>
      </c>
      <c r="B5960" s="7" t="s">
        <v>14090</v>
      </c>
      <c r="C5960" s="7" t="s">
        <v>14074</v>
      </c>
      <c r="D5960" s="7" t="s">
        <v>14091</v>
      </c>
      <c r="E5960" s="6" t="s">
        <v>22408</v>
      </c>
      <c r="K5960" s="6" t="str">
        <f t="shared" si="93"/>
        <v>Dexchlorphéniramine en association</v>
      </c>
    </row>
    <row r="5961" spans="1:11" ht="12.75" customHeight="1" x14ac:dyDescent="0.15">
      <c r="A5961" s="6">
        <v>5</v>
      </c>
      <c r="B5961" s="7" t="s">
        <v>14092</v>
      </c>
      <c r="C5961" s="7" t="s">
        <v>14074</v>
      </c>
      <c r="D5961" s="7" t="s">
        <v>14093</v>
      </c>
      <c r="E5961" s="6" t="s">
        <v>22409</v>
      </c>
      <c r="K5961" s="6" t="str">
        <f t="shared" si="93"/>
        <v>Chlorphénamine en association</v>
      </c>
    </row>
    <row r="5962" spans="1:11" ht="12.75" customHeight="1" x14ac:dyDescent="0.15">
      <c r="A5962" s="6">
        <v>5</v>
      </c>
      <c r="B5962" s="7" t="s">
        <v>14094</v>
      </c>
      <c r="C5962" s="7" t="s">
        <v>14074</v>
      </c>
      <c r="D5962" s="7" t="s">
        <v>14095</v>
      </c>
      <c r="E5962" s="6" t="s">
        <v>22410</v>
      </c>
      <c r="K5962" s="6" t="str">
        <f t="shared" si="93"/>
        <v>Dexbromphéniramine en association</v>
      </c>
    </row>
    <row r="5963" spans="1:11" ht="12.75" customHeight="1" x14ac:dyDescent="0.15">
      <c r="A5963" s="6">
        <v>4</v>
      </c>
      <c r="B5963" s="7" t="s">
        <v>14096</v>
      </c>
      <c r="C5963" s="7" t="s">
        <v>14044</v>
      </c>
      <c r="D5963" s="7" t="s">
        <v>14097</v>
      </c>
      <c r="E5963" s="6" t="s">
        <v>22411</v>
      </c>
      <c r="K5963" s="6" t="str">
        <f t="shared" si="93"/>
        <v>Éthylène diamines substituées</v>
      </c>
    </row>
    <row r="5964" spans="1:11" ht="12.75" customHeight="1" x14ac:dyDescent="0.15">
      <c r="A5964" s="6">
        <v>5</v>
      </c>
      <c r="B5964" s="7" t="s">
        <v>14098</v>
      </c>
      <c r="C5964" s="7" t="s">
        <v>14096</v>
      </c>
      <c r="D5964" s="7" t="s">
        <v>6782</v>
      </c>
      <c r="E5964" s="6" t="s">
        <v>19275</v>
      </c>
      <c r="K5964" s="6" t="str">
        <f t="shared" si="93"/>
        <v>Mépyramine</v>
      </c>
    </row>
    <row r="5965" spans="1:11" ht="12.75" customHeight="1" x14ac:dyDescent="0.15">
      <c r="A5965" s="6">
        <v>5</v>
      </c>
      <c r="B5965" s="7" t="s">
        <v>14099</v>
      </c>
      <c r="C5965" s="7" t="s">
        <v>14096</v>
      </c>
      <c r="D5965" s="7" t="s">
        <v>14100</v>
      </c>
      <c r="E5965" s="6" t="s">
        <v>22412</v>
      </c>
      <c r="K5965" s="6" t="str">
        <f t="shared" si="93"/>
        <v>Histapyrrodine</v>
      </c>
    </row>
    <row r="5966" spans="1:11" ht="12.75" customHeight="1" x14ac:dyDescent="0.15">
      <c r="A5966" s="6">
        <v>5</v>
      </c>
      <c r="B5966" s="7" t="s">
        <v>14101</v>
      </c>
      <c r="C5966" s="7" t="s">
        <v>14096</v>
      </c>
      <c r="D5966" s="7" t="s">
        <v>6788</v>
      </c>
      <c r="E5966" s="6" t="s">
        <v>19278</v>
      </c>
      <c r="K5966" s="6" t="str">
        <f t="shared" si="93"/>
        <v>Chloropyramine</v>
      </c>
    </row>
    <row r="5967" spans="1:11" ht="12.75" customHeight="1" x14ac:dyDescent="0.15">
      <c r="A5967" s="6">
        <v>5</v>
      </c>
      <c r="B5967" s="7" t="s">
        <v>14102</v>
      </c>
      <c r="C5967" s="7" t="s">
        <v>14096</v>
      </c>
      <c r="D5967" s="7" t="s">
        <v>6786</v>
      </c>
      <c r="E5967" s="6" t="s">
        <v>19277</v>
      </c>
      <c r="K5967" s="6" t="str">
        <f t="shared" si="93"/>
        <v>Tripélennamine</v>
      </c>
    </row>
    <row r="5968" spans="1:11" ht="12.75" customHeight="1" x14ac:dyDescent="0.15">
      <c r="A5968" s="6">
        <v>5</v>
      </c>
      <c r="B5968" s="7" t="s">
        <v>14103</v>
      </c>
      <c r="C5968" s="7" t="s">
        <v>14096</v>
      </c>
      <c r="D5968" s="7" t="s">
        <v>14104</v>
      </c>
      <c r="E5968" s="6" t="s">
        <v>22413</v>
      </c>
      <c r="K5968" s="6" t="str">
        <f t="shared" si="93"/>
        <v>Méthapyrilène</v>
      </c>
    </row>
    <row r="5969" spans="1:11" ht="12.75" customHeight="1" x14ac:dyDescent="0.15">
      <c r="A5969" s="6">
        <v>5</v>
      </c>
      <c r="B5969" s="7" t="s">
        <v>14105</v>
      </c>
      <c r="C5969" s="7" t="s">
        <v>14096</v>
      </c>
      <c r="D5969" s="7" t="s">
        <v>6780</v>
      </c>
      <c r="E5969" s="6" t="s">
        <v>19274</v>
      </c>
      <c r="K5969" s="6" t="str">
        <f t="shared" si="93"/>
        <v>Thonzylamine</v>
      </c>
    </row>
    <row r="5970" spans="1:11" ht="12.75" customHeight="1" x14ac:dyDescent="0.15">
      <c r="A5970" s="6">
        <v>5</v>
      </c>
      <c r="B5970" s="7" t="s">
        <v>14106</v>
      </c>
      <c r="C5970" s="7" t="s">
        <v>14096</v>
      </c>
      <c r="D5970" s="7" t="s">
        <v>14107</v>
      </c>
      <c r="E5970" s="6" t="s">
        <v>22414</v>
      </c>
      <c r="K5970" s="6" t="str">
        <f t="shared" si="93"/>
        <v>Histapyrrodine en association</v>
      </c>
    </row>
    <row r="5971" spans="1:11" ht="12.75" customHeight="1" x14ac:dyDescent="0.15">
      <c r="A5971" s="6">
        <v>5</v>
      </c>
      <c r="B5971" s="7" t="s">
        <v>14108</v>
      </c>
      <c r="C5971" s="7" t="s">
        <v>14096</v>
      </c>
      <c r="D5971" s="7" t="s">
        <v>14109</v>
      </c>
      <c r="E5971" s="6" t="s">
        <v>22415</v>
      </c>
      <c r="K5971" s="6" t="str">
        <f t="shared" si="93"/>
        <v>Chloropyramine en association</v>
      </c>
    </row>
    <row r="5972" spans="1:11" ht="12.75" customHeight="1" x14ac:dyDescent="0.15">
      <c r="A5972" s="6">
        <v>4</v>
      </c>
      <c r="B5972" s="7" t="s">
        <v>14110</v>
      </c>
      <c r="C5972" s="7" t="s">
        <v>14044</v>
      </c>
      <c r="D5972" s="7" t="s">
        <v>14111</v>
      </c>
      <c r="E5972" s="6" t="s">
        <v>22416</v>
      </c>
      <c r="K5972" s="6" t="str">
        <f t="shared" si="93"/>
        <v>Dérivés de la phénothiazine</v>
      </c>
    </row>
    <row r="5973" spans="1:11" ht="12.75" customHeight="1" x14ac:dyDescent="0.15">
      <c r="A5973" s="6">
        <v>5</v>
      </c>
      <c r="B5973" s="7" t="s">
        <v>14112</v>
      </c>
      <c r="C5973" s="7" t="s">
        <v>14110</v>
      </c>
      <c r="D5973" s="7" t="s">
        <v>14113</v>
      </c>
      <c r="E5973" s="6" t="s">
        <v>22417</v>
      </c>
      <c r="K5973" s="6" t="str">
        <f t="shared" si="93"/>
        <v>Alimémazine</v>
      </c>
    </row>
    <row r="5974" spans="1:11" ht="12.75" customHeight="1" x14ac:dyDescent="0.15">
      <c r="A5974" s="6">
        <v>5</v>
      </c>
      <c r="B5974" s="7" t="s">
        <v>14114</v>
      </c>
      <c r="C5974" s="7" t="s">
        <v>14110</v>
      </c>
      <c r="D5974" s="7" t="s">
        <v>6790</v>
      </c>
      <c r="E5974" s="6" t="s">
        <v>19279</v>
      </c>
      <c r="K5974" s="6" t="str">
        <f t="shared" si="93"/>
        <v>Prométhazine</v>
      </c>
    </row>
    <row r="5975" spans="1:11" ht="12.75" customHeight="1" x14ac:dyDescent="0.15">
      <c r="A5975" s="6">
        <v>5</v>
      </c>
      <c r="B5975" s="7" t="s">
        <v>14115</v>
      </c>
      <c r="C5975" s="7" t="s">
        <v>14110</v>
      </c>
      <c r="D5975" s="7" t="s">
        <v>14116</v>
      </c>
      <c r="E5975" s="6" t="s">
        <v>22418</v>
      </c>
      <c r="K5975" s="6" t="str">
        <f t="shared" si="93"/>
        <v>Thiéthylpérazine</v>
      </c>
    </row>
    <row r="5976" spans="1:11" ht="12.75" customHeight="1" x14ac:dyDescent="0.15">
      <c r="A5976" s="6">
        <v>5</v>
      </c>
      <c r="B5976" s="7" t="s">
        <v>14117</v>
      </c>
      <c r="C5976" s="7" t="s">
        <v>14110</v>
      </c>
      <c r="D5976" s="7" t="s">
        <v>14118</v>
      </c>
      <c r="E5976" s="6" t="s">
        <v>22419</v>
      </c>
      <c r="K5976" s="6" t="str">
        <f t="shared" si="93"/>
        <v>Methdilazine</v>
      </c>
    </row>
    <row r="5977" spans="1:11" ht="12.75" customHeight="1" x14ac:dyDescent="0.15">
      <c r="A5977" s="6">
        <v>5</v>
      </c>
      <c r="B5977" s="7" t="s">
        <v>14119</v>
      </c>
      <c r="C5977" s="7" t="s">
        <v>14110</v>
      </c>
      <c r="D5977" s="7" t="s">
        <v>14120</v>
      </c>
      <c r="E5977" s="6" t="s">
        <v>22420</v>
      </c>
      <c r="K5977" s="6" t="str">
        <f t="shared" si="93"/>
        <v>Hydroxyéthylprométhazine</v>
      </c>
    </row>
    <row r="5978" spans="1:11" ht="12.75" customHeight="1" x14ac:dyDescent="0.15">
      <c r="A5978" s="6">
        <v>5</v>
      </c>
      <c r="B5978" s="7" t="s">
        <v>14121</v>
      </c>
      <c r="C5978" s="7" t="s">
        <v>14110</v>
      </c>
      <c r="D5978" s="7" t="s">
        <v>14122</v>
      </c>
      <c r="E5978" s="6" t="s">
        <v>22421</v>
      </c>
      <c r="K5978" s="6" t="str">
        <f t="shared" si="93"/>
        <v>Thiazinam</v>
      </c>
    </row>
    <row r="5979" spans="1:11" ht="12.75" customHeight="1" x14ac:dyDescent="0.15">
      <c r="A5979" s="6">
        <v>5</v>
      </c>
      <c r="B5979" s="7" t="s">
        <v>14123</v>
      </c>
      <c r="C5979" s="7" t="s">
        <v>14110</v>
      </c>
      <c r="D5979" s="7" t="s">
        <v>14124</v>
      </c>
      <c r="E5979" s="6" t="s">
        <v>22422</v>
      </c>
      <c r="K5979" s="6" t="str">
        <f t="shared" si="93"/>
        <v>Méquitazine</v>
      </c>
    </row>
    <row r="5980" spans="1:11" ht="12.75" customHeight="1" x14ac:dyDescent="0.15">
      <c r="A5980" s="6">
        <v>5</v>
      </c>
      <c r="B5980" s="7" t="s">
        <v>14125</v>
      </c>
      <c r="C5980" s="7" t="s">
        <v>14110</v>
      </c>
      <c r="D5980" s="7" t="s">
        <v>14126</v>
      </c>
      <c r="E5980" s="6" t="s">
        <v>22423</v>
      </c>
      <c r="K5980" s="6" t="str">
        <f t="shared" si="93"/>
        <v>Oxomémazine</v>
      </c>
    </row>
    <row r="5981" spans="1:11" ht="12.75" customHeight="1" x14ac:dyDescent="0.15">
      <c r="A5981" s="6">
        <v>5</v>
      </c>
      <c r="B5981" s="7" t="s">
        <v>14127</v>
      </c>
      <c r="C5981" s="7" t="s">
        <v>14110</v>
      </c>
      <c r="D5981" s="7" t="s">
        <v>6802</v>
      </c>
      <c r="E5981" s="6" t="s">
        <v>19285</v>
      </c>
      <c r="K5981" s="6" t="str">
        <f t="shared" si="93"/>
        <v>Isothipendyl</v>
      </c>
    </row>
    <row r="5982" spans="1:11" ht="12.75" customHeight="1" x14ac:dyDescent="0.15">
      <c r="A5982" s="6">
        <v>5</v>
      </c>
      <c r="B5982" s="7" t="s">
        <v>14128</v>
      </c>
      <c r="C5982" s="7" t="s">
        <v>14110</v>
      </c>
      <c r="D5982" s="7" t="s">
        <v>14129</v>
      </c>
      <c r="E5982" s="6" t="s">
        <v>22424</v>
      </c>
      <c r="K5982" s="6" t="str">
        <f t="shared" si="93"/>
        <v>Prométhazine en association</v>
      </c>
    </row>
    <row r="5983" spans="1:11" ht="12.75" customHeight="1" x14ac:dyDescent="0.15">
      <c r="A5983" s="6">
        <v>5</v>
      </c>
      <c r="B5983" s="7" t="s">
        <v>14130</v>
      </c>
      <c r="C5983" s="7" t="s">
        <v>14110</v>
      </c>
      <c r="D5983" s="7" t="s">
        <v>14131</v>
      </c>
      <c r="E5983" s="6" t="s">
        <v>22425</v>
      </c>
      <c r="K5983" s="6" t="str">
        <f t="shared" si="93"/>
        <v>Hydroxyéthylprométhazine en association</v>
      </c>
    </row>
    <row r="5984" spans="1:11" ht="12.75" customHeight="1" x14ac:dyDescent="0.15">
      <c r="A5984" s="6">
        <v>4</v>
      </c>
      <c r="B5984" s="7" t="s">
        <v>14132</v>
      </c>
      <c r="C5984" s="7" t="s">
        <v>14044</v>
      </c>
      <c r="D5984" s="7" t="s">
        <v>14133</v>
      </c>
      <c r="E5984" s="6" t="s">
        <v>22426</v>
      </c>
      <c r="K5984" s="6" t="str">
        <f t="shared" si="93"/>
        <v>Dérivés de la pipérazine</v>
      </c>
    </row>
    <row r="5985" spans="1:11" ht="12.75" customHeight="1" x14ac:dyDescent="0.15">
      <c r="A5985" s="6">
        <v>5</v>
      </c>
      <c r="B5985" s="7" t="s">
        <v>14134</v>
      </c>
      <c r="C5985" s="7" t="s">
        <v>14132</v>
      </c>
      <c r="D5985" s="7" t="s">
        <v>14135</v>
      </c>
      <c r="E5985" s="6" t="s">
        <v>22427</v>
      </c>
      <c r="K5985" s="6" t="str">
        <f t="shared" si="93"/>
        <v>Buclizine</v>
      </c>
    </row>
    <row r="5986" spans="1:11" ht="12.75" customHeight="1" x14ac:dyDescent="0.15">
      <c r="A5986" s="6">
        <v>5</v>
      </c>
      <c r="B5986" s="7" t="s">
        <v>14136</v>
      </c>
      <c r="C5986" s="7" t="s">
        <v>14132</v>
      </c>
      <c r="D5986" s="7" t="s">
        <v>14137</v>
      </c>
      <c r="E5986" s="6" t="s">
        <v>22428</v>
      </c>
      <c r="K5986" s="6" t="str">
        <f t="shared" si="93"/>
        <v>Cyclizine</v>
      </c>
    </row>
    <row r="5987" spans="1:11" ht="12.75" customHeight="1" x14ac:dyDescent="0.15">
      <c r="A5987" s="6">
        <v>5</v>
      </c>
      <c r="B5987" s="7" t="s">
        <v>14138</v>
      </c>
      <c r="C5987" s="7" t="s">
        <v>14132</v>
      </c>
      <c r="D5987" s="7" t="s">
        <v>14139</v>
      </c>
      <c r="E5987" s="6" t="s">
        <v>22429</v>
      </c>
      <c r="K5987" s="6" t="str">
        <f t="shared" si="93"/>
        <v>Chlorcyclizine</v>
      </c>
    </row>
    <row r="5988" spans="1:11" ht="12.75" customHeight="1" x14ac:dyDescent="0.15">
      <c r="A5988" s="6">
        <v>5</v>
      </c>
      <c r="B5988" s="7" t="s">
        <v>14140</v>
      </c>
      <c r="C5988" s="7" t="s">
        <v>14132</v>
      </c>
      <c r="D5988" s="7" t="s">
        <v>14141</v>
      </c>
      <c r="E5988" s="6" t="s">
        <v>22430</v>
      </c>
      <c r="K5988" s="6" t="str">
        <f t="shared" si="93"/>
        <v>Méclozine</v>
      </c>
    </row>
    <row r="5989" spans="1:11" ht="12.75" customHeight="1" x14ac:dyDescent="0.15">
      <c r="A5989" s="6">
        <v>5</v>
      </c>
      <c r="B5989" s="7" t="s">
        <v>14142</v>
      </c>
      <c r="C5989" s="7" t="s">
        <v>14132</v>
      </c>
      <c r="D5989" s="7" t="s">
        <v>14143</v>
      </c>
      <c r="E5989" s="6" t="s">
        <v>22431</v>
      </c>
      <c r="K5989" s="6" t="str">
        <f t="shared" si="93"/>
        <v>Oxatomide</v>
      </c>
    </row>
    <row r="5990" spans="1:11" ht="12.75" customHeight="1" x14ac:dyDescent="0.15">
      <c r="A5990" s="6">
        <v>5</v>
      </c>
      <c r="B5990" s="7" t="s">
        <v>14144</v>
      </c>
      <c r="C5990" s="7" t="s">
        <v>14132</v>
      </c>
      <c r="D5990" s="7" t="s">
        <v>14145</v>
      </c>
      <c r="E5990" s="6" t="s">
        <v>22432</v>
      </c>
      <c r="K5990" s="6" t="str">
        <f t="shared" si="93"/>
        <v>Cétirizine</v>
      </c>
    </row>
    <row r="5991" spans="1:11" ht="12.75" customHeight="1" x14ac:dyDescent="0.15">
      <c r="A5991" s="6">
        <v>5</v>
      </c>
      <c r="B5991" s="7" t="s">
        <v>14146</v>
      </c>
      <c r="C5991" s="7" t="s">
        <v>14132</v>
      </c>
      <c r="D5991" s="7" t="s">
        <v>14147</v>
      </c>
      <c r="E5991" s="6" t="s">
        <v>22433</v>
      </c>
      <c r="K5991" s="6" t="str">
        <f t="shared" si="93"/>
        <v>Lévocétirizine</v>
      </c>
    </row>
    <row r="5992" spans="1:11" ht="12.75" customHeight="1" x14ac:dyDescent="0.15">
      <c r="A5992" s="6">
        <v>5</v>
      </c>
      <c r="B5992" s="7" t="s">
        <v>14148</v>
      </c>
      <c r="C5992" s="7" t="s">
        <v>14132</v>
      </c>
      <c r="D5992" s="7" t="s">
        <v>14149</v>
      </c>
      <c r="E5992" s="6" t="s">
        <v>22434</v>
      </c>
      <c r="K5992" s="6" t="str">
        <f t="shared" si="93"/>
        <v>Buclizine en association</v>
      </c>
    </row>
    <row r="5993" spans="1:11" ht="12.75" customHeight="1" x14ac:dyDescent="0.15">
      <c r="A5993" s="6">
        <v>5</v>
      </c>
      <c r="B5993" s="7" t="s">
        <v>14150</v>
      </c>
      <c r="C5993" s="7" t="s">
        <v>14132</v>
      </c>
      <c r="D5993" s="7" t="s">
        <v>14151</v>
      </c>
      <c r="E5993" s="6" t="s">
        <v>22435</v>
      </c>
      <c r="K5993" s="6" t="str">
        <f t="shared" si="93"/>
        <v>Cyclizine en association</v>
      </c>
    </row>
    <row r="5994" spans="1:11" ht="12.75" customHeight="1" x14ac:dyDescent="0.15">
      <c r="A5994" s="6">
        <v>5</v>
      </c>
      <c r="B5994" s="7" t="s">
        <v>14152</v>
      </c>
      <c r="C5994" s="7" t="s">
        <v>14132</v>
      </c>
      <c r="D5994" s="7" t="s">
        <v>14153</v>
      </c>
      <c r="E5994" s="6" t="s">
        <v>22436</v>
      </c>
      <c r="K5994" s="6" t="str">
        <f t="shared" si="93"/>
        <v>Méclozine en association</v>
      </c>
    </row>
    <row r="5995" spans="1:11" ht="12.75" customHeight="1" x14ac:dyDescent="0.15">
      <c r="A5995" s="6">
        <v>4</v>
      </c>
      <c r="B5995" s="7" t="s">
        <v>14154</v>
      </c>
      <c r="C5995" s="7" t="s">
        <v>14044</v>
      </c>
      <c r="D5995" s="7" t="s">
        <v>14155</v>
      </c>
      <c r="E5995" s="6" t="s">
        <v>22437</v>
      </c>
      <c r="K5995" s="6" t="str">
        <f t="shared" si="93"/>
        <v>Associations d'antihistaminiques</v>
      </c>
    </row>
    <row r="5996" spans="1:11" ht="12.75" customHeight="1" x14ac:dyDescent="0.15">
      <c r="A5996" s="6">
        <v>4</v>
      </c>
      <c r="B5996" s="7" t="s">
        <v>14156</v>
      </c>
      <c r="C5996" s="7" t="s">
        <v>14044</v>
      </c>
      <c r="D5996" s="7" t="s">
        <v>14157</v>
      </c>
      <c r="E5996" s="6" t="s">
        <v>22438</v>
      </c>
      <c r="K5996" s="6" t="str">
        <f t="shared" si="93"/>
        <v>Autres antihistaminiques à usage systémique</v>
      </c>
    </row>
    <row r="5997" spans="1:11" ht="12.75" customHeight="1" x14ac:dyDescent="0.15">
      <c r="A5997" s="6">
        <v>5</v>
      </c>
      <c r="B5997" s="7" t="s">
        <v>14158</v>
      </c>
      <c r="C5997" s="7" t="s">
        <v>14156</v>
      </c>
      <c r="D5997" s="7" t="s">
        <v>6798</v>
      </c>
      <c r="E5997" s="6" t="s">
        <v>19283</v>
      </c>
      <c r="K5997" s="6" t="str">
        <f t="shared" si="93"/>
        <v>Bamipine</v>
      </c>
    </row>
    <row r="5998" spans="1:11" ht="12.75" customHeight="1" x14ac:dyDescent="0.15">
      <c r="A5998" s="6">
        <v>5</v>
      </c>
      <c r="B5998" s="7" t="s">
        <v>14159</v>
      </c>
      <c r="C5998" s="7" t="s">
        <v>14156</v>
      </c>
      <c r="D5998" s="7" t="s">
        <v>14160</v>
      </c>
      <c r="E5998" s="6" t="s">
        <v>22439</v>
      </c>
      <c r="K5998" s="6" t="str">
        <f t="shared" si="93"/>
        <v>Cyproheptadine</v>
      </c>
    </row>
    <row r="5999" spans="1:11" ht="12.75" customHeight="1" x14ac:dyDescent="0.15">
      <c r="A5999" s="6">
        <v>5</v>
      </c>
      <c r="B5999" s="7" t="s">
        <v>14161</v>
      </c>
      <c r="C5999" s="7" t="s">
        <v>14156</v>
      </c>
      <c r="D5999" s="7" t="s">
        <v>6784</v>
      </c>
      <c r="E5999" s="6" t="s">
        <v>19276</v>
      </c>
      <c r="K5999" s="6" t="str">
        <f t="shared" si="93"/>
        <v>Thénalidine</v>
      </c>
    </row>
    <row r="6000" spans="1:11" ht="12.75" customHeight="1" x14ac:dyDescent="0.15">
      <c r="A6000" s="6">
        <v>5</v>
      </c>
      <c r="B6000" s="7" t="s">
        <v>14162</v>
      </c>
      <c r="C6000" s="7" t="s">
        <v>14156</v>
      </c>
      <c r="D6000" s="7" t="s">
        <v>14163</v>
      </c>
      <c r="E6000" s="6" t="s">
        <v>22440</v>
      </c>
      <c r="K6000" s="6" t="str">
        <f t="shared" si="93"/>
        <v>Phénindamine</v>
      </c>
    </row>
    <row r="6001" spans="1:11" ht="12.75" customHeight="1" x14ac:dyDescent="0.15">
      <c r="A6001" s="6">
        <v>5</v>
      </c>
      <c r="B6001" s="7" t="s">
        <v>14164</v>
      </c>
      <c r="C6001" s="7" t="s">
        <v>14156</v>
      </c>
      <c r="D6001" s="7" t="s">
        <v>13502</v>
      </c>
      <c r="E6001" s="6" t="s">
        <v>22166</v>
      </c>
      <c r="K6001" s="6" t="str">
        <f t="shared" si="93"/>
        <v>Antazoline</v>
      </c>
    </row>
    <row r="6002" spans="1:11" ht="12.75" customHeight="1" x14ac:dyDescent="0.15">
      <c r="A6002" s="6">
        <v>5</v>
      </c>
      <c r="B6002" s="7" t="s">
        <v>14165</v>
      </c>
      <c r="C6002" s="7" t="s">
        <v>14156</v>
      </c>
      <c r="D6002" s="7" t="s">
        <v>14166</v>
      </c>
      <c r="E6002" s="6" t="s">
        <v>22441</v>
      </c>
      <c r="K6002" s="6" t="str">
        <f t="shared" si="93"/>
        <v>Triprolidine</v>
      </c>
    </row>
    <row r="6003" spans="1:11" ht="12.75" customHeight="1" x14ac:dyDescent="0.15">
      <c r="A6003" s="6">
        <v>5</v>
      </c>
      <c r="B6003" s="7" t="s">
        <v>14167</v>
      </c>
      <c r="C6003" s="7" t="s">
        <v>14156</v>
      </c>
      <c r="D6003" s="7" t="s">
        <v>14168</v>
      </c>
      <c r="E6003" s="6" t="s">
        <v>22442</v>
      </c>
      <c r="K6003" s="6" t="str">
        <f t="shared" si="93"/>
        <v>Pyrrobutamine</v>
      </c>
    </row>
    <row r="6004" spans="1:11" ht="12.75" customHeight="1" x14ac:dyDescent="0.15">
      <c r="A6004" s="6">
        <v>5</v>
      </c>
      <c r="B6004" s="7" t="s">
        <v>14169</v>
      </c>
      <c r="C6004" s="7" t="s">
        <v>14156</v>
      </c>
      <c r="D6004" s="7" t="s">
        <v>14170</v>
      </c>
      <c r="E6004" s="6" t="s">
        <v>22443</v>
      </c>
      <c r="K6004" s="6" t="str">
        <f t="shared" si="93"/>
        <v>Azatadine</v>
      </c>
    </row>
    <row r="6005" spans="1:11" ht="12.75" customHeight="1" x14ac:dyDescent="0.15">
      <c r="A6005" s="6">
        <v>5</v>
      </c>
      <c r="B6005" s="7" t="s">
        <v>14171</v>
      </c>
      <c r="C6005" s="7" t="s">
        <v>14156</v>
      </c>
      <c r="D6005" s="7" t="s">
        <v>14172</v>
      </c>
      <c r="E6005" s="6" t="s">
        <v>22444</v>
      </c>
      <c r="K6005" s="6" t="str">
        <f t="shared" si="93"/>
        <v>Astémizole</v>
      </c>
    </row>
    <row r="6006" spans="1:11" ht="12.75" customHeight="1" x14ac:dyDescent="0.15">
      <c r="A6006" s="6">
        <v>5</v>
      </c>
      <c r="B6006" s="7" t="s">
        <v>14173</v>
      </c>
      <c r="C6006" s="7" t="s">
        <v>14156</v>
      </c>
      <c r="D6006" s="7" t="s">
        <v>14174</v>
      </c>
      <c r="E6006" s="6" t="s">
        <v>22445</v>
      </c>
      <c r="K6006" s="6" t="str">
        <f t="shared" si="93"/>
        <v>Terfénadine</v>
      </c>
    </row>
    <row r="6007" spans="1:11" ht="12.75" customHeight="1" x14ac:dyDescent="0.15">
      <c r="A6007" s="6">
        <v>5</v>
      </c>
      <c r="B6007" s="7" t="s">
        <v>14175</v>
      </c>
      <c r="C6007" s="7" t="s">
        <v>14156</v>
      </c>
      <c r="D6007" s="7" t="s">
        <v>14176</v>
      </c>
      <c r="E6007" s="6" t="s">
        <v>22446</v>
      </c>
      <c r="K6007" s="6" t="str">
        <f t="shared" si="93"/>
        <v>Loratadine</v>
      </c>
    </row>
    <row r="6008" spans="1:11" ht="12.75" customHeight="1" x14ac:dyDescent="0.15">
      <c r="A6008" s="6">
        <v>5</v>
      </c>
      <c r="B6008" s="7" t="s">
        <v>14177</v>
      </c>
      <c r="C6008" s="7" t="s">
        <v>14156</v>
      </c>
      <c r="D6008" s="7" t="s">
        <v>14178</v>
      </c>
      <c r="E6008" s="6" t="s">
        <v>22447</v>
      </c>
      <c r="K6008" s="6" t="str">
        <f t="shared" si="93"/>
        <v>Mebhydroline</v>
      </c>
    </row>
    <row r="6009" spans="1:11" ht="12.75" customHeight="1" x14ac:dyDescent="0.15">
      <c r="A6009" s="6">
        <v>5</v>
      </c>
      <c r="B6009" s="7" t="s">
        <v>14179</v>
      </c>
      <c r="C6009" s="7" t="s">
        <v>14156</v>
      </c>
      <c r="D6009" s="7" t="s">
        <v>14180</v>
      </c>
      <c r="E6009" s="6" t="s">
        <v>22448</v>
      </c>
      <c r="K6009" s="6" t="str">
        <f t="shared" si="93"/>
        <v>Deptropine</v>
      </c>
    </row>
    <row r="6010" spans="1:11" ht="12.75" customHeight="1" x14ac:dyDescent="0.15">
      <c r="A6010" s="6">
        <v>5</v>
      </c>
      <c r="B6010" s="7" t="s">
        <v>14181</v>
      </c>
      <c r="C6010" s="7" t="s">
        <v>14156</v>
      </c>
      <c r="D6010" s="7" t="s">
        <v>14182</v>
      </c>
      <c r="E6010" s="6" t="s">
        <v>22449</v>
      </c>
      <c r="K6010" s="6" t="str">
        <f t="shared" si="93"/>
        <v>Kétotifène</v>
      </c>
    </row>
    <row r="6011" spans="1:11" ht="12.75" customHeight="1" x14ac:dyDescent="0.15">
      <c r="A6011" s="6">
        <v>5</v>
      </c>
      <c r="B6011" s="7" t="s">
        <v>14183</v>
      </c>
      <c r="C6011" s="7" t="s">
        <v>14156</v>
      </c>
      <c r="D6011" s="7" t="s">
        <v>14184</v>
      </c>
      <c r="E6011" s="6" t="s">
        <v>22450</v>
      </c>
      <c r="K6011" s="6" t="str">
        <f t="shared" si="93"/>
        <v>Acrivastine</v>
      </c>
    </row>
    <row r="6012" spans="1:11" ht="12.75" customHeight="1" x14ac:dyDescent="0.15">
      <c r="A6012" s="6">
        <v>5</v>
      </c>
      <c r="B6012" s="7" t="s">
        <v>14185</v>
      </c>
      <c r="C6012" s="7" t="s">
        <v>14156</v>
      </c>
      <c r="D6012" s="7" t="s">
        <v>13500</v>
      </c>
      <c r="E6012" s="6" t="s">
        <v>22165</v>
      </c>
      <c r="K6012" s="6" t="str">
        <f t="shared" si="93"/>
        <v>Azélastine</v>
      </c>
    </row>
    <row r="6013" spans="1:11" ht="12.75" customHeight="1" x14ac:dyDescent="0.15">
      <c r="A6013" s="6">
        <v>5</v>
      </c>
      <c r="B6013" s="7" t="s">
        <v>14186</v>
      </c>
      <c r="C6013" s="7" t="s">
        <v>14156</v>
      </c>
      <c r="D6013" s="7" t="s">
        <v>14187</v>
      </c>
      <c r="E6013" s="6" t="s">
        <v>22451</v>
      </c>
      <c r="K6013" s="6" t="str">
        <f t="shared" si="93"/>
        <v>Tritoqualine</v>
      </c>
    </row>
    <row r="6014" spans="1:11" ht="12.75" customHeight="1" x14ac:dyDescent="0.15">
      <c r="A6014" s="6">
        <v>5</v>
      </c>
      <c r="B6014" s="7" t="s">
        <v>14188</v>
      </c>
      <c r="C6014" s="7" t="s">
        <v>14156</v>
      </c>
      <c r="D6014" s="7" t="s">
        <v>14189</v>
      </c>
      <c r="E6014" s="6" t="s">
        <v>22452</v>
      </c>
      <c r="K6014" s="6" t="str">
        <f t="shared" si="93"/>
        <v>Ébastine</v>
      </c>
    </row>
    <row r="6015" spans="1:11" ht="12.75" customHeight="1" x14ac:dyDescent="0.15">
      <c r="A6015" s="6">
        <v>5</v>
      </c>
      <c r="B6015" s="7" t="s">
        <v>14190</v>
      </c>
      <c r="C6015" s="7" t="s">
        <v>14156</v>
      </c>
      <c r="D6015" s="7" t="s">
        <v>14191</v>
      </c>
      <c r="E6015" s="6" t="s">
        <v>22453</v>
      </c>
      <c r="K6015" s="6" t="str">
        <f t="shared" si="93"/>
        <v>Piméthixène</v>
      </c>
    </row>
    <row r="6016" spans="1:11" ht="12.75" customHeight="1" x14ac:dyDescent="0.15">
      <c r="A6016" s="6">
        <v>5</v>
      </c>
      <c r="B6016" s="7" t="s">
        <v>14192</v>
      </c>
      <c r="C6016" s="7" t="s">
        <v>14156</v>
      </c>
      <c r="D6016" s="7" t="s">
        <v>14193</v>
      </c>
      <c r="E6016" s="6" t="s">
        <v>22454</v>
      </c>
      <c r="K6016" s="6" t="str">
        <f t="shared" si="93"/>
        <v>Épinastine</v>
      </c>
    </row>
    <row r="6017" spans="1:11" ht="12.75" customHeight="1" x14ac:dyDescent="0.15">
      <c r="A6017" s="6">
        <v>5</v>
      </c>
      <c r="B6017" s="7" t="s">
        <v>14194</v>
      </c>
      <c r="C6017" s="7" t="s">
        <v>14156</v>
      </c>
      <c r="D6017" s="7" t="s">
        <v>14195</v>
      </c>
      <c r="E6017" s="6" t="s">
        <v>22455</v>
      </c>
      <c r="K6017" s="6" t="str">
        <f t="shared" si="93"/>
        <v>Mizolastine</v>
      </c>
    </row>
    <row r="6018" spans="1:11" ht="12.75" customHeight="1" x14ac:dyDescent="0.15">
      <c r="A6018" s="6">
        <v>5</v>
      </c>
      <c r="B6018" s="7" t="s">
        <v>14196</v>
      </c>
      <c r="C6018" s="7" t="s">
        <v>14156</v>
      </c>
      <c r="D6018" s="7" t="s">
        <v>14197</v>
      </c>
      <c r="E6018" s="6" t="s">
        <v>22456</v>
      </c>
      <c r="K6018" s="6" t="str">
        <f t="shared" si="93"/>
        <v>Fexofénadine</v>
      </c>
    </row>
    <row r="6019" spans="1:11" ht="12.75" customHeight="1" x14ac:dyDescent="0.15">
      <c r="A6019" s="6">
        <v>5</v>
      </c>
      <c r="B6019" s="7" t="s">
        <v>14198</v>
      </c>
      <c r="C6019" s="7" t="s">
        <v>14156</v>
      </c>
      <c r="D6019" s="7" t="s">
        <v>14199</v>
      </c>
      <c r="E6019" s="6" t="s">
        <v>22457</v>
      </c>
      <c r="K6019" s="6" t="str">
        <f t="shared" ref="K6019:K6082" si="94">UPPER(LEFT(E6019,1))&amp;RIGHT(E6019,LEN(E6019)-1)</f>
        <v>Desloratadine</v>
      </c>
    </row>
    <row r="6020" spans="1:11" ht="12.75" customHeight="1" x14ac:dyDescent="0.15">
      <c r="A6020" s="6">
        <v>5</v>
      </c>
      <c r="B6020" s="7" t="s">
        <v>14200</v>
      </c>
      <c r="C6020" s="7" t="s">
        <v>14156</v>
      </c>
      <c r="D6020" s="7" t="s">
        <v>14201</v>
      </c>
      <c r="E6020" s="6" t="s">
        <v>22458</v>
      </c>
      <c r="K6020" s="6" t="str">
        <f t="shared" si="94"/>
        <v>Rupatadine</v>
      </c>
    </row>
    <row r="6021" spans="1:11" ht="12.75" customHeight="1" x14ac:dyDescent="0.15">
      <c r="A6021" s="6">
        <v>5</v>
      </c>
      <c r="B6021" s="7" t="s">
        <v>14202</v>
      </c>
      <c r="C6021" s="7" t="s">
        <v>14156</v>
      </c>
      <c r="D6021" s="7" t="s">
        <v>14203</v>
      </c>
      <c r="E6021" s="6" t="s">
        <v>22459</v>
      </c>
      <c r="K6021" s="6" t="str">
        <f t="shared" si="94"/>
        <v>Bilastine</v>
      </c>
    </row>
    <row r="6022" spans="1:11" ht="12.75" customHeight="1" x14ac:dyDescent="0.15">
      <c r="A6022" s="6">
        <v>5</v>
      </c>
      <c r="B6022" s="7" t="s">
        <v>14204</v>
      </c>
      <c r="C6022" s="7" t="s">
        <v>14156</v>
      </c>
      <c r="D6022" s="7" t="s">
        <v>14205</v>
      </c>
      <c r="E6022" s="6" t="s">
        <v>22460</v>
      </c>
      <c r="K6022" s="6" t="str">
        <f t="shared" si="94"/>
        <v>Quifénadine</v>
      </c>
    </row>
    <row r="6023" spans="1:11" ht="12.75" customHeight="1" x14ac:dyDescent="0.15">
      <c r="A6023" s="6">
        <v>5</v>
      </c>
      <c r="B6023" s="7" t="s">
        <v>14206</v>
      </c>
      <c r="C6023" s="7" t="s">
        <v>14156</v>
      </c>
      <c r="D6023" s="7" t="s">
        <v>14207</v>
      </c>
      <c r="E6023" s="6" t="s">
        <v>22461</v>
      </c>
      <c r="K6023" s="6" t="str">
        <f t="shared" si="94"/>
        <v>Séquifénadine</v>
      </c>
    </row>
    <row r="6024" spans="1:11" ht="12.75" customHeight="1" x14ac:dyDescent="0.15">
      <c r="A6024" s="6">
        <v>5</v>
      </c>
      <c r="B6024" s="7" t="s">
        <v>14208</v>
      </c>
      <c r="C6024" s="7" t="s">
        <v>14156</v>
      </c>
      <c r="D6024" s="7" t="s">
        <v>14209</v>
      </c>
      <c r="E6024" s="6" t="s">
        <v>22462</v>
      </c>
      <c r="K6024" s="6" t="str">
        <f t="shared" si="94"/>
        <v>Thénalidine en association</v>
      </c>
    </row>
    <row r="6025" spans="1:11" ht="12.75" customHeight="1" x14ac:dyDescent="0.15">
      <c r="A6025" s="6">
        <v>5</v>
      </c>
      <c r="B6025" s="7" t="s">
        <v>14210</v>
      </c>
      <c r="C6025" s="7" t="s">
        <v>14156</v>
      </c>
      <c r="D6025" s="7" t="s">
        <v>14211</v>
      </c>
      <c r="E6025" s="6" t="s">
        <v>22463</v>
      </c>
      <c r="K6025" s="6" t="str">
        <f t="shared" si="94"/>
        <v>Pyrrobutamine en association</v>
      </c>
    </row>
    <row r="6026" spans="1:11" ht="12.75" customHeight="1" x14ac:dyDescent="0.15">
      <c r="A6026" s="6">
        <v>2</v>
      </c>
      <c r="B6026" s="7" t="s">
        <v>14212</v>
      </c>
      <c r="C6026" s="7" t="s">
        <v>13454</v>
      </c>
      <c r="D6026" s="7" t="s">
        <v>14213</v>
      </c>
      <c r="E6026" s="6" t="s">
        <v>22464</v>
      </c>
      <c r="K6026" s="6" t="str">
        <f t="shared" si="94"/>
        <v>Autres médicaments du système respiratoire</v>
      </c>
    </row>
    <row r="6027" spans="1:11" ht="12.75" customHeight="1" x14ac:dyDescent="0.15">
      <c r="A6027" s="6">
        <v>3</v>
      </c>
      <c r="B6027" s="7" t="s">
        <v>14214</v>
      </c>
      <c r="C6027" s="7" t="s">
        <v>14212</v>
      </c>
      <c r="D6027" s="7" t="s">
        <v>14213</v>
      </c>
      <c r="E6027" s="6" t="s">
        <v>22464</v>
      </c>
      <c r="K6027" s="6" t="str">
        <f t="shared" si="94"/>
        <v>Autres médicaments du système respiratoire</v>
      </c>
    </row>
    <row r="6028" spans="1:11" ht="12.75" customHeight="1" x14ac:dyDescent="0.15">
      <c r="A6028" s="6">
        <v>4</v>
      </c>
      <c r="B6028" s="7" t="s">
        <v>14215</v>
      </c>
      <c r="C6028" s="7" t="s">
        <v>14214</v>
      </c>
      <c r="D6028" s="7" t="s">
        <v>14216</v>
      </c>
      <c r="E6028" s="6" t="s">
        <v>22465</v>
      </c>
      <c r="K6028" s="6" t="str">
        <f t="shared" si="94"/>
        <v>Surfactants pulmonaires</v>
      </c>
    </row>
    <row r="6029" spans="1:11" ht="12.75" customHeight="1" x14ac:dyDescent="0.15">
      <c r="A6029" s="6">
        <v>5</v>
      </c>
      <c r="B6029" s="7" t="s">
        <v>14217</v>
      </c>
      <c r="C6029" s="7" t="s">
        <v>14215</v>
      </c>
      <c r="D6029" s="7" t="s">
        <v>14218</v>
      </c>
      <c r="E6029" s="6" t="s">
        <v>22466</v>
      </c>
      <c r="K6029" s="6" t="str">
        <f t="shared" si="94"/>
        <v>Palmitate de colfoscéril</v>
      </c>
    </row>
    <row r="6030" spans="1:11" ht="12.75" customHeight="1" x14ac:dyDescent="0.15">
      <c r="A6030" s="6">
        <v>5</v>
      </c>
      <c r="B6030" s="7" t="s">
        <v>14219</v>
      </c>
      <c r="C6030" s="7" t="s">
        <v>14215</v>
      </c>
      <c r="D6030" s="7" t="s">
        <v>14220</v>
      </c>
      <c r="E6030" s="6" t="s">
        <v>22467</v>
      </c>
      <c r="K6030" s="6" t="str">
        <f t="shared" si="94"/>
        <v>Phospholipides naturels</v>
      </c>
    </row>
    <row r="6031" spans="1:11" ht="12.75" customHeight="1" x14ac:dyDescent="0.15">
      <c r="A6031" s="6">
        <v>5</v>
      </c>
      <c r="B6031" s="7" t="s">
        <v>14221</v>
      </c>
      <c r="C6031" s="7" t="s">
        <v>14215</v>
      </c>
      <c r="D6031" s="7" t="s">
        <v>2709</v>
      </c>
      <c r="E6031" s="6" t="s">
        <v>22468</v>
      </c>
      <c r="K6031" s="6" t="str">
        <f t="shared" si="94"/>
        <v>Associations (surfactants pulmonaires)</v>
      </c>
    </row>
    <row r="6032" spans="1:11" ht="12.75" customHeight="1" x14ac:dyDescent="0.15">
      <c r="A6032" s="6">
        <v>4</v>
      </c>
      <c r="B6032" s="7" t="s">
        <v>14222</v>
      </c>
      <c r="C6032" s="7" t="s">
        <v>14214</v>
      </c>
      <c r="D6032" s="7" t="s">
        <v>14223</v>
      </c>
      <c r="E6032" s="6" t="s">
        <v>22469</v>
      </c>
      <c r="K6032" s="6" t="str">
        <f t="shared" si="94"/>
        <v>Stimulants respiratoires</v>
      </c>
    </row>
    <row r="6033" spans="1:11" ht="12.75" customHeight="1" x14ac:dyDescent="0.15">
      <c r="A6033" s="6">
        <v>5</v>
      </c>
      <c r="B6033" s="7" t="s">
        <v>14224</v>
      </c>
      <c r="C6033" s="7" t="s">
        <v>14222</v>
      </c>
      <c r="D6033" s="7" t="s">
        <v>14225</v>
      </c>
      <c r="E6033" s="6" t="s">
        <v>22470</v>
      </c>
      <c r="K6033" s="6" t="str">
        <f t="shared" si="94"/>
        <v>Doxapram</v>
      </c>
    </row>
    <row r="6034" spans="1:11" ht="12.75" customHeight="1" x14ac:dyDescent="0.15">
      <c r="A6034" s="6">
        <v>5</v>
      </c>
      <c r="B6034" s="7" t="s">
        <v>14226</v>
      </c>
      <c r="C6034" s="7" t="s">
        <v>14222</v>
      </c>
      <c r="D6034" s="7" t="s">
        <v>14227</v>
      </c>
      <c r="E6034" s="6" t="s">
        <v>22471</v>
      </c>
      <c r="K6034" s="6" t="str">
        <f t="shared" si="94"/>
        <v>Nicéthamide</v>
      </c>
    </row>
    <row r="6035" spans="1:11" ht="12.75" customHeight="1" x14ac:dyDescent="0.15">
      <c r="A6035" s="6">
        <v>5</v>
      </c>
      <c r="B6035" s="7" t="s">
        <v>14228</v>
      </c>
      <c r="C6035" s="7" t="s">
        <v>14222</v>
      </c>
      <c r="D6035" s="7" t="s">
        <v>14229</v>
      </c>
      <c r="E6035" s="6" t="s">
        <v>22472</v>
      </c>
      <c r="K6035" s="6" t="str">
        <f t="shared" si="94"/>
        <v>Pentétrazol</v>
      </c>
    </row>
    <row r="6036" spans="1:11" ht="12.75" customHeight="1" x14ac:dyDescent="0.15">
      <c r="A6036" s="6">
        <v>5</v>
      </c>
      <c r="B6036" s="7" t="s">
        <v>14230</v>
      </c>
      <c r="C6036" s="7" t="s">
        <v>14222</v>
      </c>
      <c r="D6036" s="7" t="s">
        <v>14231</v>
      </c>
      <c r="E6036" s="6" t="s">
        <v>22473</v>
      </c>
      <c r="K6036" s="6" t="str">
        <f t="shared" si="94"/>
        <v>Étamivan</v>
      </c>
    </row>
    <row r="6037" spans="1:11" ht="12.75" customHeight="1" x14ac:dyDescent="0.15">
      <c r="A6037" s="6">
        <v>5</v>
      </c>
      <c r="B6037" s="7" t="s">
        <v>14232</v>
      </c>
      <c r="C6037" s="7" t="s">
        <v>14222</v>
      </c>
      <c r="D6037" s="7" t="s">
        <v>14233</v>
      </c>
      <c r="E6037" s="6" t="s">
        <v>22474</v>
      </c>
      <c r="K6037" s="6" t="str">
        <f t="shared" si="94"/>
        <v>Bémégride</v>
      </c>
    </row>
    <row r="6038" spans="1:11" ht="12.75" customHeight="1" x14ac:dyDescent="0.15">
      <c r="A6038" s="6">
        <v>5</v>
      </c>
      <c r="B6038" s="7" t="s">
        <v>14234</v>
      </c>
      <c r="C6038" s="7" t="s">
        <v>14222</v>
      </c>
      <c r="D6038" s="7" t="s">
        <v>14235</v>
      </c>
      <c r="E6038" s="6" t="s">
        <v>22475</v>
      </c>
      <c r="K6038" s="6" t="str">
        <f t="shared" si="94"/>
        <v>Prethcamide</v>
      </c>
    </row>
    <row r="6039" spans="1:11" ht="12.75" customHeight="1" x14ac:dyDescent="0.15">
      <c r="A6039" s="6">
        <v>5</v>
      </c>
      <c r="B6039" s="7" t="s">
        <v>14236</v>
      </c>
      <c r="C6039" s="7" t="s">
        <v>14222</v>
      </c>
      <c r="D6039" s="7" t="s">
        <v>14237</v>
      </c>
      <c r="E6039" s="6" t="s">
        <v>22476</v>
      </c>
      <c r="K6039" s="6" t="str">
        <f t="shared" si="94"/>
        <v>Almitrine</v>
      </c>
    </row>
    <row r="6040" spans="1:11" ht="12.75" customHeight="1" x14ac:dyDescent="0.15">
      <c r="A6040" s="6">
        <v>5</v>
      </c>
      <c r="B6040" s="7" t="s">
        <v>14238</v>
      </c>
      <c r="C6040" s="7" t="s">
        <v>14222</v>
      </c>
      <c r="D6040" s="7" t="s">
        <v>14239</v>
      </c>
      <c r="E6040" s="6" t="s">
        <v>22477</v>
      </c>
      <c r="K6040" s="6" t="str">
        <f t="shared" si="94"/>
        <v>Diméfline</v>
      </c>
    </row>
    <row r="6041" spans="1:11" ht="12.75" customHeight="1" x14ac:dyDescent="0.15">
      <c r="A6041" s="6">
        <v>5</v>
      </c>
      <c r="B6041" s="7" t="s">
        <v>14240</v>
      </c>
      <c r="C6041" s="7" t="s">
        <v>14222</v>
      </c>
      <c r="D6041" s="7" t="s">
        <v>14241</v>
      </c>
      <c r="E6041" s="6" t="s">
        <v>22478</v>
      </c>
      <c r="K6041" s="6" t="str">
        <f t="shared" si="94"/>
        <v>Mépixanox</v>
      </c>
    </row>
    <row r="6042" spans="1:11" ht="12.75" customHeight="1" x14ac:dyDescent="0.15">
      <c r="A6042" s="6">
        <v>5</v>
      </c>
      <c r="B6042" s="7" t="s">
        <v>14242</v>
      </c>
      <c r="C6042" s="7" t="s">
        <v>14222</v>
      </c>
      <c r="D6042" s="7" t="s">
        <v>14243</v>
      </c>
      <c r="E6042" s="6" t="s">
        <v>22479</v>
      </c>
      <c r="K6042" s="6" t="str">
        <f t="shared" si="94"/>
        <v>Nicéthamide en association</v>
      </c>
    </row>
    <row r="6043" spans="1:11" ht="12.75" customHeight="1" x14ac:dyDescent="0.15">
      <c r="A6043" s="6">
        <v>5</v>
      </c>
      <c r="B6043" s="7" t="s">
        <v>14244</v>
      </c>
      <c r="C6043" s="7" t="s">
        <v>14222</v>
      </c>
      <c r="D6043" s="7" t="s">
        <v>14245</v>
      </c>
      <c r="E6043" s="6" t="s">
        <v>22480</v>
      </c>
      <c r="K6043" s="6" t="str">
        <f t="shared" si="94"/>
        <v>Pentétrazol en association</v>
      </c>
    </row>
    <row r="6044" spans="1:11" ht="12.75" customHeight="1" x14ac:dyDescent="0.15">
      <c r="A6044" s="6">
        <v>4</v>
      </c>
      <c r="B6044" s="7" t="s">
        <v>14246</v>
      </c>
      <c r="C6044" s="7" t="s">
        <v>14214</v>
      </c>
      <c r="D6044" s="7" t="s">
        <v>14247</v>
      </c>
      <c r="E6044" s="6" t="s">
        <v>22464</v>
      </c>
      <c r="K6044" s="6" t="str">
        <f t="shared" si="94"/>
        <v>Autres médicaments du système respiratoire</v>
      </c>
    </row>
    <row r="6045" spans="1:11" ht="12.75" customHeight="1" x14ac:dyDescent="0.15">
      <c r="A6045" s="6">
        <v>5</v>
      </c>
      <c r="B6045" s="7" t="s">
        <v>14248</v>
      </c>
      <c r="C6045" s="7" t="s">
        <v>14246</v>
      </c>
      <c r="D6045" s="7" t="s">
        <v>14249</v>
      </c>
      <c r="E6045" s="6" t="s">
        <v>22481</v>
      </c>
      <c r="K6045" s="6" t="str">
        <f t="shared" si="94"/>
        <v>Monoxyde d'azote</v>
      </c>
    </row>
    <row r="6046" spans="1:11" ht="12.75" customHeight="1" x14ac:dyDescent="0.15">
      <c r="A6046" s="6">
        <v>5</v>
      </c>
      <c r="B6046" s="7" t="s">
        <v>14250</v>
      </c>
      <c r="C6046" s="7" t="s">
        <v>14246</v>
      </c>
      <c r="D6046" s="7" t="s">
        <v>14251</v>
      </c>
      <c r="E6046" s="6" t="s">
        <v>22482</v>
      </c>
      <c r="K6046" s="6" t="str">
        <f t="shared" si="94"/>
        <v>Ivacaftor</v>
      </c>
    </row>
    <row r="6047" spans="1:11" ht="12.75" customHeight="1" x14ac:dyDescent="0.15">
      <c r="A6047" s="6">
        <v>5</v>
      </c>
      <c r="B6047" s="7" t="s">
        <v>14252</v>
      </c>
      <c r="C6047" s="7" t="s">
        <v>14246</v>
      </c>
      <c r="D6047" s="7" t="s">
        <v>14253</v>
      </c>
      <c r="E6047" s="6" t="s">
        <v>22483</v>
      </c>
      <c r="K6047" s="6" t="str">
        <f t="shared" si="94"/>
        <v>Ivacaftor et lumacaftor</v>
      </c>
    </row>
    <row r="6048" spans="1:11" ht="12.75" customHeight="1" x14ac:dyDescent="0.15">
      <c r="A6048" s="6">
        <v>5</v>
      </c>
      <c r="B6048" s="7" t="s">
        <v>14254</v>
      </c>
      <c r="C6048" s="7" t="s">
        <v>14246</v>
      </c>
      <c r="D6048" s="7" t="s">
        <v>14255</v>
      </c>
      <c r="E6048" s="6" t="s">
        <v>22484</v>
      </c>
      <c r="K6048" s="6" t="str">
        <f t="shared" si="94"/>
        <v>Ivacaftor et tezacaftor</v>
      </c>
    </row>
    <row r="6049" spans="1:11" ht="12.75" customHeight="1" x14ac:dyDescent="0.15">
      <c r="A6049" s="6">
        <v>5</v>
      </c>
      <c r="B6049" s="7" t="s">
        <v>14256</v>
      </c>
      <c r="C6049" s="7" t="s">
        <v>14246</v>
      </c>
      <c r="D6049" s="7" t="s">
        <v>14257</v>
      </c>
      <c r="E6049" s="6" t="s">
        <v>22485</v>
      </c>
      <c r="K6049" s="6" t="str">
        <f t="shared" si="94"/>
        <v>Ivacaftor, tezacaftor et élexacaftor</v>
      </c>
    </row>
    <row r="6050" spans="1:11" ht="12.75" customHeight="1" x14ac:dyDescent="0.15">
      <c r="A6050" s="6">
        <v>1</v>
      </c>
      <c r="B6050" s="7" t="s">
        <v>14258</v>
      </c>
      <c r="C6050" s="7" t="s">
        <v>2693</v>
      </c>
      <c r="D6050" s="7" t="s">
        <v>14259</v>
      </c>
      <c r="E6050" s="6" t="s">
        <v>22486</v>
      </c>
      <c r="K6050" s="6" t="str">
        <f t="shared" si="94"/>
        <v>Organes sensoriels</v>
      </c>
    </row>
    <row r="6051" spans="1:11" ht="12.75" customHeight="1" x14ac:dyDescent="0.15">
      <c r="A6051" s="6">
        <v>2</v>
      </c>
      <c r="B6051" s="7" t="s">
        <v>14260</v>
      </c>
      <c r="C6051" s="7" t="s">
        <v>14258</v>
      </c>
      <c r="D6051" s="7" t="s">
        <v>14261</v>
      </c>
      <c r="E6051" s="8" t="s">
        <v>22487</v>
      </c>
      <c r="F6051" s="6" t="s">
        <v>3682</v>
      </c>
      <c r="H6051" s="9">
        <v>44953</v>
      </c>
      <c r="K6051" s="6" t="str">
        <f t="shared" si="94"/>
        <v xml:space="preserve">Médicaments ophtalmiques </v>
      </c>
    </row>
    <row r="6052" spans="1:11" ht="12.75" customHeight="1" x14ac:dyDescent="0.15">
      <c r="A6052" s="6">
        <v>3</v>
      </c>
      <c r="B6052" s="7" t="s">
        <v>14262</v>
      </c>
      <c r="C6052" s="7" t="s">
        <v>14260</v>
      </c>
      <c r="D6052" s="7" t="s">
        <v>14263</v>
      </c>
      <c r="E6052" s="6" t="s">
        <v>18379</v>
      </c>
      <c r="K6052" s="6" t="str">
        <f t="shared" si="94"/>
        <v>Anti-infectieux</v>
      </c>
    </row>
    <row r="6053" spans="1:11" ht="12.75" customHeight="1" x14ac:dyDescent="0.15">
      <c r="A6053" s="6">
        <v>4</v>
      </c>
      <c r="B6053" s="7" t="s">
        <v>14264</v>
      </c>
      <c r="C6053" s="7" t="s">
        <v>14262</v>
      </c>
      <c r="D6053" s="7" t="s">
        <v>3488</v>
      </c>
      <c r="E6053" s="6" t="s">
        <v>17775</v>
      </c>
      <c r="K6053" s="6" t="str">
        <f t="shared" si="94"/>
        <v>Antibiotiques</v>
      </c>
    </row>
    <row r="6054" spans="1:11" ht="12.75" customHeight="1" x14ac:dyDescent="0.15">
      <c r="A6054" s="6">
        <v>5</v>
      </c>
      <c r="B6054" s="7" t="s">
        <v>14265</v>
      </c>
      <c r="C6054" s="7" t="s">
        <v>14264</v>
      </c>
      <c r="D6054" s="7" t="s">
        <v>6895</v>
      </c>
      <c r="E6054" s="6" t="s">
        <v>19324</v>
      </c>
      <c r="K6054" s="6" t="str">
        <f t="shared" si="94"/>
        <v>Chloramphénicol</v>
      </c>
    </row>
    <row r="6055" spans="1:11" ht="12.75" customHeight="1" x14ac:dyDescent="0.15">
      <c r="A6055" s="6">
        <v>5</v>
      </c>
      <c r="B6055" s="7" t="s">
        <v>14266</v>
      </c>
      <c r="C6055" s="7" t="s">
        <v>14264</v>
      </c>
      <c r="D6055" s="7" t="s">
        <v>2751</v>
      </c>
      <c r="E6055" s="6" t="s">
        <v>17427</v>
      </c>
      <c r="K6055" s="6" t="str">
        <f t="shared" si="94"/>
        <v>Chlortétracycline</v>
      </c>
    </row>
    <row r="6056" spans="1:11" ht="12.75" customHeight="1" x14ac:dyDescent="0.15">
      <c r="A6056" s="6">
        <v>5</v>
      </c>
      <c r="B6056" s="7" t="s">
        <v>14267</v>
      </c>
      <c r="C6056" s="7" t="s">
        <v>14264</v>
      </c>
      <c r="D6056" s="7" t="s">
        <v>2727</v>
      </c>
      <c r="E6056" s="6" t="s">
        <v>17416</v>
      </c>
      <c r="K6056" s="6" t="str">
        <f t="shared" si="94"/>
        <v>Néomycine</v>
      </c>
    </row>
    <row r="6057" spans="1:11" ht="12.75" customHeight="1" x14ac:dyDescent="0.15">
      <c r="A6057" s="6">
        <v>5</v>
      </c>
      <c r="B6057" s="7" t="s">
        <v>14268</v>
      </c>
      <c r="C6057" s="7" t="s">
        <v>14264</v>
      </c>
      <c r="D6057" s="7" t="s">
        <v>2760</v>
      </c>
      <c r="E6057" s="6" t="s">
        <v>17431</v>
      </c>
      <c r="K6057" s="6" t="str">
        <f t="shared" si="94"/>
        <v>Oxytétracycline</v>
      </c>
    </row>
    <row r="6058" spans="1:11" ht="12.75" customHeight="1" x14ac:dyDescent="0.15">
      <c r="A6058" s="6">
        <v>5</v>
      </c>
      <c r="B6058" s="7" t="s">
        <v>14269</v>
      </c>
      <c r="C6058" s="7" t="s">
        <v>14264</v>
      </c>
      <c r="D6058" s="7" t="s">
        <v>6902</v>
      </c>
      <c r="E6058" s="6" t="s">
        <v>19327</v>
      </c>
      <c r="K6058" s="6" t="str">
        <f t="shared" si="94"/>
        <v>Tyrothricine</v>
      </c>
    </row>
    <row r="6059" spans="1:11" ht="12.75" customHeight="1" x14ac:dyDescent="0.15">
      <c r="A6059" s="6">
        <v>5</v>
      </c>
      <c r="B6059" s="7" t="s">
        <v>14270</v>
      </c>
      <c r="C6059" s="7" t="s">
        <v>14264</v>
      </c>
      <c r="D6059" s="7" t="s">
        <v>7272</v>
      </c>
      <c r="E6059" s="6" t="s">
        <v>19494</v>
      </c>
      <c r="K6059" s="6" t="str">
        <f t="shared" si="94"/>
        <v>Framycétine</v>
      </c>
    </row>
    <row r="6060" spans="1:11" ht="12.75" customHeight="1" x14ac:dyDescent="0.15">
      <c r="A6060" s="6">
        <v>5</v>
      </c>
      <c r="B6060" s="7" t="s">
        <v>14271</v>
      </c>
      <c r="C6060" s="7" t="s">
        <v>14264</v>
      </c>
      <c r="D6060" s="7" t="s">
        <v>2737</v>
      </c>
      <c r="E6060" s="6" t="s">
        <v>17421</v>
      </c>
      <c r="K6060" s="6" t="str">
        <f t="shared" si="94"/>
        <v>Tétracycline</v>
      </c>
    </row>
    <row r="6061" spans="1:11" ht="12.75" customHeight="1" x14ac:dyDescent="0.15">
      <c r="A6061" s="6">
        <v>5</v>
      </c>
      <c r="B6061" s="7" t="s">
        <v>14272</v>
      </c>
      <c r="C6061" s="7" t="s">
        <v>14264</v>
      </c>
      <c r="D6061" s="7" t="s">
        <v>2731</v>
      </c>
      <c r="E6061" s="6" t="s">
        <v>17418</v>
      </c>
      <c r="K6061" s="6" t="str">
        <f t="shared" si="94"/>
        <v>Natamycine</v>
      </c>
    </row>
    <row r="6062" spans="1:11" ht="12.75" customHeight="1" x14ac:dyDescent="0.15">
      <c r="A6062" s="6">
        <v>5</v>
      </c>
      <c r="B6062" s="7" t="s">
        <v>14273</v>
      </c>
      <c r="C6062" s="7" t="s">
        <v>14264</v>
      </c>
      <c r="D6062" s="7" t="s">
        <v>6900</v>
      </c>
      <c r="E6062" s="6" t="s">
        <v>19326</v>
      </c>
      <c r="K6062" s="6" t="str">
        <f t="shared" si="94"/>
        <v>Gentamicine</v>
      </c>
    </row>
    <row r="6063" spans="1:11" ht="12.75" customHeight="1" x14ac:dyDescent="0.15">
      <c r="A6063" s="6">
        <v>5</v>
      </c>
      <c r="B6063" s="7" t="s">
        <v>14274</v>
      </c>
      <c r="C6063" s="7" t="s">
        <v>14264</v>
      </c>
      <c r="D6063" s="7" t="s">
        <v>8808</v>
      </c>
      <c r="E6063" s="6" t="s">
        <v>16801</v>
      </c>
      <c r="K6063" s="6" t="str">
        <f t="shared" si="94"/>
        <v>Tobramycine</v>
      </c>
    </row>
    <row r="6064" spans="1:11" ht="12.75" customHeight="1" x14ac:dyDescent="0.15">
      <c r="A6064" s="6">
        <v>5</v>
      </c>
      <c r="B6064" s="7" t="s">
        <v>14275</v>
      </c>
      <c r="C6064" s="7" t="s">
        <v>14264</v>
      </c>
      <c r="D6064" s="7" t="s">
        <v>6893</v>
      </c>
      <c r="E6064" s="6" t="s">
        <v>16997</v>
      </c>
      <c r="K6064" s="6" t="str">
        <f t="shared" si="94"/>
        <v>Acide fusidique</v>
      </c>
    </row>
    <row r="6065" spans="1:11" ht="12.75" customHeight="1" x14ac:dyDescent="0.15">
      <c r="A6065" s="6">
        <v>5</v>
      </c>
      <c r="B6065" s="7" t="s">
        <v>14276</v>
      </c>
      <c r="C6065" s="7" t="s">
        <v>14264</v>
      </c>
      <c r="D6065" s="7" t="s">
        <v>8469</v>
      </c>
      <c r="E6065" s="6" t="s">
        <v>19997</v>
      </c>
      <c r="K6065" s="6" t="str">
        <f t="shared" si="94"/>
        <v>Benzylpénicilline</v>
      </c>
    </row>
    <row r="6066" spans="1:11" ht="12.75" customHeight="1" x14ac:dyDescent="0.15">
      <c r="A6066" s="6">
        <v>5</v>
      </c>
      <c r="B6066" s="7" t="s">
        <v>14277</v>
      </c>
      <c r="C6066" s="7" t="s">
        <v>14264</v>
      </c>
      <c r="D6066" s="7" t="s">
        <v>14278</v>
      </c>
      <c r="E6066" s="6" t="s">
        <v>22488</v>
      </c>
      <c r="K6066" s="6" t="str">
        <f t="shared" si="94"/>
        <v>Dihydrostreptomycine</v>
      </c>
    </row>
    <row r="6067" spans="1:11" ht="12.75" customHeight="1" x14ac:dyDescent="0.15">
      <c r="A6067" s="6">
        <v>5</v>
      </c>
      <c r="B6067" s="7" t="s">
        <v>14279</v>
      </c>
      <c r="C6067" s="7" t="s">
        <v>14264</v>
      </c>
      <c r="D6067" s="7" t="s">
        <v>3511</v>
      </c>
      <c r="E6067" s="6" t="s">
        <v>17783</v>
      </c>
      <c r="K6067" s="6" t="str">
        <f t="shared" si="94"/>
        <v>Rifamycine</v>
      </c>
    </row>
    <row r="6068" spans="1:11" ht="12.75" customHeight="1" x14ac:dyDescent="0.15">
      <c r="A6068" s="6">
        <v>5</v>
      </c>
      <c r="B6068" s="7" t="s">
        <v>14280</v>
      </c>
      <c r="C6068" s="7" t="s">
        <v>14264</v>
      </c>
      <c r="D6068" s="7" t="s">
        <v>7347</v>
      </c>
      <c r="E6068" s="6" t="s">
        <v>19528</v>
      </c>
      <c r="K6068" s="6" t="str">
        <f t="shared" si="94"/>
        <v>Érythromycine</v>
      </c>
    </row>
    <row r="6069" spans="1:11" ht="12.75" customHeight="1" x14ac:dyDescent="0.15">
      <c r="A6069" s="6">
        <v>5</v>
      </c>
      <c r="B6069" s="7" t="s">
        <v>14281</v>
      </c>
      <c r="C6069" s="7" t="s">
        <v>14264</v>
      </c>
      <c r="D6069" s="7" t="s">
        <v>3496</v>
      </c>
      <c r="E6069" s="6" t="s">
        <v>17777</v>
      </c>
      <c r="K6069" s="6" t="str">
        <f t="shared" si="94"/>
        <v>Polymyxine B</v>
      </c>
    </row>
    <row r="6070" spans="1:11" ht="12.75" customHeight="1" x14ac:dyDescent="0.15">
      <c r="A6070" s="6">
        <v>5</v>
      </c>
      <c r="B6070" s="7" t="s">
        <v>14282</v>
      </c>
      <c r="C6070" s="7" t="s">
        <v>14264</v>
      </c>
      <c r="D6070" s="7" t="s">
        <v>8426</v>
      </c>
      <c r="E6070" s="6" t="s">
        <v>19977</v>
      </c>
      <c r="K6070" s="6" t="str">
        <f t="shared" si="94"/>
        <v>Ampicilline</v>
      </c>
    </row>
    <row r="6071" spans="1:11" ht="12.75" customHeight="1" x14ac:dyDescent="0.15">
      <c r="A6071" s="6">
        <v>5</v>
      </c>
      <c r="B6071" s="7" t="s">
        <v>14283</v>
      </c>
      <c r="C6071" s="7" t="s">
        <v>14264</v>
      </c>
      <c r="D6071" s="7" t="s">
        <v>14284</v>
      </c>
      <c r="E6071" s="6" t="s">
        <v>22489</v>
      </c>
      <c r="K6071" s="6" t="str">
        <f t="shared" si="94"/>
        <v>Antibiotiques en association avec d'autres médicaments</v>
      </c>
    </row>
    <row r="6072" spans="1:11" ht="12.75" customHeight="1" x14ac:dyDescent="0.15">
      <c r="A6072" s="6">
        <v>5</v>
      </c>
      <c r="B6072" s="7" t="s">
        <v>14285</v>
      </c>
      <c r="C6072" s="7" t="s">
        <v>14264</v>
      </c>
      <c r="D6072" s="7" t="s">
        <v>6909</v>
      </c>
      <c r="E6072" s="6" t="s">
        <v>19330</v>
      </c>
      <c r="K6072" s="6" t="str">
        <f t="shared" si="94"/>
        <v>Amikacine</v>
      </c>
    </row>
    <row r="6073" spans="1:11" ht="12.75" customHeight="1" x14ac:dyDescent="0.15">
      <c r="A6073" s="6">
        <v>5</v>
      </c>
      <c r="B6073" s="7" t="s">
        <v>14286</v>
      </c>
      <c r="C6073" s="7" t="s">
        <v>14264</v>
      </c>
      <c r="D6073" s="7" t="s">
        <v>14287</v>
      </c>
      <c r="E6073" s="6" t="s">
        <v>22490</v>
      </c>
      <c r="K6073" s="6" t="str">
        <f t="shared" si="94"/>
        <v>Micronomicine</v>
      </c>
    </row>
    <row r="6074" spans="1:11" ht="12.75" customHeight="1" x14ac:dyDescent="0.15">
      <c r="A6074" s="6">
        <v>5</v>
      </c>
      <c r="B6074" s="7" t="s">
        <v>14288</v>
      </c>
      <c r="C6074" s="7" t="s">
        <v>14264</v>
      </c>
      <c r="D6074" s="7" t="s">
        <v>8814</v>
      </c>
      <c r="E6074" s="6" t="s">
        <v>20152</v>
      </c>
      <c r="K6074" s="6" t="str">
        <f t="shared" si="94"/>
        <v>Nétilmicine</v>
      </c>
    </row>
    <row r="6075" spans="1:11" ht="12.75" customHeight="1" x14ac:dyDescent="0.15">
      <c r="A6075" s="6">
        <v>5</v>
      </c>
      <c r="B6075" s="7" t="s">
        <v>14289</v>
      </c>
      <c r="C6075" s="7" t="s">
        <v>14264</v>
      </c>
      <c r="D6075" s="7" t="s">
        <v>3501</v>
      </c>
      <c r="E6075" s="6" t="s">
        <v>17779</v>
      </c>
      <c r="K6075" s="6" t="str">
        <f t="shared" si="94"/>
        <v>Kanamycine</v>
      </c>
    </row>
    <row r="6076" spans="1:11" ht="12.75" customHeight="1" x14ac:dyDescent="0.15">
      <c r="A6076" s="6">
        <v>5</v>
      </c>
      <c r="B6076" s="7" t="s">
        <v>14290</v>
      </c>
      <c r="C6076" s="7" t="s">
        <v>14264</v>
      </c>
      <c r="D6076" s="7" t="s">
        <v>14291</v>
      </c>
      <c r="E6076" s="6" t="s">
        <v>22491</v>
      </c>
      <c r="K6076" s="6" t="str">
        <f t="shared" si="94"/>
        <v>Azidamfénicol</v>
      </c>
    </row>
    <row r="6077" spans="1:11" ht="12.75" customHeight="1" x14ac:dyDescent="0.15">
      <c r="A6077" s="6">
        <v>5</v>
      </c>
      <c r="B6077" s="7" t="s">
        <v>14292</v>
      </c>
      <c r="C6077" s="7" t="s">
        <v>14264</v>
      </c>
      <c r="D6077" s="7" t="s">
        <v>8774</v>
      </c>
      <c r="E6077" s="6" t="s">
        <v>15879</v>
      </c>
      <c r="K6077" s="6" t="str">
        <f t="shared" si="94"/>
        <v>Azithromycine</v>
      </c>
    </row>
    <row r="6078" spans="1:11" ht="12.75" customHeight="1" x14ac:dyDescent="0.15">
      <c r="A6078" s="6">
        <v>5</v>
      </c>
      <c r="B6078" s="7" t="s">
        <v>14293</v>
      </c>
      <c r="C6078" s="7" t="s">
        <v>14264</v>
      </c>
      <c r="D6078" s="7" t="s">
        <v>8556</v>
      </c>
      <c r="E6078" s="6" t="s">
        <v>20040</v>
      </c>
      <c r="K6078" s="6" t="str">
        <f t="shared" si="94"/>
        <v>Céfuroxime</v>
      </c>
    </row>
    <row r="6079" spans="1:11" ht="12.75" customHeight="1" x14ac:dyDescent="0.15">
      <c r="A6079" s="6">
        <v>5</v>
      </c>
      <c r="B6079" s="7" t="s">
        <v>14294</v>
      </c>
      <c r="C6079" s="7" t="s">
        <v>14264</v>
      </c>
      <c r="D6079" s="7" t="s">
        <v>3503</v>
      </c>
      <c r="E6079" s="6" t="s">
        <v>17780</v>
      </c>
      <c r="K6079" s="6" t="str">
        <f t="shared" si="94"/>
        <v>Vancomycine</v>
      </c>
    </row>
    <row r="6080" spans="1:11" ht="12.75" customHeight="1" x14ac:dyDescent="0.15">
      <c r="A6080" s="6">
        <v>5</v>
      </c>
      <c r="B6080" s="7" t="s">
        <v>14295</v>
      </c>
      <c r="C6080" s="7" t="s">
        <v>14264</v>
      </c>
      <c r="D6080" s="11" t="s">
        <v>8818</v>
      </c>
      <c r="E6080" s="11" t="s">
        <v>20154</v>
      </c>
      <c r="F6080" s="6" t="s">
        <v>2758</v>
      </c>
      <c r="G6080" s="9">
        <v>44953</v>
      </c>
      <c r="K6080" s="6" t="str">
        <f t="shared" si="94"/>
        <v>Dibékacine</v>
      </c>
    </row>
    <row r="6081" spans="1:11" ht="12.75" customHeight="1" x14ac:dyDescent="0.15">
      <c r="A6081" s="6">
        <v>5</v>
      </c>
      <c r="B6081" s="7" t="s">
        <v>14296</v>
      </c>
      <c r="C6081" s="7" t="s">
        <v>14264</v>
      </c>
      <c r="D6081" s="7" t="s">
        <v>14297</v>
      </c>
      <c r="E6081" s="6" t="s">
        <v>22492</v>
      </c>
      <c r="K6081" s="6" t="str">
        <f t="shared" si="94"/>
        <v>Associations de différents antibiotiques</v>
      </c>
    </row>
    <row r="6082" spans="1:11" ht="12.75" customHeight="1" x14ac:dyDescent="0.15">
      <c r="A6082" s="6">
        <v>5</v>
      </c>
      <c r="B6082" s="7" t="s">
        <v>14298</v>
      </c>
      <c r="C6082" s="7" t="s">
        <v>14264</v>
      </c>
      <c r="D6082" s="12" t="s">
        <v>8594</v>
      </c>
      <c r="E6082" s="12" t="s">
        <v>20058</v>
      </c>
      <c r="F6082" s="6" t="s">
        <v>2758</v>
      </c>
      <c r="G6082" s="9">
        <v>44953</v>
      </c>
      <c r="K6082" s="6" t="str">
        <f t="shared" si="94"/>
        <v>Cefménoxime</v>
      </c>
    </row>
    <row r="6083" spans="1:11" ht="12.75" customHeight="1" x14ac:dyDescent="0.2">
      <c r="A6083" s="6">
        <v>5</v>
      </c>
      <c r="B6083" s="7" t="s">
        <v>14299</v>
      </c>
      <c r="C6083" s="7" t="s">
        <v>14264</v>
      </c>
      <c r="D6083" t="s">
        <v>6898</v>
      </c>
      <c r="E6083" t="s">
        <v>19325</v>
      </c>
      <c r="F6083" s="6" t="s">
        <v>2763</v>
      </c>
      <c r="G6083" s="9">
        <v>45314</v>
      </c>
      <c r="K6083" s="6" t="str">
        <f t="shared" ref="K6083:K6146" si="95">UPPER(LEFT(E6083,1))&amp;RIGHT(E6083,LEN(E6083)-1)</f>
        <v>Bacitracine</v>
      </c>
    </row>
    <row r="6084" spans="1:11" ht="12.75" customHeight="1" x14ac:dyDescent="0.15">
      <c r="A6084" s="6">
        <v>4</v>
      </c>
      <c r="B6084" s="7" t="s">
        <v>14300</v>
      </c>
      <c r="C6084" s="7" t="s">
        <v>14262</v>
      </c>
      <c r="D6084" s="7" t="s">
        <v>3517</v>
      </c>
      <c r="E6084" s="6" t="s">
        <v>17786</v>
      </c>
      <c r="K6084" s="6" t="str">
        <f t="shared" si="95"/>
        <v>Sulfamides</v>
      </c>
    </row>
    <row r="6085" spans="1:11" ht="12.75" customHeight="1" x14ac:dyDescent="0.15">
      <c r="A6085" s="6">
        <v>5</v>
      </c>
      <c r="B6085" s="7" t="s">
        <v>14301</v>
      </c>
      <c r="C6085" s="7" t="s">
        <v>14300</v>
      </c>
      <c r="D6085" s="7" t="s">
        <v>4833</v>
      </c>
      <c r="E6085" s="6" t="s">
        <v>18382</v>
      </c>
      <c r="K6085" s="6" t="str">
        <f t="shared" si="95"/>
        <v>Sulfaméthizole</v>
      </c>
    </row>
    <row r="6086" spans="1:11" ht="12.75" customHeight="1" x14ac:dyDescent="0.15">
      <c r="A6086" s="6">
        <v>5</v>
      </c>
      <c r="B6086" s="7" t="s">
        <v>14302</v>
      </c>
      <c r="C6086" s="7" t="s">
        <v>14300</v>
      </c>
      <c r="D6086" s="7" t="s">
        <v>8703</v>
      </c>
      <c r="E6086" s="6" t="s">
        <v>20108</v>
      </c>
      <c r="K6086" s="6" t="str">
        <f t="shared" si="95"/>
        <v>Sulfafurazole</v>
      </c>
    </row>
    <row r="6087" spans="1:11" ht="12.75" customHeight="1" x14ac:dyDescent="0.15">
      <c r="A6087" s="6">
        <v>5</v>
      </c>
      <c r="B6087" s="7" t="s">
        <v>14303</v>
      </c>
      <c r="C6087" s="7" t="s">
        <v>14300</v>
      </c>
      <c r="D6087" s="7" t="s">
        <v>14304</v>
      </c>
      <c r="E6087" s="6" t="s">
        <v>22493</v>
      </c>
      <c r="K6087" s="6" t="str">
        <f t="shared" si="95"/>
        <v>Sulfadicramide</v>
      </c>
    </row>
    <row r="6088" spans="1:11" ht="12.75" customHeight="1" x14ac:dyDescent="0.15">
      <c r="A6088" s="6">
        <v>5</v>
      </c>
      <c r="B6088" s="7" t="s">
        <v>14305</v>
      </c>
      <c r="C6088" s="7" t="s">
        <v>14300</v>
      </c>
      <c r="D6088" s="7" t="s">
        <v>7354</v>
      </c>
      <c r="E6088" s="6" t="s">
        <v>19531</v>
      </c>
      <c r="K6088" s="6" t="str">
        <f t="shared" si="95"/>
        <v>Sulfacétamide</v>
      </c>
    </row>
    <row r="6089" spans="1:11" ht="12.75" customHeight="1" x14ac:dyDescent="0.15">
      <c r="A6089" s="6">
        <v>5</v>
      </c>
      <c r="B6089" s="7" t="s">
        <v>14306</v>
      </c>
      <c r="C6089" s="7" t="s">
        <v>14300</v>
      </c>
      <c r="D6089" s="7" t="s">
        <v>14307</v>
      </c>
      <c r="E6089" s="6" t="s">
        <v>22494</v>
      </c>
      <c r="K6089" s="6" t="str">
        <f t="shared" si="95"/>
        <v>Sulfafénazol</v>
      </c>
    </row>
    <row r="6090" spans="1:11" ht="12.75" customHeight="1" x14ac:dyDescent="0.15">
      <c r="A6090" s="6">
        <v>4</v>
      </c>
      <c r="B6090" s="7" t="s">
        <v>14308</v>
      </c>
      <c r="C6090" s="7" t="s">
        <v>14262</v>
      </c>
      <c r="D6090" s="7" t="s">
        <v>6932</v>
      </c>
      <c r="E6090" s="6" t="s">
        <v>19340</v>
      </c>
      <c r="K6090" s="6" t="str">
        <f t="shared" si="95"/>
        <v>Antiviraux</v>
      </c>
    </row>
    <row r="6091" spans="1:11" ht="12.75" customHeight="1" x14ac:dyDescent="0.15">
      <c r="A6091" s="6">
        <v>5</v>
      </c>
      <c r="B6091" s="7" t="s">
        <v>14309</v>
      </c>
      <c r="C6091" s="7" t="s">
        <v>14308</v>
      </c>
      <c r="D6091" s="7" t="s">
        <v>6934</v>
      </c>
      <c r="E6091" s="6" t="s">
        <v>19341</v>
      </c>
      <c r="K6091" s="6" t="str">
        <f t="shared" si="95"/>
        <v>Idoxuridine</v>
      </c>
    </row>
    <row r="6092" spans="1:11" ht="12.75" customHeight="1" x14ac:dyDescent="0.15">
      <c r="A6092" s="6">
        <v>5</v>
      </c>
      <c r="B6092" s="7" t="s">
        <v>14310</v>
      </c>
      <c r="C6092" s="7" t="s">
        <v>14308</v>
      </c>
      <c r="D6092" s="7" t="s">
        <v>2201</v>
      </c>
      <c r="E6092" s="6" t="s">
        <v>2681</v>
      </c>
      <c r="K6092" s="6" t="str">
        <f t="shared" si="95"/>
        <v>Trifluridine</v>
      </c>
    </row>
    <row r="6093" spans="1:11" ht="12.75" customHeight="1" x14ac:dyDescent="0.15">
      <c r="A6093" s="6">
        <v>5</v>
      </c>
      <c r="B6093" s="7" t="s">
        <v>14311</v>
      </c>
      <c r="C6093" s="7" t="s">
        <v>14308</v>
      </c>
      <c r="D6093" s="7" t="s">
        <v>6938</v>
      </c>
      <c r="E6093" s="6" t="s">
        <v>19343</v>
      </c>
      <c r="K6093" s="6" t="str">
        <f t="shared" si="95"/>
        <v>Aciclovir</v>
      </c>
    </row>
    <row r="6094" spans="1:11" ht="12.75" customHeight="1" x14ac:dyDescent="0.15">
      <c r="A6094" s="6">
        <v>5</v>
      </c>
      <c r="B6094" s="7" t="s">
        <v>14312</v>
      </c>
      <c r="C6094" s="7" t="s">
        <v>14308</v>
      </c>
      <c r="D6094" s="7" t="s">
        <v>14313</v>
      </c>
      <c r="E6094" s="6" t="s">
        <v>22495</v>
      </c>
      <c r="K6094" s="6" t="str">
        <f t="shared" si="95"/>
        <v>Interféron</v>
      </c>
    </row>
    <row r="6095" spans="1:11" ht="12.75" customHeight="1" x14ac:dyDescent="0.15">
      <c r="A6095" s="6">
        <v>5</v>
      </c>
      <c r="B6095" s="7" t="s">
        <v>14314</v>
      </c>
      <c r="C6095" s="7" t="s">
        <v>14308</v>
      </c>
      <c r="D6095" s="7" t="s">
        <v>9128</v>
      </c>
      <c r="E6095" s="6" t="s">
        <v>20279</v>
      </c>
      <c r="K6095" s="6" t="str">
        <f t="shared" si="95"/>
        <v>Vidarabine</v>
      </c>
    </row>
    <row r="6096" spans="1:11" ht="12.75" customHeight="1" x14ac:dyDescent="0.15">
      <c r="A6096" s="6">
        <v>5</v>
      </c>
      <c r="B6096" s="7" t="s">
        <v>14315</v>
      </c>
      <c r="C6096" s="7" t="s">
        <v>14308</v>
      </c>
      <c r="D6096" s="7" t="s">
        <v>9132</v>
      </c>
      <c r="E6096" s="6" t="s">
        <v>20280</v>
      </c>
      <c r="K6096" s="6" t="str">
        <f t="shared" si="95"/>
        <v>Famciclovir</v>
      </c>
    </row>
    <row r="6097" spans="1:11" ht="12.75" customHeight="1" x14ac:dyDescent="0.15">
      <c r="A6097" s="6">
        <v>5</v>
      </c>
      <c r="B6097" s="7" t="s">
        <v>14316</v>
      </c>
      <c r="C6097" s="7" t="s">
        <v>14308</v>
      </c>
      <c r="D6097" s="7" t="s">
        <v>14317</v>
      </c>
      <c r="E6097" s="6" t="s">
        <v>22496</v>
      </c>
      <c r="K6097" s="6" t="str">
        <f t="shared" si="95"/>
        <v>Fomivirsen</v>
      </c>
    </row>
    <row r="6098" spans="1:11" ht="12.75" customHeight="1" x14ac:dyDescent="0.15">
      <c r="A6098" s="6">
        <v>5</v>
      </c>
      <c r="B6098" s="7" t="s">
        <v>14318</v>
      </c>
      <c r="C6098" s="7" t="s">
        <v>14308</v>
      </c>
      <c r="D6098" s="7" t="s">
        <v>9130</v>
      </c>
      <c r="E6098" s="6" t="s">
        <v>15912</v>
      </c>
      <c r="K6098" s="6" t="str">
        <f t="shared" si="95"/>
        <v>Ganciclovir</v>
      </c>
    </row>
    <row r="6099" spans="1:11" ht="12.75" customHeight="1" x14ac:dyDescent="0.15">
      <c r="A6099" s="6">
        <v>4</v>
      </c>
      <c r="B6099" s="7" t="s">
        <v>14319</v>
      </c>
      <c r="C6099" s="7" t="s">
        <v>14262</v>
      </c>
      <c r="D6099" s="7" t="s">
        <v>8832</v>
      </c>
      <c r="E6099" s="6" t="s">
        <v>8832</v>
      </c>
      <c r="K6099" s="6" t="str">
        <f t="shared" si="95"/>
        <v>Fluoroquinolones</v>
      </c>
    </row>
    <row r="6100" spans="1:11" ht="12.75" customHeight="1" x14ac:dyDescent="0.15">
      <c r="A6100" s="6">
        <v>5</v>
      </c>
      <c r="B6100" s="7" t="s">
        <v>14320</v>
      </c>
      <c r="C6100" s="7" t="s">
        <v>14319</v>
      </c>
      <c r="D6100" s="7" t="s">
        <v>8834</v>
      </c>
      <c r="E6100" s="6" t="s">
        <v>15950</v>
      </c>
      <c r="K6100" s="6" t="str">
        <f t="shared" si="95"/>
        <v>Ofloxacine</v>
      </c>
    </row>
    <row r="6101" spans="1:11" ht="12.75" customHeight="1" x14ac:dyDescent="0.15">
      <c r="A6101" s="6">
        <v>5</v>
      </c>
      <c r="B6101" s="7" t="s">
        <v>14321</v>
      </c>
      <c r="C6101" s="7" t="s">
        <v>14319</v>
      </c>
      <c r="D6101" s="7" t="s">
        <v>8844</v>
      </c>
      <c r="E6101" s="6" t="s">
        <v>20164</v>
      </c>
      <c r="K6101" s="6" t="str">
        <f t="shared" si="95"/>
        <v>Norfloxacine</v>
      </c>
    </row>
    <row r="6102" spans="1:11" ht="12.75" customHeight="1" x14ac:dyDescent="0.15">
      <c r="A6102" s="6">
        <v>5</v>
      </c>
      <c r="B6102" s="7" t="s">
        <v>14322</v>
      </c>
      <c r="C6102" s="7" t="s">
        <v>14319</v>
      </c>
      <c r="D6102" s="7" t="s">
        <v>8836</v>
      </c>
      <c r="E6102" s="6" t="s">
        <v>15927</v>
      </c>
      <c r="K6102" s="6" t="str">
        <f t="shared" si="95"/>
        <v>Ciprofloxacine</v>
      </c>
    </row>
    <row r="6103" spans="1:11" ht="12.75" customHeight="1" x14ac:dyDescent="0.15">
      <c r="A6103" s="6">
        <v>5</v>
      </c>
      <c r="B6103" s="7" t="s">
        <v>14323</v>
      </c>
      <c r="C6103" s="7" t="s">
        <v>14319</v>
      </c>
      <c r="D6103" s="7" t="s">
        <v>8846</v>
      </c>
      <c r="E6103" s="6" t="s">
        <v>20165</v>
      </c>
      <c r="K6103" s="6" t="str">
        <f t="shared" si="95"/>
        <v>Loméfloxacine</v>
      </c>
    </row>
    <row r="6104" spans="1:11" ht="12.75" customHeight="1" x14ac:dyDescent="0.15">
      <c r="A6104" s="6">
        <v>5</v>
      </c>
      <c r="B6104" s="7" t="s">
        <v>14324</v>
      </c>
      <c r="C6104" s="7" t="s">
        <v>14319</v>
      </c>
      <c r="D6104" s="7" t="s">
        <v>8856</v>
      </c>
      <c r="E6104" s="6" t="s">
        <v>17169</v>
      </c>
      <c r="K6104" s="6" t="str">
        <f t="shared" si="95"/>
        <v>Lévofloxacine</v>
      </c>
    </row>
    <row r="6105" spans="1:11" ht="12.75" customHeight="1" x14ac:dyDescent="0.15">
      <c r="A6105" s="6">
        <v>5</v>
      </c>
      <c r="B6105" s="7" t="s">
        <v>14325</v>
      </c>
      <c r="C6105" s="7" t="s">
        <v>14319</v>
      </c>
      <c r="D6105" s="7" t="s">
        <v>8864</v>
      </c>
      <c r="E6105" s="6" t="s">
        <v>20173</v>
      </c>
      <c r="K6105" s="6" t="str">
        <f t="shared" si="95"/>
        <v>Gatifloxacine</v>
      </c>
    </row>
    <row r="6106" spans="1:11" ht="12.75" customHeight="1" x14ac:dyDescent="0.15">
      <c r="A6106" s="6">
        <v>5</v>
      </c>
      <c r="B6106" s="7" t="s">
        <v>14326</v>
      </c>
      <c r="C6106" s="7" t="s">
        <v>14319</v>
      </c>
      <c r="D6106" s="7" t="s">
        <v>8860</v>
      </c>
      <c r="E6106" s="6" t="s">
        <v>20171</v>
      </c>
      <c r="K6106" s="6" t="str">
        <f t="shared" si="95"/>
        <v>Moxifloxacine</v>
      </c>
    </row>
    <row r="6107" spans="1:11" ht="12.75" customHeight="1" x14ac:dyDescent="0.15">
      <c r="A6107" s="6">
        <v>5</v>
      </c>
      <c r="B6107" s="7" t="s">
        <v>14327</v>
      </c>
      <c r="C6107" s="7" t="s">
        <v>14319</v>
      </c>
      <c r="D6107" s="7" t="s">
        <v>14328</v>
      </c>
      <c r="E6107" s="6" t="s">
        <v>22497</v>
      </c>
      <c r="K6107" s="6" t="str">
        <f t="shared" si="95"/>
        <v>Bésifloxacine</v>
      </c>
    </row>
    <row r="6108" spans="1:11" ht="12.75" customHeight="1" x14ac:dyDescent="0.15">
      <c r="A6108" s="6">
        <v>5</v>
      </c>
      <c r="B6108" s="7" t="s">
        <v>14329</v>
      </c>
      <c r="C6108" s="7" t="s">
        <v>14319</v>
      </c>
      <c r="D6108" s="12" t="s">
        <v>8874</v>
      </c>
      <c r="E6108" s="12" t="s">
        <v>20178</v>
      </c>
      <c r="F6108" s="6" t="s">
        <v>2758</v>
      </c>
      <c r="G6108" s="9">
        <v>44953</v>
      </c>
      <c r="K6108" s="6" t="str">
        <f t="shared" si="95"/>
        <v>Tosufloxacine</v>
      </c>
    </row>
    <row r="6109" spans="1:11" ht="12.75" customHeight="1" x14ac:dyDescent="0.15">
      <c r="A6109" s="6">
        <v>4</v>
      </c>
      <c r="B6109" s="7" t="s">
        <v>14330</v>
      </c>
      <c r="C6109" s="7" t="s">
        <v>14262</v>
      </c>
      <c r="D6109" s="7" t="s">
        <v>14331</v>
      </c>
      <c r="E6109" s="6" t="s">
        <v>22498</v>
      </c>
      <c r="K6109" s="6" t="str">
        <f t="shared" si="95"/>
        <v>Autres anti-infectieux</v>
      </c>
    </row>
    <row r="6110" spans="1:11" ht="12.75" customHeight="1" x14ac:dyDescent="0.15">
      <c r="A6110" s="6">
        <v>5</v>
      </c>
      <c r="B6110" s="7" t="s">
        <v>14332</v>
      </c>
      <c r="C6110" s="7" t="s">
        <v>14330</v>
      </c>
      <c r="D6110" s="7" t="s">
        <v>14333</v>
      </c>
      <c r="E6110" s="6" t="s">
        <v>22499</v>
      </c>
      <c r="K6110" s="6" t="str">
        <f t="shared" si="95"/>
        <v>Composés à base de mercure</v>
      </c>
    </row>
    <row r="6111" spans="1:11" ht="12.75" customHeight="1" x14ac:dyDescent="0.15">
      <c r="A6111" s="6">
        <v>5</v>
      </c>
      <c r="B6111" s="7" t="s">
        <v>14334</v>
      </c>
      <c r="C6111" s="7" t="s">
        <v>14330</v>
      </c>
      <c r="D6111" s="7" t="s">
        <v>14335</v>
      </c>
      <c r="E6111" s="6" t="s">
        <v>19481</v>
      </c>
      <c r="K6111" s="6" t="str">
        <f t="shared" si="95"/>
        <v>Composés à base d'argent</v>
      </c>
    </row>
    <row r="6112" spans="1:11" ht="12.75" customHeight="1" x14ac:dyDescent="0.15">
      <c r="A6112" s="6">
        <v>5</v>
      </c>
      <c r="B6112" s="7" t="s">
        <v>14336</v>
      </c>
      <c r="C6112" s="7" t="s">
        <v>14330</v>
      </c>
      <c r="D6112" s="7" t="s">
        <v>14337</v>
      </c>
      <c r="E6112" s="6" t="s">
        <v>22500</v>
      </c>
      <c r="K6112" s="6" t="str">
        <f t="shared" si="95"/>
        <v>Composés à base de zinc</v>
      </c>
    </row>
    <row r="6113" spans="1:11" ht="12.75" customHeight="1" x14ac:dyDescent="0.15">
      <c r="A6113" s="6">
        <v>5</v>
      </c>
      <c r="B6113" s="7" t="s">
        <v>14338</v>
      </c>
      <c r="C6113" s="7" t="s">
        <v>14330</v>
      </c>
      <c r="D6113" s="7" t="s">
        <v>4831</v>
      </c>
      <c r="E6113" s="6" t="s">
        <v>19455</v>
      </c>
      <c r="K6113" s="6" t="str">
        <f t="shared" si="95"/>
        <v>Nitrofural</v>
      </c>
    </row>
    <row r="6114" spans="1:11" ht="12.75" customHeight="1" x14ac:dyDescent="0.15">
      <c r="A6114" s="6">
        <v>5</v>
      </c>
      <c r="B6114" s="7" t="s">
        <v>14339</v>
      </c>
      <c r="C6114" s="7" t="s">
        <v>14330</v>
      </c>
      <c r="D6114" s="7" t="s">
        <v>14340</v>
      </c>
      <c r="E6114" s="6" t="s">
        <v>22501</v>
      </c>
      <c r="K6114" s="6" t="str">
        <f t="shared" si="95"/>
        <v>Bibrocathol</v>
      </c>
    </row>
    <row r="6115" spans="1:11" ht="12.75" customHeight="1" x14ac:dyDescent="0.15">
      <c r="A6115" s="6">
        <v>5</v>
      </c>
      <c r="B6115" s="7" t="s">
        <v>14341</v>
      </c>
      <c r="C6115" s="7" t="s">
        <v>14330</v>
      </c>
      <c r="D6115" s="7" t="s">
        <v>7365</v>
      </c>
      <c r="E6115" s="6" t="s">
        <v>19536</v>
      </c>
      <c r="K6115" s="6" t="str">
        <f t="shared" si="95"/>
        <v>Résorcinol</v>
      </c>
    </row>
    <row r="6116" spans="1:11" ht="12.75" customHeight="1" x14ac:dyDescent="0.15">
      <c r="A6116" s="6">
        <v>5</v>
      </c>
      <c r="B6116" s="7" t="s">
        <v>14342</v>
      </c>
      <c r="C6116" s="7" t="s">
        <v>14330</v>
      </c>
      <c r="D6116" s="7" t="s">
        <v>14343</v>
      </c>
      <c r="E6116" s="6" t="s">
        <v>22502</v>
      </c>
      <c r="K6116" s="6" t="str">
        <f t="shared" si="95"/>
        <v>Borate de sodium</v>
      </c>
    </row>
    <row r="6117" spans="1:11" ht="12.75" customHeight="1" x14ac:dyDescent="0.15">
      <c r="A6117" s="6">
        <v>5</v>
      </c>
      <c r="B6117" s="7" t="s">
        <v>14344</v>
      </c>
      <c r="C6117" s="7" t="s">
        <v>14330</v>
      </c>
      <c r="D6117" s="7" t="s">
        <v>7160</v>
      </c>
      <c r="E6117" s="6" t="s">
        <v>19444</v>
      </c>
      <c r="K6117" s="6" t="str">
        <f t="shared" si="95"/>
        <v>Hexamidine</v>
      </c>
    </row>
    <row r="6118" spans="1:11" ht="12.75" customHeight="1" x14ac:dyDescent="0.15">
      <c r="A6118" s="6">
        <v>5</v>
      </c>
      <c r="B6118" s="7" t="s">
        <v>14345</v>
      </c>
      <c r="C6118" s="7" t="s">
        <v>14330</v>
      </c>
      <c r="D6118" s="7" t="s">
        <v>2717</v>
      </c>
      <c r="E6118" s="6" t="s">
        <v>17412</v>
      </c>
      <c r="K6118" s="6" t="str">
        <f t="shared" si="95"/>
        <v>Chlorhexidine</v>
      </c>
    </row>
    <row r="6119" spans="1:11" ht="12.75" customHeight="1" x14ac:dyDescent="0.15">
      <c r="A6119" s="6">
        <v>5</v>
      </c>
      <c r="B6119" s="7" t="s">
        <v>14346</v>
      </c>
      <c r="C6119" s="7" t="s">
        <v>14330</v>
      </c>
      <c r="D6119" s="7" t="s">
        <v>14347</v>
      </c>
      <c r="E6119" s="6" t="s">
        <v>22503</v>
      </c>
      <c r="K6119" s="6" t="str">
        <f t="shared" si="95"/>
        <v>Propionate de sodium</v>
      </c>
    </row>
    <row r="6120" spans="1:11" ht="12.75" customHeight="1" x14ac:dyDescent="0.15">
      <c r="A6120" s="6">
        <v>5</v>
      </c>
      <c r="B6120" s="7" t="s">
        <v>14348</v>
      </c>
      <c r="C6120" s="7" t="s">
        <v>14330</v>
      </c>
      <c r="D6120" s="7" t="s">
        <v>7155</v>
      </c>
      <c r="E6120" s="6" t="s">
        <v>19442</v>
      </c>
      <c r="K6120" s="6" t="str">
        <f t="shared" si="95"/>
        <v>Dibrompropamidine</v>
      </c>
    </row>
    <row r="6121" spans="1:11" ht="12.75" customHeight="1" x14ac:dyDescent="0.15">
      <c r="A6121" s="6">
        <v>5</v>
      </c>
      <c r="B6121" s="7" t="s">
        <v>14349</v>
      </c>
      <c r="C6121" s="7" t="s">
        <v>14330</v>
      </c>
      <c r="D6121" s="7" t="s">
        <v>7158</v>
      </c>
      <c r="E6121" s="6" t="s">
        <v>19443</v>
      </c>
      <c r="K6121" s="6" t="str">
        <f t="shared" si="95"/>
        <v>Propamidine</v>
      </c>
    </row>
    <row r="6122" spans="1:11" ht="12.75" customHeight="1" x14ac:dyDescent="0.15">
      <c r="A6122" s="6">
        <v>5</v>
      </c>
      <c r="B6122" s="7" t="s">
        <v>14350</v>
      </c>
      <c r="C6122" s="7" t="s">
        <v>14330</v>
      </c>
      <c r="D6122" s="7" t="s">
        <v>14351</v>
      </c>
      <c r="E6122" s="6" t="s">
        <v>22504</v>
      </c>
      <c r="K6122" s="6" t="str">
        <f t="shared" si="95"/>
        <v>Picloxydine</v>
      </c>
    </row>
    <row r="6123" spans="1:11" ht="12.75" customHeight="1" x14ac:dyDescent="0.15">
      <c r="A6123" s="6">
        <v>5</v>
      </c>
      <c r="B6123" s="7" t="s">
        <v>14352</v>
      </c>
      <c r="C6123" s="7" t="s">
        <v>14330</v>
      </c>
      <c r="D6123" s="7" t="s">
        <v>7188</v>
      </c>
      <c r="E6123" s="6" t="s">
        <v>15882</v>
      </c>
      <c r="K6123" s="6" t="str">
        <f t="shared" si="95"/>
        <v>Povidone iodée</v>
      </c>
    </row>
    <row r="6124" spans="1:11" ht="12.75" customHeight="1" x14ac:dyDescent="0.2">
      <c r="A6124" s="6">
        <v>5</v>
      </c>
      <c r="B6124" s="7" t="s">
        <v>14353</v>
      </c>
      <c r="C6124" s="7" t="s">
        <v>14330</v>
      </c>
      <c r="D6124" t="s">
        <v>7162</v>
      </c>
      <c r="E6124" t="s">
        <v>19445</v>
      </c>
      <c r="F6124" s="6" t="s">
        <v>2763</v>
      </c>
      <c r="G6124" s="9">
        <v>45314</v>
      </c>
      <c r="K6124" s="6" t="str">
        <f t="shared" si="95"/>
        <v>Polihexanide</v>
      </c>
    </row>
    <row r="6125" spans="1:11" ht="12.75" customHeight="1" x14ac:dyDescent="0.15">
      <c r="A6125" s="6">
        <v>3</v>
      </c>
      <c r="B6125" s="7" t="s">
        <v>14354</v>
      </c>
      <c r="C6125" s="7" t="s">
        <v>14260</v>
      </c>
      <c r="D6125" s="7" t="s">
        <v>14355</v>
      </c>
      <c r="E6125" s="6" t="s">
        <v>22505</v>
      </c>
      <c r="K6125" s="6" t="str">
        <f t="shared" si="95"/>
        <v>Anti-inflammatoires</v>
      </c>
    </row>
    <row r="6126" spans="1:11" ht="12.75" customHeight="1" x14ac:dyDescent="0.15">
      <c r="A6126" s="6">
        <v>4</v>
      </c>
      <c r="B6126" s="7" t="s">
        <v>14356</v>
      </c>
      <c r="C6126" s="7" t="s">
        <v>14354</v>
      </c>
      <c r="D6126" s="7" t="s">
        <v>14357</v>
      </c>
      <c r="E6126" s="6" t="s">
        <v>19358</v>
      </c>
      <c r="K6126" s="6" t="str">
        <f t="shared" si="95"/>
        <v>Corticoïdes non associés</v>
      </c>
    </row>
    <row r="6127" spans="1:11" ht="12.75" customHeight="1" x14ac:dyDescent="0.15">
      <c r="A6127" s="6">
        <v>5</v>
      </c>
      <c r="B6127" s="7" t="s">
        <v>14358</v>
      </c>
      <c r="C6127" s="7" t="s">
        <v>14356</v>
      </c>
      <c r="D6127" s="7" t="s">
        <v>2769</v>
      </c>
      <c r="E6127" s="6" t="s">
        <v>17434</v>
      </c>
      <c r="K6127" s="6" t="str">
        <f t="shared" si="95"/>
        <v>Dexaméthasone</v>
      </c>
    </row>
    <row r="6128" spans="1:11" ht="12.75" customHeight="1" x14ac:dyDescent="0.15">
      <c r="A6128" s="6">
        <v>5</v>
      </c>
      <c r="B6128" s="7" t="s">
        <v>14359</v>
      </c>
      <c r="C6128" s="7" t="s">
        <v>14356</v>
      </c>
      <c r="D6128" s="7" t="s">
        <v>2771</v>
      </c>
      <c r="E6128" s="6" t="s">
        <v>15940</v>
      </c>
      <c r="K6128" s="6" t="str">
        <f t="shared" si="95"/>
        <v>Hydrocortisone</v>
      </c>
    </row>
    <row r="6129" spans="1:11" ht="12.75" customHeight="1" x14ac:dyDescent="0.15">
      <c r="A6129" s="6">
        <v>5</v>
      </c>
      <c r="B6129" s="7" t="s">
        <v>14360</v>
      </c>
      <c r="C6129" s="7" t="s">
        <v>14356</v>
      </c>
      <c r="D6129" s="7" t="s">
        <v>8244</v>
      </c>
      <c r="E6129" s="6" t="s">
        <v>19905</v>
      </c>
      <c r="K6129" s="6" t="str">
        <f t="shared" si="95"/>
        <v>Cortisone</v>
      </c>
    </row>
    <row r="6130" spans="1:11" ht="12.75" customHeight="1" x14ac:dyDescent="0.15">
      <c r="A6130" s="6">
        <v>5</v>
      </c>
      <c r="B6130" s="7" t="s">
        <v>14361</v>
      </c>
      <c r="C6130" s="7" t="s">
        <v>14356</v>
      </c>
      <c r="D6130" s="7" t="s">
        <v>2773</v>
      </c>
      <c r="E6130" s="6" t="s">
        <v>16963</v>
      </c>
      <c r="K6130" s="6" t="str">
        <f t="shared" si="95"/>
        <v>Prednisolone</v>
      </c>
    </row>
    <row r="6131" spans="1:11" ht="12.75" customHeight="1" x14ac:dyDescent="0.15">
      <c r="A6131" s="6">
        <v>5</v>
      </c>
      <c r="B6131" s="7" t="s">
        <v>14362</v>
      </c>
      <c r="C6131" s="7" t="s">
        <v>14356</v>
      </c>
      <c r="D6131" s="7" t="s">
        <v>2767</v>
      </c>
      <c r="E6131" s="6" t="s">
        <v>16933</v>
      </c>
      <c r="K6131" s="6" t="str">
        <f t="shared" si="95"/>
        <v>Triamcinolone</v>
      </c>
    </row>
    <row r="6132" spans="1:11" ht="12.75" customHeight="1" x14ac:dyDescent="0.15">
      <c r="A6132" s="6">
        <v>5</v>
      </c>
      <c r="B6132" s="7" t="s">
        <v>14363</v>
      </c>
      <c r="C6132" s="7" t="s">
        <v>14356</v>
      </c>
      <c r="D6132" s="7" t="s">
        <v>3595</v>
      </c>
      <c r="E6132" s="6" t="s">
        <v>16916</v>
      </c>
      <c r="K6132" s="6" t="str">
        <f t="shared" si="95"/>
        <v>Bétaméthasone</v>
      </c>
    </row>
    <row r="6133" spans="1:11" ht="12.75" customHeight="1" x14ac:dyDescent="0.15">
      <c r="A6133" s="6">
        <v>5</v>
      </c>
      <c r="B6133" s="7" t="s">
        <v>14364</v>
      </c>
      <c r="C6133" s="7" t="s">
        <v>14356</v>
      </c>
      <c r="D6133" s="7" t="s">
        <v>5825</v>
      </c>
      <c r="E6133" s="6" t="s">
        <v>18838</v>
      </c>
      <c r="K6133" s="6" t="str">
        <f t="shared" si="95"/>
        <v>Fluorométholone</v>
      </c>
    </row>
    <row r="6134" spans="1:11" ht="12.75" customHeight="1" x14ac:dyDescent="0.15">
      <c r="A6134" s="6">
        <v>5</v>
      </c>
      <c r="B6134" s="7" t="s">
        <v>14365</v>
      </c>
      <c r="C6134" s="7" t="s">
        <v>14356</v>
      </c>
      <c r="D6134" s="7" t="s">
        <v>14366</v>
      </c>
      <c r="E6134" s="6" t="s">
        <v>22506</v>
      </c>
      <c r="K6134" s="6" t="str">
        <f t="shared" si="95"/>
        <v>Médrysone</v>
      </c>
    </row>
    <row r="6135" spans="1:11" ht="12.75" customHeight="1" x14ac:dyDescent="0.15">
      <c r="A6135" s="6">
        <v>5</v>
      </c>
      <c r="B6135" s="7" t="s">
        <v>14367</v>
      </c>
      <c r="C6135" s="7" t="s">
        <v>14356</v>
      </c>
      <c r="D6135" s="7" t="s">
        <v>6981</v>
      </c>
      <c r="E6135" s="6" t="s">
        <v>19362</v>
      </c>
      <c r="K6135" s="6" t="str">
        <f t="shared" si="95"/>
        <v>Clobétasone</v>
      </c>
    </row>
    <row r="6136" spans="1:11" ht="12.75" customHeight="1" x14ac:dyDescent="0.15">
      <c r="A6136" s="6">
        <v>5</v>
      </c>
      <c r="B6136" s="7" t="s">
        <v>14368</v>
      </c>
      <c r="C6136" s="7" t="s">
        <v>14356</v>
      </c>
      <c r="D6136" s="7" t="s">
        <v>6997</v>
      </c>
      <c r="E6136" s="6" t="s">
        <v>19369</v>
      </c>
      <c r="K6136" s="6" t="str">
        <f t="shared" si="95"/>
        <v>Alclométasone</v>
      </c>
    </row>
    <row r="6137" spans="1:11" ht="12.75" customHeight="1" x14ac:dyDescent="0.15">
      <c r="A6137" s="6">
        <v>5</v>
      </c>
      <c r="B6137" s="7" t="s">
        <v>14369</v>
      </c>
      <c r="C6137" s="7" t="s">
        <v>14356</v>
      </c>
      <c r="D6137" s="7" t="s">
        <v>6994</v>
      </c>
      <c r="E6137" s="6" t="s">
        <v>19368</v>
      </c>
      <c r="K6137" s="6" t="str">
        <f t="shared" si="95"/>
        <v>Désonide</v>
      </c>
    </row>
    <row r="6138" spans="1:11" ht="12.75" customHeight="1" x14ac:dyDescent="0.15">
      <c r="A6138" s="6">
        <v>5</v>
      </c>
      <c r="B6138" s="7" t="s">
        <v>14370</v>
      </c>
      <c r="C6138" s="7" t="s">
        <v>14356</v>
      </c>
      <c r="D6138" s="7" t="s">
        <v>14371</v>
      </c>
      <c r="E6138" s="6" t="s">
        <v>22507</v>
      </c>
      <c r="K6138" s="6" t="str">
        <f t="shared" si="95"/>
        <v>Formocortal</v>
      </c>
    </row>
    <row r="6139" spans="1:11" ht="12.75" customHeight="1" x14ac:dyDescent="0.15">
      <c r="A6139" s="6">
        <v>5</v>
      </c>
      <c r="B6139" s="7" t="s">
        <v>14372</v>
      </c>
      <c r="C6139" s="7" t="s">
        <v>14356</v>
      </c>
      <c r="D6139" s="7" t="s">
        <v>8248</v>
      </c>
      <c r="E6139" s="6" t="s">
        <v>19907</v>
      </c>
      <c r="K6139" s="6" t="str">
        <f t="shared" si="95"/>
        <v>Rimexolone</v>
      </c>
    </row>
    <row r="6140" spans="1:11" ht="12.75" customHeight="1" x14ac:dyDescent="0.15">
      <c r="A6140" s="6">
        <v>5</v>
      </c>
      <c r="B6140" s="7" t="s">
        <v>14373</v>
      </c>
      <c r="C6140" s="7" t="s">
        <v>14356</v>
      </c>
      <c r="D6140" s="7" t="s">
        <v>14374</v>
      </c>
      <c r="E6140" s="6" t="s">
        <v>22508</v>
      </c>
      <c r="K6140" s="6" t="str">
        <f t="shared" si="95"/>
        <v>Lotéprednol</v>
      </c>
    </row>
    <row r="6141" spans="1:11" ht="12.75" customHeight="1" x14ac:dyDescent="0.15">
      <c r="A6141" s="6">
        <v>5</v>
      </c>
      <c r="B6141" s="7" t="s">
        <v>14375</v>
      </c>
      <c r="C6141" s="7" t="s">
        <v>14356</v>
      </c>
      <c r="D6141" s="7" t="s">
        <v>5830</v>
      </c>
      <c r="E6141" s="6" t="s">
        <v>2408</v>
      </c>
      <c r="K6141" s="6" t="str">
        <f t="shared" si="95"/>
        <v>Acétonide de fluocinolone</v>
      </c>
    </row>
    <row r="6142" spans="1:11" ht="12.75" customHeight="1" x14ac:dyDescent="0.2">
      <c r="A6142" s="6">
        <v>5</v>
      </c>
      <c r="B6142" s="7" t="s">
        <v>14376</v>
      </c>
      <c r="C6142" s="7" t="s">
        <v>14356</v>
      </c>
      <c r="D6142" t="s">
        <v>7038</v>
      </c>
      <c r="E6142" t="s">
        <v>19386</v>
      </c>
      <c r="F6142" s="6" t="s">
        <v>2763</v>
      </c>
      <c r="G6142" s="9">
        <v>45314</v>
      </c>
      <c r="K6142" s="6" t="str">
        <f t="shared" si="95"/>
        <v>Difluprednate</v>
      </c>
    </row>
    <row r="6143" spans="1:11" ht="12.75" customHeight="1" x14ac:dyDescent="0.15">
      <c r="A6143" s="6">
        <v>4</v>
      </c>
      <c r="B6143" s="7" t="s">
        <v>14377</v>
      </c>
      <c r="C6143" s="7" t="s">
        <v>14354</v>
      </c>
      <c r="D6143" s="7" t="s">
        <v>14378</v>
      </c>
      <c r="E6143" s="6" t="s">
        <v>22509</v>
      </c>
      <c r="K6143" s="6" t="str">
        <f t="shared" si="95"/>
        <v>Corticoïdes et mydriatiques en association</v>
      </c>
    </row>
    <row r="6144" spans="1:11" ht="12.75" customHeight="1" x14ac:dyDescent="0.15">
      <c r="A6144" s="6">
        <v>5</v>
      </c>
      <c r="B6144" s="7" t="s">
        <v>14379</v>
      </c>
      <c r="C6144" s="7" t="s">
        <v>14377</v>
      </c>
      <c r="D6144" s="7" t="s">
        <v>14380</v>
      </c>
      <c r="E6144" s="6" t="s">
        <v>22510</v>
      </c>
      <c r="K6144" s="6" t="str">
        <f t="shared" si="95"/>
        <v>Hydrocortisone et mydriatiques</v>
      </c>
    </row>
    <row r="6145" spans="1:11" ht="12.75" customHeight="1" x14ac:dyDescent="0.15">
      <c r="A6145" s="6">
        <v>5</v>
      </c>
      <c r="B6145" s="7" t="s">
        <v>14381</v>
      </c>
      <c r="C6145" s="7" t="s">
        <v>14377</v>
      </c>
      <c r="D6145" s="7" t="s">
        <v>14382</v>
      </c>
      <c r="E6145" s="6" t="s">
        <v>22511</v>
      </c>
      <c r="K6145" s="6" t="str">
        <f t="shared" si="95"/>
        <v>Prednisolone et mydriatiques</v>
      </c>
    </row>
    <row r="6146" spans="1:11" ht="12.75" customHeight="1" x14ac:dyDescent="0.15">
      <c r="A6146" s="6">
        <v>5</v>
      </c>
      <c r="B6146" s="7" t="s">
        <v>14383</v>
      </c>
      <c r="C6146" s="7" t="s">
        <v>14377</v>
      </c>
      <c r="D6146" s="7" t="s">
        <v>14384</v>
      </c>
      <c r="E6146" s="6" t="s">
        <v>22512</v>
      </c>
      <c r="K6146" s="6" t="str">
        <f t="shared" si="95"/>
        <v>Fluorométholone et mydriatiques</v>
      </c>
    </row>
    <row r="6147" spans="1:11" ht="12.75" customHeight="1" x14ac:dyDescent="0.15">
      <c r="A6147" s="6">
        <v>5</v>
      </c>
      <c r="B6147" s="7" t="s">
        <v>14385</v>
      </c>
      <c r="C6147" s="7" t="s">
        <v>14377</v>
      </c>
      <c r="D6147" s="7" t="s">
        <v>14386</v>
      </c>
      <c r="E6147" s="6" t="s">
        <v>22513</v>
      </c>
      <c r="K6147" s="6" t="str">
        <f t="shared" ref="K6147:K6210" si="96">UPPER(LEFT(E6147,1))&amp;RIGHT(E6147,LEN(E6147)-1)</f>
        <v>Bétaméthasone et mydriatiques</v>
      </c>
    </row>
    <row r="6148" spans="1:11" ht="12.75" customHeight="1" x14ac:dyDescent="0.15">
      <c r="A6148" s="6">
        <v>4</v>
      </c>
      <c r="B6148" s="7" t="s">
        <v>14387</v>
      </c>
      <c r="C6148" s="7" t="s">
        <v>14354</v>
      </c>
      <c r="D6148" s="7" t="s">
        <v>14388</v>
      </c>
      <c r="E6148" s="6" t="s">
        <v>22514</v>
      </c>
      <c r="K6148" s="6" t="str">
        <f t="shared" si="96"/>
        <v>Anti-inflammatoires non stéroïdiens</v>
      </c>
    </row>
    <row r="6149" spans="1:11" ht="12.75" customHeight="1" x14ac:dyDescent="0.15">
      <c r="A6149" s="6">
        <v>5</v>
      </c>
      <c r="B6149" s="7" t="s">
        <v>14389</v>
      </c>
      <c r="C6149" s="7" t="s">
        <v>14387</v>
      </c>
      <c r="D6149" s="7" t="s">
        <v>5267</v>
      </c>
      <c r="E6149" s="6" t="s">
        <v>18577</v>
      </c>
      <c r="K6149" s="6" t="str">
        <f t="shared" si="96"/>
        <v>Indométacine</v>
      </c>
    </row>
    <row r="6150" spans="1:11" ht="12.75" customHeight="1" x14ac:dyDescent="0.15">
      <c r="A6150" s="6">
        <v>5</v>
      </c>
      <c r="B6150" s="7" t="s">
        <v>14390</v>
      </c>
      <c r="C6150" s="7" t="s">
        <v>14387</v>
      </c>
      <c r="D6150" s="7" t="s">
        <v>11055</v>
      </c>
      <c r="E6150" s="6" t="s">
        <v>21071</v>
      </c>
      <c r="K6150" s="6" t="str">
        <f t="shared" si="96"/>
        <v>Oxyphenbutazone</v>
      </c>
    </row>
    <row r="6151" spans="1:11" ht="12.75" customHeight="1" x14ac:dyDescent="0.15">
      <c r="A6151" s="6">
        <v>5</v>
      </c>
      <c r="B6151" s="7" t="s">
        <v>14391</v>
      </c>
      <c r="C6151" s="7" t="s">
        <v>14387</v>
      </c>
      <c r="D6151" s="7" t="s">
        <v>7459</v>
      </c>
      <c r="E6151" s="6" t="s">
        <v>19578</v>
      </c>
      <c r="K6151" s="6" t="str">
        <f t="shared" si="96"/>
        <v>Diclofénac</v>
      </c>
    </row>
    <row r="6152" spans="1:11" ht="12.75" customHeight="1" x14ac:dyDescent="0.15">
      <c r="A6152" s="6">
        <v>5</v>
      </c>
      <c r="B6152" s="7" t="s">
        <v>14392</v>
      </c>
      <c r="C6152" s="7" t="s">
        <v>14387</v>
      </c>
      <c r="D6152" s="7" t="s">
        <v>11129</v>
      </c>
      <c r="E6152" s="6" t="s">
        <v>21105</v>
      </c>
      <c r="K6152" s="6" t="str">
        <f t="shared" si="96"/>
        <v>Flurbiprofène</v>
      </c>
    </row>
    <row r="6153" spans="1:11" ht="12.75" customHeight="1" x14ac:dyDescent="0.15">
      <c r="A6153" s="6">
        <v>5</v>
      </c>
      <c r="B6153" s="7" t="s">
        <v>14393</v>
      </c>
      <c r="C6153" s="7" t="s">
        <v>14387</v>
      </c>
      <c r="D6153" s="7" t="s">
        <v>11089</v>
      </c>
      <c r="E6153" s="6" t="s">
        <v>21087</v>
      </c>
      <c r="K6153" s="6" t="str">
        <f t="shared" si="96"/>
        <v>Kétorolac</v>
      </c>
    </row>
    <row r="6154" spans="1:11" ht="12.75" customHeight="1" x14ac:dyDescent="0.15">
      <c r="A6154" s="6">
        <v>5</v>
      </c>
      <c r="B6154" s="7" t="s">
        <v>14394</v>
      </c>
      <c r="C6154" s="7" t="s">
        <v>14387</v>
      </c>
      <c r="D6154" s="7" t="s">
        <v>11101</v>
      </c>
      <c r="E6154" s="6" t="s">
        <v>21092</v>
      </c>
      <c r="K6154" s="6" t="str">
        <f t="shared" si="96"/>
        <v>Piroxicam</v>
      </c>
    </row>
    <row r="6155" spans="1:11" ht="12.75" customHeight="1" x14ac:dyDescent="0.15">
      <c r="A6155" s="6">
        <v>5</v>
      </c>
      <c r="B6155" s="7" t="s">
        <v>14395</v>
      </c>
      <c r="C6155" s="7" t="s">
        <v>14387</v>
      </c>
      <c r="D6155" s="7" t="s">
        <v>11272</v>
      </c>
      <c r="E6155" s="6" t="s">
        <v>21168</v>
      </c>
      <c r="K6155" s="6" t="str">
        <f t="shared" si="96"/>
        <v>Bendazac</v>
      </c>
    </row>
    <row r="6156" spans="1:11" ht="12.75" customHeight="1" x14ac:dyDescent="0.15">
      <c r="A6156" s="6">
        <v>5</v>
      </c>
      <c r="B6156" s="7" t="s">
        <v>14396</v>
      </c>
      <c r="C6156" s="7" t="s">
        <v>14387</v>
      </c>
      <c r="D6156" s="7" t="s">
        <v>6660</v>
      </c>
      <c r="E6156" s="6" t="s">
        <v>19223</v>
      </c>
      <c r="K6156" s="6" t="str">
        <f t="shared" si="96"/>
        <v>Acide salicylique</v>
      </c>
    </row>
    <row r="6157" spans="1:11" ht="12.75" customHeight="1" x14ac:dyDescent="0.15">
      <c r="A6157" s="6">
        <v>5</v>
      </c>
      <c r="B6157" s="7" t="s">
        <v>14397</v>
      </c>
      <c r="C6157" s="7" t="s">
        <v>14387</v>
      </c>
      <c r="D6157" s="7" t="s">
        <v>14398</v>
      </c>
      <c r="E6157" s="6" t="s">
        <v>22515</v>
      </c>
      <c r="K6157" s="6" t="str">
        <f t="shared" si="96"/>
        <v>Pranoprofène</v>
      </c>
    </row>
    <row r="6158" spans="1:11" ht="12.75" customHeight="1" x14ac:dyDescent="0.15">
      <c r="A6158" s="6">
        <v>5</v>
      </c>
      <c r="B6158" s="7" t="s">
        <v>14399</v>
      </c>
      <c r="C6158" s="7" t="s">
        <v>14387</v>
      </c>
      <c r="D6158" s="7" t="s">
        <v>14400</v>
      </c>
      <c r="E6158" s="6" t="s">
        <v>22516</v>
      </c>
      <c r="K6158" s="6" t="str">
        <f t="shared" si="96"/>
        <v>Népafénac</v>
      </c>
    </row>
    <row r="6159" spans="1:11" ht="12.75" customHeight="1" x14ac:dyDescent="0.15">
      <c r="A6159" s="6">
        <v>5</v>
      </c>
      <c r="B6159" s="7" t="s">
        <v>14401</v>
      </c>
      <c r="C6159" s="7" t="s">
        <v>14387</v>
      </c>
      <c r="D6159" s="7" t="s">
        <v>14402</v>
      </c>
      <c r="E6159" s="6" t="s">
        <v>22517</v>
      </c>
      <c r="K6159" s="6" t="str">
        <f t="shared" si="96"/>
        <v>Bromfénac</v>
      </c>
    </row>
    <row r="6160" spans="1:11" ht="25.5" customHeight="1" x14ac:dyDescent="0.15">
      <c r="A6160" s="6">
        <v>3</v>
      </c>
      <c r="B6160" s="7" t="s">
        <v>14403</v>
      </c>
      <c r="C6160" s="7" t="s">
        <v>14260</v>
      </c>
      <c r="D6160" s="7" t="s">
        <v>14404</v>
      </c>
      <c r="E6160" s="6" t="s">
        <v>22518</v>
      </c>
      <c r="K6160" s="6" t="str">
        <f t="shared" si="96"/>
        <v>Anti-inflammatoires et anti-infectieux en association</v>
      </c>
    </row>
    <row r="6161" spans="1:11" ht="12.75" customHeight="1" x14ac:dyDescent="0.15">
      <c r="A6161" s="6">
        <v>4</v>
      </c>
      <c r="B6161" s="7" t="s">
        <v>14405</v>
      </c>
      <c r="C6161" s="7" t="s">
        <v>14403</v>
      </c>
      <c r="D6161" s="7" t="s">
        <v>14406</v>
      </c>
      <c r="E6161" s="6" t="s">
        <v>22519</v>
      </c>
      <c r="K6161" s="6" t="str">
        <f t="shared" si="96"/>
        <v xml:space="preserve">Corticoïdes et anti-infectieux en association </v>
      </c>
    </row>
    <row r="6162" spans="1:11" ht="12.75" customHeight="1" x14ac:dyDescent="0.15">
      <c r="A6162" s="6">
        <v>5</v>
      </c>
      <c r="B6162" s="7" t="s">
        <v>14407</v>
      </c>
      <c r="C6162" s="7" t="s">
        <v>14405</v>
      </c>
      <c r="D6162" s="7" t="s">
        <v>14408</v>
      </c>
      <c r="E6162" s="6" t="s">
        <v>22520</v>
      </c>
      <c r="K6162" s="6" t="str">
        <f t="shared" si="96"/>
        <v>Dexaméthasone et anti-infectieux</v>
      </c>
    </row>
    <row r="6163" spans="1:11" ht="12.75" customHeight="1" x14ac:dyDescent="0.15">
      <c r="A6163" s="6">
        <v>5</v>
      </c>
      <c r="B6163" s="7" t="s">
        <v>14409</v>
      </c>
      <c r="C6163" s="7" t="s">
        <v>14405</v>
      </c>
      <c r="D6163" s="7" t="s">
        <v>14410</v>
      </c>
      <c r="E6163" s="6" t="s">
        <v>22521</v>
      </c>
      <c r="K6163" s="6" t="str">
        <f t="shared" si="96"/>
        <v>Prednisolone et anti-infectieux</v>
      </c>
    </row>
    <row r="6164" spans="1:11" ht="12.75" customHeight="1" x14ac:dyDescent="0.15">
      <c r="A6164" s="6">
        <v>5</v>
      </c>
      <c r="B6164" s="7" t="s">
        <v>14411</v>
      </c>
      <c r="C6164" s="7" t="s">
        <v>14405</v>
      </c>
      <c r="D6164" s="7" t="s">
        <v>14412</v>
      </c>
      <c r="E6164" s="6" t="s">
        <v>22522</v>
      </c>
      <c r="K6164" s="6" t="str">
        <f t="shared" si="96"/>
        <v xml:space="preserve">Hydrocortisone et anti-infectieux </v>
      </c>
    </row>
    <row r="6165" spans="1:11" ht="12.75" customHeight="1" x14ac:dyDescent="0.15">
      <c r="A6165" s="6">
        <v>5</v>
      </c>
      <c r="B6165" s="7" t="s">
        <v>14413</v>
      </c>
      <c r="C6165" s="7" t="s">
        <v>14405</v>
      </c>
      <c r="D6165" s="7" t="s">
        <v>14414</v>
      </c>
      <c r="E6165" s="6" t="s">
        <v>22523</v>
      </c>
      <c r="K6165" s="6" t="str">
        <f t="shared" si="96"/>
        <v>Fluocortolone et anti-infectieux</v>
      </c>
    </row>
    <row r="6166" spans="1:11" ht="12.75" customHeight="1" x14ac:dyDescent="0.15">
      <c r="A6166" s="6">
        <v>5</v>
      </c>
      <c r="B6166" s="7" t="s">
        <v>14415</v>
      </c>
      <c r="C6166" s="7" t="s">
        <v>14405</v>
      </c>
      <c r="D6166" s="7" t="s">
        <v>14416</v>
      </c>
      <c r="E6166" s="6" t="s">
        <v>22524</v>
      </c>
      <c r="K6166" s="6" t="str">
        <f t="shared" si="96"/>
        <v>Bétaméthasone et anti-infectieux</v>
      </c>
    </row>
    <row r="6167" spans="1:11" ht="12.75" customHeight="1" x14ac:dyDescent="0.15">
      <c r="A6167" s="6">
        <v>5</v>
      </c>
      <c r="B6167" s="7" t="s">
        <v>14417</v>
      </c>
      <c r="C6167" s="7" t="s">
        <v>14405</v>
      </c>
      <c r="D6167" s="7" t="s">
        <v>14418</v>
      </c>
      <c r="E6167" s="6" t="s">
        <v>22525</v>
      </c>
      <c r="K6167" s="6" t="str">
        <f t="shared" si="96"/>
        <v>Fludrocortisone et anti-infectieux</v>
      </c>
    </row>
    <row r="6168" spans="1:11" ht="12.75" customHeight="1" x14ac:dyDescent="0.15">
      <c r="A6168" s="6">
        <v>5</v>
      </c>
      <c r="B6168" s="7" t="s">
        <v>14419</v>
      </c>
      <c r="C6168" s="7" t="s">
        <v>14405</v>
      </c>
      <c r="D6168" s="7" t="s">
        <v>14420</v>
      </c>
      <c r="E6168" s="6" t="s">
        <v>22526</v>
      </c>
      <c r="K6168" s="6" t="str">
        <f t="shared" si="96"/>
        <v>Fluorométholone et anti-infectieux</v>
      </c>
    </row>
    <row r="6169" spans="1:11" ht="12.75" customHeight="1" x14ac:dyDescent="0.15">
      <c r="A6169" s="6">
        <v>5</v>
      </c>
      <c r="B6169" s="7" t="s">
        <v>14421</v>
      </c>
      <c r="C6169" s="7" t="s">
        <v>14405</v>
      </c>
      <c r="D6169" s="7" t="s">
        <v>14422</v>
      </c>
      <c r="E6169" s="6" t="s">
        <v>22527</v>
      </c>
      <c r="K6169" s="6" t="str">
        <f t="shared" si="96"/>
        <v>Méthylprednisolone et anti-infectieux</v>
      </c>
    </row>
    <row r="6170" spans="1:11" ht="12.75" customHeight="1" x14ac:dyDescent="0.15">
      <c r="A6170" s="6">
        <v>5</v>
      </c>
      <c r="B6170" s="7" t="s">
        <v>14423</v>
      </c>
      <c r="C6170" s="7" t="s">
        <v>14405</v>
      </c>
      <c r="D6170" s="7" t="s">
        <v>14424</v>
      </c>
      <c r="E6170" s="6" t="s">
        <v>22528</v>
      </c>
      <c r="K6170" s="6" t="str">
        <f t="shared" si="96"/>
        <v>Chloroprednisone et anti-infectieux</v>
      </c>
    </row>
    <row r="6171" spans="1:11" ht="12.75" customHeight="1" x14ac:dyDescent="0.15">
      <c r="A6171" s="6">
        <v>5</v>
      </c>
      <c r="B6171" s="7" t="s">
        <v>14425</v>
      </c>
      <c r="C6171" s="7" t="s">
        <v>14405</v>
      </c>
      <c r="D6171" s="7" t="s">
        <v>14426</v>
      </c>
      <c r="E6171" s="6" t="s">
        <v>22529</v>
      </c>
      <c r="K6171" s="6" t="str">
        <f t="shared" si="96"/>
        <v>Acétonide de fluocinolone et anti-infectieux</v>
      </c>
    </row>
    <row r="6172" spans="1:11" ht="12.75" customHeight="1" x14ac:dyDescent="0.15">
      <c r="A6172" s="6">
        <v>5</v>
      </c>
      <c r="B6172" s="7" t="s">
        <v>14427</v>
      </c>
      <c r="C6172" s="7" t="s">
        <v>14405</v>
      </c>
      <c r="D6172" s="7" t="s">
        <v>14428</v>
      </c>
      <c r="E6172" s="6" t="s">
        <v>22530</v>
      </c>
      <c r="K6172" s="6" t="str">
        <f t="shared" si="96"/>
        <v>Clobétasone et anti-infectieux</v>
      </c>
    </row>
    <row r="6173" spans="1:11" ht="12.75" customHeight="1" x14ac:dyDescent="0.2">
      <c r="A6173" s="6">
        <v>5</v>
      </c>
      <c r="B6173" s="7" t="s">
        <v>14429</v>
      </c>
      <c r="C6173" s="7" t="s">
        <v>14405</v>
      </c>
      <c r="D6173" t="s">
        <v>14430</v>
      </c>
      <c r="E6173" t="s">
        <v>22531</v>
      </c>
      <c r="F6173" s="6" t="s">
        <v>2763</v>
      </c>
      <c r="G6173" s="9">
        <v>45314</v>
      </c>
      <c r="K6173" s="6" t="str">
        <f t="shared" si="96"/>
        <v>Lotéprednol et anti-infectieux</v>
      </c>
    </row>
    <row r="6174" spans="1:11" ht="12.75" customHeight="1" x14ac:dyDescent="0.15">
      <c r="A6174" s="6">
        <v>4</v>
      </c>
      <c r="B6174" s="7" t="s">
        <v>14431</v>
      </c>
      <c r="C6174" s="7" t="s">
        <v>14403</v>
      </c>
      <c r="D6174" s="7" t="s">
        <v>14432</v>
      </c>
      <c r="E6174" s="6" t="s">
        <v>22532</v>
      </c>
      <c r="K6174" s="6" t="str">
        <f t="shared" si="96"/>
        <v>Corticoïdes, anti-infectieux et mydriatiques en association</v>
      </c>
    </row>
    <row r="6175" spans="1:11" ht="12.75" customHeight="1" x14ac:dyDescent="0.15">
      <c r="A6175" s="6">
        <v>5</v>
      </c>
      <c r="B6175" s="7" t="s">
        <v>14433</v>
      </c>
      <c r="C6175" s="7" t="s">
        <v>14431</v>
      </c>
      <c r="D6175" s="7" t="s">
        <v>2769</v>
      </c>
      <c r="E6175" s="6" t="s">
        <v>19430</v>
      </c>
      <c r="K6175" s="6" t="str">
        <f t="shared" si="96"/>
        <v xml:space="preserve">Dexaméthasone </v>
      </c>
    </row>
    <row r="6176" spans="1:11" ht="12.75" customHeight="1" x14ac:dyDescent="0.15">
      <c r="A6176" s="6">
        <v>5</v>
      </c>
      <c r="B6176" s="7" t="s">
        <v>14434</v>
      </c>
      <c r="C6176" s="7" t="s">
        <v>14431</v>
      </c>
      <c r="D6176" s="7" t="s">
        <v>2773</v>
      </c>
      <c r="E6176" s="6" t="s">
        <v>16963</v>
      </c>
      <c r="K6176" s="6" t="str">
        <f t="shared" si="96"/>
        <v>Prednisolone</v>
      </c>
    </row>
    <row r="6177" spans="1:11" ht="12.75" customHeight="1" x14ac:dyDescent="0.15">
      <c r="A6177" s="6">
        <v>5</v>
      </c>
      <c r="B6177" s="7" t="s">
        <v>14435</v>
      </c>
      <c r="C6177" s="7" t="s">
        <v>14431</v>
      </c>
      <c r="D6177" s="7" t="s">
        <v>2771</v>
      </c>
      <c r="E6177" s="6" t="s">
        <v>15940</v>
      </c>
      <c r="K6177" s="6" t="str">
        <f t="shared" si="96"/>
        <v>Hydrocortisone</v>
      </c>
    </row>
    <row r="6178" spans="1:11" ht="12.75" customHeight="1" x14ac:dyDescent="0.15">
      <c r="A6178" s="6">
        <v>5</v>
      </c>
      <c r="B6178" s="7" t="s">
        <v>14436</v>
      </c>
      <c r="C6178" s="7" t="s">
        <v>14431</v>
      </c>
      <c r="D6178" s="7" t="s">
        <v>3595</v>
      </c>
      <c r="E6178" s="6" t="s">
        <v>19432</v>
      </c>
      <c r="K6178" s="6" t="str">
        <f t="shared" si="96"/>
        <v xml:space="preserve">Bétaméthasone </v>
      </c>
    </row>
    <row r="6179" spans="1:11" ht="12.75" customHeight="1" x14ac:dyDescent="0.15">
      <c r="A6179" s="6">
        <v>5</v>
      </c>
      <c r="B6179" s="7" t="s">
        <v>14437</v>
      </c>
      <c r="C6179" s="7" t="s">
        <v>14431</v>
      </c>
      <c r="D6179" s="7" t="s">
        <v>5825</v>
      </c>
      <c r="E6179" s="6" t="s">
        <v>19506</v>
      </c>
      <c r="K6179" s="6" t="str">
        <f t="shared" si="96"/>
        <v xml:space="preserve">Fluorométholone </v>
      </c>
    </row>
    <row r="6180" spans="1:11" ht="25.5" customHeight="1" x14ac:dyDescent="0.15">
      <c r="A6180" s="6">
        <v>4</v>
      </c>
      <c r="B6180" s="7" t="s">
        <v>14438</v>
      </c>
      <c r="C6180" s="7" t="s">
        <v>14403</v>
      </c>
      <c r="D6180" s="7" t="s">
        <v>14439</v>
      </c>
      <c r="E6180" s="6" t="s">
        <v>22533</v>
      </c>
      <c r="K6180" s="6" t="str">
        <f t="shared" si="96"/>
        <v>Anti-inflammatoires non stéroïdiens et anti-infectieux en association</v>
      </c>
    </row>
    <row r="6181" spans="1:11" ht="12.75" customHeight="1" x14ac:dyDescent="0.15">
      <c r="A6181" s="6">
        <v>5</v>
      </c>
      <c r="B6181" s="7" t="s">
        <v>14440</v>
      </c>
      <c r="C6181" s="7" t="s">
        <v>14438</v>
      </c>
      <c r="D6181" s="7" t="s">
        <v>14441</v>
      </c>
      <c r="E6181" s="6" t="s">
        <v>22534</v>
      </c>
      <c r="K6181" s="6" t="str">
        <f t="shared" si="96"/>
        <v>Diclofénac et anti-infectieux</v>
      </c>
    </row>
    <row r="6182" spans="1:11" ht="12.75" customHeight="1" x14ac:dyDescent="0.15">
      <c r="A6182" s="6">
        <v>5</v>
      </c>
      <c r="B6182" s="7" t="s">
        <v>14442</v>
      </c>
      <c r="C6182" s="7" t="s">
        <v>14438</v>
      </c>
      <c r="D6182" s="7" t="s">
        <v>14443</v>
      </c>
      <c r="E6182" s="6" t="s">
        <v>22535</v>
      </c>
      <c r="K6182" s="6" t="str">
        <f t="shared" si="96"/>
        <v>Indométacine et anti-infectieux</v>
      </c>
    </row>
    <row r="6183" spans="1:11" ht="12.75" customHeight="1" x14ac:dyDescent="0.15">
      <c r="A6183" s="6">
        <v>3</v>
      </c>
      <c r="B6183" s="7" t="s">
        <v>14444</v>
      </c>
      <c r="C6183" s="7" t="s">
        <v>14260</v>
      </c>
      <c r="D6183" s="7" t="s">
        <v>14445</v>
      </c>
      <c r="E6183" s="6" t="s">
        <v>22536</v>
      </c>
      <c r="K6183" s="6" t="str">
        <f t="shared" si="96"/>
        <v>Antiglaucomateux et myotiques</v>
      </c>
    </row>
    <row r="6184" spans="1:11" ht="12.75" customHeight="1" x14ac:dyDescent="0.15">
      <c r="A6184" s="6">
        <v>4</v>
      </c>
      <c r="B6184" s="7" t="s">
        <v>14446</v>
      </c>
      <c r="C6184" s="7" t="s">
        <v>14444</v>
      </c>
      <c r="D6184" s="7" t="s">
        <v>14447</v>
      </c>
      <c r="E6184" s="6" t="s">
        <v>22537</v>
      </c>
      <c r="K6184" s="6" t="str">
        <f t="shared" si="96"/>
        <v>Sympathomimétiques antiglaucomateux</v>
      </c>
    </row>
    <row r="6185" spans="1:11" ht="12.75" customHeight="1" x14ac:dyDescent="0.15">
      <c r="A6185" s="6">
        <v>5</v>
      </c>
      <c r="B6185" s="7" t="s">
        <v>14448</v>
      </c>
      <c r="C6185" s="7" t="s">
        <v>14446</v>
      </c>
      <c r="D6185" s="7" t="s">
        <v>2779</v>
      </c>
      <c r="E6185" s="6" t="s">
        <v>17437</v>
      </c>
      <c r="K6185" s="6" t="str">
        <f t="shared" si="96"/>
        <v>Épinéphrine</v>
      </c>
    </row>
    <row r="6186" spans="1:11" ht="12.75" customHeight="1" x14ac:dyDescent="0.15">
      <c r="A6186" s="6">
        <v>5</v>
      </c>
      <c r="B6186" s="7" t="s">
        <v>14449</v>
      </c>
      <c r="C6186" s="7" t="s">
        <v>14446</v>
      </c>
      <c r="D6186" s="7" t="s">
        <v>14450</v>
      </c>
      <c r="E6186" s="6" t="s">
        <v>22538</v>
      </c>
      <c r="K6186" s="6" t="str">
        <f t="shared" si="96"/>
        <v>Dipivéfrine</v>
      </c>
    </row>
    <row r="6187" spans="1:11" ht="12.75" customHeight="1" x14ac:dyDescent="0.15">
      <c r="A6187" s="6">
        <v>5</v>
      </c>
      <c r="B6187" s="7" t="s">
        <v>14451</v>
      </c>
      <c r="C6187" s="7" t="s">
        <v>14446</v>
      </c>
      <c r="D6187" s="7" t="s">
        <v>14452</v>
      </c>
      <c r="E6187" s="6" t="s">
        <v>22539</v>
      </c>
      <c r="K6187" s="6" t="str">
        <f t="shared" si="96"/>
        <v>Apraclonidine</v>
      </c>
    </row>
    <row r="6188" spans="1:11" ht="12.75" customHeight="1" x14ac:dyDescent="0.15">
      <c r="A6188" s="6">
        <v>5</v>
      </c>
      <c r="B6188" s="7" t="s">
        <v>14453</v>
      </c>
      <c r="C6188" s="7" t="s">
        <v>14446</v>
      </c>
      <c r="D6188" s="7" t="s">
        <v>5337</v>
      </c>
      <c r="E6188" s="6" t="s">
        <v>18610</v>
      </c>
      <c r="K6188" s="6" t="str">
        <f t="shared" si="96"/>
        <v>Clonidine</v>
      </c>
    </row>
    <row r="6189" spans="1:11" ht="12.75" customHeight="1" x14ac:dyDescent="0.15">
      <c r="A6189" s="6">
        <v>5</v>
      </c>
      <c r="B6189" s="7" t="s">
        <v>14454</v>
      </c>
      <c r="C6189" s="7" t="s">
        <v>14446</v>
      </c>
      <c r="D6189" s="7" t="s">
        <v>7461</v>
      </c>
      <c r="E6189" s="6" t="s">
        <v>19579</v>
      </c>
      <c r="K6189" s="6" t="str">
        <f t="shared" si="96"/>
        <v>Brimonidine</v>
      </c>
    </row>
    <row r="6190" spans="1:11" ht="12.75" customHeight="1" x14ac:dyDescent="0.15">
      <c r="A6190" s="6">
        <v>5</v>
      </c>
      <c r="B6190" s="7" t="s">
        <v>14455</v>
      </c>
      <c r="C6190" s="7" t="s">
        <v>14446</v>
      </c>
      <c r="D6190" s="7" t="s">
        <v>14456</v>
      </c>
      <c r="E6190" s="6" t="s">
        <v>22540</v>
      </c>
      <c r="K6190" s="6" t="str">
        <f t="shared" si="96"/>
        <v>Épinéphrine en association</v>
      </c>
    </row>
    <row r="6191" spans="1:11" ht="12.75" customHeight="1" x14ac:dyDescent="0.15">
      <c r="A6191" s="6">
        <v>4</v>
      </c>
      <c r="B6191" s="7" t="s">
        <v>14457</v>
      </c>
      <c r="C6191" s="7" t="s">
        <v>14444</v>
      </c>
      <c r="D6191" s="7" t="s">
        <v>14458</v>
      </c>
      <c r="E6191" s="6" t="s">
        <v>21940</v>
      </c>
      <c r="K6191" s="6" t="str">
        <f t="shared" si="96"/>
        <v>Parasympathomimétiques</v>
      </c>
    </row>
    <row r="6192" spans="1:11" ht="12.75" customHeight="1" x14ac:dyDescent="0.15">
      <c r="A6192" s="6">
        <v>5</v>
      </c>
      <c r="B6192" s="7" t="s">
        <v>14459</v>
      </c>
      <c r="C6192" s="7" t="s">
        <v>14457</v>
      </c>
      <c r="D6192" s="7" t="s">
        <v>13007</v>
      </c>
      <c r="E6192" s="6" t="s">
        <v>16955</v>
      </c>
      <c r="K6192" s="6" t="str">
        <f t="shared" si="96"/>
        <v>Pilocarpine</v>
      </c>
    </row>
    <row r="6193" spans="1:11" ht="12.75" customHeight="1" x14ac:dyDescent="0.15">
      <c r="A6193" s="6">
        <v>5</v>
      </c>
      <c r="B6193" s="7" t="s">
        <v>14460</v>
      </c>
      <c r="C6193" s="7" t="s">
        <v>14457</v>
      </c>
      <c r="D6193" s="7" t="s">
        <v>2179</v>
      </c>
      <c r="E6193" s="6" t="s">
        <v>2383</v>
      </c>
      <c r="K6193" s="6" t="str">
        <f t="shared" si="96"/>
        <v>Carbachol</v>
      </c>
    </row>
    <row r="6194" spans="1:11" ht="12.75" customHeight="1" x14ac:dyDescent="0.15">
      <c r="A6194" s="6">
        <v>5</v>
      </c>
      <c r="B6194" s="7" t="s">
        <v>14461</v>
      </c>
      <c r="C6194" s="7" t="s">
        <v>14457</v>
      </c>
      <c r="D6194" s="7" t="s">
        <v>14462</v>
      </c>
      <c r="E6194" s="6" t="s">
        <v>22541</v>
      </c>
      <c r="K6194" s="6" t="str">
        <f t="shared" si="96"/>
        <v>Écothiopate</v>
      </c>
    </row>
    <row r="6195" spans="1:11" ht="12.75" customHeight="1" x14ac:dyDescent="0.15">
      <c r="A6195" s="6">
        <v>5</v>
      </c>
      <c r="B6195" s="7" t="s">
        <v>14463</v>
      </c>
      <c r="C6195" s="7" t="s">
        <v>14457</v>
      </c>
      <c r="D6195" s="7" t="s">
        <v>14464</v>
      </c>
      <c r="E6195" s="6" t="s">
        <v>22542</v>
      </c>
      <c r="K6195" s="6" t="str">
        <f t="shared" si="96"/>
        <v>Démécarium</v>
      </c>
    </row>
    <row r="6196" spans="1:11" ht="12.75" customHeight="1" x14ac:dyDescent="0.15">
      <c r="A6196" s="6">
        <v>5</v>
      </c>
      <c r="B6196" s="7" t="s">
        <v>14465</v>
      </c>
      <c r="C6196" s="7" t="s">
        <v>14457</v>
      </c>
      <c r="D6196" s="7" t="s">
        <v>14466</v>
      </c>
      <c r="E6196" s="6" t="s">
        <v>22543</v>
      </c>
      <c r="K6196" s="6" t="str">
        <f t="shared" si="96"/>
        <v>Physostigmine</v>
      </c>
    </row>
    <row r="6197" spans="1:11" ht="12.75" customHeight="1" x14ac:dyDescent="0.15">
      <c r="A6197" s="6">
        <v>5</v>
      </c>
      <c r="B6197" s="7" t="s">
        <v>14467</v>
      </c>
      <c r="C6197" s="7" t="s">
        <v>14457</v>
      </c>
      <c r="D6197" s="7" t="s">
        <v>12990</v>
      </c>
      <c r="E6197" s="6" t="s">
        <v>21941</v>
      </c>
      <c r="K6197" s="6" t="str">
        <f t="shared" si="96"/>
        <v>Néostigmine</v>
      </c>
    </row>
    <row r="6198" spans="1:11" ht="12.75" customHeight="1" x14ac:dyDescent="0.15">
      <c r="A6198" s="6">
        <v>5</v>
      </c>
      <c r="B6198" s="7" t="s">
        <v>14468</v>
      </c>
      <c r="C6198" s="7" t="s">
        <v>14457</v>
      </c>
      <c r="D6198" s="7" t="s">
        <v>14469</v>
      </c>
      <c r="E6198" s="6" t="s">
        <v>22544</v>
      </c>
      <c r="K6198" s="6" t="str">
        <f t="shared" si="96"/>
        <v>Fluostigmine</v>
      </c>
    </row>
    <row r="6199" spans="1:11" ht="12.75" customHeight="1" x14ac:dyDescent="0.15">
      <c r="A6199" s="6">
        <v>5</v>
      </c>
      <c r="B6199" s="7" t="s">
        <v>14470</v>
      </c>
      <c r="C6199" s="7" t="s">
        <v>14457</v>
      </c>
      <c r="D6199" s="7" t="s">
        <v>14471</v>
      </c>
      <c r="E6199" s="6" t="s">
        <v>22545</v>
      </c>
      <c r="K6199" s="6" t="str">
        <f t="shared" si="96"/>
        <v>Acéclidine</v>
      </c>
    </row>
    <row r="6200" spans="1:11" ht="12.75" customHeight="1" x14ac:dyDescent="0.15">
      <c r="A6200" s="6">
        <v>5</v>
      </c>
      <c r="B6200" s="7" t="s">
        <v>14472</v>
      </c>
      <c r="C6200" s="7" t="s">
        <v>14457</v>
      </c>
      <c r="D6200" s="7" t="s">
        <v>14473</v>
      </c>
      <c r="E6200" s="6" t="s">
        <v>22546</v>
      </c>
      <c r="K6200" s="6" t="str">
        <f t="shared" si="96"/>
        <v>Acétylcholine</v>
      </c>
    </row>
    <row r="6201" spans="1:11" ht="12.75" customHeight="1" x14ac:dyDescent="0.15">
      <c r="A6201" s="6">
        <v>5</v>
      </c>
      <c r="B6201" s="7" t="s">
        <v>14474</v>
      </c>
      <c r="C6201" s="7" t="s">
        <v>14457</v>
      </c>
      <c r="D6201" s="7" t="s">
        <v>14475</v>
      </c>
      <c r="E6201" s="6" t="s">
        <v>22547</v>
      </c>
      <c r="K6201" s="6" t="str">
        <f t="shared" si="96"/>
        <v>Paraoxon</v>
      </c>
    </row>
    <row r="6202" spans="1:11" ht="12.75" customHeight="1" x14ac:dyDescent="0.15">
      <c r="A6202" s="6">
        <v>5</v>
      </c>
      <c r="B6202" s="7" t="s">
        <v>14476</v>
      </c>
      <c r="C6202" s="7" t="s">
        <v>14457</v>
      </c>
      <c r="D6202" s="7" t="s">
        <v>14477</v>
      </c>
      <c r="E6202" s="6" t="s">
        <v>22548</v>
      </c>
      <c r="K6202" s="6" t="str">
        <f t="shared" si="96"/>
        <v>Pilocarpine en association</v>
      </c>
    </row>
    <row r="6203" spans="1:11" ht="12.75" customHeight="1" x14ac:dyDescent="0.15">
      <c r="A6203" s="6">
        <v>5</v>
      </c>
      <c r="B6203" s="7" t="s">
        <v>14478</v>
      </c>
      <c r="C6203" s="7" t="s">
        <v>14457</v>
      </c>
      <c r="D6203" s="7" t="s">
        <v>14479</v>
      </c>
      <c r="E6203" s="6" t="s">
        <v>22549</v>
      </c>
      <c r="K6203" s="6" t="str">
        <f t="shared" si="96"/>
        <v>Acéclidine en association</v>
      </c>
    </row>
    <row r="6204" spans="1:11" ht="12.75" customHeight="1" x14ac:dyDescent="0.15">
      <c r="A6204" s="6">
        <v>4</v>
      </c>
      <c r="B6204" s="7" t="s">
        <v>14480</v>
      </c>
      <c r="C6204" s="7" t="s">
        <v>14444</v>
      </c>
      <c r="D6204" s="7" t="s">
        <v>14481</v>
      </c>
      <c r="E6204" s="6" t="s">
        <v>22550</v>
      </c>
      <c r="K6204" s="6" t="str">
        <f t="shared" si="96"/>
        <v>Inhibiteurs de l'anhydrase carbonique</v>
      </c>
    </row>
    <row r="6205" spans="1:11" ht="12.75" customHeight="1" x14ac:dyDescent="0.15">
      <c r="A6205" s="6">
        <v>5</v>
      </c>
      <c r="B6205" s="7" t="s">
        <v>14482</v>
      </c>
      <c r="C6205" s="7" t="s">
        <v>14480</v>
      </c>
      <c r="D6205" s="7" t="s">
        <v>14483</v>
      </c>
      <c r="E6205" s="6" t="s">
        <v>2404</v>
      </c>
      <c r="K6205" s="6" t="str">
        <f t="shared" si="96"/>
        <v>Acétazolamide</v>
      </c>
    </row>
    <row r="6206" spans="1:11" ht="12.75" customHeight="1" x14ac:dyDescent="0.15">
      <c r="A6206" s="6">
        <v>5</v>
      </c>
      <c r="B6206" s="7" t="s">
        <v>14484</v>
      </c>
      <c r="C6206" s="7" t="s">
        <v>14480</v>
      </c>
      <c r="D6206" s="7" t="s">
        <v>14485</v>
      </c>
      <c r="E6206" s="6" t="s">
        <v>22551</v>
      </c>
      <c r="K6206" s="6" t="str">
        <f t="shared" si="96"/>
        <v>Diclofénamide</v>
      </c>
    </row>
    <row r="6207" spans="1:11" ht="12.75" customHeight="1" x14ac:dyDescent="0.15">
      <c r="A6207" s="6">
        <v>5</v>
      </c>
      <c r="B6207" s="7" t="s">
        <v>14486</v>
      </c>
      <c r="C6207" s="7" t="s">
        <v>14480</v>
      </c>
      <c r="D6207" s="7" t="s">
        <v>14487</v>
      </c>
      <c r="E6207" s="6" t="s">
        <v>22552</v>
      </c>
      <c r="K6207" s="6" t="str">
        <f t="shared" si="96"/>
        <v>Dorzolamide</v>
      </c>
    </row>
    <row r="6208" spans="1:11" ht="12.75" customHeight="1" x14ac:dyDescent="0.15">
      <c r="A6208" s="6">
        <v>5</v>
      </c>
      <c r="B6208" s="7" t="s">
        <v>14488</v>
      </c>
      <c r="C6208" s="7" t="s">
        <v>14480</v>
      </c>
      <c r="D6208" s="7" t="s">
        <v>14489</v>
      </c>
      <c r="E6208" s="6" t="s">
        <v>22553</v>
      </c>
      <c r="K6208" s="6" t="str">
        <f t="shared" si="96"/>
        <v>Brinzolamide</v>
      </c>
    </row>
    <row r="6209" spans="1:11" ht="12.75" customHeight="1" x14ac:dyDescent="0.15">
      <c r="A6209" s="6">
        <v>5</v>
      </c>
      <c r="B6209" s="7" t="s">
        <v>14490</v>
      </c>
      <c r="C6209" s="7" t="s">
        <v>14480</v>
      </c>
      <c r="D6209" s="7" t="s">
        <v>14491</v>
      </c>
      <c r="E6209" s="6" t="s">
        <v>22554</v>
      </c>
      <c r="K6209" s="6" t="str">
        <f t="shared" si="96"/>
        <v>Méthazolamide</v>
      </c>
    </row>
    <row r="6210" spans="1:11" ht="12.75" customHeight="1" x14ac:dyDescent="0.15">
      <c r="A6210" s="6">
        <v>5</v>
      </c>
      <c r="B6210" s="7" t="s">
        <v>14492</v>
      </c>
      <c r="C6210" s="7" t="s">
        <v>14480</v>
      </c>
      <c r="D6210" s="7" t="s">
        <v>14493</v>
      </c>
      <c r="E6210" s="6" t="s">
        <v>22555</v>
      </c>
      <c r="K6210" s="6" t="str">
        <f t="shared" si="96"/>
        <v>Brinzolamide en association</v>
      </c>
    </row>
    <row r="6211" spans="1:11" ht="12.75" customHeight="1" x14ac:dyDescent="0.15">
      <c r="A6211" s="6">
        <v>4</v>
      </c>
      <c r="B6211" s="7" t="s">
        <v>14494</v>
      </c>
      <c r="C6211" s="7" t="s">
        <v>14444</v>
      </c>
      <c r="D6211" s="7" t="s">
        <v>14495</v>
      </c>
      <c r="E6211" s="6" t="s">
        <v>18886</v>
      </c>
      <c r="K6211" s="6" t="str">
        <f t="shared" ref="K6211:K6274" si="97">UPPER(LEFT(E6211,1))&amp;RIGHT(E6211,LEN(E6211)-1)</f>
        <v>Bêtabloquants</v>
      </c>
    </row>
    <row r="6212" spans="1:11" ht="12.75" customHeight="1" x14ac:dyDescent="0.15">
      <c r="A6212" s="6">
        <v>5</v>
      </c>
      <c r="B6212" s="7" t="s">
        <v>14496</v>
      </c>
      <c r="C6212" s="7" t="s">
        <v>14494</v>
      </c>
      <c r="D6212" s="7" t="s">
        <v>5950</v>
      </c>
      <c r="E6212" s="6" t="s">
        <v>15888</v>
      </c>
      <c r="K6212" s="6" t="str">
        <f t="shared" si="97"/>
        <v>Timolol</v>
      </c>
    </row>
    <row r="6213" spans="1:11" ht="12.75" customHeight="1" x14ac:dyDescent="0.15">
      <c r="A6213" s="6">
        <v>5</v>
      </c>
      <c r="B6213" s="7" t="s">
        <v>14497</v>
      </c>
      <c r="C6213" s="7" t="s">
        <v>14494</v>
      </c>
      <c r="D6213" s="7" t="s">
        <v>5980</v>
      </c>
      <c r="E6213" s="6" t="s">
        <v>18902</v>
      </c>
      <c r="K6213" s="6" t="str">
        <f t="shared" si="97"/>
        <v>Bétaxolol</v>
      </c>
    </row>
    <row r="6214" spans="1:11" ht="12.75" customHeight="1" x14ac:dyDescent="0.15">
      <c r="A6214" s="6">
        <v>5</v>
      </c>
      <c r="B6214" s="7" t="s">
        <v>14498</v>
      </c>
      <c r="C6214" s="7" t="s">
        <v>14494</v>
      </c>
      <c r="D6214" s="7" t="s">
        <v>14499</v>
      </c>
      <c r="E6214" s="6" t="s">
        <v>22556</v>
      </c>
      <c r="K6214" s="6" t="str">
        <f t="shared" si="97"/>
        <v>Lévobunolol</v>
      </c>
    </row>
    <row r="6215" spans="1:11" ht="12.75" customHeight="1" x14ac:dyDescent="0.15">
      <c r="A6215" s="6">
        <v>5</v>
      </c>
      <c r="B6215" s="7" t="s">
        <v>14500</v>
      </c>
      <c r="C6215" s="7" t="s">
        <v>14494</v>
      </c>
      <c r="D6215" s="7" t="s">
        <v>14501</v>
      </c>
      <c r="E6215" s="6" t="s">
        <v>22557</v>
      </c>
      <c r="K6215" s="6" t="str">
        <f t="shared" si="97"/>
        <v>Métipranolol</v>
      </c>
    </row>
    <row r="6216" spans="1:11" ht="12.75" customHeight="1" x14ac:dyDescent="0.15">
      <c r="A6216" s="6">
        <v>5</v>
      </c>
      <c r="B6216" s="7" t="s">
        <v>14502</v>
      </c>
      <c r="C6216" s="7" t="s">
        <v>14494</v>
      </c>
      <c r="D6216" s="7" t="s">
        <v>5958</v>
      </c>
      <c r="E6216" s="6" t="s">
        <v>18893</v>
      </c>
      <c r="K6216" s="6" t="str">
        <f t="shared" si="97"/>
        <v>Cartéolol</v>
      </c>
    </row>
    <row r="6217" spans="1:11" ht="12.75" customHeight="1" x14ac:dyDescent="0.15">
      <c r="A6217" s="6">
        <v>5</v>
      </c>
      <c r="B6217" s="7" t="s">
        <v>14503</v>
      </c>
      <c r="C6217" s="7" t="s">
        <v>14494</v>
      </c>
      <c r="D6217" s="7" t="s">
        <v>14504</v>
      </c>
      <c r="E6217" s="6" t="s">
        <v>22558</v>
      </c>
      <c r="K6217" s="6" t="str">
        <f t="shared" si="97"/>
        <v>Béfunolol</v>
      </c>
    </row>
    <row r="6218" spans="1:11" ht="12.75" customHeight="1" x14ac:dyDescent="0.15">
      <c r="A6218" s="6">
        <v>5</v>
      </c>
      <c r="B6218" s="7" t="s">
        <v>14505</v>
      </c>
      <c r="C6218" s="7" t="s">
        <v>14494</v>
      </c>
      <c r="D6218" s="7" t="s">
        <v>14506</v>
      </c>
      <c r="E6218" s="6" t="s">
        <v>22559</v>
      </c>
      <c r="K6218" s="6" t="str">
        <f t="shared" si="97"/>
        <v>Timolol en association</v>
      </c>
    </row>
    <row r="6219" spans="1:11" ht="12.75" customHeight="1" x14ac:dyDescent="0.15">
      <c r="A6219" s="6">
        <v>5</v>
      </c>
      <c r="B6219" s="7" t="s">
        <v>14507</v>
      </c>
      <c r="C6219" s="7" t="s">
        <v>14494</v>
      </c>
      <c r="D6219" s="7" t="s">
        <v>14508</v>
      </c>
      <c r="E6219" s="6" t="s">
        <v>22560</v>
      </c>
      <c r="K6219" s="6" t="str">
        <f t="shared" si="97"/>
        <v>Bétaxolol en association</v>
      </c>
    </row>
    <row r="6220" spans="1:11" ht="12.75" customHeight="1" x14ac:dyDescent="0.15">
      <c r="A6220" s="6">
        <v>5</v>
      </c>
      <c r="B6220" s="7" t="s">
        <v>14509</v>
      </c>
      <c r="C6220" s="7" t="s">
        <v>14494</v>
      </c>
      <c r="D6220" s="7" t="s">
        <v>14510</v>
      </c>
      <c r="E6220" s="6" t="s">
        <v>22561</v>
      </c>
      <c r="K6220" s="6" t="str">
        <f t="shared" si="97"/>
        <v>Métipranolol en association</v>
      </c>
    </row>
    <row r="6221" spans="1:11" ht="12.75" customHeight="1" x14ac:dyDescent="0.15">
      <c r="A6221" s="6">
        <v>5</v>
      </c>
      <c r="B6221" s="7" t="s">
        <v>14511</v>
      </c>
      <c r="C6221" s="7" t="s">
        <v>14494</v>
      </c>
      <c r="D6221" s="7" t="s">
        <v>14512</v>
      </c>
      <c r="E6221" s="6" t="s">
        <v>22562</v>
      </c>
      <c r="K6221" s="6" t="str">
        <f t="shared" si="97"/>
        <v>Cartéolol en association</v>
      </c>
    </row>
    <row r="6222" spans="1:11" ht="12.75" customHeight="1" x14ac:dyDescent="0.15">
      <c r="A6222" s="6">
        <v>4</v>
      </c>
      <c r="B6222" s="7" t="s">
        <v>14513</v>
      </c>
      <c r="C6222" s="7" t="s">
        <v>14444</v>
      </c>
      <c r="D6222" s="7" t="s">
        <v>14514</v>
      </c>
      <c r="E6222" s="6" t="s">
        <v>22563</v>
      </c>
      <c r="K6222" s="6" t="str">
        <f t="shared" si="97"/>
        <v>Analogues de la prostaglandine</v>
      </c>
    </row>
    <row r="6223" spans="1:11" ht="12.75" customHeight="1" x14ac:dyDescent="0.15">
      <c r="A6223" s="6">
        <v>5</v>
      </c>
      <c r="B6223" s="7" t="s">
        <v>14515</v>
      </c>
      <c r="C6223" s="7" t="s">
        <v>14513</v>
      </c>
      <c r="D6223" s="7" t="s">
        <v>14516</v>
      </c>
      <c r="E6223" s="6" t="s">
        <v>15896</v>
      </c>
      <c r="K6223" s="6" t="str">
        <f t="shared" si="97"/>
        <v>Latanoprost</v>
      </c>
    </row>
    <row r="6224" spans="1:11" ht="12.75" customHeight="1" x14ac:dyDescent="0.15">
      <c r="A6224" s="6">
        <v>5</v>
      </c>
      <c r="B6224" s="7" t="s">
        <v>14517</v>
      </c>
      <c r="C6224" s="7" t="s">
        <v>14513</v>
      </c>
      <c r="D6224" s="7" t="s">
        <v>14518</v>
      </c>
      <c r="E6224" s="6" t="s">
        <v>22564</v>
      </c>
      <c r="K6224" s="6" t="str">
        <f t="shared" si="97"/>
        <v>Unoprostone</v>
      </c>
    </row>
    <row r="6225" spans="1:11" ht="12.75" customHeight="1" x14ac:dyDescent="0.15">
      <c r="A6225" s="6">
        <v>5</v>
      </c>
      <c r="B6225" s="7" t="s">
        <v>14519</v>
      </c>
      <c r="C6225" s="7" t="s">
        <v>14513</v>
      </c>
      <c r="D6225" s="7" t="s">
        <v>14520</v>
      </c>
      <c r="E6225" s="6" t="s">
        <v>22565</v>
      </c>
      <c r="K6225" s="6" t="str">
        <f t="shared" si="97"/>
        <v>Bimatoprost</v>
      </c>
    </row>
    <row r="6226" spans="1:11" ht="12.75" customHeight="1" x14ac:dyDescent="0.15">
      <c r="A6226" s="6">
        <v>5</v>
      </c>
      <c r="B6226" s="7" t="s">
        <v>14521</v>
      </c>
      <c r="C6226" s="7" t="s">
        <v>14513</v>
      </c>
      <c r="D6226" s="7" t="s">
        <v>2354</v>
      </c>
      <c r="E6226" s="6" t="s">
        <v>2524</v>
      </c>
      <c r="K6226" s="6" t="str">
        <f t="shared" si="97"/>
        <v>Travoprost</v>
      </c>
    </row>
    <row r="6227" spans="1:11" ht="12.75" customHeight="1" x14ac:dyDescent="0.15">
      <c r="A6227" s="6">
        <v>5</v>
      </c>
      <c r="B6227" s="7" t="s">
        <v>14522</v>
      </c>
      <c r="C6227" s="7" t="s">
        <v>14513</v>
      </c>
      <c r="D6227" s="7" t="s">
        <v>14523</v>
      </c>
      <c r="E6227" s="6" t="s">
        <v>22566</v>
      </c>
      <c r="K6227" s="6" t="str">
        <f t="shared" si="97"/>
        <v>Tafluprost</v>
      </c>
    </row>
    <row r="6228" spans="1:11" ht="12.75" customHeight="1" x14ac:dyDescent="0.15">
      <c r="A6228" s="6">
        <v>5</v>
      </c>
      <c r="B6228" s="7" t="s">
        <v>14524</v>
      </c>
      <c r="C6228" s="7" t="s">
        <v>14513</v>
      </c>
      <c r="D6228" s="7" t="s">
        <v>14525</v>
      </c>
      <c r="E6228" s="6" t="s">
        <v>22567</v>
      </c>
      <c r="K6228" s="6" t="str">
        <f t="shared" si="97"/>
        <v>Latanoprostène bunod</v>
      </c>
    </row>
    <row r="6229" spans="1:11" ht="12.75" customHeight="1" x14ac:dyDescent="0.15">
      <c r="A6229" s="6">
        <v>5</v>
      </c>
      <c r="B6229" s="7" t="s">
        <v>14526</v>
      </c>
      <c r="C6229" s="7" t="s">
        <v>14513</v>
      </c>
      <c r="D6229" s="7" t="s">
        <v>14527</v>
      </c>
      <c r="E6229" s="6" t="s">
        <v>22568</v>
      </c>
      <c r="K6229" s="6" t="str">
        <f t="shared" si="97"/>
        <v>Latanoprost et nétarsudil</v>
      </c>
    </row>
    <row r="6230" spans="1:11" ht="12.75" customHeight="1" x14ac:dyDescent="0.15">
      <c r="A6230" s="6">
        <v>4</v>
      </c>
      <c r="B6230" s="7" t="s">
        <v>14528</v>
      </c>
      <c r="C6230" s="7" t="s">
        <v>14444</v>
      </c>
      <c r="D6230" s="7" t="s">
        <v>14529</v>
      </c>
      <c r="E6230" s="6" t="s">
        <v>22569</v>
      </c>
      <c r="K6230" s="6" t="str">
        <f t="shared" si="97"/>
        <v>Autres antiglaucomateux</v>
      </c>
    </row>
    <row r="6231" spans="1:11" ht="12.75" customHeight="1" x14ac:dyDescent="0.15">
      <c r="A6231" s="6">
        <v>5</v>
      </c>
      <c r="B6231" s="7" t="s">
        <v>14530</v>
      </c>
      <c r="C6231" s="7" t="s">
        <v>14528</v>
      </c>
      <c r="D6231" s="7" t="s">
        <v>5377</v>
      </c>
      <c r="E6231" s="6" t="s">
        <v>18629</v>
      </c>
      <c r="K6231" s="6" t="str">
        <f t="shared" si="97"/>
        <v>Guanéthidine</v>
      </c>
    </row>
    <row r="6232" spans="1:11" ht="12.75" customHeight="1" x14ac:dyDescent="0.15">
      <c r="A6232" s="6">
        <v>5</v>
      </c>
      <c r="B6232" s="7" t="s">
        <v>14531</v>
      </c>
      <c r="C6232" s="7" t="s">
        <v>14528</v>
      </c>
      <c r="D6232" s="7" t="s">
        <v>14532</v>
      </c>
      <c r="E6232" s="6" t="s">
        <v>22570</v>
      </c>
      <c r="K6232" s="6" t="str">
        <f t="shared" si="97"/>
        <v>Dapiprazole</v>
      </c>
    </row>
    <row r="6233" spans="1:11" ht="12.75" customHeight="1" x14ac:dyDescent="0.15">
      <c r="A6233" s="6">
        <v>5</v>
      </c>
      <c r="B6233" s="7" t="s">
        <v>14533</v>
      </c>
      <c r="C6233" s="7" t="s">
        <v>14528</v>
      </c>
      <c r="D6233" s="7" t="s">
        <v>14534</v>
      </c>
      <c r="E6233" s="6" t="s">
        <v>22571</v>
      </c>
      <c r="K6233" s="6" t="str">
        <f t="shared" si="97"/>
        <v>Nétarsudil</v>
      </c>
    </row>
    <row r="6234" spans="1:11" ht="12.75" customHeight="1" x14ac:dyDescent="0.15">
      <c r="A6234" s="6">
        <v>5</v>
      </c>
      <c r="B6234" s="7" t="s">
        <v>14535</v>
      </c>
      <c r="C6234" s="7" t="s">
        <v>14528</v>
      </c>
      <c r="D6234" s="7" t="s">
        <v>14536</v>
      </c>
      <c r="E6234" s="6" t="s">
        <v>22572</v>
      </c>
      <c r="K6234" s="6" t="str">
        <f t="shared" si="97"/>
        <v>Omidénépag</v>
      </c>
    </row>
    <row r="6235" spans="1:11" ht="12.75" customHeight="1" x14ac:dyDescent="0.15">
      <c r="A6235" s="6">
        <v>5</v>
      </c>
      <c r="B6235" s="7" t="s">
        <v>14537</v>
      </c>
      <c r="C6235" s="7" t="s">
        <v>14528</v>
      </c>
      <c r="D6235" s="7" t="s">
        <v>14538</v>
      </c>
      <c r="E6235" s="6" t="s">
        <v>22573</v>
      </c>
      <c r="K6235" s="6" t="str">
        <f t="shared" si="97"/>
        <v>Ripasudil</v>
      </c>
    </row>
    <row r="6236" spans="1:11" ht="12.75" customHeight="1" x14ac:dyDescent="0.15">
      <c r="A6236" s="6">
        <v>3</v>
      </c>
      <c r="B6236" s="7" t="s">
        <v>14539</v>
      </c>
      <c r="C6236" s="7" t="s">
        <v>14260</v>
      </c>
      <c r="D6236" s="7" t="s">
        <v>14540</v>
      </c>
      <c r="E6236" s="6" t="s">
        <v>22574</v>
      </c>
      <c r="K6236" s="6" t="str">
        <f t="shared" si="97"/>
        <v>Mydriatiques et cycloplégiques</v>
      </c>
    </row>
    <row r="6237" spans="1:11" ht="12.75" customHeight="1" x14ac:dyDescent="0.15">
      <c r="A6237" s="6">
        <v>4</v>
      </c>
      <c r="B6237" s="7" t="s">
        <v>14541</v>
      </c>
      <c r="C6237" s="7" t="s">
        <v>14539</v>
      </c>
      <c r="D6237" s="7" t="s">
        <v>13739</v>
      </c>
      <c r="E6237" s="6" t="s">
        <v>21577</v>
      </c>
      <c r="K6237" s="6" t="str">
        <f t="shared" si="97"/>
        <v>Anticholinergiques</v>
      </c>
    </row>
    <row r="6238" spans="1:11" ht="12.75" customHeight="1" x14ac:dyDescent="0.15">
      <c r="A6238" s="6">
        <v>5</v>
      </c>
      <c r="B6238" s="7" t="s">
        <v>14542</v>
      </c>
      <c r="C6238" s="7" t="s">
        <v>14541</v>
      </c>
      <c r="D6238" s="7" t="s">
        <v>3120</v>
      </c>
      <c r="E6238" s="6" t="s">
        <v>17606</v>
      </c>
      <c r="K6238" s="6" t="str">
        <f t="shared" si="97"/>
        <v>Atropine</v>
      </c>
    </row>
    <row r="6239" spans="1:11" ht="12.75" customHeight="1" x14ac:dyDescent="0.15">
      <c r="A6239" s="6">
        <v>5</v>
      </c>
      <c r="B6239" s="7" t="s">
        <v>14543</v>
      </c>
      <c r="C6239" s="7" t="s">
        <v>14541</v>
      </c>
      <c r="D6239" s="7" t="s">
        <v>3254</v>
      </c>
      <c r="E6239" s="6" t="s">
        <v>15957</v>
      </c>
      <c r="K6239" s="6" t="str">
        <f t="shared" si="97"/>
        <v>Scopolamine</v>
      </c>
    </row>
    <row r="6240" spans="1:11" ht="12.75" customHeight="1" x14ac:dyDescent="0.15">
      <c r="A6240" s="6">
        <v>5</v>
      </c>
      <c r="B6240" s="7" t="s">
        <v>14544</v>
      </c>
      <c r="C6240" s="7" t="s">
        <v>14541</v>
      </c>
      <c r="D6240" s="7" t="s">
        <v>3132</v>
      </c>
      <c r="E6240" s="6" t="s">
        <v>17612</v>
      </c>
      <c r="K6240" s="6" t="str">
        <f t="shared" si="97"/>
        <v>Méthylscopolamine</v>
      </c>
    </row>
    <row r="6241" spans="1:11" ht="12.75" customHeight="1" x14ac:dyDescent="0.15">
      <c r="A6241" s="6">
        <v>5</v>
      </c>
      <c r="B6241" s="7" t="s">
        <v>14545</v>
      </c>
      <c r="C6241" s="7" t="s">
        <v>14541</v>
      </c>
      <c r="D6241" s="7" t="s">
        <v>14546</v>
      </c>
      <c r="E6241" s="6" t="s">
        <v>22575</v>
      </c>
      <c r="K6241" s="6" t="str">
        <f t="shared" si="97"/>
        <v>Cyclopentolate</v>
      </c>
    </row>
    <row r="6242" spans="1:11" ht="12.75" customHeight="1" x14ac:dyDescent="0.15">
      <c r="A6242" s="6">
        <v>5</v>
      </c>
      <c r="B6242" s="7" t="s">
        <v>14547</v>
      </c>
      <c r="C6242" s="7" t="s">
        <v>14541</v>
      </c>
      <c r="D6242" s="7" t="s">
        <v>14548</v>
      </c>
      <c r="E6242" s="6" t="s">
        <v>22576</v>
      </c>
      <c r="K6242" s="6" t="str">
        <f t="shared" si="97"/>
        <v>Homatropine</v>
      </c>
    </row>
    <row r="6243" spans="1:11" ht="12.75" customHeight="1" x14ac:dyDescent="0.15">
      <c r="A6243" s="6">
        <v>5</v>
      </c>
      <c r="B6243" s="7" t="s">
        <v>14549</v>
      </c>
      <c r="C6243" s="7" t="s">
        <v>14541</v>
      </c>
      <c r="D6243" s="7" t="s">
        <v>14550</v>
      </c>
      <c r="E6243" s="6" t="s">
        <v>15947</v>
      </c>
      <c r="K6243" s="6" t="str">
        <f t="shared" si="97"/>
        <v>Tropicamide</v>
      </c>
    </row>
    <row r="6244" spans="1:11" ht="12.75" customHeight="1" x14ac:dyDescent="0.15">
      <c r="A6244" s="6">
        <v>5</v>
      </c>
      <c r="B6244" s="7" t="s">
        <v>14551</v>
      </c>
      <c r="C6244" s="7" t="s">
        <v>14541</v>
      </c>
      <c r="D6244" s="7" t="s">
        <v>14552</v>
      </c>
      <c r="E6244" s="6" t="s">
        <v>22577</v>
      </c>
      <c r="K6244" s="6" t="str">
        <f t="shared" si="97"/>
        <v>Cyclopentolate en association</v>
      </c>
    </row>
    <row r="6245" spans="1:11" ht="12.75" customHeight="1" x14ac:dyDescent="0.15">
      <c r="A6245" s="6">
        <v>5</v>
      </c>
      <c r="B6245" s="7" t="s">
        <v>14553</v>
      </c>
      <c r="C6245" s="7" t="s">
        <v>14541</v>
      </c>
      <c r="D6245" s="7" t="s">
        <v>14554</v>
      </c>
      <c r="E6245" s="6" t="s">
        <v>22578</v>
      </c>
      <c r="K6245" s="6" t="str">
        <f t="shared" si="97"/>
        <v>Tropicamide en association</v>
      </c>
    </row>
    <row r="6246" spans="1:11" ht="12.75" customHeight="1" x14ac:dyDescent="0.15">
      <c r="A6246" s="6">
        <v>4</v>
      </c>
      <c r="B6246" s="7" t="s">
        <v>14555</v>
      </c>
      <c r="C6246" s="7" t="s">
        <v>14539</v>
      </c>
      <c r="D6246" s="7" t="s">
        <v>14556</v>
      </c>
      <c r="E6246" s="6" t="s">
        <v>22579</v>
      </c>
      <c r="K6246" s="6" t="str">
        <f t="shared" si="97"/>
        <v>Sympathomimétiques sauf antiglaucomateux</v>
      </c>
    </row>
    <row r="6247" spans="1:11" ht="12.75" customHeight="1" x14ac:dyDescent="0.15">
      <c r="A6247" s="6">
        <v>5</v>
      </c>
      <c r="B6247" s="7" t="s">
        <v>14557</v>
      </c>
      <c r="C6247" s="7" t="s">
        <v>14555</v>
      </c>
      <c r="D6247" s="7" t="s">
        <v>5097</v>
      </c>
      <c r="E6247" s="6" t="s">
        <v>18497</v>
      </c>
      <c r="K6247" s="6" t="str">
        <f t="shared" si="97"/>
        <v>Phényléphrine</v>
      </c>
    </row>
    <row r="6248" spans="1:11" ht="12.75" customHeight="1" x14ac:dyDescent="0.15">
      <c r="A6248" s="6">
        <v>5</v>
      </c>
      <c r="B6248" s="7" t="s">
        <v>14558</v>
      </c>
      <c r="C6248" s="7" t="s">
        <v>14555</v>
      </c>
      <c r="D6248" s="7" t="s">
        <v>5134</v>
      </c>
      <c r="E6248" s="6" t="s">
        <v>18514</v>
      </c>
      <c r="K6248" s="6" t="str">
        <f t="shared" si="97"/>
        <v>Éphédrine</v>
      </c>
    </row>
    <row r="6249" spans="1:11" ht="12.75" customHeight="1" x14ac:dyDescent="0.15">
      <c r="A6249" s="6">
        <v>5</v>
      </c>
      <c r="B6249" s="7" t="s">
        <v>14559</v>
      </c>
      <c r="C6249" s="7" t="s">
        <v>14555</v>
      </c>
      <c r="D6249" s="7" t="s">
        <v>5117</v>
      </c>
      <c r="E6249" s="6" t="s">
        <v>18506</v>
      </c>
      <c r="K6249" s="6" t="str">
        <f t="shared" si="97"/>
        <v>Ibopamine</v>
      </c>
    </row>
    <row r="6250" spans="1:11" ht="12.75" customHeight="1" x14ac:dyDescent="0.15">
      <c r="A6250" s="6">
        <v>5</v>
      </c>
      <c r="B6250" s="7" t="s">
        <v>14560</v>
      </c>
      <c r="C6250" s="7" t="s">
        <v>14555</v>
      </c>
      <c r="D6250" s="7" t="s">
        <v>14561</v>
      </c>
      <c r="E6250" s="6" t="s">
        <v>22580</v>
      </c>
      <c r="K6250" s="6" t="str">
        <f t="shared" si="97"/>
        <v>Phényléphrine et kétorolac</v>
      </c>
    </row>
    <row r="6251" spans="1:11" ht="12.75" customHeight="1" x14ac:dyDescent="0.15">
      <c r="A6251" s="6">
        <v>3</v>
      </c>
      <c r="B6251" s="7" t="s">
        <v>14562</v>
      </c>
      <c r="C6251" s="7" t="s">
        <v>14260</v>
      </c>
      <c r="D6251" s="7" t="s">
        <v>14563</v>
      </c>
      <c r="E6251" s="6" t="s">
        <v>22581</v>
      </c>
      <c r="K6251" s="6" t="str">
        <f t="shared" si="97"/>
        <v>Décongestionnants et anti-allergiques</v>
      </c>
    </row>
    <row r="6252" spans="1:11" ht="12.75" customHeight="1" x14ac:dyDescent="0.15">
      <c r="A6252" s="6">
        <v>4</v>
      </c>
      <c r="B6252" s="7" t="s">
        <v>14564</v>
      </c>
      <c r="C6252" s="7" t="s">
        <v>14562</v>
      </c>
      <c r="D6252" s="7" t="s">
        <v>14565</v>
      </c>
      <c r="E6252" s="6" t="s">
        <v>22582</v>
      </c>
      <c r="K6252" s="6" t="str">
        <f t="shared" si="97"/>
        <v>Sympathomimétiques utilisés comme décongestionnants</v>
      </c>
    </row>
    <row r="6253" spans="1:11" ht="12.75" customHeight="1" x14ac:dyDescent="0.15">
      <c r="A6253" s="6">
        <v>5</v>
      </c>
      <c r="B6253" s="7" t="s">
        <v>14566</v>
      </c>
      <c r="C6253" s="7" t="s">
        <v>14564</v>
      </c>
      <c r="D6253" s="7" t="s">
        <v>13472</v>
      </c>
      <c r="E6253" s="6" t="s">
        <v>22154</v>
      </c>
      <c r="K6253" s="6" t="str">
        <f t="shared" si="97"/>
        <v>Naphazoline</v>
      </c>
    </row>
    <row r="6254" spans="1:11" ht="12.75" customHeight="1" x14ac:dyDescent="0.15">
      <c r="A6254" s="6">
        <v>5</v>
      </c>
      <c r="B6254" s="7" t="s">
        <v>14567</v>
      </c>
      <c r="C6254" s="7" t="s">
        <v>14564</v>
      </c>
      <c r="D6254" s="7" t="s">
        <v>13468</v>
      </c>
      <c r="E6254" s="6" t="s">
        <v>22152</v>
      </c>
      <c r="K6254" s="6" t="str">
        <f t="shared" si="97"/>
        <v>Tétryzoline</v>
      </c>
    </row>
    <row r="6255" spans="1:11" ht="12.75" customHeight="1" x14ac:dyDescent="0.15">
      <c r="A6255" s="6">
        <v>5</v>
      </c>
      <c r="B6255" s="7" t="s">
        <v>14568</v>
      </c>
      <c r="C6255" s="7" t="s">
        <v>14564</v>
      </c>
      <c r="D6255" s="7" t="s">
        <v>13470</v>
      </c>
      <c r="E6255" s="6" t="s">
        <v>22153</v>
      </c>
      <c r="K6255" s="6" t="str">
        <f t="shared" si="97"/>
        <v>Xylométazoline</v>
      </c>
    </row>
    <row r="6256" spans="1:11" ht="12.75" customHeight="1" x14ac:dyDescent="0.15">
      <c r="A6256" s="6">
        <v>5</v>
      </c>
      <c r="B6256" s="7" t="s">
        <v>14569</v>
      </c>
      <c r="C6256" s="7" t="s">
        <v>14564</v>
      </c>
      <c r="D6256" s="7" t="s">
        <v>7472</v>
      </c>
      <c r="E6256" s="6" t="s">
        <v>19584</v>
      </c>
      <c r="K6256" s="6" t="str">
        <f t="shared" si="97"/>
        <v>Oxymétazoline</v>
      </c>
    </row>
    <row r="6257" spans="1:11" ht="12.75" customHeight="1" x14ac:dyDescent="0.15">
      <c r="A6257" s="6">
        <v>5</v>
      </c>
      <c r="B6257" s="7" t="s">
        <v>14570</v>
      </c>
      <c r="C6257" s="7" t="s">
        <v>14564</v>
      </c>
      <c r="D6257" s="7" t="s">
        <v>5097</v>
      </c>
      <c r="E6257" s="6" t="s">
        <v>18497</v>
      </c>
      <c r="K6257" s="6" t="str">
        <f t="shared" si="97"/>
        <v>Phényléphrine</v>
      </c>
    </row>
    <row r="6258" spans="1:11" ht="12.75" customHeight="1" x14ac:dyDescent="0.15">
      <c r="A6258" s="6">
        <v>5</v>
      </c>
      <c r="B6258" s="7" t="s">
        <v>14571</v>
      </c>
      <c r="C6258" s="7" t="s">
        <v>14564</v>
      </c>
      <c r="D6258" s="7" t="s">
        <v>5101</v>
      </c>
      <c r="E6258" s="6" t="s">
        <v>18498</v>
      </c>
      <c r="K6258" s="6" t="str">
        <f t="shared" si="97"/>
        <v>Oxédrine</v>
      </c>
    </row>
    <row r="6259" spans="1:11" ht="12.75" customHeight="1" x14ac:dyDescent="0.15">
      <c r="A6259" s="6">
        <v>5</v>
      </c>
      <c r="B6259" s="7" t="s">
        <v>14572</v>
      </c>
      <c r="C6259" s="7" t="s">
        <v>14564</v>
      </c>
      <c r="D6259" s="7" t="s">
        <v>7461</v>
      </c>
      <c r="E6259" s="6" t="s">
        <v>19579</v>
      </c>
      <c r="K6259" s="6" t="str">
        <f t="shared" si="97"/>
        <v>Brimonidine</v>
      </c>
    </row>
    <row r="6260" spans="1:11" ht="12.75" customHeight="1" x14ac:dyDescent="0.15">
      <c r="A6260" s="6">
        <v>5</v>
      </c>
      <c r="B6260" s="7" t="s">
        <v>14573</v>
      </c>
      <c r="C6260" s="7" t="s">
        <v>14564</v>
      </c>
      <c r="D6260" s="7" t="s">
        <v>14574</v>
      </c>
      <c r="E6260" s="6" t="s">
        <v>22583</v>
      </c>
      <c r="K6260" s="6" t="str">
        <f t="shared" si="97"/>
        <v>Naphazoline en association</v>
      </c>
    </row>
    <row r="6261" spans="1:11" ht="12.75" customHeight="1" x14ac:dyDescent="0.15">
      <c r="A6261" s="6">
        <v>5</v>
      </c>
      <c r="B6261" s="7" t="s">
        <v>14575</v>
      </c>
      <c r="C6261" s="7" t="s">
        <v>14564</v>
      </c>
      <c r="D6261" s="7" t="s">
        <v>14576</v>
      </c>
      <c r="E6261" s="6" t="s">
        <v>22584</v>
      </c>
      <c r="K6261" s="6" t="str">
        <f t="shared" si="97"/>
        <v>Tétryzoline en association</v>
      </c>
    </row>
    <row r="6262" spans="1:11" ht="12.75" customHeight="1" x14ac:dyDescent="0.15">
      <c r="A6262" s="6">
        <v>5</v>
      </c>
      <c r="B6262" s="7" t="s">
        <v>14577</v>
      </c>
      <c r="C6262" s="7" t="s">
        <v>14564</v>
      </c>
      <c r="D6262" s="7" t="s">
        <v>14578</v>
      </c>
      <c r="E6262" s="6" t="s">
        <v>22585</v>
      </c>
      <c r="K6262" s="6" t="str">
        <f t="shared" si="97"/>
        <v>Xylométazoline en association</v>
      </c>
    </row>
    <row r="6263" spans="1:11" ht="12.75" customHeight="1" x14ac:dyDescent="0.15">
      <c r="A6263" s="6">
        <v>5</v>
      </c>
      <c r="B6263" s="7" t="s">
        <v>14579</v>
      </c>
      <c r="C6263" s="7" t="s">
        <v>14564</v>
      </c>
      <c r="D6263" s="7" t="s">
        <v>13568</v>
      </c>
      <c r="E6263" s="6" t="s">
        <v>22190</v>
      </c>
      <c r="K6263" s="6" t="str">
        <f t="shared" si="97"/>
        <v>Phényléphrine en association</v>
      </c>
    </row>
    <row r="6264" spans="1:11" ht="12.75" customHeight="1" x14ac:dyDescent="0.15">
      <c r="A6264" s="6">
        <v>5</v>
      </c>
      <c r="B6264" s="7" t="s">
        <v>14580</v>
      </c>
      <c r="C6264" s="7" t="s">
        <v>14564</v>
      </c>
      <c r="D6264" s="7" t="s">
        <v>14581</v>
      </c>
      <c r="E6264" s="6" t="s">
        <v>22586</v>
      </c>
      <c r="K6264" s="6" t="str">
        <f t="shared" si="97"/>
        <v>Oxédrine en association</v>
      </c>
    </row>
    <row r="6265" spans="1:11" ht="12.75" customHeight="1" x14ac:dyDescent="0.15">
      <c r="A6265" s="6">
        <v>4</v>
      </c>
      <c r="B6265" s="7" t="s">
        <v>14582</v>
      </c>
      <c r="C6265" s="7" t="s">
        <v>14562</v>
      </c>
      <c r="D6265" s="7" t="s">
        <v>14583</v>
      </c>
      <c r="E6265" s="6" t="s">
        <v>22587</v>
      </c>
      <c r="K6265" s="6" t="str">
        <f t="shared" si="97"/>
        <v>Autres anti-allergiques</v>
      </c>
    </row>
    <row r="6266" spans="1:11" ht="12.75" customHeight="1" x14ac:dyDescent="0.15">
      <c r="A6266" s="6">
        <v>5</v>
      </c>
      <c r="B6266" s="7" t="s">
        <v>14584</v>
      </c>
      <c r="C6266" s="7" t="s">
        <v>14582</v>
      </c>
      <c r="D6266" s="7" t="s">
        <v>3605</v>
      </c>
      <c r="E6266" s="6" t="s">
        <v>17824</v>
      </c>
      <c r="K6266" s="6" t="str">
        <f t="shared" si="97"/>
        <v>Acide cromoglicique</v>
      </c>
    </row>
    <row r="6267" spans="1:11" ht="12.75" customHeight="1" x14ac:dyDescent="0.15">
      <c r="A6267" s="6">
        <v>5</v>
      </c>
      <c r="B6267" s="7" t="s">
        <v>14585</v>
      </c>
      <c r="C6267" s="7" t="s">
        <v>14582</v>
      </c>
      <c r="D6267" s="7" t="s">
        <v>13498</v>
      </c>
      <c r="E6267" s="6" t="s">
        <v>22164</v>
      </c>
      <c r="K6267" s="6" t="str">
        <f t="shared" si="97"/>
        <v>Lévocabastine</v>
      </c>
    </row>
    <row r="6268" spans="1:11" ht="12.75" customHeight="1" x14ac:dyDescent="0.15">
      <c r="A6268" s="6">
        <v>5</v>
      </c>
      <c r="B6268" s="7" t="s">
        <v>14586</v>
      </c>
      <c r="C6268" s="7" t="s">
        <v>14582</v>
      </c>
      <c r="D6268" s="7" t="s">
        <v>13504</v>
      </c>
      <c r="E6268" s="6" t="s">
        <v>22167</v>
      </c>
      <c r="K6268" s="6" t="str">
        <f t="shared" si="97"/>
        <v>Acide spaglumique</v>
      </c>
    </row>
    <row r="6269" spans="1:11" ht="12.75" customHeight="1" x14ac:dyDescent="0.15">
      <c r="A6269" s="6">
        <v>5</v>
      </c>
      <c r="B6269" s="7" t="s">
        <v>14587</v>
      </c>
      <c r="C6269" s="7" t="s">
        <v>14582</v>
      </c>
      <c r="D6269" s="7" t="s">
        <v>13507</v>
      </c>
      <c r="E6269" s="6" t="s">
        <v>22168</v>
      </c>
      <c r="K6269" s="6" t="str">
        <f t="shared" si="97"/>
        <v>Nédocromil</v>
      </c>
    </row>
    <row r="6270" spans="1:11" ht="12.75" customHeight="1" x14ac:dyDescent="0.15">
      <c r="A6270" s="6">
        <v>5</v>
      </c>
      <c r="B6270" s="7" t="s">
        <v>14588</v>
      </c>
      <c r="C6270" s="7" t="s">
        <v>14582</v>
      </c>
      <c r="D6270" s="7" t="s">
        <v>14589</v>
      </c>
      <c r="E6270" s="6" t="s">
        <v>22588</v>
      </c>
      <c r="K6270" s="6" t="str">
        <f t="shared" si="97"/>
        <v>Lodoxamide</v>
      </c>
    </row>
    <row r="6271" spans="1:11" ht="12.75" customHeight="1" x14ac:dyDescent="0.15">
      <c r="A6271" s="6">
        <v>5</v>
      </c>
      <c r="B6271" s="7" t="s">
        <v>14590</v>
      </c>
      <c r="C6271" s="7" t="s">
        <v>14582</v>
      </c>
      <c r="D6271" s="7" t="s">
        <v>14591</v>
      </c>
      <c r="E6271" s="6" t="s">
        <v>22589</v>
      </c>
      <c r="K6271" s="6" t="str">
        <f t="shared" si="97"/>
        <v>Émédastine</v>
      </c>
    </row>
    <row r="6272" spans="1:11" ht="12.75" customHeight="1" x14ac:dyDescent="0.15">
      <c r="A6272" s="6">
        <v>5</v>
      </c>
      <c r="B6272" s="7" t="s">
        <v>14592</v>
      </c>
      <c r="C6272" s="7" t="s">
        <v>14582</v>
      </c>
      <c r="D6272" s="7" t="s">
        <v>13500</v>
      </c>
      <c r="E6272" s="6" t="s">
        <v>22165</v>
      </c>
      <c r="K6272" s="6" t="str">
        <f t="shared" si="97"/>
        <v>Azélastine</v>
      </c>
    </row>
    <row r="6273" spans="1:11" ht="12.75" customHeight="1" x14ac:dyDescent="0.15">
      <c r="A6273" s="6">
        <v>5</v>
      </c>
      <c r="B6273" s="7" t="s">
        <v>14593</v>
      </c>
      <c r="C6273" s="7" t="s">
        <v>14582</v>
      </c>
      <c r="D6273" s="7" t="s">
        <v>14182</v>
      </c>
      <c r="E6273" s="6" t="s">
        <v>22449</v>
      </c>
      <c r="K6273" s="6" t="str">
        <f t="shared" si="97"/>
        <v>Kétotifène</v>
      </c>
    </row>
    <row r="6274" spans="1:11" ht="12.75" customHeight="1" x14ac:dyDescent="0.15">
      <c r="A6274" s="6">
        <v>5</v>
      </c>
      <c r="B6274" s="7" t="s">
        <v>14594</v>
      </c>
      <c r="C6274" s="7" t="s">
        <v>14582</v>
      </c>
      <c r="D6274" s="7" t="s">
        <v>13509</v>
      </c>
      <c r="E6274" s="6" t="s">
        <v>22169</v>
      </c>
      <c r="K6274" s="6" t="str">
        <f t="shared" si="97"/>
        <v>Olopatadine</v>
      </c>
    </row>
    <row r="6275" spans="1:11" ht="12.75" customHeight="1" x14ac:dyDescent="0.15">
      <c r="A6275" s="6">
        <v>5</v>
      </c>
      <c r="B6275" s="7" t="s">
        <v>14595</v>
      </c>
      <c r="C6275" s="7" t="s">
        <v>14582</v>
      </c>
      <c r="D6275" s="7" t="s">
        <v>14193</v>
      </c>
      <c r="E6275" s="6" t="s">
        <v>22454</v>
      </c>
      <c r="K6275" s="6" t="str">
        <f t="shared" ref="K6275:K6338" si="98">UPPER(LEFT(E6275,1))&amp;RIGHT(E6275,LEN(E6275)-1)</f>
        <v>Épinastine</v>
      </c>
    </row>
    <row r="6276" spans="1:11" ht="12.75" customHeight="1" x14ac:dyDescent="0.15">
      <c r="A6276" s="6">
        <v>5</v>
      </c>
      <c r="B6276" s="7" t="s">
        <v>14596</v>
      </c>
      <c r="C6276" s="7" t="s">
        <v>14582</v>
      </c>
      <c r="D6276" s="7" t="s">
        <v>14597</v>
      </c>
      <c r="E6276" s="6" t="s">
        <v>22590</v>
      </c>
      <c r="K6276" s="6" t="str">
        <f t="shared" si="98"/>
        <v>Alcaftadine</v>
      </c>
    </row>
    <row r="6277" spans="1:11" ht="12.75" customHeight="1" x14ac:dyDescent="0.15">
      <c r="A6277" s="6">
        <v>5</v>
      </c>
      <c r="B6277" s="7" t="s">
        <v>14598</v>
      </c>
      <c r="C6277" s="7" t="s">
        <v>14582</v>
      </c>
      <c r="D6277" s="7" t="s">
        <v>14145</v>
      </c>
      <c r="E6277" s="6" t="s">
        <v>22432</v>
      </c>
      <c r="K6277" s="6" t="str">
        <f t="shared" si="98"/>
        <v>Cétirizine</v>
      </c>
    </row>
    <row r="6278" spans="1:11" ht="12.75" customHeight="1" x14ac:dyDescent="0.15">
      <c r="A6278" s="6">
        <v>5</v>
      </c>
      <c r="B6278" s="7" t="s">
        <v>14599</v>
      </c>
      <c r="C6278" s="7" t="s">
        <v>14582</v>
      </c>
      <c r="D6278" s="7" t="s">
        <v>14203</v>
      </c>
      <c r="E6278" s="6" t="s">
        <v>22459</v>
      </c>
      <c r="K6278" s="6" t="str">
        <f t="shared" si="98"/>
        <v>Bilastine</v>
      </c>
    </row>
    <row r="6279" spans="1:11" ht="12.75" customHeight="1" x14ac:dyDescent="0.15">
      <c r="A6279" s="6">
        <v>5</v>
      </c>
      <c r="B6279" s="7" t="s">
        <v>14600</v>
      </c>
      <c r="C6279" s="7" t="s">
        <v>14582</v>
      </c>
      <c r="D6279" s="7" t="s">
        <v>13511</v>
      </c>
      <c r="E6279" s="6" t="s">
        <v>22170</v>
      </c>
      <c r="K6279" s="6" t="str">
        <f t="shared" si="98"/>
        <v>Acide cromoglicique en association</v>
      </c>
    </row>
    <row r="6280" spans="1:11" ht="12.75" customHeight="1" x14ac:dyDescent="0.15">
      <c r="A6280" s="6">
        <v>3</v>
      </c>
      <c r="B6280" s="7" t="s">
        <v>14601</v>
      </c>
      <c r="C6280" s="7" t="s">
        <v>14260</v>
      </c>
      <c r="D6280" s="7" t="s">
        <v>14602</v>
      </c>
      <c r="E6280" s="6" t="s">
        <v>18841</v>
      </c>
      <c r="K6280" s="6" t="str">
        <f t="shared" si="98"/>
        <v>Anesthésiques locaux</v>
      </c>
    </row>
    <row r="6281" spans="1:11" ht="12.75" customHeight="1" x14ac:dyDescent="0.15">
      <c r="A6281" s="6">
        <v>4</v>
      </c>
      <c r="B6281" s="7" t="s">
        <v>14603</v>
      </c>
      <c r="C6281" s="7" t="s">
        <v>14601</v>
      </c>
      <c r="D6281" s="7" t="s">
        <v>5836</v>
      </c>
      <c r="E6281" s="6" t="s">
        <v>18841</v>
      </c>
      <c r="K6281" s="6" t="str">
        <f t="shared" si="98"/>
        <v>Anesthésiques locaux</v>
      </c>
    </row>
    <row r="6282" spans="1:11" ht="12.75" customHeight="1" x14ac:dyDescent="0.15">
      <c r="A6282" s="6">
        <v>5</v>
      </c>
      <c r="B6282" s="7" t="s">
        <v>14604</v>
      </c>
      <c r="C6282" s="7" t="s">
        <v>14603</v>
      </c>
      <c r="D6282" s="7" t="s">
        <v>11719</v>
      </c>
      <c r="E6282" s="6" t="s">
        <v>21372</v>
      </c>
      <c r="K6282" s="6" t="str">
        <f t="shared" si="98"/>
        <v>Cocaïne</v>
      </c>
    </row>
    <row r="6283" spans="1:11" ht="12.75" customHeight="1" x14ac:dyDescent="0.15">
      <c r="A6283" s="6">
        <v>5</v>
      </c>
      <c r="B6283" s="7" t="s">
        <v>14605</v>
      </c>
      <c r="C6283" s="7" t="s">
        <v>14603</v>
      </c>
      <c r="D6283" s="7" t="s">
        <v>6814</v>
      </c>
      <c r="E6283" s="6" t="s">
        <v>19290</v>
      </c>
      <c r="K6283" s="6" t="str">
        <f t="shared" si="98"/>
        <v>Oxybuprocaïne</v>
      </c>
    </row>
    <row r="6284" spans="1:11" ht="12.75" customHeight="1" x14ac:dyDescent="0.15">
      <c r="A6284" s="6">
        <v>5</v>
      </c>
      <c r="B6284" s="7" t="s">
        <v>14606</v>
      </c>
      <c r="C6284" s="7" t="s">
        <v>14603</v>
      </c>
      <c r="D6284" s="7" t="s">
        <v>5839</v>
      </c>
      <c r="E6284" s="6" t="s">
        <v>18842</v>
      </c>
      <c r="K6284" s="6" t="str">
        <f t="shared" si="98"/>
        <v>Tétracaïne</v>
      </c>
    </row>
    <row r="6285" spans="1:11" ht="12.75" customHeight="1" x14ac:dyDescent="0.15">
      <c r="A6285" s="6">
        <v>5</v>
      </c>
      <c r="B6285" s="7" t="s">
        <v>14607</v>
      </c>
      <c r="C6285" s="7" t="s">
        <v>14603</v>
      </c>
      <c r="D6285" s="7" t="s">
        <v>14608</v>
      </c>
      <c r="E6285" s="6" t="s">
        <v>22591</v>
      </c>
      <c r="K6285" s="6" t="str">
        <f t="shared" si="98"/>
        <v>Proxymétacaïne</v>
      </c>
    </row>
    <row r="6286" spans="1:11" ht="12.75" customHeight="1" x14ac:dyDescent="0.15">
      <c r="A6286" s="6">
        <v>5</v>
      </c>
      <c r="B6286" s="7" t="s">
        <v>14609</v>
      </c>
      <c r="C6286" s="7" t="s">
        <v>14603</v>
      </c>
      <c r="D6286" s="7" t="s">
        <v>5845</v>
      </c>
      <c r="E6286" s="6" t="s">
        <v>2507</v>
      </c>
      <c r="K6286" s="6" t="str">
        <f t="shared" si="98"/>
        <v>Procaïne</v>
      </c>
    </row>
    <row r="6287" spans="1:11" ht="12.75" customHeight="1" x14ac:dyDescent="0.15">
      <c r="A6287" s="6">
        <v>5</v>
      </c>
      <c r="B6287" s="7" t="s">
        <v>14610</v>
      </c>
      <c r="C6287" s="7" t="s">
        <v>14603</v>
      </c>
      <c r="D6287" s="7" t="s">
        <v>5843</v>
      </c>
      <c r="E6287" s="6" t="s">
        <v>18844</v>
      </c>
      <c r="K6287" s="6" t="str">
        <f t="shared" si="98"/>
        <v>Cinchocaïne</v>
      </c>
    </row>
    <row r="6288" spans="1:11" ht="12.75" customHeight="1" x14ac:dyDescent="0.15">
      <c r="A6288" s="6">
        <v>5</v>
      </c>
      <c r="B6288" s="7" t="s">
        <v>14611</v>
      </c>
      <c r="C6288" s="7" t="s">
        <v>14603</v>
      </c>
      <c r="D6288" s="7" t="s">
        <v>5039</v>
      </c>
      <c r="E6288" s="6" t="s">
        <v>2415</v>
      </c>
      <c r="K6288" s="6" t="str">
        <f t="shared" si="98"/>
        <v>Lidocaïne</v>
      </c>
    </row>
    <row r="6289" spans="1:11" ht="12.75" customHeight="1" x14ac:dyDescent="0.2">
      <c r="A6289" s="6">
        <v>5</v>
      </c>
      <c r="B6289" s="7" t="s">
        <v>14612</v>
      </c>
      <c r="C6289" s="7" t="s">
        <v>14603</v>
      </c>
      <c r="D6289" t="s">
        <v>11675</v>
      </c>
      <c r="E6289" t="s">
        <v>21352</v>
      </c>
      <c r="F6289" s="6" t="s">
        <v>2763</v>
      </c>
      <c r="G6289" s="9">
        <v>45314</v>
      </c>
      <c r="K6289" s="6" t="str">
        <f t="shared" si="98"/>
        <v>Chloroprocaïne</v>
      </c>
    </row>
    <row r="6290" spans="1:11" ht="12.75" customHeight="1" x14ac:dyDescent="0.15">
      <c r="A6290" s="6">
        <v>5</v>
      </c>
      <c r="B6290" s="7" t="s">
        <v>14613</v>
      </c>
      <c r="C6290" s="7" t="s">
        <v>14603</v>
      </c>
      <c r="D6290" s="7" t="s">
        <v>2709</v>
      </c>
      <c r="E6290" s="6" t="s">
        <v>22592</v>
      </c>
      <c r="K6290" s="6" t="str">
        <f t="shared" si="98"/>
        <v>Associations (anesthésiques locaux)</v>
      </c>
    </row>
    <row r="6291" spans="1:11" ht="12.75" customHeight="1" x14ac:dyDescent="0.15">
      <c r="A6291" s="6">
        <v>3</v>
      </c>
      <c r="B6291" s="7" t="s">
        <v>14614</v>
      </c>
      <c r="C6291" s="7" t="s">
        <v>14260</v>
      </c>
      <c r="D6291" s="7" t="s">
        <v>14615</v>
      </c>
      <c r="E6291" s="6" t="s">
        <v>22593</v>
      </c>
      <c r="K6291" s="6" t="str">
        <f t="shared" si="98"/>
        <v>Produits de diagnostic</v>
      </c>
    </row>
    <row r="6292" spans="1:11" ht="12.75" customHeight="1" x14ac:dyDescent="0.15">
      <c r="A6292" s="6">
        <v>4</v>
      </c>
      <c r="B6292" s="7" t="s">
        <v>14616</v>
      </c>
      <c r="C6292" s="7" t="s">
        <v>14614</v>
      </c>
      <c r="D6292" s="7" t="s">
        <v>14617</v>
      </c>
      <c r="E6292" s="6" t="s">
        <v>22594</v>
      </c>
      <c r="K6292" s="6" t="str">
        <f t="shared" si="98"/>
        <v>Colorants</v>
      </c>
    </row>
    <row r="6293" spans="1:11" ht="12.75" customHeight="1" x14ac:dyDescent="0.15">
      <c r="A6293" s="6">
        <v>5</v>
      </c>
      <c r="B6293" s="7" t="s">
        <v>14618</v>
      </c>
      <c r="C6293" s="7" t="s">
        <v>14616</v>
      </c>
      <c r="D6293" s="7" t="s">
        <v>14619</v>
      </c>
      <c r="E6293" s="6" t="s">
        <v>22595</v>
      </c>
      <c r="K6293" s="6" t="str">
        <f t="shared" si="98"/>
        <v>Fluorescéine</v>
      </c>
    </row>
    <row r="6294" spans="1:11" ht="12.75" customHeight="1" x14ac:dyDescent="0.15">
      <c r="A6294" s="6">
        <v>5</v>
      </c>
      <c r="B6294" s="7" t="s">
        <v>14620</v>
      </c>
      <c r="C6294" s="7" t="s">
        <v>14616</v>
      </c>
      <c r="D6294" s="7" t="s">
        <v>14621</v>
      </c>
      <c r="E6294" s="6" t="s">
        <v>22596</v>
      </c>
      <c r="K6294" s="6" t="str">
        <f t="shared" si="98"/>
        <v>Rose de bengale sodique</v>
      </c>
    </row>
    <row r="6295" spans="1:11" ht="12.75" customHeight="1" x14ac:dyDescent="0.15">
      <c r="A6295" s="6">
        <v>5</v>
      </c>
      <c r="B6295" s="7" t="s">
        <v>14622</v>
      </c>
      <c r="C6295" s="7" t="s">
        <v>14616</v>
      </c>
      <c r="D6295" s="7" t="s">
        <v>14623</v>
      </c>
      <c r="E6295" s="6" t="s">
        <v>22597</v>
      </c>
      <c r="K6295" s="6" t="str">
        <f t="shared" si="98"/>
        <v>Fluorescéine en association</v>
      </c>
    </row>
    <row r="6296" spans="1:11" ht="12.75" customHeight="1" x14ac:dyDescent="0.15">
      <c r="A6296" s="6">
        <v>4</v>
      </c>
      <c r="B6296" s="7" t="s">
        <v>14624</v>
      </c>
      <c r="C6296" s="7" t="s">
        <v>14614</v>
      </c>
      <c r="D6296" s="7" t="s">
        <v>14625</v>
      </c>
      <c r="E6296" s="6" t="s">
        <v>22598</v>
      </c>
      <c r="K6296" s="6" t="str">
        <f t="shared" si="98"/>
        <v>Autres produits de diagnostic en ophtalmologie</v>
      </c>
    </row>
    <row r="6297" spans="1:11" ht="12.75" customHeight="1" x14ac:dyDescent="0.15">
      <c r="A6297" s="6">
        <v>3</v>
      </c>
      <c r="B6297" s="7" t="s">
        <v>14626</v>
      </c>
      <c r="C6297" s="7" t="s">
        <v>14260</v>
      </c>
      <c r="D6297" s="7" t="s">
        <v>14627</v>
      </c>
      <c r="E6297" s="6" t="s">
        <v>22599</v>
      </c>
      <c r="K6297" s="6" t="str">
        <f t="shared" si="98"/>
        <v>Adjuvants en chirurgie ophtalmique</v>
      </c>
    </row>
    <row r="6298" spans="1:11" ht="12.75" customHeight="1" x14ac:dyDescent="0.15">
      <c r="A6298" s="6">
        <v>4</v>
      </c>
      <c r="B6298" s="7" t="s">
        <v>14628</v>
      </c>
      <c r="C6298" s="7" t="s">
        <v>14626</v>
      </c>
      <c r="D6298" s="7" t="s">
        <v>14629</v>
      </c>
      <c r="E6298" s="6" t="s">
        <v>22600</v>
      </c>
      <c r="K6298" s="6" t="str">
        <f t="shared" si="98"/>
        <v>Substances viscoélastiques</v>
      </c>
    </row>
    <row r="6299" spans="1:11" ht="12.75" customHeight="1" x14ac:dyDescent="0.15">
      <c r="A6299" s="6">
        <v>5</v>
      </c>
      <c r="B6299" s="7" t="s">
        <v>14630</v>
      </c>
      <c r="C6299" s="7" t="s">
        <v>14628</v>
      </c>
      <c r="D6299" s="7" t="s">
        <v>6743</v>
      </c>
      <c r="E6299" s="6" t="s">
        <v>19260</v>
      </c>
      <c r="K6299" s="6" t="str">
        <f t="shared" si="98"/>
        <v>Acide hyaluronique</v>
      </c>
    </row>
    <row r="6300" spans="1:11" ht="12.75" customHeight="1" x14ac:dyDescent="0.15">
      <c r="A6300" s="6">
        <v>5</v>
      </c>
      <c r="B6300" s="7" t="s">
        <v>14631</v>
      </c>
      <c r="C6300" s="7" t="s">
        <v>14628</v>
      </c>
      <c r="D6300" s="7" t="s">
        <v>14632</v>
      </c>
      <c r="E6300" s="6" t="s">
        <v>22601</v>
      </c>
      <c r="K6300" s="6" t="str">
        <f t="shared" si="98"/>
        <v>Hypromellose</v>
      </c>
    </row>
    <row r="6301" spans="1:11" ht="12.75" customHeight="1" x14ac:dyDescent="0.15">
      <c r="A6301" s="6">
        <v>5</v>
      </c>
      <c r="B6301" s="7" t="s">
        <v>14633</v>
      </c>
      <c r="C6301" s="7" t="s">
        <v>14628</v>
      </c>
      <c r="D6301" s="7" t="s">
        <v>14634</v>
      </c>
      <c r="E6301" s="6" t="s">
        <v>22602</v>
      </c>
      <c r="K6301" s="6" t="str">
        <f t="shared" si="98"/>
        <v>Acide hyaluronique en association</v>
      </c>
    </row>
    <row r="6302" spans="1:11" ht="12.75" customHeight="1" x14ac:dyDescent="0.15">
      <c r="A6302" s="6">
        <v>4</v>
      </c>
      <c r="B6302" s="7" t="s">
        <v>14635</v>
      </c>
      <c r="C6302" s="7" t="s">
        <v>14626</v>
      </c>
      <c r="D6302" s="7" t="s">
        <v>14636</v>
      </c>
      <c r="E6302" s="6" t="s">
        <v>22603</v>
      </c>
      <c r="K6302" s="6" t="str">
        <f t="shared" si="98"/>
        <v>Autres adjuvants en chirurgie ophtalmique</v>
      </c>
    </row>
    <row r="6303" spans="1:11" ht="12.75" customHeight="1" x14ac:dyDescent="0.15">
      <c r="A6303" s="6">
        <v>5</v>
      </c>
      <c r="B6303" s="7" t="s">
        <v>14637</v>
      </c>
      <c r="C6303" s="7" t="s">
        <v>14635</v>
      </c>
      <c r="D6303" s="7" t="s">
        <v>4931</v>
      </c>
      <c r="E6303" s="6" t="s">
        <v>18421</v>
      </c>
      <c r="K6303" s="6" t="str">
        <f t="shared" si="98"/>
        <v>Chymotrypsine</v>
      </c>
    </row>
    <row r="6304" spans="1:11" ht="12.75" customHeight="1" x14ac:dyDescent="0.15">
      <c r="A6304" s="6">
        <v>5</v>
      </c>
      <c r="B6304" s="7" t="s">
        <v>14638</v>
      </c>
      <c r="C6304" s="7" t="s">
        <v>14635</v>
      </c>
      <c r="D6304" s="12" t="s">
        <v>14639</v>
      </c>
      <c r="E6304" s="12" t="s">
        <v>22604</v>
      </c>
      <c r="F6304" s="6" t="s">
        <v>2758</v>
      </c>
      <c r="G6304" s="9">
        <v>44953</v>
      </c>
      <c r="K6304" s="6" t="str">
        <f t="shared" si="98"/>
        <v>Bleu tryptan</v>
      </c>
    </row>
    <row r="6305" spans="1:11" ht="12.75" customHeight="1" x14ac:dyDescent="0.15">
      <c r="A6305" s="6">
        <v>3</v>
      </c>
      <c r="B6305" s="7" t="s">
        <v>14640</v>
      </c>
      <c r="C6305" s="7" t="s">
        <v>14260</v>
      </c>
      <c r="D6305" s="7" t="s">
        <v>14641</v>
      </c>
      <c r="E6305" s="6" t="s">
        <v>22605</v>
      </c>
      <c r="K6305" s="6" t="str">
        <f t="shared" si="98"/>
        <v>Agents contre les troubles oculo-vasculaires</v>
      </c>
    </row>
    <row r="6306" spans="1:11" ht="12.75" customHeight="1" x14ac:dyDescent="0.15">
      <c r="A6306" s="6">
        <v>4</v>
      </c>
      <c r="B6306" s="7" t="s">
        <v>14642</v>
      </c>
      <c r="C6306" s="7" t="s">
        <v>14640</v>
      </c>
      <c r="D6306" s="7" t="s">
        <v>14643</v>
      </c>
      <c r="E6306" s="6" t="s">
        <v>22606</v>
      </c>
      <c r="K6306" s="6" t="str">
        <f t="shared" si="98"/>
        <v>Agents contre la néovascularisation</v>
      </c>
    </row>
    <row r="6307" spans="1:11" ht="12.75" customHeight="1" x14ac:dyDescent="0.15">
      <c r="A6307" s="6">
        <v>5</v>
      </c>
      <c r="B6307" s="7" t="s">
        <v>14644</v>
      </c>
      <c r="C6307" s="7" t="s">
        <v>14642</v>
      </c>
      <c r="D6307" s="7" t="s">
        <v>14645</v>
      </c>
      <c r="E6307" s="6" t="s">
        <v>22607</v>
      </c>
      <c r="K6307" s="6" t="str">
        <f t="shared" si="98"/>
        <v>Vertéporfine</v>
      </c>
    </row>
    <row r="6308" spans="1:11" ht="12.75" customHeight="1" x14ac:dyDescent="0.15">
      <c r="A6308" s="6">
        <v>5</v>
      </c>
      <c r="B6308" s="7" t="s">
        <v>14646</v>
      </c>
      <c r="C6308" s="7" t="s">
        <v>14642</v>
      </c>
      <c r="D6308" s="7" t="s">
        <v>14647</v>
      </c>
      <c r="E6308" s="6" t="s">
        <v>22608</v>
      </c>
      <c r="K6308" s="6" t="str">
        <f t="shared" si="98"/>
        <v>Anécortave</v>
      </c>
    </row>
    <row r="6309" spans="1:11" ht="12.75" customHeight="1" x14ac:dyDescent="0.15">
      <c r="A6309" s="6">
        <v>5</v>
      </c>
      <c r="B6309" s="7" t="s">
        <v>14648</v>
      </c>
      <c r="C6309" s="7" t="s">
        <v>14642</v>
      </c>
      <c r="D6309" s="7" t="s">
        <v>14649</v>
      </c>
      <c r="E6309" s="6" t="s">
        <v>22609</v>
      </c>
      <c r="K6309" s="6" t="str">
        <f t="shared" si="98"/>
        <v>Pégaptanib</v>
      </c>
    </row>
    <row r="6310" spans="1:11" ht="12.75" customHeight="1" x14ac:dyDescent="0.15">
      <c r="A6310" s="6">
        <v>5</v>
      </c>
      <c r="B6310" s="7" t="s">
        <v>14650</v>
      </c>
      <c r="C6310" s="7" t="s">
        <v>14642</v>
      </c>
      <c r="D6310" s="7" t="s">
        <v>14651</v>
      </c>
      <c r="E6310" s="6" t="s">
        <v>22610</v>
      </c>
      <c r="K6310" s="6" t="str">
        <f t="shared" si="98"/>
        <v>Ranibizumab</v>
      </c>
    </row>
    <row r="6311" spans="1:11" ht="12.75" customHeight="1" x14ac:dyDescent="0.15">
      <c r="A6311" s="6">
        <v>5</v>
      </c>
      <c r="B6311" s="7" t="s">
        <v>14652</v>
      </c>
      <c r="C6311" s="7" t="s">
        <v>14642</v>
      </c>
      <c r="D6311" s="7" t="s">
        <v>10479</v>
      </c>
      <c r="E6311" s="6" t="s">
        <v>20866</v>
      </c>
      <c r="K6311" s="6" t="str">
        <f t="shared" si="98"/>
        <v>Aflibercept</v>
      </c>
    </row>
    <row r="6312" spans="1:11" ht="12.75" customHeight="1" x14ac:dyDescent="0.15">
      <c r="A6312" s="6">
        <v>5</v>
      </c>
      <c r="B6312" s="7" t="s">
        <v>14653</v>
      </c>
      <c r="C6312" s="7" t="s">
        <v>14642</v>
      </c>
      <c r="D6312" s="7" t="s">
        <v>14654</v>
      </c>
      <c r="E6312" s="6" t="s">
        <v>22611</v>
      </c>
      <c r="K6312" s="6" t="str">
        <f t="shared" si="98"/>
        <v>Brolucizumab</v>
      </c>
    </row>
    <row r="6313" spans="1:11" ht="12.75" customHeight="1" x14ac:dyDescent="0.15">
      <c r="A6313" s="6">
        <v>5</v>
      </c>
      <c r="B6313" s="7" t="s">
        <v>14655</v>
      </c>
      <c r="C6313" s="7" t="s">
        <v>14642</v>
      </c>
      <c r="D6313" s="7" t="s">
        <v>14656</v>
      </c>
      <c r="E6313" s="6" t="s">
        <v>22612</v>
      </c>
      <c r="K6313" s="6" t="str">
        <f t="shared" si="98"/>
        <v>Abicipar pégol</v>
      </c>
    </row>
    <row r="6314" spans="1:11" ht="12.75" customHeight="1" x14ac:dyDescent="0.15">
      <c r="A6314" s="6">
        <v>5</v>
      </c>
      <c r="B6314" s="7" t="s">
        <v>14657</v>
      </c>
      <c r="C6314" s="7" t="s">
        <v>14642</v>
      </c>
      <c r="D6314" s="7" t="s">
        <v>10253</v>
      </c>
      <c r="E6314" s="6" t="s">
        <v>15627</v>
      </c>
      <c r="K6314" s="6" t="str">
        <f t="shared" si="98"/>
        <v>Bévacizumab</v>
      </c>
    </row>
    <row r="6315" spans="1:11" ht="12.75" customHeight="1" x14ac:dyDescent="0.15">
      <c r="A6315" s="6">
        <v>5</v>
      </c>
      <c r="B6315" s="7" t="s">
        <v>14658</v>
      </c>
      <c r="C6315" s="7" t="s">
        <v>14642</v>
      </c>
      <c r="D6315" s="11" t="s">
        <v>14659</v>
      </c>
      <c r="E6315" s="11" t="s">
        <v>22613</v>
      </c>
      <c r="F6315" s="6" t="s">
        <v>2758</v>
      </c>
      <c r="G6315" s="9">
        <v>44953</v>
      </c>
      <c r="K6315" s="6" t="str">
        <f t="shared" si="98"/>
        <v>Faricimab</v>
      </c>
    </row>
    <row r="6316" spans="1:11" ht="12.75" customHeight="1" x14ac:dyDescent="0.15">
      <c r="A6316" s="6">
        <v>3</v>
      </c>
      <c r="B6316" s="7" t="s">
        <v>14660</v>
      </c>
      <c r="C6316" s="7" t="s">
        <v>14260</v>
      </c>
      <c r="D6316" s="7" t="s">
        <v>14661</v>
      </c>
      <c r="E6316" s="6" t="s">
        <v>22614</v>
      </c>
      <c r="K6316" s="6" t="str">
        <f t="shared" si="98"/>
        <v>Autres médicaments ophtalmiques</v>
      </c>
    </row>
    <row r="6317" spans="1:11" ht="12.75" customHeight="1" x14ac:dyDescent="0.15">
      <c r="A6317" s="6">
        <v>4</v>
      </c>
      <c r="B6317" s="7" t="s">
        <v>14662</v>
      </c>
      <c r="C6317" s="7" t="s">
        <v>14660</v>
      </c>
      <c r="D6317" s="7" t="s">
        <v>14663</v>
      </c>
      <c r="E6317" s="6" t="s">
        <v>22614</v>
      </c>
      <c r="K6317" s="6" t="str">
        <f t="shared" si="98"/>
        <v>Autres médicaments ophtalmiques</v>
      </c>
    </row>
    <row r="6318" spans="1:11" ht="12.75" customHeight="1" x14ac:dyDescent="0.15">
      <c r="A6318" s="6">
        <v>5</v>
      </c>
      <c r="B6318" s="7" t="s">
        <v>14664</v>
      </c>
      <c r="C6318" s="7" t="s">
        <v>14662</v>
      </c>
      <c r="D6318" s="7" t="s">
        <v>14665</v>
      </c>
      <c r="E6318" s="6" t="s">
        <v>22615</v>
      </c>
      <c r="K6318" s="6" t="str">
        <f t="shared" si="98"/>
        <v>Guaïazulène</v>
      </c>
    </row>
    <row r="6319" spans="1:11" ht="12.75" customHeight="1" x14ac:dyDescent="0.15">
      <c r="A6319" s="6">
        <v>5</v>
      </c>
      <c r="B6319" s="7" t="s">
        <v>14666</v>
      </c>
      <c r="C6319" s="7" t="s">
        <v>14662</v>
      </c>
      <c r="D6319" s="7" t="s">
        <v>7321</v>
      </c>
      <c r="E6319" s="6" t="s">
        <v>19515</v>
      </c>
      <c r="K6319" s="6" t="str">
        <f t="shared" si="98"/>
        <v>Rétinol</v>
      </c>
    </row>
    <row r="6320" spans="1:11" ht="12.75" customHeight="1" x14ac:dyDescent="0.15">
      <c r="A6320" s="6">
        <v>5</v>
      </c>
      <c r="B6320" s="7" t="s">
        <v>14667</v>
      </c>
      <c r="C6320" s="7" t="s">
        <v>14662</v>
      </c>
      <c r="D6320" s="7" t="s">
        <v>14668</v>
      </c>
      <c r="E6320" s="6" t="s">
        <v>22616</v>
      </c>
      <c r="K6320" s="6" t="str">
        <f t="shared" si="98"/>
        <v>Chlorure de sodium hypertonique</v>
      </c>
    </row>
    <row r="6321" spans="1:11" ht="12.75" customHeight="1" x14ac:dyDescent="0.15">
      <c r="A6321" s="6">
        <v>5</v>
      </c>
      <c r="B6321" s="7" t="s">
        <v>14669</v>
      </c>
      <c r="C6321" s="7" t="s">
        <v>14662</v>
      </c>
      <c r="D6321" s="7" t="s">
        <v>13892</v>
      </c>
      <c r="E6321" s="6" t="s">
        <v>22314</v>
      </c>
      <c r="K6321" s="6" t="str">
        <f t="shared" si="98"/>
        <v>Iodure de potassium</v>
      </c>
    </row>
    <row r="6322" spans="1:11" ht="12.75" customHeight="1" x14ac:dyDescent="0.15">
      <c r="A6322" s="6">
        <v>5</v>
      </c>
      <c r="B6322" s="7" t="s">
        <v>14670</v>
      </c>
      <c r="C6322" s="7" t="s">
        <v>14662</v>
      </c>
      <c r="D6322" s="7" t="s">
        <v>14671</v>
      </c>
      <c r="E6322" s="6" t="s">
        <v>22617</v>
      </c>
      <c r="K6322" s="6" t="str">
        <f t="shared" si="98"/>
        <v>Édétate de sodium</v>
      </c>
    </row>
    <row r="6323" spans="1:11" ht="12.75" customHeight="1" x14ac:dyDescent="0.15">
      <c r="A6323" s="6">
        <v>5</v>
      </c>
      <c r="B6323" s="7" t="s">
        <v>14672</v>
      </c>
      <c r="C6323" s="7" t="s">
        <v>14662</v>
      </c>
      <c r="D6323" s="7" t="s">
        <v>13949</v>
      </c>
      <c r="E6323" s="6" t="s">
        <v>22341</v>
      </c>
      <c r="K6323" s="6" t="str">
        <f t="shared" si="98"/>
        <v>Éthylmorphine</v>
      </c>
    </row>
    <row r="6324" spans="1:11" ht="12.75" customHeight="1" x14ac:dyDescent="0.15">
      <c r="A6324" s="6">
        <v>5</v>
      </c>
      <c r="B6324" s="7" t="s">
        <v>14673</v>
      </c>
      <c r="C6324" s="7" t="s">
        <v>14662</v>
      </c>
      <c r="D6324" s="7" t="s">
        <v>14674</v>
      </c>
      <c r="E6324" s="6" t="s">
        <v>22618</v>
      </c>
      <c r="K6324" s="6" t="str">
        <f t="shared" si="98"/>
        <v>Alun</v>
      </c>
    </row>
    <row r="6325" spans="1:11" ht="12.75" customHeight="1" x14ac:dyDescent="0.15">
      <c r="A6325" s="6">
        <v>5</v>
      </c>
      <c r="B6325" s="7" t="s">
        <v>14675</v>
      </c>
      <c r="C6325" s="7" t="s">
        <v>14662</v>
      </c>
      <c r="D6325" s="7" t="s">
        <v>13918</v>
      </c>
      <c r="E6325" s="6" t="s">
        <v>22326</v>
      </c>
      <c r="K6325" s="6" t="str">
        <f t="shared" si="98"/>
        <v>Acétylcystéine</v>
      </c>
    </row>
    <row r="6326" spans="1:11" ht="12.75" customHeight="1" x14ac:dyDescent="0.15">
      <c r="A6326" s="6">
        <v>5</v>
      </c>
      <c r="B6326" s="7" t="s">
        <v>14676</v>
      </c>
      <c r="C6326" s="7" t="s">
        <v>14662</v>
      </c>
      <c r="D6326" s="7" t="s">
        <v>14677</v>
      </c>
      <c r="E6326" s="6" t="s">
        <v>22619</v>
      </c>
      <c r="K6326" s="6" t="str">
        <f t="shared" si="98"/>
        <v>Iodohéparinate</v>
      </c>
    </row>
    <row r="6327" spans="1:11" ht="12.75" customHeight="1" x14ac:dyDescent="0.15">
      <c r="A6327" s="6">
        <v>5</v>
      </c>
      <c r="B6327" s="7" t="s">
        <v>14678</v>
      </c>
      <c r="C6327" s="7" t="s">
        <v>14662</v>
      </c>
      <c r="D6327" s="7" t="s">
        <v>6942</v>
      </c>
      <c r="E6327" s="6" t="s">
        <v>19345</v>
      </c>
      <c r="K6327" s="6" t="str">
        <f t="shared" si="98"/>
        <v>Inosine</v>
      </c>
    </row>
    <row r="6328" spans="1:11" ht="12.75" customHeight="1" x14ac:dyDescent="0.15">
      <c r="A6328" s="6">
        <v>5</v>
      </c>
      <c r="B6328" s="7" t="s">
        <v>14679</v>
      </c>
      <c r="C6328" s="7" t="s">
        <v>14662</v>
      </c>
      <c r="D6328" s="7" t="s">
        <v>4233</v>
      </c>
      <c r="E6328" s="6" t="s">
        <v>18103</v>
      </c>
      <c r="K6328" s="6" t="str">
        <f t="shared" si="98"/>
        <v>Nandrolone</v>
      </c>
    </row>
    <row r="6329" spans="1:11" ht="12.75" customHeight="1" x14ac:dyDescent="0.15">
      <c r="A6329" s="6">
        <v>5</v>
      </c>
      <c r="B6329" s="7" t="s">
        <v>14680</v>
      </c>
      <c r="C6329" s="7" t="s">
        <v>14662</v>
      </c>
      <c r="D6329" s="7" t="s">
        <v>4087</v>
      </c>
      <c r="E6329" s="6" t="s">
        <v>18041</v>
      </c>
      <c r="K6329" s="6" t="str">
        <f t="shared" si="98"/>
        <v>Dexpanthénol</v>
      </c>
    </row>
    <row r="6330" spans="1:11" ht="12.75" customHeight="1" x14ac:dyDescent="0.15">
      <c r="A6330" s="6">
        <v>5</v>
      </c>
      <c r="B6330" s="7" t="s">
        <v>14681</v>
      </c>
      <c r="C6330" s="7" t="s">
        <v>14662</v>
      </c>
      <c r="D6330" s="7" t="s">
        <v>4477</v>
      </c>
      <c r="E6330" s="6" t="s">
        <v>2334</v>
      </c>
      <c r="K6330" s="6" t="str">
        <f t="shared" si="98"/>
        <v>Altéplase</v>
      </c>
    </row>
    <row r="6331" spans="1:11" ht="12.75" customHeight="1" x14ac:dyDescent="0.15">
      <c r="A6331" s="6">
        <v>5</v>
      </c>
      <c r="B6331" s="7" t="s">
        <v>14682</v>
      </c>
      <c r="C6331" s="7" t="s">
        <v>14662</v>
      </c>
      <c r="D6331" s="7" t="s">
        <v>4397</v>
      </c>
      <c r="E6331" s="6" t="s">
        <v>18177</v>
      </c>
      <c r="K6331" s="6" t="str">
        <f t="shared" si="98"/>
        <v>Héparine</v>
      </c>
    </row>
    <row r="6332" spans="1:11" ht="12.75" customHeight="1" x14ac:dyDescent="0.15">
      <c r="A6332" s="6">
        <v>5</v>
      </c>
      <c r="B6332" s="7" t="s">
        <v>14683</v>
      </c>
      <c r="C6332" s="7" t="s">
        <v>14662</v>
      </c>
      <c r="D6332" s="7" t="s">
        <v>7518</v>
      </c>
      <c r="E6332" s="6" t="s">
        <v>2386</v>
      </c>
      <c r="K6332" s="6" t="str">
        <f t="shared" si="98"/>
        <v>Acide ascorbique</v>
      </c>
    </row>
    <row r="6333" spans="1:11" ht="12.75" customHeight="1" x14ac:dyDescent="0.15">
      <c r="A6333" s="6">
        <v>5</v>
      </c>
      <c r="B6333" s="7" t="s">
        <v>14684</v>
      </c>
      <c r="C6333" s="7" t="s">
        <v>14662</v>
      </c>
      <c r="D6333" s="7" t="s">
        <v>10925</v>
      </c>
      <c r="E6333" s="6" t="s">
        <v>2157</v>
      </c>
      <c r="K6333" s="6" t="str">
        <f t="shared" si="98"/>
        <v>Ciclosporine</v>
      </c>
    </row>
    <row r="6334" spans="1:11" ht="12.75" customHeight="1" x14ac:dyDescent="0.15">
      <c r="A6334" s="6">
        <v>5</v>
      </c>
      <c r="B6334" s="7" t="s">
        <v>14685</v>
      </c>
      <c r="C6334" s="7" t="s">
        <v>14662</v>
      </c>
      <c r="D6334" s="7" t="s">
        <v>14686</v>
      </c>
      <c r="E6334" s="6" t="s">
        <v>22620</v>
      </c>
      <c r="K6334" s="6" t="str">
        <f t="shared" si="98"/>
        <v>Cellules souches limbiques autologues</v>
      </c>
    </row>
    <row r="6335" spans="1:11" ht="12.75" customHeight="1" x14ac:dyDescent="0.15">
      <c r="A6335" s="6">
        <v>5</v>
      </c>
      <c r="B6335" s="7" t="s">
        <v>14687</v>
      </c>
      <c r="C6335" s="7" t="s">
        <v>14662</v>
      </c>
      <c r="D6335" s="7" t="s">
        <v>14688</v>
      </c>
      <c r="E6335" s="6" t="s">
        <v>22621</v>
      </c>
      <c r="K6335" s="6" t="str">
        <f t="shared" si="98"/>
        <v>Larmes artificielles et diverses autres préparations</v>
      </c>
    </row>
    <row r="6336" spans="1:11" ht="12.75" customHeight="1" x14ac:dyDescent="0.15">
      <c r="A6336" s="6">
        <v>5</v>
      </c>
      <c r="B6336" s="7" t="s">
        <v>14689</v>
      </c>
      <c r="C6336" s="7" t="s">
        <v>14662</v>
      </c>
      <c r="D6336" s="7" t="s">
        <v>4254</v>
      </c>
      <c r="E6336" s="6" t="s">
        <v>18113</v>
      </c>
      <c r="K6336" s="6" t="str">
        <f t="shared" si="98"/>
        <v>Mercaptamine</v>
      </c>
    </row>
    <row r="6337" spans="1:11" ht="12.75" customHeight="1" x14ac:dyDescent="0.15">
      <c r="A6337" s="6">
        <v>5</v>
      </c>
      <c r="B6337" s="7" t="s">
        <v>14690</v>
      </c>
      <c r="C6337" s="7" t="s">
        <v>14662</v>
      </c>
      <c r="D6337" s="7" t="s">
        <v>14691</v>
      </c>
      <c r="E6337" s="6" t="s">
        <v>22622</v>
      </c>
      <c r="K6337" s="6" t="str">
        <f t="shared" si="98"/>
        <v>Ocriplasmine</v>
      </c>
    </row>
    <row r="6338" spans="1:11" ht="12.75" customHeight="1" x14ac:dyDescent="0.15">
      <c r="A6338" s="6">
        <v>5</v>
      </c>
      <c r="B6338" s="7" t="s">
        <v>14692</v>
      </c>
      <c r="C6338" s="7" t="s">
        <v>14662</v>
      </c>
      <c r="D6338" s="7" t="s">
        <v>10064</v>
      </c>
      <c r="E6338" s="6" t="s">
        <v>2358</v>
      </c>
      <c r="K6338" s="6" t="str">
        <f t="shared" si="98"/>
        <v>Sirolimus</v>
      </c>
    </row>
    <row r="6339" spans="1:11" ht="12.75" customHeight="1" x14ac:dyDescent="0.15">
      <c r="A6339" s="6">
        <v>5</v>
      </c>
      <c r="B6339" s="7" t="s">
        <v>14693</v>
      </c>
      <c r="C6339" s="7" t="s">
        <v>14662</v>
      </c>
      <c r="D6339" s="7" t="s">
        <v>14694</v>
      </c>
      <c r="E6339" s="6" t="s">
        <v>22623</v>
      </c>
      <c r="K6339" s="6" t="str">
        <f t="shared" ref="K6339:K6402" si="99">UPPER(LEFT(E6339,1))&amp;RIGHT(E6339,LEN(E6339)-1)</f>
        <v>Cénégermine</v>
      </c>
    </row>
    <row r="6340" spans="1:11" ht="12.75" customHeight="1" x14ac:dyDescent="0.15">
      <c r="A6340" s="6">
        <v>5</v>
      </c>
      <c r="B6340" s="7" t="s">
        <v>14695</v>
      </c>
      <c r="C6340" s="7" t="s">
        <v>14662</v>
      </c>
      <c r="D6340" s="7" t="s">
        <v>14696</v>
      </c>
      <c r="E6340" s="6" t="s">
        <v>22624</v>
      </c>
      <c r="K6340" s="6" t="str">
        <f t="shared" si="99"/>
        <v>Lifitégrast</v>
      </c>
    </row>
    <row r="6341" spans="1:11" ht="12.75" customHeight="1" x14ac:dyDescent="0.15">
      <c r="A6341" s="6">
        <v>5</v>
      </c>
      <c r="B6341" s="7" t="s">
        <v>14697</v>
      </c>
      <c r="C6341" s="7" t="s">
        <v>14662</v>
      </c>
      <c r="D6341" s="7" t="s">
        <v>14698</v>
      </c>
      <c r="E6341" s="6" t="s">
        <v>22625</v>
      </c>
      <c r="K6341" s="6" t="str">
        <f t="shared" si="99"/>
        <v>Riboflavine</v>
      </c>
    </row>
    <row r="6342" spans="1:11" ht="12.75" customHeight="1" x14ac:dyDescent="0.15">
      <c r="A6342" s="6">
        <v>5</v>
      </c>
      <c r="B6342" s="7" t="s">
        <v>14699</v>
      </c>
      <c r="C6342" s="7" t="s">
        <v>14662</v>
      </c>
      <c r="D6342" s="7" t="s">
        <v>14700</v>
      </c>
      <c r="E6342" s="6" t="s">
        <v>22626</v>
      </c>
      <c r="K6342" s="6" t="str">
        <f t="shared" si="99"/>
        <v>Voretigène néparvovec</v>
      </c>
    </row>
    <row r="6343" spans="1:11" ht="12.75" customHeight="1" x14ac:dyDescent="0.15">
      <c r="A6343" s="6">
        <v>5</v>
      </c>
      <c r="B6343" s="7" t="s">
        <v>14701</v>
      </c>
      <c r="C6343" s="7" t="s">
        <v>14662</v>
      </c>
      <c r="D6343" s="12" t="s">
        <v>13019</v>
      </c>
      <c r="E6343" s="12" t="s">
        <v>21954</v>
      </c>
      <c r="F6343" s="6" t="s">
        <v>2758</v>
      </c>
      <c r="G6343" s="9">
        <v>44953</v>
      </c>
      <c r="K6343" s="6" t="str">
        <f t="shared" si="99"/>
        <v>Varénicline</v>
      </c>
    </row>
    <row r="6344" spans="1:11" ht="12.75" customHeight="1" x14ac:dyDescent="0.15">
      <c r="A6344" s="6">
        <v>5</v>
      </c>
      <c r="B6344" s="7" t="s">
        <v>14702</v>
      </c>
      <c r="C6344" s="7" t="s">
        <v>14662</v>
      </c>
      <c r="D6344" s="8" t="s">
        <v>14703</v>
      </c>
      <c r="E6344" s="8" t="s">
        <v>22627</v>
      </c>
      <c r="F6344" s="6" t="s">
        <v>2758</v>
      </c>
      <c r="G6344" s="9">
        <v>44953</v>
      </c>
      <c r="K6344" s="6" t="str">
        <f t="shared" si="99"/>
        <v>Sépofarsen</v>
      </c>
    </row>
    <row r="6345" spans="1:11" ht="12.75" customHeight="1" x14ac:dyDescent="0.2">
      <c r="A6345" s="6">
        <v>5</v>
      </c>
      <c r="B6345" s="7" t="s">
        <v>14704</v>
      </c>
      <c r="C6345" s="7" t="s">
        <v>14662</v>
      </c>
      <c r="D6345" t="s">
        <v>10840</v>
      </c>
      <c r="E6345" t="s">
        <v>21008</v>
      </c>
      <c r="F6345" s="6" t="s">
        <v>2763</v>
      </c>
      <c r="G6345" s="9">
        <v>45314</v>
      </c>
      <c r="K6345" s="6" t="str">
        <f t="shared" si="99"/>
        <v>Pegcétacoplan</v>
      </c>
    </row>
    <row r="6346" spans="1:11" ht="12.75" customHeight="1" x14ac:dyDescent="0.15">
      <c r="A6346" s="6">
        <v>2</v>
      </c>
      <c r="B6346" s="7" t="s">
        <v>14705</v>
      </c>
      <c r="C6346" s="7" t="s">
        <v>14258</v>
      </c>
      <c r="D6346" s="7" t="s">
        <v>14706</v>
      </c>
      <c r="E6346" s="6" t="s">
        <v>22628</v>
      </c>
      <c r="K6346" s="6" t="str">
        <f t="shared" si="99"/>
        <v>Médicaments otologiques</v>
      </c>
    </row>
    <row r="6347" spans="1:11" ht="12.75" customHeight="1" x14ac:dyDescent="0.15">
      <c r="A6347" s="6">
        <v>3</v>
      </c>
      <c r="B6347" s="7" t="s">
        <v>14707</v>
      </c>
      <c r="C6347" s="7" t="s">
        <v>14705</v>
      </c>
      <c r="D6347" s="7" t="s">
        <v>14263</v>
      </c>
      <c r="E6347" s="6" t="s">
        <v>18379</v>
      </c>
      <c r="K6347" s="6" t="str">
        <f t="shared" si="99"/>
        <v>Anti-infectieux</v>
      </c>
    </row>
    <row r="6348" spans="1:11" ht="12.75" customHeight="1" x14ac:dyDescent="0.15">
      <c r="A6348" s="6">
        <v>4</v>
      </c>
      <c r="B6348" s="7" t="s">
        <v>14708</v>
      </c>
      <c r="C6348" s="7" t="s">
        <v>14707</v>
      </c>
      <c r="D6348" s="7" t="s">
        <v>4826</v>
      </c>
      <c r="E6348" s="6" t="s">
        <v>18379</v>
      </c>
      <c r="K6348" s="6" t="str">
        <f t="shared" si="99"/>
        <v>Anti-infectieux</v>
      </c>
    </row>
    <row r="6349" spans="1:11" ht="12.75" customHeight="1" x14ac:dyDescent="0.15">
      <c r="A6349" s="6">
        <v>5</v>
      </c>
      <c r="B6349" s="7" t="s">
        <v>14709</v>
      </c>
      <c r="C6349" s="7" t="s">
        <v>14708</v>
      </c>
      <c r="D6349" s="7" t="s">
        <v>6895</v>
      </c>
      <c r="E6349" s="6" t="s">
        <v>19324</v>
      </c>
      <c r="K6349" s="6" t="str">
        <f t="shared" si="99"/>
        <v>Chloramphénicol</v>
      </c>
    </row>
    <row r="6350" spans="1:11" ht="12.75" customHeight="1" x14ac:dyDescent="0.15">
      <c r="A6350" s="6">
        <v>5</v>
      </c>
      <c r="B6350" s="7" t="s">
        <v>14710</v>
      </c>
      <c r="C6350" s="7" t="s">
        <v>14708</v>
      </c>
      <c r="D6350" s="7" t="s">
        <v>4831</v>
      </c>
      <c r="E6350" s="6" t="s">
        <v>19455</v>
      </c>
      <c r="K6350" s="6" t="str">
        <f t="shared" si="99"/>
        <v>Nitrofural</v>
      </c>
    </row>
    <row r="6351" spans="1:11" ht="12.75" customHeight="1" x14ac:dyDescent="0.15">
      <c r="A6351" s="6">
        <v>5</v>
      </c>
      <c r="B6351" s="7" t="s">
        <v>14711</v>
      </c>
      <c r="C6351" s="7" t="s">
        <v>14708</v>
      </c>
      <c r="D6351" s="7" t="s">
        <v>14712</v>
      </c>
      <c r="E6351" s="6" t="s">
        <v>22629</v>
      </c>
      <c r="K6351" s="6" t="str">
        <f t="shared" si="99"/>
        <v>Acide borique</v>
      </c>
    </row>
    <row r="6352" spans="1:11" ht="12.75" customHeight="1" x14ac:dyDescent="0.15">
      <c r="A6352" s="6">
        <v>5</v>
      </c>
      <c r="B6352" s="7" t="s">
        <v>14713</v>
      </c>
      <c r="C6352" s="7" t="s">
        <v>14708</v>
      </c>
      <c r="D6352" s="7" t="s">
        <v>14714</v>
      </c>
      <c r="E6352" s="6" t="s">
        <v>22630</v>
      </c>
      <c r="K6352" s="6" t="str">
        <f t="shared" si="99"/>
        <v>Acétotartrate d'aluminium</v>
      </c>
    </row>
    <row r="6353" spans="1:11" ht="12.75" customHeight="1" x14ac:dyDescent="0.15">
      <c r="A6353" s="6">
        <v>5</v>
      </c>
      <c r="B6353" s="7" t="s">
        <v>14715</v>
      </c>
      <c r="C6353" s="7" t="s">
        <v>14708</v>
      </c>
      <c r="D6353" s="7" t="s">
        <v>7201</v>
      </c>
      <c r="E6353" s="6" t="s">
        <v>19463</v>
      </c>
      <c r="K6353" s="6" t="str">
        <f t="shared" si="99"/>
        <v>Clioquinol</v>
      </c>
    </row>
    <row r="6354" spans="1:11" ht="12.75" customHeight="1" x14ac:dyDescent="0.15">
      <c r="A6354" s="6">
        <v>5</v>
      </c>
      <c r="B6354" s="7" t="s">
        <v>14716</v>
      </c>
      <c r="C6354" s="7" t="s">
        <v>14708</v>
      </c>
      <c r="D6354" s="7" t="s">
        <v>2715</v>
      </c>
      <c r="E6354" s="6" t="s">
        <v>17411</v>
      </c>
      <c r="K6354" s="6" t="str">
        <f t="shared" si="99"/>
        <v>Peroxyde d'hydrogène</v>
      </c>
    </row>
    <row r="6355" spans="1:11" ht="12.75" customHeight="1" x14ac:dyDescent="0.15">
      <c r="A6355" s="6">
        <v>5</v>
      </c>
      <c r="B6355" s="7" t="s">
        <v>14717</v>
      </c>
      <c r="C6355" s="7" t="s">
        <v>14708</v>
      </c>
      <c r="D6355" s="7" t="s">
        <v>2727</v>
      </c>
      <c r="E6355" s="6" t="s">
        <v>17416</v>
      </c>
      <c r="K6355" s="6" t="str">
        <f t="shared" si="99"/>
        <v>Néomycine</v>
      </c>
    </row>
    <row r="6356" spans="1:11" ht="12.75" customHeight="1" x14ac:dyDescent="0.15">
      <c r="A6356" s="6">
        <v>5</v>
      </c>
      <c r="B6356" s="7" t="s">
        <v>14718</v>
      </c>
      <c r="C6356" s="7" t="s">
        <v>14708</v>
      </c>
      <c r="D6356" s="7" t="s">
        <v>2737</v>
      </c>
      <c r="E6356" s="6" t="s">
        <v>17421</v>
      </c>
      <c r="K6356" s="6" t="str">
        <f t="shared" si="99"/>
        <v>Tétracycline</v>
      </c>
    </row>
    <row r="6357" spans="1:11" ht="12.75" customHeight="1" x14ac:dyDescent="0.15">
      <c r="A6357" s="6">
        <v>5</v>
      </c>
      <c r="B6357" s="7" t="s">
        <v>14719</v>
      </c>
      <c r="C6357" s="7" t="s">
        <v>14708</v>
      </c>
      <c r="D6357" s="7" t="s">
        <v>2717</v>
      </c>
      <c r="E6357" s="6" t="s">
        <v>17412</v>
      </c>
      <c r="K6357" s="6" t="str">
        <f t="shared" si="99"/>
        <v>Chlorhexidine</v>
      </c>
    </row>
    <row r="6358" spans="1:11" ht="12.75" customHeight="1" x14ac:dyDescent="0.15">
      <c r="A6358" s="6">
        <v>5</v>
      </c>
      <c r="B6358" s="7" t="s">
        <v>14720</v>
      </c>
      <c r="C6358" s="7" t="s">
        <v>14708</v>
      </c>
      <c r="D6358" s="7" t="s">
        <v>7516</v>
      </c>
      <c r="E6358" s="6" t="s">
        <v>19599</v>
      </c>
      <c r="K6358" s="6" t="str">
        <f t="shared" si="99"/>
        <v>Acide acétique</v>
      </c>
    </row>
    <row r="6359" spans="1:11" ht="12.75" customHeight="1" x14ac:dyDescent="0.15">
      <c r="A6359" s="6">
        <v>5</v>
      </c>
      <c r="B6359" s="7" t="s">
        <v>14721</v>
      </c>
      <c r="C6359" s="7" t="s">
        <v>14708</v>
      </c>
      <c r="D6359" s="7" t="s">
        <v>3496</v>
      </c>
      <c r="E6359" s="6" t="s">
        <v>17777</v>
      </c>
      <c r="K6359" s="6" t="str">
        <f t="shared" si="99"/>
        <v>Polymyxine B</v>
      </c>
    </row>
    <row r="6360" spans="1:11" ht="12.75" customHeight="1" x14ac:dyDescent="0.15">
      <c r="A6360" s="6">
        <v>5</v>
      </c>
      <c r="B6360" s="7" t="s">
        <v>14722</v>
      </c>
      <c r="C6360" s="7" t="s">
        <v>14708</v>
      </c>
      <c r="D6360" s="7" t="s">
        <v>3511</v>
      </c>
      <c r="E6360" s="6" t="s">
        <v>17783</v>
      </c>
      <c r="K6360" s="6" t="str">
        <f t="shared" si="99"/>
        <v>Rifamycine</v>
      </c>
    </row>
    <row r="6361" spans="1:11" ht="12.75" customHeight="1" x14ac:dyDescent="0.15">
      <c r="A6361" s="6">
        <v>5</v>
      </c>
      <c r="B6361" s="7" t="s">
        <v>14723</v>
      </c>
      <c r="C6361" s="7" t="s">
        <v>14708</v>
      </c>
      <c r="D6361" s="7" t="s">
        <v>2729</v>
      </c>
      <c r="E6361" s="6" t="s">
        <v>17417</v>
      </c>
      <c r="K6361" s="6" t="str">
        <f t="shared" si="99"/>
        <v>Miconazole</v>
      </c>
    </row>
    <row r="6362" spans="1:11" ht="12.75" customHeight="1" x14ac:dyDescent="0.15">
      <c r="A6362" s="6">
        <v>5</v>
      </c>
      <c r="B6362" s="7" t="s">
        <v>14724</v>
      </c>
      <c r="C6362" s="7" t="s">
        <v>14708</v>
      </c>
      <c r="D6362" s="7" t="s">
        <v>6900</v>
      </c>
      <c r="E6362" s="6" t="s">
        <v>19326</v>
      </c>
      <c r="K6362" s="6" t="str">
        <f t="shared" si="99"/>
        <v>Gentamicine</v>
      </c>
    </row>
    <row r="6363" spans="1:11" ht="12.75" customHeight="1" x14ac:dyDescent="0.15">
      <c r="A6363" s="6">
        <v>5</v>
      </c>
      <c r="B6363" s="7" t="s">
        <v>14725</v>
      </c>
      <c r="C6363" s="7" t="s">
        <v>14708</v>
      </c>
      <c r="D6363" s="7" t="s">
        <v>8836</v>
      </c>
      <c r="E6363" s="6" t="s">
        <v>15927</v>
      </c>
      <c r="K6363" s="6" t="str">
        <f t="shared" si="99"/>
        <v>Ciprofloxacine</v>
      </c>
    </row>
    <row r="6364" spans="1:11" ht="12.75" customHeight="1" x14ac:dyDescent="0.15">
      <c r="A6364" s="6">
        <v>5</v>
      </c>
      <c r="B6364" s="7" t="s">
        <v>14726</v>
      </c>
      <c r="C6364" s="7" t="s">
        <v>14708</v>
      </c>
      <c r="D6364" s="7" t="s">
        <v>8834</v>
      </c>
      <c r="E6364" s="6" t="s">
        <v>15950</v>
      </c>
      <c r="K6364" s="6" t="str">
        <f t="shared" si="99"/>
        <v>Ofloxacine</v>
      </c>
    </row>
    <row r="6365" spans="1:11" ht="12.75" customHeight="1" x14ac:dyDescent="0.15">
      <c r="A6365" s="6">
        <v>5</v>
      </c>
      <c r="B6365" s="7" t="s">
        <v>14727</v>
      </c>
      <c r="C6365" s="7" t="s">
        <v>14708</v>
      </c>
      <c r="D6365" s="12" t="s">
        <v>8971</v>
      </c>
      <c r="E6365" s="12" t="s">
        <v>16930</v>
      </c>
      <c r="F6365" s="6" t="s">
        <v>2758</v>
      </c>
      <c r="G6365" s="9">
        <v>44953</v>
      </c>
      <c r="K6365" s="6" t="str">
        <f t="shared" si="99"/>
        <v>Fosfomycine</v>
      </c>
    </row>
    <row r="6366" spans="1:11" ht="12.75" customHeight="1" x14ac:dyDescent="0.15">
      <c r="A6366" s="6">
        <v>5</v>
      </c>
      <c r="B6366" s="7" t="s">
        <v>14728</v>
      </c>
      <c r="C6366" s="7" t="s">
        <v>14708</v>
      </c>
      <c r="D6366" s="12" t="s">
        <v>8594</v>
      </c>
      <c r="E6366" s="12" t="s">
        <v>20058</v>
      </c>
      <c r="F6366" s="6" t="s">
        <v>2758</v>
      </c>
      <c r="G6366" s="9">
        <v>44953</v>
      </c>
      <c r="K6366" s="6" t="str">
        <f t="shared" si="99"/>
        <v>Cefménoxime</v>
      </c>
    </row>
    <row r="6367" spans="1:11" ht="12.75" customHeight="1" x14ac:dyDescent="0.15">
      <c r="A6367" s="6">
        <v>5</v>
      </c>
      <c r="B6367" s="7" t="s">
        <v>14729</v>
      </c>
      <c r="C6367" s="7" t="s">
        <v>14708</v>
      </c>
      <c r="D6367" s="7" t="s">
        <v>14730</v>
      </c>
      <c r="E6367" s="6" t="s">
        <v>22631</v>
      </c>
      <c r="K6367" s="6" t="str">
        <f t="shared" si="99"/>
        <v>Anti-infectieux en association</v>
      </c>
    </row>
    <row r="6368" spans="1:11" ht="12.75" customHeight="1" x14ac:dyDescent="0.15">
      <c r="A6368" s="6">
        <v>3</v>
      </c>
      <c r="B6368" s="7" t="s">
        <v>14731</v>
      </c>
      <c r="C6368" s="7" t="s">
        <v>14705</v>
      </c>
      <c r="D6368" s="7" t="s">
        <v>14732</v>
      </c>
      <c r="E6368" s="6" t="s">
        <v>18837</v>
      </c>
      <c r="K6368" s="6" t="str">
        <f t="shared" si="99"/>
        <v>Corticoïdes</v>
      </c>
    </row>
    <row r="6369" spans="1:11" ht="12.75" customHeight="1" x14ac:dyDescent="0.15">
      <c r="A6369" s="6">
        <v>4</v>
      </c>
      <c r="B6369" s="7" t="s">
        <v>14733</v>
      </c>
      <c r="C6369" s="7" t="s">
        <v>14731</v>
      </c>
      <c r="D6369" s="7" t="s">
        <v>5820</v>
      </c>
      <c r="E6369" s="6" t="s">
        <v>18837</v>
      </c>
      <c r="K6369" s="6" t="str">
        <f t="shared" si="99"/>
        <v>Corticoïdes</v>
      </c>
    </row>
    <row r="6370" spans="1:11" ht="12.75" customHeight="1" x14ac:dyDescent="0.15">
      <c r="A6370" s="6">
        <v>5</v>
      </c>
      <c r="B6370" s="7" t="s">
        <v>14734</v>
      </c>
      <c r="C6370" s="7" t="s">
        <v>14733</v>
      </c>
      <c r="D6370" s="7" t="s">
        <v>2771</v>
      </c>
      <c r="E6370" s="6" t="s">
        <v>15940</v>
      </c>
      <c r="K6370" s="6" t="str">
        <f t="shared" si="99"/>
        <v>Hydrocortisone</v>
      </c>
    </row>
    <row r="6371" spans="1:11" ht="12.75" customHeight="1" x14ac:dyDescent="0.15">
      <c r="A6371" s="6">
        <v>5</v>
      </c>
      <c r="B6371" s="7" t="s">
        <v>14735</v>
      </c>
      <c r="C6371" s="7" t="s">
        <v>14733</v>
      </c>
      <c r="D6371" s="7" t="s">
        <v>2773</v>
      </c>
      <c r="E6371" s="6" t="s">
        <v>16963</v>
      </c>
      <c r="K6371" s="6" t="str">
        <f t="shared" si="99"/>
        <v>Prednisolone</v>
      </c>
    </row>
    <row r="6372" spans="1:11" ht="12.75" customHeight="1" x14ac:dyDescent="0.15">
      <c r="A6372" s="6">
        <v>5</v>
      </c>
      <c r="B6372" s="7" t="s">
        <v>14736</v>
      </c>
      <c r="C6372" s="7" t="s">
        <v>14733</v>
      </c>
      <c r="D6372" s="7" t="s">
        <v>2769</v>
      </c>
      <c r="E6372" s="6" t="s">
        <v>17434</v>
      </c>
      <c r="K6372" s="6" t="str">
        <f t="shared" si="99"/>
        <v>Dexaméthasone</v>
      </c>
    </row>
    <row r="6373" spans="1:11" ht="12.75" customHeight="1" x14ac:dyDescent="0.15">
      <c r="A6373" s="6">
        <v>5</v>
      </c>
      <c r="B6373" s="7" t="s">
        <v>14737</v>
      </c>
      <c r="C6373" s="7" t="s">
        <v>14733</v>
      </c>
      <c r="D6373" s="7" t="s">
        <v>3595</v>
      </c>
      <c r="E6373" s="6" t="s">
        <v>16916</v>
      </c>
      <c r="K6373" s="6" t="str">
        <f t="shared" si="99"/>
        <v>Bétaméthasone</v>
      </c>
    </row>
    <row r="6374" spans="1:11" ht="12.75" customHeight="1" x14ac:dyDescent="0.15">
      <c r="A6374" s="6">
        <v>5</v>
      </c>
      <c r="B6374" s="7" t="s">
        <v>14738</v>
      </c>
      <c r="C6374" s="7" t="s">
        <v>14733</v>
      </c>
      <c r="D6374" s="7" t="s">
        <v>5830</v>
      </c>
      <c r="E6374" s="6" t="s">
        <v>2408</v>
      </c>
      <c r="K6374" s="6" t="str">
        <f t="shared" si="99"/>
        <v>Acétonide de fluocinolone</v>
      </c>
    </row>
    <row r="6375" spans="1:11" ht="25.5" customHeight="1" x14ac:dyDescent="0.15">
      <c r="A6375" s="6">
        <v>3</v>
      </c>
      <c r="B6375" s="7" t="s">
        <v>14739</v>
      </c>
      <c r="C6375" s="7" t="s">
        <v>14705</v>
      </c>
      <c r="D6375" s="7" t="s">
        <v>14740</v>
      </c>
      <c r="E6375" s="6" t="s">
        <v>22632</v>
      </c>
      <c r="K6375" s="6" t="str">
        <f t="shared" si="99"/>
        <v>Corticoïdes et anti-infectieux en association</v>
      </c>
    </row>
    <row r="6376" spans="1:11" ht="12.75" customHeight="1" x14ac:dyDescent="0.15">
      <c r="A6376" s="6">
        <v>4</v>
      </c>
      <c r="B6376" s="7" t="s">
        <v>14741</v>
      </c>
      <c r="C6376" s="7" t="s">
        <v>14739</v>
      </c>
      <c r="D6376" s="7" t="s">
        <v>14406</v>
      </c>
      <c r="E6376" s="6" t="s">
        <v>22632</v>
      </c>
      <c r="K6376" s="6" t="str">
        <f t="shared" si="99"/>
        <v>Corticoïdes et anti-infectieux en association</v>
      </c>
    </row>
    <row r="6377" spans="1:11" ht="12.75" customHeight="1" x14ac:dyDescent="0.15">
      <c r="A6377" s="6">
        <v>5</v>
      </c>
      <c r="B6377" s="7" t="s">
        <v>14742</v>
      </c>
      <c r="C6377" s="7" t="s">
        <v>14741</v>
      </c>
      <c r="D6377" s="7" t="s">
        <v>14743</v>
      </c>
      <c r="E6377" s="6" t="s">
        <v>22521</v>
      </c>
      <c r="K6377" s="6" t="str">
        <f t="shared" si="99"/>
        <v>Prednisolone et anti-infectieux</v>
      </c>
    </row>
    <row r="6378" spans="1:11" ht="12.75" customHeight="1" x14ac:dyDescent="0.15">
      <c r="A6378" s="6">
        <v>5</v>
      </c>
      <c r="B6378" s="7" t="s">
        <v>14744</v>
      </c>
      <c r="C6378" s="7" t="s">
        <v>14741</v>
      </c>
      <c r="D6378" s="7" t="s">
        <v>14745</v>
      </c>
      <c r="E6378" s="6" t="s">
        <v>22633</v>
      </c>
      <c r="K6378" s="6" t="str">
        <f t="shared" si="99"/>
        <v>Flumétasone et anti-infectieux</v>
      </c>
    </row>
    <row r="6379" spans="1:11" ht="12.75" customHeight="1" x14ac:dyDescent="0.15">
      <c r="A6379" s="6">
        <v>5</v>
      </c>
      <c r="B6379" s="7" t="s">
        <v>14746</v>
      </c>
      <c r="C6379" s="7" t="s">
        <v>14741</v>
      </c>
      <c r="D6379" s="7" t="s">
        <v>14412</v>
      </c>
      <c r="E6379" s="6" t="s">
        <v>22634</v>
      </c>
      <c r="K6379" s="6" t="str">
        <f t="shared" si="99"/>
        <v>Hydrocortisone et anti-infectieux</v>
      </c>
    </row>
    <row r="6380" spans="1:11" ht="12.75" customHeight="1" x14ac:dyDescent="0.15">
      <c r="A6380" s="6">
        <v>5</v>
      </c>
      <c r="B6380" s="7" t="s">
        <v>14747</v>
      </c>
      <c r="C6380" s="7" t="s">
        <v>14741</v>
      </c>
      <c r="D6380" s="7" t="s">
        <v>14748</v>
      </c>
      <c r="E6380" s="6" t="s">
        <v>22635</v>
      </c>
      <c r="K6380" s="6" t="str">
        <f t="shared" si="99"/>
        <v>Triamcinolone et anti-infectieux</v>
      </c>
    </row>
    <row r="6381" spans="1:11" ht="12.75" customHeight="1" x14ac:dyDescent="0.15">
      <c r="A6381" s="6">
        <v>5</v>
      </c>
      <c r="B6381" s="7" t="s">
        <v>14749</v>
      </c>
      <c r="C6381" s="7" t="s">
        <v>14741</v>
      </c>
      <c r="D6381" s="7" t="s">
        <v>14426</v>
      </c>
      <c r="E6381" s="6" t="s">
        <v>22529</v>
      </c>
      <c r="K6381" s="6" t="str">
        <f t="shared" si="99"/>
        <v>Acétonide de fluocinolone et anti-infectieux</v>
      </c>
    </row>
    <row r="6382" spans="1:11" ht="12.75" customHeight="1" x14ac:dyDescent="0.15">
      <c r="A6382" s="6">
        <v>5</v>
      </c>
      <c r="B6382" s="7" t="s">
        <v>14750</v>
      </c>
      <c r="C6382" s="7" t="s">
        <v>14741</v>
      </c>
      <c r="D6382" s="7" t="s">
        <v>14751</v>
      </c>
      <c r="E6382" s="6" t="s">
        <v>22520</v>
      </c>
      <c r="K6382" s="6" t="str">
        <f t="shared" si="99"/>
        <v>Dexaméthasone et anti-infectieux</v>
      </c>
    </row>
    <row r="6383" spans="1:11" ht="12.75" customHeight="1" x14ac:dyDescent="0.15">
      <c r="A6383" s="6">
        <v>5</v>
      </c>
      <c r="B6383" s="7" t="s">
        <v>14752</v>
      </c>
      <c r="C6383" s="7" t="s">
        <v>14741</v>
      </c>
      <c r="D6383" s="7" t="s">
        <v>14418</v>
      </c>
      <c r="E6383" s="6" t="s">
        <v>22525</v>
      </c>
      <c r="K6383" s="6" t="str">
        <f t="shared" si="99"/>
        <v>Fludrocortisone et anti-infectieux</v>
      </c>
    </row>
    <row r="6384" spans="1:11" ht="12.75" customHeight="1" x14ac:dyDescent="0.15">
      <c r="A6384" s="6">
        <v>3</v>
      </c>
      <c r="B6384" s="7" t="s">
        <v>14753</v>
      </c>
      <c r="C6384" s="7" t="s">
        <v>14705</v>
      </c>
      <c r="D6384" s="7" t="s">
        <v>14754</v>
      </c>
      <c r="E6384" s="6" t="s">
        <v>22636</v>
      </c>
      <c r="K6384" s="6" t="str">
        <f t="shared" si="99"/>
        <v>Autres médicaments otologiques</v>
      </c>
    </row>
    <row r="6385" spans="1:11" ht="12.75" customHeight="1" x14ac:dyDescent="0.15">
      <c r="A6385" s="6">
        <v>4</v>
      </c>
      <c r="B6385" s="7" t="s">
        <v>14755</v>
      </c>
      <c r="C6385" s="7" t="s">
        <v>14753</v>
      </c>
      <c r="D6385" s="7" t="s">
        <v>14756</v>
      </c>
      <c r="E6385" s="6" t="s">
        <v>22637</v>
      </c>
      <c r="K6385" s="6" t="str">
        <f t="shared" si="99"/>
        <v>Analgésiques et anesthésiques</v>
      </c>
    </row>
    <row r="6386" spans="1:11" ht="12.75" customHeight="1" x14ac:dyDescent="0.15">
      <c r="A6386" s="6">
        <v>5</v>
      </c>
      <c r="B6386" s="7" t="s">
        <v>14757</v>
      </c>
      <c r="C6386" s="7" t="s">
        <v>14755</v>
      </c>
      <c r="D6386" s="7" t="s">
        <v>5039</v>
      </c>
      <c r="E6386" s="6" t="s">
        <v>2415</v>
      </c>
      <c r="K6386" s="6" t="str">
        <f t="shared" si="99"/>
        <v>Lidocaïne</v>
      </c>
    </row>
    <row r="6387" spans="1:11" ht="12.75" customHeight="1" x14ac:dyDescent="0.15">
      <c r="A6387" s="6">
        <v>5</v>
      </c>
      <c r="B6387" s="7" t="s">
        <v>14758</v>
      </c>
      <c r="C6387" s="7" t="s">
        <v>14755</v>
      </c>
      <c r="D6387" s="7" t="s">
        <v>11719</v>
      </c>
      <c r="E6387" s="6" t="s">
        <v>21372</v>
      </c>
      <c r="K6387" s="6" t="str">
        <f t="shared" si="99"/>
        <v>Cocaïne</v>
      </c>
    </row>
    <row r="6388" spans="1:11" ht="12.75" customHeight="1" x14ac:dyDescent="0.15">
      <c r="A6388" s="6">
        <v>5</v>
      </c>
      <c r="B6388" s="7" t="s">
        <v>14759</v>
      </c>
      <c r="C6388" s="7" t="s">
        <v>14755</v>
      </c>
      <c r="D6388" s="7" t="s">
        <v>11922</v>
      </c>
      <c r="E6388" s="6" t="s">
        <v>21467</v>
      </c>
      <c r="K6388" s="6" t="str">
        <f t="shared" si="99"/>
        <v>Phénazone</v>
      </c>
    </row>
    <row r="6389" spans="1:11" ht="12.75" customHeight="1" x14ac:dyDescent="0.15">
      <c r="A6389" s="6">
        <v>5</v>
      </c>
      <c r="B6389" s="7" t="s">
        <v>14760</v>
      </c>
      <c r="C6389" s="7" t="s">
        <v>14755</v>
      </c>
      <c r="D6389" s="7" t="s">
        <v>5843</v>
      </c>
      <c r="E6389" s="6" t="s">
        <v>18844</v>
      </c>
      <c r="K6389" s="6" t="str">
        <f t="shared" si="99"/>
        <v>Cinchocaïne</v>
      </c>
    </row>
    <row r="6390" spans="1:11" ht="12.75" customHeight="1" x14ac:dyDescent="0.15">
      <c r="A6390" s="6">
        <v>5</v>
      </c>
      <c r="B6390" s="7" t="s">
        <v>14761</v>
      </c>
      <c r="C6390" s="7" t="s">
        <v>14755</v>
      </c>
      <c r="D6390" s="7" t="s">
        <v>2709</v>
      </c>
      <c r="E6390" s="6" t="s">
        <v>22638</v>
      </c>
      <c r="K6390" s="6" t="str">
        <f t="shared" si="99"/>
        <v>Associations (analgésiques et anesthésiques)</v>
      </c>
    </row>
    <row r="6391" spans="1:11" ht="12.75" customHeight="1" x14ac:dyDescent="0.15">
      <c r="A6391" s="6">
        <v>4</v>
      </c>
      <c r="B6391" s="7" t="s">
        <v>14762</v>
      </c>
      <c r="C6391" s="7" t="s">
        <v>14753</v>
      </c>
      <c r="D6391" s="7" t="s">
        <v>14763</v>
      </c>
      <c r="E6391" s="6" t="s">
        <v>22639</v>
      </c>
      <c r="K6391" s="6" t="str">
        <f t="shared" si="99"/>
        <v>Autres médicaments</v>
      </c>
    </row>
    <row r="6392" spans="1:11" ht="25.5" customHeight="1" x14ac:dyDescent="0.15">
      <c r="A6392" s="6">
        <v>2</v>
      </c>
      <c r="B6392" s="7" t="s">
        <v>14764</v>
      </c>
      <c r="C6392" s="7" t="s">
        <v>14258</v>
      </c>
      <c r="D6392" s="7" t="s">
        <v>14765</v>
      </c>
      <c r="E6392" s="6" t="s">
        <v>22640</v>
      </c>
      <c r="F6392" s="6" t="s">
        <v>3682</v>
      </c>
      <c r="H6392" s="9">
        <v>44953</v>
      </c>
      <c r="K6392" s="6" t="str">
        <f t="shared" si="99"/>
        <v xml:space="preserve">Préparations ophtalmiques et otologiques </v>
      </c>
    </row>
    <row r="6393" spans="1:11" ht="12.75" customHeight="1" x14ac:dyDescent="0.15">
      <c r="A6393" s="6">
        <v>3</v>
      </c>
      <c r="B6393" s="7" t="s">
        <v>14766</v>
      </c>
      <c r="C6393" s="7" t="s">
        <v>14764</v>
      </c>
      <c r="D6393" s="7" t="s">
        <v>14263</v>
      </c>
      <c r="E6393" s="6" t="s">
        <v>18379</v>
      </c>
      <c r="K6393" s="6" t="str">
        <f t="shared" si="99"/>
        <v>Anti-infectieux</v>
      </c>
    </row>
    <row r="6394" spans="1:11" ht="12.75" customHeight="1" x14ac:dyDescent="0.15">
      <c r="A6394" s="6">
        <v>4</v>
      </c>
      <c r="B6394" s="7" t="s">
        <v>14767</v>
      </c>
      <c r="C6394" s="7" t="s">
        <v>14766</v>
      </c>
      <c r="D6394" s="7" t="s">
        <v>4826</v>
      </c>
      <c r="E6394" s="6" t="s">
        <v>18379</v>
      </c>
      <c r="K6394" s="6" t="str">
        <f t="shared" si="99"/>
        <v>Anti-infectieux</v>
      </c>
    </row>
    <row r="6395" spans="1:11" ht="12.75" customHeight="1" x14ac:dyDescent="0.15">
      <c r="A6395" s="6">
        <v>5</v>
      </c>
      <c r="B6395" s="7" t="s">
        <v>14768</v>
      </c>
      <c r="C6395" s="7" t="s">
        <v>14767</v>
      </c>
      <c r="D6395" s="7" t="s">
        <v>2727</v>
      </c>
      <c r="E6395" s="6" t="s">
        <v>17416</v>
      </c>
      <c r="K6395" s="6" t="str">
        <f t="shared" si="99"/>
        <v>Néomycine</v>
      </c>
    </row>
    <row r="6396" spans="1:11" ht="12.75" customHeight="1" x14ac:dyDescent="0.15">
      <c r="A6396" s="6">
        <v>5</v>
      </c>
      <c r="B6396" s="7" t="s">
        <v>14769</v>
      </c>
      <c r="C6396" s="7" t="s">
        <v>14767</v>
      </c>
      <c r="D6396" s="7" t="s">
        <v>2737</v>
      </c>
      <c r="E6396" s="6" t="s">
        <v>17421</v>
      </c>
      <c r="K6396" s="6" t="str">
        <f t="shared" si="99"/>
        <v>Tétracycline</v>
      </c>
    </row>
    <row r="6397" spans="1:11" ht="12.75" customHeight="1" x14ac:dyDescent="0.15">
      <c r="A6397" s="6">
        <v>5</v>
      </c>
      <c r="B6397" s="7" t="s">
        <v>14770</v>
      </c>
      <c r="C6397" s="7" t="s">
        <v>14767</v>
      </c>
      <c r="D6397" s="7" t="s">
        <v>3496</v>
      </c>
      <c r="E6397" s="6" t="s">
        <v>17777</v>
      </c>
      <c r="K6397" s="6" t="str">
        <f t="shared" si="99"/>
        <v>Polymyxine B</v>
      </c>
    </row>
    <row r="6398" spans="1:11" ht="12.75" customHeight="1" x14ac:dyDescent="0.15">
      <c r="A6398" s="6">
        <v>5</v>
      </c>
      <c r="B6398" s="7" t="s">
        <v>14771</v>
      </c>
      <c r="C6398" s="7" t="s">
        <v>14767</v>
      </c>
      <c r="D6398" s="7" t="s">
        <v>2717</v>
      </c>
      <c r="E6398" s="6" t="s">
        <v>17412</v>
      </c>
      <c r="K6398" s="6" t="str">
        <f t="shared" si="99"/>
        <v>Chlorhexidine</v>
      </c>
    </row>
    <row r="6399" spans="1:11" ht="12.75" customHeight="1" x14ac:dyDescent="0.15">
      <c r="A6399" s="6">
        <v>5</v>
      </c>
      <c r="B6399" s="7" t="s">
        <v>14772</v>
      </c>
      <c r="C6399" s="7" t="s">
        <v>14767</v>
      </c>
      <c r="D6399" s="7" t="s">
        <v>7160</v>
      </c>
      <c r="E6399" s="6" t="s">
        <v>19444</v>
      </c>
      <c r="K6399" s="6" t="str">
        <f t="shared" si="99"/>
        <v>Hexamidine</v>
      </c>
    </row>
    <row r="6400" spans="1:11" ht="12.75" customHeight="1" x14ac:dyDescent="0.15">
      <c r="A6400" s="6">
        <v>5</v>
      </c>
      <c r="B6400" s="7" t="s">
        <v>14773</v>
      </c>
      <c r="C6400" s="7" t="s">
        <v>14767</v>
      </c>
      <c r="D6400" s="7" t="s">
        <v>6900</v>
      </c>
      <c r="E6400" s="6" t="s">
        <v>19326</v>
      </c>
      <c r="K6400" s="6" t="str">
        <f t="shared" si="99"/>
        <v>Gentamicine</v>
      </c>
    </row>
    <row r="6401" spans="1:11" ht="12.75" customHeight="1" x14ac:dyDescent="0.15">
      <c r="A6401" s="6">
        <v>5</v>
      </c>
      <c r="B6401" s="7" t="s">
        <v>14774</v>
      </c>
      <c r="C6401" s="7" t="s">
        <v>14767</v>
      </c>
      <c r="D6401" s="7" t="s">
        <v>8836</v>
      </c>
      <c r="E6401" s="6" t="s">
        <v>15927</v>
      </c>
      <c r="K6401" s="6" t="str">
        <f t="shared" si="99"/>
        <v>Ciprofloxacine</v>
      </c>
    </row>
    <row r="6402" spans="1:11" ht="12.75" customHeight="1" x14ac:dyDescent="0.15">
      <c r="A6402" s="6">
        <v>5</v>
      </c>
      <c r="B6402" s="7" t="s">
        <v>14775</v>
      </c>
      <c r="C6402" s="7" t="s">
        <v>14767</v>
      </c>
      <c r="D6402" s="7" t="s">
        <v>6895</v>
      </c>
      <c r="E6402" s="6" t="s">
        <v>19324</v>
      </c>
      <c r="K6402" s="6" t="str">
        <f t="shared" si="99"/>
        <v>Chloramphénicol</v>
      </c>
    </row>
    <row r="6403" spans="1:11" ht="12.75" customHeight="1" x14ac:dyDescent="0.15">
      <c r="A6403" s="6">
        <v>5</v>
      </c>
      <c r="B6403" s="7" t="s">
        <v>14776</v>
      </c>
      <c r="C6403" s="7" t="s">
        <v>14767</v>
      </c>
      <c r="D6403" s="7" t="s">
        <v>14730</v>
      </c>
      <c r="E6403" s="6" t="s">
        <v>22631</v>
      </c>
      <c r="K6403" s="6" t="str">
        <f t="shared" ref="K6403:K6466" si="100">UPPER(LEFT(E6403,1))&amp;RIGHT(E6403,LEN(E6403)-1)</f>
        <v>Anti-infectieux en association</v>
      </c>
    </row>
    <row r="6404" spans="1:11" ht="12.75" customHeight="1" x14ac:dyDescent="0.15">
      <c r="A6404" s="6">
        <v>3</v>
      </c>
      <c r="B6404" s="7" t="s">
        <v>14777</v>
      </c>
      <c r="C6404" s="7" t="s">
        <v>14764</v>
      </c>
      <c r="D6404" s="7" t="s">
        <v>14732</v>
      </c>
      <c r="E6404" s="6" t="s">
        <v>18837</v>
      </c>
      <c r="K6404" s="6" t="str">
        <f t="shared" si="100"/>
        <v>Corticoïdes</v>
      </c>
    </row>
    <row r="6405" spans="1:11" ht="12.75" customHeight="1" x14ac:dyDescent="0.15">
      <c r="A6405" s="6">
        <v>4</v>
      </c>
      <c r="B6405" s="7" t="s">
        <v>14778</v>
      </c>
      <c r="C6405" s="7" t="s">
        <v>14777</v>
      </c>
      <c r="D6405" s="7" t="s">
        <v>5820</v>
      </c>
      <c r="E6405" s="6" t="s">
        <v>18837</v>
      </c>
      <c r="K6405" s="6" t="str">
        <f t="shared" si="100"/>
        <v>Corticoïdes</v>
      </c>
    </row>
    <row r="6406" spans="1:11" ht="12.75" customHeight="1" x14ac:dyDescent="0.15">
      <c r="A6406" s="6">
        <v>5</v>
      </c>
      <c r="B6406" s="7" t="s">
        <v>14779</v>
      </c>
      <c r="C6406" s="7" t="s">
        <v>14778</v>
      </c>
      <c r="D6406" s="7" t="s">
        <v>2769</v>
      </c>
      <c r="E6406" s="6" t="s">
        <v>17434</v>
      </c>
      <c r="K6406" s="6" t="str">
        <f t="shared" si="100"/>
        <v>Dexaméthasone</v>
      </c>
    </row>
    <row r="6407" spans="1:11" ht="12.75" customHeight="1" x14ac:dyDescent="0.15">
      <c r="A6407" s="6">
        <v>5</v>
      </c>
      <c r="B6407" s="7" t="s">
        <v>14780</v>
      </c>
      <c r="C6407" s="7" t="s">
        <v>14778</v>
      </c>
      <c r="D6407" s="7" t="s">
        <v>2773</v>
      </c>
      <c r="E6407" s="6" t="s">
        <v>16963</v>
      </c>
      <c r="K6407" s="6" t="str">
        <f t="shared" si="100"/>
        <v>Prednisolone</v>
      </c>
    </row>
    <row r="6408" spans="1:11" ht="12.75" customHeight="1" x14ac:dyDescent="0.15">
      <c r="A6408" s="6">
        <v>5</v>
      </c>
      <c r="B6408" s="7" t="s">
        <v>14781</v>
      </c>
      <c r="C6408" s="7" t="s">
        <v>14778</v>
      </c>
      <c r="D6408" s="7" t="s">
        <v>3595</v>
      </c>
      <c r="E6408" s="6" t="s">
        <v>16916</v>
      </c>
      <c r="K6408" s="6" t="str">
        <f t="shared" si="100"/>
        <v>Bétaméthasone</v>
      </c>
    </row>
    <row r="6409" spans="1:11" ht="25.5" customHeight="1" x14ac:dyDescent="0.15">
      <c r="A6409" s="6">
        <v>3</v>
      </c>
      <c r="B6409" s="7" t="s">
        <v>14782</v>
      </c>
      <c r="C6409" s="7" t="s">
        <v>14764</v>
      </c>
      <c r="D6409" s="7" t="s">
        <v>14740</v>
      </c>
      <c r="E6409" s="6" t="s">
        <v>22632</v>
      </c>
      <c r="K6409" s="6" t="str">
        <f t="shared" si="100"/>
        <v>Corticoïdes et anti-infectieux en association</v>
      </c>
    </row>
    <row r="6410" spans="1:11" ht="12.75" customHeight="1" x14ac:dyDescent="0.15">
      <c r="A6410" s="6">
        <v>4</v>
      </c>
      <c r="B6410" s="7" t="s">
        <v>14783</v>
      </c>
      <c r="C6410" s="7" t="s">
        <v>14782</v>
      </c>
      <c r="D6410" s="7" t="s">
        <v>14406</v>
      </c>
      <c r="E6410" s="6" t="s">
        <v>22632</v>
      </c>
      <c r="K6410" s="6" t="str">
        <f t="shared" si="100"/>
        <v>Corticoïdes et anti-infectieux en association</v>
      </c>
    </row>
    <row r="6411" spans="1:11" ht="12.75" customHeight="1" x14ac:dyDescent="0.15">
      <c r="A6411" s="6">
        <v>5</v>
      </c>
      <c r="B6411" s="7" t="s">
        <v>14784</v>
      </c>
      <c r="C6411" s="7" t="s">
        <v>14783</v>
      </c>
      <c r="D6411" s="7" t="s">
        <v>14751</v>
      </c>
      <c r="E6411" s="6" t="s">
        <v>22520</v>
      </c>
      <c r="K6411" s="6" t="str">
        <f t="shared" si="100"/>
        <v>Dexaméthasone et anti-infectieux</v>
      </c>
    </row>
    <row r="6412" spans="1:11" ht="12.75" customHeight="1" x14ac:dyDescent="0.15">
      <c r="A6412" s="6">
        <v>5</v>
      </c>
      <c r="B6412" s="7" t="s">
        <v>14785</v>
      </c>
      <c r="C6412" s="7" t="s">
        <v>14783</v>
      </c>
      <c r="D6412" s="7" t="s">
        <v>14743</v>
      </c>
      <c r="E6412" s="6" t="s">
        <v>22521</v>
      </c>
      <c r="K6412" s="6" t="str">
        <f t="shared" si="100"/>
        <v>Prednisolone et anti-infectieux</v>
      </c>
    </row>
    <row r="6413" spans="1:11" ht="12.75" customHeight="1" x14ac:dyDescent="0.15">
      <c r="A6413" s="6">
        <v>5</v>
      </c>
      <c r="B6413" s="7" t="s">
        <v>14786</v>
      </c>
      <c r="C6413" s="7" t="s">
        <v>14783</v>
      </c>
      <c r="D6413" s="7" t="s">
        <v>14412</v>
      </c>
      <c r="E6413" s="6" t="s">
        <v>22634</v>
      </c>
      <c r="K6413" s="6" t="str">
        <f t="shared" si="100"/>
        <v>Hydrocortisone et anti-infectieux</v>
      </c>
    </row>
    <row r="6414" spans="1:11" ht="12.75" customHeight="1" x14ac:dyDescent="0.15">
      <c r="A6414" s="6">
        <v>5</v>
      </c>
      <c r="B6414" s="7" t="s">
        <v>14787</v>
      </c>
      <c r="C6414" s="7" t="s">
        <v>14783</v>
      </c>
      <c r="D6414" s="7" t="s">
        <v>14418</v>
      </c>
      <c r="E6414" s="6" t="s">
        <v>22525</v>
      </c>
      <c r="K6414" s="6" t="str">
        <f t="shared" si="100"/>
        <v>Fludrocortisone et anti-infectieux</v>
      </c>
    </row>
    <row r="6415" spans="1:11" ht="12.75" customHeight="1" x14ac:dyDescent="0.15">
      <c r="A6415" s="6">
        <v>5</v>
      </c>
      <c r="B6415" s="7" t="s">
        <v>14788</v>
      </c>
      <c r="C6415" s="7" t="s">
        <v>14783</v>
      </c>
      <c r="D6415" s="7" t="s">
        <v>14416</v>
      </c>
      <c r="E6415" s="6" t="s">
        <v>22524</v>
      </c>
      <c r="K6415" s="6" t="str">
        <f t="shared" si="100"/>
        <v>Bétaméthasone et anti-infectieux</v>
      </c>
    </row>
    <row r="6416" spans="1:11" ht="12.75" customHeight="1" x14ac:dyDescent="0.15">
      <c r="A6416" s="6">
        <v>5</v>
      </c>
      <c r="B6416" s="7" t="s">
        <v>14789</v>
      </c>
      <c r="C6416" s="7" t="s">
        <v>14783</v>
      </c>
      <c r="D6416" s="12" t="s">
        <v>14422</v>
      </c>
      <c r="E6416" s="8" t="s">
        <v>22527</v>
      </c>
      <c r="F6416" s="6" t="s">
        <v>2758</v>
      </c>
      <c r="G6416" s="9">
        <v>44963</v>
      </c>
      <c r="K6416" s="6" t="str">
        <f t="shared" si="100"/>
        <v>Méthylprednisolone et anti-infectieux</v>
      </c>
    </row>
    <row r="6417" spans="1:11" ht="25.5" customHeight="1" x14ac:dyDescent="0.15">
      <c r="A6417" s="6">
        <v>3</v>
      </c>
      <c r="B6417" s="7" t="s">
        <v>14790</v>
      </c>
      <c r="C6417" s="7" t="s">
        <v>14764</v>
      </c>
      <c r="D6417" s="7" t="s">
        <v>14791</v>
      </c>
      <c r="E6417" s="6" t="s">
        <v>22641</v>
      </c>
      <c r="F6417" s="6" t="s">
        <v>3682</v>
      </c>
      <c r="H6417" s="9">
        <v>44953</v>
      </c>
      <c r="K6417" s="6" t="str">
        <f t="shared" si="100"/>
        <v xml:space="preserve">Autres préparations ophtalmiques et otologiques </v>
      </c>
    </row>
    <row r="6418" spans="1:11" ht="12.75" customHeight="1" x14ac:dyDescent="0.15">
      <c r="A6418" s="6">
        <v>1</v>
      </c>
      <c r="B6418" s="7" t="s">
        <v>14792</v>
      </c>
      <c r="C6418" s="7" t="s">
        <v>2693</v>
      </c>
      <c r="D6418" s="7" t="s">
        <v>14793</v>
      </c>
      <c r="E6418" s="6" t="s">
        <v>22642</v>
      </c>
      <c r="K6418" s="6" t="str">
        <f t="shared" si="100"/>
        <v>Divers</v>
      </c>
    </row>
    <row r="6419" spans="1:11" ht="12.75" customHeight="1" x14ac:dyDescent="0.15">
      <c r="A6419" s="6">
        <v>2</v>
      </c>
      <c r="B6419" s="7" t="s">
        <v>14794</v>
      </c>
      <c r="C6419" s="7" t="s">
        <v>14792</v>
      </c>
      <c r="D6419" s="7" t="s">
        <v>14795</v>
      </c>
      <c r="E6419" s="6" t="s">
        <v>22643</v>
      </c>
      <c r="K6419" s="6" t="str">
        <f t="shared" si="100"/>
        <v>Allergènes</v>
      </c>
    </row>
    <row r="6420" spans="1:11" ht="12.75" customHeight="1" x14ac:dyDescent="0.15">
      <c r="A6420" s="6">
        <v>3</v>
      </c>
      <c r="B6420" s="7" t="s">
        <v>14796</v>
      </c>
      <c r="C6420" s="7" t="s">
        <v>14794</v>
      </c>
      <c r="D6420" s="7" t="s">
        <v>14795</v>
      </c>
      <c r="E6420" s="6" t="s">
        <v>22643</v>
      </c>
      <c r="K6420" s="6" t="str">
        <f t="shared" si="100"/>
        <v>Allergènes</v>
      </c>
    </row>
    <row r="6421" spans="1:11" ht="12.75" customHeight="1" x14ac:dyDescent="0.15">
      <c r="A6421" s="6">
        <v>4</v>
      </c>
      <c r="B6421" s="7" t="s">
        <v>14797</v>
      </c>
      <c r="C6421" s="7" t="s">
        <v>14796</v>
      </c>
      <c r="D6421" s="7" t="s">
        <v>14798</v>
      </c>
      <c r="E6421" s="6" t="s">
        <v>22644</v>
      </c>
      <c r="K6421" s="6" t="str">
        <f t="shared" si="100"/>
        <v>Extraits d'allergènes</v>
      </c>
    </row>
    <row r="6422" spans="1:11" ht="12.75" customHeight="1" x14ac:dyDescent="0.15">
      <c r="A6422" s="6">
        <v>5</v>
      </c>
      <c r="B6422" s="7" t="s">
        <v>14799</v>
      </c>
      <c r="C6422" s="7" t="s">
        <v>14797</v>
      </c>
      <c r="D6422" s="7" t="s">
        <v>14800</v>
      </c>
      <c r="E6422" s="6" t="s">
        <v>22645</v>
      </c>
      <c r="K6422" s="6" t="str">
        <f t="shared" si="100"/>
        <v>Plume</v>
      </c>
    </row>
    <row r="6423" spans="1:11" ht="12.75" customHeight="1" x14ac:dyDescent="0.15">
      <c r="A6423" s="6">
        <v>5</v>
      </c>
      <c r="B6423" s="7" t="s">
        <v>14801</v>
      </c>
      <c r="C6423" s="7" t="s">
        <v>14797</v>
      </c>
      <c r="D6423" s="7" t="s">
        <v>14802</v>
      </c>
      <c r="E6423" s="6" t="s">
        <v>22646</v>
      </c>
      <c r="K6423" s="6" t="str">
        <f t="shared" si="100"/>
        <v>Pollen d'herbe</v>
      </c>
    </row>
    <row r="6424" spans="1:11" ht="12.75" customHeight="1" x14ac:dyDescent="0.15">
      <c r="A6424" s="6">
        <v>5</v>
      </c>
      <c r="B6424" s="7" t="s">
        <v>14803</v>
      </c>
      <c r="C6424" s="7" t="s">
        <v>14797</v>
      </c>
      <c r="D6424" s="7" t="s">
        <v>14804</v>
      </c>
      <c r="E6424" s="6" t="s">
        <v>22647</v>
      </c>
      <c r="K6424" s="6" t="str">
        <f t="shared" si="100"/>
        <v>Acariens des poussières de maison</v>
      </c>
    </row>
    <row r="6425" spans="1:11" ht="12.75" customHeight="1" x14ac:dyDescent="0.15">
      <c r="A6425" s="6">
        <v>5</v>
      </c>
      <c r="B6425" s="7" t="s">
        <v>14805</v>
      </c>
      <c r="C6425" s="7" t="s">
        <v>14797</v>
      </c>
      <c r="D6425" s="7" t="s">
        <v>14806</v>
      </c>
      <c r="E6425" s="6" t="s">
        <v>22648</v>
      </c>
      <c r="K6425" s="6" t="str">
        <f t="shared" si="100"/>
        <v>Moisissures et levures</v>
      </c>
    </row>
    <row r="6426" spans="1:11" ht="12.75" customHeight="1" x14ac:dyDescent="0.15">
      <c r="A6426" s="6">
        <v>5</v>
      </c>
      <c r="B6426" s="7" t="s">
        <v>14807</v>
      </c>
      <c r="C6426" s="7" t="s">
        <v>14797</v>
      </c>
      <c r="D6426" s="7" t="s">
        <v>14808</v>
      </c>
      <c r="E6426" s="6" t="s">
        <v>22649</v>
      </c>
      <c r="K6426" s="6" t="str">
        <f t="shared" si="100"/>
        <v>Pollen d'arbre</v>
      </c>
    </row>
    <row r="6427" spans="1:11" ht="12.75" customHeight="1" x14ac:dyDescent="0.15">
      <c r="A6427" s="6">
        <v>5</v>
      </c>
      <c r="B6427" s="7" t="s">
        <v>14809</v>
      </c>
      <c r="C6427" s="7" t="s">
        <v>14797</v>
      </c>
      <c r="D6427" s="7" t="s">
        <v>14810</v>
      </c>
      <c r="E6427" s="6" t="s">
        <v>22650</v>
      </c>
      <c r="K6427" s="6" t="str">
        <f t="shared" si="100"/>
        <v>Insectes</v>
      </c>
    </row>
    <row r="6428" spans="1:11" ht="12.75" customHeight="1" x14ac:dyDescent="0.15">
      <c r="A6428" s="6">
        <v>5</v>
      </c>
      <c r="B6428" s="7" t="s">
        <v>14811</v>
      </c>
      <c r="C6428" s="7" t="s">
        <v>14797</v>
      </c>
      <c r="D6428" s="7" t="s">
        <v>14812</v>
      </c>
      <c r="E6428" s="6" t="s">
        <v>22651</v>
      </c>
      <c r="K6428" s="6" t="str">
        <f t="shared" si="100"/>
        <v>Aliments</v>
      </c>
    </row>
    <row r="6429" spans="1:11" ht="12.75" customHeight="1" x14ac:dyDescent="0.15">
      <c r="A6429" s="6">
        <v>5</v>
      </c>
      <c r="B6429" s="7" t="s">
        <v>14813</v>
      </c>
      <c r="C6429" s="7" t="s">
        <v>14797</v>
      </c>
      <c r="D6429" s="7" t="s">
        <v>14814</v>
      </c>
      <c r="E6429" s="6" t="s">
        <v>22652</v>
      </c>
      <c r="K6429" s="6" t="str">
        <f t="shared" si="100"/>
        <v>Textiles</v>
      </c>
    </row>
    <row r="6430" spans="1:11" ht="12.75" customHeight="1" x14ac:dyDescent="0.15">
      <c r="A6430" s="6">
        <v>5</v>
      </c>
      <c r="B6430" s="7" t="s">
        <v>14815</v>
      </c>
      <c r="C6430" s="7" t="s">
        <v>14797</v>
      </c>
      <c r="D6430" s="7" t="s">
        <v>14816</v>
      </c>
      <c r="E6430" s="6" t="s">
        <v>22653</v>
      </c>
      <c r="K6430" s="6" t="str">
        <f t="shared" si="100"/>
        <v>Fleurs</v>
      </c>
    </row>
    <row r="6431" spans="1:11" ht="12.75" customHeight="1" x14ac:dyDescent="0.15">
      <c r="A6431" s="6">
        <v>5</v>
      </c>
      <c r="B6431" s="7" t="s">
        <v>14817</v>
      </c>
      <c r="C6431" s="7" t="s">
        <v>14797</v>
      </c>
      <c r="D6431" s="7" t="s">
        <v>14818</v>
      </c>
      <c r="E6431" s="6" t="s">
        <v>22654</v>
      </c>
      <c r="K6431" s="6" t="str">
        <f t="shared" si="100"/>
        <v>Animaux</v>
      </c>
    </row>
    <row r="6432" spans="1:11" ht="12.75" customHeight="1" x14ac:dyDescent="0.15">
      <c r="A6432" s="6">
        <v>5</v>
      </c>
      <c r="B6432" s="7" t="s">
        <v>14819</v>
      </c>
      <c r="C6432" s="7" t="s">
        <v>14797</v>
      </c>
      <c r="D6432" s="7" t="s">
        <v>2733</v>
      </c>
      <c r="E6432" s="6" t="s">
        <v>22655</v>
      </c>
      <c r="K6432" s="6" t="str">
        <f t="shared" si="100"/>
        <v>Divers (extraits d'allergènes)</v>
      </c>
    </row>
    <row r="6433" spans="1:11" ht="12.75" customHeight="1" x14ac:dyDescent="0.15">
      <c r="A6433" s="6">
        <v>2</v>
      </c>
      <c r="B6433" s="7" t="s">
        <v>14820</v>
      </c>
      <c r="C6433" s="7" t="s">
        <v>14792</v>
      </c>
      <c r="D6433" s="7" t="s">
        <v>14821</v>
      </c>
      <c r="E6433" s="6" t="s">
        <v>22656</v>
      </c>
      <c r="K6433" s="6" t="str">
        <f t="shared" si="100"/>
        <v>Tous autres produits thérapeutiques</v>
      </c>
    </row>
    <row r="6434" spans="1:11" ht="12.75" customHeight="1" x14ac:dyDescent="0.15">
      <c r="A6434" s="6">
        <v>3</v>
      </c>
      <c r="B6434" s="7" t="s">
        <v>14822</v>
      </c>
      <c r="C6434" s="7" t="s">
        <v>14820</v>
      </c>
      <c r="D6434" s="7" t="s">
        <v>14821</v>
      </c>
      <c r="E6434" s="6" t="s">
        <v>22656</v>
      </c>
      <c r="K6434" s="6" t="str">
        <f t="shared" si="100"/>
        <v>Tous autres produits thérapeutiques</v>
      </c>
    </row>
    <row r="6435" spans="1:11" ht="12.75" customHeight="1" x14ac:dyDescent="0.15">
      <c r="A6435" s="6">
        <v>4</v>
      </c>
      <c r="B6435" s="7" t="s">
        <v>14823</v>
      </c>
      <c r="C6435" s="7" t="s">
        <v>14822</v>
      </c>
      <c r="D6435" s="7" t="s">
        <v>14824</v>
      </c>
      <c r="E6435" s="6" t="s">
        <v>14824</v>
      </c>
      <c r="K6435" s="6" t="str">
        <f t="shared" si="100"/>
        <v>Antidotes</v>
      </c>
    </row>
    <row r="6436" spans="1:11" ht="12.75" customHeight="1" x14ac:dyDescent="0.15">
      <c r="A6436" s="6">
        <v>5</v>
      </c>
      <c r="B6436" s="7" t="s">
        <v>14825</v>
      </c>
      <c r="C6436" s="7" t="s">
        <v>14823</v>
      </c>
      <c r="D6436" s="7" t="s">
        <v>13896</v>
      </c>
      <c r="E6436" s="6" t="s">
        <v>22316</v>
      </c>
      <c r="K6436" s="6" t="str">
        <f t="shared" si="100"/>
        <v>Ipécacuanha</v>
      </c>
    </row>
    <row r="6437" spans="1:11" ht="12.75" customHeight="1" x14ac:dyDescent="0.15">
      <c r="A6437" s="6">
        <v>5</v>
      </c>
      <c r="B6437" s="7" t="s">
        <v>14826</v>
      </c>
      <c r="C6437" s="7" t="s">
        <v>14823</v>
      </c>
      <c r="D6437" s="7" t="s">
        <v>14827</v>
      </c>
      <c r="E6437" s="6" t="s">
        <v>22657</v>
      </c>
      <c r="K6437" s="6" t="str">
        <f t="shared" si="100"/>
        <v>Nalorphine</v>
      </c>
    </row>
    <row r="6438" spans="1:11" ht="12.75" customHeight="1" x14ac:dyDescent="0.15">
      <c r="A6438" s="6">
        <v>5</v>
      </c>
      <c r="B6438" s="7" t="s">
        <v>14828</v>
      </c>
      <c r="C6438" s="7" t="s">
        <v>14823</v>
      </c>
      <c r="D6438" s="7" t="s">
        <v>14829</v>
      </c>
      <c r="E6438" s="6" t="s">
        <v>22658</v>
      </c>
      <c r="K6438" s="6" t="str">
        <f t="shared" si="100"/>
        <v>Édétates</v>
      </c>
    </row>
    <row r="6439" spans="1:11" ht="12.75" customHeight="1" x14ac:dyDescent="0.15">
      <c r="A6439" s="6">
        <v>5</v>
      </c>
      <c r="B6439" s="7" t="s">
        <v>14830</v>
      </c>
      <c r="C6439" s="7" t="s">
        <v>14823</v>
      </c>
      <c r="D6439" s="7" t="s">
        <v>14831</v>
      </c>
      <c r="E6439" s="6" t="s">
        <v>22659</v>
      </c>
      <c r="K6439" s="6" t="str">
        <f t="shared" si="100"/>
        <v>Pralidoxime</v>
      </c>
    </row>
    <row r="6440" spans="1:11" ht="12.75" customHeight="1" x14ac:dyDescent="0.15">
      <c r="A6440" s="6">
        <v>5</v>
      </c>
      <c r="B6440" s="7" t="s">
        <v>14832</v>
      </c>
      <c r="C6440" s="7" t="s">
        <v>14823</v>
      </c>
      <c r="D6440" s="7" t="s">
        <v>14833</v>
      </c>
      <c r="E6440" s="6" t="s">
        <v>22660</v>
      </c>
      <c r="K6440" s="6" t="str">
        <f t="shared" si="100"/>
        <v>Prednisolone et prométhazine</v>
      </c>
    </row>
    <row r="6441" spans="1:11" ht="12.75" customHeight="1" x14ac:dyDescent="0.15">
      <c r="A6441" s="6">
        <v>5</v>
      </c>
      <c r="B6441" s="7" t="s">
        <v>14834</v>
      </c>
      <c r="C6441" s="7" t="s">
        <v>14823</v>
      </c>
      <c r="D6441" s="7" t="s">
        <v>14835</v>
      </c>
      <c r="E6441" s="6" t="s">
        <v>22661</v>
      </c>
      <c r="K6441" s="6" t="str">
        <f t="shared" si="100"/>
        <v>Thiosulfate</v>
      </c>
    </row>
    <row r="6442" spans="1:11" ht="12.75" customHeight="1" x14ac:dyDescent="0.15">
      <c r="A6442" s="6">
        <v>5</v>
      </c>
      <c r="B6442" s="7" t="s">
        <v>14836</v>
      </c>
      <c r="C6442" s="7" t="s">
        <v>14823</v>
      </c>
      <c r="D6442" s="7" t="s">
        <v>14837</v>
      </c>
      <c r="E6442" s="6" t="s">
        <v>22662</v>
      </c>
      <c r="K6442" s="6" t="str">
        <f t="shared" si="100"/>
        <v>Nitrite de sodium</v>
      </c>
    </row>
    <row r="6443" spans="1:11" ht="12.75" customHeight="1" x14ac:dyDescent="0.15">
      <c r="A6443" s="6">
        <v>5</v>
      </c>
      <c r="B6443" s="7" t="s">
        <v>14838</v>
      </c>
      <c r="C6443" s="7" t="s">
        <v>14823</v>
      </c>
      <c r="D6443" s="7" t="s">
        <v>14839</v>
      </c>
      <c r="E6443" s="6" t="s">
        <v>22663</v>
      </c>
      <c r="K6443" s="6" t="str">
        <f t="shared" si="100"/>
        <v>Dimercaprol</v>
      </c>
    </row>
    <row r="6444" spans="1:11" ht="12.75" customHeight="1" x14ac:dyDescent="0.15">
      <c r="A6444" s="6">
        <v>5</v>
      </c>
      <c r="B6444" s="7" t="s">
        <v>14840</v>
      </c>
      <c r="C6444" s="7" t="s">
        <v>14823</v>
      </c>
      <c r="D6444" s="7" t="s">
        <v>14841</v>
      </c>
      <c r="E6444" s="6" t="s">
        <v>22664</v>
      </c>
      <c r="K6444" s="6" t="str">
        <f t="shared" si="100"/>
        <v>Obidoxime</v>
      </c>
    </row>
    <row r="6445" spans="1:11" ht="12.75" customHeight="1" x14ac:dyDescent="0.15">
      <c r="A6445" s="6">
        <v>5</v>
      </c>
      <c r="B6445" s="7" t="s">
        <v>14842</v>
      </c>
      <c r="C6445" s="7" t="s">
        <v>14823</v>
      </c>
      <c r="D6445" s="7" t="s">
        <v>14843</v>
      </c>
      <c r="E6445" s="6" t="s">
        <v>22665</v>
      </c>
      <c r="K6445" s="6" t="str">
        <f t="shared" si="100"/>
        <v>Protamine</v>
      </c>
    </row>
    <row r="6446" spans="1:11" ht="12.75" customHeight="1" x14ac:dyDescent="0.15">
      <c r="A6446" s="6">
        <v>5</v>
      </c>
      <c r="B6446" s="7" t="s">
        <v>14844</v>
      </c>
      <c r="C6446" s="7" t="s">
        <v>14823</v>
      </c>
      <c r="D6446" s="7" t="s">
        <v>3461</v>
      </c>
      <c r="E6446" s="6" t="s">
        <v>17762</v>
      </c>
      <c r="K6446" s="6" t="str">
        <f t="shared" si="100"/>
        <v>Naloxone</v>
      </c>
    </row>
    <row r="6447" spans="1:11" ht="12.75" customHeight="1" x14ac:dyDescent="0.15">
      <c r="A6447" s="6">
        <v>5</v>
      </c>
      <c r="B6447" s="7" t="s">
        <v>14845</v>
      </c>
      <c r="C6447" s="7" t="s">
        <v>14823</v>
      </c>
      <c r="D6447" s="7" t="s">
        <v>7263</v>
      </c>
      <c r="E6447" s="6" t="s">
        <v>16958</v>
      </c>
      <c r="K6447" s="6" t="str">
        <f t="shared" si="100"/>
        <v>Éthanol</v>
      </c>
    </row>
    <row r="6448" spans="1:11" ht="12.75" customHeight="1" x14ac:dyDescent="0.15">
      <c r="A6448" s="6">
        <v>5</v>
      </c>
      <c r="B6448" s="7" t="s">
        <v>14846</v>
      </c>
      <c r="C6448" s="7" t="s">
        <v>14823</v>
      </c>
      <c r="D6448" s="7" t="s">
        <v>14847</v>
      </c>
      <c r="E6448" s="6" t="s">
        <v>22666</v>
      </c>
      <c r="K6448" s="6" t="str">
        <f t="shared" si="100"/>
        <v>Chlorure de méthylthioninium</v>
      </c>
    </row>
    <row r="6449" spans="1:11" ht="12.75" customHeight="1" x14ac:dyDescent="0.15">
      <c r="A6449" s="6">
        <v>5</v>
      </c>
      <c r="B6449" s="7" t="s">
        <v>14848</v>
      </c>
      <c r="C6449" s="7" t="s">
        <v>14823</v>
      </c>
      <c r="D6449" s="7" t="s">
        <v>7259</v>
      </c>
      <c r="E6449" s="6" t="s">
        <v>19489</v>
      </c>
      <c r="K6449" s="6" t="str">
        <f t="shared" si="100"/>
        <v>Permanganate de potassium</v>
      </c>
    </row>
    <row r="6450" spans="1:11" ht="12.75" customHeight="1" x14ac:dyDescent="0.15">
      <c r="A6450" s="6">
        <v>5</v>
      </c>
      <c r="B6450" s="7" t="s">
        <v>14849</v>
      </c>
      <c r="C6450" s="7" t="s">
        <v>14823</v>
      </c>
      <c r="D6450" s="7" t="s">
        <v>14466</v>
      </c>
      <c r="E6450" s="6" t="s">
        <v>22543</v>
      </c>
      <c r="K6450" s="6" t="str">
        <f t="shared" si="100"/>
        <v>Physostigmine</v>
      </c>
    </row>
    <row r="6451" spans="1:11" ht="12.75" customHeight="1" x14ac:dyDescent="0.15">
      <c r="A6451" s="6">
        <v>5</v>
      </c>
      <c r="B6451" s="7" t="s">
        <v>14850</v>
      </c>
      <c r="C6451" s="7" t="s">
        <v>14823</v>
      </c>
      <c r="D6451" s="7" t="s">
        <v>14851</v>
      </c>
      <c r="E6451" s="6" t="s">
        <v>22667</v>
      </c>
      <c r="K6451" s="6" t="str">
        <f t="shared" si="100"/>
        <v>Sulfate de cuivre</v>
      </c>
    </row>
    <row r="6452" spans="1:11" ht="12.75" customHeight="1" x14ac:dyDescent="0.15">
      <c r="A6452" s="6">
        <v>5</v>
      </c>
      <c r="B6452" s="7" t="s">
        <v>14852</v>
      </c>
      <c r="C6452" s="7" t="s">
        <v>14823</v>
      </c>
      <c r="D6452" s="7" t="s">
        <v>13892</v>
      </c>
      <c r="E6452" s="6" t="s">
        <v>22314</v>
      </c>
      <c r="K6452" s="6" t="str">
        <f t="shared" si="100"/>
        <v>Iodure de potassium</v>
      </c>
    </row>
    <row r="6453" spans="1:11" ht="12.75" customHeight="1" x14ac:dyDescent="0.15">
      <c r="A6453" s="6">
        <v>5</v>
      </c>
      <c r="B6453" s="7" t="s">
        <v>14853</v>
      </c>
      <c r="C6453" s="7" t="s">
        <v>14823</v>
      </c>
      <c r="D6453" s="7" t="s">
        <v>14854</v>
      </c>
      <c r="E6453" s="6" t="s">
        <v>22668</v>
      </c>
      <c r="K6453" s="6" t="str">
        <f t="shared" si="100"/>
        <v>Nitrite d'amyle</v>
      </c>
    </row>
    <row r="6454" spans="1:11" ht="12.75" customHeight="1" x14ac:dyDescent="0.15">
      <c r="A6454" s="6">
        <v>5</v>
      </c>
      <c r="B6454" s="7" t="s">
        <v>14855</v>
      </c>
      <c r="C6454" s="7" t="s">
        <v>14823</v>
      </c>
      <c r="D6454" s="7" t="s">
        <v>13918</v>
      </c>
      <c r="E6454" s="6" t="s">
        <v>22326</v>
      </c>
      <c r="K6454" s="6" t="str">
        <f t="shared" si="100"/>
        <v>Acétylcystéine</v>
      </c>
    </row>
    <row r="6455" spans="1:11" ht="12.75" customHeight="1" x14ac:dyDescent="0.15">
      <c r="A6455" s="6">
        <v>5</v>
      </c>
      <c r="B6455" s="7" t="s">
        <v>14856</v>
      </c>
      <c r="C6455" s="7" t="s">
        <v>14823</v>
      </c>
      <c r="D6455" s="7" t="s">
        <v>14857</v>
      </c>
      <c r="E6455" s="6" t="s">
        <v>22669</v>
      </c>
      <c r="K6455" s="6" t="str">
        <f t="shared" si="100"/>
        <v>Antitoxine digitalique</v>
      </c>
    </row>
    <row r="6456" spans="1:11" ht="12.75" customHeight="1" x14ac:dyDescent="0.15">
      <c r="A6456" s="6">
        <v>5</v>
      </c>
      <c r="B6456" s="7" t="s">
        <v>14858</v>
      </c>
      <c r="C6456" s="7" t="s">
        <v>14823</v>
      </c>
      <c r="D6456" s="7" t="s">
        <v>14859</v>
      </c>
      <c r="E6456" s="6" t="s">
        <v>16678</v>
      </c>
      <c r="K6456" s="6" t="str">
        <f t="shared" si="100"/>
        <v>Flumazénil</v>
      </c>
    </row>
    <row r="6457" spans="1:11" ht="12.75" customHeight="1" x14ac:dyDescent="0.15">
      <c r="A6457" s="6">
        <v>5</v>
      </c>
      <c r="B6457" s="7" t="s">
        <v>14860</v>
      </c>
      <c r="C6457" s="7" t="s">
        <v>14823</v>
      </c>
      <c r="D6457" s="7" t="s">
        <v>14861</v>
      </c>
      <c r="E6457" s="6" t="s">
        <v>22670</v>
      </c>
      <c r="K6457" s="6" t="str">
        <f t="shared" si="100"/>
        <v>Méthionine</v>
      </c>
    </row>
    <row r="6458" spans="1:11" ht="12.75" customHeight="1" x14ac:dyDescent="0.15">
      <c r="A6458" s="6">
        <v>5</v>
      </c>
      <c r="B6458" s="7" t="s">
        <v>14862</v>
      </c>
      <c r="C6458" s="7" t="s">
        <v>14823</v>
      </c>
      <c r="D6458" s="7" t="s">
        <v>14863</v>
      </c>
      <c r="E6458" s="6" t="s">
        <v>14864</v>
      </c>
      <c r="K6458" s="6" t="str">
        <f t="shared" si="100"/>
        <v>4-diméthylaminophénol</v>
      </c>
    </row>
    <row r="6459" spans="1:11" ht="12.75" customHeight="1" x14ac:dyDescent="0.15">
      <c r="A6459" s="6">
        <v>5</v>
      </c>
      <c r="B6459" s="7" t="s">
        <v>14865</v>
      </c>
      <c r="C6459" s="7" t="s">
        <v>14823</v>
      </c>
      <c r="D6459" s="7" t="s">
        <v>14866</v>
      </c>
      <c r="E6459" s="6" t="s">
        <v>22671</v>
      </c>
      <c r="K6459" s="6" t="str">
        <f t="shared" si="100"/>
        <v>Cholinestérase</v>
      </c>
    </row>
    <row r="6460" spans="1:11" ht="12.75" customHeight="1" x14ac:dyDescent="0.15">
      <c r="A6460" s="6">
        <v>5</v>
      </c>
      <c r="B6460" s="7" t="s">
        <v>14867</v>
      </c>
      <c r="C6460" s="7" t="s">
        <v>14823</v>
      </c>
      <c r="D6460" s="7" t="s">
        <v>14868</v>
      </c>
      <c r="E6460" s="6" t="s">
        <v>22672</v>
      </c>
      <c r="K6460" s="6" t="str">
        <f t="shared" si="100"/>
        <v>Bleu de prusse</v>
      </c>
    </row>
    <row r="6461" spans="1:11" ht="12.75" customHeight="1" x14ac:dyDescent="0.15">
      <c r="A6461" s="6">
        <v>5</v>
      </c>
      <c r="B6461" s="7" t="s">
        <v>14869</v>
      </c>
      <c r="C6461" s="7" t="s">
        <v>14823</v>
      </c>
      <c r="D6461" s="7" t="s">
        <v>14870</v>
      </c>
      <c r="E6461" s="6" t="s">
        <v>22673</v>
      </c>
      <c r="K6461" s="6" t="str">
        <f t="shared" si="100"/>
        <v>Glutathion</v>
      </c>
    </row>
    <row r="6462" spans="1:11" ht="12.75" customHeight="1" x14ac:dyDescent="0.15">
      <c r="A6462" s="6">
        <v>5</v>
      </c>
      <c r="B6462" s="7" t="s">
        <v>14871</v>
      </c>
      <c r="C6462" s="7" t="s">
        <v>14823</v>
      </c>
      <c r="D6462" s="7" t="s">
        <v>4726</v>
      </c>
      <c r="E6462" s="6" t="s">
        <v>18331</v>
      </c>
      <c r="K6462" s="6" t="str">
        <f t="shared" si="100"/>
        <v>Hydroxocobalamine</v>
      </c>
    </row>
    <row r="6463" spans="1:11" ht="12.75" customHeight="1" x14ac:dyDescent="0.15">
      <c r="A6463" s="6">
        <v>5</v>
      </c>
      <c r="B6463" s="7" t="s">
        <v>14872</v>
      </c>
      <c r="C6463" s="7" t="s">
        <v>14823</v>
      </c>
      <c r="D6463" s="7" t="s">
        <v>14873</v>
      </c>
      <c r="E6463" s="6" t="s">
        <v>22674</v>
      </c>
      <c r="K6463" s="6" t="str">
        <f t="shared" si="100"/>
        <v>Fomépizole</v>
      </c>
    </row>
    <row r="6464" spans="1:11" ht="12.75" customHeight="1" x14ac:dyDescent="0.15">
      <c r="A6464" s="6">
        <v>5</v>
      </c>
      <c r="B6464" s="7" t="s">
        <v>14874</v>
      </c>
      <c r="C6464" s="7" t="s">
        <v>14823</v>
      </c>
      <c r="D6464" s="7" t="s">
        <v>14875</v>
      </c>
      <c r="E6464" s="6" t="s">
        <v>16913</v>
      </c>
      <c r="K6464" s="6" t="str">
        <f t="shared" si="100"/>
        <v>Sugammadex</v>
      </c>
    </row>
    <row r="6465" spans="1:11" ht="12.75" customHeight="1" x14ac:dyDescent="0.15">
      <c r="A6465" s="6">
        <v>5</v>
      </c>
      <c r="B6465" s="7" t="s">
        <v>14876</v>
      </c>
      <c r="C6465" s="7" t="s">
        <v>14823</v>
      </c>
      <c r="D6465" s="7" t="s">
        <v>5741</v>
      </c>
      <c r="E6465" s="6" t="s">
        <v>18798</v>
      </c>
      <c r="K6465" s="6" t="str">
        <f t="shared" si="100"/>
        <v>Phentolamine</v>
      </c>
    </row>
    <row r="6466" spans="1:11" ht="12.75" customHeight="1" x14ac:dyDescent="0.15">
      <c r="A6466" s="6">
        <v>5</v>
      </c>
      <c r="B6466" s="7" t="s">
        <v>14877</v>
      </c>
      <c r="C6466" s="7" t="s">
        <v>14823</v>
      </c>
      <c r="D6466" s="7" t="s">
        <v>14878</v>
      </c>
      <c r="E6466" s="6" t="s">
        <v>22675</v>
      </c>
      <c r="K6466" s="6" t="str">
        <f t="shared" si="100"/>
        <v>Idarucizumab</v>
      </c>
    </row>
    <row r="6467" spans="1:11" ht="12.75" customHeight="1" x14ac:dyDescent="0.15">
      <c r="A6467" s="6">
        <v>5</v>
      </c>
      <c r="B6467" s="7" t="s">
        <v>14879</v>
      </c>
      <c r="C6467" s="7" t="s">
        <v>14823</v>
      </c>
      <c r="D6467" s="7" t="s">
        <v>14880</v>
      </c>
      <c r="E6467" s="6" t="s">
        <v>22676</v>
      </c>
      <c r="K6467" s="6" t="str">
        <f t="shared" ref="K6467:K6530" si="101">UPPER(LEFT(E6467,1))&amp;RIGHT(E6467,LEN(E6467)-1)</f>
        <v>Andéxanet alfa</v>
      </c>
    </row>
    <row r="6468" spans="1:11" ht="12.75" customHeight="1" x14ac:dyDescent="0.2">
      <c r="A6468" s="6">
        <v>5</v>
      </c>
      <c r="B6468" s="7" t="s">
        <v>14881</v>
      </c>
      <c r="C6468" s="7" t="s">
        <v>14823</v>
      </c>
      <c r="D6468" t="s">
        <v>14882</v>
      </c>
      <c r="E6468" t="s">
        <v>22677</v>
      </c>
      <c r="F6468" s="6" t="s">
        <v>2763</v>
      </c>
      <c r="G6468" s="9">
        <v>45314</v>
      </c>
      <c r="K6468" s="6" t="str">
        <f t="shared" si="101"/>
        <v>Pralidoxime et atropine</v>
      </c>
    </row>
    <row r="6469" spans="1:11" ht="12.75" customHeight="1" x14ac:dyDescent="0.15">
      <c r="A6469" s="6">
        <v>4</v>
      </c>
      <c r="B6469" s="7" t="s">
        <v>14883</v>
      </c>
      <c r="C6469" s="7" t="s">
        <v>14822</v>
      </c>
      <c r="D6469" s="7" t="s">
        <v>14884</v>
      </c>
      <c r="E6469" s="6" t="s">
        <v>22678</v>
      </c>
      <c r="K6469" s="6" t="str">
        <f t="shared" si="101"/>
        <v>Chélateurs du fer</v>
      </c>
    </row>
    <row r="6470" spans="1:11" ht="12.75" customHeight="1" x14ac:dyDescent="0.15">
      <c r="A6470" s="6">
        <v>5</v>
      </c>
      <c r="B6470" s="7" t="s">
        <v>14885</v>
      </c>
      <c r="C6470" s="7" t="s">
        <v>14883</v>
      </c>
      <c r="D6470" s="7" t="s">
        <v>14886</v>
      </c>
      <c r="E6470" s="6" t="s">
        <v>22679</v>
      </c>
      <c r="K6470" s="6" t="str">
        <f t="shared" si="101"/>
        <v>Déféroxamine</v>
      </c>
    </row>
    <row r="6471" spans="1:11" ht="12.75" customHeight="1" x14ac:dyDescent="0.15">
      <c r="A6471" s="6">
        <v>5</v>
      </c>
      <c r="B6471" s="7" t="s">
        <v>14887</v>
      </c>
      <c r="C6471" s="7" t="s">
        <v>14883</v>
      </c>
      <c r="D6471" s="7" t="s">
        <v>14888</v>
      </c>
      <c r="E6471" s="6" t="s">
        <v>15675</v>
      </c>
      <c r="K6471" s="6" t="str">
        <f t="shared" si="101"/>
        <v>Défériprone</v>
      </c>
    </row>
    <row r="6472" spans="1:11" ht="12.75" customHeight="1" x14ac:dyDescent="0.15">
      <c r="A6472" s="6">
        <v>5</v>
      </c>
      <c r="B6472" s="7" t="s">
        <v>14889</v>
      </c>
      <c r="C6472" s="7" t="s">
        <v>14883</v>
      </c>
      <c r="D6472" s="7" t="s">
        <v>14890</v>
      </c>
      <c r="E6472" s="6" t="s">
        <v>22680</v>
      </c>
      <c r="K6472" s="6" t="str">
        <f t="shared" si="101"/>
        <v>Déférasirox</v>
      </c>
    </row>
    <row r="6473" spans="1:11" ht="25.5" customHeight="1" x14ac:dyDescent="0.15">
      <c r="A6473" s="6">
        <v>4</v>
      </c>
      <c r="B6473" s="7" t="s">
        <v>14891</v>
      </c>
      <c r="C6473" s="7" t="s">
        <v>14822</v>
      </c>
      <c r="D6473" s="7" t="s">
        <v>14892</v>
      </c>
      <c r="E6473" s="6" t="s">
        <v>22681</v>
      </c>
      <c r="K6473" s="6" t="str">
        <f t="shared" si="101"/>
        <v>Médicaments de l'hyperkaliémie et de l'hyperphosphatémie</v>
      </c>
    </row>
    <row r="6474" spans="1:11" ht="12.75" customHeight="1" x14ac:dyDescent="0.15">
      <c r="A6474" s="6">
        <v>5</v>
      </c>
      <c r="B6474" s="7" t="s">
        <v>14893</v>
      </c>
      <c r="C6474" s="7" t="s">
        <v>14891</v>
      </c>
      <c r="D6474" s="7" t="s">
        <v>14894</v>
      </c>
      <c r="E6474" s="6" t="s">
        <v>22682</v>
      </c>
      <c r="K6474" s="6" t="str">
        <f t="shared" si="101"/>
        <v>Sulfonate de polystyrène</v>
      </c>
    </row>
    <row r="6475" spans="1:11" ht="12.75" customHeight="1" x14ac:dyDescent="0.15">
      <c r="A6475" s="6">
        <v>5</v>
      </c>
      <c r="B6475" s="7" t="s">
        <v>14895</v>
      </c>
      <c r="C6475" s="7" t="s">
        <v>14891</v>
      </c>
      <c r="D6475" s="7" t="s">
        <v>14896</v>
      </c>
      <c r="E6475" s="6" t="s">
        <v>22683</v>
      </c>
      <c r="K6475" s="6" t="str">
        <f t="shared" si="101"/>
        <v>Sévélamer</v>
      </c>
    </row>
    <row r="6476" spans="1:11" ht="12.75" customHeight="1" x14ac:dyDescent="0.15">
      <c r="A6476" s="6">
        <v>5</v>
      </c>
      <c r="B6476" s="7" t="s">
        <v>14897</v>
      </c>
      <c r="C6476" s="7" t="s">
        <v>14891</v>
      </c>
      <c r="D6476" s="7" t="s">
        <v>14898</v>
      </c>
      <c r="E6476" s="6" t="s">
        <v>22684</v>
      </c>
      <c r="F6476" s="6" t="s">
        <v>3682</v>
      </c>
      <c r="H6476" s="9">
        <v>44953</v>
      </c>
      <c r="K6476" s="6" t="str">
        <f t="shared" si="101"/>
        <v xml:space="preserve">Carbonate de lanthane </v>
      </c>
    </row>
    <row r="6477" spans="1:11" ht="12.75" customHeight="1" x14ac:dyDescent="0.15">
      <c r="A6477" s="6">
        <v>5</v>
      </c>
      <c r="B6477" s="7" t="s">
        <v>14899</v>
      </c>
      <c r="C6477" s="7" t="s">
        <v>14891</v>
      </c>
      <c r="D6477" s="7" t="s">
        <v>14900</v>
      </c>
      <c r="E6477" s="6" t="s">
        <v>22685</v>
      </c>
      <c r="K6477" s="6" t="str">
        <f t="shared" si="101"/>
        <v>Acétate de calcium et carbonate de magnésium</v>
      </c>
    </row>
    <row r="6478" spans="1:11" ht="12.75" customHeight="1" x14ac:dyDescent="0.15">
      <c r="A6478" s="6">
        <v>5</v>
      </c>
      <c r="B6478" s="7" t="s">
        <v>14901</v>
      </c>
      <c r="C6478" s="7" t="s">
        <v>14891</v>
      </c>
      <c r="D6478" s="7" t="s">
        <v>14902</v>
      </c>
      <c r="E6478" s="6" t="s">
        <v>22686</v>
      </c>
      <c r="K6478" s="6" t="str">
        <f t="shared" si="101"/>
        <v>Oxyhydroxyde sucroferrique</v>
      </c>
    </row>
    <row r="6479" spans="1:11" ht="12.75" customHeight="1" x14ac:dyDescent="0.15">
      <c r="A6479" s="6">
        <v>5</v>
      </c>
      <c r="B6479" s="7" t="s">
        <v>14903</v>
      </c>
      <c r="C6479" s="7" t="s">
        <v>14891</v>
      </c>
      <c r="D6479" s="7" t="s">
        <v>14904</v>
      </c>
      <c r="E6479" s="6" t="s">
        <v>22687</v>
      </c>
      <c r="K6479" s="6" t="str">
        <f t="shared" si="101"/>
        <v>Colestilan</v>
      </c>
    </row>
    <row r="6480" spans="1:11" ht="12.75" customHeight="1" x14ac:dyDescent="0.15">
      <c r="A6480" s="6">
        <v>5</v>
      </c>
      <c r="B6480" s="7" t="s">
        <v>14905</v>
      </c>
      <c r="C6480" s="7" t="s">
        <v>14891</v>
      </c>
      <c r="D6480" s="7" t="s">
        <v>14906</v>
      </c>
      <c r="E6480" s="6" t="s">
        <v>22688</v>
      </c>
      <c r="K6480" s="6" t="str">
        <f t="shared" si="101"/>
        <v>Acétate de calcium</v>
      </c>
    </row>
    <row r="6481" spans="1:11" ht="12.75" customHeight="1" x14ac:dyDescent="0.15">
      <c r="A6481" s="6">
        <v>5</v>
      </c>
      <c r="B6481" s="7" t="s">
        <v>14907</v>
      </c>
      <c r="C6481" s="7" t="s">
        <v>14891</v>
      </c>
      <c r="D6481" s="7" t="s">
        <v>14908</v>
      </c>
      <c r="E6481" s="6" t="s">
        <v>22689</v>
      </c>
      <c r="K6481" s="6" t="str">
        <f t="shared" si="101"/>
        <v>Citrate ferrique</v>
      </c>
    </row>
    <row r="6482" spans="1:11" ht="12.75" customHeight="1" x14ac:dyDescent="0.15">
      <c r="A6482" s="6">
        <v>5</v>
      </c>
      <c r="B6482" s="7" t="s">
        <v>14909</v>
      </c>
      <c r="C6482" s="7" t="s">
        <v>14891</v>
      </c>
      <c r="D6482" s="7" t="s">
        <v>14910</v>
      </c>
      <c r="E6482" s="6" t="s">
        <v>22690</v>
      </c>
      <c r="K6482" s="6" t="str">
        <f t="shared" si="101"/>
        <v>Patiromère calcique</v>
      </c>
    </row>
    <row r="6483" spans="1:11" ht="12.75" customHeight="1" x14ac:dyDescent="0.15">
      <c r="A6483" s="6">
        <v>5</v>
      </c>
      <c r="B6483" s="7" t="s">
        <v>14911</v>
      </c>
      <c r="C6483" s="7" t="s">
        <v>14891</v>
      </c>
      <c r="D6483" s="7" t="s">
        <v>14912</v>
      </c>
      <c r="E6483" s="6" t="s">
        <v>22691</v>
      </c>
      <c r="K6483" s="6" t="str">
        <f t="shared" si="101"/>
        <v>Cyclosilicate de zirconium et de sodium</v>
      </c>
    </row>
    <row r="6484" spans="1:11" ht="12.75" customHeight="1" x14ac:dyDescent="0.15">
      <c r="A6484" s="6">
        <v>4</v>
      </c>
      <c r="B6484" s="7" t="s">
        <v>14913</v>
      </c>
      <c r="C6484" s="7" t="s">
        <v>14822</v>
      </c>
      <c r="D6484" s="7" t="s">
        <v>14914</v>
      </c>
      <c r="E6484" s="6" t="s">
        <v>22692</v>
      </c>
      <c r="K6484" s="6" t="str">
        <f t="shared" si="101"/>
        <v>Médicaments détoxifiants dans un traitement cytostatique</v>
      </c>
    </row>
    <row r="6485" spans="1:11" ht="12.75" customHeight="1" x14ac:dyDescent="0.15">
      <c r="A6485" s="6">
        <v>5</v>
      </c>
      <c r="B6485" s="7" t="s">
        <v>14915</v>
      </c>
      <c r="C6485" s="7" t="s">
        <v>14913</v>
      </c>
      <c r="D6485" s="7" t="s">
        <v>13926</v>
      </c>
      <c r="E6485" s="6" t="s">
        <v>22330</v>
      </c>
      <c r="K6485" s="6" t="str">
        <f t="shared" si="101"/>
        <v>Mesna</v>
      </c>
    </row>
    <row r="6486" spans="1:11" ht="12.75" customHeight="1" x14ac:dyDescent="0.15">
      <c r="A6486" s="6">
        <v>5</v>
      </c>
      <c r="B6486" s="7" t="s">
        <v>14916</v>
      </c>
      <c r="C6486" s="7" t="s">
        <v>14913</v>
      </c>
      <c r="D6486" s="7" t="s">
        <v>2353</v>
      </c>
      <c r="E6486" s="6" t="s">
        <v>2523</v>
      </c>
      <c r="K6486" s="6" t="str">
        <f t="shared" si="101"/>
        <v>Dexrazoxane</v>
      </c>
    </row>
    <row r="6487" spans="1:11" ht="12.75" customHeight="1" x14ac:dyDescent="0.15">
      <c r="A6487" s="6">
        <v>5</v>
      </c>
      <c r="B6487" s="7" t="s">
        <v>14917</v>
      </c>
      <c r="C6487" s="7" t="s">
        <v>14913</v>
      </c>
      <c r="D6487" s="7" t="s">
        <v>14918</v>
      </c>
      <c r="E6487" s="6" t="s">
        <v>2407</v>
      </c>
      <c r="K6487" s="6" t="str">
        <f t="shared" si="101"/>
        <v>Folinate de calcium</v>
      </c>
    </row>
    <row r="6488" spans="1:11" ht="12.75" customHeight="1" x14ac:dyDescent="0.15">
      <c r="A6488" s="6">
        <v>5</v>
      </c>
      <c r="B6488" s="7" t="s">
        <v>14919</v>
      </c>
      <c r="C6488" s="7" t="s">
        <v>14913</v>
      </c>
      <c r="D6488" s="7" t="s">
        <v>14920</v>
      </c>
      <c r="E6488" s="6" t="s">
        <v>16851</v>
      </c>
      <c r="K6488" s="6" t="str">
        <f t="shared" si="101"/>
        <v>Lévofolinate de calcium</v>
      </c>
    </row>
    <row r="6489" spans="1:11" ht="12.75" customHeight="1" x14ac:dyDescent="0.15">
      <c r="A6489" s="6">
        <v>5</v>
      </c>
      <c r="B6489" s="7" t="s">
        <v>14921</v>
      </c>
      <c r="C6489" s="7" t="s">
        <v>14913</v>
      </c>
      <c r="D6489" s="7" t="s">
        <v>14922</v>
      </c>
      <c r="E6489" s="6" t="s">
        <v>22693</v>
      </c>
      <c r="K6489" s="6" t="str">
        <f t="shared" si="101"/>
        <v>Amifostine</v>
      </c>
    </row>
    <row r="6490" spans="1:11" ht="12.75" customHeight="1" x14ac:dyDescent="0.15">
      <c r="A6490" s="6">
        <v>5</v>
      </c>
      <c r="B6490" s="7" t="s">
        <v>14923</v>
      </c>
      <c r="C6490" s="7" t="s">
        <v>14913</v>
      </c>
      <c r="D6490" s="7" t="s">
        <v>14924</v>
      </c>
      <c r="E6490" s="6" t="s">
        <v>22694</v>
      </c>
      <c r="K6490" s="6" t="str">
        <f t="shared" si="101"/>
        <v>Folinate de sodium</v>
      </c>
    </row>
    <row r="6491" spans="1:11" ht="12.75" customHeight="1" x14ac:dyDescent="0.15">
      <c r="A6491" s="6">
        <v>5</v>
      </c>
      <c r="B6491" s="7" t="s">
        <v>14925</v>
      </c>
      <c r="C6491" s="7" t="s">
        <v>14913</v>
      </c>
      <c r="D6491" s="7" t="s">
        <v>14926</v>
      </c>
      <c r="E6491" s="6" t="s">
        <v>15933</v>
      </c>
      <c r="K6491" s="6" t="str">
        <f t="shared" si="101"/>
        <v>Rasburicase</v>
      </c>
    </row>
    <row r="6492" spans="1:11" ht="12.75" customHeight="1" x14ac:dyDescent="0.15">
      <c r="A6492" s="6">
        <v>5</v>
      </c>
      <c r="B6492" s="7" t="s">
        <v>14927</v>
      </c>
      <c r="C6492" s="7" t="s">
        <v>14913</v>
      </c>
      <c r="D6492" s="7" t="s">
        <v>14928</v>
      </c>
      <c r="E6492" s="6" t="s">
        <v>22695</v>
      </c>
      <c r="K6492" s="6" t="str">
        <f t="shared" si="101"/>
        <v>Palifermine</v>
      </c>
    </row>
    <row r="6493" spans="1:11" ht="12.75" customHeight="1" x14ac:dyDescent="0.15">
      <c r="A6493" s="6">
        <v>5</v>
      </c>
      <c r="B6493" s="7" t="s">
        <v>14929</v>
      </c>
      <c r="C6493" s="7" t="s">
        <v>14913</v>
      </c>
      <c r="D6493" s="7" t="s">
        <v>14930</v>
      </c>
      <c r="E6493" s="6" t="s">
        <v>22696</v>
      </c>
      <c r="K6493" s="6" t="str">
        <f t="shared" si="101"/>
        <v>Glucarpidase</v>
      </c>
    </row>
    <row r="6494" spans="1:11" ht="12.75" customHeight="1" x14ac:dyDescent="0.15">
      <c r="A6494" s="6">
        <v>5</v>
      </c>
      <c r="B6494" s="7" t="s">
        <v>14931</v>
      </c>
      <c r="C6494" s="7" t="s">
        <v>14913</v>
      </c>
      <c r="D6494" s="7" t="s">
        <v>14932</v>
      </c>
      <c r="E6494" s="6" t="s">
        <v>22697</v>
      </c>
      <c r="K6494" s="6" t="str">
        <f t="shared" si="101"/>
        <v>Lévofolinate de sodium</v>
      </c>
    </row>
    <row r="6495" spans="1:11" ht="12.75" customHeight="1" x14ac:dyDescent="0.15">
      <c r="A6495" s="6">
        <v>5</v>
      </c>
      <c r="B6495" s="7" t="s">
        <v>14933</v>
      </c>
      <c r="C6495" s="7" t="s">
        <v>14913</v>
      </c>
      <c r="D6495" s="7" t="s">
        <v>14934</v>
      </c>
      <c r="E6495" s="6" t="s">
        <v>22698</v>
      </c>
      <c r="K6495" s="6" t="str">
        <f t="shared" si="101"/>
        <v>Arginine et lysine</v>
      </c>
    </row>
    <row r="6496" spans="1:11" ht="12.75" customHeight="1" x14ac:dyDescent="0.15">
      <c r="A6496" s="6">
        <v>5</v>
      </c>
      <c r="B6496" s="7" t="s">
        <v>14935</v>
      </c>
      <c r="C6496" s="7" t="s">
        <v>14913</v>
      </c>
      <c r="D6496" s="7" t="s">
        <v>14936</v>
      </c>
      <c r="E6496" s="6" t="s">
        <v>22699</v>
      </c>
      <c r="K6496" s="6" t="str">
        <f t="shared" si="101"/>
        <v>Trilaciclib</v>
      </c>
    </row>
    <row r="6497" spans="1:11" ht="12.75" customHeight="1" x14ac:dyDescent="0.15">
      <c r="A6497" s="6">
        <v>4</v>
      </c>
      <c r="B6497" s="7" t="s">
        <v>14937</v>
      </c>
      <c r="C6497" s="7" t="s">
        <v>14822</v>
      </c>
      <c r="D6497" s="7" t="s">
        <v>14938</v>
      </c>
      <c r="E6497" s="6" t="s">
        <v>22700</v>
      </c>
      <c r="K6497" s="6" t="str">
        <f t="shared" si="101"/>
        <v>Médicaments pour le traitement de l'hypercalcémie</v>
      </c>
    </row>
    <row r="6498" spans="1:11" ht="12.75" customHeight="1" x14ac:dyDescent="0.15">
      <c r="A6498" s="6">
        <v>5</v>
      </c>
      <c r="B6498" s="7" t="s">
        <v>14939</v>
      </c>
      <c r="C6498" s="7" t="s">
        <v>14937</v>
      </c>
      <c r="D6498" s="7" t="s">
        <v>14940</v>
      </c>
      <c r="E6498" s="6" t="s">
        <v>22701</v>
      </c>
      <c r="K6498" s="6" t="str">
        <f t="shared" si="101"/>
        <v>Phosphate sodique de cellulose</v>
      </c>
    </row>
    <row r="6499" spans="1:11" ht="12.75" customHeight="1" x14ac:dyDescent="0.15">
      <c r="A6499" s="6">
        <v>5</v>
      </c>
      <c r="B6499" s="7" t="s">
        <v>14941</v>
      </c>
      <c r="C6499" s="7" t="s">
        <v>14937</v>
      </c>
      <c r="D6499" s="7" t="s">
        <v>3425</v>
      </c>
      <c r="E6499" s="6" t="s">
        <v>17745</v>
      </c>
      <c r="K6499" s="6" t="str">
        <f t="shared" si="101"/>
        <v>Phosphate de sodium</v>
      </c>
    </row>
    <row r="6500" spans="1:11" ht="12.75" customHeight="1" x14ac:dyDescent="0.15">
      <c r="A6500" s="6">
        <v>4</v>
      </c>
      <c r="B6500" s="7" t="s">
        <v>14942</v>
      </c>
      <c r="C6500" s="7" t="s">
        <v>14822</v>
      </c>
      <c r="D6500" s="7" t="s">
        <v>14943</v>
      </c>
      <c r="E6500" s="6" t="s">
        <v>22702</v>
      </c>
      <c r="K6500" s="6" t="str">
        <f t="shared" si="101"/>
        <v>Médicaments pour le traitement de l'hypoglycémie</v>
      </c>
    </row>
    <row r="6501" spans="1:11" ht="12.75" customHeight="1" x14ac:dyDescent="0.15">
      <c r="A6501" s="6">
        <v>5</v>
      </c>
      <c r="B6501" s="7" t="s">
        <v>14944</v>
      </c>
      <c r="C6501" s="7" t="s">
        <v>14942</v>
      </c>
      <c r="D6501" s="7" t="s">
        <v>5393</v>
      </c>
      <c r="E6501" s="6" t="s">
        <v>15905</v>
      </c>
      <c r="K6501" s="6" t="str">
        <f t="shared" si="101"/>
        <v>Diazoxide</v>
      </c>
    </row>
    <row r="6502" spans="1:11" ht="12.75" customHeight="1" x14ac:dyDescent="0.15">
      <c r="A6502" s="6">
        <v>4</v>
      </c>
      <c r="B6502" s="7" t="s">
        <v>14945</v>
      </c>
      <c r="C6502" s="7" t="s">
        <v>14822</v>
      </c>
      <c r="D6502" s="7" t="s">
        <v>14946</v>
      </c>
      <c r="E6502" s="6" t="s">
        <v>22703</v>
      </c>
      <c r="K6502" s="6" t="str">
        <f t="shared" si="101"/>
        <v>Adhésifs tissulaires</v>
      </c>
    </row>
    <row r="6503" spans="1:11" ht="12.75" customHeight="1" x14ac:dyDescent="0.15">
      <c r="A6503" s="6">
        <v>4</v>
      </c>
      <c r="B6503" s="7" t="s">
        <v>14947</v>
      </c>
      <c r="C6503" s="7" t="s">
        <v>14822</v>
      </c>
      <c r="D6503" s="7" t="s">
        <v>14948</v>
      </c>
      <c r="E6503" s="6" t="s">
        <v>22704</v>
      </c>
      <c r="K6503" s="6" t="str">
        <f t="shared" si="101"/>
        <v>Médicaments pour l'embolisation</v>
      </c>
    </row>
    <row r="6504" spans="1:11" ht="12.75" customHeight="1" x14ac:dyDescent="0.15">
      <c r="A6504" s="6">
        <v>4</v>
      </c>
      <c r="B6504" s="7" t="s">
        <v>14949</v>
      </c>
      <c r="C6504" s="7" t="s">
        <v>14822</v>
      </c>
      <c r="D6504" s="7" t="s">
        <v>14950</v>
      </c>
      <c r="E6504" s="6" t="s">
        <v>22705</v>
      </c>
      <c r="K6504" s="6" t="str">
        <f t="shared" si="101"/>
        <v>Gaz médicaux</v>
      </c>
    </row>
    <row r="6505" spans="1:11" ht="12.75" customHeight="1" x14ac:dyDescent="0.15">
      <c r="A6505" s="6">
        <v>5</v>
      </c>
      <c r="B6505" s="7" t="s">
        <v>14951</v>
      </c>
      <c r="C6505" s="7" t="s">
        <v>14949</v>
      </c>
      <c r="D6505" s="7" t="s">
        <v>14952</v>
      </c>
      <c r="E6505" s="6" t="s">
        <v>22706</v>
      </c>
      <c r="K6505" s="6" t="str">
        <f t="shared" si="101"/>
        <v>Oxygène</v>
      </c>
    </row>
    <row r="6506" spans="1:11" ht="12.75" customHeight="1" x14ac:dyDescent="0.15">
      <c r="A6506" s="6">
        <v>5</v>
      </c>
      <c r="B6506" s="7" t="s">
        <v>14953</v>
      </c>
      <c r="C6506" s="7" t="s">
        <v>14949</v>
      </c>
      <c r="D6506" s="7" t="s">
        <v>14954</v>
      </c>
      <c r="E6506" s="6" t="s">
        <v>22707</v>
      </c>
      <c r="K6506" s="6" t="str">
        <f t="shared" si="101"/>
        <v>Dioxyde de carbone</v>
      </c>
    </row>
    <row r="6507" spans="1:11" ht="12.75" customHeight="1" x14ac:dyDescent="0.15">
      <c r="A6507" s="6">
        <v>5</v>
      </c>
      <c r="B6507" s="7" t="s">
        <v>14955</v>
      </c>
      <c r="C6507" s="7" t="s">
        <v>14949</v>
      </c>
      <c r="D6507" s="7" t="s">
        <v>14956</v>
      </c>
      <c r="E6507" s="6" t="s">
        <v>22708</v>
      </c>
      <c r="K6507" s="6" t="str">
        <f t="shared" si="101"/>
        <v>Hélium</v>
      </c>
    </row>
    <row r="6508" spans="1:11" ht="12.75" customHeight="1" x14ac:dyDescent="0.15">
      <c r="A6508" s="6">
        <v>5</v>
      </c>
      <c r="B6508" s="7" t="s">
        <v>14957</v>
      </c>
      <c r="C6508" s="7" t="s">
        <v>14949</v>
      </c>
      <c r="D6508" s="7" t="s">
        <v>14958</v>
      </c>
      <c r="E6508" s="6" t="s">
        <v>22709</v>
      </c>
      <c r="K6508" s="6" t="str">
        <f t="shared" si="101"/>
        <v>Azote</v>
      </c>
    </row>
    <row r="6509" spans="1:11" ht="12.75" customHeight="1" x14ac:dyDescent="0.15">
      <c r="A6509" s="6">
        <v>5</v>
      </c>
      <c r="B6509" s="7" t="s">
        <v>14959</v>
      </c>
      <c r="C6509" s="7" t="s">
        <v>14949</v>
      </c>
      <c r="D6509" s="7" t="s">
        <v>14960</v>
      </c>
      <c r="E6509" s="6" t="s">
        <v>22710</v>
      </c>
      <c r="K6509" s="6" t="str">
        <f t="shared" si="101"/>
        <v>Air médical</v>
      </c>
    </row>
    <row r="6510" spans="1:11" ht="12.75" customHeight="1" x14ac:dyDescent="0.15">
      <c r="A6510" s="6">
        <v>4</v>
      </c>
      <c r="B6510" s="7" t="s">
        <v>14961</v>
      </c>
      <c r="C6510" s="7" t="s">
        <v>14822</v>
      </c>
      <c r="D6510" s="7" t="s">
        <v>14962</v>
      </c>
      <c r="E6510" s="6" t="s">
        <v>22711</v>
      </c>
      <c r="K6510" s="6" t="str">
        <f t="shared" si="101"/>
        <v>Autres produits thérapeutiques</v>
      </c>
    </row>
    <row r="6511" spans="1:11" ht="12.75" customHeight="1" x14ac:dyDescent="0.15">
      <c r="A6511" s="6">
        <v>5</v>
      </c>
      <c r="B6511" s="7" t="s">
        <v>14963</v>
      </c>
      <c r="C6511" s="7" t="s">
        <v>14961</v>
      </c>
      <c r="D6511" s="7" t="s">
        <v>14964</v>
      </c>
      <c r="E6511" s="6" t="s">
        <v>22712</v>
      </c>
      <c r="K6511" s="6" t="str">
        <f t="shared" si="101"/>
        <v>Nalfurafine</v>
      </c>
    </row>
    <row r="6512" spans="1:11" ht="12.75" customHeight="1" x14ac:dyDescent="0.15">
      <c r="A6512" s="6">
        <v>5</v>
      </c>
      <c r="B6512" s="7" t="s">
        <v>14965</v>
      </c>
      <c r="C6512" s="7" t="s">
        <v>14961</v>
      </c>
      <c r="D6512" s="7" t="s">
        <v>14966</v>
      </c>
      <c r="E6512" s="6" t="s">
        <v>22713</v>
      </c>
      <c r="K6512" s="6" t="str">
        <f t="shared" si="101"/>
        <v>Cobicistat</v>
      </c>
    </row>
    <row r="6513" spans="1:11" ht="12.75" customHeight="1" x14ac:dyDescent="0.15">
      <c r="A6513" s="6">
        <v>5</v>
      </c>
      <c r="B6513" s="7" t="s">
        <v>14967</v>
      </c>
      <c r="C6513" s="7" t="s">
        <v>14961</v>
      </c>
      <c r="D6513" s="7" t="s">
        <v>14968</v>
      </c>
      <c r="E6513" s="6" t="s">
        <v>22714</v>
      </c>
      <c r="K6513" s="6" t="str">
        <f t="shared" si="101"/>
        <v>Difélikéfaline</v>
      </c>
    </row>
    <row r="6514" spans="1:11" ht="12.75" customHeight="1" x14ac:dyDescent="0.15">
      <c r="A6514" s="6">
        <v>4</v>
      </c>
      <c r="B6514" s="7" t="s">
        <v>14969</v>
      </c>
      <c r="C6514" s="7" t="s">
        <v>14822</v>
      </c>
      <c r="D6514" s="7" t="s">
        <v>14970</v>
      </c>
      <c r="E6514" s="6" t="s">
        <v>22715</v>
      </c>
      <c r="K6514" s="6" t="str">
        <f t="shared" si="101"/>
        <v>Dépresseurs du système nerveux</v>
      </c>
    </row>
    <row r="6515" spans="1:11" ht="12.75" customHeight="1" x14ac:dyDescent="0.15">
      <c r="A6515" s="6">
        <v>5</v>
      </c>
      <c r="B6515" s="7" t="s">
        <v>14971</v>
      </c>
      <c r="C6515" s="7" t="s">
        <v>14969</v>
      </c>
      <c r="D6515" s="7" t="s">
        <v>7263</v>
      </c>
      <c r="E6515" s="6" t="s">
        <v>16958</v>
      </c>
      <c r="K6515" s="6" t="str">
        <f t="shared" si="101"/>
        <v>Éthanol</v>
      </c>
    </row>
    <row r="6516" spans="1:11" ht="12.75" customHeight="1" x14ac:dyDescent="0.15">
      <c r="A6516" s="6">
        <v>2</v>
      </c>
      <c r="B6516" s="7" t="s">
        <v>14972</v>
      </c>
      <c r="C6516" s="7" t="s">
        <v>14792</v>
      </c>
      <c r="D6516" s="7" t="s">
        <v>14615</v>
      </c>
      <c r="E6516" s="6" t="s">
        <v>22593</v>
      </c>
      <c r="K6516" s="6" t="str">
        <f t="shared" si="101"/>
        <v>Produits de diagnostic</v>
      </c>
    </row>
    <row r="6517" spans="1:11" ht="12.75" customHeight="1" x14ac:dyDescent="0.15">
      <c r="A6517" s="6">
        <v>3</v>
      </c>
      <c r="B6517" s="7" t="s">
        <v>14973</v>
      </c>
      <c r="C6517" s="7" t="s">
        <v>14972</v>
      </c>
      <c r="D6517" s="7" t="s">
        <v>14974</v>
      </c>
      <c r="E6517" s="6" t="s">
        <v>22716</v>
      </c>
      <c r="K6517" s="6" t="str">
        <f t="shared" si="101"/>
        <v>Tests urinaires</v>
      </c>
    </row>
    <row r="6518" spans="1:11" ht="12.75" customHeight="1" x14ac:dyDescent="0.15">
      <c r="A6518" s="6">
        <v>3</v>
      </c>
      <c r="B6518" s="7" t="s">
        <v>14975</v>
      </c>
      <c r="C6518" s="7" t="s">
        <v>14972</v>
      </c>
      <c r="D6518" s="7" t="s">
        <v>14976</v>
      </c>
      <c r="E6518" s="6" t="s">
        <v>22717</v>
      </c>
      <c r="K6518" s="6" t="str">
        <f t="shared" si="101"/>
        <v>Autres produits de diagnostic</v>
      </c>
    </row>
    <row r="6519" spans="1:11" ht="12.75" customHeight="1" x14ac:dyDescent="0.15">
      <c r="A6519" s="6">
        <v>4</v>
      </c>
      <c r="B6519" s="7" t="s">
        <v>14977</v>
      </c>
      <c r="C6519" s="7" t="s">
        <v>14975</v>
      </c>
      <c r="D6519" s="7" t="s">
        <v>14978</v>
      </c>
      <c r="E6519" s="6" t="s">
        <v>22718</v>
      </c>
      <c r="K6519" s="6" t="str">
        <f t="shared" si="101"/>
        <v>Tests pour le diabète</v>
      </c>
    </row>
    <row r="6520" spans="1:11" ht="12.75" customHeight="1" x14ac:dyDescent="0.15">
      <c r="A6520" s="6">
        <v>5</v>
      </c>
      <c r="B6520" s="7" t="s">
        <v>14979</v>
      </c>
      <c r="C6520" s="7" t="s">
        <v>14977</v>
      </c>
      <c r="D6520" s="7" t="s">
        <v>3794</v>
      </c>
      <c r="E6520" s="6" t="s">
        <v>17901</v>
      </c>
      <c r="K6520" s="6" t="str">
        <f t="shared" si="101"/>
        <v>Tolbutamide</v>
      </c>
    </row>
    <row r="6521" spans="1:11" ht="12.75" customHeight="1" x14ac:dyDescent="0.15">
      <c r="A6521" s="6">
        <v>5</v>
      </c>
      <c r="B6521" s="7" t="s">
        <v>14980</v>
      </c>
      <c r="C6521" s="7" t="s">
        <v>14977</v>
      </c>
      <c r="D6521" s="7" t="s">
        <v>4856</v>
      </c>
      <c r="E6521" s="6" t="s">
        <v>18393</v>
      </c>
      <c r="K6521" s="6" t="str">
        <f t="shared" si="101"/>
        <v>Glucose</v>
      </c>
    </row>
    <row r="6522" spans="1:11" ht="12.75" customHeight="1" x14ac:dyDescent="0.15">
      <c r="A6522" s="6">
        <v>4</v>
      </c>
      <c r="B6522" s="7" t="s">
        <v>14981</v>
      </c>
      <c r="C6522" s="7" t="s">
        <v>14975</v>
      </c>
      <c r="D6522" s="7" t="s">
        <v>14982</v>
      </c>
      <c r="E6522" s="6" t="s">
        <v>22719</v>
      </c>
      <c r="K6522" s="6" t="str">
        <f t="shared" si="101"/>
        <v>Tests pour l'absorption des graisses</v>
      </c>
    </row>
    <row r="6523" spans="1:11" ht="12.75" customHeight="1" x14ac:dyDescent="0.15">
      <c r="A6523" s="6">
        <v>5</v>
      </c>
      <c r="B6523" s="7" t="s">
        <v>14983</v>
      </c>
      <c r="C6523" s="7" t="s">
        <v>14981</v>
      </c>
      <c r="D6523" s="7" t="s">
        <v>14984</v>
      </c>
      <c r="E6523" s="6" t="s">
        <v>22720</v>
      </c>
      <c r="K6523" s="6" t="str">
        <f t="shared" si="101"/>
        <v>Concentrés de vitamine A</v>
      </c>
    </row>
    <row r="6524" spans="1:11" ht="12.75" customHeight="1" x14ac:dyDescent="0.15">
      <c r="A6524" s="6">
        <v>4</v>
      </c>
      <c r="B6524" s="7" t="s">
        <v>14985</v>
      </c>
      <c r="C6524" s="7" t="s">
        <v>14975</v>
      </c>
      <c r="D6524" s="7" t="s">
        <v>14986</v>
      </c>
      <c r="E6524" s="6" t="s">
        <v>22721</v>
      </c>
      <c r="K6524" s="6" t="str">
        <f t="shared" si="101"/>
        <v>Tests de perméabilité des voies biliaires</v>
      </c>
    </row>
    <row r="6525" spans="1:11" ht="12.75" customHeight="1" x14ac:dyDescent="0.15">
      <c r="A6525" s="6">
        <v>5</v>
      </c>
      <c r="B6525" s="7" t="s">
        <v>14987</v>
      </c>
      <c r="C6525" s="7" t="s">
        <v>14985</v>
      </c>
      <c r="D6525" s="7" t="s">
        <v>3427</v>
      </c>
      <c r="E6525" s="6" t="s">
        <v>17746</v>
      </c>
      <c r="K6525" s="6" t="str">
        <f t="shared" si="101"/>
        <v>Sorbitol</v>
      </c>
    </row>
    <row r="6526" spans="1:11" ht="12.75" customHeight="1" x14ac:dyDescent="0.15">
      <c r="A6526" s="6">
        <v>5</v>
      </c>
      <c r="B6526" s="7" t="s">
        <v>14988</v>
      </c>
      <c r="C6526" s="7" t="s">
        <v>14985</v>
      </c>
      <c r="D6526" s="7" t="s">
        <v>3409</v>
      </c>
      <c r="E6526" s="6" t="s">
        <v>17737</v>
      </c>
      <c r="K6526" s="6" t="str">
        <f t="shared" si="101"/>
        <v>Sulfate de magnésium</v>
      </c>
    </row>
    <row r="6527" spans="1:11" ht="12.75" customHeight="1" x14ac:dyDescent="0.15">
      <c r="A6527" s="6">
        <v>5</v>
      </c>
      <c r="B6527" s="7" t="s">
        <v>14989</v>
      </c>
      <c r="C6527" s="7" t="s">
        <v>14985</v>
      </c>
      <c r="D6527" s="7" t="s">
        <v>14990</v>
      </c>
      <c r="E6527" s="6" t="s">
        <v>22722</v>
      </c>
      <c r="K6527" s="6" t="str">
        <f t="shared" si="101"/>
        <v>Sincalide</v>
      </c>
    </row>
    <row r="6528" spans="1:11" ht="12.75" customHeight="1" x14ac:dyDescent="0.15">
      <c r="A6528" s="6">
        <v>5</v>
      </c>
      <c r="B6528" s="7" t="s">
        <v>14991</v>
      </c>
      <c r="C6528" s="7" t="s">
        <v>14985</v>
      </c>
      <c r="D6528" s="7" t="s">
        <v>14992</v>
      </c>
      <c r="E6528" s="6" t="s">
        <v>22723</v>
      </c>
      <c r="K6528" s="6" t="str">
        <f t="shared" si="101"/>
        <v>Cérulétide</v>
      </c>
    </row>
    <row r="6529" spans="1:11" ht="12.75" customHeight="1" x14ac:dyDescent="0.15">
      <c r="A6529" s="6">
        <v>4</v>
      </c>
      <c r="B6529" s="7" t="s">
        <v>14993</v>
      </c>
      <c r="C6529" s="7" t="s">
        <v>14975</v>
      </c>
      <c r="D6529" s="7" t="s">
        <v>14994</v>
      </c>
      <c r="E6529" s="6" t="s">
        <v>22724</v>
      </c>
      <c r="K6529" s="6" t="str">
        <f t="shared" si="101"/>
        <v>Tests pour la fonction hypophysaire</v>
      </c>
    </row>
    <row r="6530" spans="1:11" ht="12.75" customHeight="1" x14ac:dyDescent="0.15">
      <c r="A6530" s="6">
        <v>5</v>
      </c>
      <c r="B6530" s="7" t="s">
        <v>14995</v>
      </c>
      <c r="C6530" s="7" t="s">
        <v>14993</v>
      </c>
      <c r="D6530" s="7" t="s">
        <v>14996</v>
      </c>
      <c r="E6530" s="6" t="s">
        <v>22725</v>
      </c>
      <c r="K6530" s="6" t="str">
        <f t="shared" si="101"/>
        <v>Métyrapone</v>
      </c>
    </row>
    <row r="6531" spans="1:11" ht="12.75" customHeight="1" x14ac:dyDescent="0.15">
      <c r="A6531" s="6">
        <v>5</v>
      </c>
      <c r="B6531" s="7" t="s">
        <v>14997</v>
      </c>
      <c r="C6531" s="7" t="s">
        <v>14993</v>
      </c>
      <c r="D6531" s="7" t="s">
        <v>8148</v>
      </c>
      <c r="E6531" s="6" t="s">
        <v>19865</v>
      </c>
      <c r="K6531" s="6" t="str">
        <f t="shared" ref="K6531:K6594" si="102">UPPER(LEFT(E6531,1))&amp;RIGHT(E6531,LEN(E6531)-1)</f>
        <v>Sermoréline</v>
      </c>
    </row>
    <row r="6532" spans="1:11" ht="12.75" customHeight="1" x14ac:dyDescent="0.15">
      <c r="A6532" s="6">
        <v>5</v>
      </c>
      <c r="B6532" s="7" t="s">
        <v>14998</v>
      </c>
      <c r="C6532" s="7" t="s">
        <v>14993</v>
      </c>
      <c r="D6532" s="7" t="s">
        <v>14999</v>
      </c>
      <c r="E6532" s="6" t="s">
        <v>22726</v>
      </c>
      <c r="K6532" s="6" t="str">
        <f t="shared" si="102"/>
        <v>Corticolibérine</v>
      </c>
    </row>
    <row r="6533" spans="1:11" ht="12.75" customHeight="1" x14ac:dyDescent="0.15">
      <c r="A6533" s="6">
        <v>5</v>
      </c>
      <c r="B6533" s="7" t="s">
        <v>15000</v>
      </c>
      <c r="C6533" s="7" t="s">
        <v>14993</v>
      </c>
      <c r="D6533" s="7" t="s">
        <v>15001</v>
      </c>
      <c r="E6533" s="6" t="s">
        <v>22727</v>
      </c>
      <c r="K6533" s="6" t="str">
        <f t="shared" si="102"/>
        <v>Somatoréline</v>
      </c>
    </row>
    <row r="6534" spans="1:11" ht="12.75" customHeight="1" x14ac:dyDescent="0.15">
      <c r="A6534" s="6">
        <v>5</v>
      </c>
      <c r="B6534" s="7" t="s">
        <v>15002</v>
      </c>
      <c r="C6534" s="7" t="s">
        <v>14993</v>
      </c>
      <c r="D6534" s="7" t="s">
        <v>15003</v>
      </c>
      <c r="E6534" s="6" t="s">
        <v>22728</v>
      </c>
      <c r="K6534" s="6" t="str">
        <f t="shared" si="102"/>
        <v>Macimoréline</v>
      </c>
    </row>
    <row r="6535" spans="1:11" ht="12.75" customHeight="1" x14ac:dyDescent="0.15">
      <c r="A6535" s="6">
        <v>4</v>
      </c>
      <c r="B6535" s="7" t="s">
        <v>15004</v>
      </c>
      <c r="C6535" s="7" t="s">
        <v>14975</v>
      </c>
      <c r="D6535" s="7" t="s">
        <v>15005</v>
      </c>
      <c r="E6535" s="6" t="s">
        <v>22729</v>
      </c>
      <c r="K6535" s="6" t="str">
        <f t="shared" si="102"/>
        <v>Tests pour la fonction hépatique</v>
      </c>
    </row>
    <row r="6536" spans="1:11" ht="12.75" customHeight="1" x14ac:dyDescent="0.15">
      <c r="A6536" s="6">
        <v>5</v>
      </c>
      <c r="B6536" s="7" t="s">
        <v>15006</v>
      </c>
      <c r="C6536" s="7" t="s">
        <v>15004</v>
      </c>
      <c r="D6536" s="7" t="s">
        <v>15007</v>
      </c>
      <c r="E6536" s="6" t="s">
        <v>22730</v>
      </c>
      <c r="K6536" s="6" t="str">
        <f t="shared" si="102"/>
        <v>Galactose</v>
      </c>
    </row>
    <row r="6537" spans="1:11" ht="12.75" customHeight="1" x14ac:dyDescent="0.15">
      <c r="A6537" s="6">
        <v>5</v>
      </c>
      <c r="B6537" s="7" t="s">
        <v>15008</v>
      </c>
      <c r="C6537" s="7" t="s">
        <v>15004</v>
      </c>
      <c r="D6537" s="7" t="s">
        <v>15009</v>
      </c>
      <c r="E6537" s="6" t="s">
        <v>22731</v>
      </c>
      <c r="K6537" s="6" t="str">
        <f t="shared" si="102"/>
        <v>Sulfobromophtaléine</v>
      </c>
    </row>
    <row r="6538" spans="1:11" ht="12.75" customHeight="1" x14ac:dyDescent="0.15">
      <c r="A6538" s="6">
        <v>5</v>
      </c>
      <c r="B6538" s="7" t="s">
        <v>15010</v>
      </c>
      <c r="C6538" s="7" t="s">
        <v>15004</v>
      </c>
      <c r="D6538" s="7" t="s">
        <v>15011</v>
      </c>
      <c r="E6538" s="6" t="s">
        <v>22732</v>
      </c>
      <c r="K6538" s="6" t="str">
        <f t="shared" si="102"/>
        <v>Méthacétine (13C)</v>
      </c>
    </row>
    <row r="6539" spans="1:11" ht="12.75" customHeight="1" x14ac:dyDescent="0.15">
      <c r="A6539" s="6">
        <v>4</v>
      </c>
      <c r="B6539" s="7" t="s">
        <v>15012</v>
      </c>
      <c r="C6539" s="7" t="s">
        <v>14975</v>
      </c>
      <c r="D6539" s="7" t="s">
        <v>15013</v>
      </c>
      <c r="E6539" s="6" t="s">
        <v>22733</v>
      </c>
      <c r="K6539" s="6" t="str">
        <f t="shared" si="102"/>
        <v>Diagnostic de la tuberculose</v>
      </c>
    </row>
    <row r="6540" spans="1:11" ht="12.75" customHeight="1" x14ac:dyDescent="0.15">
      <c r="A6540" s="6">
        <v>5</v>
      </c>
      <c r="B6540" s="7" t="s">
        <v>15014</v>
      </c>
      <c r="C6540" s="7" t="s">
        <v>15012</v>
      </c>
      <c r="D6540" s="7" t="s">
        <v>15015</v>
      </c>
      <c r="E6540" s="6" t="s">
        <v>22734</v>
      </c>
      <c r="K6540" s="6" t="str">
        <f t="shared" si="102"/>
        <v>Tuberculine</v>
      </c>
    </row>
    <row r="6541" spans="1:11" ht="12.75" customHeight="1" x14ac:dyDescent="0.15">
      <c r="A6541" s="6">
        <v>4</v>
      </c>
      <c r="B6541" s="7" t="s">
        <v>15016</v>
      </c>
      <c r="C6541" s="7" t="s">
        <v>14975</v>
      </c>
      <c r="D6541" s="7" t="s">
        <v>15017</v>
      </c>
      <c r="E6541" s="6" t="s">
        <v>22735</v>
      </c>
      <c r="K6541" s="6" t="str">
        <f t="shared" si="102"/>
        <v>Tests pour la sécrétion gastrique</v>
      </c>
    </row>
    <row r="6542" spans="1:11" ht="12.75" customHeight="1" x14ac:dyDescent="0.15">
      <c r="A6542" s="6">
        <v>5</v>
      </c>
      <c r="B6542" s="7" t="s">
        <v>15018</v>
      </c>
      <c r="C6542" s="7" t="s">
        <v>15016</v>
      </c>
      <c r="D6542" s="7" t="s">
        <v>15019</v>
      </c>
      <c r="E6542" s="6" t="s">
        <v>22736</v>
      </c>
      <c r="K6542" s="6" t="str">
        <f t="shared" si="102"/>
        <v>Résines échangeuses de cations</v>
      </c>
    </row>
    <row r="6543" spans="1:11" ht="12.75" customHeight="1" x14ac:dyDescent="0.15">
      <c r="A6543" s="6">
        <v>5</v>
      </c>
      <c r="B6543" s="7" t="s">
        <v>15020</v>
      </c>
      <c r="C6543" s="7" t="s">
        <v>15016</v>
      </c>
      <c r="D6543" s="7" t="s">
        <v>15021</v>
      </c>
      <c r="E6543" s="6" t="s">
        <v>22737</v>
      </c>
      <c r="K6543" s="6" t="str">
        <f t="shared" si="102"/>
        <v>Bétazole</v>
      </c>
    </row>
    <row r="6544" spans="1:11" ht="12.75" customHeight="1" x14ac:dyDescent="0.15">
      <c r="A6544" s="6">
        <v>5</v>
      </c>
      <c r="B6544" s="7" t="s">
        <v>15022</v>
      </c>
      <c r="C6544" s="7" t="s">
        <v>15016</v>
      </c>
      <c r="D6544" s="7" t="s">
        <v>15023</v>
      </c>
      <c r="E6544" s="6" t="s">
        <v>22738</v>
      </c>
      <c r="K6544" s="6" t="str">
        <f t="shared" si="102"/>
        <v>Phosphate d'histamine</v>
      </c>
    </row>
    <row r="6545" spans="1:11" ht="12.75" customHeight="1" x14ac:dyDescent="0.15">
      <c r="A6545" s="6">
        <v>5</v>
      </c>
      <c r="B6545" s="7" t="s">
        <v>15024</v>
      </c>
      <c r="C6545" s="7" t="s">
        <v>15016</v>
      </c>
      <c r="D6545" s="7" t="s">
        <v>15025</v>
      </c>
      <c r="E6545" s="6" t="s">
        <v>22739</v>
      </c>
      <c r="K6545" s="6" t="str">
        <f t="shared" si="102"/>
        <v>Pentagastrine</v>
      </c>
    </row>
    <row r="6546" spans="1:11" ht="12.75" customHeight="1" x14ac:dyDescent="0.15">
      <c r="A6546" s="6">
        <v>5</v>
      </c>
      <c r="B6546" s="7" t="s">
        <v>15026</v>
      </c>
      <c r="C6546" s="7" t="s">
        <v>15016</v>
      </c>
      <c r="D6546" s="7" t="s">
        <v>14847</v>
      </c>
      <c r="E6546" s="6" t="s">
        <v>22666</v>
      </c>
      <c r="K6546" s="6" t="str">
        <f t="shared" si="102"/>
        <v>Chlorure de méthylthioninium</v>
      </c>
    </row>
    <row r="6547" spans="1:11" ht="12.75" customHeight="1" x14ac:dyDescent="0.15">
      <c r="A6547" s="6">
        <v>5</v>
      </c>
      <c r="B6547" s="7" t="s">
        <v>15027</v>
      </c>
      <c r="C6547" s="7" t="s">
        <v>15016</v>
      </c>
      <c r="D6547" s="7" t="s">
        <v>15028</v>
      </c>
      <c r="E6547" s="6" t="s">
        <v>22740</v>
      </c>
      <c r="K6547" s="6" t="str">
        <f t="shared" si="102"/>
        <v>Caféine et benzoate de sodium</v>
      </c>
    </row>
    <row r="6548" spans="1:11" ht="12.75" customHeight="1" x14ac:dyDescent="0.15">
      <c r="A6548" s="6">
        <v>4</v>
      </c>
      <c r="B6548" s="7" t="s">
        <v>15029</v>
      </c>
      <c r="C6548" s="7" t="s">
        <v>14975</v>
      </c>
      <c r="D6548" s="7" t="s">
        <v>15030</v>
      </c>
      <c r="E6548" s="6" t="s">
        <v>22741</v>
      </c>
      <c r="K6548" s="6" t="str">
        <f t="shared" si="102"/>
        <v>Tests pour la fonction rénale et les lésions urétérales</v>
      </c>
    </row>
    <row r="6549" spans="1:11" ht="12.75" customHeight="1" x14ac:dyDescent="0.15">
      <c r="A6549" s="6">
        <v>5</v>
      </c>
      <c r="B6549" s="7" t="s">
        <v>15031</v>
      </c>
      <c r="C6549" s="7" t="s">
        <v>15029</v>
      </c>
      <c r="D6549" s="7" t="s">
        <v>15032</v>
      </c>
      <c r="E6549" s="6" t="s">
        <v>22742</v>
      </c>
      <c r="K6549" s="6" t="str">
        <f t="shared" si="102"/>
        <v>Inuline et autres polyfructosans</v>
      </c>
    </row>
    <row r="6550" spans="1:11" ht="12.75" customHeight="1" x14ac:dyDescent="0.15">
      <c r="A6550" s="6">
        <v>5</v>
      </c>
      <c r="B6550" s="7" t="s">
        <v>15033</v>
      </c>
      <c r="C6550" s="7" t="s">
        <v>15029</v>
      </c>
      <c r="D6550" s="7" t="s">
        <v>15034</v>
      </c>
      <c r="E6550" s="6" t="s">
        <v>22743</v>
      </c>
      <c r="K6550" s="6" t="str">
        <f t="shared" si="102"/>
        <v>Carmin d'indigo</v>
      </c>
    </row>
    <row r="6551" spans="1:11" ht="12.75" customHeight="1" x14ac:dyDescent="0.15">
      <c r="A6551" s="6">
        <v>5</v>
      </c>
      <c r="B6551" s="7" t="s">
        <v>15035</v>
      </c>
      <c r="C6551" s="7" t="s">
        <v>15029</v>
      </c>
      <c r="D6551" s="7" t="s">
        <v>15036</v>
      </c>
      <c r="E6551" s="6" t="s">
        <v>22744</v>
      </c>
      <c r="K6551" s="6" t="str">
        <f t="shared" si="102"/>
        <v>Phénolsulfonephtaléine</v>
      </c>
    </row>
    <row r="6552" spans="1:11" ht="12.75" customHeight="1" x14ac:dyDescent="0.15">
      <c r="A6552" s="6">
        <v>5</v>
      </c>
      <c r="B6552" s="7" t="s">
        <v>15037</v>
      </c>
      <c r="C6552" s="7" t="s">
        <v>15029</v>
      </c>
      <c r="D6552" s="7" t="s">
        <v>15038</v>
      </c>
      <c r="E6552" s="6" t="s">
        <v>22745</v>
      </c>
      <c r="K6552" s="6" t="str">
        <f t="shared" si="102"/>
        <v>Alsactide</v>
      </c>
    </row>
    <row r="6553" spans="1:11" ht="12.75" customHeight="1" x14ac:dyDescent="0.15">
      <c r="A6553" s="6">
        <v>5</v>
      </c>
      <c r="B6553" s="7" t="s">
        <v>15039</v>
      </c>
      <c r="C6553" s="7" t="s">
        <v>15029</v>
      </c>
      <c r="D6553" s="7" t="s">
        <v>15040</v>
      </c>
      <c r="E6553" s="6" t="s">
        <v>22746</v>
      </c>
      <c r="K6553" s="6" t="str">
        <f t="shared" si="102"/>
        <v>Acide aminohippurique</v>
      </c>
    </row>
    <row r="6554" spans="1:11" ht="12.75" customHeight="1" x14ac:dyDescent="0.15">
      <c r="A6554" s="6">
        <v>4</v>
      </c>
      <c r="B6554" s="7" t="s">
        <v>15041</v>
      </c>
      <c r="C6554" s="7" t="s">
        <v>14975</v>
      </c>
      <c r="D6554" s="7" t="s">
        <v>15042</v>
      </c>
      <c r="E6554" s="6" t="s">
        <v>22747</v>
      </c>
      <c r="K6554" s="6" t="str">
        <f t="shared" si="102"/>
        <v>Tests pour la fonction thyroïdienne</v>
      </c>
    </row>
    <row r="6555" spans="1:11" ht="12.75" customHeight="1" x14ac:dyDescent="0.15">
      <c r="A6555" s="6">
        <v>5</v>
      </c>
      <c r="B6555" s="7" t="s">
        <v>15043</v>
      </c>
      <c r="C6555" s="7" t="s">
        <v>15041</v>
      </c>
      <c r="D6555" s="7" t="s">
        <v>15044</v>
      </c>
      <c r="E6555" s="6" t="s">
        <v>19860</v>
      </c>
      <c r="K6555" s="6" t="str">
        <f t="shared" si="102"/>
        <v>Thyrotrophine</v>
      </c>
    </row>
    <row r="6556" spans="1:11" ht="12.75" customHeight="1" x14ac:dyDescent="0.15">
      <c r="A6556" s="6">
        <v>5</v>
      </c>
      <c r="B6556" s="7" t="s">
        <v>15045</v>
      </c>
      <c r="C6556" s="7" t="s">
        <v>15041</v>
      </c>
      <c r="D6556" s="7" t="s">
        <v>15046</v>
      </c>
      <c r="E6556" s="6" t="s">
        <v>22748</v>
      </c>
      <c r="K6556" s="6" t="str">
        <f t="shared" si="102"/>
        <v>Protiréline</v>
      </c>
    </row>
    <row r="6557" spans="1:11" ht="12.75" customHeight="1" x14ac:dyDescent="0.15">
      <c r="A6557" s="6">
        <v>4</v>
      </c>
      <c r="B6557" s="7" t="s">
        <v>15047</v>
      </c>
      <c r="C6557" s="7" t="s">
        <v>14975</v>
      </c>
      <c r="D6557" s="7" t="s">
        <v>15048</v>
      </c>
      <c r="E6557" s="6" t="s">
        <v>22749</v>
      </c>
      <c r="K6557" s="6" t="str">
        <f t="shared" si="102"/>
        <v>Tests pour la fonction pancréatique</v>
      </c>
    </row>
    <row r="6558" spans="1:11" ht="12.75" customHeight="1" x14ac:dyDescent="0.15">
      <c r="A6558" s="6">
        <v>5</v>
      </c>
      <c r="B6558" s="7" t="s">
        <v>15049</v>
      </c>
      <c r="C6558" s="7" t="s">
        <v>15047</v>
      </c>
      <c r="D6558" s="7" t="s">
        <v>15050</v>
      </c>
      <c r="E6558" s="6" t="s">
        <v>22750</v>
      </c>
      <c r="K6558" s="6" t="str">
        <f t="shared" si="102"/>
        <v>Sécrétine</v>
      </c>
    </row>
    <row r="6559" spans="1:11" ht="12.75" customHeight="1" x14ac:dyDescent="0.15">
      <c r="A6559" s="6">
        <v>5</v>
      </c>
      <c r="B6559" s="7" t="s">
        <v>15051</v>
      </c>
      <c r="C6559" s="7" t="s">
        <v>15047</v>
      </c>
      <c r="D6559" s="7" t="s">
        <v>15052</v>
      </c>
      <c r="E6559" s="6" t="s">
        <v>22751</v>
      </c>
      <c r="K6559" s="6" t="str">
        <f t="shared" si="102"/>
        <v>Pancréozymine (cholécystokinine)</v>
      </c>
    </row>
    <row r="6560" spans="1:11" ht="12.75" customHeight="1" x14ac:dyDescent="0.15">
      <c r="A6560" s="6">
        <v>5</v>
      </c>
      <c r="B6560" s="7" t="s">
        <v>15053</v>
      </c>
      <c r="C6560" s="7" t="s">
        <v>15047</v>
      </c>
      <c r="D6560" s="7" t="s">
        <v>15054</v>
      </c>
      <c r="E6560" s="6" t="s">
        <v>22752</v>
      </c>
      <c r="K6560" s="6" t="str">
        <f t="shared" si="102"/>
        <v>Bentiromide</v>
      </c>
    </row>
    <row r="6561" spans="1:11" ht="12.75" customHeight="1" x14ac:dyDescent="0.15">
      <c r="A6561" s="6">
        <v>4</v>
      </c>
      <c r="B6561" s="7" t="s">
        <v>15055</v>
      </c>
      <c r="C6561" s="7" t="s">
        <v>14975</v>
      </c>
      <c r="D6561" s="7" t="s">
        <v>15056</v>
      </c>
      <c r="E6561" s="6" t="s">
        <v>22753</v>
      </c>
      <c r="K6561" s="6" t="str">
        <f t="shared" si="102"/>
        <v>Tests pour les affections allergiques</v>
      </c>
    </row>
    <row r="6562" spans="1:11" ht="12.75" customHeight="1" x14ac:dyDescent="0.15">
      <c r="A6562" s="6">
        <v>4</v>
      </c>
      <c r="B6562" s="7" t="s">
        <v>15057</v>
      </c>
      <c r="C6562" s="7" t="s">
        <v>14975</v>
      </c>
      <c r="D6562" s="7" t="s">
        <v>15058</v>
      </c>
      <c r="E6562" s="6" t="s">
        <v>22754</v>
      </c>
      <c r="K6562" s="6" t="str">
        <f t="shared" si="102"/>
        <v>Tests pour les troubles de la fertilité</v>
      </c>
    </row>
    <row r="6563" spans="1:11" ht="12.75" customHeight="1" x14ac:dyDescent="0.15">
      <c r="A6563" s="6">
        <v>5</v>
      </c>
      <c r="B6563" s="7" t="s">
        <v>15059</v>
      </c>
      <c r="C6563" s="7" t="s">
        <v>15057</v>
      </c>
      <c r="D6563" s="7" t="s">
        <v>8190</v>
      </c>
      <c r="E6563" s="6" t="s">
        <v>19885</v>
      </c>
      <c r="K6563" s="6" t="str">
        <f t="shared" si="102"/>
        <v>Gonadoréline</v>
      </c>
    </row>
    <row r="6564" spans="1:11" ht="12.75" customHeight="1" x14ac:dyDescent="0.15">
      <c r="A6564" s="6">
        <v>4</v>
      </c>
      <c r="B6564" s="7" t="s">
        <v>15060</v>
      </c>
      <c r="C6564" s="7" t="s">
        <v>14975</v>
      </c>
      <c r="D6564" s="7" t="s">
        <v>15061</v>
      </c>
      <c r="E6564" s="8" t="s">
        <v>22755</v>
      </c>
      <c r="F6564" s="6" t="s">
        <v>3682</v>
      </c>
      <c r="H6564" s="9">
        <v>44953</v>
      </c>
      <c r="K6564" s="6" t="str">
        <f t="shared" si="102"/>
        <v xml:space="preserve">Autres produits de diagnostic </v>
      </c>
    </row>
    <row r="6565" spans="1:11" ht="12.75" customHeight="1" x14ac:dyDescent="0.15">
      <c r="A6565" s="6">
        <v>5</v>
      </c>
      <c r="B6565" s="7" t="s">
        <v>15062</v>
      </c>
      <c r="C6565" s="7" t="s">
        <v>15060</v>
      </c>
      <c r="D6565" s="7" t="s">
        <v>15063</v>
      </c>
      <c r="E6565" s="7" t="s">
        <v>22756</v>
      </c>
      <c r="K6565" s="6" t="str">
        <f t="shared" si="102"/>
        <v>Vert d'indocyanine</v>
      </c>
    </row>
    <row r="6566" spans="1:11" ht="12.75" customHeight="1" x14ac:dyDescent="0.15">
      <c r="A6566" s="6">
        <v>5</v>
      </c>
      <c r="B6566" s="7" t="s">
        <v>15064</v>
      </c>
      <c r="C6566" s="7" t="s">
        <v>15060</v>
      </c>
      <c r="D6566" s="7" t="s">
        <v>4738</v>
      </c>
      <c r="E6566" s="6" t="s">
        <v>18337</v>
      </c>
      <c r="K6566" s="6" t="str">
        <f t="shared" si="102"/>
        <v>Acide folique</v>
      </c>
    </row>
    <row r="6567" spans="1:11" ht="12.75" customHeight="1" x14ac:dyDescent="0.15">
      <c r="A6567" s="6">
        <v>5</v>
      </c>
      <c r="B6567" s="7" t="s">
        <v>15065</v>
      </c>
      <c r="C6567" s="7" t="s">
        <v>15060</v>
      </c>
      <c r="D6567" s="7" t="s">
        <v>15066</v>
      </c>
      <c r="E6567" s="6" t="s">
        <v>22757</v>
      </c>
      <c r="K6567" s="6" t="str">
        <f t="shared" si="102"/>
        <v>Méthacholine</v>
      </c>
    </row>
    <row r="6568" spans="1:11" ht="12.75" customHeight="1" x14ac:dyDescent="0.15">
      <c r="A6568" s="6">
        <v>5</v>
      </c>
      <c r="B6568" s="7" t="s">
        <v>15067</v>
      </c>
      <c r="C6568" s="7" t="s">
        <v>15060</v>
      </c>
      <c r="D6568" s="7" t="s">
        <v>3423</v>
      </c>
      <c r="E6568" s="6" t="s">
        <v>17744</v>
      </c>
      <c r="K6568" s="6" t="str">
        <f t="shared" si="102"/>
        <v>Mannitol</v>
      </c>
    </row>
    <row r="6569" spans="1:11" ht="12.75" customHeight="1" x14ac:dyDescent="0.15">
      <c r="A6569" s="6">
        <v>5</v>
      </c>
      <c r="B6569" s="7" t="s">
        <v>15068</v>
      </c>
      <c r="C6569" s="7" t="s">
        <v>15060</v>
      </c>
      <c r="D6569" s="7" t="s">
        <v>15069</v>
      </c>
      <c r="E6569" s="6" t="s">
        <v>22758</v>
      </c>
      <c r="K6569" s="6" t="str">
        <f t="shared" si="102"/>
        <v>Urée (13C)</v>
      </c>
    </row>
    <row r="6570" spans="1:11" ht="12.75" customHeight="1" x14ac:dyDescent="0.15">
      <c r="A6570" s="6">
        <v>5</v>
      </c>
      <c r="B6570" s="7" t="s">
        <v>15070</v>
      </c>
      <c r="C6570" s="7" t="s">
        <v>15060</v>
      </c>
      <c r="D6570" s="7" t="s">
        <v>15071</v>
      </c>
      <c r="E6570" s="6" t="s">
        <v>22759</v>
      </c>
      <c r="K6570" s="6" t="str">
        <f t="shared" si="102"/>
        <v>Hexaminolévulinate</v>
      </c>
    </row>
    <row r="6571" spans="1:11" ht="12.75" customHeight="1" x14ac:dyDescent="0.15">
      <c r="A6571" s="6">
        <v>5</v>
      </c>
      <c r="B6571" s="7" t="s">
        <v>15072</v>
      </c>
      <c r="C6571" s="7" t="s">
        <v>15060</v>
      </c>
      <c r="D6571" s="7" t="s">
        <v>15073</v>
      </c>
      <c r="E6571" s="6" t="s">
        <v>22760</v>
      </c>
      <c r="K6571" s="6" t="str">
        <f t="shared" si="102"/>
        <v>Édrophonium</v>
      </c>
    </row>
    <row r="6572" spans="1:11" ht="12.75" customHeight="1" x14ac:dyDescent="0.15">
      <c r="A6572" s="6">
        <v>5</v>
      </c>
      <c r="B6572" s="7" t="s">
        <v>15074</v>
      </c>
      <c r="C6572" s="7" t="s">
        <v>15060</v>
      </c>
      <c r="D6572" s="7" t="s">
        <v>15075</v>
      </c>
      <c r="E6572" s="6" t="s">
        <v>22761</v>
      </c>
      <c r="K6572" s="6" t="str">
        <f t="shared" si="102"/>
        <v>Monoxyde de carbone</v>
      </c>
    </row>
    <row r="6573" spans="1:11" ht="12.75" customHeight="1" x14ac:dyDescent="0.15">
      <c r="A6573" s="6">
        <v>5</v>
      </c>
      <c r="B6573" s="7" t="s">
        <v>15076</v>
      </c>
      <c r="C6573" s="7" t="s">
        <v>15060</v>
      </c>
      <c r="D6573" s="7" t="s">
        <v>15077</v>
      </c>
      <c r="E6573" s="6" t="s">
        <v>22762</v>
      </c>
      <c r="K6573" s="6" t="str">
        <f t="shared" si="102"/>
        <v>Bleu patenté</v>
      </c>
    </row>
    <row r="6574" spans="1:11" ht="12.75" customHeight="1" x14ac:dyDescent="0.15">
      <c r="A6574" s="6">
        <v>5</v>
      </c>
      <c r="B6574" s="7" t="s">
        <v>15078</v>
      </c>
      <c r="C6574" s="7" t="s">
        <v>15060</v>
      </c>
      <c r="D6574" s="13" t="s">
        <v>15079</v>
      </c>
      <c r="E6574" s="13" t="s">
        <v>22763</v>
      </c>
      <c r="F6574" s="6" t="s">
        <v>2758</v>
      </c>
      <c r="G6574" s="9">
        <v>44953</v>
      </c>
      <c r="K6574" s="6" t="str">
        <f t="shared" si="102"/>
        <v>Pafolacianine</v>
      </c>
    </row>
    <row r="6575" spans="1:11" ht="12.75" customHeight="1" x14ac:dyDescent="0.2">
      <c r="A6575" s="6">
        <v>5</v>
      </c>
      <c r="B6575" s="7" t="s">
        <v>15080</v>
      </c>
      <c r="C6575" s="7" t="s">
        <v>15060</v>
      </c>
      <c r="D6575" t="s">
        <v>15081</v>
      </c>
      <c r="E6575" t="s">
        <v>22764</v>
      </c>
      <c r="F6575" s="6" t="s">
        <v>2763</v>
      </c>
      <c r="G6575" s="9">
        <v>45314</v>
      </c>
      <c r="K6575" s="6" t="str">
        <f t="shared" si="102"/>
        <v>Chlorure de lithium</v>
      </c>
    </row>
    <row r="6576" spans="1:11" ht="12.75" customHeight="1" x14ac:dyDescent="0.15">
      <c r="A6576" s="6">
        <v>2</v>
      </c>
      <c r="B6576" s="7" t="s">
        <v>15082</v>
      </c>
      <c r="C6576" s="7" t="s">
        <v>14792</v>
      </c>
      <c r="D6576" s="7" t="s">
        <v>15083</v>
      </c>
      <c r="E6576" s="6" t="s">
        <v>22765</v>
      </c>
      <c r="K6576" s="6" t="str">
        <f t="shared" si="102"/>
        <v>Nutriments généraux</v>
      </c>
    </row>
    <row r="6577" spans="1:11" ht="12.75" customHeight="1" x14ac:dyDescent="0.15">
      <c r="A6577" s="6">
        <v>3</v>
      </c>
      <c r="B6577" s="7" t="s">
        <v>15084</v>
      </c>
      <c r="C6577" s="7" t="s">
        <v>15082</v>
      </c>
      <c r="D6577" s="7" t="s">
        <v>15085</v>
      </c>
      <c r="E6577" s="6" t="s">
        <v>22766</v>
      </c>
      <c r="K6577" s="6" t="str">
        <f t="shared" si="102"/>
        <v>Préparations diététiques pour le traitement de l'obésité</v>
      </c>
    </row>
    <row r="6578" spans="1:11" ht="12.75" customHeight="1" x14ac:dyDescent="0.15">
      <c r="A6578" s="6">
        <v>4</v>
      </c>
      <c r="B6578" s="7" t="s">
        <v>15086</v>
      </c>
      <c r="C6578" s="7" t="s">
        <v>15084</v>
      </c>
      <c r="D6578" s="7" t="s">
        <v>15087</v>
      </c>
      <c r="E6578" s="6" t="s">
        <v>22767</v>
      </c>
      <c r="K6578" s="6" t="str">
        <f t="shared" si="102"/>
        <v>Régimes hypocaloriques</v>
      </c>
    </row>
    <row r="6579" spans="1:11" ht="12.75" customHeight="1" x14ac:dyDescent="0.15">
      <c r="A6579" s="6">
        <v>3</v>
      </c>
      <c r="B6579" s="7" t="s">
        <v>15088</v>
      </c>
      <c r="C6579" s="7" t="s">
        <v>15082</v>
      </c>
      <c r="D6579" s="7" t="s">
        <v>15089</v>
      </c>
      <c r="E6579" s="6" t="s">
        <v>22768</v>
      </c>
      <c r="K6579" s="6" t="str">
        <f t="shared" si="102"/>
        <v>Suppléments protéiques</v>
      </c>
    </row>
    <row r="6580" spans="1:11" ht="12.75" customHeight="1" x14ac:dyDescent="0.15">
      <c r="A6580" s="6">
        <v>3</v>
      </c>
      <c r="B6580" s="7" t="s">
        <v>15090</v>
      </c>
      <c r="C6580" s="7" t="s">
        <v>15082</v>
      </c>
      <c r="D6580" s="7" t="s">
        <v>15091</v>
      </c>
      <c r="E6580" s="6" t="s">
        <v>22769</v>
      </c>
      <c r="K6580" s="6" t="str">
        <f t="shared" si="102"/>
        <v>Préparations pédiatriques</v>
      </c>
    </row>
    <row r="6581" spans="1:11" ht="12.75" customHeight="1" x14ac:dyDescent="0.15">
      <c r="A6581" s="6">
        <v>4</v>
      </c>
      <c r="B6581" s="7" t="s">
        <v>15092</v>
      </c>
      <c r="C6581" s="7" t="s">
        <v>15090</v>
      </c>
      <c r="D6581" s="7" t="s">
        <v>15093</v>
      </c>
      <c r="E6581" s="6" t="s">
        <v>22770</v>
      </c>
      <c r="K6581" s="6" t="str">
        <f t="shared" si="102"/>
        <v>Nutriments sans phénylalanine</v>
      </c>
    </row>
    <row r="6582" spans="1:11" ht="12.75" customHeight="1" x14ac:dyDescent="0.15">
      <c r="A6582" s="6">
        <v>3</v>
      </c>
      <c r="B6582" s="7" t="s">
        <v>15094</v>
      </c>
      <c r="C6582" s="7" t="s">
        <v>15082</v>
      </c>
      <c r="D6582" s="7" t="s">
        <v>15095</v>
      </c>
      <c r="E6582" s="6" t="s">
        <v>22771</v>
      </c>
      <c r="K6582" s="6" t="str">
        <f t="shared" si="102"/>
        <v>Autres nutriments</v>
      </c>
    </row>
    <row r="6583" spans="1:11" ht="25.5" customHeight="1" x14ac:dyDescent="0.15">
      <c r="A6583" s="6">
        <v>4</v>
      </c>
      <c r="B6583" s="7" t="s">
        <v>15096</v>
      </c>
      <c r="C6583" s="7" t="s">
        <v>15094</v>
      </c>
      <c r="D6583" s="7" t="s">
        <v>15097</v>
      </c>
      <c r="E6583" s="6" t="s">
        <v>22772</v>
      </c>
      <c r="K6583" s="6" t="str">
        <f t="shared" si="102"/>
        <v>Glucides, protéines, éléments minéraux, vitamines en association</v>
      </c>
    </row>
    <row r="6584" spans="1:11" ht="25.5" customHeight="1" x14ac:dyDescent="0.15">
      <c r="A6584" s="6">
        <v>4</v>
      </c>
      <c r="B6584" s="7" t="s">
        <v>15098</v>
      </c>
      <c r="C6584" s="7" t="s">
        <v>15094</v>
      </c>
      <c r="D6584" s="7" t="s">
        <v>15099</v>
      </c>
      <c r="E6584" s="6" t="s">
        <v>22773</v>
      </c>
      <c r="K6584" s="6" t="str">
        <f t="shared" si="102"/>
        <v>Lipides, glucides, protéines, éléments minéraux, vitamines en association</v>
      </c>
    </row>
    <row r="6585" spans="1:11" ht="12.75" customHeight="1" x14ac:dyDescent="0.15">
      <c r="A6585" s="6">
        <v>4</v>
      </c>
      <c r="B6585" s="7" t="s">
        <v>15100</v>
      </c>
      <c r="C6585" s="7" t="s">
        <v>15094</v>
      </c>
      <c r="D6585" s="7" t="s">
        <v>15101</v>
      </c>
      <c r="E6585" s="6" t="s">
        <v>22774</v>
      </c>
      <c r="K6585" s="6" t="str">
        <f t="shared" si="102"/>
        <v xml:space="preserve">Glucides  </v>
      </c>
    </row>
    <row r="6586" spans="1:11" ht="12.75" customHeight="1" x14ac:dyDescent="0.15">
      <c r="A6586" s="6">
        <v>5</v>
      </c>
      <c r="B6586" s="7" t="s">
        <v>15102</v>
      </c>
      <c r="C6586" s="7" t="s">
        <v>15100</v>
      </c>
      <c r="D6586" s="7" t="s">
        <v>4856</v>
      </c>
      <c r="E6586" s="6" t="s">
        <v>18393</v>
      </c>
      <c r="K6586" s="6" t="str">
        <f t="shared" si="102"/>
        <v>Glucose</v>
      </c>
    </row>
    <row r="6587" spans="1:11" ht="12.75" customHeight="1" x14ac:dyDescent="0.15">
      <c r="A6587" s="6">
        <v>5</v>
      </c>
      <c r="B6587" s="7" t="s">
        <v>15103</v>
      </c>
      <c r="C6587" s="7" t="s">
        <v>15100</v>
      </c>
      <c r="D6587" s="7" t="s">
        <v>15104</v>
      </c>
      <c r="E6587" s="6" t="s">
        <v>22775</v>
      </c>
      <c r="K6587" s="6" t="str">
        <f t="shared" si="102"/>
        <v>Fructose</v>
      </c>
    </row>
    <row r="6588" spans="1:11" ht="25.5" customHeight="1" x14ac:dyDescent="0.15">
      <c r="A6588" s="6">
        <v>4</v>
      </c>
      <c r="B6588" s="7" t="s">
        <v>15105</v>
      </c>
      <c r="C6588" s="7" t="s">
        <v>15094</v>
      </c>
      <c r="D6588" s="7" t="s">
        <v>15106</v>
      </c>
      <c r="E6588" s="6" t="s">
        <v>22776</v>
      </c>
      <c r="K6588" s="6" t="str">
        <f t="shared" si="102"/>
        <v>Acides aminés, associations avec des polypeptides incluses</v>
      </c>
    </row>
    <row r="6589" spans="1:11" ht="25.5" customHeight="1" x14ac:dyDescent="0.15">
      <c r="A6589" s="6">
        <v>4</v>
      </c>
      <c r="B6589" s="7" t="s">
        <v>15107</v>
      </c>
      <c r="C6589" s="7" t="s">
        <v>15094</v>
      </c>
      <c r="D6589" s="7" t="s">
        <v>15108</v>
      </c>
      <c r="E6589" s="6" t="s">
        <v>22777</v>
      </c>
      <c r="F6589" s="6" t="s">
        <v>3682</v>
      </c>
      <c r="H6589" s="9">
        <v>44953</v>
      </c>
      <c r="K6589" s="6" t="str">
        <f t="shared" si="102"/>
        <v xml:space="preserve">Acides aminés, glucides, éléments minéraux, vitamines en association </v>
      </c>
    </row>
    <row r="6590" spans="1:11" ht="12.75" customHeight="1" x14ac:dyDescent="0.15">
      <c r="A6590" s="6">
        <v>4</v>
      </c>
      <c r="B6590" s="7" t="s">
        <v>15109</v>
      </c>
      <c r="C6590" s="7" t="s">
        <v>15094</v>
      </c>
      <c r="D6590" s="7" t="s">
        <v>15110</v>
      </c>
      <c r="E6590" s="6" t="s">
        <v>22778</v>
      </c>
      <c r="K6590" s="6" t="str">
        <f t="shared" si="102"/>
        <v>Substituts du lait</v>
      </c>
    </row>
    <row r="6591" spans="1:11" ht="12.75" customHeight="1" x14ac:dyDescent="0.15">
      <c r="A6591" s="6">
        <v>4</v>
      </c>
      <c r="B6591" s="7" t="s">
        <v>15111</v>
      </c>
      <c r="C6591" s="7" t="s">
        <v>15094</v>
      </c>
      <c r="D6591" s="7" t="s">
        <v>15112</v>
      </c>
      <c r="E6591" s="6" t="s">
        <v>22779</v>
      </c>
      <c r="K6591" s="6" t="str">
        <f t="shared" si="102"/>
        <v>Autres associations de nutriments</v>
      </c>
    </row>
    <row r="6592" spans="1:11" ht="12.75" customHeight="1" x14ac:dyDescent="0.15">
      <c r="A6592" s="6">
        <v>2</v>
      </c>
      <c r="B6592" s="7" t="s">
        <v>15113</v>
      </c>
      <c r="C6592" s="7" t="s">
        <v>14792</v>
      </c>
      <c r="D6592" s="7" t="s">
        <v>15114</v>
      </c>
      <c r="E6592" s="6" t="s">
        <v>22780</v>
      </c>
      <c r="K6592" s="6" t="str">
        <f t="shared" si="102"/>
        <v>Tous les autres produits non thérapeutiques</v>
      </c>
    </row>
    <row r="6593" spans="1:11" ht="12.75" customHeight="1" x14ac:dyDescent="0.15">
      <c r="A6593" s="6">
        <v>3</v>
      </c>
      <c r="B6593" s="7" t="s">
        <v>15115</v>
      </c>
      <c r="C6593" s="7" t="s">
        <v>15113</v>
      </c>
      <c r="D6593" s="7" t="s">
        <v>15114</v>
      </c>
      <c r="E6593" s="6" t="s">
        <v>22780</v>
      </c>
      <c r="K6593" s="6" t="str">
        <f t="shared" si="102"/>
        <v>Tous les autres produits non thérapeutiques</v>
      </c>
    </row>
    <row r="6594" spans="1:11" ht="12.75" customHeight="1" x14ac:dyDescent="0.15">
      <c r="A6594" s="6">
        <v>4</v>
      </c>
      <c r="B6594" s="7" t="s">
        <v>15116</v>
      </c>
      <c r="C6594" s="7" t="s">
        <v>15115</v>
      </c>
      <c r="D6594" s="7" t="s">
        <v>15117</v>
      </c>
      <c r="E6594" s="6" t="s">
        <v>22781</v>
      </c>
      <c r="K6594" s="6" t="str">
        <f t="shared" si="102"/>
        <v>Plâtres</v>
      </c>
    </row>
    <row r="6595" spans="1:11" ht="12.75" customHeight="1" x14ac:dyDescent="0.15">
      <c r="A6595" s="6">
        <v>4</v>
      </c>
      <c r="B6595" s="7" t="s">
        <v>15118</v>
      </c>
      <c r="C6595" s="7" t="s">
        <v>15115</v>
      </c>
      <c r="D6595" s="7" t="s">
        <v>15119</v>
      </c>
      <c r="E6595" s="6" t="s">
        <v>22782</v>
      </c>
      <c r="K6595" s="6" t="str">
        <f t="shared" ref="K6595:K6658" si="103">UPPER(LEFT(E6595,1))&amp;RIGHT(E6595,LEN(E6595)-1)</f>
        <v>Solvants et diluants, solutions d'irrigation incluses</v>
      </c>
    </row>
    <row r="6596" spans="1:11" ht="12.75" customHeight="1" x14ac:dyDescent="0.15">
      <c r="A6596" s="6">
        <v>4</v>
      </c>
      <c r="B6596" s="7" t="s">
        <v>15120</v>
      </c>
      <c r="C6596" s="7" t="s">
        <v>15115</v>
      </c>
      <c r="D6596" s="7" t="s">
        <v>15121</v>
      </c>
      <c r="E6596" s="6" t="s">
        <v>22783</v>
      </c>
      <c r="K6596" s="6" t="str">
        <f t="shared" si="103"/>
        <v>Produits auxiliaires pour la transfusion sanguine</v>
      </c>
    </row>
    <row r="6597" spans="1:11" ht="12.75" customHeight="1" x14ac:dyDescent="0.15">
      <c r="A6597" s="6">
        <v>4</v>
      </c>
      <c r="B6597" s="7" t="s">
        <v>15122</v>
      </c>
      <c r="C6597" s="7" t="s">
        <v>15115</v>
      </c>
      <c r="D6597" s="7" t="s">
        <v>15123</v>
      </c>
      <c r="E6597" s="6" t="s">
        <v>22784</v>
      </c>
      <c r="K6597" s="6" t="str">
        <f t="shared" si="103"/>
        <v>Produits auxiliaires pour les tests sanguins</v>
      </c>
    </row>
    <row r="6598" spans="1:11" ht="12.75" customHeight="1" x14ac:dyDescent="0.15">
      <c r="A6598" s="6">
        <v>4</v>
      </c>
      <c r="B6598" s="7" t="s">
        <v>15124</v>
      </c>
      <c r="C6598" s="7" t="s">
        <v>15115</v>
      </c>
      <c r="D6598" s="7" t="s">
        <v>15125</v>
      </c>
      <c r="E6598" s="6" t="s">
        <v>22785</v>
      </c>
      <c r="K6598" s="6" t="str">
        <f t="shared" si="103"/>
        <v>Équipement pour incontinence</v>
      </c>
    </row>
    <row r="6599" spans="1:11" ht="12.75" customHeight="1" x14ac:dyDescent="0.15">
      <c r="A6599" s="6">
        <v>4</v>
      </c>
      <c r="B6599" s="7" t="s">
        <v>15126</v>
      </c>
      <c r="C6599" s="7" t="s">
        <v>15115</v>
      </c>
      <c r="D6599" s="7" t="s">
        <v>15127</v>
      </c>
      <c r="E6599" s="6" t="s">
        <v>22786</v>
      </c>
      <c r="K6599" s="6" t="str">
        <f t="shared" si="103"/>
        <v>Tests de sensibilité, disques et comprimés</v>
      </c>
    </row>
    <row r="6600" spans="1:11" ht="12.75" customHeight="1" x14ac:dyDescent="0.15">
      <c r="A6600" s="6">
        <v>4</v>
      </c>
      <c r="B6600" s="7" t="s">
        <v>15128</v>
      </c>
      <c r="C6600" s="7" t="s">
        <v>15115</v>
      </c>
      <c r="D6600" s="7" t="s">
        <v>15129</v>
      </c>
      <c r="E6600" s="6" t="s">
        <v>22787</v>
      </c>
      <c r="K6600" s="6" t="str">
        <f t="shared" si="103"/>
        <v>Matériels pour stomies</v>
      </c>
    </row>
    <row r="6601" spans="1:11" ht="12.75" customHeight="1" x14ac:dyDescent="0.15">
      <c r="A6601" s="6">
        <v>4</v>
      </c>
      <c r="B6601" s="7" t="s">
        <v>15130</v>
      </c>
      <c r="C6601" s="7" t="s">
        <v>15115</v>
      </c>
      <c r="D6601" s="7" t="s">
        <v>15131</v>
      </c>
      <c r="E6601" s="6" t="s">
        <v>22788</v>
      </c>
      <c r="K6601" s="6" t="str">
        <f t="shared" si="103"/>
        <v>Cosmétiques</v>
      </c>
    </row>
    <row r="6602" spans="1:11" ht="12.75" customHeight="1" x14ac:dyDescent="0.15">
      <c r="A6602" s="6">
        <v>4</v>
      </c>
      <c r="B6602" s="7" t="s">
        <v>15132</v>
      </c>
      <c r="C6602" s="7" t="s">
        <v>15115</v>
      </c>
      <c r="D6602" s="7" t="s">
        <v>15133</v>
      </c>
      <c r="E6602" s="6" t="s">
        <v>22789</v>
      </c>
      <c r="K6602" s="6" t="str">
        <f t="shared" si="103"/>
        <v>Désinfectants techniques</v>
      </c>
    </row>
    <row r="6603" spans="1:11" ht="12.75" customHeight="1" x14ac:dyDescent="0.15">
      <c r="A6603" s="6">
        <v>4</v>
      </c>
      <c r="B6603" s="7" t="s">
        <v>15134</v>
      </c>
      <c r="C6603" s="7" t="s">
        <v>15115</v>
      </c>
      <c r="D6603" s="7" t="s">
        <v>15135</v>
      </c>
      <c r="E6603" s="6" t="s">
        <v>22790</v>
      </c>
      <c r="K6603" s="6" t="str">
        <f t="shared" si="103"/>
        <v>Agents de nettoyage etc.</v>
      </c>
    </row>
    <row r="6604" spans="1:11" ht="12.75" customHeight="1" x14ac:dyDescent="0.15">
      <c r="A6604" s="6">
        <v>4</v>
      </c>
      <c r="B6604" s="7" t="s">
        <v>15136</v>
      </c>
      <c r="C6604" s="7" t="s">
        <v>15115</v>
      </c>
      <c r="D6604" s="7" t="s">
        <v>15137</v>
      </c>
      <c r="E6604" s="6" t="s">
        <v>22791</v>
      </c>
      <c r="K6604" s="6" t="str">
        <f t="shared" si="103"/>
        <v>Autres produits auxiliaires non thérapeutiques</v>
      </c>
    </row>
    <row r="6605" spans="1:11" ht="12.75" customHeight="1" x14ac:dyDescent="0.15">
      <c r="A6605" s="6">
        <v>4</v>
      </c>
      <c r="B6605" s="7" t="s">
        <v>15138</v>
      </c>
      <c r="C6605" s="7" t="s">
        <v>15115</v>
      </c>
      <c r="D6605" s="7" t="s">
        <v>15139</v>
      </c>
      <c r="E6605" s="6" t="s">
        <v>22792</v>
      </c>
      <c r="K6605" s="6" t="str">
        <f t="shared" si="103"/>
        <v>Produits chimiques et réactifs pour analyse</v>
      </c>
    </row>
    <row r="6606" spans="1:11" ht="12.75" customHeight="1" x14ac:dyDescent="0.15">
      <c r="A6606" s="6">
        <v>2</v>
      </c>
      <c r="B6606" s="7" t="s">
        <v>15140</v>
      </c>
      <c r="C6606" s="7" t="s">
        <v>14792</v>
      </c>
      <c r="D6606" s="7" t="s">
        <v>15141</v>
      </c>
      <c r="E6606" s="6" t="s">
        <v>22793</v>
      </c>
      <c r="K6606" s="6" t="str">
        <f t="shared" si="103"/>
        <v>Produits de contraste</v>
      </c>
    </row>
    <row r="6607" spans="1:11" ht="12.75" customHeight="1" x14ac:dyDescent="0.15">
      <c r="A6607" s="6">
        <v>3</v>
      </c>
      <c r="B6607" s="7" t="s">
        <v>15142</v>
      </c>
      <c r="C6607" s="7" t="s">
        <v>15140</v>
      </c>
      <c r="D6607" s="7" t="s">
        <v>15143</v>
      </c>
      <c r="E6607" s="6" t="s">
        <v>22794</v>
      </c>
      <c r="K6607" s="6" t="str">
        <f t="shared" si="103"/>
        <v>Produits de contraste iodés</v>
      </c>
    </row>
    <row r="6608" spans="1:11" ht="25.5" customHeight="1" x14ac:dyDescent="0.15">
      <c r="A6608" s="6">
        <v>4</v>
      </c>
      <c r="B6608" s="7" t="s">
        <v>15144</v>
      </c>
      <c r="C6608" s="7" t="s">
        <v>15142</v>
      </c>
      <c r="D6608" s="7" t="s">
        <v>15145</v>
      </c>
      <c r="E6608" s="6" t="s">
        <v>22795</v>
      </c>
      <c r="K6608" s="6" t="str">
        <f t="shared" si="103"/>
        <v>Produits de contraste de haute osmolarité, hydrosolubles, à tropisme rénal</v>
      </c>
    </row>
    <row r="6609" spans="1:11" ht="12.75" customHeight="1" x14ac:dyDescent="0.15">
      <c r="A6609" s="6">
        <v>5</v>
      </c>
      <c r="B6609" s="7" t="s">
        <v>15146</v>
      </c>
      <c r="C6609" s="7" t="s">
        <v>15144</v>
      </c>
      <c r="D6609" s="7" t="s">
        <v>15147</v>
      </c>
      <c r="E6609" s="6" t="s">
        <v>22796</v>
      </c>
      <c r="K6609" s="6" t="str">
        <f t="shared" si="103"/>
        <v>Acide diatrizoïque</v>
      </c>
    </row>
    <row r="6610" spans="1:11" ht="12.75" customHeight="1" x14ac:dyDescent="0.15">
      <c r="A6610" s="6">
        <v>5</v>
      </c>
      <c r="B6610" s="7" t="s">
        <v>15148</v>
      </c>
      <c r="C6610" s="7" t="s">
        <v>15144</v>
      </c>
      <c r="D6610" s="7" t="s">
        <v>15149</v>
      </c>
      <c r="E6610" s="6" t="s">
        <v>22797</v>
      </c>
      <c r="K6610" s="6" t="str">
        <f t="shared" si="103"/>
        <v>Acide métrizoïque</v>
      </c>
    </row>
    <row r="6611" spans="1:11" ht="12.75" customHeight="1" x14ac:dyDescent="0.15">
      <c r="A6611" s="6">
        <v>5</v>
      </c>
      <c r="B6611" s="7" t="s">
        <v>15150</v>
      </c>
      <c r="C6611" s="7" t="s">
        <v>15144</v>
      </c>
      <c r="D6611" s="7" t="s">
        <v>15151</v>
      </c>
      <c r="E6611" s="6" t="s">
        <v>22798</v>
      </c>
      <c r="K6611" s="6" t="str">
        <f t="shared" si="103"/>
        <v>Iodamide</v>
      </c>
    </row>
    <row r="6612" spans="1:11" ht="12.75" customHeight="1" x14ac:dyDescent="0.15">
      <c r="A6612" s="6">
        <v>5</v>
      </c>
      <c r="B6612" s="7" t="s">
        <v>15152</v>
      </c>
      <c r="C6612" s="7" t="s">
        <v>15144</v>
      </c>
      <c r="D6612" s="7" t="s">
        <v>15153</v>
      </c>
      <c r="E6612" s="6" t="s">
        <v>22799</v>
      </c>
      <c r="K6612" s="6" t="str">
        <f t="shared" si="103"/>
        <v>Acide iotalamique</v>
      </c>
    </row>
    <row r="6613" spans="1:11" ht="12.75" customHeight="1" x14ac:dyDescent="0.15">
      <c r="A6613" s="6">
        <v>5</v>
      </c>
      <c r="B6613" s="7" t="s">
        <v>15154</v>
      </c>
      <c r="C6613" s="7" t="s">
        <v>15144</v>
      </c>
      <c r="D6613" s="7" t="s">
        <v>15155</v>
      </c>
      <c r="E6613" s="6" t="s">
        <v>22800</v>
      </c>
      <c r="K6613" s="6" t="str">
        <f t="shared" si="103"/>
        <v>Acide ioxitalamique</v>
      </c>
    </row>
    <row r="6614" spans="1:11" ht="12.75" customHeight="1" x14ac:dyDescent="0.15">
      <c r="A6614" s="6">
        <v>5</v>
      </c>
      <c r="B6614" s="7" t="s">
        <v>15156</v>
      </c>
      <c r="C6614" s="7" t="s">
        <v>15144</v>
      </c>
      <c r="D6614" s="7" t="s">
        <v>15157</v>
      </c>
      <c r="E6614" s="6" t="s">
        <v>22801</v>
      </c>
      <c r="K6614" s="6" t="str">
        <f t="shared" si="103"/>
        <v>Acide ioglicique</v>
      </c>
    </row>
    <row r="6615" spans="1:11" ht="12.75" customHeight="1" x14ac:dyDescent="0.15">
      <c r="A6615" s="6">
        <v>5</v>
      </c>
      <c r="B6615" s="7" t="s">
        <v>15158</v>
      </c>
      <c r="C6615" s="7" t="s">
        <v>15144</v>
      </c>
      <c r="D6615" s="7" t="s">
        <v>15159</v>
      </c>
      <c r="E6615" s="6" t="s">
        <v>22802</v>
      </c>
      <c r="K6615" s="6" t="str">
        <f t="shared" si="103"/>
        <v>Acide acétrizoïque</v>
      </c>
    </row>
    <row r="6616" spans="1:11" ht="12.75" customHeight="1" x14ac:dyDescent="0.15">
      <c r="A6616" s="6">
        <v>5</v>
      </c>
      <c r="B6616" s="7" t="s">
        <v>15160</v>
      </c>
      <c r="C6616" s="7" t="s">
        <v>15144</v>
      </c>
      <c r="D6616" s="7" t="s">
        <v>15161</v>
      </c>
      <c r="E6616" s="6" t="s">
        <v>22803</v>
      </c>
      <c r="K6616" s="6" t="str">
        <f t="shared" si="103"/>
        <v>Acide iocarmique</v>
      </c>
    </row>
    <row r="6617" spans="1:11" ht="12.75" customHeight="1" x14ac:dyDescent="0.15">
      <c r="A6617" s="6">
        <v>5</v>
      </c>
      <c r="B6617" s="7" t="s">
        <v>15162</v>
      </c>
      <c r="C6617" s="7" t="s">
        <v>15144</v>
      </c>
      <c r="D6617" s="7" t="s">
        <v>15163</v>
      </c>
      <c r="E6617" s="6" t="s">
        <v>22804</v>
      </c>
      <c r="K6617" s="6" t="str">
        <f t="shared" si="103"/>
        <v>Méthiodal</v>
      </c>
    </row>
    <row r="6618" spans="1:11" ht="12.75" customHeight="1" x14ac:dyDescent="0.15">
      <c r="A6618" s="6">
        <v>5</v>
      </c>
      <c r="B6618" s="7" t="s">
        <v>15164</v>
      </c>
      <c r="C6618" s="7" t="s">
        <v>15144</v>
      </c>
      <c r="D6618" s="7" t="s">
        <v>15165</v>
      </c>
      <c r="E6618" s="6" t="s">
        <v>22805</v>
      </c>
      <c r="K6618" s="6" t="str">
        <f t="shared" si="103"/>
        <v>Diodone</v>
      </c>
    </row>
    <row r="6619" spans="1:11" ht="25.5" customHeight="1" x14ac:dyDescent="0.15">
      <c r="A6619" s="6">
        <v>4</v>
      </c>
      <c r="B6619" s="7" t="s">
        <v>15166</v>
      </c>
      <c r="C6619" s="7" t="s">
        <v>15142</v>
      </c>
      <c r="D6619" s="7" t="s">
        <v>15167</v>
      </c>
      <c r="E6619" s="6" t="s">
        <v>22806</v>
      </c>
      <c r="K6619" s="6" t="str">
        <f t="shared" si="103"/>
        <v>Produits de contraste de basse osmolarité, hydrosolubles, à tropisme rénal</v>
      </c>
    </row>
    <row r="6620" spans="1:11" ht="12.75" customHeight="1" x14ac:dyDescent="0.15">
      <c r="A6620" s="6">
        <v>5</v>
      </c>
      <c r="B6620" s="7" t="s">
        <v>15168</v>
      </c>
      <c r="C6620" s="7" t="s">
        <v>15166</v>
      </c>
      <c r="D6620" s="7" t="s">
        <v>15169</v>
      </c>
      <c r="E6620" s="6" t="s">
        <v>22807</v>
      </c>
      <c r="K6620" s="6" t="str">
        <f t="shared" si="103"/>
        <v>Métrizamide</v>
      </c>
    </row>
    <row r="6621" spans="1:11" ht="12.75" customHeight="1" x14ac:dyDescent="0.15">
      <c r="A6621" s="6">
        <v>5</v>
      </c>
      <c r="B6621" s="7" t="s">
        <v>15170</v>
      </c>
      <c r="C6621" s="7" t="s">
        <v>15166</v>
      </c>
      <c r="D6621" s="7" t="s">
        <v>15171</v>
      </c>
      <c r="E6621" s="6" t="s">
        <v>17185</v>
      </c>
      <c r="K6621" s="6" t="str">
        <f t="shared" si="103"/>
        <v>Iohexol</v>
      </c>
    </row>
    <row r="6622" spans="1:11" ht="12.75" customHeight="1" x14ac:dyDescent="0.15">
      <c r="A6622" s="6">
        <v>5</v>
      </c>
      <c r="B6622" s="7" t="s">
        <v>15172</v>
      </c>
      <c r="C6622" s="7" t="s">
        <v>15166</v>
      </c>
      <c r="D6622" s="7" t="s">
        <v>15173</v>
      </c>
      <c r="E6622" s="6" t="s">
        <v>22808</v>
      </c>
      <c r="K6622" s="6" t="str">
        <f t="shared" si="103"/>
        <v>Acide ioxaglique</v>
      </c>
    </row>
    <row r="6623" spans="1:11" ht="12.75" customHeight="1" x14ac:dyDescent="0.15">
      <c r="A6623" s="6">
        <v>5</v>
      </c>
      <c r="B6623" s="7" t="s">
        <v>15174</v>
      </c>
      <c r="C6623" s="7" t="s">
        <v>15166</v>
      </c>
      <c r="D6623" s="7" t="s">
        <v>15175</v>
      </c>
      <c r="E6623" s="6" t="s">
        <v>22809</v>
      </c>
      <c r="K6623" s="6" t="str">
        <f t="shared" si="103"/>
        <v>Iopamidol</v>
      </c>
    </row>
    <row r="6624" spans="1:11" ht="12.75" customHeight="1" x14ac:dyDescent="0.15">
      <c r="A6624" s="6">
        <v>5</v>
      </c>
      <c r="B6624" s="7" t="s">
        <v>15176</v>
      </c>
      <c r="C6624" s="7" t="s">
        <v>15166</v>
      </c>
      <c r="D6624" s="7" t="s">
        <v>15177</v>
      </c>
      <c r="E6624" s="6" t="s">
        <v>16736</v>
      </c>
      <c r="K6624" s="6" t="str">
        <f t="shared" si="103"/>
        <v>Iopromide</v>
      </c>
    </row>
    <row r="6625" spans="1:11" ht="12.75" customHeight="1" x14ac:dyDescent="0.15">
      <c r="A6625" s="6">
        <v>5</v>
      </c>
      <c r="B6625" s="7" t="s">
        <v>15178</v>
      </c>
      <c r="C6625" s="7" t="s">
        <v>15166</v>
      </c>
      <c r="D6625" s="7" t="s">
        <v>15179</v>
      </c>
      <c r="E6625" s="6" t="s">
        <v>22810</v>
      </c>
      <c r="K6625" s="6" t="str">
        <f t="shared" si="103"/>
        <v>Iotrolan</v>
      </c>
    </row>
    <row r="6626" spans="1:11" ht="12.75" customHeight="1" x14ac:dyDescent="0.15">
      <c r="A6626" s="6">
        <v>5</v>
      </c>
      <c r="B6626" s="7" t="s">
        <v>15180</v>
      </c>
      <c r="C6626" s="7" t="s">
        <v>15166</v>
      </c>
      <c r="D6626" s="7" t="s">
        <v>15181</v>
      </c>
      <c r="E6626" s="6" t="s">
        <v>22811</v>
      </c>
      <c r="K6626" s="6" t="str">
        <f t="shared" si="103"/>
        <v>Ioversol</v>
      </c>
    </row>
    <row r="6627" spans="1:11" ht="12.75" customHeight="1" x14ac:dyDescent="0.15">
      <c r="A6627" s="6">
        <v>5</v>
      </c>
      <c r="B6627" s="7" t="s">
        <v>15182</v>
      </c>
      <c r="C6627" s="7" t="s">
        <v>15166</v>
      </c>
      <c r="D6627" s="7" t="s">
        <v>15183</v>
      </c>
      <c r="E6627" s="6" t="s">
        <v>22812</v>
      </c>
      <c r="K6627" s="6" t="str">
        <f t="shared" si="103"/>
        <v>Iopentol</v>
      </c>
    </row>
    <row r="6628" spans="1:11" ht="12.75" customHeight="1" x14ac:dyDescent="0.15">
      <c r="A6628" s="6">
        <v>5</v>
      </c>
      <c r="B6628" s="7" t="s">
        <v>15184</v>
      </c>
      <c r="C6628" s="7" t="s">
        <v>15166</v>
      </c>
      <c r="D6628" s="7" t="s">
        <v>15185</v>
      </c>
      <c r="E6628" s="6" t="s">
        <v>15971</v>
      </c>
      <c r="K6628" s="6" t="str">
        <f t="shared" si="103"/>
        <v>Iodixanol</v>
      </c>
    </row>
    <row r="6629" spans="1:11" ht="12.75" customHeight="1" x14ac:dyDescent="0.15">
      <c r="A6629" s="6">
        <v>5</v>
      </c>
      <c r="B6629" s="7" t="s">
        <v>15186</v>
      </c>
      <c r="C6629" s="7" t="s">
        <v>15166</v>
      </c>
      <c r="D6629" s="7" t="s">
        <v>15187</v>
      </c>
      <c r="E6629" s="6" t="s">
        <v>2409</v>
      </c>
      <c r="K6629" s="6" t="str">
        <f t="shared" si="103"/>
        <v>Ioméprol</v>
      </c>
    </row>
    <row r="6630" spans="1:11" ht="12.75" customHeight="1" x14ac:dyDescent="0.15">
      <c r="A6630" s="6">
        <v>5</v>
      </c>
      <c r="B6630" s="7" t="s">
        <v>15188</v>
      </c>
      <c r="C6630" s="7" t="s">
        <v>15166</v>
      </c>
      <c r="D6630" s="7" t="s">
        <v>15189</v>
      </c>
      <c r="E6630" s="6" t="s">
        <v>22813</v>
      </c>
      <c r="K6630" s="6" t="str">
        <f t="shared" si="103"/>
        <v>Iobitridol</v>
      </c>
    </row>
    <row r="6631" spans="1:11" ht="12.75" customHeight="1" x14ac:dyDescent="0.15">
      <c r="A6631" s="6">
        <v>5</v>
      </c>
      <c r="B6631" s="7" t="s">
        <v>15190</v>
      </c>
      <c r="C6631" s="7" t="s">
        <v>15166</v>
      </c>
      <c r="D6631" s="7" t="s">
        <v>15191</v>
      </c>
      <c r="E6631" s="6" t="s">
        <v>22814</v>
      </c>
      <c r="K6631" s="6" t="str">
        <f t="shared" si="103"/>
        <v>Ioxilane</v>
      </c>
    </row>
    <row r="6632" spans="1:11" ht="12.75" customHeight="1" x14ac:dyDescent="0.15">
      <c r="A6632" s="6">
        <v>4</v>
      </c>
      <c r="B6632" s="7" t="s">
        <v>15192</v>
      </c>
      <c r="C6632" s="7" t="s">
        <v>15142</v>
      </c>
      <c r="D6632" s="7" t="s">
        <v>15193</v>
      </c>
      <c r="E6632" s="6" t="s">
        <v>22815</v>
      </c>
      <c r="K6632" s="6" t="str">
        <f t="shared" si="103"/>
        <v>Produits de contraste hydrosolubles, à tropisme hépatique</v>
      </c>
    </row>
    <row r="6633" spans="1:11" ht="12.75" customHeight="1" x14ac:dyDescent="0.15">
      <c r="A6633" s="6">
        <v>5</v>
      </c>
      <c r="B6633" s="7" t="s">
        <v>15194</v>
      </c>
      <c r="C6633" s="7" t="s">
        <v>15192</v>
      </c>
      <c r="D6633" s="7" t="s">
        <v>15195</v>
      </c>
      <c r="E6633" s="6" t="s">
        <v>22816</v>
      </c>
      <c r="K6633" s="6" t="str">
        <f t="shared" si="103"/>
        <v>Acide iodoxamique</v>
      </c>
    </row>
    <row r="6634" spans="1:11" ht="12.75" customHeight="1" x14ac:dyDescent="0.15">
      <c r="A6634" s="6">
        <v>5</v>
      </c>
      <c r="B6634" s="7" t="s">
        <v>15196</v>
      </c>
      <c r="C6634" s="7" t="s">
        <v>15192</v>
      </c>
      <c r="D6634" s="7" t="s">
        <v>15197</v>
      </c>
      <c r="E6634" s="6" t="s">
        <v>22817</v>
      </c>
      <c r="K6634" s="6" t="str">
        <f t="shared" si="103"/>
        <v>Acide iotroxique</v>
      </c>
    </row>
    <row r="6635" spans="1:11" ht="12.75" customHeight="1" x14ac:dyDescent="0.15">
      <c r="A6635" s="6">
        <v>5</v>
      </c>
      <c r="B6635" s="7" t="s">
        <v>15198</v>
      </c>
      <c r="C6635" s="7" t="s">
        <v>15192</v>
      </c>
      <c r="D6635" s="7" t="s">
        <v>15199</v>
      </c>
      <c r="E6635" s="6" t="s">
        <v>22818</v>
      </c>
      <c r="K6635" s="6" t="str">
        <f t="shared" si="103"/>
        <v>Acide ioglycamique</v>
      </c>
    </row>
    <row r="6636" spans="1:11" ht="12.75" customHeight="1" x14ac:dyDescent="0.15">
      <c r="A6636" s="6">
        <v>5</v>
      </c>
      <c r="B6636" s="7" t="s">
        <v>15200</v>
      </c>
      <c r="C6636" s="7" t="s">
        <v>15192</v>
      </c>
      <c r="D6636" s="7" t="s">
        <v>15201</v>
      </c>
      <c r="E6636" s="6" t="s">
        <v>22819</v>
      </c>
      <c r="K6636" s="6" t="str">
        <f t="shared" si="103"/>
        <v>Adipiodone</v>
      </c>
    </row>
    <row r="6637" spans="1:11" ht="12.75" customHeight="1" x14ac:dyDescent="0.15">
      <c r="A6637" s="6">
        <v>5</v>
      </c>
      <c r="B6637" s="7" t="s">
        <v>15202</v>
      </c>
      <c r="C6637" s="7" t="s">
        <v>15192</v>
      </c>
      <c r="D6637" s="7" t="s">
        <v>15203</v>
      </c>
      <c r="E6637" s="6" t="s">
        <v>22820</v>
      </c>
      <c r="K6637" s="6" t="str">
        <f t="shared" si="103"/>
        <v>Acide iobenzamique</v>
      </c>
    </row>
    <row r="6638" spans="1:11" ht="12.75" customHeight="1" x14ac:dyDescent="0.15">
      <c r="A6638" s="6">
        <v>5</v>
      </c>
      <c r="B6638" s="7" t="s">
        <v>15204</v>
      </c>
      <c r="C6638" s="7" t="s">
        <v>15192</v>
      </c>
      <c r="D6638" s="7" t="s">
        <v>15205</v>
      </c>
      <c r="E6638" s="6" t="s">
        <v>22821</v>
      </c>
      <c r="K6638" s="6" t="str">
        <f t="shared" si="103"/>
        <v>Acide iopanoïque</v>
      </c>
    </row>
    <row r="6639" spans="1:11" ht="12.75" customHeight="1" x14ac:dyDescent="0.15">
      <c r="A6639" s="6">
        <v>5</v>
      </c>
      <c r="B6639" s="7" t="s">
        <v>15206</v>
      </c>
      <c r="C6639" s="7" t="s">
        <v>15192</v>
      </c>
      <c r="D6639" s="7" t="s">
        <v>15207</v>
      </c>
      <c r="E6639" s="6" t="s">
        <v>22822</v>
      </c>
      <c r="K6639" s="6" t="str">
        <f t="shared" si="103"/>
        <v>Acide iocétamique</v>
      </c>
    </row>
    <row r="6640" spans="1:11" ht="12.75" customHeight="1" x14ac:dyDescent="0.15">
      <c r="A6640" s="6">
        <v>5</v>
      </c>
      <c r="B6640" s="7" t="s">
        <v>15208</v>
      </c>
      <c r="C6640" s="7" t="s">
        <v>15192</v>
      </c>
      <c r="D6640" s="7" t="s">
        <v>15209</v>
      </c>
      <c r="E6640" s="6" t="s">
        <v>22823</v>
      </c>
      <c r="K6640" s="6" t="str">
        <f t="shared" si="103"/>
        <v>Iopodate de sodium</v>
      </c>
    </row>
    <row r="6641" spans="1:11" ht="12.75" customHeight="1" x14ac:dyDescent="0.15">
      <c r="A6641" s="6">
        <v>5</v>
      </c>
      <c r="B6641" s="7" t="s">
        <v>15210</v>
      </c>
      <c r="C6641" s="7" t="s">
        <v>15192</v>
      </c>
      <c r="D6641" s="7" t="s">
        <v>15211</v>
      </c>
      <c r="E6641" s="6" t="s">
        <v>22824</v>
      </c>
      <c r="K6641" s="6" t="str">
        <f t="shared" si="103"/>
        <v>Acide tyropanoïque</v>
      </c>
    </row>
    <row r="6642" spans="1:11" ht="12.75" customHeight="1" x14ac:dyDescent="0.15">
      <c r="A6642" s="6">
        <v>5</v>
      </c>
      <c r="B6642" s="7" t="s">
        <v>15212</v>
      </c>
      <c r="C6642" s="7" t="s">
        <v>15192</v>
      </c>
      <c r="D6642" s="7" t="s">
        <v>15213</v>
      </c>
      <c r="E6642" s="6" t="s">
        <v>22825</v>
      </c>
      <c r="K6642" s="6" t="str">
        <f t="shared" si="103"/>
        <v>Iopodate de calcium</v>
      </c>
    </row>
    <row r="6643" spans="1:11" ht="12.75" customHeight="1" x14ac:dyDescent="0.15">
      <c r="A6643" s="6">
        <v>4</v>
      </c>
      <c r="B6643" s="7" t="s">
        <v>15214</v>
      </c>
      <c r="C6643" s="7" t="s">
        <v>15142</v>
      </c>
      <c r="D6643" s="7" t="s">
        <v>15215</v>
      </c>
      <c r="E6643" s="6" t="s">
        <v>22826</v>
      </c>
      <c r="K6643" s="6" t="str">
        <f t="shared" si="103"/>
        <v>Produits de contraste non hydrosolubles</v>
      </c>
    </row>
    <row r="6644" spans="1:11" ht="12.75" customHeight="1" x14ac:dyDescent="0.15">
      <c r="A6644" s="6">
        <v>5</v>
      </c>
      <c r="B6644" s="7" t="s">
        <v>15216</v>
      </c>
      <c r="C6644" s="7" t="s">
        <v>15214</v>
      </c>
      <c r="D6644" s="7" t="s">
        <v>15217</v>
      </c>
      <c r="E6644" s="6" t="s">
        <v>22827</v>
      </c>
      <c r="K6644" s="6" t="str">
        <f t="shared" si="103"/>
        <v>Esters éthyliques d'acides gras iodés</v>
      </c>
    </row>
    <row r="6645" spans="1:11" ht="12.75" customHeight="1" x14ac:dyDescent="0.15">
      <c r="A6645" s="6">
        <v>5</v>
      </c>
      <c r="B6645" s="7" t="s">
        <v>15218</v>
      </c>
      <c r="C6645" s="7" t="s">
        <v>15214</v>
      </c>
      <c r="D6645" s="7" t="s">
        <v>15219</v>
      </c>
      <c r="E6645" s="6" t="s">
        <v>22828</v>
      </c>
      <c r="K6645" s="6" t="str">
        <f t="shared" si="103"/>
        <v>Iopydol</v>
      </c>
    </row>
    <row r="6646" spans="1:11" ht="12.75" customHeight="1" x14ac:dyDescent="0.15">
      <c r="A6646" s="6">
        <v>5</v>
      </c>
      <c r="B6646" s="7" t="s">
        <v>15220</v>
      </c>
      <c r="C6646" s="7" t="s">
        <v>15214</v>
      </c>
      <c r="D6646" s="7" t="s">
        <v>15221</v>
      </c>
      <c r="E6646" s="6" t="s">
        <v>22829</v>
      </c>
      <c r="K6646" s="6" t="str">
        <f t="shared" si="103"/>
        <v>Propyliodone</v>
      </c>
    </row>
    <row r="6647" spans="1:11" ht="12.75" customHeight="1" x14ac:dyDescent="0.15">
      <c r="A6647" s="6">
        <v>5</v>
      </c>
      <c r="B6647" s="7" t="s">
        <v>15222</v>
      </c>
      <c r="C6647" s="7" t="s">
        <v>15214</v>
      </c>
      <c r="D6647" s="7" t="s">
        <v>15223</v>
      </c>
      <c r="E6647" s="6" t="s">
        <v>22830</v>
      </c>
      <c r="K6647" s="6" t="str">
        <f t="shared" si="103"/>
        <v>Iofendylate</v>
      </c>
    </row>
    <row r="6648" spans="1:11" ht="12.75" customHeight="1" x14ac:dyDescent="0.15">
      <c r="A6648" s="6">
        <v>3</v>
      </c>
      <c r="B6648" s="7" t="s">
        <v>15224</v>
      </c>
      <c r="C6648" s="7" t="s">
        <v>15140</v>
      </c>
      <c r="D6648" s="7" t="s">
        <v>15225</v>
      </c>
      <c r="E6648" s="6" t="s">
        <v>22831</v>
      </c>
      <c r="K6648" s="6" t="str">
        <f t="shared" si="103"/>
        <v>Produits de contraste non iodés</v>
      </c>
    </row>
    <row r="6649" spans="1:11" ht="12.75" customHeight="1" x14ac:dyDescent="0.15">
      <c r="A6649" s="6">
        <v>4</v>
      </c>
      <c r="B6649" s="7" t="s">
        <v>15226</v>
      </c>
      <c r="C6649" s="7" t="s">
        <v>15224</v>
      </c>
      <c r="D6649" s="7" t="s">
        <v>15227</v>
      </c>
      <c r="E6649" s="6" t="s">
        <v>22832</v>
      </c>
      <c r="K6649" s="6" t="str">
        <f t="shared" si="103"/>
        <v>Produits de contraste barytés</v>
      </c>
    </row>
    <row r="6650" spans="1:11" ht="12.75" customHeight="1" x14ac:dyDescent="0.15">
      <c r="A6650" s="6">
        <v>5</v>
      </c>
      <c r="B6650" s="7" t="s">
        <v>15228</v>
      </c>
      <c r="C6650" s="7" t="s">
        <v>15226</v>
      </c>
      <c r="D6650" s="7" t="s">
        <v>15229</v>
      </c>
      <c r="E6650" s="6" t="s">
        <v>22833</v>
      </c>
      <c r="K6650" s="6" t="str">
        <f t="shared" si="103"/>
        <v>Sulfate de baryum avec agents de mise en suspension</v>
      </c>
    </row>
    <row r="6651" spans="1:11" ht="12.75" customHeight="1" x14ac:dyDescent="0.15">
      <c r="A6651" s="6">
        <v>5</v>
      </c>
      <c r="B6651" s="7" t="s">
        <v>15230</v>
      </c>
      <c r="C6651" s="7" t="s">
        <v>15226</v>
      </c>
      <c r="D6651" s="7" t="s">
        <v>15231</v>
      </c>
      <c r="E6651" s="6" t="s">
        <v>22834</v>
      </c>
      <c r="K6651" s="6" t="str">
        <f t="shared" si="103"/>
        <v>Sulfate de baryum sans agents de mise en suspension</v>
      </c>
    </row>
    <row r="6652" spans="1:11" ht="25.5" customHeight="1" x14ac:dyDescent="0.15">
      <c r="A6652" s="6">
        <v>3</v>
      </c>
      <c r="B6652" s="7" t="s">
        <v>15232</v>
      </c>
      <c r="C6652" s="7" t="s">
        <v>15140</v>
      </c>
      <c r="D6652" s="7" t="s">
        <v>15233</v>
      </c>
      <c r="E6652" s="6" t="s">
        <v>22835</v>
      </c>
      <c r="K6652" s="6" t="str">
        <f t="shared" si="103"/>
        <v>Produits de contraste pour imagerie par résonance magnétique</v>
      </c>
    </row>
    <row r="6653" spans="1:11" ht="12.75" customHeight="1" x14ac:dyDescent="0.15">
      <c r="A6653" s="6">
        <v>4</v>
      </c>
      <c r="B6653" s="7" t="s">
        <v>15234</v>
      </c>
      <c r="C6653" s="7" t="s">
        <v>15232</v>
      </c>
      <c r="D6653" s="7" t="s">
        <v>15235</v>
      </c>
      <c r="E6653" s="6" t="s">
        <v>22836</v>
      </c>
      <c r="K6653" s="6" t="str">
        <f t="shared" si="103"/>
        <v>Produits de contraste paramagnétiques</v>
      </c>
    </row>
    <row r="6654" spans="1:11" ht="12.75" customHeight="1" x14ac:dyDescent="0.15">
      <c r="A6654" s="6">
        <v>5</v>
      </c>
      <c r="B6654" s="7" t="s">
        <v>15236</v>
      </c>
      <c r="C6654" s="7" t="s">
        <v>15234</v>
      </c>
      <c r="D6654" s="7" t="s">
        <v>15237</v>
      </c>
      <c r="E6654" s="6" t="s">
        <v>22837</v>
      </c>
      <c r="K6654" s="6" t="str">
        <f t="shared" si="103"/>
        <v>Acide gadopentétique</v>
      </c>
    </row>
    <row r="6655" spans="1:11" ht="12.75" customHeight="1" x14ac:dyDescent="0.15">
      <c r="A6655" s="6">
        <v>5</v>
      </c>
      <c r="B6655" s="7" t="s">
        <v>15238</v>
      </c>
      <c r="C6655" s="7" t="s">
        <v>15234</v>
      </c>
      <c r="D6655" s="7" t="s">
        <v>15239</v>
      </c>
      <c r="E6655" s="6" t="s">
        <v>22838</v>
      </c>
      <c r="K6655" s="6" t="str">
        <f t="shared" si="103"/>
        <v>Acide gadotérique</v>
      </c>
    </row>
    <row r="6656" spans="1:11" ht="12.75" customHeight="1" x14ac:dyDescent="0.15">
      <c r="A6656" s="6">
        <v>5</v>
      </c>
      <c r="B6656" s="7" t="s">
        <v>15240</v>
      </c>
      <c r="C6656" s="7" t="s">
        <v>15234</v>
      </c>
      <c r="D6656" s="7" t="s">
        <v>15241</v>
      </c>
      <c r="E6656" s="6" t="s">
        <v>22839</v>
      </c>
      <c r="K6656" s="6" t="str">
        <f t="shared" si="103"/>
        <v>Gadodiamide</v>
      </c>
    </row>
    <row r="6657" spans="1:11" ht="12.75" customHeight="1" x14ac:dyDescent="0.15">
      <c r="A6657" s="6">
        <v>5</v>
      </c>
      <c r="B6657" s="7" t="s">
        <v>15242</v>
      </c>
      <c r="C6657" s="7" t="s">
        <v>15234</v>
      </c>
      <c r="D6657" s="7" t="s">
        <v>15243</v>
      </c>
      <c r="E6657" s="6" t="s">
        <v>22840</v>
      </c>
      <c r="K6657" s="6" t="str">
        <f t="shared" si="103"/>
        <v>Gadotéridol</v>
      </c>
    </row>
    <row r="6658" spans="1:11" ht="12.75" customHeight="1" x14ac:dyDescent="0.15">
      <c r="A6658" s="6">
        <v>5</v>
      </c>
      <c r="B6658" s="7" t="s">
        <v>15244</v>
      </c>
      <c r="C6658" s="7" t="s">
        <v>15234</v>
      </c>
      <c r="D6658" s="7" t="s">
        <v>15245</v>
      </c>
      <c r="E6658" s="6" t="s">
        <v>22841</v>
      </c>
      <c r="K6658" s="6" t="str">
        <f t="shared" si="103"/>
        <v>Mangafodipir</v>
      </c>
    </row>
    <row r="6659" spans="1:11" ht="12.75" customHeight="1" x14ac:dyDescent="0.15">
      <c r="A6659" s="6">
        <v>5</v>
      </c>
      <c r="B6659" s="7" t="s">
        <v>15246</v>
      </c>
      <c r="C6659" s="7" t="s">
        <v>15234</v>
      </c>
      <c r="D6659" s="7" t="s">
        <v>15247</v>
      </c>
      <c r="E6659" s="6" t="s">
        <v>22842</v>
      </c>
      <c r="K6659" s="6" t="str">
        <f t="shared" ref="K6659:K6722" si="104">UPPER(LEFT(E6659,1))&amp;RIGHT(E6659,LEN(E6659)-1)</f>
        <v>Gadoversétamide</v>
      </c>
    </row>
    <row r="6660" spans="1:11" ht="12.75" customHeight="1" x14ac:dyDescent="0.15">
      <c r="A6660" s="6">
        <v>5</v>
      </c>
      <c r="B6660" s="7" t="s">
        <v>15248</v>
      </c>
      <c r="C6660" s="7" t="s">
        <v>15234</v>
      </c>
      <c r="D6660" s="7" t="s">
        <v>15249</v>
      </c>
      <c r="E6660" s="6" t="s">
        <v>22843</v>
      </c>
      <c r="K6660" s="6" t="str">
        <f t="shared" si="104"/>
        <v>Citrate d'ammonium ferrique</v>
      </c>
    </row>
    <row r="6661" spans="1:11" ht="12.75" customHeight="1" x14ac:dyDescent="0.15">
      <c r="A6661" s="6">
        <v>5</v>
      </c>
      <c r="B6661" s="7" t="s">
        <v>15250</v>
      </c>
      <c r="C6661" s="7" t="s">
        <v>15234</v>
      </c>
      <c r="D6661" s="7" t="s">
        <v>15251</v>
      </c>
      <c r="E6661" s="6" t="s">
        <v>22844</v>
      </c>
      <c r="K6661" s="6" t="str">
        <f t="shared" si="104"/>
        <v>Acide gadobénique</v>
      </c>
    </row>
    <row r="6662" spans="1:11" ht="12.75" customHeight="1" x14ac:dyDescent="0.15">
      <c r="A6662" s="6">
        <v>5</v>
      </c>
      <c r="B6662" s="7" t="s">
        <v>15252</v>
      </c>
      <c r="C6662" s="7" t="s">
        <v>15234</v>
      </c>
      <c r="D6662" s="7" t="s">
        <v>15253</v>
      </c>
      <c r="E6662" s="6" t="s">
        <v>22845</v>
      </c>
      <c r="K6662" s="6" t="str">
        <f t="shared" si="104"/>
        <v>Gadobutrol</v>
      </c>
    </row>
    <row r="6663" spans="1:11" ht="12.75" customHeight="1" x14ac:dyDescent="0.15">
      <c r="A6663" s="6">
        <v>5</v>
      </c>
      <c r="B6663" s="7" t="s">
        <v>15254</v>
      </c>
      <c r="C6663" s="7" t="s">
        <v>15234</v>
      </c>
      <c r="D6663" s="7" t="s">
        <v>15255</v>
      </c>
      <c r="E6663" s="6" t="s">
        <v>22846</v>
      </c>
      <c r="K6663" s="6" t="str">
        <f t="shared" si="104"/>
        <v>Acide gadoxétique</v>
      </c>
    </row>
    <row r="6664" spans="1:11" ht="12.75" customHeight="1" x14ac:dyDescent="0.15">
      <c r="A6664" s="6">
        <v>5</v>
      </c>
      <c r="B6664" s="7" t="s">
        <v>15256</v>
      </c>
      <c r="C6664" s="7" t="s">
        <v>15234</v>
      </c>
      <c r="D6664" s="7" t="s">
        <v>15257</v>
      </c>
      <c r="E6664" s="6" t="s">
        <v>22847</v>
      </c>
      <c r="K6664" s="6" t="str">
        <f t="shared" si="104"/>
        <v>Gadofosvéset</v>
      </c>
    </row>
    <row r="6665" spans="1:11" ht="12.75" customHeight="1" x14ac:dyDescent="0.15">
      <c r="A6665" s="6">
        <v>5</v>
      </c>
      <c r="B6665" s="7" t="s">
        <v>15258</v>
      </c>
      <c r="C6665" s="7" t="s">
        <v>15234</v>
      </c>
      <c r="D6665" s="12" t="s">
        <v>15259</v>
      </c>
      <c r="E6665" s="12" t="s">
        <v>22848</v>
      </c>
      <c r="F6665" s="6" t="s">
        <v>2758</v>
      </c>
      <c r="G6665" s="9">
        <v>44953</v>
      </c>
      <c r="K6665" s="6" t="str">
        <f t="shared" si="104"/>
        <v>Gadopiclénol</v>
      </c>
    </row>
    <row r="6666" spans="1:11" ht="12.75" customHeight="1" x14ac:dyDescent="0.15">
      <c r="A6666" s="6">
        <v>4</v>
      </c>
      <c r="B6666" s="7" t="s">
        <v>15260</v>
      </c>
      <c r="C6666" s="7" t="s">
        <v>15232</v>
      </c>
      <c r="D6666" s="7" t="s">
        <v>15261</v>
      </c>
      <c r="E6666" s="6" t="s">
        <v>22849</v>
      </c>
      <c r="K6666" s="6" t="str">
        <f t="shared" si="104"/>
        <v>Produits de contraste superparamagnétiques</v>
      </c>
    </row>
    <row r="6667" spans="1:11" ht="12.75" customHeight="1" x14ac:dyDescent="0.15">
      <c r="A6667" s="6">
        <v>5</v>
      </c>
      <c r="B6667" s="7" t="s">
        <v>15262</v>
      </c>
      <c r="C6667" s="7" t="s">
        <v>15260</v>
      </c>
      <c r="D6667" s="7" t="s">
        <v>15263</v>
      </c>
      <c r="E6667" s="6" t="s">
        <v>22850</v>
      </c>
      <c r="K6667" s="6" t="str">
        <f t="shared" si="104"/>
        <v>Férumoxsil</v>
      </c>
    </row>
    <row r="6668" spans="1:11" ht="12.75" customHeight="1" x14ac:dyDescent="0.15">
      <c r="A6668" s="6">
        <v>5</v>
      </c>
      <c r="B6668" s="7" t="s">
        <v>15264</v>
      </c>
      <c r="C6668" s="7" t="s">
        <v>15260</v>
      </c>
      <c r="D6668" s="7" t="s">
        <v>15265</v>
      </c>
      <c r="E6668" s="6" t="s">
        <v>22851</v>
      </c>
      <c r="K6668" s="6" t="str">
        <f t="shared" si="104"/>
        <v>Ferristène</v>
      </c>
    </row>
    <row r="6669" spans="1:11" ht="12.75" customHeight="1" x14ac:dyDescent="0.15">
      <c r="A6669" s="6">
        <v>5</v>
      </c>
      <c r="B6669" s="7" t="s">
        <v>15266</v>
      </c>
      <c r="C6669" s="7" t="s">
        <v>15260</v>
      </c>
      <c r="D6669" s="7" t="s">
        <v>15267</v>
      </c>
      <c r="E6669" s="6" t="s">
        <v>22852</v>
      </c>
      <c r="K6669" s="6" t="str">
        <f t="shared" si="104"/>
        <v>Nanoparticules d'oxyde de fer</v>
      </c>
    </row>
    <row r="6670" spans="1:11" ht="25.5" customHeight="1" x14ac:dyDescent="0.15">
      <c r="A6670" s="6">
        <v>4</v>
      </c>
      <c r="B6670" s="7" t="s">
        <v>15268</v>
      </c>
      <c r="C6670" s="7" t="s">
        <v>15232</v>
      </c>
      <c r="D6670" s="7" t="s">
        <v>15269</v>
      </c>
      <c r="E6670" s="6" t="s">
        <v>22853</v>
      </c>
      <c r="K6670" s="6" t="str">
        <f t="shared" si="104"/>
        <v>Autres produits de contraste pour imagerie par résonance magnétique</v>
      </c>
    </row>
    <row r="6671" spans="1:11" ht="12.75" customHeight="1" x14ac:dyDescent="0.15">
      <c r="A6671" s="6">
        <v>5</v>
      </c>
      <c r="B6671" s="7" t="s">
        <v>15270</v>
      </c>
      <c r="C6671" s="7" t="s">
        <v>15268</v>
      </c>
      <c r="D6671" s="7" t="s">
        <v>15271</v>
      </c>
      <c r="E6671" s="6" t="s">
        <v>22854</v>
      </c>
      <c r="K6671" s="6" t="str">
        <f t="shared" si="104"/>
        <v>Perflubron</v>
      </c>
    </row>
    <row r="6672" spans="1:11" ht="12.75" customHeight="1" x14ac:dyDescent="0.15">
      <c r="A6672" s="6">
        <v>3</v>
      </c>
      <c r="B6672" s="7" t="s">
        <v>15272</v>
      </c>
      <c r="C6672" s="7" t="s">
        <v>15140</v>
      </c>
      <c r="D6672" s="7" t="s">
        <v>15273</v>
      </c>
      <c r="E6672" s="6" t="s">
        <v>22855</v>
      </c>
      <c r="F6672" s="6" t="s">
        <v>3682</v>
      </c>
      <c r="H6672" s="9">
        <v>44953</v>
      </c>
      <c r="K6672" s="6" t="str">
        <f t="shared" si="104"/>
        <v xml:space="preserve">Produits de contraste pour échographie </v>
      </c>
    </row>
    <row r="6673" spans="1:11" ht="12.75" customHeight="1" x14ac:dyDescent="0.15">
      <c r="A6673" s="6">
        <v>4</v>
      </c>
      <c r="B6673" s="7" t="s">
        <v>15274</v>
      </c>
      <c r="C6673" s="7" t="s">
        <v>15272</v>
      </c>
      <c r="D6673" s="7" t="s">
        <v>15275</v>
      </c>
      <c r="E6673" s="6" t="s">
        <v>22855</v>
      </c>
      <c r="F6673" s="6" t="s">
        <v>3682</v>
      </c>
      <c r="H6673" s="9">
        <v>44953</v>
      </c>
      <c r="K6673" s="6" t="str">
        <f t="shared" si="104"/>
        <v xml:space="preserve">Produits de contraste pour échographie </v>
      </c>
    </row>
    <row r="6674" spans="1:11" ht="12.75" customHeight="1" x14ac:dyDescent="0.15">
      <c r="A6674" s="6">
        <v>5</v>
      </c>
      <c r="B6674" s="7" t="s">
        <v>15276</v>
      </c>
      <c r="C6674" s="7" t="s">
        <v>15274</v>
      </c>
      <c r="D6674" s="7" t="s">
        <v>15277</v>
      </c>
      <c r="E6674" s="6" t="s">
        <v>22856</v>
      </c>
      <c r="K6674" s="6" t="str">
        <f t="shared" si="104"/>
        <v>Perflutrène, microsphères d'albumine humaine</v>
      </c>
    </row>
    <row r="6675" spans="1:11" ht="12.75" customHeight="1" x14ac:dyDescent="0.15">
      <c r="A6675" s="6">
        <v>5</v>
      </c>
      <c r="B6675" s="7" t="s">
        <v>15278</v>
      </c>
      <c r="C6675" s="7" t="s">
        <v>15274</v>
      </c>
      <c r="D6675" s="7" t="s">
        <v>15279</v>
      </c>
      <c r="E6675" s="6" t="s">
        <v>22857</v>
      </c>
      <c r="K6675" s="6" t="str">
        <f t="shared" si="104"/>
        <v>Microparticules de galactose</v>
      </c>
    </row>
    <row r="6676" spans="1:11" ht="12.75" customHeight="1" x14ac:dyDescent="0.15">
      <c r="A6676" s="6">
        <v>5</v>
      </c>
      <c r="B6676" s="7" t="s">
        <v>15280</v>
      </c>
      <c r="C6676" s="7" t="s">
        <v>15274</v>
      </c>
      <c r="D6676" s="7" t="s">
        <v>15281</v>
      </c>
      <c r="E6676" s="6" t="s">
        <v>22858</v>
      </c>
      <c r="K6676" s="6" t="str">
        <f t="shared" si="104"/>
        <v>Perflénapent</v>
      </c>
    </row>
    <row r="6677" spans="1:11" ht="12.75" customHeight="1" x14ac:dyDescent="0.15">
      <c r="A6677" s="6">
        <v>5</v>
      </c>
      <c r="B6677" s="7" t="s">
        <v>15282</v>
      </c>
      <c r="C6677" s="7" t="s">
        <v>15274</v>
      </c>
      <c r="D6677" s="7" t="s">
        <v>15283</v>
      </c>
      <c r="E6677" s="6" t="s">
        <v>22859</v>
      </c>
      <c r="K6677" s="6" t="str">
        <f t="shared" si="104"/>
        <v>Perflutrène, microsphères de phospholipides</v>
      </c>
    </row>
    <row r="6678" spans="1:11" ht="12.75" customHeight="1" x14ac:dyDescent="0.15">
      <c r="A6678" s="6">
        <v>5</v>
      </c>
      <c r="B6678" s="7" t="s">
        <v>15284</v>
      </c>
      <c r="C6678" s="7" t="s">
        <v>15274</v>
      </c>
      <c r="D6678" s="7" t="s">
        <v>15285</v>
      </c>
      <c r="E6678" s="6" t="s">
        <v>22860</v>
      </c>
      <c r="K6678" s="6" t="str">
        <f t="shared" si="104"/>
        <v>Hexafluorure de soufre, microsphères de phospholipides</v>
      </c>
    </row>
    <row r="6679" spans="1:11" ht="12.75" customHeight="1" x14ac:dyDescent="0.15">
      <c r="A6679" s="6">
        <v>5</v>
      </c>
      <c r="B6679" s="7" t="s">
        <v>15286</v>
      </c>
      <c r="C6679" s="7" t="s">
        <v>15274</v>
      </c>
      <c r="D6679" s="7" t="s">
        <v>15287</v>
      </c>
      <c r="E6679" s="6" t="s">
        <v>22861</v>
      </c>
      <c r="K6679" s="6" t="str">
        <f t="shared" si="104"/>
        <v>Perflubutane, microsphères de phospholipides</v>
      </c>
    </row>
    <row r="6680" spans="1:11" ht="12.75" customHeight="1" x14ac:dyDescent="0.15">
      <c r="A6680" s="6">
        <v>2</v>
      </c>
      <c r="B6680" s="7" t="s">
        <v>15288</v>
      </c>
      <c r="C6680" s="7" t="s">
        <v>14792</v>
      </c>
      <c r="D6680" s="7" t="s">
        <v>15289</v>
      </c>
      <c r="E6680" s="6" t="s">
        <v>22862</v>
      </c>
      <c r="K6680" s="6" t="str">
        <f t="shared" si="104"/>
        <v>Produits radiopharmaceutiques à usage diagnostique</v>
      </c>
    </row>
    <row r="6681" spans="1:11" ht="12.75" customHeight="1" x14ac:dyDescent="0.15">
      <c r="A6681" s="6">
        <v>3</v>
      </c>
      <c r="B6681" s="7" t="s">
        <v>15290</v>
      </c>
      <c r="C6681" s="7" t="s">
        <v>15288</v>
      </c>
      <c r="D6681" s="7" t="s">
        <v>15291</v>
      </c>
      <c r="E6681" s="6" t="s">
        <v>22863</v>
      </c>
      <c r="K6681" s="6" t="str">
        <f t="shared" si="104"/>
        <v>Système nerveux central</v>
      </c>
    </row>
    <row r="6682" spans="1:11" ht="12.75" customHeight="1" x14ac:dyDescent="0.15">
      <c r="A6682" s="6">
        <v>4</v>
      </c>
      <c r="B6682" s="7" t="s">
        <v>15292</v>
      </c>
      <c r="C6682" s="7" t="s">
        <v>15290</v>
      </c>
      <c r="D6682" s="7" t="s">
        <v>15293</v>
      </c>
      <c r="E6682" s="6" t="s">
        <v>22864</v>
      </c>
      <c r="K6682" s="6" t="str">
        <f t="shared" si="104"/>
        <v>Composés à base de technétium (99mTc)</v>
      </c>
    </row>
    <row r="6683" spans="1:11" ht="12.75" customHeight="1" x14ac:dyDescent="0.15">
      <c r="A6683" s="6">
        <v>5</v>
      </c>
      <c r="B6683" s="7" t="s">
        <v>15294</v>
      </c>
      <c r="C6683" s="7" t="s">
        <v>15292</v>
      </c>
      <c r="D6683" s="7" t="s">
        <v>15295</v>
      </c>
      <c r="E6683" s="6" t="s">
        <v>22865</v>
      </c>
      <c r="K6683" s="6" t="str">
        <f t="shared" si="104"/>
        <v xml:space="preserve">Examétazime-technétium (99mTc) </v>
      </c>
    </row>
    <row r="6684" spans="1:11" ht="12.75" customHeight="1" x14ac:dyDescent="0.15">
      <c r="A6684" s="6">
        <v>5</v>
      </c>
      <c r="B6684" s="7" t="s">
        <v>15296</v>
      </c>
      <c r="C6684" s="7" t="s">
        <v>15292</v>
      </c>
      <c r="D6684" s="7" t="s">
        <v>15297</v>
      </c>
      <c r="E6684" s="6" t="s">
        <v>22866</v>
      </c>
      <c r="K6684" s="6" t="str">
        <f t="shared" si="104"/>
        <v xml:space="preserve">Bicisate-technétium (99mTc) </v>
      </c>
    </row>
    <row r="6685" spans="1:11" ht="12.75" customHeight="1" x14ac:dyDescent="0.15">
      <c r="A6685" s="6">
        <v>4</v>
      </c>
      <c r="B6685" s="7" t="s">
        <v>15298</v>
      </c>
      <c r="C6685" s="7" t="s">
        <v>15290</v>
      </c>
      <c r="D6685" s="7" t="s">
        <v>15299</v>
      </c>
      <c r="E6685" s="6" t="s">
        <v>22867</v>
      </c>
      <c r="K6685" s="6" t="str">
        <f t="shared" si="104"/>
        <v xml:space="preserve">Composés à base d'iode (123I) </v>
      </c>
    </row>
    <row r="6686" spans="1:11" ht="12.75" customHeight="1" x14ac:dyDescent="0.15">
      <c r="A6686" s="6">
        <v>5</v>
      </c>
      <c r="B6686" s="7" t="s">
        <v>15300</v>
      </c>
      <c r="C6686" s="7" t="s">
        <v>15298</v>
      </c>
      <c r="D6686" s="7" t="s">
        <v>15301</v>
      </c>
      <c r="E6686" s="6" t="s">
        <v>22868</v>
      </c>
      <c r="K6686" s="6" t="str">
        <f t="shared" si="104"/>
        <v>Iofétamine (123I)</v>
      </c>
    </row>
    <row r="6687" spans="1:11" ht="12.75" customHeight="1" x14ac:dyDescent="0.15">
      <c r="A6687" s="6">
        <v>5</v>
      </c>
      <c r="B6687" s="7" t="s">
        <v>15302</v>
      </c>
      <c r="C6687" s="7" t="s">
        <v>15298</v>
      </c>
      <c r="D6687" s="7" t="s">
        <v>15303</v>
      </c>
      <c r="E6687" s="6" t="s">
        <v>22869</v>
      </c>
      <c r="K6687" s="6" t="str">
        <f t="shared" si="104"/>
        <v>Iolopride (123I)</v>
      </c>
    </row>
    <row r="6688" spans="1:11" ht="12.75" customHeight="1" x14ac:dyDescent="0.15">
      <c r="A6688" s="6">
        <v>5</v>
      </c>
      <c r="B6688" s="7" t="s">
        <v>15304</v>
      </c>
      <c r="C6688" s="7" t="s">
        <v>15298</v>
      </c>
      <c r="D6688" s="7" t="s">
        <v>15305</v>
      </c>
      <c r="E6688" s="6" t="s">
        <v>22870</v>
      </c>
      <c r="K6688" s="6" t="str">
        <f t="shared" si="104"/>
        <v>Ioflupane (123I)</v>
      </c>
    </row>
    <row r="6689" spans="1:11" ht="25.5" customHeight="1" x14ac:dyDescent="0.15">
      <c r="A6689" s="6">
        <v>4</v>
      </c>
      <c r="B6689" s="7" t="s">
        <v>15306</v>
      </c>
      <c r="C6689" s="7" t="s">
        <v>15290</v>
      </c>
      <c r="D6689" s="7" t="s">
        <v>15307</v>
      </c>
      <c r="E6689" s="6" t="s">
        <v>22871</v>
      </c>
      <c r="K6689" s="6" t="str">
        <f t="shared" si="104"/>
        <v>Autres produits radiopharmaceutiques à usage diagnostique pour le système nerveux central</v>
      </c>
    </row>
    <row r="6690" spans="1:11" ht="12.75" customHeight="1" x14ac:dyDescent="0.15">
      <c r="A6690" s="6">
        <v>5</v>
      </c>
      <c r="B6690" s="7" t="s">
        <v>15308</v>
      </c>
      <c r="C6690" s="7" t="s">
        <v>15306</v>
      </c>
      <c r="D6690" s="7" t="s">
        <v>15309</v>
      </c>
      <c r="E6690" s="6" t="s">
        <v>22872</v>
      </c>
      <c r="K6690" s="6" t="str">
        <f t="shared" si="104"/>
        <v xml:space="preserve">Pentétate d'indium (111I) </v>
      </c>
    </row>
    <row r="6691" spans="1:11" ht="25.5" customHeight="1" x14ac:dyDescent="0.15">
      <c r="A6691" s="6">
        <v>5</v>
      </c>
      <c r="B6691" s="7" t="s">
        <v>15310</v>
      </c>
      <c r="C6691" s="7" t="s">
        <v>15306</v>
      </c>
      <c r="D6691" s="7" t="s">
        <v>15311</v>
      </c>
      <c r="E6691" s="6" t="s">
        <v>22873</v>
      </c>
      <c r="K6691" s="6" t="str">
        <f t="shared" si="104"/>
        <v xml:space="preserve">Bêta 2-carbométhoxy-3 bêta-(4 iodophényl)-tropane (124I) </v>
      </c>
    </row>
    <row r="6692" spans="1:11" ht="12.75" customHeight="1" x14ac:dyDescent="0.15">
      <c r="A6692" s="6">
        <v>5</v>
      </c>
      <c r="B6692" s="7" t="s">
        <v>15312</v>
      </c>
      <c r="C6692" s="7" t="s">
        <v>15306</v>
      </c>
      <c r="D6692" s="7" t="s">
        <v>15313</v>
      </c>
      <c r="E6692" s="7" t="s">
        <v>22874</v>
      </c>
      <c r="K6692" s="6" t="str">
        <f t="shared" si="104"/>
        <v>Flutémétamol (18F)</v>
      </c>
    </row>
    <row r="6693" spans="1:11" ht="12.75" customHeight="1" x14ac:dyDescent="0.15">
      <c r="A6693" s="6">
        <v>5</v>
      </c>
      <c r="B6693" s="7" t="s">
        <v>15314</v>
      </c>
      <c r="C6693" s="7" t="s">
        <v>15306</v>
      </c>
      <c r="D6693" s="7" t="s">
        <v>15315</v>
      </c>
      <c r="E6693" s="7" t="s">
        <v>22875</v>
      </c>
      <c r="K6693" s="6" t="str">
        <f t="shared" si="104"/>
        <v>Florbétapir (18F)</v>
      </c>
    </row>
    <row r="6694" spans="1:11" ht="12.75" customHeight="1" x14ac:dyDescent="0.15">
      <c r="A6694" s="6">
        <v>5</v>
      </c>
      <c r="B6694" s="7" t="s">
        <v>15316</v>
      </c>
      <c r="C6694" s="7" t="s">
        <v>15306</v>
      </c>
      <c r="D6694" s="7" t="s">
        <v>15317</v>
      </c>
      <c r="E6694" s="7" t="s">
        <v>22876</v>
      </c>
      <c r="K6694" s="6" t="str">
        <f t="shared" si="104"/>
        <v>Florbétabène (18F)</v>
      </c>
    </row>
    <row r="6695" spans="1:11" ht="12.75" customHeight="1" x14ac:dyDescent="0.15">
      <c r="A6695" s="6">
        <v>5</v>
      </c>
      <c r="B6695" s="7" t="s">
        <v>15318</v>
      </c>
      <c r="C6695" s="7" t="s">
        <v>15306</v>
      </c>
      <c r="D6695" s="12" t="s">
        <v>15319</v>
      </c>
      <c r="E6695" s="12" t="s">
        <v>22877</v>
      </c>
      <c r="F6695" s="6" t="s">
        <v>2758</v>
      </c>
      <c r="G6695" s="9">
        <v>44953</v>
      </c>
      <c r="K6695" s="6" t="str">
        <f t="shared" si="104"/>
        <v>Flortaucipir (18F)</v>
      </c>
    </row>
    <row r="6696" spans="1:11" ht="12.75" customHeight="1" x14ac:dyDescent="0.15">
      <c r="A6696" s="6">
        <v>3</v>
      </c>
      <c r="B6696" s="7" t="s">
        <v>15320</v>
      </c>
      <c r="C6696" s="7" t="s">
        <v>15288</v>
      </c>
      <c r="D6696" s="7" t="s">
        <v>15321</v>
      </c>
      <c r="E6696" s="6" t="s">
        <v>22878</v>
      </c>
      <c r="K6696" s="6" t="str">
        <f t="shared" si="104"/>
        <v>Squelette</v>
      </c>
    </row>
    <row r="6697" spans="1:11" ht="12.75" customHeight="1" x14ac:dyDescent="0.15">
      <c r="A6697" s="6">
        <v>4</v>
      </c>
      <c r="B6697" s="7" t="s">
        <v>15322</v>
      </c>
      <c r="C6697" s="7" t="s">
        <v>15320</v>
      </c>
      <c r="D6697" s="7" t="s">
        <v>15293</v>
      </c>
      <c r="E6697" s="6" t="s">
        <v>22864</v>
      </c>
      <c r="K6697" s="6" t="str">
        <f t="shared" si="104"/>
        <v>Composés à base de technétium (99mTc)</v>
      </c>
    </row>
    <row r="6698" spans="1:11" ht="12.75" customHeight="1" x14ac:dyDescent="0.15">
      <c r="A6698" s="6">
        <v>5</v>
      </c>
      <c r="B6698" s="7" t="s">
        <v>15323</v>
      </c>
      <c r="C6698" s="7" t="s">
        <v>15322</v>
      </c>
      <c r="D6698" s="7" t="s">
        <v>15324</v>
      </c>
      <c r="E6698" s="6" t="s">
        <v>22879</v>
      </c>
      <c r="K6698" s="6" t="str">
        <f t="shared" si="104"/>
        <v xml:space="preserve">Oxidronate-technétium (99mTc) </v>
      </c>
    </row>
    <row r="6699" spans="1:11" ht="12.75" customHeight="1" x14ac:dyDescent="0.15">
      <c r="A6699" s="6">
        <v>5</v>
      </c>
      <c r="B6699" s="7" t="s">
        <v>15325</v>
      </c>
      <c r="C6699" s="7" t="s">
        <v>15322</v>
      </c>
      <c r="D6699" s="7" t="s">
        <v>15326</v>
      </c>
      <c r="E6699" s="6" t="s">
        <v>22880</v>
      </c>
      <c r="K6699" s="6" t="str">
        <f t="shared" si="104"/>
        <v xml:space="preserve">Médronate-technétium (99mTc) </v>
      </c>
    </row>
    <row r="6700" spans="1:11" ht="12.75" customHeight="1" x14ac:dyDescent="0.15">
      <c r="A6700" s="6">
        <v>5</v>
      </c>
      <c r="B6700" s="7" t="s">
        <v>15327</v>
      </c>
      <c r="C6700" s="7" t="s">
        <v>15322</v>
      </c>
      <c r="D6700" s="7" t="s">
        <v>15328</v>
      </c>
      <c r="E6700" s="6" t="s">
        <v>22881</v>
      </c>
      <c r="K6700" s="6" t="str">
        <f t="shared" si="104"/>
        <v xml:space="preserve">Pyrophosphate-technétium (99mTc) </v>
      </c>
    </row>
    <row r="6701" spans="1:11" ht="12.75" customHeight="1" x14ac:dyDescent="0.15">
      <c r="A6701" s="6">
        <v>5</v>
      </c>
      <c r="B6701" s="7" t="s">
        <v>15329</v>
      </c>
      <c r="C6701" s="7" t="s">
        <v>15322</v>
      </c>
      <c r="D6701" s="7" t="s">
        <v>15330</v>
      </c>
      <c r="E6701" s="6" t="s">
        <v>22882</v>
      </c>
      <c r="K6701" s="6" t="str">
        <f t="shared" si="104"/>
        <v xml:space="preserve">Butédronate-technétium (99mTc) </v>
      </c>
    </row>
    <row r="6702" spans="1:11" ht="12.75" customHeight="1" x14ac:dyDescent="0.15">
      <c r="A6702" s="6">
        <v>3</v>
      </c>
      <c r="B6702" s="7" t="s">
        <v>15331</v>
      </c>
      <c r="C6702" s="7" t="s">
        <v>15288</v>
      </c>
      <c r="D6702" s="7" t="s">
        <v>15332</v>
      </c>
      <c r="E6702" s="6" t="s">
        <v>22883</v>
      </c>
      <c r="K6702" s="6" t="str">
        <f t="shared" si="104"/>
        <v>Système rénal</v>
      </c>
    </row>
    <row r="6703" spans="1:11" ht="12.75" customHeight="1" x14ac:dyDescent="0.15">
      <c r="A6703" s="6">
        <v>4</v>
      </c>
      <c r="B6703" s="7" t="s">
        <v>15333</v>
      </c>
      <c r="C6703" s="7" t="s">
        <v>15331</v>
      </c>
      <c r="D6703" s="7" t="s">
        <v>15293</v>
      </c>
      <c r="E6703" s="6" t="s">
        <v>22864</v>
      </c>
      <c r="K6703" s="6" t="str">
        <f t="shared" si="104"/>
        <v>Composés à base de technétium (99mTc)</v>
      </c>
    </row>
    <row r="6704" spans="1:11" ht="12.75" customHeight="1" x14ac:dyDescent="0.15">
      <c r="A6704" s="6">
        <v>5</v>
      </c>
      <c r="B6704" s="7" t="s">
        <v>15334</v>
      </c>
      <c r="C6704" s="7" t="s">
        <v>15333</v>
      </c>
      <c r="D6704" s="7" t="s">
        <v>15335</v>
      </c>
      <c r="E6704" s="6" t="s">
        <v>22884</v>
      </c>
      <c r="K6704" s="6" t="str">
        <f t="shared" si="104"/>
        <v>Pentétate-technétium (99mTc)</v>
      </c>
    </row>
    <row r="6705" spans="1:11" ht="12.75" customHeight="1" x14ac:dyDescent="0.15">
      <c r="A6705" s="6">
        <v>5</v>
      </c>
      <c r="B6705" s="7" t="s">
        <v>15336</v>
      </c>
      <c r="C6705" s="7" t="s">
        <v>15333</v>
      </c>
      <c r="D6705" s="7" t="s">
        <v>15337</v>
      </c>
      <c r="E6705" s="6" t="s">
        <v>22885</v>
      </c>
      <c r="K6705" s="6" t="str">
        <f t="shared" si="104"/>
        <v xml:space="preserve">Succimère-technétium (99mTc) </v>
      </c>
    </row>
    <row r="6706" spans="1:11" ht="12.75" customHeight="1" x14ac:dyDescent="0.15">
      <c r="A6706" s="6">
        <v>5</v>
      </c>
      <c r="B6706" s="7" t="s">
        <v>15338</v>
      </c>
      <c r="C6706" s="7" t="s">
        <v>15333</v>
      </c>
      <c r="D6706" s="7" t="s">
        <v>15339</v>
      </c>
      <c r="E6706" s="6" t="s">
        <v>22886</v>
      </c>
      <c r="K6706" s="6" t="str">
        <f t="shared" si="104"/>
        <v xml:space="preserve">Mertiatide-technétium (99mTc) </v>
      </c>
    </row>
    <row r="6707" spans="1:11" ht="12.75" customHeight="1" x14ac:dyDescent="0.15">
      <c r="A6707" s="6">
        <v>5</v>
      </c>
      <c r="B6707" s="7" t="s">
        <v>15340</v>
      </c>
      <c r="C6707" s="7" t="s">
        <v>15333</v>
      </c>
      <c r="D6707" s="7" t="s">
        <v>15341</v>
      </c>
      <c r="E6707" s="6" t="s">
        <v>22887</v>
      </c>
      <c r="K6707" s="6" t="str">
        <f t="shared" si="104"/>
        <v xml:space="preserve">Glucoheptonate-technétium (99mTc) </v>
      </c>
    </row>
    <row r="6708" spans="1:11" ht="12.75" customHeight="1" x14ac:dyDescent="0.15">
      <c r="A6708" s="6">
        <v>5</v>
      </c>
      <c r="B6708" s="7" t="s">
        <v>15342</v>
      </c>
      <c r="C6708" s="7" t="s">
        <v>15333</v>
      </c>
      <c r="D6708" s="7" t="s">
        <v>15343</v>
      </c>
      <c r="E6708" s="6" t="s">
        <v>22888</v>
      </c>
      <c r="K6708" s="6" t="str">
        <f t="shared" si="104"/>
        <v>Gluconate-technétium (99mTc)</v>
      </c>
    </row>
    <row r="6709" spans="1:11" ht="12.75" customHeight="1" x14ac:dyDescent="0.15">
      <c r="A6709" s="6">
        <v>5</v>
      </c>
      <c r="B6709" s="7" t="s">
        <v>15344</v>
      </c>
      <c r="C6709" s="7" t="s">
        <v>15333</v>
      </c>
      <c r="D6709" s="7" t="s">
        <v>15345</v>
      </c>
      <c r="E6709" s="6" t="s">
        <v>22889</v>
      </c>
      <c r="K6709" s="6" t="str">
        <f t="shared" si="104"/>
        <v>Éthylènedicystéine-technétium (99mTc)</v>
      </c>
    </row>
    <row r="6710" spans="1:11" ht="25.5" customHeight="1" x14ac:dyDescent="0.15">
      <c r="A6710" s="6">
        <v>4</v>
      </c>
      <c r="B6710" s="7" t="s">
        <v>15346</v>
      </c>
      <c r="C6710" s="7" t="s">
        <v>15331</v>
      </c>
      <c r="D6710" s="7" t="s">
        <v>15347</v>
      </c>
      <c r="E6710" s="6" t="s">
        <v>22890</v>
      </c>
      <c r="K6710" s="6" t="str">
        <f t="shared" si="104"/>
        <v>Autres produits radiopharmaceutiques à usage diagnostique pour le système rénal</v>
      </c>
    </row>
    <row r="6711" spans="1:11" ht="12.75" customHeight="1" x14ac:dyDescent="0.15">
      <c r="A6711" s="6">
        <v>5</v>
      </c>
      <c r="B6711" s="7" t="s">
        <v>15348</v>
      </c>
      <c r="C6711" s="7" t="s">
        <v>15346</v>
      </c>
      <c r="D6711" s="7" t="s">
        <v>15349</v>
      </c>
      <c r="E6711" s="6" t="s">
        <v>22891</v>
      </c>
      <c r="F6711" s="6" t="s">
        <v>3682</v>
      </c>
      <c r="H6711" s="9">
        <v>44953</v>
      </c>
      <c r="K6711" s="6" t="str">
        <f t="shared" si="104"/>
        <v xml:space="preserve">Iodohippurate (123I) de sodium </v>
      </c>
    </row>
    <row r="6712" spans="1:11" ht="12.75" customHeight="1" x14ac:dyDescent="0.15">
      <c r="A6712" s="6">
        <v>5</v>
      </c>
      <c r="B6712" s="7" t="s">
        <v>15350</v>
      </c>
      <c r="C6712" s="7" t="s">
        <v>15346</v>
      </c>
      <c r="D6712" s="7" t="s">
        <v>15351</v>
      </c>
      <c r="E6712" s="6" t="s">
        <v>22892</v>
      </c>
      <c r="F6712" s="6" t="s">
        <v>3682</v>
      </c>
      <c r="H6712" s="9">
        <v>44953</v>
      </c>
      <c r="K6712" s="6" t="str">
        <f t="shared" si="104"/>
        <v xml:space="preserve">Iodohippurate (131I) de sodium </v>
      </c>
    </row>
    <row r="6713" spans="1:11" ht="12.75" customHeight="1" x14ac:dyDescent="0.15">
      <c r="A6713" s="6">
        <v>5</v>
      </c>
      <c r="B6713" s="7" t="s">
        <v>15352</v>
      </c>
      <c r="C6713" s="7" t="s">
        <v>15346</v>
      </c>
      <c r="D6713" s="7" t="s">
        <v>15353</v>
      </c>
      <c r="E6713" s="6" t="s">
        <v>22893</v>
      </c>
      <c r="F6713" s="6" t="s">
        <v>3682</v>
      </c>
      <c r="H6713" s="9">
        <v>44953</v>
      </c>
      <c r="K6713" s="6" t="str">
        <f t="shared" si="104"/>
        <v xml:space="preserve">Iotalamate (125I) de sodium </v>
      </c>
    </row>
    <row r="6714" spans="1:11" ht="12.75" customHeight="1" x14ac:dyDescent="0.15">
      <c r="A6714" s="6">
        <v>5</v>
      </c>
      <c r="B6714" s="7" t="s">
        <v>15354</v>
      </c>
      <c r="C6714" s="7" t="s">
        <v>15346</v>
      </c>
      <c r="D6714" s="7" t="s">
        <v>15355</v>
      </c>
      <c r="E6714" s="6" t="s">
        <v>22894</v>
      </c>
      <c r="K6714" s="6" t="str">
        <f t="shared" si="104"/>
        <v>Édétate de chrome (51Cr)</v>
      </c>
    </row>
    <row r="6715" spans="1:11" ht="12.75" customHeight="1" x14ac:dyDescent="0.15">
      <c r="A6715" s="6">
        <v>3</v>
      </c>
      <c r="B6715" s="7" t="s">
        <v>15356</v>
      </c>
      <c r="C6715" s="7" t="s">
        <v>15288</v>
      </c>
      <c r="D6715" s="7" t="s">
        <v>15357</v>
      </c>
      <c r="E6715" s="6" t="s">
        <v>22895</v>
      </c>
      <c r="K6715" s="6" t="str">
        <f t="shared" si="104"/>
        <v>Système hépatique et système réticulo-endothélial</v>
      </c>
    </row>
    <row r="6716" spans="1:11" ht="12.75" customHeight="1" x14ac:dyDescent="0.15">
      <c r="A6716" s="6">
        <v>4</v>
      </c>
      <c r="B6716" s="7" t="s">
        <v>15358</v>
      </c>
      <c r="C6716" s="7" t="s">
        <v>15356</v>
      </c>
      <c r="D6716" s="7" t="s">
        <v>15293</v>
      </c>
      <c r="E6716" s="6" t="s">
        <v>22864</v>
      </c>
      <c r="K6716" s="6" t="str">
        <f t="shared" si="104"/>
        <v>Composés à base de technétium (99mTc)</v>
      </c>
    </row>
    <row r="6717" spans="1:11" ht="12.75" customHeight="1" x14ac:dyDescent="0.15">
      <c r="A6717" s="6">
        <v>5</v>
      </c>
      <c r="B6717" s="7" t="s">
        <v>15359</v>
      </c>
      <c r="C6717" s="7" t="s">
        <v>15358</v>
      </c>
      <c r="D6717" s="7" t="s">
        <v>15360</v>
      </c>
      <c r="E6717" s="6" t="s">
        <v>22896</v>
      </c>
      <c r="K6717" s="6" t="str">
        <f t="shared" si="104"/>
        <v>Disofénine-technétium (99mTc)</v>
      </c>
    </row>
    <row r="6718" spans="1:11" ht="12.75" customHeight="1" x14ac:dyDescent="0.15">
      <c r="A6718" s="6">
        <v>5</v>
      </c>
      <c r="B6718" s="7" t="s">
        <v>15361</v>
      </c>
      <c r="C6718" s="7" t="s">
        <v>15358</v>
      </c>
      <c r="D6718" s="7" t="s">
        <v>15362</v>
      </c>
      <c r="E6718" s="6" t="s">
        <v>22897</v>
      </c>
      <c r="K6718" s="6" t="str">
        <f t="shared" si="104"/>
        <v>Étifénine-technétium (99mTc)</v>
      </c>
    </row>
    <row r="6719" spans="1:11" ht="12.75" customHeight="1" x14ac:dyDescent="0.15">
      <c r="A6719" s="6">
        <v>5</v>
      </c>
      <c r="B6719" s="7" t="s">
        <v>15363</v>
      </c>
      <c r="C6719" s="7" t="s">
        <v>15358</v>
      </c>
      <c r="D6719" s="7" t="s">
        <v>15364</v>
      </c>
      <c r="E6719" s="6" t="s">
        <v>22898</v>
      </c>
      <c r="K6719" s="6" t="str">
        <f t="shared" si="104"/>
        <v>Lidofénine-technétium (99mTc)</v>
      </c>
    </row>
    <row r="6720" spans="1:11" ht="12.75" customHeight="1" x14ac:dyDescent="0.15">
      <c r="A6720" s="6">
        <v>5</v>
      </c>
      <c r="B6720" s="7" t="s">
        <v>15365</v>
      </c>
      <c r="C6720" s="7" t="s">
        <v>15358</v>
      </c>
      <c r="D6720" s="7" t="s">
        <v>15366</v>
      </c>
      <c r="E6720" s="6" t="s">
        <v>22899</v>
      </c>
      <c r="K6720" s="6" t="str">
        <f t="shared" si="104"/>
        <v>Mébrofénine-technétium (99mTc)</v>
      </c>
    </row>
    <row r="6721" spans="1:11" ht="12.75" customHeight="1" x14ac:dyDescent="0.15">
      <c r="A6721" s="6">
        <v>5</v>
      </c>
      <c r="B6721" s="7" t="s">
        <v>15367</v>
      </c>
      <c r="C6721" s="7" t="s">
        <v>15358</v>
      </c>
      <c r="D6721" s="7" t="s">
        <v>15368</v>
      </c>
      <c r="E6721" s="6" t="s">
        <v>22900</v>
      </c>
      <c r="K6721" s="6" t="str">
        <f t="shared" si="104"/>
        <v>Galtifénine-technétium (99mTc)</v>
      </c>
    </row>
    <row r="6722" spans="1:11" ht="12.75" customHeight="1" x14ac:dyDescent="0.15">
      <c r="A6722" s="6">
        <v>4</v>
      </c>
      <c r="B6722" s="7" t="s">
        <v>15369</v>
      </c>
      <c r="C6722" s="7" t="s">
        <v>15356</v>
      </c>
      <c r="D6722" s="7" t="s">
        <v>15370</v>
      </c>
      <c r="E6722" s="6" t="s">
        <v>22901</v>
      </c>
      <c r="K6722" s="6" t="str">
        <f t="shared" si="104"/>
        <v>Particules et colloïdes de technétium (99mTc)</v>
      </c>
    </row>
    <row r="6723" spans="1:11" ht="12.75" customHeight="1" x14ac:dyDescent="0.15">
      <c r="A6723" s="6">
        <v>5</v>
      </c>
      <c r="B6723" s="7" t="s">
        <v>15371</v>
      </c>
      <c r="C6723" s="7" t="s">
        <v>15369</v>
      </c>
      <c r="D6723" s="7" t="s">
        <v>15372</v>
      </c>
      <c r="E6723" s="6" t="s">
        <v>22902</v>
      </c>
      <c r="K6723" s="6" t="str">
        <f t="shared" ref="K6723:K6786" si="105">UPPER(LEFT(E6723,1))&amp;RIGHT(E6723,LEN(E6723)-1)</f>
        <v xml:space="preserve">Nanocolloïdes-technétium (99mTc) </v>
      </c>
    </row>
    <row r="6724" spans="1:11" ht="12.75" customHeight="1" x14ac:dyDescent="0.15">
      <c r="A6724" s="6">
        <v>5</v>
      </c>
      <c r="B6724" s="7" t="s">
        <v>15373</v>
      </c>
      <c r="C6724" s="7" t="s">
        <v>15369</v>
      </c>
      <c r="D6724" s="7" t="s">
        <v>15374</v>
      </c>
      <c r="E6724" s="6" t="s">
        <v>22903</v>
      </c>
      <c r="K6724" s="6" t="str">
        <f t="shared" si="105"/>
        <v xml:space="preserve">Microcolloïdes-technétium (99mTc) </v>
      </c>
    </row>
    <row r="6725" spans="1:11" ht="12.75" customHeight="1" x14ac:dyDescent="0.15">
      <c r="A6725" s="6">
        <v>5</v>
      </c>
      <c r="B6725" s="7" t="s">
        <v>15375</v>
      </c>
      <c r="C6725" s="7" t="s">
        <v>15369</v>
      </c>
      <c r="D6725" s="7" t="s">
        <v>15376</v>
      </c>
      <c r="E6725" s="6" t="s">
        <v>22904</v>
      </c>
      <c r="F6725" s="6" t="s">
        <v>3682</v>
      </c>
      <c r="H6725" s="9">
        <v>44953</v>
      </c>
      <c r="K6725" s="6" t="str">
        <f t="shared" si="105"/>
        <v xml:space="preserve">Millimicrosphères-technétium (99mTc) </v>
      </c>
    </row>
    <row r="6726" spans="1:11" ht="12.75" customHeight="1" x14ac:dyDescent="0.15">
      <c r="A6726" s="6">
        <v>5</v>
      </c>
      <c r="B6726" s="7" t="s">
        <v>15377</v>
      </c>
      <c r="C6726" s="7" t="s">
        <v>15369</v>
      </c>
      <c r="D6726" s="7" t="s">
        <v>15378</v>
      </c>
      <c r="E6726" s="6" t="s">
        <v>22905</v>
      </c>
      <c r="K6726" s="6" t="str">
        <f t="shared" si="105"/>
        <v>Étain colloïdal-technétium (99mTc)</v>
      </c>
    </row>
    <row r="6727" spans="1:11" ht="12.75" customHeight="1" x14ac:dyDescent="0.15">
      <c r="A6727" s="6">
        <v>5</v>
      </c>
      <c r="B6727" s="7" t="s">
        <v>15379</v>
      </c>
      <c r="C6727" s="7" t="s">
        <v>15369</v>
      </c>
      <c r="D6727" s="7" t="s">
        <v>15380</v>
      </c>
      <c r="E6727" s="6" t="s">
        <v>22906</v>
      </c>
      <c r="K6727" s="6" t="str">
        <f t="shared" si="105"/>
        <v>Colloïdes soufrés-technétium (99mTc)</v>
      </c>
    </row>
    <row r="6728" spans="1:11" ht="12.75" customHeight="1" x14ac:dyDescent="0.15">
      <c r="A6728" s="6">
        <v>5</v>
      </c>
      <c r="B6728" s="7" t="s">
        <v>15381</v>
      </c>
      <c r="C6728" s="7" t="s">
        <v>15369</v>
      </c>
      <c r="D6728" s="7" t="s">
        <v>15382</v>
      </c>
      <c r="E6728" s="7" t="s">
        <v>22907</v>
      </c>
      <c r="K6728" s="6" t="str">
        <f t="shared" si="105"/>
        <v>Sulfure de rhénium colloïdal-technétium (99mTc)</v>
      </c>
    </row>
    <row r="6729" spans="1:11" ht="12.75" customHeight="1" x14ac:dyDescent="0.15">
      <c r="A6729" s="6">
        <v>5</v>
      </c>
      <c r="B6729" s="7" t="s">
        <v>15383</v>
      </c>
      <c r="C6729" s="7" t="s">
        <v>15369</v>
      </c>
      <c r="D6729" s="7" t="s">
        <v>15384</v>
      </c>
      <c r="E6729" s="6" t="s">
        <v>22908</v>
      </c>
      <c r="K6729" s="6" t="str">
        <f t="shared" si="105"/>
        <v>Phytate-technétium (99mTc)</v>
      </c>
    </row>
    <row r="6730" spans="1:11" ht="38.25" customHeight="1" x14ac:dyDescent="0.15">
      <c r="A6730" s="6">
        <v>4</v>
      </c>
      <c r="B6730" s="7" t="s">
        <v>15385</v>
      </c>
      <c r="C6730" s="7" t="s">
        <v>15356</v>
      </c>
      <c r="D6730" s="7" t="s">
        <v>15386</v>
      </c>
      <c r="E6730" s="6" t="s">
        <v>22909</v>
      </c>
      <c r="K6730" s="6" t="str">
        <f t="shared" si="105"/>
        <v>Autres produits radiopharmaceutiques à usage diagnostique pour le système hépatique et le système réticulo-endothélial</v>
      </c>
    </row>
    <row r="6731" spans="1:11" ht="12.75" customHeight="1" x14ac:dyDescent="0.15">
      <c r="A6731" s="6">
        <v>5</v>
      </c>
      <c r="B6731" s="7" t="s">
        <v>15387</v>
      </c>
      <c r="C6731" s="7" t="s">
        <v>15385</v>
      </c>
      <c r="D6731" s="7" t="s">
        <v>15388</v>
      </c>
      <c r="E6731" s="6" t="s">
        <v>22910</v>
      </c>
      <c r="K6731" s="6" t="str">
        <f t="shared" si="105"/>
        <v xml:space="preserve">Acide tauroselcholique (75Se) </v>
      </c>
    </row>
    <row r="6732" spans="1:11" ht="12.75" customHeight="1" x14ac:dyDescent="0.15">
      <c r="A6732" s="6">
        <v>3</v>
      </c>
      <c r="B6732" s="7" t="s">
        <v>15389</v>
      </c>
      <c r="C6732" s="7" t="s">
        <v>15288</v>
      </c>
      <c r="D6732" s="7" t="s">
        <v>13455</v>
      </c>
      <c r="E6732" s="6" t="s">
        <v>22147</v>
      </c>
      <c r="K6732" s="6" t="str">
        <f t="shared" si="105"/>
        <v>Système respiratoire</v>
      </c>
    </row>
    <row r="6733" spans="1:11" ht="12.75" customHeight="1" x14ac:dyDescent="0.15">
      <c r="A6733" s="6">
        <v>4</v>
      </c>
      <c r="B6733" s="7" t="s">
        <v>15390</v>
      </c>
      <c r="C6733" s="7" t="s">
        <v>15389</v>
      </c>
      <c r="D6733" s="7" t="s">
        <v>15391</v>
      </c>
      <c r="E6733" s="6" t="s">
        <v>22911</v>
      </c>
      <c r="K6733" s="6" t="str">
        <f t="shared" si="105"/>
        <v>Technétium (99mTc) pour inhalation</v>
      </c>
    </row>
    <row r="6734" spans="1:11" ht="12.75" customHeight="1" x14ac:dyDescent="0.15">
      <c r="A6734" s="6">
        <v>5</v>
      </c>
      <c r="B6734" s="7" t="s">
        <v>15392</v>
      </c>
      <c r="C6734" s="7" t="s">
        <v>15390</v>
      </c>
      <c r="D6734" s="7" t="s">
        <v>15335</v>
      </c>
      <c r="E6734" s="6" t="s">
        <v>22912</v>
      </c>
      <c r="K6734" s="6" t="str">
        <f t="shared" si="105"/>
        <v xml:space="preserve">Pentétate-technétium (99mTc) </v>
      </c>
    </row>
    <row r="6735" spans="1:11" ht="12.75" customHeight="1" x14ac:dyDescent="0.15">
      <c r="A6735" s="6">
        <v>5</v>
      </c>
      <c r="B6735" s="7" t="s">
        <v>15393</v>
      </c>
      <c r="C6735" s="7" t="s">
        <v>15390</v>
      </c>
      <c r="D6735" s="7" t="s">
        <v>15394</v>
      </c>
      <c r="E6735" s="6" t="s">
        <v>15395</v>
      </c>
      <c r="K6735" s="6" t="str">
        <f t="shared" si="105"/>
        <v>Technegas-technétium (99mTc)</v>
      </c>
    </row>
    <row r="6736" spans="1:11" ht="12.75" customHeight="1" x14ac:dyDescent="0.15">
      <c r="A6736" s="6">
        <v>5</v>
      </c>
      <c r="B6736" s="7" t="s">
        <v>15396</v>
      </c>
      <c r="C6736" s="7" t="s">
        <v>15390</v>
      </c>
      <c r="D6736" s="7" t="s">
        <v>15372</v>
      </c>
      <c r="E6736" s="6" t="s">
        <v>22913</v>
      </c>
      <c r="K6736" s="6" t="str">
        <f t="shared" si="105"/>
        <v>Nanocolloïdes-technétium (99mTc)</v>
      </c>
    </row>
    <row r="6737" spans="1:11" ht="12.75" customHeight="1" x14ac:dyDescent="0.15">
      <c r="A6737" s="6">
        <v>4</v>
      </c>
      <c r="B6737" s="7" t="s">
        <v>15397</v>
      </c>
      <c r="C6737" s="7" t="s">
        <v>15389</v>
      </c>
      <c r="D6737" s="7" t="s">
        <v>15398</v>
      </c>
      <c r="E6737" s="6" t="s">
        <v>22914</v>
      </c>
      <c r="K6737" s="6" t="str">
        <f t="shared" si="105"/>
        <v>Technétium (99mTc) particules pour injection</v>
      </c>
    </row>
    <row r="6738" spans="1:11" ht="12.75" customHeight="1" x14ac:dyDescent="0.15">
      <c r="A6738" s="6">
        <v>5</v>
      </c>
      <c r="B6738" s="7" t="s">
        <v>15399</v>
      </c>
      <c r="C6738" s="7" t="s">
        <v>15397</v>
      </c>
      <c r="D6738" s="7" t="s">
        <v>15400</v>
      </c>
      <c r="E6738" s="6" t="s">
        <v>22915</v>
      </c>
      <c r="K6738" s="6" t="str">
        <f t="shared" si="105"/>
        <v>Macrosalb-technétium (99mTc)</v>
      </c>
    </row>
    <row r="6739" spans="1:11" ht="12.75" customHeight="1" x14ac:dyDescent="0.15">
      <c r="A6739" s="6">
        <v>5</v>
      </c>
      <c r="B6739" s="7" t="s">
        <v>15401</v>
      </c>
      <c r="C6739" s="7" t="s">
        <v>15397</v>
      </c>
      <c r="D6739" s="7" t="s">
        <v>15402</v>
      </c>
      <c r="E6739" s="6" t="s">
        <v>22916</v>
      </c>
      <c r="K6739" s="6" t="str">
        <f t="shared" si="105"/>
        <v>Microsphères-technétium (99mTc)</v>
      </c>
    </row>
    <row r="6740" spans="1:11" ht="25.5" customHeight="1" x14ac:dyDescent="0.15">
      <c r="A6740" s="6">
        <v>4</v>
      </c>
      <c r="B6740" s="7" t="s">
        <v>15403</v>
      </c>
      <c r="C6740" s="7" t="s">
        <v>15389</v>
      </c>
      <c r="D6740" s="7" t="s">
        <v>15404</v>
      </c>
      <c r="E6740" s="6" t="s">
        <v>22917</v>
      </c>
      <c r="K6740" s="6" t="str">
        <f t="shared" si="105"/>
        <v>Autres produits radiopharmaceutiques à usage diagnostique pour le système respiratoire</v>
      </c>
    </row>
    <row r="6741" spans="1:11" ht="12.75" customHeight="1" x14ac:dyDescent="0.15">
      <c r="A6741" s="6">
        <v>5</v>
      </c>
      <c r="B6741" s="7" t="s">
        <v>15405</v>
      </c>
      <c r="C6741" s="7" t="s">
        <v>15403</v>
      </c>
      <c r="D6741" s="7" t="s">
        <v>15406</v>
      </c>
      <c r="E6741" s="7" t="s">
        <v>22918</v>
      </c>
      <c r="K6741" s="6" t="str">
        <f t="shared" si="105"/>
        <v>Krypton (81mKr) (gaz)</v>
      </c>
    </row>
    <row r="6742" spans="1:11" ht="12.75" customHeight="1" x14ac:dyDescent="0.15">
      <c r="A6742" s="6">
        <v>5</v>
      </c>
      <c r="B6742" s="7" t="s">
        <v>15407</v>
      </c>
      <c r="C6742" s="7" t="s">
        <v>15403</v>
      </c>
      <c r="D6742" s="7" t="s">
        <v>15408</v>
      </c>
      <c r="E6742" s="7" t="s">
        <v>22919</v>
      </c>
      <c r="K6742" s="6" t="str">
        <f t="shared" si="105"/>
        <v>Xénon (127Xe) (gaz)</v>
      </c>
    </row>
    <row r="6743" spans="1:11" ht="12.75" customHeight="1" x14ac:dyDescent="0.15">
      <c r="A6743" s="6">
        <v>5</v>
      </c>
      <c r="B6743" s="7" t="s">
        <v>15409</v>
      </c>
      <c r="C6743" s="7" t="s">
        <v>15403</v>
      </c>
      <c r="D6743" s="7" t="s">
        <v>15410</v>
      </c>
      <c r="E6743" s="7" t="s">
        <v>22920</v>
      </c>
      <c r="K6743" s="6" t="str">
        <f t="shared" si="105"/>
        <v>Xénon (133Xe) (gaz)</v>
      </c>
    </row>
    <row r="6744" spans="1:11" ht="12.75" customHeight="1" x14ac:dyDescent="0.15">
      <c r="A6744" s="6">
        <v>3</v>
      </c>
      <c r="B6744" s="7" t="s">
        <v>15411</v>
      </c>
      <c r="C6744" s="7" t="s">
        <v>15288</v>
      </c>
      <c r="D6744" s="7" t="s">
        <v>15412</v>
      </c>
      <c r="E6744" s="6" t="s">
        <v>22921</v>
      </c>
      <c r="K6744" s="6" t="str">
        <f t="shared" si="105"/>
        <v>Thyroïde</v>
      </c>
    </row>
    <row r="6745" spans="1:11" ht="25.5" customHeight="1" x14ac:dyDescent="0.15">
      <c r="A6745" s="6">
        <v>4</v>
      </c>
      <c r="B6745" s="7" t="s">
        <v>15413</v>
      </c>
      <c r="C6745" s="7" t="s">
        <v>15411</v>
      </c>
      <c r="D6745" s="7" t="s">
        <v>15414</v>
      </c>
      <c r="E6745" s="6" t="s">
        <v>22922</v>
      </c>
      <c r="K6745" s="6" t="str">
        <f t="shared" si="105"/>
        <v>Divers produits radiopharmaceutiques à usage diagnostique pour la thyroïde</v>
      </c>
    </row>
    <row r="6746" spans="1:11" ht="12.75" customHeight="1" x14ac:dyDescent="0.15">
      <c r="A6746" s="6">
        <v>5</v>
      </c>
      <c r="B6746" s="7" t="s">
        <v>15415</v>
      </c>
      <c r="C6746" s="7" t="s">
        <v>15413</v>
      </c>
      <c r="D6746" s="7" t="s">
        <v>15416</v>
      </c>
      <c r="E6746" s="6" t="s">
        <v>22923</v>
      </c>
      <c r="K6746" s="6" t="str">
        <f t="shared" si="105"/>
        <v>Pertechnétate-technétium (99mTc)</v>
      </c>
    </row>
    <row r="6747" spans="1:11" ht="12.75" customHeight="1" x14ac:dyDescent="0.15">
      <c r="A6747" s="6">
        <v>5</v>
      </c>
      <c r="B6747" s="7" t="s">
        <v>15417</v>
      </c>
      <c r="C6747" s="7" t="s">
        <v>15413</v>
      </c>
      <c r="D6747" s="7" t="s">
        <v>15418</v>
      </c>
      <c r="E6747" s="6" t="s">
        <v>22924</v>
      </c>
      <c r="F6747" s="6" t="s">
        <v>3682</v>
      </c>
      <c r="H6747" s="9">
        <v>44953</v>
      </c>
      <c r="K6747" s="6" t="str">
        <f t="shared" si="105"/>
        <v>Iodure (123I) de sodium</v>
      </c>
    </row>
    <row r="6748" spans="1:11" ht="12.75" customHeight="1" x14ac:dyDescent="0.15">
      <c r="A6748" s="6">
        <v>5</v>
      </c>
      <c r="B6748" s="7" t="s">
        <v>15419</v>
      </c>
      <c r="C6748" s="7" t="s">
        <v>15413</v>
      </c>
      <c r="D6748" s="7" t="s">
        <v>15420</v>
      </c>
      <c r="E6748" s="6" t="s">
        <v>2245</v>
      </c>
      <c r="F6748" s="6" t="s">
        <v>3682</v>
      </c>
      <c r="H6748" s="9">
        <v>44953</v>
      </c>
      <c r="K6748" s="6" t="str">
        <f t="shared" si="105"/>
        <v>Iodure (131I) de sodium</v>
      </c>
    </row>
    <row r="6749" spans="1:11" ht="12.75" customHeight="1" x14ac:dyDescent="0.15">
      <c r="A6749" s="6">
        <v>5</v>
      </c>
      <c r="B6749" s="7" t="s">
        <v>15421</v>
      </c>
      <c r="C6749" s="7" t="s">
        <v>15413</v>
      </c>
      <c r="D6749" s="7" t="s">
        <v>15422</v>
      </c>
      <c r="E6749" s="6" t="s">
        <v>22925</v>
      </c>
      <c r="F6749" s="6" t="s">
        <v>3682</v>
      </c>
      <c r="H6749" s="9">
        <v>44953</v>
      </c>
      <c r="K6749" s="6" t="str">
        <f t="shared" si="105"/>
        <v>Iodure (124I) de sodium</v>
      </c>
    </row>
    <row r="6750" spans="1:11" ht="12.75" customHeight="1" x14ac:dyDescent="0.15">
      <c r="A6750" s="6">
        <v>3</v>
      </c>
      <c r="B6750" s="7" t="s">
        <v>15423</v>
      </c>
      <c r="C6750" s="7" t="s">
        <v>15288</v>
      </c>
      <c r="D6750" s="7" t="s">
        <v>4969</v>
      </c>
      <c r="E6750" s="6" t="s">
        <v>15424</v>
      </c>
      <c r="K6750" s="6" t="str">
        <f t="shared" si="105"/>
        <v>Système cardiovasculaire</v>
      </c>
    </row>
    <row r="6751" spans="1:11" ht="12.75" customHeight="1" x14ac:dyDescent="0.15">
      <c r="A6751" s="6">
        <v>4</v>
      </c>
      <c r="B6751" s="7" t="s">
        <v>15425</v>
      </c>
      <c r="C6751" s="7" t="s">
        <v>15423</v>
      </c>
      <c r="D6751" s="7" t="s">
        <v>15293</v>
      </c>
      <c r="E6751" s="6" t="s">
        <v>22864</v>
      </c>
      <c r="K6751" s="6" t="str">
        <f t="shared" si="105"/>
        <v>Composés à base de technétium (99mTc)</v>
      </c>
    </row>
    <row r="6752" spans="1:11" ht="12.75" customHeight="1" x14ac:dyDescent="0.15">
      <c r="A6752" s="6">
        <v>5</v>
      </c>
      <c r="B6752" s="7" t="s">
        <v>15426</v>
      </c>
      <c r="C6752" s="7" t="s">
        <v>15425</v>
      </c>
      <c r="D6752" s="7" t="s">
        <v>15427</v>
      </c>
      <c r="E6752" s="6" t="s">
        <v>22926</v>
      </c>
      <c r="K6752" s="6" t="str">
        <f t="shared" si="105"/>
        <v xml:space="preserve">Sestamibi-technétium (99mTc) </v>
      </c>
    </row>
    <row r="6753" spans="1:11" ht="12.75" customHeight="1" x14ac:dyDescent="0.15">
      <c r="A6753" s="6">
        <v>5</v>
      </c>
      <c r="B6753" s="7" t="s">
        <v>15428</v>
      </c>
      <c r="C6753" s="7" t="s">
        <v>15425</v>
      </c>
      <c r="D6753" s="7" t="s">
        <v>15429</v>
      </c>
      <c r="E6753" s="6" t="s">
        <v>22927</v>
      </c>
      <c r="K6753" s="6" t="str">
        <f t="shared" si="105"/>
        <v>Tétrofosmine-technétium (99mTc)</v>
      </c>
    </row>
    <row r="6754" spans="1:11" ht="12.75" customHeight="1" x14ac:dyDescent="0.15">
      <c r="A6754" s="6">
        <v>5</v>
      </c>
      <c r="B6754" s="7" t="s">
        <v>15430</v>
      </c>
      <c r="C6754" s="7" t="s">
        <v>15425</v>
      </c>
      <c r="D6754" s="7" t="s">
        <v>15431</v>
      </c>
      <c r="E6754" s="6" t="s">
        <v>22928</v>
      </c>
      <c r="K6754" s="6" t="str">
        <f t="shared" si="105"/>
        <v>Téboroxime-technétium (99mTc)</v>
      </c>
    </row>
    <row r="6755" spans="1:11" ht="12.75" customHeight="1" x14ac:dyDescent="0.15">
      <c r="A6755" s="6">
        <v>5</v>
      </c>
      <c r="B6755" s="7" t="s">
        <v>15432</v>
      </c>
      <c r="C6755" s="7" t="s">
        <v>15425</v>
      </c>
      <c r="D6755" s="7" t="s">
        <v>15433</v>
      </c>
      <c r="E6755" s="6" t="s">
        <v>22929</v>
      </c>
      <c r="K6755" s="6" t="str">
        <f t="shared" si="105"/>
        <v>Albumine humaine-technétium (99mTc)</v>
      </c>
    </row>
    <row r="6756" spans="1:11" ht="12.75" customHeight="1" x14ac:dyDescent="0.15">
      <c r="A6756" s="6">
        <v>5</v>
      </c>
      <c r="B6756" s="7" t="s">
        <v>15434</v>
      </c>
      <c r="C6756" s="7" t="s">
        <v>15425</v>
      </c>
      <c r="D6756" s="7" t="s">
        <v>15435</v>
      </c>
      <c r="E6756" s="6" t="s">
        <v>22930</v>
      </c>
      <c r="K6756" s="6" t="str">
        <f t="shared" si="105"/>
        <v>Technétium (99mTc) furifosmin</v>
      </c>
    </row>
    <row r="6757" spans="1:11" ht="25.5" customHeight="1" x14ac:dyDescent="0.15">
      <c r="A6757" s="6">
        <v>5</v>
      </c>
      <c r="B6757" s="7" t="s">
        <v>15436</v>
      </c>
      <c r="C6757" s="7" t="s">
        <v>15425</v>
      </c>
      <c r="D6757" s="7" t="s">
        <v>15437</v>
      </c>
      <c r="E6757" s="6" t="s">
        <v>22931</v>
      </c>
      <c r="K6757" s="6" t="str">
        <f t="shared" si="105"/>
        <v>Cellules marquées au technétium (99 mTc) par un agent stanneux</v>
      </c>
    </row>
    <row r="6758" spans="1:11" ht="12.75" customHeight="1" x14ac:dyDescent="0.15">
      <c r="A6758" s="6">
        <v>5</v>
      </c>
      <c r="B6758" s="7" t="s">
        <v>15438</v>
      </c>
      <c r="C6758" s="7" t="s">
        <v>15425</v>
      </c>
      <c r="D6758" s="7" t="s">
        <v>15439</v>
      </c>
      <c r="E6758" s="6" t="s">
        <v>22932</v>
      </c>
      <c r="K6758" s="6" t="str">
        <f t="shared" si="105"/>
        <v>Apcitide-technétium (99mTc)</v>
      </c>
    </row>
    <row r="6759" spans="1:11" ht="12.75" customHeight="1" x14ac:dyDescent="0.15">
      <c r="A6759" s="6">
        <v>4</v>
      </c>
      <c r="B6759" s="7" t="s">
        <v>15440</v>
      </c>
      <c r="C6759" s="7" t="s">
        <v>15423</v>
      </c>
      <c r="D6759" s="7" t="s">
        <v>15441</v>
      </c>
      <c r="E6759" s="6" t="s">
        <v>22933</v>
      </c>
      <c r="K6759" s="6" t="str">
        <f t="shared" si="105"/>
        <v>Composés à base d'iode (125I)</v>
      </c>
    </row>
    <row r="6760" spans="1:11" ht="12.75" customHeight="1" x14ac:dyDescent="0.15">
      <c r="A6760" s="6">
        <v>5</v>
      </c>
      <c r="B6760" s="7" t="s">
        <v>15442</v>
      </c>
      <c r="C6760" s="7" t="s">
        <v>15440</v>
      </c>
      <c r="D6760" s="7" t="s">
        <v>15443</v>
      </c>
      <c r="E6760" s="6" t="s">
        <v>22934</v>
      </c>
      <c r="K6760" s="6" t="str">
        <f t="shared" si="105"/>
        <v>Fibrinogène (125I)</v>
      </c>
    </row>
    <row r="6761" spans="1:11" ht="12.75" customHeight="1" x14ac:dyDescent="0.15">
      <c r="A6761" s="6">
        <v>5</v>
      </c>
      <c r="B6761" s="7" t="s">
        <v>15444</v>
      </c>
      <c r="C6761" s="7" t="s">
        <v>15440</v>
      </c>
      <c r="D6761" s="7" t="s">
        <v>15445</v>
      </c>
      <c r="E6761" s="6" t="s">
        <v>22935</v>
      </c>
      <c r="K6761" s="6" t="str">
        <f t="shared" si="105"/>
        <v xml:space="preserve">Albumine humaine iodée (125I) </v>
      </c>
    </row>
    <row r="6762" spans="1:11" ht="25.5" customHeight="1" x14ac:dyDescent="0.15">
      <c r="A6762" s="6">
        <v>4</v>
      </c>
      <c r="B6762" s="7" t="s">
        <v>15446</v>
      </c>
      <c r="C6762" s="7" t="s">
        <v>15423</v>
      </c>
      <c r="D6762" s="7" t="s">
        <v>15447</v>
      </c>
      <c r="E6762" s="6" t="s">
        <v>22936</v>
      </c>
      <c r="K6762" s="6" t="str">
        <f t="shared" si="105"/>
        <v>Autres produits radiopharmaceutiques à usage diagnostique pour le système cardiovasculaire</v>
      </c>
    </row>
    <row r="6763" spans="1:11" ht="12.75" customHeight="1" x14ac:dyDescent="0.15">
      <c r="A6763" s="6">
        <v>5</v>
      </c>
      <c r="B6763" s="7" t="s">
        <v>15448</v>
      </c>
      <c r="C6763" s="7" t="s">
        <v>15446</v>
      </c>
      <c r="D6763" s="7" t="s">
        <v>15449</v>
      </c>
      <c r="E6763" s="6" t="s">
        <v>22937</v>
      </c>
      <c r="K6763" s="6" t="str">
        <f t="shared" si="105"/>
        <v>Chlorure de thallium (201Tl)</v>
      </c>
    </row>
    <row r="6764" spans="1:11" ht="12.75" customHeight="1" x14ac:dyDescent="0.15">
      <c r="A6764" s="6">
        <v>5</v>
      </c>
      <c r="B6764" s="7" t="s">
        <v>15450</v>
      </c>
      <c r="C6764" s="7" t="s">
        <v>15446</v>
      </c>
      <c r="D6764" s="7" t="s">
        <v>15451</v>
      </c>
      <c r="E6764" s="6" t="s">
        <v>22938</v>
      </c>
      <c r="K6764" s="6" t="str">
        <f t="shared" si="105"/>
        <v>Imciromab (111In)</v>
      </c>
    </row>
    <row r="6765" spans="1:11" ht="12.75" customHeight="1" x14ac:dyDescent="0.15">
      <c r="A6765" s="6">
        <v>5</v>
      </c>
      <c r="B6765" s="7" t="s">
        <v>15452</v>
      </c>
      <c r="C6765" s="7" t="s">
        <v>15446</v>
      </c>
      <c r="D6765" s="7" t="s">
        <v>15453</v>
      </c>
      <c r="E6765" s="6" t="s">
        <v>22939</v>
      </c>
      <c r="K6765" s="6" t="str">
        <f t="shared" si="105"/>
        <v>Cellules marquées au chrome (51Cr)</v>
      </c>
    </row>
    <row r="6766" spans="1:11" ht="12.75" customHeight="1" x14ac:dyDescent="0.15">
      <c r="A6766" s="6">
        <v>5</v>
      </c>
      <c r="B6766" s="7" t="s">
        <v>15454</v>
      </c>
      <c r="C6766" s="7" t="s">
        <v>15446</v>
      </c>
      <c r="D6766" s="7" t="s">
        <v>15455</v>
      </c>
      <c r="E6766" s="6" t="s">
        <v>22940</v>
      </c>
      <c r="K6766" s="6" t="str">
        <f t="shared" si="105"/>
        <v>Chlorure de rubidium (82Rb)</v>
      </c>
    </row>
    <row r="6767" spans="1:11" ht="12.75" customHeight="1" x14ac:dyDescent="0.15">
      <c r="A6767" s="6">
        <v>5</v>
      </c>
      <c r="B6767" s="7" t="s">
        <v>15456</v>
      </c>
      <c r="C6767" s="7" t="s">
        <v>15446</v>
      </c>
      <c r="D6767" s="7" t="s">
        <v>15457</v>
      </c>
      <c r="E6767" s="6" t="s">
        <v>22941</v>
      </c>
      <c r="K6767" s="6" t="str">
        <f t="shared" si="105"/>
        <v>Ammoniaque (13N)</v>
      </c>
    </row>
    <row r="6768" spans="1:11" ht="12.75" customHeight="1" x14ac:dyDescent="0.15">
      <c r="A6768" s="6">
        <v>3</v>
      </c>
      <c r="B6768" s="7" t="s">
        <v>15458</v>
      </c>
      <c r="C6768" s="7" t="s">
        <v>15288</v>
      </c>
      <c r="D6768" s="7" t="s">
        <v>15459</v>
      </c>
      <c r="E6768" s="6" t="s">
        <v>22942</v>
      </c>
      <c r="K6768" s="6" t="str">
        <f t="shared" si="105"/>
        <v>Détection d'une inflammation et d'une infection</v>
      </c>
    </row>
    <row r="6769" spans="1:11" ht="12.75" customHeight="1" x14ac:dyDescent="0.15">
      <c r="A6769" s="6">
        <v>4</v>
      </c>
      <c r="B6769" s="7" t="s">
        <v>15460</v>
      </c>
      <c r="C6769" s="7" t="s">
        <v>15458</v>
      </c>
      <c r="D6769" s="7" t="s">
        <v>15293</v>
      </c>
      <c r="E6769" s="6" t="s">
        <v>22864</v>
      </c>
      <c r="K6769" s="6" t="str">
        <f t="shared" si="105"/>
        <v>Composés à base de technétium (99mTc)</v>
      </c>
    </row>
    <row r="6770" spans="1:11" ht="12.75" customHeight="1" x14ac:dyDescent="0.15">
      <c r="A6770" s="6">
        <v>5</v>
      </c>
      <c r="B6770" s="7" t="s">
        <v>15461</v>
      </c>
      <c r="C6770" s="7" t="s">
        <v>15460</v>
      </c>
      <c r="D6770" s="7" t="s">
        <v>15462</v>
      </c>
      <c r="E6770" s="6" t="s">
        <v>22943</v>
      </c>
      <c r="K6770" s="6" t="str">
        <f t="shared" si="105"/>
        <v>Immunoglobuline humaine-technétium (99mTc)</v>
      </c>
    </row>
    <row r="6771" spans="1:11" ht="12.75" customHeight="1" x14ac:dyDescent="0.15">
      <c r="A6771" s="6">
        <v>5</v>
      </c>
      <c r="B6771" s="7" t="s">
        <v>15463</v>
      </c>
      <c r="C6771" s="7" t="s">
        <v>15460</v>
      </c>
      <c r="D6771" s="7" t="s">
        <v>15464</v>
      </c>
      <c r="E6771" s="6" t="s">
        <v>22944</v>
      </c>
      <c r="K6771" s="6" t="str">
        <f t="shared" si="105"/>
        <v xml:space="preserve">Cellules marquées à l'examétazime-technétium (99mTc) </v>
      </c>
    </row>
    <row r="6772" spans="1:11" ht="12.75" customHeight="1" x14ac:dyDescent="0.15">
      <c r="A6772" s="6">
        <v>5</v>
      </c>
      <c r="B6772" s="7" t="s">
        <v>15465</v>
      </c>
      <c r="C6772" s="7" t="s">
        <v>15460</v>
      </c>
      <c r="D6772" s="7" t="s">
        <v>15466</v>
      </c>
      <c r="E6772" s="6" t="s">
        <v>22945</v>
      </c>
      <c r="K6772" s="6" t="str">
        <f t="shared" si="105"/>
        <v>Anticorps antigranulocytes-technétium (99mTc)</v>
      </c>
    </row>
    <row r="6773" spans="1:11" ht="12.75" customHeight="1" x14ac:dyDescent="0.15">
      <c r="A6773" s="6">
        <v>5</v>
      </c>
      <c r="B6773" s="7" t="s">
        <v>15467</v>
      </c>
      <c r="C6773" s="7" t="s">
        <v>15460</v>
      </c>
      <c r="D6773" s="7" t="s">
        <v>15468</v>
      </c>
      <c r="E6773" s="6" t="s">
        <v>22946</v>
      </c>
      <c r="K6773" s="6" t="str">
        <f t="shared" si="105"/>
        <v>Sulésomab--technétium (99mTc)</v>
      </c>
    </row>
    <row r="6774" spans="1:11" ht="12.75" customHeight="1" x14ac:dyDescent="0.15">
      <c r="A6774" s="6">
        <v>4</v>
      </c>
      <c r="B6774" s="7" t="s">
        <v>15469</v>
      </c>
      <c r="C6774" s="7" t="s">
        <v>15458</v>
      </c>
      <c r="D6774" s="7" t="s">
        <v>15470</v>
      </c>
      <c r="E6774" s="6" t="s">
        <v>22947</v>
      </c>
      <c r="K6774" s="6" t="str">
        <f t="shared" si="105"/>
        <v>Composés à base d'indium (111In)</v>
      </c>
    </row>
    <row r="6775" spans="1:11" ht="12.75" customHeight="1" x14ac:dyDescent="0.15">
      <c r="A6775" s="6">
        <v>5</v>
      </c>
      <c r="B6775" s="7" t="s">
        <v>15471</v>
      </c>
      <c r="C6775" s="7" t="s">
        <v>15469</v>
      </c>
      <c r="D6775" s="7" t="s">
        <v>15472</v>
      </c>
      <c r="E6775" s="6" t="s">
        <v>22948</v>
      </c>
      <c r="K6775" s="6" t="str">
        <f t="shared" si="105"/>
        <v>Cellules marquées à l’oxinate d’indium (111In)</v>
      </c>
    </row>
    <row r="6776" spans="1:11" ht="12.75" customHeight="1" x14ac:dyDescent="0.15">
      <c r="A6776" s="6">
        <v>5</v>
      </c>
      <c r="B6776" s="7" t="s">
        <v>15473</v>
      </c>
      <c r="C6776" s="7" t="s">
        <v>15469</v>
      </c>
      <c r="D6776" s="7" t="s">
        <v>15474</v>
      </c>
      <c r="E6776" s="6" t="s">
        <v>22949</v>
      </c>
      <c r="K6776" s="6" t="str">
        <f t="shared" si="105"/>
        <v>Cellules marquées au tropolonate d’indium (111In)</v>
      </c>
    </row>
    <row r="6777" spans="1:11" ht="38.25" customHeight="1" x14ac:dyDescent="0.15">
      <c r="A6777" s="6">
        <v>4</v>
      </c>
      <c r="B6777" s="7" t="s">
        <v>15475</v>
      </c>
      <c r="C6777" s="7" t="s">
        <v>15458</v>
      </c>
      <c r="D6777" s="7" t="s">
        <v>15476</v>
      </c>
      <c r="E6777" s="6" t="s">
        <v>22950</v>
      </c>
      <c r="K6777" s="6" t="str">
        <f t="shared" si="105"/>
        <v>Autres produits radiopharmaceutiques à usage diagnostique pour la détection d'une inflammation et d'une infection</v>
      </c>
    </row>
    <row r="6778" spans="1:11" ht="12.75" customHeight="1" x14ac:dyDescent="0.15">
      <c r="A6778" s="6">
        <v>5</v>
      </c>
      <c r="B6778" s="7" t="s">
        <v>15477</v>
      </c>
      <c r="C6778" s="7" t="s">
        <v>15475</v>
      </c>
      <c r="D6778" s="7" t="s">
        <v>15478</v>
      </c>
      <c r="E6778" s="6" t="s">
        <v>22951</v>
      </c>
      <c r="K6778" s="6" t="str">
        <f t="shared" si="105"/>
        <v xml:space="preserve">Citrate de gallium (67Ga) </v>
      </c>
    </row>
    <row r="6779" spans="1:11" ht="12.75" customHeight="1" x14ac:dyDescent="0.15">
      <c r="A6779" s="6">
        <v>3</v>
      </c>
      <c r="B6779" s="7" t="s">
        <v>15479</v>
      </c>
      <c r="C6779" s="7" t="s">
        <v>15288</v>
      </c>
      <c r="D6779" s="7" t="s">
        <v>15480</v>
      </c>
      <c r="E6779" s="6" t="s">
        <v>22952</v>
      </c>
      <c r="K6779" s="6" t="str">
        <f t="shared" si="105"/>
        <v>Détection d'une tumeur</v>
      </c>
    </row>
    <row r="6780" spans="1:11" ht="12.75" customHeight="1" x14ac:dyDescent="0.15">
      <c r="A6780" s="6">
        <v>4</v>
      </c>
      <c r="B6780" s="7" t="s">
        <v>15481</v>
      </c>
      <c r="C6780" s="7" t="s">
        <v>15479</v>
      </c>
      <c r="D6780" s="7" t="s">
        <v>15293</v>
      </c>
      <c r="E6780" s="6" t="s">
        <v>22864</v>
      </c>
      <c r="K6780" s="6" t="str">
        <f t="shared" si="105"/>
        <v>Composés à base de technétium (99mTc)</v>
      </c>
    </row>
    <row r="6781" spans="1:11" ht="25.5" customHeight="1" x14ac:dyDescent="0.15">
      <c r="A6781" s="6">
        <v>5</v>
      </c>
      <c r="B6781" s="7" t="s">
        <v>15482</v>
      </c>
      <c r="C6781" s="7" t="s">
        <v>15481</v>
      </c>
      <c r="D6781" s="7" t="s">
        <v>15483</v>
      </c>
      <c r="E6781" s="6" t="s">
        <v>22953</v>
      </c>
      <c r="K6781" s="6" t="str">
        <f t="shared" si="105"/>
        <v>Anticorps anti-antigène carcinoembryonnaire-technétium (99mTc)</v>
      </c>
    </row>
    <row r="6782" spans="1:11" ht="12.75" customHeight="1" x14ac:dyDescent="0.15">
      <c r="A6782" s="6">
        <v>5</v>
      </c>
      <c r="B6782" s="7" t="s">
        <v>15484</v>
      </c>
      <c r="C6782" s="7" t="s">
        <v>15481</v>
      </c>
      <c r="D6782" s="7" t="s">
        <v>15485</v>
      </c>
      <c r="E6782" s="6" t="s">
        <v>22954</v>
      </c>
      <c r="K6782" s="6" t="str">
        <f t="shared" si="105"/>
        <v>Anticorps antimélanome-technétium (99mTc)</v>
      </c>
    </row>
    <row r="6783" spans="1:11" ht="12.75" customHeight="1" x14ac:dyDescent="0.15">
      <c r="A6783" s="6">
        <v>5</v>
      </c>
      <c r="B6783" s="7" t="s">
        <v>15486</v>
      </c>
      <c r="C6783" s="7" t="s">
        <v>15481</v>
      </c>
      <c r="D6783" s="7" t="s">
        <v>15487</v>
      </c>
      <c r="E6783" s="6" t="s">
        <v>22955</v>
      </c>
      <c r="K6783" s="6" t="str">
        <f t="shared" si="105"/>
        <v>Succimère pentavalent-technétium (99mTc)</v>
      </c>
    </row>
    <row r="6784" spans="1:11" ht="12.75" customHeight="1" x14ac:dyDescent="0.15">
      <c r="A6784" s="6">
        <v>5</v>
      </c>
      <c r="B6784" s="7" t="s">
        <v>15488</v>
      </c>
      <c r="C6784" s="7" t="s">
        <v>15481</v>
      </c>
      <c r="D6784" s="7" t="s">
        <v>15489</v>
      </c>
      <c r="E6784" s="6" t="s">
        <v>22956</v>
      </c>
      <c r="K6784" s="6" t="str">
        <f t="shared" si="105"/>
        <v>Votumumab-technétium (99mTc)</v>
      </c>
    </row>
    <row r="6785" spans="1:11" ht="12.75" customHeight="1" x14ac:dyDescent="0.15">
      <c r="A6785" s="6">
        <v>5</v>
      </c>
      <c r="B6785" s="7" t="s">
        <v>15490</v>
      </c>
      <c r="C6785" s="7" t="s">
        <v>15481</v>
      </c>
      <c r="D6785" s="7" t="s">
        <v>15491</v>
      </c>
      <c r="E6785" s="6" t="s">
        <v>22957</v>
      </c>
      <c r="K6785" s="6" t="str">
        <f t="shared" si="105"/>
        <v>Dépréotide-technétium (99mTc)</v>
      </c>
    </row>
    <row r="6786" spans="1:11" ht="12.75" customHeight="1" x14ac:dyDescent="0.15">
      <c r="A6786" s="6">
        <v>5</v>
      </c>
      <c r="B6786" s="7" t="s">
        <v>15492</v>
      </c>
      <c r="C6786" s="7" t="s">
        <v>15481</v>
      </c>
      <c r="D6786" s="7" t="s">
        <v>15493</v>
      </c>
      <c r="E6786" s="6" t="s">
        <v>22958</v>
      </c>
      <c r="K6786" s="6" t="str">
        <f t="shared" si="105"/>
        <v>Arcitumomab-technétium (99mTc)</v>
      </c>
    </row>
    <row r="6787" spans="1:11" ht="12.75" customHeight="1" x14ac:dyDescent="0.15">
      <c r="A6787" s="6">
        <v>5</v>
      </c>
      <c r="B6787" s="7" t="s">
        <v>15494</v>
      </c>
      <c r="C6787" s="7" t="s">
        <v>15481</v>
      </c>
      <c r="D6787" s="7" t="s">
        <v>15495</v>
      </c>
      <c r="E6787" s="6" t="s">
        <v>15496</v>
      </c>
      <c r="K6787" s="6" t="str">
        <f t="shared" ref="K6787:K6850" si="106">UPPER(LEFT(E6787,1))&amp;RIGHT(E6787,LEN(E6787)-1)</f>
        <v>HYNIC-octréotide-technétium (99mTc)</v>
      </c>
    </row>
    <row r="6788" spans="1:11" ht="12.75" customHeight="1" x14ac:dyDescent="0.15">
      <c r="A6788" s="6">
        <v>5</v>
      </c>
      <c r="B6788" s="7" t="s">
        <v>15497</v>
      </c>
      <c r="C6788" s="7" t="s">
        <v>15481</v>
      </c>
      <c r="D6788" s="7" t="s">
        <v>15498</v>
      </c>
      <c r="E6788" s="6" t="s">
        <v>22959</v>
      </c>
      <c r="K6788" s="6" t="str">
        <f t="shared" si="106"/>
        <v>Étarfolatide-technétium (99mTc)</v>
      </c>
    </row>
    <row r="6789" spans="1:11" ht="12.75" customHeight="1" x14ac:dyDescent="0.15">
      <c r="A6789" s="6">
        <v>5</v>
      </c>
      <c r="B6789" s="7" t="s">
        <v>15499</v>
      </c>
      <c r="C6789" s="7" t="s">
        <v>15481</v>
      </c>
      <c r="D6789" s="7" t="s">
        <v>15500</v>
      </c>
      <c r="E6789" s="6" t="s">
        <v>22960</v>
      </c>
      <c r="K6789" s="6" t="str">
        <f t="shared" si="106"/>
        <v>Tilmanocept-technétium (99mTc)</v>
      </c>
    </row>
    <row r="6790" spans="1:11" ht="16" x14ac:dyDescent="0.2">
      <c r="A6790" s="6">
        <v>5</v>
      </c>
      <c r="B6790" s="7" t="s">
        <v>15501</v>
      </c>
      <c r="C6790" s="7" t="s">
        <v>15481</v>
      </c>
      <c r="D6790" s="16" t="s">
        <v>15502</v>
      </c>
      <c r="E6790" t="s">
        <v>22961</v>
      </c>
      <c r="F6790" s="6" t="s">
        <v>2763</v>
      </c>
      <c r="G6790" s="9">
        <v>45314</v>
      </c>
      <c r="K6790" s="6" t="str">
        <f t="shared" si="106"/>
        <v>Chlorure de trofolastat-technetium (99mTc)</v>
      </c>
    </row>
    <row r="6791" spans="1:11" ht="12.75" customHeight="1" x14ac:dyDescent="0.15">
      <c r="A6791" s="6">
        <v>4</v>
      </c>
      <c r="B6791" s="7" t="s">
        <v>15503</v>
      </c>
      <c r="C6791" s="7" t="s">
        <v>15479</v>
      </c>
      <c r="D6791" s="7" t="s">
        <v>15470</v>
      </c>
      <c r="E6791" s="6" t="s">
        <v>22947</v>
      </c>
      <c r="K6791" s="6" t="str">
        <f t="shared" si="106"/>
        <v>Composés à base d'indium (111In)</v>
      </c>
    </row>
    <row r="6792" spans="1:11" ht="12.75" customHeight="1" x14ac:dyDescent="0.15">
      <c r="A6792" s="6">
        <v>5</v>
      </c>
      <c r="B6792" s="7" t="s">
        <v>15504</v>
      </c>
      <c r="C6792" s="7" t="s">
        <v>15503</v>
      </c>
      <c r="D6792" s="7" t="s">
        <v>15505</v>
      </c>
      <c r="E6792" s="6" t="s">
        <v>22962</v>
      </c>
      <c r="K6792" s="6" t="str">
        <f t="shared" si="106"/>
        <v>Pentétréotide-indium (111In)</v>
      </c>
    </row>
    <row r="6793" spans="1:11" ht="12.75" customHeight="1" x14ac:dyDescent="0.15">
      <c r="A6793" s="6">
        <v>5</v>
      </c>
      <c r="B6793" s="7" t="s">
        <v>15506</v>
      </c>
      <c r="C6793" s="7" t="s">
        <v>15503</v>
      </c>
      <c r="D6793" s="7" t="s">
        <v>15507</v>
      </c>
      <c r="E6793" s="6" t="s">
        <v>22963</v>
      </c>
      <c r="K6793" s="6" t="str">
        <f t="shared" si="106"/>
        <v>Satumomab pendétide-indium (111In)</v>
      </c>
    </row>
    <row r="6794" spans="1:11" ht="12.75" customHeight="1" x14ac:dyDescent="0.15">
      <c r="A6794" s="6">
        <v>5</v>
      </c>
      <c r="B6794" s="7" t="s">
        <v>15508</v>
      </c>
      <c r="C6794" s="7" t="s">
        <v>15503</v>
      </c>
      <c r="D6794" s="7" t="s">
        <v>15509</v>
      </c>
      <c r="E6794" s="6" t="s">
        <v>22964</v>
      </c>
      <c r="K6794" s="6" t="str">
        <f t="shared" si="106"/>
        <v>Anticorps anticarcinome ovarien-indium (111In)</v>
      </c>
    </row>
    <row r="6795" spans="1:11" ht="12.75" customHeight="1" x14ac:dyDescent="0.15">
      <c r="A6795" s="6">
        <v>5</v>
      </c>
      <c r="B6795" s="7" t="s">
        <v>15510</v>
      </c>
      <c r="C6795" s="7" t="s">
        <v>15503</v>
      </c>
      <c r="D6795" s="7" t="s">
        <v>15511</v>
      </c>
      <c r="E6795" s="6" t="s">
        <v>22965</v>
      </c>
      <c r="K6795" s="6" t="str">
        <f t="shared" si="106"/>
        <v>Capromab pendétide-indium (111In)</v>
      </c>
    </row>
    <row r="6796" spans="1:11" ht="25.5" customHeight="1" x14ac:dyDescent="0.15">
      <c r="A6796" s="6">
        <v>4</v>
      </c>
      <c r="B6796" s="7" t="s">
        <v>15512</v>
      </c>
      <c r="C6796" s="7" t="s">
        <v>15479</v>
      </c>
      <c r="D6796" s="7" t="s">
        <v>15513</v>
      </c>
      <c r="E6796" s="6" t="s">
        <v>22966</v>
      </c>
      <c r="K6796" s="6" t="str">
        <f t="shared" si="106"/>
        <v>Autres produits radiopharmaceutiques à usage diagnostique pour détection d'une tumeur</v>
      </c>
    </row>
    <row r="6797" spans="1:11" ht="12.75" customHeight="1" x14ac:dyDescent="0.15">
      <c r="A6797" s="6">
        <v>5</v>
      </c>
      <c r="B6797" s="7" t="s">
        <v>15514</v>
      </c>
      <c r="C6797" s="7" t="s">
        <v>15512</v>
      </c>
      <c r="D6797" s="7" t="s">
        <v>15515</v>
      </c>
      <c r="E6797" s="6" t="s">
        <v>22967</v>
      </c>
      <c r="K6797" s="6" t="str">
        <f t="shared" si="106"/>
        <v>Iobenguane (123I)</v>
      </c>
    </row>
    <row r="6798" spans="1:11" ht="12.75" customHeight="1" x14ac:dyDescent="0.15">
      <c r="A6798" s="6">
        <v>5</v>
      </c>
      <c r="B6798" s="7" t="s">
        <v>15516</v>
      </c>
      <c r="C6798" s="7" t="s">
        <v>15512</v>
      </c>
      <c r="D6798" s="7" t="s">
        <v>15517</v>
      </c>
      <c r="E6798" s="6" t="s">
        <v>15893</v>
      </c>
      <c r="K6798" s="6" t="str">
        <f t="shared" si="106"/>
        <v>Iobenguane (131I)</v>
      </c>
    </row>
    <row r="6799" spans="1:11" ht="12.75" customHeight="1" x14ac:dyDescent="0.15">
      <c r="A6799" s="6">
        <v>5</v>
      </c>
      <c r="B6799" s="7" t="s">
        <v>15518</v>
      </c>
      <c r="C6799" s="7" t="s">
        <v>15512</v>
      </c>
      <c r="D6799" s="7" t="s">
        <v>15519</v>
      </c>
      <c r="E6799" s="6" t="s">
        <v>22968</v>
      </c>
      <c r="K6799" s="6" t="str">
        <f t="shared" si="106"/>
        <v>Anticorps monoclonal CC49 (125I)</v>
      </c>
    </row>
    <row r="6800" spans="1:11" ht="12.75" customHeight="1" x14ac:dyDescent="0.15">
      <c r="A6800" s="6">
        <v>5</v>
      </c>
      <c r="B6800" s="7" t="s">
        <v>15520</v>
      </c>
      <c r="C6800" s="7" t="s">
        <v>15512</v>
      </c>
      <c r="D6800" s="7" t="s">
        <v>15521</v>
      </c>
      <c r="E6800" s="6" t="s">
        <v>22969</v>
      </c>
      <c r="K6800" s="6" t="str">
        <f t="shared" si="106"/>
        <v xml:space="preserve">Fludésoxyglucose (18F) </v>
      </c>
    </row>
    <row r="6801" spans="1:11" ht="12.75" customHeight="1" x14ac:dyDescent="0.15">
      <c r="A6801" s="6">
        <v>5</v>
      </c>
      <c r="B6801" s="7" t="s">
        <v>15522</v>
      </c>
      <c r="C6801" s="7" t="s">
        <v>15512</v>
      </c>
      <c r="D6801" s="7" t="s">
        <v>15523</v>
      </c>
      <c r="E6801" s="6" t="s">
        <v>22970</v>
      </c>
      <c r="K6801" s="6" t="str">
        <f t="shared" si="106"/>
        <v xml:space="preserve">Fluorodopa (18F) </v>
      </c>
    </row>
    <row r="6802" spans="1:11" ht="12.75" customHeight="1" x14ac:dyDescent="0.15">
      <c r="A6802" s="6">
        <v>5</v>
      </c>
      <c r="B6802" s="7" t="s">
        <v>15524</v>
      </c>
      <c r="C6802" s="7" t="s">
        <v>15512</v>
      </c>
      <c r="D6802" s="7" t="s">
        <v>15525</v>
      </c>
      <c r="E6802" s="8" t="s">
        <v>22971</v>
      </c>
      <c r="F6802" s="6" t="s">
        <v>3682</v>
      </c>
      <c r="H6802" s="9">
        <v>44953</v>
      </c>
      <c r="K6802" s="6" t="str">
        <f t="shared" si="106"/>
        <v xml:space="preserve">Fluorure (18F) de sodium </v>
      </c>
    </row>
    <row r="6803" spans="1:11" ht="12.75" customHeight="1" x14ac:dyDescent="0.15">
      <c r="A6803" s="6">
        <v>5</v>
      </c>
      <c r="B6803" s="7" t="s">
        <v>15526</v>
      </c>
      <c r="C6803" s="7" t="s">
        <v>15512</v>
      </c>
      <c r="D6803" s="7" t="s">
        <v>15527</v>
      </c>
      <c r="E6803" s="6" t="s">
        <v>22972</v>
      </c>
      <c r="K6803" s="6" t="str">
        <f t="shared" si="106"/>
        <v>Fluorocholine (18F)</v>
      </c>
    </row>
    <row r="6804" spans="1:11" ht="12.75" customHeight="1" x14ac:dyDescent="0.15">
      <c r="A6804" s="6">
        <v>5</v>
      </c>
      <c r="B6804" s="7" t="s">
        <v>15528</v>
      </c>
      <c r="C6804" s="7" t="s">
        <v>15512</v>
      </c>
      <c r="D6804" s="7" t="s">
        <v>15529</v>
      </c>
      <c r="E6804" s="6" t="s">
        <v>22973</v>
      </c>
      <c r="K6804" s="6" t="str">
        <f t="shared" si="106"/>
        <v>Fluoroéthylcholine (18F)</v>
      </c>
    </row>
    <row r="6805" spans="1:11" ht="12.75" customHeight="1" x14ac:dyDescent="0.15">
      <c r="A6805" s="6">
        <v>5</v>
      </c>
      <c r="B6805" s="7" t="s">
        <v>15530</v>
      </c>
      <c r="C6805" s="7" t="s">
        <v>15512</v>
      </c>
      <c r="D6805" s="7" t="s">
        <v>15531</v>
      </c>
      <c r="E6805" s="7" t="s">
        <v>22974</v>
      </c>
      <c r="K6805" s="6" t="str">
        <f t="shared" si="106"/>
        <v xml:space="preserve">Gallium édotréotide (68Ga) </v>
      </c>
    </row>
    <row r="6806" spans="1:11" ht="12.75" customHeight="1" x14ac:dyDescent="0.15">
      <c r="A6806" s="6">
        <v>5</v>
      </c>
      <c r="B6806" s="7" t="s">
        <v>15532</v>
      </c>
      <c r="C6806" s="7" t="s">
        <v>15512</v>
      </c>
      <c r="D6806" s="7" t="s">
        <v>15533</v>
      </c>
      <c r="E6806" s="6" t="s">
        <v>22975</v>
      </c>
      <c r="K6806" s="6" t="str">
        <f t="shared" si="106"/>
        <v xml:space="preserve">Fluoroéthyl-L-tyrosine (18F) </v>
      </c>
    </row>
    <row r="6807" spans="1:11" ht="12.75" customHeight="1" x14ac:dyDescent="0.15">
      <c r="A6807" s="6">
        <v>5</v>
      </c>
      <c r="B6807" s="7" t="s">
        <v>15534</v>
      </c>
      <c r="C6807" s="7" t="s">
        <v>15512</v>
      </c>
      <c r="D6807" s="7" t="s">
        <v>15535</v>
      </c>
      <c r="E6807" s="6" t="s">
        <v>22976</v>
      </c>
      <c r="K6807" s="6" t="str">
        <f t="shared" si="106"/>
        <v>Fluoroestradiol (18F)</v>
      </c>
    </row>
    <row r="6808" spans="1:11" ht="12.75" customHeight="1" x14ac:dyDescent="0.15">
      <c r="A6808" s="6">
        <v>5</v>
      </c>
      <c r="B6808" s="7" t="s">
        <v>15536</v>
      </c>
      <c r="C6808" s="7" t="s">
        <v>15512</v>
      </c>
      <c r="D6808" s="7" t="s">
        <v>15537</v>
      </c>
      <c r="E6808" s="6" t="s">
        <v>22977</v>
      </c>
      <c r="K6808" s="6" t="str">
        <f t="shared" si="106"/>
        <v xml:space="preserve">Fluciclovine (18F) </v>
      </c>
    </row>
    <row r="6809" spans="1:11" ht="12.75" customHeight="1" x14ac:dyDescent="0.15">
      <c r="A6809" s="6">
        <v>5</v>
      </c>
      <c r="B6809" s="7" t="s">
        <v>15538</v>
      </c>
      <c r="C6809" s="7" t="s">
        <v>15512</v>
      </c>
      <c r="D6809" s="7" t="s">
        <v>15539</v>
      </c>
      <c r="E6809" s="6" t="s">
        <v>22978</v>
      </c>
      <c r="K6809" s="6" t="str">
        <f t="shared" si="106"/>
        <v xml:space="preserve">Méthionine (11C) </v>
      </c>
    </row>
    <row r="6810" spans="1:11" ht="12.75" customHeight="1" x14ac:dyDescent="0.15">
      <c r="A6810" s="6">
        <v>5</v>
      </c>
      <c r="B6810" s="7" t="s">
        <v>15540</v>
      </c>
      <c r="C6810" s="7" t="s">
        <v>15512</v>
      </c>
      <c r="D6810" s="7" t="s">
        <v>15541</v>
      </c>
      <c r="E6810" s="7" t="s">
        <v>22979</v>
      </c>
      <c r="K6810" s="6" t="str">
        <f t="shared" si="106"/>
        <v>Gallium (68Ga) gozétotide</v>
      </c>
    </row>
    <row r="6811" spans="1:11" ht="12.75" customHeight="1" x14ac:dyDescent="0.15">
      <c r="A6811" s="6">
        <v>5</v>
      </c>
      <c r="B6811" s="7" t="s">
        <v>15542</v>
      </c>
      <c r="C6811" s="7" t="s">
        <v>15512</v>
      </c>
      <c r="D6811" s="11" t="s">
        <v>15543</v>
      </c>
      <c r="E6811" s="15" t="s">
        <v>22980</v>
      </c>
      <c r="F6811" s="6" t="s">
        <v>2758</v>
      </c>
      <c r="G6811" s="9">
        <v>44953</v>
      </c>
      <c r="H6811" s="9"/>
      <c r="K6811" s="6" t="str">
        <f t="shared" si="106"/>
        <v>Cuivre (64Cu) dotatate</v>
      </c>
    </row>
    <row r="6812" spans="1:11" ht="12.75" customHeight="1" x14ac:dyDescent="0.15">
      <c r="A6812" s="6">
        <v>5</v>
      </c>
      <c r="B6812" s="7" t="s">
        <v>15544</v>
      </c>
      <c r="C6812" s="7" t="s">
        <v>15512</v>
      </c>
      <c r="D6812" s="11" t="s">
        <v>15545</v>
      </c>
      <c r="E6812" s="11" t="s">
        <v>22981</v>
      </c>
      <c r="F6812" s="6" t="s">
        <v>2758</v>
      </c>
      <c r="G6812" s="9">
        <v>44953</v>
      </c>
      <c r="H6812" s="9"/>
      <c r="K6812" s="6" t="str">
        <f t="shared" si="106"/>
        <v>Piflufolastat (18F)</v>
      </c>
    </row>
    <row r="6813" spans="1:11" ht="12.75" customHeight="1" x14ac:dyDescent="0.15">
      <c r="A6813" s="6">
        <v>5</v>
      </c>
      <c r="B6813" s="7" t="s">
        <v>15546</v>
      </c>
      <c r="C6813" s="7" t="s">
        <v>15512</v>
      </c>
      <c r="D6813" s="11" t="s">
        <v>15547</v>
      </c>
      <c r="E6813" s="15" t="s">
        <v>15548</v>
      </c>
      <c r="F6813" s="6" t="s">
        <v>2758</v>
      </c>
      <c r="G6813" s="9">
        <v>44953</v>
      </c>
      <c r="H6813" s="9"/>
      <c r="K6813" s="6" t="str">
        <f t="shared" si="106"/>
        <v>(18F) PSMA-1007</v>
      </c>
    </row>
    <row r="6814" spans="1:11" ht="25.5" customHeight="1" x14ac:dyDescent="0.15">
      <c r="A6814" s="6">
        <v>3</v>
      </c>
      <c r="B6814" s="7" t="s">
        <v>15549</v>
      </c>
      <c r="C6814" s="7" t="s">
        <v>15288</v>
      </c>
      <c r="D6814" s="7" t="s">
        <v>15550</v>
      </c>
      <c r="E6814" s="6" t="s">
        <v>22982</v>
      </c>
      <c r="K6814" s="6" t="str">
        <f t="shared" si="106"/>
        <v>Autres produits radiopharmaceutiques à usage diagnostique</v>
      </c>
    </row>
    <row r="6815" spans="1:11" ht="12.75" customHeight="1" x14ac:dyDescent="0.15">
      <c r="A6815" s="6">
        <v>4</v>
      </c>
      <c r="B6815" s="7" t="s">
        <v>15551</v>
      </c>
      <c r="C6815" s="7" t="s">
        <v>15549</v>
      </c>
      <c r="D6815" s="7" t="s">
        <v>15552</v>
      </c>
      <c r="E6815" s="6" t="s">
        <v>22983</v>
      </c>
      <c r="K6815" s="6" t="str">
        <f t="shared" si="106"/>
        <v>Composés à base d'iode (131I)</v>
      </c>
    </row>
    <row r="6816" spans="1:11" ht="12.75" customHeight="1" x14ac:dyDescent="0.15">
      <c r="A6816" s="6">
        <v>5</v>
      </c>
      <c r="B6816" s="7" t="s">
        <v>15553</v>
      </c>
      <c r="C6816" s="7" t="s">
        <v>15551</v>
      </c>
      <c r="D6816" s="7" t="s">
        <v>15554</v>
      </c>
      <c r="E6816" s="6" t="s">
        <v>22984</v>
      </c>
      <c r="K6816" s="6" t="str">
        <f t="shared" si="106"/>
        <v xml:space="preserve">Noriodocholestérol (131I) </v>
      </c>
    </row>
    <row r="6817" spans="1:11" ht="12.75" customHeight="1" x14ac:dyDescent="0.15">
      <c r="A6817" s="6">
        <v>5</v>
      </c>
      <c r="B6817" s="7" t="s">
        <v>15555</v>
      </c>
      <c r="C6817" s="7" t="s">
        <v>15551</v>
      </c>
      <c r="D6817" s="7" t="s">
        <v>15556</v>
      </c>
      <c r="E6817" s="6" t="s">
        <v>22985</v>
      </c>
      <c r="K6817" s="6" t="str">
        <f t="shared" si="106"/>
        <v xml:space="preserve">Iodocholestérol (131I) </v>
      </c>
    </row>
    <row r="6818" spans="1:11" ht="12.75" customHeight="1" x14ac:dyDescent="0.15">
      <c r="A6818" s="6">
        <v>5</v>
      </c>
      <c r="B6818" s="7" t="s">
        <v>15557</v>
      </c>
      <c r="C6818" s="7" t="s">
        <v>15551</v>
      </c>
      <c r="D6818" s="7" t="s">
        <v>15558</v>
      </c>
      <c r="E6818" s="6" t="s">
        <v>22986</v>
      </c>
      <c r="K6818" s="6" t="str">
        <f t="shared" si="106"/>
        <v xml:space="preserve">Albumine humaine iodée (131I) </v>
      </c>
    </row>
    <row r="6819" spans="1:11" ht="12.75" customHeight="1" x14ac:dyDescent="0.15">
      <c r="A6819" s="6">
        <v>4</v>
      </c>
      <c r="B6819" s="7" t="s">
        <v>15559</v>
      </c>
      <c r="C6819" s="7" t="s">
        <v>15549</v>
      </c>
      <c r="D6819" s="7" t="s">
        <v>15560</v>
      </c>
      <c r="E6819" s="6" t="s">
        <v>22987</v>
      </c>
      <c r="K6819" s="6" t="str">
        <f t="shared" si="106"/>
        <v>Divers produits radiopharmaceutiques à usage diagnostique</v>
      </c>
    </row>
    <row r="6820" spans="1:11" ht="12.75" customHeight="1" x14ac:dyDescent="0.15">
      <c r="A6820" s="6">
        <v>5</v>
      </c>
      <c r="B6820" s="7" t="s">
        <v>15561</v>
      </c>
      <c r="C6820" s="7" t="s">
        <v>15559</v>
      </c>
      <c r="D6820" s="7" t="s">
        <v>15562</v>
      </c>
      <c r="E6820" s="6" t="s">
        <v>22988</v>
      </c>
      <c r="K6820" s="6" t="str">
        <f t="shared" si="106"/>
        <v>Cyanocobalamine (57Co)</v>
      </c>
    </row>
    <row r="6821" spans="1:11" ht="12.75" customHeight="1" x14ac:dyDescent="0.15">
      <c r="A6821" s="6">
        <v>5</v>
      </c>
      <c r="B6821" s="7" t="s">
        <v>15563</v>
      </c>
      <c r="C6821" s="7" t="s">
        <v>15559</v>
      </c>
      <c r="D6821" s="7" t="s">
        <v>15564</v>
      </c>
      <c r="E6821" s="6" t="s">
        <v>22989</v>
      </c>
      <c r="K6821" s="6" t="str">
        <f t="shared" si="106"/>
        <v>Cyanocobalamine (58Co)</v>
      </c>
    </row>
    <row r="6822" spans="1:11" ht="12.75" customHeight="1" x14ac:dyDescent="0.15">
      <c r="A6822" s="6">
        <v>5</v>
      </c>
      <c r="B6822" s="7" t="s">
        <v>15565</v>
      </c>
      <c r="C6822" s="7" t="s">
        <v>15559</v>
      </c>
      <c r="D6822" s="7" t="s">
        <v>15566</v>
      </c>
      <c r="E6822" s="6" t="s">
        <v>22990</v>
      </c>
      <c r="K6822" s="6" t="str">
        <f t="shared" si="106"/>
        <v xml:space="preserve">Norcholestérol (75Se) </v>
      </c>
    </row>
    <row r="6823" spans="1:11" ht="12.75" customHeight="1" x14ac:dyDescent="0.15">
      <c r="A6823" s="6">
        <v>5</v>
      </c>
      <c r="B6823" s="7" t="s">
        <v>15567</v>
      </c>
      <c r="C6823" s="7" t="s">
        <v>15559</v>
      </c>
      <c r="D6823" s="7" t="s">
        <v>15568</v>
      </c>
      <c r="E6823" s="6" t="s">
        <v>22991</v>
      </c>
      <c r="K6823" s="6" t="str">
        <f t="shared" si="106"/>
        <v>Citrate ferrique (59Fe)</v>
      </c>
    </row>
    <row r="6824" spans="1:11" ht="12.75" customHeight="1" x14ac:dyDescent="0.15">
      <c r="A6824" s="6">
        <v>2</v>
      </c>
      <c r="B6824" s="7" t="s">
        <v>15569</v>
      </c>
      <c r="C6824" s="7" t="s">
        <v>14792</v>
      </c>
      <c r="D6824" s="7" t="s">
        <v>15570</v>
      </c>
      <c r="E6824" s="6" t="s">
        <v>22992</v>
      </c>
      <c r="K6824" s="6" t="str">
        <f t="shared" si="106"/>
        <v>Produits radiopharmaceutiques à usage thérapeutique</v>
      </c>
    </row>
    <row r="6825" spans="1:11" ht="12.75" customHeight="1" x14ac:dyDescent="0.15">
      <c r="A6825" s="6">
        <v>3</v>
      </c>
      <c r="B6825" s="7" t="s">
        <v>15571</v>
      </c>
      <c r="C6825" s="7" t="s">
        <v>15569</v>
      </c>
      <c r="D6825" s="7" t="s">
        <v>14355</v>
      </c>
      <c r="E6825" s="6" t="s">
        <v>22993</v>
      </c>
      <c r="K6825" s="6" t="str">
        <f t="shared" si="106"/>
        <v>Produits anti-inflammatoires</v>
      </c>
    </row>
    <row r="6826" spans="1:11" ht="12.75" customHeight="1" x14ac:dyDescent="0.15">
      <c r="A6826" s="6">
        <v>4</v>
      </c>
      <c r="B6826" s="7" t="s">
        <v>15572</v>
      </c>
      <c r="C6826" s="7" t="s">
        <v>15571</v>
      </c>
      <c r="D6826" s="7" t="s">
        <v>15573</v>
      </c>
      <c r="E6826" s="6" t="s">
        <v>22994</v>
      </c>
      <c r="K6826" s="6" t="str">
        <f t="shared" si="106"/>
        <v>Composés à base d'yttrium (90Y)</v>
      </c>
    </row>
    <row r="6827" spans="1:11" ht="12.75" customHeight="1" x14ac:dyDescent="0.15">
      <c r="A6827" s="6">
        <v>5</v>
      </c>
      <c r="B6827" s="7" t="s">
        <v>15574</v>
      </c>
      <c r="C6827" s="7" t="s">
        <v>15572</v>
      </c>
      <c r="D6827" s="7" t="s">
        <v>15575</v>
      </c>
      <c r="E6827" s="6" t="s">
        <v>22995</v>
      </c>
      <c r="F6827" s="6" t="s">
        <v>3682</v>
      </c>
      <c r="H6827" s="9">
        <v>44953</v>
      </c>
      <c r="K6827" s="6" t="str">
        <f t="shared" si="106"/>
        <v>Citrate d'yttrium (90Y) colloïdal</v>
      </c>
    </row>
    <row r="6828" spans="1:11" ht="12.75" customHeight="1" x14ac:dyDescent="0.15">
      <c r="A6828" s="6">
        <v>5</v>
      </c>
      <c r="B6828" s="7" t="s">
        <v>15576</v>
      </c>
      <c r="C6828" s="7" t="s">
        <v>15572</v>
      </c>
      <c r="D6828" s="7" t="s">
        <v>15577</v>
      </c>
      <c r="E6828" s="6" t="s">
        <v>22996</v>
      </c>
      <c r="F6828" s="6" t="s">
        <v>3682</v>
      </c>
      <c r="H6828" s="9">
        <v>44953</v>
      </c>
      <c r="K6828" s="6" t="str">
        <f t="shared" si="106"/>
        <v>Ferrihydroxyde d'yttrium (90Y) colloïdal</v>
      </c>
    </row>
    <row r="6829" spans="1:11" ht="12.75" customHeight="1" x14ac:dyDescent="0.15">
      <c r="A6829" s="6">
        <v>5</v>
      </c>
      <c r="B6829" s="7" t="s">
        <v>15578</v>
      </c>
      <c r="C6829" s="7" t="s">
        <v>15572</v>
      </c>
      <c r="D6829" s="7" t="s">
        <v>15579</v>
      </c>
      <c r="E6829" s="6" t="s">
        <v>22997</v>
      </c>
      <c r="F6829" s="6" t="s">
        <v>3682</v>
      </c>
      <c r="H6829" s="9">
        <v>44953</v>
      </c>
      <c r="K6829" s="6" t="str">
        <f t="shared" si="106"/>
        <v>Silicate d'yttrium (90Y) colloïdal</v>
      </c>
    </row>
    <row r="6830" spans="1:11" ht="12.75" customHeight="1" x14ac:dyDescent="0.15">
      <c r="A6830" s="6">
        <v>4</v>
      </c>
      <c r="B6830" s="7" t="s">
        <v>15580</v>
      </c>
      <c r="C6830" s="7" t="s">
        <v>15571</v>
      </c>
      <c r="D6830" s="7" t="s">
        <v>15581</v>
      </c>
      <c r="E6830" s="6" t="s">
        <v>22998</v>
      </c>
      <c r="K6830" s="6" t="str">
        <f t="shared" si="106"/>
        <v>Autres produits radiopharmaceutiques anti-inflammatoires</v>
      </c>
    </row>
    <row r="6831" spans="1:11" ht="12.75" customHeight="1" x14ac:dyDescent="0.15">
      <c r="A6831" s="6">
        <v>5</v>
      </c>
      <c r="B6831" s="7" t="s">
        <v>15582</v>
      </c>
      <c r="C6831" s="7" t="s">
        <v>15580</v>
      </c>
      <c r="D6831" s="7" t="s">
        <v>15583</v>
      </c>
      <c r="E6831" s="6" t="s">
        <v>22999</v>
      </c>
      <c r="F6831" s="6" t="s">
        <v>3682</v>
      </c>
      <c r="H6831" s="9">
        <v>44953</v>
      </c>
      <c r="K6831" s="6" t="str">
        <f t="shared" si="106"/>
        <v>Phosphore (32P) phosphate chromique colloïdal</v>
      </c>
    </row>
    <row r="6832" spans="1:11" ht="12.75" customHeight="1" x14ac:dyDescent="0.15">
      <c r="A6832" s="6">
        <v>5</v>
      </c>
      <c r="B6832" s="7" t="s">
        <v>15584</v>
      </c>
      <c r="C6832" s="7" t="s">
        <v>15580</v>
      </c>
      <c r="D6832" s="7" t="s">
        <v>15585</v>
      </c>
      <c r="E6832" s="6" t="s">
        <v>23000</v>
      </c>
      <c r="F6832" s="6" t="s">
        <v>3682</v>
      </c>
      <c r="H6832" s="9">
        <v>44953</v>
      </c>
      <c r="K6832" s="6" t="str">
        <f t="shared" si="106"/>
        <v xml:space="preserve">Samarium (153S) hydroxyapatite colloïdal  </v>
      </c>
    </row>
    <row r="6833" spans="1:11" ht="12.75" customHeight="1" x14ac:dyDescent="0.15">
      <c r="A6833" s="6">
        <v>5</v>
      </c>
      <c r="B6833" s="7" t="s">
        <v>15586</v>
      </c>
      <c r="C6833" s="7" t="s">
        <v>15580</v>
      </c>
      <c r="D6833" s="7" t="s">
        <v>15587</v>
      </c>
      <c r="E6833" s="6" t="s">
        <v>23001</v>
      </c>
      <c r="F6833" s="6" t="s">
        <v>3682</v>
      </c>
      <c r="H6833" s="9">
        <v>44953</v>
      </c>
      <c r="K6833" s="6" t="str">
        <f t="shared" si="106"/>
        <v xml:space="preserve">Dysprosium (165Dy) colloïdal </v>
      </c>
    </row>
    <row r="6834" spans="1:11" ht="12.75" customHeight="1" x14ac:dyDescent="0.15">
      <c r="A6834" s="6">
        <v>5</v>
      </c>
      <c r="B6834" s="7" t="s">
        <v>15588</v>
      </c>
      <c r="C6834" s="7" t="s">
        <v>15580</v>
      </c>
      <c r="D6834" s="7" t="s">
        <v>15589</v>
      </c>
      <c r="E6834" s="6" t="s">
        <v>23002</v>
      </c>
      <c r="F6834" s="6" t="s">
        <v>3682</v>
      </c>
      <c r="H6834" s="9">
        <v>44953</v>
      </c>
      <c r="K6834" s="6" t="str">
        <f t="shared" si="106"/>
        <v xml:space="preserve">Citrate d'erbium (169Er) colloïdal </v>
      </c>
    </row>
    <row r="6835" spans="1:11" ht="12.75" customHeight="1" x14ac:dyDescent="0.15">
      <c r="A6835" s="6">
        <v>5</v>
      </c>
      <c r="B6835" s="7" t="s">
        <v>15590</v>
      </c>
      <c r="C6835" s="7" t="s">
        <v>15580</v>
      </c>
      <c r="D6835" s="7" t="s">
        <v>15591</v>
      </c>
      <c r="E6835" s="6" t="s">
        <v>23003</v>
      </c>
      <c r="F6835" s="6" t="s">
        <v>3682</v>
      </c>
      <c r="H6835" s="9">
        <v>44953</v>
      </c>
      <c r="K6835" s="6" t="str">
        <f t="shared" si="106"/>
        <v xml:space="preserve">Sulfure de rhénium (186Re) colloïdal </v>
      </c>
    </row>
    <row r="6836" spans="1:11" ht="12.75" customHeight="1" x14ac:dyDescent="0.15">
      <c r="A6836" s="6">
        <v>5</v>
      </c>
      <c r="B6836" s="7" t="s">
        <v>15592</v>
      </c>
      <c r="C6836" s="7" t="s">
        <v>15580</v>
      </c>
      <c r="D6836" s="7" t="s">
        <v>15593</v>
      </c>
      <c r="E6836" s="6" t="s">
        <v>23004</v>
      </c>
      <c r="F6836" s="6" t="s">
        <v>3682</v>
      </c>
      <c r="H6836" s="9">
        <v>44953</v>
      </c>
      <c r="K6836" s="6" t="str">
        <f t="shared" si="106"/>
        <v xml:space="preserve">Or (198Au) colloïdal </v>
      </c>
    </row>
    <row r="6837" spans="1:11" ht="12.75" customHeight="1" x14ac:dyDescent="0.15">
      <c r="A6837" s="6">
        <v>3</v>
      </c>
      <c r="B6837" s="7" t="s">
        <v>15594</v>
      </c>
      <c r="C6837" s="7" t="s">
        <v>15569</v>
      </c>
      <c r="D6837" s="7" t="s">
        <v>15595</v>
      </c>
      <c r="E6837" s="6" t="s">
        <v>23005</v>
      </c>
      <c r="K6837" s="6" t="str">
        <f t="shared" si="106"/>
        <v>Palliation de la douleur (agents à tropisme osseux)</v>
      </c>
    </row>
    <row r="6838" spans="1:11" ht="25.5" customHeight="1" x14ac:dyDescent="0.15">
      <c r="A6838" s="6">
        <v>4</v>
      </c>
      <c r="B6838" s="7" t="s">
        <v>15596</v>
      </c>
      <c r="C6838" s="7" t="s">
        <v>15594</v>
      </c>
      <c r="D6838" s="7" t="s">
        <v>15597</v>
      </c>
      <c r="E6838" s="6" t="s">
        <v>23006</v>
      </c>
      <c r="K6838" s="6" t="str">
        <f t="shared" si="106"/>
        <v>Divers produits radiopharmaceutiques pour la palliation de la douleur</v>
      </c>
    </row>
    <row r="6839" spans="1:11" ht="12.75" customHeight="1" x14ac:dyDescent="0.15">
      <c r="A6839" s="6">
        <v>5</v>
      </c>
      <c r="B6839" s="7" t="s">
        <v>15598</v>
      </c>
      <c r="C6839" s="7" t="s">
        <v>15596</v>
      </c>
      <c r="D6839" s="7" t="s">
        <v>15599</v>
      </c>
      <c r="E6839" s="6" t="s">
        <v>23007</v>
      </c>
      <c r="K6839" s="6" t="str">
        <f t="shared" si="106"/>
        <v xml:space="preserve">Chlorure de strontium (89Sr) </v>
      </c>
    </row>
    <row r="6840" spans="1:11" ht="12.75" customHeight="1" x14ac:dyDescent="0.15">
      <c r="A6840" s="6">
        <v>5</v>
      </c>
      <c r="B6840" s="7" t="s">
        <v>15600</v>
      </c>
      <c r="C6840" s="7" t="s">
        <v>15596</v>
      </c>
      <c r="D6840" s="7" t="s">
        <v>15601</v>
      </c>
      <c r="E6840" s="6" t="s">
        <v>23008</v>
      </c>
      <c r="F6840" s="6" t="s">
        <v>3682</v>
      </c>
      <c r="H6840" s="9">
        <v>44953</v>
      </c>
      <c r="K6840" s="6" t="str">
        <f t="shared" si="106"/>
        <v>Samarium (153Sm) lexidronam</v>
      </c>
    </row>
    <row r="6841" spans="1:11" ht="12.75" customHeight="1" x14ac:dyDescent="0.15">
      <c r="A6841" s="6">
        <v>5</v>
      </c>
      <c r="B6841" s="7" t="s">
        <v>15602</v>
      </c>
      <c r="C6841" s="7" t="s">
        <v>15596</v>
      </c>
      <c r="D6841" s="7" t="s">
        <v>15603</v>
      </c>
      <c r="E6841" s="6" t="s">
        <v>23009</v>
      </c>
      <c r="K6841" s="6" t="str">
        <f t="shared" si="106"/>
        <v>Étidronate de rhénium (186R)</v>
      </c>
    </row>
    <row r="6842" spans="1:11" ht="25.5" customHeight="1" x14ac:dyDescent="0.15">
      <c r="A6842" s="6">
        <v>3</v>
      </c>
      <c r="B6842" s="7" t="s">
        <v>15604</v>
      </c>
      <c r="C6842" s="7" t="s">
        <v>15569</v>
      </c>
      <c r="D6842" s="7" t="s">
        <v>15605</v>
      </c>
      <c r="E6842" s="6" t="s">
        <v>23010</v>
      </c>
      <c r="K6842" s="6" t="str">
        <f t="shared" si="106"/>
        <v>Autres produits radiopharmaceutiques à usage thérapeutique</v>
      </c>
    </row>
    <row r="6843" spans="1:11" ht="12.75" customHeight="1" x14ac:dyDescent="0.15">
      <c r="A6843" s="6">
        <v>4</v>
      </c>
      <c r="B6843" s="7" t="s">
        <v>15606</v>
      </c>
      <c r="C6843" s="7" t="s">
        <v>15604</v>
      </c>
      <c r="D6843" s="7" t="s">
        <v>15552</v>
      </c>
      <c r="E6843" s="6" t="s">
        <v>22983</v>
      </c>
      <c r="K6843" s="6" t="str">
        <f t="shared" si="106"/>
        <v>Composés à base d'iode (131I)</v>
      </c>
    </row>
    <row r="6844" spans="1:11" ht="12.75" customHeight="1" x14ac:dyDescent="0.15">
      <c r="A6844" s="6">
        <v>5</v>
      </c>
      <c r="B6844" s="7" t="s">
        <v>15607</v>
      </c>
      <c r="C6844" s="7" t="s">
        <v>15606</v>
      </c>
      <c r="D6844" s="7" t="s">
        <v>15420</v>
      </c>
      <c r="E6844" s="6" t="s">
        <v>2245</v>
      </c>
      <c r="F6844" s="6" t="s">
        <v>3682</v>
      </c>
      <c r="H6844" s="9">
        <v>44953</v>
      </c>
      <c r="K6844" s="6" t="str">
        <f t="shared" si="106"/>
        <v>Iodure (131I) de sodium</v>
      </c>
    </row>
    <row r="6845" spans="1:11" ht="12.75" customHeight="1" x14ac:dyDescent="0.15">
      <c r="A6845" s="6">
        <v>5</v>
      </c>
      <c r="B6845" s="7" t="s">
        <v>15608</v>
      </c>
      <c r="C6845" s="7" t="s">
        <v>15606</v>
      </c>
      <c r="D6845" s="7" t="s">
        <v>15517</v>
      </c>
      <c r="E6845" s="6" t="s">
        <v>15893</v>
      </c>
      <c r="K6845" s="6" t="str">
        <f t="shared" si="106"/>
        <v>Iobenguane (131I)</v>
      </c>
    </row>
    <row r="6846" spans="1:11" ht="12.75" customHeight="1" x14ac:dyDescent="0.15">
      <c r="A6846" s="6">
        <v>5</v>
      </c>
      <c r="B6846" s="7" t="s">
        <v>15609</v>
      </c>
      <c r="C6846" s="7" t="s">
        <v>15606</v>
      </c>
      <c r="D6846" s="7" t="s">
        <v>15610</v>
      </c>
      <c r="E6846" s="6" t="s">
        <v>23011</v>
      </c>
      <c r="F6846" s="6" t="s">
        <v>3682</v>
      </c>
      <c r="H6846" s="9">
        <v>44953</v>
      </c>
      <c r="K6846" s="6" t="str">
        <f t="shared" si="106"/>
        <v>Omburtamab (131I)</v>
      </c>
    </row>
    <row r="6847" spans="1:11" ht="12.75" customHeight="1" x14ac:dyDescent="0.15">
      <c r="A6847" s="6">
        <v>5</v>
      </c>
      <c r="B6847" s="7" t="s">
        <v>15611</v>
      </c>
      <c r="C6847" s="7" t="s">
        <v>15606</v>
      </c>
      <c r="D6847" s="7" t="s">
        <v>15612</v>
      </c>
      <c r="E6847" s="7" t="s">
        <v>23012</v>
      </c>
      <c r="F6847" s="6" t="s">
        <v>3682</v>
      </c>
      <c r="H6847" s="9">
        <v>44953</v>
      </c>
      <c r="K6847" s="6" t="str">
        <f t="shared" si="106"/>
        <v>Tositumomab/tositumomab (131I)</v>
      </c>
    </row>
    <row r="6848" spans="1:11" ht="25.5" customHeight="1" x14ac:dyDescent="0.15">
      <c r="A6848" s="6">
        <v>4</v>
      </c>
      <c r="B6848" s="7" t="s">
        <v>15613</v>
      </c>
      <c r="C6848" s="7" t="s">
        <v>15604</v>
      </c>
      <c r="D6848" s="7" t="s">
        <v>15614</v>
      </c>
      <c r="E6848" s="6" t="s">
        <v>23013</v>
      </c>
      <c r="K6848" s="6" t="str">
        <f t="shared" si="106"/>
        <v>Divers produits radiopharmaceutiques à usage thérapeutique</v>
      </c>
    </row>
    <row r="6849" spans="1:11" ht="12.75" customHeight="1" x14ac:dyDescent="0.15">
      <c r="A6849" s="6">
        <v>5</v>
      </c>
      <c r="B6849" s="7" t="s">
        <v>15615</v>
      </c>
      <c r="C6849" s="7" t="s">
        <v>15613</v>
      </c>
      <c r="D6849" s="7" t="s">
        <v>15616</v>
      </c>
      <c r="E6849" s="6" t="s">
        <v>23014</v>
      </c>
      <c r="F6849" s="6" t="s">
        <v>3682</v>
      </c>
      <c r="H6849" s="9">
        <v>44953</v>
      </c>
      <c r="K6849" s="6" t="str">
        <f t="shared" si="106"/>
        <v xml:space="preserve">Phosphate (32P) de sodium </v>
      </c>
    </row>
    <row r="6850" spans="1:11" ht="12.75" customHeight="1" x14ac:dyDescent="0.15">
      <c r="A6850" s="6">
        <v>5</v>
      </c>
      <c r="B6850" s="7" t="s">
        <v>15617</v>
      </c>
      <c r="C6850" s="7" t="s">
        <v>15613</v>
      </c>
      <c r="D6850" s="7" t="s">
        <v>15618</v>
      </c>
      <c r="E6850" s="6" t="s">
        <v>23015</v>
      </c>
      <c r="F6850" s="6" t="s">
        <v>3682</v>
      </c>
      <c r="H6850" s="9">
        <v>44953</v>
      </c>
      <c r="K6850" s="6" t="str">
        <f t="shared" si="106"/>
        <v xml:space="preserve">Ibritumomab tiuxétan (90Y) </v>
      </c>
    </row>
    <row r="6851" spans="1:11" ht="12.75" customHeight="1" x14ac:dyDescent="0.15">
      <c r="A6851" s="6">
        <v>5</v>
      </c>
      <c r="B6851" s="7" t="s">
        <v>15619</v>
      </c>
      <c r="C6851" s="7" t="s">
        <v>15613</v>
      </c>
      <c r="D6851" s="7" t="s">
        <v>15620</v>
      </c>
      <c r="E6851" s="6" t="s">
        <v>23016</v>
      </c>
      <c r="K6851" s="6" t="str">
        <f t="shared" ref="K6851:K6854" si="107">UPPER(LEFT(E6851,1))&amp;RIGHT(E6851,LEN(E6851)-1)</f>
        <v xml:space="preserve">Dichlorure de radium (223Ra) </v>
      </c>
    </row>
    <row r="6852" spans="1:11" ht="12.75" customHeight="1" x14ac:dyDescent="0.15">
      <c r="A6852" s="6">
        <v>5</v>
      </c>
      <c r="B6852" s="7" t="s">
        <v>15621</v>
      </c>
      <c r="C6852" s="7" t="s">
        <v>15613</v>
      </c>
      <c r="D6852" s="7" t="s">
        <v>15622</v>
      </c>
      <c r="E6852" s="6" t="s">
        <v>23017</v>
      </c>
      <c r="F6852" s="6" t="s">
        <v>3682</v>
      </c>
      <c r="H6852" s="9">
        <v>44953</v>
      </c>
      <c r="K6852" s="6" t="str">
        <f t="shared" si="107"/>
        <v>Lutécium (177Lu) oxodotréotide</v>
      </c>
    </row>
    <row r="6853" spans="1:11" ht="12.75" customHeight="1" x14ac:dyDescent="0.15">
      <c r="A6853" s="6">
        <v>5</v>
      </c>
      <c r="B6853" s="7" t="s">
        <v>15623</v>
      </c>
      <c r="C6853" s="7" t="s">
        <v>15613</v>
      </c>
      <c r="D6853" s="12" t="s">
        <v>15624</v>
      </c>
      <c r="E6853" s="12" t="s">
        <v>23018</v>
      </c>
      <c r="F6853" s="6" t="s">
        <v>2758</v>
      </c>
      <c r="G6853" s="9">
        <v>44953</v>
      </c>
      <c r="H6853" s="9"/>
      <c r="K6853" s="6" t="str">
        <f t="shared" si="107"/>
        <v>Lucécium (177Lu) vipivotide tétraxétan</v>
      </c>
    </row>
    <row r="6854" spans="1:11" ht="12.75" customHeight="1" x14ac:dyDescent="0.15">
      <c r="A6854" s="6">
        <v>2</v>
      </c>
      <c r="B6854" s="7" t="s">
        <v>15625</v>
      </c>
      <c r="C6854" s="7" t="s">
        <v>14792</v>
      </c>
      <c r="D6854" s="7" t="s">
        <v>15626</v>
      </c>
      <c r="E6854" s="6" t="s">
        <v>23019</v>
      </c>
      <c r="K6854" s="6" t="str">
        <f t="shared" si="107"/>
        <v>Pansements chirurgicaux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3D988-2BD6-EF40-944A-2D56464F9990}">
  <sheetPr>
    <tabColor theme="7" tint="0.39997558519241921"/>
  </sheetPr>
  <dimension ref="A3:AJ58"/>
  <sheetViews>
    <sheetView zoomScale="90" workbookViewId="0">
      <selection activeCell="D42" sqref="D42"/>
    </sheetView>
  </sheetViews>
  <sheetFormatPr baseColWidth="10" defaultRowHeight="16" x14ac:dyDescent="0.2"/>
  <cols>
    <col min="1" max="1" width="55.33203125" bestFit="1" customWidth="1"/>
    <col min="2" max="2" width="16.83203125" bestFit="1" customWidth="1"/>
    <col min="3" max="35" width="12.83203125" bestFit="1" customWidth="1"/>
    <col min="36" max="36" width="11.1640625" bestFit="1" customWidth="1"/>
    <col min="37" max="37" width="15.83203125" bestFit="1" customWidth="1"/>
    <col min="38" max="38" width="12.83203125" bestFit="1" customWidth="1"/>
    <col min="39" max="39" width="15.83203125" bestFit="1" customWidth="1"/>
    <col min="40" max="40" width="12.83203125" bestFit="1" customWidth="1"/>
    <col min="41" max="41" width="15.83203125" bestFit="1" customWidth="1"/>
    <col min="42" max="42" width="12.83203125" bestFit="1" customWidth="1"/>
    <col min="43" max="43" width="15.83203125" bestFit="1" customWidth="1"/>
    <col min="44" max="44" width="12.83203125" bestFit="1" customWidth="1"/>
    <col min="45" max="45" width="15.83203125" bestFit="1" customWidth="1"/>
    <col min="46" max="46" width="12.83203125" bestFit="1" customWidth="1"/>
    <col min="47" max="47" width="15.83203125" bestFit="1" customWidth="1"/>
    <col min="48" max="48" width="12.83203125" bestFit="1" customWidth="1"/>
    <col min="49" max="49" width="15.83203125" bestFit="1" customWidth="1"/>
    <col min="50" max="50" width="12.83203125" bestFit="1" customWidth="1"/>
    <col min="51" max="51" width="15.83203125" bestFit="1" customWidth="1"/>
    <col min="52" max="52" width="12.83203125" bestFit="1" customWidth="1"/>
    <col min="53" max="53" width="15.83203125" bestFit="1" customWidth="1"/>
    <col min="54" max="54" width="12.83203125" bestFit="1" customWidth="1"/>
    <col min="55" max="55" width="15.83203125" bestFit="1" customWidth="1"/>
    <col min="56" max="56" width="12.83203125" bestFit="1" customWidth="1"/>
    <col min="57" max="57" width="15.83203125" bestFit="1" customWidth="1"/>
    <col min="58" max="58" width="12.83203125" bestFit="1" customWidth="1"/>
    <col min="59" max="59" width="15.83203125" bestFit="1" customWidth="1"/>
    <col min="60" max="60" width="12.83203125" bestFit="1" customWidth="1"/>
    <col min="61" max="61" width="15.83203125" bestFit="1" customWidth="1"/>
    <col min="62" max="62" width="12.83203125" bestFit="1" customWidth="1"/>
    <col min="63" max="63" width="15.83203125" bestFit="1" customWidth="1"/>
    <col min="64" max="64" width="12.83203125" bestFit="1" customWidth="1"/>
    <col min="65" max="65" width="15.83203125" bestFit="1" customWidth="1"/>
    <col min="66" max="66" width="12.83203125" bestFit="1" customWidth="1"/>
    <col min="67" max="67" width="15.83203125" bestFit="1" customWidth="1"/>
    <col min="68" max="68" width="11.1640625" bestFit="1" customWidth="1"/>
  </cols>
  <sheetData>
    <row r="3" spans="1:36" x14ac:dyDescent="0.2">
      <c r="A3" s="1" t="s">
        <v>2044</v>
      </c>
      <c r="B3" s="1" t="s">
        <v>2043</v>
      </c>
    </row>
    <row r="4" spans="1:36" x14ac:dyDescent="0.2">
      <c r="B4" t="s">
        <v>2027</v>
      </c>
      <c r="C4" t="s">
        <v>2026</v>
      </c>
      <c r="D4" t="s">
        <v>279</v>
      </c>
      <c r="E4" t="s">
        <v>2028</v>
      </c>
      <c r="F4" t="s">
        <v>2029</v>
      </c>
      <c r="G4" t="s">
        <v>389</v>
      </c>
      <c r="H4" t="s">
        <v>368</v>
      </c>
      <c r="I4" t="s">
        <v>390</v>
      </c>
      <c r="J4" t="s">
        <v>2030</v>
      </c>
      <c r="K4" t="s">
        <v>2031</v>
      </c>
      <c r="L4" t="s">
        <v>2032</v>
      </c>
      <c r="M4" t="s">
        <v>516</v>
      </c>
      <c r="N4" t="s">
        <v>2033</v>
      </c>
      <c r="O4" t="s">
        <v>818</v>
      </c>
      <c r="P4" t="s">
        <v>756</v>
      </c>
      <c r="Q4" t="s">
        <v>909</v>
      </c>
      <c r="R4" t="s">
        <v>860</v>
      </c>
      <c r="S4" t="s">
        <v>2034</v>
      </c>
      <c r="T4" t="s">
        <v>1339</v>
      </c>
      <c r="U4" t="s">
        <v>2035</v>
      </c>
      <c r="V4" t="s">
        <v>1748</v>
      </c>
      <c r="W4" t="s">
        <v>1840</v>
      </c>
      <c r="X4" t="s">
        <v>2036</v>
      </c>
      <c r="Y4" t="s">
        <v>1947</v>
      </c>
      <c r="Z4" t="s">
        <v>2037</v>
      </c>
      <c r="AA4" t="s">
        <v>1219</v>
      </c>
      <c r="AB4" t="s">
        <v>2003</v>
      </c>
      <c r="AC4" t="s">
        <v>1113</v>
      </c>
      <c r="AD4" t="s">
        <v>1028</v>
      </c>
      <c r="AE4" t="s">
        <v>965</v>
      </c>
      <c r="AF4" t="s">
        <v>2038</v>
      </c>
      <c r="AG4" t="s">
        <v>2039</v>
      </c>
      <c r="AH4" t="s">
        <v>2040</v>
      </c>
      <c r="AI4" t="s">
        <v>17203</v>
      </c>
      <c r="AJ4" t="s">
        <v>2042</v>
      </c>
    </row>
    <row r="5" spans="1:36" x14ac:dyDescent="0.2">
      <c r="A5" s="1" t="s">
        <v>2041</v>
      </c>
      <c r="B5">
        <v>2021</v>
      </c>
      <c r="C5">
        <v>2021</v>
      </c>
      <c r="D5">
        <v>2021</v>
      </c>
      <c r="E5">
        <v>2021</v>
      </c>
      <c r="F5">
        <v>2021</v>
      </c>
      <c r="G5">
        <v>2021</v>
      </c>
      <c r="H5">
        <v>2021</v>
      </c>
      <c r="I5">
        <v>2021</v>
      </c>
      <c r="J5">
        <v>2021</v>
      </c>
      <c r="K5">
        <v>2022</v>
      </c>
      <c r="L5">
        <v>2022</v>
      </c>
      <c r="M5">
        <v>2022</v>
      </c>
      <c r="N5">
        <v>2022</v>
      </c>
      <c r="O5">
        <v>2022</v>
      </c>
      <c r="P5">
        <v>2022</v>
      </c>
      <c r="Q5">
        <v>2022</v>
      </c>
      <c r="R5">
        <v>2022</v>
      </c>
      <c r="S5">
        <v>2022</v>
      </c>
      <c r="T5">
        <v>2023</v>
      </c>
      <c r="U5">
        <v>2023</v>
      </c>
      <c r="V5">
        <v>2023</v>
      </c>
      <c r="W5">
        <v>2023</v>
      </c>
      <c r="X5">
        <v>2023</v>
      </c>
      <c r="Y5">
        <v>2023</v>
      </c>
      <c r="Z5">
        <v>2023</v>
      </c>
      <c r="AA5">
        <v>2023</v>
      </c>
      <c r="AB5">
        <v>2023</v>
      </c>
      <c r="AC5">
        <v>2023</v>
      </c>
      <c r="AD5">
        <v>2023</v>
      </c>
      <c r="AE5">
        <v>2023</v>
      </c>
      <c r="AF5">
        <v>2024</v>
      </c>
      <c r="AG5">
        <v>2024</v>
      </c>
      <c r="AH5">
        <v>2024</v>
      </c>
      <c r="AI5">
        <v>2024</v>
      </c>
    </row>
    <row r="6" spans="1:36" x14ac:dyDescent="0.2">
      <c r="A6" s="2" t="s">
        <v>21312</v>
      </c>
    </row>
    <row r="7" spans="1:36" x14ac:dyDescent="0.2">
      <c r="A7" s="25" t="s">
        <v>11</v>
      </c>
      <c r="W7">
        <v>1</v>
      </c>
      <c r="X7">
        <v>1</v>
      </c>
      <c r="Z7">
        <v>1</v>
      </c>
      <c r="AA7">
        <v>1</v>
      </c>
      <c r="AB7">
        <v>1</v>
      </c>
      <c r="AC7">
        <v>1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18</v>
      </c>
    </row>
    <row r="8" spans="1:36" x14ac:dyDescent="0.2">
      <c r="A8" s="25" t="s">
        <v>3</v>
      </c>
      <c r="B8">
        <v>8</v>
      </c>
      <c r="C8">
        <v>9</v>
      </c>
      <c r="D8">
        <v>11</v>
      </c>
      <c r="E8">
        <v>11</v>
      </c>
      <c r="F8">
        <v>13</v>
      </c>
      <c r="G8">
        <v>13</v>
      </c>
      <c r="H8">
        <v>11</v>
      </c>
      <c r="I8">
        <v>10</v>
      </c>
      <c r="J8">
        <v>12</v>
      </c>
      <c r="K8">
        <v>10</v>
      </c>
      <c r="L8">
        <v>10</v>
      </c>
      <c r="M8">
        <v>12</v>
      </c>
      <c r="N8">
        <v>15</v>
      </c>
      <c r="O8">
        <v>23</v>
      </c>
      <c r="P8">
        <v>24</v>
      </c>
      <c r="Q8">
        <v>25</v>
      </c>
      <c r="R8">
        <v>24</v>
      </c>
      <c r="S8">
        <v>23</v>
      </c>
      <c r="T8">
        <v>23</v>
      </c>
      <c r="U8">
        <v>24</v>
      </c>
      <c r="V8">
        <v>24</v>
      </c>
      <c r="W8">
        <v>27</v>
      </c>
      <c r="X8">
        <v>29</v>
      </c>
      <c r="Y8">
        <v>23</v>
      </c>
      <c r="Z8">
        <v>32</v>
      </c>
      <c r="AA8">
        <v>32</v>
      </c>
      <c r="AB8">
        <v>30</v>
      </c>
      <c r="AC8">
        <v>25</v>
      </c>
      <c r="AD8">
        <v>24</v>
      </c>
      <c r="AE8">
        <v>11</v>
      </c>
      <c r="AF8">
        <v>11</v>
      </c>
      <c r="AG8">
        <v>10</v>
      </c>
      <c r="AH8">
        <v>8</v>
      </c>
      <c r="AI8">
        <v>7</v>
      </c>
      <c r="AJ8">
        <v>604</v>
      </c>
    </row>
    <row r="9" spans="1:36" x14ac:dyDescent="0.2">
      <c r="A9" s="25" t="s">
        <v>9</v>
      </c>
      <c r="B9">
        <v>5</v>
      </c>
      <c r="C9">
        <v>6</v>
      </c>
      <c r="D9">
        <v>6</v>
      </c>
      <c r="E9">
        <v>6</v>
      </c>
      <c r="F9">
        <v>10</v>
      </c>
      <c r="G9">
        <v>11</v>
      </c>
      <c r="H9">
        <v>7</v>
      </c>
      <c r="I9">
        <v>7</v>
      </c>
      <c r="J9">
        <v>7</v>
      </c>
      <c r="K9">
        <v>9</v>
      </c>
      <c r="L9">
        <v>10</v>
      </c>
      <c r="M9">
        <v>9</v>
      </c>
      <c r="N9">
        <v>13</v>
      </c>
      <c r="O9">
        <v>16</v>
      </c>
      <c r="P9">
        <v>20</v>
      </c>
      <c r="Q9">
        <v>20</v>
      </c>
      <c r="R9">
        <v>22</v>
      </c>
      <c r="S9">
        <v>20</v>
      </c>
      <c r="T9">
        <v>21</v>
      </c>
      <c r="U9">
        <v>22</v>
      </c>
      <c r="V9">
        <v>23</v>
      </c>
      <c r="W9">
        <v>23</v>
      </c>
      <c r="X9">
        <v>23</v>
      </c>
      <c r="Y9">
        <v>16</v>
      </c>
      <c r="Z9">
        <v>29</v>
      </c>
      <c r="AA9">
        <v>29</v>
      </c>
      <c r="AB9">
        <v>35</v>
      </c>
      <c r="AC9">
        <v>36</v>
      </c>
      <c r="AD9">
        <v>41</v>
      </c>
      <c r="AE9">
        <v>34</v>
      </c>
      <c r="AF9">
        <v>29</v>
      </c>
      <c r="AG9">
        <v>28</v>
      </c>
      <c r="AH9">
        <v>32</v>
      </c>
      <c r="AI9">
        <v>33</v>
      </c>
      <c r="AJ9">
        <v>658</v>
      </c>
    </row>
    <row r="10" spans="1:36" x14ac:dyDescent="0.2">
      <c r="A10" s="2" t="s">
        <v>19961</v>
      </c>
    </row>
    <row r="11" spans="1:36" x14ac:dyDescent="0.2">
      <c r="A11" s="25" t="s">
        <v>11</v>
      </c>
      <c r="B11">
        <v>2</v>
      </c>
      <c r="C11">
        <v>2</v>
      </c>
      <c r="D11">
        <v>2</v>
      </c>
      <c r="E11">
        <v>2</v>
      </c>
      <c r="F11">
        <v>2</v>
      </c>
      <c r="G11">
        <v>2</v>
      </c>
      <c r="H11">
        <v>2</v>
      </c>
      <c r="I11">
        <v>3</v>
      </c>
      <c r="J11">
        <v>4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5</v>
      </c>
      <c r="R11">
        <v>5</v>
      </c>
      <c r="S11">
        <v>5</v>
      </c>
      <c r="T11">
        <v>5</v>
      </c>
      <c r="U11">
        <v>5</v>
      </c>
      <c r="V11">
        <v>5</v>
      </c>
      <c r="W11">
        <v>5</v>
      </c>
      <c r="X11">
        <v>5</v>
      </c>
      <c r="Y11">
        <v>6</v>
      </c>
      <c r="Z11">
        <v>5</v>
      </c>
      <c r="AA11">
        <v>3</v>
      </c>
      <c r="AB11">
        <v>3</v>
      </c>
      <c r="AC11">
        <v>3</v>
      </c>
      <c r="AD11">
        <v>3</v>
      </c>
      <c r="AE11">
        <v>3</v>
      </c>
      <c r="AF11">
        <v>3</v>
      </c>
      <c r="AG11">
        <v>3</v>
      </c>
      <c r="AH11">
        <v>3</v>
      </c>
      <c r="AI11">
        <v>3</v>
      </c>
      <c r="AJ11">
        <v>131</v>
      </c>
    </row>
    <row r="12" spans="1:36" x14ac:dyDescent="0.2">
      <c r="A12" s="25" t="s">
        <v>3</v>
      </c>
      <c r="B12">
        <v>6</v>
      </c>
      <c r="C12">
        <v>6</v>
      </c>
      <c r="D12">
        <v>7</v>
      </c>
      <c r="E12">
        <v>8</v>
      </c>
      <c r="F12">
        <v>8</v>
      </c>
      <c r="G12">
        <v>6</v>
      </c>
      <c r="H12">
        <v>6</v>
      </c>
      <c r="I12">
        <v>7</v>
      </c>
      <c r="J12">
        <v>6</v>
      </c>
      <c r="K12">
        <v>7</v>
      </c>
      <c r="L12">
        <v>7</v>
      </c>
      <c r="M12">
        <v>9</v>
      </c>
      <c r="N12">
        <v>8</v>
      </c>
      <c r="O12">
        <v>12</v>
      </c>
      <c r="P12">
        <v>10</v>
      </c>
      <c r="Q12">
        <v>10</v>
      </c>
      <c r="R12">
        <v>9</v>
      </c>
      <c r="S12">
        <v>8</v>
      </c>
      <c r="T12">
        <v>9</v>
      </c>
      <c r="U12">
        <v>8</v>
      </c>
      <c r="V12">
        <v>10</v>
      </c>
      <c r="W12">
        <v>10</v>
      </c>
      <c r="X12">
        <v>10</v>
      </c>
      <c r="Y12">
        <v>12</v>
      </c>
      <c r="Z12">
        <v>11</v>
      </c>
      <c r="AA12">
        <v>11</v>
      </c>
      <c r="AB12">
        <v>9</v>
      </c>
      <c r="AC12">
        <v>9</v>
      </c>
      <c r="AD12">
        <v>9</v>
      </c>
      <c r="AE12">
        <v>8</v>
      </c>
      <c r="AF12">
        <v>5</v>
      </c>
      <c r="AG12">
        <v>6</v>
      </c>
      <c r="AH12">
        <v>9</v>
      </c>
      <c r="AI12">
        <v>12</v>
      </c>
      <c r="AJ12">
        <v>288</v>
      </c>
    </row>
    <row r="13" spans="1:36" x14ac:dyDescent="0.2">
      <c r="A13" s="25" t="s">
        <v>9</v>
      </c>
      <c r="B13">
        <v>9</v>
      </c>
      <c r="C13">
        <v>12</v>
      </c>
      <c r="D13">
        <v>10</v>
      </c>
      <c r="E13">
        <v>11</v>
      </c>
      <c r="F13">
        <v>12</v>
      </c>
      <c r="G13">
        <v>10</v>
      </c>
      <c r="H13">
        <v>9</v>
      </c>
      <c r="I13">
        <v>8</v>
      </c>
      <c r="J13">
        <v>8</v>
      </c>
      <c r="K13">
        <v>9</v>
      </c>
      <c r="L13">
        <v>10</v>
      </c>
      <c r="M13">
        <v>10</v>
      </c>
      <c r="N13">
        <v>10</v>
      </c>
      <c r="O13">
        <v>11</v>
      </c>
      <c r="P13">
        <v>13</v>
      </c>
      <c r="Q13">
        <v>16</v>
      </c>
      <c r="R13">
        <v>13</v>
      </c>
      <c r="S13">
        <v>15</v>
      </c>
      <c r="T13">
        <v>21</v>
      </c>
      <c r="U13">
        <v>26</v>
      </c>
      <c r="V13">
        <v>28</v>
      </c>
      <c r="W13">
        <v>28</v>
      </c>
      <c r="X13">
        <v>28</v>
      </c>
      <c r="Y13">
        <v>11</v>
      </c>
      <c r="Z13">
        <v>32</v>
      </c>
      <c r="AA13">
        <v>31</v>
      </c>
      <c r="AB13">
        <v>29</v>
      </c>
      <c r="AC13">
        <v>25</v>
      </c>
      <c r="AD13">
        <v>24</v>
      </c>
      <c r="AE13">
        <v>16</v>
      </c>
      <c r="AF13">
        <v>19</v>
      </c>
      <c r="AG13">
        <v>20</v>
      </c>
      <c r="AH13">
        <v>25</v>
      </c>
      <c r="AI13">
        <v>23</v>
      </c>
      <c r="AJ13">
        <v>582</v>
      </c>
    </row>
    <row r="14" spans="1:36" x14ac:dyDescent="0.2">
      <c r="A14" s="2" t="s">
        <v>20552</v>
      </c>
    </row>
    <row r="15" spans="1:36" x14ac:dyDescent="0.2">
      <c r="A15" s="25" t="s">
        <v>11</v>
      </c>
      <c r="B15">
        <v>4</v>
      </c>
      <c r="C15">
        <v>4</v>
      </c>
      <c r="D15">
        <v>4</v>
      </c>
      <c r="E15">
        <v>4</v>
      </c>
      <c r="F15">
        <v>4</v>
      </c>
      <c r="G15">
        <v>4</v>
      </c>
      <c r="H15">
        <v>4</v>
      </c>
      <c r="I15">
        <v>4</v>
      </c>
      <c r="J15">
        <v>4</v>
      </c>
      <c r="K15">
        <v>4</v>
      </c>
      <c r="L15">
        <v>4</v>
      </c>
      <c r="M15">
        <v>4</v>
      </c>
      <c r="N15">
        <v>4</v>
      </c>
      <c r="O15">
        <v>4</v>
      </c>
      <c r="P15">
        <v>4</v>
      </c>
      <c r="Y15">
        <v>4</v>
      </c>
      <c r="AF15">
        <v>1</v>
      </c>
      <c r="AG15">
        <v>1</v>
      </c>
      <c r="AH15">
        <v>2</v>
      </c>
      <c r="AI15">
        <v>2</v>
      </c>
      <c r="AJ15">
        <v>70</v>
      </c>
    </row>
    <row r="16" spans="1:36" x14ac:dyDescent="0.2">
      <c r="A16" s="25" t="s">
        <v>3</v>
      </c>
      <c r="B16">
        <v>10</v>
      </c>
      <c r="C16">
        <v>11</v>
      </c>
      <c r="D16">
        <v>11</v>
      </c>
      <c r="E16">
        <v>13</v>
      </c>
      <c r="F16">
        <v>16</v>
      </c>
      <c r="G16">
        <v>16</v>
      </c>
      <c r="H16">
        <v>14</v>
      </c>
      <c r="I16">
        <v>16</v>
      </c>
      <c r="J16">
        <v>15</v>
      </c>
      <c r="K16">
        <v>14</v>
      </c>
      <c r="L16">
        <v>14</v>
      </c>
      <c r="M16">
        <v>12</v>
      </c>
      <c r="N16">
        <v>13</v>
      </c>
      <c r="O16">
        <v>14</v>
      </c>
      <c r="P16">
        <v>15</v>
      </c>
      <c r="Q16">
        <v>14</v>
      </c>
      <c r="R16">
        <v>17</v>
      </c>
      <c r="S16">
        <v>13</v>
      </c>
      <c r="T16">
        <v>13</v>
      </c>
      <c r="U16">
        <v>12</v>
      </c>
      <c r="V16">
        <v>12</v>
      </c>
      <c r="W16">
        <v>14</v>
      </c>
      <c r="X16">
        <v>13</v>
      </c>
      <c r="Y16">
        <v>14</v>
      </c>
      <c r="Z16">
        <v>13</v>
      </c>
      <c r="AA16">
        <v>14</v>
      </c>
      <c r="AB16">
        <v>13</v>
      </c>
      <c r="AC16">
        <v>12</v>
      </c>
      <c r="AD16">
        <v>11</v>
      </c>
      <c r="AE16">
        <v>6</v>
      </c>
      <c r="AF16">
        <v>6</v>
      </c>
      <c r="AG16">
        <v>6</v>
      </c>
      <c r="AH16">
        <v>8</v>
      </c>
      <c r="AI16">
        <v>10</v>
      </c>
      <c r="AJ16">
        <v>425</v>
      </c>
    </row>
    <row r="17" spans="1:36" x14ac:dyDescent="0.2">
      <c r="A17" s="25" t="s">
        <v>9</v>
      </c>
      <c r="B17">
        <v>5</v>
      </c>
      <c r="C17">
        <v>5</v>
      </c>
      <c r="D17">
        <v>6</v>
      </c>
      <c r="E17">
        <v>3</v>
      </c>
      <c r="F17">
        <v>3</v>
      </c>
      <c r="G17">
        <v>5</v>
      </c>
      <c r="H17">
        <v>8</v>
      </c>
      <c r="I17">
        <v>7</v>
      </c>
      <c r="J17">
        <v>8</v>
      </c>
      <c r="K17">
        <v>9</v>
      </c>
      <c r="L17">
        <v>8</v>
      </c>
      <c r="M17">
        <v>9</v>
      </c>
      <c r="N17">
        <v>10</v>
      </c>
      <c r="O17">
        <v>15</v>
      </c>
      <c r="P17">
        <v>13</v>
      </c>
      <c r="Q17">
        <v>10</v>
      </c>
      <c r="R17">
        <v>10</v>
      </c>
      <c r="S17">
        <v>14</v>
      </c>
      <c r="T17">
        <v>14</v>
      </c>
      <c r="U17">
        <v>15</v>
      </c>
      <c r="V17">
        <v>16</v>
      </c>
      <c r="W17">
        <v>15</v>
      </c>
      <c r="X17">
        <v>17</v>
      </c>
      <c r="Y17">
        <v>15</v>
      </c>
      <c r="Z17">
        <v>19</v>
      </c>
      <c r="AA17">
        <v>21</v>
      </c>
      <c r="AB17">
        <v>22</v>
      </c>
      <c r="AC17">
        <v>20</v>
      </c>
      <c r="AD17">
        <v>20</v>
      </c>
      <c r="AE17">
        <v>18</v>
      </c>
      <c r="AF17">
        <v>13</v>
      </c>
      <c r="AG17">
        <v>12</v>
      </c>
      <c r="AH17">
        <v>9</v>
      </c>
      <c r="AI17">
        <v>9</v>
      </c>
      <c r="AJ17">
        <v>403</v>
      </c>
    </row>
    <row r="18" spans="1:36" x14ac:dyDescent="0.2">
      <c r="A18" s="2" t="s">
        <v>18164</v>
      </c>
    </row>
    <row r="19" spans="1:36" x14ac:dyDescent="0.2">
      <c r="A19" s="25" t="s">
        <v>11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Y19">
        <v>1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26</v>
      </c>
    </row>
    <row r="20" spans="1:36" x14ac:dyDescent="0.2">
      <c r="A20" s="25" t="s">
        <v>3</v>
      </c>
      <c r="B20">
        <v>7</v>
      </c>
      <c r="C20">
        <v>6</v>
      </c>
      <c r="D20">
        <v>5</v>
      </c>
      <c r="E20">
        <v>5</v>
      </c>
      <c r="F20">
        <v>6</v>
      </c>
      <c r="G20">
        <v>5</v>
      </c>
      <c r="H20">
        <v>6</v>
      </c>
      <c r="I20">
        <v>8</v>
      </c>
      <c r="J20">
        <v>8</v>
      </c>
      <c r="K20">
        <v>7</v>
      </c>
      <c r="L20">
        <v>7</v>
      </c>
      <c r="M20">
        <v>9</v>
      </c>
      <c r="N20">
        <v>6</v>
      </c>
      <c r="O20">
        <v>9</v>
      </c>
      <c r="P20">
        <v>9</v>
      </c>
      <c r="Q20">
        <v>9</v>
      </c>
      <c r="R20">
        <v>8</v>
      </c>
      <c r="S20">
        <v>8</v>
      </c>
      <c r="T20">
        <v>8</v>
      </c>
      <c r="U20">
        <v>9</v>
      </c>
      <c r="V20">
        <v>11</v>
      </c>
      <c r="W20">
        <v>13</v>
      </c>
      <c r="X20">
        <v>13</v>
      </c>
      <c r="Y20">
        <v>9</v>
      </c>
      <c r="Z20">
        <v>10</v>
      </c>
      <c r="AA20">
        <v>10</v>
      </c>
      <c r="AB20">
        <v>10</v>
      </c>
      <c r="AC20">
        <v>8</v>
      </c>
      <c r="AD20">
        <v>6</v>
      </c>
      <c r="AE20">
        <v>7</v>
      </c>
      <c r="AF20">
        <v>7</v>
      </c>
      <c r="AG20">
        <v>7</v>
      </c>
      <c r="AH20">
        <v>8</v>
      </c>
      <c r="AI20">
        <v>9</v>
      </c>
      <c r="AJ20">
        <v>273</v>
      </c>
    </row>
    <row r="21" spans="1:36" x14ac:dyDescent="0.2">
      <c r="A21" s="25" t="s">
        <v>9</v>
      </c>
      <c r="B21">
        <v>9</v>
      </c>
      <c r="C21">
        <v>7</v>
      </c>
      <c r="D21">
        <v>8</v>
      </c>
      <c r="E21">
        <v>6</v>
      </c>
      <c r="F21">
        <v>6</v>
      </c>
      <c r="G21">
        <v>7</v>
      </c>
      <c r="H21">
        <v>6</v>
      </c>
      <c r="I21">
        <v>3</v>
      </c>
      <c r="J21">
        <v>4</v>
      </c>
      <c r="K21">
        <v>6</v>
      </c>
      <c r="L21">
        <v>8</v>
      </c>
      <c r="M21">
        <v>7</v>
      </c>
      <c r="N21">
        <v>8</v>
      </c>
      <c r="O21">
        <v>7</v>
      </c>
      <c r="P21">
        <v>8</v>
      </c>
      <c r="Q21">
        <v>6</v>
      </c>
      <c r="R21">
        <v>9</v>
      </c>
      <c r="S21">
        <v>9</v>
      </c>
      <c r="T21">
        <v>9</v>
      </c>
      <c r="U21">
        <v>11</v>
      </c>
      <c r="V21">
        <v>11</v>
      </c>
      <c r="W21">
        <v>12</v>
      </c>
      <c r="X21">
        <v>12</v>
      </c>
      <c r="Y21">
        <v>7</v>
      </c>
      <c r="Z21">
        <v>12</v>
      </c>
      <c r="AA21">
        <v>13</v>
      </c>
      <c r="AB21">
        <v>11</v>
      </c>
      <c r="AC21">
        <v>10</v>
      </c>
      <c r="AD21">
        <v>8</v>
      </c>
      <c r="AE21">
        <v>8</v>
      </c>
      <c r="AF21">
        <v>6</v>
      </c>
      <c r="AG21">
        <v>6</v>
      </c>
      <c r="AH21">
        <v>7</v>
      </c>
      <c r="AI21">
        <v>5</v>
      </c>
      <c r="AJ21">
        <v>272</v>
      </c>
    </row>
    <row r="22" spans="1:36" x14ac:dyDescent="0.2">
      <c r="A22" s="2" t="s">
        <v>17401</v>
      </c>
    </row>
    <row r="23" spans="1:36" x14ac:dyDescent="0.2">
      <c r="A23" s="25" t="s">
        <v>11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8</v>
      </c>
    </row>
    <row r="24" spans="1:36" x14ac:dyDescent="0.2">
      <c r="A24" s="25" t="s">
        <v>3</v>
      </c>
      <c r="B24">
        <v>2</v>
      </c>
      <c r="C24">
        <v>2</v>
      </c>
      <c r="D24">
        <v>1</v>
      </c>
      <c r="E24">
        <v>1</v>
      </c>
      <c r="F24">
        <v>1</v>
      </c>
      <c r="G24">
        <v>2</v>
      </c>
      <c r="H24">
        <v>3</v>
      </c>
      <c r="I24">
        <v>2</v>
      </c>
      <c r="J24">
        <v>5</v>
      </c>
      <c r="K24">
        <v>6</v>
      </c>
      <c r="L24">
        <v>6</v>
      </c>
      <c r="M24">
        <v>8</v>
      </c>
      <c r="N24">
        <v>10</v>
      </c>
      <c r="O24">
        <v>9</v>
      </c>
      <c r="P24">
        <v>11</v>
      </c>
      <c r="Q24">
        <v>11</v>
      </c>
      <c r="R24">
        <v>7</v>
      </c>
      <c r="S24">
        <v>8</v>
      </c>
      <c r="T24">
        <v>8</v>
      </c>
      <c r="U24">
        <v>10</v>
      </c>
      <c r="V24">
        <v>10</v>
      </c>
      <c r="W24">
        <v>7</v>
      </c>
      <c r="X24">
        <v>7</v>
      </c>
      <c r="Y24">
        <v>9</v>
      </c>
      <c r="Z24">
        <v>8</v>
      </c>
      <c r="AA24">
        <v>8</v>
      </c>
      <c r="AB24">
        <v>8</v>
      </c>
      <c r="AC24">
        <v>7</v>
      </c>
      <c r="AD24">
        <v>7</v>
      </c>
      <c r="AE24">
        <v>4</v>
      </c>
      <c r="AF24">
        <v>4</v>
      </c>
      <c r="AG24">
        <v>4</v>
      </c>
      <c r="AH24">
        <v>5</v>
      </c>
      <c r="AI24">
        <v>5</v>
      </c>
      <c r="AJ24">
        <v>206</v>
      </c>
    </row>
    <row r="25" spans="1:36" x14ac:dyDescent="0.2">
      <c r="A25" s="25" t="s">
        <v>9</v>
      </c>
      <c r="B25">
        <v>5</v>
      </c>
      <c r="C25">
        <v>4</v>
      </c>
      <c r="D25">
        <v>4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6</v>
      </c>
      <c r="L25">
        <v>6</v>
      </c>
      <c r="M25">
        <v>4</v>
      </c>
      <c r="N25">
        <v>4</v>
      </c>
      <c r="O25">
        <v>5</v>
      </c>
      <c r="P25">
        <v>5</v>
      </c>
      <c r="Q25">
        <v>3</v>
      </c>
      <c r="R25">
        <v>9</v>
      </c>
      <c r="S25">
        <v>10</v>
      </c>
      <c r="T25">
        <v>10</v>
      </c>
      <c r="U25">
        <v>11</v>
      </c>
      <c r="V25">
        <v>12</v>
      </c>
      <c r="W25">
        <v>17</v>
      </c>
      <c r="X25">
        <v>15</v>
      </c>
      <c r="Y25">
        <v>5</v>
      </c>
      <c r="Z25">
        <v>17</v>
      </c>
      <c r="AA25">
        <v>18</v>
      </c>
      <c r="AB25">
        <v>15</v>
      </c>
      <c r="AC25">
        <v>15</v>
      </c>
      <c r="AD25">
        <v>20</v>
      </c>
      <c r="AE25">
        <v>18</v>
      </c>
      <c r="AF25">
        <v>17</v>
      </c>
      <c r="AG25">
        <v>17</v>
      </c>
      <c r="AH25">
        <v>19</v>
      </c>
      <c r="AI25">
        <v>21</v>
      </c>
      <c r="AJ25">
        <v>342</v>
      </c>
    </row>
    <row r="26" spans="1:36" x14ac:dyDescent="0.2">
      <c r="A26" s="2" t="s">
        <v>15424</v>
      </c>
    </row>
    <row r="27" spans="1:36" x14ac:dyDescent="0.2">
      <c r="A27" s="25" t="s">
        <v>11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29</v>
      </c>
    </row>
    <row r="28" spans="1:36" x14ac:dyDescent="0.2">
      <c r="A28" s="25" t="s">
        <v>3</v>
      </c>
      <c r="B28">
        <v>3</v>
      </c>
      <c r="C28">
        <v>4</v>
      </c>
      <c r="D28">
        <v>5</v>
      </c>
      <c r="E28">
        <v>6</v>
      </c>
      <c r="F28">
        <v>5</v>
      </c>
      <c r="G28">
        <v>5</v>
      </c>
      <c r="H28">
        <v>6</v>
      </c>
      <c r="I28">
        <v>6</v>
      </c>
      <c r="J28">
        <v>6</v>
      </c>
      <c r="K28">
        <v>7</v>
      </c>
      <c r="L28">
        <v>6</v>
      </c>
      <c r="M28">
        <v>4</v>
      </c>
      <c r="N28">
        <v>5</v>
      </c>
      <c r="O28">
        <v>6</v>
      </c>
      <c r="P28">
        <v>7</v>
      </c>
      <c r="Q28">
        <v>8</v>
      </c>
      <c r="R28">
        <v>8</v>
      </c>
      <c r="S28">
        <v>6</v>
      </c>
      <c r="T28">
        <v>10</v>
      </c>
      <c r="U28">
        <v>8</v>
      </c>
      <c r="V28">
        <v>8</v>
      </c>
      <c r="W28">
        <v>8</v>
      </c>
      <c r="X28">
        <v>8</v>
      </c>
      <c r="Y28">
        <v>6</v>
      </c>
      <c r="Z28">
        <v>9</v>
      </c>
      <c r="AA28">
        <v>8</v>
      </c>
      <c r="AB28">
        <v>4</v>
      </c>
      <c r="AC28">
        <v>5</v>
      </c>
      <c r="AD28">
        <v>4</v>
      </c>
      <c r="AE28">
        <v>5</v>
      </c>
      <c r="AF28">
        <v>5</v>
      </c>
      <c r="AG28">
        <v>5</v>
      </c>
      <c r="AH28">
        <v>5</v>
      </c>
      <c r="AI28">
        <v>6</v>
      </c>
      <c r="AJ28">
        <v>207</v>
      </c>
    </row>
    <row r="29" spans="1:36" x14ac:dyDescent="0.2">
      <c r="A29" s="25" t="s">
        <v>9</v>
      </c>
      <c r="B29">
        <v>2</v>
      </c>
      <c r="C29">
        <v>3</v>
      </c>
      <c r="D29">
        <v>3</v>
      </c>
      <c r="E29">
        <v>3</v>
      </c>
      <c r="F29">
        <v>2</v>
      </c>
      <c r="G29">
        <v>6</v>
      </c>
      <c r="H29">
        <v>7</v>
      </c>
      <c r="I29">
        <v>7</v>
      </c>
      <c r="J29">
        <v>7</v>
      </c>
      <c r="K29">
        <v>7</v>
      </c>
      <c r="L29">
        <v>7</v>
      </c>
      <c r="M29">
        <v>6</v>
      </c>
      <c r="N29">
        <v>7</v>
      </c>
      <c r="O29">
        <v>10</v>
      </c>
      <c r="P29">
        <v>11</v>
      </c>
      <c r="Q29">
        <v>9</v>
      </c>
      <c r="R29">
        <v>9</v>
      </c>
      <c r="S29">
        <v>8</v>
      </c>
      <c r="T29">
        <v>7</v>
      </c>
      <c r="U29">
        <v>12</v>
      </c>
      <c r="V29">
        <v>12</v>
      </c>
      <c r="W29">
        <v>13</v>
      </c>
      <c r="X29">
        <v>12</v>
      </c>
      <c r="Y29">
        <v>10</v>
      </c>
      <c r="Z29">
        <v>18</v>
      </c>
      <c r="AA29">
        <v>19</v>
      </c>
      <c r="AB29">
        <v>20</v>
      </c>
      <c r="AC29">
        <v>17</v>
      </c>
      <c r="AD29">
        <v>12</v>
      </c>
      <c r="AE29">
        <v>12</v>
      </c>
      <c r="AF29">
        <v>10</v>
      </c>
      <c r="AG29">
        <v>10</v>
      </c>
      <c r="AH29">
        <v>7</v>
      </c>
      <c r="AI29">
        <v>7</v>
      </c>
      <c r="AJ29">
        <v>312</v>
      </c>
    </row>
    <row r="30" spans="1:36" x14ac:dyDescent="0.2">
      <c r="A30" s="2" t="s">
        <v>22642</v>
      </c>
    </row>
    <row r="31" spans="1:36" x14ac:dyDescent="0.2">
      <c r="A31" s="25" t="s">
        <v>11</v>
      </c>
      <c r="B31">
        <v>3</v>
      </c>
      <c r="C31">
        <v>3</v>
      </c>
      <c r="D31">
        <v>3</v>
      </c>
      <c r="E31">
        <v>3</v>
      </c>
      <c r="F31">
        <v>3</v>
      </c>
      <c r="G31">
        <v>3</v>
      </c>
      <c r="H31">
        <v>3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3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3</v>
      </c>
      <c r="AI31">
        <v>3</v>
      </c>
      <c r="AJ31">
        <v>86</v>
      </c>
    </row>
    <row r="32" spans="1:36" x14ac:dyDescent="0.2">
      <c r="A32" s="25" t="s">
        <v>3</v>
      </c>
      <c r="B32">
        <v>5</v>
      </c>
      <c r="C32">
        <v>5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8</v>
      </c>
      <c r="L32">
        <v>5</v>
      </c>
      <c r="M32">
        <v>5</v>
      </c>
      <c r="N32">
        <v>5</v>
      </c>
      <c r="O32">
        <v>6</v>
      </c>
      <c r="P32">
        <v>7</v>
      </c>
      <c r="Q32">
        <v>8</v>
      </c>
      <c r="R32">
        <v>7</v>
      </c>
      <c r="S32">
        <v>8</v>
      </c>
      <c r="T32">
        <v>7</v>
      </c>
      <c r="U32">
        <v>7</v>
      </c>
      <c r="V32">
        <v>7</v>
      </c>
      <c r="W32">
        <v>8</v>
      </c>
      <c r="X32">
        <v>8</v>
      </c>
      <c r="Y32">
        <v>6</v>
      </c>
      <c r="Z32">
        <v>8</v>
      </c>
      <c r="AA32">
        <v>8</v>
      </c>
      <c r="AB32">
        <v>9</v>
      </c>
      <c r="AC32">
        <v>9</v>
      </c>
      <c r="AD32">
        <v>9</v>
      </c>
      <c r="AE32">
        <v>7</v>
      </c>
      <c r="AF32">
        <v>5</v>
      </c>
      <c r="AG32">
        <v>7</v>
      </c>
      <c r="AH32">
        <v>4</v>
      </c>
      <c r="AI32">
        <v>5</v>
      </c>
      <c r="AJ32">
        <v>218</v>
      </c>
    </row>
    <row r="33" spans="1:36" x14ac:dyDescent="0.2">
      <c r="A33" s="25" t="s">
        <v>9</v>
      </c>
      <c r="B33">
        <v>3</v>
      </c>
      <c r="C33">
        <v>2</v>
      </c>
      <c r="D33">
        <v>2</v>
      </c>
      <c r="E33">
        <v>2</v>
      </c>
      <c r="F33">
        <v>2</v>
      </c>
      <c r="G33">
        <v>3</v>
      </c>
      <c r="H33">
        <v>4</v>
      </c>
      <c r="I33">
        <v>4</v>
      </c>
      <c r="J33">
        <v>4</v>
      </c>
      <c r="K33">
        <v>3</v>
      </c>
      <c r="L33">
        <v>5</v>
      </c>
      <c r="M33">
        <v>7</v>
      </c>
      <c r="N33">
        <v>6</v>
      </c>
      <c r="O33">
        <v>8</v>
      </c>
      <c r="P33">
        <v>8</v>
      </c>
      <c r="Q33">
        <v>6</v>
      </c>
      <c r="R33">
        <v>8</v>
      </c>
      <c r="S33">
        <v>9</v>
      </c>
      <c r="T33">
        <v>8</v>
      </c>
      <c r="U33">
        <v>8</v>
      </c>
      <c r="V33">
        <v>9</v>
      </c>
      <c r="W33">
        <v>8</v>
      </c>
      <c r="X33">
        <v>8</v>
      </c>
      <c r="Y33">
        <v>8</v>
      </c>
      <c r="Z33">
        <v>11</v>
      </c>
      <c r="AA33">
        <v>11</v>
      </c>
      <c r="AB33">
        <v>13</v>
      </c>
      <c r="AC33">
        <v>12</v>
      </c>
      <c r="AD33">
        <v>12</v>
      </c>
      <c r="AE33">
        <v>10</v>
      </c>
      <c r="AF33">
        <v>9</v>
      </c>
      <c r="AG33">
        <v>11</v>
      </c>
      <c r="AH33">
        <v>10</v>
      </c>
      <c r="AI33">
        <v>9</v>
      </c>
      <c r="AJ33">
        <v>243</v>
      </c>
    </row>
    <row r="34" spans="1:36" x14ac:dyDescent="0.2">
      <c r="A34" s="2" t="s">
        <v>19855</v>
      </c>
    </row>
    <row r="35" spans="1:36" x14ac:dyDescent="0.2">
      <c r="A35" s="25" t="s">
        <v>11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S35">
        <v>1</v>
      </c>
      <c r="T35">
        <v>1</v>
      </c>
      <c r="U35">
        <v>2</v>
      </c>
      <c r="V35">
        <v>2</v>
      </c>
      <c r="W35">
        <v>2</v>
      </c>
      <c r="X35">
        <v>2</v>
      </c>
      <c r="Y35">
        <v>1</v>
      </c>
      <c r="Z35">
        <v>1</v>
      </c>
      <c r="AA35">
        <v>1</v>
      </c>
      <c r="AB35">
        <v>1</v>
      </c>
      <c r="AC35">
        <v>2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42</v>
      </c>
    </row>
    <row r="36" spans="1:36" x14ac:dyDescent="0.2">
      <c r="A36" s="25" t="s">
        <v>3</v>
      </c>
      <c r="B36">
        <v>2</v>
      </c>
      <c r="C36">
        <v>4</v>
      </c>
      <c r="D36">
        <v>4</v>
      </c>
      <c r="E36">
        <v>3</v>
      </c>
      <c r="F36">
        <v>3</v>
      </c>
      <c r="G36">
        <v>3</v>
      </c>
      <c r="H36">
        <v>3</v>
      </c>
      <c r="I36">
        <v>3</v>
      </c>
      <c r="J36">
        <v>3</v>
      </c>
      <c r="K36">
        <v>3</v>
      </c>
      <c r="L36">
        <v>3</v>
      </c>
      <c r="M36">
        <v>3</v>
      </c>
      <c r="N36">
        <v>4</v>
      </c>
      <c r="O36">
        <v>4</v>
      </c>
      <c r="P36">
        <v>5</v>
      </c>
      <c r="Q36">
        <v>5</v>
      </c>
      <c r="R36">
        <v>4</v>
      </c>
      <c r="S36">
        <v>4</v>
      </c>
      <c r="T36">
        <v>4</v>
      </c>
      <c r="U36">
        <v>3</v>
      </c>
      <c r="V36">
        <v>3</v>
      </c>
      <c r="W36">
        <v>4</v>
      </c>
      <c r="X36">
        <v>4</v>
      </c>
      <c r="Y36">
        <v>4</v>
      </c>
      <c r="Z36">
        <v>4</v>
      </c>
      <c r="AA36">
        <v>3</v>
      </c>
      <c r="AB36">
        <v>4</v>
      </c>
      <c r="AC36">
        <v>4</v>
      </c>
      <c r="AD36">
        <v>3</v>
      </c>
      <c r="AE36">
        <v>5</v>
      </c>
      <c r="AF36">
        <v>4</v>
      </c>
      <c r="AG36">
        <v>4</v>
      </c>
      <c r="AH36">
        <v>4</v>
      </c>
      <c r="AI36">
        <v>4</v>
      </c>
      <c r="AJ36">
        <v>124</v>
      </c>
    </row>
    <row r="37" spans="1:36" x14ac:dyDescent="0.2">
      <c r="A37" s="25" t="s">
        <v>9</v>
      </c>
      <c r="B37">
        <v>3</v>
      </c>
      <c r="C37">
        <v>2</v>
      </c>
      <c r="D37">
        <v>2</v>
      </c>
      <c r="E37">
        <v>2</v>
      </c>
      <c r="F37">
        <v>2</v>
      </c>
      <c r="G37">
        <v>3</v>
      </c>
      <c r="H37">
        <v>3</v>
      </c>
      <c r="I37">
        <v>6</v>
      </c>
      <c r="J37">
        <v>7</v>
      </c>
      <c r="K37">
        <v>5</v>
      </c>
      <c r="L37">
        <v>6</v>
      </c>
      <c r="M37">
        <v>6</v>
      </c>
      <c r="N37">
        <v>7</v>
      </c>
      <c r="O37">
        <v>10</v>
      </c>
      <c r="P37">
        <v>8</v>
      </c>
      <c r="Q37">
        <v>9</v>
      </c>
      <c r="R37">
        <v>9</v>
      </c>
      <c r="S37">
        <v>9</v>
      </c>
      <c r="T37">
        <v>12</v>
      </c>
      <c r="U37">
        <v>12</v>
      </c>
      <c r="V37">
        <v>16</v>
      </c>
      <c r="W37">
        <v>11</v>
      </c>
      <c r="X37">
        <v>11</v>
      </c>
      <c r="Y37">
        <v>10</v>
      </c>
      <c r="Z37">
        <v>10</v>
      </c>
      <c r="AA37">
        <v>12</v>
      </c>
      <c r="AB37">
        <v>10</v>
      </c>
      <c r="AC37">
        <v>9</v>
      </c>
      <c r="AD37">
        <v>12</v>
      </c>
      <c r="AE37">
        <v>12</v>
      </c>
      <c r="AF37">
        <v>13</v>
      </c>
      <c r="AG37">
        <v>13</v>
      </c>
      <c r="AH37">
        <v>13</v>
      </c>
      <c r="AI37">
        <v>13</v>
      </c>
      <c r="AJ37">
        <v>288</v>
      </c>
    </row>
    <row r="38" spans="1:36" x14ac:dyDescent="0.2">
      <c r="A38" s="2" t="s">
        <v>22486</v>
      </c>
    </row>
    <row r="39" spans="1:36" x14ac:dyDescent="0.2">
      <c r="A39" s="25" t="s">
        <v>3</v>
      </c>
      <c r="B39">
        <v>1</v>
      </c>
      <c r="C39">
        <v>1</v>
      </c>
      <c r="D39">
        <v>2</v>
      </c>
      <c r="E39">
        <v>2</v>
      </c>
      <c r="F39">
        <v>2</v>
      </c>
      <c r="G39">
        <v>2</v>
      </c>
      <c r="H39">
        <v>2</v>
      </c>
      <c r="I39">
        <v>1</v>
      </c>
      <c r="J39">
        <v>1</v>
      </c>
      <c r="K39">
        <v>1</v>
      </c>
      <c r="L39">
        <v>1</v>
      </c>
      <c r="M39">
        <v>1</v>
      </c>
      <c r="O39">
        <v>1</v>
      </c>
      <c r="P39">
        <v>1</v>
      </c>
      <c r="Q39">
        <v>1</v>
      </c>
      <c r="R39">
        <v>1</v>
      </c>
      <c r="S39">
        <v>3</v>
      </c>
      <c r="T39">
        <v>2</v>
      </c>
      <c r="U39">
        <v>3</v>
      </c>
      <c r="V39">
        <v>5</v>
      </c>
      <c r="W39">
        <v>3</v>
      </c>
      <c r="X39">
        <v>3</v>
      </c>
      <c r="Y39">
        <v>1</v>
      </c>
      <c r="Z39">
        <v>3</v>
      </c>
      <c r="AA39">
        <v>4</v>
      </c>
      <c r="AB39">
        <v>4</v>
      </c>
      <c r="AC39">
        <v>4</v>
      </c>
      <c r="AD39">
        <v>3</v>
      </c>
      <c r="AE39">
        <v>3</v>
      </c>
      <c r="AF39">
        <v>4</v>
      </c>
      <c r="AG39">
        <v>4</v>
      </c>
      <c r="AJ39">
        <v>70</v>
      </c>
    </row>
    <row r="40" spans="1:36" x14ac:dyDescent="0.2">
      <c r="A40" s="25" t="s">
        <v>9</v>
      </c>
      <c r="B40">
        <v>1</v>
      </c>
      <c r="C40">
        <v>2</v>
      </c>
      <c r="D40">
        <v>1</v>
      </c>
      <c r="E40">
        <v>1</v>
      </c>
      <c r="F40">
        <v>1</v>
      </c>
      <c r="G40">
        <v>1</v>
      </c>
      <c r="H40">
        <v>1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4</v>
      </c>
      <c r="T40">
        <v>4</v>
      </c>
      <c r="U40">
        <v>3</v>
      </c>
      <c r="V40">
        <v>3</v>
      </c>
      <c r="W40">
        <v>5</v>
      </c>
      <c r="X40">
        <v>5</v>
      </c>
      <c r="Y40">
        <v>2</v>
      </c>
      <c r="Z40">
        <v>5</v>
      </c>
      <c r="AA40">
        <v>6</v>
      </c>
      <c r="AB40">
        <v>7</v>
      </c>
      <c r="AC40">
        <v>7</v>
      </c>
      <c r="AD40">
        <v>8</v>
      </c>
      <c r="AE40">
        <v>10</v>
      </c>
      <c r="AF40">
        <v>7</v>
      </c>
      <c r="AG40">
        <v>7</v>
      </c>
      <c r="AH40">
        <v>7</v>
      </c>
      <c r="AI40">
        <v>7</v>
      </c>
      <c r="AJ40">
        <v>125</v>
      </c>
    </row>
    <row r="41" spans="1:36" x14ac:dyDescent="0.2">
      <c r="A41" s="2" t="s">
        <v>21066</v>
      </c>
    </row>
    <row r="42" spans="1:36" x14ac:dyDescent="0.2">
      <c r="A42" s="25" t="s">
        <v>11</v>
      </c>
      <c r="E42">
        <v>1</v>
      </c>
      <c r="F42">
        <v>2</v>
      </c>
      <c r="G42">
        <v>2</v>
      </c>
      <c r="H42">
        <v>2</v>
      </c>
      <c r="I42">
        <v>2</v>
      </c>
      <c r="J42">
        <v>2</v>
      </c>
      <c r="K42">
        <v>2</v>
      </c>
      <c r="L42">
        <v>2</v>
      </c>
      <c r="M42">
        <v>2</v>
      </c>
      <c r="N42">
        <v>2</v>
      </c>
      <c r="O42">
        <v>2</v>
      </c>
      <c r="P42">
        <v>2</v>
      </c>
      <c r="Y42">
        <v>2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31</v>
      </c>
    </row>
    <row r="43" spans="1:36" x14ac:dyDescent="0.2">
      <c r="A43" s="25" t="s">
        <v>3</v>
      </c>
      <c r="B43">
        <v>3</v>
      </c>
      <c r="C43">
        <v>3</v>
      </c>
      <c r="D43">
        <v>3</v>
      </c>
      <c r="E43">
        <v>3</v>
      </c>
      <c r="F43">
        <v>3</v>
      </c>
      <c r="G43">
        <v>3</v>
      </c>
      <c r="H43">
        <v>2</v>
      </c>
      <c r="I43">
        <v>1</v>
      </c>
      <c r="J43">
        <v>1</v>
      </c>
      <c r="K43">
        <v>1</v>
      </c>
      <c r="L43">
        <v>1</v>
      </c>
      <c r="O43">
        <v>3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3</v>
      </c>
      <c r="Z43">
        <v>2</v>
      </c>
      <c r="AA43">
        <v>2</v>
      </c>
      <c r="AB43">
        <v>1</v>
      </c>
      <c r="AC43">
        <v>1</v>
      </c>
      <c r="AD43">
        <v>2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61</v>
      </c>
    </row>
    <row r="44" spans="1:36" x14ac:dyDescent="0.2">
      <c r="A44" s="25" t="s">
        <v>9</v>
      </c>
      <c r="B44">
        <v>3</v>
      </c>
      <c r="C44">
        <v>3</v>
      </c>
      <c r="D44">
        <v>3</v>
      </c>
      <c r="E44">
        <v>3</v>
      </c>
      <c r="F44">
        <v>3</v>
      </c>
      <c r="G44">
        <v>3</v>
      </c>
      <c r="H44">
        <v>4</v>
      </c>
      <c r="I44">
        <v>4</v>
      </c>
      <c r="J44">
        <v>4</v>
      </c>
      <c r="K44">
        <v>4</v>
      </c>
      <c r="L44">
        <v>3</v>
      </c>
      <c r="M44">
        <v>2</v>
      </c>
      <c r="N44">
        <v>2</v>
      </c>
      <c r="O44">
        <v>2</v>
      </c>
      <c r="P44">
        <v>2</v>
      </c>
      <c r="Q44">
        <v>2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2</v>
      </c>
      <c r="Z44">
        <v>3</v>
      </c>
      <c r="AA44">
        <v>3</v>
      </c>
      <c r="AB44">
        <v>2</v>
      </c>
      <c r="AC44">
        <v>1</v>
      </c>
      <c r="AD44">
        <v>1</v>
      </c>
      <c r="AE44">
        <v>2</v>
      </c>
      <c r="AF44">
        <v>2</v>
      </c>
      <c r="AG44">
        <v>2</v>
      </c>
      <c r="AH44">
        <v>2</v>
      </c>
      <c r="AI44">
        <v>2</v>
      </c>
      <c r="AJ44">
        <v>90</v>
      </c>
    </row>
    <row r="45" spans="1:36" x14ac:dyDescent="0.2">
      <c r="A45" s="2" t="s">
        <v>19587</v>
      </c>
    </row>
    <row r="46" spans="1:36" x14ac:dyDescent="0.2">
      <c r="A46" s="25" t="s">
        <v>11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Y46">
        <v>1</v>
      </c>
      <c r="AJ46">
        <v>16</v>
      </c>
    </row>
    <row r="47" spans="1:36" x14ac:dyDescent="0.2">
      <c r="A47" s="25" t="s">
        <v>3</v>
      </c>
      <c r="B47">
        <v>2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2</v>
      </c>
      <c r="P47">
        <v>1</v>
      </c>
      <c r="Q47">
        <v>1</v>
      </c>
      <c r="W47">
        <v>2</v>
      </c>
      <c r="X47">
        <v>2</v>
      </c>
      <c r="Y47">
        <v>2</v>
      </c>
      <c r="Z47">
        <v>2</v>
      </c>
      <c r="AA47">
        <v>2</v>
      </c>
      <c r="AB47">
        <v>1</v>
      </c>
      <c r="AJ47">
        <v>29</v>
      </c>
    </row>
    <row r="48" spans="1:36" x14ac:dyDescent="0.2">
      <c r="A48" s="25" t="s">
        <v>9</v>
      </c>
      <c r="B48">
        <v>3</v>
      </c>
      <c r="C48">
        <v>2</v>
      </c>
      <c r="D48">
        <v>2</v>
      </c>
      <c r="E48">
        <v>3</v>
      </c>
      <c r="F48">
        <v>2</v>
      </c>
      <c r="G48">
        <v>2</v>
      </c>
      <c r="H48">
        <v>2</v>
      </c>
      <c r="I48">
        <v>2</v>
      </c>
      <c r="J48">
        <v>1</v>
      </c>
      <c r="K48">
        <v>1</v>
      </c>
      <c r="M48">
        <v>1</v>
      </c>
      <c r="N48">
        <v>1</v>
      </c>
      <c r="O48">
        <v>1</v>
      </c>
      <c r="P48">
        <v>2</v>
      </c>
      <c r="Q48">
        <v>3</v>
      </c>
      <c r="R48">
        <v>4</v>
      </c>
      <c r="S48">
        <v>4</v>
      </c>
      <c r="T48">
        <v>5</v>
      </c>
      <c r="U48">
        <v>6</v>
      </c>
      <c r="V48">
        <v>6</v>
      </c>
      <c r="W48">
        <v>5</v>
      </c>
      <c r="X48">
        <v>5</v>
      </c>
      <c r="Y48">
        <v>1</v>
      </c>
      <c r="Z48">
        <v>6</v>
      </c>
      <c r="AA48">
        <v>6</v>
      </c>
      <c r="AB48">
        <v>3</v>
      </c>
      <c r="AC48">
        <v>4</v>
      </c>
      <c r="AD48">
        <v>4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102</v>
      </c>
    </row>
    <row r="49" spans="1:36" x14ac:dyDescent="0.2">
      <c r="A49" s="2" t="s">
        <v>22147</v>
      </c>
    </row>
    <row r="50" spans="1:36" x14ac:dyDescent="0.2">
      <c r="A50" s="25" t="s">
        <v>11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J50">
        <v>13</v>
      </c>
    </row>
    <row r="51" spans="1:36" x14ac:dyDescent="0.2">
      <c r="A51" s="25" t="s">
        <v>3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S51">
        <v>1</v>
      </c>
      <c r="T51">
        <v>2</v>
      </c>
      <c r="U51">
        <v>1</v>
      </c>
      <c r="AH51">
        <v>1</v>
      </c>
      <c r="AI51">
        <v>1</v>
      </c>
      <c r="AJ51">
        <v>18</v>
      </c>
    </row>
    <row r="52" spans="1:36" x14ac:dyDescent="0.2">
      <c r="A52" s="25" t="s">
        <v>9</v>
      </c>
      <c r="B52">
        <v>1</v>
      </c>
      <c r="C52">
        <v>1</v>
      </c>
      <c r="D52">
        <v>1</v>
      </c>
      <c r="E52">
        <v>1</v>
      </c>
      <c r="J52">
        <v>1</v>
      </c>
      <c r="K52">
        <v>1</v>
      </c>
      <c r="L52">
        <v>1</v>
      </c>
      <c r="M52">
        <v>2</v>
      </c>
      <c r="N52">
        <v>2</v>
      </c>
      <c r="O52">
        <v>2</v>
      </c>
      <c r="P52">
        <v>3</v>
      </c>
      <c r="Q52">
        <v>3</v>
      </c>
      <c r="R52">
        <v>3</v>
      </c>
      <c r="S52">
        <v>5</v>
      </c>
      <c r="T52">
        <v>6</v>
      </c>
      <c r="U52">
        <v>7</v>
      </c>
      <c r="V52">
        <v>7</v>
      </c>
      <c r="W52">
        <v>7</v>
      </c>
      <c r="X52">
        <v>8</v>
      </c>
      <c r="Y52">
        <v>2</v>
      </c>
      <c r="Z52">
        <v>7</v>
      </c>
      <c r="AA52">
        <v>7</v>
      </c>
      <c r="AB52">
        <v>6</v>
      </c>
      <c r="AC52">
        <v>6</v>
      </c>
      <c r="AD52">
        <v>6</v>
      </c>
      <c r="AE52">
        <v>3</v>
      </c>
      <c r="AF52">
        <v>2</v>
      </c>
      <c r="AG52">
        <v>2</v>
      </c>
      <c r="AH52">
        <v>2</v>
      </c>
      <c r="AI52">
        <v>2</v>
      </c>
      <c r="AJ52">
        <v>107</v>
      </c>
    </row>
    <row r="53" spans="1:36" x14ac:dyDescent="0.2">
      <c r="A53" s="2" t="s">
        <v>21994</v>
      </c>
    </row>
    <row r="54" spans="1:36" x14ac:dyDescent="0.2">
      <c r="A54" s="25" t="s">
        <v>3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3</v>
      </c>
      <c r="T54">
        <v>3</v>
      </c>
      <c r="U54">
        <v>4</v>
      </c>
      <c r="V54">
        <v>4</v>
      </c>
      <c r="W54">
        <v>1</v>
      </c>
      <c r="X54">
        <v>1</v>
      </c>
      <c r="Y54">
        <v>1</v>
      </c>
      <c r="Z54">
        <v>1</v>
      </c>
      <c r="AA54">
        <v>1</v>
      </c>
      <c r="AD54">
        <v>1</v>
      </c>
      <c r="AE54">
        <v>1</v>
      </c>
      <c r="AF54">
        <v>1</v>
      </c>
      <c r="AG54">
        <v>1</v>
      </c>
      <c r="AH54">
        <v>2</v>
      </c>
      <c r="AI54">
        <v>2</v>
      </c>
      <c r="AJ54">
        <v>40</v>
      </c>
    </row>
    <row r="55" spans="1:36" x14ac:dyDescent="0.2">
      <c r="A55" s="25" t="s">
        <v>9</v>
      </c>
      <c r="B55">
        <v>2</v>
      </c>
      <c r="C55">
        <v>2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J55">
        <v>27</v>
      </c>
    </row>
    <row r="56" spans="1:36" x14ac:dyDescent="0.2">
      <c r="A56" s="2" t="s">
        <v>19183</v>
      </c>
    </row>
    <row r="57" spans="1:36" x14ac:dyDescent="0.2">
      <c r="A57" s="25" t="s">
        <v>9</v>
      </c>
      <c r="W57">
        <v>1</v>
      </c>
      <c r="X57">
        <v>1</v>
      </c>
      <c r="Z57">
        <v>2</v>
      </c>
      <c r="AA57">
        <v>2</v>
      </c>
      <c r="AB57">
        <v>3</v>
      </c>
      <c r="AC57">
        <v>2</v>
      </c>
      <c r="AD57">
        <v>2</v>
      </c>
      <c r="AE57">
        <v>2</v>
      </c>
      <c r="AF57">
        <v>1</v>
      </c>
      <c r="AG57">
        <v>1</v>
      </c>
      <c r="AH57">
        <v>1</v>
      </c>
      <c r="AI57">
        <v>1</v>
      </c>
      <c r="AJ57">
        <v>19</v>
      </c>
    </row>
    <row r="58" spans="1:36" x14ac:dyDescent="0.2">
      <c r="A58" s="2" t="s">
        <v>2042</v>
      </c>
      <c r="B58">
        <v>112</v>
      </c>
      <c r="C58">
        <v>116</v>
      </c>
      <c r="D58">
        <v>118</v>
      </c>
      <c r="E58">
        <v>121</v>
      </c>
      <c r="F58">
        <v>129</v>
      </c>
      <c r="G58">
        <v>135</v>
      </c>
      <c r="H58">
        <v>133</v>
      </c>
      <c r="I58">
        <v>134</v>
      </c>
      <c r="J58">
        <v>141</v>
      </c>
      <c r="K58">
        <v>147</v>
      </c>
      <c r="L58">
        <v>147</v>
      </c>
      <c r="M58">
        <v>150</v>
      </c>
      <c r="N58">
        <v>160</v>
      </c>
      <c r="O58">
        <v>200</v>
      </c>
      <c r="P58">
        <v>209</v>
      </c>
      <c r="Q58">
        <v>193</v>
      </c>
      <c r="R58">
        <v>198</v>
      </c>
      <c r="S58">
        <v>207</v>
      </c>
      <c r="T58">
        <v>221</v>
      </c>
      <c r="U58">
        <v>238</v>
      </c>
      <c r="V58">
        <v>253</v>
      </c>
      <c r="W58">
        <v>259</v>
      </c>
      <c r="X58">
        <v>260</v>
      </c>
      <c r="Y58">
        <v>200</v>
      </c>
      <c r="Z58">
        <v>286</v>
      </c>
      <c r="AA58">
        <v>290</v>
      </c>
      <c r="AB58">
        <v>279</v>
      </c>
      <c r="AC58">
        <v>259</v>
      </c>
      <c r="AD58">
        <v>262</v>
      </c>
      <c r="AE58">
        <v>221</v>
      </c>
      <c r="AF58">
        <v>200</v>
      </c>
      <c r="AG58">
        <v>202</v>
      </c>
      <c r="AH58">
        <v>209</v>
      </c>
      <c r="AI58">
        <v>214</v>
      </c>
      <c r="AJ58">
        <v>6603</v>
      </c>
    </row>
  </sheetData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69F2E-EFF2-BE4E-BC0C-684DDB055D61}">
  <dimension ref="A1:E303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17200</v>
      </c>
      <c r="C2" t="s">
        <v>1516</v>
      </c>
      <c r="D2" t="s">
        <v>2</v>
      </c>
      <c r="E2" t="s">
        <v>17203</v>
      </c>
    </row>
    <row r="3" spans="1:5" x14ac:dyDescent="0.2">
      <c r="A3" t="s">
        <v>9</v>
      </c>
      <c r="B3" t="s">
        <v>17200</v>
      </c>
      <c r="C3" t="s">
        <v>17201</v>
      </c>
      <c r="D3" t="s">
        <v>2</v>
      </c>
      <c r="E3" t="s">
        <v>17203</v>
      </c>
    </row>
    <row r="4" spans="1:5" x14ac:dyDescent="0.2">
      <c r="A4" t="s">
        <v>9</v>
      </c>
      <c r="B4" t="s">
        <v>17200</v>
      </c>
      <c r="C4" t="s">
        <v>1513</v>
      </c>
      <c r="D4" t="s">
        <v>2</v>
      </c>
      <c r="E4" t="s">
        <v>17203</v>
      </c>
    </row>
    <row r="5" spans="1:5" x14ac:dyDescent="0.2">
      <c r="A5" t="s">
        <v>3</v>
      </c>
      <c r="B5" t="s">
        <v>17200</v>
      </c>
      <c r="C5" t="s">
        <v>1009</v>
      </c>
      <c r="D5" t="s">
        <v>2</v>
      </c>
      <c r="E5" t="s">
        <v>17203</v>
      </c>
    </row>
    <row r="6" spans="1:5" x14ac:dyDescent="0.2">
      <c r="A6" t="s">
        <v>6</v>
      </c>
      <c r="B6" t="s">
        <v>17200</v>
      </c>
      <c r="C6" t="s">
        <v>17202</v>
      </c>
      <c r="D6" t="s">
        <v>17203</v>
      </c>
      <c r="E6" t="s">
        <v>17203</v>
      </c>
    </row>
    <row r="7" spans="1:5" x14ac:dyDescent="0.2">
      <c r="A7" t="s">
        <v>6</v>
      </c>
      <c r="B7" t="s">
        <v>17200</v>
      </c>
      <c r="C7" t="s">
        <v>848</v>
      </c>
      <c r="D7" t="s">
        <v>17203</v>
      </c>
      <c r="E7" t="s">
        <v>17203</v>
      </c>
    </row>
    <row r="8" spans="1:5" x14ac:dyDescent="0.2">
      <c r="A8" t="s">
        <v>3</v>
      </c>
      <c r="B8" t="s">
        <v>17204</v>
      </c>
      <c r="C8" t="s">
        <v>17205</v>
      </c>
      <c r="D8" t="s">
        <v>2</v>
      </c>
      <c r="E8" t="s">
        <v>17203</v>
      </c>
    </row>
    <row r="9" spans="1:5" x14ac:dyDescent="0.2">
      <c r="A9" t="s">
        <v>3</v>
      </c>
      <c r="B9" t="s">
        <v>17204</v>
      </c>
      <c r="C9" t="s">
        <v>17206</v>
      </c>
      <c r="D9" t="s">
        <v>2</v>
      </c>
      <c r="E9" t="s">
        <v>17203</v>
      </c>
    </row>
    <row r="10" spans="1:5" x14ac:dyDescent="0.2">
      <c r="A10" t="s">
        <v>6</v>
      </c>
      <c r="B10" t="s">
        <v>17204</v>
      </c>
      <c r="C10" t="s">
        <v>1405</v>
      </c>
      <c r="D10" t="s">
        <v>17207</v>
      </c>
      <c r="E10" t="s">
        <v>17203</v>
      </c>
    </row>
    <row r="11" spans="1:5" x14ac:dyDescent="0.2">
      <c r="A11" t="s">
        <v>9</v>
      </c>
      <c r="B11" t="s">
        <v>17204</v>
      </c>
      <c r="C11" t="s">
        <v>1524</v>
      </c>
      <c r="D11" t="s">
        <v>2</v>
      </c>
      <c r="E11" t="s">
        <v>17203</v>
      </c>
    </row>
    <row r="12" spans="1:5" x14ac:dyDescent="0.2">
      <c r="A12" t="s">
        <v>3</v>
      </c>
      <c r="B12" t="s">
        <v>17204</v>
      </c>
      <c r="C12" t="s">
        <v>17208</v>
      </c>
      <c r="D12" t="s">
        <v>2</v>
      </c>
      <c r="E12" t="s">
        <v>17203</v>
      </c>
    </row>
    <row r="13" spans="1:5" x14ac:dyDescent="0.2">
      <c r="A13" t="s">
        <v>9</v>
      </c>
      <c r="B13" t="s">
        <v>17209</v>
      </c>
      <c r="C13" t="s">
        <v>1203</v>
      </c>
      <c r="D13" t="s">
        <v>2</v>
      </c>
      <c r="E13" t="s">
        <v>17203</v>
      </c>
    </row>
    <row r="14" spans="1:5" x14ac:dyDescent="0.2">
      <c r="A14" t="s">
        <v>9</v>
      </c>
      <c r="B14" t="s">
        <v>17209</v>
      </c>
      <c r="C14" t="s">
        <v>1205</v>
      </c>
      <c r="D14" t="s">
        <v>2</v>
      </c>
      <c r="E14" t="s">
        <v>17203</v>
      </c>
    </row>
    <row r="15" spans="1:5" x14ac:dyDescent="0.2">
      <c r="A15" t="s">
        <v>6</v>
      </c>
      <c r="B15" t="s">
        <v>17209</v>
      </c>
      <c r="C15" t="s">
        <v>1131</v>
      </c>
      <c r="D15" t="s">
        <v>17210</v>
      </c>
      <c r="E15" t="s">
        <v>17203</v>
      </c>
    </row>
    <row r="16" spans="1:5" x14ac:dyDescent="0.2">
      <c r="A16" t="s">
        <v>9</v>
      </c>
      <c r="B16" t="s">
        <v>17211</v>
      </c>
      <c r="C16" t="s">
        <v>17212</v>
      </c>
      <c r="D16" t="s">
        <v>2</v>
      </c>
      <c r="E16" t="s">
        <v>17203</v>
      </c>
    </row>
    <row r="17" spans="1:5" x14ac:dyDescent="0.2">
      <c r="A17" t="s">
        <v>9</v>
      </c>
      <c r="B17" t="s">
        <v>17211</v>
      </c>
      <c r="C17" t="s">
        <v>17213</v>
      </c>
      <c r="D17" t="s">
        <v>2</v>
      </c>
      <c r="E17" t="s">
        <v>17203</v>
      </c>
    </row>
    <row r="18" spans="1:5" x14ac:dyDescent="0.2">
      <c r="A18" t="s">
        <v>3</v>
      </c>
      <c r="B18" t="s">
        <v>17211</v>
      </c>
      <c r="C18" t="s">
        <v>17214</v>
      </c>
      <c r="D18" t="s">
        <v>2</v>
      </c>
      <c r="E18" t="s">
        <v>17203</v>
      </c>
    </row>
    <row r="19" spans="1:5" x14ac:dyDescent="0.2">
      <c r="A19" t="s">
        <v>9</v>
      </c>
      <c r="B19" t="s">
        <v>17211</v>
      </c>
      <c r="C19" t="s">
        <v>1486</v>
      </c>
      <c r="D19" t="s">
        <v>2</v>
      </c>
      <c r="E19" t="s">
        <v>17203</v>
      </c>
    </row>
    <row r="20" spans="1:5" x14ac:dyDescent="0.2">
      <c r="A20" t="s">
        <v>9</v>
      </c>
      <c r="B20" t="s">
        <v>17211</v>
      </c>
      <c r="C20" t="s">
        <v>17215</v>
      </c>
      <c r="D20" t="s">
        <v>2</v>
      </c>
      <c r="E20" t="s">
        <v>17203</v>
      </c>
    </row>
    <row r="21" spans="1:5" x14ac:dyDescent="0.2">
      <c r="A21" t="s">
        <v>3</v>
      </c>
      <c r="B21" t="s">
        <v>17216</v>
      </c>
      <c r="C21" t="s">
        <v>728</v>
      </c>
      <c r="D21" t="s">
        <v>2</v>
      </c>
      <c r="E21" t="s">
        <v>17203</v>
      </c>
    </row>
    <row r="22" spans="1:5" x14ac:dyDescent="0.2">
      <c r="A22" t="s">
        <v>9</v>
      </c>
      <c r="B22" t="s">
        <v>17216</v>
      </c>
      <c r="C22" t="s">
        <v>1487</v>
      </c>
      <c r="D22" t="s">
        <v>2</v>
      </c>
      <c r="E22" t="s">
        <v>17203</v>
      </c>
    </row>
    <row r="23" spans="1:5" x14ac:dyDescent="0.2">
      <c r="A23" t="s">
        <v>3</v>
      </c>
      <c r="B23" t="s">
        <v>17216</v>
      </c>
      <c r="C23" t="s">
        <v>1462</v>
      </c>
      <c r="D23" t="s">
        <v>2</v>
      </c>
      <c r="E23" t="s">
        <v>17203</v>
      </c>
    </row>
    <row r="24" spans="1:5" x14ac:dyDescent="0.2">
      <c r="A24" t="s">
        <v>3</v>
      </c>
      <c r="B24" t="s">
        <v>17216</v>
      </c>
      <c r="C24" t="s">
        <v>17217</v>
      </c>
      <c r="D24" t="s">
        <v>2</v>
      </c>
      <c r="E24" t="s">
        <v>17203</v>
      </c>
    </row>
    <row r="25" spans="1:5" x14ac:dyDescent="0.2">
      <c r="A25" t="s">
        <v>9</v>
      </c>
      <c r="B25" t="s">
        <v>17216</v>
      </c>
      <c r="C25" t="s">
        <v>17218</v>
      </c>
      <c r="D25" t="s">
        <v>2</v>
      </c>
      <c r="E25" t="s">
        <v>17203</v>
      </c>
    </row>
    <row r="26" spans="1:5" x14ac:dyDescent="0.2">
      <c r="A26" t="s">
        <v>9</v>
      </c>
      <c r="B26" t="s">
        <v>17219</v>
      </c>
      <c r="C26" t="s">
        <v>17220</v>
      </c>
      <c r="D26" t="s">
        <v>2</v>
      </c>
      <c r="E26" t="s">
        <v>17203</v>
      </c>
    </row>
    <row r="27" spans="1:5" x14ac:dyDescent="0.2">
      <c r="A27" t="s">
        <v>9</v>
      </c>
      <c r="B27" t="s">
        <v>17219</v>
      </c>
      <c r="C27" t="s">
        <v>1501</v>
      </c>
      <c r="D27" t="s">
        <v>2</v>
      </c>
      <c r="E27" t="s">
        <v>17203</v>
      </c>
    </row>
    <row r="28" spans="1:5" x14ac:dyDescent="0.2">
      <c r="A28" t="s">
        <v>3</v>
      </c>
      <c r="B28" t="s">
        <v>17219</v>
      </c>
      <c r="C28" t="s">
        <v>1495</v>
      </c>
      <c r="D28" t="s">
        <v>2</v>
      </c>
      <c r="E28" t="s">
        <v>17203</v>
      </c>
    </row>
    <row r="29" spans="1:5" x14ac:dyDescent="0.2">
      <c r="A29" t="s">
        <v>3</v>
      </c>
      <c r="B29" t="s">
        <v>17219</v>
      </c>
      <c r="C29" t="s">
        <v>17221</v>
      </c>
      <c r="D29" t="s">
        <v>2</v>
      </c>
      <c r="E29" t="s">
        <v>17203</v>
      </c>
    </row>
    <row r="30" spans="1:5" x14ac:dyDescent="0.2">
      <c r="A30" t="s">
        <v>3</v>
      </c>
      <c r="B30" t="s">
        <v>17222</v>
      </c>
      <c r="C30" t="s">
        <v>1438</v>
      </c>
      <c r="D30" t="s">
        <v>2</v>
      </c>
      <c r="E30" t="s">
        <v>17203</v>
      </c>
    </row>
    <row r="31" spans="1:5" x14ac:dyDescent="0.2">
      <c r="A31" t="s">
        <v>9</v>
      </c>
      <c r="B31" t="s">
        <v>17222</v>
      </c>
      <c r="C31" t="s">
        <v>1471</v>
      </c>
      <c r="D31" t="s">
        <v>2</v>
      </c>
      <c r="E31" t="s">
        <v>17203</v>
      </c>
    </row>
    <row r="32" spans="1:5" x14ac:dyDescent="0.2">
      <c r="A32" t="s">
        <v>3</v>
      </c>
      <c r="B32" t="s">
        <v>17222</v>
      </c>
      <c r="C32" t="s">
        <v>17223</v>
      </c>
      <c r="D32" t="s">
        <v>2</v>
      </c>
      <c r="E32" t="s">
        <v>17203</v>
      </c>
    </row>
    <row r="33" spans="1:5" x14ac:dyDescent="0.2">
      <c r="A33" t="s">
        <v>3</v>
      </c>
      <c r="B33" t="s">
        <v>17222</v>
      </c>
      <c r="C33" t="s">
        <v>1015</v>
      </c>
      <c r="D33" t="s">
        <v>2</v>
      </c>
      <c r="E33" t="s">
        <v>17203</v>
      </c>
    </row>
    <row r="34" spans="1:5" x14ac:dyDescent="0.2">
      <c r="A34" t="s">
        <v>6</v>
      </c>
      <c r="B34" t="s">
        <v>17224</v>
      </c>
      <c r="C34" t="s">
        <v>17225</v>
      </c>
      <c r="D34" t="s">
        <v>1432</v>
      </c>
      <c r="E34" t="s">
        <v>17203</v>
      </c>
    </row>
    <row r="35" spans="1:5" x14ac:dyDescent="0.2">
      <c r="A35" t="s">
        <v>3</v>
      </c>
      <c r="B35" t="s">
        <v>17224</v>
      </c>
      <c r="C35" t="s">
        <v>904</v>
      </c>
      <c r="D35" t="s">
        <v>2</v>
      </c>
      <c r="E35" t="s">
        <v>17203</v>
      </c>
    </row>
    <row r="36" spans="1:5" x14ac:dyDescent="0.2">
      <c r="A36" t="s">
        <v>9</v>
      </c>
      <c r="B36" t="s">
        <v>17226</v>
      </c>
      <c r="C36" t="s">
        <v>1416</v>
      </c>
      <c r="D36" t="s">
        <v>2</v>
      </c>
      <c r="E36" t="s">
        <v>17203</v>
      </c>
    </row>
    <row r="37" spans="1:5" x14ac:dyDescent="0.2">
      <c r="A37" t="s">
        <v>3</v>
      </c>
      <c r="B37" t="s">
        <v>17227</v>
      </c>
      <c r="C37" t="s">
        <v>1418</v>
      </c>
      <c r="D37" t="s">
        <v>2</v>
      </c>
      <c r="E37" t="s">
        <v>17203</v>
      </c>
    </row>
    <row r="38" spans="1:5" x14ac:dyDescent="0.2">
      <c r="A38" t="s">
        <v>11</v>
      </c>
      <c r="B38" t="s">
        <v>17228</v>
      </c>
      <c r="C38" t="s">
        <v>1365</v>
      </c>
      <c r="D38" t="s">
        <v>2</v>
      </c>
      <c r="E38" t="s">
        <v>17203</v>
      </c>
    </row>
    <row r="39" spans="1:5" x14ac:dyDescent="0.2">
      <c r="A39" t="s">
        <v>9</v>
      </c>
      <c r="B39" t="s">
        <v>17228</v>
      </c>
      <c r="C39" t="s">
        <v>1420</v>
      </c>
      <c r="D39" t="s">
        <v>2</v>
      </c>
      <c r="E39" t="s">
        <v>17203</v>
      </c>
    </row>
    <row r="40" spans="1:5" x14ac:dyDescent="0.2">
      <c r="A40" t="s">
        <v>9</v>
      </c>
      <c r="B40" t="s">
        <v>17228</v>
      </c>
      <c r="C40" t="s">
        <v>1421</v>
      </c>
      <c r="D40" t="s">
        <v>2</v>
      </c>
      <c r="E40" t="s">
        <v>17203</v>
      </c>
    </row>
    <row r="41" spans="1:5" x14ac:dyDescent="0.2">
      <c r="A41" t="s">
        <v>9</v>
      </c>
      <c r="B41" t="s">
        <v>17228</v>
      </c>
      <c r="C41" t="s">
        <v>1422</v>
      </c>
      <c r="D41" t="s">
        <v>2</v>
      </c>
      <c r="E41" t="s">
        <v>17203</v>
      </c>
    </row>
    <row r="42" spans="1:5" x14ac:dyDescent="0.2">
      <c r="A42" t="s">
        <v>9</v>
      </c>
      <c r="B42" t="s">
        <v>17228</v>
      </c>
      <c r="C42" t="s">
        <v>827</v>
      </c>
      <c r="D42" t="s">
        <v>2</v>
      </c>
      <c r="E42" t="s">
        <v>17203</v>
      </c>
    </row>
    <row r="43" spans="1:5" x14ac:dyDescent="0.2">
      <c r="A43" t="s">
        <v>9</v>
      </c>
      <c r="B43" t="s">
        <v>17228</v>
      </c>
      <c r="C43" t="s">
        <v>1423</v>
      </c>
      <c r="D43" t="s">
        <v>2</v>
      </c>
      <c r="E43" t="s">
        <v>17203</v>
      </c>
    </row>
    <row r="44" spans="1:5" x14ac:dyDescent="0.2">
      <c r="A44" t="s">
        <v>9</v>
      </c>
      <c r="B44" t="s">
        <v>17228</v>
      </c>
      <c r="C44" t="s">
        <v>1021</v>
      </c>
      <c r="D44" t="s">
        <v>2</v>
      </c>
      <c r="E44" t="s">
        <v>17203</v>
      </c>
    </row>
    <row r="45" spans="1:5" x14ac:dyDescent="0.2">
      <c r="A45" t="s">
        <v>9</v>
      </c>
      <c r="B45" t="s">
        <v>17228</v>
      </c>
      <c r="C45" t="s">
        <v>1081</v>
      </c>
      <c r="D45" t="s">
        <v>2</v>
      </c>
      <c r="E45" t="s">
        <v>17203</v>
      </c>
    </row>
    <row r="46" spans="1:5" x14ac:dyDescent="0.2">
      <c r="A46" t="s">
        <v>3</v>
      </c>
      <c r="B46" t="s">
        <v>17229</v>
      </c>
      <c r="C46" t="s">
        <v>1425</v>
      </c>
      <c r="D46" t="s">
        <v>2</v>
      </c>
      <c r="E46" t="s">
        <v>17203</v>
      </c>
    </row>
    <row r="47" spans="1:5" x14ac:dyDescent="0.2">
      <c r="A47" t="s">
        <v>9</v>
      </c>
      <c r="B47" t="s">
        <v>17229</v>
      </c>
      <c r="C47" t="s">
        <v>1426</v>
      </c>
      <c r="D47" t="s">
        <v>2</v>
      </c>
      <c r="E47" t="s">
        <v>17203</v>
      </c>
    </row>
    <row r="48" spans="1:5" x14ac:dyDescent="0.2">
      <c r="A48" t="s">
        <v>6</v>
      </c>
      <c r="B48" t="s">
        <v>17229</v>
      </c>
      <c r="C48" t="s">
        <v>972</v>
      </c>
      <c r="D48" t="s">
        <v>1432</v>
      </c>
      <c r="E48" t="s">
        <v>17203</v>
      </c>
    </row>
    <row r="49" spans="1:5" x14ac:dyDescent="0.2">
      <c r="A49" t="s">
        <v>6</v>
      </c>
      <c r="B49" t="s">
        <v>17229</v>
      </c>
      <c r="C49" t="s">
        <v>1427</v>
      </c>
      <c r="D49" t="s">
        <v>1432</v>
      </c>
      <c r="E49" t="s">
        <v>17203</v>
      </c>
    </row>
    <row r="50" spans="1:5" x14ac:dyDescent="0.2">
      <c r="A50" t="s">
        <v>6</v>
      </c>
      <c r="B50" t="s">
        <v>17229</v>
      </c>
      <c r="C50" t="s">
        <v>1428</v>
      </c>
      <c r="D50" t="s">
        <v>1424</v>
      </c>
      <c r="E50" t="s">
        <v>17203</v>
      </c>
    </row>
    <row r="51" spans="1:5" x14ac:dyDescent="0.2">
      <c r="A51" t="s">
        <v>9</v>
      </c>
      <c r="B51" t="s">
        <v>17229</v>
      </c>
      <c r="C51" t="s">
        <v>1429</v>
      </c>
      <c r="D51" t="s">
        <v>2</v>
      </c>
      <c r="E51" t="s">
        <v>17203</v>
      </c>
    </row>
    <row r="52" spans="1:5" x14ac:dyDescent="0.2">
      <c r="A52" t="s">
        <v>9</v>
      </c>
      <c r="B52" t="s">
        <v>17230</v>
      </c>
      <c r="C52" t="s">
        <v>1431</v>
      </c>
      <c r="D52" t="s">
        <v>2</v>
      </c>
      <c r="E52" t="s">
        <v>17203</v>
      </c>
    </row>
    <row r="53" spans="1:5" x14ac:dyDescent="0.2">
      <c r="A53" t="s">
        <v>6</v>
      </c>
      <c r="B53" t="s">
        <v>17231</v>
      </c>
      <c r="C53" t="s">
        <v>1367</v>
      </c>
      <c r="D53" t="s">
        <v>1432</v>
      </c>
      <c r="E53" t="s">
        <v>17203</v>
      </c>
    </row>
    <row r="54" spans="1:5" x14ac:dyDescent="0.2">
      <c r="A54" t="s">
        <v>3</v>
      </c>
      <c r="B54" t="s">
        <v>17231</v>
      </c>
      <c r="C54" t="s">
        <v>1315</v>
      </c>
      <c r="D54" t="s">
        <v>2</v>
      </c>
      <c r="E54" t="s">
        <v>17203</v>
      </c>
    </row>
    <row r="55" spans="1:5" x14ac:dyDescent="0.2">
      <c r="A55" t="s">
        <v>9</v>
      </c>
      <c r="B55" t="s">
        <v>17232</v>
      </c>
      <c r="C55" t="s">
        <v>1435</v>
      </c>
      <c r="D55" t="s">
        <v>2</v>
      </c>
      <c r="E55" t="s">
        <v>17203</v>
      </c>
    </row>
    <row r="56" spans="1:5" x14ac:dyDescent="0.2">
      <c r="A56" t="s">
        <v>9</v>
      </c>
      <c r="B56" t="s">
        <v>17232</v>
      </c>
      <c r="C56" t="s">
        <v>973</v>
      </c>
      <c r="D56" t="s">
        <v>2</v>
      </c>
      <c r="E56" t="s">
        <v>17203</v>
      </c>
    </row>
    <row r="57" spans="1:5" x14ac:dyDescent="0.2">
      <c r="A57" t="s">
        <v>9</v>
      </c>
      <c r="B57" t="s">
        <v>17233</v>
      </c>
      <c r="C57" t="s">
        <v>1350</v>
      </c>
      <c r="D57" t="s">
        <v>2</v>
      </c>
      <c r="E57" t="s">
        <v>17203</v>
      </c>
    </row>
    <row r="58" spans="1:5" x14ac:dyDescent="0.2">
      <c r="A58" t="s">
        <v>9</v>
      </c>
      <c r="B58" t="s">
        <v>17234</v>
      </c>
      <c r="C58" t="s">
        <v>1005</v>
      </c>
      <c r="D58" t="s">
        <v>2</v>
      </c>
      <c r="E58" t="s">
        <v>17203</v>
      </c>
    </row>
    <row r="59" spans="1:5" x14ac:dyDescent="0.2">
      <c r="A59" t="s">
        <v>9</v>
      </c>
      <c r="B59" t="s">
        <v>17234</v>
      </c>
      <c r="C59" t="s">
        <v>1356</v>
      </c>
      <c r="D59" t="s">
        <v>2</v>
      </c>
      <c r="E59" t="s">
        <v>17203</v>
      </c>
    </row>
    <row r="60" spans="1:5" x14ac:dyDescent="0.2">
      <c r="A60" t="s">
        <v>6</v>
      </c>
      <c r="B60" t="s">
        <v>17234</v>
      </c>
      <c r="C60" t="s">
        <v>1227</v>
      </c>
      <c r="D60" t="s">
        <v>1404</v>
      </c>
      <c r="E60" t="s">
        <v>17203</v>
      </c>
    </row>
    <row r="61" spans="1:5" x14ac:dyDescent="0.2">
      <c r="A61" t="s">
        <v>9</v>
      </c>
      <c r="B61" t="s">
        <v>17235</v>
      </c>
      <c r="C61" t="s">
        <v>1059</v>
      </c>
      <c r="D61" t="s">
        <v>2</v>
      </c>
      <c r="E61" t="s">
        <v>17203</v>
      </c>
    </row>
    <row r="62" spans="1:5" x14ac:dyDescent="0.2">
      <c r="A62" t="s">
        <v>6</v>
      </c>
      <c r="B62" t="s">
        <v>17235</v>
      </c>
      <c r="C62" t="s">
        <v>1286</v>
      </c>
      <c r="D62" t="s">
        <v>1447</v>
      </c>
      <c r="E62" t="s">
        <v>17203</v>
      </c>
    </row>
    <row r="63" spans="1:5" x14ac:dyDescent="0.2">
      <c r="A63" t="s">
        <v>6</v>
      </c>
      <c r="B63" t="s">
        <v>17236</v>
      </c>
      <c r="C63" t="s">
        <v>1441</v>
      </c>
      <c r="D63" t="s">
        <v>1440</v>
      </c>
      <c r="E63" t="s">
        <v>17203</v>
      </c>
    </row>
    <row r="64" spans="1:5" x14ac:dyDescent="0.2">
      <c r="A64" t="s">
        <v>6</v>
      </c>
      <c r="B64" t="s">
        <v>17236</v>
      </c>
      <c r="C64" t="s">
        <v>975</v>
      </c>
      <c r="D64" t="s">
        <v>1440</v>
      </c>
      <c r="E64" t="s">
        <v>17203</v>
      </c>
    </row>
    <row r="65" spans="1:5" x14ac:dyDescent="0.2">
      <c r="A65" t="s">
        <v>9</v>
      </c>
      <c r="B65" t="s">
        <v>17236</v>
      </c>
      <c r="C65" t="s">
        <v>1442</v>
      </c>
      <c r="D65" t="s">
        <v>2</v>
      </c>
      <c r="E65" t="s">
        <v>17203</v>
      </c>
    </row>
    <row r="66" spans="1:5" x14ac:dyDescent="0.2">
      <c r="A66" t="s">
        <v>6</v>
      </c>
      <c r="B66" t="s">
        <v>17236</v>
      </c>
      <c r="C66" t="s">
        <v>1150</v>
      </c>
      <c r="D66" t="s">
        <v>1440</v>
      </c>
      <c r="E66" t="s">
        <v>17203</v>
      </c>
    </row>
    <row r="67" spans="1:5" x14ac:dyDescent="0.2">
      <c r="A67" t="s">
        <v>9</v>
      </c>
      <c r="B67" t="s">
        <v>17237</v>
      </c>
      <c r="C67" t="s">
        <v>1108</v>
      </c>
      <c r="D67" t="s">
        <v>2</v>
      </c>
      <c r="E67" t="s">
        <v>17203</v>
      </c>
    </row>
    <row r="68" spans="1:5" x14ac:dyDescent="0.2">
      <c r="A68" t="s">
        <v>9</v>
      </c>
      <c r="B68" t="s">
        <v>17237</v>
      </c>
      <c r="C68" t="s">
        <v>1107</v>
      </c>
      <c r="D68" t="s">
        <v>2</v>
      </c>
      <c r="E68" t="s">
        <v>17203</v>
      </c>
    </row>
    <row r="69" spans="1:5" x14ac:dyDescent="0.2">
      <c r="A69" t="s">
        <v>6</v>
      </c>
      <c r="B69" t="s">
        <v>17238</v>
      </c>
      <c r="C69" t="s">
        <v>1445</v>
      </c>
      <c r="D69" t="s">
        <v>1444</v>
      </c>
      <c r="E69" t="s">
        <v>17203</v>
      </c>
    </row>
    <row r="70" spans="1:5" x14ac:dyDescent="0.2">
      <c r="A70" t="s">
        <v>9</v>
      </c>
      <c r="B70" t="s">
        <v>17238</v>
      </c>
      <c r="C70" t="s">
        <v>1266</v>
      </c>
      <c r="D70" t="s">
        <v>2</v>
      </c>
      <c r="E70" t="s">
        <v>17203</v>
      </c>
    </row>
    <row r="71" spans="1:5" x14ac:dyDescent="0.2">
      <c r="A71" t="s">
        <v>3</v>
      </c>
      <c r="B71" t="s">
        <v>17239</v>
      </c>
      <c r="C71" t="s">
        <v>1023</v>
      </c>
      <c r="D71" t="s">
        <v>2</v>
      </c>
      <c r="E71" t="s">
        <v>17203</v>
      </c>
    </row>
    <row r="72" spans="1:5" x14ac:dyDescent="0.2">
      <c r="A72" t="s">
        <v>9</v>
      </c>
      <c r="B72" t="s">
        <v>17240</v>
      </c>
      <c r="C72" t="s">
        <v>1218</v>
      </c>
      <c r="D72" t="s">
        <v>2</v>
      </c>
      <c r="E72" t="s">
        <v>17203</v>
      </c>
    </row>
    <row r="73" spans="1:5" x14ac:dyDescent="0.2">
      <c r="A73" t="s">
        <v>9</v>
      </c>
      <c r="B73" t="s">
        <v>17241</v>
      </c>
      <c r="C73" t="s">
        <v>1449</v>
      </c>
      <c r="D73" t="s">
        <v>2</v>
      </c>
      <c r="E73" t="s">
        <v>17203</v>
      </c>
    </row>
    <row r="74" spans="1:5" x14ac:dyDescent="0.2">
      <c r="A74" t="s">
        <v>9</v>
      </c>
      <c r="B74" t="s">
        <v>17241</v>
      </c>
      <c r="C74" t="s">
        <v>1030</v>
      </c>
      <c r="D74" t="s">
        <v>2</v>
      </c>
      <c r="E74" t="s">
        <v>17203</v>
      </c>
    </row>
    <row r="75" spans="1:5" x14ac:dyDescent="0.2">
      <c r="A75" t="s">
        <v>9</v>
      </c>
      <c r="B75" t="s">
        <v>17241</v>
      </c>
      <c r="C75" t="s">
        <v>1450</v>
      </c>
      <c r="D75" t="s">
        <v>2</v>
      </c>
      <c r="E75" t="s">
        <v>17203</v>
      </c>
    </row>
    <row r="76" spans="1:5" x14ac:dyDescent="0.2">
      <c r="A76" t="s">
        <v>9</v>
      </c>
      <c r="B76" t="s">
        <v>17242</v>
      </c>
      <c r="C76" t="s">
        <v>1452</v>
      </c>
      <c r="D76" t="s">
        <v>2</v>
      </c>
      <c r="E76" t="s">
        <v>17203</v>
      </c>
    </row>
    <row r="77" spans="1:5" x14ac:dyDescent="0.2">
      <c r="A77" t="s">
        <v>9</v>
      </c>
      <c r="B77" t="s">
        <v>17243</v>
      </c>
      <c r="C77" t="s">
        <v>1454</v>
      </c>
      <c r="D77" t="s">
        <v>1408</v>
      </c>
      <c r="E77" t="s">
        <v>17203</v>
      </c>
    </row>
    <row r="78" spans="1:5" x14ac:dyDescent="0.2">
      <c r="A78" t="s">
        <v>9</v>
      </c>
      <c r="B78" t="s">
        <v>17243</v>
      </c>
      <c r="C78" t="s">
        <v>1385</v>
      </c>
      <c r="D78" t="s">
        <v>2</v>
      </c>
      <c r="E78" t="s">
        <v>17203</v>
      </c>
    </row>
    <row r="79" spans="1:5" x14ac:dyDescent="0.2">
      <c r="A79" t="s">
        <v>9</v>
      </c>
      <c r="B79" t="s">
        <v>17243</v>
      </c>
      <c r="C79" t="s">
        <v>1455</v>
      </c>
      <c r="D79" t="s">
        <v>2</v>
      </c>
      <c r="E79" t="s">
        <v>17203</v>
      </c>
    </row>
    <row r="80" spans="1:5" x14ac:dyDescent="0.2">
      <c r="A80" t="s">
        <v>6</v>
      </c>
      <c r="B80" t="s">
        <v>17244</v>
      </c>
      <c r="C80" t="s">
        <v>1271</v>
      </c>
      <c r="D80" t="s">
        <v>1458</v>
      </c>
      <c r="E80" t="s">
        <v>17203</v>
      </c>
    </row>
    <row r="81" spans="1:5" x14ac:dyDescent="0.2">
      <c r="A81" t="s">
        <v>9</v>
      </c>
      <c r="B81" t="s">
        <v>17244</v>
      </c>
      <c r="C81" t="s">
        <v>1459</v>
      </c>
      <c r="D81" t="s">
        <v>2</v>
      </c>
      <c r="E81" t="s">
        <v>17203</v>
      </c>
    </row>
    <row r="82" spans="1:5" x14ac:dyDescent="0.2">
      <c r="A82" t="s">
        <v>6</v>
      </c>
      <c r="B82" t="s">
        <v>17244</v>
      </c>
      <c r="C82" t="s">
        <v>1139</v>
      </c>
      <c r="D82" t="s">
        <v>1458</v>
      </c>
      <c r="E82" t="s">
        <v>17203</v>
      </c>
    </row>
    <row r="83" spans="1:5" x14ac:dyDescent="0.2">
      <c r="A83" t="s">
        <v>6</v>
      </c>
      <c r="B83" t="s">
        <v>17245</v>
      </c>
      <c r="C83" t="s">
        <v>871</v>
      </c>
      <c r="D83" t="s">
        <v>1460</v>
      </c>
      <c r="E83" t="s">
        <v>17203</v>
      </c>
    </row>
    <row r="84" spans="1:5" x14ac:dyDescent="0.2">
      <c r="A84" t="s">
        <v>9</v>
      </c>
      <c r="B84" t="s">
        <v>17245</v>
      </c>
      <c r="C84" t="s">
        <v>1338</v>
      </c>
      <c r="D84" t="s">
        <v>2</v>
      </c>
      <c r="E84" t="s">
        <v>17203</v>
      </c>
    </row>
    <row r="85" spans="1:5" x14ac:dyDescent="0.2">
      <c r="A85" t="s">
        <v>9</v>
      </c>
      <c r="B85" t="s">
        <v>17246</v>
      </c>
      <c r="C85" t="s">
        <v>1018</v>
      </c>
      <c r="D85" t="s">
        <v>2</v>
      </c>
      <c r="E85" t="s">
        <v>17203</v>
      </c>
    </row>
    <row r="86" spans="1:5" x14ac:dyDescent="0.2">
      <c r="A86" t="s">
        <v>9</v>
      </c>
      <c r="B86" t="s">
        <v>17246</v>
      </c>
      <c r="C86" t="s">
        <v>1158</v>
      </c>
      <c r="D86" t="s">
        <v>2</v>
      </c>
      <c r="E86" t="s">
        <v>17203</v>
      </c>
    </row>
    <row r="87" spans="1:5" x14ac:dyDescent="0.2">
      <c r="A87" t="s">
        <v>9</v>
      </c>
      <c r="B87" t="s">
        <v>17246</v>
      </c>
      <c r="C87" t="s">
        <v>1463</v>
      </c>
      <c r="D87" t="s">
        <v>2</v>
      </c>
      <c r="E87" t="s">
        <v>17203</v>
      </c>
    </row>
    <row r="88" spans="1:5" x14ac:dyDescent="0.2">
      <c r="A88" t="s">
        <v>6</v>
      </c>
      <c r="B88" t="s">
        <v>17246</v>
      </c>
      <c r="C88" t="s">
        <v>1464</v>
      </c>
      <c r="D88" t="s">
        <v>1461</v>
      </c>
      <c r="E88" t="s">
        <v>17203</v>
      </c>
    </row>
    <row r="89" spans="1:5" x14ac:dyDescent="0.2">
      <c r="A89" t="s">
        <v>6</v>
      </c>
      <c r="B89" t="s">
        <v>17247</v>
      </c>
      <c r="C89" t="s">
        <v>1466</v>
      </c>
      <c r="D89" t="s">
        <v>1465</v>
      </c>
      <c r="E89" t="s">
        <v>17203</v>
      </c>
    </row>
    <row r="90" spans="1:5" x14ac:dyDescent="0.2">
      <c r="A90" t="s">
        <v>6</v>
      </c>
      <c r="B90" t="s">
        <v>17248</v>
      </c>
      <c r="C90" t="s">
        <v>1363</v>
      </c>
      <c r="D90" t="s">
        <v>1467</v>
      </c>
      <c r="E90" t="s">
        <v>17203</v>
      </c>
    </row>
    <row r="91" spans="1:5" x14ac:dyDescent="0.2">
      <c r="A91" t="s">
        <v>9</v>
      </c>
      <c r="B91" t="s">
        <v>17248</v>
      </c>
      <c r="C91" t="s">
        <v>1468</v>
      </c>
      <c r="D91" t="s">
        <v>2</v>
      </c>
      <c r="E91" t="s">
        <v>17203</v>
      </c>
    </row>
    <row r="92" spans="1:5" x14ac:dyDescent="0.2">
      <c r="A92" t="s">
        <v>9</v>
      </c>
      <c r="B92" t="s">
        <v>17248</v>
      </c>
      <c r="C92" t="s">
        <v>1469</v>
      </c>
      <c r="D92" t="s">
        <v>2</v>
      </c>
      <c r="E92" t="s">
        <v>17203</v>
      </c>
    </row>
    <row r="93" spans="1:5" x14ac:dyDescent="0.2">
      <c r="A93" t="s">
        <v>6</v>
      </c>
      <c r="B93" t="s">
        <v>17248</v>
      </c>
      <c r="C93" t="s">
        <v>924</v>
      </c>
      <c r="D93" t="s">
        <v>1470</v>
      </c>
      <c r="E93" t="s">
        <v>17203</v>
      </c>
    </row>
    <row r="94" spans="1:5" x14ac:dyDescent="0.2">
      <c r="A94" t="s">
        <v>3</v>
      </c>
      <c r="B94" t="s">
        <v>17249</v>
      </c>
      <c r="C94" t="s">
        <v>977</v>
      </c>
      <c r="D94" t="s">
        <v>2</v>
      </c>
      <c r="E94" t="s">
        <v>17203</v>
      </c>
    </row>
    <row r="95" spans="1:5" x14ac:dyDescent="0.2">
      <c r="A95" t="s">
        <v>3</v>
      </c>
      <c r="B95" t="s">
        <v>17249</v>
      </c>
      <c r="C95" t="s">
        <v>1472</v>
      </c>
      <c r="D95" t="s">
        <v>2</v>
      </c>
      <c r="E95" t="s">
        <v>17203</v>
      </c>
    </row>
    <row r="96" spans="1:5" x14ac:dyDescent="0.2">
      <c r="A96" t="s">
        <v>6</v>
      </c>
      <c r="B96" t="s">
        <v>17249</v>
      </c>
      <c r="C96" t="s">
        <v>719</v>
      </c>
      <c r="D96" t="s">
        <v>1485</v>
      </c>
      <c r="E96" t="s">
        <v>17203</v>
      </c>
    </row>
    <row r="97" spans="1:5" x14ac:dyDescent="0.2">
      <c r="A97" t="s">
        <v>9</v>
      </c>
      <c r="B97" t="s">
        <v>17250</v>
      </c>
      <c r="C97" t="s">
        <v>1474</v>
      </c>
      <c r="D97" t="s">
        <v>2</v>
      </c>
      <c r="E97" t="s">
        <v>17203</v>
      </c>
    </row>
    <row r="98" spans="1:5" x14ac:dyDescent="0.2">
      <c r="A98" t="s">
        <v>3</v>
      </c>
      <c r="B98" t="s">
        <v>17250</v>
      </c>
      <c r="C98" t="s">
        <v>1475</v>
      </c>
      <c r="D98" t="s">
        <v>2</v>
      </c>
      <c r="E98" t="s">
        <v>17203</v>
      </c>
    </row>
    <row r="99" spans="1:5" x14ac:dyDescent="0.2">
      <c r="A99" t="s">
        <v>9</v>
      </c>
      <c r="B99" t="s">
        <v>17251</v>
      </c>
      <c r="C99" t="s">
        <v>1477</v>
      </c>
      <c r="D99" t="s">
        <v>2</v>
      </c>
      <c r="E99" t="s">
        <v>17203</v>
      </c>
    </row>
    <row r="100" spans="1:5" x14ac:dyDescent="0.2">
      <c r="A100" t="s">
        <v>3</v>
      </c>
      <c r="B100" t="s">
        <v>17251</v>
      </c>
      <c r="C100" t="s">
        <v>1478</v>
      </c>
      <c r="D100" t="s">
        <v>2</v>
      </c>
      <c r="E100" t="s">
        <v>17203</v>
      </c>
    </row>
    <row r="101" spans="1:5" x14ac:dyDescent="0.2">
      <c r="A101" t="s">
        <v>6</v>
      </c>
      <c r="B101" t="s">
        <v>17251</v>
      </c>
      <c r="C101" t="s">
        <v>976</v>
      </c>
      <c r="D101" t="s">
        <v>1476</v>
      </c>
      <c r="E101" t="s">
        <v>17203</v>
      </c>
    </row>
    <row r="102" spans="1:5" x14ac:dyDescent="0.2">
      <c r="A102" t="s">
        <v>6</v>
      </c>
      <c r="B102" t="s">
        <v>17251</v>
      </c>
      <c r="C102" t="s">
        <v>1479</v>
      </c>
      <c r="D102" t="s">
        <v>1525</v>
      </c>
      <c r="E102" t="s">
        <v>17203</v>
      </c>
    </row>
    <row r="103" spans="1:5" x14ac:dyDescent="0.2">
      <c r="A103" t="s">
        <v>6</v>
      </c>
      <c r="B103" t="s">
        <v>17251</v>
      </c>
      <c r="C103" t="s">
        <v>1480</v>
      </c>
      <c r="D103" t="s">
        <v>1504</v>
      </c>
      <c r="E103" t="s">
        <v>17203</v>
      </c>
    </row>
    <row r="104" spans="1:5" x14ac:dyDescent="0.2">
      <c r="A104" t="s">
        <v>3</v>
      </c>
      <c r="B104" t="s">
        <v>17251</v>
      </c>
      <c r="C104" t="s">
        <v>1481</v>
      </c>
      <c r="D104" t="s">
        <v>2</v>
      </c>
      <c r="E104" t="s">
        <v>17203</v>
      </c>
    </row>
    <row r="105" spans="1:5" x14ac:dyDescent="0.2">
      <c r="A105" t="s">
        <v>6</v>
      </c>
      <c r="B105" t="s">
        <v>17252</v>
      </c>
      <c r="C105" t="s">
        <v>1483</v>
      </c>
      <c r="D105" t="s">
        <v>1482</v>
      </c>
      <c r="E105" t="s">
        <v>17203</v>
      </c>
    </row>
    <row r="106" spans="1:5" x14ac:dyDescent="0.2">
      <c r="A106" t="s">
        <v>11</v>
      </c>
      <c r="B106" t="s">
        <v>17252</v>
      </c>
      <c r="C106" t="s">
        <v>1484</v>
      </c>
      <c r="D106" t="s">
        <v>2</v>
      </c>
      <c r="E106" t="s">
        <v>17203</v>
      </c>
    </row>
    <row r="107" spans="1:5" x14ac:dyDescent="0.2">
      <c r="A107" t="s">
        <v>6</v>
      </c>
      <c r="B107" t="s">
        <v>17253</v>
      </c>
      <c r="C107" t="s">
        <v>1489</v>
      </c>
      <c r="D107" t="s">
        <v>1488</v>
      </c>
      <c r="E107" t="s">
        <v>17203</v>
      </c>
    </row>
    <row r="108" spans="1:5" x14ac:dyDescent="0.2">
      <c r="A108" t="s">
        <v>6</v>
      </c>
      <c r="B108" t="s">
        <v>17253</v>
      </c>
      <c r="C108" t="s">
        <v>1216</v>
      </c>
      <c r="D108" t="s">
        <v>1547</v>
      </c>
      <c r="E108" t="s">
        <v>17203</v>
      </c>
    </row>
    <row r="109" spans="1:5" x14ac:dyDescent="0.2">
      <c r="A109" t="s">
        <v>6</v>
      </c>
      <c r="B109" t="s">
        <v>17253</v>
      </c>
      <c r="C109" t="s">
        <v>1093</v>
      </c>
      <c r="D109" t="s">
        <v>1488</v>
      </c>
      <c r="E109" t="s">
        <v>17203</v>
      </c>
    </row>
    <row r="110" spans="1:5" x14ac:dyDescent="0.2">
      <c r="A110" t="s">
        <v>6</v>
      </c>
      <c r="B110" t="s">
        <v>17254</v>
      </c>
      <c r="C110" t="s">
        <v>1491</v>
      </c>
      <c r="D110" t="s">
        <v>1490</v>
      </c>
      <c r="E110" t="s">
        <v>17203</v>
      </c>
    </row>
    <row r="111" spans="1:5" x14ac:dyDescent="0.2">
      <c r="A111" t="s">
        <v>3</v>
      </c>
      <c r="B111" t="s">
        <v>17255</v>
      </c>
      <c r="C111" t="s">
        <v>1493</v>
      </c>
      <c r="D111" t="s">
        <v>2</v>
      </c>
      <c r="E111" t="s">
        <v>17203</v>
      </c>
    </row>
    <row r="112" spans="1:5" x14ac:dyDescent="0.2">
      <c r="A112" t="s">
        <v>3</v>
      </c>
      <c r="B112" t="s">
        <v>17255</v>
      </c>
      <c r="C112" t="s">
        <v>1167</v>
      </c>
      <c r="D112" t="s">
        <v>2</v>
      </c>
      <c r="E112" t="s">
        <v>17203</v>
      </c>
    </row>
    <row r="113" spans="1:5" x14ac:dyDescent="0.2">
      <c r="A113" t="s">
        <v>9</v>
      </c>
      <c r="B113" t="s">
        <v>17255</v>
      </c>
      <c r="C113" t="s">
        <v>1494</v>
      </c>
      <c r="D113" t="s">
        <v>2</v>
      </c>
      <c r="E113" t="s">
        <v>17203</v>
      </c>
    </row>
    <row r="114" spans="1:5" x14ac:dyDescent="0.2">
      <c r="A114" t="s">
        <v>11</v>
      </c>
      <c r="B114" t="s">
        <v>17256</v>
      </c>
      <c r="C114" t="s">
        <v>1375</v>
      </c>
      <c r="D114" t="s">
        <v>2</v>
      </c>
      <c r="E114" t="s">
        <v>17203</v>
      </c>
    </row>
    <row r="115" spans="1:5" x14ac:dyDescent="0.2">
      <c r="A115" t="s">
        <v>6</v>
      </c>
      <c r="B115" t="s">
        <v>17256</v>
      </c>
      <c r="C115" t="s">
        <v>1292</v>
      </c>
      <c r="D115" t="s">
        <v>1496</v>
      </c>
      <c r="E115" t="s">
        <v>17203</v>
      </c>
    </row>
    <row r="116" spans="1:5" x14ac:dyDescent="0.2">
      <c r="A116" t="s">
        <v>6</v>
      </c>
      <c r="B116" t="s">
        <v>17256</v>
      </c>
      <c r="C116" t="s">
        <v>1406</v>
      </c>
      <c r="D116" t="s">
        <v>1496</v>
      </c>
      <c r="E116" t="s">
        <v>17203</v>
      </c>
    </row>
    <row r="117" spans="1:5" x14ac:dyDescent="0.2">
      <c r="A117" t="s">
        <v>6</v>
      </c>
      <c r="B117" t="s">
        <v>17256</v>
      </c>
      <c r="C117" t="s">
        <v>1106</v>
      </c>
      <c r="D117" t="s">
        <v>1496</v>
      </c>
      <c r="E117" t="s">
        <v>17203</v>
      </c>
    </row>
    <row r="118" spans="1:5" x14ac:dyDescent="0.2">
      <c r="A118" t="s">
        <v>6</v>
      </c>
      <c r="B118" t="s">
        <v>17256</v>
      </c>
      <c r="C118" t="s">
        <v>1294</v>
      </c>
      <c r="D118" t="s">
        <v>1496</v>
      </c>
      <c r="E118" t="s">
        <v>17203</v>
      </c>
    </row>
    <row r="119" spans="1:5" x14ac:dyDescent="0.2">
      <c r="A119" t="s">
        <v>9</v>
      </c>
      <c r="B119" t="s">
        <v>17256</v>
      </c>
      <c r="C119" t="s">
        <v>1184</v>
      </c>
      <c r="D119" t="s">
        <v>2</v>
      </c>
      <c r="E119" t="s">
        <v>17203</v>
      </c>
    </row>
    <row r="120" spans="1:5" x14ac:dyDescent="0.2">
      <c r="A120" t="s">
        <v>3</v>
      </c>
      <c r="B120" t="s">
        <v>17257</v>
      </c>
      <c r="C120" t="s">
        <v>1498</v>
      </c>
      <c r="D120" t="s">
        <v>2</v>
      </c>
      <c r="E120" t="s">
        <v>17203</v>
      </c>
    </row>
    <row r="121" spans="1:5" x14ac:dyDescent="0.2">
      <c r="A121" t="s">
        <v>9</v>
      </c>
      <c r="B121" t="s">
        <v>17258</v>
      </c>
      <c r="C121" t="s">
        <v>1308</v>
      </c>
      <c r="D121" t="s">
        <v>2</v>
      </c>
      <c r="E121" t="s">
        <v>17203</v>
      </c>
    </row>
    <row r="122" spans="1:5" x14ac:dyDescent="0.2">
      <c r="A122" t="s">
        <v>3</v>
      </c>
      <c r="B122" t="s">
        <v>17259</v>
      </c>
      <c r="C122" t="s">
        <v>1502</v>
      </c>
      <c r="D122" t="s">
        <v>2</v>
      </c>
      <c r="E122" t="s">
        <v>17203</v>
      </c>
    </row>
    <row r="123" spans="1:5" x14ac:dyDescent="0.2">
      <c r="A123" t="s">
        <v>6</v>
      </c>
      <c r="B123" t="s">
        <v>17259</v>
      </c>
      <c r="C123" t="s">
        <v>1503</v>
      </c>
      <c r="D123" t="s">
        <v>1548</v>
      </c>
      <c r="E123" t="s">
        <v>17203</v>
      </c>
    </row>
    <row r="124" spans="1:5" x14ac:dyDescent="0.2">
      <c r="A124" t="s">
        <v>6</v>
      </c>
      <c r="B124" t="s">
        <v>17259</v>
      </c>
      <c r="C124" t="s">
        <v>913</v>
      </c>
      <c r="D124" t="s">
        <v>1414</v>
      </c>
      <c r="E124" t="s">
        <v>17203</v>
      </c>
    </row>
    <row r="125" spans="1:5" x14ac:dyDescent="0.2">
      <c r="A125" t="s">
        <v>6</v>
      </c>
      <c r="B125" t="s">
        <v>17260</v>
      </c>
      <c r="C125" t="s">
        <v>1040</v>
      </c>
      <c r="D125" t="s">
        <v>1504</v>
      </c>
      <c r="E125" t="s">
        <v>17203</v>
      </c>
    </row>
    <row r="126" spans="1:5" x14ac:dyDescent="0.2">
      <c r="A126" t="s">
        <v>9</v>
      </c>
      <c r="B126" t="s">
        <v>17261</v>
      </c>
      <c r="C126" t="s">
        <v>1506</v>
      </c>
      <c r="D126" t="s">
        <v>2</v>
      </c>
      <c r="E126" t="s">
        <v>17203</v>
      </c>
    </row>
    <row r="127" spans="1:5" x14ac:dyDescent="0.2">
      <c r="A127" t="s">
        <v>3</v>
      </c>
      <c r="B127" t="s">
        <v>17261</v>
      </c>
      <c r="C127" t="s">
        <v>1507</v>
      </c>
      <c r="D127" t="s">
        <v>2</v>
      </c>
      <c r="E127" t="s">
        <v>17203</v>
      </c>
    </row>
    <row r="128" spans="1:5" x14ac:dyDescent="0.2">
      <c r="A128" t="s">
        <v>9</v>
      </c>
      <c r="B128" t="s">
        <v>17262</v>
      </c>
      <c r="C128" t="s">
        <v>1000</v>
      </c>
      <c r="D128" t="s">
        <v>2</v>
      </c>
      <c r="E128" t="s">
        <v>17203</v>
      </c>
    </row>
    <row r="129" spans="1:5" x14ac:dyDescent="0.2">
      <c r="A129" t="s">
        <v>6</v>
      </c>
      <c r="B129" t="s">
        <v>17262</v>
      </c>
      <c r="C129" t="s">
        <v>1509</v>
      </c>
      <c r="D129" t="s">
        <v>1508</v>
      </c>
      <c r="E129" t="s">
        <v>17203</v>
      </c>
    </row>
    <row r="130" spans="1:5" x14ac:dyDescent="0.2">
      <c r="A130" t="s">
        <v>9</v>
      </c>
      <c r="B130" t="s">
        <v>17262</v>
      </c>
      <c r="C130" t="s">
        <v>1510</v>
      </c>
      <c r="D130" t="s">
        <v>2</v>
      </c>
      <c r="E130" t="s">
        <v>17203</v>
      </c>
    </row>
    <row r="131" spans="1:5" x14ac:dyDescent="0.2">
      <c r="A131" t="s">
        <v>9</v>
      </c>
      <c r="B131" t="s">
        <v>17262</v>
      </c>
      <c r="C131" t="s">
        <v>1511</v>
      </c>
      <c r="D131" t="s">
        <v>2</v>
      </c>
      <c r="E131" t="s">
        <v>17203</v>
      </c>
    </row>
    <row r="132" spans="1:5" x14ac:dyDescent="0.2">
      <c r="A132" t="s">
        <v>6</v>
      </c>
      <c r="B132" t="s">
        <v>17263</v>
      </c>
      <c r="C132" t="s">
        <v>1100</v>
      </c>
      <c r="D132" t="s">
        <v>1512</v>
      </c>
      <c r="E132" t="s">
        <v>17203</v>
      </c>
    </row>
    <row r="133" spans="1:5" x14ac:dyDescent="0.2">
      <c r="A133" t="s">
        <v>9</v>
      </c>
      <c r="B133" t="s">
        <v>17263</v>
      </c>
      <c r="C133" t="s">
        <v>1247</v>
      </c>
      <c r="D133" t="s">
        <v>2</v>
      </c>
      <c r="E133" t="s">
        <v>17203</v>
      </c>
    </row>
    <row r="134" spans="1:5" x14ac:dyDescent="0.2">
      <c r="A134" t="s">
        <v>9</v>
      </c>
      <c r="B134" t="s">
        <v>17263</v>
      </c>
      <c r="C134" t="s">
        <v>1156</v>
      </c>
      <c r="D134" t="s">
        <v>2</v>
      </c>
      <c r="E134" t="s">
        <v>17203</v>
      </c>
    </row>
    <row r="135" spans="1:5" x14ac:dyDescent="0.2">
      <c r="A135" t="s">
        <v>3</v>
      </c>
      <c r="B135" t="s">
        <v>17264</v>
      </c>
      <c r="C135" t="s">
        <v>1002</v>
      </c>
      <c r="D135" t="s">
        <v>2</v>
      </c>
      <c r="E135" t="s">
        <v>17203</v>
      </c>
    </row>
    <row r="136" spans="1:5" x14ac:dyDescent="0.2">
      <c r="A136" t="s">
        <v>6</v>
      </c>
      <c r="B136" t="s">
        <v>17264</v>
      </c>
      <c r="C136" t="s">
        <v>1515</v>
      </c>
      <c r="D136" t="s">
        <v>1514</v>
      </c>
      <c r="E136" t="s">
        <v>17203</v>
      </c>
    </row>
    <row r="137" spans="1:5" x14ac:dyDescent="0.2">
      <c r="A137" t="s">
        <v>3</v>
      </c>
      <c r="B137" t="s">
        <v>17265</v>
      </c>
      <c r="C137" t="s">
        <v>1518</v>
      </c>
      <c r="D137" t="s">
        <v>2</v>
      </c>
      <c r="E137" t="s">
        <v>17203</v>
      </c>
    </row>
    <row r="138" spans="1:5" x14ac:dyDescent="0.2">
      <c r="A138" t="s">
        <v>6</v>
      </c>
      <c r="B138" t="s">
        <v>17265</v>
      </c>
      <c r="C138" t="s">
        <v>1519</v>
      </c>
      <c r="D138" t="s">
        <v>1522</v>
      </c>
      <c r="E138" t="s">
        <v>17203</v>
      </c>
    </row>
    <row r="139" spans="1:5" x14ac:dyDescent="0.2">
      <c r="A139" t="s">
        <v>9</v>
      </c>
      <c r="B139" t="s">
        <v>17266</v>
      </c>
      <c r="C139" t="s">
        <v>1521</v>
      </c>
      <c r="D139" t="s">
        <v>2</v>
      </c>
      <c r="E139" t="s">
        <v>17203</v>
      </c>
    </row>
    <row r="140" spans="1:5" x14ac:dyDescent="0.2">
      <c r="A140" t="s">
        <v>9</v>
      </c>
      <c r="B140" t="s">
        <v>17267</v>
      </c>
      <c r="C140" t="s">
        <v>713</v>
      </c>
      <c r="D140" t="s">
        <v>2</v>
      </c>
      <c r="E140" t="s">
        <v>17203</v>
      </c>
    </row>
    <row r="141" spans="1:5" x14ac:dyDescent="0.2">
      <c r="A141" t="s">
        <v>3</v>
      </c>
      <c r="B141" t="s">
        <v>17267</v>
      </c>
      <c r="C141" t="s">
        <v>1410</v>
      </c>
      <c r="D141" t="s">
        <v>2</v>
      </c>
      <c r="E141" t="s">
        <v>17203</v>
      </c>
    </row>
    <row r="142" spans="1:5" x14ac:dyDescent="0.2">
      <c r="A142" t="s">
        <v>6</v>
      </c>
      <c r="B142" t="s">
        <v>17268</v>
      </c>
      <c r="C142" t="s">
        <v>995</v>
      </c>
      <c r="D142" t="s">
        <v>1534</v>
      </c>
      <c r="E142" t="s">
        <v>17203</v>
      </c>
    </row>
    <row r="143" spans="1:5" x14ac:dyDescent="0.2">
      <c r="A143" t="s">
        <v>9</v>
      </c>
      <c r="B143" t="s">
        <v>17269</v>
      </c>
      <c r="C143" t="s">
        <v>1526</v>
      </c>
      <c r="D143" t="s">
        <v>2</v>
      </c>
      <c r="E143" t="s">
        <v>17203</v>
      </c>
    </row>
    <row r="144" spans="1:5" x14ac:dyDescent="0.2">
      <c r="A144" t="s">
        <v>3</v>
      </c>
      <c r="B144" t="s">
        <v>17270</v>
      </c>
      <c r="C144" t="s">
        <v>1528</v>
      </c>
      <c r="D144" t="s">
        <v>2</v>
      </c>
      <c r="E144" t="s">
        <v>17203</v>
      </c>
    </row>
    <row r="145" spans="1:5" x14ac:dyDescent="0.2">
      <c r="A145" t="s">
        <v>3</v>
      </c>
      <c r="B145" t="s">
        <v>17270</v>
      </c>
      <c r="C145" t="s">
        <v>1529</v>
      </c>
      <c r="D145" t="s">
        <v>2</v>
      </c>
      <c r="E145" t="s">
        <v>17203</v>
      </c>
    </row>
    <row r="146" spans="1:5" x14ac:dyDescent="0.2">
      <c r="A146" t="s">
        <v>3</v>
      </c>
      <c r="B146" t="s">
        <v>17271</v>
      </c>
      <c r="C146" t="s">
        <v>1069</v>
      </c>
      <c r="D146" t="s">
        <v>2</v>
      </c>
      <c r="E146" t="s">
        <v>17203</v>
      </c>
    </row>
    <row r="147" spans="1:5" x14ac:dyDescent="0.2">
      <c r="A147" t="s">
        <v>9</v>
      </c>
      <c r="B147" t="s">
        <v>17271</v>
      </c>
      <c r="C147" t="s">
        <v>1224</v>
      </c>
      <c r="D147" t="s">
        <v>2</v>
      </c>
      <c r="E147" t="s">
        <v>17203</v>
      </c>
    </row>
    <row r="148" spans="1:5" x14ac:dyDescent="0.2">
      <c r="A148" t="s">
        <v>9</v>
      </c>
      <c r="B148" t="s">
        <v>17272</v>
      </c>
      <c r="C148" t="s">
        <v>1109</v>
      </c>
      <c r="D148" t="s">
        <v>2</v>
      </c>
      <c r="E148" t="s">
        <v>17203</v>
      </c>
    </row>
    <row r="149" spans="1:5" x14ac:dyDescent="0.2">
      <c r="A149" t="s">
        <v>9</v>
      </c>
      <c r="B149" t="s">
        <v>17272</v>
      </c>
      <c r="C149" t="s">
        <v>1532</v>
      </c>
      <c r="D149" t="s">
        <v>2</v>
      </c>
      <c r="E149" t="s">
        <v>17203</v>
      </c>
    </row>
    <row r="150" spans="1:5" x14ac:dyDescent="0.2">
      <c r="A150" t="s">
        <v>6</v>
      </c>
      <c r="B150" t="s">
        <v>17273</v>
      </c>
      <c r="C150" t="s">
        <v>1020</v>
      </c>
      <c r="D150" t="s">
        <v>1533</v>
      </c>
      <c r="E150" t="s">
        <v>17203</v>
      </c>
    </row>
    <row r="151" spans="1:5" x14ac:dyDescent="0.2">
      <c r="A151" t="s">
        <v>6</v>
      </c>
      <c r="B151" t="s">
        <v>17274</v>
      </c>
      <c r="C151" t="s">
        <v>1371</v>
      </c>
      <c r="D151" t="s">
        <v>1536</v>
      </c>
      <c r="E151" t="s">
        <v>17203</v>
      </c>
    </row>
    <row r="152" spans="1:5" x14ac:dyDescent="0.2">
      <c r="A152" t="s">
        <v>9</v>
      </c>
      <c r="B152" t="s">
        <v>17274</v>
      </c>
      <c r="C152" t="s">
        <v>1535</v>
      </c>
      <c r="D152" t="s">
        <v>2</v>
      </c>
      <c r="E152" t="s">
        <v>17203</v>
      </c>
    </row>
    <row r="153" spans="1:5" x14ac:dyDescent="0.2">
      <c r="A153" t="s">
        <v>9</v>
      </c>
      <c r="B153" t="s">
        <v>17275</v>
      </c>
      <c r="C153" t="s">
        <v>1084</v>
      </c>
      <c r="D153" t="s">
        <v>2</v>
      </c>
      <c r="E153" t="s">
        <v>17203</v>
      </c>
    </row>
    <row r="154" spans="1:5" x14ac:dyDescent="0.2">
      <c r="A154" t="s">
        <v>6</v>
      </c>
      <c r="B154" t="s">
        <v>17276</v>
      </c>
      <c r="C154" t="s">
        <v>1214</v>
      </c>
      <c r="D154" t="s">
        <v>1407</v>
      </c>
      <c r="E154" t="s">
        <v>17203</v>
      </c>
    </row>
    <row r="155" spans="1:5" x14ac:dyDescent="0.2">
      <c r="A155" t="s">
        <v>6</v>
      </c>
      <c r="B155" t="s">
        <v>17276</v>
      </c>
      <c r="C155" t="s">
        <v>817</v>
      </c>
      <c r="D155" t="s">
        <v>1407</v>
      </c>
      <c r="E155" t="s">
        <v>17203</v>
      </c>
    </row>
    <row r="156" spans="1:5" x14ac:dyDescent="0.2">
      <c r="A156" t="s">
        <v>9</v>
      </c>
      <c r="B156" t="s">
        <v>17277</v>
      </c>
      <c r="C156" t="s">
        <v>1409</v>
      </c>
      <c r="D156" t="s">
        <v>2</v>
      </c>
      <c r="E156" t="s">
        <v>17203</v>
      </c>
    </row>
    <row r="157" spans="1:5" x14ac:dyDescent="0.2">
      <c r="A157" t="s">
        <v>9</v>
      </c>
      <c r="B157" t="s">
        <v>17277</v>
      </c>
      <c r="C157" t="s">
        <v>1411</v>
      </c>
      <c r="D157" t="s">
        <v>2</v>
      </c>
      <c r="E157" t="s">
        <v>17203</v>
      </c>
    </row>
    <row r="158" spans="1:5" x14ac:dyDescent="0.2">
      <c r="A158" t="s">
        <v>9</v>
      </c>
      <c r="B158" t="s">
        <v>17277</v>
      </c>
      <c r="C158" t="s">
        <v>1412</v>
      </c>
      <c r="D158" t="s">
        <v>2</v>
      </c>
      <c r="E158" t="s">
        <v>17203</v>
      </c>
    </row>
    <row r="159" spans="1:5" x14ac:dyDescent="0.2">
      <c r="A159" t="s">
        <v>3</v>
      </c>
      <c r="B159" t="s">
        <v>17277</v>
      </c>
      <c r="C159" t="s">
        <v>930</v>
      </c>
      <c r="D159" t="s">
        <v>2</v>
      </c>
      <c r="E159" t="s">
        <v>17203</v>
      </c>
    </row>
    <row r="160" spans="1:5" x14ac:dyDescent="0.2">
      <c r="A160" t="s">
        <v>3</v>
      </c>
      <c r="B160" t="s">
        <v>17277</v>
      </c>
      <c r="C160" t="s">
        <v>932</v>
      </c>
      <c r="D160" t="s">
        <v>2</v>
      </c>
      <c r="E160" t="s">
        <v>17203</v>
      </c>
    </row>
    <row r="161" spans="1:5" x14ac:dyDescent="0.2">
      <c r="A161" t="s">
        <v>6</v>
      </c>
      <c r="B161" t="s">
        <v>17278</v>
      </c>
      <c r="C161" t="s">
        <v>1287</v>
      </c>
      <c r="D161" t="s">
        <v>1413</v>
      </c>
      <c r="E161" t="s">
        <v>17203</v>
      </c>
    </row>
    <row r="162" spans="1:5" x14ac:dyDescent="0.2">
      <c r="A162" t="s">
        <v>6</v>
      </c>
      <c r="B162" t="s">
        <v>17279</v>
      </c>
      <c r="C162" t="s">
        <v>1349</v>
      </c>
      <c r="D162" t="s">
        <v>1347</v>
      </c>
      <c r="E162" t="s">
        <v>17203</v>
      </c>
    </row>
    <row r="163" spans="1:5" x14ac:dyDescent="0.2">
      <c r="A163" t="s">
        <v>6</v>
      </c>
      <c r="B163" t="s">
        <v>17279</v>
      </c>
      <c r="C163" t="s">
        <v>1351</v>
      </c>
      <c r="D163" t="s">
        <v>1347</v>
      </c>
      <c r="E163" t="s">
        <v>17203</v>
      </c>
    </row>
    <row r="164" spans="1:5" x14ac:dyDescent="0.2">
      <c r="A164" t="s">
        <v>6</v>
      </c>
      <c r="B164" t="s">
        <v>17279</v>
      </c>
      <c r="C164" t="s">
        <v>1352</v>
      </c>
      <c r="D164" t="s">
        <v>1347</v>
      </c>
      <c r="E164" t="s">
        <v>17203</v>
      </c>
    </row>
    <row r="165" spans="1:5" x14ac:dyDescent="0.2">
      <c r="A165" t="s">
        <v>6</v>
      </c>
      <c r="B165" t="s">
        <v>17280</v>
      </c>
      <c r="C165" t="s">
        <v>1354</v>
      </c>
      <c r="D165" t="s">
        <v>1353</v>
      </c>
      <c r="E165" t="s">
        <v>17203</v>
      </c>
    </row>
    <row r="166" spans="1:5" x14ac:dyDescent="0.2">
      <c r="A166" t="s">
        <v>9</v>
      </c>
      <c r="B166" t="s">
        <v>17281</v>
      </c>
      <c r="C166" t="s">
        <v>991</v>
      </c>
      <c r="D166" t="s">
        <v>2</v>
      </c>
      <c r="E166" t="s">
        <v>17203</v>
      </c>
    </row>
    <row r="167" spans="1:5" x14ac:dyDescent="0.2">
      <c r="A167" t="s">
        <v>9</v>
      </c>
      <c r="B167" t="s">
        <v>17281</v>
      </c>
      <c r="C167" t="s">
        <v>1066</v>
      </c>
      <c r="D167" t="s">
        <v>2</v>
      </c>
      <c r="E167" t="s">
        <v>17203</v>
      </c>
    </row>
    <row r="168" spans="1:5" x14ac:dyDescent="0.2">
      <c r="A168" t="s">
        <v>9</v>
      </c>
      <c r="B168" t="s">
        <v>17281</v>
      </c>
      <c r="C168" t="s">
        <v>1198</v>
      </c>
      <c r="D168" t="s">
        <v>2</v>
      </c>
      <c r="E168" t="s">
        <v>17203</v>
      </c>
    </row>
    <row r="169" spans="1:5" x14ac:dyDescent="0.2">
      <c r="A169" t="s">
        <v>9</v>
      </c>
      <c r="B169" t="s">
        <v>17281</v>
      </c>
      <c r="C169" t="s">
        <v>1137</v>
      </c>
      <c r="D169" t="s">
        <v>2</v>
      </c>
      <c r="E169" t="s">
        <v>17203</v>
      </c>
    </row>
    <row r="170" spans="1:5" x14ac:dyDescent="0.2">
      <c r="A170" t="s">
        <v>6</v>
      </c>
      <c r="B170" t="s">
        <v>17282</v>
      </c>
      <c r="C170" t="s">
        <v>1191</v>
      </c>
      <c r="D170" t="s">
        <v>1360</v>
      </c>
      <c r="E170" t="s">
        <v>17203</v>
      </c>
    </row>
    <row r="171" spans="1:5" x14ac:dyDescent="0.2">
      <c r="A171" t="s">
        <v>3</v>
      </c>
      <c r="B171" t="s">
        <v>17282</v>
      </c>
      <c r="C171" t="s">
        <v>1358</v>
      </c>
      <c r="D171" t="s">
        <v>2</v>
      </c>
      <c r="E171" t="s">
        <v>17203</v>
      </c>
    </row>
    <row r="172" spans="1:5" x14ac:dyDescent="0.2">
      <c r="A172" t="s">
        <v>6</v>
      </c>
      <c r="B172" t="s">
        <v>17282</v>
      </c>
      <c r="C172" t="s">
        <v>1359</v>
      </c>
      <c r="D172" t="s">
        <v>1357</v>
      </c>
      <c r="E172" t="s">
        <v>17203</v>
      </c>
    </row>
    <row r="173" spans="1:5" x14ac:dyDescent="0.2">
      <c r="A173" t="s">
        <v>6</v>
      </c>
      <c r="B173" t="s">
        <v>17282</v>
      </c>
      <c r="C173" t="s">
        <v>989</v>
      </c>
      <c r="D173" t="s">
        <v>1374</v>
      </c>
      <c r="E173" t="s">
        <v>17203</v>
      </c>
    </row>
    <row r="174" spans="1:5" x14ac:dyDescent="0.2">
      <c r="A174" t="s">
        <v>6</v>
      </c>
      <c r="B174" t="s">
        <v>17282</v>
      </c>
      <c r="C174" t="s">
        <v>1141</v>
      </c>
      <c r="D174" t="s">
        <v>1374</v>
      </c>
      <c r="E174" t="s">
        <v>17203</v>
      </c>
    </row>
    <row r="175" spans="1:5" x14ac:dyDescent="0.2">
      <c r="A175" t="s">
        <v>6</v>
      </c>
      <c r="B175" t="s">
        <v>17282</v>
      </c>
      <c r="C175" t="s">
        <v>1166</v>
      </c>
      <c r="D175" t="s">
        <v>1372</v>
      </c>
      <c r="E175" t="s">
        <v>17203</v>
      </c>
    </row>
    <row r="176" spans="1:5" x14ac:dyDescent="0.2">
      <c r="A176" t="s">
        <v>6</v>
      </c>
      <c r="B176" t="s">
        <v>17282</v>
      </c>
      <c r="C176" t="s">
        <v>1133</v>
      </c>
      <c r="D176" t="s">
        <v>1380</v>
      </c>
      <c r="E176" t="s">
        <v>17203</v>
      </c>
    </row>
    <row r="177" spans="1:5" x14ac:dyDescent="0.2">
      <c r="A177" t="s">
        <v>6</v>
      </c>
      <c r="B177" t="s">
        <v>17283</v>
      </c>
      <c r="C177" t="s">
        <v>994</v>
      </c>
      <c r="D177" t="s">
        <v>1360</v>
      </c>
      <c r="E177" t="s">
        <v>17203</v>
      </c>
    </row>
    <row r="178" spans="1:5" x14ac:dyDescent="0.2">
      <c r="A178" t="s">
        <v>9</v>
      </c>
      <c r="B178" t="s">
        <v>17284</v>
      </c>
      <c r="C178" t="s">
        <v>911</v>
      </c>
      <c r="D178" t="s">
        <v>2</v>
      </c>
      <c r="E178" t="s">
        <v>17203</v>
      </c>
    </row>
    <row r="179" spans="1:5" x14ac:dyDescent="0.2">
      <c r="A179" t="s">
        <v>9</v>
      </c>
      <c r="B179" t="s">
        <v>17284</v>
      </c>
      <c r="C179" t="s">
        <v>1014</v>
      </c>
      <c r="D179" t="s">
        <v>2</v>
      </c>
      <c r="E179" t="s">
        <v>17203</v>
      </c>
    </row>
    <row r="180" spans="1:5" x14ac:dyDescent="0.2">
      <c r="A180" t="s">
        <v>6</v>
      </c>
      <c r="B180" t="s">
        <v>17284</v>
      </c>
      <c r="C180" t="s">
        <v>1098</v>
      </c>
      <c r="D180" t="s">
        <v>1394</v>
      </c>
      <c r="E180" t="s">
        <v>17203</v>
      </c>
    </row>
    <row r="181" spans="1:5" x14ac:dyDescent="0.2">
      <c r="A181" t="s">
        <v>9</v>
      </c>
      <c r="B181" t="s">
        <v>17285</v>
      </c>
      <c r="C181" t="s">
        <v>1209</v>
      </c>
      <c r="D181" t="s">
        <v>2</v>
      </c>
      <c r="E181" t="s">
        <v>17203</v>
      </c>
    </row>
    <row r="182" spans="1:5" x14ac:dyDescent="0.2">
      <c r="A182" t="s">
        <v>9</v>
      </c>
      <c r="B182" t="s">
        <v>17286</v>
      </c>
      <c r="C182" t="s">
        <v>1060</v>
      </c>
      <c r="D182" t="s">
        <v>2</v>
      </c>
      <c r="E182" t="s">
        <v>17203</v>
      </c>
    </row>
    <row r="183" spans="1:5" x14ac:dyDescent="0.2">
      <c r="A183" t="s">
        <v>9</v>
      </c>
      <c r="B183" t="s">
        <v>17287</v>
      </c>
      <c r="C183" t="s">
        <v>1112</v>
      </c>
      <c r="D183" t="s">
        <v>2</v>
      </c>
      <c r="E183" t="s">
        <v>17203</v>
      </c>
    </row>
    <row r="184" spans="1:5" x14ac:dyDescent="0.2">
      <c r="A184" t="s">
        <v>9</v>
      </c>
      <c r="B184" t="s">
        <v>17287</v>
      </c>
      <c r="C184" t="s">
        <v>1034</v>
      </c>
      <c r="D184" t="s">
        <v>2</v>
      </c>
      <c r="E184" t="s">
        <v>17203</v>
      </c>
    </row>
    <row r="185" spans="1:5" x14ac:dyDescent="0.2">
      <c r="A185" t="s">
        <v>6</v>
      </c>
      <c r="B185" t="s">
        <v>17288</v>
      </c>
      <c r="C185" t="s">
        <v>1025</v>
      </c>
      <c r="D185" t="s">
        <v>1369</v>
      </c>
      <c r="E185" t="s">
        <v>17203</v>
      </c>
    </row>
    <row r="186" spans="1:5" x14ac:dyDescent="0.2">
      <c r="A186" t="s">
        <v>6</v>
      </c>
      <c r="B186" t="s">
        <v>17289</v>
      </c>
      <c r="C186" t="s">
        <v>1143</v>
      </c>
      <c r="D186" t="s">
        <v>1370</v>
      </c>
      <c r="E186" t="s">
        <v>17203</v>
      </c>
    </row>
    <row r="187" spans="1:5" x14ac:dyDescent="0.2">
      <c r="A187" t="s">
        <v>9</v>
      </c>
      <c r="B187" t="s">
        <v>17289</v>
      </c>
      <c r="C187" t="s">
        <v>836</v>
      </c>
      <c r="D187" t="s">
        <v>2</v>
      </c>
      <c r="E187" t="s">
        <v>17203</v>
      </c>
    </row>
    <row r="188" spans="1:5" x14ac:dyDescent="0.2">
      <c r="A188" t="s">
        <v>6</v>
      </c>
      <c r="B188" t="s">
        <v>17290</v>
      </c>
      <c r="C188" t="s">
        <v>1186</v>
      </c>
      <c r="D188" t="s">
        <v>1372</v>
      </c>
      <c r="E188" t="s">
        <v>17203</v>
      </c>
    </row>
    <row r="189" spans="1:5" x14ac:dyDescent="0.2">
      <c r="A189" t="s">
        <v>6</v>
      </c>
      <c r="B189" t="s">
        <v>17291</v>
      </c>
      <c r="C189" t="s">
        <v>1148</v>
      </c>
      <c r="D189" t="s">
        <v>1373</v>
      </c>
      <c r="E189" t="s">
        <v>17203</v>
      </c>
    </row>
    <row r="190" spans="1:5" x14ac:dyDescent="0.2">
      <c r="A190" t="s">
        <v>3</v>
      </c>
      <c r="B190" t="s">
        <v>17292</v>
      </c>
      <c r="C190" t="s">
        <v>1376</v>
      </c>
      <c r="D190" t="s">
        <v>2</v>
      </c>
      <c r="E190" t="s">
        <v>17203</v>
      </c>
    </row>
    <row r="191" spans="1:5" x14ac:dyDescent="0.2">
      <c r="A191" t="s">
        <v>6</v>
      </c>
      <c r="B191" t="s">
        <v>17293</v>
      </c>
      <c r="C191" t="s">
        <v>1114</v>
      </c>
      <c r="D191" t="s">
        <v>1538</v>
      </c>
      <c r="E191" t="s">
        <v>17203</v>
      </c>
    </row>
    <row r="192" spans="1:5" x14ac:dyDescent="0.2">
      <c r="A192" t="s">
        <v>6</v>
      </c>
      <c r="B192" t="s">
        <v>17294</v>
      </c>
      <c r="C192" t="s">
        <v>1211</v>
      </c>
      <c r="D192" t="s">
        <v>1378</v>
      </c>
      <c r="E192" t="s">
        <v>17203</v>
      </c>
    </row>
    <row r="193" spans="1:5" x14ac:dyDescent="0.2">
      <c r="A193" t="s">
        <v>9</v>
      </c>
      <c r="B193" t="s">
        <v>17294</v>
      </c>
      <c r="C193" t="s">
        <v>1379</v>
      </c>
      <c r="D193" t="s">
        <v>2</v>
      </c>
      <c r="E193" t="s">
        <v>17203</v>
      </c>
    </row>
    <row r="194" spans="1:5" x14ac:dyDescent="0.2">
      <c r="A194" t="s">
        <v>6</v>
      </c>
      <c r="B194" t="s">
        <v>17295</v>
      </c>
      <c r="C194" t="s">
        <v>839</v>
      </c>
      <c r="D194" t="s">
        <v>1380</v>
      </c>
      <c r="E194" t="s">
        <v>17203</v>
      </c>
    </row>
    <row r="195" spans="1:5" x14ac:dyDescent="0.2">
      <c r="A195" t="s">
        <v>6</v>
      </c>
      <c r="B195" t="s">
        <v>17296</v>
      </c>
      <c r="C195" t="s">
        <v>1135</v>
      </c>
      <c r="D195" t="s">
        <v>1384</v>
      </c>
      <c r="E195" t="s">
        <v>17203</v>
      </c>
    </row>
    <row r="196" spans="1:5" x14ac:dyDescent="0.2">
      <c r="A196" t="s">
        <v>6</v>
      </c>
      <c r="B196" t="s">
        <v>17297</v>
      </c>
      <c r="C196" t="s">
        <v>970</v>
      </c>
      <c r="D196" t="s">
        <v>1388</v>
      </c>
      <c r="E196" t="s">
        <v>17203</v>
      </c>
    </row>
    <row r="197" spans="1:5" x14ac:dyDescent="0.2">
      <c r="A197" t="s">
        <v>6</v>
      </c>
      <c r="B197" t="s">
        <v>17297</v>
      </c>
      <c r="C197" t="s">
        <v>1004</v>
      </c>
      <c r="D197" t="s">
        <v>1388</v>
      </c>
      <c r="E197" t="s">
        <v>17203</v>
      </c>
    </row>
    <row r="198" spans="1:5" x14ac:dyDescent="0.2">
      <c r="A198" t="s">
        <v>3</v>
      </c>
      <c r="B198" t="s">
        <v>17298</v>
      </c>
      <c r="C198" t="s">
        <v>1390</v>
      </c>
      <c r="D198" t="s">
        <v>2</v>
      </c>
      <c r="E198" t="s">
        <v>17203</v>
      </c>
    </row>
    <row r="199" spans="1:5" x14ac:dyDescent="0.2">
      <c r="A199" t="s">
        <v>9</v>
      </c>
      <c r="B199" t="s">
        <v>17298</v>
      </c>
      <c r="C199" t="s">
        <v>1391</v>
      </c>
      <c r="D199" t="s">
        <v>2</v>
      </c>
      <c r="E199" t="s">
        <v>17203</v>
      </c>
    </row>
    <row r="200" spans="1:5" x14ac:dyDescent="0.2">
      <c r="A200" t="s">
        <v>6</v>
      </c>
      <c r="B200" t="s">
        <v>17299</v>
      </c>
      <c r="C200" t="s">
        <v>1393</v>
      </c>
      <c r="D200" t="s">
        <v>1392</v>
      </c>
      <c r="E200" t="s">
        <v>17203</v>
      </c>
    </row>
    <row r="201" spans="1:5" x14ac:dyDescent="0.2">
      <c r="A201" t="s">
        <v>11</v>
      </c>
      <c r="B201" t="s">
        <v>17299</v>
      </c>
      <c r="C201" t="s">
        <v>1201</v>
      </c>
      <c r="D201" t="s">
        <v>2</v>
      </c>
      <c r="E201" t="s">
        <v>17203</v>
      </c>
    </row>
    <row r="202" spans="1:5" x14ac:dyDescent="0.2">
      <c r="A202" t="s">
        <v>3</v>
      </c>
      <c r="B202" t="s">
        <v>17300</v>
      </c>
      <c r="C202" t="s">
        <v>1298</v>
      </c>
      <c r="D202" t="s">
        <v>2</v>
      </c>
      <c r="E202" t="s">
        <v>17203</v>
      </c>
    </row>
    <row r="203" spans="1:5" x14ac:dyDescent="0.2">
      <c r="A203" t="s">
        <v>9</v>
      </c>
      <c r="B203" t="s">
        <v>17301</v>
      </c>
      <c r="C203" t="s">
        <v>880</v>
      </c>
      <c r="D203" t="s">
        <v>2</v>
      </c>
      <c r="E203" t="s">
        <v>17203</v>
      </c>
    </row>
    <row r="204" spans="1:5" x14ac:dyDescent="0.2">
      <c r="A204" t="s">
        <v>9</v>
      </c>
      <c r="B204" t="s">
        <v>17302</v>
      </c>
      <c r="C204" t="s">
        <v>1119</v>
      </c>
      <c r="D204" t="s">
        <v>2</v>
      </c>
      <c r="E204" t="s">
        <v>17203</v>
      </c>
    </row>
    <row r="205" spans="1:5" x14ac:dyDescent="0.2">
      <c r="A205" t="s">
        <v>9</v>
      </c>
      <c r="B205" t="s">
        <v>17303</v>
      </c>
      <c r="C205" t="s">
        <v>1285</v>
      </c>
      <c r="D205" t="s">
        <v>2</v>
      </c>
      <c r="E205" t="s">
        <v>17203</v>
      </c>
    </row>
    <row r="206" spans="1:5" x14ac:dyDescent="0.2">
      <c r="A206" t="s">
        <v>9</v>
      </c>
      <c r="B206" t="s">
        <v>17303</v>
      </c>
      <c r="C206" t="s">
        <v>882</v>
      </c>
      <c r="D206" t="s">
        <v>2</v>
      </c>
      <c r="E206" t="s">
        <v>17203</v>
      </c>
    </row>
    <row r="207" spans="1:5" x14ac:dyDescent="0.2">
      <c r="A207" t="s">
        <v>11</v>
      </c>
      <c r="B207" t="s">
        <v>17303</v>
      </c>
      <c r="C207" t="s">
        <v>1403</v>
      </c>
      <c r="D207" t="s">
        <v>2</v>
      </c>
      <c r="E207" t="s">
        <v>17203</v>
      </c>
    </row>
    <row r="208" spans="1:5" x14ac:dyDescent="0.2">
      <c r="A208" t="s">
        <v>6</v>
      </c>
      <c r="B208" t="s">
        <v>17304</v>
      </c>
      <c r="C208" t="s">
        <v>1277</v>
      </c>
      <c r="D208" t="s">
        <v>967</v>
      </c>
      <c r="E208" t="s">
        <v>17203</v>
      </c>
    </row>
    <row r="209" spans="1:5" x14ac:dyDescent="0.2">
      <c r="A209" t="s">
        <v>6</v>
      </c>
      <c r="B209" t="s">
        <v>17304</v>
      </c>
      <c r="C209" t="s">
        <v>1078</v>
      </c>
      <c r="D209" t="s">
        <v>967</v>
      </c>
      <c r="E209" t="s">
        <v>17203</v>
      </c>
    </row>
    <row r="210" spans="1:5" x14ac:dyDescent="0.2">
      <c r="A210" t="s">
        <v>6</v>
      </c>
      <c r="B210" t="s">
        <v>17304</v>
      </c>
      <c r="C210" t="s">
        <v>825</v>
      </c>
      <c r="D210" t="s">
        <v>967</v>
      </c>
      <c r="E210" t="s">
        <v>17203</v>
      </c>
    </row>
    <row r="211" spans="1:5" x14ac:dyDescent="0.2">
      <c r="A211" t="s">
        <v>6</v>
      </c>
      <c r="B211" t="s">
        <v>17304</v>
      </c>
      <c r="C211" t="s">
        <v>1055</v>
      </c>
      <c r="D211" t="s">
        <v>967</v>
      </c>
      <c r="E211" t="s">
        <v>17203</v>
      </c>
    </row>
    <row r="212" spans="1:5" x14ac:dyDescent="0.2">
      <c r="A212" t="s">
        <v>9</v>
      </c>
      <c r="B212" t="s">
        <v>17305</v>
      </c>
      <c r="C212" t="s">
        <v>968</v>
      </c>
      <c r="D212" t="s">
        <v>2</v>
      </c>
      <c r="E212" t="s">
        <v>17203</v>
      </c>
    </row>
    <row r="213" spans="1:5" x14ac:dyDescent="0.2">
      <c r="A213" t="s">
        <v>9</v>
      </c>
      <c r="B213" t="s">
        <v>17305</v>
      </c>
      <c r="C213" t="s">
        <v>969</v>
      </c>
      <c r="D213" t="s">
        <v>2</v>
      </c>
      <c r="E213" t="s">
        <v>17203</v>
      </c>
    </row>
    <row r="214" spans="1:5" x14ac:dyDescent="0.2">
      <c r="A214" t="s">
        <v>6</v>
      </c>
      <c r="B214" t="s">
        <v>17306</v>
      </c>
      <c r="C214" t="s">
        <v>979</v>
      </c>
      <c r="D214" t="s">
        <v>978</v>
      </c>
      <c r="E214" t="s">
        <v>17203</v>
      </c>
    </row>
    <row r="215" spans="1:5" x14ac:dyDescent="0.2">
      <c r="A215" t="s">
        <v>9</v>
      </c>
      <c r="B215" t="s">
        <v>17307</v>
      </c>
      <c r="C215" t="s">
        <v>983</v>
      </c>
      <c r="D215" t="s">
        <v>2</v>
      </c>
      <c r="E215" t="s">
        <v>17203</v>
      </c>
    </row>
    <row r="216" spans="1:5" x14ac:dyDescent="0.2">
      <c r="A216" t="s">
        <v>6</v>
      </c>
      <c r="B216" t="s">
        <v>17308</v>
      </c>
      <c r="C216" t="s">
        <v>985</v>
      </c>
      <c r="D216" t="s">
        <v>984</v>
      </c>
      <c r="E216" t="s">
        <v>17203</v>
      </c>
    </row>
    <row r="217" spans="1:5" x14ac:dyDescent="0.2">
      <c r="A217" t="s">
        <v>6</v>
      </c>
      <c r="B217" t="s">
        <v>17308</v>
      </c>
      <c r="C217" t="s">
        <v>986</v>
      </c>
      <c r="D217" t="s">
        <v>984</v>
      </c>
      <c r="E217" t="s">
        <v>17203</v>
      </c>
    </row>
    <row r="218" spans="1:5" x14ac:dyDescent="0.2">
      <c r="A218" t="s">
        <v>3</v>
      </c>
      <c r="B218" t="s">
        <v>17308</v>
      </c>
      <c r="C218" t="s">
        <v>987</v>
      </c>
      <c r="D218" t="s">
        <v>2</v>
      </c>
      <c r="E218" t="s">
        <v>17203</v>
      </c>
    </row>
    <row r="219" spans="1:5" x14ac:dyDescent="0.2">
      <c r="A219" t="s">
        <v>3</v>
      </c>
      <c r="B219" t="s">
        <v>17308</v>
      </c>
      <c r="C219" t="s">
        <v>988</v>
      </c>
      <c r="D219" t="s">
        <v>2</v>
      </c>
      <c r="E219" t="s">
        <v>17203</v>
      </c>
    </row>
    <row r="220" spans="1:5" x14ac:dyDescent="0.2">
      <c r="A220" t="s">
        <v>3</v>
      </c>
      <c r="B220" t="s">
        <v>17308</v>
      </c>
      <c r="C220" t="s">
        <v>990</v>
      </c>
      <c r="D220" t="s">
        <v>2</v>
      </c>
      <c r="E220" t="s">
        <v>17203</v>
      </c>
    </row>
    <row r="221" spans="1:5" x14ac:dyDescent="0.2">
      <c r="A221" t="s">
        <v>11</v>
      </c>
      <c r="B221" t="s">
        <v>17309</v>
      </c>
      <c r="C221" t="s">
        <v>993</v>
      </c>
      <c r="D221" t="s">
        <v>2</v>
      </c>
      <c r="E221" t="s">
        <v>17203</v>
      </c>
    </row>
    <row r="222" spans="1:5" x14ac:dyDescent="0.2">
      <c r="A222" t="s">
        <v>6</v>
      </c>
      <c r="B222" t="s">
        <v>17310</v>
      </c>
      <c r="C222" t="s">
        <v>998</v>
      </c>
      <c r="D222" t="s">
        <v>1006</v>
      </c>
      <c r="E222" t="s">
        <v>17203</v>
      </c>
    </row>
    <row r="223" spans="1:5" x14ac:dyDescent="0.2">
      <c r="A223" t="s">
        <v>9</v>
      </c>
      <c r="B223" t="s">
        <v>17310</v>
      </c>
      <c r="C223" t="s">
        <v>999</v>
      </c>
      <c r="D223" t="s">
        <v>2</v>
      </c>
      <c r="E223" t="s">
        <v>17203</v>
      </c>
    </row>
    <row r="224" spans="1:5" x14ac:dyDescent="0.2">
      <c r="A224" t="s">
        <v>6</v>
      </c>
      <c r="B224" t="s">
        <v>17310</v>
      </c>
      <c r="C224" t="s">
        <v>1001</v>
      </c>
      <c r="D224" t="s">
        <v>1006</v>
      </c>
      <c r="E224" t="s">
        <v>17203</v>
      </c>
    </row>
    <row r="225" spans="1:5" x14ac:dyDescent="0.2">
      <c r="A225" t="s">
        <v>9</v>
      </c>
      <c r="B225" t="s">
        <v>17311</v>
      </c>
      <c r="C225" t="s">
        <v>1010</v>
      </c>
      <c r="D225" t="s">
        <v>2</v>
      </c>
      <c r="E225" t="s">
        <v>17203</v>
      </c>
    </row>
    <row r="226" spans="1:5" x14ac:dyDescent="0.2">
      <c r="A226" t="s">
        <v>11</v>
      </c>
      <c r="B226" t="s">
        <v>17312</v>
      </c>
      <c r="C226" t="s">
        <v>1016</v>
      </c>
      <c r="D226" t="s">
        <v>2</v>
      </c>
      <c r="E226" t="s">
        <v>17203</v>
      </c>
    </row>
    <row r="227" spans="1:5" x14ac:dyDescent="0.2">
      <c r="A227" t="s">
        <v>9</v>
      </c>
      <c r="B227" t="s">
        <v>17312</v>
      </c>
      <c r="C227" t="s">
        <v>1017</v>
      </c>
      <c r="D227" t="s">
        <v>2</v>
      </c>
      <c r="E227" t="s">
        <v>17203</v>
      </c>
    </row>
    <row r="228" spans="1:5" x14ac:dyDescent="0.2">
      <c r="A228" t="s">
        <v>6</v>
      </c>
      <c r="B228" t="s">
        <v>17313</v>
      </c>
      <c r="C228" t="s">
        <v>1026</v>
      </c>
      <c r="D228" t="s">
        <v>1024</v>
      </c>
      <c r="E228" t="s">
        <v>17203</v>
      </c>
    </row>
    <row r="229" spans="1:5" x14ac:dyDescent="0.2">
      <c r="A229" t="s">
        <v>6</v>
      </c>
      <c r="B229" t="s">
        <v>17313</v>
      </c>
      <c r="C229" t="s">
        <v>1027</v>
      </c>
      <c r="D229" t="s">
        <v>1028</v>
      </c>
      <c r="E229" t="s">
        <v>17203</v>
      </c>
    </row>
    <row r="230" spans="1:5" x14ac:dyDescent="0.2">
      <c r="A230" t="s">
        <v>6</v>
      </c>
      <c r="B230" t="s">
        <v>17314</v>
      </c>
      <c r="C230" t="s">
        <v>1029</v>
      </c>
      <c r="D230" t="s">
        <v>1028</v>
      </c>
      <c r="E230" t="s">
        <v>17203</v>
      </c>
    </row>
    <row r="231" spans="1:5" x14ac:dyDescent="0.2">
      <c r="A231" t="s">
        <v>6</v>
      </c>
      <c r="B231" t="s">
        <v>17314</v>
      </c>
      <c r="C231" t="s">
        <v>1031</v>
      </c>
      <c r="D231" t="s">
        <v>1028</v>
      </c>
      <c r="E231" t="s">
        <v>17203</v>
      </c>
    </row>
    <row r="232" spans="1:5" x14ac:dyDescent="0.2">
      <c r="A232" t="s">
        <v>9</v>
      </c>
      <c r="B232" t="s">
        <v>17315</v>
      </c>
      <c r="C232" t="s">
        <v>819</v>
      </c>
      <c r="D232" t="s">
        <v>2</v>
      </c>
      <c r="E232" t="s">
        <v>17203</v>
      </c>
    </row>
    <row r="233" spans="1:5" x14ac:dyDescent="0.2">
      <c r="A233" t="s">
        <v>6</v>
      </c>
      <c r="B233" t="s">
        <v>17315</v>
      </c>
      <c r="C233" t="s">
        <v>1035</v>
      </c>
      <c r="D233" t="s">
        <v>1033</v>
      </c>
      <c r="E233" t="s">
        <v>17203</v>
      </c>
    </row>
    <row r="234" spans="1:5" x14ac:dyDescent="0.2">
      <c r="A234" t="s">
        <v>6</v>
      </c>
      <c r="B234" t="s">
        <v>17315</v>
      </c>
      <c r="C234" t="s">
        <v>1037</v>
      </c>
      <c r="D234" t="s">
        <v>1033</v>
      </c>
      <c r="E234" t="s">
        <v>17203</v>
      </c>
    </row>
    <row r="235" spans="1:5" x14ac:dyDescent="0.2">
      <c r="A235" t="s">
        <v>6</v>
      </c>
      <c r="B235" t="s">
        <v>17315</v>
      </c>
      <c r="C235" t="s">
        <v>1038</v>
      </c>
      <c r="D235" t="s">
        <v>1039</v>
      </c>
      <c r="E235" t="s">
        <v>17203</v>
      </c>
    </row>
    <row r="236" spans="1:5" x14ac:dyDescent="0.2">
      <c r="A236" t="s">
        <v>9</v>
      </c>
      <c r="B236" t="s">
        <v>17316</v>
      </c>
      <c r="C236" t="s">
        <v>1041</v>
      </c>
      <c r="D236" t="s">
        <v>2</v>
      </c>
      <c r="E236" t="s">
        <v>17203</v>
      </c>
    </row>
    <row r="237" spans="1:5" x14ac:dyDescent="0.2">
      <c r="A237" t="s">
        <v>6</v>
      </c>
      <c r="B237" t="s">
        <v>17316</v>
      </c>
      <c r="C237" t="s">
        <v>1042</v>
      </c>
      <c r="D237" t="s">
        <v>1039</v>
      </c>
      <c r="E237" t="s">
        <v>17203</v>
      </c>
    </row>
    <row r="238" spans="1:5" x14ac:dyDescent="0.2">
      <c r="A238" t="s">
        <v>3</v>
      </c>
      <c r="B238" t="s">
        <v>17317</v>
      </c>
      <c r="C238" t="s">
        <v>901</v>
      </c>
      <c r="D238" t="s">
        <v>2</v>
      </c>
      <c r="E238" t="s">
        <v>17203</v>
      </c>
    </row>
    <row r="239" spans="1:5" x14ac:dyDescent="0.2">
      <c r="A239" t="s">
        <v>3</v>
      </c>
      <c r="B239" t="s">
        <v>17318</v>
      </c>
      <c r="C239" t="s">
        <v>1061</v>
      </c>
      <c r="D239" t="s">
        <v>2</v>
      </c>
      <c r="E239" t="s">
        <v>17203</v>
      </c>
    </row>
    <row r="240" spans="1:5" x14ac:dyDescent="0.2">
      <c r="A240" t="s">
        <v>11</v>
      </c>
      <c r="B240" t="s">
        <v>17319</v>
      </c>
      <c r="C240" t="s">
        <v>1068</v>
      </c>
      <c r="D240" t="s">
        <v>2</v>
      </c>
      <c r="E240" t="s">
        <v>17203</v>
      </c>
    </row>
    <row r="241" spans="1:5" x14ac:dyDescent="0.2">
      <c r="A241" t="s">
        <v>9</v>
      </c>
      <c r="B241" t="s">
        <v>17320</v>
      </c>
      <c r="C241" t="s">
        <v>1071</v>
      </c>
      <c r="D241" t="s">
        <v>2</v>
      </c>
      <c r="E241" t="s">
        <v>17203</v>
      </c>
    </row>
    <row r="242" spans="1:5" x14ac:dyDescent="0.2">
      <c r="A242" t="s">
        <v>9</v>
      </c>
      <c r="B242" t="s">
        <v>17321</v>
      </c>
      <c r="C242" t="s">
        <v>1074</v>
      </c>
      <c r="D242" t="s">
        <v>2</v>
      </c>
      <c r="E242" t="s">
        <v>17203</v>
      </c>
    </row>
    <row r="243" spans="1:5" x14ac:dyDescent="0.2">
      <c r="A243" t="s">
        <v>9</v>
      </c>
      <c r="B243" t="s">
        <v>17322</v>
      </c>
      <c r="C243" t="s">
        <v>1076</v>
      </c>
      <c r="D243" t="s">
        <v>2</v>
      </c>
      <c r="E243" t="s">
        <v>17203</v>
      </c>
    </row>
    <row r="244" spans="1:5" x14ac:dyDescent="0.2">
      <c r="A244" t="s">
        <v>9</v>
      </c>
      <c r="B244" t="s">
        <v>17322</v>
      </c>
      <c r="C244" t="s">
        <v>1077</v>
      </c>
      <c r="D244" t="s">
        <v>2</v>
      </c>
      <c r="E244" t="s">
        <v>17203</v>
      </c>
    </row>
    <row r="245" spans="1:5" x14ac:dyDescent="0.2">
      <c r="A245" t="s">
        <v>11</v>
      </c>
      <c r="B245" t="s">
        <v>17323</v>
      </c>
      <c r="C245" t="s">
        <v>1103</v>
      </c>
      <c r="D245" t="s">
        <v>2</v>
      </c>
      <c r="E245" t="s">
        <v>17203</v>
      </c>
    </row>
    <row r="246" spans="1:5" x14ac:dyDescent="0.2">
      <c r="A246" t="s">
        <v>9</v>
      </c>
      <c r="B246" t="s">
        <v>17324</v>
      </c>
      <c r="C246" t="s">
        <v>1110</v>
      </c>
      <c r="D246" t="s">
        <v>2</v>
      </c>
      <c r="E246" t="s">
        <v>17203</v>
      </c>
    </row>
    <row r="247" spans="1:5" x14ac:dyDescent="0.2">
      <c r="A247" t="s">
        <v>11</v>
      </c>
      <c r="B247" t="s">
        <v>17325</v>
      </c>
      <c r="C247" t="s">
        <v>1116</v>
      </c>
      <c r="D247" t="s">
        <v>2</v>
      </c>
      <c r="E247" t="s">
        <v>17203</v>
      </c>
    </row>
    <row r="248" spans="1:5" x14ac:dyDescent="0.2">
      <c r="A248" t="s">
        <v>9</v>
      </c>
      <c r="B248" t="s">
        <v>17326</v>
      </c>
      <c r="C248" t="s">
        <v>1121</v>
      </c>
      <c r="D248" t="s">
        <v>2</v>
      </c>
      <c r="E248" t="s">
        <v>17203</v>
      </c>
    </row>
    <row r="249" spans="1:5" x14ac:dyDescent="0.2">
      <c r="A249" t="s">
        <v>9</v>
      </c>
      <c r="B249" t="s">
        <v>17327</v>
      </c>
      <c r="C249" t="s">
        <v>1125</v>
      </c>
      <c r="D249" t="s">
        <v>2</v>
      </c>
      <c r="E249" t="s">
        <v>17203</v>
      </c>
    </row>
    <row r="250" spans="1:5" x14ac:dyDescent="0.2">
      <c r="A250" t="s">
        <v>3</v>
      </c>
      <c r="B250" t="s">
        <v>17328</v>
      </c>
      <c r="C250" t="s">
        <v>726</v>
      </c>
      <c r="D250" t="s">
        <v>2</v>
      </c>
      <c r="E250" t="s">
        <v>17203</v>
      </c>
    </row>
    <row r="251" spans="1:5" x14ac:dyDescent="0.2">
      <c r="A251" t="s">
        <v>9</v>
      </c>
      <c r="B251" t="s">
        <v>17329</v>
      </c>
      <c r="C251" t="s">
        <v>1151</v>
      </c>
      <c r="D251" t="s">
        <v>2</v>
      </c>
      <c r="E251" t="s">
        <v>17203</v>
      </c>
    </row>
    <row r="252" spans="1:5" x14ac:dyDescent="0.2">
      <c r="A252" t="s">
        <v>3</v>
      </c>
      <c r="B252" t="s">
        <v>17330</v>
      </c>
      <c r="C252" t="s">
        <v>1177</v>
      </c>
      <c r="D252" t="s">
        <v>2</v>
      </c>
      <c r="E252" t="s">
        <v>17203</v>
      </c>
    </row>
    <row r="253" spans="1:5" x14ac:dyDescent="0.2">
      <c r="A253" t="s">
        <v>9</v>
      </c>
      <c r="B253" t="s">
        <v>17330</v>
      </c>
      <c r="C253" t="s">
        <v>877</v>
      </c>
      <c r="D253" t="s">
        <v>2</v>
      </c>
      <c r="E253" t="s">
        <v>17203</v>
      </c>
    </row>
    <row r="254" spans="1:5" x14ac:dyDescent="0.2">
      <c r="A254" t="s">
        <v>9</v>
      </c>
      <c r="B254" t="s">
        <v>17330</v>
      </c>
      <c r="C254" t="s">
        <v>1180</v>
      </c>
      <c r="D254" t="s">
        <v>2</v>
      </c>
      <c r="E254" t="s">
        <v>17203</v>
      </c>
    </row>
    <row r="255" spans="1:5" x14ac:dyDescent="0.2">
      <c r="A255" t="s">
        <v>3</v>
      </c>
      <c r="B255" t="s">
        <v>17331</v>
      </c>
      <c r="C255" t="s">
        <v>1200</v>
      </c>
      <c r="D255" t="s">
        <v>2</v>
      </c>
      <c r="E255" t="s">
        <v>17203</v>
      </c>
    </row>
    <row r="256" spans="1:5" x14ac:dyDescent="0.2">
      <c r="A256" t="s">
        <v>9</v>
      </c>
      <c r="B256" t="s">
        <v>17332</v>
      </c>
      <c r="C256" t="s">
        <v>1207</v>
      </c>
      <c r="D256" t="s">
        <v>2</v>
      </c>
      <c r="E256" t="s">
        <v>17203</v>
      </c>
    </row>
    <row r="257" spans="1:5" x14ac:dyDescent="0.2">
      <c r="A257" t="s">
        <v>11</v>
      </c>
      <c r="B257" t="s">
        <v>17333</v>
      </c>
      <c r="C257" t="s">
        <v>618</v>
      </c>
      <c r="D257" t="s">
        <v>2</v>
      </c>
      <c r="E257" t="s">
        <v>17203</v>
      </c>
    </row>
    <row r="258" spans="1:5" x14ac:dyDescent="0.2">
      <c r="A258" t="s">
        <v>9</v>
      </c>
      <c r="B258" t="s">
        <v>17333</v>
      </c>
      <c r="C258" t="s">
        <v>1212</v>
      </c>
      <c r="D258" t="s">
        <v>2</v>
      </c>
      <c r="E258" t="s">
        <v>17203</v>
      </c>
    </row>
    <row r="259" spans="1:5" x14ac:dyDescent="0.2">
      <c r="A259" t="s">
        <v>9</v>
      </c>
      <c r="B259" t="s">
        <v>17334</v>
      </c>
      <c r="C259" t="s">
        <v>1226</v>
      </c>
      <c r="D259" t="s">
        <v>2</v>
      </c>
      <c r="E259" t="s">
        <v>17203</v>
      </c>
    </row>
    <row r="260" spans="1:5" x14ac:dyDescent="0.2">
      <c r="A260" t="s">
        <v>9</v>
      </c>
      <c r="B260" t="s">
        <v>17334</v>
      </c>
      <c r="C260" t="s">
        <v>1228</v>
      </c>
      <c r="D260" t="s">
        <v>2</v>
      </c>
      <c r="E260" t="s">
        <v>17203</v>
      </c>
    </row>
    <row r="261" spans="1:5" x14ac:dyDescent="0.2">
      <c r="A261" t="s">
        <v>9</v>
      </c>
      <c r="B261" t="s">
        <v>17334</v>
      </c>
      <c r="C261" t="s">
        <v>1229</v>
      </c>
      <c r="D261" t="s">
        <v>2</v>
      </c>
      <c r="E261" t="s">
        <v>17203</v>
      </c>
    </row>
    <row r="262" spans="1:5" x14ac:dyDescent="0.2">
      <c r="A262" t="s">
        <v>9</v>
      </c>
      <c r="B262" t="s">
        <v>17334</v>
      </c>
      <c r="C262" t="s">
        <v>1230</v>
      </c>
      <c r="D262" t="s">
        <v>2</v>
      </c>
      <c r="E262" t="s">
        <v>17203</v>
      </c>
    </row>
    <row r="263" spans="1:5" x14ac:dyDescent="0.2">
      <c r="A263" t="s">
        <v>3</v>
      </c>
      <c r="B263" t="s">
        <v>17335</v>
      </c>
      <c r="C263" t="s">
        <v>1239</v>
      </c>
      <c r="D263" t="s">
        <v>2</v>
      </c>
      <c r="E263" t="s">
        <v>17203</v>
      </c>
    </row>
    <row r="264" spans="1:5" x14ac:dyDescent="0.2">
      <c r="A264" t="s">
        <v>9</v>
      </c>
      <c r="B264" t="s">
        <v>17336</v>
      </c>
      <c r="C264" t="s">
        <v>1242</v>
      </c>
      <c r="D264" t="s">
        <v>2</v>
      </c>
      <c r="E264" t="s">
        <v>17203</v>
      </c>
    </row>
    <row r="265" spans="1:5" x14ac:dyDescent="0.2">
      <c r="A265" t="s">
        <v>9</v>
      </c>
      <c r="B265" t="s">
        <v>17337</v>
      </c>
      <c r="C265" t="s">
        <v>1244</v>
      </c>
      <c r="D265" t="s">
        <v>2</v>
      </c>
      <c r="E265" t="s">
        <v>17203</v>
      </c>
    </row>
    <row r="266" spans="1:5" x14ac:dyDescent="0.2">
      <c r="A266" t="s">
        <v>9</v>
      </c>
      <c r="B266" t="s">
        <v>17338</v>
      </c>
      <c r="C266" t="s">
        <v>1248</v>
      </c>
      <c r="D266" t="s">
        <v>2</v>
      </c>
      <c r="E266" t="s">
        <v>17203</v>
      </c>
    </row>
    <row r="267" spans="1:5" x14ac:dyDescent="0.2">
      <c r="A267" t="s">
        <v>9</v>
      </c>
      <c r="B267" t="s">
        <v>17339</v>
      </c>
      <c r="C267" t="s">
        <v>791</v>
      </c>
      <c r="D267" t="s">
        <v>2</v>
      </c>
      <c r="E267" t="s">
        <v>17203</v>
      </c>
    </row>
    <row r="268" spans="1:5" x14ac:dyDescent="0.2">
      <c r="A268" t="s">
        <v>9</v>
      </c>
      <c r="B268" t="s">
        <v>17340</v>
      </c>
      <c r="C268" t="s">
        <v>1253</v>
      </c>
      <c r="D268" t="s">
        <v>2</v>
      </c>
      <c r="E268" t="s">
        <v>17203</v>
      </c>
    </row>
    <row r="269" spans="1:5" x14ac:dyDescent="0.2">
      <c r="A269" t="s">
        <v>9</v>
      </c>
      <c r="B269" t="s">
        <v>17340</v>
      </c>
      <c r="C269" t="s">
        <v>1254</v>
      </c>
      <c r="D269" t="s">
        <v>2</v>
      </c>
      <c r="E269" t="s">
        <v>17203</v>
      </c>
    </row>
    <row r="270" spans="1:5" x14ac:dyDescent="0.2">
      <c r="A270" t="s">
        <v>9</v>
      </c>
      <c r="B270" t="s">
        <v>17341</v>
      </c>
      <c r="C270" t="s">
        <v>856</v>
      </c>
      <c r="D270" t="s">
        <v>2</v>
      </c>
      <c r="E270" t="s">
        <v>17203</v>
      </c>
    </row>
    <row r="271" spans="1:5" x14ac:dyDescent="0.2">
      <c r="A271" t="s">
        <v>9</v>
      </c>
      <c r="B271" t="s">
        <v>17342</v>
      </c>
      <c r="C271" t="s">
        <v>1261</v>
      </c>
      <c r="D271" t="s">
        <v>2</v>
      </c>
      <c r="E271" t="s">
        <v>17203</v>
      </c>
    </row>
    <row r="272" spans="1:5" x14ac:dyDescent="0.2">
      <c r="A272" t="s">
        <v>11</v>
      </c>
      <c r="B272" t="s">
        <v>17343</v>
      </c>
      <c r="C272" t="s">
        <v>724</v>
      </c>
      <c r="D272" t="s">
        <v>2</v>
      </c>
      <c r="E272" t="s">
        <v>17203</v>
      </c>
    </row>
    <row r="273" spans="1:5" x14ac:dyDescent="0.2">
      <c r="A273" t="s">
        <v>9</v>
      </c>
      <c r="B273" t="s">
        <v>17344</v>
      </c>
      <c r="C273" t="s">
        <v>1275</v>
      </c>
      <c r="D273" t="s">
        <v>2</v>
      </c>
      <c r="E273" t="s">
        <v>17203</v>
      </c>
    </row>
    <row r="274" spans="1:5" x14ac:dyDescent="0.2">
      <c r="A274" t="s">
        <v>9</v>
      </c>
      <c r="B274" t="s">
        <v>17345</v>
      </c>
      <c r="C274" t="s">
        <v>1290</v>
      </c>
      <c r="D274" t="s">
        <v>2</v>
      </c>
      <c r="E274" t="s">
        <v>17203</v>
      </c>
    </row>
    <row r="275" spans="1:5" x14ac:dyDescent="0.2">
      <c r="A275" t="s">
        <v>9</v>
      </c>
      <c r="B275" t="s">
        <v>17346</v>
      </c>
      <c r="C275" t="s">
        <v>1296</v>
      </c>
      <c r="D275" t="s">
        <v>2</v>
      </c>
      <c r="E275" t="s">
        <v>17203</v>
      </c>
    </row>
    <row r="276" spans="1:5" x14ac:dyDescent="0.2">
      <c r="A276" t="s">
        <v>3</v>
      </c>
      <c r="B276" t="s">
        <v>17347</v>
      </c>
      <c r="C276" t="s">
        <v>1303</v>
      </c>
      <c r="D276" t="s">
        <v>2</v>
      </c>
      <c r="E276" t="s">
        <v>17203</v>
      </c>
    </row>
    <row r="277" spans="1:5" x14ac:dyDescent="0.2">
      <c r="A277" t="s">
        <v>9</v>
      </c>
      <c r="B277" t="s">
        <v>17348</v>
      </c>
      <c r="C277" t="s">
        <v>1306</v>
      </c>
      <c r="D277" t="s">
        <v>1545</v>
      </c>
      <c r="E277" t="s">
        <v>17203</v>
      </c>
    </row>
    <row r="278" spans="1:5" x14ac:dyDescent="0.2">
      <c r="A278" t="s">
        <v>3</v>
      </c>
      <c r="B278" t="s">
        <v>17349</v>
      </c>
      <c r="C278" t="s">
        <v>1313</v>
      </c>
      <c r="D278" t="s">
        <v>2</v>
      </c>
      <c r="E278" t="s">
        <v>17203</v>
      </c>
    </row>
    <row r="279" spans="1:5" x14ac:dyDescent="0.2">
      <c r="A279" t="s">
        <v>11</v>
      </c>
      <c r="B279" t="s">
        <v>17350</v>
      </c>
      <c r="C279" t="s">
        <v>1317</v>
      </c>
      <c r="D279" t="s">
        <v>2</v>
      </c>
      <c r="E279" t="s">
        <v>17203</v>
      </c>
    </row>
    <row r="280" spans="1:5" x14ac:dyDescent="0.2">
      <c r="A280" t="s">
        <v>9</v>
      </c>
      <c r="B280" t="s">
        <v>17351</v>
      </c>
      <c r="C280" t="s">
        <v>1320</v>
      </c>
      <c r="D280" t="s">
        <v>2</v>
      </c>
      <c r="E280" t="s">
        <v>17203</v>
      </c>
    </row>
    <row r="281" spans="1:5" x14ac:dyDescent="0.2">
      <c r="A281" t="s">
        <v>3</v>
      </c>
      <c r="B281" t="s">
        <v>17351</v>
      </c>
      <c r="C281" t="s">
        <v>1321</v>
      </c>
      <c r="D281" t="s">
        <v>2</v>
      </c>
      <c r="E281" t="s">
        <v>17203</v>
      </c>
    </row>
    <row r="282" spans="1:5" x14ac:dyDescent="0.2">
      <c r="A282" t="s">
        <v>9</v>
      </c>
      <c r="B282" t="s">
        <v>17352</v>
      </c>
      <c r="C282" t="s">
        <v>1323</v>
      </c>
      <c r="D282" t="s">
        <v>2</v>
      </c>
      <c r="E282" t="s">
        <v>17203</v>
      </c>
    </row>
    <row r="283" spans="1:5" x14ac:dyDescent="0.2">
      <c r="A283" t="s">
        <v>9</v>
      </c>
      <c r="B283" t="s">
        <v>17353</v>
      </c>
      <c r="C283" t="s">
        <v>1326</v>
      </c>
      <c r="D283" t="s">
        <v>2</v>
      </c>
      <c r="E283" t="s">
        <v>17203</v>
      </c>
    </row>
    <row r="284" spans="1:5" x14ac:dyDescent="0.2">
      <c r="A284" t="s">
        <v>11</v>
      </c>
      <c r="B284" t="s">
        <v>17354</v>
      </c>
      <c r="C284" t="s">
        <v>1330</v>
      </c>
      <c r="D284" t="s">
        <v>2</v>
      </c>
      <c r="E284" t="s">
        <v>17203</v>
      </c>
    </row>
    <row r="285" spans="1:5" x14ac:dyDescent="0.2">
      <c r="A285" t="s">
        <v>3</v>
      </c>
      <c r="B285" t="s">
        <v>17354</v>
      </c>
      <c r="C285" t="s">
        <v>1331</v>
      </c>
      <c r="D285" t="s">
        <v>2</v>
      </c>
      <c r="E285" t="s">
        <v>17203</v>
      </c>
    </row>
    <row r="286" spans="1:5" x14ac:dyDescent="0.2">
      <c r="A286" t="s">
        <v>9</v>
      </c>
      <c r="B286" t="s">
        <v>17355</v>
      </c>
      <c r="C286" t="s">
        <v>897</v>
      </c>
      <c r="D286" t="s">
        <v>2</v>
      </c>
      <c r="E286" t="s">
        <v>17203</v>
      </c>
    </row>
    <row r="287" spans="1:5" x14ac:dyDescent="0.2">
      <c r="A287" t="s">
        <v>9</v>
      </c>
      <c r="B287" t="s">
        <v>17356</v>
      </c>
      <c r="C287" t="s">
        <v>1341</v>
      </c>
      <c r="D287" t="s">
        <v>2</v>
      </c>
      <c r="E287" t="s">
        <v>17203</v>
      </c>
    </row>
    <row r="288" spans="1:5" x14ac:dyDescent="0.2">
      <c r="A288" t="s">
        <v>3</v>
      </c>
      <c r="B288" t="s">
        <v>17357</v>
      </c>
      <c r="C288" t="s">
        <v>1345</v>
      </c>
      <c r="D288" t="s">
        <v>2</v>
      </c>
      <c r="E288" t="s">
        <v>17203</v>
      </c>
    </row>
    <row r="289" spans="1:5" x14ac:dyDescent="0.2">
      <c r="A289" t="s">
        <v>3</v>
      </c>
      <c r="B289" t="s">
        <v>17358</v>
      </c>
      <c r="C289" t="s">
        <v>933</v>
      </c>
      <c r="D289" t="s">
        <v>2</v>
      </c>
      <c r="E289" t="s">
        <v>17203</v>
      </c>
    </row>
    <row r="290" spans="1:5" x14ac:dyDescent="0.2">
      <c r="A290" t="s">
        <v>11</v>
      </c>
      <c r="B290" t="s">
        <v>17359</v>
      </c>
      <c r="C290" t="s">
        <v>765</v>
      </c>
      <c r="D290" t="s">
        <v>2</v>
      </c>
      <c r="E290" t="s">
        <v>17203</v>
      </c>
    </row>
    <row r="291" spans="1:5" x14ac:dyDescent="0.2">
      <c r="A291" t="s">
        <v>9</v>
      </c>
      <c r="B291" t="s">
        <v>17360</v>
      </c>
      <c r="C291" t="s">
        <v>964</v>
      </c>
      <c r="D291" t="s">
        <v>2</v>
      </c>
      <c r="E291" t="s">
        <v>17203</v>
      </c>
    </row>
    <row r="292" spans="1:5" x14ac:dyDescent="0.2">
      <c r="A292" t="s">
        <v>3</v>
      </c>
      <c r="B292" t="s">
        <v>17361</v>
      </c>
      <c r="C292" t="s">
        <v>645</v>
      </c>
      <c r="D292" t="s">
        <v>2</v>
      </c>
      <c r="E292" t="s">
        <v>17203</v>
      </c>
    </row>
    <row r="293" spans="1:5" x14ac:dyDescent="0.2">
      <c r="A293" t="s">
        <v>9</v>
      </c>
      <c r="B293" t="s">
        <v>17362</v>
      </c>
      <c r="C293" t="s">
        <v>790</v>
      </c>
      <c r="D293" t="s">
        <v>2</v>
      </c>
      <c r="E293" t="s">
        <v>17203</v>
      </c>
    </row>
    <row r="294" spans="1:5" x14ac:dyDescent="0.2">
      <c r="A294" t="s">
        <v>11</v>
      </c>
      <c r="B294" t="s">
        <v>17363</v>
      </c>
      <c r="C294" t="s">
        <v>808</v>
      </c>
      <c r="D294" t="s">
        <v>2</v>
      </c>
      <c r="E294" t="s">
        <v>17203</v>
      </c>
    </row>
    <row r="295" spans="1:5" x14ac:dyDescent="0.2">
      <c r="A295" t="s">
        <v>9</v>
      </c>
      <c r="B295" t="s">
        <v>17364</v>
      </c>
      <c r="C295" t="s">
        <v>811</v>
      </c>
      <c r="D295" t="s">
        <v>2</v>
      </c>
      <c r="E295" t="s">
        <v>17203</v>
      </c>
    </row>
    <row r="296" spans="1:5" x14ac:dyDescent="0.2">
      <c r="A296" t="s">
        <v>11</v>
      </c>
      <c r="B296" t="s">
        <v>17365</v>
      </c>
      <c r="C296" t="s">
        <v>751</v>
      </c>
      <c r="D296" t="s">
        <v>2</v>
      </c>
      <c r="E296" t="s">
        <v>17203</v>
      </c>
    </row>
    <row r="297" spans="1:5" x14ac:dyDescent="0.2">
      <c r="A297" t="s">
        <v>3</v>
      </c>
      <c r="B297" t="s">
        <v>17366</v>
      </c>
      <c r="C297" t="s">
        <v>607</v>
      </c>
      <c r="D297" t="s">
        <v>2</v>
      </c>
      <c r="E297" t="s">
        <v>17203</v>
      </c>
    </row>
    <row r="298" spans="1:5" x14ac:dyDescent="0.2">
      <c r="A298" t="s">
        <v>9</v>
      </c>
      <c r="B298" t="s">
        <v>17367</v>
      </c>
      <c r="C298" t="s">
        <v>532</v>
      </c>
      <c r="D298" t="s">
        <v>2</v>
      </c>
      <c r="E298" t="s">
        <v>17203</v>
      </c>
    </row>
    <row r="299" spans="1:5" x14ac:dyDescent="0.2">
      <c r="A299" t="s">
        <v>3</v>
      </c>
      <c r="B299" t="s">
        <v>17368</v>
      </c>
      <c r="C299" t="s">
        <v>261</v>
      </c>
      <c r="D299" t="s">
        <v>2</v>
      </c>
      <c r="E299" t="s">
        <v>17203</v>
      </c>
    </row>
    <row r="300" spans="1:5" x14ac:dyDescent="0.2">
      <c r="A300" t="s">
        <v>3</v>
      </c>
      <c r="B300" t="s">
        <v>17369</v>
      </c>
      <c r="C300" t="s">
        <v>248</v>
      </c>
      <c r="D300" t="s">
        <v>2</v>
      </c>
      <c r="E300" t="s">
        <v>17203</v>
      </c>
    </row>
    <row r="301" spans="1:5" x14ac:dyDescent="0.2">
      <c r="A301" t="s">
        <v>3</v>
      </c>
      <c r="B301" t="s">
        <v>17370</v>
      </c>
      <c r="C301" t="s">
        <v>4</v>
      </c>
      <c r="D301" t="s">
        <v>2</v>
      </c>
      <c r="E301" t="s">
        <v>17203</v>
      </c>
    </row>
    <row r="302" spans="1:5" x14ac:dyDescent="0.2">
      <c r="A302" t="s">
        <v>3</v>
      </c>
      <c r="B302" t="s">
        <v>17371</v>
      </c>
      <c r="C302" t="s">
        <v>100</v>
      </c>
      <c r="D302" t="s">
        <v>2</v>
      </c>
      <c r="E302" t="s">
        <v>17203</v>
      </c>
    </row>
    <row r="303" spans="1:5" x14ac:dyDescent="0.2">
      <c r="A303" t="s">
        <v>3</v>
      </c>
      <c r="B303" t="s">
        <v>17371</v>
      </c>
      <c r="C303" t="s">
        <v>8</v>
      </c>
      <c r="D303" t="s">
        <v>2</v>
      </c>
      <c r="E303" t="s">
        <v>17203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55F2-F4D7-754F-8840-D561AE226735}">
  <dimension ref="A1:E365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1045</v>
      </c>
      <c r="C2" t="s">
        <v>1029</v>
      </c>
      <c r="D2" t="s">
        <v>2</v>
      </c>
      <c r="E2" t="s">
        <v>1028</v>
      </c>
    </row>
    <row r="3" spans="1:5" x14ac:dyDescent="0.2">
      <c r="A3" t="s">
        <v>3</v>
      </c>
      <c r="B3" t="s">
        <v>1045</v>
      </c>
      <c r="C3" t="s">
        <v>2007</v>
      </c>
      <c r="D3" t="s">
        <v>2</v>
      </c>
      <c r="E3" t="s">
        <v>1028</v>
      </c>
    </row>
    <row r="4" spans="1:5" x14ac:dyDescent="0.2">
      <c r="A4" t="s">
        <v>6</v>
      </c>
      <c r="B4" t="s">
        <v>1045</v>
      </c>
      <c r="C4" t="s">
        <v>1046</v>
      </c>
      <c r="D4" t="s">
        <v>1056</v>
      </c>
      <c r="E4" t="s">
        <v>1028</v>
      </c>
    </row>
    <row r="5" spans="1:5" x14ac:dyDescent="0.2">
      <c r="A5" t="s">
        <v>9</v>
      </c>
      <c r="B5" t="s">
        <v>1045</v>
      </c>
      <c r="C5" t="s">
        <v>977</v>
      </c>
      <c r="D5" t="s">
        <v>2</v>
      </c>
      <c r="E5" t="s">
        <v>1028</v>
      </c>
    </row>
    <row r="6" spans="1:5" x14ac:dyDescent="0.2">
      <c r="A6" t="s">
        <v>9</v>
      </c>
      <c r="B6" t="s">
        <v>1047</v>
      </c>
      <c r="C6" t="s">
        <v>2008</v>
      </c>
      <c r="D6" t="s">
        <v>2</v>
      </c>
      <c r="E6" t="s">
        <v>1028</v>
      </c>
    </row>
    <row r="7" spans="1:5" x14ac:dyDescent="0.2">
      <c r="A7" t="s">
        <v>6</v>
      </c>
      <c r="B7" t="s">
        <v>1047</v>
      </c>
      <c r="C7" t="s">
        <v>1048</v>
      </c>
      <c r="D7" t="s">
        <v>1542</v>
      </c>
      <c r="E7" t="s">
        <v>1028</v>
      </c>
    </row>
    <row r="8" spans="1:5" x14ac:dyDescent="0.2">
      <c r="A8" t="s">
        <v>3</v>
      </c>
      <c r="B8" t="s">
        <v>1047</v>
      </c>
      <c r="C8" t="s">
        <v>1049</v>
      </c>
      <c r="D8" t="s">
        <v>2</v>
      </c>
      <c r="E8" t="s">
        <v>1028</v>
      </c>
    </row>
    <row r="9" spans="1:5" x14ac:dyDescent="0.2">
      <c r="A9" t="s">
        <v>6</v>
      </c>
      <c r="B9" t="s">
        <v>1047</v>
      </c>
      <c r="C9" t="s">
        <v>1050</v>
      </c>
      <c r="D9" t="s">
        <v>1047</v>
      </c>
      <c r="E9" t="s">
        <v>1028</v>
      </c>
    </row>
    <row r="10" spans="1:5" x14ac:dyDescent="0.2">
      <c r="A10" t="s">
        <v>6</v>
      </c>
      <c r="B10" t="s">
        <v>1047</v>
      </c>
      <c r="C10" t="s">
        <v>1051</v>
      </c>
      <c r="D10" t="s">
        <v>1543</v>
      </c>
      <c r="E10" t="s">
        <v>1028</v>
      </c>
    </row>
    <row r="11" spans="1:5" x14ac:dyDescent="0.2">
      <c r="A11" t="s">
        <v>6</v>
      </c>
      <c r="B11" t="s">
        <v>1047</v>
      </c>
      <c r="C11" t="s">
        <v>1052</v>
      </c>
      <c r="D11" t="s">
        <v>1063</v>
      </c>
      <c r="E11" t="s">
        <v>1028</v>
      </c>
    </row>
    <row r="12" spans="1:5" x14ac:dyDescent="0.2">
      <c r="A12" t="s">
        <v>11</v>
      </c>
      <c r="B12" t="s">
        <v>1053</v>
      </c>
      <c r="C12" t="s">
        <v>1054</v>
      </c>
      <c r="D12" t="s">
        <v>2</v>
      </c>
      <c r="E12" t="s">
        <v>1028</v>
      </c>
    </row>
    <row r="13" spans="1:5" x14ac:dyDescent="0.2">
      <c r="A13" t="s">
        <v>3</v>
      </c>
      <c r="B13" t="s">
        <v>1053</v>
      </c>
      <c r="C13" t="s">
        <v>1055</v>
      </c>
      <c r="D13" t="s">
        <v>2</v>
      </c>
      <c r="E13" t="s">
        <v>1028</v>
      </c>
    </row>
    <row r="14" spans="1:5" x14ac:dyDescent="0.2">
      <c r="A14" t="s">
        <v>3</v>
      </c>
      <c r="B14" t="s">
        <v>1053</v>
      </c>
      <c r="C14" t="s">
        <v>2009</v>
      </c>
      <c r="D14" t="s">
        <v>2</v>
      </c>
      <c r="E14" t="s">
        <v>1028</v>
      </c>
    </row>
    <row r="15" spans="1:5" x14ac:dyDescent="0.2">
      <c r="A15" t="s">
        <v>9</v>
      </c>
      <c r="B15" t="s">
        <v>1053</v>
      </c>
      <c r="C15" t="s">
        <v>1005</v>
      </c>
      <c r="D15" t="s">
        <v>2</v>
      </c>
      <c r="E15" t="s">
        <v>1028</v>
      </c>
    </row>
    <row r="16" spans="1:5" x14ac:dyDescent="0.2">
      <c r="A16" t="s">
        <v>9</v>
      </c>
      <c r="B16" t="s">
        <v>1053</v>
      </c>
      <c r="C16" t="s">
        <v>975</v>
      </c>
      <c r="D16" t="s">
        <v>2</v>
      </c>
      <c r="E16" t="s">
        <v>1028</v>
      </c>
    </row>
    <row r="17" spans="1:5" x14ac:dyDescent="0.2">
      <c r="A17" t="s">
        <v>3</v>
      </c>
      <c r="B17" t="s">
        <v>1056</v>
      </c>
      <c r="C17" t="s">
        <v>1057</v>
      </c>
      <c r="D17" t="s">
        <v>2</v>
      </c>
      <c r="E17" t="s">
        <v>1028</v>
      </c>
    </row>
    <row r="18" spans="1:5" x14ac:dyDescent="0.2">
      <c r="A18" t="s">
        <v>9</v>
      </c>
      <c r="B18" t="s">
        <v>1056</v>
      </c>
      <c r="C18" t="s">
        <v>1058</v>
      </c>
      <c r="D18" t="s">
        <v>2</v>
      </c>
      <c r="E18" t="s">
        <v>1028</v>
      </c>
    </row>
    <row r="19" spans="1:5" x14ac:dyDescent="0.2">
      <c r="A19" t="s">
        <v>9</v>
      </c>
      <c r="B19" t="s">
        <v>1056</v>
      </c>
      <c r="C19" t="s">
        <v>1059</v>
      </c>
      <c r="D19" t="s">
        <v>2</v>
      </c>
      <c r="E19" t="s">
        <v>1028</v>
      </c>
    </row>
    <row r="20" spans="1:5" x14ac:dyDescent="0.2">
      <c r="A20" t="s">
        <v>9</v>
      </c>
      <c r="B20" t="s">
        <v>1056</v>
      </c>
      <c r="C20" t="s">
        <v>1060</v>
      </c>
      <c r="D20" t="s">
        <v>2</v>
      </c>
      <c r="E20" t="s">
        <v>1028</v>
      </c>
    </row>
    <row r="21" spans="1:5" x14ac:dyDescent="0.2">
      <c r="A21" t="s">
        <v>3</v>
      </c>
      <c r="B21" t="s">
        <v>1056</v>
      </c>
      <c r="C21" t="s">
        <v>1061</v>
      </c>
      <c r="D21" t="s">
        <v>2</v>
      </c>
      <c r="E21" t="s">
        <v>1028</v>
      </c>
    </row>
    <row r="22" spans="1:5" x14ac:dyDescent="0.2">
      <c r="A22" t="s">
        <v>6</v>
      </c>
      <c r="B22" t="s">
        <v>1056</v>
      </c>
      <c r="C22" t="s">
        <v>1062</v>
      </c>
      <c r="D22" t="s">
        <v>1543</v>
      </c>
      <c r="E22" t="s">
        <v>1028</v>
      </c>
    </row>
    <row r="23" spans="1:5" x14ac:dyDescent="0.2">
      <c r="A23" t="s">
        <v>3</v>
      </c>
      <c r="B23" t="s">
        <v>1063</v>
      </c>
      <c r="C23" t="s">
        <v>1064</v>
      </c>
      <c r="D23" t="s">
        <v>2</v>
      </c>
      <c r="E23" t="s">
        <v>1028</v>
      </c>
    </row>
    <row r="24" spans="1:5" x14ac:dyDescent="0.2">
      <c r="A24" t="s">
        <v>9</v>
      </c>
      <c r="B24" t="s">
        <v>1063</v>
      </c>
      <c r="C24" t="s">
        <v>1065</v>
      </c>
      <c r="D24" t="s">
        <v>2</v>
      </c>
      <c r="E24" t="s">
        <v>1028</v>
      </c>
    </row>
    <row r="25" spans="1:5" x14ac:dyDescent="0.2">
      <c r="A25" t="s">
        <v>9</v>
      </c>
      <c r="B25" t="s">
        <v>1063</v>
      </c>
      <c r="C25" t="s">
        <v>1066</v>
      </c>
      <c r="D25" t="s">
        <v>2</v>
      </c>
      <c r="E25" t="s">
        <v>1028</v>
      </c>
    </row>
    <row r="26" spans="1:5" x14ac:dyDescent="0.2">
      <c r="A26" t="s">
        <v>11</v>
      </c>
      <c r="B26" t="s">
        <v>1067</v>
      </c>
      <c r="C26" t="s">
        <v>1068</v>
      </c>
      <c r="D26" t="s">
        <v>2</v>
      </c>
      <c r="E26" t="s">
        <v>1028</v>
      </c>
    </row>
    <row r="27" spans="1:5" x14ac:dyDescent="0.2">
      <c r="A27" t="s">
        <v>9</v>
      </c>
      <c r="B27" t="s">
        <v>1067</v>
      </c>
      <c r="C27" t="s">
        <v>1069</v>
      </c>
      <c r="D27" t="s">
        <v>2</v>
      </c>
      <c r="E27" t="s">
        <v>1028</v>
      </c>
    </row>
    <row r="28" spans="1:5" x14ac:dyDescent="0.2">
      <c r="A28" t="s">
        <v>9</v>
      </c>
      <c r="B28" t="s">
        <v>1067</v>
      </c>
      <c r="C28" t="s">
        <v>979</v>
      </c>
      <c r="D28" t="s">
        <v>2</v>
      </c>
      <c r="E28" t="s">
        <v>1028</v>
      </c>
    </row>
    <row r="29" spans="1:5" x14ac:dyDescent="0.2">
      <c r="A29" t="s">
        <v>9</v>
      </c>
      <c r="B29" t="s">
        <v>1070</v>
      </c>
      <c r="C29" t="s">
        <v>1071</v>
      </c>
      <c r="D29" t="s">
        <v>2</v>
      </c>
      <c r="E29" t="s">
        <v>1028</v>
      </c>
    </row>
    <row r="30" spans="1:5" x14ac:dyDescent="0.2">
      <c r="A30" t="s">
        <v>6</v>
      </c>
      <c r="B30" t="s">
        <v>1070</v>
      </c>
      <c r="C30" t="s">
        <v>1072</v>
      </c>
      <c r="D30" t="s">
        <v>1070</v>
      </c>
      <c r="E30" t="s">
        <v>1028</v>
      </c>
    </row>
    <row r="31" spans="1:5" x14ac:dyDescent="0.2">
      <c r="A31" t="s">
        <v>9</v>
      </c>
      <c r="B31" t="s">
        <v>1070</v>
      </c>
      <c r="C31" t="s">
        <v>999</v>
      </c>
      <c r="D31" t="s">
        <v>2</v>
      </c>
      <c r="E31" t="s">
        <v>1028</v>
      </c>
    </row>
    <row r="32" spans="1:5" x14ac:dyDescent="0.2">
      <c r="A32" t="s">
        <v>3</v>
      </c>
      <c r="B32" t="s">
        <v>1073</v>
      </c>
      <c r="C32" t="s">
        <v>2010</v>
      </c>
      <c r="D32" t="s">
        <v>2</v>
      </c>
      <c r="E32" t="s">
        <v>1028</v>
      </c>
    </row>
    <row r="33" spans="1:5" x14ac:dyDescent="0.2">
      <c r="A33" t="s">
        <v>9</v>
      </c>
      <c r="B33" t="s">
        <v>1073</v>
      </c>
      <c r="C33" t="s">
        <v>1804</v>
      </c>
      <c r="D33" t="s">
        <v>2</v>
      </c>
      <c r="E33" t="s">
        <v>1028</v>
      </c>
    </row>
    <row r="34" spans="1:5" x14ac:dyDescent="0.2">
      <c r="A34" t="s">
        <v>9</v>
      </c>
      <c r="B34" t="s">
        <v>1073</v>
      </c>
      <c r="C34" t="s">
        <v>2011</v>
      </c>
      <c r="D34" t="s">
        <v>2</v>
      </c>
      <c r="E34" t="s">
        <v>1028</v>
      </c>
    </row>
    <row r="35" spans="1:5" x14ac:dyDescent="0.2">
      <c r="A35" t="s">
        <v>9</v>
      </c>
      <c r="B35" t="s">
        <v>1073</v>
      </c>
      <c r="C35" t="s">
        <v>1074</v>
      </c>
      <c r="D35" t="s">
        <v>2</v>
      </c>
      <c r="E35" t="s">
        <v>1028</v>
      </c>
    </row>
    <row r="36" spans="1:5" x14ac:dyDescent="0.2">
      <c r="A36" t="s">
        <v>9</v>
      </c>
      <c r="B36" t="s">
        <v>1075</v>
      </c>
      <c r="C36" t="s">
        <v>1076</v>
      </c>
      <c r="D36" t="s">
        <v>2</v>
      </c>
      <c r="E36" t="s">
        <v>1028</v>
      </c>
    </row>
    <row r="37" spans="1:5" x14ac:dyDescent="0.2">
      <c r="A37" t="s">
        <v>9</v>
      </c>
      <c r="B37" t="s">
        <v>1075</v>
      </c>
      <c r="C37" t="s">
        <v>1077</v>
      </c>
      <c r="D37" t="s">
        <v>2</v>
      </c>
      <c r="E37" t="s">
        <v>1028</v>
      </c>
    </row>
    <row r="38" spans="1:5" x14ac:dyDescent="0.2">
      <c r="A38" t="s">
        <v>9</v>
      </c>
      <c r="B38" t="s">
        <v>1075</v>
      </c>
      <c r="C38" t="s">
        <v>1078</v>
      </c>
      <c r="D38" t="s">
        <v>2</v>
      </c>
      <c r="E38" t="s">
        <v>1028</v>
      </c>
    </row>
    <row r="39" spans="1:5" x14ac:dyDescent="0.2">
      <c r="A39" t="s">
        <v>6</v>
      </c>
      <c r="B39" t="s">
        <v>1079</v>
      </c>
      <c r="C39" t="s">
        <v>1080</v>
      </c>
      <c r="D39" t="s">
        <v>1079</v>
      </c>
      <c r="E39" t="s">
        <v>1028</v>
      </c>
    </row>
    <row r="40" spans="1:5" x14ac:dyDescent="0.2">
      <c r="A40" t="s">
        <v>9</v>
      </c>
      <c r="B40" t="s">
        <v>1079</v>
      </c>
      <c r="C40" t="s">
        <v>1081</v>
      </c>
      <c r="D40" t="s">
        <v>2</v>
      </c>
      <c r="E40" t="s">
        <v>1028</v>
      </c>
    </row>
    <row r="41" spans="1:5" x14ac:dyDescent="0.2">
      <c r="A41" t="s">
        <v>3</v>
      </c>
      <c r="B41" t="s">
        <v>1079</v>
      </c>
      <c r="C41" t="s">
        <v>1000</v>
      </c>
      <c r="D41" t="s">
        <v>2</v>
      </c>
      <c r="E41" t="s">
        <v>1028</v>
      </c>
    </row>
    <row r="42" spans="1:5" x14ac:dyDescent="0.2">
      <c r="A42" t="s">
        <v>6</v>
      </c>
      <c r="B42" t="s">
        <v>1082</v>
      </c>
      <c r="C42" t="s">
        <v>1083</v>
      </c>
      <c r="D42" t="s">
        <v>1082</v>
      </c>
      <c r="E42" t="s">
        <v>1028</v>
      </c>
    </row>
    <row r="43" spans="1:5" x14ac:dyDescent="0.2">
      <c r="A43" t="s">
        <v>9</v>
      </c>
      <c r="B43" t="s">
        <v>1082</v>
      </c>
      <c r="C43" t="s">
        <v>1084</v>
      </c>
      <c r="D43" t="s">
        <v>2</v>
      </c>
      <c r="E43" t="s">
        <v>1028</v>
      </c>
    </row>
    <row r="44" spans="1:5" x14ac:dyDescent="0.2">
      <c r="A44" t="s">
        <v>6</v>
      </c>
      <c r="B44" t="s">
        <v>1082</v>
      </c>
      <c r="C44" t="s">
        <v>1085</v>
      </c>
      <c r="D44" t="s">
        <v>1082</v>
      </c>
      <c r="E44" t="s">
        <v>1028</v>
      </c>
    </row>
    <row r="45" spans="1:5" x14ac:dyDescent="0.2">
      <c r="A45" t="s">
        <v>9</v>
      </c>
      <c r="B45" t="s">
        <v>1082</v>
      </c>
      <c r="C45" t="s">
        <v>1086</v>
      </c>
      <c r="D45" t="s">
        <v>2</v>
      </c>
      <c r="E45" t="s">
        <v>1028</v>
      </c>
    </row>
    <row r="46" spans="1:5" x14ac:dyDescent="0.2">
      <c r="A46" t="s">
        <v>6</v>
      </c>
      <c r="B46" t="s">
        <v>1082</v>
      </c>
      <c r="C46" t="s">
        <v>1087</v>
      </c>
      <c r="D46" t="s">
        <v>1089</v>
      </c>
      <c r="E46" t="s">
        <v>1028</v>
      </c>
    </row>
    <row r="47" spans="1:5" x14ac:dyDescent="0.2">
      <c r="A47" t="s">
        <v>6</v>
      </c>
      <c r="B47" t="s">
        <v>1082</v>
      </c>
      <c r="C47" t="s">
        <v>1088</v>
      </c>
      <c r="D47" t="s">
        <v>1544</v>
      </c>
      <c r="E47" t="s">
        <v>1028</v>
      </c>
    </row>
    <row r="48" spans="1:5" x14ac:dyDescent="0.2">
      <c r="A48" t="s">
        <v>9</v>
      </c>
      <c r="B48" t="s">
        <v>1089</v>
      </c>
      <c r="C48" t="s">
        <v>1090</v>
      </c>
      <c r="D48" t="s">
        <v>1380</v>
      </c>
      <c r="E48" t="s">
        <v>1028</v>
      </c>
    </row>
    <row r="49" spans="1:5" x14ac:dyDescent="0.2">
      <c r="A49" t="s">
        <v>9</v>
      </c>
      <c r="B49" t="s">
        <v>1089</v>
      </c>
      <c r="C49" t="s">
        <v>1091</v>
      </c>
      <c r="D49" t="s">
        <v>2</v>
      </c>
      <c r="E49" t="s">
        <v>1028</v>
      </c>
    </row>
    <row r="50" spans="1:5" x14ac:dyDescent="0.2">
      <c r="A50" t="s">
        <v>9</v>
      </c>
      <c r="B50" t="s">
        <v>1092</v>
      </c>
      <c r="C50" t="s">
        <v>1093</v>
      </c>
      <c r="D50" t="s">
        <v>1364</v>
      </c>
      <c r="E50" t="s">
        <v>1028</v>
      </c>
    </row>
    <row r="51" spans="1:5" x14ac:dyDescent="0.2">
      <c r="A51" t="s">
        <v>9</v>
      </c>
      <c r="B51" t="s">
        <v>1092</v>
      </c>
      <c r="C51" t="s">
        <v>1036</v>
      </c>
      <c r="D51" t="s">
        <v>2</v>
      </c>
      <c r="E51" t="s">
        <v>1028</v>
      </c>
    </row>
    <row r="52" spans="1:5" x14ac:dyDescent="0.2">
      <c r="A52" t="s">
        <v>9</v>
      </c>
      <c r="B52" t="s">
        <v>1094</v>
      </c>
      <c r="C52" t="s">
        <v>2012</v>
      </c>
      <c r="D52" t="s">
        <v>2</v>
      </c>
      <c r="E52" t="s">
        <v>1028</v>
      </c>
    </row>
    <row r="53" spans="1:5" x14ac:dyDescent="0.2">
      <c r="A53" t="s">
        <v>9</v>
      </c>
      <c r="B53" t="s">
        <v>1094</v>
      </c>
      <c r="C53" t="s">
        <v>998</v>
      </c>
      <c r="D53" t="s">
        <v>2</v>
      </c>
      <c r="E53" t="s">
        <v>1028</v>
      </c>
    </row>
    <row r="54" spans="1:5" x14ac:dyDescent="0.2">
      <c r="A54" t="s">
        <v>9</v>
      </c>
      <c r="B54" t="s">
        <v>1094</v>
      </c>
      <c r="C54" t="s">
        <v>1095</v>
      </c>
      <c r="D54" t="s">
        <v>2</v>
      </c>
      <c r="E54" t="s">
        <v>1028</v>
      </c>
    </row>
    <row r="55" spans="1:5" x14ac:dyDescent="0.2">
      <c r="A55" t="s">
        <v>6</v>
      </c>
      <c r="B55" t="s">
        <v>1096</v>
      </c>
      <c r="C55" t="s">
        <v>1097</v>
      </c>
      <c r="D55" t="s">
        <v>1096</v>
      </c>
      <c r="E55" t="s">
        <v>1028</v>
      </c>
    </row>
    <row r="56" spans="1:5" x14ac:dyDescent="0.2">
      <c r="A56" t="s">
        <v>3</v>
      </c>
      <c r="B56" t="s">
        <v>1096</v>
      </c>
      <c r="C56" t="s">
        <v>1098</v>
      </c>
      <c r="D56" t="s">
        <v>2</v>
      </c>
      <c r="E56" t="s">
        <v>1028</v>
      </c>
    </row>
    <row r="57" spans="1:5" x14ac:dyDescent="0.2">
      <c r="A57" t="s">
        <v>9</v>
      </c>
      <c r="B57" t="s">
        <v>1099</v>
      </c>
      <c r="C57" t="s">
        <v>1100</v>
      </c>
      <c r="D57" t="s">
        <v>2</v>
      </c>
      <c r="E57" t="s">
        <v>1028</v>
      </c>
    </row>
    <row r="58" spans="1:5" x14ac:dyDescent="0.2">
      <c r="A58" t="s">
        <v>6</v>
      </c>
      <c r="B58" t="s">
        <v>1099</v>
      </c>
      <c r="C58" t="s">
        <v>1101</v>
      </c>
      <c r="D58" t="s">
        <v>1099</v>
      </c>
      <c r="E58" t="s">
        <v>1028</v>
      </c>
    </row>
    <row r="59" spans="1:5" x14ac:dyDescent="0.2">
      <c r="A59" t="s">
        <v>11</v>
      </c>
      <c r="B59" t="s">
        <v>1102</v>
      </c>
      <c r="C59" t="s">
        <v>1103</v>
      </c>
      <c r="D59" t="s">
        <v>2</v>
      </c>
      <c r="E59" t="s">
        <v>1028</v>
      </c>
    </row>
    <row r="60" spans="1:5" x14ac:dyDescent="0.2">
      <c r="A60" t="s">
        <v>9</v>
      </c>
      <c r="B60" t="s">
        <v>1104</v>
      </c>
      <c r="C60" t="s">
        <v>1105</v>
      </c>
      <c r="D60" t="s">
        <v>2</v>
      </c>
      <c r="E60" t="s">
        <v>1028</v>
      </c>
    </row>
    <row r="61" spans="1:5" x14ac:dyDescent="0.2">
      <c r="A61" t="s">
        <v>3</v>
      </c>
      <c r="B61" t="s">
        <v>1104</v>
      </c>
      <c r="C61" t="s">
        <v>1106</v>
      </c>
      <c r="D61" t="s">
        <v>2</v>
      </c>
      <c r="E61" t="s">
        <v>1028</v>
      </c>
    </row>
    <row r="62" spans="1:5" x14ac:dyDescent="0.2">
      <c r="A62" t="s">
        <v>9</v>
      </c>
      <c r="B62" t="s">
        <v>1104</v>
      </c>
      <c r="C62" t="s">
        <v>994</v>
      </c>
      <c r="D62" t="s">
        <v>2</v>
      </c>
      <c r="E62" t="s">
        <v>1028</v>
      </c>
    </row>
    <row r="63" spans="1:5" x14ac:dyDescent="0.2">
      <c r="A63" t="s">
        <v>9</v>
      </c>
      <c r="B63" t="s">
        <v>1104</v>
      </c>
      <c r="C63" t="s">
        <v>1107</v>
      </c>
      <c r="D63" t="s">
        <v>2</v>
      </c>
      <c r="E63" t="s">
        <v>1028</v>
      </c>
    </row>
    <row r="64" spans="1:5" x14ac:dyDescent="0.2">
      <c r="A64" t="s">
        <v>9</v>
      </c>
      <c r="B64" t="s">
        <v>1104</v>
      </c>
      <c r="C64" t="s">
        <v>1108</v>
      </c>
      <c r="D64" t="s">
        <v>2</v>
      </c>
      <c r="E64" t="s">
        <v>1028</v>
      </c>
    </row>
    <row r="65" spans="1:5" x14ac:dyDescent="0.2">
      <c r="A65" t="s">
        <v>9</v>
      </c>
      <c r="B65" t="s">
        <v>1104</v>
      </c>
      <c r="C65" t="s">
        <v>1109</v>
      </c>
      <c r="D65" t="s">
        <v>2</v>
      </c>
      <c r="E65" t="s">
        <v>1028</v>
      </c>
    </row>
    <row r="66" spans="1:5" x14ac:dyDescent="0.2">
      <c r="A66" t="s">
        <v>9</v>
      </c>
      <c r="B66" t="s">
        <v>1104</v>
      </c>
      <c r="C66" t="s">
        <v>1110</v>
      </c>
      <c r="D66" t="s">
        <v>2</v>
      </c>
      <c r="E66" t="s">
        <v>1028</v>
      </c>
    </row>
    <row r="67" spans="1:5" x14ac:dyDescent="0.2">
      <c r="A67" t="s">
        <v>9</v>
      </c>
      <c r="B67" t="s">
        <v>1111</v>
      </c>
      <c r="C67" t="s">
        <v>1112</v>
      </c>
      <c r="D67" t="s">
        <v>2</v>
      </c>
      <c r="E67" t="s">
        <v>1028</v>
      </c>
    </row>
    <row r="68" spans="1:5" x14ac:dyDescent="0.2">
      <c r="A68" t="s">
        <v>3</v>
      </c>
      <c r="B68" t="s">
        <v>1113</v>
      </c>
      <c r="C68" t="s">
        <v>1812</v>
      </c>
      <c r="D68" t="s">
        <v>2</v>
      </c>
      <c r="E68" t="s">
        <v>1028</v>
      </c>
    </row>
    <row r="69" spans="1:5" x14ac:dyDescent="0.2">
      <c r="A69" t="s">
        <v>3</v>
      </c>
      <c r="B69" t="s">
        <v>1113</v>
      </c>
      <c r="C69" t="s">
        <v>1114</v>
      </c>
      <c r="D69" t="s">
        <v>2</v>
      </c>
      <c r="E69" t="s">
        <v>1028</v>
      </c>
    </row>
    <row r="70" spans="1:5" x14ac:dyDescent="0.2">
      <c r="A70" t="s">
        <v>11</v>
      </c>
      <c r="B70" t="s">
        <v>1115</v>
      </c>
      <c r="C70" t="s">
        <v>1116</v>
      </c>
      <c r="D70" t="s">
        <v>2</v>
      </c>
      <c r="E70" t="s">
        <v>1028</v>
      </c>
    </row>
    <row r="71" spans="1:5" x14ac:dyDescent="0.2">
      <c r="A71" t="s">
        <v>6</v>
      </c>
      <c r="B71" t="s">
        <v>1115</v>
      </c>
      <c r="C71" t="s">
        <v>1117</v>
      </c>
      <c r="D71" t="s">
        <v>1115</v>
      </c>
      <c r="E71" t="s">
        <v>1028</v>
      </c>
    </row>
    <row r="72" spans="1:5" x14ac:dyDescent="0.2">
      <c r="A72" t="s">
        <v>9</v>
      </c>
      <c r="B72" t="s">
        <v>1118</v>
      </c>
      <c r="C72" t="s">
        <v>1119</v>
      </c>
      <c r="D72" t="s">
        <v>2</v>
      </c>
      <c r="E72" t="s">
        <v>1028</v>
      </c>
    </row>
    <row r="73" spans="1:5" x14ac:dyDescent="0.2">
      <c r="A73" t="s">
        <v>9</v>
      </c>
      <c r="B73" t="s">
        <v>1118</v>
      </c>
      <c r="C73" t="s">
        <v>1031</v>
      </c>
      <c r="D73" t="s">
        <v>2</v>
      </c>
      <c r="E73" t="s">
        <v>1028</v>
      </c>
    </row>
    <row r="74" spans="1:5" x14ac:dyDescent="0.2">
      <c r="A74" t="s">
        <v>6</v>
      </c>
      <c r="B74" t="s">
        <v>1118</v>
      </c>
      <c r="C74" t="s">
        <v>1120</v>
      </c>
      <c r="D74" t="s">
        <v>1118</v>
      </c>
      <c r="E74" t="s">
        <v>1028</v>
      </c>
    </row>
    <row r="75" spans="1:5" x14ac:dyDescent="0.2">
      <c r="A75" t="s">
        <v>6</v>
      </c>
      <c r="B75" t="s">
        <v>1118</v>
      </c>
      <c r="C75" t="s">
        <v>850</v>
      </c>
      <c r="D75" t="s">
        <v>1130</v>
      </c>
      <c r="E75" t="s">
        <v>1028</v>
      </c>
    </row>
    <row r="76" spans="1:5" x14ac:dyDescent="0.2">
      <c r="A76" t="s">
        <v>9</v>
      </c>
      <c r="B76" t="s">
        <v>1118</v>
      </c>
      <c r="C76" t="s">
        <v>1121</v>
      </c>
      <c r="D76" t="s">
        <v>2</v>
      </c>
      <c r="E76" t="s">
        <v>1028</v>
      </c>
    </row>
    <row r="77" spans="1:5" x14ac:dyDescent="0.2">
      <c r="A77" t="s">
        <v>3</v>
      </c>
      <c r="B77" t="s">
        <v>1122</v>
      </c>
      <c r="C77" t="s">
        <v>817</v>
      </c>
      <c r="D77" t="s">
        <v>2</v>
      </c>
      <c r="E77" t="s">
        <v>1028</v>
      </c>
    </row>
    <row r="78" spans="1:5" x14ac:dyDescent="0.2">
      <c r="A78" t="s">
        <v>6</v>
      </c>
      <c r="B78" t="s">
        <v>1122</v>
      </c>
      <c r="C78" t="s">
        <v>1123</v>
      </c>
      <c r="D78" t="s">
        <v>1122</v>
      </c>
      <c r="E78" t="s">
        <v>1028</v>
      </c>
    </row>
    <row r="79" spans="1:5" x14ac:dyDescent="0.2">
      <c r="A79" t="s">
        <v>9</v>
      </c>
      <c r="B79" t="s">
        <v>1124</v>
      </c>
      <c r="C79" t="s">
        <v>1811</v>
      </c>
      <c r="D79" t="s">
        <v>2</v>
      </c>
      <c r="E79" t="s">
        <v>1028</v>
      </c>
    </row>
    <row r="80" spans="1:5" x14ac:dyDescent="0.2">
      <c r="A80" t="s">
        <v>9</v>
      </c>
      <c r="B80" t="s">
        <v>1124</v>
      </c>
      <c r="C80" t="s">
        <v>1125</v>
      </c>
      <c r="D80" t="s">
        <v>2</v>
      </c>
      <c r="E80" t="s">
        <v>1028</v>
      </c>
    </row>
    <row r="81" spans="1:5" x14ac:dyDescent="0.2">
      <c r="A81" t="s">
        <v>9</v>
      </c>
      <c r="B81" t="s">
        <v>2003</v>
      </c>
      <c r="C81" t="s">
        <v>1026</v>
      </c>
      <c r="D81" t="s">
        <v>2</v>
      </c>
      <c r="E81" t="s">
        <v>1028</v>
      </c>
    </row>
    <row r="82" spans="1:5" x14ac:dyDescent="0.2">
      <c r="A82" t="s">
        <v>3</v>
      </c>
      <c r="B82" t="s">
        <v>2003</v>
      </c>
      <c r="C82" t="s">
        <v>1025</v>
      </c>
      <c r="D82" t="s">
        <v>2</v>
      </c>
      <c r="E82" t="s">
        <v>1028</v>
      </c>
    </row>
    <row r="83" spans="1:5" x14ac:dyDescent="0.2">
      <c r="A83" t="s">
        <v>6</v>
      </c>
      <c r="B83" t="s">
        <v>1126</v>
      </c>
      <c r="C83" t="s">
        <v>1127</v>
      </c>
      <c r="D83" t="s">
        <v>1126</v>
      </c>
      <c r="E83" t="s">
        <v>1028</v>
      </c>
    </row>
    <row r="84" spans="1:5" x14ac:dyDescent="0.2">
      <c r="A84" t="s">
        <v>6</v>
      </c>
      <c r="B84" t="s">
        <v>1126</v>
      </c>
      <c r="C84" t="s">
        <v>1128</v>
      </c>
      <c r="D84" t="s">
        <v>1126</v>
      </c>
      <c r="E84" t="s">
        <v>1028</v>
      </c>
    </row>
    <row r="85" spans="1:5" x14ac:dyDescent="0.2">
      <c r="A85" t="s">
        <v>6</v>
      </c>
      <c r="B85" t="s">
        <v>1126</v>
      </c>
      <c r="C85" t="s">
        <v>1129</v>
      </c>
      <c r="D85" t="s">
        <v>1126</v>
      </c>
      <c r="E85" t="s">
        <v>1028</v>
      </c>
    </row>
    <row r="86" spans="1:5" x14ac:dyDescent="0.2">
      <c r="A86" t="s">
        <v>9</v>
      </c>
      <c r="B86" t="s">
        <v>1130</v>
      </c>
      <c r="C86" t="s">
        <v>1131</v>
      </c>
      <c r="D86" t="s">
        <v>2</v>
      </c>
      <c r="E86" t="s">
        <v>1028</v>
      </c>
    </row>
    <row r="87" spans="1:5" x14ac:dyDescent="0.2">
      <c r="A87" t="s">
        <v>9</v>
      </c>
      <c r="B87" t="s">
        <v>1132</v>
      </c>
      <c r="C87" t="s">
        <v>1133</v>
      </c>
      <c r="D87" t="s">
        <v>2</v>
      </c>
      <c r="E87" t="s">
        <v>1028</v>
      </c>
    </row>
    <row r="88" spans="1:5" x14ac:dyDescent="0.2">
      <c r="A88" t="s">
        <v>3</v>
      </c>
      <c r="B88" t="s">
        <v>1132</v>
      </c>
      <c r="C88" t="s">
        <v>901</v>
      </c>
      <c r="D88" t="s">
        <v>2</v>
      </c>
      <c r="E88" t="s">
        <v>1028</v>
      </c>
    </row>
    <row r="89" spans="1:5" x14ac:dyDescent="0.2">
      <c r="A89" t="s">
        <v>9</v>
      </c>
      <c r="B89" t="s">
        <v>1134</v>
      </c>
      <c r="C89" t="s">
        <v>1038</v>
      </c>
      <c r="D89" t="s">
        <v>2</v>
      </c>
      <c r="E89" t="s">
        <v>1028</v>
      </c>
    </row>
    <row r="90" spans="1:5" x14ac:dyDescent="0.2">
      <c r="A90" t="s">
        <v>9</v>
      </c>
      <c r="B90" t="s">
        <v>1134</v>
      </c>
      <c r="C90" t="s">
        <v>1135</v>
      </c>
      <c r="D90" t="s">
        <v>2</v>
      </c>
      <c r="E90" t="s">
        <v>1028</v>
      </c>
    </row>
    <row r="91" spans="1:5" x14ac:dyDescent="0.2">
      <c r="A91" t="s">
        <v>6</v>
      </c>
      <c r="B91" t="s">
        <v>1134</v>
      </c>
      <c r="C91" t="s">
        <v>1136</v>
      </c>
      <c r="D91" t="s">
        <v>1134</v>
      </c>
      <c r="E91" t="s">
        <v>1028</v>
      </c>
    </row>
    <row r="92" spans="1:5" x14ac:dyDescent="0.2">
      <c r="A92" t="s">
        <v>9</v>
      </c>
      <c r="B92" t="s">
        <v>1134</v>
      </c>
      <c r="C92" t="s">
        <v>1137</v>
      </c>
      <c r="D92" t="s">
        <v>2</v>
      </c>
      <c r="E92" t="s">
        <v>1028</v>
      </c>
    </row>
    <row r="93" spans="1:5" x14ac:dyDescent="0.2">
      <c r="A93" t="s">
        <v>9</v>
      </c>
      <c r="B93" t="s">
        <v>1138</v>
      </c>
      <c r="C93" t="s">
        <v>880</v>
      </c>
      <c r="D93" t="s">
        <v>2</v>
      </c>
      <c r="E93" t="s">
        <v>1028</v>
      </c>
    </row>
    <row r="94" spans="1:5" x14ac:dyDescent="0.2">
      <c r="A94" t="s">
        <v>9</v>
      </c>
      <c r="B94" t="s">
        <v>1138</v>
      </c>
      <c r="C94" t="s">
        <v>1139</v>
      </c>
      <c r="D94" t="s">
        <v>2</v>
      </c>
      <c r="E94" t="s">
        <v>1028</v>
      </c>
    </row>
    <row r="95" spans="1:5" x14ac:dyDescent="0.2">
      <c r="A95" t="s">
        <v>3</v>
      </c>
      <c r="B95" t="s">
        <v>1140</v>
      </c>
      <c r="C95" t="s">
        <v>726</v>
      </c>
      <c r="D95" t="s">
        <v>2</v>
      </c>
      <c r="E95" t="s">
        <v>1028</v>
      </c>
    </row>
    <row r="96" spans="1:5" x14ac:dyDescent="0.2">
      <c r="A96" t="s">
        <v>9</v>
      </c>
      <c r="B96" t="s">
        <v>1140</v>
      </c>
      <c r="C96" t="s">
        <v>1141</v>
      </c>
      <c r="D96" t="s">
        <v>2</v>
      </c>
      <c r="E96" t="s">
        <v>1028</v>
      </c>
    </row>
    <row r="97" spans="1:5" x14ac:dyDescent="0.2">
      <c r="A97" t="s">
        <v>3</v>
      </c>
      <c r="B97" t="s">
        <v>1142</v>
      </c>
      <c r="C97" t="s">
        <v>1143</v>
      </c>
      <c r="D97" t="s">
        <v>2</v>
      </c>
      <c r="E97" t="s">
        <v>1028</v>
      </c>
    </row>
    <row r="98" spans="1:5" x14ac:dyDescent="0.2">
      <c r="A98" t="s">
        <v>6</v>
      </c>
      <c r="B98" t="s">
        <v>1142</v>
      </c>
      <c r="C98" t="s">
        <v>1144</v>
      </c>
      <c r="D98" t="s">
        <v>1142</v>
      </c>
      <c r="E98" t="s">
        <v>1028</v>
      </c>
    </row>
    <row r="99" spans="1:5" x14ac:dyDescent="0.2">
      <c r="A99" t="s">
        <v>6</v>
      </c>
      <c r="B99" t="s">
        <v>1142</v>
      </c>
      <c r="C99" t="s">
        <v>1145</v>
      </c>
      <c r="D99" t="s">
        <v>1142</v>
      </c>
      <c r="E99" t="s">
        <v>1028</v>
      </c>
    </row>
    <row r="100" spans="1:5" x14ac:dyDescent="0.2">
      <c r="A100" t="s">
        <v>6</v>
      </c>
      <c r="B100" t="s">
        <v>1146</v>
      </c>
      <c r="C100" t="s">
        <v>1147</v>
      </c>
      <c r="D100" t="s">
        <v>1146</v>
      </c>
      <c r="E100" t="s">
        <v>1028</v>
      </c>
    </row>
    <row r="101" spans="1:5" x14ac:dyDescent="0.2">
      <c r="A101" t="s">
        <v>9</v>
      </c>
      <c r="B101" t="s">
        <v>1146</v>
      </c>
      <c r="C101" t="s">
        <v>1148</v>
      </c>
      <c r="D101" t="s">
        <v>2</v>
      </c>
      <c r="E101" t="s">
        <v>1028</v>
      </c>
    </row>
    <row r="102" spans="1:5" x14ac:dyDescent="0.2">
      <c r="A102" t="s">
        <v>3</v>
      </c>
      <c r="B102" t="s">
        <v>1146</v>
      </c>
      <c r="C102" t="s">
        <v>993</v>
      </c>
      <c r="D102" t="s">
        <v>2</v>
      </c>
      <c r="E102" t="s">
        <v>1028</v>
      </c>
    </row>
    <row r="103" spans="1:5" x14ac:dyDescent="0.2">
      <c r="A103" t="s">
        <v>3</v>
      </c>
      <c r="B103" t="s">
        <v>1149</v>
      </c>
      <c r="C103" t="s">
        <v>1150</v>
      </c>
      <c r="D103" t="s">
        <v>2</v>
      </c>
      <c r="E103" t="s">
        <v>1028</v>
      </c>
    </row>
    <row r="104" spans="1:5" x14ac:dyDescent="0.2">
      <c r="A104" t="s">
        <v>9</v>
      </c>
      <c r="B104" t="s">
        <v>1149</v>
      </c>
      <c r="C104" t="s">
        <v>1151</v>
      </c>
      <c r="D104" t="s">
        <v>2</v>
      </c>
      <c r="E104" t="s">
        <v>1028</v>
      </c>
    </row>
    <row r="105" spans="1:5" x14ac:dyDescent="0.2">
      <c r="A105" t="s">
        <v>9</v>
      </c>
      <c r="B105" t="s">
        <v>2004</v>
      </c>
      <c r="C105" t="s">
        <v>1822</v>
      </c>
      <c r="D105" t="s">
        <v>2</v>
      </c>
      <c r="E105" t="s">
        <v>1028</v>
      </c>
    </row>
    <row r="106" spans="1:5" x14ac:dyDescent="0.2">
      <c r="A106" t="s">
        <v>9</v>
      </c>
      <c r="B106" t="s">
        <v>2004</v>
      </c>
      <c r="C106" t="s">
        <v>1001</v>
      </c>
      <c r="D106" t="s">
        <v>2</v>
      </c>
      <c r="E106" t="s">
        <v>1028</v>
      </c>
    </row>
    <row r="107" spans="1:5" x14ac:dyDescent="0.2">
      <c r="A107" t="s">
        <v>3</v>
      </c>
      <c r="B107" t="s">
        <v>1152</v>
      </c>
      <c r="C107" t="s">
        <v>1153</v>
      </c>
      <c r="D107" t="s">
        <v>2</v>
      </c>
      <c r="E107" t="s">
        <v>1028</v>
      </c>
    </row>
    <row r="108" spans="1:5" x14ac:dyDescent="0.2">
      <c r="A108" t="s">
        <v>6</v>
      </c>
      <c r="B108" t="s">
        <v>1154</v>
      </c>
      <c r="C108" t="s">
        <v>1155</v>
      </c>
      <c r="D108" t="s">
        <v>1157</v>
      </c>
      <c r="E108" t="s">
        <v>1028</v>
      </c>
    </row>
    <row r="109" spans="1:5" x14ac:dyDescent="0.2">
      <c r="A109" t="s">
        <v>9</v>
      </c>
      <c r="B109" t="s">
        <v>1154</v>
      </c>
      <c r="C109" t="s">
        <v>1156</v>
      </c>
      <c r="D109" t="s">
        <v>2</v>
      </c>
      <c r="E109" t="s">
        <v>1028</v>
      </c>
    </row>
    <row r="110" spans="1:5" x14ac:dyDescent="0.2">
      <c r="A110" t="s">
        <v>9</v>
      </c>
      <c r="B110" t="s">
        <v>1157</v>
      </c>
      <c r="C110" t="s">
        <v>1158</v>
      </c>
      <c r="D110" t="s">
        <v>2</v>
      </c>
      <c r="E110" t="s">
        <v>1028</v>
      </c>
    </row>
    <row r="111" spans="1:5" x14ac:dyDescent="0.2">
      <c r="A111" t="s">
        <v>9</v>
      </c>
      <c r="B111" t="s">
        <v>1157</v>
      </c>
      <c r="C111" t="s">
        <v>1034</v>
      </c>
      <c r="D111" t="s">
        <v>2</v>
      </c>
      <c r="E111" t="s">
        <v>1028</v>
      </c>
    </row>
    <row r="112" spans="1:5" x14ac:dyDescent="0.2">
      <c r="A112" t="s">
        <v>6</v>
      </c>
      <c r="B112" t="s">
        <v>1157</v>
      </c>
      <c r="C112" t="s">
        <v>1159</v>
      </c>
      <c r="D112" t="s">
        <v>1157</v>
      </c>
      <c r="E112" t="s">
        <v>1028</v>
      </c>
    </row>
    <row r="113" spans="1:5" x14ac:dyDescent="0.2">
      <c r="A113" t="s">
        <v>3</v>
      </c>
      <c r="B113" t="s">
        <v>1157</v>
      </c>
      <c r="C113" t="s">
        <v>719</v>
      </c>
      <c r="D113" t="s">
        <v>2</v>
      </c>
      <c r="E113" t="s">
        <v>1028</v>
      </c>
    </row>
    <row r="114" spans="1:5" x14ac:dyDescent="0.2">
      <c r="A114" t="s">
        <v>6</v>
      </c>
      <c r="B114" t="s">
        <v>1160</v>
      </c>
      <c r="C114" t="s">
        <v>1161</v>
      </c>
      <c r="D114" t="s">
        <v>1160</v>
      </c>
      <c r="E114" t="s">
        <v>1028</v>
      </c>
    </row>
    <row r="115" spans="1:5" x14ac:dyDescent="0.2">
      <c r="A115" t="s">
        <v>9</v>
      </c>
      <c r="B115" t="s">
        <v>1162</v>
      </c>
      <c r="C115" t="s">
        <v>1994</v>
      </c>
      <c r="D115" t="s">
        <v>2</v>
      </c>
      <c r="E115" t="s">
        <v>1028</v>
      </c>
    </row>
    <row r="116" spans="1:5" x14ac:dyDescent="0.2">
      <c r="A116" t="s">
        <v>6</v>
      </c>
      <c r="B116" t="s">
        <v>1162</v>
      </c>
      <c r="C116" t="s">
        <v>1163</v>
      </c>
      <c r="D116" t="s">
        <v>1162</v>
      </c>
      <c r="E116" t="s">
        <v>1028</v>
      </c>
    </row>
    <row r="117" spans="1:5" x14ac:dyDescent="0.2">
      <c r="A117" t="s">
        <v>9</v>
      </c>
      <c r="B117" t="s">
        <v>1162</v>
      </c>
      <c r="C117" t="s">
        <v>1164</v>
      </c>
      <c r="D117" t="s">
        <v>2</v>
      </c>
      <c r="E117" t="s">
        <v>1028</v>
      </c>
    </row>
    <row r="118" spans="1:5" x14ac:dyDescent="0.2">
      <c r="A118" t="s">
        <v>9</v>
      </c>
      <c r="B118" t="s">
        <v>1165</v>
      </c>
      <c r="C118" t="s">
        <v>1166</v>
      </c>
      <c r="D118" t="s">
        <v>2</v>
      </c>
      <c r="E118" t="s">
        <v>1028</v>
      </c>
    </row>
    <row r="119" spans="1:5" x14ac:dyDescent="0.2">
      <c r="A119" t="s">
        <v>9</v>
      </c>
      <c r="B119" t="s">
        <v>1165</v>
      </c>
      <c r="C119" t="s">
        <v>1167</v>
      </c>
      <c r="D119" t="s">
        <v>2</v>
      </c>
      <c r="E119" t="s">
        <v>1028</v>
      </c>
    </row>
    <row r="120" spans="1:5" x14ac:dyDescent="0.2">
      <c r="A120" t="s">
        <v>9</v>
      </c>
      <c r="B120" t="s">
        <v>1165</v>
      </c>
      <c r="C120" t="s">
        <v>1168</v>
      </c>
      <c r="D120" t="s">
        <v>2</v>
      </c>
      <c r="E120" t="s">
        <v>1028</v>
      </c>
    </row>
    <row r="121" spans="1:5" x14ac:dyDescent="0.2">
      <c r="A121" t="s">
        <v>3</v>
      </c>
      <c r="B121" t="s">
        <v>1165</v>
      </c>
      <c r="C121" t="s">
        <v>1169</v>
      </c>
      <c r="D121" t="s">
        <v>2</v>
      </c>
      <c r="E121" t="s">
        <v>1028</v>
      </c>
    </row>
    <row r="122" spans="1:5" x14ac:dyDescent="0.2">
      <c r="A122" t="s">
        <v>6</v>
      </c>
      <c r="B122" t="s">
        <v>1165</v>
      </c>
      <c r="C122" t="s">
        <v>1170</v>
      </c>
      <c r="D122" t="s">
        <v>1165</v>
      </c>
      <c r="E122" t="s">
        <v>1028</v>
      </c>
    </row>
    <row r="123" spans="1:5" x14ac:dyDescent="0.2">
      <c r="A123" t="s">
        <v>6</v>
      </c>
      <c r="B123" t="s">
        <v>1165</v>
      </c>
      <c r="C123" t="s">
        <v>1171</v>
      </c>
      <c r="D123" t="s">
        <v>1646</v>
      </c>
      <c r="E123" t="s">
        <v>1028</v>
      </c>
    </row>
    <row r="124" spans="1:5" x14ac:dyDescent="0.2">
      <c r="A124" t="s">
        <v>6</v>
      </c>
      <c r="B124" t="s">
        <v>1165</v>
      </c>
      <c r="C124" t="s">
        <v>1172</v>
      </c>
      <c r="D124" t="s">
        <v>1165</v>
      </c>
      <c r="E124" t="s">
        <v>1028</v>
      </c>
    </row>
    <row r="125" spans="1:5" x14ac:dyDescent="0.2">
      <c r="A125" t="s">
        <v>6</v>
      </c>
      <c r="B125" t="s">
        <v>1173</v>
      </c>
      <c r="C125" t="s">
        <v>1174</v>
      </c>
      <c r="D125" t="s">
        <v>1213</v>
      </c>
      <c r="E125" t="s">
        <v>1028</v>
      </c>
    </row>
    <row r="126" spans="1:5" x14ac:dyDescent="0.2">
      <c r="A126" t="s">
        <v>6</v>
      </c>
      <c r="B126" t="s">
        <v>1175</v>
      </c>
      <c r="C126" t="s">
        <v>1176</v>
      </c>
      <c r="D126" t="s">
        <v>1175</v>
      </c>
      <c r="E126" t="s">
        <v>1028</v>
      </c>
    </row>
    <row r="127" spans="1:5" x14ac:dyDescent="0.2">
      <c r="A127" t="s">
        <v>3</v>
      </c>
      <c r="B127" t="s">
        <v>1175</v>
      </c>
      <c r="C127" t="s">
        <v>1177</v>
      </c>
      <c r="D127" t="s">
        <v>2</v>
      </c>
      <c r="E127" t="s">
        <v>1028</v>
      </c>
    </row>
    <row r="128" spans="1:5" x14ac:dyDescent="0.2">
      <c r="A128" t="s">
        <v>6</v>
      </c>
      <c r="B128" t="s">
        <v>1175</v>
      </c>
      <c r="C128" t="s">
        <v>1178</v>
      </c>
      <c r="D128" t="s">
        <v>1165</v>
      </c>
      <c r="E128" t="s">
        <v>1028</v>
      </c>
    </row>
    <row r="129" spans="1:5" x14ac:dyDescent="0.2">
      <c r="A129" t="s">
        <v>6</v>
      </c>
      <c r="B129" t="s">
        <v>1175</v>
      </c>
      <c r="C129" t="s">
        <v>1179</v>
      </c>
      <c r="D129" t="s">
        <v>1213</v>
      </c>
      <c r="E129" t="s">
        <v>1028</v>
      </c>
    </row>
    <row r="130" spans="1:5" x14ac:dyDescent="0.2">
      <c r="A130" t="s">
        <v>9</v>
      </c>
      <c r="B130" t="s">
        <v>1175</v>
      </c>
      <c r="C130" t="s">
        <v>877</v>
      </c>
      <c r="D130" t="s">
        <v>2</v>
      </c>
      <c r="E130" t="s">
        <v>1028</v>
      </c>
    </row>
    <row r="131" spans="1:5" x14ac:dyDescent="0.2">
      <c r="A131" t="s">
        <v>6</v>
      </c>
      <c r="B131" t="s">
        <v>1175</v>
      </c>
      <c r="C131" t="s">
        <v>942</v>
      </c>
      <c r="D131" t="s">
        <v>1748</v>
      </c>
      <c r="E131" t="s">
        <v>1028</v>
      </c>
    </row>
    <row r="132" spans="1:5" x14ac:dyDescent="0.2">
      <c r="A132" t="s">
        <v>6</v>
      </c>
      <c r="B132" t="s">
        <v>1175</v>
      </c>
      <c r="C132" t="s">
        <v>1660</v>
      </c>
      <c r="D132" t="s">
        <v>1782</v>
      </c>
      <c r="E132" t="s">
        <v>1028</v>
      </c>
    </row>
    <row r="133" spans="1:5" x14ac:dyDescent="0.2">
      <c r="A133" t="s">
        <v>9</v>
      </c>
      <c r="B133" t="s">
        <v>1175</v>
      </c>
      <c r="C133" t="s">
        <v>913</v>
      </c>
      <c r="D133" t="s">
        <v>2</v>
      </c>
      <c r="E133" t="s">
        <v>1028</v>
      </c>
    </row>
    <row r="134" spans="1:5" x14ac:dyDescent="0.2">
      <c r="A134" t="s">
        <v>9</v>
      </c>
      <c r="B134" t="s">
        <v>1175</v>
      </c>
      <c r="C134" t="s">
        <v>1180</v>
      </c>
      <c r="D134" t="s">
        <v>2</v>
      </c>
      <c r="E134" t="s">
        <v>1028</v>
      </c>
    </row>
    <row r="135" spans="1:5" x14ac:dyDescent="0.2">
      <c r="A135" t="s">
        <v>3</v>
      </c>
      <c r="B135" t="s">
        <v>1175</v>
      </c>
      <c r="C135" t="s">
        <v>1181</v>
      </c>
      <c r="D135" t="s">
        <v>2</v>
      </c>
      <c r="E135" t="s">
        <v>1028</v>
      </c>
    </row>
    <row r="136" spans="1:5" x14ac:dyDescent="0.2">
      <c r="A136" t="s">
        <v>6</v>
      </c>
      <c r="B136" t="s">
        <v>1182</v>
      </c>
      <c r="C136" t="s">
        <v>1183</v>
      </c>
      <c r="D136" t="s">
        <v>1647</v>
      </c>
      <c r="E136" t="s">
        <v>1028</v>
      </c>
    </row>
    <row r="137" spans="1:5" x14ac:dyDescent="0.2">
      <c r="A137" t="s">
        <v>3</v>
      </c>
      <c r="B137" t="s">
        <v>1182</v>
      </c>
      <c r="C137" t="s">
        <v>1184</v>
      </c>
      <c r="D137" t="s">
        <v>2</v>
      </c>
      <c r="E137" t="s">
        <v>1028</v>
      </c>
    </row>
    <row r="138" spans="1:5" x14ac:dyDescent="0.2">
      <c r="A138" t="s">
        <v>3</v>
      </c>
      <c r="B138" t="s">
        <v>1182</v>
      </c>
      <c r="C138" t="s">
        <v>985</v>
      </c>
      <c r="D138" t="s">
        <v>2</v>
      </c>
      <c r="E138" t="s">
        <v>1028</v>
      </c>
    </row>
    <row r="139" spans="1:5" x14ac:dyDescent="0.2">
      <c r="A139" t="s">
        <v>3</v>
      </c>
      <c r="B139" t="s">
        <v>1182</v>
      </c>
      <c r="C139" t="s">
        <v>986</v>
      </c>
      <c r="D139" t="s">
        <v>2</v>
      </c>
      <c r="E139" t="s">
        <v>1028</v>
      </c>
    </row>
    <row r="140" spans="1:5" x14ac:dyDescent="0.2">
      <c r="A140" t="s">
        <v>3</v>
      </c>
      <c r="B140" t="s">
        <v>1182</v>
      </c>
      <c r="C140" t="s">
        <v>1021</v>
      </c>
      <c r="D140" t="s">
        <v>2</v>
      </c>
      <c r="E140" t="s">
        <v>1028</v>
      </c>
    </row>
    <row r="141" spans="1:5" x14ac:dyDescent="0.2">
      <c r="A141" t="s">
        <v>9</v>
      </c>
      <c r="B141" t="s">
        <v>1996</v>
      </c>
      <c r="C141" t="s">
        <v>1030</v>
      </c>
      <c r="D141" t="s">
        <v>2</v>
      </c>
      <c r="E141" t="s">
        <v>1028</v>
      </c>
    </row>
    <row r="142" spans="1:5" x14ac:dyDescent="0.2">
      <c r="A142" t="s">
        <v>6</v>
      </c>
      <c r="B142" t="s">
        <v>1996</v>
      </c>
      <c r="C142" t="s">
        <v>1997</v>
      </c>
      <c r="D142" t="s">
        <v>1782</v>
      </c>
      <c r="E142" t="s">
        <v>1028</v>
      </c>
    </row>
    <row r="143" spans="1:5" x14ac:dyDescent="0.2">
      <c r="A143" t="s">
        <v>3</v>
      </c>
      <c r="B143" t="s">
        <v>1185</v>
      </c>
      <c r="C143" t="s">
        <v>970</v>
      </c>
      <c r="D143" t="s">
        <v>2</v>
      </c>
      <c r="E143" t="s">
        <v>1028</v>
      </c>
    </row>
    <row r="144" spans="1:5" x14ac:dyDescent="0.2">
      <c r="A144" t="s">
        <v>9</v>
      </c>
      <c r="B144" t="s">
        <v>1185</v>
      </c>
      <c r="C144" t="s">
        <v>1186</v>
      </c>
      <c r="D144" t="s">
        <v>2</v>
      </c>
      <c r="E144" t="s">
        <v>1028</v>
      </c>
    </row>
    <row r="145" spans="1:5" x14ac:dyDescent="0.2">
      <c r="A145" t="s">
        <v>6</v>
      </c>
      <c r="B145" t="s">
        <v>1185</v>
      </c>
      <c r="C145" t="s">
        <v>1187</v>
      </c>
      <c r="D145" t="s">
        <v>1185</v>
      </c>
      <c r="E145" t="s">
        <v>1028</v>
      </c>
    </row>
    <row r="146" spans="1:5" x14ac:dyDescent="0.2">
      <c r="A146" t="s">
        <v>6</v>
      </c>
      <c r="B146" t="s">
        <v>1188</v>
      </c>
      <c r="C146" t="s">
        <v>1189</v>
      </c>
      <c r="D146" t="s">
        <v>1188</v>
      </c>
      <c r="E146" t="s">
        <v>1028</v>
      </c>
    </row>
    <row r="147" spans="1:5" x14ac:dyDescent="0.2">
      <c r="A147" t="s">
        <v>6</v>
      </c>
      <c r="B147" t="s">
        <v>1188</v>
      </c>
      <c r="C147" t="s">
        <v>1190</v>
      </c>
      <c r="D147" t="s">
        <v>1188</v>
      </c>
      <c r="E147" t="s">
        <v>1028</v>
      </c>
    </row>
    <row r="148" spans="1:5" x14ac:dyDescent="0.2">
      <c r="A148" t="s">
        <v>9</v>
      </c>
      <c r="B148" t="s">
        <v>1188</v>
      </c>
      <c r="C148" t="s">
        <v>1191</v>
      </c>
      <c r="D148" t="s">
        <v>2</v>
      </c>
      <c r="E148" t="s">
        <v>1028</v>
      </c>
    </row>
    <row r="149" spans="1:5" x14ac:dyDescent="0.2">
      <c r="A149" t="s">
        <v>6</v>
      </c>
      <c r="B149" t="s">
        <v>1188</v>
      </c>
      <c r="C149" t="s">
        <v>1192</v>
      </c>
      <c r="D149" t="s">
        <v>1188</v>
      </c>
      <c r="E149" t="s">
        <v>1028</v>
      </c>
    </row>
    <row r="150" spans="1:5" x14ac:dyDescent="0.2">
      <c r="A150" t="s">
        <v>9</v>
      </c>
      <c r="B150" t="s">
        <v>1193</v>
      </c>
      <c r="C150" t="s">
        <v>1194</v>
      </c>
      <c r="D150" t="s">
        <v>2</v>
      </c>
      <c r="E150" t="s">
        <v>1028</v>
      </c>
    </row>
    <row r="151" spans="1:5" x14ac:dyDescent="0.2">
      <c r="A151" t="s">
        <v>9</v>
      </c>
      <c r="B151" t="s">
        <v>1193</v>
      </c>
      <c r="C151" t="s">
        <v>1195</v>
      </c>
      <c r="D151" t="s">
        <v>2</v>
      </c>
      <c r="E151" t="s">
        <v>1028</v>
      </c>
    </row>
    <row r="152" spans="1:5" x14ac:dyDescent="0.2">
      <c r="A152" t="s">
        <v>6</v>
      </c>
      <c r="B152" t="s">
        <v>1193</v>
      </c>
      <c r="C152" t="s">
        <v>1196</v>
      </c>
      <c r="D152" t="s">
        <v>1193</v>
      </c>
      <c r="E152" t="s">
        <v>1028</v>
      </c>
    </row>
    <row r="153" spans="1:5" x14ac:dyDescent="0.2">
      <c r="A153" t="s">
        <v>9</v>
      </c>
      <c r="B153" t="s">
        <v>1197</v>
      </c>
      <c r="C153" t="s">
        <v>1198</v>
      </c>
      <c r="D153" t="s">
        <v>2</v>
      </c>
      <c r="E153" t="s">
        <v>1028</v>
      </c>
    </row>
    <row r="154" spans="1:5" x14ac:dyDescent="0.2">
      <c r="A154" t="s">
        <v>3</v>
      </c>
      <c r="B154" t="s">
        <v>1199</v>
      </c>
      <c r="C154" t="s">
        <v>1200</v>
      </c>
      <c r="D154" t="s">
        <v>2</v>
      </c>
      <c r="E154" t="s">
        <v>1028</v>
      </c>
    </row>
    <row r="155" spans="1:5" x14ac:dyDescent="0.2">
      <c r="A155" t="s">
        <v>11</v>
      </c>
      <c r="B155" t="s">
        <v>1199</v>
      </c>
      <c r="C155" t="s">
        <v>1201</v>
      </c>
      <c r="D155" t="s">
        <v>2</v>
      </c>
      <c r="E155" t="s">
        <v>1028</v>
      </c>
    </row>
    <row r="156" spans="1:5" x14ac:dyDescent="0.2">
      <c r="A156" t="s">
        <v>9</v>
      </c>
      <c r="B156" t="s">
        <v>1202</v>
      </c>
      <c r="C156" t="s">
        <v>819</v>
      </c>
      <c r="D156" t="s">
        <v>2</v>
      </c>
      <c r="E156" t="s">
        <v>1028</v>
      </c>
    </row>
    <row r="157" spans="1:5" x14ac:dyDescent="0.2">
      <c r="A157" t="s">
        <v>9</v>
      </c>
      <c r="B157" t="s">
        <v>1202</v>
      </c>
      <c r="C157" t="s">
        <v>1203</v>
      </c>
      <c r="D157" t="s">
        <v>2</v>
      </c>
      <c r="E157" t="s">
        <v>1028</v>
      </c>
    </row>
    <row r="158" spans="1:5" x14ac:dyDescent="0.2">
      <c r="A158" t="s">
        <v>6</v>
      </c>
      <c r="B158" t="s">
        <v>1202</v>
      </c>
      <c r="C158" t="s">
        <v>1204</v>
      </c>
      <c r="D158" t="s">
        <v>1202</v>
      </c>
      <c r="E158" t="s">
        <v>1028</v>
      </c>
    </row>
    <row r="159" spans="1:5" x14ac:dyDescent="0.2">
      <c r="A159" t="s">
        <v>9</v>
      </c>
      <c r="B159" t="s">
        <v>1202</v>
      </c>
      <c r="C159" t="s">
        <v>1205</v>
      </c>
      <c r="D159" t="s">
        <v>2</v>
      </c>
      <c r="E159" t="s">
        <v>1028</v>
      </c>
    </row>
    <row r="160" spans="1:5" x14ac:dyDescent="0.2">
      <c r="A160" t="s">
        <v>9</v>
      </c>
      <c r="B160" t="s">
        <v>1206</v>
      </c>
      <c r="C160" t="s">
        <v>1207</v>
      </c>
      <c r="D160" t="s">
        <v>2</v>
      </c>
      <c r="E160" t="s">
        <v>1028</v>
      </c>
    </row>
    <row r="161" spans="1:5" x14ac:dyDescent="0.2">
      <c r="A161" t="s">
        <v>9</v>
      </c>
      <c r="B161" t="s">
        <v>1206</v>
      </c>
      <c r="C161" t="s">
        <v>976</v>
      </c>
      <c r="D161" t="s">
        <v>2</v>
      </c>
      <c r="E161" t="s">
        <v>1028</v>
      </c>
    </row>
    <row r="162" spans="1:5" x14ac:dyDescent="0.2">
      <c r="A162" t="s">
        <v>9</v>
      </c>
      <c r="B162" t="s">
        <v>1208</v>
      </c>
      <c r="C162" t="s">
        <v>1209</v>
      </c>
      <c r="D162" t="s">
        <v>2</v>
      </c>
      <c r="E162" t="s">
        <v>1028</v>
      </c>
    </row>
    <row r="163" spans="1:5" x14ac:dyDescent="0.2">
      <c r="A163" t="s">
        <v>9</v>
      </c>
      <c r="B163" t="s">
        <v>1210</v>
      </c>
      <c r="C163" t="s">
        <v>1211</v>
      </c>
      <c r="D163" t="s">
        <v>2</v>
      </c>
      <c r="E163" t="s">
        <v>1028</v>
      </c>
    </row>
    <row r="164" spans="1:5" x14ac:dyDescent="0.2">
      <c r="A164" t="s">
        <v>11</v>
      </c>
      <c r="B164" t="s">
        <v>1210</v>
      </c>
      <c r="C164" t="s">
        <v>618</v>
      </c>
      <c r="D164" t="s">
        <v>2</v>
      </c>
      <c r="E164" t="s">
        <v>1028</v>
      </c>
    </row>
    <row r="165" spans="1:5" x14ac:dyDescent="0.2">
      <c r="A165" t="s">
        <v>9</v>
      </c>
      <c r="B165" t="s">
        <v>1210</v>
      </c>
      <c r="C165" t="s">
        <v>1212</v>
      </c>
      <c r="D165" t="s">
        <v>2</v>
      </c>
      <c r="E165" t="s">
        <v>1028</v>
      </c>
    </row>
    <row r="166" spans="1:5" x14ac:dyDescent="0.2">
      <c r="A166" t="s">
        <v>9</v>
      </c>
      <c r="B166" t="s">
        <v>1213</v>
      </c>
      <c r="C166" t="s">
        <v>1214</v>
      </c>
      <c r="D166" t="s">
        <v>2</v>
      </c>
      <c r="E166" t="s">
        <v>1028</v>
      </c>
    </row>
    <row r="167" spans="1:5" x14ac:dyDescent="0.2">
      <c r="A167" t="s">
        <v>9</v>
      </c>
      <c r="B167" t="s">
        <v>1215</v>
      </c>
      <c r="C167" t="s">
        <v>1216</v>
      </c>
      <c r="D167" t="s">
        <v>2</v>
      </c>
      <c r="E167" t="s">
        <v>1028</v>
      </c>
    </row>
    <row r="168" spans="1:5" x14ac:dyDescent="0.2">
      <c r="A168" t="s">
        <v>6</v>
      </c>
      <c r="B168" t="s">
        <v>1215</v>
      </c>
      <c r="C168" t="s">
        <v>1217</v>
      </c>
      <c r="D168" t="s">
        <v>1219</v>
      </c>
      <c r="E168" t="s">
        <v>1028</v>
      </c>
    </row>
    <row r="169" spans="1:5" x14ac:dyDescent="0.2">
      <c r="A169" t="s">
        <v>9</v>
      </c>
      <c r="B169" t="s">
        <v>1215</v>
      </c>
      <c r="C169" t="s">
        <v>1218</v>
      </c>
      <c r="D169" t="s">
        <v>2</v>
      </c>
      <c r="E169" t="s">
        <v>1028</v>
      </c>
    </row>
    <row r="170" spans="1:5" x14ac:dyDescent="0.2">
      <c r="A170" t="s">
        <v>6</v>
      </c>
      <c r="B170" t="s">
        <v>1219</v>
      </c>
      <c r="C170" t="s">
        <v>1220</v>
      </c>
      <c r="D170" t="s">
        <v>1219</v>
      </c>
      <c r="E170" t="s">
        <v>1028</v>
      </c>
    </row>
    <row r="171" spans="1:5" x14ac:dyDescent="0.2">
      <c r="A171" t="s">
        <v>6</v>
      </c>
      <c r="B171" t="s">
        <v>1221</v>
      </c>
      <c r="C171" t="s">
        <v>1222</v>
      </c>
      <c r="D171" t="s">
        <v>1221</v>
      </c>
      <c r="E171" t="s">
        <v>1028</v>
      </c>
    </row>
    <row r="172" spans="1:5" x14ac:dyDescent="0.2">
      <c r="A172" t="s">
        <v>9</v>
      </c>
      <c r="B172" t="s">
        <v>1221</v>
      </c>
      <c r="C172" t="s">
        <v>1984</v>
      </c>
      <c r="D172" t="s">
        <v>2</v>
      </c>
      <c r="E172" t="s">
        <v>1028</v>
      </c>
    </row>
    <row r="173" spans="1:5" x14ac:dyDescent="0.2">
      <c r="A173" t="s">
        <v>6</v>
      </c>
      <c r="B173" t="s">
        <v>1221</v>
      </c>
      <c r="C173" t="s">
        <v>1223</v>
      </c>
      <c r="D173" t="s">
        <v>1221</v>
      </c>
      <c r="E173" t="s">
        <v>1028</v>
      </c>
    </row>
    <row r="174" spans="1:5" x14ac:dyDescent="0.2">
      <c r="A174" t="s">
        <v>9</v>
      </c>
      <c r="B174" t="s">
        <v>1221</v>
      </c>
      <c r="C174" t="s">
        <v>1224</v>
      </c>
      <c r="D174" t="s">
        <v>1380</v>
      </c>
      <c r="E174" t="s">
        <v>1028</v>
      </c>
    </row>
    <row r="175" spans="1:5" x14ac:dyDescent="0.2">
      <c r="A175" t="s">
        <v>9</v>
      </c>
      <c r="B175" t="s">
        <v>1225</v>
      </c>
      <c r="C175" t="s">
        <v>1226</v>
      </c>
      <c r="D175" t="s">
        <v>2</v>
      </c>
      <c r="E175" t="s">
        <v>1028</v>
      </c>
    </row>
    <row r="176" spans="1:5" x14ac:dyDescent="0.2">
      <c r="A176" t="s">
        <v>6</v>
      </c>
      <c r="B176" t="s">
        <v>1225</v>
      </c>
      <c r="C176" t="s">
        <v>1227</v>
      </c>
      <c r="D176" t="s">
        <v>1225</v>
      </c>
      <c r="E176" t="s">
        <v>1028</v>
      </c>
    </row>
    <row r="177" spans="1:5" x14ac:dyDescent="0.2">
      <c r="A177" t="s">
        <v>9</v>
      </c>
      <c r="B177" t="s">
        <v>1225</v>
      </c>
      <c r="C177" t="s">
        <v>1228</v>
      </c>
      <c r="D177" t="s">
        <v>2</v>
      </c>
      <c r="E177" t="s">
        <v>1028</v>
      </c>
    </row>
    <row r="178" spans="1:5" x14ac:dyDescent="0.2">
      <c r="A178" t="s">
        <v>9</v>
      </c>
      <c r="B178" t="s">
        <v>1225</v>
      </c>
      <c r="C178" t="s">
        <v>1229</v>
      </c>
      <c r="D178" t="s">
        <v>2</v>
      </c>
      <c r="E178" t="s">
        <v>1028</v>
      </c>
    </row>
    <row r="179" spans="1:5" x14ac:dyDescent="0.2">
      <c r="A179" t="s">
        <v>9</v>
      </c>
      <c r="B179" t="s">
        <v>1225</v>
      </c>
      <c r="C179" t="s">
        <v>1230</v>
      </c>
      <c r="D179" t="s">
        <v>2</v>
      </c>
      <c r="E179" t="s">
        <v>1028</v>
      </c>
    </row>
    <row r="180" spans="1:5" x14ac:dyDescent="0.2">
      <c r="A180" t="s">
        <v>6</v>
      </c>
      <c r="B180" t="s">
        <v>1231</v>
      </c>
      <c r="C180" t="s">
        <v>1232</v>
      </c>
      <c r="D180" t="s">
        <v>1231</v>
      </c>
      <c r="E180" t="s">
        <v>1028</v>
      </c>
    </row>
    <row r="181" spans="1:5" x14ac:dyDescent="0.2">
      <c r="A181" t="s">
        <v>6</v>
      </c>
      <c r="B181" t="s">
        <v>1231</v>
      </c>
      <c r="C181" t="s">
        <v>1233</v>
      </c>
      <c r="D181" t="s">
        <v>1241</v>
      </c>
      <c r="E181" t="s">
        <v>1028</v>
      </c>
    </row>
    <row r="182" spans="1:5" x14ac:dyDescent="0.2">
      <c r="A182" t="s">
        <v>9</v>
      </c>
      <c r="B182" t="s">
        <v>1231</v>
      </c>
      <c r="C182" t="s">
        <v>839</v>
      </c>
      <c r="D182" t="s">
        <v>2</v>
      </c>
      <c r="E182" t="s">
        <v>1028</v>
      </c>
    </row>
    <row r="183" spans="1:5" x14ac:dyDescent="0.2">
      <c r="A183" t="s">
        <v>9</v>
      </c>
      <c r="B183" t="s">
        <v>1988</v>
      </c>
      <c r="C183" t="s">
        <v>1989</v>
      </c>
      <c r="D183" t="s">
        <v>1053</v>
      </c>
      <c r="E183" t="s">
        <v>1028</v>
      </c>
    </row>
    <row r="184" spans="1:5" x14ac:dyDescent="0.2">
      <c r="A184" t="s">
        <v>6</v>
      </c>
      <c r="B184" t="s">
        <v>1234</v>
      </c>
      <c r="C184" t="s">
        <v>1235</v>
      </c>
      <c r="D184" t="s">
        <v>1648</v>
      </c>
      <c r="E184" t="s">
        <v>1028</v>
      </c>
    </row>
    <row r="185" spans="1:5" x14ac:dyDescent="0.2">
      <c r="A185" t="s">
        <v>3</v>
      </c>
      <c r="B185" t="s">
        <v>1648</v>
      </c>
      <c r="C185" t="s">
        <v>1932</v>
      </c>
      <c r="D185" t="s">
        <v>974</v>
      </c>
      <c r="E185" t="s">
        <v>1028</v>
      </c>
    </row>
    <row r="186" spans="1:5" x14ac:dyDescent="0.2">
      <c r="A186" t="s">
        <v>9</v>
      </c>
      <c r="B186" t="s">
        <v>1236</v>
      </c>
      <c r="C186" t="s">
        <v>836</v>
      </c>
      <c r="D186" t="s">
        <v>2</v>
      </c>
      <c r="E186" t="s">
        <v>1028</v>
      </c>
    </row>
    <row r="187" spans="1:5" x14ac:dyDescent="0.2">
      <c r="A187" t="s">
        <v>6</v>
      </c>
      <c r="B187" t="s">
        <v>1236</v>
      </c>
      <c r="C187" t="s">
        <v>1237</v>
      </c>
      <c r="D187" t="s">
        <v>1236</v>
      </c>
      <c r="E187" t="s">
        <v>1028</v>
      </c>
    </row>
    <row r="188" spans="1:5" x14ac:dyDescent="0.2">
      <c r="A188" t="s">
        <v>9</v>
      </c>
      <c r="B188" t="s">
        <v>1236</v>
      </c>
      <c r="C188" t="s">
        <v>1935</v>
      </c>
      <c r="D188" t="s">
        <v>2</v>
      </c>
      <c r="E188" t="s">
        <v>1028</v>
      </c>
    </row>
    <row r="189" spans="1:5" x14ac:dyDescent="0.2">
      <c r="A189" t="s">
        <v>3</v>
      </c>
      <c r="B189" t="s">
        <v>1238</v>
      </c>
      <c r="C189" t="s">
        <v>1239</v>
      </c>
      <c r="D189" t="s">
        <v>2</v>
      </c>
      <c r="E189" t="s">
        <v>1028</v>
      </c>
    </row>
    <row r="190" spans="1:5" x14ac:dyDescent="0.2">
      <c r="A190" t="s">
        <v>6</v>
      </c>
      <c r="B190" t="s">
        <v>1238</v>
      </c>
      <c r="C190" t="s">
        <v>1240</v>
      </c>
      <c r="D190" t="s">
        <v>1241</v>
      </c>
      <c r="E190" t="s">
        <v>1028</v>
      </c>
    </row>
    <row r="191" spans="1:5" x14ac:dyDescent="0.2">
      <c r="A191" t="s">
        <v>9</v>
      </c>
      <c r="B191" t="s">
        <v>1241</v>
      </c>
      <c r="C191" t="s">
        <v>1242</v>
      </c>
      <c r="D191" t="s">
        <v>2</v>
      </c>
      <c r="E191" t="s">
        <v>1028</v>
      </c>
    </row>
    <row r="192" spans="1:5" x14ac:dyDescent="0.2">
      <c r="A192" t="s">
        <v>9</v>
      </c>
      <c r="B192" t="s">
        <v>1243</v>
      </c>
      <c r="C192" t="s">
        <v>1244</v>
      </c>
      <c r="D192" t="s">
        <v>2</v>
      </c>
      <c r="E192" t="s">
        <v>1028</v>
      </c>
    </row>
    <row r="193" spans="1:5" x14ac:dyDescent="0.2">
      <c r="A193" t="s">
        <v>6</v>
      </c>
      <c r="B193" t="s">
        <v>1243</v>
      </c>
      <c r="C193" t="s">
        <v>1245</v>
      </c>
      <c r="D193" t="s">
        <v>1243</v>
      </c>
      <c r="E193" t="s">
        <v>1028</v>
      </c>
    </row>
    <row r="194" spans="1:5" x14ac:dyDescent="0.2">
      <c r="A194" t="s">
        <v>9</v>
      </c>
      <c r="B194" t="s">
        <v>1246</v>
      </c>
      <c r="C194" t="s">
        <v>1247</v>
      </c>
      <c r="D194" t="s">
        <v>2</v>
      </c>
      <c r="E194" t="s">
        <v>1028</v>
      </c>
    </row>
    <row r="195" spans="1:5" x14ac:dyDescent="0.2">
      <c r="A195" t="s">
        <v>9</v>
      </c>
      <c r="B195" t="s">
        <v>1246</v>
      </c>
      <c r="C195" t="s">
        <v>1014</v>
      </c>
      <c r="D195" t="s">
        <v>2</v>
      </c>
      <c r="E195" t="s">
        <v>1028</v>
      </c>
    </row>
    <row r="196" spans="1:5" x14ac:dyDescent="0.2">
      <c r="A196" t="s">
        <v>9</v>
      </c>
      <c r="B196" t="s">
        <v>1246</v>
      </c>
      <c r="C196" t="s">
        <v>911</v>
      </c>
      <c r="D196" t="s">
        <v>2</v>
      </c>
      <c r="E196" t="s">
        <v>1028</v>
      </c>
    </row>
    <row r="197" spans="1:5" x14ac:dyDescent="0.2">
      <c r="A197" t="s">
        <v>9</v>
      </c>
      <c r="B197" t="s">
        <v>1246</v>
      </c>
      <c r="C197" t="s">
        <v>1659</v>
      </c>
      <c r="D197" t="s">
        <v>2</v>
      </c>
      <c r="E197" t="s">
        <v>1028</v>
      </c>
    </row>
    <row r="198" spans="1:5" x14ac:dyDescent="0.2">
      <c r="A198" t="s">
        <v>9</v>
      </c>
      <c r="B198" t="s">
        <v>1246</v>
      </c>
      <c r="C198" t="s">
        <v>1248</v>
      </c>
      <c r="D198" t="s">
        <v>2</v>
      </c>
      <c r="E198" t="s">
        <v>1028</v>
      </c>
    </row>
    <row r="199" spans="1:5" x14ac:dyDescent="0.2">
      <c r="A199" t="s">
        <v>6</v>
      </c>
      <c r="B199" t="s">
        <v>1249</v>
      </c>
      <c r="C199" t="s">
        <v>1250</v>
      </c>
      <c r="D199" t="s">
        <v>1249</v>
      </c>
      <c r="E199" t="s">
        <v>1028</v>
      </c>
    </row>
    <row r="200" spans="1:5" x14ac:dyDescent="0.2">
      <c r="A200" t="s">
        <v>9</v>
      </c>
      <c r="B200" t="s">
        <v>1251</v>
      </c>
      <c r="C200" t="s">
        <v>791</v>
      </c>
      <c r="D200" t="s">
        <v>2</v>
      </c>
      <c r="E200" t="s">
        <v>1028</v>
      </c>
    </row>
    <row r="201" spans="1:5" x14ac:dyDescent="0.2">
      <c r="A201" t="s">
        <v>9</v>
      </c>
      <c r="B201" t="s">
        <v>1252</v>
      </c>
      <c r="C201" t="s">
        <v>1253</v>
      </c>
      <c r="D201" t="s">
        <v>2</v>
      </c>
      <c r="E201" t="s">
        <v>1028</v>
      </c>
    </row>
    <row r="202" spans="1:5" x14ac:dyDescent="0.2">
      <c r="A202" t="s">
        <v>9</v>
      </c>
      <c r="B202" t="s">
        <v>1252</v>
      </c>
      <c r="C202" t="s">
        <v>1254</v>
      </c>
      <c r="D202" t="s">
        <v>2</v>
      </c>
      <c r="E202" t="s">
        <v>1028</v>
      </c>
    </row>
    <row r="203" spans="1:5" x14ac:dyDescent="0.2">
      <c r="A203" t="s">
        <v>9</v>
      </c>
      <c r="B203" t="s">
        <v>1255</v>
      </c>
      <c r="C203" t="s">
        <v>856</v>
      </c>
      <c r="D203" t="s">
        <v>2</v>
      </c>
      <c r="E203" t="s">
        <v>1028</v>
      </c>
    </row>
    <row r="204" spans="1:5" x14ac:dyDescent="0.2">
      <c r="A204" t="s">
        <v>9</v>
      </c>
      <c r="B204" t="s">
        <v>1255</v>
      </c>
      <c r="C204" t="s">
        <v>1256</v>
      </c>
      <c r="D204" t="s">
        <v>2</v>
      </c>
      <c r="E204" t="s">
        <v>1028</v>
      </c>
    </row>
    <row r="205" spans="1:5" x14ac:dyDescent="0.2">
      <c r="A205" t="s">
        <v>6</v>
      </c>
      <c r="B205" t="s">
        <v>1257</v>
      </c>
      <c r="C205" t="s">
        <v>1258</v>
      </c>
      <c r="D205" t="s">
        <v>1649</v>
      </c>
      <c r="E205" t="s">
        <v>1028</v>
      </c>
    </row>
    <row r="206" spans="1:5" x14ac:dyDescent="0.2">
      <c r="A206" t="s">
        <v>6</v>
      </c>
      <c r="B206" t="s">
        <v>1947</v>
      </c>
      <c r="C206" t="s">
        <v>807</v>
      </c>
      <c r="D206" t="s">
        <v>1649</v>
      </c>
      <c r="E206" t="s">
        <v>1028</v>
      </c>
    </row>
    <row r="207" spans="1:5" x14ac:dyDescent="0.2">
      <c r="A207" t="s">
        <v>6</v>
      </c>
      <c r="B207" t="s">
        <v>1259</v>
      </c>
      <c r="C207" t="s">
        <v>1260</v>
      </c>
      <c r="D207" t="s">
        <v>1259</v>
      </c>
      <c r="E207" t="s">
        <v>1028</v>
      </c>
    </row>
    <row r="208" spans="1:5" x14ac:dyDescent="0.2">
      <c r="A208" t="s">
        <v>9</v>
      </c>
      <c r="B208" t="s">
        <v>1259</v>
      </c>
      <c r="C208" t="s">
        <v>1261</v>
      </c>
      <c r="D208" t="s">
        <v>2</v>
      </c>
      <c r="E208" t="s">
        <v>1028</v>
      </c>
    </row>
    <row r="209" spans="1:5" x14ac:dyDescent="0.2">
      <c r="A209" t="s">
        <v>11</v>
      </c>
      <c r="B209" t="s">
        <v>1262</v>
      </c>
      <c r="C209" t="s">
        <v>724</v>
      </c>
      <c r="D209" t="s">
        <v>2</v>
      </c>
      <c r="E209" t="s">
        <v>1028</v>
      </c>
    </row>
    <row r="210" spans="1:5" x14ac:dyDescent="0.2">
      <c r="A210" t="s">
        <v>9</v>
      </c>
      <c r="B210" t="s">
        <v>1262</v>
      </c>
      <c r="C210" t="s">
        <v>763</v>
      </c>
      <c r="D210" t="s">
        <v>2</v>
      </c>
      <c r="E210" t="s">
        <v>1028</v>
      </c>
    </row>
    <row r="211" spans="1:5" x14ac:dyDescent="0.2">
      <c r="A211" t="s">
        <v>6</v>
      </c>
      <c r="B211" t="s">
        <v>1263</v>
      </c>
      <c r="C211" t="s">
        <v>1264</v>
      </c>
      <c r="D211" t="s">
        <v>1263</v>
      </c>
      <c r="E211" t="s">
        <v>1028</v>
      </c>
    </row>
    <row r="212" spans="1:5" x14ac:dyDescent="0.2">
      <c r="A212" t="s">
        <v>6</v>
      </c>
      <c r="B212" t="s">
        <v>1265</v>
      </c>
      <c r="C212" t="s">
        <v>1266</v>
      </c>
      <c r="D212" t="s">
        <v>1265</v>
      </c>
      <c r="E212" t="s">
        <v>1028</v>
      </c>
    </row>
    <row r="213" spans="1:5" x14ac:dyDescent="0.2">
      <c r="A213" t="s">
        <v>9</v>
      </c>
      <c r="B213" t="s">
        <v>1265</v>
      </c>
      <c r="C213" t="s">
        <v>924</v>
      </c>
      <c r="D213" t="s">
        <v>2</v>
      </c>
      <c r="E213" t="s">
        <v>1028</v>
      </c>
    </row>
    <row r="214" spans="1:5" x14ac:dyDescent="0.2">
      <c r="A214" t="s">
        <v>6</v>
      </c>
      <c r="B214" t="s">
        <v>1267</v>
      </c>
      <c r="C214" t="s">
        <v>1268</v>
      </c>
      <c r="D214" t="s">
        <v>1267</v>
      </c>
      <c r="E214" t="s">
        <v>1028</v>
      </c>
    </row>
    <row r="215" spans="1:5" x14ac:dyDescent="0.2">
      <c r="A215" t="s">
        <v>6</v>
      </c>
      <c r="B215" t="s">
        <v>1269</v>
      </c>
      <c r="C215" t="s">
        <v>718</v>
      </c>
      <c r="D215" t="s">
        <v>1269</v>
      </c>
      <c r="E215" t="s">
        <v>1028</v>
      </c>
    </row>
    <row r="216" spans="1:5" x14ac:dyDescent="0.2">
      <c r="A216" t="s">
        <v>6</v>
      </c>
      <c r="B216" t="s">
        <v>1269</v>
      </c>
      <c r="C216" t="s">
        <v>921</v>
      </c>
      <c r="D216" t="s">
        <v>1269</v>
      </c>
      <c r="E216" t="s">
        <v>1028</v>
      </c>
    </row>
    <row r="217" spans="1:5" x14ac:dyDescent="0.2">
      <c r="A217" t="s">
        <v>3</v>
      </c>
      <c r="B217" t="s">
        <v>1270</v>
      </c>
      <c r="C217" t="s">
        <v>728</v>
      </c>
      <c r="D217" t="s">
        <v>2</v>
      </c>
      <c r="E217" t="s">
        <v>1028</v>
      </c>
    </row>
    <row r="218" spans="1:5" x14ac:dyDescent="0.2">
      <c r="A218" t="s">
        <v>6</v>
      </c>
      <c r="B218" t="s">
        <v>1270</v>
      </c>
      <c r="C218" t="s">
        <v>922</v>
      </c>
      <c r="D218" t="s">
        <v>1270</v>
      </c>
      <c r="E218" t="s">
        <v>1028</v>
      </c>
    </row>
    <row r="219" spans="1:5" x14ac:dyDescent="0.2">
      <c r="A219" t="s">
        <v>9</v>
      </c>
      <c r="B219" t="s">
        <v>1270</v>
      </c>
      <c r="C219" t="s">
        <v>1271</v>
      </c>
      <c r="D219" t="s">
        <v>2</v>
      </c>
      <c r="E219" t="s">
        <v>1028</v>
      </c>
    </row>
    <row r="220" spans="1:5" x14ac:dyDescent="0.2">
      <c r="A220" t="s">
        <v>6</v>
      </c>
      <c r="B220" t="s">
        <v>1272</v>
      </c>
      <c r="C220" t="s">
        <v>1273</v>
      </c>
      <c r="D220" t="s">
        <v>1650</v>
      </c>
      <c r="E220" t="s">
        <v>1028</v>
      </c>
    </row>
    <row r="221" spans="1:5" x14ac:dyDescent="0.2">
      <c r="A221" t="s">
        <v>6</v>
      </c>
      <c r="B221" t="s">
        <v>1272</v>
      </c>
      <c r="C221" t="s">
        <v>1274</v>
      </c>
      <c r="D221" t="s">
        <v>1650</v>
      </c>
      <c r="E221" t="s">
        <v>1028</v>
      </c>
    </row>
    <row r="222" spans="1:5" x14ac:dyDescent="0.2">
      <c r="A222" t="s">
        <v>9</v>
      </c>
      <c r="B222" t="s">
        <v>1272</v>
      </c>
      <c r="C222" t="s">
        <v>1275</v>
      </c>
      <c r="D222" t="s">
        <v>2</v>
      </c>
      <c r="E222" t="s">
        <v>1028</v>
      </c>
    </row>
    <row r="223" spans="1:5" x14ac:dyDescent="0.2">
      <c r="A223" t="s">
        <v>9</v>
      </c>
      <c r="B223" t="s">
        <v>1272</v>
      </c>
      <c r="C223" t="s">
        <v>1276</v>
      </c>
      <c r="D223" t="s">
        <v>2</v>
      </c>
      <c r="E223" t="s">
        <v>1028</v>
      </c>
    </row>
    <row r="224" spans="1:5" x14ac:dyDescent="0.2">
      <c r="A224" t="s">
        <v>9</v>
      </c>
      <c r="B224" t="s">
        <v>1272</v>
      </c>
      <c r="C224" t="s">
        <v>1277</v>
      </c>
      <c r="D224" t="s">
        <v>2</v>
      </c>
      <c r="E224" t="s">
        <v>1028</v>
      </c>
    </row>
    <row r="225" spans="1:5" x14ac:dyDescent="0.2">
      <c r="A225" t="s">
        <v>6</v>
      </c>
      <c r="B225" t="s">
        <v>1272</v>
      </c>
      <c r="C225" t="s">
        <v>907</v>
      </c>
      <c r="D225" t="s">
        <v>1272</v>
      </c>
      <c r="E225" t="s">
        <v>1028</v>
      </c>
    </row>
    <row r="226" spans="1:5" x14ac:dyDescent="0.2">
      <c r="A226" t="s">
        <v>9</v>
      </c>
      <c r="B226" t="s">
        <v>1272</v>
      </c>
      <c r="C226" t="s">
        <v>1278</v>
      </c>
      <c r="D226" t="s">
        <v>2</v>
      </c>
      <c r="E226" t="s">
        <v>1028</v>
      </c>
    </row>
    <row r="227" spans="1:5" x14ac:dyDescent="0.2">
      <c r="A227" t="s">
        <v>9</v>
      </c>
      <c r="B227" t="s">
        <v>1279</v>
      </c>
      <c r="C227" t="s">
        <v>1280</v>
      </c>
      <c r="D227" t="s">
        <v>2</v>
      </c>
      <c r="E227" t="s">
        <v>1028</v>
      </c>
    </row>
    <row r="228" spans="1:5" x14ac:dyDescent="0.2">
      <c r="A228" t="s">
        <v>6</v>
      </c>
      <c r="B228" t="s">
        <v>1281</v>
      </c>
      <c r="C228" t="s">
        <v>1282</v>
      </c>
      <c r="D228" t="s">
        <v>1283</v>
      </c>
      <c r="E228" t="s">
        <v>1028</v>
      </c>
    </row>
    <row r="229" spans="1:5" x14ac:dyDescent="0.2">
      <c r="A229" t="s">
        <v>6</v>
      </c>
      <c r="B229" t="s">
        <v>1283</v>
      </c>
      <c r="C229" t="s">
        <v>963</v>
      </c>
      <c r="D229" t="s">
        <v>1283</v>
      </c>
      <c r="E229" t="s">
        <v>1028</v>
      </c>
    </row>
    <row r="230" spans="1:5" x14ac:dyDescent="0.2">
      <c r="A230" t="s">
        <v>9</v>
      </c>
      <c r="B230" t="s">
        <v>1284</v>
      </c>
      <c r="C230" t="s">
        <v>1018</v>
      </c>
      <c r="D230" t="s">
        <v>2</v>
      </c>
      <c r="E230" t="s">
        <v>1028</v>
      </c>
    </row>
    <row r="231" spans="1:5" x14ac:dyDescent="0.2">
      <c r="A231" t="s">
        <v>9</v>
      </c>
      <c r="B231" t="s">
        <v>1284</v>
      </c>
      <c r="C231" t="s">
        <v>1960</v>
      </c>
      <c r="D231" t="s">
        <v>2</v>
      </c>
      <c r="E231" t="s">
        <v>1028</v>
      </c>
    </row>
    <row r="232" spans="1:5" x14ac:dyDescent="0.2">
      <c r="A232" t="s">
        <v>9</v>
      </c>
      <c r="B232" t="s">
        <v>1284</v>
      </c>
      <c r="C232" t="s">
        <v>1285</v>
      </c>
      <c r="D232" t="s">
        <v>2</v>
      </c>
      <c r="E232" t="s">
        <v>1028</v>
      </c>
    </row>
    <row r="233" spans="1:5" x14ac:dyDescent="0.2">
      <c r="A233" t="s">
        <v>3</v>
      </c>
      <c r="B233" t="s">
        <v>1284</v>
      </c>
      <c r="C233" t="s">
        <v>1286</v>
      </c>
      <c r="D233" t="s">
        <v>2</v>
      </c>
      <c r="E233" t="s">
        <v>1028</v>
      </c>
    </row>
    <row r="234" spans="1:5" x14ac:dyDescent="0.2">
      <c r="A234" t="s">
        <v>9</v>
      </c>
      <c r="B234" t="s">
        <v>1284</v>
      </c>
      <c r="C234" t="s">
        <v>1287</v>
      </c>
      <c r="D234" t="s">
        <v>2</v>
      </c>
      <c r="E234" t="s">
        <v>1028</v>
      </c>
    </row>
    <row r="235" spans="1:5" x14ac:dyDescent="0.2">
      <c r="A235" t="s">
        <v>6</v>
      </c>
      <c r="B235" t="s">
        <v>1288</v>
      </c>
      <c r="C235" t="s">
        <v>1289</v>
      </c>
      <c r="D235" t="s">
        <v>1288</v>
      </c>
      <c r="E235" t="s">
        <v>1028</v>
      </c>
    </row>
    <row r="236" spans="1:5" x14ac:dyDescent="0.2">
      <c r="A236" t="s">
        <v>9</v>
      </c>
      <c r="B236" t="s">
        <v>1288</v>
      </c>
      <c r="C236" t="s">
        <v>1290</v>
      </c>
      <c r="D236" t="s">
        <v>2</v>
      </c>
      <c r="E236" t="s">
        <v>1028</v>
      </c>
    </row>
    <row r="237" spans="1:5" x14ac:dyDescent="0.2">
      <c r="A237" t="s">
        <v>6</v>
      </c>
      <c r="B237" t="s">
        <v>1647</v>
      </c>
      <c r="C237" t="s">
        <v>1669</v>
      </c>
      <c r="D237" t="s">
        <v>1647</v>
      </c>
      <c r="E237" t="s">
        <v>1028</v>
      </c>
    </row>
    <row r="238" spans="1:5" x14ac:dyDescent="0.2">
      <c r="A238" t="s">
        <v>9</v>
      </c>
      <c r="B238" t="s">
        <v>1291</v>
      </c>
      <c r="C238" t="s">
        <v>1292</v>
      </c>
      <c r="D238" t="s">
        <v>2</v>
      </c>
      <c r="E238" t="s">
        <v>1028</v>
      </c>
    </row>
    <row r="239" spans="1:5" x14ac:dyDescent="0.2">
      <c r="A239" t="s">
        <v>6</v>
      </c>
      <c r="B239" t="s">
        <v>1962</v>
      </c>
      <c r="C239" t="s">
        <v>1425</v>
      </c>
      <c r="D239" t="s">
        <v>1962</v>
      </c>
      <c r="E239" t="s">
        <v>1028</v>
      </c>
    </row>
    <row r="240" spans="1:5" x14ac:dyDescent="0.2">
      <c r="A240" t="s">
        <v>6</v>
      </c>
      <c r="B240" t="s">
        <v>1962</v>
      </c>
      <c r="C240" t="s">
        <v>1963</v>
      </c>
      <c r="D240" t="s">
        <v>1964</v>
      </c>
      <c r="E240" t="s">
        <v>1028</v>
      </c>
    </row>
    <row r="241" spans="1:5" x14ac:dyDescent="0.2">
      <c r="A241" t="s">
        <v>6</v>
      </c>
      <c r="B241" t="s">
        <v>1965</v>
      </c>
      <c r="C241" t="s">
        <v>1652</v>
      </c>
      <c r="D241" t="s">
        <v>1965</v>
      </c>
      <c r="E241" t="s">
        <v>1028</v>
      </c>
    </row>
    <row r="242" spans="1:5" x14ac:dyDescent="0.2">
      <c r="A242" t="s">
        <v>6</v>
      </c>
      <c r="B242" t="s">
        <v>1965</v>
      </c>
      <c r="C242" t="s">
        <v>923</v>
      </c>
      <c r="D242" t="s">
        <v>1965</v>
      </c>
      <c r="E242" t="s">
        <v>1028</v>
      </c>
    </row>
    <row r="243" spans="1:5" x14ac:dyDescent="0.2">
      <c r="A243" t="s">
        <v>3</v>
      </c>
      <c r="B243" t="s">
        <v>1965</v>
      </c>
      <c r="C243" t="s">
        <v>825</v>
      </c>
      <c r="D243" t="s">
        <v>2</v>
      </c>
      <c r="E243" t="s">
        <v>1028</v>
      </c>
    </row>
    <row r="244" spans="1:5" x14ac:dyDescent="0.2">
      <c r="A244" t="s">
        <v>6</v>
      </c>
      <c r="B244" t="s">
        <v>1965</v>
      </c>
      <c r="C244" t="s">
        <v>1814</v>
      </c>
      <c r="D244" t="s">
        <v>1965</v>
      </c>
      <c r="E244" t="s">
        <v>1028</v>
      </c>
    </row>
    <row r="245" spans="1:5" x14ac:dyDescent="0.2">
      <c r="A245" t="s">
        <v>6</v>
      </c>
      <c r="B245" t="s">
        <v>1293</v>
      </c>
      <c r="C245" t="s">
        <v>1967</v>
      </c>
      <c r="D245" t="s">
        <v>1968</v>
      </c>
      <c r="E245" t="s">
        <v>1028</v>
      </c>
    </row>
    <row r="246" spans="1:5" x14ac:dyDescent="0.2">
      <c r="A246" t="s">
        <v>6</v>
      </c>
      <c r="B246" t="s">
        <v>1293</v>
      </c>
      <c r="C246" t="s">
        <v>1752</v>
      </c>
      <c r="D246" t="s">
        <v>1293</v>
      </c>
      <c r="E246" t="s">
        <v>1028</v>
      </c>
    </row>
    <row r="247" spans="1:5" x14ac:dyDescent="0.2">
      <c r="A247" t="s">
        <v>6</v>
      </c>
      <c r="B247" t="s">
        <v>1293</v>
      </c>
      <c r="C247" t="s">
        <v>1839</v>
      </c>
      <c r="D247" t="s">
        <v>1293</v>
      </c>
      <c r="E247" t="s">
        <v>1028</v>
      </c>
    </row>
    <row r="248" spans="1:5" x14ac:dyDescent="0.2">
      <c r="A248" t="s">
        <v>9</v>
      </c>
      <c r="B248" t="s">
        <v>1293</v>
      </c>
      <c r="C248" t="s">
        <v>1294</v>
      </c>
      <c r="D248" t="s">
        <v>2</v>
      </c>
      <c r="E248" t="s">
        <v>1028</v>
      </c>
    </row>
    <row r="249" spans="1:5" x14ac:dyDescent="0.2">
      <c r="A249" t="s">
        <v>9</v>
      </c>
      <c r="B249" t="s">
        <v>1295</v>
      </c>
      <c r="C249" t="s">
        <v>1296</v>
      </c>
      <c r="D249" t="s">
        <v>2</v>
      </c>
      <c r="E249" t="s">
        <v>1028</v>
      </c>
    </row>
    <row r="250" spans="1:5" x14ac:dyDescent="0.2">
      <c r="A250" t="s">
        <v>6</v>
      </c>
      <c r="B250" t="s">
        <v>1295</v>
      </c>
      <c r="C250" t="s">
        <v>1790</v>
      </c>
      <c r="D250" t="s">
        <v>1295</v>
      </c>
      <c r="E250" t="s">
        <v>1028</v>
      </c>
    </row>
    <row r="251" spans="1:5" x14ac:dyDescent="0.2">
      <c r="A251" t="s">
        <v>6</v>
      </c>
      <c r="B251" t="s">
        <v>1295</v>
      </c>
      <c r="C251" t="s">
        <v>904</v>
      </c>
      <c r="D251" t="s">
        <v>1297</v>
      </c>
      <c r="E251" t="s">
        <v>1028</v>
      </c>
    </row>
    <row r="252" spans="1:5" x14ac:dyDescent="0.2">
      <c r="A252" t="s">
        <v>6</v>
      </c>
      <c r="B252" t="s">
        <v>1297</v>
      </c>
      <c r="C252" t="s">
        <v>1785</v>
      </c>
      <c r="D252" t="s">
        <v>1297</v>
      </c>
      <c r="E252" t="s">
        <v>1028</v>
      </c>
    </row>
    <row r="253" spans="1:5" x14ac:dyDescent="0.2">
      <c r="A253" t="s">
        <v>3</v>
      </c>
      <c r="B253" t="s">
        <v>1297</v>
      </c>
      <c r="C253" t="s">
        <v>1298</v>
      </c>
      <c r="D253" t="s">
        <v>2</v>
      </c>
      <c r="E253" t="s">
        <v>1028</v>
      </c>
    </row>
    <row r="254" spans="1:5" x14ac:dyDescent="0.2">
      <c r="A254" t="s">
        <v>6</v>
      </c>
      <c r="B254" t="s">
        <v>1299</v>
      </c>
      <c r="C254" t="s">
        <v>1975</v>
      </c>
      <c r="D254" t="s">
        <v>1976</v>
      </c>
      <c r="E254" t="s">
        <v>1028</v>
      </c>
    </row>
    <row r="255" spans="1:5" x14ac:dyDescent="0.2">
      <c r="A255" t="s">
        <v>6</v>
      </c>
      <c r="B255" t="s">
        <v>1299</v>
      </c>
      <c r="C255" t="s">
        <v>1673</v>
      </c>
      <c r="D255" t="s">
        <v>1299</v>
      </c>
      <c r="E255" t="s">
        <v>1028</v>
      </c>
    </row>
    <row r="256" spans="1:5" x14ac:dyDescent="0.2">
      <c r="A256" t="s">
        <v>6</v>
      </c>
      <c r="B256" t="s">
        <v>1299</v>
      </c>
      <c r="C256" t="s">
        <v>1830</v>
      </c>
      <c r="D256" t="s">
        <v>1299</v>
      </c>
      <c r="E256" t="s">
        <v>1028</v>
      </c>
    </row>
    <row r="257" spans="1:5" x14ac:dyDescent="0.2">
      <c r="A257" t="s">
        <v>9</v>
      </c>
      <c r="B257" t="s">
        <v>1299</v>
      </c>
      <c r="C257" t="s">
        <v>848</v>
      </c>
      <c r="D257" t="s">
        <v>2</v>
      </c>
      <c r="E257" t="s">
        <v>1028</v>
      </c>
    </row>
    <row r="258" spans="1:5" x14ac:dyDescent="0.2">
      <c r="A258" t="s">
        <v>6</v>
      </c>
      <c r="B258" t="s">
        <v>1977</v>
      </c>
      <c r="C258" t="s">
        <v>1831</v>
      </c>
      <c r="D258" t="s">
        <v>1299</v>
      </c>
      <c r="E258" t="s">
        <v>1028</v>
      </c>
    </row>
    <row r="259" spans="1:5" x14ac:dyDescent="0.2">
      <c r="A259" t="s">
        <v>6</v>
      </c>
      <c r="B259" t="s">
        <v>1650</v>
      </c>
      <c r="C259" t="s">
        <v>1720</v>
      </c>
      <c r="D259" t="s">
        <v>1304</v>
      </c>
      <c r="E259" t="s">
        <v>1028</v>
      </c>
    </row>
    <row r="260" spans="1:5" x14ac:dyDescent="0.2">
      <c r="A260" t="s">
        <v>9</v>
      </c>
      <c r="B260" t="s">
        <v>1980</v>
      </c>
      <c r="C260" t="s">
        <v>1015</v>
      </c>
      <c r="D260" t="s">
        <v>2</v>
      </c>
      <c r="E260" t="s">
        <v>1028</v>
      </c>
    </row>
    <row r="261" spans="1:5" x14ac:dyDescent="0.2">
      <c r="A261" t="s">
        <v>9</v>
      </c>
      <c r="B261" t="s">
        <v>1300</v>
      </c>
      <c r="C261" t="s">
        <v>1301</v>
      </c>
      <c r="D261" t="s">
        <v>2</v>
      </c>
      <c r="E261" t="s">
        <v>1028</v>
      </c>
    </row>
    <row r="262" spans="1:5" x14ac:dyDescent="0.2">
      <c r="A262" t="s">
        <v>6</v>
      </c>
      <c r="B262" t="s">
        <v>1300</v>
      </c>
      <c r="C262" t="s">
        <v>1798</v>
      </c>
      <c r="D262" t="s">
        <v>1300</v>
      </c>
      <c r="E262" t="s">
        <v>1028</v>
      </c>
    </row>
    <row r="263" spans="1:5" x14ac:dyDescent="0.2">
      <c r="A263" t="s">
        <v>3</v>
      </c>
      <c r="B263" t="s">
        <v>1302</v>
      </c>
      <c r="C263" t="s">
        <v>1303</v>
      </c>
      <c r="D263" t="s">
        <v>2</v>
      </c>
      <c r="E263" t="s">
        <v>1028</v>
      </c>
    </row>
    <row r="264" spans="1:5" x14ac:dyDescent="0.2">
      <c r="A264" t="s">
        <v>9</v>
      </c>
      <c r="B264" t="s">
        <v>1304</v>
      </c>
      <c r="C264" t="s">
        <v>961</v>
      </c>
      <c r="D264" t="s">
        <v>2</v>
      </c>
      <c r="E264" t="s">
        <v>1028</v>
      </c>
    </row>
    <row r="265" spans="1:5" x14ac:dyDescent="0.2">
      <c r="A265" t="s">
        <v>6</v>
      </c>
      <c r="B265" t="s">
        <v>1833</v>
      </c>
      <c r="C265" t="s">
        <v>1834</v>
      </c>
      <c r="D265" t="s">
        <v>1833</v>
      </c>
      <c r="E265" t="s">
        <v>1028</v>
      </c>
    </row>
    <row r="266" spans="1:5" x14ac:dyDescent="0.2">
      <c r="A266" t="s">
        <v>9</v>
      </c>
      <c r="B266" t="s">
        <v>1305</v>
      </c>
      <c r="C266" t="s">
        <v>1306</v>
      </c>
      <c r="D266" t="s">
        <v>1545</v>
      </c>
      <c r="E266" t="s">
        <v>1028</v>
      </c>
    </row>
    <row r="267" spans="1:5" x14ac:dyDescent="0.2">
      <c r="A267" t="s">
        <v>6</v>
      </c>
      <c r="B267" t="s">
        <v>1840</v>
      </c>
      <c r="C267" t="s">
        <v>1794</v>
      </c>
      <c r="D267" t="s">
        <v>1840</v>
      </c>
      <c r="E267" t="s">
        <v>1028</v>
      </c>
    </row>
    <row r="268" spans="1:5" x14ac:dyDescent="0.2">
      <c r="A268" t="s">
        <v>6</v>
      </c>
      <c r="B268" t="s">
        <v>1840</v>
      </c>
      <c r="C268" t="s">
        <v>1020</v>
      </c>
      <c r="D268" t="s">
        <v>1840</v>
      </c>
      <c r="E268" t="s">
        <v>1028</v>
      </c>
    </row>
    <row r="269" spans="1:5" x14ac:dyDescent="0.2">
      <c r="A269" t="s">
        <v>6</v>
      </c>
      <c r="B269" t="s">
        <v>1779</v>
      </c>
      <c r="C269" t="s">
        <v>704</v>
      </c>
      <c r="D269" t="s">
        <v>1779</v>
      </c>
      <c r="E269" t="s">
        <v>1028</v>
      </c>
    </row>
    <row r="270" spans="1:5" x14ac:dyDescent="0.2">
      <c r="A270" t="s">
        <v>9</v>
      </c>
      <c r="B270" t="s">
        <v>1782</v>
      </c>
      <c r="C270" t="s">
        <v>1042</v>
      </c>
      <c r="D270" t="s">
        <v>2</v>
      </c>
      <c r="E270" t="s">
        <v>1028</v>
      </c>
    </row>
    <row r="271" spans="1:5" x14ac:dyDescent="0.2">
      <c r="A271" t="s">
        <v>6</v>
      </c>
      <c r="B271" t="s">
        <v>1784</v>
      </c>
      <c r="C271" t="s">
        <v>657</v>
      </c>
      <c r="D271" t="s">
        <v>1784</v>
      </c>
      <c r="E271" t="s">
        <v>1028</v>
      </c>
    </row>
    <row r="272" spans="1:5" x14ac:dyDescent="0.2">
      <c r="A272" t="s">
        <v>9</v>
      </c>
      <c r="B272" t="s">
        <v>1307</v>
      </c>
      <c r="C272" t="s">
        <v>1308</v>
      </c>
      <c r="D272" t="s">
        <v>2</v>
      </c>
      <c r="E272" t="s">
        <v>1028</v>
      </c>
    </row>
    <row r="273" spans="1:5" x14ac:dyDescent="0.2">
      <c r="A273" t="s">
        <v>6</v>
      </c>
      <c r="B273" t="s">
        <v>1787</v>
      </c>
      <c r="C273" t="s">
        <v>669</v>
      </c>
      <c r="D273" t="s">
        <v>1787</v>
      </c>
      <c r="E273" t="s">
        <v>1028</v>
      </c>
    </row>
    <row r="274" spans="1:5" x14ac:dyDescent="0.2">
      <c r="A274" t="s">
        <v>6</v>
      </c>
      <c r="B274" t="s">
        <v>1309</v>
      </c>
      <c r="C274" t="s">
        <v>1789</v>
      </c>
      <c r="D274" t="s">
        <v>1309</v>
      </c>
      <c r="E274" t="s">
        <v>1028</v>
      </c>
    </row>
    <row r="275" spans="1:5" x14ac:dyDescent="0.2">
      <c r="A275" t="s">
        <v>9</v>
      </c>
      <c r="B275" t="s">
        <v>1309</v>
      </c>
      <c r="C275" t="s">
        <v>882</v>
      </c>
      <c r="D275" t="s">
        <v>2</v>
      </c>
      <c r="E275" t="s">
        <v>1028</v>
      </c>
    </row>
    <row r="276" spans="1:5" x14ac:dyDescent="0.2">
      <c r="A276" t="s">
        <v>6</v>
      </c>
      <c r="B276" t="s">
        <v>1791</v>
      </c>
      <c r="C276" t="s">
        <v>712</v>
      </c>
      <c r="D276" t="s">
        <v>1791</v>
      </c>
      <c r="E276" t="s">
        <v>1028</v>
      </c>
    </row>
    <row r="277" spans="1:5" x14ac:dyDescent="0.2">
      <c r="A277" t="s">
        <v>3</v>
      </c>
      <c r="B277" t="s">
        <v>1793</v>
      </c>
      <c r="C277" t="s">
        <v>1023</v>
      </c>
      <c r="D277" t="s">
        <v>2</v>
      </c>
      <c r="E277" t="s">
        <v>1028</v>
      </c>
    </row>
    <row r="278" spans="1:5" x14ac:dyDescent="0.2">
      <c r="A278" t="s">
        <v>3</v>
      </c>
      <c r="B278" t="s">
        <v>1795</v>
      </c>
      <c r="C278" t="s">
        <v>1016</v>
      </c>
      <c r="D278" t="s">
        <v>2</v>
      </c>
      <c r="E278" t="s">
        <v>1028</v>
      </c>
    </row>
    <row r="279" spans="1:5" x14ac:dyDescent="0.2">
      <c r="A279" t="s">
        <v>9</v>
      </c>
      <c r="B279" t="s">
        <v>1310</v>
      </c>
      <c r="C279" t="s">
        <v>1311</v>
      </c>
      <c r="D279" t="s">
        <v>2</v>
      </c>
      <c r="E279" t="s">
        <v>1028</v>
      </c>
    </row>
    <row r="280" spans="1:5" x14ac:dyDescent="0.2">
      <c r="A280" t="s">
        <v>9</v>
      </c>
      <c r="B280" t="s">
        <v>1801</v>
      </c>
      <c r="C280" t="s">
        <v>1802</v>
      </c>
      <c r="D280" t="s">
        <v>2</v>
      </c>
      <c r="E280" t="s">
        <v>1028</v>
      </c>
    </row>
    <row r="281" spans="1:5" x14ac:dyDescent="0.2">
      <c r="A281" t="s">
        <v>6</v>
      </c>
      <c r="B281" t="s">
        <v>1803</v>
      </c>
      <c r="C281" t="s">
        <v>1706</v>
      </c>
      <c r="D281" t="s">
        <v>1803</v>
      </c>
      <c r="E281" t="s">
        <v>1028</v>
      </c>
    </row>
    <row r="282" spans="1:5" x14ac:dyDescent="0.2">
      <c r="A282" t="s">
        <v>6</v>
      </c>
      <c r="B282" t="s">
        <v>1803</v>
      </c>
      <c r="C282" t="s">
        <v>1704</v>
      </c>
      <c r="D282" t="s">
        <v>1803</v>
      </c>
      <c r="E282" t="s">
        <v>1028</v>
      </c>
    </row>
    <row r="283" spans="1:5" x14ac:dyDescent="0.2">
      <c r="A283" t="s">
        <v>3</v>
      </c>
      <c r="B283" t="s">
        <v>1312</v>
      </c>
      <c r="C283" t="s">
        <v>1313</v>
      </c>
      <c r="D283" t="s">
        <v>2</v>
      </c>
      <c r="E283" t="s">
        <v>1028</v>
      </c>
    </row>
    <row r="284" spans="1:5" x14ac:dyDescent="0.2">
      <c r="A284" t="s">
        <v>6</v>
      </c>
      <c r="B284" t="s">
        <v>1314</v>
      </c>
      <c r="C284" t="s">
        <v>757</v>
      </c>
      <c r="D284" t="s">
        <v>1824</v>
      </c>
      <c r="E284" t="s">
        <v>1028</v>
      </c>
    </row>
    <row r="285" spans="1:5" x14ac:dyDescent="0.2">
      <c r="A285" t="s">
        <v>9</v>
      </c>
      <c r="B285" t="s">
        <v>1314</v>
      </c>
      <c r="C285" t="s">
        <v>1315</v>
      </c>
      <c r="D285" t="s">
        <v>2</v>
      </c>
      <c r="E285" t="s">
        <v>1028</v>
      </c>
    </row>
    <row r="286" spans="1:5" x14ac:dyDescent="0.2">
      <c r="A286" t="s">
        <v>11</v>
      </c>
      <c r="B286" t="s">
        <v>1316</v>
      </c>
      <c r="C286" t="s">
        <v>1317</v>
      </c>
      <c r="D286" t="s">
        <v>2</v>
      </c>
      <c r="E286" t="s">
        <v>1028</v>
      </c>
    </row>
    <row r="287" spans="1:5" x14ac:dyDescent="0.2">
      <c r="A287" t="s">
        <v>9</v>
      </c>
      <c r="B287" t="s">
        <v>1318</v>
      </c>
      <c r="C287" t="s">
        <v>871</v>
      </c>
      <c r="D287" t="s">
        <v>2</v>
      </c>
      <c r="E287" t="s">
        <v>1028</v>
      </c>
    </row>
    <row r="288" spans="1:5" x14ac:dyDescent="0.2">
      <c r="A288" t="s">
        <v>9</v>
      </c>
      <c r="B288" t="s">
        <v>1319</v>
      </c>
      <c r="C288" t="s">
        <v>1320</v>
      </c>
      <c r="D288" t="s">
        <v>2</v>
      </c>
      <c r="E288" t="s">
        <v>1028</v>
      </c>
    </row>
    <row r="289" spans="1:5" x14ac:dyDescent="0.2">
      <c r="A289" t="s">
        <v>3</v>
      </c>
      <c r="B289" t="s">
        <v>1319</v>
      </c>
      <c r="C289" t="s">
        <v>1321</v>
      </c>
      <c r="D289" t="s">
        <v>2</v>
      </c>
      <c r="E289" t="s">
        <v>1028</v>
      </c>
    </row>
    <row r="290" spans="1:5" x14ac:dyDescent="0.2">
      <c r="A290" t="s">
        <v>9</v>
      </c>
      <c r="B290" t="s">
        <v>1322</v>
      </c>
      <c r="C290" t="s">
        <v>1323</v>
      </c>
      <c r="D290" t="s">
        <v>2</v>
      </c>
      <c r="E290" t="s">
        <v>1028</v>
      </c>
    </row>
    <row r="291" spans="1:5" x14ac:dyDescent="0.2">
      <c r="A291" t="s">
        <v>9</v>
      </c>
      <c r="B291" t="s">
        <v>1324</v>
      </c>
      <c r="C291" t="s">
        <v>747</v>
      </c>
      <c r="D291" t="s">
        <v>2</v>
      </c>
      <c r="E291" t="s">
        <v>1028</v>
      </c>
    </row>
    <row r="292" spans="1:5" x14ac:dyDescent="0.2">
      <c r="A292" t="s">
        <v>9</v>
      </c>
      <c r="B292" t="s">
        <v>1325</v>
      </c>
      <c r="C292" t="s">
        <v>1326</v>
      </c>
      <c r="D292" t="s">
        <v>2</v>
      </c>
      <c r="E292" t="s">
        <v>1028</v>
      </c>
    </row>
    <row r="293" spans="1:5" x14ac:dyDescent="0.2">
      <c r="A293" t="s">
        <v>9</v>
      </c>
      <c r="B293" t="s">
        <v>1327</v>
      </c>
      <c r="C293" t="s">
        <v>1658</v>
      </c>
      <c r="D293" t="s">
        <v>2</v>
      </c>
      <c r="E293" t="s">
        <v>1028</v>
      </c>
    </row>
    <row r="294" spans="1:5" x14ac:dyDescent="0.2">
      <c r="A294" t="s">
        <v>9</v>
      </c>
      <c r="B294" t="s">
        <v>1327</v>
      </c>
      <c r="C294" t="s">
        <v>1328</v>
      </c>
      <c r="D294" t="s">
        <v>2</v>
      </c>
      <c r="E294" t="s">
        <v>1028</v>
      </c>
    </row>
    <row r="295" spans="1:5" x14ac:dyDescent="0.2">
      <c r="A295" t="s">
        <v>11</v>
      </c>
      <c r="B295" t="s">
        <v>1329</v>
      </c>
      <c r="C295" t="s">
        <v>1330</v>
      </c>
      <c r="D295" t="s">
        <v>2</v>
      </c>
      <c r="E295" t="s">
        <v>1028</v>
      </c>
    </row>
    <row r="296" spans="1:5" x14ac:dyDescent="0.2">
      <c r="A296" t="s">
        <v>3</v>
      </c>
      <c r="B296" t="s">
        <v>1329</v>
      </c>
      <c r="C296" t="s">
        <v>1331</v>
      </c>
      <c r="D296" t="s">
        <v>2</v>
      </c>
      <c r="E296" t="s">
        <v>1028</v>
      </c>
    </row>
    <row r="297" spans="1:5" x14ac:dyDescent="0.2">
      <c r="A297" t="s">
        <v>9</v>
      </c>
      <c r="B297" t="s">
        <v>1332</v>
      </c>
      <c r="C297" t="s">
        <v>897</v>
      </c>
      <c r="D297" t="s">
        <v>2</v>
      </c>
      <c r="E297" t="s">
        <v>1028</v>
      </c>
    </row>
    <row r="298" spans="1:5" x14ac:dyDescent="0.2">
      <c r="A298" t="s">
        <v>9</v>
      </c>
      <c r="B298" t="s">
        <v>1332</v>
      </c>
      <c r="C298" t="s">
        <v>1333</v>
      </c>
      <c r="D298" t="s">
        <v>2</v>
      </c>
      <c r="E298" t="s">
        <v>1028</v>
      </c>
    </row>
    <row r="299" spans="1:5" x14ac:dyDescent="0.2">
      <c r="A299" t="s">
        <v>9</v>
      </c>
      <c r="B299" t="s">
        <v>1334</v>
      </c>
      <c r="C299" t="s">
        <v>1335</v>
      </c>
      <c r="D299" t="s">
        <v>2</v>
      </c>
      <c r="E299" t="s">
        <v>1028</v>
      </c>
    </row>
    <row r="300" spans="1:5" x14ac:dyDescent="0.2">
      <c r="A300" t="s">
        <v>9</v>
      </c>
      <c r="B300" t="s">
        <v>1334</v>
      </c>
      <c r="C300" t="s">
        <v>1671</v>
      </c>
      <c r="D300" t="s">
        <v>2</v>
      </c>
      <c r="E300" t="s">
        <v>1028</v>
      </c>
    </row>
    <row r="301" spans="1:5" x14ac:dyDescent="0.2">
      <c r="A301" t="s">
        <v>3</v>
      </c>
      <c r="B301" t="s">
        <v>1336</v>
      </c>
      <c r="C301" t="s">
        <v>713</v>
      </c>
      <c r="D301" t="s">
        <v>2</v>
      </c>
      <c r="E301" t="s">
        <v>1028</v>
      </c>
    </row>
    <row r="302" spans="1:5" x14ac:dyDescent="0.2">
      <c r="A302" t="s">
        <v>3</v>
      </c>
      <c r="B302" t="s">
        <v>1337</v>
      </c>
      <c r="C302" t="s">
        <v>1338</v>
      </c>
      <c r="D302" t="s">
        <v>2</v>
      </c>
      <c r="E302" t="s">
        <v>1028</v>
      </c>
    </row>
    <row r="303" spans="1:5" x14ac:dyDescent="0.2">
      <c r="A303" t="s">
        <v>9</v>
      </c>
      <c r="B303" t="s">
        <v>1339</v>
      </c>
      <c r="C303" t="s">
        <v>767</v>
      </c>
      <c r="D303" t="s">
        <v>2</v>
      </c>
      <c r="E303" t="s">
        <v>1028</v>
      </c>
    </row>
    <row r="304" spans="1:5" x14ac:dyDescent="0.2">
      <c r="A304" t="s">
        <v>9</v>
      </c>
      <c r="B304" t="s">
        <v>1340</v>
      </c>
      <c r="C304" t="s">
        <v>868</v>
      </c>
      <c r="D304" t="s">
        <v>2</v>
      </c>
      <c r="E304" t="s">
        <v>1028</v>
      </c>
    </row>
    <row r="305" spans="1:5" x14ac:dyDescent="0.2">
      <c r="A305" t="s">
        <v>9</v>
      </c>
      <c r="B305" t="s">
        <v>1340</v>
      </c>
      <c r="C305" t="s">
        <v>1341</v>
      </c>
      <c r="D305" t="s">
        <v>2</v>
      </c>
      <c r="E305" t="s">
        <v>1028</v>
      </c>
    </row>
    <row r="306" spans="1:5" x14ac:dyDescent="0.2">
      <c r="A306" t="s">
        <v>9</v>
      </c>
      <c r="B306" t="s">
        <v>1736</v>
      </c>
      <c r="C306" t="s">
        <v>1705</v>
      </c>
      <c r="D306" t="s">
        <v>2</v>
      </c>
      <c r="E306" t="s">
        <v>1028</v>
      </c>
    </row>
    <row r="307" spans="1:5" x14ac:dyDescent="0.2">
      <c r="A307" t="s">
        <v>9</v>
      </c>
      <c r="B307" t="s">
        <v>1736</v>
      </c>
      <c r="C307" t="s">
        <v>773</v>
      </c>
      <c r="D307" t="s">
        <v>2</v>
      </c>
      <c r="E307" t="s">
        <v>1028</v>
      </c>
    </row>
    <row r="308" spans="1:5" x14ac:dyDescent="0.2">
      <c r="A308" t="s">
        <v>9</v>
      </c>
      <c r="B308" t="s">
        <v>1342</v>
      </c>
      <c r="C308" t="s">
        <v>1343</v>
      </c>
      <c r="D308" t="s">
        <v>2</v>
      </c>
      <c r="E308" t="s">
        <v>1028</v>
      </c>
    </row>
    <row r="309" spans="1:5" x14ac:dyDescent="0.2">
      <c r="A309" t="s">
        <v>9</v>
      </c>
      <c r="B309" t="s">
        <v>1717</v>
      </c>
      <c r="C309" t="s">
        <v>885</v>
      </c>
      <c r="D309" t="s">
        <v>2</v>
      </c>
      <c r="E309" t="s">
        <v>1028</v>
      </c>
    </row>
    <row r="310" spans="1:5" x14ac:dyDescent="0.2">
      <c r="A310" t="s">
        <v>3</v>
      </c>
      <c r="B310" t="s">
        <v>1344</v>
      </c>
      <c r="C310" t="s">
        <v>1345</v>
      </c>
      <c r="D310" t="s">
        <v>2</v>
      </c>
      <c r="E310" t="s">
        <v>1028</v>
      </c>
    </row>
    <row r="311" spans="1:5" x14ac:dyDescent="0.2">
      <c r="A311" t="s">
        <v>9</v>
      </c>
      <c r="B311" t="s">
        <v>910</v>
      </c>
      <c r="C311" t="s">
        <v>917</v>
      </c>
      <c r="D311" t="s">
        <v>2</v>
      </c>
      <c r="E311" t="s">
        <v>1028</v>
      </c>
    </row>
    <row r="312" spans="1:5" x14ac:dyDescent="0.2">
      <c r="A312" t="s">
        <v>9</v>
      </c>
      <c r="B312" t="s">
        <v>925</v>
      </c>
      <c r="C312" t="s">
        <v>926</v>
      </c>
      <c r="D312" t="s">
        <v>2</v>
      </c>
      <c r="E312" t="s">
        <v>1028</v>
      </c>
    </row>
    <row r="313" spans="1:5" x14ac:dyDescent="0.2">
      <c r="A313" t="s">
        <v>3</v>
      </c>
      <c r="B313" t="s">
        <v>929</v>
      </c>
      <c r="C313" t="s">
        <v>930</v>
      </c>
      <c r="D313" t="s">
        <v>2</v>
      </c>
      <c r="E313" t="s">
        <v>1028</v>
      </c>
    </row>
    <row r="314" spans="1:5" x14ac:dyDescent="0.2">
      <c r="A314" t="s">
        <v>3</v>
      </c>
      <c r="B314" t="s">
        <v>931</v>
      </c>
      <c r="C314" t="s">
        <v>932</v>
      </c>
      <c r="D314" t="s">
        <v>2</v>
      </c>
      <c r="E314" t="s">
        <v>1028</v>
      </c>
    </row>
    <row r="315" spans="1:5" x14ac:dyDescent="0.2">
      <c r="A315" t="s">
        <v>3</v>
      </c>
      <c r="B315" t="s">
        <v>931</v>
      </c>
      <c r="C315" t="s">
        <v>933</v>
      </c>
      <c r="D315" t="s">
        <v>2</v>
      </c>
      <c r="E315" t="s">
        <v>1028</v>
      </c>
    </row>
    <row r="316" spans="1:5" x14ac:dyDescent="0.2">
      <c r="A316" t="s">
        <v>3</v>
      </c>
      <c r="B316" t="s">
        <v>939</v>
      </c>
      <c r="C316" t="s">
        <v>859</v>
      </c>
      <c r="D316" t="s">
        <v>2</v>
      </c>
      <c r="E316" t="s">
        <v>1028</v>
      </c>
    </row>
    <row r="317" spans="1:5" x14ac:dyDescent="0.2">
      <c r="A317" t="s">
        <v>11</v>
      </c>
      <c r="B317" t="s">
        <v>947</v>
      </c>
      <c r="C317" t="s">
        <v>765</v>
      </c>
      <c r="D317" t="s">
        <v>2</v>
      </c>
      <c r="E317" t="s">
        <v>1028</v>
      </c>
    </row>
    <row r="318" spans="1:5" x14ac:dyDescent="0.2">
      <c r="A318" t="s">
        <v>9</v>
      </c>
      <c r="B318" t="s">
        <v>962</v>
      </c>
      <c r="C318" t="s">
        <v>964</v>
      </c>
      <c r="D318" t="s">
        <v>2</v>
      </c>
      <c r="E318" t="s">
        <v>1028</v>
      </c>
    </row>
    <row r="319" spans="1:5" x14ac:dyDescent="0.2">
      <c r="A319" t="s">
        <v>3</v>
      </c>
      <c r="B319" t="s">
        <v>905</v>
      </c>
      <c r="C319" t="s">
        <v>906</v>
      </c>
      <c r="D319" t="s">
        <v>2</v>
      </c>
      <c r="E319" t="s">
        <v>1028</v>
      </c>
    </row>
    <row r="320" spans="1:5" x14ac:dyDescent="0.2">
      <c r="A320" t="s">
        <v>3</v>
      </c>
      <c r="B320" t="s">
        <v>824</v>
      </c>
      <c r="C320" t="s">
        <v>780</v>
      </c>
      <c r="D320" t="s">
        <v>2</v>
      </c>
      <c r="E320" t="s">
        <v>1028</v>
      </c>
    </row>
    <row r="321" spans="1:5" x14ac:dyDescent="0.2">
      <c r="A321" t="s">
        <v>3</v>
      </c>
      <c r="B321" t="s">
        <v>828</v>
      </c>
      <c r="C321" t="s">
        <v>829</v>
      </c>
      <c r="D321" t="s">
        <v>2</v>
      </c>
      <c r="E321" t="s">
        <v>1028</v>
      </c>
    </row>
    <row r="322" spans="1:5" x14ac:dyDescent="0.2">
      <c r="A322" t="s">
        <v>9</v>
      </c>
      <c r="B322" t="s">
        <v>828</v>
      </c>
      <c r="C322" t="s">
        <v>830</v>
      </c>
      <c r="D322" t="s">
        <v>2</v>
      </c>
      <c r="E322" t="s">
        <v>1028</v>
      </c>
    </row>
    <row r="323" spans="1:5" x14ac:dyDescent="0.2">
      <c r="A323" t="s">
        <v>3</v>
      </c>
      <c r="B323" t="s">
        <v>846</v>
      </c>
      <c r="C323" t="s">
        <v>645</v>
      </c>
      <c r="D323" t="s">
        <v>2</v>
      </c>
      <c r="E323" t="s">
        <v>1028</v>
      </c>
    </row>
    <row r="324" spans="1:5" x14ac:dyDescent="0.2">
      <c r="A324" t="s">
        <v>9</v>
      </c>
      <c r="B324" t="s">
        <v>779</v>
      </c>
      <c r="C324" t="s">
        <v>781</v>
      </c>
      <c r="D324" t="s">
        <v>2</v>
      </c>
      <c r="E324" t="s">
        <v>1028</v>
      </c>
    </row>
    <row r="325" spans="1:5" x14ac:dyDescent="0.2">
      <c r="A325" t="s">
        <v>3</v>
      </c>
      <c r="B325" t="s">
        <v>782</v>
      </c>
      <c r="C325" t="s">
        <v>783</v>
      </c>
      <c r="D325" t="s">
        <v>2</v>
      </c>
      <c r="E325" t="s">
        <v>1028</v>
      </c>
    </row>
    <row r="326" spans="1:5" x14ac:dyDescent="0.2">
      <c r="A326" t="s">
        <v>9</v>
      </c>
      <c r="B326" t="s">
        <v>788</v>
      </c>
      <c r="C326" t="s">
        <v>790</v>
      </c>
      <c r="D326" t="s">
        <v>2</v>
      </c>
      <c r="E326" t="s">
        <v>1028</v>
      </c>
    </row>
    <row r="327" spans="1:5" x14ac:dyDescent="0.2">
      <c r="A327" t="s">
        <v>11</v>
      </c>
      <c r="B327" t="s">
        <v>806</v>
      </c>
      <c r="C327" t="s">
        <v>808</v>
      </c>
      <c r="D327" t="s">
        <v>2</v>
      </c>
      <c r="E327" t="s">
        <v>1028</v>
      </c>
    </row>
    <row r="328" spans="1:5" x14ac:dyDescent="0.2">
      <c r="A328" t="s">
        <v>9</v>
      </c>
      <c r="B328" t="s">
        <v>810</v>
      </c>
      <c r="C328" t="s">
        <v>811</v>
      </c>
      <c r="D328" t="s">
        <v>2</v>
      </c>
      <c r="E328" t="s">
        <v>1028</v>
      </c>
    </row>
    <row r="329" spans="1:5" x14ac:dyDescent="0.2">
      <c r="A329" t="s">
        <v>9</v>
      </c>
      <c r="B329" t="s">
        <v>678</v>
      </c>
      <c r="C329" t="s">
        <v>682</v>
      </c>
      <c r="D329" t="s">
        <v>2</v>
      </c>
      <c r="E329" t="s">
        <v>1028</v>
      </c>
    </row>
    <row r="330" spans="1:5" x14ac:dyDescent="0.2">
      <c r="A330" t="s">
        <v>9</v>
      </c>
      <c r="B330" t="s">
        <v>701</v>
      </c>
      <c r="C330" t="s">
        <v>703</v>
      </c>
      <c r="D330" t="s">
        <v>2</v>
      </c>
      <c r="E330" t="s">
        <v>1028</v>
      </c>
    </row>
    <row r="331" spans="1:5" x14ac:dyDescent="0.2">
      <c r="A331" t="s">
        <v>9</v>
      </c>
      <c r="B331" t="s">
        <v>735</v>
      </c>
      <c r="C331" t="s">
        <v>737</v>
      </c>
      <c r="D331" t="s">
        <v>2</v>
      </c>
      <c r="E331" t="s">
        <v>1028</v>
      </c>
    </row>
    <row r="332" spans="1:5" x14ac:dyDescent="0.2">
      <c r="A332" t="s">
        <v>9</v>
      </c>
      <c r="B332" t="s">
        <v>735</v>
      </c>
      <c r="C332" t="s">
        <v>625</v>
      </c>
      <c r="D332" t="s">
        <v>2</v>
      </c>
      <c r="E332" t="s">
        <v>1028</v>
      </c>
    </row>
    <row r="333" spans="1:5" x14ac:dyDescent="0.2">
      <c r="A333" t="s">
        <v>9</v>
      </c>
      <c r="B333" t="s">
        <v>740</v>
      </c>
      <c r="C333" t="s">
        <v>741</v>
      </c>
      <c r="D333" t="s">
        <v>2</v>
      </c>
      <c r="E333" t="s">
        <v>1028</v>
      </c>
    </row>
    <row r="334" spans="1:5" x14ac:dyDescent="0.2">
      <c r="A334" t="s">
        <v>11</v>
      </c>
      <c r="B334" t="s">
        <v>750</v>
      </c>
      <c r="C334" t="s">
        <v>751</v>
      </c>
      <c r="D334" t="s">
        <v>2</v>
      </c>
      <c r="E334" t="s">
        <v>1028</v>
      </c>
    </row>
    <row r="335" spans="1:5" x14ac:dyDescent="0.2">
      <c r="A335" t="s">
        <v>3</v>
      </c>
      <c r="B335" t="s">
        <v>752</v>
      </c>
      <c r="C335" t="s">
        <v>754</v>
      </c>
      <c r="D335" t="s">
        <v>2</v>
      </c>
      <c r="E335" t="s">
        <v>1028</v>
      </c>
    </row>
    <row r="336" spans="1:5" x14ac:dyDescent="0.2">
      <c r="A336" t="s">
        <v>3</v>
      </c>
      <c r="B336" t="s">
        <v>603</v>
      </c>
      <c r="C336" t="s">
        <v>607</v>
      </c>
      <c r="D336" t="s">
        <v>2</v>
      </c>
      <c r="E336" t="s">
        <v>1028</v>
      </c>
    </row>
    <row r="337" spans="1:5" x14ac:dyDescent="0.2">
      <c r="A337" t="s">
        <v>9</v>
      </c>
      <c r="B337" t="s">
        <v>608</v>
      </c>
      <c r="C337" t="s">
        <v>611</v>
      </c>
      <c r="D337" t="s">
        <v>2</v>
      </c>
      <c r="E337" t="s">
        <v>1028</v>
      </c>
    </row>
    <row r="338" spans="1:5" x14ac:dyDescent="0.2">
      <c r="A338" t="s">
        <v>3</v>
      </c>
      <c r="B338" t="s">
        <v>617</v>
      </c>
      <c r="C338" t="s">
        <v>619</v>
      </c>
      <c r="D338" t="s">
        <v>2</v>
      </c>
      <c r="E338" t="s">
        <v>1028</v>
      </c>
    </row>
    <row r="339" spans="1:5" x14ac:dyDescent="0.2">
      <c r="A339" t="s">
        <v>3</v>
      </c>
      <c r="B339" t="s">
        <v>628</v>
      </c>
      <c r="C339" t="s">
        <v>629</v>
      </c>
      <c r="D339" t="s">
        <v>2</v>
      </c>
      <c r="E339" t="s">
        <v>1028</v>
      </c>
    </row>
    <row r="340" spans="1:5" x14ac:dyDescent="0.2">
      <c r="A340" t="s">
        <v>3</v>
      </c>
      <c r="B340" t="s">
        <v>639</v>
      </c>
      <c r="C340" t="s">
        <v>640</v>
      </c>
      <c r="D340" t="s">
        <v>2</v>
      </c>
      <c r="E340" t="s">
        <v>1028</v>
      </c>
    </row>
    <row r="341" spans="1:5" x14ac:dyDescent="0.2">
      <c r="A341" t="s">
        <v>3</v>
      </c>
      <c r="B341" t="s">
        <v>516</v>
      </c>
      <c r="C341" t="s">
        <v>519</v>
      </c>
      <c r="D341" t="s">
        <v>2</v>
      </c>
      <c r="E341" t="s">
        <v>1028</v>
      </c>
    </row>
    <row r="342" spans="1:5" x14ac:dyDescent="0.2">
      <c r="A342" t="s">
        <v>9</v>
      </c>
      <c r="B342" t="s">
        <v>524</v>
      </c>
      <c r="C342" t="s">
        <v>526</v>
      </c>
      <c r="D342" t="s">
        <v>2</v>
      </c>
      <c r="E342" t="s">
        <v>1028</v>
      </c>
    </row>
    <row r="343" spans="1:5" x14ac:dyDescent="0.2">
      <c r="A343" t="s">
        <v>9</v>
      </c>
      <c r="B343" t="s">
        <v>531</v>
      </c>
      <c r="C343" t="s">
        <v>532</v>
      </c>
      <c r="D343" t="s">
        <v>2</v>
      </c>
      <c r="E343" t="s">
        <v>1028</v>
      </c>
    </row>
    <row r="344" spans="1:5" x14ac:dyDescent="0.2">
      <c r="A344" t="s">
        <v>3</v>
      </c>
      <c r="B344" t="s">
        <v>554</v>
      </c>
      <c r="C344" t="s">
        <v>555</v>
      </c>
      <c r="D344" t="s">
        <v>2</v>
      </c>
      <c r="E344" t="s">
        <v>1028</v>
      </c>
    </row>
    <row r="345" spans="1:5" x14ac:dyDescent="0.2">
      <c r="A345" t="s">
        <v>3</v>
      </c>
      <c r="B345" t="s">
        <v>579</v>
      </c>
      <c r="C345" t="s">
        <v>580</v>
      </c>
      <c r="D345" t="s">
        <v>2</v>
      </c>
      <c r="E345" t="s">
        <v>1028</v>
      </c>
    </row>
    <row r="346" spans="1:5" x14ac:dyDescent="0.2">
      <c r="A346" t="s">
        <v>3</v>
      </c>
      <c r="B346" t="s">
        <v>584</v>
      </c>
      <c r="C346" t="s">
        <v>585</v>
      </c>
      <c r="D346" t="s">
        <v>2</v>
      </c>
      <c r="E346" t="s">
        <v>1028</v>
      </c>
    </row>
    <row r="347" spans="1:5" x14ac:dyDescent="0.2">
      <c r="A347" t="s">
        <v>9</v>
      </c>
      <c r="B347" t="s">
        <v>438</v>
      </c>
      <c r="C347" t="s">
        <v>440</v>
      </c>
      <c r="D347" t="s">
        <v>2</v>
      </c>
      <c r="E347" t="s">
        <v>1028</v>
      </c>
    </row>
    <row r="348" spans="1:5" x14ac:dyDescent="0.2">
      <c r="A348" t="s">
        <v>3</v>
      </c>
      <c r="B348" t="s">
        <v>489</v>
      </c>
      <c r="C348" t="s">
        <v>491</v>
      </c>
      <c r="D348" t="s">
        <v>2</v>
      </c>
      <c r="E348" t="s">
        <v>1028</v>
      </c>
    </row>
    <row r="349" spans="1:5" x14ac:dyDescent="0.2">
      <c r="A349" t="s">
        <v>3</v>
      </c>
      <c r="B349" t="s">
        <v>422</v>
      </c>
      <c r="C349" t="s">
        <v>427</v>
      </c>
      <c r="D349" t="s">
        <v>2</v>
      </c>
      <c r="E349" t="s">
        <v>1028</v>
      </c>
    </row>
    <row r="350" spans="1:5" x14ac:dyDescent="0.2">
      <c r="A350" t="s">
        <v>9</v>
      </c>
      <c r="B350" t="s">
        <v>430</v>
      </c>
      <c r="C350" t="s">
        <v>431</v>
      </c>
      <c r="D350" t="s">
        <v>2</v>
      </c>
      <c r="E350" t="s">
        <v>1028</v>
      </c>
    </row>
    <row r="351" spans="1:5" x14ac:dyDescent="0.2">
      <c r="A351" t="s">
        <v>3</v>
      </c>
      <c r="B351" t="s">
        <v>328</v>
      </c>
      <c r="C351" t="s">
        <v>261</v>
      </c>
      <c r="D351" t="s">
        <v>2</v>
      </c>
      <c r="E351" t="s">
        <v>1028</v>
      </c>
    </row>
    <row r="352" spans="1:5" x14ac:dyDescent="0.2">
      <c r="A352" t="s">
        <v>3</v>
      </c>
      <c r="B352" t="s">
        <v>287</v>
      </c>
      <c r="C352" t="s">
        <v>248</v>
      </c>
      <c r="D352" t="s">
        <v>2</v>
      </c>
      <c r="E352" t="s">
        <v>1028</v>
      </c>
    </row>
    <row r="353" spans="1:5" x14ac:dyDescent="0.2">
      <c r="A353" t="s">
        <v>3</v>
      </c>
      <c r="B353" t="s">
        <v>289</v>
      </c>
      <c r="C353" t="s">
        <v>238</v>
      </c>
      <c r="D353" t="s">
        <v>2</v>
      </c>
      <c r="E353" t="s">
        <v>1028</v>
      </c>
    </row>
    <row r="354" spans="1:5" x14ac:dyDescent="0.2">
      <c r="A354" t="s">
        <v>9</v>
      </c>
      <c r="B354" t="s">
        <v>291</v>
      </c>
      <c r="C354" t="s">
        <v>137</v>
      </c>
      <c r="D354" t="s">
        <v>2</v>
      </c>
      <c r="E354" t="s">
        <v>1028</v>
      </c>
    </row>
    <row r="355" spans="1:5" x14ac:dyDescent="0.2">
      <c r="A355" t="s">
        <v>9</v>
      </c>
      <c r="B355" t="s">
        <v>296</v>
      </c>
      <c r="C355" t="s">
        <v>74</v>
      </c>
      <c r="D355" t="s">
        <v>2</v>
      </c>
      <c r="E355" t="s">
        <v>1028</v>
      </c>
    </row>
    <row r="356" spans="1:5" x14ac:dyDescent="0.2">
      <c r="A356" t="s">
        <v>3</v>
      </c>
      <c r="B356" t="s">
        <v>296</v>
      </c>
      <c r="C356" t="s">
        <v>4</v>
      </c>
      <c r="D356" t="s">
        <v>2</v>
      </c>
      <c r="E356" t="s">
        <v>1028</v>
      </c>
    </row>
    <row r="357" spans="1:5" x14ac:dyDescent="0.2">
      <c r="A357" t="s">
        <v>3</v>
      </c>
      <c r="B357" t="s">
        <v>300</v>
      </c>
      <c r="C357" t="s">
        <v>95</v>
      </c>
      <c r="D357" t="s">
        <v>2</v>
      </c>
      <c r="E357" t="s">
        <v>1028</v>
      </c>
    </row>
    <row r="358" spans="1:5" x14ac:dyDescent="0.2">
      <c r="A358" t="s">
        <v>9</v>
      </c>
      <c r="B358" t="s">
        <v>300</v>
      </c>
      <c r="C358" t="s">
        <v>229</v>
      </c>
      <c r="D358" t="s">
        <v>2</v>
      </c>
      <c r="E358" t="s">
        <v>1028</v>
      </c>
    </row>
    <row r="359" spans="1:5" x14ac:dyDescent="0.2">
      <c r="A359" t="s">
        <v>3</v>
      </c>
      <c r="B359" t="s">
        <v>300</v>
      </c>
      <c r="C359" t="s">
        <v>82</v>
      </c>
      <c r="D359" t="s">
        <v>2</v>
      </c>
      <c r="E359" t="s">
        <v>1028</v>
      </c>
    </row>
    <row r="360" spans="1:5" x14ac:dyDescent="0.2">
      <c r="A360" t="s">
        <v>3</v>
      </c>
      <c r="B360" t="s">
        <v>300</v>
      </c>
      <c r="C360" t="s">
        <v>17</v>
      </c>
      <c r="D360" t="s">
        <v>2</v>
      </c>
      <c r="E360" t="s">
        <v>1028</v>
      </c>
    </row>
    <row r="361" spans="1:5" x14ac:dyDescent="0.2">
      <c r="A361" t="s">
        <v>3</v>
      </c>
      <c r="B361" t="s">
        <v>300</v>
      </c>
      <c r="C361" t="s">
        <v>100</v>
      </c>
      <c r="D361" t="s">
        <v>2</v>
      </c>
      <c r="E361" t="s">
        <v>1028</v>
      </c>
    </row>
    <row r="362" spans="1:5" x14ac:dyDescent="0.2">
      <c r="A362" t="s">
        <v>3</v>
      </c>
      <c r="B362" t="s">
        <v>300</v>
      </c>
      <c r="C362" t="s">
        <v>172</v>
      </c>
      <c r="D362" t="s">
        <v>2</v>
      </c>
      <c r="E362" t="s">
        <v>1028</v>
      </c>
    </row>
    <row r="363" spans="1:5" x14ac:dyDescent="0.2">
      <c r="A363" t="s">
        <v>3</v>
      </c>
      <c r="B363" t="s">
        <v>300</v>
      </c>
      <c r="C363" t="s">
        <v>19</v>
      </c>
      <c r="D363" t="s">
        <v>2</v>
      </c>
      <c r="E363" t="s">
        <v>1028</v>
      </c>
    </row>
    <row r="364" spans="1:5" x14ac:dyDescent="0.2">
      <c r="A364" t="s">
        <v>3</v>
      </c>
      <c r="B364" t="s">
        <v>300</v>
      </c>
      <c r="C364" t="s">
        <v>141</v>
      </c>
      <c r="D364" t="s">
        <v>2</v>
      </c>
      <c r="E364" t="s">
        <v>1028</v>
      </c>
    </row>
    <row r="365" spans="1:5" x14ac:dyDescent="0.2">
      <c r="A365" t="s">
        <v>3</v>
      </c>
      <c r="B365" t="s">
        <v>300</v>
      </c>
      <c r="C365" t="s">
        <v>8</v>
      </c>
      <c r="D365" t="s">
        <v>2</v>
      </c>
      <c r="E365" t="s">
        <v>1028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6824E-31F5-D847-8C63-A98AE4B0ECA0}">
  <dimension ref="A1:E355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11</v>
      </c>
      <c r="B2" t="s">
        <v>1115</v>
      </c>
      <c r="C2" t="s">
        <v>1116</v>
      </c>
      <c r="D2" t="s">
        <v>2</v>
      </c>
      <c r="E2" t="s">
        <v>1113</v>
      </c>
    </row>
    <row r="3" spans="1:5" x14ac:dyDescent="0.2">
      <c r="A3" t="s">
        <v>6</v>
      </c>
      <c r="B3" t="s">
        <v>1115</v>
      </c>
      <c r="C3" t="s">
        <v>1117</v>
      </c>
      <c r="D3" t="s">
        <v>1115</v>
      </c>
      <c r="E3" t="s">
        <v>1113</v>
      </c>
    </row>
    <row r="4" spans="1:5" x14ac:dyDescent="0.2">
      <c r="A4" t="s">
        <v>3</v>
      </c>
      <c r="B4" t="s">
        <v>1115</v>
      </c>
      <c r="C4" t="s">
        <v>1972</v>
      </c>
      <c r="D4" t="s">
        <v>2</v>
      </c>
      <c r="E4" t="s">
        <v>1113</v>
      </c>
    </row>
    <row r="5" spans="1:5" x14ac:dyDescent="0.2">
      <c r="A5" t="s">
        <v>9</v>
      </c>
      <c r="B5" t="s">
        <v>1115</v>
      </c>
      <c r="C5" t="s">
        <v>2001</v>
      </c>
      <c r="D5" t="s">
        <v>2</v>
      </c>
      <c r="E5" t="s">
        <v>1113</v>
      </c>
    </row>
    <row r="6" spans="1:5" x14ac:dyDescent="0.2">
      <c r="A6" t="s">
        <v>3</v>
      </c>
      <c r="B6" t="s">
        <v>1115</v>
      </c>
      <c r="C6" t="s">
        <v>1973</v>
      </c>
      <c r="D6" t="s">
        <v>2</v>
      </c>
      <c r="E6" t="s">
        <v>1113</v>
      </c>
    </row>
    <row r="7" spans="1:5" x14ac:dyDescent="0.2">
      <c r="A7" t="s">
        <v>9</v>
      </c>
      <c r="B7" t="s">
        <v>1118</v>
      </c>
      <c r="C7" t="s">
        <v>1119</v>
      </c>
      <c r="D7" t="s">
        <v>2</v>
      </c>
      <c r="E7" t="s">
        <v>1113</v>
      </c>
    </row>
    <row r="8" spans="1:5" x14ac:dyDescent="0.2">
      <c r="A8" t="s">
        <v>9</v>
      </c>
      <c r="B8" t="s">
        <v>1118</v>
      </c>
      <c r="C8" t="s">
        <v>1031</v>
      </c>
      <c r="D8" t="s">
        <v>2</v>
      </c>
      <c r="E8" t="s">
        <v>1113</v>
      </c>
    </row>
    <row r="9" spans="1:5" x14ac:dyDescent="0.2">
      <c r="A9" t="s">
        <v>6</v>
      </c>
      <c r="B9" t="s">
        <v>1118</v>
      </c>
      <c r="C9" t="s">
        <v>1120</v>
      </c>
      <c r="D9" t="s">
        <v>1118</v>
      </c>
      <c r="E9" t="s">
        <v>1113</v>
      </c>
    </row>
    <row r="10" spans="1:5" x14ac:dyDescent="0.2">
      <c r="A10" t="s">
        <v>6</v>
      </c>
      <c r="B10" t="s">
        <v>1118</v>
      </c>
      <c r="C10" t="s">
        <v>850</v>
      </c>
      <c r="D10" t="s">
        <v>1130</v>
      </c>
      <c r="E10" t="s">
        <v>1113</v>
      </c>
    </row>
    <row r="11" spans="1:5" x14ac:dyDescent="0.2">
      <c r="A11" t="s">
        <v>9</v>
      </c>
      <c r="B11" t="s">
        <v>1118</v>
      </c>
      <c r="C11" t="s">
        <v>1121</v>
      </c>
      <c r="D11" t="s">
        <v>2</v>
      </c>
      <c r="E11" t="s">
        <v>1113</v>
      </c>
    </row>
    <row r="12" spans="1:5" x14ac:dyDescent="0.2">
      <c r="A12" t="s">
        <v>9</v>
      </c>
      <c r="B12" t="s">
        <v>1118</v>
      </c>
      <c r="C12" t="s">
        <v>1005</v>
      </c>
      <c r="D12" t="s">
        <v>2</v>
      </c>
      <c r="E12" t="s">
        <v>1113</v>
      </c>
    </row>
    <row r="13" spans="1:5" x14ac:dyDescent="0.2">
      <c r="A13" t="s">
        <v>3</v>
      </c>
      <c r="B13" t="s">
        <v>1122</v>
      </c>
      <c r="C13" t="s">
        <v>1093</v>
      </c>
      <c r="D13" t="s">
        <v>2</v>
      </c>
      <c r="E13" t="s">
        <v>1113</v>
      </c>
    </row>
    <row r="14" spans="1:5" x14ac:dyDescent="0.2">
      <c r="A14" t="s">
        <v>3</v>
      </c>
      <c r="B14" t="s">
        <v>1122</v>
      </c>
      <c r="C14" t="s">
        <v>817</v>
      </c>
      <c r="D14" t="s">
        <v>2</v>
      </c>
      <c r="E14" t="s">
        <v>1113</v>
      </c>
    </row>
    <row r="15" spans="1:5" x14ac:dyDescent="0.2">
      <c r="A15" t="s">
        <v>6</v>
      </c>
      <c r="B15" t="s">
        <v>1122</v>
      </c>
      <c r="C15" t="s">
        <v>1123</v>
      </c>
      <c r="D15" t="s">
        <v>1122</v>
      </c>
      <c r="E15" t="s">
        <v>1113</v>
      </c>
    </row>
    <row r="16" spans="1:5" x14ac:dyDescent="0.2">
      <c r="A16" t="s">
        <v>3</v>
      </c>
      <c r="B16" t="s">
        <v>1122</v>
      </c>
      <c r="C16" t="s">
        <v>2002</v>
      </c>
      <c r="D16" t="s">
        <v>2</v>
      </c>
      <c r="E16" t="s">
        <v>1113</v>
      </c>
    </row>
    <row r="17" spans="1:5" x14ac:dyDescent="0.2">
      <c r="A17" t="s">
        <v>9</v>
      </c>
      <c r="B17" t="s">
        <v>1122</v>
      </c>
      <c r="C17" t="s">
        <v>1054</v>
      </c>
      <c r="D17" t="s">
        <v>2</v>
      </c>
      <c r="E17" t="s">
        <v>1113</v>
      </c>
    </row>
    <row r="18" spans="1:5" x14ac:dyDescent="0.2">
      <c r="A18" t="s">
        <v>6</v>
      </c>
      <c r="B18" t="s">
        <v>1122</v>
      </c>
      <c r="C18" t="s">
        <v>1086</v>
      </c>
      <c r="D18" t="s">
        <v>1118</v>
      </c>
      <c r="E18" t="s">
        <v>1113</v>
      </c>
    </row>
    <row r="19" spans="1:5" x14ac:dyDescent="0.2">
      <c r="A19" t="s">
        <v>9</v>
      </c>
      <c r="B19" t="s">
        <v>1124</v>
      </c>
      <c r="C19" t="s">
        <v>1811</v>
      </c>
      <c r="D19" t="s">
        <v>2</v>
      </c>
      <c r="E19" t="s">
        <v>1113</v>
      </c>
    </row>
    <row r="20" spans="1:5" x14ac:dyDescent="0.2">
      <c r="A20" t="s">
        <v>9</v>
      </c>
      <c r="B20" t="s">
        <v>1124</v>
      </c>
      <c r="C20" t="s">
        <v>1066</v>
      </c>
      <c r="D20" t="s">
        <v>2</v>
      </c>
      <c r="E20" t="s">
        <v>1113</v>
      </c>
    </row>
    <row r="21" spans="1:5" x14ac:dyDescent="0.2">
      <c r="A21" t="s">
        <v>9</v>
      </c>
      <c r="B21" t="s">
        <v>1124</v>
      </c>
      <c r="C21" t="s">
        <v>1125</v>
      </c>
      <c r="D21" t="s">
        <v>2</v>
      </c>
      <c r="E21" t="s">
        <v>1113</v>
      </c>
    </row>
    <row r="22" spans="1:5" x14ac:dyDescent="0.2">
      <c r="A22" t="s">
        <v>9</v>
      </c>
      <c r="B22" t="s">
        <v>2003</v>
      </c>
      <c r="C22" t="s">
        <v>1026</v>
      </c>
      <c r="D22" t="s">
        <v>2</v>
      </c>
      <c r="E22" t="s">
        <v>1113</v>
      </c>
    </row>
    <row r="23" spans="1:5" x14ac:dyDescent="0.2">
      <c r="A23" t="s">
        <v>3</v>
      </c>
      <c r="B23" t="s">
        <v>2003</v>
      </c>
      <c r="C23" t="s">
        <v>1025</v>
      </c>
      <c r="D23" t="s">
        <v>2</v>
      </c>
      <c r="E23" t="s">
        <v>1113</v>
      </c>
    </row>
    <row r="24" spans="1:5" x14ac:dyDescent="0.2">
      <c r="A24" t="s">
        <v>6</v>
      </c>
      <c r="B24" t="s">
        <v>1126</v>
      </c>
      <c r="C24" t="s">
        <v>1127</v>
      </c>
      <c r="D24" t="s">
        <v>1126</v>
      </c>
      <c r="E24" t="s">
        <v>1113</v>
      </c>
    </row>
    <row r="25" spans="1:5" x14ac:dyDescent="0.2">
      <c r="A25" t="s">
        <v>6</v>
      </c>
      <c r="B25" t="s">
        <v>1126</v>
      </c>
      <c r="C25" t="s">
        <v>1128</v>
      </c>
      <c r="D25" t="s">
        <v>1126</v>
      </c>
      <c r="E25" t="s">
        <v>1113</v>
      </c>
    </row>
    <row r="26" spans="1:5" x14ac:dyDescent="0.2">
      <c r="A26" t="s">
        <v>6</v>
      </c>
      <c r="B26" t="s">
        <v>1126</v>
      </c>
      <c r="C26" t="s">
        <v>1129</v>
      </c>
      <c r="D26" t="s">
        <v>1126</v>
      </c>
      <c r="E26" t="s">
        <v>1113</v>
      </c>
    </row>
    <row r="27" spans="1:5" x14ac:dyDescent="0.2">
      <c r="A27" t="s">
        <v>9</v>
      </c>
      <c r="B27" t="s">
        <v>1130</v>
      </c>
      <c r="C27" t="s">
        <v>1131</v>
      </c>
      <c r="D27" t="s">
        <v>2</v>
      </c>
      <c r="E27" t="s">
        <v>1113</v>
      </c>
    </row>
    <row r="28" spans="1:5" x14ac:dyDescent="0.2">
      <c r="A28" t="s">
        <v>9</v>
      </c>
      <c r="B28" t="s">
        <v>1132</v>
      </c>
      <c r="C28" t="s">
        <v>1133</v>
      </c>
      <c r="D28" t="s">
        <v>2</v>
      </c>
      <c r="E28" t="s">
        <v>1113</v>
      </c>
    </row>
    <row r="29" spans="1:5" x14ac:dyDescent="0.2">
      <c r="A29" t="s">
        <v>3</v>
      </c>
      <c r="B29" t="s">
        <v>1132</v>
      </c>
      <c r="C29" t="s">
        <v>901</v>
      </c>
      <c r="D29" t="s">
        <v>2</v>
      </c>
      <c r="E29" t="s">
        <v>1113</v>
      </c>
    </row>
    <row r="30" spans="1:5" x14ac:dyDescent="0.2">
      <c r="A30" t="s">
        <v>9</v>
      </c>
      <c r="B30" t="s">
        <v>1134</v>
      </c>
      <c r="C30" t="s">
        <v>1038</v>
      </c>
      <c r="D30" t="s">
        <v>2</v>
      </c>
      <c r="E30" t="s">
        <v>1113</v>
      </c>
    </row>
    <row r="31" spans="1:5" x14ac:dyDescent="0.2">
      <c r="A31" t="s">
        <v>9</v>
      </c>
      <c r="B31" t="s">
        <v>1134</v>
      </c>
      <c r="C31" t="s">
        <v>1135</v>
      </c>
      <c r="D31" t="s">
        <v>2</v>
      </c>
      <c r="E31" t="s">
        <v>1113</v>
      </c>
    </row>
    <row r="32" spans="1:5" x14ac:dyDescent="0.2">
      <c r="A32" t="s">
        <v>6</v>
      </c>
      <c r="B32" t="s">
        <v>1134</v>
      </c>
      <c r="C32" t="s">
        <v>1136</v>
      </c>
      <c r="D32" t="s">
        <v>1134</v>
      </c>
      <c r="E32" t="s">
        <v>1113</v>
      </c>
    </row>
    <row r="33" spans="1:5" x14ac:dyDescent="0.2">
      <c r="A33" t="s">
        <v>9</v>
      </c>
      <c r="B33" t="s">
        <v>1134</v>
      </c>
      <c r="C33" t="s">
        <v>1137</v>
      </c>
      <c r="D33" t="s">
        <v>2</v>
      </c>
      <c r="E33" t="s">
        <v>1113</v>
      </c>
    </row>
    <row r="34" spans="1:5" x14ac:dyDescent="0.2">
      <c r="A34" t="s">
        <v>9</v>
      </c>
      <c r="B34" t="s">
        <v>1138</v>
      </c>
      <c r="C34" t="s">
        <v>880</v>
      </c>
      <c r="D34" t="s">
        <v>2</v>
      </c>
      <c r="E34" t="s">
        <v>1113</v>
      </c>
    </row>
    <row r="35" spans="1:5" x14ac:dyDescent="0.2">
      <c r="A35" t="s">
        <v>9</v>
      </c>
      <c r="B35" t="s">
        <v>1138</v>
      </c>
      <c r="C35" t="s">
        <v>1139</v>
      </c>
      <c r="D35" t="s">
        <v>2</v>
      </c>
      <c r="E35" t="s">
        <v>1113</v>
      </c>
    </row>
    <row r="36" spans="1:5" x14ac:dyDescent="0.2">
      <c r="A36" t="s">
        <v>9</v>
      </c>
      <c r="B36" t="s">
        <v>1140</v>
      </c>
      <c r="C36" t="s">
        <v>1080</v>
      </c>
      <c r="D36" t="s">
        <v>2</v>
      </c>
      <c r="E36" t="s">
        <v>1113</v>
      </c>
    </row>
    <row r="37" spans="1:5" x14ac:dyDescent="0.2">
      <c r="A37" t="s">
        <v>3</v>
      </c>
      <c r="B37" t="s">
        <v>1140</v>
      </c>
      <c r="C37" t="s">
        <v>726</v>
      </c>
      <c r="D37" t="s">
        <v>2</v>
      </c>
      <c r="E37" t="s">
        <v>1113</v>
      </c>
    </row>
    <row r="38" spans="1:5" x14ac:dyDescent="0.2">
      <c r="A38" t="s">
        <v>9</v>
      </c>
      <c r="B38" t="s">
        <v>1140</v>
      </c>
      <c r="C38" t="s">
        <v>1141</v>
      </c>
      <c r="D38" t="s">
        <v>2</v>
      </c>
      <c r="E38" t="s">
        <v>1113</v>
      </c>
    </row>
    <row r="39" spans="1:5" x14ac:dyDescent="0.2">
      <c r="A39" t="s">
        <v>3</v>
      </c>
      <c r="B39" t="s">
        <v>1140</v>
      </c>
      <c r="C39" t="s">
        <v>1108</v>
      </c>
      <c r="D39" t="s">
        <v>2</v>
      </c>
      <c r="E39" t="s">
        <v>1113</v>
      </c>
    </row>
    <row r="40" spans="1:5" x14ac:dyDescent="0.2">
      <c r="A40" t="s">
        <v>3</v>
      </c>
      <c r="B40" t="s">
        <v>1140</v>
      </c>
      <c r="C40" t="s">
        <v>1107</v>
      </c>
      <c r="D40" t="s">
        <v>2</v>
      </c>
      <c r="E40" t="s">
        <v>1113</v>
      </c>
    </row>
    <row r="41" spans="1:5" x14ac:dyDescent="0.2">
      <c r="A41" t="s">
        <v>3</v>
      </c>
      <c r="B41" t="s">
        <v>1142</v>
      </c>
      <c r="C41" t="s">
        <v>1143</v>
      </c>
      <c r="D41" t="s">
        <v>2</v>
      </c>
      <c r="E41" t="s">
        <v>1113</v>
      </c>
    </row>
    <row r="42" spans="1:5" x14ac:dyDescent="0.2">
      <c r="A42" t="s">
        <v>6</v>
      </c>
      <c r="B42" t="s">
        <v>1142</v>
      </c>
      <c r="C42" t="s">
        <v>1144</v>
      </c>
      <c r="D42" t="s">
        <v>1142</v>
      </c>
      <c r="E42" t="s">
        <v>1113</v>
      </c>
    </row>
    <row r="43" spans="1:5" x14ac:dyDescent="0.2">
      <c r="A43" t="s">
        <v>6</v>
      </c>
      <c r="B43" t="s">
        <v>1142</v>
      </c>
      <c r="C43" t="s">
        <v>1518</v>
      </c>
      <c r="D43" t="s">
        <v>1142</v>
      </c>
      <c r="E43" t="s">
        <v>1113</v>
      </c>
    </row>
    <row r="44" spans="1:5" x14ac:dyDescent="0.2">
      <c r="A44" t="s">
        <v>6</v>
      </c>
      <c r="B44" t="s">
        <v>1142</v>
      </c>
      <c r="C44" t="s">
        <v>1145</v>
      </c>
      <c r="D44" t="s">
        <v>1142</v>
      </c>
      <c r="E44" t="s">
        <v>1113</v>
      </c>
    </row>
    <row r="45" spans="1:5" x14ac:dyDescent="0.2">
      <c r="A45" t="s">
        <v>6</v>
      </c>
      <c r="B45" t="s">
        <v>1146</v>
      </c>
      <c r="C45" t="s">
        <v>1147</v>
      </c>
      <c r="D45" t="s">
        <v>1146</v>
      </c>
      <c r="E45" t="s">
        <v>1113</v>
      </c>
    </row>
    <row r="46" spans="1:5" x14ac:dyDescent="0.2">
      <c r="A46" t="s">
        <v>9</v>
      </c>
      <c r="B46" t="s">
        <v>1146</v>
      </c>
      <c r="C46" t="s">
        <v>1148</v>
      </c>
      <c r="D46" t="s">
        <v>2</v>
      </c>
      <c r="E46" t="s">
        <v>1113</v>
      </c>
    </row>
    <row r="47" spans="1:5" x14ac:dyDescent="0.2">
      <c r="A47" t="s">
        <v>9</v>
      </c>
      <c r="B47" t="s">
        <v>1146</v>
      </c>
      <c r="C47" t="s">
        <v>975</v>
      </c>
      <c r="D47" t="s">
        <v>2</v>
      </c>
      <c r="E47" t="s">
        <v>1113</v>
      </c>
    </row>
    <row r="48" spans="1:5" x14ac:dyDescent="0.2">
      <c r="A48" t="s">
        <v>9</v>
      </c>
      <c r="B48" t="s">
        <v>1146</v>
      </c>
      <c r="C48" t="s">
        <v>1085</v>
      </c>
      <c r="D48" t="s">
        <v>2</v>
      </c>
      <c r="E48" t="s">
        <v>1113</v>
      </c>
    </row>
    <row r="49" spans="1:5" x14ac:dyDescent="0.2">
      <c r="A49" t="s">
        <v>3</v>
      </c>
      <c r="B49" t="s">
        <v>1146</v>
      </c>
      <c r="C49" t="s">
        <v>993</v>
      </c>
      <c r="D49" t="s">
        <v>2</v>
      </c>
      <c r="E49" t="s">
        <v>1113</v>
      </c>
    </row>
    <row r="50" spans="1:5" x14ac:dyDescent="0.2">
      <c r="A50" t="s">
        <v>3</v>
      </c>
      <c r="B50" t="s">
        <v>1149</v>
      </c>
      <c r="C50" t="s">
        <v>1150</v>
      </c>
      <c r="D50" t="s">
        <v>2</v>
      </c>
      <c r="E50" t="s">
        <v>1113</v>
      </c>
    </row>
    <row r="51" spans="1:5" x14ac:dyDescent="0.2">
      <c r="A51" t="s">
        <v>9</v>
      </c>
      <c r="B51" t="s">
        <v>1149</v>
      </c>
      <c r="C51" t="s">
        <v>1151</v>
      </c>
      <c r="D51" t="s">
        <v>2</v>
      </c>
      <c r="E51" t="s">
        <v>1113</v>
      </c>
    </row>
    <row r="52" spans="1:5" x14ac:dyDescent="0.2">
      <c r="A52" t="s">
        <v>3</v>
      </c>
      <c r="B52" t="s">
        <v>1149</v>
      </c>
      <c r="C52" t="s">
        <v>1114</v>
      </c>
      <c r="D52" t="s">
        <v>2</v>
      </c>
      <c r="E52" t="s">
        <v>1113</v>
      </c>
    </row>
    <row r="53" spans="1:5" x14ac:dyDescent="0.2">
      <c r="A53" t="s">
        <v>9</v>
      </c>
      <c r="B53" t="s">
        <v>2004</v>
      </c>
      <c r="C53" t="s">
        <v>1822</v>
      </c>
      <c r="D53" t="s">
        <v>2</v>
      </c>
      <c r="E53" t="s">
        <v>1113</v>
      </c>
    </row>
    <row r="54" spans="1:5" x14ac:dyDescent="0.2">
      <c r="A54" t="s">
        <v>3</v>
      </c>
      <c r="B54" t="s">
        <v>2004</v>
      </c>
      <c r="C54" t="s">
        <v>1812</v>
      </c>
      <c r="D54" t="s">
        <v>2</v>
      </c>
      <c r="E54" t="s">
        <v>1113</v>
      </c>
    </row>
    <row r="55" spans="1:5" x14ac:dyDescent="0.2">
      <c r="A55" t="s">
        <v>9</v>
      </c>
      <c r="B55" t="s">
        <v>2004</v>
      </c>
      <c r="C55" t="s">
        <v>1001</v>
      </c>
      <c r="D55" t="s">
        <v>2</v>
      </c>
      <c r="E55" t="s">
        <v>1113</v>
      </c>
    </row>
    <row r="56" spans="1:5" x14ac:dyDescent="0.2">
      <c r="A56" t="s">
        <v>3</v>
      </c>
      <c r="B56" t="s">
        <v>1152</v>
      </c>
      <c r="C56" t="s">
        <v>1050</v>
      </c>
      <c r="D56" t="s">
        <v>2</v>
      </c>
      <c r="E56" t="s">
        <v>1113</v>
      </c>
    </row>
    <row r="57" spans="1:5" x14ac:dyDescent="0.2">
      <c r="A57" t="s">
        <v>9</v>
      </c>
      <c r="B57" t="s">
        <v>1152</v>
      </c>
      <c r="C57" t="s">
        <v>2005</v>
      </c>
      <c r="D57" t="s">
        <v>2</v>
      </c>
      <c r="E57" t="s">
        <v>1113</v>
      </c>
    </row>
    <row r="58" spans="1:5" x14ac:dyDescent="0.2">
      <c r="A58" t="s">
        <v>3</v>
      </c>
      <c r="B58" t="s">
        <v>1152</v>
      </c>
      <c r="C58" t="s">
        <v>1153</v>
      </c>
      <c r="D58" t="s">
        <v>2</v>
      </c>
      <c r="E58" t="s">
        <v>1113</v>
      </c>
    </row>
    <row r="59" spans="1:5" x14ac:dyDescent="0.2">
      <c r="A59" t="s">
        <v>3</v>
      </c>
      <c r="B59" t="s">
        <v>1152</v>
      </c>
      <c r="C59" t="s">
        <v>1087</v>
      </c>
      <c r="D59" t="s">
        <v>2</v>
      </c>
      <c r="E59" t="s">
        <v>1113</v>
      </c>
    </row>
    <row r="60" spans="1:5" x14ac:dyDescent="0.2">
      <c r="A60" t="s">
        <v>9</v>
      </c>
      <c r="B60" t="s">
        <v>2006</v>
      </c>
      <c r="C60" t="s">
        <v>1091</v>
      </c>
      <c r="D60" t="s">
        <v>2</v>
      </c>
      <c r="E60" t="s">
        <v>1113</v>
      </c>
    </row>
    <row r="61" spans="1:5" x14ac:dyDescent="0.2">
      <c r="A61" t="s">
        <v>6</v>
      </c>
      <c r="B61" t="s">
        <v>1154</v>
      </c>
      <c r="C61" t="s">
        <v>1155</v>
      </c>
      <c r="D61" t="s">
        <v>1157</v>
      </c>
      <c r="E61" t="s">
        <v>1113</v>
      </c>
    </row>
    <row r="62" spans="1:5" x14ac:dyDescent="0.2">
      <c r="A62" t="s">
        <v>3</v>
      </c>
      <c r="B62" t="s">
        <v>1154</v>
      </c>
      <c r="C62" t="s">
        <v>1993</v>
      </c>
      <c r="D62" t="s">
        <v>2</v>
      </c>
      <c r="E62" t="s">
        <v>1113</v>
      </c>
    </row>
    <row r="63" spans="1:5" x14ac:dyDescent="0.2">
      <c r="A63" t="s">
        <v>9</v>
      </c>
      <c r="B63" t="s">
        <v>1154</v>
      </c>
      <c r="C63" t="s">
        <v>1156</v>
      </c>
      <c r="D63" t="s">
        <v>2</v>
      </c>
      <c r="E63" t="s">
        <v>1113</v>
      </c>
    </row>
    <row r="64" spans="1:5" x14ac:dyDescent="0.2">
      <c r="A64" t="s">
        <v>9</v>
      </c>
      <c r="B64" t="s">
        <v>1157</v>
      </c>
      <c r="C64" t="s">
        <v>1158</v>
      </c>
      <c r="D64" t="s">
        <v>2</v>
      </c>
      <c r="E64" t="s">
        <v>1113</v>
      </c>
    </row>
    <row r="65" spans="1:5" x14ac:dyDescent="0.2">
      <c r="A65" t="s">
        <v>9</v>
      </c>
      <c r="B65" t="s">
        <v>1157</v>
      </c>
      <c r="C65" t="s">
        <v>1034</v>
      </c>
      <c r="D65" t="s">
        <v>2</v>
      </c>
      <c r="E65" t="s">
        <v>1113</v>
      </c>
    </row>
    <row r="66" spans="1:5" x14ac:dyDescent="0.2">
      <c r="A66" t="s">
        <v>6</v>
      </c>
      <c r="B66" t="s">
        <v>1157</v>
      </c>
      <c r="C66" t="s">
        <v>1159</v>
      </c>
      <c r="D66" t="s">
        <v>1157</v>
      </c>
      <c r="E66" t="s">
        <v>1113</v>
      </c>
    </row>
    <row r="67" spans="1:5" x14ac:dyDescent="0.2">
      <c r="A67" t="s">
        <v>3</v>
      </c>
      <c r="B67" t="s">
        <v>1157</v>
      </c>
      <c r="C67" t="s">
        <v>719</v>
      </c>
      <c r="D67" t="s">
        <v>2</v>
      </c>
      <c r="E67" t="s">
        <v>1113</v>
      </c>
    </row>
    <row r="68" spans="1:5" x14ac:dyDescent="0.2">
      <c r="A68" t="s">
        <v>6</v>
      </c>
      <c r="B68" t="s">
        <v>1160</v>
      </c>
      <c r="C68" t="s">
        <v>1161</v>
      </c>
      <c r="D68" t="s">
        <v>1160</v>
      </c>
      <c r="E68" t="s">
        <v>1113</v>
      </c>
    </row>
    <row r="69" spans="1:5" x14ac:dyDescent="0.2">
      <c r="A69" t="s">
        <v>6</v>
      </c>
      <c r="B69" t="s">
        <v>1542</v>
      </c>
      <c r="C69" t="s">
        <v>979</v>
      </c>
      <c r="D69" t="s">
        <v>1542</v>
      </c>
      <c r="E69" t="s">
        <v>1113</v>
      </c>
    </row>
    <row r="70" spans="1:5" x14ac:dyDescent="0.2">
      <c r="A70" t="s">
        <v>9</v>
      </c>
      <c r="B70" t="s">
        <v>1162</v>
      </c>
      <c r="C70" t="s">
        <v>1994</v>
      </c>
      <c r="D70" t="s">
        <v>2</v>
      </c>
      <c r="E70" t="s">
        <v>1113</v>
      </c>
    </row>
    <row r="71" spans="1:5" x14ac:dyDescent="0.2">
      <c r="A71" t="s">
        <v>6</v>
      </c>
      <c r="B71" t="s">
        <v>1162</v>
      </c>
      <c r="C71" t="s">
        <v>1163</v>
      </c>
      <c r="D71" t="s">
        <v>1162</v>
      </c>
      <c r="E71" t="s">
        <v>1113</v>
      </c>
    </row>
    <row r="72" spans="1:5" x14ac:dyDescent="0.2">
      <c r="A72" t="s">
        <v>3</v>
      </c>
      <c r="B72" t="s">
        <v>1162</v>
      </c>
      <c r="C72" t="s">
        <v>1687</v>
      </c>
      <c r="D72" t="s">
        <v>2</v>
      </c>
      <c r="E72" t="s">
        <v>1113</v>
      </c>
    </row>
    <row r="73" spans="1:5" x14ac:dyDescent="0.2">
      <c r="A73" t="s">
        <v>9</v>
      </c>
      <c r="B73" t="s">
        <v>1162</v>
      </c>
      <c r="C73" t="s">
        <v>1164</v>
      </c>
      <c r="D73" t="s">
        <v>2</v>
      </c>
      <c r="E73" t="s">
        <v>1113</v>
      </c>
    </row>
    <row r="74" spans="1:5" x14ac:dyDescent="0.2">
      <c r="A74" t="s">
        <v>9</v>
      </c>
      <c r="B74" t="s">
        <v>1165</v>
      </c>
      <c r="C74" t="s">
        <v>1166</v>
      </c>
      <c r="D74" t="s">
        <v>2</v>
      </c>
      <c r="E74" t="s">
        <v>1113</v>
      </c>
    </row>
    <row r="75" spans="1:5" x14ac:dyDescent="0.2">
      <c r="A75" t="s">
        <v>9</v>
      </c>
      <c r="B75" t="s">
        <v>1165</v>
      </c>
      <c r="C75" t="s">
        <v>1106</v>
      </c>
      <c r="D75" t="s">
        <v>2</v>
      </c>
      <c r="E75" t="s">
        <v>1113</v>
      </c>
    </row>
    <row r="76" spans="1:5" x14ac:dyDescent="0.2">
      <c r="A76" t="s">
        <v>9</v>
      </c>
      <c r="B76" t="s">
        <v>1165</v>
      </c>
      <c r="C76" t="s">
        <v>1167</v>
      </c>
      <c r="D76" t="s">
        <v>2</v>
      </c>
      <c r="E76" t="s">
        <v>1113</v>
      </c>
    </row>
    <row r="77" spans="1:5" x14ac:dyDescent="0.2">
      <c r="A77" t="s">
        <v>9</v>
      </c>
      <c r="B77" t="s">
        <v>1165</v>
      </c>
      <c r="C77" t="s">
        <v>1168</v>
      </c>
      <c r="D77" t="s">
        <v>2</v>
      </c>
      <c r="E77" t="s">
        <v>1113</v>
      </c>
    </row>
    <row r="78" spans="1:5" x14ac:dyDescent="0.2">
      <c r="A78" t="s">
        <v>3</v>
      </c>
      <c r="B78" t="s">
        <v>1165</v>
      </c>
      <c r="C78" t="s">
        <v>1169</v>
      </c>
      <c r="D78" t="s">
        <v>2</v>
      </c>
      <c r="E78" t="s">
        <v>1113</v>
      </c>
    </row>
    <row r="79" spans="1:5" x14ac:dyDescent="0.2">
      <c r="A79" t="s">
        <v>6</v>
      </c>
      <c r="B79" t="s">
        <v>1165</v>
      </c>
      <c r="C79" t="s">
        <v>1170</v>
      </c>
      <c r="D79" t="s">
        <v>1165</v>
      </c>
      <c r="E79" t="s">
        <v>1113</v>
      </c>
    </row>
    <row r="80" spans="1:5" x14ac:dyDescent="0.2">
      <c r="A80" t="s">
        <v>6</v>
      </c>
      <c r="B80" t="s">
        <v>1165</v>
      </c>
      <c r="C80" t="s">
        <v>1171</v>
      </c>
      <c r="D80" t="s">
        <v>1646</v>
      </c>
      <c r="E80" t="s">
        <v>1113</v>
      </c>
    </row>
    <row r="81" spans="1:5" x14ac:dyDescent="0.2">
      <c r="A81" t="s">
        <v>6</v>
      </c>
      <c r="B81" t="s">
        <v>1165</v>
      </c>
      <c r="C81" t="s">
        <v>1172</v>
      </c>
      <c r="D81" t="s">
        <v>1165</v>
      </c>
      <c r="E81" t="s">
        <v>1113</v>
      </c>
    </row>
    <row r="82" spans="1:5" x14ac:dyDescent="0.2">
      <c r="A82" t="s">
        <v>6</v>
      </c>
      <c r="B82" t="s">
        <v>1173</v>
      </c>
      <c r="C82" t="s">
        <v>1995</v>
      </c>
      <c r="D82" t="s">
        <v>1173</v>
      </c>
      <c r="E82" t="s">
        <v>1113</v>
      </c>
    </row>
    <row r="83" spans="1:5" x14ac:dyDescent="0.2">
      <c r="A83" t="s">
        <v>6</v>
      </c>
      <c r="B83" t="s">
        <v>1173</v>
      </c>
      <c r="C83" t="s">
        <v>1174</v>
      </c>
      <c r="D83" t="s">
        <v>1213</v>
      </c>
      <c r="E83" t="s">
        <v>1113</v>
      </c>
    </row>
    <row r="84" spans="1:5" x14ac:dyDescent="0.2">
      <c r="A84" t="s">
        <v>9</v>
      </c>
      <c r="B84" t="s">
        <v>1173</v>
      </c>
      <c r="C84" t="s">
        <v>1071</v>
      </c>
      <c r="D84" t="s">
        <v>2</v>
      </c>
      <c r="E84" t="s">
        <v>1113</v>
      </c>
    </row>
    <row r="85" spans="1:5" x14ac:dyDescent="0.2">
      <c r="A85" t="s">
        <v>3</v>
      </c>
      <c r="B85" t="s">
        <v>1696</v>
      </c>
      <c r="C85" t="s">
        <v>1101</v>
      </c>
      <c r="D85" t="s">
        <v>2</v>
      </c>
      <c r="E85" t="s">
        <v>1113</v>
      </c>
    </row>
    <row r="86" spans="1:5" x14ac:dyDescent="0.2">
      <c r="A86" t="s">
        <v>9</v>
      </c>
      <c r="B86" t="s">
        <v>1175</v>
      </c>
      <c r="C86" t="s">
        <v>994</v>
      </c>
      <c r="D86" t="s">
        <v>2</v>
      </c>
      <c r="E86" t="s">
        <v>1113</v>
      </c>
    </row>
    <row r="87" spans="1:5" x14ac:dyDescent="0.2">
      <c r="A87" t="s">
        <v>6</v>
      </c>
      <c r="B87" t="s">
        <v>1175</v>
      </c>
      <c r="C87" t="s">
        <v>1176</v>
      </c>
      <c r="D87" t="s">
        <v>1175</v>
      </c>
      <c r="E87" t="s">
        <v>1113</v>
      </c>
    </row>
    <row r="88" spans="1:5" x14ac:dyDescent="0.2">
      <c r="A88" t="s">
        <v>3</v>
      </c>
      <c r="B88" t="s">
        <v>1175</v>
      </c>
      <c r="C88" t="s">
        <v>1177</v>
      </c>
      <c r="D88" t="s">
        <v>2</v>
      </c>
      <c r="E88" t="s">
        <v>1113</v>
      </c>
    </row>
    <row r="89" spans="1:5" x14ac:dyDescent="0.2">
      <c r="A89" t="s">
        <v>6</v>
      </c>
      <c r="B89" t="s">
        <v>1175</v>
      </c>
      <c r="C89" t="s">
        <v>1178</v>
      </c>
      <c r="D89" t="s">
        <v>1165</v>
      </c>
      <c r="E89" t="s">
        <v>1113</v>
      </c>
    </row>
    <row r="90" spans="1:5" x14ac:dyDescent="0.2">
      <c r="A90" t="s">
        <v>6</v>
      </c>
      <c r="B90" t="s">
        <v>1175</v>
      </c>
      <c r="C90" t="s">
        <v>1179</v>
      </c>
      <c r="D90" t="s">
        <v>1213</v>
      </c>
      <c r="E90" t="s">
        <v>1113</v>
      </c>
    </row>
    <row r="91" spans="1:5" x14ac:dyDescent="0.2">
      <c r="A91" t="s">
        <v>9</v>
      </c>
      <c r="B91" t="s">
        <v>1175</v>
      </c>
      <c r="C91" t="s">
        <v>877</v>
      </c>
      <c r="D91" t="s">
        <v>2</v>
      </c>
      <c r="E91" t="s">
        <v>1113</v>
      </c>
    </row>
    <row r="92" spans="1:5" x14ac:dyDescent="0.2">
      <c r="A92" t="s">
        <v>6</v>
      </c>
      <c r="B92" t="s">
        <v>1175</v>
      </c>
      <c r="C92" t="s">
        <v>942</v>
      </c>
      <c r="D92" t="s">
        <v>1748</v>
      </c>
      <c r="E92" t="s">
        <v>1113</v>
      </c>
    </row>
    <row r="93" spans="1:5" x14ac:dyDescent="0.2">
      <c r="A93" t="s">
        <v>6</v>
      </c>
      <c r="B93" t="s">
        <v>1175</v>
      </c>
      <c r="C93" t="s">
        <v>1660</v>
      </c>
      <c r="D93" t="s">
        <v>1782</v>
      </c>
      <c r="E93" t="s">
        <v>1113</v>
      </c>
    </row>
    <row r="94" spans="1:5" x14ac:dyDescent="0.2">
      <c r="A94" t="s">
        <v>9</v>
      </c>
      <c r="B94" t="s">
        <v>1175</v>
      </c>
      <c r="C94" t="s">
        <v>913</v>
      </c>
      <c r="D94" t="s">
        <v>2</v>
      </c>
      <c r="E94" t="s">
        <v>1113</v>
      </c>
    </row>
    <row r="95" spans="1:5" x14ac:dyDescent="0.2">
      <c r="A95" t="s">
        <v>9</v>
      </c>
      <c r="B95" t="s">
        <v>1175</v>
      </c>
      <c r="C95" t="s">
        <v>1180</v>
      </c>
      <c r="D95" t="s">
        <v>2</v>
      </c>
      <c r="E95" t="s">
        <v>1113</v>
      </c>
    </row>
    <row r="96" spans="1:5" x14ac:dyDescent="0.2">
      <c r="A96" t="s">
        <v>3</v>
      </c>
      <c r="B96" t="s">
        <v>1175</v>
      </c>
      <c r="C96" t="s">
        <v>1181</v>
      </c>
      <c r="D96" t="s">
        <v>2</v>
      </c>
      <c r="E96" t="s">
        <v>1113</v>
      </c>
    </row>
    <row r="97" spans="1:5" x14ac:dyDescent="0.2">
      <c r="A97" t="s">
        <v>6</v>
      </c>
      <c r="B97" t="s">
        <v>1182</v>
      </c>
      <c r="C97" t="s">
        <v>1183</v>
      </c>
      <c r="D97" t="s">
        <v>1647</v>
      </c>
      <c r="E97" t="s">
        <v>1113</v>
      </c>
    </row>
    <row r="98" spans="1:5" x14ac:dyDescent="0.2">
      <c r="A98" t="s">
        <v>3</v>
      </c>
      <c r="B98" t="s">
        <v>1182</v>
      </c>
      <c r="C98" t="s">
        <v>1184</v>
      </c>
      <c r="D98" t="s">
        <v>2</v>
      </c>
      <c r="E98" t="s">
        <v>1113</v>
      </c>
    </row>
    <row r="99" spans="1:5" x14ac:dyDescent="0.2">
      <c r="A99" t="s">
        <v>3</v>
      </c>
      <c r="B99" t="s">
        <v>1182</v>
      </c>
      <c r="C99" t="s">
        <v>985</v>
      </c>
      <c r="D99" t="s">
        <v>2</v>
      </c>
      <c r="E99" t="s">
        <v>1113</v>
      </c>
    </row>
    <row r="100" spans="1:5" x14ac:dyDescent="0.2">
      <c r="A100" t="s">
        <v>3</v>
      </c>
      <c r="B100" t="s">
        <v>1182</v>
      </c>
      <c r="C100" t="s">
        <v>986</v>
      </c>
      <c r="D100" t="s">
        <v>2</v>
      </c>
      <c r="E100" t="s">
        <v>1113</v>
      </c>
    </row>
    <row r="101" spans="1:5" x14ac:dyDescent="0.2">
      <c r="A101" t="s">
        <v>3</v>
      </c>
      <c r="B101" t="s">
        <v>1182</v>
      </c>
      <c r="C101" t="s">
        <v>1021</v>
      </c>
      <c r="D101" t="s">
        <v>2</v>
      </c>
      <c r="E101" t="s">
        <v>1113</v>
      </c>
    </row>
    <row r="102" spans="1:5" x14ac:dyDescent="0.2">
      <c r="A102" t="s">
        <v>9</v>
      </c>
      <c r="B102" t="s">
        <v>1996</v>
      </c>
      <c r="C102" t="s">
        <v>1072</v>
      </c>
      <c r="D102" t="s">
        <v>2</v>
      </c>
      <c r="E102" t="s">
        <v>1113</v>
      </c>
    </row>
    <row r="103" spans="1:5" x14ac:dyDescent="0.2">
      <c r="A103" t="s">
        <v>9</v>
      </c>
      <c r="B103" t="s">
        <v>1996</v>
      </c>
      <c r="C103" t="s">
        <v>1978</v>
      </c>
      <c r="D103" t="s">
        <v>2</v>
      </c>
      <c r="E103" t="s">
        <v>1113</v>
      </c>
    </row>
    <row r="104" spans="1:5" x14ac:dyDescent="0.2">
      <c r="A104" t="s">
        <v>9</v>
      </c>
      <c r="B104" t="s">
        <v>1996</v>
      </c>
      <c r="C104" t="s">
        <v>1030</v>
      </c>
      <c r="D104" t="s">
        <v>2</v>
      </c>
      <c r="E104" t="s">
        <v>1113</v>
      </c>
    </row>
    <row r="105" spans="1:5" x14ac:dyDescent="0.2">
      <c r="A105" t="s">
        <v>6</v>
      </c>
      <c r="B105" t="s">
        <v>1996</v>
      </c>
      <c r="C105" t="s">
        <v>1997</v>
      </c>
      <c r="D105" t="s">
        <v>1782</v>
      </c>
      <c r="E105" t="s">
        <v>1113</v>
      </c>
    </row>
    <row r="106" spans="1:5" x14ac:dyDescent="0.2">
      <c r="A106" t="s">
        <v>3</v>
      </c>
      <c r="B106" t="s">
        <v>1185</v>
      </c>
      <c r="C106" t="s">
        <v>970</v>
      </c>
      <c r="D106" t="s">
        <v>2</v>
      </c>
      <c r="E106" t="s">
        <v>1113</v>
      </c>
    </row>
    <row r="107" spans="1:5" x14ac:dyDescent="0.2">
      <c r="A107" t="s">
        <v>9</v>
      </c>
      <c r="B107" t="s">
        <v>1185</v>
      </c>
      <c r="C107" t="s">
        <v>1186</v>
      </c>
      <c r="D107" t="s">
        <v>2</v>
      </c>
      <c r="E107" t="s">
        <v>1113</v>
      </c>
    </row>
    <row r="108" spans="1:5" x14ac:dyDescent="0.2">
      <c r="A108" t="s">
        <v>6</v>
      </c>
      <c r="B108" t="s">
        <v>1185</v>
      </c>
      <c r="C108" t="s">
        <v>1187</v>
      </c>
      <c r="D108" t="s">
        <v>1185</v>
      </c>
      <c r="E108" t="s">
        <v>1113</v>
      </c>
    </row>
    <row r="109" spans="1:5" x14ac:dyDescent="0.2">
      <c r="A109" t="s">
        <v>6</v>
      </c>
      <c r="B109" t="s">
        <v>1188</v>
      </c>
      <c r="C109" t="s">
        <v>1189</v>
      </c>
      <c r="D109" t="s">
        <v>1188</v>
      </c>
      <c r="E109" t="s">
        <v>1113</v>
      </c>
    </row>
    <row r="110" spans="1:5" x14ac:dyDescent="0.2">
      <c r="A110" t="s">
        <v>6</v>
      </c>
      <c r="B110" t="s">
        <v>1188</v>
      </c>
      <c r="C110" t="s">
        <v>1190</v>
      </c>
      <c r="D110" t="s">
        <v>1188</v>
      </c>
      <c r="E110" t="s">
        <v>1113</v>
      </c>
    </row>
    <row r="111" spans="1:5" x14ac:dyDescent="0.2">
      <c r="A111" t="s">
        <v>9</v>
      </c>
      <c r="B111" t="s">
        <v>1188</v>
      </c>
      <c r="C111" t="s">
        <v>1191</v>
      </c>
      <c r="D111" t="s">
        <v>2</v>
      </c>
      <c r="E111" t="s">
        <v>1113</v>
      </c>
    </row>
    <row r="112" spans="1:5" x14ac:dyDescent="0.2">
      <c r="A112" t="s">
        <v>6</v>
      </c>
      <c r="B112" t="s">
        <v>1188</v>
      </c>
      <c r="C112" t="s">
        <v>1192</v>
      </c>
      <c r="D112" t="s">
        <v>1188</v>
      </c>
      <c r="E112" t="s">
        <v>1113</v>
      </c>
    </row>
    <row r="113" spans="1:5" x14ac:dyDescent="0.2">
      <c r="A113" t="s">
        <v>9</v>
      </c>
      <c r="B113" t="s">
        <v>1193</v>
      </c>
      <c r="C113" t="s">
        <v>1194</v>
      </c>
      <c r="D113" t="s">
        <v>2</v>
      </c>
      <c r="E113" t="s">
        <v>1113</v>
      </c>
    </row>
    <row r="114" spans="1:5" x14ac:dyDescent="0.2">
      <c r="A114" t="s">
        <v>9</v>
      </c>
      <c r="B114" t="s">
        <v>1193</v>
      </c>
      <c r="C114" t="s">
        <v>1195</v>
      </c>
      <c r="D114" t="s">
        <v>2</v>
      </c>
      <c r="E114" t="s">
        <v>1113</v>
      </c>
    </row>
    <row r="115" spans="1:5" x14ac:dyDescent="0.2">
      <c r="A115" t="s">
        <v>9</v>
      </c>
      <c r="B115" t="s">
        <v>1193</v>
      </c>
      <c r="C115" t="s">
        <v>977</v>
      </c>
      <c r="D115" t="s">
        <v>2</v>
      </c>
      <c r="E115" t="s">
        <v>1113</v>
      </c>
    </row>
    <row r="116" spans="1:5" x14ac:dyDescent="0.2">
      <c r="A116" t="s">
        <v>6</v>
      </c>
      <c r="B116" t="s">
        <v>1193</v>
      </c>
      <c r="C116" t="s">
        <v>1196</v>
      </c>
      <c r="D116" t="s">
        <v>1193</v>
      </c>
      <c r="E116" t="s">
        <v>1113</v>
      </c>
    </row>
    <row r="117" spans="1:5" x14ac:dyDescent="0.2">
      <c r="A117" t="s">
        <v>9</v>
      </c>
      <c r="B117" t="s">
        <v>1197</v>
      </c>
      <c r="C117" t="s">
        <v>1198</v>
      </c>
      <c r="D117" t="s">
        <v>2</v>
      </c>
      <c r="E117" t="s">
        <v>1113</v>
      </c>
    </row>
    <row r="118" spans="1:5" x14ac:dyDescent="0.2">
      <c r="A118" t="s">
        <v>9</v>
      </c>
      <c r="B118" t="s">
        <v>1199</v>
      </c>
      <c r="C118" t="s">
        <v>1097</v>
      </c>
      <c r="D118" t="s">
        <v>2</v>
      </c>
      <c r="E118" t="s">
        <v>1113</v>
      </c>
    </row>
    <row r="119" spans="1:5" x14ac:dyDescent="0.2">
      <c r="A119" t="s">
        <v>3</v>
      </c>
      <c r="B119" t="s">
        <v>1199</v>
      </c>
      <c r="C119" t="s">
        <v>1200</v>
      </c>
      <c r="D119" t="s">
        <v>2</v>
      </c>
      <c r="E119" t="s">
        <v>1113</v>
      </c>
    </row>
    <row r="120" spans="1:5" x14ac:dyDescent="0.2">
      <c r="A120" t="s">
        <v>11</v>
      </c>
      <c r="B120" t="s">
        <v>1199</v>
      </c>
      <c r="C120" t="s">
        <v>1201</v>
      </c>
      <c r="D120" t="s">
        <v>2</v>
      </c>
      <c r="E120" t="s">
        <v>1113</v>
      </c>
    </row>
    <row r="121" spans="1:5" x14ac:dyDescent="0.2">
      <c r="A121" t="s">
        <v>9</v>
      </c>
      <c r="B121" t="s">
        <v>1199</v>
      </c>
      <c r="C121" t="s">
        <v>1109</v>
      </c>
      <c r="D121" t="s">
        <v>2</v>
      </c>
      <c r="E121" t="s">
        <v>1113</v>
      </c>
    </row>
    <row r="122" spans="1:5" x14ac:dyDescent="0.2">
      <c r="A122" t="s">
        <v>9</v>
      </c>
      <c r="B122" t="s">
        <v>1202</v>
      </c>
      <c r="C122" t="s">
        <v>819</v>
      </c>
      <c r="D122" t="s">
        <v>2</v>
      </c>
      <c r="E122" t="s">
        <v>1113</v>
      </c>
    </row>
    <row r="123" spans="1:5" x14ac:dyDescent="0.2">
      <c r="A123" t="s">
        <v>6</v>
      </c>
      <c r="B123" t="s">
        <v>1202</v>
      </c>
      <c r="C123" t="s">
        <v>1055</v>
      </c>
      <c r="D123" t="s">
        <v>1202</v>
      </c>
      <c r="E123" t="s">
        <v>1113</v>
      </c>
    </row>
    <row r="124" spans="1:5" x14ac:dyDescent="0.2">
      <c r="A124" t="s">
        <v>9</v>
      </c>
      <c r="B124" t="s">
        <v>1202</v>
      </c>
      <c r="C124" t="s">
        <v>1203</v>
      </c>
      <c r="D124" t="s">
        <v>2</v>
      </c>
      <c r="E124" t="s">
        <v>1113</v>
      </c>
    </row>
    <row r="125" spans="1:5" x14ac:dyDescent="0.2">
      <c r="A125" t="s">
        <v>6</v>
      </c>
      <c r="B125" t="s">
        <v>1202</v>
      </c>
      <c r="C125" t="s">
        <v>1204</v>
      </c>
      <c r="D125" t="s">
        <v>1202</v>
      </c>
      <c r="E125" t="s">
        <v>1113</v>
      </c>
    </row>
    <row r="126" spans="1:5" x14ac:dyDescent="0.2">
      <c r="A126" t="s">
        <v>9</v>
      </c>
      <c r="B126" t="s">
        <v>1202</v>
      </c>
      <c r="C126" t="s">
        <v>1205</v>
      </c>
      <c r="D126" t="s">
        <v>2</v>
      </c>
      <c r="E126" t="s">
        <v>1113</v>
      </c>
    </row>
    <row r="127" spans="1:5" x14ac:dyDescent="0.2">
      <c r="A127" t="s">
        <v>9</v>
      </c>
      <c r="B127" t="s">
        <v>1206</v>
      </c>
      <c r="C127" t="s">
        <v>1207</v>
      </c>
      <c r="D127" t="s">
        <v>2</v>
      </c>
      <c r="E127" t="s">
        <v>1113</v>
      </c>
    </row>
    <row r="128" spans="1:5" x14ac:dyDescent="0.2">
      <c r="A128" t="s">
        <v>9</v>
      </c>
      <c r="B128" t="s">
        <v>1206</v>
      </c>
      <c r="C128" t="s">
        <v>976</v>
      </c>
      <c r="D128" t="s">
        <v>2</v>
      </c>
      <c r="E128" t="s">
        <v>1113</v>
      </c>
    </row>
    <row r="129" spans="1:5" x14ac:dyDescent="0.2">
      <c r="A129" t="s">
        <v>9</v>
      </c>
      <c r="B129" t="s">
        <v>1208</v>
      </c>
      <c r="C129" t="s">
        <v>1209</v>
      </c>
      <c r="D129" t="s">
        <v>2</v>
      </c>
      <c r="E129" t="s">
        <v>1113</v>
      </c>
    </row>
    <row r="130" spans="1:5" x14ac:dyDescent="0.2">
      <c r="A130" t="s">
        <v>9</v>
      </c>
      <c r="B130" t="s">
        <v>1210</v>
      </c>
      <c r="C130" t="s">
        <v>1211</v>
      </c>
      <c r="D130" t="s">
        <v>2</v>
      </c>
      <c r="E130" t="s">
        <v>1113</v>
      </c>
    </row>
    <row r="131" spans="1:5" x14ac:dyDescent="0.2">
      <c r="A131" t="s">
        <v>11</v>
      </c>
      <c r="B131" t="s">
        <v>1210</v>
      </c>
      <c r="C131" t="s">
        <v>618</v>
      </c>
      <c r="D131" t="s">
        <v>2</v>
      </c>
      <c r="E131" t="s">
        <v>1113</v>
      </c>
    </row>
    <row r="132" spans="1:5" x14ac:dyDescent="0.2">
      <c r="A132" t="s">
        <v>9</v>
      </c>
      <c r="B132" t="s">
        <v>1210</v>
      </c>
      <c r="C132" t="s">
        <v>1212</v>
      </c>
      <c r="D132" t="s">
        <v>2</v>
      </c>
      <c r="E132" t="s">
        <v>1113</v>
      </c>
    </row>
    <row r="133" spans="1:5" x14ac:dyDescent="0.2">
      <c r="A133" t="s">
        <v>9</v>
      </c>
      <c r="B133" t="s">
        <v>1213</v>
      </c>
      <c r="C133" t="s">
        <v>1214</v>
      </c>
      <c r="D133" t="s">
        <v>2</v>
      </c>
      <c r="E133" t="s">
        <v>1113</v>
      </c>
    </row>
    <row r="134" spans="1:5" x14ac:dyDescent="0.2">
      <c r="A134" t="s">
        <v>9</v>
      </c>
      <c r="B134" t="s">
        <v>1215</v>
      </c>
      <c r="C134" t="s">
        <v>1216</v>
      </c>
      <c r="D134" t="s">
        <v>2</v>
      </c>
      <c r="E134" t="s">
        <v>1113</v>
      </c>
    </row>
    <row r="135" spans="1:5" x14ac:dyDescent="0.2">
      <c r="A135" t="s">
        <v>6</v>
      </c>
      <c r="B135" t="s">
        <v>1215</v>
      </c>
      <c r="C135" t="s">
        <v>1217</v>
      </c>
      <c r="D135" t="s">
        <v>1219</v>
      </c>
      <c r="E135" t="s">
        <v>1113</v>
      </c>
    </row>
    <row r="136" spans="1:5" x14ac:dyDescent="0.2">
      <c r="A136" t="s">
        <v>9</v>
      </c>
      <c r="B136" t="s">
        <v>1215</v>
      </c>
      <c r="C136" t="s">
        <v>1218</v>
      </c>
      <c r="D136" t="s">
        <v>2</v>
      </c>
      <c r="E136" t="s">
        <v>1113</v>
      </c>
    </row>
    <row r="137" spans="1:5" x14ac:dyDescent="0.2">
      <c r="A137" t="s">
        <v>6</v>
      </c>
      <c r="B137" t="s">
        <v>1219</v>
      </c>
      <c r="C137" t="s">
        <v>1220</v>
      </c>
      <c r="D137" t="s">
        <v>1219</v>
      </c>
      <c r="E137" t="s">
        <v>1113</v>
      </c>
    </row>
    <row r="138" spans="1:5" x14ac:dyDescent="0.2">
      <c r="A138" t="s">
        <v>6</v>
      </c>
      <c r="B138" t="s">
        <v>1221</v>
      </c>
      <c r="C138" t="s">
        <v>1222</v>
      </c>
      <c r="D138" t="s">
        <v>1221</v>
      </c>
      <c r="E138" t="s">
        <v>1113</v>
      </c>
    </row>
    <row r="139" spans="1:5" x14ac:dyDescent="0.2">
      <c r="A139" t="s">
        <v>9</v>
      </c>
      <c r="B139" t="s">
        <v>1221</v>
      </c>
      <c r="C139" t="s">
        <v>1983</v>
      </c>
      <c r="D139" t="s">
        <v>2</v>
      </c>
      <c r="E139" t="s">
        <v>1113</v>
      </c>
    </row>
    <row r="140" spans="1:5" x14ac:dyDescent="0.2">
      <c r="A140" t="s">
        <v>9</v>
      </c>
      <c r="B140" t="s">
        <v>1221</v>
      </c>
      <c r="C140" t="s">
        <v>1029</v>
      </c>
      <c r="D140" t="s">
        <v>1173</v>
      </c>
      <c r="E140" t="s">
        <v>1113</v>
      </c>
    </row>
    <row r="141" spans="1:5" x14ac:dyDescent="0.2">
      <c r="A141" t="s">
        <v>9</v>
      </c>
      <c r="B141" t="s">
        <v>1221</v>
      </c>
      <c r="C141" t="s">
        <v>1984</v>
      </c>
      <c r="D141" t="s">
        <v>2</v>
      </c>
      <c r="E141" t="s">
        <v>1113</v>
      </c>
    </row>
    <row r="142" spans="1:5" x14ac:dyDescent="0.2">
      <c r="A142" t="s">
        <v>6</v>
      </c>
      <c r="B142" t="s">
        <v>1221</v>
      </c>
      <c r="C142" t="s">
        <v>1223</v>
      </c>
      <c r="D142" t="s">
        <v>1221</v>
      </c>
      <c r="E142" t="s">
        <v>1113</v>
      </c>
    </row>
    <row r="143" spans="1:5" x14ac:dyDescent="0.2">
      <c r="A143" t="s">
        <v>9</v>
      </c>
      <c r="B143" t="s">
        <v>1221</v>
      </c>
      <c r="C143" t="s">
        <v>1986</v>
      </c>
      <c r="D143" t="s">
        <v>1013</v>
      </c>
      <c r="E143" t="s">
        <v>1113</v>
      </c>
    </row>
    <row r="144" spans="1:5" x14ac:dyDescent="0.2">
      <c r="A144" t="s">
        <v>9</v>
      </c>
      <c r="B144" t="s">
        <v>1221</v>
      </c>
      <c r="C144" t="s">
        <v>1224</v>
      </c>
      <c r="D144" t="s">
        <v>1380</v>
      </c>
      <c r="E144" t="s">
        <v>1113</v>
      </c>
    </row>
    <row r="145" spans="1:5" x14ac:dyDescent="0.2">
      <c r="A145" t="s">
        <v>9</v>
      </c>
      <c r="B145" t="s">
        <v>1225</v>
      </c>
      <c r="C145" t="s">
        <v>1226</v>
      </c>
      <c r="D145" t="s">
        <v>2</v>
      </c>
      <c r="E145" t="s">
        <v>1113</v>
      </c>
    </row>
    <row r="146" spans="1:5" x14ac:dyDescent="0.2">
      <c r="A146" t="s">
        <v>6</v>
      </c>
      <c r="B146" t="s">
        <v>1225</v>
      </c>
      <c r="C146" t="s">
        <v>1227</v>
      </c>
      <c r="D146" t="s">
        <v>1225</v>
      </c>
      <c r="E146" t="s">
        <v>1113</v>
      </c>
    </row>
    <row r="147" spans="1:5" x14ac:dyDescent="0.2">
      <c r="A147" t="s">
        <v>9</v>
      </c>
      <c r="B147" t="s">
        <v>1225</v>
      </c>
      <c r="C147" t="s">
        <v>1228</v>
      </c>
      <c r="D147" t="s">
        <v>2</v>
      </c>
      <c r="E147" t="s">
        <v>1113</v>
      </c>
    </row>
    <row r="148" spans="1:5" x14ac:dyDescent="0.2">
      <c r="A148" t="s">
        <v>9</v>
      </c>
      <c r="B148" t="s">
        <v>1225</v>
      </c>
      <c r="C148" t="s">
        <v>1229</v>
      </c>
      <c r="D148" t="s">
        <v>2</v>
      </c>
      <c r="E148" t="s">
        <v>1113</v>
      </c>
    </row>
    <row r="149" spans="1:5" x14ac:dyDescent="0.2">
      <c r="A149" t="s">
        <v>9</v>
      </c>
      <c r="B149" t="s">
        <v>1225</v>
      </c>
      <c r="C149" t="s">
        <v>1230</v>
      </c>
      <c r="D149" t="s">
        <v>2</v>
      </c>
      <c r="E149" t="s">
        <v>1113</v>
      </c>
    </row>
    <row r="150" spans="1:5" x14ac:dyDescent="0.2">
      <c r="A150" t="s">
        <v>6</v>
      </c>
      <c r="B150" t="s">
        <v>1231</v>
      </c>
      <c r="C150" t="s">
        <v>1232</v>
      </c>
      <c r="D150" t="s">
        <v>1231</v>
      </c>
      <c r="E150" t="s">
        <v>1113</v>
      </c>
    </row>
    <row r="151" spans="1:5" x14ac:dyDescent="0.2">
      <c r="A151" t="s">
        <v>6</v>
      </c>
      <c r="B151" t="s">
        <v>1231</v>
      </c>
      <c r="C151" t="s">
        <v>1233</v>
      </c>
      <c r="D151" t="s">
        <v>1241</v>
      </c>
      <c r="E151" t="s">
        <v>1113</v>
      </c>
    </row>
    <row r="152" spans="1:5" x14ac:dyDescent="0.2">
      <c r="A152" t="s">
        <v>9</v>
      </c>
      <c r="B152" t="s">
        <v>1231</v>
      </c>
      <c r="C152" t="s">
        <v>839</v>
      </c>
      <c r="D152" t="s">
        <v>2</v>
      </c>
      <c r="E152" t="s">
        <v>1113</v>
      </c>
    </row>
    <row r="153" spans="1:5" x14ac:dyDescent="0.2">
      <c r="A153" t="s">
        <v>9</v>
      </c>
      <c r="B153" t="s">
        <v>1988</v>
      </c>
      <c r="C153" t="s">
        <v>1989</v>
      </c>
      <c r="D153" t="s">
        <v>1053</v>
      </c>
      <c r="E153" t="s">
        <v>1113</v>
      </c>
    </row>
    <row r="154" spans="1:5" x14ac:dyDescent="0.2">
      <c r="A154" t="s">
        <v>3</v>
      </c>
      <c r="B154" t="s">
        <v>1988</v>
      </c>
      <c r="C154" t="s">
        <v>1990</v>
      </c>
      <c r="D154" t="s">
        <v>1934</v>
      </c>
      <c r="E154" t="s">
        <v>1113</v>
      </c>
    </row>
    <row r="155" spans="1:5" x14ac:dyDescent="0.2">
      <c r="A155" t="s">
        <v>3</v>
      </c>
      <c r="B155" t="s">
        <v>1988</v>
      </c>
      <c r="C155" t="s">
        <v>1083</v>
      </c>
      <c r="D155" t="s">
        <v>2</v>
      </c>
      <c r="E155" t="s">
        <v>1113</v>
      </c>
    </row>
    <row r="156" spans="1:5" x14ac:dyDescent="0.2">
      <c r="A156" t="s">
        <v>6</v>
      </c>
      <c r="B156" t="s">
        <v>1234</v>
      </c>
      <c r="C156" t="s">
        <v>1235</v>
      </c>
      <c r="D156" t="s">
        <v>1648</v>
      </c>
      <c r="E156" t="s">
        <v>1113</v>
      </c>
    </row>
    <row r="157" spans="1:5" x14ac:dyDescent="0.2">
      <c r="A157" t="s">
        <v>9</v>
      </c>
      <c r="B157" t="s">
        <v>1648</v>
      </c>
      <c r="C157" t="s">
        <v>1059</v>
      </c>
      <c r="D157" t="s">
        <v>1053</v>
      </c>
      <c r="E157" t="s">
        <v>1113</v>
      </c>
    </row>
    <row r="158" spans="1:5" x14ac:dyDescent="0.2">
      <c r="A158" t="s">
        <v>3</v>
      </c>
      <c r="B158" t="s">
        <v>1648</v>
      </c>
      <c r="C158" t="s">
        <v>1932</v>
      </c>
      <c r="D158" t="s">
        <v>974</v>
      </c>
      <c r="E158" t="s">
        <v>1113</v>
      </c>
    </row>
    <row r="159" spans="1:5" x14ac:dyDescent="0.2">
      <c r="A159" t="s">
        <v>9</v>
      </c>
      <c r="B159" t="s">
        <v>1933</v>
      </c>
      <c r="C159" t="s">
        <v>1074</v>
      </c>
      <c r="D159" t="s">
        <v>2</v>
      </c>
      <c r="E159" t="s">
        <v>1113</v>
      </c>
    </row>
    <row r="160" spans="1:5" x14ac:dyDescent="0.2">
      <c r="A160" t="s">
        <v>9</v>
      </c>
      <c r="B160" t="s">
        <v>1236</v>
      </c>
      <c r="C160" t="s">
        <v>836</v>
      </c>
      <c r="D160" t="s">
        <v>2</v>
      </c>
      <c r="E160" t="s">
        <v>1113</v>
      </c>
    </row>
    <row r="161" spans="1:5" x14ac:dyDescent="0.2">
      <c r="A161" t="s">
        <v>6</v>
      </c>
      <c r="B161" t="s">
        <v>1236</v>
      </c>
      <c r="C161" t="s">
        <v>1237</v>
      </c>
      <c r="D161" t="s">
        <v>1236</v>
      </c>
      <c r="E161" t="s">
        <v>1113</v>
      </c>
    </row>
    <row r="162" spans="1:5" x14ac:dyDescent="0.2">
      <c r="A162" t="s">
        <v>9</v>
      </c>
      <c r="B162" t="s">
        <v>1236</v>
      </c>
      <c r="C162" t="s">
        <v>1935</v>
      </c>
      <c r="D162" t="s">
        <v>2</v>
      </c>
      <c r="E162" t="s">
        <v>1113</v>
      </c>
    </row>
    <row r="163" spans="1:5" x14ac:dyDescent="0.2">
      <c r="A163" t="s">
        <v>9</v>
      </c>
      <c r="B163" t="s">
        <v>1238</v>
      </c>
      <c r="C163" t="s">
        <v>1095</v>
      </c>
      <c r="D163" t="s">
        <v>2</v>
      </c>
      <c r="E163" t="s">
        <v>1113</v>
      </c>
    </row>
    <row r="164" spans="1:5" x14ac:dyDescent="0.2">
      <c r="A164" t="s">
        <v>3</v>
      </c>
      <c r="B164" t="s">
        <v>1238</v>
      </c>
      <c r="C164" t="s">
        <v>1239</v>
      </c>
      <c r="D164" t="s">
        <v>2</v>
      </c>
      <c r="E164" t="s">
        <v>1113</v>
      </c>
    </row>
    <row r="165" spans="1:5" x14ac:dyDescent="0.2">
      <c r="A165" t="s">
        <v>6</v>
      </c>
      <c r="B165" t="s">
        <v>1238</v>
      </c>
      <c r="C165" t="s">
        <v>1240</v>
      </c>
      <c r="D165" t="s">
        <v>1241</v>
      </c>
      <c r="E165" t="s">
        <v>1113</v>
      </c>
    </row>
    <row r="166" spans="1:5" x14ac:dyDescent="0.2">
      <c r="A166" t="s">
        <v>9</v>
      </c>
      <c r="B166" t="s">
        <v>1241</v>
      </c>
      <c r="C166" t="s">
        <v>1242</v>
      </c>
      <c r="D166" t="s">
        <v>2</v>
      </c>
      <c r="E166" t="s">
        <v>1113</v>
      </c>
    </row>
    <row r="167" spans="1:5" x14ac:dyDescent="0.2">
      <c r="A167" t="s">
        <v>9</v>
      </c>
      <c r="B167" t="s">
        <v>1243</v>
      </c>
      <c r="C167" t="s">
        <v>1938</v>
      </c>
      <c r="D167" t="s">
        <v>1146</v>
      </c>
      <c r="E167" t="s">
        <v>1113</v>
      </c>
    </row>
    <row r="168" spans="1:5" x14ac:dyDescent="0.2">
      <c r="A168" t="s">
        <v>9</v>
      </c>
      <c r="B168" t="s">
        <v>1243</v>
      </c>
      <c r="C168" t="s">
        <v>1244</v>
      </c>
      <c r="D168" t="s">
        <v>2</v>
      </c>
      <c r="E168" t="s">
        <v>1113</v>
      </c>
    </row>
    <row r="169" spans="1:5" x14ac:dyDescent="0.2">
      <c r="A169" t="s">
        <v>6</v>
      </c>
      <c r="B169" t="s">
        <v>1243</v>
      </c>
      <c r="C169" t="s">
        <v>1245</v>
      </c>
      <c r="D169" t="s">
        <v>1243</v>
      </c>
      <c r="E169" t="s">
        <v>1113</v>
      </c>
    </row>
    <row r="170" spans="1:5" x14ac:dyDescent="0.2">
      <c r="A170" t="s">
        <v>9</v>
      </c>
      <c r="B170" t="s">
        <v>1246</v>
      </c>
      <c r="C170" t="s">
        <v>1247</v>
      </c>
      <c r="D170" t="s">
        <v>2</v>
      </c>
      <c r="E170" t="s">
        <v>1113</v>
      </c>
    </row>
    <row r="171" spans="1:5" x14ac:dyDescent="0.2">
      <c r="A171" t="s">
        <v>9</v>
      </c>
      <c r="B171" t="s">
        <v>1246</v>
      </c>
      <c r="C171" t="s">
        <v>1014</v>
      </c>
      <c r="D171" t="s">
        <v>2</v>
      </c>
      <c r="E171" t="s">
        <v>1113</v>
      </c>
    </row>
    <row r="172" spans="1:5" x14ac:dyDescent="0.2">
      <c r="A172" t="s">
        <v>9</v>
      </c>
      <c r="B172" t="s">
        <v>1246</v>
      </c>
      <c r="C172" t="s">
        <v>911</v>
      </c>
      <c r="D172" t="s">
        <v>2</v>
      </c>
      <c r="E172" t="s">
        <v>1113</v>
      </c>
    </row>
    <row r="173" spans="1:5" x14ac:dyDescent="0.2">
      <c r="A173" t="s">
        <v>9</v>
      </c>
      <c r="B173" t="s">
        <v>1246</v>
      </c>
      <c r="C173" t="s">
        <v>1659</v>
      </c>
      <c r="D173" t="s">
        <v>2</v>
      </c>
      <c r="E173" t="s">
        <v>1113</v>
      </c>
    </row>
    <row r="174" spans="1:5" x14ac:dyDescent="0.2">
      <c r="A174" t="s">
        <v>9</v>
      </c>
      <c r="B174" t="s">
        <v>1246</v>
      </c>
      <c r="C174" t="s">
        <v>1248</v>
      </c>
      <c r="D174" t="s">
        <v>2</v>
      </c>
      <c r="E174" t="s">
        <v>1113</v>
      </c>
    </row>
    <row r="175" spans="1:5" x14ac:dyDescent="0.2">
      <c r="A175" t="s">
        <v>6</v>
      </c>
      <c r="B175" t="s">
        <v>1249</v>
      </c>
      <c r="C175" t="s">
        <v>1250</v>
      </c>
      <c r="D175" t="s">
        <v>1249</v>
      </c>
      <c r="E175" t="s">
        <v>1113</v>
      </c>
    </row>
    <row r="176" spans="1:5" x14ac:dyDescent="0.2">
      <c r="A176" t="s">
        <v>9</v>
      </c>
      <c r="B176" t="s">
        <v>1251</v>
      </c>
      <c r="C176" t="s">
        <v>791</v>
      </c>
      <c r="D176" t="s">
        <v>2</v>
      </c>
      <c r="E176" t="s">
        <v>1113</v>
      </c>
    </row>
    <row r="177" spans="1:5" x14ac:dyDescent="0.2">
      <c r="A177" t="s">
        <v>9</v>
      </c>
      <c r="B177" t="s">
        <v>1252</v>
      </c>
      <c r="C177" t="s">
        <v>1253</v>
      </c>
      <c r="D177" t="s">
        <v>2</v>
      </c>
      <c r="E177" t="s">
        <v>1113</v>
      </c>
    </row>
    <row r="178" spans="1:5" x14ac:dyDescent="0.2">
      <c r="A178" t="s">
        <v>9</v>
      </c>
      <c r="B178" t="s">
        <v>1252</v>
      </c>
      <c r="C178" t="s">
        <v>1254</v>
      </c>
      <c r="D178" t="s">
        <v>2</v>
      </c>
      <c r="E178" t="s">
        <v>1113</v>
      </c>
    </row>
    <row r="179" spans="1:5" x14ac:dyDescent="0.2">
      <c r="A179" t="s">
        <v>9</v>
      </c>
      <c r="B179" t="s">
        <v>1255</v>
      </c>
      <c r="C179" t="s">
        <v>856</v>
      </c>
      <c r="D179" t="s">
        <v>2</v>
      </c>
      <c r="E179" t="s">
        <v>1113</v>
      </c>
    </row>
    <row r="180" spans="1:5" x14ac:dyDescent="0.2">
      <c r="A180" t="s">
        <v>9</v>
      </c>
      <c r="B180" t="s">
        <v>1255</v>
      </c>
      <c r="C180" t="s">
        <v>1256</v>
      </c>
      <c r="D180" t="s">
        <v>2</v>
      </c>
      <c r="E180" t="s">
        <v>1113</v>
      </c>
    </row>
    <row r="181" spans="1:5" x14ac:dyDescent="0.2">
      <c r="A181" t="s">
        <v>9</v>
      </c>
      <c r="B181" t="s">
        <v>1257</v>
      </c>
      <c r="C181" t="s">
        <v>1946</v>
      </c>
      <c r="D181" t="s">
        <v>2</v>
      </c>
      <c r="E181" t="s">
        <v>1113</v>
      </c>
    </row>
    <row r="182" spans="1:5" x14ac:dyDescent="0.2">
      <c r="A182" t="s">
        <v>6</v>
      </c>
      <c r="B182" t="s">
        <v>1257</v>
      </c>
      <c r="C182" t="s">
        <v>1258</v>
      </c>
      <c r="D182" t="s">
        <v>1649</v>
      </c>
      <c r="E182" t="s">
        <v>1113</v>
      </c>
    </row>
    <row r="183" spans="1:5" x14ac:dyDescent="0.2">
      <c r="A183" t="s">
        <v>6</v>
      </c>
      <c r="B183" t="s">
        <v>1947</v>
      </c>
      <c r="C183" t="s">
        <v>807</v>
      </c>
      <c r="D183" t="s">
        <v>1649</v>
      </c>
      <c r="E183" t="s">
        <v>1113</v>
      </c>
    </row>
    <row r="184" spans="1:5" x14ac:dyDescent="0.2">
      <c r="A184" t="s">
        <v>6</v>
      </c>
      <c r="B184" t="s">
        <v>1259</v>
      </c>
      <c r="C184" t="s">
        <v>1260</v>
      </c>
      <c r="D184" t="s">
        <v>1259</v>
      </c>
      <c r="E184" t="s">
        <v>1113</v>
      </c>
    </row>
    <row r="185" spans="1:5" x14ac:dyDescent="0.2">
      <c r="A185" t="s">
        <v>9</v>
      </c>
      <c r="B185" t="s">
        <v>1259</v>
      </c>
      <c r="C185" t="s">
        <v>1261</v>
      </c>
      <c r="D185" t="s">
        <v>2</v>
      </c>
      <c r="E185" t="s">
        <v>1113</v>
      </c>
    </row>
    <row r="186" spans="1:5" x14ac:dyDescent="0.2">
      <c r="A186" t="s">
        <v>3</v>
      </c>
      <c r="B186" t="s">
        <v>1259</v>
      </c>
      <c r="C186" t="s">
        <v>1950</v>
      </c>
      <c r="D186" t="s">
        <v>1089</v>
      </c>
      <c r="E186" t="s">
        <v>1113</v>
      </c>
    </row>
    <row r="187" spans="1:5" x14ac:dyDescent="0.2">
      <c r="A187" t="s">
        <v>9</v>
      </c>
      <c r="B187" t="s">
        <v>1259</v>
      </c>
      <c r="C187" t="s">
        <v>1951</v>
      </c>
      <c r="D187" t="s">
        <v>1210</v>
      </c>
      <c r="E187" t="s">
        <v>1113</v>
      </c>
    </row>
    <row r="188" spans="1:5" x14ac:dyDescent="0.2">
      <c r="A188" t="s">
        <v>11</v>
      </c>
      <c r="B188" t="s">
        <v>1262</v>
      </c>
      <c r="C188" t="s">
        <v>724</v>
      </c>
      <c r="D188" t="s">
        <v>2</v>
      </c>
      <c r="E188" t="s">
        <v>1113</v>
      </c>
    </row>
    <row r="189" spans="1:5" x14ac:dyDescent="0.2">
      <c r="A189" t="s">
        <v>9</v>
      </c>
      <c r="B189" t="s">
        <v>1262</v>
      </c>
      <c r="C189" t="s">
        <v>763</v>
      </c>
      <c r="D189" t="s">
        <v>2</v>
      </c>
      <c r="E189" t="s">
        <v>1113</v>
      </c>
    </row>
    <row r="190" spans="1:5" x14ac:dyDescent="0.2">
      <c r="A190" t="s">
        <v>9</v>
      </c>
      <c r="B190" t="s">
        <v>1262</v>
      </c>
      <c r="C190" t="s">
        <v>1052</v>
      </c>
      <c r="D190" t="s">
        <v>2</v>
      </c>
      <c r="E190" t="s">
        <v>1113</v>
      </c>
    </row>
    <row r="191" spans="1:5" x14ac:dyDescent="0.2">
      <c r="A191" t="s">
        <v>6</v>
      </c>
      <c r="B191" t="s">
        <v>1263</v>
      </c>
      <c r="C191" t="s">
        <v>1264</v>
      </c>
      <c r="D191" t="s">
        <v>1263</v>
      </c>
      <c r="E191" t="s">
        <v>1113</v>
      </c>
    </row>
    <row r="192" spans="1:5" x14ac:dyDescent="0.2">
      <c r="A192" t="s">
        <v>6</v>
      </c>
      <c r="B192" t="s">
        <v>1265</v>
      </c>
      <c r="C192" t="s">
        <v>1266</v>
      </c>
      <c r="D192" t="s">
        <v>1265</v>
      </c>
      <c r="E192" t="s">
        <v>1113</v>
      </c>
    </row>
    <row r="193" spans="1:5" x14ac:dyDescent="0.2">
      <c r="A193" t="s">
        <v>9</v>
      </c>
      <c r="B193" t="s">
        <v>1265</v>
      </c>
      <c r="C193" t="s">
        <v>924</v>
      </c>
      <c r="D193" t="s">
        <v>2</v>
      </c>
      <c r="E193" t="s">
        <v>1113</v>
      </c>
    </row>
    <row r="194" spans="1:5" x14ac:dyDescent="0.2">
      <c r="A194" t="s">
        <v>6</v>
      </c>
      <c r="B194" t="s">
        <v>1267</v>
      </c>
      <c r="C194" t="s">
        <v>1268</v>
      </c>
      <c r="D194" t="s">
        <v>1267</v>
      </c>
      <c r="E194" t="s">
        <v>1113</v>
      </c>
    </row>
    <row r="195" spans="1:5" x14ac:dyDescent="0.2">
      <c r="A195" t="s">
        <v>6</v>
      </c>
      <c r="B195" t="s">
        <v>1269</v>
      </c>
      <c r="C195" t="s">
        <v>718</v>
      </c>
      <c r="D195" t="s">
        <v>1269</v>
      </c>
      <c r="E195" t="s">
        <v>1113</v>
      </c>
    </row>
    <row r="196" spans="1:5" x14ac:dyDescent="0.2">
      <c r="A196" t="s">
        <v>6</v>
      </c>
      <c r="B196" t="s">
        <v>1269</v>
      </c>
      <c r="C196" t="s">
        <v>921</v>
      </c>
      <c r="D196" t="s">
        <v>1269</v>
      </c>
      <c r="E196" t="s">
        <v>1113</v>
      </c>
    </row>
    <row r="197" spans="1:5" x14ac:dyDescent="0.2">
      <c r="A197" t="s">
        <v>3</v>
      </c>
      <c r="B197" t="s">
        <v>1270</v>
      </c>
      <c r="C197" t="s">
        <v>728</v>
      </c>
      <c r="D197" t="s">
        <v>2</v>
      </c>
      <c r="E197" t="s">
        <v>1113</v>
      </c>
    </row>
    <row r="198" spans="1:5" x14ac:dyDescent="0.2">
      <c r="A198" t="s">
        <v>6</v>
      </c>
      <c r="B198" t="s">
        <v>1270</v>
      </c>
      <c r="C198" t="s">
        <v>922</v>
      </c>
      <c r="D198" t="s">
        <v>1270</v>
      </c>
      <c r="E198" t="s">
        <v>1113</v>
      </c>
    </row>
    <row r="199" spans="1:5" x14ac:dyDescent="0.2">
      <c r="A199" t="s">
        <v>9</v>
      </c>
      <c r="B199" t="s">
        <v>1270</v>
      </c>
      <c r="C199" t="s">
        <v>1271</v>
      </c>
      <c r="D199" t="s">
        <v>2</v>
      </c>
      <c r="E199" t="s">
        <v>1113</v>
      </c>
    </row>
    <row r="200" spans="1:5" x14ac:dyDescent="0.2">
      <c r="A200" t="s">
        <v>6</v>
      </c>
      <c r="B200" t="s">
        <v>1272</v>
      </c>
      <c r="C200" t="s">
        <v>1955</v>
      </c>
      <c r="D200" t="s">
        <v>1650</v>
      </c>
      <c r="E200" t="s">
        <v>1113</v>
      </c>
    </row>
    <row r="201" spans="1:5" x14ac:dyDescent="0.2">
      <c r="A201" t="s">
        <v>6</v>
      </c>
      <c r="B201" t="s">
        <v>1272</v>
      </c>
      <c r="C201" t="s">
        <v>1273</v>
      </c>
      <c r="D201" t="s">
        <v>1650</v>
      </c>
      <c r="E201" t="s">
        <v>1113</v>
      </c>
    </row>
    <row r="202" spans="1:5" x14ac:dyDescent="0.2">
      <c r="A202" t="s">
        <v>6</v>
      </c>
      <c r="B202" t="s">
        <v>1272</v>
      </c>
      <c r="C202" t="s">
        <v>1274</v>
      </c>
      <c r="D202" t="s">
        <v>1650</v>
      </c>
      <c r="E202" t="s">
        <v>1113</v>
      </c>
    </row>
    <row r="203" spans="1:5" x14ac:dyDescent="0.2">
      <c r="A203" t="s">
        <v>9</v>
      </c>
      <c r="B203" t="s">
        <v>1272</v>
      </c>
      <c r="C203" t="s">
        <v>1275</v>
      </c>
      <c r="D203" t="s">
        <v>2</v>
      </c>
      <c r="E203" t="s">
        <v>1113</v>
      </c>
    </row>
    <row r="204" spans="1:5" x14ac:dyDescent="0.2">
      <c r="A204" t="s">
        <v>9</v>
      </c>
      <c r="B204" t="s">
        <v>1272</v>
      </c>
      <c r="C204" t="s">
        <v>1276</v>
      </c>
      <c r="D204" t="s">
        <v>2</v>
      </c>
      <c r="E204" t="s">
        <v>1113</v>
      </c>
    </row>
    <row r="205" spans="1:5" x14ac:dyDescent="0.2">
      <c r="A205" t="s">
        <v>9</v>
      </c>
      <c r="B205" t="s">
        <v>1272</v>
      </c>
      <c r="C205" t="s">
        <v>1277</v>
      </c>
      <c r="D205" t="s">
        <v>2</v>
      </c>
      <c r="E205" t="s">
        <v>1113</v>
      </c>
    </row>
    <row r="206" spans="1:5" x14ac:dyDescent="0.2">
      <c r="A206" t="s">
        <v>6</v>
      </c>
      <c r="B206" t="s">
        <v>1272</v>
      </c>
      <c r="C206" t="s">
        <v>907</v>
      </c>
      <c r="D206" t="s">
        <v>1272</v>
      </c>
      <c r="E206" t="s">
        <v>1113</v>
      </c>
    </row>
    <row r="207" spans="1:5" x14ac:dyDescent="0.2">
      <c r="A207" t="s">
        <v>9</v>
      </c>
      <c r="B207" t="s">
        <v>1272</v>
      </c>
      <c r="C207" t="s">
        <v>1051</v>
      </c>
      <c r="D207" t="s">
        <v>2</v>
      </c>
      <c r="E207" t="s">
        <v>1113</v>
      </c>
    </row>
    <row r="208" spans="1:5" x14ac:dyDescent="0.2">
      <c r="A208" t="s">
        <v>9</v>
      </c>
      <c r="B208" t="s">
        <v>1272</v>
      </c>
      <c r="C208" t="s">
        <v>1278</v>
      </c>
      <c r="D208" t="s">
        <v>2</v>
      </c>
      <c r="E208" t="s">
        <v>1113</v>
      </c>
    </row>
    <row r="209" spans="1:5" x14ac:dyDescent="0.2">
      <c r="A209" t="s">
        <v>9</v>
      </c>
      <c r="B209" t="s">
        <v>1272</v>
      </c>
      <c r="C209" t="s">
        <v>1956</v>
      </c>
      <c r="D209" t="s">
        <v>2</v>
      </c>
      <c r="E209" t="s">
        <v>1113</v>
      </c>
    </row>
    <row r="210" spans="1:5" x14ac:dyDescent="0.2">
      <c r="A210" t="s">
        <v>9</v>
      </c>
      <c r="B210" t="s">
        <v>1279</v>
      </c>
      <c r="C210" t="s">
        <v>1280</v>
      </c>
      <c r="D210" t="s">
        <v>2</v>
      </c>
      <c r="E210" t="s">
        <v>1113</v>
      </c>
    </row>
    <row r="211" spans="1:5" x14ac:dyDescent="0.2">
      <c r="A211" t="s">
        <v>6</v>
      </c>
      <c r="B211" t="s">
        <v>1281</v>
      </c>
      <c r="C211" t="s">
        <v>1282</v>
      </c>
      <c r="D211" t="s">
        <v>1283</v>
      </c>
      <c r="E211" t="s">
        <v>1113</v>
      </c>
    </row>
    <row r="212" spans="1:5" x14ac:dyDescent="0.2">
      <c r="A212" t="s">
        <v>6</v>
      </c>
      <c r="B212" t="s">
        <v>1283</v>
      </c>
      <c r="C212" t="s">
        <v>963</v>
      </c>
      <c r="D212" t="s">
        <v>1283</v>
      </c>
      <c r="E212" t="s">
        <v>1113</v>
      </c>
    </row>
    <row r="213" spans="1:5" x14ac:dyDescent="0.2">
      <c r="A213" t="s">
        <v>9</v>
      </c>
      <c r="B213" t="s">
        <v>1284</v>
      </c>
      <c r="C213" t="s">
        <v>1018</v>
      </c>
      <c r="D213" t="s">
        <v>2</v>
      </c>
      <c r="E213" t="s">
        <v>1113</v>
      </c>
    </row>
    <row r="214" spans="1:5" x14ac:dyDescent="0.2">
      <c r="A214" t="s">
        <v>9</v>
      </c>
      <c r="B214" t="s">
        <v>1284</v>
      </c>
      <c r="C214" t="s">
        <v>1960</v>
      </c>
      <c r="D214" t="s">
        <v>2</v>
      </c>
      <c r="E214" t="s">
        <v>1113</v>
      </c>
    </row>
    <row r="215" spans="1:5" x14ac:dyDescent="0.2">
      <c r="A215" t="s">
        <v>9</v>
      </c>
      <c r="B215" t="s">
        <v>1284</v>
      </c>
      <c r="C215" t="s">
        <v>1285</v>
      </c>
      <c r="D215" t="s">
        <v>2</v>
      </c>
      <c r="E215" t="s">
        <v>1113</v>
      </c>
    </row>
    <row r="216" spans="1:5" x14ac:dyDescent="0.2">
      <c r="A216" t="s">
        <v>3</v>
      </c>
      <c r="B216" t="s">
        <v>1284</v>
      </c>
      <c r="C216" t="s">
        <v>1286</v>
      </c>
      <c r="D216" t="s">
        <v>2</v>
      </c>
      <c r="E216" t="s">
        <v>1113</v>
      </c>
    </row>
    <row r="217" spans="1:5" x14ac:dyDescent="0.2">
      <c r="A217" t="s">
        <v>9</v>
      </c>
      <c r="B217" t="s">
        <v>1284</v>
      </c>
      <c r="C217" t="s">
        <v>1287</v>
      </c>
      <c r="D217" t="s">
        <v>2</v>
      </c>
      <c r="E217" t="s">
        <v>1113</v>
      </c>
    </row>
    <row r="218" spans="1:5" x14ac:dyDescent="0.2">
      <c r="A218" t="s">
        <v>6</v>
      </c>
      <c r="B218" t="s">
        <v>1288</v>
      </c>
      <c r="C218" t="s">
        <v>1289</v>
      </c>
      <c r="D218" t="s">
        <v>1288</v>
      </c>
      <c r="E218" t="s">
        <v>1113</v>
      </c>
    </row>
    <row r="219" spans="1:5" x14ac:dyDescent="0.2">
      <c r="A219" t="s">
        <v>9</v>
      </c>
      <c r="B219" t="s">
        <v>1288</v>
      </c>
      <c r="C219" t="s">
        <v>1290</v>
      </c>
      <c r="D219" t="s">
        <v>2</v>
      </c>
      <c r="E219" t="s">
        <v>1113</v>
      </c>
    </row>
    <row r="220" spans="1:5" x14ac:dyDescent="0.2">
      <c r="A220" t="s">
        <v>6</v>
      </c>
      <c r="B220" t="s">
        <v>1647</v>
      </c>
      <c r="C220" t="s">
        <v>1669</v>
      </c>
      <c r="D220" t="s">
        <v>1647</v>
      </c>
      <c r="E220" t="s">
        <v>1113</v>
      </c>
    </row>
    <row r="221" spans="1:5" x14ac:dyDescent="0.2">
      <c r="A221" t="s">
        <v>9</v>
      </c>
      <c r="B221" t="s">
        <v>1291</v>
      </c>
      <c r="C221" t="s">
        <v>1292</v>
      </c>
      <c r="D221" t="s">
        <v>2</v>
      </c>
      <c r="E221" t="s">
        <v>1113</v>
      </c>
    </row>
    <row r="222" spans="1:5" x14ac:dyDescent="0.2">
      <c r="A222" t="s">
        <v>3</v>
      </c>
      <c r="B222" t="s">
        <v>1961</v>
      </c>
      <c r="C222" t="s">
        <v>1098</v>
      </c>
      <c r="D222" t="s">
        <v>2</v>
      </c>
      <c r="E222" t="s">
        <v>1113</v>
      </c>
    </row>
    <row r="223" spans="1:5" x14ac:dyDescent="0.2">
      <c r="A223" t="s">
        <v>6</v>
      </c>
      <c r="B223" t="s">
        <v>1962</v>
      </c>
      <c r="C223" t="s">
        <v>1425</v>
      </c>
      <c r="D223" t="s">
        <v>1962</v>
      </c>
      <c r="E223" t="s">
        <v>1113</v>
      </c>
    </row>
    <row r="224" spans="1:5" x14ac:dyDescent="0.2">
      <c r="A224" t="s">
        <v>6</v>
      </c>
      <c r="B224" t="s">
        <v>1962</v>
      </c>
      <c r="C224" t="s">
        <v>1963</v>
      </c>
      <c r="D224" t="s">
        <v>1964</v>
      </c>
      <c r="E224" t="s">
        <v>1113</v>
      </c>
    </row>
    <row r="225" spans="1:5" x14ac:dyDescent="0.2">
      <c r="A225" t="s">
        <v>6</v>
      </c>
      <c r="B225" t="s">
        <v>1965</v>
      </c>
      <c r="C225" t="s">
        <v>1652</v>
      </c>
      <c r="D225" t="s">
        <v>1965</v>
      </c>
      <c r="E225" t="s">
        <v>1113</v>
      </c>
    </row>
    <row r="226" spans="1:5" x14ac:dyDescent="0.2">
      <c r="A226" t="s">
        <v>6</v>
      </c>
      <c r="B226" t="s">
        <v>1965</v>
      </c>
      <c r="C226" t="s">
        <v>923</v>
      </c>
      <c r="D226" t="s">
        <v>1965</v>
      </c>
      <c r="E226" t="s">
        <v>1113</v>
      </c>
    </row>
    <row r="227" spans="1:5" x14ac:dyDescent="0.2">
      <c r="A227" t="s">
        <v>3</v>
      </c>
      <c r="B227" t="s">
        <v>1965</v>
      </c>
      <c r="C227" t="s">
        <v>825</v>
      </c>
      <c r="D227" t="s">
        <v>2</v>
      </c>
      <c r="E227" t="s">
        <v>1113</v>
      </c>
    </row>
    <row r="228" spans="1:5" x14ac:dyDescent="0.2">
      <c r="A228" t="s">
        <v>6</v>
      </c>
      <c r="B228" t="s">
        <v>1965</v>
      </c>
      <c r="C228" t="s">
        <v>1814</v>
      </c>
      <c r="D228" t="s">
        <v>1965</v>
      </c>
      <c r="E228" t="s">
        <v>1113</v>
      </c>
    </row>
    <row r="229" spans="1:5" x14ac:dyDescent="0.2">
      <c r="A229" t="s">
        <v>6</v>
      </c>
      <c r="B229" t="s">
        <v>1293</v>
      </c>
      <c r="C229" t="s">
        <v>1967</v>
      </c>
      <c r="D229" t="s">
        <v>1968</v>
      </c>
      <c r="E229" t="s">
        <v>1113</v>
      </c>
    </row>
    <row r="230" spans="1:5" x14ac:dyDescent="0.2">
      <c r="A230" t="s">
        <v>6</v>
      </c>
      <c r="B230" t="s">
        <v>1293</v>
      </c>
      <c r="C230" t="s">
        <v>1752</v>
      </c>
      <c r="D230" t="s">
        <v>1293</v>
      </c>
      <c r="E230" t="s">
        <v>1113</v>
      </c>
    </row>
    <row r="231" spans="1:5" x14ac:dyDescent="0.2">
      <c r="A231" t="s">
        <v>6</v>
      </c>
      <c r="B231" t="s">
        <v>1293</v>
      </c>
      <c r="C231" t="s">
        <v>1839</v>
      </c>
      <c r="D231" t="s">
        <v>1293</v>
      </c>
      <c r="E231" t="s">
        <v>1113</v>
      </c>
    </row>
    <row r="232" spans="1:5" x14ac:dyDescent="0.2">
      <c r="A232" t="s">
        <v>9</v>
      </c>
      <c r="B232" t="s">
        <v>1293</v>
      </c>
      <c r="C232" t="s">
        <v>1294</v>
      </c>
      <c r="D232" t="s">
        <v>2</v>
      </c>
      <c r="E232" t="s">
        <v>1113</v>
      </c>
    </row>
    <row r="233" spans="1:5" x14ac:dyDescent="0.2">
      <c r="A233" t="s">
        <v>9</v>
      </c>
      <c r="B233" t="s">
        <v>1295</v>
      </c>
      <c r="C233" t="s">
        <v>1296</v>
      </c>
      <c r="D233" t="s">
        <v>2</v>
      </c>
      <c r="E233" t="s">
        <v>1113</v>
      </c>
    </row>
    <row r="234" spans="1:5" x14ac:dyDescent="0.2">
      <c r="A234" t="s">
        <v>6</v>
      </c>
      <c r="B234" t="s">
        <v>1295</v>
      </c>
      <c r="C234" t="s">
        <v>1790</v>
      </c>
      <c r="D234" t="s">
        <v>1295</v>
      </c>
      <c r="E234" t="s">
        <v>1113</v>
      </c>
    </row>
    <row r="235" spans="1:5" x14ac:dyDescent="0.2">
      <c r="A235" t="s">
        <v>6</v>
      </c>
      <c r="B235" t="s">
        <v>1295</v>
      </c>
      <c r="C235" t="s">
        <v>904</v>
      </c>
      <c r="D235" t="s">
        <v>1297</v>
      </c>
      <c r="E235" t="s">
        <v>1113</v>
      </c>
    </row>
    <row r="236" spans="1:5" x14ac:dyDescent="0.2">
      <c r="A236" t="s">
        <v>6</v>
      </c>
      <c r="B236" t="s">
        <v>1297</v>
      </c>
      <c r="C236" t="s">
        <v>1785</v>
      </c>
      <c r="D236" t="s">
        <v>1297</v>
      </c>
      <c r="E236" t="s">
        <v>1113</v>
      </c>
    </row>
    <row r="237" spans="1:5" x14ac:dyDescent="0.2">
      <c r="A237" t="s">
        <v>3</v>
      </c>
      <c r="B237" t="s">
        <v>1297</v>
      </c>
      <c r="C237" t="s">
        <v>1298</v>
      </c>
      <c r="D237" t="s">
        <v>2</v>
      </c>
      <c r="E237" t="s">
        <v>1113</v>
      </c>
    </row>
    <row r="238" spans="1:5" x14ac:dyDescent="0.2">
      <c r="A238" t="s">
        <v>6</v>
      </c>
      <c r="B238" t="s">
        <v>1299</v>
      </c>
      <c r="C238" t="s">
        <v>1975</v>
      </c>
      <c r="D238" t="s">
        <v>1976</v>
      </c>
      <c r="E238" t="s">
        <v>1113</v>
      </c>
    </row>
    <row r="239" spans="1:5" x14ac:dyDescent="0.2">
      <c r="A239" t="s">
        <v>6</v>
      </c>
      <c r="B239" t="s">
        <v>1299</v>
      </c>
      <c r="C239" t="s">
        <v>1673</v>
      </c>
      <c r="D239" t="s">
        <v>1299</v>
      </c>
      <c r="E239" t="s">
        <v>1113</v>
      </c>
    </row>
    <row r="240" spans="1:5" x14ac:dyDescent="0.2">
      <c r="A240" t="s">
        <v>6</v>
      </c>
      <c r="B240" t="s">
        <v>1299</v>
      </c>
      <c r="C240" t="s">
        <v>1830</v>
      </c>
      <c r="D240" t="s">
        <v>1299</v>
      </c>
      <c r="E240" t="s">
        <v>1113</v>
      </c>
    </row>
    <row r="241" spans="1:5" x14ac:dyDescent="0.2">
      <c r="A241" t="s">
        <v>9</v>
      </c>
      <c r="B241" t="s">
        <v>1299</v>
      </c>
      <c r="C241" t="s">
        <v>848</v>
      </c>
      <c r="D241" t="s">
        <v>2</v>
      </c>
      <c r="E241" t="s">
        <v>1113</v>
      </c>
    </row>
    <row r="242" spans="1:5" x14ac:dyDescent="0.2">
      <c r="A242" t="s">
        <v>6</v>
      </c>
      <c r="B242" t="s">
        <v>1977</v>
      </c>
      <c r="C242" t="s">
        <v>1831</v>
      </c>
      <c r="D242" t="s">
        <v>1299</v>
      </c>
      <c r="E242" t="s">
        <v>1113</v>
      </c>
    </row>
    <row r="243" spans="1:5" x14ac:dyDescent="0.2">
      <c r="A243" t="s">
        <v>6</v>
      </c>
      <c r="B243" t="s">
        <v>1650</v>
      </c>
      <c r="C243" t="s">
        <v>1720</v>
      </c>
      <c r="D243" t="s">
        <v>1304</v>
      </c>
      <c r="E243" t="s">
        <v>1113</v>
      </c>
    </row>
    <row r="244" spans="1:5" x14ac:dyDescent="0.2">
      <c r="A244" t="s">
        <v>9</v>
      </c>
      <c r="B244" t="s">
        <v>1980</v>
      </c>
      <c r="C244" t="s">
        <v>1015</v>
      </c>
      <c r="D244" t="s">
        <v>2</v>
      </c>
      <c r="E244" t="s">
        <v>1113</v>
      </c>
    </row>
    <row r="245" spans="1:5" x14ac:dyDescent="0.2">
      <c r="A245" t="s">
        <v>9</v>
      </c>
      <c r="B245" t="s">
        <v>1300</v>
      </c>
      <c r="C245" t="s">
        <v>1301</v>
      </c>
      <c r="D245" t="s">
        <v>2</v>
      </c>
      <c r="E245" t="s">
        <v>1113</v>
      </c>
    </row>
    <row r="246" spans="1:5" x14ac:dyDescent="0.2">
      <c r="A246" t="s">
        <v>6</v>
      </c>
      <c r="B246" t="s">
        <v>1300</v>
      </c>
      <c r="C246" t="s">
        <v>1798</v>
      </c>
      <c r="D246" t="s">
        <v>1300</v>
      </c>
      <c r="E246" t="s">
        <v>1113</v>
      </c>
    </row>
    <row r="247" spans="1:5" x14ac:dyDescent="0.2">
      <c r="A247" t="s">
        <v>9</v>
      </c>
      <c r="B247" t="s">
        <v>1982</v>
      </c>
      <c r="C247" t="s">
        <v>1081</v>
      </c>
      <c r="D247" t="s">
        <v>2</v>
      </c>
      <c r="E247" t="s">
        <v>1113</v>
      </c>
    </row>
    <row r="248" spans="1:5" x14ac:dyDescent="0.2">
      <c r="A248" t="s">
        <v>3</v>
      </c>
      <c r="B248" t="s">
        <v>1302</v>
      </c>
      <c r="C248" t="s">
        <v>1303</v>
      </c>
      <c r="D248" t="s">
        <v>2</v>
      </c>
      <c r="E248" t="s">
        <v>1113</v>
      </c>
    </row>
    <row r="249" spans="1:5" x14ac:dyDescent="0.2">
      <c r="A249" t="s">
        <v>9</v>
      </c>
      <c r="B249" t="s">
        <v>1304</v>
      </c>
      <c r="C249" t="s">
        <v>961</v>
      </c>
      <c r="D249" t="s">
        <v>2</v>
      </c>
      <c r="E249" t="s">
        <v>1113</v>
      </c>
    </row>
    <row r="250" spans="1:5" x14ac:dyDescent="0.2">
      <c r="A250" t="s">
        <v>6</v>
      </c>
      <c r="B250" t="s">
        <v>1833</v>
      </c>
      <c r="C250" t="s">
        <v>1834</v>
      </c>
      <c r="D250" t="s">
        <v>1833</v>
      </c>
      <c r="E250" t="s">
        <v>1113</v>
      </c>
    </row>
    <row r="251" spans="1:5" x14ac:dyDescent="0.2">
      <c r="A251" t="s">
        <v>6</v>
      </c>
      <c r="B251" t="s">
        <v>1833</v>
      </c>
      <c r="C251" t="s">
        <v>875</v>
      </c>
      <c r="D251" t="s">
        <v>1835</v>
      </c>
      <c r="E251" t="s">
        <v>1113</v>
      </c>
    </row>
    <row r="252" spans="1:5" x14ac:dyDescent="0.2">
      <c r="A252" t="s">
        <v>9</v>
      </c>
      <c r="B252" t="s">
        <v>1305</v>
      </c>
      <c r="C252" t="s">
        <v>1306</v>
      </c>
      <c r="D252" t="s">
        <v>1545</v>
      </c>
      <c r="E252" t="s">
        <v>1113</v>
      </c>
    </row>
    <row r="253" spans="1:5" x14ac:dyDescent="0.2">
      <c r="A253" t="s">
        <v>6</v>
      </c>
      <c r="B253" t="s">
        <v>1840</v>
      </c>
      <c r="C253" t="s">
        <v>1794</v>
      </c>
      <c r="D253" t="s">
        <v>1840</v>
      </c>
      <c r="E253" t="s">
        <v>1113</v>
      </c>
    </row>
    <row r="254" spans="1:5" x14ac:dyDescent="0.2">
      <c r="A254" t="s">
        <v>6</v>
      </c>
      <c r="B254" t="s">
        <v>1840</v>
      </c>
      <c r="C254" t="s">
        <v>1020</v>
      </c>
      <c r="D254" t="s">
        <v>1840</v>
      </c>
      <c r="E254" t="s">
        <v>1113</v>
      </c>
    </row>
    <row r="255" spans="1:5" x14ac:dyDescent="0.2">
      <c r="A255" t="s">
        <v>6</v>
      </c>
      <c r="B255" t="s">
        <v>1779</v>
      </c>
      <c r="C255" t="s">
        <v>704</v>
      </c>
      <c r="D255" t="s">
        <v>1779</v>
      </c>
      <c r="E255" t="s">
        <v>1113</v>
      </c>
    </row>
    <row r="256" spans="1:5" x14ac:dyDescent="0.2">
      <c r="A256" t="s">
        <v>9</v>
      </c>
      <c r="B256" t="s">
        <v>1782</v>
      </c>
      <c r="C256" t="s">
        <v>1042</v>
      </c>
      <c r="D256" t="s">
        <v>2</v>
      </c>
      <c r="E256" t="s">
        <v>1113</v>
      </c>
    </row>
    <row r="257" spans="1:5" x14ac:dyDescent="0.2">
      <c r="A257" t="s">
        <v>6</v>
      </c>
      <c r="B257" t="s">
        <v>1784</v>
      </c>
      <c r="C257" t="s">
        <v>657</v>
      </c>
      <c r="D257" t="s">
        <v>1784</v>
      </c>
      <c r="E257" t="s">
        <v>1113</v>
      </c>
    </row>
    <row r="258" spans="1:5" x14ac:dyDescent="0.2">
      <c r="A258" t="s">
        <v>9</v>
      </c>
      <c r="B258" t="s">
        <v>1307</v>
      </c>
      <c r="C258" t="s">
        <v>1308</v>
      </c>
      <c r="D258" t="s">
        <v>2</v>
      </c>
      <c r="E258" t="s">
        <v>1113</v>
      </c>
    </row>
    <row r="259" spans="1:5" x14ac:dyDescent="0.2">
      <c r="A259" t="s">
        <v>6</v>
      </c>
      <c r="B259" t="s">
        <v>1787</v>
      </c>
      <c r="C259" t="s">
        <v>669</v>
      </c>
      <c r="D259" t="s">
        <v>1787</v>
      </c>
      <c r="E259" t="s">
        <v>1113</v>
      </c>
    </row>
    <row r="260" spans="1:5" x14ac:dyDescent="0.2">
      <c r="A260" t="s">
        <v>6</v>
      </c>
      <c r="B260" t="s">
        <v>1309</v>
      </c>
      <c r="C260" t="s">
        <v>1789</v>
      </c>
      <c r="D260" t="s">
        <v>1309</v>
      </c>
      <c r="E260" t="s">
        <v>1113</v>
      </c>
    </row>
    <row r="261" spans="1:5" x14ac:dyDescent="0.2">
      <c r="A261" t="s">
        <v>9</v>
      </c>
      <c r="B261" t="s">
        <v>1309</v>
      </c>
      <c r="C261" t="s">
        <v>882</v>
      </c>
      <c r="D261" t="s">
        <v>2</v>
      </c>
      <c r="E261" t="s">
        <v>1113</v>
      </c>
    </row>
    <row r="262" spans="1:5" x14ac:dyDescent="0.2">
      <c r="A262" t="s">
        <v>6</v>
      </c>
      <c r="B262" t="s">
        <v>1791</v>
      </c>
      <c r="C262" t="s">
        <v>712</v>
      </c>
      <c r="D262" t="s">
        <v>1791</v>
      </c>
      <c r="E262" t="s">
        <v>1113</v>
      </c>
    </row>
    <row r="263" spans="1:5" x14ac:dyDescent="0.2">
      <c r="A263" t="s">
        <v>3</v>
      </c>
      <c r="B263" t="s">
        <v>1793</v>
      </c>
      <c r="C263" t="s">
        <v>1023</v>
      </c>
      <c r="D263" t="s">
        <v>2</v>
      </c>
      <c r="E263" t="s">
        <v>1113</v>
      </c>
    </row>
    <row r="264" spans="1:5" x14ac:dyDescent="0.2">
      <c r="A264" t="s">
        <v>3</v>
      </c>
      <c r="B264" t="s">
        <v>1795</v>
      </c>
      <c r="C264" t="s">
        <v>1016</v>
      </c>
      <c r="D264" t="s">
        <v>2</v>
      </c>
      <c r="E264" t="s">
        <v>1113</v>
      </c>
    </row>
    <row r="265" spans="1:5" x14ac:dyDescent="0.2">
      <c r="A265" t="s">
        <v>9</v>
      </c>
      <c r="B265" t="s">
        <v>1310</v>
      </c>
      <c r="C265" t="s">
        <v>1311</v>
      </c>
      <c r="D265" t="s">
        <v>2</v>
      </c>
      <c r="E265" t="s">
        <v>1113</v>
      </c>
    </row>
    <row r="266" spans="1:5" x14ac:dyDescent="0.2">
      <c r="A266" t="s">
        <v>9</v>
      </c>
      <c r="B266" t="s">
        <v>1801</v>
      </c>
      <c r="C266" t="s">
        <v>1802</v>
      </c>
      <c r="D266" t="s">
        <v>2</v>
      </c>
      <c r="E266" t="s">
        <v>1113</v>
      </c>
    </row>
    <row r="267" spans="1:5" x14ac:dyDescent="0.2">
      <c r="A267" t="s">
        <v>9</v>
      </c>
      <c r="B267" t="s">
        <v>1803</v>
      </c>
      <c r="C267" t="s">
        <v>1804</v>
      </c>
      <c r="D267" t="s">
        <v>2</v>
      </c>
      <c r="E267" t="s">
        <v>1113</v>
      </c>
    </row>
    <row r="268" spans="1:5" x14ac:dyDescent="0.2">
      <c r="A268" t="s">
        <v>6</v>
      </c>
      <c r="B268" t="s">
        <v>1803</v>
      </c>
      <c r="C268" t="s">
        <v>1706</v>
      </c>
      <c r="D268" t="s">
        <v>1803</v>
      </c>
      <c r="E268" t="s">
        <v>1113</v>
      </c>
    </row>
    <row r="269" spans="1:5" x14ac:dyDescent="0.2">
      <c r="A269" t="s">
        <v>6</v>
      </c>
      <c r="B269" t="s">
        <v>1803</v>
      </c>
      <c r="C269" t="s">
        <v>1704</v>
      </c>
      <c r="D269" t="s">
        <v>1803</v>
      </c>
      <c r="E269" t="s">
        <v>1113</v>
      </c>
    </row>
    <row r="270" spans="1:5" x14ac:dyDescent="0.2">
      <c r="A270" t="s">
        <v>3</v>
      </c>
      <c r="B270" t="s">
        <v>1312</v>
      </c>
      <c r="C270" t="s">
        <v>1313</v>
      </c>
      <c r="D270" t="s">
        <v>2</v>
      </c>
      <c r="E270" t="s">
        <v>1113</v>
      </c>
    </row>
    <row r="271" spans="1:5" x14ac:dyDescent="0.2">
      <c r="A271" t="s">
        <v>6</v>
      </c>
      <c r="B271" t="s">
        <v>1314</v>
      </c>
      <c r="C271" t="s">
        <v>757</v>
      </c>
      <c r="D271" t="s">
        <v>1824</v>
      </c>
      <c r="E271" t="s">
        <v>1113</v>
      </c>
    </row>
    <row r="272" spans="1:5" x14ac:dyDescent="0.2">
      <c r="A272" t="s">
        <v>9</v>
      </c>
      <c r="B272" t="s">
        <v>1314</v>
      </c>
      <c r="C272" t="s">
        <v>1315</v>
      </c>
      <c r="D272" t="s">
        <v>2</v>
      </c>
      <c r="E272" t="s">
        <v>1113</v>
      </c>
    </row>
    <row r="273" spans="1:5" x14ac:dyDescent="0.2">
      <c r="A273" t="s">
        <v>11</v>
      </c>
      <c r="B273" t="s">
        <v>1316</v>
      </c>
      <c r="C273" t="s">
        <v>1317</v>
      </c>
      <c r="D273" t="s">
        <v>2</v>
      </c>
      <c r="E273" t="s">
        <v>1113</v>
      </c>
    </row>
    <row r="274" spans="1:5" x14ac:dyDescent="0.2">
      <c r="A274" t="s">
        <v>9</v>
      </c>
      <c r="B274" t="s">
        <v>1318</v>
      </c>
      <c r="C274" t="s">
        <v>871</v>
      </c>
      <c r="D274" t="s">
        <v>2</v>
      </c>
      <c r="E274" t="s">
        <v>1113</v>
      </c>
    </row>
    <row r="275" spans="1:5" x14ac:dyDescent="0.2">
      <c r="A275" t="s">
        <v>9</v>
      </c>
      <c r="B275" t="s">
        <v>1319</v>
      </c>
      <c r="C275" t="s">
        <v>1320</v>
      </c>
      <c r="D275" t="s">
        <v>2</v>
      </c>
      <c r="E275" t="s">
        <v>1113</v>
      </c>
    </row>
    <row r="276" spans="1:5" x14ac:dyDescent="0.2">
      <c r="A276" t="s">
        <v>3</v>
      </c>
      <c r="B276" t="s">
        <v>1319</v>
      </c>
      <c r="C276" t="s">
        <v>1321</v>
      </c>
      <c r="D276" t="s">
        <v>2</v>
      </c>
      <c r="E276" t="s">
        <v>1113</v>
      </c>
    </row>
    <row r="277" spans="1:5" x14ac:dyDescent="0.2">
      <c r="A277" t="s">
        <v>9</v>
      </c>
      <c r="B277" t="s">
        <v>1322</v>
      </c>
      <c r="C277" t="s">
        <v>1323</v>
      </c>
      <c r="D277" t="s">
        <v>2</v>
      </c>
      <c r="E277" t="s">
        <v>1113</v>
      </c>
    </row>
    <row r="278" spans="1:5" x14ac:dyDescent="0.2">
      <c r="A278" t="s">
        <v>9</v>
      </c>
      <c r="B278" t="s">
        <v>1324</v>
      </c>
      <c r="C278" t="s">
        <v>747</v>
      </c>
      <c r="D278" t="s">
        <v>2</v>
      </c>
      <c r="E278" t="s">
        <v>1113</v>
      </c>
    </row>
    <row r="279" spans="1:5" x14ac:dyDescent="0.2">
      <c r="A279" t="s">
        <v>9</v>
      </c>
      <c r="B279" t="s">
        <v>1325</v>
      </c>
      <c r="C279" t="s">
        <v>1326</v>
      </c>
      <c r="D279" t="s">
        <v>2</v>
      </c>
      <c r="E279" t="s">
        <v>1113</v>
      </c>
    </row>
    <row r="280" spans="1:5" x14ac:dyDescent="0.2">
      <c r="A280" t="s">
        <v>9</v>
      </c>
      <c r="B280" t="s">
        <v>1327</v>
      </c>
      <c r="C280" t="s">
        <v>1658</v>
      </c>
      <c r="D280" t="s">
        <v>2</v>
      </c>
      <c r="E280" t="s">
        <v>1113</v>
      </c>
    </row>
    <row r="281" spans="1:5" x14ac:dyDescent="0.2">
      <c r="A281" t="s">
        <v>9</v>
      </c>
      <c r="B281" t="s">
        <v>1327</v>
      </c>
      <c r="C281" t="s">
        <v>1328</v>
      </c>
      <c r="D281" t="s">
        <v>2</v>
      </c>
      <c r="E281" t="s">
        <v>1113</v>
      </c>
    </row>
    <row r="282" spans="1:5" x14ac:dyDescent="0.2">
      <c r="A282" t="s">
        <v>11</v>
      </c>
      <c r="B282" t="s">
        <v>1329</v>
      </c>
      <c r="C282" t="s">
        <v>1330</v>
      </c>
      <c r="D282" t="s">
        <v>2</v>
      </c>
      <c r="E282" t="s">
        <v>1113</v>
      </c>
    </row>
    <row r="283" spans="1:5" x14ac:dyDescent="0.2">
      <c r="A283" t="s">
        <v>3</v>
      </c>
      <c r="B283" t="s">
        <v>1329</v>
      </c>
      <c r="C283" t="s">
        <v>1331</v>
      </c>
      <c r="D283" t="s">
        <v>2</v>
      </c>
      <c r="E283" t="s">
        <v>1113</v>
      </c>
    </row>
    <row r="284" spans="1:5" x14ac:dyDescent="0.2">
      <c r="A284" t="s">
        <v>9</v>
      </c>
      <c r="B284" t="s">
        <v>1332</v>
      </c>
      <c r="C284" t="s">
        <v>897</v>
      </c>
      <c r="D284" t="s">
        <v>2</v>
      </c>
      <c r="E284" t="s">
        <v>1113</v>
      </c>
    </row>
    <row r="285" spans="1:5" x14ac:dyDescent="0.2">
      <c r="A285" t="s">
        <v>9</v>
      </c>
      <c r="B285" t="s">
        <v>1332</v>
      </c>
      <c r="C285" t="s">
        <v>1333</v>
      </c>
      <c r="D285" t="s">
        <v>2</v>
      </c>
      <c r="E285" t="s">
        <v>1113</v>
      </c>
    </row>
    <row r="286" spans="1:5" x14ac:dyDescent="0.2">
      <c r="A286" t="s">
        <v>9</v>
      </c>
      <c r="B286" t="s">
        <v>1334</v>
      </c>
      <c r="C286" t="s">
        <v>1335</v>
      </c>
      <c r="D286" t="s">
        <v>2</v>
      </c>
      <c r="E286" t="s">
        <v>1113</v>
      </c>
    </row>
    <row r="287" spans="1:5" x14ac:dyDescent="0.2">
      <c r="A287" t="s">
        <v>9</v>
      </c>
      <c r="B287" t="s">
        <v>1334</v>
      </c>
      <c r="C287" t="s">
        <v>1671</v>
      </c>
      <c r="D287" t="s">
        <v>2</v>
      </c>
      <c r="E287" t="s">
        <v>1113</v>
      </c>
    </row>
    <row r="288" spans="1:5" x14ac:dyDescent="0.2">
      <c r="A288" t="s">
        <v>3</v>
      </c>
      <c r="B288" t="s">
        <v>1336</v>
      </c>
      <c r="C288" t="s">
        <v>713</v>
      </c>
      <c r="D288" t="s">
        <v>2</v>
      </c>
      <c r="E288" t="s">
        <v>1113</v>
      </c>
    </row>
    <row r="289" spans="1:5" x14ac:dyDescent="0.2">
      <c r="A289" t="s">
        <v>3</v>
      </c>
      <c r="B289" t="s">
        <v>1337</v>
      </c>
      <c r="C289" t="s">
        <v>1338</v>
      </c>
      <c r="D289" t="s">
        <v>2</v>
      </c>
      <c r="E289" t="s">
        <v>1113</v>
      </c>
    </row>
    <row r="290" spans="1:5" x14ac:dyDescent="0.2">
      <c r="A290" t="s">
        <v>9</v>
      </c>
      <c r="B290" t="s">
        <v>1339</v>
      </c>
      <c r="C290" t="s">
        <v>767</v>
      </c>
      <c r="D290" t="s">
        <v>2</v>
      </c>
      <c r="E290" t="s">
        <v>1113</v>
      </c>
    </row>
    <row r="291" spans="1:5" x14ac:dyDescent="0.2">
      <c r="A291" t="s">
        <v>9</v>
      </c>
      <c r="B291" t="s">
        <v>1340</v>
      </c>
      <c r="C291" t="s">
        <v>868</v>
      </c>
      <c r="D291" t="s">
        <v>2</v>
      </c>
      <c r="E291" t="s">
        <v>1113</v>
      </c>
    </row>
    <row r="292" spans="1:5" x14ac:dyDescent="0.2">
      <c r="A292" t="s">
        <v>9</v>
      </c>
      <c r="B292" t="s">
        <v>1340</v>
      </c>
      <c r="C292" t="s">
        <v>1341</v>
      </c>
      <c r="D292" t="s">
        <v>2</v>
      </c>
      <c r="E292" t="s">
        <v>1113</v>
      </c>
    </row>
    <row r="293" spans="1:5" x14ac:dyDescent="0.2">
      <c r="A293" t="s">
        <v>11</v>
      </c>
      <c r="B293" t="s">
        <v>1735</v>
      </c>
      <c r="C293" t="s">
        <v>919</v>
      </c>
      <c r="D293" t="s">
        <v>2</v>
      </c>
      <c r="E293" t="s">
        <v>1113</v>
      </c>
    </row>
    <row r="294" spans="1:5" x14ac:dyDescent="0.2">
      <c r="A294" t="s">
        <v>9</v>
      </c>
      <c r="B294" t="s">
        <v>1736</v>
      </c>
      <c r="C294" t="s">
        <v>1705</v>
      </c>
      <c r="D294" t="s">
        <v>2</v>
      </c>
      <c r="E294" t="s">
        <v>1113</v>
      </c>
    </row>
    <row r="295" spans="1:5" x14ac:dyDescent="0.2">
      <c r="A295" t="s">
        <v>9</v>
      </c>
      <c r="B295" t="s">
        <v>1736</v>
      </c>
      <c r="C295" t="s">
        <v>773</v>
      </c>
      <c r="D295" t="s">
        <v>2</v>
      </c>
      <c r="E295" t="s">
        <v>1113</v>
      </c>
    </row>
    <row r="296" spans="1:5" x14ac:dyDescent="0.2">
      <c r="A296" t="s">
        <v>9</v>
      </c>
      <c r="B296" t="s">
        <v>1342</v>
      </c>
      <c r="C296" t="s">
        <v>1343</v>
      </c>
      <c r="D296" t="s">
        <v>2</v>
      </c>
      <c r="E296" t="s">
        <v>1113</v>
      </c>
    </row>
    <row r="297" spans="1:5" x14ac:dyDescent="0.2">
      <c r="A297" t="s">
        <v>9</v>
      </c>
      <c r="B297" t="s">
        <v>1717</v>
      </c>
      <c r="C297" t="s">
        <v>885</v>
      </c>
      <c r="D297" t="s">
        <v>2</v>
      </c>
      <c r="E297" t="s">
        <v>1113</v>
      </c>
    </row>
    <row r="298" spans="1:5" x14ac:dyDescent="0.2">
      <c r="A298" t="s">
        <v>3</v>
      </c>
      <c r="B298" t="s">
        <v>1344</v>
      </c>
      <c r="C298" t="s">
        <v>1345</v>
      </c>
      <c r="D298" t="s">
        <v>2</v>
      </c>
      <c r="E298" t="s">
        <v>1113</v>
      </c>
    </row>
    <row r="299" spans="1:5" x14ac:dyDescent="0.2">
      <c r="A299" t="s">
        <v>9</v>
      </c>
      <c r="B299" t="s">
        <v>910</v>
      </c>
      <c r="C299" t="s">
        <v>917</v>
      </c>
      <c r="D299" t="s">
        <v>2</v>
      </c>
      <c r="E299" t="s">
        <v>1113</v>
      </c>
    </row>
    <row r="300" spans="1:5" x14ac:dyDescent="0.2">
      <c r="A300" t="s">
        <v>9</v>
      </c>
      <c r="B300" t="s">
        <v>925</v>
      </c>
      <c r="C300" t="s">
        <v>926</v>
      </c>
      <c r="D300" t="s">
        <v>2</v>
      </c>
      <c r="E300" t="s">
        <v>1113</v>
      </c>
    </row>
    <row r="301" spans="1:5" x14ac:dyDescent="0.2">
      <c r="A301" t="s">
        <v>3</v>
      </c>
      <c r="B301" t="s">
        <v>929</v>
      </c>
      <c r="C301" t="s">
        <v>930</v>
      </c>
      <c r="D301" t="s">
        <v>2</v>
      </c>
      <c r="E301" t="s">
        <v>1113</v>
      </c>
    </row>
    <row r="302" spans="1:5" x14ac:dyDescent="0.2">
      <c r="A302" t="s">
        <v>3</v>
      </c>
      <c r="B302" t="s">
        <v>931</v>
      </c>
      <c r="C302" t="s">
        <v>932</v>
      </c>
      <c r="D302" t="s">
        <v>2</v>
      </c>
      <c r="E302" t="s">
        <v>1113</v>
      </c>
    </row>
    <row r="303" spans="1:5" x14ac:dyDescent="0.2">
      <c r="A303" t="s">
        <v>3</v>
      </c>
      <c r="B303" t="s">
        <v>931</v>
      </c>
      <c r="C303" t="s">
        <v>933</v>
      </c>
      <c r="D303" t="s">
        <v>2</v>
      </c>
      <c r="E303" t="s">
        <v>1113</v>
      </c>
    </row>
    <row r="304" spans="1:5" x14ac:dyDescent="0.2">
      <c r="A304" t="s">
        <v>3</v>
      </c>
      <c r="B304" t="s">
        <v>939</v>
      </c>
      <c r="C304" t="s">
        <v>859</v>
      </c>
      <c r="D304" t="s">
        <v>2</v>
      </c>
      <c r="E304" t="s">
        <v>1113</v>
      </c>
    </row>
    <row r="305" spans="1:5" x14ac:dyDescent="0.2">
      <c r="A305" t="s">
        <v>11</v>
      </c>
      <c r="B305" t="s">
        <v>947</v>
      </c>
      <c r="C305" t="s">
        <v>765</v>
      </c>
      <c r="D305" t="s">
        <v>2</v>
      </c>
      <c r="E305" t="s">
        <v>1113</v>
      </c>
    </row>
    <row r="306" spans="1:5" x14ac:dyDescent="0.2">
      <c r="A306" t="s">
        <v>9</v>
      </c>
      <c r="B306" t="s">
        <v>962</v>
      </c>
      <c r="C306" t="s">
        <v>964</v>
      </c>
      <c r="D306" t="s">
        <v>2</v>
      </c>
      <c r="E306" t="s">
        <v>1113</v>
      </c>
    </row>
    <row r="307" spans="1:5" x14ac:dyDescent="0.2">
      <c r="A307" t="s">
        <v>3</v>
      </c>
      <c r="B307" t="s">
        <v>905</v>
      </c>
      <c r="C307" t="s">
        <v>906</v>
      </c>
      <c r="D307" t="s">
        <v>2</v>
      </c>
      <c r="E307" t="s">
        <v>1113</v>
      </c>
    </row>
    <row r="308" spans="1:5" x14ac:dyDescent="0.2">
      <c r="A308" t="s">
        <v>3</v>
      </c>
      <c r="B308" t="s">
        <v>824</v>
      </c>
      <c r="C308" t="s">
        <v>780</v>
      </c>
      <c r="D308" t="s">
        <v>2</v>
      </c>
      <c r="E308" t="s">
        <v>1113</v>
      </c>
    </row>
    <row r="309" spans="1:5" x14ac:dyDescent="0.2">
      <c r="A309" t="s">
        <v>3</v>
      </c>
      <c r="B309" t="s">
        <v>828</v>
      </c>
      <c r="C309" t="s">
        <v>829</v>
      </c>
      <c r="D309" t="s">
        <v>2</v>
      </c>
      <c r="E309" t="s">
        <v>1113</v>
      </c>
    </row>
    <row r="310" spans="1:5" x14ac:dyDescent="0.2">
      <c r="A310" t="s">
        <v>9</v>
      </c>
      <c r="B310" t="s">
        <v>828</v>
      </c>
      <c r="C310" t="s">
        <v>830</v>
      </c>
      <c r="D310" t="s">
        <v>2</v>
      </c>
      <c r="E310" t="s">
        <v>1113</v>
      </c>
    </row>
    <row r="311" spans="1:5" x14ac:dyDescent="0.2">
      <c r="A311" t="s">
        <v>3</v>
      </c>
      <c r="B311" t="s">
        <v>846</v>
      </c>
      <c r="C311" t="s">
        <v>645</v>
      </c>
      <c r="D311" t="s">
        <v>2</v>
      </c>
      <c r="E311" t="s">
        <v>1113</v>
      </c>
    </row>
    <row r="312" spans="1:5" x14ac:dyDescent="0.2">
      <c r="A312" t="s">
        <v>9</v>
      </c>
      <c r="B312" t="s">
        <v>779</v>
      </c>
      <c r="C312" t="s">
        <v>781</v>
      </c>
      <c r="D312" t="s">
        <v>2</v>
      </c>
      <c r="E312" t="s">
        <v>1113</v>
      </c>
    </row>
    <row r="313" spans="1:5" x14ac:dyDescent="0.2">
      <c r="A313" t="s">
        <v>3</v>
      </c>
      <c r="B313" t="s">
        <v>782</v>
      </c>
      <c r="C313" t="s">
        <v>783</v>
      </c>
      <c r="D313" t="s">
        <v>2</v>
      </c>
      <c r="E313" t="s">
        <v>1113</v>
      </c>
    </row>
    <row r="314" spans="1:5" x14ac:dyDescent="0.2">
      <c r="A314" t="s">
        <v>9</v>
      </c>
      <c r="B314" t="s">
        <v>788</v>
      </c>
      <c r="C314" t="s">
        <v>790</v>
      </c>
      <c r="D314" t="s">
        <v>2</v>
      </c>
      <c r="E314" t="s">
        <v>1113</v>
      </c>
    </row>
    <row r="315" spans="1:5" x14ac:dyDescent="0.2">
      <c r="A315" t="s">
        <v>11</v>
      </c>
      <c r="B315" t="s">
        <v>806</v>
      </c>
      <c r="C315" t="s">
        <v>808</v>
      </c>
      <c r="D315" t="s">
        <v>2</v>
      </c>
      <c r="E315" t="s">
        <v>1113</v>
      </c>
    </row>
    <row r="316" spans="1:5" x14ac:dyDescent="0.2">
      <c r="A316" t="s">
        <v>9</v>
      </c>
      <c r="B316" t="s">
        <v>810</v>
      </c>
      <c r="C316" t="s">
        <v>811</v>
      </c>
      <c r="D316" t="s">
        <v>2</v>
      </c>
      <c r="E316" t="s">
        <v>1113</v>
      </c>
    </row>
    <row r="317" spans="1:5" x14ac:dyDescent="0.2">
      <c r="A317" t="s">
        <v>9</v>
      </c>
      <c r="B317" t="s">
        <v>678</v>
      </c>
      <c r="C317" t="s">
        <v>682</v>
      </c>
      <c r="D317" t="s">
        <v>2</v>
      </c>
      <c r="E317" t="s">
        <v>1113</v>
      </c>
    </row>
    <row r="318" spans="1:5" x14ac:dyDescent="0.2">
      <c r="A318" t="s">
        <v>9</v>
      </c>
      <c r="B318" t="s">
        <v>701</v>
      </c>
      <c r="C318" t="s">
        <v>703</v>
      </c>
      <c r="D318" t="s">
        <v>2</v>
      </c>
      <c r="E318" t="s">
        <v>1113</v>
      </c>
    </row>
    <row r="319" spans="1:5" x14ac:dyDescent="0.2">
      <c r="A319" t="s">
        <v>9</v>
      </c>
      <c r="B319" t="s">
        <v>735</v>
      </c>
      <c r="C319" t="s">
        <v>737</v>
      </c>
      <c r="D319" t="s">
        <v>2</v>
      </c>
      <c r="E319" t="s">
        <v>1113</v>
      </c>
    </row>
    <row r="320" spans="1:5" x14ac:dyDescent="0.2">
      <c r="A320" t="s">
        <v>9</v>
      </c>
      <c r="B320" t="s">
        <v>735</v>
      </c>
      <c r="C320" t="s">
        <v>625</v>
      </c>
      <c r="D320" t="s">
        <v>2</v>
      </c>
      <c r="E320" t="s">
        <v>1113</v>
      </c>
    </row>
    <row r="321" spans="1:5" x14ac:dyDescent="0.2">
      <c r="A321" t="s">
        <v>9</v>
      </c>
      <c r="B321" t="s">
        <v>740</v>
      </c>
      <c r="C321" t="s">
        <v>741</v>
      </c>
      <c r="D321" t="s">
        <v>2</v>
      </c>
      <c r="E321" t="s">
        <v>1113</v>
      </c>
    </row>
    <row r="322" spans="1:5" x14ac:dyDescent="0.2">
      <c r="A322" t="s">
        <v>3</v>
      </c>
      <c r="B322" t="s">
        <v>748</v>
      </c>
      <c r="C322" t="s">
        <v>749</v>
      </c>
      <c r="D322" t="s">
        <v>2</v>
      </c>
      <c r="E322" t="s">
        <v>1113</v>
      </c>
    </row>
    <row r="323" spans="1:5" x14ac:dyDescent="0.2">
      <c r="A323" t="s">
        <v>11</v>
      </c>
      <c r="B323" t="s">
        <v>750</v>
      </c>
      <c r="C323" t="s">
        <v>751</v>
      </c>
      <c r="D323" t="s">
        <v>2</v>
      </c>
      <c r="E323" t="s">
        <v>1113</v>
      </c>
    </row>
    <row r="324" spans="1:5" x14ac:dyDescent="0.2">
      <c r="A324" t="s">
        <v>3</v>
      </c>
      <c r="B324" t="s">
        <v>752</v>
      </c>
      <c r="C324" t="s">
        <v>754</v>
      </c>
      <c r="D324" t="s">
        <v>2</v>
      </c>
      <c r="E324" t="s">
        <v>1113</v>
      </c>
    </row>
    <row r="325" spans="1:5" x14ac:dyDescent="0.2">
      <c r="A325" t="s">
        <v>3</v>
      </c>
      <c r="B325" t="s">
        <v>603</v>
      </c>
      <c r="C325" t="s">
        <v>607</v>
      </c>
      <c r="D325" t="s">
        <v>2</v>
      </c>
      <c r="E325" t="s">
        <v>1113</v>
      </c>
    </row>
    <row r="326" spans="1:5" x14ac:dyDescent="0.2">
      <c r="A326" t="s">
        <v>9</v>
      </c>
      <c r="B326" t="s">
        <v>608</v>
      </c>
      <c r="C326" t="s">
        <v>611</v>
      </c>
      <c r="D326" t="s">
        <v>2</v>
      </c>
      <c r="E326" t="s">
        <v>1113</v>
      </c>
    </row>
    <row r="327" spans="1:5" x14ac:dyDescent="0.2">
      <c r="A327" t="s">
        <v>3</v>
      </c>
      <c r="B327" t="s">
        <v>617</v>
      </c>
      <c r="C327" t="s">
        <v>619</v>
      </c>
      <c r="D327" t="s">
        <v>2</v>
      </c>
      <c r="E327" t="s">
        <v>1113</v>
      </c>
    </row>
    <row r="328" spans="1:5" x14ac:dyDescent="0.2">
      <c r="A328" t="s">
        <v>3</v>
      </c>
      <c r="B328" t="s">
        <v>628</v>
      </c>
      <c r="C328" t="s">
        <v>629</v>
      </c>
      <c r="D328" t="s">
        <v>2</v>
      </c>
      <c r="E328" t="s">
        <v>1113</v>
      </c>
    </row>
    <row r="329" spans="1:5" x14ac:dyDescent="0.2">
      <c r="A329" t="s">
        <v>3</v>
      </c>
      <c r="B329" t="s">
        <v>639</v>
      </c>
      <c r="C329" t="s">
        <v>640</v>
      </c>
      <c r="D329" t="s">
        <v>2</v>
      </c>
      <c r="E329" t="s">
        <v>1113</v>
      </c>
    </row>
    <row r="330" spans="1:5" x14ac:dyDescent="0.2">
      <c r="A330" t="s">
        <v>3</v>
      </c>
      <c r="B330" t="s">
        <v>642</v>
      </c>
      <c r="C330" t="s">
        <v>646</v>
      </c>
      <c r="D330" t="s">
        <v>2</v>
      </c>
      <c r="E330" t="s">
        <v>1113</v>
      </c>
    </row>
    <row r="331" spans="1:5" x14ac:dyDescent="0.2">
      <c r="A331" t="s">
        <v>3</v>
      </c>
      <c r="B331" t="s">
        <v>516</v>
      </c>
      <c r="C331" t="s">
        <v>519</v>
      </c>
      <c r="D331" t="s">
        <v>2</v>
      </c>
      <c r="E331" t="s">
        <v>1113</v>
      </c>
    </row>
    <row r="332" spans="1:5" x14ac:dyDescent="0.2">
      <c r="A332" t="s">
        <v>9</v>
      </c>
      <c r="B332" t="s">
        <v>524</v>
      </c>
      <c r="C332" t="s">
        <v>526</v>
      </c>
      <c r="D332" t="s">
        <v>2</v>
      </c>
      <c r="E332" t="s">
        <v>1113</v>
      </c>
    </row>
    <row r="333" spans="1:5" x14ac:dyDescent="0.2">
      <c r="A333" t="s">
        <v>9</v>
      </c>
      <c r="B333" t="s">
        <v>531</v>
      </c>
      <c r="C333" t="s">
        <v>532</v>
      </c>
      <c r="D333" t="s">
        <v>2</v>
      </c>
      <c r="E333" t="s">
        <v>1113</v>
      </c>
    </row>
    <row r="334" spans="1:5" x14ac:dyDescent="0.2">
      <c r="A334" t="s">
        <v>3</v>
      </c>
      <c r="B334" t="s">
        <v>554</v>
      </c>
      <c r="C334" t="s">
        <v>555</v>
      </c>
      <c r="D334" t="s">
        <v>2</v>
      </c>
      <c r="E334" t="s">
        <v>1113</v>
      </c>
    </row>
    <row r="335" spans="1:5" x14ac:dyDescent="0.2">
      <c r="A335" t="s">
        <v>3</v>
      </c>
      <c r="B335" t="s">
        <v>579</v>
      </c>
      <c r="C335" t="s">
        <v>580</v>
      </c>
      <c r="D335" t="s">
        <v>2</v>
      </c>
      <c r="E335" t="s">
        <v>1113</v>
      </c>
    </row>
    <row r="336" spans="1:5" x14ac:dyDescent="0.2">
      <c r="A336" t="s">
        <v>3</v>
      </c>
      <c r="B336" t="s">
        <v>584</v>
      </c>
      <c r="C336" t="s">
        <v>585</v>
      </c>
      <c r="D336" t="s">
        <v>2</v>
      </c>
      <c r="E336" t="s">
        <v>1113</v>
      </c>
    </row>
    <row r="337" spans="1:5" x14ac:dyDescent="0.2">
      <c r="A337" t="s">
        <v>9</v>
      </c>
      <c r="B337" t="s">
        <v>438</v>
      </c>
      <c r="C337" t="s">
        <v>440</v>
      </c>
      <c r="D337" t="s">
        <v>2</v>
      </c>
      <c r="E337" t="s">
        <v>1113</v>
      </c>
    </row>
    <row r="338" spans="1:5" x14ac:dyDescent="0.2">
      <c r="A338" t="s">
        <v>3</v>
      </c>
      <c r="B338" t="s">
        <v>489</v>
      </c>
      <c r="C338" t="s">
        <v>491</v>
      </c>
      <c r="D338" t="s">
        <v>2</v>
      </c>
      <c r="E338" t="s">
        <v>1113</v>
      </c>
    </row>
    <row r="339" spans="1:5" x14ac:dyDescent="0.2">
      <c r="A339" t="s">
        <v>3</v>
      </c>
      <c r="B339" t="s">
        <v>422</v>
      </c>
      <c r="C339" t="s">
        <v>427</v>
      </c>
      <c r="D339" t="s">
        <v>2</v>
      </c>
      <c r="E339" t="s">
        <v>1113</v>
      </c>
    </row>
    <row r="340" spans="1:5" x14ac:dyDescent="0.2">
      <c r="A340" t="s">
        <v>9</v>
      </c>
      <c r="B340" t="s">
        <v>430</v>
      </c>
      <c r="C340" t="s">
        <v>431</v>
      </c>
      <c r="D340" t="s">
        <v>2</v>
      </c>
      <c r="E340" t="s">
        <v>1113</v>
      </c>
    </row>
    <row r="341" spans="1:5" x14ac:dyDescent="0.2">
      <c r="A341" t="s">
        <v>3</v>
      </c>
      <c r="B341" t="s">
        <v>328</v>
      </c>
      <c r="C341" t="s">
        <v>261</v>
      </c>
      <c r="D341" t="s">
        <v>2</v>
      </c>
      <c r="E341" t="s">
        <v>1113</v>
      </c>
    </row>
    <row r="342" spans="1:5" x14ac:dyDescent="0.2">
      <c r="A342" t="s">
        <v>3</v>
      </c>
      <c r="B342" t="s">
        <v>287</v>
      </c>
      <c r="C342" t="s">
        <v>248</v>
      </c>
      <c r="D342" t="s">
        <v>2</v>
      </c>
      <c r="E342" t="s">
        <v>1113</v>
      </c>
    </row>
    <row r="343" spans="1:5" x14ac:dyDescent="0.2">
      <c r="A343" t="s">
        <v>3</v>
      </c>
      <c r="B343" t="s">
        <v>289</v>
      </c>
      <c r="C343" t="s">
        <v>238</v>
      </c>
      <c r="D343" t="s">
        <v>2</v>
      </c>
      <c r="E343" t="s">
        <v>1113</v>
      </c>
    </row>
    <row r="344" spans="1:5" x14ac:dyDescent="0.2">
      <c r="A344" t="s">
        <v>9</v>
      </c>
      <c r="B344" t="s">
        <v>291</v>
      </c>
      <c r="C344" t="s">
        <v>137</v>
      </c>
      <c r="D344" t="s">
        <v>2</v>
      </c>
      <c r="E344" t="s">
        <v>1113</v>
      </c>
    </row>
    <row r="345" spans="1:5" x14ac:dyDescent="0.2">
      <c r="A345" t="s">
        <v>9</v>
      </c>
      <c r="B345" t="s">
        <v>296</v>
      </c>
      <c r="C345" t="s">
        <v>74</v>
      </c>
      <c r="D345" t="s">
        <v>2</v>
      </c>
      <c r="E345" t="s">
        <v>1113</v>
      </c>
    </row>
    <row r="346" spans="1:5" x14ac:dyDescent="0.2">
      <c r="A346" t="s">
        <v>3</v>
      </c>
      <c r="B346" t="s">
        <v>296</v>
      </c>
      <c r="C346" t="s">
        <v>4</v>
      </c>
      <c r="D346" t="s">
        <v>2</v>
      </c>
      <c r="E346" t="s">
        <v>1113</v>
      </c>
    </row>
    <row r="347" spans="1:5" x14ac:dyDescent="0.2">
      <c r="A347" t="s">
        <v>3</v>
      </c>
      <c r="B347" t="s">
        <v>300</v>
      </c>
      <c r="C347" t="s">
        <v>95</v>
      </c>
      <c r="D347" t="s">
        <v>2</v>
      </c>
      <c r="E347" t="s">
        <v>1113</v>
      </c>
    </row>
    <row r="348" spans="1:5" x14ac:dyDescent="0.2">
      <c r="A348" t="s">
        <v>9</v>
      </c>
      <c r="B348" t="s">
        <v>300</v>
      </c>
      <c r="C348" t="s">
        <v>229</v>
      </c>
      <c r="D348" t="s">
        <v>2</v>
      </c>
      <c r="E348" t="s">
        <v>1113</v>
      </c>
    </row>
    <row r="349" spans="1:5" x14ac:dyDescent="0.2">
      <c r="A349" t="s">
        <v>3</v>
      </c>
      <c r="B349" t="s">
        <v>300</v>
      </c>
      <c r="C349" t="s">
        <v>82</v>
      </c>
      <c r="D349" t="s">
        <v>2</v>
      </c>
      <c r="E349" t="s">
        <v>1113</v>
      </c>
    </row>
    <row r="350" spans="1:5" x14ac:dyDescent="0.2">
      <c r="A350" t="s">
        <v>3</v>
      </c>
      <c r="B350" t="s">
        <v>300</v>
      </c>
      <c r="C350" t="s">
        <v>17</v>
      </c>
      <c r="D350" t="s">
        <v>2</v>
      </c>
      <c r="E350" t="s">
        <v>1113</v>
      </c>
    </row>
    <row r="351" spans="1:5" x14ac:dyDescent="0.2">
      <c r="A351" t="s">
        <v>3</v>
      </c>
      <c r="B351" t="s">
        <v>300</v>
      </c>
      <c r="C351" t="s">
        <v>100</v>
      </c>
      <c r="D351" t="s">
        <v>2</v>
      </c>
      <c r="E351" t="s">
        <v>1113</v>
      </c>
    </row>
    <row r="352" spans="1:5" x14ac:dyDescent="0.2">
      <c r="A352" t="s">
        <v>3</v>
      </c>
      <c r="B352" t="s">
        <v>300</v>
      </c>
      <c r="C352" t="s">
        <v>172</v>
      </c>
      <c r="D352" t="s">
        <v>2</v>
      </c>
      <c r="E352" t="s">
        <v>1113</v>
      </c>
    </row>
    <row r="353" spans="1:5" x14ac:dyDescent="0.2">
      <c r="A353" t="s">
        <v>3</v>
      </c>
      <c r="B353" t="s">
        <v>300</v>
      </c>
      <c r="C353" t="s">
        <v>19</v>
      </c>
      <c r="D353" t="s">
        <v>2</v>
      </c>
      <c r="E353" t="s">
        <v>1113</v>
      </c>
    </row>
    <row r="354" spans="1:5" x14ac:dyDescent="0.2">
      <c r="A354" t="s">
        <v>3</v>
      </c>
      <c r="B354" t="s">
        <v>300</v>
      </c>
      <c r="C354" t="s">
        <v>141</v>
      </c>
      <c r="D354" t="s">
        <v>2</v>
      </c>
      <c r="E354" t="s">
        <v>1113</v>
      </c>
    </row>
    <row r="355" spans="1:5" x14ac:dyDescent="0.2">
      <c r="A355" t="s">
        <v>3</v>
      </c>
      <c r="B355" t="s">
        <v>300</v>
      </c>
      <c r="C355" t="s">
        <v>8</v>
      </c>
      <c r="D355" t="s">
        <v>2</v>
      </c>
      <c r="E355" t="s">
        <v>1113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1462A-7EAF-F344-95C6-04084F8705CB}">
  <dimension ref="A1:E386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1157</v>
      </c>
      <c r="C2" t="s">
        <v>1158</v>
      </c>
      <c r="D2" t="s">
        <v>2</v>
      </c>
      <c r="E2" t="s">
        <v>2003</v>
      </c>
    </row>
    <row r="3" spans="1:5" x14ac:dyDescent="0.2">
      <c r="A3" t="s">
        <v>9</v>
      </c>
      <c r="B3" t="s">
        <v>1157</v>
      </c>
      <c r="C3" t="s">
        <v>1034</v>
      </c>
      <c r="D3" t="s">
        <v>2</v>
      </c>
      <c r="E3" t="s">
        <v>2003</v>
      </c>
    </row>
    <row r="4" spans="1:5" x14ac:dyDescent="0.2">
      <c r="A4" t="s">
        <v>6</v>
      </c>
      <c r="B4" t="s">
        <v>1157</v>
      </c>
      <c r="C4" t="s">
        <v>1159</v>
      </c>
      <c r="D4" t="s">
        <v>1157</v>
      </c>
      <c r="E4" t="s">
        <v>2003</v>
      </c>
    </row>
    <row r="5" spans="1:5" x14ac:dyDescent="0.2">
      <c r="A5" t="s">
        <v>3</v>
      </c>
      <c r="B5" t="s">
        <v>1157</v>
      </c>
      <c r="C5" t="s">
        <v>719</v>
      </c>
      <c r="D5" t="s">
        <v>2</v>
      </c>
      <c r="E5" t="s">
        <v>2003</v>
      </c>
    </row>
    <row r="6" spans="1:5" x14ac:dyDescent="0.2">
      <c r="A6" t="s">
        <v>3</v>
      </c>
      <c r="B6" t="s">
        <v>1160</v>
      </c>
      <c r="C6" t="s">
        <v>1108</v>
      </c>
      <c r="D6" t="s">
        <v>2</v>
      </c>
      <c r="E6" t="s">
        <v>2003</v>
      </c>
    </row>
    <row r="7" spans="1:5" x14ac:dyDescent="0.2">
      <c r="A7" t="s">
        <v>3</v>
      </c>
      <c r="B7" t="s">
        <v>1160</v>
      </c>
      <c r="C7" t="s">
        <v>1107</v>
      </c>
      <c r="D7" t="s">
        <v>2</v>
      </c>
      <c r="E7" t="s">
        <v>2003</v>
      </c>
    </row>
    <row r="8" spans="1:5" x14ac:dyDescent="0.2">
      <c r="A8" t="s">
        <v>3</v>
      </c>
      <c r="B8" t="s">
        <v>1160</v>
      </c>
      <c r="C8" t="s">
        <v>1993</v>
      </c>
      <c r="D8" t="s">
        <v>2</v>
      </c>
      <c r="E8" t="s">
        <v>2003</v>
      </c>
    </row>
    <row r="9" spans="1:5" x14ac:dyDescent="0.2">
      <c r="A9" t="s">
        <v>9</v>
      </c>
      <c r="B9" t="s">
        <v>1160</v>
      </c>
      <c r="C9" t="s">
        <v>1139</v>
      </c>
      <c r="D9" t="s">
        <v>2</v>
      </c>
      <c r="E9" t="s">
        <v>2003</v>
      </c>
    </row>
    <row r="10" spans="1:5" x14ac:dyDescent="0.2">
      <c r="A10" t="s">
        <v>6</v>
      </c>
      <c r="B10" t="s">
        <v>1160</v>
      </c>
      <c r="C10" t="s">
        <v>1161</v>
      </c>
      <c r="D10" t="s">
        <v>1160</v>
      </c>
      <c r="E10" t="s">
        <v>2003</v>
      </c>
    </row>
    <row r="11" spans="1:5" x14ac:dyDescent="0.2">
      <c r="A11" t="s">
        <v>9</v>
      </c>
      <c r="B11" t="s">
        <v>1160</v>
      </c>
      <c r="C11" t="s">
        <v>1050</v>
      </c>
      <c r="D11" t="s">
        <v>2</v>
      </c>
      <c r="E11" t="s">
        <v>2003</v>
      </c>
    </row>
    <row r="12" spans="1:5" x14ac:dyDescent="0.2">
      <c r="A12" t="s">
        <v>6</v>
      </c>
      <c r="B12" t="s">
        <v>1542</v>
      </c>
      <c r="C12" t="s">
        <v>979</v>
      </c>
      <c r="D12" t="s">
        <v>1542</v>
      </c>
      <c r="E12" t="s">
        <v>2003</v>
      </c>
    </row>
    <row r="13" spans="1:5" x14ac:dyDescent="0.2">
      <c r="A13" t="s">
        <v>9</v>
      </c>
      <c r="B13" t="s">
        <v>1162</v>
      </c>
      <c r="C13" t="s">
        <v>1994</v>
      </c>
      <c r="D13" t="s">
        <v>2</v>
      </c>
      <c r="E13" t="s">
        <v>2003</v>
      </c>
    </row>
    <row r="14" spans="1:5" x14ac:dyDescent="0.2">
      <c r="A14" t="s">
        <v>6</v>
      </c>
      <c r="B14" t="s">
        <v>1162</v>
      </c>
      <c r="C14" t="s">
        <v>1163</v>
      </c>
      <c r="D14" t="s">
        <v>1162</v>
      </c>
      <c r="E14" t="s">
        <v>2003</v>
      </c>
    </row>
    <row r="15" spans="1:5" x14ac:dyDescent="0.2">
      <c r="A15" t="s">
        <v>3</v>
      </c>
      <c r="B15" t="s">
        <v>1162</v>
      </c>
      <c r="C15" t="s">
        <v>1812</v>
      </c>
      <c r="D15" t="s">
        <v>2</v>
      </c>
      <c r="E15" t="s">
        <v>2003</v>
      </c>
    </row>
    <row r="16" spans="1:5" x14ac:dyDescent="0.2">
      <c r="A16" t="s">
        <v>3</v>
      </c>
      <c r="B16" t="s">
        <v>1162</v>
      </c>
      <c r="C16" t="s">
        <v>1687</v>
      </c>
      <c r="D16" t="s">
        <v>2</v>
      </c>
      <c r="E16" t="s">
        <v>2003</v>
      </c>
    </row>
    <row r="17" spans="1:5" x14ac:dyDescent="0.2">
      <c r="A17" t="s">
        <v>9</v>
      </c>
      <c r="B17" t="s">
        <v>1162</v>
      </c>
      <c r="C17" t="s">
        <v>1164</v>
      </c>
      <c r="D17" t="s">
        <v>2</v>
      </c>
      <c r="E17" t="s">
        <v>2003</v>
      </c>
    </row>
    <row r="18" spans="1:5" x14ac:dyDescent="0.2">
      <c r="A18" t="s">
        <v>9</v>
      </c>
      <c r="B18" t="s">
        <v>1165</v>
      </c>
      <c r="C18" t="s">
        <v>1166</v>
      </c>
      <c r="D18" t="s">
        <v>2</v>
      </c>
      <c r="E18" t="s">
        <v>2003</v>
      </c>
    </row>
    <row r="19" spans="1:5" x14ac:dyDescent="0.2">
      <c r="A19" t="s">
        <v>9</v>
      </c>
      <c r="B19" t="s">
        <v>1165</v>
      </c>
      <c r="C19" t="s">
        <v>1106</v>
      </c>
      <c r="D19" t="s">
        <v>2</v>
      </c>
      <c r="E19" t="s">
        <v>2003</v>
      </c>
    </row>
    <row r="20" spans="1:5" x14ac:dyDescent="0.2">
      <c r="A20" t="s">
        <v>9</v>
      </c>
      <c r="B20" t="s">
        <v>1165</v>
      </c>
      <c r="C20" t="s">
        <v>1167</v>
      </c>
      <c r="D20" t="s">
        <v>2</v>
      </c>
      <c r="E20" t="s">
        <v>2003</v>
      </c>
    </row>
    <row r="21" spans="1:5" x14ac:dyDescent="0.2">
      <c r="A21" t="s">
        <v>9</v>
      </c>
      <c r="B21" t="s">
        <v>1165</v>
      </c>
      <c r="C21" t="s">
        <v>1168</v>
      </c>
      <c r="D21" t="s">
        <v>2</v>
      </c>
      <c r="E21" t="s">
        <v>2003</v>
      </c>
    </row>
    <row r="22" spans="1:5" x14ac:dyDescent="0.2">
      <c r="A22" t="s">
        <v>3</v>
      </c>
      <c r="B22" t="s">
        <v>1165</v>
      </c>
      <c r="C22" t="s">
        <v>1169</v>
      </c>
      <c r="D22" t="s">
        <v>2</v>
      </c>
      <c r="E22" t="s">
        <v>2003</v>
      </c>
    </row>
    <row r="23" spans="1:5" x14ac:dyDescent="0.2">
      <c r="A23" t="s">
        <v>6</v>
      </c>
      <c r="B23" t="s">
        <v>1165</v>
      </c>
      <c r="C23" t="s">
        <v>1170</v>
      </c>
      <c r="D23" t="s">
        <v>1165</v>
      </c>
      <c r="E23" t="s">
        <v>2003</v>
      </c>
    </row>
    <row r="24" spans="1:5" x14ac:dyDescent="0.2">
      <c r="A24" t="s">
        <v>6</v>
      </c>
      <c r="B24" t="s">
        <v>1165</v>
      </c>
      <c r="C24" t="s">
        <v>1171</v>
      </c>
      <c r="D24" t="s">
        <v>1646</v>
      </c>
      <c r="E24" t="s">
        <v>2003</v>
      </c>
    </row>
    <row r="25" spans="1:5" x14ac:dyDescent="0.2">
      <c r="A25" t="s">
        <v>6</v>
      </c>
      <c r="B25" t="s">
        <v>1165</v>
      </c>
      <c r="C25" t="s">
        <v>1172</v>
      </c>
      <c r="D25" t="s">
        <v>1165</v>
      </c>
      <c r="E25" t="s">
        <v>2003</v>
      </c>
    </row>
    <row r="26" spans="1:5" x14ac:dyDescent="0.2">
      <c r="A26" t="s">
        <v>6</v>
      </c>
      <c r="B26" t="s">
        <v>1173</v>
      </c>
      <c r="C26" t="s">
        <v>1995</v>
      </c>
      <c r="D26" t="s">
        <v>1173</v>
      </c>
      <c r="E26" t="s">
        <v>2003</v>
      </c>
    </row>
    <row r="27" spans="1:5" x14ac:dyDescent="0.2">
      <c r="A27" t="s">
        <v>6</v>
      </c>
      <c r="B27" t="s">
        <v>1173</v>
      </c>
      <c r="C27" t="s">
        <v>1174</v>
      </c>
      <c r="D27" t="s">
        <v>1213</v>
      </c>
      <c r="E27" t="s">
        <v>2003</v>
      </c>
    </row>
    <row r="28" spans="1:5" x14ac:dyDescent="0.2">
      <c r="A28" t="s">
        <v>9</v>
      </c>
      <c r="B28" t="s">
        <v>1173</v>
      </c>
      <c r="C28" t="s">
        <v>1071</v>
      </c>
      <c r="D28" t="s">
        <v>2</v>
      </c>
      <c r="E28" t="s">
        <v>2003</v>
      </c>
    </row>
    <row r="29" spans="1:5" x14ac:dyDescent="0.2">
      <c r="A29" t="s">
        <v>3</v>
      </c>
      <c r="B29" t="s">
        <v>1696</v>
      </c>
      <c r="C29" t="s">
        <v>1101</v>
      </c>
      <c r="D29" t="s">
        <v>2</v>
      </c>
      <c r="E29" t="s">
        <v>2003</v>
      </c>
    </row>
    <row r="30" spans="1:5" x14ac:dyDescent="0.2">
      <c r="A30" t="s">
        <v>9</v>
      </c>
      <c r="B30" t="s">
        <v>1175</v>
      </c>
      <c r="C30" t="s">
        <v>994</v>
      </c>
      <c r="D30" t="s">
        <v>2</v>
      </c>
      <c r="E30" t="s">
        <v>2003</v>
      </c>
    </row>
    <row r="31" spans="1:5" x14ac:dyDescent="0.2">
      <c r="A31" t="s">
        <v>6</v>
      </c>
      <c r="B31" t="s">
        <v>1175</v>
      </c>
      <c r="C31" t="s">
        <v>1176</v>
      </c>
      <c r="D31" t="s">
        <v>1175</v>
      </c>
      <c r="E31" t="s">
        <v>2003</v>
      </c>
    </row>
    <row r="32" spans="1:5" x14ac:dyDescent="0.2">
      <c r="A32" t="s">
        <v>3</v>
      </c>
      <c r="B32" t="s">
        <v>1175</v>
      </c>
      <c r="C32" t="s">
        <v>1177</v>
      </c>
      <c r="D32" t="s">
        <v>2</v>
      </c>
      <c r="E32" t="s">
        <v>2003</v>
      </c>
    </row>
    <row r="33" spans="1:5" x14ac:dyDescent="0.2">
      <c r="A33" t="s">
        <v>6</v>
      </c>
      <c r="B33" t="s">
        <v>1175</v>
      </c>
      <c r="C33" t="s">
        <v>1178</v>
      </c>
      <c r="D33" t="s">
        <v>1165</v>
      </c>
      <c r="E33" t="s">
        <v>2003</v>
      </c>
    </row>
    <row r="34" spans="1:5" x14ac:dyDescent="0.2">
      <c r="A34" t="s">
        <v>6</v>
      </c>
      <c r="B34" t="s">
        <v>1175</v>
      </c>
      <c r="C34" t="s">
        <v>1179</v>
      </c>
      <c r="D34" t="s">
        <v>1213</v>
      </c>
      <c r="E34" t="s">
        <v>2003</v>
      </c>
    </row>
    <row r="35" spans="1:5" x14ac:dyDescent="0.2">
      <c r="A35" t="s">
        <v>9</v>
      </c>
      <c r="B35" t="s">
        <v>1175</v>
      </c>
      <c r="C35" t="s">
        <v>877</v>
      </c>
      <c r="D35" t="s">
        <v>2</v>
      </c>
      <c r="E35" t="s">
        <v>2003</v>
      </c>
    </row>
    <row r="36" spans="1:5" x14ac:dyDescent="0.2">
      <c r="A36" t="s">
        <v>6</v>
      </c>
      <c r="B36" t="s">
        <v>1175</v>
      </c>
      <c r="C36" t="s">
        <v>942</v>
      </c>
      <c r="D36" t="s">
        <v>1748</v>
      </c>
      <c r="E36" t="s">
        <v>2003</v>
      </c>
    </row>
    <row r="37" spans="1:5" x14ac:dyDescent="0.2">
      <c r="A37" t="s">
        <v>6</v>
      </c>
      <c r="B37" t="s">
        <v>1175</v>
      </c>
      <c r="C37" t="s">
        <v>1660</v>
      </c>
      <c r="D37" t="s">
        <v>1782</v>
      </c>
      <c r="E37" t="s">
        <v>2003</v>
      </c>
    </row>
    <row r="38" spans="1:5" x14ac:dyDescent="0.2">
      <c r="A38" t="s">
        <v>9</v>
      </c>
      <c r="B38" t="s">
        <v>1175</v>
      </c>
      <c r="C38" t="s">
        <v>913</v>
      </c>
      <c r="D38" t="s">
        <v>2</v>
      </c>
      <c r="E38" t="s">
        <v>2003</v>
      </c>
    </row>
    <row r="39" spans="1:5" x14ac:dyDescent="0.2">
      <c r="A39" t="s">
        <v>9</v>
      </c>
      <c r="B39" t="s">
        <v>1175</v>
      </c>
      <c r="C39" t="s">
        <v>1180</v>
      </c>
      <c r="D39" t="s">
        <v>2</v>
      </c>
      <c r="E39" t="s">
        <v>2003</v>
      </c>
    </row>
    <row r="40" spans="1:5" x14ac:dyDescent="0.2">
      <c r="A40" t="s">
        <v>3</v>
      </c>
      <c r="B40" t="s">
        <v>1175</v>
      </c>
      <c r="C40" t="s">
        <v>1181</v>
      </c>
      <c r="D40" t="s">
        <v>2</v>
      </c>
      <c r="E40" t="s">
        <v>2003</v>
      </c>
    </row>
    <row r="41" spans="1:5" x14ac:dyDescent="0.2">
      <c r="A41" t="s">
        <v>6</v>
      </c>
      <c r="B41" t="s">
        <v>1182</v>
      </c>
      <c r="C41" t="s">
        <v>1183</v>
      </c>
      <c r="D41" t="s">
        <v>1647</v>
      </c>
      <c r="E41" t="s">
        <v>2003</v>
      </c>
    </row>
    <row r="42" spans="1:5" x14ac:dyDescent="0.2">
      <c r="A42" t="s">
        <v>3</v>
      </c>
      <c r="B42" t="s">
        <v>1182</v>
      </c>
      <c r="C42" t="s">
        <v>1184</v>
      </c>
      <c r="D42" t="s">
        <v>2</v>
      </c>
      <c r="E42" t="s">
        <v>2003</v>
      </c>
    </row>
    <row r="43" spans="1:5" x14ac:dyDescent="0.2">
      <c r="A43" t="s">
        <v>3</v>
      </c>
      <c r="B43" t="s">
        <v>1182</v>
      </c>
      <c r="C43" t="s">
        <v>985</v>
      </c>
      <c r="D43" t="s">
        <v>2</v>
      </c>
      <c r="E43" t="s">
        <v>2003</v>
      </c>
    </row>
    <row r="44" spans="1:5" x14ac:dyDescent="0.2">
      <c r="A44" t="s">
        <v>3</v>
      </c>
      <c r="B44" t="s">
        <v>1182</v>
      </c>
      <c r="C44" t="s">
        <v>986</v>
      </c>
      <c r="D44" t="s">
        <v>2</v>
      </c>
      <c r="E44" t="s">
        <v>2003</v>
      </c>
    </row>
    <row r="45" spans="1:5" x14ac:dyDescent="0.2">
      <c r="A45" t="s">
        <v>3</v>
      </c>
      <c r="B45" t="s">
        <v>1182</v>
      </c>
      <c r="C45" t="s">
        <v>1021</v>
      </c>
      <c r="D45" t="s">
        <v>2</v>
      </c>
      <c r="E45" t="s">
        <v>2003</v>
      </c>
    </row>
    <row r="46" spans="1:5" x14ac:dyDescent="0.2">
      <c r="A46" t="s">
        <v>9</v>
      </c>
      <c r="B46" t="s">
        <v>1996</v>
      </c>
      <c r="C46" t="s">
        <v>1072</v>
      </c>
      <c r="D46" t="s">
        <v>2</v>
      </c>
      <c r="E46" t="s">
        <v>2003</v>
      </c>
    </row>
    <row r="47" spans="1:5" x14ac:dyDescent="0.2">
      <c r="A47" t="s">
        <v>9</v>
      </c>
      <c r="B47" t="s">
        <v>1996</v>
      </c>
      <c r="C47" t="s">
        <v>1978</v>
      </c>
      <c r="D47" t="s">
        <v>2</v>
      </c>
      <c r="E47" t="s">
        <v>2003</v>
      </c>
    </row>
    <row r="48" spans="1:5" x14ac:dyDescent="0.2">
      <c r="A48" t="s">
        <v>9</v>
      </c>
      <c r="B48" t="s">
        <v>1996</v>
      </c>
      <c r="C48" t="s">
        <v>1030</v>
      </c>
      <c r="D48" t="s">
        <v>2</v>
      </c>
      <c r="E48" t="s">
        <v>2003</v>
      </c>
    </row>
    <row r="49" spans="1:5" x14ac:dyDescent="0.2">
      <c r="A49" t="s">
        <v>6</v>
      </c>
      <c r="B49" t="s">
        <v>1996</v>
      </c>
      <c r="C49" t="s">
        <v>1997</v>
      </c>
      <c r="D49" t="s">
        <v>1782</v>
      </c>
      <c r="E49" t="s">
        <v>2003</v>
      </c>
    </row>
    <row r="50" spans="1:5" x14ac:dyDescent="0.2">
      <c r="A50" t="s">
        <v>3</v>
      </c>
      <c r="B50" t="s">
        <v>1185</v>
      </c>
      <c r="C50" t="s">
        <v>970</v>
      </c>
      <c r="D50" t="s">
        <v>2</v>
      </c>
      <c r="E50" t="s">
        <v>2003</v>
      </c>
    </row>
    <row r="51" spans="1:5" x14ac:dyDescent="0.2">
      <c r="A51" t="s">
        <v>9</v>
      </c>
      <c r="B51" t="s">
        <v>1185</v>
      </c>
      <c r="C51" t="s">
        <v>1186</v>
      </c>
      <c r="D51" t="s">
        <v>2</v>
      </c>
      <c r="E51" t="s">
        <v>2003</v>
      </c>
    </row>
    <row r="52" spans="1:5" x14ac:dyDescent="0.2">
      <c r="A52" t="s">
        <v>6</v>
      </c>
      <c r="B52" t="s">
        <v>1185</v>
      </c>
      <c r="C52" t="s">
        <v>1187</v>
      </c>
      <c r="D52" t="s">
        <v>1185</v>
      </c>
      <c r="E52" t="s">
        <v>2003</v>
      </c>
    </row>
    <row r="53" spans="1:5" x14ac:dyDescent="0.2">
      <c r="A53" t="s">
        <v>9</v>
      </c>
      <c r="B53" t="s">
        <v>1185</v>
      </c>
      <c r="C53" t="s">
        <v>1144</v>
      </c>
      <c r="D53" t="s">
        <v>2</v>
      </c>
      <c r="E53" t="s">
        <v>2003</v>
      </c>
    </row>
    <row r="54" spans="1:5" x14ac:dyDescent="0.2">
      <c r="A54" t="s">
        <v>6</v>
      </c>
      <c r="B54" t="s">
        <v>1188</v>
      </c>
      <c r="C54" t="s">
        <v>1189</v>
      </c>
      <c r="D54" t="s">
        <v>1188</v>
      </c>
      <c r="E54" t="s">
        <v>2003</v>
      </c>
    </row>
    <row r="55" spans="1:5" x14ac:dyDescent="0.2">
      <c r="A55" t="s">
        <v>6</v>
      </c>
      <c r="B55" t="s">
        <v>1188</v>
      </c>
      <c r="C55" t="s">
        <v>1190</v>
      </c>
      <c r="D55" t="s">
        <v>1188</v>
      </c>
      <c r="E55" t="s">
        <v>2003</v>
      </c>
    </row>
    <row r="56" spans="1:5" x14ac:dyDescent="0.2">
      <c r="A56" t="s">
        <v>9</v>
      </c>
      <c r="B56" t="s">
        <v>1188</v>
      </c>
      <c r="C56" t="s">
        <v>1191</v>
      </c>
      <c r="D56" t="s">
        <v>2</v>
      </c>
      <c r="E56" t="s">
        <v>2003</v>
      </c>
    </row>
    <row r="57" spans="1:5" x14ac:dyDescent="0.2">
      <c r="A57" t="s">
        <v>6</v>
      </c>
      <c r="B57" t="s">
        <v>1188</v>
      </c>
      <c r="C57" t="s">
        <v>1192</v>
      </c>
      <c r="D57" t="s">
        <v>1188</v>
      </c>
      <c r="E57" t="s">
        <v>2003</v>
      </c>
    </row>
    <row r="58" spans="1:5" x14ac:dyDescent="0.2">
      <c r="A58" t="s">
        <v>9</v>
      </c>
      <c r="B58" t="s">
        <v>1193</v>
      </c>
      <c r="C58" t="s">
        <v>1194</v>
      </c>
      <c r="D58" t="s">
        <v>2</v>
      </c>
      <c r="E58" t="s">
        <v>2003</v>
      </c>
    </row>
    <row r="59" spans="1:5" x14ac:dyDescent="0.2">
      <c r="A59" t="s">
        <v>9</v>
      </c>
      <c r="B59" t="s">
        <v>1193</v>
      </c>
      <c r="C59" t="s">
        <v>1195</v>
      </c>
      <c r="D59" t="s">
        <v>2</v>
      </c>
      <c r="E59" t="s">
        <v>2003</v>
      </c>
    </row>
    <row r="60" spans="1:5" x14ac:dyDescent="0.2">
      <c r="A60" t="s">
        <v>9</v>
      </c>
      <c r="B60" t="s">
        <v>1193</v>
      </c>
      <c r="C60" t="s">
        <v>977</v>
      </c>
      <c r="D60" t="s">
        <v>2</v>
      </c>
      <c r="E60" t="s">
        <v>2003</v>
      </c>
    </row>
    <row r="61" spans="1:5" x14ac:dyDescent="0.2">
      <c r="A61" t="s">
        <v>6</v>
      </c>
      <c r="B61" t="s">
        <v>1193</v>
      </c>
      <c r="C61" t="s">
        <v>1196</v>
      </c>
      <c r="D61" t="s">
        <v>1193</v>
      </c>
      <c r="E61" t="s">
        <v>2003</v>
      </c>
    </row>
    <row r="62" spans="1:5" x14ac:dyDescent="0.2">
      <c r="A62" t="s">
        <v>9</v>
      </c>
      <c r="B62" t="s">
        <v>1197</v>
      </c>
      <c r="C62" t="s">
        <v>1198</v>
      </c>
      <c r="D62" t="s">
        <v>2</v>
      </c>
      <c r="E62" t="s">
        <v>2003</v>
      </c>
    </row>
    <row r="63" spans="1:5" x14ac:dyDescent="0.2">
      <c r="A63" t="s">
        <v>9</v>
      </c>
      <c r="B63" t="s">
        <v>1998</v>
      </c>
      <c r="C63" t="s">
        <v>1128</v>
      </c>
      <c r="D63" t="s">
        <v>2</v>
      </c>
      <c r="E63" t="s">
        <v>2003</v>
      </c>
    </row>
    <row r="64" spans="1:5" x14ac:dyDescent="0.2">
      <c r="A64" t="s">
        <v>3</v>
      </c>
      <c r="B64" t="s">
        <v>1199</v>
      </c>
      <c r="C64" t="s">
        <v>1114</v>
      </c>
      <c r="D64" t="s">
        <v>2</v>
      </c>
      <c r="E64" t="s">
        <v>2003</v>
      </c>
    </row>
    <row r="65" spans="1:5" x14ac:dyDescent="0.2">
      <c r="A65" t="s">
        <v>9</v>
      </c>
      <c r="B65" t="s">
        <v>1199</v>
      </c>
      <c r="C65" t="s">
        <v>1097</v>
      </c>
      <c r="D65" t="s">
        <v>2</v>
      </c>
      <c r="E65" t="s">
        <v>2003</v>
      </c>
    </row>
    <row r="66" spans="1:5" x14ac:dyDescent="0.2">
      <c r="A66" t="s">
        <v>3</v>
      </c>
      <c r="B66" t="s">
        <v>1199</v>
      </c>
      <c r="C66" t="s">
        <v>1200</v>
      </c>
      <c r="D66" t="s">
        <v>2</v>
      </c>
      <c r="E66" t="s">
        <v>2003</v>
      </c>
    </row>
    <row r="67" spans="1:5" x14ac:dyDescent="0.2">
      <c r="A67" t="s">
        <v>11</v>
      </c>
      <c r="B67" t="s">
        <v>1199</v>
      </c>
      <c r="C67" t="s">
        <v>1201</v>
      </c>
      <c r="D67" t="s">
        <v>2</v>
      </c>
      <c r="E67" t="s">
        <v>2003</v>
      </c>
    </row>
    <row r="68" spans="1:5" x14ac:dyDescent="0.2">
      <c r="A68" t="s">
        <v>9</v>
      </c>
      <c r="B68" t="s">
        <v>1199</v>
      </c>
      <c r="C68" t="s">
        <v>1109</v>
      </c>
      <c r="D68" t="s">
        <v>2</v>
      </c>
      <c r="E68" t="s">
        <v>2003</v>
      </c>
    </row>
    <row r="69" spans="1:5" x14ac:dyDescent="0.2">
      <c r="A69" t="s">
        <v>9</v>
      </c>
      <c r="B69" t="s">
        <v>1202</v>
      </c>
      <c r="C69" t="s">
        <v>819</v>
      </c>
      <c r="D69" t="s">
        <v>2</v>
      </c>
      <c r="E69" t="s">
        <v>2003</v>
      </c>
    </row>
    <row r="70" spans="1:5" x14ac:dyDescent="0.2">
      <c r="A70" t="s">
        <v>6</v>
      </c>
      <c r="B70" t="s">
        <v>1202</v>
      </c>
      <c r="C70" t="s">
        <v>1055</v>
      </c>
      <c r="D70" t="s">
        <v>1202</v>
      </c>
      <c r="E70" t="s">
        <v>2003</v>
      </c>
    </row>
    <row r="71" spans="1:5" x14ac:dyDescent="0.2">
      <c r="A71" t="s">
        <v>9</v>
      </c>
      <c r="B71" t="s">
        <v>1202</v>
      </c>
      <c r="C71" t="s">
        <v>1203</v>
      </c>
      <c r="D71" t="s">
        <v>2</v>
      </c>
      <c r="E71" t="s">
        <v>2003</v>
      </c>
    </row>
    <row r="72" spans="1:5" x14ac:dyDescent="0.2">
      <c r="A72" t="s">
        <v>6</v>
      </c>
      <c r="B72" t="s">
        <v>1202</v>
      </c>
      <c r="C72" t="s">
        <v>1204</v>
      </c>
      <c r="D72" t="s">
        <v>1202</v>
      </c>
      <c r="E72" t="s">
        <v>2003</v>
      </c>
    </row>
    <row r="73" spans="1:5" x14ac:dyDescent="0.2">
      <c r="A73" t="s">
        <v>9</v>
      </c>
      <c r="B73" t="s">
        <v>1202</v>
      </c>
      <c r="C73" t="s">
        <v>1205</v>
      </c>
      <c r="D73" t="s">
        <v>2</v>
      </c>
      <c r="E73" t="s">
        <v>2003</v>
      </c>
    </row>
    <row r="74" spans="1:5" x14ac:dyDescent="0.2">
      <c r="A74" t="s">
        <v>9</v>
      </c>
      <c r="B74" t="s">
        <v>1206</v>
      </c>
      <c r="C74" t="s">
        <v>1207</v>
      </c>
      <c r="D74" t="s">
        <v>2</v>
      </c>
      <c r="E74" t="s">
        <v>2003</v>
      </c>
    </row>
    <row r="75" spans="1:5" x14ac:dyDescent="0.2">
      <c r="A75" t="s">
        <v>9</v>
      </c>
      <c r="B75" t="s">
        <v>1206</v>
      </c>
      <c r="C75" t="s">
        <v>976</v>
      </c>
      <c r="D75" t="s">
        <v>2</v>
      </c>
      <c r="E75" t="s">
        <v>2003</v>
      </c>
    </row>
    <row r="76" spans="1:5" x14ac:dyDescent="0.2">
      <c r="A76" t="s">
        <v>9</v>
      </c>
      <c r="B76" t="s">
        <v>1208</v>
      </c>
      <c r="C76" t="s">
        <v>1209</v>
      </c>
      <c r="D76" t="s">
        <v>2</v>
      </c>
      <c r="E76" t="s">
        <v>2003</v>
      </c>
    </row>
    <row r="77" spans="1:5" x14ac:dyDescent="0.2">
      <c r="A77" t="s">
        <v>3</v>
      </c>
      <c r="B77" t="s">
        <v>1999</v>
      </c>
      <c r="C77" t="s">
        <v>1945</v>
      </c>
      <c r="D77" t="s">
        <v>2</v>
      </c>
      <c r="E77" t="s">
        <v>2003</v>
      </c>
    </row>
    <row r="78" spans="1:5" x14ac:dyDescent="0.2">
      <c r="A78" t="s">
        <v>9</v>
      </c>
      <c r="B78" t="s">
        <v>1210</v>
      </c>
      <c r="C78" t="s">
        <v>1211</v>
      </c>
      <c r="D78" t="s">
        <v>2</v>
      </c>
      <c r="E78" t="s">
        <v>2003</v>
      </c>
    </row>
    <row r="79" spans="1:5" x14ac:dyDescent="0.2">
      <c r="A79" t="s">
        <v>11</v>
      </c>
      <c r="B79" t="s">
        <v>1210</v>
      </c>
      <c r="C79" t="s">
        <v>618</v>
      </c>
      <c r="D79" t="s">
        <v>2</v>
      </c>
      <c r="E79" t="s">
        <v>2003</v>
      </c>
    </row>
    <row r="80" spans="1:5" x14ac:dyDescent="0.2">
      <c r="A80" t="s">
        <v>9</v>
      </c>
      <c r="B80" t="s">
        <v>1210</v>
      </c>
      <c r="C80" t="s">
        <v>1212</v>
      </c>
      <c r="D80" t="s">
        <v>2</v>
      </c>
      <c r="E80" t="s">
        <v>2003</v>
      </c>
    </row>
    <row r="81" spans="1:5" x14ac:dyDescent="0.2">
      <c r="A81" t="s">
        <v>9</v>
      </c>
      <c r="B81" t="s">
        <v>1210</v>
      </c>
      <c r="C81" t="s">
        <v>1085</v>
      </c>
      <c r="D81" t="s">
        <v>2</v>
      </c>
      <c r="E81" t="s">
        <v>2003</v>
      </c>
    </row>
    <row r="82" spans="1:5" x14ac:dyDescent="0.2">
      <c r="A82" t="s">
        <v>9</v>
      </c>
      <c r="B82" t="s">
        <v>1213</v>
      </c>
      <c r="C82" t="s">
        <v>1214</v>
      </c>
      <c r="D82" t="s">
        <v>2</v>
      </c>
      <c r="E82" t="s">
        <v>2003</v>
      </c>
    </row>
    <row r="83" spans="1:5" x14ac:dyDescent="0.2">
      <c r="A83" t="s">
        <v>9</v>
      </c>
      <c r="B83" t="s">
        <v>1215</v>
      </c>
      <c r="C83" t="s">
        <v>2000</v>
      </c>
      <c r="D83" t="s">
        <v>2</v>
      </c>
      <c r="E83" t="s">
        <v>2003</v>
      </c>
    </row>
    <row r="84" spans="1:5" x14ac:dyDescent="0.2">
      <c r="A84" t="s">
        <v>9</v>
      </c>
      <c r="B84" t="s">
        <v>1215</v>
      </c>
      <c r="C84" t="s">
        <v>1216</v>
      </c>
      <c r="D84" t="s">
        <v>2</v>
      </c>
      <c r="E84" t="s">
        <v>2003</v>
      </c>
    </row>
    <row r="85" spans="1:5" x14ac:dyDescent="0.2">
      <c r="A85" t="s">
        <v>6</v>
      </c>
      <c r="B85" t="s">
        <v>1215</v>
      </c>
      <c r="C85" t="s">
        <v>1217</v>
      </c>
      <c r="D85" t="s">
        <v>1219</v>
      </c>
      <c r="E85" t="s">
        <v>2003</v>
      </c>
    </row>
    <row r="86" spans="1:5" x14ac:dyDescent="0.2">
      <c r="A86" t="s">
        <v>9</v>
      </c>
      <c r="B86" t="s">
        <v>1215</v>
      </c>
      <c r="C86" t="s">
        <v>1026</v>
      </c>
      <c r="D86" t="s">
        <v>2</v>
      </c>
      <c r="E86" t="s">
        <v>2003</v>
      </c>
    </row>
    <row r="87" spans="1:5" x14ac:dyDescent="0.2">
      <c r="A87" t="s">
        <v>3</v>
      </c>
      <c r="B87" t="s">
        <v>1215</v>
      </c>
      <c r="C87" t="s">
        <v>1025</v>
      </c>
      <c r="D87" t="s">
        <v>2</v>
      </c>
      <c r="E87" t="s">
        <v>2003</v>
      </c>
    </row>
    <row r="88" spans="1:5" x14ac:dyDescent="0.2">
      <c r="A88" t="s">
        <v>9</v>
      </c>
      <c r="B88" t="s">
        <v>1215</v>
      </c>
      <c r="C88" t="s">
        <v>1218</v>
      </c>
      <c r="D88" t="s">
        <v>2</v>
      </c>
      <c r="E88" t="s">
        <v>2003</v>
      </c>
    </row>
    <row r="89" spans="1:5" x14ac:dyDescent="0.2">
      <c r="A89" t="s">
        <v>6</v>
      </c>
      <c r="B89" t="s">
        <v>1219</v>
      </c>
      <c r="C89" t="s">
        <v>1220</v>
      </c>
      <c r="D89" t="s">
        <v>1219</v>
      </c>
      <c r="E89" t="s">
        <v>2003</v>
      </c>
    </row>
    <row r="90" spans="1:5" x14ac:dyDescent="0.2">
      <c r="A90" t="s">
        <v>3</v>
      </c>
      <c r="B90" t="s">
        <v>1937</v>
      </c>
      <c r="C90" t="s">
        <v>1811</v>
      </c>
      <c r="D90" t="s">
        <v>2</v>
      </c>
      <c r="E90" t="s">
        <v>2003</v>
      </c>
    </row>
    <row r="91" spans="1:5" x14ac:dyDescent="0.2">
      <c r="A91" t="s">
        <v>6</v>
      </c>
      <c r="B91" t="s">
        <v>1221</v>
      </c>
      <c r="C91" t="s">
        <v>1222</v>
      </c>
      <c r="D91" t="s">
        <v>1221</v>
      </c>
      <c r="E91" t="s">
        <v>2003</v>
      </c>
    </row>
    <row r="92" spans="1:5" x14ac:dyDescent="0.2">
      <c r="A92" t="s">
        <v>3</v>
      </c>
      <c r="B92" t="s">
        <v>1221</v>
      </c>
      <c r="C92" t="s">
        <v>1155</v>
      </c>
      <c r="D92" t="s">
        <v>1053</v>
      </c>
      <c r="E92" t="s">
        <v>2003</v>
      </c>
    </row>
    <row r="93" spans="1:5" x14ac:dyDescent="0.2">
      <c r="A93" t="s">
        <v>9</v>
      </c>
      <c r="B93" t="s">
        <v>1221</v>
      </c>
      <c r="C93" t="s">
        <v>1983</v>
      </c>
      <c r="D93" t="s">
        <v>2</v>
      </c>
      <c r="E93" t="s">
        <v>2003</v>
      </c>
    </row>
    <row r="94" spans="1:5" x14ac:dyDescent="0.2">
      <c r="A94" t="s">
        <v>9</v>
      </c>
      <c r="B94" t="s">
        <v>1221</v>
      </c>
      <c r="C94" t="s">
        <v>1029</v>
      </c>
      <c r="D94" t="s">
        <v>1173</v>
      </c>
      <c r="E94" t="s">
        <v>2003</v>
      </c>
    </row>
    <row r="95" spans="1:5" x14ac:dyDescent="0.2">
      <c r="A95" t="s">
        <v>9</v>
      </c>
      <c r="B95" t="s">
        <v>1221</v>
      </c>
      <c r="C95" t="s">
        <v>1984</v>
      </c>
      <c r="D95" t="s">
        <v>2</v>
      </c>
      <c r="E95" t="s">
        <v>2003</v>
      </c>
    </row>
    <row r="96" spans="1:5" x14ac:dyDescent="0.2">
      <c r="A96" t="s">
        <v>6</v>
      </c>
      <c r="B96" t="s">
        <v>1221</v>
      </c>
      <c r="C96" t="s">
        <v>1223</v>
      </c>
      <c r="D96" t="s">
        <v>1221</v>
      </c>
      <c r="E96" t="s">
        <v>2003</v>
      </c>
    </row>
    <row r="97" spans="1:5" x14ac:dyDescent="0.2">
      <c r="A97" t="s">
        <v>9</v>
      </c>
      <c r="B97" t="s">
        <v>1221</v>
      </c>
      <c r="C97" t="s">
        <v>1985</v>
      </c>
      <c r="D97" t="s">
        <v>2</v>
      </c>
      <c r="E97" t="s">
        <v>2003</v>
      </c>
    </row>
    <row r="98" spans="1:5" x14ac:dyDescent="0.2">
      <c r="A98" t="s">
        <v>9</v>
      </c>
      <c r="B98" t="s">
        <v>1221</v>
      </c>
      <c r="C98" t="s">
        <v>1031</v>
      </c>
      <c r="D98" t="s">
        <v>1089</v>
      </c>
      <c r="E98" t="s">
        <v>2003</v>
      </c>
    </row>
    <row r="99" spans="1:5" x14ac:dyDescent="0.2">
      <c r="A99" t="s">
        <v>9</v>
      </c>
      <c r="B99" t="s">
        <v>1221</v>
      </c>
      <c r="C99" t="s">
        <v>1986</v>
      </c>
      <c r="D99" t="s">
        <v>1013</v>
      </c>
      <c r="E99" t="s">
        <v>2003</v>
      </c>
    </row>
    <row r="100" spans="1:5" x14ac:dyDescent="0.2">
      <c r="A100" t="s">
        <v>9</v>
      </c>
      <c r="B100" t="s">
        <v>1221</v>
      </c>
      <c r="C100" t="s">
        <v>1224</v>
      </c>
      <c r="D100" t="s">
        <v>1380</v>
      </c>
      <c r="E100" t="s">
        <v>2003</v>
      </c>
    </row>
    <row r="101" spans="1:5" x14ac:dyDescent="0.2">
      <c r="A101" t="s">
        <v>9</v>
      </c>
      <c r="B101" t="s">
        <v>1225</v>
      </c>
      <c r="C101" t="s">
        <v>1226</v>
      </c>
      <c r="D101" t="s">
        <v>2</v>
      </c>
      <c r="E101" t="s">
        <v>2003</v>
      </c>
    </row>
    <row r="102" spans="1:5" x14ac:dyDescent="0.2">
      <c r="A102" t="s">
        <v>6</v>
      </c>
      <c r="B102" t="s">
        <v>1225</v>
      </c>
      <c r="C102" t="s">
        <v>1227</v>
      </c>
      <c r="D102" t="s">
        <v>1225</v>
      </c>
      <c r="E102" t="s">
        <v>2003</v>
      </c>
    </row>
    <row r="103" spans="1:5" x14ac:dyDescent="0.2">
      <c r="A103" t="s">
        <v>9</v>
      </c>
      <c r="B103" t="s">
        <v>1225</v>
      </c>
      <c r="C103" t="s">
        <v>1228</v>
      </c>
      <c r="D103" t="s">
        <v>2</v>
      </c>
      <c r="E103" t="s">
        <v>2003</v>
      </c>
    </row>
    <row r="104" spans="1:5" x14ac:dyDescent="0.2">
      <c r="A104" t="s">
        <v>9</v>
      </c>
      <c r="B104" t="s">
        <v>1225</v>
      </c>
      <c r="C104" t="s">
        <v>1229</v>
      </c>
      <c r="D104" t="s">
        <v>2</v>
      </c>
      <c r="E104" t="s">
        <v>2003</v>
      </c>
    </row>
    <row r="105" spans="1:5" x14ac:dyDescent="0.2">
      <c r="A105" t="s">
        <v>9</v>
      </c>
      <c r="B105" t="s">
        <v>1225</v>
      </c>
      <c r="C105" t="s">
        <v>1230</v>
      </c>
      <c r="D105" t="s">
        <v>2</v>
      </c>
      <c r="E105" t="s">
        <v>2003</v>
      </c>
    </row>
    <row r="106" spans="1:5" x14ac:dyDescent="0.2">
      <c r="A106" t="s">
        <v>9</v>
      </c>
      <c r="B106" t="s">
        <v>1231</v>
      </c>
      <c r="C106" t="s">
        <v>1091</v>
      </c>
      <c r="D106" t="s">
        <v>2</v>
      </c>
      <c r="E106" t="s">
        <v>2003</v>
      </c>
    </row>
    <row r="107" spans="1:5" x14ac:dyDescent="0.2">
      <c r="A107" t="s">
        <v>6</v>
      </c>
      <c r="B107" t="s">
        <v>1231</v>
      </c>
      <c r="C107" t="s">
        <v>1232</v>
      </c>
      <c r="D107" t="s">
        <v>1231</v>
      </c>
      <c r="E107" t="s">
        <v>2003</v>
      </c>
    </row>
    <row r="108" spans="1:5" x14ac:dyDescent="0.2">
      <c r="A108" t="s">
        <v>6</v>
      </c>
      <c r="B108" t="s">
        <v>1231</v>
      </c>
      <c r="C108" t="s">
        <v>1233</v>
      </c>
      <c r="D108" t="s">
        <v>1241</v>
      </c>
      <c r="E108" t="s">
        <v>2003</v>
      </c>
    </row>
    <row r="109" spans="1:5" x14ac:dyDescent="0.2">
      <c r="A109" t="s">
        <v>9</v>
      </c>
      <c r="B109" t="s">
        <v>1231</v>
      </c>
      <c r="C109" t="s">
        <v>839</v>
      </c>
      <c r="D109" t="s">
        <v>2</v>
      </c>
      <c r="E109" t="s">
        <v>2003</v>
      </c>
    </row>
    <row r="110" spans="1:5" x14ac:dyDescent="0.2">
      <c r="A110" t="s">
        <v>9</v>
      </c>
      <c r="B110" t="s">
        <v>1988</v>
      </c>
      <c r="C110" t="s">
        <v>1989</v>
      </c>
      <c r="D110" t="s">
        <v>1053</v>
      </c>
      <c r="E110" t="s">
        <v>2003</v>
      </c>
    </row>
    <row r="111" spans="1:5" x14ac:dyDescent="0.2">
      <c r="A111" t="s">
        <v>3</v>
      </c>
      <c r="B111" t="s">
        <v>1988</v>
      </c>
      <c r="C111" t="s">
        <v>1990</v>
      </c>
      <c r="D111" t="s">
        <v>1934</v>
      </c>
      <c r="E111" t="s">
        <v>2003</v>
      </c>
    </row>
    <row r="112" spans="1:5" x14ac:dyDescent="0.2">
      <c r="A112" t="s">
        <v>9</v>
      </c>
      <c r="B112" t="s">
        <v>1988</v>
      </c>
      <c r="C112" t="s">
        <v>1991</v>
      </c>
      <c r="D112" t="s">
        <v>1053</v>
      </c>
      <c r="E112" t="s">
        <v>2003</v>
      </c>
    </row>
    <row r="113" spans="1:5" x14ac:dyDescent="0.2">
      <c r="A113" t="s">
        <v>3</v>
      </c>
      <c r="B113" t="s">
        <v>1988</v>
      </c>
      <c r="C113" t="s">
        <v>1992</v>
      </c>
      <c r="D113" t="s">
        <v>1173</v>
      </c>
      <c r="E113" t="s">
        <v>2003</v>
      </c>
    </row>
    <row r="114" spans="1:5" x14ac:dyDescent="0.2">
      <c r="A114" t="s">
        <v>3</v>
      </c>
      <c r="B114" t="s">
        <v>1988</v>
      </c>
      <c r="C114" t="s">
        <v>1083</v>
      </c>
      <c r="D114" t="s">
        <v>2</v>
      </c>
      <c r="E114" t="s">
        <v>2003</v>
      </c>
    </row>
    <row r="115" spans="1:5" x14ac:dyDescent="0.2">
      <c r="A115" t="s">
        <v>9</v>
      </c>
      <c r="B115" t="s">
        <v>1988</v>
      </c>
      <c r="C115" t="s">
        <v>1948</v>
      </c>
      <c r="D115" t="s">
        <v>2</v>
      </c>
      <c r="E115" t="s">
        <v>2003</v>
      </c>
    </row>
    <row r="116" spans="1:5" x14ac:dyDescent="0.2">
      <c r="A116" t="s">
        <v>9</v>
      </c>
      <c r="B116" t="s">
        <v>1988</v>
      </c>
      <c r="C116" t="s">
        <v>1949</v>
      </c>
      <c r="D116" t="s">
        <v>2</v>
      </c>
      <c r="E116" t="s">
        <v>2003</v>
      </c>
    </row>
    <row r="117" spans="1:5" x14ac:dyDescent="0.2">
      <c r="A117" t="s">
        <v>6</v>
      </c>
      <c r="B117" t="s">
        <v>1234</v>
      </c>
      <c r="C117" t="s">
        <v>1235</v>
      </c>
      <c r="D117" t="s">
        <v>1648</v>
      </c>
      <c r="E117" t="s">
        <v>2003</v>
      </c>
    </row>
    <row r="118" spans="1:5" x14ac:dyDescent="0.2">
      <c r="A118" t="s">
        <v>9</v>
      </c>
      <c r="B118" t="s">
        <v>1648</v>
      </c>
      <c r="C118" t="s">
        <v>1059</v>
      </c>
      <c r="D118" t="s">
        <v>1053</v>
      </c>
      <c r="E118" t="s">
        <v>2003</v>
      </c>
    </row>
    <row r="119" spans="1:5" x14ac:dyDescent="0.2">
      <c r="A119" t="s">
        <v>3</v>
      </c>
      <c r="B119" t="s">
        <v>1648</v>
      </c>
      <c r="C119" t="s">
        <v>1932</v>
      </c>
      <c r="D119" t="s">
        <v>974</v>
      </c>
      <c r="E119" t="s">
        <v>2003</v>
      </c>
    </row>
    <row r="120" spans="1:5" x14ac:dyDescent="0.2">
      <c r="A120" t="s">
        <v>9</v>
      </c>
      <c r="B120" t="s">
        <v>1933</v>
      </c>
      <c r="C120" t="s">
        <v>1129</v>
      </c>
      <c r="D120" t="s">
        <v>1934</v>
      </c>
      <c r="E120" t="s">
        <v>2003</v>
      </c>
    </row>
    <row r="121" spans="1:5" x14ac:dyDescent="0.2">
      <c r="A121" t="s">
        <v>3</v>
      </c>
      <c r="B121" t="s">
        <v>1933</v>
      </c>
      <c r="C121" t="s">
        <v>1135</v>
      </c>
      <c r="D121" t="s">
        <v>2</v>
      </c>
      <c r="E121" t="s">
        <v>2003</v>
      </c>
    </row>
    <row r="122" spans="1:5" x14ac:dyDescent="0.2">
      <c r="A122" t="s">
        <v>9</v>
      </c>
      <c r="B122" t="s">
        <v>1933</v>
      </c>
      <c r="C122" t="s">
        <v>1074</v>
      </c>
      <c r="D122" t="s">
        <v>2</v>
      </c>
      <c r="E122" t="s">
        <v>2003</v>
      </c>
    </row>
    <row r="123" spans="1:5" x14ac:dyDescent="0.2">
      <c r="A123" t="s">
        <v>9</v>
      </c>
      <c r="B123" t="s">
        <v>1236</v>
      </c>
      <c r="C123" t="s">
        <v>836</v>
      </c>
      <c r="D123" t="s">
        <v>2</v>
      </c>
      <c r="E123" t="s">
        <v>2003</v>
      </c>
    </row>
    <row r="124" spans="1:5" x14ac:dyDescent="0.2">
      <c r="A124" t="s">
        <v>6</v>
      </c>
      <c r="B124" t="s">
        <v>1236</v>
      </c>
      <c r="C124" t="s">
        <v>1237</v>
      </c>
      <c r="D124" t="s">
        <v>1236</v>
      </c>
      <c r="E124" t="s">
        <v>2003</v>
      </c>
    </row>
    <row r="125" spans="1:5" x14ac:dyDescent="0.2">
      <c r="A125" t="s">
        <v>9</v>
      </c>
      <c r="B125" t="s">
        <v>1236</v>
      </c>
      <c r="C125" t="s">
        <v>1935</v>
      </c>
      <c r="D125" t="s">
        <v>2</v>
      </c>
      <c r="E125" t="s">
        <v>2003</v>
      </c>
    </row>
    <row r="126" spans="1:5" x14ac:dyDescent="0.2">
      <c r="A126" t="s">
        <v>9</v>
      </c>
      <c r="B126" t="s">
        <v>1236</v>
      </c>
      <c r="C126" t="s">
        <v>1127</v>
      </c>
      <c r="D126" t="s">
        <v>1173</v>
      </c>
      <c r="E126" t="s">
        <v>2003</v>
      </c>
    </row>
    <row r="127" spans="1:5" x14ac:dyDescent="0.2">
      <c r="A127" t="s">
        <v>9</v>
      </c>
      <c r="B127" t="s">
        <v>1238</v>
      </c>
      <c r="C127" t="s">
        <v>1095</v>
      </c>
      <c r="D127" t="s">
        <v>2</v>
      </c>
      <c r="E127" t="s">
        <v>2003</v>
      </c>
    </row>
    <row r="128" spans="1:5" x14ac:dyDescent="0.2">
      <c r="A128" t="s">
        <v>3</v>
      </c>
      <c r="B128" t="s">
        <v>1238</v>
      </c>
      <c r="C128" t="s">
        <v>1936</v>
      </c>
      <c r="D128" t="s">
        <v>1146</v>
      </c>
      <c r="E128" t="s">
        <v>2003</v>
      </c>
    </row>
    <row r="129" spans="1:5" x14ac:dyDescent="0.2">
      <c r="A129" t="s">
        <v>3</v>
      </c>
      <c r="B129" t="s">
        <v>1238</v>
      </c>
      <c r="C129" t="s">
        <v>1239</v>
      </c>
      <c r="D129" t="s">
        <v>2</v>
      </c>
      <c r="E129" t="s">
        <v>2003</v>
      </c>
    </row>
    <row r="130" spans="1:5" x14ac:dyDescent="0.2">
      <c r="A130" t="s">
        <v>6</v>
      </c>
      <c r="B130" t="s">
        <v>1238</v>
      </c>
      <c r="C130" t="s">
        <v>1240</v>
      </c>
      <c r="D130" t="s">
        <v>1241</v>
      </c>
      <c r="E130" t="s">
        <v>2003</v>
      </c>
    </row>
    <row r="131" spans="1:5" x14ac:dyDescent="0.2">
      <c r="A131" t="s">
        <v>9</v>
      </c>
      <c r="B131" t="s">
        <v>1241</v>
      </c>
      <c r="C131" t="s">
        <v>1242</v>
      </c>
      <c r="D131" t="s">
        <v>2</v>
      </c>
      <c r="E131" t="s">
        <v>2003</v>
      </c>
    </row>
    <row r="132" spans="1:5" x14ac:dyDescent="0.2">
      <c r="A132" t="s">
        <v>9</v>
      </c>
      <c r="B132" t="s">
        <v>1243</v>
      </c>
      <c r="C132" t="s">
        <v>1938</v>
      </c>
      <c r="D132" t="s">
        <v>1146</v>
      </c>
      <c r="E132" t="s">
        <v>2003</v>
      </c>
    </row>
    <row r="133" spans="1:5" x14ac:dyDescent="0.2">
      <c r="A133" t="s">
        <v>3</v>
      </c>
      <c r="B133" t="s">
        <v>1243</v>
      </c>
      <c r="C133" t="s">
        <v>1150</v>
      </c>
      <c r="D133" t="s">
        <v>2</v>
      </c>
      <c r="E133" t="s">
        <v>2003</v>
      </c>
    </row>
    <row r="134" spans="1:5" x14ac:dyDescent="0.2">
      <c r="A134" t="s">
        <v>9</v>
      </c>
      <c r="B134" t="s">
        <v>1243</v>
      </c>
      <c r="C134" t="s">
        <v>1244</v>
      </c>
      <c r="D134" t="s">
        <v>2</v>
      </c>
      <c r="E134" t="s">
        <v>2003</v>
      </c>
    </row>
    <row r="135" spans="1:5" x14ac:dyDescent="0.2">
      <c r="A135" t="s">
        <v>6</v>
      </c>
      <c r="B135" t="s">
        <v>1243</v>
      </c>
      <c r="C135" t="s">
        <v>1245</v>
      </c>
      <c r="D135" t="s">
        <v>1243</v>
      </c>
      <c r="E135" t="s">
        <v>2003</v>
      </c>
    </row>
    <row r="136" spans="1:5" x14ac:dyDescent="0.2">
      <c r="A136" t="s">
        <v>6</v>
      </c>
      <c r="B136" t="s">
        <v>1939</v>
      </c>
      <c r="C136" t="s">
        <v>1941</v>
      </c>
      <c r="D136" t="s">
        <v>1942</v>
      </c>
      <c r="E136" t="s">
        <v>2003</v>
      </c>
    </row>
    <row r="137" spans="1:5" x14ac:dyDescent="0.2">
      <c r="A137" t="s">
        <v>9</v>
      </c>
      <c r="B137" t="s">
        <v>1246</v>
      </c>
      <c r="C137" t="s">
        <v>1247</v>
      </c>
      <c r="D137" t="s">
        <v>2</v>
      </c>
      <c r="E137" t="s">
        <v>2003</v>
      </c>
    </row>
    <row r="138" spans="1:5" x14ac:dyDescent="0.2">
      <c r="A138" t="s">
        <v>9</v>
      </c>
      <c r="B138" t="s">
        <v>1246</v>
      </c>
      <c r="C138" t="s">
        <v>1014</v>
      </c>
      <c r="D138" t="s">
        <v>2</v>
      </c>
      <c r="E138" t="s">
        <v>2003</v>
      </c>
    </row>
    <row r="139" spans="1:5" x14ac:dyDescent="0.2">
      <c r="A139" t="s">
        <v>9</v>
      </c>
      <c r="B139" t="s">
        <v>1246</v>
      </c>
      <c r="C139" t="s">
        <v>911</v>
      </c>
      <c r="D139" t="s">
        <v>2</v>
      </c>
      <c r="E139" t="s">
        <v>2003</v>
      </c>
    </row>
    <row r="140" spans="1:5" x14ac:dyDescent="0.2">
      <c r="A140" t="s">
        <v>9</v>
      </c>
      <c r="B140" t="s">
        <v>1246</v>
      </c>
      <c r="C140" t="s">
        <v>1659</v>
      </c>
      <c r="D140" t="s">
        <v>2</v>
      </c>
      <c r="E140" t="s">
        <v>2003</v>
      </c>
    </row>
    <row r="141" spans="1:5" x14ac:dyDescent="0.2">
      <c r="A141" t="s">
        <v>9</v>
      </c>
      <c r="B141" t="s">
        <v>1246</v>
      </c>
      <c r="C141" t="s">
        <v>1248</v>
      </c>
      <c r="D141" t="s">
        <v>2</v>
      </c>
      <c r="E141" t="s">
        <v>2003</v>
      </c>
    </row>
    <row r="142" spans="1:5" x14ac:dyDescent="0.2">
      <c r="A142" t="s">
        <v>6</v>
      </c>
      <c r="B142" t="s">
        <v>1249</v>
      </c>
      <c r="C142" t="s">
        <v>1250</v>
      </c>
      <c r="D142" t="s">
        <v>1249</v>
      </c>
      <c r="E142" t="s">
        <v>2003</v>
      </c>
    </row>
    <row r="143" spans="1:5" x14ac:dyDescent="0.2">
      <c r="A143" t="s">
        <v>9</v>
      </c>
      <c r="B143" t="s">
        <v>1249</v>
      </c>
      <c r="C143" t="s">
        <v>1084</v>
      </c>
      <c r="D143" t="s">
        <v>2</v>
      </c>
      <c r="E143" t="s">
        <v>2003</v>
      </c>
    </row>
    <row r="144" spans="1:5" x14ac:dyDescent="0.2">
      <c r="A144" t="s">
        <v>9</v>
      </c>
      <c r="B144" t="s">
        <v>1251</v>
      </c>
      <c r="C144" t="s">
        <v>791</v>
      </c>
      <c r="D144" t="s">
        <v>2</v>
      </c>
      <c r="E144" t="s">
        <v>2003</v>
      </c>
    </row>
    <row r="145" spans="1:5" x14ac:dyDescent="0.2">
      <c r="A145" t="s">
        <v>9</v>
      </c>
      <c r="B145" t="s">
        <v>1252</v>
      </c>
      <c r="C145" t="s">
        <v>1253</v>
      </c>
      <c r="D145" t="s">
        <v>2</v>
      </c>
      <c r="E145" t="s">
        <v>2003</v>
      </c>
    </row>
    <row r="146" spans="1:5" x14ac:dyDescent="0.2">
      <c r="A146" t="s">
        <v>9</v>
      </c>
      <c r="B146" t="s">
        <v>1252</v>
      </c>
      <c r="C146" t="s">
        <v>1254</v>
      </c>
      <c r="D146" t="s">
        <v>2</v>
      </c>
      <c r="E146" t="s">
        <v>2003</v>
      </c>
    </row>
    <row r="147" spans="1:5" x14ac:dyDescent="0.2">
      <c r="A147" t="s">
        <v>9</v>
      </c>
      <c r="B147" t="s">
        <v>1255</v>
      </c>
      <c r="C147" t="s">
        <v>856</v>
      </c>
      <c r="D147" t="s">
        <v>2</v>
      </c>
      <c r="E147" t="s">
        <v>2003</v>
      </c>
    </row>
    <row r="148" spans="1:5" x14ac:dyDescent="0.2">
      <c r="A148" t="s">
        <v>9</v>
      </c>
      <c r="B148" t="s">
        <v>1255</v>
      </c>
      <c r="C148" t="s">
        <v>1256</v>
      </c>
      <c r="D148" t="s">
        <v>2</v>
      </c>
      <c r="E148" t="s">
        <v>2003</v>
      </c>
    </row>
    <row r="149" spans="1:5" x14ac:dyDescent="0.2">
      <c r="A149" t="s">
        <v>9</v>
      </c>
      <c r="B149" t="s">
        <v>1257</v>
      </c>
      <c r="C149" t="s">
        <v>1946</v>
      </c>
      <c r="D149" t="s">
        <v>2</v>
      </c>
      <c r="E149" t="s">
        <v>2003</v>
      </c>
    </row>
    <row r="150" spans="1:5" x14ac:dyDescent="0.2">
      <c r="A150" t="s">
        <v>6</v>
      </c>
      <c r="B150" t="s">
        <v>1257</v>
      </c>
      <c r="C150" t="s">
        <v>1258</v>
      </c>
      <c r="D150" t="s">
        <v>1649</v>
      </c>
      <c r="E150" t="s">
        <v>2003</v>
      </c>
    </row>
    <row r="151" spans="1:5" x14ac:dyDescent="0.2">
      <c r="A151" t="s">
        <v>6</v>
      </c>
      <c r="B151" t="s">
        <v>1947</v>
      </c>
      <c r="C151" t="s">
        <v>807</v>
      </c>
      <c r="D151" t="s">
        <v>1649</v>
      </c>
      <c r="E151" t="s">
        <v>2003</v>
      </c>
    </row>
    <row r="152" spans="1:5" x14ac:dyDescent="0.2">
      <c r="A152" t="s">
        <v>9</v>
      </c>
      <c r="B152" t="s">
        <v>1259</v>
      </c>
      <c r="C152" t="s">
        <v>1117</v>
      </c>
      <c r="D152" t="s">
        <v>2</v>
      </c>
      <c r="E152" t="s">
        <v>2003</v>
      </c>
    </row>
    <row r="153" spans="1:5" x14ac:dyDescent="0.2">
      <c r="A153" t="s">
        <v>6</v>
      </c>
      <c r="B153" t="s">
        <v>1259</v>
      </c>
      <c r="C153" t="s">
        <v>1260</v>
      </c>
      <c r="D153" t="s">
        <v>1259</v>
      </c>
      <c r="E153" t="s">
        <v>2003</v>
      </c>
    </row>
    <row r="154" spans="1:5" x14ac:dyDescent="0.2">
      <c r="A154" t="s">
        <v>9</v>
      </c>
      <c r="B154" t="s">
        <v>1259</v>
      </c>
      <c r="C154" t="s">
        <v>1261</v>
      </c>
      <c r="D154" t="s">
        <v>2</v>
      </c>
      <c r="E154" t="s">
        <v>2003</v>
      </c>
    </row>
    <row r="155" spans="1:5" x14ac:dyDescent="0.2">
      <c r="A155" t="s">
        <v>3</v>
      </c>
      <c r="B155" t="s">
        <v>1259</v>
      </c>
      <c r="C155" t="s">
        <v>1950</v>
      </c>
      <c r="D155" t="s">
        <v>1089</v>
      </c>
      <c r="E155" t="s">
        <v>2003</v>
      </c>
    </row>
    <row r="156" spans="1:5" x14ac:dyDescent="0.2">
      <c r="A156" t="s">
        <v>9</v>
      </c>
      <c r="B156" t="s">
        <v>1259</v>
      </c>
      <c r="C156" t="s">
        <v>1951</v>
      </c>
      <c r="D156" t="s">
        <v>1210</v>
      </c>
      <c r="E156" t="s">
        <v>2003</v>
      </c>
    </row>
    <row r="157" spans="1:5" x14ac:dyDescent="0.2">
      <c r="A157" t="s">
        <v>3</v>
      </c>
      <c r="B157" t="s">
        <v>1952</v>
      </c>
      <c r="C157" t="s">
        <v>1953</v>
      </c>
      <c r="D157" t="s">
        <v>2</v>
      </c>
      <c r="E157" t="s">
        <v>2003</v>
      </c>
    </row>
    <row r="158" spans="1:5" x14ac:dyDescent="0.2">
      <c r="A158" t="s">
        <v>11</v>
      </c>
      <c r="B158" t="s">
        <v>1262</v>
      </c>
      <c r="C158" t="s">
        <v>724</v>
      </c>
      <c r="D158" t="s">
        <v>2</v>
      </c>
      <c r="E158" t="s">
        <v>2003</v>
      </c>
    </row>
    <row r="159" spans="1:5" x14ac:dyDescent="0.2">
      <c r="A159" t="s">
        <v>9</v>
      </c>
      <c r="B159" t="s">
        <v>1262</v>
      </c>
      <c r="C159" t="s">
        <v>763</v>
      </c>
      <c r="D159" t="s">
        <v>2</v>
      </c>
      <c r="E159" t="s">
        <v>2003</v>
      </c>
    </row>
    <row r="160" spans="1:5" x14ac:dyDescent="0.2">
      <c r="A160" t="s">
        <v>9</v>
      </c>
      <c r="B160" t="s">
        <v>1262</v>
      </c>
      <c r="C160" t="s">
        <v>1052</v>
      </c>
      <c r="D160" t="s">
        <v>2</v>
      </c>
      <c r="E160" t="s">
        <v>2003</v>
      </c>
    </row>
    <row r="161" spans="1:5" x14ac:dyDescent="0.2">
      <c r="A161" t="s">
        <v>6</v>
      </c>
      <c r="B161" t="s">
        <v>1263</v>
      </c>
      <c r="C161" t="s">
        <v>1264</v>
      </c>
      <c r="D161" t="s">
        <v>1263</v>
      </c>
      <c r="E161" t="s">
        <v>2003</v>
      </c>
    </row>
    <row r="162" spans="1:5" x14ac:dyDescent="0.2">
      <c r="A162" t="s">
        <v>6</v>
      </c>
      <c r="B162" t="s">
        <v>1265</v>
      </c>
      <c r="C162" t="s">
        <v>1266</v>
      </c>
      <c r="D162" t="s">
        <v>1265</v>
      </c>
      <c r="E162" t="s">
        <v>2003</v>
      </c>
    </row>
    <row r="163" spans="1:5" x14ac:dyDescent="0.2">
      <c r="A163" t="s">
        <v>9</v>
      </c>
      <c r="B163" t="s">
        <v>1265</v>
      </c>
      <c r="C163" t="s">
        <v>924</v>
      </c>
      <c r="D163" t="s">
        <v>2</v>
      </c>
      <c r="E163" t="s">
        <v>2003</v>
      </c>
    </row>
    <row r="164" spans="1:5" x14ac:dyDescent="0.2">
      <c r="A164" t="s">
        <v>9</v>
      </c>
      <c r="B164" t="s">
        <v>1265</v>
      </c>
      <c r="C164" t="s">
        <v>1133</v>
      </c>
      <c r="D164" t="s">
        <v>2</v>
      </c>
      <c r="E164" t="s">
        <v>2003</v>
      </c>
    </row>
    <row r="165" spans="1:5" x14ac:dyDescent="0.2">
      <c r="A165" t="s">
        <v>6</v>
      </c>
      <c r="B165" t="s">
        <v>1267</v>
      </c>
      <c r="C165" t="s">
        <v>1268</v>
      </c>
      <c r="D165" t="s">
        <v>1267</v>
      </c>
      <c r="E165" t="s">
        <v>2003</v>
      </c>
    </row>
    <row r="166" spans="1:5" x14ac:dyDescent="0.2">
      <c r="A166" t="s">
        <v>9</v>
      </c>
      <c r="B166" t="s">
        <v>1267</v>
      </c>
      <c r="C166" t="s">
        <v>1653</v>
      </c>
      <c r="D166" t="s">
        <v>2</v>
      </c>
      <c r="E166" t="s">
        <v>2003</v>
      </c>
    </row>
    <row r="167" spans="1:5" x14ac:dyDescent="0.2">
      <c r="A167" t="s">
        <v>6</v>
      </c>
      <c r="B167" t="s">
        <v>1269</v>
      </c>
      <c r="C167" t="s">
        <v>718</v>
      </c>
      <c r="D167" t="s">
        <v>1269</v>
      </c>
      <c r="E167" t="s">
        <v>2003</v>
      </c>
    </row>
    <row r="168" spans="1:5" x14ac:dyDescent="0.2">
      <c r="A168" t="s">
        <v>6</v>
      </c>
      <c r="B168" t="s">
        <v>1269</v>
      </c>
      <c r="C168" t="s">
        <v>921</v>
      </c>
      <c r="D168" t="s">
        <v>1269</v>
      </c>
      <c r="E168" t="s">
        <v>2003</v>
      </c>
    </row>
    <row r="169" spans="1:5" x14ac:dyDescent="0.2">
      <c r="A169" t="s">
        <v>3</v>
      </c>
      <c r="B169" t="s">
        <v>1270</v>
      </c>
      <c r="C169" t="s">
        <v>728</v>
      </c>
      <c r="D169" t="s">
        <v>2</v>
      </c>
      <c r="E169" t="s">
        <v>2003</v>
      </c>
    </row>
    <row r="170" spans="1:5" x14ac:dyDescent="0.2">
      <c r="A170" t="s">
        <v>6</v>
      </c>
      <c r="B170" t="s">
        <v>1270</v>
      </c>
      <c r="C170" t="s">
        <v>922</v>
      </c>
      <c r="D170" t="s">
        <v>1270</v>
      </c>
      <c r="E170" t="s">
        <v>2003</v>
      </c>
    </row>
    <row r="171" spans="1:5" x14ac:dyDescent="0.2">
      <c r="A171" t="s">
        <v>9</v>
      </c>
      <c r="B171" t="s">
        <v>1270</v>
      </c>
      <c r="C171" t="s">
        <v>1271</v>
      </c>
      <c r="D171" t="s">
        <v>2</v>
      </c>
      <c r="E171" t="s">
        <v>2003</v>
      </c>
    </row>
    <row r="172" spans="1:5" x14ac:dyDescent="0.2">
      <c r="A172" t="s">
        <v>9</v>
      </c>
      <c r="B172" t="s">
        <v>1954</v>
      </c>
      <c r="C172" t="s">
        <v>1136</v>
      </c>
      <c r="D172" t="s">
        <v>2</v>
      </c>
      <c r="E172" t="s">
        <v>2003</v>
      </c>
    </row>
    <row r="173" spans="1:5" x14ac:dyDescent="0.2">
      <c r="A173" t="s">
        <v>6</v>
      </c>
      <c r="B173" t="s">
        <v>1272</v>
      </c>
      <c r="C173" t="s">
        <v>1955</v>
      </c>
      <c r="D173" t="s">
        <v>1650</v>
      </c>
      <c r="E173" t="s">
        <v>2003</v>
      </c>
    </row>
    <row r="174" spans="1:5" x14ac:dyDescent="0.2">
      <c r="A174" t="s">
        <v>6</v>
      </c>
      <c r="B174" t="s">
        <v>1272</v>
      </c>
      <c r="C174" t="s">
        <v>1273</v>
      </c>
      <c r="D174" t="s">
        <v>1650</v>
      </c>
      <c r="E174" t="s">
        <v>2003</v>
      </c>
    </row>
    <row r="175" spans="1:5" x14ac:dyDescent="0.2">
      <c r="A175" t="s">
        <v>6</v>
      </c>
      <c r="B175" t="s">
        <v>1272</v>
      </c>
      <c r="C175" t="s">
        <v>1274</v>
      </c>
      <c r="D175" t="s">
        <v>1650</v>
      </c>
      <c r="E175" t="s">
        <v>2003</v>
      </c>
    </row>
    <row r="176" spans="1:5" x14ac:dyDescent="0.2">
      <c r="A176" t="s">
        <v>9</v>
      </c>
      <c r="B176" t="s">
        <v>1272</v>
      </c>
      <c r="C176" t="s">
        <v>1275</v>
      </c>
      <c r="D176" t="s">
        <v>2</v>
      </c>
      <c r="E176" t="s">
        <v>2003</v>
      </c>
    </row>
    <row r="177" spans="1:5" x14ac:dyDescent="0.2">
      <c r="A177" t="s">
        <v>9</v>
      </c>
      <c r="B177" t="s">
        <v>1272</v>
      </c>
      <c r="C177" t="s">
        <v>1276</v>
      </c>
      <c r="D177" t="s">
        <v>2</v>
      </c>
      <c r="E177" t="s">
        <v>2003</v>
      </c>
    </row>
    <row r="178" spans="1:5" x14ac:dyDescent="0.2">
      <c r="A178" t="s">
        <v>9</v>
      </c>
      <c r="B178" t="s">
        <v>1272</v>
      </c>
      <c r="C178" t="s">
        <v>1277</v>
      </c>
      <c r="D178" t="s">
        <v>2</v>
      </c>
      <c r="E178" t="s">
        <v>2003</v>
      </c>
    </row>
    <row r="179" spans="1:5" x14ac:dyDescent="0.2">
      <c r="A179" t="s">
        <v>6</v>
      </c>
      <c r="B179" t="s">
        <v>1272</v>
      </c>
      <c r="C179" t="s">
        <v>907</v>
      </c>
      <c r="D179" t="s">
        <v>1272</v>
      </c>
      <c r="E179" t="s">
        <v>2003</v>
      </c>
    </row>
    <row r="180" spans="1:5" x14ac:dyDescent="0.2">
      <c r="A180" t="s">
        <v>9</v>
      </c>
      <c r="B180" t="s">
        <v>1272</v>
      </c>
      <c r="C180" t="s">
        <v>1051</v>
      </c>
      <c r="D180" t="s">
        <v>2</v>
      </c>
      <c r="E180" t="s">
        <v>2003</v>
      </c>
    </row>
    <row r="181" spans="1:5" x14ac:dyDescent="0.2">
      <c r="A181" t="s">
        <v>9</v>
      </c>
      <c r="B181" t="s">
        <v>1272</v>
      </c>
      <c r="C181" t="s">
        <v>1278</v>
      </c>
      <c r="D181" t="s">
        <v>2</v>
      </c>
      <c r="E181" t="s">
        <v>2003</v>
      </c>
    </row>
    <row r="182" spans="1:5" x14ac:dyDescent="0.2">
      <c r="A182" t="s">
        <v>9</v>
      </c>
      <c r="B182" t="s">
        <v>1272</v>
      </c>
      <c r="C182" t="s">
        <v>1956</v>
      </c>
      <c r="D182" t="s">
        <v>2</v>
      </c>
      <c r="E182" t="s">
        <v>2003</v>
      </c>
    </row>
    <row r="183" spans="1:5" x14ac:dyDescent="0.2">
      <c r="A183" t="s">
        <v>9</v>
      </c>
      <c r="B183" t="s">
        <v>1279</v>
      </c>
      <c r="C183" t="s">
        <v>1280</v>
      </c>
      <c r="D183" t="s">
        <v>2</v>
      </c>
      <c r="E183" t="s">
        <v>2003</v>
      </c>
    </row>
    <row r="184" spans="1:5" x14ac:dyDescent="0.2">
      <c r="A184" t="s">
        <v>6</v>
      </c>
      <c r="B184" t="s">
        <v>1281</v>
      </c>
      <c r="C184" t="s">
        <v>1282</v>
      </c>
      <c r="D184" t="s">
        <v>1283</v>
      </c>
      <c r="E184" t="s">
        <v>2003</v>
      </c>
    </row>
    <row r="185" spans="1:5" x14ac:dyDescent="0.2">
      <c r="A185" t="s">
        <v>6</v>
      </c>
      <c r="B185" t="s">
        <v>1283</v>
      </c>
      <c r="C185" t="s">
        <v>963</v>
      </c>
      <c r="D185" t="s">
        <v>1283</v>
      </c>
      <c r="E185" t="s">
        <v>2003</v>
      </c>
    </row>
    <row r="186" spans="1:5" x14ac:dyDescent="0.2">
      <c r="A186" t="s">
        <v>9</v>
      </c>
      <c r="B186" t="s">
        <v>1958</v>
      </c>
      <c r="C186" t="s">
        <v>1005</v>
      </c>
      <c r="D186" t="s">
        <v>2</v>
      </c>
      <c r="E186" t="s">
        <v>2003</v>
      </c>
    </row>
    <row r="187" spans="1:5" x14ac:dyDescent="0.2">
      <c r="A187" t="s">
        <v>9</v>
      </c>
      <c r="B187" t="s">
        <v>1284</v>
      </c>
      <c r="C187" t="s">
        <v>1018</v>
      </c>
      <c r="D187" t="s">
        <v>2</v>
      </c>
      <c r="E187" t="s">
        <v>2003</v>
      </c>
    </row>
    <row r="188" spans="1:5" x14ac:dyDescent="0.2">
      <c r="A188" t="s">
        <v>9</v>
      </c>
      <c r="B188" t="s">
        <v>1284</v>
      </c>
      <c r="C188" t="s">
        <v>1960</v>
      </c>
      <c r="D188" t="s">
        <v>2</v>
      </c>
      <c r="E188" t="s">
        <v>2003</v>
      </c>
    </row>
    <row r="189" spans="1:5" x14ac:dyDescent="0.2">
      <c r="A189" t="s">
        <v>9</v>
      </c>
      <c r="B189" t="s">
        <v>1284</v>
      </c>
      <c r="C189" t="s">
        <v>1285</v>
      </c>
      <c r="D189" t="s">
        <v>2</v>
      </c>
      <c r="E189" t="s">
        <v>2003</v>
      </c>
    </row>
    <row r="190" spans="1:5" x14ac:dyDescent="0.2">
      <c r="A190" t="s">
        <v>3</v>
      </c>
      <c r="B190" t="s">
        <v>1284</v>
      </c>
      <c r="C190" t="s">
        <v>1286</v>
      </c>
      <c r="D190" t="s">
        <v>2</v>
      </c>
      <c r="E190" t="s">
        <v>2003</v>
      </c>
    </row>
    <row r="191" spans="1:5" x14ac:dyDescent="0.2">
      <c r="A191" t="s">
        <v>9</v>
      </c>
      <c r="B191" t="s">
        <v>1284</v>
      </c>
      <c r="C191" t="s">
        <v>1287</v>
      </c>
      <c r="D191" t="s">
        <v>2</v>
      </c>
      <c r="E191" t="s">
        <v>2003</v>
      </c>
    </row>
    <row r="192" spans="1:5" x14ac:dyDescent="0.2">
      <c r="A192" t="s">
        <v>6</v>
      </c>
      <c r="B192" t="s">
        <v>1288</v>
      </c>
      <c r="C192" t="s">
        <v>1289</v>
      </c>
      <c r="D192" t="s">
        <v>1288</v>
      </c>
      <c r="E192" t="s">
        <v>2003</v>
      </c>
    </row>
    <row r="193" spans="1:5" x14ac:dyDescent="0.2">
      <c r="A193" t="s">
        <v>9</v>
      </c>
      <c r="B193" t="s">
        <v>1288</v>
      </c>
      <c r="C193" t="s">
        <v>1290</v>
      </c>
      <c r="D193" t="s">
        <v>2</v>
      </c>
      <c r="E193" t="s">
        <v>2003</v>
      </c>
    </row>
    <row r="194" spans="1:5" x14ac:dyDescent="0.2">
      <c r="A194" t="s">
        <v>6</v>
      </c>
      <c r="B194" t="s">
        <v>1647</v>
      </c>
      <c r="C194" t="s">
        <v>1669</v>
      </c>
      <c r="D194" t="s">
        <v>1647</v>
      </c>
      <c r="E194" t="s">
        <v>2003</v>
      </c>
    </row>
    <row r="195" spans="1:5" x14ac:dyDescent="0.2">
      <c r="A195" t="s">
        <v>9</v>
      </c>
      <c r="B195" t="s">
        <v>1291</v>
      </c>
      <c r="C195" t="s">
        <v>1292</v>
      </c>
      <c r="D195" t="s">
        <v>2</v>
      </c>
      <c r="E195" t="s">
        <v>2003</v>
      </c>
    </row>
    <row r="196" spans="1:5" x14ac:dyDescent="0.2">
      <c r="A196" t="s">
        <v>3</v>
      </c>
      <c r="B196" t="s">
        <v>1961</v>
      </c>
      <c r="C196" t="s">
        <v>1098</v>
      </c>
      <c r="D196" t="s">
        <v>2</v>
      </c>
      <c r="E196" t="s">
        <v>2003</v>
      </c>
    </row>
    <row r="197" spans="1:5" x14ac:dyDescent="0.2">
      <c r="A197" t="s">
        <v>6</v>
      </c>
      <c r="B197" t="s">
        <v>1962</v>
      </c>
      <c r="C197" t="s">
        <v>1425</v>
      </c>
      <c r="D197" t="s">
        <v>1962</v>
      </c>
      <c r="E197" t="s">
        <v>2003</v>
      </c>
    </row>
    <row r="198" spans="1:5" x14ac:dyDescent="0.2">
      <c r="A198" t="s">
        <v>6</v>
      </c>
      <c r="B198" t="s">
        <v>1962</v>
      </c>
      <c r="C198" t="s">
        <v>1963</v>
      </c>
      <c r="D198" t="s">
        <v>1964</v>
      </c>
      <c r="E198" t="s">
        <v>2003</v>
      </c>
    </row>
    <row r="199" spans="1:5" x14ac:dyDescent="0.2">
      <c r="A199" t="s">
        <v>6</v>
      </c>
      <c r="B199" t="s">
        <v>1965</v>
      </c>
      <c r="C199" t="s">
        <v>1652</v>
      </c>
      <c r="D199" t="s">
        <v>1965</v>
      </c>
      <c r="E199" t="s">
        <v>2003</v>
      </c>
    </row>
    <row r="200" spans="1:5" x14ac:dyDescent="0.2">
      <c r="A200" t="s">
        <v>9</v>
      </c>
      <c r="B200" t="s">
        <v>1965</v>
      </c>
      <c r="C200" t="s">
        <v>1966</v>
      </c>
      <c r="D200" t="s">
        <v>2</v>
      </c>
      <c r="E200" t="s">
        <v>2003</v>
      </c>
    </row>
    <row r="201" spans="1:5" x14ac:dyDescent="0.2">
      <c r="A201" t="s">
        <v>6</v>
      </c>
      <c r="B201" t="s">
        <v>1965</v>
      </c>
      <c r="C201" t="s">
        <v>923</v>
      </c>
      <c r="D201" t="s">
        <v>1965</v>
      </c>
      <c r="E201" t="s">
        <v>2003</v>
      </c>
    </row>
    <row r="202" spans="1:5" x14ac:dyDescent="0.2">
      <c r="A202" t="s">
        <v>3</v>
      </c>
      <c r="B202" t="s">
        <v>1965</v>
      </c>
      <c r="C202" t="s">
        <v>825</v>
      </c>
      <c r="D202" t="s">
        <v>2</v>
      </c>
      <c r="E202" t="s">
        <v>2003</v>
      </c>
    </row>
    <row r="203" spans="1:5" x14ac:dyDescent="0.2">
      <c r="A203" t="s">
        <v>6</v>
      </c>
      <c r="B203" t="s">
        <v>1965</v>
      </c>
      <c r="C203" t="s">
        <v>1814</v>
      </c>
      <c r="D203" t="s">
        <v>1965</v>
      </c>
      <c r="E203" t="s">
        <v>2003</v>
      </c>
    </row>
    <row r="204" spans="1:5" x14ac:dyDescent="0.2">
      <c r="A204" t="s">
        <v>6</v>
      </c>
      <c r="B204" t="s">
        <v>1293</v>
      </c>
      <c r="C204" t="s">
        <v>1967</v>
      </c>
      <c r="D204" t="s">
        <v>1968</v>
      </c>
      <c r="E204" t="s">
        <v>2003</v>
      </c>
    </row>
    <row r="205" spans="1:5" x14ac:dyDescent="0.2">
      <c r="A205" t="s">
        <v>6</v>
      </c>
      <c r="B205" t="s">
        <v>1293</v>
      </c>
      <c r="C205" t="s">
        <v>1752</v>
      </c>
      <c r="D205" t="s">
        <v>1293</v>
      </c>
      <c r="E205" t="s">
        <v>2003</v>
      </c>
    </row>
    <row r="206" spans="1:5" x14ac:dyDescent="0.2">
      <c r="A206" t="s">
        <v>6</v>
      </c>
      <c r="B206" t="s">
        <v>1293</v>
      </c>
      <c r="C206" t="s">
        <v>1038</v>
      </c>
      <c r="D206" t="s">
        <v>1293</v>
      </c>
      <c r="E206" t="s">
        <v>2003</v>
      </c>
    </row>
    <row r="207" spans="1:5" x14ac:dyDescent="0.2">
      <c r="A207" t="s">
        <v>9</v>
      </c>
      <c r="B207" t="s">
        <v>1293</v>
      </c>
      <c r="C207" t="s">
        <v>1086</v>
      </c>
      <c r="D207" t="s">
        <v>2</v>
      </c>
      <c r="E207" t="s">
        <v>2003</v>
      </c>
    </row>
    <row r="208" spans="1:5" x14ac:dyDescent="0.2">
      <c r="A208" t="s">
        <v>6</v>
      </c>
      <c r="B208" t="s">
        <v>1293</v>
      </c>
      <c r="C208" t="s">
        <v>1839</v>
      </c>
      <c r="D208" t="s">
        <v>1293</v>
      </c>
      <c r="E208" t="s">
        <v>2003</v>
      </c>
    </row>
    <row r="209" spans="1:5" x14ac:dyDescent="0.2">
      <c r="A209" t="s">
        <v>9</v>
      </c>
      <c r="B209" t="s">
        <v>1293</v>
      </c>
      <c r="C209" t="s">
        <v>1116</v>
      </c>
      <c r="D209" t="s">
        <v>2</v>
      </c>
      <c r="E209" t="s">
        <v>2003</v>
      </c>
    </row>
    <row r="210" spans="1:5" x14ac:dyDescent="0.2">
      <c r="A210" t="s">
        <v>9</v>
      </c>
      <c r="B210" t="s">
        <v>1293</v>
      </c>
      <c r="C210" t="s">
        <v>1294</v>
      </c>
      <c r="D210" t="s">
        <v>2</v>
      </c>
      <c r="E210" t="s">
        <v>2003</v>
      </c>
    </row>
    <row r="211" spans="1:5" x14ac:dyDescent="0.2">
      <c r="A211" t="s">
        <v>9</v>
      </c>
      <c r="B211" t="s">
        <v>1969</v>
      </c>
      <c r="C211" t="s">
        <v>1970</v>
      </c>
      <c r="D211" t="s">
        <v>2</v>
      </c>
      <c r="E211" t="s">
        <v>2003</v>
      </c>
    </row>
    <row r="212" spans="1:5" x14ac:dyDescent="0.2">
      <c r="A212" t="s">
        <v>9</v>
      </c>
      <c r="B212" t="s">
        <v>1969</v>
      </c>
      <c r="C212" t="s">
        <v>1971</v>
      </c>
      <c r="D212" t="s">
        <v>2</v>
      </c>
      <c r="E212" t="s">
        <v>2003</v>
      </c>
    </row>
    <row r="213" spans="1:5" x14ac:dyDescent="0.2">
      <c r="A213" t="s">
        <v>9</v>
      </c>
      <c r="B213" t="s">
        <v>1969</v>
      </c>
      <c r="C213" t="s">
        <v>1972</v>
      </c>
      <c r="D213" t="s">
        <v>2</v>
      </c>
      <c r="E213" t="s">
        <v>2003</v>
      </c>
    </row>
    <row r="214" spans="1:5" x14ac:dyDescent="0.2">
      <c r="A214" t="s">
        <v>3</v>
      </c>
      <c r="B214" t="s">
        <v>1969</v>
      </c>
      <c r="C214" t="s">
        <v>1973</v>
      </c>
      <c r="D214" t="s">
        <v>2</v>
      </c>
      <c r="E214" t="s">
        <v>2003</v>
      </c>
    </row>
    <row r="215" spans="1:5" x14ac:dyDescent="0.2">
      <c r="A215" t="s">
        <v>9</v>
      </c>
      <c r="B215" t="s">
        <v>1295</v>
      </c>
      <c r="C215" t="s">
        <v>1148</v>
      </c>
      <c r="D215" t="s">
        <v>2</v>
      </c>
      <c r="E215" t="s">
        <v>2003</v>
      </c>
    </row>
    <row r="216" spans="1:5" x14ac:dyDescent="0.2">
      <c r="A216" t="s">
        <v>9</v>
      </c>
      <c r="B216" t="s">
        <v>1295</v>
      </c>
      <c r="C216" t="s">
        <v>1296</v>
      </c>
      <c r="D216" t="s">
        <v>2</v>
      </c>
      <c r="E216" t="s">
        <v>2003</v>
      </c>
    </row>
    <row r="217" spans="1:5" x14ac:dyDescent="0.2">
      <c r="A217" t="s">
        <v>3</v>
      </c>
      <c r="B217" t="s">
        <v>1295</v>
      </c>
      <c r="C217" t="s">
        <v>1143</v>
      </c>
      <c r="D217" t="s">
        <v>2</v>
      </c>
      <c r="E217" t="s">
        <v>2003</v>
      </c>
    </row>
    <row r="218" spans="1:5" x14ac:dyDescent="0.2">
      <c r="A218" t="s">
        <v>6</v>
      </c>
      <c r="B218" t="s">
        <v>1295</v>
      </c>
      <c r="C218" t="s">
        <v>1790</v>
      </c>
      <c r="D218" t="s">
        <v>1295</v>
      </c>
      <c r="E218" t="s">
        <v>2003</v>
      </c>
    </row>
    <row r="219" spans="1:5" x14ac:dyDescent="0.2">
      <c r="A219" t="s">
        <v>6</v>
      </c>
      <c r="B219" t="s">
        <v>1295</v>
      </c>
      <c r="C219" t="s">
        <v>904</v>
      </c>
      <c r="D219" t="s">
        <v>1297</v>
      </c>
      <c r="E219" t="s">
        <v>2003</v>
      </c>
    </row>
    <row r="220" spans="1:5" x14ac:dyDescent="0.2">
      <c r="A220" t="s">
        <v>6</v>
      </c>
      <c r="B220" t="s">
        <v>1297</v>
      </c>
      <c r="C220" t="s">
        <v>1785</v>
      </c>
      <c r="D220" t="s">
        <v>1297</v>
      </c>
      <c r="E220" t="s">
        <v>2003</v>
      </c>
    </row>
    <row r="221" spans="1:5" x14ac:dyDescent="0.2">
      <c r="A221" t="s">
        <v>3</v>
      </c>
      <c r="B221" t="s">
        <v>1297</v>
      </c>
      <c r="C221" t="s">
        <v>1298</v>
      </c>
      <c r="D221" t="s">
        <v>2</v>
      </c>
      <c r="E221" t="s">
        <v>2003</v>
      </c>
    </row>
    <row r="222" spans="1:5" x14ac:dyDescent="0.2">
      <c r="A222" t="s">
        <v>6</v>
      </c>
      <c r="B222" t="s">
        <v>1299</v>
      </c>
      <c r="C222" t="s">
        <v>1975</v>
      </c>
      <c r="D222" t="s">
        <v>1976</v>
      </c>
      <c r="E222" t="s">
        <v>2003</v>
      </c>
    </row>
    <row r="223" spans="1:5" x14ac:dyDescent="0.2">
      <c r="A223" t="s">
        <v>6</v>
      </c>
      <c r="B223" t="s">
        <v>1299</v>
      </c>
      <c r="C223" t="s">
        <v>1673</v>
      </c>
      <c r="D223" t="s">
        <v>1299</v>
      </c>
      <c r="E223" t="s">
        <v>2003</v>
      </c>
    </row>
    <row r="224" spans="1:5" x14ac:dyDescent="0.2">
      <c r="A224" t="s">
        <v>6</v>
      </c>
      <c r="B224" t="s">
        <v>1299</v>
      </c>
      <c r="C224" t="s">
        <v>1830</v>
      </c>
      <c r="D224" t="s">
        <v>1299</v>
      </c>
      <c r="E224" t="s">
        <v>2003</v>
      </c>
    </row>
    <row r="225" spans="1:5" x14ac:dyDescent="0.2">
      <c r="A225" t="s">
        <v>9</v>
      </c>
      <c r="B225" t="s">
        <v>1299</v>
      </c>
      <c r="C225" t="s">
        <v>848</v>
      </c>
      <c r="D225" t="s">
        <v>2</v>
      </c>
      <c r="E225" t="s">
        <v>2003</v>
      </c>
    </row>
    <row r="226" spans="1:5" x14ac:dyDescent="0.2">
      <c r="A226" t="s">
        <v>6</v>
      </c>
      <c r="B226" t="s">
        <v>1977</v>
      </c>
      <c r="C226" t="s">
        <v>1831</v>
      </c>
      <c r="D226" t="s">
        <v>1299</v>
      </c>
      <c r="E226" t="s">
        <v>2003</v>
      </c>
    </row>
    <row r="227" spans="1:5" x14ac:dyDescent="0.2">
      <c r="A227" t="s">
        <v>9</v>
      </c>
      <c r="B227" t="s">
        <v>1979</v>
      </c>
      <c r="C227" t="s">
        <v>850</v>
      </c>
      <c r="D227" t="s">
        <v>2</v>
      </c>
      <c r="E227" t="s">
        <v>2003</v>
      </c>
    </row>
    <row r="228" spans="1:5" x14ac:dyDescent="0.2">
      <c r="A228" t="s">
        <v>6</v>
      </c>
      <c r="B228" t="s">
        <v>1650</v>
      </c>
      <c r="C228" t="s">
        <v>1720</v>
      </c>
      <c r="D228" t="s">
        <v>1304</v>
      </c>
      <c r="E228" t="s">
        <v>2003</v>
      </c>
    </row>
    <row r="229" spans="1:5" x14ac:dyDescent="0.2">
      <c r="A229" t="s">
        <v>9</v>
      </c>
      <c r="B229" t="s">
        <v>1980</v>
      </c>
      <c r="C229" t="s">
        <v>1015</v>
      </c>
      <c r="D229" t="s">
        <v>2</v>
      </c>
      <c r="E229" t="s">
        <v>2003</v>
      </c>
    </row>
    <row r="230" spans="1:5" x14ac:dyDescent="0.2">
      <c r="A230" t="s">
        <v>9</v>
      </c>
      <c r="B230" t="s">
        <v>1300</v>
      </c>
      <c r="C230" t="s">
        <v>1301</v>
      </c>
      <c r="D230" t="s">
        <v>2</v>
      </c>
      <c r="E230" t="s">
        <v>2003</v>
      </c>
    </row>
    <row r="231" spans="1:5" x14ac:dyDescent="0.2">
      <c r="A231" t="s">
        <v>6</v>
      </c>
      <c r="B231" t="s">
        <v>1300</v>
      </c>
      <c r="C231" t="s">
        <v>1798</v>
      </c>
      <c r="D231" t="s">
        <v>1300</v>
      </c>
      <c r="E231" t="s">
        <v>2003</v>
      </c>
    </row>
    <row r="232" spans="1:5" x14ac:dyDescent="0.2">
      <c r="A232" t="s">
        <v>6</v>
      </c>
      <c r="B232" t="s">
        <v>1300</v>
      </c>
      <c r="C232" t="s">
        <v>1715</v>
      </c>
      <c r="D232" t="s">
        <v>1300</v>
      </c>
      <c r="E232" t="s">
        <v>2003</v>
      </c>
    </row>
    <row r="233" spans="1:5" x14ac:dyDescent="0.2">
      <c r="A233" t="s">
        <v>9</v>
      </c>
      <c r="B233" t="s">
        <v>1982</v>
      </c>
      <c r="C233" t="s">
        <v>1081</v>
      </c>
      <c r="D233" t="s">
        <v>2</v>
      </c>
      <c r="E233" t="s">
        <v>2003</v>
      </c>
    </row>
    <row r="234" spans="1:5" x14ac:dyDescent="0.2">
      <c r="A234" t="s">
        <v>3</v>
      </c>
      <c r="B234" t="s">
        <v>1302</v>
      </c>
      <c r="C234" t="s">
        <v>1303</v>
      </c>
      <c r="D234" t="s">
        <v>2</v>
      </c>
      <c r="E234" t="s">
        <v>2003</v>
      </c>
    </row>
    <row r="235" spans="1:5" x14ac:dyDescent="0.2">
      <c r="A235" t="s">
        <v>9</v>
      </c>
      <c r="B235" t="s">
        <v>1304</v>
      </c>
      <c r="C235" t="s">
        <v>961</v>
      </c>
      <c r="D235" t="s">
        <v>2</v>
      </c>
      <c r="E235" t="s">
        <v>2003</v>
      </c>
    </row>
    <row r="236" spans="1:5" x14ac:dyDescent="0.2">
      <c r="A236" t="s">
        <v>6</v>
      </c>
      <c r="B236" t="s">
        <v>1833</v>
      </c>
      <c r="C236" t="s">
        <v>1834</v>
      </c>
      <c r="D236" t="s">
        <v>1833</v>
      </c>
      <c r="E236" t="s">
        <v>2003</v>
      </c>
    </row>
    <row r="237" spans="1:5" x14ac:dyDescent="0.2">
      <c r="A237" t="s">
        <v>6</v>
      </c>
      <c r="B237" t="s">
        <v>1833</v>
      </c>
      <c r="C237" t="s">
        <v>875</v>
      </c>
      <c r="D237" t="s">
        <v>1835</v>
      </c>
      <c r="E237" t="s">
        <v>2003</v>
      </c>
    </row>
    <row r="238" spans="1:5" x14ac:dyDescent="0.2">
      <c r="A238" t="s">
        <v>9</v>
      </c>
      <c r="B238" t="s">
        <v>1305</v>
      </c>
      <c r="C238" t="s">
        <v>1306</v>
      </c>
      <c r="D238" t="s">
        <v>1545</v>
      </c>
      <c r="E238" t="s">
        <v>2003</v>
      </c>
    </row>
    <row r="239" spans="1:5" x14ac:dyDescent="0.2">
      <c r="A239" t="s">
        <v>6</v>
      </c>
      <c r="B239" t="s">
        <v>1840</v>
      </c>
      <c r="C239" t="s">
        <v>1794</v>
      </c>
      <c r="D239" t="s">
        <v>1840</v>
      </c>
      <c r="E239" t="s">
        <v>2003</v>
      </c>
    </row>
    <row r="240" spans="1:5" x14ac:dyDescent="0.2">
      <c r="A240" t="s">
        <v>6</v>
      </c>
      <c r="B240" t="s">
        <v>1840</v>
      </c>
      <c r="C240" t="s">
        <v>1020</v>
      </c>
      <c r="D240" t="s">
        <v>1840</v>
      </c>
      <c r="E240" t="s">
        <v>2003</v>
      </c>
    </row>
    <row r="241" spans="1:5" x14ac:dyDescent="0.2">
      <c r="A241" t="s">
        <v>6</v>
      </c>
      <c r="B241" t="s">
        <v>1779</v>
      </c>
      <c r="C241" t="s">
        <v>704</v>
      </c>
      <c r="D241" t="s">
        <v>1779</v>
      </c>
      <c r="E241" t="s">
        <v>2003</v>
      </c>
    </row>
    <row r="242" spans="1:5" x14ac:dyDescent="0.2">
      <c r="A242" t="s">
        <v>9</v>
      </c>
      <c r="B242" t="s">
        <v>1782</v>
      </c>
      <c r="C242" t="s">
        <v>1042</v>
      </c>
      <c r="D242" t="s">
        <v>2</v>
      </c>
      <c r="E242" t="s">
        <v>2003</v>
      </c>
    </row>
    <row r="243" spans="1:5" x14ac:dyDescent="0.2">
      <c r="A243" t="s">
        <v>6</v>
      </c>
      <c r="B243" t="s">
        <v>1784</v>
      </c>
      <c r="C243" t="s">
        <v>657</v>
      </c>
      <c r="D243" t="s">
        <v>1784</v>
      </c>
      <c r="E243" t="s">
        <v>2003</v>
      </c>
    </row>
    <row r="244" spans="1:5" x14ac:dyDescent="0.2">
      <c r="A244" t="s">
        <v>9</v>
      </c>
      <c r="B244" t="s">
        <v>1307</v>
      </c>
      <c r="C244" t="s">
        <v>1308</v>
      </c>
      <c r="D244" t="s">
        <v>2</v>
      </c>
      <c r="E244" t="s">
        <v>2003</v>
      </c>
    </row>
    <row r="245" spans="1:5" x14ac:dyDescent="0.2">
      <c r="A245" t="s">
        <v>6</v>
      </c>
      <c r="B245" t="s">
        <v>1787</v>
      </c>
      <c r="C245" t="s">
        <v>669</v>
      </c>
      <c r="D245" t="s">
        <v>1787</v>
      </c>
      <c r="E245" t="s">
        <v>2003</v>
      </c>
    </row>
    <row r="246" spans="1:5" x14ac:dyDescent="0.2">
      <c r="A246" t="s">
        <v>6</v>
      </c>
      <c r="B246" t="s">
        <v>1309</v>
      </c>
      <c r="C246" t="s">
        <v>1789</v>
      </c>
      <c r="D246" t="s">
        <v>1309</v>
      </c>
      <c r="E246" t="s">
        <v>2003</v>
      </c>
    </row>
    <row r="247" spans="1:5" x14ac:dyDescent="0.2">
      <c r="A247" t="s">
        <v>9</v>
      </c>
      <c r="B247" t="s">
        <v>1309</v>
      </c>
      <c r="C247" t="s">
        <v>882</v>
      </c>
      <c r="D247" t="s">
        <v>2</v>
      </c>
      <c r="E247" t="s">
        <v>2003</v>
      </c>
    </row>
    <row r="248" spans="1:5" x14ac:dyDescent="0.2">
      <c r="A248" t="s">
        <v>6</v>
      </c>
      <c r="B248" t="s">
        <v>1791</v>
      </c>
      <c r="C248" t="s">
        <v>712</v>
      </c>
      <c r="D248" t="s">
        <v>1791</v>
      </c>
      <c r="E248" t="s">
        <v>2003</v>
      </c>
    </row>
    <row r="249" spans="1:5" x14ac:dyDescent="0.2">
      <c r="A249" t="s">
        <v>3</v>
      </c>
      <c r="B249" t="s">
        <v>1793</v>
      </c>
      <c r="C249" t="s">
        <v>1023</v>
      </c>
      <c r="D249" t="s">
        <v>2</v>
      </c>
      <c r="E249" t="s">
        <v>2003</v>
      </c>
    </row>
    <row r="250" spans="1:5" x14ac:dyDescent="0.2">
      <c r="A250" t="s">
        <v>3</v>
      </c>
      <c r="B250" t="s">
        <v>1795</v>
      </c>
      <c r="C250" t="s">
        <v>1016</v>
      </c>
      <c r="D250" t="s">
        <v>2</v>
      </c>
      <c r="E250" t="s">
        <v>2003</v>
      </c>
    </row>
    <row r="251" spans="1:5" x14ac:dyDescent="0.2">
      <c r="A251" t="s">
        <v>9</v>
      </c>
      <c r="B251" t="s">
        <v>1310</v>
      </c>
      <c r="C251" t="s">
        <v>1311</v>
      </c>
      <c r="D251" t="s">
        <v>2</v>
      </c>
      <c r="E251" t="s">
        <v>2003</v>
      </c>
    </row>
    <row r="252" spans="1:5" x14ac:dyDescent="0.2">
      <c r="A252" t="s">
        <v>6</v>
      </c>
      <c r="B252" t="s">
        <v>1796</v>
      </c>
      <c r="C252" t="s">
        <v>1799</v>
      </c>
      <c r="D252" t="s">
        <v>1796</v>
      </c>
      <c r="E252" t="s">
        <v>2003</v>
      </c>
    </row>
    <row r="253" spans="1:5" x14ac:dyDescent="0.2">
      <c r="A253" t="s">
        <v>6</v>
      </c>
      <c r="B253" t="s">
        <v>1796</v>
      </c>
      <c r="C253" t="s">
        <v>1800</v>
      </c>
      <c r="D253" t="s">
        <v>1796</v>
      </c>
      <c r="E253" t="s">
        <v>2003</v>
      </c>
    </row>
    <row r="254" spans="1:5" x14ac:dyDescent="0.2">
      <c r="A254" t="s">
        <v>9</v>
      </c>
      <c r="B254" t="s">
        <v>1801</v>
      </c>
      <c r="C254" t="s">
        <v>1802</v>
      </c>
      <c r="D254" t="s">
        <v>2</v>
      </c>
      <c r="E254" t="s">
        <v>2003</v>
      </c>
    </row>
    <row r="255" spans="1:5" x14ac:dyDescent="0.2">
      <c r="A255" t="s">
        <v>9</v>
      </c>
      <c r="B255" t="s">
        <v>1803</v>
      </c>
      <c r="C255" t="s">
        <v>1147</v>
      </c>
      <c r="D255" t="s">
        <v>2</v>
      </c>
      <c r="E255" t="s">
        <v>2003</v>
      </c>
    </row>
    <row r="256" spans="1:5" x14ac:dyDescent="0.2">
      <c r="A256" t="s">
        <v>9</v>
      </c>
      <c r="B256" t="s">
        <v>1803</v>
      </c>
      <c r="C256" t="s">
        <v>1804</v>
      </c>
      <c r="D256" t="s">
        <v>2</v>
      </c>
      <c r="E256" t="s">
        <v>2003</v>
      </c>
    </row>
    <row r="257" spans="1:5" x14ac:dyDescent="0.2">
      <c r="A257" t="s">
        <v>6</v>
      </c>
      <c r="B257" t="s">
        <v>1803</v>
      </c>
      <c r="C257" t="s">
        <v>1706</v>
      </c>
      <c r="D257" t="s">
        <v>1803</v>
      </c>
      <c r="E257" t="s">
        <v>2003</v>
      </c>
    </row>
    <row r="258" spans="1:5" x14ac:dyDescent="0.2">
      <c r="A258" t="s">
        <v>6</v>
      </c>
      <c r="B258" t="s">
        <v>1803</v>
      </c>
      <c r="C258" t="s">
        <v>1704</v>
      </c>
      <c r="D258" t="s">
        <v>1803</v>
      </c>
      <c r="E258" t="s">
        <v>2003</v>
      </c>
    </row>
    <row r="259" spans="1:5" x14ac:dyDescent="0.2">
      <c r="A259" t="s">
        <v>6</v>
      </c>
      <c r="B259" t="s">
        <v>1805</v>
      </c>
      <c r="C259" t="s">
        <v>1806</v>
      </c>
      <c r="D259" t="s">
        <v>1805</v>
      </c>
      <c r="E259" t="s">
        <v>2003</v>
      </c>
    </row>
    <row r="260" spans="1:5" x14ac:dyDescent="0.2">
      <c r="A260" t="s">
        <v>6</v>
      </c>
      <c r="B260" t="s">
        <v>1805</v>
      </c>
      <c r="C260" t="s">
        <v>1807</v>
      </c>
      <c r="D260" t="s">
        <v>1805</v>
      </c>
      <c r="E260" t="s">
        <v>2003</v>
      </c>
    </row>
    <row r="261" spans="1:5" x14ac:dyDescent="0.2">
      <c r="A261" t="s">
        <v>6</v>
      </c>
      <c r="B261" t="s">
        <v>1808</v>
      </c>
      <c r="C261" t="s">
        <v>1809</v>
      </c>
      <c r="D261" t="s">
        <v>1808</v>
      </c>
      <c r="E261" t="s">
        <v>2003</v>
      </c>
    </row>
    <row r="262" spans="1:5" x14ac:dyDescent="0.2">
      <c r="A262" t="s">
        <v>6</v>
      </c>
      <c r="B262" t="s">
        <v>1808</v>
      </c>
      <c r="C262" t="s">
        <v>723</v>
      </c>
      <c r="D262" t="s">
        <v>1808</v>
      </c>
      <c r="E262" t="s">
        <v>2003</v>
      </c>
    </row>
    <row r="263" spans="1:5" x14ac:dyDescent="0.2">
      <c r="A263" t="s">
        <v>6</v>
      </c>
      <c r="B263" t="s">
        <v>1810</v>
      </c>
      <c r="C263" t="s">
        <v>681</v>
      </c>
      <c r="D263" t="s">
        <v>1810</v>
      </c>
      <c r="E263" t="s">
        <v>2003</v>
      </c>
    </row>
    <row r="264" spans="1:5" x14ac:dyDescent="0.2">
      <c r="A264" t="s">
        <v>6</v>
      </c>
      <c r="B264" t="s">
        <v>1810</v>
      </c>
      <c r="C264" t="s">
        <v>1677</v>
      </c>
      <c r="D264" t="s">
        <v>1810</v>
      </c>
      <c r="E264" t="s">
        <v>2003</v>
      </c>
    </row>
    <row r="265" spans="1:5" x14ac:dyDescent="0.2">
      <c r="A265" t="s">
        <v>6</v>
      </c>
      <c r="B265" t="s">
        <v>1813</v>
      </c>
      <c r="C265" t="s">
        <v>1764</v>
      </c>
      <c r="D265" t="s">
        <v>1813</v>
      </c>
      <c r="E265" t="s">
        <v>2003</v>
      </c>
    </row>
    <row r="266" spans="1:5" x14ac:dyDescent="0.2">
      <c r="A266" t="s">
        <v>6</v>
      </c>
      <c r="B266" t="s">
        <v>1813</v>
      </c>
      <c r="C266" t="s">
        <v>1777</v>
      </c>
      <c r="D266" t="s">
        <v>1813</v>
      </c>
      <c r="E266" t="s">
        <v>2003</v>
      </c>
    </row>
    <row r="267" spans="1:5" x14ac:dyDescent="0.2">
      <c r="A267" t="s">
        <v>3</v>
      </c>
      <c r="B267" t="s">
        <v>1312</v>
      </c>
      <c r="C267" t="s">
        <v>1313</v>
      </c>
      <c r="D267" t="s">
        <v>2</v>
      </c>
      <c r="E267" t="s">
        <v>2003</v>
      </c>
    </row>
    <row r="268" spans="1:5" x14ac:dyDescent="0.2">
      <c r="A268" t="s">
        <v>6</v>
      </c>
      <c r="B268" t="s">
        <v>1819</v>
      </c>
      <c r="C268" t="s">
        <v>1750</v>
      </c>
      <c r="D268" t="s">
        <v>1819</v>
      </c>
      <c r="E268" t="s">
        <v>2003</v>
      </c>
    </row>
    <row r="269" spans="1:5" x14ac:dyDescent="0.2">
      <c r="A269" t="s">
        <v>6</v>
      </c>
      <c r="B269" t="s">
        <v>1820</v>
      </c>
      <c r="C269" t="s">
        <v>1821</v>
      </c>
      <c r="D269" t="s">
        <v>1820</v>
      </c>
      <c r="E269" t="s">
        <v>2003</v>
      </c>
    </row>
    <row r="270" spans="1:5" x14ac:dyDescent="0.2">
      <c r="A270" t="s">
        <v>9</v>
      </c>
      <c r="B270" t="s">
        <v>1820</v>
      </c>
      <c r="C270" t="s">
        <v>1123</v>
      </c>
      <c r="D270" t="s">
        <v>2</v>
      </c>
      <c r="E270" t="s">
        <v>2003</v>
      </c>
    </row>
    <row r="271" spans="1:5" x14ac:dyDescent="0.2">
      <c r="A271" t="s">
        <v>6</v>
      </c>
      <c r="B271" t="s">
        <v>1314</v>
      </c>
      <c r="C271" t="s">
        <v>1701</v>
      </c>
      <c r="D271" t="s">
        <v>1314</v>
      </c>
      <c r="E271" t="s">
        <v>2003</v>
      </c>
    </row>
    <row r="272" spans="1:5" x14ac:dyDescent="0.2">
      <c r="A272" t="s">
        <v>6</v>
      </c>
      <c r="B272" t="s">
        <v>1314</v>
      </c>
      <c r="C272" t="s">
        <v>757</v>
      </c>
      <c r="D272" t="s">
        <v>1824</v>
      </c>
      <c r="E272" t="s">
        <v>2003</v>
      </c>
    </row>
    <row r="273" spans="1:5" x14ac:dyDescent="0.2">
      <c r="A273" t="s">
        <v>9</v>
      </c>
      <c r="B273" t="s">
        <v>1314</v>
      </c>
      <c r="C273" t="s">
        <v>1315</v>
      </c>
      <c r="D273" t="s">
        <v>2</v>
      </c>
      <c r="E273" t="s">
        <v>2003</v>
      </c>
    </row>
    <row r="274" spans="1:5" x14ac:dyDescent="0.2">
      <c r="A274" t="s">
        <v>6</v>
      </c>
      <c r="B274" t="s">
        <v>1314</v>
      </c>
      <c r="C274" t="s">
        <v>914</v>
      </c>
      <c r="D274" t="s">
        <v>1314</v>
      </c>
      <c r="E274" t="s">
        <v>2003</v>
      </c>
    </row>
    <row r="275" spans="1:5" x14ac:dyDescent="0.2">
      <c r="A275" t="s">
        <v>6</v>
      </c>
      <c r="B275" t="s">
        <v>1825</v>
      </c>
      <c r="C275" t="s">
        <v>1826</v>
      </c>
      <c r="D275" t="s">
        <v>1825</v>
      </c>
      <c r="E275" t="s">
        <v>2003</v>
      </c>
    </row>
    <row r="276" spans="1:5" x14ac:dyDescent="0.2">
      <c r="A276" t="s">
        <v>6</v>
      </c>
      <c r="B276" t="s">
        <v>1827</v>
      </c>
      <c r="C276" t="s">
        <v>1828</v>
      </c>
      <c r="D276" t="s">
        <v>1827</v>
      </c>
      <c r="E276" t="s">
        <v>2003</v>
      </c>
    </row>
    <row r="277" spans="1:5" x14ac:dyDescent="0.2">
      <c r="A277" t="s">
        <v>11</v>
      </c>
      <c r="B277" t="s">
        <v>1316</v>
      </c>
      <c r="C277" t="s">
        <v>1317</v>
      </c>
      <c r="D277" t="s">
        <v>2</v>
      </c>
      <c r="E277" t="s">
        <v>2003</v>
      </c>
    </row>
    <row r="278" spans="1:5" x14ac:dyDescent="0.2">
      <c r="A278" t="s">
        <v>9</v>
      </c>
      <c r="B278" t="s">
        <v>1318</v>
      </c>
      <c r="C278" t="s">
        <v>871</v>
      </c>
      <c r="D278" t="s">
        <v>2</v>
      </c>
      <c r="E278" t="s">
        <v>2003</v>
      </c>
    </row>
    <row r="279" spans="1:5" x14ac:dyDescent="0.2">
      <c r="A279" t="s">
        <v>6</v>
      </c>
      <c r="B279" t="s">
        <v>1318</v>
      </c>
      <c r="C279" t="s">
        <v>1749</v>
      </c>
      <c r="D279" t="s">
        <v>1318</v>
      </c>
      <c r="E279" t="s">
        <v>2003</v>
      </c>
    </row>
    <row r="280" spans="1:5" x14ac:dyDescent="0.2">
      <c r="A280" t="s">
        <v>3</v>
      </c>
      <c r="B280" t="s">
        <v>1824</v>
      </c>
      <c r="C280" t="s">
        <v>1151</v>
      </c>
      <c r="D280" t="s">
        <v>2</v>
      </c>
      <c r="E280" t="s">
        <v>2003</v>
      </c>
    </row>
    <row r="281" spans="1:5" x14ac:dyDescent="0.2">
      <c r="A281" t="s">
        <v>9</v>
      </c>
      <c r="B281" t="s">
        <v>1763</v>
      </c>
      <c r="C281" t="s">
        <v>1765</v>
      </c>
      <c r="D281" t="s">
        <v>2</v>
      </c>
      <c r="E281" t="s">
        <v>2003</v>
      </c>
    </row>
    <row r="282" spans="1:5" x14ac:dyDescent="0.2">
      <c r="A282" t="s">
        <v>9</v>
      </c>
      <c r="B282" t="s">
        <v>1319</v>
      </c>
      <c r="C282" t="s">
        <v>1320</v>
      </c>
      <c r="D282" t="s">
        <v>2</v>
      </c>
      <c r="E282" t="s">
        <v>2003</v>
      </c>
    </row>
    <row r="283" spans="1:5" x14ac:dyDescent="0.2">
      <c r="A283" t="s">
        <v>6</v>
      </c>
      <c r="B283" t="s">
        <v>1319</v>
      </c>
      <c r="C283" t="s">
        <v>1766</v>
      </c>
      <c r="D283" t="s">
        <v>1319</v>
      </c>
      <c r="E283" t="s">
        <v>2003</v>
      </c>
    </row>
    <row r="284" spans="1:5" x14ac:dyDescent="0.2">
      <c r="A284" t="s">
        <v>3</v>
      </c>
      <c r="B284" t="s">
        <v>1319</v>
      </c>
      <c r="C284" t="s">
        <v>1321</v>
      </c>
      <c r="D284" t="s">
        <v>2</v>
      </c>
      <c r="E284" t="s">
        <v>2003</v>
      </c>
    </row>
    <row r="285" spans="1:5" x14ac:dyDescent="0.2">
      <c r="A285" t="s">
        <v>3</v>
      </c>
      <c r="B285" t="s">
        <v>1770</v>
      </c>
      <c r="C285" t="s">
        <v>726</v>
      </c>
      <c r="D285" t="s">
        <v>2</v>
      </c>
      <c r="E285" t="s">
        <v>2003</v>
      </c>
    </row>
    <row r="286" spans="1:5" x14ac:dyDescent="0.2">
      <c r="A286" t="s">
        <v>6</v>
      </c>
      <c r="B286" t="s">
        <v>1776</v>
      </c>
      <c r="C286" t="s">
        <v>1664</v>
      </c>
      <c r="D286" t="s">
        <v>1322</v>
      </c>
      <c r="E286" t="s">
        <v>2003</v>
      </c>
    </row>
    <row r="287" spans="1:5" x14ac:dyDescent="0.2">
      <c r="A287" t="s">
        <v>9</v>
      </c>
      <c r="B287" t="s">
        <v>1322</v>
      </c>
      <c r="C287" t="s">
        <v>1323</v>
      </c>
      <c r="D287" t="s">
        <v>2</v>
      </c>
      <c r="E287" t="s">
        <v>2003</v>
      </c>
    </row>
    <row r="288" spans="1:5" x14ac:dyDescent="0.2">
      <c r="A288" t="s">
        <v>9</v>
      </c>
      <c r="B288" t="s">
        <v>1324</v>
      </c>
      <c r="C288" t="s">
        <v>747</v>
      </c>
      <c r="D288" t="s">
        <v>2</v>
      </c>
      <c r="E288" t="s">
        <v>2003</v>
      </c>
    </row>
    <row r="289" spans="1:5" x14ac:dyDescent="0.2">
      <c r="A289" t="s">
        <v>9</v>
      </c>
      <c r="B289" t="s">
        <v>1325</v>
      </c>
      <c r="C289" t="s">
        <v>1326</v>
      </c>
      <c r="D289" t="s">
        <v>2</v>
      </c>
      <c r="E289" t="s">
        <v>2003</v>
      </c>
    </row>
    <row r="290" spans="1:5" x14ac:dyDescent="0.2">
      <c r="A290" t="s">
        <v>6</v>
      </c>
      <c r="B290" t="s">
        <v>1655</v>
      </c>
      <c r="C290" t="s">
        <v>1654</v>
      </c>
      <c r="D290" t="s">
        <v>1655</v>
      </c>
      <c r="E290" t="s">
        <v>2003</v>
      </c>
    </row>
    <row r="291" spans="1:5" x14ac:dyDescent="0.2">
      <c r="A291" t="s">
        <v>9</v>
      </c>
      <c r="B291" t="s">
        <v>1655</v>
      </c>
      <c r="C291" t="s">
        <v>1156</v>
      </c>
      <c r="D291" t="s">
        <v>2</v>
      </c>
      <c r="E291" t="s">
        <v>2003</v>
      </c>
    </row>
    <row r="292" spans="1:5" x14ac:dyDescent="0.2">
      <c r="A292" t="s">
        <v>6</v>
      </c>
      <c r="B292" t="s">
        <v>1327</v>
      </c>
      <c r="C292" t="s">
        <v>1657</v>
      </c>
      <c r="D292" t="s">
        <v>1327</v>
      </c>
      <c r="E292" t="s">
        <v>2003</v>
      </c>
    </row>
    <row r="293" spans="1:5" x14ac:dyDescent="0.2">
      <c r="A293" t="s">
        <v>9</v>
      </c>
      <c r="B293" t="s">
        <v>1327</v>
      </c>
      <c r="C293" t="s">
        <v>1658</v>
      </c>
      <c r="D293" t="s">
        <v>2</v>
      </c>
      <c r="E293" t="s">
        <v>2003</v>
      </c>
    </row>
    <row r="294" spans="1:5" x14ac:dyDescent="0.2">
      <c r="A294" t="s">
        <v>9</v>
      </c>
      <c r="B294" t="s">
        <v>1327</v>
      </c>
      <c r="C294" t="s">
        <v>1328</v>
      </c>
      <c r="D294" t="s">
        <v>2</v>
      </c>
      <c r="E294" t="s">
        <v>2003</v>
      </c>
    </row>
    <row r="295" spans="1:5" x14ac:dyDescent="0.2">
      <c r="A295" t="s">
        <v>11</v>
      </c>
      <c r="B295" t="s">
        <v>1329</v>
      </c>
      <c r="C295" t="s">
        <v>1330</v>
      </c>
      <c r="D295" t="s">
        <v>2</v>
      </c>
      <c r="E295" t="s">
        <v>2003</v>
      </c>
    </row>
    <row r="296" spans="1:5" x14ac:dyDescent="0.2">
      <c r="A296" t="s">
        <v>3</v>
      </c>
      <c r="B296" t="s">
        <v>1329</v>
      </c>
      <c r="C296" t="s">
        <v>1331</v>
      </c>
      <c r="D296" t="s">
        <v>2</v>
      </c>
      <c r="E296" t="s">
        <v>2003</v>
      </c>
    </row>
    <row r="297" spans="1:5" x14ac:dyDescent="0.2">
      <c r="A297" t="s">
        <v>9</v>
      </c>
      <c r="B297" t="s">
        <v>1332</v>
      </c>
      <c r="C297" t="s">
        <v>897</v>
      </c>
      <c r="D297" t="s">
        <v>2</v>
      </c>
      <c r="E297" t="s">
        <v>2003</v>
      </c>
    </row>
    <row r="298" spans="1:5" x14ac:dyDescent="0.2">
      <c r="A298" t="s">
        <v>9</v>
      </c>
      <c r="B298" t="s">
        <v>1332</v>
      </c>
      <c r="C298" t="s">
        <v>1333</v>
      </c>
      <c r="D298" t="s">
        <v>2</v>
      </c>
      <c r="E298" t="s">
        <v>2003</v>
      </c>
    </row>
    <row r="299" spans="1:5" x14ac:dyDescent="0.2">
      <c r="A299" t="s">
        <v>9</v>
      </c>
      <c r="B299" t="s">
        <v>1334</v>
      </c>
      <c r="C299" t="s">
        <v>1335</v>
      </c>
      <c r="D299" t="s">
        <v>2</v>
      </c>
      <c r="E299" t="s">
        <v>2003</v>
      </c>
    </row>
    <row r="300" spans="1:5" x14ac:dyDescent="0.2">
      <c r="A300" t="s">
        <v>9</v>
      </c>
      <c r="B300" t="s">
        <v>1334</v>
      </c>
      <c r="C300" t="s">
        <v>1671</v>
      </c>
      <c r="D300" t="s">
        <v>2</v>
      </c>
      <c r="E300" t="s">
        <v>2003</v>
      </c>
    </row>
    <row r="301" spans="1:5" x14ac:dyDescent="0.2">
      <c r="A301" t="s">
        <v>3</v>
      </c>
      <c r="B301" t="s">
        <v>1336</v>
      </c>
      <c r="C301" t="s">
        <v>713</v>
      </c>
      <c r="D301" t="s">
        <v>2</v>
      </c>
      <c r="E301" t="s">
        <v>2003</v>
      </c>
    </row>
    <row r="302" spans="1:5" x14ac:dyDescent="0.2">
      <c r="A302" t="s">
        <v>9</v>
      </c>
      <c r="B302" t="s">
        <v>1336</v>
      </c>
      <c r="C302" t="s">
        <v>884</v>
      </c>
      <c r="D302" t="s">
        <v>2</v>
      </c>
      <c r="E302" t="s">
        <v>2003</v>
      </c>
    </row>
    <row r="303" spans="1:5" x14ac:dyDescent="0.2">
      <c r="A303" t="s">
        <v>6</v>
      </c>
      <c r="B303" t="s">
        <v>1679</v>
      </c>
      <c r="C303" t="s">
        <v>1678</v>
      </c>
      <c r="D303" t="s">
        <v>1679</v>
      </c>
      <c r="E303" t="s">
        <v>2003</v>
      </c>
    </row>
    <row r="304" spans="1:5" x14ac:dyDescent="0.2">
      <c r="A304" t="s">
        <v>9</v>
      </c>
      <c r="B304" t="s">
        <v>1682</v>
      </c>
      <c r="C304" t="s">
        <v>1688</v>
      </c>
      <c r="D304" t="s">
        <v>2</v>
      </c>
      <c r="E304" t="s">
        <v>2003</v>
      </c>
    </row>
    <row r="305" spans="1:5" x14ac:dyDescent="0.2">
      <c r="A305" t="s">
        <v>3</v>
      </c>
      <c r="B305" t="s">
        <v>1337</v>
      </c>
      <c r="C305" t="s">
        <v>1338</v>
      </c>
      <c r="D305" t="s">
        <v>2</v>
      </c>
      <c r="E305" t="s">
        <v>2003</v>
      </c>
    </row>
    <row r="306" spans="1:5" x14ac:dyDescent="0.2">
      <c r="A306" t="s">
        <v>9</v>
      </c>
      <c r="B306" t="s">
        <v>1339</v>
      </c>
      <c r="C306" t="s">
        <v>767</v>
      </c>
      <c r="D306" t="s">
        <v>2</v>
      </c>
      <c r="E306" t="s">
        <v>2003</v>
      </c>
    </row>
    <row r="307" spans="1:5" x14ac:dyDescent="0.2">
      <c r="A307" t="s">
        <v>9</v>
      </c>
      <c r="B307" t="s">
        <v>1731</v>
      </c>
      <c r="C307" t="s">
        <v>1693</v>
      </c>
      <c r="D307" t="s">
        <v>2</v>
      </c>
      <c r="E307" t="s">
        <v>2003</v>
      </c>
    </row>
    <row r="308" spans="1:5" x14ac:dyDescent="0.2">
      <c r="A308" t="s">
        <v>3</v>
      </c>
      <c r="B308" t="s">
        <v>1734</v>
      </c>
      <c r="C308" t="s">
        <v>817</v>
      </c>
      <c r="D308" t="s">
        <v>2</v>
      </c>
      <c r="E308" t="s">
        <v>2003</v>
      </c>
    </row>
    <row r="309" spans="1:5" x14ac:dyDescent="0.2">
      <c r="A309" t="s">
        <v>9</v>
      </c>
      <c r="B309" t="s">
        <v>1340</v>
      </c>
      <c r="C309" t="s">
        <v>868</v>
      </c>
      <c r="D309" t="s">
        <v>2</v>
      </c>
      <c r="E309" t="s">
        <v>2003</v>
      </c>
    </row>
    <row r="310" spans="1:5" x14ac:dyDescent="0.2">
      <c r="A310" t="s">
        <v>9</v>
      </c>
      <c r="B310" t="s">
        <v>1340</v>
      </c>
      <c r="C310" t="s">
        <v>1341</v>
      </c>
      <c r="D310" t="s">
        <v>2</v>
      </c>
      <c r="E310" t="s">
        <v>2003</v>
      </c>
    </row>
    <row r="311" spans="1:5" x14ac:dyDescent="0.2">
      <c r="A311" t="s">
        <v>11</v>
      </c>
      <c r="B311" t="s">
        <v>1735</v>
      </c>
      <c r="C311" t="s">
        <v>919</v>
      </c>
      <c r="D311" t="s">
        <v>2</v>
      </c>
      <c r="E311" t="s">
        <v>2003</v>
      </c>
    </row>
    <row r="312" spans="1:5" x14ac:dyDescent="0.2">
      <c r="A312" t="s">
        <v>9</v>
      </c>
      <c r="B312" t="s">
        <v>1736</v>
      </c>
      <c r="C312" t="s">
        <v>1705</v>
      </c>
      <c r="D312" t="s">
        <v>2</v>
      </c>
      <c r="E312" t="s">
        <v>2003</v>
      </c>
    </row>
    <row r="313" spans="1:5" x14ac:dyDescent="0.2">
      <c r="A313" t="s">
        <v>9</v>
      </c>
      <c r="B313" t="s">
        <v>1736</v>
      </c>
      <c r="C313" t="s">
        <v>773</v>
      </c>
      <c r="D313" t="s">
        <v>2</v>
      </c>
      <c r="E313" t="s">
        <v>2003</v>
      </c>
    </row>
    <row r="314" spans="1:5" x14ac:dyDescent="0.2">
      <c r="A314" t="s">
        <v>9</v>
      </c>
      <c r="B314" t="s">
        <v>1739</v>
      </c>
      <c r="C314" t="s">
        <v>676</v>
      </c>
      <c r="D314" t="s">
        <v>2</v>
      </c>
      <c r="E314" t="s">
        <v>2003</v>
      </c>
    </row>
    <row r="315" spans="1:5" x14ac:dyDescent="0.2">
      <c r="A315" t="s">
        <v>9</v>
      </c>
      <c r="B315" t="s">
        <v>1342</v>
      </c>
      <c r="C315" t="s">
        <v>1343</v>
      </c>
      <c r="D315" t="s">
        <v>2</v>
      </c>
      <c r="E315" t="s">
        <v>2003</v>
      </c>
    </row>
    <row r="316" spans="1:5" x14ac:dyDescent="0.2">
      <c r="A316" t="s">
        <v>9</v>
      </c>
      <c r="B316" t="s">
        <v>1717</v>
      </c>
      <c r="C316" t="s">
        <v>885</v>
      </c>
      <c r="D316" t="s">
        <v>2</v>
      </c>
      <c r="E316" t="s">
        <v>2003</v>
      </c>
    </row>
    <row r="317" spans="1:5" x14ac:dyDescent="0.2">
      <c r="A317" t="s">
        <v>3</v>
      </c>
      <c r="B317" t="s">
        <v>1344</v>
      </c>
      <c r="C317" t="s">
        <v>1345</v>
      </c>
      <c r="D317" t="s">
        <v>2</v>
      </c>
      <c r="E317" t="s">
        <v>2003</v>
      </c>
    </row>
    <row r="318" spans="1:5" x14ac:dyDescent="0.2">
      <c r="A318" t="s">
        <v>9</v>
      </c>
      <c r="B318" t="s">
        <v>910</v>
      </c>
      <c r="C318" t="s">
        <v>917</v>
      </c>
      <c r="D318" t="s">
        <v>2</v>
      </c>
      <c r="E318" t="s">
        <v>2003</v>
      </c>
    </row>
    <row r="319" spans="1:5" x14ac:dyDescent="0.2">
      <c r="A319" t="s">
        <v>9</v>
      </c>
      <c r="B319" t="s">
        <v>925</v>
      </c>
      <c r="C319" t="s">
        <v>926</v>
      </c>
      <c r="D319" t="s">
        <v>2</v>
      </c>
      <c r="E319" t="s">
        <v>2003</v>
      </c>
    </row>
    <row r="320" spans="1:5" x14ac:dyDescent="0.2">
      <c r="A320" t="s">
        <v>3</v>
      </c>
      <c r="B320" t="s">
        <v>929</v>
      </c>
      <c r="C320" t="s">
        <v>930</v>
      </c>
      <c r="D320" t="s">
        <v>2</v>
      </c>
      <c r="E320" t="s">
        <v>2003</v>
      </c>
    </row>
    <row r="321" spans="1:5" x14ac:dyDescent="0.2">
      <c r="A321" t="s">
        <v>3</v>
      </c>
      <c r="B321" t="s">
        <v>931</v>
      </c>
      <c r="C321" t="s">
        <v>932</v>
      </c>
      <c r="D321" t="s">
        <v>2</v>
      </c>
      <c r="E321" t="s">
        <v>2003</v>
      </c>
    </row>
    <row r="322" spans="1:5" x14ac:dyDescent="0.2">
      <c r="A322" t="s">
        <v>3</v>
      </c>
      <c r="B322" t="s">
        <v>931</v>
      </c>
      <c r="C322" t="s">
        <v>933</v>
      </c>
      <c r="D322" t="s">
        <v>2</v>
      </c>
      <c r="E322" t="s">
        <v>2003</v>
      </c>
    </row>
    <row r="323" spans="1:5" x14ac:dyDescent="0.2">
      <c r="A323" t="s">
        <v>3</v>
      </c>
      <c r="B323" t="s">
        <v>939</v>
      </c>
      <c r="C323" t="s">
        <v>859</v>
      </c>
      <c r="D323" t="s">
        <v>2</v>
      </c>
      <c r="E323" t="s">
        <v>2003</v>
      </c>
    </row>
    <row r="324" spans="1:5" x14ac:dyDescent="0.2">
      <c r="A324" t="s">
        <v>3</v>
      </c>
      <c r="B324" t="s">
        <v>945</v>
      </c>
      <c r="C324" t="s">
        <v>901</v>
      </c>
      <c r="D324" t="s">
        <v>2</v>
      </c>
      <c r="E324" t="s">
        <v>2003</v>
      </c>
    </row>
    <row r="325" spans="1:5" x14ac:dyDescent="0.2">
      <c r="A325" t="s">
        <v>11</v>
      </c>
      <c r="B325" t="s">
        <v>947</v>
      </c>
      <c r="C325" t="s">
        <v>765</v>
      </c>
      <c r="D325" t="s">
        <v>2</v>
      </c>
      <c r="E325" t="s">
        <v>2003</v>
      </c>
    </row>
    <row r="326" spans="1:5" x14ac:dyDescent="0.2">
      <c r="A326" t="s">
        <v>3</v>
      </c>
      <c r="B326" t="s">
        <v>951</v>
      </c>
      <c r="C326" t="s">
        <v>952</v>
      </c>
      <c r="D326" t="s">
        <v>2</v>
      </c>
      <c r="E326" t="s">
        <v>2003</v>
      </c>
    </row>
    <row r="327" spans="1:5" x14ac:dyDescent="0.2">
      <c r="A327" t="s">
        <v>9</v>
      </c>
      <c r="B327" t="s">
        <v>962</v>
      </c>
      <c r="C327" t="s">
        <v>964</v>
      </c>
      <c r="D327" t="s">
        <v>2</v>
      </c>
      <c r="E327" t="s">
        <v>2003</v>
      </c>
    </row>
    <row r="328" spans="1:5" x14ac:dyDescent="0.2">
      <c r="A328" t="s">
        <v>9</v>
      </c>
      <c r="B328" t="s">
        <v>879</v>
      </c>
      <c r="C328" t="s">
        <v>880</v>
      </c>
      <c r="D328" t="s">
        <v>2</v>
      </c>
      <c r="E328" t="s">
        <v>2003</v>
      </c>
    </row>
    <row r="329" spans="1:5" x14ac:dyDescent="0.2">
      <c r="A329" t="s">
        <v>3</v>
      </c>
      <c r="B329" t="s">
        <v>905</v>
      </c>
      <c r="C329" t="s">
        <v>906</v>
      </c>
      <c r="D329" t="s">
        <v>2</v>
      </c>
      <c r="E329" t="s">
        <v>2003</v>
      </c>
    </row>
    <row r="330" spans="1:5" x14ac:dyDescent="0.2">
      <c r="A330" t="s">
        <v>3</v>
      </c>
      <c r="B330" t="s">
        <v>824</v>
      </c>
      <c r="C330" t="s">
        <v>780</v>
      </c>
      <c r="D330" t="s">
        <v>2</v>
      </c>
      <c r="E330" t="s">
        <v>2003</v>
      </c>
    </row>
    <row r="331" spans="1:5" x14ac:dyDescent="0.2">
      <c r="A331" t="s">
        <v>3</v>
      </c>
      <c r="B331" t="s">
        <v>828</v>
      </c>
      <c r="C331" t="s">
        <v>829</v>
      </c>
      <c r="D331" t="s">
        <v>2</v>
      </c>
      <c r="E331" t="s">
        <v>2003</v>
      </c>
    </row>
    <row r="332" spans="1:5" x14ac:dyDescent="0.2">
      <c r="A332" t="s">
        <v>9</v>
      </c>
      <c r="B332" t="s">
        <v>828</v>
      </c>
      <c r="C332" t="s">
        <v>830</v>
      </c>
      <c r="D332" t="s">
        <v>2</v>
      </c>
      <c r="E332" t="s">
        <v>2003</v>
      </c>
    </row>
    <row r="333" spans="1:5" x14ac:dyDescent="0.2">
      <c r="A333" t="s">
        <v>3</v>
      </c>
      <c r="B333" t="s">
        <v>846</v>
      </c>
      <c r="C333" t="s">
        <v>645</v>
      </c>
      <c r="D333" t="s">
        <v>2</v>
      </c>
      <c r="E333" t="s">
        <v>2003</v>
      </c>
    </row>
    <row r="334" spans="1:5" x14ac:dyDescent="0.2">
      <c r="A334" t="s">
        <v>9</v>
      </c>
      <c r="B334" t="s">
        <v>758</v>
      </c>
      <c r="C334" t="s">
        <v>731</v>
      </c>
      <c r="D334" t="s">
        <v>2</v>
      </c>
      <c r="E334" t="s">
        <v>2003</v>
      </c>
    </row>
    <row r="335" spans="1:5" x14ac:dyDescent="0.2">
      <c r="A335" t="s">
        <v>9</v>
      </c>
      <c r="B335" t="s">
        <v>779</v>
      </c>
      <c r="C335" t="s">
        <v>781</v>
      </c>
      <c r="D335" t="s">
        <v>2</v>
      </c>
      <c r="E335" t="s">
        <v>2003</v>
      </c>
    </row>
    <row r="336" spans="1:5" x14ac:dyDescent="0.2">
      <c r="A336" t="s">
        <v>3</v>
      </c>
      <c r="B336" t="s">
        <v>782</v>
      </c>
      <c r="C336" t="s">
        <v>783</v>
      </c>
      <c r="D336" t="s">
        <v>2</v>
      </c>
      <c r="E336" t="s">
        <v>2003</v>
      </c>
    </row>
    <row r="337" spans="1:5" x14ac:dyDescent="0.2">
      <c r="A337" t="s">
        <v>9</v>
      </c>
      <c r="B337" t="s">
        <v>788</v>
      </c>
      <c r="C337" t="s">
        <v>790</v>
      </c>
      <c r="D337" t="s">
        <v>2</v>
      </c>
      <c r="E337" t="s">
        <v>2003</v>
      </c>
    </row>
    <row r="338" spans="1:5" x14ac:dyDescent="0.2">
      <c r="A338" t="s">
        <v>11</v>
      </c>
      <c r="B338" t="s">
        <v>806</v>
      </c>
      <c r="C338" t="s">
        <v>808</v>
      </c>
      <c r="D338" t="s">
        <v>2</v>
      </c>
      <c r="E338" t="s">
        <v>2003</v>
      </c>
    </row>
    <row r="339" spans="1:5" x14ac:dyDescent="0.2">
      <c r="A339" t="s">
        <v>9</v>
      </c>
      <c r="B339" t="s">
        <v>810</v>
      </c>
      <c r="C339" t="s">
        <v>811</v>
      </c>
      <c r="D339" t="s">
        <v>2</v>
      </c>
      <c r="E339" t="s">
        <v>2003</v>
      </c>
    </row>
    <row r="340" spans="1:5" x14ac:dyDescent="0.2">
      <c r="A340" t="s">
        <v>9</v>
      </c>
      <c r="B340" t="s">
        <v>678</v>
      </c>
      <c r="C340" t="s">
        <v>682</v>
      </c>
      <c r="D340" t="s">
        <v>2</v>
      </c>
      <c r="E340" t="s">
        <v>2003</v>
      </c>
    </row>
    <row r="341" spans="1:5" x14ac:dyDescent="0.2">
      <c r="A341" t="s">
        <v>9</v>
      </c>
      <c r="B341" t="s">
        <v>701</v>
      </c>
      <c r="C341" t="s">
        <v>703</v>
      </c>
      <c r="D341" t="s">
        <v>2</v>
      </c>
      <c r="E341" t="s">
        <v>2003</v>
      </c>
    </row>
    <row r="342" spans="1:5" x14ac:dyDescent="0.2">
      <c r="A342" t="s">
        <v>9</v>
      </c>
      <c r="B342" t="s">
        <v>735</v>
      </c>
      <c r="C342" t="s">
        <v>737</v>
      </c>
      <c r="D342" t="s">
        <v>2</v>
      </c>
      <c r="E342" t="s">
        <v>2003</v>
      </c>
    </row>
    <row r="343" spans="1:5" x14ac:dyDescent="0.2">
      <c r="A343" t="s">
        <v>9</v>
      </c>
      <c r="B343" t="s">
        <v>735</v>
      </c>
      <c r="C343" t="s">
        <v>625</v>
      </c>
      <c r="D343" t="s">
        <v>2</v>
      </c>
      <c r="E343" t="s">
        <v>2003</v>
      </c>
    </row>
    <row r="344" spans="1:5" x14ac:dyDescent="0.2">
      <c r="A344" t="s">
        <v>9</v>
      </c>
      <c r="B344" t="s">
        <v>740</v>
      </c>
      <c r="C344" t="s">
        <v>741</v>
      </c>
      <c r="D344" t="s">
        <v>2</v>
      </c>
      <c r="E344" t="s">
        <v>2003</v>
      </c>
    </row>
    <row r="345" spans="1:5" x14ac:dyDescent="0.2">
      <c r="A345" t="s">
        <v>3</v>
      </c>
      <c r="B345" t="s">
        <v>748</v>
      </c>
      <c r="C345" t="s">
        <v>749</v>
      </c>
      <c r="D345" t="s">
        <v>2</v>
      </c>
      <c r="E345" t="s">
        <v>2003</v>
      </c>
    </row>
    <row r="346" spans="1:5" x14ac:dyDescent="0.2">
      <c r="A346" t="s">
        <v>11</v>
      </c>
      <c r="B346" t="s">
        <v>750</v>
      </c>
      <c r="C346" t="s">
        <v>751</v>
      </c>
      <c r="D346" t="s">
        <v>2</v>
      </c>
      <c r="E346" t="s">
        <v>2003</v>
      </c>
    </row>
    <row r="347" spans="1:5" x14ac:dyDescent="0.2">
      <c r="A347" t="s">
        <v>3</v>
      </c>
      <c r="B347" t="s">
        <v>752</v>
      </c>
      <c r="C347" t="s">
        <v>754</v>
      </c>
      <c r="D347" t="s">
        <v>2</v>
      </c>
      <c r="E347" t="s">
        <v>2003</v>
      </c>
    </row>
    <row r="348" spans="1:5" x14ac:dyDescent="0.2">
      <c r="A348" t="s">
        <v>3</v>
      </c>
      <c r="B348" t="s">
        <v>603</v>
      </c>
      <c r="C348" t="s">
        <v>607</v>
      </c>
      <c r="D348" t="s">
        <v>2</v>
      </c>
      <c r="E348" t="s">
        <v>2003</v>
      </c>
    </row>
    <row r="349" spans="1:5" x14ac:dyDescent="0.2">
      <c r="A349" t="s">
        <v>9</v>
      </c>
      <c r="B349" t="s">
        <v>608</v>
      </c>
      <c r="C349" t="s">
        <v>611</v>
      </c>
      <c r="D349" t="s">
        <v>2</v>
      </c>
      <c r="E349" t="s">
        <v>2003</v>
      </c>
    </row>
    <row r="350" spans="1:5" x14ac:dyDescent="0.2">
      <c r="A350" t="s">
        <v>3</v>
      </c>
      <c r="B350" t="s">
        <v>617</v>
      </c>
      <c r="C350" t="s">
        <v>619</v>
      </c>
      <c r="D350" t="s">
        <v>2</v>
      </c>
      <c r="E350" t="s">
        <v>2003</v>
      </c>
    </row>
    <row r="351" spans="1:5" x14ac:dyDescent="0.2">
      <c r="A351" t="s">
        <v>3</v>
      </c>
      <c r="B351" t="s">
        <v>628</v>
      </c>
      <c r="C351" t="s">
        <v>629</v>
      </c>
      <c r="D351" t="s">
        <v>2</v>
      </c>
      <c r="E351" t="s">
        <v>2003</v>
      </c>
    </row>
    <row r="352" spans="1:5" x14ac:dyDescent="0.2">
      <c r="A352" t="s">
        <v>3</v>
      </c>
      <c r="B352" t="s">
        <v>639</v>
      </c>
      <c r="C352" t="s">
        <v>640</v>
      </c>
      <c r="D352" t="s">
        <v>2</v>
      </c>
      <c r="E352" t="s">
        <v>2003</v>
      </c>
    </row>
    <row r="353" spans="1:5" x14ac:dyDescent="0.2">
      <c r="A353" t="s">
        <v>3</v>
      </c>
      <c r="B353" t="s">
        <v>642</v>
      </c>
      <c r="C353" t="s">
        <v>646</v>
      </c>
      <c r="D353" t="s">
        <v>2</v>
      </c>
      <c r="E353" t="s">
        <v>2003</v>
      </c>
    </row>
    <row r="354" spans="1:5" x14ac:dyDescent="0.2">
      <c r="A354" t="s">
        <v>3</v>
      </c>
      <c r="B354" t="s">
        <v>516</v>
      </c>
      <c r="C354" t="s">
        <v>519</v>
      </c>
      <c r="D354" t="s">
        <v>2</v>
      </c>
      <c r="E354" t="s">
        <v>2003</v>
      </c>
    </row>
    <row r="355" spans="1:5" x14ac:dyDescent="0.2">
      <c r="A355" t="s">
        <v>9</v>
      </c>
      <c r="B355" t="s">
        <v>524</v>
      </c>
      <c r="C355" t="s">
        <v>526</v>
      </c>
      <c r="D355" t="s">
        <v>2</v>
      </c>
      <c r="E355" t="s">
        <v>2003</v>
      </c>
    </row>
    <row r="356" spans="1:5" x14ac:dyDescent="0.2">
      <c r="A356" t="s">
        <v>9</v>
      </c>
      <c r="B356" t="s">
        <v>531</v>
      </c>
      <c r="C356" t="s">
        <v>532</v>
      </c>
      <c r="D356" t="s">
        <v>2</v>
      </c>
      <c r="E356" t="s">
        <v>2003</v>
      </c>
    </row>
    <row r="357" spans="1:5" x14ac:dyDescent="0.2">
      <c r="A357" t="s">
        <v>3</v>
      </c>
      <c r="B357" t="s">
        <v>554</v>
      </c>
      <c r="C357" t="s">
        <v>555</v>
      </c>
      <c r="D357" t="s">
        <v>2</v>
      </c>
      <c r="E357" t="s">
        <v>2003</v>
      </c>
    </row>
    <row r="358" spans="1:5" x14ac:dyDescent="0.2">
      <c r="A358" t="s">
        <v>3</v>
      </c>
      <c r="B358" t="s">
        <v>579</v>
      </c>
      <c r="C358" t="s">
        <v>580</v>
      </c>
      <c r="D358" t="s">
        <v>2</v>
      </c>
      <c r="E358" t="s">
        <v>2003</v>
      </c>
    </row>
    <row r="359" spans="1:5" x14ac:dyDescent="0.2">
      <c r="A359" t="s">
        <v>3</v>
      </c>
      <c r="B359" t="s">
        <v>584</v>
      </c>
      <c r="C359" t="s">
        <v>585</v>
      </c>
      <c r="D359" t="s">
        <v>2</v>
      </c>
      <c r="E359" t="s">
        <v>2003</v>
      </c>
    </row>
    <row r="360" spans="1:5" x14ac:dyDescent="0.2">
      <c r="A360" t="s">
        <v>9</v>
      </c>
      <c r="B360" t="s">
        <v>438</v>
      </c>
      <c r="C360" t="s">
        <v>440</v>
      </c>
      <c r="D360" t="s">
        <v>2</v>
      </c>
      <c r="E360" t="s">
        <v>2003</v>
      </c>
    </row>
    <row r="361" spans="1:5" x14ac:dyDescent="0.2">
      <c r="A361" t="s">
        <v>3</v>
      </c>
      <c r="B361" t="s">
        <v>489</v>
      </c>
      <c r="C361" t="s">
        <v>491</v>
      </c>
      <c r="D361" t="s">
        <v>2</v>
      </c>
      <c r="E361" t="s">
        <v>2003</v>
      </c>
    </row>
    <row r="362" spans="1:5" x14ac:dyDescent="0.2">
      <c r="A362" t="s">
        <v>3</v>
      </c>
      <c r="B362" t="s">
        <v>422</v>
      </c>
      <c r="C362" t="s">
        <v>426</v>
      </c>
      <c r="D362" t="s">
        <v>2</v>
      </c>
      <c r="E362" t="s">
        <v>2003</v>
      </c>
    </row>
    <row r="363" spans="1:5" x14ac:dyDescent="0.2">
      <c r="A363" t="s">
        <v>3</v>
      </c>
      <c r="B363" t="s">
        <v>422</v>
      </c>
      <c r="C363" t="s">
        <v>427</v>
      </c>
      <c r="D363" t="s">
        <v>2</v>
      </c>
      <c r="E363" t="s">
        <v>2003</v>
      </c>
    </row>
    <row r="364" spans="1:5" x14ac:dyDescent="0.2">
      <c r="A364" t="s">
        <v>9</v>
      </c>
      <c r="B364" t="s">
        <v>430</v>
      </c>
      <c r="C364" t="s">
        <v>431</v>
      </c>
      <c r="D364" t="s">
        <v>2</v>
      </c>
      <c r="E364" t="s">
        <v>2003</v>
      </c>
    </row>
    <row r="365" spans="1:5" x14ac:dyDescent="0.2">
      <c r="A365" t="s">
        <v>9</v>
      </c>
      <c r="B365" t="s">
        <v>384</v>
      </c>
      <c r="C365" t="s">
        <v>385</v>
      </c>
      <c r="D365" t="s">
        <v>2</v>
      </c>
      <c r="E365" t="s">
        <v>2003</v>
      </c>
    </row>
    <row r="366" spans="1:5" x14ac:dyDescent="0.2">
      <c r="A366" t="s">
        <v>3</v>
      </c>
      <c r="B366" t="s">
        <v>315</v>
      </c>
      <c r="C366" t="s">
        <v>18</v>
      </c>
      <c r="D366" t="s">
        <v>2</v>
      </c>
      <c r="E366" t="s">
        <v>2003</v>
      </c>
    </row>
    <row r="367" spans="1:5" x14ac:dyDescent="0.2">
      <c r="A367" t="s">
        <v>3</v>
      </c>
      <c r="B367" t="s">
        <v>325</v>
      </c>
      <c r="C367" t="s">
        <v>35</v>
      </c>
      <c r="D367" t="s">
        <v>2</v>
      </c>
      <c r="E367" t="s">
        <v>2003</v>
      </c>
    </row>
    <row r="368" spans="1:5" x14ac:dyDescent="0.2">
      <c r="A368" t="s">
        <v>3</v>
      </c>
      <c r="B368" t="s">
        <v>328</v>
      </c>
      <c r="C368" t="s">
        <v>261</v>
      </c>
      <c r="D368" t="s">
        <v>2</v>
      </c>
      <c r="E368" t="s">
        <v>2003</v>
      </c>
    </row>
    <row r="369" spans="1:5" x14ac:dyDescent="0.2">
      <c r="A369" t="s">
        <v>3</v>
      </c>
      <c r="B369" t="s">
        <v>287</v>
      </c>
      <c r="C369" t="s">
        <v>248</v>
      </c>
      <c r="D369" t="s">
        <v>2</v>
      </c>
      <c r="E369" t="s">
        <v>2003</v>
      </c>
    </row>
    <row r="370" spans="1:5" x14ac:dyDescent="0.2">
      <c r="A370" t="s">
        <v>3</v>
      </c>
      <c r="B370" t="s">
        <v>289</v>
      </c>
      <c r="C370" t="s">
        <v>238</v>
      </c>
      <c r="D370" t="s">
        <v>2</v>
      </c>
      <c r="E370" t="s">
        <v>2003</v>
      </c>
    </row>
    <row r="371" spans="1:5" x14ac:dyDescent="0.2">
      <c r="A371" t="s">
        <v>9</v>
      </c>
      <c r="B371" t="s">
        <v>291</v>
      </c>
      <c r="C371" t="s">
        <v>137</v>
      </c>
      <c r="D371" t="s">
        <v>2</v>
      </c>
      <c r="E371" t="s">
        <v>2003</v>
      </c>
    </row>
    <row r="372" spans="1:5" x14ac:dyDescent="0.2">
      <c r="A372" t="s">
        <v>9</v>
      </c>
      <c r="B372" t="s">
        <v>296</v>
      </c>
      <c r="C372" t="s">
        <v>74</v>
      </c>
      <c r="D372" t="s">
        <v>2</v>
      </c>
      <c r="E372" t="s">
        <v>2003</v>
      </c>
    </row>
    <row r="373" spans="1:5" x14ac:dyDescent="0.2">
      <c r="A373" t="s">
        <v>3</v>
      </c>
      <c r="B373" t="s">
        <v>296</v>
      </c>
      <c r="C373" t="s">
        <v>4</v>
      </c>
      <c r="D373" t="s">
        <v>2</v>
      </c>
      <c r="E373" t="s">
        <v>2003</v>
      </c>
    </row>
    <row r="374" spans="1:5" x14ac:dyDescent="0.2">
      <c r="A374" t="s">
        <v>3</v>
      </c>
      <c r="B374" t="s">
        <v>300</v>
      </c>
      <c r="C374" t="s">
        <v>116</v>
      </c>
      <c r="D374" t="s">
        <v>2</v>
      </c>
      <c r="E374" t="s">
        <v>2003</v>
      </c>
    </row>
    <row r="375" spans="1:5" x14ac:dyDescent="0.2">
      <c r="A375" t="s">
        <v>3</v>
      </c>
      <c r="B375" t="s">
        <v>300</v>
      </c>
      <c r="C375" t="s">
        <v>95</v>
      </c>
      <c r="D375" t="s">
        <v>2</v>
      </c>
      <c r="E375" t="s">
        <v>2003</v>
      </c>
    </row>
    <row r="376" spans="1:5" x14ac:dyDescent="0.2">
      <c r="A376" t="s">
        <v>3</v>
      </c>
      <c r="B376" t="s">
        <v>300</v>
      </c>
      <c r="C376" t="s">
        <v>70</v>
      </c>
      <c r="D376" t="s">
        <v>2</v>
      </c>
      <c r="E376" t="s">
        <v>2003</v>
      </c>
    </row>
    <row r="377" spans="1:5" x14ac:dyDescent="0.2">
      <c r="A377" t="s">
        <v>3</v>
      </c>
      <c r="B377" t="s">
        <v>300</v>
      </c>
      <c r="C377" t="s">
        <v>71</v>
      </c>
      <c r="D377" t="s">
        <v>2</v>
      </c>
      <c r="E377" t="s">
        <v>2003</v>
      </c>
    </row>
    <row r="378" spans="1:5" x14ac:dyDescent="0.2">
      <c r="A378" t="s">
        <v>9</v>
      </c>
      <c r="B378" t="s">
        <v>300</v>
      </c>
      <c r="C378" t="s">
        <v>229</v>
      </c>
      <c r="D378" t="s">
        <v>2</v>
      </c>
      <c r="E378" t="s">
        <v>2003</v>
      </c>
    </row>
    <row r="379" spans="1:5" x14ac:dyDescent="0.2">
      <c r="A379" t="s">
        <v>3</v>
      </c>
      <c r="B379" t="s">
        <v>300</v>
      </c>
      <c r="C379" t="s">
        <v>82</v>
      </c>
      <c r="D379" t="s">
        <v>2</v>
      </c>
      <c r="E379" t="s">
        <v>2003</v>
      </c>
    </row>
    <row r="380" spans="1:5" x14ac:dyDescent="0.2">
      <c r="A380" t="s">
        <v>3</v>
      </c>
      <c r="B380" t="s">
        <v>300</v>
      </c>
      <c r="C380" t="s">
        <v>17</v>
      </c>
      <c r="D380" t="s">
        <v>2</v>
      </c>
      <c r="E380" t="s">
        <v>2003</v>
      </c>
    </row>
    <row r="381" spans="1:5" x14ac:dyDescent="0.2">
      <c r="A381" t="s">
        <v>3</v>
      </c>
      <c r="B381" t="s">
        <v>300</v>
      </c>
      <c r="C381" t="s">
        <v>100</v>
      </c>
      <c r="D381" t="s">
        <v>2</v>
      </c>
      <c r="E381" t="s">
        <v>2003</v>
      </c>
    </row>
    <row r="382" spans="1:5" x14ac:dyDescent="0.2">
      <c r="A382" t="s">
        <v>3</v>
      </c>
      <c r="B382" t="s">
        <v>300</v>
      </c>
      <c r="C382" t="s">
        <v>172</v>
      </c>
      <c r="D382" t="s">
        <v>2</v>
      </c>
      <c r="E382" t="s">
        <v>2003</v>
      </c>
    </row>
    <row r="383" spans="1:5" x14ac:dyDescent="0.2">
      <c r="A383" t="s">
        <v>3</v>
      </c>
      <c r="B383" t="s">
        <v>300</v>
      </c>
      <c r="C383" t="s">
        <v>19</v>
      </c>
      <c r="D383" t="s">
        <v>2</v>
      </c>
      <c r="E383" t="s">
        <v>2003</v>
      </c>
    </row>
    <row r="384" spans="1:5" x14ac:dyDescent="0.2">
      <c r="A384" t="s">
        <v>3</v>
      </c>
      <c r="B384" t="s">
        <v>300</v>
      </c>
      <c r="C384" t="s">
        <v>141</v>
      </c>
      <c r="D384" t="s">
        <v>2</v>
      </c>
      <c r="E384" t="s">
        <v>2003</v>
      </c>
    </row>
    <row r="385" spans="1:5" x14ac:dyDescent="0.2">
      <c r="A385" t="s">
        <v>3</v>
      </c>
      <c r="B385" t="s">
        <v>300</v>
      </c>
      <c r="C385" t="s">
        <v>8</v>
      </c>
      <c r="D385" t="s">
        <v>2</v>
      </c>
      <c r="E385" t="s">
        <v>2003</v>
      </c>
    </row>
    <row r="386" spans="1:5" x14ac:dyDescent="0.2">
      <c r="A386" t="s">
        <v>3</v>
      </c>
      <c r="B386" t="s">
        <v>300</v>
      </c>
      <c r="C386" t="s">
        <v>43</v>
      </c>
      <c r="D386" t="s">
        <v>2</v>
      </c>
      <c r="E386" t="s">
        <v>2003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A36A3-5742-174B-AFAA-316B78DF8E9C}">
  <dimension ref="A1:E381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1219</v>
      </c>
      <c r="C2" t="s">
        <v>1101</v>
      </c>
      <c r="D2" t="s">
        <v>2</v>
      </c>
      <c r="E2" t="s">
        <v>1219</v>
      </c>
    </row>
    <row r="3" spans="1:5" x14ac:dyDescent="0.2">
      <c r="A3" t="s">
        <v>3</v>
      </c>
      <c r="B3" t="s">
        <v>1937</v>
      </c>
      <c r="C3" t="s">
        <v>1811</v>
      </c>
      <c r="D3" t="s">
        <v>2</v>
      </c>
      <c r="E3" t="s">
        <v>1219</v>
      </c>
    </row>
    <row r="4" spans="1:5" x14ac:dyDescent="0.2">
      <c r="A4" t="s">
        <v>9</v>
      </c>
      <c r="B4" t="s">
        <v>1221</v>
      </c>
      <c r="C4" t="s">
        <v>1945</v>
      </c>
      <c r="D4" t="s">
        <v>1146</v>
      </c>
      <c r="E4" t="s">
        <v>1219</v>
      </c>
    </row>
    <row r="5" spans="1:5" x14ac:dyDescent="0.2">
      <c r="A5" t="s">
        <v>6</v>
      </c>
      <c r="B5" t="s">
        <v>1221</v>
      </c>
      <c r="C5" t="s">
        <v>1222</v>
      </c>
      <c r="D5" t="s">
        <v>1221</v>
      </c>
      <c r="E5" t="s">
        <v>1219</v>
      </c>
    </row>
    <row r="6" spans="1:5" x14ac:dyDescent="0.2">
      <c r="A6" t="s">
        <v>9</v>
      </c>
      <c r="B6" t="s">
        <v>1221</v>
      </c>
      <c r="C6" t="s">
        <v>1139</v>
      </c>
      <c r="D6" t="s">
        <v>1053</v>
      </c>
      <c r="E6" t="s">
        <v>1219</v>
      </c>
    </row>
    <row r="7" spans="1:5" x14ac:dyDescent="0.2">
      <c r="A7" t="s">
        <v>3</v>
      </c>
      <c r="B7" t="s">
        <v>1221</v>
      </c>
      <c r="C7" t="s">
        <v>1155</v>
      </c>
      <c r="D7" t="s">
        <v>1053</v>
      </c>
      <c r="E7" t="s">
        <v>1219</v>
      </c>
    </row>
    <row r="8" spans="1:5" x14ac:dyDescent="0.2">
      <c r="A8" t="s">
        <v>9</v>
      </c>
      <c r="B8" t="s">
        <v>1221</v>
      </c>
      <c r="C8" t="s">
        <v>970</v>
      </c>
      <c r="D8" t="s">
        <v>1122</v>
      </c>
      <c r="E8" t="s">
        <v>1219</v>
      </c>
    </row>
    <row r="9" spans="1:5" x14ac:dyDescent="0.2">
      <c r="A9" t="s">
        <v>9</v>
      </c>
      <c r="B9" t="s">
        <v>1221</v>
      </c>
      <c r="C9" t="s">
        <v>1983</v>
      </c>
      <c r="D9" t="s">
        <v>2</v>
      </c>
      <c r="E9" t="s">
        <v>1219</v>
      </c>
    </row>
    <row r="10" spans="1:5" x14ac:dyDescent="0.2">
      <c r="A10" t="s">
        <v>9</v>
      </c>
      <c r="B10" t="s">
        <v>1221</v>
      </c>
      <c r="C10" t="s">
        <v>1029</v>
      </c>
      <c r="D10" t="s">
        <v>1173</v>
      </c>
      <c r="E10" t="s">
        <v>1219</v>
      </c>
    </row>
    <row r="11" spans="1:5" x14ac:dyDescent="0.2">
      <c r="A11" t="s">
        <v>9</v>
      </c>
      <c r="B11" t="s">
        <v>1221</v>
      </c>
      <c r="C11" t="s">
        <v>1984</v>
      </c>
      <c r="D11" t="s">
        <v>2</v>
      </c>
      <c r="E11" t="s">
        <v>1219</v>
      </c>
    </row>
    <row r="12" spans="1:5" x14ac:dyDescent="0.2">
      <c r="A12" t="s">
        <v>3</v>
      </c>
      <c r="B12" t="s">
        <v>1221</v>
      </c>
      <c r="C12" t="s">
        <v>1114</v>
      </c>
      <c r="D12" t="s">
        <v>1540</v>
      </c>
      <c r="E12" t="s">
        <v>1219</v>
      </c>
    </row>
    <row r="13" spans="1:5" x14ac:dyDescent="0.2">
      <c r="A13" t="s">
        <v>6</v>
      </c>
      <c r="B13" t="s">
        <v>1221</v>
      </c>
      <c r="C13" t="s">
        <v>1223</v>
      </c>
      <c r="D13" t="s">
        <v>1221</v>
      </c>
      <c r="E13" t="s">
        <v>1219</v>
      </c>
    </row>
    <row r="14" spans="1:5" x14ac:dyDescent="0.2">
      <c r="A14" t="s">
        <v>9</v>
      </c>
      <c r="B14" t="s">
        <v>1221</v>
      </c>
      <c r="C14" t="s">
        <v>1985</v>
      </c>
      <c r="D14" t="s">
        <v>2</v>
      </c>
      <c r="E14" t="s">
        <v>1219</v>
      </c>
    </row>
    <row r="15" spans="1:5" x14ac:dyDescent="0.2">
      <c r="A15" t="s">
        <v>9</v>
      </c>
      <c r="B15" t="s">
        <v>1221</v>
      </c>
      <c r="C15" t="s">
        <v>1031</v>
      </c>
      <c r="D15" t="s">
        <v>1089</v>
      </c>
      <c r="E15" t="s">
        <v>1219</v>
      </c>
    </row>
    <row r="16" spans="1:5" x14ac:dyDescent="0.2">
      <c r="A16" t="s">
        <v>9</v>
      </c>
      <c r="B16" t="s">
        <v>1221</v>
      </c>
      <c r="C16" t="s">
        <v>1986</v>
      </c>
      <c r="D16" t="s">
        <v>1013</v>
      </c>
      <c r="E16" t="s">
        <v>1219</v>
      </c>
    </row>
    <row r="17" spans="1:5" x14ac:dyDescent="0.2">
      <c r="A17" t="s">
        <v>9</v>
      </c>
      <c r="B17" t="s">
        <v>1221</v>
      </c>
      <c r="C17" t="s">
        <v>1224</v>
      </c>
      <c r="D17" t="s">
        <v>1380</v>
      </c>
      <c r="E17" t="s">
        <v>1219</v>
      </c>
    </row>
    <row r="18" spans="1:5" x14ac:dyDescent="0.2">
      <c r="A18" t="s">
        <v>9</v>
      </c>
      <c r="B18" t="s">
        <v>1225</v>
      </c>
      <c r="C18" t="s">
        <v>1940</v>
      </c>
      <c r="D18" t="s">
        <v>1499</v>
      </c>
      <c r="E18" t="s">
        <v>1219</v>
      </c>
    </row>
    <row r="19" spans="1:5" x14ac:dyDescent="0.2">
      <c r="A19" t="s">
        <v>9</v>
      </c>
      <c r="B19" t="s">
        <v>1225</v>
      </c>
      <c r="C19" t="s">
        <v>1226</v>
      </c>
      <c r="D19" t="s">
        <v>2</v>
      </c>
      <c r="E19" t="s">
        <v>1219</v>
      </c>
    </row>
    <row r="20" spans="1:5" x14ac:dyDescent="0.2">
      <c r="A20" t="s">
        <v>6</v>
      </c>
      <c r="B20" t="s">
        <v>1225</v>
      </c>
      <c r="C20" t="s">
        <v>1227</v>
      </c>
      <c r="D20" t="s">
        <v>1225</v>
      </c>
      <c r="E20" t="s">
        <v>1219</v>
      </c>
    </row>
    <row r="21" spans="1:5" x14ac:dyDescent="0.2">
      <c r="A21" t="s">
        <v>3</v>
      </c>
      <c r="B21" t="s">
        <v>1225</v>
      </c>
      <c r="C21" t="s">
        <v>1987</v>
      </c>
      <c r="D21" t="s">
        <v>2</v>
      </c>
      <c r="E21" t="s">
        <v>1219</v>
      </c>
    </row>
    <row r="22" spans="1:5" x14ac:dyDescent="0.2">
      <c r="A22" t="s">
        <v>9</v>
      </c>
      <c r="B22" t="s">
        <v>1225</v>
      </c>
      <c r="C22" t="s">
        <v>1228</v>
      </c>
      <c r="D22" t="s">
        <v>2</v>
      </c>
      <c r="E22" t="s">
        <v>1219</v>
      </c>
    </row>
    <row r="23" spans="1:5" x14ac:dyDescent="0.2">
      <c r="A23" t="s">
        <v>9</v>
      </c>
      <c r="B23" t="s">
        <v>1225</v>
      </c>
      <c r="C23" t="s">
        <v>1229</v>
      </c>
      <c r="D23" t="s">
        <v>2</v>
      </c>
      <c r="E23" t="s">
        <v>1219</v>
      </c>
    </row>
    <row r="24" spans="1:5" x14ac:dyDescent="0.2">
      <c r="A24" t="s">
        <v>9</v>
      </c>
      <c r="B24" t="s">
        <v>1225</v>
      </c>
      <c r="C24" t="s">
        <v>1230</v>
      </c>
      <c r="D24" t="s">
        <v>2</v>
      </c>
      <c r="E24" t="s">
        <v>1219</v>
      </c>
    </row>
    <row r="25" spans="1:5" x14ac:dyDescent="0.2">
      <c r="A25" t="s">
        <v>9</v>
      </c>
      <c r="B25" t="s">
        <v>1231</v>
      </c>
      <c r="C25" t="s">
        <v>1091</v>
      </c>
      <c r="D25" t="s">
        <v>2</v>
      </c>
      <c r="E25" t="s">
        <v>1219</v>
      </c>
    </row>
    <row r="26" spans="1:5" x14ac:dyDescent="0.2">
      <c r="A26" t="s">
        <v>6</v>
      </c>
      <c r="B26" t="s">
        <v>1231</v>
      </c>
      <c r="C26" t="s">
        <v>1232</v>
      </c>
      <c r="D26" t="s">
        <v>1231</v>
      </c>
      <c r="E26" t="s">
        <v>1219</v>
      </c>
    </row>
    <row r="27" spans="1:5" x14ac:dyDescent="0.2">
      <c r="A27" t="s">
        <v>6</v>
      </c>
      <c r="B27" t="s">
        <v>1231</v>
      </c>
      <c r="C27" t="s">
        <v>1233</v>
      </c>
      <c r="D27" t="s">
        <v>1241</v>
      </c>
      <c r="E27" t="s">
        <v>1219</v>
      </c>
    </row>
    <row r="28" spans="1:5" x14ac:dyDescent="0.2">
      <c r="A28" t="s">
        <v>9</v>
      </c>
      <c r="B28" t="s">
        <v>1231</v>
      </c>
      <c r="C28" t="s">
        <v>1192</v>
      </c>
      <c r="D28" t="s">
        <v>1173</v>
      </c>
      <c r="E28" t="s">
        <v>1219</v>
      </c>
    </row>
    <row r="29" spans="1:5" x14ac:dyDescent="0.2">
      <c r="A29" t="s">
        <v>9</v>
      </c>
      <c r="B29" t="s">
        <v>1231</v>
      </c>
      <c r="C29" t="s">
        <v>839</v>
      </c>
      <c r="D29" t="s">
        <v>2</v>
      </c>
      <c r="E29" t="s">
        <v>1219</v>
      </c>
    </row>
    <row r="30" spans="1:5" x14ac:dyDescent="0.2">
      <c r="A30" t="s">
        <v>9</v>
      </c>
      <c r="B30" t="s">
        <v>1988</v>
      </c>
      <c r="C30" t="s">
        <v>1989</v>
      </c>
      <c r="D30" t="s">
        <v>1053</v>
      </c>
      <c r="E30" t="s">
        <v>1219</v>
      </c>
    </row>
    <row r="31" spans="1:5" x14ac:dyDescent="0.2">
      <c r="A31" t="s">
        <v>3</v>
      </c>
      <c r="B31" t="s">
        <v>1988</v>
      </c>
      <c r="C31" t="s">
        <v>1990</v>
      </c>
      <c r="D31" t="s">
        <v>1934</v>
      </c>
      <c r="E31" t="s">
        <v>1219</v>
      </c>
    </row>
    <row r="32" spans="1:5" x14ac:dyDescent="0.2">
      <c r="A32" t="s">
        <v>9</v>
      </c>
      <c r="B32" t="s">
        <v>1988</v>
      </c>
      <c r="C32" t="s">
        <v>1991</v>
      </c>
      <c r="D32" t="s">
        <v>1053</v>
      </c>
      <c r="E32" t="s">
        <v>1219</v>
      </c>
    </row>
    <row r="33" spans="1:5" x14ac:dyDescent="0.2">
      <c r="A33" t="s">
        <v>3</v>
      </c>
      <c r="B33" t="s">
        <v>1988</v>
      </c>
      <c r="C33" t="s">
        <v>1992</v>
      </c>
      <c r="D33" t="s">
        <v>1173</v>
      </c>
      <c r="E33" t="s">
        <v>1219</v>
      </c>
    </row>
    <row r="34" spans="1:5" x14ac:dyDescent="0.2">
      <c r="A34" t="s">
        <v>3</v>
      </c>
      <c r="B34" t="s">
        <v>1988</v>
      </c>
      <c r="C34" t="s">
        <v>1083</v>
      </c>
      <c r="D34" t="s">
        <v>2</v>
      </c>
      <c r="E34" t="s">
        <v>1219</v>
      </c>
    </row>
    <row r="35" spans="1:5" x14ac:dyDescent="0.2">
      <c r="A35" t="s">
        <v>9</v>
      </c>
      <c r="B35" t="s">
        <v>1988</v>
      </c>
      <c r="C35" t="s">
        <v>1948</v>
      </c>
      <c r="D35" t="s">
        <v>2</v>
      </c>
      <c r="E35" t="s">
        <v>1219</v>
      </c>
    </row>
    <row r="36" spans="1:5" x14ac:dyDescent="0.2">
      <c r="A36" t="s">
        <v>9</v>
      </c>
      <c r="B36" t="s">
        <v>1988</v>
      </c>
      <c r="C36" t="s">
        <v>1949</v>
      </c>
      <c r="D36" t="s">
        <v>2</v>
      </c>
      <c r="E36" t="s">
        <v>1219</v>
      </c>
    </row>
    <row r="37" spans="1:5" x14ac:dyDescent="0.2">
      <c r="A37" t="s">
        <v>6</v>
      </c>
      <c r="B37" t="s">
        <v>1234</v>
      </c>
      <c r="C37" t="s">
        <v>1235</v>
      </c>
      <c r="D37" t="s">
        <v>1648</v>
      </c>
      <c r="E37" t="s">
        <v>1219</v>
      </c>
    </row>
    <row r="38" spans="1:5" x14ac:dyDescent="0.2">
      <c r="A38" t="s">
        <v>3</v>
      </c>
      <c r="B38" t="s">
        <v>1234</v>
      </c>
      <c r="C38" t="s">
        <v>1207</v>
      </c>
      <c r="D38" t="s">
        <v>2</v>
      </c>
      <c r="E38" t="s">
        <v>1219</v>
      </c>
    </row>
    <row r="39" spans="1:5" x14ac:dyDescent="0.2">
      <c r="A39" t="s">
        <v>9</v>
      </c>
      <c r="B39" t="s">
        <v>1648</v>
      </c>
      <c r="C39" t="s">
        <v>1931</v>
      </c>
      <c r="D39" t="s">
        <v>2</v>
      </c>
      <c r="E39" t="s">
        <v>1219</v>
      </c>
    </row>
    <row r="40" spans="1:5" x14ac:dyDescent="0.2">
      <c r="A40" t="s">
        <v>9</v>
      </c>
      <c r="B40" t="s">
        <v>1648</v>
      </c>
      <c r="C40" t="s">
        <v>1059</v>
      </c>
      <c r="D40" t="s">
        <v>1053</v>
      </c>
      <c r="E40" t="s">
        <v>1219</v>
      </c>
    </row>
    <row r="41" spans="1:5" x14ac:dyDescent="0.2">
      <c r="A41" t="s">
        <v>3</v>
      </c>
      <c r="B41" t="s">
        <v>1648</v>
      </c>
      <c r="C41" t="s">
        <v>1932</v>
      </c>
      <c r="D41" t="s">
        <v>974</v>
      </c>
      <c r="E41" t="s">
        <v>1219</v>
      </c>
    </row>
    <row r="42" spans="1:5" x14ac:dyDescent="0.2">
      <c r="A42" t="s">
        <v>9</v>
      </c>
      <c r="B42" t="s">
        <v>1648</v>
      </c>
      <c r="C42" t="s">
        <v>1109</v>
      </c>
      <c r="D42" t="s">
        <v>2</v>
      </c>
      <c r="E42" t="s">
        <v>1219</v>
      </c>
    </row>
    <row r="43" spans="1:5" x14ac:dyDescent="0.2">
      <c r="A43" t="s">
        <v>9</v>
      </c>
      <c r="B43" t="s">
        <v>1933</v>
      </c>
      <c r="C43" t="s">
        <v>1128</v>
      </c>
      <c r="D43" t="s">
        <v>1173</v>
      </c>
      <c r="E43" t="s">
        <v>1219</v>
      </c>
    </row>
    <row r="44" spans="1:5" x14ac:dyDescent="0.2">
      <c r="A44" t="s">
        <v>9</v>
      </c>
      <c r="B44" t="s">
        <v>1933</v>
      </c>
      <c r="C44" t="s">
        <v>1129</v>
      </c>
      <c r="D44" t="s">
        <v>1934</v>
      </c>
      <c r="E44" t="s">
        <v>1219</v>
      </c>
    </row>
    <row r="45" spans="1:5" x14ac:dyDescent="0.2">
      <c r="A45" t="s">
        <v>3</v>
      </c>
      <c r="B45" t="s">
        <v>1933</v>
      </c>
      <c r="C45" t="s">
        <v>1135</v>
      </c>
      <c r="D45" t="s">
        <v>2</v>
      </c>
      <c r="E45" t="s">
        <v>1219</v>
      </c>
    </row>
    <row r="46" spans="1:5" x14ac:dyDescent="0.2">
      <c r="A46" t="s">
        <v>9</v>
      </c>
      <c r="B46" t="s">
        <v>1933</v>
      </c>
      <c r="C46" t="s">
        <v>1074</v>
      </c>
      <c r="D46" t="s">
        <v>2</v>
      </c>
      <c r="E46" t="s">
        <v>1219</v>
      </c>
    </row>
    <row r="47" spans="1:5" x14ac:dyDescent="0.2">
      <c r="A47" t="s">
        <v>9</v>
      </c>
      <c r="B47" t="s">
        <v>1236</v>
      </c>
      <c r="C47" t="s">
        <v>836</v>
      </c>
      <c r="D47" t="s">
        <v>2</v>
      </c>
      <c r="E47" t="s">
        <v>1219</v>
      </c>
    </row>
    <row r="48" spans="1:5" x14ac:dyDescent="0.2">
      <c r="A48" t="s">
        <v>6</v>
      </c>
      <c r="B48" t="s">
        <v>1236</v>
      </c>
      <c r="C48" t="s">
        <v>1237</v>
      </c>
      <c r="D48" t="s">
        <v>1236</v>
      </c>
      <c r="E48" t="s">
        <v>1219</v>
      </c>
    </row>
    <row r="49" spans="1:5" x14ac:dyDescent="0.2">
      <c r="A49" t="s">
        <v>9</v>
      </c>
      <c r="B49" t="s">
        <v>1236</v>
      </c>
      <c r="C49" t="s">
        <v>1935</v>
      </c>
      <c r="D49" t="s">
        <v>2</v>
      </c>
      <c r="E49" t="s">
        <v>1219</v>
      </c>
    </row>
    <row r="50" spans="1:5" x14ac:dyDescent="0.2">
      <c r="A50" t="s">
        <v>9</v>
      </c>
      <c r="B50" t="s">
        <v>1236</v>
      </c>
      <c r="C50" t="s">
        <v>1127</v>
      </c>
      <c r="D50" t="s">
        <v>1173</v>
      </c>
      <c r="E50" t="s">
        <v>1219</v>
      </c>
    </row>
    <row r="51" spans="1:5" x14ac:dyDescent="0.2">
      <c r="A51" t="s">
        <v>9</v>
      </c>
      <c r="B51" t="s">
        <v>1238</v>
      </c>
      <c r="C51" t="s">
        <v>1095</v>
      </c>
      <c r="D51" t="s">
        <v>2</v>
      </c>
      <c r="E51" t="s">
        <v>1219</v>
      </c>
    </row>
    <row r="52" spans="1:5" x14ac:dyDescent="0.2">
      <c r="A52" t="s">
        <v>3</v>
      </c>
      <c r="B52" t="s">
        <v>1238</v>
      </c>
      <c r="C52" t="s">
        <v>1936</v>
      </c>
      <c r="D52" t="s">
        <v>1146</v>
      </c>
      <c r="E52" t="s">
        <v>1219</v>
      </c>
    </row>
    <row r="53" spans="1:5" x14ac:dyDescent="0.2">
      <c r="A53" t="s">
        <v>3</v>
      </c>
      <c r="B53" t="s">
        <v>1238</v>
      </c>
      <c r="C53" t="s">
        <v>1239</v>
      </c>
      <c r="D53" t="s">
        <v>2</v>
      </c>
      <c r="E53" t="s">
        <v>1219</v>
      </c>
    </row>
    <row r="54" spans="1:5" x14ac:dyDescent="0.2">
      <c r="A54" t="s">
        <v>6</v>
      </c>
      <c r="B54" t="s">
        <v>1238</v>
      </c>
      <c r="C54" t="s">
        <v>1240</v>
      </c>
      <c r="D54" t="s">
        <v>1241</v>
      </c>
      <c r="E54" t="s">
        <v>1219</v>
      </c>
    </row>
    <row r="55" spans="1:5" x14ac:dyDescent="0.2">
      <c r="A55" t="s">
        <v>9</v>
      </c>
      <c r="B55" t="s">
        <v>1241</v>
      </c>
      <c r="C55" t="s">
        <v>1242</v>
      </c>
      <c r="D55" t="s">
        <v>2</v>
      </c>
      <c r="E55" t="s">
        <v>1219</v>
      </c>
    </row>
    <row r="56" spans="1:5" x14ac:dyDescent="0.2">
      <c r="A56" t="s">
        <v>9</v>
      </c>
      <c r="B56" t="s">
        <v>1243</v>
      </c>
      <c r="C56" t="s">
        <v>1938</v>
      </c>
      <c r="D56" t="s">
        <v>1146</v>
      </c>
      <c r="E56" t="s">
        <v>1219</v>
      </c>
    </row>
    <row r="57" spans="1:5" x14ac:dyDescent="0.2">
      <c r="A57" t="s">
        <v>3</v>
      </c>
      <c r="B57" t="s">
        <v>1243</v>
      </c>
      <c r="C57" t="s">
        <v>1150</v>
      </c>
      <c r="D57" t="s">
        <v>2</v>
      </c>
      <c r="E57" t="s">
        <v>1219</v>
      </c>
    </row>
    <row r="58" spans="1:5" x14ac:dyDescent="0.2">
      <c r="A58" t="s">
        <v>9</v>
      </c>
      <c r="B58" t="s">
        <v>1243</v>
      </c>
      <c r="C58" t="s">
        <v>1244</v>
      </c>
      <c r="D58" t="s">
        <v>2</v>
      </c>
      <c r="E58" t="s">
        <v>1219</v>
      </c>
    </row>
    <row r="59" spans="1:5" x14ac:dyDescent="0.2">
      <c r="A59" t="s">
        <v>9</v>
      </c>
      <c r="B59" t="s">
        <v>1243</v>
      </c>
      <c r="C59" t="s">
        <v>1179</v>
      </c>
      <c r="D59" t="s">
        <v>1213</v>
      </c>
      <c r="E59" t="s">
        <v>1219</v>
      </c>
    </row>
    <row r="60" spans="1:5" x14ac:dyDescent="0.2">
      <c r="A60" t="s">
        <v>6</v>
      </c>
      <c r="B60" t="s">
        <v>1243</v>
      </c>
      <c r="C60" t="s">
        <v>1245</v>
      </c>
      <c r="D60" t="s">
        <v>1243</v>
      </c>
      <c r="E60" t="s">
        <v>1219</v>
      </c>
    </row>
    <row r="61" spans="1:5" x14ac:dyDescent="0.2">
      <c r="A61" t="s">
        <v>9</v>
      </c>
      <c r="B61" t="s">
        <v>1939</v>
      </c>
      <c r="C61" t="s">
        <v>1217</v>
      </c>
      <c r="D61" t="s">
        <v>1063</v>
      </c>
      <c r="E61" t="s">
        <v>1219</v>
      </c>
    </row>
    <row r="62" spans="1:5" x14ac:dyDescent="0.2">
      <c r="A62" t="s">
        <v>3</v>
      </c>
      <c r="B62" t="s">
        <v>1939</v>
      </c>
      <c r="C62" t="s">
        <v>1176</v>
      </c>
      <c r="D62" t="s">
        <v>1202</v>
      </c>
      <c r="E62" t="s">
        <v>1219</v>
      </c>
    </row>
    <row r="63" spans="1:5" x14ac:dyDescent="0.2">
      <c r="A63" t="s">
        <v>6</v>
      </c>
      <c r="B63" t="s">
        <v>1939</v>
      </c>
      <c r="C63" t="s">
        <v>1941</v>
      </c>
      <c r="D63" t="s">
        <v>1942</v>
      </c>
      <c r="E63" t="s">
        <v>1219</v>
      </c>
    </row>
    <row r="64" spans="1:5" x14ac:dyDescent="0.2">
      <c r="A64" t="s">
        <v>9</v>
      </c>
      <c r="B64" t="s">
        <v>1943</v>
      </c>
      <c r="C64" t="s">
        <v>1209</v>
      </c>
      <c r="D64" t="s">
        <v>1944</v>
      </c>
      <c r="E64" t="s">
        <v>1219</v>
      </c>
    </row>
    <row r="65" spans="1:5" x14ac:dyDescent="0.2">
      <c r="A65" t="s">
        <v>9</v>
      </c>
      <c r="B65" t="s">
        <v>1246</v>
      </c>
      <c r="C65" t="s">
        <v>1167</v>
      </c>
      <c r="D65" t="s">
        <v>2</v>
      </c>
      <c r="E65" t="s">
        <v>1219</v>
      </c>
    </row>
    <row r="66" spans="1:5" x14ac:dyDescent="0.2">
      <c r="A66" t="s">
        <v>9</v>
      </c>
      <c r="B66" t="s">
        <v>1246</v>
      </c>
      <c r="C66" t="s">
        <v>1247</v>
      </c>
      <c r="D66" t="s">
        <v>2</v>
      </c>
      <c r="E66" t="s">
        <v>1219</v>
      </c>
    </row>
    <row r="67" spans="1:5" x14ac:dyDescent="0.2">
      <c r="A67" t="s">
        <v>9</v>
      </c>
      <c r="B67" t="s">
        <v>1246</v>
      </c>
      <c r="C67" t="s">
        <v>1014</v>
      </c>
      <c r="D67" t="s">
        <v>2</v>
      </c>
      <c r="E67" t="s">
        <v>1219</v>
      </c>
    </row>
    <row r="68" spans="1:5" x14ac:dyDescent="0.2">
      <c r="A68" t="s">
        <v>9</v>
      </c>
      <c r="B68" t="s">
        <v>1246</v>
      </c>
      <c r="C68" t="s">
        <v>911</v>
      </c>
      <c r="D68" t="s">
        <v>2</v>
      </c>
      <c r="E68" t="s">
        <v>1219</v>
      </c>
    </row>
    <row r="69" spans="1:5" x14ac:dyDescent="0.2">
      <c r="A69" t="s">
        <v>9</v>
      </c>
      <c r="B69" t="s">
        <v>1246</v>
      </c>
      <c r="C69" t="s">
        <v>1659</v>
      </c>
      <c r="D69" t="s">
        <v>2</v>
      </c>
      <c r="E69" t="s">
        <v>1219</v>
      </c>
    </row>
    <row r="70" spans="1:5" x14ac:dyDescent="0.2">
      <c r="A70" t="s">
        <v>9</v>
      </c>
      <c r="B70" t="s">
        <v>1246</v>
      </c>
      <c r="C70" t="s">
        <v>1248</v>
      </c>
      <c r="D70" t="s">
        <v>2</v>
      </c>
      <c r="E70" t="s">
        <v>1219</v>
      </c>
    </row>
    <row r="71" spans="1:5" x14ac:dyDescent="0.2">
      <c r="A71" t="s">
        <v>6</v>
      </c>
      <c r="B71" t="s">
        <v>1249</v>
      </c>
      <c r="C71" t="s">
        <v>1250</v>
      </c>
      <c r="D71" t="s">
        <v>1249</v>
      </c>
      <c r="E71" t="s">
        <v>1219</v>
      </c>
    </row>
    <row r="72" spans="1:5" x14ac:dyDescent="0.2">
      <c r="A72" t="s">
        <v>9</v>
      </c>
      <c r="B72" t="s">
        <v>1249</v>
      </c>
      <c r="C72" t="s">
        <v>1084</v>
      </c>
      <c r="D72" t="s">
        <v>2</v>
      </c>
      <c r="E72" t="s">
        <v>1219</v>
      </c>
    </row>
    <row r="73" spans="1:5" x14ac:dyDescent="0.2">
      <c r="A73" t="s">
        <v>3</v>
      </c>
      <c r="B73" t="s">
        <v>1251</v>
      </c>
      <c r="C73" t="s">
        <v>1170</v>
      </c>
      <c r="D73" t="s">
        <v>2</v>
      </c>
      <c r="E73" t="s">
        <v>1219</v>
      </c>
    </row>
    <row r="74" spans="1:5" x14ac:dyDescent="0.2">
      <c r="A74" t="s">
        <v>9</v>
      </c>
      <c r="B74" t="s">
        <v>1251</v>
      </c>
      <c r="C74" t="s">
        <v>791</v>
      </c>
      <c r="D74" t="s">
        <v>2</v>
      </c>
      <c r="E74" t="s">
        <v>1219</v>
      </c>
    </row>
    <row r="75" spans="1:5" x14ac:dyDescent="0.2">
      <c r="A75" t="s">
        <v>9</v>
      </c>
      <c r="B75" t="s">
        <v>1252</v>
      </c>
      <c r="C75" t="s">
        <v>1253</v>
      </c>
      <c r="D75" t="s">
        <v>2</v>
      </c>
      <c r="E75" t="s">
        <v>1219</v>
      </c>
    </row>
    <row r="76" spans="1:5" x14ac:dyDescent="0.2">
      <c r="A76" t="s">
        <v>9</v>
      </c>
      <c r="B76" t="s">
        <v>1252</v>
      </c>
      <c r="C76" t="s">
        <v>1254</v>
      </c>
      <c r="D76" t="s">
        <v>2</v>
      </c>
      <c r="E76" t="s">
        <v>1219</v>
      </c>
    </row>
    <row r="77" spans="1:5" x14ac:dyDescent="0.2">
      <c r="A77" t="s">
        <v>9</v>
      </c>
      <c r="B77" t="s">
        <v>1252</v>
      </c>
      <c r="C77" t="s">
        <v>1205</v>
      </c>
      <c r="D77" t="s">
        <v>2</v>
      </c>
      <c r="E77" t="s">
        <v>1219</v>
      </c>
    </row>
    <row r="78" spans="1:5" x14ac:dyDescent="0.2">
      <c r="A78" t="s">
        <v>3</v>
      </c>
      <c r="B78" t="s">
        <v>1255</v>
      </c>
      <c r="C78" t="s">
        <v>1187</v>
      </c>
      <c r="D78" t="s">
        <v>2</v>
      </c>
      <c r="E78" t="s">
        <v>1219</v>
      </c>
    </row>
    <row r="79" spans="1:5" x14ac:dyDescent="0.2">
      <c r="A79" t="s">
        <v>9</v>
      </c>
      <c r="B79" t="s">
        <v>1255</v>
      </c>
      <c r="C79" t="s">
        <v>856</v>
      </c>
      <c r="D79" t="s">
        <v>2</v>
      </c>
      <c r="E79" t="s">
        <v>1219</v>
      </c>
    </row>
    <row r="80" spans="1:5" x14ac:dyDescent="0.2">
      <c r="A80" t="s">
        <v>9</v>
      </c>
      <c r="B80" t="s">
        <v>1255</v>
      </c>
      <c r="C80" t="s">
        <v>1256</v>
      </c>
      <c r="D80" t="s">
        <v>2</v>
      </c>
      <c r="E80" t="s">
        <v>1219</v>
      </c>
    </row>
    <row r="81" spans="1:5" x14ac:dyDescent="0.2">
      <c r="A81" t="s">
        <v>9</v>
      </c>
      <c r="B81" t="s">
        <v>1649</v>
      </c>
      <c r="C81" t="s">
        <v>1030</v>
      </c>
      <c r="D81" t="s">
        <v>1197</v>
      </c>
      <c r="E81" t="s">
        <v>1219</v>
      </c>
    </row>
    <row r="82" spans="1:5" x14ac:dyDescent="0.2">
      <c r="A82" t="s">
        <v>9</v>
      </c>
      <c r="B82" t="s">
        <v>1257</v>
      </c>
      <c r="C82" t="s">
        <v>1946</v>
      </c>
      <c r="D82" t="s">
        <v>2</v>
      </c>
      <c r="E82" t="s">
        <v>1219</v>
      </c>
    </row>
    <row r="83" spans="1:5" x14ac:dyDescent="0.2">
      <c r="A83" t="s">
        <v>6</v>
      </c>
      <c r="B83" t="s">
        <v>1257</v>
      </c>
      <c r="C83" t="s">
        <v>1258</v>
      </c>
      <c r="D83" t="s">
        <v>1649</v>
      </c>
      <c r="E83" t="s">
        <v>1219</v>
      </c>
    </row>
    <row r="84" spans="1:5" x14ac:dyDescent="0.2">
      <c r="A84" t="s">
        <v>6</v>
      </c>
      <c r="B84" t="s">
        <v>1947</v>
      </c>
      <c r="C84" t="s">
        <v>807</v>
      </c>
      <c r="D84" t="s">
        <v>1649</v>
      </c>
      <c r="E84" t="s">
        <v>1219</v>
      </c>
    </row>
    <row r="85" spans="1:5" x14ac:dyDescent="0.2">
      <c r="A85" t="s">
        <v>9</v>
      </c>
      <c r="B85" t="s">
        <v>1259</v>
      </c>
      <c r="C85" t="s">
        <v>1117</v>
      </c>
      <c r="D85" t="s">
        <v>2</v>
      </c>
      <c r="E85" t="s">
        <v>1219</v>
      </c>
    </row>
    <row r="86" spans="1:5" x14ac:dyDescent="0.2">
      <c r="A86" t="s">
        <v>6</v>
      </c>
      <c r="B86" t="s">
        <v>1259</v>
      </c>
      <c r="C86" t="s">
        <v>1260</v>
      </c>
      <c r="D86" t="s">
        <v>1259</v>
      </c>
      <c r="E86" t="s">
        <v>1219</v>
      </c>
    </row>
    <row r="87" spans="1:5" x14ac:dyDescent="0.2">
      <c r="A87" t="s">
        <v>9</v>
      </c>
      <c r="B87" t="s">
        <v>1259</v>
      </c>
      <c r="C87" t="s">
        <v>1261</v>
      </c>
      <c r="D87" t="s">
        <v>2</v>
      </c>
      <c r="E87" t="s">
        <v>1219</v>
      </c>
    </row>
    <row r="88" spans="1:5" x14ac:dyDescent="0.2">
      <c r="A88" t="s">
        <v>3</v>
      </c>
      <c r="B88" t="s">
        <v>1259</v>
      </c>
      <c r="C88" t="s">
        <v>1950</v>
      </c>
      <c r="D88" t="s">
        <v>1089</v>
      </c>
      <c r="E88" t="s">
        <v>1219</v>
      </c>
    </row>
    <row r="89" spans="1:5" x14ac:dyDescent="0.2">
      <c r="A89" t="s">
        <v>9</v>
      </c>
      <c r="B89" t="s">
        <v>1259</v>
      </c>
      <c r="C89" t="s">
        <v>1951</v>
      </c>
      <c r="D89" t="s">
        <v>1210</v>
      </c>
      <c r="E89" t="s">
        <v>1219</v>
      </c>
    </row>
    <row r="90" spans="1:5" x14ac:dyDescent="0.2">
      <c r="A90" t="s">
        <v>3</v>
      </c>
      <c r="B90" t="s">
        <v>1952</v>
      </c>
      <c r="C90" t="s">
        <v>1953</v>
      </c>
      <c r="D90" t="s">
        <v>2</v>
      </c>
      <c r="E90" t="s">
        <v>1219</v>
      </c>
    </row>
    <row r="91" spans="1:5" x14ac:dyDescent="0.2">
      <c r="A91" t="s">
        <v>11</v>
      </c>
      <c r="B91" t="s">
        <v>1262</v>
      </c>
      <c r="C91" t="s">
        <v>724</v>
      </c>
      <c r="D91" t="s">
        <v>2</v>
      </c>
      <c r="E91" t="s">
        <v>1219</v>
      </c>
    </row>
    <row r="92" spans="1:5" x14ac:dyDescent="0.2">
      <c r="A92" t="s">
        <v>9</v>
      </c>
      <c r="B92" t="s">
        <v>1262</v>
      </c>
      <c r="C92" t="s">
        <v>763</v>
      </c>
      <c r="D92" t="s">
        <v>2</v>
      </c>
      <c r="E92" t="s">
        <v>1219</v>
      </c>
    </row>
    <row r="93" spans="1:5" x14ac:dyDescent="0.2">
      <c r="A93" t="s">
        <v>9</v>
      </c>
      <c r="B93" t="s">
        <v>1262</v>
      </c>
      <c r="C93" t="s">
        <v>1052</v>
      </c>
      <c r="D93" t="s">
        <v>2</v>
      </c>
      <c r="E93" t="s">
        <v>1219</v>
      </c>
    </row>
    <row r="94" spans="1:5" x14ac:dyDescent="0.2">
      <c r="A94" t="s">
        <v>6</v>
      </c>
      <c r="B94" t="s">
        <v>1263</v>
      </c>
      <c r="C94" t="s">
        <v>1264</v>
      </c>
      <c r="D94" t="s">
        <v>1263</v>
      </c>
      <c r="E94" t="s">
        <v>1219</v>
      </c>
    </row>
    <row r="95" spans="1:5" x14ac:dyDescent="0.2">
      <c r="A95" t="s">
        <v>3</v>
      </c>
      <c r="B95" t="s">
        <v>1263</v>
      </c>
      <c r="C95" t="s">
        <v>1026</v>
      </c>
      <c r="D95" t="s">
        <v>2</v>
      </c>
      <c r="E95" t="s">
        <v>1219</v>
      </c>
    </row>
    <row r="96" spans="1:5" x14ac:dyDescent="0.2">
      <c r="A96" t="s">
        <v>6</v>
      </c>
      <c r="B96" t="s">
        <v>1265</v>
      </c>
      <c r="C96" t="s">
        <v>1266</v>
      </c>
      <c r="D96" t="s">
        <v>1265</v>
      </c>
      <c r="E96" t="s">
        <v>1219</v>
      </c>
    </row>
    <row r="97" spans="1:5" x14ac:dyDescent="0.2">
      <c r="A97" t="s">
        <v>9</v>
      </c>
      <c r="B97" t="s">
        <v>1265</v>
      </c>
      <c r="C97" t="s">
        <v>924</v>
      </c>
      <c r="D97" t="s">
        <v>2</v>
      </c>
      <c r="E97" t="s">
        <v>1219</v>
      </c>
    </row>
    <row r="98" spans="1:5" x14ac:dyDescent="0.2">
      <c r="A98" t="s">
        <v>9</v>
      </c>
      <c r="B98" t="s">
        <v>1265</v>
      </c>
      <c r="C98" t="s">
        <v>1133</v>
      </c>
      <c r="D98" t="s">
        <v>2</v>
      </c>
      <c r="E98" t="s">
        <v>1219</v>
      </c>
    </row>
    <row r="99" spans="1:5" x14ac:dyDescent="0.2">
      <c r="A99" t="s">
        <v>9</v>
      </c>
      <c r="B99" t="s">
        <v>1267</v>
      </c>
      <c r="C99" t="s">
        <v>1203</v>
      </c>
      <c r="D99" t="s">
        <v>2</v>
      </c>
      <c r="E99" t="s">
        <v>1219</v>
      </c>
    </row>
    <row r="100" spans="1:5" x14ac:dyDescent="0.2">
      <c r="A100" t="s">
        <v>6</v>
      </c>
      <c r="B100" t="s">
        <v>1267</v>
      </c>
      <c r="C100" t="s">
        <v>1268</v>
      </c>
      <c r="D100" t="s">
        <v>1267</v>
      </c>
      <c r="E100" t="s">
        <v>1219</v>
      </c>
    </row>
    <row r="101" spans="1:5" x14ac:dyDescent="0.2">
      <c r="A101" t="s">
        <v>9</v>
      </c>
      <c r="B101" t="s">
        <v>1267</v>
      </c>
      <c r="C101" t="s">
        <v>1653</v>
      </c>
      <c r="D101" t="s">
        <v>2</v>
      </c>
      <c r="E101" t="s">
        <v>1219</v>
      </c>
    </row>
    <row r="102" spans="1:5" x14ac:dyDescent="0.2">
      <c r="A102" t="s">
        <v>6</v>
      </c>
      <c r="B102" t="s">
        <v>1269</v>
      </c>
      <c r="C102" t="s">
        <v>718</v>
      </c>
      <c r="D102" t="s">
        <v>1269</v>
      </c>
      <c r="E102" t="s">
        <v>1219</v>
      </c>
    </row>
    <row r="103" spans="1:5" x14ac:dyDescent="0.2">
      <c r="A103" t="s">
        <v>6</v>
      </c>
      <c r="B103" t="s">
        <v>1269</v>
      </c>
      <c r="C103" t="s">
        <v>921</v>
      </c>
      <c r="D103" t="s">
        <v>1269</v>
      </c>
      <c r="E103" t="s">
        <v>1219</v>
      </c>
    </row>
    <row r="104" spans="1:5" x14ac:dyDescent="0.2">
      <c r="A104" t="s">
        <v>3</v>
      </c>
      <c r="B104" t="s">
        <v>1270</v>
      </c>
      <c r="C104" t="s">
        <v>1218</v>
      </c>
      <c r="D104" t="s">
        <v>2</v>
      </c>
      <c r="E104" t="s">
        <v>1219</v>
      </c>
    </row>
    <row r="105" spans="1:5" x14ac:dyDescent="0.2">
      <c r="A105" t="s">
        <v>3</v>
      </c>
      <c r="B105" t="s">
        <v>1270</v>
      </c>
      <c r="C105" t="s">
        <v>728</v>
      </c>
      <c r="D105" t="s">
        <v>2</v>
      </c>
      <c r="E105" t="s">
        <v>1219</v>
      </c>
    </row>
    <row r="106" spans="1:5" x14ac:dyDescent="0.2">
      <c r="A106" t="s">
        <v>6</v>
      </c>
      <c r="B106" t="s">
        <v>1270</v>
      </c>
      <c r="C106" t="s">
        <v>922</v>
      </c>
      <c r="D106" t="s">
        <v>1270</v>
      </c>
      <c r="E106" t="s">
        <v>1219</v>
      </c>
    </row>
    <row r="107" spans="1:5" x14ac:dyDescent="0.2">
      <c r="A107" t="s">
        <v>9</v>
      </c>
      <c r="B107" t="s">
        <v>1270</v>
      </c>
      <c r="C107" t="s">
        <v>1271</v>
      </c>
      <c r="D107" t="s">
        <v>2</v>
      </c>
      <c r="E107" t="s">
        <v>1219</v>
      </c>
    </row>
    <row r="108" spans="1:5" x14ac:dyDescent="0.2">
      <c r="A108" t="s">
        <v>3</v>
      </c>
      <c r="B108" t="s">
        <v>1270</v>
      </c>
      <c r="C108" t="s">
        <v>985</v>
      </c>
      <c r="D108" t="s">
        <v>2</v>
      </c>
      <c r="E108" t="s">
        <v>1219</v>
      </c>
    </row>
    <row r="109" spans="1:5" x14ac:dyDescent="0.2">
      <c r="A109" t="s">
        <v>3</v>
      </c>
      <c r="B109" t="s">
        <v>1270</v>
      </c>
      <c r="C109" t="s">
        <v>1191</v>
      </c>
      <c r="D109" t="s">
        <v>2</v>
      </c>
      <c r="E109" t="s">
        <v>1219</v>
      </c>
    </row>
    <row r="110" spans="1:5" x14ac:dyDescent="0.2">
      <c r="A110" t="s">
        <v>9</v>
      </c>
      <c r="B110" t="s">
        <v>1954</v>
      </c>
      <c r="C110" t="s">
        <v>872</v>
      </c>
      <c r="D110" t="s">
        <v>2</v>
      </c>
      <c r="E110" t="s">
        <v>1219</v>
      </c>
    </row>
    <row r="111" spans="1:5" x14ac:dyDescent="0.2">
      <c r="A111" t="s">
        <v>9</v>
      </c>
      <c r="B111" t="s">
        <v>1954</v>
      </c>
      <c r="C111" t="s">
        <v>1136</v>
      </c>
      <c r="D111" t="s">
        <v>2</v>
      </c>
      <c r="E111" t="s">
        <v>1219</v>
      </c>
    </row>
    <row r="112" spans="1:5" x14ac:dyDescent="0.2">
      <c r="A112" t="s">
        <v>6</v>
      </c>
      <c r="B112" t="s">
        <v>1272</v>
      </c>
      <c r="C112" t="s">
        <v>1955</v>
      </c>
      <c r="D112" t="s">
        <v>1650</v>
      </c>
      <c r="E112" t="s">
        <v>1219</v>
      </c>
    </row>
    <row r="113" spans="1:5" x14ac:dyDescent="0.2">
      <c r="A113" t="s">
        <v>6</v>
      </c>
      <c r="B113" t="s">
        <v>1272</v>
      </c>
      <c r="C113" t="s">
        <v>1273</v>
      </c>
      <c r="D113" t="s">
        <v>1650</v>
      </c>
      <c r="E113" t="s">
        <v>1219</v>
      </c>
    </row>
    <row r="114" spans="1:5" x14ac:dyDescent="0.2">
      <c r="A114" t="s">
        <v>6</v>
      </c>
      <c r="B114" t="s">
        <v>1272</v>
      </c>
      <c r="C114" t="s">
        <v>1274</v>
      </c>
      <c r="D114" t="s">
        <v>1650</v>
      </c>
      <c r="E114" t="s">
        <v>1219</v>
      </c>
    </row>
    <row r="115" spans="1:5" x14ac:dyDescent="0.2">
      <c r="A115" t="s">
        <v>9</v>
      </c>
      <c r="B115" t="s">
        <v>1272</v>
      </c>
      <c r="C115" t="s">
        <v>1275</v>
      </c>
      <c r="D115" t="s">
        <v>2</v>
      </c>
      <c r="E115" t="s">
        <v>1219</v>
      </c>
    </row>
    <row r="116" spans="1:5" x14ac:dyDescent="0.2">
      <c r="A116" t="s">
        <v>9</v>
      </c>
      <c r="B116" t="s">
        <v>1272</v>
      </c>
      <c r="C116" t="s">
        <v>1276</v>
      </c>
      <c r="D116" t="s">
        <v>2</v>
      </c>
      <c r="E116" t="s">
        <v>1219</v>
      </c>
    </row>
    <row r="117" spans="1:5" x14ac:dyDescent="0.2">
      <c r="A117" t="s">
        <v>9</v>
      </c>
      <c r="B117" t="s">
        <v>1272</v>
      </c>
      <c r="C117" t="s">
        <v>1277</v>
      </c>
      <c r="D117" t="s">
        <v>2</v>
      </c>
      <c r="E117" t="s">
        <v>1219</v>
      </c>
    </row>
    <row r="118" spans="1:5" x14ac:dyDescent="0.2">
      <c r="A118" t="s">
        <v>6</v>
      </c>
      <c r="B118" t="s">
        <v>1272</v>
      </c>
      <c r="C118" t="s">
        <v>907</v>
      </c>
      <c r="D118" t="s">
        <v>1272</v>
      </c>
      <c r="E118" t="s">
        <v>1219</v>
      </c>
    </row>
    <row r="119" spans="1:5" x14ac:dyDescent="0.2">
      <c r="A119" t="s">
        <v>9</v>
      </c>
      <c r="B119" t="s">
        <v>1272</v>
      </c>
      <c r="C119" t="s">
        <v>1051</v>
      </c>
      <c r="D119" t="s">
        <v>2</v>
      </c>
      <c r="E119" t="s">
        <v>1219</v>
      </c>
    </row>
    <row r="120" spans="1:5" x14ac:dyDescent="0.2">
      <c r="A120" t="s">
        <v>9</v>
      </c>
      <c r="B120" t="s">
        <v>1272</v>
      </c>
      <c r="C120" t="s">
        <v>1278</v>
      </c>
      <c r="D120" t="s">
        <v>2</v>
      </c>
      <c r="E120" t="s">
        <v>1219</v>
      </c>
    </row>
    <row r="121" spans="1:5" x14ac:dyDescent="0.2">
      <c r="A121" t="s">
        <v>9</v>
      </c>
      <c r="B121" t="s">
        <v>1272</v>
      </c>
      <c r="C121" t="s">
        <v>1956</v>
      </c>
      <c r="D121" t="s">
        <v>2</v>
      </c>
      <c r="E121" t="s">
        <v>1219</v>
      </c>
    </row>
    <row r="122" spans="1:5" x14ac:dyDescent="0.2">
      <c r="A122" t="s">
        <v>9</v>
      </c>
      <c r="B122" t="s">
        <v>1279</v>
      </c>
      <c r="C122" t="s">
        <v>1280</v>
      </c>
      <c r="D122" t="s">
        <v>2</v>
      </c>
      <c r="E122" t="s">
        <v>1219</v>
      </c>
    </row>
    <row r="123" spans="1:5" x14ac:dyDescent="0.2">
      <c r="A123" t="s">
        <v>6</v>
      </c>
      <c r="B123" t="s">
        <v>1281</v>
      </c>
      <c r="C123" t="s">
        <v>1282</v>
      </c>
      <c r="D123" t="s">
        <v>1283</v>
      </c>
      <c r="E123" t="s">
        <v>1219</v>
      </c>
    </row>
    <row r="124" spans="1:5" x14ac:dyDescent="0.2">
      <c r="A124" t="s">
        <v>6</v>
      </c>
      <c r="B124" t="s">
        <v>1281</v>
      </c>
      <c r="C124" t="s">
        <v>1829</v>
      </c>
      <c r="D124" t="s">
        <v>1281</v>
      </c>
      <c r="E124" t="s">
        <v>1219</v>
      </c>
    </row>
    <row r="125" spans="1:5" x14ac:dyDescent="0.2">
      <c r="A125" t="s">
        <v>3</v>
      </c>
      <c r="B125" t="s">
        <v>1281</v>
      </c>
      <c r="C125" t="s">
        <v>1774</v>
      </c>
      <c r="D125" t="s">
        <v>2</v>
      </c>
      <c r="E125" t="s">
        <v>1219</v>
      </c>
    </row>
    <row r="126" spans="1:5" x14ac:dyDescent="0.2">
      <c r="A126" t="s">
        <v>3</v>
      </c>
      <c r="B126" t="s">
        <v>1281</v>
      </c>
      <c r="C126" t="s">
        <v>1025</v>
      </c>
      <c r="D126" t="s">
        <v>2</v>
      </c>
      <c r="E126" t="s">
        <v>1219</v>
      </c>
    </row>
    <row r="127" spans="1:5" x14ac:dyDescent="0.2">
      <c r="A127" t="s">
        <v>6</v>
      </c>
      <c r="B127" t="s">
        <v>1283</v>
      </c>
      <c r="C127" t="s">
        <v>963</v>
      </c>
      <c r="D127" t="s">
        <v>1283</v>
      </c>
      <c r="E127" t="s">
        <v>1219</v>
      </c>
    </row>
    <row r="128" spans="1:5" x14ac:dyDescent="0.2">
      <c r="A128" t="s">
        <v>9</v>
      </c>
      <c r="B128" t="s">
        <v>1958</v>
      </c>
      <c r="C128" t="s">
        <v>1005</v>
      </c>
      <c r="D128" t="s">
        <v>2</v>
      </c>
      <c r="E128" t="s">
        <v>1219</v>
      </c>
    </row>
    <row r="129" spans="1:5" x14ac:dyDescent="0.2">
      <c r="A129" t="s">
        <v>9</v>
      </c>
      <c r="B129" t="s">
        <v>1959</v>
      </c>
      <c r="C129" t="s">
        <v>1196</v>
      </c>
      <c r="D129" t="s">
        <v>2</v>
      </c>
      <c r="E129" t="s">
        <v>1219</v>
      </c>
    </row>
    <row r="130" spans="1:5" x14ac:dyDescent="0.2">
      <c r="A130" t="s">
        <v>3</v>
      </c>
      <c r="B130" t="s">
        <v>1959</v>
      </c>
      <c r="C130" t="s">
        <v>1812</v>
      </c>
      <c r="D130" t="s">
        <v>2</v>
      </c>
      <c r="E130" t="s">
        <v>1219</v>
      </c>
    </row>
    <row r="131" spans="1:5" x14ac:dyDescent="0.2">
      <c r="A131" t="s">
        <v>3</v>
      </c>
      <c r="B131" t="s">
        <v>1959</v>
      </c>
      <c r="C131" t="s">
        <v>1220</v>
      </c>
      <c r="D131" t="s">
        <v>2</v>
      </c>
      <c r="E131" t="s">
        <v>1219</v>
      </c>
    </row>
    <row r="132" spans="1:5" x14ac:dyDescent="0.2">
      <c r="A132" t="s">
        <v>9</v>
      </c>
      <c r="B132" t="s">
        <v>1284</v>
      </c>
      <c r="C132" t="s">
        <v>1018</v>
      </c>
      <c r="D132" t="s">
        <v>2</v>
      </c>
      <c r="E132" t="s">
        <v>1219</v>
      </c>
    </row>
    <row r="133" spans="1:5" x14ac:dyDescent="0.2">
      <c r="A133" t="s">
        <v>9</v>
      </c>
      <c r="B133" t="s">
        <v>1284</v>
      </c>
      <c r="C133" t="s">
        <v>1960</v>
      </c>
      <c r="D133" t="s">
        <v>2</v>
      </c>
      <c r="E133" t="s">
        <v>1219</v>
      </c>
    </row>
    <row r="134" spans="1:5" x14ac:dyDescent="0.2">
      <c r="A134" t="s">
        <v>9</v>
      </c>
      <c r="B134" t="s">
        <v>1284</v>
      </c>
      <c r="C134" t="s">
        <v>1285</v>
      </c>
      <c r="D134" t="s">
        <v>2</v>
      </c>
      <c r="E134" t="s">
        <v>1219</v>
      </c>
    </row>
    <row r="135" spans="1:5" x14ac:dyDescent="0.2">
      <c r="A135" t="s">
        <v>9</v>
      </c>
      <c r="B135" t="s">
        <v>1284</v>
      </c>
      <c r="C135" t="s">
        <v>994</v>
      </c>
      <c r="D135" t="s">
        <v>2</v>
      </c>
      <c r="E135" t="s">
        <v>1219</v>
      </c>
    </row>
    <row r="136" spans="1:5" x14ac:dyDescent="0.2">
      <c r="A136" t="s">
        <v>3</v>
      </c>
      <c r="B136" t="s">
        <v>1284</v>
      </c>
      <c r="C136" t="s">
        <v>1286</v>
      </c>
      <c r="D136" t="s">
        <v>2</v>
      </c>
      <c r="E136" t="s">
        <v>1219</v>
      </c>
    </row>
    <row r="137" spans="1:5" x14ac:dyDescent="0.2">
      <c r="A137" t="s">
        <v>9</v>
      </c>
      <c r="B137" t="s">
        <v>1284</v>
      </c>
      <c r="C137" t="s">
        <v>1287</v>
      </c>
      <c r="D137" t="s">
        <v>2</v>
      </c>
      <c r="E137" t="s">
        <v>1219</v>
      </c>
    </row>
    <row r="138" spans="1:5" x14ac:dyDescent="0.2">
      <c r="A138" t="s">
        <v>6</v>
      </c>
      <c r="B138" t="s">
        <v>1288</v>
      </c>
      <c r="C138" t="s">
        <v>1289</v>
      </c>
      <c r="D138" t="s">
        <v>1288</v>
      </c>
      <c r="E138" t="s">
        <v>1219</v>
      </c>
    </row>
    <row r="139" spans="1:5" x14ac:dyDescent="0.2">
      <c r="A139" t="s">
        <v>3</v>
      </c>
      <c r="B139" t="s">
        <v>1288</v>
      </c>
      <c r="C139" t="s">
        <v>1211</v>
      </c>
      <c r="D139" t="s">
        <v>2</v>
      </c>
      <c r="E139" t="s">
        <v>1219</v>
      </c>
    </row>
    <row r="140" spans="1:5" x14ac:dyDescent="0.2">
      <c r="A140" t="s">
        <v>9</v>
      </c>
      <c r="B140" t="s">
        <v>1288</v>
      </c>
      <c r="C140" t="s">
        <v>1290</v>
      </c>
      <c r="D140" t="s">
        <v>2</v>
      </c>
      <c r="E140" t="s">
        <v>1219</v>
      </c>
    </row>
    <row r="141" spans="1:5" x14ac:dyDescent="0.2">
      <c r="A141" t="s">
        <v>3</v>
      </c>
      <c r="B141" t="s">
        <v>1647</v>
      </c>
      <c r="C141" t="s">
        <v>1055</v>
      </c>
      <c r="D141" t="s">
        <v>2</v>
      </c>
      <c r="E141" t="s">
        <v>1219</v>
      </c>
    </row>
    <row r="142" spans="1:5" x14ac:dyDescent="0.2">
      <c r="A142" t="s">
        <v>6</v>
      </c>
      <c r="B142" t="s">
        <v>1647</v>
      </c>
      <c r="C142" t="s">
        <v>1669</v>
      </c>
      <c r="D142" t="s">
        <v>1647</v>
      </c>
      <c r="E142" t="s">
        <v>1219</v>
      </c>
    </row>
    <row r="143" spans="1:5" x14ac:dyDescent="0.2">
      <c r="A143" t="s">
        <v>9</v>
      </c>
      <c r="B143" t="s">
        <v>1291</v>
      </c>
      <c r="C143" t="s">
        <v>1292</v>
      </c>
      <c r="D143" t="s">
        <v>2</v>
      </c>
      <c r="E143" t="s">
        <v>1219</v>
      </c>
    </row>
    <row r="144" spans="1:5" x14ac:dyDescent="0.2">
      <c r="A144" t="s">
        <v>3</v>
      </c>
      <c r="B144" t="s">
        <v>1961</v>
      </c>
      <c r="C144" t="s">
        <v>1098</v>
      </c>
      <c r="D144" t="s">
        <v>2</v>
      </c>
      <c r="E144" t="s">
        <v>1219</v>
      </c>
    </row>
    <row r="145" spans="1:5" x14ac:dyDescent="0.2">
      <c r="A145" t="s">
        <v>6</v>
      </c>
      <c r="B145" t="s">
        <v>1962</v>
      </c>
      <c r="C145" t="s">
        <v>1425</v>
      </c>
      <c r="D145" t="s">
        <v>1962</v>
      </c>
      <c r="E145" t="s">
        <v>1219</v>
      </c>
    </row>
    <row r="146" spans="1:5" x14ac:dyDescent="0.2">
      <c r="A146" t="s">
        <v>6</v>
      </c>
      <c r="B146" t="s">
        <v>1962</v>
      </c>
      <c r="C146" t="s">
        <v>1963</v>
      </c>
      <c r="D146" t="s">
        <v>1964</v>
      </c>
      <c r="E146" t="s">
        <v>1219</v>
      </c>
    </row>
    <row r="147" spans="1:5" x14ac:dyDescent="0.2">
      <c r="A147" t="s">
        <v>6</v>
      </c>
      <c r="B147" t="s">
        <v>1965</v>
      </c>
      <c r="C147" t="s">
        <v>1652</v>
      </c>
      <c r="D147" t="s">
        <v>1965</v>
      </c>
      <c r="E147" t="s">
        <v>1219</v>
      </c>
    </row>
    <row r="148" spans="1:5" x14ac:dyDescent="0.2">
      <c r="A148" t="s">
        <v>9</v>
      </c>
      <c r="B148" t="s">
        <v>1965</v>
      </c>
      <c r="C148" t="s">
        <v>1966</v>
      </c>
      <c r="D148" t="s">
        <v>2</v>
      </c>
      <c r="E148" t="s">
        <v>1219</v>
      </c>
    </row>
    <row r="149" spans="1:5" x14ac:dyDescent="0.2">
      <c r="A149" t="s">
        <v>6</v>
      </c>
      <c r="B149" t="s">
        <v>1965</v>
      </c>
      <c r="C149" t="s">
        <v>923</v>
      </c>
      <c r="D149" t="s">
        <v>1965</v>
      </c>
      <c r="E149" t="s">
        <v>1219</v>
      </c>
    </row>
    <row r="150" spans="1:5" x14ac:dyDescent="0.2">
      <c r="A150" t="s">
        <v>3</v>
      </c>
      <c r="B150" t="s">
        <v>1965</v>
      </c>
      <c r="C150" t="s">
        <v>825</v>
      </c>
      <c r="D150" t="s">
        <v>2</v>
      </c>
      <c r="E150" t="s">
        <v>1219</v>
      </c>
    </row>
    <row r="151" spans="1:5" x14ac:dyDescent="0.2">
      <c r="A151" t="s">
        <v>6</v>
      </c>
      <c r="B151" t="s">
        <v>1965</v>
      </c>
      <c r="C151" t="s">
        <v>1814</v>
      </c>
      <c r="D151" t="s">
        <v>1965</v>
      </c>
      <c r="E151" t="s">
        <v>1219</v>
      </c>
    </row>
    <row r="152" spans="1:5" x14ac:dyDescent="0.2">
      <c r="A152" t="s">
        <v>9</v>
      </c>
      <c r="B152" t="s">
        <v>1293</v>
      </c>
      <c r="C152" t="s">
        <v>1161</v>
      </c>
      <c r="D152" t="s">
        <v>2</v>
      </c>
      <c r="E152" t="s">
        <v>1219</v>
      </c>
    </row>
    <row r="153" spans="1:5" x14ac:dyDescent="0.2">
      <c r="A153" t="s">
        <v>6</v>
      </c>
      <c r="B153" t="s">
        <v>1293</v>
      </c>
      <c r="C153" t="s">
        <v>1967</v>
      </c>
      <c r="D153" t="s">
        <v>1968</v>
      </c>
      <c r="E153" t="s">
        <v>1219</v>
      </c>
    </row>
    <row r="154" spans="1:5" x14ac:dyDescent="0.2">
      <c r="A154" t="s">
        <v>6</v>
      </c>
      <c r="B154" t="s">
        <v>1293</v>
      </c>
      <c r="C154" t="s">
        <v>1752</v>
      </c>
      <c r="D154" t="s">
        <v>1293</v>
      </c>
      <c r="E154" t="s">
        <v>1219</v>
      </c>
    </row>
    <row r="155" spans="1:5" x14ac:dyDescent="0.2">
      <c r="A155" t="s">
        <v>6</v>
      </c>
      <c r="B155" t="s">
        <v>1293</v>
      </c>
      <c r="C155" t="s">
        <v>1038</v>
      </c>
      <c r="D155" t="s">
        <v>1293</v>
      </c>
      <c r="E155" t="s">
        <v>1219</v>
      </c>
    </row>
    <row r="156" spans="1:5" x14ac:dyDescent="0.2">
      <c r="A156" t="s">
        <v>9</v>
      </c>
      <c r="B156" t="s">
        <v>1293</v>
      </c>
      <c r="C156" t="s">
        <v>1086</v>
      </c>
      <c r="D156" t="s">
        <v>2</v>
      </c>
      <c r="E156" t="s">
        <v>1219</v>
      </c>
    </row>
    <row r="157" spans="1:5" x14ac:dyDescent="0.2">
      <c r="A157" t="s">
        <v>6</v>
      </c>
      <c r="B157" t="s">
        <v>1293</v>
      </c>
      <c r="C157" t="s">
        <v>1839</v>
      </c>
      <c r="D157" t="s">
        <v>1293</v>
      </c>
      <c r="E157" t="s">
        <v>1219</v>
      </c>
    </row>
    <row r="158" spans="1:5" x14ac:dyDescent="0.2">
      <c r="A158" t="s">
        <v>9</v>
      </c>
      <c r="B158" t="s">
        <v>1293</v>
      </c>
      <c r="C158" t="s">
        <v>1116</v>
      </c>
      <c r="D158" t="s">
        <v>2</v>
      </c>
      <c r="E158" t="s">
        <v>1219</v>
      </c>
    </row>
    <row r="159" spans="1:5" x14ac:dyDescent="0.2">
      <c r="A159" t="s">
        <v>9</v>
      </c>
      <c r="B159" t="s">
        <v>1293</v>
      </c>
      <c r="C159" t="s">
        <v>1294</v>
      </c>
      <c r="D159" t="s">
        <v>2</v>
      </c>
      <c r="E159" t="s">
        <v>1219</v>
      </c>
    </row>
    <row r="160" spans="1:5" x14ac:dyDescent="0.2">
      <c r="A160" t="s">
        <v>9</v>
      </c>
      <c r="B160" t="s">
        <v>1969</v>
      </c>
      <c r="C160" t="s">
        <v>1970</v>
      </c>
      <c r="D160" t="s">
        <v>2</v>
      </c>
      <c r="E160" t="s">
        <v>1219</v>
      </c>
    </row>
    <row r="161" spans="1:5" x14ac:dyDescent="0.2">
      <c r="A161" t="s">
        <v>9</v>
      </c>
      <c r="B161" t="s">
        <v>1969</v>
      </c>
      <c r="C161" t="s">
        <v>1971</v>
      </c>
      <c r="D161" t="s">
        <v>2</v>
      </c>
      <c r="E161" t="s">
        <v>1219</v>
      </c>
    </row>
    <row r="162" spans="1:5" x14ac:dyDescent="0.2">
      <c r="A162" t="s">
        <v>9</v>
      </c>
      <c r="B162" t="s">
        <v>1969</v>
      </c>
      <c r="C162" t="s">
        <v>1972</v>
      </c>
      <c r="D162" t="s">
        <v>2</v>
      </c>
      <c r="E162" t="s">
        <v>1219</v>
      </c>
    </row>
    <row r="163" spans="1:5" x14ac:dyDescent="0.2">
      <c r="A163" t="s">
        <v>3</v>
      </c>
      <c r="B163" t="s">
        <v>1969</v>
      </c>
      <c r="C163" t="s">
        <v>1973</v>
      </c>
      <c r="D163" t="s">
        <v>2</v>
      </c>
      <c r="E163" t="s">
        <v>1219</v>
      </c>
    </row>
    <row r="164" spans="1:5" x14ac:dyDescent="0.2">
      <c r="A164" t="s">
        <v>9</v>
      </c>
      <c r="B164" t="s">
        <v>1295</v>
      </c>
      <c r="C164" t="s">
        <v>1148</v>
      </c>
      <c r="D164" t="s">
        <v>2</v>
      </c>
      <c r="E164" t="s">
        <v>1219</v>
      </c>
    </row>
    <row r="165" spans="1:5" x14ac:dyDescent="0.2">
      <c r="A165" t="s">
        <v>9</v>
      </c>
      <c r="B165" t="s">
        <v>1295</v>
      </c>
      <c r="C165" t="s">
        <v>1974</v>
      </c>
      <c r="D165" t="s">
        <v>2</v>
      </c>
      <c r="E165" t="s">
        <v>1219</v>
      </c>
    </row>
    <row r="166" spans="1:5" x14ac:dyDescent="0.2">
      <c r="A166" t="s">
        <v>9</v>
      </c>
      <c r="B166" t="s">
        <v>1295</v>
      </c>
      <c r="C166" t="s">
        <v>1296</v>
      </c>
      <c r="D166" t="s">
        <v>2</v>
      </c>
      <c r="E166" t="s">
        <v>1219</v>
      </c>
    </row>
    <row r="167" spans="1:5" x14ac:dyDescent="0.2">
      <c r="A167" t="s">
        <v>3</v>
      </c>
      <c r="B167" t="s">
        <v>1295</v>
      </c>
      <c r="C167" t="s">
        <v>1143</v>
      </c>
      <c r="D167" t="s">
        <v>2</v>
      </c>
      <c r="E167" t="s">
        <v>1219</v>
      </c>
    </row>
    <row r="168" spans="1:5" x14ac:dyDescent="0.2">
      <c r="A168" t="s">
        <v>6</v>
      </c>
      <c r="B168" t="s">
        <v>1295</v>
      </c>
      <c r="C168" t="s">
        <v>1790</v>
      </c>
      <c r="D168" t="s">
        <v>1295</v>
      </c>
      <c r="E168" t="s">
        <v>1219</v>
      </c>
    </row>
    <row r="169" spans="1:5" x14ac:dyDescent="0.2">
      <c r="A169" t="s">
        <v>6</v>
      </c>
      <c r="B169" t="s">
        <v>1295</v>
      </c>
      <c r="C169" t="s">
        <v>904</v>
      </c>
      <c r="D169" t="s">
        <v>1297</v>
      </c>
      <c r="E169" t="s">
        <v>1219</v>
      </c>
    </row>
    <row r="170" spans="1:5" x14ac:dyDescent="0.2">
      <c r="A170" t="s">
        <v>6</v>
      </c>
      <c r="B170" t="s">
        <v>1297</v>
      </c>
      <c r="C170" t="s">
        <v>1785</v>
      </c>
      <c r="D170" t="s">
        <v>1297</v>
      </c>
      <c r="E170" t="s">
        <v>1219</v>
      </c>
    </row>
    <row r="171" spans="1:5" x14ac:dyDescent="0.2">
      <c r="A171" t="s">
        <v>3</v>
      </c>
      <c r="B171" t="s">
        <v>1297</v>
      </c>
      <c r="C171" t="s">
        <v>1298</v>
      </c>
      <c r="D171" t="s">
        <v>2</v>
      </c>
      <c r="E171" t="s">
        <v>1219</v>
      </c>
    </row>
    <row r="172" spans="1:5" x14ac:dyDescent="0.2">
      <c r="A172" t="s">
        <v>9</v>
      </c>
      <c r="B172" t="s">
        <v>1297</v>
      </c>
      <c r="C172" t="s">
        <v>1214</v>
      </c>
      <c r="D172" t="s">
        <v>2</v>
      </c>
      <c r="E172" t="s">
        <v>1219</v>
      </c>
    </row>
    <row r="173" spans="1:5" x14ac:dyDescent="0.2">
      <c r="A173" t="s">
        <v>6</v>
      </c>
      <c r="B173" t="s">
        <v>1299</v>
      </c>
      <c r="C173" t="s">
        <v>1975</v>
      </c>
      <c r="D173" t="s">
        <v>1976</v>
      </c>
      <c r="E173" t="s">
        <v>1219</v>
      </c>
    </row>
    <row r="174" spans="1:5" x14ac:dyDescent="0.2">
      <c r="A174" t="s">
        <v>6</v>
      </c>
      <c r="B174" t="s">
        <v>1299</v>
      </c>
      <c r="C174" t="s">
        <v>1673</v>
      </c>
      <c r="D174" t="s">
        <v>1299</v>
      </c>
      <c r="E174" t="s">
        <v>1219</v>
      </c>
    </row>
    <row r="175" spans="1:5" x14ac:dyDescent="0.2">
      <c r="A175" t="s">
        <v>6</v>
      </c>
      <c r="B175" t="s">
        <v>1299</v>
      </c>
      <c r="C175" t="s">
        <v>1830</v>
      </c>
      <c r="D175" t="s">
        <v>1299</v>
      </c>
      <c r="E175" t="s">
        <v>1219</v>
      </c>
    </row>
    <row r="176" spans="1:5" x14ac:dyDescent="0.2">
      <c r="A176" t="s">
        <v>9</v>
      </c>
      <c r="B176" t="s">
        <v>1299</v>
      </c>
      <c r="C176" t="s">
        <v>848</v>
      </c>
      <c r="D176" t="s">
        <v>2</v>
      </c>
      <c r="E176" t="s">
        <v>1219</v>
      </c>
    </row>
    <row r="177" spans="1:5" x14ac:dyDescent="0.2">
      <c r="A177" t="s">
        <v>9</v>
      </c>
      <c r="B177" t="s">
        <v>1977</v>
      </c>
      <c r="C177" t="s">
        <v>1978</v>
      </c>
      <c r="D177" t="s">
        <v>1649</v>
      </c>
      <c r="E177" t="s">
        <v>1219</v>
      </c>
    </row>
    <row r="178" spans="1:5" x14ac:dyDescent="0.2">
      <c r="A178" t="s">
        <v>6</v>
      </c>
      <c r="B178" t="s">
        <v>1977</v>
      </c>
      <c r="C178" t="s">
        <v>1831</v>
      </c>
      <c r="D178" t="s">
        <v>1299</v>
      </c>
      <c r="E178" t="s">
        <v>1219</v>
      </c>
    </row>
    <row r="179" spans="1:5" x14ac:dyDescent="0.2">
      <c r="A179" t="s">
        <v>9</v>
      </c>
      <c r="B179" t="s">
        <v>1979</v>
      </c>
      <c r="C179" t="s">
        <v>850</v>
      </c>
      <c r="D179" t="s">
        <v>2</v>
      </c>
      <c r="E179" t="s">
        <v>1219</v>
      </c>
    </row>
    <row r="180" spans="1:5" x14ac:dyDescent="0.2">
      <c r="A180" t="s">
        <v>6</v>
      </c>
      <c r="B180" t="s">
        <v>1650</v>
      </c>
      <c r="C180" t="s">
        <v>1720</v>
      </c>
      <c r="D180" t="s">
        <v>1304</v>
      </c>
      <c r="E180" t="s">
        <v>1219</v>
      </c>
    </row>
    <row r="181" spans="1:5" x14ac:dyDescent="0.2">
      <c r="A181" t="s">
        <v>9</v>
      </c>
      <c r="B181" t="s">
        <v>1980</v>
      </c>
      <c r="C181" t="s">
        <v>1015</v>
      </c>
      <c r="D181" t="s">
        <v>2</v>
      </c>
      <c r="E181" t="s">
        <v>1219</v>
      </c>
    </row>
    <row r="182" spans="1:5" x14ac:dyDescent="0.2">
      <c r="A182" t="s">
        <v>6</v>
      </c>
      <c r="B182" t="s">
        <v>1980</v>
      </c>
      <c r="C182" t="s">
        <v>1675</v>
      </c>
      <c r="D182" t="s">
        <v>1981</v>
      </c>
      <c r="E182" t="s">
        <v>1219</v>
      </c>
    </row>
    <row r="183" spans="1:5" x14ac:dyDescent="0.2">
      <c r="A183" t="s">
        <v>9</v>
      </c>
      <c r="B183" t="s">
        <v>1300</v>
      </c>
      <c r="C183" t="s">
        <v>1301</v>
      </c>
      <c r="D183" t="s">
        <v>2</v>
      </c>
      <c r="E183" t="s">
        <v>1219</v>
      </c>
    </row>
    <row r="184" spans="1:5" x14ac:dyDescent="0.2">
      <c r="A184" t="s">
        <v>6</v>
      </c>
      <c r="B184" t="s">
        <v>1300</v>
      </c>
      <c r="C184" t="s">
        <v>1798</v>
      </c>
      <c r="D184" t="s">
        <v>1300</v>
      </c>
      <c r="E184" t="s">
        <v>1219</v>
      </c>
    </row>
    <row r="185" spans="1:5" x14ac:dyDescent="0.2">
      <c r="A185" t="s">
        <v>6</v>
      </c>
      <c r="B185" t="s">
        <v>1300</v>
      </c>
      <c r="C185" t="s">
        <v>1715</v>
      </c>
      <c r="D185" t="s">
        <v>1300</v>
      </c>
      <c r="E185" t="s">
        <v>1219</v>
      </c>
    </row>
    <row r="186" spans="1:5" x14ac:dyDescent="0.2">
      <c r="A186" t="s">
        <v>9</v>
      </c>
      <c r="B186" t="s">
        <v>1982</v>
      </c>
      <c r="C186" t="s">
        <v>1081</v>
      </c>
      <c r="D186" t="s">
        <v>2</v>
      </c>
      <c r="E186" t="s">
        <v>1219</v>
      </c>
    </row>
    <row r="187" spans="1:5" x14ac:dyDescent="0.2">
      <c r="A187" t="s">
        <v>3</v>
      </c>
      <c r="B187" t="s">
        <v>1302</v>
      </c>
      <c r="C187" t="s">
        <v>1303</v>
      </c>
      <c r="D187" t="s">
        <v>2</v>
      </c>
      <c r="E187" t="s">
        <v>1219</v>
      </c>
    </row>
    <row r="188" spans="1:5" x14ac:dyDescent="0.2">
      <c r="A188" t="s">
        <v>9</v>
      </c>
      <c r="B188" t="s">
        <v>1304</v>
      </c>
      <c r="C188" t="s">
        <v>961</v>
      </c>
      <c r="D188" t="s">
        <v>2</v>
      </c>
      <c r="E188" t="s">
        <v>1219</v>
      </c>
    </row>
    <row r="189" spans="1:5" x14ac:dyDescent="0.2">
      <c r="A189" t="s">
        <v>6</v>
      </c>
      <c r="B189" t="s">
        <v>1833</v>
      </c>
      <c r="C189" t="s">
        <v>1834</v>
      </c>
      <c r="D189" t="s">
        <v>1833</v>
      </c>
      <c r="E189" t="s">
        <v>1219</v>
      </c>
    </row>
    <row r="190" spans="1:5" x14ac:dyDescent="0.2">
      <c r="A190" t="s">
        <v>6</v>
      </c>
      <c r="B190" t="s">
        <v>1833</v>
      </c>
      <c r="C190" t="s">
        <v>1781</v>
      </c>
      <c r="D190" t="s">
        <v>2</v>
      </c>
      <c r="E190" t="s">
        <v>1219</v>
      </c>
    </row>
    <row r="191" spans="1:5" x14ac:dyDescent="0.2">
      <c r="A191" t="s">
        <v>6</v>
      </c>
      <c r="B191" t="s">
        <v>1833</v>
      </c>
      <c r="C191" t="s">
        <v>875</v>
      </c>
      <c r="D191" t="s">
        <v>1835</v>
      </c>
      <c r="E191" t="s">
        <v>1219</v>
      </c>
    </row>
    <row r="192" spans="1:5" x14ac:dyDescent="0.2">
      <c r="A192" t="s">
        <v>9</v>
      </c>
      <c r="B192" t="s">
        <v>1305</v>
      </c>
      <c r="C192" t="s">
        <v>1306</v>
      </c>
      <c r="D192" t="s">
        <v>1545</v>
      </c>
      <c r="E192" t="s">
        <v>1219</v>
      </c>
    </row>
    <row r="193" spans="1:5" x14ac:dyDescent="0.2">
      <c r="A193" t="s">
        <v>9</v>
      </c>
      <c r="B193" t="s">
        <v>1305</v>
      </c>
      <c r="C193" t="s">
        <v>1204</v>
      </c>
      <c r="D193" t="s">
        <v>1255</v>
      </c>
      <c r="E193" t="s">
        <v>1219</v>
      </c>
    </row>
    <row r="194" spans="1:5" x14ac:dyDescent="0.2">
      <c r="A194" t="s">
        <v>6</v>
      </c>
      <c r="B194" t="s">
        <v>1840</v>
      </c>
      <c r="C194" t="s">
        <v>1794</v>
      </c>
      <c r="D194" t="s">
        <v>1840</v>
      </c>
      <c r="E194" t="s">
        <v>1219</v>
      </c>
    </row>
    <row r="195" spans="1:5" x14ac:dyDescent="0.2">
      <c r="A195" t="s">
        <v>6</v>
      </c>
      <c r="B195" t="s">
        <v>1840</v>
      </c>
      <c r="C195" t="s">
        <v>1020</v>
      </c>
      <c r="D195" t="s">
        <v>1840</v>
      </c>
      <c r="E195" t="s">
        <v>1219</v>
      </c>
    </row>
    <row r="196" spans="1:5" x14ac:dyDescent="0.2">
      <c r="A196" t="s">
        <v>9</v>
      </c>
      <c r="B196" t="s">
        <v>1779</v>
      </c>
      <c r="C196" t="s">
        <v>1159</v>
      </c>
      <c r="D196" t="s">
        <v>2</v>
      </c>
      <c r="E196" t="s">
        <v>1219</v>
      </c>
    </row>
    <row r="197" spans="1:5" x14ac:dyDescent="0.2">
      <c r="A197" t="s">
        <v>6</v>
      </c>
      <c r="B197" t="s">
        <v>1779</v>
      </c>
      <c r="C197" t="s">
        <v>704</v>
      </c>
      <c r="D197" t="s">
        <v>1779</v>
      </c>
      <c r="E197" t="s">
        <v>1219</v>
      </c>
    </row>
    <row r="198" spans="1:5" x14ac:dyDescent="0.2">
      <c r="A198" t="s">
        <v>9</v>
      </c>
      <c r="B198" t="s">
        <v>1782</v>
      </c>
      <c r="C198" t="s">
        <v>1042</v>
      </c>
      <c r="D198" t="s">
        <v>2</v>
      </c>
      <c r="E198" t="s">
        <v>1219</v>
      </c>
    </row>
    <row r="199" spans="1:5" x14ac:dyDescent="0.2">
      <c r="A199" t="s">
        <v>6</v>
      </c>
      <c r="B199" t="s">
        <v>1784</v>
      </c>
      <c r="C199" t="s">
        <v>657</v>
      </c>
      <c r="D199" t="s">
        <v>1784</v>
      </c>
      <c r="E199" t="s">
        <v>1219</v>
      </c>
    </row>
    <row r="200" spans="1:5" x14ac:dyDescent="0.2">
      <c r="A200" t="s">
        <v>9</v>
      </c>
      <c r="B200" t="s">
        <v>1784</v>
      </c>
      <c r="C200" t="s">
        <v>1178</v>
      </c>
      <c r="D200" t="s">
        <v>2</v>
      </c>
      <c r="E200" t="s">
        <v>1219</v>
      </c>
    </row>
    <row r="201" spans="1:5" x14ac:dyDescent="0.2">
      <c r="A201" t="s">
        <v>9</v>
      </c>
      <c r="B201" t="s">
        <v>1307</v>
      </c>
      <c r="C201" t="s">
        <v>1308</v>
      </c>
      <c r="D201" t="s">
        <v>2</v>
      </c>
      <c r="E201" t="s">
        <v>1219</v>
      </c>
    </row>
    <row r="202" spans="1:5" x14ac:dyDescent="0.2">
      <c r="A202" t="s">
        <v>6</v>
      </c>
      <c r="B202" t="s">
        <v>1787</v>
      </c>
      <c r="C202" t="s">
        <v>669</v>
      </c>
      <c r="D202" t="s">
        <v>1787</v>
      </c>
      <c r="E202" t="s">
        <v>1219</v>
      </c>
    </row>
    <row r="203" spans="1:5" x14ac:dyDescent="0.2">
      <c r="A203" t="s">
        <v>6</v>
      </c>
      <c r="B203" t="s">
        <v>1309</v>
      </c>
      <c r="C203" t="s">
        <v>1789</v>
      </c>
      <c r="D203" t="s">
        <v>1309</v>
      </c>
      <c r="E203" t="s">
        <v>1219</v>
      </c>
    </row>
    <row r="204" spans="1:5" x14ac:dyDescent="0.2">
      <c r="A204" t="s">
        <v>9</v>
      </c>
      <c r="B204" t="s">
        <v>1309</v>
      </c>
      <c r="C204" t="s">
        <v>882</v>
      </c>
      <c r="D204" t="s">
        <v>2</v>
      </c>
      <c r="E204" t="s">
        <v>1219</v>
      </c>
    </row>
    <row r="205" spans="1:5" x14ac:dyDescent="0.2">
      <c r="A205" t="s">
        <v>6</v>
      </c>
      <c r="B205" t="s">
        <v>1791</v>
      </c>
      <c r="C205" t="s">
        <v>712</v>
      </c>
      <c r="D205" t="s">
        <v>1791</v>
      </c>
      <c r="E205" t="s">
        <v>1219</v>
      </c>
    </row>
    <row r="206" spans="1:5" x14ac:dyDescent="0.2">
      <c r="A206" t="s">
        <v>3</v>
      </c>
      <c r="B206" t="s">
        <v>1793</v>
      </c>
      <c r="C206" t="s">
        <v>1023</v>
      </c>
      <c r="D206" t="s">
        <v>2</v>
      </c>
      <c r="E206" t="s">
        <v>1219</v>
      </c>
    </row>
    <row r="207" spans="1:5" x14ac:dyDescent="0.2">
      <c r="A207" t="s">
        <v>9</v>
      </c>
      <c r="B207" t="s">
        <v>1793</v>
      </c>
      <c r="C207" t="s">
        <v>1163</v>
      </c>
      <c r="D207" t="s">
        <v>2</v>
      </c>
      <c r="E207" t="s">
        <v>1219</v>
      </c>
    </row>
    <row r="208" spans="1:5" x14ac:dyDescent="0.2">
      <c r="A208" t="s">
        <v>3</v>
      </c>
      <c r="B208" t="s">
        <v>1795</v>
      </c>
      <c r="C208" t="s">
        <v>1106</v>
      </c>
      <c r="D208" t="s">
        <v>2</v>
      </c>
      <c r="E208" t="s">
        <v>1219</v>
      </c>
    </row>
    <row r="209" spans="1:5" x14ac:dyDescent="0.2">
      <c r="A209" t="s">
        <v>3</v>
      </c>
      <c r="B209" t="s">
        <v>1795</v>
      </c>
      <c r="C209" t="s">
        <v>1016</v>
      </c>
      <c r="D209" t="s">
        <v>2</v>
      </c>
      <c r="E209" t="s">
        <v>1219</v>
      </c>
    </row>
    <row r="210" spans="1:5" x14ac:dyDescent="0.2">
      <c r="A210" t="s">
        <v>9</v>
      </c>
      <c r="B210" t="s">
        <v>1310</v>
      </c>
      <c r="C210" t="s">
        <v>1311</v>
      </c>
      <c r="D210" t="s">
        <v>2</v>
      </c>
      <c r="E210" t="s">
        <v>1219</v>
      </c>
    </row>
    <row r="211" spans="1:5" x14ac:dyDescent="0.2">
      <c r="A211" t="s">
        <v>6</v>
      </c>
      <c r="B211" t="s">
        <v>1796</v>
      </c>
      <c r="C211" t="s">
        <v>1799</v>
      </c>
      <c r="D211" t="s">
        <v>1796</v>
      </c>
      <c r="E211" t="s">
        <v>1219</v>
      </c>
    </row>
    <row r="212" spans="1:5" x14ac:dyDescent="0.2">
      <c r="A212" t="s">
        <v>6</v>
      </c>
      <c r="B212" t="s">
        <v>1796</v>
      </c>
      <c r="C212" t="s">
        <v>1800</v>
      </c>
      <c r="D212" t="s">
        <v>1796</v>
      </c>
      <c r="E212" t="s">
        <v>1219</v>
      </c>
    </row>
    <row r="213" spans="1:5" x14ac:dyDescent="0.2">
      <c r="A213" t="s">
        <v>9</v>
      </c>
      <c r="B213" t="s">
        <v>1801</v>
      </c>
      <c r="C213" t="s">
        <v>1802</v>
      </c>
      <c r="D213" t="s">
        <v>2</v>
      </c>
      <c r="E213" t="s">
        <v>1219</v>
      </c>
    </row>
    <row r="214" spans="1:5" x14ac:dyDescent="0.2">
      <c r="A214" t="s">
        <v>9</v>
      </c>
      <c r="B214" t="s">
        <v>1803</v>
      </c>
      <c r="C214" t="s">
        <v>1147</v>
      </c>
      <c r="D214" t="s">
        <v>2</v>
      </c>
      <c r="E214" t="s">
        <v>1219</v>
      </c>
    </row>
    <row r="215" spans="1:5" x14ac:dyDescent="0.2">
      <c r="A215" t="s">
        <v>9</v>
      </c>
      <c r="B215" t="s">
        <v>1803</v>
      </c>
      <c r="C215" t="s">
        <v>1189</v>
      </c>
      <c r="D215" t="s">
        <v>2</v>
      </c>
      <c r="E215" t="s">
        <v>1219</v>
      </c>
    </row>
    <row r="216" spans="1:5" x14ac:dyDescent="0.2">
      <c r="A216" t="s">
        <v>9</v>
      </c>
      <c r="B216" t="s">
        <v>1803</v>
      </c>
      <c r="C216" t="s">
        <v>1804</v>
      </c>
      <c r="D216" t="s">
        <v>2</v>
      </c>
      <c r="E216" t="s">
        <v>1219</v>
      </c>
    </row>
    <row r="217" spans="1:5" x14ac:dyDescent="0.2">
      <c r="A217" t="s">
        <v>6</v>
      </c>
      <c r="B217" t="s">
        <v>1803</v>
      </c>
      <c r="C217" t="s">
        <v>1706</v>
      </c>
      <c r="D217" t="s">
        <v>1803</v>
      </c>
      <c r="E217" t="s">
        <v>1219</v>
      </c>
    </row>
    <row r="218" spans="1:5" x14ac:dyDescent="0.2">
      <c r="A218" t="s">
        <v>6</v>
      </c>
      <c r="B218" t="s">
        <v>1803</v>
      </c>
      <c r="C218" t="s">
        <v>1704</v>
      </c>
      <c r="D218" t="s">
        <v>1803</v>
      </c>
      <c r="E218" t="s">
        <v>1219</v>
      </c>
    </row>
    <row r="219" spans="1:5" x14ac:dyDescent="0.2">
      <c r="A219" t="s">
        <v>6</v>
      </c>
      <c r="B219" t="s">
        <v>1805</v>
      </c>
      <c r="C219" t="s">
        <v>1806</v>
      </c>
      <c r="D219" t="s">
        <v>1805</v>
      </c>
      <c r="E219" t="s">
        <v>1219</v>
      </c>
    </row>
    <row r="220" spans="1:5" x14ac:dyDescent="0.2">
      <c r="A220" t="s">
        <v>6</v>
      </c>
      <c r="B220" t="s">
        <v>1805</v>
      </c>
      <c r="C220" t="s">
        <v>1807</v>
      </c>
      <c r="D220" t="s">
        <v>1805</v>
      </c>
      <c r="E220" t="s">
        <v>1219</v>
      </c>
    </row>
    <row r="221" spans="1:5" x14ac:dyDescent="0.2">
      <c r="A221" t="s">
        <v>6</v>
      </c>
      <c r="B221" t="s">
        <v>1808</v>
      </c>
      <c r="C221" t="s">
        <v>1809</v>
      </c>
      <c r="D221" t="s">
        <v>1808</v>
      </c>
      <c r="E221" t="s">
        <v>1219</v>
      </c>
    </row>
    <row r="222" spans="1:5" x14ac:dyDescent="0.2">
      <c r="A222" t="s">
        <v>6</v>
      </c>
      <c r="B222" t="s">
        <v>1808</v>
      </c>
      <c r="C222" t="s">
        <v>723</v>
      </c>
      <c r="D222" t="s">
        <v>1808</v>
      </c>
      <c r="E222" t="s">
        <v>1219</v>
      </c>
    </row>
    <row r="223" spans="1:5" x14ac:dyDescent="0.2">
      <c r="A223" t="s">
        <v>6</v>
      </c>
      <c r="B223" t="s">
        <v>1810</v>
      </c>
      <c r="C223" t="s">
        <v>681</v>
      </c>
      <c r="D223" t="s">
        <v>1810</v>
      </c>
      <c r="E223" t="s">
        <v>1219</v>
      </c>
    </row>
    <row r="224" spans="1:5" x14ac:dyDescent="0.2">
      <c r="A224" t="s">
        <v>6</v>
      </c>
      <c r="B224" t="s">
        <v>1810</v>
      </c>
      <c r="C224" t="s">
        <v>1677</v>
      </c>
      <c r="D224" t="s">
        <v>1810</v>
      </c>
      <c r="E224" t="s">
        <v>1219</v>
      </c>
    </row>
    <row r="225" spans="1:5" x14ac:dyDescent="0.2">
      <c r="A225" t="s">
        <v>9</v>
      </c>
      <c r="B225" t="s">
        <v>1810</v>
      </c>
      <c r="C225" t="s">
        <v>1183</v>
      </c>
      <c r="D225" t="s">
        <v>2</v>
      </c>
      <c r="E225" t="s">
        <v>1219</v>
      </c>
    </row>
    <row r="226" spans="1:5" x14ac:dyDescent="0.2">
      <c r="A226" t="s">
        <v>6</v>
      </c>
      <c r="B226" t="s">
        <v>1813</v>
      </c>
      <c r="C226" t="s">
        <v>1764</v>
      </c>
      <c r="D226" t="s">
        <v>1813</v>
      </c>
      <c r="E226" t="s">
        <v>1219</v>
      </c>
    </row>
    <row r="227" spans="1:5" x14ac:dyDescent="0.2">
      <c r="A227" t="s">
        <v>6</v>
      </c>
      <c r="B227" t="s">
        <v>1813</v>
      </c>
      <c r="C227" t="s">
        <v>1777</v>
      </c>
      <c r="D227" t="s">
        <v>1813</v>
      </c>
      <c r="E227" t="s">
        <v>1219</v>
      </c>
    </row>
    <row r="228" spans="1:5" x14ac:dyDescent="0.2">
      <c r="A228" t="s">
        <v>3</v>
      </c>
      <c r="B228" t="s">
        <v>1312</v>
      </c>
      <c r="C228" t="s">
        <v>1313</v>
      </c>
      <c r="D228" t="s">
        <v>2</v>
      </c>
      <c r="E228" t="s">
        <v>1219</v>
      </c>
    </row>
    <row r="229" spans="1:5" x14ac:dyDescent="0.2">
      <c r="A229" t="s">
        <v>6</v>
      </c>
      <c r="B229" t="s">
        <v>1819</v>
      </c>
      <c r="C229" t="s">
        <v>1750</v>
      </c>
      <c r="D229" t="s">
        <v>1819</v>
      </c>
      <c r="E229" t="s">
        <v>1219</v>
      </c>
    </row>
    <row r="230" spans="1:5" x14ac:dyDescent="0.2">
      <c r="A230" t="s">
        <v>6</v>
      </c>
      <c r="B230" t="s">
        <v>1820</v>
      </c>
      <c r="C230" t="s">
        <v>1821</v>
      </c>
      <c r="D230" t="s">
        <v>1820</v>
      </c>
      <c r="E230" t="s">
        <v>1219</v>
      </c>
    </row>
    <row r="231" spans="1:5" x14ac:dyDescent="0.2">
      <c r="A231" t="s">
        <v>9</v>
      </c>
      <c r="B231" t="s">
        <v>1820</v>
      </c>
      <c r="C231" t="s">
        <v>1123</v>
      </c>
      <c r="D231" t="s">
        <v>2</v>
      </c>
      <c r="E231" t="s">
        <v>1219</v>
      </c>
    </row>
    <row r="232" spans="1:5" x14ac:dyDescent="0.2">
      <c r="A232" t="s">
        <v>6</v>
      </c>
      <c r="B232" t="s">
        <v>1314</v>
      </c>
      <c r="C232" t="s">
        <v>1701</v>
      </c>
      <c r="D232" t="s">
        <v>1314</v>
      </c>
      <c r="E232" t="s">
        <v>1219</v>
      </c>
    </row>
    <row r="233" spans="1:5" x14ac:dyDescent="0.2">
      <c r="A233" t="s">
        <v>6</v>
      </c>
      <c r="B233" t="s">
        <v>1314</v>
      </c>
      <c r="C233" t="s">
        <v>757</v>
      </c>
      <c r="D233" t="s">
        <v>1824</v>
      </c>
      <c r="E233" t="s">
        <v>1219</v>
      </c>
    </row>
    <row r="234" spans="1:5" x14ac:dyDescent="0.2">
      <c r="A234" t="s">
        <v>9</v>
      </c>
      <c r="B234" t="s">
        <v>1314</v>
      </c>
      <c r="C234" t="s">
        <v>1315</v>
      </c>
      <c r="D234" t="s">
        <v>2</v>
      </c>
      <c r="E234" t="s">
        <v>1219</v>
      </c>
    </row>
    <row r="235" spans="1:5" x14ac:dyDescent="0.2">
      <c r="A235" t="s">
        <v>6</v>
      </c>
      <c r="B235" t="s">
        <v>1314</v>
      </c>
      <c r="C235" t="s">
        <v>914</v>
      </c>
      <c r="D235" t="s">
        <v>1314</v>
      </c>
      <c r="E235" t="s">
        <v>1219</v>
      </c>
    </row>
    <row r="236" spans="1:5" x14ac:dyDescent="0.2">
      <c r="A236" t="s">
        <v>6</v>
      </c>
      <c r="B236" t="s">
        <v>1825</v>
      </c>
      <c r="C236" t="s">
        <v>1826</v>
      </c>
      <c r="D236" t="s">
        <v>1825</v>
      </c>
      <c r="E236" t="s">
        <v>1219</v>
      </c>
    </row>
    <row r="237" spans="1:5" x14ac:dyDescent="0.2">
      <c r="A237" t="s">
        <v>6</v>
      </c>
      <c r="B237" t="s">
        <v>1827</v>
      </c>
      <c r="C237" t="s">
        <v>1828</v>
      </c>
      <c r="D237" t="s">
        <v>1827</v>
      </c>
      <c r="E237" t="s">
        <v>1219</v>
      </c>
    </row>
    <row r="238" spans="1:5" x14ac:dyDescent="0.2">
      <c r="A238" t="s">
        <v>11</v>
      </c>
      <c r="B238" t="s">
        <v>1316</v>
      </c>
      <c r="C238" t="s">
        <v>1317</v>
      </c>
      <c r="D238" t="s">
        <v>2</v>
      </c>
      <c r="E238" t="s">
        <v>1219</v>
      </c>
    </row>
    <row r="239" spans="1:5" x14ac:dyDescent="0.2">
      <c r="A239" t="s">
        <v>9</v>
      </c>
      <c r="B239" t="s">
        <v>1318</v>
      </c>
      <c r="C239" t="s">
        <v>871</v>
      </c>
      <c r="D239" t="s">
        <v>2</v>
      </c>
      <c r="E239" t="s">
        <v>1219</v>
      </c>
    </row>
    <row r="240" spans="1:5" x14ac:dyDescent="0.2">
      <c r="A240" t="s">
        <v>6</v>
      </c>
      <c r="B240" t="s">
        <v>1318</v>
      </c>
      <c r="C240" t="s">
        <v>1749</v>
      </c>
      <c r="D240" t="s">
        <v>1318</v>
      </c>
      <c r="E240" t="s">
        <v>1219</v>
      </c>
    </row>
    <row r="241" spans="1:5" x14ac:dyDescent="0.2">
      <c r="A241" t="s">
        <v>3</v>
      </c>
      <c r="B241" t="s">
        <v>1824</v>
      </c>
      <c r="C241" t="s">
        <v>1151</v>
      </c>
      <c r="D241" t="s">
        <v>2</v>
      </c>
      <c r="E241" t="s">
        <v>1219</v>
      </c>
    </row>
    <row r="242" spans="1:5" x14ac:dyDescent="0.2">
      <c r="A242" t="s">
        <v>9</v>
      </c>
      <c r="B242" t="s">
        <v>1824</v>
      </c>
      <c r="C242" t="s">
        <v>1687</v>
      </c>
      <c r="D242" t="s">
        <v>2</v>
      </c>
      <c r="E242" t="s">
        <v>1219</v>
      </c>
    </row>
    <row r="243" spans="1:5" x14ac:dyDescent="0.2">
      <c r="A243" t="s">
        <v>6</v>
      </c>
      <c r="B243" t="s">
        <v>1755</v>
      </c>
      <c r="C243" t="s">
        <v>865</v>
      </c>
      <c r="D243" t="s">
        <v>1755</v>
      </c>
      <c r="E243" t="s">
        <v>1219</v>
      </c>
    </row>
    <row r="244" spans="1:5" x14ac:dyDescent="0.2">
      <c r="A244" t="s">
        <v>6</v>
      </c>
      <c r="B244" t="s">
        <v>1763</v>
      </c>
      <c r="C244" t="s">
        <v>1663</v>
      </c>
      <c r="D244" t="s">
        <v>1763</v>
      </c>
      <c r="E244" t="s">
        <v>1219</v>
      </c>
    </row>
    <row r="245" spans="1:5" x14ac:dyDescent="0.2">
      <c r="A245" t="s">
        <v>9</v>
      </c>
      <c r="B245" t="s">
        <v>1763</v>
      </c>
      <c r="C245" t="s">
        <v>1765</v>
      </c>
      <c r="D245" t="s">
        <v>2</v>
      </c>
      <c r="E245" t="s">
        <v>1219</v>
      </c>
    </row>
    <row r="246" spans="1:5" x14ac:dyDescent="0.2">
      <c r="A246" t="s">
        <v>9</v>
      </c>
      <c r="B246" t="s">
        <v>1319</v>
      </c>
      <c r="C246" t="s">
        <v>1320</v>
      </c>
      <c r="D246" t="s">
        <v>2</v>
      </c>
      <c r="E246" t="s">
        <v>1219</v>
      </c>
    </row>
    <row r="247" spans="1:5" x14ac:dyDescent="0.2">
      <c r="A247" t="s">
        <v>6</v>
      </c>
      <c r="B247" t="s">
        <v>1319</v>
      </c>
      <c r="C247" t="s">
        <v>1766</v>
      </c>
      <c r="D247" t="s">
        <v>1319</v>
      </c>
      <c r="E247" t="s">
        <v>1219</v>
      </c>
    </row>
    <row r="248" spans="1:5" x14ac:dyDescent="0.2">
      <c r="A248" t="s">
        <v>3</v>
      </c>
      <c r="B248" t="s">
        <v>1319</v>
      </c>
      <c r="C248" t="s">
        <v>1321</v>
      </c>
      <c r="D248" t="s">
        <v>2</v>
      </c>
      <c r="E248" t="s">
        <v>1219</v>
      </c>
    </row>
    <row r="249" spans="1:5" x14ac:dyDescent="0.2">
      <c r="A249" t="s">
        <v>3</v>
      </c>
      <c r="B249" t="s">
        <v>1767</v>
      </c>
      <c r="C249" t="s">
        <v>1171</v>
      </c>
      <c r="D249" t="s">
        <v>2</v>
      </c>
      <c r="E249" t="s">
        <v>1219</v>
      </c>
    </row>
    <row r="250" spans="1:5" x14ac:dyDescent="0.2">
      <c r="A250" t="s">
        <v>9</v>
      </c>
      <c r="B250" t="s">
        <v>1767</v>
      </c>
      <c r="C250" t="s">
        <v>1768</v>
      </c>
      <c r="D250" t="s">
        <v>2</v>
      </c>
      <c r="E250" t="s">
        <v>1219</v>
      </c>
    </row>
    <row r="251" spans="1:5" x14ac:dyDescent="0.2">
      <c r="A251" t="s">
        <v>6</v>
      </c>
      <c r="B251" t="s">
        <v>1767</v>
      </c>
      <c r="C251" t="s">
        <v>1718</v>
      </c>
      <c r="D251" t="s">
        <v>1767</v>
      </c>
      <c r="E251" t="s">
        <v>1219</v>
      </c>
    </row>
    <row r="252" spans="1:5" x14ac:dyDescent="0.2">
      <c r="A252" t="s">
        <v>6</v>
      </c>
      <c r="B252" t="s">
        <v>1770</v>
      </c>
      <c r="C252" t="s">
        <v>1771</v>
      </c>
      <c r="D252" t="s">
        <v>1770</v>
      </c>
      <c r="E252" t="s">
        <v>1219</v>
      </c>
    </row>
    <row r="253" spans="1:5" x14ac:dyDescent="0.2">
      <c r="A253" t="s">
        <v>3</v>
      </c>
      <c r="B253" t="s">
        <v>1770</v>
      </c>
      <c r="C253" t="s">
        <v>726</v>
      </c>
      <c r="D253" t="s">
        <v>2</v>
      </c>
      <c r="E253" t="s">
        <v>1219</v>
      </c>
    </row>
    <row r="254" spans="1:5" x14ac:dyDescent="0.2">
      <c r="A254" t="s">
        <v>3</v>
      </c>
      <c r="B254" t="s">
        <v>1773</v>
      </c>
      <c r="C254" t="s">
        <v>1201</v>
      </c>
      <c r="D254" t="s">
        <v>2</v>
      </c>
      <c r="E254" t="s">
        <v>1219</v>
      </c>
    </row>
    <row r="255" spans="1:5" x14ac:dyDescent="0.2">
      <c r="A255" t="s">
        <v>9</v>
      </c>
      <c r="B255" t="s">
        <v>1775</v>
      </c>
      <c r="C255" t="s">
        <v>1180</v>
      </c>
      <c r="D255" t="s">
        <v>2</v>
      </c>
      <c r="E255" t="s">
        <v>1219</v>
      </c>
    </row>
    <row r="256" spans="1:5" x14ac:dyDescent="0.2">
      <c r="A256" t="s">
        <v>6</v>
      </c>
      <c r="B256" t="s">
        <v>1776</v>
      </c>
      <c r="C256" t="s">
        <v>1664</v>
      </c>
      <c r="D256" t="s">
        <v>1322</v>
      </c>
      <c r="E256" t="s">
        <v>1219</v>
      </c>
    </row>
    <row r="257" spans="1:5" x14ac:dyDescent="0.2">
      <c r="A257" t="s">
        <v>9</v>
      </c>
      <c r="B257" t="s">
        <v>1322</v>
      </c>
      <c r="C257" t="s">
        <v>1323</v>
      </c>
      <c r="D257" t="s">
        <v>2</v>
      </c>
      <c r="E257" t="s">
        <v>1219</v>
      </c>
    </row>
    <row r="258" spans="1:5" x14ac:dyDescent="0.2">
      <c r="A258" t="s">
        <v>6</v>
      </c>
      <c r="B258" t="s">
        <v>1324</v>
      </c>
      <c r="C258" t="s">
        <v>1703</v>
      </c>
      <c r="D258" t="s">
        <v>1324</v>
      </c>
      <c r="E258" t="s">
        <v>1219</v>
      </c>
    </row>
    <row r="259" spans="1:5" x14ac:dyDescent="0.2">
      <c r="A259" t="s">
        <v>9</v>
      </c>
      <c r="B259" t="s">
        <v>1324</v>
      </c>
      <c r="C259" t="s">
        <v>1190</v>
      </c>
      <c r="D259" t="s">
        <v>2</v>
      </c>
      <c r="E259" t="s">
        <v>1219</v>
      </c>
    </row>
    <row r="260" spans="1:5" x14ac:dyDescent="0.2">
      <c r="A260" t="s">
        <v>9</v>
      </c>
      <c r="B260" t="s">
        <v>1324</v>
      </c>
      <c r="C260" t="s">
        <v>1158</v>
      </c>
      <c r="D260" t="s">
        <v>2</v>
      </c>
      <c r="E260" t="s">
        <v>1219</v>
      </c>
    </row>
    <row r="261" spans="1:5" x14ac:dyDescent="0.2">
      <c r="A261" t="s">
        <v>9</v>
      </c>
      <c r="B261" t="s">
        <v>1324</v>
      </c>
      <c r="C261" t="s">
        <v>747</v>
      </c>
      <c r="D261" t="s">
        <v>2</v>
      </c>
      <c r="E261" t="s">
        <v>1219</v>
      </c>
    </row>
    <row r="262" spans="1:5" x14ac:dyDescent="0.2">
      <c r="A262" t="s">
        <v>9</v>
      </c>
      <c r="B262" t="s">
        <v>1778</v>
      </c>
      <c r="C262" t="s">
        <v>719</v>
      </c>
      <c r="D262" t="s">
        <v>2</v>
      </c>
      <c r="E262" t="s">
        <v>1219</v>
      </c>
    </row>
    <row r="263" spans="1:5" x14ac:dyDescent="0.2">
      <c r="A263" t="s">
        <v>9</v>
      </c>
      <c r="B263" t="s">
        <v>1325</v>
      </c>
      <c r="C263" t="s">
        <v>1174</v>
      </c>
      <c r="D263" t="s">
        <v>2</v>
      </c>
      <c r="E263" t="s">
        <v>1219</v>
      </c>
    </row>
    <row r="264" spans="1:5" x14ac:dyDescent="0.2">
      <c r="A264" t="s">
        <v>9</v>
      </c>
      <c r="B264" t="s">
        <v>1325</v>
      </c>
      <c r="C264" t="s">
        <v>1326</v>
      </c>
      <c r="D264" t="s">
        <v>2</v>
      </c>
      <c r="E264" t="s">
        <v>1219</v>
      </c>
    </row>
    <row r="265" spans="1:5" x14ac:dyDescent="0.2">
      <c r="A265" t="s">
        <v>6</v>
      </c>
      <c r="B265" t="s">
        <v>1325</v>
      </c>
      <c r="C265" t="s">
        <v>1651</v>
      </c>
      <c r="D265" t="s">
        <v>1325</v>
      </c>
      <c r="E265" t="s">
        <v>1219</v>
      </c>
    </row>
    <row r="266" spans="1:5" x14ac:dyDescent="0.2">
      <c r="A266" t="s">
        <v>6</v>
      </c>
      <c r="B266" t="s">
        <v>1655</v>
      </c>
      <c r="C266" t="s">
        <v>1654</v>
      </c>
      <c r="D266" t="s">
        <v>1655</v>
      </c>
      <c r="E266" t="s">
        <v>1219</v>
      </c>
    </row>
    <row r="267" spans="1:5" x14ac:dyDescent="0.2">
      <c r="A267" t="s">
        <v>9</v>
      </c>
      <c r="B267" t="s">
        <v>1655</v>
      </c>
      <c r="C267" t="s">
        <v>1156</v>
      </c>
      <c r="D267" t="s">
        <v>2</v>
      </c>
      <c r="E267" t="s">
        <v>1219</v>
      </c>
    </row>
    <row r="268" spans="1:5" x14ac:dyDescent="0.2">
      <c r="A268" t="s">
        <v>6</v>
      </c>
      <c r="B268" t="s">
        <v>1327</v>
      </c>
      <c r="C268" t="s">
        <v>1657</v>
      </c>
      <c r="D268" t="s">
        <v>1327</v>
      </c>
      <c r="E268" t="s">
        <v>1219</v>
      </c>
    </row>
    <row r="269" spans="1:5" x14ac:dyDescent="0.2">
      <c r="A269" t="s">
        <v>9</v>
      </c>
      <c r="B269" t="s">
        <v>1327</v>
      </c>
      <c r="C269" t="s">
        <v>1658</v>
      </c>
      <c r="D269" t="s">
        <v>2</v>
      </c>
      <c r="E269" t="s">
        <v>1219</v>
      </c>
    </row>
    <row r="270" spans="1:5" x14ac:dyDescent="0.2">
      <c r="A270" t="s">
        <v>9</v>
      </c>
      <c r="B270" t="s">
        <v>1327</v>
      </c>
      <c r="C270" t="s">
        <v>1328</v>
      </c>
      <c r="D270" t="s">
        <v>2</v>
      </c>
      <c r="E270" t="s">
        <v>1219</v>
      </c>
    </row>
    <row r="271" spans="1:5" x14ac:dyDescent="0.2">
      <c r="A271" t="s">
        <v>3</v>
      </c>
      <c r="B271" t="s">
        <v>1327</v>
      </c>
      <c r="C271" t="s">
        <v>1660</v>
      </c>
      <c r="D271" t="s">
        <v>2</v>
      </c>
      <c r="E271" t="s">
        <v>1219</v>
      </c>
    </row>
    <row r="272" spans="1:5" x14ac:dyDescent="0.2">
      <c r="A272" t="s">
        <v>11</v>
      </c>
      <c r="B272" t="s">
        <v>1329</v>
      </c>
      <c r="C272" t="s">
        <v>1330</v>
      </c>
      <c r="D272" t="s">
        <v>2</v>
      </c>
      <c r="E272" t="s">
        <v>1219</v>
      </c>
    </row>
    <row r="273" spans="1:5" x14ac:dyDescent="0.2">
      <c r="A273" t="s">
        <v>3</v>
      </c>
      <c r="B273" t="s">
        <v>1329</v>
      </c>
      <c r="C273" t="s">
        <v>1331</v>
      </c>
      <c r="D273" t="s">
        <v>2</v>
      </c>
      <c r="E273" t="s">
        <v>1219</v>
      </c>
    </row>
    <row r="274" spans="1:5" x14ac:dyDescent="0.2">
      <c r="A274" t="s">
        <v>9</v>
      </c>
      <c r="B274" t="s">
        <v>1728</v>
      </c>
      <c r="C274" t="s">
        <v>819</v>
      </c>
      <c r="D274" t="s">
        <v>2</v>
      </c>
      <c r="E274" t="s">
        <v>1219</v>
      </c>
    </row>
    <row r="275" spans="1:5" x14ac:dyDescent="0.2">
      <c r="A275" t="s">
        <v>9</v>
      </c>
      <c r="B275" t="s">
        <v>1332</v>
      </c>
      <c r="C275" t="s">
        <v>897</v>
      </c>
      <c r="D275" t="s">
        <v>2</v>
      </c>
      <c r="E275" t="s">
        <v>1219</v>
      </c>
    </row>
    <row r="276" spans="1:5" x14ac:dyDescent="0.2">
      <c r="A276" t="s">
        <v>9</v>
      </c>
      <c r="B276" t="s">
        <v>1332</v>
      </c>
      <c r="C276" t="s">
        <v>1333</v>
      </c>
      <c r="D276" t="s">
        <v>2</v>
      </c>
      <c r="E276" t="s">
        <v>1219</v>
      </c>
    </row>
    <row r="277" spans="1:5" x14ac:dyDescent="0.2">
      <c r="A277" t="s">
        <v>9</v>
      </c>
      <c r="B277" t="s">
        <v>1334</v>
      </c>
      <c r="C277" t="s">
        <v>1335</v>
      </c>
      <c r="D277" t="s">
        <v>2</v>
      </c>
      <c r="E277" t="s">
        <v>1219</v>
      </c>
    </row>
    <row r="278" spans="1:5" x14ac:dyDescent="0.2">
      <c r="A278" t="s">
        <v>9</v>
      </c>
      <c r="B278" t="s">
        <v>1334</v>
      </c>
      <c r="C278" t="s">
        <v>1671</v>
      </c>
      <c r="D278" t="s">
        <v>2</v>
      </c>
      <c r="E278" t="s">
        <v>1219</v>
      </c>
    </row>
    <row r="279" spans="1:5" x14ac:dyDescent="0.2">
      <c r="A279" t="s">
        <v>3</v>
      </c>
      <c r="B279" t="s">
        <v>1336</v>
      </c>
      <c r="C279" t="s">
        <v>713</v>
      </c>
      <c r="D279" t="s">
        <v>2</v>
      </c>
      <c r="E279" t="s">
        <v>1219</v>
      </c>
    </row>
    <row r="280" spans="1:5" x14ac:dyDescent="0.2">
      <c r="A280" t="s">
        <v>9</v>
      </c>
      <c r="B280" t="s">
        <v>1336</v>
      </c>
      <c r="C280" t="s">
        <v>884</v>
      </c>
      <c r="D280" t="s">
        <v>2</v>
      </c>
      <c r="E280" t="s">
        <v>1219</v>
      </c>
    </row>
    <row r="281" spans="1:5" x14ac:dyDescent="0.2">
      <c r="A281" t="s">
        <v>6</v>
      </c>
      <c r="B281" t="s">
        <v>1679</v>
      </c>
      <c r="C281" t="s">
        <v>1678</v>
      </c>
      <c r="D281" t="s">
        <v>1679</v>
      </c>
      <c r="E281" t="s">
        <v>1219</v>
      </c>
    </row>
    <row r="282" spans="1:5" x14ac:dyDescent="0.2">
      <c r="A282" t="s">
        <v>9</v>
      </c>
      <c r="B282" t="s">
        <v>1682</v>
      </c>
      <c r="C282" t="s">
        <v>1688</v>
      </c>
      <c r="D282" t="s">
        <v>2</v>
      </c>
      <c r="E282" t="s">
        <v>1219</v>
      </c>
    </row>
    <row r="283" spans="1:5" x14ac:dyDescent="0.2">
      <c r="A283" t="s">
        <v>3</v>
      </c>
      <c r="B283" t="s">
        <v>1337</v>
      </c>
      <c r="C283" t="s">
        <v>1338</v>
      </c>
      <c r="D283" t="s">
        <v>2</v>
      </c>
      <c r="E283" t="s">
        <v>1219</v>
      </c>
    </row>
    <row r="284" spans="1:5" x14ac:dyDescent="0.2">
      <c r="A284" t="s">
        <v>9</v>
      </c>
      <c r="B284" t="s">
        <v>1339</v>
      </c>
      <c r="C284" t="s">
        <v>767</v>
      </c>
      <c r="D284" t="s">
        <v>2</v>
      </c>
      <c r="E284" t="s">
        <v>1219</v>
      </c>
    </row>
    <row r="285" spans="1:5" x14ac:dyDescent="0.2">
      <c r="A285" t="s">
        <v>9</v>
      </c>
      <c r="B285" t="s">
        <v>1731</v>
      </c>
      <c r="C285" t="s">
        <v>1693</v>
      </c>
      <c r="D285" t="s">
        <v>2</v>
      </c>
      <c r="E285" t="s">
        <v>1219</v>
      </c>
    </row>
    <row r="286" spans="1:5" x14ac:dyDescent="0.2">
      <c r="A286" t="s">
        <v>3</v>
      </c>
      <c r="B286" t="s">
        <v>1734</v>
      </c>
      <c r="C286" t="s">
        <v>817</v>
      </c>
      <c r="D286" t="s">
        <v>2</v>
      </c>
      <c r="E286" t="s">
        <v>1219</v>
      </c>
    </row>
    <row r="287" spans="1:5" x14ac:dyDescent="0.2">
      <c r="A287" t="s">
        <v>9</v>
      </c>
      <c r="B287" t="s">
        <v>1340</v>
      </c>
      <c r="C287" t="s">
        <v>868</v>
      </c>
      <c r="D287" t="s">
        <v>2</v>
      </c>
      <c r="E287" t="s">
        <v>1219</v>
      </c>
    </row>
    <row r="288" spans="1:5" x14ac:dyDescent="0.2">
      <c r="A288" t="s">
        <v>9</v>
      </c>
      <c r="B288" t="s">
        <v>1340</v>
      </c>
      <c r="C288" t="s">
        <v>1341</v>
      </c>
      <c r="D288" t="s">
        <v>2</v>
      </c>
      <c r="E288" t="s">
        <v>1219</v>
      </c>
    </row>
    <row r="289" spans="1:5" x14ac:dyDescent="0.2">
      <c r="A289" t="s">
        <v>11</v>
      </c>
      <c r="B289" t="s">
        <v>1735</v>
      </c>
      <c r="C289" t="s">
        <v>919</v>
      </c>
      <c r="D289" t="s">
        <v>2</v>
      </c>
      <c r="E289" t="s">
        <v>1219</v>
      </c>
    </row>
    <row r="290" spans="1:5" x14ac:dyDescent="0.2">
      <c r="A290" t="s">
        <v>9</v>
      </c>
      <c r="B290" t="s">
        <v>1736</v>
      </c>
      <c r="C290" t="s">
        <v>1705</v>
      </c>
      <c r="D290" t="s">
        <v>2</v>
      </c>
      <c r="E290" t="s">
        <v>1219</v>
      </c>
    </row>
    <row r="291" spans="1:5" x14ac:dyDescent="0.2">
      <c r="A291" t="s">
        <v>9</v>
      </c>
      <c r="B291" t="s">
        <v>1736</v>
      </c>
      <c r="C291" t="s">
        <v>773</v>
      </c>
      <c r="D291" t="s">
        <v>2</v>
      </c>
      <c r="E291" t="s">
        <v>1219</v>
      </c>
    </row>
    <row r="292" spans="1:5" x14ac:dyDescent="0.2">
      <c r="A292" t="s">
        <v>9</v>
      </c>
      <c r="B292" t="s">
        <v>1739</v>
      </c>
      <c r="C292" t="s">
        <v>676</v>
      </c>
      <c r="D292" t="s">
        <v>2</v>
      </c>
      <c r="E292" t="s">
        <v>1219</v>
      </c>
    </row>
    <row r="293" spans="1:5" x14ac:dyDescent="0.2">
      <c r="A293" t="s">
        <v>9</v>
      </c>
      <c r="B293" t="s">
        <v>1342</v>
      </c>
      <c r="C293" t="s">
        <v>1343</v>
      </c>
      <c r="D293" t="s">
        <v>2</v>
      </c>
      <c r="E293" t="s">
        <v>1219</v>
      </c>
    </row>
    <row r="294" spans="1:5" x14ac:dyDescent="0.2">
      <c r="A294" t="s">
        <v>9</v>
      </c>
      <c r="B294" t="s">
        <v>1717</v>
      </c>
      <c r="C294" t="s">
        <v>885</v>
      </c>
      <c r="D294" t="s">
        <v>2</v>
      </c>
      <c r="E294" t="s">
        <v>1219</v>
      </c>
    </row>
    <row r="295" spans="1:5" x14ac:dyDescent="0.2">
      <c r="A295" t="s">
        <v>3</v>
      </c>
      <c r="B295" t="s">
        <v>1344</v>
      </c>
      <c r="C295" t="s">
        <v>1345</v>
      </c>
      <c r="D295" t="s">
        <v>2</v>
      </c>
      <c r="E295" t="s">
        <v>1219</v>
      </c>
    </row>
    <row r="296" spans="1:5" x14ac:dyDescent="0.2">
      <c r="A296" t="s">
        <v>9</v>
      </c>
      <c r="B296" t="s">
        <v>910</v>
      </c>
      <c r="C296" t="s">
        <v>913</v>
      </c>
      <c r="D296" t="s">
        <v>2</v>
      </c>
      <c r="E296" t="s">
        <v>1219</v>
      </c>
    </row>
    <row r="297" spans="1:5" x14ac:dyDescent="0.2">
      <c r="A297" t="s">
        <v>9</v>
      </c>
      <c r="B297" t="s">
        <v>910</v>
      </c>
      <c r="C297" t="s">
        <v>917</v>
      </c>
      <c r="D297" t="s">
        <v>2</v>
      </c>
      <c r="E297" t="s">
        <v>1219</v>
      </c>
    </row>
    <row r="298" spans="1:5" x14ac:dyDescent="0.2">
      <c r="A298" t="s">
        <v>9</v>
      </c>
      <c r="B298" t="s">
        <v>925</v>
      </c>
      <c r="C298" t="s">
        <v>926</v>
      </c>
      <c r="D298" t="s">
        <v>2</v>
      </c>
      <c r="E298" t="s">
        <v>1219</v>
      </c>
    </row>
    <row r="299" spans="1:5" x14ac:dyDescent="0.2">
      <c r="A299" t="s">
        <v>3</v>
      </c>
      <c r="B299" t="s">
        <v>929</v>
      </c>
      <c r="C299" t="s">
        <v>930</v>
      </c>
      <c r="D299" t="s">
        <v>2</v>
      </c>
      <c r="E299" t="s">
        <v>1219</v>
      </c>
    </row>
    <row r="300" spans="1:5" x14ac:dyDescent="0.2">
      <c r="A300" t="s">
        <v>3</v>
      </c>
      <c r="B300" t="s">
        <v>931</v>
      </c>
      <c r="C300" t="s">
        <v>932</v>
      </c>
      <c r="D300" t="s">
        <v>2</v>
      </c>
      <c r="E300" t="s">
        <v>1219</v>
      </c>
    </row>
    <row r="301" spans="1:5" x14ac:dyDescent="0.2">
      <c r="A301" t="s">
        <v>3</v>
      </c>
      <c r="B301" t="s">
        <v>931</v>
      </c>
      <c r="C301" t="s">
        <v>933</v>
      </c>
      <c r="D301" t="s">
        <v>2</v>
      </c>
      <c r="E301" t="s">
        <v>1219</v>
      </c>
    </row>
    <row r="302" spans="1:5" x14ac:dyDescent="0.2">
      <c r="A302" t="s">
        <v>3</v>
      </c>
      <c r="B302" t="s">
        <v>939</v>
      </c>
      <c r="C302" t="s">
        <v>859</v>
      </c>
      <c r="D302" t="s">
        <v>2</v>
      </c>
      <c r="E302" t="s">
        <v>1219</v>
      </c>
    </row>
    <row r="303" spans="1:5" x14ac:dyDescent="0.2">
      <c r="A303" t="s">
        <v>3</v>
      </c>
      <c r="B303" t="s">
        <v>941</v>
      </c>
      <c r="C303" t="s">
        <v>942</v>
      </c>
      <c r="D303" t="s">
        <v>2</v>
      </c>
      <c r="E303" t="s">
        <v>1219</v>
      </c>
    </row>
    <row r="304" spans="1:5" x14ac:dyDescent="0.2">
      <c r="A304" t="s">
        <v>3</v>
      </c>
      <c r="B304" t="s">
        <v>945</v>
      </c>
      <c r="C304" t="s">
        <v>901</v>
      </c>
      <c r="D304" t="s">
        <v>2</v>
      </c>
      <c r="E304" t="s">
        <v>1219</v>
      </c>
    </row>
    <row r="305" spans="1:5" x14ac:dyDescent="0.2">
      <c r="A305" t="s">
        <v>11</v>
      </c>
      <c r="B305" t="s">
        <v>947</v>
      </c>
      <c r="C305" t="s">
        <v>765</v>
      </c>
      <c r="D305" t="s">
        <v>2</v>
      </c>
      <c r="E305" t="s">
        <v>1219</v>
      </c>
    </row>
    <row r="306" spans="1:5" x14ac:dyDescent="0.2">
      <c r="A306" t="s">
        <v>3</v>
      </c>
      <c r="B306" t="s">
        <v>951</v>
      </c>
      <c r="C306" t="s">
        <v>952</v>
      </c>
      <c r="D306" t="s">
        <v>2</v>
      </c>
      <c r="E306" t="s">
        <v>1219</v>
      </c>
    </row>
    <row r="307" spans="1:5" x14ac:dyDescent="0.2">
      <c r="A307" t="s">
        <v>9</v>
      </c>
      <c r="B307" t="s">
        <v>962</v>
      </c>
      <c r="C307" t="s">
        <v>964</v>
      </c>
      <c r="D307" t="s">
        <v>2</v>
      </c>
      <c r="E307" t="s">
        <v>1219</v>
      </c>
    </row>
    <row r="308" spans="1:5" x14ac:dyDescent="0.2">
      <c r="A308" t="s">
        <v>9</v>
      </c>
      <c r="B308" t="s">
        <v>874</v>
      </c>
      <c r="C308" t="s">
        <v>877</v>
      </c>
      <c r="D308" t="s">
        <v>2</v>
      </c>
      <c r="E308" t="s">
        <v>1219</v>
      </c>
    </row>
    <row r="309" spans="1:5" x14ac:dyDescent="0.2">
      <c r="A309" t="s">
        <v>9</v>
      </c>
      <c r="B309" t="s">
        <v>879</v>
      </c>
      <c r="C309" t="s">
        <v>880</v>
      </c>
      <c r="D309" t="s">
        <v>2</v>
      </c>
      <c r="E309" t="s">
        <v>1219</v>
      </c>
    </row>
    <row r="310" spans="1:5" x14ac:dyDescent="0.2">
      <c r="A310" t="s">
        <v>3</v>
      </c>
      <c r="B310" t="s">
        <v>905</v>
      </c>
      <c r="C310" t="s">
        <v>906</v>
      </c>
      <c r="D310" t="s">
        <v>2</v>
      </c>
      <c r="E310" t="s">
        <v>1219</v>
      </c>
    </row>
    <row r="311" spans="1:5" x14ac:dyDescent="0.2">
      <c r="A311" t="s">
        <v>3</v>
      </c>
      <c r="B311" t="s">
        <v>824</v>
      </c>
      <c r="C311" t="s">
        <v>780</v>
      </c>
      <c r="D311" t="s">
        <v>2</v>
      </c>
      <c r="E311" t="s">
        <v>1219</v>
      </c>
    </row>
    <row r="312" spans="1:5" x14ac:dyDescent="0.2">
      <c r="A312" t="s">
        <v>3</v>
      </c>
      <c r="B312" t="s">
        <v>828</v>
      </c>
      <c r="C312" t="s">
        <v>829</v>
      </c>
      <c r="D312" t="s">
        <v>2</v>
      </c>
      <c r="E312" t="s">
        <v>1219</v>
      </c>
    </row>
    <row r="313" spans="1:5" x14ac:dyDescent="0.2">
      <c r="A313" t="s">
        <v>9</v>
      </c>
      <c r="B313" t="s">
        <v>828</v>
      </c>
      <c r="C313" t="s">
        <v>830</v>
      </c>
      <c r="D313" t="s">
        <v>2</v>
      </c>
      <c r="E313" t="s">
        <v>1219</v>
      </c>
    </row>
    <row r="314" spans="1:5" x14ac:dyDescent="0.2">
      <c r="A314" t="s">
        <v>9</v>
      </c>
      <c r="B314" t="s">
        <v>844</v>
      </c>
      <c r="C314" t="s">
        <v>774</v>
      </c>
      <c r="D314" t="s">
        <v>2</v>
      </c>
      <c r="E314" t="s">
        <v>1219</v>
      </c>
    </row>
    <row r="315" spans="1:5" x14ac:dyDescent="0.2">
      <c r="A315" t="s">
        <v>3</v>
      </c>
      <c r="B315" t="s">
        <v>846</v>
      </c>
      <c r="C315" t="s">
        <v>645</v>
      </c>
      <c r="D315" t="s">
        <v>2</v>
      </c>
      <c r="E315" t="s">
        <v>1219</v>
      </c>
    </row>
    <row r="316" spans="1:5" x14ac:dyDescent="0.2">
      <c r="A316" t="s">
        <v>9</v>
      </c>
      <c r="B316" t="s">
        <v>758</v>
      </c>
      <c r="C316" t="s">
        <v>731</v>
      </c>
      <c r="D316" t="s">
        <v>2</v>
      </c>
      <c r="E316" t="s">
        <v>1219</v>
      </c>
    </row>
    <row r="317" spans="1:5" x14ac:dyDescent="0.2">
      <c r="A317" t="s">
        <v>9</v>
      </c>
      <c r="B317" t="s">
        <v>772</v>
      </c>
      <c r="C317" t="s">
        <v>775</v>
      </c>
      <c r="D317" t="s">
        <v>2</v>
      </c>
      <c r="E317" t="s">
        <v>1219</v>
      </c>
    </row>
    <row r="318" spans="1:5" x14ac:dyDescent="0.2">
      <c r="A318" t="s">
        <v>3</v>
      </c>
      <c r="B318" t="s">
        <v>772</v>
      </c>
      <c r="C318" t="s">
        <v>776</v>
      </c>
      <c r="D318" t="s">
        <v>2</v>
      </c>
      <c r="E318" t="s">
        <v>1219</v>
      </c>
    </row>
    <row r="319" spans="1:5" x14ac:dyDescent="0.2">
      <c r="A319" t="s">
        <v>9</v>
      </c>
      <c r="B319" t="s">
        <v>779</v>
      </c>
      <c r="C319" t="s">
        <v>781</v>
      </c>
      <c r="D319" t="s">
        <v>2</v>
      </c>
      <c r="E319" t="s">
        <v>1219</v>
      </c>
    </row>
    <row r="320" spans="1:5" x14ac:dyDescent="0.2">
      <c r="A320" t="s">
        <v>3</v>
      </c>
      <c r="B320" t="s">
        <v>782</v>
      </c>
      <c r="C320" t="s">
        <v>783</v>
      </c>
      <c r="D320" t="s">
        <v>2</v>
      </c>
      <c r="E320" t="s">
        <v>1219</v>
      </c>
    </row>
    <row r="321" spans="1:5" x14ac:dyDescent="0.2">
      <c r="A321" t="s">
        <v>9</v>
      </c>
      <c r="B321" t="s">
        <v>788</v>
      </c>
      <c r="C321" t="s">
        <v>790</v>
      </c>
      <c r="D321" t="s">
        <v>2</v>
      </c>
      <c r="E321" t="s">
        <v>1219</v>
      </c>
    </row>
    <row r="322" spans="1:5" x14ac:dyDescent="0.2">
      <c r="A322" t="s">
        <v>11</v>
      </c>
      <c r="B322" t="s">
        <v>806</v>
      </c>
      <c r="C322" t="s">
        <v>808</v>
      </c>
      <c r="D322" t="s">
        <v>2</v>
      </c>
      <c r="E322" t="s">
        <v>1219</v>
      </c>
    </row>
    <row r="323" spans="1:5" x14ac:dyDescent="0.2">
      <c r="A323" t="s">
        <v>9</v>
      </c>
      <c r="B323" t="s">
        <v>810</v>
      </c>
      <c r="C323" t="s">
        <v>811</v>
      </c>
      <c r="D323" t="s">
        <v>2</v>
      </c>
      <c r="E323" t="s">
        <v>1219</v>
      </c>
    </row>
    <row r="324" spans="1:5" x14ac:dyDescent="0.2">
      <c r="A324" t="s">
        <v>9</v>
      </c>
      <c r="B324" t="s">
        <v>678</v>
      </c>
      <c r="C324" t="s">
        <v>682</v>
      </c>
      <c r="D324" t="s">
        <v>2</v>
      </c>
      <c r="E324" t="s">
        <v>1219</v>
      </c>
    </row>
    <row r="325" spans="1:5" x14ac:dyDescent="0.2">
      <c r="A325" t="s">
        <v>3</v>
      </c>
      <c r="B325" t="s">
        <v>684</v>
      </c>
      <c r="C325" t="s">
        <v>688</v>
      </c>
      <c r="D325" t="s">
        <v>2</v>
      </c>
      <c r="E325" t="s">
        <v>1219</v>
      </c>
    </row>
    <row r="326" spans="1:5" x14ac:dyDescent="0.2">
      <c r="A326" t="s">
        <v>9</v>
      </c>
      <c r="B326" t="s">
        <v>701</v>
      </c>
      <c r="C326" t="s">
        <v>703</v>
      </c>
      <c r="D326" t="s">
        <v>2</v>
      </c>
      <c r="E326" t="s">
        <v>1219</v>
      </c>
    </row>
    <row r="327" spans="1:5" x14ac:dyDescent="0.2">
      <c r="A327" t="s">
        <v>9</v>
      </c>
      <c r="B327" t="s">
        <v>735</v>
      </c>
      <c r="C327" t="s">
        <v>737</v>
      </c>
      <c r="D327" t="s">
        <v>2</v>
      </c>
      <c r="E327" t="s">
        <v>1219</v>
      </c>
    </row>
    <row r="328" spans="1:5" x14ac:dyDescent="0.2">
      <c r="A328" t="s">
        <v>9</v>
      </c>
      <c r="B328" t="s">
        <v>735</v>
      </c>
      <c r="C328" t="s">
        <v>625</v>
      </c>
      <c r="D328" t="s">
        <v>2</v>
      </c>
      <c r="E328" t="s">
        <v>1219</v>
      </c>
    </row>
    <row r="329" spans="1:5" x14ac:dyDescent="0.2">
      <c r="A329" t="s">
        <v>9</v>
      </c>
      <c r="B329" t="s">
        <v>740</v>
      </c>
      <c r="C329" t="s">
        <v>741</v>
      </c>
      <c r="D329" t="s">
        <v>2</v>
      </c>
      <c r="E329" t="s">
        <v>1219</v>
      </c>
    </row>
    <row r="330" spans="1:5" x14ac:dyDescent="0.2">
      <c r="A330" t="s">
        <v>3</v>
      </c>
      <c r="B330" t="s">
        <v>748</v>
      </c>
      <c r="C330" t="s">
        <v>749</v>
      </c>
      <c r="D330" t="s">
        <v>2</v>
      </c>
      <c r="E330" t="s">
        <v>1219</v>
      </c>
    </row>
    <row r="331" spans="1:5" x14ac:dyDescent="0.2">
      <c r="A331" t="s">
        <v>11</v>
      </c>
      <c r="B331" t="s">
        <v>750</v>
      </c>
      <c r="C331" t="s">
        <v>751</v>
      </c>
      <c r="D331" t="s">
        <v>2</v>
      </c>
      <c r="E331" t="s">
        <v>1219</v>
      </c>
    </row>
    <row r="332" spans="1:5" x14ac:dyDescent="0.2">
      <c r="A332" t="s">
        <v>3</v>
      </c>
      <c r="B332" t="s">
        <v>752</v>
      </c>
      <c r="C332" t="s">
        <v>754</v>
      </c>
      <c r="D332" t="s">
        <v>2</v>
      </c>
      <c r="E332" t="s">
        <v>1219</v>
      </c>
    </row>
    <row r="333" spans="1:5" x14ac:dyDescent="0.2">
      <c r="A333" t="s">
        <v>3</v>
      </c>
      <c r="B333" t="s">
        <v>603</v>
      </c>
      <c r="C333" t="s">
        <v>607</v>
      </c>
      <c r="D333" t="s">
        <v>2</v>
      </c>
      <c r="E333" t="s">
        <v>1219</v>
      </c>
    </row>
    <row r="334" spans="1:5" x14ac:dyDescent="0.2">
      <c r="A334" t="s">
        <v>9</v>
      </c>
      <c r="B334" t="s">
        <v>608</v>
      </c>
      <c r="C334" t="s">
        <v>611</v>
      </c>
      <c r="D334" t="s">
        <v>2</v>
      </c>
      <c r="E334" t="s">
        <v>1219</v>
      </c>
    </row>
    <row r="335" spans="1:5" x14ac:dyDescent="0.2">
      <c r="A335" t="s">
        <v>11</v>
      </c>
      <c r="B335" t="s">
        <v>617</v>
      </c>
      <c r="C335" t="s">
        <v>618</v>
      </c>
      <c r="D335" t="s">
        <v>2</v>
      </c>
      <c r="E335" t="s">
        <v>1219</v>
      </c>
    </row>
    <row r="336" spans="1:5" x14ac:dyDescent="0.2">
      <c r="A336" t="s">
        <v>3</v>
      </c>
      <c r="B336" t="s">
        <v>617</v>
      </c>
      <c r="C336" t="s">
        <v>619</v>
      </c>
      <c r="D336" t="s">
        <v>2</v>
      </c>
      <c r="E336" t="s">
        <v>1219</v>
      </c>
    </row>
    <row r="337" spans="1:5" x14ac:dyDescent="0.2">
      <c r="A337" t="s">
        <v>3</v>
      </c>
      <c r="B337" t="s">
        <v>628</v>
      </c>
      <c r="C337" t="s">
        <v>629</v>
      </c>
      <c r="D337" t="s">
        <v>2</v>
      </c>
      <c r="E337" t="s">
        <v>1219</v>
      </c>
    </row>
    <row r="338" spans="1:5" x14ac:dyDescent="0.2">
      <c r="A338" t="s">
        <v>3</v>
      </c>
      <c r="B338" t="s">
        <v>639</v>
      </c>
      <c r="C338" t="s">
        <v>640</v>
      </c>
      <c r="D338" t="s">
        <v>2</v>
      </c>
      <c r="E338" t="s">
        <v>1219</v>
      </c>
    </row>
    <row r="339" spans="1:5" x14ac:dyDescent="0.2">
      <c r="A339" t="s">
        <v>3</v>
      </c>
      <c r="B339" t="s">
        <v>642</v>
      </c>
      <c r="C339" t="s">
        <v>646</v>
      </c>
      <c r="D339" t="s">
        <v>2</v>
      </c>
      <c r="E339" t="s">
        <v>1219</v>
      </c>
    </row>
    <row r="340" spans="1:5" x14ac:dyDescent="0.2">
      <c r="A340" t="s">
        <v>3</v>
      </c>
      <c r="B340" t="s">
        <v>516</v>
      </c>
      <c r="C340" t="s">
        <v>519</v>
      </c>
      <c r="D340" t="s">
        <v>2</v>
      </c>
      <c r="E340" t="s">
        <v>1219</v>
      </c>
    </row>
    <row r="341" spans="1:5" x14ac:dyDescent="0.2">
      <c r="A341" t="s">
        <v>3</v>
      </c>
      <c r="B341" t="s">
        <v>522</v>
      </c>
      <c r="C341" t="s">
        <v>523</v>
      </c>
      <c r="D341" t="s">
        <v>2</v>
      </c>
      <c r="E341" t="s">
        <v>1219</v>
      </c>
    </row>
    <row r="342" spans="1:5" x14ac:dyDescent="0.2">
      <c r="A342" t="s">
        <v>9</v>
      </c>
      <c r="B342" t="s">
        <v>524</v>
      </c>
      <c r="C342" t="s">
        <v>526</v>
      </c>
      <c r="D342" t="s">
        <v>2</v>
      </c>
      <c r="E342" t="s">
        <v>1219</v>
      </c>
    </row>
    <row r="343" spans="1:5" x14ac:dyDescent="0.2">
      <c r="A343" t="s">
        <v>9</v>
      </c>
      <c r="B343" t="s">
        <v>531</v>
      </c>
      <c r="C343" t="s">
        <v>532</v>
      </c>
      <c r="D343" t="s">
        <v>2</v>
      </c>
      <c r="E343" t="s">
        <v>1219</v>
      </c>
    </row>
    <row r="344" spans="1:5" x14ac:dyDescent="0.2">
      <c r="A344" t="s">
        <v>3</v>
      </c>
      <c r="B344" t="s">
        <v>554</v>
      </c>
      <c r="C344" t="s">
        <v>555</v>
      </c>
      <c r="D344" t="s">
        <v>2</v>
      </c>
      <c r="E344" t="s">
        <v>1219</v>
      </c>
    </row>
    <row r="345" spans="1:5" x14ac:dyDescent="0.2">
      <c r="A345" t="s">
        <v>3</v>
      </c>
      <c r="B345" t="s">
        <v>579</v>
      </c>
      <c r="C345" t="s">
        <v>580</v>
      </c>
      <c r="D345" t="s">
        <v>2</v>
      </c>
      <c r="E345" t="s">
        <v>1219</v>
      </c>
    </row>
    <row r="346" spans="1:5" x14ac:dyDescent="0.2">
      <c r="A346" t="s">
        <v>3</v>
      </c>
      <c r="B346" t="s">
        <v>584</v>
      </c>
      <c r="C346" t="s">
        <v>585</v>
      </c>
      <c r="D346" t="s">
        <v>2</v>
      </c>
      <c r="E346" t="s">
        <v>1219</v>
      </c>
    </row>
    <row r="347" spans="1:5" x14ac:dyDescent="0.2">
      <c r="A347" t="s">
        <v>9</v>
      </c>
      <c r="B347" t="s">
        <v>438</v>
      </c>
      <c r="C347" t="s">
        <v>440</v>
      </c>
      <c r="D347" t="s">
        <v>2</v>
      </c>
      <c r="E347" t="s">
        <v>1219</v>
      </c>
    </row>
    <row r="348" spans="1:5" x14ac:dyDescent="0.2">
      <c r="A348" t="s">
        <v>3</v>
      </c>
      <c r="B348" t="s">
        <v>489</v>
      </c>
      <c r="C348" t="s">
        <v>491</v>
      </c>
      <c r="D348" t="s">
        <v>2</v>
      </c>
      <c r="E348" t="s">
        <v>1219</v>
      </c>
    </row>
    <row r="349" spans="1:5" x14ac:dyDescent="0.2">
      <c r="A349" t="s">
        <v>3</v>
      </c>
      <c r="B349" t="s">
        <v>422</v>
      </c>
      <c r="C349" t="s">
        <v>426</v>
      </c>
      <c r="D349" t="s">
        <v>2</v>
      </c>
      <c r="E349" t="s">
        <v>1219</v>
      </c>
    </row>
    <row r="350" spans="1:5" x14ac:dyDescent="0.2">
      <c r="A350" t="s">
        <v>3</v>
      </c>
      <c r="B350" t="s">
        <v>422</v>
      </c>
      <c r="C350" t="s">
        <v>427</v>
      </c>
      <c r="D350" t="s">
        <v>2</v>
      </c>
      <c r="E350" t="s">
        <v>1219</v>
      </c>
    </row>
    <row r="351" spans="1:5" x14ac:dyDescent="0.2">
      <c r="A351" t="s">
        <v>9</v>
      </c>
      <c r="B351" t="s">
        <v>430</v>
      </c>
      <c r="C351" t="s">
        <v>431</v>
      </c>
      <c r="D351" t="s">
        <v>2</v>
      </c>
      <c r="E351" t="s">
        <v>1219</v>
      </c>
    </row>
    <row r="352" spans="1:5" x14ac:dyDescent="0.2">
      <c r="A352" t="s">
        <v>9</v>
      </c>
      <c r="B352" t="s">
        <v>432</v>
      </c>
      <c r="C352" t="s">
        <v>433</v>
      </c>
      <c r="D352" t="s">
        <v>2</v>
      </c>
      <c r="E352" t="s">
        <v>1219</v>
      </c>
    </row>
    <row r="353" spans="1:5" x14ac:dyDescent="0.2">
      <c r="A353" t="s">
        <v>9</v>
      </c>
      <c r="B353" t="s">
        <v>384</v>
      </c>
      <c r="C353" t="s">
        <v>385</v>
      </c>
      <c r="D353" t="s">
        <v>2</v>
      </c>
      <c r="E353" t="s">
        <v>1219</v>
      </c>
    </row>
    <row r="354" spans="1:5" x14ac:dyDescent="0.2">
      <c r="A354" t="s">
        <v>3</v>
      </c>
      <c r="B354" t="s">
        <v>360</v>
      </c>
      <c r="C354" t="s">
        <v>361</v>
      </c>
      <c r="D354" t="s">
        <v>2</v>
      </c>
      <c r="E354" t="s">
        <v>1219</v>
      </c>
    </row>
    <row r="355" spans="1:5" x14ac:dyDescent="0.2">
      <c r="A355" t="s">
        <v>3</v>
      </c>
      <c r="B355" t="s">
        <v>315</v>
      </c>
      <c r="C355" t="s">
        <v>18</v>
      </c>
      <c r="D355" t="s">
        <v>2</v>
      </c>
      <c r="E355" t="s">
        <v>1219</v>
      </c>
    </row>
    <row r="356" spans="1:5" x14ac:dyDescent="0.2">
      <c r="A356" t="s">
        <v>3</v>
      </c>
      <c r="B356" t="s">
        <v>325</v>
      </c>
      <c r="C356" t="s">
        <v>35</v>
      </c>
      <c r="D356" t="s">
        <v>2</v>
      </c>
      <c r="E356" t="s">
        <v>1219</v>
      </c>
    </row>
    <row r="357" spans="1:5" x14ac:dyDescent="0.2">
      <c r="A357" t="s">
        <v>3</v>
      </c>
      <c r="B357" t="s">
        <v>328</v>
      </c>
      <c r="C357" t="s">
        <v>261</v>
      </c>
      <c r="D357" t="s">
        <v>2</v>
      </c>
      <c r="E357" t="s">
        <v>1219</v>
      </c>
    </row>
    <row r="358" spans="1:5" x14ac:dyDescent="0.2">
      <c r="A358" t="s">
        <v>3</v>
      </c>
      <c r="B358" t="s">
        <v>329</v>
      </c>
      <c r="C358" t="s">
        <v>332</v>
      </c>
      <c r="D358" t="s">
        <v>2</v>
      </c>
      <c r="E358" t="s">
        <v>1219</v>
      </c>
    </row>
    <row r="359" spans="1:5" x14ac:dyDescent="0.2">
      <c r="A359" t="s">
        <v>3</v>
      </c>
      <c r="B359" t="s">
        <v>287</v>
      </c>
      <c r="C359" t="s">
        <v>248</v>
      </c>
      <c r="D359" t="s">
        <v>2</v>
      </c>
      <c r="E359" t="s">
        <v>1219</v>
      </c>
    </row>
    <row r="360" spans="1:5" x14ac:dyDescent="0.2">
      <c r="A360" t="s">
        <v>3</v>
      </c>
      <c r="B360" t="s">
        <v>289</v>
      </c>
      <c r="C360" t="s">
        <v>238</v>
      </c>
      <c r="D360" t="s">
        <v>2</v>
      </c>
      <c r="E360" t="s">
        <v>1219</v>
      </c>
    </row>
    <row r="361" spans="1:5" x14ac:dyDescent="0.2">
      <c r="A361" t="s">
        <v>9</v>
      </c>
      <c r="B361" t="s">
        <v>291</v>
      </c>
      <c r="C361" t="s">
        <v>137</v>
      </c>
      <c r="D361" t="s">
        <v>2</v>
      </c>
      <c r="E361" t="s">
        <v>1219</v>
      </c>
    </row>
    <row r="362" spans="1:5" x14ac:dyDescent="0.2">
      <c r="A362" t="s">
        <v>9</v>
      </c>
      <c r="B362" t="s">
        <v>296</v>
      </c>
      <c r="C362" t="s">
        <v>74</v>
      </c>
      <c r="D362" t="s">
        <v>2</v>
      </c>
      <c r="E362" t="s">
        <v>1219</v>
      </c>
    </row>
    <row r="363" spans="1:5" x14ac:dyDescent="0.2">
      <c r="A363" t="s">
        <v>3</v>
      </c>
      <c r="B363" t="s">
        <v>296</v>
      </c>
      <c r="C363" t="s">
        <v>4</v>
      </c>
      <c r="D363" t="s">
        <v>2</v>
      </c>
      <c r="E363" t="s">
        <v>1219</v>
      </c>
    </row>
    <row r="364" spans="1:5" x14ac:dyDescent="0.2">
      <c r="A364" t="s">
        <v>3</v>
      </c>
      <c r="B364" t="s">
        <v>300</v>
      </c>
      <c r="C364" t="s">
        <v>116</v>
      </c>
      <c r="D364" t="s">
        <v>2</v>
      </c>
      <c r="E364" t="s">
        <v>1219</v>
      </c>
    </row>
    <row r="365" spans="1:5" x14ac:dyDescent="0.2">
      <c r="A365" t="s">
        <v>3</v>
      </c>
      <c r="B365" t="s">
        <v>300</v>
      </c>
      <c r="C365" t="s">
        <v>95</v>
      </c>
      <c r="D365" t="s">
        <v>2</v>
      </c>
      <c r="E365" t="s">
        <v>1219</v>
      </c>
    </row>
    <row r="366" spans="1:5" x14ac:dyDescent="0.2">
      <c r="A366" t="s">
        <v>3</v>
      </c>
      <c r="B366" t="s">
        <v>300</v>
      </c>
      <c r="C366" t="s">
        <v>70</v>
      </c>
      <c r="D366" t="s">
        <v>2</v>
      </c>
      <c r="E366" t="s">
        <v>1219</v>
      </c>
    </row>
    <row r="367" spans="1:5" x14ac:dyDescent="0.2">
      <c r="A367" t="s">
        <v>3</v>
      </c>
      <c r="B367" t="s">
        <v>300</v>
      </c>
      <c r="C367" t="s">
        <v>71</v>
      </c>
      <c r="D367" t="s">
        <v>2</v>
      </c>
      <c r="E367" t="s">
        <v>1219</v>
      </c>
    </row>
    <row r="368" spans="1:5" x14ac:dyDescent="0.2">
      <c r="A368" t="s">
        <v>9</v>
      </c>
      <c r="B368" t="s">
        <v>300</v>
      </c>
      <c r="C368" t="s">
        <v>229</v>
      </c>
      <c r="D368" t="s">
        <v>2</v>
      </c>
      <c r="E368" t="s">
        <v>1219</v>
      </c>
    </row>
    <row r="369" spans="1:5" x14ac:dyDescent="0.2">
      <c r="A369" t="s">
        <v>3</v>
      </c>
      <c r="B369" t="s">
        <v>300</v>
      </c>
      <c r="C369" t="s">
        <v>82</v>
      </c>
      <c r="D369" t="s">
        <v>2</v>
      </c>
      <c r="E369" t="s">
        <v>1219</v>
      </c>
    </row>
    <row r="370" spans="1:5" x14ac:dyDescent="0.2">
      <c r="A370" t="s">
        <v>3</v>
      </c>
      <c r="B370" t="s">
        <v>300</v>
      </c>
      <c r="C370" t="s">
        <v>17</v>
      </c>
      <c r="D370" t="s">
        <v>2</v>
      </c>
      <c r="E370" t="s">
        <v>1219</v>
      </c>
    </row>
    <row r="371" spans="1:5" x14ac:dyDescent="0.2">
      <c r="A371" t="s">
        <v>3</v>
      </c>
      <c r="B371" t="s">
        <v>300</v>
      </c>
      <c r="C371" t="s">
        <v>112</v>
      </c>
      <c r="D371" t="s">
        <v>2</v>
      </c>
      <c r="E371" t="s">
        <v>1219</v>
      </c>
    </row>
    <row r="372" spans="1:5" x14ac:dyDescent="0.2">
      <c r="A372" t="s">
        <v>3</v>
      </c>
      <c r="B372" t="s">
        <v>300</v>
      </c>
      <c r="C372" t="s">
        <v>100</v>
      </c>
      <c r="D372" t="s">
        <v>2</v>
      </c>
      <c r="E372" t="s">
        <v>1219</v>
      </c>
    </row>
    <row r="373" spans="1:5" x14ac:dyDescent="0.2">
      <c r="A373" t="s">
        <v>9</v>
      </c>
      <c r="B373" t="s">
        <v>300</v>
      </c>
      <c r="C373" t="s">
        <v>129</v>
      </c>
      <c r="D373" t="s">
        <v>2</v>
      </c>
      <c r="E373" t="s">
        <v>1219</v>
      </c>
    </row>
    <row r="374" spans="1:5" x14ac:dyDescent="0.2">
      <c r="A374" t="s">
        <v>3</v>
      </c>
      <c r="B374" t="s">
        <v>300</v>
      </c>
      <c r="C374" t="s">
        <v>172</v>
      </c>
      <c r="D374" t="s">
        <v>2</v>
      </c>
      <c r="E374" t="s">
        <v>1219</v>
      </c>
    </row>
    <row r="375" spans="1:5" x14ac:dyDescent="0.2">
      <c r="A375" t="s">
        <v>3</v>
      </c>
      <c r="B375" t="s">
        <v>300</v>
      </c>
      <c r="C375" t="s">
        <v>19</v>
      </c>
      <c r="D375" t="s">
        <v>2</v>
      </c>
      <c r="E375" t="s">
        <v>1219</v>
      </c>
    </row>
    <row r="376" spans="1:5" x14ac:dyDescent="0.2">
      <c r="A376" t="s">
        <v>3</v>
      </c>
      <c r="B376" t="s">
        <v>300</v>
      </c>
      <c r="C376" t="s">
        <v>141</v>
      </c>
      <c r="D376" t="s">
        <v>2</v>
      </c>
      <c r="E376" t="s">
        <v>1219</v>
      </c>
    </row>
    <row r="377" spans="1:5" x14ac:dyDescent="0.2">
      <c r="A377" t="s">
        <v>3</v>
      </c>
      <c r="B377" t="s">
        <v>300</v>
      </c>
      <c r="C377" t="s">
        <v>8</v>
      </c>
      <c r="D377" t="s">
        <v>2</v>
      </c>
      <c r="E377" t="s">
        <v>1219</v>
      </c>
    </row>
    <row r="378" spans="1:5" x14ac:dyDescent="0.2">
      <c r="A378" t="s">
        <v>3</v>
      </c>
      <c r="B378" t="s">
        <v>300</v>
      </c>
      <c r="C378" t="s">
        <v>88</v>
      </c>
      <c r="D378" t="s">
        <v>2</v>
      </c>
      <c r="E378" t="s">
        <v>1219</v>
      </c>
    </row>
    <row r="379" spans="1:5" x14ac:dyDescent="0.2">
      <c r="A379" t="s">
        <v>9</v>
      </c>
      <c r="B379" t="s">
        <v>300</v>
      </c>
      <c r="C379" t="s">
        <v>107</v>
      </c>
      <c r="D379" t="s">
        <v>2</v>
      </c>
      <c r="E379" t="s">
        <v>1219</v>
      </c>
    </row>
    <row r="380" spans="1:5" x14ac:dyDescent="0.2">
      <c r="A380" t="s">
        <v>3</v>
      </c>
      <c r="B380" t="s">
        <v>300</v>
      </c>
      <c r="C380" t="s">
        <v>77</v>
      </c>
      <c r="D380" t="s">
        <v>2</v>
      </c>
      <c r="E380" t="s">
        <v>1219</v>
      </c>
    </row>
    <row r="381" spans="1:5" x14ac:dyDescent="0.2">
      <c r="A381" t="s">
        <v>3</v>
      </c>
      <c r="B381" t="s">
        <v>300</v>
      </c>
      <c r="C381" t="s">
        <v>43</v>
      </c>
      <c r="D381" t="s">
        <v>2</v>
      </c>
      <c r="E381" t="s">
        <v>1219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084E-4CB4-DC4E-9D6C-341B0B8BFDB1}">
  <dimension ref="A1:E380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1648</v>
      </c>
      <c r="C2" t="s">
        <v>1931</v>
      </c>
      <c r="D2" t="s">
        <v>2</v>
      </c>
      <c r="E2" t="s">
        <v>2037</v>
      </c>
    </row>
    <row r="3" spans="1:5" x14ac:dyDescent="0.2">
      <c r="A3" t="s">
        <v>9</v>
      </c>
      <c r="B3" t="s">
        <v>1648</v>
      </c>
      <c r="C3" t="s">
        <v>1059</v>
      </c>
      <c r="D3" t="s">
        <v>1053</v>
      </c>
      <c r="E3" t="s">
        <v>2037</v>
      </c>
    </row>
    <row r="4" spans="1:5" x14ac:dyDescent="0.2">
      <c r="A4" t="s">
        <v>3</v>
      </c>
      <c r="B4" t="s">
        <v>1648</v>
      </c>
      <c r="C4" t="s">
        <v>1932</v>
      </c>
      <c r="D4" t="s">
        <v>974</v>
      </c>
      <c r="E4" t="s">
        <v>2037</v>
      </c>
    </row>
    <row r="5" spans="1:5" x14ac:dyDescent="0.2">
      <c r="A5" t="s">
        <v>9</v>
      </c>
      <c r="B5" t="s">
        <v>1648</v>
      </c>
      <c r="C5" t="s">
        <v>1109</v>
      </c>
      <c r="D5" t="s">
        <v>2</v>
      </c>
      <c r="E5" t="s">
        <v>2037</v>
      </c>
    </row>
    <row r="6" spans="1:5" x14ac:dyDescent="0.2">
      <c r="A6" t="s">
        <v>9</v>
      </c>
      <c r="B6" t="s">
        <v>1933</v>
      </c>
      <c r="C6" t="s">
        <v>1128</v>
      </c>
      <c r="D6" t="s">
        <v>1173</v>
      </c>
      <c r="E6" t="s">
        <v>2037</v>
      </c>
    </row>
    <row r="7" spans="1:5" x14ac:dyDescent="0.2">
      <c r="A7" t="s">
        <v>9</v>
      </c>
      <c r="B7" t="s">
        <v>1933</v>
      </c>
      <c r="C7" t="s">
        <v>1129</v>
      </c>
      <c r="D7" t="s">
        <v>1934</v>
      </c>
      <c r="E7" t="s">
        <v>2037</v>
      </c>
    </row>
    <row r="8" spans="1:5" x14ac:dyDescent="0.2">
      <c r="A8" t="s">
        <v>3</v>
      </c>
      <c r="B8" t="s">
        <v>1933</v>
      </c>
      <c r="C8" t="s">
        <v>1135</v>
      </c>
      <c r="D8" t="s">
        <v>2</v>
      </c>
      <c r="E8" t="s">
        <v>2037</v>
      </c>
    </row>
    <row r="9" spans="1:5" x14ac:dyDescent="0.2">
      <c r="A9" t="s">
        <v>9</v>
      </c>
      <c r="B9" t="s">
        <v>1933</v>
      </c>
      <c r="C9" t="s">
        <v>1074</v>
      </c>
      <c r="D9" t="s">
        <v>2</v>
      </c>
      <c r="E9" t="s">
        <v>2037</v>
      </c>
    </row>
    <row r="10" spans="1:5" x14ac:dyDescent="0.2">
      <c r="A10" t="s">
        <v>9</v>
      </c>
      <c r="B10" t="s">
        <v>1236</v>
      </c>
      <c r="C10" t="s">
        <v>836</v>
      </c>
      <c r="D10" t="s">
        <v>2</v>
      </c>
      <c r="E10" t="s">
        <v>2037</v>
      </c>
    </row>
    <row r="11" spans="1:5" x14ac:dyDescent="0.2">
      <c r="A11" t="s">
        <v>6</v>
      </c>
      <c r="B11" t="s">
        <v>1236</v>
      </c>
      <c r="C11" t="s">
        <v>1237</v>
      </c>
      <c r="D11" t="s">
        <v>1236</v>
      </c>
      <c r="E11" t="s">
        <v>2037</v>
      </c>
    </row>
    <row r="12" spans="1:5" x14ac:dyDescent="0.2">
      <c r="A12" t="s">
        <v>9</v>
      </c>
      <c r="B12" t="s">
        <v>1236</v>
      </c>
      <c r="C12" t="s">
        <v>1935</v>
      </c>
      <c r="D12" t="s">
        <v>2</v>
      </c>
      <c r="E12" t="s">
        <v>2037</v>
      </c>
    </row>
    <row r="13" spans="1:5" x14ac:dyDescent="0.2">
      <c r="A13" t="s">
        <v>9</v>
      </c>
      <c r="B13" t="s">
        <v>1236</v>
      </c>
      <c r="C13" t="s">
        <v>1127</v>
      </c>
      <c r="D13" t="s">
        <v>1173</v>
      </c>
      <c r="E13" t="s">
        <v>2037</v>
      </c>
    </row>
    <row r="14" spans="1:5" x14ac:dyDescent="0.2">
      <c r="A14" t="s">
        <v>9</v>
      </c>
      <c r="B14" t="s">
        <v>1238</v>
      </c>
      <c r="C14" t="s">
        <v>1095</v>
      </c>
      <c r="D14" t="s">
        <v>2</v>
      </c>
      <c r="E14" t="s">
        <v>2037</v>
      </c>
    </row>
    <row r="15" spans="1:5" x14ac:dyDescent="0.2">
      <c r="A15" t="s">
        <v>3</v>
      </c>
      <c r="B15" t="s">
        <v>1238</v>
      </c>
      <c r="C15" t="s">
        <v>1936</v>
      </c>
      <c r="D15" t="s">
        <v>1146</v>
      </c>
      <c r="E15" t="s">
        <v>2037</v>
      </c>
    </row>
    <row r="16" spans="1:5" x14ac:dyDescent="0.2">
      <c r="A16" t="s">
        <v>3</v>
      </c>
      <c r="B16" t="s">
        <v>1238</v>
      </c>
      <c r="C16" t="s">
        <v>1239</v>
      </c>
      <c r="D16" t="s">
        <v>2</v>
      </c>
      <c r="E16" t="s">
        <v>2037</v>
      </c>
    </row>
    <row r="17" spans="1:5" x14ac:dyDescent="0.2">
      <c r="A17" t="s">
        <v>6</v>
      </c>
      <c r="B17" t="s">
        <v>1238</v>
      </c>
      <c r="C17" t="s">
        <v>1240</v>
      </c>
      <c r="D17" t="s">
        <v>1241</v>
      </c>
      <c r="E17" t="s">
        <v>2037</v>
      </c>
    </row>
    <row r="18" spans="1:5" x14ac:dyDescent="0.2">
      <c r="A18" t="s">
        <v>9</v>
      </c>
      <c r="B18" t="s">
        <v>1241</v>
      </c>
      <c r="C18" t="s">
        <v>1242</v>
      </c>
      <c r="D18" t="s">
        <v>2</v>
      </c>
      <c r="E18" t="s">
        <v>2037</v>
      </c>
    </row>
    <row r="19" spans="1:5" x14ac:dyDescent="0.2">
      <c r="A19" t="s">
        <v>3</v>
      </c>
      <c r="B19" t="s">
        <v>1243</v>
      </c>
      <c r="C19" t="s">
        <v>1235</v>
      </c>
      <c r="D19" t="s">
        <v>1937</v>
      </c>
      <c r="E19" t="s">
        <v>2037</v>
      </c>
    </row>
    <row r="20" spans="1:5" x14ac:dyDescent="0.2">
      <c r="A20" t="s">
        <v>9</v>
      </c>
      <c r="B20" t="s">
        <v>1243</v>
      </c>
      <c r="C20" t="s">
        <v>1938</v>
      </c>
      <c r="D20" t="s">
        <v>1146</v>
      </c>
      <c r="E20" t="s">
        <v>2037</v>
      </c>
    </row>
    <row r="21" spans="1:5" x14ac:dyDescent="0.2">
      <c r="A21" t="s">
        <v>3</v>
      </c>
      <c r="B21" t="s">
        <v>1243</v>
      </c>
      <c r="C21" t="s">
        <v>1150</v>
      </c>
      <c r="D21" t="s">
        <v>2</v>
      </c>
      <c r="E21" t="s">
        <v>2037</v>
      </c>
    </row>
    <row r="22" spans="1:5" x14ac:dyDescent="0.2">
      <c r="A22" t="s">
        <v>9</v>
      </c>
      <c r="B22" t="s">
        <v>1243</v>
      </c>
      <c r="C22" t="s">
        <v>1244</v>
      </c>
      <c r="D22" t="s">
        <v>2</v>
      </c>
      <c r="E22" t="s">
        <v>2037</v>
      </c>
    </row>
    <row r="23" spans="1:5" x14ac:dyDescent="0.2">
      <c r="A23" t="s">
        <v>9</v>
      </c>
      <c r="B23" t="s">
        <v>1243</v>
      </c>
      <c r="C23" t="s">
        <v>1179</v>
      </c>
      <c r="D23" t="s">
        <v>1213</v>
      </c>
      <c r="E23" t="s">
        <v>2037</v>
      </c>
    </row>
    <row r="24" spans="1:5" x14ac:dyDescent="0.2">
      <c r="A24" t="s">
        <v>6</v>
      </c>
      <c r="B24" t="s">
        <v>1243</v>
      </c>
      <c r="C24" t="s">
        <v>1245</v>
      </c>
      <c r="D24" t="s">
        <v>1243</v>
      </c>
      <c r="E24" t="s">
        <v>2037</v>
      </c>
    </row>
    <row r="25" spans="1:5" x14ac:dyDescent="0.2">
      <c r="A25" t="s">
        <v>9</v>
      </c>
      <c r="B25" t="s">
        <v>1939</v>
      </c>
      <c r="C25" t="s">
        <v>1940</v>
      </c>
      <c r="D25" t="s">
        <v>1053</v>
      </c>
      <c r="E25" t="s">
        <v>2037</v>
      </c>
    </row>
    <row r="26" spans="1:5" x14ac:dyDescent="0.2">
      <c r="A26" t="s">
        <v>9</v>
      </c>
      <c r="B26" t="s">
        <v>1939</v>
      </c>
      <c r="C26" t="s">
        <v>1217</v>
      </c>
      <c r="D26" t="s">
        <v>1063</v>
      </c>
      <c r="E26" t="s">
        <v>2037</v>
      </c>
    </row>
    <row r="27" spans="1:5" x14ac:dyDescent="0.2">
      <c r="A27" t="s">
        <v>3</v>
      </c>
      <c r="B27" t="s">
        <v>1939</v>
      </c>
      <c r="C27" t="s">
        <v>1176</v>
      </c>
      <c r="D27" t="s">
        <v>1202</v>
      </c>
      <c r="E27" t="s">
        <v>2037</v>
      </c>
    </row>
    <row r="28" spans="1:5" x14ac:dyDescent="0.2">
      <c r="A28" t="s">
        <v>6</v>
      </c>
      <c r="B28" t="s">
        <v>1939</v>
      </c>
      <c r="C28" t="s">
        <v>1941</v>
      </c>
      <c r="D28" t="s">
        <v>1942</v>
      </c>
      <c r="E28" t="s">
        <v>2037</v>
      </c>
    </row>
    <row r="29" spans="1:5" x14ac:dyDescent="0.2">
      <c r="A29" t="s">
        <v>9</v>
      </c>
      <c r="B29" t="s">
        <v>1943</v>
      </c>
      <c r="C29" t="s">
        <v>1209</v>
      </c>
      <c r="D29" t="s">
        <v>1944</v>
      </c>
      <c r="E29" t="s">
        <v>2037</v>
      </c>
    </row>
    <row r="30" spans="1:5" x14ac:dyDescent="0.2">
      <c r="A30" t="s">
        <v>9</v>
      </c>
      <c r="B30" t="s">
        <v>1246</v>
      </c>
      <c r="C30" t="s">
        <v>1167</v>
      </c>
      <c r="D30" t="s">
        <v>2</v>
      </c>
      <c r="E30" t="s">
        <v>2037</v>
      </c>
    </row>
    <row r="31" spans="1:5" x14ac:dyDescent="0.2">
      <c r="A31" t="s">
        <v>9</v>
      </c>
      <c r="B31" t="s">
        <v>1246</v>
      </c>
      <c r="C31" t="s">
        <v>1247</v>
      </c>
      <c r="D31" t="s">
        <v>2</v>
      </c>
      <c r="E31" t="s">
        <v>2037</v>
      </c>
    </row>
    <row r="32" spans="1:5" x14ac:dyDescent="0.2">
      <c r="A32" t="s">
        <v>9</v>
      </c>
      <c r="B32" t="s">
        <v>1246</v>
      </c>
      <c r="C32" t="s">
        <v>1014</v>
      </c>
      <c r="D32" t="s">
        <v>2</v>
      </c>
      <c r="E32" t="s">
        <v>2037</v>
      </c>
    </row>
    <row r="33" spans="1:5" x14ac:dyDescent="0.2">
      <c r="A33" t="s">
        <v>9</v>
      </c>
      <c r="B33" t="s">
        <v>1246</v>
      </c>
      <c r="C33" t="s">
        <v>911</v>
      </c>
      <c r="D33" t="s">
        <v>2</v>
      </c>
      <c r="E33" t="s">
        <v>2037</v>
      </c>
    </row>
    <row r="34" spans="1:5" x14ac:dyDescent="0.2">
      <c r="A34" t="s">
        <v>9</v>
      </c>
      <c r="B34" t="s">
        <v>1246</v>
      </c>
      <c r="C34" t="s">
        <v>1659</v>
      </c>
      <c r="D34" t="s">
        <v>2</v>
      </c>
      <c r="E34" t="s">
        <v>2037</v>
      </c>
    </row>
    <row r="35" spans="1:5" x14ac:dyDescent="0.2">
      <c r="A35" t="s">
        <v>9</v>
      </c>
      <c r="B35" t="s">
        <v>1246</v>
      </c>
      <c r="C35" t="s">
        <v>1945</v>
      </c>
      <c r="D35" t="s">
        <v>2</v>
      </c>
      <c r="E35" t="s">
        <v>2037</v>
      </c>
    </row>
    <row r="36" spans="1:5" x14ac:dyDescent="0.2">
      <c r="A36" t="s">
        <v>9</v>
      </c>
      <c r="B36" t="s">
        <v>1246</v>
      </c>
      <c r="C36" t="s">
        <v>1248</v>
      </c>
      <c r="D36" t="s">
        <v>2</v>
      </c>
      <c r="E36" t="s">
        <v>2037</v>
      </c>
    </row>
    <row r="37" spans="1:5" x14ac:dyDescent="0.2">
      <c r="A37" t="s">
        <v>6</v>
      </c>
      <c r="B37" t="s">
        <v>1249</v>
      </c>
      <c r="C37" t="s">
        <v>1250</v>
      </c>
      <c r="D37" t="s">
        <v>1249</v>
      </c>
      <c r="E37" t="s">
        <v>2037</v>
      </c>
    </row>
    <row r="38" spans="1:5" x14ac:dyDescent="0.2">
      <c r="A38" t="s">
        <v>9</v>
      </c>
      <c r="B38" t="s">
        <v>1249</v>
      </c>
      <c r="C38" t="s">
        <v>1222</v>
      </c>
      <c r="D38" t="s">
        <v>2</v>
      </c>
      <c r="E38" t="s">
        <v>2037</v>
      </c>
    </row>
    <row r="39" spans="1:5" x14ac:dyDescent="0.2">
      <c r="A39" t="s">
        <v>9</v>
      </c>
      <c r="B39" t="s">
        <v>1249</v>
      </c>
      <c r="C39" t="s">
        <v>1084</v>
      </c>
      <c r="D39" t="s">
        <v>2</v>
      </c>
      <c r="E39" t="s">
        <v>2037</v>
      </c>
    </row>
    <row r="40" spans="1:5" x14ac:dyDescent="0.2">
      <c r="A40" t="s">
        <v>3</v>
      </c>
      <c r="B40" t="s">
        <v>1251</v>
      </c>
      <c r="C40" t="s">
        <v>1170</v>
      </c>
      <c r="D40" t="s">
        <v>2</v>
      </c>
      <c r="E40" t="s">
        <v>2037</v>
      </c>
    </row>
    <row r="41" spans="1:5" x14ac:dyDescent="0.2">
      <c r="A41" t="s">
        <v>3</v>
      </c>
      <c r="B41" t="s">
        <v>1251</v>
      </c>
      <c r="C41" t="s">
        <v>1230</v>
      </c>
      <c r="D41" t="s">
        <v>2</v>
      </c>
      <c r="E41" t="s">
        <v>2037</v>
      </c>
    </row>
    <row r="42" spans="1:5" x14ac:dyDescent="0.2">
      <c r="A42" t="s">
        <v>9</v>
      </c>
      <c r="B42" t="s">
        <v>1251</v>
      </c>
      <c r="C42" t="s">
        <v>791</v>
      </c>
      <c r="D42" t="s">
        <v>2</v>
      </c>
      <c r="E42" t="s">
        <v>2037</v>
      </c>
    </row>
    <row r="43" spans="1:5" x14ac:dyDescent="0.2">
      <c r="A43" t="s">
        <v>9</v>
      </c>
      <c r="B43" t="s">
        <v>1252</v>
      </c>
      <c r="C43" t="s">
        <v>1253</v>
      </c>
      <c r="D43" t="s">
        <v>2</v>
      </c>
      <c r="E43" t="s">
        <v>2037</v>
      </c>
    </row>
    <row r="44" spans="1:5" x14ac:dyDescent="0.2">
      <c r="A44" t="s">
        <v>9</v>
      </c>
      <c r="B44" t="s">
        <v>1252</v>
      </c>
      <c r="C44" t="s">
        <v>1254</v>
      </c>
      <c r="D44" t="s">
        <v>2</v>
      </c>
      <c r="E44" t="s">
        <v>2037</v>
      </c>
    </row>
    <row r="45" spans="1:5" x14ac:dyDescent="0.2">
      <c r="A45" t="s">
        <v>9</v>
      </c>
      <c r="B45" t="s">
        <v>1252</v>
      </c>
      <c r="C45" t="s">
        <v>1205</v>
      </c>
      <c r="D45" t="s">
        <v>2</v>
      </c>
      <c r="E45" t="s">
        <v>2037</v>
      </c>
    </row>
    <row r="46" spans="1:5" x14ac:dyDescent="0.2">
      <c r="A46" t="s">
        <v>3</v>
      </c>
      <c r="B46" t="s">
        <v>1255</v>
      </c>
      <c r="C46" t="s">
        <v>1187</v>
      </c>
      <c r="D46" t="s">
        <v>2</v>
      </c>
      <c r="E46" t="s">
        <v>2037</v>
      </c>
    </row>
    <row r="47" spans="1:5" x14ac:dyDescent="0.2">
      <c r="A47" t="s">
        <v>9</v>
      </c>
      <c r="B47" t="s">
        <v>1255</v>
      </c>
      <c r="C47" t="s">
        <v>856</v>
      </c>
      <c r="D47" t="s">
        <v>2</v>
      </c>
      <c r="E47" t="s">
        <v>2037</v>
      </c>
    </row>
    <row r="48" spans="1:5" x14ac:dyDescent="0.2">
      <c r="A48" t="s">
        <v>3</v>
      </c>
      <c r="B48" t="s">
        <v>1255</v>
      </c>
      <c r="C48" t="s">
        <v>1223</v>
      </c>
      <c r="D48" t="s">
        <v>2</v>
      </c>
      <c r="E48" t="s">
        <v>2037</v>
      </c>
    </row>
    <row r="49" spans="1:5" x14ac:dyDescent="0.2">
      <c r="A49" t="s">
        <v>9</v>
      </c>
      <c r="B49" t="s">
        <v>1255</v>
      </c>
      <c r="C49" t="s">
        <v>1256</v>
      </c>
      <c r="D49" t="s">
        <v>2</v>
      </c>
      <c r="E49" t="s">
        <v>2037</v>
      </c>
    </row>
    <row r="50" spans="1:5" x14ac:dyDescent="0.2">
      <c r="A50" t="s">
        <v>9</v>
      </c>
      <c r="B50" t="s">
        <v>1649</v>
      </c>
      <c r="C50" t="s">
        <v>1227</v>
      </c>
      <c r="D50" t="s">
        <v>1173</v>
      </c>
      <c r="E50" t="s">
        <v>2037</v>
      </c>
    </row>
    <row r="51" spans="1:5" x14ac:dyDescent="0.2">
      <c r="A51" t="s">
        <v>9</v>
      </c>
      <c r="B51" t="s">
        <v>1649</v>
      </c>
      <c r="C51" t="s">
        <v>1030</v>
      </c>
      <c r="D51" t="s">
        <v>1197</v>
      </c>
      <c r="E51" t="s">
        <v>2037</v>
      </c>
    </row>
    <row r="52" spans="1:5" x14ac:dyDescent="0.2">
      <c r="A52" t="s">
        <v>9</v>
      </c>
      <c r="B52" t="s">
        <v>1257</v>
      </c>
      <c r="C52" t="s">
        <v>1946</v>
      </c>
      <c r="D52" t="s">
        <v>2</v>
      </c>
      <c r="E52" t="s">
        <v>2037</v>
      </c>
    </row>
    <row r="53" spans="1:5" x14ac:dyDescent="0.2">
      <c r="A53" t="s">
        <v>6</v>
      </c>
      <c r="B53" t="s">
        <v>1257</v>
      </c>
      <c r="C53" t="s">
        <v>1258</v>
      </c>
      <c r="D53" t="s">
        <v>1649</v>
      </c>
      <c r="E53" t="s">
        <v>2037</v>
      </c>
    </row>
    <row r="54" spans="1:5" x14ac:dyDescent="0.2">
      <c r="A54" t="s">
        <v>6</v>
      </c>
      <c r="B54" t="s">
        <v>1947</v>
      </c>
      <c r="C54" t="s">
        <v>807</v>
      </c>
      <c r="D54" t="s">
        <v>1649</v>
      </c>
      <c r="E54" t="s">
        <v>2037</v>
      </c>
    </row>
    <row r="55" spans="1:5" x14ac:dyDescent="0.2">
      <c r="A55" t="s">
        <v>9</v>
      </c>
      <c r="B55" t="s">
        <v>1259</v>
      </c>
      <c r="C55" t="s">
        <v>1117</v>
      </c>
      <c r="D55" t="s">
        <v>2</v>
      </c>
      <c r="E55" t="s">
        <v>2037</v>
      </c>
    </row>
    <row r="56" spans="1:5" x14ac:dyDescent="0.2">
      <c r="A56" t="s">
        <v>6</v>
      </c>
      <c r="B56" t="s">
        <v>1259</v>
      </c>
      <c r="C56" t="s">
        <v>1260</v>
      </c>
      <c r="D56" t="s">
        <v>1259</v>
      </c>
      <c r="E56" t="s">
        <v>2037</v>
      </c>
    </row>
    <row r="57" spans="1:5" x14ac:dyDescent="0.2">
      <c r="A57" t="s">
        <v>9</v>
      </c>
      <c r="B57" t="s">
        <v>1259</v>
      </c>
      <c r="C57" t="s">
        <v>1261</v>
      </c>
      <c r="D57" t="s">
        <v>2</v>
      </c>
      <c r="E57" t="s">
        <v>2037</v>
      </c>
    </row>
    <row r="58" spans="1:5" x14ac:dyDescent="0.2">
      <c r="A58" t="s">
        <v>9</v>
      </c>
      <c r="B58" t="s">
        <v>1259</v>
      </c>
      <c r="C58" t="s">
        <v>1948</v>
      </c>
      <c r="D58" t="s">
        <v>1173</v>
      </c>
      <c r="E58" t="s">
        <v>2037</v>
      </c>
    </row>
    <row r="59" spans="1:5" x14ac:dyDescent="0.2">
      <c r="A59" t="s">
        <v>9</v>
      </c>
      <c r="B59" t="s">
        <v>1259</v>
      </c>
      <c r="C59" t="s">
        <v>1949</v>
      </c>
      <c r="D59" t="s">
        <v>1122</v>
      </c>
      <c r="E59" t="s">
        <v>2037</v>
      </c>
    </row>
    <row r="60" spans="1:5" x14ac:dyDescent="0.2">
      <c r="A60" t="s">
        <v>3</v>
      </c>
      <c r="B60" t="s">
        <v>1259</v>
      </c>
      <c r="C60" t="s">
        <v>1950</v>
      </c>
      <c r="D60" t="s">
        <v>1089</v>
      </c>
      <c r="E60" t="s">
        <v>2037</v>
      </c>
    </row>
    <row r="61" spans="1:5" x14ac:dyDescent="0.2">
      <c r="A61" t="s">
        <v>9</v>
      </c>
      <c r="B61" t="s">
        <v>1259</v>
      </c>
      <c r="C61" t="s">
        <v>1951</v>
      </c>
      <c r="D61" t="s">
        <v>1210</v>
      </c>
      <c r="E61" t="s">
        <v>2037</v>
      </c>
    </row>
    <row r="62" spans="1:5" x14ac:dyDescent="0.2">
      <c r="A62" t="s">
        <v>9</v>
      </c>
      <c r="B62" t="s">
        <v>1952</v>
      </c>
      <c r="C62" t="s">
        <v>1192</v>
      </c>
      <c r="D62" t="s">
        <v>1937</v>
      </c>
      <c r="E62" t="s">
        <v>2037</v>
      </c>
    </row>
    <row r="63" spans="1:5" x14ac:dyDescent="0.2">
      <c r="A63" t="s">
        <v>3</v>
      </c>
      <c r="B63" t="s">
        <v>1952</v>
      </c>
      <c r="C63" t="s">
        <v>1953</v>
      </c>
      <c r="D63" t="s">
        <v>2</v>
      </c>
      <c r="E63" t="s">
        <v>2037</v>
      </c>
    </row>
    <row r="64" spans="1:5" x14ac:dyDescent="0.2">
      <c r="A64" t="s">
        <v>11</v>
      </c>
      <c r="B64" t="s">
        <v>1262</v>
      </c>
      <c r="C64" t="s">
        <v>724</v>
      </c>
      <c r="D64" t="s">
        <v>2</v>
      </c>
      <c r="E64" t="s">
        <v>2037</v>
      </c>
    </row>
    <row r="65" spans="1:5" x14ac:dyDescent="0.2">
      <c r="A65" t="s">
        <v>9</v>
      </c>
      <c r="B65" t="s">
        <v>1262</v>
      </c>
      <c r="C65" t="s">
        <v>763</v>
      </c>
      <c r="D65" t="s">
        <v>2</v>
      </c>
      <c r="E65" t="s">
        <v>2037</v>
      </c>
    </row>
    <row r="66" spans="1:5" x14ac:dyDescent="0.2">
      <c r="A66" t="s">
        <v>9</v>
      </c>
      <c r="B66" t="s">
        <v>1262</v>
      </c>
      <c r="C66" t="s">
        <v>1052</v>
      </c>
      <c r="D66" t="s">
        <v>2</v>
      </c>
      <c r="E66" t="s">
        <v>2037</v>
      </c>
    </row>
    <row r="67" spans="1:5" x14ac:dyDescent="0.2">
      <c r="A67" t="s">
        <v>9</v>
      </c>
      <c r="B67" t="s">
        <v>1263</v>
      </c>
      <c r="C67" t="s">
        <v>1114</v>
      </c>
      <c r="D67" t="s">
        <v>2</v>
      </c>
      <c r="E67" t="s">
        <v>2037</v>
      </c>
    </row>
    <row r="68" spans="1:5" x14ac:dyDescent="0.2">
      <c r="A68" t="s">
        <v>6</v>
      </c>
      <c r="B68" t="s">
        <v>1263</v>
      </c>
      <c r="C68" t="s">
        <v>1264</v>
      </c>
      <c r="D68" t="s">
        <v>1263</v>
      </c>
      <c r="E68" t="s">
        <v>2037</v>
      </c>
    </row>
    <row r="69" spans="1:5" x14ac:dyDescent="0.2">
      <c r="A69" t="s">
        <v>3</v>
      </c>
      <c r="B69" t="s">
        <v>1263</v>
      </c>
      <c r="C69" t="s">
        <v>1026</v>
      </c>
      <c r="D69" t="s">
        <v>2</v>
      </c>
      <c r="E69" t="s">
        <v>2037</v>
      </c>
    </row>
    <row r="70" spans="1:5" x14ac:dyDescent="0.2">
      <c r="A70" t="s">
        <v>6</v>
      </c>
      <c r="B70" t="s">
        <v>1265</v>
      </c>
      <c r="C70" t="s">
        <v>1266</v>
      </c>
      <c r="D70" t="s">
        <v>1265</v>
      </c>
      <c r="E70" t="s">
        <v>2037</v>
      </c>
    </row>
    <row r="71" spans="1:5" x14ac:dyDescent="0.2">
      <c r="A71" t="s">
        <v>9</v>
      </c>
      <c r="B71" t="s">
        <v>1265</v>
      </c>
      <c r="C71" t="s">
        <v>924</v>
      </c>
      <c r="D71" t="s">
        <v>2</v>
      </c>
      <c r="E71" t="s">
        <v>2037</v>
      </c>
    </row>
    <row r="72" spans="1:5" x14ac:dyDescent="0.2">
      <c r="A72" t="s">
        <v>3</v>
      </c>
      <c r="B72" t="s">
        <v>1265</v>
      </c>
      <c r="C72" t="s">
        <v>1207</v>
      </c>
      <c r="D72" t="s">
        <v>2</v>
      </c>
      <c r="E72" t="s">
        <v>2037</v>
      </c>
    </row>
    <row r="73" spans="1:5" x14ac:dyDescent="0.2">
      <c r="A73" t="s">
        <v>9</v>
      </c>
      <c r="B73" t="s">
        <v>1265</v>
      </c>
      <c r="C73" t="s">
        <v>1133</v>
      </c>
      <c r="D73" t="s">
        <v>2</v>
      </c>
      <c r="E73" t="s">
        <v>2037</v>
      </c>
    </row>
    <row r="74" spans="1:5" x14ac:dyDescent="0.2">
      <c r="A74" t="s">
        <v>9</v>
      </c>
      <c r="B74" t="s">
        <v>1267</v>
      </c>
      <c r="C74" t="s">
        <v>1203</v>
      </c>
      <c r="D74" t="s">
        <v>2</v>
      </c>
      <c r="E74" t="s">
        <v>2037</v>
      </c>
    </row>
    <row r="75" spans="1:5" x14ac:dyDescent="0.2">
      <c r="A75" t="s">
        <v>9</v>
      </c>
      <c r="B75" t="s">
        <v>1267</v>
      </c>
      <c r="C75" t="s">
        <v>1139</v>
      </c>
      <c r="D75" t="s">
        <v>2</v>
      </c>
      <c r="E75" t="s">
        <v>2037</v>
      </c>
    </row>
    <row r="76" spans="1:5" x14ac:dyDescent="0.2">
      <c r="A76" t="s">
        <v>6</v>
      </c>
      <c r="B76" t="s">
        <v>1267</v>
      </c>
      <c r="C76" t="s">
        <v>1268</v>
      </c>
      <c r="D76" t="s">
        <v>1267</v>
      </c>
      <c r="E76" t="s">
        <v>2037</v>
      </c>
    </row>
    <row r="77" spans="1:5" x14ac:dyDescent="0.2">
      <c r="A77" t="s">
        <v>9</v>
      </c>
      <c r="B77" t="s">
        <v>1267</v>
      </c>
      <c r="C77" t="s">
        <v>1653</v>
      </c>
      <c r="D77" t="s">
        <v>2</v>
      </c>
      <c r="E77" t="s">
        <v>2037</v>
      </c>
    </row>
    <row r="78" spans="1:5" x14ac:dyDescent="0.2">
      <c r="A78" t="s">
        <v>6</v>
      </c>
      <c r="B78" t="s">
        <v>1269</v>
      </c>
      <c r="C78" t="s">
        <v>718</v>
      </c>
      <c r="D78" t="s">
        <v>1269</v>
      </c>
      <c r="E78" t="s">
        <v>2037</v>
      </c>
    </row>
    <row r="79" spans="1:5" x14ac:dyDescent="0.2">
      <c r="A79" t="s">
        <v>6</v>
      </c>
      <c r="B79" t="s">
        <v>1269</v>
      </c>
      <c r="C79" t="s">
        <v>921</v>
      </c>
      <c r="D79" t="s">
        <v>1269</v>
      </c>
      <c r="E79" t="s">
        <v>2037</v>
      </c>
    </row>
    <row r="80" spans="1:5" x14ac:dyDescent="0.2">
      <c r="A80" t="s">
        <v>3</v>
      </c>
      <c r="B80" t="s">
        <v>1270</v>
      </c>
      <c r="C80" t="s">
        <v>1218</v>
      </c>
      <c r="D80" t="s">
        <v>2</v>
      </c>
      <c r="E80" t="s">
        <v>2037</v>
      </c>
    </row>
    <row r="81" spans="1:5" x14ac:dyDescent="0.2">
      <c r="A81" t="s">
        <v>3</v>
      </c>
      <c r="B81" t="s">
        <v>1270</v>
      </c>
      <c r="C81" t="s">
        <v>728</v>
      </c>
      <c r="D81" t="s">
        <v>2</v>
      </c>
      <c r="E81" t="s">
        <v>2037</v>
      </c>
    </row>
    <row r="82" spans="1:5" x14ac:dyDescent="0.2">
      <c r="A82" t="s">
        <v>6</v>
      </c>
      <c r="B82" t="s">
        <v>1270</v>
      </c>
      <c r="C82" t="s">
        <v>922</v>
      </c>
      <c r="D82" t="s">
        <v>1270</v>
      </c>
      <c r="E82" t="s">
        <v>2037</v>
      </c>
    </row>
    <row r="83" spans="1:5" x14ac:dyDescent="0.2">
      <c r="A83" t="s">
        <v>9</v>
      </c>
      <c r="B83" t="s">
        <v>1270</v>
      </c>
      <c r="C83" t="s">
        <v>1271</v>
      </c>
      <c r="D83" t="s">
        <v>2</v>
      </c>
      <c r="E83" t="s">
        <v>2037</v>
      </c>
    </row>
    <row r="84" spans="1:5" x14ac:dyDescent="0.2">
      <c r="A84" t="s">
        <v>3</v>
      </c>
      <c r="B84" t="s">
        <v>1270</v>
      </c>
      <c r="C84" t="s">
        <v>985</v>
      </c>
      <c r="D84" t="s">
        <v>2</v>
      </c>
      <c r="E84" t="s">
        <v>2037</v>
      </c>
    </row>
    <row r="85" spans="1:5" x14ac:dyDescent="0.2">
      <c r="A85" t="s">
        <v>3</v>
      </c>
      <c r="B85" t="s">
        <v>1270</v>
      </c>
      <c r="C85" t="s">
        <v>1191</v>
      </c>
      <c r="D85" t="s">
        <v>2</v>
      </c>
      <c r="E85" t="s">
        <v>2037</v>
      </c>
    </row>
    <row r="86" spans="1:5" x14ac:dyDescent="0.2">
      <c r="A86" t="s">
        <v>9</v>
      </c>
      <c r="B86" t="s">
        <v>1954</v>
      </c>
      <c r="C86" t="s">
        <v>872</v>
      </c>
      <c r="D86" t="s">
        <v>2</v>
      </c>
      <c r="E86" t="s">
        <v>2037</v>
      </c>
    </row>
    <row r="87" spans="1:5" x14ac:dyDescent="0.2">
      <c r="A87" t="s">
        <v>3</v>
      </c>
      <c r="B87" t="s">
        <v>1954</v>
      </c>
      <c r="C87" t="s">
        <v>1232</v>
      </c>
      <c r="D87" t="s">
        <v>2</v>
      </c>
      <c r="E87" t="s">
        <v>2037</v>
      </c>
    </row>
    <row r="88" spans="1:5" x14ac:dyDescent="0.2">
      <c r="A88" t="s">
        <v>9</v>
      </c>
      <c r="B88" t="s">
        <v>1954</v>
      </c>
      <c r="C88" t="s">
        <v>1136</v>
      </c>
      <c r="D88" t="s">
        <v>2</v>
      </c>
      <c r="E88" t="s">
        <v>2037</v>
      </c>
    </row>
    <row r="89" spans="1:5" x14ac:dyDescent="0.2">
      <c r="A89" t="s">
        <v>6</v>
      </c>
      <c r="B89" t="s">
        <v>1272</v>
      </c>
      <c r="C89" t="s">
        <v>1955</v>
      </c>
      <c r="D89" t="s">
        <v>1650</v>
      </c>
      <c r="E89" t="s">
        <v>2037</v>
      </c>
    </row>
    <row r="90" spans="1:5" x14ac:dyDescent="0.2">
      <c r="A90" t="s">
        <v>6</v>
      </c>
      <c r="B90" t="s">
        <v>1272</v>
      </c>
      <c r="C90" t="s">
        <v>1273</v>
      </c>
      <c r="D90" t="s">
        <v>1650</v>
      </c>
      <c r="E90" t="s">
        <v>2037</v>
      </c>
    </row>
    <row r="91" spans="1:5" x14ac:dyDescent="0.2">
      <c r="A91" t="s">
        <v>6</v>
      </c>
      <c r="B91" t="s">
        <v>1272</v>
      </c>
      <c r="C91" t="s">
        <v>1274</v>
      </c>
      <c r="D91" t="s">
        <v>1650</v>
      </c>
      <c r="E91" t="s">
        <v>2037</v>
      </c>
    </row>
    <row r="92" spans="1:5" x14ac:dyDescent="0.2">
      <c r="A92" t="s">
        <v>9</v>
      </c>
      <c r="B92" t="s">
        <v>1272</v>
      </c>
      <c r="C92" t="s">
        <v>1275</v>
      </c>
      <c r="D92" t="s">
        <v>2</v>
      </c>
      <c r="E92" t="s">
        <v>2037</v>
      </c>
    </row>
    <row r="93" spans="1:5" x14ac:dyDescent="0.2">
      <c r="A93" t="s">
        <v>9</v>
      </c>
      <c r="B93" t="s">
        <v>1272</v>
      </c>
      <c r="C93" t="s">
        <v>1276</v>
      </c>
      <c r="D93" t="s">
        <v>2</v>
      </c>
      <c r="E93" t="s">
        <v>2037</v>
      </c>
    </row>
    <row r="94" spans="1:5" x14ac:dyDescent="0.2">
      <c r="A94" t="s">
        <v>9</v>
      </c>
      <c r="B94" t="s">
        <v>1272</v>
      </c>
      <c r="C94" t="s">
        <v>1277</v>
      </c>
      <c r="D94" t="s">
        <v>2</v>
      </c>
      <c r="E94" t="s">
        <v>2037</v>
      </c>
    </row>
    <row r="95" spans="1:5" x14ac:dyDescent="0.2">
      <c r="A95" t="s">
        <v>6</v>
      </c>
      <c r="B95" t="s">
        <v>1272</v>
      </c>
      <c r="C95" t="s">
        <v>907</v>
      </c>
      <c r="D95" t="s">
        <v>1272</v>
      </c>
      <c r="E95" t="s">
        <v>2037</v>
      </c>
    </row>
    <row r="96" spans="1:5" x14ac:dyDescent="0.2">
      <c r="A96" t="s">
        <v>9</v>
      </c>
      <c r="B96" t="s">
        <v>1272</v>
      </c>
      <c r="C96" t="s">
        <v>1051</v>
      </c>
      <c r="D96" t="s">
        <v>2</v>
      </c>
      <c r="E96" t="s">
        <v>2037</v>
      </c>
    </row>
    <row r="97" spans="1:5" x14ac:dyDescent="0.2">
      <c r="A97" t="s">
        <v>9</v>
      </c>
      <c r="B97" t="s">
        <v>1272</v>
      </c>
      <c r="C97" t="s">
        <v>1278</v>
      </c>
      <c r="D97" t="s">
        <v>2</v>
      </c>
      <c r="E97" t="s">
        <v>2037</v>
      </c>
    </row>
    <row r="98" spans="1:5" x14ac:dyDescent="0.2">
      <c r="A98" t="s">
        <v>9</v>
      </c>
      <c r="B98" t="s">
        <v>1272</v>
      </c>
      <c r="C98" t="s">
        <v>1956</v>
      </c>
      <c r="D98" t="s">
        <v>2</v>
      </c>
      <c r="E98" t="s">
        <v>2037</v>
      </c>
    </row>
    <row r="99" spans="1:5" x14ac:dyDescent="0.2">
      <c r="A99" t="s">
        <v>9</v>
      </c>
      <c r="B99" t="s">
        <v>1279</v>
      </c>
      <c r="C99" t="s">
        <v>1031</v>
      </c>
      <c r="D99" t="s">
        <v>2</v>
      </c>
      <c r="E99" t="s">
        <v>2037</v>
      </c>
    </row>
    <row r="100" spans="1:5" x14ac:dyDescent="0.2">
      <c r="A100" t="s">
        <v>9</v>
      </c>
      <c r="B100" t="s">
        <v>1279</v>
      </c>
      <c r="C100" t="s">
        <v>1280</v>
      </c>
      <c r="D100" t="s">
        <v>2</v>
      </c>
      <c r="E100" t="s">
        <v>2037</v>
      </c>
    </row>
    <row r="101" spans="1:5" x14ac:dyDescent="0.2">
      <c r="A101" t="s">
        <v>9</v>
      </c>
      <c r="B101" t="s">
        <v>1957</v>
      </c>
      <c r="C101" t="s">
        <v>1229</v>
      </c>
      <c r="D101" t="s">
        <v>2</v>
      </c>
      <c r="E101" t="s">
        <v>2037</v>
      </c>
    </row>
    <row r="102" spans="1:5" x14ac:dyDescent="0.2">
      <c r="A102" t="s">
        <v>6</v>
      </c>
      <c r="B102" t="s">
        <v>1281</v>
      </c>
      <c r="C102" t="s">
        <v>1282</v>
      </c>
      <c r="D102" t="s">
        <v>1283</v>
      </c>
      <c r="E102" t="s">
        <v>2037</v>
      </c>
    </row>
    <row r="103" spans="1:5" x14ac:dyDescent="0.2">
      <c r="A103" t="s">
        <v>6</v>
      </c>
      <c r="B103" t="s">
        <v>1281</v>
      </c>
      <c r="C103" t="s">
        <v>1829</v>
      </c>
      <c r="D103" t="s">
        <v>1281</v>
      </c>
      <c r="E103" t="s">
        <v>2037</v>
      </c>
    </row>
    <row r="104" spans="1:5" x14ac:dyDescent="0.2">
      <c r="A104" t="s">
        <v>3</v>
      </c>
      <c r="B104" t="s">
        <v>1281</v>
      </c>
      <c r="C104" t="s">
        <v>1774</v>
      </c>
      <c r="D104" t="s">
        <v>2</v>
      </c>
      <c r="E104" t="s">
        <v>2037</v>
      </c>
    </row>
    <row r="105" spans="1:5" x14ac:dyDescent="0.2">
      <c r="A105" t="s">
        <v>3</v>
      </c>
      <c r="B105" t="s">
        <v>1281</v>
      </c>
      <c r="C105" t="s">
        <v>1025</v>
      </c>
      <c r="D105" t="s">
        <v>2</v>
      </c>
      <c r="E105" t="s">
        <v>2037</v>
      </c>
    </row>
    <row r="106" spans="1:5" x14ac:dyDescent="0.2">
      <c r="A106" t="s">
        <v>6</v>
      </c>
      <c r="B106" t="s">
        <v>1283</v>
      </c>
      <c r="C106" t="s">
        <v>1811</v>
      </c>
      <c r="D106" t="s">
        <v>1283</v>
      </c>
      <c r="E106" t="s">
        <v>2037</v>
      </c>
    </row>
    <row r="107" spans="1:5" x14ac:dyDescent="0.2">
      <c r="A107" t="s">
        <v>6</v>
      </c>
      <c r="B107" t="s">
        <v>1283</v>
      </c>
      <c r="C107" t="s">
        <v>963</v>
      </c>
      <c r="D107" t="s">
        <v>1283</v>
      </c>
      <c r="E107" t="s">
        <v>2037</v>
      </c>
    </row>
    <row r="108" spans="1:5" x14ac:dyDescent="0.2">
      <c r="A108" t="s">
        <v>9</v>
      </c>
      <c r="B108" t="s">
        <v>1958</v>
      </c>
      <c r="C108" t="s">
        <v>1005</v>
      </c>
      <c r="D108" t="s">
        <v>2</v>
      </c>
      <c r="E108" t="s">
        <v>2037</v>
      </c>
    </row>
    <row r="109" spans="1:5" x14ac:dyDescent="0.2">
      <c r="A109" t="s">
        <v>9</v>
      </c>
      <c r="B109" t="s">
        <v>1959</v>
      </c>
      <c r="C109" t="s">
        <v>1196</v>
      </c>
      <c r="D109" t="s">
        <v>2</v>
      </c>
      <c r="E109" t="s">
        <v>2037</v>
      </c>
    </row>
    <row r="110" spans="1:5" x14ac:dyDescent="0.2">
      <c r="A110" t="s">
        <v>3</v>
      </c>
      <c r="B110" t="s">
        <v>1959</v>
      </c>
      <c r="C110" t="s">
        <v>1812</v>
      </c>
      <c r="D110" t="s">
        <v>2</v>
      </c>
      <c r="E110" t="s">
        <v>2037</v>
      </c>
    </row>
    <row r="111" spans="1:5" x14ac:dyDescent="0.2">
      <c r="A111" t="s">
        <v>3</v>
      </c>
      <c r="B111" t="s">
        <v>1959</v>
      </c>
      <c r="C111" t="s">
        <v>1220</v>
      </c>
      <c r="D111" t="s">
        <v>2</v>
      </c>
      <c r="E111" t="s">
        <v>2037</v>
      </c>
    </row>
    <row r="112" spans="1:5" x14ac:dyDescent="0.2">
      <c r="A112" t="s">
        <v>9</v>
      </c>
      <c r="B112" t="s">
        <v>1284</v>
      </c>
      <c r="C112" t="s">
        <v>1018</v>
      </c>
      <c r="D112" t="s">
        <v>2</v>
      </c>
      <c r="E112" t="s">
        <v>2037</v>
      </c>
    </row>
    <row r="113" spans="1:5" x14ac:dyDescent="0.2">
      <c r="A113" t="s">
        <v>3</v>
      </c>
      <c r="B113" t="s">
        <v>1284</v>
      </c>
      <c r="C113" t="s">
        <v>1228</v>
      </c>
      <c r="D113" t="s">
        <v>2</v>
      </c>
      <c r="E113" t="s">
        <v>2037</v>
      </c>
    </row>
    <row r="114" spans="1:5" x14ac:dyDescent="0.2">
      <c r="A114" t="s">
        <v>9</v>
      </c>
      <c r="B114" t="s">
        <v>1284</v>
      </c>
      <c r="C114" t="s">
        <v>1960</v>
      </c>
      <c r="D114" t="s">
        <v>2</v>
      </c>
      <c r="E114" t="s">
        <v>2037</v>
      </c>
    </row>
    <row r="115" spans="1:5" x14ac:dyDescent="0.2">
      <c r="A115" t="s">
        <v>9</v>
      </c>
      <c r="B115" t="s">
        <v>1284</v>
      </c>
      <c r="C115" t="s">
        <v>1285</v>
      </c>
      <c r="D115" t="s">
        <v>2</v>
      </c>
      <c r="E115" t="s">
        <v>2037</v>
      </c>
    </row>
    <row r="116" spans="1:5" x14ac:dyDescent="0.2">
      <c r="A116" t="s">
        <v>6</v>
      </c>
      <c r="B116" t="s">
        <v>1284</v>
      </c>
      <c r="C116" t="s">
        <v>1029</v>
      </c>
      <c r="D116" t="s">
        <v>1284</v>
      </c>
      <c r="E116" t="s">
        <v>2037</v>
      </c>
    </row>
    <row r="117" spans="1:5" x14ac:dyDescent="0.2">
      <c r="A117" t="s">
        <v>9</v>
      </c>
      <c r="B117" t="s">
        <v>1284</v>
      </c>
      <c r="C117" t="s">
        <v>994</v>
      </c>
      <c r="D117" t="s">
        <v>2</v>
      </c>
      <c r="E117" t="s">
        <v>2037</v>
      </c>
    </row>
    <row r="118" spans="1:5" x14ac:dyDescent="0.2">
      <c r="A118" t="s">
        <v>3</v>
      </c>
      <c r="B118" t="s">
        <v>1284</v>
      </c>
      <c r="C118" t="s">
        <v>1286</v>
      </c>
      <c r="D118" t="s">
        <v>2</v>
      </c>
      <c r="E118" t="s">
        <v>2037</v>
      </c>
    </row>
    <row r="119" spans="1:5" x14ac:dyDescent="0.2">
      <c r="A119" t="s">
        <v>9</v>
      </c>
      <c r="B119" t="s">
        <v>1284</v>
      </c>
      <c r="C119" t="s">
        <v>1287</v>
      </c>
      <c r="D119" t="s">
        <v>2</v>
      </c>
      <c r="E119" t="s">
        <v>2037</v>
      </c>
    </row>
    <row r="120" spans="1:5" x14ac:dyDescent="0.2">
      <c r="A120" t="s">
        <v>6</v>
      </c>
      <c r="B120" t="s">
        <v>1288</v>
      </c>
      <c r="C120" t="s">
        <v>1289</v>
      </c>
      <c r="D120" t="s">
        <v>1288</v>
      </c>
      <c r="E120" t="s">
        <v>2037</v>
      </c>
    </row>
    <row r="121" spans="1:5" x14ac:dyDescent="0.2">
      <c r="A121" t="s">
        <v>3</v>
      </c>
      <c r="B121" t="s">
        <v>1288</v>
      </c>
      <c r="C121" t="s">
        <v>1211</v>
      </c>
      <c r="D121" t="s">
        <v>2</v>
      </c>
      <c r="E121" t="s">
        <v>2037</v>
      </c>
    </row>
    <row r="122" spans="1:5" x14ac:dyDescent="0.2">
      <c r="A122" t="s">
        <v>9</v>
      </c>
      <c r="B122" t="s">
        <v>1288</v>
      </c>
      <c r="C122" t="s">
        <v>1290</v>
      </c>
      <c r="D122" t="s">
        <v>2</v>
      </c>
      <c r="E122" t="s">
        <v>2037</v>
      </c>
    </row>
    <row r="123" spans="1:5" x14ac:dyDescent="0.2">
      <c r="A123" t="s">
        <v>3</v>
      </c>
      <c r="B123" t="s">
        <v>1647</v>
      </c>
      <c r="C123" t="s">
        <v>1055</v>
      </c>
      <c r="D123" t="s">
        <v>2</v>
      </c>
      <c r="E123" t="s">
        <v>2037</v>
      </c>
    </row>
    <row r="124" spans="1:5" x14ac:dyDescent="0.2">
      <c r="A124" t="s">
        <v>6</v>
      </c>
      <c r="B124" t="s">
        <v>1647</v>
      </c>
      <c r="C124" t="s">
        <v>1669</v>
      </c>
      <c r="D124" t="s">
        <v>1647</v>
      </c>
      <c r="E124" t="s">
        <v>2037</v>
      </c>
    </row>
    <row r="125" spans="1:5" x14ac:dyDescent="0.2">
      <c r="A125" t="s">
        <v>9</v>
      </c>
      <c r="B125" t="s">
        <v>1291</v>
      </c>
      <c r="C125" t="s">
        <v>1292</v>
      </c>
      <c r="D125" t="s">
        <v>2</v>
      </c>
      <c r="E125" t="s">
        <v>2037</v>
      </c>
    </row>
    <row r="126" spans="1:5" x14ac:dyDescent="0.2">
      <c r="A126" t="s">
        <v>3</v>
      </c>
      <c r="B126" t="s">
        <v>1961</v>
      </c>
      <c r="C126" t="s">
        <v>1098</v>
      </c>
      <c r="D126" t="s">
        <v>2</v>
      </c>
      <c r="E126" t="s">
        <v>2037</v>
      </c>
    </row>
    <row r="127" spans="1:5" x14ac:dyDescent="0.2">
      <c r="A127" t="s">
        <v>6</v>
      </c>
      <c r="B127" t="s">
        <v>1962</v>
      </c>
      <c r="C127" t="s">
        <v>1425</v>
      </c>
      <c r="D127" t="s">
        <v>1962</v>
      </c>
      <c r="E127" t="s">
        <v>2037</v>
      </c>
    </row>
    <row r="128" spans="1:5" x14ac:dyDescent="0.2">
      <c r="A128" t="s">
        <v>6</v>
      </c>
      <c r="B128" t="s">
        <v>1962</v>
      </c>
      <c r="C128" t="s">
        <v>1963</v>
      </c>
      <c r="D128" t="s">
        <v>1964</v>
      </c>
      <c r="E128" t="s">
        <v>2037</v>
      </c>
    </row>
    <row r="129" spans="1:5" x14ac:dyDescent="0.2">
      <c r="A129" t="s">
        <v>6</v>
      </c>
      <c r="B129" t="s">
        <v>1965</v>
      </c>
      <c r="C129" t="s">
        <v>1652</v>
      </c>
      <c r="D129" t="s">
        <v>1965</v>
      </c>
      <c r="E129" t="s">
        <v>2037</v>
      </c>
    </row>
    <row r="130" spans="1:5" x14ac:dyDescent="0.2">
      <c r="A130" t="s">
        <v>9</v>
      </c>
      <c r="B130" t="s">
        <v>1965</v>
      </c>
      <c r="C130" t="s">
        <v>1966</v>
      </c>
      <c r="D130" t="s">
        <v>2</v>
      </c>
      <c r="E130" t="s">
        <v>2037</v>
      </c>
    </row>
    <row r="131" spans="1:5" x14ac:dyDescent="0.2">
      <c r="A131" t="s">
        <v>6</v>
      </c>
      <c r="B131" t="s">
        <v>1965</v>
      </c>
      <c r="C131" t="s">
        <v>923</v>
      </c>
      <c r="D131" t="s">
        <v>1965</v>
      </c>
      <c r="E131" t="s">
        <v>2037</v>
      </c>
    </row>
    <row r="132" spans="1:5" x14ac:dyDescent="0.2">
      <c r="A132" t="s">
        <v>3</v>
      </c>
      <c r="B132" t="s">
        <v>1965</v>
      </c>
      <c r="C132" t="s">
        <v>825</v>
      </c>
      <c r="D132" t="s">
        <v>2</v>
      </c>
      <c r="E132" t="s">
        <v>2037</v>
      </c>
    </row>
    <row r="133" spans="1:5" x14ac:dyDescent="0.2">
      <c r="A133" t="s">
        <v>9</v>
      </c>
      <c r="B133" t="s">
        <v>1965</v>
      </c>
      <c r="C133" t="s">
        <v>970</v>
      </c>
      <c r="D133" t="s">
        <v>2</v>
      </c>
      <c r="E133" t="s">
        <v>2037</v>
      </c>
    </row>
    <row r="134" spans="1:5" x14ac:dyDescent="0.2">
      <c r="A134" t="s">
        <v>6</v>
      </c>
      <c r="B134" t="s">
        <v>1965</v>
      </c>
      <c r="C134" t="s">
        <v>1814</v>
      </c>
      <c r="D134" t="s">
        <v>1965</v>
      </c>
      <c r="E134" t="s">
        <v>2037</v>
      </c>
    </row>
    <row r="135" spans="1:5" x14ac:dyDescent="0.2">
      <c r="A135" t="s">
        <v>9</v>
      </c>
      <c r="B135" t="s">
        <v>1293</v>
      </c>
      <c r="C135" t="s">
        <v>1161</v>
      </c>
      <c r="D135" t="s">
        <v>2</v>
      </c>
      <c r="E135" t="s">
        <v>2037</v>
      </c>
    </row>
    <row r="136" spans="1:5" x14ac:dyDescent="0.2">
      <c r="A136" t="s">
        <v>6</v>
      </c>
      <c r="B136" t="s">
        <v>1293</v>
      </c>
      <c r="C136" t="s">
        <v>1967</v>
      </c>
      <c r="D136" t="s">
        <v>1968</v>
      </c>
      <c r="E136" t="s">
        <v>2037</v>
      </c>
    </row>
    <row r="137" spans="1:5" x14ac:dyDescent="0.2">
      <c r="A137" t="s">
        <v>6</v>
      </c>
      <c r="B137" t="s">
        <v>1293</v>
      </c>
      <c r="C137" t="s">
        <v>1752</v>
      </c>
      <c r="D137" t="s">
        <v>1293</v>
      </c>
      <c r="E137" t="s">
        <v>2037</v>
      </c>
    </row>
    <row r="138" spans="1:5" x14ac:dyDescent="0.2">
      <c r="A138" t="s">
        <v>9</v>
      </c>
      <c r="B138" t="s">
        <v>1293</v>
      </c>
      <c r="C138" t="s">
        <v>1083</v>
      </c>
      <c r="D138" t="s">
        <v>2</v>
      </c>
      <c r="E138" t="s">
        <v>2037</v>
      </c>
    </row>
    <row r="139" spans="1:5" x14ac:dyDescent="0.2">
      <c r="A139" t="s">
        <v>6</v>
      </c>
      <c r="B139" t="s">
        <v>1293</v>
      </c>
      <c r="C139" t="s">
        <v>1038</v>
      </c>
      <c r="D139" t="s">
        <v>1293</v>
      </c>
      <c r="E139" t="s">
        <v>2037</v>
      </c>
    </row>
    <row r="140" spans="1:5" x14ac:dyDescent="0.2">
      <c r="A140" t="s">
        <v>9</v>
      </c>
      <c r="B140" t="s">
        <v>1293</v>
      </c>
      <c r="C140" t="s">
        <v>1086</v>
      </c>
      <c r="D140" t="s">
        <v>2</v>
      </c>
      <c r="E140" t="s">
        <v>2037</v>
      </c>
    </row>
    <row r="141" spans="1:5" x14ac:dyDescent="0.2">
      <c r="A141" t="s">
        <v>6</v>
      </c>
      <c r="B141" t="s">
        <v>1293</v>
      </c>
      <c r="C141" t="s">
        <v>1839</v>
      </c>
      <c r="D141" t="s">
        <v>1293</v>
      </c>
      <c r="E141" t="s">
        <v>2037</v>
      </c>
    </row>
    <row r="142" spans="1:5" x14ac:dyDescent="0.2">
      <c r="A142" t="s">
        <v>9</v>
      </c>
      <c r="B142" t="s">
        <v>1293</v>
      </c>
      <c r="C142" t="s">
        <v>1116</v>
      </c>
      <c r="D142" t="s">
        <v>2</v>
      </c>
      <c r="E142" t="s">
        <v>2037</v>
      </c>
    </row>
    <row r="143" spans="1:5" x14ac:dyDescent="0.2">
      <c r="A143" t="s">
        <v>9</v>
      </c>
      <c r="B143" t="s">
        <v>1293</v>
      </c>
      <c r="C143" t="s">
        <v>1294</v>
      </c>
      <c r="D143" t="s">
        <v>2</v>
      </c>
      <c r="E143" t="s">
        <v>2037</v>
      </c>
    </row>
    <row r="144" spans="1:5" x14ac:dyDescent="0.2">
      <c r="A144" t="s">
        <v>9</v>
      </c>
      <c r="B144" t="s">
        <v>1969</v>
      </c>
      <c r="C144" t="s">
        <v>1970</v>
      </c>
      <c r="D144" t="s">
        <v>2</v>
      </c>
      <c r="E144" t="s">
        <v>2037</v>
      </c>
    </row>
    <row r="145" spans="1:5" x14ac:dyDescent="0.2">
      <c r="A145" t="s">
        <v>9</v>
      </c>
      <c r="B145" t="s">
        <v>1969</v>
      </c>
      <c r="C145" t="s">
        <v>1971</v>
      </c>
      <c r="D145" t="s">
        <v>2</v>
      </c>
      <c r="E145" t="s">
        <v>2037</v>
      </c>
    </row>
    <row r="146" spans="1:5" x14ac:dyDescent="0.2">
      <c r="A146" t="s">
        <v>9</v>
      </c>
      <c r="B146" t="s">
        <v>1969</v>
      </c>
      <c r="C146" t="s">
        <v>1972</v>
      </c>
      <c r="D146" t="s">
        <v>2</v>
      </c>
      <c r="E146" t="s">
        <v>2037</v>
      </c>
    </row>
    <row r="147" spans="1:5" x14ac:dyDescent="0.2">
      <c r="A147" t="s">
        <v>3</v>
      </c>
      <c r="B147" t="s">
        <v>1969</v>
      </c>
      <c r="C147" t="s">
        <v>1973</v>
      </c>
      <c r="D147" t="s">
        <v>2</v>
      </c>
      <c r="E147" t="s">
        <v>2037</v>
      </c>
    </row>
    <row r="148" spans="1:5" x14ac:dyDescent="0.2">
      <c r="A148" t="s">
        <v>9</v>
      </c>
      <c r="B148" t="s">
        <v>1295</v>
      </c>
      <c r="C148" t="s">
        <v>1148</v>
      </c>
      <c r="D148" t="s">
        <v>2</v>
      </c>
      <c r="E148" t="s">
        <v>2037</v>
      </c>
    </row>
    <row r="149" spans="1:5" x14ac:dyDescent="0.2">
      <c r="A149" t="s">
        <v>9</v>
      </c>
      <c r="B149" t="s">
        <v>1295</v>
      </c>
      <c r="C149" t="s">
        <v>1974</v>
      </c>
      <c r="D149" t="s">
        <v>2</v>
      </c>
      <c r="E149" t="s">
        <v>2037</v>
      </c>
    </row>
    <row r="150" spans="1:5" x14ac:dyDescent="0.2">
      <c r="A150" t="s">
        <v>9</v>
      </c>
      <c r="B150" t="s">
        <v>1295</v>
      </c>
      <c r="C150" t="s">
        <v>1296</v>
      </c>
      <c r="D150" t="s">
        <v>2</v>
      </c>
      <c r="E150" t="s">
        <v>2037</v>
      </c>
    </row>
    <row r="151" spans="1:5" x14ac:dyDescent="0.2">
      <c r="A151" t="s">
        <v>9</v>
      </c>
      <c r="B151" t="s">
        <v>1295</v>
      </c>
      <c r="C151" t="s">
        <v>1091</v>
      </c>
      <c r="D151" t="s">
        <v>2</v>
      </c>
      <c r="E151" t="s">
        <v>2037</v>
      </c>
    </row>
    <row r="152" spans="1:5" x14ac:dyDescent="0.2">
      <c r="A152" t="s">
        <v>3</v>
      </c>
      <c r="B152" t="s">
        <v>1295</v>
      </c>
      <c r="C152" t="s">
        <v>1143</v>
      </c>
      <c r="D152" t="s">
        <v>2</v>
      </c>
      <c r="E152" t="s">
        <v>2037</v>
      </c>
    </row>
    <row r="153" spans="1:5" x14ac:dyDescent="0.2">
      <c r="A153" t="s">
        <v>6</v>
      </c>
      <c r="B153" t="s">
        <v>1295</v>
      </c>
      <c r="C153" t="s">
        <v>1790</v>
      </c>
      <c r="D153" t="s">
        <v>1295</v>
      </c>
      <c r="E153" t="s">
        <v>2037</v>
      </c>
    </row>
    <row r="154" spans="1:5" x14ac:dyDescent="0.2">
      <c r="A154" t="s">
        <v>6</v>
      </c>
      <c r="B154" t="s">
        <v>1295</v>
      </c>
      <c r="C154" t="s">
        <v>904</v>
      </c>
      <c r="D154" t="s">
        <v>1297</v>
      </c>
      <c r="E154" t="s">
        <v>2037</v>
      </c>
    </row>
    <row r="155" spans="1:5" x14ac:dyDescent="0.2">
      <c r="A155" t="s">
        <v>6</v>
      </c>
      <c r="B155" t="s">
        <v>1297</v>
      </c>
      <c r="C155" t="s">
        <v>1785</v>
      </c>
      <c r="D155" t="s">
        <v>1297</v>
      </c>
      <c r="E155" t="s">
        <v>2037</v>
      </c>
    </row>
    <row r="156" spans="1:5" x14ac:dyDescent="0.2">
      <c r="A156" t="s">
        <v>3</v>
      </c>
      <c r="B156" t="s">
        <v>1297</v>
      </c>
      <c r="C156" t="s">
        <v>1298</v>
      </c>
      <c r="D156" t="s">
        <v>2</v>
      </c>
      <c r="E156" t="s">
        <v>2037</v>
      </c>
    </row>
    <row r="157" spans="1:5" x14ac:dyDescent="0.2">
      <c r="A157" t="s">
        <v>9</v>
      </c>
      <c r="B157" t="s">
        <v>1297</v>
      </c>
      <c r="C157" t="s">
        <v>1214</v>
      </c>
      <c r="D157" t="s">
        <v>2</v>
      </c>
      <c r="E157" t="s">
        <v>2037</v>
      </c>
    </row>
    <row r="158" spans="1:5" x14ac:dyDescent="0.2">
      <c r="A158" t="s">
        <v>6</v>
      </c>
      <c r="B158" t="s">
        <v>1299</v>
      </c>
      <c r="C158" t="s">
        <v>1975</v>
      </c>
      <c r="D158" t="s">
        <v>1976</v>
      </c>
      <c r="E158" t="s">
        <v>2037</v>
      </c>
    </row>
    <row r="159" spans="1:5" x14ac:dyDescent="0.2">
      <c r="A159" t="s">
        <v>6</v>
      </c>
      <c r="B159" t="s">
        <v>1299</v>
      </c>
      <c r="C159" t="s">
        <v>1673</v>
      </c>
      <c r="D159" t="s">
        <v>1299</v>
      </c>
      <c r="E159" t="s">
        <v>2037</v>
      </c>
    </row>
    <row r="160" spans="1:5" x14ac:dyDescent="0.2">
      <c r="A160" t="s">
        <v>6</v>
      </c>
      <c r="B160" t="s">
        <v>1299</v>
      </c>
      <c r="C160" t="s">
        <v>1830</v>
      </c>
      <c r="D160" t="s">
        <v>1299</v>
      </c>
      <c r="E160" t="s">
        <v>2037</v>
      </c>
    </row>
    <row r="161" spans="1:5" x14ac:dyDescent="0.2">
      <c r="A161" t="s">
        <v>9</v>
      </c>
      <c r="B161" t="s">
        <v>1299</v>
      </c>
      <c r="C161" t="s">
        <v>848</v>
      </c>
      <c r="D161" t="s">
        <v>2</v>
      </c>
      <c r="E161" t="s">
        <v>2037</v>
      </c>
    </row>
    <row r="162" spans="1:5" x14ac:dyDescent="0.2">
      <c r="A162" t="s">
        <v>9</v>
      </c>
      <c r="B162" t="s">
        <v>1977</v>
      </c>
      <c r="C162" t="s">
        <v>1978</v>
      </c>
      <c r="D162" t="s">
        <v>1649</v>
      </c>
      <c r="E162" t="s">
        <v>2037</v>
      </c>
    </row>
    <row r="163" spans="1:5" x14ac:dyDescent="0.2">
      <c r="A163" t="s">
        <v>6</v>
      </c>
      <c r="B163" t="s">
        <v>1977</v>
      </c>
      <c r="C163" t="s">
        <v>1831</v>
      </c>
      <c r="D163" t="s">
        <v>1299</v>
      </c>
      <c r="E163" t="s">
        <v>2037</v>
      </c>
    </row>
    <row r="164" spans="1:5" x14ac:dyDescent="0.2">
      <c r="A164" t="s">
        <v>9</v>
      </c>
      <c r="B164" t="s">
        <v>1979</v>
      </c>
      <c r="C164" t="s">
        <v>850</v>
      </c>
      <c r="D164" t="s">
        <v>2</v>
      </c>
      <c r="E164" t="s">
        <v>2037</v>
      </c>
    </row>
    <row r="165" spans="1:5" x14ac:dyDescent="0.2">
      <c r="A165" t="s">
        <v>6</v>
      </c>
      <c r="B165" t="s">
        <v>1650</v>
      </c>
      <c r="C165" t="s">
        <v>1720</v>
      </c>
      <c r="D165" t="s">
        <v>1304</v>
      </c>
      <c r="E165" t="s">
        <v>2037</v>
      </c>
    </row>
    <row r="166" spans="1:5" x14ac:dyDescent="0.2">
      <c r="A166" t="s">
        <v>9</v>
      </c>
      <c r="B166" t="s">
        <v>1980</v>
      </c>
      <c r="C166" t="s">
        <v>1015</v>
      </c>
      <c r="D166" t="s">
        <v>2</v>
      </c>
      <c r="E166" t="s">
        <v>2037</v>
      </c>
    </row>
    <row r="167" spans="1:5" x14ac:dyDescent="0.2">
      <c r="A167" t="s">
        <v>6</v>
      </c>
      <c r="B167" t="s">
        <v>1980</v>
      </c>
      <c r="C167" t="s">
        <v>1675</v>
      </c>
      <c r="D167" t="s">
        <v>1981</v>
      </c>
      <c r="E167" t="s">
        <v>2037</v>
      </c>
    </row>
    <row r="168" spans="1:5" x14ac:dyDescent="0.2">
      <c r="A168" t="s">
        <v>9</v>
      </c>
      <c r="B168" t="s">
        <v>1300</v>
      </c>
      <c r="C168" t="s">
        <v>1301</v>
      </c>
      <c r="D168" t="s">
        <v>2</v>
      </c>
      <c r="E168" t="s">
        <v>2037</v>
      </c>
    </row>
    <row r="169" spans="1:5" x14ac:dyDescent="0.2">
      <c r="A169" t="s">
        <v>6</v>
      </c>
      <c r="B169" t="s">
        <v>1300</v>
      </c>
      <c r="C169" t="s">
        <v>1798</v>
      </c>
      <c r="D169" t="s">
        <v>1300</v>
      </c>
      <c r="E169" t="s">
        <v>2037</v>
      </c>
    </row>
    <row r="170" spans="1:5" x14ac:dyDescent="0.2">
      <c r="A170" t="s">
        <v>6</v>
      </c>
      <c r="B170" t="s">
        <v>1300</v>
      </c>
      <c r="C170" t="s">
        <v>1715</v>
      </c>
      <c r="D170" t="s">
        <v>1300</v>
      </c>
      <c r="E170" t="s">
        <v>2037</v>
      </c>
    </row>
    <row r="171" spans="1:5" x14ac:dyDescent="0.2">
      <c r="A171" t="s">
        <v>9</v>
      </c>
      <c r="B171" t="s">
        <v>1982</v>
      </c>
      <c r="C171" t="s">
        <v>1081</v>
      </c>
      <c r="D171" t="s">
        <v>2</v>
      </c>
      <c r="E171" t="s">
        <v>2037</v>
      </c>
    </row>
    <row r="172" spans="1:5" x14ac:dyDescent="0.2">
      <c r="A172" t="s">
        <v>3</v>
      </c>
      <c r="B172" t="s">
        <v>1302</v>
      </c>
      <c r="C172" t="s">
        <v>1303</v>
      </c>
      <c r="D172" t="s">
        <v>2</v>
      </c>
      <c r="E172" t="s">
        <v>2037</v>
      </c>
    </row>
    <row r="173" spans="1:5" x14ac:dyDescent="0.2">
      <c r="A173" t="s">
        <v>9</v>
      </c>
      <c r="B173" t="s">
        <v>1304</v>
      </c>
      <c r="C173" t="s">
        <v>961</v>
      </c>
      <c r="D173" t="s">
        <v>2</v>
      </c>
      <c r="E173" t="s">
        <v>2037</v>
      </c>
    </row>
    <row r="174" spans="1:5" x14ac:dyDescent="0.2">
      <c r="A174" t="s">
        <v>6</v>
      </c>
      <c r="B174" t="s">
        <v>1833</v>
      </c>
      <c r="C174" t="s">
        <v>1834</v>
      </c>
      <c r="D174" t="s">
        <v>1833</v>
      </c>
      <c r="E174" t="s">
        <v>2037</v>
      </c>
    </row>
    <row r="175" spans="1:5" x14ac:dyDescent="0.2">
      <c r="A175" t="s">
        <v>6</v>
      </c>
      <c r="B175" t="s">
        <v>1833</v>
      </c>
      <c r="C175" t="s">
        <v>1781</v>
      </c>
      <c r="D175" t="s">
        <v>2</v>
      </c>
      <c r="E175" t="s">
        <v>2037</v>
      </c>
    </row>
    <row r="176" spans="1:5" x14ac:dyDescent="0.2">
      <c r="A176" t="s">
        <v>6</v>
      </c>
      <c r="B176" t="s">
        <v>1833</v>
      </c>
      <c r="C176" t="s">
        <v>875</v>
      </c>
      <c r="D176" t="s">
        <v>1835</v>
      </c>
      <c r="E176" t="s">
        <v>2037</v>
      </c>
    </row>
    <row r="177" spans="1:5" x14ac:dyDescent="0.2">
      <c r="A177" t="s">
        <v>9</v>
      </c>
      <c r="B177" t="s">
        <v>1305</v>
      </c>
      <c r="C177" t="s">
        <v>1306</v>
      </c>
      <c r="D177" t="s">
        <v>1545</v>
      </c>
      <c r="E177" t="s">
        <v>2037</v>
      </c>
    </row>
    <row r="178" spans="1:5" x14ac:dyDescent="0.2">
      <c r="A178" t="s">
        <v>9</v>
      </c>
      <c r="B178" t="s">
        <v>1305</v>
      </c>
      <c r="C178" t="s">
        <v>1204</v>
      </c>
      <c r="D178" t="s">
        <v>1255</v>
      </c>
      <c r="E178" t="s">
        <v>2037</v>
      </c>
    </row>
    <row r="179" spans="1:5" x14ac:dyDescent="0.2">
      <c r="A179" t="s">
        <v>6</v>
      </c>
      <c r="B179" t="s">
        <v>1840</v>
      </c>
      <c r="C179" t="s">
        <v>1794</v>
      </c>
      <c r="D179" t="s">
        <v>1840</v>
      </c>
      <c r="E179" t="s">
        <v>2037</v>
      </c>
    </row>
    <row r="180" spans="1:5" x14ac:dyDescent="0.2">
      <c r="A180" t="s">
        <v>6</v>
      </c>
      <c r="B180" t="s">
        <v>1840</v>
      </c>
      <c r="C180" t="s">
        <v>1020</v>
      </c>
      <c r="D180" t="s">
        <v>1840</v>
      </c>
      <c r="E180" t="s">
        <v>2037</v>
      </c>
    </row>
    <row r="181" spans="1:5" x14ac:dyDescent="0.2">
      <c r="A181" t="s">
        <v>9</v>
      </c>
      <c r="B181" t="s">
        <v>1779</v>
      </c>
      <c r="C181" t="s">
        <v>1159</v>
      </c>
      <c r="D181" t="s">
        <v>2</v>
      </c>
      <c r="E181" t="s">
        <v>2037</v>
      </c>
    </row>
    <row r="182" spans="1:5" x14ac:dyDescent="0.2">
      <c r="A182" t="s">
        <v>6</v>
      </c>
      <c r="B182" t="s">
        <v>1779</v>
      </c>
      <c r="C182" t="s">
        <v>704</v>
      </c>
      <c r="D182" t="s">
        <v>1779</v>
      </c>
      <c r="E182" t="s">
        <v>2037</v>
      </c>
    </row>
    <row r="183" spans="1:5" x14ac:dyDescent="0.2">
      <c r="A183" t="s">
        <v>9</v>
      </c>
      <c r="B183" t="s">
        <v>1782</v>
      </c>
      <c r="C183" t="s">
        <v>1783</v>
      </c>
      <c r="D183" t="s">
        <v>1649</v>
      </c>
      <c r="E183" t="s">
        <v>2037</v>
      </c>
    </row>
    <row r="184" spans="1:5" x14ac:dyDescent="0.2">
      <c r="A184" t="s">
        <v>9</v>
      </c>
      <c r="B184" t="s">
        <v>1782</v>
      </c>
      <c r="C184" t="s">
        <v>1042</v>
      </c>
      <c r="D184" t="s">
        <v>2</v>
      </c>
      <c r="E184" t="s">
        <v>2037</v>
      </c>
    </row>
    <row r="185" spans="1:5" x14ac:dyDescent="0.2">
      <c r="A185" t="s">
        <v>6</v>
      </c>
      <c r="B185" t="s">
        <v>1784</v>
      </c>
      <c r="C185" t="s">
        <v>657</v>
      </c>
      <c r="D185" t="s">
        <v>1784</v>
      </c>
      <c r="E185" t="s">
        <v>2037</v>
      </c>
    </row>
    <row r="186" spans="1:5" x14ac:dyDescent="0.2">
      <c r="A186" t="s">
        <v>9</v>
      </c>
      <c r="B186" t="s">
        <v>1784</v>
      </c>
      <c r="C186" t="s">
        <v>1178</v>
      </c>
      <c r="D186" t="s">
        <v>2</v>
      </c>
      <c r="E186" t="s">
        <v>2037</v>
      </c>
    </row>
    <row r="187" spans="1:5" x14ac:dyDescent="0.2">
      <c r="A187" t="s">
        <v>9</v>
      </c>
      <c r="B187" t="s">
        <v>1307</v>
      </c>
      <c r="C187" t="s">
        <v>1308</v>
      </c>
      <c r="D187" t="s">
        <v>2</v>
      </c>
      <c r="E187" t="s">
        <v>2037</v>
      </c>
    </row>
    <row r="188" spans="1:5" x14ac:dyDescent="0.2">
      <c r="A188" t="s">
        <v>6</v>
      </c>
      <c r="B188" t="s">
        <v>1787</v>
      </c>
      <c r="C188" t="s">
        <v>669</v>
      </c>
      <c r="D188" t="s">
        <v>1787</v>
      </c>
      <c r="E188" t="s">
        <v>2037</v>
      </c>
    </row>
    <row r="189" spans="1:5" x14ac:dyDescent="0.2">
      <c r="A189" t="s">
        <v>6</v>
      </c>
      <c r="B189" t="s">
        <v>1309</v>
      </c>
      <c r="C189" t="s">
        <v>1789</v>
      </c>
      <c r="D189" t="s">
        <v>1309</v>
      </c>
      <c r="E189" t="s">
        <v>2037</v>
      </c>
    </row>
    <row r="190" spans="1:5" x14ac:dyDescent="0.2">
      <c r="A190" t="s">
        <v>9</v>
      </c>
      <c r="B190" t="s">
        <v>1309</v>
      </c>
      <c r="C190" t="s">
        <v>882</v>
      </c>
      <c r="D190" t="s">
        <v>2</v>
      </c>
      <c r="E190" t="s">
        <v>2037</v>
      </c>
    </row>
    <row r="191" spans="1:5" x14ac:dyDescent="0.2">
      <c r="A191" t="s">
        <v>6</v>
      </c>
      <c r="B191" t="s">
        <v>1791</v>
      </c>
      <c r="C191" t="s">
        <v>712</v>
      </c>
      <c r="D191" t="s">
        <v>1791</v>
      </c>
      <c r="E191" t="s">
        <v>2037</v>
      </c>
    </row>
    <row r="192" spans="1:5" x14ac:dyDescent="0.2">
      <c r="A192" t="s">
        <v>9</v>
      </c>
      <c r="B192" t="s">
        <v>1793</v>
      </c>
      <c r="C192" t="s">
        <v>839</v>
      </c>
      <c r="D192" t="s">
        <v>2</v>
      </c>
      <c r="E192" t="s">
        <v>2037</v>
      </c>
    </row>
    <row r="193" spans="1:5" x14ac:dyDescent="0.2">
      <c r="A193" t="s">
        <v>3</v>
      </c>
      <c r="B193" t="s">
        <v>1793</v>
      </c>
      <c r="C193" t="s">
        <v>1023</v>
      </c>
      <c r="D193" t="s">
        <v>2</v>
      </c>
      <c r="E193" t="s">
        <v>2037</v>
      </c>
    </row>
    <row r="194" spans="1:5" x14ac:dyDescent="0.2">
      <c r="A194" t="s">
        <v>9</v>
      </c>
      <c r="B194" t="s">
        <v>1793</v>
      </c>
      <c r="C194" t="s">
        <v>1163</v>
      </c>
      <c r="D194" t="s">
        <v>2</v>
      </c>
      <c r="E194" t="s">
        <v>2037</v>
      </c>
    </row>
    <row r="195" spans="1:5" x14ac:dyDescent="0.2">
      <c r="A195" t="s">
        <v>3</v>
      </c>
      <c r="B195" t="s">
        <v>1795</v>
      </c>
      <c r="C195" t="s">
        <v>1106</v>
      </c>
      <c r="D195" t="s">
        <v>2</v>
      </c>
      <c r="E195" t="s">
        <v>2037</v>
      </c>
    </row>
    <row r="196" spans="1:5" x14ac:dyDescent="0.2">
      <c r="A196" t="s">
        <v>3</v>
      </c>
      <c r="B196" t="s">
        <v>1795</v>
      </c>
      <c r="C196" t="s">
        <v>1016</v>
      </c>
      <c r="D196" t="s">
        <v>2</v>
      </c>
      <c r="E196" t="s">
        <v>2037</v>
      </c>
    </row>
    <row r="197" spans="1:5" x14ac:dyDescent="0.2">
      <c r="A197" t="s">
        <v>9</v>
      </c>
      <c r="B197" t="s">
        <v>1310</v>
      </c>
      <c r="C197" t="s">
        <v>1311</v>
      </c>
      <c r="D197" t="s">
        <v>2</v>
      </c>
      <c r="E197" t="s">
        <v>2037</v>
      </c>
    </row>
    <row r="198" spans="1:5" x14ac:dyDescent="0.2">
      <c r="A198" t="s">
        <v>6</v>
      </c>
      <c r="B198" t="s">
        <v>1796</v>
      </c>
      <c r="C198" t="s">
        <v>1799</v>
      </c>
      <c r="D198" t="s">
        <v>1796</v>
      </c>
      <c r="E198" t="s">
        <v>2037</v>
      </c>
    </row>
    <row r="199" spans="1:5" x14ac:dyDescent="0.2">
      <c r="A199" t="s">
        <v>6</v>
      </c>
      <c r="B199" t="s">
        <v>1796</v>
      </c>
      <c r="C199" t="s">
        <v>1800</v>
      </c>
      <c r="D199" t="s">
        <v>1796</v>
      </c>
      <c r="E199" t="s">
        <v>2037</v>
      </c>
    </row>
    <row r="200" spans="1:5" x14ac:dyDescent="0.2">
      <c r="A200" t="s">
        <v>9</v>
      </c>
      <c r="B200" t="s">
        <v>1801</v>
      </c>
      <c r="C200" t="s">
        <v>1802</v>
      </c>
      <c r="D200" t="s">
        <v>2</v>
      </c>
      <c r="E200" t="s">
        <v>2037</v>
      </c>
    </row>
    <row r="201" spans="1:5" x14ac:dyDescent="0.2">
      <c r="A201" t="s">
        <v>9</v>
      </c>
      <c r="B201" t="s">
        <v>1803</v>
      </c>
      <c r="C201" t="s">
        <v>1147</v>
      </c>
      <c r="D201" t="s">
        <v>2</v>
      </c>
      <c r="E201" t="s">
        <v>2037</v>
      </c>
    </row>
    <row r="202" spans="1:5" x14ac:dyDescent="0.2">
      <c r="A202" t="s">
        <v>9</v>
      </c>
      <c r="B202" t="s">
        <v>1803</v>
      </c>
      <c r="C202" t="s">
        <v>1189</v>
      </c>
      <c r="D202" t="s">
        <v>2</v>
      </c>
      <c r="E202" t="s">
        <v>2037</v>
      </c>
    </row>
    <row r="203" spans="1:5" x14ac:dyDescent="0.2">
      <c r="A203" t="s">
        <v>9</v>
      </c>
      <c r="B203" t="s">
        <v>1803</v>
      </c>
      <c r="C203" t="s">
        <v>1804</v>
      </c>
      <c r="D203" t="s">
        <v>2</v>
      </c>
      <c r="E203" t="s">
        <v>2037</v>
      </c>
    </row>
    <row r="204" spans="1:5" x14ac:dyDescent="0.2">
      <c r="A204" t="s">
        <v>6</v>
      </c>
      <c r="B204" t="s">
        <v>1803</v>
      </c>
      <c r="C204" t="s">
        <v>1706</v>
      </c>
      <c r="D204" t="s">
        <v>1803</v>
      </c>
      <c r="E204" t="s">
        <v>2037</v>
      </c>
    </row>
    <row r="205" spans="1:5" x14ac:dyDescent="0.2">
      <c r="A205" t="s">
        <v>6</v>
      </c>
      <c r="B205" t="s">
        <v>1803</v>
      </c>
      <c r="C205" t="s">
        <v>1704</v>
      </c>
      <c r="D205" t="s">
        <v>1803</v>
      </c>
      <c r="E205" t="s">
        <v>2037</v>
      </c>
    </row>
    <row r="206" spans="1:5" x14ac:dyDescent="0.2">
      <c r="A206" t="s">
        <v>6</v>
      </c>
      <c r="B206" t="s">
        <v>1803</v>
      </c>
      <c r="C206" t="s">
        <v>1078</v>
      </c>
      <c r="D206" t="s">
        <v>1337</v>
      </c>
      <c r="E206" t="s">
        <v>2037</v>
      </c>
    </row>
    <row r="207" spans="1:5" x14ac:dyDescent="0.2">
      <c r="A207" t="s">
        <v>6</v>
      </c>
      <c r="B207" t="s">
        <v>1805</v>
      </c>
      <c r="C207" t="s">
        <v>1806</v>
      </c>
      <c r="D207" t="s">
        <v>1805</v>
      </c>
      <c r="E207" t="s">
        <v>2037</v>
      </c>
    </row>
    <row r="208" spans="1:5" x14ac:dyDescent="0.2">
      <c r="A208" t="s">
        <v>6</v>
      </c>
      <c r="B208" t="s">
        <v>1805</v>
      </c>
      <c r="C208" t="s">
        <v>1807</v>
      </c>
      <c r="D208" t="s">
        <v>1805</v>
      </c>
      <c r="E208" t="s">
        <v>2037</v>
      </c>
    </row>
    <row r="209" spans="1:5" x14ac:dyDescent="0.2">
      <c r="A209" t="s">
        <v>6</v>
      </c>
      <c r="B209" t="s">
        <v>1808</v>
      </c>
      <c r="C209" t="s">
        <v>1809</v>
      </c>
      <c r="D209" t="s">
        <v>1808</v>
      </c>
      <c r="E209" t="s">
        <v>2037</v>
      </c>
    </row>
    <row r="210" spans="1:5" x14ac:dyDescent="0.2">
      <c r="A210" t="s">
        <v>6</v>
      </c>
      <c r="B210" t="s">
        <v>1808</v>
      </c>
      <c r="C210" t="s">
        <v>723</v>
      </c>
      <c r="D210" t="s">
        <v>1808</v>
      </c>
      <c r="E210" t="s">
        <v>2037</v>
      </c>
    </row>
    <row r="211" spans="1:5" x14ac:dyDescent="0.2">
      <c r="A211" t="s">
        <v>6</v>
      </c>
      <c r="B211" t="s">
        <v>1810</v>
      </c>
      <c r="C211" t="s">
        <v>681</v>
      </c>
      <c r="D211" t="s">
        <v>1810</v>
      </c>
      <c r="E211" t="s">
        <v>2037</v>
      </c>
    </row>
    <row r="212" spans="1:5" x14ac:dyDescent="0.2">
      <c r="A212" t="s">
        <v>6</v>
      </c>
      <c r="B212" t="s">
        <v>1810</v>
      </c>
      <c r="C212" t="s">
        <v>1677</v>
      </c>
      <c r="D212" t="s">
        <v>1810</v>
      </c>
      <c r="E212" t="s">
        <v>2037</v>
      </c>
    </row>
    <row r="213" spans="1:5" x14ac:dyDescent="0.2">
      <c r="A213" t="s">
        <v>9</v>
      </c>
      <c r="B213" t="s">
        <v>1810</v>
      </c>
      <c r="C213" t="s">
        <v>1183</v>
      </c>
      <c r="D213" t="s">
        <v>2</v>
      </c>
      <c r="E213" t="s">
        <v>2037</v>
      </c>
    </row>
    <row r="214" spans="1:5" x14ac:dyDescent="0.2">
      <c r="A214" t="s">
        <v>6</v>
      </c>
      <c r="B214" t="s">
        <v>1813</v>
      </c>
      <c r="C214" t="s">
        <v>1764</v>
      </c>
      <c r="D214" t="s">
        <v>1813</v>
      </c>
      <c r="E214" t="s">
        <v>2037</v>
      </c>
    </row>
    <row r="215" spans="1:5" x14ac:dyDescent="0.2">
      <c r="A215" t="s">
        <v>6</v>
      </c>
      <c r="B215" t="s">
        <v>1813</v>
      </c>
      <c r="C215" t="s">
        <v>1777</v>
      </c>
      <c r="D215" t="s">
        <v>1813</v>
      </c>
      <c r="E215" t="s">
        <v>2037</v>
      </c>
    </row>
    <row r="216" spans="1:5" x14ac:dyDescent="0.2">
      <c r="A216" t="s">
        <v>3</v>
      </c>
      <c r="B216" t="s">
        <v>1312</v>
      </c>
      <c r="C216" t="s">
        <v>1313</v>
      </c>
      <c r="D216" t="s">
        <v>2</v>
      </c>
      <c r="E216" t="s">
        <v>2037</v>
      </c>
    </row>
    <row r="217" spans="1:5" x14ac:dyDescent="0.2">
      <c r="A217" t="s">
        <v>6</v>
      </c>
      <c r="B217" t="s">
        <v>1819</v>
      </c>
      <c r="C217" t="s">
        <v>1750</v>
      </c>
      <c r="D217" t="s">
        <v>1819</v>
      </c>
      <c r="E217" t="s">
        <v>2037</v>
      </c>
    </row>
    <row r="218" spans="1:5" x14ac:dyDescent="0.2">
      <c r="A218" t="s">
        <v>6</v>
      </c>
      <c r="B218" t="s">
        <v>1820</v>
      </c>
      <c r="C218" t="s">
        <v>1821</v>
      </c>
      <c r="D218" t="s">
        <v>1820</v>
      </c>
      <c r="E218" t="s">
        <v>2037</v>
      </c>
    </row>
    <row r="219" spans="1:5" x14ac:dyDescent="0.2">
      <c r="A219" t="s">
        <v>9</v>
      </c>
      <c r="B219" t="s">
        <v>1820</v>
      </c>
      <c r="C219" t="s">
        <v>1123</v>
      </c>
      <c r="D219" t="s">
        <v>2</v>
      </c>
      <c r="E219" t="s">
        <v>2037</v>
      </c>
    </row>
    <row r="220" spans="1:5" x14ac:dyDescent="0.2">
      <c r="A220" t="s">
        <v>3</v>
      </c>
      <c r="B220" t="s">
        <v>1820</v>
      </c>
      <c r="C220" t="s">
        <v>1823</v>
      </c>
      <c r="D220" t="s">
        <v>2</v>
      </c>
      <c r="E220" t="s">
        <v>2037</v>
      </c>
    </row>
    <row r="221" spans="1:5" x14ac:dyDescent="0.2">
      <c r="A221" t="s">
        <v>6</v>
      </c>
      <c r="B221" t="s">
        <v>1314</v>
      </c>
      <c r="C221" t="s">
        <v>1701</v>
      </c>
      <c r="D221" t="s">
        <v>1314</v>
      </c>
      <c r="E221" t="s">
        <v>2037</v>
      </c>
    </row>
    <row r="222" spans="1:5" x14ac:dyDescent="0.2">
      <c r="A222" t="s">
        <v>6</v>
      </c>
      <c r="B222" t="s">
        <v>1314</v>
      </c>
      <c r="C222" t="s">
        <v>757</v>
      </c>
      <c r="D222" t="s">
        <v>1824</v>
      </c>
      <c r="E222" t="s">
        <v>2037</v>
      </c>
    </row>
    <row r="223" spans="1:5" x14ac:dyDescent="0.2">
      <c r="A223" t="s">
        <v>9</v>
      </c>
      <c r="B223" t="s">
        <v>1314</v>
      </c>
      <c r="C223" t="s">
        <v>1315</v>
      </c>
      <c r="D223" t="s">
        <v>2</v>
      </c>
      <c r="E223" t="s">
        <v>2037</v>
      </c>
    </row>
    <row r="224" spans="1:5" x14ac:dyDescent="0.2">
      <c r="A224" t="s">
        <v>6</v>
      </c>
      <c r="B224" t="s">
        <v>1314</v>
      </c>
      <c r="C224" t="s">
        <v>914</v>
      </c>
      <c r="D224" t="s">
        <v>1314</v>
      </c>
      <c r="E224" t="s">
        <v>2037</v>
      </c>
    </row>
    <row r="225" spans="1:5" x14ac:dyDescent="0.2">
      <c r="A225" t="s">
        <v>6</v>
      </c>
      <c r="B225" t="s">
        <v>1825</v>
      </c>
      <c r="C225" t="s">
        <v>1826</v>
      </c>
      <c r="D225" t="s">
        <v>1825</v>
      </c>
      <c r="E225" t="s">
        <v>2037</v>
      </c>
    </row>
    <row r="226" spans="1:5" x14ac:dyDescent="0.2">
      <c r="A226" t="s">
        <v>6</v>
      </c>
      <c r="B226" t="s">
        <v>1827</v>
      </c>
      <c r="C226" t="s">
        <v>1828</v>
      </c>
      <c r="D226" t="s">
        <v>1827</v>
      </c>
      <c r="E226" t="s">
        <v>2037</v>
      </c>
    </row>
    <row r="227" spans="1:5" x14ac:dyDescent="0.2">
      <c r="A227" t="s">
        <v>11</v>
      </c>
      <c r="B227" t="s">
        <v>1316</v>
      </c>
      <c r="C227" t="s">
        <v>1317</v>
      </c>
      <c r="D227" t="s">
        <v>2</v>
      </c>
      <c r="E227" t="s">
        <v>2037</v>
      </c>
    </row>
    <row r="228" spans="1:5" x14ac:dyDescent="0.2">
      <c r="A228" t="s">
        <v>9</v>
      </c>
      <c r="B228" t="s">
        <v>1318</v>
      </c>
      <c r="C228" t="s">
        <v>871</v>
      </c>
      <c r="D228" t="s">
        <v>2</v>
      </c>
      <c r="E228" t="s">
        <v>2037</v>
      </c>
    </row>
    <row r="229" spans="1:5" x14ac:dyDescent="0.2">
      <c r="A229" t="s">
        <v>6</v>
      </c>
      <c r="B229" t="s">
        <v>1318</v>
      </c>
      <c r="C229" t="s">
        <v>1749</v>
      </c>
      <c r="D229" t="s">
        <v>1318</v>
      </c>
      <c r="E229" t="s">
        <v>2037</v>
      </c>
    </row>
    <row r="230" spans="1:5" x14ac:dyDescent="0.2">
      <c r="A230" t="s">
        <v>3</v>
      </c>
      <c r="B230" t="s">
        <v>1824</v>
      </c>
      <c r="C230" t="s">
        <v>1151</v>
      </c>
      <c r="D230" t="s">
        <v>2</v>
      </c>
      <c r="E230" t="s">
        <v>2037</v>
      </c>
    </row>
    <row r="231" spans="1:5" x14ac:dyDescent="0.2">
      <c r="A231" t="s">
        <v>9</v>
      </c>
      <c r="B231" t="s">
        <v>1824</v>
      </c>
      <c r="C231" t="s">
        <v>1687</v>
      </c>
      <c r="D231" t="s">
        <v>2</v>
      </c>
      <c r="E231" t="s">
        <v>2037</v>
      </c>
    </row>
    <row r="232" spans="1:5" x14ac:dyDescent="0.2">
      <c r="A232" t="s">
        <v>6</v>
      </c>
      <c r="B232" t="s">
        <v>1755</v>
      </c>
      <c r="C232" t="s">
        <v>865</v>
      </c>
      <c r="D232" t="s">
        <v>1755</v>
      </c>
      <c r="E232" t="s">
        <v>2037</v>
      </c>
    </row>
    <row r="233" spans="1:5" x14ac:dyDescent="0.2">
      <c r="A233" t="s">
        <v>6</v>
      </c>
      <c r="B233" t="s">
        <v>1755</v>
      </c>
      <c r="C233" t="s">
        <v>1224</v>
      </c>
      <c r="D233" t="s">
        <v>1755</v>
      </c>
      <c r="E233" t="s">
        <v>2037</v>
      </c>
    </row>
    <row r="234" spans="1:5" x14ac:dyDescent="0.2">
      <c r="A234" t="s">
        <v>6</v>
      </c>
      <c r="B234" t="s">
        <v>1763</v>
      </c>
      <c r="C234" t="s">
        <v>1663</v>
      </c>
      <c r="D234" t="s">
        <v>1763</v>
      </c>
      <c r="E234" t="s">
        <v>2037</v>
      </c>
    </row>
    <row r="235" spans="1:5" x14ac:dyDescent="0.2">
      <c r="A235" t="s">
        <v>9</v>
      </c>
      <c r="B235" t="s">
        <v>1763</v>
      </c>
      <c r="C235" t="s">
        <v>1765</v>
      </c>
      <c r="D235" t="s">
        <v>2</v>
      </c>
      <c r="E235" t="s">
        <v>2037</v>
      </c>
    </row>
    <row r="236" spans="1:5" x14ac:dyDescent="0.2">
      <c r="A236" t="s">
        <v>9</v>
      </c>
      <c r="B236" t="s">
        <v>1319</v>
      </c>
      <c r="C236" t="s">
        <v>1320</v>
      </c>
      <c r="D236" t="s">
        <v>2</v>
      </c>
      <c r="E236" t="s">
        <v>2037</v>
      </c>
    </row>
    <row r="237" spans="1:5" x14ac:dyDescent="0.2">
      <c r="A237" t="s">
        <v>6</v>
      </c>
      <c r="B237" t="s">
        <v>1319</v>
      </c>
      <c r="C237" t="s">
        <v>1766</v>
      </c>
      <c r="D237" t="s">
        <v>1319</v>
      </c>
      <c r="E237" t="s">
        <v>2037</v>
      </c>
    </row>
    <row r="238" spans="1:5" x14ac:dyDescent="0.2">
      <c r="A238" t="s">
        <v>3</v>
      </c>
      <c r="B238" t="s">
        <v>1319</v>
      </c>
      <c r="C238" t="s">
        <v>1321</v>
      </c>
      <c r="D238" t="s">
        <v>2</v>
      </c>
      <c r="E238" t="s">
        <v>2037</v>
      </c>
    </row>
    <row r="239" spans="1:5" x14ac:dyDescent="0.2">
      <c r="A239" t="s">
        <v>3</v>
      </c>
      <c r="B239" t="s">
        <v>1767</v>
      </c>
      <c r="C239" t="s">
        <v>1171</v>
      </c>
      <c r="D239" t="s">
        <v>2</v>
      </c>
      <c r="E239" t="s">
        <v>2037</v>
      </c>
    </row>
    <row r="240" spans="1:5" x14ac:dyDescent="0.2">
      <c r="A240" t="s">
        <v>9</v>
      </c>
      <c r="B240" t="s">
        <v>1767</v>
      </c>
      <c r="C240" t="s">
        <v>1768</v>
      </c>
      <c r="D240" t="s">
        <v>2</v>
      </c>
      <c r="E240" t="s">
        <v>2037</v>
      </c>
    </row>
    <row r="241" spans="1:5" x14ac:dyDescent="0.2">
      <c r="A241" t="s">
        <v>6</v>
      </c>
      <c r="B241" t="s">
        <v>1767</v>
      </c>
      <c r="C241" t="s">
        <v>1718</v>
      </c>
      <c r="D241" t="s">
        <v>1767</v>
      </c>
      <c r="E241" t="s">
        <v>2037</v>
      </c>
    </row>
    <row r="242" spans="1:5" x14ac:dyDescent="0.2">
      <c r="A242" t="s">
        <v>6</v>
      </c>
      <c r="B242" t="s">
        <v>1770</v>
      </c>
      <c r="C242" t="s">
        <v>1771</v>
      </c>
      <c r="D242" t="s">
        <v>1770</v>
      </c>
      <c r="E242" t="s">
        <v>2037</v>
      </c>
    </row>
    <row r="243" spans="1:5" x14ac:dyDescent="0.2">
      <c r="A243" t="s">
        <v>3</v>
      </c>
      <c r="B243" t="s">
        <v>1770</v>
      </c>
      <c r="C243" t="s">
        <v>726</v>
      </c>
      <c r="D243" t="s">
        <v>2</v>
      </c>
      <c r="E243" t="s">
        <v>2037</v>
      </c>
    </row>
    <row r="244" spans="1:5" x14ac:dyDescent="0.2">
      <c r="A244" t="s">
        <v>3</v>
      </c>
      <c r="B244" t="s">
        <v>1773</v>
      </c>
      <c r="C244" t="s">
        <v>1201</v>
      </c>
      <c r="D244" t="s">
        <v>2</v>
      </c>
      <c r="E244" t="s">
        <v>2037</v>
      </c>
    </row>
    <row r="245" spans="1:5" x14ac:dyDescent="0.2">
      <c r="A245" t="s">
        <v>9</v>
      </c>
      <c r="B245" t="s">
        <v>1775</v>
      </c>
      <c r="C245" t="s">
        <v>1180</v>
      </c>
      <c r="D245" t="s">
        <v>2</v>
      </c>
      <c r="E245" t="s">
        <v>2037</v>
      </c>
    </row>
    <row r="246" spans="1:5" x14ac:dyDescent="0.2">
      <c r="A246" t="s">
        <v>6</v>
      </c>
      <c r="B246" t="s">
        <v>1776</v>
      </c>
      <c r="C246" t="s">
        <v>1664</v>
      </c>
      <c r="D246" t="s">
        <v>1322</v>
      </c>
      <c r="E246" t="s">
        <v>2037</v>
      </c>
    </row>
    <row r="247" spans="1:5" x14ac:dyDescent="0.2">
      <c r="A247" t="s">
        <v>9</v>
      </c>
      <c r="B247" t="s">
        <v>1322</v>
      </c>
      <c r="C247" t="s">
        <v>1323</v>
      </c>
      <c r="D247" t="s">
        <v>2</v>
      </c>
      <c r="E247" t="s">
        <v>2037</v>
      </c>
    </row>
    <row r="248" spans="1:5" x14ac:dyDescent="0.2">
      <c r="A248" t="s">
        <v>6</v>
      </c>
      <c r="B248" t="s">
        <v>1324</v>
      </c>
      <c r="C248" t="s">
        <v>1703</v>
      </c>
      <c r="D248" t="s">
        <v>1324</v>
      </c>
      <c r="E248" t="s">
        <v>2037</v>
      </c>
    </row>
    <row r="249" spans="1:5" x14ac:dyDescent="0.2">
      <c r="A249" t="s">
        <v>9</v>
      </c>
      <c r="B249" t="s">
        <v>1324</v>
      </c>
      <c r="C249" t="s">
        <v>1190</v>
      </c>
      <c r="D249" t="s">
        <v>2</v>
      </c>
      <c r="E249" t="s">
        <v>2037</v>
      </c>
    </row>
    <row r="250" spans="1:5" x14ac:dyDescent="0.2">
      <c r="A250" t="s">
        <v>9</v>
      </c>
      <c r="B250" t="s">
        <v>1324</v>
      </c>
      <c r="C250" t="s">
        <v>1158</v>
      </c>
      <c r="D250" t="s">
        <v>2</v>
      </c>
      <c r="E250" t="s">
        <v>2037</v>
      </c>
    </row>
    <row r="251" spans="1:5" x14ac:dyDescent="0.2">
      <c r="A251" t="s">
        <v>9</v>
      </c>
      <c r="B251" t="s">
        <v>1324</v>
      </c>
      <c r="C251" t="s">
        <v>747</v>
      </c>
      <c r="D251" t="s">
        <v>2</v>
      </c>
      <c r="E251" t="s">
        <v>2037</v>
      </c>
    </row>
    <row r="252" spans="1:5" x14ac:dyDescent="0.2">
      <c r="A252" t="s">
        <v>9</v>
      </c>
      <c r="B252" t="s">
        <v>1778</v>
      </c>
      <c r="C252" t="s">
        <v>719</v>
      </c>
      <c r="D252" t="s">
        <v>2</v>
      </c>
      <c r="E252" t="s">
        <v>2037</v>
      </c>
    </row>
    <row r="253" spans="1:5" x14ac:dyDescent="0.2">
      <c r="A253" t="s">
        <v>9</v>
      </c>
      <c r="B253" t="s">
        <v>1325</v>
      </c>
      <c r="C253" t="s">
        <v>1174</v>
      </c>
      <c r="D253" t="s">
        <v>2</v>
      </c>
      <c r="E253" t="s">
        <v>2037</v>
      </c>
    </row>
    <row r="254" spans="1:5" x14ac:dyDescent="0.2">
      <c r="A254" t="s">
        <v>9</v>
      </c>
      <c r="B254" t="s">
        <v>1325</v>
      </c>
      <c r="C254" t="s">
        <v>1326</v>
      </c>
      <c r="D254" t="s">
        <v>2</v>
      </c>
      <c r="E254" t="s">
        <v>2037</v>
      </c>
    </row>
    <row r="255" spans="1:5" x14ac:dyDescent="0.2">
      <c r="A255" t="s">
        <v>6</v>
      </c>
      <c r="B255" t="s">
        <v>1325</v>
      </c>
      <c r="C255" t="s">
        <v>1651</v>
      </c>
      <c r="D255" t="s">
        <v>1325</v>
      </c>
      <c r="E255" t="s">
        <v>2037</v>
      </c>
    </row>
    <row r="256" spans="1:5" x14ac:dyDescent="0.2">
      <c r="A256" t="s">
        <v>6</v>
      </c>
      <c r="B256" t="s">
        <v>1655</v>
      </c>
      <c r="C256" t="s">
        <v>1654</v>
      </c>
      <c r="D256" t="s">
        <v>1655</v>
      </c>
      <c r="E256" t="s">
        <v>2037</v>
      </c>
    </row>
    <row r="257" spans="1:5" x14ac:dyDescent="0.2">
      <c r="A257" t="s">
        <v>9</v>
      </c>
      <c r="B257" t="s">
        <v>1655</v>
      </c>
      <c r="C257" t="s">
        <v>1156</v>
      </c>
      <c r="D257" t="s">
        <v>2</v>
      </c>
      <c r="E257" t="s">
        <v>2037</v>
      </c>
    </row>
    <row r="258" spans="1:5" x14ac:dyDescent="0.2">
      <c r="A258" t="s">
        <v>6</v>
      </c>
      <c r="B258" t="s">
        <v>1327</v>
      </c>
      <c r="C258" t="s">
        <v>1657</v>
      </c>
      <c r="D258" t="s">
        <v>1327</v>
      </c>
      <c r="E258" t="s">
        <v>2037</v>
      </c>
    </row>
    <row r="259" spans="1:5" x14ac:dyDescent="0.2">
      <c r="A259" t="s">
        <v>9</v>
      </c>
      <c r="B259" t="s">
        <v>1327</v>
      </c>
      <c r="C259" t="s">
        <v>1658</v>
      </c>
      <c r="D259" t="s">
        <v>2</v>
      </c>
      <c r="E259" t="s">
        <v>2037</v>
      </c>
    </row>
    <row r="260" spans="1:5" x14ac:dyDescent="0.2">
      <c r="A260" t="s">
        <v>9</v>
      </c>
      <c r="B260" t="s">
        <v>1327</v>
      </c>
      <c r="C260" t="s">
        <v>1328</v>
      </c>
      <c r="D260" t="s">
        <v>2</v>
      </c>
      <c r="E260" t="s">
        <v>2037</v>
      </c>
    </row>
    <row r="261" spans="1:5" x14ac:dyDescent="0.2">
      <c r="A261" t="s">
        <v>3</v>
      </c>
      <c r="B261" t="s">
        <v>1327</v>
      </c>
      <c r="C261" t="s">
        <v>1660</v>
      </c>
      <c r="D261" t="s">
        <v>2</v>
      </c>
      <c r="E261" t="s">
        <v>2037</v>
      </c>
    </row>
    <row r="262" spans="1:5" x14ac:dyDescent="0.2">
      <c r="A262" t="s">
        <v>11</v>
      </c>
      <c r="B262" t="s">
        <v>1329</v>
      </c>
      <c r="C262" t="s">
        <v>1330</v>
      </c>
      <c r="D262" t="s">
        <v>2</v>
      </c>
      <c r="E262" t="s">
        <v>2037</v>
      </c>
    </row>
    <row r="263" spans="1:5" x14ac:dyDescent="0.2">
      <c r="A263" t="s">
        <v>3</v>
      </c>
      <c r="B263" t="s">
        <v>1329</v>
      </c>
      <c r="C263" t="s">
        <v>1331</v>
      </c>
      <c r="D263" t="s">
        <v>2</v>
      </c>
      <c r="E263" t="s">
        <v>2037</v>
      </c>
    </row>
    <row r="264" spans="1:5" x14ac:dyDescent="0.2">
      <c r="A264" t="s">
        <v>9</v>
      </c>
      <c r="B264" t="s">
        <v>1728</v>
      </c>
      <c r="C264" t="s">
        <v>819</v>
      </c>
      <c r="D264" t="s">
        <v>2</v>
      </c>
      <c r="E264" t="s">
        <v>2037</v>
      </c>
    </row>
    <row r="265" spans="1:5" x14ac:dyDescent="0.2">
      <c r="A265" t="s">
        <v>9</v>
      </c>
      <c r="B265" t="s">
        <v>1332</v>
      </c>
      <c r="C265" t="s">
        <v>897</v>
      </c>
      <c r="D265" t="s">
        <v>2</v>
      </c>
      <c r="E265" t="s">
        <v>2037</v>
      </c>
    </row>
    <row r="266" spans="1:5" x14ac:dyDescent="0.2">
      <c r="A266" t="s">
        <v>9</v>
      </c>
      <c r="B266" t="s">
        <v>1332</v>
      </c>
      <c r="C266" t="s">
        <v>1333</v>
      </c>
      <c r="D266" t="s">
        <v>2</v>
      </c>
      <c r="E266" t="s">
        <v>2037</v>
      </c>
    </row>
    <row r="267" spans="1:5" x14ac:dyDescent="0.2">
      <c r="A267" t="s">
        <v>6</v>
      </c>
      <c r="B267" t="s">
        <v>1334</v>
      </c>
      <c r="C267" t="s">
        <v>1670</v>
      </c>
      <c r="D267" t="s">
        <v>1334</v>
      </c>
      <c r="E267" t="s">
        <v>2037</v>
      </c>
    </row>
    <row r="268" spans="1:5" x14ac:dyDescent="0.2">
      <c r="A268" t="s">
        <v>9</v>
      </c>
      <c r="B268" t="s">
        <v>1334</v>
      </c>
      <c r="C268" t="s">
        <v>1335</v>
      </c>
      <c r="D268" t="s">
        <v>2</v>
      </c>
      <c r="E268" t="s">
        <v>2037</v>
      </c>
    </row>
    <row r="269" spans="1:5" x14ac:dyDescent="0.2">
      <c r="A269" t="s">
        <v>9</v>
      </c>
      <c r="B269" t="s">
        <v>1334</v>
      </c>
      <c r="C269" t="s">
        <v>1671</v>
      </c>
      <c r="D269" t="s">
        <v>2</v>
      </c>
      <c r="E269" t="s">
        <v>2037</v>
      </c>
    </row>
    <row r="270" spans="1:5" x14ac:dyDescent="0.2">
      <c r="A270" t="s">
        <v>3</v>
      </c>
      <c r="B270" t="s">
        <v>1336</v>
      </c>
      <c r="C270" t="s">
        <v>713</v>
      </c>
      <c r="D270" t="s">
        <v>2</v>
      </c>
      <c r="E270" t="s">
        <v>2037</v>
      </c>
    </row>
    <row r="271" spans="1:5" x14ac:dyDescent="0.2">
      <c r="A271" t="s">
        <v>9</v>
      </c>
      <c r="B271" t="s">
        <v>1336</v>
      </c>
      <c r="C271" t="s">
        <v>884</v>
      </c>
      <c r="D271" t="s">
        <v>2</v>
      </c>
      <c r="E271" t="s">
        <v>2037</v>
      </c>
    </row>
    <row r="272" spans="1:5" x14ac:dyDescent="0.2">
      <c r="A272" t="s">
        <v>6</v>
      </c>
      <c r="B272" t="s">
        <v>1679</v>
      </c>
      <c r="C272" t="s">
        <v>1678</v>
      </c>
      <c r="D272" t="s">
        <v>1679</v>
      </c>
      <c r="E272" t="s">
        <v>2037</v>
      </c>
    </row>
    <row r="273" spans="1:5" x14ac:dyDescent="0.2">
      <c r="A273" t="s">
        <v>6</v>
      </c>
      <c r="B273" t="s">
        <v>1679</v>
      </c>
      <c r="C273" t="s">
        <v>711</v>
      </c>
      <c r="D273" t="s">
        <v>1680</v>
      </c>
      <c r="E273" t="s">
        <v>2037</v>
      </c>
    </row>
    <row r="274" spans="1:5" x14ac:dyDescent="0.2">
      <c r="A274" t="s">
        <v>6</v>
      </c>
      <c r="B274" t="s">
        <v>1679</v>
      </c>
      <c r="C274" t="s">
        <v>1681</v>
      </c>
      <c r="D274" t="s">
        <v>1682</v>
      </c>
      <c r="E274" t="s">
        <v>2037</v>
      </c>
    </row>
    <row r="275" spans="1:5" x14ac:dyDescent="0.2">
      <c r="A275" t="s">
        <v>9</v>
      </c>
      <c r="B275" t="s">
        <v>1682</v>
      </c>
      <c r="C275" t="s">
        <v>1688</v>
      </c>
      <c r="D275" t="s">
        <v>2</v>
      </c>
      <c r="E275" t="s">
        <v>2037</v>
      </c>
    </row>
    <row r="276" spans="1:5" x14ac:dyDescent="0.2">
      <c r="A276" t="s">
        <v>3</v>
      </c>
      <c r="B276" t="s">
        <v>1337</v>
      </c>
      <c r="C276" t="s">
        <v>1338</v>
      </c>
      <c r="D276" t="s">
        <v>2</v>
      </c>
      <c r="E276" t="s">
        <v>2037</v>
      </c>
    </row>
    <row r="277" spans="1:5" x14ac:dyDescent="0.2">
      <c r="A277" t="s">
        <v>6</v>
      </c>
      <c r="B277" t="s">
        <v>1337</v>
      </c>
      <c r="C277" t="s">
        <v>1691</v>
      </c>
      <c r="D277" t="s">
        <v>1337</v>
      </c>
      <c r="E277" t="s">
        <v>2037</v>
      </c>
    </row>
    <row r="278" spans="1:5" x14ac:dyDescent="0.2">
      <c r="A278" t="s">
        <v>6</v>
      </c>
      <c r="B278" t="s">
        <v>1692</v>
      </c>
      <c r="C278" t="s">
        <v>784</v>
      </c>
      <c r="D278" t="s">
        <v>1692</v>
      </c>
      <c r="E278" t="s">
        <v>2037</v>
      </c>
    </row>
    <row r="279" spans="1:5" x14ac:dyDescent="0.2">
      <c r="A279" t="s">
        <v>9</v>
      </c>
      <c r="B279" t="s">
        <v>1339</v>
      </c>
      <c r="C279" t="s">
        <v>767</v>
      </c>
      <c r="D279" t="s">
        <v>2</v>
      </c>
      <c r="E279" t="s">
        <v>2037</v>
      </c>
    </row>
    <row r="280" spans="1:5" x14ac:dyDescent="0.2">
      <c r="A280" t="s">
        <v>9</v>
      </c>
      <c r="B280" t="s">
        <v>1731</v>
      </c>
      <c r="C280" t="s">
        <v>1693</v>
      </c>
      <c r="D280" t="s">
        <v>2</v>
      </c>
      <c r="E280" t="s">
        <v>2037</v>
      </c>
    </row>
    <row r="281" spans="1:5" x14ac:dyDescent="0.2">
      <c r="A281" t="s">
        <v>3</v>
      </c>
      <c r="B281" t="s">
        <v>1734</v>
      </c>
      <c r="C281" t="s">
        <v>817</v>
      </c>
      <c r="D281" t="s">
        <v>2</v>
      </c>
      <c r="E281" t="s">
        <v>2037</v>
      </c>
    </row>
    <row r="282" spans="1:5" x14ac:dyDescent="0.2">
      <c r="A282" t="s">
        <v>9</v>
      </c>
      <c r="B282" t="s">
        <v>1340</v>
      </c>
      <c r="C282" t="s">
        <v>868</v>
      </c>
      <c r="D282" t="s">
        <v>2</v>
      </c>
      <c r="E282" t="s">
        <v>2037</v>
      </c>
    </row>
    <row r="283" spans="1:5" x14ac:dyDescent="0.2">
      <c r="A283" t="s">
        <v>9</v>
      </c>
      <c r="B283" t="s">
        <v>1340</v>
      </c>
      <c r="C283" t="s">
        <v>1341</v>
      </c>
      <c r="D283" t="s">
        <v>2</v>
      </c>
      <c r="E283" t="s">
        <v>2037</v>
      </c>
    </row>
    <row r="284" spans="1:5" x14ac:dyDescent="0.2">
      <c r="A284" t="s">
        <v>11</v>
      </c>
      <c r="B284" t="s">
        <v>1735</v>
      </c>
      <c r="C284" t="s">
        <v>919</v>
      </c>
      <c r="D284" t="s">
        <v>2</v>
      </c>
      <c r="E284" t="s">
        <v>2037</v>
      </c>
    </row>
    <row r="285" spans="1:5" x14ac:dyDescent="0.2">
      <c r="A285" t="s">
        <v>9</v>
      </c>
      <c r="B285" t="s">
        <v>1736</v>
      </c>
      <c r="C285" t="s">
        <v>1705</v>
      </c>
      <c r="D285" t="s">
        <v>2</v>
      </c>
      <c r="E285" t="s">
        <v>2037</v>
      </c>
    </row>
    <row r="286" spans="1:5" x14ac:dyDescent="0.2">
      <c r="A286" t="s">
        <v>9</v>
      </c>
      <c r="B286" t="s">
        <v>1736</v>
      </c>
      <c r="C286" t="s">
        <v>773</v>
      </c>
      <c r="D286" t="s">
        <v>2</v>
      </c>
      <c r="E286" t="s">
        <v>2037</v>
      </c>
    </row>
    <row r="287" spans="1:5" x14ac:dyDescent="0.2">
      <c r="A287" t="s">
        <v>9</v>
      </c>
      <c r="B287" t="s">
        <v>1739</v>
      </c>
      <c r="C287" t="s">
        <v>676</v>
      </c>
      <c r="D287" t="s">
        <v>2</v>
      </c>
      <c r="E287" t="s">
        <v>2037</v>
      </c>
    </row>
    <row r="288" spans="1:5" x14ac:dyDescent="0.2">
      <c r="A288" t="s">
        <v>9</v>
      </c>
      <c r="B288" t="s">
        <v>1342</v>
      </c>
      <c r="C288" t="s">
        <v>1343</v>
      </c>
      <c r="D288" t="s">
        <v>2</v>
      </c>
      <c r="E288" t="s">
        <v>2037</v>
      </c>
    </row>
    <row r="289" spans="1:5" x14ac:dyDescent="0.2">
      <c r="A289" t="s">
        <v>9</v>
      </c>
      <c r="B289" t="s">
        <v>1717</v>
      </c>
      <c r="C289" t="s">
        <v>885</v>
      </c>
      <c r="D289" t="s">
        <v>2</v>
      </c>
      <c r="E289" t="s">
        <v>2037</v>
      </c>
    </row>
    <row r="290" spans="1:5" x14ac:dyDescent="0.2">
      <c r="A290" t="s">
        <v>3</v>
      </c>
      <c r="B290" t="s">
        <v>1344</v>
      </c>
      <c r="C290" t="s">
        <v>1345</v>
      </c>
      <c r="D290" t="s">
        <v>2</v>
      </c>
      <c r="E290" t="s">
        <v>2037</v>
      </c>
    </row>
    <row r="291" spans="1:5" x14ac:dyDescent="0.2">
      <c r="A291" t="s">
        <v>9</v>
      </c>
      <c r="B291" t="s">
        <v>910</v>
      </c>
      <c r="C291" t="s">
        <v>913</v>
      </c>
      <c r="D291" t="s">
        <v>2</v>
      </c>
      <c r="E291" t="s">
        <v>2037</v>
      </c>
    </row>
    <row r="292" spans="1:5" x14ac:dyDescent="0.2">
      <c r="A292" t="s">
        <v>9</v>
      </c>
      <c r="B292" t="s">
        <v>910</v>
      </c>
      <c r="C292" t="s">
        <v>917</v>
      </c>
      <c r="D292" t="s">
        <v>2</v>
      </c>
      <c r="E292" t="s">
        <v>2037</v>
      </c>
    </row>
    <row r="293" spans="1:5" x14ac:dyDescent="0.2">
      <c r="A293" t="s">
        <v>9</v>
      </c>
      <c r="B293" t="s">
        <v>925</v>
      </c>
      <c r="C293" t="s">
        <v>926</v>
      </c>
      <c r="D293" t="s">
        <v>2</v>
      </c>
      <c r="E293" t="s">
        <v>2037</v>
      </c>
    </row>
    <row r="294" spans="1:5" x14ac:dyDescent="0.2">
      <c r="A294" t="s">
        <v>3</v>
      </c>
      <c r="B294" t="s">
        <v>929</v>
      </c>
      <c r="C294" t="s">
        <v>930</v>
      </c>
      <c r="D294" t="s">
        <v>2</v>
      </c>
      <c r="E294" t="s">
        <v>2037</v>
      </c>
    </row>
    <row r="295" spans="1:5" x14ac:dyDescent="0.2">
      <c r="A295" t="s">
        <v>3</v>
      </c>
      <c r="B295" t="s">
        <v>931</v>
      </c>
      <c r="C295" t="s">
        <v>932</v>
      </c>
      <c r="D295" t="s">
        <v>2</v>
      </c>
      <c r="E295" t="s">
        <v>2037</v>
      </c>
    </row>
    <row r="296" spans="1:5" x14ac:dyDescent="0.2">
      <c r="A296" t="s">
        <v>3</v>
      </c>
      <c r="B296" t="s">
        <v>931</v>
      </c>
      <c r="C296" t="s">
        <v>933</v>
      </c>
      <c r="D296" t="s">
        <v>2</v>
      </c>
      <c r="E296" t="s">
        <v>2037</v>
      </c>
    </row>
    <row r="297" spans="1:5" x14ac:dyDescent="0.2">
      <c r="A297" t="s">
        <v>3</v>
      </c>
      <c r="B297" t="s">
        <v>939</v>
      </c>
      <c r="C297" t="s">
        <v>859</v>
      </c>
      <c r="D297" t="s">
        <v>2</v>
      </c>
      <c r="E297" t="s">
        <v>2037</v>
      </c>
    </row>
    <row r="298" spans="1:5" x14ac:dyDescent="0.2">
      <c r="A298" t="s">
        <v>3</v>
      </c>
      <c r="B298" t="s">
        <v>941</v>
      </c>
      <c r="C298" t="s">
        <v>942</v>
      </c>
      <c r="D298" t="s">
        <v>2</v>
      </c>
      <c r="E298" t="s">
        <v>2037</v>
      </c>
    </row>
    <row r="299" spans="1:5" x14ac:dyDescent="0.2">
      <c r="A299" t="s">
        <v>3</v>
      </c>
      <c r="B299" t="s">
        <v>945</v>
      </c>
      <c r="C299" t="s">
        <v>901</v>
      </c>
      <c r="D299" t="s">
        <v>2</v>
      </c>
      <c r="E299" t="s">
        <v>2037</v>
      </c>
    </row>
    <row r="300" spans="1:5" x14ac:dyDescent="0.2">
      <c r="A300" t="s">
        <v>11</v>
      </c>
      <c r="B300" t="s">
        <v>947</v>
      </c>
      <c r="C300" t="s">
        <v>765</v>
      </c>
      <c r="D300" t="s">
        <v>2</v>
      </c>
      <c r="E300" t="s">
        <v>2037</v>
      </c>
    </row>
    <row r="301" spans="1:5" x14ac:dyDescent="0.2">
      <c r="A301" t="s">
        <v>3</v>
      </c>
      <c r="B301" t="s">
        <v>951</v>
      </c>
      <c r="C301" t="s">
        <v>952</v>
      </c>
      <c r="D301" t="s">
        <v>2</v>
      </c>
      <c r="E301" t="s">
        <v>2037</v>
      </c>
    </row>
    <row r="302" spans="1:5" x14ac:dyDescent="0.2">
      <c r="A302" t="s">
        <v>9</v>
      </c>
      <c r="B302" t="s">
        <v>962</v>
      </c>
      <c r="C302" t="s">
        <v>964</v>
      </c>
      <c r="D302" t="s">
        <v>2</v>
      </c>
      <c r="E302" t="s">
        <v>2037</v>
      </c>
    </row>
    <row r="303" spans="1:5" x14ac:dyDescent="0.2">
      <c r="A303" t="s">
        <v>9</v>
      </c>
      <c r="B303" t="s">
        <v>874</v>
      </c>
      <c r="C303" t="s">
        <v>877</v>
      </c>
      <c r="D303" t="s">
        <v>2</v>
      </c>
      <c r="E303" t="s">
        <v>2037</v>
      </c>
    </row>
    <row r="304" spans="1:5" x14ac:dyDescent="0.2">
      <c r="A304" t="s">
        <v>9</v>
      </c>
      <c r="B304" t="s">
        <v>879</v>
      </c>
      <c r="C304" t="s">
        <v>880</v>
      </c>
      <c r="D304" t="s">
        <v>2</v>
      </c>
      <c r="E304" t="s">
        <v>2037</v>
      </c>
    </row>
    <row r="305" spans="1:5" x14ac:dyDescent="0.2">
      <c r="A305" t="s">
        <v>3</v>
      </c>
      <c r="B305" t="s">
        <v>905</v>
      </c>
      <c r="C305" t="s">
        <v>906</v>
      </c>
      <c r="D305" t="s">
        <v>2</v>
      </c>
      <c r="E305" t="s">
        <v>2037</v>
      </c>
    </row>
    <row r="306" spans="1:5" x14ac:dyDescent="0.2">
      <c r="A306" t="s">
        <v>3</v>
      </c>
      <c r="B306" t="s">
        <v>824</v>
      </c>
      <c r="C306" t="s">
        <v>780</v>
      </c>
      <c r="D306" t="s">
        <v>2</v>
      </c>
      <c r="E306" t="s">
        <v>2037</v>
      </c>
    </row>
    <row r="307" spans="1:5" x14ac:dyDescent="0.2">
      <c r="A307" t="s">
        <v>3</v>
      </c>
      <c r="B307" t="s">
        <v>828</v>
      </c>
      <c r="C307" t="s">
        <v>829</v>
      </c>
      <c r="D307" t="s">
        <v>2</v>
      </c>
      <c r="E307" t="s">
        <v>2037</v>
      </c>
    </row>
    <row r="308" spans="1:5" x14ac:dyDescent="0.2">
      <c r="A308" t="s">
        <v>9</v>
      </c>
      <c r="B308" t="s">
        <v>828</v>
      </c>
      <c r="C308" t="s">
        <v>830</v>
      </c>
      <c r="D308" t="s">
        <v>2</v>
      </c>
      <c r="E308" t="s">
        <v>2037</v>
      </c>
    </row>
    <row r="309" spans="1:5" x14ac:dyDescent="0.2">
      <c r="A309" t="s">
        <v>9</v>
      </c>
      <c r="B309" t="s">
        <v>844</v>
      </c>
      <c r="C309" t="s">
        <v>774</v>
      </c>
      <c r="D309" t="s">
        <v>2</v>
      </c>
      <c r="E309" t="s">
        <v>2037</v>
      </c>
    </row>
    <row r="310" spans="1:5" x14ac:dyDescent="0.2">
      <c r="A310" t="s">
        <v>3</v>
      </c>
      <c r="B310" t="s">
        <v>846</v>
      </c>
      <c r="C310" t="s">
        <v>645</v>
      </c>
      <c r="D310" t="s">
        <v>2</v>
      </c>
      <c r="E310" t="s">
        <v>2037</v>
      </c>
    </row>
    <row r="311" spans="1:5" x14ac:dyDescent="0.2">
      <c r="A311" t="s">
        <v>9</v>
      </c>
      <c r="B311" t="s">
        <v>758</v>
      </c>
      <c r="C311" t="s">
        <v>731</v>
      </c>
      <c r="D311" t="s">
        <v>2</v>
      </c>
      <c r="E311" t="s">
        <v>2037</v>
      </c>
    </row>
    <row r="312" spans="1:5" x14ac:dyDescent="0.2">
      <c r="A312" t="s">
        <v>9</v>
      </c>
      <c r="B312" t="s">
        <v>772</v>
      </c>
      <c r="C312" t="s">
        <v>775</v>
      </c>
      <c r="D312" t="s">
        <v>2</v>
      </c>
      <c r="E312" t="s">
        <v>2037</v>
      </c>
    </row>
    <row r="313" spans="1:5" x14ac:dyDescent="0.2">
      <c r="A313" t="s">
        <v>3</v>
      </c>
      <c r="B313" t="s">
        <v>772</v>
      </c>
      <c r="C313" t="s">
        <v>776</v>
      </c>
      <c r="D313" t="s">
        <v>2</v>
      </c>
      <c r="E313" t="s">
        <v>2037</v>
      </c>
    </row>
    <row r="314" spans="1:5" x14ac:dyDescent="0.2">
      <c r="A314" t="s">
        <v>9</v>
      </c>
      <c r="B314" t="s">
        <v>779</v>
      </c>
      <c r="C314" t="s">
        <v>781</v>
      </c>
      <c r="D314" t="s">
        <v>2</v>
      </c>
      <c r="E314" t="s">
        <v>2037</v>
      </c>
    </row>
    <row r="315" spans="1:5" x14ac:dyDescent="0.2">
      <c r="A315" t="s">
        <v>3</v>
      </c>
      <c r="B315" t="s">
        <v>782</v>
      </c>
      <c r="C315" t="s">
        <v>783</v>
      </c>
      <c r="D315" t="s">
        <v>2</v>
      </c>
      <c r="E315" t="s">
        <v>2037</v>
      </c>
    </row>
    <row r="316" spans="1:5" x14ac:dyDescent="0.2">
      <c r="A316" t="s">
        <v>9</v>
      </c>
      <c r="B316" t="s">
        <v>788</v>
      </c>
      <c r="C316" t="s">
        <v>790</v>
      </c>
      <c r="D316" t="s">
        <v>2</v>
      </c>
      <c r="E316" t="s">
        <v>2037</v>
      </c>
    </row>
    <row r="317" spans="1:5" x14ac:dyDescent="0.2">
      <c r="A317" t="s">
        <v>11</v>
      </c>
      <c r="B317" t="s">
        <v>806</v>
      </c>
      <c r="C317" t="s">
        <v>808</v>
      </c>
      <c r="D317" t="s">
        <v>2</v>
      </c>
      <c r="E317" t="s">
        <v>2037</v>
      </c>
    </row>
    <row r="318" spans="1:5" x14ac:dyDescent="0.2">
      <c r="A318" t="s">
        <v>9</v>
      </c>
      <c r="B318" t="s">
        <v>810</v>
      </c>
      <c r="C318" t="s">
        <v>811</v>
      </c>
      <c r="D318" t="s">
        <v>2</v>
      </c>
      <c r="E318" t="s">
        <v>2037</v>
      </c>
    </row>
    <row r="319" spans="1:5" x14ac:dyDescent="0.2">
      <c r="A319" t="s">
        <v>9</v>
      </c>
      <c r="B319" t="s">
        <v>678</v>
      </c>
      <c r="C319" t="s">
        <v>682</v>
      </c>
      <c r="D319" t="s">
        <v>2</v>
      </c>
      <c r="E319" t="s">
        <v>2037</v>
      </c>
    </row>
    <row r="320" spans="1:5" x14ac:dyDescent="0.2">
      <c r="A320" t="s">
        <v>3</v>
      </c>
      <c r="B320" t="s">
        <v>684</v>
      </c>
      <c r="C320" t="s">
        <v>688</v>
      </c>
      <c r="D320" t="s">
        <v>2</v>
      </c>
      <c r="E320" t="s">
        <v>2037</v>
      </c>
    </row>
    <row r="321" spans="1:5" x14ac:dyDescent="0.2">
      <c r="A321" t="s">
        <v>9</v>
      </c>
      <c r="B321" t="s">
        <v>701</v>
      </c>
      <c r="C321" t="s">
        <v>703</v>
      </c>
      <c r="D321" t="s">
        <v>2</v>
      </c>
      <c r="E321" t="s">
        <v>2037</v>
      </c>
    </row>
    <row r="322" spans="1:5" x14ac:dyDescent="0.2">
      <c r="A322" t="s">
        <v>9</v>
      </c>
      <c r="B322" t="s">
        <v>735</v>
      </c>
      <c r="C322" t="s">
        <v>737</v>
      </c>
      <c r="D322" t="s">
        <v>2</v>
      </c>
      <c r="E322" t="s">
        <v>2037</v>
      </c>
    </row>
    <row r="323" spans="1:5" x14ac:dyDescent="0.2">
      <c r="A323" t="s">
        <v>9</v>
      </c>
      <c r="B323" t="s">
        <v>735</v>
      </c>
      <c r="C323" t="s">
        <v>625</v>
      </c>
      <c r="D323" t="s">
        <v>2</v>
      </c>
      <c r="E323" t="s">
        <v>2037</v>
      </c>
    </row>
    <row r="324" spans="1:5" x14ac:dyDescent="0.2">
      <c r="A324" t="s">
        <v>9</v>
      </c>
      <c r="B324" t="s">
        <v>740</v>
      </c>
      <c r="C324" t="s">
        <v>741</v>
      </c>
      <c r="D324" t="s">
        <v>2</v>
      </c>
      <c r="E324" t="s">
        <v>2037</v>
      </c>
    </row>
    <row r="325" spans="1:5" x14ac:dyDescent="0.2">
      <c r="A325" t="s">
        <v>3</v>
      </c>
      <c r="B325" t="s">
        <v>748</v>
      </c>
      <c r="C325" t="s">
        <v>749</v>
      </c>
      <c r="D325" t="s">
        <v>2</v>
      </c>
      <c r="E325" t="s">
        <v>2037</v>
      </c>
    </row>
    <row r="326" spans="1:5" x14ac:dyDescent="0.2">
      <c r="A326" t="s">
        <v>11</v>
      </c>
      <c r="B326" t="s">
        <v>750</v>
      </c>
      <c r="C326" t="s">
        <v>751</v>
      </c>
      <c r="D326" t="s">
        <v>2</v>
      </c>
      <c r="E326" t="s">
        <v>2037</v>
      </c>
    </row>
    <row r="327" spans="1:5" x14ac:dyDescent="0.2">
      <c r="A327" t="s">
        <v>3</v>
      </c>
      <c r="B327" t="s">
        <v>752</v>
      </c>
      <c r="C327" t="s">
        <v>754</v>
      </c>
      <c r="D327" t="s">
        <v>2</v>
      </c>
      <c r="E327" t="s">
        <v>2037</v>
      </c>
    </row>
    <row r="328" spans="1:5" x14ac:dyDescent="0.2">
      <c r="A328" t="s">
        <v>3</v>
      </c>
      <c r="B328" t="s">
        <v>603</v>
      </c>
      <c r="C328" t="s">
        <v>607</v>
      </c>
      <c r="D328" t="s">
        <v>2</v>
      </c>
      <c r="E328" t="s">
        <v>2037</v>
      </c>
    </row>
    <row r="329" spans="1:5" x14ac:dyDescent="0.2">
      <c r="A329" t="s">
        <v>9</v>
      </c>
      <c r="B329" t="s">
        <v>608</v>
      </c>
      <c r="C329" t="s">
        <v>611</v>
      </c>
      <c r="D329" t="s">
        <v>2</v>
      </c>
      <c r="E329" t="s">
        <v>2037</v>
      </c>
    </row>
    <row r="330" spans="1:5" x14ac:dyDescent="0.2">
      <c r="A330" t="s">
        <v>11</v>
      </c>
      <c r="B330" t="s">
        <v>617</v>
      </c>
      <c r="C330" t="s">
        <v>618</v>
      </c>
      <c r="D330" t="s">
        <v>2</v>
      </c>
      <c r="E330" t="s">
        <v>2037</v>
      </c>
    </row>
    <row r="331" spans="1:5" x14ac:dyDescent="0.2">
      <c r="A331" t="s">
        <v>3</v>
      </c>
      <c r="B331" t="s">
        <v>617</v>
      </c>
      <c r="C331" t="s">
        <v>619</v>
      </c>
      <c r="D331" t="s">
        <v>2</v>
      </c>
      <c r="E331" t="s">
        <v>2037</v>
      </c>
    </row>
    <row r="332" spans="1:5" x14ac:dyDescent="0.2">
      <c r="A332" t="s">
        <v>3</v>
      </c>
      <c r="B332" t="s">
        <v>628</v>
      </c>
      <c r="C332" t="s">
        <v>629</v>
      </c>
      <c r="D332" t="s">
        <v>2</v>
      </c>
      <c r="E332" t="s">
        <v>2037</v>
      </c>
    </row>
    <row r="333" spans="1:5" x14ac:dyDescent="0.2">
      <c r="A333" t="s">
        <v>3</v>
      </c>
      <c r="B333" t="s">
        <v>639</v>
      </c>
      <c r="C333" t="s">
        <v>640</v>
      </c>
      <c r="D333" t="s">
        <v>2</v>
      </c>
      <c r="E333" t="s">
        <v>2037</v>
      </c>
    </row>
    <row r="334" spans="1:5" x14ac:dyDescent="0.2">
      <c r="A334" t="s">
        <v>3</v>
      </c>
      <c r="B334" t="s">
        <v>642</v>
      </c>
      <c r="C334" t="s">
        <v>646</v>
      </c>
      <c r="D334" t="s">
        <v>2</v>
      </c>
      <c r="E334" t="s">
        <v>2037</v>
      </c>
    </row>
    <row r="335" spans="1:5" x14ac:dyDescent="0.2">
      <c r="A335" t="s">
        <v>11</v>
      </c>
      <c r="B335" t="s">
        <v>652</v>
      </c>
      <c r="C335" t="s">
        <v>655</v>
      </c>
      <c r="D335" t="s">
        <v>2</v>
      </c>
      <c r="E335" t="s">
        <v>2037</v>
      </c>
    </row>
    <row r="336" spans="1:5" x14ac:dyDescent="0.2">
      <c r="A336" t="s">
        <v>3</v>
      </c>
      <c r="B336" t="s">
        <v>516</v>
      </c>
      <c r="C336" t="s">
        <v>519</v>
      </c>
      <c r="D336" t="s">
        <v>2</v>
      </c>
      <c r="E336" t="s">
        <v>2037</v>
      </c>
    </row>
    <row r="337" spans="1:5" x14ac:dyDescent="0.2">
      <c r="A337" t="s">
        <v>3</v>
      </c>
      <c r="B337" t="s">
        <v>522</v>
      </c>
      <c r="C337" t="s">
        <v>523</v>
      </c>
      <c r="D337" t="s">
        <v>2</v>
      </c>
      <c r="E337" t="s">
        <v>2037</v>
      </c>
    </row>
    <row r="338" spans="1:5" x14ac:dyDescent="0.2">
      <c r="A338" t="s">
        <v>9</v>
      </c>
      <c r="B338" t="s">
        <v>524</v>
      </c>
      <c r="C338" t="s">
        <v>526</v>
      </c>
      <c r="D338" t="s">
        <v>2</v>
      </c>
      <c r="E338" t="s">
        <v>2037</v>
      </c>
    </row>
    <row r="339" spans="1:5" x14ac:dyDescent="0.2">
      <c r="A339" t="s">
        <v>9</v>
      </c>
      <c r="B339" t="s">
        <v>531</v>
      </c>
      <c r="C339" t="s">
        <v>532</v>
      </c>
      <c r="D339" t="s">
        <v>2</v>
      </c>
      <c r="E339" t="s">
        <v>2037</v>
      </c>
    </row>
    <row r="340" spans="1:5" x14ac:dyDescent="0.2">
      <c r="A340" t="s">
        <v>3</v>
      </c>
      <c r="B340" t="s">
        <v>554</v>
      </c>
      <c r="C340" t="s">
        <v>555</v>
      </c>
      <c r="D340" t="s">
        <v>2</v>
      </c>
      <c r="E340" t="s">
        <v>2037</v>
      </c>
    </row>
    <row r="341" spans="1:5" x14ac:dyDescent="0.2">
      <c r="A341" t="s">
        <v>3</v>
      </c>
      <c r="B341" t="s">
        <v>579</v>
      </c>
      <c r="C341" t="s">
        <v>580</v>
      </c>
      <c r="D341" t="s">
        <v>2</v>
      </c>
      <c r="E341" t="s">
        <v>2037</v>
      </c>
    </row>
    <row r="342" spans="1:5" x14ac:dyDescent="0.2">
      <c r="A342" t="s">
        <v>3</v>
      </c>
      <c r="B342" t="s">
        <v>584</v>
      </c>
      <c r="C342" t="s">
        <v>585</v>
      </c>
      <c r="D342" t="s">
        <v>2</v>
      </c>
      <c r="E342" t="s">
        <v>2037</v>
      </c>
    </row>
    <row r="343" spans="1:5" x14ac:dyDescent="0.2">
      <c r="A343" t="s">
        <v>11</v>
      </c>
      <c r="B343" t="s">
        <v>595</v>
      </c>
      <c r="C343" t="s">
        <v>596</v>
      </c>
      <c r="D343" t="s">
        <v>2</v>
      </c>
      <c r="E343" t="s">
        <v>2037</v>
      </c>
    </row>
    <row r="344" spans="1:5" x14ac:dyDescent="0.2">
      <c r="A344" t="s">
        <v>9</v>
      </c>
      <c r="B344" t="s">
        <v>438</v>
      </c>
      <c r="C344" t="s">
        <v>440</v>
      </c>
      <c r="D344" t="s">
        <v>2</v>
      </c>
      <c r="E344" t="s">
        <v>2037</v>
      </c>
    </row>
    <row r="345" spans="1:5" x14ac:dyDescent="0.2">
      <c r="A345" t="s">
        <v>11</v>
      </c>
      <c r="B345" t="s">
        <v>476</v>
      </c>
      <c r="C345" t="s">
        <v>477</v>
      </c>
      <c r="D345" t="s">
        <v>2</v>
      </c>
      <c r="E345" t="s">
        <v>2037</v>
      </c>
    </row>
    <row r="346" spans="1:5" x14ac:dyDescent="0.2">
      <c r="A346" t="s">
        <v>3</v>
      </c>
      <c r="B346" t="s">
        <v>489</v>
      </c>
      <c r="C346" t="s">
        <v>491</v>
      </c>
      <c r="D346" t="s">
        <v>2</v>
      </c>
      <c r="E346" t="s">
        <v>2037</v>
      </c>
    </row>
    <row r="347" spans="1:5" x14ac:dyDescent="0.2">
      <c r="A347" t="s">
        <v>3</v>
      </c>
      <c r="B347" t="s">
        <v>422</v>
      </c>
      <c r="C347" t="s">
        <v>426</v>
      </c>
      <c r="D347" t="s">
        <v>2</v>
      </c>
      <c r="E347" t="s">
        <v>2037</v>
      </c>
    </row>
    <row r="348" spans="1:5" x14ac:dyDescent="0.2">
      <c r="A348" t="s">
        <v>3</v>
      </c>
      <c r="B348" t="s">
        <v>422</v>
      </c>
      <c r="C348" t="s">
        <v>427</v>
      </c>
      <c r="D348" t="s">
        <v>2</v>
      </c>
      <c r="E348" t="s">
        <v>2037</v>
      </c>
    </row>
    <row r="349" spans="1:5" x14ac:dyDescent="0.2">
      <c r="A349" t="s">
        <v>9</v>
      </c>
      <c r="B349" t="s">
        <v>430</v>
      </c>
      <c r="C349" t="s">
        <v>431</v>
      </c>
      <c r="D349" t="s">
        <v>2</v>
      </c>
      <c r="E349" t="s">
        <v>2037</v>
      </c>
    </row>
    <row r="350" spans="1:5" x14ac:dyDescent="0.2">
      <c r="A350" t="s">
        <v>9</v>
      </c>
      <c r="B350" t="s">
        <v>432</v>
      </c>
      <c r="C350" t="s">
        <v>433</v>
      </c>
      <c r="D350" t="s">
        <v>2</v>
      </c>
      <c r="E350" t="s">
        <v>2037</v>
      </c>
    </row>
    <row r="351" spans="1:5" x14ac:dyDescent="0.2">
      <c r="A351" t="s">
        <v>9</v>
      </c>
      <c r="B351" t="s">
        <v>384</v>
      </c>
      <c r="C351" t="s">
        <v>385</v>
      </c>
      <c r="D351" t="s">
        <v>2</v>
      </c>
      <c r="E351" t="s">
        <v>2037</v>
      </c>
    </row>
    <row r="352" spans="1:5" x14ac:dyDescent="0.2">
      <c r="A352" t="s">
        <v>3</v>
      </c>
      <c r="B352" t="s">
        <v>360</v>
      </c>
      <c r="C352" t="s">
        <v>361</v>
      </c>
      <c r="D352" t="s">
        <v>2</v>
      </c>
      <c r="E352" t="s">
        <v>2037</v>
      </c>
    </row>
    <row r="353" spans="1:5" x14ac:dyDescent="0.2">
      <c r="A353" t="s">
        <v>3</v>
      </c>
      <c r="B353" t="s">
        <v>315</v>
      </c>
      <c r="C353" t="s">
        <v>18</v>
      </c>
      <c r="D353" t="s">
        <v>2</v>
      </c>
      <c r="E353" t="s">
        <v>2037</v>
      </c>
    </row>
    <row r="354" spans="1:5" x14ac:dyDescent="0.2">
      <c r="A354" t="s">
        <v>3</v>
      </c>
      <c r="B354" t="s">
        <v>325</v>
      </c>
      <c r="C354" t="s">
        <v>35</v>
      </c>
      <c r="D354" t="s">
        <v>2</v>
      </c>
      <c r="E354" t="s">
        <v>2037</v>
      </c>
    </row>
    <row r="355" spans="1:5" x14ac:dyDescent="0.2">
      <c r="A355" t="s">
        <v>3</v>
      </c>
      <c r="B355" t="s">
        <v>328</v>
      </c>
      <c r="C355" t="s">
        <v>261</v>
      </c>
      <c r="D355" t="s">
        <v>2</v>
      </c>
      <c r="E355" t="s">
        <v>2037</v>
      </c>
    </row>
    <row r="356" spans="1:5" x14ac:dyDescent="0.2">
      <c r="A356" t="s">
        <v>3</v>
      </c>
      <c r="B356" t="s">
        <v>329</v>
      </c>
      <c r="C356" t="s">
        <v>332</v>
      </c>
      <c r="D356" t="s">
        <v>2</v>
      </c>
      <c r="E356" t="s">
        <v>2037</v>
      </c>
    </row>
    <row r="357" spans="1:5" x14ac:dyDescent="0.2">
      <c r="A357" t="s">
        <v>3</v>
      </c>
      <c r="B357" t="s">
        <v>287</v>
      </c>
      <c r="C357" t="s">
        <v>248</v>
      </c>
      <c r="D357" t="s">
        <v>2</v>
      </c>
      <c r="E357" t="s">
        <v>2037</v>
      </c>
    </row>
    <row r="358" spans="1:5" x14ac:dyDescent="0.2">
      <c r="A358" t="s">
        <v>3</v>
      </c>
      <c r="B358" t="s">
        <v>289</v>
      </c>
      <c r="C358" t="s">
        <v>238</v>
      </c>
      <c r="D358" t="s">
        <v>2</v>
      </c>
      <c r="E358" t="s">
        <v>2037</v>
      </c>
    </row>
    <row r="359" spans="1:5" x14ac:dyDescent="0.2">
      <c r="A359" t="s">
        <v>9</v>
      </c>
      <c r="B359" t="s">
        <v>291</v>
      </c>
      <c r="C359" t="s">
        <v>137</v>
      </c>
      <c r="D359" t="s">
        <v>2</v>
      </c>
      <c r="E359" t="s">
        <v>2037</v>
      </c>
    </row>
    <row r="360" spans="1:5" x14ac:dyDescent="0.2">
      <c r="A360" t="s">
        <v>9</v>
      </c>
      <c r="B360" t="s">
        <v>296</v>
      </c>
      <c r="C360" t="s">
        <v>74</v>
      </c>
      <c r="D360" t="s">
        <v>2</v>
      </c>
      <c r="E360" t="s">
        <v>2037</v>
      </c>
    </row>
    <row r="361" spans="1:5" x14ac:dyDescent="0.2">
      <c r="A361" t="s">
        <v>3</v>
      </c>
      <c r="B361" t="s">
        <v>296</v>
      </c>
      <c r="C361" t="s">
        <v>4</v>
      </c>
      <c r="D361" t="s">
        <v>2</v>
      </c>
      <c r="E361" t="s">
        <v>2037</v>
      </c>
    </row>
    <row r="362" spans="1:5" x14ac:dyDescent="0.2">
      <c r="A362" t="s">
        <v>3</v>
      </c>
      <c r="B362" t="s">
        <v>300</v>
      </c>
      <c r="C362" t="s">
        <v>116</v>
      </c>
      <c r="D362" t="s">
        <v>2</v>
      </c>
      <c r="E362" t="s">
        <v>2037</v>
      </c>
    </row>
    <row r="363" spans="1:5" x14ac:dyDescent="0.2">
      <c r="A363" t="s">
        <v>3</v>
      </c>
      <c r="B363" t="s">
        <v>300</v>
      </c>
      <c r="C363" t="s">
        <v>95</v>
      </c>
      <c r="D363" t="s">
        <v>2</v>
      </c>
      <c r="E363" t="s">
        <v>2037</v>
      </c>
    </row>
    <row r="364" spans="1:5" x14ac:dyDescent="0.2">
      <c r="A364" t="s">
        <v>3</v>
      </c>
      <c r="B364" t="s">
        <v>300</v>
      </c>
      <c r="C364" t="s">
        <v>70</v>
      </c>
      <c r="D364" t="s">
        <v>2</v>
      </c>
      <c r="E364" t="s">
        <v>2037</v>
      </c>
    </row>
    <row r="365" spans="1:5" x14ac:dyDescent="0.2">
      <c r="A365" t="s">
        <v>3</v>
      </c>
      <c r="B365" t="s">
        <v>300</v>
      </c>
      <c r="C365" t="s">
        <v>71</v>
      </c>
      <c r="D365" t="s">
        <v>2</v>
      </c>
      <c r="E365" t="s">
        <v>2037</v>
      </c>
    </row>
    <row r="366" spans="1:5" x14ac:dyDescent="0.2">
      <c r="A366" t="s">
        <v>9</v>
      </c>
      <c r="B366" t="s">
        <v>300</v>
      </c>
      <c r="C366" t="s">
        <v>229</v>
      </c>
      <c r="D366" t="s">
        <v>2</v>
      </c>
      <c r="E366" t="s">
        <v>2037</v>
      </c>
    </row>
    <row r="367" spans="1:5" x14ac:dyDescent="0.2">
      <c r="A367" t="s">
        <v>3</v>
      </c>
      <c r="B367" t="s">
        <v>300</v>
      </c>
      <c r="C367" t="s">
        <v>82</v>
      </c>
      <c r="D367" t="s">
        <v>2</v>
      </c>
      <c r="E367" t="s">
        <v>2037</v>
      </c>
    </row>
    <row r="368" spans="1:5" x14ac:dyDescent="0.2">
      <c r="A368" t="s">
        <v>3</v>
      </c>
      <c r="B368" t="s">
        <v>300</v>
      </c>
      <c r="C368" t="s">
        <v>17</v>
      </c>
      <c r="D368" t="s">
        <v>2</v>
      </c>
      <c r="E368" t="s">
        <v>2037</v>
      </c>
    </row>
    <row r="369" spans="1:5" x14ac:dyDescent="0.2">
      <c r="A369" t="s">
        <v>3</v>
      </c>
      <c r="B369" t="s">
        <v>300</v>
      </c>
      <c r="C369" t="s">
        <v>112</v>
      </c>
      <c r="D369" t="s">
        <v>2</v>
      </c>
      <c r="E369" t="s">
        <v>2037</v>
      </c>
    </row>
    <row r="370" spans="1:5" x14ac:dyDescent="0.2">
      <c r="A370" t="s">
        <v>3</v>
      </c>
      <c r="B370" t="s">
        <v>300</v>
      </c>
      <c r="C370" t="s">
        <v>100</v>
      </c>
      <c r="D370" t="s">
        <v>2</v>
      </c>
      <c r="E370" t="s">
        <v>2037</v>
      </c>
    </row>
    <row r="371" spans="1:5" x14ac:dyDescent="0.2">
      <c r="A371" t="s">
        <v>3</v>
      </c>
      <c r="B371" t="s">
        <v>300</v>
      </c>
      <c r="C371" t="s">
        <v>170</v>
      </c>
      <c r="D371" t="s">
        <v>2</v>
      </c>
      <c r="E371" t="s">
        <v>2037</v>
      </c>
    </row>
    <row r="372" spans="1:5" x14ac:dyDescent="0.2">
      <c r="A372" t="s">
        <v>9</v>
      </c>
      <c r="B372" t="s">
        <v>300</v>
      </c>
      <c r="C372" t="s">
        <v>129</v>
      </c>
      <c r="D372" t="s">
        <v>2</v>
      </c>
      <c r="E372" t="s">
        <v>2037</v>
      </c>
    </row>
    <row r="373" spans="1:5" x14ac:dyDescent="0.2">
      <c r="A373" t="s">
        <v>3</v>
      </c>
      <c r="B373" t="s">
        <v>300</v>
      </c>
      <c r="C373" t="s">
        <v>172</v>
      </c>
      <c r="D373" t="s">
        <v>2</v>
      </c>
      <c r="E373" t="s">
        <v>2037</v>
      </c>
    </row>
    <row r="374" spans="1:5" x14ac:dyDescent="0.2">
      <c r="A374" t="s">
        <v>3</v>
      </c>
      <c r="B374" t="s">
        <v>300</v>
      </c>
      <c r="C374" t="s">
        <v>19</v>
      </c>
      <c r="D374" t="s">
        <v>2</v>
      </c>
      <c r="E374" t="s">
        <v>2037</v>
      </c>
    </row>
    <row r="375" spans="1:5" x14ac:dyDescent="0.2">
      <c r="A375" t="s">
        <v>3</v>
      </c>
      <c r="B375" t="s">
        <v>300</v>
      </c>
      <c r="C375" t="s">
        <v>141</v>
      </c>
      <c r="D375" t="s">
        <v>2</v>
      </c>
      <c r="E375" t="s">
        <v>2037</v>
      </c>
    </row>
    <row r="376" spans="1:5" x14ac:dyDescent="0.2">
      <c r="A376" t="s">
        <v>3</v>
      </c>
      <c r="B376" t="s">
        <v>300</v>
      </c>
      <c r="C376" t="s">
        <v>8</v>
      </c>
      <c r="D376" t="s">
        <v>2</v>
      </c>
      <c r="E376" t="s">
        <v>2037</v>
      </c>
    </row>
    <row r="377" spans="1:5" x14ac:dyDescent="0.2">
      <c r="A377" t="s">
        <v>3</v>
      </c>
      <c r="B377" t="s">
        <v>300</v>
      </c>
      <c r="C377" t="s">
        <v>88</v>
      </c>
      <c r="D377" t="s">
        <v>2</v>
      </c>
      <c r="E377" t="s">
        <v>2037</v>
      </c>
    </row>
    <row r="378" spans="1:5" x14ac:dyDescent="0.2">
      <c r="A378" t="s">
        <v>9</v>
      </c>
      <c r="B378" t="s">
        <v>300</v>
      </c>
      <c r="C378" t="s">
        <v>107</v>
      </c>
      <c r="D378" t="s">
        <v>2</v>
      </c>
      <c r="E378" t="s">
        <v>2037</v>
      </c>
    </row>
    <row r="379" spans="1:5" x14ac:dyDescent="0.2">
      <c r="A379" t="s">
        <v>3</v>
      </c>
      <c r="B379" t="s">
        <v>300</v>
      </c>
      <c r="C379" t="s">
        <v>77</v>
      </c>
      <c r="D379" t="s">
        <v>2</v>
      </c>
      <c r="E379" t="s">
        <v>2037</v>
      </c>
    </row>
    <row r="380" spans="1:5" x14ac:dyDescent="0.2">
      <c r="A380" t="s">
        <v>3</v>
      </c>
      <c r="B380" t="s">
        <v>300</v>
      </c>
      <c r="C380" t="s">
        <v>43</v>
      </c>
      <c r="D380" t="s">
        <v>2</v>
      </c>
      <c r="E380" t="s">
        <v>2037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9F98E-5317-0640-A392-FA65B61B6531}">
  <dimension ref="A1:E372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656</v>
      </c>
      <c r="C2" t="s">
        <v>657</v>
      </c>
      <c r="D2" t="s">
        <v>2</v>
      </c>
      <c r="E2" t="s">
        <v>1947</v>
      </c>
    </row>
    <row r="3" spans="1:5" x14ac:dyDescent="0.2">
      <c r="A3" t="s">
        <v>6</v>
      </c>
      <c r="B3" t="s">
        <v>658</v>
      </c>
      <c r="C3" t="s">
        <v>659</v>
      </c>
      <c r="D3" t="s">
        <v>658</v>
      </c>
      <c r="E3" t="s">
        <v>1947</v>
      </c>
    </row>
    <row r="4" spans="1:5" x14ac:dyDescent="0.2">
      <c r="A4" t="s">
        <v>6</v>
      </c>
      <c r="B4" t="s">
        <v>658</v>
      </c>
      <c r="C4" t="s">
        <v>660</v>
      </c>
      <c r="D4" t="s">
        <v>658</v>
      </c>
      <c r="E4" t="s">
        <v>1947</v>
      </c>
    </row>
    <row r="5" spans="1:5" x14ac:dyDescent="0.2">
      <c r="A5" t="s">
        <v>9</v>
      </c>
      <c r="B5" t="s">
        <v>658</v>
      </c>
      <c r="C5" t="s">
        <v>661</v>
      </c>
      <c r="D5" t="s">
        <v>2</v>
      </c>
      <c r="E5" t="s">
        <v>1947</v>
      </c>
    </row>
    <row r="6" spans="1:5" x14ac:dyDescent="0.2">
      <c r="A6" t="s">
        <v>3</v>
      </c>
      <c r="B6" t="s">
        <v>658</v>
      </c>
      <c r="C6" t="s">
        <v>662</v>
      </c>
      <c r="D6" t="s">
        <v>2</v>
      </c>
      <c r="E6" t="s">
        <v>1947</v>
      </c>
    </row>
    <row r="7" spans="1:5" x14ac:dyDescent="0.2">
      <c r="A7" t="s">
        <v>9</v>
      </c>
      <c r="B7" t="s">
        <v>658</v>
      </c>
      <c r="C7" t="s">
        <v>663</v>
      </c>
      <c r="D7" t="s">
        <v>2</v>
      </c>
      <c r="E7" t="s">
        <v>1947</v>
      </c>
    </row>
    <row r="8" spans="1:5" x14ac:dyDescent="0.2">
      <c r="A8" t="s">
        <v>9</v>
      </c>
      <c r="B8" t="s">
        <v>658</v>
      </c>
      <c r="C8" t="s">
        <v>664</v>
      </c>
      <c r="D8" t="s">
        <v>2</v>
      </c>
      <c r="E8" t="s">
        <v>1947</v>
      </c>
    </row>
    <row r="9" spans="1:5" x14ac:dyDescent="0.2">
      <c r="A9" t="s">
        <v>9</v>
      </c>
      <c r="B9" t="s">
        <v>665</v>
      </c>
      <c r="C9" t="s">
        <v>666</v>
      </c>
      <c r="D9" t="s">
        <v>2</v>
      </c>
      <c r="E9" t="s">
        <v>1947</v>
      </c>
    </row>
    <row r="10" spans="1:5" x14ac:dyDescent="0.2">
      <c r="A10" t="s">
        <v>3</v>
      </c>
      <c r="B10" t="s">
        <v>665</v>
      </c>
      <c r="C10" t="s">
        <v>667</v>
      </c>
      <c r="D10" t="s">
        <v>2</v>
      </c>
      <c r="E10" t="s">
        <v>1947</v>
      </c>
    </row>
    <row r="11" spans="1:5" x14ac:dyDescent="0.2">
      <c r="A11" t="s">
        <v>6</v>
      </c>
      <c r="B11" t="s">
        <v>668</v>
      </c>
      <c r="C11" t="s">
        <v>669</v>
      </c>
      <c r="D11" t="s">
        <v>668</v>
      </c>
      <c r="E11" t="s">
        <v>1947</v>
      </c>
    </row>
    <row r="12" spans="1:5" x14ac:dyDescent="0.2">
      <c r="A12" t="s">
        <v>3</v>
      </c>
      <c r="B12" t="s">
        <v>668</v>
      </c>
      <c r="C12" t="s">
        <v>670</v>
      </c>
      <c r="D12" t="s">
        <v>2</v>
      </c>
      <c r="E12" t="s">
        <v>1947</v>
      </c>
    </row>
    <row r="13" spans="1:5" x14ac:dyDescent="0.2">
      <c r="A13" t="s">
        <v>3</v>
      </c>
      <c r="B13" t="s">
        <v>668</v>
      </c>
      <c r="C13" t="s">
        <v>645</v>
      </c>
      <c r="D13" t="s">
        <v>2</v>
      </c>
      <c r="E13" t="s">
        <v>1947</v>
      </c>
    </row>
    <row r="14" spans="1:5" x14ac:dyDescent="0.2">
      <c r="A14" t="s">
        <v>9</v>
      </c>
      <c r="B14" t="s">
        <v>668</v>
      </c>
      <c r="C14" t="s">
        <v>671</v>
      </c>
      <c r="D14" t="s">
        <v>2</v>
      </c>
      <c r="E14" t="s">
        <v>1947</v>
      </c>
    </row>
    <row r="15" spans="1:5" x14ac:dyDescent="0.2">
      <c r="A15" t="s">
        <v>3</v>
      </c>
      <c r="B15" t="s">
        <v>672</v>
      </c>
      <c r="C15" t="s">
        <v>673</v>
      </c>
      <c r="D15" t="s">
        <v>2</v>
      </c>
      <c r="E15" t="s">
        <v>1947</v>
      </c>
    </row>
    <row r="16" spans="1:5" x14ac:dyDescent="0.2">
      <c r="A16" t="s">
        <v>9</v>
      </c>
      <c r="B16" t="s">
        <v>672</v>
      </c>
      <c r="C16" t="s">
        <v>674</v>
      </c>
      <c r="D16" t="s">
        <v>2</v>
      </c>
      <c r="E16" t="s">
        <v>1947</v>
      </c>
    </row>
    <row r="17" spans="1:5" x14ac:dyDescent="0.2">
      <c r="A17" t="s">
        <v>3</v>
      </c>
      <c r="B17" t="s">
        <v>672</v>
      </c>
      <c r="C17" t="s">
        <v>675</v>
      </c>
      <c r="D17" t="s">
        <v>2</v>
      </c>
      <c r="E17" t="s">
        <v>1947</v>
      </c>
    </row>
    <row r="18" spans="1:5" x14ac:dyDescent="0.2">
      <c r="A18" t="s">
        <v>3</v>
      </c>
      <c r="B18" t="s">
        <v>672</v>
      </c>
      <c r="C18" t="s">
        <v>676</v>
      </c>
      <c r="D18" t="s">
        <v>2</v>
      </c>
      <c r="E18" t="s">
        <v>1947</v>
      </c>
    </row>
    <row r="19" spans="1:5" x14ac:dyDescent="0.2">
      <c r="A19" t="s">
        <v>9</v>
      </c>
      <c r="B19" t="s">
        <v>672</v>
      </c>
      <c r="C19" t="s">
        <v>677</v>
      </c>
      <c r="D19" t="s">
        <v>2</v>
      </c>
      <c r="E19" t="s">
        <v>1947</v>
      </c>
    </row>
    <row r="20" spans="1:5" x14ac:dyDescent="0.2">
      <c r="A20" t="s">
        <v>9</v>
      </c>
      <c r="B20" t="s">
        <v>678</v>
      </c>
      <c r="C20" t="s">
        <v>679</v>
      </c>
      <c r="D20" t="s">
        <v>2</v>
      </c>
      <c r="E20" t="s">
        <v>1947</v>
      </c>
    </row>
    <row r="21" spans="1:5" x14ac:dyDescent="0.2">
      <c r="A21" t="s">
        <v>9</v>
      </c>
      <c r="B21" t="s">
        <v>678</v>
      </c>
      <c r="C21" t="s">
        <v>680</v>
      </c>
      <c r="D21" t="s">
        <v>2</v>
      </c>
      <c r="E21" t="s">
        <v>1947</v>
      </c>
    </row>
    <row r="22" spans="1:5" x14ac:dyDescent="0.2">
      <c r="A22" t="s">
        <v>9</v>
      </c>
      <c r="B22" t="s">
        <v>678</v>
      </c>
      <c r="C22" t="s">
        <v>681</v>
      </c>
      <c r="D22" t="s">
        <v>2</v>
      </c>
      <c r="E22" t="s">
        <v>1947</v>
      </c>
    </row>
    <row r="23" spans="1:5" x14ac:dyDescent="0.2">
      <c r="A23" t="s">
        <v>9</v>
      </c>
      <c r="B23" t="s">
        <v>678</v>
      </c>
      <c r="C23" t="s">
        <v>682</v>
      </c>
      <c r="D23" t="s">
        <v>2</v>
      </c>
      <c r="E23" t="s">
        <v>1947</v>
      </c>
    </row>
    <row r="24" spans="1:5" x14ac:dyDescent="0.2">
      <c r="A24" t="s">
        <v>3</v>
      </c>
      <c r="B24" t="s">
        <v>678</v>
      </c>
      <c r="C24" t="s">
        <v>683</v>
      </c>
      <c r="D24" t="s">
        <v>2</v>
      </c>
      <c r="E24" t="s">
        <v>1947</v>
      </c>
    </row>
    <row r="25" spans="1:5" x14ac:dyDescent="0.2">
      <c r="A25" t="s">
        <v>9</v>
      </c>
      <c r="B25" t="s">
        <v>684</v>
      </c>
      <c r="C25" t="s">
        <v>685</v>
      </c>
      <c r="D25" t="s">
        <v>2</v>
      </c>
      <c r="E25" t="s">
        <v>1947</v>
      </c>
    </row>
    <row r="26" spans="1:5" x14ac:dyDescent="0.2">
      <c r="A26" t="s">
        <v>6</v>
      </c>
      <c r="B26" t="s">
        <v>684</v>
      </c>
      <c r="C26" t="s">
        <v>686</v>
      </c>
      <c r="D26" t="s">
        <v>603</v>
      </c>
      <c r="E26" t="s">
        <v>1947</v>
      </c>
    </row>
    <row r="27" spans="1:5" x14ac:dyDescent="0.2">
      <c r="A27" t="s">
        <v>6</v>
      </c>
      <c r="B27" t="s">
        <v>684</v>
      </c>
      <c r="C27" t="s">
        <v>687</v>
      </c>
      <c r="D27" t="s">
        <v>1637</v>
      </c>
      <c r="E27" t="s">
        <v>1947</v>
      </c>
    </row>
    <row r="28" spans="1:5" x14ac:dyDescent="0.2">
      <c r="A28" t="s">
        <v>3</v>
      </c>
      <c r="B28" t="s">
        <v>684</v>
      </c>
      <c r="C28" t="s">
        <v>630</v>
      </c>
      <c r="D28" t="s">
        <v>2</v>
      </c>
      <c r="E28" t="s">
        <v>1947</v>
      </c>
    </row>
    <row r="29" spans="1:5" x14ac:dyDescent="0.2">
      <c r="A29" t="s">
        <v>3</v>
      </c>
      <c r="B29" t="s">
        <v>684</v>
      </c>
      <c r="C29" t="s">
        <v>688</v>
      </c>
      <c r="D29" t="s">
        <v>2</v>
      </c>
      <c r="E29" t="s">
        <v>1947</v>
      </c>
    </row>
    <row r="30" spans="1:5" x14ac:dyDescent="0.2">
      <c r="A30" t="s">
        <v>9</v>
      </c>
      <c r="B30" t="s">
        <v>689</v>
      </c>
      <c r="C30" t="s">
        <v>690</v>
      </c>
      <c r="D30" t="s">
        <v>2</v>
      </c>
      <c r="E30" t="s">
        <v>1947</v>
      </c>
    </row>
    <row r="31" spans="1:5" x14ac:dyDescent="0.2">
      <c r="A31" t="s">
        <v>6</v>
      </c>
      <c r="B31" t="s">
        <v>689</v>
      </c>
      <c r="C31" t="s">
        <v>691</v>
      </c>
      <c r="D31" t="s">
        <v>698</v>
      </c>
      <c r="E31" t="s">
        <v>1947</v>
      </c>
    </row>
    <row r="32" spans="1:5" x14ac:dyDescent="0.2">
      <c r="A32" t="s">
        <v>9</v>
      </c>
      <c r="B32" t="s">
        <v>689</v>
      </c>
      <c r="C32" t="s">
        <v>692</v>
      </c>
      <c r="D32" t="s">
        <v>2</v>
      </c>
      <c r="E32" t="s">
        <v>1947</v>
      </c>
    </row>
    <row r="33" spans="1:5" x14ac:dyDescent="0.2">
      <c r="A33" t="s">
        <v>9</v>
      </c>
      <c r="B33" t="s">
        <v>689</v>
      </c>
      <c r="C33" t="s">
        <v>693</v>
      </c>
      <c r="D33" t="s">
        <v>2</v>
      </c>
      <c r="E33" t="s">
        <v>1947</v>
      </c>
    </row>
    <row r="34" spans="1:5" x14ac:dyDescent="0.2">
      <c r="A34" t="s">
        <v>9</v>
      </c>
      <c r="B34" t="s">
        <v>694</v>
      </c>
      <c r="C34" t="s">
        <v>610</v>
      </c>
      <c r="D34" t="s">
        <v>2</v>
      </c>
      <c r="E34" t="s">
        <v>1947</v>
      </c>
    </row>
    <row r="35" spans="1:5" x14ac:dyDescent="0.2">
      <c r="A35" t="s">
        <v>9</v>
      </c>
      <c r="B35" t="s">
        <v>694</v>
      </c>
      <c r="C35" t="s">
        <v>695</v>
      </c>
      <c r="D35" t="s">
        <v>2</v>
      </c>
      <c r="E35" t="s">
        <v>1947</v>
      </c>
    </row>
    <row r="36" spans="1:5" x14ac:dyDescent="0.2">
      <c r="A36" t="s">
        <v>3</v>
      </c>
      <c r="B36" t="s">
        <v>696</v>
      </c>
      <c r="C36" t="s">
        <v>697</v>
      </c>
      <c r="D36" t="s">
        <v>2</v>
      </c>
      <c r="E36" t="s">
        <v>1947</v>
      </c>
    </row>
    <row r="37" spans="1:5" x14ac:dyDescent="0.2">
      <c r="A37" t="s">
        <v>3</v>
      </c>
      <c r="B37" t="s">
        <v>698</v>
      </c>
      <c r="C37" t="s">
        <v>638</v>
      </c>
      <c r="D37" t="s">
        <v>2</v>
      </c>
      <c r="E37" t="s">
        <v>1947</v>
      </c>
    </row>
    <row r="38" spans="1:5" x14ac:dyDescent="0.2">
      <c r="A38" t="s">
        <v>3</v>
      </c>
      <c r="B38" t="s">
        <v>698</v>
      </c>
      <c r="C38" t="s">
        <v>699</v>
      </c>
      <c r="D38" t="s">
        <v>2</v>
      </c>
      <c r="E38" t="s">
        <v>1947</v>
      </c>
    </row>
    <row r="39" spans="1:5" x14ac:dyDescent="0.2">
      <c r="A39" t="s">
        <v>6</v>
      </c>
      <c r="B39" t="s">
        <v>698</v>
      </c>
      <c r="C39" t="s">
        <v>700</v>
      </c>
      <c r="D39" t="s">
        <v>710</v>
      </c>
      <c r="E39" t="s">
        <v>1947</v>
      </c>
    </row>
    <row r="40" spans="1:5" x14ac:dyDescent="0.2">
      <c r="A40" t="s">
        <v>6</v>
      </c>
      <c r="B40" t="s">
        <v>701</v>
      </c>
      <c r="C40" t="s">
        <v>702</v>
      </c>
      <c r="D40" t="s">
        <v>701</v>
      </c>
      <c r="E40" t="s">
        <v>1947</v>
      </c>
    </row>
    <row r="41" spans="1:5" x14ac:dyDescent="0.2">
      <c r="A41" t="s">
        <v>9</v>
      </c>
      <c r="B41" t="s">
        <v>701</v>
      </c>
      <c r="C41" t="s">
        <v>703</v>
      </c>
      <c r="D41" t="s">
        <v>2</v>
      </c>
      <c r="E41" t="s">
        <v>1947</v>
      </c>
    </row>
    <row r="42" spans="1:5" x14ac:dyDescent="0.2">
      <c r="A42" t="s">
        <v>9</v>
      </c>
      <c r="B42" t="s">
        <v>701</v>
      </c>
      <c r="C42" t="s">
        <v>704</v>
      </c>
      <c r="D42" t="s">
        <v>2</v>
      </c>
      <c r="E42" t="s">
        <v>1947</v>
      </c>
    </row>
    <row r="43" spans="1:5" x14ac:dyDescent="0.2">
      <c r="A43" t="s">
        <v>9</v>
      </c>
      <c r="B43" t="s">
        <v>701</v>
      </c>
      <c r="C43" t="s">
        <v>705</v>
      </c>
      <c r="D43" t="s">
        <v>2</v>
      </c>
      <c r="E43" t="s">
        <v>1947</v>
      </c>
    </row>
    <row r="44" spans="1:5" x14ac:dyDescent="0.2">
      <c r="A44" t="s">
        <v>9</v>
      </c>
      <c r="B44" t="s">
        <v>701</v>
      </c>
      <c r="C44" t="s">
        <v>706</v>
      </c>
      <c r="D44" t="s">
        <v>2</v>
      </c>
      <c r="E44" t="s">
        <v>1947</v>
      </c>
    </row>
    <row r="45" spans="1:5" x14ac:dyDescent="0.2">
      <c r="A45" t="s">
        <v>9</v>
      </c>
      <c r="B45" t="s">
        <v>701</v>
      </c>
      <c r="C45" t="s">
        <v>707</v>
      </c>
      <c r="D45" t="s">
        <v>2</v>
      </c>
      <c r="E45" t="s">
        <v>1947</v>
      </c>
    </row>
    <row r="46" spans="1:5" x14ac:dyDescent="0.2">
      <c r="A46" t="s">
        <v>9</v>
      </c>
      <c r="B46" t="s">
        <v>708</v>
      </c>
      <c r="C46" t="s">
        <v>709</v>
      </c>
      <c r="D46" t="s">
        <v>2</v>
      </c>
      <c r="E46" t="s">
        <v>1947</v>
      </c>
    </row>
    <row r="47" spans="1:5" x14ac:dyDescent="0.2">
      <c r="A47" t="s">
        <v>3</v>
      </c>
      <c r="B47" t="s">
        <v>708</v>
      </c>
      <c r="C47" t="s">
        <v>636</v>
      </c>
      <c r="D47" t="s">
        <v>2</v>
      </c>
      <c r="E47" t="s">
        <v>1947</v>
      </c>
    </row>
    <row r="48" spans="1:5" x14ac:dyDescent="0.2">
      <c r="A48" t="s">
        <v>9</v>
      </c>
      <c r="B48" t="s">
        <v>710</v>
      </c>
      <c r="C48" t="s">
        <v>711</v>
      </c>
      <c r="D48" t="s">
        <v>2</v>
      </c>
      <c r="E48" t="s">
        <v>1947</v>
      </c>
    </row>
    <row r="49" spans="1:5" x14ac:dyDescent="0.2">
      <c r="A49" t="s">
        <v>3</v>
      </c>
      <c r="B49" t="s">
        <v>710</v>
      </c>
      <c r="C49" t="s">
        <v>712</v>
      </c>
      <c r="D49" t="s">
        <v>2</v>
      </c>
      <c r="E49" t="s">
        <v>1947</v>
      </c>
    </row>
    <row r="50" spans="1:5" x14ac:dyDescent="0.2">
      <c r="A50" t="s">
        <v>3</v>
      </c>
      <c r="B50" t="s">
        <v>710</v>
      </c>
      <c r="C50" t="s">
        <v>713</v>
      </c>
      <c r="D50" t="s">
        <v>2</v>
      </c>
      <c r="E50" t="s">
        <v>1947</v>
      </c>
    </row>
    <row r="51" spans="1:5" x14ac:dyDescent="0.2">
      <c r="A51" t="s">
        <v>9</v>
      </c>
      <c r="B51" t="s">
        <v>710</v>
      </c>
      <c r="C51" t="s">
        <v>714</v>
      </c>
      <c r="D51" t="s">
        <v>2</v>
      </c>
      <c r="E51" t="s">
        <v>1947</v>
      </c>
    </row>
    <row r="52" spans="1:5" x14ac:dyDescent="0.2">
      <c r="A52" t="s">
        <v>6</v>
      </c>
      <c r="B52" t="s">
        <v>715</v>
      </c>
      <c r="C52" t="s">
        <v>716</v>
      </c>
      <c r="D52" t="s">
        <v>725</v>
      </c>
      <c r="E52" t="s">
        <v>1947</v>
      </c>
    </row>
    <row r="53" spans="1:5" x14ac:dyDescent="0.2">
      <c r="A53" t="s">
        <v>9</v>
      </c>
      <c r="B53" t="s">
        <v>717</v>
      </c>
      <c r="C53" t="s">
        <v>718</v>
      </c>
      <c r="D53" t="s">
        <v>2</v>
      </c>
      <c r="E53" t="s">
        <v>1947</v>
      </c>
    </row>
    <row r="54" spans="1:5" x14ac:dyDescent="0.2">
      <c r="A54" t="s">
        <v>3</v>
      </c>
      <c r="B54" t="s">
        <v>717</v>
      </c>
      <c r="C54" t="s">
        <v>622</v>
      </c>
      <c r="D54" t="s">
        <v>2</v>
      </c>
      <c r="E54" t="s">
        <v>1947</v>
      </c>
    </row>
    <row r="55" spans="1:5" x14ac:dyDescent="0.2">
      <c r="A55" t="s">
        <v>3</v>
      </c>
      <c r="B55" t="s">
        <v>717</v>
      </c>
      <c r="C55" t="s">
        <v>719</v>
      </c>
      <c r="D55" t="s">
        <v>2</v>
      </c>
      <c r="E55" t="s">
        <v>1947</v>
      </c>
    </row>
    <row r="56" spans="1:5" x14ac:dyDescent="0.2">
      <c r="A56" t="s">
        <v>3</v>
      </c>
      <c r="B56" t="s">
        <v>720</v>
      </c>
      <c r="C56" t="s">
        <v>721</v>
      </c>
      <c r="D56" t="s">
        <v>2</v>
      </c>
      <c r="E56" t="s">
        <v>1947</v>
      </c>
    </row>
    <row r="57" spans="1:5" x14ac:dyDescent="0.2">
      <c r="A57" t="s">
        <v>9</v>
      </c>
      <c r="B57" t="s">
        <v>720</v>
      </c>
      <c r="C57" t="s">
        <v>722</v>
      </c>
      <c r="D57" t="s">
        <v>2</v>
      </c>
      <c r="E57" t="s">
        <v>1947</v>
      </c>
    </row>
    <row r="58" spans="1:5" x14ac:dyDescent="0.2">
      <c r="A58" t="s">
        <v>9</v>
      </c>
      <c r="B58" t="s">
        <v>720</v>
      </c>
      <c r="C58" t="s">
        <v>723</v>
      </c>
      <c r="D58" t="s">
        <v>2</v>
      </c>
      <c r="E58" t="s">
        <v>1947</v>
      </c>
    </row>
    <row r="59" spans="1:5" x14ac:dyDescent="0.2">
      <c r="A59" t="s">
        <v>11</v>
      </c>
      <c r="B59" t="s">
        <v>720</v>
      </c>
      <c r="C59" t="s">
        <v>724</v>
      </c>
      <c r="D59" t="s">
        <v>2</v>
      </c>
      <c r="E59" t="s">
        <v>1947</v>
      </c>
    </row>
    <row r="60" spans="1:5" x14ac:dyDescent="0.2">
      <c r="A60" t="s">
        <v>3</v>
      </c>
      <c r="B60" t="s">
        <v>725</v>
      </c>
      <c r="C60" t="s">
        <v>726</v>
      </c>
      <c r="D60" t="s">
        <v>2</v>
      </c>
      <c r="E60" t="s">
        <v>1947</v>
      </c>
    </row>
    <row r="61" spans="1:5" x14ac:dyDescent="0.2">
      <c r="A61" t="s">
        <v>9</v>
      </c>
      <c r="B61" t="s">
        <v>725</v>
      </c>
      <c r="C61" t="s">
        <v>727</v>
      </c>
      <c r="D61" t="s">
        <v>2</v>
      </c>
      <c r="E61" t="s">
        <v>1947</v>
      </c>
    </row>
    <row r="62" spans="1:5" x14ac:dyDescent="0.2">
      <c r="A62" t="s">
        <v>3</v>
      </c>
      <c r="B62" t="s">
        <v>725</v>
      </c>
      <c r="C62" t="s">
        <v>728</v>
      </c>
      <c r="D62" t="s">
        <v>2</v>
      </c>
      <c r="E62" t="s">
        <v>1947</v>
      </c>
    </row>
    <row r="63" spans="1:5" x14ac:dyDescent="0.2">
      <c r="A63" t="s">
        <v>3</v>
      </c>
      <c r="B63" t="s">
        <v>725</v>
      </c>
      <c r="C63" t="s">
        <v>729</v>
      </c>
      <c r="D63" t="s">
        <v>2</v>
      </c>
      <c r="E63" t="s">
        <v>1947</v>
      </c>
    </row>
    <row r="64" spans="1:5" x14ac:dyDescent="0.2">
      <c r="A64" t="s">
        <v>6</v>
      </c>
      <c r="B64" t="s">
        <v>730</v>
      </c>
      <c r="C64" t="s">
        <v>635</v>
      </c>
      <c r="D64" t="s">
        <v>1638</v>
      </c>
      <c r="E64" t="s">
        <v>1947</v>
      </c>
    </row>
    <row r="65" spans="1:5" x14ac:dyDescent="0.2">
      <c r="A65" t="s">
        <v>9</v>
      </c>
      <c r="B65" t="s">
        <v>730</v>
      </c>
      <c r="C65" t="s">
        <v>731</v>
      </c>
      <c r="D65" t="s">
        <v>2</v>
      </c>
      <c r="E65" t="s">
        <v>1947</v>
      </c>
    </row>
    <row r="66" spans="1:5" x14ac:dyDescent="0.2">
      <c r="A66" t="s">
        <v>3</v>
      </c>
      <c r="B66" t="s">
        <v>732</v>
      </c>
      <c r="C66" t="s">
        <v>733</v>
      </c>
      <c r="D66" t="s">
        <v>2</v>
      </c>
      <c r="E66" t="s">
        <v>1947</v>
      </c>
    </row>
    <row r="67" spans="1:5" x14ac:dyDescent="0.2">
      <c r="A67" t="s">
        <v>9</v>
      </c>
      <c r="B67" t="s">
        <v>732</v>
      </c>
      <c r="C67" t="s">
        <v>734</v>
      </c>
      <c r="D67" t="s">
        <v>2</v>
      </c>
      <c r="E67" t="s">
        <v>1947</v>
      </c>
    </row>
    <row r="68" spans="1:5" x14ac:dyDescent="0.2">
      <c r="A68" t="s">
        <v>6</v>
      </c>
      <c r="B68" t="s">
        <v>735</v>
      </c>
      <c r="C68" t="s">
        <v>736</v>
      </c>
      <c r="D68" t="s">
        <v>621</v>
      </c>
      <c r="E68" t="s">
        <v>1947</v>
      </c>
    </row>
    <row r="69" spans="1:5" x14ac:dyDescent="0.2">
      <c r="A69" t="s">
        <v>9</v>
      </c>
      <c r="B69" t="s">
        <v>735</v>
      </c>
      <c r="C69" t="s">
        <v>737</v>
      </c>
      <c r="D69" t="s">
        <v>2</v>
      </c>
      <c r="E69" t="s">
        <v>1947</v>
      </c>
    </row>
    <row r="70" spans="1:5" x14ac:dyDescent="0.2">
      <c r="A70" t="s">
        <v>9</v>
      </c>
      <c r="B70" t="s">
        <v>735</v>
      </c>
      <c r="C70" t="s">
        <v>625</v>
      </c>
      <c r="D70" t="s">
        <v>2</v>
      </c>
      <c r="E70" t="s">
        <v>1947</v>
      </c>
    </row>
    <row r="71" spans="1:5" x14ac:dyDescent="0.2">
      <c r="A71" t="s">
        <v>3</v>
      </c>
      <c r="B71" t="s">
        <v>738</v>
      </c>
      <c r="C71" t="s">
        <v>739</v>
      </c>
      <c r="D71" t="s">
        <v>2</v>
      </c>
      <c r="E71" t="s">
        <v>1947</v>
      </c>
    </row>
    <row r="72" spans="1:5" x14ac:dyDescent="0.2">
      <c r="A72" t="s">
        <v>9</v>
      </c>
      <c r="B72" t="s">
        <v>740</v>
      </c>
      <c r="C72" t="s">
        <v>741</v>
      </c>
      <c r="D72" t="s">
        <v>2</v>
      </c>
      <c r="E72" t="s">
        <v>1947</v>
      </c>
    </row>
    <row r="73" spans="1:5" x14ac:dyDescent="0.2">
      <c r="A73" t="s">
        <v>3</v>
      </c>
      <c r="B73" t="s">
        <v>740</v>
      </c>
      <c r="C73" t="s">
        <v>650</v>
      </c>
      <c r="D73" t="s">
        <v>2</v>
      </c>
      <c r="E73" t="s">
        <v>1947</v>
      </c>
    </row>
    <row r="74" spans="1:5" x14ac:dyDescent="0.2">
      <c r="A74" t="s">
        <v>3</v>
      </c>
      <c r="B74" t="s">
        <v>742</v>
      </c>
      <c r="C74" t="s">
        <v>743</v>
      </c>
      <c r="D74" t="s">
        <v>2</v>
      </c>
      <c r="E74" t="s">
        <v>1947</v>
      </c>
    </row>
    <row r="75" spans="1:5" x14ac:dyDescent="0.2">
      <c r="A75" t="s">
        <v>6</v>
      </c>
      <c r="B75" t="s">
        <v>744</v>
      </c>
      <c r="C75" t="s">
        <v>745</v>
      </c>
      <c r="D75" t="s">
        <v>750</v>
      </c>
      <c r="E75" t="s">
        <v>1947</v>
      </c>
    </row>
    <row r="76" spans="1:5" x14ac:dyDescent="0.2">
      <c r="A76" t="s">
        <v>3</v>
      </c>
      <c r="B76" t="s">
        <v>744</v>
      </c>
      <c r="C76" t="s">
        <v>746</v>
      </c>
      <c r="D76" t="s">
        <v>2</v>
      </c>
      <c r="E76" t="s">
        <v>1947</v>
      </c>
    </row>
    <row r="77" spans="1:5" x14ac:dyDescent="0.2">
      <c r="A77" t="s">
        <v>9</v>
      </c>
      <c r="B77" t="s">
        <v>744</v>
      </c>
      <c r="C77" t="s">
        <v>747</v>
      </c>
      <c r="D77" t="s">
        <v>2</v>
      </c>
      <c r="E77" t="s">
        <v>1947</v>
      </c>
    </row>
    <row r="78" spans="1:5" x14ac:dyDescent="0.2">
      <c r="A78" t="s">
        <v>3</v>
      </c>
      <c r="B78" t="s">
        <v>748</v>
      </c>
      <c r="C78" t="s">
        <v>749</v>
      </c>
      <c r="D78" t="s">
        <v>2</v>
      </c>
      <c r="E78" t="s">
        <v>1947</v>
      </c>
    </row>
    <row r="79" spans="1:5" x14ac:dyDescent="0.2">
      <c r="A79" t="s">
        <v>3</v>
      </c>
      <c r="B79" t="s">
        <v>748</v>
      </c>
      <c r="C79" t="s">
        <v>626</v>
      </c>
      <c r="D79" t="s">
        <v>2</v>
      </c>
      <c r="E79" t="s">
        <v>1947</v>
      </c>
    </row>
    <row r="80" spans="1:5" x14ac:dyDescent="0.2">
      <c r="A80" t="s">
        <v>11</v>
      </c>
      <c r="B80" t="s">
        <v>750</v>
      </c>
      <c r="C80" t="s">
        <v>751</v>
      </c>
      <c r="D80" t="s">
        <v>2</v>
      </c>
      <c r="E80" t="s">
        <v>1947</v>
      </c>
    </row>
    <row r="81" spans="1:5" x14ac:dyDescent="0.2">
      <c r="A81" t="s">
        <v>6</v>
      </c>
      <c r="B81" t="s">
        <v>752</v>
      </c>
      <c r="C81" t="s">
        <v>753</v>
      </c>
      <c r="D81" t="s">
        <v>613</v>
      </c>
      <c r="E81" t="s">
        <v>1947</v>
      </c>
    </row>
    <row r="82" spans="1:5" x14ac:dyDescent="0.2">
      <c r="A82" t="s">
        <v>3</v>
      </c>
      <c r="B82" t="s">
        <v>752</v>
      </c>
      <c r="C82" t="s">
        <v>754</v>
      </c>
      <c r="D82" t="s">
        <v>2</v>
      </c>
      <c r="E82" t="s">
        <v>1947</v>
      </c>
    </row>
    <row r="83" spans="1:5" x14ac:dyDescent="0.2">
      <c r="A83" t="s">
        <v>9</v>
      </c>
      <c r="B83" t="s">
        <v>752</v>
      </c>
      <c r="C83" t="s">
        <v>755</v>
      </c>
      <c r="D83" t="s">
        <v>2</v>
      </c>
      <c r="E83" t="s">
        <v>1947</v>
      </c>
    </row>
    <row r="84" spans="1:5" x14ac:dyDescent="0.2">
      <c r="A84" t="s">
        <v>6</v>
      </c>
      <c r="B84" t="s">
        <v>603</v>
      </c>
      <c r="C84" t="s">
        <v>605</v>
      </c>
      <c r="D84" t="s">
        <v>639</v>
      </c>
      <c r="E84" t="s">
        <v>1947</v>
      </c>
    </row>
    <row r="85" spans="1:5" x14ac:dyDescent="0.2">
      <c r="A85" t="s">
        <v>3</v>
      </c>
      <c r="B85" t="s">
        <v>603</v>
      </c>
      <c r="C85" t="s">
        <v>606</v>
      </c>
      <c r="D85" t="s">
        <v>2</v>
      </c>
      <c r="E85" t="s">
        <v>1947</v>
      </c>
    </row>
    <row r="86" spans="1:5" x14ac:dyDescent="0.2">
      <c r="A86" t="s">
        <v>3</v>
      </c>
      <c r="B86" t="s">
        <v>603</v>
      </c>
      <c r="C86" t="s">
        <v>607</v>
      </c>
      <c r="D86" t="s">
        <v>2</v>
      </c>
      <c r="E86" t="s">
        <v>1947</v>
      </c>
    </row>
    <row r="87" spans="1:5" x14ac:dyDescent="0.2">
      <c r="A87" t="s">
        <v>9</v>
      </c>
      <c r="B87" t="s">
        <v>608</v>
      </c>
      <c r="C87" t="s">
        <v>611</v>
      </c>
      <c r="D87" t="s">
        <v>2</v>
      </c>
      <c r="E87" t="s">
        <v>1947</v>
      </c>
    </row>
    <row r="88" spans="1:5" x14ac:dyDescent="0.2">
      <c r="A88" t="s">
        <v>3</v>
      </c>
      <c r="B88" t="s">
        <v>608</v>
      </c>
      <c r="C88" t="s">
        <v>612</v>
      </c>
      <c r="D88" t="s">
        <v>2</v>
      </c>
      <c r="E88" t="s">
        <v>1947</v>
      </c>
    </row>
    <row r="89" spans="1:5" x14ac:dyDescent="0.2">
      <c r="A89" t="s">
        <v>9</v>
      </c>
      <c r="B89" t="s">
        <v>613</v>
      </c>
      <c r="C89" t="s">
        <v>614</v>
      </c>
      <c r="D89" t="s">
        <v>2</v>
      </c>
      <c r="E89" t="s">
        <v>1947</v>
      </c>
    </row>
    <row r="90" spans="1:5" x14ac:dyDescent="0.2">
      <c r="A90" t="s">
        <v>6</v>
      </c>
      <c r="B90" t="s">
        <v>615</v>
      </c>
      <c r="C90" t="s">
        <v>616</v>
      </c>
      <c r="D90" t="s">
        <v>615</v>
      </c>
      <c r="E90" t="s">
        <v>1947</v>
      </c>
    </row>
    <row r="91" spans="1:5" x14ac:dyDescent="0.2">
      <c r="A91" t="s">
        <v>11</v>
      </c>
      <c r="B91" t="s">
        <v>617</v>
      </c>
      <c r="C91" t="s">
        <v>618</v>
      </c>
      <c r="D91" t="s">
        <v>2</v>
      </c>
      <c r="E91" t="s">
        <v>1947</v>
      </c>
    </row>
    <row r="92" spans="1:5" x14ac:dyDescent="0.2">
      <c r="A92" t="s">
        <v>3</v>
      </c>
      <c r="B92" t="s">
        <v>617</v>
      </c>
      <c r="C92" t="s">
        <v>619</v>
      </c>
      <c r="D92" t="s">
        <v>2</v>
      </c>
      <c r="E92" t="s">
        <v>1947</v>
      </c>
    </row>
    <row r="93" spans="1:5" x14ac:dyDescent="0.2">
      <c r="A93" t="s">
        <v>9</v>
      </c>
      <c r="B93" t="s">
        <v>617</v>
      </c>
      <c r="C93" t="s">
        <v>620</v>
      </c>
      <c r="D93" t="s">
        <v>2</v>
      </c>
      <c r="E93" t="s">
        <v>1947</v>
      </c>
    </row>
    <row r="94" spans="1:5" x14ac:dyDescent="0.2">
      <c r="A94" t="s">
        <v>6</v>
      </c>
      <c r="B94" t="s">
        <v>621</v>
      </c>
      <c r="C94" t="s">
        <v>623</v>
      </c>
      <c r="D94" t="s">
        <v>624</v>
      </c>
      <c r="E94" t="s">
        <v>1947</v>
      </c>
    </row>
    <row r="95" spans="1:5" x14ac:dyDescent="0.2">
      <c r="A95" t="s">
        <v>3</v>
      </c>
      <c r="B95" t="s">
        <v>628</v>
      </c>
      <c r="C95" t="s">
        <v>629</v>
      </c>
      <c r="D95" t="s">
        <v>2</v>
      </c>
      <c r="E95" t="s">
        <v>1947</v>
      </c>
    </row>
    <row r="96" spans="1:5" x14ac:dyDescent="0.2">
      <c r="A96" t="s">
        <v>9</v>
      </c>
      <c r="B96" t="s">
        <v>628</v>
      </c>
      <c r="C96" t="s">
        <v>631</v>
      </c>
      <c r="D96" t="s">
        <v>2</v>
      </c>
      <c r="E96" t="s">
        <v>1947</v>
      </c>
    </row>
    <row r="97" spans="1:5" x14ac:dyDescent="0.2">
      <c r="A97" t="s">
        <v>6</v>
      </c>
      <c r="B97" t="s">
        <v>632</v>
      </c>
      <c r="C97" t="s">
        <v>633</v>
      </c>
      <c r="D97" t="s">
        <v>632</v>
      </c>
      <c r="E97" t="s">
        <v>1947</v>
      </c>
    </row>
    <row r="98" spans="1:5" x14ac:dyDescent="0.2">
      <c r="A98" t="s">
        <v>6</v>
      </c>
      <c r="B98" t="s">
        <v>634</v>
      </c>
      <c r="C98" t="s">
        <v>637</v>
      </c>
      <c r="D98" t="s">
        <v>624</v>
      </c>
      <c r="E98" t="s">
        <v>1947</v>
      </c>
    </row>
    <row r="99" spans="1:5" x14ac:dyDescent="0.2">
      <c r="A99" t="s">
        <v>3</v>
      </c>
      <c r="B99" t="s">
        <v>639</v>
      </c>
      <c r="C99" t="s">
        <v>640</v>
      </c>
      <c r="D99" t="s">
        <v>2</v>
      </c>
      <c r="E99" t="s">
        <v>1947</v>
      </c>
    </row>
    <row r="100" spans="1:5" x14ac:dyDescent="0.2">
      <c r="A100" t="s">
        <v>3</v>
      </c>
      <c r="B100" t="s">
        <v>639</v>
      </c>
      <c r="C100" t="s">
        <v>641</v>
      </c>
      <c r="D100" t="s">
        <v>2</v>
      </c>
      <c r="E100" t="s">
        <v>1947</v>
      </c>
    </row>
    <row r="101" spans="1:5" x14ac:dyDescent="0.2">
      <c r="A101" t="s">
        <v>6</v>
      </c>
      <c r="B101" t="s">
        <v>642</v>
      </c>
      <c r="C101" t="s">
        <v>643</v>
      </c>
      <c r="D101" t="s">
        <v>579</v>
      </c>
      <c r="E101" t="s">
        <v>1947</v>
      </c>
    </row>
    <row r="102" spans="1:5" x14ac:dyDescent="0.2">
      <c r="A102" t="s">
        <v>9</v>
      </c>
      <c r="B102" t="s">
        <v>642</v>
      </c>
      <c r="C102" t="s">
        <v>644</v>
      </c>
      <c r="D102" t="s">
        <v>2</v>
      </c>
      <c r="E102" t="s">
        <v>1947</v>
      </c>
    </row>
    <row r="103" spans="1:5" x14ac:dyDescent="0.2">
      <c r="A103" t="s">
        <v>3</v>
      </c>
      <c r="B103" t="s">
        <v>642</v>
      </c>
      <c r="C103" t="s">
        <v>646</v>
      </c>
      <c r="D103" t="s">
        <v>2</v>
      </c>
      <c r="E103" t="s">
        <v>1947</v>
      </c>
    </row>
    <row r="104" spans="1:5" x14ac:dyDescent="0.2">
      <c r="A104" t="s">
        <v>3</v>
      </c>
      <c r="B104" t="s">
        <v>642</v>
      </c>
      <c r="C104" t="s">
        <v>647</v>
      </c>
      <c r="D104" t="s">
        <v>2</v>
      </c>
      <c r="E104" t="s">
        <v>1947</v>
      </c>
    </row>
    <row r="105" spans="1:5" x14ac:dyDescent="0.2">
      <c r="A105" t="s">
        <v>6</v>
      </c>
      <c r="B105" t="s">
        <v>648</v>
      </c>
      <c r="C105" t="s">
        <v>651</v>
      </c>
      <c r="D105" t="s">
        <v>1636</v>
      </c>
      <c r="E105" t="s">
        <v>1947</v>
      </c>
    </row>
    <row r="106" spans="1:5" x14ac:dyDescent="0.2">
      <c r="A106" t="s">
        <v>6</v>
      </c>
      <c r="B106" t="s">
        <v>652</v>
      </c>
      <c r="C106" t="s">
        <v>654</v>
      </c>
      <c r="D106" t="s">
        <v>652</v>
      </c>
      <c r="E106" t="s">
        <v>1947</v>
      </c>
    </row>
    <row r="107" spans="1:5" x14ac:dyDescent="0.2">
      <c r="A107" t="s">
        <v>11</v>
      </c>
      <c r="B107" t="s">
        <v>652</v>
      </c>
      <c r="C107" t="s">
        <v>655</v>
      </c>
      <c r="D107" t="s">
        <v>2</v>
      </c>
      <c r="E107" t="s">
        <v>1947</v>
      </c>
    </row>
    <row r="108" spans="1:5" x14ac:dyDescent="0.2">
      <c r="A108" t="s">
        <v>6</v>
      </c>
      <c r="B108" t="s">
        <v>516</v>
      </c>
      <c r="C108" t="s">
        <v>517</v>
      </c>
      <c r="D108" t="s">
        <v>527</v>
      </c>
      <c r="E108" t="s">
        <v>1947</v>
      </c>
    </row>
    <row r="109" spans="1:5" x14ac:dyDescent="0.2">
      <c r="A109" t="s">
        <v>6</v>
      </c>
      <c r="B109" t="s">
        <v>516</v>
      </c>
      <c r="C109" t="s">
        <v>518</v>
      </c>
      <c r="D109" t="s">
        <v>1632</v>
      </c>
      <c r="E109" t="s">
        <v>1947</v>
      </c>
    </row>
    <row r="110" spans="1:5" x14ac:dyDescent="0.2">
      <c r="A110" t="s">
        <v>3</v>
      </c>
      <c r="B110" t="s">
        <v>516</v>
      </c>
      <c r="C110" t="s">
        <v>519</v>
      </c>
      <c r="D110" t="s">
        <v>2</v>
      </c>
      <c r="E110" t="s">
        <v>1947</v>
      </c>
    </row>
    <row r="111" spans="1:5" x14ac:dyDescent="0.2">
      <c r="A111" t="s">
        <v>9</v>
      </c>
      <c r="B111" t="s">
        <v>520</v>
      </c>
      <c r="C111" t="s">
        <v>521</v>
      </c>
      <c r="D111" t="s">
        <v>2</v>
      </c>
      <c r="E111" t="s">
        <v>1947</v>
      </c>
    </row>
    <row r="112" spans="1:5" x14ac:dyDescent="0.2">
      <c r="A112" t="s">
        <v>3</v>
      </c>
      <c r="B112" t="s">
        <v>522</v>
      </c>
      <c r="C112" t="s">
        <v>523</v>
      </c>
      <c r="D112" t="s">
        <v>2</v>
      </c>
      <c r="E112" t="s">
        <v>1947</v>
      </c>
    </row>
    <row r="113" spans="1:5" x14ac:dyDescent="0.2">
      <c r="A113" t="s">
        <v>6</v>
      </c>
      <c r="B113" t="s">
        <v>524</v>
      </c>
      <c r="C113" t="s">
        <v>525</v>
      </c>
      <c r="D113" t="s">
        <v>524</v>
      </c>
      <c r="E113" t="s">
        <v>1947</v>
      </c>
    </row>
    <row r="114" spans="1:5" x14ac:dyDescent="0.2">
      <c r="A114" t="s">
        <v>9</v>
      </c>
      <c r="B114" t="s">
        <v>524</v>
      </c>
      <c r="C114" t="s">
        <v>526</v>
      </c>
      <c r="D114" t="s">
        <v>2</v>
      </c>
      <c r="E114" t="s">
        <v>1947</v>
      </c>
    </row>
    <row r="115" spans="1:5" x14ac:dyDescent="0.2">
      <c r="A115" t="s">
        <v>9</v>
      </c>
      <c r="B115" t="s">
        <v>527</v>
      </c>
      <c r="C115" t="s">
        <v>530</v>
      </c>
      <c r="D115" t="s">
        <v>2</v>
      </c>
      <c r="E115" t="s">
        <v>1947</v>
      </c>
    </row>
    <row r="116" spans="1:5" x14ac:dyDescent="0.2">
      <c r="A116" t="s">
        <v>9</v>
      </c>
      <c r="B116" t="s">
        <v>531</v>
      </c>
      <c r="C116" t="s">
        <v>532</v>
      </c>
      <c r="D116" t="s">
        <v>2</v>
      </c>
      <c r="E116" t="s">
        <v>1947</v>
      </c>
    </row>
    <row r="117" spans="1:5" x14ac:dyDescent="0.2">
      <c r="A117" t="s">
        <v>9</v>
      </c>
      <c r="B117" t="s">
        <v>531</v>
      </c>
      <c r="C117" t="s">
        <v>533</v>
      </c>
      <c r="D117" t="s">
        <v>2</v>
      </c>
      <c r="E117" t="s">
        <v>1947</v>
      </c>
    </row>
    <row r="118" spans="1:5" x14ac:dyDescent="0.2">
      <c r="A118" t="s">
        <v>6</v>
      </c>
      <c r="B118" t="s">
        <v>531</v>
      </c>
      <c r="C118" t="s">
        <v>534</v>
      </c>
      <c r="D118" t="s">
        <v>541</v>
      </c>
      <c r="E118" t="s">
        <v>1947</v>
      </c>
    </row>
    <row r="119" spans="1:5" x14ac:dyDescent="0.2">
      <c r="A119" t="s">
        <v>9</v>
      </c>
      <c r="B119" t="s">
        <v>535</v>
      </c>
      <c r="C119" t="s">
        <v>539</v>
      </c>
      <c r="D119" t="s">
        <v>2</v>
      </c>
      <c r="E119" t="s">
        <v>1947</v>
      </c>
    </row>
    <row r="120" spans="1:5" x14ac:dyDescent="0.2">
      <c r="A120" t="s">
        <v>9</v>
      </c>
      <c r="B120" t="s">
        <v>535</v>
      </c>
      <c r="C120" t="s">
        <v>540</v>
      </c>
      <c r="D120" t="s">
        <v>2</v>
      </c>
      <c r="E120" t="s">
        <v>1947</v>
      </c>
    </row>
    <row r="121" spans="1:5" x14ac:dyDescent="0.2">
      <c r="A121" t="s">
        <v>6</v>
      </c>
      <c r="B121" t="s">
        <v>541</v>
      </c>
      <c r="C121" t="s">
        <v>15</v>
      </c>
      <c r="D121" t="s">
        <v>1635</v>
      </c>
      <c r="E121" t="s">
        <v>1947</v>
      </c>
    </row>
    <row r="122" spans="1:5" x14ac:dyDescent="0.2">
      <c r="A122" t="s">
        <v>6</v>
      </c>
      <c r="B122" t="s">
        <v>543</v>
      </c>
      <c r="C122" t="s">
        <v>544</v>
      </c>
      <c r="D122" t="s">
        <v>565</v>
      </c>
      <c r="E122" t="s">
        <v>1947</v>
      </c>
    </row>
    <row r="123" spans="1:5" x14ac:dyDescent="0.2">
      <c r="A123" t="s">
        <v>3</v>
      </c>
      <c r="B123" t="s">
        <v>543</v>
      </c>
      <c r="C123" t="s">
        <v>545</v>
      </c>
      <c r="D123" t="s">
        <v>2</v>
      </c>
      <c r="E123" t="s">
        <v>1947</v>
      </c>
    </row>
    <row r="124" spans="1:5" x14ac:dyDescent="0.2">
      <c r="A124" t="s">
        <v>6</v>
      </c>
      <c r="B124" t="s">
        <v>546</v>
      </c>
      <c r="C124" t="s">
        <v>547</v>
      </c>
      <c r="D124" t="s">
        <v>546</v>
      </c>
      <c r="E124" t="s">
        <v>1947</v>
      </c>
    </row>
    <row r="125" spans="1:5" x14ac:dyDescent="0.2">
      <c r="A125" t="s">
        <v>3</v>
      </c>
      <c r="B125" t="s">
        <v>549</v>
      </c>
      <c r="C125" t="s">
        <v>550</v>
      </c>
      <c r="D125" t="s">
        <v>2</v>
      </c>
      <c r="E125" t="s">
        <v>1947</v>
      </c>
    </row>
    <row r="126" spans="1:5" x14ac:dyDescent="0.2">
      <c r="A126" t="s">
        <v>6</v>
      </c>
      <c r="B126" t="s">
        <v>549</v>
      </c>
      <c r="C126" t="s">
        <v>551</v>
      </c>
      <c r="D126" t="s">
        <v>2</v>
      </c>
      <c r="E126" t="s">
        <v>1947</v>
      </c>
    </row>
    <row r="127" spans="1:5" x14ac:dyDescent="0.2">
      <c r="A127" t="s">
        <v>3</v>
      </c>
      <c r="B127" t="s">
        <v>554</v>
      </c>
      <c r="C127" t="s">
        <v>555</v>
      </c>
      <c r="D127" t="s">
        <v>2</v>
      </c>
      <c r="E127" t="s">
        <v>1947</v>
      </c>
    </row>
    <row r="128" spans="1:5" x14ac:dyDescent="0.2">
      <c r="A128" t="s">
        <v>3</v>
      </c>
      <c r="B128" t="s">
        <v>554</v>
      </c>
      <c r="C128" t="s">
        <v>556</v>
      </c>
      <c r="D128" t="s">
        <v>2</v>
      </c>
      <c r="E128" t="s">
        <v>1947</v>
      </c>
    </row>
    <row r="129" spans="1:5" x14ac:dyDescent="0.2">
      <c r="A129" t="s">
        <v>6</v>
      </c>
      <c r="B129" t="s">
        <v>557</v>
      </c>
      <c r="C129" t="s">
        <v>558</v>
      </c>
      <c r="D129" t="s">
        <v>563</v>
      </c>
      <c r="E129" t="s">
        <v>1947</v>
      </c>
    </row>
    <row r="130" spans="1:5" x14ac:dyDescent="0.2">
      <c r="A130" t="s">
        <v>6</v>
      </c>
      <c r="B130" t="s">
        <v>557</v>
      </c>
      <c r="C130" t="s">
        <v>559</v>
      </c>
      <c r="D130" t="s">
        <v>563</v>
      </c>
      <c r="E130" t="s">
        <v>1947</v>
      </c>
    </row>
    <row r="131" spans="1:5" x14ac:dyDescent="0.2">
      <c r="A131" t="s">
        <v>6</v>
      </c>
      <c r="B131" t="s">
        <v>560</v>
      </c>
      <c r="C131" t="s">
        <v>561</v>
      </c>
      <c r="D131" t="s">
        <v>577</v>
      </c>
      <c r="E131" t="s">
        <v>1947</v>
      </c>
    </row>
    <row r="132" spans="1:5" x14ac:dyDescent="0.2">
      <c r="A132" t="s">
        <v>9</v>
      </c>
      <c r="B132" t="s">
        <v>560</v>
      </c>
      <c r="C132" t="s">
        <v>562</v>
      </c>
      <c r="D132" t="s">
        <v>2</v>
      </c>
      <c r="E132" t="s">
        <v>1947</v>
      </c>
    </row>
    <row r="133" spans="1:5" x14ac:dyDescent="0.2">
      <c r="A133" t="s">
        <v>9</v>
      </c>
      <c r="B133" t="s">
        <v>563</v>
      </c>
      <c r="C133" t="s">
        <v>564</v>
      </c>
      <c r="D133" t="s">
        <v>2</v>
      </c>
      <c r="E133" t="s">
        <v>1947</v>
      </c>
    </row>
    <row r="134" spans="1:5" x14ac:dyDescent="0.2">
      <c r="A134" t="s">
        <v>6</v>
      </c>
      <c r="B134" t="s">
        <v>565</v>
      </c>
      <c r="C134" t="s">
        <v>566</v>
      </c>
      <c r="D134" t="s">
        <v>565</v>
      </c>
      <c r="E134" t="s">
        <v>1947</v>
      </c>
    </row>
    <row r="135" spans="1:5" x14ac:dyDescent="0.2">
      <c r="A135" t="s">
        <v>9</v>
      </c>
      <c r="B135" t="s">
        <v>567</v>
      </c>
      <c r="C135" t="s">
        <v>568</v>
      </c>
      <c r="D135" t="s">
        <v>2</v>
      </c>
      <c r="E135" t="s">
        <v>1947</v>
      </c>
    </row>
    <row r="136" spans="1:5" x14ac:dyDescent="0.2">
      <c r="A136" t="s">
        <v>6</v>
      </c>
      <c r="B136" t="s">
        <v>570</v>
      </c>
      <c r="C136" t="s">
        <v>571</v>
      </c>
      <c r="D136" t="s">
        <v>570</v>
      </c>
      <c r="E136" t="s">
        <v>1947</v>
      </c>
    </row>
    <row r="137" spans="1:5" x14ac:dyDescent="0.2">
      <c r="A137" t="s">
        <v>6</v>
      </c>
      <c r="B137" t="s">
        <v>572</v>
      </c>
      <c r="C137" t="s">
        <v>573</v>
      </c>
      <c r="D137" t="s">
        <v>572</v>
      </c>
      <c r="E137" t="s">
        <v>1947</v>
      </c>
    </row>
    <row r="138" spans="1:5" x14ac:dyDescent="0.2">
      <c r="A138" t="s">
        <v>6</v>
      </c>
      <c r="B138" t="s">
        <v>577</v>
      </c>
      <c r="C138" t="s">
        <v>499</v>
      </c>
      <c r="D138" t="s">
        <v>577</v>
      </c>
      <c r="E138" t="s">
        <v>1947</v>
      </c>
    </row>
    <row r="139" spans="1:5" x14ac:dyDescent="0.2">
      <c r="A139" t="s">
        <v>3</v>
      </c>
      <c r="B139" t="s">
        <v>579</v>
      </c>
      <c r="C139" t="s">
        <v>580</v>
      </c>
      <c r="D139" t="s">
        <v>2</v>
      </c>
      <c r="E139" t="s">
        <v>1947</v>
      </c>
    </row>
    <row r="140" spans="1:5" x14ac:dyDescent="0.2">
      <c r="A140" t="s">
        <v>9</v>
      </c>
      <c r="B140" t="s">
        <v>582</v>
      </c>
      <c r="C140" t="s">
        <v>583</v>
      </c>
      <c r="D140" t="s">
        <v>2</v>
      </c>
      <c r="E140" t="s">
        <v>1947</v>
      </c>
    </row>
    <row r="141" spans="1:5" x14ac:dyDescent="0.2">
      <c r="A141" t="s">
        <v>3</v>
      </c>
      <c r="B141" t="s">
        <v>584</v>
      </c>
      <c r="C141" t="s">
        <v>585</v>
      </c>
      <c r="D141" t="s">
        <v>2</v>
      </c>
      <c r="E141" t="s">
        <v>1947</v>
      </c>
    </row>
    <row r="142" spans="1:5" x14ac:dyDescent="0.2">
      <c r="A142" t="s">
        <v>9</v>
      </c>
      <c r="B142" t="s">
        <v>586</v>
      </c>
      <c r="C142" t="s">
        <v>588</v>
      </c>
      <c r="D142" t="s">
        <v>2</v>
      </c>
      <c r="E142" t="s">
        <v>1947</v>
      </c>
    </row>
    <row r="143" spans="1:5" x14ac:dyDescent="0.2">
      <c r="A143" t="s">
        <v>9</v>
      </c>
      <c r="B143" t="s">
        <v>590</v>
      </c>
      <c r="C143" t="s">
        <v>495</v>
      </c>
      <c r="D143" t="s">
        <v>2</v>
      </c>
      <c r="E143" t="s">
        <v>1947</v>
      </c>
    </row>
    <row r="144" spans="1:5" x14ac:dyDescent="0.2">
      <c r="A144" t="s">
        <v>6</v>
      </c>
      <c r="B144" t="s">
        <v>593</v>
      </c>
      <c r="C144" t="s">
        <v>461</v>
      </c>
      <c r="D144" t="s">
        <v>593</v>
      </c>
      <c r="E144" t="s">
        <v>1947</v>
      </c>
    </row>
    <row r="145" spans="1:5" x14ac:dyDescent="0.2">
      <c r="A145" t="s">
        <v>6</v>
      </c>
      <c r="B145" t="s">
        <v>593</v>
      </c>
      <c r="C145" t="s">
        <v>594</v>
      </c>
      <c r="D145" t="s">
        <v>595</v>
      </c>
      <c r="E145" t="s">
        <v>1947</v>
      </c>
    </row>
    <row r="146" spans="1:5" x14ac:dyDescent="0.2">
      <c r="A146" t="s">
        <v>11</v>
      </c>
      <c r="B146" t="s">
        <v>595</v>
      </c>
      <c r="C146" t="s">
        <v>596</v>
      </c>
      <c r="D146" t="s">
        <v>2</v>
      </c>
      <c r="E146" t="s">
        <v>1947</v>
      </c>
    </row>
    <row r="147" spans="1:5" x14ac:dyDescent="0.2">
      <c r="A147" t="s">
        <v>6</v>
      </c>
      <c r="B147" t="s">
        <v>595</v>
      </c>
      <c r="C147" t="s">
        <v>597</v>
      </c>
      <c r="D147" t="s">
        <v>1604</v>
      </c>
      <c r="E147" t="s">
        <v>1947</v>
      </c>
    </row>
    <row r="148" spans="1:5" x14ac:dyDescent="0.2">
      <c r="A148" t="s">
        <v>6</v>
      </c>
      <c r="B148" t="s">
        <v>598</v>
      </c>
      <c r="C148" t="s">
        <v>446</v>
      </c>
      <c r="D148" t="s">
        <v>598</v>
      </c>
      <c r="E148" t="s">
        <v>1947</v>
      </c>
    </row>
    <row r="149" spans="1:5" x14ac:dyDescent="0.2">
      <c r="A149" t="s">
        <v>6</v>
      </c>
      <c r="B149" t="s">
        <v>598</v>
      </c>
      <c r="C149" t="s">
        <v>599</v>
      </c>
      <c r="D149" t="s">
        <v>2</v>
      </c>
      <c r="E149" t="s">
        <v>1947</v>
      </c>
    </row>
    <row r="150" spans="1:5" x14ac:dyDescent="0.2">
      <c r="A150" t="s">
        <v>9</v>
      </c>
      <c r="B150" t="s">
        <v>600</v>
      </c>
      <c r="C150" t="s">
        <v>602</v>
      </c>
      <c r="D150" t="s">
        <v>2</v>
      </c>
      <c r="E150" t="s">
        <v>1947</v>
      </c>
    </row>
    <row r="151" spans="1:5" x14ac:dyDescent="0.2">
      <c r="A151" t="s">
        <v>3</v>
      </c>
      <c r="B151" t="s">
        <v>494</v>
      </c>
      <c r="C151" t="s">
        <v>497</v>
      </c>
      <c r="D151" t="s">
        <v>2</v>
      </c>
      <c r="E151" t="s">
        <v>1947</v>
      </c>
    </row>
    <row r="152" spans="1:5" x14ac:dyDescent="0.2">
      <c r="A152" t="s">
        <v>6</v>
      </c>
      <c r="B152" t="s">
        <v>494</v>
      </c>
      <c r="C152" t="s">
        <v>498</v>
      </c>
      <c r="D152" t="s">
        <v>494</v>
      </c>
      <c r="E152" t="s">
        <v>1947</v>
      </c>
    </row>
    <row r="153" spans="1:5" x14ac:dyDescent="0.2">
      <c r="A153" t="s">
        <v>6</v>
      </c>
      <c r="B153" t="s">
        <v>500</v>
      </c>
      <c r="C153" t="s">
        <v>502</v>
      </c>
      <c r="D153" t="s">
        <v>500</v>
      </c>
      <c r="E153" t="s">
        <v>1947</v>
      </c>
    </row>
    <row r="154" spans="1:5" x14ac:dyDescent="0.2">
      <c r="A154" t="s">
        <v>9</v>
      </c>
      <c r="B154" t="s">
        <v>503</v>
      </c>
      <c r="C154" t="s">
        <v>444</v>
      </c>
      <c r="D154" t="s">
        <v>2</v>
      </c>
      <c r="E154" t="s">
        <v>1947</v>
      </c>
    </row>
    <row r="155" spans="1:5" x14ac:dyDescent="0.2">
      <c r="A155" t="s">
        <v>6</v>
      </c>
      <c r="B155" t="s">
        <v>504</v>
      </c>
      <c r="C155" t="s">
        <v>506</v>
      </c>
      <c r="D155" t="s">
        <v>504</v>
      </c>
      <c r="E155" t="s">
        <v>1947</v>
      </c>
    </row>
    <row r="156" spans="1:5" x14ac:dyDescent="0.2">
      <c r="A156" t="s">
        <v>6</v>
      </c>
      <c r="B156" t="s">
        <v>510</v>
      </c>
      <c r="C156" t="s">
        <v>511</v>
      </c>
      <c r="D156" t="s">
        <v>510</v>
      </c>
      <c r="E156" t="s">
        <v>1947</v>
      </c>
    </row>
    <row r="157" spans="1:5" x14ac:dyDescent="0.2">
      <c r="A157" t="s">
        <v>6</v>
      </c>
      <c r="B157" t="s">
        <v>514</v>
      </c>
      <c r="C157" t="s">
        <v>515</v>
      </c>
      <c r="D157" t="s">
        <v>2</v>
      </c>
      <c r="E157" t="s">
        <v>1947</v>
      </c>
    </row>
    <row r="158" spans="1:5" x14ac:dyDescent="0.2">
      <c r="A158" t="s">
        <v>9</v>
      </c>
      <c r="B158" t="s">
        <v>438</v>
      </c>
      <c r="C158" t="s">
        <v>439</v>
      </c>
      <c r="D158" t="s">
        <v>2</v>
      </c>
      <c r="E158" t="s">
        <v>1947</v>
      </c>
    </row>
    <row r="159" spans="1:5" x14ac:dyDescent="0.2">
      <c r="A159" t="s">
        <v>9</v>
      </c>
      <c r="B159" t="s">
        <v>438</v>
      </c>
      <c r="C159" t="s">
        <v>440</v>
      </c>
      <c r="D159" t="s">
        <v>2</v>
      </c>
      <c r="E159" t="s">
        <v>1947</v>
      </c>
    </row>
    <row r="160" spans="1:5" x14ac:dyDescent="0.2">
      <c r="A160" t="s">
        <v>6</v>
      </c>
      <c r="B160" t="s">
        <v>438</v>
      </c>
      <c r="C160" t="s">
        <v>441</v>
      </c>
      <c r="D160" t="s">
        <v>285</v>
      </c>
      <c r="E160" t="s">
        <v>1947</v>
      </c>
    </row>
    <row r="161" spans="1:5" x14ac:dyDescent="0.2">
      <c r="A161" t="s">
        <v>9</v>
      </c>
      <c r="B161" t="s">
        <v>447</v>
      </c>
      <c r="C161" t="s">
        <v>374</v>
      </c>
      <c r="D161" t="s">
        <v>2</v>
      </c>
      <c r="E161" t="s">
        <v>1947</v>
      </c>
    </row>
    <row r="162" spans="1:5" x14ac:dyDescent="0.2">
      <c r="A162" t="s">
        <v>9</v>
      </c>
      <c r="B162" t="s">
        <v>448</v>
      </c>
      <c r="C162" t="s">
        <v>449</v>
      </c>
      <c r="D162" t="s">
        <v>2</v>
      </c>
      <c r="E162" t="s">
        <v>1947</v>
      </c>
    </row>
    <row r="163" spans="1:5" x14ac:dyDescent="0.2">
      <c r="A163" t="s">
        <v>6</v>
      </c>
      <c r="B163" t="s">
        <v>448</v>
      </c>
      <c r="C163" t="s">
        <v>450</v>
      </c>
      <c r="D163" t="s">
        <v>448</v>
      </c>
      <c r="E163" t="s">
        <v>1947</v>
      </c>
    </row>
    <row r="164" spans="1:5" x14ac:dyDescent="0.2">
      <c r="A164" t="s">
        <v>6</v>
      </c>
      <c r="B164" t="s">
        <v>448</v>
      </c>
      <c r="C164" t="s">
        <v>451</v>
      </c>
      <c r="D164" t="s">
        <v>456</v>
      </c>
      <c r="E164" t="s">
        <v>1947</v>
      </c>
    </row>
    <row r="165" spans="1:5" x14ac:dyDescent="0.2">
      <c r="A165" t="s">
        <v>6</v>
      </c>
      <c r="B165" t="s">
        <v>452</v>
      </c>
      <c r="C165" t="s">
        <v>453</v>
      </c>
      <c r="D165" t="s">
        <v>452</v>
      </c>
      <c r="E165" t="s">
        <v>1947</v>
      </c>
    </row>
    <row r="166" spans="1:5" x14ac:dyDescent="0.2">
      <c r="A166" t="s">
        <v>6</v>
      </c>
      <c r="B166" t="s">
        <v>452</v>
      </c>
      <c r="C166" t="s">
        <v>454</v>
      </c>
      <c r="D166" t="s">
        <v>452</v>
      </c>
      <c r="E166" t="s">
        <v>1947</v>
      </c>
    </row>
    <row r="167" spans="1:5" x14ac:dyDescent="0.2">
      <c r="A167" t="s">
        <v>6</v>
      </c>
      <c r="B167" t="s">
        <v>452</v>
      </c>
      <c r="C167" t="s">
        <v>455</v>
      </c>
      <c r="D167" t="s">
        <v>452</v>
      </c>
      <c r="E167" t="s">
        <v>1947</v>
      </c>
    </row>
    <row r="168" spans="1:5" x14ac:dyDescent="0.2">
      <c r="A168" t="s">
        <v>6</v>
      </c>
      <c r="B168" t="s">
        <v>456</v>
      </c>
      <c r="C168" t="s">
        <v>457</v>
      </c>
      <c r="D168" t="s">
        <v>456</v>
      </c>
      <c r="E168" t="s">
        <v>1947</v>
      </c>
    </row>
    <row r="169" spans="1:5" x14ac:dyDescent="0.2">
      <c r="A169" t="s">
        <v>3</v>
      </c>
      <c r="B169" t="s">
        <v>462</v>
      </c>
      <c r="C169" t="s">
        <v>240</v>
      </c>
      <c r="D169" t="s">
        <v>708</v>
      </c>
      <c r="E169" t="s">
        <v>1947</v>
      </c>
    </row>
    <row r="170" spans="1:5" x14ac:dyDescent="0.2">
      <c r="A170" t="s">
        <v>9</v>
      </c>
      <c r="B170" t="s">
        <v>464</v>
      </c>
      <c r="C170" t="s">
        <v>394</v>
      </c>
      <c r="D170" t="s">
        <v>2</v>
      </c>
      <c r="E170" t="s">
        <v>1947</v>
      </c>
    </row>
    <row r="171" spans="1:5" x14ac:dyDescent="0.2">
      <c r="A171" t="s">
        <v>9</v>
      </c>
      <c r="B171" t="s">
        <v>468</v>
      </c>
      <c r="C171" t="s">
        <v>469</v>
      </c>
      <c r="D171" t="s">
        <v>2</v>
      </c>
      <c r="E171" t="s">
        <v>1947</v>
      </c>
    </row>
    <row r="172" spans="1:5" x14ac:dyDescent="0.2">
      <c r="A172" t="s">
        <v>6</v>
      </c>
      <c r="B172" t="s">
        <v>470</v>
      </c>
      <c r="C172" t="s">
        <v>336</v>
      </c>
      <c r="D172" t="s">
        <v>2</v>
      </c>
      <c r="E172" t="s">
        <v>1947</v>
      </c>
    </row>
    <row r="173" spans="1:5" x14ac:dyDescent="0.2">
      <c r="A173" t="s">
        <v>11</v>
      </c>
      <c r="B173" t="s">
        <v>476</v>
      </c>
      <c r="C173" t="s">
        <v>477</v>
      </c>
      <c r="D173" t="s">
        <v>2</v>
      </c>
      <c r="E173" t="s">
        <v>1947</v>
      </c>
    </row>
    <row r="174" spans="1:5" x14ac:dyDescent="0.2">
      <c r="A174" t="s">
        <v>3</v>
      </c>
      <c r="B174" t="s">
        <v>489</v>
      </c>
      <c r="C174" t="s">
        <v>491</v>
      </c>
      <c r="D174" t="s">
        <v>2</v>
      </c>
      <c r="E174" t="s">
        <v>1947</v>
      </c>
    </row>
    <row r="175" spans="1:5" x14ac:dyDescent="0.2">
      <c r="A175" t="s">
        <v>3</v>
      </c>
      <c r="B175" t="s">
        <v>493</v>
      </c>
      <c r="C175" t="s">
        <v>182</v>
      </c>
      <c r="D175" t="s">
        <v>343</v>
      </c>
      <c r="E175" t="s">
        <v>1947</v>
      </c>
    </row>
    <row r="176" spans="1:5" x14ac:dyDescent="0.2">
      <c r="A176" t="s">
        <v>6</v>
      </c>
      <c r="B176" t="s">
        <v>422</v>
      </c>
      <c r="C176" t="s">
        <v>53</v>
      </c>
      <c r="D176" t="s">
        <v>428</v>
      </c>
      <c r="E176" t="s">
        <v>1947</v>
      </c>
    </row>
    <row r="177" spans="1:5" x14ac:dyDescent="0.2">
      <c r="A177" t="s">
        <v>3</v>
      </c>
      <c r="B177" t="s">
        <v>422</v>
      </c>
      <c r="C177" t="s">
        <v>426</v>
      </c>
      <c r="D177" t="s">
        <v>2</v>
      </c>
      <c r="E177" t="s">
        <v>1947</v>
      </c>
    </row>
    <row r="178" spans="1:5" x14ac:dyDescent="0.2">
      <c r="A178" t="s">
        <v>3</v>
      </c>
      <c r="B178" t="s">
        <v>422</v>
      </c>
      <c r="C178" t="s">
        <v>427</v>
      </c>
      <c r="D178" t="s">
        <v>2</v>
      </c>
      <c r="E178" t="s">
        <v>1947</v>
      </c>
    </row>
    <row r="179" spans="1:5" x14ac:dyDescent="0.2">
      <c r="A179" t="s">
        <v>6</v>
      </c>
      <c r="B179" t="s">
        <v>428</v>
      </c>
      <c r="C179" t="s">
        <v>190</v>
      </c>
      <c r="D179" t="s">
        <v>428</v>
      </c>
      <c r="E179" t="s">
        <v>1947</v>
      </c>
    </row>
    <row r="180" spans="1:5" x14ac:dyDescent="0.2">
      <c r="A180" t="s">
        <v>6</v>
      </c>
      <c r="B180" t="s">
        <v>429</v>
      </c>
      <c r="C180" t="s">
        <v>278</v>
      </c>
      <c r="D180" t="s">
        <v>343</v>
      </c>
      <c r="E180" t="s">
        <v>1947</v>
      </c>
    </row>
    <row r="181" spans="1:5" x14ac:dyDescent="0.2">
      <c r="A181" t="s">
        <v>9</v>
      </c>
      <c r="B181" t="s">
        <v>430</v>
      </c>
      <c r="C181" t="s">
        <v>431</v>
      </c>
      <c r="D181" t="s">
        <v>2</v>
      </c>
      <c r="E181" t="s">
        <v>1947</v>
      </c>
    </row>
    <row r="182" spans="1:5" x14ac:dyDescent="0.2">
      <c r="A182" t="s">
        <v>6</v>
      </c>
      <c r="B182" t="s">
        <v>432</v>
      </c>
      <c r="C182" t="s">
        <v>239</v>
      </c>
      <c r="D182" t="s">
        <v>377</v>
      </c>
      <c r="E182" t="s">
        <v>1947</v>
      </c>
    </row>
    <row r="183" spans="1:5" x14ac:dyDescent="0.2">
      <c r="A183" t="s">
        <v>9</v>
      </c>
      <c r="B183" t="s">
        <v>432</v>
      </c>
      <c r="C183" t="s">
        <v>433</v>
      </c>
      <c r="D183" t="s">
        <v>2</v>
      </c>
      <c r="E183" t="s">
        <v>1947</v>
      </c>
    </row>
    <row r="184" spans="1:5" x14ac:dyDescent="0.2">
      <c r="A184" t="s">
        <v>9</v>
      </c>
      <c r="B184" t="s">
        <v>393</v>
      </c>
      <c r="C184" t="s">
        <v>372</v>
      </c>
      <c r="D184" t="s">
        <v>2</v>
      </c>
      <c r="E184" t="s">
        <v>1947</v>
      </c>
    </row>
    <row r="185" spans="1:5" x14ac:dyDescent="0.2">
      <c r="A185" t="s">
        <v>9</v>
      </c>
      <c r="B185" t="s">
        <v>396</v>
      </c>
      <c r="C185" t="s">
        <v>397</v>
      </c>
      <c r="D185" t="s">
        <v>2</v>
      </c>
      <c r="E185" t="s">
        <v>1947</v>
      </c>
    </row>
    <row r="186" spans="1:5" x14ac:dyDescent="0.2">
      <c r="A186" t="s">
        <v>9</v>
      </c>
      <c r="B186" t="s">
        <v>396</v>
      </c>
      <c r="C186" t="s">
        <v>398</v>
      </c>
      <c r="D186" t="s">
        <v>2</v>
      </c>
      <c r="E186" t="s">
        <v>1947</v>
      </c>
    </row>
    <row r="187" spans="1:5" x14ac:dyDescent="0.2">
      <c r="A187" t="s">
        <v>9</v>
      </c>
      <c r="B187" t="s">
        <v>396</v>
      </c>
      <c r="C187" t="s">
        <v>399</v>
      </c>
      <c r="D187" t="s">
        <v>2</v>
      </c>
      <c r="E187" t="s">
        <v>1947</v>
      </c>
    </row>
    <row r="188" spans="1:5" x14ac:dyDescent="0.2">
      <c r="A188" t="s">
        <v>6</v>
      </c>
      <c r="B188" t="s">
        <v>402</v>
      </c>
      <c r="C188" t="s">
        <v>338</v>
      </c>
      <c r="D188" t="s">
        <v>403</v>
      </c>
      <c r="E188" t="s">
        <v>1947</v>
      </c>
    </row>
    <row r="189" spans="1:5" x14ac:dyDescent="0.2">
      <c r="A189" t="s">
        <v>6</v>
      </c>
      <c r="B189" t="s">
        <v>403</v>
      </c>
      <c r="C189" t="s">
        <v>81</v>
      </c>
      <c r="D189" t="s">
        <v>281</v>
      </c>
      <c r="E189" t="s">
        <v>1947</v>
      </c>
    </row>
    <row r="190" spans="1:5" x14ac:dyDescent="0.2">
      <c r="A190" t="s">
        <v>3</v>
      </c>
      <c r="B190" t="s">
        <v>406</v>
      </c>
      <c r="C190" t="s">
        <v>407</v>
      </c>
      <c r="D190" t="s">
        <v>2</v>
      </c>
      <c r="E190" t="s">
        <v>1947</v>
      </c>
    </row>
    <row r="191" spans="1:5" x14ac:dyDescent="0.2">
      <c r="A191" t="s">
        <v>6</v>
      </c>
      <c r="B191" t="s">
        <v>408</v>
      </c>
      <c r="C191" t="s">
        <v>118</v>
      </c>
      <c r="D191" t="s">
        <v>408</v>
      </c>
      <c r="E191" t="s">
        <v>1947</v>
      </c>
    </row>
    <row r="192" spans="1:5" x14ac:dyDescent="0.2">
      <c r="A192" t="s">
        <v>6</v>
      </c>
      <c r="B192" t="s">
        <v>410</v>
      </c>
      <c r="C192" t="s">
        <v>179</v>
      </c>
      <c r="D192" t="s">
        <v>410</v>
      </c>
      <c r="E192" t="s">
        <v>1947</v>
      </c>
    </row>
    <row r="193" spans="1:5" x14ac:dyDescent="0.2">
      <c r="A193" t="s">
        <v>6</v>
      </c>
      <c r="B193" t="s">
        <v>410</v>
      </c>
      <c r="C193" t="s">
        <v>193</v>
      </c>
      <c r="D193" t="s">
        <v>410</v>
      </c>
      <c r="E193" t="s">
        <v>1947</v>
      </c>
    </row>
    <row r="194" spans="1:5" x14ac:dyDescent="0.2">
      <c r="A194" t="s">
        <v>9</v>
      </c>
      <c r="B194" t="s">
        <v>410</v>
      </c>
      <c r="C194" t="s">
        <v>321</v>
      </c>
      <c r="D194" t="s">
        <v>2</v>
      </c>
      <c r="E194" t="s">
        <v>1947</v>
      </c>
    </row>
    <row r="195" spans="1:5" x14ac:dyDescent="0.2">
      <c r="A195" t="s">
        <v>6</v>
      </c>
      <c r="B195" t="s">
        <v>412</v>
      </c>
      <c r="C195" t="s">
        <v>341</v>
      </c>
      <c r="D195" t="s">
        <v>373</v>
      </c>
      <c r="E195" t="s">
        <v>1947</v>
      </c>
    </row>
    <row r="196" spans="1:5" x14ac:dyDescent="0.2">
      <c r="A196" t="s">
        <v>6</v>
      </c>
      <c r="B196" t="s">
        <v>413</v>
      </c>
      <c r="C196" t="s">
        <v>346</v>
      </c>
      <c r="D196" t="s">
        <v>413</v>
      </c>
      <c r="E196" t="s">
        <v>1947</v>
      </c>
    </row>
    <row r="197" spans="1:5" x14ac:dyDescent="0.2">
      <c r="A197" t="s">
        <v>6</v>
      </c>
      <c r="B197" t="s">
        <v>414</v>
      </c>
      <c r="C197" t="s">
        <v>388</v>
      </c>
      <c r="D197" t="s">
        <v>414</v>
      </c>
      <c r="E197" t="s">
        <v>1947</v>
      </c>
    </row>
    <row r="198" spans="1:5" x14ac:dyDescent="0.2">
      <c r="A198" t="s">
        <v>6</v>
      </c>
      <c r="B198" t="s">
        <v>368</v>
      </c>
      <c r="C198" t="s">
        <v>37</v>
      </c>
      <c r="D198" t="s">
        <v>252</v>
      </c>
      <c r="E198" t="s">
        <v>1947</v>
      </c>
    </row>
    <row r="199" spans="1:5" x14ac:dyDescent="0.2">
      <c r="A199" t="s">
        <v>6</v>
      </c>
      <c r="B199" t="s">
        <v>373</v>
      </c>
      <c r="C199" t="s">
        <v>337</v>
      </c>
      <c r="D199" t="s">
        <v>2</v>
      </c>
      <c r="E199" t="s">
        <v>1947</v>
      </c>
    </row>
    <row r="200" spans="1:5" x14ac:dyDescent="0.2">
      <c r="A200" t="s">
        <v>6</v>
      </c>
      <c r="B200" t="s">
        <v>377</v>
      </c>
      <c r="C200" t="s">
        <v>378</v>
      </c>
      <c r="D200" t="s">
        <v>377</v>
      </c>
      <c r="E200" t="s">
        <v>1947</v>
      </c>
    </row>
    <row r="201" spans="1:5" x14ac:dyDescent="0.2">
      <c r="A201" t="s">
        <v>6</v>
      </c>
      <c r="B201" t="s">
        <v>377</v>
      </c>
      <c r="C201" t="s">
        <v>181</v>
      </c>
      <c r="D201" t="s">
        <v>320</v>
      </c>
      <c r="E201" t="s">
        <v>1947</v>
      </c>
    </row>
    <row r="202" spans="1:5" x14ac:dyDescent="0.2">
      <c r="A202" t="s">
        <v>6</v>
      </c>
      <c r="B202" t="s">
        <v>381</v>
      </c>
      <c r="C202" t="s">
        <v>311</v>
      </c>
      <c r="D202" t="s">
        <v>381</v>
      </c>
      <c r="E202" t="s">
        <v>1947</v>
      </c>
    </row>
    <row r="203" spans="1:5" x14ac:dyDescent="0.2">
      <c r="A203" t="s">
        <v>9</v>
      </c>
      <c r="B203" t="s">
        <v>384</v>
      </c>
      <c r="C203" t="s">
        <v>385</v>
      </c>
      <c r="D203" t="s">
        <v>2</v>
      </c>
      <c r="E203" t="s">
        <v>1947</v>
      </c>
    </row>
    <row r="204" spans="1:5" x14ac:dyDescent="0.2">
      <c r="A204" t="s">
        <v>6</v>
      </c>
      <c r="B204" t="s">
        <v>384</v>
      </c>
      <c r="C204" t="s">
        <v>192</v>
      </c>
      <c r="D204" t="s">
        <v>347</v>
      </c>
      <c r="E204" t="s">
        <v>1947</v>
      </c>
    </row>
    <row r="205" spans="1:5" x14ac:dyDescent="0.2">
      <c r="A205" t="s">
        <v>6</v>
      </c>
      <c r="B205" t="s">
        <v>387</v>
      </c>
      <c r="C205" t="s">
        <v>309</v>
      </c>
      <c r="D205" t="s">
        <v>1633</v>
      </c>
      <c r="E205" t="s">
        <v>1947</v>
      </c>
    </row>
    <row r="206" spans="1:5" x14ac:dyDescent="0.2">
      <c r="A206" t="s">
        <v>6</v>
      </c>
      <c r="B206" t="s">
        <v>387</v>
      </c>
      <c r="C206" t="s">
        <v>310</v>
      </c>
      <c r="D206" t="s">
        <v>1633</v>
      </c>
      <c r="E206" t="s">
        <v>1947</v>
      </c>
    </row>
    <row r="207" spans="1:5" x14ac:dyDescent="0.2">
      <c r="A207" t="s">
        <v>6</v>
      </c>
      <c r="B207" t="s">
        <v>340</v>
      </c>
      <c r="C207" t="s">
        <v>177</v>
      </c>
      <c r="D207" t="s">
        <v>1621</v>
      </c>
      <c r="E207" t="s">
        <v>1947</v>
      </c>
    </row>
    <row r="208" spans="1:5" x14ac:dyDescent="0.2">
      <c r="A208" t="s">
        <v>6</v>
      </c>
      <c r="B208" t="s">
        <v>340</v>
      </c>
      <c r="C208" t="s">
        <v>32</v>
      </c>
      <c r="D208" t="s">
        <v>1622</v>
      </c>
      <c r="E208" t="s">
        <v>1947</v>
      </c>
    </row>
    <row r="209" spans="1:5" x14ac:dyDescent="0.2">
      <c r="A209" t="s">
        <v>6</v>
      </c>
      <c r="B209" t="s">
        <v>340</v>
      </c>
      <c r="C209" t="s">
        <v>187</v>
      </c>
      <c r="D209" t="s">
        <v>1624</v>
      </c>
      <c r="E209" t="s">
        <v>1947</v>
      </c>
    </row>
    <row r="210" spans="1:5" x14ac:dyDescent="0.2">
      <c r="A210" t="s">
        <v>6</v>
      </c>
      <c r="B210" t="s">
        <v>340</v>
      </c>
      <c r="C210" t="s">
        <v>176</v>
      </c>
      <c r="D210" t="s">
        <v>1621</v>
      </c>
      <c r="E210" t="s">
        <v>1947</v>
      </c>
    </row>
    <row r="211" spans="1:5" x14ac:dyDescent="0.2">
      <c r="A211" t="s">
        <v>6</v>
      </c>
      <c r="B211" t="s">
        <v>340</v>
      </c>
      <c r="C211" t="s">
        <v>134</v>
      </c>
      <c r="D211" t="s">
        <v>1621</v>
      </c>
      <c r="E211" t="s">
        <v>1947</v>
      </c>
    </row>
    <row r="212" spans="1:5" x14ac:dyDescent="0.2">
      <c r="A212" t="s">
        <v>6</v>
      </c>
      <c r="B212" t="s">
        <v>340</v>
      </c>
      <c r="C212" t="s">
        <v>113</v>
      </c>
      <c r="D212" t="s">
        <v>1571</v>
      </c>
      <c r="E212" t="s">
        <v>1947</v>
      </c>
    </row>
    <row r="213" spans="1:5" x14ac:dyDescent="0.2">
      <c r="A213" t="s">
        <v>6</v>
      </c>
      <c r="B213" t="s">
        <v>340</v>
      </c>
      <c r="C213" t="s">
        <v>178</v>
      </c>
      <c r="D213" t="s">
        <v>1626</v>
      </c>
      <c r="E213" t="s">
        <v>1947</v>
      </c>
    </row>
    <row r="214" spans="1:5" x14ac:dyDescent="0.2">
      <c r="A214" t="s">
        <v>6</v>
      </c>
      <c r="B214" t="s">
        <v>340</v>
      </c>
      <c r="C214" t="s">
        <v>216</v>
      </c>
      <c r="D214" t="s">
        <v>1627</v>
      </c>
      <c r="E214" t="s">
        <v>1947</v>
      </c>
    </row>
    <row r="215" spans="1:5" x14ac:dyDescent="0.2">
      <c r="A215" t="s">
        <v>6</v>
      </c>
      <c r="B215" t="s">
        <v>340</v>
      </c>
      <c r="C215" t="s">
        <v>40</v>
      </c>
      <c r="D215" t="s">
        <v>1628</v>
      </c>
      <c r="E215" t="s">
        <v>1947</v>
      </c>
    </row>
    <row r="216" spans="1:5" x14ac:dyDescent="0.2">
      <c r="A216" t="s">
        <v>6</v>
      </c>
      <c r="B216" t="s">
        <v>340</v>
      </c>
      <c r="C216" t="s">
        <v>75</v>
      </c>
      <c r="D216" t="s">
        <v>1629</v>
      </c>
      <c r="E216" t="s">
        <v>1947</v>
      </c>
    </row>
    <row r="217" spans="1:5" x14ac:dyDescent="0.2">
      <c r="A217" t="s">
        <v>6</v>
      </c>
      <c r="B217" t="s">
        <v>340</v>
      </c>
      <c r="C217" t="s">
        <v>151</v>
      </c>
      <c r="D217" t="s">
        <v>298</v>
      </c>
      <c r="E217" t="s">
        <v>1947</v>
      </c>
    </row>
    <row r="218" spans="1:5" x14ac:dyDescent="0.2">
      <c r="A218" t="s">
        <v>6</v>
      </c>
      <c r="B218" t="s">
        <v>340</v>
      </c>
      <c r="C218" t="s">
        <v>212</v>
      </c>
      <c r="D218" t="s">
        <v>1630</v>
      </c>
      <c r="E218" t="s">
        <v>1947</v>
      </c>
    </row>
    <row r="219" spans="1:5" x14ac:dyDescent="0.2">
      <c r="A219" t="s">
        <v>6</v>
      </c>
      <c r="B219" t="s">
        <v>340</v>
      </c>
      <c r="C219" t="s">
        <v>184</v>
      </c>
      <c r="D219" t="s">
        <v>1630</v>
      </c>
      <c r="E219" t="s">
        <v>1947</v>
      </c>
    </row>
    <row r="220" spans="1:5" x14ac:dyDescent="0.2">
      <c r="A220" t="s">
        <v>6</v>
      </c>
      <c r="B220" t="s">
        <v>340</v>
      </c>
      <c r="C220" t="s">
        <v>223</v>
      </c>
      <c r="D220" t="s">
        <v>288</v>
      </c>
      <c r="E220" t="s">
        <v>1947</v>
      </c>
    </row>
    <row r="221" spans="1:5" x14ac:dyDescent="0.2">
      <c r="A221" t="s">
        <v>6</v>
      </c>
      <c r="B221" t="s">
        <v>340</v>
      </c>
      <c r="C221" t="s">
        <v>270</v>
      </c>
      <c r="D221" t="s">
        <v>1619</v>
      </c>
      <c r="E221" t="s">
        <v>1947</v>
      </c>
    </row>
    <row r="222" spans="1:5" x14ac:dyDescent="0.2">
      <c r="A222" t="s">
        <v>6</v>
      </c>
      <c r="B222" t="s">
        <v>345</v>
      </c>
      <c r="C222" t="s">
        <v>173</v>
      </c>
      <c r="D222" t="s">
        <v>360</v>
      </c>
      <c r="E222" t="s">
        <v>1947</v>
      </c>
    </row>
    <row r="223" spans="1:5" x14ac:dyDescent="0.2">
      <c r="A223" t="s">
        <v>6</v>
      </c>
      <c r="B223" t="s">
        <v>347</v>
      </c>
      <c r="C223" t="s">
        <v>319</v>
      </c>
      <c r="D223" t="s">
        <v>349</v>
      </c>
      <c r="E223" t="s">
        <v>1947</v>
      </c>
    </row>
    <row r="224" spans="1:5" x14ac:dyDescent="0.2">
      <c r="A224" t="s">
        <v>6</v>
      </c>
      <c r="B224" t="s">
        <v>353</v>
      </c>
      <c r="C224" t="s">
        <v>354</v>
      </c>
      <c r="D224" t="s">
        <v>353</v>
      </c>
      <c r="E224" t="s">
        <v>1947</v>
      </c>
    </row>
    <row r="225" spans="1:5" x14ac:dyDescent="0.2">
      <c r="A225" t="s">
        <v>9</v>
      </c>
      <c r="B225" t="s">
        <v>355</v>
      </c>
      <c r="C225" t="s">
        <v>356</v>
      </c>
      <c r="D225" t="s">
        <v>2</v>
      </c>
      <c r="E225" t="s">
        <v>1947</v>
      </c>
    </row>
    <row r="226" spans="1:5" x14ac:dyDescent="0.2">
      <c r="A226" t="s">
        <v>9</v>
      </c>
      <c r="B226" t="s">
        <v>355</v>
      </c>
      <c r="C226" t="s">
        <v>357</v>
      </c>
      <c r="D226" t="s">
        <v>2</v>
      </c>
      <c r="E226" t="s">
        <v>1947</v>
      </c>
    </row>
    <row r="227" spans="1:5" x14ac:dyDescent="0.2">
      <c r="A227" t="s">
        <v>6</v>
      </c>
      <c r="B227" t="s">
        <v>358</v>
      </c>
      <c r="C227" t="s">
        <v>120</v>
      </c>
      <c r="D227" t="s">
        <v>358</v>
      </c>
      <c r="E227" t="s">
        <v>1947</v>
      </c>
    </row>
    <row r="228" spans="1:5" x14ac:dyDescent="0.2">
      <c r="A228" t="s">
        <v>6</v>
      </c>
      <c r="B228" t="s">
        <v>360</v>
      </c>
      <c r="C228" t="s">
        <v>93</v>
      </c>
      <c r="D228" t="s">
        <v>293</v>
      </c>
      <c r="E228" t="s">
        <v>1947</v>
      </c>
    </row>
    <row r="229" spans="1:5" x14ac:dyDescent="0.2">
      <c r="A229" t="s">
        <v>3</v>
      </c>
      <c r="B229" t="s">
        <v>360</v>
      </c>
      <c r="C229" t="s">
        <v>361</v>
      </c>
      <c r="D229" t="s">
        <v>2</v>
      </c>
      <c r="E229" t="s">
        <v>1947</v>
      </c>
    </row>
    <row r="230" spans="1:5" x14ac:dyDescent="0.2">
      <c r="A230" t="s">
        <v>6</v>
      </c>
      <c r="B230" t="s">
        <v>363</v>
      </c>
      <c r="C230" t="s">
        <v>63</v>
      </c>
      <c r="D230" t="s">
        <v>363</v>
      </c>
      <c r="E230" t="s">
        <v>1947</v>
      </c>
    </row>
    <row r="231" spans="1:5" x14ac:dyDescent="0.2">
      <c r="A231" t="s">
        <v>9</v>
      </c>
      <c r="B231" t="s">
        <v>363</v>
      </c>
      <c r="C231" t="s">
        <v>364</v>
      </c>
      <c r="D231" t="s">
        <v>2</v>
      </c>
      <c r="E231" t="s">
        <v>1947</v>
      </c>
    </row>
    <row r="232" spans="1:5" x14ac:dyDescent="0.2">
      <c r="A232" t="s">
        <v>9</v>
      </c>
      <c r="B232" t="s">
        <v>365</v>
      </c>
      <c r="C232" t="s">
        <v>366</v>
      </c>
      <c r="D232" t="s">
        <v>2</v>
      </c>
      <c r="E232" t="s">
        <v>1947</v>
      </c>
    </row>
    <row r="233" spans="1:5" x14ac:dyDescent="0.2">
      <c r="A233" t="s">
        <v>6</v>
      </c>
      <c r="B233" t="s">
        <v>365</v>
      </c>
      <c r="C233" t="s">
        <v>367</v>
      </c>
      <c r="D233" t="s">
        <v>328</v>
      </c>
      <c r="E233" t="s">
        <v>1947</v>
      </c>
    </row>
    <row r="234" spans="1:5" x14ac:dyDescent="0.2">
      <c r="A234" t="s">
        <v>6</v>
      </c>
      <c r="B234" t="s">
        <v>304</v>
      </c>
      <c r="C234" t="s">
        <v>98</v>
      </c>
      <c r="D234" t="s">
        <v>1619</v>
      </c>
      <c r="E234" t="s">
        <v>1947</v>
      </c>
    </row>
    <row r="235" spans="1:5" x14ac:dyDescent="0.2">
      <c r="A235" t="s">
        <v>6</v>
      </c>
      <c r="B235" t="s">
        <v>307</v>
      </c>
      <c r="C235" t="s">
        <v>167</v>
      </c>
      <c r="D235" t="s">
        <v>1619</v>
      </c>
      <c r="E235" t="s">
        <v>1947</v>
      </c>
    </row>
    <row r="236" spans="1:5" x14ac:dyDescent="0.2">
      <c r="A236" t="s">
        <v>6</v>
      </c>
      <c r="B236" t="s">
        <v>307</v>
      </c>
      <c r="C236" t="s">
        <v>308</v>
      </c>
      <c r="D236" t="s">
        <v>1620</v>
      </c>
      <c r="E236" t="s">
        <v>1947</v>
      </c>
    </row>
    <row r="237" spans="1:5" x14ac:dyDescent="0.2">
      <c r="A237" t="s">
        <v>9</v>
      </c>
      <c r="B237" t="s">
        <v>313</v>
      </c>
      <c r="C237" t="s">
        <v>314</v>
      </c>
      <c r="D237" t="s">
        <v>2</v>
      </c>
      <c r="E237" t="s">
        <v>1947</v>
      </c>
    </row>
    <row r="238" spans="1:5" x14ac:dyDescent="0.2">
      <c r="A238" t="s">
        <v>11</v>
      </c>
      <c r="B238" t="s">
        <v>315</v>
      </c>
      <c r="C238" t="s">
        <v>316</v>
      </c>
      <c r="D238" t="s">
        <v>2</v>
      </c>
      <c r="E238" t="s">
        <v>1947</v>
      </c>
    </row>
    <row r="239" spans="1:5" x14ac:dyDescent="0.2">
      <c r="A239" t="s">
        <v>3</v>
      </c>
      <c r="B239" t="s">
        <v>315</v>
      </c>
      <c r="C239" t="s">
        <v>18</v>
      </c>
      <c r="D239" t="s">
        <v>2</v>
      </c>
      <c r="E239" t="s">
        <v>1947</v>
      </c>
    </row>
    <row r="240" spans="1:5" x14ac:dyDescent="0.2">
      <c r="A240" t="s">
        <v>3</v>
      </c>
      <c r="B240" t="s">
        <v>325</v>
      </c>
      <c r="C240" t="s">
        <v>35</v>
      </c>
      <c r="D240" t="s">
        <v>2</v>
      </c>
      <c r="E240" t="s">
        <v>1947</v>
      </c>
    </row>
    <row r="241" spans="1:5" x14ac:dyDescent="0.2">
      <c r="A241" t="s">
        <v>6</v>
      </c>
      <c r="B241" t="s">
        <v>326</v>
      </c>
      <c r="C241" t="s">
        <v>327</v>
      </c>
      <c r="D241" t="s">
        <v>326</v>
      </c>
      <c r="E241" t="s">
        <v>1947</v>
      </c>
    </row>
    <row r="242" spans="1:5" x14ac:dyDescent="0.2">
      <c r="A242" t="s">
        <v>3</v>
      </c>
      <c r="B242" t="s">
        <v>328</v>
      </c>
      <c r="C242" t="s">
        <v>261</v>
      </c>
      <c r="D242" t="s">
        <v>2</v>
      </c>
      <c r="E242" t="s">
        <v>1947</v>
      </c>
    </row>
    <row r="243" spans="1:5" x14ac:dyDescent="0.2">
      <c r="A243" t="s">
        <v>3</v>
      </c>
      <c r="B243" t="s">
        <v>329</v>
      </c>
      <c r="C243" t="s">
        <v>332</v>
      </c>
      <c r="D243" t="s">
        <v>2</v>
      </c>
      <c r="E243" t="s">
        <v>1947</v>
      </c>
    </row>
    <row r="244" spans="1:5" x14ac:dyDescent="0.2">
      <c r="A244" t="s">
        <v>6</v>
      </c>
      <c r="B244" t="s">
        <v>329</v>
      </c>
      <c r="C244" t="s">
        <v>131</v>
      </c>
      <c r="D244" t="s">
        <v>329</v>
      </c>
      <c r="E244" t="s">
        <v>1947</v>
      </c>
    </row>
    <row r="245" spans="1:5" x14ac:dyDescent="0.2">
      <c r="A245" t="s">
        <v>11</v>
      </c>
      <c r="B245" t="s">
        <v>257</v>
      </c>
      <c r="C245" t="s">
        <v>258</v>
      </c>
      <c r="D245" t="s">
        <v>2</v>
      </c>
      <c r="E245" t="s">
        <v>1947</v>
      </c>
    </row>
    <row r="246" spans="1:5" x14ac:dyDescent="0.2">
      <c r="A246" t="s">
        <v>6</v>
      </c>
      <c r="B246" t="s">
        <v>259</v>
      </c>
      <c r="C246" t="s">
        <v>168</v>
      </c>
      <c r="D246" t="s">
        <v>259</v>
      </c>
      <c r="E246" t="s">
        <v>1947</v>
      </c>
    </row>
    <row r="247" spans="1:5" x14ac:dyDescent="0.2">
      <c r="A247" t="s">
        <v>6</v>
      </c>
      <c r="B247" t="s">
        <v>260</v>
      </c>
      <c r="C247" t="s">
        <v>156</v>
      </c>
      <c r="D247" t="s">
        <v>1618</v>
      </c>
      <c r="E247" t="s">
        <v>1947</v>
      </c>
    </row>
    <row r="248" spans="1:5" x14ac:dyDescent="0.2">
      <c r="A248" t="s">
        <v>6</v>
      </c>
      <c r="B248" t="s">
        <v>267</v>
      </c>
      <c r="C248" t="s">
        <v>268</v>
      </c>
      <c r="D248" t="s">
        <v>267</v>
      </c>
      <c r="E248" t="s">
        <v>1947</v>
      </c>
    </row>
    <row r="249" spans="1:5" x14ac:dyDescent="0.2">
      <c r="A249" t="s">
        <v>6</v>
      </c>
      <c r="B249" t="s">
        <v>274</v>
      </c>
      <c r="C249" t="s">
        <v>245</v>
      </c>
      <c r="D249" t="s">
        <v>275</v>
      </c>
      <c r="E249" t="s">
        <v>1947</v>
      </c>
    </row>
    <row r="250" spans="1:5" x14ac:dyDescent="0.2">
      <c r="A250" t="s">
        <v>9</v>
      </c>
      <c r="B250" t="s">
        <v>275</v>
      </c>
      <c r="C250" t="s">
        <v>276</v>
      </c>
      <c r="D250" t="s">
        <v>2</v>
      </c>
      <c r="E250" t="s">
        <v>1947</v>
      </c>
    </row>
    <row r="251" spans="1:5" x14ac:dyDescent="0.2">
      <c r="A251" t="s">
        <v>11</v>
      </c>
      <c r="B251" t="s">
        <v>275</v>
      </c>
      <c r="C251" t="s">
        <v>277</v>
      </c>
      <c r="D251" t="s">
        <v>2</v>
      </c>
      <c r="E251" t="s">
        <v>1947</v>
      </c>
    </row>
    <row r="252" spans="1:5" x14ac:dyDescent="0.2">
      <c r="A252" t="s">
        <v>6</v>
      </c>
      <c r="B252" t="s">
        <v>283</v>
      </c>
      <c r="C252" t="s">
        <v>128</v>
      </c>
      <c r="D252" t="s">
        <v>2</v>
      </c>
      <c r="E252" t="s">
        <v>1947</v>
      </c>
    </row>
    <row r="253" spans="1:5" x14ac:dyDescent="0.2">
      <c r="A253" t="s">
        <v>6</v>
      </c>
      <c r="B253" t="s">
        <v>286</v>
      </c>
      <c r="C253" t="s">
        <v>197</v>
      </c>
      <c r="D253" t="s">
        <v>286</v>
      </c>
      <c r="E253" t="s">
        <v>1947</v>
      </c>
    </row>
    <row r="254" spans="1:5" x14ac:dyDescent="0.2">
      <c r="A254" t="s">
        <v>3</v>
      </c>
      <c r="B254" t="s">
        <v>287</v>
      </c>
      <c r="C254" t="s">
        <v>248</v>
      </c>
      <c r="D254" t="s">
        <v>2</v>
      </c>
      <c r="E254" t="s">
        <v>1947</v>
      </c>
    </row>
    <row r="255" spans="1:5" x14ac:dyDescent="0.2">
      <c r="A255" t="s">
        <v>3</v>
      </c>
      <c r="B255" t="s">
        <v>289</v>
      </c>
      <c r="C255" t="s">
        <v>238</v>
      </c>
      <c r="D255" t="s">
        <v>2</v>
      </c>
      <c r="E255" t="s">
        <v>1947</v>
      </c>
    </row>
    <row r="256" spans="1:5" x14ac:dyDescent="0.2">
      <c r="A256" t="s">
        <v>3</v>
      </c>
      <c r="B256" t="s">
        <v>289</v>
      </c>
      <c r="C256" t="s">
        <v>237</v>
      </c>
      <c r="D256" t="s">
        <v>2</v>
      </c>
      <c r="E256" t="s">
        <v>1947</v>
      </c>
    </row>
    <row r="257" spans="1:5" x14ac:dyDescent="0.2">
      <c r="A257" t="s">
        <v>11</v>
      </c>
      <c r="B257" t="s">
        <v>290</v>
      </c>
      <c r="C257" t="s">
        <v>125</v>
      </c>
      <c r="D257" t="s">
        <v>2</v>
      </c>
      <c r="E257" t="s">
        <v>1947</v>
      </c>
    </row>
    <row r="258" spans="1:5" x14ac:dyDescent="0.2">
      <c r="A258" t="s">
        <v>9</v>
      </c>
      <c r="B258" t="s">
        <v>291</v>
      </c>
      <c r="C258" t="s">
        <v>137</v>
      </c>
      <c r="D258" t="s">
        <v>2</v>
      </c>
      <c r="E258" t="s">
        <v>1947</v>
      </c>
    </row>
    <row r="259" spans="1:5" x14ac:dyDescent="0.2">
      <c r="A259" t="s">
        <v>3</v>
      </c>
      <c r="B259" t="s">
        <v>294</v>
      </c>
      <c r="C259" t="s">
        <v>211</v>
      </c>
      <c r="D259" t="s">
        <v>2</v>
      </c>
      <c r="E259" t="s">
        <v>1947</v>
      </c>
    </row>
    <row r="260" spans="1:5" x14ac:dyDescent="0.2">
      <c r="A260" t="s">
        <v>11</v>
      </c>
      <c r="B260" t="s">
        <v>294</v>
      </c>
      <c r="C260" t="s">
        <v>232</v>
      </c>
      <c r="D260" t="s">
        <v>2</v>
      </c>
      <c r="E260" t="s">
        <v>1947</v>
      </c>
    </row>
    <row r="261" spans="1:5" x14ac:dyDescent="0.2">
      <c r="A261" t="s">
        <v>9</v>
      </c>
      <c r="B261" t="s">
        <v>296</v>
      </c>
      <c r="C261" t="s">
        <v>74</v>
      </c>
      <c r="D261" t="s">
        <v>2</v>
      </c>
      <c r="E261" t="s">
        <v>1947</v>
      </c>
    </row>
    <row r="262" spans="1:5" x14ac:dyDescent="0.2">
      <c r="A262" t="s">
        <v>3</v>
      </c>
      <c r="B262" t="s">
        <v>296</v>
      </c>
      <c r="C262" t="s">
        <v>4</v>
      </c>
      <c r="D262" t="s">
        <v>2</v>
      </c>
      <c r="E262" t="s">
        <v>1947</v>
      </c>
    </row>
    <row r="263" spans="1:5" x14ac:dyDescent="0.2">
      <c r="A263" t="s">
        <v>6</v>
      </c>
      <c r="B263" t="s">
        <v>297</v>
      </c>
      <c r="C263" t="s">
        <v>224</v>
      </c>
      <c r="D263" t="s">
        <v>298</v>
      </c>
      <c r="E263" t="s">
        <v>1947</v>
      </c>
    </row>
    <row r="264" spans="1:5" x14ac:dyDescent="0.2">
      <c r="A264" t="s">
        <v>6</v>
      </c>
      <c r="B264" t="s">
        <v>297</v>
      </c>
      <c r="C264" t="s">
        <v>171</v>
      </c>
      <c r="D264" t="s">
        <v>297</v>
      </c>
      <c r="E264" t="s">
        <v>1947</v>
      </c>
    </row>
    <row r="265" spans="1:5" x14ac:dyDescent="0.2">
      <c r="A265" t="s">
        <v>3</v>
      </c>
      <c r="B265" t="s">
        <v>300</v>
      </c>
      <c r="C265" t="s">
        <v>230</v>
      </c>
      <c r="D265" t="s">
        <v>2</v>
      </c>
      <c r="E265" t="s">
        <v>1947</v>
      </c>
    </row>
    <row r="266" spans="1:5" x14ac:dyDescent="0.2">
      <c r="A266" t="s">
        <v>3</v>
      </c>
      <c r="B266" t="s">
        <v>300</v>
      </c>
      <c r="C266" t="s">
        <v>116</v>
      </c>
      <c r="D266" t="s">
        <v>2</v>
      </c>
      <c r="E266" t="s">
        <v>1947</v>
      </c>
    </row>
    <row r="267" spans="1:5" x14ac:dyDescent="0.2">
      <c r="A267" t="s">
        <v>9</v>
      </c>
      <c r="B267" t="s">
        <v>300</v>
      </c>
      <c r="C267" t="s">
        <v>48</v>
      </c>
      <c r="D267" t="s">
        <v>2</v>
      </c>
      <c r="E267" t="s">
        <v>1947</v>
      </c>
    </row>
    <row r="268" spans="1:5" x14ac:dyDescent="0.2">
      <c r="A268" t="s">
        <v>3</v>
      </c>
      <c r="B268" t="s">
        <v>300</v>
      </c>
      <c r="C268" t="s">
        <v>95</v>
      </c>
      <c r="D268" t="s">
        <v>2</v>
      </c>
      <c r="E268" t="s">
        <v>1947</v>
      </c>
    </row>
    <row r="269" spans="1:5" x14ac:dyDescent="0.2">
      <c r="A269" t="s">
        <v>6</v>
      </c>
      <c r="B269" t="s">
        <v>300</v>
      </c>
      <c r="C269" t="s">
        <v>59</v>
      </c>
      <c r="D269" t="s">
        <v>1574</v>
      </c>
      <c r="E269" t="s">
        <v>1947</v>
      </c>
    </row>
    <row r="270" spans="1:5" x14ac:dyDescent="0.2">
      <c r="A270" t="s">
        <v>3</v>
      </c>
      <c r="B270" t="s">
        <v>300</v>
      </c>
      <c r="C270" t="s">
        <v>70</v>
      </c>
      <c r="D270" t="s">
        <v>2</v>
      </c>
      <c r="E270" t="s">
        <v>1947</v>
      </c>
    </row>
    <row r="271" spans="1:5" x14ac:dyDescent="0.2">
      <c r="A271" t="s">
        <v>3</v>
      </c>
      <c r="B271" t="s">
        <v>300</v>
      </c>
      <c r="C271" t="s">
        <v>71</v>
      </c>
      <c r="D271" t="s">
        <v>2</v>
      </c>
      <c r="E271" t="s">
        <v>1947</v>
      </c>
    </row>
    <row r="272" spans="1:5" x14ac:dyDescent="0.2">
      <c r="A272" t="s">
        <v>11</v>
      </c>
      <c r="B272" t="s">
        <v>300</v>
      </c>
      <c r="C272" t="s">
        <v>150</v>
      </c>
      <c r="D272" t="s">
        <v>2</v>
      </c>
      <c r="E272" t="s">
        <v>1947</v>
      </c>
    </row>
    <row r="273" spans="1:5" x14ac:dyDescent="0.2">
      <c r="A273" t="s">
        <v>9</v>
      </c>
      <c r="B273" t="s">
        <v>300</v>
      </c>
      <c r="C273" t="s">
        <v>229</v>
      </c>
      <c r="D273" t="s">
        <v>2</v>
      </c>
      <c r="E273" t="s">
        <v>1947</v>
      </c>
    </row>
    <row r="274" spans="1:5" x14ac:dyDescent="0.2">
      <c r="A274" t="s">
        <v>6</v>
      </c>
      <c r="B274" t="s">
        <v>300</v>
      </c>
      <c r="C274" t="s">
        <v>27</v>
      </c>
      <c r="D274" t="s">
        <v>1557</v>
      </c>
      <c r="E274" t="s">
        <v>1947</v>
      </c>
    </row>
    <row r="275" spans="1:5" x14ac:dyDescent="0.2">
      <c r="A275" t="s">
        <v>6</v>
      </c>
      <c r="B275" t="s">
        <v>300</v>
      </c>
      <c r="C275" t="s">
        <v>123</v>
      </c>
      <c r="D275" t="s">
        <v>1598</v>
      </c>
      <c r="E275" t="s">
        <v>1947</v>
      </c>
    </row>
    <row r="276" spans="1:5" x14ac:dyDescent="0.2">
      <c r="A276" t="s">
        <v>3</v>
      </c>
      <c r="B276" t="s">
        <v>300</v>
      </c>
      <c r="C276" t="s">
        <v>82</v>
      </c>
      <c r="D276" t="s">
        <v>2</v>
      </c>
      <c r="E276" t="s">
        <v>1947</v>
      </c>
    </row>
    <row r="277" spans="1:5" x14ac:dyDescent="0.2">
      <c r="A277" t="s">
        <v>6</v>
      </c>
      <c r="B277" t="s">
        <v>300</v>
      </c>
      <c r="C277" t="s">
        <v>139</v>
      </c>
      <c r="D277" t="s">
        <v>1601</v>
      </c>
      <c r="E277" t="s">
        <v>1947</v>
      </c>
    </row>
    <row r="278" spans="1:5" x14ac:dyDescent="0.2">
      <c r="A278" t="s">
        <v>11</v>
      </c>
      <c r="B278" t="s">
        <v>300</v>
      </c>
      <c r="C278" t="s">
        <v>92</v>
      </c>
      <c r="D278" t="s">
        <v>2</v>
      </c>
      <c r="E278" t="s">
        <v>1947</v>
      </c>
    </row>
    <row r="279" spans="1:5" x14ac:dyDescent="0.2">
      <c r="A279" t="s">
        <v>3</v>
      </c>
      <c r="B279" t="s">
        <v>300</v>
      </c>
      <c r="C279" t="s">
        <v>194</v>
      </c>
      <c r="D279" t="s">
        <v>2</v>
      </c>
      <c r="E279" t="s">
        <v>1947</v>
      </c>
    </row>
    <row r="280" spans="1:5" x14ac:dyDescent="0.2">
      <c r="A280" t="s">
        <v>6</v>
      </c>
      <c r="B280" t="s">
        <v>300</v>
      </c>
      <c r="C280" t="s">
        <v>84</v>
      </c>
      <c r="D280" t="s">
        <v>1583</v>
      </c>
      <c r="E280" t="s">
        <v>1947</v>
      </c>
    </row>
    <row r="281" spans="1:5" x14ac:dyDescent="0.2">
      <c r="A281" t="s">
        <v>6</v>
      </c>
      <c r="B281" t="s">
        <v>300</v>
      </c>
      <c r="C281" t="s">
        <v>162</v>
      </c>
      <c r="D281" t="s">
        <v>1608</v>
      </c>
      <c r="E281" t="s">
        <v>1947</v>
      </c>
    </row>
    <row r="282" spans="1:5" x14ac:dyDescent="0.2">
      <c r="A282" t="s">
        <v>6</v>
      </c>
      <c r="B282" t="s">
        <v>300</v>
      </c>
      <c r="C282" t="s">
        <v>87</v>
      </c>
      <c r="D282" t="s">
        <v>1585</v>
      </c>
      <c r="E282" t="s">
        <v>1947</v>
      </c>
    </row>
    <row r="283" spans="1:5" x14ac:dyDescent="0.2">
      <c r="A283" t="s">
        <v>3</v>
      </c>
      <c r="B283" t="s">
        <v>300</v>
      </c>
      <c r="C283" t="s">
        <v>17</v>
      </c>
      <c r="D283" t="s">
        <v>2</v>
      </c>
      <c r="E283" t="s">
        <v>1947</v>
      </c>
    </row>
    <row r="284" spans="1:5" x14ac:dyDescent="0.2">
      <c r="A284" t="s">
        <v>6</v>
      </c>
      <c r="B284" t="s">
        <v>300</v>
      </c>
      <c r="C284" t="s">
        <v>148</v>
      </c>
      <c r="D284" t="s">
        <v>1605</v>
      </c>
      <c r="E284" t="s">
        <v>1947</v>
      </c>
    </row>
    <row r="285" spans="1:5" x14ac:dyDescent="0.2">
      <c r="A285" t="s">
        <v>6</v>
      </c>
      <c r="B285" t="s">
        <v>300</v>
      </c>
      <c r="C285" t="s">
        <v>38</v>
      </c>
      <c r="D285" t="s">
        <v>1565</v>
      </c>
      <c r="E285" t="s">
        <v>1947</v>
      </c>
    </row>
    <row r="286" spans="1:5" x14ac:dyDescent="0.2">
      <c r="A286" t="s">
        <v>6</v>
      </c>
      <c r="B286" t="s">
        <v>300</v>
      </c>
      <c r="C286" t="s">
        <v>46</v>
      </c>
      <c r="D286" t="s">
        <v>1568</v>
      </c>
      <c r="E286" t="s">
        <v>1947</v>
      </c>
    </row>
    <row r="287" spans="1:5" x14ac:dyDescent="0.2">
      <c r="A287" t="s">
        <v>3</v>
      </c>
      <c r="B287" t="s">
        <v>300</v>
      </c>
      <c r="C287" t="s">
        <v>112</v>
      </c>
      <c r="D287" t="s">
        <v>2</v>
      </c>
      <c r="E287" t="s">
        <v>1947</v>
      </c>
    </row>
    <row r="288" spans="1:5" x14ac:dyDescent="0.2">
      <c r="A288" t="s">
        <v>6</v>
      </c>
      <c r="B288" t="s">
        <v>300</v>
      </c>
      <c r="C288" t="s">
        <v>142</v>
      </c>
      <c r="D288" t="s">
        <v>1602</v>
      </c>
      <c r="E288" t="s">
        <v>1947</v>
      </c>
    </row>
    <row r="289" spans="1:5" x14ac:dyDescent="0.2">
      <c r="A289" t="s">
        <v>6</v>
      </c>
      <c r="B289" t="s">
        <v>300</v>
      </c>
      <c r="C289" t="s">
        <v>143</v>
      </c>
      <c r="D289" t="s">
        <v>1603</v>
      </c>
      <c r="E289" t="s">
        <v>1947</v>
      </c>
    </row>
    <row r="290" spans="1:5" x14ac:dyDescent="0.2">
      <c r="A290" t="s">
        <v>9</v>
      </c>
      <c r="B290" t="s">
        <v>300</v>
      </c>
      <c r="C290" t="s">
        <v>102</v>
      </c>
      <c r="D290" t="s">
        <v>2</v>
      </c>
      <c r="E290" t="s">
        <v>1947</v>
      </c>
    </row>
    <row r="291" spans="1:5" x14ac:dyDescent="0.2">
      <c r="A291" t="s">
        <v>6</v>
      </c>
      <c r="B291" t="s">
        <v>300</v>
      </c>
      <c r="C291" t="s">
        <v>109</v>
      </c>
      <c r="D291" t="s">
        <v>1567</v>
      </c>
      <c r="E291" t="s">
        <v>1947</v>
      </c>
    </row>
    <row r="292" spans="1:5" x14ac:dyDescent="0.2">
      <c r="A292" t="s">
        <v>6</v>
      </c>
      <c r="B292" t="s">
        <v>300</v>
      </c>
      <c r="C292" t="s">
        <v>124</v>
      </c>
      <c r="D292" t="s">
        <v>1556</v>
      </c>
      <c r="E292" t="s">
        <v>1947</v>
      </c>
    </row>
    <row r="293" spans="1:5" x14ac:dyDescent="0.2">
      <c r="A293" t="s">
        <v>6</v>
      </c>
      <c r="B293" t="s">
        <v>300</v>
      </c>
      <c r="C293" t="s">
        <v>34</v>
      </c>
      <c r="D293" t="s">
        <v>1562</v>
      </c>
      <c r="E293" t="s">
        <v>1947</v>
      </c>
    </row>
    <row r="294" spans="1:5" x14ac:dyDescent="0.2">
      <c r="A294" t="s">
        <v>6</v>
      </c>
      <c r="B294" t="s">
        <v>300</v>
      </c>
      <c r="C294" t="s">
        <v>90</v>
      </c>
      <c r="D294" t="s">
        <v>1587</v>
      </c>
      <c r="E294" t="s">
        <v>1947</v>
      </c>
    </row>
    <row r="295" spans="1:5" x14ac:dyDescent="0.2">
      <c r="A295" t="s">
        <v>6</v>
      </c>
      <c r="B295" t="s">
        <v>300</v>
      </c>
      <c r="C295" t="s">
        <v>50</v>
      </c>
      <c r="D295" t="s">
        <v>1571</v>
      </c>
      <c r="E295" t="s">
        <v>1947</v>
      </c>
    </row>
    <row r="296" spans="1:5" x14ac:dyDescent="0.2">
      <c r="A296" t="s">
        <v>6</v>
      </c>
      <c r="B296" t="s">
        <v>300</v>
      </c>
      <c r="C296" t="s">
        <v>57</v>
      </c>
      <c r="D296" t="s">
        <v>1573</v>
      </c>
      <c r="E296" t="s">
        <v>1947</v>
      </c>
    </row>
    <row r="297" spans="1:5" x14ac:dyDescent="0.2">
      <c r="A297" t="s">
        <v>6</v>
      </c>
      <c r="B297" t="s">
        <v>300</v>
      </c>
      <c r="C297" t="s">
        <v>56</v>
      </c>
      <c r="D297" t="s">
        <v>1573</v>
      </c>
      <c r="E297" t="s">
        <v>1947</v>
      </c>
    </row>
    <row r="298" spans="1:5" x14ac:dyDescent="0.2">
      <c r="A298" t="s">
        <v>3</v>
      </c>
      <c r="B298" t="s">
        <v>300</v>
      </c>
      <c r="C298" t="s">
        <v>94</v>
      </c>
      <c r="D298" t="s">
        <v>2</v>
      </c>
      <c r="E298" t="s">
        <v>1947</v>
      </c>
    </row>
    <row r="299" spans="1:5" x14ac:dyDescent="0.2">
      <c r="A299" t="s">
        <v>3</v>
      </c>
      <c r="B299" t="s">
        <v>300</v>
      </c>
      <c r="C299" t="s">
        <v>39</v>
      </c>
      <c r="D299" t="s">
        <v>2</v>
      </c>
      <c r="E299" t="s">
        <v>1947</v>
      </c>
    </row>
    <row r="300" spans="1:5" x14ac:dyDescent="0.2">
      <c r="A300" t="s">
        <v>6</v>
      </c>
      <c r="B300" t="s">
        <v>300</v>
      </c>
      <c r="C300" t="s">
        <v>69</v>
      </c>
      <c r="D300" t="s">
        <v>1579</v>
      </c>
      <c r="E300" t="s">
        <v>1947</v>
      </c>
    </row>
    <row r="301" spans="1:5" x14ac:dyDescent="0.2">
      <c r="A301" t="s">
        <v>6</v>
      </c>
      <c r="B301" t="s">
        <v>300</v>
      </c>
      <c r="C301" t="s">
        <v>86</v>
      </c>
      <c r="D301" t="s">
        <v>1584</v>
      </c>
      <c r="E301" t="s">
        <v>1947</v>
      </c>
    </row>
    <row r="302" spans="1:5" x14ac:dyDescent="0.2">
      <c r="A302" t="s">
        <v>6</v>
      </c>
      <c r="B302" t="s">
        <v>300</v>
      </c>
      <c r="C302" t="s">
        <v>60</v>
      </c>
      <c r="D302" t="s">
        <v>1575</v>
      </c>
      <c r="E302" t="s">
        <v>1947</v>
      </c>
    </row>
    <row r="303" spans="1:5" x14ac:dyDescent="0.2">
      <c r="A303" t="s">
        <v>6</v>
      </c>
      <c r="B303" t="s">
        <v>300</v>
      </c>
      <c r="C303" t="s">
        <v>136</v>
      </c>
      <c r="D303" t="s">
        <v>1600</v>
      </c>
      <c r="E303" t="s">
        <v>1947</v>
      </c>
    </row>
    <row r="304" spans="1:5" x14ac:dyDescent="0.2">
      <c r="A304" t="s">
        <v>3</v>
      </c>
      <c r="B304" t="s">
        <v>300</v>
      </c>
      <c r="C304" t="s">
        <v>100</v>
      </c>
      <c r="D304" t="s">
        <v>2</v>
      </c>
      <c r="E304" t="s">
        <v>1947</v>
      </c>
    </row>
    <row r="305" spans="1:5" x14ac:dyDescent="0.2">
      <c r="A305" t="s">
        <v>9</v>
      </c>
      <c r="B305" t="s">
        <v>300</v>
      </c>
      <c r="C305" t="s">
        <v>14</v>
      </c>
      <c r="D305" t="s">
        <v>2</v>
      </c>
      <c r="E305" t="s">
        <v>1947</v>
      </c>
    </row>
    <row r="306" spans="1:5" x14ac:dyDescent="0.2">
      <c r="A306" t="s">
        <v>3</v>
      </c>
      <c r="B306" t="s">
        <v>300</v>
      </c>
      <c r="C306" t="s">
        <v>170</v>
      </c>
      <c r="D306" t="s">
        <v>2</v>
      </c>
      <c r="E306" t="s">
        <v>1947</v>
      </c>
    </row>
    <row r="307" spans="1:5" x14ac:dyDescent="0.2">
      <c r="A307" t="s">
        <v>6</v>
      </c>
      <c r="B307" t="s">
        <v>300</v>
      </c>
      <c r="C307" t="s">
        <v>138</v>
      </c>
      <c r="D307" t="s">
        <v>1601</v>
      </c>
      <c r="E307" t="s">
        <v>1947</v>
      </c>
    </row>
    <row r="308" spans="1:5" x14ac:dyDescent="0.2">
      <c r="A308" t="s">
        <v>6</v>
      </c>
      <c r="B308" t="s">
        <v>300</v>
      </c>
      <c r="C308" t="s">
        <v>89</v>
      </c>
      <c r="D308" t="s">
        <v>1586</v>
      </c>
      <c r="E308" t="s">
        <v>1947</v>
      </c>
    </row>
    <row r="309" spans="1:5" x14ac:dyDescent="0.2">
      <c r="A309" t="s">
        <v>6</v>
      </c>
      <c r="B309" t="s">
        <v>300</v>
      </c>
      <c r="C309" t="s">
        <v>55</v>
      </c>
      <c r="D309" t="s">
        <v>1572</v>
      </c>
      <c r="E309" t="s">
        <v>1947</v>
      </c>
    </row>
    <row r="310" spans="1:5" x14ac:dyDescent="0.2">
      <c r="A310" t="s">
        <v>6</v>
      </c>
      <c r="B310" t="s">
        <v>300</v>
      </c>
      <c r="C310" t="s">
        <v>20</v>
      </c>
      <c r="D310" t="s">
        <v>1551</v>
      </c>
      <c r="E310" t="s">
        <v>1947</v>
      </c>
    </row>
    <row r="311" spans="1:5" x14ac:dyDescent="0.2">
      <c r="A311" t="s">
        <v>6</v>
      </c>
      <c r="B311" t="s">
        <v>300</v>
      </c>
      <c r="C311" t="s">
        <v>49</v>
      </c>
      <c r="D311" t="s">
        <v>1570</v>
      </c>
      <c r="E311" t="s">
        <v>1947</v>
      </c>
    </row>
    <row r="312" spans="1:5" x14ac:dyDescent="0.2">
      <c r="A312" t="s">
        <v>3</v>
      </c>
      <c r="B312" t="s">
        <v>300</v>
      </c>
      <c r="C312" t="s">
        <v>58</v>
      </c>
      <c r="D312" t="s">
        <v>2</v>
      </c>
      <c r="E312" t="s">
        <v>1947</v>
      </c>
    </row>
    <row r="313" spans="1:5" x14ac:dyDescent="0.2">
      <c r="A313" t="s">
        <v>9</v>
      </c>
      <c r="B313" t="s">
        <v>300</v>
      </c>
      <c r="C313" t="s">
        <v>97</v>
      </c>
      <c r="D313" t="s">
        <v>2</v>
      </c>
      <c r="E313" t="s">
        <v>1947</v>
      </c>
    </row>
    <row r="314" spans="1:5" x14ac:dyDescent="0.2">
      <c r="A314" t="s">
        <v>9</v>
      </c>
      <c r="B314" t="s">
        <v>300</v>
      </c>
      <c r="C314" t="s">
        <v>213</v>
      </c>
      <c r="D314" t="s">
        <v>2</v>
      </c>
      <c r="E314" t="s">
        <v>1947</v>
      </c>
    </row>
    <row r="315" spans="1:5" x14ac:dyDescent="0.2">
      <c r="A315" t="s">
        <v>6</v>
      </c>
      <c r="B315" t="s">
        <v>300</v>
      </c>
      <c r="C315" t="s">
        <v>99</v>
      </c>
      <c r="D315" t="s">
        <v>1589</v>
      </c>
      <c r="E315" t="s">
        <v>1947</v>
      </c>
    </row>
    <row r="316" spans="1:5" x14ac:dyDescent="0.2">
      <c r="A316" t="s">
        <v>9</v>
      </c>
      <c r="B316" t="s">
        <v>300</v>
      </c>
      <c r="C316" t="s">
        <v>129</v>
      </c>
      <c r="D316" t="s">
        <v>2</v>
      </c>
      <c r="E316" t="s">
        <v>1947</v>
      </c>
    </row>
    <row r="317" spans="1:5" x14ac:dyDescent="0.2">
      <c r="A317" t="s">
        <v>11</v>
      </c>
      <c r="B317" t="s">
        <v>300</v>
      </c>
      <c r="C317" t="s">
        <v>119</v>
      </c>
      <c r="D317" t="s">
        <v>2</v>
      </c>
      <c r="E317" t="s">
        <v>1947</v>
      </c>
    </row>
    <row r="318" spans="1:5" x14ac:dyDescent="0.2">
      <c r="A318" t="s">
        <v>6</v>
      </c>
      <c r="B318" t="s">
        <v>300</v>
      </c>
      <c r="C318" t="s">
        <v>33</v>
      </c>
      <c r="D318" t="s">
        <v>1561</v>
      </c>
      <c r="E318" t="s">
        <v>1947</v>
      </c>
    </row>
    <row r="319" spans="1:5" x14ac:dyDescent="0.2">
      <c r="A319" t="s">
        <v>6</v>
      </c>
      <c r="B319" t="s">
        <v>300</v>
      </c>
      <c r="C319" t="s">
        <v>36</v>
      </c>
      <c r="D319" t="s">
        <v>1564</v>
      </c>
      <c r="E319" t="s">
        <v>1947</v>
      </c>
    </row>
    <row r="320" spans="1:5" x14ac:dyDescent="0.2">
      <c r="A320" t="s">
        <v>6</v>
      </c>
      <c r="B320" t="s">
        <v>300</v>
      </c>
      <c r="C320" t="s">
        <v>140</v>
      </c>
      <c r="D320" t="s">
        <v>1601</v>
      </c>
      <c r="E320" t="s">
        <v>1947</v>
      </c>
    </row>
    <row r="321" spans="1:5" x14ac:dyDescent="0.2">
      <c r="A321" t="s">
        <v>6</v>
      </c>
      <c r="B321" t="s">
        <v>300</v>
      </c>
      <c r="C321" t="s">
        <v>51</v>
      </c>
      <c r="D321" t="s">
        <v>1565</v>
      </c>
      <c r="E321" t="s">
        <v>1947</v>
      </c>
    </row>
    <row r="322" spans="1:5" x14ac:dyDescent="0.2">
      <c r="A322" t="s">
        <v>11</v>
      </c>
      <c r="B322" t="s">
        <v>300</v>
      </c>
      <c r="C322" t="s">
        <v>127</v>
      </c>
      <c r="D322" t="s">
        <v>2</v>
      </c>
      <c r="E322" t="s">
        <v>1947</v>
      </c>
    </row>
    <row r="323" spans="1:5" x14ac:dyDescent="0.2">
      <c r="A323" t="s">
        <v>6</v>
      </c>
      <c r="B323" t="s">
        <v>300</v>
      </c>
      <c r="C323" t="s">
        <v>41</v>
      </c>
      <c r="D323" t="s">
        <v>1566</v>
      </c>
      <c r="E323" t="s">
        <v>1947</v>
      </c>
    </row>
    <row r="324" spans="1:5" x14ac:dyDescent="0.2">
      <c r="A324" t="s">
        <v>6</v>
      </c>
      <c r="B324" t="s">
        <v>300</v>
      </c>
      <c r="C324" t="s">
        <v>24</v>
      </c>
      <c r="D324" t="s">
        <v>1554</v>
      </c>
      <c r="E324" t="s">
        <v>1947</v>
      </c>
    </row>
    <row r="325" spans="1:5" x14ac:dyDescent="0.2">
      <c r="A325" t="s">
        <v>11</v>
      </c>
      <c r="B325" t="s">
        <v>300</v>
      </c>
      <c r="C325" t="s">
        <v>130</v>
      </c>
      <c r="D325" t="s">
        <v>2</v>
      </c>
      <c r="E325" t="s">
        <v>1947</v>
      </c>
    </row>
    <row r="326" spans="1:5" x14ac:dyDescent="0.2">
      <c r="A326" t="s">
        <v>3</v>
      </c>
      <c r="B326" t="s">
        <v>300</v>
      </c>
      <c r="C326" t="s">
        <v>209</v>
      </c>
      <c r="D326" t="s">
        <v>2</v>
      </c>
      <c r="E326" t="s">
        <v>1947</v>
      </c>
    </row>
    <row r="327" spans="1:5" x14ac:dyDescent="0.2">
      <c r="A327" t="s">
        <v>6</v>
      </c>
      <c r="B327" t="s">
        <v>300</v>
      </c>
      <c r="C327" t="s">
        <v>44</v>
      </c>
      <c r="D327" t="s">
        <v>1568</v>
      </c>
      <c r="E327" t="s">
        <v>1947</v>
      </c>
    </row>
    <row r="328" spans="1:5" x14ac:dyDescent="0.2">
      <c r="A328" t="s">
        <v>6</v>
      </c>
      <c r="B328" t="s">
        <v>300</v>
      </c>
      <c r="C328" t="s">
        <v>117</v>
      </c>
      <c r="D328" t="s">
        <v>1594</v>
      </c>
      <c r="E328" t="s">
        <v>1947</v>
      </c>
    </row>
    <row r="329" spans="1:5" x14ac:dyDescent="0.2">
      <c r="A329" t="s">
        <v>6</v>
      </c>
      <c r="B329" t="s">
        <v>300</v>
      </c>
      <c r="C329" t="s">
        <v>104</v>
      </c>
      <c r="D329" t="s">
        <v>1591</v>
      </c>
      <c r="E329" t="s">
        <v>1947</v>
      </c>
    </row>
    <row r="330" spans="1:5" x14ac:dyDescent="0.2">
      <c r="A330" t="s">
        <v>6</v>
      </c>
      <c r="B330" t="s">
        <v>300</v>
      </c>
      <c r="C330" t="s">
        <v>45</v>
      </c>
      <c r="D330" t="s">
        <v>1569</v>
      </c>
      <c r="E330" t="s">
        <v>1947</v>
      </c>
    </row>
    <row r="331" spans="1:5" x14ac:dyDescent="0.2">
      <c r="A331" t="s">
        <v>6</v>
      </c>
      <c r="B331" t="s">
        <v>300</v>
      </c>
      <c r="C331" t="s">
        <v>79</v>
      </c>
      <c r="D331" t="s">
        <v>1581</v>
      </c>
      <c r="E331" t="s">
        <v>1947</v>
      </c>
    </row>
    <row r="332" spans="1:5" x14ac:dyDescent="0.2">
      <c r="A332" t="s">
        <v>6</v>
      </c>
      <c r="B332" t="s">
        <v>300</v>
      </c>
      <c r="C332" t="s">
        <v>175</v>
      </c>
      <c r="D332" t="s">
        <v>1611</v>
      </c>
      <c r="E332" t="s">
        <v>1947</v>
      </c>
    </row>
    <row r="333" spans="1:5" x14ac:dyDescent="0.2">
      <c r="A333" t="s">
        <v>6</v>
      </c>
      <c r="B333" t="s">
        <v>300</v>
      </c>
      <c r="C333" t="s">
        <v>31</v>
      </c>
      <c r="D333" t="s">
        <v>1560</v>
      </c>
      <c r="E333" t="s">
        <v>1947</v>
      </c>
    </row>
    <row r="334" spans="1:5" x14ac:dyDescent="0.2">
      <c r="A334" t="s">
        <v>6</v>
      </c>
      <c r="B334" t="s">
        <v>300</v>
      </c>
      <c r="C334" t="s">
        <v>133</v>
      </c>
      <c r="D334" t="s">
        <v>1599</v>
      </c>
      <c r="E334" t="s">
        <v>1947</v>
      </c>
    </row>
    <row r="335" spans="1:5" x14ac:dyDescent="0.2">
      <c r="A335" t="s">
        <v>3</v>
      </c>
      <c r="B335" t="s">
        <v>300</v>
      </c>
      <c r="C335" t="s">
        <v>172</v>
      </c>
      <c r="D335" t="s">
        <v>2</v>
      </c>
      <c r="E335" t="s">
        <v>1947</v>
      </c>
    </row>
    <row r="336" spans="1:5" x14ac:dyDescent="0.2">
      <c r="A336" t="s">
        <v>3</v>
      </c>
      <c r="B336" t="s">
        <v>300</v>
      </c>
      <c r="C336" t="s">
        <v>19</v>
      </c>
      <c r="D336" t="s">
        <v>2</v>
      </c>
      <c r="E336" t="s">
        <v>1947</v>
      </c>
    </row>
    <row r="337" spans="1:5" x14ac:dyDescent="0.2">
      <c r="A337" t="s">
        <v>11</v>
      </c>
      <c r="B337" t="s">
        <v>300</v>
      </c>
      <c r="C337" t="s">
        <v>169</v>
      </c>
      <c r="D337" t="s">
        <v>2</v>
      </c>
      <c r="E337" t="s">
        <v>1947</v>
      </c>
    </row>
    <row r="338" spans="1:5" x14ac:dyDescent="0.2">
      <c r="A338" t="s">
        <v>6</v>
      </c>
      <c r="B338" t="s">
        <v>300</v>
      </c>
      <c r="C338" t="s">
        <v>91</v>
      </c>
      <c r="D338" t="s">
        <v>1588</v>
      </c>
      <c r="E338" t="s">
        <v>1947</v>
      </c>
    </row>
    <row r="339" spans="1:5" x14ac:dyDescent="0.2">
      <c r="A339" t="s">
        <v>9</v>
      </c>
      <c r="B339" t="s">
        <v>300</v>
      </c>
      <c r="C339" t="s">
        <v>199</v>
      </c>
      <c r="D339" t="s">
        <v>2</v>
      </c>
      <c r="E339" t="s">
        <v>1947</v>
      </c>
    </row>
    <row r="340" spans="1:5" x14ac:dyDescent="0.2">
      <c r="A340" t="s">
        <v>3</v>
      </c>
      <c r="B340" t="s">
        <v>300</v>
      </c>
      <c r="C340" t="s">
        <v>141</v>
      </c>
      <c r="D340" t="s">
        <v>2</v>
      </c>
      <c r="E340" t="s">
        <v>1947</v>
      </c>
    </row>
    <row r="341" spans="1:5" x14ac:dyDescent="0.2">
      <c r="A341" t="s">
        <v>6</v>
      </c>
      <c r="B341" t="s">
        <v>300</v>
      </c>
      <c r="C341" t="s">
        <v>147</v>
      </c>
      <c r="D341" t="s">
        <v>1604</v>
      </c>
      <c r="E341" t="s">
        <v>1947</v>
      </c>
    </row>
    <row r="342" spans="1:5" x14ac:dyDescent="0.2">
      <c r="A342" t="s">
        <v>6</v>
      </c>
      <c r="B342" t="s">
        <v>300</v>
      </c>
      <c r="C342" t="s">
        <v>165</v>
      </c>
      <c r="D342" t="s">
        <v>1610</v>
      </c>
      <c r="E342" t="s">
        <v>1947</v>
      </c>
    </row>
    <row r="343" spans="1:5" x14ac:dyDescent="0.2">
      <c r="A343" t="s">
        <v>6</v>
      </c>
      <c r="B343" t="s">
        <v>300</v>
      </c>
      <c r="C343" t="s">
        <v>25</v>
      </c>
      <c r="D343" t="s">
        <v>1555</v>
      </c>
      <c r="E343" t="s">
        <v>1947</v>
      </c>
    </row>
    <row r="344" spans="1:5" x14ac:dyDescent="0.2">
      <c r="A344" t="s">
        <v>6</v>
      </c>
      <c r="B344" t="s">
        <v>300</v>
      </c>
      <c r="C344" t="s">
        <v>161</v>
      </c>
      <c r="D344" t="s">
        <v>1607</v>
      </c>
      <c r="E344" t="s">
        <v>1947</v>
      </c>
    </row>
    <row r="345" spans="1:5" x14ac:dyDescent="0.2">
      <c r="A345" t="s">
        <v>9</v>
      </c>
      <c r="B345" t="s">
        <v>300</v>
      </c>
      <c r="C345" t="s">
        <v>85</v>
      </c>
      <c r="D345" t="s">
        <v>2</v>
      </c>
      <c r="E345" t="s">
        <v>1947</v>
      </c>
    </row>
    <row r="346" spans="1:5" x14ac:dyDescent="0.2">
      <c r="A346" t="s">
        <v>9</v>
      </c>
      <c r="B346" t="s">
        <v>300</v>
      </c>
      <c r="C346" t="s">
        <v>10</v>
      </c>
      <c r="D346" t="s">
        <v>2</v>
      </c>
      <c r="E346" t="s">
        <v>1947</v>
      </c>
    </row>
    <row r="347" spans="1:5" x14ac:dyDescent="0.2">
      <c r="A347" t="s">
        <v>3</v>
      </c>
      <c r="B347" t="s">
        <v>300</v>
      </c>
      <c r="C347" t="s">
        <v>67</v>
      </c>
      <c r="D347" t="s">
        <v>2</v>
      </c>
      <c r="E347" t="s">
        <v>1947</v>
      </c>
    </row>
    <row r="348" spans="1:5" x14ac:dyDescent="0.2">
      <c r="A348" t="s">
        <v>6</v>
      </c>
      <c r="B348" t="s">
        <v>300</v>
      </c>
      <c r="C348" t="s">
        <v>54</v>
      </c>
      <c r="D348" t="s">
        <v>1572</v>
      </c>
      <c r="E348" t="s">
        <v>1947</v>
      </c>
    </row>
    <row r="349" spans="1:5" x14ac:dyDescent="0.2">
      <c r="A349" t="s">
        <v>9</v>
      </c>
      <c r="B349" t="s">
        <v>300</v>
      </c>
      <c r="C349" t="s">
        <v>68</v>
      </c>
      <c r="D349" t="s">
        <v>2</v>
      </c>
      <c r="E349" t="s">
        <v>1947</v>
      </c>
    </row>
    <row r="350" spans="1:5" x14ac:dyDescent="0.2">
      <c r="A350" t="s">
        <v>6</v>
      </c>
      <c r="B350" t="s">
        <v>300</v>
      </c>
      <c r="C350" t="s">
        <v>22</v>
      </c>
      <c r="D350" t="s">
        <v>1552</v>
      </c>
      <c r="E350" t="s">
        <v>1947</v>
      </c>
    </row>
    <row r="351" spans="1:5" x14ac:dyDescent="0.2">
      <c r="A351" t="s">
        <v>3</v>
      </c>
      <c r="B351" t="s">
        <v>300</v>
      </c>
      <c r="C351" t="s">
        <v>8</v>
      </c>
      <c r="D351" t="s">
        <v>2</v>
      </c>
      <c r="E351" t="s">
        <v>1947</v>
      </c>
    </row>
    <row r="352" spans="1:5" x14ac:dyDescent="0.2">
      <c r="A352" t="s">
        <v>3</v>
      </c>
      <c r="B352" t="s">
        <v>300</v>
      </c>
      <c r="C352" t="s">
        <v>88</v>
      </c>
      <c r="D352" t="s">
        <v>2</v>
      </c>
      <c r="E352" t="s">
        <v>1947</v>
      </c>
    </row>
    <row r="353" spans="1:5" x14ac:dyDescent="0.2">
      <c r="A353" t="s">
        <v>9</v>
      </c>
      <c r="B353" t="s">
        <v>300</v>
      </c>
      <c r="C353" t="s">
        <v>107</v>
      </c>
      <c r="D353" t="s">
        <v>2</v>
      </c>
      <c r="E353" t="s">
        <v>1947</v>
      </c>
    </row>
    <row r="354" spans="1:5" x14ac:dyDescent="0.2">
      <c r="A354" t="s">
        <v>11</v>
      </c>
      <c r="B354" t="s">
        <v>300</v>
      </c>
      <c r="C354" t="s">
        <v>185</v>
      </c>
      <c r="D354" t="s">
        <v>2</v>
      </c>
      <c r="E354" t="s">
        <v>1947</v>
      </c>
    </row>
    <row r="355" spans="1:5" x14ac:dyDescent="0.2">
      <c r="A355" t="s">
        <v>6</v>
      </c>
      <c r="B355" t="s">
        <v>300</v>
      </c>
      <c r="C355" t="s">
        <v>23</v>
      </c>
      <c r="D355" t="s">
        <v>1553</v>
      </c>
      <c r="E355" t="s">
        <v>1947</v>
      </c>
    </row>
    <row r="356" spans="1:5" x14ac:dyDescent="0.2">
      <c r="A356" t="s">
        <v>6</v>
      </c>
      <c r="B356" t="s">
        <v>300</v>
      </c>
      <c r="C356" t="s">
        <v>83</v>
      </c>
      <c r="D356" t="s">
        <v>1582</v>
      </c>
      <c r="E356" t="s">
        <v>1947</v>
      </c>
    </row>
    <row r="357" spans="1:5" x14ac:dyDescent="0.2">
      <c r="A357" t="s">
        <v>6</v>
      </c>
      <c r="B357" t="s">
        <v>300</v>
      </c>
      <c r="C357" t="s">
        <v>78</v>
      </c>
      <c r="D357" t="s">
        <v>1580</v>
      </c>
      <c r="E357" t="s">
        <v>1947</v>
      </c>
    </row>
    <row r="358" spans="1:5" x14ac:dyDescent="0.2">
      <c r="A358" t="s">
        <v>6</v>
      </c>
      <c r="B358" t="s">
        <v>300</v>
      </c>
      <c r="C358" t="s">
        <v>101</v>
      </c>
      <c r="D358" t="s">
        <v>1590</v>
      </c>
      <c r="E358" t="s">
        <v>1947</v>
      </c>
    </row>
    <row r="359" spans="1:5" x14ac:dyDescent="0.2">
      <c r="A359" t="s">
        <v>6</v>
      </c>
      <c r="B359" t="s">
        <v>300</v>
      </c>
      <c r="C359" t="s">
        <v>103</v>
      </c>
      <c r="D359" t="s">
        <v>1591</v>
      </c>
      <c r="E359" t="s">
        <v>1947</v>
      </c>
    </row>
    <row r="360" spans="1:5" x14ac:dyDescent="0.2">
      <c r="A360" t="s">
        <v>6</v>
      </c>
      <c r="B360" t="s">
        <v>300</v>
      </c>
      <c r="C360" t="s">
        <v>163</v>
      </c>
      <c r="D360" t="s">
        <v>1609</v>
      </c>
      <c r="E360" t="s">
        <v>1947</v>
      </c>
    </row>
    <row r="361" spans="1:5" x14ac:dyDescent="0.2">
      <c r="A361" t="s">
        <v>11</v>
      </c>
      <c r="B361" t="s">
        <v>300</v>
      </c>
      <c r="C361" t="s">
        <v>126</v>
      </c>
      <c r="D361" t="s">
        <v>2</v>
      </c>
      <c r="E361" t="s">
        <v>1947</v>
      </c>
    </row>
    <row r="362" spans="1:5" x14ac:dyDescent="0.2">
      <c r="A362" t="s">
        <v>6</v>
      </c>
      <c r="B362" t="s">
        <v>300</v>
      </c>
      <c r="C362" t="s">
        <v>174</v>
      </c>
      <c r="D362" t="s">
        <v>1578</v>
      </c>
      <c r="E362" t="s">
        <v>1947</v>
      </c>
    </row>
    <row r="363" spans="1:5" x14ac:dyDescent="0.2">
      <c r="A363" t="s">
        <v>6</v>
      </c>
      <c r="B363" t="s">
        <v>300</v>
      </c>
      <c r="C363" t="s">
        <v>105</v>
      </c>
      <c r="D363" t="s">
        <v>1592</v>
      </c>
      <c r="E363" t="s">
        <v>1947</v>
      </c>
    </row>
    <row r="364" spans="1:5" x14ac:dyDescent="0.2">
      <c r="A364" t="s">
        <v>6</v>
      </c>
      <c r="B364" t="s">
        <v>300</v>
      </c>
      <c r="C364" t="s">
        <v>29</v>
      </c>
      <c r="D364" t="s">
        <v>1559</v>
      </c>
      <c r="E364" t="s">
        <v>1947</v>
      </c>
    </row>
    <row r="365" spans="1:5" x14ac:dyDescent="0.2">
      <c r="A365" t="s">
        <v>6</v>
      </c>
      <c r="B365" t="s">
        <v>300</v>
      </c>
      <c r="C365" t="s">
        <v>115</v>
      </c>
      <c r="D365" t="s">
        <v>1568</v>
      </c>
      <c r="E365" t="s">
        <v>1947</v>
      </c>
    </row>
    <row r="366" spans="1:5" x14ac:dyDescent="0.2">
      <c r="A366" t="s">
        <v>3</v>
      </c>
      <c r="B366" t="s">
        <v>300</v>
      </c>
      <c r="C366" t="s">
        <v>77</v>
      </c>
      <c r="D366" t="s">
        <v>2</v>
      </c>
      <c r="E366" t="s">
        <v>1947</v>
      </c>
    </row>
    <row r="367" spans="1:5" x14ac:dyDescent="0.2">
      <c r="A367" t="s">
        <v>6</v>
      </c>
      <c r="B367" t="s">
        <v>300</v>
      </c>
      <c r="C367" t="s">
        <v>121</v>
      </c>
      <c r="D367" t="s">
        <v>1596</v>
      </c>
      <c r="E367" t="s">
        <v>1947</v>
      </c>
    </row>
    <row r="368" spans="1:5" x14ac:dyDescent="0.2">
      <c r="A368" t="s">
        <v>11</v>
      </c>
      <c r="B368" t="s">
        <v>300</v>
      </c>
      <c r="C368" t="s">
        <v>146</v>
      </c>
      <c r="D368" t="s">
        <v>2</v>
      </c>
      <c r="E368" t="s">
        <v>1947</v>
      </c>
    </row>
    <row r="369" spans="1:5" x14ac:dyDescent="0.2">
      <c r="A369" t="s">
        <v>3</v>
      </c>
      <c r="B369" t="s">
        <v>300</v>
      </c>
      <c r="C369" t="s">
        <v>111</v>
      </c>
      <c r="D369" t="s">
        <v>2</v>
      </c>
      <c r="E369" t="s">
        <v>1947</v>
      </c>
    </row>
    <row r="370" spans="1:5" x14ac:dyDescent="0.2">
      <c r="A370" t="s">
        <v>3</v>
      </c>
      <c r="B370" t="s">
        <v>300</v>
      </c>
      <c r="C370" t="s">
        <v>5</v>
      </c>
      <c r="D370" t="s">
        <v>2</v>
      </c>
      <c r="E370" t="s">
        <v>1947</v>
      </c>
    </row>
    <row r="371" spans="1:5" x14ac:dyDescent="0.2">
      <c r="A371" t="s">
        <v>6</v>
      </c>
      <c r="B371" t="s">
        <v>300</v>
      </c>
      <c r="C371" t="s">
        <v>186</v>
      </c>
      <c r="D371" t="s">
        <v>1612</v>
      </c>
      <c r="E371" t="s">
        <v>1947</v>
      </c>
    </row>
    <row r="372" spans="1:5" x14ac:dyDescent="0.2">
      <c r="A372" t="s">
        <v>3</v>
      </c>
      <c r="B372" t="s">
        <v>300</v>
      </c>
      <c r="C372" t="s">
        <v>43</v>
      </c>
      <c r="D372" t="s">
        <v>2</v>
      </c>
      <c r="E372" t="s">
        <v>1947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CF53D-47A2-474E-BAF1-50E08B344B74}">
  <dimension ref="A1:E381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1304</v>
      </c>
      <c r="C2" t="s">
        <v>1831</v>
      </c>
      <c r="D2" t="s">
        <v>1647</v>
      </c>
      <c r="E2" t="s">
        <v>2036</v>
      </c>
    </row>
    <row r="3" spans="1:5" x14ac:dyDescent="0.2">
      <c r="A3" t="s">
        <v>9</v>
      </c>
      <c r="B3" t="s">
        <v>1304</v>
      </c>
      <c r="C3" t="s">
        <v>1268</v>
      </c>
      <c r="D3" t="s">
        <v>1270</v>
      </c>
      <c r="E3" t="s">
        <v>2036</v>
      </c>
    </row>
    <row r="4" spans="1:5" x14ac:dyDescent="0.2">
      <c r="A4" t="s">
        <v>9</v>
      </c>
      <c r="B4" t="s">
        <v>1304</v>
      </c>
      <c r="C4" t="s">
        <v>961</v>
      </c>
      <c r="D4" t="s">
        <v>2</v>
      </c>
      <c r="E4" t="s">
        <v>2036</v>
      </c>
    </row>
    <row r="5" spans="1:5" x14ac:dyDescent="0.2">
      <c r="A5" t="s">
        <v>9</v>
      </c>
      <c r="B5" t="s">
        <v>1304</v>
      </c>
      <c r="C5" t="s">
        <v>1798</v>
      </c>
      <c r="D5" t="s">
        <v>1647</v>
      </c>
      <c r="E5" t="s">
        <v>2036</v>
      </c>
    </row>
    <row r="6" spans="1:5" x14ac:dyDescent="0.2">
      <c r="A6" t="s">
        <v>9</v>
      </c>
      <c r="B6" t="s">
        <v>1304</v>
      </c>
      <c r="C6" t="s">
        <v>1832</v>
      </c>
      <c r="D6" t="s">
        <v>1649</v>
      </c>
      <c r="E6" t="s">
        <v>2036</v>
      </c>
    </row>
    <row r="7" spans="1:5" x14ac:dyDescent="0.2">
      <c r="A7" t="s">
        <v>6</v>
      </c>
      <c r="B7" t="s">
        <v>1833</v>
      </c>
      <c r="C7" t="s">
        <v>1834</v>
      </c>
      <c r="D7" t="s">
        <v>1833</v>
      </c>
      <c r="E7" t="s">
        <v>2036</v>
      </c>
    </row>
    <row r="8" spans="1:5" x14ac:dyDescent="0.2">
      <c r="A8" t="s">
        <v>6</v>
      </c>
      <c r="B8" t="s">
        <v>1833</v>
      </c>
      <c r="C8" t="s">
        <v>1781</v>
      </c>
      <c r="D8" t="s">
        <v>2</v>
      </c>
      <c r="E8" t="s">
        <v>2036</v>
      </c>
    </row>
    <row r="9" spans="1:5" x14ac:dyDescent="0.2">
      <c r="A9" t="s">
        <v>6</v>
      </c>
      <c r="B9" t="s">
        <v>1833</v>
      </c>
      <c r="C9" t="s">
        <v>875</v>
      </c>
      <c r="D9" t="s">
        <v>1835</v>
      </c>
      <c r="E9" t="s">
        <v>2036</v>
      </c>
    </row>
    <row r="10" spans="1:5" x14ac:dyDescent="0.2">
      <c r="A10" t="s">
        <v>3</v>
      </c>
      <c r="B10" t="s">
        <v>1305</v>
      </c>
      <c r="C10" t="s">
        <v>1836</v>
      </c>
      <c r="D10" t="s">
        <v>2</v>
      </c>
      <c r="E10" t="s">
        <v>2036</v>
      </c>
    </row>
    <row r="11" spans="1:5" x14ac:dyDescent="0.2">
      <c r="A11" t="s">
        <v>9</v>
      </c>
      <c r="B11" t="s">
        <v>1305</v>
      </c>
      <c r="C11" t="s">
        <v>1306</v>
      </c>
      <c r="D11" t="s">
        <v>1545</v>
      </c>
      <c r="E11" t="s">
        <v>2036</v>
      </c>
    </row>
    <row r="12" spans="1:5" x14ac:dyDescent="0.2">
      <c r="A12" t="s">
        <v>9</v>
      </c>
      <c r="B12" t="s">
        <v>1305</v>
      </c>
      <c r="C12" t="s">
        <v>1204</v>
      </c>
      <c r="D12" t="s">
        <v>1255</v>
      </c>
      <c r="E12" t="s">
        <v>2036</v>
      </c>
    </row>
    <row r="13" spans="1:5" x14ac:dyDescent="0.2">
      <c r="A13" t="s">
        <v>9</v>
      </c>
      <c r="B13" t="s">
        <v>1837</v>
      </c>
      <c r="C13" t="s">
        <v>1203</v>
      </c>
      <c r="D13" t="s">
        <v>2</v>
      </c>
      <c r="E13" t="s">
        <v>2036</v>
      </c>
    </row>
    <row r="14" spans="1:5" x14ac:dyDescent="0.2">
      <c r="A14" t="s">
        <v>9</v>
      </c>
      <c r="B14" t="s">
        <v>1837</v>
      </c>
      <c r="C14" t="s">
        <v>970</v>
      </c>
      <c r="D14" t="s">
        <v>2</v>
      </c>
      <c r="E14" t="s">
        <v>2036</v>
      </c>
    </row>
    <row r="15" spans="1:5" x14ac:dyDescent="0.2">
      <c r="A15" t="s">
        <v>3</v>
      </c>
      <c r="B15" t="s">
        <v>1837</v>
      </c>
      <c r="C15" t="s">
        <v>985</v>
      </c>
      <c r="D15" t="s">
        <v>2</v>
      </c>
      <c r="E15" t="s">
        <v>2036</v>
      </c>
    </row>
    <row r="16" spans="1:5" x14ac:dyDescent="0.2">
      <c r="A16" t="s">
        <v>3</v>
      </c>
      <c r="B16" t="s">
        <v>1837</v>
      </c>
      <c r="C16" t="s">
        <v>1220</v>
      </c>
      <c r="D16" t="s">
        <v>2</v>
      </c>
      <c r="E16" t="s">
        <v>2036</v>
      </c>
    </row>
    <row r="17" spans="1:5" x14ac:dyDescent="0.2">
      <c r="A17" t="s">
        <v>3</v>
      </c>
      <c r="B17" t="s">
        <v>1837</v>
      </c>
      <c r="C17" t="s">
        <v>1095</v>
      </c>
      <c r="D17" t="s">
        <v>2</v>
      </c>
      <c r="E17" t="s">
        <v>2036</v>
      </c>
    </row>
    <row r="18" spans="1:5" x14ac:dyDescent="0.2">
      <c r="A18" t="s">
        <v>9</v>
      </c>
      <c r="B18" t="s">
        <v>1838</v>
      </c>
      <c r="C18" t="s">
        <v>1839</v>
      </c>
      <c r="D18" t="s">
        <v>2</v>
      </c>
      <c r="E18" t="s">
        <v>2036</v>
      </c>
    </row>
    <row r="19" spans="1:5" x14ac:dyDescent="0.2">
      <c r="A19" t="s">
        <v>6</v>
      </c>
      <c r="B19" t="s">
        <v>1840</v>
      </c>
      <c r="C19" t="s">
        <v>1794</v>
      </c>
      <c r="D19" t="s">
        <v>1840</v>
      </c>
      <c r="E19" t="s">
        <v>2036</v>
      </c>
    </row>
    <row r="20" spans="1:5" x14ac:dyDescent="0.2">
      <c r="A20" t="s">
        <v>6</v>
      </c>
      <c r="B20" t="s">
        <v>1840</v>
      </c>
      <c r="C20" t="s">
        <v>922</v>
      </c>
      <c r="D20" t="s">
        <v>1840</v>
      </c>
      <c r="E20" t="s">
        <v>2036</v>
      </c>
    </row>
    <row r="21" spans="1:5" x14ac:dyDescent="0.2">
      <c r="A21" t="s">
        <v>6</v>
      </c>
      <c r="B21" t="s">
        <v>1840</v>
      </c>
      <c r="C21" t="s">
        <v>1020</v>
      </c>
      <c r="D21" t="s">
        <v>1840</v>
      </c>
      <c r="E21" t="s">
        <v>2036</v>
      </c>
    </row>
    <row r="22" spans="1:5" x14ac:dyDescent="0.2">
      <c r="A22" t="s">
        <v>9</v>
      </c>
      <c r="B22" t="s">
        <v>1779</v>
      </c>
      <c r="C22" t="s">
        <v>1159</v>
      </c>
      <c r="D22" t="s">
        <v>2</v>
      </c>
      <c r="E22" t="s">
        <v>2036</v>
      </c>
    </row>
    <row r="23" spans="1:5" x14ac:dyDescent="0.2">
      <c r="A23" t="s">
        <v>6</v>
      </c>
      <c r="B23" t="s">
        <v>1779</v>
      </c>
      <c r="C23" t="s">
        <v>704</v>
      </c>
      <c r="D23" t="s">
        <v>1779</v>
      </c>
      <c r="E23" t="s">
        <v>2036</v>
      </c>
    </row>
    <row r="24" spans="1:5" x14ac:dyDescent="0.2">
      <c r="A24" t="s">
        <v>9</v>
      </c>
      <c r="B24" t="s">
        <v>1782</v>
      </c>
      <c r="C24" t="s">
        <v>1783</v>
      </c>
      <c r="D24" t="s">
        <v>1649</v>
      </c>
      <c r="E24" t="s">
        <v>2036</v>
      </c>
    </row>
    <row r="25" spans="1:5" x14ac:dyDescent="0.2">
      <c r="A25" t="s">
        <v>9</v>
      </c>
      <c r="B25" t="s">
        <v>1782</v>
      </c>
      <c r="C25" t="s">
        <v>1042</v>
      </c>
      <c r="D25" t="s">
        <v>2</v>
      </c>
      <c r="E25" t="s">
        <v>2036</v>
      </c>
    </row>
    <row r="26" spans="1:5" x14ac:dyDescent="0.2">
      <c r="A26" t="s">
        <v>6</v>
      </c>
      <c r="B26" t="s">
        <v>1784</v>
      </c>
      <c r="C26" t="s">
        <v>657</v>
      </c>
      <c r="D26" t="s">
        <v>1784</v>
      </c>
      <c r="E26" t="s">
        <v>2036</v>
      </c>
    </row>
    <row r="27" spans="1:5" x14ac:dyDescent="0.2">
      <c r="A27" t="s">
        <v>9</v>
      </c>
      <c r="B27" t="s">
        <v>1784</v>
      </c>
      <c r="C27" t="s">
        <v>1785</v>
      </c>
      <c r="D27" t="s">
        <v>2</v>
      </c>
      <c r="E27" t="s">
        <v>2036</v>
      </c>
    </row>
    <row r="28" spans="1:5" x14ac:dyDescent="0.2">
      <c r="A28" t="s">
        <v>9</v>
      </c>
      <c r="B28" t="s">
        <v>1784</v>
      </c>
      <c r="C28" t="s">
        <v>1178</v>
      </c>
      <c r="D28" t="s">
        <v>2</v>
      </c>
      <c r="E28" t="s">
        <v>2036</v>
      </c>
    </row>
    <row r="29" spans="1:5" x14ac:dyDescent="0.2">
      <c r="A29" t="s">
        <v>9</v>
      </c>
      <c r="B29" t="s">
        <v>1786</v>
      </c>
      <c r="C29" t="s">
        <v>1294</v>
      </c>
      <c r="D29" t="s">
        <v>2</v>
      </c>
      <c r="E29" t="s">
        <v>2036</v>
      </c>
    </row>
    <row r="30" spans="1:5" x14ac:dyDescent="0.2">
      <c r="A30" t="s">
        <v>9</v>
      </c>
      <c r="B30" t="s">
        <v>1307</v>
      </c>
      <c r="C30" t="s">
        <v>1308</v>
      </c>
      <c r="D30" t="s">
        <v>2</v>
      </c>
      <c r="E30" t="s">
        <v>2036</v>
      </c>
    </row>
    <row r="31" spans="1:5" x14ac:dyDescent="0.2">
      <c r="A31" t="s">
        <v>6</v>
      </c>
      <c r="B31" t="s">
        <v>1787</v>
      </c>
      <c r="C31" t="s">
        <v>669</v>
      </c>
      <c r="D31" t="s">
        <v>1787</v>
      </c>
      <c r="E31" t="s">
        <v>2036</v>
      </c>
    </row>
    <row r="32" spans="1:5" x14ac:dyDescent="0.2">
      <c r="A32" t="s">
        <v>11</v>
      </c>
      <c r="B32" t="s">
        <v>1788</v>
      </c>
      <c r="C32" t="s">
        <v>724</v>
      </c>
      <c r="D32" t="s">
        <v>2</v>
      </c>
      <c r="E32" t="s">
        <v>2036</v>
      </c>
    </row>
    <row r="33" spans="1:5" x14ac:dyDescent="0.2">
      <c r="A33" t="s">
        <v>6</v>
      </c>
      <c r="B33" t="s">
        <v>1309</v>
      </c>
      <c r="C33" t="s">
        <v>1789</v>
      </c>
      <c r="D33" t="s">
        <v>1309</v>
      </c>
      <c r="E33" t="s">
        <v>2036</v>
      </c>
    </row>
    <row r="34" spans="1:5" x14ac:dyDescent="0.2">
      <c r="A34" t="s">
        <v>9</v>
      </c>
      <c r="B34" t="s">
        <v>1309</v>
      </c>
      <c r="C34" t="s">
        <v>882</v>
      </c>
      <c r="D34" t="s">
        <v>2</v>
      </c>
      <c r="E34" t="s">
        <v>2036</v>
      </c>
    </row>
    <row r="35" spans="1:5" x14ac:dyDescent="0.2">
      <c r="A35" t="s">
        <v>9</v>
      </c>
      <c r="B35" t="s">
        <v>1309</v>
      </c>
      <c r="C35" t="s">
        <v>1790</v>
      </c>
      <c r="D35" t="s">
        <v>2</v>
      </c>
      <c r="E35" t="s">
        <v>2036</v>
      </c>
    </row>
    <row r="36" spans="1:5" x14ac:dyDescent="0.2">
      <c r="A36" t="s">
        <v>9</v>
      </c>
      <c r="B36" t="s">
        <v>1791</v>
      </c>
      <c r="C36" t="s">
        <v>1240</v>
      </c>
      <c r="D36" t="s">
        <v>2</v>
      </c>
      <c r="E36" t="s">
        <v>2036</v>
      </c>
    </row>
    <row r="37" spans="1:5" x14ac:dyDescent="0.2">
      <c r="A37" t="s">
        <v>9</v>
      </c>
      <c r="B37" t="s">
        <v>1791</v>
      </c>
      <c r="C37" t="s">
        <v>994</v>
      </c>
      <c r="D37" t="s">
        <v>2</v>
      </c>
      <c r="E37" t="s">
        <v>2036</v>
      </c>
    </row>
    <row r="38" spans="1:5" x14ac:dyDescent="0.2">
      <c r="A38" t="s">
        <v>6</v>
      </c>
      <c r="B38" t="s">
        <v>1791</v>
      </c>
      <c r="C38" t="s">
        <v>712</v>
      </c>
      <c r="D38" t="s">
        <v>1791</v>
      </c>
      <c r="E38" t="s">
        <v>2036</v>
      </c>
    </row>
    <row r="39" spans="1:5" x14ac:dyDescent="0.2">
      <c r="A39" t="s">
        <v>9</v>
      </c>
      <c r="B39" t="s">
        <v>1791</v>
      </c>
      <c r="C39" t="s">
        <v>1030</v>
      </c>
      <c r="D39" t="s">
        <v>2</v>
      </c>
      <c r="E39" t="s">
        <v>2036</v>
      </c>
    </row>
    <row r="40" spans="1:5" x14ac:dyDescent="0.2">
      <c r="A40" t="s">
        <v>9</v>
      </c>
      <c r="B40" t="s">
        <v>1792</v>
      </c>
      <c r="C40" t="s">
        <v>836</v>
      </c>
      <c r="D40" t="s">
        <v>2</v>
      </c>
      <c r="E40" t="s">
        <v>2036</v>
      </c>
    </row>
    <row r="41" spans="1:5" x14ac:dyDescent="0.2">
      <c r="A41" t="s">
        <v>9</v>
      </c>
      <c r="B41" t="s">
        <v>1793</v>
      </c>
      <c r="C41" t="s">
        <v>1109</v>
      </c>
      <c r="D41" t="s">
        <v>2</v>
      </c>
      <c r="E41" t="s">
        <v>2036</v>
      </c>
    </row>
    <row r="42" spans="1:5" x14ac:dyDescent="0.2">
      <c r="A42" t="s">
        <v>9</v>
      </c>
      <c r="B42" t="s">
        <v>1793</v>
      </c>
      <c r="C42" t="s">
        <v>839</v>
      </c>
      <c r="D42" t="s">
        <v>2</v>
      </c>
      <c r="E42" t="s">
        <v>2036</v>
      </c>
    </row>
    <row r="43" spans="1:5" x14ac:dyDescent="0.2">
      <c r="A43" t="s">
        <v>9</v>
      </c>
      <c r="B43" t="s">
        <v>1793</v>
      </c>
      <c r="C43" t="s">
        <v>1280</v>
      </c>
      <c r="D43" t="s">
        <v>2</v>
      </c>
      <c r="E43" t="s">
        <v>2036</v>
      </c>
    </row>
    <row r="44" spans="1:5" x14ac:dyDescent="0.2">
      <c r="A44" t="s">
        <v>3</v>
      </c>
      <c r="B44" t="s">
        <v>1793</v>
      </c>
      <c r="C44" t="s">
        <v>1023</v>
      </c>
      <c r="D44" t="s">
        <v>2</v>
      </c>
      <c r="E44" t="s">
        <v>2036</v>
      </c>
    </row>
    <row r="45" spans="1:5" x14ac:dyDescent="0.2">
      <c r="A45" t="s">
        <v>9</v>
      </c>
      <c r="B45" t="s">
        <v>1793</v>
      </c>
      <c r="C45" t="s">
        <v>1163</v>
      </c>
      <c r="D45" t="s">
        <v>2</v>
      </c>
      <c r="E45" t="s">
        <v>2036</v>
      </c>
    </row>
    <row r="46" spans="1:5" x14ac:dyDescent="0.2">
      <c r="A46" t="s">
        <v>3</v>
      </c>
      <c r="B46" t="s">
        <v>1795</v>
      </c>
      <c r="C46" t="s">
        <v>1106</v>
      </c>
      <c r="D46" t="s">
        <v>2</v>
      </c>
      <c r="E46" t="s">
        <v>2036</v>
      </c>
    </row>
    <row r="47" spans="1:5" x14ac:dyDescent="0.2">
      <c r="A47" t="s">
        <v>3</v>
      </c>
      <c r="B47" t="s">
        <v>1795</v>
      </c>
      <c r="C47" t="s">
        <v>1016</v>
      </c>
      <c r="D47" t="s">
        <v>2</v>
      </c>
      <c r="E47" t="s">
        <v>2036</v>
      </c>
    </row>
    <row r="48" spans="1:5" x14ac:dyDescent="0.2">
      <c r="A48" t="s">
        <v>9</v>
      </c>
      <c r="B48" t="s">
        <v>1310</v>
      </c>
      <c r="C48" t="s">
        <v>1311</v>
      </c>
      <c r="D48" t="s">
        <v>2</v>
      </c>
      <c r="E48" t="s">
        <v>2036</v>
      </c>
    </row>
    <row r="49" spans="1:5" x14ac:dyDescent="0.2">
      <c r="A49" t="s">
        <v>9</v>
      </c>
      <c r="B49" t="s">
        <v>1796</v>
      </c>
      <c r="C49" t="s">
        <v>1797</v>
      </c>
      <c r="D49" t="s">
        <v>2</v>
      </c>
      <c r="E49" t="s">
        <v>2036</v>
      </c>
    </row>
    <row r="50" spans="1:5" x14ac:dyDescent="0.2">
      <c r="A50" t="s">
        <v>6</v>
      </c>
      <c r="B50" t="s">
        <v>1796</v>
      </c>
      <c r="C50" t="s">
        <v>1799</v>
      </c>
      <c r="D50" t="s">
        <v>1796</v>
      </c>
      <c r="E50" t="s">
        <v>2036</v>
      </c>
    </row>
    <row r="51" spans="1:5" x14ac:dyDescent="0.2">
      <c r="A51" t="s">
        <v>3</v>
      </c>
      <c r="B51" t="s">
        <v>1796</v>
      </c>
      <c r="C51" t="s">
        <v>1708</v>
      </c>
      <c r="D51" t="s">
        <v>2</v>
      </c>
      <c r="E51" t="s">
        <v>2036</v>
      </c>
    </row>
    <row r="52" spans="1:5" x14ac:dyDescent="0.2">
      <c r="A52" t="s">
        <v>3</v>
      </c>
      <c r="B52" t="s">
        <v>1796</v>
      </c>
      <c r="C52" t="s">
        <v>1136</v>
      </c>
      <c r="D52" t="s">
        <v>2</v>
      </c>
      <c r="E52" t="s">
        <v>2036</v>
      </c>
    </row>
    <row r="53" spans="1:5" x14ac:dyDescent="0.2">
      <c r="A53" t="s">
        <v>6</v>
      </c>
      <c r="B53" t="s">
        <v>1796</v>
      </c>
      <c r="C53" t="s">
        <v>1800</v>
      </c>
      <c r="D53" t="s">
        <v>1796</v>
      </c>
      <c r="E53" t="s">
        <v>2036</v>
      </c>
    </row>
    <row r="54" spans="1:5" x14ac:dyDescent="0.2">
      <c r="A54" t="s">
        <v>3</v>
      </c>
      <c r="B54" t="s">
        <v>1796</v>
      </c>
      <c r="C54" t="s">
        <v>728</v>
      </c>
      <c r="D54" t="s">
        <v>2</v>
      </c>
      <c r="E54" t="s">
        <v>2036</v>
      </c>
    </row>
    <row r="55" spans="1:5" x14ac:dyDescent="0.2">
      <c r="A55" t="s">
        <v>9</v>
      </c>
      <c r="B55" t="s">
        <v>1801</v>
      </c>
      <c r="C55" t="s">
        <v>1802</v>
      </c>
      <c r="D55" t="s">
        <v>2</v>
      </c>
      <c r="E55" t="s">
        <v>2036</v>
      </c>
    </row>
    <row r="56" spans="1:5" x14ac:dyDescent="0.2">
      <c r="A56" t="s">
        <v>9</v>
      </c>
      <c r="B56" t="s">
        <v>1803</v>
      </c>
      <c r="C56" t="s">
        <v>1147</v>
      </c>
      <c r="D56" t="s">
        <v>2</v>
      </c>
      <c r="E56" t="s">
        <v>2036</v>
      </c>
    </row>
    <row r="57" spans="1:5" x14ac:dyDescent="0.2">
      <c r="A57" t="s">
        <v>9</v>
      </c>
      <c r="B57" t="s">
        <v>1803</v>
      </c>
      <c r="C57" t="s">
        <v>1150</v>
      </c>
      <c r="D57" t="s">
        <v>2</v>
      </c>
      <c r="E57" t="s">
        <v>2036</v>
      </c>
    </row>
    <row r="58" spans="1:5" x14ac:dyDescent="0.2">
      <c r="A58" t="s">
        <v>9</v>
      </c>
      <c r="B58" t="s">
        <v>1803</v>
      </c>
      <c r="C58" t="s">
        <v>763</v>
      </c>
      <c r="D58" t="s">
        <v>2</v>
      </c>
      <c r="E58" t="s">
        <v>2036</v>
      </c>
    </row>
    <row r="59" spans="1:5" x14ac:dyDescent="0.2">
      <c r="A59" t="s">
        <v>9</v>
      </c>
      <c r="B59" t="s">
        <v>1803</v>
      </c>
      <c r="C59" t="s">
        <v>1189</v>
      </c>
      <c r="D59" t="s">
        <v>2</v>
      </c>
      <c r="E59" t="s">
        <v>2036</v>
      </c>
    </row>
    <row r="60" spans="1:5" x14ac:dyDescent="0.2">
      <c r="A60" t="s">
        <v>9</v>
      </c>
      <c r="B60" t="s">
        <v>1803</v>
      </c>
      <c r="C60" t="s">
        <v>1804</v>
      </c>
      <c r="D60" t="s">
        <v>2</v>
      </c>
      <c r="E60" t="s">
        <v>2036</v>
      </c>
    </row>
    <row r="61" spans="1:5" x14ac:dyDescent="0.2">
      <c r="A61" t="s">
        <v>6</v>
      </c>
      <c r="B61" t="s">
        <v>1803</v>
      </c>
      <c r="C61" t="s">
        <v>1706</v>
      </c>
      <c r="D61" t="s">
        <v>1803</v>
      </c>
      <c r="E61" t="s">
        <v>2036</v>
      </c>
    </row>
    <row r="62" spans="1:5" x14ac:dyDescent="0.2">
      <c r="A62" t="s">
        <v>6</v>
      </c>
      <c r="B62" t="s">
        <v>1803</v>
      </c>
      <c r="C62" t="s">
        <v>1704</v>
      </c>
      <c r="D62" t="s">
        <v>1803</v>
      </c>
      <c r="E62" t="s">
        <v>2036</v>
      </c>
    </row>
    <row r="63" spans="1:5" x14ac:dyDescent="0.2">
      <c r="A63" t="s">
        <v>6</v>
      </c>
      <c r="B63" t="s">
        <v>1803</v>
      </c>
      <c r="C63" t="s">
        <v>1078</v>
      </c>
      <c r="D63" t="s">
        <v>1337</v>
      </c>
      <c r="E63" t="s">
        <v>2036</v>
      </c>
    </row>
    <row r="64" spans="1:5" x14ac:dyDescent="0.2">
      <c r="A64" t="s">
        <v>6</v>
      </c>
      <c r="B64" t="s">
        <v>1805</v>
      </c>
      <c r="C64" t="s">
        <v>1806</v>
      </c>
      <c r="D64" t="s">
        <v>1805</v>
      </c>
      <c r="E64" t="s">
        <v>2036</v>
      </c>
    </row>
    <row r="65" spans="1:5" x14ac:dyDescent="0.2">
      <c r="A65" t="s">
        <v>3</v>
      </c>
      <c r="B65" t="s">
        <v>1805</v>
      </c>
      <c r="C65" t="s">
        <v>1675</v>
      </c>
      <c r="D65" t="s">
        <v>2</v>
      </c>
      <c r="E65" t="s">
        <v>2036</v>
      </c>
    </row>
    <row r="66" spans="1:5" x14ac:dyDescent="0.2">
      <c r="A66" t="s">
        <v>6</v>
      </c>
      <c r="B66" t="s">
        <v>1805</v>
      </c>
      <c r="C66" t="s">
        <v>1807</v>
      </c>
      <c r="D66" t="s">
        <v>1805</v>
      </c>
      <c r="E66" t="s">
        <v>2036</v>
      </c>
    </row>
    <row r="67" spans="1:5" x14ac:dyDescent="0.2">
      <c r="A67" t="s">
        <v>6</v>
      </c>
      <c r="B67" t="s">
        <v>1808</v>
      </c>
      <c r="C67" t="s">
        <v>1809</v>
      </c>
      <c r="D67" t="s">
        <v>1808</v>
      </c>
      <c r="E67" t="s">
        <v>2036</v>
      </c>
    </row>
    <row r="68" spans="1:5" x14ac:dyDescent="0.2">
      <c r="A68" t="s">
        <v>9</v>
      </c>
      <c r="B68" t="s">
        <v>1808</v>
      </c>
      <c r="C68" t="s">
        <v>1266</v>
      </c>
      <c r="D68" t="s">
        <v>2</v>
      </c>
      <c r="E68" t="s">
        <v>2036</v>
      </c>
    </row>
    <row r="69" spans="1:5" x14ac:dyDescent="0.2">
      <c r="A69" t="s">
        <v>3</v>
      </c>
      <c r="B69" t="s">
        <v>1808</v>
      </c>
      <c r="C69" t="s">
        <v>1209</v>
      </c>
      <c r="D69" t="s">
        <v>2</v>
      </c>
      <c r="E69" t="s">
        <v>2036</v>
      </c>
    </row>
    <row r="70" spans="1:5" x14ac:dyDescent="0.2">
      <c r="A70" t="s">
        <v>6</v>
      </c>
      <c r="B70" t="s">
        <v>1808</v>
      </c>
      <c r="C70" t="s">
        <v>723</v>
      </c>
      <c r="D70" t="s">
        <v>1808</v>
      </c>
      <c r="E70" t="s">
        <v>2036</v>
      </c>
    </row>
    <row r="71" spans="1:5" x14ac:dyDescent="0.2">
      <c r="A71" t="s">
        <v>3</v>
      </c>
      <c r="B71" t="s">
        <v>1810</v>
      </c>
      <c r="C71" t="s">
        <v>1811</v>
      </c>
      <c r="D71" t="s">
        <v>2</v>
      </c>
      <c r="E71" t="s">
        <v>2036</v>
      </c>
    </row>
    <row r="72" spans="1:5" x14ac:dyDescent="0.2">
      <c r="A72" t="s">
        <v>3</v>
      </c>
      <c r="B72" t="s">
        <v>1810</v>
      </c>
      <c r="C72" t="s">
        <v>1812</v>
      </c>
      <c r="D72" t="s">
        <v>2</v>
      </c>
      <c r="E72" t="s">
        <v>2036</v>
      </c>
    </row>
    <row r="73" spans="1:5" x14ac:dyDescent="0.2">
      <c r="A73" t="s">
        <v>9</v>
      </c>
      <c r="B73" t="s">
        <v>1810</v>
      </c>
      <c r="C73" t="s">
        <v>1148</v>
      </c>
      <c r="D73" t="s">
        <v>2</v>
      </c>
      <c r="E73" t="s">
        <v>2036</v>
      </c>
    </row>
    <row r="74" spans="1:5" x14ac:dyDescent="0.2">
      <c r="A74" t="s">
        <v>6</v>
      </c>
      <c r="B74" t="s">
        <v>1810</v>
      </c>
      <c r="C74" t="s">
        <v>681</v>
      </c>
      <c r="D74" t="s">
        <v>1810</v>
      </c>
      <c r="E74" t="s">
        <v>2036</v>
      </c>
    </row>
    <row r="75" spans="1:5" x14ac:dyDescent="0.2">
      <c r="A75" t="s">
        <v>6</v>
      </c>
      <c r="B75" t="s">
        <v>1810</v>
      </c>
      <c r="C75" t="s">
        <v>1677</v>
      </c>
      <c r="D75" t="s">
        <v>1810</v>
      </c>
      <c r="E75" t="s">
        <v>2036</v>
      </c>
    </row>
    <row r="76" spans="1:5" x14ac:dyDescent="0.2">
      <c r="A76" t="s">
        <v>9</v>
      </c>
      <c r="B76" t="s">
        <v>1810</v>
      </c>
      <c r="C76" t="s">
        <v>1183</v>
      </c>
      <c r="D76" t="s">
        <v>2</v>
      </c>
      <c r="E76" t="s">
        <v>2036</v>
      </c>
    </row>
    <row r="77" spans="1:5" x14ac:dyDescent="0.2">
      <c r="A77" t="s">
        <v>6</v>
      </c>
      <c r="B77" t="s">
        <v>1813</v>
      </c>
      <c r="C77" t="s">
        <v>1764</v>
      </c>
      <c r="D77" t="s">
        <v>1813</v>
      </c>
      <c r="E77" t="s">
        <v>2036</v>
      </c>
    </row>
    <row r="78" spans="1:5" x14ac:dyDescent="0.2">
      <c r="A78" t="s">
        <v>9</v>
      </c>
      <c r="B78" t="s">
        <v>1813</v>
      </c>
      <c r="C78" t="s">
        <v>1031</v>
      </c>
      <c r="D78" t="s">
        <v>2</v>
      </c>
      <c r="E78" t="s">
        <v>2036</v>
      </c>
    </row>
    <row r="79" spans="1:5" x14ac:dyDescent="0.2">
      <c r="A79" t="s">
        <v>3</v>
      </c>
      <c r="B79" t="s">
        <v>1813</v>
      </c>
      <c r="C79" t="s">
        <v>1814</v>
      </c>
      <c r="D79" t="s">
        <v>2</v>
      </c>
      <c r="E79" t="s">
        <v>2036</v>
      </c>
    </row>
    <row r="80" spans="1:5" x14ac:dyDescent="0.2">
      <c r="A80" t="s">
        <v>6</v>
      </c>
      <c r="B80" t="s">
        <v>1813</v>
      </c>
      <c r="C80" t="s">
        <v>1777</v>
      </c>
      <c r="D80" t="s">
        <v>1813</v>
      </c>
      <c r="E80" t="s">
        <v>2036</v>
      </c>
    </row>
    <row r="81" spans="1:5" x14ac:dyDescent="0.2">
      <c r="A81" t="s">
        <v>6</v>
      </c>
      <c r="B81" t="s">
        <v>1312</v>
      </c>
      <c r="C81" t="s">
        <v>1250</v>
      </c>
      <c r="D81" t="s">
        <v>1815</v>
      </c>
      <c r="E81" t="s">
        <v>2036</v>
      </c>
    </row>
    <row r="82" spans="1:5" x14ac:dyDescent="0.2">
      <c r="A82" t="s">
        <v>3</v>
      </c>
      <c r="B82" t="s">
        <v>1312</v>
      </c>
      <c r="C82" t="s">
        <v>1313</v>
      </c>
      <c r="D82" t="s">
        <v>2</v>
      </c>
      <c r="E82" t="s">
        <v>2036</v>
      </c>
    </row>
    <row r="83" spans="1:5" x14ac:dyDescent="0.2">
      <c r="A83" t="s">
        <v>9</v>
      </c>
      <c r="B83" t="s">
        <v>1312</v>
      </c>
      <c r="C83" t="s">
        <v>1816</v>
      </c>
      <c r="D83" t="s">
        <v>2</v>
      </c>
      <c r="E83" t="s">
        <v>2036</v>
      </c>
    </row>
    <row r="84" spans="1:5" x14ac:dyDescent="0.2">
      <c r="A84" t="s">
        <v>3</v>
      </c>
      <c r="B84" t="s">
        <v>1312</v>
      </c>
      <c r="C84" t="s">
        <v>1817</v>
      </c>
      <c r="D84" t="s">
        <v>2</v>
      </c>
      <c r="E84" t="s">
        <v>2036</v>
      </c>
    </row>
    <row r="85" spans="1:5" x14ac:dyDescent="0.2">
      <c r="A85" t="s">
        <v>9</v>
      </c>
      <c r="B85" t="s">
        <v>1312</v>
      </c>
      <c r="C85" t="s">
        <v>1091</v>
      </c>
      <c r="D85" t="s">
        <v>2</v>
      </c>
      <c r="E85" t="s">
        <v>2036</v>
      </c>
    </row>
    <row r="86" spans="1:5" x14ac:dyDescent="0.2">
      <c r="A86" t="s">
        <v>3</v>
      </c>
      <c r="B86" t="s">
        <v>1312</v>
      </c>
      <c r="C86" t="s">
        <v>1818</v>
      </c>
      <c r="D86" t="s">
        <v>2</v>
      </c>
      <c r="E86" t="s">
        <v>2036</v>
      </c>
    </row>
    <row r="87" spans="1:5" x14ac:dyDescent="0.2">
      <c r="A87" t="s">
        <v>9</v>
      </c>
      <c r="B87" t="s">
        <v>1819</v>
      </c>
      <c r="C87" t="s">
        <v>1756</v>
      </c>
      <c r="D87" t="s">
        <v>2</v>
      </c>
      <c r="E87" t="s">
        <v>2036</v>
      </c>
    </row>
    <row r="88" spans="1:5" x14ac:dyDescent="0.2">
      <c r="A88" t="s">
        <v>9</v>
      </c>
      <c r="B88" t="s">
        <v>1819</v>
      </c>
      <c r="C88" t="s">
        <v>1253</v>
      </c>
      <c r="D88" t="s">
        <v>2</v>
      </c>
      <c r="E88" t="s">
        <v>2036</v>
      </c>
    </row>
    <row r="89" spans="1:5" x14ac:dyDescent="0.2">
      <c r="A89" t="s">
        <v>6</v>
      </c>
      <c r="B89" t="s">
        <v>1819</v>
      </c>
      <c r="C89" t="s">
        <v>1750</v>
      </c>
      <c r="D89" t="s">
        <v>1819</v>
      </c>
      <c r="E89" t="s">
        <v>2036</v>
      </c>
    </row>
    <row r="90" spans="1:5" x14ac:dyDescent="0.2">
      <c r="A90" t="s">
        <v>3</v>
      </c>
      <c r="B90" t="s">
        <v>1819</v>
      </c>
      <c r="C90" t="s">
        <v>1303</v>
      </c>
      <c r="D90" t="s">
        <v>1319</v>
      </c>
      <c r="E90" t="s">
        <v>2036</v>
      </c>
    </row>
    <row r="91" spans="1:5" x14ac:dyDescent="0.2">
      <c r="A91" t="s">
        <v>6</v>
      </c>
      <c r="B91" t="s">
        <v>1820</v>
      </c>
      <c r="C91" t="s">
        <v>1821</v>
      </c>
      <c r="D91" t="s">
        <v>1820</v>
      </c>
      <c r="E91" t="s">
        <v>2036</v>
      </c>
    </row>
    <row r="92" spans="1:5" x14ac:dyDescent="0.2">
      <c r="A92" t="s">
        <v>3</v>
      </c>
      <c r="B92" t="s">
        <v>1820</v>
      </c>
      <c r="C92" t="s">
        <v>1715</v>
      </c>
      <c r="D92" t="s">
        <v>2</v>
      </c>
      <c r="E92" t="s">
        <v>2036</v>
      </c>
    </row>
    <row r="93" spans="1:5" x14ac:dyDescent="0.2">
      <c r="A93" t="s">
        <v>3</v>
      </c>
      <c r="B93" t="s">
        <v>1820</v>
      </c>
      <c r="C93" t="s">
        <v>1282</v>
      </c>
      <c r="D93" t="s">
        <v>2</v>
      </c>
      <c r="E93" t="s">
        <v>2036</v>
      </c>
    </row>
    <row r="94" spans="1:5" x14ac:dyDescent="0.2">
      <c r="A94" t="s">
        <v>9</v>
      </c>
      <c r="B94" t="s">
        <v>1820</v>
      </c>
      <c r="C94" t="s">
        <v>1123</v>
      </c>
      <c r="D94" t="s">
        <v>2</v>
      </c>
      <c r="E94" t="s">
        <v>2036</v>
      </c>
    </row>
    <row r="95" spans="1:5" x14ac:dyDescent="0.2">
      <c r="A95" t="s">
        <v>3</v>
      </c>
      <c r="B95" t="s">
        <v>1820</v>
      </c>
      <c r="C95" t="s">
        <v>1823</v>
      </c>
      <c r="D95" t="s">
        <v>2</v>
      </c>
      <c r="E95" t="s">
        <v>2036</v>
      </c>
    </row>
    <row r="96" spans="1:5" x14ac:dyDescent="0.2">
      <c r="A96" t="s">
        <v>6</v>
      </c>
      <c r="B96" t="s">
        <v>1314</v>
      </c>
      <c r="C96" t="s">
        <v>1701</v>
      </c>
      <c r="D96" t="s">
        <v>1314</v>
      </c>
      <c r="E96" t="s">
        <v>2036</v>
      </c>
    </row>
    <row r="97" spans="1:5" x14ac:dyDescent="0.2">
      <c r="A97" t="s">
        <v>6</v>
      </c>
      <c r="B97" t="s">
        <v>1314</v>
      </c>
      <c r="C97" t="s">
        <v>757</v>
      </c>
      <c r="D97" t="s">
        <v>1824</v>
      </c>
      <c r="E97" t="s">
        <v>2036</v>
      </c>
    </row>
    <row r="98" spans="1:5" x14ac:dyDescent="0.2">
      <c r="A98" t="s">
        <v>9</v>
      </c>
      <c r="B98" t="s">
        <v>1314</v>
      </c>
      <c r="C98" t="s">
        <v>1315</v>
      </c>
      <c r="D98" t="s">
        <v>2</v>
      </c>
      <c r="E98" t="s">
        <v>2036</v>
      </c>
    </row>
    <row r="99" spans="1:5" x14ac:dyDescent="0.2">
      <c r="A99" t="s">
        <v>6</v>
      </c>
      <c r="B99" t="s">
        <v>1314</v>
      </c>
      <c r="C99" t="s">
        <v>914</v>
      </c>
      <c r="D99" t="s">
        <v>1314</v>
      </c>
      <c r="E99" t="s">
        <v>2036</v>
      </c>
    </row>
    <row r="100" spans="1:5" x14ac:dyDescent="0.2">
      <c r="A100" t="s">
        <v>6</v>
      </c>
      <c r="B100" t="s">
        <v>1825</v>
      </c>
      <c r="C100" t="s">
        <v>1826</v>
      </c>
      <c r="D100" t="s">
        <v>1825</v>
      </c>
      <c r="E100" t="s">
        <v>2036</v>
      </c>
    </row>
    <row r="101" spans="1:5" x14ac:dyDescent="0.2">
      <c r="A101" t="s">
        <v>9</v>
      </c>
      <c r="B101" t="s">
        <v>1825</v>
      </c>
      <c r="C101" t="s">
        <v>825</v>
      </c>
      <c r="D101" t="s">
        <v>2</v>
      </c>
      <c r="E101" t="s">
        <v>2036</v>
      </c>
    </row>
    <row r="102" spans="1:5" x14ac:dyDescent="0.2">
      <c r="A102" t="s">
        <v>6</v>
      </c>
      <c r="B102" t="s">
        <v>1827</v>
      </c>
      <c r="C102" t="s">
        <v>1828</v>
      </c>
      <c r="D102" t="s">
        <v>1827</v>
      </c>
      <c r="E102" t="s">
        <v>2036</v>
      </c>
    </row>
    <row r="103" spans="1:5" x14ac:dyDescent="0.2">
      <c r="A103" t="s">
        <v>3</v>
      </c>
      <c r="B103" t="s">
        <v>1827</v>
      </c>
      <c r="C103" t="s">
        <v>1829</v>
      </c>
      <c r="D103" t="s">
        <v>2</v>
      </c>
      <c r="E103" t="s">
        <v>2036</v>
      </c>
    </row>
    <row r="104" spans="1:5" x14ac:dyDescent="0.2">
      <c r="A104" t="s">
        <v>11</v>
      </c>
      <c r="B104" t="s">
        <v>1316</v>
      </c>
      <c r="C104" t="s">
        <v>1317</v>
      </c>
      <c r="D104" t="s">
        <v>2</v>
      </c>
      <c r="E104" t="s">
        <v>2036</v>
      </c>
    </row>
    <row r="105" spans="1:5" x14ac:dyDescent="0.2">
      <c r="A105" t="s">
        <v>9</v>
      </c>
      <c r="B105" t="s">
        <v>1318</v>
      </c>
      <c r="C105" t="s">
        <v>1230</v>
      </c>
      <c r="D105" t="s">
        <v>2</v>
      </c>
      <c r="E105" t="s">
        <v>2036</v>
      </c>
    </row>
    <row r="106" spans="1:5" x14ac:dyDescent="0.2">
      <c r="A106" t="s">
        <v>3</v>
      </c>
      <c r="B106" t="s">
        <v>1318</v>
      </c>
      <c r="C106" t="s">
        <v>1286</v>
      </c>
      <c r="D106" t="s">
        <v>2</v>
      </c>
      <c r="E106" t="s">
        <v>2036</v>
      </c>
    </row>
    <row r="107" spans="1:5" x14ac:dyDescent="0.2">
      <c r="A107" t="s">
        <v>9</v>
      </c>
      <c r="B107" t="s">
        <v>1318</v>
      </c>
      <c r="C107" t="s">
        <v>1214</v>
      </c>
      <c r="D107" t="s">
        <v>2</v>
      </c>
      <c r="E107" t="s">
        <v>2036</v>
      </c>
    </row>
    <row r="108" spans="1:5" x14ac:dyDescent="0.2">
      <c r="A108" t="s">
        <v>9</v>
      </c>
      <c r="B108" t="s">
        <v>1318</v>
      </c>
      <c r="C108" t="s">
        <v>871</v>
      </c>
      <c r="D108" t="s">
        <v>2</v>
      </c>
      <c r="E108" t="s">
        <v>2036</v>
      </c>
    </row>
    <row r="109" spans="1:5" x14ac:dyDescent="0.2">
      <c r="A109" t="s">
        <v>6</v>
      </c>
      <c r="B109" t="s">
        <v>1318</v>
      </c>
      <c r="C109" t="s">
        <v>1749</v>
      </c>
      <c r="D109" t="s">
        <v>1318</v>
      </c>
      <c r="E109" t="s">
        <v>2036</v>
      </c>
    </row>
    <row r="110" spans="1:5" x14ac:dyDescent="0.2">
      <c r="A110" t="s">
        <v>9</v>
      </c>
      <c r="B110" t="s">
        <v>1318</v>
      </c>
      <c r="C110" t="s">
        <v>1830</v>
      </c>
      <c r="D110" t="s">
        <v>2</v>
      </c>
      <c r="E110" t="s">
        <v>2036</v>
      </c>
    </row>
    <row r="111" spans="1:5" x14ac:dyDescent="0.2">
      <c r="A111" t="s">
        <v>3</v>
      </c>
      <c r="B111" t="s">
        <v>1824</v>
      </c>
      <c r="C111" t="s">
        <v>1151</v>
      </c>
      <c r="D111" t="s">
        <v>2</v>
      </c>
      <c r="E111" t="s">
        <v>2036</v>
      </c>
    </row>
    <row r="112" spans="1:5" x14ac:dyDescent="0.2">
      <c r="A112" t="s">
        <v>9</v>
      </c>
      <c r="B112" t="s">
        <v>1824</v>
      </c>
      <c r="C112" t="s">
        <v>1687</v>
      </c>
      <c r="D112" t="s">
        <v>2</v>
      </c>
      <c r="E112" t="s">
        <v>2036</v>
      </c>
    </row>
    <row r="113" spans="1:5" x14ac:dyDescent="0.2">
      <c r="A113" t="s">
        <v>9</v>
      </c>
      <c r="B113" t="s">
        <v>1748</v>
      </c>
      <c r="C113" t="s">
        <v>1161</v>
      </c>
      <c r="D113" t="s">
        <v>2</v>
      </c>
      <c r="E113" t="s">
        <v>2036</v>
      </c>
    </row>
    <row r="114" spans="1:5" x14ac:dyDescent="0.2">
      <c r="A114" t="s">
        <v>9</v>
      </c>
      <c r="B114" t="s">
        <v>1751</v>
      </c>
      <c r="C114" t="s">
        <v>911</v>
      </c>
      <c r="D114" t="s">
        <v>2</v>
      </c>
      <c r="E114" t="s">
        <v>2036</v>
      </c>
    </row>
    <row r="115" spans="1:5" x14ac:dyDescent="0.2">
      <c r="A115" t="s">
        <v>3</v>
      </c>
      <c r="B115" t="s">
        <v>1751</v>
      </c>
      <c r="C115" t="s">
        <v>1752</v>
      </c>
      <c r="D115" t="s">
        <v>2</v>
      </c>
      <c r="E115" t="s">
        <v>2036</v>
      </c>
    </row>
    <row r="116" spans="1:5" x14ac:dyDescent="0.2">
      <c r="A116" t="s">
        <v>9</v>
      </c>
      <c r="B116" t="s">
        <v>1753</v>
      </c>
      <c r="C116" t="s">
        <v>1754</v>
      </c>
      <c r="D116" t="s">
        <v>2</v>
      </c>
      <c r="E116" t="s">
        <v>2036</v>
      </c>
    </row>
    <row r="117" spans="1:5" x14ac:dyDescent="0.2">
      <c r="A117" t="s">
        <v>6</v>
      </c>
      <c r="B117" t="s">
        <v>1755</v>
      </c>
      <c r="C117" t="s">
        <v>865</v>
      </c>
      <c r="D117" t="s">
        <v>1755</v>
      </c>
      <c r="E117" t="s">
        <v>2036</v>
      </c>
    </row>
    <row r="118" spans="1:5" x14ac:dyDescent="0.2">
      <c r="A118" t="s">
        <v>6</v>
      </c>
      <c r="B118" t="s">
        <v>1755</v>
      </c>
      <c r="C118" t="s">
        <v>1224</v>
      </c>
      <c r="D118" t="s">
        <v>1755</v>
      </c>
      <c r="E118" t="s">
        <v>2036</v>
      </c>
    </row>
    <row r="119" spans="1:5" x14ac:dyDescent="0.2">
      <c r="A119" t="s">
        <v>9</v>
      </c>
      <c r="B119" t="s">
        <v>1761</v>
      </c>
      <c r="C119" t="s">
        <v>1662</v>
      </c>
      <c r="D119" t="s">
        <v>2</v>
      </c>
      <c r="E119" t="s">
        <v>2036</v>
      </c>
    </row>
    <row r="120" spans="1:5" x14ac:dyDescent="0.2">
      <c r="A120" t="s">
        <v>9</v>
      </c>
      <c r="B120" t="s">
        <v>1761</v>
      </c>
      <c r="C120" t="s">
        <v>1273</v>
      </c>
      <c r="D120" t="s">
        <v>2</v>
      </c>
      <c r="E120" t="s">
        <v>2036</v>
      </c>
    </row>
    <row r="121" spans="1:5" x14ac:dyDescent="0.2">
      <c r="A121" t="s">
        <v>6</v>
      </c>
      <c r="B121" t="s">
        <v>1763</v>
      </c>
      <c r="C121" t="s">
        <v>1663</v>
      </c>
      <c r="D121" t="s">
        <v>1763</v>
      </c>
      <c r="E121" t="s">
        <v>2036</v>
      </c>
    </row>
    <row r="122" spans="1:5" x14ac:dyDescent="0.2">
      <c r="A122" t="s">
        <v>9</v>
      </c>
      <c r="B122" t="s">
        <v>1763</v>
      </c>
      <c r="C122" t="s">
        <v>1653</v>
      </c>
      <c r="D122" t="s">
        <v>2</v>
      </c>
      <c r="E122" t="s">
        <v>2036</v>
      </c>
    </row>
    <row r="123" spans="1:5" x14ac:dyDescent="0.2">
      <c r="A123" t="s">
        <v>9</v>
      </c>
      <c r="B123" t="s">
        <v>1763</v>
      </c>
      <c r="C123" t="s">
        <v>1765</v>
      </c>
      <c r="D123" t="s">
        <v>2</v>
      </c>
      <c r="E123" t="s">
        <v>2036</v>
      </c>
    </row>
    <row r="124" spans="1:5" x14ac:dyDescent="0.2">
      <c r="A124" t="s">
        <v>9</v>
      </c>
      <c r="B124" t="s">
        <v>1319</v>
      </c>
      <c r="C124" t="s">
        <v>1320</v>
      </c>
      <c r="D124" t="s">
        <v>2</v>
      </c>
      <c r="E124" t="s">
        <v>2036</v>
      </c>
    </row>
    <row r="125" spans="1:5" x14ac:dyDescent="0.2">
      <c r="A125" t="s">
        <v>6</v>
      </c>
      <c r="B125" t="s">
        <v>1319</v>
      </c>
      <c r="C125" t="s">
        <v>1766</v>
      </c>
      <c r="D125" t="s">
        <v>1319</v>
      </c>
      <c r="E125" t="s">
        <v>2036</v>
      </c>
    </row>
    <row r="126" spans="1:5" x14ac:dyDescent="0.2">
      <c r="A126" t="s">
        <v>3</v>
      </c>
      <c r="B126" t="s">
        <v>1319</v>
      </c>
      <c r="C126" t="s">
        <v>1321</v>
      </c>
      <c r="D126" t="s">
        <v>2</v>
      </c>
      <c r="E126" t="s">
        <v>2036</v>
      </c>
    </row>
    <row r="127" spans="1:5" x14ac:dyDescent="0.2">
      <c r="A127" t="s">
        <v>3</v>
      </c>
      <c r="B127" t="s">
        <v>1767</v>
      </c>
      <c r="C127" t="s">
        <v>1171</v>
      </c>
      <c r="D127" t="s">
        <v>2</v>
      </c>
      <c r="E127" t="s">
        <v>2036</v>
      </c>
    </row>
    <row r="128" spans="1:5" x14ac:dyDescent="0.2">
      <c r="A128" t="s">
        <v>9</v>
      </c>
      <c r="B128" t="s">
        <v>1767</v>
      </c>
      <c r="C128" t="s">
        <v>1768</v>
      </c>
      <c r="D128" t="s">
        <v>2</v>
      </c>
      <c r="E128" t="s">
        <v>2036</v>
      </c>
    </row>
    <row r="129" spans="1:5" x14ac:dyDescent="0.2">
      <c r="A129" t="s">
        <v>6</v>
      </c>
      <c r="B129" t="s">
        <v>1767</v>
      </c>
      <c r="C129" t="s">
        <v>1718</v>
      </c>
      <c r="D129" t="s">
        <v>1767</v>
      </c>
      <c r="E129" t="s">
        <v>2036</v>
      </c>
    </row>
    <row r="130" spans="1:5" x14ac:dyDescent="0.2">
      <c r="A130" t="s">
        <v>3</v>
      </c>
      <c r="B130" t="s">
        <v>1767</v>
      </c>
      <c r="C130" t="s">
        <v>1227</v>
      </c>
      <c r="D130" t="s">
        <v>2</v>
      </c>
      <c r="E130" t="s">
        <v>2036</v>
      </c>
    </row>
    <row r="131" spans="1:5" x14ac:dyDescent="0.2">
      <c r="A131" t="s">
        <v>9</v>
      </c>
      <c r="B131" t="s">
        <v>1767</v>
      </c>
      <c r="C131" t="s">
        <v>1005</v>
      </c>
      <c r="D131" t="s">
        <v>2</v>
      </c>
      <c r="E131" t="s">
        <v>2036</v>
      </c>
    </row>
    <row r="132" spans="1:5" x14ac:dyDescent="0.2">
      <c r="A132" t="s">
        <v>9</v>
      </c>
      <c r="B132" t="s">
        <v>1769</v>
      </c>
      <c r="C132" t="s">
        <v>1425</v>
      </c>
      <c r="D132" t="s">
        <v>2</v>
      </c>
      <c r="E132" t="s">
        <v>2036</v>
      </c>
    </row>
    <row r="133" spans="1:5" x14ac:dyDescent="0.2">
      <c r="A133" t="s">
        <v>9</v>
      </c>
      <c r="B133" t="s">
        <v>1769</v>
      </c>
      <c r="C133" t="s">
        <v>850</v>
      </c>
      <c r="D133" t="s">
        <v>2</v>
      </c>
      <c r="E133" t="s">
        <v>2036</v>
      </c>
    </row>
    <row r="134" spans="1:5" x14ac:dyDescent="0.2">
      <c r="A134" t="s">
        <v>11</v>
      </c>
      <c r="B134" t="s">
        <v>1769</v>
      </c>
      <c r="C134" t="s">
        <v>695</v>
      </c>
      <c r="D134" t="s">
        <v>2</v>
      </c>
      <c r="E134" t="s">
        <v>2036</v>
      </c>
    </row>
    <row r="135" spans="1:5" x14ac:dyDescent="0.2">
      <c r="A135" t="s">
        <v>6</v>
      </c>
      <c r="B135" t="s">
        <v>1770</v>
      </c>
      <c r="C135" t="s">
        <v>1771</v>
      </c>
      <c r="D135" t="s">
        <v>1770</v>
      </c>
      <c r="E135" t="s">
        <v>2036</v>
      </c>
    </row>
    <row r="136" spans="1:5" x14ac:dyDescent="0.2">
      <c r="A136" t="s">
        <v>3</v>
      </c>
      <c r="B136" t="s">
        <v>1770</v>
      </c>
      <c r="C136" t="s">
        <v>1025</v>
      </c>
      <c r="D136" t="s">
        <v>2</v>
      </c>
      <c r="E136" t="s">
        <v>2036</v>
      </c>
    </row>
    <row r="137" spans="1:5" x14ac:dyDescent="0.2">
      <c r="A137" t="s">
        <v>3</v>
      </c>
      <c r="B137" t="s">
        <v>1770</v>
      </c>
      <c r="C137" t="s">
        <v>1772</v>
      </c>
      <c r="D137" t="s">
        <v>2</v>
      </c>
      <c r="E137" t="s">
        <v>2036</v>
      </c>
    </row>
    <row r="138" spans="1:5" x14ac:dyDescent="0.2">
      <c r="A138" t="s">
        <v>3</v>
      </c>
      <c r="B138" t="s">
        <v>1770</v>
      </c>
      <c r="C138" t="s">
        <v>726</v>
      </c>
      <c r="D138" t="s">
        <v>2</v>
      </c>
      <c r="E138" t="s">
        <v>2036</v>
      </c>
    </row>
    <row r="139" spans="1:5" x14ac:dyDescent="0.2">
      <c r="A139" t="s">
        <v>9</v>
      </c>
      <c r="B139" t="s">
        <v>1773</v>
      </c>
      <c r="C139" t="s">
        <v>1081</v>
      </c>
      <c r="D139" t="s">
        <v>2</v>
      </c>
      <c r="E139" t="s">
        <v>2036</v>
      </c>
    </row>
    <row r="140" spans="1:5" x14ac:dyDescent="0.2">
      <c r="A140" t="s">
        <v>3</v>
      </c>
      <c r="B140" t="s">
        <v>1773</v>
      </c>
      <c r="C140" t="s">
        <v>872</v>
      </c>
      <c r="D140" t="s">
        <v>2</v>
      </c>
      <c r="E140" t="s">
        <v>2036</v>
      </c>
    </row>
    <row r="141" spans="1:5" x14ac:dyDescent="0.2">
      <c r="A141" t="s">
        <v>9</v>
      </c>
      <c r="B141" t="s">
        <v>1773</v>
      </c>
      <c r="C141" t="s">
        <v>1774</v>
      </c>
      <c r="D141" t="s">
        <v>2</v>
      </c>
      <c r="E141" t="s">
        <v>2036</v>
      </c>
    </row>
    <row r="142" spans="1:5" x14ac:dyDescent="0.2">
      <c r="A142" t="s">
        <v>3</v>
      </c>
      <c r="B142" t="s">
        <v>1773</v>
      </c>
      <c r="C142" t="s">
        <v>1201</v>
      </c>
      <c r="D142" t="s">
        <v>2</v>
      </c>
      <c r="E142" t="s">
        <v>2036</v>
      </c>
    </row>
    <row r="143" spans="1:5" x14ac:dyDescent="0.2">
      <c r="A143" t="s">
        <v>9</v>
      </c>
      <c r="B143" t="s">
        <v>1773</v>
      </c>
      <c r="C143" t="s">
        <v>1192</v>
      </c>
      <c r="D143" t="s">
        <v>2</v>
      </c>
      <c r="E143" t="s">
        <v>2036</v>
      </c>
    </row>
    <row r="144" spans="1:5" x14ac:dyDescent="0.2">
      <c r="A144" t="s">
        <v>9</v>
      </c>
      <c r="B144" t="s">
        <v>1775</v>
      </c>
      <c r="C144" t="s">
        <v>1180</v>
      </c>
      <c r="D144" t="s">
        <v>2</v>
      </c>
      <c r="E144" t="s">
        <v>2036</v>
      </c>
    </row>
    <row r="145" spans="1:5" x14ac:dyDescent="0.2">
      <c r="A145" t="s">
        <v>9</v>
      </c>
      <c r="B145" t="s">
        <v>1776</v>
      </c>
      <c r="C145" t="s">
        <v>1051</v>
      </c>
      <c r="D145" t="s">
        <v>2</v>
      </c>
      <c r="E145" t="s">
        <v>2036</v>
      </c>
    </row>
    <row r="146" spans="1:5" x14ac:dyDescent="0.2">
      <c r="A146" t="s">
        <v>3</v>
      </c>
      <c r="B146" t="s">
        <v>1776</v>
      </c>
      <c r="C146" t="s">
        <v>1242</v>
      </c>
      <c r="D146" t="s">
        <v>2</v>
      </c>
      <c r="E146" t="s">
        <v>2036</v>
      </c>
    </row>
    <row r="147" spans="1:5" x14ac:dyDescent="0.2">
      <c r="A147" t="s">
        <v>9</v>
      </c>
      <c r="B147" t="s">
        <v>1776</v>
      </c>
      <c r="C147" t="s">
        <v>848</v>
      </c>
      <c r="D147" t="s">
        <v>2</v>
      </c>
      <c r="E147" t="s">
        <v>2036</v>
      </c>
    </row>
    <row r="148" spans="1:5" x14ac:dyDescent="0.2">
      <c r="A148" t="s">
        <v>6</v>
      </c>
      <c r="B148" t="s">
        <v>1776</v>
      </c>
      <c r="C148" t="s">
        <v>1664</v>
      </c>
      <c r="D148" t="s">
        <v>1322</v>
      </c>
      <c r="E148" t="s">
        <v>2036</v>
      </c>
    </row>
    <row r="149" spans="1:5" x14ac:dyDescent="0.2">
      <c r="A149" t="s">
        <v>9</v>
      </c>
      <c r="B149" t="s">
        <v>1322</v>
      </c>
      <c r="C149" t="s">
        <v>1014</v>
      </c>
      <c r="D149" t="s">
        <v>2</v>
      </c>
      <c r="E149" t="s">
        <v>2036</v>
      </c>
    </row>
    <row r="150" spans="1:5" x14ac:dyDescent="0.2">
      <c r="A150" t="s">
        <v>9</v>
      </c>
      <c r="B150" t="s">
        <v>1322</v>
      </c>
      <c r="C150" t="s">
        <v>1323</v>
      </c>
      <c r="D150" t="s">
        <v>2</v>
      </c>
      <c r="E150" t="s">
        <v>2036</v>
      </c>
    </row>
    <row r="151" spans="1:5" x14ac:dyDescent="0.2">
      <c r="A151" t="s">
        <v>6</v>
      </c>
      <c r="B151" t="s">
        <v>1324</v>
      </c>
      <c r="C151" t="s">
        <v>1703</v>
      </c>
      <c r="D151" t="s">
        <v>1324</v>
      </c>
      <c r="E151" t="s">
        <v>2036</v>
      </c>
    </row>
    <row r="152" spans="1:5" x14ac:dyDescent="0.2">
      <c r="A152" t="s">
        <v>9</v>
      </c>
      <c r="B152" t="s">
        <v>1324</v>
      </c>
      <c r="C152" t="s">
        <v>1190</v>
      </c>
      <c r="D152" t="s">
        <v>2</v>
      </c>
      <c r="E152" t="s">
        <v>2036</v>
      </c>
    </row>
    <row r="153" spans="1:5" x14ac:dyDescent="0.2">
      <c r="A153" t="s">
        <v>9</v>
      </c>
      <c r="B153" t="s">
        <v>1324</v>
      </c>
      <c r="C153" t="s">
        <v>1158</v>
      </c>
      <c r="D153" t="s">
        <v>2</v>
      </c>
      <c r="E153" t="s">
        <v>2036</v>
      </c>
    </row>
    <row r="154" spans="1:5" x14ac:dyDescent="0.2">
      <c r="A154" t="s">
        <v>9</v>
      </c>
      <c r="B154" t="s">
        <v>1324</v>
      </c>
      <c r="C154" t="s">
        <v>747</v>
      </c>
      <c r="D154" t="s">
        <v>2</v>
      </c>
      <c r="E154" t="s">
        <v>2036</v>
      </c>
    </row>
    <row r="155" spans="1:5" x14ac:dyDescent="0.2">
      <c r="A155" t="s">
        <v>9</v>
      </c>
      <c r="B155" t="s">
        <v>1778</v>
      </c>
      <c r="C155" t="s">
        <v>1228</v>
      </c>
      <c r="D155" t="s">
        <v>2</v>
      </c>
      <c r="E155" t="s">
        <v>2036</v>
      </c>
    </row>
    <row r="156" spans="1:5" x14ac:dyDescent="0.2">
      <c r="A156" t="s">
        <v>9</v>
      </c>
      <c r="B156" t="s">
        <v>1778</v>
      </c>
      <c r="C156" t="s">
        <v>1229</v>
      </c>
      <c r="D156" t="s">
        <v>2</v>
      </c>
      <c r="E156" t="s">
        <v>2036</v>
      </c>
    </row>
    <row r="157" spans="1:5" x14ac:dyDescent="0.2">
      <c r="A157" t="s">
        <v>9</v>
      </c>
      <c r="B157" t="s">
        <v>1778</v>
      </c>
      <c r="C157" t="s">
        <v>719</v>
      </c>
      <c r="D157" t="s">
        <v>2</v>
      </c>
      <c r="E157" t="s">
        <v>2036</v>
      </c>
    </row>
    <row r="158" spans="1:5" x14ac:dyDescent="0.2">
      <c r="A158" t="s">
        <v>9</v>
      </c>
      <c r="B158" t="s">
        <v>1325</v>
      </c>
      <c r="C158" t="s">
        <v>1174</v>
      </c>
      <c r="D158" t="s">
        <v>2</v>
      </c>
      <c r="E158" t="s">
        <v>2036</v>
      </c>
    </row>
    <row r="159" spans="1:5" x14ac:dyDescent="0.2">
      <c r="A159" t="s">
        <v>9</v>
      </c>
      <c r="B159" t="s">
        <v>1325</v>
      </c>
      <c r="C159" t="s">
        <v>1326</v>
      </c>
      <c r="D159" t="s">
        <v>2</v>
      </c>
      <c r="E159" t="s">
        <v>2036</v>
      </c>
    </row>
    <row r="160" spans="1:5" x14ac:dyDescent="0.2">
      <c r="A160" t="s">
        <v>6</v>
      </c>
      <c r="B160" t="s">
        <v>1325</v>
      </c>
      <c r="C160" t="s">
        <v>1651</v>
      </c>
      <c r="D160" t="s">
        <v>1325</v>
      </c>
      <c r="E160" t="s">
        <v>2036</v>
      </c>
    </row>
    <row r="161" spans="1:5" x14ac:dyDescent="0.2">
      <c r="A161" t="s">
        <v>9</v>
      </c>
      <c r="B161" t="s">
        <v>1325</v>
      </c>
      <c r="C161" t="s">
        <v>1652</v>
      </c>
      <c r="D161" t="s">
        <v>2</v>
      </c>
      <c r="E161" t="s">
        <v>2036</v>
      </c>
    </row>
    <row r="162" spans="1:5" x14ac:dyDescent="0.2">
      <c r="A162" t="s">
        <v>6</v>
      </c>
      <c r="B162" t="s">
        <v>1655</v>
      </c>
      <c r="C162" t="s">
        <v>1654</v>
      </c>
      <c r="D162" t="s">
        <v>1655</v>
      </c>
      <c r="E162" t="s">
        <v>2036</v>
      </c>
    </row>
    <row r="163" spans="1:5" x14ac:dyDescent="0.2">
      <c r="A163" t="s">
        <v>9</v>
      </c>
      <c r="B163" t="s">
        <v>1655</v>
      </c>
      <c r="C163" t="s">
        <v>1156</v>
      </c>
      <c r="D163" t="s">
        <v>2</v>
      </c>
      <c r="E163" t="s">
        <v>2036</v>
      </c>
    </row>
    <row r="164" spans="1:5" x14ac:dyDescent="0.2">
      <c r="A164" t="s">
        <v>9</v>
      </c>
      <c r="B164" t="s">
        <v>1726</v>
      </c>
      <c r="C164" t="s">
        <v>863</v>
      </c>
      <c r="D164" t="s">
        <v>2</v>
      </c>
      <c r="E164" t="s">
        <v>2036</v>
      </c>
    </row>
    <row r="165" spans="1:5" x14ac:dyDescent="0.2">
      <c r="A165" t="s">
        <v>9</v>
      </c>
      <c r="B165" t="s">
        <v>1726</v>
      </c>
      <c r="C165" t="s">
        <v>1232</v>
      </c>
      <c r="D165" t="s">
        <v>2</v>
      </c>
      <c r="E165" t="s">
        <v>2036</v>
      </c>
    </row>
    <row r="166" spans="1:5" x14ac:dyDescent="0.2">
      <c r="A166" t="s">
        <v>6</v>
      </c>
      <c r="B166" t="s">
        <v>1327</v>
      </c>
      <c r="C166" t="s">
        <v>1657</v>
      </c>
      <c r="D166" t="s">
        <v>1327</v>
      </c>
      <c r="E166" t="s">
        <v>2036</v>
      </c>
    </row>
    <row r="167" spans="1:5" x14ac:dyDescent="0.2">
      <c r="A167" t="s">
        <v>9</v>
      </c>
      <c r="B167" t="s">
        <v>1327</v>
      </c>
      <c r="C167" t="s">
        <v>1658</v>
      </c>
      <c r="D167" t="s">
        <v>2</v>
      </c>
      <c r="E167" t="s">
        <v>2036</v>
      </c>
    </row>
    <row r="168" spans="1:5" x14ac:dyDescent="0.2">
      <c r="A168" t="s">
        <v>9</v>
      </c>
      <c r="B168" t="s">
        <v>1327</v>
      </c>
      <c r="C168" t="s">
        <v>1659</v>
      </c>
      <c r="D168" t="s">
        <v>2</v>
      </c>
      <c r="E168" t="s">
        <v>2036</v>
      </c>
    </row>
    <row r="169" spans="1:5" x14ac:dyDescent="0.2">
      <c r="A169" t="s">
        <v>9</v>
      </c>
      <c r="B169" t="s">
        <v>1327</v>
      </c>
      <c r="C169" t="s">
        <v>1328</v>
      </c>
      <c r="D169" t="s">
        <v>2</v>
      </c>
      <c r="E169" t="s">
        <v>2036</v>
      </c>
    </row>
    <row r="170" spans="1:5" x14ac:dyDescent="0.2">
      <c r="A170" t="s">
        <v>3</v>
      </c>
      <c r="B170" t="s">
        <v>1327</v>
      </c>
      <c r="C170" t="s">
        <v>1660</v>
      </c>
      <c r="D170" t="s">
        <v>2</v>
      </c>
      <c r="E170" t="s">
        <v>2036</v>
      </c>
    </row>
    <row r="171" spans="1:5" x14ac:dyDescent="0.2">
      <c r="A171" t="s">
        <v>6</v>
      </c>
      <c r="B171" t="s">
        <v>1661</v>
      </c>
      <c r="C171" t="s">
        <v>791</v>
      </c>
      <c r="D171" t="s">
        <v>1661</v>
      </c>
      <c r="E171" t="s">
        <v>2036</v>
      </c>
    </row>
    <row r="172" spans="1:5" x14ac:dyDescent="0.2">
      <c r="A172" t="s">
        <v>3</v>
      </c>
      <c r="B172" t="s">
        <v>1727</v>
      </c>
      <c r="C172" t="s">
        <v>1205</v>
      </c>
      <c r="D172" t="s">
        <v>2</v>
      </c>
      <c r="E172" t="s">
        <v>2036</v>
      </c>
    </row>
    <row r="173" spans="1:5" x14ac:dyDescent="0.2">
      <c r="A173" t="s">
        <v>11</v>
      </c>
      <c r="B173" t="s">
        <v>1329</v>
      </c>
      <c r="C173" t="s">
        <v>1330</v>
      </c>
      <c r="D173" t="s">
        <v>2</v>
      </c>
      <c r="E173" t="s">
        <v>2036</v>
      </c>
    </row>
    <row r="174" spans="1:5" x14ac:dyDescent="0.2">
      <c r="A174" t="s">
        <v>3</v>
      </c>
      <c r="B174" t="s">
        <v>1329</v>
      </c>
      <c r="C174" t="s">
        <v>1331</v>
      </c>
      <c r="D174" t="s">
        <v>2</v>
      </c>
      <c r="E174" t="s">
        <v>2036</v>
      </c>
    </row>
    <row r="175" spans="1:5" x14ac:dyDescent="0.2">
      <c r="A175" t="s">
        <v>9</v>
      </c>
      <c r="B175" t="s">
        <v>1728</v>
      </c>
      <c r="C175" t="s">
        <v>819</v>
      </c>
      <c r="D175" t="s">
        <v>2</v>
      </c>
      <c r="E175" t="s">
        <v>2036</v>
      </c>
    </row>
    <row r="176" spans="1:5" x14ac:dyDescent="0.2">
      <c r="A176" t="s">
        <v>3</v>
      </c>
      <c r="B176" t="s">
        <v>1728</v>
      </c>
      <c r="C176" t="s">
        <v>963</v>
      </c>
      <c r="D176" t="s">
        <v>2</v>
      </c>
      <c r="E176" t="s">
        <v>2036</v>
      </c>
    </row>
    <row r="177" spans="1:5" x14ac:dyDescent="0.2">
      <c r="A177" t="s">
        <v>9</v>
      </c>
      <c r="B177" t="s">
        <v>1728</v>
      </c>
      <c r="C177" t="s">
        <v>1211</v>
      </c>
      <c r="D177" t="s">
        <v>2</v>
      </c>
      <c r="E177" t="s">
        <v>2036</v>
      </c>
    </row>
    <row r="178" spans="1:5" x14ac:dyDescent="0.2">
      <c r="A178" t="s">
        <v>9</v>
      </c>
      <c r="B178" t="s">
        <v>1332</v>
      </c>
      <c r="C178" t="s">
        <v>1666</v>
      </c>
      <c r="D178" t="s">
        <v>2</v>
      </c>
      <c r="E178" t="s">
        <v>2036</v>
      </c>
    </row>
    <row r="179" spans="1:5" x14ac:dyDescent="0.2">
      <c r="A179" t="s">
        <v>9</v>
      </c>
      <c r="B179" t="s">
        <v>1332</v>
      </c>
      <c r="C179" t="s">
        <v>897</v>
      </c>
      <c r="D179" t="s">
        <v>2</v>
      </c>
      <c r="E179" t="s">
        <v>2036</v>
      </c>
    </row>
    <row r="180" spans="1:5" x14ac:dyDescent="0.2">
      <c r="A180" t="s">
        <v>9</v>
      </c>
      <c r="B180" t="s">
        <v>1332</v>
      </c>
      <c r="C180" t="s">
        <v>1244</v>
      </c>
      <c r="D180" t="s">
        <v>2</v>
      </c>
      <c r="E180" t="s">
        <v>2036</v>
      </c>
    </row>
    <row r="181" spans="1:5" x14ac:dyDescent="0.2">
      <c r="A181" t="s">
        <v>9</v>
      </c>
      <c r="B181" t="s">
        <v>1332</v>
      </c>
      <c r="C181" t="s">
        <v>1333</v>
      </c>
      <c r="D181" t="s">
        <v>2</v>
      </c>
      <c r="E181" t="s">
        <v>2036</v>
      </c>
    </row>
    <row r="182" spans="1:5" x14ac:dyDescent="0.2">
      <c r="A182" t="s">
        <v>9</v>
      </c>
      <c r="B182" t="s">
        <v>1334</v>
      </c>
      <c r="C182" t="s">
        <v>1669</v>
      </c>
      <c r="D182" t="s">
        <v>2</v>
      </c>
      <c r="E182" t="s">
        <v>2036</v>
      </c>
    </row>
    <row r="183" spans="1:5" x14ac:dyDescent="0.2">
      <c r="A183" t="s">
        <v>6</v>
      </c>
      <c r="B183" t="s">
        <v>1334</v>
      </c>
      <c r="C183" t="s">
        <v>1670</v>
      </c>
      <c r="D183" t="s">
        <v>1334</v>
      </c>
      <c r="E183" t="s">
        <v>2036</v>
      </c>
    </row>
    <row r="184" spans="1:5" x14ac:dyDescent="0.2">
      <c r="A184" t="s">
        <v>9</v>
      </c>
      <c r="B184" t="s">
        <v>1334</v>
      </c>
      <c r="C184" t="s">
        <v>1335</v>
      </c>
      <c r="D184" t="s">
        <v>2</v>
      </c>
      <c r="E184" t="s">
        <v>2036</v>
      </c>
    </row>
    <row r="185" spans="1:5" x14ac:dyDescent="0.2">
      <c r="A185" t="s">
        <v>9</v>
      </c>
      <c r="B185" t="s">
        <v>1334</v>
      </c>
      <c r="C185" t="s">
        <v>1671</v>
      </c>
      <c r="D185" t="s">
        <v>2</v>
      </c>
      <c r="E185" t="s">
        <v>2036</v>
      </c>
    </row>
    <row r="186" spans="1:5" x14ac:dyDescent="0.2">
      <c r="A186" t="s">
        <v>9</v>
      </c>
      <c r="B186" t="s">
        <v>1729</v>
      </c>
      <c r="C186" t="s">
        <v>1673</v>
      </c>
      <c r="D186" t="s">
        <v>2</v>
      </c>
      <c r="E186" t="s">
        <v>2036</v>
      </c>
    </row>
    <row r="187" spans="1:5" x14ac:dyDescent="0.2">
      <c r="A187" t="s">
        <v>9</v>
      </c>
      <c r="B187" t="s">
        <v>1729</v>
      </c>
      <c r="C187" t="s">
        <v>1674</v>
      </c>
      <c r="D187" t="s">
        <v>2</v>
      </c>
      <c r="E187" t="s">
        <v>2036</v>
      </c>
    </row>
    <row r="188" spans="1:5" x14ac:dyDescent="0.2">
      <c r="A188" t="s">
        <v>3</v>
      </c>
      <c r="B188" t="s">
        <v>1336</v>
      </c>
      <c r="C188" t="s">
        <v>713</v>
      </c>
      <c r="D188" t="s">
        <v>2</v>
      </c>
      <c r="E188" t="s">
        <v>2036</v>
      </c>
    </row>
    <row r="189" spans="1:5" x14ac:dyDescent="0.2">
      <c r="A189" t="s">
        <v>9</v>
      </c>
      <c r="B189" t="s">
        <v>1336</v>
      </c>
      <c r="C189" t="s">
        <v>884</v>
      </c>
      <c r="D189" t="s">
        <v>2</v>
      </c>
      <c r="E189" t="s">
        <v>2036</v>
      </c>
    </row>
    <row r="190" spans="1:5" x14ac:dyDescent="0.2">
      <c r="A190" t="s">
        <v>6</v>
      </c>
      <c r="B190" t="s">
        <v>1679</v>
      </c>
      <c r="C190" t="s">
        <v>1678</v>
      </c>
      <c r="D190" t="s">
        <v>1679</v>
      </c>
      <c r="E190" t="s">
        <v>2036</v>
      </c>
    </row>
    <row r="191" spans="1:5" x14ac:dyDescent="0.2">
      <c r="A191" t="s">
        <v>6</v>
      </c>
      <c r="B191" t="s">
        <v>1679</v>
      </c>
      <c r="C191" t="s">
        <v>711</v>
      </c>
      <c r="D191" t="s">
        <v>1680</v>
      </c>
      <c r="E191" t="s">
        <v>2036</v>
      </c>
    </row>
    <row r="192" spans="1:5" x14ac:dyDescent="0.2">
      <c r="A192" t="s">
        <v>6</v>
      </c>
      <c r="B192" t="s">
        <v>1679</v>
      </c>
      <c r="C192" t="s">
        <v>1681</v>
      </c>
      <c r="D192" t="s">
        <v>1682</v>
      </c>
      <c r="E192" t="s">
        <v>2036</v>
      </c>
    </row>
    <row r="193" spans="1:5" x14ac:dyDescent="0.2">
      <c r="A193" t="s">
        <v>6</v>
      </c>
      <c r="B193" t="s">
        <v>1683</v>
      </c>
      <c r="C193" t="s">
        <v>1686</v>
      </c>
      <c r="D193" t="s">
        <v>2</v>
      </c>
      <c r="E193" t="s">
        <v>2036</v>
      </c>
    </row>
    <row r="194" spans="1:5" x14ac:dyDescent="0.2">
      <c r="A194" t="s">
        <v>9</v>
      </c>
      <c r="B194" t="s">
        <v>1682</v>
      </c>
      <c r="C194" t="s">
        <v>1688</v>
      </c>
      <c r="D194" t="s">
        <v>2</v>
      </c>
      <c r="E194" t="s">
        <v>2036</v>
      </c>
    </row>
    <row r="195" spans="1:5" x14ac:dyDescent="0.2">
      <c r="A195" t="s">
        <v>3</v>
      </c>
      <c r="B195" t="s">
        <v>1337</v>
      </c>
      <c r="C195" t="s">
        <v>1338</v>
      </c>
      <c r="D195" t="s">
        <v>2</v>
      </c>
      <c r="E195" t="s">
        <v>2036</v>
      </c>
    </row>
    <row r="196" spans="1:5" x14ac:dyDescent="0.2">
      <c r="A196" t="s">
        <v>6</v>
      </c>
      <c r="B196" t="s">
        <v>1337</v>
      </c>
      <c r="C196" t="s">
        <v>1691</v>
      </c>
      <c r="D196" t="s">
        <v>1337</v>
      </c>
      <c r="E196" t="s">
        <v>2036</v>
      </c>
    </row>
    <row r="197" spans="1:5" x14ac:dyDescent="0.2">
      <c r="A197" t="s">
        <v>6</v>
      </c>
      <c r="B197" t="s">
        <v>1692</v>
      </c>
      <c r="C197" t="s">
        <v>784</v>
      </c>
      <c r="D197" t="s">
        <v>1692</v>
      </c>
      <c r="E197" t="s">
        <v>2036</v>
      </c>
    </row>
    <row r="198" spans="1:5" x14ac:dyDescent="0.2">
      <c r="A198" t="s">
        <v>9</v>
      </c>
      <c r="B198" t="s">
        <v>1339</v>
      </c>
      <c r="C198" t="s">
        <v>767</v>
      </c>
      <c r="D198" t="s">
        <v>2</v>
      </c>
      <c r="E198" t="s">
        <v>2036</v>
      </c>
    </row>
    <row r="199" spans="1:5" x14ac:dyDescent="0.2">
      <c r="A199" t="s">
        <v>9</v>
      </c>
      <c r="B199" t="s">
        <v>1731</v>
      </c>
      <c r="C199" t="s">
        <v>1693</v>
      </c>
      <c r="D199" t="s">
        <v>2</v>
      </c>
      <c r="E199" t="s">
        <v>2036</v>
      </c>
    </row>
    <row r="200" spans="1:5" x14ac:dyDescent="0.2">
      <c r="A200" t="s">
        <v>6</v>
      </c>
      <c r="B200" t="s">
        <v>1732</v>
      </c>
      <c r="C200" t="s">
        <v>1694</v>
      </c>
      <c r="D200" t="s">
        <v>2</v>
      </c>
      <c r="E200" t="s">
        <v>2036</v>
      </c>
    </row>
    <row r="201" spans="1:5" x14ac:dyDescent="0.2">
      <c r="A201" t="s">
        <v>6</v>
      </c>
      <c r="B201" t="s">
        <v>1734</v>
      </c>
      <c r="C201" t="s">
        <v>1699</v>
      </c>
      <c r="D201" t="s">
        <v>1340</v>
      </c>
      <c r="E201" t="s">
        <v>2036</v>
      </c>
    </row>
    <row r="202" spans="1:5" x14ac:dyDescent="0.2">
      <c r="A202" t="s">
        <v>6</v>
      </c>
      <c r="B202" t="s">
        <v>1734</v>
      </c>
      <c r="C202" t="s">
        <v>1700</v>
      </c>
      <c r="D202" t="s">
        <v>1340</v>
      </c>
      <c r="E202" t="s">
        <v>2036</v>
      </c>
    </row>
    <row r="203" spans="1:5" x14ac:dyDescent="0.2">
      <c r="A203" t="s">
        <v>3</v>
      </c>
      <c r="B203" t="s">
        <v>1734</v>
      </c>
      <c r="C203" t="s">
        <v>817</v>
      </c>
      <c r="D203" t="s">
        <v>2</v>
      </c>
      <c r="E203" t="s">
        <v>2036</v>
      </c>
    </row>
    <row r="204" spans="1:5" x14ac:dyDescent="0.2">
      <c r="A204" t="s">
        <v>6</v>
      </c>
      <c r="B204" t="s">
        <v>1734</v>
      </c>
      <c r="C204" t="s">
        <v>921</v>
      </c>
      <c r="D204" t="s">
        <v>1340</v>
      </c>
      <c r="E204" t="s">
        <v>2036</v>
      </c>
    </row>
    <row r="205" spans="1:5" x14ac:dyDescent="0.2">
      <c r="A205" t="s">
        <v>9</v>
      </c>
      <c r="B205" t="s">
        <v>1340</v>
      </c>
      <c r="C205" t="s">
        <v>868</v>
      </c>
      <c r="D205" t="s">
        <v>2</v>
      </c>
      <c r="E205" t="s">
        <v>2036</v>
      </c>
    </row>
    <row r="206" spans="1:5" x14ac:dyDescent="0.2">
      <c r="A206" t="s">
        <v>6</v>
      </c>
      <c r="B206" t="s">
        <v>1340</v>
      </c>
      <c r="C206" t="s">
        <v>1702</v>
      </c>
      <c r="D206" t="s">
        <v>1340</v>
      </c>
      <c r="E206" t="s">
        <v>2036</v>
      </c>
    </row>
    <row r="207" spans="1:5" x14ac:dyDescent="0.2">
      <c r="A207" t="s">
        <v>9</v>
      </c>
      <c r="B207" t="s">
        <v>1340</v>
      </c>
      <c r="C207" t="s">
        <v>1341</v>
      </c>
      <c r="D207" t="s">
        <v>2</v>
      </c>
      <c r="E207" t="s">
        <v>2036</v>
      </c>
    </row>
    <row r="208" spans="1:5" x14ac:dyDescent="0.2">
      <c r="A208" t="s">
        <v>11</v>
      </c>
      <c r="B208" t="s">
        <v>1735</v>
      </c>
      <c r="C208" t="s">
        <v>919</v>
      </c>
      <c r="D208" t="s">
        <v>2</v>
      </c>
      <c r="E208" t="s">
        <v>2036</v>
      </c>
    </row>
    <row r="209" spans="1:5" x14ac:dyDescent="0.2">
      <c r="A209" t="s">
        <v>6</v>
      </c>
      <c r="B209" t="s">
        <v>1736</v>
      </c>
      <c r="C209" t="s">
        <v>938</v>
      </c>
      <c r="D209" t="s">
        <v>1340</v>
      </c>
      <c r="E209" t="s">
        <v>2036</v>
      </c>
    </row>
    <row r="210" spans="1:5" x14ac:dyDescent="0.2">
      <c r="A210" t="s">
        <v>9</v>
      </c>
      <c r="B210" t="s">
        <v>1736</v>
      </c>
      <c r="C210" t="s">
        <v>1705</v>
      </c>
      <c r="D210" t="s">
        <v>2</v>
      </c>
      <c r="E210" t="s">
        <v>2036</v>
      </c>
    </row>
    <row r="211" spans="1:5" x14ac:dyDescent="0.2">
      <c r="A211" t="s">
        <v>9</v>
      </c>
      <c r="B211" t="s">
        <v>1736</v>
      </c>
      <c r="C211" t="s">
        <v>773</v>
      </c>
      <c r="D211" t="s">
        <v>2</v>
      </c>
      <c r="E211" t="s">
        <v>2036</v>
      </c>
    </row>
    <row r="212" spans="1:5" x14ac:dyDescent="0.2">
      <c r="A212" t="s">
        <v>9</v>
      </c>
      <c r="B212" t="s">
        <v>1736</v>
      </c>
      <c r="C212" t="s">
        <v>1245</v>
      </c>
      <c r="D212" t="s">
        <v>2</v>
      </c>
      <c r="E212" t="s">
        <v>2036</v>
      </c>
    </row>
    <row r="213" spans="1:5" x14ac:dyDescent="0.2">
      <c r="A213" t="s">
        <v>9</v>
      </c>
      <c r="B213" t="s">
        <v>1736</v>
      </c>
      <c r="C213" t="s">
        <v>1264</v>
      </c>
      <c r="D213" t="s">
        <v>2</v>
      </c>
      <c r="E213" t="s">
        <v>2036</v>
      </c>
    </row>
    <row r="214" spans="1:5" x14ac:dyDescent="0.2">
      <c r="A214" t="s">
        <v>3</v>
      </c>
      <c r="B214" t="s">
        <v>1738</v>
      </c>
      <c r="C214" t="s">
        <v>1260</v>
      </c>
      <c r="D214" t="s">
        <v>2</v>
      </c>
      <c r="E214" t="s">
        <v>2036</v>
      </c>
    </row>
    <row r="215" spans="1:5" x14ac:dyDescent="0.2">
      <c r="A215" t="s">
        <v>6</v>
      </c>
      <c r="B215" t="s">
        <v>1707</v>
      </c>
      <c r="C215" t="s">
        <v>803</v>
      </c>
      <c r="D215" t="s">
        <v>1707</v>
      </c>
      <c r="E215" t="s">
        <v>2036</v>
      </c>
    </row>
    <row r="216" spans="1:5" x14ac:dyDescent="0.2">
      <c r="A216" t="s">
        <v>6</v>
      </c>
      <c r="B216" t="s">
        <v>1645</v>
      </c>
      <c r="C216" t="s">
        <v>1709</v>
      </c>
      <c r="D216" t="s">
        <v>1710</v>
      </c>
      <c r="E216" t="s">
        <v>2036</v>
      </c>
    </row>
    <row r="217" spans="1:5" x14ac:dyDescent="0.2">
      <c r="A217" t="s">
        <v>6</v>
      </c>
      <c r="B217" t="s">
        <v>1645</v>
      </c>
      <c r="C217" t="s">
        <v>1711</v>
      </c>
      <c r="D217" t="s">
        <v>867</v>
      </c>
      <c r="E217" t="s">
        <v>2036</v>
      </c>
    </row>
    <row r="218" spans="1:5" x14ac:dyDescent="0.2">
      <c r="A218" t="s">
        <v>9</v>
      </c>
      <c r="B218" t="s">
        <v>1739</v>
      </c>
      <c r="C218" t="s">
        <v>676</v>
      </c>
      <c r="D218" t="s">
        <v>2</v>
      </c>
      <c r="E218" t="s">
        <v>2036</v>
      </c>
    </row>
    <row r="219" spans="1:5" x14ac:dyDescent="0.2">
      <c r="A219" t="s">
        <v>6</v>
      </c>
      <c r="B219" t="s">
        <v>1740</v>
      </c>
      <c r="C219" t="s">
        <v>1713</v>
      </c>
      <c r="D219" t="s">
        <v>1714</v>
      </c>
      <c r="E219" t="s">
        <v>2036</v>
      </c>
    </row>
    <row r="220" spans="1:5" x14ac:dyDescent="0.2">
      <c r="A220" t="s">
        <v>9</v>
      </c>
      <c r="B220" t="s">
        <v>1342</v>
      </c>
      <c r="C220" t="s">
        <v>1343</v>
      </c>
      <c r="D220" t="s">
        <v>2</v>
      </c>
      <c r="E220" t="s">
        <v>2036</v>
      </c>
    </row>
    <row r="221" spans="1:5" x14ac:dyDescent="0.2">
      <c r="A221" t="s">
        <v>3</v>
      </c>
      <c r="B221" t="s">
        <v>1342</v>
      </c>
      <c r="C221" t="s">
        <v>923</v>
      </c>
      <c r="D221" t="s">
        <v>2</v>
      </c>
      <c r="E221" t="s">
        <v>2036</v>
      </c>
    </row>
    <row r="222" spans="1:5" x14ac:dyDescent="0.2">
      <c r="A222" t="s">
        <v>9</v>
      </c>
      <c r="B222" t="s">
        <v>1717</v>
      </c>
      <c r="C222" t="s">
        <v>885</v>
      </c>
      <c r="D222" t="s">
        <v>2</v>
      </c>
      <c r="E222" t="s">
        <v>2036</v>
      </c>
    </row>
    <row r="223" spans="1:5" x14ac:dyDescent="0.2">
      <c r="A223" t="s">
        <v>9</v>
      </c>
      <c r="B223" t="s">
        <v>1745</v>
      </c>
      <c r="C223" t="s">
        <v>1720</v>
      </c>
      <c r="D223" t="s">
        <v>1649</v>
      </c>
      <c r="E223" t="s">
        <v>2036</v>
      </c>
    </row>
    <row r="224" spans="1:5" x14ac:dyDescent="0.2">
      <c r="A224" t="s">
        <v>6</v>
      </c>
      <c r="B224" t="s">
        <v>1746</v>
      </c>
      <c r="C224" t="s">
        <v>1721</v>
      </c>
      <c r="D224" t="s">
        <v>2</v>
      </c>
      <c r="E224" t="s">
        <v>2036</v>
      </c>
    </row>
    <row r="225" spans="1:5" x14ac:dyDescent="0.2">
      <c r="A225" t="s">
        <v>6</v>
      </c>
      <c r="B225" t="s">
        <v>1746</v>
      </c>
      <c r="C225" t="s">
        <v>1722</v>
      </c>
      <c r="D225" t="s">
        <v>2</v>
      </c>
      <c r="E225" t="s">
        <v>2036</v>
      </c>
    </row>
    <row r="226" spans="1:5" x14ac:dyDescent="0.2">
      <c r="A226" t="s">
        <v>6</v>
      </c>
      <c r="B226" t="s">
        <v>1746</v>
      </c>
      <c r="C226" t="s">
        <v>1723</v>
      </c>
      <c r="D226" t="s">
        <v>2</v>
      </c>
      <c r="E226" t="s">
        <v>2036</v>
      </c>
    </row>
    <row r="227" spans="1:5" x14ac:dyDescent="0.2">
      <c r="A227" t="s">
        <v>3</v>
      </c>
      <c r="B227" t="s">
        <v>1344</v>
      </c>
      <c r="C227" t="s">
        <v>1345</v>
      </c>
      <c r="D227" t="s">
        <v>2</v>
      </c>
      <c r="E227" t="s">
        <v>2036</v>
      </c>
    </row>
    <row r="228" spans="1:5" x14ac:dyDescent="0.2">
      <c r="A228" t="s">
        <v>9</v>
      </c>
      <c r="B228" t="s">
        <v>910</v>
      </c>
      <c r="C228" t="s">
        <v>913</v>
      </c>
      <c r="D228" t="s">
        <v>2</v>
      </c>
      <c r="E228" t="s">
        <v>2036</v>
      </c>
    </row>
    <row r="229" spans="1:5" x14ac:dyDescent="0.2">
      <c r="A229" t="s">
        <v>9</v>
      </c>
      <c r="B229" t="s">
        <v>910</v>
      </c>
      <c r="C229" t="s">
        <v>917</v>
      </c>
      <c r="D229" t="s">
        <v>2</v>
      </c>
      <c r="E229" t="s">
        <v>2036</v>
      </c>
    </row>
    <row r="230" spans="1:5" x14ac:dyDescent="0.2">
      <c r="A230" t="s">
        <v>9</v>
      </c>
      <c r="B230" t="s">
        <v>920</v>
      </c>
      <c r="C230" t="s">
        <v>924</v>
      </c>
      <c r="D230" t="s">
        <v>2</v>
      </c>
      <c r="E230" t="s">
        <v>2036</v>
      </c>
    </row>
    <row r="231" spans="1:5" x14ac:dyDescent="0.2">
      <c r="A231" t="s">
        <v>9</v>
      </c>
      <c r="B231" t="s">
        <v>925</v>
      </c>
      <c r="C231" t="s">
        <v>926</v>
      </c>
      <c r="D231" t="s">
        <v>2</v>
      </c>
      <c r="E231" t="s">
        <v>2036</v>
      </c>
    </row>
    <row r="232" spans="1:5" x14ac:dyDescent="0.2">
      <c r="A232" t="s">
        <v>3</v>
      </c>
      <c r="B232" t="s">
        <v>929</v>
      </c>
      <c r="C232" t="s">
        <v>930</v>
      </c>
      <c r="D232" t="s">
        <v>2</v>
      </c>
      <c r="E232" t="s">
        <v>2036</v>
      </c>
    </row>
    <row r="233" spans="1:5" x14ac:dyDescent="0.2">
      <c r="A233" t="s">
        <v>3</v>
      </c>
      <c r="B233" t="s">
        <v>931</v>
      </c>
      <c r="C233" t="s">
        <v>932</v>
      </c>
      <c r="D233" t="s">
        <v>2</v>
      </c>
      <c r="E233" t="s">
        <v>2036</v>
      </c>
    </row>
    <row r="234" spans="1:5" x14ac:dyDescent="0.2">
      <c r="A234" t="s">
        <v>3</v>
      </c>
      <c r="B234" t="s">
        <v>931</v>
      </c>
      <c r="C234" t="s">
        <v>933</v>
      </c>
      <c r="D234" t="s">
        <v>2</v>
      </c>
      <c r="E234" t="s">
        <v>2036</v>
      </c>
    </row>
    <row r="235" spans="1:5" x14ac:dyDescent="0.2">
      <c r="A235" t="s">
        <v>3</v>
      </c>
      <c r="B235" t="s">
        <v>939</v>
      </c>
      <c r="C235" t="s">
        <v>859</v>
      </c>
      <c r="D235" t="s">
        <v>2</v>
      </c>
      <c r="E235" t="s">
        <v>2036</v>
      </c>
    </row>
    <row r="236" spans="1:5" x14ac:dyDescent="0.2">
      <c r="A236" t="s">
        <v>6</v>
      </c>
      <c r="B236" t="s">
        <v>940</v>
      </c>
      <c r="C236" t="s">
        <v>892</v>
      </c>
      <c r="D236" t="s">
        <v>941</v>
      </c>
      <c r="E236" t="s">
        <v>2036</v>
      </c>
    </row>
    <row r="237" spans="1:5" x14ac:dyDescent="0.2">
      <c r="A237" t="s">
        <v>3</v>
      </c>
      <c r="B237" t="s">
        <v>941</v>
      </c>
      <c r="C237" t="s">
        <v>942</v>
      </c>
      <c r="D237" t="s">
        <v>2</v>
      </c>
      <c r="E237" t="s">
        <v>2036</v>
      </c>
    </row>
    <row r="238" spans="1:5" x14ac:dyDescent="0.2">
      <c r="A238" t="s">
        <v>6</v>
      </c>
      <c r="B238" t="s">
        <v>941</v>
      </c>
      <c r="C238" t="s">
        <v>636</v>
      </c>
      <c r="D238" t="s">
        <v>878</v>
      </c>
      <c r="E238" t="s">
        <v>2036</v>
      </c>
    </row>
    <row r="239" spans="1:5" x14ac:dyDescent="0.2">
      <c r="A239" t="s">
        <v>6</v>
      </c>
      <c r="B239" t="s">
        <v>945</v>
      </c>
      <c r="C239" t="s">
        <v>903</v>
      </c>
      <c r="D239" t="s">
        <v>947</v>
      </c>
      <c r="E239" t="s">
        <v>2036</v>
      </c>
    </row>
    <row r="240" spans="1:5" x14ac:dyDescent="0.2">
      <c r="A240" t="s">
        <v>3</v>
      </c>
      <c r="B240" t="s">
        <v>945</v>
      </c>
      <c r="C240" t="s">
        <v>901</v>
      </c>
      <c r="D240" t="s">
        <v>2</v>
      </c>
      <c r="E240" t="s">
        <v>2036</v>
      </c>
    </row>
    <row r="241" spans="1:5" x14ac:dyDescent="0.2">
      <c r="A241" t="s">
        <v>11</v>
      </c>
      <c r="B241" t="s">
        <v>947</v>
      </c>
      <c r="C241" t="s">
        <v>765</v>
      </c>
      <c r="D241" t="s">
        <v>2</v>
      </c>
      <c r="E241" t="s">
        <v>2036</v>
      </c>
    </row>
    <row r="242" spans="1:5" x14ac:dyDescent="0.2">
      <c r="A242" t="s">
        <v>6</v>
      </c>
      <c r="B242" t="s">
        <v>948</v>
      </c>
      <c r="C242" t="s">
        <v>949</v>
      </c>
      <c r="D242" t="s">
        <v>867</v>
      </c>
      <c r="E242" t="s">
        <v>2036</v>
      </c>
    </row>
    <row r="243" spans="1:5" x14ac:dyDescent="0.2">
      <c r="A243" t="s">
        <v>6</v>
      </c>
      <c r="B243" t="s">
        <v>948</v>
      </c>
      <c r="C243" t="s">
        <v>834</v>
      </c>
      <c r="D243" t="s">
        <v>860</v>
      </c>
      <c r="E243" t="s">
        <v>2036</v>
      </c>
    </row>
    <row r="244" spans="1:5" x14ac:dyDescent="0.2">
      <c r="A244" t="s">
        <v>3</v>
      </c>
      <c r="B244" t="s">
        <v>951</v>
      </c>
      <c r="C244" t="s">
        <v>952</v>
      </c>
      <c r="D244" t="s">
        <v>2</v>
      </c>
      <c r="E244" t="s">
        <v>2036</v>
      </c>
    </row>
    <row r="245" spans="1:5" x14ac:dyDescent="0.2">
      <c r="A245" t="s">
        <v>6</v>
      </c>
      <c r="B245" t="s">
        <v>957</v>
      </c>
      <c r="C245" t="s">
        <v>958</v>
      </c>
      <c r="D245" t="s">
        <v>867</v>
      </c>
      <c r="E245" t="s">
        <v>2036</v>
      </c>
    </row>
    <row r="246" spans="1:5" x14ac:dyDescent="0.2">
      <c r="A246" t="s">
        <v>6</v>
      </c>
      <c r="B246" t="s">
        <v>959</v>
      </c>
      <c r="C246" t="s">
        <v>960</v>
      </c>
      <c r="D246" t="s">
        <v>873</v>
      </c>
      <c r="E246" t="s">
        <v>2036</v>
      </c>
    </row>
    <row r="247" spans="1:5" x14ac:dyDescent="0.2">
      <c r="A247" t="s">
        <v>9</v>
      </c>
      <c r="B247" t="s">
        <v>962</v>
      </c>
      <c r="C247" t="s">
        <v>964</v>
      </c>
      <c r="D247" t="s">
        <v>2</v>
      </c>
      <c r="E247" t="s">
        <v>2036</v>
      </c>
    </row>
    <row r="248" spans="1:5" x14ac:dyDescent="0.2">
      <c r="A248" t="s">
        <v>6</v>
      </c>
      <c r="B248" t="s">
        <v>860</v>
      </c>
      <c r="C248" t="s">
        <v>670</v>
      </c>
      <c r="D248" t="s">
        <v>883</v>
      </c>
      <c r="E248" t="s">
        <v>2036</v>
      </c>
    </row>
    <row r="249" spans="1:5" x14ac:dyDescent="0.2">
      <c r="A249" t="s">
        <v>6</v>
      </c>
      <c r="B249" t="s">
        <v>873</v>
      </c>
      <c r="C249" t="s">
        <v>693</v>
      </c>
      <c r="D249" t="s">
        <v>886</v>
      </c>
      <c r="E249" t="s">
        <v>2036</v>
      </c>
    </row>
    <row r="250" spans="1:5" x14ac:dyDescent="0.2">
      <c r="A250" t="s">
        <v>9</v>
      </c>
      <c r="B250" t="s">
        <v>874</v>
      </c>
      <c r="C250" t="s">
        <v>877</v>
      </c>
      <c r="D250" t="s">
        <v>2</v>
      </c>
      <c r="E250" t="s">
        <v>2036</v>
      </c>
    </row>
    <row r="251" spans="1:5" x14ac:dyDescent="0.2">
      <c r="A251" t="s">
        <v>9</v>
      </c>
      <c r="B251" t="s">
        <v>879</v>
      </c>
      <c r="C251" t="s">
        <v>880</v>
      </c>
      <c r="D251" t="s">
        <v>2</v>
      </c>
      <c r="E251" t="s">
        <v>2036</v>
      </c>
    </row>
    <row r="252" spans="1:5" x14ac:dyDescent="0.2">
      <c r="A252" t="s">
        <v>6</v>
      </c>
      <c r="B252" t="s">
        <v>883</v>
      </c>
      <c r="C252" t="s">
        <v>815</v>
      </c>
      <c r="D252" t="s">
        <v>881</v>
      </c>
      <c r="E252" t="s">
        <v>2036</v>
      </c>
    </row>
    <row r="253" spans="1:5" x14ac:dyDescent="0.2">
      <c r="A253" t="s">
        <v>6</v>
      </c>
      <c r="B253" t="s">
        <v>890</v>
      </c>
      <c r="C253" t="s">
        <v>891</v>
      </c>
      <c r="D253" t="s">
        <v>1642</v>
      </c>
      <c r="E253" t="s">
        <v>2036</v>
      </c>
    </row>
    <row r="254" spans="1:5" x14ac:dyDescent="0.2">
      <c r="A254" t="s">
        <v>9</v>
      </c>
      <c r="B254" t="s">
        <v>902</v>
      </c>
      <c r="C254" t="s">
        <v>904</v>
      </c>
      <c r="D254" t="s">
        <v>2</v>
      </c>
      <c r="E254" t="s">
        <v>2036</v>
      </c>
    </row>
    <row r="255" spans="1:5" x14ac:dyDescent="0.2">
      <c r="A255" t="s">
        <v>9</v>
      </c>
      <c r="B255" t="s">
        <v>905</v>
      </c>
      <c r="C255" t="s">
        <v>718</v>
      </c>
      <c r="D255" t="s">
        <v>2</v>
      </c>
      <c r="E255" t="s">
        <v>2036</v>
      </c>
    </row>
    <row r="256" spans="1:5" x14ac:dyDescent="0.2">
      <c r="A256" t="s">
        <v>3</v>
      </c>
      <c r="B256" t="s">
        <v>905</v>
      </c>
      <c r="C256" t="s">
        <v>906</v>
      </c>
      <c r="D256" t="s">
        <v>2</v>
      </c>
      <c r="E256" t="s">
        <v>2036</v>
      </c>
    </row>
    <row r="257" spans="1:5" x14ac:dyDescent="0.2">
      <c r="A257" t="s">
        <v>9</v>
      </c>
      <c r="B257" t="s">
        <v>905</v>
      </c>
      <c r="C257" t="s">
        <v>907</v>
      </c>
      <c r="D257" t="s">
        <v>2</v>
      </c>
      <c r="E257" t="s">
        <v>2036</v>
      </c>
    </row>
    <row r="258" spans="1:5" x14ac:dyDescent="0.2">
      <c r="A258" t="s">
        <v>6</v>
      </c>
      <c r="B258" t="s">
        <v>820</v>
      </c>
      <c r="C258" t="s">
        <v>821</v>
      </c>
      <c r="D258" t="s">
        <v>822</v>
      </c>
      <c r="E258" t="s">
        <v>2036</v>
      </c>
    </row>
    <row r="259" spans="1:5" x14ac:dyDescent="0.2">
      <c r="A259" t="s">
        <v>6</v>
      </c>
      <c r="B259" t="s">
        <v>822</v>
      </c>
      <c r="C259" t="s">
        <v>699</v>
      </c>
      <c r="D259" t="s">
        <v>812</v>
      </c>
      <c r="E259" t="s">
        <v>2036</v>
      </c>
    </row>
    <row r="260" spans="1:5" x14ac:dyDescent="0.2">
      <c r="A260" t="s">
        <v>6</v>
      </c>
      <c r="B260" t="s">
        <v>822</v>
      </c>
      <c r="C260" t="s">
        <v>664</v>
      </c>
      <c r="D260" t="s">
        <v>814</v>
      </c>
      <c r="E260" t="s">
        <v>2036</v>
      </c>
    </row>
    <row r="261" spans="1:5" x14ac:dyDescent="0.2">
      <c r="A261" t="s">
        <v>6</v>
      </c>
      <c r="B261" t="s">
        <v>822</v>
      </c>
      <c r="C261" t="s">
        <v>663</v>
      </c>
      <c r="D261" t="s">
        <v>814</v>
      </c>
      <c r="E261" t="s">
        <v>2036</v>
      </c>
    </row>
    <row r="262" spans="1:5" x14ac:dyDescent="0.2">
      <c r="A262" t="s">
        <v>6</v>
      </c>
      <c r="B262" t="s">
        <v>823</v>
      </c>
      <c r="C262" t="s">
        <v>759</v>
      </c>
      <c r="D262" t="s">
        <v>823</v>
      </c>
      <c r="E262" t="s">
        <v>2036</v>
      </c>
    </row>
    <row r="263" spans="1:5" x14ac:dyDescent="0.2">
      <c r="A263" t="s">
        <v>6</v>
      </c>
      <c r="B263" t="s">
        <v>823</v>
      </c>
      <c r="C263" t="s">
        <v>606</v>
      </c>
      <c r="D263" t="s">
        <v>824</v>
      </c>
      <c r="E263" t="s">
        <v>2036</v>
      </c>
    </row>
    <row r="264" spans="1:5" x14ac:dyDescent="0.2">
      <c r="A264" t="s">
        <v>6</v>
      </c>
      <c r="B264" t="s">
        <v>824</v>
      </c>
      <c r="C264" t="s">
        <v>826</v>
      </c>
      <c r="D264" t="s">
        <v>824</v>
      </c>
      <c r="E264" t="s">
        <v>2036</v>
      </c>
    </row>
    <row r="265" spans="1:5" x14ac:dyDescent="0.2">
      <c r="A265" t="s">
        <v>3</v>
      </c>
      <c r="B265" t="s">
        <v>824</v>
      </c>
      <c r="C265" t="s">
        <v>780</v>
      </c>
      <c r="D265" t="s">
        <v>2</v>
      </c>
      <c r="E265" t="s">
        <v>2036</v>
      </c>
    </row>
    <row r="266" spans="1:5" x14ac:dyDescent="0.2">
      <c r="A266" t="s">
        <v>3</v>
      </c>
      <c r="B266" t="s">
        <v>828</v>
      </c>
      <c r="C266" t="s">
        <v>829</v>
      </c>
      <c r="D266" t="s">
        <v>2</v>
      </c>
      <c r="E266" t="s">
        <v>2036</v>
      </c>
    </row>
    <row r="267" spans="1:5" x14ac:dyDescent="0.2">
      <c r="A267" t="s">
        <v>9</v>
      </c>
      <c r="B267" t="s">
        <v>828</v>
      </c>
      <c r="C267" t="s">
        <v>830</v>
      </c>
      <c r="D267" t="s">
        <v>2</v>
      </c>
      <c r="E267" t="s">
        <v>2036</v>
      </c>
    </row>
    <row r="268" spans="1:5" x14ac:dyDescent="0.2">
      <c r="A268" t="s">
        <v>9</v>
      </c>
      <c r="B268" t="s">
        <v>844</v>
      </c>
      <c r="C268" t="s">
        <v>774</v>
      </c>
      <c r="D268" t="s">
        <v>2</v>
      </c>
      <c r="E268" t="s">
        <v>2036</v>
      </c>
    </row>
    <row r="269" spans="1:5" x14ac:dyDescent="0.2">
      <c r="A269" t="s">
        <v>3</v>
      </c>
      <c r="B269" t="s">
        <v>846</v>
      </c>
      <c r="C269" t="s">
        <v>645</v>
      </c>
      <c r="D269" t="s">
        <v>2</v>
      </c>
      <c r="E269" t="s">
        <v>2036</v>
      </c>
    </row>
    <row r="270" spans="1:5" x14ac:dyDescent="0.2">
      <c r="A270" t="s">
        <v>6</v>
      </c>
      <c r="B270" t="s">
        <v>846</v>
      </c>
      <c r="C270" t="s">
        <v>799</v>
      </c>
      <c r="D270" t="s">
        <v>852</v>
      </c>
      <c r="E270" t="s">
        <v>2036</v>
      </c>
    </row>
    <row r="271" spans="1:5" x14ac:dyDescent="0.2">
      <c r="A271" t="s">
        <v>6</v>
      </c>
      <c r="B271" t="s">
        <v>849</v>
      </c>
      <c r="C271" t="s">
        <v>851</v>
      </c>
      <c r="D271" t="s">
        <v>756</v>
      </c>
      <c r="E271" t="s">
        <v>2036</v>
      </c>
    </row>
    <row r="272" spans="1:5" x14ac:dyDescent="0.2">
      <c r="A272" t="s">
        <v>9</v>
      </c>
      <c r="B272" t="s">
        <v>854</v>
      </c>
      <c r="C272" t="s">
        <v>855</v>
      </c>
      <c r="D272" t="s">
        <v>2</v>
      </c>
      <c r="E272" t="s">
        <v>2036</v>
      </c>
    </row>
    <row r="273" spans="1:5" x14ac:dyDescent="0.2">
      <c r="A273" t="s">
        <v>9</v>
      </c>
      <c r="B273" t="s">
        <v>854</v>
      </c>
      <c r="C273" t="s">
        <v>856</v>
      </c>
      <c r="D273" t="s">
        <v>2</v>
      </c>
      <c r="E273" t="s">
        <v>2036</v>
      </c>
    </row>
    <row r="274" spans="1:5" x14ac:dyDescent="0.2">
      <c r="A274" t="s">
        <v>9</v>
      </c>
      <c r="B274" t="s">
        <v>758</v>
      </c>
      <c r="C274" t="s">
        <v>731</v>
      </c>
      <c r="D274" t="s">
        <v>2</v>
      </c>
      <c r="E274" t="s">
        <v>2036</v>
      </c>
    </row>
    <row r="275" spans="1:5" x14ac:dyDescent="0.2">
      <c r="A275" t="s">
        <v>6</v>
      </c>
      <c r="B275" t="s">
        <v>760</v>
      </c>
      <c r="C275" t="s">
        <v>762</v>
      </c>
      <c r="D275" t="s">
        <v>777</v>
      </c>
      <c r="E275" t="s">
        <v>2036</v>
      </c>
    </row>
    <row r="276" spans="1:5" x14ac:dyDescent="0.2">
      <c r="A276" t="s">
        <v>6</v>
      </c>
      <c r="B276" t="s">
        <v>770</v>
      </c>
      <c r="C276" t="s">
        <v>671</v>
      </c>
      <c r="D276" t="s">
        <v>772</v>
      </c>
      <c r="E276" t="s">
        <v>2036</v>
      </c>
    </row>
    <row r="277" spans="1:5" x14ac:dyDescent="0.2">
      <c r="A277" t="s">
        <v>9</v>
      </c>
      <c r="B277" t="s">
        <v>772</v>
      </c>
      <c r="C277" t="s">
        <v>775</v>
      </c>
      <c r="D277" t="s">
        <v>2</v>
      </c>
      <c r="E277" t="s">
        <v>2036</v>
      </c>
    </row>
    <row r="278" spans="1:5" x14ac:dyDescent="0.2">
      <c r="A278" t="s">
        <v>3</v>
      </c>
      <c r="B278" t="s">
        <v>772</v>
      </c>
      <c r="C278" t="s">
        <v>776</v>
      </c>
      <c r="D278" t="s">
        <v>2</v>
      </c>
      <c r="E278" t="s">
        <v>2036</v>
      </c>
    </row>
    <row r="279" spans="1:5" x14ac:dyDescent="0.2">
      <c r="A279" t="s">
        <v>9</v>
      </c>
      <c r="B279" t="s">
        <v>779</v>
      </c>
      <c r="C279" t="s">
        <v>781</v>
      </c>
      <c r="D279" t="s">
        <v>2</v>
      </c>
      <c r="E279" t="s">
        <v>2036</v>
      </c>
    </row>
    <row r="280" spans="1:5" x14ac:dyDescent="0.2">
      <c r="A280" t="s">
        <v>6</v>
      </c>
      <c r="B280" t="s">
        <v>782</v>
      </c>
      <c r="C280" t="s">
        <v>733</v>
      </c>
      <c r="D280" t="s">
        <v>782</v>
      </c>
      <c r="E280" t="s">
        <v>2036</v>
      </c>
    </row>
    <row r="281" spans="1:5" x14ac:dyDescent="0.2">
      <c r="A281" t="s">
        <v>3</v>
      </c>
      <c r="B281" t="s">
        <v>782</v>
      </c>
      <c r="C281" t="s">
        <v>783</v>
      </c>
      <c r="D281" t="s">
        <v>2</v>
      </c>
      <c r="E281" t="s">
        <v>2036</v>
      </c>
    </row>
    <row r="282" spans="1:5" x14ac:dyDescent="0.2">
      <c r="A282" t="s">
        <v>6</v>
      </c>
      <c r="B282" t="s">
        <v>788</v>
      </c>
      <c r="C282" t="s">
        <v>789</v>
      </c>
      <c r="D282" t="s">
        <v>795</v>
      </c>
      <c r="E282" t="s">
        <v>2036</v>
      </c>
    </row>
    <row r="283" spans="1:5" x14ac:dyDescent="0.2">
      <c r="A283" t="s">
        <v>9</v>
      </c>
      <c r="B283" t="s">
        <v>788</v>
      </c>
      <c r="C283" t="s">
        <v>790</v>
      </c>
      <c r="D283" t="s">
        <v>2</v>
      </c>
      <c r="E283" t="s">
        <v>2036</v>
      </c>
    </row>
    <row r="284" spans="1:5" x14ac:dyDescent="0.2">
      <c r="A284" t="s">
        <v>6</v>
      </c>
      <c r="B284" t="s">
        <v>792</v>
      </c>
      <c r="C284" t="s">
        <v>610</v>
      </c>
      <c r="D284" t="s">
        <v>806</v>
      </c>
      <c r="E284" t="s">
        <v>2036</v>
      </c>
    </row>
    <row r="285" spans="1:5" x14ac:dyDescent="0.2">
      <c r="A285" t="s">
        <v>6</v>
      </c>
      <c r="B285" t="s">
        <v>795</v>
      </c>
      <c r="C285" t="s">
        <v>796</v>
      </c>
      <c r="D285" t="s">
        <v>795</v>
      </c>
      <c r="E285" t="s">
        <v>2036</v>
      </c>
    </row>
    <row r="286" spans="1:5" x14ac:dyDescent="0.2">
      <c r="A286" t="s">
        <v>6</v>
      </c>
      <c r="B286" t="s">
        <v>795</v>
      </c>
      <c r="C286" t="s">
        <v>675</v>
      </c>
      <c r="D286" t="s">
        <v>806</v>
      </c>
      <c r="E286" t="s">
        <v>2036</v>
      </c>
    </row>
    <row r="287" spans="1:5" x14ac:dyDescent="0.2">
      <c r="A287" t="s">
        <v>6</v>
      </c>
      <c r="B287" t="s">
        <v>798</v>
      </c>
      <c r="C287" t="s">
        <v>800</v>
      </c>
      <c r="D287" t="s">
        <v>2</v>
      </c>
      <c r="E287" t="s">
        <v>2036</v>
      </c>
    </row>
    <row r="288" spans="1:5" x14ac:dyDescent="0.2">
      <c r="A288" t="s">
        <v>6</v>
      </c>
      <c r="B288" t="s">
        <v>804</v>
      </c>
      <c r="C288" t="s">
        <v>805</v>
      </c>
      <c r="D288" t="s">
        <v>2</v>
      </c>
      <c r="E288" t="s">
        <v>2036</v>
      </c>
    </row>
    <row r="289" spans="1:5" x14ac:dyDescent="0.2">
      <c r="A289" t="s">
        <v>11</v>
      </c>
      <c r="B289" t="s">
        <v>806</v>
      </c>
      <c r="C289" t="s">
        <v>808</v>
      </c>
      <c r="D289" t="s">
        <v>2</v>
      </c>
      <c r="E289" t="s">
        <v>2036</v>
      </c>
    </row>
    <row r="290" spans="1:5" x14ac:dyDescent="0.2">
      <c r="A290" t="s">
        <v>9</v>
      </c>
      <c r="B290" t="s">
        <v>810</v>
      </c>
      <c r="C290" t="s">
        <v>811</v>
      </c>
      <c r="D290" t="s">
        <v>2</v>
      </c>
      <c r="E290" t="s">
        <v>2036</v>
      </c>
    </row>
    <row r="291" spans="1:5" x14ac:dyDescent="0.2">
      <c r="A291" t="s">
        <v>6</v>
      </c>
      <c r="B291" t="s">
        <v>810</v>
      </c>
      <c r="C291" t="s">
        <v>707</v>
      </c>
      <c r="D291" t="s">
        <v>2</v>
      </c>
      <c r="E291" t="s">
        <v>2036</v>
      </c>
    </row>
    <row r="292" spans="1:5" x14ac:dyDescent="0.2">
      <c r="A292" t="s">
        <v>6</v>
      </c>
      <c r="B292" t="s">
        <v>658</v>
      </c>
      <c r="C292" t="s">
        <v>659</v>
      </c>
      <c r="D292" t="s">
        <v>658</v>
      </c>
      <c r="E292" t="s">
        <v>2036</v>
      </c>
    </row>
    <row r="293" spans="1:5" x14ac:dyDescent="0.2">
      <c r="A293" t="s">
        <v>9</v>
      </c>
      <c r="B293" t="s">
        <v>678</v>
      </c>
      <c r="C293" t="s">
        <v>682</v>
      </c>
      <c r="D293" t="s">
        <v>2</v>
      </c>
      <c r="E293" t="s">
        <v>2036</v>
      </c>
    </row>
    <row r="294" spans="1:5" x14ac:dyDescent="0.2">
      <c r="A294" t="s">
        <v>6</v>
      </c>
      <c r="B294" t="s">
        <v>684</v>
      </c>
      <c r="C294" t="s">
        <v>687</v>
      </c>
      <c r="D294" t="s">
        <v>1637</v>
      </c>
      <c r="E294" t="s">
        <v>2036</v>
      </c>
    </row>
    <row r="295" spans="1:5" x14ac:dyDescent="0.2">
      <c r="A295" t="s">
        <v>3</v>
      </c>
      <c r="B295" t="s">
        <v>684</v>
      </c>
      <c r="C295" t="s">
        <v>688</v>
      </c>
      <c r="D295" t="s">
        <v>2</v>
      </c>
      <c r="E295" t="s">
        <v>2036</v>
      </c>
    </row>
    <row r="296" spans="1:5" x14ac:dyDescent="0.2">
      <c r="A296" t="s">
        <v>6</v>
      </c>
      <c r="B296" t="s">
        <v>689</v>
      </c>
      <c r="C296" t="s">
        <v>691</v>
      </c>
      <c r="D296" t="s">
        <v>698</v>
      </c>
      <c r="E296" t="s">
        <v>2036</v>
      </c>
    </row>
    <row r="297" spans="1:5" x14ac:dyDescent="0.2">
      <c r="A297" t="s">
        <v>6</v>
      </c>
      <c r="B297" t="s">
        <v>698</v>
      </c>
      <c r="C297" t="s">
        <v>700</v>
      </c>
      <c r="D297" t="s">
        <v>710</v>
      </c>
      <c r="E297" t="s">
        <v>2036</v>
      </c>
    </row>
    <row r="298" spans="1:5" x14ac:dyDescent="0.2">
      <c r="A298" t="s">
        <v>6</v>
      </c>
      <c r="B298" t="s">
        <v>701</v>
      </c>
      <c r="C298" t="s">
        <v>702</v>
      </c>
      <c r="D298" t="s">
        <v>701</v>
      </c>
      <c r="E298" t="s">
        <v>2036</v>
      </c>
    </row>
    <row r="299" spans="1:5" x14ac:dyDescent="0.2">
      <c r="A299" t="s">
        <v>9</v>
      </c>
      <c r="B299" t="s">
        <v>701</v>
      </c>
      <c r="C299" t="s">
        <v>703</v>
      </c>
      <c r="D299" t="s">
        <v>2</v>
      </c>
      <c r="E299" t="s">
        <v>2036</v>
      </c>
    </row>
    <row r="300" spans="1:5" x14ac:dyDescent="0.2">
      <c r="A300" t="s">
        <v>6</v>
      </c>
      <c r="B300" t="s">
        <v>715</v>
      </c>
      <c r="C300" t="s">
        <v>716</v>
      </c>
      <c r="D300" t="s">
        <v>725</v>
      </c>
      <c r="E300" t="s">
        <v>2036</v>
      </c>
    </row>
    <row r="301" spans="1:5" x14ac:dyDescent="0.2">
      <c r="A301" t="s">
        <v>6</v>
      </c>
      <c r="B301" t="s">
        <v>730</v>
      </c>
      <c r="C301" t="s">
        <v>635</v>
      </c>
      <c r="D301" t="s">
        <v>1638</v>
      </c>
      <c r="E301" t="s">
        <v>2036</v>
      </c>
    </row>
    <row r="302" spans="1:5" x14ac:dyDescent="0.2">
      <c r="A302" t="s">
        <v>9</v>
      </c>
      <c r="B302" t="s">
        <v>735</v>
      </c>
      <c r="C302" t="s">
        <v>737</v>
      </c>
      <c r="D302" t="s">
        <v>2</v>
      </c>
      <c r="E302" t="s">
        <v>2036</v>
      </c>
    </row>
    <row r="303" spans="1:5" x14ac:dyDescent="0.2">
      <c r="A303" t="s">
        <v>9</v>
      </c>
      <c r="B303" t="s">
        <v>735</v>
      </c>
      <c r="C303" t="s">
        <v>625</v>
      </c>
      <c r="D303" t="s">
        <v>2</v>
      </c>
      <c r="E303" t="s">
        <v>2036</v>
      </c>
    </row>
    <row r="304" spans="1:5" x14ac:dyDescent="0.2">
      <c r="A304" t="s">
        <v>9</v>
      </c>
      <c r="B304" t="s">
        <v>740</v>
      </c>
      <c r="C304" t="s">
        <v>741</v>
      </c>
      <c r="D304" t="s">
        <v>2</v>
      </c>
      <c r="E304" t="s">
        <v>2036</v>
      </c>
    </row>
    <row r="305" spans="1:5" x14ac:dyDescent="0.2">
      <c r="A305" t="s">
        <v>6</v>
      </c>
      <c r="B305" t="s">
        <v>744</v>
      </c>
      <c r="C305" t="s">
        <v>745</v>
      </c>
      <c r="D305" t="s">
        <v>750</v>
      </c>
      <c r="E305" t="s">
        <v>2036</v>
      </c>
    </row>
    <row r="306" spans="1:5" x14ac:dyDescent="0.2">
      <c r="A306" t="s">
        <v>3</v>
      </c>
      <c r="B306" t="s">
        <v>748</v>
      </c>
      <c r="C306" t="s">
        <v>749</v>
      </c>
      <c r="D306" t="s">
        <v>2</v>
      </c>
      <c r="E306" t="s">
        <v>2036</v>
      </c>
    </row>
    <row r="307" spans="1:5" x14ac:dyDescent="0.2">
      <c r="A307" t="s">
        <v>11</v>
      </c>
      <c r="B307" t="s">
        <v>750</v>
      </c>
      <c r="C307" t="s">
        <v>751</v>
      </c>
      <c r="D307" t="s">
        <v>2</v>
      </c>
      <c r="E307" t="s">
        <v>2036</v>
      </c>
    </row>
    <row r="308" spans="1:5" x14ac:dyDescent="0.2">
      <c r="A308" t="s">
        <v>6</v>
      </c>
      <c r="B308" t="s">
        <v>752</v>
      </c>
      <c r="C308" t="s">
        <v>753</v>
      </c>
      <c r="D308" t="s">
        <v>613</v>
      </c>
      <c r="E308" t="s">
        <v>2036</v>
      </c>
    </row>
    <row r="309" spans="1:5" x14ac:dyDescent="0.2">
      <c r="A309" t="s">
        <v>3</v>
      </c>
      <c r="B309" t="s">
        <v>752</v>
      </c>
      <c r="C309" t="s">
        <v>754</v>
      </c>
      <c r="D309" t="s">
        <v>2</v>
      </c>
      <c r="E309" t="s">
        <v>2036</v>
      </c>
    </row>
    <row r="310" spans="1:5" x14ac:dyDescent="0.2">
      <c r="A310" t="s">
        <v>6</v>
      </c>
      <c r="B310" t="s">
        <v>603</v>
      </c>
      <c r="C310" t="s">
        <v>605</v>
      </c>
      <c r="D310" t="s">
        <v>639</v>
      </c>
      <c r="E310" t="s">
        <v>2036</v>
      </c>
    </row>
    <row r="311" spans="1:5" x14ac:dyDescent="0.2">
      <c r="A311" t="s">
        <v>3</v>
      </c>
      <c r="B311" t="s">
        <v>603</v>
      </c>
      <c r="C311" t="s">
        <v>607</v>
      </c>
      <c r="D311" t="s">
        <v>2</v>
      </c>
      <c r="E311" t="s">
        <v>2036</v>
      </c>
    </row>
    <row r="312" spans="1:5" x14ac:dyDescent="0.2">
      <c r="A312" t="s">
        <v>9</v>
      </c>
      <c r="B312" t="s">
        <v>608</v>
      </c>
      <c r="C312" t="s">
        <v>611</v>
      </c>
      <c r="D312" t="s">
        <v>2</v>
      </c>
      <c r="E312" t="s">
        <v>2036</v>
      </c>
    </row>
    <row r="313" spans="1:5" x14ac:dyDescent="0.2">
      <c r="A313" t="s">
        <v>6</v>
      </c>
      <c r="B313" t="s">
        <v>615</v>
      </c>
      <c r="C313" t="s">
        <v>616</v>
      </c>
      <c r="D313" t="s">
        <v>615</v>
      </c>
      <c r="E313" t="s">
        <v>2036</v>
      </c>
    </row>
    <row r="314" spans="1:5" x14ac:dyDescent="0.2">
      <c r="A314" t="s">
        <v>11</v>
      </c>
      <c r="B314" t="s">
        <v>617</v>
      </c>
      <c r="C314" t="s">
        <v>618</v>
      </c>
      <c r="D314" t="s">
        <v>2</v>
      </c>
      <c r="E314" t="s">
        <v>2036</v>
      </c>
    </row>
    <row r="315" spans="1:5" x14ac:dyDescent="0.2">
      <c r="A315" t="s">
        <v>3</v>
      </c>
      <c r="B315" t="s">
        <v>617</v>
      </c>
      <c r="C315" t="s">
        <v>619</v>
      </c>
      <c r="D315" t="s">
        <v>2</v>
      </c>
      <c r="E315" t="s">
        <v>2036</v>
      </c>
    </row>
    <row r="316" spans="1:5" x14ac:dyDescent="0.2">
      <c r="A316" t="s">
        <v>6</v>
      </c>
      <c r="B316" t="s">
        <v>621</v>
      </c>
      <c r="C316" t="s">
        <v>623</v>
      </c>
      <c r="D316" t="s">
        <v>624</v>
      </c>
      <c r="E316" t="s">
        <v>2036</v>
      </c>
    </row>
    <row r="317" spans="1:5" x14ac:dyDescent="0.2">
      <c r="A317" t="s">
        <v>3</v>
      </c>
      <c r="B317" t="s">
        <v>628</v>
      </c>
      <c r="C317" t="s">
        <v>629</v>
      </c>
      <c r="D317" t="s">
        <v>2</v>
      </c>
      <c r="E317" t="s">
        <v>2036</v>
      </c>
    </row>
    <row r="318" spans="1:5" x14ac:dyDescent="0.2">
      <c r="A318" t="s">
        <v>3</v>
      </c>
      <c r="B318" t="s">
        <v>639</v>
      </c>
      <c r="C318" t="s">
        <v>640</v>
      </c>
      <c r="D318" t="s">
        <v>2</v>
      </c>
      <c r="E318" t="s">
        <v>2036</v>
      </c>
    </row>
    <row r="319" spans="1:5" x14ac:dyDescent="0.2">
      <c r="A319" t="s">
        <v>6</v>
      </c>
      <c r="B319" t="s">
        <v>642</v>
      </c>
      <c r="C319" t="s">
        <v>643</v>
      </c>
      <c r="D319" t="s">
        <v>579</v>
      </c>
      <c r="E319" t="s">
        <v>2036</v>
      </c>
    </row>
    <row r="320" spans="1:5" x14ac:dyDescent="0.2">
      <c r="A320" t="s">
        <v>3</v>
      </c>
      <c r="B320" t="s">
        <v>642</v>
      </c>
      <c r="C320" t="s">
        <v>646</v>
      </c>
      <c r="D320" t="s">
        <v>2</v>
      </c>
      <c r="E320" t="s">
        <v>2036</v>
      </c>
    </row>
    <row r="321" spans="1:5" x14ac:dyDescent="0.2">
      <c r="A321" t="s">
        <v>6</v>
      </c>
      <c r="B321" t="s">
        <v>652</v>
      </c>
      <c r="C321" t="s">
        <v>654</v>
      </c>
      <c r="D321" t="s">
        <v>652</v>
      </c>
      <c r="E321" t="s">
        <v>2036</v>
      </c>
    </row>
    <row r="322" spans="1:5" x14ac:dyDescent="0.2">
      <c r="A322" t="s">
        <v>11</v>
      </c>
      <c r="B322" t="s">
        <v>652</v>
      </c>
      <c r="C322" t="s">
        <v>655</v>
      </c>
      <c r="D322" t="s">
        <v>2</v>
      </c>
      <c r="E322" t="s">
        <v>2036</v>
      </c>
    </row>
    <row r="323" spans="1:5" x14ac:dyDescent="0.2">
      <c r="A323" t="s">
        <v>3</v>
      </c>
      <c r="B323" t="s">
        <v>516</v>
      </c>
      <c r="C323" t="s">
        <v>519</v>
      </c>
      <c r="D323" t="s">
        <v>2</v>
      </c>
      <c r="E323" t="s">
        <v>2036</v>
      </c>
    </row>
    <row r="324" spans="1:5" x14ac:dyDescent="0.2">
      <c r="A324" t="s">
        <v>3</v>
      </c>
      <c r="B324" t="s">
        <v>522</v>
      </c>
      <c r="C324" t="s">
        <v>523</v>
      </c>
      <c r="D324" t="s">
        <v>2</v>
      </c>
      <c r="E324" t="s">
        <v>2036</v>
      </c>
    </row>
    <row r="325" spans="1:5" x14ac:dyDescent="0.2">
      <c r="A325" t="s">
        <v>6</v>
      </c>
      <c r="B325" t="s">
        <v>524</v>
      </c>
      <c r="C325" t="s">
        <v>525</v>
      </c>
      <c r="D325" t="s">
        <v>524</v>
      </c>
      <c r="E325" t="s">
        <v>2036</v>
      </c>
    </row>
    <row r="326" spans="1:5" x14ac:dyDescent="0.2">
      <c r="A326" t="s">
        <v>9</v>
      </c>
      <c r="B326" t="s">
        <v>524</v>
      </c>
      <c r="C326" t="s">
        <v>526</v>
      </c>
      <c r="D326" t="s">
        <v>2</v>
      </c>
      <c r="E326" t="s">
        <v>2036</v>
      </c>
    </row>
    <row r="327" spans="1:5" x14ac:dyDescent="0.2">
      <c r="A327" t="s">
        <v>9</v>
      </c>
      <c r="B327" t="s">
        <v>531</v>
      </c>
      <c r="C327" t="s">
        <v>532</v>
      </c>
      <c r="D327" t="s">
        <v>2</v>
      </c>
      <c r="E327" t="s">
        <v>2036</v>
      </c>
    </row>
    <row r="328" spans="1:5" x14ac:dyDescent="0.2">
      <c r="A328" t="s">
        <v>6</v>
      </c>
      <c r="B328" t="s">
        <v>531</v>
      </c>
      <c r="C328" t="s">
        <v>534</v>
      </c>
      <c r="D328" t="s">
        <v>541</v>
      </c>
      <c r="E328" t="s">
        <v>2036</v>
      </c>
    </row>
    <row r="329" spans="1:5" x14ac:dyDescent="0.2">
      <c r="A329" t="s">
        <v>6</v>
      </c>
      <c r="B329" t="s">
        <v>543</v>
      </c>
      <c r="C329" t="s">
        <v>544</v>
      </c>
      <c r="D329" t="s">
        <v>565</v>
      </c>
      <c r="E329" t="s">
        <v>2036</v>
      </c>
    </row>
    <row r="330" spans="1:5" x14ac:dyDescent="0.2">
      <c r="A330" t="s">
        <v>6</v>
      </c>
      <c r="B330" t="s">
        <v>549</v>
      </c>
      <c r="C330" t="s">
        <v>551</v>
      </c>
      <c r="D330" t="s">
        <v>2</v>
      </c>
      <c r="E330" t="s">
        <v>2036</v>
      </c>
    </row>
    <row r="331" spans="1:5" x14ac:dyDescent="0.2">
      <c r="A331" t="s">
        <v>3</v>
      </c>
      <c r="B331" t="s">
        <v>554</v>
      </c>
      <c r="C331" t="s">
        <v>555</v>
      </c>
      <c r="D331" t="s">
        <v>2</v>
      </c>
      <c r="E331" t="s">
        <v>2036</v>
      </c>
    </row>
    <row r="332" spans="1:5" x14ac:dyDescent="0.2">
      <c r="A332" t="s">
        <v>6</v>
      </c>
      <c r="B332" t="s">
        <v>557</v>
      </c>
      <c r="C332" t="s">
        <v>558</v>
      </c>
      <c r="D332" t="s">
        <v>563</v>
      </c>
      <c r="E332" t="s">
        <v>2036</v>
      </c>
    </row>
    <row r="333" spans="1:5" x14ac:dyDescent="0.2">
      <c r="A333" t="s">
        <v>6</v>
      </c>
      <c r="B333" t="s">
        <v>557</v>
      </c>
      <c r="C333" t="s">
        <v>559</v>
      </c>
      <c r="D333" t="s">
        <v>563</v>
      </c>
      <c r="E333" t="s">
        <v>2036</v>
      </c>
    </row>
    <row r="334" spans="1:5" x14ac:dyDescent="0.2">
      <c r="A334" t="s">
        <v>6</v>
      </c>
      <c r="B334" t="s">
        <v>560</v>
      </c>
      <c r="C334" t="s">
        <v>561</v>
      </c>
      <c r="D334" t="s">
        <v>577</v>
      </c>
      <c r="E334" t="s">
        <v>2036</v>
      </c>
    </row>
    <row r="335" spans="1:5" x14ac:dyDescent="0.2">
      <c r="A335" t="s">
        <v>6</v>
      </c>
      <c r="B335" t="s">
        <v>565</v>
      </c>
      <c r="C335" t="s">
        <v>566</v>
      </c>
      <c r="D335" t="s">
        <v>565</v>
      </c>
      <c r="E335" t="s">
        <v>2036</v>
      </c>
    </row>
    <row r="336" spans="1:5" x14ac:dyDescent="0.2">
      <c r="A336" t="s">
        <v>9</v>
      </c>
      <c r="B336" t="s">
        <v>567</v>
      </c>
      <c r="C336" t="s">
        <v>568</v>
      </c>
      <c r="D336" t="s">
        <v>2</v>
      </c>
      <c r="E336" t="s">
        <v>2036</v>
      </c>
    </row>
    <row r="337" spans="1:5" x14ac:dyDescent="0.2">
      <c r="A337" t="s">
        <v>6</v>
      </c>
      <c r="B337" t="s">
        <v>570</v>
      </c>
      <c r="C337" t="s">
        <v>571</v>
      </c>
      <c r="D337" t="s">
        <v>570</v>
      </c>
      <c r="E337" t="s">
        <v>2036</v>
      </c>
    </row>
    <row r="338" spans="1:5" x14ac:dyDescent="0.2">
      <c r="A338" t="s">
        <v>6</v>
      </c>
      <c r="B338" t="s">
        <v>572</v>
      </c>
      <c r="C338" t="s">
        <v>573</v>
      </c>
      <c r="D338" t="s">
        <v>572</v>
      </c>
      <c r="E338" t="s">
        <v>2036</v>
      </c>
    </row>
    <row r="339" spans="1:5" x14ac:dyDescent="0.2">
      <c r="A339" t="s">
        <v>6</v>
      </c>
      <c r="B339" t="s">
        <v>577</v>
      </c>
      <c r="C339" t="s">
        <v>499</v>
      </c>
      <c r="D339" t="s">
        <v>577</v>
      </c>
      <c r="E339" t="s">
        <v>2036</v>
      </c>
    </row>
    <row r="340" spans="1:5" x14ac:dyDescent="0.2">
      <c r="A340" t="s">
        <v>3</v>
      </c>
      <c r="B340" t="s">
        <v>579</v>
      </c>
      <c r="C340" t="s">
        <v>580</v>
      </c>
      <c r="D340" t="s">
        <v>2</v>
      </c>
      <c r="E340" t="s">
        <v>2036</v>
      </c>
    </row>
    <row r="341" spans="1:5" x14ac:dyDescent="0.2">
      <c r="A341" t="s">
        <v>3</v>
      </c>
      <c r="B341" t="s">
        <v>584</v>
      </c>
      <c r="C341" t="s">
        <v>585</v>
      </c>
      <c r="D341" t="s">
        <v>2</v>
      </c>
      <c r="E341" t="s">
        <v>2036</v>
      </c>
    </row>
    <row r="342" spans="1:5" x14ac:dyDescent="0.2">
      <c r="A342" t="s">
        <v>11</v>
      </c>
      <c r="B342" t="s">
        <v>595</v>
      </c>
      <c r="C342" t="s">
        <v>596</v>
      </c>
      <c r="D342" t="s">
        <v>2</v>
      </c>
      <c r="E342" t="s">
        <v>2036</v>
      </c>
    </row>
    <row r="343" spans="1:5" x14ac:dyDescent="0.2">
      <c r="A343" t="s">
        <v>9</v>
      </c>
      <c r="B343" t="s">
        <v>438</v>
      </c>
      <c r="C343" t="s">
        <v>440</v>
      </c>
      <c r="D343" t="s">
        <v>2</v>
      </c>
      <c r="E343" t="s">
        <v>2036</v>
      </c>
    </row>
    <row r="344" spans="1:5" x14ac:dyDescent="0.2">
      <c r="A344" t="s">
        <v>3</v>
      </c>
      <c r="B344" t="s">
        <v>462</v>
      </c>
      <c r="C344" t="s">
        <v>240</v>
      </c>
      <c r="D344" t="s">
        <v>708</v>
      </c>
      <c r="E344" t="s">
        <v>2036</v>
      </c>
    </row>
    <row r="345" spans="1:5" x14ac:dyDescent="0.2">
      <c r="A345" t="s">
        <v>11</v>
      </c>
      <c r="B345" t="s">
        <v>476</v>
      </c>
      <c r="C345" t="s">
        <v>477</v>
      </c>
      <c r="D345" t="s">
        <v>2</v>
      </c>
      <c r="E345" t="s">
        <v>2036</v>
      </c>
    </row>
    <row r="346" spans="1:5" x14ac:dyDescent="0.2">
      <c r="A346" t="s">
        <v>3</v>
      </c>
      <c r="B346" t="s">
        <v>489</v>
      </c>
      <c r="C346" t="s">
        <v>491</v>
      </c>
      <c r="D346" t="s">
        <v>2</v>
      </c>
      <c r="E346" t="s">
        <v>2036</v>
      </c>
    </row>
    <row r="347" spans="1:5" x14ac:dyDescent="0.2">
      <c r="A347" t="s">
        <v>3</v>
      </c>
      <c r="B347" t="s">
        <v>422</v>
      </c>
      <c r="C347" t="s">
        <v>426</v>
      </c>
      <c r="D347" t="s">
        <v>2</v>
      </c>
      <c r="E347" t="s">
        <v>2036</v>
      </c>
    </row>
    <row r="348" spans="1:5" x14ac:dyDescent="0.2">
      <c r="A348" t="s">
        <v>3</v>
      </c>
      <c r="B348" t="s">
        <v>422</v>
      </c>
      <c r="C348" t="s">
        <v>427</v>
      </c>
      <c r="D348" t="s">
        <v>2</v>
      </c>
      <c r="E348" t="s">
        <v>2036</v>
      </c>
    </row>
    <row r="349" spans="1:5" x14ac:dyDescent="0.2">
      <c r="A349" t="s">
        <v>9</v>
      </c>
      <c r="B349" t="s">
        <v>430</v>
      </c>
      <c r="C349" t="s">
        <v>431</v>
      </c>
      <c r="D349" t="s">
        <v>2</v>
      </c>
      <c r="E349" t="s">
        <v>2036</v>
      </c>
    </row>
    <row r="350" spans="1:5" x14ac:dyDescent="0.2">
      <c r="A350" t="s">
        <v>9</v>
      </c>
      <c r="B350" t="s">
        <v>432</v>
      </c>
      <c r="C350" t="s">
        <v>433</v>
      </c>
      <c r="D350" t="s">
        <v>2</v>
      </c>
      <c r="E350" t="s">
        <v>2036</v>
      </c>
    </row>
    <row r="351" spans="1:5" x14ac:dyDescent="0.2">
      <c r="A351" t="s">
        <v>9</v>
      </c>
      <c r="B351" t="s">
        <v>384</v>
      </c>
      <c r="C351" t="s">
        <v>385</v>
      </c>
      <c r="D351" t="s">
        <v>2</v>
      </c>
      <c r="E351" t="s">
        <v>2036</v>
      </c>
    </row>
    <row r="352" spans="1:5" x14ac:dyDescent="0.2">
      <c r="A352" t="s">
        <v>3</v>
      </c>
      <c r="B352" t="s">
        <v>360</v>
      </c>
      <c r="C352" t="s">
        <v>361</v>
      </c>
      <c r="D352" t="s">
        <v>2</v>
      </c>
      <c r="E352" t="s">
        <v>2036</v>
      </c>
    </row>
    <row r="353" spans="1:5" x14ac:dyDescent="0.2">
      <c r="A353" t="s">
        <v>9</v>
      </c>
      <c r="B353" t="s">
        <v>365</v>
      </c>
      <c r="C353" t="s">
        <v>366</v>
      </c>
      <c r="D353" t="s">
        <v>2</v>
      </c>
      <c r="E353" t="s">
        <v>2036</v>
      </c>
    </row>
    <row r="354" spans="1:5" x14ac:dyDescent="0.2">
      <c r="A354" t="s">
        <v>3</v>
      </c>
      <c r="B354" t="s">
        <v>315</v>
      </c>
      <c r="C354" t="s">
        <v>18</v>
      </c>
      <c r="D354" t="s">
        <v>2</v>
      </c>
      <c r="E354" t="s">
        <v>2036</v>
      </c>
    </row>
    <row r="355" spans="1:5" x14ac:dyDescent="0.2">
      <c r="A355" t="s">
        <v>3</v>
      </c>
      <c r="B355" t="s">
        <v>325</v>
      </c>
      <c r="C355" t="s">
        <v>35</v>
      </c>
      <c r="D355" t="s">
        <v>2</v>
      </c>
      <c r="E355" t="s">
        <v>2036</v>
      </c>
    </row>
    <row r="356" spans="1:5" x14ac:dyDescent="0.2">
      <c r="A356" t="s">
        <v>3</v>
      </c>
      <c r="B356" t="s">
        <v>328</v>
      </c>
      <c r="C356" t="s">
        <v>261</v>
      </c>
      <c r="D356" t="s">
        <v>2</v>
      </c>
      <c r="E356" t="s">
        <v>2036</v>
      </c>
    </row>
    <row r="357" spans="1:5" x14ac:dyDescent="0.2">
      <c r="A357" t="s">
        <v>3</v>
      </c>
      <c r="B357" t="s">
        <v>329</v>
      </c>
      <c r="C357" t="s">
        <v>332</v>
      </c>
      <c r="D357" t="s">
        <v>2</v>
      </c>
      <c r="E357" t="s">
        <v>2036</v>
      </c>
    </row>
    <row r="358" spans="1:5" x14ac:dyDescent="0.2">
      <c r="A358" t="s">
        <v>3</v>
      </c>
      <c r="B358" t="s">
        <v>287</v>
      </c>
      <c r="C358" t="s">
        <v>248</v>
      </c>
      <c r="D358" t="s">
        <v>2</v>
      </c>
      <c r="E358" t="s">
        <v>2036</v>
      </c>
    </row>
    <row r="359" spans="1:5" x14ac:dyDescent="0.2">
      <c r="A359" t="s">
        <v>3</v>
      </c>
      <c r="B359" t="s">
        <v>289</v>
      </c>
      <c r="C359" t="s">
        <v>238</v>
      </c>
      <c r="D359" t="s">
        <v>2</v>
      </c>
      <c r="E359" t="s">
        <v>2036</v>
      </c>
    </row>
    <row r="360" spans="1:5" x14ac:dyDescent="0.2">
      <c r="A360" t="s">
        <v>9</v>
      </c>
      <c r="B360" t="s">
        <v>291</v>
      </c>
      <c r="C360" t="s">
        <v>137</v>
      </c>
      <c r="D360" t="s">
        <v>2</v>
      </c>
      <c r="E360" t="s">
        <v>2036</v>
      </c>
    </row>
    <row r="361" spans="1:5" x14ac:dyDescent="0.2">
      <c r="A361" t="s">
        <v>9</v>
      </c>
      <c r="B361" t="s">
        <v>296</v>
      </c>
      <c r="C361" t="s">
        <v>74</v>
      </c>
      <c r="D361" t="s">
        <v>2</v>
      </c>
      <c r="E361" t="s">
        <v>2036</v>
      </c>
    </row>
    <row r="362" spans="1:5" x14ac:dyDescent="0.2">
      <c r="A362" t="s">
        <v>3</v>
      </c>
      <c r="B362" t="s">
        <v>296</v>
      </c>
      <c r="C362" t="s">
        <v>4</v>
      </c>
      <c r="D362" t="s">
        <v>2</v>
      </c>
      <c r="E362" t="s">
        <v>2036</v>
      </c>
    </row>
    <row r="363" spans="1:5" x14ac:dyDescent="0.2">
      <c r="A363" t="s">
        <v>3</v>
      </c>
      <c r="B363" t="s">
        <v>300</v>
      </c>
      <c r="C363" t="s">
        <v>116</v>
      </c>
      <c r="D363" t="s">
        <v>2</v>
      </c>
      <c r="E363" t="s">
        <v>2036</v>
      </c>
    </row>
    <row r="364" spans="1:5" x14ac:dyDescent="0.2">
      <c r="A364" t="s">
        <v>3</v>
      </c>
      <c r="B364" t="s">
        <v>300</v>
      </c>
      <c r="C364" t="s">
        <v>95</v>
      </c>
      <c r="D364" t="s">
        <v>2</v>
      </c>
      <c r="E364" t="s">
        <v>2036</v>
      </c>
    </row>
    <row r="365" spans="1:5" x14ac:dyDescent="0.2">
      <c r="A365" t="s">
        <v>3</v>
      </c>
      <c r="B365" t="s">
        <v>300</v>
      </c>
      <c r="C365" t="s">
        <v>70</v>
      </c>
      <c r="D365" t="s">
        <v>2</v>
      </c>
      <c r="E365" t="s">
        <v>2036</v>
      </c>
    </row>
    <row r="366" spans="1:5" x14ac:dyDescent="0.2">
      <c r="A366" t="s">
        <v>3</v>
      </c>
      <c r="B366" t="s">
        <v>300</v>
      </c>
      <c r="C366" t="s">
        <v>71</v>
      </c>
      <c r="D366" t="s">
        <v>2</v>
      </c>
      <c r="E366" t="s">
        <v>2036</v>
      </c>
    </row>
    <row r="367" spans="1:5" x14ac:dyDescent="0.2">
      <c r="A367" t="s">
        <v>9</v>
      </c>
      <c r="B367" t="s">
        <v>300</v>
      </c>
      <c r="C367" t="s">
        <v>229</v>
      </c>
      <c r="D367" t="s">
        <v>2</v>
      </c>
      <c r="E367" t="s">
        <v>2036</v>
      </c>
    </row>
    <row r="368" spans="1:5" x14ac:dyDescent="0.2">
      <c r="A368" t="s">
        <v>3</v>
      </c>
      <c r="B368" t="s">
        <v>300</v>
      </c>
      <c r="C368" t="s">
        <v>82</v>
      </c>
      <c r="D368" t="s">
        <v>2</v>
      </c>
      <c r="E368" t="s">
        <v>2036</v>
      </c>
    </row>
    <row r="369" spans="1:5" x14ac:dyDescent="0.2">
      <c r="A369" t="s">
        <v>3</v>
      </c>
      <c r="B369" t="s">
        <v>300</v>
      </c>
      <c r="C369" t="s">
        <v>17</v>
      </c>
      <c r="D369" t="s">
        <v>2</v>
      </c>
      <c r="E369" t="s">
        <v>2036</v>
      </c>
    </row>
    <row r="370" spans="1:5" x14ac:dyDescent="0.2">
      <c r="A370" t="s">
        <v>3</v>
      </c>
      <c r="B370" t="s">
        <v>300</v>
      </c>
      <c r="C370" t="s">
        <v>112</v>
      </c>
      <c r="D370" t="s">
        <v>2</v>
      </c>
      <c r="E370" t="s">
        <v>2036</v>
      </c>
    </row>
    <row r="371" spans="1:5" x14ac:dyDescent="0.2">
      <c r="A371" t="s">
        <v>3</v>
      </c>
      <c r="B371" t="s">
        <v>300</v>
      </c>
      <c r="C371" t="s">
        <v>100</v>
      </c>
      <c r="D371" t="s">
        <v>2</v>
      </c>
      <c r="E371" t="s">
        <v>2036</v>
      </c>
    </row>
    <row r="372" spans="1:5" x14ac:dyDescent="0.2">
      <c r="A372" t="s">
        <v>3</v>
      </c>
      <c r="B372" t="s">
        <v>300</v>
      </c>
      <c r="C372" t="s">
        <v>170</v>
      </c>
      <c r="D372" t="s">
        <v>2</v>
      </c>
      <c r="E372" t="s">
        <v>2036</v>
      </c>
    </row>
    <row r="373" spans="1:5" x14ac:dyDescent="0.2">
      <c r="A373" t="s">
        <v>9</v>
      </c>
      <c r="B373" t="s">
        <v>300</v>
      </c>
      <c r="C373" t="s">
        <v>129</v>
      </c>
      <c r="D373" t="s">
        <v>2</v>
      </c>
      <c r="E373" t="s">
        <v>2036</v>
      </c>
    </row>
    <row r="374" spans="1:5" x14ac:dyDescent="0.2">
      <c r="A374" t="s">
        <v>3</v>
      </c>
      <c r="B374" t="s">
        <v>300</v>
      </c>
      <c r="C374" t="s">
        <v>172</v>
      </c>
      <c r="D374" t="s">
        <v>2</v>
      </c>
      <c r="E374" t="s">
        <v>2036</v>
      </c>
    </row>
    <row r="375" spans="1:5" x14ac:dyDescent="0.2">
      <c r="A375" t="s">
        <v>3</v>
      </c>
      <c r="B375" t="s">
        <v>300</v>
      </c>
      <c r="C375" t="s">
        <v>19</v>
      </c>
      <c r="D375" t="s">
        <v>2</v>
      </c>
      <c r="E375" t="s">
        <v>2036</v>
      </c>
    </row>
    <row r="376" spans="1:5" x14ac:dyDescent="0.2">
      <c r="A376" t="s">
        <v>3</v>
      </c>
      <c r="B376" t="s">
        <v>300</v>
      </c>
      <c r="C376" t="s">
        <v>141</v>
      </c>
      <c r="D376" t="s">
        <v>2</v>
      </c>
      <c r="E376" t="s">
        <v>2036</v>
      </c>
    </row>
    <row r="377" spans="1:5" x14ac:dyDescent="0.2">
      <c r="A377" t="s">
        <v>3</v>
      </c>
      <c r="B377" t="s">
        <v>300</v>
      </c>
      <c r="C377" t="s">
        <v>8</v>
      </c>
      <c r="D377" t="s">
        <v>2</v>
      </c>
      <c r="E377" t="s">
        <v>2036</v>
      </c>
    </row>
    <row r="378" spans="1:5" x14ac:dyDescent="0.2">
      <c r="A378" t="s">
        <v>3</v>
      </c>
      <c r="B378" t="s">
        <v>300</v>
      </c>
      <c r="C378" t="s">
        <v>88</v>
      </c>
      <c r="D378" t="s">
        <v>2</v>
      </c>
      <c r="E378" t="s">
        <v>2036</v>
      </c>
    </row>
    <row r="379" spans="1:5" x14ac:dyDescent="0.2">
      <c r="A379" t="s">
        <v>9</v>
      </c>
      <c r="B379" t="s">
        <v>300</v>
      </c>
      <c r="C379" t="s">
        <v>107</v>
      </c>
      <c r="D379" t="s">
        <v>2</v>
      </c>
      <c r="E379" t="s">
        <v>2036</v>
      </c>
    </row>
    <row r="380" spans="1:5" x14ac:dyDescent="0.2">
      <c r="A380" t="s">
        <v>3</v>
      </c>
      <c r="B380" t="s">
        <v>300</v>
      </c>
      <c r="C380" t="s">
        <v>77</v>
      </c>
      <c r="D380" t="s">
        <v>2</v>
      </c>
      <c r="E380" t="s">
        <v>2036</v>
      </c>
    </row>
    <row r="381" spans="1:5" x14ac:dyDescent="0.2">
      <c r="A381" t="s">
        <v>3</v>
      </c>
      <c r="B381" t="s">
        <v>300</v>
      </c>
      <c r="C381" t="s">
        <v>43</v>
      </c>
      <c r="D381" t="s">
        <v>2</v>
      </c>
      <c r="E381" t="s">
        <v>2036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AF5E-84C6-7E46-8B80-9868D42D4946}">
  <dimension ref="A1:E375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1779</v>
      </c>
      <c r="C2" t="s">
        <v>1159</v>
      </c>
      <c r="D2" t="s">
        <v>2</v>
      </c>
      <c r="E2" t="s">
        <v>1840</v>
      </c>
    </row>
    <row r="3" spans="1:5" x14ac:dyDescent="0.2">
      <c r="A3" t="s">
        <v>6</v>
      </c>
      <c r="B3" t="s">
        <v>1779</v>
      </c>
      <c r="C3" t="s">
        <v>704</v>
      </c>
      <c r="D3" t="s">
        <v>1779</v>
      </c>
      <c r="E3" t="s">
        <v>1840</v>
      </c>
    </row>
    <row r="4" spans="1:5" x14ac:dyDescent="0.2">
      <c r="A4" t="s">
        <v>9</v>
      </c>
      <c r="B4" t="s">
        <v>1779</v>
      </c>
      <c r="C4" t="s">
        <v>1780</v>
      </c>
      <c r="D4" t="s">
        <v>1698</v>
      </c>
      <c r="E4" t="s">
        <v>1840</v>
      </c>
    </row>
    <row r="5" spans="1:5" x14ac:dyDescent="0.2">
      <c r="A5" t="s">
        <v>6</v>
      </c>
      <c r="B5" t="s">
        <v>1779</v>
      </c>
      <c r="C5" t="s">
        <v>1781</v>
      </c>
      <c r="D5" t="s">
        <v>2</v>
      </c>
      <c r="E5" t="s">
        <v>1840</v>
      </c>
    </row>
    <row r="6" spans="1:5" x14ac:dyDescent="0.2">
      <c r="A6" t="s">
        <v>9</v>
      </c>
      <c r="B6" t="s">
        <v>1782</v>
      </c>
      <c r="C6" t="s">
        <v>1783</v>
      </c>
      <c r="D6" t="s">
        <v>1649</v>
      </c>
      <c r="E6" t="s">
        <v>1840</v>
      </c>
    </row>
    <row r="7" spans="1:5" x14ac:dyDescent="0.2">
      <c r="A7" t="s">
        <v>9</v>
      </c>
      <c r="B7" t="s">
        <v>1782</v>
      </c>
      <c r="C7" t="s">
        <v>1042</v>
      </c>
      <c r="D7" t="s">
        <v>2</v>
      </c>
      <c r="E7" t="s">
        <v>1840</v>
      </c>
    </row>
    <row r="8" spans="1:5" x14ac:dyDescent="0.2">
      <c r="A8" t="s">
        <v>6</v>
      </c>
      <c r="B8" t="s">
        <v>1784</v>
      </c>
      <c r="C8" t="s">
        <v>657</v>
      </c>
      <c r="D8" t="s">
        <v>1784</v>
      </c>
      <c r="E8" t="s">
        <v>1840</v>
      </c>
    </row>
    <row r="9" spans="1:5" x14ac:dyDescent="0.2">
      <c r="A9" t="s">
        <v>9</v>
      </c>
      <c r="B9" t="s">
        <v>1784</v>
      </c>
      <c r="C9" t="s">
        <v>1785</v>
      </c>
      <c r="D9" t="s">
        <v>2</v>
      </c>
      <c r="E9" t="s">
        <v>1840</v>
      </c>
    </row>
    <row r="10" spans="1:5" x14ac:dyDescent="0.2">
      <c r="A10" t="s">
        <v>9</v>
      </c>
      <c r="B10" t="s">
        <v>1784</v>
      </c>
      <c r="C10" t="s">
        <v>1178</v>
      </c>
      <c r="D10" t="s">
        <v>2</v>
      </c>
      <c r="E10" t="s">
        <v>1840</v>
      </c>
    </row>
    <row r="11" spans="1:5" x14ac:dyDescent="0.2">
      <c r="A11" t="s">
        <v>9</v>
      </c>
      <c r="B11" t="s">
        <v>1786</v>
      </c>
      <c r="C11" t="s">
        <v>1294</v>
      </c>
      <c r="D11" t="s">
        <v>2</v>
      </c>
      <c r="E11" t="s">
        <v>1840</v>
      </c>
    </row>
    <row r="12" spans="1:5" x14ac:dyDescent="0.2">
      <c r="A12" t="s">
        <v>9</v>
      </c>
      <c r="B12" t="s">
        <v>1307</v>
      </c>
      <c r="C12" t="s">
        <v>1308</v>
      </c>
      <c r="D12" t="s">
        <v>2</v>
      </c>
      <c r="E12" t="s">
        <v>1840</v>
      </c>
    </row>
    <row r="13" spans="1:5" x14ac:dyDescent="0.2">
      <c r="A13" t="s">
        <v>6</v>
      </c>
      <c r="B13" t="s">
        <v>1787</v>
      </c>
      <c r="C13" t="s">
        <v>669</v>
      </c>
      <c r="D13" t="s">
        <v>1787</v>
      </c>
      <c r="E13" t="s">
        <v>1840</v>
      </c>
    </row>
    <row r="14" spans="1:5" x14ac:dyDescent="0.2">
      <c r="A14" t="s">
        <v>11</v>
      </c>
      <c r="B14" t="s">
        <v>1788</v>
      </c>
      <c r="C14" t="s">
        <v>724</v>
      </c>
      <c r="D14" t="s">
        <v>2</v>
      </c>
      <c r="E14" t="s">
        <v>1840</v>
      </c>
    </row>
    <row r="15" spans="1:5" x14ac:dyDescent="0.2">
      <c r="A15" t="s">
        <v>6</v>
      </c>
      <c r="B15" t="s">
        <v>1309</v>
      </c>
      <c r="C15" t="s">
        <v>1789</v>
      </c>
      <c r="D15" t="s">
        <v>1309</v>
      </c>
      <c r="E15" t="s">
        <v>1840</v>
      </c>
    </row>
    <row r="16" spans="1:5" x14ac:dyDescent="0.2">
      <c r="A16" t="s">
        <v>9</v>
      </c>
      <c r="B16" t="s">
        <v>1309</v>
      </c>
      <c r="C16" t="s">
        <v>882</v>
      </c>
      <c r="D16" t="s">
        <v>2</v>
      </c>
      <c r="E16" t="s">
        <v>1840</v>
      </c>
    </row>
    <row r="17" spans="1:5" x14ac:dyDescent="0.2">
      <c r="A17" t="s">
        <v>9</v>
      </c>
      <c r="B17" t="s">
        <v>1309</v>
      </c>
      <c r="C17" t="s">
        <v>1790</v>
      </c>
      <c r="D17" t="s">
        <v>2</v>
      </c>
      <c r="E17" t="s">
        <v>1840</v>
      </c>
    </row>
    <row r="18" spans="1:5" x14ac:dyDescent="0.2">
      <c r="A18" t="s">
        <v>9</v>
      </c>
      <c r="B18" t="s">
        <v>1791</v>
      </c>
      <c r="C18" t="s">
        <v>1240</v>
      </c>
      <c r="D18" t="s">
        <v>2</v>
      </c>
      <c r="E18" t="s">
        <v>1840</v>
      </c>
    </row>
    <row r="19" spans="1:5" x14ac:dyDescent="0.2">
      <c r="A19" t="s">
        <v>9</v>
      </c>
      <c r="B19" t="s">
        <v>1791</v>
      </c>
      <c r="C19" t="s">
        <v>994</v>
      </c>
      <c r="D19" t="s">
        <v>2</v>
      </c>
      <c r="E19" t="s">
        <v>1840</v>
      </c>
    </row>
    <row r="20" spans="1:5" x14ac:dyDescent="0.2">
      <c r="A20" t="s">
        <v>6</v>
      </c>
      <c r="B20" t="s">
        <v>1791</v>
      </c>
      <c r="C20" t="s">
        <v>712</v>
      </c>
      <c r="D20" t="s">
        <v>1791</v>
      </c>
      <c r="E20" t="s">
        <v>1840</v>
      </c>
    </row>
    <row r="21" spans="1:5" x14ac:dyDescent="0.2">
      <c r="A21" t="s">
        <v>9</v>
      </c>
      <c r="B21" t="s">
        <v>1791</v>
      </c>
      <c r="C21" t="s">
        <v>1030</v>
      </c>
      <c r="D21" t="s">
        <v>2</v>
      </c>
      <c r="E21" t="s">
        <v>1840</v>
      </c>
    </row>
    <row r="22" spans="1:5" x14ac:dyDescent="0.2">
      <c r="A22" t="s">
        <v>9</v>
      </c>
      <c r="B22" t="s">
        <v>1792</v>
      </c>
      <c r="C22" t="s">
        <v>836</v>
      </c>
      <c r="D22" t="s">
        <v>2</v>
      </c>
      <c r="E22" t="s">
        <v>1840</v>
      </c>
    </row>
    <row r="23" spans="1:5" x14ac:dyDescent="0.2">
      <c r="A23" t="s">
        <v>9</v>
      </c>
      <c r="B23" t="s">
        <v>1793</v>
      </c>
      <c r="C23" t="s">
        <v>1109</v>
      </c>
      <c r="D23" t="s">
        <v>2</v>
      </c>
      <c r="E23" t="s">
        <v>1840</v>
      </c>
    </row>
    <row r="24" spans="1:5" x14ac:dyDescent="0.2">
      <c r="A24" t="s">
        <v>9</v>
      </c>
      <c r="B24" t="s">
        <v>1793</v>
      </c>
      <c r="C24" t="s">
        <v>839</v>
      </c>
      <c r="D24" t="s">
        <v>2</v>
      </c>
      <c r="E24" t="s">
        <v>1840</v>
      </c>
    </row>
    <row r="25" spans="1:5" x14ac:dyDescent="0.2">
      <c r="A25" t="s">
        <v>9</v>
      </c>
      <c r="B25" t="s">
        <v>1793</v>
      </c>
      <c r="C25" t="s">
        <v>1794</v>
      </c>
      <c r="D25" t="s">
        <v>2</v>
      </c>
      <c r="E25" t="s">
        <v>1840</v>
      </c>
    </row>
    <row r="26" spans="1:5" x14ac:dyDescent="0.2">
      <c r="A26" t="s">
        <v>9</v>
      </c>
      <c r="B26" t="s">
        <v>1793</v>
      </c>
      <c r="C26" t="s">
        <v>1280</v>
      </c>
      <c r="D26" t="s">
        <v>2</v>
      </c>
      <c r="E26" t="s">
        <v>1840</v>
      </c>
    </row>
    <row r="27" spans="1:5" x14ac:dyDescent="0.2">
      <c r="A27" t="s">
        <v>3</v>
      </c>
      <c r="B27" t="s">
        <v>1793</v>
      </c>
      <c r="C27" t="s">
        <v>1023</v>
      </c>
      <c r="D27" t="s">
        <v>2</v>
      </c>
      <c r="E27" t="s">
        <v>1840</v>
      </c>
    </row>
    <row r="28" spans="1:5" x14ac:dyDescent="0.2">
      <c r="A28" t="s">
        <v>9</v>
      </c>
      <c r="B28" t="s">
        <v>1793</v>
      </c>
      <c r="C28" t="s">
        <v>1020</v>
      </c>
      <c r="D28" t="s">
        <v>1619</v>
      </c>
      <c r="E28" t="s">
        <v>1840</v>
      </c>
    </row>
    <row r="29" spans="1:5" x14ac:dyDescent="0.2">
      <c r="A29" t="s">
        <v>9</v>
      </c>
      <c r="B29" t="s">
        <v>1793</v>
      </c>
      <c r="C29" t="s">
        <v>1163</v>
      </c>
      <c r="D29" t="s">
        <v>2</v>
      </c>
      <c r="E29" t="s">
        <v>1840</v>
      </c>
    </row>
    <row r="30" spans="1:5" x14ac:dyDescent="0.2">
      <c r="A30" t="s">
        <v>3</v>
      </c>
      <c r="B30" t="s">
        <v>1795</v>
      </c>
      <c r="C30" t="s">
        <v>1106</v>
      </c>
      <c r="D30" t="s">
        <v>2</v>
      </c>
      <c r="E30" t="s">
        <v>1840</v>
      </c>
    </row>
    <row r="31" spans="1:5" x14ac:dyDescent="0.2">
      <c r="A31" t="s">
        <v>3</v>
      </c>
      <c r="B31" t="s">
        <v>1795</v>
      </c>
      <c r="C31" t="s">
        <v>1016</v>
      </c>
      <c r="D31" t="s">
        <v>2</v>
      </c>
      <c r="E31" t="s">
        <v>1840</v>
      </c>
    </row>
    <row r="32" spans="1:5" x14ac:dyDescent="0.2">
      <c r="A32" t="s">
        <v>9</v>
      </c>
      <c r="B32" t="s">
        <v>1310</v>
      </c>
      <c r="C32" t="s">
        <v>1311</v>
      </c>
      <c r="D32" t="s">
        <v>2</v>
      </c>
      <c r="E32" t="s">
        <v>1840</v>
      </c>
    </row>
    <row r="33" spans="1:5" x14ac:dyDescent="0.2">
      <c r="A33" t="s">
        <v>9</v>
      </c>
      <c r="B33" t="s">
        <v>1796</v>
      </c>
      <c r="C33" t="s">
        <v>1797</v>
      </c>
      <c r="D33" t="s">
        <v>2</v>
      </c>
      <c r="E33" t="s">
        <v>1840</v>
      </c>
    </row>
    <row r="34" spans="1:5" x14ac:dyDescent="0.2">
      <c r="A34" t="s">
        <v>9</v>
      </c>
      <c r="B34" t="s">
        <v>1796</v>
      </c>
      <c r="C34" t="s">
        <v>1798</v>
      </c>
      <c r="D34" t="s">
        <v>2</v>
      </c>
      <c r="E34" t="s">
        <v>1840</v>
      </c>
    </row>
    <row r="35" spans="1:5" x14ac:dyDescent="0.2">
      <c r="A35" t="s">
        <v>6</v>
      </c>
      <c r="B35" t="s">
        <v>1796</v>
      </c>
      <c r="C35" t="s">
        <v>1799</v>
      </c>
      <c r="D35" t="s">
        <v>1796</v>
      </c>
      <c r="E35" t="s">
        <v>1840</v>
      </c>
    </row>
    <row r="36" spans="1:5" x14ac:dyDescent="0.2">
      <c r="A36" t="s">
        <v>3</v>
      </c>
      <c r="B36" t="s">
        <v>1796</v>
      </c>
      <c r="C36" t="s">
        <v>1708</v>
      </c>
      <c r="D36" t="s">
        <v>2</v>
      </c>
      <c r="E36" t="s">
        <v>1840</v>
      </c>
    </row>
    <row r="37" spans="1:5" x14ac:dyDescent="0.2">
      <c r="A37" t="s">
        <v>3</v>
      </c>
      <c r="B37" t="s">
        <v>1796</v>
      </c>
      <c r="C37" t="s">
        <v>1136</v>
      </c>
      <c r="D37" t="s">
        <v>2</v>
      </c>
      <c r="E37" t="s">
        <v>1840</v>
      </c>
    </row>
    <row r="38" spans="1:5" x14ac:dyDescent="0.2">
      <c r="A38" t="s">
        <v>6</v>
      </c>
      <c r="B38" t="s">
        <v>1796</v>
      </c>
      <c r="C38" t="s">
        <v>1800</v>
      </c>
      <c r="D38" t="s">
        <v>1796</v>
      </c>
      <c r="E38" t="s">
        <v>1840</v>
      </c>
    </row>
    <row r="39" spans="1:5" x14ac:dyDescent="0.2">
      <c r="A39" t="s">
        <v>3</v>
      </c>
      <c r="B39" t="s">
        <v>1796</v>
      </c>
      <c r="C39" t="s">
        <v>728</v>
      </c>
      <c r="D39" t="s">
        <v>2</v>
      </c>
      <c r="E39" t="s">
        <v>1840</v>
      </c>
    </row>
    <row r="40" spans="1:5" x14ac:dyDescent="0.2">
      <c r="A40" t="s">
        <v>3</v>
      </c>
      <c r="B40" t="s">
        <v>1796</v>
      </c>
      <c r="C40" t="s">
        <v>1268</v>
      </c>
      <c r="D40" t="s">
        <v>2</v>
      </c>
      <c r="E40" t="s">
        <v>1840</v>
      </c>
    </row>
    <row r="41" spans="1:5" x14ac:dyDescent="0.2">
      <c r="A41" t="s">
        <v>9</v>
      </c>
      <c r="B41" t="s">
        <v>1801</v>
      </c>
      <c r="C41" t="s">
        <v>1802</v>
      </c>
      <c r="D41" t="s">
        <v>2</v>
      </c>
      <c r="E41" t="s">
        <v>1840</v>
      </c>
    </row>
    <row r="42" spans="1:5" x14ac:dyDescent="0.2">
      <c r="A42" t="s">
        <v>9</v>
      </c>
      <c r="B42" t="s">
        <v>1803</v>
      </c>
      <c r="C42" t="s">
        <v>1147</v>
      </c>
      <c r="D42" t="s">
        <v>2</v>
      </c>
      <c r="E42" t="s">
        <v>1840</v>
      </c>
    </row>
    <row r="43" spans="1:5" x14ac:dyDescent="0.2">
      <c r="A43" t="s">
        <v>9</v>
      </c>
      <c r="B43" t="s">
        <v>1803</v>
      </c>
      <c r="C43" t="s">
        <v>1150</v>
      </c>
      <c r="D43" t="s">
        <v>2</v>
      </c>
      <c r="E43" t="s">
        <v>1840</v>
      </c>
    </row>
    <row r="44" spans="1:5" x14ac:dyDescent="0.2">
      <c r="A44" t="s">
        <v>9</v>
      </c>
      <c r="B44" t="s">
        <v>1803</v>
      </c>
      <c r="C44" t="s">
        <v>763</v>
      </c>
      <c r="D44" t="s">
        <v>2</v>
      </c>
      <c r="E44" t="s">
        <v>1840</v>
      </c>
    </row>
    <row r="45" spans="1:5" x14ac:dyDescent="0.2">
      <c r="A45" t="s">
        <v>9</v>
      </c>
      <c r="B45" t="s">
        <v>1803</v>
      </c>
      <c r="C45" t="s">
        <v>1189</v>
      </c>
      <c r="D45" t="s">
        <v>2</v>
      </c>
      <c r="E45" t="s">
        <v>1840</v>
      </c>
    </row>
    <row r="46" spans="1:5" x14ac:dyDescent="0.2">
      <c r="A46" t="s">
        <v>9</v>
      </c>
      <c r="B46" t="s">
        <v>1803</v>
      </c>
      <c r="C46" t="s">
        <v>1804</v>
      </c>
      <c r="D46" t="s">
        <v>2</v>
      </c>
      <c r="E46" t="s">
        <v>1840</v>
      </c>
    </row>
    <row r="47" spans="1:5" x14ac:dyDescent="0.2">
      <c r="A47" t="s">
        <v>6</v>
      </c>
      <c r="B47" t="s">
        <v>1803</v>
      </c>
      <c r="C47" t="s">
        <v>1706</v>
      </c>
      <c r="D47" t="s">
        <v>1803</v>
      </c>
      <c r="E47" t="s">
        <v>1840</v>
      </c>
    </row>
    <row r="48" spans="1:5" x14ac:dyDescent="0.2">
      <c r="A48" t="s">
        <v>6</v>
      </c>
      <c r="B48" t="s">
        <v>1803</v>
      </c>
      <c r="C48" t="s">
        <v>1704</v>
      </c>
      <c r="D48" t="s">
        <v>1803</v>
      </c>
      <c r="E48" t="s">
        <v>1840</v>
      </c>
    </row>
    <row r="49" spans="1:5" x14ac:dyDescent="0.2">
      <c r="A49" t="s">
        <v>6</v>
      </c>
      <c r="B49" t="s">
        <v>1803</v>
      </c>
      <c r="C49" t="s">
        <v>1078</v>
      </c>
      <c r="D49" t="s">
        <v>1337</v>
      </c>
      <c r="E49" t="s">
        <v>1840</v>
      </c>
    </row>
    <row r="50" spans="1:5" x14ac:dyDescent="0.2">
      <c r="A50" t="s">
        <v>6</v>
      </c>
      <c r="B50" t="s">
        <v>1805</v>
      </c>
      <c r="C50" t="s">
        <v>1806</v>
      </c>
      <c r="D50" t="s">
        <v>1805</v>
      </c>
      <c r="E50" t="s">
        <v>1840</v>
      </c>
    </row>
    <row r="51" spans="1:5" x14ac:dyDescent="0.2">
      <c r="A51" t="s">
        <v>3</v>
      </c>
      <c r="B51" t="s">
        <v>1805</v>
      </c>
      <c r="C51" t="s">
        <v>1675</v>
      </c>
      <c r="D51" t="s">
        <v>2</v>
      </c>
      <c r="E51" t="s">
        <v>1840</v>
      </c>
    </row>
    <row r="52" spans="1:5" x14ac:dyDescent="0.2">
      <c r="A52" t="s">
        <v>6</v>
      </c>
      <c r="B52" t="s">
        <v>1805</v>
      </c>
      <c r="C52" t="s">
        <v>1807</v>
      </c>
      <c r="D52" t="s">
        <v>1805</v>
      </c>
      <c r="E52" t="s">
        <v>1840</v>
      </c>
    </row>
    <row r="53" spans="1:5" x14ac:dyDescent="0.2">
      <c r="A53" t="s">
        <v>6</v>
      </c>
      <c r="B53" t="s">
        <v>1808</v>
      </c>
      <c r="C53" t="s">
        <v>1809</v>
      </c>
      <c r="D53" t="s">
        <v>1808</v>
      </c>
      <c r="E53" t="s">
        <v>1840</v>
      </c>
    </row>
    <row r="54" spans="1:5" x14ac:dyDescent="0.2">
      <c r="A54" t="s">
        <v>9</v>
      </c>
      <c r="B54" t="s">
        <v>1808</v>
      </c>
      <c r="C54" t="s">
        <v>1266</v>
      </c>
      <c r="D54" t="s">
        <v>2</v>
      </c>
      <c r="E54" t="s">
        <v>1840</v>
      </c>
    </row>
    <row r="55" spans="1:5" x14ac:dyDescent="0.2">
      <c r="A55" t="s">
        <v>3</v>
      </c>
      <c r="B55" t="s">
        <v>1808</v>
      </c>
      <c r="C55" t="s">
        <v>1209</v>
      </c>
      <c r="D55" t="s">
        <v>2</v>
      </c>
      <c r="E55" t="s">
        <v>1840</v>
      </c>
    </row>
    <row r="56" spans="1:5" x14ac:dyDescent="0.2">
      <c r="A56" t="s">
        <v>6</v>
      </c>
      <c r="B56" t="s">
        <v>1808</v>
      </c>
      <c r="C56" t="s">
        <v>723</v>
      </c>
      <c r="D56" t="s">
        <v>1808</v>
      </c>
      <c r="E56" t="s">
        <v>1840</v>
      </c>
    </row>
    <row r="57" spans="1:5" x14ac:dyDescent="0.2">
      <c r="A57" t="s">
        <v>3</v>
      </c>
      <c r="B57" t="s">
        <v>1810</v>
      </c>
      <c r="C57" t="s">
        <v>1811</v>
      </c>
      <c r="D57" t="s">
        <v>2</v>
      </c>
      <c r="E57" t="s">
        <v>1840</v>
      </c>
    </row>
    <row r="58" spans="1:5" x14ac:dyDescent="0.2">
      <c r="A58" t="s">
        <v>3</v>
      </c>
      <c r="B58" t="s">
        <v>1810</v>
      </c>
      <c r="C58" t="s">
        <v>1812</v>
      </c>
      <c r="D58" t="s">
        <v>2</v>
      </c>
      <c r="E58" t="s">
        <v>1840</v>
      </c>
    </row>
    <row r="59" spans="1:5" x14ac:dyDescent="0.2">
      <c r="A59" t="s">
        <v>9</v>
      </c>
      <c r="B59" t="s">
        <v>1810</v>
      </c>
      <c r="C59" t="s">
        <v>1148</v>
      </c>
      <c r="D59" t="s">
        <v>2</v>
      </c>
      <c r="E59" t="s">
        <v>1840</v>
      </c>
    </row>
    <row r="60" spans="1:5" x14ac:dyDescent="0.2">
      <c r="A60" t="s">
        <v>6</v>
      </c>
      <c r="B60" t="s">
        <v>1810</v>
      </c>
      <c r="C60" t="s">
        <v>681</v>
      </c>
      <c r="D60" t="s">
        <v>1810</v>
      </c>
      <c r="E60" t="s">
        <v>1840</v>
      </c>
    </row>
    <row r="61" spans="1:5" x14ac:dyDescent="0.2">
      <c r="A61" t="s">
        <v>6</v>
      </c>
      <c r="B61" t="s">
        <v>1810</v>
      </c>
      <c r="C61" t="s">
        <v>1677</v>
      </c>
      <c r="D61" t="s">
        <v>1810</v>
      </c>
      <c r="E61" t="s">
        <v>1840</v>
      </c>
    </row>
    <row r="62" spans="1:5" x14ac:dyDescent="0.2">
      <c r="A62" t="s">
        <v>9</v>
      </c>
      <c r="B62" t="s">
        <v>1810</v>
      </c>
      <c r="C62" t="s">
        <v>1183</v>
      </c>
      <c r="D62" t="s">
        <v>2</v>
      </c>
      <c r="E62" t="s">
        <v>1840</v>
      </c>
    </row>
    <row r="63" spans="1:5" x14ac:dyDescent="0.2">
      <c r="A63" t="s">
        <v>6</v>
      </c>
      <c r="B63" t="s">
        <v>1813</v>
      </c>
      <c r="C63" t="s">
        <v>1764</v>
      </c>
      <c r="D63" t="s">
        <v>1813</v>
      </c>
      <c r="E63" t="s">
        <v>1840</v>
      </c>
    </row>
    <row r="64" spans="1:5" x14ac:dyDescent="0.2">
      <c r="A64" t="s">
        <v>9</v>
      </c>
      <c r="B64" t="s">
        <v>1813</v>
      </c>
      <c r="C64" t="s">
        <v>1031</v>
      </c>
      <c r="D64" t="s">
        <v>2</v>
      </c>
      <c r="E64" t="s">
        <v>1840</v>
      </c>
    </row>
    <row r="65" spans="1:5" x14ac:dyDescent="0.2">
      <c r="A65" t="s">
        <v>3</v>
      </c>
      <c r="B65" t="s">
        <v>1813</v>
      </c>
      <c r="C65" t="s">
        <v>1814</v>
      </c>
      <c r="D65" t="s">
        <v>2</v>
      </c>
      <c r="E65" t="s">
        <v>1840</v>
      </c>
    </row>
    <row r="66" spans="1:5" x14ac:dyDescent="0.2">
      <c r="A66" t="s">
        <v>6</v>
      </c>
      <c r="B66" t="s">
        <v>1813</v>
      </c>
      <c r="C66" t="s">
        <v>1777</v>
      </c>
      <c r="D66" t="s">
        <v>1813</v>
      </c>
      <c r="E66" t="s">
        <v>1840</v>
      </c>
    </row>
    <row r="67" spans="1:5" x14ac:dyDescent="0.2">
      <c r="A67" t="s">
        <v>6</v>
      </c>
      <c r="B67" t="s">
        <v>1312</v>
      </c>
      <c r="C67" t="s">
        <v>1250</v>
      </c>
      <c r="D67" t="s">
        <v>1815</v>
      </c>
      <c r="E67" t="s">
        <v>1840</v>
      </c>
    </row>
    <row r="68" spans="1:5" x14ac:dyDescent="0.2">
      <c r="A68" t="s">
        <v>3</v>
      </c>
      <c r="B68" t="s">
        <v>1312</v>
      </c>
      <c r="C68" t="s">
        <v>1313</v>
      </c>
      <c r="D68" t="s">
        <v>2</v>
      </c>
      <c r="E68" t="s">
        <v>1840</v>
      </c>
    </row>
    <row r="69" spans="1:5" x14ac:dyDescent="0.2">
      <c r="A69" t="s">
        <v>9</v>
      </c>
      <c r="B69" t="s">
        <v>1312</v>
      </c>
      <c r="C69" t="s">
        <v>1816</v>
      </c>
      <c r="D69" t="s">
        <v>2</v>
      </c>
      <c r="E69" t="s">
        <v>1840</v>
      </c>
    </row>
    <row r="70" spans="1:5" x14ac:dyDescent="0.2">
      <c r="A70" t="s">
        <v>3</v>
      </c>
      <c r="B70" t="s">
        <v>1312</v>
      </c>
      <c r="C70" t="s">
        <v>1817</v>
      </c>
      <c r="D70" t="s">
        <v>2</v>
      </c>
      <c r="E70" t="s">
        <v>1840</v>
      </c>
    </row>
    <row r="71" spans="1:5" x14ac:dyDescent="0.2">
      <c r="A71" t="s">
        <v>9</v>
      </c>
      <c r="B71" t="s">
        <v>1312</v>
      </c>
      <c r="C71" t="s">
        <v>1091</v>
      </c>
      <c r="D71" t="s">
        <v>2</v>
      </c>
      <c r="E71" t="s">
        <v>1840</v>
      </c>
    </row>
    <row r="72" spans="1:5" x14ac:dyDescent="0.2">
      <c r="A72" t="s">
        <v>3</v>
      </c>
      <c r="B72" t="s">
        <v>1312</v>
      </c>
      <c r="C72" t="s">
        <v>1818</v>
      </c>
      <c r="D72" t="s">
        <v>2</v>
      </c>
      <c r="E72" t="s">
        <v>1840</v>
      </c>
    </row>
    <row r="73" spans="1:5" x14ac:dyDescent="0.2">
      <c r="A73" t="s">
        <v>3</v>
      </c>
      <c r="B73" t="s">
        <v>1819</v>
      </c>
      <c r="C73" t="s">
        <v>985</v>
      </c>
      <c r="D73" t="s">
        <v>2</v>
      </c>
      <c r="E73" t="s">
        <v>1840</v>
      </c>
    </row>
    <row r="74" spans="1:5" x14ac:dyDescent="0.2">
      <c r="A74" t="s">
        <v>9</v>
      </c>
      <c r="B74" t="s">
        <v>1819</v>
      </c>
      <c r="C74" t="s">
        <v>1756</v>
      </c>
      <c r="D74" t="s">
        <v>2</v>
      </c>
      <c r="E74" t="s">
        <v>1840</v>
      </c>
    </row>
    <row r="75" spans="1:5" x14ac:dyDescent="0.2">
      <c r="A75" t="s">
        <v>9</v>
      </c>
      <c r="B75" t="s">
        <v>1819</v>
      </c>
      <c r="C75" t="s">
        <v>1253</v>
      </c>
      <c r="D75" t="s">
        <v>2</v>
      </c>
      <c r="E75" t="s">
        <v>1840</v>
      </c>
    </row>
    <row r="76" spans="1:5" x14ac:dyDescent="0.2">
      <c r="A76" t="s">
        <v>6</v>
      </c>
      <c r="B76" t="s">
        <v>1819</v>
      </c>
      <c r="C76" t="s">
        <v>1750</v>
      </c>
      <c r="D76" t="s">
        <v>1819</v>
      </c>
      <c r="E76" t="s">
        <v>1840</v>
      </c>
    </row>
    <row r="77" spans="1:5" x14ac:dyDescent="0.2">
      <c r="A77" t="s">
        <v>3</v>
      </c>
      <c r="B77" t="s">
        <v>1819</v>
      </c>
      <c r="C77" t="s">
        <v>1303</v>
      </c>
      <c r="D77" t="s">
        <v>1319</v>
      </c>
      <c r="E77" t="s">
        <v>1840</v>
      </c>
    </row>
    <row r="78" spans="1:5" x14ac:dyDescent="0.2">
      <c r="A78" t="s">
        <v>3</v>
      </c>
      <c r="B78" t="s">
        <v>1815</v>
      </c>
      <c r="C78" t="s">
        <v>1095</v>
      </c>
      <c r="D78" t="s">
        <v>2</v>
      </c>
      <c r="E78" t="s">
        <v>1840</v>
      </c>
    </row>
    <row r="79" spans="1:5" x14ac:dyDescent="0.2">
      <c r="A79" t="s">
        <v>6</v>
      </c>
      <c r="B79" t="s">
        <v>1820</v>
      </c>
      <c r="C79" t="s">
        <v>1821</v>
      </c>
      <c r="D79" t="s">
        <v>1820</v>
      </c>
      <c r="E79" t="s">
        <v>1840</v>
      </c>
    </row>
    <row r="80" spans="1:5" x14ac:dyDescent="0.2">
      <c r="A80" t="s">
        <v>3</v>
      </c>
      <c r="B80" t="s">
        <v>1820</v>
      </c>
      <c r="C80" t="s">
        <v>1715</v>
      </c>
      <c r="D80" t="s">
        <v>2</v>
      </c>
      <c r="E80" t="s">
        <v>1840</v>
      </c>
    </row>
    <row r="81" spans="1:5" x14ac:dyDescent="0.2">
      <c r="A81" t="s">
        <v>3</v>
      </c>
      <c r="B81" t="s">
        <v>1820</v>
      </c>
      <c r="C81" t="s">
        <v>1282</v>
      </c>
      <c r="D81" t="s">
        <v>2</v>
      </c>
      <c r="E81" t="s">
        <v>1840</v>
      </c>
    </row>
    <row r="82" spans="1:5" x14ac:dyDescent="0.2">
      <c r="A82" t="s">
        <v>9</v>
      </c>
      <c r="B82" t="s">
        <v>1820</v>
      </c>
      <c r="C82" t="s">
        <v>1822</v>
      </c>
      <c r="D82" t="s">
        <v>2</v>
      </c>
      <c r="E82" t="s">
        <v>1840</v>
      </c>
    </row>
    <row r="83" spans="1:5" x14ac:dyDescent="0.2">
      <c r="A83" t="s">
        <v>9</v>
      </c>
      <c r="B83" t="s">
        <v>1820</v>
      </c>
      <c r="C83" t="s">
        <v>1123</v>
      </c>
      <c r="D83" t="s">
        <v>2</v>
      </c>
      <c r="E83" t="s">
        <v>1840</v>
      </c>
    </row>
    <row r="84" spans="1:5" x14ac:dyDescent="0.2">
      <c r="A84" t="s">
        <v>3</v>
      </c>
      <c r="B84" t="s">
        <v>1820</v>
      </c>
      <c r="C84" t="s">
        <v>1823</v>
      </c>
      <c r="D84" t="s">
        <v>2</v>
      </c>
      <c r="E84" t="s">
        <v>1840</v>
      </c>
    </row>
    <row r="85" spans="1:5" x14ac:dyDescent="0.2">
      <c r="A85" t="s">
        <v>6</v>
      </c>
      <c r="B85" t="s">
        <v>1314</v>
      </c>
      <c r="C85" t="s">
        <v>1701</v>
      </c>
      <c r="D85" t="s">
        <v>1314</v>
      </c>
      <c r="E85" t="s">
        <v>1840</v>
      </c>
    </row>
    <row r="86" spans="1:5" x14ac:dyDescent="0.2">
      <c r="A86" t="s">
        <v>6</v>
      </c>
      <c r="B86" t="s">
        <v>1314</v>
      </c>
      <c r="C86" t="s">
        <v>757</v>
      </c>
      <c r="D86" t="s">
        <v>1824</v>
      </c>
      <c r="E86" t="s">
        <v>1840</v>
      </c>
    </row>
    <row r="87" spans="1:5" x14ac:dyDescent="0.2">
      <c r="A87" t="s">
        <v>9</v>
      </c>
      <c r="B87" t="s">
        <v>1314</v>
      </c>
      <c r="C87" t="s">
        <v>1315</v>
      </c>
      <c r="D87" t="s">
        <v>2</v>
      </c>
      <c r="E87" t="s">
        <v>1840</v>
      </c>
    </row>
    <row r="88" spans="1:5" x14ac:dyDescent="0.2">
      <c r="A88" t="s">
        <v>6</v>
      </c>
      <c r="B88" t="s">
        <v>1314</v>
      </c>
      <c r="C88" t="s">
        <v>914</v>
      </c>
      <c r="D88" t="s">
        <v>1314</v>
      </c>
      <c r="E88" t="s">
        <v>1840</v>
      </c>
    </row>
    <row r="89" spans="1:5" x14ac:dyDescent="0.2">
      <c r="A89" t="s">
        <v>6</v>
      </c>
      <c r="B89" t="s">
        <v>1825</v>
      </c>
      <c r="C89" t="s">
        <v>1826</v>
      </c>
      <c r="D89" t="s">
        <v>1825</v>
      </c>
      <c r="E89" t="s">
        <v>1840</v>
      </c>
    </row>
    <row r="90" spans="1:5" x14ac:dyDescent="0.2">
      <c r="A90" t="s">
        <v>9</v>
      </c>
      <c r="B90" t="s">
        <v>1825</v>
      </c>
      <c r="C90" t="s">
        <v>825</v>
      </c>
      <c r="D90" t="s">
        <v>2</v>
      </c>
      <c r="E90" t="s">
        <v>1840</v>
      </c>
    </row>
    <row r="91" spans="1:5" x14ac:dyDescent="0.2">
      <c r="A91" t="s">
        <v>6</v>
      </c>
      <c r="B91" t="s">
        <v>1827</v>
      </c>
      <c r="C91" t="s">
        <v>1828</v>
      </c>
      <c r="D91" t="s">
        <v>1827</v>
      </c>
      <c r="E91" t="s">
        <v>1840</v>
      </c>
    </row>
    <row r="92" spans="1:5" x14ac:dyDescent="0.2">
      <c r="A92" t="s">
        <v>3</v>
      </c>
      <c r="B92" t="s">
        <v>1827</v>
      </c>
      <c r="C92" t="s">
        <v>1829</v>
      </c>
      <c r="D92" t="s">
        <v>2</v>
      </c>
      <c r="E92" t="s">
        <v>1840</v>
      </c>
    </row>
    <row r="93" spans="1:5" x14ac:dyDescent="0.2">
      <c r="A93" t="s">
        <v>11</v>
      </c>
      <c r="B93" t="s">
        <v>1316</v>
      </c>
      <c r="C93" t="s">
        <v>1317</v>
      </c>
      <c r="D93" t="s">
        <v>2</v>
      </c>
      <c r="E93" t="s">
        <v>1840</v>
      </c>
    </row>
    <row r="94" spans="1:5" x14ac:dyDescent="0.2">
      <c r="A94" t="s">
        <v>9</v>
      </c>
      <c r="B94" t="s">
        <v>1318</v>
      </c>
      <c r="C94" t="s">
        <v>1230</v>
      </c>
      <c r="D94" t="s">
        <v>2</v>
      </c>
      <c r="E94" t="s">
        <v>1840</v>
      </c>
    </row>
    <row r="95" spans="1:5" x14ac:dyDescent="0.2">
      <c r="A95" t="s">
        <v>3</v>
      </c>
      <c r="B95" t="s">
        <v>1318</v>
      </c>
      <c r="C95" t="s">
        <v>1286</v>
      </c>
      <c r="D95" t="s">
        <v>2</v>
      </c>
      <c r="E95" t="s">
        <v>1840</v>
      </c>
    </row>
    <row r="96" spans="1:5" x14ac:dyDescent="0.2">
      <c r="A96" t="s">
        <v>9</v>
      </c>
      <c r="B96" t="s">
        <v>1318</v>
      </c>
      <c r="C96" t="s">
        <v>1214</v>
      </c>
      <c r="D96" t="s">
        <v>2</v>
      </c>
      <c r="E96" t="s">
        <v>1840</v>
      </c>
    </row>
    <row r="97" spans="1:5" x14ac:dyDescent="0.2">
      <c r="A97" t="s">
        <v>9</v>
      </c>
      <c r="B97" t="s">
        <v>1318</v>
      </c>
      <c r="C97" t="s">
        <v>871</v>
      </c>
      <c r="D97" t="s">
        <v>2</v>
      </c>
      <c r="E97" t="s">
        <v>1840</v>
      </c>
    </row>
    <row r="98" spans="1:5" x14ac:dyDescent="0.2">
      <c r="A98" t="s">
        <v>6</v>
      </c>
      <c r="B98" t="s">
        <v>1318</v>
      </c>
      <c r="C98" t="s">
        <v>1749</v>
      </c>
      <c r="D98" t="s">
        <v>1318</v>
      </c>
      <c r="E98" t="s">
        <v>1840</v>
      </c>
    </row>
    <row r="99" spans="1:5" x14ac:dyDescent="0.2">
      <c r="A99" t="s">
        <v>9</v>
      </c>
      <c r="B99" t="s">
        <v>1318</v>
      </c>
      <c r="C99" t="s">
        <v>1830</v>
      </c>
      <c r="D99" t="s">
        <v>2</v>
      </c>
      <c r="E99" t="s">
        <v>1840</v>
      </c>
    </row>
    <row r="100" spans="1:5" x14ac:dyDescent="0.2">
      <c r="A100" t="s">
        <v>3</v>
      </c>
      <c r="B100" t="s">
        <v>1824</v>
      </c>
      <c r="C100" t="s">
        <v>1151</v>
      </c>
      <c r="D100" t="s">
        <v>2</v>
      </c>
      <c r="E100" t="s">
        <v>1840</v>
      </c>
    </row>
    <row r="101" spans="1:5" x14ac:dyDescent="0.2">
      <c r="A101" t="s">
        <v>9</v>
      </c>
      <c r="B101" t="s">
        <v>1824</v>
      </c>
      <c r="C101" t="s">
        <v>1687</v>
      </c>
      <c r="D101" t="s">
        <v>2</v>
      </c>
      <c r="E101" t="s">
        <v>1840</v>
      </c>
    </row>
    <row r="102" spans="1:5" x14ac:dyDescent="0.2">
      <c r="A102" t="s">
        <v>9</v>
      </c>
      <c r="B102" t="s">
        <v>1748</v>
      </c>
      <c r="C102" t="s">
        <v>1161</v>
      </c>
      <c r="D102" t="s">
        <v>2</v>
      </c>
      <c r="E102" t="s">
        <v>1840</v>
      </c>
    </row>
    <row r="103" spans="1:5" x14ac:dyDescent="0.2">
      <c r="A103" t="s">
        <v>9</v>
      </c>
      <c r="B103" t="s">
        <v>1751</v>
      </c>
      <c r="C103" t="s">
        <v>911</v>
      </c>
      <c r="D103" t="s">
        <v>2</v>
      </c>
      <c r="E103" t="s">
        <v>1840</v>
      </c>
    </row>
    <row r="104" spans="1:5" x14ac:dyDescent="0.2">
      <c r="A104" t="s">
        <v>3</v>
      </c>
      <c r="B104" t="s">
        <v>1751</v>
      </c>
      <c r="C104" t="s">
        <v>1752</v>
      </c>
      <c r="D104" t="s">
        <v>2</v>
      </c>
      <c r="E104" t="s">
        <v>1840</v>
      </c>
    </row>
    <row r="105" spans="1:5" x14ac:dyDescent="0.2">
      <c r="A105" t="s">
        <v>9</v>
      </c>
      <c r="B105" t="s">
        <v>1753</v>
      </c>
      <c r="C105" t="s">
        <v>1754</v>
      </c>
      <c r="D105" t="s">
        <v>2</v>
      </c>
      <c r="E105" t="s">
        <v>1840</v>
      </c>
    </row>
    <row r="106" spans="1:5" x14ac:dyDescent="0.2">
      <c r="A106" t="s">
        <v>6</v>
      </c>
      <c r="B106" t="s">
        <v>1755</v>
      </c>
      <c r="C106" t="s">
        <v>865</v>
      </c>
      <c r="D106" t="s">
        <v>1755</v>
      </c>
      <c r="E106" t="s">
        <v>1840</v>
      </c>
    </row>
    <row r="107" spans="1:5" x14ac:dyDescent="0.2">
      <c r="A107" t="s">
        <v>6</v>
      </c>
      <c r="B107" t="s">
        <v>1755</v>
      </c>
      <c r="C107" t="s">
        <v>1224</v>
      </c>
      <c r="D107" t="s">
        <v>1755</v>
      </c>
      <c r="E107" t="s">
        <v>1840</v>
      </c>
    </row>
    <row r="108" spans="1:5" x14ac:dyDescent="0.2">
      <c r="A108" t="s">
        <v>9</v>
      </c>
      <c r="B108" t="s">
        <v>1761</v>
      </c>
      <c r="C108" t="s">
        <v>1662</v>
      </c>
      <c r="D108" t="s">
        <v>2</v>
      </c>
      <c r="E108" t="s">
        <v>1840</v>
      </c>
    </row>
    <row r="109" spans="1:5" x14ac:dyDescent="0.2">
      <c r="A109" t="s">
        <v>9</v>
      </c>
      <c r="B109" t="s">
        <v>1761</v>
      </c>
      <c r="C109" t="s">
        <v>1273</v>
      </c>
      <c r="D109" t="s">
        <v>2</v>
      </c>
      <c r="E109" t="s">
        <v>1840</v>
      </c>
    </row>
    <row r="110" spans="1:5" x14ac:dyDescent="0.2">
      <c r="A110" t="s">
        <v>6</v>
      </c>
      <c r="B110" t="s">
        <v>1763</v>
      </c>
      <c r="C110" t="s">
        <v>1663</v>
      </c>
      <c r="D110" t="s">
        <v>1763</v>
      </c>
      <c r="E110" t="s">
        <v>1840</v>
      </c>
    </row>
    <row r="111" spans="1:5" x14ac:dyDescent="0.2">
      <c r="A111" t="s">
        <v>9</v>
      </c>
      <c r="B111" t="s">
        <v>1763</v>
      </c>
      <c r="C111" t="s">
        <v>1653</v>
      </c>
      <c r="D111" t="s">
        <v>2</v>
      </c>
      <c r="E111" t="s">
        <v>1840</v>
      </c>
    </row>
    <row r="112" spans="1:5" x14ac:dyDescent="0.2">
      <c r="A112" t="s">
        <v>9</v>
      </c>
      <c r="B112" t="s">
        <v>1763</v>
      </c>
      <c r="C112" t="s">
        <v>1765</v>
      </c>
      <c r="D112" t="s">
        <v>2</v>
      </c>
      <c r="E112" t="s">
        <v>1840</v>
      </c>
    </row>
    <row r="113" spans="1:5" x14ac:dyDescent="0.2">
      <c r="A113" t="s">
        <v>9</v>
      </c>
      <c r="B113" t="s">
        <v>1319</v>
      </c>
      <c r="C113" t="s">
        <v>1320</v>
      </c>
      <c r="D113" t="s">
        <v>2</v>
      </c>
      <c r="E113" t="s">
        <v>1840</v>
      </c>
    </row>
    <row r="114" spans="1:5" x14ac:dyDescent="0.2">
      <c r="A114" t="s">
        <v>6</v>
      </c>
      <c r="B114" t="s">
        <v>1319</v>
      </c>
      <c r="C114" t="s">
        <v>1766</v>
      </c>
      <c r="D114" t="s">
        <v>1319</v>
      </c>
      <c r="E114" t="s">
        <v>1840</v>
      </c>
    </row>
    <row r="115" spans="1:5" x14ac:dyDescent="0.2">
      <c r="A115" t="s">
        <v>3</v>
      </c>
      <c r="B115" t="s">
        <v>1319</v>
      </c>
      <c r="C115" t="s">
        <v>1321</v>
      </c>
      <c r="D115" t="s">
        <v>2</v>
      </c>
      <c r="E115" t="s">
        <v>1840</v>
      </c>
    </row>
    <row r="116" spans="1:5" x14ac:dyDescent="0.2">
      <c r="A116" t="s">
        <v>3</v>
      </c>
      <c r="B116" t="s">
        <v>1767</v>
      </c>
      <c r="C116" t="s">
        <v>1171</v>
      </c>
      <c r="D116" t="s">
        <v>2</v>
      </c>
      <c r="E116" t="s">
        <v>1840</v>
      </c>
    </row>
    <row r="117" spans="1:5" x14ac:dyDescent="0.2">
      <c r="A117" t="s">
        <v>9</v>
      </c>
      <c r="B117" t="s">
        <v>1767</v>
      </c>
      <c r="C117" t="s">
        <v>1768</v>
      </c>
      <c r="D117" t="s">
        <v>2</v>
      </c>
      <c r="E117" t="s">
        <v>1840</v>
      </c>
    </row>
    <row r="118" spans="1:5" x14ac:dyDescent="0.2">
      <c r="A118" t="s">
        <v>6</v>
      </c>
      <c r="B118" t="s">
        <v>1767</v>
      </c>
      <c r="C118" t="s">
        <v>1718</v>
      </c>
      <c r="D118" t="s">
        <v>1767</v>
      </c>
      <c r="E118" t="s">
        <v>1840</v>
      </c>
    </row>
    <row r="119" spans="1:5" x14ac:dyDescent="0.2">
      <c r="A119" t="s">
        <v>3</v>
      </c>
      <c r="B119" t="s">
        <v>1767</v>
      </c>
      <c r="C119" t="s">
        <v>1227</v>
      </c>
      <c r="D119" t="s">
        <v>2</v>
      </c>
      <c r="E119" t="s">
        <v>1840</v>
      </c>
    </row>
    <row r="120" spans="1:5" x14ac:dyDescent="0.2">
      <c r="A120" t="s">
        <v>9</v>
      </c>
      <c r="B120" t="s">
        <v>1767</v>
      </c>
      <c r="C120" t="s">
        <v>1005</v>
      </c>
      <c r="D120" t="s">
        <v>2</v>
      </c>
      <c r="E120" t="s">
        <v>1840</v>
      </c>
    </row>
    <row r="121" spans="1:5" x14ac:dyDescent="0.2">
      <c r="A121" t="s">
        <v>9</v>
      </c>
      <c r="B121" t="s">
        <v>1769</v>
      </c>
      <c r="C121" t="s">
        <v>1425</v>
      </c>
      <c r="D121" t="s">
        <v>2</v>
      </c>
      <c r="E121" t="s">
        <v>1840</v>
      </c>
    </row>
    <row r="122" spans="1:5" x14ac:dyDescent="0.2">
      <c r="A122" t="s">
        <v>9</v>
      </c>
      <c r="B122" t="s">
        <v>1769</v>
      </c>
      <c r="C122" t="s">
        <v>850</v>
      </c>
      <c r="D122" t="s">
        <v>2</v>
      </c>
      <c r="E122" t="s">
        <v>1840</v>
      </c>
    </row>
    <row r="123" spans="1:5" x14ac:dyDescent="0.2">
      <c r="A123" t="s">
        <v>11</v>
      </c>
      <c r="B123" t="s">
        <v>1769</v>
      </c>
      <c r="C123" t="s">
        <v>695</v>
      </c>
      <c r="D123" t="s">
        <v>2</v>
      </c>
      <c r="E123" t="s">
        <v>1840</v>
      </c>
    </row>
    <row r="124" spans="1:5" x14ac:dyDescent="0.2">
      <c r="A124" t="s">
        <v>6</v>
      </c>
      <c r="B124" t="s">
        <v>1770</v>
      </c>
      <c r="C124" t="s">
        <v>1771</v>
      </c>
      <c r="D124" t="s">
        <v>1770</v>
      </c>
      <c r="E124" t="s">
        <v>1840</v>
      </c>
    </row>
    <row r="125" spans="1:5" x14ac:dyDescent="0.2">
      <c r="A125" t="s">
        <v>3</v>
      </c>
      <c r="B125" t="s">
        <v>1770</v>
      </c>
      <c r="C125" t="s">
        <v>1025</v>
      </c>
      <c r="D125" t="s">
        <v>2</v>
      </c>
      <c r="E125" t="s">
        <v>1840</v>
      </c>
    </row>
    <row r="126" spans="1:5" x14ac:dyDescent="0.2">
      <c r="A126" t="s">
        <v>3</v>
      </c>
      <c r="B126" t="s">
        <v>1770</v>
      </c>
      <c r="C126" t="s">
        <v>1772</v>
      </c>
      <c r="D126" t="s">
        <v>2</v>
      </c>
      <c r="E126" t="s">
        <v>1840</v>
      </c>
    </row>
    <row r="127" spans="1:5" x14ac:dyDescent="0.2">
      <c r="A127" t="s">
        <v>3</v>
      </c>
      <c r="B127" t="s">
        <v>1770</v>
      </c>
      <c r="C127" t="s">
        <v>726</v>
      </c>
      <c r="D127" t="s">
        <v>2</v>
      </c>
      <c r="E127" t="s">
        <v>1840</v>
      </c>
    </row>
    <row r="128" spans="1:5" x14ac:dyDescent="0.2">
      <c r="A128" t="s">
        <v>9</v>
      </c>
      <c r="B128" t="s">
        <v>1773</v>
      </c>
      <c r="C128" t="s">
        <v>1081</v>
      </c>
      <c r="D128" t="s">
        <v>2</v>
      </c>
      <c r="E128" t="s">
        <v>1840</v>
      </c>
    </row>
    <row r="129" spans="1:5" x14ac:dyDescent="0.2">
      <c r="A129" t="s">
        <v>3</v>
      </c>
      <c r="B129" t="s">
        <v>1773</v>
      </c>
      <c r="C129" t="s">
        <v>872</v>
      </c>
      <c r="D129" t="s">
        <v>2</v>
      </c>
      <c r="E129" t="s">
        <v>1840</v>
      </c>
    </row>
    <row r="130" spans="1:5" x14ac:dyDescent="0.2">
      <c r="A130" t="s">
        <v>9</v>
      </c>
      <c r="B130" t="s">
        <v>1773</v>
      </c>
      <c r="C130" t="s">
        <v>1774</v>
      </c>
      <c r="D130" t="s">
        <v>2</v>
      </c>
      <c r="E130" t="s">
        <v>1840</v>
      </c>
    </row>
    <row r="131" spans="1:5" x14ac:dyDescent="0.2">
      <c r="A131" t="s">
        <v>3</v>
      </c>
      <c r="B131" t="s">
        <v>1773</v>
      </c>
      <c r="C131" t="s">
        <v>1201</v>
      </c>
      <c r="D131" t="s">
        <v>2</v>
      </c>
      <c r="E131" t="s">
        <v>1840</v>
      </c>
    </row>
    <row r="132" spans="1:5" x14ac:dyDescent="0.2">
      <c r="A132" t="s">
        <v>9</v>
      </c>
      <c r="B132" t="s">
        <v>1773</v>
      </c>
      <c r="C132" t="s">
        <v>1192</v>
      </c>
      <c r="D132" t="s">
        <v>2</v>
      </c>
      <c r="E132" t="s">
        <v>1840</v>
      </c>
    </row>
    <row r="133" spans="1:5" x14ac:dyDescent="0.2">
      <c r="A133" t="s">
        <v>3</v>
      </c>
      <c r="B133" t="s">
        <v>1773</v>
      </c>
      <c r="C133" t="s">
        <v>1220</v>
      </c>
      <c r="D133" t="s">
        <v>2</v>
      </c>
      <c r="E133" t="s">
        <v>1840</v>
      </c>
    </row>
    <row r="134" spans="1:5" x14ac:dyDescent="0.2">
      <c r="A134" t="s">
        <v>9</v>
      </c>
      <c r="B134" t="s">
        <v>1775</v>
      </c>
      <c r="C134" t="s">
        <v>1180</v>
      </c>
      <c r="D134" t="s">
        <v>2</v>
      </c>
      <c r="E134" t="s">
        <v>1840</v>
      </c>
    </row>
    <row r="135" spans="1:5" x14ac:dyDescent="0.2">
      <c r="A135" t="s">
        <v>9</v>
      </c>
      <c r="B135" t="s">
        <v>1776</v>
      </c>
      <c r="C135" t="s">
        <v>1051</v>
      </c>
      <c r="D135" t="s">
        <v>2</v>
      </c>
      <c r="E135" t="s">
        <v>1840</v>
      </c>
    </row>
    <row r="136" spans="1:5" x14ac:dyDescent="0.2">
      <c r="A136" t="s">
        <v>3</v>
      </c>
      <c r="B136" t="s">
        <v>1776</v>
      </c>
      <c r="C136" t="s">
        <v>1242</v>
      </c>
      <c r="D136" t="s">
        <v>2</v>
      </c>
      <c r="E136" t="s">
        <v>1840</v>
      </c>
    </row>
    <row r="137" spans="1:5" x14ac:dyDescent="0.2">
      <c r="A137" t="s">
        <v>9</v>
      </c>
      <c r="B137" t="s">
        <v>1776</v>
      </c>
      <c r="C137" t="s">
        <v>848</v>
      </c>
      <c r="D137" t="s">
        <v>2</v>
      </c>
      <c r="E137" t="s">
        <v>1840</v>
      </c>
    </row>
    <row r="138" spans="1:5" x14ac:dyDescent="0.2">
      <c r="A138" t="s">
        <v>6</v>
      </c>
      <c r="B138" t="s">
        <v>1776</v>
      </c>
      <c r="C138" t="s">
        <v>1664</v>
      </c>
      <c r="D138" t="s">
        <v>1322</v>
      </c>
      <c r="E138" t="s">
        <v>1840</v>
      </c>
    </row>
    <row r="139" spans="1:5" x14ac:dyDescent="0.2">
      <c r="A139" t="s">
        <v>9</v>
      </c>
      <c r="B139" t="s">
        <v>1322</v>
      </c>
      <c r="C139" t="s">
        <v>1014</v>
      </c>
      <c r="D139" t="s">
        <v>2</v>
      </c>
      <c r="E139" t="s">
        <v>1840</v>
      </c>
    </row>
    <row r="140" spans="1:5" x14ac:dyDescent="0.2">
      <c r="A140" t="s">
        <v>9</v>
      </c>
      <c r="B140" t="s">
        <v>1322</v>
      </c>
      <c r="C140" t="s">
        <v>1323</v>
      </c>
      <c r="D140" t="s">
        <v>2</v>
      </c>
      <c r="E140" t="s">
        <v>1840</v>
      </c>
    </row>
    <row r="141" spans="1:5" x14ac:dyDescent="0.2">
      <c r="A141" t="s">
        <v>6</v>
      </c>
      <c r="B141" t="s">
        <v>1324</v>
      </c>
      <c r="C141" t="s">
        <v>1703</v>
      </c>
      <c r="D141" t="s">
        <v>1324</v>
      </c>
      <c r="E141" t="s">
        <v>1840</v>
      </c>
    </row>
    <row r="142" spans="1:5" x14ac:dyDescent="0.2">
      <c r="A142" t="s">
        <v>9</v>
      </c>
      <c r="B142" t="s">
        <v>1324</v>
      </c>
      <c r="C142" t="s">
        <v>1190</v>
      </c>
      <c r="D142" t="s">
        <v>2</v>
      </c>
      <c r="E142" t="s">
        <v>1840</v>
      </c>
    </row>
    <row r="143" spans="1:5" x14ac:dyDescent="0.2">
      <c r="A143" t="s">
        <v>9</v>
      </c>
      <c r="B143" t="s">
        <v>1324</v>
      </c>
      <c r="C143" t="s">
        <v>1158</v>
      </c>
      <c r="D143" t="s">
        <v>2</v>
      </c>
      <c r="E143" t="s">
        <v>1840</v>
      </c>
    </row>
    <row r="144" spans="1:5" x14ac:dyDescent="0.2">
      <c r="A144" t="s">
        <v>9</v>
      </c>
      <c r="B144" t="s">
        <v>1324</v>
      </c>
      <c r="C144" t="s">
        <v>747</v>
      </c>
      <c r="D144" t="s">
        <v>2</v>
      </c>
      <c r="E144" t="s">
        <v>1840</v>
      </c>
    </row>
    <row r="145" spans="1:5" x14ac:dyDescent="0.2">
      <c r="A145" t="s">
        <v>9</v>
      </c>
      <c r="B145" t="s">
        <v>1778</v>
      </c>
      <c r="C145" t="s">
        <v>1228</v>
      </c>
      <c r="D145" t="s">
        <v>2</v>
      </c>
      <c r="E145" t="s">
        <v>1840</v>
      </c>
    </row>
    <row r="146" spans="1:5" x14ac:dyDescent="0.2">
      <c r="A146" t="s">
        <v>9</v>
      </c>
      <c r="B146" t="s">
        <v>1778</v>
      </c>
      <c r="C146" t="s">
        <v>1229</v>
      </c>
      <c r="D146" t="s">
        <v>2</v>
      </c>
      <c r="E146" t="s">
        <v>1840</v>
      </c>
    </row>
    <row r="147" spans="1:5" x14ac:dyDescent="0.2">
      <c r="A147" t="s">
        <v>9</v>
      </c>
      <c r="B147" t="s">
        <v>1778</v>
      </c>
      <c r="C147" t="s">
        <v>719</v>
      </c>
      <c r="D147" t="s">
        <v>2</v>
      </c>
      <c r="E147" t="s">
        <v>1840</v>
      </c>
    </row>
    <row r="148" spans="1:5" x14ac:dyDescent="0.2">
      <c r="A148" t="s">
        <v>9</v>
      </c>
      <c r="B148" t="s">
        <v>1325</v>
      </c>
      <c r="C148" t="s">
        <v>1174</v>
      </c>
      <c r="D148" t="s">
        <v>2</v>
      </c>
      <c r="E148" t="s">
        <v>1840</v>
      </c>
    </row>
    <row r="149" spans="1:5" x14ac:dyDescent="0.2">
      <c r="A149" t="s">
        <v>9</v>
      </c>
      <c r="B149" t="s">
        <v>1325</v>
      </c>
      <c r="C149" t="s">
        <v>1326</v>
      </c>
      <c r="D149" t="s">
        <v>2</v>
      </c>
      <c r="E149" t="s">
        <v>1840</v>
      </c>
    </row>
    <row r="150" spans="1:5" x14ac:dyDescent="0.2">
      <c r="A150" t="s">
        <v>6</v>
      </c>
      <c r="B150" t="s">
        <v>1325</v>
      </c>
      <c r="C150" t="s">
        <v>1651</v>
      </c>
      <c r="D150" t="s">
        <v>1325</v>
      </c>
      <c r="E150" t="s">
        <v>1840</v>
      </c>
    </row>
    <row r="151" spans="1:5" x14ac:dyDescent="0.2">
      <c r="A151" t="s">
        <v>9</v>
      </c>
      <c r="B151" t="s">
        <v>1325</v>
      </c>
      <c r="C151" t="s">
        <v>1652</v>
      </c>
      <c r="D151" t="s">
        <v>2</v>
      </c>
      <c r="E151" t="s">
        <v>1840</v>
      </c>
    </row>
    <row r="152" spans="1:5" x14ac:dyDescent="0.2">
      <c r="A152" t="s">
        <v>6</v>
      </c>
      <c r="B152" t="s">
        <v>1655</v>
      </c>
      <c r="C152" t="s">
        <v>1654</v>
      </c>
      <c r="D152" t="s">
        <v>1655</v>
      </c>
      <c r="E152" t="s">
        <v>1840</v>
      </c>
    </row>
    <row r="153" spans="1:5" x14ac:dyDescent="0.2">
      <c r="A153" t="s">
        <v>9</v>
      </c>
      <c r="B153" t="s">
        <v>1655</v>
      </c>
      <c r="C153" t="s">
        <v>1156</v>
      </c>
      <c r="D153" t="s">
        <v>2</v>
      </c>
      <c r="E153" t="s">
        <v>1840</v>
      </c>
    </row>
    <row r="154" spans="1:5" x14ac:dyDescent="0.2">
      <c r="A154" t="s">
        <v>9</v>
      </c>
      <c r="B154" t="s">
        <v>1726</v>
      </c>
      <c r="C154" t="s">
        <v>863</v>
      </c>
      <c r="D154" t="s">
        <v>2</v>
      </c>
      <c r="E154" t="s">
        <v>1840</v>
      </c>
    </row>
    <row r="155" spans="1:5" x14ac:dyDescent="0.2">
      <c r="A155" t="s">
        <v>9</v>
      </c>
      <c r="B155" t="s">
        <v>1726</v>
      </c>
      <c r="C155" t="s">
        <v>1232</v>
      </c>
      <c r="D155" t="s">
        <v>2</v>
      </c>
      <c r="E155" t="s">
        <v>1840</v>
      </c>
    </row>
    <row r="156" spans="1:5" x14ac:dyDescent="0.2">
      <c r="A156" t="s">
        <v>6</v>
      </c>
      <c r="B156" t="s">
        <v>1327</v>
      </c>
      <c r="C156" t="s">
        <v>1657</v>
      </c>
      <c r="D156" t="s">
        <v>1327</v>
      </c>
      <c r="E156" t="s">
        <v>1840</v>
      </c>
    </row>
    <row r="157" spans="1:5" x14ac:dyDescent="0.2">
      <c r="A157" t="s">
        <v>9</v>
      </c>
      <c r="B157" t="s">
        <v>1327</v>
      </c>
      <c r="C157" t="s">
        <v>1658</v>
      </c>
      <c r="D157" t="s">
        <v>2</v>
      </c>
      <c r="E157" t="s">
        <v>1840</v>
      </c>
    </row>
    <row r="158" spans="1:5" x14ac:dyDescent="0.2">
      <c r="A158" t="s">
        <v>9</v>
      </c>
      <c r="B158" t="s">
        <v>1327</v>
      </c>
      <c r="C158" t="s">
        <v>1659</v>
      </c>
      <c r="D158" t="s">
        <v>2</v>
      </c>
      <c r="E158" t="s">
        <v>1840</v>
      </c>
    </row>
    <row r="159" spans="1:5" x14ac:dyDescent="0.2">
      <c r="A159" t="s">
        <v>9</v>
      </c>
      <c r="B159" t="s">
        <v>1327</v>
      </c>
      <c r="C159" t="s">
        <v>1328</v>
      </c>
      <c r="D159" t="s">
        <v>2</v>
      </c>
      <c r="E159" t="s">
        <v>1840</v>
      </c>
    </row>
    <row r="160" spans="1:5" x14ac:dyDescent="0.2">
      <c r="A160" t="s">
        <v>3</v>
      </c>
      <c r="B160" t="s">
        <v>1327</v>
      </c>
      <c r="C160" t="s">
        <v>1660</v>
      </c>
      <c r="D160" t="s">
        <v>2</v>
      </c>
      <c r="E160" t="s">
        <v>1840</v>
      </c>
    </row>
    <row r="161" spans="1:5" x14ac:dyDescent="0.2">
      <c r="A161" t="s">
        <v>6</v>
      </c>
      <c r="B161" t="s">
        <v>1661</v>
      </c>
      <c r="C161" t="s">
        <v>791</v>
      </c>
      <c r="D161" t="s">
        <v>1661</v>
      </c>
      <c r="E161" t="s">
        <v>1840</v>
      </c>
    </row>
    <row r="162" spans="1:5" x14ac:dyDescent="0.2">
      <c r="A162" t="s">
        <v>3</v>
      </c>
      <c r="B162" t="s">
        <v>1727</v>
      </c>
      <c r="C162" t="s">
        <v>1205</v>
      </c>
      <c r="D162" t="s">
        <v>2</v>
      </c>
      <c r="E162" t="s">
        <v>1840</v>
      </c>
    </row>
    <row r="163" spans="1:5" x14ac:dyDescent="0.2">
      <c r="A163" t="s">
        <v>9</v>
      </c>
      <c r="B163" t="s">
        <v>1329</v>
      </c>
      <c r="C163" t="s">
        <v>922</v>
      </c>
      <c r="D163" t="s">
        <v>2</v>
      </c>
      <c r="E163" t="s">
        <v>1840</v>
      </c>
    </row>
    <row r="164" spans="1:5" x14ac:dyDescent="0.2">
      <c r="A164" t="s">
        <v>11</v>
      </c>
      <c r="B164" t="s">
        <v>1329</v>
      </c>
      <c r="C164" t="s">
        <v>1330</v>
      </c>
      <c r="D164" t="s">
        <v>2</v>
      </c>
      <c r="E164" t="s">
        <v>1840</v>
      </c>
    </row>
    <row r="165" spans="1:5" x14ac:dyDescent="0.2">
      <c r="A165" t="s">
        <v>3</v>
      </c>
      <c r="B165" t="s">
        <v>1329</v>
      </c>
      <c r="C165" t="s">
        <v>1331</v>
      </c>
      <c r="D165" t="s">
        <v>2</v>
      </c>
      <c r="E165" t="s">
        <v>1840</v>
      </c>
    </row>
    <row r="166" spans="1:5" x14ac:dyDescent="0.2">
      <c r="A166" t="s">
        <v>9</v>
      </c>
      <c r="B166" t="s">
        <v>1728</v>
      </c>
      <c r="C166" t="s">
        <v>819</v>
      </c>
      <c r="D166" t="s">
        <v>2</v>
      </c>
      <c r="E166" t="s">
        <v>1840</v>
      </c>
    </row>
    <row r="167" spans="1:5" x14ac:dyDescent="0.2">
      <c r="A167" t="s">
        <v>3</v>
      </c>
      <c r="B167" t="s">
        <v>1728</v>
      </c>
      <c r="C167" t="s">
        <v>963</v>
      </c>
      <c r="D167" t="s">
        <v>2</v>
      </c>
      <c r="E167" t="s">
        <v>1840</v>
      </c>
    </row>
    <row r="168" spans="1:5" x14ac:dyDescent="0.2">
      <c r="A168" t="s">
        <v>9</v>
      </c>
      <c r="B168" t="s">
        <v>1728</v>
      </c>
      <c r="C168" t="s">
        <v>1211</v>
      </c>
      <c r="D168" t="s">
        <v>2</v>
      </c>
      <c r="E168" t="s">
        <v>1840</v>
      </c>
    </row>
    <row r="169" spans="1:5" x14ac:dyDescent="0.2">
      <c r="A169" t="s">
        <v>9</v>
      </c>
      <c r="B169" t="s">
        <v>1332</v>
      </c>
      <c r="C169" t="s">
        <v>1666</v>
      </c>
      <c r="D169" t="s">
        <v>2</v>
      </c>
      <c r="E169" t="s">
        <v>1840</v>
      </c>
    </row>
    <row r="170" spans="1:5" x14ac:dyDescent="0.2">
      <c r="A170" t="s">
        <v>9</v>
      </c>
      <c r="B170" t="s">
        <v>1332</v>
      </c>
      <c r="C170" t="s">
        <v>897</v>
      </c>
      <c r="D170" t="s">
        <v>2</v>
      </c>
      <c r="E170" t="s">
        <v>1840</v>
      </c>
    </row>
    <row r="171" spans="1:5" x14ac:dyDescent="0.2">
      <c r="A171" t="s">
        <v>9</v>
      </c>
      <c r="B171" t="s">
        <v>1332</v>
      </c>
      <c r="C171" t="s">
        <v>1244</v>
      </c>
      <c r="D171" t="s">
        <v>2</v>
      </c>
      <c r="E171" t="s">
        <v>1840</v>
      </c>
    </row>
    <row r="172" spans="1:5" x14ac:dyDescent="0.2">
      <c r="A172" t="s">
        <v>9</v>
      </c>
      <c r="B172" t="s">
        <v>1332</v>
      </c>
      <c r="C172" t="s">
        <v>1333</v>
      </c>
      <c r="D172" t="s">
        <v>2</v>
      </c>
      <c r="E172" t="s">
        <v>1840</v>
      </c>
    </row>
    <row r="173" spans="1:5" x14ac:dyDescent="0.2">
      <c r="A173" t="s">
        <v>9</v>
      </c>
      <c r="B173" t="s">
        <v>1334</v>
      </c>
      <c r="C173" t="s">
        <v>1669</v>
      </c>
      <c r="D173" t="s">
        <v>2</v>
      </c>
      <c r="E173" t="s">
        <v>1840</v>
      </c>
    </row>
    <row r="174" spans="1:5" x14ac:dyDescent="0.2">
      <c r="A174" t="s">
        <v>6</v>
      </c>
      <c r="B174" t="s">
        <v>1334</v>
      </c>
      <c r="C174" t="s">
        <v>1670</v>
      </c>
      <c r="D174" t="s">
        <v>1334</v>
      </c>
      <c r="E174" t="s">
        <v>1840</v>
      </c>
    </row>
    <row r="175" spans="1:5" x14ac:dyDescent="0.2">
      <c r="A175" t="s">
        <v>9</v>
      </c>
      <c r="B175" t="s">
        <v>1334</v>
      </c>
      <c r="C175" t="s">
        <v>1335</v>
      </c>
      <c r="D175" t="s">
        <v>2</v>
      </c>
      <c r="E175" t="s">
        <v>1840</v>
      </c>
    </row>
    <row r="176" spans="1:5" x14ac:dyDescent="0.2">
      <c r="A176" t="s">
        <v>9</v>
      </c>
      <c r="B176" t="s">
        <v>1334</v>
      </c>
      <c r="C176" t="s">
        <v>1671</v>
      </c>
      <c r="D176" t="s">
        <v>2</v>
      </c>
      <c r="E176" t="s">
        <v>1840</v>
      </c>
    </row>
    <row r="177" spans="1:5" x14ac:dyDescent="0.2">
      <c r="A177" t="s">
        <v>9</v>
      </c>
      <c r="B177" t="s">
        <v>1729</v>
      </c>
      <c r="C177" t="s">
        <v>1673</v>
      </c>
      <c r="D177" t="s">
        <v>2</v>
      </c>
      <c r="E177" t="s">
        <v>1840</v>
      </c>
    </row>
    <row r="178" spans="1:5" x14ac:dyDescent="0.2">
      <c r="A178" t="s">
        <v>9</v>
      </c>
      <c r="B178" t="s">
        <v>1729</v>
      </c>
      <c r="C178" t="s">
        <v>1674</v>
      </c>
      <c r="D178" t="s">
        <v>2</v>
      </c>
      <c r="E178" t="s">
        <v>1840</v>
      </c>
    </row>
    <row r="179" spans="1:5" x14ac:dyDescent="0.2">
      <c r="A179" t="s">
        <v>3</v>
      </c>
      <c r="B179" t="s">
        <v>1336</v>
      </c>
      <c r="C179" t="s">
        <v>713</v>
      </c>
      <c r="D179" t="s">
        <v>2</v>
      </c>
      <c r="E179" t="s">
        <v>1840</v>
      </c>
    </row>
    <row r="180" spans="1:5" x14ac:dyDescent="0.2">
      <c r="A180" t="s">
        <v>9</v>
      </c>
      <c r="B180" t="s">
        <v>1336</v>
      </c>
      <c r="C180" t="s">
        <v>884</v>
      </c>
      <c r="D180" t="s">
        <v>2</v>
      </c>
      <c r="E180" t="s">
        <v>1840</v>
      </c>
    </row>
    <row r="181" spans="1:5" x14ac:dyDescent="0.2">
      <c r="A181" t="s">
        <v>6</v>
      </c>
      <c r="B181" t="s">
        <v>1679</v>
      </c>
      <c r="C181" t="s">
        <v>1678</v>
      </c>
      <c r="D181" t="s">
        <v>1679</v>
      </c>
      <c r="E181" t="s">
        <v>1840</v>
      </c>
    </row>
    <row r="182" spans="1:5" x14ac:dyDescent="0.2">
      <c r="A182" t="s">
        <v>6</v>
      </c>
      <c r="B182" t="s">
        <v>1679</v>
      </c>
      <c r="C182" t="s">
        <v>711</v>
      </c>
      <c r="D182" t="s">
        <v>1680</v>
      </c>
      <c r="E182" t="s">
        <v>1840</v>
      </c>
    </row>
    <row r="183" spans="1:5" x14ac:dyDescent="0.2">
      <c r="A183" t="s">
        <v>6</v>
      </c>
      <c r="B183" t="s">
        <v>1679</v>
      </c>
      <c r="C183" t="s">
        <v>1681</v>
      </c>
      <c r="D183" t="s">
        <v>1682</v>
      </c>
      <c r="E183" t="s">
        <v>1840</v>
      </c>
    </row>
    <row r="184" spans="1:5" x14ac:dyDescent="0.2">
      <c r="A184" t="s">
        <v>6</v>
      </c>
      <c r="B184" t="s">
        <v>1683</v>
      </c>
      <c r="C184" t="s">
        <v>1686</v>
      </c>
      <c r="D184" t="s">
        <v>2</v>
      </c>
      <c r="E184" t="s">
        <v>1840</v>
      </c>
    </row>
    <row r="185" spans="1:5" x14ac:dyDescent="0.2">
      <c r="A185" t="s">
        <v>9</v>
      </c>
      <c r="B185" t="s">
        <v>1682</v>
      </c>
      <c r="C185" t="s">
        <v>1688</v>
      </c>
      <c r="D185" t="s">
        <v>2</v>
      </c>
      <c r="E185" t="s">
        <v>1840</v>
      </c>
    </row>
    <row r="186" spans="1:5" x14ac:dyDescent="0.2">
      <c r="A186" t="s">
        <v>3</v>
      </c>
      <c r="B186" t="s">
        <v>1337</v>
      </c>
      <c r="C186" t="s">
        <v>1338</v>
      </c>
      <c r="D186" t="s">
        <v>2</v>
      </c>
      <c r="E186" t="s">
        <v>1840</v>
      </c>
    </row>
    <row r="187" spans="1:5" x14ac:dyDescent="0.2">
      <c r="A187" t="s">
        <v>6</v>
      </c>
      <c r="B187" t="s">
        <v>1337</v>
      </c>
      <c r="C187" t="s">
        <v>1691</v>
      </c>
      <c r="D187" t="s">
        <v>1337</v>
      </c>
      <c r="E187" t="s">
        <v>1840</v>
      </c>
    </row>
    <row r="188" spans="1:5" x14ac:dyDescent="0.2">
      <c r="A188" t="s">
        <v>6</v>
      </c>
      <c r="B188" t="s">
        <v>1692</v>
      </c>
      <c r="C188" t="s">
        <v>784</v>
      </c>
      <c r="D188" t="s">
        <v>1692</v>
      </c>
      <c r="E188" t="s">
        <v>1840</v>
      </c>
    </row>
    <row r="189" spans="1:5" x14ac:dyDescent="0.2">
      <c r="A189" t="s">
        <v>9</v>
      </c>
      <c r="B189" t="s">
        <v>1339</v>
      </c>
      <c r="C189" t="s">
        <v>767</v>
      </c>
      <c r="D189" t="s">
        <v>2</v>
      </c>
      <c r="E189" t="s">
        <v>1840</v>
      </c>
    </row>
    <row r="190" spans="1:5" x14ac:dyDescent="0.2">
      <c r="A190" t="s">
        <v>9</v>
      </c>
      <c r="B190" t="s">
        <v>1731</v>
      </c>
      <c r="C190" t="s">
        <v>1693</v>
      </c>
      <c r="D190" t="s">
        <v>2</v>
      </c>
      <c r="E190" t="s">
        <v>1840</v>
      </c>
    </row>
    <row r="191" spans="1:5" x14ac:dyDescent="0.2">
      <c r="A191" t="s">
        <v>6</v>
      </c>
      <c r="B191" t="s">
        <v>1732</v>
      </c>
      <c r="C191" t="s">
        <v>1694</v>
      </c>
      <c r="D191" t="s">
        <v>2</v>
      </c>
      <c r="E191" t="s">
        <v>1840</v>
      </c>
    </row>
    <row r="192" spans="1:5" x14ac:dyDescent="0.2">
      <c r="A192" t="s">
        <v>6</v>
      </c>
      <c r="B192" t="s">
        <v>1734</v>
      </c>
      <c r="C192" t="s">
        <v>1699</v>
      </c>
      <c r="D192" t="s">
        <v>1340</v>
      </c>
      <c r="E192" t="s">
        <v>1840</v>
      </c>
    </row>
    <row r="193" spans="1:5" x14ac:dyDescent="0.2">
      <c r="A193" t="s">
        <v>6</v>
      </c>
      <c r="B193" t="s">
        <v>1734</v>
      </c>
      <c r="C193" t="s">
        <v>1700</v>
      </c>
      <c r="D193" t="s">
        <v>1340</v>
      </c>
      <c r="E193" t="s">
        <v>1840</v>
      </c>
    </row>
    <row r="194" spans="1:5" x14ac:dyDescent="0.2">
      <c r="A194" t="s">
        <v>3</v>
      </c>
      <c r="B194" t="s">
        <v>1734</v>
      </c>
      <c r="C194" t="s">
        <v>817</v>
      </c>
      <c r="D194" t="s">
        <v>2</v>
      </c>
      <c r="E194" t="s">
        <v>1840</v>
      </c>
    </row>
    <row r="195" spans="1:5" x14ac:dyDescent="0.2">
      <c r="A195" t="s">
        <v>6</v>
      </c>
      <c r="B195" t="s">
        <v>1734</v>
      </c>
      <c r="C195" t="s">
        <v>921</v>
      </c>
      <c r="D195" t="s">
        <v>1340</v>
      </c>
      <c r="E195" t="s">
        <v>1840</v>
      </c>
    </row>
    <row r="196" spans="1:5" x14ac:dyDescent="0.2">
      <c r="A196" t="s">
        <v>9</v>
      </c>
      <c r="B196" t="s">
        <v>1340</v>
      </c>
      <c r="C196" t="s">
        <v>868</v>
      </c>
      <c r="D196" t="s">
        <v>2</v>
      </c>
      <c r="E196" t="s">
        <v>1840</v>
      </c>
    </row>
    <row r="197" spans="1:5" x14ac:dyDescent="0.2">
      <c r="A197" t="s">
        <v>6</v>
      </c>
      <c r="B197" t="s">
        <v>1340</v>
      </c>
      <c r="C197" t="s">
        <v>1702</v>
      </c>
      <c r="D197" t="s">
        <v>1340</v>
      </c>
      <c r="E197" t="s">
        <v>1840</v>
      </c>
    </row>
    <row r="198" spans="1:5" x14ac:dyDescent="0.2">
      <c r="A198" t="s">
        <v>9</v>
      </c>
      <c r="B198" t="s">
        <v>1340</v>
      </c>
      <c r="C198" t="s">
        <v>1341</v>
      </c>
      <c r="D198" t="s">
        <v>2</v>
      </c>
      <c r="E198" t="s">
        <v>1840</v>
      </c>
    </row>
    <row r="199" spans="1:5" x14ac:dyDescent="0.2">
      <c r="A199" t="s">
        <v>11</v>
      </c>
      <c r="B199" t="s">
        <v>1735</v>
      </c>
      <c r="C199" t="s">
        <v>919</v>
      </c>
      <c r="D199" t="s">
        <v>2</v>
      </c>
      <c r="E199" t="s">
        <v>1840</v>
      </c>
    </row>
    <row r="200" spans="1:5" x14ac:dyDescent="0.2">
      <c r="A200" t="s">
        <v>6</v>
      </c>
      <c r="B200" t="s">
        <v>1736</v>
      </c>
      <c r="C200" t="s">
        <v>938</v>
      </c>
      <c r="D200" t="s">
        <v>1340</v>
      </c>
      <c r="E200" t="s">
        <v>1840</v>
      </c>
    </row>
    <row r="201" spans="1:5" x14ac:dyDescent="0.2">
      <c r="A201" t="s">
        <v>9</v>
      </c>
      <c r="B201" t="s">
        <v>1736</v>
      </c>
      <c r="C201" t="s">
        <v>1705</v>
      </c>
      <c r="D201" t="s">
        <v>2</v>
      </c>
      <c r="E201" t="s">
        <v>1840</v>
      </c>
    </row>
    <row r="202" spans="1:5" x14ac:dyDescent="0.2">
      <c r="A202" t="s">
        <v>9</v>
      </c>
      <c r="B202" t="s">
        <v>1736</v>
      </c>
      <c r="C202" t="s">
        <v>773</v>
      </c>
      <c r="D202" t="s">
        <v>2</v>
      </c>
      <c r="E202" t="s">
        <v>1840</v>
      </c>
    </row>
    <row r="203" spans="1:5" x14ac:dyDescent="0.2">
      <c r="A203" t="s">
        <v>9</v>
      </c>
      <c r="B203" t="s">
        <v>1736</v>
      </c>
      <c r="C203" t="s">
        <v>1245</v>
      </c>
      <c r="D203" t="s">
        <v>2</v>
      </c>
      <c r="E203" t="s">
        <v>1840</v>
      </c>
    </row>
    <row r="204" spans="1:5" x14ac:dyDescent="0.2">
      <c r="A204" t="s">
        <v>9</v>
      </c>
      <c r="B204" t="s">
        <v>1736</v>
      </c>
      <c r="C204" t="s">
        <v>1264</v>
      </c>
      <c r="D204" t="s">
        <v>2</v>
      </c>
      <c r="E204" t="s">
        <v>1840</v>
      </c>
    </row>
    <row r="205" spans="1:5" x14ac:dyDescent="0.2">
      <c r="A205" t="s">
        <v>3</v>
      </c>
      <c r="B205" t="s">
        <v>1738</v>
      </c>
      <c r="C205" t="s">
        <v>1260</v>
      </c>
      <c r="D205" t="s">
        <v>2</v>
      </c>
      <c r="E205" t="s">
        <v>1840</v>
      </c>
    </row>
    <row r="206" spans="1:5" x14ac:dyDescent="0.2">
      <c r="A206" t="s">
        <v>6</v>
      </c>
      <c r="B206" t="s">
        <v>1707</v>
      </c>
      <c r="C206" t="s">
        <v>803</v>
      </c>
      <c r="D206" t="s">
        <v>1707</v>
      </c>
      <c r="E206" t="s">
        <v>1840</v>
      </c>
    </row>
    <row r="207" spans="1:5" x14ac:dyDescent="0.2">
      <c r="A207" t="s">
        <v>6</v>
      </c>
      <c r="B207" t="s">
        <v>1645</v>
      </c>
      <c r="C207" t="s">
        <v>1709</v>
      </c>
      <c r="D207" t="s">
        <v>1710</v>
      </c>
      <c r="E207" t="s">
        <v>1840</v>
      </c>
    </row>
    <row r="208" spans="1:5" x14ac:dyDescent="0.2">
      <c r="A208" t="s">
        <v>6</v>
      </c>
      <c r="B208" t="s">
        <v>1645</v>
      </c>
      <c r="C208" t="s">
        <v>1711</v>
      </c>
      <c r="D208" t="s">
        <v>867</v>
      </c>
      <c r="E208" t="s">
        <v>1840</v>
      </c>
    </row>
    <row r="209" spans="1:5" x14ac:dyDescent="0.2">
      <c r="A209" t="s">
        <v>9</v>
      </c>
      <c r="B209" t="s">
        <v>1739</v>
      </c>
      <c r="C209" t="s">
        <v>676</v>
      </c>
      <c r="D209" t="s">
        <v>2</v>
      </c>
      <c r="E209" t="s">
        <v>1840</v>
      </c>
    </row>
    <row r="210" spans="1:5" x14ac:dyDescent="0.2">
      <c r="A210" t="s">
        <v>6</v>
      </c>
      <c r="B210" t="s">
        <v>1740</v>
      </c>
      <c r="C210" t="s">
        <v>1713</v>
      </c>
      <c r="D210" t="s">
        <v>1714</v>
      </c>
      <c r="E210" t="s">
        <v>1840</v>
      </c>
    </row>
    <row r="211" spans="1:5" x14ac:dyDescent="0.2">
      <c r="A211" t="s">
        <v>9</v>
      </c>
      <c r="B211" t="s">
        <v>1342</v>
      </c>
      <c r="C211" t="s">
        <v>1343</v>
      </c>
      <c r="D211" t="s">
        <v>2</v>
      </c>
      <c r="E211" t="s">
        <v>1840</v>
      </c>
    </row>
    <row r="212" spans="1:5" x14ac:dyDescent="0.2">
      <c r="A212" t="s">
        <v>3</v>
      </c>
      <c r="B212" t="s">
        <v>1342</v>
      </c>
      <c r="C212" t="s">
        <v>923</v>
      </c>
      <c r="D212" t="s">
        <v>2</v>
      </c>
      <c r="E212" t="s">
        <v>1840</v>
      </c>
    </row>
    <row r="213" spans="1:5" x14ac:dyDescent="0.2">
      <c r="A213" t="s">
        <v>9</v>
      </c>
      <c r="B213" t="s">
        <v>1717</v>
      </c>
      <c r="C213" t="s">
        <v>885</v>
      </c>
      <c r="D213" t="s">
        <v>2</v>
      </c>
      <c r="E213" t="s">
        <v>1840</v>
      </c>
    </row>
    <row r="214" spans="1:5" x14ac:dyDescent="0.2">
      <c r="A214" t="s">
        <v>9</v>
      </c>
      <c r="B214" t="s">
        <v>1745</v>
      </c>
      <c r="C214" t="s">
        <v>1720</v>
      </c>
      <c r="D214" t="s">
        <v>1649</v>
      </c>
      <c r="E214" t="s">
        <v>1840</v>
      </c>
    </row>
    <row r="215" spans="1:5" x14ac:dyDescent="0.2">
      <c r="A215" t="s">
        <v>6</v>
      </c>
      <c r="B215" t="s">
        <v>1746</v>
      </c>
      <c r="C215" t="s">
        <v>1721</v>
      </c>
      <c r="D215" t="s">
        <v>2</v>
      </c>
      <c r="E215" t="s">
        <v>1840</v>
      </c>
    </row>
    <row r="216" spans="1:5" x14ac:dyDescent="0.2">
      <c r="A216" t="s">
        <v>6</v>
      </c>
      <c r="B216" t="s">
        <v>1746</v>
      </c>
      <c r="C216" t="s">
        <v>1722</v>
      </c>
      <c r="D216" t="s">
        <v>2</v>
      </c>
      <c r="E216" t="s">
        <v>1840</v>
      </c>
    </row>
    <row r="217" spans="1:5" x14ac:dyDescent="0.2">
      <c r="A217" t="s">
        <v>6</v>
      </c>
      <c r="B217" t="s">
        <v>1746</v>
      </c>
      <c r="C217" t="s">
        <v>1723</v>
      </c>
      <c r="D217" t="s">
        <v>2</v>
      </c>
      <c r="E217" t="s">
        <v>1840</v>
      </c>
    </row>
    <row r="218" spans="1:5" x14ac:dyDescent="0.2">
      <c r="A218" t="s">
        <v>3</v>
      </c>
      <c r="B218" t="s">
        <v>1344</v>
      </c>
      <c r="C218" t="s">
        <v>1345</v>
      </c>
      <c r="D218" t="s">
        <v>2</v>
      </c>
      <c r="E218" t="s">
        <v>1840</v>
      </c>
    </row>
    <row r="219" spans="1:5" x14ac:dyDescent="0.2">
      <c r="A219" t="s">
        <v>9</v>
      </c>
      <c r="B219" t="s">
        <v>910</v>
      </c>
      <c r="C219" t="s">
        <v>913</v>
      </c>
      <c r="D219" t="s">
        <v>2</v>
      </c>
      <c r="E219" t="s">
        <v>1840</v>
      </c>
    </row>
    <row r="220" spans="1:5" x14ac:dyDescent="0.2">
      <c r="A220" t="s">
        <v>9</v>
      </c>
      <c r="B220" t="s">
        <v>910</v>
      </c>
      <c r="C220" t="s">
        <v>917</v>
      </c>
      <c r="D220" t="s">
        <v>2</v>
      </c>
      <c r="E220" t="s">
        <v>1840</v>
      </c>
    </row>
    <row r="221" spans="1:5" x14ac:dyDescent="0.2">
      <c r="A221" t="s">
        <v>9</v>
      </c>
      <c r="B221" t="s">
        <v>920</v>
      </c>
      <c r="C221" t="s">
        <v>924</v>
      </c>
      <c r="D221" t="s">
        <v>2</v>
      </c>
      <c r="E221" t="s">
        <v>1840</v>
      </c>
    </row>
    <row r="222" spans="1:5" x14ac:dyDescent="0.2">
      <c r="A222" t="s">
        <v>9</v>
      </c>
      <c r="B222" t="s">
        <v>925</v>
      </c>
      <c r="C222" t="s">
        <v>926</v>
      </c>
      <c r="D222" t="s">
        <v>2</v>
      </c>
      <c r="E222" t="s">
        <v>1840</v>
      </c>
    </row>
    <row r="223" spans="1:5" x14ac:dyDescent="0.2">
      <c r="A223" t="s">
        <v>3</v>
      </c>
      <c r="B223" t="s">
        <v>929</v>
      </c>
      <c r="C223" t="s">
        <v>930</v>
      </c>
      <c r="D223" t="s">
        <v>2</v>
      </c>
      <c r="E223" t="s">
        <v>1840</v>
      </c>
    </row>
    <row r="224" spans="1:5" x14ac:dyDescent="0.2">
      <c r="A224" t="s">
        <v>3</v>
      </c>
      <c r="B224" t="s">
        <v>931</v>
      </c>
      <c r="C224" t="s">
        <v>932</v>
      </c>
      <c r="D224" t="s">
        <v>2</v>
      </c>
      <c r="E224" t="s">
        <v>1840</v>
      </c>
    </row>
    <row r="225" spans="1:5" x14ac:dyDescent="0.2">
      <c r="A225" t="s">
        <v>3</v>
      </c>
      <c r="B225" t="s">
        <v>931</v>
      </c>
      <c r="C225" t="s">
        <v>933</v>
      </c>
      <c r="D225" t="s">
        <v>2</v>
      </c>
      <c r="E225" t="s">
        <v>1840</v>
      </c>
    </row>
    <row r="226" spans="1:5" x14ac:dyDescent="0.2">
      <c r="A226" t="s">
        <v>3</v>
      </c>
      <c r="B226" t="s">
        <v>939</v>
      </c>
      <c r="C226" t="s">
        <v>859</v>
      </c>
      <c r="D226" t="s">
        <v>2</v>
      </c>
      <c r="E226" t="s">
        <v>1840</v>
      </c>
    </row>
    <row r="227" spans="1:5" x14ac:dyDescent="0.2">
      <c r="A227" t="s">
        <v>6</v>
      </c>
      <c r="B227" t="s">
        <v>940</v>
      </c>
      <c r="C227" t="s">
        <v>892</v>
      </c>
      <c r="D227" t="s">
        <v>941</v>
      </c>
      <c r="E227" t="s">
        <v>1840</v>
      </c>
    </row>
    <row r="228" spans="1:5" x14ac:dyDescent="0.2">
      <c r="A228" t="s">
        <v>3</v>
      </c>
      <c r="B228" t="s">
        <v>941</v>
      </c>
      <c r="C228" t="s">
        <v>942</v>
      </c>
      <c r="D228" t="s">
        <v>2</v>
      </c>
      <c r="E228" t="s">
        <v>1840</v>
      </c>
    </row>
    <row r="229" spans="1:5" x14ac:dyDescent="0.2">
      <c r="A229" t="s">
        <v>6</v>
      </c>
      <c r="B229" t="s">
        <v>941</v>
      </c>
      <c r="C229" t="s">
        <v>636</v>
      </c>
      <c r="D229" t="s">
        <v>878</v>
      </c>
      <c r="E229" t="s">
        <v>1840</v>
      </c>
    </row>
    <row r="230" spans="1:5" x14ac:dyDescent="0.2">
      <c r="A230" t="s">
        <v>6</v>
      </c>
      <c r="B230" t="s">
        <v>945</v>
      </c>
      <c r="C230" t="s">
        <v>903</v>
      </c>
      <c r="D230" t="s">
        <v>947</v>
      </c>
      <c r="E230" t="s">
        <v>1840</v>
      </c>
    </row>
    <row r="231" spans="1:5" x14ac:dyDescent="0.2">
      <c r="A231" t="s">
        <v>3</v>
      </c>
      <c r="B231" t="s">
        <v>945</v>
      </c>
      <c r="C231" t="s">
        <v>901</v>
      </c>
      <c r="D231" t="s">
        <v>2</v>
      </c>
      <c r="E231" t="s">
        <v>1840</v>
      </c>
    </row>
    <row r="232" spans="1:5" x14ac:dyDescent="0.2">
      <c r="A232" t="s">
        <v>11</v>
      </c>
      <c r="B232" t="s">
        <v>947</v>
      </c>
      <c r="C232" t="s">
        <v>765</v>
      </c>
      <c r="D232" t="s">
        <v>2</v>
      </c>
      <c r="E232" t="s">
        <v>1840</v>
      </c>
    </row>
    <row r="233" spans="1:5" x14ac:dyDescent="0.2">
      <c r="A233" t="s">
        <v>6</v>
      </c>
      <c r="B233" t="s">
        <v>948</v>
      </c>
      <c r="C233" t="s">
        <v>949</v>
      </c>
      <c r="D233" t="s">
        <v>867</v>
      </c>
      <c r="E233" t="s">
        <v>1840</v>
      </c>
    </row>
    <row r="234" spans="1:5" x14ac:dyDescent="0.2">
      <c r="A234" t="s">
        <v>6</v>
      </c>
      <c r="B234" t="s">
        <v>948</v>
      </c>
      <c r="C234" t="s">
        <v>834</v>
      </c>
      <c r="D234" t="s">
        <v>860</v>
      </c>
      <c r="E234" t="s">
        <v>1840</v>
      </c>
    </row>
    <row r="235" spans="1:5" x14ac:dyDescent="0.2">
      <c r="A235" t="s">
        <v>3</v>
      </c>
      <c r="B235" t="s">
        <v>951</v>
      </c>
      <c r="C235" t="s">
        <v>952</v>
      </c>
      <c r="D235" t="s">
        <v>2</v>
      </c>
      <c r="E235" t="s">
        <v>1840</v>
      </c>
    </row>
    <row r="236" spans="1:5" x14ac:dyDescent="0.2">
      <c r="A236" t="s">
        <v>6</v>
      </c>
      <c r="B236" t="s">
        <v>957</v>
      </c>
      <c r="C236" t="s">
        <v>958</v>
      </c>
      <c r="D236" t="s">
        <v>867</v>
      </c>
      <c r="E236" t="s">
        <v>1840</v>
      </c>
    </row>
    <row r="237" spans="1:5" x14ac:dyDescent="0.2">
      <c r="A237" t="s">
        <v>6</v>
      </c>
      <c r="B237" t="s">
        <v>959</v>
      </c>
      <c r="C237" t="s">
        <v>960</v>
      </c>
      <c r="D237" t="s">
        <v>873</v>
      </c>
      <c r="E237" t="s">
        <v>1840</v>
      </c>
    </row>
    <row r="238" spans="1:5" x14ac:dyDescent="0.2">
      <c r="A238" t="s">
        <v>9</v>
      </c>
      <c r="B238" t="s">
        <v>959</v>
      </c>
      <c r="C238" t="s">
        <v>961</v>
      </c>
      <c r="D238" t="s">
        <v>2</v>
      </c>
      <c r="E238" t="s">
        <v>1840</v>
      </c>
    </row>
    <row r="239" spans="1:5" x14ac:dyDescent="0.2">
      <c r="A239" t="s">
        <v>9</v>
      </c>
      <c r="B239" t="s">
        <v>962</v>
      </c>
      <c r="C239" t="s">
        <v>964</v>
      </c>
      <c r="D239" t="s">
        <v>2</v>
      </c>
      <c r="E239" t="s">
        <v>1840</v>
      </c>
    </row>
    <row r="240" spans="1:5" x14ac:dyDescent="0.2">
      <c r="A240" t="s">
        <v>6</v>
      </c>
      <c r="B240" t="s">
        <v>860</v>
      </c>
      <c r="C240" t="s">
        <v>670</v>
      </c>
      <c r="D240" t="s">
        <v>883</v>
      </c>
      <c r="E240" t="s">
        <v>1840</v>
      </c>
    </row>
    <row r="241" spans="1:5" x14ac:dyDescent="0.2">
      <c r="A241" t="s">
        <v>6</v>
      </c>
      <c r="B241" t="s">
        <v>873</v>
      </c>
      <c r="C241" t="s">
        <v>693</v>
      </c>
      <c r="D241" t="s">
        <v>886</v>
      </c>
      <c r="E241" t="s">
        <v>1840</v>
      </c>
    </row>
    <row r="242" spans="1:5" x14ac:dyDescent="0.2">
      <c r="A242" t="s">
        <v>9</v>
      </c>
      <c r="B242" t="s">
        <v>874</v>
      </c>
      <c r="C242" t="s">
        <v>875</v>
      </c>
      <c r="D242" t="s">
        <v>2</v>
      </c>
      <c r="E242" t="s">
        <v>1840</v>
      </c>
    </row>
    <row r="243" spans="1:5" x14ac:dyDescent="0.2">
      <c r="A243" t="s">
        <v>9</v>
      </c>
      <c r="B243" t="s">
        <v>874</v>
      </c>
      <c r="C243" t="s">
        <v>877</v>
      </c>
      <c r="D243" t="s">
        <v>2</v>
      </c>
      <c r="E243" t="s">
        <v>1840</v>
      </c>
    </row>
    <row r="244" spans="1:5" x14ac:dyDescent="0.2">
      <c r="A244" t="s">
        <v>9</v>
      </c>
      <c r="B244" t="s">
        <v>879</v>
      </c>
      <c r="C244" t="s">
        <v>880</v>
      </c>
      <c r="D244" t="s">
        <v>2</v>
      </c>
      <c r="E244" t="s">
        <v>1840</v>
      </c>
    </row>
    <row r="245" spans="1:5" x14ac:dyDescent="0.2">
      <c r="A245" t="s">
        <v>6</v>
      </c>
      <c r="B245" t="s">
        <v>883</v>
      </c>
      <c r="C245" t="s">
        <v>815</v>
      </c>
      <c r="D245" t="s">
        <v>881</v>
      </c>
      <c r="E245" t="s">
        <v>1840</v>
      </c>
    </row>
    <row r="246" spans="1:5" x14ac:dyDescent="0.2">
      <c r="A246" t="s">
        <v>6</v>
      </c>
      <c r="B246" t="s">
        <v>890</v>
      </c>
      <c r="C246" t="s">
        <v>891</v>
      </c>
      <c r="D246" t="s">
        <v>1642</v>
      </c>
      <c r="E246" t="s">
        <v>1840</v>
      </c>
    </row>
    <row r="247" spans="1:5" x14ac:dyDescent="0.2">
      <c r="A247" t="s">
        <v>9</v>
      </c>
      <c r="B247" t="s">
        <v>902</v>
      </c>
      <c r="C247" t="s">
        <v>904</v>
      </c>
      <c r="D247" t="s">
        <v>2</v>
      </c>
      <c r="E247" t="s">
        <v>1840</v>
      </c>
    </row>
    <row r="248" spans="1:5" x14ac:dyDescent="0.2">
      <c r="A248" t="s">
        <v>9</v>
      </c>
      <c r="B248" t="s">
        <v>905</v>
      </c>
      <c r="C248" t="s">
        <v>718</v>
      </c>
      <c r="D248" t="s">
        <v>2</v>
      </c>
      <c r="E248" t="s">
        <v>1840</v>
      </c>
    </row>
    <row r="249" spans="1:5" x14ac:dyDescent="0.2">
      <c r="A249" t="s">
        <v>3</v>
      </c>
      <c r="B249" t="s">
        <v>905</v>
      </c>
      <c r="C249" t="s">
        <v>906</v>
      </c>
      <c r="D249" t="s">
        <v>2</v>
      </c>
      <c r="E249" t="s">
        <v>1840</v>
      </c>
    </row>
    <row r="250" spans="1:5" x14ac:dyDescent="0.2">
      <c r="A250" t="s">
        <v>9</v>
      </c>
      <c r="B250" t="s">
        <v>905</v>
      </c>
      <c r="C250" t="s">
        <v>907</v>
      </c>
      <c r="D250" t="s">
        <v>2</v>
      </c>
      <c r="E250" t="s">
        <v>1840</v>
      </c>
    </row>
    <row r="251" spans="1:5" x14ac:dyDescent="0.2">
      <c r="A251" t="s">
        <v>6</v>
      </c>
      <c r="B251" t="s">
        <v>820</v>
      </c>
      <c r="C251" t="s">
        <v>821</v>
      </c>
      <c r="D251" t="s">
        <v>822</v>
      </c>
      <c r="E251" t="s">
        <v>1840</v>
      </c>
    </row>
    <row r="252" spans="1:5" x14ac:dyDescent="0.2">
      <c r="A252" t="s">
        <v>6</v>
      </c>
      <c r="B252" t="s">
        <v>822</v>
      </c>
      <c r="C252" t="s">
        <v>699</v>
      </c>
      <c r="D252" t="s">
        <v>812</v>
      </c>
      <c r="E252" t="s">
        <v>1840</v>
      </c>
    </row>
    <row r="253" spans="1:5" x14ac:dyDescent="0.2">
      <c r="A253" t="s">
        <v>6</v>
      </c>
      <c r="B253" t="s">
        <v>822</v>
      </c>
      <c r="C253" t="s">
        <v>664</v>
      </c>
      <c r="D253" t="s">
        <v>814</v>
      </c>
      <c r="E253" t="s">
        <v>1840</v>
      </c>
    </row>
    <row r="254" spans="1:5" x14ac:dyDescent="0.2">
      <c r="A254" t="s">
        <v>6</v>
      </c>
      <c r="B254" t="s">
        <v>822</v>
      </c>
      <c r="C254" t="s">
        <v>663</v>
      </c>
      <c r="D254" t="s">
        <v>814</v>
      </c>
      <c r="E254" t="s">
        <v>1840</v>
      </c>
    </row>
    <row r="255" spans="1:5" x14ac:dyDescent="0.2">
      <c r="A255" t="s">
        <v>6</v>
      </c>
      <c r="B255" t="s">
        <v>823</v>
      </c>
      <c r="C255" t="s">
        <v>759</v>
      </c>
      <c r="D255" t="s">
        <v>823</v>
      </c>
      <c r="E255" t="s">
        <v>1840</v>
      </c>
    </row>
    <row r="256" spans="1:5" x14ac:dyDescent="0.2">
      <c r="A256" t="s">
        <v>6</v>
      </c>
      <c r="B256" t="s">
        <v>823</v>
      </c>
      <c r="C256" t="s">
        <v>606</v>
      </c>
      <c r="D256" t="s">
        <v>824</v>
      </c>
      <c r="E256" t="s">
        <v>1840</v>
      </c>
    </row>
    <row r="257" spans="1:5" x14ac:dyDescent="0.2">
      <c r="A257" t="s">
        <v>6</v>
      </c>
      <c r="B257" t="s">
        <v>824</v>
      </c>
      <c r="C257" t="s">
        <v>826</v>
      </c>
      <c r="D257" t="s">
        <v>824</v>
      </c>
      <c r="E257" t="s">
        <v>1840</v>
      </c>
    </row>
    <row r="258" spans="1:5" x14ac:dyDescent="0.2">
      <c r="A258" t="s">
        <v>3</v>
      </c>
      <c r="B258" t="s">
        <v>824</v>
      </c>
      <c r="C258" t="s">
        <v>780</v>
      </c>
      <c r="D258" t="s">
        <v>2</v>
      </c>
      <c r="E258" t="s">
        <v>1840</v>
      </c>
    </row>
    <row r="259" spans="1:5" x14ac:dyDescent="0.2">
      <c r="A259" t="s">
        <v>3</v>
      </c>
      <c r="B259" t="s">
        <v>828</v>
      </c>
      <c r="C259" t="s">
        <v>829</v>
      </c>
      <c r="D259" t="s">
        <v>2</v>
      </c>
      <c r="E259" t="s">
        <v>1840</v>
      </c>
    </row>
    <row r="260" spans="1:5" x14ac:dyDescent="0.2">
      <c r="A260" t="s">
        <v>9</v>
      </c>
      <c r="B260" t="s">
        <v>828</v>
      </c>
      <c r="C260" t="s">
        <v>830</v>
      </c>
      <c r="D260" t="s">
        <v>2</v>
      </c>
      <c r="E260" t="s">
        <v>1840</v>
      </c>
    </row>
    <row r="261" spans="1:5" x14ac:dyDescent="0.2">
      <c r="A261" t="s">
        <v>9</v>
      </c>
      <c r="B261" t="s">
        <v>844</v>
      </c>
      <c r="C261" t="s">
        <v>774</v>
      </c>
      <c r="D261" t="s">
        <v>2</v>
      </c>
      <c r="E261" t="s">
        <v>1840</v>
      </c>
    </row>
    <row r="262" spans="1:5" x14ac:dyDescent="0.2">
      <c r="A262" t="s">
        <v>3</v>
      </c>
      <c r="B262" t="s">
        <v>846</v>
      </c>
      <c r="C262" t="s">
        <v>645</v>
      </c>
      <c r="D262" t="s">
        <v>2</v>
      </c>
      <c r="E262" t="s">
        <v>1840</v>
      </c>
    </row>
    <row r="263" spans="1:5" x14ac:dyDescent="0.2">
      <c r="A263" t="s">
        <v>6</v>
      </c>
      <c r="B263" t="s">
        <v>846</v>
      </c>
      <c r="C263" t="s">
        <v>799</v>
      </c>
      <c r="D263" t="s">
        <v>852</v>
      </c>
      <c r="E263" t="s">
        <v>1840</v>
      </c>
    </row>
    <row r="264" spans="1:5" x14ac:dyDescent="0.2">
      <c r="A264" t="s">
        <v>6</v>
      </c>
      <c r="B264" t="s">
        <v>849</v>
      </c>
      <c r="C264" t="s">
        <v>851</v>
      </c>
      <c r="D264" t="s">
        <v>756</v>
      </c>
      <c r="E264" t="s">
        <v>1840</v>
      </c>
    </row>
    <row r="265" spans="1:5" x14ac:dyDescent="0.2">
      <c r="A265" t="s">
        <v>9</v>
      </c>
      <c r="B265" t="s">
        <v>854</v>
      </c>
      <c r="C265" t="s">
        <v>855</v>
      </c>
      <c r="D265" t="s">
        <v>2</v>
      </c>
      <c r="E265" t="s">
        <v>1840</v>
      </c>
    </row>
    <row r="266" spans="1:5" x14ac:dyDescent="0.2">
      <c r="A266" t="s">
        <v>9</v>
      </c>
      <c r="B266" t="s">
        <v>854</v>
      </c>
      <c r="C266" t="s">
        <v>856</v>
      </c>
      <c r="D266" t="s">
        <v>2</v>
      </c>
      <c r="E266" t="s">
        <v>1840</v>
      </c>
    </row>
    <row r="267" spans="1:5" x14ac:dyDescent="0.2">
      <c r="A267" t="s">
        <v>9</v>
      </c>
      <c r="B267" t="s">
        <v>758</v>
      </c>
      <c r="C267" t="s">
        <v>731</v>
      </c>
      <c r="D267" t="s">
        <v>2</v>
      </c>
      <c r="E267" t="s">
        <v>1840</v>
      </c>
    </row>
    <row r="268" spans="1:5" x14ac:dyDescent="0.2">
      <c r="A268" t="s">
        <v>6</v>
      </c>
      <c r="B268" t="s">
        <v>760</v>
      </c>
      <c r="C268" t="s">
        <v>762</v>
      </c>
      <c r="D268" t="s">
        <v>777</v>
      </c>
      <c r="E268" t="s">
        <v>1840</v>
      </c>
    </row>
    <row r="269" spans="1:5" x14ac:dyDescent="0.2">
      <c r="A269" t="s">
        <v>6</v>
      </c>
      <c r="B269" t="s">
        <v>770</v>
      </c>
      <c r="C269" t="s">
        <v>671</v>
      </c>
      <c r="D269" t="s">
        <v>772</v>
      </c>
      <c r="E269" t="s">
        <v>1840</v>
      </c>
    </row>
    <row r="270" spans="1:5" x14ac:dyDescent="0.2">
      <c r="A270" t="s">
        <v>9</v>
      </c>
      <c r="B270" t="s">
        <v>772</v>
      </c>
      <c r="C270" t="s">
        <v>775</v>
      </c>
      <c r="D270" t="s">
        <v>2</v>
      </c>
      <c r="E270" t="s">
        <v>1840</v>
      </c>
    </row>
    <row r="271" spans="1:5" x14ac:dyDescent="0.2">
      <c r="A271" t="s">
        <v>3</v>
      </c>
      <c r="B271" t="s">
        <v>772</v>
      </c>
      <c r="C271" t="s">
        <v>776</v>
      </c>
      <c r="D271" t="s">
        <v>2</v>
      </c>
      <c r="E271" t="s">
        <v>1840</v>
      </c>
    </row>
    <row r="272" spans="1:5" x14ac:dyDescent="0.2">
      <c r="A272" t="s">
        <v>9</v>
      </c>
      <c r="B272" t="s">
        <v>779</v>
      </c>
      <c r="C272" t="s">
        <v>781</v>
      </c>
      <c r="D272" t="s">
        <v>2</v>
      </c>
      <c r="E272" t="s">
        <v>1840</v>
      </c>
    </row>
    <row r="273" spans="1:5" x14ac:dyDescent="0.2">
      <c r="A273" t="s">
        <v>6</v>
      </c>
      <c r="B273" t="s">
        <v>782</v>
      </c>
      <c r="C273" t="s">
        <v>733</v>
      </c>
      <c r="D273" t="s">
        <v>782</v>
      </c>
      <c r="E273" t="s">
        <v>1840</v>
      </c>
    </row>
    <row r="274" spans="1:5" x14ac:dyDescent="0.2">
      <c r="A274" t="s">
        <v>3</v>
      </c>
      <c r="B274" t="s">
        <v>782</v>
      </c>
      <c r="C274" t="s">
        <v>783</v>
      </c>
      <c r="D274" t="s">
        <v>2</v>
      </c>
      <c r="E274" t="s">
        <v>1840</v>
      </c>
    </row>
    <row r="275" spans="1:5" x14ac:dyDescent="0.2">
      <c r="A275" t="s">
        <v>6</v>
      </c>
      <c r="B275" t="s">
        <v>788</v>
      </c>
      <c r="C275" t="s">
        <v>789</v>
      </c>
      <c r="D275" t="s">
        <v>795</v>
      </c>
      <c r="E275" t="s">
        <v>1840</v>
      </c>
    </row>
    <row r="276" spans="1:5" x14ac:dyDescent="0.2">
      <c r="A276" t="s">
        <v>9</v>
      </c>
      <c r="B276" t="s">
        <v>788</v>
      </c>
      <c r="C276" t="s">
        <v>790</v>
      </c>
      <c r="D276" t="s">
        <v>2</v>
      </c>
      <c r="E276" t="s">
        <v>1840</v>
      </c>
    </row>
    <row r="277" spans="1:5" x14ac:dyDescent="0.2">
      <c r="A277" t="s">
        <v>6</v>
      </c>
      <c r="B277" t="s">
        <v>792</v>
      </c>
      <c r="C277" t="s">
        <v>610</v>
      </c>
      <c r="D277" t="s">
        <v>806</v>
      </c>
      <c r="E277" t="s">
        <v>1840</v>
      </c>
    </row>
    <row r="278" spans="1:5" x14ac:dyDescent="0.2">
      <c r="A278" t="s">
        <v>6</v>
      </c>
      <c r="B278" t="s">
        <v>795</v>
      </c>
      <c r="C278" t="s">
        <v>796</v>
      </c>
      <c r="D278" t="s">
        <v>795</v>
      </c>
      <c r="E278" t="s">
        <v>1840</v>
      </c>
    </row>
    <row r="279" spans="1:5" x14ac:dyDescent="0.2">
      <c r="A279" t="s">
        <v>6</v>
      </c>
      <c r="B279" t="s">
        <v>795</v>
      </c>
      <c r="C279" t="s">
        <v>675</v>
      </c>
      <c r="D279" t="s">
        <v>806</v>
      </c>
      <c r="E279" t="s">
        <v>1840</v>
      </c>
    </row>
    <row r="280" spans="1:5" x14ac:dyDescent="0.2">
      <c r="A280" t="s">
        <v>6</v>
      </c>
      <c r="B280" t="s">
        <v>798</v>
      </c>
      <c r="C280" t="s">
        <v>800</v>
      </c>
      <c r="D280" t="s">
        <v>2</v>
      </c>
      <c r="E280" t="s">
        <v>1840</v>
      </c>
    </row>
    <row r="281" spans="1:5" x14ac:dyDescent="0.2">
      <c r="A281" t="s">
        <v>6</v>
      </c>
      <c r="B281" t="s">
        <v>804</v>
      </c>
      <c r="C281" t="s">
        <v>805</v>
      </c>
      <c r="D281" t="s">
        <v>2</v>
      </c>
      <c r="E281" t="s">
        <v>1840</v>
      </c>
    </row>
    <row r="282" spans="1:5" x14ac:dyDescent="0.2">
      <c r="A282" t="s">
        <v>11</v>
      </c>
      <c r="B282" t="s">
        <v>806</v>
      </c>
      <c r="C282" t="s">
        <v>808</v>
      </c>
      <c r="D282" t="s">
        <v>2</v>
      </c>
      <c r="E282" t="s">
        <v>1840</v>
      </c>
    </row>
    <row r="283" spans="1:5" x14ac:dyDescent="0.2">
      <c r="A283" t="s">
        <v>9</v>
      </c>
      <c r="B283" t="s">
        <v>810</v>
      </c>
      <c r="C283" t="s">
        <v>811</v>
      </c>
      <c r="D283" t="s">
        <v>2</v>
      </c>
      <c r="E283" t="s">
        <v>1840</v>
      </c>
    </row>
    <row r="284" spans="1:5" x14ac:dyDescent="0.2">
      <c r="A284" t="s">
        <v>6</v>
      </c>
      <c r="B284" t="s">
        <v>810</v>
      </c>
      <c r="C284" t="s">
        <v>707</v>
      </c>
      <c r="D284" t="s">
        <v>2</v>
      </c>
      <c r="E284" t="s">
        <v>1840</v>
      </c>
    </row>
    <row r="285" spans="1:5" x14ac:dyDescent="0.2">
      <c r="A285" t="s">
        <v>6</v>
      </c>
      <c r="B285" t="s">
        <v>658</v>
      </c>
      <c r="C285" t="s">
        <v>659</v>
      </c>
      <c r="D285" t="s">
        <v>658</v>
      </c>
      <c r="E285" t="s">
        <v>1840</v>
      </c>
    </row>
    <row r="286" spans="1:5" x14ac:dyDescent="0.2">
      <c r="A286" t="s">
        <v>9</v>
      </c>
      <c r="B286" t="s">
        <v>678</v>
      </c>
      <c r="C286" t="s">
        <v>682</v>
      </c>
      <c r="D286" t="s">
        <v>2</v>
      </c>
      <c r="E286" t="s">
        <v>1840</v>
      </c>
    </row>
    <row r="287" spans="1:5" x14ac:dyDescent="0.2">
      <c r="A287" t="s">
        <v>6</v>
      </c>
      <c r="B287" t="s">
        <v>684</v>
      </c>
      <c r="C287" t="s">
        <v>687</v>
      </c>
      <c r="D287" t="s">
        <v>1637</v>
      </c>
      <c r="E287" t="s">
        <v>1840</v>
      </c>
    </row>
    <row r="288" spans="1:5" x14ac:dyDescent="0.2">
      <c r="A288" t="s">
        <v>3</v>
      </c>
      <c r="B288" t="s">
        <v>684</v>
      </c>
      <c r="C288" t="s">
        <v>688</v>
      </c>
      <c r="D288" t="s">
        <v>2</v>
      </c>
      <c r="E288" t="s">
        <v>1840</v>
      </c>
    </row>
    <row r="289" spans="1:5" x14ac:dyDescent="0.2">
      <c r="A289" t="s">
        <v>6</v>
      </c>
      <c r="B289" t="s">
        <v>689</v>
      </c>
      <c r="C289" t="s">
        <v>691</v>
      </c>
      <c r="D289" t="s">
        <v>698</v>
      </c>
      <c r="E289" t="s">
        <v>1840</v>
      </c>
    </row>
    <row r="290" spans="1:5" x14ac:dyDescent="0.2">
      <c r="A290" t="s">
        <v>6</v>
      </c>
      <c r="B290" t="s">
        <v>698</v>
      </c>
      <c r="C290" t="s">
        <v>700</v>
      </c>
      <c r="D290" t="s">
        <v>710</v>
      </c>
      <c r="E290" t="s">
        <v>1840</v>
      </c>
    </row>
    <row r="291" spans="1:5" x14ac:dyDescent="0.2">
      <c r="A291" t="s">
        <v>6</v>
      </c>
      <c r="B291" t="s">
        <v>701</v>
      </c>
      <c r="C291" t="s">
        <v>702</v>
      </c>
      <c r="D291" t="s">
        <v>701</v>
      </c>
      <c r="E291" t="s">
        <v>1840</v>
      </c>
    </row>
    <row r="292" spans="1:5" x14ac:dyDescent="0.2">
      <c r="A292" t="s">
        <v>9</v>
      </c>
      <c r="B292" t="s">
        <v>701</v>
      </c>
      <c r="C292" t="s">
        <v>703</v>
      </c>
      <c r="D292" t="s">
        <v>2</v>
      </c>
      <c r="E292" t="s">
        <v>1840</v>
      </c>
    </row>
    <row r="293" spans="1:5" x14ac:dyDescent="0.2">
      <c r="A293" t="s">
        <v>6</v>
      </c>
      <c r="B293" t="s">
        <v>715</v>
      </c>
      <c r="C293" t="s">
        <v>716</v>
      </c>
      <c r="D293" t="s">
        <v>725</v>
      </c>
      <c r="E293" t="s">
        <v>1840</v>
      </c>
    </row>
    <row r="294" spans="1:5" x14ac:dyDescent="0.2">
      <c r="A294" t="s">
        <v>6</v>
      </c>
      <c r="B294" t="s">
        <v>730</v>
      </c>
      <c r="C294" t="s">
        <v>635</v>
      </c>
      <c r="D294" t="s">
        <v>1638</v>
      </c>
      <c r="E294" t="s">
        <v>1840</v>
      </c>
    </row>
    <row r="295" spans="1:5" x14ac:dyDescent="0.2">
      <c r="A295" t="s">
        <v>9</v>
      </c>
      <c r="B295" t="s">
        <v>735</v>
      </c>
      <c r="C295" t="s">
        <v>737</v>
      </c>
      <c r="D295" t="s">
        <v>2</v>
      </c>
      <c r="E295" t="s">
        <v>1840</v>
      </c>
    </row>
    <row r="296" spans="1:5" x14ac:dyDescent="0.2">
      <c r="A296" t="s">
        <v>9</v>
      </c>
      <c r="B296" t="s">
        <v>735</v>
      </c>
      <c r="C296" t="s">
        <v>625</v>
      </c>
      <c r="D296" t="s">
        <v>2</v>
      </c>
      <c r="E296" t="s">
        <v>1840</v>
      </c>
    </row>
    <row r="297" spans="1:5" x14ac:dyDescent="0.2">
      <c r="A297" t="s">
        <v>9</v>
      </c>
      <c r="B297" t="s">
        <v>740</v>
      </c>
      <c r="C297" t="s">
        <v>741</v>
      </c>
      <c r="D297" t="s">
        <v>2</v>
      </c>
      <c r="E297" t="s">
        <v>1840</v>
      </c>
    </row>
    <row r="298" spans="1:5" x14ac:dyDescent="0.2">
      <c r="A298" t="s">
        <v>6</v>
      </c>
      <c r="B298" t="s">
        <v>744</v>
      </c>
      <c r="C298" t="s">
        <v>745</v>
      </c>
      <c r="D298" t="s">
        <v>750</v>
      </c>
      <c r="E298" t="s">
        <v>1840</v>
      </c>
    </row>
    <row r="299" spans="1:5" x14ac:dyDescent="0.2">
      <c r="A299" t="s">
        <v>3</v>
      </c>
      <c r="B299" t="s">
        <v>748</v>
      </c>
      <c r="C299" t="s">
        <v>749</v>
      </c>
      <c r="D299" t="s">
        <v>2</v>
      </c>
      <c r="E299" t="s">
        <v>1840</v>
      </c>
    </row>
    <row r="300" spans="1:5" x14ac:dyDescent="0.2">
      <c r="A300" t="s">
        <v>11</v>
      </c>
      <c r="B300" t="s">
        <v>750</v>
      </c>
      <c r="C300" t="s">
        <v>751</v>
      </c>
      <c r="D300" t="s">
        <v>2</v>
      </c>
      <c r="E300" t="s">
        <v>1840</v>
      </c>
    </row>
    <row r="301" spans="1:5" x14ac:dyDescent="0.2">
      <c r="A301" t="s">
        <v>6</v>
      </c>
      <c r="B301" t="s">
        <v>752</v>
      </c>
      <c r="C301" t="s">
        <v>753</v>
      </c>
      <c r="D301" t="s">
        <v>613</v>
      </c>
      <c r="E301" t="s">
        <v>1840</v>
      </c>
    </row>
    <row r="302" spans="1:5" x14ac:dyDescent="0.2">
      <c r="A302" t="s">
        <v>3</v>
      </c>
      <c r="B302" t="s">
        <v>752</v>
      </c>
      <c r="C302" t="s">
        <v>754</v>
      </c>
      <c r="D302" t="s">
        <v>2</v>
      </c>
      <c r="E302" t="s">
        <v>1840</v>
      </c>
    </row>
    <row r="303" spans="1:5" x14ac:dyDescent="0.2">
      <c r="A303" t="s">
        <v>6</v>
      </c>
      <c r="B303" t="s">
        <v>603</v>
      </c>
      <c r="C303" t="s">
        <v>605</v>
      </c>
      <c r="D303" t="s">
        <v>639</v>
      </c>
      <c r="E303" t="s">
        <v>1840</v>
      </c>
    </row>
    <row r="304" spans="1:5" x14ac:dyDescent="0.2">
      <c r="A304" t="s">
        <v>3</v>
      </c>
      <c r="B304" t="s">
        <v>603</v>
      </c>
      <c r="C304" t="s">
        <v>607</v>
      </c>
      <c r="D304" t="s">
        <v>2</v>
      </c>
      <c r="E304" t="s">
        <v>1840</v>
      </c>
    </row>
    <row r="305" spans="1:5" x14ac:dyDescent="0.2">
      <c r="A305" t="s">
        <v>9</v>
      </c>
      <c r="B305" t="s">
        <v>608</v>
      </c>
      <c r="C305" t="s">
        <v>611</v>
      </c>
      <c r="D305" t="s">
        <v>2</v>
      </c>
      <c r="E305" t="s">
        <v>1840</v>
      </c>
    </row>
    <row r="306" spans="1:5" x14ac:dyDescent="0.2">
      <c r="A306" t="s">
        <v>6</v>
      </c>
      <c r="B306" t="s">
        <v>615</v>
      </c>
      <c r="C306" t="s">
        <v>616</v>
      </c>
      <c r="D306" t="s">
        <v>615</v>
      </c>
      <c r="E306" t="s">
        <v>1840</v>
      </c>
    </row>
    <row r="307" spans="1:5" x14ac:dyDescent="0.2">
      <c r="A307" t="s">
        <v>11</v>
      </c>
      <c r="B307" t="s">
        <v>617</v>
      </c>
      <c r="C307" t="s">
        <v>618</v>
      </c>
      <c r="D307" t="s">
        <v>2</v>
      </c>
      <c r="E307" t="s">
        <v>1840</v>
      </c>
    </row>
    <row r="308" spans="1:5" x14ac:dyDescent="0.2">
      <c r="A308" t="s">
        <v>3</v>
      </c>
      <c r="B308" t="s">
        <v>617</v>
      </c>
      <c r="C308" t="s">
        <v>619</v>
      </c>
      <c r="D308" t="s">
        <v>2</v>
      </c>
      <c r="E308" t="s">
        <v>1840</v>
      </c>
    </row>
    <row r="309" spans="1:5" x14ac:dyDescent="0.2">
      <c r="A309" t="s">
        <v>6</v>
      </c>
      <c r="B309" t="s">
        <v>621</v>
      </c>
      <c r="C309" t="s">
        <v>623</v>
      </c>
      <c r="D309" t="s">
        <v>624</v>
      </c>
      <c r="E309" t="s">
        <v>1840</v>
      </c>
    </row>
    <row r="310" spans="1:5" x14ac:dyDescent="0.2">
      <c r="A310" t="s">
        <v>3</v>
      </c>
      <c r="B310" t="s">
        <v>628</v>
      </c>
      <c r="C310" t="s">
        <v>629</v>
      </c>
      <c r="D310" t="s">
        <v>2</v>
      </c>
      <c r="E310" t="s">
        <v>1840</v>
      </c>
    </row>
    <row r="311" spans="1:5" x14ac:dyDescent="0.2">
      <c r="A311" t="s">
        <v>3</v>
      </c>
      <c r="B311" t="s">
        <v>639</v>
      </c>
      <c r="C311" t="s">
        <v>640</v>
      </c>
      <c r="D311" t="s">
        <v>2</v>
      </c>
      <c r="E311" t="s">
        <v>1840</v>
      </c>
    </row>
    <row r="312" spans="1:5" x14ac:dyDescent="0.2">
      <c r="A312" t="s">
        <v>6</v>
      </c>
      <c r="B312" t="s">
        <v>642</v>
      </c>
      <c r="C312" t="s">
        <v>643</v>
      </c>
      <c r="D312" t="s">
        <v>579</v>
      </c>
      <c r="E312" t="s">
        <v>1840</v>
      </c>
    </row>
    <row r="313" spans="1:5" x14ac:dyDescent="0.2">
      <c r="A313" t="s">
        <v>3</v>
      </c>
      <c r="B313" t="s">
        <v>642</v>
      </c>
      <c r="C313" t="s">
        <v>646</v>
      </c>
      <c r="D313" t="s">
        <v>2</v>
      </c>
      <c r="E313" t="s">
        <v>1840</v>
      </c>
    </row>
    <row r="314" spans="1:5" x14ac:dyDescent="0.2">
      <c r="A314" t="s">
        <v>6</v>
      </c>
      <c r="B314" t="s">
        <v>652</v>
      </c>
      <c r="C314" t="s">
        <v>654</v>
      </c>
      <c r="D314" t="s">
        <v>652</v>
      </c>
      <c r="E314" t="s">
        <v>1840</v>
      </c>
    </row>
    <row r="315" spans="1:5" x14ac:dyDescent="0.2">
      <c r="A315" t="s">
        <v>11</v>
      </c>
      <c r="B315" t="s">
        <v>652</v>
      </c>
      <c r="C315" t="s">
        <v>655</v>
      </c>
      <c r="D315" t="s">
        <v>2</v>
      </c>
      <c r="E315" t="s">
        <v>1840</v>
      </c>
    </row>
    <row r="316" spans="1:5" x14ac:dyDescent="0.2">
      <c r="A316" t="s">
        <v>3</v>
      </c>
      <c r="B316" t="s">
        <v>516</v>
      </c>
      <c r="C316" t="s">
        <v>519</v>
      </c>
      <c r="D316" t="s">
        <v>2</v>
      </c>
      <c r="E316" t="s">
        <v>1840</v>
      </c>
    </row>
    <row r="317" spans="1:5" x14ac:dyDescent="0.2">
      <c r="A317" t="s">
        <v>3</v>
      </c>
      <c r="B317" t="s">
        <v>522</v>
      </c>
      <c r="C317" t="s">
        <v>523</v>
      </c>
      <c r="D317" t="s">
        <v>2</v>
      </c>
      <c r="E317" t="s">
        <v>1840</v>
      </c>
    </row>
    <row r="318" spans="1:5" x14ac:dyDescent="0.2">
      <c r="A318" t="s">
        <v>6</v>
      </c>
      <c r="B318" t="s">
        <v>524</v>
      </c>
      <c r="C318" t="s">
        <v>525</v>
      </c>
      <c r="D318" t="s">
        <v>524</v>
      </c>
      <c r="E318" t="s">
        <v>1840</v>
      </c>
    </row>
    <row r="319" spans="1:5" x14ac:dyDescent="0.2">
      <c r="A319" t="s">
        <v>9</v>
      </c>
      <c r="B319" t="s">
        <v>524</v>
      </c>
      <c r="C319" t="s">
        <v>526</v>
      </c>
      <c r="D319" t="s">
        <v>2</v>
      </c>
      <c r="E319" t="s">
        <v>1840</v>
      </c>
    </row>
    <row r="320" spans="1:5" x14ac:dyDescent="0.2">
      <c r="A320" t="s">
        <v>9</v>
      </c>
      <c r="B320" t="s">
        <v>531</v>
      </c>
      <c r="C320" t="s">
        <v>532</v>
      </c>
      <c r="D320" t="s">
        <v>2</v>
      </c>
      <c r="E320" t="s">
        <v>1840</v>
      </c>
    </row>
    <row r="321" spans="1:5" x14ac:dyDescent="0.2">
      <c r="A321" t="s">
        <v>6</v>
      </c>
      <c r="B321" t="s">
        <v>531</v>
      </c>
      <c r="C321" t="s">
        <v>534</v>
      </c>
      <c r="D321" t="s">
        <v>541</v>
      </c>
      <c r="E321" t="s">
        <v>1840</v>
      </c>
    </row>
    <row r="322" spans="1:5" x14ac:dyDescent="0.2">
      <c r="A322" t="s">
        <v>6</v>
      </c>
      <c r="B322" t="s">
        <v>543</v>
      </c>
      <c r="C322" t="s">
        <v>544</v>
      </c>
      <c r="D322" t="s">
        <v>565</v>
      </c>
      <c r="E322" t="s">
        <v>1840</v>
      </c>
    </row>
    <row r="323" spans="1:5" x14ac:dyDescent="0.2">
      <c r="A323" t="s">
        <v>6</v>
      </c>
      <c r="B323" t="s">
        <v>549</v>
      </c>
      <c r="C323" t="s">
        <v>551</v>
      </c>
      <c r="D323" t="s">
        <v>2</v>
      </c>
      <c r="E323" t="s">
        <v>1840</v>
      </c>
    </row>
    <row r="324" spans="1:5" x14ac:dyDescent="0.2">
      <c r="A324" t="s">
        <v>3</v>
      </c>
      <c r="B324" t="s">
        <v>554</v>
      </c>
      <c r="C324" t="s">
        <v>555</v>
      </c>
      <c r="D324" t="s">
        <v>2</v>
      </c>
      <c r="E324" t="s">
        <v>1840</v>
      </c>
    </row>
    <row r="325" spans="1:5" x14ac:dyDescent="0.2">
      <c r="A325" t="s">
        <v>6</v>
      </c>
      <c r="B325" t="s">
        <v>557</v>
      </c>
      <c r="C325" t="s">
        <v>558</v>
      </c>
      <c r="D325" t="s">
        <v>563</v>
      </c>
      <c r="E325" t="s">
        <v>1840</v>
      </c>
    </row>
    <row r="326" spans="1:5" x14ac:dyDescent="0.2">
      <c r="A326" t="s">
        <v>6</v>
      </c>
      <c r="B326" t="s">
        <v>557</v>
      </c>
      <c r="C326" t="s">
        <v>559</v>
      </c>
      <c r="D326" t="s">
        <v>563</v>
      </c>
      <c r="E326" t="s">
        <v>1840</v>
      </c>
    </row>
    <row r="327" spans="1:5" x14ac:dyDescent="0.2">
      <c r="A327" t="s">
        <v>6</v>
      </c>
      <c r="B327" t="s">
        <v>560</v>
      </c>
      <c r="C327" t="s">
        <v>561</v>
      </c>
      <c r="D327" t="s">
        <v>577</v>
      </c>
      <c r="E327" t="s">
        <v>1840</v>
      </c>
    </row>
    <row r="328" spans="1:5" x14ac:dyDescent="0.2">
      <c r="A328" t="s">
        <v>6</v>
      </c>
      <c r="B328" t="s">
        <v>565</v>
      </c>
      <c r="C328" t="s">
        <v>566</v>
      </c>
      <c r="D328" t="s">
        <v>565</v>
      </c>
      <c r="E328" t="s">
        <v>1840</v>
      </c>
    </row>
    <row r="329" spans="1:5" x14ac:dyDescent="0.2">
      <c r="A329" t="s">
        <v>9</v>
      </c>
      <c r="B329" t="s">
        <v>567</v>
      </c>
      <c r="C329" t="s">
        <v>568</v>
      </c>
      <c r="D329" t="s">
        <v>2</v>
      </c>
      <c r="E329" t="s">
        <v>1840</v>
      </c>
    </row>
    <row r="330" spans="1:5" x14ac:dyDescent="0.2">
      <c r="A330" t="s">
        <v>6</v>
      </c>
      <c r="B330" t="s">
        <v>570</v>
      </c>
      <c r="C330" t="s">
        <v>571</v>
      </c>
      <c r="D330" t="s">
        <v>570</v>
      </c>
      <c r="E330" t="s">
        <v>1840</v>
      </c>
    </row>
    <row r="331" spans="1:5" x14ac:dyDescent="0.2">
      <c r="A331" t="s">
        <v>6</v>
      </c>
      <c r="B331" t="s">
        <v>572</v>
      </c>
      <c r="C331" t="s">
        <v>573</v>
      </c>
      <c r="D331" t="s">
        <v>572</v>
      </c>
      <c r="E331" t="s">
        <v>1840</v>
      </c>
    </row>
    <row r="332" spans="1:5" x14ac:dyDescent="0.2">
      <c r="A332" t="s">
        <v>6</v>
      </c>
      <c r="B332" t="s">
        <v>577</v>
      </c>
      <c r="C332" t="s">
        <v>499</v>
      </c>
      <c r="D332" t="s">
        <v>577</v>
      </c>
      <c r="E332" t="s">
        <v>1840</v>
      </c>
    </row>
    <row r="333" spans="1:5" x14ac:dyDescent="0.2">
      <c r="A333" t="s">
        <v>3</v>
      </c>
      <c r="B333" t="s">
        <v>579</v>
      </c>
      <c r="C333" t="s">
        <v>580</v>
      </c>
      <c r="D333" t="s">
        <v>2</v>
      </c>
      <c r="E333" t="s">
        <v>1840</v>
      </c>
    </row>
    <row r="334" spans="1:5" x14ac:dyDescent="0.2">
      <c r="A334" t="s">
        <v>3</v>
      </c>
      <c r="B334" t="s">
        <v>584</v>
      </c>
      <c r="C334" t="s">
        <v>585</v>
      </c>
      <c r="D334" t="s">
        <v>2</v>
      </c>
      <c r="E334" t="s">
        <v>1840</v>
      </c>
    </row>
    <row r="335" spans="1:5" x14ac:dyDescent="0.2">
      <c r="A335" t="s">
        <v>11</v>
      </c>
      <c r="B335" t="s">
        <v>595</v>
      </c>
      <c r="C335" t="s">
        <v>596</v>
      </c>
      <c r="D335" t="s">
        <v>2</v>
      </c>
      <c r="E335" t="s">
        <v>1840</v>
      </c>
    </row>
    <row r="336" spans="1:5" x14ac:dyDescent="0.2">
      <c r="A336" t="s">
        <v>9</v>
      </c>
      <c r="B336" t="s">
        <v>438</v>
      </c>
      <c r="C336" t="s">
        <v>440</v>
      </c>
      <c r="D336" t="s">
        <v>2</v>
      </c>
      <c r="E336" t="s">
        <v>1840</v>
      </c>
    </row>
    <row r="337" spans="1:5" x14ac:dyDescent="0.2">
      <c r="A337" t="s">
        <v>9</v>
      </c>
      <c r="B337" t="s">
        <v>447</v>
      </c>
      <c r="C337" t="s">
        <v>374</v>
      </c>
      <c r="D337" t="s">
        <v>2</v>
      </c>
      <c r="E337" t="s">
        <v>1840</v>
      </c>
    </row>
    <row r="338" spans="1:5" x14ac:dyDescent="0.2">
      <c r="A338" t="s">
        <v>3</v>
      </c>
      <c r="B338" t="s">
        <v>462</v>
      </c>
      <c r="C338" t="s">
        <v>240</v>
      </c>
      <c r="D338" t="s">
        <v>708</v>
      </c>
      <c r="E338" t="s">
        <v>1840</v>
      </c>
    </row>
    <row r="339" spans="1:5" x14ac:dyDescent="0.2">
      <c r="A339" t="s">
        <v>11</v>
      </c>
      <c r="B339" t="s">
        <v>476</v>
      </c>
      <c r="C339" t="s">
        <v>477</v>
      </c>
      <c r="D339" t="s">
        <v>2</v>
      </c>
      <c r="E339" t="s">
        <v>1840</v>
      </c>
    </row>
    <row r="340" spans="1:5" x14ac:dyDescent="0.2">
      <c r="A340" t="s">
        <v>3</v>
      </c>
      <c r="B340" t="s">
        <v>489</v>
      </c>
      <c r="C340" t="s">
        <v>491</v>
      </c>
      <c r="D340" t="s">
        <v>2</v>
      </c>
      <c r="E340" t="s">
        <v>1840</v>
      </c>
    </row>
    <row r="341" spans="1:5" x14ac:dyDescent="0.2">
      <c r="A341" t="s">
        <v>3</v>
      </c>
      <c r="B341" t="s">
        <v>422</v>
      </c>
      <c r="C341" t="s">
        <v>426</v>
      </c>
      <c r="D341" t="s">
        <v>2</v>
      </c>
      <c r="E341" t="s">
        <v>1840</v>
      </c>
    </row>
    <row r="342" spans="1:5" x14ac:dyDescent="0.2">
      <c r="A342" t="s">
        <v>3</v>
      </c>
      <c r="B342" t="s">
        <v>422</v>
      </c>
      <c r="C342" t="s">
        <v>427</v>
      </c>
      <c r="D342" t="s">
        <v>2</v>
      </c>
      <c r="E342" t="s">
        <v>1840</v>
      </c>
    </row>
    <row r="343" spans="1:5" x14ac:dyDescent="0.2">
      <c r="A343" t="s">
        <v>9</v>
      </c>
      <c r="B343" t="s">
        <v>430</v>
      </c>
      <c r="C343" t="s">
        <v>431</v>
      </c>
      <c r="D343" t="s">
        <v>2</v>
      </c>
      <c r="E343" t="s">
        <v>1840</v>
      </c>
    </row>
    <row r="344" spans="1:5" x14ac:dyDescent="0.2">
      <c r="A344" t="s">
        <v>9</v>
      </c>
      <c r="B344" t="s">
        <v>432</v>
      </c>
      <c r="C344" t="s">
        <v>433</v>
      </c>
      <c r="D344" t="s">
        <v>2</v>
      </c>
      <c r="E344" t="s">
        <v>1840</v>
      </c>
    </row>
    <row r="345" spans="1:5" x14ac:dyDescent="0.2">
      <c r="A345" t="s">
        <v>9</v>
      </c>
      <c r="B345" t="s">
        <v>384</v>
      </c>
      <c r="C345" t="s">
        <v>385</v>
      </c>
      <c r="D345" t="s">
        <v>2</v>
      </c>
      <c r="E345" t="s">
        <v>1840</v>
      </c>
    </row>
    <row r="346" spans="1:5" x14ac:dyDescent="0.2">
      <c r="A346" t="s">
        <v>3</v>
      </c>
      <c r="B346" t="s">
        <v>360</v>
      </c>
      <c r="C346" t="s">
        <v>361</v>
      </c>
      <c r="D346" t="s">
        <v>2</v>
      </c>
      <c r="E346" t="s">
        <v>1840</v>
      </c>
    </row>
    <row r="347" spans="1:5" x14ac:dyDescent="0.2">
      <c r="A347" t="s">
        <v>9</v>
      </c>
      <c r="B347" t="s">
        <v>365</v>
      </c>
      <c r="C347" t="s">
        <v>366</v>
      </c>
      <c r="D347" t="s">
        <v>2</v>
      </c>
      <c r="E347" t="s">
        <v>1840</v>
      </c>
    </row>
    <row r="348" spans="1:5" x14ac:dyDescent="0.2">
      <c r="A348" t="s">
        <v>3</v>
      </c>
      <c r="B348" t="s">
        <v>315</v>
      </c>
      <c r="C348" t="s">
        <v>18</v>
      </c>
      <c r="D348" t="s">
        <v>2</v>
      </c>
      <c r="E348" t="s">
        <v>1840</v>
      </c>
    </row>
    <row r="349" spans="1:5" x14ac:dyDescent="0.2">
      <c r="A349" t="s">
        <v>3</v>
      </c>
      <c r="B349" t="s">
        <v>325</v>
      </c>
      <c r="C349" t="s">
        <v>35</v>
      </c>
      <c r="D349" t="s">
        <v>2</v>
      </c>
      <c r="E349" t="s">
        <v>1840</v>
      </c>
    </row>
    <row r="350" spans="1:5" x14ac:dyDescent="0.2">
      <c r="A350" t="s">
        <v>3</v>
      </c>
      <c r="B350" t="s">
        <v>328</v>
      </c>
      <c r="C350" t="s">
        <v>261</v>
      </c>
      <c r="D350" t="s">
        <v>2</v>
      </c>
      <c r="E350" t="s">
        <v>1840</v>
      </c>
    </row>
    <row r="351" spans="1:5" x14ac:dyDescent="0.2">
      <c r="A351" t="s">
        <v>3</v>
      </c>
      <c r="B351" t="s">
        <v>329</v>
      </c>
      <c r="C351" t="s">
        <v>332</v>
      </c>
      <c r="D351" t="s">
        <v>2</v>
      </c>
      <c r="E351" t="s">
        <v>1840</v>
      </c>
    </row>
    <row r="352" spans="1:5" x14ac:dyDescent="0.2">
      <c r="A352" t="s">
        <v>3</v>
      </c>
      <c r="B352" t="s">
        <v>287</v>
      </c>
      <c r="C352" t="s">
        <v>248</v>
      </c>
      <c r="D352" t="s">
        <v>2</v>
      </c>
      <c r="E352" t="s">
        <v>1840</v>
      </c>
    </row>
    <row r="353" spans="1:5" x14ac:dyDescent="0.2">
      <c r="A353" t="s">
        <v>3</v>
      </c>
      <c r="B353" t="s">
        <v>289</v>
      </c>
      <c r="C353" t="s">
        <v>238</v>
      </c>
      <c r="D353" t="s">
        <v>2</v>
      </c>
      <c r="E353" t="s">
        <v>1840</v>
      </c>
    </row>
    <row r="354" spans="1:5" x14ac:dyDescent="0.2">
      <c r="A354" t="s">
        <v>9</v>
      </c>
      <c r="B354" t="s">
        <v>291</v>
      </c>
      <c r="C354" t="s">
        <v>137</v>
      </c>
      <c r="D354" t="s">
        <v>2</v>
      </c>
      <c r="E354" t="s">
        <v>1840</v>
      </c>
    </row>
    <row r="355" spans="1:5" x14ac:dyDescent="0.2">
      <c r="A355" t="s">
        <v>9</v>
      </c>
      <c r="B355" t="s">
        <v>296</v>
      </c>
      <c r="C355" t="s">
        <v>74</v>
      </c>
      <c r="D355" t="s">
        <v>2</v>
      </c>
      <c r="E355" t="s">
        <v>1840</v>
      </c>
    </row>
    <row r="356" spans="1:5" x14ac:dyDescent="0.2">
      <c r="A356" t="s">
        <v>3</v>
      </c>
      <c r="B356" t="s">
        <v>296</v>
      </c>
      <c r="C356" t="s">
        <v>4</v>
      </c>
      <c r="D356" t="s">
        <v>2</v>
      </c>
      <c r="E356" t="s">
        <v>1840</v>
      </c>
    </row>
    <row r="357" spans="1:5" x14ac:dyDescent="0.2">
      <c r="A357" t="s">
        <v>3</v>
      </c>
      <c r="B357" t="s">
        <v>300</v>
      </c>
      <c r="C357" t="s">
        <v>116</v>
      </c>
      <c r="D357" t="s">
        <v>2</v>
      </c>
      <c r="E357" t="s">
        <v>1840</v>
      </c>
    </row>
    <row r="358" spans="1:5" x14ac:dyDescent="0.2">
      <c r="A358" t="s">
        <v>3</v>
      </c>
      <c r="B358" t="s">
        <v>300</v>
      </c>
      <c r="C358" t="s">
        <v>95</v>
      </c>
      <c r="D358" t="s">
        <v>2</v>
      </c>
      <c r="E358" t="s">
        <v>1840</v>
      </c>
    </row>
    <row r="359" spans="1:5" x14ac:dyDescent="0.2">
      <c r="A359" t="s">
        <v>3</v>
      </c>
      <c r="B359" t="s">
        <v>300</v>
      </c>
      <c r="C359" t="s">
        <v>70</v>
      </c>
      <c r="D359" t="s">
        <v>2</v>
      </c>
      <c r="E359" t="s">
        <v>1840</v>
      </c>
    </row>
    <row r="360" spans="1:5" x14ac:dyDescent="0.2">
      <c r="A360" t="s">
        <v>3</v>
      </c>
      <c r="B360" t="s">
        <v>300</v>
      </c>
      <c r="C360" t="s">
        <v>71</v>
      </c>
      <c r="D360" t="s">
        <v>2</v>
      </c>
      <c r="E360" t="s">
        <v>1840</v>
      </c>
    </row>
    <row r="361" spans="1:5" x14ac:dyDescent="0.2">
      <c r="A361" t="s">
        <v>9</v>
      </c>
      <c r="B361" t="s">
        <v>300</v>
      </c>
      <c r="C361" t="s">
        <v>229</v>
      </c>
      <c r="D361" t="s">
        <v>2</v>
      </c>
      <c r="E361" t="s">
        <v>1840</v>
      </c>
    </row>
    <row r="362" spans="1:5" x14ac:dyDescent="0.2">
      <c r="A362" t="s">
        <v>3</v>
      </c>
      <c r="B362" t="s">
        <v>300</v>
      </c>
      <c r="C362" t="s">
        <v>82</v>
      </c>
      <c r="D362" t="s">
        <v>2</v>
      </c>
      <c r="E362" t="s">
        <v>1840</v>
      </c>
    </row>
    <row r="363" spans="1:5" x14ac:dyDescent="0.2">
      <c r="A363" t="s">
        <v>3</v>
      </c>
      <c r="B363" t="s">
        <v>300</v>
      </c>
      <c r="C363" t="s">
        <v>17</v>
      </c>
      <c r="D363" t="s">
        <v>2</v>
      </c>
      <c r="E363" t="s">
        <v>1840</v>
      </c>
    </row>
    <row r="364" spans="1:5" x14ac:dyDescent="0.2">
      <c r="A364" t="s">
        <v>3</v>
      </c>
      <c r="B364" t="s">
        <v>300</v>
      </c>
      <c r="C364" t="s">
        <v>112</v>
      </c>
      <c r="D364" t="s">
        <v>2</v>
      </c>
      <c r="E364" t="s">
        <v>1840</v>
      </c>
    </row>
    <row r="365" spans="1:5" x14ac:dyDescent="0.2">
      <c r="A365" t="s">
        <v>3</v>
      </c>
      <c r="B365" t="s">
        <v>300</v>
      </c>
      <c r="C365" t="s">
        <v>100</v>
      </c>
      <c r="D365" t="s">
        <v>2</v>
      </c>
      <c r="E365" t="s">
        <v>1840</v>
      </c>
    </row>
    <row r="366" spans="1:5" x14ac:dyDescent="0.2">
      <c r="A366" t="s">
        <v>3</v>
      </c>
      <c r="B366" t="s">
        <v>300</v>
      </c>
      <c r="C366" t="s">
        <v>170</v>
      </c>
      <c r="D366" t="s">
        <v>2</v>
      </c>
      <c r="E366" t="s">
        <v>1840</v>
      </c>
    </row>
    <row r="367" spans="1:5" x14ac:dyDescent="0.2">
      <c r="A367" t="s">
        <v>9</v>
      </c>
      <c r="B367" t="s">
        <v>300</v>
      </c>
      <c r="C367" t="s">
        <v>129</v>
      </c>
      <c r="D367" t="s">
        <v>2</v>
      </c>
      <c r="E367" t="s">
        <v>1840</v>
      </c>
    </row>
    <row r="368" spans="1:5" x14ac:dyDescent="0.2">
      <c r="A368" t="s">
        <v>3</v>
      </c>
      <c r="B368" t="s">
        <v>300</v>
      </c>
      <c r="C368" t="s">
        <v>172</v>
      </c>
      <c r="D368" t="s">
        <v>2</v>
      </c>
      <c r="E368" t="s">
        <v>1840</v>
      </c>
    </row>
    <row r="369" spans="1:5" x14ac:dyDescent="0.2">
      <c r="A369" t="s">
        <v>3</v>
      </c>
      <c r="B369" t="s">
        <v>300</v>
      </c>
      <c r="C369" t="s">
        <v>19</v>
      </c>
      <c r="D369" t="s">
        <v>2</v>
      </c>
      <c r="E369" t="s">
        <v>1840</v>
      </c>
    </row>
    <row r="370" spans="1:5" x14ac:dyDescent="0.2">
      <c r="A370" t="s">
        <v>3</v>
      </c>
      <c r="B370" t="s">
        <v>300</v>
      </c>
      <c r="C370" t="s">
        <v>141</v>
      </c>
      <c r="D370" t="s">
        <v>2</v>
      </c>
      <c r="E370" t="s">
        <v>1840</v>
      </c>
    </row>
    <row r="371" spans="1:5" x14ac:dyDescent="0.2">
      <c r="A371" t="s">
        <v>3</v>
      </c>
      <c r="B371" t="s">
        <v>300</v>
      </c>
      <c r="C371" t="s">
        <v>8</v>
      </c>
      <c r="D371" t="s">
        <v>2</v>
      </c>
      <c r="E371" t="s">
        <v>1840</v>
      </c>
    </row>
    <row r="372" spans="1:5" x14ac:dyDescent="0.2">
      <c r="A372" t="s">
        <v>3</v>
      </c>
      <c r="B372" t="s">
        <v>300</v>
      </c>
      <c r="C372" t="s">
        <v>88</v>
      </c>
      <c r="D372" t="s">
        <v>2</v>
      </c>
      <c r="E372" t="s">
        <v>1840</v>
      </c>
    </row>
    <row r="373" spans="1:5" x14ac:dyDescent="0.2">
      <c r="A373" t="s">
        <v>9</v>
      </c>
      <c r="B373" t="s">
        <v>300</v>
      </c>
      <c r="C373" t="s">
        <v>107</v>
      </c>
      <c r="D373" t="s">
        <v>2</v>
      </c>
      <c r="E373" t="s">
        <v>1840</v>
      </c>
    </row>
    <row r="374" spans="1:5" x14ac:dyDescent="0.2">
      <c r="A374" t="s">
        <v>3</v>
      </c>
      <c r="B374" t="s">
        <v>300</v>
      </c>
      <c r="C374" t="s">
        <v>77</v>
      </c>
      <c r="D374" t="s">
        <v>2</v>
      </c>
      <c r="E374" t="s">
        <v>1840</v>
      </c>
    </row>
    <row r="375" spans="1:5" x14ac:dyDescent="0.2">
      <c r="A375" t="s">
        <v>3</v>
      </c>
      <c r="B375" t="s">
        <v>300</v>
      </c>
      <c r="C375" t="s">
        <v>43</v>
      </c>
      <c r="D375" t="s">
        <v>2</v>
      </c>
      <c r="E375" t="s">
        <v>1840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51B9C-81E7-9F47-BCD7-0380F8E29932}">
  <dimension ref="A1:E343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1748</v>
      </c>
      <c r="C2" t="s">
        <v>1240</v>
      </c>
      <c r="D2" t="s">
        <v>2</v>
      </c>
      <c r="E2" t="s">
        <v>1748</v>
      </c>
    </row>
    <row r="3" spans="1:5" x14ac:dyDescent="0.2">
      <c r="A3" t="s">
        <v>9</v>
      </c>
      <c r="B3" t="s">
        <v>1748</v>
      </c>
      <c r="C3" t="s">
        <v>1701</v>
      </c>
      <c r="D3" t="s">
        <v>2</v>
      </c>
      <c r="E3" t="s">
        <v>1748</v>
      </c>
    </row>
    <row r="4" spans="1:5" x14ac:dyDescent="0.2">
      <c r="A4" t="s">
        <v>9</v>
      </c>
      <c r="B4" t="s">
        <v>1748</v>
      </c>
      <c r="C4" t="s">
        <v>1749</v>
      </c>
      <c r="D4" t="s">
        <v>2</v>
      </c>
      <c r="E4" t="s">
        <v>1748</v>
      </c>
    </row>
    <row r="5" spans="1:5" x14ac:dyDescent="0.2">
      <c r="A5" t="s">
        <v>9</v>
      </c>
      <c r="B5" t="s">
        <v>1748</v>
      </c>
      <c r="C5" t="s">
        <v>1161</v>
      </c>
      <c r="D5" t="s">
        <v>2</v>
      </c>
      <c r="E5" t="s">
        <v>1748</v>
      </c>
    </row>
    <row r="6" spans="1:5" x14ac:dyDescent="0.2">
      <c r="A6" t="s">
        <v>9</v>
      </c>
      <c r="B6" t="s">
        <v>1748</v>
      </c>
      <c r="C6" t="s">
        <v>1750</v>
      </c>
      <c r="D6" t="s">
        <v>2</v>
      </c>
      <c r="E6" t="s">
        <v>1748</v>
      </c>
    </row>
    <row r="7" spans="1:5" x14ac:dyDescent="0.2">
      <c r="A7" t="s">
        <v>9</v>
      </c>
      <c r="B7" t="s">
        <v>1751</v>
      </c>
      <c r="C7" t="s">
        <v>911</v>
      </c>
      <c r="D7" t="s">
        <v>2</v>
      </c>
      <c r="E7" t="s">
        <v>1748</v>
      </c>
    </row>
    <row r="8" spans="1:5" x14ac:dyDescent="0.2">
      <c r="A8" t="s">
        <v>3</v>
      </c>
      <c r="B8" t="s">
        <v>1751</v>
      </c>
      <c r="C8" t="s">
        <v>1752</v>
      </c>
      <c r="D8" t="s">
        <v>2</v>
      </c>
      <c r="E8" t="s">
        <v>1748</v>
      </c>
    </row>
    <row r="9" spans="1:5" x14ac:dyDescent="0.2">
      <c r="A9" t="s">
        <v>9</v>
      </c>
      <c r="B9" t="s">
        <v>1753</v>
      </c>
      <c r="C9" t="s">
        <v>1754</v>
      </c>
      <c r="D9" t="s">
        <v>2</v>
      </c>
      <c r="E9" t="s">
        <v>1748</v>
      </c>
    </row>
    <row r="10" spans="1:5" x14ac:dyDescent="0.2">
      <c r="A10" t="s">
        <v>6</v>
      </c>
      <c r="B10" t="s">
        <v>1755</v>
      </c>
      <c r="C10" t="s">
        <v>865</v>
      </c>
      <c r="D10" t="s">
        <v>1755</v>
      </c>
      <c r="E10" t="s">
        <v>1748</v>
      </c>
    </row>
    <row r="11" spans="1:5" x14ac:dyDescent="0.2">
      <c r="A11" t="s">
        <v>9</v>
      </c>
      <c r="B11" t="s">
        <v>1755</v>
      </c>
      <c r="C11" t="s">
        <v>1756</v>
      </c>
      <c r="D11" t="s">
        <v>2</v>
      </c>
      <c r="E11" t="s">
        <v>1748</v>
      </c>
    </row>
    <row r="12" spans="1:5" x14ac:dyDescent="0.2">
      <c r="A12" t="s">
        <v>9</v>
      </c>
      <c r="B12" t="s">
        <v>1755</v>
      </c>
      <c r="C12" t="s">
        <v>1757</v>
      </c>
      <c r="D12" t="s">
        <v>2</v>
      </c>
      <c r="E12" t="s">
        <v>1748</v>
      </c>
    </row>
    <row r="13" spans="1:5" x14ac:dyDescent="0.2">
      <c r="A13" t="s">
        <v>6</v>
      </c>
      <c r="B13" t="s">
        <v>1755</v>
      </c>
      <c r="C13" t="s">
        <v>1224</v>
      </c>
      <c r="D13" t="s">
        <v>1755</v>
      </c>
      <c r="E13" t="s">
        <v>1748</v>
      </c>
    </row>
    <row r="14" spans="1:5" x14ac:dyDescent="0.2">
      <c r="A14" t="s">
        <v>3</v>
      </c>
      <c r="B14" t="s">
        <v>1758</v>
      </c>
      <c r="C14" t="s">
        <v>994</v>
      </c>
      <c r="D14" t="s">
        <v>2</v>
      </c>
      <c r="E14" t="s">
        <v>1748</v>
      </c>
    </row>
    <row r="15" spans="1:5" x14ac:dyDescent="0.2">
      <c r="A15" t="s">
        <v>3</v>
      </c>
      <c r="B15" t="s">
        <v>1758</v>
      </c>
      <c r="C15" t="s">
        <v>1286</v>
      </c>
      <c r="D15" t="s">
        <v>2</v>
      </c>
      <c r="E15" t="s">
        <v>1748</v>
      </c>
    </row>
    <row r="16" spans="1:5" x14ac:dyDescent="0.2">
      <c r="A16" t="s">
        <v>9</v>
      </c>
      <c r="B16" t="s">
        <v>1759</v>
      </c>
      <c r="C16" t="s">
        <v>1760</v>
      </c>
      <c r="D16" t="s">
        <v>2</v>
      </c>
      <c r="E16" t="s">
        <v>1748</v>
      </c>
    </row>
    <row r="17" spans="1:5" x14ac:dyDescent="0.2">
      <c r="A17" t="s">
        <v>9</v>
      </c>
      <c r="B17" t="s">
        <v>1761</v>
      </c>
      <c r="C17" t="s">
        <v>1762</v>
      </c>
      <c r="D17" t="s">
        <v>2</v>
      </c>
      <c r="E17" t="s">
        <v>1748</v>
      </c>
    </row>
    <row r="18" spans="1:5" x14ac:dyDescent="0.2">
      <c r="A18" t="s">
        <v>9</v>
      </c>
      <c r="B18" t="s">
        <v>1761</v>
      </c>
      <c r="C18" t="s">
        <v>1662</v>
      </c>
      <c r="D18" t="s">
        <v>2</v>
      </c>
      <c r="E18" t="s">
        <v>1748</v>
      </c>
    </row>
    <row r="19" spans="1:5" x14ac:dyDescent="0.2">
      <c r="A19" t="s">
        <v>9</v>
      </c>
      <c r="B19" t="s">
        <v>1761</v>
      </c>
      <c r="C19" t="s">
        <v>1273</v>
      </c>
      <c r="D19" t="s">
        <v>2</v>
      </c>
      <c r="E19" t="s">
        <v>1748</v>
      </c>
    </row>
    <row r="20" spans="1:5" x14ac:dyDescent="0.2">
      <c r="A20" t="s">
        <v>6</v>
      </c>
      <c r="B20" t="s">
        <v>1763</v>
      </c>
      <c r="C20" t="s">
        <v>1663</v>
      </c>
      <c r="D20" t="s">
        <v>1763</v>
      </c>
      <c r="E20" t="s">
        <v>1748</v>
      </c>
    </row>
    <row r="21" spans="1:5" x14ac:dyDescent="0.2">
      <c r="A21" t="s">
        <v>9</v>
      </c>
      <c r="B21" t="s">
        <v>1763</v>
      </c>
      <c r="C21" t="s">
        <v>1764</v>
      </c>
      <c r="D21" t="s">
        <v>2</v>
      </c>
      <c r="E21" t="s">
        <v>1748</v>
      </c>
    </row>
    <row r="22" spans="1:5" x14ac:dyDescent="0.2">
      <c r="A22" t="s">
        <v>9</v>
      </c>
      <c r="B22" t="s">
        <v>1763</v>
      </c>
      <c r="C22" t="s">
        <v>1653</v>
      </c>
      <c r="D22" t="s">
        <v>2</v>
      </c>
      <c r="E22" t="s">
        <v>1748</v>
      </c>
    </row>
    <row r="23" spans="1:5" x14ac:dyDescent="0.2">
      <c r="A23" t="s">
        <v>9</v>
      </c>
      <c r="B23" t="s">
        <v>1763</v>
      </c>
      <c r="C23" t="s">
        <v>1765</v>
      </c>
      <c r="D23" t="s">
        <v>2</v>
      </c>
      <c r="E23" t="s">
        <v>1748</v>
      </c>
    </row>
    <row r="24" spans="1:5" x14ac:dyDescent="0.2">
      <c r="A24" t="s">
        <v>9</v>
      </c>
      <c r="B24" t="s">
        <v>1319</v>
      </c>
      <c r="C24" t="s">
        <v>1320</v>
      </c>
      <c r="D24" t="s">
        <v>2</v>
      </c>
      <c r="E24" t="s">
        <v>1748</v>
      </c>
    </row>
    <row r="25" spans="1:5" x14ac:dyDescent="0.2">
      <c r="A25" t="s">
        <v>6</v>
      </c>
      <c r="B25" t="s">
        <v>1319</v>
      </c>
      <c r="C25" t="s">
        <v>1766</v>
      </c>
      <c r="D25" t="s">
        <v>1319</v>
      </c>
      <c r="E25" t="s">
        <v>1748</v>
      </c>
    </row>
    <row r="26" spans="1:5" x14ac:dyDescent="0.2">
      <c r="A26" t="s">
        <v>3</v>
      </c>
      <c r="B26" t="s">
        <v>1319</v>
      </c>
      <c r="C26" t="s">
        <v>1321</v>
      </c>
      <c r="D26" t="s">
        <v>2</v>
      </c>
      <c r="E26" t="s">
        <v>1748</v>
      </c>
    </row>
    <row r="27" spans="1:5" x14ac:dyDescent="0.2">
      <c r="A27" t="s">
        <v>3</v>
      </c>
      <c r="B27" t="s">
        <v>1319</v>
      </c>
      <c r="C27" t="s">
        <v>1677</v>
      </c>
      <c r="D27" t="s">
        <v>2</v>
      </c>
      <c r="E27" t="s">
        <v>1748</v>
      </c>
    </row>
    <row r="28" spans="1:5" x14ac:dyDescent="0.2">
      <c r="A28" t="s">
        <v>3</v>
      </c>
      <c r="B28" t="s">
        <v>1767</v>
      </c>
      <c r="C28" t="s">
        <v>1171</v>
      </c>
      <c r="D28" t="s">
        <v>2</v>
      </c>
      <c r="E28" t="s">
        <v>1748</v>
      </c>
    </row>
    <row r="29" spans="1:5" x14ac:dyDescent="0.2">
      <c r="A29" t="s">
        <v>9</v>
      </c>
      <c r="B29" t="s">
        <v>1767</v>
      </c>
      <c r="C29" t="s">
        <v>1768</v>
      </c>
      <c r="D29" t="s">
        <v>2</v>
      </c>
      <c r="E29" t="s">
        <v>1748</v>
      </c>
    </row>
    <row r="30" spans="1:5" x14ac:dyDescent="0.2">
      <c r="A30" t="s">
        <v>9</v>
      </c>
      <c r="B30" t="s">
        <v>1767</v>
      </c>
      <c r="C30" t="s">
        <v>1214</v>
      </c>
      <c r="D30" t="s">
        <v>2</v>
      </c>
      <c r="E30" t="s">
        <v>1748</v>
      </c>
    </row>
    <row r="31" spans="1:5" x14ac:dyDescent="0.2">
      <c r="A31" t="s">
        <v>6</v>
      </c>
      <c r="B31" t="s">
        <v>1767</v>
      </c>
      <c r="C31" t="s">
        <v>1718</v>
      </c>
      <c r="D31" t="s">
        <v>1767</v>
      </c>
      <c r="E31" t="s">
        <v>1748</v>
      </c>
    </row>
    <row r="32" spans="1:5" x14ac:dyDescent="0.2">
      <c r="A32" t="s">
        <v>3</v>
      </c>
      <c r="B32" t="s">
        <v>1767</v>
      </c>
      <c r="C32" t="s">
        <v>1227</v>
      </c>
      <c r="D32" t="s">
        <v>2</v>
      </c>
      <c r="E32" t="s">
        <v>1748</v>
      </c>
    </row>
    <row r="33" spans="1:5" x14ac:dyDescent="0.2">
      <c r="A33" t="s">
        <v>9</v>
      </c>
      <c r="B33" t="s">
        <v>1767</v>
      </c>
      <c r="C33" t="s">
        <v>1005</v>
      </c>
      <c r="D33" t="s">
        <v>2</v>
      </c>
      <c r="E33" t="s">
        <v>1748</v>
      </c>
    </row>
    <row r="34" spans="1:5" x14ac:dyDescent="0.2">
      <c r="A34" t="s">
        <v>9</v>
      </c>
      <c r="B34" t="s">
        <v>1769</v>
      </c>
      <c r="C34" t="s">
        <v>1425</v>
      </c>
      <c r="D34" t="s">
        <v>2</v>
      </c>
      <c r="E34" t="s">
        <v>1748</v>
      </c>
    </row>
    <row r="35" spans="1:5" x14ac:dyDescent="0.2">
      <c r="A35" t="s">
        <v>9</v>
      </c>
      <c r="B35" t="s">
        <v>1769</v>
      </c>
      <c r="C35" t="s">
        <v>850</v>
      </c>
      <c r="D35" t="s">
        <v>2</v>
      </c>
      <c r="E35" t="s">
        <v>1748</v>
      </c>
    </row>
    <row r="36" spans="1:5" x14ac:dyDescent="0.2">
      <c r="A36" t="s">
        <v>11</v>
      </c>
      <c r="B36" t="s">
        <v>1769</v>
      </c>
      <c r="C36" t="s">
        <v>695</v>
      </c>
      <c r="D36" t="s">
        <v>2</v>
      </c>
      <c r="E36" t="s">
        <v>1748</v>
      </c>
    </row>
    <row r="37" spans="1:5" x14ac:dyDescent="0.2">
      <c r="A37" t="s">
        <v>9</v>
      </c>
      <c r="B37" t="s">
        <v>1770</v>
      </c>
      <c r="C37" t="s">
        <v>1266</v>
      </c>
      <c r="D37" t="s">
        <v>2</v>
      </c>
      <c r="E37" t="s">
        <v>1748</v>
      </c>
    </row>
    <row r="38" spans="1:5" x14ac:dyDescent="0.2">
      <c r="A38" t="s">
        <v>6</v>
      </c>
      <c r="B38" t="s">
        <v>1770</v>
      </c>
      <c r="C38" t="s">
        <v>1771</v>
      </c>
      <c r="D38" t="s">
        <v>1770</v>
      </c>
      <c r="E38" t="s">
        <v>1748</v>
      </c>
    </row>
    <row r="39" spans="1:5" x14ac:dyDescent="0.2">
      <c r="A39" t="s">
        <v>3</v>
      </c>
      <c r="B39" t="s">
        <v>1770</v>
      </c>
      <c r="C39" t="s">
        <v>1025</v>
      </c>
      <c r="D39" t="s">
        <v>2</v>
      </c>
      <c r="E39" t="s">
        <v>1748</v>
      </c>
    </row>
    <row r="40" spans="1:5" x14ac:dyDescent="0.2">
      <c r="A40" t="s">
        <v>3</v>
      </c>
      <c r="B40" t="s">
        <v>1770</v>
      </c>
      <c r="C40" t="s">
        <v>1772</v>
      </c>
      <c r="D40" t="s">
        <v>2</v>
      </c>
      <c r="E40" t="s">
        <v>1748</v>
      </c>
    </row>
    <row r="41" spans="1:5" x14ac:dyDescent="0.2">
      <c r="A41" t="s">
        <v>3</v>
      </c>
      <c r="B41" t="s">
        <v>1770</v>
      </c>
      <c r="C41" t="s">
        <v>728</v>
      </c>
      <c r="D41" t="s">
        <v>2</v>
      </c>
      <c r="E41" t="s">
        <v>1748</v>
      </c>
    </row>
    <row r="42" spans="1:5" x14ac:dyDescent="0.2">
      <c r="A42" t="s">
        <v>3</v>
      </c>
      <c r="B42" t="s">
        <v>1770</v>
      </c>
      <c r="C42" t="s">
        <v>726</v>
      </c>
      <c r="D42" t="s">
        <v>2</v>
      </c>
      <c r="E42" t="s">
        <v>1748</v>
      </c>
    </row>
    <row r="43" spans="1:5" x14ac:dyDescent="0.2">
      <c r="A43" t="s">
        <v>9</v>
      </c>
      <c r="B43" t="s">
        <v>1773</v>
      </c>
      <c r="C43" t="s">
        <v>1081</v>
      </c>
      <c r="D43" t="s">
        <v>2</v>
      </c>
      <c r="E43" t="s">
        <v>1748</v>
      </c>
    </row>
    <row r="44" spans="1:5" x14ac:dyDescent="0.2">
      <c r="A44" t="s">
        <v>3</v>
      </c>
      <c r="B44" t="s">
        <v>1773</v>
      </c>
      <c r="C44" t="s">
        <v>872</v>
      </c>
      <c r="D44" t="s">
        <v>2</v>
      </c>
      <c r="E44" t="s">
        <v>1748</v>
      </c>
    </row>
    <row r="45" spans="1:5" x14ac:dyDescent="0.2">
      <c r="A45" t="s">
        <v>9</v>
      </c>
      <c r="B45" t="s">
        <v>1773</v>
      </c>
      <c r="C45" t="s">
        <v>1774</v>
      </c>
      <c r="D45" t="s">
        <v>2</v>
      </c>
      <c r="E45" t="s">
        <v>1748</v>
      </c>
    </row>
    <row r="46" spans="1:5" x14ac:dyDescent="0.2">
      <c r="A46" t="s">
        <v>3</v>
      </c>
      <c r="B46" t="s">
        <v>1773</v>
      </c>
      <c r="C46" t="s">
        <v>1201</v>
      </c>
      <c r="D46" t="s">
        <v>2</v>
      </c>
      <c r="E46" t="s">
        <v>1748</v>
      </c>
    </row>
    <row r="47" spans="1:5" x14ac:dyDescent="0.2">
      <c r="A47" t="s">
        <v>9</v>
      </c>
      <c r="B47" t="s">
        <v>1773</v>
      </c>
      <c r="C47" t="s">
        <v>1192</v>
      </c>
      <c r="D47" t="s">
        <v>2</v>
      </c>
      <c r="E47" t="s">
        <v>1748</v>
      </c>
    </row>
    <row r="48" spans="1:5" x14ac:dyDescent="0.2">
      <c r="A48" t="s">
        <v>3</v>
      </c>
      <c r="B48" t="s">
        <v>1773</v>
      </c>
      <c r="C48" t="s">
        <v>1220</v>
      </c>
      <c r="D48" t="s">
        <v>2</v>
      </c>
      <c r="E48" t="s">
        <v>1748</v>
      </c>
    </row>
    <row r="49" spans="1:5" x14ac:dyDescent="0.2">
      <c r="A49" t="s">
        <v>3</v>
      </c>
      <c r="B49" t="s">
        <v>1775</v>
      </c>
      <c r="C49" t="s">
        <v>1708</v>
      </c>
      <c r="D49" t="s">
        <v>2</v>
      </c>
      <c r="E49" t="s">
        <v>1748</v>
      </c>
    </row>
    <row r="50" spans="1:5" x14ac:dyDescent="0.2">
      <c r="A50" t="s">
        <v>9</v>
      </c>
      <c r="B50" t="s">
        <v>1775</v>
      </c>
      <c r="C50" t="s">
        <v>1725</v>
      </c>
      <c r="D50" t="s">
        <v>2</v>
      </c>
      <c r="E50" t="s">
        <v>1748</v>
      </c>
    </row>
    <row r="51" spans="1:5" x14ac:dyDescent="0.2">
      <c r="A51" t="s">
        <v>9</v>
      </c>
      <c r="B51" t="s">
        <v>1775</v>
      </c>
      <c r="C51" t="s">
        <v>1180</v>
      </c>
      <c r="D51" t="s">
        <v>2</v>
      </c>
      <c r="E51" t="s">
        <v>1748</v>
      </c>
    </row>
    <row r="52" spans="1:5" x14ac:dyDescent="0.2">
      <c r="A52" t="s">
        <v>9</v>
      </c>
      <c r="B52" t="s">
        <v>1776</v>
      </c>
      <c r="C52" t="s">
        <v>1051</v>
      </c>
      <c r="D52" t="s">
        <v>2</v>
      </c>
      <c r="E52" t="s">
        <v>1748</v>
      </c>
    </row>
    <row r="53" spans="1:5" x14ac:dyDescent="0.2">
      <c r="A53" t="s">
        <v>3</v>
      </c>
      <c r="B53" t="s">
        <v>1776</v>
      </c>
      <c r="C53" t="s">
        <v>1242</v>
      </c>
      <c r="D53" t="s">
        <v>2</v>
      </c>
      <c r="E53" t="s">
        <v>1748</v>
      </c>
    </row>
    <row r="54" spans="1:5" x14ac:dyDescent="0.2">
      <c r="A54" t="s">
        <v>9</v>
      </c>
      <c r="B54" t="s">
        <v>1776</v>
      </c>
      <c r="C54" t="s">
        <v>848</v>
      </c>
      <c r="D54" t="s">
        <v>2</v>
      </c>
      <c r="E54" t="s">
        <v>1748</v>
      </c>
    </row>
    <row r="55" spans="1:5" x14ac:dyDescent="0.2">
      <c r="A55" t="s">
        <v>9</v>
      </c>
      <c r="B55" t="s">
        <v>1776</v>
      </c>
      <c r="C55" t="s">
        <v>706</v>
      </c>
      <c r="D55" t="s">
        <v>2</v>
      </c>
      <c r="E55" t="s">
        <v>1748</v>
      </c>
    </row>
    <row r="56" spans="1:5" x14ac:dyDescent="0.2">
      <c r="A56" t="s">
        <v>9</v>
      </c>
      <c r="B56" t="s">
        <v>1776</v>
      </c>
      <c r="C56" t="s">
        <v>705</v>
      </c>
      <c r="D56" t="s">
        <v>2</v>
      </c>
      <c r="E56" t="s">
        <v>1748</v>
      </c>
    </row>
    <row r="57" spans="1:5" x14ac:dyDescent="0.2">
      <c r="A57" t="s">
        <v>6</v>
      </c>
      <c r="B57" t="s">
        <v>1776</v>
      </c>
      <c r="C57" t="s">
        <v>1664</v>
      </c>
      <c r="D57" t="s">
        <v>1322</v>
      </c>
      <c r="E57" t="s">
        <v>1748</v>
      </c>
    </row>
    <row r="58" spans="1:5" x14ac:dyDescent="0.2">
      <c r="A58" t="s">
        <v>9</v>
      </c>
      <c r="B58" t="s">
        <v>1322</v>
      </c>
      <c r="C58" t="s">
        <v>1014</v>
      </c>
      <c r="D58" t="s">
        <v>2</v>
      </c>
      <c r="E58" t="s">
        <v>1748</v>
      </c>
    </row>
    <row r="59" spans="1:5" x14ac:dyDescent="0.2">
      <c r="A59" t="s">
        <v>9</v>
      </c>
      <c r="B59" t="s">
        <v>1322</v>
      </c>
      <c r="C59" t="s">
        <v>1777</v>
      </c>
      <c r="D59" t="s">
        <v>2</v>
      </c>
      <c r="E59" t="s">
        <v>1748</v>
      </c>
    </row>
    <row r="60" spans="1:5" x14ac:dyDescent="0.2">
      <c r="A60" t="s">
        <v>9</v>
      </c>
      <c r="B60" t="s">
        <v>1322</v>
      </c>
      <c r="C60" t="s">
        <v>1323</v>
      </c>
      <c r="D60" t="s">
        <v>2</v>
      </c>
      <c r="E60" t="s">
        <v>1748</v>
      </c>
    </row>
    <row r="61" spans="1:5" x14ac:dyDescent="0.2">
      <c r="A61" t="s">
        <v>6</v>
      </c>
      <c r="B61" t="s">
        <v>1324</v>
      </c>
      <c r="C61" t="s">
        <v>1703</v>
      </c>
      <c r="D61" t="s">
        <v>1324</v>
      </c>
      <c r="E61" t="s">
        <v>1748</v>
      </c>
    </row>
    <row r="62" spans="1:5" x14ac:dyDescent="0.2">
      <c r="A62" t="s">
        <v>9</v>
      </c>
      <c r="B62" t="s">
        <v>1324</v>
      </c>
      <c r="C62" t="s">
        <v>1190</v>
      </c>
      <c r="D62" t="s">
        <v>2</v>
      </c>
      <c r="E62" t="s">
        <v>1748</v>
      </c>
    </row>
    <row r="63" spans="1:5" x14ac:dyDescent="0.2">
      <c r="A63" t="s">
        <v>9</v>
      </c>
      <c r="B63" t="s">
        <v>1324</v>
      </c>
      <c r="C63" t="s">
        <v>1158</v>
      </c>
      <c r="D63" t="s">
        <v>2</v>
      </c>
      <c r="E63" t="s">
        <v>1748</v>
      </c>
    </row>
    <row r="64" spans="1:5" x14ac:dyDescent="0.2">
      <c r="A64" t="s">
        <v>9</v>
      </c>
      <c r="B64" t="s">
        <v>1324</v>
      </c>
      <c r="C64" t="s">
        <v>747</v>
      </c>
      <c r="D64" t="s">
        <v>2</v>
      </c>
      <c r="E64" t="s">
        <v>1748</v>
      </c>
    </row>
    <row r="65" spans="1:5" x14ac:dyDescent="0.2">
      <c r="A65" t="s">
        <v>9</v>
      </c>
      <c r="B65" t="s">
        <v>1778</v>
      </c>
      <c r="C65" t="s">
        <v>1228</v>
      </c>
      <c r="D65" t="s">
        <v>2</v>
      </c>
      <c r="E65" t="s">
        <v>1748</v>
      </c>
    </row>
    <row r="66" spans="1:5" x14ac:dyDescent="0.2">
      <c r="A66" t="s">
        <v>9</v>
      </c>
      <c r="B66" t="s">
        <v>1778</v>
      </c>
      <c r="C66" t="s">
        <v>1229</v>
      </c>
      <c r="D66" t="s">
        <v>2</v>
      </c>
      <c r="E66" t="s">
        <v>1748</v>
      </c>
    </row>
    <row r="67" spans="1:5" x14ac:dyDescent="0.2">
      <c r="A67" t="s">
        <v>9</v>
      </c>
      <c r="B67" t="s">
        <v>1778</v>
      </c>
      <c r="C67" t="s">
        <v>719</v>
      </c>
      <c r="D67" t="s">
        <v>2</v>
      </c>
      <c r="E67" t="s">
        <v>1748</v>
      </c>
    </row>
    <row r="68" spans="1:5" x14ac:dyDescent="0.2">
      <c r="A68" t="s">
        <v>9</v>
      </c>
      <c r="B68" t="s">
        <v>1325</v>
      </c>
      <c r="C68" t="s">
        <v>1174</v>
      </c>
      <c r="D68" t="s">
        <v>2</v>
      </c>
      <c r="E68" t="s">
        <v>1748</v>
      </c>
    </row>
    <row r="69" spans="1:5" x14ac:dyDescent="0.2">
      <c r="A69" t="s">
        <v>9</v>
      </c>
      <c r="B69" t="s">
        <v>1325</v>
      </c>
      <c r="C69" t="s">
        <v>1326</v>
      </c>
      <c r="D69" t="s">
        <v>2</v>
      </c>
      <c r="E69" t="s">
        <v>1748</v>
      </c>
    </row>
    <row r="70" spans="1:5" x14ac:dyDescent="0.2">
      <c r="A70" t="s">
        <v>6</v>
      </c>
      <c r="B70" t="s">
        <v>1325</v>
      </c>
      <c r="C70" t="s">
        <v>1651</v>
      </c>
      <c r="D70" t="s">
        <v>1325</v>
      </c>
      <c r="E70" t="s">
        <v>1748</v>
      </c>
    </row>
    <row r="71" spans="1:5" x14ac:dyDescent="0.2">
      <c r="A71" t="s">
        <v>9</v>
      </c>
      <c r="B71" t="s">
        <v>1325</v>
      </c>
      <c r="C71" t="s">
        <v>1652</v>
      </c>
      <c r="D71" t="s">
        <v>2</v>
      </c>
      <c r="E71" t="s">
        <v>1748</v>
      </c>
    </row>
    <row r="72" spans="1:5" x14ac:dyDescent="0.2">
      <c r="A72" t="s">
        <v>3</v>
      </c>
      <c r="B72" t="s">
        <v>1655</v>
      </c>
      <c r="C72" t="s">
        <v>657</v>
      </c>
      <c r="D72" t="s">
        <v>2</v>
      </c>
      <c r="E72" t="s">
        <v>1748</v>
      </c>
    </row>
    <row r="73" spans="1:5" x14ac:dyDescent="0.2">
      <c r="A73" t="s">
        <v>6</v>
      </c>
      <c r="B73" t="s">
        <v>1655</v>
      </c>
      <c r="C73" t="s">
        <v>1654</v>
      </c>
      <c r="D73" t="s">
        <v>1655</v>
      </c>
      <c r="E73" t="s">
        <v>1748</v>
      </c>
    </row>
    <row r="74" spans="1:5" x14ac:dyDescent="0.2">
      <c r="A74" t="s">
        <v>9</v>
      </c>
      <c r="B74" t="s">
        <v>1655</v>
      </c>
      <c r="C74" t="s">
        <v>1156</v>
      </c>
      <c r="D74" t="s">
        <v>2</v>
      </c>
      <c r="E74" t="s">
        <v>1748</v>
      </c>
    </row>
    <row r="75" spans="1:5" x14ac:dyDescent="0.2">
      <c r="A75" t="s">
        <v>9</v>
      </c>
      <c r="B75" t="s">
        <v>1726</v>
      </c>
      <c r="C75" t="s">
        <v>863</v>
      </c>
      <c r="D75" t="s">
        <v>2</v>
      </c>
      <c r="E75" t="s">
        <v>1748</v>
      </c>
    </row>
    <row r="76" spans="1:5" x14ac:dyDescent="0.2">
      <c r="A76" t="s">
        <v>9</v>
      </c>
      <c r="B76" t="s">
        <v>1726</v>
      </c>
      <c r="C76" t="s">
        <v>1232</v>
      </c>
      <c r="D76" t="s">
        <v>2</v>
      </c>
      <c r="E76" t="s">
        <v>1748</v>
      </c>
    </row>
    <row r="77" spans="1:5" x14ac:dyDescent="0.2">
      <c r="A77" t="s">
        <v>6</v>
      </c>
      <c r="B77" t="s">
        <v>1327</v>
      </c>
      <c r="C77" t="s">
        <v>1657</v>
      </c>
      <c r="D77" t="s">
        <v>1327</v>
      </c>
      <c r="E77" t="s">
        <v>1748</v>
      </c>
    </row>
    <row r="78" spans="1:5" x14ac:dyDescent="0.2">
      <c r="A78" t="s">
        <v>9</v>
      </c>
      <c r="B78" t="s">
        <v>1327</v>
      </c>
      <c r="C78" t="s">
        <v>1658</v>
      </c>
      <c r="D78" t="s">
        <v>2</v>
      </c>
      <c r="E78" t="s">
        <v>1748</v>
      </c>
    </row>
    <row r="79" spans="1:5" x14ac:dyDescent="0.2">
      <c r="A79" t="s">
        <v>9</v>
      </c>
      <c r="B79" t="s">
        <v>1327</v>
      </c>
      <c r="C79" t="s">
        <v>1659</v>
      </c>
      <c r="D79" t="s">
        <v>2</v>
      </c>
      <c r="E79" t="s">
        <v>1748</v>
      </c>
    </row>
    <row r="80" spans="1:5" x14ac:dyDescent="0.2">
      <c r="A80" t="s">
        <v>9</v>
      </c>
      <c r="B80" t="s">
        <v>1327</v>
      </c>
      <c r="C80" t="s">
        <v>1328</v>
      </c>
      <c r="D80" t="s">
        <v>2</v>
      </c>
      <c r="E80" t="s">
        <v>1748</v>
      </c>
    </row>
    <row r="81" spans="1:5" x14ac:dyDescent="0.2">
      <c r="A81" t="s">
        <v>3</v>
      </c>
      <c r="B81" t="s">
        <v>1327</v>
      </c>
      <c r="C81" t="s">
        <v>1660</v>
      </c>
      <c r="D81" t="s">
        <v>2</v>
      </c>
      <c r="E81" t="s">
        <v>1748</v>
      </c>
    </row>
    <row r="82" spans="1:5" x14ac:dyDescent="0.2">
      <c r="A82" t="s">
        <v>3</v>
      </c>
      <c r="B82" t="s">
        <v>1327</v>
      </c>
      <c r="C82" t="s">
        <v>1163</v>
      </c>
      <c r="D82" t="s">
        <v>2</v>
      </c>
      <c r="E82" t="s">
        <v>1748</v>
      </c>
    </row>
    <row r="83" spans="1:5" x14ac:dyDescent="0.2">
      <c r="A83" t="s">
        <v>3</v>
      </c>
      <c r="B83" t="s">
        <v>1327</v>
      </c>
      <c r="C83" t="s">
        <v>743</v>
      </c>
      <c r="D83" t="s">
        <v>2</v>
      </c>
      <c r="E83" t="s">
        <v>1748</v>
      </c>
    </row>
    <row r="84" spans="1:5" x14ac:dyDescent="0.2">
      <c r="A84" t="s">
        <v>6</v>
      </c>
      <c r="B84" t="s">
        <v>1661</v>
      </c>
      <c r="C84" t="s">
        <v>791</v>
      </c>
      <c r="D84" t="s">
        <v>1661</v>
      </c>
      <c r="E84" t="s">
        <v>1748</v>
      </c>
    </row>
    <row r="85" spans="1:5" x14ac:dyDescent="0.2">
      <c r="A85" t="s">
        <v>3</v>
      </c>
      <c r="B85" t="s">
        <v>1727</v>
      </c>
      <c r="C85" t="s">
        <v>1205</v>
      </c>
      <c r="D85" t="s">
        <v>2</v>
      </c>
      <c r="E85" t="s">
        <v>1748</v>
      </c>
    </row>
    <row r="86" spans="1:5" x14ac:dyDescent="0.2">
      <c r="A86" t="s">
        <v>9</v>
      </c>
      <c r="B86" t="s">
        <v>1329</v>
      </c>
      <c r="C86" t="s">
        <v>922</v>
      </c>
      <c r="D86" t="s">
        <v>2</v>
      </c>
      <c r="E86" t="s">
        <v>1748</v>
      </c>
    </row>
    <row r="87" spans="1:5" x14ac:dyDescent="0.2">
      <c r="A87" t="s">
        <v>11</v>
      </c>
      <c r="B87" t="s">
        <v>1329</v>
      </c>
      <c r="C87" t="s">
        <v>1330</v>
      </c>
      <c r="D87" t="s">
        <v>2</v>
      </c>
      <c r="E87" t="s">
        <v>1748</v>
      </c>
    </row>
    <row r="88" spans="1:5" x14ac:dyDescent="0.2">
      <c r="A88" t="s">
        <v>3</v>
      </c>
      <c r="B88" t="s">
        <v>1329</v>
      </c>
      <c r="C88" t="s">
        <v>1331</v>
      </c>
      <c r="D88" t="s">
        <v>2</v>
      </c>
      <c r="E88" t="s">
        <v>1748</v>
      </c>
    </row>
    <row r="89" spans="1:5" x14ac:dyDescent="0.2">
      <c r="A89" t="s">
        <v>9</v>
      </c>
      <c r="B89" t="s">
        <v>1728</v>
      </c>
      <c r="C89" t="s">
        <v>819</v>
      </c>
      <c r="D89" t="s">
        <v>2</v>
      </c>
      <c r="E89" t="s">
        <v>1748</v>
      </c>
    </row>
    <row r="90" spans="1:5" x14ac:dyDescent="0.2">
      <c r="A90" t="s">
        <v>9</v>
      </c>
      <c r="B90" t="s">
        <v>1728</v>
      </c>
      <c r="C90" t="s">
        <v>836</v>
      </c>
      <c r="D90" t="s">
        <v>2</v>
      </c>
      <c r="E90" t="s">
        <v>1748</v>
      </c>
    </row>
    <row r="91" spans="1:5" x14ac:dyDescent="0.2">
      <c r="A91" t="s">
        <v>3</v>
      </c>
      <c r="B91" t="s">
        <v>1728</v>
      </c>
      <c r="C91" t="s">
        <v>1150</v>
      </c>
      <c r="D91" t="s">
        <v>2</v>
      </c>
      <c r="E91" t="s">
        <v>1748</v>
      </c>
    </row>
    <row r="92" spans="1:5" x14ac:dyDescent="0.2">
      <c r="A92" t="s">
        <v>3</v>
      </c>
      <c r="B92" t="s">
        <v>1728</v>
      </c>
      <c r="C92" t="s">
        <v>963</v>
      </c>
      <c r="D92" t="s">
        <v>2</v>
      </c>
      <c r="E92" t="s">
        <v>1748</v>
      </c>
    </row>
    <row r="93" spans="1:5" x14ac:dyDescent="0.2">
      <c r="A93" t="s">
        <v>9</v>
      </c>
      <c r="B93" t="s">
        <v>1728</v>
      </c>
      <c r="C93" t="s">
        <v>1211</v>
      </c>
      <c r="D93" t="s">
        <v>2</v>
      </c>
      <c r="E93" t="s">
        <v>1748</v>
      </c>
    </row>
    <row r="94" spans="1:5" x14ac:dyDescent="0.2">
      <c r="A94" t="s">
        <v>9</v>
      </c>
      <c r="B94" t="s">
        <v>1332</v>
      </c>
      <c r="C94" t="s">
        <v>1666</v>
      </c>
      <c r="D94" t="s">
        <v>2</v>
      </c>
      <c r="E94" t="s">
        <v>1748</v>
      </c>
    </row>
    <row r="95" spans="1:5" x14ac:dyDescent="0.2">
      <c r="A95" t="s">
        <v>9</v>
      </c>
      <c r="B95" t="s">
        <v>1332</v>
      </c>
      <c r="C95" t="s">
        <v>897</v>
      </c>
      <c r="D95" t="s">
        <v>2</v>
      </c>
      <c r="E95" t="s">
        <v>1748</v>
      </c>
    </row>
    <row r="96" spans="1:5" x14ac:dyDescent="0.2">
      <c r="A96" t="s">
        <v>9</v>
      </c>
      <c r="B96" t="s">
        <v>1332</v>
      </c>
      <c r="C96" t="s">
        <v>1667</v>
      </c>
      <c r="D96" t="s">
        <v>2</v>
      </c>
      <c r="E96" t="s">
        <v>1748</v>
      </c>
    </row>
    <row r="97" spans="1:5" x14ac:dyDescent="0.2">
      <c r="A97" t="s">
        <v>9</v>
      </c>
      <c r="B97" t="s">
        <v>1332</v>
      </c>
      <c r="C97" t="s">
        <v>1244</v>
      </c>
      <c r="D97" t="s">
        <v>2</v>
      </c>
      <c r="E97" t="s">
        <v>1748</v>
      </c>
    </row>
    <row r="98" spans="1:5" x14ac:dyDescent="0.2">
      <c r="A98" t="s">
        <v>9</v>
      </c>
      <c r="B98" t="s">
        <v>1332</v>
      </c>
      <c r="C98" t="s">
        <v>1333</v>
      </c>
      <c r="D98" t="s">
        <v>2</v>
      </c>
      <c r="E98" t="s">
        <v>1748</v>
      </c>
    </row>
    <row r="99" spans="1:5" x14ac:dyDescent="0.2">
      <c r="A99" t="s">
        <v>9</v>
      </c>
      <c r="B99" t="s">
        <v>1334</v>
      </c>
      <c r="C99" t="s">
        <v>1669</v>
      </c>
      <c r="D99" t="s">
        <v>2</v>
      </c>
      <c r="E99" t="s">
        <v>1748</v>
      </c>
    </row>
    <row r="100" spans="1:5" x14ac:dyDescent="0.2">
      <c r="A100" t="s">
        <v>6</v>
      </c>
      <c r="B100" t="s">
        <v>1334</v>
      </c>
      <c r="C100" t="s">
        <v>1670</v>
      </c>
      <c r="D100" t="s">
        <v>1334</v>
      </c>
      <c r="E100" t="s">
        <v>1748</v>
      </c>
    </row>
    <row r="101" spans="1:5" x14ac:dyDescent="0.2">
      <c r="A101" t="s">
        <v>9</v>
      </c>
      <c r="B101" t="s">
        <v>1334</v>
      </c>
      <c r="C101" t="s">
        <v>1335</v>
      </c>
      <c r="D101" t="s">
        <v>2</v>
      </c>
      <c r="E101" t="s">
        <v>1748</v>
      </c>
    </row>
    <row r="102" spans="1:5" x14ac:dyDescent="0.2">
      <c r="A102" t="s">
        <v>9</v>
      </c>
      <c r="B102" t="s">
        <v>1334</v>
      </c>
      <c r="C102" t="s">
        <v>1671</v>
      </c>
      <c r="D102" t="s">
        <v>2</v>
      </c>
      <c r="E102" t="s">
        <v>1748</v>
      </c>
    </row>
    <row r="103" spans="1:5" x14ac:dyDescent="0.2">
      <c r="A103" t="s">
        <v>9</v>
      </c>
      <c r="B103" t="s">
        <v>1729</v>
      </c>
      <c r="C103" t="s">
        <v>1673</v>
      </c>
      <c r="D103" t="s">
        <v>2</v>
      </c>
      <c r="E103" t="s">
        <v>1748</v>
      </c>
    </row>
    <row r="104" spans="1:5" x14ac:dyDescent="0.2">
      <c r="A104" t="s">
        <v>9</v>
      </c>
      <c r="B104" t="s">
        <v>1729</v>
      </c>
      <c r="C104" t="s">
        <v>1674</v>
      </c>
      <c r="D104" t="s">
        <v>2</v>
      </c>
      <c r="E104" t="s">
        <v>1748</v>
      </c>
    </row>
    <row r="105" spans="1:5" x14ac:dyDescent="0.2">
      <c r="A105" t="s">
        <v>9</v>
      </c>
      <c r="B105" t="s">
        <v>1336</v>
      </c>
      <c r="C105" t="s">
        <v>1675</v>
      </c>
      <c r="D105" t="s">
        <v>2</v>
      </c>
      <c r="E105" t="s">
        <v>1748</v>
      </c>
    </row>
    <row r="106" spans="1:5" x14ac:dyDescent="0.2">
      <c r="A106" t="s">
        <v>3</v>
      </c>
      <c r="B106" t="s">
        <v>1336</v>
      </c>
      <c r="C106" t="s">
        <v>713</v>
      </c>
      <c r="D106" t="s">
        <v>2</v>
      </c>
      <c r="E106" t="s">
        <v>1748</v>
      </c>
    </row>
    <row r="107" spans="1:5" x14ac:dyDescent="0.2">
      <c r="A107" t="s">
        <v>9</v>
      </c>
      <c r="B107" t="s">
        <v>1336</v>
      </c>
      <c r="C107" t="s">
        <v>884</v>
      </c>
      <c r="D107" t="s">
        <v>2</v>
      </c>
      <c r="E107" t="s">
        <v>1748</v>
      </c>
    </row>
    <row r="108" spans="1:5" x14ac:dyDescent="0.2">
      <c r="A108" t="s">
        <v>3</v>
      </c>
      <c r="B108" t="s">
        <v>1336</v>
      </c>
      <c r="C108" t="s">
        <v>1676</v>
      </c>
      <c r="D108" t="s">
        <v>2</v>
      </c>
      <c r="E108" t="s">
        <v>1748</v>
      </c>
    </row>
    <row r="109" spans="1:5" x14ac:dyDescent="0.2">
      <c r="A109" t="s">
        <v>6</v>
      </c>
      <c r="B109" t="s">
        <v>1679</v>
      </c>
      <c r="C109" t="s">
        <v>1678</v>
      </c>
      <c r="D109" t="s">
        <v>1679</v>
      </c>
      <c r="E109" t="s">
        <v>1748</v>
      </c>
    </row>
    <row r="110" spans="1:5" x14ac:dyDescent="0.2">
      <c r="A110" t="s">
        <v>6</v>
      </c>
      <c r="B110" t="s">
        <v>1679</v>
      </c>
      <c r="C110" t="s">
        <v>711</v>
      </c>
      <c r="D110" t="s">
        <v>1680</v>
      </c>
      <c r="E110" t="s">
        <v>1748</v>
      </c>
    </row>
    <row r="111" spans="1:5" x14ac:dyDescent="0.2">
      <c r="A111" t="s">
        <v>3</v>
      </c>
      <c r="B111" t="s">
        <v>1679</v>
      </c>
      <c r="C111" t="s">
        <v>914</v>
      </c>
      <c r="D111" t="s">
        <v>2</v>
      </c>
      <c r="E111" t="s">
        <v>1748</v>
      </c>
    </row>
    <row r="112" spans="1:5" x14ac:dyDescent="0.2">
      <c r="A112" t="s">
        <v>6</v>
      </c>
      <c r="B112" t="s">
        <v>1679</v>
      </c>
      <c r="C112" t="s">
        <v>1681</v>
      </c>
      <c r="D112" t="s">
        <v>1682</v>
      </c>
      <c r="E112" t="s">
        <v>1748</v>
      </c>
    </row>
    <row r="113" spans="1:5" x14ac:dyDescent="0.2">
      <c r="A113" t="s">
        <v>6</v>
      </c>
      <c r="B113" t="s">
        <v>1683</v>
      </c>
      <c r="C113" t="s">
        <v>1230</v>
      </c>
      <c r="D113" t="s">
        <v>1683</v>
      </c>
      <c r="E113" t="s">
        <v>1748</v>
      </c>
    </row>
    <row r="114" spans="1:5" x14ac:dyDescent="0.2">
      <c r="A114" t="s">
        <v>6</v>
      </c>
      <c r="B114" t="s">
        <v>1683</v>
      </c>
      <c r="C114" t="s">
        <v>1686</v>
      </c>
      <c r="D114" t="s">
        <v>2</v>
      </c>
      <c r="E114" t="s">
        <v>1748</v>
      </c>
    </row>
    <row r="115" spans="1:5" x14ac:dyDescent="0.2">
      <c r="A115" t="s">
        <v>9</v>
      </c>
      <c r="B115" t="s">
        <v>1730</v>
      </c>
      <c r="C115" t="s">
        <v>712</v>
      </c>
      <c r="D115" t="s">
        <v>2</v>
      </c>
      <c r="E115" t="s">
        <v>1748</v>
      </c>
    </row>
    <row r="116" spans="1:5" x14ac:dyDescent="0.2">
      <c r="A116" t="s">
        <v>9</v>
      </c>
      <c r="B116" t="s">
        <v>1682</v>
      </c>
      <c r="C116" t="s">
        <v>1687</v>
      </c>
      <c r="D116" t="s">
        <v>2</v>
      </c>
      <c r="E116" t="s">
        <v>1748</v>
      </c>
    </row>
    <row r="117" spans="1:5" x14ac:dyDescent="0.2">
      <c r="A117" t="s">
        <v>9</v>
      </c>
      <c r="B117" t="s">
        <v>1682</v>
      </c>
      <c r="C117" t="s">
        <v>1688</v>
      </c>
      <c r="D117" t="s">
        <v>2</v>
      </c>
      <c r="E117" t="s">
        <v>1748</v>
      </c>
    </row>
    <row r="118" spans="1:5" x14ac:dyDescent="0.2">
      <c r="A118" t="s">
        <v>9</v>
      </c>
      <c r="B118" t="s">
        <v>1682</v>
      </c>
      <c r="C118" t="s">
        <v>1030</v>
      </c>
      <c r="D118" t="s">
        <v>2</v>
      </c>
      <c r="E118" t="s">
        <v>1748</v>
      </c>
    </row>
    <row r="119" spans="1:5" x14ac:dyDescent="0.2">
      <c r="A119" t="s">
        <v>9</v>
      </c>
      <c r="B119" t="s">
        <v>1682</v>
      </c>
      <c r="C119" t="s">
        <v>807</v>
      </c>
      <c r="D119" t="s">
        <v>2</v>
      </c>
      <c r="E119" t="s">
        <v>1748</v>
      </c>
    </row>
    <row r="120" spans="1:5" x14ac:dyDescent="0.2">
      <c r="A120" t="s">
        <v>9</v>
      </c>
      <c r="B120" t="s">
        <v>1337</v>
      </c>
      <c r="C120" t="s">
        <v>1690</v>
      </c>
      <c r="D120" t="s">
        <v>2</v>
      </c>
      <c r="E120" t="s">
        <v>1748</v>
      </c>
    </row>
    <row r="121" spans="1:5" x14ac:dyDescent="0.2">
      <c r="A121" t="s">
        <v>3</v>
      </c>
      <c r="B121" t="s">
        <v>1337</v>
      </c>
      <c r="C121" t="s">
        <v>1311</v>
      </c>
      <c r="D121" t="s">
        <v>2</v>
      </c>
      <c r="E121" t="s">
        <v>1748</v>
      </c>
    </row>
    <row r="122" spans="1:5" x14ac:dyDescent="0.2">
      <c r="A122" t="s">
        <v>3</v>
      </c>
      <c r="B122" t="s">
        <v>1337</v>
      </c>
      <c r="C122" t="s">
        <v>1338</v>
      </c>
      <c r="D122" t="s">
        <v>2</v>
      </c>
      <c r="E122" t="s">
        <v>1748</v>
      </c>
    </row>
    <row r="123" spans="1:5" x14ac:dyDescent="0.2">
      <c r="A123" t="s">
        <v>6</v>
      </c>
      <c r="B123" t="s">
        <v>1337</v>
      </c>
      <c r="C123" t="s">
        <v>1691</v>
      </c>
      <c r="D123" t="s">
        <v>1337</v>
      </c>
      <c r="E123" t="s">
        <v>1748</v>
      </c>
    </row>
    <row r="124" spans="1:5" x14ac:dyDescent="0.2">
      <c r="A124" t="s">
        <v>6</v>
      </c>
      <c r="B124" t="s">
        <v>1692</v>
      </c>
      <c r="C124" t="s">
        <v>784</v>
      </c>
      <c r="D124" t="s">
        <v>1692</v>
      </c>
      <c r="E124" t="s">
        <v>1748</v>
      </c>
    </row>
    <row r="125" spans="1:5" x14ac:dyDescent="0.2">
      <c r="A125" t="s">
        <v>3</v>
      </c>
      <c r="B125" t="s">
        <v>1339</v>
      </c>
      <c r="C125" t="s">
        <v>1250</v>
      </c>
      <c r="D125" t="s">
        <v>2</v>
      </c>
      <c r="E125" t="s">
        <v>1748</v>
      </c>
    </row>
    <row r="126" spans="1:5" x14ac:dyDescent="0.2">
      <c r="A126" t="s">
        <v>9</v>
      </c>
      <c r="B126" t="s">
        <v>1339</v>
      </c>
      <c r="C126" t="s">
        <v>767</v>
      </c>
      <c r="D126" t="s">
        <v>2</v>
      </c>
      <c r="E126" t="s">
        <v>1748</v>
      </c>
    </row>
    <row r="127" spans="1:5" x14ac:dyDescent="0.2">
      <c r="A127" t="s">
        <v>9</v>
      </c>
      <c r="B127" t="s">
        <v>1731</v>
      </c>
      <c r="C127" t="s">
        <v>1693</v>
      </c>
      <c r="D127" t="s">
        <v>2</v>
      </c>
      <c r="E127" t="s">
        <v>1748</v>
      </c>
    </row>
    <row r="128" spans="1:5" x14ac:dyDescent="0.2">
      <c r="A128" t="s">
        <v>6</v>
      </c>
      <c r="B128" t="s">
        <v>1732</v>
      </c>
      <c r="C128" t="s">
        <v>1694</v>
      </c>
      <c r="D128" t="s">
        <v>2</v>
      </c>
      <c r="E128" t="s">
        <v>1748</v>
      </c>
    </row>
    <row r="129" spans="1:5" x14ac:dyDescent="0.2">
      <c r="A129" t="s">
        <v>9</v>
      </c>
      <c r="B129" t="s">
        <v>1733</v>
      </c>
      <c r="C129" t="s">
        <v>1695</v>
      </c>
      <c r="D129" t="s">
        <v>1696</v>
      </c>
      <c r="E129" t="s">
        <v>1748</v>
      </c>
    </row>
    <row r="130" spans="1:5" x14ac:dyDescent="0.2">
      <c r="A130" t="s">
        <v>3</v>
      </c>
      <c r="B130" t="s">
        <v>1733</v>
      </c>
      <c r="C130" t="s">
        <v>1697</v>
      </c>
      <c r="D130" t="s">
        <v>1698</v>
      </c>
      <c r="E130" t="s">
        <v>1748</v>
      </c>
    </row>
    <row r="131" spans="1:5" x14ac:dyDescent="0.2">
      <c r="A131" t="s">
        <v>6</v>
      </c>
      <c r="B131" t="s">
        <v>1734</v>
      </c>
      <c r="C131" t="s">
        <v>1699</v>
      </c>
      <c r="D131" t="s">
        <v>1340</v>
      </c>
      <c r="E131" t="s">
        <v>1748</v>
      </c>
    </row>
    <row r="132" spans="1:5" x14ac:dyDescent="0.2">
      <c r="A132" t="s">
        <v>6</v>
      </c>
      <c r="B132" t="s">
        <v>1734</v>
      </c>
      <c r="C132" t="s">
        <v>1700</v>
      </c>
      <c r="D132" t="s">
        <v>1340</v>
      </c>
      <c r="E132" t="s">
        <v>1748</v>
      </c>
    </row>
    <row r="133" spans="1:5" x14ac:dyDescent="0.2">
      <c r="A133" t="s">
        <v>3</v>
      </c>
      <c r="B133" t="s">
        <v>1734</v>
      </c>
      <c r="C133" t="s">
        <v>817</v>
      </c>
      <c r="D133" t="s">
        <v>2</v>
      </c>
      <c r="E133" t="s">
        <v>1748</v>
      </c>
    </row>
    <row r="134" spans="1:5" x14ac:dyDescent="0.2">
      <c r="A134" t="s">
        <v>6</v>
      </c>
      <c r="B134" t="s">
        <v>1734</v>
      </c>
      <c r="C134" t="s">
        <v>921</v>
      </c>
      <c r="D134" t="s">
        <v>1340</v>
      </c>
      <c r="E134" t="s">
        <v>1748</v>
      </c>
    </row>
    <row r="135" spans="1:5" x14ac:dyDescent="0.2">
      <c r="A135" t="s">
        <v>9</v>
      </c>
      <c r="B135" t="s">
        <v>1340</v>
      </c>
      <c r="C135" t="s">
        <v>868</v>
      </c>
      <c r="D135" t="s">
        <v>2</v>
      </c>
      <c r="E135" t="s">
        <v>1748</v>
      </c>
    </row>
    <row r="136" spans="1:5" x14ac:dyDescent="0.2">
      <c r="A136" t="s">
        <v>6</v>
      </c>
      <c r="B136" t="s">
        <v>1340</v>
      </c>
      <c r="C136" t="s">
        <v>1702</v>
      </c>
      <c r="D136" t="s">
        <v>1340</v>
      </c>
      <c r="E136" t="s">
        <v>1748</v>
      </c>
    </row>
    <row r="137" spans="1:5" x14ac:dyDescent="0.2">
      <c r="A137" t="s">
        <v>9</v>
      </c>
      <c r="B137" t="s">
        <v>1340</v>
      </c>
      <c r="C137" t="s">
        <v>1341</v>
      </c>
      <c r="D137" t="s">
        <v>2</v>
      </c>
      <c r="E137" t="s">
        <v>1748</v>
      </c>
    </row>
    <row r="138" spans="1:5" x14ac:dyDescent="0.2">
      <c r="A138" t="s">
        <v>11</v>
      </c>
      <c r="B138" t="s">
        <v>1735</v>
      </c>
      <c r="C138" t="s">
        <v>919</v>
      </c>
      <c r="D138" t="s">
        <v>2</v>
      </c>
      <c r="E138" t="s">
        <v>1748</v>
      </c>
    </row>
    <row r="139" spans="1:5" x14ac:dyDescent="0.2">
      <c r="A139" t="s">
        <v>6</v>
      </c>
      <c r="B139" t="s">
        <v>1736</v>
      </c>
      <c r="C139" t="s">
        <v>938</v>
      </c>
      <c r="D139" t="s">
        <v>1340</v>
      </c>
      <c r="E139" t="s">
        <v>1748</v>
      </c>
    </row>
    <row r="140" spans="1:5" x14ac:dyDescent="0.2">
      <c r="A140" t="s">
        <v>9</v>
      </c>
      <c r="B140" t="s">
        <v>1736</v>
      </c>
      <c r="C140" t="s">
        <v>1704</v>
      </c>
      <c r="D140" t="s">
        <v>2</v>
      </c>
      <c r="E140" t="s">
        <v>1748</v>
      </c>
    </row>
    <row r="141" spans="1:5" x14ac:dyDescent="0.2">
      <c r="A141" t="s">
        <v>9</v>
      </c>
      <c r="B141" t="s">
        <v>1736</v>
      </c>
      <c r="C141" t="s">
        <v>1705</v>
      </c>
      <c r="D141" t="s">
        <v>2</v>
      </c>
      <c r="E141" t="s">
        <v>1748</v>
      </c>
    </row>
    <row r="142" spans="1:5" x14ac:dyDescent="0.2">
      <c r="A142" t="s">
        <v>9</v>
      </c>
      <c r="B142" t="s">
        <v>1736</v>
      </c>
      <c r="C142" t="s">
        <v>773</v>
      </c>
      <c r="D142" t="s">
        <v>2</v>
      </c>
      <c r="E142" t="s">
        <v>1748</v>
      </c>
    </row>
    <row r="143" spans="1:5" x14ac:dyDescent="0.2">
      <c r="A143" t="s">
        <v>9</v>
      </c>
      <c r="B143" t="s">
        <v>1736</v>
      </c>
      <c r="C143" t="s">
        <v>1706</v>
      </c>
      <c r="D143" t="s">
        <v>2</v>
      </c>
      <c r="E143" t="s">
        <v>1748</v>
      </c>
    </row>
    <row r="144" spans="1:5" x14ac:dyDescent="0.2">
      <c r="A144" t="s">
        <v>9</v>
      </c>
      <c r="B144" t="s">
        <v>1736</v>
      </c>
      <c r="C144" t="s">
        <v>1245</v>
      </c>
      <c r="D144" t="s">
        <v>2</v>
      </c>
      <c r="E144" t="s">
        <v>1748</v>
      </c>
    </row>
    <row r="145" spans="1:5" x14ac:dyDescent="0.2">
      <c r="A145" t="s">
        <v>9</v>
      </c>
      <c r="B145" t="s">
        <v>1736</v>
      </c>
      <c r="C145" t="s">
        <v>1264</v>
      </c>
      <c r="D145" t="s">
        <v>2</v>
      </c>
      <c r="E145" t="s">
        <v>1748</v>
      </c>
    </row>
    <row r="146" spans="1:5" x14ac:dyDescent="0.2">
      <c r="A146" t="s">
        <v>3</v>
      </c>
      <c r="B146" t="s">
        <v>1738</v>
      </c>
      <c r="C146" t="s">
        <v>1260</v>
      </c>
      <c r="D146" t="s">
        <v>2</v>
      </c>
      <c r="E146" t="s">
        <v>1748</v>
      </c>
    </row>
    <row r="147" spans="1:5" x14ac:dyDescent="0.2">
      <c r="A147" t="s">
        <v>6</v>
      </c>
      <c r="B147" t="s">
        <v>1707</v>
      </c>
      <c r="C147" t="s">
        <v>803</v>
      </c>
      <c r="D147" t="s">
        <v>1707</v>
      </c>
      <c r="E147" t="s">
        <v>1748</v>
      </c>
    </row>
    <row r="148" spans="1:5" x14ac:dyDescent="0.2">
      <c r="A148" t="s">
        <v>6</v>
      </c>
      <c r="B148" t="s">
        <v>1645</v>
      </c>
      <c r="C148" t="s">
        <v>1709</v>
      </c>
      <c r="D148" t="s">
        <v>1710</v>
      </c>
      <c r="E148" t="s">
        <v>1748</v>
      </c>
    </row>
    <row r="149" spans="1:5" x14ac:dyDescent="0.2">
      <c r="A149" t="s">
        <v>6</v>
      </c>
      <c r="B149" t="s">
        <v>1645</v>
      </c>
      <c r="C149" t="s">
        <v>1711</v>
      </c>
      <c r="D149" t="s">
        <v>867</v>
      </c>
      <c r="E149" t="s">
        <v>1748</v>
      </c>
    </row>
    <row r="150" spans="1:5" x14ac:dyDescent="0.2">
      <c r="A150" t="s">
        <v>9</v>
      </c>
      <c r="B150" t="s">
        <v>1739</v>
      </c>
      <c r="C150" t="s">
        <v>676</v>
      </c>
      <c r="D150" t="s">
        <v>2</v>
      </c>
      <c r="E150" t="s">
        <v>1748</v>
      </c>
    </row>
    <row r="151" spans="1:5" x14ac:dyDescent="0.2">
      <c r="A151" t="s">
        <v>9</v>
      </c>
      <c r="B151" t="s">
        <v>1739</v>
      </c>
      <c r="C151" t="s">
        <v>1712</v>
      </c>
      <c r="D151" t="s">
        <v>2</v>
      </c>
      <c r="E151" t="s">
        <v>1748</v>
      </c>
    </row>
    <row r="152" spans="1:5" x14ac:dyDescent="0.2">
      <c r="A152" t="s">
        <v>6</v>
      </c>
      <c r="B152" t="s">
        <v>1740</v>
      </c>
      <c r="C152" t="s">
        <v>1713</v>
      </c>
      <c r="D152" t="s">
        <v>1714</v>
      </c>
      <c r="E152" t="s">
        <v>1748</v>
      </c>
    </row>
    <row r="153" spans="1:5" x14ac:dyDescent="0.2">
      <c r="A153" t="s">
        <v>9</v>
      </c>
      <c r="B153" t="s">
        <v>1714</v>
      </c>
      <c r="C153" t="s">
        <v>1308</v>
      </c>
      <c r="D153" t="s">
        <v>2</v>
      </c>
      <c r="E153" t="s">
        <v>1748</v>
      </c>
    </row>
    <row r="154" spans="1:5" x14ac:dyDescent="0.2">
      <c r="A154" t="s">
        <v>3</v>
      </c>
      <c r="B154" t="s">
        <v>1741</v>
      </c>
      <c r="C154" t="s">
        <v>1715</v>
      </c>
      <c r="D154" t="s">
        <v>2</v>
      </c>
      <c r="E154" t="s">
        <v>1748</v>
      </c>
    </row>
    <row r="155" spans="1:5" x14ac:dyDescent="0.2">
      <c r="A155" t="s">
        <v>3</v>
      </c>
      <c r="B155" t="s">
        <v>1742</v>
      </c>
      <c r="C155" t="s">
        <v>1716</v>
      </c>
      <c r="D155" t="s">
        <v>2</v>
      </c>
      <c r="E155" t="s">
        <v>1748</v>
      </c>
    </row>
    <row r="156" spans="1:5" x14ac:dyDescent="0.2">
      <c r="A156" t="s">
        <v>9</v>
      </c>
      <c r="B156" t="s">
        <v>1342</v>
      </c>
      <c r="C156" t="s">
        <v>1343</v>
      </c>
      <c r="D156" t="s">
        <v>2</v>
      </c>
      <c r="E156" t="s">
        <v>1748</v>
      </c>
    </row>
    <row r="157" spans="1:5" x14ac:dyDescent="0.2">
      <c r="A157" t="s">
        <v>3</v>
      </c>
      <c r="B157" t="s">
        <v>1342</v>
      </c>
      <c r="C157" t="s">
        <v>923</v>
      </c>
      <c r="D157" t="s">
        <v>2</v>
      </c>
      <c r="E157" t="s">
        <v>1748</v>
      </c>
    </row>
    <row r="158" spans="1:5" x14ac:dyDescent="0.2">
      <c r="A158" t="s">
        <v>9</v>
      </c>
      <c r="B158" t="s">
        <v>1743</v>
      </c>
      <c r="C158" t="s">
        <v>895</v>
      </c>
      <c r="D158" t="s">
        <v>2</v>
      </c>
      <c r="E158" t="s">
        <v>1748</v>
      </c>
    </row>
    <row r="159" spans="1:5" x14ac:dyDescent="0.2">
      <c r="A159" t="s">
        <v>9</v>
      </c>
      <c r="B159" t="s">
        <v>1717</v>
      </c>
      <c r="C159" t="s">
        <v>885</v>
      </c>
      <c r="D159" t="s">
        <v>2</v>
      </c>
      <c r="E159" t="s">
        <v>1748</v>
      </c>
    </row>
    <row r="160" spans="1:5" x14ac:dyDescent="0.2">
      <c r="A160" t="s">
        <v>9</v>
      </c>
      <c r="B160" t="s">
        <v>1745</v>
      </c>
      <c r="C160" t="s">
        <v>1720</v>
      </c>
      <c r="D160" t="s">
        <v>1649</v>
      </c>
      <c r="E160" t="s">
        <v>1748</v>
      </c>
    </row>
    <row r="161" spans="1:5" x14ac:dyDescent="0.2">
      <c r="A161" t="s">
        <v>6</v>
      </c>
      <c r="B161" t="s">
        <v>1746</v>
      </c>
      <c r="C161" t="s">
        <v>1721</v>
      </c>
      <c r="D161" t="s">
        <v>2</v>
      </c>
      <c r="E161" t="s">
        <v>1748</v>
      </c>
    </row>
    <row r="162" spans="1:5" x14ac:dyDescent="0.2">
      <c r="A162" t="s">
        <v>6</v>
      </c>
      <c r="B162" t="s">
        <v>1746</v>
      </c>
      <c r="C162" t="s">
        <v>1722</v>
      </c>
      <c r="D162" t="s">
        <v>2</v>
      </c>
      <c r="E162" t="s">
        <v>1748</v>
      </c>
    </row>
    <row r="163" spans="1:5" x14ac:dyDescent="0.2">
      <c r="A163" t="s">
        <v>6</v>
      </c>
      <c r="B163" t="s">
        <v>1746</v>
      </c>
      <c r="C163" t="s">
        <v>1723</v>
      </c>
      <c r="D163" t="s">
        <v>2</v>
      </c>
      <c r="E163" t="s">
        <v>1748</v>
      </c>
    </row>
    <row r="164" spans="1:5" x14ac:dyDescent="0.2">
      <c r="A164" t="s">
        <v>3</v>
      </c>
      <c r="B164" t="s">
        <v>1344</v>
      </c>
      <c r="C164" t="s">
        <v>1345</v>
      </c>
      <c r="D164" t="s">
        <v>2</v>
      </c>
      <c r="E164" t="s">
        <v>1748</v>
      </c>
    </row>
    <row r="165" spans="1:5" x14ac:dyDescent="0.2">
      <c r="A165" t="s">
        <v>3</v>
      </c>
      <c r="B165" t="s">
        <v>1747</v>
      </c>
      <c r="C165" t="s">
        <v>1724</v>
      </c>
      <c r="D165" t="s">
        <v>2</v>
      </c>
      <c r="E165" t="s">
        <v>1748</v>
      </c>
    </row>
    <row r="166" spans="1:5" x14ac:dyDescent="0.2">
      <c r="A166" t="s">
        <v>11</v>
      </c>
      <c r="B166" t="s">
        <v>910</v>
      </c>
      <c r="C166" t="s">
        <v>724</v>
      </c>
      <c r="D166" t="s">
        <v>2</v>
      </c>
      <c r="E166" t="s">
        <v>1748</v>
      </c>
    </row>
    <row r="167" spans="1:5" x14ac:dyDescent="0.2">
      <c r="A167" t="s">
        <v>9</v>
      </c>
      <c r="B167" t="s">
        <v>910</v>
      </c>
      <c r="C167" t="s">
        <v>913</v>
      </c>
      <c r="D167" t="s">
        <v>2</v>
      </c>
      <c r="E167" t="s">
        <v>1748</v>
      </c>
    </row>
    <row r="168" spans="1:5" x14ac:dyDescent="0.2">
      <c r="A168" t="s">
        <v>9</v>
      </c>
      <c r="B168" t="s">
        <v>910</v>
      </c>
      <c r="C168" t="s">
        <v>917</v>
      </c>
      <c r="D168" t="s">
        <v>2</v>
      </c>
      <c r="E168" t="s">
        <v>1748</v>
      </c>
    </row>
    <row r="169" spans="1:5" x14ac:dyDescent="0.2">
      <c r="A169" t="s">
        <v>9</v>
      </c>
      <c r="B169" t="s">
        <v>920</v>
      </c>
      <c r="C169" t="s">
        <v>924</v>
      </c>
      <c r="D169" t="s">
        <v>2</v>
      </c>
      <c r="E169" t="s">
        <v>1748</v>
      </c>
    </row>
    <row r="170" spans="1:5" x14ac:dyDescent="0.2">
      <c r="A170" t="s">
        <v>9</v>
      </c>
      <c r="B170" t="s">
        <v>925</v>
      </c>
      <c r="C170" t="s">
        <v>926</v>
      </c>
      <c r="D170" t="s">
        <v>2</v>
      </c>
      <c r="E170" t="s">
        <v>1748</v>
      </c>
    </row>
    <row r="171" spans="1:5" x14ac:dyDescent="0.2">
      <c r="A171" t="s">
        <v>3</v>
      </c>
      <c r="B171" t="s">
        <v>929</v>
      </c>
      <c r="C171" t="s">
        <v>930</v>
      </c>
      <c r="D171" t="s">
        <v>2</v>
      </c>
      <c r="E171" t="s">
        <v>1748</v>
      </c>
    </row>
    <row r="172" spans="1:5" x14ac:dyDescent="0.2">
      <c r="A172" t="s">
        <v>3</v>
      </c>
      <c r="B172" t="s">
        <v>931</v>
      </c>
      <c r="C172" t="s">
        <v>932</v>
      </c>
      <c r="D172" t="s">
        <v>2</v>
      </c>
      <c r="E172" t="s">
        <v>1748</v>
      </c>
    </row>
    <row r="173" spans="1:5" x14ac:dyDescent="0.2">
      <c r="A173" t="s">
        <v>3</v>
      </c>
      <c r="B173" t="s">
        <v>931</v>
      </c>
      <c r="C173" t="s">
        <v>933</v>
      </c>
      <c r="D173" t="s">
        <v>2</v>
      </c>
      <c r="E173" t="s">
        <v>1748</v>
      </c>
    </row>
    <row r="174" spans="1:5" x14ac:dyDescent="0.2">
      <c r="A174" t="s">
        <v>3</v>
      </c>
      <c r="B174" t="s">
        <v>939</v>
      </c>
      <c r="C174" t="s">
        <v>859</v>
      </c>
      <c r="D174" t="s">
        <v>2</v>
      </c>
      <c r="E174" t="s">
        <v>1748</v>
      </c>
    </row>
    <row r="175" spans="1:5" x14ac:dyDescent="0.2">
      <c r="A175" t="s">
        <v>6</v>
      </c>
      <c r="B175" t="s">
        <v>940</v>
      </c>
      <c r="C175" t="s">
        <v>892</v>
      </c>
      <c r="D175" t="s">
        <v>941</v>
      </c>
      <c r="E175" t="s">
        <v>1748</v>
      </c>
    </row>
    <row r="176" spans="1:5" x14ac:dyDescent="0.2">
      <c r="A176" t="s">
        <v>3</v>
      </c>
      <c r="B176" t="s">
        <v>941</v>
      </c>
      <c r="C176" t="s">
        <v>942</v>
      </c>
      <c r="D176" t="s">
        <v>2</v>
      </c>
      <c r="E176" t="s">
        <v>1748</v>
      </c>
    </row>
    <row r="177" spans="1:5" x14ac:dyDescent="0.2">
      <c r="A177" t="s">
        <v>6</v>
      </c>
      <c r="B177" t="s">
        <v>941</v>
      </c>
      <c r="C177" t="s">
        <v>636</v>
      </c>
      <c r="D177" t="s">
        <v>878</v>
      </c>
      <c r="E177" t="s">
        <v>1748</v>
      </c>
    </row>
    <row r="178" spans="1:5" x14ac:dyDescent="0.2">
      <c r="A178" t="s">
        <v>6</v>
      </c>
      <c r="B178" t="s">
        <v>945</v>
      </c>
      <c r="C178" t="s">
        <v>903</v>
      </c>
      <c r="D178" t="s">
        <v>947</v>
      </c>
      <c r="E178" t="s">
        <v>1748</v>
      </c>
    </row>
    <row r="179" spans="1:5" x14ac:dyDescent="0.2">
      <c r="A179" t="s">
        <v>3</v>
      </c>
      <c r="B179" t="s">
        <v>945</v>
      </c>
      <c r="C179" t="s">
        <v>901</v>
      </c>
      <c r="D179" t="s">
        <v>2</v>
      </c>
      <c r="E179" t="s">
        <v>1748</v>
      </c>
    </row>
    <row r="180" spans="1:5" x14ac:dyDescent="0.2">
      <c r="A180" t="s">
        <v>3</v>
      </c>
      <c r="B180" t="s">
        <v>947</v>
      </c>
      <c r="C180" t="s">
        <v>787</v>
      </c>
      <c r="D180" t="s">
        <v>2</v>
      </c>
      <c r="E180" t="s">
        <v>1748</v>
      </c>
    </row>
    <row r="181" spans="1:5" x14ac:dyDescent="0.2">
      <c r="A181" t="s">
        <v>11</v>
      </c>
      <c r="B181" t="s">
        <v>947</v>
      </c>
      <c r="C181" t="s">
        <v>765</v>
      </c>
      <c r="D181" t="s">
        <v>2</v>
      </c>
      <c r="E181" t="s">
        <v>1748</v>
      </c>
    </row>
    <row r="182" spans="1:5" x14ac:dyDescent="0.2">
      <c r="A182" t="s">
        <v>6</v>
      </c>
      <c r="B182" t="s">
        <v>948</v>
      </c>
      <c r="C182" t="s">
        <v>949</v>
      </c>
      <c r="D182" t="s">
        <v>867</v>
      </c>
      <c r="E182" t="s">
        <v>1748</v>
      </c>
    </row>
    <row r="183" spans="1:5" x14ac:dyDescent="0.2">
      <c r="A183" t="s">
        <v>6</v>
      </c>
      <c r="B183" t="s">
        <v>948</v>
      </c>
      <c r="C183" t="s">
        <v>834</v>
      </c>
      <c r="D183" t="s">
        <v>860</v>
      </c>
      <c r="E183" t="s">
        <v>1748</v>
      </c>
    </row>
    <row r="184" spans="1:5" x14ac:dyDescent="0.2">
      <c r="A184" t="s">
        <v>3</v>
      </c>
      <c r="B184" t="s">
        <v>951</v>
      </c>
      <c r="C184" t="s">
        <v>952</v>
      </c>
      <c r="D184" t="s">
        <v>2</v>
      </c>
      <c r="E184" t="s">
        <v>1748</v>
      </c>
    </row>
    <row r="185" spans="1:5" x14ac:dyDescent="0.2">
      <c r="A185" t="s">
        <v>9</v>
      </c>
      <c r="B185" t="s">
        <v>953</v>
      </c>
      <c r="C185" t="s">
        <v>882</v>
      </c>
      <c r="D185" t="s">
        <v>2</v>
      </c>
      <c r="E185" t="s">
        <v>1748</v>
      </c>
    </row>
    <row r="186" spans="1:5" x14ac:dyDescent="0.2">
      <c r="A186" t="s">
        <v>6</v>
      </c>
      <c r="B186" t="s">
        <v>957</v>
      </c>
      <c r="C186" t="s">
        <v>958</v>
      </c>
      <c r="D186" t="s">
        <v>867</v>
      </c>
      <c r="E186" t="s">
        <v>1748</v>
      </c>
    </row>
    <row r="187" spans="1:5" x14ac:dyDescent="0.2">
      <c r="A187" t="s">
        <v>6</v>
      </c>
      <c r="B187" t="s">
        <v>959</v>
      </c>
      <c r="C187" t="s">
        <v>960</v>
      </c>
      <c r="D187" t="s">
        <v>873</v>
      </c>
      <c r="E187" t="s">
        <v>1748</v>
      </c>
    </row>
    <row r="188" spans="1:5" x14ac:dyDescent="0.2">
      <c r="A188" t="s">
        <v>9</v>
      </c>
      <c r="B188" t="s">
        <v>959</v>
      </c>
      <c r="C188" t="s">
        <v>961</v>
      </c>
      <c r="D188" t="s">
        <v>2</v>
      </c>
      <c r="E188" t="s">
        <v>1748</v>
      </c>
    </row>
    <row r="189" spans="1:5" x14ac:dyDescent="0.2">
      <c r="A189" t="s">
        <v>9</v>
      </c>
      <c r="B189" t="s">
        <v>962</v>
      </c>
      <c r="C189" t="s">
        <v>964</v>
      </c>
      <c r="D189" t="s">
        <v>2</v>
      </c>
      <c r="E189" t="s">
        <v>1748</v>
      </c>
    </row>
    <row r="190" spans="1:5" x14ac:dyDescent="0.2">
      <c r="A190" t="s">
        <v>6</v>
      </c>
      <c r="B190" t="s">
        <v>860</v>
      </c>
      <c r="C190" t="s">
        <v>670</v>
      </c>
      <c r="D190" t="s">
        <v>883</v>
      </c>
      <c r="E190" t="s">
        <v>1748</v>
      </c>
    </row>
    <row r="191" spans="1:5" x14ac:dyDescent="0.2">
      <c r="A191" t="s">
        <v>9</v>
      </c>
      <c r="B191" t="s">
        <v>870</v>
      </c>
      <c r="C191" t="s">
        <v>871</v>
      </c>
      <c r="D191" t="s">
        <v>2</v>
      </c>
      <c r="E191" t="s">
        <v>1748</v>
      </c>
    </row>
    <row r="192" spans="1:5" x14ac:dyDescent="0.2">
      <c r="A192" t="s">
        <v>6</v>
      </c>
      <c r="B192" t="s">
        <v>873</v>
      </c>
      <c r="C192" t="s">
        <v>693</v>
      </c>
      <c r="D192" t="s">
        <v>886</v>
      </c>
      <c r="E192" t="s">
        <v>1748</v>
      </c>
    </row>
    <row r="193" spans="1:5" x14ac:dyDescent="0.2">
      <c r="A193" t="s">
        <v>9</v>
      </c>
      <c r="B193" t="s">
        <v>874</v>
      </c>
      <c r="C193" t="s">
        <v>875</v>
      </c>
      <c r="D193" t="s">
        <v>2</v>
      </c>
      <c r="E193" t="s">
        <v>1748</v>
      </c>
    </row>
    <row r="194" spans="1:5" x14ac:dyDescent="0.2">
      <c r="A194" t="s">
        <v>9</v>
      </c>
      <c r="B194" t="s">
        <v>874</v>
      </c>
      <c r="C194" t="s">
        <v>877</v>
      </c>
      <c r="D194" t="s">
        <v>2</v>
      </c>
      <c r="E194" t="s">
        <v>1748</v>
      </c>
    </row>
    <row r="195" spans="1:5" x14ac:dyDescent="0.2">
      <c r="A195" t="s">
        <v>9</v>
      </c>
      <c r="B195" t="s">
        <v>879</v>
      </c>
      <c r="C195" t="s">
        <v>880</v>
      </c>
      <c r="D195" t="s">
        <v>2</v>
      </c>
      <c r="E195" t="s">
        <v>1748</v>
      </c>
    </row>
    <row r="196" spans="1:5" x14ac:dyDescent="0.2">
      <c r="A196" t="s">
        <v>6</v>
      </c>
      <c r="B196" t="s">
        <v>883</v>
      </c>
      <c r="C196" t="s">
        <v>815</v>
      </c>
      <c r="D196" t="s">
        <v>881</v>
      </c>
      <c r="E196" t="s">
        <v>1748</v>
      </c>
    </row>
    <row r="197" spans="1:5" x14ac:dyDescent="0.2">
      <c r="A197" t="s">
        <v>9</v>
      </c>
      <c r="B197" t="s">
        <v>888</v>
      </c>
      <c r="C197" t="s">
        <v>889</v>
      </c>
      <c r="D197" t="s">
        <v>2</v>
      </c>
      <c r="E197" t="s">
        <v>1748</v>
      </c>
    </row>
    <row r="198" spans="1:5" x14ac:dyDescent="0.2">
      <c r="A198" t="s">
        <v>6</v>
      </c>
      <c r="B198" t="s">
        <v>890</v>
      </c>
      <c r="C198" t="s">
        <v>891</v>
      </c>
      <c r="D198" t="s">
        <v>1642</v>
      </c>
      <c r="E198" t="s">
        <v>1748</v>
      </c>
    </row>
    <row r="199" spans="1:5" x14ac:dyDescent="0.2">
      <c r="A199" t="s">
        <v>9</v>
      </c>
      <c r="B199" t="s">
        <v>902</v>
      </c>
      <c r="C199" t="s">
        <v>904</v>
      </c>
      <c r="D199" t="s">
        <v>2</v>
      </c>
      <c r="E199" t="s">
        <v>1748</v>
      </c>
    </row>
    <row r="200" spans="1:5" x14ac:dyDescent="0.2">
      <c r="A200" t="s">
        <v>9</v>
      </c>
      <c r="B200" t="s">
        <v>905</v>
      </c>
      <c r="C200" t="s">
        <v>718</v>
      </c>
      <c r="D200" t="s">
        <v>2</v>
      </c>
      <c r="E200" t="s">
        <v>1748</v>
      </c>
    </row>
    <row r="201" spans="1:5" x14ac:dyDescent="0.2">
      <c r="A201" t="s">
        <v>3</v>
      </c>
      <c r="B201" t="s">
        <v>905</v>
      </c>
      <c r="C201" t="s">
        <v>906</v>
      </c>
      <c r="D201" t="s">
        <v>2</v>
      </c>
      <c r="E201" t="s">
        <v>1748</v>
      </c>
    </row>
    <row r="202" spans="1:5" x14ac:dyDescent="0.2">
      <c r="A202" t="s">
        <v>9</v>
      </c>
      <c r="B202" t="s">
        <v>905</v>
      </c>
      <c r="C202" t="s">
        <v>907</v>
      </c>
      <c r="D202" t="s">
        <v>2</v>
      </c>
      <c r="E202" t="s">
        <v>1748</v>
      </c>
    </row>
    <row r="203" spans="1:5" x14ac:dyDescent="0.2">
      <c r="A203" t="s">
        <v>9</v>
      </c>
      <c r="B203" t="s">
        <v>820</v>
      </c>
      <c r="C203" t="s">
        <v>631</v>
      </c>
      <c r="D203" t="s">
        <v>2</v>
      </c>
      <c r="E203" t="s">
        <v>1748</v>
      </c>
    </row>
    <row r="204" spans="1:5" x14ac:dyDescent="0.2">
      <c r="A204" t="s">
        <v>6</v>
      </c>
      <c r="B204" t="s">
        <v>820</v>
      </c>
      <c r="C204" t="s">
        <v>821</v>
      </c>
      <c r="D204" t="s">
        <v>822</v>
      </c>
      <c r="E204" t="s">
        <v>1748</v>
      </c>
    </row>
    <row r="205" spans="1:5" x14ac:dyDescent="0.2">
      <c r="A205" t="s">
        <v>6</v>
      </c>
      <c r="B205" t="s">
        <v>822</v>
      </c>
      <c r="C205" t="s">
        <v>699</v>
      </c>
      <c r="D205" t="s">
        <v>812</v>
      </c>
      <c r="E205" t="s">
        <v>1748</v>
      </c>
    </row>
    <row r="206" spans="1:5" x14ac:dyDescent="0.2">
      <c r="A206" t="s">
        <v>6</v>
      </c>
      <c r="B206" t="s">
        <v>822</v>
      </c>
      <c r="C206" t="s">
        <v>664</v>
      </c>
      <c r="D206" t="s">
        <v>814</v>
      </c>
      <c r="E206" t="s">
        <v>1748</v>
      </c>
    </row>
    <row r="207" spans="1:5" x14ac:dyDescent="0.2">
      <c r="A207" t="s">
        <v>6</v>
      </c>
      <c r="B207" t="s">
        <v>822</v>
      </c>
      <c r="C207" t="s">
        <v>663</v>
      </c>
      <c r="D207" t="s">
        <v>814</v>
      </c>
      <c r="E207" t="s">
        <v>1748</v>
      </c>
    </row>
    <row r="208" spans="1:5" x14ac:dyDescent="0.2">
      <c r="A208" t="s">
        <v>6</v>
      </c>
      <c r="B208" t="s">
        <v>823</v>
      </c>
      <c r="C208" t="s">
        <v>759</v>
      </c>
      <c r="D208" t="s">
        <v>823</v>
      </c>
      <c r="E208" t="s">
        <v>1748</v>
      </c>
    </row>
    <row r="209" spans="1:5" x14ac:dyDescent="0.2">
      <c r="A209" t="s">
        <v>6</v>
      </c>
      <c r="B209" t="s">
        <v>823</v>
      </c>
      <c r="C209" t="s">
        <v>606</v>
      </c>
      <c r="D209" t="s">
        <v>824</v>
      </c>
      <c r="E209" t="s">
        <v>1748</v>
      </c>
    </row>
    <row r="210" spans="1:5" x14ac:dyDescent="0.2">
      <c r="A210" t="s">
        <v>9</v>
      </c>
      <c r="B210" t="s">
        <v>824</v>
      </c>
      <c r="C210" t="s">
        <v>825</v>
      </c>
      <c r="D210" t="s">
        <v>2</v>
      </c>
      <c r="E210" t="s">
        <v>1748</v>
      </c>
    </row>
    <row r="211" spans="1:5" x14ac:dyDescent="0.2">
      <c r="A211" t="s">
        <v>6</v>
      </c>
      <c r="B211" t="s">
        <v>824</v>
      </c>
      <c r="C211" t="s">
        <v>826</v>
      </c>
      <c r="D211" t="s">
        <v>824</v>
      </c>
      <c r="E211" t="s">
        <v>1748</v>
      </c>
    </row>
    <row r="212" spans="1:5" x14ac:dyDescent="0.2">
      <c r="A212" t="s">
        <v>3</v>
      </c>
      <c r="B212" t="s">
        <v>824</v>
      </c>
      <c r="C212" t="s">
        <v>780</v>
      </c>
      <c r="D212" t="s">
        <v>2</v>
      </c>
      <c r="E212" t="s">
        <v>1748</v>
      </c>
    </row>
    <row r="213" spans="1:5" x14ac:dyDescent="0.2">
      <c r="A213" t="s">
        <v>3</v>
      </c>
      <c r="B213" t="s">
        <v>828</v>
      </c>
      <c r="C213" t="s">
        <v>829</v>
      </c>
      <c r="D213" t="s">
        <v>2</v>
      </c>
      <c r="E213" t="s">
        <v>1748</v>
      </c>
    </row>
    <row r="214" spans="1:5" x14ac:dyDescent="0.2">
      <c r="A214" t="s">
        <v>9</v>
      </c>
      <c r="B214" t="s">
        <v>828</v>
      </c>
      <c r="C214" t="s">
        <v>830</v>
      </c>
      <c r="D214" t="s">
        <v>2</v>
      </c>
      <c r="E214" t="s">
        <v>1748</v>
      </c>
    </row>
    <row r="215" spans="1:5" x14ac:dyDescent="0.2">
      <c r="A215" t="s">
        <v>9</v>
      </c>
      <c r="B215" t="s">
        <v>837</v>
      </c>
      <c r="C215" t="s">
        <v>839</v>
      </c>
      <c r="D215" t="s">
        <v>2</v>
      </c>
      <c r="E215" t="s">
        <v>1748</v>
      </c>
    </row>
    <row r="216" spans="1:5" x14ac:dyDescent="0.2">
      <c r="A216" t="s">
        <v>9</v>
      </c>
      <c r="B216" t="s">
        <v>844</v>
      </c>
      <c r="C216" t="s">
        <v>774</v>
      </c>
      <c r="D216" t="s">
        <v>2</v>
      </c>
      <c r="E216" t="s">
        <v>1748</v>
      </c>
    </row>
    <row r="217" spans="1:5" x14ac:dyDescent="0.2">
      <c r="A217" t="s">
        <v>3</v>
      </c>
      <c r="B217" t="s">
        <v>846</v>
      </c>
      <c r="C217" t="s">
        <v>645</v>
      </c>
      <c r="D217" t="s">
        <v>2</v>
      </c>
      <c r="E217" t="s">
        <v>1748</v>
      </c>
    </row>
    <row r="218" spans="1:5" x14ac:dyDescent="0.2">
      <c r="A218" t="s">
        <v>6</v>
      </c>
      <c r="B218" t="s">
        <v>846</v>
      </c>
      <c r="C218" t="s">
        <v>799</v>
      </c>
      <c r="D218" t="s">
        <v>852</v>
      </c>
      <c r="E218" t="s">
        <v>1748</v>
      </c>
    </row>
    <row r="219" spans="1:5" x14ac:dyDescent="0.2">
      <c r="A219" t="s">
        <v>6</v>
      </c>
      <c r="B219" t="s">
        <v>849</v>
      </c>
      <c r="C219" t="s">
        <v>851</v>
      </c>
      <c r="D219" t="s">
        <v>756</v>
      </c>
      <c r="E219" t="s">
        <v>1748</v>
      </c>
    </row>
    <row r="220" spans="1:5" x14ac:dyDescent="0.2">
      <c r="A220" t="s">
        <v>9</v>
      </c>
      <c r="B220" t="s">
        <v>854</v>
      </c>
      <c r="C220" t="s">
        <v>855</v>
      </c>
      <c r="D220" t="s">
        <v>2</v>
      </c>
      <c r="E220" t="s">
        <v>1748</v>
      </c>
    </row>
    <row r="221" spans="1:5" x14ac:dyDescent="0.2">
      <c r="A221" t="s">
        <v>9</v>
      </c>
      <c r="B221" t="s">
        <v>854</v>
      </c>
      <c r="C221" t="s">
        <v>856</v>
      </c>
      <c r="D221" t="s">
        <v>2</v>
      </c>
      <c r="E221" t="s">
        <v>1748</v>
      </c>
    </row>
    <row r="222" spans="1:5" x14ac:dyDescent="0.2">
      <c r="A222" t="s">
        <v>6</v>
      </c>
      <c r="B222" t="s">
        <v>756</v>
      </c>
      <c r="C222" t="s">
        <v>757</v>
      </c>
      <c r="D222" t="s">
        <v>1639</v>
      </c>
      <c r="E222" t="s">
        <v>1748</v>
      </c>
    </row>
    <row r="223" spans="1:5" x14ac:dyDescent="0.2">
      <c r="A223" t="s">
        <v>9</v>
      </c>
      <c r="B223" t="s">
        <v>758</v>
      </c>
      <c r="C223" t="s">
        <v>731</v>
      </c>
      <c r="D223" t="s">
        <v>2</v>
      </c>
      <c r="E223" t="s">
        <v>1748</v>
      </c>
    </row>
    <row r="224" spans="1:5" x14ac:dyDescent="0.2">
      <c r="A224" t="s">
        <v>6</v>
      </c>
      <c r="B224" t="s">
        <v>760</v>
      </c>
      <c r="C224" t="s">
        <v>762</v>
      </c>
      <c r="D224" t="s">
        <v>777</v>
      </c>
      <c r="E224" t="s">
        <v>1748</v>
      </c>
    </row>
    <row r="225" spans="1:5" x14ac:dyDescent="0.2">
      <c r="A225" t="s">
        <v>9</v>
      </c>
      <c r="B225" t="s">
        <v>760</v>
      </c>
      <c r="C225" t="s">
        <v>763</v>
      </c>
      <c r="D225" t="s">
        <v>2</v>
      </c>
      <c r="E225" t="s">
        <v>1748</v>
      </c>
    </row>
    <row r="226" spans="1:5" x14ac:dyDescent="0.2">
      <c r="A226" t="s">
        <v>6</v>
      </c>
      <c r="B226" t="s">
        <v>770</v>
      </c>
      <c r="C226" t="s">
        <v>671</v>
      </c>
      <c r="D226" t="s">
        <v>772</v>
      </c>
      <c r="E226" t="s">
        <v>1748</v>
      </c>
    </row>
    <row r="227" spans="1:5" x14ac:dyDescent="0.2">
      <c r="A227" t="s">
        <v>9</v>
      </c>
      <c r="B227" t="s">
        <v>772</v>
      </c>
      <c r="C227" t="s">
        <v>775</v>
      </c>
      <c r="D227" t="s">
        <v>2</v>
      </c>
      <c r="E227" t="s">
        <v>1748</v>
      </c>
    </row>
    <row r="228" spans="1:5" x14ac:dyDescent="0.2">
      <c r="A228" t="s">
        <v>3</v>
      </c>
      <c r="B228" t="s">
        <v>772</v>
      </c>
      <c r="C228" t="s">
        <v>776</v>
      </c>
      <c r="D228" t="s">
        <v>2</v>
      </c>
      <c r="E228" t="s">
        <v>1748</v>
      </c>
    </row>
    <row r="229" spans="1:5" x14ac:dyDescent="0.2">
      <c r="A229" t="s">
        <v>3</v>
      </c>
      <c r="B229" t="s">
        <v>777</v>
      </c>
      <c r="C229" t="s">
        <v>778</v>
      </c>
      <c r="D229" t="s">
        <v>2</v>
      </c>
      <c r="E229" t="s">
        <v>1748</v>
      </c>
    </row>
    <row r="230" spans="1:5" x14ac:dyDescent="0.2">
      <c r="A230" t="s">
        <v>9</v>
      </c>
      <c r="B230" t="s">
        <v>779</v>
      </c>
      <c r="C230" t="s">
        <v>781</v>
      </c>
      <c r="D230" t="s">
        <v>2</v>
      </c>
      <c r="E230" t="s">
        <v>1748</v>
      </c>
    </row>
    <row r="231" spans="1:5" x14ac:dyDescent="0.2">
      <c r="A231" t="s">
        <v>6</v>
      </c>
      <c r="B231" t="s">
        <v>782</v>
      </c>
      <c r="C231" t="s">
        <v>733</v>
      </c>
      <c r="D231" t="s">
        <v>782</v>
      </c>
      <c r="E231" t="s">
        <v>1748</v>
      </c>
    </row>
    <row r="232" spans="1:5" x14ac:dyDescent="0.2">
      <c r="A232" t="s">
        <v>3</v>
      </c>
      <c r="B232" t="s">
        <v>782</v>
      </c>
      <c r="C232" t="s">
        <v>783</v>
      </c>
      <c r="D232" t="s">
        <v>2</v>
      </c>
      <c r="E232" t="s">
        <v>1748</v>
      </c>
    </row>
    <row r="233" spans="1:5" x14ac:dyDescent="0.2">
      <c r="A233" t="s">
        <v>6</v>
      </c>
      <c r="B233" t="s">
        <v>788</v>
      </c>
      <c r="C233" t="s">
        <v>789</v>
      </c>
      <c r="D233" t="s">
        <v>795</v>
      </c>
      <c r="E233" t="s">
        <v>1748</v>
      </c>
    </row>
    <row r="234" spans="1:5" x14ac:dyDescent="0.2">
      <c r="A234" t="s">
        <v>9</v>
      </c>
      <c r="B234" t="s">
        <v>788</v>
      </c>
      <c r="C234" t="s">
        <v>790</v>
      </c>
      <c r="D234" t="s">
        <v>2</v>
      </c>
      <c r="E234" t="s">
        <v>1748</v>
      </c>
    </row>
    <row r="235" spans="1:5" x14ac:dyDescent="0.2">
      <c r="A235" t="s">
        <v>3</v>
      </c>
      <c r="B235" t="s">
        <v>792</v>
      </c>
      <c r="C235" t="s">
        <v>794</v>
      </c>
      <c r="D235" t="s">
        <v>2</v>
      </c>
      <c r="E235" t="s">
        <v>1748</v>
      </c>
    </row>
    <row r="236" spans="1:5" x14ac:dyDescent="0.2">
      <c r="A236" t="s">
        <v>6</v>
      </c>
      <c r="B236" t="s">
        <v>792</v>
      </c>
      <c r="C236" t="s">
        <v>610</v>
      </c>
      <c r="D236" t="s">
        <v>806</v>
      </c>
      <c r="E236" t="s">
        <v>1748</v>
      </c>
    </row>
    <row r="237" spans="1:5" x14ac:dyDescent="0.2">
      <c r="A237" t="s">
        <v>6</v>
      </c>
      <c r="B237" t="s">
        <v>795</v>
      </c>
      <c r="C237" t="s">
        <v>796</v>
      </c>
      <c r="D237" t="s">
        <v>795</v>
      </c>
      <c r="E237" t="s">
        <v>1748</v>
      </c>
    </row>
    <row r="238" spans="1:5" x14ac:dyDescent="0.2">
      <c r="A238" t="s">
        <v>6</v>
      </c>
      <c r="B238" t="s">
        <v>795</v>
      </c>
      <c r="C238" t="s">
        <v>675</v>
      </c>
      <c r="D238" t="s">
        <v>806</v>
      </c>
      <c r="E238" t="s">
        <v>1748</v>
      </c>
    </row>
    <row r="239" spans="1:5" x14ac:dyDescent="0.2">
      <c r="A239" t="s">
        <v>6</v>
      </c>
      <c r="B239" t="s">
        <v>798</v>
      </c>
      <c r="C239" t="s">
        <v>800</v>
      </c>
      <c r="D239" t="s">
        <v>2</v>
      </c>
      <c r="E239" t="s">
        <v>1748</v>
      </c>
    </row>
    <row r="240" spans="1:5" x14ac:dyDescent="0.2">
      <c r="A240" t="s">
        <v>6</v>
      </c>
      <c r="B240" t="s">
        <v>804</v>
      </c>
      <c r="C240" t="s">
        <v>805</v>
      </c>
      <c r="D240" t="s">
        <v>2</v>
      </c>
      <c r="E240" t="s">
        <v>1748</v>
      </c>
    </row>
    <row r="241" spans="1:5" x14ac:dyDescent="0.2">
      <c r="A241" t="s">
        <v>11</v>
      </c>
      <c r="B241" t="s">
        <v>806</v>
      </c>
      <c r="C241" t="s">
        <v>808</v>
      </c>
      <c r="D241" t="s">
        <v>2</v>
      </c>
      <c r="E241" t="s">
        <v>1748</v>
      </c>
    </row>
    <row r="242" spans="1:5" x14ac:dyDescent="0.2">
      <c r="A242" t="s">
        <v>9</v>
      </c>
      <c r="B242" t="s">
        <v>810</v>
      </c>
      <c r="C242" t="s">
        <v>811</v>
      </c>
      <c r="D242" t="s">
        <v>2</v>
      </c>
      <c r="E242" t="s">
        <v>1748</v>
      </c>
    </row>
    <row r="243" spans="1:5" x14ac:dyDescent="0.2">
      <c r="A243" t="s">
        <v>6</v>
      </c>
      <c r="B243" t="s">
        <v>810</v>
      </c>
      <c r="C243" t="s">
        <v>707</v>
      </c>
      <c r="D243" t="s">
        <v>2</v>
      </c>
      <c r="E243" t="s">
        <v>1748</v>
      </c>
    </row>
    <row r="244" spans="1:5" x14ac:dyDescent="0.2">
      <c r="A244" t="s">
        <v>6</v>
      </c>
      <c r="B244" t="s">
        <v>658</v>
      </c>
      <c r="C244" t="s">
        <v>659</v>
      </c>
      <c r="D244" t="s">
        <v>658</v>
      </c>
      <c r="E244" t="s">
        <v>1748</v>
      </c>
    </row>
    <row r="245" spans="1:5" x14ac:dyDescent="0.2">
      <c r="A245" t="s">
        <v>9</v>
      </c>
      <c r="B245" t="s">
        <v>678</v>
      </c>
      <c r="C245" t="s">
        <v>681</v>
      </c>
      <c r="D245" t="s">
        <v>2</v>
      </c>
      <c r="E245" t="s">
        <v>1748</v>
      </c>
    </row>
    <row r="246" spans="1:5" x14ac:dyDescent="0.2">
      <c r="A246" t="s">
        <v>9</v>
      </c>
      <c r="B246" t="s">
        <v>678</v>
      </c>
      <c r="C246" t="s">
        <v>682</v>
      </c>
      <c r="D246" t="s">
        <v>2</v>
      </c>
      <c r="E246" t="s">
        <v>1748</v>
      </c>
    </row>
    <row r="247" spans="1:5" x14ac:dyDescent="0.2">
      <c r="A247" t="s">
        <v>6</v>
      </c>
      <c r="B247" t="s">
        <v>684</v>
      </c>
      <c r="C247" t="s">
        <v>687</v>
      </c>
      <c r="D247" t="s">
        <v>1637</v>
      </c>
      <c r="E247" t="s">
        <v>1748</v>
      </c>
    </row>
    <row r="248" spans="1:5" x14ac:dyDescent="0.2">
      <c r="A248" t="s">
        <v>3</v>
      </c>
      <c r="B248" t="s">
        <v>684</v>
      </c>
      <c r="C248" t="s">
        <v>688</v>
      </c>
      <c r="D248" t="s">
        <v>2</v>
      </c>
      <c r="E248" t="s">
        <v>1748</v>
      </c>
    </row>
    <row r="249" spans="1:5" x14ac:dyDescent="0.2">
      <c r="A249" t="s">
        <v>6</v>
      </c>
      <c r="B249" t="s">
        <v>689</v>
      </c>
      <c r="C249" t="s">
        <v>691</v>
      </c>
      <c r="D249" t="s">
        <v>698</v>
      </c>
      <c r="E249" t="s">
        <v>1748</v>
      </c>
    </row>
    <row r="250" spans="1:5" x14ac:dyDescent="0.2">
      <c r="A250" t="s">
        <v>6</v>
      </c>
      <c r="B250" t="s">
        <v>698</v>
      </c>
      <c r="C250" t="s">
        <v>700</v>
      </c>
      <c r="D250" t="s">
        <v>710</v>
      </c>
      <c r="E250" t="s">
        <v>1748</v>
      </c>
    </row>
    <row r="251" spans="1:5" x14ac:dyDescent="0.2">
      <c r="A251" t="s">
        <v>6</v>
      </c>
      <c r="B251" t="s">
        <v>701</v>
      </c>
      <c r="C251" t="s">
        <v>702</v>
      </c>
      <c r="D251" t="s">
        <v>701</v>
      </c>
      <c r="E251" t="s">
        <v>1748</v>
      </c>
    </row>
    <row r="252" spans="1:5" x14ac:dyDescent="0.2">
      <c r="A252" t="s">
        <v>9</v>
      </c>
      <c r="B252" t="s">
        <v>701</v>
      </c>
      <c r="C252" t="s">
        <v>703</v>
      </c>
      <c r="D252" t="s">
        <v>2</v>
      </c>
      <c r="E252" t="s">
        <v>1748</v>
      </c>
    </row>
    <row r="253" spans="1:5" x14ac:dyDescent="0.2">
      <c r="A253" t="s">
        <v>9</v>
      </c>
      <c r="B253" t="s">
        <v>701</v>
      </c>
      <c r="C253" t="s">
        <v>704</v>
      </c>
      <c r="D253" t="s">
        <v>2</v>
      </c>
      <c r="E253" t="s">
        <v>1748</v>
      </c>
    </row>
    <row r="254" spans="1:5" x14ac:dyDescent="0.2">
      <c r="A254" t="s">
        <v>6</v>
      </c>
      <c r="B254" t="s">
        <v>715</v>
      </c>
      <c r="C254" t="s">
        <v>716</v>
      </c>
      <c r="D254" t="s">
        <v>725</v>
      </c>
      <c r="E254" t="s">
        <v>1748</v>
      </c>
    </row>
    <row r="255" spans="1:5" x14ac:dyDescent="0.2">
      <c r="A255" t="s">
        <v>9</v>
      </c>
      <c r="B255" t="s">
        <v>720</v>
      </c>
      <c r="C255" t="s">
        <v>723</v>
      </c>
      <c r="D255" t="s">
        <v>2</v>
      </c>
      <c r="E255" t="s">
        <v>1748</v>
      </c>
    </row>
    <row r="256" spans="1:5" x14ac:dyDescent="0.2">
      <c r="A256" t="s">
        <v>6</v>
      </c>
      <c r="B256" t="s">
        <v>730</v>
      </c>
      <c r="C256" t="s">
        <v>635</v>
      </c>
      <c r="D256" t="s">
        <v>1638</v>
      </c>
      <c r="E256" t="s">
        <v>1748</v>
      </c>
    </row>
    <row r="257" spans="1:5" x14ac:dyDescent="0.2">
      <c r="A257" t="s">
        <v>9</v>
      </c>
      <c r="B257" t="s">
        <v>735</v>
      </c>
      <c r="C257" t="s">
        <v>737</v>
      </c>
      <c r="D257" t="s">
        <v>2</v>
      </c>
      <c r="E257" t="s">
        <v>1748</v>
      </c>
    </row>
    <row r="258" spans="1:5" x14ac:dyDescent="0.2">
      <c r="A258" t="s">
        <v>9</v>
      </c>
      <c r="B258" t="s">
        <v>735</v>
      </c>
      <c r="C258" t="s">
        <v>625</v>
      </c>
      <c r="D258" t="s">
        <v>2</v>
      </c>
      <c r="E258" t="s">
        <v>1748</v>
      </c>
    </row>
    <row r="259" spans="1:5" x14ac:dyDescent="0.2">
      <c r="A259" t="s">
        <v>9</v>
      </c>
      <c r="B259" t="s">
        <v>740</v>
      </c>
      <c r="C259" t="s">
        <v>741</v>
      </c>
      <c r="D259" t="s">
        <v>2</v>
      </c>
      <c r="E259" t="s">
        <v>1748</v>
      </c>
    </row>
    <row r="260" spans="1:5" x14ac:dyDescent="0.2">
      <c r="A260" t="s">
        <v>6</v>
      </c>
      <c r="B260" t="s">
        <v>744</v>
      </c>
      <c r="C260" t="s">
        <v>745</v>
      </c>
      <c r="D260" t="s">
        <v>750</v>
      </c>
      <c r="E260" t="s">
        <v>1748</v>
      </c>
    </row>
    <row r="261" spans="1:5" x14ac:dyDescent="0.2">
      <c r="A261" t="s">
        <v>3</v>
      </c>
      <c r="B261" t="s">
        <v>748</v>
      </c>
      <c r="C261" t="s">
        <v>749</v>
      </c>
      <c r="D261" t="s">
        <v>2</v>
      </c>
      <c r="E261" t="s">
        <v>1748</v>
      </c>
    </row>
    <row r="262" spans="1:5" x14ac:dyDescent="0.2">
      <c r="A262" t="s">
        <v>11</v>
      </c>
      <c r="B262" t="s">
        <v>750</v>
      </c>
      <c r="C262" t="s">
        <v>751</v>
      </c>
      <c r="D262" t="s">
        <v>2</v>
      </c>
      <c r="E262" t="s">
        <v>1748</v>
      </c>
    </row>
    <row r="263" spans="1:5" x14ac:dyDescent="0.2">
      <c r="A263" t="s">
        <v>6</v>
      </c>
      <c r="B263" t="s">
        <v>752</v>
      </c>
      <c r="C263" t="s">
        <v>753</v>
      </c>
      <c r="D263" t="s">
        <v>613</v>
      </c>
      <c r="E263" t="s">
        <v>1748</v>
      </c>
    </row>
    <row r="264" spans="1:5" x14ac:dyDescent="0.2">
      <c r="A264" t="s">
        <v>3</v>
      </c>
      <c r="B264" t="s">
        <v>752</v>
      </c>
      <c r="C264" t="s">
        <v>754</v>
      </c>
      <c r="D264" t="s">
        <v>2</v>
      </c>
      <c r="E264" t="s">
        <v>1748</v>
      </c>
    </row>
    <row r="265" spans="1:5" x14ac:dyDescent="0.2">
      <c r="A265" t="s">
        <v>6</v>
      </c>
      <c r="B265" t="s">
        <v>603</v>
      </c>
      <c r="C265" t="s">
        <v>605</v>
      </c>
      <c r="D265" t="s">
        <v>639</v>
      </c>
      <c r="E265" t="s">
        <v>1748</v>
      </c>
    </row>
    <row r="266" spans="1:5" x14ac:dyDescent="0.2">
      <c r="A266" t="s">
        <v>3</v>
      </c>
      <c r="B266" t="s">
        <v>603</v>
      </c>
      <c r="C266" t="s">
        <v>607</v>
      </c>
      <c r="D266" t="s">
        <v>2</v>
      </c>
      <c r="E266" t="s">
        <v>1748</v>
      </c>
    </row>
    <row r="267" spans="1:5" x14ac:dyDescent="0.2">
      <c r="A267" t="s">
        <v>9</v>
      </c>
      <c r="B267" t="s">
        <v>608</v>
      </c>
      <c r="C267" t="s">
        <v>611</v>
      </c>
      <c r="D267" t="s">
        <v>2</v>
      </c>
      <c r="E267" t="s">
        <v>1748</v>
      </c>
    </row>
    <row r="268" spans="1:5" x14ac:dyDescent="0.2">
      <c r="A268" t="s">
        <v>6</v>
      </c>
      <c r="B268" t="s">
        <v>615</v>
      </c>
      <c r="C268" t="s">
        <v>616</v>
      </c>
      <c r="D268" t="s">
        <v>615</v>
      </c>
      <c r="E268" t="s">
        <v>1748</v>
      </c>
    </row>
    <row r="269" spans="1:5" x14ac:dyDescent="0.2">
      <c r="A269" t="s">
        <v>11</v>
      </c>
      <c r="B269" t="s">
        <v>617</v>
      </c>
      <c r="C269" t="s">
        <v>618</v>
      </c>
      <c r="D269" t="s">
        <v>2</v>
      </c>
      <c r="E269" t="s">
        <v>1748</v>
      </c>
    </row>
    <row r="270" spans="1:5" x14ac:dyDescent="0.2">
      <c r="A270" t="s">
        <v>3</v>
      </c>
      <c r="B270" t="s">
        <v>617</v>
      </c>
      <c r="C270" t="s">
        <v>619</v>
      </c>
      <c r="D270" t="s">
        <v>2</v>
      </c>
      <c r="E270" t="s">
        <v>1748</v>
      </c>
    </row>
    <row r="271" spans="1:5" x14ac:dyDescent="0.2">
      <c r="A271" t="s">
        <v>9</v>
      </c>
      <c r="B271" t="s">
        <v>617</v>
      </c>
      <c r="C271" t="s">
        <v>620</v>
      </c>
      <c r="D271" t="s">
        <v>2</v>
      </c>
      <c r="E271" t="s">
        <v>1748</v>
      </c>
    </row>
    <row r="272" spans="1:5" x14ac:dyDescent="0.2">
      <c r="A272" t="s">
        <v>6</v>
      </c>
      <c r="B272" t="s">
        <v>621</v>
      </c>
      <c r="C272" t="s">
        <v>623</v>
      </c>
      <c r="D272" t="s">
        <v>624</v>
      </c>
      <c r="E272" t="s">
        <v>1748</v>
      </c>
    </row>
    <row r="273" spans="1:5" x14ac:dyDescent="0.2">
      <c r="A273" t="s">
        <v>3</v>
      </c>
      <c r="B273" t="s">
        <v>628</v>
      </c>
      <c r="C273" t="s">
        <v>629</v>
      </c>
      <c r="D273" t="s">
        <v>2</v>
      </c>
      <c r="E273" t="s">
        <v>1748</v>
      </c>
    </row>
    <row r="274" spans="1:5" x14ac:dyDescent="0.2">
      <c r="A274" t="s">
        <v>3</v>
      </c>
      <c r="B274" t="s">
        <v>639</v>
      </c>
      <c r="C274" t="s">
        <v>640</v>
      </c>
      <c r="D274" t="s">
        <v>2</v>
      </c>
      <c r="E274" t="s">
        <v>1748</v>
      </c>
    </row>
    <row r="275" spans="1:5" x14ac:dyDescent="0.2">
      <c r="A275" t="s">
        <v>6</v>
      </c>
      <c r="B275" t="s">
        <v>642</v>
      </c>
      <c r="C275" t="s">
        <v>643</v>
      </c>
      <c r="D275" t="s">
        <v>579</v>
      </c>
      <c r="E275" t="s">
        <v>1748</v>
      </c>
    </row>
    <row r="276" spans="1:5" x14ac:dyDescent="0.2">
      <c r="A276" t="s">
        <v>3</v>
      </c>
      <c r="B276" t="s">
        <v>642</v>
      </c>
      <c r="C276" t="s">
        <v>646</v>
      </c>
      <c r="D276" t="s">
        <v>2</v>
      </c>
      <c r="E276" t="s">
        <v>1748</v>
      </c>
    </row>
    <row r="277" spans="1:5" x14ac:dyDescent="0.2">
      <c r="A277" t="s">
        <v>6</v>
      </c>
      <c r="B277" t="s">
        <v>652</v>
      </c>
      <c r="C277" t="s">
        <v>654</v>
      </c>
      <c r="D277" t="s">
        <v>652</v>
      </c>
      <c r="E277" t="s">
        <v>1748</v>
      </c>
    </row>
    <row r="278" spans="1:5" x14ac:dyDescent="0.2">
      <c r="A278" t="s">
        <v>11</v>
      </c>
      <c r="B278" t="s">
        <v>652</v>
      </c>
      <c r="C278" t="s">
        <v>655</v>
      </c>
      <c r="D278" t="s">
        <v>2</v>
      </c>
      <c r="E278" t="s">
        <v>1748</v>
      </c>
    </row>
    <row r="279" spans="1:5" x14ac:dyDescent="0.2">
      <c r="A279" t="s">
        <v>3</v>
      </c>
      <c r="B279" t="s">
        <v>516</v>
      </c>
      <c r="C279" t="s">
        <v>519</v>
      </c>
      <c r="D279" t="s">
        <v>2</v>
      </c>
      <c r="E279" t="s">
        <v>1748</v>
      </c>
    </row>
    <row r="280" spans="1:5" x14ac:dyDescent="0.2">
      <c r="A280" t="s">
        <v>3</v>
      </c>
      <c r="B280" t="s">
        <v>522</v>
      </c>
      <c r="C280" t="s">
        <v>523</v>
      </c>
      <c r="D280" t="s">
        <v>2</v>
      </c>
      <c r="E280" t="s">
        <v>1748</v>
      </c>
    </row>
    <row r="281" spans="1:5" x14ac:dyDescent="0.2">
      <c r="A281" t="s">
        <v>6</v>
      </c>
      <c r="B281" t="s">
        <v>524</v>
      </c>
      <c r="C281" t="s">
        <v>525</v>
      </c>
      <c r="D281" t="s">
        <v>524</v>
      </c>
      <c r="E281" t="s">
        <v>1748</v>
      </c>
    </row>
    <row r="282" spans="1:5" x14ac:dyDescent="0.2">
      <c r="A282" t="s">
        <v>9</v>
      </c>
      <c r="B282" t="s">
        <v>524</v>
      </c>
      <c r="C282" t="s">
        <v>526</v>
      </c>
      <c r="D282" t="s">
        <v>2</v>
      </c>
      <c r="E282" t="s">
        <v>1748</v>
      </c>
    </row>
    <row r="283" spans="1:5" x14ac:dyDescent="0.2">
      <c r="A283" t="s">
        <v>9</v>
      </c>
      <c r="B283" t="s">
        <v>531</v>
      </c>
      <c r="C283" t="s">
        <v>532</v>
      </c>
      <c r="D283" t="s">
        <v>2</v>
      </c>
      <c r="E283" t="s">
        <v>1748</v>
      </c>
    </row>
    <row r="284" spans="1:5" x14ac:dyDescent="0.2">
      <c r="A284" t="s">
        <v>6</v>
      </c>
      <c r="B284" t="s">
        <v>531</v>
      </c>
      <c r="C284" t="s">
        <v>534</v>
      </c>
      <c r="D284" t="s">
        <v>541</v>
      </c>
      <c r="E284" t="s">
        <v>1748</v>
      </c>
    </row>
    <row r="285" spans="1:5" x14ac:dyDescent="0.2">
      <c r="A285" t="s">
        <v>6</v>
      </c>
      <c r="B285" t="s">
        <v>543</v>
      </c>
      <c r="C285" t="s">
        <v>544</v>
      </c>
      <c r="D285" t="s">
        <v>565</v>
      </c>
      <c r="E285" t="s">
        <v>1748</v>
      </c>
    </row>
    <row r="286" spans="1:5" x14ac:dyDescent="0.2">
      <c r="A286" t="s">
        <v>6</v>
      </c>
      <c r="B286" t="s">
        <v>549</v>
      </c>
      <c r="C286" t="s">
        <v>551</v>
      </c>
      <c r="D286" t="s">
        <v>2</v>
      </c>
      <c r="E286" t="s">
        <v>1748</v>
      </c>
    </row>
    <row r="287" spans="1:5" x14ac:dyDescent="0.2">
      <c r="A287" t="s">
        <v>3</v>
      </c>
      <c r="B287" t="s">
        <v>554</v>
      </c>
      <c r="C287" t="s">
        <v>555</v>
      </c>
      <c r="D287" t="s">
        <v>2</v>
      </c>
      <c r="E287" t="s">
        <v>1748</v>
      </c>
    </row>
    <row r="288" spans="1:5" x14ac:dyDescent="0.2">
      <c r="A288" t="s">
        <v>6</v>
      </c>
      <c r="B288" t="s">
        <v>557</v>
      </c>
      <c r="C288" t="s">
        <v>558</v>
      </c>
      <c r="D288" t="s">
        <v>563</v>
      </c>
      <c r="E288" t="s">
        <v>1748</v>
      </c>
    </row>
    <row r="289" spans="1:5" x14ac:dyDescent="0.2">
      <c r="A289" t="s">
        <v>6</v>
      </c>
      <c r="B289" t="s">
        <v>557</v>
      </c>
      <c r="C289" t="s">
        <v>559</v>
      </c>
      <c r="D289" t="s">
        <v>563</v>
      </c>
      <c r="E289" t="s">
        <v>1748</v>
      </c>
    </row>
    <row r="290" spans="1:5" x14ac:dyDescent="0.2">
      <c r="A290" t="s">
        <v>6</v>
      </c>
      <c r="B290" t="s">
        <v>560</v>
      </c>
      <c r="C290" t="s">
        <v>561</v>
      </c>
      <c r="D290" t="s">
        <v>577</v>
      </c>
      <c r="E290" t="s">
        <v>1748</v>
      </c>
    </row>
    <row r="291" spans="1:5" x14ac:dyDescent="0.2">
      <c r="A291" t="s">
        <v>9</v>
      </c>
      <c r="B291" t="s">
        <v>560</v>
      </c>
      <c r="C291" t="s">
        <v>562</v>
      </c>
      <c r="D291" t="s">
        <v>2</v>
      </c>
      <c r="E291" t="s">
        <v>1748</v>
      </c>
    </row>
    <row r="292" spans="1:5" x14ac:dyDescent="0.2">
      <c r="A292" t="s">
        <v>6</v>
      </c>
      <c r="B292" t="s">
        <v>565</v>
      </c>
      <c r="C292" t="s">
        <v>566</v>
      </c>
      <c r="D292" t="s">
        <v>565</v>
      </c>
      <c r="E292" t="s">
        <v>1748</v>
      </c>
    </row>
    <row r="293" spans="1:5" x14ac:dyDescent="0.2">
      <c r="A293" t="s">
        <v>9</v>
      </c>
      <c r="B293" t="s">
        <v>567</v>
      </c>
      <c r="C293" t="s">
        <v>568</v>
      </c>
      <c r="D293" t="s">
        <v>2</v>
      </c>
      <c r="E293" t="s">
        <v>1748</v>
      </c>
    </row>
    <row r="294" spans="1:5" x14ac:dyDescent="0.2">
      <c r="A294" t="s">
        <v>6</v>
      </c>
      <c r="B294" t="s">
        <v>570</v>
      </c>
      <c r="C294" t="s">
        <v>571</v>
      </c>
      <c r="D294" t="s">
        <v>570</v>
      </c>
      <c r="E294" t="s">
        <v>1748</v>
      </c>
    </row>
    <row r="295" spans="1:5" x14ac:dyDescent="0.2">
      <c r="A295" t="s">
        <v>6</v>
      </c>
      <c r="B295" t="s">
        <v>572</v>
      </c>
      <c r="C295" t="s">
        <v>573</v>
      </c>
      <c r="D295" t="s">
        <v>572</v>
      </c>
      <c r="E295" t="s">
        <v>1748</v>
      </c>
    </row>
    <row r="296" spans="1:5" x14ac:dyDescent="0.2">
      <c r="A296" t="s">
        <v>6</v>
      </c>
      <c r="B296" t="s">
        <v>577</v>
      </c>
      <c r="C296" t="s">
        <v>499</v>
      </c>
      <c r="D296" t="s">
        <v>577</v>
      </c>
      <c r="E296" t="s">
        <v>1748</v>
      </c>
    </row>
    <row r="297" spans="1:5" x14ac:dyDescent="0.2">
      <c r="A297" t="s">
        <v>3</v>
      </c>
      <c r="B297" t="s">
        <v>579</v>
      </c>
      <c r="C297" t="s">
        <v>580</v>
      </c>
      <c r="D297" t="s">
        <v>2</v>
      </c>
      <c r="E297" t="s">
        <v>1748</v>
      </c>
    </row>
    <row r="298" spans="1:5" x14ac:dyDescent="0.2">
      <c r="A298" t="s">
        <v>3</v>
      </c>
      <c r="B298" t="s">
        <v>584</v>
      </c>
      <c r="C298" t="s">
        <v>585</v>
      </c>
      <c r="D298" t="s">
        <v>2</v>
      </c>
      <c r="E298" t="s">
        <v>1748</v>
      </c>
    </row>
    <row r="299" spans="1:5" x14ac:dyDescent="0.2">
      <c r="A299" t="s">
        <v>11</v>
      </c>
      <c r="B299" t="s">
        <v>595</v>
      </c>
      <c r="C299" t="s">
        <v>596</v>
      </c>
      <c r="D299" t="s">
        <v>2</v>
      </c>
      <c r="E299" t="s">
        <v>1748</v>
      </c>
    </row>
    <row r="300" spans="1:5" x14ac:dyDescent="0.2">
      <c r="A300" t="s">
        <v>9</v>
      </c>
      <c r="B300" t="s">
        <v>438</v>
      </c>
      <c r="C300" t="s">
        <v>440</v>
      </c>
      <c r="D300" t="s">
        <v>2</v>
      </c>
      <c r="E300" t="s">
        <v>1748</v>
      </c>
    </row>
    <row r="301" spans="1:5" x14ac:dyDescent="0.2">
      <c r="A301" t="s">
        <v>9</v>
      </c>
      <c r="B301" t="s">
        <v>447</v>
      </c>
      <c r="C301" t="s">
        <v>374</v>
      </c>
      <c r="D301" t="s">
        <v>2</v>
      </c>
      <c r="E301" t="s">
        <v>1748</v>
      </c>
    </row>
    <row r="302" spans="1:5" x14ac:dyDescent="0.2">
      <c r="A302" t="s">
        <v>3</v>
      </c>
      <c r="B302" t="s">
        <v>462</v>
      </c>
      <c r="C302" t="s">
        <v>240</v>
      </c>
      <c r="D302" t="s">
        <v>708</v>
      </c>
      <c r="E302" t="s">
        <v>1748</v>
      </c>
    </row>
    <row r="303" spans="1:5" x14ac:dyDescent="0.2">
      <c r="A303" t="s">
        <v>11</v>
      </c>
      <c r="B303" t="s">
        <v>476</v>
      </c>
      <c r="C303" t="s">
        <v>477</v>
      </c>
      <c r="D303" t="s">
        <v>2</v>
      </c>
      <c r="E303" t="s">
        <v>1748</v>
      </c>
    </row>
    <row r="304" spans="1:5" x14ac:dyDescent="0.2">
      <c r="A304" t="s">
        <v>3</v>
      </c>
      <c r="B304" t="s">
        <v>489</v>
      </c>
      <c r="C304" t="s">
        <v>491</v>
      </c>
      <c r="D304" t="s">
        <v>2</v>
      </c>
      <c r="E304" t="s">
        <v>1748</v>
      </c>
    </row>
    <row r="305" spans="1:5" x14ac:dyDescent="0.2">
      <c r="A305" t="s">
        <v>3</v>
      </c>
      <c r="B305" t="s">
        <v>422</v>
      </c>
      <c r="C305" t="s">
        <v>426</v>
      </c>
      <c r="D305" t="s">
        <v>2</v>
      </c>
      <c r="E305" t="s">
        <v>1748</v>
      </c>
    </row>
    <row r="306" spans="1:5" x14ac:dyDescent="0.2">
      <c r="A306" t="s">
        <v>3</v>
      </c>
      <c r="B306" t="s">
        <v>422</v>
      </c>
      <c r="C306" t="s">
        <v>427</v>
      </c>
      <c r="D306" t="s">
        <v>2</v>
      </c>
      <c r="E306" t="s">
        <v>1748</v>
      </c>
    </row>
    <row r="307" spans="1:5" x14ac:dyDescent="0.2">
      <c r="A307" t="s">
        <v>9</v>
      </c>
      <c r="B307" t="s">
        <v>430</v>
      </c>
      <c r="C307" t="s">
        <v>431</v>
      </c>
      <c r="D307" t="s">
        <v>2</v>
      </c>
      <c r="E307" t="s">
        <v>1748</v>
      </c>
    </row>
    <row r="308" spans="1:5" x14ac:dyDescent="0.2">
      <c r="A308" t="s">
        <v>9</v>
      </c>
      <c r="B308" t="s">
        <v>432</v>
      </c>
      <c r="C308" t="s">
        <v>433</v>
      </c>
      <c r="D308" t="s">
        <v>2</v>
      </c>
      <c r="E308" t="s">
        <v>1748</v>
      </c>
    </row>
    <row r="309" spans="1:5" x14ac:dyDescent="0.2">
      <c r="A309" t="s">
        <v>9</v>
      </c>
      <c r="B309" t="s">
        <v>396</v>
      </c>
      <c r="C309" t="s">
        <v>397</v>
      </c>
      <c r="D309" t="s">
        <v>2</v>
      </c>
      <c r="E309" t="s">
        <v>1748</v>
      </c>
    </row>
    <row r="310" spans="1:5" x14ac:dyDescent="0.2">
      <c r="A310" t="s">
        <v>9</v>
      </c>
      <c r="B310" t="s">
        <v>384</v>
      </c>
      <c r="C310" t="s">
        <v>385</v>
      </c>
      <c r="D310" t="s">
        <v>2</v>
      </c>
      <c r="E310" t="s">
        <v>1748</v>
      </c>
    </row>
    <row r="311" spans="1:5" x14ac:dyDescent="0.2">
      <c r="A311" t="s">
        <v>3</v>
      </c>
      <c r="B311" t="s">
        <v>360</v>
      </c>
      <c r="C311" t="s">
        <v>361</v>
      </c>
      <c r="D311" t="s">
        <v>2</v>
      </c>
      <c r="E311" t="s">
        <v>1748</v>
      </c>
    </row>
    <row r="312" spans="1:5" x14ac:dyDescent="0.2">
      <c r="A312" t="s">
        <v>9</v>
      </c>
      <c r="B312" t="s">
        <v>365</v>
      </c>
      <c r="C312" t="s">
        <v>366</v>
      </c>
      <c r="D312" t="s">
        <v>2</v>
      </c>
      <c r="E312" t="s">
        <v>1748</v>
      </c>
    </row>
    <row r="313" spans="1:5" x14ac:dyDescent="0.2">
      <c r="A313" t="s">
        <v>3</v>
      </c>
      <c r="B313" t="s">
        <v>315</v>
      </c>
      <c r="C313" t="s">
        <v>18</v>
      </c>
      <c r="D313" t="s">
        <v>2</v>
      </c>
      <c r="E313" t="s">
        <v>1748</v>
      </c>
    </row>
    <row r="314" spans="1:5" x14ac:dyDescent="0.2">
      <c r="A314" t="s">
        <v>3</v>
      </c>
      <c r="B314" t="s">
        <v>325</v>
      </c>
      <c r="C314" t="s">
        <v>35</v>
      </c>
      <c r="D314" t="s">
        <v>2</v>
      </c>
      <c r="E314" t="s">
        <v>1748</v>
      </c>
    </row>
    <row r="315" spans="1:5" x14ac:dyDescent="0.2">
      <c r="A315" t="s">
        <v>3</v>
      </c>
      <c r="B315" t="s">
        <v>328</v>
      </c>
      <c r="C315" t="s">
        <v>261</v>
      </c>
      <c r="D315" t="s">
        <v>2</v>
      </c>
      <c r="E315" t="s">
        <v>1748</v>
      </c>
    </row>
    <row r="316" spans="1:5" x14ac:dyDescent="0.2">
      <c r="A316" t="s">
        <v>3</v>
      </c>
      <c r="B316" t="s">
        <v>329</v>
      </c>
      <c r="C316" t="s">
        <v>332</v>
      </c>
      <c r="D316" t="s">
        <v>2</v>
      </c>
      <c r="E316" t="s">
        <v>1748</v>
      </c>
    </row>
    <row r="317" spans="1:5" x14ac:dyDescent="0.2">
      <c r="A317" t="s">
        <v>3</v>
      </c>
      <c r="B317" t="s">
        <v>287</v>
      </c>
      <c r="C317" t="s">
        <v>248</v>
      </c>
      <c r="D317" t="s">
        <v>2</v>
      </c>
      <c r="E317" t="s">
        <v>1748</v>
      </c>
    </row>
    <row r="318" spans="1:5" x14ac:dyDescent="0.2">
      <c r="A318" t="s">
        <v>3</v>
      </c>
      <c r="B318" t="s">
        <v>289</v>
      </c>
      <c r="C318" t="s">
        <v>238</v>
      </c>
      <c r="D318" t="s">
        <v>2</v>
      </c>
      <c r="E318" t="s">
        <v>1748</v>
      </c>
    </row>
    <row r="319" spans="1:5" x14ac:dyDescent="0.2">
      <c r="A319" t="s">
        <v>9</v>
      </c>
      <c r="B319" t="s">
        <v>291</v>
      </c>
      <c r="C319" t="s">
        <v>137</v>
      </c>
      <c r="D319" t="s">
        <v>2</v>
      </c>
      <c r="E319" t="s">
        <v>1748</v>
      </c>
    </row>
    <row r="320" spans="1:5" x14ac:dyDescent="0.2">
      <c r="A320" t="s">
        <v>9</v>
      </c>
      <c r="B320" t="s">
        <v>296</v>
      </c>
      <c r="C320" t="s">
        <v>74</v>
      </c>
      <c r="D320" t="s">
        <v>2</v>
      </c>
      <c r="E320" t="s">
        <v>1748</v>
      </c>
    </row>
    <row r="321" spans="1:5" x14ac:dyDescent="0.2">
      <c r="A321" t="s">
        <v>3</v>
      </c>
      <c r="B321" t="s">
        <v>296</v>
      </c>
      <c r="C321" t="s">
        <v>4</v>
      </c>
      <c r="D321" t="s">
        <v>2</v>
      </c>
      <c r="E321" t="s">
        <v>1748</v>
      </c>
    </row>
    <row r="322" spans="1:5" x14ac:dyDescent="0.2">
      <c r="A322" t="s">
        <v>3</v>
      </c>
      <c r="B322" t="s">
        <v>300</v>
      </c>
      <c r="C322" t="s">
        <v>116</v>
      </c>
      <c r="D322" t="s">
        <v>2</v>
      </c>
      <c r="E322" t="s">
        <v>1748</v>
      </c>
    </row>
    <row r="323" spans="1:5" x14ac:dyDescent="0.2">
      <c r="A323" t="s">
        <v>3</v>
      </c>
      <c r="B323" t="s">
        <v>300</v>
      </c>
      <c r="C323" t="s">
        <v>95</v>
      </c>
      <c r="D323" t="s">
        <v>2</v>
      </c>
      <c r="E323" t="s">
        <v>1748</v>
      </c>
    </row>
    <row r="324" spans="1:5" x14ac:dyDescent="0.2">
      <c r="A324" t="s">
        <v>3</v>
      </c>
      <c r="B324" t="s">
        <v>300</v>
      </c>
      <c r="C324" t="s">
        <v>70</v>
      </c>
      <c r="D324" t="s">
        <v>2</v>
      </c>
      <c r="E324" t="s">
        <v>1748</v>
      </c>
    </row>
    <row r="325" spans="1:5" x14ac:dyDescent="0.2">
      <c r="A325" t="s">
        <v>3</v>
      </c>
      <c r="B325" t="s">
        <v>300</v>
      </c>
      <c r="C325" t="s">
        <v>71</v>
      </c>
      <c r="D325" t="s">
        <v>2</v>
      </c>
      <c r="E325" t="s">
        <v>1748</v>
      </c>
    </row>
    <row r="326" spans="1:5" x14ac:dyDescent="0.2">
      <c r="A326" t="s">
        <v>9</v>
      </c>
      <c r="B326" t="s">
        <v>300</v>
      </c>
      <c r="C326" t="s">
        <v>229</v>
      </c>
      <c r="D326" t="s">
        <v>2</v>
      </c>
      <c r="E326" t="s">
        <v>1748</v>
      </c>
    </row>
    <row r="327" spans="1:5" x14ac:dyDescent="0.2">
      <c r="A327" t="s">
        <v>3</v>
      </c>
      <c r="B327" t="s">
        <v>300</v>
      </c>
      <c r="C327" t="s">
        <v>82</v>
      </c>
      <c r="D327" t="s">
        <v>2</v>
      </c>
      <c r="E327" t="s">
        <v>1748</v>
      </c>
    </row>
    <row r="328" spans="1:5" x14ac:dyDescent="0.2">
      <c r="A328" t="s">
        <v>3</v>
      </c>
      <c r="B328" t="s">
        <v>300</v>
      </c>
      <c r="C328" t="s">
        <v>17</v>
      </c>
      <c r="D328" t="s">
        <v>2</v>
      </c>
      <c r="E328" t="s">
        <v>1748</v>
      </c>
    </row>
    <row r="329" spans="1:5" x14ac:dyDescent="0.2">
      <c r="A329" t="s">
        <v>3</v>
      </c>
      <c r="B329" t="s">
        <v>300</v>
      </c>
      <c r="C329" t="s">
        <v>112</v>
      </c>
      <c r="D329" t="s">
        <v>2</v>
      </c>
      <c r="E329" t="s">
        <v>1748</v>
      </c>
    </row>
    <row r="330" spans="1:5" x14ac:dyDescent="0.2">
      <c r="A330" t="s">
        <v>3</v>
      </c>
      <c r="B330" t="s">
        <v>300</v>
      </c>
      <c r="C330" t="s">
        <v>100</v>
      </c>
      <c r="D330" t="s">
        <v>2</v>
      </c>
      <c r="E330" t="s">
        <v>1748</v>
      </c>
    </row>
    <row r="331" spans="1:5" x14ac:dyDescent="0.2">
      <c r="A331" t="s">
        <v>3</v>
      </c>
      <c r="B331" t="s">
        <v>300</v>
      </c>
      <c r="C331" t="s">
        <v>170</v>
      </c>
      <c r="D331" t="s">
        <v>2</v>
      </c>
      <c r="E331" t="s">
        <v>1748</v>
      </c>
    </row>
    <row r="332" spans="1:5" x14ac:dyDescent="0.2">
      <c r="A332" t="s">
        <v>9</v>
      </c>
      <c r="B332" t="s">
        <v>300</v>
      </c>
      <c r="C332" t="s">
        <v>97</v>
      </c>
      <c r="D332" t="s">
        <v>2</v>
      </c>
      <c r="E332" t="s">
        <v>1748</v>
      </c>
    </row>
    <row r="333" spans="1:5" x14ac:dyDescent="0.2">
      <c r="A333" t="s">
        <v>9</v>
      </c>
      <c r="B333" t="s">
        <v>300</v>
      </c>
      <c r="C333" t="s">
        <v>129</v>
      </c>
      <c r="D333" t="s">
        <v>2</v>
      </c>
      <c r="E333" t="s">
        <v>1748</v>
      </c>
    </row>
    <row r="334" spans="1:5" x14ac:dyDescent="0.2">
      <c r="A334" t="s">
        <v>3</v>
      </c>
      <c r="B334" t="s">
        <v>300</v>
      </c>
      <c r="C334" t="s">
        <v>209</v>
      </c>
      <c r="D334" t="s">
        <v>2</v>
      </c>
      <c r="E334" t="s">
        <v>1748</v>
      </c>
    </row>
    <row r="335" spans="1:5" x14ac:dyDescent="0.2">
      <c r="A335" t="s">
        <v>3</v>
      </c>
      <c r="B335" t="s">
        <v>300</v>
      </c>
      <c r="C335" t="s">
        <v>172</v>
      </c>
      <c r="D335" t="s">
        <v>2</v>
      </c>
      <c r="E335" t="s">
        <v>1748</v>
      </c>
    </row>
    <row r="336" spans="1:5" x14ac:dyDescent="0.2">
      <c r="A336" t="s">
        <v>3</v>
      </c>
      <c r="B336" t="s">
        <v>300</v>
      </c>
      <c r="C336" t="s">
        <v>19</v>
      </c>
      <c r="D336" t="s">
        <v>2</v>
      </c>
      <c r="E336" t="s">
        <v>1748</v>
      </c>
    </row>
    <row r="337" spans="1:5" x14ac:dyDescent="0.2">
      <c r="A337" t="s">
        <v>3</v>
      </c>
      <c r="B337" t="s">
        <v>300</v>
      </c>
      <c r="C337" t="s">
        <v>141</v>
      </c>
      <c r="D337" t="s">
        <v>2</v>
      </c>
      <c r="E337" t="s">
        <v>1748</v>
      </c>
    </row>
    <row r="338" spans="1:5" x14ac:dyDescent="0.2">
      <c r="A338" t="s">
        <v>9</v>
      </c>
      <c r="B338" t="s">
        <v>300</v>
      </c>
      <c r="C338" t="s">
        <v>10</v>
      </c>
      <c r="D338" t="s">
        <v>2</v>
      </c>
      <c r="E338" t="s">
        <v>1748</v>
      </c>
    </row>
    <row r="339" spans="1:5" x14ac:dyDescent="0.2">
      <c r="A339" t="s">
        <v>3</v>
      </c>
      <c r="B339" t="s">
        <v>300</v>
      </c>
      <c r="C339" t="s">
        <v>8</v>
      </c>
      <c r="D339" t="s">
        <v>2</v>
      </c>
      <c r="E339" t="s">
        <v>1748</v>
      </c>
    </row>
    <row r="340" spans="1:5" x14ac:dyDescent="0.2">
      <c r="A340" t="s">
        <v>3</v>
      </c>
      <c r="B340" t="s">
        <v>300</v>
      </c>
      <c r="C340" t="s">
        <v>88</v>
      </c>
      <c r="D340" t="s">
        <v>2</v>
      </c>
      <c r="E340" t="s">
        <v>1748</v>
      </c>
    </row>
    <row r="341" spans="1:5" x14ac:dyDescent="0.2">
      <c r="A341" t="s">
        <v>9</v>
      </c>
      <c r="B341" t="s">
        <v>300</v>
      </c>
      <c r="C341" t="s">
        <v>107</v>
      </c>
      <c r="D341" t="s">
        <v>2</v>
      </c>
      <c r="E341" t="s">
        <v>1748</v>
      </c>
    </row>
    <row r="342" spans="1:5" x14ac:dyDescent="0.2">
      <c r="A342" t="s">
        <v>3</v>
      </c>
      <c r="B342" t="s">
        <v>300</v>
      </c>
      <c r="C342" t="s">
        <v>77</v>
      </c>
      <c r="D342" t="s">
        <v>2</v>
      </c>
      <c r="E342" t="s">
        <v>1748</v>
      </c>
    </row>
    <row r="343" spans="1:5" x14ac:dyDescent="0.2">
      <c r="A343" t="s">
        <v>3</v>
      </c>
      <c r="B343" t="s">
        <v>300</v>
      </c>
      <c r="C343" t="s">
        <v>43</v>
      </c>
      <c r="D343" t="s">
        <v>2</v>
      </c>
      <c r="E343" t="s">
        <v>1748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342BB-6FA0-D149-A4B5-AF208DCEEB97}">
  <dimension ref="A1:E325"/>
  <sheetViews>
    <sheetView zoomScale="125" workbookViewId="0">
      <selection activeCell="E8" sqref="E8"/>
    </sheetView>
  </sheetViews>
  <sheetFormatPr baseColWidth="10" defaultRowHeight="16" x14ac:dyDescent="0.2"/>
  <cols>
    <col min="1" max="1" width="25.16406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  <col min="6" max="6" width="21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1728</v>
      </c>
      <c r="C2" t="s">
        <v>1665</v>
      </c>
      <c r="D2" t="s">
        <v>2</v>
      </c>
      <c r="E2" t="s">
        <v>2035</v>
      </c>
    </row>
    <row r="3" spans="1:5" x14ac:dyDescent="0.2">
      <c r="A3" t="s">
        <v>9</v>
      </c>
      <c r="B3" t="s">
        <v>1747</v>
      </c>
      <c r="C3" t="s">
        <v>1725</v>
      </c>
      <c r="D3" t="s">
        <v>2</v>
      </c>
      <c r="E3" t="s">
        <v>2035</v>
      </c>
    </row>
    <row r="4" spans="1:5" x14ac:dyDescent="0.2">
      <c r="A4" t="s">
        <v>3</v>
      </c>
      <c r="B4" t="s">
        <v>300</v>
      </c>
      <c r="C4" t="s">
        <v>43</v>
      </c>
      <c r="D4" t="s">
        <v>2</v>
      </c>
      <c r="E4" t="s">
        <v>2035</v>
      </c>
    </row>
    <row r="5" spans="1:5" x14ac:dyDescent="0.2">
      <c r="A5" t="s">
        <v>9</v>
      </c>
      <c r="B5" t="s">
        <v>846</v>
      </c>
      <c r="C5" t="s">
        <v>848</v>
      </c>
      <c r="D5" t="s">
        <v>2</v>
      </c>
      <c r="E5" t="s">
        <v>2035</v>
      </c>
    </row>
    <row r="6" spans="1:5" x14ac:dyDescent="0.2">
      <c r="A6" t="s">
        <v>3</v>
      </c>
      <c r="B6" t="s">
        <v>846</v>
      </c>
      <c r="C6" t="s">
        <v>726</v>
      </c>
      <c r="D6" t="s">
        <v>2</v>
      </c>
      <c r="E6" t="s">
        <v>2035</v>
      </c>
    </row>
    <row r="7" spans="1:5" x14ac:dyDescent="0.2">
      <c r="A7" t="s">
        <v>3</v>
      </c>
      <c r="B7" t="s">
        <v>684</v>
      </c>
      <c r="C7" t="s">
        <v>688</v>
      </c>
      <c r="D7" t="s">
        <v>2</v>
      </c>
      <c r="E7" t="s">
        <v>2035</v>
      </c>
    </row>
    <row r="8" spans="1:5" x14ac:dyDescent="0.2">
      <c r="A8" t="s">
        <v>3</v>
      </c>
      <c r="B8" t="s">
        <v>846</v>
      </c>
      <c r="C8" t="s">
        <v>645</v>
      </c>
      <c r="D8" t="s">
        <v>2</v>
      </c>
      <c r="E8" t="s">
        <v>2035</v>
      </c>
    </row>
    <row r="9" spans="1:5" x14ac:dyDescent="0.2">
      <c r="A9" t="s">
        <v>3</v>
      </c>
      <c r="B9" t="s">
        <v>603</v>
      </c>
      <c r="C9" t="s">
        <v>607</v>
      </c>
      <c r="D9" t="s">
        <v>2</v>
      </c>
      <c r="E9" t="s">
        <v>2035</v>
      </c>
    </row>
    <row r="10" spans="1:5" x14ac:dyDescent="0.2">
      <c r="A10" t="s">
        <v>9</v>
      </c>
      <c r="B10" t="s">
        <v>772</v>
      </c>
      <c r="C10" t="s">
        <v>775</v>
      </c>
      <c r="D10" t="s">
        <v>2</v>
      </c>
      <c r="E10" t="s">
        <v>2035</v>
      </c>
    </row>
    <row r="11" spans="1:5" x14ac:dyDescent="0.2">
      <c r="A11" t="s">
        <v>9</v>
      </c>
      <c r="B11" t="s">
        <v>1334</v>
      </c>
      <c r="C11" t="s">
        <v>1671</v>
      </c>
      <c r="D11" t="s">
        <v>2</v>
      </c>
      <c r="E11" t="s">
        <v>2035</v>
      </c>
    </row>
    <row r="12" spans="1:5" x14ac:dyDescent="0.2">
      <c r="A12" t="s">
        <v>3</v>
      </c>
      <c r="B12" t="s">
        <v>777</v>
      </c>
      <c r="C12" t="s">
        <v>778</v>
      </c>
      <c r="D12" t="s">
        <v>2</v>
      </c>
      <c r="E12" t="s">
        <v>2035</v>
      </c>
    </row>
    <row r="13" spans="1:5" x14ac:dyDescent="0.2">
      <c r="A13" t="s">
        <v>9</v>
      </c>
      <c r="B13" t="s">
        <v>1733</v>
      </c>
      <c r="C13" t="s">
        <v>1695</v>
      </c>
      <c r="D13" t="s">
        <v>1696</v>
      </c>
      <c r="E13" t="s">
        <v>2035</v>
      </c>
    </row>
    <row r="14" spans="1:5" x14ac:dyDescent="0.2">
      <c r="A14" t="s">
        <v>3</v>
      </c>
      <c r="B14" t="s">
        <v>1733</v>
      </c>
      <c r="C14" t="s">
        <v>1697</v>
      </c>
      <c r="D14" t="s">
        <v>1698</v>
      </c>
      <c r="E14" t="s">
        <v>2035</v>
      </c>
    </row>
    <row r="15" spans="1:5" x14ac:dyDescent="0.2">
      <c r="A15" t="s">
        <v>3</v>
      </c>
      <c r="B15" t="s">
        <v>296</v>
      </c>
      <c r="C15" t="s">
        <v>4</v>
      </c>
      <c r="D15" t="s">
        <v>2</v>
      </c>
      <c r="E15" t="s">
        <v>2035</v>
      </c>
    </row>
    <row r="16" spans="1:5" x14ac:dyDescent="0.2">
      <c r="A16" t="s">
        <v>3</v>
      </c>
      <c r="B16" t="s">
        <v>1344</v>
      </c>
      <c r="C16" t="s">
        <v>1345</v>
      </c>
      <c r="D16" t="s">
        <v>2</v>
      </c>
      <c r="E16" t="s">
        <v>2035</v>
      </c>
    </row>
    <row r="17" spans="1:5" x14ac:dyDescent="0.2">
      <c r="A17" t="s">
        <v>3</v>
      </c>
      <c r="B17" t="s">
        <v>931</v>
      </c>
      <c r="C17" t="s">
        <v>932</v>
      </c>
      <c r="D17" t="s">
        <v>2</v>
      </c>
      <c r="E17" t="s">
        <v>2035</v>
      </c>
    </row>
    <row r="18" spans="1:5" x14ac:dyDescent="0.2">
      <c r="A18" t="s">
        <v>3</v>
      </c>
      <c r="B18" t="s">
        <v>931</v>
      </c>
      <c r="C18" t="s">
        <v>933</v>
      </c>
      <c r="D18" t="s">
        <v>2</v>
      </c>
      <c r="E18" t="s">
        <v>2035</v>
      </c>
    </row>
    <row r="19" spans="1:5" x14ac:dyDescent="0.2">
      <c r="A19" t="s">
        <v>3</v>
      </c>
      <c r="B19" t="s">
        <v>929</v>
      </c>
      <c r="C19" t="s">
        <v>930</v>
      </c>
      <c r="D19" t="s">
        <v>2</v>
      </c>
      <c r="E19" t="s">
        <v>2035</v>
      </c>
    </row>
    <row r="20" spans="1:5" x14ac:dyDescent="0.2">
      <c r="A20" t="s">
        <v>9</v>
      </c>
      <c r="B20" t="s">
        <v>962</v>
      </c>
      <c r="C20" t="s">
        <v>964</v>
      </c>
      <c r="D20" t="s">
        <v>2</v>
      </c>
      <c r="E20" t="s">
        <v>2035</v>
      </c>
    </row>
    <row r="21" spans="1:5" x14ac:dyDescent="0.2">
      <c r="A21" t="s">
        <v>9</v>
      </c>
      <c r="B21" t="s">
        <v>1682</v>
      </c>
      <c r="C21" t="s">
        <v>1014</v>
      </c>
      <c r="D21" t="s">
        <v>2</v>
      </c>
      <c r="E21" t="s">
        <v>2035</v>
      </c>
    </row>
    <row r="22" spans="1:5" x14ac:dyDescent="0.2">
      <c r="A22" t="s">
        <v>6</v>
      </c>
      <c r="B22" t="s">
        <v>1683</v>
      </c>
      <c r="C22" t="s">
        <v>1686</v>
      </c>
      <c r="D22" t="s">
        <v>2</v>
      </c>
      <c r="E22" t="s">
        <v>2035</v>
      </c>
    </row>
    <row r="23" spans="1:5" x14ac:dyDescent="0.2">
      <c r="A23" t="s">
        <v>9</v>
      </c>
      <c r="B23" t="s">
        <v>1682</v>
      </c>
      <c r="C23" t="s">
        <v>911</v>
      </c>
      <c r="D23" t="s">
        <v>2</v>
      </c>
      <c r="E23" t="s">
        <v>2035</v>
      </c>
    </row>
    <row r="24" spans="1:5" x14ac:dyDescent="0.2">
      <c r="A24" t="s">
        <v>6</v>
      </c>
      <c r="B24" t="s">
        <v>782</v>
      </c>
      <c r="C24" t="s">
        <v>733</v>
      </c>
      <c r="D24" t="s">
        <v>782</v>
      </c>
      <c r="E24" t="s">
        <v>2035</v>
      </c>
    </row>
    <row r="25" spans="1:5" x14ac:dyDescent="0.2">
      <c r="A25" t="s">
        <v>11</v>
      </c>
      <c r="B25" t="s">
        <v>947</v>
      </c>
      <c r="C25" t="s">
        <v>765</v>
      </c>
      <c r="D25" t="s">
        <v>2</v>
      </c>
      <c r="E25" t="s">
        <v>2035</v>
      </c>
    </row>
    <row r="26" spans="1:5" x14ac:dyDescent="0.2">
      <c r="A26" t="s">
        <v>6</v>
      </c>
      <c r="B26" t="s">
        <v>804</v>
      </c>
      <c r="C26" t="s">
        <v>805</v>
      </c>
      <c r="D26" t="s">
        <v>2</v>
      </c>
      <c r="E26" t="s">
        <v>2035</v>
      </c>
    </row>
    <row r="27" spans="1:5" x14ac:dyDescent="0.2">
      <c r="A27" t="s">
        <v>9</v>
      </c>
      <c r="B27" t="s">
        <v>905</v>
      </c>
      <c r="C27" t="s">
        <v>907</v>
      </c>
      <c r="D27" t="s">
        <v>2</v>
      </c>
      <c r="E27" t="s">
        <v>2035</v>
      </c>
    </row>
    <row r="28" spans="1:5" x14ac:dyDescent="0.2">
      <c r="A28" t="s">
        <v>6</v>
      </c>
      <c r="B28" t="s">
        <v>883</v>
      </c>
      <c r="C28" t="s">
        <v>815</v>
      </c>
      <c r="D28" t="s">
        <v>881</v>
      </c>
      <c r="E28" t="s">
        <v>2035</v>
      </c>
    </row>
    <row r="29" spans="1:5" x14ac:dyDescent="0.2">
      <c r="A29" t="s">
        <v>3</v>
      </c>
      <c r="B29" t="s">
        <v>300</v>
      </c>
      <c r="C29" t="s">
        <v>77</v>
      </c>
      <c r="D29" t="s">
        <v>2</v>
      </c>
      <c r="E29" t="s">
        <v>2035</v>
      </c>
    </row>
    <row r="30" spans="1:5" x14ac:dyDescent="0.2">
      <c r="A30" t="s">
        <v>6</v>
      </c>
      <c r="B30" t="s">
        <v>822</v>
      </c>
      <c r="C30" t="s">
        <v>699</v>
      </c>
      <c r="D30" t="s">
        <v>812</v>
      </c>
      <c r="E30" t="s">
        <v>2035</v>
      </c>
    </row>
    <row r="31" spans="1:5" x14ac:dyDescent="0.2">
      <c r="A31" t="s">
        <v>9</v>
      </c>
      <c r="B31" t="s">
        <v>1340</v>
      </c>
      <c r="C31" t="s">
        <v>1341</v>
      </c>
      <c r="D31" t="s">
        <v>2</v>
      </c>
      <c r="E31" t="s">
        <v>2035</v>
      </c>
    </row>
    <row r="32" spans="1:5" x14ac:dyDescent="0.2">
      <c r="A32" t="s">
        <v>9</v>
      </c>
      <c r="B32" t="s">
        <v>758</v>
      </c>
      <c r="C32" t="s">
        <v>731</v>
      </c>
      <c r="D32" t="s">
        <v>2</v>
      </c>
      <c r="E32" t="s">
        <v>2035</v>
      </c>
    </row>
    <row r="33" spans="1:5" x14ac:dyDescent="0.2">
      <c r="A33" t="s">
        <v>3</v>
      </c>
      <c r="B33" t="s">
        <v>782</v>
      </c>
      <c r="C33" t="s">
        <v>783</v>
      </c>
      <c r="D33" t="s">
        <v>2</v>
      </c>
      <c r="E33" t="s">
        <v>2035</v>
      </c>
    </row>
    <row r="34" spans="1:5" x14ac:dyDescent="0.2">
      <c r="A34" t="s">
        <v>6</v>
      </c>
      <c r="B34" t="s">
        <v>795</v>
      </c>
      <c r="C34" t="s">
        <v>796</v>
      </c>
      <c r="D34" t="s">
        <v>795</v>
      </c>
      <c r="E34" t="s">
        <v>2035</v>
      </c>
    </row>
    <row r="35" spans="1:5" x14ac:dyDescent="0.2">
      <c r="A35" t="s">
        <v>9</v>
      </c>
      <c r="B35" t="s">
        <v>927</v>
      </c>
      <c r="C35" t="s">
        <v>928</v>
      </c>
      <c r="D35" t="s">
        <v>2</v>
      </c>
      <c r="E35" t="s">
        <v>2035</v>
      </c>
    </row>
    <row r="36" spans="1:5" x14ac:dyDescent="0.2">
      <c r="A36" t="s">
        <v>3</v>
      </c>
      <c r="B36" t="s">
        <v>1336</v>
      </c>
      <c r="C36" t="s">
        <v>713</v>
      </c>
      <c r="D36" t="s">
        <v>2</v>
      </c>
      <c r="E36" t="s">
        <v>2035</v>
      </c>
    </row>
    <row r="37" spans="1:5" x14ac:dyDescent="0.2">
      <c r="A37" t="s">
        <v>9</v>
      </c>
      <c r="B37" t="s">
        <v>820</v>
      </c>
      <c r="C37" t="s">
        <v>631</v>
      </c>
      <c r="D37" t="s">
        <v>2</v>
      </c>
      <c r="E37" t="s">
        <v>2035</v>
      </c>
    </row>
    <row r="38" spans="1:5" x14ac:dyDescent="0.2">
      <c r="A38" t="s">
        <v>6</v>
      </c>
      <c r="B38" t="s">
        <v>1337</v>
      </c>
      <c r="C38" t="s">
        <v>1691</v>
      </c>
      <c r="D38" t="s">
        <v>1337</v>
      </c>
      <c r="E38" t="s">
        <v>2035</v>
      </c>
    </row>
    <row r="39" spans="1:5" x14ac:dyDescent="0.2">
      <c r="A39" t="s">
        <v>9</v>
      </c>
      <c r="B39" t="s">
        <v>1683</v>
      </c>
      <c r="C39" t="s">
        <v>1685</v>
      </c>
      <c r="D39" t="s">
        <v>1649</v>
      </c>
      <c r="E39" t="s">
        <v>2035</v>
      </c>
    </row>
    <row r="40" spans="1:5" x14ac:dyDescent="0.2">
      <c r="A40" t="s">
        <v>3</v>
      </c>
      <c r="B40" t="s">
        <v>1744</v>
      </c>
      <c r="C40" t="s">
        <v>1719</v>
      </c>
      <c r="D40" t="s">
        <v>1655</v>
      </c>
      <c r="E40" t="s">
        <v>2035</v>
      </c>
    </row>
    <row r="41" spans="1:5" x14ac:dyDescent="0.2">
      <c r="A41" t="s">
        <v>3</v>
      </c>
      <c r="B41" t="s">
        <v>315</v>
      </c>
      <c r="C41" t="s">
        <v>18</v>
      </c>
      <c r="D41" t="s">
        <v>2</v>
      </c>
      <c r="E41" t="s">
        <v>2035</v>
      </c>
    </row>
    <row r="42" spans="1:5" x14ac:dyDescent="0.2">
      <c r="A42" t="s">
        <v>6</v>
      </c>
      <c r="B42" t="s">
        <v>798</v>
      </c>
      <c r="C42" t="s">
        <v>800</v>
      </c>
      <c r="D42" t="s">
        <v>2</v>
      </c>
      <c r="E42" t="s">
        <v>2035</v>
      </c>
    </row>
    <row r="43" spans="1:5" x14ac:dyDescent="0.2">
      <c r="A43" t="s">
        <v>9</v>
      </c>
      <c r="B43" t="s">
        <v>959</v>
      </c>
      <c r="C43" t="s">
        <v>961</v>
      </c>
      <c r="D43" t="s">
        <v>2</v>
      </c>
      <c r="E43" t="s">
        <v>2035</v>
      </c>
    </row>
    <row r="44" spans="1:5" x14ac:dyDescent="0.2">
      <c r="A44" t="s">
        <v>6</v>
      </c>
      <c r="B44" t="s">
        <v>795</v>
      </c>
      <c r="C44" t="s">
        <v>675</v>
      </c>
      <c r="D44" t="s">
        <v>806</v>
      </c>
      <c r="E44" t="s">
        <v>2035</v>
      </c>
    </row>
    <row r="45" spans="1:5" x14ac:dyDescent="0.2">
      <c r="A45" t="s">
        <v>6</v>
      </c>
      <c r="B45" t="s">
        <v>957</v>
      </c>
      <c r="C45" t="s">
        <v>958</v>
      </c>
      <c r="D45" t="s">
        <v>867</v>
      </c>
      <c r="E45" t="s">
        <v>2035</v>
      </c>
    </row>
    <row r="46" spans="1:5" x14ac:dyDescent="0.2">
      <c r="A46" t="s">
        <v>9</v>
      </c>
      <c r="B46" t="s">
        <v>432</v>
      </c>
      <c r="C46" t="s">
        <v>433</v>
      </c>
      <c r="D46" t="s">
        <v>2</v>
      </c>
      <c r="E46" t="s">
        <v>2035</v>
      </c>
    </row>
    <row r="47" spans="1:5" x14ac:dyDescent="0.2">
      <c r="A47" t="s">
        <v>9</v>
      </c>
      <c r="B47" t="s">
        <v>384</v>
      </c>
      <c r="C47" t="s">
        <v>385</v>
      </c>
      <c r="D47" t="s">
        <v>2</v>
      </c>
      <c r="E47" t="s">
        <v>2035</v>
      </c>
    </row>
    <row r="48" spans="1:5" x14ac:dyDescent="0.2">
      <c r="A48" t="s">
        <v>6</v>
      </c>
      <c r="B48" t="s">
        <v>948</v>
      </c>
      <c r="C48" t="s">
        <v>834</v>
      </c>
      <c r="D48" t="s">
        <v>860</v>
      </c>
      <c r="E48" t="s">
        <v>2035</v>
      </c>
    </row>
    <row r="49" spans="1:5" x14ac:dyDescent="0.2">
      <c r="A49" t="s">
        <v>3</v>
      </c>
      <c r="B49" t="s">
        <v>947</v>
      </c>
      <c r="C49" t="s">
        <v>787</v>
      </c>
      <c r="D49" t="s">
        <v>2</v>
      </c>
      <c r="E49" t="s">
        <v>2035</v>
      </c>
    </row>
    <row r="50" spans="1:5" x14ac:dyDescent="0.2">
      <c r="A50" t="s">
        <v>6</v>
      </c>
      <c r="B50" t="s">
        <v>1692</v>
      </c>
      <c r="C50" t="s">
        <v>784</v>
      </c>
      <c r="D50" t="s">
        <v>1692</v>
      </c>
      <c r="E50" t="s">
        <v>2035</v>
      </c>
    </row>
    <row r="51" spans="1:5" x14ac:dyDescent="0.2">
      <c r="A51" t="s">
        <v>9</v>
      </c>
      <c r="B51" t="s">
        <v>870</v>
      </c>
      <c r="C51" t="s">
        <v>871</v>
      </c>
      <c r="D51" t="s">
        <v>2</v>
      </c>
      <c r="E51" t="s">
        <v>2035</v>
      </c>
    </row>
    <row r="52" spans="1:5" x14ac:dyDescent="0.2">
      <c r="A52" t="s">
        <v>6</v>
      </c>
      <c r="B52" t="s">
        <v>1707</v>
      </c>
      <c r="C52" t="s">
        <v>803</v>
      </c>
      <c r="D52" t="s">
        <v>1707</v>
      </c>
      <c r="E52" t="s">
        <v>2035</v>
      </c>
    </row>
    <row r="53" spans="1:5" x14ac:dyDescent="0.2">
      <c r="A53" t="s">
        <v>6</v>
      </c>
      <c r="B53" t="s">
        <v>1746</v>
      </c>
      <c r="C53" t="s">
        <v>1721</v>
      </c>
      <c r="D53" t="s">
        <v>2</v>
      </c>
      <c r="E53" t="s">
        <v>2035</v>
      </c>
    </row>
    <row r="54" spans="1:5" x14ac:dyDescent="0.2">
      <c r="A54" t="s">
        <v>9</v>
      </c>
      <c r="B54" t="s">
        <v>1327</v>
      </c>
      <c r="C54" t="s">
        <v>1659</v>
      </c>
      <c r="D54" t="s">
        <v>2</v>
      </c>
      <c r="E54" t="s">
        <v>2035</v>
      </c>
    </row>
    <row r="55" spans="1:5" x14ac:dyDescent="0.2">
      <c r="A55" t="s">
        <v>9</v>
      </c>
      <c r="B55" t="s">
        <v>1334</v>
      </c>
      <c r="C55" t="s">
        <v>1335</v>
      </c>
      <c r="D55" t="s">
        <v>2</v>
      </c>
      <c r="E55" t="s">
        <v>2035</v>
      </c>
    </row>
    <row r="56" spans="1:5" x14ac:dyDescent="0.2">
      <c r="A56" t="s">
        <v>9</v>
      </c>
      <c r="B56" t="s">
        <v>1327</v>
      </c>
      <c r="C56" t="s">
        <v>1658</v>
      </c>
      <c r="D56" t="s">
        <v>2</v>
      </c>
      <c r="E56" t="s">
        <v>2035</v>
      </c>
    </row>
    <row r="57" spans="1:5" x14ac:dyDescent="0.2">
      <c r="A57" t="s">
        <v>9</v>
      </c>
      <c r="B57" t="s">
        <v>1325</v>
      </c>
      <c r="C57" t="s">
        <v>1652</v>
      </c>
      <c r="D57" t="s">
        <v>2</v>
      </c>
      <c r="E57" t="s">
        <v>2035</v>
      </c>
    </row>
    <row r="58" spans="1:5" x14ac:dyDescent="0.2">
      <c r="A58" t="s">
        <v>9</v>
      </c>
      <c r="B58" t="s">
        <v>1682</v>
      </c>
      <c r="C58" t="s">
        <v>1688</v>
      </c>
      <c r="D58" t="s">
        <v>2</v>
      </c>
      <c r="E58" t="s">
        <v>2035</v>
      </c>
    </row>
    <row r="59" spans="1:5" x14ac:dyDescent="0.2">
      <c r="A59" t="s">
        <v>3</v>
      </c>
      <c r="B59" t="s">
        <v>328</v>
      </c>
      <c r="C59" t="s">
        <v>261</v>
      </c>
      <c r="D59" t="s">
        <v>2</v>
      </c>
      <c r="E59" t="s">
        <v>2035</v>
      </c>
    </row>
    <row r="60" spans="1:5" x14ac:dyDescent="0.2">
      <c r="A60" t="s">
        <v>3</v>
      </c>
      <c r="B60" t="s">
        <v>422</v>
      </c>
      <c r="C60" t="s">
        <v>427</v>
      </c>
      <c r="D60" t="s">
        <v>2</v>
      </c>
      <c r="E60" t="s">
        <v>2035</v>
      </c>
    </row>
    <row r="61" spans="1:5" x14ac:dyDescent="0.2">
      <c r="A61" t="s">
        <v>3</v>
      </c>
      <c r="B61" t="s">
        <v>489</v>
      </c>
      <c r="C61" t="s">
        <v>491</v>
      </c>
      <c r="D61" t="s">
        <v>2</v>
      </c>
      <c r="E61" t="s">
        <v>2035</v>
      </c>
    </row>
    <row r="62" spans="1:5" x14ac:dyDescent="0.2">
      <c r="A62" t="s">
        <v>9</v>
      </c>
      <c r="B62" t="s">
        <v>300</v>
      </c>
      <c r="C62" t="s">
        <v>107</v>
      </c>
      <c r="D62" t="s">
        <v>2</v>
      </c>
      <c r="E62" t="s">
        <v>2035</v>
      </c>
    </row>
    <row r="63" spans="1:5" x14ac:dyDescent="0.2">
      <c r="A63" t="s">
        <v>3</v>
      </c>
      <c r="B63" t="s">
        <v>300</v>
      </c>
      <c r="C63" t="s">
        <v>88</v>
      </c>
      <c r="D63" t="s">
        <v>2</v>
      </c>
      <c r="E63" t="s">
        <v>2035</v>
      </c>
    </row>
    <row r="64" spans="1:5" x14ac:dyDescent="0.2">
      <c r="A64" t="s">
        <v>3</v>
      </c>
      <c r="B64" t="s">
        <v>516</v>
      </c>
      <c r="C64" t="s">
        <v>519</v>
      </c>
      <c r="D64" t="s">
        <v>2</v>
      </c>
      <c r="E64" t="s">
        <v>2035</v>
      </c>
    </row>
    <row r="65" spans="1:5" x14ac:dyDescent="0.2">
      <c r="A65" t="s">
        <v>9</v>
      </c>
      <c r="B65" t="s">
        <v>1332</v>
      </c>
      <c r="C65" t="s">
        <v>1244</v>
      </c>
      <c r="D65" t="s">
        <v>2</v>
      </c>
      <c r="E65" t="s">
        <v>2035</v>
      </c>
    </row>
    <row r="66" spans="1:5" x14ac:dyDescent="0.2">
      <c r="A66" t="s">
        <v>3</v>
      </c>
      <c r="B66" t="s">
        <v>300</v>
      </c>
      <c r="C66" t="s">
        <v>8</v>
      </c>
      <c r="D66" t="s">
        <v>2</v>
      </c>
      <c r="E66" t="s">
        <v>2035</v>
      </c>
    </row>
    <row r="67" spans="1:5" x14ac:dyDescent="0.2">
      <c r="A67" t="s">
        <v>3</v>
      </c>
      <c r="B67" t="s">
        <v>1339</v>
      </c>
      <c r="C67" t="s">
        <v>1250</v>
      </c>
      <c r="D67" t="s">
        <v>2</v>
      </c>
      <c r="E67" t="s">
        <v>2035</v>
      </c>
    </row>
    <row r="68" spans="1:5" x14ac:dyDescent="0.2">
      <c r="A68" t="s">
        <v>9</v>
      </c>
      <c r="B68" t="s">
        <v>1655</v>
      </c>
      <c r="C68" t="s">
        <v>1156</v>
      </c>
      <c r="D68" t="s">
        <v>2</v>
      </c>
      <c r="E68" t="s">
        <v>2035</v>
      </c>
    </row>
    <row r="69" spans="1:5" x14ac:dyDescent="0.2">
      <c r="A69" t="s">
        <v>6</v>
      </c>
      <c r="B69" t="s">
        <v>715</v>
      </c>
      <c r="C69" t="s">
        <v>716</v>
      </c>
      <c r="D69" t="s">
        <v>725</v>
      </c>
      <c r="E69" t="s">
        <v>2035</v>
      </c>
    </row>
    <row r="70" spans="1:5" x14ac:dyDescent="0.2">
      <c r="A70" t="s">
        <v>9</v>
      </c>
      <c r="B70" t="s">
        <v>438</v>
      </c>
      <c r="C70" t="s">
        <v>440</v>
      </c>
      <c r="D70" t="s">
        <v>2</v>
      </c>
      <c r="E70" t="s">
        <v>2035</v>
      </c>
    </row>
    <row r="71" spans="1:5" x14ac:dyDescent="0.2">
      <c r="A71" t="s">
        <v>9</v>
      </c>
      <c r="B71" t="s">
        <v>1682</v>
      </c>
      <c r="C71" t="s">
        <v>807</v>
      </c>
      <c r="D71" t="s">
        <v>2</v>
      </c>
      <c r="E71" t="s">
        <v>2035</v>
      </c>
    </row>
    <row r="72" spans="1:5" x14ac:dyDescent="0.2">
      <c r="A72" t="s">
        <v>6</v>
      </c>
      <c r="B72" t="s">
        <v>846</v>
      </c>
      <c r="C72" t="s">
        <v>799</v>
      </c>
      <c r="D72" t="s">
        <v>852</v>
      </c>
      <c r="E72" t="s">
        <v>2035</v>
      </c>
    </row>
    <row r="73" spans="1:5" x14ac:dyDescent="0.2">
      <c r="A73" t="s">
        <v>3</v>
      </c>
      <c r="B73" t="s">
        <v>905</v>
      </c>
      <c r="C73" t="s">
        <v>906</v>
      </c>
      <c r="D73" t="s">
        <v>2</v>
      </c>
      <c r="E73" t="s">
        <v>2035</v>
      </c>
    </row>
    <row r="74" spans="1:5" x14ac:dyDescent="0.2">
      <c r="A74" t="s">
        <v>6</v>
      </c>
      <c r="B74" t="s">
        <v>684</v>
      </c>
      <c r="C74" t="s">
        <v>687</v>
      </c>
      <c r="D74" t="s">
        <v>1637</v>
      </c>
      <c r="E74" t="s">
        <v>2035</v>
      </c>
    </row>
    <row r="75" spans="1:5" x14ac:dyDescent="0.2">
      <c r="A75" t="s">
        <v>6</v>
      </c>
      <c r="B75" t="s">
        <v>893</v>
      </c>
      <c r="C75" t="s">
        <v>719</v>
      </c>
      <c r="D75" t="s">
        <v>894</v>
      </c>
      <c r="E75" t="s">
        <v>2035</v>
      </c>
    </row>
    <row r="76" spans="1:5" x14ac:dyDescent="0.2">
      <c r="A76" t="s">
        <v>9</v>
      </c>
      <c r="B76" t="s">
        <v>1730</v>
      </c>
      <c r="C76" t="s">
        <v>712</v>
      </c>
      <c r="D76" t="s">
        <v>2</v>
      </c>
      <c r="E76" t="s">
        <v>2035</v>
      </c>
    </row>
    <row r="77" spans="1:5" x14ac:dyDescent="0.2">
      <c r="A77" t="s">
        <v>3</v>
      </c>
      <c r="B77" t="s">
        <v>792</v>
      </c>
      <c r="C77" t="s">
        <v>794</v>
      </c>
      <c r="D77" t="s">
        <v>2</v>
      </c>
      <c r="E77" t="s">
        <v>2035</v>
      </c>
    </row>
    <row r="78" spans="1:5" x14ac:dyDescent="0.2">
      <c r="A78" t="s">
        <v>9</v>
      </c>
      <c r="B78" t="s">
        <v>300</v>
      </c>
      <c r="C78" t="s">
        <v>10</v>
      </c>
      <c r="D78" t="s">
        <v>2</v>
      </c>
      <c r="E78" t="s">
        <v>2035</v>
      </c>
    </row>
    <row r="79" spans="1:5" x14ac:dyDescent="0.2">
      <c r="A79" t="s">
        <v>3</v>
      </c>
      <c r="B79" t="s">
        <v>939</v>
      </c>
      <c r="C79" t="s">
        <v>859</v>
      </c>
      <c r="D79" t="s">
        <v>2</v>
      </c>
      <c r="E79" t="s">
        <v>2035</v>
      </c>
    </row>
    <row r="80" spans="1:5" x14ac:dyDescent="0.2">
      <c r="A80" t="s">
        <v>9</v>
      </c>
      <c r="B80" t="s">
        <v>1736</v>
      </c>
      <c r="C80" t="s">
        <v>1245</v>
      </c>
      <c r="D80" t="s">
        <v>2</v>
      </c>
      <c r="E80" t="s">
        <v>2035</v>
      </c>
    </row>
    <row r="81" spans="1:5" x14ac:dyDescent="0.2">
      <c r="A81" t="s">
        <v>11</v>
      </c>
      <c r="B81" t="s">
        <v>617</v>
      </c>
      <c r="C81" t="s">
        <v>618</v>
      </c>
      <c r="D81" t="s">
        <v>2</v>
      </c>
      <c r="E81" t="s">
        <v>2035</v>
      </c>
    </row>
    <row r="82" spans="1:5" x14ac:dyDescent="0.2">
      <c r="A82" t="s">
        <v>3</v>
      </c>
      <c r="B82" t="s">
        <v>1734</v>
      </c>
      <c r="C82" t="s">
        <v>817</v>
      </c>
      <c r="D82" t="s">
        <v>2</v>
      </c>
      <c r="E82" t="s">
        <v>2035</v>
      </c>
    </row>
    <row r="83" spans="1:5" x14ac:dyDescent="0.2">
      <c r="A83" t="s">
        <v>3</v>
      </c>
      <c r="B83" t="s">
        <v>360</v>
      </c>
      <c r="C83" t="s">
        <v>361</v>
      </c>
      <c r="D83" t="s">
        <v>2</v>
      </c>
      <c r="E83" t="s">
        <v>2035</v>
      </c>
    </row>
    <row r="84" spans="1:5" x14ac:dyDescent="0.2">
      <c r="A84" t="s">
        <v>6</v>
      </c>
      <c r="B84" t="s">
        <v>822</v>
      </c>
      <c r="C84" t="s">
        <v>663</v>
      </c>
      <c r="D84" t="s">
        <v>814</v>
      </c>
      <c r="E84" t="s">
        <v>2035</v>
      </c>
    </row>
    <row r="85" spans="1:5" x14ac:dyDescent="0.2">
      <c r="A85" t="s">
        <v>6</v>
      </c>
      <c r="B85" t="s">
        <v>822</v>
      </c>
      <c r="C85" t="s">
        <v>664</v>
      </c>
      <c r="D85" t="s">
        <v>814</v>
      </c>
      <c r="E85" t="s">
        <v>2035</v>
      </c>
    </row>
    <row r="86" spans="1:5" x14ac:dyDescent="0.2">
      <c r="A86" t="s">
        <v>9</v>
      </c>
      <c r="B86" t="s">
        <v>1329</v>
      </c>
      <c r="C86" t="s">
        <v>1662</v>
      </c>
      <c r="D86" t="s">
        <v>2</v>
      </c>
      <c r="E86" t="s">
        <v>2035</v>
      </c>
    </row>
    <row r="87" spans="1:5" x14ac:dyDescent="0.2">
      <c r="A87" t="s">
        <v>9</v>
      </c>
      <c r="B87" t="s">
        <v>1726</v>
      </c>
      <c r="C87" t="s">
        <v>1232</v>
      </c>
      <c r="D87" t="s">
        <v>2</v>
      </c>
      <c r="E87" t="s">
        <v>2035</v>
      </c>
    </row>
    <row r="88" spans="1:5" x14ac:dyDescent="0.2">
      <c r="A88" t="s">
        <v>3</v>
      </c>
      <c r="B88" t="s">
        <v>300</v>
      </c>
      <c r="C88" t="s">
        <v>141</v>
      </c>
      <c r="D88" t="s">
        <v>2</v>
      </c>
      <c r="E88" t="s">
        <v>2035</v>
      </c>
    </row>
    <row r="89" spans="1:5" x14ac:dyDescent="0.2">
      <c r="A89" t="s">
        <v>9</v>
      </c>
      <c r="B89" t="s">
        <v>1329</v>
      </c>
      <c r="C89" t="s">
        <v>1273</v>
      </c>
      <c r="D89" t="s">
        <v>2</v>
      </c>
      <c r="E89" t="s">
        <v>2035</v>
      </c>
    </row>
    <row r="90" spans="1:5" x14ac:dyDescent="0.2">
      <c r="A90" t="s">
        <v>3</v>
      </c>
      <c r="B90" t="s">
        <v>1738</v>
      </c>
      <c r="C90" t="s">
        <v>1260</v>
      </c>
      <c r="D90" t="s">
        <v>2</v>
      </c>
      <c r="E90" t="s">
        <v>2035</v>
      </c>
    </row>
    <row r="91" spans="1:5" x14ac:dyDescent="0.2">
      <c r="A91" t="s">
        <v>9</v>
      </c>
      <c r="B91" t="s">
        <v>1340</v>
      </c>
      <c r="C91" t="s">
        <v>1701</v>
      </c>
      <c r="D91" t="s">
        <v>2</v>
      </c>
      <c r="E91" t="s">
        <v>2035</v>
      </c>
    </row>
    <row r="92" spans="1:5" x14ac:dyDescent="0.2">
      <c r="A92" t="s">
        <v>9</v>
      </c>
      <c r="B92" t="s">
        <v>945</v>
      </c>
      <c r="C92" t="s">
        <v>809</v>
      </c>
      <c r="D92" t="s">
        <v>2</v>
      </c>
      <c r="E92" t="s">
        <v>2035</v>
      </c>
    </row>
    <row r="93" spans="1:5" x14ac:dyDescent="0.2">
      <c r="A93" t="s">
        <v>3</v>
      </c>
      <c r="B93" t="s">
        <v>951</v>
      </c>
      <c r="C93" t="s">
        <v>952</v>
      </c>
      <c r="D93" t="s">
        <v>2</v>
      </c>
      <c r="E93" t="s">
        <v>2035</v>
      </c>
    </row>
    <row r="94" spans="1:5" x14ac:dyDescent="0.2">
      <c r="A94" t="s">
        <v>9</v>
      </c>
      <c r="B94" t="s">
        <v>844</v>
      </c>
      <c r="C94" t="s">
        <v>774</v>
      </c>
      <c r="D94" t="s">
        <v>2</v>
      </c>
      <c r="E94" t="s">
        <v>2035</v>
      </c>
    </row>
    <row r="95" spans="1:5" x14ac:dyDescent="0.2">
      <c r="A95" t="s">
        <v>6</v>
      </c>
      <c r="B95" t="s">
        <v>756</v>
      </c>
      <c r="C95" t="s">
        <v>757</v>
      </c>
      <c r="D95" t="s">
        <v>1639</v>
      </c>
      <c r="E95" t="s">
        <v>2035</v>
      </c>
    </row>
    <row r="96" spans="1:5" x14ac:dyDescent="0.2">
      <c r="A96" t="s">
        <v>3</v>
      </c>
      <c r="B96" t="s">
        <v>1340</v>
      </c>
      <c r="C96" t="s">
        <v>1220</v>
      </c>
      <c r="D96" t="s">
        <v>2</v>
      </c>
      <c r="E96" t="s">
        <v>2035</v>
      </c>
    </row>
    <row r="97" spans="1:5" x14ac:dyDescent="0.2">
      <c r="A97" t="s">
        <v>3</v>
      </c>
      <c r="B97" t="s">
        <v>329</v>
      </c>
      <c r="C97" t="s">
        <v>332</v>
      </c>
      <c r="D97" t="s">
        <v>2</v>
      </c>
      <c r="E97" t="s">
        <v>2035</v>
      </c>
    </row>
    <row r="98" spans="1:5" x14ac:dyDescent="0.2">
      <c r="A98" t="s">
        <v>3</v>
      </c>
      <c r="B98" t="s">
        <v>1336</v>
      </c>
      <c r="C98" t="s">
        <v>622</v>
      </c>
      <c r="D98" t="s">
        <v>2</v>
      </c>
      <c r="E98" t="s">
        <v>2035</v>
      </c>
    </row>
    <row r="99" spans="1:5" x14ac:dyDescent="0.2">
      <c r="A99" t="s">
        <v>6</v>
      </c>
      <c r="B99" t="s">
        <v>549</v>
      </c>
      <c r="C99" t="s">
        <v>551</v>
      </c>
      <c r="D99" t="s">
        <v>2</v>
      </c>
      <c r="E99" t="s">
        <v>2035</v>
      </c>
    </row>
    <row r="100" spans="1:5" x14ac:dyDescent="0.2">
      <c r="A100" t="s">
        <v>3</v>
      </c>
      <c r="B100" t="s">
        <v>300</v>
      </c>
      <c r="C100" t="s">
        <v>19</v>
      </c>
      <c r="D100" t="s">
        <v>2</v>
      </c>
      <c r="E100" t="s">
        <v>2035</v>
      </c>
    </row>
    <row r="101" spans="1:5" x14ac:dyDescent="0.2">
      <c r="A101" t="s">
        <v>3</v>
      </c>
      <c r="B101" t="s">
        <v>300</v>
      </c>
      <c r="C101" t="s">
        <v>172</v>
      </c>
      <c r="D101" t="s">
        <v>2</v>
      </c>
      <c r="E101" t="s">
        <v>2035</v>
      </c>
    </row>
    <row r="102" spans="1:5" x14ac:dyDescent="0.2">
      <c r="A102" t="s">
        <v>6</v>
      </c>
      <c r="B102" t="s">
        <v>1746</v>
      </c>
      <c r="C102" t="s">
        <v>1722</v>
      </c>
      <c r="D102" t="s">
        <v>2</v>
      </c>
      <c r="E102" t="s">
        <v>2035</v>
      </c>
    </row>
    <row r="103" spans="1:5" x14ac:dyDescent="0.2">
      <c r="A103" t="s">
        <v>9</v>
      </c>
      <c r="B103" t="s">
        <v>837</v>
      </c>
      <c r="C103" t="s">
        <v>839</v>
      </c>
      <c r="D103" t="s">
        <v>2</v>
      </c>
      <c r="E103" t="s">
        <v>2035</v>
      </c>
    </row>
    <row r="104" spans="1:5" x14ac:dyDescent="0.2">
      <c r="A104" t="s">
        <v>9</v>
      </c>
      <c r="B104" t="s">
        <v>1334</v>
      </c>
      <c r="C104" t="s">
        <v>1669</v>
      </c>
      <c r="D104" t="s">
        <v>2</v>
      </c>
      <c r="E104" t="s">
        <v>2035</v>
      </c>
    </row>
    <row r="105" spans="1:5" x14ac:dyDescent="0.2">
      <c r="A105" t="s">
        <v>9</v>
      </c>
      <c r="B105" t="s">
        <v>1334</v>
      </c>
      <c r="C105" t="s">
        <v>1668</v>
      </c>
      <c r="D105" t="s">
        <v>2</v>
      </c>
      <c r="E105" t="s">
        <v>2035</v>
      </c>
    </row>
    <row r="106" spans="1:5" x14ac:dyDescent="0.2">
      <c r="A106" t="s">
        <v>9</v>
      </c>
      <c r="B106" t="s">
        <v>910</v>
      </c>
      <c r="C106" t="s">
        <v>913</v>
      </c>
      <c r="D106" t="s">
        <v>2</v>
      </c>
      <c r="E106" t="s">
        <v>2035</v>
      </c>
    </row>
    <row r="107" spans="1:5" x14ac:dyDescent="0.2">
      <c r="A107" t="s">
        <v>9</v>
      </c>
      <c r="B107" t="s">
        <v>1332</v>
      </c>
      <c r="C107" t="s">
        <v>897</v>
      </c>
      <c r="D107" t="s">
        <v>2</v>
      </c>
      <c r="E107" t="s">
        <v>2035</v>
      </c>
    </row>
    <row r="108" spans="1:5" x14ac:dyDescent="0.2">
      <c r="A108" t="s">
        <v>6</v>
      </c>
      <c r="B108" t="s">
        <v>1683</v>
      </c>
      <c r="C108" t="s">
        <v>1230</v>
      </c>
      <c r="D108" t="s">
        <v>1683</v>
      </c>
      <c r="E108" t="s">
        <v>2035</v>
      </c>
    </row>
    <row r="109" spans="1:5" x14ac:dyDescent="0.2">
      <c r="A109" t="s">
        <v>6</v>
      </c>
      <c r="B109" t="s">
        <v>1661</v>
      </c>
      <c r="C109" t="s">
        <v>791</v>
      </c>
      <c r="D109" t="s">
        <v>1661</v>
      </c>
      <c r="E109" t="s">
        <v>2035</v>
      </c>
    </row>
    <row r="110" spans="1:5" x14ac:dyDescent="0.2">
      <c r="A110" t="s">
        <v>6</v>
      </c>
      <c r="B110" t="s">
        <v>1746</v>
      </c>
      <c r="C110" t="s">
        <v>1723</v>
      </c>
      <c r="D110" t="s">
        <v>2</v>
      </c>
      <c r="E110" t="s">
        <v>2035</v>
      </c>
    </row>
    <row r="111" spans="1:5" x14ac:dyDescent="0.2">
      <c r="A111" t="s">
        <v>6</v>
      </c>
      <c r="B111" t="s">
        <v>572</v>
      </c>
      <c r="C111" t="s">
        <v>573</v>
      </c>
      <c r="D111" t="s">
        <v>572</v>
      </c>
      <c r="E111" t="s">
        <v>2035</v>
      </c>
    </row>
    <row r="112" spans="1:5" x14ac:dyDescent="0.2">
      <c r="A112" t="s">
        <v>11</v>
      </c>
      <c r="B112" t="s">
        <v>476</v>
      </c>
      <c r="C112" t="s">
        <v>477</v>
      </c>
      <c r="D112" t="s">
        <v>2</v>
      </c>
      <c r="E112" t="s">
        <v>2035</v>
      </c>
    </row>
    <row r="113" spans="1:5" x14ac:dyDescent="0.2">
      <c r="A113" t="s">
        <v>6</v>
      </c>
      <c r="B113" t="s">
        <v>941</v>
      </c>
      <c r="C113" t="s">
        <v>636</v>
      </c>
      <c r="D113" t="s">
        <v>878</v>
      </c>
      <c r="E113" t="s">
        <v>2035</v>
      </c>
    </row>
    <row r="114" spans="1:5" x14ac:dyDescent="0.2">
      <c r="A114" t="s">
        <v>9</v>
      </c>
      <c r="B114" t="s">
        <v>720</v>
      </c>
      <c r="C114" t="s">
        <v>723</v>
      </c>
      <c r="D114" t="s">
        <v>2</v>
      </c>
      <c r="E114" t="s">
        <v>2035</v>
      </c>
    </row>
    <row r="115" spans="1:5" x14ac:dyDescent="0.2">
      <c r="A115" t="s">
        <v>6</v>
      </c>
      <c r="B115" t="s">
        <v>603</v>
      </c>
      <c r="C115" t="s">
        <v>605</v>
      </c>
      <c r="D115" t="s">
        <v>639</v>
      </c>
      <c r="E115" t="s">
        <v>2035</v>
      </c>
    </row>
    <row r="116" spans="1:5" x14ac:dyDescent="0.2">
      <c r="A116" t="s">
        <v>11</v>
      </c>
      <c r="B116" t="s">
        <v>920</v>
      </c>
      <c r="C116" t="s">
        <v>695</v>
      </c>
      <c r="D116" t="s">
        <v>2</v>
      </c>
      <c r="E116" t="s">
        <v>2035</v>
      </c>
    </row>
    <row r="117" spans="1:5" x14ac:dyDescent="0.2">
      <c r="A117" t="s">
        <v>9</v>
      </c>
      <c r="B117" t="s">
        <v>1739</v>
      </c>
      <c r="C117" t="s">
        <v>1712</v>
      </c>
      <c r="D117" t="s">
        <v>2</v>
      </c>
      <c r="E117" t="s">
        <v>2035</v>
      </c>
    </row>
    <row r="118" spans="1:5" x14ac:dyDescent="0.2">
      <c r="A118" t="s">
        <v>3</v>
      </c>
      <c r="B118" t="s">
        <v>422</v>
      </c>
      <c r="C118" t="s">
        <v>426</v>
      </c>
      <c r="D118" t="s">
        <v>2</v>
      </c>
      <c r="E118" t="s">
        <v>2035</v>
      </c>
    </row>
    <row r="119" spans="1:5" x14ac:dyDescent="0.2">
      <c r="A119" t="s">
        <v>9</v>
      </c>
      <c r="B119" t="s">
        <v>1327</v>
      </c>
      <c r="C119" t="s">
        <v>1328</v>
      </c>
      <c r="D119" t="s">
        <v>2</v>
      </c>
      <c r="E119" t="s">
        <v>2035</v>
      </c>
    </row>
    <row r="120" spans="1:5" x14ac:dyDescent="0.2">
      <c r="A120" t="s">
        <v>3</v>
      </c>
      <c r="B120" t="s">
        <v>1327</v>
      </c>
      <c r="C120" t="s">
        <v>1660</v>
      </c>
      <c r="D120" t="s">
        <v>2</v>
      </c>
      <c r="E120" t="s">
        <v>2035</v>
      </c>
    </row>
    <row r="121" spans="1:5" x14ac:dyDescent="0.2">
      <c r="A121" t="s">
        <v>9</v>
      </c>
      <c r="B121" t="s">
        <v>296</v>
      </c>
      <c r="C121" t="s">
        <v>74</v>
      </c>
      <c r="D121" t="s">
        <v>2</v>
      </c>
      <c r="E121" t="s">
        <v>2035</v>
      </c>
    </row>
    <row r="122" spans="1:5" x14ac:dyDescent="0.2">
      <c r="A122" t="s">
        <v>9</v>
      </c>
      <c r="B122" t="s">
        <v>1737</v>
      </c>
      <c r="C122" t="s">
        <v>1224</v>
      </c>
      <c r="D122" t="s">
        <v>2</v>
      </c>
      <c r="E122" t="s">
        <v>2035</v>
      </c>
    </row>
    <row r="123" spans="1:5" x14ac:dyDescent="0.2">
      <c r="A123" t="s">
        <v>3</v>
      </c>
      <c r="B123" t="s">
        <v>300</v>
      </c>
      <c r="C123" t="s">
        <v>209</v>
      </c>
      <c r="D123" t="s">
        <v>2</v>
      </c>
      <c r="E123" t="s">
        <v>2035</v>
      </c>
    </row>
    <row r="124" spans="1:5" x14ac:dyDescent="0.2">
      <c r="A124" t="s">
        <v>9</v>
      </c>
      <c r="B124" t="s">
        <v>1707</v>
      </c>
      <c r="C124" t="s">
        <v>1708</v>
      </c>
      <c r="D124" t="s">
        <v>2</v>
      </c>
      <c r="E124" t="s">
        <v>2035</v>
      </c>
    </row>
    <row r="125" spans="1:5" x14ac:dyDescent="0.2">
      <c r="A125" t="s">
        <v>9</v>
      </c>
      <c r="B125" t="s">
        <v>1342</v>
      </c>
      <c r="C125" t="s">
        <v>1343</v>
      </c>
      <c r="D125" t="s">
        <v>2</v>
      </c>
      <c r="E125" t="s">
        <v>2035</v>
      </c>
    </row>
    <row r="126" spans="1:5" x14ac:dyDescent="0.2">
      <c r="A126" t="s">
        <v>9</v>
      </c>
      <c r="B126" t="s">
        <v>1728</v>
      </c>
      <c r="C126" t="s">
        <v>836</v>
      </c>
      <c r="D126" t="s">
        <v>2</v>
      </c>
      <c r="E126" t="s">
        <v>2035</v>
      </c>
    </row>
    <row r="127" spans="1:5" x14ac:dyDescent="0.2">
      <c r="A127" t="s">
        <v>9</v>
      </c>
      <c r="B127" t="s">
        <v>1332</v>
      </c>
      <c r="C127" t="s">
        <v>1333</v>
      </c>
      <c r="D127" t="s">
        <v>2</v>
      </c>
      <c r="E127" t="s">
        <v>2035</v>
      </c>
    </row>
    <row r="128" spans="1:5" x14ac:dyDescent="0.2">
      <c r="A128" t="s">
        <v>9</v>
      </c>
      <c r="B128" t="s">
        <v>1729</v>
      </c>
      <c r="C128" t="s">
        <v>994</v>
      </c>
      <c r="D128" t="s">
        <v>2</v>
      </c>
      <c r="E128" t="s">
        <v>2035</v>
      </c>
    </row>
    <row r="129" spans="1:5" x14ac:dyDescent="0.2">
      <c r="A129" t="s">
        <v>9</v>
      </c>
      <c r="B129" t="s">
        <v>779</v>
      </c>
      <c r="C129" t="s">
        <v>781</v>
      </c>
      <c r="D129" t="s">
        <v>2</v>
      </c>
      <c r="E129" t="s">
        <v>2035</v>
      </c>
    </row>
    <row r="130" spans="1:5" x14ac:dyDescent="0.2">
      <c r="A130" t="s">
        <v>6</v>
      </c>
      <c r="B130" t="s">
        <v>940</v>
      </c>
      <c r="C130" t="s">
        <v>892</v>
      </c>
      <c r="D130" t="s">
        <v>941</v>
      </c>
      <c r="E130" t="s">
        <v>2035</v>
      </c>
    </row>
    <row r="131" spans="1:5" x14ac:dyDescent="0.2">
      <c r="A131" t="s">
        <v>11</v>
      </c>
      <c r="B131" t="s">
        <v>910</v>
      </c>
      <c r="C131" t="s">
        <v>724</v>
      </c>
      <c r="D131" t="s">
        <v>2</v>
      </c>
      <c r="E131" t="s">
        <v>2035</v>
      </c>
    </row>
    <row r="132" spans="1:5" x14ac:dyDescent="0.2">
      <c r="A132" t="s">
        <v>9</v>
      </c>
      <c r="B132" t="s">
        <v>365</v>
      </c>
      <c r="C132" t="s">
        <v>366</v>
      </c>
      <c r="D132" t="s">
        <v>2</v>
      </c>
      <c r="E132" t="s">
        <v>2035</v>
      </c>
    </row>
    <row r="133" spans="1:5" x14ac:dyDescent="0.2">
      <c r="A133" t="s">
        <v>11</v>
      </c>
      <c r="B133" t="s">
        <v>806</v>
      </c>
      <c r="C133" t="s">
        <v>808</v>
      </c>
      <c r="D133" t="s">
        <v>2</v>
      </c>
      <c r="E133" t="s">
        <v>2035</v>
      </c>
    </row>
    <row r="134" spans="1:5" x14ac:dyDescent="0.2">
      <c r="A134" t="s">
        <v>3</v>
      </c>
      <c r="B134" t="s">
        <v>1342</v>
      </c>
      <c r="C134" t="s">
        <v>923</v>
      </c>
      <c r="D134" t="s">
        <v>2</v>
      </c>
      <c r="E134" t="s">
        <v>2035</v>
      </c>
    </row>
    <row r="135" spans="1:5" x14ac:dyDescent="0.2">
      <c r="A135" t="s">
        <v>3</v>
      </c>
      <c r="B135" t="s">
        <v>945</v>
      </c>
      <c r="C135" t="s">
        <v>946</v>
      </c>
      <c r="D135" t="s">
        <v>2</v>
      </c>
      <c r="E135" t="s">
        <v>2035</v>
      </c>
    </row>
    <row r="136" spans="1:5" x14ac:dyDescent="0.2">
      <c r="A136" t="s">
        <v>11</v>
      </c>
      <c r="B136" t="s">
        <v>1735</v>
      </c>
      <c r="C136" t="s">
        <v>919</v>
      </c>
      <c r="D136" t="s">
        <v>2</v>
      </c>
      <c r="E136" t="s">
        <v>2035</v>
      </c>
    </row>
    <row r="137" spans="1:5" x14ac:dyDescent="0.2">
      <c r="A137" t="s">
        <v>6</v>
      </c>
      <c r="B137" t="s">
        <v>945</v>
      </c>
      <c r="C137" t="s">
        <v>903</v>
      </c>
      <c r="D137" t="s">
        <v>947</v>
      </c>
      <c r="E137" t="s">
        <v>2035</v>
      </c>
    </row>
    <row r="138" spans="1:5" x14ac:dyDescent="0.2">
      <c r="A138" t="s">
        <v>6</v>
      </c>
      <c r="B138" t="s">
        <v>760</v>
      </c>
      <c r="C138" t="s">
        <v>762</v>
      </c>
      <c r="D138" t="s">
        <v>777</v>
      </c>
      <c r="E138" t="s">
        <v>2035</v>
      </c>
    </row>
    <row r="139" spans="1:5" x14ac:dyDescent="0.2">
      <c r="A139" t="s">
        <v>9</v>
      </c>
      <c r="B139" t="s">
        <v>760</v>
      </c>
      <c r="C139" t="s">
        <v>763</v>
      </c>
      <c r="D139" t="s">
        <v>2</v>
      </c>
      <c r="E139" t="s">
        <v>2035</v>
      </c>
    </row>
    <row r="140" spans="1:5" x14ac:dyDescent="0.2">
      <c r="A140" t="s">
        <v>9</v>
      </c>
      <c r="B140" t="s">
        <v>560</v>
      </c>
      <c r="C140" t="s">
        <v>562</v>
      </c>
      <c r="D140" t="s">
        <v>2</v>
      </c>
      <c r="E140" t="s">
        <v>2035</v>
      </c>
    </row>
    <row r="141" spans="1:5" x14ac:dyDescent="0.2">
      <c r="A141" t="s">
        <v>6</v>
      </c>
      <c r="B141" t="s">
        <v>1645</v>
      </c>
      <c r="C141" t="s">
        <v>1711</v>
      </c>
      <c r="D141" t="s">
        <v>867</v>
      </c>
      <c r="E141" t="s">
        <v>2035</v>
      </c>
    </row>
    <row r="142" spans="1:5" x14ac:dyDescent="0.2">
      <c r="A142" t="s">
        <v>6</v>
      </c>
      <c r="B142" t="s">
        <v>1645</v>
      </c>
      <c r="C142" t="s">
        <v>1709</v>
      </c>
      <c r="D142" t="s">
        <v>1710</v>
      </c>
      <c r="E142" t="s">
        <v>2035</v>
      </c>
    </row>
    <row r="143" spans="1:5" x14ac:dyDescent="0.2">
      <c r="A143" t="s">
        <v>6</v>
      </c>
      <c r="B143" t="s">
        <v>792</v>
      </c>
      <c r="C143" t="s">
        <v>610</v>
      </c>
      <c r="D143" t="s">
        <v>806</v>
      </c>
      <c r="E143" t="s">
        <v>2035</v>
      </c>
    </row>
    <row r="144" spans="1:5" x14ac:dyDescent="0.2">
      <c r="A144" t="s">
        <v>9</v>
      </c>
      <c r="B144" t="s">
        <v>1332</v>
      </c>
      <c r="C144" t="s">
        <v>1667</v>
      </c>
      <c r="D144" t="s">
        <v>2</v>
      </c>
      <c r="E144" t="s">
        <v>2035</v>
      </c>
    </row>
    <row r="145" spans="1:5" x14ac:dyDescent="0.2">
      <c r="A145" t="s">
        <v>9</v>
      </c>
      <c r="B145" t="s">
        <v>1729</v>
      </c>
      <c r="C145" t="s">
        <v>1674</v>
      </c>
      <c r="D145" t="s">
        <v>2</v>
      </c>
      <c r="E145" t="s">
        <v>2035</v>
      </c>
    </row>
    <row r="146" spans="1:5" x14ac:dyDescent="0.2">
      <c r="A146" t="s">
        <v>3</v>
      </c>
      <c r="B146" t="s">
        <v>1327</v>
      </c>
      <c r="C146" t="s">
        <v>1163</v>
      </c>
      <c r="D146" t="s">
        <v>2</v>
      </c>
      <c r="E146" t="s">
        <v>2035</v>
      </c>
    </row>
    <row r="147" spans="1:5" x14ac:dyDescent="0.2">
      <c r="A147" t="s">
        <v>9</v>
      </c>
      <c r="B147" t="s">
        <v>1682</v>
      </c>
      <c r="C147" t="s">
        <v>1030</v>
      </c>
      <c r="D147" t="s">
        <v>2</v>
      </c>
      <c r="E147" t="s">
        <v>2035</v>
      </c>
    </row>
    <row r="148" spans="1:5" x14ac:dyDescent="0.2">
      <c r="A148" t="s">
        <v>9</v>
      </c>
      <c r="B148" t="s">
        <v>874</v>
      </c>
      <c r="C148" t="s">
        <v>875</v>
      </c>
      <c r="D148" t="s">
        <v>2</v>
      </c>
      <c r="E148" t="s">
        <v>2035</v>
      </c>
    </row>
    <row r="149" spans="1:5" x14ac:dyDescent="0.2">
      <c r="A149" t="s">
        <v>6</v>
      </c>
      <c r="B149" t="s">
        <v>524</v>
      </c>
      <c r="C149" t="s">
        <v>525</v>
      </c>
      <c r="D149" t="s">
        <v>524</v>
      </c>
      <c r="E149" t="s">
        <v>2035</v>
      </c>
    </row>
    <row r="150" spans="1:5" x14ac:dyDescent="0.2">
      <c r="A150" t="s">
        <v>3</v>
      </c>
      <c r="B150" t="s">
        <v>584</v>
      </c>
      <c r="C150" t="s">
        <v>585</v>
      </c>
      <c r="D150" t="s">
        <v>2</v>
      </c>
      <c r="E150" t="s">
        <v>2035</v>
      </c>
    </row>
    <row r="151" spans="1:5" x14ac:dyDescent="0.2">
      <c r="A151" t="s">
        <v>3</v>
      </c>
      <c r="B151" t="s">
        <v>828</v>
      </c>
      <c r="C151" t="s">
        <v>829</v>
      </c>
      <c r="D151" t="s">
        <v>2</v>
      </c>
      <c r="E151" t="s">
        <v>2035</v>
      </c>
    </row>
    <row r="152" spans="1:5" x14ac:dyDescent="0.2">
      <c r="A152" t="s">
        <v>9</v>
      </c>
      <c r="B152" t="s">
        <v>828</v>
      </c>
      <c r="C152" t="s">
        <v>830</v>
      </c>
      <c r="D152" t="s">
        <v>2</v>
      </c>
      <c r="E152" t="s">
        <v>2035</v>
      </c>
    </row>
    <row r="153" spans="1:5" x14ac:dyDescent="0.2">
      <c r="A153" t="s">
        <v>6</v>
      </c>
      <c r="B153" t="s">
        <v>615</v>
      </c>
      <c r="C153" t="s">
        <v>616</v>
      </c>
      <c r="D153" t="s">
        <v>615</v>
      </c>
      <c r="E153" t="s">
        <v>2035</v>
      </c>
    </row>
    <row r="154" spans="1:5" x14ac:dyDescent="0.2">
      <c r="A154" t="s">
        <v>3</v>
      </c>
      <c r="B154" t="s">
        <v>554</v>
      </c>
      <c r="C154" t="s">
        <v>555</v>
      </c>
      <c r="D154" t="s">
        <v>2</v>
      </c>
      <c r="E154" t="s">
        <v>2035</v>
      </c>
    </row>
    <row r="155" spans="1:5" x14ac:dyDescent="0.2">
      <c r="A155" t="s">
        <v>6</v>
      </c>
      <c r="B155" t="s">
        <v>948</v>
      </c>
      <c r="C155" t="s">
        <v>949</v>
      </c>
      <c r="D155" t="s">
        <v>867</v>
      </c>
      <c r="E155" t="s">
        <v>2035</v>
      </c>
    </row>
    <row r="156" spans="1:5" x14ac:dyDescent="0.2">
      <c r="A156" t="s">
        <v>9</v>
      </c>
      <c r="B156" t="s">
        <v>1337</v>
      </c>
      <c r="C156" t="s">
        <v>1690</v>
      </c>
      <c r="D156" t="s">
        <v>2</v>
      </c>
      <c r="E156" t="s">
        <v>2035</v>
      </c>
    </row>
    <row r="157" spans="1:5" x14ac:dyDescent="0.2">
      <c r="A157" t="s">
        <v>6</v>
      </c>
      <c r="B157" t="s">
        <v>770</v>
      </c>
      <c r="C157" t="s">
        <v>671</v>
      </c>
      <c r="D157" t="s">
        <v>772</v>
      </c>
      <c r="E157" t="s">
        <v>2035</v>
      </c>
    </row>
    <row r="158" spans="1:5" x14ac:dyDescent="0.2">
      <c r="A158" t="s">
        <v>9</v>
      </c>
      <c r="B158" t="s">
        <v>824</v>
      </c>
      <c r="C158" t="s">
        <v>825</v>
      </c>
      <c r="D158" t="s">
        <v>2</v>
      </c>
      <c r="E158" t="s">
        <v>2035</v>
      </c>
    </row>
    <row r="159" spans="1:5" x14ac:dyDescent="0.2">
      <c r="A159" t="s">
        <v>9</v>
      </c>
      <c r="B159" t="s">
        <v>300</v>
      </c>
      <c r="C159" t="s">
        <v>129</v>
      </c>
      <c r="D159" t="s">
        <v>2</v>
      </c>
      <c r="E159" t="s">
        <v>2035</v>
      </c>
    </row>
    <row r="160" spans="1:5" x14ac:dyDescent="0.2">
      <c r="A160" t="s">
        <v>9</v>
      </c>
      <c r="B160" t="s">
        <v>1329</v>
      </c>
      <c r="C160" t="s">
        <v>1663</v>
      </c>
      <c r="D160" t="s">
        <v>2</v>
      </c>
      <c r="E160" t="s">
        <v>2035</v>
      </c>
    </row>
    <row r="161" spans="1:5" x14ac:dyDescent="0.2">
      <c r="A161" t="s">
        <v>6</v>
      </c>
      <c r="B161" t="s">
        <v>570</v>
      </c>
      <c r="C161" t="s">
        <v>571</v>
      </c>
      <c r="D161" t="s">
        <v>570</v>
      </c>
      <c r="E161" t="s">
        <v>2035</v>
      </c>
    </row>
    <row r="162" spans="1:5" x14ac:dyDescent="0.2">
      <c r="A162" t="s">
        <v>3</v>
      </c>
      <c r="B162" t="s">
        <v>522</v>
      </c>
      <c r="C162" t="s">
        <v>523</v>
      </c>
      <c r="D162" t="s">
        <v>2</v>
      </c>
      <c r="E162" t="s">
        <v>2035</v>
      </c>
    </row>
    <row r="163" spans="1:5" x14ac:dyDescent="0.2">
      <c r="A163" t="s">
        <v>9</v>
      </c>
      <c r="B163" t="s">
        <v>1714</v>
      </c>
      <c r="C163" t="s">
        <v>1308</v>
      </c>
      <c r="D163" t="s">
        <v>2</v>
      </c>
      <c r="E163" t="s">
        <v>2035</v>
      </c>
    </row>
    <row r="164" spans="1:5" x14ac:dyDescent="0.2">
      <c r="A164" t="s">
        <v>9</v>
      </c>
      <c r="B164" t="s">
        <v>1726</v>
      </c>
      <c r="C164" t="s">
        <v>863</v>
      </c>
      <c r="D164" t="s">
        <v>2</v>
      </c>
      <c r="E164" t="s">
        <v>2035</v>
      </c>
    </row>
    <row r="165" spans="1:5" x14ac:dyDescent="0.2">
      <c r="A165" t="s">
        <v>3</v>
      </c>
      <c r="B165" t="s">
        <v>1336</v>
      </c>
      <c r="C165" t="s">
        <v>1676</v>
      </c>
      <c r="D165" t="s">
        <v>2</v>
      </c>
      <c r="E165" t="s">
        <v>2035</v>
      </c>
    </row>
    <row r="166" spans="1:5" x14ac:dyDescent="0.2">
      <c r="A166" t="s">
        <v>3</v>
      </c>
      <c r="B166" t="s">
        <v>1742</v>
      </c>
      <c r="C166" t="s">
        <v>1716</v>
      </c>
      <c r="D166" t="s">
        <v>2</v>
      </c>
      <c r="E166" t="s">
        <v>2035</v>
      </c>
    </row>
    <row r="167" spans="1:5" x14ac:dyDescent="0.2">
      <c r="A167" t="s">
        <v>9</v>
      </c>
      <c r="B167" t="s">
        <v>678</v>
      </c>
      <c r="C167" t="s">
        <v>682</v>
      </c>
      <c r="D167" t="s">
        <v>2</v>
      </c>
      <c r="E167" t="s">
        <v>2035</v>
      </c>
    </row>
    <row r="168" spans="1:5" x14ac:dyDescent="0.2">
      <c r="A168" t="s">
        <v>9</v>
      </c>
      <c r="B168" t="s">
        <v>1743</v>
      </c>
      <c r="C168" t="s">
        <v>895</v>
      </c>
      <c r="D168" t="s">
        <v>2</v>
      </c>
      <c r="E168" t="s">
        <v>2035</v>
      </c>
    </row>
    <row r="169" spans="1:5" x14ac:dyDescent="0.2">
      <c r="A169" t="s">
        <v>11</v>
      </c>
      <c r="B169" t="s">
        <v>1329</v>
      </c>
      <c r="C169" t="s">
        <v>1330</v>
      </c>
      <c r="D169" t="s">
        <v>2</v>
      </c>
      <c r="E169" t="s">
        <v>2035</v>
      </c>
    </row>
    <row r="170" spans="1:5" x14ac:dyDescent="0.2">
      <c r="A170" t="s">
        <v>9</v>
      </c>
      <c r="B170" t="s">
        <v>300</v>
      </c>
      <c r="C170" t="s">
        <v>97</v>
      </c>
      <c r="D170" t="s">
        <v>2</v>
      </c>
      <c r="E170" t="s">
        <v>2035</v>
      </c>
    </row>
    <row r="171" spans="1:5" x14ac:dyDescent="0.2">
      <c r="A171" t="s">
        <v>3</v>
      </c>
      <c r="B171" t="s">
        <v>1329</v>
      </c>
      <c r="C171" t="s">
        <v>1331</v>
      </c>
      <c r="D171" t="s">
        <v>2</v>
      </c>
      <c r="E171" t="s">
        <v>2035</v>
      </c>
    </row>
    <row r="172" spans="1:5" x14ac:dyDescent="0.2">
      <c r="A172" t="s">
        <v>3</v>
      </c>
      <c r="B172" t="s">
        <v>1728</v>
      </c>
      <c r="C172" t="s">
        <v>1150</v>
      </c>
      <c r="D172" t="s">
        <v>2</v>
      </c>
      <c r="E172" t="s">
        <v>2035</v>
      </c>
    </row>
    <row r="173" spans="1:5" x14ac:dyDescent="0.2">
      <c r="A173" t="s">
        <v>3</v>
      </c>
      <c r="B173" t="s">
        <v>1728</v>
      </c>
      <c r="C173" t="s">
        <v>963</v>
      </c>
      <c r="D173" t="s">
        <v>2</v>
      </c>
      <c r="E173" t="s">
        <v>2035</v>
      </c>
    </row>
    <row r="174" spans="1:5" x14ac:dyDescent="0.2">
      <c r="A174" t="s">
        <v>3</v>
      </c>
      <c r="B174" t="s">
        <v>824</v>
      </c>
      <c r="C174" t="s">
        <v>780</v>
      </c>
      <c r="D174" t="s">
        <v>2</v>
      </c>
      <c r="E174" t="s">
        <v>2035</v>
      </c>
    </row>
    <row r="175" spans="1:5" x14ac:dyDescent="0.2">
      <c r="A175" t="s">
        <v>9</v>
      </c>
      <c r="B175" t="s">
        <v>1325</v>
      </c>
      <c r="C175" t="s">
        <v>1326</v>
      </c>
      <c r="D175" t="s">
        <v>2</v>
      </c>
      <c r="E175" t="s">
        <v>2035</v>
      </c>
    </row>
    <row r="176" spans="1:5" x14ac:dyDescent="0.2">
      <c r="A176" t="s">
        <v>6</v>
      </c>
      <c r="B176" t="s">
        <v>823</v>
      </c>
      <c r="C176" t="s">
        <v>759</v>
      </c>
      <c r="D176" t="s">
        <v>823</v>
      </c>
      <c r="E176" t="s">
        <v>2035</v>
      </c>
    </row>
    <row r="177" spans="1:5" x14ac:dyDescent="0.2">
      <c r="A177" t="s">
        <v>6</v>
      </c>
      <c r="B177" t="s">
        <v>668</v>
      </c>
      <c r="C177" t="s">
        <v>669</v>
      </c>
      <c r="D177" t="s">
        <v>668</v>
      </c>
      <c r="E177" t="s">
        <v>2035</v>
      </c>
    </row>
    <row r="178" spans="1:5" x14ac:dyDescent="0.2">
      <c r="A178" t="s">
        <v>9</v>
      </c>
      <c r="B178" t="s">
        <v>531</v>
      </c>
      <c r="C178" t="s">
        <v>532</v>
      </c>
      <c r="D178" t="s">
        <v>2</v>
      </c>
      <c r="E178" t="s">
        <v>2035</v>
      </c>
    </row>
    <row r="179" spans="1:5" x14ac:dyDescent="0.2">
      <c r="A179" t="s">
        <v>9</v>
      </c>
      <c r="B179" t="s">
        <v>1339</v>
      </c>
      <c r="C179" t="s">
        <v>767</v>
      </c>
      <c r="D179" t="s">
        <v>2</v>
      </c>
      <c r="E179" t="s">
        <v>2035</v>
      </c>
    </row>
    <row r="180" spans="1:5" x14ac:dyDescent="0.2">
      <c r="A180" t="s">
        <v>3</v>
      </c>
      <c r="B180" t="s">
        <v>639</v>
      </c>
      <c r="C180" t="s">
        <v>640</v>
      </c>
      <c r="D180" t="s">
        <v>2</v>
      </c>
      <c r="E180" t="s">
        <v>2035</v>
      </c>
    </row>
    <row r="181" spans="1:5" x14ac:dyDescent="0.2">
      <c r="A181" t="s">
        <v>6</v>
      </c>
      <c r="B181" t="s">
        <v>642</v>
      </c>
      <c r="C181" t="s">
        <v>643</v>
      </c>
      <c r="D181" t="s">
        <v>579</v>
      </c>
      <c r="E181" t="s">
        <v>2035</v>
      </c>
    </row>
    <row r="182" spans="1:5" x14ac:dyDescent="0.2">
      <c r="A182" t="s">
        <v>3</v>
      </c>
      <c r="B182" t="s">
        <v>1727</v>
      </c>
      <c r="C182" t="s">
        <v>1205</v>
      </c>
      <c r="D182" t="s">
        <v>2</v>
      </c>
      <c r="E182" t="s">
        <v>2035</v>
      </c>
    </row>
    <row r="183" spans="1:5" x14ac:dyDescent="0.2">
      <c r="A183" t="s">
        <v>6</v>
      </c>
      <c r="B183" t="s">
        <v>1740</v>
      </c>
      <c r="C183" t="s">
        <v>1713</v>
      </c>
      <c r="D183" t="s">
        <v>1714</v>
      </c>
      <c r="E183" t="s">
        <v>2035</v>
      </c>
    </row>
    <row r="184" spans="1:5" x14ac:dyDescent="0.2">
      <c r="A184" t="s">
        <v>9</v>
      </c>
      <c r="B184" t="s">
        <v>1731</v>
      </c>
      <c r="C184" t="s">
        <v>1693</v>
      </c>
      <c r="D184" t="s">
        <v>2</v>
      </c>
      <c r="E184" t="s">
        <v>2035</v>
      </c>
    </row>
    <row r="185" spans="1:5" x14ac:dyDescent="0.2">
      <c r="A185" t="s">
        <v>9</v>
      </c>
      <c r="B185" t="s">
        <v>1682</v>
      </c>
      <c r="C185" t="s">
        <v>1687</v>
      </c>
      <c r="D185" t="s">
        <v>2</v>
      </c>
      <c r="E185" t="s">
        <v>2035</v>
      </c>
    </row>
    <row r="186" spans="1:5" x14ac:dyDescent="0.2">
      <c r="A186" t="s">
        <v>6</v>
      </c>
      <c r="B186" t="s">
        <v>698</v>
      </c>
      <c r="C186" t="s">
        <v>700</v>
      </c>
      <c r="D186" t="s">
        <v>710</v>
      </c>
      <c r="E186" t="s">
        <v>2035</v>
      </c>
    </row>
    <row r="187" spans="1:5" x14ac:dyDescent="0.2">
      <c r="A187" t="s">
        <v>6</v>
      </c>
      <c r="B187" t="s">
        <v>1342</v>
      </c>
      <c r="C187" t="s">
        <v>887</v>
      </c>
      <c r="D187" t="s">
        <v>1717</v>
      </c>
      <c r="E187" t="s">
        <v>2035</v>
      </c>
    </row>
    <row r="188" spans="1:5" x14ac:dyDescent="0.2">
      <c r="A188" t="s">
        <v>9</v>
      </c>
      <c r="B188" t="s">
        <v>920</v>
      </c>
      <c r="C188" t="s">
        <v>924</v>
      </c>
      <c r="D188" t="s">
        <v>2</v>
      </c>
      <c r="E188" t="s">
        <v>2035</v>
      </c>
    </row>
    <row r="189" spans="1:5" x14ac:dyDescent="0.2">
      <c r="A189" t="s">
        <v>9</v>
      </c>
      <c r="B189" t="s">
        <v>862</v>
      </c>
      <c r="C189" t="s">
        <v>865</v>
      </c>
      <c r="D189" t="s">
        <v>2</v>
      </c>
      <c r="E189" t="s">
        <v>2035</v>
      </c>
    </row>
    <row r="190" spans="1:5" x14ac:dyDescent="0.2">
      <c r="A190" t="s">
        <v>9</v>
      </c>
      <c r="B190" t="s">
        <v>1734</v>
      </c>
      <c r="C190" t="s">
        <v>850</v>
      </c>
      <c r="D190" t="s">
        <v>2</v>
      </c>
      <c r="E190" t="s">
        <v>2035</v>
      </c>
    </row>
    <row r="191" spans="1:5" x14ac:dyDescent="0.2">
      <c r="A191" t="s">
        <v>6</v>
      </c>
      <c r="B191" t="s">
        <v>1736</v>
      </c>
      <c r="C191" t="s">
        <v>938</v>
      </c>
      <c r="D191" t="s">
        <v>1340</v>
      </c>
      <c r="E191" t="s">
        <v>2035</v>
      </c>
    </row>
    <row r="192" spans="1:5" x14ac:dyDescent="0.2">
      <c r="A192" t="s">
        <v>3</v>
      </c>
      <c r="B192" t="s">
        <v>300</v>
      </c>
      <c r="C192" t="s">
        <v>170</v>
      </c>
      <c r="D192" t="s">
        <v>2</v>
      </c>
      <c r="E192" t="s">
        <v>2035</v>
      </c>
    </row>
    <row r="193" spans="1:5" x14ac:dyDescent="0.2">
      <c r="A193" t="s">
        <v>3</v>
      </c>
      <c r="B193" t="s">
        <v>300</v>
      </c>
      <c r="C193" t="s">
        <v>100</v>
      </c>
      <c r="D193" t="s">
        <v>2</v>
      </c>
      <c r="E193" t="s">
        <v>2035</v>
      </c>
    </row>
    <row r="194" spans="1:5" x14ac:dyDescent="0.2">
      <c r="A194" t="s">
        <v>9</v>
      </c>
      <c r="B194" t="s">
        <v>905</v>
      </c>
      <c r="C194" t="s">
        <v>718</v>
      </c>
      <c r="D194" t="s">
        <v>2</v>
      </c>
      <c r="E194" t="s">
        <v>2035</v>
      </c>
    </row>
    <row r="195" spans="1:5" x14ac:dyDescent="0.2">
      <c r="A195" t="s">
        <v>9</v>
      </c>
      <c r="B195" t="s">
        <v>701</v>
      </c>
      <c r="C195" t="s">
        <v>704</v>
      </c>
      <c r="D195" t="s">
        <v>2</v>
      </c>
      <c r="E195" t="s">
        <v>2035</v>
      </c>
    </row>
    <row r="196" spans="1:5" x14ac:dyDescent="0.2">
      <c r="A196" t="s">
        <v>9</v>
      </c>
      <c r="B196" t="s">
        <v>1728</v>
      </c>
      <c r="C196" t="s">
        <v>1211</v>
      </c>
      <c r="D196" t="s">
        <v>2</v>
      </c>
      <c r="E196" t="s">
        <v>2035</v>
      </c>
    </row>
    <row r="197" spans="1:5" x14ac:dyDescent="0.2">
      <c r="A197" t="s">
        <v>3</v>
      </c>
      <c r="B197" t="s">
        <v>752</v>
      </c>
      <c r="C197" t="s">
        <v>754</v>
      </c>
      <c r="D197" t="s">
        <v>2</v>
      </c>
      <c r="E197" t="s">
        <v>2035</v>
      </c>
    </row>
    <row r="198" spans="1:5" x14ac:dyDescent="0.2">
      <c r="A198" t="s">
        <v>6</v>
      </c>
      <c r="B198" t="s">
        <v>752</v>
      </c>
      <c r="C198" t="s">
        <v>753</v>
      </c>
      <c r="D198" t="s">
        <v>613</v>
      </c>
      <c r="E198" t="s">
        <v>2035</v>
      </c>
    </row>
    <row r="199" spans="1:5" x14ac:dyDescent="0.2">
      <c r="A199" t="s">
        <v>6</v>
      </c>
      <c r="B199" t="s">
        <v>1655</v>
      </c>
      <c r="C199" t="s">
        <v>1654</v>
      </c>
      <c r="D199" t="s">
        <v>1655</v>
      </c>
      <c r="E199" t="s">
        <v>2035</v>
      </c>
    </row>
    <row r="200" spans="1:5" x14ac:dyDescent="0.2">
      <c r="A200" t="s">
        <v>9</v>
      </c>
      <c r="B200" t="s">
        <v>953</v>
      </c>
      <c r="C200" t="s">
        <v>882</v>
      </c>
      <c r="D200" t="s">
        <v>2</v>
      </c>
      <c r="E200" t="s">
        <v>2035</v>
      </c>
    </row>
    <row r="201" spans="1:5" x14ac:dyDescent="0.2">
      <c r="A201" t="s">
        <v>6</v>
      </c>
      <c r="B201" t="s">
        <v>658</v>
      </c>
      <c r="C201" t="s">
        <v>659</v>
      </c>
      <c r="D201" t="s">
        <v>658</v>
      </c>
      <c r="E201" t="s">
        <v>2035</v>
      </c>
    </row>
    <row r="202" spans="1:5" x14ac:dyDescent="0.2">
      <c r="A202" t="s">
        <v>3</v>
      </c>
      <c r="B202" t="s">
        <v>1340</v>
      </c>
      <c r="C202" t="s">
        <v>1201</v>
      </c>
      <c r="D202" t="s">
        <v>2</v>
      </c>
      <c r="E202" t="s">
        <v>2035</v>
      </c>
    </row>
    <row r="203" spans="1:5" x14ac:dyDescent="0.2">
      <c r="A203" t="s">
        <v>9</v>
      </c>
      <c r="B203" t="s">
        <v>1329</v>
      </c>
      <c r="C203" t="s">
        <v>853</v>
      </c>
      <c r="D203" t="s">
        <v>2</v>
      </c>
      <c r="E203" t="s">
        <v>2035</v>
      </c>
    </row>
    <row r="204" spans="1:5" x14ac:dyDescent="0.2">
      <c r="A204" t="s">
        <v>9</v>
      </c>
      <c r="B204" t="s">
        <v>810</v>
      </c>
      <c r="C204" t="s">
        <v>811</v>
      </c>
      <c r="D204" t="s">
        <v>2</v>
      </c>
      <c r="E204" t="s">
        <v>2035</v>
      </c>
    </row>
    <row r="205" spans="1:5" x14ac:dyDescent="0.2">
      <c r="A205" t="s">
        <v>6</v>
      </c>
      <c r="B205" t="s">
        <v>1679</v>
      </c>
      <c r="C205" t="s">
        <v>1681</v>
      </c>
      <c r="D205" t="s">
        <v>1682</v>
      </c>
      <c r="E205" t="s">
        <v>2035</v>
      </c>
    </row>
    <row r="206" spans="1:5" x14ac:dyDescent="0.2">
      <c r="A206" t="s">
        <v>9</v>
      </c>
      <c r="B206" t="s">
        <v>1655</v>
      </c>
      <c r="C206" t="s">
        <v>1653</v>
      </c>
      <c r="D206" t="s">
        <v>2</v>
      </c>
      <c r="E206" t="s">
        <v>2035</v>
      </c>
    </row>
    <row r="207" spans="1:5" x14ac:dyDescent="0.2">
      <c r="A207" t="s">
        <v>6</v>
      </c>
      <c r="B207" t="s">
        <v>531</v>
      </c>
      <c r="C207" t="s">
        <v>534</v>
      </c>
      <c r="D207" t="s">
        <v>541</v>
      </c>
      <c r="E207" t="s">
        <v>2035</v>
      </c>
    </row>
    <row r="208" spans="1:5" x14ac:dyDescent="0.2">
      <c r="A208" t="s">
        <v>6</v>
      </c>
      <c r="B208" t="s">
        <v>689</v>
      </c>
      <c r="C208" t="s">
        <v>691</v>
      </c>
      <c r="D208" t="s">
        <v>698</v>
      </c>
      <c r="E208" t="s">
        <v>2035</v>
      </c>
    </row>
    <row r="209" spans="1:5" x14ac:dyDescent="0.2">
      <c r="A209" t="s">
        <v>6</v>
      </c>
      <c r="B209" t="s">
        <v>652</v>
      </c>
      <c r="C209" t="s">
        <v>654</v>
      </c>
      <c r="D209" t="s">
        <v>652</v>
      </c>
      <c r="E209" t="s">
        <v>2035</v>
      </c>
    </row>
    <row r="210" spans="1:5" x14ac:dyDescent="0.2">
      <c r="A210" t="s">
        <v>6</v>
      </c>
      <c r="B210" t="s">
        <v>1682</v>
      </c>
      <c r="C210" t="s">
        <v>1689</v>
      </c>
      <c r="D210" t="s">
        <v>1682</v>
      </c>
      <c r="E210" t="s">
        <v>2035</v>
      </c>
    </row>
    <row r="211" spans="1:5" x14ac:dyDescent="0.2">
      <c r="A211" t="s">
        <v>9</v>
      </c>
      <c r="B211" t="s">
        <v>1729</v>
      </c>
      <c r="C211" t="s">
        <v>1672</v>
      </c>
      <c r="D211" t="s">
        <v>2</v>
      </c>
      <c r="E211" t="s">
        <v>2035</v>
      </c>
    </row>
    <row r="212" spans="1:5" x14ac:dyDescent="0.2">
      <c r="A212" t="s">
        <v>9</v>
      </c>
      <c r="B212" t="s">
        <v>1728</v>
      </c>
      <c r="C212" t="s">
        <v>1664</v>
      </c>
      <c r="D212" t="s">
        <v>2</v>
      </c>
      <c r="E212" t="s">
        <v>2035</v>
      </c>
    </row>
    <row r="213" spans="1:5" x14ac:dyDescent="0.2">
      <c r="A213" t="s">
        <v>3</v>
      </c>
      <c r="B213" t="s">
        <v>462</v>
      </c>
      <c r="C213" t="s">
        <v>240</v>
      </c>
      <c r="D213" t="s">
        <v>708</v>
      </c>
      <c r="E213" t="s">
        <v>2035</v>
      </c>
    </row>
    <row r="214" spans="1:5" x14ac:dyDescent="0.2">
      <c r="A214" t="s">
        <v>9</v>
      </c>
      <c r="B214" t="s">
        <v>788</v>
      </c>
      <c r="C214" t="s">
        <v>790</v>
      </c>
      <c r="D214" t="s">
        <v>2</v>
      </c>
      <c r="E214" t="s">
        <v>2035</v>
      </c>
    </row>
    <row r="215" spans="1:5" x14ac:dyDescent="0.2">
      <c r="A215" t="s">
        <v>9</v>
      </c>
      <c r="B215" t="s">
        <v>1728</v>
      </c>
      <c r="C215" t="s">
        <v>819</v>
      </c>
      <c r="D215" t="s">
        <v>2</v>
      </c>
      <c r="E215" t="s">
        <v>2035</v>
      </c>
    </row>
    <row r="216" spans="1:5" x14ac:dyDescent="0.2">
      <c r="A216" t="s">
        <v>3</v>
      </c>
      <c r="B216" t="s">
        <v>1655</v>
      </c>
      <c r="C216" t="s">
        <v>657</v>
      </c>
      <c r="D216" t="s">
        <v>2</v>
      </c>
      <c r="E216" t="s">
        <v>2035</v>
      </c>
    </row>
    <row r="217" spans="1:5" x14ac:dyDescent="0.2">
      <c r="A217" t="s">
        <v>3</v>
      </c>
      <c r="B217" t="s">
        <v>1747</v>
      </c>
      <c r="C217" t="s">
        <v>1724</v>
      </c>
      <c r="D217" t="s">
        <v>2</v>
      </c>
      <c r="E217" t="s">
        <v>2035</v>
      </c>
    </row>
    <row r="218" spans="1:5" x14ac:dyDescent="0.2">
      <c r="A218" t="s">
        <v>3</v>
      </c>
      <c r="B218" t="s">
        <v>1679</v>
      </c>
      <c r="C218" t="s">
        <v>914</v>
      </c>
      <c r="D218" t="s">
        <v>2</v>
      </c>
      <c r="E218" t="s">
        <v>2035</v>
      </c>
    </row>
    <row r="219" spans="1:5" x14ac:dyDescent="0.2">
      <c r="A219" t="s">
        <v>3</v>
      </c>
      <c r="B219" t="s">
        <v>1337</v>
      </c>
      <c r="C219" t="s">
        <v>1311</v>
      </c>
      <c r="D219" t="s">
        <v>2</v>
      </c>
      <c r="E219" t="s">
        <v>2035</v>
      </c>
    </row>
    <row r="220" spans="1:5" x14ac:dyDescent="0.2">
      <c r="A220" t="s">
        <v>6</v>
      </c>
      <c r="B220" t="s">
        <v>823</v>
      </c>
      <c r="C220" t="s">
        <v>606</v>
      </c>
      <c r="D220" t="s">
        <v>824</v>
      </c>
      <c r="E220" t="s">
        <v>2035</v>
      </c>
    </row>
    <row r="221" spans="1:5" x14ac:dyDescent="0.2">
      <c r="A221" t="s">
        <v>11</v>
      </c>
      <c r="B221" t="s">
        <v>595</v>
      </c>
      <c r="C221" t="s">
        <v>596</v>
      </c>
      <c r="D221" t="s">
        <v>2</v>
      </c>
      <c r="E221" t="s">
        <v>2035</v>
      </c>
    </row>
    <row r="222" spans="1:5" x14ac:dyDescent="0.2">
      <c r="A222" t="s">
        <v>9</v>
      </c>
      <c r="B222" t="s">
        <v>925</v>
      </c>
      <c r="C222" t="s">
        <v>926</v>
      </c>
      <c r="D222" t="s">
        <v>2</v>
      </c>
      <c r="E222" t="s">
        <v>2035</v>
      </c>
    </row>
    <row r="223" spans="1:5" x14ac:dyDescent="0.2">
      <c r="A223" t="s">
        <v>9</v>
      </c>
      <c r="B223" t="s">
        <v>608</v>
      </c>
      <c r="C223" t="s">
        <v>611</v>
      </c>
      <c r="D223" t="s">
        <v>2</v>
      </c>
      <c r="E223" t="s">
        <v>2035</v>
      </c>
    </row>
    <row r="224" spans="1:5" x14ac:dyDescent="0.2">
      <c r="A224" t="s">
        <v>6</v>
      </c>
      <c r="B224" t="s">
        <v>849</v>
      </c>
      <c r="C224" t="s">
        <v>851</v>
      </c>
      <c r="D224" t="s">
        <v>756</v>
      </c>
      <c r="E224" t="s">
        <v>2035</v>
      </c>
    </row>
    <row r="225" spans="1:5" x14ac:dyDescent="0.2">
      <c r="A225" t="s">
        <v>9</v>
      </c>
      <c r="B225" t="s">
        <v>1717</v>
      </c>
      <c r="C225" t="s">
        <v>1718</v>
      </c>
      <c r="D225" t="s">
        <v>2</v>
      </c>
      <c r="E225" t="s">
        <v>2035</v>
      </c>
    </row>
    <row r="226" spans="1:5" x14ac:dyDescent="0.2">
      <c r="A226" t="s">
        <v>9</v>
      </c>
      <c r="B226" t="s">
        <v>524</v>
      </c>
      <c r="C226" t="s">
        <v>526</v>
      </c>
      <c r="D226" t="s">
        <v>2</v>
      </c>
      <c r="E226" t="s">
        <v>2035</v>
      </c>
    </row>
    <row r="227" spans="1:5" x14ac:dyDescent="0.2">
      <c r="A227" t="s">
        <v>11</v>
      </c>
      <c r="B227" t="s">
        <v>750</v>
      </c>
      <c r="C227" t="s">
        <v>751</v>
      </c>
      <c r="D227" t="s">
        <v>2</v>
      </c>
      <c r="E227" t="s">
        <v>2035</v>
      </c>
    </row>
    <row r="228" spans="1:5" x14ac:dyDescent="0.2">
      <c r="A228" t="s">
        <v>9</v>
      </c>
      <c r="B228" t="s">
        <v>1736</v>
      </c>
      <c r="C228" t="s">
        <v>1706</v>
      </c>
      <c r="D228" t="s">
        <v>2</v>
      </c>
      <c r="E228" t="s">
        <v>2035</v>
      </c>
    </row>
    <row r="229" spans="1:5" x14ac:dyDescent="0.2">
      <c r="A229" t="s">
        <v>9</v>
      </c>
      <c r="B229" t="s">
        <v>1736</v>
      </c>
      <c r="C229" t="s">
        <v>1705</v>
      </c>
      <c r="D229" t="s">
        <v>2</v>
      </c>
      <c r="E229" t="s">
        <v>2035</v>
      </c>
    </row>
    <row r="230" spans="1:5" x14ac:dyDescent="0.2">
      <c r="A230" t="s">
        <v>9</v>
      </c>
      <c r="B230" t="s">
        <v>1736</v>
      </c>
      <c r="C230" t="s">
        <v>1704</v>
      </c>
      <c r="D230" t="s">
        <v>2</v>
      </c>
      <c r="E230" t="s">
        <v>2035</v>
      </c>
    </row>
    <row r="231" spans="1:5" x14ac:dyDescent="0.2">
      <c r="A231" t="s">
        <v>9</v>
      </c>
      <c r="B231" t="s">
        <v>1736</v>
      </c>
      <c r="C231" t="s">
        <v>773</v>
      </c>
      <c r="D231" t="s">
        <v>2</v>
      </c>
      <c r="E231" t="s">
        <v>2035</v>
      </c>
    </row>
    <row r="232" spans="1:5" x14ac:dyDescent="0.2">
      <c r="A232" t="s">
        <v>9</v>
      </c>
      <c r="B232" t="s">
        <v>854</v>
      </c>
      <c r="C232" t="s">
        <v>855</v>
      </c>
      <c r="D232" t="s">
        <v>2</v>
      </c>
      <c r="E232" t="s">
        <v>2035</v>
      </c>
    </row>
    <row r="233" spans="1:5" x14ac:dyDescent="0.2">
      <c r="A233" t="s">
        <v>6</v>
      </c>
      <c r="B233" t="s">
        <v>756</v>
      </c>
      <c r="C233" t="s">
        <v>685</v>
      </c>
      <c r="D233" t="s">
        <v>788</v>
      </c>
      <c r="E233" t="s">
        <v>2035</v>
      </c>
    </row>
    <row r="234" spans="1:5" x14ac:dyDescent="0.2">
      <c r="A234" t="s">
        <v>6</v>
      </c>
      <c r="B234" t="s">
        <v>1325</v>
      </c>
      <c r="C234" t="s">
        <v>1651</v>
      </c>
      <c r="D234" t="s">
        <v>1325</v>
      </c>
      <c r="E234" t="s">
        <v>2035</v>
      </c>
    </row>
    <row r="235" spans="1:5" x14ac:dyDescent="0.2">
      <c r="A235" t="s">
        <v>9</v>
      </c>
      <c r="B235" t="s">
        <v>944</v>
      </c>
      <c r="C235" t="s">
        <v>706</v>
      </c>
      <c r="D235" t="s">
        <v>2</v>
      </c>
      <c r="E235" t="s">
        <v>2035</v>
      </c>
    </row>
    <row r="236" spans="1:5" x14ac:dyDescent="0.2">
      <c r="A236" t="s">
        <v>9</v>
      </c>
      <c r="B236" t="s">
        <v>944</v>
      </c>
      <c r="C236" t="s">
        <v>705</v>
      </c>
      <c r="D236" t="s">
        <v>2</v>
      </c>
      <c r="E236" t="s">
        <v>2035</v>
      </c>
    </row>
    <row r="237" spans="1:5" x14ac:dyDescent="0.2">
      <c r="A237" t="s">
        <v>6</v>
      </c>
      <c r="B237" t="s">
        <v>810</v>
      </c>
      <c r="C237" t="s">
        <v>707</v>
      </c>
      <c r="D237" t="s">
        <v>2</v>
      </c>
      <c r="E237" t="s">
        <v>2035</v>
      </c>
    </row>
    <row r="238" spans="1:5" x14ac:dyDescent="0.2">
      <c r="A238" t="s">
        <v>3</v>
      </c>
      <c r="B238" t="s">
        <v>300</v>
      </c>
      <c r="C238" t="s">
        <v>112</v>
      </c>
      <c r="D238" t="s">
        <v>2</v>
      </c>
      <c r="E238" t="s">
        <v>2035</v>
      </c>
    </row>
    <row r="239" spans="1:5" x14ac:dyDescent="0.2">
      <c r="A239" t="s">
        <v>9</v>
      </c>
      <c r="B239" t="s">
        <v>735</v>
      </c>
      <c r="C239" t="s">
        <v>625</v>
      </c>
      <c r="D239" t="s">
        <v>2</v>
      </c>
      <c r="E239" t="s">
        <v>2035</v>
      </c>
    </row>
    <row r="240" spans="1:5" x14ac:dyDescent="0.2">
      <c r="A240" t="s">
        <v>9</v>
      </c>
      <c r="B240" t="s">
        <v>735</v>
      </c>
      <c r="C240" t="s">
        <v>737</v>
      </c>
      <c r="D240" t="s">
        <v>2</v>
      </c>
      <c r="E240" t="s">
        <v>2035</v>
      </c>
    </row>
    <row r="241" spans="1:5" x14ac:dyDescent="0.2">
      <c r="A241" t="s">
        <v>3</v>
      </c>
      <c r="B241" t="s">
        <v>617</v>
      </c>
      <c r="C241" t="s">
        <v>619</v>
      </c>
      <c r="D241" t="s">
        <v>2</v>
      </c>
      <c r="E241" t="s">
        <v>2035</v>
      </c>
    </row>
    <row r="242" spans="1:5" x14ac:dyDescent="0.2">
      <c r="A242" t="s">
        <v>3</v>
      </c>
      <c r="B242" t="s">
        <v>579</v>
      </c>
      <c r="C242" t="s">
        <v>580</v>
      </c>
      <c r="D242" t="s">
        <v>2</v>
      </c>
      <c r="E242" t="s">
        <v>2035</v>
      </c>
    </row>
    <row r="243" spans="1:5" x14ac:dyDescent="0.2">
      <c r="A243" t="s">
        <v>3</v>
      </c>
      <c r="B243" t="s">
        <v>748</v>
      </c>
      <c r="C243" t="s">
        <v>749</v>
      </c>
      <c r="D243" t="s">
        <v>2</v>
      </c>
      <c r="E243" t="s">
        <v>2035</v>
      </c>
    </row>
    <row r="244" spans="1:5" x14ac:dyDescent="0.2">
      <c r="A244" t="s">
        <v>3</v>
      </c>
      <c r="B244" t="s">
        <v>628</v>
      </c>
      <c r="C244" t="s">
        <v>629</v>
      </c>
      <c r="D244" t="s">
        <v>2</v>
      </c>
      <c r="E244" t="s">
        <v>2035</v>
      </c>
    </row>
    <row r="245" spans="1:5" x14ac:dyDescent="0.2">
      <c r="A245" t="s">
        <v>9</v>
      </c>
      <c r="B245" t="s">
        <v>1661</v>
      </c>
      <c r="C245" t="s">
        <v>1266</v>
      </c>
      <c r="D245" t="s">
        <v>2</v>
      </c>
      <c r="E245" t="s">
        <v>2035</v>
      </c>
    </row>
    <row r="246" spans="1:5" x14ac:dyDescent="0.2">
      <c r="A246" t="s">
        <v>6</v>
      </c>
      <c r="B246" t="s">
        <v>543</v>
      </c>
      <c r="C246" t="s">
        <v>544</v>
      </c>
      <c r="D246" t="s">
        <v>565</v>
      </c>
      <c r="E246" t="s">
        <v>2035</v>
      </c>
    </row>
    <row r="247" spans="1:5" x14ac:dyDescent="0.2">
      <c r="A247" t="s">
        <v>6</v>
      </c>
      <c r="B247" t="s">
        <v>860</v>
      </c>
      <c r="C247" t="s">
        <v>670</v>
      </c>
      <c r="D247" t="s">
        <v>883</v>
      </c>
      <c r="E247" t="s">
        <v>2035</v>
      </c>
    </row>
    <row r="248" spans="1:5" x14ac:dyDescent="0.2">
      <c r="A248" t="s">
        <v>6</v>
      </c>
      <c r="B248" t="s">
        <v>557</v>
      </c>
      <c r="C248" t="s">
        <v>559</v>
      </c>
      <c r="D248" t="s">
        <v>563</v>
      </c>
      <c r="E248" t="s">
        <v>2035</v>
      </c>
    </row>
    <row r="249" spans="1:5" x14ac:dyDescent="0.2">
      <c r="A249" t="s">
        <v>3</v>
      </c>
      <c r="B249" t="s">
        <v>287</v>
      </c>
      <c r="C249" t="s">
        <v>248</v>
      </c>
      <c r="D249" t="s">
        <v>2</v>
      </c>
      <c r="E249" t="s">
        <v>2035</v>
      </c>
    </row>
    <row r="250" spans="1:5" x14ac:dyDescent="0.2">
      <c r="A250" t="s">
        <v>6</v>
      </c>
      <c r="B250" t="s">
        <v>1679</v>
      </c>
      <c r="C250" t="s">
        <v>1678</v>
      </c>
      <c r="D250" t="s">
        <v>1679</v>
      </c>
      <c r="E250" t="s">
        <v>2035</v>
      </c>
    </row>
    <row r="251" spans="1:5" x14ac:dyDescent="0.2">
      <c r="A251" t="s">
        <v>6</v>
      </c>
      <c r="B251" t="s">
        <v>1732</v>
      </c>
      <c r="C251" t="s">
        <v>1694</v>
      </c>
      <c r="D251" t="s">
        <v>2</v>
      </c>
      <c r="E251" t="s">
        <v>2035</v>
      </c>
    </row>
    <row r="252" spans="1:5" x14ac:dyDescent="0.2">
      <c r="A252" t="s">
        <v>3</v>
      </c>
      <c r="B252" t="s">
        <v>300</v>
      </c>
      <c r="C252" t="s">
        <v>17</v>
      </c>
      <c r="D252" t="s">
        <v>2</v>
      </c>
      <c r="E252" t="s">
        <v>2035</v>
      </c>
    </row>
    <row r="253" spans="1:5" x14ac:dyDescent="0.2">
      <c r="A253" t="s">
        <v>9</v>
      </c>
      <c r="B253" t="s">
        <v>567</v>
      </c>
      <c r="C253" t="s">
        <v>568</v>
      </c>
      <c r="D253" t="s">
        <v>2</v>
      </c>
      <c r="E253" t="s">
        <v>2035</v>
      </c>
    </row>
    <row r="254" spans="1:5" x14ac:dyDescent="0.2">
      <c r="A254" t="s">
        <v>3</v>
      </c>
      <c r="B254" t="s">
        <v>289</v>
      </c>
      <c r="C254" t="s">
        <v>238</v>
      </c>
      <c r="D254" t="s">
        <v>2</v>
      </c>
      <c r="E254" t="s">
        <v>2035</v>
      </c>
    </row>
    <row r="255" spans="1:5" x14ac:dyDescent="0.2">
      <c r="A255" t="s">
        <v>9</v>
      </c>
      <c r="B255" t="s">
        <v>396</v>
      </c>
      <c r="C255" t="s">
        <v>397</v>
      </c>
      <c r="D255" t="s">
        <v>2</v>
      </c>
      <c r="E255" t="s">
        <v>2035</v>
      </c>
    </row>
    <row r="256" spans="1:5" x14ac:dyDescent="0.2">
      <c r="A256" t="s">
        <v>9</v>
      </c>
      <c r="B256" t="s">
        <v>1332</v>
      </c>
      <c r="C256" t="s">
        <v>1666</v>
      </c>
      <c r="D256" t="s">
        <v>2</v>
      </c>
      <c r="E256" t="s">
        <v>2035</v>
      </c>
    </row>
    <row r="257" spans="1:5" x14ac:dyDescent="0.2">
      <c r="A257" t="s">
        <v>3</v>
      </c>
      <c r="B257" t="s">
        <v>772</v>
      </c>
      <c r="C257" t="s">
        <v>776</v>
      </c>
      <c r="D257" t="s">
        <v>2</v>
      </c>
      <c r="E257" t="s">
        <v>2035</v>
      </c>
    </row>
    <row r="258" spans="1:5" x14ac:dyDescent="0.2">
      <c r="A258" t="s">
        <v>9</v>
      </c>
      <c r="B258" t="s">
        <v>1683</v>
      </c>
      <c r="C258" t="s">
        <v>1684</v>
      </c>
      <c r="D258" t="s">
        <v>2</v>
      </c>
      <c r="E258" t="s">
        <v>2035</v>
      </c>
    </row>
    <row r="259" spans="1:5" x14ac:dyDescent="0.2">
      <c r="A259" t="s">
        <v>3</v>
      </c>
      <c r="B259" t="s">
        <v>1337</v>
      </c>
      <c r="C259" t="s">
        <v>1338</v>
      </c>
      <c r="D259" t="s">
        <v>2</v>
      </c>
      <c r="E259" t="s">
        <v>2035</v>
      </c>
    </row>
    <row r="260" spans="1:5" x14ac:dyDescent="0.2">
      <c r="A260" t="s">
        <v>6</v>
      </c>
      <c r="B260" t="s">
        <v>565</v>
      </c>
      <c r="C260" t="s">
        <v>566</v>
      </c>
      <c r="D260" t="s">
        <v>565</v>
      </c>
      <c r="E260" t="s">
        <v>2035</v>
      </c>
    </row>
    <row r="261" spans="1:5" x14ac:dyDescent="0.2">
      <c r="A261" t="s">
        <v>6</v>
      </c>
      <c r="B261" t="s">
        <v>744</v>
      </c>
      <c r="C261" t="s">
        <v>745</v>
      </c>
      <c r="D261" t="s">
        <v>750</v>
      </c>
      <c r="E261" t="s">
        <v>2035</v>
      </c>
    </row>
    <row r="262" spans="1:5" x14ac:dyDescent="0.2">
      <c r="A262" t="s">
        <v>6</v>
      </c>
      <c r="B262" t="s">
        <v>1679</v>
      </c>
      <c r="C262" t="s">
        <v>711</v>
      </c>
      <c r="D262" t="s">
        <v>1680</v>
      </c>
      <c r="E262" t="s">
        <v>2035</v>
      </c>
    </row>
    <row r="263" spans="1:5" x14ac:dyDescent="0.2">
      <c r="A263" t="s">
        <v>6</v>
      </c>
      <c r="B263" t="s">
        <v>577</v>
      </c>
      <c r="C263" t="s">
        <v>499</v>
      </c>
      <c r="D263" t="s">
        <v>577</v>
      </c>
      <c r="E263" t="s">
        <v>2035</v>
      </c>
    </row>
    <row r="264" spans="1:5" x14ac:dyDescent="0.2">
      <c r="A264" t="s">
        <v>9</v>
      </c>
      <c r="B264" t="s">
        <v>1736</v>
      </c>
      <c r="C264" t="s">
        <v>1703</v>
      </c>
      <c r="D264" t="s">
        <v>2</v>
      </c>
      <c r="E264" t="s">
        <v>2035</v>
      </c>
    </row>
    <row r="265" spans="1:5" x14ac:dyDescent="0.2">
      <c r="A265" t="s">
        <v>9</v>
      </c>
      <c r="B265" t="s">
        <v>1729</v>
      </c>
      <c r="C265" t="s">
        <v>1673</v>
      </c>
      <c r="D265" t="s">
        <v>2</v>
      </c>
      <c r="E265" t="s">
        <v>2035</v>
      </c>
    </row>
    <row r="266" spans="1:5" x14ac:dyDescent="0.2">
      <c r="A266" t="s">
        <v>6</v>
      </c>
      <c r="B266" t="s">
        <v>890</v>
      </c>
      <c r="C266" t="s">
        <v>891</v>
      </c>
      <c r="D266" t="s">
        <v>1642</v>
      </c>
      <c r="E266" t="s">
        <v>2035</v>
      </c>
    </row>
    <row r="267" spans="1:5" x14ac:dyDescent="0.2">
      <c r="A267" t="s">
        <v>9</v>
      </c>
      <c r="B267" t="s">
        <v>1329</v>
      </c>
      <c r="C267" t="s">
        <v>922</v>
      </c>
      <c r="D267" t="s">
        <v>2</v>
      </c>
      <c r="E267" t="s">
        <v>2035</v>
      </c>
    </row>
    <row r="268" spans="1:5" x14ac:dyDescent="0.2">
      <c r="A268" t="s">
        <v>6</v>
      </c>
      <c r="B268" t="s">
        <v>824</v>
      </c>
      <c r="C268" t="s">
        <v>826</v>
      </c>
      <c r="D268" t="s">
        <v>824</v>
      </c>
      <c r="E268" t="s">
        <v>2035</v>
      </c>
    </row>
    <row r="269" spans="1:5" x14ac:dyDescent="0.2">
      <c r="A269" t="s">
        <v>6</v>
      </c>
      <c r="B269" t="s">
        <v>730</v>
      </c>
      <c r="C269" t="s">
        <v>635</v>
      </c>
      <c r="D269" t="s">
        <v>1638</v>
      </c>
      <c r="E269" t="s">
        <v>2035</v>
      </c>
    </row>
    <row r="270" spans="1:5" x14ac:dyDescent="0.2">
      <c r="A270" t="s">
        <v>6</v>
      </c>
      <c r="B270" t="s">
        <v>1340</v>
      </c>
      <c r="C270" t="s">
        <v>1702</v>
      </c>
      <c r="D270" t="s">
        <v>1340</v>
      </c>
      <c r="E270" t="s">
        <v>2035</v>
      </c>
    </row>
    <row r="271" spans="1:5" x14ac:dyDescent="0.2">
      <c r="A271" t="s">
        <v>9</v>
      </c>
      <c r="B271" t="s">
        <v>854</v>
      </c>
      <c r="C271" t="s">
        <v>856</v>
      </c>
      <c r="D271" t="s">
        <v>2</v>
      </c>
      <c r="E271" t="s">
        <v>2035</v>
      </c>
    </row>
    <row r="272" spans="1:5" x14ac:dyDescent="0.2">
      <c r="A272" t="s">
        <v>3</v>
      </c>
      <c r="B272" t="s">
        <v>300</v>
      </c>
      <c r="C272" t="s">
        <v>82</v>
      </c>
      <c r="D272" t="s">
        <v>2</v>
      </c>
      <c r="E272" t="s">
        <v>2035</v>
      </c>
    </row>
    <row r="273" spans="1:5" x14ac:dyDescent="0.2">
      <c r="A273" t="s">
        <v>3</v>
      </c>
      <c r="B273" t="s">
        <v>642</v>
      </c>
      <c r="C273" t="s">
        <v>646</v>
      </c>
      <c r="D273" t="s">
        <v>2</v>
      </c>
      <c r="E273" t="s">
        <v>2035</v>
      </c>
    </row>
    <row r="274" spans="1:5" x14ac:dyDescent="0.2">
      <c r="A274" t="s">
        <v>9</v>
      </c>
      <c r="B274" t="s">
        <v>678</v>
      </c>
      <c r="C274" t="s">
        <v>681</v>
      </c>
      <c r="D274" t="s">
        <v>2</v>
      </c>
      <c r="E274" t="s">
        <v>2035</v>
      </c>
    </row>
    <row r="275" spans="1:5" x14ac:dyDescent="0.2">
      <c r="A275" t="s">
        <v>9</v>
      </c>
      <c r="B275" t="s">
        <v>430</v>
      </c>
      <c r="C275" t="s">
        <v>431</v>
      </c>
      <c r="D275" t="s">
        <v>2</v>
      </c>
      <c r="E275" t="s">
        <v>2035</v>
      </c>
    </row>
    <row r="276" spans="1:5" x14ac:dyDescent="0.2">
      <c r="A276" t="s">
        <v>9</v>
      </c>
      <c r="B276" t="s">
        <v>902</v>
      </c>
      <c r="C276" t="s">
        <v>904</v>
      </c>
      <c r="D276" t="s">
        <v>2</v>
      </c>
      <c r="E276" t="s">
        <v>2035</v>
      </c>
    </row>
    <row r="277" spans="1:5" x14ac:dyDescent="0.2">
      <c r="A277" t="s">
        <v>6</v>
      </c>
      <c r="B277" t="s">
        <v>1734</v>
      </c>
      <c r="C277" t="s">
        <v>1700</v>
      </c>
      <c r="D277" t="s">
        <v>1340</v>
      </c>
      <c r="E277" t="s">
        <v>2035</v>
      </c>
    </row>
    <row r="278" spans="1:5" x14ac:dyDescent="0.2">
      <c r="A278" t="s">
        <v>6</v>
      </c>
      <c r="B278" t="s">
        <v>1734</v>
      </c>
      <c r="C278" t="s">
        <v>1699</v>
      </c>
      <c r="D278" t="s">
        <v>1340</v>
      </c>
      <c r="E278" t="s">
        <v>2035</v>
      </c>
    </row>
    <row r="279" spans="1:5" x14ac:dyDescent="0.2">
      <c r="A279" t="s">
        <v>3</v>
      </c>
      <c r="B279" t="s">
        <v>1327</v>
      </c>
      <c r="C279" t="s">
        <v>801</v>
      </c>
      <c r="D279" t="s">
        <v>2</v>
      </c>
      <c r="E279" t="s">
        <v>2035</v>
      </c>
    </row>
    <row r="280" spans="1:5" x14ac:dyDescent="0.2">
      <c r="A280" t="s">
        <v>3</v>
      </c>
      <c r="B280" t="s">
        <v>1327</v>
      </c>
      <c r="C280" t="s">
        <v>743</v>
      </c>
      <c r="D280" t="s">
        <v>2</v>
      </c>
      <c r="E280" t="s">
        <v>2035</v>
      </c>
    </row>
    <row r="281" spans="1:5" x14ac:dyDescent="0.2">
      <c r="A281" t="s">
        <v>3</v>
      </c>
      <c r="B281" t="s">
        <v>325</v>
      </c>
      <c r="C281" t="s">
        <v>35</v>
      </c>
      <c r="D281" t="s">
        <v>2</v>
      </c>
      <c r="E281" t="s">
        <v>2035</v>
      </c>
    </row>
    <row r="282" spans="1:5" x14ac:dyDescent="0.2">
      <c r="A282" t="s">
        <v>9</v>
      </c>
      <c r="B282" t="s">
        <v>291</v>
      </c>
      <c r="C282" t="s">
        <v>137</v>
      </c>
      <c r="D282" t="s">
        <v>2</v>
      </c>
      <c r="E282" t="s">
        <v>2035</v>
      </c>
    </row>
    <row r="283" spans="1:5" x14ac:dyDescent="0.2">
      <c r="A283" t="s">
        <v>9</v>
      </c>
      <c r="B283" t="s">
        <v>300</v>
      </c>
      <c r="C283" t="s">
        <v>229</v>
      </c>
      <c r="D283" t="s">
        <v>2</v>
      </c>
      <c r="E283" t="s">
        <v>2035</v>
      </c>
    </row>
    <row r="284" spans="1:5" x14ac:dyDescent="0.2">
      <c r="A284" t="s">
        <v>3</v>
      </c>
      <c r="B284" t="s">
        <v>941</v>
      </c>
      <c r="C284" t="s">
        <v>942</v>
      </c>
      <c r="D284" t="s">
        <v>2</v>
      </c>
      <c r="E284" t="s">
        <v>2035</v>
      </c>
    </row>
    <row r="285" spans="1:5" x14ac:dyDescent="0.2">
      <c r="A285" t="s">
        <v>6</v>
      </c>
      <c r="B285" t="s">
        <v>820</v>
      </c>
      <c r="C285" t="s">
        <v>821</v>
      </c>
      <c r="D285" t="s">
        <v>822</v>
      </c>
      <c r="E285" t="s">
        <v>2035</v>
      </c>
    </row>
    <row r="286" spans="1:5" x14ac:dyDescent="0.2">
      <c r="A286" t="s">
        <v>9</v>
      </c>
      <c r="B286" t="s">
        <v>1745</v>
      </c>
      <c r="C286" t="s">
        <v>1720</v>
      </c>
      <c r="D286" t="s">
        <v>1649</v>
      </c>
      <c r="E286" t="s">
        <v>2035</v>
      </c>
    </row>
    <row r="287" spans="1:5" x14ac:dyDescent="0.2">
      <c r="A287" t="s">
        <v>9</v>
      </c>
      <c r="B287" t="s">
        <v>1336</v>
      </c>
      <c r="C287" t="s">
        <v>1677</v>
      </c>
      <c r="D287" t="s">
        <v>2</v>
      </c>
      <c r="E287" t="s">
        <v>2035</v>
      </c>
    </row>
    <row r="288" spans="1:5" x14ac:dyDescent="0.2">
      <c r="A288" t="s">
        <v>9</v>
      </c>
      <c r="B288" t="s">
        <v>1717</v>
      </c>
      <c r="C288" t="s">
        <v>885</v>
      </c>
      <c r="D288" t="s">
        <v>2</v>
      </c>
      <c r="E288" t="s">
        <v>2035</v>
      </c>
    </row>
    <row r="289" spans="1:5" x14ac:dyDescent="0.2">
      <c r="A289" t="s">
        <v>9</v>
      </c>
      <c r="B289" t="s">
        <v>874</v>
      </c>
      <c r="C289" t="s">
        <v>877</v>
      </c>
      <c r="D289" t="s">
        <v>2</v>
      </c>
      <c r="E289" t="s">
        <v>2035</v>
      </c>
    </row>
    <row r="290" spans="1:5" x14ac:dyDescent="0.2">
      <c r="A290" t="s">
        <v>9</v>
      </c>
      <c r="B290" t="s">
        <v>879</v>
      </c>
      <c r="C290" t="s">
        <v>880</v>
      </c>
      <c r="D290" t="s">
        <v>2</v>
      </c>
      <c r="E290" t="s">
        <v>2035</v>
      </c>
    </row>
    <row r="291" spans="1:5" x14ac:dyDescent="0.2">
      <c r="A291" t="s">
        <v>6</v>
      </c>
      <c r="B291" t="s">
        <v>1734</v>
      </c>
      <c r="C291" t="s">
        <v>921</v>
      </c>
      <c r="D291" t="s">
        <v>1340</v>
      </c>
      <c r="E291" t="s">
        <v>2035</v>
      </c>
    </row>
    <row r="292" spans="1:5" x14ac:dyDescent="0.2">
      <c r="A292" t="s">
        <v>9</v>
      </c>
      <c r="B292" t="s">
        <v>888</v>
      </c>
      <c r="C292" t="s">
        <v>889</v>
      </c>
      <c r="D292" t="s">
        <v>2</v>
      </c>
      <c r="E292" t="s">
        <v>2035</v>
      </c>
    </row>
    <row r="293" spans="1:5" x14ac:dyDescent="0.2">
      <c r="A293" t="s">
        <v>6</v>
      </c>
      <c r="B293" t="s">
        <v>788</v>
      </c>
      <c r="C293" t="s">
        <v>789</v>
      </c>
      <c r="D293" t="s">
        <v>795</v>
      </c>
      <c r="E293" t="s">
        <v>2035</v>
      </c>
    </row>
    <row r="294" spans="1:5" x14ac:dyDescent="0.2">
      <c r="A294" t="s">
        <v>9</v>
      </c>
      <c r="B294" t="s">
        <v>1340</v>
      </c>
      <c r="C294" t="s">
        <v>868</v>
      </c>
      <c r="D294" t="s">
        <v>2</v>
      </c>
      <c r="E294" t="s">
        <v>2035</v>
      </c>
    </row>
    <row r="295" spans="1:5" x14ac:dyDescent="0.2">
      <c r="A295" t="s">
        <v>9</v>
      </c>
      <c r="B295" t="s">
        <v>740</v>
      </c>
      <c r="C295" t="s">
        <v>741</v>
      </c>
      <c r="D295" t="s">
        <v>2</v>
      </c>
      <c r="E295" t="s">
        <v>2035</v>
      </c>
    </row>
    <row r="296" spans="1:5" x14ac:dyDescent="0.2">
      <c r="A296" t="s">
        <v>9</v>
      </c>
      <c r="B296" t="s">
        <v>617</v>
      </c>
      <c r="C296" t="s">
        <v>620</v>
      </c>
      <c r="D296" t="s">
        <v>2</v>
      </c>
      <c r="E296" t="s">
        <v>2035</v>
      </c>
    </row>
    <row r="297" spans="1:5" x14ac:dyDescent="0.2">
      <c r="A297" t="s">
        <v>3</v>
      </c>
      <c r="B297" t="s">
        <v>300</v>
      </c>
      <c r="C297" t="s">
        <v>71</v>
      </c>
      <c r="D297" t="s">
        <v>2</v>
      </c>
      <c r="E297" t="s">
        <v>2035</v>
      </c>
    </row>
    <row r="298" spans="1:5" x14ac:dyDescent="0.2">
      <c r="A298" t="s">
        <v>3</v>
      </c>
      <c r="B298" t="s">
        <v>300</v>
      </c>
      <c r="C298" t="s">
        <v>70</v>
      </c>
      <c r="D298" t="s">
        <v>2</v>
      </c>
      <c r="E298" t="s">
        <v>2035</v>
      </c>
    </row>
    <row r="299" spans="1:5" x14ac:dyDescent="0.2">
      <c r="A299" t="s">
        <v>11</v>
      </c>
      <c r="B299" t="s">
        <v>652</v>
      </c>
      <c r="C299" t="s">
        <v>655</v>
      </c>
      <c r="D299" t="s">
        <v>2</v>
      </c>
      <c r="E299" t="s">
        <v>2035</v>
      </c>
    </row>
    <row r="300" spans="1:5" x14ac:dyDescent="0.2">
      <c r="A300" t="s">
        <v>9</v>
      </c>
      <c r="B300" t="s">
        <v>1336</v>
      </c>
      <c r="C300" t="s">
        <v>884</v>
      </c>
      <c r="D300" t="s">
        <v>2</v>
      </c>
      <c r="E300" t="s">
        <v>2035</v>
      </c>
    </row>
    <row r="301" spans="1:5" x14ac:dyDescent="0.2">
      <c r="A301" t="s">
        <v>6</v>
      </c>
      <c r="B301" t="s">
        <v>1334</v>
      </c>
      <c r="C301" t="s">
        <v>1670</v>
      </c>
      <c r="D301" t="s">
        <v>1334</v>
      </c>
      <c r="E301" t="s">
        <v>2035</v>
      </c>
    </row>
    <row r="302" spans="1:5" x14ac:dyDescent="0.2">
      <c r="A302" t="s">
        <v>9</v>
      </c>
      <c r="B302" t="s">
        <v>1336</v>
      </c>
      <c r="C302" t="s">
        <v>1675</v>
      </c>
      <c r="D302" t="s">
        <v>2</v>
      </c>
      <c r="E302" t="s">
        <v>2035</v>
      </c>
    </row>
    <row r="303" spans="1:5" x14ac:dyDescent="0.2">
      <c r="A303" t="s">
        <v>9</v>
      </c>
      <c r="B303" t="s">
        <v>1739</v>
      </c>
      <c r="C303" t="s">
        <v>676</v>
      </c>
      <c r="D303" t="s">
        <v>2</v>
      </c>
      <c r="E303" t="s">
        <v>2035</v>
      </c>
    </row>
    <row r="304" spans="1:5" x14ac:dyDescent="0.2">
      <c r="A304" t="s">
        <v>9</v>
      </c>
      <c r="B304" t="s">
        <v>447</v>
      </c>
      <c r="C304" t="s">
        <v>374</v>
      </c>
      <c r="D304" t="s">
        <v>2</v>
      </c>
      <c r="E304" t="s">
        <v>2035</v>
      </c>
    </row>
    <row r="305" spans="1:5" x14ac:dyDescent="0.2">
      <c r="A305" t="s">
        <v>9</v>
      </c>
      <c r="B305" t="s">
        <v>701</v>
      </c>
      <c r="C305" t="s">
        <v>703</v>
      </c>
      <c r="D305" t="s">
        <v>2</v>
      </c>
      <c r="E305" t="s">
        <v>2035</v>
      </c>
    </row>
    <row r="306" spans="1:5" x14ac:dyDescent="0.2">
      <c r="A306" t="s">
        <v>9</v>
      </c>
      <c r="B306" t="s">
        <v>948</v>
      </c>
      <c r="C306" t="s">
        <v>747</v>
      </c>
      <c r="D306" t="s">
        <v>2</v>
      </c>
      <c r="E306" t="s">
        <v>2035</v>
      </c>
    </row>
    <row r="307" spans="1:5" x14ac:dyDescent="0.2">
      <c r="A307" t="s">
        <v>3</v>
      </c>
      <c r="B307" t="s">
        <v>300</v>
      </c>
      <c r="C307" t="s">
        <v>95</v>
      </c>
      <c r="D307" t="s">
        <v>2</v>
      </c>
      <c r="E307" t="s">
        <v>2035</v>
      </c>
    </row>
    <row r="308" spans="1:5" x14ac:dyDescent="0.2">
      <c r="A308" t="s">
        <v>6</v>
      </c>
      <c r="B308" t="s">
        <v>557</v>
      </c>
      <c r="C308" t="s">
        <v>558</v>
      </c>
      <c r="D308" t="s">
        <v>563</v>
      </c>
      <c r="E308" t="s">
        <v>2035</v>
      </c>
    </row>
    <row r="309" spans="1:5" x14ac:dyDescent="0.2">
      <c r="A309" t="s">
        <v>6</v>
      </c>
      <c r="B309" t="s">
        <v>959</v>
      </c>
      <c r="C309" t="s">
        <v>960</v>
      </c>
      <c r="D309" t="s">
        <v>873</v>
      </c>
      <c r="E309" t="s">
        <v>2035</v>
      </c>
    </row>
    <row r="310" spans="1:5" x14ac:dyDescent="0.2">
      <c r="A310" t="s">
        <v>6</v>
      </c>
      <c r="B310" t="s">
        <v>560</v>
      </c>
      <c r="C310" t="s">
        <v>561</v>
      </c>
      <c r="D310" t="s">
        <v>577</v>
      </c>
      <c r="E310" t="s">
        <v>2035</v>
      </c>
    </row>
    <row r="311" spans="1:5" x14ac:dyDescent="0.2">
      <c r="A311" t="s">
        <v>6</v>
      </c>
      <c r="B311" t="s">
        <v>621</v>
      </c>
      <c r="C311" t="s">
        <v>623</v>
      </c>
      <c r="D311" t="s">
        <v>624</v>
      </c>
      <c r="E311" t="s">
        <v>2035</v>
      </c>
    </row>
    <row r="312" spans="1:5" x14ac:dyDescent="0.2">
      <c r="A312" t="s">
        <v>9</v>
      </c>
      <c r="B312" t="s">
        <v>1728</v>
      </c>
      <c r="C312" t="s">
        <v>864</v>
      </c>
      <c r="D312" t="s">
        <v>2</v>
      </c>
      <c r="E312" t="s">
        <v>2035</v>
      </c>
    </row>
    <row r="313" spans="1:5" x14ac:dyDescent="0.2">
      <c r="A313" t="s">
        <v>3</v>
      </c>
      <c r="B313" t="s">
        <v>1661</v>
      </c>
      <c r="C313" t="s">
        <v>769</v>
      </c>
      <c r="D313" t="s">
        <v>2</v>
      </c>
      <c r="E313" t="s">
        <v>2035</v>
      </c>
    </row>
    <row r="314" spans="1:5" x14ac:dyDescent="0.2">
      <c r="A314" t="s">
        <v>3</v>
      </c>
      <c r="B314" t="s">
        <v>1737</v>
      </c>
      <c r="C314" t="s">
        <v>872</v>
      </c>
      <c r="D314" t="s">
        <v>2</v>
      </c>
      <c r="E314" t="s">
        <v>2035</v>
      </c>
    </row>
    <row r="315" spans="1:5" x14ac:dyDescent="0.2">
      <c r="A315" t="s">
        <v>3</v>
      </c>
      <c r="B315" t="s">
        <v>1327</v>
      </c>
      <c r="C315" t="s">
        <v>1656</v>
      </c>
      <c r="D315" t="s">
        <v>2</v>
      </c>
      <c r="E315" t="s">
        <v>2035</v>
      </c>
    </row>
    <row r="316" spans="1:5" x14ac:dyDescent="0.2">
      <c r="A316" t="s">
        <v>9</v>
      </c>
      <c r="B316" t="s">
        <v>1661</v>
      </c>
      <c r="C316" t="s">
        <v>728</v>
      </c>
      <c r="D316" t="s">
        <v>2</v>
      </c>
      <c r="E316" t="s">
        <v>2035</v>
      </c>
    </row>
    <row r="317" spans="1:5" x14ac:dyDescent="0.2">
      <c r="A317" t="s">
        <v>6</v>
      </c>
      <c r="B317" t="s">
        <v>1327</v>
      </c>
      <c r="C317" t="s">
        <v>1657</v>
      </c>
      <c r="D317" t="s">
        <v>1327</v>
      </c>
      <c r="E317" t="s">
        <v>2035</v>
      </c>
    </row>
    <row r="318" spans="1:5" x14ac:dyDescent="0.2">
      <c r="A318" t="s">
        <v>3</v>
      </c>
      <c r="B318" t="s">
        <v>1741</v>
      </c>
      <c r="C318" t="s">
        <v>1715</v>
      </c>
      <c r="D318" t="s">
        <v>2</v>
      </c>
      <c r="E318" t="s">
        <v>2035</v>
      </c>
    </row>
    <row r="319" spans="1:5" x14ac:dyDescent="0.2">
      <c r="A319" t="s">
        <v>3</v>
      </c>
      <c r="B319" t="s">
        <v>300</v>
      </c>
      <c r="C319" t="s">
        <v>116</v>
      </c>
      <c r="D319" t="s">
        <v>2</v>
      </c>
      <c r="E319" t="s">
        <v>2035</v>
      </c>
    </row>
    <row r="320" spans="1:5" x14ac:dyDescent="0.2">
      <c r="A320" t="s">
        <v>9</v>
      </c>
      <c r="B320" t="s">
        <v>1736</v>
      </c>
      <c r="C320" t="s">
        <v>1264</v>
      </c>
      <c r="D320" t="s">
        <v>2</v>
      </c>
      <c r="E320" t="s">
        <v>2035</v>
      </c>
    </row>
    <row r="321" spans="1:5" x14ac:dyDescent="0.2">
      <c r="A321" t="s">
        <v>6</v>
      </c>
      <c r="B321" t="s">
        <v>701</v>
      </c>
      <c r="C321" t="s">
        <v>702</v>
      </c>
      <c r="D321" t="s">
        <v>701</v>
      </c>
      <c r="E321" t="s">
        <v>2035</v>
      </c>
    </row>
    <row r="322" spans="1:5" x14ac:dyDescent="0.2">
      <c r="A322" t="s">
        <v>6</v>
      </c>
      <c r="B322" t="s">
        <v>873</v>
      </c>
      <c r="C322" t="s">
        <v>693</v>
      </c>
      <c r="D322" t="s">
        <v>886</v>
      </c>
      <c r="E322" t="s">
        <v>2035</v>
      </c>
    </row>
    <row r="323" spans="1:5" x14ac:dyDescent="0.2">
      <c r="A323" t="s">
        <v>9</v>
      </c>
      <c r="B323" t="s">
        <v>1325</v>
      </c>
      <c r="C323" t="s">
        <v>1174</v>
      </c>
      <c r="D323" t="s">
        <v>2</v>
      </c>
      <c r="E323" t="s">
        <v>2035</v>
      </c>
    </row>
    <row r="324" spans="1:5" x14ac:dyDescent="0.2">
      <c r="A324" t="s">
        <v>3</v>
      </c>
      <c r="B324" t="s">
        <v>945</v>
      </c>
      <c r="C324" t="s">
        <v>901</v>
      </c>
      <c r="D324" t="s">
        <v>2</v>
      </c>
      <c r="E324" t="s">
        <v>2035</v>
      </c>
    </row>
    <row r="325" spans="1:5" x14ac:dyDescent="0.2">
      <c r="A325" t="s">
        <v>9</v>
      </c>
      <c r="B325" t="s">
        <v>910</v>
      </c>
      <c r="C325" t="s">
        <v>917</v>
      </c>
      <c r="D325" t="s">
        <v>2</v>
      </c>
      <c r="E325" t="s">
        <v>2035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D49E-E970-7949-B229-FF5C5CA224DD}">
  <dimension ref="A1:E217"/>
  <sheetViews>
    <sheetView workbookViewId="0">
      <selection activeCell="E17" sqref="E17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  <col min="6" max="6" width="21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1568</v>
      </c>
      <c r="C2" t="s">
        <v>4</v>
      </c>
      <c r="D2" t="s">
        <v>2</v>
      </c>
      <c r="E2" t="s">
        <v>2026</v>
      </c>
    </row>
    <row r="3" spans="1:5" x14ac:dyDescent="0.2">
      <c r="A3" t="s">
        <v>3</v>
      </c>
      <c r="B3" t="s">
        <v>1841</v>
      </c>
      <c r="C3" t="s">
        <v>5</v>
      </c>
      <c r="D3" t="s">
        <v>2</v>
      </c>
      <c r="E3" t="s">
        <v>2026</v>
      </c>
    </row>
    <row r="4" spans="1:5" x14ac:dyDescent="0.2">
      <c r="A4" t="s">
        <v>6</v>
      </c>
      <c r="B4" t="s">
        <v>1842</v>
      </c>
      <c r="C4" t="s">
        <v>7</v>
      </c>
      <c r="D4" t="s">
        <v>2</v>
      </c>
      <c r="E4" t="s">
        <v>2026</v>
      </c>
    </row>
    <row r="5" spans="1:5" x14ac:dyDescent="0.2">
      <c r="A5" t="s">
        <v>3</v>
      </c>
      <c r="B5" t="s">
        <v>1843</v>
      </c>
      <c r="C5" t="s">
        <v>8</v>
      </c>
      <c r="D5" t="s">
        <v>2</v>
      </c>
      <c r="E5" t="s">
        <v>2026</v>
      </c>
    </row>
    <row r="6" spans="1:5" x14ac:dyDescent="0.2">
      <c r="A6" t="s">
        <v>9</v>
      </c>
      <c r="B6" t="s">
        <v>1844</v>
      </c>
      <c r="C6" t="s">
        <v>10</v>
      </c>
      <c r="D6" t="s">
        <v>2</v>
      </c>
      <c r="E6" t="s">
        <v>2026</v>
      </c>
    </row>
    <row r="7" spans="1:5" x14ac:dyDescent="0.2">
      <c r="A7" t="s">
        <v>11</v>
      </c>
      <c r="B7" t="s">
        <v>1845</v>
      </c>
      <c r="C7" t="s">
        <v>12</v>
      </c>
      <c r="D7" t="s">
        <v>2</v>
      </c>
      <c r="E7" t="s">
        <v>2026</v>
      </c>
    </row>
    <row r="8" spans="1:5" x14ac:dyDescent="0.2">
      <c r="A8" t="s">
        <v>6</v>
      </c>
      <c r="B8" t="s">
        <v>1845</v>
      </c>
      <c r="C8" t="s">
        <v>13</v>
      </c>
      <c r="D8" t="s">
        <v>1550</v>
      </c>
      <c r="E8" t="s">
        <v>2026</v>
      </c>
    </row>
    <row r="9" spans="1:5" x14ac:dyDescent="0.2">
      <c r="A9" t="s">
        <v>9</v>
      </c>
      <c r="B9" t="s">
        <v>1846</v>
      </c>
      <c r="C9" t="s">
        <v>14</v>
      </c>
      <c r="D9" t="s">
        <v>2</v>
      </c>
      <c r="E9" t="s">
        <v>2026</v>
      </c>
    </row>
    <row r="10" spans="1:5" x14ac:dyDescent="0.2">
      <c r="A10" t="s">
        <v>3</v>
      </c>
      <c r="B10" t="s">
        <v>1847</v>
      </c>
      <c r="C10" t="s">
        <v>15</v>
      </c>
      <c r="D10" t="s">
        <v>2</v>
      </c>
      <c r="E10" t="s">
        <v>2026</v>
      </c>
    </row>
    <row r="11" spans="1:5" x14ac:dyDescent="0.2">
      <c r="A11" t="s">
        <v>3</v>
      </c>
      <c r="B11" t="s">
        <v>1848</v>
      </c>
      <c r="C11" t="s">
        <v>16</v>
      </c>
      <c r="D11" t="s">
        <v>2</v>
      </c>
      <c r="E11" t="s">
        <v>2026</v>
      </c>
    </row>
    <row r="12" spans="1:5" x14ac:dyDescent="0.2">
      <c r="A12" t="s">
        <v>3</v>
      </c>
      <c r="B12" t="s">
        <v>1849</v>
      </c>
      <c r="C12" t="s">
        <v>17</v>
      </c>
      <c r="D12" t="s">
        <v>2</v>
      </c>
      <c r="E12" t="s">
        <v>2026</v>
      </c>
    </row>
    <row r="13" spans="1:5" x14ac:dyDescent="0.2">
      <c r="A13" t="s">
        <v>3</v>
      </c>
      <c r="B13" t="s">
        <v>1850</v>
      </c>
      <c r="C13" t="s">
        <v>18</v>
      </c>
      <c r="D13" t="s">
        <v>2</v>
      </c>
      <c r="E13" t="s">
        <v>2026</v>
      </c>
    </row>
    <row r="14" spans="1:5" x14ac:dyDescent="0.2">
      <c r="A14" t="s">
        <v>3</v>
      </c>
      <c r="B14" t="s">
        <v>1851</v>
      </c>
      <c r="C14" t="s">
        <v>19</v>
      </c>
      <c r="D14" t="s">
        <v>2</v>
      </c>
      <c r="E14" t="s">
        <v>2026</v>
      </c>
    </row>
    <row r="15" spans="1:5" x14ac:dyDescent="0.2">
      <c r="A15" t="s">
        <v>6</v>
      </c>
      <c r="B15" t="s">
        <v>1616</v>
      </c>
      <c r="C15" t="s">
        <v>20</v>
      </c>
      <c r="D15" t="s">
        <v>1551</v>
      </c>
      <c r="E15" t="s">
        <v>2026</v>
      </c>
    </row>
    <row r="16" spans="1:5" x14ac:dyDescent="0.2">
      <c r="A16" t="s">
        <v>9</v>
      </c>
      <c r="B16" t="s">
        <v>289</v>
      </c>
      <c r="C16" t="s">
        <v>210</v>
      </c>
      <c r="D16" t="s">
        <v>1617</v>
      </c>
      <c r="E16" t="s">
        <v>2026</v>
      </c>
    </row>
    <row r="17" spans="1:5" x14ac:dyDescent="0.2">
      <c r="A17" t="s">
        <v>6</v>
      </c>
      <c r="B17" t="s">
        <v>1852</v>
      </c>
      <c r="C17" t="s">
        <v>22</v>
      </c>
      <c r="D17" t="s">
        <v>1552</v>
      </c>
      <c r="E17" t="s">
        <v>2026</v>
      </c>
    </row>
    <row r="18" spans="1:5" x14ac:dyDescent="0.2">
      <c r="A18" t="s">
        <v>6</v>
      </c>
      <c r="B18" t="s">
        <v>1553</v>
      </c>
      <c r="C18" t="s">
        <v>23</v>
      </c>
      <c r="D18" t="s">
        <v>1553</v>
      </c>
      <c r="E18" t="s">
        <v>2026</v>
      </c>
    </row>
    <row r="19" spans="1:5" x14ac:dyDescent="0.2">
      <c r="A19" t="s">
        <v>6</v>
      </c>
      <c r="B19" t="s">
        <v>1554</v>
      </c>
      <c r="C19" t="s">
        <v>24</v>
      </c>
      <c r="D19" t="s">
        <v>1554</v>
      </c>
      <c r="E19" t="s">
        <v>2026</v>
      </c>
    </row>
    <row r="20" spans="1:5" x14ac:dyDescent="0.2">
      <c r="A20" t="s">
        <v>6</v>
      </c>
      <c r="B20" t="s">
        <v>1853</v>
      </c>
      <c r="C20" t="s">
        <v>25</v>
      </c>
      <c r="D20" t="s">
        <v>1555</v>
      </c>
      <c r="E20" t="s">
        <v>2026</v>
      </c>
    </row>
    <row r="21" spans="1:5" x14ac:dyDescent="0.2">
      <c r="A21" t="s">
        <v>6</v>
      </c>
      <c r="B21" t="s">
        <v>1854</v>
      </c>
      <c r="C21" t="s">
        <v>26</v>
      </c>
      <c r="D21" t="s">
        <v>1556</v>
      </c>
      <c r="E21" t="s">
        <v>2026</v>
      </c>
    </row>
    <row r="22" spans="1:5" x14ac:dyDescent="0.2">
      <c r="A22" t="s">
        <v>6</v>
      </c>
      <c r="B22" t="s">
        <v>1557</v>
      </c>
      <c r="C22" t="s">
        <v>27</v>
      </c>
      <c r="D22" t="s">
        <v>1557</v>
      </c>
      <c r="E22" t="s">
        <v>2026</v>
      </c>
    </row>
    <row r="23" spans="1:5" x14ac:dyDescent="0.2">
      <c r="A23" t="s">
        <v>6</v>
      </c>
      <c r="B23" t="s">
        <v>1559</v>
      </c>
      <c r="C23" t="s">
        <v>28</v>
      </c>
      <c r="D23" t="s">
        <v>1558</v>
      </c>
      <c r="E23" t="s">
        <v>2026</v>
      </c>
    </row>
    <row r="24" spans="1:5" x14ac:dyDescent="0.2">
      <c r="A24" t="s">
        <v>6</v>
      </c>
      <c r="B24" t="s">
        <v>1559</v>
      </c>
      <c r="C24" t="s">
        <v>29</v>
      </c>
      <c r="D24" t="s">
        <v>1559</v>
      </c>
      <c r="E24" t="s">
        <v>2026</v>
      </c>
    </row>
    <row r="25" spans="1:5" x14ac:dyDescent="0.2">
      <c r="A25" t="s">
        <v>3</v>
      </c>
      <c r="B25" t="s">
        <v>1855</v>
      </c>
      <c r="C25" t="s">
        <v>30</v>
      </c>
      <c r="D25" t="s">
        <v>2</v>
      </c>
      <c r="E25" t="s">
        <v>2026</v>
      </c>
    </row>
    <row r="26" spans="1:5" x14ac:dyDescent="0.2">
      <c r="A26" t="s">
        <v>6</v>
      </c>
      <c r="B26" t="s">
        <v>1586</v>
      </c>
      <c r="C26" t="s">
        <v>31</v>
      </c>
      <c r="D26" t="s">
        <v>1560</v>
      </c>
      <c r="E26" t="s">
        <v>2026</v>
      </c>
    </row>
    <row r="27" spans="1:5" x14ac:dyDescent="0.2">
      <c r="A27" t="s">
        <v>6</v>
      </c>
      <c r="B27" t="s">
        <v>1622</v>
      </c>
      <c r="C27" t="s">
        <v>32</v>
      </c>
      <c r="D27" t="s">
        <v>2</v>
      </c>
      <c r="E27" t="s">
        <v>2026</v>
      </c>
    </row>
    <row r="28" spans="1:5" x14ac:dyDescent="0.2">
      <c r="A28" t="s">
        <v>6</v>
      </c>
      <c r="B28" t="s">
        <v>1561</v>
      </c>
      <c r="C28" t="s">
        <v>33</v>
      </c>
      <c r="D28" t="s">
        <v>1561</v>
      </c>
      <c r="E28" t="s">
        <v>2026</v>
      </c>
    </row>
    <row r="29" spans="1:5" x14ac:dyDescent="0.2">
      <c r="A29" t="s">
        <v>6</v>
      </c>
      <c r="B29" t="s">
        <v>1562</v>
      </c>
      <c r="C29" t="s">
        <v>34</v>
      </c>
      <c r="D29" t="s">
        <v>1562</v>
      </c>
      <c r="E29" t="s">
        <v>2026</v>
      </c>
    </row>
    <row r="30" spans="1:5" x14ac:dyDescent="0.2">
      <c r="A30" t="s">
        <v>6</v>
      </c>
      <c r="B30" t="s">
        <v>1563</v>
      </c>
      <c r="C30" t="s">
        <v>35</v>
      </c>
      <c r="D30" t="s">
        <v>1563</v>
      </c>
      <c r="E30" t="s">
        <v>2026</v>
      </c>
    </row>
    <row r="31" spans="1:5" x14ac:dyDescent="0.2">
      <c r="A31" t="s">
        <v>6</v>
      </c>
      <c r="B31" t="s">
        <v>1856</v>
      </c>
      <c r="C31" t="s">
        <v>36</v>
      </c>
      <c r="D31" t="s">
        <v>1564</v>
      </c>
      <c r="E31" t="s">
        <v>2026</v>
      </c>
    </row>
    <row r="32" spans="1:5" x14ac:dyDescent="0.2">
      <c r="A32" t="s">
        <v>9</v>
      </c>
      <c r="B32" t="s">
        <v>1857</v>
      </c>
      <c r="C32" t="s">
        <v>37</v>
      </c>
      <c r="D32" t="s">
        <v>2</v>
      </c>
      <c r="E32" t="s">
        <v>2026</v>
      </c>
    </row>
    <row r="33" spans="1:5" x14ac:dyDescent="0.2">
      <c r="A33" t="s">
        <v>6</v>
      </c>
      <c r="B33" t="s">
        <v>1565</v>
      </c>
      <c r="C33" t="s">
        <v>38</v>
      </c>
      <c r="D33" t="s">
        <v>1565</v>
      </c>
      <c r="E33" t="s">
        <v>2026</v>
      </c>
    </row>
    <row r="34" spans="1:5" x14ac:dyDescent="0.2">
      <c r="A34" t="s">
        <v>3</v>
      </c>
      <c r="B34" t="s">
        <v>1858</v>
      </c>
      <c r="C34" t="s">
        <v>39</v>
      </c>
      <c r="D34" t="s">
        <v>2</v>
      </c>
      <c r="E34" t="s">
        <v>2026</v>
      </c>
    </row>
    <row r="35" spans="1:5" x14ac:dyDescent="0.2">
      <c r="A35" t="s">
        <v>6</v>
      </c>
      <c r="B35" t="s">
        <v>1628</v>
      </c>
      <c r="C35" t="s">
        <v>40</v>
      </c>
      <c r="D35" t="s">
        <v>2</v>
      </c>
      <c r="E35" t="s">
        <v>2026</v>
      </c>
    </row>
    <row r="36" spans="1:5" x14ac:dyDescent="0.2">
      <c r="A36" t="s">
        <v>6</v>
      </c>
      <c r="B36" t="s">
        <v>1859</v>
      </c>
      <c r="C36" t="s">
        <v>41</v>
      </c>
      <c r="D36" t="s">
        <v>1566</v>
      </c>
      <c r="E36" t="s">
        <v>2026</v>
      </c>
    </row>
    <row r="37" spans="1:5" x14ac:dyDescent="0.2">
      <c r="A37" t="s">
        <v>6</v>
      </c>
      <c r="B37" t="s">
        <v>1567</v>
      </c>
      <c r="C37" t="s">
        <v>42</v>
      </c>
      <c r="D37" t="s">
        <v>1567</v>
      </c>
      <c r="E37" t="s">
        <v>2026</v>
      </c>
    </row>
    <row r="38" spans="1:5" x14ac:dyDescent="0.2">
      <c r="A38" t="s">
        <v>3</v>
      </c>
      <c r="B38" t="s">
        <v>1860</v>
      </c>
      <c r="C38" t="s">
        <v>43</v>
      </c>
      <c r="D38" t="s">
        <v>2</v>
      </c>
      <c r="E38" t="s">
        <v>2026</v>
      </c>
    </row>
    <row r="39" spans="1:5" x14ac:dyDescent="0.2">
      <c r="A39" t="s">
        <v>6</v>
      </c>
      <c r="B39" t="s">
        <v>1568</v>
      </c>
      <c r="C39" t="s">
        <v>44</v>
      </c>
      <c r="D39" t="s">
        <v>1568</v>
      </c>
      <c r="E39" t="s">
        <v>2026</v>
      </c>
    </row>
    <row r="40" spans="1:5" x14ac:dyDescent="0.2">
      <c r="A40" t="s">
        <v>6</v>
      </c>
      <c r="B40" t="s">
        <v>1568</v>
      </c>
      <c r="C40" t="s">
        <v>45</v>
      </c>
      <c r="D40" t="s">
        <v>1569</v>
      </c>
      <c r="E40" t="s">
        <v>2026</v>
      </c>
    </row>
    <row r="41" spans="1:5" x14ac:dyDescent="0.2">
      <c r="A41" t="s">
        <v>6</v>
      </c>
      <c r="B41" t="s">
        <v>1568</v>
      </c>
      <c r="C41" t="s">
        <v>46</v>
      </c>
      <c r="D41" t="s">
        <v>1568</v>
      </c>
      <c r="E41" t="s">
        <v>2026</v>
      </c>
    </row>
    <row r="42" spans="1:5" x14ac:dyDescent="0.2">
      <c r="A42" t="s">
        <v>6</v>
      </c>
      <c r="B42" t="s">
        <v>1625</v>
      </c>
      <c r="C42" t="s">
        <v>47</v>
      </c>
      <c r="D42" t="s">
        <v>2</v>
      </c>
      <c r="E42" t="s">
        <v>2026</v>
      </c>
    </row>
    <row r="43" spans="1:5" x14ac:dyDescent="0.2">
      <c r="A43" t="s">
        <v>9</v>
      </c>
      <c r="B43" t="s">
        <v>1572</v>
      </c>
      <c r="C43" t="s">
        <v>48</v>
      </c>
      <c r="D43" t="s">
        <v>2</v>
      </c>
      <c r="E43" t="s">
        <v>2026</v>
      </c>
    </row>
    <row r="44" spans="1:5" x14ac:dyDescent="0.2">
      <c r="A44" t="s">
        <v>6</v>
      </c>
      <c r="B44" t="s">
        <v>1861</v>
      </c>
      <c r="C44" t="s">
        <v>49</v>
      </c>
      <c r="D44" t="s">
        <v>1570</v>
      </c>
      <c r="E44" t="s">
        <v>2026</v>
      </c>
    </row>
    <row r="45" spans="1:5" x14ac:dyDescent="0.2">
      <c r="A45" t="s">
        <v>6</v>
      </c>
      <c r="B45" t="s">
        <v>1862</v>
      </c>
      <c r="C45" t="s">
        <v>50</v>
      </c>
      <c r="D45" t="s">
        <v>1571</v>
      </c>
      <c r="E45" t="s">
        <v>2026</v>
      </c>
    </row>
    <row r="46" spans="1:5" x14ac:dyDescent="0.2">
      <c r="A46" t="s">
        <v>6</v>
      </c>
      <c r="B46" t="s">
        <v>1863</v>
      </c>
      <c r="C46" t="s">
        <v>51</v>
      </c>
      <c r="D46" t="s">
        <v>1565</v>
      </c>
      <c r="E46" t="s">
        <v>2026</v>
      </c>
    </row>
    <row r="47" spans="1:5" x14ac:dyDescent="0.2">
      <c r="A47" t="s">
        <v>6</v>
      </c>
      <c r="B47" t="s">
        <v>1623</v>
      </c>
      <c r="C47" t="s">
        <v>53</v>
      </c>
      <c r="D47" t="s">
        <v>2</v>
      </c>
      <c r="E47" t="s">
        <v>2026</v>
      </c>
    </row>
    <row r="48" spans="1:5" x14ac:dyDescent="0.2">
      <c r="A48" t="s">
        <v>6</v>
      </c>
      <c r="B48" t="s">
        <v>1864</v>
      </c>
      <c r="C48" t="s">
        <v>54</v>
      </c>
      <c r="D48" t="s">
        <v>1572</v>
      </c>
      <c r="E48" t="s">
        <v>2026</v>
      </c>
    </row>
    <row r="49" spans="1:5" x14ac:dyDescent="0.2">
      <c r="A49" t="s">
        <v>6</v>
      </c>
      <c r="B49" t="s">
        <v>1864</v>
      </c>
      <c r="C49" t="s">
        <v>55</v>
      </c>
      <c r="D49" t="s">
        <v>1572</v>
      </c>
      <c r="E49" t="s">
        <v>2026</v>
      </c>
    </row>
    <row r="50" spans="1:5" x14ac:dyDescent="0.2">
      <c r="A50" t="s">
        <v>6</v>
      </c>
      <c r="B50" t="s">
        <v>1573</v>
      </c>
      <c r="C50" t="s">
        <v>56</v>
      </c>
      <c r="D50" t="s">
        <v>1573</v>
      </c>
      <c r="E50" t="s">
        <v>2026</v>
      </c>
    </row>
    <row r="51" spans="1:5" x14ac:dyDescent="0.2">
      <c r="A51" t="s">
        <v>6</v>
      </c>
      <c r="B51" t="s">
        <v>1573</v>
      </c>
      <c r="C51" t="s">
        <v>57</v>
      </c>
      <c r="D51" t="s">
        <v>1573</v>
      </c>
      <c r="E51" t="s">
        <v>2026</v>
      </c>
    </row>
    <row r="52" spans="1:5" x14ac:dyDescent="0.2">
      <c r="A52" t="s">
        <v>3</v>
      </c>
      <c r="B52" t="s">
        <v>1865</v>
      </c>
      <c r="C52" t="s">
        <v>58</v>
      </c>
      <c r="D52" t="s">
        <v>2</v>
      </c>
      <c r="E52" t="s">
        <v>2026</v>
      </c>
    </row>
    <row r="53" spans="1:5" x14ac:dyDescent="0.2">
      <c r="A53" t="s">
        <v>6</v>
      </c>
      <c r="B53" t="s">
        <v>1866</v>
      </c>
      <c r="C53" t="s">
        <v>59</v>
      </c>
      <c r="D53" t="s">
        <v>1574</v>
      </c>
      <c r="E53" t="s">
        <v>2026</v>
      </c>
    </row>
    <row r="54" spans="1:5" x14ac:dyDescent="0.2">
      <c r="A54" t="s">
        <v>6</v>
      </c>
      <c r="B54" t="s">
        <v>1867</v>
      </c>
      <c r="C54" t="s">
        <v>60</v>
      </c>
      <c r="D54" t="s">
        <v>1575</v>
      </c>
      <c r="E54" t="s">
        <v>2026</v>
      </c>
    </row>
    <row r="55" spans="1:5" x14ac:dyDescent="0.2">
      <c r="A55" t="s">
        <v>9</v>
      </c>
      <c r="B55" t="s">
        <v>1868</v>
      </c>
      <c r="C55" t="s">
        <v>61</v>
      </c>
      <c r="D55" t="s">
        <v>2</v>
      </c>
      <c r="E55" t="s">
        <v>2026</v>
      </c>
    </row>
    <row r="56" spans="1:5" x14ac:dyDescent="0.2">
      <c r="A56" t="s">
        <v>3</v>
      </c>
      <c r="B56" t="s">
        <v>1576</v>
      </c>
      <c r="C56" t="s">
        <v>62</v>
      </c>
      <c r="D56" t="s">
        <v>1576</v>
      </c>
      <c r="E56" t="s">
        <v>2026</v>
      </c>
    </row>
    <row r="57" spans="1:5" x14ac:dyDescent="0.2">
      <c r="A57" t="s">
        <v>6</v>
      </c>
      <c r="B57" t="s">
        <v>1869</v>
      </c>
      <c r="C57" t="s">
        <v>63</v>
      </c>
      <c r="D57" t="s">
        <v>1577</v>
      </c>
      <c r="E57" t="s">
        <v>2026</v>
      </c>
    </row>
    <row r="58" spans="1:5" x14ac:dyDescent="0.2">
      <c r="A58" t="s">
        <v>6</v>
      </c>
      <c r="B58" t="s">
        <v>1578</v>
      </c>
      <c r="C58" t="s">
        <v>64</v>
      </c>
      <c r="D58" t="s">
        <v>1578</v>
      </c>
      <c r="E58" t="s">
        <v>2026</v>
      </c>
    </row>
    <row r="59" spans="1:5" x14ac:dyDescent="0.2">
      <c r="A59" t="s">
        <v>3</v>
      </c>
      <c r="B59" t="s">
        <v>1612</v>
      </c>
      <c r="C59" t="s">
        <v>65</v>
      </c>
      <c r="D59" t="s">
        <v>2</v>
      </c>
      <c r="E59" t="s">
        <v>2026</v>
      </c>
    </row>
    <row r="60" spans="1:5" x14ac:dyDescent="0.2">
      <c r="A60" t="s">
        <v>9</v>
      </c>
      <c r="B60" t="s">
        <v>1870</v>
      </c>
      <c r="C60" t="s">
        <v>66</v>
      </c>
      <c r="D60" t="s">
        <v>2</v>
      </c>
      <c r="E60" t="s">
        <v>2026</v>
      </c>
    </row>
    <row r="61" spans="1:5" x14ac:dyDescent="0.2">
      <c r="A61" t="s">
        <v>3</v>
      </c>
      <c r="B61" t="s">
        <v>1871</v>
      </c>
      <c r="C61" t="s">
        <v>67</v>
      </c>
      <c r="D61" t="s">
        <v>2</v>
      </c>
      <c r="E61" t="s">
        <v>2026</v>
      </c>
    </row>
    <row r="62" spans="1:5" x14ac:dyDescent="0.2">
      <c r="A62" t="s">
        <v>9</v>
      </c>
      <c r="B62" t="s">
        <v>1872</v>
      </c>
      <c r="C62" t="s">
        <v>68</v>
      </c>
      <c r="D62" t="s">
        <v>2</v>
      </c>
      <c r="E62" t="s">
        <v>2026</v>
      </c>
    </row>
    <row r="63" spans="1:5" x14ac:dyDescent="0.2">
      <c r="A63" t="s">
        <v>6</v>
      </c>
      <c r="B63" t="s">
        <v>1579</v>
      </c>
      <c r="C63" t="s">
        <v>69</v>
      </c>
      <c r="D63" t="s">
        <v>1579</v>
      </c>
      <c r="E63" t="s">
        <v>2026</v>
      </c>
    </row>
    <row r="64" spans="1:5" x14ac:dyDescent="0.2">
      <c r="A64" t="s">
        <v>3</v>
      </c>
      <c r="B64" t="s">
        <v>1873</v>
      </c>
      <c r="C64" t="s">
        <v>70</v>
      </c>
      <c r="D64" t="s">
        <v>2</v>
      </c>
      <c r="E64" t="s">
        <v>2026</v>
      </c>
    </row>
    <row r="65" spans="1:5" x14ac:dyDescent="0.2">
      <c r="A65" t="s">
        <v>3</v>
      </c>
      <c r="B65" t="s">
        <v>1874</v>
      </c>
      <c r="C65" t="s">
        <v>71</v>
      </c>
      <c r="D65" t="s">
        <v>2</v>
      </c>
      <c r="E65" t="s">
        <v>2026</v>
      </c>
    </row>
    <row r="66" spans="1:5" x14ac:dyDescent="0.2">
      <c r="A66" t="s">
        <v>3</v>
      </c>
      <c r="B66" t="s">
        <v>1875</v>
      </c>
      <c r="C66" t="s">
        <v>211</v>
      </c>
      <c r="D66" t="s">
        <v>2</v>
      </c>
      <c r="E66" t="s">
        <v>2026</v>
      </c>
    </row>
    <row r="67" spans="1:5" x14ac:dyDescent="0.2">
      <c r="A67" t="s">
        <v>3</v>
      </c>
      <c r="B67" t="s">
        <v>1624</v>
      </c>
      <c r="C67" t="s">
        <v>73</v>
      </c>
      <c r="D67" t="s">
        <v>2</v>
      </c>
      <c r="E67" t="s">
        <v>2026</v>
      </c>
    </row>
    <row r="68" spans="1:5" x14ac:dyDescent="0.2">
      <c r="A68" t="s">
        <v>9</v>
      </c>
      <c r="B68" t="s">
        <v>1876</v>
      </c>
      <c r="C68" t="s">
        <v>74</v>
      </c>
      <c r="D68" t="s">
        <v>2</v>
      </c>
      <c r="E68" t="s">
        <v>2026</v>
      </c>
    </row>
    <row r="69" spans="1:5" x14ac:dyDescent="0.2">
      <c r="A69" t="s">
        <v>6</v>
      </c>
      <c r="B69" t="s">
        <v>1629</v>
      </c>
      <c r="C69" t="s">
        <v>75</v>
      </c>
      <c r="D69" t="s">
        <v>2</v>
      </c>
      <c r="E69" t="s">
        <v>2026</v>
      </c>
    </row>
    <row r="70" spans="1:5" x14ac:dyDescent="0.2">
      <c r="A70" t="s">
        <v>9</v>
      </c>
      <c r="B70" t="s">
        <v>1555</v>
      </c>
      <c r="C70" t="s">
        <v>76</v>
      </c>
      <c r="D70" t="s">
        <v>2</v>
      </c>
      <c r="E70" t="s">
        <v>2026</v>
      </c>
    </row>
    <row r="71" spans="1:5" x14ac:dyDescent="0.2">
      <c r="A71" t="s">
        <v>3</v>
      </c>
      <c r="B71" t="s">
        <v>1854</v>
      </c>
      <c r="C71" t="s">
        <v>77</v>
      </c>
      <c r="D71" t="s">
        <v>2</v>
      </c>
      <c r="E71" t="s">
        <v>2026</v>
      </c>
    </row>
    <row r="72" spans="1:5" x14ac:dyDescent="0.2">
      <c r="A72" t="s">
        <v>6</v>
      </c>
      <c r="B72" t="s">
        <v>1581</v>
      </c>
      <c r="C72" t="s">
        <v>78</v>
      </c>
      <c r="D72" t="s">
        <v>1580</v>
      </c>
      <c r="E72" t="s">
        <v>2026</v>
      </c>
    </row>
    <row r="73" spans="1:5" x14ac:dyDescent="0.2">
      <c r="A73" t="s">
        <v>6</v>
      </c>
      <c r="B73" t="s">
        <v>1581</v>
      </c>
      <c r="C73" t="s">
        <v>79</v>
      </c>
      <c r="D73" t="s">
        <v>1581</v>
      </c>
      <c r="E73" t="s">
        <v>2026</v>
      </c>
    </row>
    <row r="74" spans="1:5" x14ac:dyDescent="0.2">
      <c r="A74" t="s">
        <v>6</v>
      </c>
      <c r="B74" t="s">
        <v>1877</v>
      </c>
      <c r="C74" t="s">
        <v>80</v>
      </c>
      <c r="D74" t="s">
        <v>2</v>
      </c>
      <c r="E74" t="s">
        <v>2026</v>
      </c>
    </row>
    <row r="75" spans="1:5" x14ac:dyDescent="0.2">
      <c r="A75" t="s">
        <v>9</v>
      </c>
      <c r="B75" t="s">
        <v>1878</v>
      </c>
      <c r="C75" t="s">
        <v>81</v>
      </c>
      <c r="D75" t="s">
        <v>2</v>
      </c>
      <c r="E75" t="s">
        <v>2026</v>
      </c>
    </row>
    <row r="76" spans="1:5" x14ac:dyDescent="0.2">
      <c r="A76" t="s">
        <v>3</v>
      </c>
      <c r="B76" t="s">
        <v>1855</v>
      </c>
      <c r="C76" t="s">
        <v>82</v>
      </c>
      <c r="D76" t="s">
        <v>2</v>
      </c>
      <c r="E76" t="s">
        <v>2026</v>
      </c>
    </row>
    <row r="77" spans="1:5" x14ac:dyDescent="0.2">
      <c r="A77" t="s">
        <v>6</v>
      </c>
      <c r="B77" t="s">
        <v>1582</v>
      </c>
      <c r="C77" t="s">
        <v>83</v>
      </c>
      <c r="D77" t="s">
        <v>1582</v>
      </c>
      <c r="E77" t="s">
        <v>2026</v>
      </c>
    </row>
    <row r="78" spans="1:5" x14ac:dyDescent="0.2">
      <c r="A78" t="s">
        <v>6</v>
      </c>
      <c r="B78" t="s">
        <v>1583</v>
      </c>
      <c r="C78" t="s">
        <v>84</v>
      </c>
      <c r="D78" t="s">
        <v>1583</v>
      </c>
      <c r="E78" t="s">
        <v>2026</v>
      </c>
    </row>
    <row r="79" spans="1:5" x14ac:dyDescent="0.2">
      <c r="A79" t="s">
        <v>9</v>
      </c>
      <c r="B79" t="s">
        <v>1583</v>
      </c>
      <c r="C79" t="s">
        <v>85</v>
      </c>
      <c r="D79" t="s">
        <v>2</v>
      </c>
      <c r="E79" t="s">
        <v>2026</v>
      </c>
    </row>
    <row r="80" spans="1:5" x14ac:dyDescent="0.2">
      <c r="A80" t="s">
        <v>6</v>
      </c>
      <c r="B80" t="s">
        <v>1583</v>
      </c>
      <c r="C80" t="s">
        <v>86</v>
      </c>
      <c r="D80" t="s">
        <v>1584</v>
      </c>
      <c r="E80" t="s">
        <v>2026</v>
      </c>
    </row>
    <row r="81" spans="1:5" x14ac:dyDescent="0.2">
      <c r="A81" t="s">
        <v>6</v>
      </c>
      <c r="B81" t="s">
        <v>1560</v>
      </c>
      <c r="C81" t="s">
        <v>87</v>
      </c>
      <c r="D81" t="s">
        <v>1585</v>
      </c>
      <c r="E81" t="s">
        <v>2026</v>
      </c>
    </row>
    <row r="82" spans="1:5" x14ac:dyDescent="0.2">
      <c r="A82" t="s">
        <v>3</v>
      </c>
      <c r="B82" t="s">
        <v>1560</v>
      </c>
      <c r="C82" t="s">
        <v>88</v>
      </c>
      <c r="D82" t="s">
        <v>2</v>
      </c>
      <c r="E82" t="s">
        <v>2026</v>
      </c>
    </row>
    <row r="83" spans="1:5" x14ac:dyDescent="0.2">
      <c r="A83" t="s">
        <v>6</v>
      </c>
      <c r="B83" t="s">
        <v>1587</v>
      </c>
      <c r="C83" t="s">
        <v>89</v>
      </c>
      <c r="D83" t="s">
        <v>1586</v>
      </c>
      <c r="E83" t="s">
        <v>2026</v>
      </c>
    </row>
    <row r="84" spans="1:5" x14ac:dyDescent="0.2">
      <c r="A84" t="s">
        <v>6</v>
      </c>
      <c r="B84" t="s">
        <v>1587</v>
      </c>
      <c r="C84" t="s">
        <v>90</v>
      </c>
      <c r="D84" t="s">
        <v>1587</v>
      </c>
      <c r="E84" t="s">
        <v>2026</v>
      </c>
    </row>
    <row r="85" spans="1:5" x14ac:dyDescent="0.2">
      <c r="A85" t="s">
        <v>6</v>
      </c>
      <c r="B85" t="s">
        <v>1588</v>
      </c>
      <c r="C85" t="s">
        <v>91</v>
      </c>
      <c r="D85" t="s">
        <v>1588</v>
      </c>
      <c r="E85" t="s">
        <v>2026</v>
      </c>
    </row>
    <row r="86" spans="1:5" x14ac:dyDescent="0.2">
      <c r="A86" t="s">
        <v>11</v>
      </c>
      <c r="B86" t="s">
        <v>1561</v>
      </c>
      <c r="C86" t="s">
        <v>92</v>
      </c>
      <c r="D86" t="s">
        <v>2</v>
      </c>
      <c r="E86" t="s">
        <v>2026</v>
      </c>
    </row>
    <row r="87" spans="1:5" x14ac:dyDescent="0.2">
      <c r="A87" t="s">
        <v>9</v>
      </c>
      <c r="B87" t="s">
        <v>1879</v>
      </c>
      <c r="C87" t="s">
        <v>93</v>
      </c>
      <c r="D87" t="s">
        <v>2</v>
      </c>
      <c r="E87" t="s">
        <v>2026</v>
      </c>
    </row>
    <row r="88" spans="1:5" x14ac:dyDescent="0.2">
      <c r="A88" t="s">
        <v>3</v>
      </c>
      <c r="B88" t="s">
        <v>1858</v>
      </c>
      <c r="C88" t="s">
        <v>94</v>
      </c>
      <c r="D88" t="s">
        <v>2</v>
      </c>
      <c r="E88" t="s">
        <v>2026</v>
      </c>
    </row>
    <row r="89" spans="1:5" x14ac:dyDescent="0.2">
      <c r="A89" t="s">
        <v>3</v>
      </c>
      <c r="B89" t="s">
        <v>1880</v>
      </c>
      <c r="C89" t="s">
        <v>95</v>
      </c>
      <c r="D89" t="s">
        <v>2</v>
      </c>
      <c r="E89" t="s">
        <v>2026</v>
      </c>
    </row>
    <row r="90" spans="1:5" x14ac:dyDescent="0.2">
      <c r="A90" t="s">
        <v>9</v>
      </c>
      <c r="B90" t="s">
        <v>1881</v>
      </c>
      <c r="C90" t="s">
        <v>96</v>
      </c>
      <c r="D90" t="s">
        <v>2</v>
      </c>
      <c r="E90" t="s">
        <v>2026</v>
      </c>
    </row>
    <row r="91" spans="1:5" x14ac:dyDescent="0.2">
      <c r="A91" t="s">
        <v>9</v>
      </c>
      <c r="B91" t="s">
        <v>1881</v>
      </c>
      <c r="C91" t="s">
        <v>97</v>
      </c>
      <c r="D91" t="s">
        <v>2</v>
      </c>
      <c r="E91" t="s">
        <v>2026</v>
      </c>
    </row>
    <row r="92" spans="1:5" x14ac:dyDescent="0.2">
      <c r="A92" t="s">
        <v>3</v>
      </c>
      <c r="B92" t="s">
        <v>1882</v>
      </c>
      <c r="C92" t="s">
        <v>98</v>
      </c>
      <c r="D92" t="s">
        <v>2</v>
      </c>
      <c r="E92" t="s">
        <v>2026</v>
      </c>
    </row>
    <row r="93" spans="1:5" x14ac:dyDescent="0.2">
      <c r="A93" t="s">
        <v>6</v>
      </c>
      <c r="B93" t="s">
        <v>1882</v>
      </c>
      <c r="C93" t="s">
        <v>99</v>
      </c>
      <c r="D93" t="s">
        <v>1589</v>
      </c>
      <c r="E93" t="s">
        <v>2026</v>
      </c>
    </row>
    <row r="94" spans="1:5" x14ac:dyDescent="0.2">
      <c r="A94" t="s">
        <v>3</v>
      </c>
      <c r="B94" t="s">
        <v>1883</v>
      </c>
      <c r="C94" t="s">
        <v>100</v>
      </c>
      <c r="D94" t="s">
        <v>2</v>
      </c>
      <c r="E94" t="s">
        <v>2026</v>
      </c>
    </row>
    <row r="95" spans="1:5" x14ac:dyDescent="0.2">
      <c r="A95" t="s">
        <v>6</v>
      </c>
      <c r="B95" t="s">
        <v>1884</v>
      </c>
      <c r="C95" t="s">
        <v>101</v>
      </c>
      <c r="D95" t="s">
        <v>1590</v>
      </c>
      <c r="E95" t="s">
        <v>2026</v>
      </c>
    </row>
    <row r="96" spans="1:5" x14ac:dyDescent="0.2">
      <c r="A96" t="s">
        <v>9</v>
      </c>
      <c r="B96" t="s">
        <v>1885</v>
      </c>
      <c r="C96" t="s">
        <v>102</v>
      </c>
      <c r="D96" t="s">
        <v>2</v>
      </c>
      <c r="E96" t="s">
        <v>2026</v>
      </c>
    </row>
    <row r="97" spans="1:5" x14ac:dyDescent="0.2">
      <c r="A97" t="s">
        <v>6</v>
      </c>
      <c r="B97" t="s">
        <v>1591</v>
      </c>
      <c r="C97" t="s">
        <v>103</v>
      </c>
      <c r="D97" t="s">
        <v>1591</v>
      </c>
      <c r="E97" t="s">
        <v>2026</v>
      </c>
    </row>
    <row r="98" spans="1:5" x14ac:dyDescent="0.2">
      <c r="A98" t="s">
        <v>6</v>
      </c>
      <c r="B98" t="s">
        <v>1591</v>
      </c>
      <c r="C98" t="s">
        <v>104</v>
      </c>
      <c r="D98" t="s">
        <v>1591</v>
      </c>
      <c r="E98" t="s">
        <v>2026</v>
      </c>
    </row>
    <row r="99" spans="1:5" x14ac:dyDescent="0.2">
      <c r="A99" t="s">
        <v>6</v>
      </c>
      <c r="B99" t="s">
        <v>1598</v>
      </c>
      <c r="C99" t="s">
        <v>105</v>
      </c>
      <c r="D99" t="s">
        <v>1592</v>
      </c>
      <c r="E99" t="s">
        <v>2026</v>
      </c>
    </row>
    <row r="100" spans="1:5" x14ac:dyDescent="0.2">
      <c r="A100" t="s">
        <v>9</v>
      </c>
      <c r="B100" t="s">
        <v>1886</v>
      </c>
      <c r="C100" t="s">
        <v>106</v>
      </c>
      <c r="D100" t="s">
        <v>2</v>
      </c>
      <c r="E100" t="s">
        <v>2026</v>
      </c>
    </row>
    <row r="101" spans="1:5" x14ac:dyDescent="0.2">
      <c r="A101" t="s">
        <v>9</v>
      </c>
      <c r="B101" t="s">
        <v>1887</v>
      </c>
      <c r="C101" t="s">
        <v>107</v>
      </c>
      <c r="D101" t="s">
        <v>2</v>
      </c>
      <c r="E101" t="s">
        <v>2026</v>
      </c>
    </row>
    <row r="102" spans="1:5" x14ac:dyDescent="0.2">
      <c r="A102" t="s">
        <v>9</v>
      </c>
      <c r="B102" t="s">
        <v>1593</v>
      </c>
      <c r="C102" t="s">
        <v>108</v>
      </c>
      <c r="D102" t="s">
        <v>1593</v>
      </c>
      <c r="E102" t="s">
        <v>2026</v>
      </c>
    </row>
    <row r="103" spans="1:5" x14ac:dyDescent="0.2">
      <c r="A103" t="s">
        <v>6</v>
      </c>
      <c r="B103" t="s">
        <v>1567</v>
      </c>
      <c r="C103" t="s">
        <v>109</v>
      </c>
      <c r="D103" t="s">
        <v>1567</v>
      </c>
      <c r="E103" t="s">
        <v>2026</v>
      </c>
    </row>
    <row r="104" spans="1:5" x14ac:dyDescent="0.2">
      <c r="A104" t="s">
        <v>6</v>
      </c>
      <c r="B104" t="s">
        <v>1888</v>
      </c>
      <c r="C104" t="s">
        <v>212</v>
      </c>
      <c r="D104" t="s">
        <v>2</v>
      </c>
      <c r="E104" t="s">
        <v>2026</v>
      </c>
    </row>
    <row r="105" spans="1:5" x14ac:dyDescent="0.2">
      <c r="A105" t="s">
        <v>3</v>
      </c>
      <c r="B105" t="s">
        <v>1841</v>
      </c>
      <c r="C105" t="s">
        <v>111</v>
      </c>
      <c r="D105" t="s">
        <v>2</v>
      </c>
      <c r="E105" t="s">
        <v>2026</v>
      </c>
    </row>
    <row r="106" spans="1:5" x14ac:dyDescent="0.2">
      <c r="A106" t="s">
        <v>3</v>
      </c>
      <c r="B106" t="s">
        <v>1889</v>
      </c>
      <c r="C106" t="s">
        <v>112</v>
      </c>
      <c r="D106" t="s">
        <v>2</v>
      </c>
      <c r="E106" t="s">
        <v>2026</v>
      </c>
    </row>
    <row r="107" spans="1:5" x14ac:dyDescent="0.2">
      <c r="A107" t="s">
        <v>6</v>
      </c>
      <c r="B107" t="s">
        <v>1571</v>
      </c>
      <c r="C107" t="s">
        <v>113</v>
      </c>
      <c r="D107" t="s">
        <v>2</v>
      </c>
      <c r="E107" t="s">
        <v>2026</v>
      </c>
    </row>
    <row r="108" spans="1:5" x14ac:dyDescent="0.2">
      <c r="A108" t="s">
        <v>9</v>
      </c>
      <c r="B108" t="s">
        <v>1890</v>
      </c>
      <c r="C108" t="s">
        <v>114</v>
      </c>
      <c r="D108" t="s">
        <v>2</v>
      </c>
      <c r="E108" t="s">
        <v>2026</v>
      </c>
    </row>
    <row r="109" spans="1:5" x14ac:dyDescent="0.2">
      <c r="A109" t="s">
        <v>6</v>
      </c>
      <c r="B109" t="s">
        <v>1862</v>
      </c>
      <c r="C109" t="s">
        <v>115</v>
      </c>
      <c r="D109" t="s">
        <v>1568</v>
      </c>
      <c r="E109" t="s">
        <v>2026</v>
      </c>
    </row>
    <row r="110" spans="1:5" x14ac:dyDescent="0.2">
      <c r="A110" t="s">
        <v>3</v>
      </c>
      <c r="B110" t="s">
        <v>1891</v>
      </c>
      <c r="C110" t="s">
        <v>116</v>
      </c>
      <c r="D110" t="s">
        <v>2</v>
      </c>
      <c r="E110" t="s">
        <v>2026</v>
      </c>
    </row>
    <row r="111" spans="1:5" x14ac:dyDescent="0.2">
      <c r="A111" t="s">
        <v>6</v>
      </c>
      <c r="B111" t="s">
        <v>1891</v>
      </c>
      <c r="C111" t="s">
        <v>117</v>
      </c>
      <c r="D111" t="s">
        <v>1594</v>
      </c>
      <c r="E111" t="s">
        <v>2026</v>
      </c>
    </row>
    <row r="112" spans="1:5" x14ac:dyDescent="0.2">
      <c r="A112" t="s">
        <v>3</v>
      </c>
      <c r="B112" t="s">
        <v>1891</v>
      </c>
      <c r="C112" t="s">
        <v>118</v>
      </c>
      <c r="D112" t="s">
        <v>2</v>
      </c>
      <c r="E112" t="s">
        <v>2026</v>
      </c>
    </row>
    <row r="113" spans="1:5" x14ac:dyDescent="0.2">
      <c r="A113" t="s">
        <v>11</v>
      </c>
      <c r="B113" t="s">
        <v>1892</v>
      </c>
      <c r="C113" t="s">
        <v>119</v>
      </c>
      <c r="D113" t="s">
        <v>2</v>
      </c>
      <c r="E113" t="s">
        <v>2026</v>
      </c>
    </row>
    <row r="114" spans="1:5" x14ac:dyDescent="0.2">
      <c r="A114" t="s">
        <v>6</v>
      </c>
      <c r="B114" t="s">
        <v>1596</v>
      </c>
      <c r="C114" t="s">
        <v>120</v>
      </c>
      <c r="D114" t="s">
        <v>1595</v>
      </c>
      <c r="E114" t="s">
        <v>2026</v>
      </c>
    </row>
    <row r="115" spans="1:5" x14ac:dyDescent="0.2">
      <c r="A115" t="s">
        <v>6</v>
      </c>
      <c r="B115" t="s">
        <v>1596</v>
      </c>
      <c r="C115" t="s">
        <v>121</v>
      </c>
      <c r="D115" t="s">
        <v>1596</v>
      </c>
      <c r="E115" t="s">
        <v>2026</v>
      </c>
    </row>
    <row r="116" spans="1:5" x14ac:dyDescent="0.2">
      <c r="A116" t="s">
        <v>6</v>
      </c>
      <c r="B116" t="s">
        <v>1596</v>
      </c>
      <c r="C116" t="s">
        <v>122</v>
      </c>
      <c r="D116" t="s">
        <v>1597</v>
      </c>
      <c r="E116" t="s">
        <v>2026</v>
      </c>
    </row>
    <row r="117" spans="1:5" x14ac:dyDescent="0.2">
      <c r="A117" t="s">
        <v>6</v>
      </c>
      <c r="B117" t="s">
        <v>1596</v>
      </c>
      <c r="C117" t="s">
        <v>123</v>
      </c>
      <c r="D117" t="s">
        <v>1598</v>
      </c>
      <c r="E117" t="s">
        <v>2026</v>
      </c>
    </row>
    <row r="118" spans="1:5" x14ac:dyDescent="0.2">
      <c r="A118" t="s">
        <v>6</v>
      </c>
      <c r="B118" t="s">
        <v>1596</v>
      </c>
      <c r="C118" t="s">
        <v>124</v>
      </c>
      <c r="D118" t="s">
        <v>1556</v>
      </c>
      <c r="E118" t="s">
        <v>2026</v>
      </c>
    </row>
    <row r="119" spans="1:5" x14ac:dyDescent="0.2">
      <c r="A119" t="s">
        <v>11</v>
      </c>
      <c r="B119" t="s">
        <v>1893</v>
      </c>
      <c r="C119" t="s">
        <v>125</v>
      </c>
      <c r="D119" t="s">
        <v>2</v>
      </c>
      <c r="E119" t="s">
        <v>2026</v>
      </c>
    </row>
    <row r="120" spans="1:5" x14ac:dyDescent="0.2">
      <c r="A120" t="s">
        <v>11</v>
      </c>
      <c r="B120" t="s">
        <v>1894</v>
      </c>
      <c r="C120" t="s">
        <v>126</v>
      </c>
      <c r="D120" t="s">
        <v>2</v>
      </c>
      <c r="E120" t="s">
        <v>2026</v>
      </c>
    </row>
    <row r="121" spans="1:5" x14ac:dyDescent="0.2">
      <c r="A121" t="s">
        <v>11</v>
      </c>
      <c r="B121" t="s">
        <v>1895</v>
      </c>
      <c r="C121" t="s">
        <v>127</v>
      </c>
      <c r="D121" t="s">
        <v>2</v>
      </c>
      <c r="E121" t="s">
        <v>2026</v>
      </c>
    </row>
    <row r="122" spans="1:5" x14ac:dyDescent="0.2">
      <c r="A122" t="s">
        <v>9</v>
      </c>
      <c r="B122" t="s">
        <v>1895</v>
      </c>
      <c r="C122" t="s">
        <v>128</v>
      </c>
      <c r="D122" t="s">
        <v>2</v>
      </c>
      <c r="E122" t="s">
        <v>2026</v>
      </c>
    </row>
    <row r="123" spans="1:5" x14ac:dyDescent="0.2">
      <c r="A123" t="s">
        <v>9</v>
      </c>
      <c r="B123" t="s">
        <v>1895</v>
      </c>
      <c r="C123" t="s">
        <v>129</v>
      </c>
      <c r="D123" t="s">
        <v>2</v>
      </c>
      <c r="E123" t="s">
        <v>2026</v>
      </c>
    </row>
    <row r="124" spans="1:5" x14ac:dyDescent="0.2">
      <c r="A124" t="s">
        <v>11</v>
      </c>
      <c r="B124" t="s">
        <v>1896</v>
      </c>
      <c r="C124" t="s">
        <v>130</v>
      </c>
      <c r="D124" t="s">
        <v>2</v>
      </c>
      <c r="E124" t="s">
        <v>2026</v>
      </c>
    </row>
    <row r="125" spans="1:5" x14ac:dyDescent="0.2">
      <c r="A125" t="s">
        <v>3</v>
      </c>
      <c r="B125" t="s">
        <v>1864</v>
      </c>
      <c r="C125" t="s">
        <v>131</v>
      </c>
      <c r="D125" t="s">
        <v>2</v>
      </c>
      <c r="E125" t="s">
        <v>2026</v>
      </c>
    </row>
    <row r="126" spans="1:5" x14ac:dyDescent="0.2">
      <c r="A126" t="s">
        <v>9</v>
      </c>
      <c r="B126" t="s">
        <v>1599</v>
      </c>
      <c r="C126" t="s">
        <v>132</v>
      </c>
      <c r="D126" t="s">
        <v>2</v>
      </c>
      <c r="E126" t="s">
        <v>2026</v>
      </c>
    </row>
    <row r="127" spans="1:5" x14ac:dyDescent="0.2">
      <c r="A127" t="s">
        <v>6</v>
      </c>
      <c r="B127" t="s">
        <v>1897</v>
      </c>
      <c r="C127" t="s">
        <v>133</v>
      </c>
      <c r="D127" t="s">
        <v>1599</v>
      </c>
      <c r="E127" t="s">
        <v>2026</v>
      </c>
    </row>
    <row r="128" spans="1:5" x14ac:dyDescent="0.2">
      <c r="A128" t="s">
        <v>6</v>
      </c>
      <c r="B128" t="s">
        <v>1621</v>
      </c>
      <c r="C128" t="s">
        <v>134</v>
      </c>
      <c r="D128" t="s">
        <v>2</v>
      </c>
      <c r="E128" t="s">
        <v>2026</v>
      </c>
    </row>
    <row r="129" spans="1:5" x14ac:dyDescent="0.2">
      <c r="A129" t="s">
        <v>6</v>
      </c>
      <c r="B129" t="s">
        <v>1600</v>
      </c>
      <c r="C129" t="s">
        <v>135</v>
      </c>
      <c r="D129" t="s">
        <v>1600</v>
      </c>
      <c r="E129" t="s">
        <v>2026</v>
      </c>
    </row>
    <row r="130" spans="1:5" x14ac:dyDescent="0.2">
      <c r="A130" t="s">
        <v>6</v>
      </c>
      <c r="B130" t="s">
        <v>1600</v>
      </c>
      <c r="C130" t="s">
        <v>136</v>
      </c>
      <c r="D130" t="s">
        <v>1600</v>
      </c>
      <c r="E130" t="s">
        <v>2026</v>
      </c>
    </row>
    <row r="131" spans="1:5" x14ac:dyDescent="0.2">
      <c r="A131" t="s">
        <v>9</v>
      </c>
      <c r="B131" t="s">
        <v>1601</v>
      </c>
      <c r="C131" t="s">
        <v>137</v>
      </c>
      <c r="D131" t="s">
        <v>2</v>
      </c>
      <c r="E131" t="s">
        <v>2026</v>
      </c>
    </row>
    <row r="132" spans="1:5" x14ac:dyDescent="0.2">
      <c r="A132" t="s">
        <v>6</v>
      </c>
      <c r="B132" t="s">
        <v>1601</v>
      </c>
      <c r="C132" t="s">
        <v>138</v>
      </c>
      <c r="D132" t="s">
        <v>1601</v>
      </c>
      <c r="E132" t="s">
        <v>2026</v>
      </c>
    </row>
    <row r="133" spans="1:5" x14ac:dyDescent="0.2">
      <c r="A133" t="s">
        <v>6</v>
      </c>
      <c r="B133" t="s">
        <v>1601</v>
      </c>
      <c r="C133" t="s">
        <v>139</v>
      </c>
      <c r="D133" t="s">
        <v>1601</v>
      </c>
      <c r="E133" t="s">
        <v>2026</v>
      </c>
    </row>
    <row r="134" spans="1:5" x14ac:dyDescent="0.2">
      <c r="A134" t="s">
        <v>6</v>
      </c>
      <c r="B134" t="s">
        <v>1601</v>
      </c>
      <c r="C134" t="s">
        <v>140</v>
      </c>
      <c r="D134" t="s">
        <v>1601</v>
      </c>
      <c r="E134" t="s">
        <v>2026</v>
      </c>
    </row>
    <row r="135" spans="1:5" x14ac:dyDescent="0.2">
      <c r="A135" t="s">
        <v>3</v>
      </c>
      <c r="B135" t="s">
        <v>1898</v>
      </c>
      <c r="C135" t="s">
        <v>141</v>
      </c>
      <c r="D135" t="s">
        <v>2</v>
      </c>
      <c r="E135" t="s">
        <v>2026</v>
      </c>
    </row>
    <row r="136" spans="1:5" x14ac:dyDescent="0.2">
      <c r="A136" t="s">
        <v>6</v>
      </c>
      <c r="B136" t="s">
        <v>1899</v>
      </c>
      <c r="C136" t="s">
        <v>142</v>
      </c>
      <c r="D136" t="s">
        <v>1602</v>
      </c>
      <c r="E136" t="s">
        <v>2026</v>
      </c>
    </row>
    <row r="137" spans="1:5" x14ac:dyDescent="0.2">
      <c r="A137" t="s">
        <v>6</v>
      </c>
      <c r="B137" t="s">
        <v>1603</v>
      </c>
      <c r="C137" t="s">
        <v>143</v>
      </c>
      <c r="D137" t="s">
        <v>1603</v>
      </c>
      <c r="E137" t="s">
        <v>2026</v>
      </c>
    </row>
    <row r="138" spans="1:5" x14ac:dyDescent="0.2">
      <c r="A138" t="s">
        <v>9</v>
      </c>
      <c r="B138" t="s">
        <v>1900</v>
      </c>
      <c r="C138" t="s">
        <v>213</v>
      </c>
      <c r="D138" t="s">
        <v>2</v>
      </c>
      <c r="E138" t="s">
        <v>2026</v>
      </c>
    </row>
    <row r="139" spans="1:5" x14ac:dyDescent="0.2">
      <c r="A139" t="s">
        <v>6</v>
      </c>
      <c r="B139" t="s">
        <v>1604</v>
      </c>
      <c r="C139" t="s">
        <v>145</v>
      </c>
      <c r="D139" t="s">
        <v>1604</v>
      </c>
      <c r="E139" t="s">
        <v>2026</v>
      </c>
    </row>
    <row r="140" spans="1:5" x14ac:dyDescent="0.2">
      <c r="A140" t="s">
        <v>11</v>
      </c>
      <c r="B140" t="s">
        <v>1605</v>
      </c>
      <c r="C140" t="s">
        <v>146</v>
      </c>
      <c r="D140" t="s">
        <v>2</v>
      </c>
      <c r="E140" t="s">
        <v>2026</v>
      </c>
    </row>
    <row r="141" spans="1:5" x14ac:dyDescent="0.2">
      <c r="A141" t="s">
        <v>6</v>
      </c>
      <c r="B141" t="s">
        <v>1605</v>
      </c>
      <c r="C141" t="s">
        <v>147</v>
      </c>
      <c r="D141" t="s">
        <v>1604</v>
      </c>
      <c r="E141" t="s">
        <v>2026</v>
      </c>
    </row>
    <row r="142" spans="1:5" x14ac:dyDescent="0.2">
      <c r="A142" t="s">
        <v>6</v>
      </c>
      <c r="B142" t="s">
        <v>1605</v>
      </c>
      <c r="C142" t="s">
        <v>148</v>
      </c>
      <c r="D142" t="s">
        <v>1605</v>
      </c>
      <c r="E142" t="s">
        <v>2026</v>
      </c>
    </row>
    <row r="143" spans="1:5" x14ac:dyDescent="0.2">
      <c r="A143" t="s">
        <v>3</v>
      </c>
      <c r="B143" t="s">
        <v>1615</v>
      </c>
      <c r="C143" t="s">
        <v>149</v>
      </c>
      <c r="D143" t="s">
        <v>2</v>
      </c>
      <c r="E143" t="s">
        <v>2026</v>
      </c>
    </row>
    <row r="144" spans="1:5" x14ac:dyDescent="0.2">
      <c r="A144" t="s">
        <v>11</v>
      </c>
      <c r="B144" t="s">
        <v>1901</v>
      </c>
      <c r="C144" t="s">
        <v>150</v>
      </c>
      <c r="D144" t="s">
        <v>2</v>
      </c>
      <c r="E144" t="s">
        <v>2026</v>
      </c>
    </row>
    <row r="145" spans="1:5" x14ac:dyDescent="0.2">
      <c r="A145" t="s">
        <v>6</v>
      </c>
      <c r="B145" t="s">
        <v>1902</v>
      </c>
      <c r="C145" t="s">
        <v>151</v>
      </c>
      <c r="D145" t="s">
        <v>2</v>
      </c>
      <c r="E145" t="s">
        <v>2026</v>
      </c>
    </row>
    <row r="146" spans="1:5" x14ac:dyDescent="0.2">
      <c r="A146" t="s">
        <v>6</v>
      </c>
      <c r="B146" t="s">
        <v>1902</v>
      </c>
      <c r="C146" t="s">
        <v>152</v>
      </c>
      <c r="D146" t="s">
        <v>2</v>
      </c>
      <c r="E146" t="s">
        <v>2026</v>
      </c>
    </row>
    <row r="147" spans="1:5" x14ac:dyDescent="0.2">
      <c r="A147" t="s">
        <v>3</v>
      </c>
      <c r="B147" t="s">
        <v>1902</v>
      </c>
      <c r="C147" t="s">
        <v>153</v>
      </c>
      <c r="D147" t="s">
        <v>2</v>
      </c>
      <c r="E147" t="s">
        <v>2026</v>
      </c>
    </row>
    <row r="148" spans="1:5" x14ac:dyDescent="0.2">
      <c r="A148" t="s">
        <v>3</v>
      </c>
      <c r="B148" t="s">
        <v>1903</v>
      </c>
      <c r="C148" t="s">
        <v>154</v>
      </c>
      <c r="D148" t="s">
        <v>2</v>
      </c>
      <c r="E148" t="s">
        <v>2026</v>
      </c>
    </row>
    <row r="149" spans="1:5" x14ac:dyDescent="0.2">
      <c r="A149" t="s">
        <v>9</v>
      </c>
      <c r="B149" t="s">
        <v>1904</v>
      </c>
      <c r="C149" t="s">
        <v>155</v>
      </c>
      <c r="D149" t="s">
        <v>2</v>
      </c>
      <c r="E149" t="s">
        <v>2026</v>
      </c>
    </row>
    <row r="150" spans="1:5" x14ac:dyDescent="0.2">
      <c r="A150" t="s">
        <v>6</v>
      </c>
      <c r="B150" t="s">
        <v>1905</v>
      </c>
      <c r="C150" t="s">
        <v>156</v>
      </c>
      <c r="D150" t="s">
        <v>1606</v>
      </c>
      <c r="E150" t="s">
        <v>2026</v>
      </c>
    </row>
    <row r="151" spans="1:5" x14ac:dyDescent="0.2">
      <c r="A151" t="s">
        <v>9</v>
      </c>
      <c r="B151" t="s">
        <v>1906</v>
      </c>
      <c r="C151" t="s">
        <v>157</v>
      </c>
      <c r="D151" t="s">
        <v>2</v>
      </c>
      <c r="E151" t="s">
        <v>2026</v>
      </c>
    </row>
    <row r="152" spans="1:5" x14ac:dyDescent="0.2">
      <c r="A152" t="s">
        <v>6</v>
      </c>
      <c r="B152" t="s">
        <v>1578</v>
      </c>
      <c r="C152" t="s">
        <v>158</v>
      </c>
      <c r="D152" t="s">
        <v>2</v>
      </c>
      <c r="E152" t="s">
        <v>2026</v>
      </c>
    </row>
    <row r="153" spans="1:5" x14ac:dyDescent="0.2">
      <c r="A153" t="s">
        <v>9</v>
      </c>
      <c r="B153" t="s">
        <v>1907</v>
      </c>
      <c r="C153" t="s">
        <v>159</v>
      </c>
      <c r="D153" t="s">
        <v>2</v>
      </c>
      <c r="E153" t="s">
        <v>2026</v>
      </c>
    </row>
    <row r="154" spans="1:5" x14ac:dyDescent="0.2">
      <c r="A154" t="s">
        <v>3</v>
      </c>
      <c r="B154" t="s">
        <v>1908</v>
      </c>
      <c r="C154" t="s">
        <v>160</v>
      </c>
      <c r="D154" t="s">
        <v>2</v>
      </c>
      <c r="E154" t="s">
        <v>2026</v>
      </c>
    </row>
    <row r="155" spans="1:5" x14ac:dyDescent="0.2">
      <c r="A155" t="s">
        <v>6</v>
      </c>
      <c r="B155" t="s">
        <v>1607</v>
      </c>
      <c r="C155" t="s">
        <v>161</v>
      </c>
      <c r="D155" t="s">
        <v>1607</v>
      </c>
      <c r="E155" t="s">
        <v>2026</v>
      </c>
    </row>
    <row r="156" spans="1:5" x14ac:dyDescent="0.2">
      <c r="A156" t="s">
        <v>6</v>
      </c>
      <c r="B156" t="s">
        <v>1909</v>
      </c>
      <c r="C156" t="s">
        <v>162</v>
      </c>
      <c r="D156" t="s">
        <v>1608</v>
      </c>
      <c r="E156" t="s">
        <v>2026</v>
      </c>
    </row>
    <row r="157" spans="1:5" x14ac:dyDescent="0.2">
      <c r="A157" t="s">
        <v>6</v>
      </c>
      <c r="B157" t="s">
        <v>1910</v>
      </c>
      <c r="C157" t="s">
        <v>163</v>
      </c>
      <c r="D157" t="s">
        <v>1609</v>
      </c>
      <c r="E157" t="s">
        <v>2026</v>
      </c>
    </row>
    <row r="158" spans="1:5" x14ac:dyDescent="0.2">
      <c r="A158" t="s">
        <v>9</v>
      </c>
      <c r="B158" t="s">
        <v>1632</v>
      </c>
      <c r="C158" t="s">
        <v>214</v>
      </c>
      <c r="D158" t="s">
        <v>2</v>
      </c>
      <c r="E158" t="s">
        <v>2026</v>
      </c>
    </row>
    <row r="159" spans="1:5" x14ac:dyDescent="0.2">
      <c r="A159" t="s">
        <v>6</v>
      </c>
      <c r="B159" t="s">
        <v>1911</v>
      </c>
      <c r="C159" t="s">
        <v>165</v>
      </c>
      <c r="D159" t="s">
        <v>1610</v>
      </c>
      <c r="E159" t="s">
        <v>2026</v>
      </c>
    </row>
    <row r="160" spans="1:5" x14ac:dyDescent="0.2">
      <c r="A160" t="s">
        <v>9</v>
      </c>
      <c r="B160" t="s">
        <v>1576</v>
      </c>
      <c r="C160" t="s">
        <v>215</v>
      </c>
      <c r="D160" t="s">
        <v>2</v>
      </c>
      <c r="E160" t="s">
        <v>2026</v>
      </c>
    </row>
    <row r="161" spans="1:5" x14ac:dyDescent="0.2">
      <c r="A161" t="s">
        <v>9</v>
      </c>
      <c r="B161" t="s">
        <v>1912</v>
      </c>
      <c r="C161" t="s">
        <v>167</v>
      </c>
      <c r="D161" t="s">
        <v>2</v>
      </c>
      <c r="E161" t="s">
        <v>2026</v>
      </c>
    </row>
    <row r="162" spans="1:5" x14ac:dyDescent="0.2">
      <c r="A162" t="s">
        <v>9</v>
      </c>
      <c r="B162" t="s">
        <v>1912</v>
      </c>
      <c r="C162" t="s">
        <v>168</v>
      </c>
      <c r="D162" t="s">
        <v>2</v>
      </c>
      <c r="E162" t="s">
        <v>2026</v>
      </c>
    </row>
    <row r="163" spans="1:5" x14ac:dyDescent="0.2">
      <c r="A163" t="s">
        <v>11</v>
      </c>
      <c r="B163" t="s">
        <v>1913</v>
      </c>
      <c r="C163" t="s">
        <v>169</v>
      </c>
      <c r="D163" t="s">
        <v>2</v>
      </c>
      <c r="E163" t="s">
        <v>2026</v>
      </c>
    </row>
    <row r="164" spans="1:5" x14ac:dyDescent="0.2">
      <c r="A164" t="s">
        <v>3</v>
      </c>
      <c r="B164" t="s">
        <v>1913</v>
      </c>
      <c r="C164" t="s">
        <v>170</v>
      </c>
      <c r="D164" t="s">
        <v>2</v>
      </c>
      <c r="E164" t="s">
        <v>2026</v>
      </c>
    </row>
    <row r="165" spans="1:5" x14ac:dyDescent="0.2">
      <c r="A165" t="s">
        <v>6</v>
      </c>
      <c r="B165" t="s">
        <v>297</v>
      </c>
      <c r="C165" t="s">
        <v>171</v>
      </c>
      <c r="D165" t="s">
        <v>297</v>
      </c>
      <c r="E165" t="s">
        <v>2026</v>
      </c>
    </row>
    <row r="166" spans="1:5" x14ac:dyDescent="0.2">
      <c r="A166" t="s">
        <v>3</v>
      </c>
      <c r="B166" t="s">
        <v>1914</v>
      </c>
      <c r="C166" t="s">
        <v>172</v>
      </c>
      <c r="D166" t="s">
        <v>2</v>
      </c>
      <c r="E166" t="s">
        <v>2026</v>
      </c>
    </row>
    <row r="167" spans="1:5" x14ac:dyDescent="0.2">
      <c r="A167" t="s">
        <v>3</v>
      </c>
      <c r="B167" t="s">
        <v>1915</v>
      </c>
      <c r="C167" t="s">
        <v>173</v>
      </c>
      <c r="D167" t="s">
        <v>2</v>
      </c>
      <c r="E167" t="s">
        <v>2026</v>
      </c>
    </row>
    <row r="168" spans="1:5" x14ac:dyDescent="0.2">
      <c r="A168" t="s">
        <v>6</v>
      </c>
      <c r="B168" t="s">
        <v>1915</v>
      </c>
      <c r="C168" t="s">
        <v>174</v>
      </c>
      <c r="D168" t="s">
        <v>1578</v>
      </c>
      <c r="E168" t="s">
        <v>2026</v>
      </c>
    </row>
    <row r="169" spans="1:5" x14ac:dyDescent="0.2">
      <c r="A169" t="s">
        <v>6</v>
      </c>
      <c r="B169" t="s">
        <v>1916</v>
      </c>
      <c r="C169" t="s">
        <v>175</v>
      </c>
      <c r="D169" t="s">
        <v>1611</v>
      </c>
      <c r="E169" t="s">
        <v>2026</v>
      </c>
    </row>
    <row r="170" spans="1:5" x14ac:dyDescent="0.2">
      <c r="A170" t="s">
        <v>6</v>
      </c>
      <c r="B170" t="s">
        <v>1621</v>
      </c>
      <c r="C170" t="s">
        <v>176</v>
      </c>
      <c r="D170" t="s">
        <v>2</v>
      </c>
      <c r="E170" t="s">
        <v>2026</v>
      </c>
    </row>
    <row r="171" spans="1:5" x14ac:dyDescent="0.2">
      <c r="A171" t="s">
        <v>6</v>
      </c>
      <c r="B171" t="s">
        <v>1621</v>
      </c>
      <c r="C171" t="s">
        <v>177</v>
      </c>
      <c r="D171" t="s">
        <v>2</v>
      </c>
      <c r="E171" t="s">
        <v>2026</v>
      </c>
    </row>
    <row r="172" spans="1:5" x14ac:dyDescent="0.2">
      <c r="A172" t="s">
        <v>6</v>
      </c>
      <c r="B172" t="s">
        <v>1917</v>
      </c>
      <c r="C172" t="s">
        <v>178</v>
      </c>
      <c r="D172" t="s">
        <v>2</v>
      </c>
      <c r="E172" t="s">
        <v>2026</v>
      </c>
    </row>
    <row r="173" spans="1:5" x14ac:dyDescent="0.2">
      <c r="A173" t="s">
        <v>9</v>
      </c>
      <c r="B173" t="s">
        <v>1918</v>
      </c>
      <c r="C173" t="s">
        <v>179</v>
      </c>
      <c r="D173" t="s">
        <v>2</v>
      </c>
      <c r="E173" t="s">
        <v>2026</v>
      </c>
    </row>
    <row r="174" spans="1:5" x14ac:dyDescent="0.2">
      <c r="A174" t="s">
        <v>6</v>
      </c>
      <c r="B174" t="s">
        <v>1919</v>
      </c>
      <c r="C174" t="s">
        <v>216</v>
      </c>
      <c r="D174" t="s">
        <v>2</v>
      </c>
      <c r="E174" t="s">
        <v>2026</v>
      </c>
    </row>
    <row r="175" spans="1:5" x14ac:dyDescent="0.2">
      <c r="A175" t="s">
        <v>3</v>
      </c>
      <c r="B175" t="s">
        <v>1919</v>
      </c>
      <c r="C175" t="s">
        <v>181</v>
      </c>
      <c r="D175" t="s">
        <v>2</v>
      </c>
      <c r="E175" t="s">
        <v>2026</v>
      </c>
    </row>
    <row r="176" spans="1:5" x14ac:dyDescent="0.2">
      <c r="A176" t="s">
        <v>3</v>
      </c>
      <c r="B176" t="s">
        <v>1919</v>
      </c>
      <c r="C176" t="s">
        <v>182</v>
      </c>
      <c r="D176" t="s">
        <v>2</v>
      </c>
      <c r="E176" t="s">
        <v>2026</v>
      </c>
    </row>
    <row r="177" spans="1:5" x14ac:dyDescent="0.2">
      <c r="A177" t="s">
        <v>3</v>
      </c>
      <c r="B177" t="s">
        <v>1920</v>
      </c>
      <c r="C177" t="s">
        <v>217</v>
      </c>
      <c r="D177" t="s">
        <v>2</v>
      </c>
      <c r="E177" t="s">
        <v>2026</v>
      </c>
    </row>
    <row r="178" spans="1:5" x14ac:dyDescent="0.2">
      <c r="A178" t="s">
        <v>6</v>
      </c>
      <c r="B178" t="s">
        <v>1921</v>
      </c>
      <c r="C178" t="s">
        <v>184</v>
      </c>
      <c r="D178" t="s">
        <v>2</v>
      </c>
      <c r="E178" t="s">
        <v>2026</v>
      </c>
    </row>
    <row r="179" spans="1:5" x14ac:dyDescent="0.2">
      <c r="A179" t="s">
        <v>11</v>
      </c>
      <c r="B179" t="s">
        <v>1921</v>
      </c>
      <c r="C179" t="s">
        <v>185</v>
      </c>
      <c r="D179" t="s">
        <v>2</v>
      </c>
      <c r="E179" t="s">
        <v>2026</v>
      </c>
    </row>
    <row r="180" spans="1:5" x14ac:dyDescent="0.2">
      <c r="A180" t="s">
        <v>6</v>
      </c>
      <c r="B180" t="s">
        <v>1624</v>
      </c>
      <c r="C180" t="s">
        <v>186</v>
      </c>
      <c r="D180" t="s">
        <v>1612</v>
      </c>
      <c r="E180" t="s">
        <v>2026</v>
      </c>
    </row>
    <row r="181" spans="1:5" x14ac:dyDescent="0.2">
      <c r="A181" t="s">
        <v>6</v>
      </c>
      <c r="B181" t="s">
        <v>1624</v>
      </c>
      <c r="C181" t="s">
        <v>187</v>
      </c>
      <c r="D181" t="s">
        <v>2</v>
      </c>
      <c r="E181" t="s">
        <v>2026</v>
      </c>
    </row>
    <row r="182" spans="1:5" x14ac:dyDescent="0.2">
      <c r="A182" t="s">
        <v>6</v>
      </c>
      <c r="B182" t="s">
        <v>1613</v>
      </c>
      <c r="C182" t="s">
        <v>188</v>
      </c>
      <c r="D182" t="s">
        <v>1613</v>
      </c>
      <c r="E182" t="s">
        <v>2026</v>
      </c>
    </row>
    <row r="183" spans="1:5" x14ac:dyDescent="0.2">
      <c r="A183" t="s">
        <v>189</v>
      </c>
      <c r="B183" t="s">
        <v>1613</v>
      </c>
      <c r="C183" t="s">
        <v>190</v>
      </c>
      <c r="D183" t="s">
        <v>2</v>
      </c>
      <c r="E183" t="s">
        <v>2026</v>
      </c>
    </row>
    <row r="184" spans="1:5" x14ac:dyDescent="0.2">
      <c r="A184" t="s">
        <v>9</v>
      </c>
      <c r="B184" t="s">
        <v>1614</v>
      </c>
      <c r="C184" t="s">
        <v>218</v>
      </c>
      <c r="D184" t="s">
        <v>2</v>
      </c>
      <c r="E184" t="s">
        <v>2026</v>
      </c>
    </row>
    <row r="185" spans="1:5" x14ac:dyDescent="0.2">
      <c r="A185" t="s">
        <v>9</v>
      </c>
      <c r="B185" t="s">
        <v>1614</v>
      </c>
      <c r="C185" t="s">
        <v>192</v>
      </c>
      <c r="D185" t="s">
        <v>2</v>
      </c>
      <c r="E185" t="s">
        <v>2026</v>
      </c>
    </row>
    <row r="186" spans="1:5" x14ac:dyDescent="0.2">
      <c r="A186" t="s">
        <v>9</v>
      </c>
      <c r="B186" t="s">
        <v>1614</v>
      </c>
      <c r="C186" t="s">
        <v>193</v>
      </c>
      <c r="D186" t="s">
        <v>2</v>
      </c>
      <c r="E186" t="s">
        <v>2026</v>
      </c>
    </row>
    <row r="187" spans="1:5" x14ac:dyDescent="0.2">
      <c r="A187" t="s">
        <v>3</v>
      </c>
      <c r="B187" t="s">
        <v>1922</v>
      </c>
      <c r="C187" t="s">
        <v>194</v>
      </c>
      <c r="D187" t="s">
        <v>2</v>
      </c>
      <c r="E187" t="s">
        <v>2026</v>
      </c>
    </row>
    <row r="188" spans="1:5" x14ac:dyDescent="0.2">
      <c r="A188" t="s">
        <v>6</v>
      </c>
      <c r="B188" t="s">
        <v>1888</v>
      </c>
      <c r="C188" t="s">
        <v>195</v>
      </c>
      <c r="D188" t="s">
        <v>1614</v>
      </c>
      <c r="E188" t="s">
        <v>2026</v>
      </c>
    </row>
    <row r="189" spans="1:5" x14ac:dyDescent="0.2">
      <c r="A189" t="s">
        <v>9</v>
      </c>
      <c r="B189" t="s">
        <v>1888</v>
      </c>
      <c r="C189" t="s">
        <v>219</v>
      </c>
      <c r="D189" t="s">
        <v>2</v>
      </c>
      <c r="E189" t="s">
        <v>2026</v>
      </c>
    </row>
    <row r="190" spans="1:5" x14ac:dyDescent="0.2">
      <c r="A190" t="s">
        <v>3</v>
      </c>
      <c r="B190" t="s">
        <v>1888</v>
      </c>
      <c r="C190" t="s">
        <v>197</v>
      </c>
      <c r="D190" t="s">
        <v>2</v>
      </c>
      <c r="E190" t="s">
        <v>2026</v>
      </c>
    </row>
    <row r="191" spans="1:5" x14ac:dyDescent="0.2">
      <c r="A191" t="s">
        <v>9</v>
      </c>
      <c r="B191" t="s">
        <v>1888</v>
      </c>
      <c r="C191" t="s">
        <v>220</v>
      </c>
      <c r="D191" t="s">
        <v>2</v>
      </c>
      <c r="E191" t="s">
        <v>2026</v>
      </c>
    </row>
    <row r="192" spans="1:5" x14ac:dyDescent="0.2">
      <c r="A192" t="s">
        <v>9</v>
      </c>
      <c r="B192" t="s">
        <v>1923</v>
      </c>
      <c r="C192" t="s">
        <v>199</v>
      </c>
      <c r="D192" t="s">
        <v>2</v>
      </c>
      <c r="E192" t="s">
        <v>2026</v>
      </c>
    </row>
    <row r="193" spans="1:5" x14ac:dyDescent="0.2">
      <c r="A193" t="s">
        <v>9</v>
      </c>
      <c r="B193" t="s">
        <v>1924</v>
      </c>
      <c r="C193" t="s">
        <v>200</v>
      </c>
      <c r="D193" t="s">
        <v>2</v>
      </c>
      <c r="E193" t="s">
        <v>2026</v>
      </c>
    </row>
    <row r="194" spans="1:5" x14ac:dyDescent="0.2">
      <c r="A194" t="s">
        <v>9</v>
      </c>
      <c r="B194" t="s">
        <v>1841</v>
      </c>
      <c r="C194" t="s">
        <v>201</v>
      </c>
      <c r="D194" t="s">
        <v>2</v>
      </c>
      <c r="E194" t="s">
        <v>2026</v>
      </c>
    </row>
    <row r="195" spans="1:5" x14ac:dyDescent="0.2">
      <c r="A195" t="s">
        <v>6</v>
      </c>
      <c r="B195" t="s">
        <v>1615</v>
      </c>
      <c r="C195" t="s">
        <v>202</v>
      </c>
      <c r="D195" t="s">
        <v>1615</v>
      </c>
      <c r="E195" t="s">
        <v>2026</v>
      </c>
    </row>
    <row r="196" spans="1:5" x14ac:dyDescent="0.2">
      <c r="A196" t="s">
        <v>3</v>
      </c>
      <c r="B196" t="s">
        <v>1578</v>
      </c>
      <c r="C196" t="s">
        <v>221</v>
      </c>
      <c r="D196" t="s">
        <v>2</v>
      </c>
      <c r="E196" t="s">
        <v>2026</v>
      </c>
    </row>
    <row r="197" spans="1:5" x14ac:dyDescent="0.2">
      <c r="A197" t="s">
        <v>9</v>
      </c>
      <c r="B197" t="s">
        <v>289</v>
      </c>
      <c r="C197" t="s">
        <v>222</v>
      </c>
      <c r="D197" t="s">
        <v>1617</v>
      </c>
      <c r="E197" t="s">
        <v>2026</v>
      </c>
    </row>
    <row r="198" spans="1:5" x14ac:dyDescent="0.2">
      <c r="A198" t="s">
        <v>9</v>
      </c>
      <c r="B198" t="s">
        <v>1925</v>
      </c>
      <c r="C198" t="s">
        <v>205</v>
      </c>
      <c r="D198" t="s">
        <v>2</v>
      </c>
      <c r="E198" t="s">
        <v>2026</v>
      </c>
    </row>
    <row r="199" spans="1:5" x14ac:dyDescent="0.2">
      <c r="A199" t="s">
        <v>6</v>
      </c>
      <c r="B199" t="s">
        <v>1626</v>
      </c>
      <c r="C199" t="s">
        <v>223</v>
      </c>
      <c r="D199" t="s">
        <v>2</v>
      </c>
      <c r="E199" t="s">
        <v>2026</v>
      </c>
    </row>
    <row r="200" spans="1:5" x14ac:dyDescent="0.2">
      <c r="A200" t="s">
        <v>9</v>
      </c>
      <c r="B200" t="s">
        <v>1926</v>
      </c>
      <c r="C200" t="s">
        <v>207</v>
      </c>
      <c r="D200" t="s">
        <v>2</v>
      </c>
      <c r="E200" t="s">
        <v>2026</v>
      </c>
    </row>
    <row r="201" spans="1:5" x14ac:dyDescent="0.2">
      <c r="A201" t="s">
        <v>3</v>
      </c>
      <c r="B201" t="s">
        <v>1926</v>
      </c>
      <c r="C201" t="s">
        <v>208</v>
      </c>
      <c r="D201" t="s">
        <v>2</v>
      </c>
      <c r="E201" t="s">
        <v>2026</v>
      </c>
    </row>
    <row r="202" spans="1:5" x14ac:dyDescent="0.2">
      <c r="A202" t="s">
        <v>3</v>
      </c>
      <c r="B202" t="s">
        <v>1926</v>
      </c>
      <c r="C202" t="s">
        <v>209</v>
      </c>
      <c r="D202" t="s">
        <v>2</v>
      </c>
      <c r="E202" t="s">
        <v>2026</v>
      </c>
    </row>
    <row r="203" spans="1:5" x14ac:dyDescent="0.2">
      <c r="A203" t="s">
        <v>6</v>
      </c>
      <c r="B203" t="s">
        <v>297</v>
      </c>
      <c r="C203" t="s">
        <v>224</v>
      </c>
      <c r="D203" t="s">
        <v>298</v>
      </c>
      <c r="E203" t="s">
        <v>2026</v>
      </c>
    </row>
    <row r="204" spans="1:5" x14ac:dyDescent="0.2">
      <c r="A204" t="s">
        <v>9</v>
      </c>
      <c r="B204" t="s">
        <v>1632</v>
      </c>
      <c r="C204" t="s">
        <v>225</v>
      </c>
      <c r="D204" t="s">
        <v>2</v>
      </c>
      <c r="E204" t="s">
        <v>2026</v>
      </c>
    </row>
    <row r="205" spans="1:5" x14ac:dyDescent="0.2">
      <c r="A205" t="s">
        <v>9</v>
      </c>
      <c r="B205" t="s">
        <v>1632</v>
      </c>
      <c r="C205" t="s">
        <v>226</v>
      </c>
      <c r="D205" t="s">
        <v>2</v>
      </c>
      <c r="E205" t="s">
        <v>2026</v>
      </c>
    </row>
    <row r="206" spans="1:5" x14ac:dyDescent="0.2">
      <c r="A206" t="s">
        <v>6</v>
      </c>
      <c r="B206" t="s">
        <v>1632</v>
      </c>
      <c r="C206" t="s">
        <v>227</v>
      </c>
      <c r="D206" t="s">
        <v>2</v>
      </c>
      <c r="E206" t="s">
        <v>2026</v>
      </c>
    </row>
    <row r="207" spans="1:5" x14ac:dyDescent="0.2">
      <c r="A207" t="s">
        <v>3</v>
      </c>
      <c r="B207" t="s">
        <v>1621</v>
      </c>
      <c r="C207" t="s">
        <v>228</v>
      </c>
      <c r="D207" t="s">
        <v>2</v>
      </c>
      <c r="E207" t="s">
        <v>2026</v>
      </c>
    </row>
    <row r="208" spans="1:5" x14ac:dyDescent="0.2">
      <c r="A208" t="s">
        <v>9</v>
      </c>
      <c r="B208" t="s">
        <v>1621</v>
      </c>
      <c r="C208" t="s">
        <v>229</v>
      </c>
      <c r="D208" t="s">
        <v>2</v>
      </c>
      <c r="E208" t="s">
        <v>2026</v>
      </c>
    </row>
    <row r="209" spans="1:5" x14ac:dyDescent="0.2">
      <c r="A209" t="s">
        <v>3</v>
      </c>
      <c r="B209" t="s">
        <v>1621</v>
      </c>
      <c r="C209" t="s">
        <v>230</v>
      </c>
      <c r="D209" t="s">
        <v>2</v>
      </c>
      <c r="E209" t="s">
        <v>2026</v>
      </c>
    </row>
    <row r="210" spans="1:5" x14ac:dyDescent="0.2">
      <c r="A210" t="s">
        <v>9</v>
      </c>
      <c r="B210" t="s">
        <v>299</v>
      </c>
      <c r="C210" t="s">
        <v>231</v>
      </c>
      <c r="D210" t="s">
        <v>2</v>
      </c>
      <c r="E210" t="s">
        <v>2026</v>
      </c>
    </row>
    <row r="211" spans="1:5" x14ac:dyDescent="0.2">
      <c r="A211" t="s">
        <v>11</v>
      </c>
      <c r="B211" t="s">
        <v>295</v>
      </c>
      <c r="C211" t="s">
        <v>232</v>
      </c>
      <c r="D211" t="s">
        <v>2</v>
      </c>
      <c r="E211" t="s">
        <v>2026</v>
      </c>
    </row>
    <row r="212" spans="1:5" x14ac:dyDescent="0.2">
      <c r="A212" t="s">
        <v>3</v>
      </c>
      <c r="B212" t="s">
        <v>299</v>
      </c>
      <c r="C212" t="s">
        <v>233</v>
      </c>
      <c r="D212" t="s">
        <v>2</v>
      </c>
      <c r="E212" t="s">
        <v>2026</v>
      </c>
    </row>
    <row r="213" spans="1:5" x14ac:dyDescent="0.2">
      <c r="A213" t="s">
        <v>9</v>
      </c>
      <c r="B213" t="s">
        <v>293</v>
      </c>
      <c r="C213" t="s">
        <v>234</v>
      </c>
      <c r="D213" t="s">
        <v>2</v>
      </c>
      <c r="E213" t="s">
        <v>2026</v>
      </c>
    </row>
    <row r="214" spans="1:5" x14ac:dyDescent="0.2">
      <c r="A214" t="s">
        <v>9</v>
      </c>
      <c r="B214" t="s">
        <v>292</v>
      </c>
      <c r="C214" t="s">
        <v>235</v>
      </c>
      <c r="D214" t="s">
        <v>2</v>
      </c>
      <c r="E214" t="s">
        <v>2026</v>
      </c>
    </row>
    <row r="215" spans="1:5" x14ac:dyDescent="0.2">
      <c r="A215" t="s">
        <v>3</v>
      </c>
      <c r="B215" t="s">
        <v>292</v>
      </c>
      <c r="C215" t="s">
        <v>236</v>
      </c>
      <c r="D215" t="s">
        <v>2</v>
      </c>
      <c r="E215" t="s">
        <v>2026</v>
      </c>
    </row>
    <row r="216" spans="1:5" x14ac:dyDescent="0.2">
      <c r="A216" t="s">
        <v>3</v>
      </c>
      <c r="B216" t="s">
        <v>289</v>
      </c>
      <c r="C216" t="s">
        <v>237</v>
      </c>
      <c r="D216" t="s">
        <v>2</v>
      </c>
      <c r="E216" t="s">
        <v>2026</v>
      </c>
    </row>
    <row r="217" spans="1:5" x14ac:dyDescent="0.2">
      <c r="A217" t="s">
        <v>3</v>
      </c>
      <c r="B217" t="s">
        <v>289</v>
      </c>
      <c r="C217" t="s">
        <v>238</v>
      </c>
      <c r="D217" t="s">
        <v>2</v>
      </c>
      <c r="E217" t="s">
        <v>2026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002AE-A486-0441-9B4C-2307DC18032D}">
  <dimension ref="A1:E221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  <col min="6" max="6" width="21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280</v>
      </c>
      <c r="C2" t="s">
        <v>220</v>
      </c>
      <c r="D2" t="s">
        <v>2</v>
      </c>
      <c r="E2" t="s">
        <v>279</v>
      </c>
    </row>
    <row r="3" spans="1:5" x14ac:dyDescent="0.2">
      <c r="A3" t="s">
        <v>6</v>
      </c>
      <c r="B3" t="s">
        <v>280</v>
      </c>
      <c r="C3" t="s">
        <v>225</v>
      </c>
      <c r="D3" t="s">
        <v>2</v>
      </c>
      <c r="E3" t="s">
        <v>279</v>
      </c>
    </row>
    <row r="4" spans="1:5" x14ac:dyDescent="0.2">
      <c r="A4" t="s">
        <v>3</v>
      </c>
      <c r="B4" t="s">
        <v>282</v>
      </c>
      <c r="C4" t="s">
        <v>239</v>
      </c>
      <c r="D4" t="s">
        <v>2</v>
      </c>
      <c r="E4" t="s">
        <v>279</v>
      </c>
    </row>
    <row r="5" spans="1:5" x14ac:dyDescent="0.2">
      <c r="A5" t="s">
        <v>9</v>
      </c>
      <c r="B5" t="s">
        <v>1927</v>
      </c>
      <c r="C5" t="s">
        <v>240</v>
      </c>
      <c r="D5" t="s">
        <v>2</v>
      </c>
      <c r="E5" t="s">
        <v>279</v>
      </c>
    </row>
    <row r="6" spans="1:5" x14ac:dyDescent="0.2">
      <c r="A6" t="s">
        <v>6</v>
      </c>
      <c r="B6" t="s">
        <v>283</v>
      </c>
      <c r="C6" t="s">
        <v>128</v>
      </c>
      <c r="D6" t="s">
        <v>2</v>
      </c>
      <c r="E6" t="s">
        <v>279</v>
      </c>
    </row>
    <row r="7" spans="1:5" x14ac:dyDescent="0.2">
      <c r="A7" t="s">
        <v>9</v>
      </c>
      <c r="B7" t="s">
        <v>284</v>
      </c>
      <c r="C7" t="s">
        <v>181</v>
      </c>
      <c r="D7" t="s">
        <v>2</v>
      </c>
      <c r="E7" t="s">
        <v>279</v>
      </c>
    </row>
    <row r="8" spans="1:5" x14ac:dyDescent="0.2">
      <c r="A8" t="s">
        <v>3</v>
      </c>
      <c r="B8" t="s">
        <v>285</v>
      </c>
      <c r="C8" t="s">
        <v>241</v>
      </c>
      <c r="D8" t="s">
        <v>2</v>
      </c>
      <c r="E8" t="s">
        <v>279</v>
      </c>
    </row>
    <row r="9" spans="1:5" x14ac:dyDescent="0.2">
      <c r="A9" t="s">
        <v>9</v>
      </c>
      <c r="B9" t="s">
        <v>286</v>
      </c>
      <c r="C9" t="s">
        <v>242</v>
      </c>
      <c r="D9" t="s">
        <v>2</v>
      </c>
      <c r="E9" t="s">
        <v>279</v>
      </c>
    </row>
    <row r="10" spans="1:5" x14ac:dyDescent="0.2">
      <c r="A10" t="s">
        <v>3</v>
      </c>
      <c r="B10" t="s">
        <v>286</v>
      </c>
      <c r="C10" t="s">
        <v>243</v>
      </c>
      <c r="D10" t="s">
        <v>2</v>
      </c>
      <c r="E10" t="s">
        <v>279</v>
      </c>
    </row>
    <row r="11" spans="1:5" x14ac:dyDescent="0.2">
      <c r="A11" t="s">
        <v>3</v>
      </c>
      <c r="B11" t="s">
        <v>286</v>
      </c>
      <c r="C11" t="s">
        <v>244</v>
      </c>
      <c r="D11" t="s">
        <v>2</v>
      </c>
      <c r="E11" t="s">
        <v>279</v>
      </c>
    </row>
    <row r="12" spans="1:5" x14ac:dyDescent="0.2">
      <c r="A12" t="s">
        <v>9</v>
      </c>
      <c r="B12" t="s">
        <v>1928</v>
      </c>
      <c r="C12" t="s">
        <v>245</v>
      </c>
      <c r="D12" t="s">
        <v>2</v>
      </c>
      <c r="E12" t="s">
        <v>279</v>
      </c>
    </row>
    <row r="13" spans="1:5" x14ac:dyDescent="0.2">
      <c r="A13" t="s">
        <v>6</v>
      </c>
      <c r="B13" t="s">
        <v>1631</v>
      </c>
      <c r="C13" t="s">
        <v>246</v>
      </c>
      <c r="D13" t="s">
        <v>2</v>
      </c>
      <c r="E13" t="s">
        <v>279</v>
      </c>
    </row>
    <row r="14" spans="1:5" x14ac:dyDescent="0.2">
      <c r="A14" t="s">
        <v>9</v>
      </c>
      <c r="B14" t="s">
        <v>1631</v>
      </c>
      <c r="C14" t="s">
        <v>247</v>
      </c>
      <c r="D14" t="s">
        <v>2</v>
      </c>
      <c r="E14" t="s">
        <v>279</v>
      </c>
    </row>
    <row r="15" spans="1:5" x14ac:dyDescent="0.2">
      <c r="A15" t="s">
        <v>3</v>
      </c>
      <c r="B15" t="s">
        <v>289</v>
      </c>
      <c r="C15" t="s">
        <v>237</v>
      </c>
      <c r="D15" t="s">
        <v>2</v>
      </c>
      <c r="E15" t="s">
        <v>279</v>
      </c>
    </row>
    <row r="16" spans="1:5" x14ac:dyDescent="0.2">
      <c r="A16" t="s">
        <v>3</v>
      </c>
      <c r="B16" t="s">
        <v>289</v>
      </c>
      <c r="C16" t="s">
        <v>238</v>
      </c>
      <c r="D16" t="s">
        <v>2</v>
      </c>
      <c r="E16" t="s">
        <v>279</v>
      </c>
    </row>
    <row r="17" spans="1:5" x14ac:dyDescent="0.2">
      <c r="A17" t="s">
        <v>9</v>
      </c>
      <c r="B17" t="s">
        <v>292</v>
      </c>
      <c r="C17" t="s">
        <v>235</v>
      </c>
      <c r="D17" t="s">
        <v>2</v>
      </c>
      <c r="E17" t="s">
        <v>279</v>
      </c>
    </row>
    <row r="18" spans="1:5" x14ac:dyDescent="0.2">
      <c r="A18" t="s">
        <v>3</v>
      </c>
      <c r="B18" t="s">
        <v>292</v>
      </c>
      <c r="C18" t="s">
        <v>236</v>
      </c>
      <c r="D18" t="s">
        <v>2</v>
      </c>
      <c r="E18" t="s">
        <v>279</v>
      </c>
    </row>
    <row r="19" spans="1:5" x14ac:dyDescent="0.2">
      <c r="A19" t="s">
        <v>11</v>
      </c>
      <c r="B19" t="s">
        <v>295</v>
      </c>
      <c r="C19" t="s">
        <v>232</v>
      </c>
      <c r="D19" t="s">
        <v>2</v>
      </c>
      <c r="E19" t="s">
        <v>279</v>
      </c>
    </row>
    <row r="20" spans="1:5" x14ac:dyDescent="0.2">
      <c r="A20" t="s">
        <v>6</v>
      </c>
      <c r="B20" t="s">
        <v>297</v>
      </c>
      <c r="C20" t="s">
        <v>171</v>
      </c>
      <c r="D20" t="s">
        <v>297</v>
      </c>
      <c r="E20" t="s">
        <v>279</v>
      </c>
    </row>
    <row r="21" spans="1:5" x14ac:dyDescent="0.2">
      <c r="A21" t="s">
        <v>6</v>
      </c>
      <c r="B21" t="s">
        <v>297</v>
      </c>
      <c r="C21" t="s">
        <v>224</v>
      </c>
      <c r="D21" t="s">
        <v>298</v>
      </c>
      <c r="E21" t="s">
        <v>279</v>
      </c>
    </row>
    <row r="22" spans="1:5" x14ac:dyDescent="0.2">
      <c r="A22" t="s">
        <v>9</v>
      </c>
      <c r="B22" t="s">
        <v>299</v>
      </c>
      <c r="C22" t="s">
        <v>231</v>
      </c>
      <c r="D22" t="s">
        <v>2</v>
      </c>
      <c r="E22" t="s">
        <v>279</v>
      </c>
    </row>
    <row r="23" spans="1:5" x14ac:dyDescent="0.2">
      <c r="A23" t="s">
        <v>3</v>
      </c>
      <c r="B23" t="s">
        <v>299</v>
      </c>
      <c r="C23" t="s">
        <v>233</v>
      </c>
      <c r="D23" t="s">
        <v>2</v>
      </c>
      <c r="E23" t="s">
        <v>279</v>
      </c>
    </row>
    <row r="24" spans="1:5" x14ac:dyDescent="0.2">
      <c r="A24" t="s">
        <v>6</v>
      </c>
      <c r="B24" t="s">
        <v>1621</v>
      </c>
      <c r="C24" t="s">
        <v>134</v>
      </c>
      <c r="D24" t="s">
        <v>2</v>
      </c>
      <c r="E24" t="s">
        <v>279</v>
      </c>
    </row>
    <row r="25" spans="1:5" x14ac:dyDescent="0.2">
      <c r="A25" t="s">
        <v>6</v>
      </c>
      <c r="B25" t="s">
        <v>1621</v>
      </c>
      <c r="C25" t="s">
        <v>176</v>
      </c>
      <c r="D25" t="s">
        <v>2</v>
      </c>
      <c r="E25" t="s">
        <v>279</v>
      </c>
    </row>
    <row r="26" spans="1:5" x14ac:dyDescent="0.2">
      <c r="A26" t="s">
        <v>6</v>
      </c>
      <c r="B26" t="s">
        <v>1621</v>
      </c>
      <c r="C26" t="s">
        <v>177</v>
      </c>
      <c r="D26" t="s">
        <v>2</v>
      </c>
      <c r="E26" t="s">
        <v>279</v>
      </c>
    </row>
    <row r="27" spans="1:5" x14ac:dyDescent="0.2">
      <c r="A27" t="s">
        <v>3</v>
      </c>
      <c r="B27" t="s">
        <v>1621</v>
      </c>
      <c r="C27" t="s">
        <v>228</v>
      </c>
      <c r="D27" t="s">
        <v>2</v>
      </c>
      <c r="E27" t="s">
        <v>279</v>
      </c>
    </row>
    <row r="28" spans="1:5" x14ac:dyDescent="0.2">
      <c r="A28" t="s">
        <v>9</v>
      </c>
      <c r="B28" t="s">
        <v>1621</v>
      </c>
      <c r="C28" t="s">
        <v>229</v>
      </c>
      <c r="D28" t="s">
        <v>2</v>
      </c>
      <c r="E28" t="s">
        <v>279</v>
      </c>
    </row>
    <row r="29" spans="1:5" x14ac:dyDescent="0.2">
      <c r="A29" t="s">
        <v>3</v>
      </c>
      <c r="B29" t="s">
        <v>1621</v>
      </c>
      <c r="C29" t="s">
        <v>230</v>
      </c>
      <c r="D29" t="s">
        <v>2</v>
      </c>
      <c r="E29" t="s">
        <v>279</v>
      </c>
    </row>
    <row r="30" spans="1:5" x14ac:dyDescent="0.2">
      <c r="A30" t="s">
        <v>9</v>
      </c>
      <c r="B30" t="s">
        <v>1632</v>
      </c>
      <c r="C30" t="s">
        <v>214</v>
      </c>
      <c r="D30" t="s">
        <v>2</v>
      </c>
      <c r="E30" t="s">
        <v>279</v>
      </c>
    </row>
    <row r="31" spans="1:5" x14ac:dyDescent="0.2">
      <c r="A31" t="s">
        <v>9</v>
      </c>
      <c r="B31" t="s">
        <v>1632</v>
      </c>
      <c r="C31" t="s">
        <v>226</v>
      </c>
      <c r="D31" t="s">
        <v>2</v>
      </c>
      <c r="E31" t="s">
        <v>279</v>
      </c>
    </row>
    <row r="32" spans="1:5" x14ac:dyDescent="0.2">
      <c r="A32" t="s">
        <v>6</v>
      </c>
      <c r="B32" t="s">
        <v>1632</v>
      </c>
      <c r="C32" t="s">
        <v>227</v>
      </c>
      <c r="D32" t="s">
        <v>2</v>
      </c>
      <c r="E32" t="s">
        <v>279</v>
      </c>
    </row>
    <row r="33" spans="1:5" x14ac:dyDescent="0.2">
      <c r="A33" t="s">
        <v>9</v>
      </c>
      <c r="B33" t="s">
        <v>1926</v>
      </c>
      <c r="C33" t="s">
        <v>207</v>
      </c>
      <c r="D33" t="s">
        <v>2</v>
      </c>
      <c r="E33" t="s">
        <v>279</v>
      </c>
    </row>
    <row r="34" spans="1:5" x14ac:dyDescent="0.2">
      <c r="A34" t="s">
        <v>3</v>
      </c>
      <c r="B34" t="s">
        <v>1926</v>
      </c>
      <c r="C34" t="s">
        <v>208</v>
      </c>
      <c r="D34" t="s">
        <v>2</v>
      </c>
      <c r="E34" t="s">
        <v>279</v>
      </c>
    </row>
    <row r="35" spans="1:5" x14ac:dyDescent="0.2">
      <c r="A35" t="s">
        <v>3</v>
      </c>
      <c r="B35" t="s">
        <v>1926</v>
      </c>
      <c r="C35" t="s">
        <v>209</v>
      </c>
      <c r="D35" t="s">
        <v>2</v>
      </c>
      <c r="E35" t="s">
        <v>279</v>
      </c>
    </row>
    <row r="36" spans="1:5" x14ac:dyDescent="0.2">
      <c r="A36" t="s">
        <v>6</v>
      </c>
      <c r="B36" t="s">
        <v>1626</v>
      </c>
      <c r="C36" t="s">
        <v>223</v>
      </c>
      <c r="D36" t="s">
        <v>2</v>
      </c>
      <c r="E36" t="s">
        <v>279</v>
      </c>
    </row>
    <row r="37" spans="1:5" x14ac:dyDescent="0.2">
      <c r="A37" t="s">
        <v>3</v>
      </c>
      <c r="B37" t="s">
        <v>1908</v>
      </c>
      <c r="C37" t="s">
        <v>160</v>
      </c>
      <c r="D37" t="s">
        <v>2</v>
      </c>
      <c r="E37" t="s">
        <v>279</v>
      </c>
    </row>
    <row r="38" spans="1:5" x14ac:dyDescent="0.2">
      <c r="A38" t="s">
        <v>9</v>
      </c>
      <c r="B38" t="s">
        <v>1925</v>
      </c>
      <c r="C38" t="s">
        <v>205</v>
      </c>
      <c r="D38" t="s">
        <v>2</v>
      </c>
      <c r="E38" t="s">
        <v>279</v>
      </c>
    </row>
    <row r="39" spans="1:5" x14ac:dyDescent="0.2">
      <c r="A39" t="s">
        <v>9</v>
      </c>
      <c r="B39" t="s">
        <v>1923</v>
      </c>
      <c r="C39" t="s">
        <v>199</v>
      </c>
      <c r="D39" t="s">
        <v>2</v>
      </c>
      <c r="E39" t="s">
        <v>279</v>
      </c>
    </row>
    <row r="40" spans="1:5" x14ac:dyDescent="0.2">
      <c r="A40" t="s">
        <v>3</v>
      </c>
      <c r="B40" t="s">
        <v>1920</v>
      </c>
      <c r="C40" t="s">
        <v>217</v>
      </c>
      <c r="D40" t="s">
        <v>2</v>
      </c>
      <c r="E40" t="s">
        <v>279</v>
      </c>
    </row>
    <row r="41" spans="1:5" x14ac:dyDescent="0.2">
      <c r="A41" t="s">
        <v>6</v>
      </c>
      <c r="B41" t="s">
        <v>1917</v>
      </c>
      <c r="C41" t="s">
        <v>178</v>
      </c>
      <c r="D41" t="s">
        <v>2</v>
      </c>
      <c r="E41" t="s">
        <v>279</v>
      </c>
    </row>
    <row r="42" spans="1:5" x14ac:dyDescent="0.2">
      <c r="A42" t="s">
        <v>6</v>
      </c>
      <c r="B42" t="s">
        <v>1888</v>
      </c>
      <c r="C42" t="s">
        <v>212</v>
      </c>
      <c r="D42" t="s">
        <v>2</v>
      </c>
      <c r="E42" t="s">
        <v>279</v>
      </c>
    </row>
    <row r="43" spans="1:5" x14ac:dyDescent="0.2">
      <c r="A43" t="s">
        <v>6</v>
      </c>
      <c r="B43" t="s">
        <v>1888</v>
      </c>
      <c r="C43" t="s">
        <v>195</v>
      </c>
      <c r="D43" t="s">
        <v>1614</v>
      </c>
      <c r="E43" t="s">
        <v>279</v>
      </c>
    </row>
    <row r="44" spans="1:5" x14ac:dyDescent="0.2">
      <c r="A44" t="s">
        <v>9</v>
      </c>
      <c r="B44" t="s">
        <v>1888</v>
      </c>
      <c r="C44" t="s">
        <v>219</v>
      </c>
      <c r="D44" t="s">
        <v>2</v>
      </c>
      <c r="E44" t="s">
        <v>279</v>
      </c>
    </row>
    <row r="45" spans="1:5" x14ac:dyDescent="0.2">
      <c r="A45" t="s">
        <v>6</v>
      </c>
      <c r="B45" t="s">
        <v>1888</v>
      </c>
      <c r="C45" t="s">
        <v>197</v>
      </c>
      <c r="D45" t="s">
        <v>286</v>
      </c>
      <c r="E45" t="s">
        <v>279</v>
      </c>
    </row>
    <row r="46" spans="1:5" x14ac:dyDescent="0.2">
      <c r="A46" t="s">
        <v>6</v>
      </c>
      <c r="B46" t="s">
        <v>1578</v>
      </c>
      <c r="C46" t="s">
        <v>158</v>
      </c>
      <c r="D46" t="s">
        <v>2</v>
      </c>
      <c r="E46" t="s">
        <v>279</v>
      </c>
    </row>
    <row r="47" spans="1:5" x14ac:dyDescent="0.2">
      <c r="A47" t="s">
        <v>3</v>
      </c>
      <c r="B47" t="s">
        <v>1578</v>
      </c>
      <c r="C47" t="s">
        <v>221</v>
      </c>
      <c r="D47" t="s">
        <v>2</v>
      </c>
      <c r="E47" t="s">
        <v>279</v>
      </c>
    </row>
    <row r="48" spans="1:5" x14ac:dyDescent="0.2">
      <c r="A48" t="s">
        <v>9</v>
      </c>
      <c r="B48" t="s">
        <v>1614</v>
      </c>
      <c r="C48" t="s">
        <v>218</v>
      </c>
      <c r="D48" t="s">
        <v>2</v>
      </c>
      <c r="E48" t="s">
        <v>279</v>
      </c>
    </row>
    <row r="49" spans="1:5" x14ac:dyDescent="0.2">
      <c r="A49" t="s">
        <v>9</v>
      </c>
      <c r="B49" t="s">
        <v>1614</v>
      </c>
      <c r="C49" t="s">
        <v>192</v>
      </c>
      <c r="D49" t="s">
        <v>2</v>
      </c>
      <c r="E49" t="s">
        <v>279</v>
      </c>
    </row>
    <row r="50" spans="1:5" x14ac:dyDescent="0.2">
      <c r="A50" t="s">
        <v>3</v>
      </c>
      <c r="B50" t="s">
        <v>1848</v>
      </c>
      <c r="C50" t="s">
        <v>16</v>
      </c>
      <c r="D50" t="s">
        <v>2</v>
      </c>
      <c r="E50" t="s">
        <v>279</v>
      </c>
    </row>
    <row r="51" spans="1:5" x14ac:dyDescent="0.2">
      <c r="A51" t="s">
        <v>6</v>
      </c>
      <c r="B51" t="s">
        <v>1613</v>
      </c>
      <c r="C51" t="s">
        <v>188</v>
      </c>
      <c r="D51" t="s">
        <v>1613</v>
      </c>
      <c r="E51" t="s">
        <v>279</v>
      </c>
    </row>
    <row r="52" spans="1:5" x14ac:dyDescent="0.2">
      <c r="A52" t="s">
        <v>189</v>
      </c>
      <c r="B52" t="s">
        <v>1613</v>
      </c>
      <c r="C52" t="s">
        <v>190</v>
      </c>
      <c r="D52" t="s">
        <v>2</v>
      </c>
      <c r="E52" t="s">
        <v>279</v>
      </c>
    </row>
    <row r="53" spans="1:5" x14ac:dyDescent="0.2">
      <c r="A53" t="s">
        <v>3</v>
      </c>
      <c r="B53" t="s">
        <v>1624</v>
      </c>
      <c r="C53" t="s">
        <v>73</v>
      </c>
      <c r="D53" t="s">
        <v>2</v>
      </c>
      <c r="E53" t="s">
        <v>279</v>
      </c>
    </row>
    <row r="54" spans="1:5" x14ac:dyDescent="0.2">
      <c r="A54" t="s">
        <v>6</v>
      </c>
      <c r="B54" t="s">
        <v>1624</v>
      </c>
      <c r="C54" t="s">
        <v>186</v>
      </c>
      <c r="D54" t="s">
        <v>1612</v>
      </c>
      <c r="E54" t="s">
        <v>279</v>
      </c>
    </row>
    <row r="55" spans="1:5" x14ac:dyDescent="0.2">
      <c r="A55" t="s">
        <v>6</v>
      </c>
      <c r="B55" t="s">
        <v>1624</v>
      </c>
      <c r="C55" t="s">
        <v>187</v>
      </c>
      <c r="D55" t="s">
        <v>2</v>
      </c>
      <c r="E55" t="s">
        <v>279</v>
      </c>
    </row>
    <row r="56" spans="1:5" x14ac:dyDescent="0.2">
      <c r="A56" t="s">
        <v>3</v>
      </c>
      <c r="B56" t="s">
        <v>1612</v>
      </c>
      <c r="C56" t="s">
        <v>65</v>
      </c>
      <c r="D56" t="s">
        <v>2</v>
      </c>
      <c r="E56" t="s">
        <v>279</v>
      </c>
    </row>
    <row r="57" spans="1:5" x14ac:dyDescent="0.2">
      <c r="A57" t="s">
        <v>6</v>
      </c>
      <c r="B57" t="s">
        <v>1921</v>
      </c>
      <c r="C57" t="s">
        <v>184</v>
      </c>
      <c r="D57" t="s">
        <v>2</v>
      </c>
      <c r="E57" t="s">
        <v>279</v>
      </c>
    </row>
    <row r="58" spans="1:5" x14ac:dyDescent="0.2">
      <c r="A58" t="s">
        <v>11</v>
      </c>
      <c r="B58" t="s">
        <v>1921</v>
      </c>
      <c r="C58" t="s">
        <v>185</v>
      </c>
      <c r="D58" t="s">
        <v>2</v>
      </c>
      <c r="E58" t="s">
        <v>279</v>
      </c>
    </row>
    <row r="59" spans="1:5" x14ac:dyDescent="0.2">
      <c r="A59" t="s">
        <v>6</v>
      </c>
      <c r="B59" t="s">
        <v>1919</v>
      </c>
      <c r="C59" t="s">
        <v>216</v>
      </c>
      <c r="D59" t="s">
        <v>2</v>
      </c>
      <c r="E59" t="s">
        <v>279</v>
      </c>
    </row>
    <row r="60" spans="1:5" x14ac:dyDescent="0.2">
      <c r="A60" t="s">
        <v>3</v>
      </c>
      <c r="B60" t="s">
        <v>1919</v>
      </c>
      <c r="C60" t="s">
        <v>182</v>
      </c>
      <c r="D60" t="s">
        <v>2</v>
      </c>
      <c r="E60" t="s">
        <v>279</v>
      </c>
    </row>
    <row r="61" spans="1:5" x14ac:dyDescent="0.2">
      <c r="A61" t="s">
        <v>9</v>
      </c>
      <c r="B61" t="s">
        <v>1918</v>
      </c>
      <c r="C61" t="s">
        <v>179</v>
      </c>
      <c r="D61" t="s">
        <v>2</v>
      </c>
      <c r="E61" t="s">
        <v>279</v>
      </c>
    </row>
    <row r="62" spans="1:5" x14ac:dyDescent="0.2">
      <c r="A62" t="s">
        <v>9</v>
      </c>
      <c r="B62" t="s">
        <v>1918</v>
      </c>
      <c r="C62" t="s">
        <v>193</v>
      </c>
      <c r="D62" t="s">
        <v>2</v>
      </c>
      <c r="E62" t="s">
        <v>279</v>
      </c>
    </row>
    <row r="63" spans="1:5" x14ac:dyDescent="0.2">
      <c r="A63" t="s">
        <v>6</v>
      </c>
      <c r="B63" t="s">
        <v>1869</v>
      </c>
      <c r="C63" t="s">
        <v>63</v>
      </c>
      <c r="D63" t="s">
        <v>1577</v>
      </c>
      <c r="E63" t="s">
        <v>279</v>
      </c>
    </row>
    <row r="64" spans="1:5" x14ac:dyDescent="0.2">
      <c r="A64" t="s">
        <v>6</v>
      </c>
      <c r="B64" t="s">
        <v>1916</v>
      </c>
      <c r="C64" t="s">
        <v>175</v>
      </c>
      <c r="D64" t="s">
        <v>1611</v>
      </c>
      <c r="E64" t="s">
        <v>279</v>
      </c>
    </row>
    <row r="65" spans="1:5" x14ac:dyDescent="0.2">
      <c r="A65" t="s">
        <v>3</v>
      </c>
      <c r="B65" t="s">
        <v>1915</v>
      </c>
      <c r="C65" t="s">
        <v>173</v>
      </c>
      <c r="D65" t="s">
        <v>2</v>
      </c>
      <c r="E65" t="s">
        <v>279</v>
      </c>
    </row>
    <row r="66" spans="1:5" x14ac:dyDescent="0.2">
      <c r="A66" t="s">
        <v>6</v>
      </c>
      <c r="B66" t="s">
        <v>1915</v>
      </c>
      <c r="C66" t="s">
        <v>174</v>
      </c>
      <c r="D66" t="s">
        <v>1578</v>
      </c>
      <c r="E66" t="s">
        <v>279</v>
      </c>
    </row>
    <row r="67" spans="1:5" x14ac:dyDescent="0.2">
      <c r="A67" t="s">
        <v>3</v>
      </c>
      <c r="B67" t="s">
        <v>1914</v>
      </c>
      <c r="C67" t="s">
        <v>172</v>
      </c>
      <c r="D67" t="s">
        <v>2</v>
      </c>
      <c r="E67" t="s">
        <v>279</v>
      </c>
    </row>
    <row r="68" spans="1:5" x14ac:dyDescent="0.2">
      <c r="A68" t="s">
        <v>9</v>
      </c>
      <c r="B68" t="s">
        <v>1870</v>
      </c>
      <c r="C68" t="s">
        <v>66</v>
      </c>
      <c r="D68" t="s">
        <v>2</v>
      </c>
      <c r="E68" t="s">
        <v>279</v>
      </c>
    </row>
    <row r="69" spans="1:5" x14ac:dyDescent="0.2">
      <c r="A69" t="s">
        <v>11</v>
      </c>
      <c r="B69" t="s">
        <v>1913</v>
      </c>
      <c r="C69" t="s">
        <v>169</v>
      </c>
      <c r="D69" t="s">
        <v>2</v>
      </c>
      <c r="E69" t="s">
        <v>279</v>
      </c>
    </row>
    <row r="70" spans="1:5" x14ac:dyDescent="0.2">
      <c r="A70" t="s">
        <v>3</v>
      </c>
      <c r="B70" t="s">
        <v>1913</v>
      </c>
      <c r="C70" t="s">
        <v>170</v>
      </c>
      <c r="D70" t="s">
        <v>2</v>
      </c>
      <c r="E70" t="s">
        <v>279</v>
      </c>
    </row>
    <row r="71" spans="1:5" x14ac:dyDescent="0.2">
      <c r="A71" t="s">
        <v>9</v>
      </c>
      <c r="B71" t="s">
        <v>1912</v>
      </c>
      <c r="C71" t="s">
        <v>167</v>
      </c>
      <c r="D71" t="s">
        <v>2</v>
      </c>
      <c r="E71" t="s">
        <v>279</v>
      </c>
    </row>
    <row r="72" spans="1:5" x14ac:dyDescent="0.2">
      <c r="A72" t="s">
        <v>9</v>
      </c>
      <c r="B72" t="s">
        <v>1912</v>
      </c>
      <c r="C72" t="s">
        <v>168</v>
      </c>
      <c r="D72" t="s">
        <v>2</v>
      </c>
      <c r="E72" t="s">
        <v>279</v>
      </c>
    </row>
    <row r="73" spans="1:5" x14ac:dyDescent="0.2">
      <c r="A73" t="s">
        <v>9</v>
      </c>
      <c r="B73" t="s">
        <v>1576</v>
      </c>
      <c r="C73" t="s">
        <v>215</v>
      </c>
      <c r="D73" t="s">
        <v>2</v>
      </c>
      <c r="E73" t="s">
        <v>279</v>
      </c>
    </row>
    <row r="74" spans="1:5" x14ac:dyDescent="0.2">
      <c r="A74" t="s">
        <v>6</v>
      </c>
      <c r="B74" t="s">
        <v>1911</v>
      </c>
      <c r="C74" t="s">
        <v>165</v>
      </c>
      <c r="D74" t="s">
        <v>1610</v>
      </c>
      <c r="E74" t="s">
        <v>279</v>
      </c>
    </row>
    <row r="75" spans="1:5" x14ac:dyDescent="0.2">
      <c r="A75" t="s">
        <v>9</v>
      </c>
      <c r="B75" t="s">
        <v>1868</v>
      </c>
      <c r="C75" t="s">
        <v>61</v>
      </c>
      <c r="D75" t="s">
        <v>2</v>
      </c>
      <c r="E75" t="s">
        <v>279</v>
      </c>
    </row>
    <row r="76" spans="1:5" x14ac:dyDescent="0.2">
      <c r="A76" t="s">
        <v>6</v>
      </c>
      <c r="B76" t="s">
        <v>1867</v>
      </c>
      <c r="C76" t="s">
        <v>60</v>
      </c>
      <c r="D76" t="s">
        <v>1575</v>
      </c>
      <c r="E76" t="s">
        <v>279</v>
      </c>
    </row>
    <row r="77" spans="1:5" x14ac:dyDescent="0.2">
      <c r="A77" t="s">
        <v>6</v>
      </c>
      <c r="B77" t="s">
        <v>1910</v>
      </c>
      <c r="C77" t="s">
        <v>163</v>
      </c>
      <c r="D77" t="s">
        <v>1609</v>
      </c>
      <c r="E77" t="s">
        <v>279</v>
      </c>
    </row>
    <row r="78" spans="1:5" x14ac:dyDescent="0.2">
      <c r="A78" t="s">
        <v>6</v>
      </c>
      <c r="B78" t="s">
        <v>1909</v>
      </c>
      <c r="C78" t="s">
        <v>162</v>
      </c>
      <c r="D78" t="s">
        <v>1608</v>
      </c>
      <c r="E78" t="s">
        <v>279</v>
      </c>
    </row>
    <row r="79" spans="1:5" x14ac:dyDescent="0.2">
      <c r="A79" t="s">
        <v>6</v>
      </c>
      <c r="B79" t="s">
        <v>1607</v>
      </c>
      <c r="C79" t="s">
        <v>161</v>
      </c>
      <c r="D79" t="s">
        <v>1607</v>
      </c>
      <c r="E79" t="s">
        <v>279</v>
      </c>
    </row>
    <row r="80" spans="1:5" x14ac:dyDescent="0.2">
      <c r="A80" t="s">
        <v>9</v>
      </c>
      <c r="B80" t="s">
        <v>1907</v>
      </c>
      <c r="C80" t="s">
        <v>159</v>
      </c>
      <c r="D80" t="s">
        <v>2</v>
      </c>
      <c r="E80" t="s">
        <v>279</v>
      </c>
    </row>
    <row r="81" spans="1:5" x14ac:dyDescent="0.2">
      <c r="A81" t="s">
        <v>9</v>
      </c>
      <c r="B81" t="s">
        <v>1906</v>
      </c>
      <c r="C81" t="s">
        <v>157</v>
      </c>
      <c r="D81" t="s">
        <v>2</v>
      </c>
      <c r="E81" t="s">
        <v>279</v>
      </c>
    </row>
    <row r="82" spans="1:5" x14ac:dyDescent="0.2">
      <c r="A82" t="s">
        <v>6</v>
      </c>
      <c r="B82" t="s">
        <v>1905</v>
      </c>
      <c r="C82" t="s">
        <v>156</v>
      </c>
      <c r="D82" t="s">
        <v>1606</v>
      </c>
      <c r="E82" t="s">
        <v>279</v>
      </c>
    </row>
    <row r="83" spans="1:5" x14ac:dyDescent="0.2">
      <c r="A83" t="s">
        <v>6</v>
      </c>
      <c r="B83" t="s">
        <v>1866</v>
      </c>
      <c r="C83" t="s">
        <v>59</v>
      </c>
      <c r="D83" t="s">
        <v>1574</v>
      </c>
      <c r="E83" t="s">
        <v>279</v>
      </c>
    </row>
    <row r="84" spans="1:5" x14ac:dyDescent="0.2">
      <c r="A84" t="s">
        <v>9</v>
      </c>
      <c r="B84" t="s">
        <v>1904</v>
      </c>
      <c r="C84" t="s">
        <v>155</v>
      </c>
      <c r="D84" t="s">
        <v>2</v>
      </c>
      <c r="E84" t="s">
        <v>279</v>
      </c>
    </row>
    <row r="85" spans="1:5" x14ac:dyDescent="0.2">
      <c r="A85" t="s">
        <v>3</v>
      </c>
      <c r="B85" t="s">
        <v>1903</v>
      </c>
      <c r="C85" t="s">
        <v>154</v>
      </c>
      <c r="D85" t="s">
        <v>2</v>
      </c>
      <c r="E85" t="s">
        <v>279</v>
      </c>
    </row>
    <row r="86" spans="1:5" x14ac:dyDescent="0.2">
      <c r="A86" t="s">
        <v>6</v>
      </c>
      <c r="B86" t="s">
        <v>1902</v>
      </c>
      <c r="C86" t="s">
        <v>151</v>
      </c>
      <c r="D86" t="s">
        <v>2</v>
      </c>
      <c r="E86" t="s">
        <v>279</v>
      </c>
    </row>
    <row r="87" spans="1:5" x14ac:dyDescent="0.2">
      <c r="A87" t="s">
        <v>6</v>
      </c>
      <c r="B87" t="s">
        <v>1902</v>
      </c>
      <c r="C87" t="s">
        <v>152</v>
      </c>
      <c r="D87" t="s">
        <v>2</v>
      </c>
      <c r="E87" t="s">
        <v>279</v>
      </c>
    </row>
    <row r="88" spans="1:5" x14ac:dyDescent="0.2">
      <c r="A88" t="s">
        <v>3</v>
      </c>
      <c r="B88" t="s">
        <v>1902</v>
      </c>
      <c r="C88" t="s">
        <v>153</v>
      </c>
      <c r="D88" t="s">
        <v>2</v>
      </c>
      <c r="E88" t="s">
        <v>279</v>
      </c>
    </row>
    <row r="89" spans="1:5" x14ac:dyDescent="0.2">
      <c r="A89" t="s">
        <v>11</v>
      </c>
      <c r="B89" t="s">
        <v>1901</v>
      </c>
      <c r="C89" t="s">
        <v>150</v>
      </c>
      <c r="D89" t="s">
        <v>2</v>
      </c>
      <c r="E89" t="s">
        <v>279</v>
      </c>
    </row>
    <row r="90" spans="1:5" x14ac:dyDescent="0.2">
      <c r="A90" t="s">
        <v>3</v>
      </c>
      <c r="B90" t="s">
        <v>1615</v>
      </c>
      <c r="C90" t="s">
        <v>149</v>
      </c>
      <c r="D90" t="s">
        <v>2</v>
      </c>
      <c r="E90" t="s">
        <v>279</v>
      </c>
    </row>
    <row r="91" spans="1:5" x14ac:dyDescent="0.2">
      <c r="A91" t="s">
        <v>6</v>
      </c>
      <c r="B91" t="s">
        <v>1615</v>
      </c>
      <c r="C91" t="s">
        <v>202</v>
      </c>
      <c r="D91" t="s">
        <v>1615</v>
      </c>
      <c r="E91" t="s">
        <v>279</v>
      </c>
    </row>
    <row r="92" spans="1:5" x14ac:dyDescent="0.2">
      <c r="A92" t="s">
        <v>3</v>
      </c>
      <c r="B92" t="s">
        <v>1865</v>
      </c>
      <c r="C92" t="s">
        <v>58</v>
      </c>
      <c r="D92" t="s">
        <v>2</v>
      </c>
      <c r="E92" t="s">
        <v>279</v>
      </c>
    </row>
    <row r="93" spans="1:5" x14ac:dyDescent="0.2">
      <c r="A93" t="s">
        <v>11</v>
      </c>
      <c r="B93" t="s">
        <v>1605</v>
      </c>
      <c r="C93" t="s">
        <v>146</v>
      </c>
      <c r="D93" t="s">
        <v>2</v>
      </c>
      <c r="E93" t="s">
        <v>279</v>
      </c>
    </row>
    <row r="94" spans="1:5" x14ac:dyDescent="0.2">
      <c r="A94" t="s">
        <v>6</v>
      </c>
      <c r="B94" t="s">
        <v>1605</v>
      </c>
      <c r="C94" t="s">
        <v>147</v>
      </c>
      <c r="D94" t="s">
        <v>1604</v>
      </c>
      <c r="E94" t="s">
        <v>279</v>
      </c>
    </row>
    <row r="95" spans="1:5" x14ac:dyDescent="0.2">
      <c r="A95" t="s">
        <v>6</v>
      </c>
      <c r="B95" t="s">
        <v>1605</v>
      </c>
      <c r="C95" t="s">
        <v>148</v>
      </c>
      <c r="D95" t="s">
        <v>1605</v>
      </c>
      <c r="E95" t="s">
        <v>279</v>
      </c>
    </row>
    <row r="96" spans="1:5" x14ac:dyDescent="0.2">
      <c r="A96" t="s">
        <v>6</v>
      </c>
      <c r="B96" t="s">
        <v>1604</v>
      </c>
      <c r="C96" t="s">
        <v>145</v>
      </c>
      <c r="D96" t="s">
        <v>1604</v>
      </c>
      <c r="E96" t="s">
        <v>279</v>
      </c>
    </row>
    <row r="97" spans="1:5" x14ac:dyDescent="0.2">
      <c r="A97" t="s">
        <v>9</v>
      </c>
      <c r="B97" t="s">
        <v>1900</v>
      </c>
      <c r="C97" t="s">
        <v>213</v>
      </c>
      <c r="D97" t="s">
        <v>2</v>
      </c>
      <c r="E97" t="s">
        <v>279</v>
      </c>
    </row>
    <row r="98" spans="1:5" x14ac:dyDescent="0.2">
      <c r="A98" t="s">
        <v>6</v>
      </c>
      <c r="B98" t="s">
        <v>1603</v>
      </c>
      <c r="C98" t="s">
        <v>143</v>
      </c>
      <c r="D98" t="s">
        <v>1603</v>
      </c>
      <c r="E98" t="s">
        <v>279</v>
      </c>
    </row>
    <row r="99" spans="1:5" x14ac:dyDescent="0.2">
      <c r="A99" t="s">
        <v>9</v>
      </c>
      <c r="B99" t="s">
        <v>1593</v>
      </c>
      <c r="C99" t="s">
        <v>108</v>
      </c>
      <c r="D99" t="s">
        <v>1593</v>
      </c>
      <c r="E99" t="s">
        <v>279</v>
      </c>
    </row>
    <row r="100" spans="1:5" x14ac:dyDescent="0.2">
      <c r="A100" t="s">
        <v>6</v>
      </c>
      <c r="B100" t="s">
        <v>1899</v>
      </c>
      <c r="C100" t="s">
        <v>142</v>
      </c>
      <c r="D100" t="s">
        <v>1602</v>
      </c>
      <c r="E100" t="s">
        <v>279</v>
      </c>
    </row>
    <row r="101" spans="1:5" x14ac:dyDescent="0.2">
      <c r="A101" t="s">
        <v>3</v>
      </c>
      <c r="B101" t="s">
        <v>1898</v>
      </c>
      <c r="C101" t="s">
        <v>141</v>
      </c>
      <c r="D101" t="s">
        <v>2</v>
      </c>
      <c r="E101" t="s">
        <v>279</v>
      </c>
    </row>
    <row r="102" spans="1:5" x14ac:dyDescent="0.2">
      <c r="A102" t="s">
        <v>9</v>
      </c>
      <c r="B102" t="s">
        <v>1601</v>
      </c>
      <c r="C102" t="s">
        <v>137</v>
      </c>
      <c r="D102" t="s">
        <v>2</v>
      </c>
      <c r="E102" t="s">
        <v>279</v>
      </c>
    </row>
    <row r="103" spans="1:5" x14ac:dyDescent="0.2">
      <c r="A103" t="s">
        <v>6</v>
      </c>
      <c r="B103" t="s">
        <v>1601</v>
      </c>
      <c r="C103" t="s">
        <v>138</v>
      </c>
      <c r="D103" t="s">
        <v>1601</v>
      </c>
      <c r="E103" t="s">
        <v>279</v>
      </c>
    </row>
    <row r="104" spans="1:5" x14ac:dyDescent="0.2">
      <c r="A104" t="s">
        <v>6</v>
      </c>
      <c r="B104" t="s">
        <v>1601</v>
      </c>
      <c r="C104" t="s">
        <v>139</v>
      </c>
      <c r="D104" t="s">
        <v>1601</v>
      </c>
      <c r="E104" t="s">
        <v>279</v>
      </c>
    </row>
    <row r="105" spans="1:5" x14ac:dyDescent="0.2">
      <c r="A105" t="s">
        <v>6</v>
      </c>
      <c r="B105" t="s">
        <v>1601</v>
      </c>
      <c r="C105" t="s">
        <v>140</v>
      </c>
      <c r="D105" t="s">
        <v>1601</v>
      </c>
      <c r="E105" t="s">
        <v>279</v>
      </c>
    </row>
    <row r="106" spans="1:5" x14ac:dyDescent="0.2">
      <c r="A106" t="s">
        <v>6</v>
      </c>
      <c r="B106" t="s">
        <v>1573</v>
      </c>
      <c r="C106" t="s">
        <v>56</v>
      </c>
      <c r="D106" t="s">
        <v>1573</v>
      </c>
      <c r="E106" t="s">
        <v>279</v>
      </c>
    </row>
    <row r="107" spans="1:5" x14ac:dyDescent="0.2">
      <c r="A107" t="s">
        <v>6</v>
      </c>
      <c r="B107" t="s">
        <v>1573</v>
      </c>
      <c r="C107" t="s">
        <v>57</v>
      </c>
      <c r="D107" t="s">
        <v>1573</v>
      </c>
      <c r="E107" t="s">
        <v>279</v>
      </c>
    </row>
    <row r="108" spans="1:5" x14ac:dyDescent="0.2">
      <c r="A108" t="s">
        <v>6</v>
      </c>
      <c r="B108" t="s">
        <v>1600</v>
      </c>
      <c r="C108" t="s">
        <v>135</v>
      </c>
      <c r="D108" t="s">
        <v>1600</v>
      </c>
      <c r="E108" t="s">
        <v>279</v>
      </c>
    </row>
    <row r="109" spans="1:5" x14ac:dyDescent="0.2">
      <c r="A109" t="s">
        <v>6</v>
      </c>
      <c r="B109" t="s">
        <v>1600</v>
      </c>
      <c r="C109" t="s">
        <v>136</v>
      </c>
      <c r="D109" t="s">
        <v>1600</v>
      </c>
      <c r="E109" t="s">
        <v>279</v>
      </c>
    </row>
    <row r="110" spans="1:5" x14ac:dyDescent="0.2">
      <c r="A110" t="s">
        <v>6</v>
      </c>
      <c r="B110" t="s">
        <v>1897</v>
      </c>
      <c r="C110" t="s">
        <v>133</v>
      </c>
      <c r="D110" t="s">
        <v>1599</v>
      </c>
      <c r="E110" t="s">
        <v>279</v>
      </c>
    </row>
    <row r="111" spans="1:5" x14ac:dyDescent="0.2">
      <c r="A111" t="s">
        <v>9</v>
      </c>
      <c r="B111" t="s">
        <v>1599</v>
      </c>
      <c r="C111" t="s">
        <v>132</v>
      </c>
      <c r="D111" t="s">
        <v>2</v>
      </c>
      <c r="E111" t="s">
        <v>279</v>
      </c>
    </row>
    <row r="112" spans="1:5" x14ac:dyDescent="0.2">
      <c r="A112" t="s">
        <v>6</v>
      </c>
      <c r="B112" t="s">
        <v>1864</v>
      </c>
      <c r="C112" t="s">
        <v>54</v>
      </c>
      <c r="D112" t="s">
        <v>1572</v>
      </c>
      <c r="E112" t="s">
        <v>279</v>
      </c>
    </row>
    <row r="113" spans="1:5" x14ac:dyDescent="0.2">
      <c r="A113" t="s">
        <v>6</v>
      </c>
      <c r="B113" t="s">
        <v>1864</v>
      </c>
      <c r="C113" t="s">
        <v>55</v>
      </c>
      <c r="D113" t="s">
        <v>1572</v>
      </c>
      <c r="E113" t="s">
        <v>279</v>
      </c>
    </row>
    <row r="114" spans="1:5" x14ac:dyDescent="0.2">
      <c r="A114" t="s">
        <v>3</v>
      </c>
      <c r="B114" t="s">
        <v>1864</v>
      </c>
      <c r="C114" t="s">
        <v>131</v>
      </c>
      <c r="D114" t="s">
        <v>2</v>
      </c>
      <c r="E114" t="s">
        <v>279</v>
      </c>
    </row>
    <row r="115" spans="1:5" x14ac:dyDescent="0.2">
      <c r="A115" t="s">
        <v>11</v>
      </c>
      <c r="B115" t="s">
        <v>1896</v>
      </c>
      <c r="C115" t="s">
        <v>130</v>
      </c>
      <c r="D115" t="s">
        <v>2</v>
      </c>
      <c r="E115" t="s">
        <v>279</v>
      </c>
    </row>
    <row r="116" spans="1:5" x14ac:dyDescent="0.2">
      <c r="A116" t="s">
        <v>11</v>
      </c>
      <c r="B116" t="s">
        <v>1895</v>
      </c>
      <c r="C116" t="s">
        <v>127</v>
      </c>
      <c r="D116" t="s">
        <v>2</v>
      </c>
      <c r="E116" t="s">
        <v>279</v>
      </c>
    </row>
    <row r="117" spans="1:5" x14ac:dyDescent="0.2">
      <c r="A117" t="s">
        <v>9</v>
      </c>
      <c r="B117" t="s">
        <v>1895</v>
      </c>
      <c r="C117" t="s">
        <v>129</v>
      </c>
      <c r="D117" t="s">
        <v>2</v>
      </c>
      <c r="E117" t="s">
        <v>279</v>
      </c>
    </row>
    <row r="118" spans="1:5" x14ac:dyDescent="0.2">
      <c r="A118" t="s">
        <v>3</v>
      </c>
      <c r="B118" t="s">
        <v>1847</v>
      </c>
      <c r="C118" t="s">
        <v>15</v>
      </c>
      <c r="D118" t="s">
        <v>2</v>
      </c>
      <c r="E118" t="s">
        <v>279</v>
      </c>
    </row>
    <row r="119" spans="1:5" x14ac:dyDescent="0.2">
      <c r="A119" t="s">
        <v>6</v>
      </c>
      <c r="B119" t="s">
        <v>1623</v>
      </c>
      <c r="C119" t="s">
        <v>53</v>
      </c>
      <c r="D119" t="s">
        <v>2</v>
      </c>
      <c r="E119" t="s">
        <v>279</v>
      </c>
    </row>
    <row r="120" spans="1:5" x14ac:dyDescent="0.2">
      <c r="A120" t="s">
        <v>11</v>
      </c>
      <c r="B120" t="s">
        <v>1894</v>
      </c>
      <c r="C120" t="s">
        <v>126</v>
      </c>
      <c r="D120" t="s">
        <v>2</v>
      </c>
      <c r="E120" t="s">
        <v>279</v>
      </c>
    </row>
    <row r="121" spans="1:5" x14ac:dyDescent="0.2">
      <c r="A121" t="s">
        <v>11</v>
      </c>
      <c r="B121" t="s">
        <v>1893</v>
      </c>
      <c r="C121" t="s">
        <v>125</v>
      </c>
      <c r="D121" t="s">
        <v>2</v>
      </c>
      <c r="E121" t="s">
        <v>279</v>
      </c>
    </row>
    <row r="122" spans="1:5" x14ac:dyDescent="0.2">
      <c r="A122" t="s">
        <v>6</v>
      </c>
      <c r="B122" t="s">
        <v>1596</v>
      </c>
      <c r="C122" t="s">
        <v>120</v>
      </c>
      <c r="D122" t="s">
        <v>1595</v>
      </c>
      <c r="E122" t="s">
        <v>279</v>
      </c>
    </row>
    <row r="123" spans="1:5" x14ac:dyDescent="0.2">
      <c r="A123" t="s">
        <v>6</v>
      </c>
      <c r="B123" t="s">
        <v>1596</v>
      </c>
      <c r="C123" t="s">
        <v>121</v>
      </c>
      <c r="D123" t="s">
        <v>1596</v>
      </c>
      <c r="E123" t="s">
        <v>279</v>
      </c>
    </row>
    <row r="124" spans="1:5" x14ac:dyDescent="0.2">
      <c r="A124" t="s">
        <v>6</v>
      </c>
      <c r="B124" t="s">
        <v>1596</v>
      </c>
      <c r="C124" t="s">
        <v>122</v>
      </c>
      <c r="D124" t="s">
        <v>1597</v>
      </c>
      <c r="E124" t="s">
        <v>279</v>
      </c>
    </row>
    <row r="125" spans="1:5" x14ac:dyDescent="0.2">
      <c r="A125" t="s">
        <v>6</v>
      </c>
      <c r="B125" t="s">
        <v>1596</v>
      </c>
      <c r="C125" t="s">
        <v>123</v>
      </c>
      <c r="D125" t="s">
        <v>1598</v>
      </c>
      <c r="E125" t="s">
        <v>279</v>
      </c>
    </row>
    <row r="126" spans="1:5" x14ac:dyDescent="0.2">
      <c r="A126" t="s">
        <v>6</v>
      </c>
      <c r="B126" t="s">
        <v>1596</v>
      </c>
      <c r="C126" t="s">
        <v>124</v>
      </c>
      <c r="D126" t="s">
        <v>1556</v>
      </c>
      <c r="E126" t="s">
        <v>279</v>
      </c>
    </row>
    <row r="127" spans="1:5" x14ac:dyDescent="0.2">
      <c r="A127" t="s">
        <v>6</v>
      </c>
      <c r="B127" t="s">
        <v>1863</v>
      </c>
      <c r="C127" t="s">
        <v>51</v>
      </c>
      <c r="D127" t="s">
        <v>1565</v>
      </c>
      <c r="E127" t="s">
        <v>279</v>
      </c>
    </row>
    <row r="128" spans="1:5" x14ac:dyDescent="0.2">
      <c r="A128" t="s">
        <v>11</v>
      </c>
      <c r="B128" t="s">
        <v>1892</v>
      </c>
      <c r="C128" t="s">
        <v>119</v>
      </c>
      <c r="D128" t="s">
        <v>2</v>
      </c>
      <c r="E128" t="s">
        <v>279</v>
      </c>
    </row>
    <row r="129" spans="1:5" x14ac:dyDescent="0.2">
      <c r="A129" t="s">
        <v>3</v>
      </c>
      <c r="B129" t="s">
        <v>1891</v>
      </c>
      <c r="C129" t="s">
        <v>116</v>
      </c>
      <c r="D129" t="s">
        <v>2</v>
      </c>
      <c r="E129" t="s">
        <v>279</v>
      </c>
    </row>
    <row r="130" spans="1:5" x14ac:dyDescent="0.2">
      <c r="A130" t="s">
        <v>6</v>
      </c>
      <c r="B130" t="s">
        <v>1891</v>
      </c>
      <c r="C130" t="s">
        <v>117</v>
      </c>
      <c r="D130" t="s">
        <v>1594</v>
      </c>
      <c r="E130" t="s">
        <v>279</v>
      </c>
    </row>
    <row r="131" spans="1:5" x14ac:dyDescent="0.2">
      <c r="A131" t="s">
        <v>3</v>
      </c>
      <c r="B131" t="s">
        <v>1891</v>
      </c>
      <c r="C131" t="s">
        <v>118</v>
      </c>
      <c r="D131" t="s">
        <v>2</v>
      </c>
      <c r="E131" t="s">
        <v>279</v>
      </c>
    </row>
    <row r="132" spans="1:5" x14ac:dyDescent="0.2">
      <c r="A132" t="s">
        <v>6</v>
      </c>
      <c r="B132" t="s">
        <v>1861</v>
      </c>
      <c r="C132" t="s">
        <v>49</v>
      </c>
      <c r="D132" t="s">
        <v>1570</v>
      </c>
      <c r="E132" t="s">
        <v>279</v>
      </c>
    </row>
    <row r="133" spans="1:5" x14ac:dyDescent="0.2">
      <c r="A133" t="s">
        <v>6</v>
      </c>
      <c r="B133" t="s">
        <v>1862</v>
      </c>
      <c r="C133" t="s">
        <v>50</v>
      </c>
      <c r="D133" t="s">
        <v>1571</v>
      </c>
      <c r="E133" t="s">
        <v>279</v>
      </c>
    </row>
    <row r="134" spans="1:5" x14ac:dyDescent="0.2">
      <c r="A134" t="s">
        <v>6</v>
      </c>
      <c r="B134" t="s">
        <v>1862</v>
      </c>
      <c r="C134" t="s">
        <v>115</v>
      </c>
      <c r="D134" t="s">
        <v>1568</v>
      </c>
      <c r="E134" t="s">
        <v>279</v>
      </c>
    </row>
    <row r="135" spans="1:5" x14ac:dyDescent="0.2">
      <c r="A135" t="s">
        <v>9</v>
      </c>
      <c r="B135" t="s">
        <v>1572</v>
      </c>
      <c r="C135" t="s">
        <v>48</v>
      </c>
      <c r="D135" t="s">
        <v>2</v>
      </c>
      <c r="E135" t="s">
        <v>279</v>
      </c>
    </row>
    <row r="136" spans="1:5" x14ac:dyDescent="0.2">
      <c r="A136" t="s">
        <v>6</v>
      </c>
      <c r="B136" t="s">
        <v>1625</v>
      </c>
      <c r="C136" t="s">
        <v>47</v>
      </c>
      <c r="D136" t="s">
        <v>2</v>
      </c>
      <c r="E136" t="s">
        <v>279</v>
      </c>
    </row>
    <row r="137" spans="1:5" x14ac:dyDescent="0.2">
      <c r="A137" t="s">
        <v>3</v>
      </c>
      <c r="B137" t="s">
        <v>1568</v>
      </c>
      <c r="C137" t="s">
        <v>4</v>
      </c>
      <c r="D137" t="s">
        <v>2</v>
      </c>
      <c r="E137" t="s">
        <v>279</v>
      </c>
    </row>
    <row r="138" spans="1:5" x14ac:dyDescent="0.2">
      <c r="A138" t="s">
        <v>6</v>
      </c>
      <c r="B138" t="s">
        <v>1568</v>
      </c>
      <c r="C138" t="s">
        <v>44</v>
      </c>
      <c r="D138" t="s">
        <v>1568</v>
      </c>
      <c r="E138" t="s">
        <v>279</v>
      </c>
    </row>
    <row r="139" spans="1:5" x14ac:dyDescent="0.2">
      <c r="A139" t="s">
        <v>6</v>
      </c>
      <c r="B139" t="s">
        <v>1568</v>
      </c>
      <c r="C139" t="s">
        <v>45</v>
      </c>
      <c r="D139" t="s">
        <v>1569</v>
      </c>
      <c r="E139" t="s">
        <v>279</v>
      </c>
    </row>
    <row r="140" spans="1:5" x14ac:dyDescent="0.2">
      <c r="A140" t="s">
        <v>6</v>
      </c>
      <c r="B140" t="s">
        <v>1568</v>
      </c>
      <c r="C140" t="s">
        <v>46</v>
      </c>
      <c r="D140" t="s">
        <v>1568</v>
      </c>
      <c r="E140" t="s">
        <v>279</v>
      </c>
    </row>
    <row r="141" spans="1:5" x14ac:dyDescent="0.2">
      <c r="A141" t="s">
        <v>9</v>
      </c>
      <c r="B141" t="s">
        <v>1890</v>
      </c>
      <c r="C141" t="s">
        <v>114</v>
      </c>
      <c r="D141" t="s">
        <v>2</v>
      </c>
      <c r="E141" t="s">
        <v>279</v>
      </c>
    </row>
    <row r="142" spans="1:5" x14ac:dyDescent="0.2">
      <c r="A142" t="s">
        <v>6</v>
      </c>
      <c r="B142" t="s">
        <v>1571</v>
      </c>
      <c r="C142" t="s">
        <v>113</v>
      </c>
      <c r="D142" t="s">
        <v>2</v>
      </c>
      <c r="E142" t="s">
        <v>279</v>
      </c>
    </row>
    <row r="143" spans="1:5" x14ac:dyDescent="0.2">
      <c r="A143" t="s">
        <v>3</v>
      </c>
      <c r="B143" t="s">
        <v>1860</v>
      </c>
      <c r="C143" t="s">
        <v>43</v>
      </c>
      <c r="D143" t="s">
        <v>2</v>
      </c>
      <c r="E143" t="s">
        <v>279</v>
      </c>
    </row>
    <row r="144" spans="1:5" x14ac:dyDescent="0.2">
      <c r="A144" t="s">
        <v>3</v>
      </c>
      <c r="B144" t="s">
        <v>1889</v>
      </c>
      <c r="C144" t="s">
        <v>112</v>
      </c>
      <c r="D144" t="s">
        <v>2</v>
      </c>
      <c r="E144" t="s">
        <v>279</v>
      </c>
    </row>
    <row r="145" spans="1:5" x14ac:dyDescent="0.2">
      <c r="A145" t="s">
        <v>3</v>
      </c>
      <c r="B145" t="s">
        <v>1841</v>
      </c>
      <c r="C145" t="s">
        <v>5</v>
      </c>
      <c r="D145" t="s">
        <v>2</v>
      </c>
      <c r="E145" t="s">
        <v>279</v>
      </c>
    </row>
    <row r="146" spans="1:5" x14ac:dyDescent="0.2">
      <c r="A146" t="s">
        <v>3</v>
      </c>
      <c r="B146" t="s">
        <v>1841</v>
      </c>
      <c r="C146" t="s">
        <v>111</v>
      </c>
      <c r="D146" t="s">
        <v>2</v>
      </c>
      <c r="E146" t="s">
        <v>279</v>
      </c>
    </row>
    <row r="147" spans="1:5" x14ac:dyDescent="0.2">
      <c r="A147" t="s">
        <v>9</v>
      </c>
      <c r="B147" t="s">
        <v>1841</v>
      </c>
      <c r="C147" t="s">
        <v>201</v>
      </c>
      <c r="D147" t="s">
        <v>2</v>
      </c>
      <c r="E147" t="s">
        <v>279</v>
      </c>
    </row>
    <row r="148" spans="1:5" x14ac:dyDescent="0.2">
      <c r="A148" t="s">
        <v>6</v>
      </c>
      <c r="B148" t="s">
        <v>1567</v>
      </c>
      <c r="C148" t="s">
        <v>42</v>
      </c>
      <c r="D148" t="s">
        <v>1567</v>
      </c>
      <c r="E148" t="s">
        <v>279</v>
      </c>
    </row>
    <row r="149" spans="1:5" x14ac:dyDescent="0.2">
      <c r="A149" t="s">
        <v>6</v>
      </c>
      <c r="B149" t="s">
        <v>1567</v>
      </c>
      <c r="C149" t="s">
        <v>109</v>
      </c>
      <c r="D149" t="s">
        <v>1567</v>
      </c>
      <c r="E149" t="s">
        <v>279</v>
      </c>
    </row>
    <row r="150" spans="1:5" x14ac:dyDescent="0.2">
      <c r="A150" t="s">
        <v>9</v>
      </c>
      <c r="B150" t="s">
        <v>1887</v>
      </c>
      <c r="C150" t="s">
        <v>107</v>
      </c>
      <c r="D150" t="s">
        <v>2</v>
      </c>
      <c r="E150" t="s">
        <v>279</v>
      </c>
    </row>
    <row r="151" spans="1:5" x14ac:dyDescent="0.2">
      <c r="A151" t="s">
        <v>9</v>
      </c>
      <c r="B151" t="s">
        <v>1886</v>
      </c>
      <c r="C151" t="s">
        <v>106</v>
      </c>
      <c r="D151" t="s">
        <v>2</v>
      </c>
      <c r="E151" t="s">
        <v>279</v>
      </c>
    </row>
    <row r="152" spans="1:5" x14ac:dyDescent="0.2">
      <c r="A152" t="s">
        <v>6</v>
      </c>
      <c r="B152" t="s">
        <v>1598</v>
      </c>
      <c r="C152" t="s">
        <v>105</v>
      </c>
      <c r="D152" t="s">
        <v>1592</v>
      </c>
      <c r="E152" t="s">
        <v>279</v>
      </c>
    </row>
    <row r="153" spans="1:5" x14ac:dyDescent="0.2">
      <c r="A153" t="s">
        <v>6</v>
      </c>
      <c r="B153" t="s">
        <v>1591</v>
      </c>
      <c r="C153" t="s">
        <v>103</v>
      </c>
      <c r="D153" t="s">
        <v>1591</v>
      </c>
      <c r="E153" t="s">
        <v>279</v>
      </c>
    </row>
    <row r="154" spans="1:5" x14ac:dyDescent="0.2">
      <c r="A154" t="s">
        <v>6</v>
      </c>
      <c r="B154" t="s">
        <v>1591</v>
      </c>
      <c r="C154" t="s">
        <v>104</v>
      </c>
      <c r="D154" t="s">
        <v>1591</v>
      </c>
      <c r="E154" t="s">
        <v>279</v>
      </c>
    </row>
    <row r="155" spans="1:5" x14ac:dyDescent="0.2">
      <c r="A155" t="s">
        <v>9</v>
      </c>
      <c r="B155" t="s">
        <v>1885</v>
      </c>
      <c r="C155" t="s">
        <v>102</v>
      </c>
      <c r="D155" t="s">
        <v>2</v>
      </c>
      <c r="E155" t="s">
        <v>279</v>
      </c>
    </row>
    <row r="156" spans="1:5" x14ac:dyDescent="0.2">
      <c r="A156" t="s">
        <v>6</v>
      </c>
      <c r="B156" t="s">
        <v>1884</v>
      </c>
      <c r="C156" t="s">
        <v>101</v>
      </c>
      <c r="D156" t="s">
        <v>1590</v>
      </c>
      <c r="E156" t="s">
        <v>279</v>
      </c>
    </row>
    <row r="157" spans="1:5" x14ac:dyDescent="0.2">
      <c r="A157" t="s">
        <v>11</v>
      </c>
      <c r="B157" t="s">
        <v>1845</v>
      </c>
      <c r="C157" t="s">
        <v>12</v>
      </c>
      <c r="D157" t="s">
        <v>2</v>
      </c>
      <c r="E157" t="s">
        <v>279</v>
      </c>
    </row>
    <row r="158" spans="1:5" x14ac:dyDescent="0.2">
      <c r="A158" t="s">
        <v>6</v>
      </c>
      <c r="B158" t="s">
        <v>1845</v>
      </c>
      <c r="C158" t="s">
        <v>13</v>
      </c>
      <c r="D158" t="s">
        <v>1550</v>
      </c>
      <c r="E158" t="s">
        <v>279</v>
      </c>
    </row>
    <row r="159" spans="1:5" x14ac:dyDescent="0.2">
      <c r="A159" t="s">
        <v>3</v>
      </c>
      <c r="B159" t="s">
        <v>1883</v>
      </c>
      <c r="C159" t="s">
        <v>100</v>
      </c>
      <c r="D159" t="s">
        <v>2</v>
      </c>
      <c r="E159" t="s">
        <v>279</v>
      </c>
    </row>
    <row r="160" spans="1:5" x14ac:dyDescent="0.2">
      <c r="A160" t="s">
        <v>3</v>
      </c>
      <c r="B160" t="s">
        <v>1882</v>
      </c>
      <c r="C160" t="s">
        <v>98</v>
      </c>
      <c r="D160" t="s">
        <v>2</v>
      </c>
      <c r="E160" t="s">
        <v>279</v>
      </c>
    </row>
    <row r="161" spans="1:5" x14ac:dyDescent="0.2">
      <c r="A161" t="s">
        <v>6</v>
      </c>
      <c r="B161" t="s">
        <v>1882</v>
      </c>
      <c r="C161" t="s">
        <v>99</v>
      </c>
      <c r="D161" t="s">
        <v>1589</v>
      </c>
      <c r="E161" t="s">
        <v>279</v>
      </c>
    </row>
    <row r="162" spans="1:5" x14ac:dyDescent="0.2">
      <c r="A162" t="s">
        <v>3</v>
      </c>
      <c r="B162" t="s">
        <v>1843</v>
      </c>
      <c r="C162" t="s">
        <v>8</v>
      </c>
      <c r="D162" t="s">
        <v>2</v>
      </c>
      <c r="E162" t="s">
        <v>279</v>
      </c>
    </row>
    <row r="163" spans="1:5" x14ac:dyDescent="0.2">
      <c r="A163" t="s">
        <v>6</v>
      </c>
      <c r="B163" t="s">
        <v>1859</v>
      </c>
      <c r="C163" t="s">
        <v>41</v>
      </c>
      <c r="D163" t="s">
        <v>1566</v>
      </c>
      <c r="E163" t="s">
        <v>279</v>
      </c>
    </row>
    <row r="164" spans="1:5" x14ac:dyDescent="0.2">
      <c r="A164" t="s">
        <v>6</v>
      </c>
      <c r="B164" t="s">
        <v>1628</v>
      </c>
      <c r="C164" t="s">
        <v>40</v>
      </c>
      <c r="D164" t="s">
        <v>2</v>
      </c>
      <c r="E164" t="s">
        <v>279</v>
      </c>
    </row>
    <row r="165" spans="1:5" x14ac:dyDescent="0.2">
      <c r="A165" t="s">
        <v>3</v>
      </c>
      <c r="B165" t="s">
        <v>1881</v>
      </c>
      <c r="C165" t="s">
        <v>96</v>
      </c>
      <c r="D165" t="s">
        <v>2</v>
      </c>
      <c r="E165" t="s">
        <v>279</v>
      </c>
    </row>
    <row r="166" spans="1:5" x14ac:dyDescent="0.2">
      <c r="A166" t="s">
        <v>9</v>
      </c>
      <c r="B166" t="s">
        <v>1881</v>
      </c>
      <c r="C166" t="s">
        <v>97</v>
      </c>
      <c r="D166" t="s">
        <v>2</v>
      </c>
      <c r="E166" t="s">
        <v>279</v>
      </c>
    </row>
    <row r="167" spans="1:5" x14ac:dyDescent="0.2">
      <c r="A167" t="s">
        <v>3</v>
      </c>
      <c r="B167" t="s">
        <v>1880</v>
      </c>
      <c r="C167" t="s">
        <v>95</v>
      </c>
      <c r="D167" t="s">
        <v>2</v>
      </c>
      <c r="E167" t="s">
        <v>279</v>
      </c>
    </row>
    <row r="168" spans="1:5" x14ac:dyDescent="0.2">
      <c r="A168" t="s">
        <v>3</v>
      </c>
      <c r="B168" t="s">
        <v>1858</v>
      </c>
      <c r="C168" t="s">
        <v>39</v>
      </c>
      <c r="D168" t="s">
        <v>2</v>
      </c>
      <c r="E168" t="s">
        <v>279</v>
      </c>
    </row>
    <row r="169" spans="1:5" x14ac:dyDescent="0.2">
      <c r="A169" t="s">
        <v>3</v>
      </c>
      <c r="B169" t="s">
        <v>1858</v>
      </c>
      <c r="C169" t="s">
        <v>94</v>
      </c>
      <c r="D169" t="s">
        <v>2</v>
      </c>
      <c r="E169" t="s">
        <v>279</v>
      </c>
    </row>
    <row r="170" spans="1:5" x14ac:dyDescent="0.2">
      <c r="A170" t="s">
        <v>6</v>
      </c>
      <c r="B170" t="s">
        <v>1565</v>
      </c>
      <c r="C170" t="s">
        <v>38</v>
      </c>
      <c r="D170" t="s">
        <v>1565</v>
      </c>
      <c r="E170" t="s">
        <v>279</v>
      </c>
    </row>
    <row r="171" spans="1:5" x14ac:dyDescent="0.2">
      <c r="A171" t="s">
        <v>9</v>
      </c>
      <c r="B171" t="s">
        <v>1879</v>
      </c>
      <c r="C171" t="s">
        <v>93</v>
      </c>
      <c r="D171" t="s">
        <v>2</v>
      </c>
      <c r="E171" t="s">
        <v>279</v>
      </c>
    </row>
    <row r="172" spans="1:5" x14ac:dyDescent="0.2">
      <c r="A172" t="s">
        <v>9</v>
      </c>
      <c r="B172" t="s">
        <v>1857</v>
      </c>
      <c r="C172" t="s">
        <v>37</v>
      </c>
      <c r="D172" t="s">
        <v>2</v>
      </c>
      <c r="E172" t="s">
        <v>279</v>
      </c>
    </row>
    <row r="173" spans="1:5" x14ac:dyDescent="0.2">
      <c r="A173" t="s">
        <v>6</v>
      </c>
      <c r="B173" t="s">
        <v>1856</v>
      </c>
      <c r="C173" t="s">
        <v>36</v>
      </c>
      <c r="D173" t="s">
        <v>1564</v>
      </c>
      <c r="E173" t="s">
        <v>279</v>
      </c>
    </row>
    <row r="174" spans="1:5" x14ac:dyDescent="0.2">
      <c r="A174" t="s">
        <v>9</v>
      </c>
      <c r="B174" t="s">
        <v>1846</v>
      </c>
      <c r="C174" t="s">
        <v>14</v>
      </c>
      <c r="D174" t="s">
        <v>2</v>
      </c>
      <c r="E174" t="s">
        <v>279</v>
      </c>
    </row>
    <row r="175" spans="1:5" x14ac:dyDescent="0.2">
      <c r="A175" t="s">
        <v>6</v>
      </c>
      <c r="B175" t="s">
        <v>1563</v>
      </c>
      <c r="C175" t="s">
        <v>35</v>
      </c>
      <c r="D175" t="s">
        <v>1563</v>
      </c>
      <c r="E175" t="s">
        <v>279</v>
      </c>
    </row>
    <row r="176" spans="1:5" x14ac:dyDescent="0.2">
      <c r="A176" t="s">
        <v>6</v>
      </c>
      <c r="B176" t="s">
        <v>1562</v>
      </c>
      <c r="C176" t="s">
        <v>34</v>
      </c>
      <c r="D176" t="s">
        <v>1562</v>
      </c>
      <c r="E176" t="s">
        <v>279</v>
      </c>
    </row>
    <row r="177" spans="1:5" x14ac:dyDescent="0.2">
      <c r="A177" t="s">
        <v>6</v>
      </c>
      <c r="B177" t="s">
        <v>1561</v>
      </c>
      <c r="C177" t="s">
        <v>33</v>
      </c>
      <c r="D177" t="s">
        <v>1561</v>
      </c>
      <c r="E177" t="s">
        <v>279</v>
      </c>
    </row>
    <row r="178" spans="1:5" x14ac:dyDescent="0.2">
      <c r="A178" t="s">
        <v>11</v>
      </c>
      <c r="B178" t="s">
        <v>1561</v>
      </c>
      <c r="C178" t="s">
        <v>92</v>
      </c>
      <c r="D178" t="s">
        <v>2</v>
      </c>
      <c r="E178" t="s">
        <v>279</v>
      </c>
    </row>
    <row r="179" spans="1:5" x14ac:dyDescent="0.2">
      <c r="A179" t="s">
        <v>6</v>
      </c>
      <c r="B179" t="s">
        <v>1588</v>
      </c>
      <c r="C179" t="s">
        <v>91</v>
      </c>
      <c r="D179" t="s">
        <v>1588</v>
      </c>
      <c r="E179" t="s">
        <v>279</v>
      </c>
    </row>
    <row r="180" spans="1:5" x14ac:dyDescent="0.2">
      <c r="A180" t="s">
        <v>6</v>
      </c>
      <c r="B180" t="s">
        <v>1622</v>
      </c>
      <c r="C180" t="s">
        <v>32</v>
      </c>
      <c r="D180" t="s">
        <v>2</v>
      </c>
      <c r="E180" t="s">
        <v>279</v>
      </c>
    </row>
    <row r="181" spans="1:5" x14ac:dyDescent="0.2">
      <c r="A181" t="s">
        <v>6</v>
      </c>
      <c r="B181" t="s">
        <v>1587</v>
      </c>
      <c r="C181" t="s">
        <v>89</v>
      </c>
      <c r="D181" t="s">
        <v>1586</v>
      </c>
      <c r="E181" t="s">
        <v>279</v>
      </c>
    </row>
    <row r="182" spans="1:5" x14ac:dyDescent="0.2">
      <c r="A182" t="s">
        <v>6</v>
      </c>
      <c r="B182" t="s">
        <v>1587</v>
      </c>
      <c r="C182" t="s">
        <v>90</v>
      </c>
      <c r="D182" t="s">
        <v>1587</v>
      </c>
      <c r="E182" t="s">
        <v>279</v>
      </c>
    </row>
    <row r="183" spans="1:5" x14ac:dyDescent="0.2">
      <c r="A183" t="s">
        <v>6</v>
      </c>
      <c r="B183" t="s">
        <v>1586</v>
      </c>
      <c r="C183" t="s">
        <v>31</v>
      </c>
      <c r="D183" t="s">
        <v>1560</v>
      </c>
      <c r="E183" t="s">
        <v>279</v>
      </c>
    </row>
    <row r="184" spans="1:5" x14ac:dyDescent="0.2">
      <c r="A184" t="s">
        <v>6</v>
      </c>
      <c r="B184" t="s">
        <v>1560</v>
      </c>
      <c r="C184" t="s">
        <v>87</v>
      </c>
      <c r="D184" t="s">
        <v>1585</v>
      </c>
      <c r="E184" t="s">
        <v>279</v>
      </c>
    </row>
    <row r="185" spans="1:5" x14ac:dyDescent="0.2">
      <c r="A185" t="s">
        <v>3</v>
      </c>
      <c r="B185" t="s">
        <v>1560</v>
      </c>
      <c r="C185" t="s">
        <v>88</v>
      </c>
      <c r="D185" t="s">
        <v>2</v>
      </c>
      <c r="E185" t="s">
        <v>279</v>
      </c>
    </row>
    <row r="186" spans="1:5" x14ac:dyDescent="0.2">
      <c r="A186" t="s">
        <v>6</v>
      </c>
      <c r="B186" t="s">
        <v>1583</v>
      </c>
      <c r="C186" t="s">
        <v>84</v>
      </c>
      <c r="D186" t="s">
        <v>1583</v>
      </c>
      <c r="E186" t="s">
        <v>279</v>
      </c>
    </row>
    <row r="187" spans="1:5" x14ac:dyDescent="0.2">
      <c r="A187" t="s">
        <v>9</v>
      </c>
      <c r="B187" t="s">
        <v>1583</v>
      </c>
      <c r="C187" t="s">
        <v>85</v>
      </c>
      <c r="D187" t="s">
        <v>2</v>
      </c>
      <c r="E187" t="s">
        <v>279</v>
      </c>
    </row>
    <row r="188" spans="1:5" x14ac:dyDescent="0.2">
      <c r="A188" t="s">
        <v>6</v>
      </c>
      <c r="B188" t="s">
        <v>1583</v>
      </c>
      <c r="C188" t="s">
        <v>86</v>
      </c>
      <c r="D188" t="s">
        <v>1584</v>
      </c>
      <c r="E188" t="s">
        <v>279</v>
      </c>
    </row>
    <row r="189" spans="1:5" x14ac:dyDescent="0.2">
      <c r="A189" t="s">
        <v>6</v>
      </c>
      <c r="B189" t="s">
        <v>1582</v>
      </c>
      <c r="C189" t="s">
        <v>83</v>
      </c>
      <c r="D189" t="s">
        <v>1582</v>
      </c>
      <c r="E189" t="s">
        <v>279</v>
      </c>
    </row>
    <row r="190" spans="1:5" x14ac:dyDescent="0.2">
      <c r="A190" t="s">
        <v>3</v>
      </c>
      <c r="B190" t="s">
        <v>1855</v>
      </c>
      <c r="C190" t="s">
        <v>30</v>
      </c>
      <c r="D190" t="s">
        <v>2</v>
      </c>
      <c r="E190" t="s">
        <v>279</v>
      </c>
    </row>
    <row r="191" spans="1:5" x14ac:dyDescent="0.2">
      <c r="A191" t="s">
        <v>3</v>
      </c>
      <c r="B191" t="s">
        <v>1855</v>
      </c>
      <c r="C191" t="s">
        <v>82</v>
      </c>
      <c r="D191" t="s">
        <v>2</v>
      </c>
      <c r="E191" t="s">
        <v>279</v>
      </c>
    </row>
    <row r="192" spans="1:5" x14ac:dyDescent="0.2">
      <c r="A192" t="s">
        <v>9</v>
      </c>
      <c r="B192" t="s">
        <v>1878</v>
      </c>
      <c r="C192" t="s">
        <v>81</v>
      </c>
      <c r="D192" t="s">
        <v>2</v>
      </c>
      <c r="E192" t="s">
        <v>279</v>
      </c>
    </row>
    <row r="193" spans="1:5" x14ac:dyDescent="0.2">
      <c r="A193" t="s">
        <v>6</v>
      </c>
      <c r="B193" t="s">
        <v>1581</v>
      </c>
      <c r="C193" t="s">
        <v>78</v>
      </c>
      <c r="D193" t="s">
        <v>1580</v>
      </c>
      <c r="E193" t="s">
        <v>279</v>
      </c>
    </row>
    <row r="194" spans="1:5" x14ac:dyDescent="0.2">
      <c r="A194" t="s">
        <v>6</v>
      </c>
      <c r="B194" t="s">
        <v>1581</v>
      </c>
      <c r="C194" t="s">
        <v>79</v>
      </c>
      <c r="D194" t="s">
        <v>1581</v>
      </c>
      <c r="E194" t="s">
        <v>279</v>
      </c>
    </row>
    <row r="195" spans="1:5" x14ac:dyDescent="0.2">
      <c r="A195" t="s">
        <v>6</v>
      </c>
      <c r="B195" t="s">
        <v>1559</v>
      </c>
      <c r="C195" t="s">
        <v>28</v>
      </c>
      <c r="D195" t="s">
        <v>1558</v>
      </c>
      <c r="E195" t="s">
        <v>279</v>
      </c>
    </row>
    <row r="196" spans="1:5" x14ac:dyDescent="0.2">
      <c r="A196" t="s">
        <v>6</v>
      </c>
      <c r="B196" t="s">
        <v>1559</v>
      </c>
      <c r="C196" t="s">
        <v>29</v>
      </c>
      <c r="D196" t="s">
        <v>1559</v>
      </c>
      <c r="E196" t="s">
        <v>279</v>
      </c>
    </row>
    <row r="197" spans="1:5" x14ac:dyDescent="0.2">
      <c r="A197" t="s">
        <v>6</v>
      </c>
      <c r="B197" t="s">
        <v>1557</v>
      </c>
      <c r="C197" t="s">
        <v>27</v>
      </c>
      <c r="D197" t="s">
        <v>1557</v>
      </c>
      <c r="E197" t="s">
        <v>279</v>
      </c>
    </row>
    <row r="198" spans="1:5" x14ac:dyDescent="0.2">
      <c r="A198" t="s">
        <v>6</v>
      </c>
      <c r="B198" t="s">
        <v>1854</v>
      </c>
      <c r="C198" t="s">
        <v>26</v>
      </c>
      <c r="D198" t="s">
        <v>1556</v>
      </c>
      <c r="E198" t="s">
        <v>279</v>
      </c>
    </row>
    <row r="199" spans="1:5" x14ac:dyDescent="0.2">
      <c r="A199" t="s">
        <v>3</v>
      </c>
      <c r="B199" t="s">
        <v>1854</v>
      </c>
      <c r="C199" t="s">
        <v>77</v>
      </c>
      <c r="D199" t="s">
        <v>2</v>
      </c>
      <c r="E199" t="s">
        <v>279</v>
      </c>
    </row>
    <row r="200" spans="1:5" x14ac:dyDescent="0.2">
      <c r="A200" t="s">
        <v>6</v>
      </c>
      <c r="B200" t="s">
        <v>1853</v>
      </c>
      <c r="C200" t="s">
        <v>25</v>
      </c>
      <c r="D200" t="s">
        <v>1555</v>
      </c>
      <c r="E200" t="s">
        <v>279</v>
      </c>
    </row>
    <row r="201" spans="1:5" x14ac:dyDescent="0.2">
      <c r="A201" t="s">
        <v>9</v>
      </c>
      <c r="B201" t="s">
        <v>1555</v>
      </c>
      <c r="C201" t="s">
        <v>76</v>
      </c>
      <c r="D201" t="s">
        <v>2</v>
      </c>
      <c r="E201" t="s">
        <v>279</v>
      </c>
    </row>
    <row r="202" spans="1:5" x14ac:dyDescent="0.2">
      <c r="A202" t="s">
        <v>6</v>
      </c>
      <c r="B202" t="s">
        <v>1554</v>
      </c>
      <c r="C202" t="s">
        <v>24</v>
      </c>
      <c r="D202" t="s">
        <v>1554</v>
      </c>
      <c r="E202" t="s">
        <v>279</v>
      </c>
    </row>
    <row r="203" spans="1:5" x14ac:dyDescent="0.2">
      <c r="A203" t="s">
        <v>6</v>
      </c>
      <c r="B203" t="s">
        <v>1842</v>
      </c>
      <c r="C203" t="s">
        <v>7</v>
      </c>
      <c r="D203" t="s">
        <v>2</v>
      </c>
      <c r="E203" t="s">
        <v>279</v>
      </c>
    </row>
    <row r="204" spans="1:5" x14ac:dyDescent="0.2">
      <c r="A204" t="s">
        <v>6</v>
      </c>
      <c r="B204" t="s">
        <v>1553</v>
      </c>
      <c r="C204" t="s">
        <v>23</v>
      </c>
      <c r="D204" t="s">
        <v>1553</v>
      </c>
      <c r="E204" t="s">
        <v>279</v>
      </c>
    </row>
    <row r="205" spans="1:5" x14ac:dyDescent="0.2">
      <c r="A205" t="s">
        <v>6</v>
      </c>
      <c r="B205" t="s">
        <v>1629</v>
      </c>
      <c r="C205" t="s">
        <v>75</v>
      </c>
      <c r="D205" t="s">
        <v>2</v>
      </c>
      <c r="E205" t="s">
        <v>279</v>
      </c>
    </row>
    <row r="206" spans="1:5" x14ac:dyDescent="0.2">
      <c r="A206" t="s">
        <v>6</v>
      </c>
      <c r="B206" t="s">
        <v>1852</v>
      </c>
      <c r="C206" t="s">
        <v>22</v>
      </c>
      <c r="D206" t="s">
        <v>1552</v>
      </c>
      <c r="E206" t="s">
        <v>279</v>
      </c>
    </row>
    <row r="207" spans="1:5" x14ac:dyDescent="0.2">
      <c r="A207" t="s">
        <v>6</v>
      </c>
      <c r="B207" t="s">
        <v>1616</v>
      </c>
      <c r="C207" t="s">
        <v>20</v>
      </c>
      <c r="D207" t="s">
        <v>1551</v>
      </c>
      <c r="E207" t="s">
        <v>279</v>
      </c>
    </row>
    <row r="208" spans="1:5" x14ac:dyDescent="0.2">
      <c r="A208" t="s">
        <v>9</v>
      </c>
      <c r="B208" t="s">
        <v>1844</v>
      </c>
      <c r="C208" t="s">
        <v>10</v>
      </c>
      <c r="D208" t="s">
        <v>2</v>
      </c>
      <c r="E208" t="s">
        <v>279</v>
      </c>
    </row>
    <row r="209" spans="1:5" x14ac:dyDescent="0.2">
      <c r="A209" t="s">
        <v>9</v>
      </c>
      <c r="B209" t="s">
        <v>1876</v>
      </c>
      <c r="C209" t="s">
        <v>74</v>
      </c>
      <c r="D209" t="s">
        <v>2</v>
      </c>
      <c r="E209" t="s">
        <v>279</v>
      </c>
    </row>
    <row r="210" spans="1:5" x14ac:dyDescent="0.2">
      <c r="A210" t="s">
        <v>3</v>
      </c>
      <c r="B210" t="s">
        <v>1875</v>
      </c>
      <c r="C210" t="s">
        <v>211</v>
      </c>
      <c r="D210" t="s">
        <v>2</v>
      </c>
      <c r="E210" t="s">
        <v>279</v>
      </c>
    </row>
    <row r="211" spans="1:5" x14ac:dyDescent="0.2">
      <c r="A211" t="s">
        <v>3</v>
      </c>
      <c r="B211" t="s">
        <v>1874</v>
      </c>
      <c r="C211" t="s">
        <v>71</v>
      </c>
      <c r="D211" t="s">
        <v>2</v>
      </c>
      <c r="E211" t="s">
        <v>279</v>
      </c>
    </row>
    <row r="212" spans="1:5" x14ac:dyDescent="0.2">
      <c r="A212" t="s">
        <v>3</v>
      </c>
      <c r="B212" t="s">
        <v>1873</v>
      </c>
      <c r="C212" t="s">
        <v>70</v>
      </c>
      <c r="D212" t="s">
        <v>2</v>
      </c>
      <c r="E212" t="s">
        <v>279</v>
      </c>
    </row>
    <row r="213" spans="1:5" x14ac:dyDescent="0.2">
      <c r="A213" t="s">
        <v>3</v>
      </c>
      <c r="B213" t="s">
        <v>1849</v>
      </c>
      <c r="C213" t="s">
        <v>17</v>
      </c>
      <c r="D213" t="s">
        <v>2</v>
      </c>
      <c r="E213" t="s">
        <v>279</v>
      </c>
    </row>
    <row r="214" spans="1:5" x14ac:dyDescent="0.2">
      <c r="A214" t="s">
        <v>6</v>
      </c>
      <c r="B214" t="s">
        <v>1579</v>
      </c>
      <c r="C214" t="s">
        <v>69</v>
      </c>
      <c r="D214" t="s">
        <v>1579</v>
      </c>
      <c r="E214" t="s">
        <v>279</v>
      </c>
    </row>
    <row r="215" spans="1:5" x14ac:dyDescent="0.2">
      <c r="A215" t="s">
        <v>9</v>
      </c>
      <c r="B215" t="s">
        <v>1872</v>
      </c>
      <c r="C215" t="s">
        <v>68</v>
      </c>
      <c r="D215" t="s">
        <v>2</v>
      </c>
      <c r="E215" t="s">
        <v>279</v>
      </c>
    </row>
    <row r="216" spans="1:5" x14ac:dyDescent="0.2">
      <c r="A216" t="s">
        <v>3</v>
      </c>
      <c r="B216" t="s">
        <v>1851</v>
      </c>
      <c r="C216" t="s">
        <v>19</v>
      </c>
      <c r="D216" t="s">
        <v>2</v>
      </c>
      <c r="E216" t="s">
        <v>279</v>
      </c>
    </row>
    <row r="217" spans="1:5" x14ac:dyDescent="0.2">
      <c r="A217" t="s">
        <v>3</v>
      </c>
      <c r="B217" t="s">
        <v>1871</v>
      </c>
      <c r="C217" t="s">
        <v>67</v>
      </c>
      <c r="D217" t="s">
        <v>2</v>
      </c>
      <c r="E217" t="s">
        <v>279</v>
      </c>
    </row>
    <row r="218" spans="1:5" x14ac:dyDescent="0.2">
      <c r="A218" t="s">
        <v>3</v>
      </c>
      <c r="B218" t="s">
        <v>1850</v>
      </c>
      <c r="C218" t="s">
        <v>18</v>
      </c>
      <c r="D218" t="s">
        <v>2</v>
      </c>
      <c r="E218" t="s">
        <v>279</v>
      </c>
    </row>
    <row r="219" spans="1:5" x14ac:dyDescent="0.2">
      <c r="A219" t="s">
        <v>3</v>
      </c>
      <c r="B219" t="s">
        <v>1922</v>
      </c>
      <c r="C219" t="s">
        <v>194</v>
      </c>
      <c r="D219" t="s">
        <v>2</v>
      </c>
      <c r="E219" t="s">
        <v>279</v>
      </c>
    </row>
    <row r="220" spans="1:5" x14ac:dyDescent="0.2">
      <c r="A220" t="s">
        <v>9</v>
      </c>
      <c r="B220" t="s">
        <v>1924</v>
      </c>
      <c r="C220" t="s">
        <v>200</v>
      </c>
      <c r="D220" t="s">
        <v>2</v>
      </c>
      <c r="E220" t="s">
        <v>279</v>
      </c>
    </row>
    <row r="221" spans="1:5" x14ac:dyDescent="0.2">
      <c r="A221" t="s">
        <v>3</v>
      </c>
      <c r="B221" t="s">
        <v>1929</v>
      </c>
      <c r="C221" t="s">
        <v>248</v>
      </c>
      <c r="D221" t="s">
        <v>2</v>
      </c>
      <c r="E221" t="s">
        <v>279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E98AD-8077-1E4C-90C7-01C4600BA872}">
  <dimension ref="A1:E229"/>
  <sheetViews>
    <sheetView workbookViewId="0">
      <selection activeCell="F10" sqref="F10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250</v>
      </c>
      <c r="C2" t="s">
        <v>251</v>
      </c>
      <c r="D2" t="s">
        <v>2</v>
      </c>
      <c r="E2" t="s">
        <v>2028</v>
      </c>
    </row>
    <row r="3" spans="1:5" x14ac:dyDescent="0.2">
      <c r="A3" t="s">
        <v>9</v>
      </c>
      <c r="B3" t="s">
        <v>252</v>
      </c>
      <c r="C3" t="s">
        <v>253</v>
      </c>
      <c r="D3" t="s">
        <v>252</v>
      </c>
      <c r="E3" t="s">
        <v>2028</v>
      </c>
    </row>
    <row r="4" spans="1:5" x14ac:dyDescent="0.2">
      <c r="A4" t="s">
        <v>6</v>
      </c>
      <c r="B4" t="s">
        <v>252</v>
      </c>
      <c r="C4" t="s">
        <v>247</v>
      </c>
      <c r="D4" t="s">
        <v>2</v>
      </c>
      <c r="E4" t="s">
        <v>2028</v>
      </c>
    </row>
    <row r="5" spans="1:5" x14ac:dyDescent="0.2">
      <c r="A5" t="s">
        <v>3</v>
      </c>
      <c r="B5" t="s">
        <v>254</v>
      </c>
      <c r="C5" t="s">
        <v>255</v>
      </c>
      <c r="D5" t="s">
        <v>2</v>
      </c>
      <c r="E5" t="s">
        <v>2028</v>
      </c>
    </row>
    <row r="6" spans="1:5" x14ac:dyDescent="0.2">
      <c r="A6" t="s">
        <v>9</v>
      </c>
      <c r="B6" t="s">
        <v>254</v>
      </c>
      <c r="C6" t="s">
        <v>256</v>
      </c>
      <c r="D6" t="s">
        <v>326</v>
      </c>
      <c r="E6" t="s">
        <v>2028</v>
      </c>
    </row>
    <row r="7" spans="1:5" x14ac:dyDescent="0.2">
      <c r="A7" t="s">
        <v>11</v>
      </c>
      <c r="B7" t="s">
        <v>257</v>
      </c>
      <c r="C7" t="s">
        <v>258</v>
      </c>
      <c r="D7" t="s">
        <v>2</v>
      </c>
      <c r="E7" t="s">
        <v>2028</v>
      </c>
    </row>
    <row r="8" spans="1:5" x14ac:dyDescent="0.2">
      <c r="A8" t="s">
        <v>6</v>
      </c>
      <c r="B8" t="s">
        <v>259</v>
      </c>
      <c r="C8" t="s">
        <v>166</v>
      </c>
      <c r="D8" t="s">
        <v>259</v>
      </c>
      <c r="E8" t="s">
        <v>2028</v>
      </c>
    </row>
    <row r="9" spans="1:5" x14ac:dyDescent="0.2">
      <c r="A9" t="s">
        <v>6</v>
      </c>
      <c r="B9" t="s">
        <v>259</v>
      </c>
      <c r="C9" t="s">
        <v>168</v>
      </c>
      <c r="D9" t="s">
        <v>259</v>
      </c>
      <c r="E9" t="s">
        <v>2028</v>
      </c>
    </row>
    <row r="10" spans="1:5" x14ac:dyDescent="0.2">
      <c r="A10" t="s">
        <v>9</v>
      </c>
      <c r="B10" t="s">
        <v>260</v>
      </c>
      <c r="C10" t="s">
        <v>120</v>
      </c>
      <c r="D10" t="s">
        <v>363</v>
      </c>
      <c r="E10" t="s">
        <v>2028</v>
      </c>
    </row>
    <row r="11" spans="1:5" x14ac:dyDescent="0.2">
      <c r="A11" t="s">
        <v>3</v>
      </c>
      <c r="B11" t="s">
        <v>260</v>
      </c>
      <c r="C11" t="s">
        <v>261</v>
      </c>
      <c r="D11" t="s">
        <v>2</v>
      </c>
      <c r="E11" t="s">
        <v>2028</v>
      </c>
    </row>
    <row r="12" spans="1:5" x14ac:dyDescent="0.2">
      <c r="A12" t="s">
        <v>6</v>
      </c>
      <c r="B12" t="s">
        <v>260</v>
      </c>
      <c r="C12" t="s">
        <v>156</v>
      </c>
      <c r="D12" t="s">
        <v>1618</v>
      </c>
      <c r="E12" t="s">
        <v>2028</v>
      </c>
    </row>
    <row r="13" spans="1:5" x14ac:dyDescent="0.2">
      <c r="A13" t="s">
        <v>3</v>
      </c>
      <c r="B13" t="s">
        <v>262</v>
      </c>
      <c r="C13" t="s">
        <v>263</v>
      </c>
      <c r="D13" t="s">
        <v>2</v>
      </c>
      <c r="E13" t="s">
        <v>2028</v>
      </c>
    </row>
    <row r="14" spans="1:5" x14ac:dyDescent="0.2">
      <c r="A14" t="s">
        <v>3</v>
      </c>
      <c r="B14" t="s">
        <v>262</v>
      </c>
      <c r="C14" t="s">
        <v>264</v>
      </c>
      <c r="D14" t="s">
        <v>2</v>
      </c>
      <c r="E14" t="s">
        <v>2028</v>
      </c>
    </row>
    <row r="15" spans="1:5" x14ac:dyDescent="0.2">
      <c r="A15" t="s">
        <v>3</v>
      </c>
      <c r="B15" t="s">
        <v>265</v>
      </c>
      <c r="C15" t="s">
        <v>266</v>
      </c>
      <c r="D15" t="s">
        <v>2</v>
      </c>
      <c r="E15" t="s">
        <v>2028</v>
      </c>
    </row>
    <row r="16" spans="1:5" x14ac:dyDescent="0.2">
      <c r="A16" t="s">
        <v>6</v>
      </c>
      <c r="B16" t="s">
        <v>267</v>
      </c>
      <c r="C16" t="s">
        <v>268</v>
      </c>
      <c r="D16" t="s">
        <v>267</v>
      </c>
      <c r="E16" t="s">
        <v>2028</v>
      </c>
    </row>
    <row r="17" spans="1:5" x14ac:dyDescent="0.2">
      <c r="A17" t="s">
        <v>3</v>
      </c>
      <c r="B17" t="s">
        <v>267</v>
      </c>
      <c r="C17" t="s">
        <v>61</v>
      </c>
      <c r="D17" t="s">
        <v>2</v>
      </c>
      <c r="E17" t="s">
        <v>2028</v>
      </c>
    </row>
    <row r="18" spans="1:5" x14ac:dyDescent="0.2">
      <c r="A18" t="s">
        <v>9</v>
      </c>
      <c r="B18" t="s">
        <v>269</v>
      </c>
      <c r="C18" t="s">
        <v>270</v>
      </c>
      <c r="D18" t="s">
        <v>2</v>
      </c>
      <c r="E18" t="s">
        <v>2028</v>
      </c>
    </row>
    <row r="19" spans="1:5" x14ac:dyDescent="0.2">
      <c r="A19" t="s">
        <v>6</v>
      </c>
      <c r="B19" t="s">
        <v>271</v>
      </c>
      <c r="C19" t="s">
        <v>155</v>
      </c>
      <c r="D19" t="s">
        <v>272</v>
      </c>
      <c r="E19" t="s">
        <v>2028</v>
      </c>
    </row>
    <row r="20" spans="1:5" x14ac:dyDescent="0.2">
      <c r="A20" t="s">
        <v>6</v>
      </c>
      <c r="B20" t="s">
        <v>272</v>
      </c>
      <c r="C20" t="s">
        <v>273</v>
      </c>
      <c r="D20" t="s">
        <v>282</v>
      </c>
      <c r="E20" t="s">
        <v>2028</v>
      </c>
    </row>
    <row r="21" spans="1:5" x14ac:dyDescent="0.2">
      <c r="A21" t="s">
        <v>6</v>
      </c>
      <c r="B21" t="s">
        <v>274</v>
      </c>
      <c r="C21" t="s">
        <v>245</v>
      </c>
      <c r="D21" t="s">
        <v>275</v>
      </c>
      <c r="E21" t="s">
        <v>2028</v>
      </c>
    </row>
    <row r="22" spans="1:5" x14ac:dyDescent="0.2">
      <c r="A22" t="s">
        <v>9</v>
      </c>
      <c r="B22" t="s">
        <v>275</v>
      </c>
      <c r="C22" t="s">
        <v>276</v>
      </c>
      <c r="D22" t="s">
        <v>2</v>
      </c>
      <c r="E22" t="s">
        <v>2028</v>
      </c>
    </row>
    <row r="23" spans="1:5" x14ac:dyDescent="0.2">
      <c r="A23" t="s">
        <v>11</v>
      </c>
      <c r="B23" t="s">
        <v>275</v>
      </c>
      <c r="C23" t="s">
        <v>277</v>
      </c>
      <c r="D23" t="s">
        <v>2</v>
      </c>
      <c r="E23" t="s">
        <v>2028</v>
      </c>
    </row>
    <row r="24" spans="1:5" x14ac:dyDescent="0.2">
      <c r="A24" t="s">
        <v>9</v>
      </c>
      <c r="B24" t="s">
        <v>275</v>
      </c>
      <c r="C24" t="s">
        <v>278</v>
      </c>
      <c r="D24" t="s">
        <v>2</v>
      </c>
      <c r="E24" t="s">
        <v>2028</v>
      </c>
    </row>
    <row r="25" spans="1:5" x14ac:dyDescent="0.2">
      <c r="A25" t="s">
        <v>9</v>
      </c>
      <c r="B25" t="s">
        <v>275</v>
      </c>
      <c r="C25" t="s">
        <v>63</v>
      </c>
      <c r="D25" t="s">
        <v>2</v>
      </c>
      <c r="E25" t="s">
        <v>2028</v>
      </c>
    </row>
    <row r="26" spans="1:5" x14ac:dyDescent="0.2">
      <c r="A26" t="s">
        <v>3</v>
      </c>
      <c r="B26" t="s">
        <v>279</v>
      </c>
      <c r="C26" t="s">
        <v>243</v>
      </c>
      <c r="D26" t="s">
        <v>2</v>
      </c>
      <c r="E26" t="s">
        <v>2028</v>
      </c>
    </row>
    <row r="27" spans="1:5" x14ac:dyDescent="0.2">
      <c r="A27" t="s">
        <v>9</v>
      </c>
      <c r="B27" t="s">
        <v>279</v>
      </c>
      <c r="C27" t="s">
        <v>242</v>
      </c>
      <c r="D27" t="s">
        <v>2</v>
      </c>
      <c r="E27" t="s">
        <v>2028</v>
      </c>
    </row>
    <row r="28" spans="1:5" x14ac:dyDescent="0.2">
      <c r="A28" t="s">
        <v>9</v>
      </c>
      <c r="B28" t="s">
        <v>280</v>
      </c>
      <c r="C28" t="s">
        <v>226</v>
      </c>
      <c r="D28" t="s">
        <v>2</v>
      </c>
      <c r="E28" t="s">
        <v>2028</v>
      </c>
    </row>
    <row r="29" spans="1:5" x14ac:dyDescent="0.2">
      <c r="A29" t="s">
        <v>3</v>
      </c>
      <c r="B29" t="s">
        <v>280</v>
      </c>
      <c r="C29" t="s">
        <v>220</v>
      </c>
      <c r="D29" t="s">
        <v>2</v>
      </c>
      <c r="E29" t="s">
        <v>2028</v>
      </c>
    </row>
    <row r="30" spans="1:5" x14ac:dyDescent="0.2">
      <c r="A30" t="s">
        <v>6</v>
      </c>
      <c r="B30" t="s">
        <v>280</v>
      </c>
      <c r="C30" t="s">
        <v>227</v>
      </c>
      <c r="D30" t="s">
        <v>2</v>
      </c>
      <c r="E30" t="s">
        <v>2028</v>
      </c>
    </row>
    <row r="31" spans="1:5" x14ac:dyDescent="0.2">
      <c r="A31" t="s">
        <v>6</v>
      </c>
      <c r="B31" t="s">
        <v>280</v>
      </c>
      <c r="C31" t="s">
        <v>225</v>
      </c>
      <c r="D31" t="s">
        <v>2</v>
      </c>
      <c r="E31" t="s">
        <v>2028</v>
      </c>
    </row>
    <row r="32" spans="1:5" x14ac:dyDescent="0.2">
      <c r="A32" t="s">
        <v>3</v>
      </c>
      <c r="B32" t="s">
        <v>281</v>
      </c>
      <c r="C32" t="s">
        <v>182</v>
      </c>
      <c r="D32" t="s">
        <v>2</v>
      </c>
      <c r="E32" t="s">
        <v>2028</v>
      </c>
    </row>
    <row r="33" spans="1:5" x14ac:dyDescent="0.2">
      <c r="A33" t="s">
        <v>3</v>
      </c>
      <c r="B33" t="s">
        <v>282</v>
      </c>
      <c r="C33" t="s">
        <v>239</v>
      </c>
      <c r="D33" t="s">
        <v>2</v>
      </c>
      <c r="E33" t="s">
        <v>2028</v>
      </c>
    </row>
    <row r="34" spans="1:5" x14ac:dyDescent="0.2">
      <c r="A34" t="s">
        <v>9</v>
      </c>
      <c r="B34" t="s">
        <v>282</v>
      </c>
      <c r="C34" t="s">
        <v>240</v>
      </c>
      <c r="D34" t="s">
        <v>2</v>
      </c>
      <c r="E34" t="s">
        <v>2028</v>
      </c>
    </row>
    <row r="35" spans="1:5" x14ac:dyDescent="0.2">
      <c r="A35" t="s">
        <v>9</v>
      </c>
      <c r="B35" t="s">
        <v>282</v>
      </c>
      <c r="C35" t="s">
        <v>193</v>
      </c>
      <c r="D35" t="s">
        <v>2</v>
      </c>
      <c r="E35" t="s">
        <v>2028</v>
      </c>
    </row>
    <row r="36" spans="1:5" x14ac:dyDescent="0.2">
      <c r="A36" t="s">
        <v>9</v>
      </c>
      <c r="B36" t="s">
        <v>282</v>
      </c>
      <c r="C36" t="s">
        <v>179</v>
      </c>
      <c r="D36" t="s">
        <v>2</v>
      </c>
      <c r="E36" t="s">
        <v>2028</v>
      </c>
    </row>
    <row r="37" spans="1:5" x14ac:dyDescent="0.2">
      <c r="A37" t="s">
        <v>6</v>
      </c>
      <c r="B37" t="s">
        <v>283</v>
      </c>
      <c r="C37" t="s">
        <v>128</v>
      </c>
      <c r="D37" t="s">
        <v>2</v>
      </c>
      <c r="E37" t="s">
        <v>2028</v>
      </c>
    </row>
    <row r="38" spans="1:5" x14ac:dyDescent="0.2">
      <c r="A38" t="s">
        <v>6</v>
      </c>
      <c r="B38" t="s">
        <v>284</v>
      </c>
      <c r="C38" t="s">
        <v>13</v>
      </c>
      <c r="D38" t="s">
        <v>1550</v>
      </c>
      <c r="E38" t="s">
        <v>2028</v>
      </c>
    </row>
    <row r="39" spans="1:5" x14ac:dyDescent="0.2">
      <c r="A39" t="s">
        <v>11</v>
      </c>
      <c r="B39" t="s">
        <v>284</v>
      </c>
      <c r="C39" t="s">
        <v>12</v>
      </c>
      <c r="D39" t="s">
        <v>2</v>
      </c>
      <c r="E39" t="s">
        <v>2028</v>
      </c>
    </row>
    <row r="40" spans="1:5" x14ac:dyDescent="0.2">
      <c r="A40" t="s">
        <v>9</v>
      </c>
      <c r="B40" t="s">
        <v>284</v>
      </c>
      <c r="C40" t="s">
        <v>181</v>
      </c>
      <c r="D40" t="s">
        <v>2</v>
      </c>
      <c r="E40" t="s">
        <v>2028</v>
      </c>
    </row>
    <row r="41" spans="1:5" x14ac:dyDescent="0.2">
      <c r="A41" t="s">
        <v>3</v>
      </c>
      <c r="B41" t="s">
        <v>284</v>
      </c>
      <c r="C41" t="s">
        <v>160</v>
      </c>
      <c r="D41" t="s">
        <v>2</v>
      </c>
      <c r="E41" t="s">
        <v>2028</v>
      </c>
    </row>
    <row r="42" spans="1:5" x14ac:dyDescent="0.2">
      <c r="A42" t="s">
        <v>3</v>
      </c>
      <c r="B42" t="s">
        <v>285</v>
      </c>
      <c r="C42" t="s">
        <v>241</v>
      </c>
      <c r="D42" t="s">
        <v>2</v>
      </c>
      <c r="E42" t="s">
        <v>2028</v>
      </c>
    </row>
    <row r="43" spans="1:5" x14ac:dyDescent="0.2">
      <c r="A43" t="s">
        <v>3</v>
      </c>
      <c r="B43" t="s">
        <v>285</v>
      </c>
      <c r="C43" t="s">
        <v>96</v>
      </c>
      <c r="D43" t="s">
        <v>2</v>
      </c>
      <c r="E43" t="s">
        <v>2028</v>
      </c>
    </row>
    <row r="44" spans="1:5" x14ac:dyDescent="0.2">
      <c r="A44" t="s">
        <v>3</v>
      </c>
      <c r="B44" t="s">
        <v>285</v>
      </c>
      <c r="C44" t="s">
        <v>173</v>
      </c>
      <c r="D44" t="s">
        <v>2</v>
      </c>
      <c r="E44" t="s">
        <v>2028</v>
      </c>
    </row>
    <row r="45" spans="1:5" x14ac:dyDescent="0.2">
      <c r="A45" t="s">
        <v>6</v>
      </c>
      <c r="B45" t="s">
        <v>286</v>
      </c>
      <c r="C45" t="s">
        <v>197</v>
      </c>
      <c r="D45" t="s">
        <v>286</v>
      </c>
      <c r="E45" t="s">
        <v>2028</v>
      </c>
    </row>
    <row r="46" spans="1:5" x14ac:dyDescent="0.2">
      <c r="A46" t="s">
        <v>6</v>
      </c>
      <c r="B46" t="s">
        <v>286</v>
      </c>
      <c r="C46" t="s">
        <v>246</v>
      </c>
      <c r="D46" t="s">
        <v>2</v>
      </c>
      <c r="E46" t="s">
        <v>2028</v>
      </c>
    </row>
    <row r="47" spans="1:5" x14ac:dyDescent="0.2">
      <c r="A47" t="s">
        <v>3</v>
      </c>
      <c r="B47" t="s">
        <v>287</v>
      </c>
      <c r="C47" t="s">
        <v>248</v>
      </c>
      <c r="D47" t="s">
        <v>2</v>
      </c>
      <c r="E47" t="s">
        <v>2028</v>
      </c>
    </row>
    <row r="48" spans="1:5" x14ac:dyDescent="0.2">
      <c r="A48" t="s">
        <v>9</v>
      </c>
      <c r="B48" t="s">
        <v>288</v>
      </c>
      <c r="C48" t="s">
        <v>159</v>
      </c>
      <c r="D48" t="s">
        <v>2</v>
      </c>
      <c r="E48" t="s">
        <v>2028</v>
      </c>
    </row>
    <row r="49" spans="1:5" x14ac:dyDescent="0.2">
      <c r="A49" t="s">
        <v>6</v>
      </c>
      <c r="B49" t="s">
        <v>288</v>
      </c>
      <c r="C49" t="s">
        <v>223</v>
      </c>
      <c r="D49" t="s">
        <v>2</v>
      </c>
      <c r="E49" t="s">
        <v>2028</v>
      </c>
    </row>
    <row r="50" spans="1:5" x14ac:dyDescent="0.2">
      <c r="A50" t="s">
        <v>3</v>
      </c>
      <c r="B50" t="s">
        <v>289</v>
      </c>
      <c r="C50" t="s">
        <v>238</v>
      </c>
      <c r="D50" t="s">
        <v>2</v>
      </c>
      <c r="E50" t="s">
        <v>2028</v>
      </c>
    </row>
    <row r="51" spans="1:5" x14ac:dyDescent="0.2">
      <c r="A51" t="s">
        <v>3</v>
      </c>
      <c r="B51" t="s">
        <v>289</v>
      </c>
      <c r="C51" t="s">
        <v>237</v>
      </c>
      <c r="D51" t="s">
        <v>2</v>
      </c>
      <c r="E51" t="s">
        <v>2028</v>
      </c>
    </row>
    <row r="52" spans="1:5" x14ac:dyDescent="0.2">
      <c r="A52" t="s">
        <v>11</v>
      </c>
      <c r="B52" t="s">
        <v>290</v>
      </c>
      <c r="C52" t="s">
        <v>125</v>
      </c>
      <c r="D52" t="s">
        <v>2</v>
      </c>
      <c r="E52" t="s">
        <v>2028</v>
      </c>
    </row>
    <row r="53" spans="1:5" x14ac:dyDescent="0.2">
      <c r="A53" t="s">
        <v>9</v>
      </c>
      <c r="B53" t="s">
        <v>291</v>
      </c>
      <c r="C53" t="s">
        <v>137</v>
      </c>
      <c r="D53" t="s">
        <v>2</v>
      </c>
      <c r="E53" t="s">
        <v>2028</v>
      </c>
    </row>
    <row r="54" spans="1:5" x14ac:dyDescent="0.2">
      <c r="A54" t="s">
        <v>3</v>
      </c>
      <c r="B54" t="s">
        <v>292</v>
      </c>
      <c r="C54" t="s">
        <v>236</v>
      </c>
      <c r="D54" t="s">
        <v>2</v>
      </c>
      <c r="E54" t="s">
        <v>2028</v>
      </c>
    </row>
    <row r="55" spans="1:5" x14ac:dyDescent="0.2">
      <c r="A55" t="s">
        <v>9</v>
      </c>
      <c r="B55" t="s">
        <v>292</v>
      </c>
      <c r="C55" t="s">
        <v>235</v>
      </c>
      <c r="D55" t="s">
        <v>2</v>
      </c>
      <c r="E55" t="s">
        <v>2028</v>
      </c>
    </row>
    <row r="56" spans="1:5" x14ac:dyDescent="0.2">
      <c r="A56" t="s">
        <v>6</v>
      </c>
      <c r="B56" t="s">
        <v>293</v>
      </c>
      <c r="C56" t="s">
        <v>184</v>
      </c>
      <c r="D56" t="s">
        <v>2</v>
      </c>
      <c r="E56" t="s">
        <v>2028</v>
      </c>
    </row>
    <row r="57" spans="1:5" x14ac:dyDescent="0.2">
      <c r="A57" t="s">
        <v>3</v>
      </c>
      <c r="B57" t="s">
        <v>294</v>
      </c>
      <c r="C57" t="s">
        <v>211</v>
      </c>
      <c r="D57" t="s">
        <v>2</v>
      </c>
      <c r="E57" t="s">
        <v>2028</v>
      </c>
    </row>
    <row r="58" spans="1:5" x14ac:dyDescent="0.2">
      <c r="A58" t="s">
        <v>11</v>
      </c>
      <c r="B58" t="s">
        <v>294</v>
      </c>
      <c r="C58" t="s">
        <v>232</v>
      </c>
      <c r="D58" t="s">
        <v>2</v>
      </c>
      <c r="E58" t="s">
        <v>2028</v>
      </c>
    </row>
    <row r="59" spans="1:5" x14ac:dyDescent="0.2">
      <c r="A59" t="s">
        <v>6</v>
      </c>
      <c r="B59" t="s">
        <v>295</v>
      </c>
      <c r="C59" t="s">
        <v>212</v>
      </c>
      <c r="D59" t="s">
        <v>2</v>
      </c>
      <c r="E59" t="s">
        <v>2028</v>
      </c>
    </row>
    <row r="60" spans="1:5" x14ac:dyDescent="0.2">
      <c r="A60" t="s">
        <v>9</v>
      </c>
      <c r="B60" t="s">
        <v>296</v>
      </c>
      <c r="C60" t="s">
        <v>74</v>
      </c>
      <c r="D60" t="s">
        <v>2</v>
      </c>
      <c r="E60" t="s">
        <v>2028</v>
      </c>
    </row>
    <row r="61" spans="1:5" x14ac:dyDescent="0.2">
      <c r="A61" t="s">
        <v>3</v>
      </c>
      <c r="B61" t="s">
        <v>296</v>
      </c>
      <c r="C61" t="s">
        <v>4</v>
      </c>
      <c r="D61" t="s">
        <v>2</v>
      </c>
      <c r="E61" t="s">
        <v>2028</v>
      </c>
    </row>
    <row r="62" spans="1:5" x14ac:dyDescent="0.2">
      <c r="A62" t="s">
        <v>6</v>
      </c>
      <c r="B62" t="s">
        <v>297</v>
      </c>
      <c r="C62" t="s">
        <v>224</v>
      </c>
      <c r="D62" t="s">
        <v>298</v>
      </c>
      <c r="E62" t="s">
        <v>2028</v>
      </c>
    </row>
    <row r="63" spans="1:5" x14ac:dyDescent="0.2">
      <c r="A63" t="s">
        <v>6</v>
      </c>
      <c r="B63" t="s">
        <v>297</v>
      </c>
      <c r="C63" t="s">
        <v>171</v>
      </c>
      <c r="D63" t="s">
        <v>297</v>
      </c>
      <c r="E63" t="s">
        <v>2028</v>
      </c>
    </row>
    <row r="64" spans="1:5" x14ac:dyDescent="0.2">
      <c r="A64" t="s">
        <v>6</v>
      </c>
      <c r="B64" t="s">
        <v>298</v>
      </c>
      <c r="C64" t="s">
        <v>151</v>
      </c>
      <c r="D64" t="s">
        <v>2</v>
      </c>
      <c r="E64" t="s">
        <v>2028</v>
      </c>
    </row>
    <row r="65" spans="1:5" x14ac:dyDescent="0.2">
      <c r="A65" t="s">
        <v>9</v>
      </c>
      <c r="B65" t="s">
        <v>298</v>
      </c>
      <c r="C65" t="s">
        <v>218</v>
      </c>
      <c r="D65" t="s">
        <v>2</v>
      </c>
      <c r="E65" t="s">
        <v>2028</v>
      </c>
    </row>
    <row r="66" spans="1:5" x14ac:dyDescent="0.2">
      <c r="A66" t="s">
        <v>6</v>
      </c>
      <c r="B66" t="s">
        <v>299</v>
      </c>
      <c r="C66" t="s">
        <v>152</v>
      </c>
      <c r="D66" t="s">
        <v>2</v>
      </c>
      <c r="E66" t="s">
        <v>2028</v>
      </c>
    </row>
    <row r="67" spans="1:5" x14ac:dyDescent="0.2">
      <c r="A67" t="s">
        <v>3</v>
      </c>
      <c r="B67" t="s">
        <v>300</v>
      </c>
      <c r="C67" t="s">
        <v>230</v>
      </c>
      <c r="D67" t="s">
        <v>2</v>
      </c>
      <c r="E67" t="s">
        <v>2028</v>
      </c>
    </row>
    <row r="68" spans="1:5" x14ac:dyDescent="0.2">
      <c r="A68" t="s">
        <v>3</v>
      </c>
      <c r="B68" t="s">
        <v>300</v>
      </c>
      <c r="C68" t="s">
        <v>116</v>
      </c>
      <c r="D68" t="s">
        <v>2</v>
      </c>
      <c r="E68" t="s">
        <v>2028</v>
      </c>
    </row>
    <row r="69" spans="1:5" x14ac:dyDescent="0.2">
      <c r="A69" t="s">
        <v>3</v>
      </c>
      <c r="B69" t="s">
        <v>300</v>
      </c>
      <c r="C69" t="s">
        <v>154</v>
      </c>
      <c r="D69" t="s">
        <v>2</v>
      </c>
      <c r="E69" t="s">
        <v>2028</v>
      </c>
    </row>
    <row r="70" spans="1:5" x14ac:dyDescent="0.2">
      <c r="A70" t="s">
        <v>9</v>
      </c>
      <c r="B70" t="s">
        <v>300</v>
      </c>
      <c r="C70" t="s">
        <v>48</v>
      </c>
      <c r="D70" t="s">
        <v>2</v>
      </c>
      <c r="E70" t="s">
        <v>2028</v>
      </c>
    </row>
    <row r="71" spans="1:5" x14ac:dyDescent="0.2">
      <c r="A71" t="s">
        <v>9</v>
      </c>
      <c r="B71" t="s">
        <v>300</v>
      </c>
      <c r="C71" t="s">
        <v>192</v>
      </c>
      <c r="D71" t="s">
        <v>2</v>
      </c>
      <c r="E71" t="s">
        <v>2028</v>
      </c>
    </row>
    <row r="72" spans="1:5" x14ac:dyDescent="0.2">
      <c r="A72" t="s">
        <v>3</v>
      </c>
      <c r="B72" t="s">
        <v>300</v>
      </c>
      <c r="C72" t="s">
        <v>95</v>
      </c>
      <c r="D72" t="s">
        <v>2</v>
      </c>
      <c r="E72" t="s">
        <v>2028</v>
      </c>
    </row>
    <row r="73" spans="1:5" x14ac:dyDescent="0.2">
      <c r="A73" t="s">
        <v>9</v>
      </c>
      <c r="B73" t="s">
        <v>300</v>
      </c>
      <c r="C73" t="s">
        <v>201</v>
      </c>
      <c r="D73" t="s">
        <v>2</v>
      </c>
      <c r="E73" t="s">
        <v>2028</v>
      </c>
    </row>
    <row r="74" spans="1:5" x14ac:dyDescent="0.2">
      <c r="A74" t="s">
        <v>6</v>
      </c>
      <c r="B74" t="s">
        <v>300</v>
      </c>
      <c r="C74" t="s">
        <v>59</v>
      </c>
      <c r="D74" t="s">
        <v>1574</v>
      </c>
      <c r="E74" t="s">
        <v>2028</v>
      </c>
    </row>
    <row r="75" spans="1:5" x14ac:dyDescent="0.2">
      <c r="A75" t="s">
        <v>3</v>
      </c>
      <c r="B75" t="s">
        <v>300</v>
      </c>
      <c r="C75" t="s">
        <v>153</v>
      </c>
      <c r="D75" t="s">
        <v>2</v>
      </c>
      <c r="E75" t="s">
        <v>2028</v>
      </c>
    </row>
    <row r="76" spans="1:5" x14ac:dyDescent="0.2">
      <c r="A76" t="s">
        <v>3</v>
      </c>
      <c r="B76" t="s">
        <v>300</v>
      </c>
      <c r="C76" t="s">
        <v>70</v>
      </c>
      <c r="D76" t="s">
        <v>2</v>
      </c>
      <c r="E76" t="s">
        <v>2028</v>
      </c>
    </row>
    <row r="77" spans="1:5" x14ac:dyDescent="0.2">
      <c r="A77" t="s">
        <v>3</v>
      </c>
      <c r="B77" t="s">
        <v>300</v>
      </c>
      <c r="C77" t="s">
        <v>71</v>
      </c>
      <c r="D77" t="s">
        <v>2</v>
      </c>
      <c r="E77" t="s">
        <v>2028</v>
      </c>
    </row>
    <row r="78" spans="1:5" x14ac:dyDescent="0.2">
      <c r="A78" t="s">
        <v>11</v>
      </c>
      <c r="B78" t="s">
        <v>300</v>
      </c>
      <c r="C78" t="s">
        <v>150</v>
      </c>
      <c r="D78" t="s">
        <v>2</v>
      </c>
      <c r="E78" t="s">
        <v>2028</v>
      </c>
    </row>
    <row r="79" spans="1:5" x14ac:dyDescent="0.2">
      <c r="A79" t="s">
        <v>9</v>
      </c>
      <c r="B79" t="s">
        <v>300</v>
      </c>
      <c r="C79" t="s">
        <v>157</v>
      </c>
      <c r="D79" t="s">
        <v>2</v>
      </c>
      <c r="E79" t="s">
        <v>2028</v>
      </c>
    </row>
    <row r="80" spans="1:5" x14ac:dyDescent="0.2">
      <c r="A80" t="s">
        <v>9</v>
      </c>
      <c r="B80" t="s">
        <v>300</v>
      </c>
      <c r="C80" t="s">
        <v>229</v>
      </c>
      <c r="D80" t="s">
        <v>2</v>
      </c>
      <c r="E80" t="s">
        <v>2028</v>
      </c>
    </row>
    <row r="81" spans="1:5" x14ac:dyDescent="0.2">
      <c r="A81" t="s">
        <v>6</v>
      </c>
      <c r="B81" t="s">
        <v>300</v>
      </c>
      <c r="C81" t="s">
        <v>35</v>
      </c>
      <c r="D81" t="s">
        <v>1563</v>
      </c>
      <c r="E81" t="s">
        <v>2028</v>
      </c>
    </row>
    <row r="82" spans="1:5" x14ac:dyDescent="0.2">
      <c r="A82" t="s">
        <v>6</v>
      </c>
      <c r="B82" t="s">
        <v>300</v>
      </c>
      <c r="C82" t="s">
        <v>27</v>
      </c>
      <c r="D82" t="s">
        <v>1557</v>
      </c>
      <c r="E82" t="s">
        <v>2028</v>
      </c>
    </row>
    <row r="83" spans="1:5" x14ac:dyDescent="0.2">
      <c r="A83" t="s">
        <v>6</v>
      </c>
      <c r="B83" t="s">
        <v>300</v>
      </c>
      <c r="C83" t="s">
        <v>123</v>
      </c>
      <c r="D83" t="s">
        <v>1598</v>
      </c>
      <c r="E83" t="s">
        <v>2028</v>
      </c>
    </row>
    <row r="84" spans="1:5" x14ac:dyDescent="0.2">
      <c r="A84" t="s">
        <v>3</v>
      </c>
      <c r="B84" t="s">
        <v>300</v>
      </c>
      <c r="C84" t="s">
        <v>82</v>
      </c>
      <c r="D84" t="s">
        <v>2</v>
      </c>
      <c r="E84" t="s">
        <v>2028</v>
      </c>
    </row>
    <row r="85" spans="1:5" x14ac:dyDescent="0.2">
      <c r="A85" t="s">
        <v>6</v>
      </c>
      <c r="B85" t="s">
        <v>300</v>
      </c>
      <c r="C85" t="s">
        <v>139</v>
      </c>
      <c r="D85" t="s">
        <v>1601</v>
      </c>
      <c r="E85" t="s">
        <v>2028</v>
      </c>
    </row>
    <row r="86" spans="1:5" x14ac:dyDescent="0.2">
      <c r="A86" t="s">
        <v>6</v>
      </c>
      <c r="B86" t="s">
        <v>300</v>
      </c>
      <c r="C86" t="s">
        <v>75</v>
      </c>
      <c r="D86" t="s">
        <v>2</v>
      </c>
      <c r="E86" t="s">
        <v>2028</v>
      </c>
    </row>
    <row r="87" spans="1:5" x14ac:dyDescent="0.2">
      <c r="A87" t="s">
        <v>11</v>
      </c>
      <c r="B87" t="s">
        <v>300</v>
      </c>
      <c r="C87" t="s">
        <v>92</v>
      </c>
      <c r="D87" t="s">
        <v>2</v>
      </c>
      <c r="E87" t="s">
        <v>2028</v>
      </c>
    </row>
    <row r="88" spans="1:5" x14ac:dyDescent="0.2">
      <c r="A88" t="s">
        <v>3</v>
      </c>
      <c r="B88" t="s">
        <v>300</v>
      </c>
      <c r="C88" t="s">
        <v>194</v>
      </c>
      <c r="D88" t="s">
        <v>2</v>
      </c>
      <c r="E88" t="s">
        <v>2028</v>
      </c>
    </row>
    <row r="89" spans="1:5" x14ac:dyDescent="0.2">
      <c r="A89" t="s">
        <v>3</v>
      </c>
      <c r="B89" t="s">
        <v>300</v>
      </c>
      <c r="C89" t="s">
        <v>15</v>
      </c>
      <c r="D89" t="s">
        <v>2</v>
      </c>
      <c r="E89" t="s">
        <v>2028</v>
      </c>
    </row>
    <row r="90" spans="1:5" x14ac:dyDescent="0.2">
      <c r="A90" t="s">
        <v>6</v>
      </c>
      <c r="B90" t="s">
        <v>300</v>
      </c>
      <c r="C90" t="s">
        <v>84</v>
      </c>
      <c r="D90" t="s">
        <v>1583</v>
      </c>
      <c r="E90" t="s">
        <v>2028</v>
      </c>
    </row>
    <row r="91" spans="1:5" x14ac:dyDescent="0.2">
      <c r="A91" t="s">
        <v>6</v>
      </c>
      <c r="B91" t="s">
        <v>300</v>
      </c>
      <c r="C91" t="s">
        <v>162</v>
      </c>
      <c r="D91" t="s">
        <v>1608</v>
      </c>
      <c r="E91" t="s">
        <v>2028</v>
      </c>
    </row>
    <row r="92" spans="1:5" x14ac:dyDescent="0.2">
      <c r="A92" t="s">
        <v>6</v>
      </c>
      <c r="B92" t="s">
        <v>300</v>
      </c>
      <c r="C92" t="s">
        <v>87</v>
      </c>
      <c r="D92" t="s">
        <v>1585</v>
      </c>
      <c r="E92" t="s">
        <v>2028</v>
      </c>
    </row>
    <row r="93" spans="1:5" x14ac:dyDescent="0.2">
      <c r="A93" t="s">
        <v>3</v>
      </c>
      <c r="B93" t="s">
        <v>300</v>
      </c>
      <c r="C93" t="s">
        <v>17</v>
      </c>
      <c r="D93" t="s">
        <v>2</v>
      </c>
      <c r="E93" t="s">
        <v>2028</v>
      </c>
    </row>
    <row r="94" spans="1:5" x14ac:dyDescent="0.2">
      <c r="A94" t="s">
        <v>6</v>
      </c>
      <c r="B94" t="s">
        <v>300</v>
      </c>
      <c r="C94" t="s">
        <v>148</v>
      </c>
      <c r="D94" t="s">
        <v>1605</v>
      </c>
      <c r="E94" t="s">
        <v>2028</v>
      </c>
    </row>
    <row r="95" spans="1:5" x14ac:dyDescent="0.2">
      <c r="A95" t="s">
        <v>6</v>
      </c>
      <c r="B95" t="s">
        <v>300</v>
      </c>
      <c r="C95" t="s">
        <v>38</v>
      </c>
      <c r="D95" t="s">
        <v>1565</v>
      </c>
      <c r="E95" t="s">
        <v>2028</v>
      </c>
    </row>
    <row r="96" spans="1:5" x14ac:dyDescent="0.2">
      <c r="A96" t="s">
        <v>6</v>
      </c>
      <c r="B96" t="s">
        <v>300</v>
      </c>
      <c r="C96" t="s">
        <v>46</v>
      </c>
      <c r="D96" t="s">
        <v>1568</v>
      </c>
      <c r="E96" t="s">
        <v>2028</v>
      </c>
    </row>
    <row r="97" spans="1:5" x14ac:dyDescent="0.2">
      <c r="A97" t="s">
        <v>3</v>
      </c>
      <c r="B97" t="s">
        <v>300</v>
      </c>
      <c r="C97" t="s">
        <v>112</v>
      </c>
      <c r="D97" t="s">
        <v>2</v>
      </c>
      <c r="E97" t="s">
        <v>2028</v>
      </c>
    </row>
    <row r="98" spans="1:5" x14ac:dyDescent="0.2">
      <c r="A98" t="s">
        <v>9</v>
      </c>
      <c r="B98" t="s">
        <v>300</v>
      </c>
      <c r="C98" t="s">
        <v>205</v>
      </c>
      <c r="D98" t="s">
        <v>2</v>
      </c>
      <c r="E98" t="s">
        <v>2028</v>
      </c>
    </row>
    <row r="99" spans="1:5" x14ac:dyDescent="0.2">
      <c r="A99" t="s">
        <v>6</v>
      </c>
      <c r="B99" t="s">
        <v>300</v>
      </c>
      <c r="C99" t="s">
        <v>142</v>
      </c>
      <c r="D99" t="s">
        <v>1602</v>
      </c>
      <c r="E99" t="s">
        <v>2028</v>
      </c>
    </row>
    <row r="100" spans="1:5" x14ac:dyDescent="0.2">
      <c r="A100" t="s">
        <v>6</v>
      </c>
      <c r="B100" t="s">
        <v>300</v>
      </c>
      <c r="C100" t="s">
        <v>143</v>
      </c>
      <c r="D100" t="s">
        <v>1603</v>
      </c>
      <c r="E100" t="s">
        <v>2028</v>
      </c>
    </row>
    <row r="101" spans="1:5" x14ac:dyDescent="0.2">
      <c r="A101" t="s">
        <v>9</v>
      </c>
      <c r="B101" t="s">
        <v>300</v>
      </c>
      <c r="C101" t="s">
        <v>102</v>
      </c>
      <c r="D101" t="s">
        <v>2</v>
      </c>
      <c r="E101" t="s">
        <v>2028</v>
      </c>
    </row>
    <row r="102" spans="1:5" x14ac:dyDescent="0.2">
      <c r="A102" t="s">
        <v>6</v>
      </c>
      <c r="B102" t="s">
        <v>300</v>
      </c>
      <c r="C102" t="s">
        <v>195</v>
      </c>
      <c r="D102" t="s">
        <v>1614</v>
      </c>
      <c r="E102" t="s">
        <v>2028</v>
      </c>
    </row>
    <row r="103" spans="1:5" x14ac:dyDescent="0.2">
      <c r="A103" t="s">
        <v>6</v>
      </c>
      <c r="B103" t="s">
        <v>300</v>
      </c>
      <c r="C103" t="s">
        <v>109</v>
      </c>
      <c r="D103" t="s">
        <v>1567</v>
      </c>
      <c r="E103" t="s">
        <v>2028</v>
      </c>
    </row>
    <row r="104" spans="1:5" x14ac:dyDescent="0.2">
      <c r="A104" t="s">
        <v>6</v>
      </c>
      <c r="B104" t="s">
        <v>300</v>
      </c>
      <c r="C104" t="s">
        <v>124</v>
      </c>
      <c r="D104" t="s">
        <v>1556</v>
      </c>
      <c r="E104" t="s">
        <v>2028</v>
      </c>
    </row>
    <row r="105" spans="1:5" x14ac:dyDescent="0.2">
      <c r="A105" t="s">
        <v>6</v>
      </c>
      <c r="B105" t="s">
        <v>300</v>
      </c>
      <c r="C105" t="s">
        <v>34</v>
      </c>
      <c r="D105" t="s">
        <v>1562</v>
      </c>
      <c r="E105" t="s">
        <v>2028</v>
      </c>
    </row>
    <row r="106" spans="1:5" x14ac:dyDescent="0.2">
      <c r="A106" t="s">
        <v>189</v>
      </c>
      <c r="B106" t="s">
        <v>300</v>
      </c>
      <c r="C106" t="s">
        <v>190</v>
      </c>
      <c r="D106" t="s">
        <v>2</v>
      </c>
      <c r="E106" t="s">
        <v>2028</v>
      </c>
    </row>
    <row r="107" spans="1:5" x14ac:dyDescent="0.2">
      <c r="A107" t="s">
        <v>6</v>
      </c>
      <c r="B107" t="s">
        <v>300</v>
      </c>
      <c r="C107" t="s">
        <v>90</v>
      </c>
      <c r="D107" t="s">
        <v>1587</v>
      </c>
      <c r="E107" t="s">
        <v>2028</v>
      </c>
    </row>
    <row r="108" spans="1:5" x14ac:dyDescent="0.2">
      <c r="A108" t="s">
        <v>9</v>
      </c>
      <c r="B108" t="s">
        <v>300</v>
      </c>
      <c r="C108" t="s">
        <v>167</v>
      </c>
      <c r="D108" t="s">
        <v>2</v>
      </c>
      <c r="E108" t="s">
        <v>2028</v>
      </c>
    </row>
    <row r="109" spans="1:5" x14ac:dyDescent="0.2">
      <c r="A109" t="s">
        <v>6</v>
      </c>
      <c r="B109" t="s">
        <v>300</v>
      </c>
      <c r="C109" t="s">
        <v>122</v>
      </c>
      <c r="D109" t="s">
        <v>1597</v>
      </c>
      <c r="E109" t="s">
        <v>2028</v>
      </c>
    </row>
    <row r="110" spans="1:5" x14ac:dyDescent="0.2">
      <c r="A110" t="s">
        <v>6</v>
      </c>
      <c r="B110" t="s">
        <v>300</v>
      </c>
      <c r="C110" t="s">
        <v>50</v>
      </c>
      <c r="D110" t="s">
        <v>1571</v>
      </c>
      <c r="E110" t="s">
        <v>2028</v>
      </c>
    </row>
    <row r="111" spans="1:5" x14ac:dyDescent="0.2">
      <c r="A111" t="s">
        <v>6</v>
      </c>
      <c r="B111" t="s">
        <v>300</v>
      </c>
      <c r="C111" t="s">
        <v>40</v>
      </c>
      <c r="D111" t="s">
        <v>2</v>
      </c>
      <c r="E111" t="s">
        <v>2028</v>
      </c>
    </row>
    <row r="112" spans="1:5" x14ac:dyDescent="0.2">
      <c r="A112" t="s">
        <v>6</v>
      </c>
      <c r="B112" t="s">
        <v>300</v>
      </c>
      <c r="C112" t="s">
        <v>57</v>
      </c>
      <c r="D112" t="s">
        <v>1573</v>
      </c>
      <c r="E112" t="s">
        <v>2028</v>
      </c>
    </row>
    <row r="113" spans="1:5" x14ac:dyDescent="0.2">
      <c r="A113" t="s">
        <v>6</v>
      </c>
      <c r="B113" t="s">
        <v>300</v>
      </c>
      <c r="C113" t="s">
        <v>56</v>
      </c>
      <c r="D113" t="s">
        <v>1573</v>
      </c>
      <c r="E113" t="s">
        <v>2028</v>
      </c>
    </row>
    <row r="114" spans="1:5" x14ac:dyDescent="0.2">
      <c r="A114" t="s">
        <v>3</v>
      </c>
      <c r="B114" t="s">
        <v>300</v>
      </c>
      <c r="C114" t="s">
        <v>94</v>
      </c>
      <c r="D114" t="s">
        <v>2</v>
      </c>
      <c r="E114" t="s">
        <v>2028</v>
      </c>
    </row>
    <row r="115" spans="1:5" x14ac:dyDescent="0.2">
      <c r="A115" t="s">
        <v>3</v>
      </c>
      <c r="B115" t="s">
        <v>300</v>
      </c>
      <c r="C115" t="s">
        <v>39</v>
      </c>
      <c r="D115" t="s">
        <v>2</v>
      </c>
      <c r="E115" t="s">
        <v>2028</v>
      </c>
    </row>
    <row r="116" spans="1:5" x14ac:dyDescent="0.2">
      <c r="A116" t="s">
        <v>6</v>
      </c>
      <c r="B116" t="s">
        <v>300</v>
      </c>
      <c r="C116" t="s">
        <v>69</v>
      </c>
      <c r="D116" t="s">
        <v>1579</v>
      </c>
      <c r="E116" t="s">
        <v>2028</v>
      </c>
    </row>
    <row r="117" spans="1:5" x14ac:dyDescent="0.2">
      <c r="A117" t="s">
        <v>3</v>
      </c>
      <c r="B117" t="s">
        <v>300</v>
      </c>
      <c r="C117" t="s">
        <v>73</v>
      </c>
      <c r="D117" t="s">
        <v>2</v>
      </c>
      <c r="E117" t="s">
        <v>2028</v>
      </c>
    </row>
    <row r="118" spans="1:5" x14ac:dyDescent="0.2">
      <c r="A118" t="s">
        <v>6</v>
      </c>
      <c r="B118" t="s">
        <v>300</v>
      </c>
      <c r="C118" t="s">
        <v>86</v>
      </c>
      <c r="D118" t="s">
        <v>1584</v>
      </c>
      <c r="E118" t="s">
        <v>2028</v>
      </c>
    </row>
    <row r="119" spans="1:5" x14ac:dyDescent="0.2">
      <c r="A119" t="s">
        <v>6</v>
      </c>
      <c r="B119" t="s">
        <v>300</v>
      </c>
      <c r="C119" t="s">
        <v>60</v>
      </c>
      <c r="D119" t="s">
        <v>1575</v>
      </c>
      <c r="E119" t="s">
        <v>2028</v>
      </c>
    </row>
    <row r="120" spans="1:5" x14ac:dyDescent="0.2">
      <c r="A120" t="s">
        <v>6</v>
      </c>
      <c r="B120" t="s">
        <v>300</v>
      </c>
      <c r="C120" t="s">
        <v>136</v>
      </c>
      <c r="D120" t="s">
        <v>1600</v>
      </c>
      <c r="E120" t="s">
        <v>2028</v>
      </c>
    </row>
    <row r="121" spans="1:5" x14ac:dyDescent="0.2">
      <c r="A121" t="s">
        <v>6</v>
      </c>
      <c r="B121" t="s">
        <v>300</v>
      </c>
      <c r="C121" t="s">
        <v>28</v>
      </c>
      <c r="D121" t="s">
        <v>1558</v>
      </c>
      <c r="E121" t="s">
        <v>2028</v>
      </c>
    </row>
    <row r="122" spans="1:5" x14ac:dyDescent="0.2">
      <c r="A122" t="s">
        <v>3</v>
      </c>
      <c r="B122" t="s">
        <v>300</v>
      </c>
      <c r="C122" t="s">
        <v>100</v>
      </c>
      <c r="D122" t="s">
        <v>2</v>
      </c>
      <c r="E122" t="s">
        <v>2028</v>
      </c>
    </row>
    <row r="123" spans="1:5" x14ac:dyDescent="0.2">
      <c r="A123" t="s">
        <v>9</v>
      </c>
      <c r="B123" t="s">
        <v>300</v>
      </c>
      <c r="C123" t="s">
        <v>14</v>
      </c>
      <c r="D123" t="s">
        <v>2</v>
      </c>
      <c r="E123" t="s">
        <v>2028</v>
      </c>
    </row>
    <row r="124" spans="1:5" x14ac:dyDescent="0.2">
      <c r="A124" t="s">
        <v>3</v>
      </c>
      <c r="B124" t="s">
        <v>300</v>
      </c>
      <c r="C124" t="s">
        <v>170</v>
      </c>
      <c r="D124" t="s">
        <v>2</v>
      </c>
      <c r="E124" t="s">
        <v>2028</v>
      </c>
    </row>
    <row r="125" spans="1:5" x14ac:dyDescent="0.2">
      <c r="A125" t="s">
        <v>9</v>
      </c>
      <c r="B125" t="s">
        <v>300</v>
      </c>
      <c r="C125" t="s">
        <v>114</v>
      </c>
      <c r="D125" t="s">
        <v>2</v>
      </c>
      <c r="E125" t="s">
        <v>2028</v>
      </c>
    </row>
    <row r="126" spans="1:5" x14ac:dyDescent="0.2">
      <c r="A126" t="s">
        <v>6</v>
      </c>
      <c r="B126" t="s">
        <v>300</v>
      </c>
      <c r="C126" t="s">
        <v>138</v>
      </c>
      <c r="D126" t="s">
        <v>1601</v>
      </c>
      <c r="E126" t="s">
        <v>2028</v>
      </c>
    </row>
    <row r="127" spans="1:5" x14ac:dyDescent="0.2">
      <c r="A127" t="s">
        <v>6</v>
      </c>
      <c r="B127" t="s">
        <v>300</v>
      </c>
      <c r="C127" t="s">
        <v>89</v>
      </c>
      <c r="D127" t="s">
        <v>1586</v>
      </c>
      <c r="E127" t="s">
        <v>2028</v>
      </c>
    </row>
    <row r="128" spans="1:5" x14ac:dyDescent="0.2">
      <c r="A128" t="s">
        <v>6</v>
      </c>
      <c r="B128" t="s">
        <v>300</v>
      </c>
      <c r="C128" t="s">
        <v>42</v>
      </c>
      <c r="D128" t="s">
        <v>1567</v>
      </c>
      <c r="E128" t="s">
        <v>2028</v>
      </c>
    </row>
    <row r="129" spans="1:5" x14ac:dyDescent="0.2">
      <c r="A129" t="s">
        <v>6</v>
      </c>
      <c r="B129" t="s">
        <v>300</v>
      </c>
      <c r="C129" t="s">
        <v>55</v>
      </c>
      <c r="D129" t="s">
        <v>1572</v>
      </c>
      <c r="E129" t="s">
        <v>2028</v>
      </c>
    </row>
    <row r="130" spans="1:5" x14ac:dyDescent="0.2">
      <c r="A130" t="s">
        <v>6</v>
      </c>
      <c r="B130" t="s">
        <v>300</v>
      </c>
      <c r="C130" t="s">
        <v>20</v>
      </c>
      <c r="D130" t="s">
        <v>1551</v>
      </c>
      <c r="E130" t="s">
        <v>2028</v>
      </c>
    </row>
    <row r="131" spans="1:5" x14ac:dyDescent="0.2">
      <c r="A131" t="s">
        <v>6</v>
      </c>
      <c r="B131" t="s">
        <v>300</v>
      </c>
      <c r="C131" t="s">
        <v>49</v>
      </c>
      <c r="D131" t="s">
        <v>1570</v>
      </c>
      <c r="E131" t="s">
        <v>2028</v>
      </c>
    </row>
    <row r="132" spans="1:5" x14ac:dyDescent="0.2">
      <c r="A132" t="s">
        <v>3</v>
      </c>
      <c r="B132" t="s">
        <v>300</v>
      </c>
      <c r="C132" t="s">
        <v>208</v>
      </c>
      <c r="D132" t="s">
        <v>2</v>
      </c>
      <c r="E132" t="s">
        <v>2028</v>
      </c>
    </row>
    <row r="133" spans="1:5" x14ac:dyDescent="0.2">
      <c r="A133" t="s">
        <v>3</v>
      </c>
      <c r="B133" t="s">
        <v>300</v>
      </c>
      <c r="C133" t="s">
        <v>16</v>
      </c>
      <c r="D133" t="s">
        <v>2</v>
      </c>
      <c r="E133" t="s">
        <v>2028</v>
      </c>
    </row>
    <row r="134" spans="1:5" x14ac:dyDescent="0.2">
      <c r="A134" t="s">
        <v>3</v>
      </c>
      <c r="B134" t="s">
        <v>300</v>
      </c>
      <c r="C134" t="s">
        <v>58</v>
      </c>
      <c r="D134" t="s">
        <v>2</v>
      </c>
      <c r="E134" t="s">
        <v>2028</v>
      </c>
    </row>
    <row r="135" spans="1:5" x14ac:dyDescent="0.2">
      <c r="A135" t="s">
        <v>9</v>
      </c>
      <c r="B135" t="s">
        <v>300</v>
      </c>
      <c r="C135" t="s">
        <v>97</v>
      </c>
      <c r="D135" t="s">
        <v>2</v>
      </c>
      <c r="E135" t="s">
        <v>2028</v>
      </c>
    </row>
    <row r="136" spans="1:5" x14ac:dyDescent="0.2">
      <c r="A136" t="s">
        <v>9</v>
      </c>
      <c r="B136" t="s">
        <v>300</v>
      </c>
      <c r="C136" t="s">
        <v>213</v>
      </c>
      <c r="D136" t="s">
        <v>2</v>
      </c>
      <c r="E136" t="s">
        <v>2028</v>
      </c>
    </row>
    <row r="137" spans="1:5" x14ac:dyDescent="0.2">
      <c r="A137" t="s">
        <v>6</v>
      </c>
      <c r="B137" t="s">
        <v>300</v>
      </c>
      <c r="C137" t="s">
        <v>99</v>
      </c>
      <c r="D137" t="s">
        <v>1589</v>
      </c>
      <c r="E137" t="s">
        <v>2028</v>
      </c>
    </row>
    <row r="138" spans="1:5" x14ac:dyDescent="0.2">
      <c r="A138" t="s">
        <v>3</v>
      </c>
      <c r="B138" t="s">
        <v>300</v>
      </c>
      <c r="C138" t="s">
        <v>221</v>
      </c>
      <c r="D138" t="s">
        <v>2</v>
      </c>
      <c r="E138" t="s">
        <v>2028</v>
      </c>
    </row>
    <row r="139" spans="1:5" x14ac:dyDescent="0.2">
      <c r="A139" t="s">
        <v>9</v>
      </c>
      <c r="B139" t="s">
        <v>300</v>
      </c>
      <c r="C139" t="s">
        <v>129</v>
      </c>
      <c r="D139" t="s">
        <v>2</v>
      </c>
      <c r="E139" t="s">
        <v>2028</v>
      </c>
    </row>
    <row r="140" spans="1:5" x14ac:dyDescent="0.2">
      <c r="A140" t="s">
        <v>11</v>
      </c>
      <c r="B140" t="s">
        <v>300</v>
      </c>
      <c r="C140" t="s">
        <v>119</v>
      </c>
      <c r="D140" t="s">
        <v>2</v>
      </c>
      <c r="E140" t="s">
        <v>2028</v>
      </c>
    </row>
    <row r="141" spans="1:5" x14ac:dyDescent="0.2">
      <c r="A141" t="s">
        <v>6</v>
      </c>
      <c r="B141" t="s">
        <v>300</v>
      </c>
      <c r="C141" t="s">
        <v>216</v>
      </c>
      <c r="D141" t="s">
        <v>2</v>
      </c>
      <c r="E141" t="s">
        <v>2028</v>
      </c>
    </row>
    <row r="142" spans="1:5" x14ac:dyDescent="0.2">
      <c r="A142" t="s">
        <v>6</v>
      </c>
      <c r="B142" t="s">
        <v>300</v>
      </c>
      <c r="C142" t="s">
        <v>33</v>
      </c>
      <c r="D142" t="s">
        <v>1561</v>
      </c>
      <c r="E142" t="s">
        <v>2028</v>
      </c>
    </row>
    <row r="143" spans="1:5" x14ac:dyDescent="0.2">
      <c r="A143" t="s">
        <v>9</v>
      </c>
      <c r="B143" t="s">
        <v>300</v>
      </c>
      <c r="C143" t="s">
        <v>93</v>
      </c>
      <c r="D143" t="s">
        <v>2</v>
      </c>
      <c r="E143" t="s">
        <v>2028</v>
      </c>
    </row>
    <row r="144" spans="1:5" x14ac:dyDescent="0.2">
      <c r="A144" t="s">
        <v>6</v>
      </c>
      <c r="B144" t="s">
        <v>300</v>
      </c>
      <c r="C144" t="s">
        <v>36</v>
      </c>
      <c r="D144" t="s">
        <v>1564</v>
      </c>
      <c r="E144" t="s">
        <v>2028</v>
      </c>
    </row>
    <row r="145" spans="1:5" x14ac:dyDescent="0.2">
      <c r="A145" t="s">
        <v>6</v>
      </c>
      <c r="B145" t="s">
        <v>300</v>
      </c>
      <c r="C145" t="s">
        <v>140</v>
      </c>
      <c r="D145" t="s">
        <v>1601</v>
      </c>
      <c r="E145" t="s">
        <v>2028</v>
      </c>
    </row>
    <row r="146" spans="1:5" x14ac:dyDescent="0.2">
      <c r="A146" t="s">
        <v>6</v>
      </c>
      <c r="B146" t="s">
        <v>300</v>
      </c>
      <c r="C146" t="s">
        <v>51</v>
      </c>
      <c r="D146" t="s">
        <v>1565</v>
      </c>
      <c r="E146" t="s">
        <v>2028</v>
      </c>
    </row>
    <row r="147" spans="1:5" x14ac:dyDescent="0.2">
      <c r="A147" t="s">
        <v>11</v>
      </c>
      <c r="B147" t="s">
        <v>300</v>
      </c>
      <c r="C147" t="s">
        <v>127</v>
      </c>
      <c r="D147" t="s">
        <v>2</v>
      </c>
      <c r="E147" t="s">
        <v>2028</v>
      </c>
    </row>
    <row r="148" spans="1:5" x14ac:dyDescent="0.2">
      <c r="A148" t="s">
        <v>6</v>
      </c>
      <c r="B148" t="s">
        <v>300</v>
      </c>
      <c r="C148" t="s">
        <v>41</v>
      </c>
      <c r="D148" t="s">
        <v>1566</v>
      </c>
      <c r="E148" t="s">
        <v>2028</v>
      </c>
    </row>
    <row r="149" spans="1:5" x14ac:dyDescent="0.2">
      <c r="A149" t="s">
        <v>6</v>
      </c>
      <c r="B149" t="s">
        <v>300</v>
      </c>
      <c r="C149" t="s">
        <v>24</v>
      </c>
      <c r="D149" t="s">
        <v>1554</v>
      </c>
      <c r="E149" t="s">
        <v>2028</v>
      </c>
    </row>
    <row r="150" spans="1:5" x14ac:dyDescent="0.2">
      <c r="A150" t="s">
        <v>11</v>
      </c>
      <c r="B150" t="s">
        <v>300</v>
      </c>
      <c r="C150" t="s">
        <v>130</v>
      </c>
      <c r="D150" t="s">
        <v>2</v>
      </c>
      <c r="E150" t="s">
        <v>2028</v>
      </c>
    </row>
    <row r="151" spans="1:5" x14ac:dyDescent="0.2">
      <c r="A151" t="s">
        <v>6</v>
      </c>
      <c r="B151" t="s">
        <v>300</v>
      </c>
      <c r="C151" t="s">
        <v>145</v>
      </c>
      <c r="D151" t="s">
        <v>1604</v>
      </c>
      <c r="E151" t="s">
        <v>2028</v>
      </c>
    </row>
    <row r="152" spans="1:5" x14ac:dyDescent="0.2">
      <c r="A152" t="s">
        <v>3</v>
      </c>
      <c r="B152" t="s">
        <v>300</v>
      </c>
      <c r="C152" t="s">
        <v>209</v>
      </c>
      <c r="D152" t="s">
        <v>2</v>
      </c>
      <c r="E152" t="s">
        <v>2028</v>
      </c>
    </row>
    <row r="153" spans="1:5" x14ac:dyDescent="0.2">
      <c r="A153" t="s">
        <v>6</v>
      </c>
      <c r="B153" t="s">
        <v>300</v>
      </c>
      <c r="C153" t="s">
        <v>44</v>
      </c>
      <c r="D153" t="s">
        <v>1568</v>
      </c>
      <c r="E153" t="s">
        <v>2028</v>
      </c>
    </row>
    <row r="154" spans="1:5" x14ac:dyDescent="0.2">
      <c r="A154" t="s">
        <v>6</v>
      </c>
      <c r="B154" t="s">
        <v>300</v>
      </c>
      <c r="C154" t="s">
        <v>117</v>
      </c>
      <c r="D154" t="s">
        <v>1594</v>
      </c>
      <c r="E154" t="s">
        <v>2028</v>
      </c>
    </row>
    <row r="155" spans="1:5" x14ac:dyDescent="0.2">
      <c r="A155" t="s">
        <v>6</v>
      </c>
      <c r="B155" t="s">
        <v>300</v>
      </c>
      <c r="C155" t="s">
        <v>104</v>
      </c>
      <c r="D155" t="s">
        <v>1591</v>
      </c>
      <c r="E155" t="s">
        <v>2028</v>
      </c>
    </row>
    <row r="156" spans="1:5" x14ac:dyDescent="0.2">
      <c r="A156" t="s">
        <v>9</v>
      </c>
      <c r="B156" t="s">
        <v>300</v>
      </c>
      <c r="C156" t="s">
        <v>108</v>
      </c>
      <c r="D156" t="s">
        <v>1593</v>
      </c>
      <c r="E156" t="s">
        <v>2028</v>
      </c>
    </row>
    <row r="157" spans="1:5" x14ac:dyDescent="0.2">
      <c r="A157" t="s">
        <v>6</v>
      </c>
      <c r="B157" t="s">
        <v>300</v>
      </c>
      <c r="C157" t="s">
        <v>45</v>
      </c>
      <c r="D157" t="s">
        <v>1569</v>
      </c>
      <c r="E157" t="s">
        <v>2028</v>
      </c>
    </row>
    <row r="158" spans="1:5" x14ac:dyDescent="0.2">
      <c r="A158" t="s">
        <v>6</v>
      </c>
      <c r="B158" t="s">
        <v>300</v>
      </c>
      <c r="C158" t="s">
        <v>79</v>
      </c>
      <c r="D158" t="s">
        <v>1581</v>
      </c>
      <c r="E158" t="s">
        <v>2028</v>
      </c>
    </row>
    <row r="159" spans="1:5" x14ac:dyDescent="0.2">
      <c r="A159" t="s">
        <v>6</v>
      </c>
      <c r="B159" t="s">
        <v>300</v>
      </c>
      <c r="C159" t="s">
        <v>175</v>
      </c>
      <c r="D159" t="s">
        <v>1611</v>
      </c>
      <c r="E159" t="s">
        <v>2028</v>
      </c>
    </row>
    <row r="160" spans="1:5" x14ac:dyDescent="0.2">
      <c r="A160" t="s">
        <v>6</v>
      </c>
      <c r="B160" t="s">
        <v>300</v>
      </c>
      <c r="C160" t="s">
        <v>31</v>
      </c>
      <c r="D160" t="s">
        <v>1560</v>
      </c>
      <c r="E160" t="s">
        <v>2028</v>
      </c>
    </row>
    <row r="161" spans="1:5" x14ac:dyDescent="0.2">
      <c r="A161" t="s">
        <v>6</v>
      </c>
      <c r="B161" t="s">
        <v>300</v>
      </c>
      <c r="C161" t="s">
        <v>133</v>
      </c>
      <c r="D161" t="s">
        <v>1599</v>
      </c>
      <c r="E161" t="s">
        <v>2028</v>
      </c>
    </row>
    <row r="162" spans="1:5" x14ac:dyDescent="0.2">
      <c r="A162" t="s">
        <v>3</v>
      </c>
      <c r="B162" t="s">
        <v>300</v>
      </c>
      <c r="C162" t="s">
        <v>172</v>
      </c>
      <c r="D162" t="s">
        <v>2</v>
      </c>
      <c r="E162" t="s">
        <v>2028</v>
      </c>
    </row>
    <row r="163" spans="1:5" x14ac:dyDescent="0.2">
      <c r="A163" t="s">
        <v>3</v>
      </c>
      <c r="B163" t="s">
        <v>300</v>
      </c>
      <c r="C163" t="s">
        <v>19</v>
      </c>
      <c r="D163" t="s">
        <v>2</v>
      </c>
      <c r="E163" t="s">
        <v>2028</v>
      </c>
    </row>
    <row r="164" spans="1:5" x14ac:dyDescent="0.2">
      <c r="A164" t="s">
        <v>11</v>
      </c>
      <c r="B164" t="s">
        <v>300</v>
      </c>
      <c r="C164" t="s">
        <v>169</v>
      </c>
      <c r="D164" t="s">
        <v>2</v>
      </c>
      <c r="E164" t="s">
        <v>2028</v>
      </c>
    </row>
    <row r="165" spans="1:5" x14ac:dyDescent="0.2">
      <c r="A165" t="s">
        <v>6</v>
      </c>
      <c r="B165" t="s">
        <v>300</v>
      </c>
      <c r="C165" t="s">
        <v>135</v>
      </c>
      <c r="D165" t="s">
        <v>1600</v>
      </c>
      <c r="E165" t="s">
        <v>2028</v>
      </c>
    </row>
    <row r="166" spans="1:5" x14ac:dyDescent="0.2">
      <c r="A166" t="s">
        <v>3</v>
      </c>
      <c r="B166" t="s">
        <v>300</v>
      </c>
      <c r="C166" t="s">
        <v>131</v>
      </c>
      <c r="D166" t="s">
        <v>2</v>
      </c>
      <c r="E166" t="s">
        <v>2028</v>
      </c>
    </row>
    <row r="167" spans="1:5" x14ac:dyDescent="0.2">
      <c r="A167" t="s">
        <v>6</v>
      </c>
      <c r="B167" t="s">
        <v>300</v>
      </c>
      <c r="C167" t="s">
        <v>178</v>
      </c>
      <c r="D167" t="s">
        <v>2</v>
      </c>
      <c r="E167" t="s">
        <v>2028</v>
      </c>
    </row>
    <row r="168" spans="1:5" x14ac:dyDescent="0.2">
      <c r="A168" t="s">
        <v>9</v>
      </c>
      <c r="B168" t="s">
        <v>300</v>
      </c>
      <c r="C168" t="s">
        <v>219</v>
      </c>
      <c r="D168" t="s">
        <v>2</v>
      </c>
      <c r="E168" t="s">
        <v>2028</v>
      </c>
    </row>
    <row r="169" spans="1:5" x14ac:dyDescent="0.2">
      <c r="A169" t="s">
        <v>6</v>
      </c>
      <c r="B169" t="s">
        <v>300</v>
      </c>
      <c r="C169" t="s">
        <v>91</v>
      </c>
      <c r="D169" t="s">
        <v>1588</v>
      </c>
      <c r="E169" t="s">
        <v>2028</v>
      </c>
    </row>
    <row r="170" spans="1:5" x14ac:dyDescent="0.2">
      <c r="A170" t="s">
        <v>9</v>
      </c>
      <c r="B170" t="s">
        <v>300</v>
      </c>
      <c r="C170" t="s">
        <v>199</v>
      </c>
      <c r="D170" t="s">
        <v>2</v>
      </c>
      <c r="E170" t="s">
        <v>2028</v>
      </c>
    </row>
    <row r="171" spans="1:5" x14ac:dyDescent="0.2">
      <c r="A171" t="s">
        <v>3</v>
      </c>
      <c r="B171" t="s">
        <v>300</v>
      </c>
      <c r="C171" t="s">
        <v>141</v>
      </c>
      <c r="D171" t="s">
        <v>2</v>
      </c>
      <c r="E171" t="s">
        <v>2028</v>
      </c>
    </row>
    <row r="172" spans="1:5" x14ac:dyDescent="0.2">
      <c r="A172" t="s">
        <v>6</v>
      </c>
      <c r="B172" t="s">
        <v>300</v>
      </c>
      <c r="C172" t="s">
        <v>147</v>
      </c>
      <c r="D172" t="s">
        <v>1604</v>
      </c>
      <c r="E172" t="s">
        <v>2028</v>
      </c>
    </row>
    <row r="173" spans="1:5" x14ac:dyDescent="0.2">
      <c r="A173" t="s">
        <v>6</v>
      </c>
      <c r="B173" t="s">
        <v>300</v>
      </c>
      <c r="C173" t="s">
        <v>165</v>
      </c>
      <c r="D173" t="s">
        <v>1610</v>
      </c>
      <c r="E173" t="s">
        <v>2028</v>
      </c>
    </row>
    <row r="174" spans="1:5" x14ac:dyDescent="0.2">
      <c r="A174" t="s">
        <v>6</v>
      </c>
      <c r="B174" t="s">
        <v>300</v>
      </c>
      <c r="C174" t="s">
        <v>25</v>
      </c>
      <c r="D174" t="s">
        <v>1555</v>
      </c>
      <c r="E174" t="s">
        <v>2028</v>
      </c>
    </row>
    <row r="175" spans="1:5" x14ac:dyDescent="0.2">
      <c r="A175" t="s">
        <v>6</v>
      </c>
      <c r="B175" t="s">
        <v>300</v>
      </c>
      <c r="C175" t="s">
        <v>161</v>
      </c>
      <c r="D175" t="s">
        <v>1607</v>
      </c>
      <c r="E175" t="s">
        <v>2028</v>
      </c>
    </row>
    <row r="176" spans="1:5" x14ac:dyDescent="0.2">
      <c r="A176" t="s">
        <v>9</v>
      </c>
      <c r="B176" t="s">
        <v>300</v>
      </c>
      <c r="C176" t="s">
        <v>85</v>
      </c>
      <c r="D176" t="s">
        <v>2</v>
      </c>
      <c r="E176" t="s">
        <v>2028</v>
      </c>
    </row>
    <row r="177" spans="1:5" x14ac:dyDescent="0.2">
      <c r="A177" t="s">
        <v>9</v>
      </c>
      <c r="B177" t="s">
        <v>300</v>
      </c>
      <c r="C177" t="s">
        <v>10</v>
      </c>
      <c r="D177" t="s">
        <v>2</v>
      </c>
      <c r="E177" t="s">
        <v>2028</v>
      </c>
    </row>
    <row r="178" spans="1:5" x14ac:dyDescent="0.2">
      <c r="A178" t="s">
        <v>6</v>
      </c>
      <c r="B178" t="s">
        <v>300</v>
      </c>
      <c r="C178" t="s">
        <v>47</v>
      </c>
      <c r="D178" t="s">
        <v>2</v>
      </c>
      <c r="E178" t="s">
        <v>2028</v>
      </c>
    </row>
    <row r="179" spans="1:5" x14ac:dyDescent="0.2">
      <c r="A179" t="s">
        <v>3</v>
      </c>
      <c r="B179" t="s">
        <v>300</v>
      </c>
      <c r="C179" t="s">
        <v>67</v>
      </c>
      <c r="D179" t="s">
        <v>2</v>
      </c>
      <c r="E179" t="s">
        <v>2028</v>
      </c>
    </row>
    <row r="180" spans="1:5" x14ac:dyDescent="0.2">
      <c r="A180" t="s">
        <v>6</v>
      </c>
      <c r="B180" t="s">
        <v>300</v>
      </c>
      <c r="C180" t="s">
        <v>113</v>
      </c>
      <c r="D180" t="s">
        <v>2</v>
      </c>
      <c r="E180" t="s">
        <v>2028</v>
      </c>
    </row>
    <row r="181" spans="1:5" x14ac:dyDescent="0.2">
      <c r="A181" t="s">
        <v>9</v>
      </c>
      <c r="B181" t="s">
        <v>300</v>
      </c>
      <c r="C181" t="s">
        <v>37</v>
      </c>
      <c r="D181" t="s">
        <v>2</v>
      </c>
      <c r="E181" t="s">
        <v>2028</v>
      </c>
    </row>
    <row r="182" spans="1:5" x14ac:dyDescent="0.2">
      <c r="A182" t="s">
        <v>6</v>
      </c>
      <c r="B182" t="s">
        <v>300</v>
      </c>
      <c r="C182" t="s">
        <v>54</v>
      </c>
      <c r="D182" t="s">
        <v>1572</v>
      </c>
      <c r="E182" t="s">
        <v>2028</v>
      </c>
    </row>
    <row r="183" spans="1:5" x14ac:dyDescent="0.2">
      <c r="A183" t="s">
        <v>9</v>
      </c>
      <c r="B183" t="s">
        <v>300</v>
      </c>
      <c r="C183" t="s">
        <v>214</v>
      </c>
      <c r="D183" t="s">
        <v>2</v>
      </c>
      <c r="E183" t="s">
        <v>2028</v>
      </c>
    </row>
    <row r="184" spans="1:5" x14ac:dyDescent="0.2">
      <c r="A184" t="s">
        <v>6</v>
      </c>
      <c r="B184" t="s">
        <v>300</v>
      </c>
      <c r="C184" t="s">
        <v>134</v>
      </c>
      <c r="D184" t="s">
        <v>2</v>
      </c>
      <c r="E184" t="s">
        <v>2028</v>
      </c>
    </row>
    <row r="185" spans="1:5" x14ac:dyDescent="0.2">
      <c r="A185" t="s">
        <v>9</v>
      </c>
      <c r="B185" t="s">
        <v>300</v>
      </c>
      <c r="C185" t="s">
        <v>68</v>
      </c>
      <c r="D185" t="s">
        <v>2</v>
      </c>
      <c r="E185" t="s">
        <v>2028</v>
      </c>
    </row>
    <row r="186" spans="1:5" x14ac:dyDescent="0.2">
      <c r="A186" t="s">
        <v>6</v>
      </c>
      <c r="B186" t="s">
        <v>300</v>
      </c>
      <c r="C186" t="s">
        <v>26</v>
      </c>
      <c r="D186" t="s">
        <v>1556</v>
      </c>
      <c r="E186" t="s">
        <v>2028</v>
      </c>
    </row>
    <row r="187" spans="1:5" x14ac:dyDescent="0.2">
      <c r="A187" t="s">
        <v>3</v>
      </c>
      <c r="B187" t="s">
        <v>300</v>
      </c>
      <c r="C187" t="s">
        <v>149</v>
      </c>
      <c r="D187" t="s">
        <v>2</v>
      </c>
      <c r="E187" t="s">
        <v>2028</v>
      </c>
    </row>
    <row r="188" spans="1:5" x14ac:dyDescent="0.2">
      <c r="A188" t="s">
        <v>6</v>
      </c>
      <c r="B188" t="s">
        <v>300</v>
      </c>
      <c r="C188" t="s">
        <v>202</v>
      </c>
      <c r="D188" t="s">
        <v>1615</v>
      </c>
      <c r="E188" t="s">
        <v>2028</v>
      </c>
    </row>
    <row r="189" spans="1:5" x14ac:dyDescent="0.2">
      <c r="A189" t="s">
        <v>9</v>
      </c>
      <c r="B189" t="s">
        <v>300</v>
      </c>
      <c r="C189" t="s">
        <v>106</v>
      </c>
      <c r="D189" t="s">
        <v>2</v>
      </c>
      <c r="E189" t="s">
        <v>2028</v>
      </c>
    </row>
    <row r="190" spans="1:5" x14ac:dyDescent="0.2">
      <c r="A190" t="s">
        <v>6</v>
      </c>
      <c r="B190" t="s">
        <v>300</v>
      </c>
      <c r="C190" t="s">
        <v>22</v>
      </c>
      <c r="D190" t="s">
        <v>1552</v>
      </c>
      <c r="E190" t="s">
        <v>2028</v>
      </c>
    </row>
    <row r="191" spans="1:5" x14ac:dyDescent="0.2">
      <c r="A191" t="s">
        <v>3</v>
      </c>
      <c r="B191" t="s">
        <v>300</v>
      </c>
      <c r="C191" t="s">
        <v>8</v>
      </c>
      <c r="D191" t="s">
        <v>2</v>
      </c>
      <c r="E191" t="s">
        <v>2028</v>
      </c>
    </row>
    <row r="192" spans="1:5" x14ac:dyDescent="0.2">
      <c r="A192" t="s">
        <v>3</v>
      </c>
      <c r="B192" t="s">
        <v>300</v>
      </c>
      <c r="C192" t="s">
        <v>65</v>
      </c>
      <c r="D192" t="s">
        <v>2</v>
      </c>
      <c r="E192" t="s">
        <v>2028</v>
      </c>
    </row>
    <row r="193" spans="1:5" x14ac:dyDescent="0.2">
      <c r="A193" t="s">
        <v>3</v>
      </c>
      <c r="B193" t="s">
        <v>300</v>
      </c>
      <c r="C193" t="s">
        <v>88</v>
      </c>
      <c r="D193" t="s">
        <v>2</v>
      </c>
      <c r="E193" t="s">
        <v>2028</v>
      </c>
    </row>
    <row r="194" spans="1:5" x14ac:dyDescent="0.2">
      <c r="A194" t="s">
        <v>9</v>
      </c>
      <c r="B194" t="s">
        <v>300</v>
      </c>
      <c r="C194" t="s">
        <v>107</v>
      </c>
      <c r="D194" t="s">
        <v>2</v>
      </c>
      <c r="E194" t="s">
        <v>2028</v>
      </c>
    </row>
    <row r="195" spans="1:5" x14ac:dyDescent="0.2">
      <c r="A195" t="s">
        <v>3</v>
      </c>
      <c r="B195" t="s">
        <v>300</v>
      </c>
      <c r="C195" t="s">
        <v>228</v>
      </c>
      <c r="D195" t="s">
        <v>2</v>
      </c>
      <c r="E195" t="s">
        <v>2028</v>
      </c>
    </row>
    <row r="196" spans="1:5" x14ac:dyDescent="0.2">
      <c r="A196" t="s">
        <v>11</v>
      </c>
      <c r="B196" t="s">
        <v>300</v>
      </c>
      <c r="C196" t="s">
        <v>185</v>
      </c>
      <c r="D196" t="s">
        <v>2</v>
      </c>
      <c r="E196" t="s">
        <v>2028</v>
      </c>
    </row>
    <row r="197" spans="1:5" x14ac:dyDescent="0.2">
      <c r="A197" t="s">
        <v>6</v>
      </c>
      <c r="B197" t="s">
        <v>300</v>
      </c>
      <c r="C197" t="s">
        <v>7</v>
      </c>
      <c r="D197" t="s">
        <v>2</v>
      </c>
      <c r="E197" t="s">
        <v>2028</v>
      </c>
    </row>
    <row r="198" spans="1:5" x14ac:dyDescent="0.2">
      <c r="A198" t="s">
        <v>6</v>
      </c>
      <c r="B198" t="s">
        <v>300</v>
      </c>
      <c r="C198" t="s">
        <v>23</v>
      </c>
      <c r="D198" t="s">
        <v>1553</v>
      </c>
      <c r="E198" t="s">
        <v>2028</v>
      </c>
    </row>
    <row r="199" spans="1:5" x14ac:dyDescent="0.2">
      <c r="A199" t="s">
        <v>6</v>
      </c>
      <c r="B199" t="s">
        <v>300</v>
      </c>
      <c r="C199" t="s">
        <v>83</v>
      </c>
      <c r="D199" t="s">
        <v>1582</v>
      </c>
      <c r="E199" t="s">
        <v>2028</v>
      </c>
    </row>
    <row r="200" spans="1:5" x14ac:dyDescent="0.2">
      <c r="A200" t="s">
        <v>6</v>
      </c>
      <c r="B200" t="s">
        <v>300</v>
      </c>
      <c r="C200" t="s">
        <v>78</v>
      </c>
      <c r="D200" t="s">
        <v>1580</v>
      </c>
      <c r="E200" t="s">
        <v>2028</v>
      </c>
    </row>
    <row r="201" spans="1:5" x14ac:dyDescent="0.2">
      <c r="A201" t="s">
        <v>6</v>
      </c>
      <c r="B201" t="s">
        <v>300</v>
      </c>
      <c r="C201" t="s">
        <v>101</v>
      </c>
      <c r="D201" t="s">
        <v>1590</v>
      </c>
      <c r="E201" t="s">
        <v>2028</v>
      </c>
    </row>
    <row r="202" spans="1:5" x14ac:dyDescent="0.2">
      <c r="A202" t="s">
        <v>3</v>
      </c>
      <c r="B202" t="s">
        <v>300</v>
      </c>
      <c r="C202" t="s">
        <v>18</v>
      </c>
      <c r="D202" t="s">
        <v>2</v>
      </c>
      <c r="E202" t="s">
        <v>2028</v>
      </c>
    </row>
    <row r="203" spans="1:5" x14ac:dyDescent="0.2">
      <c r="A203" t="s">
        <v>6</v>
      </c>
      <c r="B203" t="s">
        <v>300</v>
      </c>
      <c r="C203" t="s">
        <v>103</v>
      </c>
      <c r="D203" t="s">
        <v>1591</v>
      </c>
      <c r="E203" t="s">
        <v>2028</v>
      </c>
    </row>
    <row r="204" spans="1:5" x14ac:dyDescent="0.2">
      <c r="A204" t="s">
        <v>6</v>
      </c>
      <c r="B204" t="s">
        <v>300</v>
      </c>
      <c r="C204" t="s">
        <v>163</v>
      </c>
      <c r="D204" t="s">
        <v>1609</v>
      </c>
      <c r="E204" t="s">
        <v>2028</v>
      </c>
    </row>
    <row r="205" spans="1:5" x14ac:dyDescent="0.2">
      <c r="A205" t="s">
        <v>11</v>
      </c>
      <c r="B205" t="s">
        <v>300</v>
      </c>
      <c r="C205" t="s">
        <v>126</v>
      </c>
      <c r="D205" t="s">
        <v>2</v>
      </c>
      <c r="E205" t="s">
        <v>2028</v>
      </c>
    </row>
    <row r="206" spans="1:5" x14ac:dyDescent="0.2">
      <c r="A206" t="s">
        <v>6</v>
      </c>
      <c r="B206" t="s">
        <v>300</v>
      </c>
      <c r="C206" t="s">
        <v>174</v>
      </c>
      <c r="D206" t="s">
        <v>1578</v>
      </c>
      <c r="E206" t="s">
        <v>2028</v>
      </c>
    </row>
    <row r="207" spans="1:5" x14ac:dyDescent="0.2">
      <c r="A207" t="s">
        <v>6</v>
      </c>
      <c r="B207" t="s">
        <v>300</v>
      </c>
      <c r="C207" t="s">
        <v>158</v>
      </c>
      <c r="D207" t="s">
        <v>2</v>
      </c>
      <c r="E207" t="s">
        <v>2028</v>
      </c>
    </row>
    <row r="208" spans="1:5" x14ac:dyDescent="0.2">
      <c r="A208" t="s">
        <v>6</v>
      </c>
      <c r="B208" t="s">
        <v>300</v>
      </c>
      <c r="C208" t="s">
        <v>176</v>
      </c>
      <c r="D208" t="s">
        <v>2</v>
      </c>
      <c r="E208" t="s">
        <v>2028</v>
      </c>
    </row>
    <row r="209" spans="1:5" x14ac:dyDescent="0.2">
      <c r="A209" t="s">
        <v>6</v>
      </c>
      <c r="B209" t="s">
        <v>300</v>
      </c>
      <c r="C209" t="s">
        <v>105</v>
      </c>
      <c r="D209" t="s">
        <v>1592</v>
      </c>
      <c r="E209" t="s">
        <v>2028</v>
      </c>
    </row>
    <row r="210" spans="1:5" x14ac:dyDescent="0.2">
      <c r="A210" t="s">
        <v>6</v>
      </c>
      <c r="B210" t="s">
        <v>300</v>
      </c>
      <c r="C210" t="s">
        <v>29</v>
      </c>
      <c r="D210" t="s">
        <v>1559</v>
      </c>
      <c r="E210" t="s">
        <v>2028</v>
      </c>
    </row>
    <row r="211" spans="1:5" x14ac:dyDescent="0.2">
      <c r="A211" t="s">
        <v>6</v>
      </c>
      <c r="B211" t="s">
        <v>300</v>
      </c>
      <c r="C211" t="s">
        <v>115</v>
      </c>
      <c r="D211" t="s">
        <v>1568</v>
      </c>
      <c r="E211" t="s">
        <v>2028</v>
      </c>
    </row>
    <row r="212" spans="1:5" x14ac:dyDescent="0.2">
      <c r="A212" t="s">
        <v>3</v>
      </c>
      <c r="B212" t="s">
        <v>300</v>
      </c>
      <c r="C212" t="s">
        <v>77</v>
      </c>
      <c r="D212" t="s">
        <v>2</v>
      </c>
      <c r="E212" t="s">
        <v>2028</v>
      </c>
    </row>
    <row r="213" spans="1:5" x14ac:dyDescent="0.2">
      <c r="A213" t="s">
        <v>9</v>
      </c>
      <c r="B213" t="s">
        <v>300</v>
      </c>
      <c r="C213" t="s">
        <v>132</v>
      </c>
      <c r="D213" t="s">
        <v>2</v>
      </c>
      <c r="E213" t="s">
        <v>2028</v>
      </c>
    </row>
    <row r="214" spans="1:5" x14ac:dyDescent="0.2">
      <c r="A214" t="s">
        <v>6</v>
      </c>
      <c r="B214" t="s">
        <v>300</v>
      </c>
      <c r="C214" t="s">
        <v>121</v>
      </c>
      <c r="D214" t="s">
        <v>1596</v>
      </c>
      <c r="E214" t="s">
        <v>2028</v>
      </c>
    </row>
    <row r="215" spans="1:5" x14ac:dyDescent="0.2">
      <c r="A215" t="s">
        <v>6</v>
      </c>
      <c r="B215" t="s">
        <v>300</v>
      </c>
      <c r="C215" t="s">
        <v>188</v>
      </c>
      <c r="D215" t="s">
        <v>1613</v>
      </c>
      <c r="E215" t="s">
        <v>2028</v>
      </c>
    </row>
    <row r="216" spans="1:5" x14ac:dyDescent="0.2">
      <c r="A216" t="s">
        <v>6</v>
      </c>
      <c r="B216" t="s">
        <v>300</v>
      </c>
      <c r="C216" t="s">
        <v>187</v>
      </c>
      <c r="D216" t="s">
        <v>2</v>
      </c>
      <c r="E216" t="s">
        <v>2028</v>
      </c>
    </row>
    <row r="217" spans="1:5" x14ac:dyDescent="0.2">
      <c r="A217" t="s">
        <v>9</v>
      </c>
      <c r="B217" t="s">
        <v>300</v>
      </c>
      <c r="C217" t="s">
        <v>66</v>
      </c>
      <c r="D217" t="s">
        <v>2</v>
      </c>
      <c r="E217" t="s">
        <v>2028</v>
      </c>
    </row>
    <row r="218" spans="1:5" x14ac:dyDescent="0.2">
      <c r="A218" t="s">
        <v>11</v>
      </c>
      <c r="B218" t="s">
        <v>300</v>
      </c>
      <c r="C218" t="s">
        <v>146</v>
      </c>
      <c r="D218" t="s">
        <v>2</v>
      </c>
      <c r="E218" t="s">
        <v>2028</v>
      </c>
    </row>
    <row r="219" spans="1:5" x14ac:dyDescent="0.2">
      <c r="A219" t="s">
        <v>3</v>
      </c>
      <c r="B219" t="s">
        <v>300</v>
      </c>
      <c r="C219" t="s">
        <v>111</v>
      </c>
      <c r="D219" t="s">
        <v>2</v>
      </c>
      <c r="E219" t="s">
        <v>2028</v>
      </c>
    </row>
    <row r="220" spans="1:5" x14ac:dyDescent="0.2">
      <c r="A220" t="s">
        <v>3</v>
      </c>
      <c r="B220" t="s">
        <v>300</v>
      </c>
      <c r="C220" t="s">
        <v>5</v>
      </c>
      <c r="D220" t="s">
        <v>2</v>
      </c>
      <c r="E220" t="s">
        <v>2028</v>
      </c>
    </row>
    <row r="221" spans="1:5" x14ac:dyDescent="0.2">
      <c r="A221" t="s">
        <v>6</v>
      </c>
      <c r="B221" t="s">
        <v>300</v>
      </c>
      <c r="C221" t="s">
        <v>186</v>
      </c>
      <c r="D221" t="s">
        <v>1612</v>
      </c>
      <c r="E221" t="s">
        <v>2028</v>
      </c>
    </row>
    <row r="222" spans="1:5" x14ac:dyDescent="0.2">
      <c r="A222" t="s">
        <v>3</v>
      </c>
      <c r="B222" t="s">
        <v>300</v>
      </c>
      <c r="C222" t="s">
        <v>98</v>
      </c>
      <c r="D222" t="s">
        <v>2</v>
      </c>
      <c r="E222" t="s">
        <v>2028</v>
      </c>
    </row>
    <row r="223" spans="1:5" x14ac:dyDescent="0.2">
      <c r="A223" t="s">
        <v>6</v>
      </c>
      <c r="B223" t="s">
        <v>300</v>
      </c>
      <c r="C223" t="s">
        <v>53</v>
      </c>
      <c r="D223" t="s">
        <v>2</v>
      </c>
      <c r="E223" t="s">
        <v>2028</v>
      </c>
    </row>
    <row r="224" spans="1:5" x14ac:dyDescent="0.2">
      <c r="A224" t="s">
        <v>3</v>
      </c>
      <c r="B224" t="s">
        <v>300</v>
      </c>
      <c r="C224" t="s">
        <v>118</v>
      </c>
      <c r="D224" t="s">
        <v>2</v>
      </c>
      <c r="E224" t="s">
        <v>2028</v>
      </c>
    </row>
    <row r="225" spans="1:5" x14ac:dyDescent="0.2">
      <c r="A225" t="s">
        <v>9</v>
      </c>
      <c r="B225" t="s">
        <v>300</v>
      </c>
      <c r="C225" t="s">
        <v>200</v>
      </c>
      <c r="D225" t="s">
        <v>2</v>
      </c>
      <c r="E225" t="s">
        <v>2028</v>
      </c>
    </row>
    <row r="226" spans="1:5" x14ac:dyDescent="0.2">
      <c r="A226" t="s">
        <v>6</v>
      </c>
      <c r="B226" t="s">
        <v>300</v>
      </c>
      <c r="C226" t="s">
        <v>32</v>
      </c>
      <c r="D226" t="s">
        <v>2</v>
      </c>
      <c r="E226" t="s">
        <v>2028</v>
      </c>
    </row>
    <row r="227" spans="1:5" x14ac:dyDescent="0.2">
      <c r="A227" t="s">
        <v>9</v>
      </c>
      <c r="B227" t="s">
        <v>300</v>
      </c>
      <c r="C227" t="s">
        <v>81</v>
      </c>
      <c r="D227" t="s">
        <v>2</v>
      </c>
      <c r="E227" t="s">
        <v>2028</v>
      </c>
    </row>
    <row r="228" spans="1:5" x14ac:dyDescent="0.2">
      <c r="A228" t="s">
        <v>3</v>
      </c>
      <c r="B228" t="s">
        <v>300</v>
      </c>
      <c r="C228" t="s">
        <v>43</v>
      </c>
      <c r="D228" t="s">
        <v>2</v>
      </c>
      <c r="E228" t="s">
        <v>2028</v>
      </c>
    </row>
    <row r="229" spans="1:5" x14ac:dyDescent="0.2">
      <c r="A229" t="s">
        <v>6</v>
      </c>
      <c r="B229" t="s">
        <v>300</v>
      </c>
      <c r="C229" t="s">
        <v>177</v>
      </c>
      <c r="D229" t="s">
        <v>2</v>
      </c>
      <c r="E229" t="s">
        <v>2028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EEBAC-7CF1-0C4F-874D-6367B90B1985}">
  <dimension ref="A1:E243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301</v>
      </c>
      <c r="C2" t="s">
        <v>302</v>
      </c>
      <c r="D2" t="s">
        <v>2</v>
      </c>
      <c r="E2" t="s">
        <v>2029</v>
      </c>
    </row>
    <row r="3" spans="1:5" x14ac:dyDescent="0.2">
      <c r="A3" t="s">
        <v>3</v>
      </c>
      <c r="B3" t="s">
        <v>301</v>
      </c>
      <c r="C3" t="s">
        <v>303</v>
      </c>
      <c r="D3" t="s">
        <v>2</v>
      </c>
      <c r="E3" t="s">
        <v>2029</v>
      </c>
    </row>
    <row r="4" spans="1:5" x14ac:dyDescent="0.2">
      <c r="A4" t="s">
        <v>6</v>
      </c>
      <c r="B4" t="s">
        <v>304</v>
      </c>
      <c r="C4" t="s">
        <v>98</v>
      </c>
      <c r="D4" t="s">
        <v>1619</v>
      </c>
      <c r="E4" t="s">
        <v>2029</v>
      </c>
    </row>
    <row r="5" spans="1:5" x14ac:dyDescent="0.2">
      <c r="A5" t="s">
        <v>6</v>
      </c>
      <c r="B5" t="s">
        <v>304</v>
      </c>
      <c r="C5" t="s">
        <v>270</v>
      </c>
      <c r="D5" t="s">
        <v>2</v>
      </c>
      <c r="E5" t="s">
        <v>2029</v>
      </c>
    </row>
    <row r="6" spans="1:5" x14ac:dyDescent="0.2">
      <c r="A6" t="s">
        <v>9</v>
      </c>
      <c r="B6" t="s">
        <v>304</v>
      </c>
      <c r="C6" t="s">
        <v>305</v>
      </c>
      <c r="D6" t="s">
        <v>2</v>
      </c>
      <c r="E6" t="s">
        <v>2029</v>
      </c>
    </row>
    <row r="7" spans="1:5" x14ac:dyDescent="0.2">
      <c r="A7" t="s">
        <v>6</v>
      </c>
      <c r="B7" t="s">
        <v>304</v>
      </c>
      <c r="C7" t="s">
        <v>243</v>
      </c>
      <c r="D7" t="s">
        <v>304</v>
      </c>
      <c r="E7" t="s">
        <v>2029</v>
      </c>
    </row>
    <row r="8" spans="1:5" x14ac:dyDescent="0.2">
      <c r="A8" t="s">
        <v>6</v>
      </c>
      <c r="B8" t="s">
        <v>304</v>
      </c>
      <c r="C8" t="s">
        <v>242</v>
      </c>
      <c r="D8" t="s">
        <v>304</v>
      </c>
      <c r="E8" t="s">
        <v>2029</v>
      </c>
    </row>
    <row r="9" spans="1:5" x14ac:dyDescent="0.2">
      <c r="A9" t="s">
        <v>3</v>
      </c>
      <c r="B9" t="s">
        <v>304</v>
      </c>
      <c r="C9" t="s">
        <v>306</v>
      </c>
      <c r="D9" t="s">
        <v>2</v>
      </c>
      <c r="E9" t="s">
        <v>2029</v>
      </c>
    </row>
    <row r="10" spans="1:5" x14ac:dyDescent="0.2">
      <c r="A10" t="s">
        <v>6</v>
      </c>
      <c r="B10" t="s">
        <v>307</v>
      </c>
      <c r="C10" t="s">
        <v>167</v>
      </c>
      <c r="D10" t="s">
        <v>1619</v>
      </c>
      <c r="E10" t="s">
        <v>2029</v>
      </c>
    </row>
    <row r="11" spans="1:5" x14ac:dyDescent="0.2">
      <c r="A11" t="s">
        <v>6</v>
      </c>
      <c r="B11" t="s">
        <v>307</v>
      </c>
      <c r="C11" t="s">
        <v>308</v>
      </c>
      <c r="D11" t="s">
        <v>1620</v>
      </c>
      <c r="E11" t="s">
        <v>2029</v>
      </c>
    </row>
    <row r="12" spans="1:5" x14ac:dyDescent="0.2">
      <c r="A12" t="s">
        <v>3</v>
      </c>
      <c r="B12" t="s">
        <v>307</v>
      </c>
      <c r="C12" t="s">
        <v>309</v>
      </c>
      <c r="D12" t="s">
        <v>2</v>
      </c>
      <c r="E12" t="s">
        <v>2029</v>
      </c>
    </row>
    <row r="13" spans="1:5" x14ac:dyDescent="0.2">
      <c r="A13" t="s">
        <v>9</v>
      </c>
      <c r="B13" t="s">
        <v>307</v>
      </c>
      <c r="C13" t="s">
        <v>310</v>
      </c>
      <c r="D13" t="s">
        <v>2</v>
      </c>
      <c r="E13" t="s">
        <v>2029</v>
      </c>
    </row>
    <row r="14" spans="1:5" x14ac:dyDescent="0.2">
      <c r="A14" t="s">
        <v>3</v>
      </c>
      <c r="B14" t="s">
        <v>307</v>
      </c>
      <c r="C14" t="s">
        <v>311</v>
      </c>
      <c r="D14" t="s">
        <v>2</v>
      </c>
      <c r="E14" t="s">
        <v>2029</v>
      </c>
    </row>
    <row r="15" spans="1:5" x14ac:dyDescent="0.2">
      <c r="A15" t="s">
        <v>9</v>
      </c>
      <c r="B15" t="s">
        <v>312</v>
      </c>
      <c r="C15" t="s">
        <v>81</v>
      </c>
      <c r="D15" t="s">
        <v>2</v>
      </c>
      <c r="E15" t="s">
        <v>2029</v>
      </c>
    </row>
    <row r="16" spans="1:5" x14ac:dyDescent="0.2">
      <c r="A16" t="s">
        <v>9</v>
      </c>
      <c r="B16" t="s">
        <v>313</v>
      </c>
      <c r="C16" t="s">
        <v>314</v>
      </c>
      <c r="D16" t="s">
        <v>2</v>
      </c>
      <c r="E16" t="s">
        <v>2029</v>
      </c>
    </row>
    <row r="17" spans="1:5" x14ac:dyDescent="0.2">
      <c r="A17" t="s">
        <v>11</v>
      </c>
      <c r="B17" t="s">
        <v>315</v>
      </c>
      <c r="C17" t="s">
        <v>316</v>
      </c>
      <c r="D17" t="s">
        <v>2</v>
      </c>
      <c r="E17" t="s">
        <v>2029</v>
      </c>
    </row>
    <row r="18" spans="1:5" x14ac:dyDescent="0.2">
      <c r="A18" t="s">
        <v>3</v>
      </c>
      <c r="B18" t="s">
        <v>315</v>
      </c>
      <c r="C18" t="s">
        <v>18</v>
      </c>
      <c r="D18" t="s">
        <v>2</v>
      </c>
      <c r="E18" t="s">
        <v>2029</v>
      </c>
    </row>
    <row r="19" spans="1:5" x14ac:dyDescent="0.2">
      <c r="A19" t="s">
        <v>3</v>
      </c>
      <c r="B19" t="s">
        <v>317</v>
      </c>
      <c r="C19" t="s">
        <v>318</v>
      </c>
      <c r="D19" t="s">
        <v>2</v>
      </c>
      <c r="E19" t="s">
        <v>2029</v>
      </c>
    </row>
    <row r="20" spans="1:5" x14ac:dyDescent="0.2">
      <c r="A20" t="s">
        <v>9</v>
      </c>
      <c r="B20" t="s">
        <v>317</v>
      </c>
      <c r="C20" t="s">
        <v>319</v>
      </c>
      <c r="D20" t="s">
        <v>2</v>
      </c>
      <c r="E20" t="s">
        <v>2029</v>
      </c>
    </row>
    <row r="21" spans="1:5" x14ac:dyDescent="0.2">
      <c r="A21" t="s">
        <v>9</v>
      </c>
      <c r="B21" t="s">
        <v>320</v>
      </c>
      <c r="C21" t="s">
        <v>321</v>
      </c>
      <c r="D21" t="s">
        <v>2</v>
      </c>
      <c r="E21" t="s">
        <v>2029</v>
      </c>
    </row>
    <row r="22" spans="1:5" x14ac:dyDescent="0.2">
      <c r="A22" t="s">
        <v>9</v>
      </c>
      <c r="B22" t="s">
        <v>320</v>
      </c>
      <c r="C22" t="s">
        <v>253</v>
      </c>
      <c r="D22" t="s">
        <v>252</v>
      </c>
      <c r="E22" t="s">
        <v>2029</v>
      </c>
    </row>
    <row r="23" spans="1:5" x14ac:dyDescent="0.2">
      <c r="A23" t="s">
        <v>9</v>
      </c>
      <c r="B23" t="s">
        <v>322</v>
      </c>
      <c r="C23" t="s">
        <v>323</v>
      </c>
      <c r="D23" t="s">
        <v>2</v>
      </c>
      <c r="E23" t="s">
        <v>2029</v>
      </c>
    </row>
    <row r="24" spans="1:5" x14ac:dyDescent="0.2">
      <c r="A24" t="s">
        <v>3</v>
      </c>
      <c r="B24" t="s">
        <v>322</v>
      </c>
      <c r="C24" t="s">
        <v>324</v>
      </c>
      <c r="D24" t="s">
        <v>2</v>
      </c>
      <c r="E24" t="s">
        <v>2029</v>
      </c>
    </row>
    <row r="25" spans="1:5" x14ac:dyDescent="0.2">
      <c r="A25" t="s">
        <v>3</v>
      </c>
      <c r="B25" t="s">
        <v>325</v>
      </c>
      <c r="C25" t="s">
        <v>35</v>
      </c>
      <c r="D25" t="s">
        <v>2</v>
      </c>
      <c r="E25" t="s">
        <v>2029</v>
      </c>
    </row>
    <row r="26" spans="1:5" x14ac:dyDescent="0.2">
      <c r="A26" t="s">
        <v>6</v>
      </c>
      <c r="B26" t="s">
        <v>326</v>
      </c>
      <c r="C26" t="s">
        <v>327</v>
      </c>
      <c r="D26" t="s">
        <v>326</v>
      </c>
      <c r="E26" t="s">
        <v>2029</v>
      </c>
    </row>
    <row r="27" spans="1:5" x14ac:dyDescent="0.2">
      <c r="A27" t="s">
        <v>3</v>
      </c>
      <c r="B27" t="s">
        <v>328</v>
      </c>
      <c r="C27" t="s">
        <v>261</v>
      </c>
      <c r="D27" t="s">
        <v>2</v>
      </c>
      <c r="E27" t="s">
        <v>2029</v>
      </c>
    </row>
    <row r="28" spans="1:5" x14ac:dyDescent="0.2">
      <c r="A28" t="s">
        <v>3</v>
      </c>
      <c r="B28" t="s">
        <v>329</v>
      </c>
      <c r="C28" t="s">
        <v>330</v>
      </c>
      <c r="D28" t="s">
        <v>2</v>
      </c>
      <c r="E28" t="s">
        <v>2029</v>
      </c>
    </row>
    <row r="29" spans="1:5" x14ac:dyDescent="0.2">
      <c r="A29" t="s">
        <v>3</v>
      </c>
      <c r="B29" t="s">
        <v>329</v>
      </c>
      <c r="C29" t="s">
        <v>331</v>
      </c>
      <c r="D29" t="s">
        <v>2</v>
      </c>
      <c r="E29" t="s">
        <v>2029</v>
      </c>
    </row>
    <row r="30" spans="1:5" x14ac:dyDescent="0.2">
      <c r="A30" t="s">
        <v>3</v>
      </c>
      <c r="B30" t="s">
        <v>329</v>
      </c>
      <c r="C30" t="s">
        <v>332</v>
      </c>
      <c r="D30" t="s">
        <v>2</v>
      </c>
      <c r="E30" t="s">
        <v>2029</v>
      </c>
    </row>
    <row r="31" spans="1:5" x14ac:dyDescent="0.2">
      <c r="A31" t="s">
        <v>6</v>
      </c>
      <c r="B31" t="s">
        <v>329</v>
      </c>
      <c r="C31" t="s">
        <v>131</v>
      </c>
      <c r="D31" t="s">
        <v>329</v>
      </c>
      <c r="E31" t="s">
        <v>2029</v>
      </c>
    </row>
    <row r="32" spans="1:5" x14ac:dyDescent="0.2">
      <c r="A32" t="s">
        <v>3</v>
      </c>
      <c r="B32" t="s">
        <v>250</v>
      </c>
      <c r="C32" t="s">
        <v>251</v>
      </c>
      <c r="D32" t="s">
        <v>2</v>
      </c>
      <c r="E32" t="s">
        <v>2029</v>
      </c>
    </row>
    <row r="33" spans="1:5" x14ac:dyDescent="0.2">
      <c r="A33" t="s">
        <v>6</v>
      </c>
      <c r="B33" t="s">
        <v>252</v>
      </c>
      <c r="C33" t="s">
        <v>247</v>
      </c>
      <c r="D33" t="s">
        <v>2</v>
      </c>
      <c r="E33" t="s">
        <v>2029</v>
      </c>
    </row>
    <row r="34" spans="1:5" x14ac:dyDescent="0.2">
      <c r="A34" t="s">
        <v>3</v>
      </c>
      <c r="B34" t="s">
        <v>254</v>
      </c>
      <c r="C34" t="s">
        <v>255</v>
      </c>
      <c r="D34" t="s">
        <v>2</v>
      </c>
      <c r="E34" t="s">
        <v>2029</v>
      </c>
    </row>
    <row r="35" spans="1:5" x14ac:dyDescent="0.2">
      <c r="A35" t="s">
        <v>9</v>
      </c>
      <c r="B35" t="s">
        <v>254</v>
      </c>
      <c r="C35" t="s">
        <v>256</v>
      </c>
      <c r="D35" t="s">
        <v>326</v>
      </c>
      <c r="E35" t="s">
        <v>2029</v>
      </c>
    </row>
    <row r="36" spans="1:5" x14ac:dyDescent="0.2">
      <c r="A36" t="s">
        <v>11</v>
      </c>
      <c r="B36" t="s">
        <v>257</v>
      </c>
      <c r="C36" t="s">
        <v>258</v>
      </c>
      <c r="D36" t="s">
        <v>2</v>
      </c>
      <c r="E36" t="s">
        <v>2029</v>
      </c>
    </row>
    <row r="37" spans="1:5" x14ac:dyDescent="0.2">
      <c r="A37" t="s">
        <v>6</v>
      </c>
      <c r="B37" t="s">
        <v>259</v>
      </c>
      <c r="C37" t="s">
        <v>166</v>
      </c>
      <c r="D37" t="s">
        <v>259</v>
      </c>
      <c r="E37" t="s">
        <v>2029</v>
      </c>
    </row>
    <row r="38" spans="1:5" x14ac:dyDescent="0.2">
      <c r="A38" t="s">
        <v>6</v>
      </c>
      <c r="B38" t="s">
        <v>259</v>
      </c>
      <c r="C38" t="s">
        <v>168</v>
      </c>
      <c r="D38" t="s">
        <v>259</v>
      </c>
      <c r="E38" t="s">
        <v>2029</v>
      </c>
    </row>
    <row r="39" spans="1:5" x14ac:dyDescent="0.2">
      <c r="A39" t="s">
        <v>9</v>
      </c>
      <c r="B39" t="s">
        <v>260</v>
      </c>
      <c r="C39" t="s">
        <v>120</v>
      </c>
      <c r="D39" t="s">
        <v>363</v>
      </c>
      <c r="E39" t="s">
        <v>2029</v>
      </c>
    </row>
    <row r="40" spans="1:5" x14ac:dyDescent="0.2">
      <c r="A40" t="s">
        <v>6</v>
      </c>
      <c r="B40" t="s">
        <v>260</v>
      </c>
      <c r="C40" t="s">
        <v>156</v>
      </c>
      <c r="D40" t="s">
        <v>1618</v>
      </c>
      <c r="E40" t="s">
        <v>2029</v>
      </c>
    </row>
    <row r="41" spans="1:5" x14ac:dyDescent="0.2">
      <c r="A41" t="s">
        <v>3</v>
      </c>
      <c r="B41" t="s">
        <v>262</v>
      </c>
      <c r="C41" t="s">
        <v>264</v>
      </c>
      <c r="D41" t="s">
        <v>2</v>
      </c>
      <c r="E41" t="s">
        <v>2029</v>
      </c>
    </row>
    <row r="42" spans="1:5" x14ac:dyDescent="0.2">
      <c r="A42" t="s">
        <v>3</v>
      </c>
      <c r="B42" t="s">
        <v>265</v>
      </c>
      <c r="C42" t="s">
        <v>266</v>
      </c>
      <c r="D42" t="s">
        <v>2</v>
      </c>
      <c r="E42" t="s">
        <v>2029</v>
      </c>
    </row>
    <row r="43" spans="1:5" x14ac:dyDescent="0.2">
      <c r="A43" t="s">
        <v>6</v>
      </c>
      <c r="B43" t="s">
        <v>267</v>
      </c>
      <c r="C43" t="s">
        <v>268</v>
      </c>
      <c r="D43" t="s">
        <v>267</v>
      </c>
      <c r="E43" t="s">
        <v>2029</v>
      </c>
    </row>
    <row r="44" spans="1:5" x14ac:dyDescent="0.2">
      <c r="A44" t="s">
        <v>3</v>
      </c>
      <c r="B44" t="s">
        <v>267</v>
      </c>
      <c r="C44" t="s">
        <v>61</v>
      </c>
      <c r="D44" t="s">
        <v>2</v>
      </c>
      <c r="E44" t="s">
        <v>2029</v>
      </c>
    </row>
    <row r="45" spans="1:5" x14ac:dyDescent="0.2">
      <c r="A45" t="s">
        <v>6</v>
      </c>
      <c r="B45" t="s">
        <v>271</v>
      </c>
      <c r="C45" t="s">
        <v>155</v>
      </c>
      <c r="D45" t="s">
        <v>272</v>
      </c>
      <c r="E45" t="s">
        <v>2029</v>
      </c>
    </row>
    <row r="46" spans="1:5" x14ac:dyDescent="0.2">
      <c r="A46" t="s">
        <v>6</v>
      </c>
      <c r="B46" t="s">
        <v>272</v>
      </c>
      <c r="C46" t="s">
        <v>273</v>
      </c>
      <c r="D46" t="s">
        <v>282</v>
      </c>
      <c r="E46" t="s">
        <v>2029</v>
      </c>
    </row>
    <row r="47" spans="1:5" x14ac:dyDescent="0.2">
      <c r="A47" t="s">
        <v>6</v>
      </c>
      <c r="B47" t="s">
        <v>274</v>
      </c>
      <c r="C47" t="s">
        <v>245</v>
      </c>
      <c r="D47" t="s">
        <v>275</v>
      </c>
      <c r="E47" t="s">
        <v>2029</v>
      </c>
    </row>
    <row r="48" spans="1:5" x14ac:dyDescent="0.2">
      <c r="A48" t="s">
        <v>9</v>
      </c>
      <c r="B48" t="s">
        <v>275</v>
      </c>
      <c r="C48" t="s">
        <v>276</v>
      </c>
      <c r="D48" t="s">
        <v>2</v>
      </c>
      <c r="E48" t="s">
        <v>2029</v>
      </c>
    </row>
    <row r="49" spans="1:5" x14ac:dyDescent="0.2">
      <c r="A49" t="s">
        <v>11</v>
      </c>
      <c r="B49" t="s">
        <v>275</v>
      </c>
      <c r="C49" t="s">
        <v>277</v>
      </c>
      <c r="D49" t="s">
        <v>2</v>
      </c>
      <c r="E49" t="s">
        <v>2029</v>
      </c>
    </row>
    <row r="50" spans="1:5" x14ac:dyDescent="0.2">
      <c r="A50" t="s">
        <v>9</v>
      </c>
      <c r="B50" t="s">
        <v>275</v>
      </c>
      <c r="C50" t="s">
        <v>278</v>
      </c>
      <c r="D50" t="s">
        <v>2</v>
      </c>
      <c r="E50" t="s">
        <v>2029</v>
      </c>
    </row>
    <row r="51" spans="1:5" x14ac:dyDescent="0.2">
      <c r="A51" t="s">
        <v>9</v>
      </c>
      <c r="B51" t="s">
        <v>275</v>
      </c>
      <c r="C51" t="s">
        <v>63</v>
      </c>
      <c r="D51" t="s">
        <v>2</v>
      </c>
      <c r="E51" t="s">
        <v>2029</v>
      </c>
    </row>
    <row r="52" spans="1:5" x14ac:dyDescent="0.2">
      <c r="A52" t="s">
        <v>9</v>
      </c>
      <c r="B52" t="s">
        <v>280</v>
      </c>
      <c r="C52" t="s">
        <v>226</v>
      </c>
      <c r="D52" t="s">
        <v>2</v>
      </c>
      <c r="E52" t="s">
        <v>2029</v>
      </c>
    </row>
    <row r="53" spans="1:5" x14ac:dyDescent="0.2">
      <c r="A53" t="s">
        <v>3</v>
      </c>
      <c r="B53" t="s">
        <v>280</v>
      </c>
      <c r="C53" t="s">
        <v>220</v>
      </c>
      <c r="D53" t="s">
        <v>2</v>
      </c>
      <c r="E53" t="s">
        <v>2029</v>
      </c>
    </row>
    <row r="54" spans="1:5" x14ac:dyDescent="0.2">
      <c r="A54" t="s">
        <v>6</v>
      </c>
      <c r="B54" t="s">
        <v>280</v>
      </c>
      <c r="C54" t="s">
        <v>227</v>
      </c>
      <c r="D54" t="s">
        <v>2</v>
      </c>
      <c r="E54" t="s">
        <v>2029</v>
      </c>
    </row>
    <row r="55" spans="1:5" x14ac:dyDescent="0.2">
      <c r="A55" t="s">
        <v>6</v>
      </c>
      <c r="B55" t="s">
        <v>280</v>
      </c>
      <c r="C55" t="s">
        <v>225</v>
      </c>
      <c r="D55" t="s">
        <v>2</v>
      </c>
      <c r="E55" t="s">
        <v>2029</v>
      </c>
    </row>
    <row r="56" spans="1:5" x14ac:dyDescent="0.2">
      <c r="A56" t="s">
        <v>3</v>
      </c>
      <c r="B56" t="s">
        <v>281</v>
      </c>
      <c r="C56" t="s">
        <v>182</v>
      </c>
      <c r="D56" t="s">
        <v>2</v>
      </c>
      <c r="E56" t="s">
        <v>2029</v>
      </c>
    </row>
    <row r="57" spans="1:5" x14ac:dyDescent="0.2">
      <c r="A57" t="s">
        <v>3</v>
      </c>
      <c r="B57" t="s">
        <v>282</v>
      </c>
      <c r="C57" t="s">
        <v>239</v>
      </c>
      <c r="D57" t="s">
        <v>2</v>
      </c>
      <c r="E57" t="s">
        <v>2029</v>
      </c>
    </row>
    <row r="58" spans="1:5" x14ac:dyDescent="0.2">
      <c r="A58" t="s">
        <v>9</v>
      </c>
      <c r="B58" t="s">
        <v>282</v>
      </c>
      <c r="C58" t="s">
        <v>240</v>
      </c>
      <c r="D58" t="s">
        <v>2</v>
      </c>
      <c r="E58" t="s">
        <v>2029</v>
      </c>
    </row>
    <row r="59" spans="1:5" x14ac:dyDescent="0.2">
      <c r="A59" t="s">
        <v>9</v>
      </c>
      <c r="B59" t="s">
        <v>282</v>
      </c>
      <c r="C59" t="s">
        <v>193</v>
      </c>
      <c r="D59" t="s">
        <v>2</v>
      </c>
      <c r="E59" t="s">
        <v>2029</v>
      </c>
    </row>
    <row r="60" spans="1:5" x14ac:dyDescent="0.2">
      <c r="A60" t="s">
        <v>9</v>
      </c>
      <c r="B60" t="s">
        <v>282</v>
      </c>
      <c r="C60" t="s">
        <v>179</v>
      </c>
      <c r="D60" t="s">
        <v>2</v>
      </c>
      <c r="E60" t="s">
        <v>2029</v>
      </c>
    </row>
    <row r="61" spans="1:5" x14ac:dyDescent="0.2">
      <c r="A61" t="s">
        <v>6</v>
      </c>
      <c r="B61" t="s">
        <v>283</v>
      </c>
      <c r="C61" t="s">
        <v>128</v>
      </c>
      <c r="D61" t="s">
        <v>2</v>
      </c>
      <c r="E61" t="s">
        <v>2029</v>
      </c>
    </row>
    <row r="62" spans="1:5" x14ac:dyDescent="0.2">
      <c r="A62" t="s">
        <v>6</v>
      </c>
      <c r="B62" t="s">
        <v>284</v>
      </c>
      <c r="C62" t="s">
        <v>13</v>
      </c>
      <c r="D62" t="s">
        <v>1550</v>
      </c>
      <c r="E62" t="s">
        <v>2029</v>
      </c>
    </row>
    <row r="63" spans="1:5" x14ac:dyDescent="0.2">
      <c r="A63" t="s">
        <v>11</v>
      </c>
      <c r="B63" t="s">
        <v>284</v>
      </c>
      <c r="C63" t="s">
        <v>12</v>
      </c>
      <c r="D63" t="s">
        <v>2</v>
      </c>
      <c r="E63" t="s">
        <v>2029</v>
      </c>
    </row>
    <row r="64" spans="1:5" x14ac:dyDescent="0.2">
      <c r="A64" t="s">
        <v>9</v>
      </c>
      <c r="B64" t="s">
        <v>284</v>
      </c>
      <c r="C64" t="s">
        <v>181</v>
      </c>
      <c r="D64" t="s">
        <v>2</v>
      </c>
      <c r="E64" t="s">
        <v>2029</v>
      </c>
    </row>
    <row r="65" spans="1:5" x14ac:dyDescent="0.2">
      <c r="A65" t="s">
        <v>3</v>
      </c>
      <c r="B65" t="s">
        <v>284</v>
      </c>
      <c r="C65" t="s">
        <v>160</v>
      </c>
      <c r="D65" t="s">
        <v>2</v>
      </c>
      <c r="E65" t="s">
        <v>2029</v>
      </c>
    </row>
    <row r="66" spans="1:5" x14ac:dyDescent="0.2">
      <c r="A66" t="s">
        <v>3</v>
      </c>
      <c r="B66" t="s">
        <v>285</v>
      </c>
      <c r="C66" t="s">
        <v>96</v>
      </c>
      <c r="D66" t="s">
        <v>2</v>
      </c>
      <c r="E66" t="s">
        <v>2029</v>
      </c>
    </row>
    <row r="67" spans="1:5" x14ac:dyDescent="0.2">
      <c r="A67" t="s">
        <v>3</v>
      </c>
      <c r="B67" t="s">
        <v>285</v>
      </c>
      <c r="C67" t="s">
        <v>173</v>
      </c>
      <c r="D67" t="s">
        <v>2</v>
      </c>
      <c r="E67" t="s">
        <v>2029</v>
      </c>
    </row>
    <row r="68" spans="1:5" x14ac:dyDescent="0.2">
      <c r="A68" t="s">
        <v>6</v>
      </c>
      <c r="B68" t="s">
        <v>286</v>
      </c>
      <c r="C68" t="s">
        <v>197</v>
      </c>
      <c r="D68" t="s">
        <v>286</v>
      </c>
      <c r="E68" t="s">
        <v>2029</v>
      </c>
    </row>
    <row r="69" spans="1:5" x14ac:dyDescent="0.2">
      <c r="A69" t="s">
        <v>6</v>
      </c>
      <c r="B69" t="s">
        <v>286</v>
      </c>
      <c r="C69" t="s">
        <v>246</v>
      </c>
      <c r="D69" t="s">
        <v>2</v>
      </c>
      <c r="E69" t="s">
        <v>2029</v>
      </c>
    </row>
    <row r="70" spans="1:5" x14ac:dyDescent="0.2">
      <c r="A70" t="s">
        <v>3</v>
      </c>
      <c r="B70" t="s">
        <v>287</v>
      </c>
      <c r="C70" t="s">
        <v>248</v>
      </c>
      <c r="D70" t="s">
        <v>2</v>
      </c>
      <c r="E70" t="s">
        <v>2029</v>
      </c>
    </row>
    <row r="71" spans="1:5" x14ac:dyDescent="0.2">
      <c r="A71" t="s">
        <v>9</v>
      </c>
      <c r="B71" t="s">
        <v>288</v>
      </c>
      <c r="C71" t="s">
        <v>159</v>
      </c>
      <c r="D71" t="s">
        <v>2</v>
      </c>
      <c r="E71" t="s">
        <v>2029</v>
      </c>
    </row>
    <row r="72" spans="1:5" x14ac:dyDescent="0.2">
      <c r="A72" t="s">
        <v>6</v>
      </c>
      <c r="B72" t="s">
        <v>288</v>
      </c>
      <c r="C72" t="s">
        <v>223</v>
      </c>
      <c r="D72" t="s">
        <v>2</v>
      </c>
      <c r="E72" t="s">
        <v>2029</v>
      </c>
    </row>
    <row r="73" spans="1:5" x14ac:dyDescent="0.2">
      <c r="A73" t="s">
        <v>3</v>
      </c>
      <c r="B73" t="s">
        <v>289</v>
      </c>
      <c r="C73" t="s">
        <v>238</v>
      </c>
      <c r="D73" t="s">
        <v>2</v>
      </c>
      <c r="E73" t="s">
        <v>2029</v>
      </c>
    </row>
    <row r="74" spans="1:5" x14ac:dyDescent="0.2">
      <c r="A74" t="s">
        <v>3</v>
      </c>
      <c r="B74" t="s">
        <v>289</v>
      </c>
      <c r="C74" t="s">
        <v>237</v>
      </c>
      <c r="D74" t="s">
        <v>2</v>
      </c>
      <c r="E74" t="s">
        <v>2029</v>
      </c>
    </row>
    <row r="75" spans="1:5" x14ac:dyDescent="0.2">
      <c r="A75" t="s">
        <v>11</v>
      </c>
      <c r="B75" t="s">
        <v>290</v>
      </c>
      <c r="C75" t="s">
        <v>125</v>
      </c>
      <c r="D75" t="s">
        <v>2</v>
      </c>
      <c r="E75" t="s">
        <v>2029</v>
      </c>
    </row>
    <row r="76" spans="1:5" x14ac:dyDescent="0.2">
      <c r="A76" t="s">
        <v>9</v>
      </c>
      <c r="B76" t="s">
        <v>291</v>
      </c>
      <c r="C76" t="s">
        <v>137</v>
      </c>
      <c r="D76" t="s">
        <v>2</v>
      </c>
      <c r="E76" t="s">
        <v>2029</v>
      </c>
    </row>
    <row r="77" spans="1:5" x14ac:dyDescent="0.2">
      <c r="A77" t="s">
        <v>9</v>
      </c>
      <c r="B77" t="s">
        <v>292</v>
      </c>
      <c r="C77" t="s">
        <v>235</v>
      </c>
      <c r="D77" t="s">
        <v>2</v>
      </c>
      <c r="E77" t="s">
        <v>2029</v>
      </c>
    </row>
    <row r="78" spans="1:5" x14ac:dyDescent="0.2">
      <c r="A78" t="s">
        <v>6</v>
      </c>
      <c r="B78" t="s">
        <v>293</v>
      </c>
      <c r="C78" t="s">
        <v>184</v>
      </c>
      <c r="D78" t="s">
        <v>2</v>
      </c>
      <c r="E78" t="s">
        <v>2029</v>
      </c>
    </row>
    <row r="79" spans="1:5" x14ac:dyDescent="0.2">
      <c r="A79" t="s">
        <v>3</v>
      </c>
      <c r="B79" t="s">
        <v>294</v>
      </c>
      <c r="C79" t="s">
        <v>211</v>
      </c>
      <c r="D79" t="s">
        <v>2</v>
      </c>
      <c r="E79" t="s">
        <v>2029</v>
      </c>
    </row>
    <row r="80" spans="1:5" x14ac:dyDescent="0.2">
      <c r="A80" t="s">
        <v>11</v>
      </c>
      <c r="B80" t="s">
        <v>294</v>
      </c>
      <c r="C80" t="s">
        <v>232</v>
      </c>
      <c r="D80" t="s">
        <v>2</v>
      </c>
      <c r="E80" t="s">
        <v>2029</v>
      </c>
    </row>
    <row r="81" spans="1:5" x14ac:dyDescent="0.2">
      <c r="A81" t="s">
        <v>6</v>
      </c>
      <c r="B81" t="s">
        <v>295</v>
      </c>
      <c r="C81" t="s">
        <v>212</v>
      </c>
      <c r="D81" t="s">
        <v>2</v>
      </c>
      <c r="E81" t="s">
        <v>2029</v>
      </c>
    </row>
    <row r="82" spans="1:5" x14ac:dyDescent="0.2">
      <c r="A82" t="s">
        <v>9</v>
      </c>
      <c r="B82" t="s">
        <v>296</v>
      </c>
      <c r="C82" t="s">
        <v>74</v>
      </c>
      <c r="D82" t="s">
        <v>2</v>
      </c>
      <c r="E82" t="s">
        <v>2029</v>
      </c>
    </row>
    <row r="83" spans="1:5" x14ac:dyDescent="0.2">
      <c r="A83" t="s">
        <v>3</v>
      </c>
      <c r="B83" t="s">
        <v>296</v>
      </c>
      <c r="C83" t="s">
        <v>4</v>
      </c>
      <c r="D83" t="s">
        <v>2</v>
      </c>
      <c r="E83" t="s">
        <v>2029</v>
      </c>
    </row>
    <row r="84" spans="1:5" x14ac:dyDescent="0.2">
      <c r="A84" t="s">
        <v>6</v>
      </c>
      <c r="B84" t="s">
        <v>297</v>
      </c>
      <c r="C84" t="s">
        <v>224</v>
      </c>
      <c r="D84" t="s">
        <v>298</v>
      </c>
      <c r="E84" t="s">
        <v>2029</v>
      </c>
    </row>
    <row r="85" spans="1:5" x14ac:dyDescent="0.2">
      <c r="A85" t="s">
        <v>6</v>
      </c>
      <c r="B85" t="s">
        <v>297</v>
      </c>
      <c r="C85" t="s">
        <v>171</v>
      </c>
      <c r="D85" t="s">
        <v>297</v>
      </c>
      <c r="E85" t="s">
        <v>2029</v>
      </c>
    </row>
    <row r="86" spans="1:5" x14ac:dyDescent="0.2">
      <c r="A86" t="s">
        <v>6</v>
      </c>
      <c r="B86" t="s">
        <v>298</v>
      </c>
      <c r="C86" t="s">
        <v>151</v>
      </c>
      <c r="D86" t="s">
        <v>2</v>
      </c>
      <c r="E86" t="s">
        <v>2029</v>
      </c>
    </row>
    <row r="87" spans="1:5" x14ac:dyDescent="0.2">
      <c r="A87" t="s">
        <v>9</v>
      </c>
      <c r="B87" t="s">
        <v>298</v>
      </c>
      <c r="C87" t="s">
        <v>218</v>
      </c>
      <c r="D87" t="s">
        <v>2</v>
      </c>
      <c r="E87" t="s">
        <v>2029</v>
      </c>
    </row>
    <row r="88" spans="1:5" x14ac:dyDescent="0.2">
      <c r="A88" t="s">
        <v>6</v>
      </c>
      <c r="B88" t="s">
        <v>299</v>
      </c>
      <c r="C88" t="s">
        <v>152</v>
      </c>
      <c r="D88" t="s">
        <v>2</v>
      </c>
      <c r="E88" t="s">
        <v>2029</v>
      </c>
    </row>
    <row r="89" spans="1:5" x14ac:dyDescent="0.2">
      <c r="A89" t="s">
        <v>3</v>
      </c>
      <c r="B89" t="s">
        <v>300</v>
      </c>
      <c r="C89" t="s">
        <v>230</v>
      </c>
      <c r="D89" t="s">
        <v>2</v>
      </c>
      <c r="E89" t="s">
        <v>2029</v>
      </c>
    </row>
    <row r="90" spans="1:5" x14ac:dyDescent="0.2">
      <c r="A90" t="s">
        <v>3</v>
      </c>
      <c r="B90" t="s">
        <v>300</v>
      </c>
      <c r="C90" t="s">
        <v>116</v>
      </c>
      <c r="D90" t="s">
        <v>2</v>
      </c>
      <c r="E90" t="s">
        <v>2029</v>
      </c>
    </row>
    <row r="91" spans="1:5" x14ac:dyDescent="0.2">
      <c r="A91" t="s">
        <v>3</v>
      </c>
      <c r="B91" t="s">
        <v>300</v>
      </c>
      <c r="C91" t="s">
        <v>154</v>
      </c>
      <c r="D91" t="s">
        <v>2</v>
      </c>
      <c r="E91" t="s">
        <v>2029</v>
      </c>
    </row>
    <row r="92" spans="1:5" x14ac:dyDescent="0.2">
      <c r="A92" t="s">
        <v>9</v>
      </c>
      <c r="B92" t="s">
        <v>300</v>
      </c>
      <c r="C92" t="s">
        <v>48</v>
      </c>
      <c r="D92" t="s">
        <v>2</v>
      </c>
      <c r="E92" t="s">
        <v>2029</v>
      </c>
    </row>
    <row r="93" spans="1:5" x14ac:dyDescent="0.2">
      <c r="A93" t="s">
        <v>9</v>
      </c>
      <c r="B93" t="s">
        <v>300</v>
      </c>
      <c r="C93" t="s">
        <v>192</v>
      </c>
      <c r="D93" t="s">
        <v>2</v>
      </c>
      <c r="E93" t="s">
        <v>2029</v>
      </c>
    </row>
    <row r="94" spans="1:5" x14ac:dyDescent="0.2">
      <c r="A94" t="s">
        <v>3</v>
      </c>
      <c r="B94" t="s">
        <v>300</v>
      </c>
      <c r="C94" t="s">
        <v>95</v>
      </c>
      <c r="D94" t="s">
        <v>2</v>
      </c>
      <c r="E94" t="s">
        <v>2029</v>
      </c>
    </row>
    <row r="95" spans="1:5" x14ac:dyDescent="0.2">
      <c r="A95" t="s">
        <v>9</v>
      </c>
      <c r="B95" t="s">
        <v>300</v>
      </c>
      <c r="C95" t="s">
        <v>201</v>
      </c>
      <c r="D95" t="s">
        <v>2</v>
      </c>
      <c r="E95" t="s">
        <v>2029</v>
      </c>
    </row>
    <row r="96" spans="1:5" x14ac:dyDescent="0.2">
      <c r="A96" t="s">
        <v>6</v>
      </c>
      <c r="B96" t="s">
        <v>300</v>
      </c>
      <c r="C96" t="s">
        <v>59</v>
      </c>
      <c r="D96" t="s">
        <v>1574</v>
      </c>
      <c r="E96" t="s">
        <v>2029</v>
      </c>
    </row>
    <row r="97" spans="1:5" x14ac:dyDescent="0.2">
      <c r="A97" t="s">
        <v>3</v>
      </c>
      <c r="B97" t="s">
        <v>300</v>
      </c>
      <c r="C97" t="s">
        <v>153</v>
      </c>
      <c r="D97" t="s">
        <v>2</v>
      </c>
      <c r="E97" t="s">
        <v>2029</v>
      </c>
    </row>
    <row r="98" spans="1:5" x14ac:dyDescent="0.2">
      <c r="A98" t="s">
        <v>3</v>
      </c>
      <c r="B98" t="s">
        <v>300</v>
      </c>
      <c r="C98" t="s">
        <v>70</v>
      </c>
      <c r="D98" t="s">
        <v>2</v>
      </c>
      <c r="E98" t="s">
        <v>2029</v>
      </c>
    </row>
    <row r="99" spans="1:5" x14ac:dyDescent="0.2">
      <c r="A99" t="s">
        <v>3</v>
      </c>
      <c r="B99" t="s">
        <v>300</v>
      </c>
      <c r="C99" t="s">
        <v>71</v>
      </c>
      <c r="D99" t="s">
        <v>2</v>
      </c>
      <c r="E99" t="s">
        <v>2029</v>
      </c>
    </row>
    <row r="100" spans="1:5" x14ac:dyDescent="0.2">
      <c r="A100" t="s">
        <v>11</v>
      </c>
      <c r="B100" t="s">
        <v>300</v>
      </c>
      <c r="C100" t="s">
        <v>150</v>
      </c>
      <c r="D100" t="s">
        <v>2</v>
      </c>
      <c r="E100" t="s">
        <v>2029</v>
      </c>
    </row>
    <row r="101" spans="1:5" x14ac:dyDescent="0.2">
      <c r="A101" t="s">
        <v>9</v>
      </c>
      <c r="B101" t="s">
        <v>300</v>
      </c>
      <c r="C101" t="s">
        <v>157</v>
      </c>
      <c r="D101" t="s">
        <v>2</v>
      </c>
      <c r="E101" t="s">
        <v>2029</v>
      </c>
    </row>
    <row r="102" spans="1:5" x14ac:dyDescent="0.2">
      <c r="A102" t="s">
        <v>9</v>
      </c>
      <c r="B102" t="s">
        <v>300</v>
      </c>
      <c r="C102" t="s">
        <v>229</v>
      </c>
      <c r="D102" t="s">
        <v>2</v>
      </c>
      <c r="E102" t="s">
        <v>2029</v>
      </c>
    </row>
    <row r="103" spans="1:5" x14ac:dyDescent="0.2">
      <c r="A103" t="s">
        <v>6</v>
      </c>
      <c r="B103" t="s">
        <v>300</v>
      </c>
      <c r="C103" t="s">
        <v>27</v>
      </c>
      <c r="D103" t="s">
        <v>1557</v>
      </c>
      <c r="E103" t="s">
        <v>2029</v>
      </c>
    </row>
    <row r="104" spans="1:5" x14ac:dyDescent="0.2">
      <c r="A104" t="s">
        <v>6</v>
      </c>
      <c r="B104" t="s">
        <v>300</v>
      </c>
      <c r="C104" t="s">
        <v>123</v>
      </c>
      <c r="D104" t="s">
        <v>1598</v>
      </c>
      <c r="E104" t="s">
        <v>2029</v>
      </c>
    </row>
    <row r="105" spans="1:5" x14ac:dyDescent="0.2">
      <c r="A105" t="s">
        <v>3</v>
      </c>
      <c r="B105" t="s">
        <v>300</v>
      </c>
      <c r="C105" t="s">
        <v>82</v>
      </c>
      <c r="D105" t="s">
        <v>2</v>
      </c>
      <c r="E105" t="s">
        <v>2029</v>
      </c>
    </row>
    <row r="106" spans="1:5" x14ac:dyDescent="0.2">
      <c r="A106" t="s">
        <v>6</v>
      </c>
      <c r="B106" t="s">
        <v>300</v>
      </c>
      <c r="C106" t="s">
        <v>139</v>
      </c>
      <c r="D106" t="s">
        <v>1601</v>
      </c>
      <c r="E106" t="s">
        <v>2029</v>
      </c>
    </row>
    <row r="107" spans="1:5" x14ac:dyDescent="0.2">
      <c r="A107" t="s">
        <v>6</v>
      </c>
      <c r="B107" t="s">
        <v>300</v>
      </c>
      <c r="C107" t="s">
        <v>75</v>
      </c>
      <c r="D107" t="s">
        <v>2</v>
      </c>
      <c r="E107" t="s">
        <v>2029</v>
      </c>
    </row>
    <row r="108" spans="1:5" x14ac:dyDescent="0.2">
      <c r="A108" t="s">
        <v>11</v>
      </c>
      <c r="B108" t="s">
        <v>300</v>
      </c>
      <c r="C108" t="s">
        <v>92</v>
      </c>
      <c r="D108" t="s">
        <v>2</v>
      </c>
      <c r="E108" t="s">
        <v>2029</v>
      </c>
    </row>
    <row r="109" spans="1:5" x14ac:dyDescent="0.2">
      <c r="A109" t="s">
        <v>3</v>
      </c>
      <c r="B109" t="s">
        <v>300</v>
      </c>
      <c r="C109" t="s">
        <v>194</v>
      </c>
      <c r="D109" t="s">
        <v>2</v>
      </c>
      <c r="E109" t="s">
        <v>2029</v>
      </c>
    </row>
    <row r="110" spans="1:5" x14ac:dyDescent="0.2">
      <c r="A110" t="s">
        <v>3</v>
      </c>
      <c r="B110" t="s">
        <v>300</v>
      </c>
      <c r="C110" t="s">
        <v>15</v>
      </c>
      <c r="D110" t="s">
        <v>2</v>
      </c>
      <c r="E110" t="s">
        <v>2029</v>
      </c>
    </row>
    <row r="111" spans="1:5" x14ac:dyDescent="0.2">
      <c r="A111" t="s">
        <v>6</v>
      </c>
      <c r="B111" t="s">
        <v>300</v>
      </c>
      <c r="C111" t="s">
        <v>84</v>
      </c>
      <c r="D111" t="s">
        <v>1583</v>
      </c>
      <c r="E111" t="s">
        <v>2029</v>
      </c>
    </row>
    <row r="112" spans="1:5" x14ac:dyDescent="0.2">
      <c r="A112" t="s">
        <v>6</v>
      </c>
      <c r="B112" t="s">
        <v>300</v>
      </c>
      <c r="C112" t="s">
        <v>162</v>
      </c>
      <c r="D112" t="s">
        <v>1608</v>
      </c>
      <c r="E112" t="s">
        <v>2029</v>
      </c>
    </row>
    <row r="113" spans="1:5" x14ac:dyDescent="0.2">
      <c r="A113" t="s">
        <v>6</v>
      </c>
      <c r="B113" t="s">
        <v>300</v>
      </c>
      <c r="C113" t="s">
        <v>87</v>
      </c>
      <c r="D113" t="s">
        <v>1585</v>
      </c>
      <c r="E113" t="s">
        <v>2029</v>
      </c>
    </row>
    <row r="114" spans="1:5" x14ac:dyDescent="0.2">
      <c r="A114" t="s">
        <v>3</v>
      </c>
      <c r="B114" t="s">
        <v>300</v>
      </c>
      <c r="C114" t="s">
        <v>17</v>
      </c>
      <c r="D114" t="s">
        <v>2</v>
      </c>
      <c r="E114" t="s">
        <v>2029</v>
      </c>
    </row>
    <row r="115" spans="1:5" x14ac:dyDescent="0.2">
      <c r="A115" t="s">
        <v>6</v>
      </c>
      <c r="B115" t="s">
        <v>300</v>
      </c>
      <c r="C115" t="s">
        <v>148</v>
      </c>
      <c r="D115" t="s">
        <v>1605</v>
      </c>
      <c r="E115" t="s">
        <v>2029</v>
      </c>
    </row>
    <row r="116" spans="1:5" x14ac:dyDescent="0.2">
      <c r="A116" t="s">
        <v>6</v>
      </c>
      <c r="B116" t="s">
        <v>300</v>
      </c>
      <c r="C116" t="s">
        <v>38</v>
      </c>
      <c r="D116" t="s">
        <v>1565</v>
      </c>
      <c r="E116" t="s">
        <v>2029</v>
      </c>
    </row>
    <row r="117" spans="1:5" x14ac:dyDescent="0.2">
      <c r="A117" t="s">
        <v>6</v>
      </c>
      <c r="B117" t="s">
        <v>300</v>
      </c>
      <c r="C117" t="s">
        <v>46</v>
      </c>
      <c r="D117" t="s">
        <v>1568</v>
      </c>
      <c r="E117" t="s">
        <v>2029</v>
      </c>
    </row>
    <row r="118" spans="1:5" x14ac:dyDescent="0.2">
      <c r="A118" t="s">
        <v>3</v>
      </c>
      <c r="B118" t="s">
        <v>300</v>
      </c>
      <c r="C118" t="s">
        <v>112</v>
      </c>
      <c r="D118" t="s">
        <v>2</v>
      </c>
      <c r="E118" t="s">
        <v>2029</v>
      </c>
    </row>
    <row r="119" spans="1:5" x14ac:dyDescent="0.2">
      <c r="A119" t="s">
        <v>6</v>
      </c>
      <c r="B119" t="s">
        <v>300</v>
      </c>
      <c r="C119" t="s">
        <v>142</v>
      </c>
      <c r="D119" t="s">
        <v>1602</v>
      </c>
      <c r="E119" t="s">
        <v>2029</v>
      </c>
    </row>
    <row r="120" spans="1:5" x14ac:dyDescent="0.2">
      <c r="A120" t="s">
        <v>6</v>
      </c>
      <c r="B120" t="s">
        <v>300</v>
      </c>
      <c r="C120" t="s">
        <v>143</v>
      </c>
      <c r="D120" t="s">
        <v>1603</v>
      </c>
      <c r="E120" t="s">
        <v>2029</v>
      </c>
    </row>
    <row r="121" spans="1:5" x14ac:dyDescent="0.2">
      <c r="A121" t="s">
        <v>9</v>
      </c>
      <c r="B121" t="s">
        <v>300</v>
      </c>
      <c r="C121" t="s">
        <v>102</v>
      </c>
      <c r="D121" t="s">
        <v>2</v>
      </c>
      <c r="E121" t="s">
        <v>2029</v>
      </c>
    </row>
    <row r="122" spans="1:5" x14ac:dyDescent="0.2">
      <c r="A122" t="s">
        <v>6</v>
      </c>
      <c r="B122" t="s">
        <v>300</v>
      </c>
      <c r="C122" t="s">
        <v>195</v>
      </c>
      <c r="D122" t="s">
        <v>1614</v>
      </c>
      <c r="E122" t="s">
        <v>2029</v>
      </c>
    </row>
    <row r="123" spans="1:5" x14ac:dyDescent="0.2">
      <c r="A123" t="s">
        <v>6</v>
      </c>
      <c r="B123" t="s">
        <v>300</v>
      </c>
      <c r="C123" t="s">
        <v>109</v>
      </c>
      <c r="D123" t="s">
        <v>1567</v>
      </c>
      <c r="E123" t="s">
        <v>2029</v>
      </c>
    </row>
    <row r="124" spans="1:5" x14ac:dyDescent="0.2">
      <c r="A124" t="s">
        <v>6</v>
      </c>
      <c r="B124" t="s">
        <v>300</v>
      </c>
      <c r="C124" t="s">
        <v>124</v>
      </c>
      <c r="D124" t="s">
        <v>1556</v>
      </c>
      <c r="E124" t="s">
        <v>2029</v>
      </c>
    </row>
    <row r="125" spans="1:5" x14ac:dyDescent="0.2">
      <c r="A125" t="s">
        <v>6</v>
      </c>
      <c r="B125" t="s">
        <v>300</v>
      </c>
      <c r="C125" t="s">
        <v>34</v>
      </c>
      <c r="D125" t="s">
        <v>1562</v>
      </c>
      <c r="E125" t="s">
        <v>2029</v>
      </c>
    </row>
    <row r="126" spans="1:5" x14ac:dyDescent="0.2">
      <c r="A126" t="s">
        <v>189</v>
      </c>
      <c r="B126" t="s">
        <v>300</v>
      </c>
      <c r="C126" t="s">
        <v>190</v>
      </c>
      <c r="D126" t="s">
        <v>2</v>
      </c>
      <c r="E126" t="s">
        <v>2029</v>
      </c>
    </row>
    <row r="127" spans="1:5" x14ac:dyDescent="0.2">
      <c r="A127" t="s">
        <v>6</v>
      </c>
      <c r="B127" t="s">
        <v>300</v>
      </c>
      <c r="C127" t="s">
        <v>90</v>
      </c>
      <c r="D127" t="s">
        <v>1587</v>
      </c>
      <c r="E127" t="s">
        <v>2029</v>
      </c>
    </row>
    <row r="128" spans="1:5" x14ac:dyDescent="0.2">
      <c r="A128" t="s">
        <v>6</v>
      </c>
      <c r="B128" t="s">
        <v>300</v>
      </c>
      <c r="C128" t="s">
        <v>122</v>
      </c>
      <c r="D128" t="s">
        <v>1597</v>
      </c>
      <c r="E128" t="s">
        <v>2029</v>
      </c>
    </row>
    <row r="129" spans="1:5" x14ac:dyDescent="0.2">
      <c r="A129" t="s">
        <v>6</v>
      </c>
      <c r="B129" t="s">
        <v>300</v>
      </c>
      <c r="C129" t="s">
        <v>50</v>
      </c>
      <c r="D129" t="s">
        <v>1571</v>
      </c>
      <c r="E129" t="s">
        <v>2029</v>
      </c>
    </row>
    <row r="130" spans="1:5" x14ac:dyDescent="0.2">
      <c r="A130" t="s">
        <v>6</v>
      </c>
      <c r="B130" t="s">
        <v>300</v>
      </c>
      <c r="C130" t="s">
        <v>40</v>
      </c>
      <c r="D130" t="s">
        <v>2</v>
      </c>
      <c r="E130" t="s">
        <v>2029</v>
      </c>
    </row>
    <row r="131" spans="1:5" x14ac:dyDescent="0.2">
      <c r="A131" t="s">
        <v>6</v>
      </c>
      <c r="B131" t="s">
        <v>300</v>
      </c>
      <c r="C131" t="s">
        <v>57</v>
      </c>
      <c r="D131" t="s">
        <v>1573</v>
      </c>
      <c r="E131" t="s">
        <v>2029</v>
      </c>
    </row>
    <row r="132" spans="1:5" x14ac:dyDescent="0.2">
      <c r="A132" t="s">
        <v>6</v>
      </c>
      <c r="B132" t="s">
        <v>300</v>
      </c>
      <c r="C132" t="s">
        <v>56</v>
      </c>
      <c r="D132" t="s">
        <v>1573</v>
      </c>
      <c r="E132" t="s">
        <v>2029</v>
      </c>
    </row>
    <row r="133" spans="1:5" x14ac:dyDescent="0.2">
      <c r="A133" t="s">
        <v>3</v>
      </c>
      <c r="B133" t="s">
        <v>300</v>
      </c>
      <c r="C133" t="s">
        <v>94</v>
      </c>
      <c r="D133" t="s">
        <v>2</v>
      </c>
      <c r="E133" t="s">
        <v>2029</v>
      </c>
    </row>
    <row r="134" spans="1:5" x14ac:dyDescent="0.2">
      <c r="A134" t="s">
        <v>3</v>
      </c>
      <c r="B134" t="s">
        <v>300</v>
      </c>
      <c r="C134" t="s">
        <v>39</v>
      </c>
      <c r="D134" t="s">
        <v>2</v>
      </c>
      <c r="E134" t="s">
        <v>2029</v>
      </c>
    </row>
    <row r="135" spans="1:5" x14ac:dyDescent="0.2">
      <c r="A135" t="s">
        <v>6</v>
      </c>
      <c r="B135" t="s">
        <v>300</v>
      </c>
      <c r="C135" t="s">
        <v>69</v>
      </c>
      <c r="D135" t="s">
        <v>1579</v>
      </c>
      <c r="E135" t="s">
        <v>2029</v>
      </c>
    </row>
    <row r="136" spans="1:5" x14ac:dyDescent="0.2">
      <c r="A136" t="s">
        <v>3</v>
      </c>
      <c r="B136" t="s">
        <v>300</v>
      </c>
      <c r="C136" t="s">
        <v>73</v>
      </c>
      <c r="D136" t="s">
        <v>2</v>
      </c>
      <c r="E136" t="s">
        <v>2029</v>
      </c>
    </row>
    <row r="137" spans="1:5" x14ac:dyDescent="0.2">
      <c r="A137" t="s">
        <v>6</v>
      </c>
      <c r="B137" t="s">
        <v>300</v>
      </c>
      <c r="C137" t="s">
        <v>86</v>
      </c>
      <c r="D137" t="s">
        <v>1584</v>
      </c>
      <c r="E137" t="s">
        <v>2029</v>
      </c>
    </row>
    <row r="138" spans="1:5" x14ac:dyDescent="0.2">
      <c r="A138" t="s">
        <v>6</v>
      </c>
      <c r="B138" t="s">
        <v>300</v>
      </c>
      <c r="C138" t="s">
        <v>60</v>
      </c>
      <c r="D138" t="s">
        <v>1575</v>
      </c>
      <c r="E138" t="s">
        <v>2029</v>
      </c>
    </row>
    <row r="139" spans="1:5" x14ac:dyDescent="0.2">
      <c r="A139" t="s">
        <v>6</v>
      </c>
      <c r="B139" t="s">
        <v>300</v>
      </c>
      <c r="C139" t="s">
        <v>136</v>
      </c>
      <c r="D139" t="s">
        <v>1600</v>
      </c>
      <c r="E139" t="s">
        <v>2029</v>
      </c>
    </row>
    <row r="140" spans="1:5" x14ac:dyDescent="0.2">
      <c r="A140" t="s">
        <v>6</v>
      </c>
      <c r="B140" t="s">
        <v>300</v>
      </c>
      <c r="C140" t="s">
        <v>28</v>
      </c>
      <c r="D140" t="s">
        <v>1558</v>
      </c>
      <c r="E140" t="s">
        <v>2029</v>
      </c>
    </row>
    <row r="141" spans="1:5" x14ac:dyDescent="0.2">
      <c r="A141" t="s">
        <v>3</v>
      </c>
      <c r="B141" t="s">
        <v>300</v>
      </c>
      <c r="C141" t="s">
        <v>100</v>
      </c>
      <c r="D141" t="s">
        <v>2</v>
      </c>
      <c r="E141" t="s">
        <v>2029</v>
      </c>
    </row>
    <row r="142" spans="1:5" x14ac:dyDescent="0.2">
      <c r="A142" t="s">
        <v>9</v>
      </c>
      <c r="B142" t="s">
        <v>300</v>
      </c>
      <c r="C142" t="s">
        <v>14</v>
      </c>
      <c r="D142" t="s">
        <v>2</v>
      </c>
      <c r="E142" t="s">
        <v>2029</v>
      </c>
    </row>
    <row r="143" spans="1:5" x14ac:dyDescent="0.2">
      <c r="A143" t="s">
        <v>3</v>
      </c>
      <c r="B143" t="s">
        <v>300</v>
      </c>
      <c r="C143" t="s">
        <v>170</v>
      </c>
      <c r="D143" t="s">
        <v>2</v>
      </c>
      <c r="E143" t="s">
        <v>2029</v>
      </c>
    </row>
    <row r="144" spans="1:5" x14ac:dyDescent="0.2">
      <c r="A144" t="s">
        <v>9</v>
      </c>
      <c r="B144" t="s">
        <v>300</v>
      </c>
      <c r="C144" t="s">
        <v>114</v>
      </c>
      <c r="D144" t="s">
        <v>2</v>
      </c>
      <c r="E144" t="s">
        <v>2029</v>
      </c>
    </row>
    <row r="145" spans="1:5" x14ac:dyDescent="0.2">
      <c r="A145" t="s">
        <v>6</v>
      </c>
      <c r="B145" t="s">
        <v>300</v>
      </c>
      <c r="C145" t="s">
        <v>138</v>
      </c>
      <c r="D145" t="s">
        <v>1601</v>
      </c>
      <c r="E145" t="s">
        <v>2029</v>
      </c>
    </row>
    <row r="146" spans="1:5" x14ac:dyDescent="0.2">
      <c r="A146" t="s">
        <v>6</v>
      </c>
      <c r="B146" t="s">
        <v>300</v>
      </c>
      <c r="C146" t="s">
        <v>89</v>
      </c>
      <c r="D146" t="s">
        <v>1586</v>
      </c>
      <c r="E146" t="s">
        <v>2029</v>
      </c>
    </row>
    <row r="147" spans="1:5" x14ac:dyDescent="0.2">
      <c r="A147" t="s">
        <v>6</v>
      </c>
      <c r="B147" t="s">
        <v>300</v>
      </c>
      <c r="C147" t="s">
        <v>42</v>
      </c>
      <c r="D147" t="s">
        <v>1567</v>
      </c>
      <c r="E147" t="s">
        <v>2029</v>
      </c>
    </row>
    <row r="148" spans="1:5" x14ac:dyDescent="0.2">
      <c r="A148" t="s">
        <v>6</v>
      </c>
      <c r="B148" t="s">
        <v>300</v>
      </c>
      <c r="C148" t="s">
        <v>55</v>
      </c>
      <c r="D148" t="s">
        <v>1572</v>
      </c>
      <c r="E148" t="s">
        <v>2029</v>
      </c>
    </row>
    <row r="149" spans="1:5" x14ac:dyDescent="0.2">
      <c r="A149" t="s">
        <v>6</v>
      </c>
      <c r="B149" t="s">
        <v>300</v>
      </c>
      <c r="C149" t="s">
        <v>20</v>
      </c>
      <c r="D149" t="s">
        <v>1551</v>
      </c>
      <c r="E149" t="s">
        <v>2029</v>
      </c>
    </row>
    <row r="150" spans="1:5" x14ac:dyDescent="0.2">
      <c r="A150" t="s">
        <v>6</v>
      </c>
      <c r="B150" t="s">
        <v>300</v>
      </c>
      <c r="C150" t="s">
        <v>49</v>
      </c>
      <c r="D150" t="s">
        <v>1570</v>
      </c>
      <c r="E150" t="s">
        <v>2029</v>
      </c>
    </row>
    <row r="151" spans="1:5" x14ac:dyDescent="0.2">
      <c r="A151" t="s">
        <v>3</v>
      </c>
      <c r="B151" t="s">
        <v>300</v>
      </c>
      <c r="C151" t="s">
        <v>208</v>
      </c>
      <c r="D151" t="s">
        <v>2</v>
      </c>
      <c r="E151" t="s">
        <v>2029</v>
      </c>
    </row>
    <row r="152" spans="1:5" x14ac:dyDescent="0.2">
      <c r="A152" t="s">
        <v>3</v>
      </c>
      <c r="B152" t="s">
        <v>300</v>
      </c>
      <c r="C152" t="s">
        <v>16</v>
      </c>
      <c r="D152" t="s">
        <v>2</v>
      </c>
      <c r="E152" t="s">
        <v>2029</v>
      </c>
    </row>
    <row r="153" spans="1:5" x14ac:dyDescent="0.2">
      <c r="A153" t="s">
        <v>3</v>
      </c>
      <c r="B153" t="s">
        <v>300</v>
      </c>
      <c r="C153" t="s">
        <v>58</v>
      </c>
      <c r="D153" t="s">
        <v>2</v>
      </c>
      <c r="E153" t="s">
        <v>2029</v>
      </c>
    </row>
    <row r="154" spans="1:5" x14ac:dyDescent="0.2">
      <c r="A154" t="s">
        <v>9</v>
      </c>
      <c r="B154" t="s">
        <v>300</v>
      </c>
      <c r="C154" t="s">
        <v>97</v>
      </c>
      <c r="D154" t="s">
        <v>2</v>
      </c>
      <c r="E154" t="s">
        <v>2029</v>
      </c>
    </row>
    <row r="155" spans="1:5" x14ac:dyDescent="0.2">
      <c r="A155" t="s">
        <v>9</v>
      </c>
      <c r="B155" t="s">
        <v>300</v>
      </c>
      <c r="C155" t="s">
        <v>213</v>
      </c>
      <c r="D155" t="s">
        <v>2</v>
      </c>
      <c r="E155" t="s">
        <v>2029</v>
      </c>
    </row>
    <row r="156" spans="1:5" x14ac:dyDescent="0.2">
      <c r="A156" t="s">
        <v>6</v>
      </c>
      <c r="B156" t="s">
        <v>300</v>
      </c>
      <c r="C156" t="s">
        <v>99</v>
      </c>
      <c r="D156" t="s">
        <v>1589</v>
      </c>
      <c r="E156" t="s">
        <v>2029</v>
      </c>
    </row>
    <row r="157" spans="1:5" x14ac:dyDescent="0.2">
      <c r="A157" t="s">
        <v>3</v>
      </c>
      <c r="B157" t="s">
        <v>300</v>
      </c>
      <c r="C157" t="s">
        <v>221</v>
      </c>
      <c r="D157" t="s">
        <v>2</v>
      </c>
      <c r="E157" t="s">
        <v>2029</v>
      </c>
    </row>
    <row r="158" spans="1:5" x14ac:dyDescent="0.2">
      <c r="A158" t="s">
        <v>9</v>
      </c>
      <c r="B158" t="s">
        <v>300</v>
      </c>
      <c r="C158" t="s">
        <v>129</v>
      </c>
      <c r="D158" t="s">
        <v>2</v>
      </c>
      <c r="E158" t="s">
        <v>2029</v>
      </c>
    </row>
    <row r="159" spans="1:5" x14ac:dyDescent="0.2">
      <c r="A159" t="s">
        <v>11</v>
      </c>
      <c r="B159" t="s">
        <v>300</v>
      </c>
      <c r="C159" t="s">
        <v>119</v>
      </c>
      <c r="D159" t="s">
        <v>2</v>
      </c>
      <c r="E159" t="s">
        <v>2029</v>
      </c>
    </row>
    <row r="160" spans="1:5" x14ac:dyDescent="0.2">
      <c r="A160" t="s">
        <v>6</v>
      </c>
      <c r="B160" t="s">
        <v>300</v>
      </c>
      <c r="C160" t="s">
        <v>216</v>
      </c>
      <c r="D160" t="s">
        <v>2</v>
      </c>
      <c r="E160" t="s">
        <v>2029</v>
      </c>
    </row>
    <row r="161" spans="1:5" x14ac:dyDescent="0.2">
      <c r="A161" t="s">
        <v>6</v>
      </c>
      <c r="B161" t="s">
        <v>300</v>
      </c>
      <c r="C161" t="s">
        <v>33</v>
      </c>
      <c r="D161" t="s">
        <v>1561</v>
      </c>
      <c r="E161" t="s">
        <v>2029</v>
      </c>
    </row>
    <row r="162" spans="1:5" x14ac:dyDescent="0.2">
      <c r="A162" t="s">
        <v>9</v>
      </c>
      <c r="B162" t="s">
        <v>300</v>
      </c>
      <c r="C162" t="s">
        <v>93</v>
      </c>
      <c r="D162" t="s">
        <v>2</v>
      </c>
      <c r="E162" t="s">
        <v>2029</v>
      </c>
    </row>
    <row r="163" spans="1:5" x14ac:dyDescent="0.2">
      <c r="A163" t="s">
        <v>6</v>
      </c>
      <c r="B163" t="s">
        <v>300</v>
      </c>
      <c r="C163" t="s">
        <v>36</v>
      </c>
      <c r="D163" t="s">
        <v>1564</v>
      </c>
      <c r="E163" t="s">
        <v>2029</v>
      </c>
    </row>
    <row r="164" spans="1:5" x14ac:dyDescent="0.2">
      <c r="A164" t="s">
        <v>6</v>
      </c>
      <c r="B164" t="s">
        <v>300</v>
      </c>
      <c r="C164" t="s">
        <v>140</v>
      </c>
      <c r="D164" t="s">
        <v>1601</v>
      </c>
      <c r="E164" t="s">
        <v>2029</v>
      </c>
    </row>
    <row r="165" spans="1:5" x14ac:dyDescent="0.2">
      <c r="A165" t="s">
        <v>6</v>
      </c>
      <c r="B165" t="s">
        <v>300</v>
      </c>
      <c r="C165" t="s">
        <v>51</v>
      </c>
      <c r="D165" t="s">
        <v>1565</v>
      </c>
      <c r="E165" t="s">
        <v>2029</v>
      </c>
    </row>
    <row r="166" spans="1:5" x14ac:dyDescent="0.2">
      <c r="A166" t="s">
        <v>11</v>
      </c>
      <c r="B166" t="s">
        <v>300</v>
      </c>
      <c r="C166" t="s">
        <v>127</v>
      </c>
      <c r="D166" t="s">
        <v>2</v>
      </c>
      <c r="E166" t="s">
        <v>2029</v>
      </c>
    </row>
    <row r="167" spans="1:5" x14ac:dyDescent="0.2">
      <c r="A167" t="s">
        <v>6</v>
      </c>
      <c r="B167" t="s">
        <v>300</v>
      </c>
      <c r="C167" t="s">
        <v>41</v>
      </c>
      <c r="D167" t="s">
        <v>1566</v>
      </c>
      <c r="E167" t="s">
        <v>2029</v>
      </c>
    </row>
    <row r="168" spans="1:5" x14ac:dyDescent="0.2">
      <c r="A168" t="s">
        <v>6</v>
      </c>
      <c r="B168" t="s">
        <v>300</v>
      </c>
      <c r="C168" t="s">
        <v>24</v>
      </c>
      <c r="D168" t="s">
        <v>1554</v>
      </c>
      <c r="E168" t="s">
        <v>2029</v>
      </c>
    </row>
    <row r="169" spans="1:5" x14ac:dyDescent="0.2">
      <c r="A169" t="s">
        <v>11</v>
      </c>
      <c r="B169" t="s">
        <v>300</v>
      </c>
      <c r="C169" t="s">
        <v>130</v>
      </c>
      <c r="D169" t="s">
        <v>2</v>
      </c>
      <c r="E169" t="s">
        <v>2029</v>
      </c>
    </row>
    <row r="170" spans="1:5" x14ac:dyDescent="0.2">
      <c r="A170" t="s">
        <v>6</v>
      </c>
      <c r="B170" t="s">
        <v>300</v>
      </c>
      <c r="C170" t="s">
        <v>145</v>
      </c>
      <c r="D170" t="s">
        <v>1604</v>
      </c>
      <c r="E170" t="s">
        <v>2029</v>
      </c>
    </row>
    <row r="171" spans="1:5" x14ac:dyDescent="0.2">
      <c r="A171" t="s">
        <v>3</v>
      </c>
      <c r="B171" t="s">
        <v>300</v>
      </c>
      <c r="C171" t="s">
        <v>209</v>
      </c>
      <c r="D171" t="s">
        <v>2</v>
      </c>
      <c r="E171" t="s">
        <v>2029</v>
      </c>
    </row>
    <row r="172" spans="1:5" x14ac:dyDescent="0.2">
      <c r="A172" t="s">
        <v>6</v>
      </c>
      <c r="B172" t="s">
        <v>300</v>
      </c>
      <c r="C172" t="s">
        <v>44</v>
      </c>
      <c r="D172" t="s">
        <v>1568</v>
      </c>
      <c r="E172" t="s">
        <v>2029</v>
      </c>
    </row>
    <row r="173" spans="1:5" x14ac:dyDescent="0.2">
      <c r="A173" t="s">
        <v>6</v>
      </c>
      <c r="B173" t="s">
        <v>300</v>
      </c>
      <c r="C173" t="s">
        <v>117</v>
      </c>
      <c r="D173" t="s">
        <v>1594</v>
      </c>
      <c r="E173" t="s">
        <v>2029</v>
      </c>
    </row>
    <row r="174" spans="1:5" x14ac:dyDescent="0.2">
      <c r="A174" t="s">
        <v>6</v>
      </c>
      <c r="B174" t="s">
        <v>300</v>
      </c>
      <c r="C174" t="s">
        <v>104</v>
      </c>
      <c r="D174" t="s">
        <v>1591</v>
      </c>
      <c r="E174" t="s">
        <v>2029</v>
      </c>
    </row>
    <row r="175" spans="1:5" x14ac:dyDescent="0.2">
      <c r="A175" t="s">
        <v>9</v>
      </c>
      <c r="B175" t="s">
        <v>300</v>
      </c>
      <c r="C175" t="s">
        <v>108</v>
      </c>
      <c r="D175" t="s">
        <v>1593</v>
      </c>
      <c r="E175" t="s">
        <v>2029</v>
      </c>
    </row>
    <row r="176" spans="1:5" x14ac:dyDescent="0.2">
      <c r="A176" t="s">
        <v>6</v>
      </c>
      <c r="B176" t="s">
        <v>300</v>
      </c>
      <c r="C176" t="s">
        <v>45</v>
      </c>
      <c r="D176" t="s">
        <v>1569</v>
      </c>
      <c r="E176" t="s">
        <v>2029</v>
      </c>
    </row>
    <row r="177" spans="1:5" x14ac:dyDescent="0.2">
      <c r="A177" t="s">
        <v>6</v>
      </c>
      <c r="B177" t="s">
        <v>300</v>
      </c>
      <c r="C177" t="s">
        <v>79</v>
      </c>
      <c r="D177" t="s">
        <v>1581</v>
      </c>
      <c r="E177" t="s">
        <v>2029</v>
      </c>
    </row>
    <row r="178" spans="1:5" x14ac:dyDescent="0.2">
      <c r="A178" t="s">
        <v>6</v>
      </c>
      <c r="B178" t="s">
        <v>300</v>
      </c>
      <c r="C178" t="s">
        <v>175</v>
      </c>
      <c r="D178" t="s">
        <v>1611</v>
      </c>
      <c r="E178" t="s">
        <v>2029</v>
      </c>
    </row>
    <row r="179" spans="1:5" x14ac:dyDescent="0.2">
      <c r="A179" t="s">
        <v>6</v>
      </c>
      <c r="B179" t="s">
        <v>300</v>
      </c>
      <c r="C179" t="s">
        <v>31</v>
      </c>
      <c r="D179" t="s">
        <v>1560</v>
      </c>
      <c r="E179" t="s">
        <v>2029</v>
      </c>
    </row>
    <row r="180" spans="1:5" x14ac:dyDescent="0.2">
      <c r="A180" t="s">
        <v>6</v>
      </c>
      <c r="B180" t="s">
        <v>300</v>
      </c>
      <c r="C180" t="s">
        <v>133</v>
      </c>
      <c r="D180" t="s">
        <v>1599</v>
      </c>
      <c r="E180" t="s">
        <v>2029</v>
      </c>
    </row>
    <row r="181" spans="1:5" x14ac:dyDescent="0.2">
      <c r="A181" t="s">
        <v>3</v>
      </c>
      <c r="B181" t="s">
        <v>300</v>
      </c>
      <c r="C181" t="s">
        <v>172</v>
      </c>
      <c r="D181" t="s">
        <v>2</v>
      </c>
      <c r="E181" t="s">
        <v>2029</v>
      </c>
    </row>
    <row r="182" spans="1:5" x14ac:dyDescent="0.2">
      <c r="A182" t="s">
        <v>3</v>
      </c>
      <c r="B182" t="s">
        <v>300</v>
      </c>
      <c r="C182" t="s">
        <v>19</v>
      </c>
      <c r="D182" t="s">
        <v>2</v>
      </c>
      <c r="E182" t="s">
        <v>2029</v>
      </c>
    </row>
    <row r="183" spans="1:5" x14ac:dyDescent="0.2">
      <c r="A183" t="s">
        <v>11</v>
      </c>
      <c r="B183" t="s">
        <v>300</v>
      </c>
      <c r="C183" t="s">
        <v>169</v>
      </c>
      <c r="D183" t="s">
        <v>2</v>
      </c>
      <c r="E183" t="s">
        <v>2029</v>
      </c>
    </row>
    <row r="184" spans="1:5" x14ac:dyDescent="0.2">
      <c r="A184" t="s">
        <v>6</v>
      </c>
      <c r="B184" t="s">
        <v>300</v>
      </c>
      <c r="C184" t="s">
        <v>178</v>
      </c>
      <c r="D184" t="s">
        <v>2</v>
      </c>
      <c r="E184" t="s">
        <v>2029</v>
      </c>
    </row>
    <row r="185" spans="1:5" x14ac:dyDescent="0.2">
      <c r="A185" t="s">
        <v>9</v>
      </c>
      <c r="B185" t="s">
        <v>300</v>
      </c>
      <c r="C185" t="s">
        <v>219</v>
      </c>
      <c r="D185" t="s">
        <v>2</v>
      </c>
      <c r="E185" t="s">
        <v>2029</v>
      </c>
    </row>
    <row r="186" spans="1:5" x14ac:dyDescent="0.2">
      <c r="A186" t="s">
        <v>6</v>
      </c>
      <c r="B186" t="s">
        <v>300</v>
      </c>
      <c r="C186" t="s">
        <v>91</v>
      </c>
      <c r="D186" t="s">
        <v>1588</v>
      </c>
      <c r="E186" t="s">
        <v>2029</v>
      </c>
    </row>
    <row r="187" spans="1:5" x14ac:dyDescent="0.2">
      <c r="A187" t="s">
        <v>9</v>
      </c>
      <c r="B187" t="s">
        <v>300</v>
      </c>
      <c r="C187" t="s">
        <v>199</v>
      </c>
      <c r="D187" t="s">
        <v>2</v>
      </c>
      <c r="E187" t="s">
        <v>2029</v>
      </c>
    </row>
    <row r="188" spans="1:5" x14ac:dyDescent="0.2">
      <c r="A188" t="s">
        <v>3</v>
      </c>
      <c r="B188" t="s">
        <v>300</v>
      </c>
      <c r="C188" t="s">
        <v>141</v>
      </c>
      <c r="D188" t="s">
        <v>2</v>
      </c>
      <c r="E188" t="s">
        <v>2029</v>
      </c>
    </row>
    <row r="189" spans="1:5" x14ac:dyDescent="0.2">
      <c r="A189" t="s">
        <v>6</v>
      </c>
      <c r="B189" t="s">
        <v>300</v>
      </c>
      <c r="C189" t="s">
        <v>147</v>
      </c>
      <c r="D189" t="s">
        <v>1604</v>
      </c>
      <c r="E189" t="s">
        <v>2029</v>
      </c>
    </row>
    <row r="190" spans="1:5" x14ac:dyDescent="0.2">
      <c r="A190" t="s">
        <v>6</v>
      </c>
      <c r="B190" t="s">
        <v>300</v>
      </c>
      <c r="C190" t="s">
        <v>165</v>
      </c>
      <c r="D190" t="s">
        <v>1610</v>
      </c>
      <c r="E190" t="s">
        <v>2029</v>
      </c>
    </row>
    <row r="191" spans="1:5" x14ac:dyDescent="0.2">
      <c r="A191" t="s">
        <v>6</v>
      </c>
      <c r="B191" t="s">
        <v>300</v>
      </c>
      <c r="C191" t="s">
        <v>25</v>
      </c>
      <c r="D191" t="s">
        <v>1555</v>
      </c>
      <c r="E191" t="s">
        <v>2029</v>
      </c>
    </row>
    <row r="192" spans="1:5" x14ac:dyDescent="0.2">
      <c r="A192" t="s">
        <v>6</v>
      </c>
      <c r="B192" t="s">
        <v>300</v>
      </c>
      <c r="C192" t="s">
        <v>161</v>
      </c>
      <c r="D192" t="s">
        <v>1607</v>
      </c>
      <c r="E192" t="s">
        <v>2029</v>
      </c>
    </row>
    <row r="193" spans="1:5" x14ac:dyDescent="0.2">
      <c r="A193" t="s">
        <v>9</v>
      </c>
      <c r="B193" t="s">
        <v>300</v>
      </c>
      <c r="C193" t="s">
        <v>85</v>
      </c>
      <c r="D193" t="s">
        <v>2</v>
      </c>
      <c r="E193" t="s">
        <v>2029</v>
      </c>
    </row>
    <row r="194" spans="1:5" x14ac:dyDescent="0.2">
      <c r="A194" t="s">
        <v>9</v>
      </c>
      <c r="B194" t="s">
        <v>300</v>
      </c>
      <c r="C194" t="s">
        <v>10</v>
      </c>
      <c r="D194" t="s">
        <v>2</v>
      </c>
      <c r="E194" t="s">
        <v>2029</v>
      </c>
    </row>
    <row r="195" spans="1:5" x14ac:dyDescent="0.2">
      <c r="A195" t="s">
        <v>6</v>
      </c>
      <c r="B195" t="s">
        <v>300</v>
      </c>
      <c r="C195" t="s">
        <v>47</v>
      </c>
      <c r="D195" t="s">
        <v>2</v>
      </c>
      <c r="E195" t="s">
        <v>2029</v>
      </c>
    </row>
    <row r="196" spans="1:5" x14ac:dyDescent="0.2">
      <c r="A196" t="s">
        <v>3</v>
      </c>
      <c r="B196" t="s">
        <v>300</v>
      </c>
      <c r="C196" t="s">
        <v>67</v>
      </c>
      <c r="D196" t="s">
        <v>2</v>
      </c>
      <c r="E196" t="s">
        <v>2029</v>
      </c>
    </row>
    <row r="197" spans="1:5" x14ac:dyDescent="0.2">
      <c r="A197" t="s">
        <v>6</v>
      </c>
      <c r="B197" t="s">
        <v>300</v>
      </c>
      <c r="C197" t="s">
        <v>113</v>
      </c>
      <c r="D197" t="s">
        <v>2</v>
      </c>
      <c r="E197" t="s">
        <v>2029</v>
      </c>
    </row>
    <row r="198" spans="1:5" x14ac:dyDescent="0.2">
      <c r="A198" t="s">
        <v>9</v>
      </c>
      <c r="B198" t="s">
        <v>300</v>
      </c>
      <c r="C198" t="s">
        <v>37</v>
      </c>
      <c r="D198" t="s">
        <v>2</v>
      </c>
      <c r="E198" t="s">
        <v>2029</v>
      </c>
    </row>
    <row r="199" spans="1:5" x14ac:dyDescent="0.2">
      <c r="A199" t="s">
        <v>6</v>
      </c>
      <c r="B199" t="s">
        <v>300</v>
      </c>
      <c r="C199" t="s">
        <v>54</v>
      </c>
      <c r="D199" t="s">
        <v>1572</v>
      </c>
      <c r="E199" t="s">
        <v>2029</v>
      </c>
    </row>
    <row r="200" spans="1:5" x14ac:dyDescent="0.2">
      <c r="A200" t="s">
        <v>9</v>
      </c>
      <c r="B200" t="s">
        <v>300</v>
      </c>
      <c r="C200" t="s">
        <v>214</v>
      </c>
      <c r="D200" t="s">
        <v>2</v>
      </c>
      <c r="E200" t="s">
        <v>2029</v>
      </c>
    </row>
    <row r="201" spans="1:5" x14ac:dyDescent="0.2">
      <c r="A201" t="s">
        <v>6</v>
      </c>
      <c r="B201" t="s">
        <v>300</v>
      </c>
      <c r="C201" t="s">
        <v>134</v>
      </c>
      <c r="D201" t="s">
        <v>2</v>
      </c>
      <c r="E201" t="s">
        <v>2029</v>
      </c>
    </row>
    <row r="202" spans="1:5" x14ac:dyDescent="0.2">
      <c r="A202" t="s">
        <v>9</v>
      </c>
      <c r="B202" t="s">
        <v>300</v>
      </c>
      <c r="C202" t="s">
        <v>68</v>
      </c>
      <c r="D202" t="s">
        <v>2</v>
      </c>
      <c r="E202" t="s">
        <v>2029</v>
      </c>
    </row>
    <row r="203" spans="1:5" x14ac:dyDescent="0.2">
      <c r="A203" t="s">
        <v>6</v>
      </c>
      <c r="B203" t="s">
        <v>300</v>
      </c>
      <c r="C203" t="s">
        <v>26</v>
      </c>
      <c r="D203" t="s">
        <v>1556</v>
      </c>
      <c r="E203" t="s">
        <v>2029</v>
      </c>
    </row>
    <row r="204" spans="1:5" x14ac:dyDescent="0.2">
      <c r="A204" t="s">
        <v>3</v>
      </c>
      <c r="B204" t="s">
        <v>300</v>
      </c>
      <c r="C204" t="s">
        <v>149</v>
      </c>
      <c r="D204" t="s">
        <v>2</v>
      </c>
      <c r="E204" t="s">
        <v>2029</v>
      </c>
    </row>
    <row r="205" spans="1:5" x14ac:dyDescent="0.2">
      <c r="A205" t="s">
        <v>6</v>
      </c>
      <c r="B205" t="s">
        <v>300</v>
      </c>
      <c r="C205" t="s">
        <v>202</v>
      </c>
      <c r="D205" t="s">
        <v>1615</v>
      </c>
      <c r="E205" t="s">
        <v>2029</v>
      </c>
    </row>
    <row r="206" spans="1:5" x14ac:dyDescent="0.2">
      <c r="A206" t="s">
        <v>9</v>
      </c>
      <c r="B206" t="s">
        <v>300</v>
      </c>
      <c r="C206" t="s">
        <v>106</v>
      </c>
      <c r="D206" t="s">
        <v>2</v>
      </c>
      <c r="E206" t="s">
        <v>2029</v>
      </c>
    </row>
    <row r="207" spans="1:5" x14ac:dyDescent="0.2">
      <c r="A207" t="s">
        <v>6</v>
      </c>
      <c r="B207" t="s">
        <v>300</v>
      </c>
      <c r="C207" t="s">
        <v>22</v>
      </c>
      <c r="D207" t="s">
        <v>1552</v>
      </c>
      <c r="E207" t="s">
        <v>2029</v>
      </c>
    </row>
    <row r="208" spans="1:5" x14ac:dyDescent="0.2">
      <c r="A208" t="s">
        <v>3</v>
      </c>
      <c r="B208" t="s">
        <v>300</v>
      </c>
      <c r="C208" t="s">
        <v>8</v>
      </c>
      <c r="D208" t="s">
        <v>2</v>
      </c>
      <c r="E208" t="s">
        <v>2029</v>
      </c>
    </row>
    <row r="209" spans="1:5" x14ac:dyDescent="0.2">
      <c r="A209" t="s">
        <v>3</v>
      </c>
      <c r="B209" t="s">
        <v>300</v>
      </c>
      <c r="C209" t="s">
        <v>65</v>
      </c>
      <c r="D209" t="s">
        <v>2</v>
      </c>
      <c r="E209" t="s">
        <v>2029</v>
      </c>
    </row>
    <row r="210" spans="1:5" x14ac:dyDescent="0.2">
      <c r="A210" t="s">
        <v>3</v>
      </c>
      <c r="B210" t="s">
        <v>300</v>
      </c>
      <c r="C210" t="s">
        <v>88</v>
      </c>
      <c r="D210" t="s">
        <v>2</v>
      </c>
      <c r="E210" t="s">
        <v>2029</v>
      </c>
    </row>
    <row r="211" spans="1:5" x14ac:dyDescent="0.2">
      <c r="A211" t="s">
        <v>9</v>
      </c>
      <c r="B211" t="s">
        <v>300</v>
      </c>
      <c r="C211" t="s">
        <v>107</v>
      </c>
      <c r="D211" t="s">
        <v>2</v>
      </c>
      <c r="E211" t="s">
        <v>2029</v>
      </c>
    </row>
    <row r="212" spans="1:5" x14ac:dyDescent="0.2">
      <c r="A212" t="s">
        <v>3</v>
      </c>
      <c r="B212" t="s">
        <v>300</v>
      </c>
      <c r="C212" t="s">
        <v>228</v>
      </c>
      <c r="D212" t="s">
        <v>2</v>
      </c>
      <c r="E212" t="s">
        <v>2029</v>
      </c>
    </row>
    <row r="213" spans="1:5" x14ac:dyDescent="0.2">
      <c r="A213" t="s">
        <v>11</v>
      </c>
      <c r="B213" t="s">
        <v>300</v>
      </c>
      <c r="C213" t="s">
        <v>185</v>
      </c>
      <c r="D213" t="s">
        <v>2</v>
      </c>
      <c r="E213" t="s">
        <v>2029</v>
      </c>
    </row>
    <row r="214" spans="1:5" x14ac:dyDescent="0.2">
      <c r="A214" t="s">
        <v>6</v>
      </c>
      <c r="B214" t="s">
        <v>300</v>
      </c>
      <c r="C214" t="s">
        <v>7</v>
      </c>
      <c r="D214" t="s">
        <v>2</v>
      </c>
      <c r="E214" t="s">
        <v>2029</v>
      </c>
    </row>
    <row r="215" spans="1:5" x14ac:dyDescent="0.2">
      <c r="A215" t="s">
        <v>6</v>
      </c>
      <c r="B215" t="s">
        <v>300</v>
      </c>
      <c r="C215" t="s">
        <v>23</v>
      </c>
      <c r="D215" t="s">
        <v>1553</v>
      </c>
      <c r="E215" t="s">
        <v>2029</v>
      </c>
    </row>
    <row r="216" spans="1:5" x14ac:dyDescent="0.2">
      <c r="A216" t="s">
        <v>6</v>
      </c>
      <c r="B216" t="s">
        <v>300</v>
      </c>
      <c r="C216" t="s">
        <v>83</v>
      </c>
      <c r="D216" t="s">
        <v>1582</v>
      </c>
      <c r="E216" t="s">
        <v>2029</v>
      </c>
    </row>
    <row r="217" spans="1:5" x14ac:dyDescent="0.2">
      <c r="A217" t="s">
        <v>6</v>
      </c>
      <c r="B217" t="s">
        <v>300</v>
      </c>
      <c r="C217" t="s">
        <v>78</v>
      </c>
      <c r="D217" t="s">
        <v>1580</v>
      </c>
      <c r="E217" t="s">
        <v>2029</v>
      </c>
    </row>
    <row r="218" spans="1:5" x14ac:dyDescent="0.2">
      <c r="A218" t="s">
        <v>6</v>
      </c>
      <c r="B218" t="s">
        <v>300</v>
      </c>
      <c r="C218" t="s">
        <v>101</v>
      </c>
      <c r="D218" t="s">
        <v>1590</v>
      </c>
      <c r="E218" t="s">
        <v>2029</v>
      </c>
    </row>
    <row r="219" spans="1:5" x14ac:dyDescent="0.2">
      <c r="A219" t="s">
        <v>6</v>
      </c>
      <c r="B219" t="s">
        <v>300</v>
      </c>
      <c r="C219" t="s">
        <v>103</v>
      </c>
      <c r="D219" t="s">
        <v>1591</v>
      </c>
      <c r="E219" t="s">
        <v>2029</v>
      </c>
    </row>
    <row r="220" spans="1:5" x14ac:dyDescent="0.2">
      <c r="A220" t="s">
        <v>6</v>
      </c>
      <c r="B220" t="s">
        <v>300</v>
      </c>
      <c r="C220" t="s">
        <v>163</v>
      </c>
      <c r="D220" t="s">
        <v>1609</v>
      </c>
      <c r="E220" t="s">
        <v>2029</v>
      </c>
    </row>
    <row r="221" spans="1:5" x14ac:dyDescent="0.2">
      <c r="A221" t="s">
        <v>11</v>
      </c>
      <c r="B221" t="s">
        <v>300</v>
      </c>
      <c r="C221" t="s">
        <v>126</v>
      </c>
      <c r="D221" t="s">
        <v>2</v>
      </c>
      <c r="E221" t="s">
        <v>2029</v>
      </c>
    </row>
    <row r="222" spans="1:5" x14ac:dyDescent="0.2">
      <c r="A222" t="s">
        <v>6</v>
      </c>
      <c r="B222" t="s">
        <v>300</v>
      </c>
      <c r="C222" t="s">
        <v>174</v>
      </c>
      <c r="D222" t="s">
        <v>1578</v>
      </c>
      <c r="E222" t="s">
        <v>2029</v>
      </c>
    </row>
    <row r="223" spans="1:5" x14ac:dyDescent="0.2">
      <c r="A223" t="s">
        <v>6</v>
      </c>
      <c r="B223" t="s">
        <v>300</v>
      </c>
      <c r="C223" t="s">
        <v>158</v>
      </c>
      <c r="D223" t="s">
        <v>2</v>
      </c>
      <c r="E223" t="s">
        <v>2029</v>
      </c>
    </row>
    <row r="224" spans="1:5" x14ac:dyDescent="0.2">
      <c r="A224" t="s">
        <v>6</v>
      </c>
      <c r="B224" t="s">
        <v>300</v>
      </c>
      <c r="C224" t="s">
        <v>176</v>
      </c>
      <c r="D224" t="s">
        <v>2</v>
      </c>
      <c r="E224" t="s">
        <v>2029</v>
      </c>
    </row>
    <row r="225" spans="1:5" x14ac:dyDescent="0.2">
      <c r="A225" t="s">
        <v>6</v>
      </c>
      <c r="B225" t="s">
        <v>300</v>
      </c>
      <c r="C225" t="s">
        <v>105</v>
      </c>
      <c r="D225" t="s">
        <v>1592</v>
      </c>
      <c r="E225" t="s">
        <v>2029</v>
      </c>
    </row>
    <row r="226" spans="1:5" x14ac:dyDescent="0.2">
      <c r="A226" t="s">
        <v>6</v>
      </c>
      <c r="B226" t="s">
        <v>300</v>
      </c>
      <c r="C226" t="s">
        <v>29</v>
      </c>
      <c r="D226" t="s">
        <v>1559</v>
      </c>
      <c r="E226" t="s">
        <v>2029</v>
      </c>
    </row>
    <row r="227" spans="1:5" x14ac:dyDescent="0.2">
      <c r="A227" t="s">
        <v>6</v>
      </c>
      <c r="B227" t="s">
        <v>300</v>
      </c>
      <c r="C227" t="s">
        <v>115</v>
      </c>
      <c r="D227" t="s">
        <v>1568</v>
      </c>
      <c r="E227" t="s">
        <v>2029</v>
      </c>
    </row>
    <row r="228" spans="1:5" x14ac:dyDescent="0.2">
      <c r="A228" t="s">
        <v>3</v>
      </c>
      <c r="B228" t="s">
        <v>300</v>
      </c>
      <c r="C228" t="s">
        <v>77</v>
      </c>
      <c r="D228" t="s">
        <v>2</v>
      </c>
      <c r="E228" t="s">
        <v>2029</v>
      </c>
    </row>
    <row r="229" spans="1:5" x14ac:dyDescent="0.2">
      <c r="A229" t="s">
        <v>9</v>
      </c>
      <c r="B229" t="s">
        <v>300</v>
      </c>
      <c r="C229" t="s">
        <v>132</v>
      </c>
      <c r="D229" t="s">
        <v>2</v>
      </c>
      <c r="E229" t="s">
        <v>2029</v>
      </c>
    </row>
    <row r="230" spans="1:5" x14ac:dyDescent="0.2">
      <c r="A230" t="s">
        <v>6</v>
      </c>
      <c r="B230" t="s">
        <v>300</v>
      </c>
      <c r="C230" t="s">
        <v>121</v>
      </c>
      <c r="D230" t="s">
        <v>1596</v>
      </c>
      <c r="E230" t="s">
        <v>2029</v>
      </c>
    </row>
    <row r="231" spans="1:5" x14ac:dyDescent="0.2">
      <c r="A231" t="s">
        <v>6</v>
      </c>
      <c r="B231" t="s">
        <v>300</v>
      </c>
      <c r="C231" t="s">
        <v>188</v>
      </c>
      <c r="D231" t="s">
        <v>1613</v>
      </c>
      <c r="E231" t="s">
        <v>2029</v>
      </c>
    </row>
    <row r="232" spans="1:5" x14ac:dyDescent="0.2">
      <c r="A232" t="s">
        <v>6</v>
      </c>
      <c r="B232" t="s">
        <v>300</v>
      </c>
      <c r="C232" t="s">
        <v>187</v>
      </c>
      <c r="D232" t="s">
        <v>2</v>
      </c>
      <c r="E232" t="s">
        <v>2029</v>
      </c>
    </row>
    <row r="233" spans="1:5" x14ac:dyDescent="0.2">
      <c r="A233" t="s">
        <v>9</v>
      </c>
      <c r="B233" t="s">
        <v>300</v>
      </c>
      <c r="C233" t="s">
        <v>66</v>
      </c>
      <c r="D233" t="s">
        <v>2</v>
      </c>
      <c r="E233" t="s">
        <v>2029</v>
      </c>
    </row>
    <row r="234" spans="1:5" x14ac:dyDescent="0.2">
      <c r="A234" t="s">
        <v>11</v>
      </c>
      <c r="B234" t="s">
        <v>300</v>
      </c>
      <c r="C234" t="s">
        <v>146</v>
      </c>
      <c r="D234" t="s">
        <v>2</v>
      </c>
      <c r="E234" t="s">
        <v>2029</v>
      </c>
    </row>
    <row r="235" spans="1:5" x14ac:dyDescent="0.2">
      <c r="A235" t="s">
        <v>3</v>
      </c>
      <c r="B235" t="s">
        <v>300</v>
      </c>
      <c r="C235" t="s">
        <v>111</v>
      </c>
      <c r="D235" t="s">
        <v>2</v>
      </c>
      <c r="E235" t="s">
        <v>2029</v>
      </c>
    </row>
    <row r="236" spans="1:5" x14ac:dyDescent="0.2">
      <c r="A236" t="s">
        <v>3</v>
      </c>
      <c r="B236" t="s">
        <v>300</v>
      </c>
      <c r="C236" t="s">
        <v>5</v>
      </c>
      <c r="D236" t="s">
        <v>2</v>
      </c>
      <c r="E236" t="s">
        <v>2029</v>
      </c>
    </row>
    <row r="237" spans="1:5" x14ac:dyDescent="0.2">
      <c r="A237" t="s">
        <v>6</v>
      </c>
      <c r="B237" t="s">
        <v>300</v>
      </c>
      <c r="C237" t="s">
        <v>186</v>
      </c>
      <c r="D237" t="s">
        <v>1612</v>
      </c>
      <c r="E237" t="s">
        <v>2029</v>
      </c>
    </row>
    <row r="238" spans="1:5" x14ac:dyDescent="0.2">
      <c r="A238" t="s">
        <v>6</v>
      </c>
      <c r="B238" t="s">
        <v>300</v>
      </c>
      <c r="C238" t="s">
        <v>53</v>
      </c>
      <c r="D238" t="s">
        <v>2</v>
      </c>
      <c r="E238" t="s">
        <v>2029</v>
      </c>
    </row>
    <row r="239" spans="1:5" x14ac:dyDescent="0.2">
      <c r="A239" t="s">
        <v>3</v>
      </c>
      <c r="B239" t="s">
        <v>300</v>
      </c>
      <c r="C239" t="s">
        <v>118</v>
      </c>
      <c r="D239" t="s">
        <v>2</v>
      </c>
      <c r="E239" t="s">
        <v>2029</v>
      </c>
    </row>
    <row r="240" spans="1:5" x14ac:dyDescent="0.2">
      <c r="A240" t="s">
        <v>9</v>
      </c>
      <c r="B240" t="s">
        <v>300</v>
      </c>
      <c r="C240" t="s">
        <v>200</v>
      </c>
      <c r="D240" t="s">
        <v>2</v>
      </c>
      <c r="E240" t="s">
        <v>2029</v>
      </c>
    </row>
    <row r="241" spans="1:5" x14ac:dyDescent="0.2">
      <c r="A241" t="s">
        <v>6</v>
      </c>
      <c r="B241" t="s">
        <v>300</v>
      </c>
      <c r="C241" t="s">
        <v>32</v>
      </c>
      <c r="D241" t="s">
        <v>2</v>
      </c>
      <c r="E241" t="s">
        <v>2029</v>
      </c>
    </row>
    <row r="242" spans="1:5" x14ac:dyDescent="0.2">
      <c r="A242" t="s">
        <v>3</v>
      </c>
      <c r="B242" t="s">
        <v>300</v>
      </c>
      <c r="C242" t="s">
        <v>43</v>
      </c>
      <c r="D242" t="s">
        <v>2</v>
      </c>
      <c r="E242" t="s">
        <v>2029</v>
      </c>
    </row>
    <row r="243" spans="1:5" x14ac:dyDescent="0.2">
      <c r="A243" t="s">
        <v>6</v>
      </c>
      <c r="B243" t="s">
        <v>300</v>
      </c>
      <c r="C243" t="s">
        <v>177</v>
      </c>
      <c r="D243" t="s">
        <v>2</v>
      </c>
      <c r="E243" t="s">
        <v>2029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3E675-2834-EA43-BDF5-087BB40F3E43}">
  <dimension ref="A1:E255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333</v>
      </c>
      <c r="C2" t="s">
        <v>305</v>
      </c>
      <c r="D2" t="s">
        <v>2</v>
      </c>
      <c r="E2" t="s">
        <v>389</v>
      </c>
    </row>
    <row r="3" spans="1:5" x14ac:dyDescent="0.2">
      <c r="A3" t="s">
        <v>9</v>
      </c>
      <c r="B3" t="s">
        <v>333</v>
      </c>
      <c r="C3" t="s">
        <v>324</v>
      </c>
      <c r="D3" t="s">
        <v>2</v>
      </c>
      <c r="E3" t="s">
        <v>389</v>
      </c>
    </row>
    <row r="4" spans="1:5" x14ac:dyDescent="0.2">
      <c r="A4" t="s">
        <v>9</v>
      </c>
      <c r="B4" t="s">
        <v>333</v>
      </c>
      <c r="C4" t="s">
        <v>334</v>
      </c>
      <c r="D4" t="s">
        <v>2</v>
      </c>
      <c r="E4" t="s">
        <v>389</v>
      </c>
    </row>
    <row r="5" spans="1:5" x14ac:dyDescent="0.2">
      <c r="A5" t="s">
        <v>9</v>
      </c>
      <c r="B5" t="s">
        <v>335</v>
      </c>
      <c r="C5" t="s">
        <v>336</v>
      </c>
      <c r="D5" t="s">
        <v>2</v>
      </c>
      <c r="E5" t="s">
        <v>389</v>
      </c>
    </row>
    <row r="6" spans="1:5" x14ac:dyDescent="0.2">
      <c r="A6" t="s">
        <v>3</v>
      </c>
      <c r="B6" t="s">
        <v>335</v>
      </c>
      <c r="C6" t="s">
        <v>266</v>
      </c>
      <c r="D6" t="s">
        <v>2</v>
      </c>
      <c r="E6" t="s">
        <v>389</v>
      </c>
    </row>
    <row r="7" spans="1:5" x14ac:dyDescent="0.2">
      <c r="A7" t="s">
        <v>9</v>
      </c>
      <c r="B7" t="s">
        <v>335</v>
      </c>
      <c r="C7" t="s">
        <v>159</v>
      </c>
      <c r="D7" t="s">
        <v>2</v>
      </c>
      <c r="E7" t="s">
        <v>389</v>
      </c>
    </row>
    <row r="8" spans="1:5" x14ac:dyDescent="0.2">
      <c r="A8" t="s">
        <v>3</v>
      </c>
      <c r="B8" t="s">
        <v>335</v>
      </c>
      <c r="C8" t="s">
        <v>337</v>
      </c>
      <c r="D8" t="s">
        <v>2</v>
      </c>
      <c r="E8" t="s">
        <v>389</v>
      </c>
    </row>
    <row r="9" spans="1:5" x14ac:dyDescent="0.2">
      <c r="A9" t="s">
        <v>9</v>
      </c>
      <c r="B9" t="s">
        <v>335</v>
      </c>
      <c r="C9" t="s">
        <v>338</v>
      </c>
      <c r="D9" t="s">
        <v>2</v>
      </c>
      <c r="E9" t="s">
        <v>389</v>
      </c>
    </row>
    <row r="10" spans="1:5" x14ac:dyDescent="0.2">
      <c r="A10" t="s">
        <v>9</v>
      </c>
      <c r="B10" t="s">
        <v>339</v>
      </c>
      <c r="C10" t="s">
        <v>203</v>
      </c>
      <c r="D10" t="s">
        <v>2</v>
      </c>
      <c r="E10" t="s">
        <v>389</v>
      </c>
    </row>
    <row r="11" spans="1:5" x14ac:dyDescent="0.2">
      <c r="A11" t="s">
        <v>3</v>
      </c>
      <c r="B11" t="s">
        <v>340</v>
      </c>
      <c r="C11" t="s">
        <v>341</v>
      </c>
      <c r="D11" t="s">
        <v>2</v>
      </c>
      <c r="E11" t="s">
        <v>389</v>
      </c>
    </row>
    <row r="12" spans="1:5" x14ac:dyDescent="0.2">
      <c r="A12" t="s">
        <v>9</v>
      </c>
      <c r="B12" t="s">
        <v>340</v>
      </c>
      <c r="C12" t="s">
        <v>108</v>
      </c>
      <c r="D12" t="s">
        <v>2</v>
      </c>
      <c r="E12" t="s">
        <v>389</v>
      </c>
    </row>
    <row r="13" spans="1:5" x14ac:dyDescent="0.2">
      <c r="A13" t="s">
        <v>6</v>
      </c>
      <c r="B13" t="s">
        <v>340</v>
      </c>
      <c r="C13" t="s">
        <v>177</v>
      </c>
      <c r="D13" t="s">
        <v>1621</v>
      </c>
      <c r="E13" t="s">
        <v>389</v>
      </c>
    </row>
    <row r="14" spans="1:5" x14ac:dyDescent="0.2">
      <c r="A14" t="s">
        <v>6</v>
      </c>
      <c r="B14" t="s">
        <v>340</v>
      </c>
      <c r="C14" t="s">
        <v>32</v>
      </c>
      <c r="D14" t="s">
        <v>1622</v>
      </c>
      <c r="E14" t="s">
        <v>389</v>
      </c>
    </row>
    <row r="15" spans="1:5" x14ac:dyDescent="0.2">
      <c r="A15" t="s">
        <v>6</v>
      </c>
      <c r="B15" t="s">
        <v>340</v>
      </c>
      <c r="C15" t="s">
        <v>53</v>
      </c>
      <c r="D15" t="s">
        <v>1623</v>
      </c>
      <c r="E15" t="s">
        <v>389</v>
      </c>
    </row>
    <row r="16" spans="1:5" x14ac:dyDescent="0.2">
      <c r="A16" t="s">
        <v>6</v>
      </c>
      <c r="B16" t="s">
        <v>340</v>
      </c>
      <c r="C16" t="s">
        <v>187</v>
      </c>
      <c r="D16" t="s">
        <v>1624</v>
      </c>
      <c r="E16" t="s">
        <v>389</v>
      </c>
    </row>
    <row r="17" spans="1:5" x14ac:dyDescent="0.2">
      <c r="A17" t="s">
        <v>6</v>
      </c>
      <c r="B17" t="s">
        <v>340</v>
      </c>
      <c r="C17" t="s">
        <v>176</v>
      </c>
      <c r="D17" t="s">
        <v>1621</v>
      </c>
      <c r="E17" t="s">
        <v>389</v>
      </c>
    </row>
    <row r="18" spans="1:5" x14ac:dyDescent="0.2">
      <c r="A18" t="s">
        <v>6</v>
      </c>
      <c r="B18" t="s">
        <v>340</v>
      </c>
      <c r="C18" t="s">
        <v>158</v>
      </c>
      <c r="D18" t="s">
        <v>1578</v>
      </c>
      <c r="E18" t="s">
        <v>389</v>
      </c>
    </row>
    <row r="19" spans="1:5" x14ac:dyDescent="0.2">
      <c r="A19" t="s">
        <v>6</v>
      </c>
      <c r="B19" t="s">
        <v>340</v>
      </c>
      <c r="C19" t="s">
        <v>134</v>
      </c>
      <c r="D19" t="s">
        <v>1621</v>
      </c>
      <c r="E19" t="s">
        <v>389</v>
      </c>
    </row>
    <row r="20" spans="1:5" x14ac:dyDescent="0.2">
      <c r="A20" t="s">
        <v>6</v>
      </c>
      <c r="B20" t="s">
        <v>340</v>
      </c>
      <c r="C20" t="s">
        <v>113</v>
      </c>
      <c r="D20" t="s">
        <v>1571</v>
      </c>
      <c r="E20" t="s">
        <v>389</v>
      </c>
    </row>
    <row r="21" spans="1:5" x14ac:dyDescent="0.2">
      <c r="A21" t="s">
        <v>6</v>
      </c>
      <c r="B21" t="s">
        <v>340</v>
      </c>
      <c r="C21" t="s">
        <v>47</v>
      </c>
      <c r="D21" t="s">
        <v>1625</v>
      </c>
      <c r="E21" t="s">
        <v>389</v>
      </c>
    </row>
    <row r="22" spans="1:5" x14ac:dyDescent="0.2">
      <c r="A22" t="s">
        <v>6</v>
      </c>
      <c r="B22" t="s">
        <v>340</v>
      </c>
      <c r="C22" t="s">
        <v>178</v>
      </c>
      <c r="D22" t="s">
        <v>1626</v>
      </c>
      <c r="E22" t="s">
        <v>389</v>
      </c>
    </row>
    <row r="23" spans="1:5" x14ac:dyDescent="0.2">
      <c r="A23" t="s">
        <v>6</v>
      </c>
      <c r="B23" t="s">
        <v>340</v>
      </c>
      <c r="C23" t="s">
        <v>216</v>
      </c>
      <c r="D23" t="s">
        <v>1627</v>
      </c>
      <c r="E23" t="s">
        <v>389</v>
      </c>
    </row>
    <row r="24" spans="1:5" x14ac:dyDescent="0.2">
      <c r="A24" t="s">
        <v>6</v>
      </c>
      <c r="B24" t="s">
        <v>340</v>
      </c>
      <c r="C24" t="s">
        <v>40</v>
      </c>
      <c r="D24" t="s">
        <v>1628</v>
      </c>
      <c r="E24" t="s">
        <v>389</v>
      </c>
    </row>
    <row r="25" spans="1:5" x14ac:dyDescent="0.2">
      <c r="A25" t="s">
        <v>6</v>
      </c>
      <c r="B25" t="s">
        <v>340</v>
      </c>
      <c r="C25" t="s">
        <v>75</v>
      </c>
      <c r="D25" t="s">
        <v>1629</v>
      </c>
      <c r="E25" t="s">
        <v>389</v>
      </c>
    </row>
    <row r="26" spans="1:5" x14ac:dyDescent="0.2">
      <c r="A26" t="s">
        <v>6</v>
      </c>
      <c r="B26" t="s">
        <v>340</v>
      </c>
      <c r="C26" t="s">
        <v>152</v>
      </c>
      <c r="D26" t="s">
        <v>299</v>
      </c>
      <c r="E26" t="s">
        <v>389</v>
      </c>
    </row>
    <row r="27" spans="1:5" x14ac:dyDescent="0.2">
      <c r="A27" t="s">
        <v>6</v>
      </c>
      <c r="B27" t="s">
        <v>340</v>
      </c>
      <c r="C27" t="s">
        <v>151</v>
      </c>
      <c r="D27" t="s">
        <v>298</v>
      </c>
      <c r="E27" t="s">
        <v>389</v>
      </c>
    </row>
    <row r="28" spans="1:5" x14ac:dyDescent="0.2">
      <c r="A28" t="s">
        <v>6</v>
      </c>
      <c r="B28" t="s">
        <v>340</v>
      </c>
      <c r="C28" t="s">
        <v>212</v>
      </c>
      <c r="D28" t="s">
        <v>1630</v>
      </c>
      <c r="E28" t="s">
        <v>389</v>
      </c>
    </row>
    <row r="29" spans="1:5" x14ac:dyDescent="0.2">
      <c r="A29" t="s">
        <v>6</v>
      </c>
      <c r="B29" t="s">
        <v>340</v>
      </c>
      <c r="C29" t="s">
        <v>184</v>
      </c>
      <c r="D29" t="s">
        <v>1630</v>
      </c>
      <c r="E29" t="s">
        <v>389</v>
      </c>
    </row>
    <row r="30" spans="1:5" x14ac:dyDescent="0.2">
      <c r="A30" t="s">
        <v>6</v>
      </c>
      <c r="B30" t="s">
        <v>340</v>
      </c>
      <c r="C30" t="s">
        <v>223</v>
      </c>
      <c r="D30" t="s">
        <v>288</v>
      </c>
      <c r="E30" t="s">
        <v>389</v>
      </c>
    </row>
    <row r="31" spans="1:5" x14ac:dyDescent="0.2">
      <c r="A31" t="s">
        <v>6</v>
      </c>
      <c r="B31" t="s">
        <v>340</v>
      </c>
      <c r="C31" t="s">
        <v>246</v>
      </c>
      <c r="D31" t="s">
        <v>1631</v>
      </c>
      <c r="E31" t="s">
        <v>389</v>
      </c>
    </row>
    <row r="32" spans="1:5" x14ac:dyDescent="0.2">
      <c r="A32" t="s">
        <v>6</v>
      </c>
      <c r="B32" t="s">
        <v>340</v>
      </c>
      <c r="C32" t="s">
        <v>225</v>
      </c>
      <c r="D32" t="s">
        <v>280</v>
      </c>
      <c r="E32" t="s">
        <v>389</v>
      </c>
    </row>
    <row r="33" spans="1:5" x14ac:dyDescent="0.2">
      <c r="A33" t="s">
        <v>6</v>
      </c>
      <c r="B33" t="s">
        <v>340</v>
      </c>
      <c r="C33" t="s">
        <v>227</v>
      </c>
      <c r="D33" t="s">
        <v>1632</v>
      </c>
      <c r="E33" t="s">
        <v>389</v>
      </c>
    </row>
    <row r="34" spans="1:5" x14ac:dyDescent="0.2">
      <c r="A34" t="s">
        <v>6</v>
      </c>
      <c r="B34" t="s">
        <v>340</v>
      </c>
      <c r="C34" t="s">
        <v>247</v>
      </c>
      <c r="D34" t="s">
        <v>254</v>
      </c>
      <c r="E34" t="s">
        <v>389</v>
      </c>
    </row>
    <row r="35" spans="1:5" x14ac:dyDescent="0.2">
      <c r="A35" t="s">
        <v>9</v>
      </c>
      <c r="B35" t="s">
        <v>340</v>
      </c>
      <c r="C35" t="s">
        <v>253</v>
      </c>
      <c r="D35" t="s">
        <v>2</v>
      </c>
      <c r="E35" t="s">
        <v>389</v>
      </c>
    </row>
    <row r="36" spans="1:5" x14ac:dyDescent="0.2">
      <c r="A36" t="s">
        <v>6</v>
      </c>
      <c r="B36" t="s">
        <v>340</v>
      </c>
      <c r="C36" t="s">
        <v>270</v>
      </c>
      <c r="D36" t="s">
        <v>1619</v>
      </c>
      <c r="E36" t="s">
        <v>389</v>
      </c>
    </row>
    <row r="37" spans="1:5" x14ac:dyDescent="0.2">
      <c r="A37" t="s">
        <v>9</v>
      </c>
      <c r="B37" t="s">
        <v>342</v>
      </c>
      <c r="C37" t="s">
        <v>310</v>
      </c>
      <c r="D37" t="s">
        <v>2</v>
      </c>
      <c r="E37" t="s">
        <v>389</v>
      </c>
    </row>
    <row r="38" spans="1:5" x14ac:dyDescent="0.2">
      <c r="A38" t="s">
        <v>9</v>
      </c>
      <c r="B38" t="s">
        <v>342</v>
      </c>
      <c r="C38" t="s">
        <v>309</v>
      </c>
      <c r="D38" t="s">
        <v>2</v>
      </c>
      <c r="E38" t="s">
        <v>389</v>
      </c>
    </row>
    <row r="39" spans="1:5" x14ac:dyDescent="0.2">
      <c r="A39" t="s">
        <v>3</v>
      </c>
      <c r="B39" t="s">
        <v>343</v>
      </c>
      <c r="C39" t="s">
        <v>311</v>
      </c>
      <c r="D39" t="s">
        <v>2</v>
      </c>
      <c r="E39" t="s">
        <v>389</v>
      </c>
    </row>
    <row r="40" spans="1:5" x14ac:dyDescent="0.2">
      <c r="A40" t="s">
        <v>3</v>
      </c>
      <c r="B40" t="s">
        <v>344</v>
      </c>
      <c r="C40" t="s">
        <v>302</v>
      </c>
      <c r="D40" t="s">
        <v>2</v>
      </c>
      <c r="E40" t="s">
        <v>389</v>
      </c>
    </row>
    <row r="41" spans="1:5" x14ac:dyDescent="0.2">
      <c r="A41" t="s">
        <v>6</v>
      </c>
      <c r="B41" t="s">
        <v>345</v>
      </c>
      <c r="C41" t="s">
        <v>173</v>
      </c>
      <c r="D41" t="s">
        <v>360</v>
      </c>
      <c r="E41" t="s">
        <v>389</v>
      </c>
    </row>
    <row r="42" spans="1:5" x14ac:dyDescent="0.2">
      <c r="A42" t="s">
        <v>9</v>
      </c>
      <c r="B42" t="s">
        <v>345</v>
      </c>
      <c r="C42" t="s">
        <v>346</v>
      </c>
      <c r="D42" t="s">
        <v>2</v>
      </c>
      <c r="E42" t="s">
        <v>389</v>
      </c>
    </row>
    <row r="43" spans="1:5" x14ac:dyDescent="0.2">
      <c r="A43" t="s">
        <v>6</v>
      </c>
      <c r="B43" t="s">
        <v>347</v>
      </c>
      <c r="C43" t="s">
        <v>319</v>
      </c>
      <c r="D43" t="s">
        <v>349</v>
      </c>
      <c r="E43" t="s">
        <v>389</v>
      </c>
    </row>
    <row r="44" spans="1:5" x14ac:dyDescent="0.2">
      <c r="A44" t="s">
        <v>189</v>
      </c>
      <c r="B44" t="s">
        <v>347</v>
      </c>
      <c r="C44" t="s">
        <v>348</v>
      </c>
      <c r="D44" t="s">
        <v>2</v>
      </c>
      <c r="E44" t="s">
        <v>389</v>
      </c>
    </row>
    <row r="45" spans="1:5" x14ac:dyDescent="0.2">
      <c r="A45" t="s">
        <v>9</v>
      </c>
      <c r="B45" t="s">
        <v>349</v>
      </c>
      <c r="C45" t="s">
        <v>350</v>
      </c>
      <c r="D45" t="s">
        <v>2</v>
      </c>
      <c r="E45" t="s">
        <v>389</v>
      </c>
    </row>
    <row r="46" spans="1:5" x14ac:dyDescent="0.2">
      <c r="A46" t="s">
        <v>3</v>
      </c>
      <c r="B46" t="s">
        <v>351</v>
      </c>
      <c r="C46" t="s">
        <v>352</v>
      </c>
      <c r="D46" t="s">
        <v>2</v>
      </c>
      <c r="E46" t="s">
        <v>389</v>
      </c>
    </row>
    <row r="47" spans="1:5" x14ac:dyDescent="0.2">
      <c r="A47" t="s">
        <v>6</v>
      </c>
      <c r="B47" t="s">
        <v>353</v>
      </c>
      <c r="C47" t="s">
        <v>354</v>
      </c>
      <c r="D47" t="s">
        <v>353</v>
      </c>
      <c r="E47" t="s">
        <v>389</v>
      </c>
    </row>
    <row r="48" spans="1:5" x14ac:dyDescent="0.2">
      <c r="A48" t="s">
        <v>9</v>
      </c>
      <c r="B48" t="s">
        <v>355</v>
      </c>
      <c r="C48" t="s">
        <v>356</v>
      </c>
      <c r="D48" t="s">
        <v>2</v>
      </c>
      <c r="E48" t="s">
        <v>389</v>
      </c>
    </row>
    <row r="49" spans="1:5" x14ac:dyDescent="0.2">
      <c r="A49" t="s">
        <v>9</v>
      </c>
      <c r="B49" t="s">
        <v>355</v>
      </c>
      <c r="C49" t="s">
        <v>357</v>
      </c>
      <c r="D49" t="s">
        <v>2</v>
      </c>
      <c r="E49" t="s">
        <v>389</v>
      </c>
    </row>
    <row r="50" spans="1:5" x14ac:dyDescent="0.2">
      <c r="A50" t="s">
        <v>6</v>
      </c>
      <c r="B50" t="s">
        <v>358</v>
      </c>
      <c r="C50" t="s">
        <v>120</v>
      </c>
      <c r="D50" t="s">
        <v>358</v>
      </c>
      <c r="E50" t="s">
        <v>389</v>
      </c>
    </row>
    <row r="51" spans="1:5" x14ac:dyDescent="0.2">
      <c r="A51" t="s">
        <v>3</v>
      </c>
      <c r="B51" t="s">
        <v>358</v>
      </c>
      <c r="C51" t="s">
        <v>118</v>
      </c>
      <c r="D51" t="s">
        <v>2</v>
      </c>
      <c r="E51" t="s">
        <v>389</v>
      </c>
    </row>
    <row r="52" spans="1:5" x14ac:dyDescent="0.2">
      <c r="A52" t="s">
        <v>3</v>
      </c>
      <c r="B52" t="s">
        <v>359</v>
      </c>
      <c r="C52" t="s">
        <v>303</v>
      </c>
      <c r="D52" t="s">
        <v>2</v>
      </c>
      <c r="E52" t="s">
        <v>389</v>
      </c>
    </row>
    <row r="53" spans="1:5" x14ac:dyDescent="0.2">
      <c r="A53" t="s">
        <v>6</v>
      </c>
      <c r="B53" t="s">
        <v>359</v>
      </c>
      <c r="C53" t="s">
        <v>306</v>
      </c>
      <c r="D53" t="s">
        <v>359</v>
      </c>
      <c r="E53" t="s">
        <v>389</v>
      </c>
    </row>
    <row r="54" spans="1:5" x14ac:dyDescent="0.2">
      <c r="A54" t="s">
        <v>9</v>
      </c>
      <c r="B54" t="s">
        <v>359</v>
      </c>
      <c r="C54" t="s">
        <v>155</v>
      </c>
      <c r="D54" t="s">
        <v>2</v>
      </c>
      <c r="E54" t="s">
        <v>389</v>
      </c>
    </row>
    <row r="55" spans="1:5" x14ac:dyDescent="0.2">
      <c r="A55" t="s">
        <v>6</v>
      </c>
      <c r="B55" t="s">
        <v>360</v>
      </c>
      <c r="C55" t="s">
        <v>93</v>
      </c>
      <c r="D55" t="s">
        <v>293</v>
      </c>
      <c r="E55" t="s">
        <v>389</v>
      </c>
    </row>
    <row r="56" spans="1:5" x14ac:dyDescent="0.2">
      <c r="A56" t="s">
        <v>3</v>
      </c>
      <c r="B56" t="s">
        <v>360</v>
      </c>
      <c r="C56" t="s">
        <v>361</v>
      </c>
      <c r="D56" t="s">
        <v>2</v>
      </c>
      <c r="E56" t="s">
        <v>389</v>
      </c>
    </row>
    <row r="57" spans="1:5" x14ac:dyDescent="0.2">
      <c r="A57" t="s">
        <v>9</v>
      </c>
      <c r="B57" t="s">
        <v>360</v>
      </c>
      <c r="C57" t="s">
        <v>362</v>
      </c>
      <c r="D57" t="s">
        <v>2</v>
      </c>
      <c r="E57" t="s">
        <v>389</v>
      </c>
    </row>
    <row r="58" spans="1:5" x14ac:dyDescent="0.2">
      <c r="A58" t="s">
        <v>6</v>
      </c>
      <c r="B58" t="s">
        <v>363</v>
      </c>
      <c r="C58" t="s">
        <v>63</v>
      </c>
      <c r="D58" t="s">
        <v>363</v>
      </c>
      <c r="E58" t="s">
        <v>389</v>
      </c>
    </row>
    <row r="59" spans="1:5" x14ac:dyDescent="0.2">
      <c r="A59" t="s">
        <v>9</v>
      </c>
      <c r="B59" t="s">
        <v>363</v>
      </c>
      <c r="C59" t="s">
        <v>364</v>
      </c>
      <c r="D59" t="s">
        <v>2</v>
      </c>
      <c r="E59" t="s">
        <v>389</v>
      </c>
    </row>
    <row r="60" spans="1:5" x14ac:dyDescent="0.2">
      <c r="A60" t="s">
        <v>9</v>
      </c>
      <c r="B60" t="s">
        <v>365</v>
      </c>
      <c r="C60" t="s">
        <v>278</v>
      </c>
      <c r="D60" t="s">
        <v>2</v>
      </c>
      <c r="E60" t="s">
        <v>389</v>
      </c>
    </row>
    <row r="61" spans="1:5" x14ac:dyDescent="0.2">
      <c r="A61" t="s">
        <v>9</v>
      </c>
      <c r="B61" t="s">
        <v>365</v>
      </c>
      <c r="C61" t="s">
        <v>366</v>
      </c>
      <c r="D61" t="s">
        <v>2</v>
      </c>
      <c r="E61" t="s">
        <v>389</v>
      </c>
    </row>
    <row r="62" spans="1:5" x14ac:dyDescent="0.2">
      <c r="A62" t="s">
        <v>6</v>
      </c>
      <c r="B62" t="s">
        <v>365</v>
      </c>
      <c r="C62" t="s">
        <v>367</v>
      </c>
      <c r="D62" t="s">
        <v>328</v>
      </c>
      <c r="E62" t="s">
        <v>389</v>
      </c>
    </row>
    <row r="63" spans="1:5" x14ac:dyDescent="0.2">
      <c r="A63" t="s">
        <v>6</v>
      </c>
      <c r="B63" t="s">
        <v>304</v>
      </c>
      <c r="C63" t="s">
        <v>98</v>
      </c>
      <c r="D63" t="s">
        <v>1619</v>
      </c>
      <c r="E63" t="s">
        <v>389</v>
      </c>
    </row>
    <row r="64" spans="1:5" x14ac:dyDescent="0.2">
      <c r="A64" t="s">
        <v>6</v>
      </c>
      <c r="B64" t="s">
        <v>304</v>
      </c>
      <c r="C64" t="s">
        <v>243</v>
      </c>
      <c r="D64" t="s">
        <v>304</v>
      </c>
      <c r="E64" t="s">
        <v>389</v>
      </c>
    </row>
    <row r="65" spans="1:5" x14ac:dyDescent="0.2">
      <c r="A65" t="s">
        <v>6</v>
      </c>
      <c r="B65" t="s">
        <v>304</v>
      </c>
      <c r="C65" t="s">
        <v>242</v>
      </c>
      <c r="D65" t="s">
        <v>304</v>
      </c>
      <c r="E65" t="s">
        <v>389</v>
      </c>
    </row>
    <row r="66" spans="1:5" x14ac:dyDescent="0.2">
      <c r="A66" t="s">
        <v>6</v>
      </c>
      <c r="B66" t="s">
        <v>307</v>
      </c>
      <c r="C66" t="s">
        <v>167</v>
      </c>
      <c r="D66" t="s">
        <v>1619</v>
      </c>
      <c r="E66" t="s">
        <v>389</v>
      </c>
    </row>
    <row r="67" spans="1:5" x14ac:dyDescent="0.2">
      <c r="A67" t="s">
        <v>6</v>
      </c>
      <c r="B67" t="s">
        <v>307</v>
      </c>
      <c r="C67" t="s">
        <v>308</v>
      </c>
      <c r="D67" t="s">
        <v>1620</v>
      </c>
      <c r="E67" t="s">
        <v>389</v>
      </c>
    </row>
    <row r="68" spans="1:5" x14ac:dyDescent="0.2">
      <c r="A68" t="s">
        <v>9</v>
      </c>
      <c r="B68" t="s">
        <v>312</v>
      </c>
      <c r="C68" t="s">
        <v>81</v>
      </c>
      <c r="D68" t="s">
        <v>2</v>
      </c>
      <c r="E68" t="s">
        <v>389</v>
      </c>
    </row>
    <row r="69" spans="1:5" x14ac:dyDescent="0.2">
      <c r="A69" t="s">
        <v>9</v>
      </c>
      <c r="B69" t="s">
        <v>313</v>
      </c>
      <c r="C69" t="s">
        <v>314</v>
      </c>
      <c r="D69" t="s">
        <v>2</v>
      </c>
      <c r="E69" t="s">
        <v>389</v>
      </c>
    </row>
    <row r="70" spans="1:5" x14ac:dyDescent="0.2">
      <c r="A70" t="s">
        <v>11</v>
      </c>
      <c r="B70" t="s">
        <v>315</v>
      </c>
      <c r="C70" t="s">
        <v>316</v>
      </c>
      <c r="D70" t="s">
        <v>2</v>
      </c>
      <c r="E70" t="s">
        <v>389</v>
      </c>
    </row>
    <row r="71" spans="1:5" x14ac:dyDescent="0.2">
      <c r="A71" t="s">
        <v>3</v>
      </c>
      <c r="B71" t="s">
        <v>315</v>
      </c>
      <c r="C71" t="s">
        <v>18</v>
      </c>
      <c r="D71" t="s">
        <v>2</v>
      </c>
      <c r="E71" t="s">
        <v>389</v>
      </c>
    </row>
    <row r="72" spans="1:5" x14ac:dyDescent="0.2">
      <c r="A72" t="s">
        <v>3</v>
      </c>
      <c r="B72" t="s">
        <v>317</v>
      </c>
      <c r="C72" t="s">
        <v>318</v>
      </c>
      <c r="D72" t="s">
        <v>2</v>
      </c>
      <c r="E72" t="s">
        <v>389</v>
      </c>
    </row>
    <row r="73" spans="1:5" x14ac:dyDescent="0.2">
      <c r="A73" t="s">
        <v>9</v>
      </c>
      <c r="B73" t="s">
        <v>320</v>
      </c>
      <c r="C73" t="s">
        <v>321</v>
      </c>
      <c r="D73" t="s">
        <v>2</v>
      </c>
      <c r="E73" t="s">
        <v>389</v>
      </c>
    </row>
    <row r="74" spans="1:5" x14ac:dyDescent="0.2">
      <c r="A74" t="s">
        <v>9</v>
      </c>
      <c r="B74" t="s">
        <v>322</v>
      </c>
      <c r="C74" t="s">
        <v>323</v>
      </c>
      <c r="D74" t="s">
        <v>2</v>
      </c>
      <c r="E74" t="s">
        <v>389</v>
      </c>
    </row>
    <row r="75" spans="1:5" x14ac:dyDescent="0.2">
      <c r="A75" t="s">
        <v>3</v>
      </c>
      <c r="B75" t="s">
        <v>325</v>
      </c>
      <c r="C75" t="s">
        <v>35</v>
      </c>
      <c r="D75" t="s">
        <v>2</v>
      </c>
      <c r="E75" t="s">
        <v>389</v>
      </c>
    </row>
    <row r="76" spans="1:5" x14ac:dyDescent="0.2">
      <c r="A76" t="s">
        <v>6</v>
      </c>
      <c r="B76" t="s">
        <v>326</v>
      </c>
      <c r="C76" t="s">
        <v>327</v>
      </c>
      <c r="D76" t="s">
        <v>326</v>
      </c>
      <c r="E76" t="s">
        <v>389</v>
      </c>
    </row>
    <row r="77" spans="1:5" x14ac:dyDescent="0.2">
      <c r="A77" t="s">
        <v>3</v>
      </c>
      <c r="B77" t="s">
        <v>328</v>
      </c>
      <c r="C77" t="s">
        <v>261</v>
      </c>
      <c r="D77" t="s">
        <v>2</v>
      </c>
      <c r="E77" t="s">
        <v>389</v>
      </c>
    </row>
    <row r="78" spans="1:5" x14ac:dyDescent="0.2">
      <c r="A78" t="s">
        <v>3</v>
      </c>
      <c r="B78" t="s">
        <v>329</v>
      </c>
      <c r="C78" t="s">
        <v>330</v>
      </c>
      <c r="D78" t="s">
        <v>2</v>
      </c>
      <c r="E78" t="s">
        <v>389</v>
      </c>
    </row>
    <row r="79" spans="1:5" x14ac:dyDescent="0.2">
      <c r="A79" t="s">
        <v>3</v>
      </c>
      <c r="B79" t="s">
        <v>329</v>
      </c>
      <c r="C79" t="s">
        <v>331</v>
      </c>
      <c r="D79" t="s">
        <v>2</v>
      </c>
      <c r="E79" t="s">
        <v>389</v>
      </c>
    </row>
    <row r="80" spans="1:5" x14ac:dyDescent="0.2">
      <c r="A80" t="s">
        <v>3</v>
      </c>
      <c r="B80" t="s">
        <v>329</v>
      </c>
      <c r="C80" t="s">
        <v>332</v>
      </c>
      <c r="D80" t="s">
        <v>2</v>
      </c>
      <c r="E80" t="s">
        <v>389</v>
      </c>
    </row>
    <row r="81" spans="1:5" x14ac:dyDescent="0.2">
      <c r="A81" t="s">
        <v>6</v>
      </c>
      <c r="B81" t="s">
        <v>329</v>
      </c>
      <c r="C81" t="s">
        <v>131</v>
      </c>
      <c r="D81" t="s">
        <v>329</v>
      </c>
      <c r="E81" t="s">
        <v>389</v>
      </c>
    </row>
    <row r="82" spans="1:5" x14ac:dyDescent="0.2">
      <c r="A82" t="s">
        <v>3</v>
      </c>
      <c r="B82" t="s">
        <v>250</v>
      </c>
      <c r="C82" t="s">
        <v>251</v>
      </c>
      <c r="D82" t="s">
        <v>2</v>
      </c>
      <c r="E82" t="s">
        <v>389</v>
      </c>
    </row>
    <row r="83" spans="1:5" x14ac:dyDescent="0.2">
      <c r="A83" t="s">
        <v>3</v>
      </c>
      <c r="B83" t="s">
        <v>254</v>
      </c>
      <c r="C83" t="s">
        <v>255</v>
      </c>
      <c r="D83" t="s">
        <v>2</v>
      </c>
      <c r="E83" t="s">
        <v>389</v>
      </c>
    </row>
    <row r="84" spans="1:5" x14ac:dyDescent="0.2">
      <c r="A84" t="s">
        <v>11</v>
      </c>
      <c r="B84" t="s">
        <v>257</v>
      </c>
      <c r="C84" t="s">
        <v>258</v>
      </c>
      <c r="D84" t="s">
        <v>2</v>
      </c>
      <c r="E84" t="s">
        <v>389</v>
      </c>
    </row>
    <row r="85" spans="1:5" x14ac:dyDescent="0.2">
      <c r="A85" t="s">
        <v>6</v>
      </c>
      <c r="B85" t="s">
        <v>259</v>
      </c>
      <c r="C85" t="s">
        <v>166</v>
      </c>
      <c r="D85" t="s">
        <v>259</v>
      </c>
      <c r="E85" t="s">
        <v>389</v>
      </c>
    </row>
    <row r="86" spans="1:5" x14ac:dyDescent="0.2">
      <c r="A86" t="s">
        <v>6</v>
      </c>
      <c r="B86" t="s">
        <v>259</v>
      </c>
      <c r="C86" t="s">
        <v>168</v>
      </c>
      <c r="D86" t="s">
        <v>259</v>
      </c>
      <c r="E86" t="s">
        <v>389</v>
      </c>
    </row>
    <row r="87" spans="1:5" x14ac:dyDescent="0.2">
      <c r="A87" t="s">
        <v>6</v>
      </c>
      <c r="B87" t="s">
        <v>260</v>
      </c>
      <c r="C87" t="s">
        <v>156</v>
      </c>
      <c r="D87" t="s">
        <v>1618</v>
      </c>
      <c r="E87" t="s">
        <v>389</v>
      </c>
    </row>
    <row r="88" spans="1:5" x14ac:dyDescent="0.2">
      <c r="A88" t="s">
        <v>3</v>
      </c>
      <c r="B88" t="s">
        <v>262</v>
      </c>
      <c r="C88" t="s">
        <v>264</v>
      </c>
      <c r="D88" t="s">
        <v>2</v>
      </c>
      <c r="E88" t="s">
        <v>389</v>
      </c>
    </row>
    <row r="89" spans="1:5" x14ac:dyDescent="0.2">
      <c r="A89" t="s">
        <v>6</v>
      </c>
      <c r="B89" t="s">
        <v>267</v>
      </c>
      <c r="C89" t="s">
        <v>268</v>
      </c>
      <c r="D89" t="s">
        <v>267</v>
      </c>
      <c r="E89" t="s">
        <v>389</v>
      </c>
    </row>
    <row r="90" spans="1:5" x14ac:dyDescent="0.2">
      <c r="A90" t="s">
        <v>3</v>
      </c>
      <c r="B90" t="s">
        <v>267</v>
      </c>
      <c r="C90" t="s">
        <v>61</v>
      </c>
      <c r="D90" t="s">
        <v>2</v>
      </c>
      <c r="E90" t="s">
        <v>389</v>
      </c>
    </row>
    <row r="91" spans="1:5" x14ac:dyDescent="0.2">
      <c r="A91" t="s">
        <v>6</v>
      </c>
      <c r="B91" t="s">
        <v>272</v>
      </c>
      <c r="C91" t="s">
        <v>273</v>
      </c>
      <c r="D91" t="s">
        <v>282</v>
      </c>
      <c r="E91" t="s">
        <v>389</v>
      </c>
    </row>
    <row r="92" spans="1:5" x14ac:dyDescent="0.2">
      <c r="A92" t="s">
        <v>6</v>
      </c>
      <c r="B92" t="s">
        <v>274</v>
      </c>
      <c r="C92" t="s">
        <v>245</v>
      </c>
      <c r="D92" t="s">
        <v>275</v>
      </c>
      <c r="E92" t="s">
        <v>389</v>
      </c>
    </row>
    <row r="93" spans="1:5" x14ac:dyDescent="0.2">
      <c r="A93" t="s">
        <v>9</v>
      </c>
      <c r="B93" t="s">
        <v>275</v>
      </c>
      <c r="C93" t="s">
        <v>276</v>
      </c>
      <c r="D93" t="s">
        <v>2</v>
      </c>
      <c r="E93" t="s">
        <v>389</v>
      </c>
    </row>
    <row r="94" spans="1:5" x14ac:dyDescent="0.2">
      <c r="A94" t="s">
        <v>11</v>
      </c>
      <c r="B94" t="s">
        <v>275</v>
      </c>
      <c r="C94" t="s">
        <v>277</v>
      </c>
      <c r="D94" t="s">
        <v>2</v>
      </c>
      <c r="E94" t="s">
        <v>389</v>
      </c>
    </row>
    <row r="95" spans="1:5" x14ac:dyDescent="0.2">
      <c r="A95" t="s">
        <v>9</v>
      </c>
      <c r="B95" t="s">
        <v>280</v>
      </c>
      <c r="C95" t="s">
        <v>226</v>
      </c>
      <c r="D95" t="s">
        <v>2</v>
      </c>
      <c r="E95" t="s">
        <v>389</v>
      </c>
    </row>
    <row r="96" spans="1:5" x14ac:dyDescent="0.2">
      <c r="A96" t="s">
        <v>3</v>
      </c>
      <c r="B96" t="s">
        <v>280</v>
      </c>
      <c r="C96" t="s">
        <v>220</v>
      </c>
      <c r="D96" t="s">
        <v>2</v>
      </c>
      <c r="E96" t="s">
        <v>389</v>
      </c>
    </row>
    <row r="97" spans="1:5" x14ac:dyDescent="0.2">
      <c r="A97" t="s">
        <v>3</v>
      </c>
      <c r="B97" t="s">
        <v>281</v>
      </c>
      <c r="C97" t="s">
        <v>182</v>
      </c>
      <c r="D97" t="s">
        <v>2</v>
      </c>
      <c r="E97" t="s">
        <v>389</v>
      </c>
    </row>
    <row r="98" spans="1:5" x14ac:dyDescent="0.2">
      <c r="A98" t="s">
        <v>3</v>
      </c>
      <c r="B98" t="s">
        <v>282</v>
      </c>
      <c r="C98" t="s">
        <v>239</v>
      </c>
      <c r="D98" t="s">
        <v>2</v>
      </c>
      <c r="E98" t="s">
        <v>389</v>
      </c>
    </row>
    <row r="99" spans="1:5" x14ac:dyDescent="0.2">
      <c r="A99" t="s">
        <v>9</v>
      </c>
      <c r="B99" t="s">
        <v>282</v>
      </c>
      <c r="C99" t="s">
        <v>240</v>
      </c>
      <c r="D99" t="s">
        <v>2</v>
      </c>
      <c r="E99" t="s">
        <v>389</v>
      </c>
    </row>
    <row r="100" spans="1:5" x14ac:dyDescent="0.2">
      <c r="A100" t="s">
        <v>9</v>
      </c>
      <c r="B100" t="s">
        <v>282</v>
      </c>
      <c r="C100" t="s">
        <v>193</v>
      </c>
      <c r="D100" t="s">
        <v>2</v>
      </c>
      <c r="E100" t="s">
        <v>389</v>
      </c>
    </row>
    <row r="101" spans="1:5" x14ac:dyDescent="0.2">
      <c r="A101" t="s">
        <v>9</v>
      </c>
      <c r="B101" t="s">
        <v>282</v>
      </c>
      <c r="C101" t="s">
        <v>179</v>
      </c>
      <c r="D101" t="s">
        <v>2</v>
      </c>
      <c r="E101" t="s">
        <v>389</v>
      </c>
    </row>
    <row r="102" spans="1:5" x14ac:dyDescent="0.2">
      <c r="A102" t="s">
        <v>6</v>
      </c>
      <c r="B102" t="s">
        <v>283</v>
      </c>
      <c r="C102" t="s">
        <v>128</v>
      </c>
      <c r="D102" t="s">
        <v>2</v>
      </c>
      <c r="E102" t="s">
        <v>389</v>
      </c>
    </row>
    <row r="103" spans="1:5" x14ac:dyDescent="0.2">
      <c r="A103" t="s">
        <v>6</v>
      </c>
      <c r="B103" t="s">
        <v>284</v>
      </c>
      <c r="C103" t="s">
        <v>13</v>
      </c>
      <c r="D103" t="s">
        <v>1550</v>
      </c>
      <c r="E103" t="s">
        <v>389</v>
      </c>
    </row>
    <row r="104" spans="1:5" x14ac:dyDescent="0.2">
      <c r="A104" t="s">
        <v>11</v>
      </c>
      <c r="B104" t="s">
        <v>284</v>
      </c>
      <c r="C104" t="s">
        <v>12</v>
      </c>
      <c r="D104" t="s">
        <v>2</v>
      </c>
      <c r="E104" t="s">
        <v>389</v>
      </c>
    </row>
    <row r="105" spans="1:5" x14ac:dyDescent="0.2">
      <c r="A105" t="s">
        <v>9</v>
      </c>
      <c r="B105" t="s">
        <v>284</v>
      </c>
      <c r="C105" t="s">
        <v>181</v>
      </c>
      <c r="D105" t="s">
        <v>2</v>
      </c>
      <c r="E105" t="s">
        <v>389</v>
      </c>
    </row>
    <row r="106" spans="1:5" x14ac:dyDescent="0.2">
      <c r="A106" t="s">
        <v>3</v>
      </c>
      <c r="B106" t="s">
        <v>285</v>
      </c>
      <c r="C106" t="s">
        <v>96</v>
      </c>
      <c r="D106" t="s">
        <v>2</v>
      </c>
      <c r="E106" t="s">
        <v>389</v>
      </c>
    </row>
    <row r="107" spans="1:5" x14ac:dyDescent="0.2">
      <c r="A107" t="s">
        <v>6</v>
      </c>
      <c r="B107" t="s">
        <v>286</v>
      </c>
      <c r="C107" t="s">
        <v>197</v>
      </c>
      <c r="D107" t="s">
        <v>286</v>
      </c>
      <c r="E107" t="s">
        <v>389</v>
      </c>
    </row>
    <row r="108" spans="1:5" x14ac:dyDescent="0.2">
      <c r="A108" t="s">
        <v>3</v>
      </c>
      <c r="B108" t="s">
        <v>287</v>
      </c>
      <c r="C108" t="s">
        <v>248</v>
      </c>
      <c r="D108" t="s">
        <v>2</v>
      </c>
      <c r="E108" t="s">
        <v>389</v>
      </c>
    </row>
    <row r="109" spans="1:5" x14ac:dyDescent="0.2">
      <c r="A109" t="s">
        <v>3</v>
      </c>
      <c r="B109" t="s">
        <v>289</v>
      </c>
      <c r="C109" t="s">
        <v>238</v>
      </c>
      <c r="D109" t="s">
        <v>2</v>
      </c>
      <c r="E109" t="s">
        <v>389</v>
      </c>
    </row>
    <row r="110" spans="1:5" x14ac:dyDescent="0.2">
      <c r="A110" t="s">
        <v>3</v>
      </c>
      <c r="B110" t="s">
        <v>289</v>
      </c>
      <c r="C110" t="s">
        <v>237</v>
      </c>
      <c r="D110" t="s">
        <v>2</v>
      </c>
      <c r="E110" t="s">
        <v>389</v>
      </c>
    </row>
    <row r="111" spans="1:5" x14ac:dyDescent="0.2">
      <c r="A111" t="s">
        <v>11</v>
      </c>
      <c r="B111" t="s">
        <v>290</v>
      </c>
      <c r="C111" t="s">
        <v>125</v>
      </c>
      <c r="D111" t="s">
        <v>2</v>
      </c>
      <c r="E111" t="s">
        <v>389</v>
      </c>
    </row>
    <row r="112" spans="1:5" x14ac:dyDescent="0.2">
      <c r="A112" t="s">
        <v>9</v>
      </c>
      <c r="B112" t="s">
        <v>291</v>
      </c>
      <c r="C112" t="s">
        <v>137</v>
      </c>
      <c r="D112" t="s">
        <v>2</v>
      </c>
      <c r="E112" t="s">
        <v>389</v>
      </c>
    </row>
    <row r="113" spans="1:5" x14ac:dyDescent="0.2">
      <c r="A113" t="s">
        <v>9</v>
      </c>
      <c r="B113" t="s">
        <v>292</v>
      </c>
      <c r="C113" t="s">
        <v>235</v>
      </c>
      <c r="D113" t="s">
        <v>2</v>
      </c>
      <c r="E113" t="s">
        <v>389</v>
      </c>
    </row>
    <row r="114" spans="1:5" x14ac:dyDescent="0.2">
      <c r="A114" t="s">
        <v>3</v>
      </c>
      <c r="B114" t="s">
        <v>294</v>
      </c>
      <c r="C114" t="s">
        <v>211</v>
      </c>
      <c r="D114" t="s">
        <v>2</v>
      </c>
      <c r="E114" t="s">
        <v>389</v>
      </c>
    </row>
    <row r="115" spans="1:5" x14ac:dyDescent="0.2">
      <c r="A115" t="s">
        <v>11</v>
      </c>
      <c r="B115" t="s">
        <v>294</v>
      </c>
      <c r="C115" t="s">
        <v>232</v>
      </c>
      <c r="D115" t="s">
        <v>2</v>
      </c>
      <c r="E115" t="s">
        <v>389</v>
      </c>
    </row>
    <row r="116" spans="1:5" x14ac:dyDescent="0.2">
      <c r="A116" t="s">
        <v>9</v>
      </c>
      <c r="B116" t="s">
        <v>296</v>
      </c>
      <c r="C116" t="s">
        <v>74</v>
      </c>
      <c r="D116" t="s">
        <v>2</v>
      </c>
      <c r="E116" t="s">
        <v>389</v>
      </c>
    </row>
    <row r="117" spans="1:5" x14ac:dyDescent="0.2">
      <c r="A117" t="s">
        <v>3</v>
      </c>
      <c r="B117" t="s">
        <v>296</v>
      </c>
      <c r="C117" t="s">
        <v>4</v>
      </c>
      <c r="D117" t="s">
        <v>2</v>
      </c>
      <c r="E117" t="s">
        <v>389</v>
      </c>
    </row>
    <row r="118" spans="1:5" x14ac:dyDescent="0.2">
      <c r="A118" t="s">
        <v>6</v>
      </c>
      <c r="B118" t="s">
        <v>297</v>
      </c>
      <c r="C118" t="s">
        <v>224</v>
      </c>
      <c r="D118" t="s">
        <v>298</v>
      </c>
      <c r="E118" t="s">
        <v>389</v>
      </c>
    </row>
    <row r="119" spans="1:5" x14ac:dyDescent="0.2">
      <c r="A119" t="s">
        <v>6</v>
      </c>
      <c r="B119" t="s">
        <v>297</v>
      </c>
      <c r="C119" t="s">
        <v>171</v>
      </c>
      <c r="D119" t="s">
        <v>297</v>
      </c>
      <c r="E119" t="s">
        <v>389</v>
      </c>
    </row>
    <row r="120" spans="1:5" x14ac:dyDescent="0.2">
      <c r="A120" t="s">
        <v>3</v>
      </c>
      <c r="B120" t="s">
        <v>300</v>
      </c>
      <c r="C120" t="s">
        <v>230</v>
      </c>
      <c r="D120" t="s">
        <v>2</v>
      </c>
      <c r="E120" t="s">
        <v>389</v>
      </c>
    </row>
    <row r="121" spans="1:5" x14ac:dyDescent="0.2">
      <c r="A121" t="s">
        <v>3</v>
      </c>
      <c r="B121" t="s">
        <v>300</v>
      </c>
      <c r="C121" t="s">
        <v>116</v>
      </c>
      <c r="D121" t="s">
        <v>2</v>
      </c>
      <c r="E121" t="s">
        <v>389</v>
      </c>
    </row>
    <row r="122" spans="1:5" x14ac:dyDescent="0.2">
      <c r="A122" t="s">
        <v>3</v>
      </c>
      <c r="B122" t="s">
        <v>300</v>
      </c>
      <c r="C122" t="s">
        <v>154</v>
      </c>
      <c r="D122" t="s">
        <v>2</v>
      </c>
      <c r="E122" t="s">
        <v>389</v>
      </c>
    </row>
    <row r="123" spans="1:5" x14ac:dyDescent="0.2">
      <c r="A123" t="s">
        <v>9</v>
      </c>
      <c r="B123" t="s">
        <v>300</v>
      </c>
      <c r="C123" t="s">
        <v>48</v>
      </c>
      <c r="D123" t="s">
        <v>2</v>
      </c>
      <c r="E123" t="s">
        <v>389</v>
      </c>
    </row>
    <row r="124" spans="1:5" x14ac:dyDescent="0.2">
      <c r="A124" t="s">
        <v>9</v>
      </c>
      <c r="B124" t="s">
        <v>300</v>
      </c>
      <c r="C124" t="s">
        <v>192</v>
      </c>
      <c r="D124" t="s">
        <v>2</v>
      </c>
      <c r="E124" t="s">
        <v>389</v>
      </c>
    </row>
    <row r="125" spans="1:5" x14ac:dyDescent="0.2">
      <c r="A125" t="s">
        <v>3</v>
      </c>
      <c r="B125" t="s">
        <v>300</v>
      </c>
      <c r="C125" t="s">
        <v>95</v>
      </c>
      <c r="D125" t="s">
        <v>2</v>
      </c>
      <c r="E125" t="s">
        <v>389</v>
      </c>
    </row>
    <row r="126" spans="1:5" x14ac:dyDescent="0.2">
      <c r="A126" t="s">
        <v>9</v>
      </c>
      <c r="B126" t="s">
        <v>300</v>
      </c>
      <c r="C126" t="s">
        <v>201</v>
      </c>
      <c r="D126" t="s">
        <v>2</v>
      </c>
      <c r="E126" t="s">
        <v>389</v>
      </c>
    </row>
    <row r="127" spans="1:5" x14ac:dyDescent="0.2">
      <c r="A127" t="s">
        <v>6</v>
      </c>
      <c r="B127" t="s">
        <v>300</v>
      </c>
      <c r="C127" t="s">
        <v>59</v>
      </c>
      <c r="D127" t="s">
        <v>1574</v>
      </c>
      <c r="E127" t="s">
        <v>389</v>
      </c>
    </row>
    <row r="128" spans="1:5" x14ac:dyDescent="0.2">
      <c r="A128" t="s">
        <v>3</v>
      </c>
      <c r="B128" t="s">
        <v>300</v>
      </c>
      <c r="C128" t="s">
        <v>153</v>
      </c>
      <c r="D128" t="s">
        <v>2</v>
      </c>
      <c r="E128" t="s">
        <v>389</v>
      </c>
    </row>
    <row r="129" spans="1:5" x14ac:dyDescent="0.2">
      <c r="A129" t="s">
        <v>3</v>
      </c>
      <c r="B129" t="s">
        <v>300</v>
      </c>
      <c r="C129" t="s">
        <v>70</v>
      </c>
      <c r="D129" t="s">
        <v>2</v>
      </c>
      <c r="E129" t="s">
        <v>389</v>
      </c>
    </row>
    <row r="130" spans="1:5" x14ac:dyDescent="0.2">
      <c r="A130" t="s">
        <v>3</v>
      </c>
      <c r="B130" t="s">
        <v>300</v>
      </c>
      <c r="C130" t="s">
        <v>71</v>
      </c>
      <c r="D130" t="s">
        <v>2</v>
      </c>
      <c r="E130" t="s">
        <v>389</v>
      </c>
    </row>
    <row r="131" spans="1:5" x14ac:dyDescent="0.2">
      <c r="A131" t="s">
        <v>11</v>
      </c>
      <c r="B131" t="s">
        <v>300</v>
      </c>
      <c r="C131" t="s">
        <v>150</v>
      </c>
      <c r="D131" t="s">
        <v>2</v>
      </c>
      <c r="E131" t="s">
        <v>389</v>
      </c>
    </row>
    <row r="132" spans="1:5" x14ac:dyDescent="0.2">
      <c r="A132" t="s">
        <v>9</v>
      </c>
      <c r="B132" t="s">
        <v>300</v>
      </c>
      <c r="C132" t="s">
        <v>157</v>
      </c>
      <c r="D132" t="s">
        <v>2</v>
      </c>
      <c r="E132" t="s">
        <v>389</v>
      </c>
    </row>
    <row r="133" spans="1:5" x14ac:dyDescent="0.2">
      <c r="A133" t="s">
        <v>9</v>
      </c>
      <c r="B133" t="s">
        <v>300</v>
      </c>
      <c r="C133" t="s">
        <v>229</v>
      </c>
      <c r="D133" t="s">
        <v>2</v>
      </c>
      <c r="E133" t="s">
        <v>389</v>
      </c>
    </row>
    <row r="134" spans="1:5" x14ac:dyDescent="0.2">
      <c r="A134" t="s">
        <v>6</v>
      </c>
      <c r="B134" t="s">
        <v>300</v>
      </c>
      <c r="C134" t="s">
        <v>27</v>
      </c>
      <c r="D134" t="s">
        <v>1557</v>
      </c>
      <c r="E134" t="s">
        <v>389</v>
      </c>
    </row>
    <row r="135" spans="1:5" x14ac:dyDescent="0.2">
      <c r="A135" t="s">
        <v>6</v>
      </c>
      <c r="B135" t="s">
        <v>300</v>
      </c>
      <c r="C135" t="s">
        <v>123</v>
      </c>
      <c r="D135" t="s">
        <v>1598</v>
      </c>
      <c r="E135" t="s">
        <v>389</v>
      </c>
    </row>
    <row r="136" spans="1:5" x14ac:dyDescent="0.2">
      <c r="A136" t="s">
        <v>3</v>
      </c>
      <c r="B136" t="s">
        <v>300</v>
      </c>
      <c r="C136" t="s">
        <v>82</v>
      </c>
      <c r="D136" t="s">
        <v>2</v>
      </c>
      <c r="E136" t="s">
        <v>389</v>
      </c>
    </row>
    <row r="137" spans="1:5" x14ac:dyDescent="0.2">
      <c r="A137" t="s">
        <v>6</v>
      </c>
      <c r="B137" t="s">
        <v>300</v>
      </c>
      <c r="C137" t="s">
        <v>139</v>
      </c>
      <c r="D137" t="s">
        <v>1601</v>
      </c>
      <c r="E137" t="s">
        <v>389</v>
      </c>
    </row>
    <row r="138" spans="1:5" x14ac:dyDescent="0.2">
      <c r="A138" t="s">
        <v>11</v>
      </c>
      <c r="B138" t="s">
        <v>300</v>
      </c>
      <c r="C138" t="s">
        <v>92</v>
      </c>
      <c r="D138" t="s">
        <v>2</v>
      </c>
      <c r="E138" t="s">
        <v>389</v>
      </c>
    </row>
    <row r="139" spans="1:5" x14ac:dyDescent="0.2">
      <c r="A139" t="s">
        <v>3</v>
      </c>
      <c r="B139" t="s">
        <v>300</v>
      </c>
      <c r="C139" t="s">
        <v>194</v>
      </c>
      <c r="D139" t="s">
        <v>2</v>
      </c>
      <c r="E139" t="s">
        <v>389</v>
      </c>
    </row>
    <row r="140" spans="1:5" x14ac:dyDescent="0.2">
      <c r="A140" t="s">
        <v>3</v>
      </c>
      <c r="B140" t="s">
        <v>300</v>
      </c>
      <c r="C140" t="s">
        <v>15</v>
      </c>
      <c r="D140" t="s">
        <v>2</v>
      </c>
      <c r="E140" t="s">
        <v>389</v>
      </c>
    </row>
    <row r="141" spans="1:5" x14ac:dyDescent="0.2">
      <c r="A141" t="s">
        <v>6</v>
      </c>
      <c r="B141" t="s">
        <v>300</v>
      </c>
      <c r="C141" t="s">
        <v>84</v>
      </c>
      <c r="D141" t="s">
        <v>1583</v>
      </c>
      <c r="E141" t="s">
        <v>389</v>
      </c>
    </row>
    <row r="142" spans="1:5" x14ac:dyDescent="0.2">
      <c r="A142" t="s">
        <v>6</v>
      </c>
      <c r="B142" t="s">
        <v>300</v>
      </c>
      <c r="C142" t="s">
        <v>162</v>
      </c>
      <c r="D142" t="s">
        <v>1608</v>
      </c>
      <c r="E142" t="s">
        <v>389</v>
      </c>
    </row>
    <row r="143" spans="1:5" x14ac:dyDescent="0.2">
      <c r="A143" t="s">
        <v>6</v>
      </c>
      <c r="B143" t="s">
        <v>300</v>
      </c>
      <c r="C143" t="s">
        <v>87</v>
      </c>
      <c r="D143" t="s">
        <v>1585</v>
      </c>
      <c r="E143" t="s">
        <v>389</v>
      </c>
    </row>
    <row r="144" spans="1:5" x14ac:dyDescent="0.2">
      <c r="A144" t="s">
        <v>3</v>
      </c>
      <c r="B144" t="s">
        <v>300</v>
      </c>
      <c r="C144" t="s">
        <v>17</v>
      </c>
      <c r="D144" t="s">
        <v>2</v>
      </c>
      <c r="E144" t="s">
        <v>389</v>
      </c>
    </row>
    <row r="145" spans="1:5" x14ac:dyDescent="0.2">
      <c r="A145" t="s">
        <v>6</v>
      </c>
      <c r="B145" t="s">
        <v>300</v>
      </c>
      <c r="C145" t="s">
        <v>148</v>
      </c>
      <c r="D145" t="s">
        <v>1605</v>
      </c>
      <c r="E145" t="s">
        <v>389</v>
      </c>
    </row>
    <row r="146" spans="1:5" x14ac:dyDescent="0.2">
      <c r="A146" t="s">
        <v>6</v>
      </c>
      <c r="B146" t="s">
        <v>300</v>
      </c>
      <c r="C146" t="s">
        <v>38</v>
      </c>
      <c r="D146" t="s">
        <v>1565</v>
      </c>
      <c r="E146" t="s">
        <v>389</v>
      </c>
    </row>
    <row r="147" spans="1:5" x14ac:dyDescent="0.2">
      <c r="A147" t="s">
        <v>6</v>
      </c>
      <c r="B147" t="s">
        <v>300</v>
      </c>
      <c r="C147" t="s">
        <v>46</v>
      </c>
      <c r="D147" t="s">
        <v>1568</v>
      </c>
      <c r="E147" t="s">
        <v>389</v>
      </c>
    </row>
    <row r="148" spans="1:5" x14ac:dyDescent="0.2">
      <c r="A148" t="s">
        <v>3</v>
      </c>
      <c r="B148" t="s">
        <v>300</v>
      </c>
      <c r="C148" t="s">
        <v>112</v>
      </c>
      <c r="D148" t="s">
        <v>2</v>
      </c>
      <c r="E148" t="s">
        <v>389</v>
      </c>
    </row>
    <row r="149" spans="1:5" x14ac:dyDescent="0.2">
      <c r="A149" t="s">
        <v>6</v>
      </c>
      <c r="B149" t="s">
        <v>300</v>
      </c>
      <c r="C149" t="s">
        <v>142</v>
      </c>
      <c r="D149" t="s">
        <v>1602</v>
      </c>
      <c r="E149" t="s">
        <v>389</v>
      </c>
    </row>
    <row r="150" spans="1:5" x14ac:dyDescent="0.2">
      <c r="A150" t="s">
        <v>6</v>
      </c>
      <c r="B150" t="s">
        <v>300</v>
      </c>
      <c r="C150" t="s">
        <v>143</v>
      </c>
      <c r="D150" t="s">
        <v>1603</v>
      </c>
      <c r="E150" t="s">
        <v>389</v>
      </c>
    </row>
    <row r="151" spans="1:5" x14ac:dyDescent="0.2">
      <c r="A151" t="s">
        <v>9</v>
      </c>
      <c r="B151" t="s">
        <v>300</v>
      </c>
      <c r="C151" t="s">
        <v>102</v>
      </c>
      <c r="D151" t="s">
        <v>2</v>
      </c>
      <c r="E151" t="s">
        <v>389</v>
      </c>
    </row>
    <row r="152" spans="1:5" x14ac:dyDescent="0.2">
      <c r="A152" t="s">
        <v>6</v>
      </c>
      <c r="B152" t="s">
        <v>300</v>
      </c>
      <c r="C152" t="s">
        <v>195</v>
      </c>
      <c r="D152" t="s">
        <v>1614</v>
      </c>
      <c r="E152" t="s">
        <v>389</v>
      </c>
    </row>
    <row r="153" spans="1:5" x14ac:dyDescent="0.2">
      <c r="A153" t="s">
        <v>6</v>
      </c>
      <c r="B153" t="s">
        <v>300</v>
      </c>
      <c r="C153" t="s">
        <v>109</v>
      </c>
      <c r="D153" t="s">
        <v>1567</v>
      </c>
      <c r="E153" t="s">
        <v>389</v>
      </c>
    </row>
    <row r="154" spans="1:5" x14ac:dyDescent="0.2">
      <c r="A154" t="s">
        <v>6</v>
      </c>
      <c r="B154" t="s">
        <v>300</v>
      </c>
      <c r="C154" t="s">
        <v>124</v>
      </c>
      <c r="D154" t="s">
        <v>1556</v>
      </c>
      <c r="E154" t="s">
        <v>389</v>
      </c>
    </row>
    <row r="155" spans="1:5" x14ac:dyDescent="0.2">
      <c r="A155" t="s">
        <v>6</v>
      </c>
      <c r="B155" t="s">
        <v>300</v>
      </c>
      <c r="C155" t="s">
        <v>34</v>
      </c>
      <c r="D155" t="s">
        <v>1562</v>
      </c>
      <c r="E155" t="s">
        <v>389</v>
      </c>
    </row>
    <row r="156" spans="1:5" x14ac:dyDescent="0.2">
      <c r="A156" t="s">
        <v>189</v>
      </c>
      <c r="B156" t="s">
        <v>300</v>
      </c>
      <c r="C156" t="s">
        <v>190</v>
      </c>
      <c r="D156" t="s">
        <v>2</v>
      </c>
      <c r="E156" t="s">
        <v>389</v>
      </c>
    </row>
    <row r="157" spans="1:5" x14ac:dyDescent="0.2">
      <c r="A157" t="s">
        <v>6</v>
      </c>
      <c r="B157" t="s">
        <v>300</v>
      </c>
      <c r="C157" t="s">
        <v>90</v>
      </c>
      <c r="D157" t="s">
        <v>1587</v>
      </c>
      <c r="E157" t="s">
        <v>389</v>
      </c>
    </row>
    <row r="158" spans="1:5" x14ac:dyDescent="0.2">
      <c r="A158" t="s">
        <v>6</v>
      </c>
      <c r="B158" t="s">
        <v>300</v>
      </c>
      <c r="C158" t="s">
        <v>122</v>
      </c>
      <c r="D158" t="s">
        <v>1597</v>
      </c>
      <c r="E158" t="s">
        <v>389</v>
      </c>
    </row>
    <row r="159" spans="1:5" x14ac:dyDescent="0.2">
      <c r="A159" t="s">
        <v>6</v>
      </c>
      <c r="B159" t="s">
        <v>300</v>
      </c>
      <c r="C159" t="s">
        <v>50</v>
      </c>
      <c r="D159" t="s">
        <v>1571</v>
      </c>
      <c r="E159" t="s">
        <v>389</v>
      </c>
    </row>
    <row r="160" spans="1:5" x14ac:dyDescent="0.2">
      <c r="A160" t="s">
        <v>6</v>
      </c>
      <c r="B160" t="s">
        <v>300</v>
      </c>
      <c r="C160" t="s">
        <v>57</v>
      </c>
      <c r="D160" t="s">
        <v>1573</v>
      </c>
      <c r="E160" t="s">
        <v>389</v>
      </c>
    </row>
    <row r="161" spans="1:5" x14ac:dyDescent="0.2">
      <c r="A161" t="s">
        <v>6</v>
      </c>
      <c r="B161" t="s">
        <v>300</v>
      </c>
      <c r="C161" t="s">
        <v>56</v>
      </c>
      <c r="D161" t="s">
        <v>1573</v>
      </c>
      <c r="E161" t="s">
        <v>389</v>
      </c>
    </row>
    <row r="162" spans="1:5" x14ac:dyDescent="0.2">
      <c r="A162" t="s">
        <v>3</v>
      </c>
      <c r="B162" t="s">
        <v>300</v>
      </c>
      <c r="C162" t="s">
        <v>94</v>
      </c>
      <c r="D162" t="s">
        <v>2</v>
      </c>
      <c r="E162" t="s">
        <v>389</v>
      </c>
    </row>
    <row r="163" spans="1:5" x14ac:dyDescent="0.2">
      <c r="A163" t="s">
        <v>3</v>
      </c>
      <c r="B163" t="s">
        <v>300</v>
      </c>
      <c r="C163" t="s">
        <v>39</v>
      </c>
      <c r="D163" t="s">
        <v>2</v>
      </c>
      <c r="E163" t="s">
        <v>389</v>
      </c>
    </row>
    <row r="164" spans="1:5" x14ac:dyDescent="0.2">
      <c r="A164" t="s">
        <v>6</v>
      </c>
      <c r="B164" t="s">
        <v>300</v>
      </c>
      <c r="C164" t="s">
        <v>69</v>
      </c>
      <c r="D164" t="s">
        <v>1579</v>
      </c>
      <c r="E164" t="s">
        <v>389</v>
      </c>
    </row>
    <row r="165" spans="1:5" x14ac:dyDescent="0.2">
      <c r="A165" t="s">
        <v>3</v>
      </c>
      <c r="B165" t="s">
        <v>300</v>
      </c>
      <c r="C165" t="s">
        <v>73</v>
      </c>
      <c r="D165" t="s">
        <v>2</v>
      </c>
      <c r="E165" t="s">
        <v>389</v>
      </c>
    </row>
    <row r="166" spans="1:5" x14ac:dyDescent="0.2">
      <c r="A166" t="s">
        <v>6</v>
      </c>
      <c r="B166" t="s">
        <v>300</v>
      </c>
      <c r="C166" t="s">
        <v>86</v>
      </c>
      <c r="D166" t="s">
        <v>1584</v>
      </c>
      <c r="E166" t="s">
        <v>389</v>
      </c>
    </row>
    <row r="167" spans="1:5" x14ac:dyDescent="0.2">
      <c r="A167" t="s">
        <v>6</v>
      </c>
      <c r="B167" t="s">
        <v>300</v>
      </c>
      <c r="C167" t="s">
        <v>60</v>
      </c>
      <c r="D167" t="s">
        <v>1575</v>
      </c>
      <c r="E167" t="s">
        <v>389</v>
      </c>
    </row>
    <row r="168" spans="1:5" x14ac:dyDescent="0.2">
      <c r="A168" t="s">
        <v>6</v>
      </c>
      <c r="B168" t="s">
        <v>300</v>
      </c>
      <c r="C168" t="s">
        <v>136</v>
      </c>
      <c r="D168" t="s">
        <v>1600</v>
      </c>
      <c r="E168" t="s">
        <v>389</v>
      </c>
    </row>
    <row r="169" spans="1:5" x14ac:dyDescent="0.2">
      <c r="A169" t="s">
        <v>6</v>
      </c>
      <c r="B169" t="s">
        <v>300</v>
      </c>
      <c r="C169" t="s">
        <v>28</v>
      </c>
      <c r="D169" t="s">
        <v>1558</v>
      </c>
      <c r="E169" t="s">
        <v>389</v>
      </c>
    </row>
    <row r="170" spans="1:5" x14ac:dyDescent="0.2">
      <c r="A170" t="s">
        <v>3</v>
      </c>
      <c r="B170" t="s">
        <v>300</v>
      </c>
      <c r="C170" t="s">
        <v>100</v>
      </c>
      <c r="D170" t="s">
        <v>2</v>
      </c>
      <c r="E170" t="s">
        <v>389</v>
      </c>
    </row>
    <row r="171" spans="1:5" x14ac:dyDescent="0.2">
      <c r="A171" t="s">
        <v>9</v>
      </c>
      <c r="B171" t="s">
        <v>300</v>
      </c>
      <c r="C171" t="s">
        <v>14</v>
      </c>
      <c r="D171" t="s">
        <v>2</v>
      </c>
      <c r="E171" t="s">
        <v>389</v>
      </c>
    </row>
    <row r="172" spans="1:5" x14ac:dyDescent="0.2">
      <c r="A172" t="s">
        <v>3</v>
      </c>
      <c r="B172" t="s">
        <v>300</v>
      </c>
      <c r="C172" t="s">
        <v>170</v>
      </c>
      <c r="D172" t="s">
        <v>2</v>
      </c>
      <c r="E172" t="s">
        <v>389</v>
      </c>
    </row>
    <row r="173" spans="1:5" x14ac:dyDescent="0.2">
      <c r="A173" t="s">
        <v>9</v>
      </c>
      <c r="B173" t="s">
        <v>300</v>
      </c>
      <c r="C173" t="s">
        <v>114</v>
      </c>
      <c r="D173" t="s">
        <v>2</v>
      </c>
      <c r="E173" t="s">
        <v>389</v>
      </c>
    </row>
    <row r="174" spans="1:5" x14ac:dyDescent="0.2">
      <c r="A174" t="s">
        <v>6</v>
      </c>
      <c r="B174" t="s">
        <v>300</v>
      </c>
      <c r="C174" t="s">
        <v>138</v>
      </c>
      <c r="D174" t="s">
        <v>1601</v>
      </c>
      <c r="E174" t="s">
        <v>389</v>
      </c>
    </row>
    <row r="175" spans="1:5" x14ac:dyDescent="0.2">
      <c r="A175" t="s">
        <v>6</v>
      </c>
      <c r="B175" t="s">
        <v>300</v>
      </c>
      <c r="C175" t="s">
        <v>89</v>
      </c>
      <c r="D175" t="s">
        <v>1586</v>
      </c>
      <c r="E175" t="s">
        <v>389</v>
      </c>
    </row>
    <row r="176" spans="1:5" x14ac:dyDescent="0.2">
      <c r="A176" t="s">
        <v>6</v>
      </c>
      <c r="B176" t="s">
        <v>300</v>
      </c>
      <c r="C176" t="s">
        <v>42</v>
      </c>
      <c r="D176" t="s">
        <v>1567</v>
      </c>
      <c r="E176" t="s">
        <v>389</v>
      </c>
    </row>
    <row r="177" spans="1:5" x14ac:dyDescent="0.2">
      <c r="A177" t="s">
        <v>6</v>
      </c>
      <c r="B177" t="s">
        <v>300</v>
      </c>
      <c r="C177" t="s">
        <v>55</v>
      </c>
      <c r="D177" t="s">
        <v>1572</v>
      </c>
      <c r="E177" t="s">
        <v>389</v>
      </c>
    </row>
    <row r="178" spans="1:5" x14ac:dyDescent="0.2">
      <c r="A178" t="s">
        <v>6</v>
      </c>
      <c r="B178" t="s">
        <v>300</v>
      </c>
      <c r="C178" t="s">
        <v>20</v>
      </c>
      <c r="D178" t="s">
        <v>1551</v>
      </c>
      <c r="E178" t="s">
        <v>389</v>
      </c>
    </row>
    <row r="179" spans="1:5" x14ac:dyDescent="0.2">
      <c r="A179" t="s">
        <v>6</v>
      </c>
      <c r="B179" t="s">
        <v>300</v>
      </c>
      <c r="C179" t="s">
        <v>49</v>
      </c>
      <c r="D179" t="s">
        <v>1570</v>
      </c>
      <c r="E179" t="s">
        <v>389</v>
      </c>
    </row>
    <row r="180" spans="1:5" x14ac:dyDescent="0.2">
      <c r="A180" t="s">
        <v>3</v>
      </c>
      <c r="B180" t="s">
        <v>300</v>
      </c>
      <c r="C180" t="s">
        <v>208</v>
      </c>
      <c r="D180" t="s">
        <v>2</v>
      </c>
      <c r="E180" t="s">
        <v>389</v>
      </c>
    </row>
    <row r="181" spans="1:5" x14ac:dyDescent="0.2">
      <c r="A181" t="s">
        <v>3</v>
      </c>
      <c r="B181" t="s">
        <v>300</v>
      </c>
      <c r="C181" t="s">
        <v>16</v>
      </c>
      <c r="D181" t="s">
        <v>2</v>
      </c>
      <c r="E181" t="s">
        <v>389</v>
      </c>
    </row>
    <row r="182" spans="1:5" x14ac:dyDescent="0.2">
      <c r="A182" t="s">
        <v>3</v>
      </c>
      <c r="B182" t="s">
        <v>300</v>
      </c>
      <c r="C182" t="s">
        <v>58</v>
      </c>
      <c r="D182" t="s">
        <v>2</v>
      </c>
      <c r="E182" t="s">
        <v>389</v>
      </c>
    </row>
    <row r="183" spans="1:5" x14ac:dyDescent="0.2">
      <c r="A183" t="s">
        <v>9</v>
      </c>
      <c r="B183" t="s">
        <v>300</v>
      </c>
      <c r="C183" t="s">
        <v>97</v>
      </c>
      <c r="D183" t="s">
        <v>2</v>
      </c>
      <c r="E183" t="s">
        <v>389</v>
      </c>
    </row>
    <row r="184" spans="1:5" x14ac:dyDescent="0.2">
      <c r="A184" t="s">
        <v>9</v>
      </c>
      <c r="B184" t="s">
        <v>300</v>
      </c>
      <c r="C184" t="s">
        <v>213</v>
      </c>
      <c r="D184" t="s">
        <v>2</v>
      </c>
      <c r="E184" t="s">
        <v>389</v>
      </c>
    </row>
    <row r="185" spans="1:5" x14ac:dyDescent="0.2">
      <c r="A185" t="s">
        <v>6</v>
      </c>
      <c r="B185" t="s">
        <v>300</v>
      </c>
      <c r="C185" t="s">
        <v>99</v>
      </c>
      <c r="D185" t="s">
        <v>1589</v>
      </c>
      <c r="E185" t="s">
        <v>389</v>
      </c>
    </row>
    <row r="186" spans="1:5" x14ac:dyDescent="0.2">
      <c r="A186" t="s">
        <v>9</v>
      </c>
      <c r="B186" t="s">
        <v>300</v>
      </c>
      <c r="C186" t="s">
        <v>129</v>
      </c>
      <c r="D186" t="s">
        <v>2</v>
      </c>
      <c r="E186" t="s">
        <v>389</v>
      </c>
    </row>
    <row r="187" spans="1:5" x14ac:dyDescent="0.2">
      <c r="A187" t="s">
        <v>11</v>
      </c>
      <c r="B187" t="s">
        <v>300</v>
      </c>
      <c r="C187" t="s">
        <v>119</v>
      </c>
      <c r="D187" t="s">
        <v>2</v>
      </c>
      <c r="E187" t="s">
        <v>389</v>
      </c>
    </row>
    <row r="188" spans="1:5" x14ac:dyDescent="0.2">
      <c r="A188" t="s">
        <v>6</v>
      </c>
      <c r="B188" t="s">
        <v>300</v>
      </c>
      <c r="C188" t="s">
        <v>33</v>
      </c>
      <c r="D188" t="s">
        <v>1561</v>
      </c>
      <c r="E188" t="s">
        <v>389</v>
      </c>
    </row>
    <row r="189" spans="1:5" x14ac:dyDescent="0.2">
      <c r="A189" t="s">
        <v>6</v>
      </c>
      <c r="B189" t="s">
        <v>300</v>
      </c>
      <c r="C189" t="s">
        <v>36</v>
      </c>
      <c r="D189" t="s">
        <v>1564</v>
      </c>
      <c r="E189" t="s">
        <v>389</v>
      </c>
    </row>
    <row r="190" spans="1:5" x14ac:dyDescent="0.2">
      <c r="A190" t="s">
        <v>6</v>
      </c>
      <c r="B190" t="s">
        <v>300</v>
      </c>
      <c r="C190" t="s">
        <v>140</v>
      </c>
      <c r="D190" t="s">
        <v>1601</v>
      </c>
      <c r="E190" t="s">
        <v>389</v>
      </c>
    </row>
    <row r="191" spans="1:5" x14ac:dyDescent="0.2">
      <c r="A191" t="s">
        <v>6</v>
      </c>
      <c r="B191" t="s">
        <v>300</v>
      </c>
      <c r="C191" t="s">
        <v>51</v>
      </c>
      <c r="D191" t="s">
        <v>1565</v>
      </c>
      <c r="E191" t="s">
        <v>389</v>
      </c>
    </row>
    <row r="192" spans="1:5" x14ac:dyDescent="0.2">
      <c r="A192" t="s">
        <v>11</v>
      </c>
      <c r="B192" t="s">
        <v>300</v>
      </c>
      <c r="C192" t="s">
        <v>127</v>
      </c>
      <c r="D192" t="s">
        <v>2</v>
      </c>
      <c r="E192" t="s">
        <v>389</v>
      </c>
    </row>
    <row r="193" spans="1:5" x14ac:dyDescent="0.2">
      <c r="A193" t="s">
        <v>6</v>
      </c>
      <c r="B193" t="s">
        <v>300</v>
      </c>
      <c r="C193" t="s">
        <v>41</v>
      </c>
      <c r="D193" t="s">
        <v>1566</v>
      </c>
      <c r="E193" t="s">
        <v>389</v>
      </c>
    </row>
    <row r="194" spans="1:5" x14ac:dyDescent="0.2">
      <c r="A194" t="s">
        <v>6</v>
      </c>
      <c r="B194" t="s">
        <v>300</v>
      </c>
      <c r="C194" t="s">
        <v>24</v>
      </c>
      <c r="D194" t="s">
        <v>1554</v>
      </c>
      <c r="E194" t="s">
        <v>389</v>
      </c>
    </row>
    <row r="195" spans="1:5" x14ac:dyDescent="0.2">
      <c r="A195" t="s">
        <v>11</v>
      </c>
      <c r="B195" t="s">
        <v>300</v>
      </c>
      <c r="C195" t="s">
        <v>130</v>
      </c>
      <c r="D195" t="s">
        <v>2</v>
      </c>
      <c r="E195" t="s">
        <v>389</v>
      </c>
    </row>
    <row r="196" spans="1:5" x14ac:dyDescent="0.2">
      <c r="A196" t="s">
        <v>6</v>
      </c>
      <c r="B196" t="s">
        <v>300</v>
      </c>
      <c r="C196" t="s">
        <v>145</v>
      </c>
      <c r="D196" t="s">
        <v>1604</v>
      </c>
      <c r="E196" t="s">
        <v>389</v>
      </c>
    </row>
    <row r="197" spans="1:5" x14ac:dyDescent="0.2">
      <c r="A197" t="s">
        <v>3</v>
      </c>
      <c r="B197" t="s">
        <v>300</v>
      </c>
      <c r="C197" t="s">
        <v>209</v>
      </c>
      <c r="D197" t="s">
        <v>2</v>
      </c>
      <c r="E197" t="s">
        <v>389</v>
      </c>
    </row>
    <row r="198" spans="1:5" x14ac:dyDescent="0.2">
      <c r="A198" t="s">
        <v>6</v>
      </c>
      <c r="B198" t="s">
        <v>300</v>
      </c>
      <c r="C198" t="s">
        <v>44</v>
      </c>
      <c r="D198" t="s">
        <v>1568</v>
      </c>
      <c r="E198" t="s">
        <v>389</v>
      </c>
    </row>
    <row r="199" spans="1:5" x14ac:dyDescent="0.2">
      <c r="A199" t="s">
        <v>6</v>
      </c>
      <c r="B199" t="s">
        <v>300</v>
      </c>
      <c r="C199" t="s">
        <v>117</v>
      </c>
      <c r="D199" t="s">
        <v>1594</v>
      </c>
      <c r="E199" t="s">
        <v>389</v>
      </c>
    </row>
    <row r="200" spans="1:5" x14ac:dyDescent="0.2">
      <c r="A200" t="s">
        <v>6</v>
      </c>
      <c r="B200" t="s">
        <v>300</v>
      </c>
      <c r="C200" t="s">
        <v>104</v>
      </c>
      <c r="D200" t="s">
        <v>1591</v>
      </c>
      <c r="E200" t="s">
        <v>389</v>
      </c>
    </row>
    <row r="201" spans="1:5" x14ac:dyDescent="0.2">
      <c r="A201" t="s">
        <v>6</v>
      </c>
      <c r="B201" t="s">
        <v>300</v>
      </c>
      <c r="C201" t="s">
        <v>45</v>
      </c>
      <c r="D201" t="s">
        <v>1569</v>
      </c>
      <c r="E201" t="s">
        <v>389</v>
      </c>
    </row>
    <row r="202" spans="1:5" x14ac:dyDescent="0.2">
      <c r="A202" t="s">
        <v>6</v>
      </c>
      <c r="B202" t="s">
        <v>300</v>
      </c>
      <c r="C202" t="s">
        <v>79</v>
      </c>
      <c r="D202" t="s">
        <v>1581</v>
      </c>
      <c r="E202" t="s">
        <v>389</v>
      </c>
    </row>
    <row r="203" spans="1:5" x14ac:dyDescent="0.2">
      <c r="A203" t="s">
        <v>6</v>
      </c>
      <c r="B203" t="s">
        <v>300</v>
      </c>
      <c r="C203" t="s">
        <v>175</v>
      </c>
      <c r="D203" t="s">
        <v>1611</v>
      </c>
      <c r="E203" t="s">
        <v>389</v>
      </c>
    </row>
    <row r="204" spans="1:5" x14ac:dyDescent="0.2">
      <c r="A204" t="s">
        <v>6</v>
      </c>
      <c r="B204" t="s">
        <v>300</v>
      </c>
      <c r="C204" t="s">
        <v>31</v>
      </c>
      <c r="D204" t="s">
        <v>1560</v>
      </c>
      <c r="E204" t="s">
        <v>389</v>
      </c>
    </row>
    <row r="205" spans="1:5" x14ac:dyDescent="0.2">
      <c r="A205" t="s">
        <v>6</v>
      </c>
      <c r="B205" t="s">
        <v>300</v>
      </c>
      <c r="C205" t="s">
        <v>133</v>
      </c>
      <c r="D205" t="s">
        <v>1599</v>
      </c>
      <c r="E205" t="s">
        <v>389</v>
      </c>
    </row>
    <row r="206" spans="1:5" x14ac:dyDescent="0.2">
      <c r="A206" t="s">
        <v>3</v>
      </c>
      <c r="B206" t="s">
        <v>300</v>
      </c>
      <c r="C206" t="s">
        <v>172</v>
      </c>
      <c r="D206" t="s">
        <v>2</v>
      </c>
      <c r="E206" t="s">
        <v>389</v>
      </c>
    </row>
    <row r="207" spans="1:5" x14ac:dyDescent="0.2">
      <c r="A207" t="s">
        <v>3</v>
      </c>
      <c r="B207" t="s">
        <v>300</v>
      </c>
      <c r="C207" t="s">
        <v>19</v>
      </c>
      <c r="D207" t="s">
        <v>2</v>
      </c>
      <c r="E207" t="s">
        <v>389</v>
      </c>
    </row>
    <row r="208" spans="1:5" x14ac:dyDescent="0.2">
      <c r="A208" t="s">
        <v>11</v>
      </c>
      <c r="B208" t="s">
        <v>300</v>
      </c>
      <c r="C208" t="s">
        <v>169</v>
      </c>
      <c r="D208" t="s">
        <v>2</v>
      </c>
      <c r="E208" t="s">
        <v>389</v>
      </c>
    </row>
    <row r="209" spans="1:5" x14ac:dyDescent="0.2">
      <c r="A209" t="s">
        <v>9</v>
      </c>
      <c r="B209" t="s">
        <v>300</v>
      </c>
      <c r="C209" t="s">
        <v>219</v>
      </c>
      <c r="D209" t="s">
        <v>2</v>
      </c>
      <c r="E209" t="s">
        <v>389</v>
      </c>
    </row>
    <row r="210" spans="1:5" x14ac:dyDescent="0.2">
      <c r="A210" t="s">
        <v>6</v>
      </c>
      <c r="B210" t="s">
        <v>300</v>
      </c>
      <c r="C210" t="s">
        <v>91</v>
      </c>
      <c r="D210" t="s">
        <v>1588</v>
      </c>
      <c r="E210" t="s">
        <v>389</v>
      </c>
    </row>
    <row r="211" spans="1:5" x14ac:dyDescent="0.2">
      <c r="A211" t="s">
        <v>9</v>
      </c>
      <c r="B211" t="s">
        <v>300</v>
      </c>
      <c r="C211" t="s">
        <v>199</v>
      </c>
      <c r="D211" t="s">
        <v>2</v>
      </c>
      <c r="E211" t="s">
        <v>389</v>
      </c>
    </row>
    <row r="212" spans="1:5" x14ac:dyDescent="0.2">
      <c r="A212" t="s">
        <v>3</v>
      </c>
      <c r="B212" t="s">
        <v>300</v>
      </c>
      <c r="C212" t="s">
        <v>141</v>
      </c>
      <c r="D212" t="s">
        <v>2</v>
      </c>
      <c r="E212" t="s">
        <v>389</v>
      </c>
    </row>
    <row r="213" spans="1:5" x14ac:dyDescent="0.2">
      <c r="A213" t="s">
        <v>6</v>
      </c>
      <c r="B213" t="s">
        <v>300</v>
      </c>
      <c r="C213" t="s">
        <v>147</v>
      </c>
      <c r="D213" t="s">
        <v>1604</v>
      </c>
      <c r="E213" t="s">
        <v>389</v>
      </c>
    </row>
    <row r="214" spans="1:5" x14ac:dyDescent="0.2">
      <c r="A214" t="s">
        <v>6</v>
      </c>
      <c r="B214" t="s">
        <v>300</v>
      </c>
      <c r="C214" t="s">
        <v>165</v>
      </c>
      <c r="D214" t="s">
        <v>1610</v>
      </c>
      <c r="E214" t="s">
        <v>389</v>
      </c>
    </row>
    <row r="215" spans="1:5" x14ac:dyDescent="0.2">
      <c r="A215" t="s">
        <v>6</v>
      </c>
      <c r="B215" t="s">
        <v>300</v>
      </c>
      <c r="C215" t="s">
        <v>25</v>
      </c>
      <c r="D215" t="s">
        <v>1555</v>
      </c>
      <c r="E215" t="s">
        <v>389</v>
      </c>
    </row>
    <row r="216" spans="1:5" x14ac:dyDescent="0.2">
      <c r="A216" t="s">
        <v>6</v>
      </c>
      <c r="B216" t="s">
        <v>300</v>
      </c>
      <c r="C216" t="s">
        <v>161</v>
      </c>
      <c r="D216" t="s">
        <v>1607</v>
      </c>
      <c r="E216" t="s">
        <v>389</v>
      </c>
    </row>
    <row r="217" spans="1:5" x14ac:dyDescent="0.2">
      <c r="A217" t="s">
        <v>9</v>
      </c>
      <c r="B217" t="s">
        <v>300</v>
      </c>
      <c r="C217" t="s">
        <v>85</v>
      </c>
      <c r="D217" t="s">
        <v>2</v>
      </c>
      <c r="E217" t="s">
        <v>389</v>
      </c>
    </row>
    <row r="218" spans="1:5" x14ac:dyDescent="0.2">
      <c r="A218" t="s">
        <v>9</v>
      </c>
      <c r="B218" t="s">
        <v>300</v>
      </c>
      <c r="C218" t="s">
        <v>10</v>
      </c>
      <c r="D218" t="s">
        <v>2</v>
      </c>
      <c r="E218" t="s">
        <v>389</v>
      </c>
    </row>
    <row r="219" spans="1:5" x14ac:dyDescent="0.2">
      <c r="A219" t="s">
        <v>3</v>
      </c>
      <c r="B219" t="s">
        <v>300</v>
      </c>
      <c r="C219" t="s">
        <v>67</v>
      </c>
      <c r="D219" t="s">
        <v>2</v>
      </c>
      <c r="E219" t="s">
        <v>389</v>
      </c>
    </row>
    <row r="220" spans="1:5" x14ac:dyDescent="0.2">
      <c r="A220" t="s">
        <v>9</v>
      </c>
      <c r="B220" t="s">
        <v>300</v>
      </c>
      <c r="C220" t="s">
        <v>37</v>
      </c>
      <c r="D220" t="s">
        <v>2</v>
      </c>
      <c r="E220" t="s">
        <v>389</v>
      </c>
    </row>
    <row r="221" spans="1:5" x14ac:dyDescent="0.2">
      <c r="A221" t="s">
        <v>6</v>
      </c>
      <c r="B221" t="s">
        <v>300</v>
      </c>
      <c r="C221" t="s">
        <v>54</v>
      </c>
      <c r="D221" t="s">
        <v>1572</v>
      </c>
      <c r="E221" t="s">
        <v>389</v>
      </c>
    </row>
    <row r="222" spans="1:5" x14ac:dyDescent="0.2">
      <c r="A222" t="s">
        <v>9</v>
      </c>
      <c r="B222" t="s">
        <v>300</v>
      </c>
      <c r="C222" t="s">
        <v>68</v>
      </c>
      <c r="D222" t="s">
        <v>2</v>
      </c>
      <c r="E222" t="s">
        <v>389</v>
      </c>
    </row>
    <row r="223" spans="1:5" x14ac:dyDescent="0.2">
      <c r="A223" t="s">
        <v>6</v>
      </c>
      <c r="B223" t="s">
        <v>300</v>
      </c>
      <c r="C223" t="s">
        <v>26</v>
      </c>
      <c r="D223" t="s">
        <v>1556</v>
      </c>
      <c r="E223" t="s">
        <v>389</v>
      </c>
    </row>
    <row r="224" spans="1:5" x14ac:dyDescent="0.2">
      <c r="A224" t="s">
        <v>3</v>
      </c>
      <c r="B224" t="s">
        <v>300</v>
      </c>
      <c r="C224" t="s">
        <v>149</v>
      </c>
      <c r="D224" t="s">
        <v>2</v>
      </c>
      <c r="E224" t="s">
        <v>389</v>
      </c>
    </row>
    <row r="225" spans="1:5" x14ac:dyDescent="0.2">
      <c r="A225" t="s">
        <v>6</v>
      </c>
      <c r="B225" t="s">
        <v>300</v>
      </c>
      <c r="C225" t="s">
        <v>202</v>
      </c>
      <c r="D225" t="s">
        <v>1615</v>
      </c>
      <c r="E225" t="s">
        <v>389</v>
      </c>
    </row>
    <row r="226" spans="1:5" x14ac:dyDescent="0.2">
      <c r="A226" t="s">
        <v>9</v>
      </c>
      <c r="B226" t="s">
        <v>300</v>
      </c>
      <c r="C226" t="s">
        <v>106</v>
      </c>
      <c r="D226" t="s">
        <v>2</v>
      </c>
      <c r="E226" t="s">
        <v>389</v>
      </c>
    </row>
    <row r="227" spans="1:5" x14ac:dyDescent="0.2">
      <c r="A227" t="s">
        <v>6</v>
      </c>
      <c r="B227" t="s">
        <v>300</v>
      </c>
      <c r="C227" t="s">
        <v>22</v>
      </c>
      <c r="D227" t="s">
        <v>1552</v>
      </c>
      <c r="E227" t="s">
        <v>389</v>
      </c>
    </row>
    <row r="228" spans="1:5" x14ac:dyDescent="0.2">
      <c r="A228" t="s">
        <v>3</v>
      </c>
      <c r="B228" t="s">
        <v>300</v>
      </c>
      <c r="C228" t="s">
        <v>8</v>
      </c>
      <c r="D228" t="s">
        <v>2</v>
      </c>
      <c r="E228" t="s">
        <v>389</v>
      </c>
    </row>
    <row r="229" spans="1:5" x14ac:dyDescent="0.2">
      <c r="A229" t="s">
        <v>3</v>
      </c>
      <c r="B229" t="s">
        <v>300</v>
      </c>
      <c r="C229" t="s">
        <v>65</v>
      </c>
      <c r="D229" t="s">
        <v>2</v>
      </c>
      <c r="E229" t="s">
        <v>389</v>
      </c>
    </row>
    <row r="230" spans="1:5" x14ac:dyDescent="0.2">
      <c r="A230" t="s">
        <v>3</v>
      </c>
      <c r="B230" t="s">
        <v>300</v>
      </c>
      <c r="C230" t="s">
        <v>88</v>
      </c>
      <c r="D230" t="s">
        <v>2</v>
      </c>
      <c r="E230" t="s">
        <v>389</v>
      </c>
    </row>
    <row r="231" spans="1:5" x14ac:dyDescent="0.2">
      <c r="A231" t="s">
        <v>9</v>
      </c>
      <c r="B231" t="s">
        <v>300</v>
      </c>
      <c r="C231" t="s">
        <v>107</v>
      </c>
      <c r="D231" t="s">
        <v>2</v>
      </c>
      <c r="E231" t="s">
        <v>389</v>
      </c>
    </row>
    <row r="232" spans="1:5" x14ac:dyDescent="0.2">
      <c r="A232" t="s">
        <v>3</v>
      </c>
      <c r="B232" t="s">
        <v>300</v>
      </c>
      <c r="C232" t="s">
        <v>228</v>
      </c>
      <c r="D232" t="s">
        <v>2</v>
      </c>
      <c r="E232" t="s">
        <v>389</v>
      </c>
    </row>
    <row r="233" spans="1:5" x14ac:dyDescent="0.2">
      <c r="A233" t="s">
        <v>11</v>
      </c>
      <c r="B233" t="s">
        <v>300</v>
      </c>
      <c r="C233" t="s">
        <v>185</v>
      </c>
      <c r="D233" t="s">
        <v>2</v>
      </c>
      <c r="E233" t="s">
        <v>389</v>
      </c>
    </row>
    <row r="234" spans="1:5" x14ac:dyDescent="0.2">
      <c r="A234" t="s">
        <v>6</v>
      </c>
      <c r="B234" t="s">
        <v>300</v>
      </c>
      <c r="C234" t="s">
        <v>23</v>
      </c>
      <c r="D234" t="s">
        <v>1553</v>
      </c>
      <c r="E234" t="s">
        <v>389</v>
      </c>
    </row>
    <row r="235" spans="1:5" x14ac:dyDescent="0.2">
      <c r="A235" t="s">
        <v>6</v>
      </c>
      <c r="B235" t="s">
        <v>300</v>
      </c>
      <c r="C235" t="s">
        <v>83</v>
      </c>
      <c r="D235" t="s">
        <v>1582</v>
      </c>
      <c r="E235" t="s">
        <v>389</v>
      </c>
    </row>
    <row r="236" spans="1:5" x14ac:dyDescent="0.2">
      <c r="A236" t="s">
        <v>6</v>
      </c>
      <c r="B236" t="s">
        <v>300</v>
      </c>
      <c r="C236" t="s">
        <v>78</v>
      </c>
      <c r="D236" t="s">
        <v>1580</v>
      </c>
      <c r="E236" t="s">
        <v>389</v>
      </c>
    </row>
    <row r="237" spans="1:5" x14ac:dyDescent="0.2">
      <c r="A237" t="s">
        <v>6</v>
      </c>
      <c r="B237" t="s">
        <v>300</v>
      </c>
      <c r="C237" t="s">
        <v>101</v>
      </c>
      <c r="D237" t="s">
        <v>1590</v>
      </c>
      <c r="E237" t="s">
        <v>389</v>
      </c>
    </row>
    <row r="238" spans="1:5" x14ac:dyDescent="0.2">
      <c r="A238" t="s">
        <v>6</v>
      </c>
      <c r="B238" t="s">
        <v>300</v>
      </c>
      <c r="C238" t="s">
        <v>103</v>
      </c>
      <c r="D238" t="s">
        <v>1591</v>
      </c>
      <c r="E238" t="s">
        <v>389</v>
      </c>
    </row>
    <row r="239" spans="1:5" x14ac:dyDescent="0.2">
      <c r="A239" t="s">
        <v>6</v>
      </c>
      <c r="B239" t="s">
        <v>300</v>
      </c>
      <c r="C239" t="s">
        <v>163</v>
      </c>
      <c r="D239" t="s">
        <v>1609</v>
      </c>
      <c r="E239" t="s">
        <v>389</v>
      </c>
    </row>
    <row r="240" spans="1:5" x14ac:dyDescent="0.2">
      <c r="A240" t="s">
        <v>11</v>
      </c>
      <c r="B240" t="s">
        <v>300</v>
      </c>
      <c r="C240" t="s">
        <v>126</v>
      </c>
      <c r="D240" t="s">
        <v>2</v>
      </c>
      <c r="E240" t="s">
        <v>389</v>
      </c>
    </row>
    <row r="241" spans="1:5" x14ac:dyDescent="0.2">
      <c r="A241" t="s">
        <v>6</v>
      </c>
      <c r="B241" t="s">
        <v>300</v>
      </c>
      <c r="C241" t="s">
        <v>174</v>
      </c>
      <c r="D241" t="s">
        <v>1578</v>
      </c>
      <c r="E241" t="s">
        <v>389</v>
      </c>
    </row>
    <row r="242" spans="1:5" x14ac:dyDescent="0.2">
      <c r="A242" t="s">
        <v>6</v>
      </c>
      <c r="B242" t="s">
        <v>300</v>
      </c>
      <c r="C242" t="s">
        <v>105</v>
      </c>
      <c r="D242" t="s">
        <v>1592</v>
      </c>
      <c r="E242" t="s">
        <v>389</v>
      </c>
    </row>
    <row r="243" spans="1:5" x14ac:dyDescent="0.2">
      <c r="A243" t="s">
        <v>6</v>
      </c>
      <c r="B243" t="s">
        <v>300</v>
      </c>
      <c r="C243" t="s">
        <v>29</v>
      </c>
      <c r="D243" t="s">
        <v>1559</v>
      </c>
      <c r="E243" t="s">
        <v>389</v>
      </c>
    </row>
    <row r="244" spans="1:5" x14ac:dyDescent="0.2">
      <c r="A244" t="s">
        <v>6</v>
      </c>
      <c r="B244" t="s">
        <v>300</v>
      </c>
      <c r="C244" t="s">
        <v>115</v>
      </c>
      <c r="D244" t="s">
        <v>1568</v>
      </c>
      <c r="E244" t="s">
        <v>389</v>
      </c>
    </row>
    <row r="245" spans="1:5" x14ac:dyDescent="0.2">
      <c r="A245" t="s">
        <v>3</v>
      </c>
      <c r="B245" t="s">
        <v>300</v>
      </c>
      <c r="C245" t="s">
        <v>77</v>
      </c>
      <c r="D245" t="s">
        <v>2</v>
      </c>
      <c r="E245" t="s">
        <v>389</v>
      </c>
    </row>
    <row r="246" spans="1:5" x14ac:dyDescent="0.2">
      <c r="A246" t="s">
        <v>9</v>
      </c>
      <c r="B246" t="s">
        <v>300</v>
      </c>
      <c r="C246" t="s">
        <v>132</v>
      </c>
      <c r="D246" t="s">
        <v>2</v>
      </c>
      <c r="E246" t="s">
        <v>389</v>
      </c>
    </row>
    <row r="247" spans="1:5" x14ac:dyDescent="0.2">
      <c r="A247" t="s">
        <v>6</v>
      </c>
      <c r="B247" t="s">
        <v>300</v>
      </c>
      <c r="C247" t="s">
        <v>121</v>
      </c>
      <c r="D247" t="s">
        <v>1596</v>
      </c>
      <c r="E247" t="s">
        <v>389</v>
      </c>
    </row>
    <row r="248" spans="1:5" x14ac:dyDescent="0.2">
      <c r="A248" t="s">
        <v>6</v>
      </c>
      <c r="B248" t="s">
        <v>300</v>
      </c>
      <c r="C248" t="s">
        <v>188</v>
      </c>
      <c r="D248" t="s">
        <v>1613</v>
      </c>
      <c r="E248" t="s">
        <v>389</v>
      </c>
    </row>
    <row r="249" spans="1:5" x14ac:dyDescent="0.2">
      <c r="A249" t="s">
        <v>9</v>
      </c>
      <c r="B249" t="s">
        <v>300</v>
      </c>
      <c r="C249" t="s">
        <v>66</v>
      </c>
      <c r="D249" t="s">
        <v>2</v>
      </c>
      <c r="E249" t="s">
        <v>389</v>
      </c>
    </row>
    <row r="250" spans="1:5" x14ac:dyDescent="0.2">
      <c r="A250" t="s">
        <v>11</v>
      </c>
      <c r="B250" t="s">
        <v>300</v>
      </c>
      <c r="C250" t="s">
        <v>146</v>
      </c>
      <c r="D250" t="s">
        <v>2</v>
      </c>
      <c r="E250" t="s">
        <v>389</v>
      </c>
    </row>
    <row r="251" spans="1:5" x14ac:dyDescent="0.2">
      <c r="A251" t="s">
        <v>3</v>
      </c>
      <c r="B251" t="s">
        <v>300</v>
      </c>
      <c r="C251" t="s">
        <v>111</v>
      </c>
      <c r="D251" t="s">
        <v>2</v>
      </c>
      <c r="E251" t="s">
        <v>389</v>
      </c>
    </row>
    <row r="252" spans="1:5" x14ac:dyDescent="0.2">
      <c r="A252" t="s">
        <v>3</v>
      </c>
      <c r="B252" t="s">
        <v>300</v>
      </c>
      <c r="C252" t="s">
        <v>5</v>
      </c>
      <c r="D252" t="s">
        <v>2</v>
      </c>
      <c r="E252" t="s">
        <v>389</v>
      </c>
    </row>
    <row r="253" spans="1:5" x14ac:dyDescent="0.2">
      <c r="A253" t="s">
        <v>6</v>
      </c>
      <c r="B253" t="s">
        <v>300</v>
      </c>
      <c r="C253" t="s">
        <v>186</v>
      </c>
      <c r="D253" t="s">
        <v>1612</v>
      </c>
      <c r="E253" t="s">
        <v>389</v>
      </c>
    </row>
    <row r="254" spans="1:5" x14ac:dyDescent="0.2">
      <c r="A254" t="s">
        <v>9</v>
      </c>
      <c r="B254" t="s">
        <v>300</v>
      </c>
      <c r="C254" t="s">
        <v>200</v>
      </c>
      <c r="D254" t="s">
        <v>2</v>
      </c>
      <c r="E254" t="s">
        <v>389</v>
      </c>
    </row>
    <row r="255" spans="1:5" x14ac:dyDescent="0.2">
      <c r="A255" t="s">
        <v>3</v>
      </c>
      <c r="B255" t="s">
        <v>300</v>
      </c>
      <c r="C255" t="s">
        <v>43</v>
      </c>
      <c r="D255" t="s">
        <v>2</v>
      </c>
      <c r="E255" t="s">
        <v>389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8BE18-610A-A244-94EE-1F10A153C01B}">
  <dimension ref="A1:E260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6</v>
      </c>
      <c r="B2" t="s">
        <v>368</v>
      </c>
      <c r="C2" t="s">
        <v>37</v>
      </c>
      <c r="D2" t="s">
        <v>252</v>
      </c>
      <c r="E2" t="s">
        <v>368</v>
      </c>
    </row>
    <row r="3" spans="1:5" x14ac:dyDescent="0.2">
      <c r="A3" t="s">
        <v>9</v>
      </c>
      <c r="B3" t="s">
        <v>369</v>
      </c>
      <c r="C3" t="s">
        <v>370</v>
      </c>
      <c r="D3" t="s">
        <v>2</v>
      </c>
      <c r="E3" t="s">
        <v>368</v>
      </c>
    </row>
    <row r="4" spans="1:5" x14ac:dyDescent="0.2">
      <c r="A4" t="s">
        <v>3</v>
      </c>
      <c r="B4" t="s">
        <v>371</v>
      </c>
      <c r="C4" t="s">
        <v>372</v>
      </c>
      <c r="D4" t="s">
        <v>2</v>
      </c>
      <c r="E4" t="s">
        <v>368</v>
      </c>
    </row>
    <row r="5" spans="1:5" x14ac:dyDescent="0.2">
      <c r="A5" t="s">
        <v>9</v>
      </c>
      <c r="B5" t="s">
        <v>373</v>
      </c>
      <c r="C5" t="s">
        <v>374</v>
      </c>
      <c r="D5" t="s">
        <v>2</v>
      </c>
      <c r="E5" t="s">
        <v>368</v>
      </c>
    </row>
    <row r="6" spans="1:5" x14ac:dyDescent="0.2">
      <c r="A6" t="s">
        <v>9</v>
      </c>
      <c r="B6" t="s">
        <v>373</v>
      </c>
      <c r="C6" t="s">
        <v>338</v>
      </c>
      <c r="D6" t="s">
        <v>2</v>
      </c>
      <c r="E6" t="s">
        <v>368</v>
      </c>
    </row>
    <row r="7" spans="1:5" x14ac:dyDescent="0.2">
      <c r="A7" t="s">
        <v>9</v>
      </c>
      <c r="B7" t="s">
        <v>373</v>
      </c>
      <c r="C7" t="s">
        <v>375</v>
      </c>
      <c r="D7" t="s">
        <v>2</v>
      </c>
      <c r="E7" t="s">
        <v>368</v>
      </c>
    </row>
    <row r="8" spans="1:5" x14ac:dyDescent="0.2">
      <c r="A8" t="s">
        <v>6</v>
      </c>
      <c r="B8" t="s">
        <v>373</v>
      </c>
      <c r="C8" t="s">
        <v>337</v>
      </c>
      <c r="D8" t="s">
        <v>2</v>
      </c>
      <c r="E8" t="s">
        <v>368</v>
      </c>
    </row>
    <row r="9" spans="1:5" x14ac:dyDescent="0.2">
      <c r="A9" t="s">
        <v>3</v>
      </c>
      <c r="B9" t="s">
        <v>373</v>
      </c>
      <c r="C9" t="s">
        <v>376</v>
      </c>
      <c r="D9" t="s">
        <v>2</v>
      </c>
      <c r="E9" t="s">
        <v>368</v>
      </c>
    </row>
    <row r="10" spans="1:5" x14ac:dyDescent="0.2">
      <c r="A10" t="s">
        <v>9</v>
      </c>
      <c r="B10" t="s">
        <v>373</v>
      </c>
      <c r="C10" t="s">
        <v>321</v>
      </c>
      <c r="D10" t="s">
        <v>2</v>
      </c>
      <c r="E10" t="s">
        <v>368</v>
      </c>
    </row>
    <row r="11" spans="1:5" x14ac:dyDescent="0.2">
      <c r="A11" t="s">
        <v>6</v>
      </c>
      <c r="B11" t="s">
        <v>377</v>
      </c>
      <c r="C11" t="s">
        <v>378</v>
      </c>
      <c r="D11" t="s">
        <v>377</v>
      </c>
      <c r="E11" t="s">
        <v>368</v>
      </c>
    </row>
    <row r="12" spans="1:5" x14ac:dyDescent="0.2">
      <c r="A12" t="s">
        <v>6</v>
      </c>
      <c r="B12" t="s">
        <v>377</v>
      </c>
      <c r="C12" t="s">
        <v>181</v>
      </c>
      <c r="D12" t="s">
        <v>320</v>
      </c>
      <c r="E12" t="s">
        <v>368</v>
      </c>
    </row>
    <row r="13" spans="1:5" x14ac:dyDescent="0.2">
      <c r="A13" t="s">
        <v>9</v>
      </c>
      <c r="B13" t="s">
        <v>379</v>
      </c>
      <c r="C13" t="s">
        <v>380</v>
      </c>
      <c r="D13" t="s">
        <v>2</v>
      </c>
      <c r="E13" t="s">
        <v>368</v>
      </c>
    </row>
    <row r="14" spans="1:5" x14ac:dyDescent="0.2">
      <c r="A14" t="s">
        <v>6</v>
      </c>
      <c r="B14" t="s">
        <v>381</v>
      </c>
      <c r="C14" t="s">
        <v>311</v>
      </c>
      <c r="D14" t="s">
        <v>381</v>
      </c>
      <c r="E14" t="s">
        <v>368</v>
      </c>
    </row>
    <row r="15" spans="1:5" x14ac:dyDescent="0.2">
      <c r="A15" t="s">
        <v>3</v>
      </c>
      <c r="B15" t="s">
        <v>381</v>
      </c>
      <c r="C15" t="s">
        <v>382</v>
      </c>
      <c r="D15" t="s">
        <v>2</v>
      </c>
      <c r="E15" t="s">
        <v>368</v>
      </c>
    </row>
    <row r="16" spans="1:5" x14ac:dyDescent="0.2">
      <c r="A16" t="s">
        <v>3</v>
      </c>
      <c r="B16" t="s">
        <v>383</v>
      </c>
      <c r="C16" t="s">
        <v>154</v>
      </c>
      <c r="D16" t="s">
        <v>2</v>
      </c>
      <c r="E16" t="s">
        <v>368</v>
      </c>
    </row>
    <row r="17" spans="1:5" x14ac:dyDescent="0.2">
      <c r="A17" t="s">
        <v>9</v>
      </c>
      <c r="B17" t="s">
        <v>384</v>
      </c>
      <c r="C17" t="s">
        <v>385</v>
      </c>
      <c r="D17" t="s">
        <v>2</v>
      </c>
      <c r="E17" t="s">
        <v>368</v>
      </c>
    </row>
    <row r="18" spans="1:5" x14ac:dyDescent="0.2">
      <c r="A18" t="s">
        <v>6</v>
      </c>
      <c r="B18" t="s">
        <v>384</v>
      </c>
      <c r="C18" t="s">
        <v>192</v>
      </c>
      <c r="D18" t="s">
        <v>347</v>
      </c>
      <c r="E18" t="s">
        <v>368</v>
      </c>
    </row>
    <row r="19" spans="1:5" x14ac:dyDescent="0.2">
      <c r="A19" t="s">
        <v>3</v>
      </c>
      <c r="B19" t="s">
        <v>384</v>
      </c>
      <c r="C19" t="s">
        <v>386</v>
      </c>
      <c r="D19" t="s">
        <v>2</v>
      </c>
      <c r="E19" t="s">
        <v>368</v>
      </c>
    </row>
    <row r="20" spans="1:5" x14ac:dyDescent="0.2">
      <c r="A20" t="s">
        <v>6</v>
      </c>
      <c r="B20" t="s">
        <v>387</v>
      </c>
      <c r="C20" t="s">
        <v>309</v>
      </c>
      <c r="D20" t="s">
        <v>1633</v>
      </c>
      <c r="E20" t="s">
        <v>368</v>
      </c>
    </row>
    <row r="21" spans="1:5" x14ac:dyDescent="0.2">
      <c r="A21" t="s">
        <v>6</v>
      </c>
      <c r="B21" t="s">
        <v>387</v>
      </c>
      <c r="C21" t="s">
        <v>310</v>
      </c>
      <c r="D21" t="s">
        <v>1633</v>
      </c>
      <c r="E21" t="s">
        <v>368</v>
      </c>
    </row>
    <row r="22" spans="1:5" x14ac:dyDescent="0.2">
      <c r="A22" t="s">
        <v>9</v>
      </c>
      <c r="B22" t="s">
        <v>387</v>
      </c>
      <c r="C22" t="s">
        <v>388</v>
      </c>
      <c r="D22" t="s">
        <v>2</v>
      </c>
      <c r="E22" t="s">
        <v>368</v>
      </c>
    </row>
    <row r="23" spans="1:5" x14ac:dyDescent="0.2">
      <c r="A23" t="s">
        <v>9</v>
      </c>
      <c r="B23" t="s">
        <v>389</v>
      </c>
      <c r="C23" t="s">
        <v>302</v>
      </c>
      <c r="D23" t="s">
        <v>2</v>
      </c>
      <c r="E23" t="s">
        <v>368</v>
      </c>
    </row>
    <row r="24" spans="1:5" x14ac:dyDescent="0.2">
      <c r="A24" t="s">
        <v>6</v>
      </c>
      <c r="B24" t="s">
        <v>389</v>
      </c>
      <c r="C24" t="s">
        <v>182</v>
      </c>
      <c r="D24" t="s">
        <v>343</v>
      </c>
      <c r="E24" t="s">
        <v>368</v>
      </c>
    </row>
    <row r="25" spans="1:5" x14ac:dyDescent="0.2">
      <c r="A25" t="s">
        <v>9</v>
      </c>
      <c r="B25" t="s">
        <v>333</v>
      </c>
      <c r="C25" t="s">
        <v>305</v>
      </c>
      <c r="D25" t="s">
        <v>2</v>
      </c>
      <c r="E25" t="s">
        <v>368</v>
      </c>
    </row>
    <row r="26" spans="1:5" x14ac:dyDescent="0.2">
      <c r="A26" t="s">
        <v>9</v>
      </c>
      <c r="B26" t="s">
        <v>333</v>
      </c>
      <c r="C26" t="s">
        <v>324</v>
      </c>
      <c r="D26" t="s">
        <v>2</v>
      </c>
      <c r="E26" t="s">
        <v>368</v>
      </c>
    </row>
    <row r="27" spans="1:5" x14ac:dyDescent="0.2">
      <c r="A27" t="s">
        <v>9</v>
      </c>
      <c r="B27" t="s">
        <v>333</v>
      </c>
      <c r="C27" t="s">
        <v>334</v>
      </c>
      <c r="D27" t="s">
        <v>2</v>
      </c>
      <c r="E27" t="s">
        <v>368</v>
      </c>
    </row>
    <row r="28" spans="1:5" x14ac:dyDescent="0.2">
      <c r="A28" t="s">
        <v>9</v>
      </c>
      <c r="B28" t="s">
        <v>335</v>
      </c>
      <c r="C28" t="s">
        <v>336</v>
      </c>
      <c r="D28" t="s">
        <v>2</v>
      </c>
      <c r="E28" t="s">
        <v>368</v>
      </c>
    </row>
    <row r="29" spans="1:5" x14ac:dyDescent="0.2">
      <c r="A29" t="s">
        <v>3</v>
      </c>
      <c r="B29" t="s">
        <v>335</v>
      </c>
      <c r="C29" t="s">
        <v>266</v>
      </c>
      <c r="D29" t="s">
        <v>2</v>
      </c>
      <c r="E29" t="s">
        <v>368</v>
      </c>
    </row>
    <row r="30" spans="1:5" x14ac:dyDescent="0.2">
      <c r="A30" t="s">
        <v>9</v>
      </c>
      <c r="B30" t="s">
        <v>335</v>
      </c>
      <c r="C30" t="s">
        <v>159</v>
      </c>
      <c r="D30" t="s">
        <v>2</v>
      </c>
      <c r="E30" t="s">
        <v>368</v>
      </c>
    </row>
    <row r="31" spans="1:5" x14ac:dyDescent="0.2">
      <c r="A31" t="s">
        <v>9</v>
      </c>
      <c r="B31" t="s">
        <v>339</v>
      </c>
      <c r="C31" t="s">
        <v>203</v>
      </c>
      <c r="D31" t="s">
        <v>2</v>
      </c>
      <c r="E31" t="s">
        <v>368</v>
      </c>
    </row>
    <row r="32" spans="1:5" x14ac:dyDescent="0.2">
      <c r="A32" t="s">
        <v>3</v>
      </c>
      <c r="B32" t="s">
        <v>340</v>
      </c>
      <c r="C32" t="s">
        <v>341</v>
      </c>
      <c r="D32" t="s">
        <v>2</v>
      </c>
      <c r="E32" t="s">
        <v>368</v>
      </c>
    </row>
    <row r="33" spans="1:5" x14ac:dyDescent="0.2">
      <c r="A33" t="s">
        <v>6</v>
      </c>
      <c r="B33" t="s">
        <v>340</v>
      </c>
      <c r="C33" t="s">
        <v>177</v>
      </c>
      <c r="D33" t="s">
        <v>1621</v>
      </c>
      <c r="E33" t="s">
        <v>368</v>
      </c>
    </row>
    <row r="34" spans="1:5" x14ac:dyDescent="0.2">
      <c r="A34" t="s">
        <v>6</v>
      </c>
      <c r="B34" t="s">
        <v>340</v>
      </c>
      <c r="C34" t="s">
        <v>32</v>
      </c>
      <c r="D34" t="s">
        <v>1622</v>
      </c>
      <c r="E34" t="s">
        <v>368</v>
      </c>
    </row>
    <row r="35" spans="1:5" x14ac:dyDescent="0.2">
      <c r="A35" t="s">
        <v>6</v>
      </c>
      <c r="B35" t="s">
        <v>340</v>
      </c>
      <c r="C35" t="s">
        <v>53</v>
      </c>
      <c r="D35" t="s">
        <v>1623</v>
      </c>
      <c r="E35" t="s">
        <v>368</v>
      </c>
    </row>
    <row r="36" spans="1:5" x14ac:dyDescent="0.2">
      <c r="A36" t="s">
        <v>6</v>
      </c>
      <c r="B36" t="s">
        <v>340</v>
      </c>
      <c r="C36" t="s">
        <v>187</v>
      </c>
      <c r="D36" t="s">
        <v>1624</v>
      </c>
      <c r="E36" t="s">
        <v>368</v>
      </c>
    </row>
    <row r="37" spans="1:5" x14ac:dyDescent="0.2">
      <c r="A37" t="s">
        <v>6</v>
      </c>
      <c r="B37" t="s">
        <v>340</v>
      </c>
      <c r="C37" t="s">
        <v>176</v>
      </c>
      <c r="D37" t="s">
        <v>1621</v>
      </c>
      <c r="E37" t="s">
        <v>368</v>
      </c>
    </row>
    <row r="38" spans="1:5" x14ac:dyDescent="0.2">
      <c r="A38" t="s">
        <v>6</v>
      </c>
      <c r="B38" t="s">
        <v>340</v>
      </c>
      <c r="C38" t="s">
        <v>158</v>
      </c>
      <c r="D38" t="s">
        <v>1578</v>
      </c>
      <c r="E38" t="s">
        <v>368</v>
      </c>
    </row>
    <row r="39" spans="1:5" x14ac:dyDescent="0.2">
      <c r="A39" t="s">
        <v>6</v>
      </c>
      <c r="B39" t="s">
        <v>340</v>
      </c>
      <c r="C39" t="s">
        <v>134</v>
      </c>
      <c r="D39" t="s">
        <v>1621</v>
      </c>
      <c r="E39" t="s">
        <v>368</v>
      </c>
    </row>
    <row r="40" spans="1:5" x14ac:dyDescent="0.2">
      <c r="A40" t="s">
        <v>6</v>
      </c>
      <c r="B40" t="s">
        <v>340</v>
      </c>
      <c r="C40" t="s">
        <v>113</v>
      </c>
      <c r="D40" t="s">
        <v>1571</v>
      </c>
      <c r="E40" t="s">
        <v>368</v>
      </c>
    </row>
    <row r="41" spans="1:5" x14ac:dyDescent="0.2">
      <c r="A41" t="s">
        <v>6</v>
      </c>
      <c r="B41" t="s">
        <v>340</v>
      </c>
      <c r="C41" t="s">
        <v>47</v>
      </c>
      <c r="D41" t="s">
        <v>1625</v>
      </c>
      <c r="E41" t="s">
        <v>368</v>
      </c>
    </row>
    <row r="42" spans="1:5" x14ac:dyDescent="0.2">
      <c r="A42" t="s">
        <v>6</v>
      </c>
      <c r="B42" t="s">
        <v>340</v>
      </c>
      <c r="C42" t="s">
        <v>178</v>
      </c>
      <c r="D42" t="s">
        <v>1626</v>
      </c>
      <c r="E42" t="s">
        <v>368</v>
      </c>
    </row>
    <row r="43" spans="1:5" x14ac:dyDescent="0.2">
      <c r="A43" t="s">
        <v>6</v>
      </c>
      <c r="B43" t="s">
        <v>340</v>
      </c>
      <c r="C43" t="s">
        <v>216</v>
      </c>
      <c r="D43" t="s">
        <v>1627</v>
      </c>
      <c r="E43" t="s">
        <v>368</v>
      </c>
    </row>
    <row r="44" spans="1:5" x14ac:dyDescent="0.2">
      <c r="A44" t="s">
        <v>6</v>
      </c>
      <c r="B44" t="s">
        <v>340</v>
      </c>
      <c r="C44" t="s">
        <v>40</v>
      </c>
      <c r="D44" t="s">
        <v>1628</v>
      </c>
      <c r="E44" t="s">
        <v>368</v>
      </c>
    </row>
    <row r="45" spans="1:5" x14ac:dyDescent="0.2">
      <c r="A45" t="s">
        <v>6</v>
      </c>
      <c r="B45" t="s">
        <v>340</v>
      </c>
      <c r="C45" t="s">
        <v>75</v>
      </c>
      <c r="D45" t="s">
        <v>1629</v>
      </c>
      <c r="E45" t="s">
        <v>368</v>
      </c>
    </row>
    <row r="46" spans="1:5" x14ac:dyDescent="0.2">
      <c r="A46" t="s">
        <v>6</v>
      </c>
      <c r="B46" t="s">
        <v>340</v>
      </c>
      <c r="C46" t="s">
        <v>152</v>
      </c>
      <c r="D46" t="s">
        <v>299</v>
      </c>
      <c r="E46" t="s">
        <v>368</v>
      </c>
    </row>
    <row r="47" spans="1:5" x14ac:dyDescent="0.2">
      <c r="A47" t="s">
        <v>6</v>
      </c>
      <c r="B47" t="s">
        <v>340</v>
      </c>
      <c r="C47" t="s">
        <v>151</v>
      </c>
      <c r="D47" t="s">
        <v>298</v>
      </c>
      <c r="E47" t="s">
        <v>368</v>
      </c>
    </row>
    <row r="48" spans="1:5" x14ac:dyDescent="0.2">
      <c r="A48" t="s">
        <v>6</v>
      </c>
      <c r="B48" t="s">
        <v>340</v>
      </c>
      <c r="C48" t="s">
        <v>212</v>
      </c>
      <c r="D48" t="s">
        <v>1630</v>
      </c>
      <c r="E48" t="s">
        <v>368</v>
      </c>
    </row>
    <row r="49" spans="1:5" x14ac:dyDescent="0.2">
      <c r="A49" t="s">
        <v>6</v>
      </c>
      <c r="B49" t="s">
        <v>340</v>
      </c>
      <c r="C49" t="s">
        <v>184</v>
      </c>
      <c r="D49" t="s">
        <v>1630</v>
      </c>
      <c r="E49" t="s">
        <v>368</v>
      </c>
    </row>
    <row r="50" spans="1:5" x14ac:dyDescent="0.2">
      <c r="A50" t="s">
        <v>6</v>
      </c>
      <c r="B50" t="s">
        <v>340</v>
      </c>
      <c r="C50" t="s">
        <v>223</v>
      </c>
      <c r="D50" t="s">
        <v>288</v>
      </c>
      <c r="E50" t="s">
        <v>368</v>
      </c>
    </row>
    <row r="51" spans="1:5" x14ac:dyDescent="0.2">
      <c r="A51" t="s">
        <v>6</v>
      </c>
      <c r="B51" t="s">
        <v>340</v>
      </c>
      <c r="C51" t="s">
        <v>246</v>
      </c>
      <c r="D51" t="s">
        <v>1631</v>
      </c>
      <c r="E51" t="s">
        <v>368</v>
      </c>
    </row>
    <row r="52" spans="1:5" x14ac:dyDescent="0.2">
      <c r="A52" t="s">
        <v>6</v>
      </c>
      <c r="B52" t="s">
        <v>340</v>
      </c>
      <c r="C52" t="s">
        <v>225</v>
      </c>
      <c r="D52" t="s">
        <v>280</v>
      </c>
      <c r="E52" t="s">
        <v>368</v>
      </c>
    </row>
    <row r="53" spans="1:5" x14ac:dyDescent="0.2">
      <c r="A53" t="s">
        <v>6</v>
      </c>
      <c r="B53" t="s">
        <v>340</v>
      </c>
      <c r="C53" t="s">
        <v>227</v>
      </c>
      <c r="D53" t="s">
        <v>1632</v>
      </c>
      <c r="E53" t="s">
        <v>368</v>
      </c>
    </row>
    <row r="54" spans="1:5" x14ac:dyDescent="0.2">
      <c r="A54" t="s">
        <v>6</v>
      </c>
      <c r="B54" t="s">
        <v>340</v>
      </c>
      <c r="C54" t="s">
        <v>247</v>
      </c>
      <c r="D54" t="s">
        <v>254</v>
      </c>
      <c r="E54" t="s">
        <v>368</v>
      </c>
    </row>
    <row r="55" spans="1:5" x14ac:dyDescent="0.2">
      <c r="A55" t="s">
        <v>9</v>
      </c>
      <c r="B55" t="s">
        <v>340</v>
      </c>
      <c r="C55" t="s">
        <v>253</v>
      </c>
      <c r="D55" t="s">
        <v>2</v>
      </c>
      <c r="E55" t="s">
        <v>368</v>
      </c>
    </row>
    <row r="56" spans="1:5" x14ac:dyDescent="0.2">
      <c r="A56" t="s">
        <v>6</v>
      </c>
      <c r="B56" t="s">
        <v>340</v>
      </c>
      <c r="C56" t="s">
        <v>270</v>
      </c>
      <c r="D56" t="s">
        <v>1619</v>
      </c>
      <c r="E56" t="s">
        <v>368</v>
      </c>
    </row>
    <row r="57" spans="1:5" x14ac:dyDescent="0.2">
      <c r="A57" t="s">
        <v>6</v>
      </c>
      <c r="B57" t="s">
        <v>345</v>
      </c>
      <c r="C57" t="s">
        <v>173</v>
      </c>
      <c r="D57" t="s">
        <v>360</v>
      </c>
      <c r="E57" t="s">
        <v>368</v>
      </c>
    </row>
    <row r="58" spans="1:5" x14ac:dyDescent="0.2">
      <c r="A58" t="s">
        <v>9</v>
      </c>
      <c r="B58" t="s">
        <v>345</v>
      </c>
      <c r="C58" t="s">
        <v>346</v>
      </c>
      <c r="D58" t="s">
        <v>2</v>
      </c>
      <c r="E58" t="s">
        <v>368</v>
      </c>
    </row>
    <row r="59" spans="1:5" x14ac:dyDescent="0.2">
      <c r="A59" t="s">
        <v>6</v>
      </c>
      <c r="B59" t="s">
        <v>347</v>
      </c>
      <c r="C59" t="s">
        <v>319</v>
      </c>
      <c r="D59" t="s">
        <v>349</v>
      </c>
      <c r="E59" t="s">
        <v>368</v>
      </c>
    </row>
    <row r="60" spans="1:5" x14ac:dyDescent="0.2">
      <c r="A60" t="s">
        <v>189</v>
      </c>
      <c r="B60" t="s">
        <v>347</v>
      </c>
      <c r="C60" t="s">
        <v>348</v>
      </c>
      <c r="D60" t="s">
        <v>2</v>
      </c>
      <c r="E60" t="s">
        <v>368</v>
      </c>
    </row>
    <row r="61" spans="1:5" x14ac:dyDescent="0.2">
      <c r="A61" t="s">
        <v>9</v>
      </c>
      <c r="B61" t="s">
        <v>349</v>
      </c>
      <c r="C61" t="s">
        <v>350</v>
      </c>
      <c r="D61" t="s">
        <v>2</v>
      </c>
      <c r="E61" t="s">
        <v>368</v>
      </c>
    </row>
    <row r="62" spans="1:5" x14ac:dyDescent="0.2">
      <c r="A62" t="s">
        <v>3</v>
      </c>
      <c r="B62" t="s">
        <v>351</v>
      </c>
      <c r="C62" t="s">
        <v>352</v>
      </c>
      <c r="D62" t="s">
        <v>2</v>
      </c>
      <c r="E62" t="s">
        <v>368</v>
      </c>
    </row>
    <row r="63" spans="1:5" x14ac:dyDescent="0.2">
      <c r="A63" t="s">
        <v>6</v>
      </c>
      <c r="B63" t="s">
        <v>353</v>
      </c>
      <c r="C63" t="s">
        <v>354</v>
      </c>
      <c r="D63" t="s">
        <v>353</v>
      </c>
      <c r="E63" t="s">
        <v>368</v>
      </c>
    </row>
    <row r="64" spans="1:5" x14ac:dyDescent="0.2">
      <c r="A64" t="s">
        <v>9</v>
      </c>
      <c r="B64" t="s">
        <v>355</v>
      </c>
      <c r="C64" t="s">
        <v>356</v>
      </c>
      <c r="D64" t="s">
        <v>2</v>
      </c>
      <c r="E64" t="s">
        <v>368</v>
      </c>
    </row>
    <row r="65" spans="1:5" x14ac:dyDescent="0.2">
      <c r="A65" t="s">
        <v>9</v>
      </c>
      <c r="B65" t="s">
        <v>355</v>
      </c>
      <c r="C65" t="s">
        <v>357</v>
      </c>
      <c r="D65" t="s">
        <v>2</v>
      </c>
      <c r="E65" t="s">
        <v>368</v>
      </c>
    </row>
    <row r="66" spans="1:5" x14ac:dyDescent="0.2">
      <c r="A66" t="s">
        <v>6</v>
      </c>
      <c r="B66" t="s">
        <v>358</v>
      </c>
      <c r="C66" t="s">
        <v>120</v>
      </c>
      <c r="D66" t="s">
        <v>358</v>
      </c>
      <c r="E66" t="s">
        <v>368</v>
      </c>
    </row>
    <row r="67" spans="1:5" x14ac:dyDescent="0.2">
      <c r="A67" t="s">
        <v>3</v>
      </c>
      <c r="B67" t="s">
        <v>358</v>
      </c>
      <c r="C67" t="s">
        <v>118</v>
      </c>
      <c r="D67" t="s">
        <v>2</v>
      </c>
      <c r="E67" t="s">
        <v>368</v>
      </c>
    </row>
    <row r="68" spans="1:5" x14ac:dyDescent="0.2">
      <c r="A68" t="s">
        <v>6</v>
      </c>
      <c r="B68" t="s">
        <v>359</v>
      </c>
      <c r="C68" t="s">
        <v>306</v>
      </c>
      <c r="D68" t="s">
        <v>359</v>
      </c>
      <c r="E68" t="s">
        <v>368</v>
      </c>
    </row>
    <row r="69" spans="1:5" x14ac:dyDescent="0.2">
      <c r="A69" t="s">
        <v>9</v>
      </c>
      <c r="B69" t="s">
        <v>359</v>
      </c>
      <c r="C69" t="s">
        <v>155</v>
      </c>
      <c r="D69" t="s">
        <v>2</v>
      </c>
      <c r="E69" t="s">
        <v>368</v>
      </c>
    </row>
    <row r="70" spans="1:5" x14ac:dyDescent="0.2">
      <c r="A70" t="s">
        <v>6</v>
      </c>
      <c r="B70" t="s">
        <v>360</v>
      </c>
      <c r="C70" t="s">
        <v>93</v>
      </c>
      <c r="D70" t="s">
        <v>293</v>
      </c>
      <c r="E70" t="s">
        <v>368</v>
      </c>
    </row>
    <row r="71" spans="1:5" x14ac:dyDescent="0.2">
      <c r="A71" t="s">
        <v>3</v>
      </c>
      <c r="B71" t="s">
        <v>360</v>
      </c>
      <c r="C71" t="s">
        <v>361</v>
      </c>
      <c r="D71" t="s">
        <v>2</v>
      </c>
      <c r="E71" t="s">
        <v>368</v>
      </c>
    </row>
    <row r="72" spans="1:5" x14ac:dyDescent="0.2">
      <c r="A72" t="s">
        <v>9</v>
      </c>
      <c r="B72" t="s">
        <v>360</v>
      </c>
      <c r="C72" t="s">
        <v>362</v>
      </c>
      <c r="D72" t="s">
        <v>2</v>
      </c>
      <c r="E72" t="s">
        <v>368</v>
      </c>
    </row>
    <row r="73" spans="1:5" x14ac:dyDescent="0.2">
      <c r="A73" t="s">
        <v>6</v>
      </c>
      <c r="B73" t="s">
        <v>363</v>
      </c>
      <c r="C73" t="s">
        <v>63</v>
      </c>
      <c r="D73" t="s">
        <v>363</v>
      </c>
      <c r="E73" t="s">
        <v>368</v>
      </c>
    </row>
    <row r="74" spans="1:5" x14ac:dyDescent="0.2">
      <c r="A74" t="s">
        <v>9</v>
      </c>
      <c r="B74" t="s">
        <v>363</v>
      </c>
      <c r="C74" t="s">
        <v>364</v>
      </c>
      <c r="D74" t="s">
        <v>2</v>
      </c>
      <c r="E74" t="s">
        <v>368</v>
      </c>
    </row>
    <row r="75" spans="1:5" x14ac:dyDescent="0.2">
      <c r="A75" t="s">
        <v>9</v>
      </c>
      <c r="B75" t="s">
        <v>365</v>
      </c>
      <c r="C75" t="s">
        <v>278</v>
      </c>
      <c r="D75" t="s">
        <v>2</v>
      </c>
      <c r="E75" t="s">
        <v>368</v>
      </c>
    </row>
    <row r="76" spans="1:5" x14ac:dyDescent="0.2">
      <c r="A76" t="s">
        <v>9</v>
      </c>
      <c r="B76" t="s">
        <v>365</v>
      </c>
      <c r="C76" t="s">
        <v>366</v>
      </c>
      <c r="D76" t="s">
        <v>2</v>
      </c>
      <c r="E76" t="s">
        <v>368</v>
      </c>
    </row>
    <row r="77" spans="1:5" x14ac:dyDescent="0.2">
      <c r="A77" t="s">
        <v>6</v>
      </c>
      <c r="B77" t="s">
        <v>365</v>
      </c>
      <c r="C77" t="s">
        <v>367</v>
      </c>
      <c r="D77" t="s">
        <v>328</v>
      </c>
      <c r="E77" t="s">
        <v>368</v>
      </c>
    </row>
    <row r="78" spans="1:5" x14ac:dyDescent="0.2">
      <c r="A78" t="s">
        <v>6</v>
      </c>
      <c r="B78" t="s">
        <v>304</v>
      </c>
      <c r="C78" t="s">
        <v>98</v>
      </c>
      <c r="D78" t="s">
        <v>1619</v>
      </c>
      <c r="E78" t="s">
        <v>368</v>
      </c>
    </row>
    <row r="79" spans="1:5" x14ac:dyDescent="0.2">
      <c r="A79" t="s">
        <v>6</v>
      </c>
      <c r="B79" t="s">
        <v>307</v>
      </c>
      <c r="C79" t="s">
        <v>167</v>
      </c>
      <c r="D79" t="s">
        <v>1619</v>
      </c>
      <c r="E79" t="s">
        <v>368</v>
      </c>
    </row>
    <row r="80" spans="1:5" x14ac:dyDescent="0.2">
      <c r="A80" t="s">
        <v>6</v>
      </c>
      <c r="B80" t="s">
        <v>307</v>
      </c>
      <c r="C80" t="s">
        <v>308</v>
      </c>
      <c r="D80" t="s">
        <v>1620</v>
      </c>
      <c r="E80" t="s">
        <v>368</v>
      </c>
    </row>
    <row r="81" spans="1:5" x14ac:dyDescent="0.2">
      <c r="A81" t="s">
        <v>9</v>
      </c>
      <c r="B81" t="s">
        <v>312</v>
      </c>
      <c r="C81" t="s">
        <v>81</v>
      </c>
      <c r="D81" t="s">
        <v>2</v>
      </c>
      <c r="E81" t="s">
        <v>368</v>
      </c>
    </row>
    <row r="82" spans="1:5" x14ac:dyDescent="0.2">
      <c r="A82" t="s">
        <v>9</v>
      </c>
      <c r="B82" t="s">
        <v>313</v>
      </c>
      <c r="C82" t="s">
        <v>314</v>
      </c>
      <c r="D82" t="s">
        <v>2</v>
      </c>
      <c r="E82" t="s">
        <v>368</v>
      </c>
    </row>
    <row r="83" spans="1:5" x14ac:dyDescent="0.2">
      <c r="A83" t="s">
        <v>11</v>
      </c>
      <c r="B83" t="s">
        <v>315</v>
      </c>
      <c r="C83" t="s">
        <v>316</v>
      </c>
      <c r="D83" t="s">
        <v>2</v>
      </c>
      <c r="E83" t="s">
        <v>368</v>
      </c>
    </row>
    <row r="84" spans="1:5" x14ac:dyDescent="0.2">
      <c r="A84" t="s">
        <v>3</v>
      </c>
      <c r="B84" t="s">
        <v>315</v>
      </c>
      <c r="C84" t="s">
        <v>18</v>
      </c>
      <c r="D84" t="s">
        <v>2</v>
      </c>
      <c r="E84" t="s">
        <v>368</v>
      </c>
    </row>
    <row r="85" spans="1:5" x14ac:dyDescent="0.2">
      <c r="A85" t="s">
        <v>3</v>
      </c>
      <c r="B85" t="s">
        <v>317</v>
      </c>
      <c r="C85" t="s">
        <v>318</v>
      </c>
      <c r="D85" t="s">
        <v>2</v>
      </c>
      <c r="E85" t="s">
        <v>368</v>
      </c>
    </row>
    <row r="86" spans="1:5" x14ac:dyDescent="0.2">
      <c r="A86" t="s">
        <v>9</v>
      </c>
      <c r="B86" t="s">
        <v>322</v>
      </c>
      <c r="C86" t="s">
        <v>323</v>
      </c>
      <c r="D86" t="s">
        <v>2</v>
      </c>
      <c r="E86" t="s">
        <v>368</v>
      </c>
    </row>
    <row r="87" spans="1:5" x14ac:dyDescent="0.2">
      <c r="A87" t="s">
        <v>3</v>
      </c>
      <c r="B87" t="s">
        <v>325</v>
      </c>
      <c r="C87" t="s">
        <v>35</v>
      </c>
      <c r="D87" t="s">
        <v>2</v>
      </c>
      <c r="E87" t="s">
        <v>368</v>
      </c>
    </row>
    <row r="88" spans="1:5" x14ac:dyDescent="0.2">
      <c r="A88" t="s">
        <v>6</v>
      </c>
      <c r="B88" t="s">
        <v>326</v>
      </c>
      <c r="C88" t="s">
        <v>327</v>
      </c>
      <c r="D88" t="s">
        <v>326</v>
      </c>
      <c r="E88" t="s">
        <v>368</v>
      </c>
    </row>
    <row r="89" spans="1:5" x14ac:dyDescent="0.2">
      <c r="A89" t="s">
        <v>3</v>
      </c>
      <c r="B89" t="s">
        <v>328</v>
      </c>
      <c r="C89" t="s">
        <v>261</v>
      </c>
      <c r="D89" t="s">
        <v>2</v>
      </c>
      <c r="E89" t="s">
        <v>368</v>
      </c>
    </row>
    <row r="90" spans="1:5" x14ac:dyDescent="0.2">
      <c r="A90" t="s">
        <v>3</v>
      </c>
      <c r="B90" t="s">
        <v>329</v>
      </c>
      <c r="C90" t="s">
        <v>330</v>
      </c>
      <c r="D90" t="s">
        <v>2</v>
      </c>
      <c r="E90" t="s">
        <v>368</v>
      </c>
    </row>
    <row r="91" spans="1:5" x14ac:dyDescent="0.2">
      <c r="A91" t="s">
        <v>3</v>
      </c>
      <c r="B91" t="s">
        <v>329</v>
      </c>
      <c r="C91" t="s">
        <v>331</v>
      </c>
      <c r="D91" t="s">
        <v>2</v>
      </c>
      <c r="E91" t="s">
        <v>368</v>
      </c>
    </row>
    <row r="92" spans="1:5" x14ac:dyDescent="0.2">
      <c r="A92" t="s">
        <v>3</v>
      </c>
      <c r="B92" t="s">
        <v>329</v>
      </c>
      <c r="C92" t="s">
        <v>332</v>
      </c>
      <c r="D92" t="s">
        <v>2</v>
      </c>
      <c r="E92" t="s">
        <v>368</v>
      </c>
    </row>
    <row r="93" spans="1:5" x14ac:dyDescent="0.2">
      <c r="A93" t="s">
        <v>6</v>
      </c>
      <c r="B93" t="s">
        <v>329</v>
      </c>
      <c r="C93" t="s">
        <v>131</v>
      </c>
      <c r="D93" t="s">
        <v>329</v>
      </c>
      <c r="E93" t="s">
        <v>368</v>
      </c>
    </row>
    <row r="94" spans="1:5" x14ac:dyDescent="0.2">
      <c r="A94" t="s">
        <v>3</v>
      </c>
      <c r="B94" t="s">
        <v>250</v>
      </c>
      <c r="C94" t="s">
        <v>251</v>
      </c>
      <c r="D94" t="s">
        <v>2</v>
      </c>
      <c r="E94" t="s">
        <v>368</v>
      </c>
    </row>
    <row r="95" spans="1:5" x14ac:dyDescent="0.2">
      <c r="A95" t="s">
        <v>3</v>
      </c>
      <c r="B95" t="s">
        <v>254</v>
      </c>
      <c r="C95" t="s">
        <v>255</v>
      </c>
      <c r="D95" t="s">
        <v>2</v>
      </c>
      <c r="E95" t="s">
        <v>368</v>
      </c>
    </row>
    <row r="96" spans="1:5" x14ac:dyDescent="0.2">
      <c r="A96" t="s">
        <v>11</v>
      </c>
      <c r="B96" t="s">
        <v>257</v>
      </c>
      <c r="C96" t="s">
        <v>258</v>
      </c>
      <c r="D96" t="s">
        <v>2</v>
      </c>
      <c r="E96" t="s">
        <v>368</v>
      </c>
    </row>
    <row r="97" spans="1:5" x14ac:dyDescent="0.2">
      <c r="A97" t="s">
        <v>6</v>
      </c>
      <c r="B97" t="s">
        <v>259</v>
      </c>
      <c r="C97" t="s">
        <v>166</v>
      </c>
      <c r="D97" t="s">
        <v>259</v>
      </c>
      <c r="E97" t="s">
        <v>368</v>
      </c>
    </row>
    <row r="98" spans="1:5" x14ac:dyDescent="0.2">
      <c r="A98" t="s">
        <v>6</v>
      </c>
      <c r="B98" t="s">
        <v>259</v>
      </c>
      <c r="C98" t="s">
        <v>168</v>
      </c>
      <c r="D98" t="s">
        <v>259</v>
      </c>
      <c r="E98" t="s">
        <v>368</v>
      </c>
    </row>
    <row r="99" spans="1:5" x14ac:dyDescent="0.2">
      <c r="A99" t="s">
        <v>6</v>
      </c>
      <c r="B99" t="s">
        <v>260</v>
      </c>
      <c r="C99" t="s">
        <v>156</v>
      </c>
      <c r="D99" t="s">
        <v>1618</v>
      </c>
      <c r="E99" t="s">
        <v>368</v>
      </c>
    </row>
    <row r="100" spans="1:5" x14ac:dyDescent="0.2">
      <c r="A100" t="s">
        <v>6</v>
      </c>
      <c r="B100" t="s">
        <v>267</v>
      </c>
      <c r="C100" t="s">
        <v>268</v>
      </c>
      <c r="D100" t="s">
        <v>267</v>
      </c>
      <c r="E100" t="s">
        <v>368</v>
      </c>
    </row>
    <row r="101" spans="1:5" x14ac:dyDescent="0.2">
      <c r="A101" t="s">
        <v>3</v>
      </c>
      <c r="B101" t="s">
        <v>267</v>
      </c>
      <c r="C101" t="s">
        <v>61</v>
      </c>
      <c r="D101" t="s">
        <v>2</v>
      </c>
      <c r="E101" t="s">
        <v>368</v>
      </c>
    </row>
    <row r="102" spans="1:5" x14ac:dyDescent="0.2">
      <c r="A102" t="s">
        <v>6</v>
      </c>
      <c r="B102" t="s">
        <v>272</v>
      </c>
      <c r="C102" t="s">
        <v>273</v>
      </c>
      <c r="D102" t="s">
        <v>282</v>
      </c>
      <c r="E102" t="s">
        <v>368</v>
      </c>
    </row>
    <row r="103" spans="1:5" x14ac:dyDescent="0.2">
      <c r="A103" t="s">
        <v>6</v>
      </c>
      <c r="B103" t="s">
        <v>274</v>
      </c>
      <c r="C103" t="s">
        <v>245</v>
      </c>
      <c r="D103" t="s">
        <v>275</v>
      </c>
      <c r="E103" t="s">
        <v>368</v>
      </c>
    </row>
    <row r="104" spans="1:5" x14ac:dyDescent="0.2">
      <c r="A104" t="s">
        <v>9</v>
      </c>
      <c r="B104" t="s">
        <v>275</v>
      </c>
      <c r="C104" t="s">
        <v>276</v>
      </c>
      <c r="D104" t="s">
        <v>2</v>
      </c>
      <c r="E104" t="s">
        <v>368</v>
      </c>
    </row>
    <row r="105" spans="1:5" x14ac:dyDescent="0.2">
      <c r="A105" t="s">
        <v>11</v>
      </c>
      <c r="B105" t="s">
        <v>275</v>
      </c>
      <c r="C105" t="s">
        <v>277</v>
      </c>
      <c r="D105" t="s">
        <v>2</v>
      </c>
      <c r="E105" t="s">
        <v>368</v>
      </c>
    </row>
    <row r="106" spans="1:5" x14ac:dyDescent="0.2">
      <c r="A106" t="s">
        <v>9</v>
      </c>
      <c r="B106" t="s">
        <v>280</v>
      </c>
      <c r="C106" t="s">
        <v>226</v>
      </c>
      <c r="D106" t="s">
        <v>2</v>
      </c>
      <c r="E106" t="s">
        <v>368</v>
      </c>
    </row>
    <row r="107" spans="1:5" x14ac:dyDescent="0.2">
      <c r="A107" t="s">
        <v>3</v>
      </c>
      <c r="B107" t="s">
        <v>280</v>
      </c>
      <c r="C107" t="s">
        <v>220</v>
      </c>
      <c r="D107" t="s">
        <v>2</v>
      </c>
      <c r="E107" t="s">
        <v>368</v>
      </c>
    </row>
    <row r="108" spans="1:5" x14ac:dyDescent="0.2">
      <c r="A108" t="s">
        <v>3</v>
      </c>
      <c r="B108" t="s">
        <v>282</v>
      </c>
      <c r="C108" t="s">
        <v>239</v>
      </c>
      <c r="D108" t="s">
        <v>2</v>
      </c>
      <c r="E108" t="s">
        <v>368</v>
      </c>
    </row>
    <row r="109" spans="1:5" x14ac:dyDescent="0.2">
      <c r="A109" t="s">
        <v>9</v>
      </c>
      <c r="B109" t="s">
        <v>282</v>
      </c>
      <c r="C109" t="s">
        <v>240</v>
      </c>
      <c r="D109" t="s">
        <v>2</v>
      </c>
      <c r="E109" t="s">
        <v>368</v>
      </c>
    </row>
    <row r="110" spans="1:5" x14ac:dyDescent="0.2">
      <c r="A110" t="s">
        <v>9</v>
      </c>
      <c r="B110" t="s">
        <v>282</v>
      </c>
      <c r="C110" t="s">
        <v>193</v>
      </c>
      <c r="D110" t="s">
        <v>2</v>
      </c>
      <c r="E110" t="s">
        <v>368</v>
      </c>
    </row>
    <row r="111" spans="1:5" x14ac:dyDescent="0.2">
      <c r="A111" t="s">
        <v>9</v>
      </c>
      <c r="B111" t="s">
        <v>282</v>
      </c>
      <c r="C111" t="s">
        <v>179</v>
      </c>
      <c r="D111" t="s">
        <v>2</v>
      </c>
      <c r="E111" t="s">
        <v>368</v>
      </c>
    </row>
    <row r="112" spans="1:5" x14ac:dyDescent="0.2">
      <c r="A112" t="s">
        <v>6</v>
      </c>
      <c r="B112" t="s">
        <v>283</v>
      </c>
      <c r="C112" t="s">
        <v>128</v>
      </c>
      <c r="D112" t="s">
        <v>2</v>
      </c>
      <c r="E112" t="s">
        <v>368</v>
      </c>
    </row>
    <row r="113" spans="1:5" x14ac:dyDescent="0.2">
      <c r="A113" t="s">
        <v>6</v>
      </c>
      <c r="B113" t="s">
        <v>284</v>
      </c>
      <c r="C113" t="s">
        <v>13</v>
      </c>
      <c r="D113" t="s">
        <v>1550</v>
      </c>
      <c r="E113" t="s">
        <v>368</v>
      </c>
    </row>
    <row r="114" spans="1:5" x14ac:dyDescent="0.2">
      <c r="A114" t="s">
        <v>11</v>
      </c>
      <c r="B114" t="s">
        <v>284</v>
      </c>
      <c r="C114" t="s">
        <v>12</v>
      </c>
      <c r="D114" t="s">
        <v>2</v>
      </c>
      <c r="E114" t="s">
        <v>368</v>
      </c>
    </row>
    <row r="115" spans="1:5" x14ac:dyDescent="0.2">
      <c r="A115" t="s">
        <v>3</v>
      </c>
      <c r="B115" t="s">
        <v>285</v>
      </c>
      <c r="C115" t="s">
        <v>96</v>
      </c>
      <c r="D115" t="s">
        <v>2</v>
      </c>
      <c r="E115" t="s">
        <v>368</v>
      </c>
    </row>
    <row r="116" spans="1:5" x14ac:dyDescent="0.2">
      <c r="A116" t="s">
        <v>6</v>
      </c>
      <c r="B116" t="s">
        <v>286</v>
      </c>
      <c r="C116" t="s">
        <v>197</v>
      </c>
      <c r="D116" t="s">
        <v>286</v>
      </c>
      <c r="E116" t="s">
        <v>368</v>
      </c>
    </row>
    <row r="117" spans="1:5" x14ac:dyDescent="0.2">
      <c r="A117" t="s">
        <v>3</v>
      </c>
      <c r="B117" t="s">
        <v>287</v>
      </c>
      <c r="C117" t="s">
        <v>248</v>
      </c>
      <c r="D117" t="s">
        <v>2</v>
      </c>
      <c r="E117" t="s">
        <v>368</v>
      </c>
    </row>
    <row r="118" spans="1:5" x14ac:dyDescent="0.2">
      <c r="A118" t="s">
        <v>3</v>
      </c>
      <c r="B118" t="s">
        <v>289</v>
      </c>
      <c r="C118" t="s">
        <v>238</v>
      </c>
      <c r="D118" t="s">
        <v>2</v>
      </c>
      <c r="E118" t="s">
        <v>368</v>
      </c>
    </row>
    <row r="119" spans="1:5" x14ac:dyDescent="0.2">
      <c r="A119" t="s">
        <v>3</v>
      </c>
      <c r="B119" t="s">
        <v>289</v>
      </c>
      <c r="C119" t="s">
        <v>237</v>
      </c>
      <c r="D119" t="s">
        <v>2</v>
      </c>
      <c r="E119" t="s">
        <v>368</v>
      </c>
    </row>
    <row r="120" spans="1:5" x14ac:dyDescent="0.2">
      <c r="A120" t="s">
        <v>11</v>
      </c>
      <c r="B120" t="s">
        <v>290</v>
      </c>
      <c r="C120" t="s">
        <v>125</v>
      </c>
      <c r="D120" t="s">
        <v>2</v>
      </c>
      <c r="E120" t="s">
        <v>368</v>
      </c>
    </row>
    <row r="121" spans="1:5" x14ac:dyDescent="0.2">
      <c r="A121" t="s">
        <v>9</v>
      </c>
      <c r="B121" t="s">
        <v>291</v>
      </c>
      <c r="C121" t="s">
        <v>137</v>
      </c>
      <c r="D121" t="s">
        <v>2</v>
      </c>
      <c r="E121" t="s">
        <v>368</v>
      </c>
    </row>
    <row r="122" spans="1:5" x14ac:dyDescent="0.2">
      <c r="A122" t="s">
        <v>3</v>
      </c>
      <c r="B122" t="s">
        <v>294</v>
      </c>
      <c r="C122" t="s">
        <v>211</v>
      </c>
      <c r="D122" t="s">
        <v>2</v>
      </c>
      <c r="E122" t="s">
        <v>368</v>
      </c>
    </row>
    <row r="123" spans="1:5" x14ac:dyDescent="0.2">
      <c r="A123" t="s">
        <v>11</v>
      </c>
      <c r="B123" t="s">
        <v>294</v>
      </c>
      <c r="C123" t="s">
        <v>232</v>
      </c>
      <c r="D123" t="s">
        <v>2</v>
      </c>
      <c r="E123" t="s">
        <v>368</v>
      </c>
    </row>
    <row r="124" spans="1:5" x14ac:dyDescent="0.2">
      <c r="A124" t="s">
        <v>9</v>
      </c>
      <c r="B124" t="s">
        <v>296</v>
      </c>
      <c r="C124" t="s">
        <v>74</v>
      </c>
      <c r="D124" t="s">
        <v>2</v>
      </c>
      <c r="E124" t="s">
        <v>368</v>
      </c>
    </row>
    <row r="125" spans="1:5" x14ac:dyDescent="0.2">
      <c r="A125" t="s">
        <v>3</v>
      </c>
      <c r="B125" t="s">
        <v>296</v>
      </c>
      <c r="C125" t="s">
        <v>4</v>
      </c>
      <c r="D125" t="s">
        <v>2</v>
      </c>
      <c r="E125" t="s">
        <v>368</v>
      </c>
    </row>
    <row r="126" spans="1:5" x14ac:dyDescent="0.2">
      <c r="A126" t="s">
        <v>6</v>
      </c>
      <c r="B126" t="s">
        <v>297</v>
      </c>
      <c r="C126" t="s">
        <v>224</v>
      </c>
      <c r="D126" t="s">
        <v>298</v>
      </c>
      <c r="E126" t="s">
        <v>368</v>
      </c>
    </row>
    <row r="127" spans="1:5" x14ac:dyDescent="0.2">
      <c r="A127" t="s">
        <v>6</v>
      </c>
      <c r="B127" t="s">
        <v>297</v>
      </c>
      <c r="C127" t="s">
        <v>171</v>
      </c>
      <c r="D127" t="s">
        <v>297</v>
      </c>
      <c r="E127" t="s">
        <v>368</v>
      </c>
    </row>
    <row r="128" spans="1:5" x14ac:dyDescent="0.2">
      <c r="A128" t="s">
        <v>3</v>
      </c>
      <c r="B128" t="s">
        <v>300</v>
      </c>
      <c r="C128" t="s">
        <v>230</v>
      </c>
      <c r="D128" t="s">
        <v>2</v>
      </c>
      <c r="E128" t="s">
        <v>368</v>
      </c>
    </row>
    <row r="129" spans="1:5" x14ac:dyDescent="0.2">
      <c r="A129" t="s">
        <v>3</v>
      </c>
      <c r="B129" t="s">
        <v>300</v>
      </c>
      <c r="C129" t="s">
        <v>116</v>
      </c>
      <c r="D129" t="s">
        <v>2</v>
      </c>
      <c r="E129" t="s">
        <v>368</v>
      </c>
    </row>
    <row r="130" spans="1:5" x14ac:dyDescent="0.2">
      <c r="A130" t="s">
        <v>9</v>
      </c>
      <c r="B130" t="s">
        <v>300</v>
      </c>
      <c r="C130" t="s">
        <v>48</v>
      </c>
      <c r="D130" t="s">
        <v>2</v>
      </c>
      <c r="E130" t="s">
        <v>368</v>
      </c>
    </row>
    <row r="131" spans="1:5" x14ac:dyDescent="0.2">
      <c r="A131" t="s">
        <v>3</v>
      </c>
      <c r="B131" t="s">
        <v>300</v>
      </c>
      <c r="C131" t="s">
        <v>95</v>
      </c>
      <c r="D131" t="s">
        <v>2</v>
      </c>
      <c r="E131" t="s">
        <v>368</v>
      </c>
    </row>
    <row r="132" spans="1:5" x14ac:dyDescent="0.2">
      <c r="A132" t="s">
        <v>9</v>
      </c>
      <c r="B132" t="s">
        <v>300</v>
      </c>
      <c r="C132" t="s">
        <v>201</v>
      </c>
      <c r="D132" t="s">
        <v>2</v>
      </c>
      <c r="E132" t="s">
        <v>368</v>
      </c>
    </row>
    <row r="133" spans="1:5" x14ac:dyDescent="0.2">
      <c r="A133" t="s">
        <v>6</v>
      </c>
      <c r="B133" t="s">
        <v>300</v>
      </c>
      <c r="C133" t="s">
        <v>59</v>
      </c>
      <c r="D133" t="s">
        <v>1574</v>
      </c>
      <c r="E133" t="s">
        <v>368</v>
      </c>
    </row>
    <row r="134" spans="1:5" x14ac:dyDescent="0.2">
      <c r="A134" t="s">
        <v>3</v>
      </c>
      <c r="B134" t="s">
        <v>300</v>
      </c>
      <c r="C134" t="s">
        <v>153</v>
      </c>
      <c r="D134" t="s">
        <v>2</v>
      </c>
      <c r="E134" t="s">
        <v>368</v>
      </c>
    </row>
    <row r="135" spans="1:5" x14ac:dyDescent="0.2">
      <c r="A135" t="s">
        <v>3</v>
      </c>
      <c r="B135" t="s">
        <v>300</v>
      </c>
      <c r="C135" t="s">
        <v>70</v>
      </c>
      <c r="D135" t="s">
        <v>2</v>
      </c>
      <c r="E135" t="s">
        <v>368</v>
      </c>
    </row>
    <row r="136" spans="1:5" x14ac:dyDescent="0.2">
      <c r="A136" t="s">
        <v>3</v>
      </c>
      <c r="B136" t="s">
        <v>300</v>
      </c>
      <c r="C136" t="s">
        <v>71</v>
      </c>
      <c r="D136" t="s">
        <v>2</v>
      </c>
      <c r="E136" t="s">
        <v>368</v>
      </c>
    </row>
    <row r="137" spans="1:5" x14ac:dyDescent="0.2">
      <c r="A137" t="s">
        <v>11</v>
      </c>
      <c r="B137" t="s">
        <v>300</v>
      </c>
      <c r="C137" t="s">
        <v>150</v>
      </c>
      <c r="D137" t="s">
        <v>2</v>
      </c>
      <c r="E137" t="s">
        <v>368</v>
      </c>
    </row>
    <row r="138" spans="1:5" x14ac:dyDescent="0.2">
      <c r="A138" t="s">
        <v>9</v>
      </c>
      <c r="B138" t="s">
        <v>300</v>
      </c>
      <c r="C138" t="s">
        <v>157</v>
      </c>
      <c r="D138" t="s">
        <v>2</v>
      </c>
      <c r="E138" t="s">
        <v>368</v>
      </c>
    </row>
    <row r="139" spans="1:5" x14ac:dyDescent="0.2">
      <c r="A139" t="s">
        <v>9</v>
      </c>
      <c r="B139" t="s">
        <v>300</v>
      </c>
      <c r="C139" t="s">
        <v>229</v>
      </c>
      <c r="D139" t="s">
        <v>2</v>
      </c>
      <c r="E139" t="s">
        <v>368</v>
      </c>
    </row>
    <row r="140" spans="1:5" x14ac:dyDescent="0.2">
      <c r="A140" t="s">
        <v>6</v>
      </c>
      <c r="B140" t="s">
        <v>300</v>
      </c>
      <c r="C140" t="s">
        <v>27</v>
      </c>
      <c r="D140" t="s">
        <v>1557</v>
      </c>
      <c r="E140" t="s">
        <v>368</v>
      </c>
    </row>
    <row r="141" spans="1:5" x14ac:dyDescent="0.2">
      <c r="A141" t="s">
        <v>6</v>
      </c>
      <c r="B141" t="s">
        <v>300</v>
      </c>
      <c r="C141" t="s">
        <v>123</v>
      </c>
      <c r="D141" t="s">
        <v>1598</v>
      </c>
      <c r="E141" t="s">
        <v>368</v>
      </c>
    </row>
    <row r="142" spans="1:5" x14ac:dyDescent="0.2">
      <c r="A142" t="s">
        <v>3</v>
      </c>
      <c r="B142" t="s">
        <v>300</v>
      </c>
      <c r="C142" t="s">
        <v>82</v>
      </c>
      <c r="D142" t="s">
        <v>2</v>
      </c>
      <c r="E142" t="s">
        <v>368</v>
      </c>
    </row>
    <row r="143" spans="1:5" x14ac:dyDescent="0.2">
      <c r="A143" t="s">
        <v>6</v>
      </c>
      <c r="B143" t="s">
        <v>300</v>
      </c>
      <c r="C143" t="s">
        <v>139</v>
      </c>
      <c r="D143" t="s">
        <v>1601</v>
      </c>
      <c r="E143" t="s">
        <v>368</v>
      </c>
    </row>
    <row r="144" spans="1:5" x14ac:dyDescent="0.2">
      <c r="A144" t="s">
        <v>11</v>
      </c>
      <c r="B144" t="s">
        <v>300</v>
      </c>
      <c r="C144" t="s">
        <v>92</v>
      </c>
      <c r="D144" t="s">
        <v>2</v>
      </c>
      <c r="E144" t="s">
        <v>368</v>
      </c>
    </row>
    <row r="145" spans="1:5" x14ac:dyDescent="0.2">
      <c r="A145" t="s">
        <v>3</v>
      </c>
      <c r="B145" t="s">
        <v>300</v>
      </c>
      <c r="C145" t="s">
        <v>194</v>
      </c>
      <c r="D145" t="s">
        <v>2</v>
      </c>
      <c r="E145" t="s">
        <v>368</v>
      </c>
    </row>
    <row r="146" spans="1:5" x14ac:dyDescent="0.2">
      <c r="A146" t="s">
        <v>3</v>
      </c>
      <c r="B146" t="s">
        <v>300</v>
      </c>
      <c r="C146" t="s">
        <v>15</v>
      </c>
      <c r="D146" t="s">
        <v>2</v>
      </c>
      <c r="E146" t="s">
        <v>368</v>
      </c>
    </row>
    <row r="147" spans="1:5" x14ac:dyDescent="0.2">
      <c r="A147" t="s">
        <v>6</v>
      </c>
      <c r="B147" t="s">
        <v>300</v>
      </c>
      <c r="C147" t="s">
        <v>84</v>
      </c>
      <c r="D147" t="s">
        <v>1583</v>
      </c>
      <c r="E147" t="s">
        <v>368</v>
      </c>
    </row>
    <row r="148" spans="1:5" x14ac:dyDescent="0.2">
      <c r="A148" t="s">
        <v>6</v>
      </c>
      <c r="B148" t="s">
        <v>300</v>
      </c>
      <c r="C148" t="s">
        <v>162</v>
      </c>
      <c r="D148" t="s">
        <v>1608</v>
      </c>
      <c r="E148" t="s">
        <v>368</v>
      </c>
    </row>
    <row r="149" spans="1:5" x14ac:dyDescent="0.2">
      <c r="A149" t="s">
        <v>6</v>
      </c>
      <c r="B149" t="s">
        <v>300</v>
      </c>
      <c r="C149" t="s">
        <v>87</v>
      </c>
      <c r="D149" t="s">
        <v>1585</v>
      </c>
      <c r="E149" t="s">
        <v>368</v>
      </c>
    </row>
    <row r="150" spans="1:5" x14ac:dyDescent="0.2">
      <c r="A150" t="s">
        <v>3</v>
      </c>
      <c r="B150" t="s">
        <v>300</v>
      </c>
      <c r="C150" t="s">
        <v>17</v>
      </c>
      <c r="D150" t="s">
        <v>2</v>
      </c>
      <c r="E150" t="s">
        <v>368</v>
      </c>
    </row>
    <row r="151" spans="1:5" x14ac:dyDescent="0.2">
      <c r="A151" t="s">
        <v>6</v>
      </c>
      <c r="B151" t="s">
        <v>300</v>
      </c>
      <c r="C151" t="s">
        <v>148</v>
      </c>
      <c r="D151" t="s">
        <v>1605</v>
      </c>
      <c r="E151" t="s">
        <v>368</v>
      </c>
    </row>
    <row r="152" spans="1:5" x14ac:dyDescent="0.2">
      <c r="A152" t="s">
        <v>6</v>
      </c>
      <c r="B152" t="s">
        <v>300</v>
      </c>
      <c r="C152" t="s">
        <v>38</v>
      </c>
      <c r="D152" t="s">
        <v>1565</v>
      </c>
      <c r="E152" t="s">
        <v>368</v>
      </c>
    </row>
    <row r="153" spans="1:5" x14ac:dyDescent="0.2">
      <c r="A153" t="s">
        <v>6</v>
      </c>
      <c r="B153" t="s">
        <v>300</v>
      </c>
      <c r="C153" t="s">
        <v>46</v>
      </c>
      <c r="D153" t="s">
        <v>1568</v>
      </c>
      <c r="E153" t="s">
        <v>368</v>
      </c>
    </row>
    <row r="154" spans="1:5" x14ac:dyDescent="0.2">
      <c r="A154" t="s">
        <v>3</v>
      </c>
      <c r="B154" t="s">
        <v>300</v>
      </c>
      <c r="C154" t="s">
        <v>112</v>
      </c>
      <c r="D154" t="s">
        <v>2</v>
      </c>
      <c r="E154" t="s">
        <v>368</v>
      </c>
    </row>
    <row r="155" spans="1:5" x14ac:dyDescent="0.2">
      <c r="A155" t="s">
        <v>6</v>
      </c>
      <c r="B155" t="s">
        <v>300</v>
      </c>
      <c r="C155" t="s">
        <v>142</v>
      </c>
      <c r="D155" t="s">
        <v>1602</v>
      </c>
      <c r="E155" t="s">
        <v>368</v>
      </c>
    </row>
    <row r="156" spans="1:5" x14ac:dyDescent="0.2">
      <c r="A156" t="s">
        <v>6</v>
      </c>
      <c r="B156" t="s">
        <v>300</v>
      </c>
      <c r="C156" t="s">
        <v>143</v>
      </c>
      <c r="D156" t="s">
        <v>1603</v>
      </c>
      <c r="E156" t="s">
        <v>368</v>
      </c>
    </row>
    <row r="157" spans="1:5" x14ac:dyDescent="0.2">
      <c r="A157" t="s">
        <v>9</v>
      </c>
      <c r="B157" t="s">
        <v>300</v>
      </c>
      <c r="C157" t="s">
        <v>102</v>
      </c>
      <c r="D157" t="s">
        <v>2</v>
      </c>
      <c r="E157" t="s">
        <v>368</v>
      </c>
    </row>
    <row r="158" spans="1:5" x14ac:dyDescent="0.2">
      <c r="A158" t="s">
        <v>6</v>
      </c>
      <c r="B158" t="s">
        <v>300</v>
      </c>
      <c r="C158" t="s">
        <v>195</v>
      </c>
      <c r="D158" t="s">
        <v>1614</v>
      </c>
      <c r="E158" t="s">
        <v>368</v>
      </c>
    </row>
    <row r="159" spans="1:5" x14ac:dyDescent="0.2">
      <c r="A159" t="s">
        <v>6</v>
      </c>
      <c r="B159" t="s">
        <v>300</v>
      </c>
      <c r="C159" t="s">
        <v>109</v>
      </c>
      <c r="D159" t="s">
        <v>1567</v>
      </c>
      <c r="E159" t="s">
        <v>368</v>
      </c>
    </row>
    <row r="160" spans="1:5" x14ac:dyDescent="0.2">
      <c r="A160" t="s">
        <v>6</v>
      </c>
      <c r="B160" t="s">
        <v>300</v>
      </c>
      <c r="C160" t="s">
        <v>124</v>
      </c>
      <c r="D160" t="s">
        <v>1556</v>
      </c>
      <c r="E160" t="s">
        <v>368</v>
      </c>
    </row>
    <row r="161" spans="1:5" x14ac:dyDescent="0.2">
      <c r="A161" t="s">
        <v>6</v>
      </c>
      <c r="B161" t="s">
        <v>300</v>
      </c>
      <c r="C161" t="s">
        <v>34</v>
      </c>
      <c r="D161" t="s">
        <v>1562</v>
      </c>
      <c r="E161" t="s">
        <v>368</v>
      </c>
    </row>
    <row r="162" spans="1:5" x14ac:dyDescent="0.2">
      <c r="A162" t="s">
        <v>189</v>
      </c>
      <c r="B162" t="s">
        <v>300</v>
      </c>
      <c r="C162" t="s">
        <v>190</v>
      </c>
      <c r="D162" t="s">
        <v>2</v>
      </c>
      <c r="E162" t="s">
        <v>368</v>
      </c>
    </row>
    <row r="163" spans="1:5" x14ac:dyDescent="0.2">
      <c r="A163" t="s">
        <v>6</v>
      </c>
      <c r="B163" t="s">
        <v>300</v>
      </c>
      <c r="C163" t="s">
        <v>90</v>
      </c>
      <c r="D163" t="s">
        <v>1587</v>
      </c>
      <c r="E163" t="s">
        <v>368</v>
      </c>
    </row>
    <row r="164" spans="1:5" x14ac:dyDescent="0.2">
      <c r="A164" t="s">
        <v>6</v>
      </c>
      <c r="B164" t="s">
        <v>300</v>
      </c>
      <c r="C164" t="s">
        <v>122</v>
      </c>
      <c r="D164" t="s">
        <v>1597</v>
      </c>
      <c r="E164" t="s">
        <v>368</v>
      </c>
    </row>
    <row r="165" spans="1:5" x14ac:dyDescent="0.2">
      <c r="A165" t="s">
        <v>6</v>
      </c>
      <c r="B165" t="s">
        <v>300</v>
      </c>
      <c r="C165" t="s">
        <v>50</v>
      </c>
      <c r="D165" t="s">
        <v>1571</v>
      </c>
      <c r="E165" t="s">
        <v>368</v>
      </c>
    </row>
    <row r="166" spans="1:5" x14ac:dyDescent="0.2">
      <c r="A166" t="s">
        <v>6</v>
      </c>
      <c r="B166" t="s">
        <v>300</v>
      </c>
      <c r="C166" t="s">
        <v>57</v>
      </c>
      <c r="D166" t="s">
        <v>1573</v>
      </c>
      <c r="E166" t="s">
        <v>368</v>
      </c>
    </row>
    <row r="167" spans="1:5" x14ac:dyDescent="0.2">
      <c r="A167" t="s">
        <v>6</v>
      </c>
      <c r="B167" t="s">
        <v>300</v>
      </c>
      <c r="C167" t="s">
        <v>56</v>
      </c>
      <c r="D167" t="s">
        <v>1573</v>
      </c>
      <c r="E167" t="s">
        <v>368</v>
      </c>
    </row>
    <row r="168" spans="1:5" x14ac:dyDescent="0.2">
      <c r="A168" t="s">
        <v>3</v>
      </c>
      <c r="B168" t="s">
        <v>300</v>
      </c>
      <c r="C168" t="s">
        <v>94</v>
      </c>
      <c r="D168" t="s">
        <v>2</v>
      </c>
      <c r="E168" t="s">
        <v>368</v>
      </c>
    </row>
    <row r="169" spans="1:5" x14ac:dyDescent="0.2">
      <c r="A169" t="s">
        <v>3</v>
      </c>
      <c r="B169" t="s">
        <v>300</v>
      </c>
      <c r="C169" t="s">
        <v>39</v>
      </c>
      <c r="D169" t="s">
        <v>2</v>
      </c>
      <c r="E169" t="s">
        <v>368</v>
      </c>
    </row>
    <row r="170" spans="1:5" x14ac:dyDescent="0.2">
      <c r="A170" t="s">
        <v>6</v>
      </c>
      <c r="B170" t="s">
        <v>300</v>
      </c>
      <c r="C170" t="s">
        <v>69</v>
      </c>
      <c r="D170" t="s">
        <v>1579</v>
      </c>
      <c r="E170" t="s">
        <v>368</v>
      </c>
    </row>
    <row r="171" spans="1:5" x14ac:dyDescent="0.2">
      <c r="A171" t="s">
        <v>3</v>
      </c>
      <c r="B171" t="s">
        <v>300</v>
      </c>
      <c r="C171" t="s">
        <v>73</v>
      </c>
      <c r="D171" t="s">
        <v>2</v>
      </c>
      <c r="E171" t="s">
        <v>368</v>
      </c>
    </row>
    <row r="172" spans="1:5" x14ac:dyDescent="0.2">
      <c r="A172" t="s">
        <v>6</v>
      </c>
      <c r="B172" t="s">
        <v>300</v>
      </c>
      <c r="C172" t="s">
        <v>86</v>
      </c>
      <c r="D172" t="s">
        <v>1584</v>
      </c>
      <c r="E172" t="s">
        <v>368</v>
      </c>
    </row>
    <row r="173" spans="1:5" x14ac:dyDescent="0.2">
      <c r="A173" t="s">
        <v>6</v>
      </c>
      <c r="B173" t="s">
        <v>300</v>
      </c>
      <c r="C173" t="s">
        <v>60</v>
      </c>
      <c r="D173" t="s">
        <v>1575</v>
      </c>
      <c r="E173" t="s">
        <v>368</v>
      </c>
    </row>
    <row r="174" spans="1:5" x14ac:dyDescent="0.2">
      <c r="A174" t="s">
        <v>6</v>
      </c>
      <c r="B174" t="s">
        <v>300</v>
      </c>
      <c r="C174" t="s">
        <v>136</v>
      </c>
      <c r="D174" t="s">
        <v>1600</v>
      </c>
      <c r="E174" t="s">
        <v>368</v>
      </c>
    </row>
    <row r="175" spans="1:5" x14ac:dyDescent="0.2">
      <c r="A175" t="s">
        <v>6</v>
      </c>
      <c r="B175" t="s">
        <v>300</v>
      </c>
      <c r="C175" t="s">
        <v>28</v>
      </c>
      <c r="D175" t="s">
        <v>1558</v>
      </c>
      <c r="E175" t="s">
        <v>368</v>
      </c>
    </row>
    <row r="176" spans="1:5" x14ac:dyDescent="0.2">
      <c r="A176" t="s">
        <v>3</v>
      </c>
      <c r="B176" t="s">
        <v>300</v>
      </c>
      <c r="C176" t="s">
        <v>100</v>
      </c>
      <c r="D176" t="s">
        <v>2</v>
      </c>
      <c r="E176" t="s">
        <v>368</v>
      </c>
    </row>
    <row r="177" spans="1:5" x14ac:dyDescent="0.2">
      <c r="A177" t="s">
        <v>9</v>
      </c>
      <c r="B177" t="s">
        <v>300</v>
      </c>
      <c r="C177" t="s">
        <v>14</v>
      </c>
      <c r="D177" t="s">
        <v>2</v>
      </c>
      <c r="E177" t="s">
        <v>368</v>
      </c>
    </row>
    <row r="178" spans="1:5" x14ac:dyDescent="0.2">
      <c r="A178" t="s">
        <v>3</v>
      </c>
      <c r="B178" t="s">
        <v>300</v>
      </c>
      <c r="C178" t="s">
        <v>170</v>
      </c>
      <c r="D178" t="s">
        <v>2</v>
      </c>
      <c r="E178" t="s">
        <v>368</v>
      </c>
    </row>
    <row r="179" spans="1:5" x14ac:dyDescent="0.2">
      <c r="A179" t="s">
        <v>9</v>
      </c>
      <c r="B179" t="s">
        <v>300</v>
      </c>
      <c r="C179" t="s">
        <v>114</v>
      </c>
      <c r="D179" t="s">
        <v>2</v>
      </c>
      <c r="E179" t="s">
        <v>368</v>
      </c>
    </row>
    <row r="180" spans="1:5" x14ac:dyDescent="0.2">
      <c r="A180" t="s">
        <v>6</v>
      </c>
      <c r="B180" t="s">
        <v>300</v>
      </c>
      <c r="C180" t="s">
        <v>138</v>
      </c>
      <c r="D180" t="s">
        <v>1601</v>
      </c>
      <c r="E180" t="s">
        <v>368</v>
      </c>
    </row>
    <row r="181" spans="1:5" x14ac:dyDescent="0.2">
      <c r="A181" t="s">
        <v>6</v>
      </c>
      <c r="B181" t="s">
        <v>300</v>
      </c>
      <c r="C181" t="s">
        <v>89</v>
      </c>
      <c r="D181" t="s">
        <v>1586</v>
      </c>
      <c r="E181" t="s">
        <v>368</v>
      </c>
    </row>
    <row r="182" spans="1:5" x14ac:dyDescent="0.2">
      <c r="A182" t="s">
        <v>6</v>
      </c>
      <c r="B182" t="s">
        <v>300</v>
      </c>
      <c r="C182" t="s">
        <v>42</v>
      </c>
      <c r="D182" t="s">
        <v>1567</v>
      </c>
      <c r="E182" t="s">
        <v>368</v>
      </c>
    </row>
    <row r="183" spans="1:5" x14ac:dyDescent="0.2">
      <c r="A183" t="s">
        <v>6</v>
      </c>
      <c r="B183" t="s">
        <v>300</v>
      </c>
      <c r="C183" t="s">
        <v>55</v>
      </c>
      <c r="D183" t="s">
        <v>1572</v>
      </c>
      <c r="E183" t="s">
        <v>368</v>
      </c>
    </row>
    <row r="184" spans="1:5" x14ac:dyDescent="0.2">
      <c r="A184" t="s">
        <v>6</v>
      </c>
      <c r="B184" t="s">
        <v>300</v>
      </c>
      <c r="C184" t="s">
        <v>20</v>
      </c>
      <c r="D184" t="s">
        <v>1551</v>
      </c>
      <c r="E184" t="s">
        <v>368</v>
      </c>
    </row>
    <row r="185" spans="1:5" x14ac:dyDescent="0.2">
      <c r="A185" t="s">
        <v>6</v>
      </c>
      <c r="B185" t="s">
        <v>300</v>
      </c>
      <c r="C185" t="s">
        <v>49</v>
      </c>
      <c r="D185" t="s">
        <v>1570</v>
      </c>
      <c r="E185" t="s">
        <v>368</v>
      </c>
    </row>
    <row r="186" spans="1:5" x14ac:dyDescent="0.2">
      <c r="A186" t="s">
        <v>3</v>
      </c>
      <c r="B186" t="s">
        <v>300</v>
      </c>
      <c r="C186" t="s">
        <v>208</v>
      </c>
      <c r="D186" t="s">
        <v>2</v>
      </c>
      <c r="E186" t="s">
        <v>368</v>
      </c>
    </row>
    <row r="187" spans="1:5" x14ac:dyDescent="0.2">
      <c r="A187" t="s">
        <v>3</v>
      </c>
      <c r="B187" t="s">
        <v>300</v>
      </c>
      <c r="C187" t="s">
        <v>16</v>
      </c>
      <c r="D187" t="s">
        <v>2</v>
      </c>
      <c r="E187" t="s">
        <v>368</v>
      </c>
    </row>
    <row r="188" spans="1:5" x14ac:dyDescent="0.2">
      <c r="A188" t="s">
        <v>3</v>
      </c>
      <c r="B188" t="s">
        <v>300</v>
      </c>
      <c r="C188" t="s">
        <v>58</v>
      </c>
      <c r="D188" t="s">
        <v>2</v>
      </c>
      <c r="E188" t="s">
        <v>368</v>
      </c>
    </row>
    <row r="189" spans="1:5" x14ac:dyDescent="0.2">
      <c r="A189" t="s">
        <v>9</v>
      </c>
      <c r="B189" t="s">
        <v>300</v>
      </c>
      <c r="C189" t="s">
        <v>97</v>
      </c>
      <c r="D189" t="s">
        <v>2</v>
      </c>
      <c r="E189" t="s">
        <v>368</v>
      </c>
    </row>
    <row r="190" spans="1:5" x14ac:dyDescent="0.2">
      <c r="A190" t="s">
        <v>9</v>
      </c>
      <c r="B190" t="s">
        <v>300</v>
      </c>
      <c r="C190" t="s">
        <v>213</v>
      </c>
      <c r="D190" t="s">
        <v>2</v>
      </c>
      <c r="E190" t="s">
        <v>368</v>
      </c>
    </row>
    <row r="191" spans="1:5" x14ac:dyDescent="0.2">
      <c r="A191" t="s">
        <v>6</v>
      </c>
      <c r="B191" t="s">
        <v>300</v>
      </c>
      <c r="C191" t="s">
        <v>99</v>
      </c>
      <c r="D191" t="s">
        <v>1589</v>
      </c>
      <c r="E191" t="s">
        <v>368</v>
      </c>
    </row>
    <row r="192" spans="1:5" x14ac:dyDescent="0.2">
      <c r="A192" t="s">
        <v>9</v>
      </c>
      <c r="B192" t="s">
        <v>300</v>
      </c>
      <c r="C192" t="s">
        <v>129</v>
      </c>
      <c r="D192" t="s">
        <v>2</v>
      </c>
      <c r="E192" t="s">
        <v>368</v>
      </c>
    </row>
    <row r="193" spans="1:5" x14ac:dyDescent="0.2">
      <c r="A193" t="s">
        <v>11</v>
      </c>
      <c r="B193" t="s">
        <v>300</v>
      </c>
      <c r="C193" t="s">
        <v>119</v>
      </c>
      <c r="D193" t="s">
        <v>2</v>
      </c>
      <c r="E193" t="s">
        <v>368</v>
      </c>
    </row>
    <row r="194" spans="1:5" x14ac:dyDescent="0.2">
      <c r="A194" t="s">
        <v>6</v>
      </c>
      <c r="B194" t="s">
        <v>300</v>
      </c>
      <c r="C194" t="s">
        <v>33</v>
      </c>
      <c r="D194" t="s">
        <v>1561</v>
      </c>
      <c r="E194" t="s">
        <v>368</v>
      </c>
    </row>
    <row r="195" spans="1:5" x14ac:dyDescent="0.2">
      <c r="A195" t="s">
        <v>6</v>
      </c>
      <c r="B195" t="s">
        <v>300</v>
      </c>
      <c r="C195" t="s">
        <v>36</v>
      </c>
      <c r="D195" t="s">
        <v>1564</v>
      </c>
      <c r="E195" t="s">
        <v>368</v>
      </c>
    </row>
    <row r="196" spans="1:5" x14ac:dyDescent="0.2">
      <c r="A196" t="s">
        <v>6</v>
      </c>
      <c r="B196" t="s">
        <v>300</v>
      </c>
      <c r="C196" t="s">
        <v>140</v>
      </c>
      <c r="D196" t="s">
        <v>1601</v>
      </c>
      <c r="E196" t="s">
        <v>368</v>
      </c>
    </row>
    <row r="197" spans="1:5" x14ac:dyDescent="0.2">
      <c r="A197" t="s">
        <v>6</v>
      </c>
      <c r="B197" t="s">
        <v>300</v>
      </c>
      <c r="C197" t="s">
        <v>51</v>
      </c>
      <c r="D197" t="s">
        <v>1565</v>
      </c>
      <c r="E197" t="s">
        <v>368</v>
      </c>
    </row>
    <row r="198" spans="1:5" x14ac:dyDescent="0.2">
      <c r="A198" t="s">
        <v>11</v>
      </c>
      <c r="B198" t="s">
        <v>300</v>
      </c>
      <c r="C198" t="s">
        <v>127</v>
      </c>
      <c r="D198" t="s">
        <v>2</v>
      </c>
      <c r="E198" t="s">
        <v>368</v>
      </c>
    </row>
    <row r="199" spans="1:5" x14ac:dyDescent="0.2">
      <c r="A199" t="s">
        <v>6</v>
      </c>
      <c r="B199" t="s">
        <v>300</v>
      </c>
      <c r="C199" t="s">
        <v>41</v>
      </c>
      <c r="D199" t="s">
        <v>1566</v>
      </c>
      <c r="E199" t="s">
        <v>368</v>
      </c>
    </row>
    <row r="200" spans="1:5" x14ac:dyDescent="0.2">
      <c r="A200" t="s">
        <v>6</v>
      </c>
      <c r="B200" t="s">
        <v>300</v>
      </c>
      <c r="C200" t="s">
        <v>24</v>
      </c>
      <c r="D200" t="s">
        <v>1554</v>
      </c>
      <c r="E200" t="s">
        <v>368</v>
      </c>
    </row>
    <row r="201" spans="1:5" x14ac:dyDescent="0.2">
      <c r="A201" t="s">
        <v>11</v>
      </c>
      <c r="B201" t="s">
        <v>300</v>
      </c>
      <c r="C201" t="s">
        <v>130</v>
      </c>
      <c r="D201" t="s">
        <v>2</v>
      </c>
      <c r="E201" t="s">
        <v>368</v>
      </c>
    </row>
    <row r="202" spans="1:5" x14ac:dyDescent="0.2">
      <c r="A202" t="s">
        <v>6</v>
      </c>
      <c r="B202" t="s">
        <v>300</v>
      </c>
      <c r="C202" t="s">
        <v>145</v>
      </c>
      <c r="D202" t="s">
        <v>1604</v>
      </c>
      <c r="E202" t="s">
        <v>368</v>
      </c>
    </row>
    <row r="203" spans="1:5" x14ac:dyDescent="0.2">
      <c r="A203" t="s">
        <v>3</v>
      </c>
      <c r="B203" t="s">
        <v>300</v>
      </c>
      <c r="C203" t="s">
        <v>209</v>
      </c>
      <c r="D203" t="s">
        <v>2</v>
      </c>
      <c r="E203" t="s">
        <v>368</v>
      </c>
    </row>
    <row r="204" spans="1:5" x14ac:dyDescent="0.2">
      <c r="A204" t="s">
        <v>6</v>
      </c>
      <c r="B204" t="s">
        <v>300</v>
      </c>
      <c r="C204" t="s">
        <v>44</v>
      </c>
      <c r="D204" t="s">
        <v>1568</v>
      </c>
      <c r="E204" t="s">
        <v>368</v>
      </c>
    </row>
    <row r="205" spans="1:5" x14ac:dyDescent="0.2">
      <c r="A205" t="s">
        <v>6</v>
      </c>
      <c r="B205" t="s">
        <v>300</v>
      </c>
      <c r="C205" t="s">
        <v>117</v>
      </c>
      <c r="D205" t="s">
        <v>1594</v>
      </c>
      <c r="E205" t="s">
        <v>368</v>
      </c>
    </row>
    <row r="206" spans="1:5" x14ac:dyDescent="0.2">
      <c r="A206" t="s">
        <v>6</v>
      </c>
      <c r="B206" t="s">
        <v>300</v>
      </c>
      <c r="C206" t="s">
        <v>104</v>
      </c>
      <c r="D206" t="s">
        <v>1591</v>
      </c>
      <c r="E206" t="s">
        <v>368</v>
      </c>
    </row>
    <row r="207" spans="1:5" x14ac:dyDescent="0.2">
      <c r="A207" t="s">
        <v>6</v>
      </c>
      <c r="B207" t="s">
        <v>300</v>
      </c>
      <c r="C207" t="s">
        <v>45</v>
      </c>
      <c r="D207" t="s">
        <v>1569</v>
      </c>
      <c r="E207" t="s">
        <v>368</v>
      </c>
    </row>
    <row r="208" spans="1:5" x14ac:dyDescent="0.2">
      <c r="A208" t="s">
        <v>6</v>
      </c>
      <c r="B208" t="s">
        <v>300</v>
      </c>
      <c r="C208" t="s">
        <v>79</v>
      </c>
      <c r="D208" t="s">
        <v>1581</v>
      </c>
      <c r="E208" t="s">
        <v>368</v>
      </c>
    </row>
    <row r="209" spans="1:5" x14ac:dyDescent="0.2">
      <c r="A209" t="s">
        <v>6</v>
      </c>
      <c r="B209" t="s">
        <v>300</v>
      </c>
      <c r="C209" t="s">
        <v>175</v>
      </c>
      <c r="D209" t="s">
        <v>1611</v>
      </c>
      <c r="E209" t="s">
        <v>368</v>
      </c>
    </row>
    <row r="210" spans="1:5" x14ac:dyDescent="0.2">
      <c r="A210" t="s">
        <v>6</v>
      </c>
      <c r="B210" t="s">
        <v>300</v>
      </c>
      <c r="C210" t="s">
        <v>31</v>
      </c>
      <c r="D210" t="s">
        <v>1560</v>
      </c>
      <c r="E210" t="s">
        <v>368</v>
      </c>
    </row>
    <row r="211" spans="1:5" x14ac:dyDescent="0.2">
      <c r="A211" t="s">
        <v>6</v>
      </c>
      <c r="B211" t="s">
        <v>300</v>
      </c>
      <c r="C211" t="s">
        <v>133</v>
      </c>
      <c r="D211" t="s">
        <v>1599</v>
      </c>
      <c r="E211" t="s">
        <v>368</v>
      </c>
    </row>
    <row r="212" spans="1:5" x14ac:dyDescent="0.2">
      <c r="A212" t="s">
        <v>3</v>
      </c>
      <c r="B212" t="s">
        <v>300</v>
      </c>
      <c r="C212" t="s">
        <v>172</v>
      </c>
      <c r="D212" t="s">
        <v>2</v>
      </c>
      <c r="E212" t="s">
        <v>368</v>
      </c>
    </row>
    <row r="213" spans="1:5" x14ac:dyDescent="0.2">
      <c r="A213" t="s">
        <v>3</v>
      </c>
      <c r="B213" t="s">
        <v>300</v>
      </c>
      <c r="C213" t="s">
        <v>19</v>
      </c>
      <c r="D213" t="s">
        <v>2</v>
      </c>
      <c r="E213" t="s">
        <v>368</v>
      </c>
    </row>
    <row r="214" spans="1:5" x14ac:dyDescent="0.2">
      <c r="A214" t="s">
        <v>11</v>
      </c>
      <c r="B214" t="s">
        <v>300</v>
      </c>
      <c r="C214" t="s">
        <v>169</v>
      </c>
      <c r="D214" t="s">
        <v>2</v>
      </c>
      <c r="E214" t="s">
        <v>368</v>
      </c>
    </row>
    <row r="215" spans="1:5" x14ac:dyDescent="0.2">
      <c r="A215" t="s">
        <v>9</v>
      </c>
      <c r="B215" t="s">
        <v>300</v>
      </c>
      <c r="C215" t="s">
        <v>219</v>
      </c>
      <c r="D215" t="s">
        <v>2</v>
      </c>
      <c r="E215" t="s">
        <v>368</v>
      </c>
    </row>
    <row r="216" spans="1:5" x14ac:dyDescent="0.2">
      <c r="A216" t="s">
        <v>6</v>
      </c>
      <c r="B216" t="s">
        <v>300</v>
      </c>
      <c r="C216" t="s">
        <v>91</v>
      </c>
      <c r="D216" t="s">
        <v>1588</v>
      </c>
      <c r="E216" t="s">
        <v>368</v>
      </c>
    </row>
    <row r="217" spans="1:5" x14ac:dyDescent="0.2">
      <c r="A217" t="s">
        <v>9</v>
      </c>
      <c r="B217" t="s">
        <v>300</v>
      </c>
      <c r="C217" t="s">
        <v>199</v>
      </c>
      <c r="D217" t="s">
        <v>2</v>
      </c>
      <c r="E217" t="s">
        <v>368</v>
      </c>
    </row>
    <row r="218" spans="1:5" x14ac:dyDescent="0.2">
      <c r="A218" t="s">
        <v>3</v>
      </c>
      <c r="B218" t="s">
        <v>300</v>
      </c>
      <c r="C218" t="s">
        <v>141</v>
      </c>
      <c r="D218" t="s">
        <v>2</v>
      </c>
      <c r="E218" t="s">
        <v>368</v>
      </c>
    </row>
    <row r="219" spans="1:5" x14ac:dyDescent="0.2">
      <c r="A219" t="s">
        <v>6</v>
      </c>
      <c r="B219" t="s">
        <v>300</v>
      </c>
      <c r="C219" t="s">
        <v>147</v>
      </c>
      <c r="D219" t="s">
        <v>1604</v>
      </c>
      <c r="E219" t="s">
        <v>368</v>
      </c>
    </row>
    <row r="220" spans="1:5" x14ac:dyDescent="0.2">
      <c r="A220" t="s">
        <v>6</v>
      </c>
      <c r="B220" t="s">
        <v>300</v>
      </c>
      <c r="C220" t="s">
        <v>165</v>
      </c>
      <c r="D220" t="s">
        <v>1610</v>
      </c>
      <c r="E220" t="s">
        <v>368</v>
      </c>
    </row>
    <row r="221" spans="1:5" x14ac:dyDescent="0.2">
      <c r="A221" t="s">
        <v>6</v>
      </c>
      <c r="B221" t="s">
        <v>300</v>
      </c>
      <c r="C221" t="s">
        <v>25</v>
      </c>
      <c r="D221" t="s">
        <v>1555</v>
      </c>
      <c r="E221" t="s">
        <v>368</v>
      </c>
    </row>
    <row r="222" spans="1:5" x14ac:dyDescent="0.2">
      <c r="A222" t="s">
        <v>6</v>
      </c>
      <c r="B222" t="s">
        <v>300</v>
      </c>
      <c r="C222" t="s">
        <v>161</v>
      </c>
      <c r="D222" t="s">
        <v>1607</v>
      </c>
      <c r="E222" t="s">
        <v>368</v>
      </c>
    </row>
    <row r="223" spans="1:5" x14ac:dyDescent="0.2">
      <c r="A223" t="s">
        <v>9</v>
      </c>
      <c r="B223" t="s">
        <v>300</v>
      </c>
      <c r="C223" t="s">
        <v>85</v>
      </c>
      <c r="D223" t="s">
        <v>2</v>
      </c>
      <c r="E223" t="s">
        <v>368</v>
      </c>
    </row>
    <row r="224" spans="1:5" x14ac:dyDescent="0.2">
      <c r="A224" t="s">
        <v>9</v>
      </c>
      <c r="B224" t="s">
        <v>300</v>
      </c>
      <c r="C224" t="s">
        <v>10</v>
      </c>
      <c r="D224" t="s">
        <v>2</v>
      </c>
      <c r="E224" t="s">
        <v>368</v>
      </c>
    </row>
    <row r="225" spans="1:5" x14ac:dyDescent="0.2">
      <c r="A225" t="s">
        <v>3</v>
      </c>
      <c r="B225" t="s">
        <v>300</v>
      </c>
      <c r="C225" t="s">
        <v>67</v>
      </c>
      <c r="D225" t="s">
        <v>2</v>
      </c>
      <c r="E225" t="s">
        <v>368</v>
      </c>
    </row>
    <row r="226" spans="1:5" x14ac:dyDescent="0.2">
      <c r="A226" t="s">
        <v>6</v>
      </c>
      <c r="B226" t="s">
        <v>300</v>
      </c>
      <c r="C226" t="s">
        <v>54</v>
      </c>
      <c r="D226" t="s">
        <v>1572</v>
      </c>
      <c r="E226" t="s">
        <v>368</v>
      </c>
    </row>
    <row r="227" spans="1:5" x14ac:dyDescent="0.2">
      <c r="A227" t="s">
        <v>9</v>
      </c>
      <c r="B227" t="s">
        <v>300</v>
      </c>
      <c r="C227" t="s">
        <v>68</v>
      </c>
      <c r="D227" t="s">
        <v>2</v>
      </c>
      <c r="E227" t="s">
        <v>368</v>
      </c>
    </row>
    <row r="228" spans="1:5" x14ac:dyDescent="0.2">
      <c r="A228" t="s">
        <v>6</v>
      </c>
      <c r="B228" t="s">
        <v>300</v>
      </c>
      <c r="C228" t="s">
        <v>26</v>
      </c>
      <c r="D228" t="s">
        <v>1556</v>
      </c>
      <c r="E228" t="s">
        <v>368</v>
      </c>
    </row>
    <row r="229" spans="1:5" x14ac:dyDescent="0.2">
      <c r="A229" t="s">
        <v>3</v>
      </c>
      <c r="B229" t="s">
        <v>300</v>
      </c>
      <c r="C229" t="s">
        <v>149</v>
      </c>
      <c r="D229" t="s">
        <v>2</v>
      </c>
      <c r="E229" t="s">
        <v>368</v>
      </c>
    </row>
    <row r="230" spans="1:5" x14ac:dyDescent="0.2">
      <c r="A230" t="s">
        <v>6</v>
      </c>
      <c r="B230" t="s">
        <v>300</v>
      </c>
      <c r="C230" t="s">
        <v>202</v>
      </c>
      <c r="D230" t="s">
        <v>1615</v>
      </c>
      <c r="E230" t="s">
        <v>368</v>
      </c>
    </row>
    <row r="231" spans="1:5" x14ac:dyDescent="0.2">
      <c r="A231" t="s">
        <v>9</v>
      </c>
      <c r="B231" t="s">
        <v>300</v>
      </c>
      <c r="C231" t="s">
        <v>106</v>
      </c>
      <c r="D231" t="s">
        <v>2</v>
      </c>
      <c r="E231" t="s">
        <v>368</v>
      </c>
    </row>
    <row r="232" spans="1:5" x14ac:dyDescent="0.2">
      <c r="A232" t="s">
        <v>6</v>
      </c>
      <c r="B232" t="s">
        <v>300</v>
      </c>
      <c r="C232" t="s">
        <v>22</v>
      </c>
      <c r="D232" t="s">
        <v>1552</v>
      </c>
      <c r="E232" t="s">
        <v>368</v>
      </c>
    </row>
    <row r="233" spans="1:5" x14ac:dyDescent="0.2">
      <c r="A233" t="s">
        <v>3</v>
      </c>
      <c r="B233" t="s">
        <v>300</v>
      </c>
      <c r="C233" t="s">
        <v>8</v>
      </c>
      <c r="D233" t="s">
        <v>2</v>
      </c>
      <c r="E233" t="s">
        <v>368</v>
      </c>
    </row>
    <row r="234" spans="1:5" x14ac:dyDescent="0.2">
      <c r="A234" t="s">
        <v>3</v>
      </c>
      <c r="B234" t="s">
        <v>300</v>
      </c>
      <c r="C234" t="s">
        <v>65</v>
      </c>
      <c r="D234" t="s">
        <v>2</v>
      </c>
      <c r="E234" t="s">
        <v>368</v>
      </c>
    </row>
    <row r="235" spans="1:5" x14ac:dyDescent="0.2">
      <c r="A235" t="s">
        <v>3</v>
      </c>
      <c r="B235" t="s">
        <v>300</v>
      </c>
      <c r="C235" t="s">
        <v>88</v>
      </c>
      <c r="D235" t="s">
        <v>2</v>
      </c>
      <c r="E235" t="s">
        <v>368</v>
      </c>
    </row>
    <row r="236" spans="1:5" x14ac:dyDescent="0.2">
      <c r="A236" t="s">
        <v>9</v>
      </c>
      <c r="B236" t="s">
        <v>300</v>
      </c>
      <c r="C236" t="s">
        <v>107</v>
      </c>
      <c r="D236" t="s">
        <v>2</v>
      </c>
      <c r="E236" t="s">
        <v>368</v>
      </c>
    </row>
    <row r="237" spans="1:5" x14ac:dyDescent="0.2">
      <c r="A237" t="s">
        <v>3</v>
      </c>
      <c r="B237" t="s">
        <v>300</v>
      </c>
      <c r="C237" t="s">
        <v>228</v>
      </c>
      <c r="D237" t="s">
        <v>2</v>
      </c>
      <c r="E237" t="s">
        <v>368</v>
      </c>
    </row>
    <row r="238" spans="1:5" x14ac:dyDescent="0.2">
      <c r="A238" t="s">
        <v>11</v>
      </c>
      <c r="B238" t="s">
        <v>300</v>
      </c>
      <c r="C238" t="s">
        <v>185</v>
      </c>
      <c r="D238" t="s">
        <v>2</v>
      </c>
      <c r="E238" t="s">
        <v>368</v>
      </c>
    </row>
    <row r="239" spans="1:5" x14ac:dyDescent="0.2">
      <c r="A239" t="s">
        <v>6</v>
      </c>
      <c r="B239" t="s">
        <v>300</v>
      </c>
      <c r="C239" t="s">
        <v>23</v>
      </c>
      <c r="D239" t="s">
        <v>1553</v>
      </c>
      <c r="E239" t="s">
        <v>368</v>
      </c>
    </row>
    <row r="240" spans="1:5" x14ac:dyDescent="0.2">
      <c r="A240" t="s">
        <v>6</v>
      </c>
      <c r="B240" t="s">
        <v>300</v>
      </c>
      <c r="C240" t="s">
        <v>83</v>
      </c>
      <c r="D240" t="s">
        <v>1582</v>
      </c>
      <c r="E240" t="s">
        <v>368</v>
      </c>
    </row>
    <row r="241" spans="1:5" x14ac:dyDescent="0.2">
      <c r="A241" t="s">
        <v>6</v>
      </c>
      <c r="B241" t="s">
        <v>300</v>
      </c>
      <c r="C241" t="s">
        <v>78</v>
      </c>
      <c r="D241" t="s">
        <v>1580</v>
      </c>
      <c r="E241" t="s">
        <v>368</v>
      </c>
    </row>
    <row r="242" spans="1:5" x14ac:dyDescent="0.2">
      <c r="A242" t="s">
        <v>6</v>
      </c>
      <c r="B242" t="s">
        <v>300</v>
      </c>
      <c r="C242" t="s">
        <v>101</v>
      </c>
      <c r="D242" t="s">
        <v>1590</v>
      </c>
      <c r="E242" t="s">
        <v>368</v>
      </c>
    </row>
    <row r="243" spans="1:5" x14ac:dyDescent="0.2">
      <c r="A243" t="s">
        <v>6</v>
      </c>
      <c r="B243" t="s">
        <v>300</v>
      </c>
      <c r="C243" t="s">
        <v>103</v>
      </c>
      <c r="D243" t="s">
        <v>1591</v>
      </c>
      <c r="E243" t="s">
        <v>368</v>
      </c>
    </row>
    <row r="244" spans="1:5" x14ac:dyDescent="0.2">
      <c r="A244" t="s">
        <v>6</v>
      </c>
      <c r="B244" t="s">
        <v>300</v>
      </c>
      <c r="C244" t="s">
        <v>163</v>
      </c>
      <c r="D244" t="s">
        <v>1609</v>
      </c>
      <c r="E244" t="s">
        <v>368</v>
      </c>
    </row>
    <row r="245" spans="1:5" x14ac:dyDescent="0.2">
      <c r="A245" t="s">
        <v>11</v>
      </c>
      <c r="B245" t="s">
        <v>300</v>
      </c>
      <c r="C245" t="s">
        <v>126</v>
      </c>
      <c r="D245" t="s">
        <v>2</v>
      </c>
      <c r="E245" t="s">
        <v>368</v>
      </c>
    </row>
    <row r="246" spans="1:5" x14ac:dyDescent="0.2">
      <c r="A246" t="s">
        <v>6</v>
      </c>
      <c r="B246" t="s">
        <v>300</v>
      </c>
      <c r="C246" t="s">
        <v>174</v>
      </c>
      <c r="D246" t="s">
        <v>1578</v>
      </c>
      <c r="E246" t="s">
        <v>368</v>
      </c>
    </row>
    <row r="247" spans="1:5" x14ac:dyDescent="0.2">
      <c r="A247" t="s">
        <v>6</v>
      </c>
      <c r="B247" t="s">
        <v>300</v>
      </c>
      <c r="C247" t="s">
        <v>105</v>
      </c>
      <c r="D247" t="s">
        <v>1592</v>
      </c>
      <c r="E247" t="s">
        <v>368</v>
      </c>
    </row>
    <row r="248" spans="1:5" x14ac:dyDescent="0.2">
      <c r="A248" t="s">
        <v>6</v>
      </c>
      <c r="B248" t="s">
        <v>300</v>
      </c>
      <c r="C248" t="s">
        <v>29</v>
      </c>
      <c r="D248" t="s">
        <v>1559</v>
      </c>
      <c r="E248" t="s">
        <v>368</v>
      </c>
    </row>
    <row r="249" spans="1:5" x14ac:dyDescent="0.2">
      <c r="A249" t="s">
        <v>6</v>
      </c>
      <c r="B249" t="s">
        <v>300</v>
      </c>
      <c r="C249" t="s">
        <v>115</v>
      </c>
      <c r="D249" t="s">
        <v>1568</v>
      </c>
      <c r="E249" t="s">
        <v>368</v>
      </c>
    </row>
    <row r="250" spans="1:5" x14ac:dyDescent="0.2">
      <c r="A250" t="s">
        <v>3</v>
      </c>
      <c r="B250" t="s">
        <v>300</v>
      </c>
      <c r="C250" t="s">
        <v>77</v>
      </c>
      <c r="D250" t="s">
        <v>2</v>
      </c>
      <c r="E250" t="s">
        <v>368</v>
      </c>
    </row>
    <row r="251" spans="1:5" x14ac:dyDescent="0.2">
      <c r="A251" t="s">
        <v>9</v>
      </c>
      <c r="B251" t="s">
        <v>300</v>
      </c>
      <c r="C251" t="s">
        <v>132</v>
      </c>
      <c r="D251" t="s">
        <v>2</v>
      </c>
      <c r="E251" t="s">
        <v>368</v>
      </c>
    </row>
    <row r="252" spans="1:5" x14ac:dyDescent="0.2">
      <c r="A252" t="s">
        <v>6</v>
      </c>
      <c r="B252" t="s">
        <v>300</v>
      </c>
      <c r="C252" t="s">
        <v>121</v>
      </c>
      <c r="D252" t="s">
        <v>1596</v>
      </c>
      <c r="E252" t="s">
        <v>368</v>
      </c>
    </row>
    <row r="253" spans="1:5" x14ac:dyDescent="0.2">
      <c r="A253" t="s">
        <v>6</v>
      </c>
      <c r="B253" t="s">
        <v>300</v>
      </c>
      <c r="C253" t="s">
        <v>188</v>
      </c>
      <c r="D253" t="s">
        <v>1613</v>
      </c>
      <c r="E253" t="s">
        <v>368</v>
      </c>
    </row>
    <row r="254" spans="1:5" x14ac:dyDescent="0.2">
      <c r="A254" t="s">
        <v>9</v>
      </c>
      <c r="B254" t="s">
        <v>300</v>
      </c>
      <c r="C254" t="s">
        <v>66</v>
      </c>
      <c r="D254" t="s">
        <v>2</v>
      </c>
      <c r="E254" t="s">
        <v>368</v>
      </c>
    </row>
    <row r="255" spans="1:5" x14ac:dyDescent="0.2">
      <c r="A255" t="s">
        <v>11</v>
      </c>
      <c r="B255" t="s">
        <v>300</v>
      </c>
      <c r="C255" t="s">
        <v>146</v>
      </c>
      <c r="D255" t="s">
        <v>2</v>
      </c>
      <c r="E255" t="s">
        <v>368</v>
      </c>
    </row>
    <row r="256" spans="1:5" x14ac:dyDescent="0.2">
      <c r="A256" t="s">
        <v>3</v>
      </c>
      <c r="B256" t="s">
        <v>300</v>
      </c>
      <c r="C256" t="s">
        <v>111</v>
      </c>
      <c r="D256" t="s">
        <v>2</v>
      </c>
      <c r="E256" t="s">
        <v>368</v>
      </c>
    </row>
    <row r="257" spans="1:5" x14ac:dyDescent="0.2">
      <c r="A257" t="s">
        <v>3</v>
      </c>
      <c r="B257" t="s">
        <v>300</v>
      </c>
      <c r="C257" t="s">
        <v>5</v>
      </c>
      <c r="D257" t="s">
        <v>2</v>
      </c>
      <c r="E257" t="s">
        <v>368</v>
      </c>
    </row>
    <row r="258" spans="1:5" x14ac:dyDescent="0.2">
      <c r="A258" t="s">
        <v>6</v>
      </c>
      <c r="B258" t="s">
        <v>300</v>
      </c>
      <c r="C258" t="s">
        <v>186</v>
      </c>
      <c r="D258" t="s">
        <v>1612</v>
      </c>
      <c r="E258" t="s">
        <v>368</v>
      </c>
    </row>
    <row r="259" spans="1:5" x14ac:dyDescent="0.2">
      <c r="A259" t="s">
        <v>9</v>
      </c>
      <c r="B259" t="s">
        <v>300</v>
      </c>
      <c r="C259" t="s">
        <v>200</v>
      </c>
      <c r="D259" t="s">
        <v>2</v>
      </c>
      <c r="E259" t="s">
        <v>368</v>
      </c>
    </row>
    <row r="260" spans="1:5" x14ac:dyDescent="0.2">
      <c r="A260" t="s">
        <v>3</v>
      </c>
      <c r="B260" t="s">
        <v>300</v>
      </c>
      <c r="C260" t="s">
        <v>43</v>
      </c>
      <c r="D260" t="s">
        <v>2</v>
      </c>
      <c r="E260" t="s">
        <v>368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2141-111D-A244-95CA-D7DE291F2A3F}">
  <dimension ref="A1:E269"/>
  <sheetViews>
    <sheetView workbookViewId="0">
      <selection activeCell="F12" sqref="F12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390</v>
      </c>
      <c r="C2" t="s">
        <v>220</v>
      </c>
      <c r="D2" t="s">
        <v>2</v>
      </c>
      <c r="E2" t="s">
        <v>390</v>
      </c>
    </row>
    <row r="3" spans="1:5" x14ac:dyDescent="0.2">
      <c r="A3" t="s">
        <v>3</v>
      </c>
      <c r="B3" t="s">
        <v>390</v>
      </c>
      <c r="C3" t="s">
        <v>391</v>
      </c>
      <c r="D3" t="s">
        <v>2</v>
      </c>
      <c r="E3" t="s">
        <v>390</v>
      </c>
    </row>
    <row r="4" spans="1:5" x14ac:dyDescent="0.2">
      <c r="A4" t="s">
        <v>9</v>
      </c>
      <c r="B4" t="s">
        <v>392</v>
      </c>
      <c r="C4" t="s">
        <v>302</v>
      </c>
      <c r="D4" t="s">
        <v>2</v>
      </c>
      <c r="E4" t="s">
        <v>390</v>
      </c>
    </row>
    <row r="5" spans="1:5" x14ac:dyDescent="0.2">
      <c r="A5" t="s">
        <v>9</v>
      </c>
      <c r="B5" t="s">
        <v>393</v>
      </c>
      <c r="C5" t="s">
        <v>394</v>
      </c>
      <c r="D5" t="s">
        <v>2</v>
      </c>
      <c r="E5" t="s">
        <v>390</v>
      </c>
    </row>
    <row r="6" spans="1:5" x14ac:dyDescent="0.2">
      <c r="A6" t="s">
        <v>9</v>
      </c>
      <c r="B6" t="s">
        <v>393</v>
      </c>
      <c r="C6" t="s">
        <v>370</v>
      </c>
      <c r="D6" t="s">
        <v>2</v>
      </c>
      <c r="E6" t="s">
        <v>390</v>
      </c>
    </row>
    <row r="7" spans="1:5" x14ac:dyDescent="0.2">
      <c r="A7" t="s">
        <v>9</v>
      </c>
      <c r="B7" t="s">
        <v>393</v>
      </c>
      <c r="C7" t="s">
        <v>372</v>
      </c>
      <c r="D7" t="s">
        <v>2</v>
      </c>
      <c r="E7" t="s">
        <v>390</v>
      </c>
    </row>
    <row r="8" spans="1:5" x14ac:dyDescent="0.2">
      <c r="A8" t="s">
        <v>3</v>
      </c>
      <c r="B8" t="s">
        <v>393</v>
      </c>
      <c r="C8" t="s">
        <v>395</v>
      </c>
      <c r="D8" t="s">
        <v>2</v>
      </c>
      <c r="E8" t="s">
        <v>390</v>
      </c>
    </row>
    <row r="9" spans="1:5" x14ac:dyDescent="0.2">
      <c r="A9" t="s">
        <v>9</v>
      </c>
      <c r="B9" t="s">
        <v>396</v>
      </c>
      <c r="C9" t="s">
        <v>397</v>
      </c>
      <c r="D9" t="s">
        <v>2</v>
      </c>
      <c r="E9" t="s">
        <v>390</v>
      </c>
    </row>
    <row r="10" spans="1:5" x14ac:dyDescent="0.2">
      <c r="A10" t="s">
        <v>9</v>
      </c>
      <c r="B10" t="s">
        <v>396</v>
      </c>
      <c r="C10" t="s">
        <v>398</v>
      </c>
      <c r="D10" t="s">
        <v>2</v>
      </c>
      <c r="E10" t="s">
        <v>390</v>
      </c>
    </row>
    <row r="11" spans="1:5" x14ac:dyDescent="0.2">
      <c r="A11" t="s">
        <v>9</v>
      </c>
      <c r="B11" t="s">
        <v>396</v>
      </c>
      <c r="C11" t="s">
        <v>399</v>
      </c>
      <c r="D11" t="s">
        <v>2</v>
      </c>
      <c r="E11" t="s">
        <v>390</v>
      </c>
    </row>
    <row r="12" spans="1:5" x14ac:dyDescent="0.2">
      <c r="A12" t="s">
        <v>3</v>
      </c>
      <c r="B12" t="s">
        <v>400</v>
      </c>
      <c r="C12" t="s">
        <v>401</v>
      </c>
      <c r="D12" t="s">
        <v>400</v>
      </c>
      <c r="E12" t="s">
        <v>390</v>
      </c>
    </row>
    <row r="13" spans="1:5" x14ac:dyDescent="0.2">
      <c r="A13" t="s">
        <v>9</v>
      </c>
      <c r="B13" t="s">
        <v>402</v>
      </c>
      <c r="C13" t="s">
        <v>336</v>
      </c>
      <c r="D13" t="s">
        <v>2</v>
      </c>
      <c r="E13" t="s">
        <v>390</v>
      </c>
    </row>
    <row r="14" spans="1:5" x14ac:dyDescent="0.2">
      <c r="A14" t="s">
        <v>6</v>
      </c>
      <c r="B14" t="s">
        <v>402</v>
      </c>
      <c r="C14" t="s">
        <v>338</v>
      </c>
      <c r="D14" t="s">
        <v>403</v>
      </c>
      <c r="E14" t="s">
        <v>390</v>
      </c>
    </row>
    <row r="15" spans="1:5" x14ac:dyDescent="0.2">
      <c r="A15" t="s">
        <v>11</v>
      </c>
      <c r="B15" t="s">
        <v>403</v>
      </c>
      <c r="C15" t="s">
        <v>404</v>
      </c>
      <c r="D15" t="s">
        <v>2</v>
      </c>
      <c r="E15" t="s">
        <v>390</v>
      </c>
    </row>
    <row r="16" spans="1:5" x14ac:dyDescent="0.2">
      <c r="A16" t="s">
        <v>3</v>
      </c>
      <c r="B16" t="s">
        <v>403</v>
      </c>
      <c r="C16" t="s">
        <v>405</v>
      </c>
      <c r="D16" t="s">
        <v>2</v>
      </c>
      <c r="E16" t="s">
        <v>390</v>
      </c>
    </row>
    <row r="17" spans="1:5" x14ac:dyDescent="0.2">
      <c r="A17" t="s">
        <v>6</v>
      </c>
      <c r="B17" t="s">
        <v>403</v>
      </c>
      <c r="C17" t="s">
        <v>81</v>
      </c>
      <c r="D17" t="s">
        <v>281</v>
      </c>
      <c r="E17" t="s">
        <v>390</v>
      </c>
    </row>
    <row r="18" spans="1:5" x14ac:dyDescent="0.2">
      <c r="A18" t="s">
        <v>3</v>
      </c>
      <c r="B18" t="s">
        <v>406</v>
      </c>
      <c r="C18" t="s">
        <v>407</v>
      </c>
      <c r="D18" t="s">
        <v>2</v>
      </c>
      <c r="E18" t="s">
        <v>390</v>
      </c>
    </row>
    <row r="19" spans="1:5" x14ac:dyDescent="0.2">
      <c r="A19" t="s">
        <v>6</v>
      </c>
      <c r="B19" t="s">
        <v>408</v>
      </c>
      <c r="C19" t="s">
        <v>118</v>
      </c>
      <c r="D19" t="s">
        <v>408</v>
      </c>
      <c r="E19" t="s">
        <v>390</v>
      </c>
    </row>
    <row r="20" spans="1:5" x14ac:dyDescent="0.2">
      <c r="A20" t="s">
        <v>9</v>
      </c>
      <c r="B20" t="s">
        <v>409</v>
      </c>
      <c r="C20" t="s">
        <v>305</v>
      </c>
      <c r="D20" t="s">
        <v>2</v>
      </c>
      <c r="E20" t="s">
        <v>390</v>
      </c>
    </row>
    <row r="21" spans="1:5" x14ac:dyDescent="0.2">
      <c r="A21" t="s">
        <v>9</v>
      </c>
      <c r="B21" t="s">
        <v>409</v>
      </c>
      <c r="C21" t="s">
        <v>334</v>
      </c>
      <c r="D21" t="s">
        <v>2</v>
      </c>
      <c r="E21" t="s">
        <v>390</v>
      </c>
    </row>
    <row r="22" spans="1:5" x14ac:dyDescent="0.2">
      <c r="A22" t="s">
        <v>9</v>
      </c>
      <c r="B22" t="s">
        <v>409</v>
      </c>
      <c r="C22" t="s">
        <v>324</v>
      </c>
      <c r="D22" t="s">
        <v>2</v>
      </c>
      <c r="E22" t="s">
        <v>390</v>
      </c>
    </row>
    <row r="23" spans="1:5" x14ac:dyDescent="0.2">
      <c r="A23" t="s">
        <v>6</v>
      </c>
      <c r="B23" t="s">
        <v>410</v>
      </c>
      <c r="C23" t="s">
        <v>179</v>
      </c>
      <c r="D23" t="s">
        <v>410</v>
      </c>
      <c r="E23" t="s">
        <v>390</v>
      </c>
    </row>
    <row r="24" spans="1:5" x14ac:dyDescent="0.2">
      <c r="A24" t="s">
        <v>6</v>
      </c>
      <c r="B24" t="s">
        <v>410</v>
      </c>
      <c r="C24" t="s">
        <v>193</v>
      </c>
      <c r="D24" t="s">
        <v>410</v>
      </c>
      <c r="E24" t="s">
        <v>390</v>
      </c>
    </row>
    <row r="25" spans="1:5" x14ac:dyDescent="0.2">
      <c r="A25" t="s">
        <v>9</v>
      </c>
      <c r="B25" t="s">
        <v>410</v>
      </c>
      <c r="C25" t="s">
        <v>321</v>
      </c>
      <c r="D25" t="s">
        <v>2</v>
      </c>
      <c r="E25" t="s">
        <v>390</v>
      </c>
    </row>
    <row r="26" spans="1:5" x14ac:dyDescent="0.2">
      <c r="A26" t="s">
        <v>3</v>
      </c>
      <c r="B26" t="s">
        <v>410</v>
      </c>
      <c r="C26" t="s">
        <v>411</v>
      </c>
      <c r="D26" t="s">
        <v>2</v>
      </c>
      <c r="E26" t="s">
        <v>390</v>
      </c>
    </row>
    <row r="27" spans="1:5" x14ac:dyDescent="0.2">
      <c r="A27" t="s">
        <v>6</v>
      </c>
      <c r="B27" t="s">
        <v>412</v>
      </c>
      <c r="C27" t="s">
        <v>341</v>
      </c>
      <c r="D27" t="s">
        <v>373</v>
      </c>
      <c r="E27" t="s">
        <v>390</v>
      </c>
    </row>
    <row r="28" spans="1:5" x14ac:dyDescent="0.2">
      <c r="A28" t="s">
        <v>6</v>
      </c>
      <c r="B28" t="s">
        <v>413</v>
      </c>
      <c r="C28" t="s">
        <v>346</v>
      </c>
      <c r="D28" t="s">
        <v>413</v>
      </c>
      <c r="E28" t="s">
        <v>390</v>
      </c>
    </row>
    <row r="29" spans="1:5" x14ac:dyDescent="0.2">
      <c r="A29" t="s">
        <v>6</v>
      </c>
      <c r="B29" t="s">
        <v>414</v>
      </c>
      <c r="C29" t="s">
        <v>388</v>
      </c>
      <c r="D29" t="s">
        <v>414</v>
      </c>
      <c r="E29" t="s">
        <v>390</v>
      </c>
    </row>
    <row r="30" spans="1:5" x14ac:dyDescent="0.2">
      <c r="A30" t="s">
        <v>6</v>
      </c>
      <c r="B30" t="s">
        <v>415</v>
      </c>
      <c r="C30" t="s">
        <v>352</v>
      </c>
      <c r="D30" t="s">
        <v>2</v>
      </c>
      <c r="E30" t="s">
        <v>390</v>
      </c>
    </row>
    <row r="31" spans="1:5" x14ac:dyDescent="0.2">
      <c r="A31" t="s">
        <v>6</v>
      </c>
      <c r="B31" t="s">
        <v>368</v>
      </c>
      <c r="C31" t="s">
        <v>37</v>
      </c>
      <c r="D31" t="s">
        <v>252</v>
      </c>
      <c r="E31" t="s">
        <v>390</v>
      </c>
    </row>
    <row r="32" spans="1:5" x14ac:dyDescent="0.2">
      <c r="A32" t="s">
        <v>9</v>
      </c>
      <c r="B32" t="s">
        <v>373</v>
      </c>
      <c r="C32" t="s">
        <v>374</v>
      </c>
      <c r="D32" t="s">
        <v>2</v>
      </c>
      <c r="E32" t="s">
        <v>390</v>
      </c>
    </row>
    <row r="33" spans="1:5" x14ac:dyDescent="0.2">
      <c r="A33" t="s">
        <v>9</v>
      </c>
      <c r="B33" t="s">
        <v>373</v>
      </c>
      <c r="C33" t="s">
        <v>375</v>
      </c>
      <c r="D33" t="s">
        <v>2</v>
      </c>
      <c r="E33" t="s">
        <v>390</v>
      </c>
    </row>
    <row r="34" spans="1:5" x14ac:dyDescent="0.2">
      <c r="A34" t="s">
        <v>6</v>
      </c>
      <c r="B34" t="s">
        <v>373</v>
      </c>
      <c r="C34" t="s">
        <v>337</v>
      </c>
      <c r="D34" t="s">
        <v>2</v>
      </c>
      <c r="E34" t="s">
        <v>390</v>
      </c>
    </row>
    <row r="35" spans="1:5" x14ac:dyDescent="0.2">
      <c r="A35" t="s">
        <v>3</v>
      </c>
      <c r="B35" t="s">
        <v>373</v>
      </c>
      <c r="C35" t="s">
        <v>376</v>
      </c>
      <c r="D35" t="s">
        <v>2</v>
      </c>
      <c r="E35" t="s">
        <v>390</v>
      </c>
    </row>
    <row r="36" spans="1:5" x14ac:dyDescent="0.2">
      <c r="A36" t="s">
        <v>6</v>
      </c>
      <c r="B36" t="s">
        <v>377</v>
      </c>
      <c r="C36" t="s">
        <v>378</v>
      </c>
      <c r="D36" t="s">
        <v>377</v>
      </c>
      <c r="E36" t="s">
        <v>390</v>
      </c>
    </row>
    <row r="37" spans="1:5" x14ac:dyDescent="0.2">
      <c r="A37" t="s">
        <v>6</v>
      </c>
      <c r="B37" t="s">
        <v>377</v>
      </c>
      <c r="C37" t="s">
        <v>181</v>
      </c>
      <c r="D37" t="s">
        <v>320</v>
      </c>
      <c r="E37" t="s">
        <v>390</v>
      </c>
    </row>
    <row r="38" spans="1:5" x14ac:dyDescent="0.2">
      <c r="A38" t="s">
        <v>9</v>
      </c>
      <c r="B38" t="s">
        <v>379</v>
      </c>
      <c r="C38" t="s">
        <v>380</v>
      </c>
      <c r="D38" t="s">
        <v>2</v>
      </c>
      <c r="E38" t="s">
        <v>390</v>
      </c>
    </row>
    <row r="39" spans="1:5" x14ac:dyDescent="0.2">
      <c r="A39" t="s">
        <v>6</v>
      </c>
      <c r="B39" t="s">
        <v>381</v>
      </c>
      <c r="C39" t="s">
        <v>311</v>
      </c>
      <c r="D39" t="s">
        <v>381</v>
      </c>
      <c r="E39" t="s">
        <v>390</v>
      </c>
    </row>
    <row r="40" spans="1:5" x14ac:dyDescent="0.2">
      <c r="A40" t="s">
        <v>3</v>
      </c>
      <c r="B40" t="s">
        <v>381</v>
      </c>
      <c r="C40" t="s">
        <v>382</v>
      </c>
      <c r="D40" t="s">
        <v>2</v>
      </c>
      <c r="E40" t="s">
        <v>390</v>
      </c>
    </row>
    <row r="41" spans="1:5" x14ac:dyDescent="0.2">
      <c r="A41" t="s">
        <v>3</v>
      </c>
      <c r="B41" t="s">
        <v>383</v>
      </c>
      <c r="C41" t="s">
        <v>154</v>
      </c>
      <c r="D41" t="s">
        <v>2</v>
      </c>
      <c r="E41" t="s">
        <v>390</v>
      </c>
    </row>
    <row r="42" spans="1:5" x14ac:dyDescent="0.2">
      <c r="A42" t="s">
        <v>9</v>
      </c>
      <c r="B42" t="s">
        <v>384</v>
      </c>
      <c r="C42" t="s">
        <v>385</v>
      </c>
      <c r="D42" t="s">
        <v>2</v>
      </c>
      <c r="E42" t="s">
        <v>390</v>
      </c>
    </row>
    <row r="43" spans="1:5" x14ac:dyDescent="0.2">
      <c r="A43" t="s">
        <v>6</v>
      </c>
      <c r="B43" t="s">
        <v>384</v>
      </c>
      <c r="C43" t="s">
        <v>192</v>
      </c>
      <c r="D43" t="s">
        <v>347</v>
      </c>
      <c r="E43" t="s">
        <v>390</v>
      </c>
    </row>
    <row r="44" spans="1:5" x14ac:dyDescent="0.2">
      <c r="A44" t="s">
        <v>3</v>
      </c>
      <c r="B44" t="s">
        <v>384</v>
      </c>
      <c r="C44" t="s">
        <v>386</v>
      </c>
      <c r="D44" t="s">
        <v>2</v>
      </c>
      <c r="E44" t="s">
        <v>390</v>
      </c>
    </row>
    <row r="45" spans="1:5" x14ac:dyDescent="0.2">
      <c r="A45" t="s">
        <v>6</v>
      </c>
      <c r="B45" t="s">
        <v>387</v>
      </c>
      <c r="C45" t="s">
        <v>309</v>
      </c>
      <c r="D45" t="s">
        <v>1633</v>
      </c>
      <c r="E45" t="s">
        <v>390</v>
      </c>
    </row>
    <row r="46" spans="1:5" x14ac:dyDescent="0.2">
      <c r="A46" t="s">
        <v>6</v>
      </c>
      <c r="B46" t="s">
        <v>387</v>
      </c>
      <c r="C46" t="s">
        <v>310</v>
      </c>
      <c r="D46" t="s">
        <v>1633</v>
      </c>
      <c r="E46" t="s">
        <v>390</v>
      </c>
    </row>
    <row r="47" spans="1:5" x14ac:dyDescent="0.2">
      <c r="A47" t="s">
        <v>6</v>
      </c>
      <c r="B47" t="s">
        <v>389</v>
      </c>
      <c r="C47" t="s">
        <v>182</v>
      </c>
      <c r="D47" t="s">
        <v>343</v>
      </c>
      <c r="E47" t="s">
        <v>390</v>
      </c>
    </row>
    <row r="48" spans="1:5" x14ac:dyDescent="0.2">
      <c r="A48" t="s">
        <v>3</v>
      </c>
      <c r="B48" t="s">
        <v>335</v>
      </c>
      <c r="C48" t="s">
        <v>266</v>
      </c>
      <c r="D48" t="s">
        <v>2</v>
      </c>
      <c r="E48" t="s">
        <v>390</v>
      </c>
    </row>
    <row r="49" spans="1:5" x14ac:dyDescent="0.2">
      <c r="A49" t="s">
        <v>9</v>
      </c>
      <c r="B49" t="s">
        <v>335</v>
      </c>
      <c r="C49" t="s">
        <v>159</v>
      </c>
      <c r="D49" t="s">
        <v>2</v>
      </c>
      <c r="E49" t="s">
        <v>390</v>
      </c>
    </row>
    <row r="50" spans="1:5" x14ac:dyDescent="0.2">
      <c r="A50" t="s">
        <v>9</v>
      </c>
      <c r="B50" t="s">
        <v>339</v>
      </c>
      <c r="C50" t="s">
        <v>203</v>
      </c>
      <c r="D50" t="s">
        <v>2</v>
      </c>
      <c r="E50" t="s">
        <v>390</v>
      </c>
    </row>
    <row r="51" spans="1:5" x14ac:dyDescent="0.2">
      <c r="A51" t="s">
        <v>6</v>
      </c>
      <c r="B51" t="s">
        <v>340</v>
      </c>
      <c r="C51" t="s">
        <v>177</v>
      </c>
      <c r="D51" t="s">
        <v>1621</v>
      </c>
      <c r="E51" t="s">
        <v>390</v>
      </c>
    </row>
    <row r="52" spans="1:5" x14ac:dyDescent="0.2">
      <c r="A52" t="s">
        <v>6</v>
      </c>
      <c r="B52" t="s">
        <v>340</v>
      </c>
      <c r="C52" t="s">
        <v>32</v>
      </c>
      <c r="D52" t="s">
        <v>1622</v>
      </c>
      <c r="E52" t="s">
        <v>390</v>
      </c>
    </row>
    <row r="53" spans="1:5" x14ac:dyDescent="0.2">
      <c r="A53" t="s">
        <v>6</v>
      </c>
      <c r="B53" t="s">
        <v>340</v>
      </c>
      <c r="C53" t="s">
        <v>53</v>
      </c>
      <c r="D53" t="s">
        <v>1623</v>
      </c>
      <c r="E53" t="s">
        <v>390</v>
      </c>
    </row>
    <row r="54" spans="1:5" x14ac:dyDescent="0.2">
      <c r="A54" t="s">
        <v>6</v>
      </c>
      <c r="B54" t="s">
        <v>340</v>
      </c>
      <c r="C54" t="s">
        <v>187</v>
      </c>
      <c r="D54" t="s">
        <v>1624</v>
      </c>
      <c r="E54" t="s">
        <v>390</v>
      </c>
    </row>
    <row r="55" spans="1:5" x14ac:dyDescent="0.2">
      <c r="A55" t="s">
        <v>6</v>
      </c>
      <c r="B55" t="s">
        <v>340</v>
      </c>
      <c r="C55" t="s">
        <v>176</v>
      </c>
      <c r="D55" t="s">
        <v>1621</v>
      </c>
      <c r="E55" t="s">
        <v>390</v>
      </c>
    </row>
    <row r="56" spans="1:5" x14ac:dyDescent="0.2">
      <c r="A56" t="s">
        <v>6</v>
      </c>
      <c r="B56" t="s">
        <v>340</v>
      </c>
      <c r="C56" t="s">
        <v>158</v>
      </c>
      <c r="D56" t="s">
        <v>1578</v>
      </c>
      <c r="E56" t="s">
        <v>390</v>
      </c>
    </row>
    <row r="57" spans="1:5" x14ac:dyDescent="0.2">
      <c r="A57" t="s">
        <v>6</v>
      </c>
      <c r="B57" t="s">
        <v>340</v>
      </c>
      <c r="C57" t="s">
        <v>134</v>
      </c>
      <c r="D57" t="s">
        <v>1621</v>
      </c>
      <c r="E57" t="s">
        <v>390</v>
      </c>
    </row>
    <row r="58" spans="1:5" x14ac:dyDescent="0.2">
      <c r="A58" t="s">
        <v>6</v>
      </c>
      <c r="B58" t="s">
        <v>340</v>
      </c>
      <c r="C58" t="s">
        <v>113</v>
      </c>
      <c r="D58" t="s">
        <v>1571</v>
      </c>
      <c r="E58" t="s">
        <v>390</v>
      </c>
    </row>
    <row r="59" spans="1:5" x14ac:dyDescent="0.2">
      <c r="A59" t="s">
        <v>6</v>
      </c>
      <c r="B59" t="s">
        <v>340</v>
      </c>
      <c r="C59" t="s">
        <v>47</v>
      </c>
      <c r="D59" t="s">
        <v>1625</v>
      </c>
      <c r="E59" t="s">
        <v>390</v>
      </c>
    </row>
    <row r="60" spans="1:5" x14ac:dyDescent="0.2">
      <c r="A60" t="s">
        <v>6</v>
      </c>
      <c r="B60" t="s">
        <v>340</v>
      </c>
      <c r="C60" t="s">
        <v>178</v>
      </c>
      <c r="D60" t="s">
        <v>1626</v>
      </c>
      <c r="E60" t="s">
        <v>390</v>
      </c>
    </row>
    <row r="61" spans="1:5" x14ac:dyDescent="0.2">
      <c r="A61" t="s">
        <v>6</v>
      </c>
      <c r="B61" t="s">
        <v>340</v>
      </c>
      <c r="C61" t="s">
        <v>216</v>
      </c>
      <c r="D61" t="s">
        <v>1627</v>
      </c>
      <c r="E61" t="s">
        <v>390</v>
      </c>
    </row>
    <row r="62" spans="1:5" x14ac:dyDescent="0.2">
      <c r="A62" t="s">
        <v>6</v>
      </c>
      <c r="B62" t="s">
        <v>340</v>
      </c>
      <c r="C62" t="s">
        <v>40</v>
      </c>
      <c r="D62" t="s">
        <v>1628</v>
      </c>
      <c r="E62" t="s">
        <v>390</v>
      </c>
    </row>
    <row r="63" spans="1:5" x14ac:dyDescent="0.2">
      <c r="A63" t="s">
        <v>6</v>
      </c>
      <c r="B63" t="s">
        <v>340</v>
      </c>
      <c r="C63" t="s">
        <v>75</v>
      </c>
      <c r="D63" t="s">
        <v>1629</v>
      </c>
      <c r="E63" t="s">
        <v>390</v>
      </c>
    </row>
    <row r="64" spans="1:5" x14ac:dyDescent="0.2">
      <c r="A64" t="s">
        <v>6</v>
      </c>
      <c r="B64" t="s">
        <v>340</v>
      </c>
      <c r="C64" t="s">
        <v>151</v>
      </c>
      <c r="D64" t="s">
        <v>298</v>
      </c>
      <c r="E64" t="s">
        <v>390</v>
      </c>
    </row>
    <row r="65" spans="1:5" x14ac:dyDescent="0.2">
      <c r="A65" t="s">
        <v>6</v>
      </c>
      <c r="B65" t="s">
        <v>340</v>
      </c>
      <c r="C65" t="s">
        <v>212</v>
      </c>
      <c r="D65" t="s">
        <v>1630</v>
      </c>
      <c r="E65" t="s">
        <v>390</v>
      </c>
    </row>
    <row r="66" spans="1:5" x14ac:dyDescent="0.2">
      <c r="A66" t="s">
        <v>6</v>
      </c>
      <c r="B66" t="s">
        <v>340</v>
      </c>
      <c r="C66" t="s">
        <v>184</v>
      </c>
      <c r="D66" t="s">
        <v>1630</v>
      </c>
      <c r="E66" t="s">
        <v>390</v>
      </c>
    </row>
    <row r="67" spans="1:5" x14ac:dyDescent="0.2">
      <c r="A67" t="s">
        <v>6</v>
      </c>
      <c r="B67" t="s">
        <v>340</v>
      </c>
      <c r="C67" t="s">
        <v>223</v>
      </c>
      <c r="D67" t="s">
        <v>288</v>
      </c>
      <c r="E67" t="s">
        <v>390</v>
      </c>
    </row>
    <row r="68" spans="1:5" x14ac:dyDescent="0.2">
      <c r="A68" t="s">
        <v>6</v>
      </c>
      <c r="B68" t="s">
        <v>340</v>
      </c>
      <c r="C68" t="s">
        <v>246</v>
      </c>
      <c r="D68" t="s">
        <v>1631</v>
      </c>
      <c r="E68" t="s">
        <v>390</v>
      </c>
    </row>
    <row r="69" spans="1:5" x14ac:dyDescent="0.2">
      <c r="A69" t="s">
        <v>6</v>
      </c>
      <c r="B69" t="s">
        <v>340</v>
      </c>
      <c r="C69" t="s">
        <v>225</v>
      </c>
      <c r="D69" t="s">
        <v>280</v>
      </c>
      <c r="E69" t="s">
        <v>390</v>
      </c>
    </row>
    <row r="70" spans="1:5" x14ac:dyDescent="0.2">
      <c r="A70" t="s">
        <v>6</v>
      </c>
      <c r="B70" t="s">
        <v>340</v>
      </c>
      <c r="C70" t="s">
        <v>227</v>
      </c>
      <c r="D70" t="s">
        <v>1632</v>
      </c>
      <c r="E70" t="s">
        <v>390</v>
      </c>
    </row>
    <row r="71" spans="1:5" x14ac:dyDescent="0.2">
      <c r="A71" t="s">
        <v>6</v>
      </c>
      <c r="B71" t="s">
        <v>340</v>
      </c>
      <c r="C71" t="s">
        <v>247</v>
      </c>
      <c r="D71" t="s">
        <v>254</v>
      </c>
      <c r="E71" t="s">
        <v>390</v>
      </c>
    </row>
    <row r="72" spans="1:5" x14ac:dyDescent="0.2">
      <c r="A72" t="s">
        <v>9</v>
      </c>
      <c r="B72" t="s">
        <v>340</v>
      </c>
      <c r="C72" t="s">
        <v>253</v>
      </c>
      <c r="D72" t="s">
        <v>2</v>
      </c>
      <c r="E72" t="s">
        <v>390</v>
      </c>
    </row>
    <row r="73" spans="1:5" x14ac:dyDescent="0.2">
      <c r="A73" t="s">
        <v>6</v>
      </c>
      <c r="B73" t="s">
        <v>340</v>
      </c>
      <c r="C73" t="s">
        <v>270</v>
      </c>
      <c r="D73" t="s">
        <v>1619</v>
      </c>
      <c r="E73" t="s">
        <v>390</v>
      </c>
    </row>
    <row r="74" spans="1:5" x14ac:dyDescent="0.2">
      <c r="A74" t="s">
        <v>6</v>
      </c>
      <c r="B74" t="s">
        <v>345</v>
      </c>
      <c r="C74" t="s">
        <v>173</v>
      </c>
      <c r="D74" t="s">
        <v>360</v>
      </c>
      <c r="E74" t="s">
        <v>390</v>
      </c>
    </row>
    <row r="75" spans="1:5" x14ac:dyDescent="0.2">
      <c r="A75" t="s">
        <v>6</v>
      </c>
      <c r="B75" t="s">
        <v>347</v>
      </c>
      <c r="C75" t="s">
        <v>319</v>
      </c>
      <c r="D75" t="s">
        <v>349</v>
      </c>
      <c r="E75" t="s">
        <v>390</v>
      </c>
    </row>
    <row r="76" spans="1:5" x14ac:dyDescent="0.2">
      <c r="A76" t="s">
        <v>189</v>
      </c>
      <c r="B76" t="s">
        <v>347</v>
      </c>
      <c r="C76" t="s">
        <v>348</v>
      </c>
      <c r="D76" t="s">
        <v>2</v>
      </c>
      <c r="E76" t="s">
        <v>390</v>
      </c>
    </row>
    <row r="77" spans="1:5" x14ac:dyDescent="0.2">
      <c r="A77" t="s">
        <v>6</v>
      </c>
      <c r="B77" t="s">
        <v>353</v>
      </c>
      <c r="C77" t="s">
        <v>354</v>
      </c>
      <c r="D77" t="s">
        <v>353</v>
      </c>
      <c r="E77" t="s">
        <v>390</v>
      </c>
    </row>
    <row r="78" spans="1:5" x14ac:dyDescent="0.2">
      <c r="A78" t="s">
        <v>9</v>
      </c>
      <c r="B78" t="s">
        <v>355</v>
      </c>
      <c r="C78" t="s">
        <v>356</v>
      </c>
      <c r="D78" t="s">
        <v>2</v>
      </c>
      <c r="E78" t="s">
        <v>390</v>
      </c>
    </row>
    <row r="79" spans="1:5" x14ac:dyDescent="0.2">
      <c r="A79" t="s">
        <v>9</v>
      </c>
      <c r="B79" t="s">
        <v>355</v>
      </c>
      <c r="C79" t="s">
        <v>357</v>
      </c>
      <c r="D79" t="s">
        <v>2</v>
      </c>
      <c r="E79" t="s">
        <v>390</v>
      </c>
    </row>
    <row r="80" spans="1:5" x14ac:dyDescent="0.2">
      <c r="A80" t="s">
        <v>6</v>
      </c>
      <c r="B80" t="s">
        <v>358</v>
      </c>
      <c r="C80" t="s">
        <v>120</v>
      </c>
      <c r="D80" t="s">
        <v>358</v>
      </c>
      <c r="E80" t="s">
        <v>390</v>
      </c>
    </row>
    <row r="81" spans="1:5" x14ac:dyDescent="0.2">
      <c r="A81" t="s">
        <v>6</v>
      </c>
      <c r="B81" t="s">
        <v>359</v>
      </c>
      <c r="C81" t="s">
        <v>306</v>
      </c>
      <c r="D81" t="s">
        <v>359</v>
      </c>
      <c r="E81" t="s">
        <v>390</v>
      </c>
    </row>
    <row r="82" spans="1:5" x14ac:dyDescent="0.2">
      <c r="A82" t="s">
        <v>9</v>
      </c>
      <c r="B82" t="s">
        <v>359</v>
      </c>
      <c r="C82" t="s">
        <v>155</v>
      </c>
      <c r="D82" t="s">
        <v>2</v>
      </c>
      <c r="E82" t="s">
        <v>390</v>
      </c>
    </row>
    <row r="83" spans="1:5" x14ac:dyDescent="0.2">
      <c r="A83" t="s">
        <v>6</v>
      </c>
      <c r="B83" t="s">
        <v>360</v>
      </c>
      <c r="C83" t="s">
        <v>93</v>
      </c>
      <c r="D83" t="s">
        <v>293</v>
      </c>
      <c r="E83" t="s">
        <v>390</v>
      </c>
    </row>
    <row r="84" spans="1:5" x14ac:dyDescent="0.2">
      <c r="A84" t="s">
        <v>3</v>
      </c>
      <c r="B84" t="s">
        <v>360</v>
      </c>
      <c r="C84" t="s">
        <v>361</v>
      </c>
      <c r="D84" t="s">
        <v>2</v>
      </c>
      <c r="E84" t="s">
        <v>390</v>
      </c>
    </row>
    <row r="85" spans="1:5" x14ac:dyDescent="0.2">
      <c r="A85" t="s">
        <v>9</v>
      </c>
      <c r="B85" t="s">
        <v>360</v>
      </c>
      <c r="C85" t="s">
        <v>362</v>
      </c>
      <c r="D85" t="s">
        <v>2</v>
      </c>
      <c r="E85" t="s">
        <v>390</v>
      </c>
    </row>
    <row r="86" spans="1:5" x14ac:dyDescent="0.2">
      <c r="A86" t="s">
        <v>6</v>
      </c>
      <c r="B86" t="s">
        <v>363</v>
      </c>
      <c r="C86" t="s">
        <v>63</v>
      </c>
      <c r="D86" t="s">
        <v>363</v>
      </c>
      <c r="E86" t="s">
        <v>390</v>
      </c>
    </row>
    <row r="87" spans="1:5" x14ac:dyDescent="0.2">
      <c r="A87" t="s">
        <v>9</v>
      </c>
      <c r="B87" t="s">
        <v>363</v>
      </c>
      <c r="C87" t="s">
        <v>364</v>
      </c>
      <c r="D87" t="s">
        <v>2</v>
      </c>
      <c r="E87" t="s">
        <v>390</v>
      </c>
    </row>
    <row r="88" spans="1:5" x14ac:dyDescent="0.2">
      <c r="A88" t="s">
        <v>9</v>
      </c>
      <c r="B88" t="s">
        <v>365</v>
      </c>
      <c r="C88" t="s">
        <v>278</v>
      </c>
      <c r="D88" t="s">
        <v>2</v>
      </c>
      <c r="E88" t="s">
        <v>390</v>
      </c>
    </row>
    <row r="89" spans="1:5" x14ac:dyDescent="0.2">
      <c r="A89" t="s">
        <v>9</v>
      </c>
      <c r="B89" t="s">
        <v>365</v>
      </c>
      <c r="C89" t="s">
        <v>366</v>
      </c>
      <c r="D89" t="s">
        <v>2</v>
      </c>
      <c r="E89" t="s">
        <v>390</v>
      </c>
    </row>
    <row r="90" spans="1:5" x14ac:dyDescent="0.2">
      <c r="A90" t="s">
        <v>6</v>
      </c>
      <c r="B90" t="s">
        <v>365</v>
      </c>
      <c r="C90" t="s">
        <v>367</v>
      </c>
      <c r="D90" t="s">
        <v>328</v>
      </c>
      <c r="E90" t="s">
        <v>390</v>
      </c>
    </row>
    <row r="91" spans="1:5" x14ac:dyDescent="0.2">
      <c r="A91" t="s">
        <v>6</v>
      </c>
      <c r="B91" t="s">
        <v>304</v>
      </c>
      <c r="C91" t="s">
        <v>98</v>
      </c>
      <c r="D91" t="s">
        <v>1619</v>
      </c>
      <c r="E91" t="s">
        <v>390</v>
      </c>
    </row>
    <row r="92" spans="1:5" x14ac:dyDescent="0.2">
      <c r="A92" t="s">
        <v>6</v>
      </c>
      <c r="B92" t="s">
        <v>307</v>
      </c>
      <c r="C92" t="s">
        <v>167</v>
      </c>
      <c r="D92" t="s">
        <v>1619</v>
      </c>
      <c r="E92" t="s">
        <v>390</v>
      </c>
    </row>
    <row r="93" spans="1:5" x14ac:dyDescent="0.2">
      <c r="A93" t="s">
        <v>6</v>
      </c>
      <c r="B93" t="s">
        <v>307</v>
      </c>
      <c r="C93" t="s">
        <v>308</v>
      </c>
      <c r="D93" t="s">
        <v>1620</v>
      </c>
      <c r="E93" t="s">
        <v>390</v>
      </c>
    </row>
    <row r="94" spans="1:5" x14ac:dyDescent="0.2">
      <c r="A94" t="s">
        <v>9</v>
      </c>
      <c r="B94" t="s">
        <v>313</v>
      </c>
      <c r="C94" t="s">
        <v>314</v>
      </c>
      <c r="D94" t="s">
        <v>2</v>
      </c>
      <c r="E94" t="s">
        <v>390</v>
      </c>
    </row>
    <row r="95" spans="1:5" x14ac:dyDescent="0.2">
      <c r="A95" t="s">
        <v>11</v>
      </c>
      <c r="B95" t="s">
        <v>315</v>
      </c>
      <c r="C95" t="s">
        <v>316</v>
      </c>
      <c r="D95" t="s">
        <v>2</v>
      </c>
      <c r="E95" t="s">
        <v>390</v>
      </c>
    </row>
    <row r="96" spans="1:5" x14ac:dyDescent="0.2">
      <c r="A96" t="s">
        <v>3</v>
      </c>
      <c r="B96" t="s">
        <v>315</v>
      </c>
      <c r="C96" t="s">
        <v>18</v>
      </c>
      <c r="D96" t="s">
        <v>2</v>
      </c>
      <c r="E96" t="s">
        <v>390</v>
      </c>
    </row>
    <row r="97" spans="1:5" x14ac:dyDescent="0.2">
      <c r="A97" t="s">
        <v>3</v>
      </c>
      <c r="B97" t="s">
        <v>317</v>
      </c>
      <c r="C97" t="s">
        <v>318</v>
      </c>
      <c r="D97" t="s">
        <v>2</v>
      </c>
      <c r="E97" t="s">
        <v>390</v>
      </c>
    </row>
    <row r="98" spans="1:5" x14ac:dyDescent="0.2">
      <c r="A98" t="s">
        <v>9</v>
      </c>
      <c r="B98" t="s">
        <v>322</v>
      </c>
      <c r="C98" t="s">
        <v>323</v>
      </c>
      <c r="D98" t="s">
        <v>2</v>
      </c>
      <c r="E98" t="s">
        <v>390</v>
      </c>
    </row>
    <row r="99" spans="1:5" x14ac:dyDescent="0.2">
      <c r="A99" t="s">
        <v>3</v>
      </c>
      <c r="B99" t="s">
        <v>325</v>
      </c>
      <c r="C99" t="s">
        <v>35</v>
      </c>
      <c r="D99" t="s">
        <v>2</v>
      </c>
      <c r="E99" t="s">
        <v>390</v>
      </c>
    </row>
    <row r="100" spans="1:5" x14ac:dyDescent="0.2">
      <c r="A100" t="s">
        <v>6</v>
      </c>
      <c r="B100" t="s">
        <v>326</v>
      </c>
      <c r="C100" t="s">
        <v>327</v>
      </c>
      <c r="D100" t="s">
        <v>326</v>
      </c>
      <c r="E100" t="s">
        <v>390</v>
      </c>
    </row>
    <row r="101" spans="1:5" x14ac:dyDescent="0.2">
      <c r="A101" t="s">
        <v>3</v>
      </c>
      <c r="B101" t="s">
        <v>328</v>
      </c>
      <c r="C101" t="s">
        <v>261</v>
      </c>
      <c r="D101" t="s">
        <v>2</v>
      </c>
      <c r="E101" t="s">
        <v>390</v>
      </c>
    </row>
    <row r="102" spans="1:5" x14ac:dyDescent="0.2">
      <c r="A102" t="s">
        <v>3</v>
      </c>
      <c r="B102" t="s">
        <v>329</v>
      </c>
      <c r="C102" t="s">
        <v>330</v>
      </c>
      <c r="D102" t="s">
        <v>2</v>
      </c>
      <c r="E102" t="s">
        <v>390</v>
      </c>
    </row>
    <row r="103" spans="1:5" x14ac:dyDescent="0.2">
      <c r="A103" t="s">
        <v>3</v>
      </c>
      <c r="B103" t="s">
        <v>329</v>
      </c>
      <c r="C103" t="s">
        <v>331</v>
      </c>
      <c r="D103" t="s">
        <v>2</v>
      </c>
      <c r="E103" t="s">
        <v>390</v>
      </c>
    </row>
    <row r="104" spans="1:5" x14ac:dyDescent="0.2">
      <c r="A104" t="s">
        <v>3</v>
      </c>
      <c r="B104" t="s">
        <v>329</v>
      </c>
      <c r="C104" t="s">
        <v>332</v>
      </c>
      <c r="D104" t="s">
        <v>2</v>
      </c>
      <c r="E104" t="s">
        <v>390</v>
      </c>
    </row>
    <row r="105" spans="1:5" x14ac:dyDescent="0.2">
      <c r="A105" t="s">
        <v>6</v>
      </c>
      <c r="B105" t="s">
        <v>329</v>
      </c>
      <c r="C105" t="s">
        <v>131</v>
      </c>
      <c r="D105" t="s">
        <v>329</v>
      </c>
      <c r="E105" t="s">
        <v>390</v>
      </c>
    </row>
    <row r="106" spans="1:5" x14ac:dyDescent="0.2">
      <c r="A106" t="s">
        <v>3</v>
      </c>
      <c r="B106" t="s">
        <v>250</v>
      </c>
      <c r="C106" t="s">
        <v>251</v>
      </c>
      <c r="D106" t="s">
        <v>2</v>
      </c>
      <c r="E106" t="s">
        <v>390</v>
      </c>
    </row>
    <row r="107" spans="1:5" x14ac:dyDescent="0.2">
      <c r="A107" t="s">
        <v>3</v>
      </c>
      <c r="B107" t="s">
        <v>254</v>
      </c>
      <c r="C107" t="s">
        <v>255</v>
      </c>
      <c r="D107" t="s">
        <v>2</v>
      </c>
      <c r="E107" t="s">
        <v>390</v>
      </c>
    </row>
    <row r="108" spans="1:5" x14ac:dyDescent="0.2">
      <c r="A108" t="s">
        <v>11</v>
      </c>
      <c r="B108" t="s">
        <v>257</v>
      </c>
      <c r="C108" t="s">
        <v>258</v>
      </c>
      <c r="D108" t="s">
        <v>2</v>
      </c>
      <c r="E108" t="s">
        <v>390</v>
      </c>
    </row>
    <row r="109" spans="1:5" x14ac:dyDescent="0.2">
      <c r="A109" t="s">
        <v>6</v>
      </c>
      <c r="B109" t="s">
        <v>259</v>
      </c>
      <c r="C109" t="s">
        <v>166</v>
      </c>
      <c r="D109" t="s">
        <v>259</v>
      </c>
      <c r="E109" t="s">
        <v>390</v>
      </c>
    </row>
    <row r="110" spans="1:5" x14ac:dyDescent="0.2">
      <c r="A110" t="s">
        <v>6</v>
      </c>
      <c r="B110" t="s">
        <v>259</v>
      </c>
      <c r="C110" t="s">
        <v>168</v>
      </c>
      <c r="D110" t="s">
        <v>259</v>
      </c>
      <c r="E110" t="s">
        <v>390</v>
      </c>
    </row>
    <row r="111" spans="1:5" x14ac:dyDescent="0.2">
      <c r="A111" t="s">
        <v>6</v>
      </c>
      <c r="B111" t="s">
        <v>260</v>
      </c>
      <c r="C111" t="s">
        <v>156</v>
      </c>
      <c r="D111" t="s">
        <v>1618</v>
      </c>
      <c r="E111" t="s">
        <v>390</v>
      </c>
    </row>
    <row r="112" spans="1:5" x14ac:dyDescent="0.2">
      <c r="A112" t="s">
        <v>6</v>
      </c>
      <c r="B112" t="s">
        <v>267</v>
      </c>
      <c r="C112" t="s">
        <v>268</v>
      </c>
      <c r="D112" t="s">
        <v>267</v>
      </c>
      <c r="E112" t="s">
        <v>390</v>
      </c>
    </row>
    <row r="113" spans="1:5" x14ac:dyDescent="0.2">
      <c r="A113" t="s">
        <v>3</v>
      </c>
      <c r="B113" t="s">
        <v>267</v>
      </c>
      <c r="C113" t="s">
        <v>61</v>
      </c>
      <c r="D113" t="s">
        <v>2</v>
      </c>
      <c r="E113" t="s">
        <v>390</v>
      </c>
    </row>
    <row r="114" spans="1:5" x14ac:dyDescent="0.2">
      <c r="A114" t="s">
        <v>6</v>
      </c>
      <c r="B114" t="s">
        <v>272</v>
      </c>
      <c r="C114" t="s">
        <v>273</v>
      </c>
      <c r="D114" t="s">
        <v>282</v>
      </c>
      <c r="E114" t="s">
        <v>390</v>
      </c>
    </row>
    <row r="115" spans="1:5" x14ac:dyDescent="0.2">
      <c r="A115" t="s">
        <v>6</v>
      </c>
      <c r="B115" t="s">
        <v>274</v>
      </c>
      <c r="C115" t="s">
        <v>245</v>
      </c>
      <c r="D115" t="s">
        <v>275</v>
      </c>
      <c r="E115" t="s">
        <v>390</v>
      </c>
    </row>
    <row r="116" spans="1:5" x14ac:dyDescent="0.2">
      <c r="A116" t="s">
        <v>9</v>
      </c>
      <c r="B116" t="s">
        <v>275</v>
      </c>
      <c r="C116" t="s">
        <v>276</v>
      </c>
      <c r="D116" t="s">
        <v>2</v>
      </c>
      <c r="E116" t="s">
        <v>390</v>
      </c>
    </row>
    <row r="117" spans="1:5" x14ac:dyDescent="0.2">
      <c r="A117" t="s">
        <v>11</v>
      </c>
      <c r="B117" t="s">
        <v>275</v>
      </c>
      <c r="C117" t="s">
        <v>277</v>
      </c>
      <c r="D117" t="s">
        <v>2</v>
      </c>
      <c r="E117" t="s">
        <v>390</v>
      </c>
    </row>
    <row r="118" spans="1:5" x14ac:dyDescent="0.2">
      <c r="A118" t="s">
        <v>9</v>
      </c>
      <c r="B118" t="s">
        <v>280</v>
      </c>
      <c r="C118" t="s">
        <v>226</v>
      </c>
      <c r="D118" t="s">
        <v>2</v>
      </c>
      <c r="E118" t="s">
        <v>390</v>
      </c>
    </row>
    <row r="119" spans="1:5" x14ac:dyDescent="0.2">
      <c r="A119" t="s">
        <v>3</v>
      </c>
      <c r="B119" t="s">
        <v>282</v>
      </c>
      <c r="C119" t="s">
        <v>239</v>
      </c>
      <c r="D119" t="s">
        <v>2</v>
      </c>
      <c r="E119" t="s">
        <v>390</v>
      </c>
    </row>
    <row r="120" spans="1:5" x14ac:dyDescent="0.2">
      <c r="A120" t="s">
        <v>9</v>
      </c>
      <c r="B120" t="s">
        <v>282</v>
      </c>
      <c r="C120" t="s">
        <v>240</v>
      </c>
      <c r="D120" t="s">
        <v>2</v>
      </c>
      <c r="E120" t="s">
        <v>390</v>
      </c>
    </row>
    <row r="121" spans="1:5" x14ac:dyDescent="0.2">
      <c r="A121" t="s">
        <v>6</v>
      </c>
      <c r="B121" t="s">
        <v>283</v>
      </c>
      <c r="C121" t="s">
        <v>128</v>
      </c>
      <c r="D121" t="s">
        <v>2</v>
      </c>
      <c r="E121" t="s">
        <v>390</v>
      </c>
    </row>
    <row r="122" spans="1:5" x14ac:dyDescent="0.2">
      <c r="A122" t="s">
        <v>6</v>
      </c>
      <c r="B122" t="s">
        <v>284</v>
      </c>
      <c r="C122" t="s">
        <v>13</v>
      </c>
      <c r="D122" t="s">
        <v>1550</v>
      </c>
      <c r="E122" t="s">
        <v>390</v>
      </c>
    </row>
    <row r="123" spans="1:5" x14ac:dyDescent="0.2">
      <c r="A123" t="s">
        <v>11</v>
      </c>
      <c r="B123" t="s">
        <v>284</v>
      </c>
      <c r="C123" t="s">
        <v>12</v>
      </c>
      <c r="D123" t="s">
        <v>2</v>
      </c>
      <c r="E123" t="s">
        <v>390</v>
      </c>
    </row>
    <row r="124" spans="1:5" x14ac:dyDescent="0.2">
      <c r="A124" t="s">
        <v>3</v>
      </c>
      <c r="B124" t="s">
        <v>285</v>
      </c>
      <c r="C124" t="s">
        <v>96</v>
      </c>
      <c r="D124" t="s">
        <v>2</v>
      </c>
      <c r="E124" t="s">
        <v>390</v>
      </c>
    </row>
    <row r="125" spans="1:5" x14ac:dyDescent="0.2">
      <c r="A125" t="s">
        <v>6</v>
      </c>
      <c r="B125" t="s">
        <v>286</v>
      </c>
      <c r="C125" t="s">
        <v>197</v>
      </c>
      <c r="D125" t="s">
        <v>286</v>
      </c>
      <c r="E125" t="s">
        <v>390</v>
      </c>
    </row>
    <row r="126" spans="1:5" x14ac:dyDescent="0.2">
      <c r="A126" t="s">
        <v>3</v>
      </c>
      <c r="B126" t="s">
        <v>287</v>
      </c>
      <c r="C126" t="s">
        <v>248</v>
      </c>
      <c r="D126" t="s">
        <v>2</v>
      </c>
      <c r="E126" t="s">
        <v>390</v>
      </c>
    </row>
    <row r="127" spans="1:5" x14ac:dyDescent="0.2">
      <c r="A127" t="s">
        <v>3</v>
      </c>
      <c r="B127" t="s">
        <v>289</v>
      </c>
      <c r="C127" t="s">
        <v>238</v>
      </c>
      <c r="D127" t="s">
        <v>2</v>
      </c>
      <c r="E127" t="s">
        <v>390</v>
      </c>
    </row>
    <row r="128" spans="1:5" x14ac:dyDescent="0.2">
      <c r="A128" t="s">
        <v>3</v>
      </c>
      <c r="B128" t="s">
        <v>289</v>
      </c>
      <c r="C128" t="s">
        <v>237</v>
      </c>
      <c r="D128" t="s">
        <v>2</v>
      </c>
      <c r="E128" t="s">
        <v>390</v>
      </c>
    </row>
    <row r="129" spans="1:5" x14ac:dyDescent="0.2">
      <c r="A129" t="s">
        <v>11</v>
      </c>
      <c r="B129" t="s">
        <v>290</v>
      </c>
      <c r="C129" t="s">
        <v>125</v>
      </c>
      <c r="D129" t="s">
        <v>2</v>
      </c>
      <c r="E129" t="s">
        <v>390</v>
      </c>
    </row>
    <row r="130" spans="1:5" x14ac:dyDescent="0.2">
      <c r="A130" t="s">
        <v>9</v>
      </c>
      <c r="B130" t="s">
        <v>291</v>
      </c>
      <c r="C130" t="s">
        <v>137</v>
      </c>
      <c r="D130" t="s">
        <v>2</v>
      </c>
      <c r="E130" t="s">
        <v>390</v>
      </c>
    </row>
    <row r="131" spans="1:5" x14ac:dyDescent="0.2">
      <c r="A131" t="s">
        <v>3</v>
      </c>
      <c r="B131" t="s">
        <v>294</v>
      </c>
      <c r="C131" t="s">
        <v>211</v>
      </c>
      <c r="D131" t="s">
        <v>2</v>
      </c>
      <c r="E131" t="s">
        <v>390</v>
      </c>
    </row>
    <row r="132" spans="1:5" x14ac:dyDescent="0.2">
      <c r="A132" t="s">
        <v>11</v>
      </c>
      <c r="B132" t="s">
        <v>294</v>
      </c>
      <c r="C132" t="s">
        <v>232</v>
      </c>
      <c r="D132" t="s">
        <v>2</v>
      </c>
      <c r="E132" t="s">
        <v>390</v>
      </c>
    </row>
    <row r="133" spans="1:5" x14ac:dyDescent="0.2">
      <c r="A133" t="s">
        <v>9</v>
      </c>
      <c r="B133" t="s">
        <v>296</v>
      </c>
      <c r="C133" t="s">
        <v>74</v>
      </c>
      <c r="D133" t="s">
        <v>2</v>
      </c>
      <c r="E133" t="s">
        <v>390</v>
      </c>
    </row>
    <row r="134" spans="1:5" x14ac:dyDescent="0.2">
      <c r="A134" t="s">
        <v>3</v>
      </c>
      <c r="B134" t="s">
        <v>296</v>
      </c>
      <c r="C134" t="s">
        <v>4</v>
      </c>
      <c r="D134" t="s">
        <v>2</v>
      </c>
      <c r="E134" t="s">
        <v>390</v>
      </c>
    </row>
    <row r="135" spans="1:5" x14ac:dyDescent="0.2">
      <c r="A135" t="s">
        <v>6</v>
      </c>
      <c r="B135" t="s">
        <v>297</v>
      </c>
      <c r="C135" t="s">
        <v>224</v>
      </c>
      <c r="D135" t="s">
        <v>298</v>
      </c>
      <c r="E135" t="s">
        <v>390</v>
      </c>
    </row>
    <row r="136" spans="1:5" x14ac:dyDescent="0.2">
      <c r="A136" t="s">
        <v>6</v>
      </c>
      <c r="B136" t="s">
        <v>297</v>
      </c>
      <c r="C136" t="s">
        <v>171</v>
      </c>
      <c r="D136" t="s">
        <v>297</v>
      </c>
      <c r="E136" t="s">
        <v>390</v>
      </c>
    </row>
    <row r="137" spans="1:5" x14ac:dyDescent="0.2">
      <c r="A137" t="s">
        <v>3</v>
      </c>
      <c r="B137" t="s">
        <v>300</v>
      </c>
      <c r="C137" t="s">
        <v>230</v>
      </c>
      <c r="D137" t="s">
        <v>2</v>
      </c>
      <c r="E137" t="s">
        <v>390</v>
      </c>
    </row>
    <row r="138" spans="1:5" x14ac:dyDescent="0.2">
      <c r="A138" t="s">
        <v>3</v>
      </c>
      <c r="B138" t="s">
        <v>300</v>
      </c>
      <c r="C138" t="s">
        <v>116</v>
      </c>
      <c r="D138" t="s">
        <v>2</v>
      </c>
      <c r="E138" t="s">
        <v>390</v>
      </c>
    </row>
    <row r="139" spans="1:5" x14ac:dyDescent="0.2">
      <c r="A139" t="s">
        <v>9</v>
      </c>
      <c r="B139" t="s">
        <v>300</v>
      </c>
      <c r="C139" t="s">
        <v>48</v>
      </c>
      <c r="D139" t="s">
        <v>2</v>
      </c>
      <c r="E139" t="s">
        <v>390</v>
      </c>
    </row>
    <row r="140" spans="1:5" x14ac:dyDescent="0.2">
      <c r="A140" t="s">
        <v>3</v>
      </c>
      <c r="B140" t="s">
        <v>300</v>
      </c>
      <c r="C140" t="s">
        <v>95</v>
      </c>
      <c r="D140" t="s">
        <v>2</v>
      </c>
      <c r="E140" t="s">
        <v>390</v>
      </c>
    </row>
    <row r="141" spans="1:5" x14ac:dyDescent="0.2">
      <c r="A141" t="s">
        <v>9</v>
      </c>
      <c r="B141" t="s">
        <v>300</v>
      </c>
      <c r="C141" t="s">
        <v>201</v>
      </c>
      <c r="D141" t="s">
        <v>2</v>
      </c>
      <c r="E141" t="s">
        <v>390</v>
      </c>
    </row>
    <row r="142" spans="1:5" x14ac:dyDescent="0.2">
      <c r="A142" t="s">
        <v>6</v>
      </c>
      <c r="B142" t="s">
        <v>300</v>
      </c>
      <c r="C142" t="s">
        <v>59</v>
      </c>
      <c r="D142" t="s">
        <v>1574</v>
      </c>
      <c r="E142" t="s">
        <v>390</v>
      </c>
    </row>
    <row r="143" spans="1:5" x14ac:dyDescent="0.2">
      <c r="A143" t="s">
        <v>3</v>
      </c>
      <c r="B143" t="s">
        <v>300</v>
      </c>
      <c r="C143" t="s">
        <v>153</v>
      </c>
      <c r="D143" t="s">
        <v>2</v>
      </c>
      <c r="E143" t="s">
        <v>390</v>
      </c>
    </row>
    <row r="144" spans="1:5" x14ac:dyDescent="0.2">
      <c r="A144" t="s">
        <v>3</v>
      </c>
      <c r="B144" t="s">
        <v>300</v>
      </c>
      <c r="C144" t="s">
        <v>70</v>
      </c>
      <c r="D144" t="s">
        <v>2</v>
      </c>
      <c r="E144" t="s">
        <v>390</v>
      </c>
    </row>
    <row r="145" spans="1:5" x14ac:dyDescent="0.2">
      <c r="A145" t="s">
        <v>3</v>
      </c>
      <c r="B145" t="s">
        <v>300</v>
      </c>
      <c r="C145" t="s">
        <v>71</v>
      </c>
      <c r="D145" t="s">
        <v>2</v>
      </c>
      <c r="E145" t="s">
        <v>390</v>
      </c>
    </row>
    <row r="146" spans="1:5" x14ac:dyDescent="0.2">
      <c r="A146" t="s">
        <v>11</v>
      </c>
      <c r="B146" t="s">
        <v>300</v>
      </c>
      <c r="C146" t="s">
        <v>150</v>
      </c>
      <c r="D146" t="s">
        <v>2</v>
      </c>
      <c r="E146" t="s">
        <v>390</v>
      </c>
    </row>
    <row r="147" spans="1:5" x14ac:dyDescent="0.2">
      <c r="A147" t="s">
        <v>9</v>
      </c>
      <c r="B147" t="s">
        <v>300</v>
      </c>
      <c r="C147" t="s">
        <v>157</v>
      </c>
      <c r="D147" t="s">
        <v>2</v>
      </c>
      <c r="E147" t="s">
        <v>390</v>
      </c>
    </row>
    <row r="148" spans="1:5" x14ac:dyDescent="0.2">
      <c r="A148" t="s">
        <v>9</v>
      </c>
      <c r="B148" t="s">
        <v>300</v>
      </c>
      <c r="C148" t="s">
        <v>229</v>
      </c>
      <c r="D148" t="s">
        <v>2</v>
      </c>
      <c r="E148" t="s">
        <v>390</v>
      </c>
    </row>
    <row r="149" spans="1:5" x14ac:dyDescent="0.2">
      <c r="A149" t="s">
        <v>6</v>
      </c>
      <c r="B149" t="s">
        <v>300</v>
      </c>
      <c r="C149" t="s">
        <v>27</v>
      </c>
      <c r="D149" t="s">
        <v>1557</v>
      </c>
      <c r="E149" t="s">
        <v>390</v>
      </c>
    </row>
    <row r="150" spans="1:5" x14ac:dyDescent="0.2">
      <c r="A150" t="s">
        <v>6</v>
      </c>
      <c r="B150" t="s">
        <v>300</v>
      </c>
      <c r="C150" t="s">
        <v>123</v>
      </c>
      <c r="D150" t="s">
        <v>1598</v>
      </c>
      <c r="E150" t="s">
        <v>390</v>
      </c>
    </row>
    <row r="151" spans="1:5" x14ac:dyDescent="0.2">
      <c r="A151" t="s">
        <v>3</v>
      </c>
      <c r="B151" t="s">
        <v>300</v>
      </c>
      <c r="C151" t="s">
        <v>82</v>
      </c>
      <c r="D151" t="s">
        <v>2</v>
      </c>
      <c r="E151" t="s">
        <v>390</v>
      </c>
    </row>
    <row r="152" spans="1:5" x14ac:dyDescent="0.2">
      <c r="A152" t="s">
        <v>6</v>
      </c>
      <c r="B152" t="s">
        <v>300</v>
      </c>
      <c r="C152" t="s">
        <v>139</v>
      </c>
      <c r="D152" t="s">
        <v>1601</v>
      </c>
      <c r="E152" t="s">
        <v>390</v>
      </c>
    </row>
    <row r="153" spans="1:5" x14ac:dyDescent="0.2">
      <c r="A153" t="s">
        <v>11</v>
      </c>
      <c r="B153" t="s">
        <v>300</v>
      </c>
      <c r="C153" t="s">
        <v>92</v>
      </c>
      <c r="D153" t="s">
        <v>2</v>
      </c>
      <c r="E153" t="s">
        <v>390</v>
      </c>
    </row>
    <row r="154" spans="1:5" x14ac:dyDescent="0.2">
      <c r="A154" t="s">
        <v>3</v>
      </c>
      <c r="B154" t="s">
        <v>300</v>
      </c>
      <c r="C154" t="s">
        <v>194</v>
      </c>
      <c r="D154" t="s">
        <v>2</v>
      </c>
      <c r="E154" t="s">
        <v>390</v>
      </c>
    </row>
    <row r="155" spans="1:5" x14ac:dyDescent="0.2">
      <c r="A155" t="s">
        <v>3</v>
      </c>
      <c r="B155" t="s">
        <v>300</v>
      </c>
      <c r="C155" t="s">
        <v>15</v>
      </c>
      <c r="D155" t="s">
        <v>2</v>
      </c>
      <c r="E155" t="s">
        <v>390</v>
      </c>
    </row>
    <row r="156" spans="1:5" x14ac:dyDescent="0.2">
      <c r="A156" t="s">
        <v>6</v>
      </c>
      <c r="B156" t="s">
        <v>300</v>
      </c>
      <c r="C156" t="s">
        <v>84</v>
      </c>
      <c r="D156" t="s">
        <v>1583</v>
      </c>
      <c r="E156" t="s">
        <v>390</v>
      </c>
    </row>
    <row r="157" spans="1:5" x14ac:dyDescent="0.2">
      <c r="A157" t="s">
        <v>6</v>
      </c>
      <c r="B157" t="s">
        <v>300</v>
      </c>
      <c r="C157" t="s">
        <v>162</v>
      </c>
      <c r="D157" t="s">
        <v>1608</v>
      </c>
      <c r="E157" t="s">
        <v>390</v>
      </c>
    </row>
    <row r="158" spans="1:5" x14ac:dyDescent="0.2">
      <c r="A158" t="s">
        <v>6</v>
      </c>
      <c r="B158" t="s">
        <v>300</v>
      </c>
      <c r="C158" t="s">
        <v>87</v>
      </c>
      <c r="D158" t="s">
        <v>1585</v>
      </c>
      <c r="E158" t="s">
        <v>390</v>
      </c>
    </row>
    <row r="159" spans="1:5" x14ac:dyDescent="0.2">
      <c r="A159" t="s">
        <v>3</v>
      </c>
      <c r="B159" t="s">
        <v>300</v>
      </c>
      <c r="C159" t="s">
        <v>17</v>
      </c>
      <c r="D159" t="s">
        <v>2</v>
      </c>
      <c r="E159" t="s">
        <v>390</v>
      </c>
    </row>
    <row r="160" spans="1:5" x14ac:dyDescent="0.2">
      <c r="A160" t="s">
        <v>6</v>
      </c>
      <c r="B160" t="s">
        <v>300</v>
      </c>
      <c r="C160" t="s">
        <v>148</v>
      </c>
      <c r="D160" t="s">
        <v>1605</v>
      </c>
      <c r="E160" t="s">
        <v>390</v>
      </c>
    </row>
    <row r="161" spans="1:5" x14ac:dyDescent="0.2">
      <c r="A161" t="s">
        <v>6</v>
      </c>
      <c r="B161" t="s">
        <v>300</v>
      </c>
      <c r="C161" t="s">
        <v>38</v>
      </c>
      <c r="D161" t="s">
        <v>1565</v>
      </c>
      <c r="E161" t="s">
        <v>390</v>
      </c>
    </row>
    <row r="162" spans="1:5" x14ac:dyDescent="0.2">
      <c r="A162" t="s">
        <v>6</v>
      </c>
      <c r="B162" t="s">
        <v>300</v>
      </c>
      <c r="C162" t="s">
        <v>46</v>
      </c>
      <c r="D162" t="s">
        <v>1568</v>
      </c>
      <c r="E162" t="s">
        <v>390</v>
      </c>
    </row>
    <row r="163" spans="1:5" x14ac:dyDescent="0.2">
      <c r="A163" t="s">
        <v>3</v>
      </c>
      <c r="B163" t="s">
        <v>300</v>
      </c>
      <c r="C163" t="s">
        <v>112</v>
      </c>
      <c r="D163" t="s">
        <v>2</v>
      </c>
      <c r="E163" t="s">
        <v>390</v>
      </c>
    </row>
    <row r="164" spans="1:5" x14ac:dyDescent="0.2">
      <c r="A164" t="s">
        <v>6</v>
      </c>
      <c r="B164" t="s">
        <v>300</v>
      </c>
      <c r="C164" t="s">
        <v>142</v>
      </c>
      <c r="D164" t="s">
        <v>1602</v>
      </c>
      <c r="E164" t="s">
        <v>390</v>
      </c>
    </row>
    <row r="165" spans="1:5" x14ac:dyDescent="0.2">
      <c r="A165" t="s">
        <v>6</v>
      </c>
      <c r="B165" t="s">
        <v>300</v>
      </c>
      <c r="C165" t="s">
        <v>143</v>
      </c>
      <c r="D165" t="s">
        <v>1603</v>
      </c>
      <c r="E165" t="s">
        <v>390</v>
      </c>
    </row>
    <row r="166" spans="1:5" x14ac:dyDescent="0.2">
      <c r="A166" t="s">
        <v>9</v>
      </c>
      <c r="B166" t="s">
        <v>300</v>
      </c>
      <c r="C166" t="s">
        <v>102</v>
      </c>
      <c r="D166" t="s">
        <v>2</v>
      </c>
      <c r="E166" t="s">
        <v>390</v>
      </c>
    </row>
    <row r="167" spans="1:5" x14ac:dyDescent="0.2">
      <c r="A167" t="s">
        <v>6</v>
      </c>
      <c r="B167" t="s">
        <v>300</v>
      </c>
      <c r="C167" t="s">
        <v>195</v>
      </c>
      <c r="D167" t="s">
        <v>1614</v>
      </c>
      <c r="E167" t="s">
        <v>390</v>
      </c>
    </row>
    <row r="168" spans="1:5" x14ac:dyDescent="0.2">
      <c r="A168" t="s">
        <v>6</v>
      </c>
      <c r="B168" t="s">
        <v>300</v>
      </c>
      <c r="C168" t="s">
        <v>109</v>
      </c>
      <c r="D168" t="s">
        <v>1567</v>
      </c>
      <c r="E168" t="s">
        <v>390</v>
      </c>
    </row>
    <row r="169" spans="1:5" x14ac:dyDescent="0.2">
      <c r="A169" t="s">
        <v>6</v>
      </c>
      <c r="B169" t="s">
        <v>300</v>
      </c>
      <c r="C169" t="s">
        <v>124</v>
      </c>
      <c r="D169" t="s">
        <v>1556</v>
      </c>
      <c r="E169" t="s">
        <v>390</v>
      </c>
    </row>
    <row r="170" spans="1:5" x14ac:dyDescent="0.2">
      <c r="A170" t="s">
        <v>6</v>
      </c>
      <c r="B170" t="s">
        <v>300</v>
      </c>
      <c r="C170" t="s">
        <v>34</v>
      </c>
      <c r="D170" t="s">
        <v>1562</v>
      </c>
      <c r="E170" t="s">
        <v>390</v>
      </c>
    </row>
    <row r="171" spans="1:5" x14ac:dyDescent="0.2">
      <c r="A171" t="s">
        <v>189</v>
      </c>
      <c r="B171" t="s">
        <v>300</v>
      </c>
      <c r="C171" t="s">
        <v>190</v>
      </c>
      <c r="D171" t="s">
        <v>2</v>
      </c>
      <c r="E171" t="s">
        <v>390</v>
      </c>
    </row>
    <row r="172" spans="1:5" x14ac:dyDescent="0.2">
      <c r="A172" t="s">
        <v>6</v>
      </c>
      <c r="B172" t="s">
        <v>300</v>
      </c>
      <c r="C172" t="s">
        <v>90</v>
      </c>
      <c r="D172" t="s">
        <v>1587</v>
      </c>
      <c r="E172" t="s">
        <v>390</v>
      </c>
    </row>
    <row r="173" spans="1:5" x14ac:dyDescent="0.2">
      <c r="A173" t="s">
        <v>6</v>
      </c>
      <c r="B173" t="s">
        <v>300</v>
      </c>
      <c r="C173" t="s">
        <v>122</v>
      </c>
      <c r="D173" t="s">
        <v>1597</v>
      </c>
      <c r="E173" t="s">
        <v>390</v>
      </c>
    </row>
    <row r="174" spans="1:5" x14ac:dyDescent="0.2">
      <c r="A174" t="s">
        <v>6</v>
      </c>
      <c r="B174" t="s">
        <v>300</v>
      </c>
      <c r="C174" t="s">
        <v>50</v>
      </c>
      <c r="D174" t="s">
        <v>1571</v>
      </c>
      <c r="E174" t="s">
        <v>390</v>
      </c>
    </row>
    <row r="175" spans="1:5" x14ac:dyDescent="0.2">
      <c r="A175" t="s">
        <v>6</v>
      </c>
      <c r="B175" t="s">
        <v>300</v>
      </c>
      <c r="C175" t="s">
        <v>57</v>
      </c>
      <c r="D175" t="s">
        <v>1573</v>
      </c>
      <c r="E175" t="s">
        <v>390</v>
      </c>
    </row>
    <row r="176" spans="1:5" x14ac:dyDescent="0.2">
      <c r="A176" t="s">
        <v>6</v>
      </c>
      <c r="B176" t="s">
        <v>300</v>
      </c>
      <c r="C176" t="s">
        <v>56</v>
      </c>
      <c r="D176" t="s">
        <v>1573</v>
      </c>
      <c r="E176" t="s">
        <v>390</v>
      </c>
    </row>
    <row r="177" spans="1:5" x14ac:dyDescent="0.2">
      <c r="A177" t="s">
        <v>3</v>
      </c>
      <c r="B177" t="s">
        <v>300</v>
      </c>
      <c r="C177" t="s">
        <v>94</v>
      </c>
      <c r="D177" t="s">
        <v>2</v>
      </c>
      <c r="E177" t="s">
        <v>390</v>
      </c>
    </row>
    <row r="178" spans="1:5" x14ac:dyDescent="0.2">
      <c r="A178" t="s">
        <v>3</v>
      </c>
      <c r="B178" t="s">
        <v>300</v>
      </c>
      <c r="C178" t="s">
        <v>39</v>
      </c>
      <c r="D178" t="s">
        <v>2</v>
      </c>
      <c r="E178" t="s">
        <v>390</v>
      </c>
    </row>
    <row r="179" spans="1:5" x14ac:dyDescent="0.2">
      <c r="A179" t="s">
        <v>6</v>
      </c>
      <c r="B179" t="s">
        <v>300</v>
      </c>
      <c r="C179" t="s">
        <v>69</v>
      </c>
      <c r="D179" t="s">
        <v>1579</v>
      </c>
      <c r="E179" t="s">
        <v>390</v>
      </c>
    </row>
    <row r="180" spans="1:5" x14ac:dyDescent="0.2">
      <c r="A180" t="s">
        <v>3</v>
      </c>
      <c r="B180" t="s">
        <v>300</v>
      </c>
      <c r="C180" t="s">
        <v>73</v>
      </c>
      <c r="D180" t="s">
        <v>2</v>
      </c>
      <c r="E180" t="s">
        <v>390</v>
      </c>
    </row>
    <row r="181" spans="1:5" x14ac:dyDescent="0.2">
      <c r="A181" t="s">
        <v>6</v>
      </c>
      <c r="B181" t="s">
        <v>300</v>
      </c>
      <c r="C181" t="s">
        <v>86</v>
      </c>
      <c r="D181" t="s">
        <v>1584</v>
      </c>
      <c r="E181" t="s">
        <v>390</v>
      </c>
    </row>
    <row r="182" spans="1:5" x14ac:dyDescent="0.2">
      <c r="A182" t="s">
        <v>6</v>
      </c>
      <c r="B182" t="s">
        <v>300</v>
      </c>
      <c r="C182" t="s">
        <v>60</v>
      </c>
      <c r="D182" t="s">
        <v>1575</v>
      </c>
      <c r="E182" t="s">
        <v>390</v>
      </c>
    </row>
    <row r="183" spans="1:5" x14ac:dyDescent="0.2">
      <c r="A183" t="s">
        <v>6</v>
      </c>
      <c r="B183" t="s">
        <v>300</v>
      </c>
      <c r="C183" t="s">
        <v>136</v>
      </c>
      <c r="D183" t="s">
        <v>1600</v>
      </c>
      <c r="E183" t="s">
        <v>390</v>
      </c>
    </row>
    <row r="184" spans="1:5" x14ac:dyDescent="0.2">
      <c r="A184" t="s">
        <v>6</v>
      </c>
      <c r="B184" t="s">
        <v>300</v>
      </c>
      <c r="C184" t="s">
        <v>28</v>
      </c>
      <c r="D184" t="s">
        <v>1558</v>
      </c>
      <c r="E184" t="s">
        <v>390</v>
      </c>
    </row>
    <row r="185" spans="1:5" x14ac:dyDescent="0.2">
      <c r="A185" t="s">
        <v>3</v>
      </c>
      <c r="B185" t="s">
        <v>300</v>
      </c>
      <c r="C185" t="s">
        <v>100</v>
      </c>
      <c r="D185" t="s">
        <v>2</v>
      </c>
      <c r="E185" t="s">
        <v>390</v>
      </c>
    </row>
    <row r="186" spans="1:5" x14ac:dyDescent="0.2">
      <c r="A186" t="s">
        <v>9</v>
      </c>
      <c r="B186" t="s">
        <v>300</v>
      </c>
      <c r="C186" t="s">
        <v>14</v>
      </c>
      <c r="D186" t="s">
        <v>2</v>
      </c>
      <c r="E186" t="s">
        <v>390</v>
      </c>
    </row>
    <row r="187" spans="1:5" x14ac:dyDescent="0.2">
      <c r="A187" t="s">
        <v>3</v>
      </c>
      <c r="B187" t="s">
        <v>300</v>
      </c>
      <c r="C187" t="s">
        <v>170</v>
      </c>
      <c r="D187" t="s">
        <v>2</v>
      </c>
      <c r="E187" t="s">
        <v>390</v>
      </c>
    </row>
    <row r="188" spans="1:5" x14ac:dyDescent="0.2">
      <c r="A188" t="s">
        <v>9</v>
      </c>
      <c r="B188" t="s">
        <v>300</v>
      </c>
      <c r="C188" t="s">
        <v>114</v>
      </c>
      <c r="D188" t="s">
        <v>2</v>
      </c>
      <c r="E188" t="s">
        <v>390</v>
      </c>
    </row>
    <row r="189" spans="1:5" x14ac:dyDescent="0.2">
      <c r="A189" t="s">
        <v>6</v>
      </c>
      <c r="B189" t="s">
        <v>300</v>
      </c>
      <c r="C189" t="s">
        <v>138</v>
      </c>
      <c r="D189" t="s">
        <v>1601</v>
      </c>
      <c r="E189" t="s">
        <v>390</v>
      </c>
    </row>
    <row r="190" spans="1:5" x14ac:dyDescent="0.2">
      <c r="A190" t="s">
        <v>6</v>
      </c>
      <c r="B190" t="s">
        <v>300</v>
      </c>
      <c r="C190" t="s">
        <v>89</v>
      </c>
      <c r="D190" t="s">
        <v>1586</v>
      </c>
      <c r="E190" t="s">
        <v>390</v>
      </c>
    </row>
    <row r="191" spans="1:5" x14ac:dyDescent="0.2">
      <c r="A191" t="s">
        <v>6</v>
      </c>
      <c r="B191" t="s">
        <v>300</v>
      </c>
      <c r="C191" t="s">
        <v>42</v>
      </c>
      <c r="D191" t="s">
        <v>1567</v>
      </c>
      <c r="E191" t="s">
        <v>390</v>
      </c>
    </row>
    <row r="192" spans="1:5" x14ac:dyDescent="0.2">
      <c r="A192" t="s">
        <v>6</v>
      </c>
      <c r="B192" t="s">
        <v>300</v>
      </c>
      <c r="C192" t="s">
        <v>55</v>
      </c>
      <c r="D192" t="s">
        <v>1572</v>
      </c>
      <c r="E192" t="s">
        <v>390</v>
      </c>
    </row>
    <row r="193" spans="1:5" x14ac:dyDescent="0.2">
      <c r="A193" t="s">
        <v>6</v>
      </c>
      <c r="B193" t="s">
        <v>300</v>
      </c>
      <c r="C193" t="s">
        <v>20</v>
      </c>
      <c r="D193" t="s">
        <v>1551</v>
      </c>
      <c r="E193" t="s">
        <v>390</v>
      </c>
    </row>
    <row r="194" spans="1:5" x14ac:dyDescent="0.2">
      <c r="A194" t="s">
        <v>6</v>
      </c>
      <c r="B194" t="s">
        <v>300</v>
      </c>
      <c r="C194" t="s">
        <v>49</v>
      </c>
      <c r="D194" t="s">
        <v>1570</v>
      </c>
      <c r="E194" t="s">
        <v>390</v>
      </c>
    </row>
    <row r="195" spans="1:5" x14ac:dyDescent="0.2">
      <c r="A195" t="s">
        <v>3</v>
      </c>
      <c r="B195" t="s">
        <v>300</v>
      </c>
      <c r="C195" t="s">
        <v>208</v>
      </c>
      <c r="D195" t="s">
        <v>2</v>
      </c>
      <c r="E195" t="s">
        <v>390</v>
      </c>
    </row>
    <row r="196" spans="1:5" x14ac:dyDescent="0.2">
      <c r="A196" t="s">
        <v>3</v>
      </c>
      <c r="B196" t="s">
        <v>300</v>
      </c>
      <c r="C196" t="s">
        <v>16</v>
      </c>
      <c r="D196" t="s">
        <v>2</v>
      </c>
      <c r="E196" t="s">
        <v>390</v>
      </c>
    </row>
    <row r="197" spans="1:5" x14ac:dyDescent="0.2">
      <c r="A197" t="s">
        <v>3</v>
      </c>
      <c r="B197" t="s">
        <v>300</v>
      </c>
      <c r="C197" t="s">
        <v>58</v>
      </c>
      <c r="D197" t="s">
        <v>2</v>
      </c>
      <c r="E197" t="s">
        <v>390</v>
      </c>
    </row>
    <row r="198" spans="1:5" x14ac:dyDescent="0.2">
      <c r="A198" t="s">
        <v>9</v>
      </c>
      <c r="B198" t="s">
        <v>300</v>
      </c>
      <c r="C198" t="s">
        <v>97</v>
      </c>
      <c r="D198" t="s">
        <v>2</v>
      </c>
      <c r="E198" t="s">
        <v>390</v>
      </c>
    </row>
    <row r="199" spans="1:5" x14ac:dyDescent="0.2">
      <c r="A199" t="s">
        <v>9</v>
      </c>
      <c r="B199" t="s">
        <v>300</v>
      </c>
      <c r="C199" t="s">
        <v>213</v>
      </c>
      <c r="D199" t="s">
        <v>2</v>
      </c>
      <c r="E199" t="s">
        <v>390</v>
      </c>
    </row>
    <row r="200" spans="1:5" x14ac:dyDescent="0.2">
      <c r="A200" t="s">
        <v>6</v>
      </c>
      <c r="B200" t="s">
        <v>300</v>
      </c>
      <c r="C200" t="s">
        <v>99</v>
      </c>
      <c r="D200" t="s">
        <v>1589</v>
      </c>
      <c r="E200" t="s">
        <v>390</v>
      </c>
    </row>
    <row r="201" spans="1:5" x14ac:dyDescent="0.2">
      <c r="A201" t="s">
        <v>9</v>
      </c>
      <c r="B201" t="s">
        <v>300</v>
      </c>
      <c r="C201" t="s">
        <v>129</v>
      </c>
      <c r="D201" t="s">
        <v>2</v>
      </c>
      <c r="E201" t="s">
        <v>390</v>
      </c>
    </row>
    <row r="202" spans="1:5" x14ac:dyDescent="0.2">
      <c r="A202" t="s">
        <v>11</v>
      </c>
      <c r="B202" t="s">
        <v>300</v>
      </c>
      <c r="C202" t="s">
        <v>119</v>
      </c>
      <c r="D202" t="s">
        <v>2</v>
      </c>
      <c r="E202" t="s">
        <v>390</v>
      </c>
    </row>
    <row r="203" spans="1:5" x14ac:dyDescent="0.2">
      <c r="A203" t="s">
        <v>6</v>
      </c>
      <c r="B203" t="s">
        <v>300</v>
      </c>
      <c r="C203" t="s">
        <v>33</v>
      </c>
      <c r="D203" t="s">
        <v>1561</v>
      </c>
      <c r="E203" t="s">
        <v>390</v>
      </c>
    </row>
    <row r="204" spans="1:5" x14ac:dyDescent="0.2">
      <c r="A204" t="s">
        <v>6</v>
      </c>
      <c r="B204" t="s">
        <v>300</v>
      </c>
      <c r="C204" t="s">
        <v>36</v>
      </c>
      <c r="D204" t="s">
        <v>1564</v>
      </c>
      <c r="E204" t="s">
        <v>390</v>
      </c>
    </row>
    <row r="205" spans="1:5" x14ac:dyDescent="0.2">
      <c r="A205" t="s">
        <v>6</v>
      </c>
      <c r="B205" t="s">
        <v>300</v>
      </c>
      <c r="C205" t="s">
        <v>140</v>
      </c>
      <c r="D205" t="s">
        <v>1601</v>
      </c>
      <c r="E205" t="s">
        <v>390</v>
      </c>
    </row>
    <row r="206" spans="1:5" x14ac:dyDescent="0.2">
      <c r="A206" t="s">
        <v>6</v>
      </c>
      <c r="B206" t="s">
        <v>300</v>
      </c>
      <c r="C206" t="s">
        <v>51</v>
      </c>
      <c r="D206" t="s">
        <v>1565</v>
      </c>
      <c r="E206" t="s">
        <v>390</v>
      </c>
    </row>
    <row r="207" spans="1:5" x14ac:dyDescent="0.2">
      <c r="A207" t="s">
        <v>11</v>
      </c>
      <c r="B207" t="s">
        <v>300</v>
      </c>
      <c r="C207" t="s">
        <v>127</v>
      </c>
      <c r="D207" t="s">
        <v>2</v>
      </c>
      <c r="E207" t="s">
        <v>390</v>
      </c>
    </row>
    <row r="208" spans="1:5" x14ac:dyDescent="0.2">
      <c r="A208" t="s">
        <v>6</v>
      </c>
      <c r="B208" t="s">
        <v>300</v>
      </c>
      <c r="C208" t="s">
        <v>41</v>
      </c>
      <c r="D208" t="s">
        <v>1566</v>
      </c>
      <c r="E208" t="s">
        <v>390</v>
      </c>
    </row>
    <row r="209" spans="1:5" x14ac:dyDescent="0.2">
      <c r="A209" t="s">
        <v>6</v>
      </c>
      <c r="B209" t="s">
        <v>300</v>
      </c>
      <c r="C209" t="s">
        <v>24</v>
      </c>
      <c r="D209" t="s">
        <v>1554</v>
      </c>
      <c r="E209" t="s">
        <v>390</v>
      </c>
    </row>
    <row r="210" spans="1:5" x14ac:dyDescent="0.2">
      <c r="A210" t="s">
        <v>11</v>
      </c>
      <c r="B210" t="s">
        <v>300</v>
      </c>
      <c r="C210" t="s">
        <v>130</v>
      </c>
      <c r="D210" t="s">
        <v>2</v>
      </c>
      <c r="E210" t="s">
        <v>390</v>
      </c>
    </row>
    <row r="211" spans="1:5" x14ac:dyDescent="0.2">
      <c r="A211" t="s">
        <v>6</v>
      </c>
      <c r="B211" t="s">
        <v>300</v>
      </c>
      <c r="C211" t="s">
        <v>145</v>
      </c>
      <c r="D211" t="s">
        <v>1604</v>
      </c>
      <c r="E211" t="s">
        <v>390</v>
      </c>
    </row>
    <row r="212" spans="1:5" x14ac:dyDescent="0.2">
      <c r="A212" t="s">
        <v>3</v>
      </c>
      <c r="B212" t="s">
        <v>300</v>
      </c>
      <c r="C212" t="s">
        <v>209</v>
      </c>
      <c r="D212" t="s">
        <v>2</v>
      </c>
      <c r="E212" t="s">
        <v>390</v>
      </c>
    </row>
    <row r="213" spans="1:5" x14ac:dyDescent="0.2">
      <c r="A213" t="s">
        <v>6</v>
      </c>
      <c r="B213" t="s">
        <v>300</v>
      </c>
      <c r="C213" t="s">
        <v>44</v>
      </c>
      <c r="D213" t="s">
        <v>1568</v>
      </c>
      <c r="E213" t="s">
        <v>390</v>
      </c>
    </row>
    <row r="214" spans="1:5" x14ac:dyDescent="0.2">
      <c r="A214" t="s">
        <v>6</v>
      </c>
      <c r="B214" t="s">
        <v>300</v>
      </c>
      <c r="C214" t="s">
        <v>117</v>
      </c>
      <c r="D214" t="s">
        <v>1594</v>
      </c>
      <c r="E214" t="s">
        <v>390</v>
      </c>
    </row>
    <row r="215" spans="1:5" x14ac:dyDescent="0.2">
      <c r="A215" t="s">
        <v>6</v>
      </c>
      <c r="B215" t="s">
        <v>300</v>
      </c>
      <c r="C215" t="s">
        <v>104</v>
      </c>
      <c r="D215" t="s">
        <v>1591</v>
      </c>
      <c r="E215" t="s">
        <v>390</v>
      </c>
    </row>
    <row r="216" spans="1:5" x14ac:dyDescent="0.2">
      <c r="A216" t="s">
        <v>6</v>
      </c>
      <c r="B216" t="s">
        <v>300</v>
      </c>
      <c r="C216" t="s">
        <v>45</v>
      </c>
      <c r="D216" t="s">
        <v>1569</v>
      </c>
      <c r="E216" t="s">
        <v>390</v>
      </c>
    </row>
    <row r="217" spans="1:5" x14ac:dyDescent="0.2">
      <c r="A217" t="s">
        <v>6</v>
      </c>
      <c r="B217" t="s">
        <v>300</v>
      </c>
      <c r="C217" t="s">
        <v>79</v>
      </c>
      <c r="D217" t="s">
        <v>1581</v>
      </c>
      <c r="E217" t="s">
        <v>390</v>
      </c>
    </row>
    <row r="218" spans="1:5" x14ac:dyDescent="0.2">
      <c r="A218" t="s">
        <v>6</v>
      </c>
      <c r="B218" t="s">
        <v>300</v>
      </c>
      <c r="C218" t="s">
        <v>175</v>
      </c>
      <c r="D218" t="s">
        <v>1611</v>
      </c>
      <c r="E218" t="s">
        <v>390</v>
      </c>
    </row>
    <row r="219" spans="1:5" x14ac:dyDescent="0.2">
      <c r="A219" t="s">
        <v>6</v>
      </c>
      <c r="B219" t="s">
        <v>300</v>
      </c>
      <c r="C219" t="s">
        <v>31</v>
      </c>
      <c r="D219" t="s">
        <v>1560</v>
      </c>
      <c r="E219" t="s">
        <v>390</v>
      </c>
    </row>
    <row r="220" spans="1:5" x14ac:dyDescent="0.2">
      <c r="A220" t="s">
        <v>6</v>
      </c>
      <c r="B220" t="s">
        <v>300</v>
      </c>
      <c r="C220" t="s">
        <v>133</v>
      </c>
      <c r="D220" t="s">
        <v>1599</v>
      </c>
      <c r="E220" t="s">
        <v>390</v>
      </c>
    </row>
    <row r="221" spans="1:5" x14ac:dyDescent="0.2">
      <c r="A221" t="s">
        <v>3</v>
      </c>
      <c r="B221" t="s">
        <v>300</v>
      </c>
      <c r="C221" t="s">
        <v>172</v>
      </c>
      <c r="D221" t="s">
        <v>2</v>
      </c>
      <c r="E221" t="s">
        <v>390</v>
      </c>
    </row>
    <row r="222" spans="1:5" x14ac:dyDescent="0.2">
      <c r="A222" t="s">
        <v>3</v>
      </c>
      <c r="B222" t="s">
        <v>300</v>
      </c>
      <c r="C222" t="s">
        <v>19</v>
      </c>
      <c r="D222" t="s">
        <v>2</v>
      </c>
      <c r="E222" t="s">
        <v>390</v>
      </c>
    </row>
    <row r="223" spans="1:5" x14ac:dyDescent="0.2">
      <c r="A223" t="s">
        <v>11</v>
      </c>
      <c r="B223" t="s">
        <v>300</v>
      </c>
      <c r="C223" t="s">
        <v>169</v>
      </c>
      <c r="D223" t="s">
        <v>2</v>
      </c>
      <c r="E223" t="s">
        <v>390</v>
      </c>
    </row>
    <row r="224" spans="1:5" x14ac:dyDescent="0.2">
      <c r="A224" t="s">
        <v>9</v>
      </c>
      <c r="B224" t="s">
        <v>300</v>
      </c>
      <c r="C224" t="s">
        <v>219</v>
      </c>
      <c r="D224" t="s">
        <v>2</v>
      </c>
      <c r="E224" t="s">
        <v>390</v>
      </c>
    </row>
    <row r="225" spans="1:5" x14ac:dyDescent="0.2">
      <c r="A225" t="s">
        <v>6</v>
      </c>
      <c r="B225" t="s">
        <v>300</v>
      </c>
      <c r="C225" t="s">
        <v>91</v>
      </c>
      <c r="D225" t="s">
        <v>1588</v>
      </c>
      <c r="E225" t="s">
        <v>390</v>
      </c>
    </row>
    <row r="226" spans="1:5" x14ac:dyDescent="0.2">
      <c r="A226" t="s">
        <v>9</v>
      </c>
      <c r="B226" t="s">
        <v>300</v>
      </c>
      <c r="C226" t="s">
        <v>199</v>
      </c>
      <c r="D226" t="s">
        <v>2</v>
      </c>
      <c r="E226" t="s">
        <v>390</v>
      </c>
    </row>
    <row r="227" spans="1:5" x14ac:dyDescent="0.2">
      <c r="A227" t="s">
        <v>3</v>
      </c>
      <c r="B227" t="s">
        <v>300</v>
      </c>
      <c r="C227" t="s">
        <v>141</v>
      </c>
      <c r="D227" t="s">
        <v>2</v>
      </c>
      <c r="E227" t="s">
        <v>390</v>
      </c>
    </row>
    <row r="228" spans="1:5" x14ac:dyDescent="0.2">
      <c r="A228" t="s">
        <v>6</v>
      </c>
      <c r="B228" t="s">
        <v>300</v>
      </c>
      <c r="C228" t="s">
        <v>147</v>
      </c>
      <c r="D228" t="s">
        <v>1604</v>
      </c>
      <c r="E228" t="s">
        <v>390</v>
      </c>
    </row>
    <row r="229" spans="1:5" x14ac:dyDescent="0.2">
      <c r="A229" t="s">
        <v>6</v>
      </c>
      <c r="B229" t="s">
        <v>300</v>
      </c>
      <c r="C229" t="s">
        <v>165</v>
      </c>
      <c r="D229" t="s">
        <v>1610</v>
      </c>
      <c r="E229" t="s">
        <v>390</v>
      </c>
    </row>
    <row r="230" spans="1:5" x14ac:dyDescent="0.2">
      <c r="A230" t="s">
        <v>6</v>
      </c>
      <c r="B230" t="s">
        <v>300</v>
      </c>
      <c r="C230" t="s">
        <v>25</v>
      </c>
      <c r="D230" t="s">
        <v>1555</v>
      </c>
      <c r="E230" t="s">
        <v>390</v>
      </c>
    </row>
    <row r="231" spans="1:5" x14ac:dyDescent="0.2">
      <c r="A231" t="s">
        <v>6</v>
      </c>
      <c r="B231" t="s">
        <v>300</v>
      </c>
      <c r="C231" t="s">
        <v>161</v>
      </c>
      <c r="D231" t="s">
        <v>1607</v>
      </c>
      <c r="E231" t="s">
        <v>390</v>
      </c>
    </row>
    <row r="232" spans="1:5" x14ac:dyDescent="0.2">
      <c r="A232" t="s">
        <v>9</v>
      </c>
      <c r="B232" t="s">
        <v>300</v>
      </c>
      <c r="C232" t="s">
        <v>85</v>
      </c>
      <c r="D232" t="s">
        <v>2</v>
      </c>
      <c r="E232" t="s">
        <v>390</v>
      </c>
    </row>
    <row r="233" spans="1:5" x14ac:dyDescent="0.2">
      <c r="A233" t="s">
        <v>9</v>
      </c>
      <c r="B233" t="s">
        <v>300</v>
      </c>
      <c r="C233" t="s">
        <v>10</v>
      </c>
      <c r="D233" t="s">
        <v>2</v>
      </c>
      <c r="E233" t="s">
        <v>390</v>
      </c>
    </row>
    <row r="234" spans="1:5" x14ac:dyDescent="0.2">
      <c r="A234" t="s">
        <v>3</v>
      </c>
      <c r="B234" t="s">
        <v>300</v>
      </c>
      <c r="C234" t="s">
        <v>67</v>
      </c>
      <c r="D234" t="s">
        <v>2</v>
      </c>
      <c r="E234" t="s">
        <v>390</v>
      </c>
    </row>
    <row r="235" spans="1:5" x14ac:dyDescent="0.2">
      <c r="A235" t="s">
        <v>6</v>
      </c>
      <c r="B235" t="s">
        <v>300</v>
      </c>
      <c r="C235" t="s">
        <v>54</v>
      </c>
      <c r="D235" t="s">
        <v>1572</v>
      </c>
      <c r="E235" t="s">
        <v>390</v>
      </c>
    </row>
    <row r="236" spans="1:5" x14ac:dyDescent="0.2">
      <c r="A236" t="s">
        <v>9</v>
      </c>
      <c r="B236" t="s">
        <v>300</v>
      </c>
      <c r="C236" t="s">
        <v>68</v>
      </c>
      <c r="D236" t="s">
        <v>2</v>
      </c>
      <c r="E236" t="s">
        <v>390</v>
      </c>
    </row>
    <row r="237" spans="1:5" x14ac:dyDescent="0.2">
      <c r="A237" t="s">
        <v>6</v>
      </c>
      <c r="B237" t="s">
        <v>300</v>
      </c>
      <c r="C237" t="s">
        <v>26</v>
      </c>
      <c r="D237" t="s">
        <v>1556</v>
      </c>
      <c r="E237" t="s">
        <v>390</v>
      </c>
    </row>
    <row r="238" spans="1:5" x14ac:dyDescent="0.2">
      <c r="A238" t="s">
        <v>3</v>
      </c>
      <c r="B238" t="s">
        <v>300</v>
      </c>
      <c r="C238" t="s">
        <v>149</v>
      </c>
      <c r="D238" t="s">
        <v>2</v>
      </c>
      <c r="E238" t="s">
        <v>390</v>
      </c>
    </row>
    <row r="239" spans="1:5" x14ac:dyDescent="0.2">
      <c r="A239" t="s">
        <v>6</v>
      </c>
      <c r="B239" t="s">
        <v>300</v>
      </c>
      <c r="C239" t="s">
        <v>202</v>
      </c>
      <c r="D239" t="s">
        <v>1615</v>
      </c>
      <c r="E239" t="s">
        <v>390</v>
      </c>
    </row>
    <row r="240" spans="1:5" x14ac:dyDescent="0.2">
      <c r="A240" t="s">
        <v>9</v>
      </c>
      <c r="B240" t="s">
        <v>300</v>
      </c>
      <c r="C240" t="s">
        <v>106</v>
      </c>
      <c r="D240" t="s">
        <v>2</v>
      </c>
      <c r="E240" t="s">
        <v>390</v>
      </c>
    </row>
    <row r="241" spans="1:5" x14ac:dyDescent="0.2">
      <c r="A241" t="s">
        <v>6</v>
      </c>
      <c r="B241" t="s">
        <v>300</v>
      </c>
      <c r="C241" t="s">
        <v>22</v>
      </c>
      <c r="D241" t="s">
        <v>1552</v>
      </c>
      <c r="E241" t="s">
        <v>390</v>
      </c>
    </row>
    <row r="242" spans="1:5" x14ac:dyDescent="0.2">
      <c r="A242" t="s">
        <v>3</v>
      </c>
      <c r="B242" t="s">
        <v>300</v>
      </c>
      <c r="C242" t="s">
        <v>8</v>
      </c>
      <c r="D242" t="s">
        <v>2</v>
      </c>
      <c r="E242" t="s">
        <v>390</v>
      </c>
    </row>
    <row r="243" spans="1:5" x14ac:dyDescent="0.2">
      <c r="A243" t="s">
        <v>3</v>
      </c>
      <c r="B243" t="s">
        <v>300</v>
      </c>
      <c r="C243" t="s">
        <v>65</v>
      </c>
      <c r="D243" t="s">
        <v>2</v>
      </c>
      <c r="E243" t="s">
        <v>390</v>
      </c>
    </row>
    <row r="244" spans="1:5" x14ac:dyDescent="0.2">
      <c r="A244" t="s">
        <v>3</v>
      </c>
      <c r="B244" t="s">
        <v>300</v>
      </c>
      <c r="C244" t="s">
        <v>88</v>
      </c>
      <c r="D244" t="s">
        <v>2</v>
      </c>
      <c r="E244" t="s">
        <v>390</v>
      </c>
    </row>
    <row r="245" spans="1:5" x14ac:dyDescent="0.2">
      <c r="A245" t="s">
        <v>9</v>
      </c>
      <c r="B245" t="s">
        <v>300</v>
      </c>
      <c r="C245" t="s">
        <v>107</v>
      </c>
      <c r="D245" t="s">
        <v>2</v>
      </c>
      <c r="E245" t="s">
        <v>390</v>
      </c>
    </row>
    <row r="246" spans="1:5" x14ac:dyDescent="0.2">
      <c r="A246" t="s">
        <v>3</v>
      </c>
      <c r="B246" t="s">
        <v>300</v>
      </c>
      <c r="C246" t="s">
        <v>228</v>
      </c>
      <c r="D246" t="s">
        <v>2</v>
      </c>
      <c r="E246" t="s">
        <v>390</v>
      </c>
    </row>
    <row r="247" spans="1:5" x14ac:dyDescent="0.2">
      <c r="A247" t="s">
        <v>11</v>
      </c>
      <c r="B247" t="s">
        <v>300</v>
      </c>
      <c r="C247" t="s">
        <v>185</v>
      </c>
      <c r="D247" t="s">
        <v>2</v>
      </c>
      <c r="E247" t="s">
        <v>390</v>
      </c>
    </row>
    <row r="248" spans="1:5" x14ac:dyDescent="0.2">
      <c r="A248" t="s">
        <v>6</v>
      </c>
      <c r="B248" t="s">
        <v>300</v>
      </c>
      <c r="C248" t="s">
        <v>23</v>
      </c>
      <c r="D248" t="s">
        <v>1553</v>
      </c>
      <c r="E248" t="s">
        <v>390</v>
      </c>
    </row>
    <row r="249" spans="1:5" x14ac:dyDescent="0.2">
      <c r="A249" t="s">
        <v>6</v>
      </c>
      <c r="B249" t="s">
        <v>300</v>
      </c>
      <c r="C249" t="s">
        <v>83</v>
      </c>
      <c r="D249" t="s">
        <v>1582</v>
      </c>
      <c r="E249" t="s">
        <v>390</v>
      </c>
    </row>
    <row r="250" spans="1:5" x14ac:dyDescent="0.2">
      <c r="A250" t="s">
        <v>6</v>
      </c>
      <c r="B250" t="s">
        <v>300</v>
      </c>
      <c r="C250" t="s">
        <v>78</v>
      </c>
      <c r="D250" t="s">
        <v>1580</v>
      </c>
      <c r="E250" t="s">
        <v>390</v>
      </c>
    </row>
    <row r="251" spans="1:5" x14ac:dyDescent="0.2">
      <c r="A251" t="s">
        <v>6</v>
      </c>
      <c r="B251" t="s">
        <v>300</v>
      </c>
      <c r="C251" t="s">
        <v>101</v>
      </c>
      <c r="D251" t="s">
        <v>1590</v>
      </c>
      <c r="E251" t="s">
        <v>390</v>
      </c>
    </row>
    <row r="252" spans="1:5" x14ac:dyDescent="0.2">
      <c r="A252" t="s">
        <v>6</v>
      </c>
      <c r="B252" t="s">
        <v>300</v>
      </c>
      <c r="C252" t="s">
        <v>103</v>
      </c>
      <c r="D252" t="s">
        <v>1591</v>
      </c>
      <c r="E252" t="s">
        <v>390</v>
      </c>
    </row>
    <row r="253" spans="1:5" x14ac:dyDescent="0.2">
      <c r="A253" t="s">
        <v>6</v>
      </c>
      <c r="B253" t="s">
        <v>300</v>
      </c>
      <c r="C253" t="s">
        <v>163</v>
      </c>
      <c r="D253" t="s">
        <v>1609</v>
      </c>
      <c r="E253" t="s">
        <v>390</v>
      </c>
    </row>
    <row r="254" spans="1:5" x14ac:dyDescent="0.2">
      <c r="A254" t="s">
        <v>11</v>
      </c>
      <c r="B254" t="s">
        <v>300</v>
      </c>
      <c r="C254" t="s">
        <v>126</v>
      </c>
      <c r="D254" t="s">
        <v>2</v>
      </c>
      <c r="E254" t="s">
        <v>390</v>
      </c>
    </row>
    <row r="255" spans="1:5" x14ac:dyDescent="0.2">
      <c r="A255" t="s">
        <v>6</v>
      </c>
      <c r="B255" t="s">
        <v>300</v>
      </c>
      <c r="C255" t="s">
        <v>174</v>
      </c>
      <c r="D255" t="s">
        <v>1578</v>
      </c>
      <c r="E255" t="s">
        <v>390</v>
      </c>
    </row>
    <row r="256" spans="1:5" x14ac:dyDescent="0.2">
      <c r="A256" t="s">
        <v>6</v>
      </c>
      <c r="B256" t="s">
        <v>300</v>
      </c>
      <c r="C256" t="s">
        <v>105</v>
      </c>
      <c r="D256" t="s">
        <v>1592</v>
      </c>
      <c r="E256" t="s">
        <v>390</v>
      </c>
    </row>
    <row r="257" spans="1:5" x14ac:dyDescent="0.2">
      <c r="A257" t="s">
        <v>6</v>
      </c>
      <c r="B257" t="s">
        <v>300</v>
      </c>
      <c r="C257" t="s">
        <v>29</v>
      </c>
      <c r="D257" t="s">
        <v>1559</v>
      </c>
      <c r="E257" t="s">
        <v>390</v>
      </c>
    </row>
    <row r="258" spans="1:5" x14ac:dyDescent="0.2">
      <c r="A258" t="s">
        <v>6</v>
      </c>
      <c r="B258" t="s">
        <v>300</v>
      </c>
      <c r="C258" t="s">
        <v>115</v>
      </c>
      <c r="D258" t="s">
        <v>1568</v>
      </c>
      <c r="E258" t="s">
        <v>390</v>
      </c>
    </row>
    <row r="259" spans="1:5" x14ac:dyDescent="0.2">
      <c r="A259" t="s">
        <v>3</v>
      </c>
      <c r="B259" t="s">
        <v>300</v>
      </c>
      <c r="C259" t="s">
        <v>77</v>
      </c>
      <c r="D259" t="s">
        <v>2</v>
      </c>
      <c r="E259" t="s">
        <v>390</v>
      </c>
    </row>
    <row r="260" spans="1:5" x14ac:dyDescent="0.2">
      <c r="A260" t="s">
        <v>9</v>
      </c>
      <c r="B260" t="s">
        <v>300</v>
      </c>
      <c r="C260" t="s">
        <v>132</v>
      </c>
      <c r="D260" t="s">
        <v>2</v>
      </c>
      <c r="E260" t="s">
        <v>390</v>
      </c>
    </row>
    <row r="261" spans="1:5" x14ac:dyDescent="0.2">
      <c r="A261" t="s">
        <v>6</v>
      </c>
      <c r="B261" t="s">
        <v>300</v>
      </c>
      <c r="C261" t="s">
        <v>121</v>
      </c>
      <c r="D261" t="s">
        <v>1596</v>
      </c>
      <c r="E261" t="s">
        <v>390</v>
      </c>
    </row>
    <row r="262" spans="1:5" x14ac:dyDescent="0.2">
      <c r="A262" t="s">
        <v>6</v>
      </c>
      <c r="B262" t="s">
        <v>300</v>
      </c>
      <c r="C262" t="s">
        <v>188</v>
      </c>
      <c r="D262" t="s">
        <v>1613</v>
      </c>
      <c r="E262" t="s">
        <v>390</v>
      </c>
    </row>
    <row r="263" spans="1:5" x14ac:dyDescent="0.2">
      <c r="A263" t="s">
        <v>9</v>
      </c>
      <c r="B263" t="s">
        <v>300</v>
      </c>
      <c r="C263" t="s">
        <v>66</v>
      </c>
      <c r="D263" t="s">
        <v>2</v>
      </c>
      <c r="E263" t="s">
        <v>390</v>
      </c>
    </row>
    <row r="264" spans="1:5" x14ac:dyDescent="0.2">
      <c r="A264" t="s">
        <v>11</v>
      </c>
      <c r="B264" t="s">
        <v>300</v>
      </c>
      <c r="C264" t="s">
        <v>146</v>
      </c>
      <c r="D264" t="s">
        <v>2</v>
      </c>
      <c r="E264" t="s">
        <v>390</v>
      </c>
    </row>
    <row r="265" spans="1:5" x14ac:dyDescent="0.2">
      <c r="A265" t="s">
        <v>3</v>
      </c>
      <c r="B265" t="s">
        <v>300</v>
      </c>
      <c r="C265" t="s">
        <v>111</v>
      </c>
      <c r="D265" t="s">
        <v>2</v>
      </c>
      <c r="E265" t="s">
        <v>390</v>
      </c>
    </row>
    <row r="266" spans="1:5" x14ac:dyDescent="0.2">
      <c r="A266" t="s">
        <v>3</v>
      </c>
      <c r="B266" t="s">
        <v>300</v>
      </c>
      <c r="C266" t="s">
        <v>5</v>
      </c>
      <c r="D266" t="s">
        <v>2</v>
      </c>
      <c r="E266" t="s">
        <v>390</v>
      </c>
    </row>
    <row r="267" spans="1:5" x14ac:dyDescent="0.2">
      <c r="A267" t="s">
        <v>6</v>
      </c>
      <c r="B267" t="s">
        <v>300</v>
      </c>
      <c r="C267" t="s">
        <v>186</v>
      </c>
      <c r="D267" t="s">
        <v>1612</v>
      </c>
      <c r="E267" t="s">
        <v>390</v>
      </c>
    </row>
    <row r="268" spans="1:5" x14ac:dyDescent="0.2">
      <c r="A268" t="s">
        <v>9</v>
      </c>
      <c r="B268" t="s">
        <v>300</v>
      </c>
      <c r="C268" t="s">
        <v>200</v>
      </c>
      <c r="D268" t="s">
        <v>2</v>
      </c>
      <c r="E268" t="s">
        <v>390</v>
      </c>
    </row>
    <row r="269" spans="1:5" x14ac:dyDescent="0.2">
      <c r="A269" t="s">
        <v>3</v>
      </c>
      <c r="B269" t="s">
        <v>300</v>
      </c>
      <c r="C269" t="s">
        <v>43</v>
      </c>
      <c r="D269" t="s">
        <v>2</v>
      </c>
      <c r="E269" t="s">
        <v>390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D2A29-0CC9-D748-A8B4-03EDD26C159A}">
  <dimension ref="A1:E277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416</v>
      </c>
      <c r="C2" t="s">
        <v>376</v>
      </c>
      <c r="D2" t="s">
        <v>2</v>
      </c>
      <c r="E2" t="s">
        <v>2030</v>
      </c>
    </row>
    <row r="3" spans="1:5" x14ac:dyDescent="0.2">
      <c r="A3" t="s">
        <v>9</v>
      </c>
      <c r="B3" t="s">
        <v>416</v>
      </c>
      <c r="C3" t="s">
        <v>375</v>
      </c>
      <c r="D3" t="s">
        <v>2</v>
      </c>
      <c r="E3" t="s">
        <v>2030</v>
      </c>
    </row>
    <row r="4" spans="1:5" x14ac:dyDescent="0.2">
      <c r="A4" t="s">
        <v>11</v>
      </c>
      <c r="B4" t="s">
        <v>416</v>
      </c>
      <c r="C4" t="s">
        <v>108</v>
      </c>
      <c r="D4" t="s">
        <v>2</v>
      </c>
      <c r="E4" t="s">
        <v>2030</v>
      </c>
    </row>
    <row r="5" spans="1:5" x14ac:dyDescent="0.2">
      <c r="A5" t="s">
        <v>3</v>
      </c>
      <c r="B5" t="s">
        <v>417</v>
      </c>
      <c r="C5" t="s">
        <v>418</v>
      </c>
      <c r="D5" t="s">
        <v>2</v>
      </c>
      <c r="E5" t="s">
        <v>2030</v>
      </c>
    </row>
    <row r="6" spans="1:5" x14ac:dyDescent="0.2">
      <c r="A6" t="s">
        <v>3</v>
      </c>
      <c r="B6" t="s">
        <v>419</v>
      </c>
      <c r="C6" t="s">
        <v>420</v>
      </c>
      <c r="D6" t="s">
        <v>2</v>
      </c>
      <c r="E6" t="s">
        <v>2030</v>
      </c>
    </row>
    <row r="7" spans="1:5" x14ac:dyDescent="0.2">
      <c r="A7" t="s">
        <v>3</v>
      </c>
      <c r="B7" t="s">
        <v>419</v>
      </c>
      <c r="C7" t="s">
        <v>421</v>
      </c>
      <c r="D7" t="s">
        <v>2</v>
      </c>
      <c r="E7" t="s">
        <v>2030</v>
      </c>
    </row>
    <row r="8" spans="1:5" x14ac:dyDescent="0.2">
      <c r="A8" t="s">
        <v>9</v>
      </c>
      <c r="B8" t="s">
        <v>419</v>
      </c>
      <c r="C8" t="s">
        <v>247</v>
      </c>
      <c r="D8" t="s">
        <v>2</v>
      </c>
      <c r="E8" t="s">
        <v>2030</v>
      </c>
    </row>
    <row r="9" spans="1:5" x14ac:dyDescent="0.2">
      <c r="A9" t="s">
        <v>9</v>
      </c>
      <c r="B9" t="s">
        <v>422</v>
      </c>
      <c r="C9" t="s">
        <v>423</v>
      </c>
      <c r="D9" t="s">
        <v>2</v>
      </c>
      <c r="E9" t="s">
        <v>2030</v>
      </c>
    </row>
    <row r="10" spans="1:5" x14ac:dyDescent="0.2">
      <c r="A10" t="s">
        <v>3</v>
      </c>
      <c r="B10" t="s">
        <v>422</v>
      </c>
      <c r="C10" t="s">
        <v>424</v>
      </c>
      <c r="D10" t="s">
        <v>2</v>
      </c>
      <c r="E10" t="s">
        <v>2030</v>
      </c>
    </row>
    <row r="11" spans="1:5" x14ac:dyDescent="0.2">
      <c r="A11" t="s">
        <v>9</v>
      </c>
      <c r="B11" t="s">
        <v>422</v>
      </c>
      <c r="C11" t="s">
        <v>394</v>
      </c>
      <c r="D11" t="s">
        <v>2</v>
      </c>
      <c r="E11" t="s">
        <v>2030</v>
      </c>
    </row>
    <row r="12" spans="1:5" x14ac:dyDescent="0.2">
      <c r="A12" t="s">
        <v>6</v>
      </c>
      <c r="B12" t="s">
        <v>422</v>
      </c>
      <c r="C12" t="s">
        <v>53</v>
      </c>
      <c r="D12" t="s">
        <v>428</v>
      </c>
      <c r="E12" t="s">
        <v>2030</v>
      </c>
    </row>
    <row r="13" spans="1:5" x14ac:dyDescent="0.2">
      <c r="A13" t="s">
        <v>3</v>
      </c>
      <c r="B13" t="s">
        <v>422</v>
      </c>
      <c r="C13" t="s">
        <v>425</v>
      </c>
      <c r="D13" t="s">
        <v>2</v>
      </c>
      <c r="E13" t="s">
        <v>2030</v>
      </c>
    </row>
    <row r="14" spans="1:5" x14ac:dyDescent="0.2">
      <c r="A14" t="s">
        <v>3</v>
      </c>
      <c r="B14" t="s">
        <v>422</v>
      </c>
      <c r="C14" t="s">
        <v>426</v>
      </c>
      <c r="D14" t="s">
        <v>2</v>
      </c>
      <c r="E14" t="s">
        <v>2030</v>
      </c>
    </row>
    <row r="15" spans="1:5" x14ac:dyDescent="0.2">
      <c r="A15" t="s">
        <v>3</v>
      </c>
      <c r="B15" t="s">
        <v>422</v>
      </c>
      <c r="C15" t="s">
        <v>427</v>
      </c>
      <c r="D15" t="s">
        <v>2</v>
      </c>
      <c r="E15" t="s">
        <v>2030</v>
      </c>
    </row>
    <row r="16" spans="1:5" x14ac:dyDescent="0.2">
      <c r="A16" t="s">
        <v>6</v>
      </c>
      <c r="B16" t="s">
        <v>428</v>
      </c>
      <c r="C16" t="s">
        <v>190</v>
      </c>
      <c r="D16" t="s">
        <v>428</v>
      </c>
      <c r="E16" t="s">
        <v>2030</v>
      </c>
    </row>
    <row r="17" spans="1:5" x14ac:dyDescent="0.2">
      <c r="A17" t="s">
        <v>6</v>
      </c>
      <c r="B17" t="s">
        <v>429</v>
      </c>
      <c r="C17" t="s">
        <v>278</v>
      </c>
      <c r="D17" t="s">
        <v>343</v>
      </c>
      <c r="E17" t="s">
        <v>2030</v>
      </c>
    </row>
    <row r="18" spans="1:5" x14ac:dyDescent="0.2">
      <c r="A18" t="s">
        <v>9</v>
      </c>
      <c r="B18" t="s">
        <v>429</v>
      </c>
      <c r="C18" t="s">
        <v>348</v>
      </c>
      <c r="D18" t="s">
        <v>2</v>
      </c>
      <c r="E18" t="s">
        <v>2030</v>
      </c>
    </row>
    <row r="19" spans="1:5" x14ac:dyDescent="0.2">
      <c r="A19" t="s">
        <v>9</v>
      </c>
      <c r="B19" t="s">
        <v>430</v>
      </c>
      <c r="C19" t="s">
        <v>431</v>
      </c>
      <c r="D19" t="s">
        <v>2</v>
      </c>
      <c r="E19" t="s">
        <v>2030</v>
      </c>
    </row>
    <row r="20" spans="1:5" x14ac:dyDescent="0.2">
      <c r="A20" t="s">
        <v>11</v>
      </c>
      <c r="B20" t="s">
        <v>430</v>
      </c>
      <c r="C20" t="s">
        <v>404</v>
      </c>
      <c r="D20" t="s">
        <v>2</v>
      </c>
      <c r="E20" t="s">
        <v>2030</v>
      </c>
    </row>
    <row r="21" spans="1:5" x14ac:dyDescent="0.2">
      <c r="A21" t="s">
        <v>6</v>
      </c>
      <c r="B21" t="s">
        <v>432</v>
      </c>
      <c r="C21" t="s">
        <v>239</v>
      </c>
      <c r="D21" t="s">
        <v>377</v>
      </c>
      <c r="E21" t="s">
        <v>2030</v>
      </c>
    </row>
    <row r="22" spans="1:5" x14ac:dyDescent="0.2">
      <c r="A22" t="s">
        <v>9</v>
      </c>
      <c r="B22" t="s">
        <v>432</v>
      </c>
      <c r="C22" t="s">
        <v>433</v>
      </c>
      <c r="D22" t="s">
        <v>2</v>
      </c>
      <c r="E22" t="s">
        <v>2030</v>
      </c>
    </row>
    <row r="23" spans="1:5" x14ac:dyDescent="0.2">
      <c r="A23" t="s">
        <v>3</v>
      </c>
      <c r="B23" t="s">
        <v>434</v>
      </c>
      <c r="C23" t="s">
        <v>411</v>
      </c>
      <c r="D23" t="s">
        <v>2</v>
      </c>
      <c r="E23" t="s">
        <v>2030</v>
      </c>
    </row>
    <row r="24" spans="1:5" x14ac:dyDescent="0.2">
      <c r="A24" t="s">
        <v>9</v>
      </c>
      <c r="B24" t="s">
        <v>435</v>
      </c>
      <c r="C24" t="s">
        <v>28</v>
      </c>
      <c r="D24" t="s">
        <v>493</v>
      </c>
      <c r="E24" t="s">
        <v>2030</v>
      </c>
    </row>
    <row r="25" spans="1:5" x14ac:dyDescent="0.2">
      <c r="A25" t="s">
        <v>9</v>
      </c>
      <c r="B25" t="s">
        <v>390</v>
      </c>
      <c r="C25" t="s">
        <v>220</v>
      </c>
      <c r="D25" t="s">
        <v>2</v>
      </c>
      <c r="E25" t="s">
        <v>2030</v>
      </c>
    </row>
    <row r="26" spans="1:5" x14ac:dyDescent="0.2">
      <c r="A26" t="s">
        <v>9</v>
      </c>
      <c r="B26" t="s">
        <v>392</v>
      </c>
      <c r="C26" t="s">
        <v>302</v>
      </c>
      <c r="D26" t="s">
        <v>2</v>
      </c>
      <c r="E26" t="s">
        <v>2030</v>
      </c>
    </row>
    <row r="27" spans="1:5" x14ac:dyDescent="0.2">
      <c r="A27" t="s">
        <v>9</v>
      </c>
      <c r="B27" t="s">
        <v>393</v>
      </c>
      <c r="C27" t="s">
        <v>370</v>
      </c>
      <c r="D27" t="s">
        <v>2</v>
      </c>
      <c r="E27" t="s">
        <v>2030</v>
      </c>
    </row>
    <row r="28" spans="1:5" x14ac:dyDescent="0.2">
      <c r="A28" t="s">
        <v>9</v>
      </c>
      <c r="B28" t="s">
        <v>393</v>
      </c>
      <c r="C28" t="s">
        <v>372</v>
      </c>
      <c r="D28" t="s">
        <v>2</v>
      </c>
      <c r="E28" t="s">
        <v>2030</v>
      </c>
    </row>
    <row r="29" spans="1:5" x14ac:dyDescent="0.2">
      <c r="A29" t="s">
        <v>3</v>
      </c>
      <c r="B29" t="s">
        <v>393</v>
      </c>
      <c r="C29" t="s">
        <v>395</v>
      </c>
      <c r="D29" t="s">
        <v>2</v>
      </c>
      <c r="E29" t="s">
        <v>2030</v>
      </c>
    </row>
    <row r="30" spans="1:5" x14ac:dyDescent="0.2">
      <c r="A30" t="s">
        <v>9</v>
      </c>
      <c r="B30" t="s">
        <v>396</v>
      </c>
      <c r="C30" t="s">
        <v>397</v>
      </c>
      <c r="D30" t="s">
        <v>2</v>
      </c>
      <c r="E30" t="s">
        <v>2030</v>
      </c>
    </row>
    <row r="31" spans="1:5" x14ac:dyDescent="0.2">
      <c r="A31" t="s">
        <v>9</v>
      </c>
      <c r="B31" t="s">
        <v>396</v>
      </c>
      <c r="C31" t="s">
        <v>398</v>
      </c>
      <c r="D31" t="s">
        <v>2</v>
      </c>
      <c r="E31" t="s">
        <v>2030</v>
      </c>
    </row>
    <row r="32" spans="1:5" x14ac:dyDescent="0.2">
      <c r="A32" t="s">
        <v>9</v>
      </c>
      <c r="B32" t="s">
        <v>396</v>
      </c>
      <c r="C32" t="s">
        <v>399</v>
      </c>
      <c r="D32" t="s">
        <v>2</v>
      </c>
      <c r="E32" t="s">
        <v>2030</v>
      </c>
    </row>
    <row r="33" spans="1:5" x14ac:dyDescent="0.2">
      <c r="A33" t="s">
        <v>3</v>
      </c>
      <c r="B33" t="s">
        <v>400</v>
      </c>
      <c r="C33" t="s">
        <v>401</v>
      </c>
      <c r="D33" t="s">
        <v>400</v>
      </c>
      <c r="E33" t="s">
        <v>2030</v>
      </c>
    </row>
    <row r="34" spans="1:5" x14ac:dyDescent="0.2">
      <c r="A34" t="s">
        <v>9</v>
      </c>
      <c r="B34" t="s">
        <v>402</v>
      </c>
      <c r="C34" t="s">
        <v>336</v>
      </c>
      <c r="D34" t="s">
        <v>2</v>
      </c>
      <c r="E34" t="s">
        <v>2030</v>
      </c>
    </row>
    <row r="35" spans="1:5" x14ac:dyDescent="0.2">
      <c r="A35" t="s">
        <v>6</v>
      </c>
      <c r="B35" t="s">
        <v>402</v>
      </c>
      <c r="C35" t="s">
        <v>338</v>
      </c>
      <c r="D35" t="s">
        <v>403</v>
      </c>
      <c r="E35" t="s">
        <v>2030</v>
      </c>
    </row>
    <row r="36" spans="1:5" x14ac:dyDescent="0.2">
      <c r="A36" t="s">
        <v>3</v>
      </c>
      <c r="B36" t="s">
        <v>403</v>
      </c>
      <c r="C36" t="s">
        <v>405</v>
      </c>
      <c r="D36" t="s">
        <v>2</v>
      </c>
      <c r="E36" t="s">
        <v>2030</v>
      </c>
    </row>
    <row r="37" spans="1:5" x14ac:dyDescent="0.2">
      <c r="A37" t="s">
        <v>6</v>
      </c>
      <c r="B37" t="s">
        <v>403</v>
      </c>
      <c r="C37" t="s">
        <v>81</v>
      </c>
      <c r="D37" t="s">
        <v>281</v>
      </c>
      <c r="E37" t="s">
        <v>2030</v>
      </c>
    </row>
    <row r="38" spans="1:5" x14ac:dyDescent="0.2">
      <c r="A38" t="s">
        <v>3</v>
      </c>
      <c r="B38" t="s">
        <v>406</v>
      </c>
      <c r="C38" t="s">
        <v>407</v>
      </c>
      <c r="D38" t="s">
        <v>2</v>
      </c>
      <c r="E38" t="s">
        <v>2030</v>
      </c>
    </row>
    <row r="39" spans="1:5" x14ac:dyDescent="0.2">
      <c r="A39" t="s">
        <v>6</v>
      </c>
      <c r="B39" t="s">
        <v>408</v>
      </c>
      <c r="C39" t="s">
        <v>118</v>
      </c>
      <c r="D39" t="s">
        <v>408</v>
      </c>
      <c r="E39" t="s">
        <v>2030</v>
      </c>
    </row>
    <row r="40" spans="1:5" x14ac:dyDescent="0.2">
      <c r="A40" t="s">
        <v>9</v>
      </c>
      <c r="B40" t="s">
        <v>409</v>
      </c>
      <c r="C40" t="s">
        <v>305</v>
      </c>
      <c r="D40" t="s">
        <v>2</v>
      </c>
      <c r="E40" t="s">
        <v>2030</v>
      </c>
    </row>
    <row r="41" spans="1:5" x14ac:dyDescent="0.2">
      <c r="A41" t="s">
        <v>9</v>
      </c>
      <c r="B41" t="s">
        <v>409</v>
      </c>
      <c r="C41" t="s">
        <v>334</v>
      </c>
      <c r="D41" t="s">
        <v>2</v>
      </c>
      <c r="E41" t="s">
        <v>2030</v>
      </c>
    </row>
    <row r="42" spans="1:5" x14ac:dyDescent="0.2">
      <c r="A42" t="s">
        <v>9</v>
      </c>
      <c r="B42" t="s">
        <v>409</v>
      </c>
      <c r="C42" t="s">
        <v>324</v>
      </c>
      <c r="D42" t="s">
        <v>2</v>
      </c>
      <c r="E42" t="s">
        <v>2030</v>
      </c>
    </row>
    <row r="43" spans="1:5" x14ac:dyDescent="0.2">
      <c r="A43" t="s">
        <v>6</v>
      </c>
      <c r="B43" t="s">
        <v>410</v>
      </c>
      <c r="C43" t="s">
        <v>179</v>
      </c>
      <c r="D43" t="s">
        <v>410</v>
      </c>
      <c r="E43" t="s">
        <v>2030</v>
      </c>
    </row>
    <row r="44" spans="1:5" x14ac:dyDescent="0.2">
      <c r="A44" t="s">
        <v>6</v>
      </c>
      <c r="B44" t="s">
        <v>410</v>
      </c>
      <c r="C44" t="s">
        <v>193</v>
      </c>
      <c r="D44" t="s">
        <v>410</v>
      </c>
      <c r="E44" t="s">
        <v>2030</v>
      </c>
    </row>
    <row r="45" spans="1:5" x14ac:dyDescent="0.2">
      <c r="A45" t="s">
        <v>9</v>
      </c>
      <c r="B45" t="s">
        <v>410</v>
      </c>
      <c r="C45" t="s">
        <v>321</v>
      </c>
      <c r="D45" t="s">
        <v>2</v>
      </c>
      <c r="E45" t="s">
        <v>2030</v>
      </c>
    </row>
    <row r="46" spans="1:5" x14ac:dyDescent="0.2">
      <c r="A46" t="s">
        <v>6</v>
      </c>
      <c r="B46" t="s">
        <v>412</v>
      </c>
      <c r="C46" t="s">
        <v>341</v>
      </c>
      <c r="D46" t="s">
        <v>373</v>
      </c>
      <c r="E46" t="s">
        <v>2030</v>
      </c>
    </row>
    <row r="47" spans="1:5" x14ac:dyDescent="0.2">
      <c r="A47" t="s">
        <v>6</v>
      </c>
      <c r="B47" t="s">
        <v>413</v>
      </c>
      <c r="C47" t="s">
        <v>346</v>
      </c>
      <c r="D47" t="s">
        <v>413</v>
      </c>
      <c r="E47" t="s">
        <v>2030</v>
      </c>
    </row>
    <row r="48" spans="1:5" x14ac:dyDescent="0.2">
      <c r="A48" t="s">
        <v>6</v>
      </c>
      <c r="B48" t="s">
        <v>414</v>
      </c>
      <c r="C48" t="s">
        <v>388</v>
      </c>
      <c r="D48" t="s">
        <v>414</v>
      </c>
      <c r="E48" t="s">
        <v>2030</v>
      </c>
    </row>
    <row r="49" spans="1:5" x14ac:dyDescent="0.2">
      <c r="A49" t="s">
        <v>6</v>
      </c>
      <c r="B49" t="s">
        <v>415</v>
      </c>
      <c r="C49" t="s">
        <v>352</v>
      </c>
      <c r="D49" t="s">
        <v>2</v>
      </c>
      <c r="E49" t="s">
        <v>2030</v>
      </c>
    </row>
    <row r="50" spans="1:5" x14ac:dyDescent="0.2">
      <c r="A50" t="s">
        <v>6</v>
      </c>
      <c r="B50" t="s">
        <v>368</v>
      </c>
      <c r="C50" t="s">
        <v>37</v>
      </c>
      <c r="D50" t="s">
        <v>252</v>
      </c>
      <c r="E50" t="s">
        <v>2030</v>
      </c>
    </row>
    <row r="51" spans="1:5" x14ac:dyDescent="0.2">
      <c r="A51" t="s">
        <v>9</v>
      </c>
      <c r="B51" t="s">
        <v>373</v>
      </c>
      <c r="C51" t="s">
        <v>374</v>
      </c>
      <c r="D51" t="s">
        <v>2</v>
      </c>
      <c r="E51" t="s">
        <v>2030</v>
      </c>
    </row>
    <row r="52" spans="1:5" x14ac:dyDescent="0.2">
      <c r="A52" t="s">
        <v>6</v>
      </c>
      <c r="B52" t="s">
        <v>373</v>
      </c>
      <c r="C52" t="s">
        <v>337</v>
      </c>
      <c r="D52" t="s">
        <v>2</v>
      </c>
      <c r="E52" t="s">
        <v>2030</v>
      </c>
    </row>
    <row r="53" spans="1:5" x14ac:dyDescent="0.2">
      <c r="A53" t="s">
        <v>6</v>
      </c>
      <c r="B53" t="s">
        <v>377</v>
      </c>
      <c r="C53" t="s">
        <v>378</v>
      </c>
      <c r="D53" t="s">
        <v>377</v>
      </c>
      <c r="E53" t="s">
        <v>2030</v>
      </c>
    </row>
    <row r="54" spans="1:5" x14ac:dyDescent="0.2">
      <c r="A54" t="s">
        <v>6</v>
      </c>
      <c r="B54" t="s">
        <v>377</v>
      </c>
      <c r="C54" t="s">
        <v>181</v>
      </c>
      <c r="D54" t="s">
        <v>320</v>
      </c>
      <c r="E54" t="s">
        <v>2030</v>
      </c>
    </row>
    <row r="55" spans="1:5" x14ac:dyDescent="0.2">
      <c r="A55" t="s">
        <v>9</v>
      </c>
      <c r="B55" t="s">
        <v>379</v>
      </c>
      <c r="C55" t="s">
        <v>380</v>
      </c>
      <c r="D55" t="s">
        <v>2</v>
      </c>
      <c r="E55" t="s">
        <v>2030</v>
      </c>
    </row>
    <row r="56" spans="1:5" x14ac:dyDescent="0.2">
      <c r="A56" t="s">
        <v>6</v>
      </c>
      <c r="B56" t="s">
        <v>381</v>
      </c>
      <c r="C56" t="s">
        <v>311</v>
      </c>
      <c r="D56" t="s">
        <v>381</v>
      </c>
      <c r="E56" t="s">
        <v>2030</v>
      </c>
    </row>
    <row r="57" spans="1:5" x14ac:dyDescent="0.2">
      <c r="A57" t="s">
        <v>3</v>
      </c>
      <c r="B57" t="s">
        <v>381</v>
      </c>
      <c r="C57" t="s">
        <v>382</v>
      </c>
      <c r="D57" t="s">
        <v>2</v>
      </c>
      <c r="E57" t="s">
        <v>2030</v>
      </c>
    </row>
    <row r="58" spans="1:5" x14ac:dyDescent="0.2">
      <c r="A58" t="s">
        <v>3</v>
      </c>
      <c r="B58" t="s">
        <v>383</v>
      </c>
      <c r="C58" t="s">
        <v>154</v>
      </c>
      <c r="D58" t="s">
        <v>2</v>
      </c>
      <c r="E58" t="s">
        <v>2030</v>
      </c>
    </row>
    <row r="59" spans="1:5" x14ac:dyDescent="0.2">
      <c r="A59" t="s">
        <v>9</v>
      </c>
      <c r="B59" t="s">
        <v>384</v>
      </c>
      <c r="C59" t="s">
        <v>385</v>
      </c>
      <c r="D59" t="s">
        <v>2</v>
      </c>
      <c r="E59" t="s">
        <v>2030</v>
      </c>
    </row>
    <row r="60" spans="1:5" x14ac:dyDescent="0.2">
      <c r="A60" t="s">
        <v>6</v>
      </c>
      <c r="B60" t="s">
        <v>384</v>
      </c>
      <c r="C60" t="s">
        <v>192</v>
      </c>
      <c r="D60" t="s">
        <v>347</v>
      </c>
      <c r="E60" t="s">
        <v>2030</v>
      </c>
    </row>
    <row r="61" spans="1:5" x14ac:dyDescent="0.2">
      <c r="A61" t="s">
        <v>3</v>
      </c>
      <c r="B61" t="s">
        <v>384</v>
      </c>
      <c r="C61" t="s">
        <v>386</v>
      </c>
      <c r="D61" t="s">
        <v>2</v>
      </c>
      <c r="E61" t="s">
        <v>2030</v>
      </c>
    </row>
    <row r="62" spans="1:5" x14ac:dyDescent="0.2">
      <c r="A62" t="s">
        <v>6</v>
      </c>
      <c r="B62" t="s">
        <v>387</v>
      </c>
      <c r="C62" t="s">
        <v>309</v>
      </c>
      <c r="D62" t="s">
        <v>1633</v>
      </c>
      <c r="E62" t="s">
        <v>2030</v>
      </c>
    </row>
    <row r="63" spans="1:5" x14ac:dyDescent="0.2">
      <c r="A63" t="s">
        <v>6</v>
      </c>
      <c r="B63" t="s">
        <v>387</v>
      </c>
      <c r="C63" t="s">
        <v>310</v>
      </c>
      <c r="D63" t="s">
        <v>1633</v>
      </c>
      <c r="E63" t="s">
        <v>2030</v>
      </c>
    </row>
    <row r="64" spans="1:5" x14ac:dyDescent="0.2">
      <c r="A64" t="s">
        <v>6</v>
      </c>
      <c r="B64" t="s">
        <v>389</v>
      </c>
      <c r="C64" t="s">
        <v>182</v>
      </c>
      <c r="D64" t="s">
        <v>343</v>
      </c>
      <c r="E64" t="s">
        <v>2030</v>
      </c>
    </row>
    <row r="65" spans="1:5" x14ac:dyDescent="0.2">
      <c r="A65" t="s">
        <v>3</v>
      </c>
      <c r="B65" t="s">
        <v>335</v>
      </c>
      <c r="C65" t="s">
        <v>266</v>
      </c>
      <c r="D65" t="s">
        <v>2</v>
      </c>
      <c r="E65" t="s">
        <v>2030</v>
      </c>
    </row>
    <row r="66" spans="1:5" x14ac:dyDescent="0.2">
      <c r="A66" t="s">
        <v>9</v>
      </c>
      <c r="B66" t="s">
        <v>335</v>
      </c>
      <c r="C66" t="s">
        <v>159</v>
      </c>
      <c r="D66" t="s">
        <v>2</v>
      </c>
      <c r="E66" t="s">
        <v>2030</v>
      </c>
    </row>
    <row r="67" spans="1:5" x14ac:dyDescent="0.2">
      <c r="A67" t="s">
        <v>9</v>
      </c>
      <c r="B67" t="s">
        <v>339</v>
      </c>
      <c r="C67" t="s">
        <v>203</v>
      </c>
      <c r="D67" t="s">
        <v>2</v>
      </c>
      <c r="E67" t="s">
        <v>2030</v>
      </c>
    </row>
    <row r="68" spans="1:5" x14ac:dyDescent="0.2">
      <c r="A68" t="s">
        <v>6</v>
      </c>
      <c r="B68" t="s">
        <v>340</v>
      </c>
      <c r="C68" t="s">
        <v>177</v>
      </c>
      <c r="D68" t="s">
        <v>1621</v>
      </c>
      <c r="E68" t="s">
        <v>2030</v>
      </c>
    </row>
    <row r="69" spans="1:5" x14ac:dyDescent="0.2">
      <c r="A69" t="s">
        <v>6</v>
      </c>
      <c r="B69" t="s">
        <v>340</v>
      </c>
      <c r="C69" t="s">
        <v>32</v>
      </c>
      <c r="D69" t="s">
        <v>1622</v>
      </c>
      <c r="E69" t="s">
        <v>2030</v>
      </c>
    </row>
    <row r="70" spans="1:5" x14ac:dyDescent="0.2">
      <c r="A70" t="s">
        <v>6</v>
      </c>
      <c r="B70" t="s">
        <v>340</v>
      </c>
      <c r="C70" t="s">
        <v>187</v>
      </c>
      <c r="D70" t="s">
        <v>1624</v>
      </c>
      <c r="E70" t="s">
        <v>2030</v>
      </c>
    </row>
    <row r="71" spans="1:5" x14ac:dyDescent="0.2">
      <c r="A71" t="s">
        <v>6</v>
      </c>
      <c r="B71" t="s">
        <v>340</v>
      </c>
      <c r="C71" t="s">
        <v>176</v>
      </c>
      <c r="D71" t="s">
        <v>1621</v>
      </c>
      <c r="E71" t="s">
        <v>2030</v>
      </c>
    </row>
    <row r="72" spans="1:5" x14ac:dyDescent="0.2">
      <c r="A72" t="s">
        <v>6</v>
      </c>
      <c r="B72" t="s">
        <v>340</v>
      </c>
      <c r="C72" t="s">
        <v>158</v>
      </c>
      <c r="D72" t="s">
        <v>1578</v>
      </c>
      <c r="E72" t="s">
        <v>2030</v>
      </c>
    </row>
    <row r="73" spans="1:5" x14ac:dyDescent="0.2">
      <c r="A73" t="s">
        <v>6</v>
      </c>
      <c r="B73" t="s">
        <v>340</v>
      </c>
      <c r="C73" t="s">
        <v>134</v>
      </c>
      <c r="D73" t="s">
        <v>1621</v>
      </c>
      <c r="E73" t="s">
        <v>2030</v>
      </c>
    </row>
    <row r="74" spans="1:5" x14ac:dyDescent="0.2">
      <c r="A74" t="s">
        <v>6</v>
      </c>
      <c r="B74" t="s">
        <v>340</v>
      </c>
      <c r="C74" t="s">
        <v>113</v>
      </c>
      <c r="D74" t="s">
        <v>1571</v>
      </c>
      <c r="E74" t="s">
        <v>2030</v>
      </c>
    </row>
    <row r="75" spans="1:5" x14ac:dyDescent="0.2">
      <c r="A75" t="s">
        <v>6</v>
      </c>
      <c r="B75" t="s">
        <v>340</v>
      </c>
      <c r="C75" t="s">
        <v>47</v>
      </c>
      <c r="D75" t="s">
        <v>1625</v>
      </c>
      <c r="E75" t="s">
        <v>2030</v>
      </c>
    </row>
    <row r="76" spans="1:5" x14ac:dyDescent="0.2">
      <c r="A76" t="s">
        <v>6</v>
      </c>
      <c r="B76" t="s">
        <v>340</v>
      </c>
      <c r="C76" t="s">
        <v>178</v>
      </c>
      <c r="D76" t="s">
        <v>1626</v>
      </c>
      <c r="E76" t="s">
        <v>2030</v>
      </c>
    </row>
    <row r="77" spans="1:5" x14ac:dyDescent="0.2">
      <c r="A77" t="s">
        <v>6</v>
      </c>
      <c r="B77" t="s">
        <v>340</v>
      </c>
      <c r="C77" t="s">
        <v>216</v>
      </c>
      <c r="D77" t="s">
        <v>1627</v>
      </c>
      <c r="E77" t="s">
        <v>2030</v>
      </c>
    </row>
    <row r="78" spans="1:5" x14ac:dyDescent="0.2">
      <c r="A78" t="s">
        <v>6</v>
      </c>
      <c r="B78" t="s">
        <v>340</v>
      </c>
      <c r="C78" t="s">
        <v>40</v>
      </c>
      <c r="D78" t="s">
        <v>1628</v>
      </c>
      <c r="E78" t="s">
        <v>2030</v>
      </c>
    </row>
    <row r="79" spans="1:5" x14ac:dyDescent="0.2">
      <c r="A79" t="s">
        <v>6</v>
      </c>
      <c r="B79" t="s">
        <v>340</v>
      </c>
      <c r="C79" t="s">
        <v>75</v>
      </c>
      <c r="D79" t="s">
        <v>1629</v>
      </c>
      <c r="E79" t="s">
        <v>2030</v>
      </c>
    </row>
    <row r="80" spans="1:5" x14ac:dyDescent="0.2">
      <c r="A80" t="s">
        <v>6</v>
      </c>
      <c r="B80" t="s">
        <v>340</v>
      </c>
      <c r="C80" t="s">
        <v>151</v>
      </c>
      <c r="D80" t="s">
        <v>298</v>
      </c>
      <c r="E80" t="s">
        <v>2030</v>
      </c>
    </row>
    <row r="81" spans="1:5" x14ac:dyDescent="0.2">
      <c r="A81" t="s">
        <v>6</v>
      </c>
      <c r="B81" t="s">
        <v>340</v>
      </c>
      <c r="C81" t="s">
        <v>212</v>
      </c>
      <c r="D81" t="s">
        <v>1630</v>
      </c>
      <c r="E81" t="s">
        <v>2030</v>
      </c>
    </row>
    <row r="82" spans="1:5" x14ac:dyDescent="0.2">
      <c r="A82" t="s">
        <v>6</v>
      </c>
      <c r="B82" t="s">
        <v>340</v>
      </c>
      <c r="C82" t="s">
        <v>184</v>
      </c>
      <c r="D82" t="s">
        <v>1630</v>
      </c>
      <c r="E82" t="s">
        <v>2030</v>
      </c>
    </row>
    <row r="83" spans="1:5" x14ac:dyDescent="0.2">
      <c r="A83" t="s">
        <v>6</v>
      </c>
      <c r="B83" t="s">
        <v>340</v>
      </c>
      <c r="C83" t="s">
        <v>223</v>
      </c>
      <c r="D83" t="s">
        <v>288</v>
      </c>
      <c r="E83" t="s">
        <v>2030</v>
      </c>
    </row>
    <row r="84" spans="1:5" x14ac:dyDescent="0.2">
      <c r="A84" t="s">
        <v>6</v>
      </c>
      <c r="B84" t="s">
        <v>340</v>
      </c>
      <c r="C84" t="s">
        <v>246</v>
      </c>
      <c r="D84" t="s">
        <v>1631</v>
      </c>
      <c r="E84" t="s">
        <v>2030</v>
      </c>
    </row>
    <row r="85" spans="1:5" x14ac:dyDescent="0.2">
      <c r="A85" t="s">
        <v>6</v>
      </c>
      <c r="B85" t="s">
        <v>340</v>
      </c>
      <c r="C85" t="s">
        <v>225</v>
      </c>
      <c r="D85" t="s">
        <v>280</v>
      </c>
      <c r="E85" t="s">
        <v>2030</v>
      </c>
    </row>
    <row r="86" spans="1:5" x14ac:dyDescent="0.2">
      <c r="A86" t="s">
        <v>6</v>
      </c>
      <c r="B86" t="s">
        <v>340</v>
      </c>
      <c r="C86" t="s">
        <v>227</v>
      </c>
      <c r="D86" t="s">
        <v>1632</v>
      </c>
      <c r="E86" t="s">
        <v>2030</v>
      </c>
    </row>
    <row r="87" spans="1:5" x14ac:dyDescent="0.2">
      <c r="A87" t="s">
        <v>9</v>
      </c>
      <c r="B87" t="s">
        <v>340</v>
      </c>
      <c r="C87" t="s">
        <v>253</v>
      </c>
      <c r="D87" t="s">
        <v>2</v>
      </c>
      <c r="E87" t="s">
        <v>2030</v>
      </c>
    </row>
    <row r="88" spans="1:5" x14ac:dyDescent="0.2">
      <c r="A88" t="s">
        <v>6</v>
      </c>
      <c r="B88" t="s">
        <v>340</v>
      </c>
      <c r="C88" t="s">
        <v>270</v>
      </c>
      <c r="D88" t="s">
        <v>1619</v>
      </c>
      <c r="E88" t="s">
        <v>2030</v>
      </c>
    </row>
    <row r="89" spans="1:5" x14ac:dyDescent="0.2">
      <c r="A89" t="s">
        <v>6</v>
      </c>
      <c r="B89" t="s">
        <v>345</v>
      </c>
      <c r="C89" t="s">
        <v>173</v>
      </c>
      <c r="D89" t="s">
        <v>360</v>
      </c>
      <c r="E89" t="s">
        <v>2030</v>
      </c>
    </row>
    <row r="90" spans="1:5" x14ac:dyDescent="0.2">
      <c r="A90" t="s">
        <v>6</v>
      </c>
      <c r="B90" t="s">
        <v>347</v>
      </c>
      <c r="C90" t="s">
        <v>319</v>
      </c>
      <c r="D90" t="s">
        <v>349</v>
      </c>
      <c r="E90" t="s">
        <v>2030</v>
      </c>
    </row>
    <row r="91" spans="1:5" x14ac:dyDescent="0.2">
      <c r="A91" t="s">
        <v>6</v>
      </c>
      <c r="B91" t="s">
        <v>353</v>
      </c>
      <c r="C91" t="s">
        <v>354</v>
      </c>
      <c r="D91" t="s">
        <v>353</v>
      </c>
      <c r="E91" t="s">
        <v>2030</v>
      </c>
    </row>
    <row r="92" spans="1:5" x14ac:dyDescent="0.2">
      <c r="A92" t="s">
        <v>9</v>
      </c>
      <c r="B92" t="s">
        <v>355</v>
      </c>
      <c r="C92" t="s">
        <v>356</v>
      </c>
      <c r="D92" t="s">
        <v>2</v>
      </c>
      <c r="E92" t="s">
        <v>2030</v>
      </c>
    </row>
    <row r="93" spans="1:5" x14ac:dyDescent="0.2">
      <c r="A93" t="s">
        <v>9</v>
      </c>
      <c r="B93" t="s">
        <v>355</v>
      </c>
      <c r="C93" t="s">
        <v>357</v>
      </c>
      <c r="D93" t="s">
        <v>2</v>
      </c>
      <c r="E93" t="s">
        <v>2030</v>
      </c>
    </row>
    <row r="94" spans="1:5" x14ac:dyDescent="0.2">
      <c r="A94" t="s">
        <v>6</v>
      </c>
      <c r="B94" t="s">
        <v>358</v>
      </c>
      <c r="C94" t="s">
        <v>120</v>
      </c>
      <c r="D94" t="s">
        <v>358</v>
      </c>
      <c r="E94" t="s">
        <v>2030</v>
      </c>
    </row>
    <row r="95" spans="1:5" x14ac:dyDescent="0.2">
      <c r="A95" t="s">
        <v>6</v>
      </c>
      <c r="B95" t="s">
        <v>359</v>
      </c>
      <c r="C95" t="s">
        <v>306</v>
      </c>
      <c r="D95" t="s">
        <v>359</v>
      </c>
      <c r="E95" t="s">
        <v>2030</v>
      </c>
    </row>
    <row r="96" spans="1:5" x14ac:dyDescent="0.2">
      <c r="A96" t="s">
        <v>9</v>
      </c>
      <c r="B96" t="s">
        <v>359</v>
      </c>
      <c r="C96" t="s">
        <v>155</v>
      </c>
      <c r="D96" t="s">
        <v>2</v>
      </c>
      <c r="E96" t="s">
        <v>2030</v>
      </c>
    </row>
    <row r="97" spans="1:5" x14ac:dyDescent="0.2">
      <c r="A97" t="s">
        <v>6</v>
      </c>
      <c r="B97" t="s">
        <v>360</v>
      </c>
      <c r="C97" t="s">
        <v>93</v>
      </c>
      <c r="D97" t="s">
        <v>293</v>
      </c>
      <c r="E97" t="s">
        <v>2030</v>
      </c>
    </row>
    <row r="98" spans="1:5" x14ac:dyDescent="0.2">
      <c r="A98" t="s">
        <v>3</v>
      </c>
      <c r="B98" t="s">
        <v>360</v>
      </c>
      <c r="C98" t="s">
        <v>361</v>
      </c>
      <c r="D98" t="s">
        <v>2</v>
      </c>
      <c r="E98" t="s">
        <v>2030</v>
      </c>
    </row>
    <row r="99" spans="1:5" x14ac:dyDescent="0.2">
      <c r="A99" t="s">
        <v>9</v>
      </c>
      <c r="B99" t="s">
        <v>360</v>
      </c>
      <c r="C99" t="s">
        <v>362</v>
      </c>
      <c r="D99" t="s">
        <v>2</v>
      </c>
      <c r="E99" t="s">
        <v>2030</v>
      </c>
    </row>
    <row r="100" spans="1:5" x14ac:dyDescent="0.2">
      <c r="A100" t="s">
        <v>6</v>
      </c>
      <c r="B100" t="s">
        <v>363</v>
      </c>
      <c r="C100" t="s">
        <v>63</v>
      </c>
      <c r="D100" t="s">
        <v>363</v>
      </c>
      <c r="E100" t="s">
        <v>2030</v>
      </c>
    </row>
    <row r="101" spans="1:5" x14ac:dyDescent="0.2">
      <c r="A101" t="s">
        <v>9</v>
      </c>
      <c r="B101" t="s">
        <v>363</v>
      </c>
      <c r="C101" t="s">
        <v>364</v>
      </c>
      <c r="D101" t="s">
        <v>2</v>
      </c>
      <c r="E101" t="s">
        <v>2030</v>
      </c>
    </row>
    <row r="102" spans="1:5" x14ac:dyDescent="0.2">
      <c r="A102" t="s">
        <v>9</v>
      </c>
      <c r="B102" t="s">
        <v>365</v>
      </c>
      <c r="C102" t="s">
        <v>366</v>
      </c>
      <c r="D102" t="s">
        <v>2</v>
      </c>
      <c r="E102" t="s">
        <v>2030</v>
      </c>
    </row>
    <row r="103" spans="1:5" x14ac:dyDescent="0.2">
      <c r="A103" t="s">
        <v>6</v>
      </c>
      <c r="B103" t="s">
        <v>365</v>
      </c>
      <c r="C103" t="s">
        <v>367</v>
      </c>
      <c r="D103" t="s">
        <v>328</v>
      </c>
      <c r="E103" t="s">
        <v>2030</v>
      </c>
    </row>
    <row r="104" spans="1:5" x14ac:dyDescent="0.2">
      <c r="A104" t="s">
        <v>6</v>
      </c>
      <c r="B104" t="s">
        <v>304</v>
      </c>
      <c r="C104" t="s">
        <v>98</v>
      </c>
      <c r="D104" t="s">
        <v>1619</v>
      </c>
      <c r="E104" t="s">
        <v>2030</v>
      </c>
    </row>
    <row r="105" spans="1:5" x14ac:dyDescent="0.2">
      <c r="A105" t="s">
        <v>6</v>
      </c>
      <c r="B105" t="s">
        <v>307</v>
      </c>
      <c r="C105" t="s">
        <v>167</v>
      </c>
      <c r="D105" t="s">
        <v>1619</v>
      </c>
      <c r="E105" t="s">
        <v>2030</v>
      </c>
    </row>
    <row r="106" spans="1:5" x14ac:dyDescent="0.2">
      <c r="A106" t="s">
        <v>6</v>
      </c>
      <c r="B106" t="s">
        <v>307</v>
      </c>
      <c r="C106" t="s">
        <v>308</v>
      </c>
      <c r="D106" t="s">
        <v>1620</v>
      </c>
      <c r="E106" t="s">
        <v>2030</v>
      </c>
    </row>
    <row r="107" spans="1:5" x14ac:dyDescent="0.2">
      <c r="A107" t="s">
        <v>9</v>
      </c>
      <c r="B107" t="s">
        <v>313</v>
      </c>
      <c r="C107" t="s">
        <v>314</v>
      </c>
      <c r="D107" t="s">
        <v>2</v>
      </c>
      <c r="E107" t="s">
        <v>2030</v>
      </c>
    </row>
    <row r="108" spans="1:5" x14ac:dyDescent="0.2">
      <c r="A108" t="s">
        <v>11</v>
      </c>
      <c r="B108" t="s">
        <v>315</v>
      </c>
      <c r="C108" t="s">
        <v>316</v>
      </c>
      <c r="D108" t="s">
        <v>2</v>
      </c>
      <c r="E108" t="s">
        <v>2030</v>
      </c>
    </row>
    <row r="109" spans="1:5" x14ac:dyDescent="0.2">
      <c r="A109" t="s">
        <v>3</v>
      </c>
      <c r="B109" t="s">
        <v>315</v>
      </c>
      <c r="C109" t="s">
        <v>18</v>
      </c>
      <c r="D109" t="s">
        <v>2</v>
      </c>
      <c r="E109" t="s">
        <v>2030</v>
      </c>
    </row>
    <row r="110" spans="1:5" x14ac:dyDescent="0.2">
      <c r="A110" t="s">
        <v>3</v>
      </c>
      <c r="B110" t="s">
        <v>317</v>
      </c>
      <c r="C110" t="s">
        <v>318</v>
      </c>
      <c r="D110" t="s">
        <v>2</v>
      </c>
      <c r="E110" t="s">
        <v>2030</v>
      </c>
    </row>
    <row r="111" spans="1:5" x14ac:dyDescent="0.2">
      <c r="A111" t="s">
        <v>9</v>
      </c>
      <c r="B111" t="s">
        <v>322</v>
      </c>
      <c r="C111" t="s">
        <v>323</v>
      </c>
      <c r="D111" t="s">
        <v>2</v>
      </c>
      <c r="E111" t="s">
        <v>2030</v>
      </c>
    </row>
    <row r="112" spans="1:5" x14ac:dyDescent="0.2">
      <c r="A112" t="s">
        <v>3</v>
      </c>
      <c r="B112" t="s">
        <v>325</v>
      </c>
      <c r="C112" t="s">
        <v>35</v>
      </c>
      <c r="D112" t="s">
        <v>2</v>
      </c>
      <c r="E112" t="s">
        <v>2030</v>
      </c>
    </row>
    <row r="113" spans="1:5" x14ac:dyDescent="0.2">
      <c r="A113" t="s">
        <v>6</v>
      </c>
      <c r="B113" t="s">
        <v>326</v>
      </c>
      <c r="C113" t="s">
        <v>327</v>
      </c>
      <c r="D113" t="s">
        <v>326</v>
      </c>
      <c r="E113" t="s">
        <v>2030</v>
      </c>
    </row>
    <row r="114" spans="1:5" x14ac:dyDescent="0.2">
      <c r="A114" t="s">
        <v>3</v>
      </c>
      <c r="B114" t="s">
        <v>328</v>
      </c>
      <c r="C114" t="s">
        <v>261</v>
      </c>
      <c r="D114" t="s">
        <v>2</v>
      </c>
      <c r="E114" t="s">
        <v>2030</v>
      </c>
    </row>
    <row r="115" spans="1:5" x14ac:dyDescent="0.2">
      <c r="A115" t="s">
        <v>3</v>
      </c>
      <c r="B115" t="s">
        <v>329</v>
      </c>
      <c r="C115" t="s">
        <v>331</v>
      </c>
      <c r="D115" t="s">
        <v>2</v>
      </c>
      <c r="E115" t="s">
        <v>2030</v>
      </c>
    </row>
    <row r="116" spans="1:5" x14ac:dyDescent="0.2">
      <c r="A116" t="s">
        <v>3</v>
      </c>
      <c r="B116" t="s">
        <v>329</v>
      </c>
      <c r="C116" t="s">
        <v>332</v>
      </c>
      <c r="D116" t="s">
        <v>2</v>
      </c>
      <c r="E116" t="s">
        <v>2030</v>
      </c>
    </row>
    <row r="117" spans="1:5" x14ac:dyDescent="0.2">
      <c r="A117" t="s">
        <v>6</v>
      </c>
      <c r="B117" t="s">
        <v>329</v>
      </c>
      <c r="C117" t="s">
        <v>131</v>
      </c>
      <c r="D117" t="s">
        <v>329</v>
      </c>
      <c r="E117" t="s">
        <v>2030</v>
      </c>
    </row>
    <row r="118" spans="1:5" x14ac:dyDescent="0.2">
      <c r="A118" t="s">
        <v>3</v>
      </c>
      <c r="B118" t="s">
        <v>250</v>
      </c>
      <c r="C118" t="s">
        <v>251</v>
      </c>
      <c r="D118" t="s">
        <v>2</v>
      </c>
      <c r="E118" t="s">
        <v>2030</v>
      </c>
    </row>
    <row r="119" spans="1:5" x14ac:dyDescent="0.2">
      <c r="A119" t="s">
        <v>3</v>
      </c>
      <c r="B119" t="s">
        <v>254</v>
      </c>
      <c r="C119" t="s">
        <v>255</v>
      </c>
      <c r="D119" t="s">
        <v>2</v>
      </c>
      <c r="E119" t="s">
        <v>2030</v>
      </c>
    </row>
    <row r="120" spans="1:5" x14ac:dyDescent="0.2">
      <c r="A120" t="s">
        <v>11</v>
      </c>
      <c r="B120" t="s">
        <v>257</v>
      </c>
      <c r="C120" t="s">
        <v>258</v>
      </c>
      <c r="D120" t="s">
        <v>2</v>
      </c>
      <c r="E120" t="s">
        <v>2030</v>
      </c>
    </row>
    <row r="121" spans="1:5" x14ac:dyDescent="0.2">
      <c r="A121" t="s">
        <v>6</v>
      </c>
      <c r="B121" t="s">
        <v>259</v>
      </c>
      <c r="C121" t="s">
        <v>166</v>
      </c>
      <c r="D121" t="s">
        <v>259</v>
      </c>
      <c r="E121" t="s">
        <v>2030</v>
      </c>
    </row>
    <row r="122" spans="1:5" x14ac:dyDescent="0.2">
      <c r="A122" t="s">
        <v>6</v>
      </c>
      <c r="B122" t="s">
        <v>259</v>
      </c>
      <c r="C122" t="s">
        <v>168</v>
      </c>
      <c r="D122" t="s">
        <v>259</v>
      </c>
      <c r="E122" t="s">
        <v>2030</v>
      </c>
    </row>
    <row r="123" spans="1:5" x14ac:dyDescent="0.2">
      <c r="A123" t="s">
        <v>6</v>
      </c>
      <c r="B123" t="s">
        <v>260</v>
      </c>
      <c r="C123" t="s">
        <v>156</v>
      </c>
      <c r="D123" t="s">
        <v>1618</v>
      </c>
      <c r="E123" t="s">
        <v>2030</v>
      </c>
    </row>
    <row r="124" spans="1:5" x14ac:dyDescent="0.2">
      <c r="A124" t="s">
        <v>6</v>
      </c>
      <c r="B124" t="s">
        <v>267</v>
      </c>
      <c r="C124" t="s">
        <v>268</v>
      </c>
      <c r="D124" t="s">
        <v>267</v>
      </c>
      <c r="E124" t="s">
        <v>2030</v>
      </c>
    </row>
    <row r="125" spans="1:5" x14ac:dyDescent="0.2">
      <c r="A125" t="s">
        <v>3</v>
      </c>
      <c r="B125" t="s">
        <v>267</v>
      </c>
      <c r="C125" t="s">
        <v>61</v>
      </c>
      <c r="D125" t="s">
        <v>2</v>
      </c>
      <c r="E125" t="s">
        <v>2030</v>
      </c>
    </row>
    <row r="126" spans="1:5" x14ac:dyDescent="0.2">
      <c r="A126" t="s">
        <v>6</v>
      </c>
      <c r="B126" t="s">
        <v>272</v>
      </c>
      <c r="C126" t="s">
        <v>273</v>
      </c>
      <c r="D126" t="s">
        <v>282</v>
      </c>
      <c r="E126" t="s">
        <v>2030</v>
      </c>
    </row>
    <row r="127" spans="1:5" x14ac:dyDescent="0.2">
      <c r="A127" t="s">
        <v>6</v>
      </c>
      <c r="B127" t="s">
        <v>274</v>
      </c>
      <c r="C127" t="s">
        <v>245</v>
      </c>
      <c r="D127" t="s">
        <v>275</v>
      </c>
      <c r="E127" t="s">
        <v>2030</v>
      </c>
    </row>
    <row r="128" spans="1:5" x14ac:dyDescent="0.2">
      <c r="A128" t="s">
        <v>9</v>
      </c>
      <c r="B128" t="s">
        <v>275</v>
      </c>
      <c r="C128" t="s">
        <v>276</v>
      </c>
      <c r="D128" t="s">
        <v>2</v>
      </c>
      <c r="E128" t="s">
        <v>2030</v>
      </c>
    </row>
    <row r="129" spans="1:5" x14ac:dyDescent="0.2">
      <c r="A129" t="s">
        <v>11</v>
      </c>
      <c r="B129" t="s">
        <v>275</v>
      </c>
      <c r="C129" t="s">
        <v>277</v>
      </c>
      <c r="D129" t="s">
        <v>2</v>
      </c>
      <c r="E129" t="s">
        <v>2030</v>
      </c>
    </row>
    <row r="130" spans="1:5" x14ac:dyDescent="0.2">
      <c r="A130" t="s">
        <v>9</v>
      </c>
      <c r="B130" t="s">
        <v>280</v>
      </c>
      <c r="C130" t="s">
        <v>226</v>
      </c>
      <c r="D130" t="s">
        <v>2</v>
      </c>
      <c r="E130" t="s">
        <v>2030</v>
      </c>
    </row>
    <row r="131" spans="1:5" x14ac:dyDescent="0.2">
      <c r="A131" t="s">
        <v>9</v>
      </c>
      <c r="B131" t="s">
        <v>282</v>
      </c>
      <c r="C131" t="s">
        <v>240</v>
      </c>
      <c r="D131" t="s">
        <v>2</v>
      </c>
      <c r="E131" t="s">
        <v>2030</v>
      </c>
    </row>
    <row r="132" spans="1:5" x14ac:dyDescent="0.2">
      <c r="A132" t="s">
        <v>6</v>
      </c>
      <c r="B132" t="s">
        <v>283</v>
      </c>
      <c r="C132" t="s">
        <v>128</v>
      </c>
      <c r="D132" t="s">
        <v>2</v>
      </c>
      <c r="E132" t="s">
        <v>2030</v>
      </c>
    </row>
    <row r="133" spans="1:5" x14ac:dyDescent="0.2">
      <c r="A133" t="s">
        <v>6</v>
      </c>
      <c r="B133" t="s">
        <v>284</v>
      </c>
      <c r="C133" t="s">
        <v>13</v>
      </c>
      <c r="D133" t="s">
        <v>1550</v>
      </c>
      <c r="E133" t="s">
        <v>2030</v>
      </c>
    </row>
    <row r="134" spans="1:5" x14ac:dyDescent="0.2">
      <c r="A134" t="s">
        <v>11</v>
      </c>
      <c r="B134" t="s">
        <v>284</v>
      </c>
      <c r="C134" t="s">
        <v>12</v>
      </c>
      <c r="D134" t="s">
        <v>2</v>
      </c>
      <c r="E134" t="s">
        <v>2030</v>
      </c>
    </row>
    <row r="135" spans="1:5" x14ac:dyDescent="0.2">
      <c r="A135" t="s">
        <v>3</v>
      </c>
      <c r="B135" t="s">
        <v>285</v>
      </c>
      <c r="C135" t="s">
        <v>96</v>
      </c>
      <c r="D135" t="s">
        <v>2</v>
      </c>
      <c r="E135" t="s">
        <v>2030</v>
      </c>
    </row>
    <row r="136" spans="1:5" x14ac:dyDescent="0.2">
      <c r="A136" t="s">
        <v>6</v>
      </c>
      <c r="B136" t="s">
        <v>286</v>
      </c>
      <c r="C136" t="s">
        <v>197</v>
      </c>
      <c r="D136" t="s">
        <v>286</v>
      </c>
      <c r="E136" t="s">
        <v>2030</v>
      </c>
    </row>
    <row r="137" spans="1:5" x14ac:dyDescent="0.2">
      <c r="A137" t="s">
        <v>3</v>
      </c>
      <c r="B137" t="s">
        <v>287</v>
      </c>
      <c r="C137" t="s">
        <v>248</v>
      </c>
      <c r="D137" t="s">
        <v>2</v>
      </c>
      <c r="E137" t="s">
        <v>2030</v>
      </c>
    </row>
    <row r="138" spans="1:5" x14ac:dyDescent="0.2">
      <c r="A138" t="s">
        <v>3</v>
      </c>
      <c r="B138" t="s">
        <v>289</v>
      </c>
      <c r="C138" t="s">
        <v>238</v>
      </c>
      <c r="D138" t="s">
        <v>2</v>
      </c>
      <c r="E138" t="s">
        <v>2030</v>
      </c>
    </row>
    <row r="139" spans="1:5" x14ac:dyDescent="0.2">
      <c r="A139" t="s">
        <v>3</v>
      </c>
      <c r="B139" t="s">
        <v>289</v>
      </c>
      <c r="C139" t="s">
        <v>237</v>
      </c>
      <c r="D139" t="s">
        <v>2</v>
      </c>
      <c r="E139" t="s">
        <v>2030</v>
      </c>
    </row>
    <row r="140" spans="1:5" x14ac:dyDescent="0.2">
      <c r="A140" t="s">
        <v>11</v>
      </c>
      <c r="B140" t="s">
        <v>290</v>
      </c>
      <c r="C140" t="s">
        <v>125</v>
      </c>
      <c r="D140" t="s">
        <v>2</v>
      </c>
      <c r="E140" t="s">
        <v>2030</v>
      </c>
    </row>
    <row r="141" spans="1:5" x14ac:dyDescent="0.2">
      <c r="A141" t="s">
        <v>9</v>
      </c>
      <c r="B141" t="s">
        <v>291</v>
      </c>
      <c r="C141" t="s">
        <v>137</v>
      </c>
      <c r="D141" t="s">
        <v>2</v>
      </c>
      <c r="E141" t="s">
        <v>2030</v>
      </c>
    </row>
    <row r="142" spans="1:5" x14ac:dyDescent="0.2">
      <c r="A142" t="s">
        <v>3</v>
      </c>
      <c r="B142" t="s">
        <v>294</v>
      </c>
      <c r="C142" t="s">
        <v>211</v>
      </c>
      <c r="D142" t="s">
        <v>2</v>
      </c>
      <c r="E142" t="s">
        <v>2030</v>
      </c>
    </row>
    <row r="143" spans="1:5" x14ac:dyDescent="0.2">
      <c r="A143" t="s">
        <v>11</v>
      </c>
      <c r="B143" t="s">
        <v>294</v>
      </c>
      <c r="C143" t="s">
        <v>232</v>
      </c>
      <c r="D143" t="s">
        <v>2</v>
      </c>
      <c r="E143" t="s">
        <v>2030</v>
      </c>
    </row>
    <row r="144" spans="1:5" x14ac:dyDescent="0.2">
      <c r="A144" t="s">
        <v>9</v>
      </c>
      <c r="B144" t="s">
        <v>296</v>
      </c>
      <c r="C144" t="s">
        <v>74</v>
      </c>
      <c r="D144" t="s">
        <v>2</v>
      </c>
      <c r="E144" t="s">
        <v>2030</v>
      </c>
    </row>
    <row r="145" spans="1:5" x14ac:dyDescent="0.2">
      <c r="A145" t="s">
        <v>3</v>
      </c>
      <c r="B145" t="s">
        <v>296</v>
      </c>
      <c r="C145" t="s">
        <v>4</v>
      </c>
      <c r="D145" t="s">
        <v>2</v>
      </c>
      <c r="E145" t="s">
        <v>2030</v>
      </c>
    </row>
    <row r="146" spans="1:5" x14ac:dyDescent="0.2">
      <c r="A146" t="s">
        <v>6</v>
      </c>
      <c r="B146" t="s">
        <v>297</v>
      </c>
      <c r="C146" t="s">
        <v>224</v>
      </c>
      <c r="D146" t="s">
        <v>298</v>
      </c>
      <c r="E146" t="s">
        <v>2030</v>
      </c>
    </row>
    <row r="147" spans="1:5" x14ac:dyDescent="0.2">
      <c r="A147" t="s">
        <v>6</v>
      </c>
      <c r="B147" t="s">
        <v>297</v>
      </c>
      <c r="C147" t="s">
        <v>171</v>
      </c>
      <c r="D147" t="s">
        <v>297</v>
      </c>
      <c r="E147" t="s">
        <v>2030</v>
      </c>
    </row>
    <row r="148" spans="1:5" x14ac:dyDescent="0.2">
      <c r="A148" t="s">
        <v>3</v>
      </c>
      <c r="B148" t="s">
        <v>300</v>
      </c>
      <c r="C148" t="s">
        <v>230</v>
      </c>
      <c r="D148" t="s">
        <v>2</v>
      </c>
      <c r="E148" t="s">
        <v>2030</v>
      </c>
    </row>
    <row r="149" spans="1:5" x14ac:dyDescent="0.2">
      <c r="A149" t="s">
        <v>3</v>
      </c>
      <c r="B149" t="s">
        <v>300</v>
      </c>
      <c r="C149" t="s">
        <v>116</v>
      </c>
      <c r="D149" t="s">
        <v>2</v>
      </c>
      <c r="E149" t="s">
        <v>2030</v>
      </c>
    </row>
    <row r="150" spans="1:5" x14ac:dyDescent="0.2">
      <c r="A150" t="s">
        <v>9</v>
      </c>
      <c r="B150" t="s">
        <v>300</v>
      </c>
      <c r="C150" t="s">
        <v>48</v>
      </c>
      <c r="D150" t="s">
        <v>2</v>
      </c>
      <c r="E150" t="s">
        <v>2030</v>
      </c>
    </row>
    <row r="151" spans="1:5" x14ac:dyDescent="0.2">
      <c r="A151" t="s">
        <v>3</v>
      </c>
      <c r="B151" t="s">
        <v>300</v>
      </c>
      <c r="C151" t="s">
        <v>95</v>
      </c>
      <c r="D151" t="s">
        <v>2</v>
      </c>
      <c r="E151" t="s">
        <v>2030</v>
      </c>
    </row>
    <row r="152" spans="1:5" x14ac:dyDescent="0.2">
      <c r="A152" t="s">
        <v>9</v>
      </c>
      <c r="B152" t="s">
        <v>300</v>
      </c>
      <c r="C152" t="s">
        <v>201</v>
      </c>
      <c r="D152" t="s">
        <v>2</v>
      </c>
      <c r="E152" t="s">
        <v>2030</v>
      </c>
    </row>
    <row r="153" spans="1:5" x14ac:dyDescent="0.2">
      <c r="A153" t="s">
        <v>6</v>
      </c>
      <c r="B153" t="s">
        <v>300</v>
      </c>
      <c r="C153" t="s">
        <v>59</v>
      </c>
      <c r="D153" t="s">
        <v>1574</v>
      </c>
      <c r="E153" t="s">
        <v>2030</v>
      </c>
    </row>
    <row r="154" spans="1:5" x14ac:dyDescent="0.2">
      <c r="A154" t="s">
        <v>3</v>
      </c>
      <c r="B154" t="s">
        <v>300</v>
      </c>
      <c r="C154" t="s">
        <v>153</v>
      </c>
      <c r="D154" t="s">
        <v>2</v>
      </c>
      <c r="E154" t="s">
        <v>2030</v>
      </c>
    </row>
    <row r="155" spans="1:5" x14ac:dyDescent="0.2">
      <c r="A155" t="s">
        <v>3</v>
      </c>
      <c r="B155" t="s">
        <v>300</v>
      </c>
      <c r="C155" t="s">
        <v>70</v>
      </c>
      <c r="D155" t="s">
        <v>2</v>
      </c>
      <c r="E155" t="s">
        <v>2030</v>
      </c>
    </row>
    <row r="156" spans="1:5" x14ac:dyDescent="0.2">
      <c r="A156" t="s">
        <v>3</v>
      </c>
      <c r="B156" t="s">
        <v>300</v>
      </c>
      <c r="C156" t="s">
        <v>71</v>
      </c>
      <c r="D156" t="s">
        <v>2</v>
      </c>
      <c r="E156" t="s">
        <v>2030</v>
      </c>
    </row>
    <row r="157" spans="1:5" x14ac:dyDescent="0.2">
      <c r="A157" t="s">
        <v>11</v>
      </c>
      <c r="B157" t="s">
        <v>300</v>
      </c>
      <c r="C157" t="s">
        <v>150</v>
      </c>
      <c r="D157" t="s">
        <v>2</v>
      </c>
      <c r="E157" t="s">
        <v>2030</v>
      </c>
    </row>
    <row r="158" spans="1:5" x14ac:dyDescent="0.2">
      <c r="A158" t="s">
        <v>9</v>
      </c>
      <c r="B158" t="s">
        <v>300</v>
      </c>
      <c r="C158" t="s">
        <v>157</v>
      </c>
      <c r="D158" t="s">
        <v>2</v>
      </c>
      <c r="E158" t="s">
        <v>2030</v>
      </c>
    </row>
    <row r="159" spans="1:5" x14ac:dyDescent="0.2">
      <c r="A159" t="s">
        <v>9</v>
      </c>
      <c r="B159" t="s">
        <v>300</v>
      </c>
      <c r="C159" t="s">
        <v>229</v>
      </c>
      <c r="D159" t="s">
        <v>2</v>
      </c>
      <c r="E159" t="s">
        <v>2030</v>
      </c>
    </row>
    <row r="160" spans="1:5" x14ac:dyDescent="0.2">
      <c r="A160" t="s">
        <v>6</v>
      </c>
      <c r="B160" t="s">
        <v>300</v>
      </c>
      <c r="C160" t="s">
        <v>27</v>
      </c>
      <c r="D160" t="s">
        <v>1557</v>
      </c>
      <c r="E160" t="s">
        <v>2030</v>
      </c>
    </row>
    <row r="161" spans="1:5" x14ac:dyDescent="0.2">
      <c r="A161" t="s">
        <v>6</v>
      </c>
      <c r="B161" t="s">
        <v>300</v>
      </c>
      <c r="C161" t="s">
        <v>123</v>
      </c>
      <c r="D161" t="s">
        <v>1598</v>
      </c>
      <c r="E161" t="s">
        <v>2030</v>
      </c>
    </row>
    <row r="162" spans="1:5" x14ac:dyDescent="0.2">
      <c r="A162" t="s">
        <v>3</v>
      </c>
      <c r="B162" t="s">
        <v>300</v>
      </c>
      <c r="C162" t="s">
        <v>82</v>
      </c>
      <c r="D162" t="s">
        <v>2</v>
      </c>
      <c r="E162" t="s">
        <v>2030</v>
      </c>
    </row>
    <row r="163" spans="1:5" x14ac:dyDescent="0.2">
      <c r="A163" t="s">
        <v>6</v>
      </c>
      <c r="B163" t="s">
        <v>300</v>
      </c>
      <c r="C163" t="s">
        <v>139</v>
      </c>
      <c r="D163" t="s">
        <v>1601</v>
      </c>
      <c r="E163" t="s">
        <v>2030</v>
      </c>
    </row>
    <row r="164" spans="1:5" x14ac:dyDescent="0.2">
      <c r="A164" t="s">
        <v>11</v>
      </c>
      <c r="B164" t="s">
        <v>300</v>
      </c>
      <c r="C164" t="s">
        <v>92</v>
      </c>
      <c r="D164" t="s">
        <v>2</v>
      </c>
      <c r="E164" t="s">
        <v>2030</v>
      </c>
    </row>
    <row r="165" spans="1:5" x14ac:dyDescent="0.2">
      <c r="A165" t="s">
        <v>3</v>
      </c>
      <c r="B165" t="s">
        <v>300</v>
      </c>
      <c r="C165" t="s">
        <v>194</v>
      </c>
      <c r="D165" t="s">
        <v>2</v>
      </c>
      <c r="E165" t="s">
        <v>2030</v>
      </c>
    </row>
    <row r="166" spans="1:5" x14ac:dyDescent="0.2">
      <c r="A166" t="s">
        <v>3</v>
      </c>
      <c r="B166" t="s">
        <v>300</v>
      </c>
      <c r="C166" t="s">
        <v>15</v>
      </c>
      <c r="D166" t="s">
        <v>2</v>
      </c>
      <c r="E166" t="s">
        <v>2030</v>
      </c>
    </row>
    <row r="167" spans="1:5" x14ac:dyDescent="0.2">
      <c r="A167" t="s">
        <v>6</v>
      </c>
      <c r="B167" t="s">
        <v>300</v>
      </c>
      <c r="C167" t="s">
        <v>84</v>
      </c>
      <c r="D167" t="s">
        <v>1583</v>
      </c>
      <c r="E167" t="s">
        <v>2030</v>
      </c>
    </row>
    <row r="168" spans="1:5" x14ac:dyDescent="0.2">
      <c r="A168" t="s">
        <v>6</v>
      </c>
      <c r="B168" t="s">
        <v>300</v>
      </c>
      <c r="C168" t="s">
        <v>162</v>
      </c>
      <c r="D168" t="s">
        <v>1608</v>
      </c>
      <c r="E168" t="s">
        <v>2030</v>
      </c>
    </row>
    <row r="169" spans="1:5" x14ac:dyDescent="0.2">
      <c r="A169" t="s">
        <v>6</v>
      </c>
      <c r="B169" t="s">
        <v>300</v>
      </c>
      <c r="C169" t="s">
        <v>87</v>
      </c>
      <c r="D169" t="s">
        <v>1585</v>
      </c>
      <c r="E169" t="s">
        <v>2030</v>
      </c>
    </row>
    <row r="170" spans="1:5" x14ac:dyDescent="0.2">
      <c r="A170" t="s">
        <v>3</v>
      </c>
      <c r="B170" t="s">
        <v>300</v>
      </c>
      <c r="C170" t="s">
        <v>17</v>
      </c>
      <c r="D170" t="s">
        <v>2</v>
      </c>
      <c r="E170" t="s">
        <v>2030</v>
      </c>
    </row>
    <row r="171" spans="1:5" x14ac:dyDescent="0.2">
      <c r="A171" t="s">
        <v>6</v>
      </c>
      <c r="B171" t="s">
        <v>300</v>
      </c>
      <c r="C171" t="s">
        <v>148</v>
      </c>
      <c r="D171" t="s">
        <v>1605</v>
      </c>
      <c r="E171" t="s">
        <v>2030</v>
      </c>
    </row>
    <row r="172" spans="1:5" x14ac:dyDescent="0.2">
      <c r="A172" t="s">
        <v>6</v>
      </c>
      <c r="B172" t="s">
        <v>300</v>
      </c>
      <c r="C172" t="s">
        <v>38</v>
      </c>
      <c r="D172" t="s">
        <v>1565</v>
      </c>
      <c r="E172" t="s">
        <v>2030</v>
      </c>
    </row>
    <row r="173" spans="1:5" x14ac:dyDescent="0.2">
      <c r="A173" t="s">
        <v>6</v>
      </c>
      <c r="B173" t="s">
        <v>300</v>
      </c>
      <c r="C173" t="s">
        <v>46</v>
      </c>
      <c r="D173" t="s">
        <v>1568</v>
      </c>
      <c r="E173" t="s">
        <v>2030</v>
      </c>
    </row>
    <row r="174" spans="1:5" x14ac:dyDescent="0.2">
      <c r="A174" t="s">
        <v>3</v>
      </c>
      <c r="B174" t="s">
        <v>300</v>
      </c>
      <c r="C174" t="s">
        <v>112</v>
      </c>
      <c r="D174" t="s">
        <v>2</v>
      </c>
      <c r="E174" t="s">
        <v>2030</v>
      </c>
    </row>
    <row r="175" spans="1:5" x14ac:dyDescent="0.2">
      <c r="A175" t="s">
        <v>6</v>
      </c>
      <c r="B175" t="s">
        <v>300</v>
      </c>
      <c r="C175" t="s">
        <v>142</v>
      </c>
      <c r="D175" t="s">
        <v>1602</v>
      </c>
      <c r="E175" t="s">
        <v>2030</v>
      </c>
    </row>
    <row r="176" spans="1:5" x14ac:dyDescent="0.2">
      <c r="A176" t="s">
        <v>6</v>
      </c>
      <c r="B176" t="s">
        <v>300</v>
      </c>
      <c r="C176" t="s">
        <v>143</v>
      </c>
      <c r="D176" t="s">
        <v>1603</v>
      </c>
      <c r="E176" t="s">
        <v>2030</v>
      </c>
    </row>
    <row r="177" spans="1:5" x14ac:dyDescent="0.2">
      <c r="A177" t="s">
        <v>9</v>
      </c>
      <c r="B177" t="s">
        <v>300</v>
      </c>
      <c r="C177" t="s">
        <v>102</v>
      </c>
      <c r="D177" t="s">
        <v>2</v>
      </c>
      <c r="E177" t="s">
        <v>2030</v>
      </c>
    </row>
    <row r="178" spans="1:5" x14ac:dyDescent="0.2">
      <c r="A178" t="s">
        <v>6</v>
      </c>
      <c r="B178" t="s">
        <v>300</v>
      </c>
      <c r="C178" t="s">
        <v>195</v>
      </c>
      <c r="D178" t="s">
        <v>1614</v>
      </c>
      <c r="E178" t="s">
        <v>2030</v>
      </c>
    </row>
    <row r="179" spans="1:5" x14ac:dyDescent="0.2">
      <c r="A179" t="s">
        <v>6</v>
      </c>
      <c r="B179" t="s">
        <v>300</v>
      </c>
      <c r="C179" t="s">
        <v>109</v>
      </c>
      <c r="D179" t="s">
        <v>1567</v>
      </c>
      <c r="E179" t="s">
        <v>2030</v>
      </c>
    </row>
    <row r="180" spans="1:5" x14ac:dyDescent="0.2">
      <c r="A180" t="s">
        <v>6</v>
      </c>
      <c r="B180" t="s">
        <v>300</v>
      </c>
      <c r="C180" t="s">
        <v>124</v>
      </c>
      <c r="D180" t="s">
        <v>1556</v>
      </c>
      <c r="E180" t="s">
        <v>2030</v>
      </c>
    </row>
    <row r="181" spans="1:5" x14ac:dyDescent="0.2">
      <c r="A181" t="s">
        <v>6</v>
      </c>
      <c r="B181" t="s">
        <v>300</v>
      </c>
      <c r="C181" t="s">
        <v>34</v>
      </c>
      <c r="D181" t="s">
        <v>1562</v>
      </c>
      <c r="E181" t="s">
        <v>2030</v>
      </c>
    </row>
    <row r="182" spans="1:5" x14ac:dyDescent="0.2">
      <c r="A182" t="s">
        <v>6</v>
      </c>
      <c r="B182" t="s">
        <v>300</v>
      </c>
      <c r="C182" t="s">
        <v>90</v>
      </c>
      <c r="D182" t="s">
        <v>1587</v>
      </c>
      <c r="E182" t="s">
        <v>2030</v>
      </c>
    </row>
    <row r="183" spans="1:5" x14ac:dyDescent="0.2">
      <c r="A183" t="s">
        <v>6</v>
      </c>
      <c r="B183" t="s">
        <v>300</v>
      </c>
      <c r="C183" t="s">
        <v>122</v>
      </c>
      <c r="D183" t="s">
        <v>1597</v>
      </c>
      <c r="E183" t="s">
        <v>2030</v>
      </c>
    </row>
    <row r="184" spans="1:5" x14ac:dyDescent="0.2">
      <c r="A184" t="s">
        <v>6</v>
      </c>
      <c r="B184" t="s">
        <v>300</v>
      </c>
      <c r="C184" t="s">
        <v>50</v>
      </c>
      <c r="D184" t="s">
        <v>1571</v>
      </c>
      <c r="E184" t="s">
        <v>2030</v>
      </c>
    </row>
    <row r="185" spans="1:5" x14ac:dyDescent="0.2">
      <c r="A185" t="s">
        <v>6</v>
      </c>
      <c r="B185" t="s">
        <v>300</v>
      </c>
      <c r="C185" t="s">
        <v>57</v>
      </c>
      <c r="D185" t="s">
        <v>1573</v>
      </c>
      <c r="E185" t="s">
        <v>2030</v>
      </c>
    </row>
    <row r="186" spans="1:5" x14ac:dyDescent="0.2">
      <c r="A186" t="s">
        <v>6</v>
      </c>
      <c r="B186" t="s">
        <v>300</v>
      </c>
      <c r="C186" t="s">
        <v>56</v>
      </c>
      <c r="D186" t="s">
        <v>1573</v>
      </c>
      <c r="E186" t="s">
        <v>2030</v>
      </c>
    </row>
    <row r="187" spans="1:5" x14ac:dyDescent="0.2">
      <c r="A187" t="s">
        <v>3</v>
      </c>
      <c r="B187" t="s">
        <v>300</v>
      </c>
      <c r="C187" t="s">
        <v>94</v>
      </c>
      <c r="D187" t="s">
        <v>2</v>
      </c>
      <c r="E187" t="s">
        <v>2030</v>
      </c>
    </row>
    <row r="188" spans="1:5" x14ac:dyDescent="0.2">
      <c r="A188" t="s">
        <v>3</v>
      </c>
      <c r="B188" t="s">
        <v>300</v>
      </c>
      <c r="C188" t="s">
        <v>39</v>
      </c>
      <c r="D188" t="s">
        <v>2</v>
      </c>
      <c r="E188" t="s">
        <v>2030</v>
      </c>
    </row>
    <row r="189" spans="1:5" x14ac:dyDescent="0.2">
      <c r="A189" t="s">
        <v>6</v>
      </c>
      <c r="B189" t="s">
        <v>300</v>
      </c>
      <c r="C189" t="s">
        <v>69</v>
      </c>
      <c r="D189" t="s">
        <v>1579</v>
      </c>
      <c r="E189" t="s">
        <v>2030</v>
      </c>
    </row>
    <row r="190" spans="1:5" x14ac:dyDescent="0.2">
      <c r="A190" t="s">
        <v>6</v>
      </c>
      <c r="B190" t="s">
        <v>300</v>
      </c>
      <c r="C190" t="s">
        <v>86</v>
      </c>
      <c r="D190" t="s">
        <v>1584</v>
      </c>
      <c r="E190" t="s">
        <v>2030</v>
      </c>
    </row>
    <row r="191" spans="1:5" x14ac:dyDescent="0.2">
      <c r="A191" t="s">
        <v>6</v>
      </c>
      <c r="B191" t="s">
        <v>300</v>
      </c>
      <c r="C191" t="s">
        <v>60</v>
      </c>
      <c r="D191" t="s">
        <v>1575</v>
      </c>
      <c r="E191" t="s">
        <v>2030</v>
      </c>
    </row>
    <row r="192" spans="1:5" x14ac:dyDescent="0.2">
      <c r="A192" t="s">
        <v>6</v>
      </c>
      <c r="B192" t="s">
        <v>300</v>
      </c>
      <c r="C192" t="s">
        <v>136</v>
      </c>
      <c r="D192" t="s">
        <v>1600</v>
      </c>
      <c r="E192" t="s">
        <v>2030</v>
      </c>
    </row>
    <row r="193" spans="1:5" x14ac:dyDescent="0.2">
      <c r="A193" t="s">
        <v>3</v>
      </c>
      <c r="B193" t="s">
        <v>300</v>
      </c>
      <c r="C193" t="s">
        <v>100</v>
      </c>
      <c r="D193" t="s">
        <v>2</v>
      </c>
      <c r="E193" t="s">
        <v>2030</v>
      </c>
    </row>
    <row r="194" spans="1:5" x14ac:dyDescent="0.2">
      <c r="A194" t="s">
        <v>9</v>
      </c>
      <c r="B194" t="s">
        <v>300</v>
      </c>
      <c r="C194" t="s">
        <v>14</v>
      </c>
      <c r="D194" t="s">
        <v>2</v>
      </c>
      <c r="E194" t="s">
        <v>2030</v>
      </c>
    </row>
    <row r="195" spans="1:5" x14ac:dyDescent="0.2">
      <c r="A195" t="s">
        <v>3</v>
      </c>
      <c r="B195" t="s">
        <v>300</v>
      </c>
      <c r="C195" t="s">
        <v>170</v>
      </c>
      <c r="D195" t="s">
        <v>2</v>
      </c>
      <c r="E195" t="s">
        <v>2030</v>
      </c>
    </row>
    <row r="196" spans="1:5" x14ac:dyDescent="0.2">
      <c r="A196" t="s">
        <v>9</v>
      </c>
      <c r="B196" t="s">
        <v>300</v>
      </c>
      <c r="C196" t="s">
        <v>114</v>
      </c>
      <c r="D196" t="s">
        <v>2</v>
      </c>
      <c r="E196" t="s">
        <v>2030</v>
      </c>
    </row>
    <row r="197" spans="1:5" x14ac:dyDescent="0.2">
      <c r="A197" t="s">
        <v>6</v>
      </c>
      <c r="B197" t="s">
        <v>300</v>
      </c>
      <c r="C197" t="s">
        <v>138</v>
      </c>
      <c r="D197" t="s">
        <v>1601</v>
      </c>
      <c r="E197" t="s">
        <v>2030</v>
      </c>
    </row>
    <row r="198" spans="1:5" x14ac:dyDescent="0.2">
      <c r="A198" t="s">
        <v>6</v>
      </c>
      <c r="B198" t="s">
        <v>300</v>
      </c>
      <c r="C198" t="s">
        <v>89</v>
      </c>
      <c r="D198" t="s">
        <v>1586</v>
      </c>
      <c r="E198" t="s">
        <v>2030</v>
      </c>
    </row>
    <row r="199" spans="1:5" x14ac:dyDescent="0.2">
      <c r="A199" t="s">
        <v>6</v>
      </c>
      <c r="B199" t="s">
        <v>300</v>
      </c>
      <c r="C199" t="s">
        <v>42</v>
      </c>
      <c r="D199" t="s">
        <v>1567</v>
      </c>
      <c r="E199" t="s">
        <v>2030</v>
      </c>
    </row>
    <row r="200" spans="1:5" x14ac:dyDescent="0.2">
      <c r="A200" t="s">
        <v>6</v>
      </c>
      <c r="B200" t="s">
        <v>300</v>
      </c>
      <c r="C200" t="s">
        <v>55</v>
      </c>
      <c r="D200" t="s">
        <v>1572</v>
      </c>
      <c r="E200" t="s">
        <v>2030</v>
      </c>
    </row>
    <row r="201" spans="1:5" x14ac:dyDescent="0.2">
      <c r="A201" t="s">
        <v>6</v>
      </c>
      <c r="B201" t="s">
        <v>300</v>
      </c>
      <c r="C201" t="s">
        <v>20</v>
      </c>
      <c r="D201" t="s">
        <v>1551</v>
      </c>
      <c r="E201" t="s">
        <v>2030</v>
      </c>
    </row>
    <row r="202" spans="1:5" x14ac:dyDescent="0.2">
      <c r="A202" t="s">
        <v>6</v>
      </c>
      <c r="B202" t="s">
        <v>300</v>
      </c>
      <c r="C202" t="s">
        <v>49</v>
      </c>
      <c r="D202" t="s">
        <v>1570</v>
      </c>
      <c r="E202" t="s">
        <v>2030</v>
      </c>
    </row>
    <row r="203" spans="1:5" x14ac:dyDescent="0.2">
      <c r="A203" t="s">
        <v>3</v>
      </c>
      <c r="B203" t="s">
        <v>300</v>
      </c>
      <c r="C203" t="s">
        <v>208</v>
      </c>
      <c r="D203" t="s">
        <v>2</v>
      </c>
      <c r="E203" t="s">
        <v>2030</v>
      </c>
    </row>
    <row r="204" spans="1:5" x14ac:dyDescent="0.2">
      <c r="A204" t="s">
        <v>3</v>
      </c>
      <c r="B204" t="s">
        <v>300</v>
      </c>
      <c r="C204" t="s">
        <v>16</v>
      </c>
      <c r="D204" t="s">
        <v>2</v>
      </c>
      <c r="E204" t="s">
        <v>2030</v>
      </c>
    </row>
    <row r="205" spans="1:5" x14ac:dyDescent="0.2">
      <c r="A205" t="s">
        <v>3</v>
      </c>
      <c r="B205" t="s">
        <v>300</v>
      </c>
      <c r="C205" t="s">
        <v>58</v>
      </c>
      <c r="D205" t="s">
        <v>2</v>
      </c>
      <c r="E205" t="s">
        <v>2030</v>
      </c>
    </row>
    <row r="206" spans="1:5" x14ac:dyDescent="0.2">
      <c r="A206" t="s">
        <v>9</v>
      </c>
      <c r="B206" t="s">
        <v>300</v>
      </c>
      <c r="C206" t="s">
        <v>97</v>
      </c>
      <c r="D206" t="s">
        <v>2</v>
      </c>
      <c r="E206" t="s">
        <v>2030</v>
      </c>
    </row>
    <row r="207" spans="1:5" x14ac:dyDescent="0.2">
      <c r="A207" t="s">
        <v>9</v>
      </c>
      <c r="B207" t="s">
        <v>300</v>
      </c>
      <c r="C207" t="s">
        <v>213</v>
      </c>
      <c r="D207" t="s">
        <v>2</v>
      </c>
      <c r="E207" t="s">
        <v>2030</v>
      </c>
    </row>
    <row r="208" spans="1:5" x14ac:dyDescent="0.2">
      <c r="A208" t="s">
        <v>6</v>
      </c>
      <c r="B208" t="s">
        <v>300</v>
      </c>
      <c r="C208" t="s">
        <v>99</v>
      </c>
      <c r="D208" t="s">
        <v>1589</v>
      </c>
      <c r="E208" t="s">
        <v>2030</v>
      </c>
    </row>
    <row r="209" spans="1:5" x14ac:dyDescent="0.2">
      <c r="A209" t="s">
        <v>9</v>
      </c>
      <c r="B209" t="s">
        <v>300</v>
      </c>
      <c r="C209" t="s">
        <v>129</v>
      </c>
      <c r="D209" t="s">
        <v>2</v>
      </c>
      <c r="E209" t="s">
        <v>2030</v>
      </c>
    </row>
    <row r="210" spans="1:5" x14ac:dyDescent="0.2">
      <c r="A210" t="s">
        <v>11</v>
      </c>
      <c r="B210" t="s">
        <v>300</v>
      </c>
      <c r="C210" t="s">
        <v>119</v>
      </c>
      <c r="D210" t="s">
        <v>2</v>
      </c>
      <c r="E210" t="s">
        <v>2030</v>
      </c>
    </row>
    <row r="211" spans="1:5" x14ac:dyDescent="0.2">
      <c r="A211" t="s">
        <v>6</v>
      </c>
      <c r="B211" t="s">
        <v>300</v>
      </c>
      <c r="C211" t="s">
        <v>33</v>
      </c>
      <c r="D211" t="s">
        <v>1561</v>
      </c>
      <c r="E211" t="s">
        <v>2030</v>
      </c>
    </row>
    <row r="212" spans="1:5" x14ac:dyDescent="0.2">
      <c r="A212" t="s">
        <v>6</v>
      </c>
      <c r="B212" t="s">
        <v>300</v>
      </c>
      <c r="C212" t="s">
        <v>36</v>
      </c>
      <c r="D212" t="s">
        <v>1564</v>
      </c>
      <c r="E212" t="s">
        <v>2030</v>
      </c>
    </row>
    <row r="213" spans="1:5" x14ac:dyDescent="0.2">
      <c r="A213" t="s">
        <v>6</v>
      </c>
      <c r="B213" t="s">
        <v>300</v>
      </c>
      <c r="C213" t="s">
        <v>140</v>
      </c>
      <c r="D213" t="s">
        <v>1601</v>
      </c>
      <c r="E213" t="s">
        <v>2030</v>
      </c>
    </row>
    <row r="214" spans="1:5" x14ac:dyDescent="0.2">
      <c r="A214" t="s">
        <v>6</v>
      </c>
      <c r="B214" t="s">
        <v>300</v>
      </c>
      <c r="C214" t="s">
        <v>51</v>
      </c>
      <c r="D214" t="s">
        <v>1565</v>
      </c>
      <c r="E214" t="s">
        <v>2030</v>
      </c>
    </row>
    <row r="215" spans="1:5" x14ac:dyDescent="0.2">
      <c r="A215" t="s">
        <v>11</v>
      </c>
      <c r="B215" t="s">
        <v>300</v>
      </c>
      <c r="C215" t="s">
        <v>127</v>
      </c>
      <c r="D215" t="s">
        <v>2</v>
      </c>
      <c r="E215" t="s">
        <v>2030</v>
      </c>
    </row>
    <row r="216" spans="1:5" x14ac:dyDescent="0.2">
      <c r="A216" t="s">
        <v>6</v>
      </c>
      <c r="B216" t="s">
        <v>300</v>
      </c>
      <c r="C216" t="s">
        <v>41</v>
      </c>
      <c r="D216" t="s">
        <v>1566</v>
      </c>
      <c r="E216" t="s">
        <v>2030</v>
      </c>
    </row>
    <row r="217" spans="1:5" x14ac:dyDescent="0.2">
      <c r="A217" t="s">
        <v>6</v>
      </c>
      <c r="B217" t="s">
        <v>300</v>
      </c>
      <c r="C217" t="s">
        <v>24</v>
      </c>
      <c r="D217" t="s">
        <v>1554</v>
      </c>
      <c r="E217" t="s">
        <v>2030</v>
      </c>
    </row>
    <row r="218" spans="1:5" x14ac:dyDescent="0.2">
      <c r="A218" t="s">
        <v>11</v>
      </c>
      <c r="B218" t="s">
        <v>300</v>
      </c>
      <c r="C218" t="s">
        <v>130</v>
      </c>
      <c r="D218" t="s">
        <v>2</v>
      </c>
      <c r="E218" t="s">
        <v>2030</v>
      </c>
    </row>
    <row r="219" spans="1:5" x14ac:dyDescent="0.2">
      <c r="A219" t="s">
        <v>6</v>
      </c>
      <c r="B219" t="s">
        <v>300</v>
      </c>
      <c r="C219" t="s">
        <v>145</v>
      </c>
      <c r="D219" t="s">
        <v>1604</v>
      </c>
      <c r="E219" t="s">
        <v>2030</v>
      </c>
    </row>
    <row r="220" spans="1:5" x14ac:dyDescent="0.2">
      <c r="A220" t="s">
        <v>3</v>
      </c>
      <c r="B220" t="s">
        <v>300</v>
      </c>
      <c r="C220" t="s">
        <v>209</v>
      </c>
      <c r="D220" t="s">
        <v>2</v>
      </c>
      <c r="E220" t="s">
        <v>2030</v>
      </c>
    </row>
    <row r="221" spans="1:5" x14ac:dyDescent="0.2">
      <c r="A221" t="s">
        <v>6</v>
      </c>
      <c r="B221" t="s">
        <v>300</v>
      </c>
      <c r="C221" t="s">
        <v>44</v>
      </c>
      <c r="D221" t="s">
        <v>1568</v>
      </c>
      <c r="E221" t="s">
        <v>2030</v>
      </c>
    </row>
    <row r="222" spans="1:5" x14ac:dyDescent="0.2">
      <c r="A222" t="s">
        <v>6</v>
      </c>
      <c r="B222" t="s">
        <v>300</v>
      </c>
      <c r="C222" t="s">
        <v>117</v>
      </c>
      <c r="D222" t="s">
        <v>1594</v>
      </c>
      <c r="E222" t="s">
        <v>2030</v>
      </c>
    </row>
    <row r="223" spans="1:5" x14ac:dyDescent="0.2">
      <c r="A223" t="s">
        <v>6</v>
      </c>
      <c r="B223" t="s">
        <v>300</v>
      </c>
      <c r="C223" t="s">
        <v>104</v>
      </c>
      <c r="D223" t="s">
        <v>1591</v>
      </c>
      <c r="E223" t="s">
        <v>2030</v>
      </c>
    </row>
    <row r="224" spans="1:5" x14ac:dyDescent="0.2">
      <c r="A224" t="s">
        <v>6</v>
      </c>
      <c r="B224" t="s">
        <v>300</v>
      </c>
      <c r="C224" t="s">
        <v>45</v>
      </c>
      <c r="D224" t="s">
        <v>1569</v>
      </c>
      <c r="E224" t="s">
        <v>2030</v>
      </c>
    </row>
    <row r="225" spans="1:5" x14ac:dyDescent="0.2">
      <c r="A225" t="s">
        <v>6</v>
      </c>
      <c r="B225" t="s">
        <v>300</v>
      </c>
      <c r="C225" t="s">
        <v>79</v>
      </c>
      <c r="D225" t="s">
        <v>1581</v>
      </c>
      <c r="E225" t="s">
        <v>2030</v>
      </c>
    </row>
    <row r="226" spans="1:5" x14ac:dyDescent="0.2">
      <c r="A226" t="s">
        <v>6</v>
      </c>
      <c r="B226" t="s">
        <v>300</v>
      </c>
      <c r="C226" t="s">
        <v>175</v>
      </c>
      <c r="D226" t="s">
        <v>1611</v>
      </c>
      <c r="E226" t="s">
        <v>2030</v>
      </c>
    </row>
    <row r="227" spans="1:5" x14ac:dyDescent="0.2">
      <c r="A227" t="s">
        <v>6</v>
      </c>
      <c r="B227" t="s">
        <v>300</v>
      </c>
      <c r="C227" t="s">
        <v>31</v>
      </c>
      <c r="D227" t="s">
        <v>1560</v>
      </c>
      <c r="E227" t="s">
        <v>2030</v>
      </c>
    </row>
    <row r="228" spans="1:5" x14ac:dyDescent="0.2">
      <c r="A228" t="s">
        <v>6</v>
      </c>
      <c r="B228" t="s">
        <v>300</v>
      </c>
      <c r="C228" t="s">
        <v>133</v>
      </c>
      <c r="D228" t="s">
        <v>1599</v>
      </c>
      <c r="E228" t="s">
        <v>2030</v>
      </c>
    </row>
    <row r="229" spans="1:5" x14ac:dyDescent="0.2">
      <c r="A229" t="s">
        <v>3</v>
      </c>
      <c r="B229" t="s">
        <v>300</v>
      </c>
      <c r="C229" t="s">
        <v>172</v>
      </c>
      <c r="D229" t="s">
        <v>2</v>
      </c>
      <c r="E229" t="s">
        <v>2030</v>
      </c>
    </row>
    <row r="230" spans="1:5" x14ac:dyDescent="0.2">
      <c r="A230" t="s">
        <v>3</v>
      </c>
      <c r="B230" t="s">
        <v>300</v>
      </c>
      <c r="C230" t="s">
        <v>19</v>
      </c>
      <c r="D230" t="s">
        <v>2</v>
      </c>
      <c r="E230" t="s">
        <v>2030</v>
      </c>
    </row>
    <row r="231" spans="1:5" x14ac:dyDescent="0.2">
      <c r="A231" t="s">
        <v>11</v>
      </c>
      <c r="B231" t="s">
        <v>300</v>
      </c>
      <c r="C231" t="s">
        <v>169</v>
      </c>
      <c r="D231" t="s">
        <v>2</v>
      </c>
      <c r="E231" t="s">
        <v>2030</v>
      </c>
    </row>
    <row r="232" spans="1:5" x14ac:dyDescent="0.2">
      <c r="A232" t="s">
        <v>9</v>
      </c>
      <c r="B232" t="s">
        <v>300</v>
      </c>
      <c r="C232" t="s">
        <v>219</v>
      </c>
      <c r="D232" t="s">
        <v>2</v>
      </c>
      <c r="E232" t="s">
        <v>2030</v>
      </c>
    </row>
    <row r="233" spans="1:5" x14ac:dyDescent="0.2">
      <c r="A233" t="s">
        <v>6</v>
      </c>
      <c r="B233" t="s">
        <v>300</v>
      </c>
      <c r="C233" t="s">
        <v>91</v>
      </c>
      <c r="D233" t="s">
        <v>1588</v>
      </c>
      <c r="E233" t="s">
        <v>2030</v>
      </c>
    </row>
    <row r="234" spans="1:5" x14ac:dyDescent="0.2">
      <c r="A234" t="s">
        <v>9</v>
      </c>
      <c r="B234" t="s">
        <v>300</v>
      </c>
      <c r="C234" t="s">
        <v>199</v>
      </c>
      <c r="D234" t="s">
        <v>2</v>
      </c>
      <c r="E234" t="s">
        <v>2030</v>
      </c>
    </row>
    <row r="235" spans="1:5" x14ac:dyDescent="0.2">
      <c r="A235" t="s">
        <v>3</v>
      </c>
      <c r="B235" t="s">
        <v>300</v>
      </c>
      <c r="C235" t="s">
        <v>141</v>
      </c>
      <c r="D235" t="s">
        <v>2</v>
      </c>
      <c r="E235" t="s">
        <v>2030</v>
      </c>
    </row>
    <row r="236" spans="1:5" x14ac:dyDescent="0.2">
      <c r="A236" t="s">
        <v>6</v>
      </c>
      <c r="B236" t="s">
        <v>300</v>
      </c>
      <c r="C236" t="s">
        <v>147</v>
      </c>
      <c r="D236" t="s">
        <v>1604</v>
      </c>
      <c r="E236" t="s">
        <v>2030</v>
      </c>
    </row>
    <row r="237" spans="1:5" x14ac:dyDescent="0.2">
      <c r="A237" t="s">
        <v>6</v>
      </c>
      <c r="B237" t="s">
        <v>300</v>
      </c>
      <c r="C237" t="s">
        <v>165</v>
      </c>
      <c r="D237" t="s">
        <v>1610</v>
      </c>
      <c r="E237" t="s">
        <v>2030</v>
      </c>
    </row>
    <row r="238" spans="1:5" x14ac:dyDescent="0.2">
      <c r="A238" t="s">
        <v>6</v>
      </c>
      <c r="B238" t="s">
        <v>300</v>
      </c>
      <c r="C238" t="s">
        <v>25</v>
      </c>
      <c r="D238" t="s">
        <v>1555</v>
      </c>
      <c r="E238" t="s">
        <v>2030</v>
      </c>
    </row>
    <row r="239" spans="1:5" x14ac:dyDescent="0.2">
      <c r="A239" t="s">
        <v>6</v>
      </c>
      <c r="B239" t="s">
        <v>300</v>
      </c>
      <c r="C239" t="s">
        <v>161</v>
      </c>
      <c r="D239" t="s">
        <v>1607</v>
      </c>
      <c r="E239" t="s">
        <v>2030</v>
      </c>
    </row>
    <row r="240" spans="1:5" x14ac:dyDescent="0.2">
      <c r="A240" t="s">
        <v>9</v>
      </c>
      <c r="B240" t="s">
        <v>300</v>
      </c>
      <c r="C240" t="s">
        <v>85</v>
      </c>
      <c r="D240" t="s">
        <v>2</v>
      </c>
      <c r="E240" t="s">
        <v>2030</v>
      </c>
    </row>
    <row r="241" spans="1:5" x14ac:dyDescent="0.2">
      <c r="A241" t="s">
        <v>9</v>
      </c>
      <c r="B241" t="s">
        <v>300</v>
      </c>
      <c r="C241" t="s">
        <v>10</v>
      </c>
      <c r="D241" t="s">
        <v>2</v>
      </c>
      <c r="E241" t="s">
        <v>2030</v>
      </c>
    </row>
    <row r="242" spans="1:5" x14ac:dyDescent="0.2">
      <c r="A242" t="s">
        <v>3</v>
      </c>
      <c r="B242" t="s">
        <v>300</v>
      </c>
      <c r="C242" t="s">
        <v>67</v>
      </c>
      <c r="D242" t="s">
        <v>2</v>
      </c>
      <c r="E242" t="s">
        <v>2030</v>
      </c>
    </row>
    <row r="243" spans="1:5" x14ac:dyDescent="0.2">
      <c r="A243" t="s">
        <v>6</v>
      </c>
      <c r="B243" t="s">
        <v>300</v>
      </c>
      <c r="C243" t="s">
        <v>54</v>
      </c>
      <c r="D243" t="s">
        <v>1572</v>
      </c>
      <c r="E243" t="s">
        <v>2030</v>
      </c>
    </row>
    <row r="244" spans="1:5" x14ac:dyDescent="0.2">
      <c r="A244" t="s">
        <v>9</v>
      </c>
      <c r="B244" t="s">
        <v>300</v>
      </c>
      <c r="C244" t="s">
        <v>68</v>
      </c>
      <c r="D244" t="s">
        <v>2</v>
      </c>
      <c r="E244" t="s">
        <v>2030</v>
      </c>
    </row>
    <row r="245" spans="1:5" x14ac:dyDescent="0.2">
      <c r="A245" t="s">
        <v>6</v>
      </c>
      <c r="B245" t="s">
        <v>300</v>
      </c>
      <c r="C245" t="s">
        <v>26</v>
      </c>
      <c r="D245" t="s">
        <v>1556</v>
      </c>
      <c r="E245" t="s">
        <v>2030</v>
      </c>
    </row>
    <row r="246" spans="1:5" x14ac:dyDescent="0.2">
      <c r="A246" t="s">
        <v>3</v>
      </c>
      <c r="B246" t="s">
        <v>300</v>
      </c>
      <c r="C246" t="s">
        <v>149</v>
      </c>
      <c r="D246" t="s">
        <v>2</v>
      </c>
      <c r="E246" t="s">
        <v>2030</v>
      </c>
    </row>
    <row r="247" spans="1:5" x14ac:dyDescent="0.2">
      <c r="A247" t="s">
        <v>6</v>
      </c>
      <c r="B247" t="s">
        <v>300</v>
      </c>
      <c r="C247" t="s">
        <v>202</v>
      </c>
      <c r="D247" t="s">
        <v>1615</v>
      </c>
      <c r="E247" t="s">
        <v>2030</v>
      </c>
    </row>
    <row r="248" spans="1:5" x14ac:dyDescent="0.2">
      <c r="A248" t="s">
        <v>9</v>
      </c>
      <c r="B248" t="s">
        <v>300</v>
      </c>
      <c r="C248" t="s">
        <v>106</v>
      </c>
      <c r="D248" t="s">
        <v>2</v>
      </c>
      <c r="E248" t="s">
        <v>2030</v>
      </c>
    </row>
    <row r="249" spans="1:5" x14ac:dyDescent="0.2">
      <c r="A249" t="s">
        <v>6</v>
      </c>
      <c r="B249" t="s">
        <v>300</v>
      </c>
      <c r="C249" t="s">
        <v>22</v>
      </c>
      <c r="D249" t="s">
        <v>1552</v>
      </c>
      <c r="E249" t="s">
        <v>2030</v>
      </c>
    </row>
    <row r="250" spans="1:5" x14ac:dyDescent="0.2">
      <c r="A250" t="s">
        <v>3</v>
      </c>
      <c r="B250" t="s">
        <v>300</v>
      </c>
      <c r="C250" t="s">
        <v>8</v>
      </c>
      <c r="D250" t="s">
        <v>2</v>
      </c>
      <c r="E250" t="s">
        <v>2030</v>
      </c>
    </row>
    <row r="251" spans="1:5" x14ac:dyDescent="0.2">
      <c r="A251" t="s">
        <v>3</v>
      </c>
      <c r="B251" t="s">
        <v>300</v>
      </c>
      <c r="C251" t="s">
        <v>65</v>
      </c>
      <c r="D251" t="s">
        <v>2</v>
      </c>
      <c r="E251" t="s">
        <v>2030</v>
      </c>
    </row>
    <row r="252" spans="1:5" x14ac:dyDescent="0.2">
      <c r="A252" t="s">
        <v>3</v>
      </c>
      <c r="B252" t="s">
        <v>300</v>
      </c>
      <c r="C252" t="s">
        <v>88</v>
      </c>
      <c r="D252" t="s">
        <v>2</v>
      </c>
      <c r="E252" t="s">
        <v>2030</v>
      </c>
    </row>
    <row r="253" spans="1:5" x14ac:dyDescent="0.2">
      <c r="A253" t="s">
        <v>9</v>
      </c>
      <c r="B253" t="s">
        <v>300</v>
      </c>
      <c r="C253" t="s">
        <v>107</v>
      </c>
      <c r="D253" t="s">
        <v>2</v>
      </c>
      <c r="E253" t="s">
        <v>2030</v>
      </c>
    </row>
    <row r="254" spans="1:5" x14ac:dyDescent="0.2">
      <c r="A254" t="s">
        <v>3</v>
      </c>
      <c r="B254" t="s">
        <v>300</v>
      </c>
      <c r="C254" t="s">
        <v>228</v>
      </c>
      <c r="D254" t="s">
        <v>2</v>
      </c>
      <c r="E254" t="s">
        <v>2030</v>
      </c>
    </row>
    <row r="255" spans="1:5" x14ac:dyDescent="0.2">
      <c r="A255" t="s">
        <v>11</v>
      </c>
      <c r="B255" t="s">
        <v>300</v>
      </c>
      <c r="C255" t="s">
        <v>185</v>
      </c>
      <c r="D255" t="s">
        <v>2</v>
      </c>
      <c r="E255" t="s">
        <v>2030</v>
      </c>
    </row>
    <row r="256" spans="1:5" x14ac:dyDescent="0.2">
      <c r="A256" t="s">
        <v>6</v>
      </c>
      <c r="B256" t="s">
        <v>300</v>
      </c>
      <c r="C256" t="s">
        <v>23</v>
      </c>
      <c r="D256" t="s">
        <v>1553</v>
      </c>
      <c r="E256" t="s">
        <v>2030</v>
      </c>
    </row>
    <row r="257" spans="1:5" x14ac:dyDescent="0.2">
      <c r="A257" t="s">
        <v>6</v>
      </c>
      <c r="B257" t="s">
        <v>300</v>
      </c>
      <c r="C257" t="s">
        <v>83</v>
      </c>
      <c r="D257" t="s">
        <v>1582</v>
      </c>
      <c r="E257" t="s">
        <v>2030</v>
      </c>
    </row>
    <row r="258" spans="1:5" x14ac:dyDescent="0.2">
      <c r="A258" t="s">
        <v>6</v>
      </c>
      <c r="B258" t="s">
        <v>300</v>
      </c>
      <c r="C258" t="s">
        <v>78</v>
      </c>
      <c r="D258" t="s">
        <v>1580</v>
      </c>
      <c r="E258" t="s">
        <v>2030</v>
      </c>
    </row>
    <row r="259" spans="1:5" x14ac:dyDescent="0.2">
      <c r="A259" t="s">
        <v>6</v>
      </c>
      <c r="B259" t="s">
        <v>300</v>
      </c>
      <c r="C259" t="s">
        <v>101</v>
      </c>
      <c r="D259" t="s">
        <v>1590</v>
      </c>
      <c r="E259" t="s">
        <v>2030</v>
      </c>
    </row>
    <row r="260" spans="1:5" x14ac:dyDescent="0.2">
      <c r="A260" t="s">
        <v>6</v>
      </c>
      <c r="B260" t="s">
        <v>300</v>
      </c>
      <c r="C260" t="s">
        <v>103</v>
      </c>
      <c r="D260" t="s">
        <v>1591</v>
      </c>
      <c r="E260" t="s">
        <v>2030</v>
      </c>
    </row>
    <row r="261" spans="1:5" x14ac:dyDescent="0.2">
      <c r="A261" t="s">
        <v>6</v>
      </c>
      <c r="B261" t="s">
        <v>300</v>
      </c>
      <c r="C261" t="s">
        <v>163</v>
      </c>
      <c r="D261" t="s">
        <v>1609</v>
      </c>
      <c r="E261" t="s">
        <v>2030</v>
      </c>
    </row>
    <row r="262" spans="1:5" x14ac:dyDescent="0.2">
      <c r="A262" t="s">
        <v>11</v>
      </c>
      <c r="B262" t="s">
        <v>300</v>
      </c>
      <c r="C262" t="s">
        <v>126</v>
      </c>
      <c r="D262" t="s">
        <v>2</v>
      </c>
      <c r="E262" t="s">
        <v>2030</v>
      </c>
    </row>
    <row r="263" spans="1:5" x14ac:dyDescent="0.2">
      <c r="A263" t="s">
        <v>6</v>
      </c>
      <c r="B263" t="s">
        <v>300</v>
      </c>
      <c r="C263" t="s">
        <v>174</v>
      </c>
      <c r="D263" t="s">
        <v>1578</v>
      </c>
      <c r="E263" t="s">
        <v>2030</v>
      </c>
    </row>
    <row r="264" spans="1:5" x14ac:dyDescent="0.2">
      <c r="A264" t="s">
        <v>6</v>
      </c>
      <c r="B264" t="s">
        <v>300</v>
      </c>
      <c r="C264" t="s">
        <v>105</v>
      </c>
      <c r="D264" t="s">
        <v>1592</v>
      </c>
      <c r="E264" t="s">
        <v>2030</v>
      </c>
    </row>
    <row r="265" spans="1:5" x14ac:dyDescent="0.2">
      <c r="A265" t="s">
        <v>6</v>
      </c>
      <c r="B265" t="s">
        <v>300</v>
      </c>
      <c r="C265" t="s">
        <v>29</v>
      </c>
      <c r="D265" t="s">
        <v>1559</v>
      </c>
      <c r="E265" t="s">
        <v>2030</v>
      </c>
    </row>
    <row r="266" spans="1:5" x14ac:dyDescent="0.2">
      <c r="A266" t="s">
        <v>6</v>
      </c>
      <c r="B266" t="s">
        <v>300</v>
      </c>
      <c r="C266" t="s">
        <v>115</v>
      </c>
      <c r="D266" t="s">
        <v>1568</v>
      </c>
      <c r="E266" t="s">
        <v>2030</v>
      </c>
    </row>
    <row r="267" spans="1:5" x14ac:dyDescent="0.2">
      <c r="A267" t="s">
        <v>3</v>
      </c>
      <c r="B267" t="s">
        <v>300</v>
      </c>
      <c r="C267" t="s">
        <v>77</v>
      </c>
      <c r="D267" t="s">
        <v>2</v>
      </c>
      <c r="E267" t="s">
        <v>2030</v>
      </c>
    </row>
    <row r="268" spans="1:5" x14ac:dyDescent="0.2">
      <c r="A268" t="s">
        <v>9</v>
      </c>
      <c r="B268" t="s">
        <v>300</v>
      </c>
      <c r="C268" t="s">
        <v>132</v>
      </c>
      <c r="D268" t="s">
        <v>2</v>
      </c>
      <c r="E268" t="s">
        <v>2030</v>
      </c>
    </row>
    <row r="269" spans="1:5" x14ac:dyDescent="0.2">
      <c r="A269" t="s">
        <v>6</v>
      </c>
      <c r="B269" t="s">
        <v>300</v>
      </c>
      <c r="C269" t="s">
        <v>121</v>
      </c>
      <c r="D269" t="s">
        <v>1596</v>
      </c>
      <c r="E269" t="s">
        <v>2030</v>
      </c>
    </row>
    <row r="270" spans="1:5" x14ac:dyDescent="0.2">
      <c r="A270" t="s">
        <v>6</v>
      </c>
      <c r="B270" t="s">
        <v>300</v>
      </c>
      <c r="C270" t="s">
        <v>188</v>
      </c>
      <c r="D270" t="s">
        <v>1613</v>
      </c>
      <c r="E270" t="s">
        <v>2030</v>
      </c>
    </row>
    <row r="271" spans="1:5" x14ac:dyDescent="0.2">
      <c r="A271" t="s">
        <v>9</v>
      </c>
      <c r="B271" t="s">
        <v>300</v>
      </c>
      <c r="C271" t="s">
        <v>66</v>
      </c>
      <c r="D271" t="s">
        <v>2</v>
      </c>
      <c r="E271" t="s">
        <v>2030</v>
      </c>
    </row>
    <row r="272" spans="1:5" x14ac:dyDescent="0.2">
      <c r="A272" t="s">
        <v>11</v>
      </c>
      <c r="B272" t="s">
        <v>300</v>
      </c>
      <c r="C272" t="s">
        <v>146</v>
      </c>
      <c r="D272" t="s">
        <v>2</v>
      </c>
      <c r="E272" t="s">
        <v>2030</v>
      </c>
    </row>
    <row r="273" spans="1:5" x14ac:dyDescent="0.2">
      <c r="A273" t="s">
        <v>3</v>
      </c>
      <c r="B273" t="s">
        <v>300</v>
      </c>
      <c r="C273" t="s">
        <v>111</v>
      </c>
      <c r="D273" t="s">
        <v>2</v>
      </c>
      <c r="E273" t="s">
        <v>2030</v>
      </c>
    </row>
    <row r="274" spans="1:5" x14ac:dyDescent="0.2">
      <c r="A274" t="s">
        <v>3</v>
      </c>
      <c r="B274" t="s">
        <v>300</v>
      </c>
      <c r="C274" t="s">
        <v>5</v>
      </c>
      <c r="D274" t="s">
        <v>2</v>
      </c>
      <c r="E274" t="s">
        <v>2030</v>
      </c>
    </row>
    <row r="275" spans="1:5" x14ac:dyDescent="0.2">
      <c r="A275" t="s">
        <v>6</v>
      </c>
      <c r="B275" t="s">
        <v>300</v>
      </c>
      <c r="C275" t="s">
        <v>186</v>
      </c>
      <c r="D275" t="s">
        <v>1612</v>
      </c>
      <c r="E275" t="s">
        <v>2030</v>
      </c>
    </row>
    <row r="276" spans="1:5" x14ac:dyDescent="0.2">
      <c r="A276" t="s">
        <v>9</v>
      </c>
      <c r="B276" t="s">
        <v>300</v>
      </c>
      <c r="C276" t="s">
        <v>200</v>
      </c>
      <c r="D276" t="s">
        <v>2</v>
      </c>
      <c r="E276" t="s">
        <v>2030</v>
      </c>
    </row>
    <row r="277" spans="1:5" x14ac:dyDescent="0.2">
      <c r="A277" t="s">
        <v>3</v>
      </c>
      <c r="B277" t="s">
        <v>300</v>
      </c>
      <c r="C277" t="s">
        <v>43</v>
      </c>
      <c r="D277" t="s">
        <v>2</v>
      </c>
      <c r="E277" t="s">
        <v>2030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3B50-E948-C642-9493-7065CCF41536}">
  <dimension ref="A1:E290"/>
  <sheetViews>
    <sheetView workbookViewId="0">
      <selection activeCell="A33" sqref="A33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436</v>
      </c>
      <c r="C2" t="s">
        <v>437</v>
      </c>
      <c r="D2" t="s">
        <v>2</v>
      </c>
      <c r="E2" t="s">
        <v>2031</v>
      </c>
    </row>
    <row r="3" spans="1:5" x14ac:dyDescent="0.2">
      <c r="A3" t="s">
        <v>9</v>
      </c>
      <c r="B3" t="s">
        <v>438</v>
      </c>
      <c r="C3" t="s">
        <v>439</v>
      </c>
      <c r="D3" t="s">
        <v>2</v>
      </c>
      <c r="E3" t="s">
        <v>2031</v>
      </c>
    </row>
    <row r="4" spans="1:5" x14ac:dyDescent="0.2">
      <c r="A4" t="s">
        <v>9</v>
      </c>
      <c r="B4" t="s">
        <v>438</v>
      </c>
      <c r="C4" t="s">
        <v>440</v>
      </c>
      <c r="D4" t="s">
        <v>2</v>
      </c>
      <c r="E4" t="s">
        <v>2031</v>
      </c>
    </row>
    <row r="5" spans="1:5" x14ac:dyDescent="0.2">
      <c r="A5" t="s">
        <v>6</v>
      </c>
      <c r="B5" t="s">
        <v>438</v>
      </c>
      <c r="C5" t="s">
        <v>441</v>
      </c>
      <c r="D5" t="s">
        <v>285</v>
      </c>
      <c r="E5" t="s">
        <v>2031</v>
      </c>
    </row>
    <row r="6" spans="1:5" x14ac:dyDescent="0.2">
      <c r="A6" t="s">
        <v>3</v>
      </c>
      <c r="B6" t="s">
        <v>442</v>
      </c>
      <c r="C6" t="s">
        <v>443</v>
      </c>
      <c r="D6" t="s">
        <v>2</v>
      </c>
      <c r="E6" t="s">
        <v>2031</v>
      </c>
    </row>
    <row r="7" spans="1:5" x14ac:dyDescent="0.2">
      <c r="A7" t="s">
        <v>3</v>
      </c>
      <c r="B7" t="s">
        <v>442</v>
      </c>
      <c r="C7" t="s">
        <v>444</v>
      </c>
      <c r="D7" t="s">
        <v>2</v>
      </c>
      <c r="E7" t="s">
        <v>2031</v>
      </c>
    </row>
    <row r="8" spans="1:5" x14ac:dyDescent="0.2">
      <c r="A8" t="s">
        <v>9</v>
      </c>
      <c r="B8" t="s">
        <v>442</v>
      </c>
      <c r="C8" t="s">
        <v>445</v>
      </c>
      <c r="D8" t="s">
        <v>2</v>
      </c>
      <c r="E8" t="s">
        <v>2031</v>
      </c>
    </row>
    <row r="9" spans="1:5" x14ac:dyDescent="0.2">
      <c r="A9" t="s">
        <v>9</v>
      </c>
      <c r="B9" t="s">
        <v>442</v>
      </c>
      <c r="C9" t="s">
        <v>446</v>
      </c>
      <c r="D9" t="s">
        <v>2</v>
      </c>
      <c r="E9" t="s">
        <v>2031</v>
      </c>
    </row>
    <row r="10" spans="1:5" x14ac:dyDescent="0.2">
      <c r="A10" t="s">
        <v>9</v>
      </c>
      <c r="B10" t="s">
        <v>447</v>
      </c>
      <c r="C10" t="s">
        <v>374</v>
      </c>
      <c r="D10" t="s">
        <v>2</v>
      </c>
      <c r="E10" t="s">
        <v>2031</v>
      </c>
    </row>
    <row r="11" spans="1:5" x14ac:dyDescent="0.2">
      <c r="A11" t="s">
        <v>9</v>
      </c>
      <c r="B11" t="s">
        <v>448</v>
      </c>
      <c r="C11" t="s">
        <v>449</v>
      </c>
      <c r="D11" t="s">
        <v>2</v>
      </c>
      <c r="E11" t="s">
        <v>2031</v>
      </c>
    </row>
    <row r="12" spans="1:5" x14ac:dyDescent="0.2">
      <c r="A12" t="s">
        <v>6</v>
      </c>
      <c r="B12" t="s">
        <v>448</v>
      </c>
      <c r="C12" t="s">
        <v>450</v>
      </c>
      <c r="D12" t="s">
        <v>448</v>
      </c>
      <c r="E12" t="s">
        <v>2031</v>
      </c>
    </row>
    <row r="13" spans="1:5" x14ac:dyDescent="0.2">
      <c r="A13" t="s">
        <v>6</v>
      </c>
      <c r="B13" t="s">
        <v>448</v>
      </c>
      <c r="C13" t="s">
        <v>451</v>
      </c>
      <c r="D13" t="s">
        <v>456</v>
      </c>
      <c r="E13" t="s">
        <v>2031</v>
      </c>
    </row>
    <row r="14" spans="1:5" x14ac:dyDescent="0.2">
      <c r="A14" t="s">
        <v>6</v>
      </c>
      <c r="B14" t="s">
        <v>452</v>
      </c>
      <c r="C14" t="s">
        <v>453</v>
      </c>
      <c r="D14" t="s">
        <v>452</v>
      </c>
      <c r="E14" t="s">
        <v>2031</v>
      </c>
    </row>
    <row r="15" spans="1:5" x14ac:dyDescent="0.2">
      <c r="A15" t="s">
        <v>6</v>
      </c>
      <c r="B15" t="s">
        <v>452</v>
      </c>
      <c r="C15" t="s">
        <v>454</v>
      </c>
      <c r="D15" t="s">
        <v>452</v>
      </c>
      <c r="E15" t="s">
        <v>2031</v>
      </c>
    </row>
    <row r="16" spans="1:5" x14ac:dyDescent="0.2">
      <c r="A16" t="s">
        <v>6</v>
      </c>
      <c r="B16" t="s">
        <v>452</v>
      </c>
      <c r="C16" t="s">
        <v>455</v>
      </c>
      <c r="D16" t="s">
        <v>452</v>
      </c>
      <c r="E16" t="s">
        <v>2031</v>
      </c>
    </row>
    <row r="17" spans="1:5" x14ac:dyDescent="0.2">
      <c r="A17" t="s">
        <v>6</v>
      </c>
      <c r="B17" t="s">
        <v>456</v>
      </c>
      <c r="C17" t="s">
        <v>457</v>
      </c>
      <c r="D17" t="s">
        <v>456</v>
      </c>
      <c r="E17" t="s">
        <v>2031</v>
      </c>
    </row>
    <row r="18" spans="1:5" x14ac:dyDescent="0.2">
      <c r="A18" t="s">
        <v>3</v>
      </c>
      <c r="B18" t="s">
        <v>458</v>
      </c>
      <c r="C18" t="s">
        <v>459</v>
      </c>
      <c r="D18" t="s">
        <v>2</v>
      </c>
      <c r="E18" t="s">
        <v>2031</v>
      </c>
    </row>
    <row r="19" spans="1:5" x14ac:dyDescent="0.2">
      <c r="A19" t="s">
        <v>9</v>
      </c>
      <c r="B19" t="s">
        <v>460</v>
      </c>
      <c r="C19" t="s">
        <v>461</v>
      </c>
      <c r="D19" t="s">
        <v>2</v>
      </c>
      <c r="E19" t="s">
        <v>2031</v>
      </c>
    </row>
    <row r="20" spans="1:5" x14ac:dyDescent="0.2">
      <c r="A20" t="s">
        <v>3</v>
      </c>
      <c r="B20" t="s">
        <v>462</v>
      </c>
      <c r="C20" t="s">
        <v>240</v>
      </c>
      <c r="D20" t="s">
        <v>708</v>
      </c>
      <c r="E20" t="s">
        <v>2031</v>
      </c>
    </row>
    <row r="21" spans="1:5" x14ac:dyDescent="0.2">
      <c r="A21" t="s">
        <v>6</v>
      </c>
      <c r="B21" t="s">
        <v>462</v>
      </c>
      <c r="C21" t="s">
        <v>463</v>
      </c>
      <c r="D21" t="s">
        <v>464</v>
      </c>
      <c r="E21" t="s">
        <v>2031</v>
      </c>
    </row>
    <row r="22" spans="1:5" x14ac:dyDescent="0.2">
      <c r="A22" t="s">
        <v>9</v>
      </c>
      <c r="B22" t="s">
        <v>464</v>
      </c>
      <c r="C22" t="s">
        <v>394</v>
      </c>
      <c r="D22" t="s">
        <v>2</v>
      </c>
      <c r="E22" t="s">
        <v>2031</v>
      </c>
    </row>
    <row r="23" spans="1:5" x14ac:dyDescent="0.2">
      <c r="A23" t="s">
        <v>3</v>
      </c>
      <c r="B23" t="s">
        <v>465</v>
      </c>
      <c r="C23" t="s">
        <v>153</v>
      </c>
      <c r="D23" t="s">
        <v>2</v>
      </c>
      <c r="E23" t="s">
        <v>2031</v>
      </c>
    </row>
    <row r="24" spans="1:5" x14ac:dyDescent="0.2">
      <c r="A24" t="s">
        <v>6</v>
      </c>
      <c r="B24" t="s">
        <v>465</v>
      </c>
      <c r="C24" t="s">
        <v>28</v>
      </c>
      <c r="D24" t="s">
        <v>1634</v>
      </c>
      <c r="E24" t="s">
        <v>2031</v>
      </c>
    </row>
    <row r="25" spans="1:5" x14ac:dyDescent="0.2">
      <c r="A25" t="s">
        <v>9</v>
      </c>
      <c r="B25" t="s">
        <v>466</v>
      </c>
      <c r="C25" t="s">
        <v>467</v>
      </c>
      <c r="D25" t="s">
        <v>2</v>
      </c>
      <c r="E25" t="s">
        <v>2031</v>
      </c>
    </row>
    <row r="26" spans="1:5" x14ac:dyDescent="0.2">
      <c r="A26" t="s">
        <v>9</v>
      </c>
      <c r="B26" t="s">
        <v>468</v>
      </c>
      <c r="C26" t="s">
        <v>469</v>
      </c>
      <c r="D26" t="s">
        <v>2</v>
      </c>
      <c r="E26" t="s">
        <v>2031</v>
      </c>
    </row>
    <row r="27" spans="1:5" x14ac:dyDescent="0.2">
      <c r="A27" t="s">
        <v>6</v>
      </c>
      <c r="B27" t="s">
        <v>470</v>
      </c>
      <c r="C27" t="s">
        <v>336</v>
      </c>
      <c r="D27" t="s">
        <v>2</v>
      </c>
      <c r="E27" t="s">
        <v>2031</v>
      </c>
    </row>
    <row r="28" spans="1:5" x14ac:dyDescent="0.2">
      <c r="A28" t="s">
        <v>11</v>
      </c>
      <c r="B28" t="s">
        <v>471</v>
      </c>
      <c r="C28" t="s">
        <v>472</v>
      </c>
      <c r="D28" t="s">
        <v>2</v>
      </c>
      <c r="E28" t="s">
        <v>2031</v>
      </c>
    </row>
    <row r="29" spans="1:5" x14ac:dyDescent="0.2">
      <c r="A29" t="s">
        <v>9</v>
      </c>
      <c r="B29" t="s">
        <v>471</v>
      </c>
      <c r="C29" t="s">
        <v>473</v>
      </c>
      <c r="D29" t="s">
        <v>2</v>
      </c>
      <c r="E29" t="s">
        <v>2031</v>
      </c>
    </row>
    <row r="30" spans="1:5" x14ac:dyDescent="0.2">
      <c r="A30" t="s">
        <v>9</v>
      </c>
      <c r="B30" t="s">
        <v>474</v>
      </c>
      <c r="C30" t="s">
        <v>475</v>
      </c>
      <c r="D30" t="s">
        <v>2</v>
      </c>
      <c r="E30" t="s">
        <v>2031</v>
      </c>
    </row>
    <row r="31" spans="1:5" x14ac:dyDescent="0.2">
      <c r="A31" t="s">
        <v>11</v>
      </c>
      <c r="B31" t="s">
        <v>476</v>
      </c>
      <c r="C31" t="s">
        <v>477</v>
      </c>
      <c r="D31" t="s">
        <v>2</v>
      </c>
      <c r="E31" t="s">
        <v>2031</v>
      </c>
    </row>
    <row r="32" spans="1:5" x14ac:dyDescent="0.2">
      <c r="A32" t="s">
        <v>9</v>
      </c>
      <c r="B32" t="s">
        <v>478</v>
      </c>
      <c r="C32" t="s">
        <v>479</v>
      </c>
      <c r="D32" t="s">
        <v>2</v>
      </c>
      <c r="E32" t="s">
        <v>2031</v>
      </c>
    </row>
    <row r="33" spans="1:5" x14ac:dyDescent="0.2">
      <c r="A33" t="s">
        <v>9</v>
      </c>
      <c r="B33" t="s">
        <v>478</v>
      </c>
      <c r="C33" t="s">
        <v>480</v>
      </c>
      <c r="D33" t="s">
        <v>2</v>
      </c>
      <c r="E33" t="s">
        <v>2031</v>
      </c>
    </row>
    <row r="34" spans="1:5" x14ac:dyDescent="0.2">
      <c r="A34" t="s">
        <v>9</v>
      </c>
      <c r="B34" t="s">
        <v>481</v>
      </c>
      <c r="C34" t="s">
        <v>203</v>
      </c>
      <c r="D34" t="s">
        <v>2</v>
      </c>
      <c r="E34" t="s">
        <v>2031</v>
      </c>
    </row>
    <row r="35" spans="1:5" x14ac:dyDescent="0.2">
      <c r="A35" t="s">
        <v>9</v>
      </c>
      <c r="B35" t="s">
        <v>481</v>
      </c>
      <c r="C35" t="s">
        <v>482</v>
      </c>
      <c r="D35" t="s">
        <v>2</v>
      </c>
      <c r="E35" t="s">
        <v>2031</v>
      </c>
    </row>
    <row r="36" spans="1:5" x14ac:dyDescent="0.2">
      <c r="A36" t="s">
        <v>3</v>
      </c>
      <c r="B36" t="s">
        <v>481</v>
      </c>
      <c r="C36" t="s">
        <v>411</v>
      </c>
      <c r="D36" t="s">
        <v>2</v>
      </c>
      <c r="E36" t="s">
        <v>2031</v>
      </c>
    </row>
    <row r="37" spans="1:5" x14ac:dyDescent="0.2">
      <c r="A37" t="s">
        <v>3</v>
      </c>
      <c r="B37" t="s">
        <v>483</v>
      </c>
      <c r="C37" t="s">
        <v>484</v>
      </c>
      <c r="D37" t="s">
        <v>2</v>
      </c>
      <c r="E37" t="s">
        <v>2031</v>
      </c>
    </row>
    <row r="38" spans="1:5" x14ac:dyDescent="0.2">
      <c r="A38" t="s">
        <v>9</v>
      </c>
      <c r="B38" t="s">
        <v>485</v>
      </c>
      <c r="C38" t="s">
        <v>486</v>
      </c>
      <c r="D38" t="s">
        <v>2</v>
      </c>
      <c r="E38" t="s">
        <v>2031</v>
      </c>
    </row>
    <row r="39" spans="1:5" x14ac:dyDescent="0.2">
      <c r="A39" t="s">
        <v>3</v>
      </c>
      <c r="B39" t="s">
        <v>485</v>
      </c>
      <c r="C39" t="s">
        <v>487</v>
      </c>
      <c r="D39" t="s">
        <v>2</v>
      </c>
      <c r="E39" t="s">
        <v>2031</v>
      </c>
    </row>
    <row r="40" spans="1:5" x14ac:dyDescent="0.2">
      <c r="A40" t="s">
        <v>3</v>
      </c>
      <c r="B40" t="s">
        <v>488</v>
      </c>
      <c r="C40" t="s">
        <v>376</v>
      </c>
      <c r="D40" t="s">
        <v>2</v>
      </c>
      <c r="E40" t="s">
        <v>2031</v>
      </c>
    </row>
    <row r="41" spans="1:5" x14ac:dyDescent="0.2">
      <c r="A41" t="s">
        <v>9</v>
      </c>
      <c r="B41" t="s">
        <v>488</v>
      </c>
      <c r="C41" t="s">
        <v>375</v>
      </c>
      <c r="D41" t="s">
        <v>2</v>
      </c>
      <c r="E41" t="s">
        <v>2031</v>
      </c>
    </row>
    <row r="42" spans="1:5" x14ac:dyDescent="0.2">
      <c r="A42" t="s">
        <v>9</v>
      </c>
      <c r="B42" t="s">
        <v>488</v>
      </c>
      <c r="C42" t="s">
        <v>302</v>
      </c>
      <c r="D42" t="s">
        <v>2</v>
      </c>
      <c r="E42" t="s">
        <v>2031</v>
      </c>
    </row>
    <row r="43" spans="1:5" x14ac:dyDescent="0.2">
      <c r="A43" t="s">
        <v>3</v>
      </c>
      <c r="B43" t="s">
        <v>489</v>
      </c>
      <c r="C43" t="s">
        <v>490</v>
      </c>
      <c r="D43" t="s">
        <v>2</v>
      </c>
      <c r="E43" t="s">
        <v>2031</v>
      </c>
    </row>
    <row r="44" spans="1:5" x14ac:dyDescent="0.2">
      <c r="A44" t="s">
        <v>3</v>
      </c>
      <c r="B44" t="s">
        <v>489</v>
      </c>
      <c r="C44" t="s">
        <v>491</v>
      </c>
      <c r="D44" t="s">
        <v>2</v>
      </c>
      <c r="E44" t="s">
        <v>2031</v>
      </c>
    </row>
    <row r="45" spans="1:5" x14ac:dyDescent="0.2">
      <c r="A45" t="s">
        <v>3</v>
      </c>
      <c r="B45" t="s">
        <v>489</v>
      </c>
      <c r="C45" t="s">
        <v>492</v>
      </c>
      <c r="D45" t="s">
        <v>2</v>
      </c>
      <c r="E45" t="s">
        <v>2031</v>
      </c>
    </row>
    <row r="46" spans="1:5" x14ac:dyDescent="0.2">
      <c r="A46" t="s">
        <v>3</v>
      </c>
      <c r="B46" t="s">
        <v>493</v>
      </c>
      <c r="C46" t="s">
        <v>182</v>
      </c>
      <c r="D46" t="s">
        <v>343</v>
      </c>
      <c r="E46" t="s">
        <v>2031</v>
      </c>
    </row>
    <row r="47" spans="1:5" x14ac:dyDescent="0.2">
      <c r="A47" t="s">
        <v>9</v>
      </c>
      <c r="B47" t="s">
        <v>419</v>
      </c>
      <c r="C47" t="s">
        <v>247</v>
      </c>
      <c r="D47" t="s">
        <v>2</v>
      </c>
      <c r="E47" t="s">
        <v>2031</v>
      </c>
    </row>
    <row r="48" spans="1:5" x14ac:dyDescent="0.2">
      <c r="A48" t="s">
        <v>3</v>
      </c>
      <c r="B48" t="s">
        <v>422</v>
      </c>
      <c r="C48" t="s">
        <v>424</v>
      </c>
      <c r="D48" t="s">
        <v>2</v>
      </c>
      <c r="E48" t="s">
        <v>2031</v>
      </c>
    </row>
    <row r="49" spans="1:5" x14ac:dyDescent="0.2">
      <c r="A49" t="s">
        <v>6</v>
      </c>
      <c r="B49" t="s">
        <v>422</v>
      </c>
      <c r="C49" t="s">
        <v>53</v>
      </c>
      <c r="D49" t="s">
        <v>428</v>
      </c>
      <c r="E49" t="s">
        <v>2031</v>
      </c>
    </row>
    <row r="50" spans="1:5" x14ac:dyDescent="0.2">
      <c r="A50" t="s">
        <v>3</v>
      </c>
      <c r="B50" t="s">
        <v>422</v>
      </c>
      <c r="C50" t="s">
        <v>425</v>
      </c>
      <c r="D50" t="s">
        <v>2</v>
      </c>
      <c r="E50" t="s">
        <v>2031</v>
      </c>
    </row>
    <row r="51" spans="1:5" x14ac:dyDescent="0.2">
      <c r="A51" t="s">
        <v>3</v>
      </c>
      <c r="B51" t="s">
        <v>422</v>
      </c>
      <c r="C51" t="s">
        <v>426</v>
      </c>
      <c r="D51" t="s">
        <v>2</v>
      </c>
      <c r="E51" t="s">
        <v>2031</v>
      </c>
    </row>
    <row r="52" spans="1:5" x14ac:dyDescent="0.2">
      <c r="A52" t="s">
        <v>3</v>
      </c>
      <c r="B52" t="s">
        <v>422</v>
      </c>
      <c r="C52" t="s">
        <v>427</v>
      </c>
      <c r="D52" t="s">
        <v>2</v>
      </c>
      <c r="E52" t="s">
        <v>2031</v>
      </c>
    </row>
    <row r="53" spans="1:5" x14ac:dyDescent="0.2">
      <c r="A53" t="s">
        <v>6</v>
      </c>
      <c r="B53" t="s">
        <v>428</v>
      </c>
      <c r="C53" t="s">
        <v>190</v>
      </c>
      <c r="D53" t="s">
        <v>428</v>
      </c>
      <c r="E53" t="s">
        <v>2031</v>
      </c>
    </row>
    <row r="54" spans="1:5" x14ac:dyDescent="0.2">
      <c r="A54" t="s">
        <v>6</v>
      </c>
      <c r="B54" t="s">
        <v>429</v>
      </c>
      <c r="C54" t="s">
        <v>278</v>
      </c>
      <c r="D54" t="s">
        <v>343</v>
      </c>
      <c r="E54" t="s">
        <v>2031</v>
      </c>
    </row>
    <row r="55" spans="1:5" x14ac:dyDescent="0.2">
      <c r="A55" t="s">
        <v>9</v>
      </c>
      <c r="B55" t="s">
        <v>430</v>
      </c>
      <c r="C55" t="s">
        <v>431</v>
      </c>
      <c r="D55" t="s">
        <v>2</v>
      </c>
      <c r="E55" t="s">
        <v>2031</v>
      </c>
    </row>
    <row r="56" spans="1:5" x14ac:dyDescent="0.2">
      <c r="A56" t="s">
        <v>11</v>
      </c>
      <c r="B56" t="s">
        <v>430</v>
      </c>
      <c r="C56" t="s">
        <v>404</v>
      </c>
      <c r="D56" t="s">
        <v>2</v>
      </c>
      <c r="E56" t="s">
        <v>2031</v>
      </c>
    </row>
    <row r="57" spans="1:5" x14ac:dyDescent="0.2">
      <c r="A57" t="s">
        <v>6</v>
      </c>
      <c r="B57" t="s">
        <v>432</v>
      </c>
      <c r="C57" t="s">
        <v>239</v>
      </c>
      <c r="D57" t="s">
        <v>377</v>
      </c>
      <c r="E57" t="s">
        <v>2031</v>
      </c>
    </row>
    <row r="58" spans="1:5" x14ac:dyDescent="0.2">
      <c r="A58" t="s">
        <v>9</v>
      </c>
      <c r="B58" t="s">
        <v>432</v>
      </c>
      <c r="C58" t="s">
        <v>433</v>
      </c>
      <c r="D58" t="s">
        <v>2</v>
      </c>
      <c r="E58" t="s">
        <v>2031</v>
      </c>
    </row>
    <row r="59" spans="1:5" x14ac:dyDescent="0.2">
      <c r="A59" t="s">
        <v>9</v>
      </c>
      <c r="B59" t="s">
        <v>390</v>
      </c>
      <c r="C59" t="s">
        <v>220</v>
      </c>
      <c r="D59" t="s">
        <v>2</v>
      </c>
      <c r="E59" t="s">
        <v>2031</v>
      </c>
    </row>
    <row r="60" spans="1:5" x14ac:dyDescent="0.2">
      <c r="A60" t="s">
        <v>9</v>
      </c>
      <c r="B60" t="s">
        <v>393</v>
      </c>
      <c r="C60" t="s">
        <v>372</v>
      </c>
      <c r="D60" t="s">
        <v>2</v>
      </c>
      <c r="E60" t="s">
        <v>2031</v>
      </c>
    </row>
    <row r="61" spans="1:5" x14ac:dyDescent="0.2">
      <c r="A61" t="s">
        <v>9</v>
      </c>
      <c r="B61" t="s">
        <v>396</v>
      </c>
      <c r="C61" t="s">
        <v>397</v>
      </c>
      <c r="D61" t="s">
        <v>2</v>
      </c>
      <c r="E61" t="s">
        <v>2031</v>
      </c>
    </row>
    <row r="62" spans="1:5" x14ac:dyDescent="0.2">
      <c r="A62" t="s">
        <v>9</v>
      </c>
      <c r="B62" t="s">
        <v>396</v>
      </c>
      <c r="C62" t="s">
        <v>398</v>
      </c>
      <c r="D62" t="s">
        <v>2</v>
      </c>
      <c r="E62" t="s">
        <v>2031</v>
      </c>
    </row>
    <row r="63" spans="1:5" x14ac:dyDescent="0.2">
      <c r="A63" t="s">
        <v>9</v>
      </c>
      <c r="B63" t="s">
        <v>396</v>
      </c>
      <c r="C63" t="s">
        <v>399</v>
      </c>
      <c r="D63" t="s">
        <v>2</v>
      </c>
      <c r="E63" t="s">
        <v>2031</v>
      </c>
    </row>
    <row r="64" spans="1:5" x14ac:dyDescent="0.2">
      <c r="A64" t="s">
        <v>3</v>
      </c>
      <c r="B64" t="s">
        <v>400</v>
      </c>
      <c r="C64" t="s">
        <v>401</v>
      </c>
      <c r="D64" t="s">
        <v>400</v>
      </c>
      <c r="E64" t="s">
        <v>2031</v>
      </c>
    </row>
    <row r="65" spans="1:5" x14ac:dyDescent="0.2">
      <c r="A65" t="s">
        <v>6</v>
      </c>
      <c r="B65" t="s">
        <v>402</v>
      </c>
      <c r="C65" t="s">
        <v>338</v>
      </c>
      <c r="D65" t="s">
        <v>403</v>
      </c>
      <c r="E65" t="s">
        <v>2031</v>
      </c>
    </row>
    <row r="66" spans="1:5" x14ac:dyDescent="0.2">
      <c r="A66" t="s">
        <v>6</v>
      </c>
      <c r="B66" t="s">
        <v>403</v>
      </c>
      <c r="C66" t="s">
        <v>81</v>
      </c>
      <c r="D66" t="s">
        <v>281</v>
      </c>
      <c r="E66" t="s">
        <v>2031</v>
      </c>
    </row>
    <row r="67" spans="1:5" x14ac:dyDescent="0.2">
      <c r="A67" t="s">
        <v>3</v>
      </c>
      <c r="B67" t="s">
        <v>406</v>
      </c>
      <c r="C67" t="s">
        <v>407</v>
      </c>
      <c r="D67" t="s">
        <v>2</v>
      </c>
      <c r="E67" t="s">
        <v>2031</v>
      </c>
    </row>
    <row r="68" spans="1:5" x14ac:dyDescent="0.2">
      <c r="A68" t="s">
        <v>6</v>
      </c>
      <c r="B68" t="s">
        <v>408</v>
      </c>
      <c r="C68" t="s">
        <v>118</v>
      </c>
      <c r="D68" t="s">
        <v>408</v>
      </c>
      <c r="E68" t="s">
        <v>2031</v>
      </c>
    </row>
    <row r="69" spans="1:5" x14ac:dyDescent="0.2">
      <c r="A69" t="s">
        <v>9</v>
      </c>
      <c r="B69" t="s">
        <v>409</v>
      </c>
      <c r="C69" t="s">
        <v>305</v>
      </c>
      <c r="D69" t="s">
        <v>2</v>
      </c>
      <c r="E69" t="s">
        <v>2031</v>
      </c>
    </row>
    <row r="70" spans="1:5" x14ac:dyDescent="0.2">
      <c r="A70" t="s">
        <v>9</v>
      </c>
      <c r="B70" t="s">
        <v>409</v>
      </c>
      <c r="C70" t="s">
        <v>334</v>
      </c>
      <c r="D70" t="s">
        <v>2</v>
      </c>
      <c r="E70" t="s">
        <v>2031</v>
      </c>
    </row>
    <row r="71" spans="1:5" x14ac:dyDescent="0.2">
      <c r="A71" t="s">
        <v>9</v>
      </c>
      <c r="B71" t="s">
        <v>409</v>
      </c>
      <c r="C71" t="s">
        <v>324</v>
      </c>
      <c r="D71" t="s">
        <v>2</v>
      </c>
      <c r="E71" t="s">
        <v>2031</v>
      </c>
    </row>
    <row r="72" spans="1:5" x14ac:dyDescent="0.2">
      <c r="A72" t="s">
        <v>6</v>
      </c>
      <c r="B72" t="s">
        <v>410</v>
      </c>
      <c r="C72" t="s">
        <v>179</v>
      </c>
      <c r="D72" t="s">
        <v>410</v>
      </c>
      <c r="E72" t="s">
        <v>2031</v>
      </c>
    </row>
    <row r="73" spans="1:5" x14ac:dyDescent="0.2">
      <c r="A73" t="s">
        <v>6</v>
      </c>
      <c r="B73" t="s">
        <v>410</v>
      </c>
      <c r="C73" t="s">
        <v>193</v>
      </c>
      <c r="D73" t="s">
        <v>410</v>
      </c>
      <c r="E73" t="s">
        <v>2031</v>
      </c>
    </row>
    <row r="74" spans="1:5" x14ac:dyDescent="0.2">
      <c r="A74" t="s">
        <v>9</v>
      </c>
      <c r="B74" t="s">
        <v>410</v>
      </c>
      <c r="C74" t="s">
        <v>321</v>
      </c>
      <c r="D74" t="s">
        <v>2</v>
      </c>
      <c r="E74" t="s">
        <v>2031</v>
      </c>
    </row>
    <row r="75" spans="1:5" x14ac:dyDescent="0.2">
      <c r="A75" t="s">
        <v>6</v>
      </c>
      <c r="B75" t="s">
        <v>412</v>
      </c>
      <c r="C75" t="s">
        <v>341</v>
      </c>
      <c r="D75" t="s">
        <v>373</v>
      </c>
      <c r="E75" t="s">
        <v>2031</v>
      </c>
    </row>
    <row r="76" spans="1:5" x14ac:dyDescent="0.2">
      <c r="A76" t="s">
        <v>6</v>
      </c>
      <c r="B76" t="s">
        <v>413</v>
      </c>
      <c r="C76" t="s">
        <v>346</v>
      </c>
      <c r="D76" t="s">
        <v>413</v>
      </c>
      <c r="E76" t="s">
        <v>2031</v>
      </c>
    </row>
    <row r="77" spans="1:5" x14ac:dyDescent="0.2">
      <c r="A77" t="s">
        <v>6</v>
      </c>
      <c r="B77" t="s">
        <v>414</v>
      </c>
      <c r="C77" t="s">
        <v>388</v>
      </c>
      <c r="D77" t="s">
        <v>414</v>
      </c>
      <c r="E77" t="s">
        <v>2031</v>
      </c>
    </row>
    <row r="78" spans="1:5" x14ac:dyDescent="0.2">
      <c r="A78" t="s">
        <v>6</v>
      </c>
      <c r="B78" t="s">
        <v>415</v>
      </c>
      <c r="C78" t="s">
        <v>352</v>
      </c>
      <c r="D78" t="s">
        <v>2</v>
      </c>
      <c r="E78" t="s">
        <v>2031</v>
      </c>
    </row>
    <row r="79" spans="1:5" x14ac:dyDescent="0.2">
      <c r="A79" t="s">
        <v>6</v>
      </c>
      <c r="B79" t="s">
        <v>368</v>
      </c>
      <c r="C79" t="s">
        <v>37</v>
      </c>
      <c r="D79" t="s">
        <v>252</v>
      </c>
      <c r="E79" t="s">
        <v>2031</v>
      </c>
    </row>
    <row r="80" spans="1:5" x14ac:dyDescent="0.2">
      <c r="A80" t="s">
        <v>6</v>
      </c>
      <c r="B80" t="s">
        <v>373</v>
      </c>
      <c r="C80" t="s">
        <v>337</v>
      </c>
      <c r="D80" t="s">
        <v>2</v>
      </c>
      <c r="E80" t="s">
        <v>2031</v>
      </c>
    </row>
    <row r="81" spans="1:5" x14ac:dyDescent="0.2">
      <c r="A81" t="s">
        <v>6</v>
      </c>
      <c r="B81" t="s">
        <v>377</v>
      </c>
      <c r="C81" t="s">
        <v>378</v>
      </c>
      <c r="D81" t="s">
        <v>377</v>
      </c>
      <c r="E81" t="s">
        <v>2031</v>
      </c>
    </row>
    <row r="82" spans="1:5" x14ac:dyDescent="0.2">
      <c r="A82" t="s">
        <v>6</v>
      </c>
      <c r="B82" t="s">
        <v>377</v>
      </c>
      <c r="C82" t="s">
        <v>181</v>
      </c>
      <c r="D82" t="s">
        <v>320</v>
      </c>
      <c r="E82" t="s">
        <v>2031</v>
      </c>
    </row>
    <row r="83" spans="1:5" x14ac:dyDescent="0.2">
      <c r="A83" t="s">
        <v>6</v>
      </c>
      <c r="B83" t="s">
        <v>381</v>
      </c>
      <c r="C83" t="s">
        <v>311</v>
      </c>
      <c r="D83" t="s">
        <v>381</v>
      </c>
      <c r="E83" t="s">
        <v>2031</v>
      </c>
    </row>
    <row r="84" spans="1:5" x14ac:dyDescent="0.2">
      <c r="A84" t="s">
        <v>3</v>
      </c>
      <c r="B84" t="s">
        <v>381</v>
      </c>
      <c r="C84" t="s">
        <v>382</v>
      </c>
      <c r="D84" t="s">
        <v>2</v>
      </c>
      <c r="E84" t="s">
        <v>2031</v>
      </c>
    </row>
    <row r="85" spans="1:5" x14ac:dyDescent="0.2">
      <c r="A85" t="s">
        <v>3</v>
      </c>
      <c r="B85" t="s">
        <v>383</v>
      </c>
      <c r="C85" t="s">
        <v>154</v>
      </c>
      <c r="D85" t="s">
        <v>2</v>
      </c>
      <c r="E85" t="s">
        <v>2031</v>
      </c>
    </row>
    <row r="86" spans="1:5" x14ac:dyDescent="0.2">
      <c r="A86" t="s">
        <v>9</v>
      </c>
      <c r="B86" t="s">
        <v>384</v>
      </c>
      <c r="C86" t="s">
        <v>385</v>
      </c>
      <c r="D86" t="s">
        <v>2</v>
      </c>
      <c r="E86" t="s">
        <v>2031</v>
      </c>
    </row>
    <row r="87" spans="1:5" x14ac:dyDescent="0.2">
      <c r="A87" t="s">
        <v>6</v>
      </c>
      <c r="B87" t="s">
        <v>384</v>
      </c>
      <c r="C87" t="s">
        <v>192</v>
      </c>
      <c r="D87" t="s">
        <v>347</v>
      </c>
      <c r="E87" t="s">
        <v>2031</v>
      </c>
    </row>
    <row r="88" spans="1:5" x14ac:dyDescent="0.2">
      <c r="A88" t="s">
        <v>3</v>
      </c>
      <c r="B88" t="s">
        <v>384</v>
      </c>
      <c r="C88" t="s">
        <v>386</v>
      </c>
      <c r="D88" t="s">
        <v>2</v>
      </c>
      <c r="E88" t="s">
        <v>2031</v>
      </c>
    </row>
    <row r="89" spans="1:5" x14ac:dyDescent="0.2">
      <c r="A89" t="s">
        <v>6</v>
      </c>
      <c r="B89" t="s">
        <v>387</v>
      </c>
      <c r="C89" t="s">
        <v>309</v>
      </c>
      <c r="D89" t="s">
        <v>1633</v>
      </c>
      <c r="E89" t="s">
        <v>2031</v>
      </c>
    </row>
    <row r="90" spans="1:5" x14ac:dyDescent="0.2">
      <c r="A90" t="s">
        <v>6</v>
      </c>
      <c r="B90" t="s">
        <v>387</v>
      </c>
      <c r="C90" t="s">
        <v>310</v>
      </c>
      <c r="D90" t="s">
        <v>1633</v>
      </c>
      <c r="E90" t="s">
        <v>2031</v>
      </c>
    </row>
    <row r="91" spans="1:5" x14ac:dyDescent="0.2">
      <c r="A91" t="s">
        <v>3</v>
      </c>
      <c r="B91" t="s">
        <v>335</v>
      </c>
      <c r="C91" t="s">
        <v>266</v>
      </c>
      <c r="D91" t="s">
        <v>2</v>
      </c>
      <c r="E91" t="s">
        <v>2031</v>
      </c>
    </row>
    <row r="92" spans="1:5" x14ac:dyDescent="0.2">
      <c r="A92" t="s">
        <v>9</v>
      </c>
      <c r="B92" t="s">
        <v>335</v>
      </c>
      <c r="C92" t="s">
        <v>159</v>
      </c>
      <c r="D92" t="s">
        <v>2</v>
      </c>
      <c r="E92" t="s">
        <v>2031</v>
      </c>
    </row>
    <row r="93" spans="1:5" x14ac:dyDescent="0.2">
      <c r="A93" t="s">
        <v>6</v>
      </c>
      <c r="B93" t="s">
        <v>340</v>
      </c>
      <c r="C93" t="s">
        <v>177</v>
      </c>
      <c r="D93" t="s">
        <v>1621</v>
      </c>
      <c r="E93" t="s">
        <v>2031</v>
      </c>
    </row>
    <row r="94" spans="1:5" x14ac:dyDescent="0.2">
      <c r="A94" t="s">
        <v>6</v>
      </c>
      <c r="B94" t="s">
        <v>340</v>
      </c>
      <c r="C94" t="s">
        <v>32</v>
      </c>
      <c r="D94" t="s">
        <v>1622</v>
      </c>
      <c r="E94" t="s">
        <v>2031</v>
      </c>
    </row>
    <row r="95" spans="1:5" x14ac:dyDescent="0.2">
      <c r="A95" t="s">
        <v>6</v>
      </c>
      <c r="B95" t="s">
        <v>340</v>
      </c>
      <c r="C95" t="s">
        <v>187</v>
      </c>
      <c r="D95" t="s">
        <v>1624</v>
      </c>
      <c r="E95" t="s">
        <v>2031</v>
      </c>
    </row>
    <row r="96" spans="1:5" x14ac:dyDescent="0.2">
      <c r="A96" t="s">
        <v>6</v>
      </c>
      <c r="B96" t="s">
        <v>340</v>
      </c>
      <c r="C96" t="s">
        <v>176</v>
      </c>
      <c r="D96" t="s">
        <v>1621</v>
      </c>
      <c r="E96" t="s">
        <v>2031</v>
      </c>
    </row>
    <row r="97" spans="1:5" x14ac:dyDescent="0.2">
      <c r="A97" t="s">
        <v>6</v>
      </c>
      <c r="B97" t="s">
        <v>340</v>
      </c>
      <c r="C97" t="s">
        <v>158</v>
      </c>
      <c r="D97" t="s">
        <v>1578</v>
      </c>
      <c r="E97" t="s">
        <v>2031</v>
      </c>
    </row>
    <row r="98" spans="1:5" x14ac:dyDescent="0.2">
      <c r="A98" t="s">
        <v>6</v>
      </c>
      <c r="B98" t="s">
        <v>340</v>
      </c>
      <c r="C98" t="s">
        <v>134</v>
      </c>
      <c r="D98" t="s">
        <v>1621</v>
      </c>
      <c r="E98" t="s">
        <v>2031</v>
      </c>
    </row>
    <row r="99" spans="1:5" x14ac:dyDescent="0.2">
      <c r="A99" t="s">
        <v>6</v>
      </c>
      <c r="B99" t="s">
        <v>340</v>
      </c>
      <c r="C99" t="s">
        <v>113</v>
      </c>
      <c r="D99" t="s">
        <v>1571</v>
      </c>
      <c r="E99" t="s">
        <v>2031</v>
      </c>
    </row>
    <row r="100" spans="1:5" x14ac:dyDescent="0.2">
      <c r="A100" t="s">
        <v>6</v>
      </c>
      <c r="B100" t="s">
        <v>340</v>
      </c>
      <c r="C100" t="s">
        <v>47</v>
      </c>
      <c r="D100" t="s">
        <v>1625</v>
      </c>
      <c r="E100" t="s">
        <v>2031</v>
      </c>
    </row>
    <row r="101" spans="1:5" x14ac:dyDescent="0.2">
      <c r="A101" t="s">
        <v>6</v>
      </c>
      <c r="B101" t="s">
        <v>340</v>
      </c>
      <c r="C101" t="s">
        <v>178</v>
      </c>
      <c r="D101" t="s">
        <v>1626</v>
      </c>
      <c r="E101" t="s">
        <v>2031</v>
      </c>
    </row>
    <row r="102" spans="1:5" x14ac:dyDescent="0.2">
      <c r="A102" t="s">
        <v>6</v>
      </c>
      <c r="B102" t="s">
        <v>340</v>
      </c>
      <c r="C102" t="s">
        <v>216</v>
      </c>
      <c r="D102" t="s">
        <v>1627</v>
      </c>
      <c r="E102" t="s">
        <v>2031</v>
      </c>
    </row>
    <row r="103" spans="1:5" x14ac:dyDescent="0.2">
      <c r="A103" t="s">
        <v>6</v>
      </c>
      <c r="B103" t="s">
        <v>340</v>
      </c>
      <c r="C103" t="s">
        <v>40</v>
      </c>
      <c r="D103" t="s">
        <v>1628</v>
      </c>
      <c r="E103" t="s">
        <v>2031</v>
      </c>
    </row>
    <row r="104" spans="1:5" x14ac:dyDescent="0.2">
      <c r="A104" t="s">
        <v>6</v>
      </c>
      <c r="B104" t="s">
        <v>340</v>
      </c>
      <c r="C104" t="s">
        <v>75</v>
      </c>
      <c r="D104" t="s">
        <v>1629</v>
      </c>
      <c r="E104" t="s">
        <v>2031</v>
      </c>
    </row>
    <row r="105" spans="1:5" x14ac:dyDescent="0.2">
      <c r="A105" t="s">
        <v>6</v>
      </c>
      <c r="B105" t="s">
        <v>340</v>
      </c>
      <c r="C105" t="s">
        <v>151</v>
      </c>
      <c r="D105" t="s">
        <v>298</v>
      </c>
      <c r="E105" t="s">
        <v>2031</v>
      </c>
    </row>
    <row r="106" spans="1:5" x14ac:dyDescent="0.2">
      <c r="A106" t="s">
        <v>6</v>
      </c>
      <c r="B106" t="s">
        <v>340</v>
      </c>
      <c r="C106" t="s">
        <v>212</v>
      </c>
      <c r="D106" t="s">
        <v>1630</v>
      </c>
      <c r="E106" t="s">
        <v>2031</v>
      </c>
    </row>
    <row r="107" spans="1:5" x14ac:dyDescent="0.2">
      <c r="A107" t="s">
        <v>6</v>
      </c>
      <c r="B107" t="s">
        <v>340</v>
      </c>
      <c r="C107" t="s">
        <v>184</v>
      </c>
      <c r="D107" t="s">
        <v>1630</v>
      </c>
      <c r="E107" t="s">
        <v>2031</v>
      </c>
    </row>
    <row r="108" spans="1:5" x14ac:dyDescent="0.2">
      <c r="A108" t="s">
        <v>6</v>
      </c>
      <c r="B108" t="s">
        <v>340</v>
      </c>
      <c r="C108" t="s">
        <v>223</v>
      </c>
      <c r="D108" t="s">
        <v>288</v>
      </c>
      <c r="E108" t="s">
        <v>2031</v>
      </c>
    </row>
    <row r="109" spans="1:5" x14ac:dyDescent="0.2">
      <c r="A109" t="s">
        <v>6</v>
      </c>
      <c r="B109" t="s">
        <v>340</v>
      </c>
      <c r="C109" t="s">
        <v>246</v>
      </c>
      <c r="D109" t="s">
        <v>1631</v>
      </c>
      <c r="E109" t="s">
        <v>2031</v>
      </c>
    </row>
    <row r="110" spans="1:5" x14ac:dyDescent="0.2">
      <c r="A110" t="s">
        <v>6</v>
      </c>
      <c r="B110" t="s">
        <v>340</v>
      </c>
      <c r="C110" t="s">
        <v>227</v>
      </c>
      <c r="D110" t="s">
        <v>1632</v>
      </c>
      <c r="E110" t="s">
        <v>2031</v>
      </c>
    </row>
    <row r="111" spans="1:5" x14ac:dyDescent="0.2">
      <c r="A111" t="s">
        <v>9</v>
      </c>
      <c r="B111" t="s">
        <v>340</v>
      </c>
      <c r="C111" t="s">
        <v>253</v>
      </c>
      <c r="D111" t="s">
        <v>2</v>
      </c>
      <c r="E111" t="s">
        <v>2031</v>
      </c>
    </row>
    <row r="112" spans="1:5" x14ac:dyDescent="0.2">
      <c r="A112" t="s">
        <v>6</v>
      </c>
      <c r="B112" t="s">
        <v>340</v>
      </c>
      <c r="C112" t="s">
        <v>270</v>
      </c>
      <c r="D112" t="s">
        <v>1619</v>
      </c>
      <c r="E112" t="s">
        <v>2031</v>
      </c>
    </row>
    <row r="113" spans="1:5" x14ac:dyDescent="0.2">
      <c r="A113" t="s">
        <v>6</v>
      </c>
      <c r="B113" t="s">
        <v>345</v>
      </c>
      <c r="C113" t="s">
        <v>173</v>
      </c>
      <c r="D113" t="s">
        <v>360</v>
      </c>
      <c r="E113" t="s">
        <v>2031</v>
      </c>
    </row>
    <row r="114" spans="1:5" x14ac:dyDescent="0.2">
      <c r="A114" t="s">
        <v>6</v>
      </c>
      <c r="B114" t="s">
        <v>347</v>
      </c>
      <c r="C114" t="s">
        <v>319</v>
      </c>
      <c r="D114" t="s">
        <v>349</v>
      </c>
      <c r="E114" t="s">
        <v>2031</v>
      </c>
    </row>
    <row r="115" spans="1:5" x14ac:dyDescent="0.2">
      <c r="A115" t="s">
        <v>6</v>
      </c>
      <c r="B115" t="s">
        <v>353</v>
      </c>
      <c r="C115" t="s">
        <v>354</v>
      </c>
      <c r="D115" t="s">
        <v>353</v>
      </c>
      <c r="E115" t="s">
        <v>2031</v>
      </c>
    </row>
    <row r="116" spans="1:5" x14ac:dyDescent="0.2">
      <c r="A116" t="s">
        <v>9</v>
      </c>
      <c r="B116" t="s">
        <v>355</v>
      </c>
      <c r="C116" t="s">
        <v>356</v>
      </c>
      <c r="D116" t="s">
        <v>2</v>
      </c>
      <c r="E116" t="s">
        <v>2031</v>
      </c>
    </row>
    <row r="117" spans="1:5" x14ac:dyDescent="0.2">
      <c r="A117" t="s">
        <v>9</v>
      </c>
      <c r="B117" t="s">
        <v>355</v>
      </c>
      <c r="C117" t="s">
        <v>357</v>
      </c>
      <c r="D117" t="s">
        <v>2</v>
      </c>
      <c r="E117" t="s">
        <v>2031</v>
      </c>
    </row>
    <row r="118" spans="1:5" x14ac:dyDescent="0.2">
      <c r="A118" t="s">
        <v>6</v>
      </c>
      <c r="B118" t="s">
        <v>358</v>
      </c>
      <c r="C118" t="s">
        <v>120</v>
      </c>
      <c r="D118" t="s">
        <v>358</v>
      </c>
      <c r="E118" t="s">
        <v>2031</v>
      </c>
    </row>
    <row r="119" spans="1:5" x14ac:dyDescent="0.2">
      <c r="A119" t="s">
        <v>6</v>
      </c>
      <c r="B119" t="s">
        <v>359</v>
      </c>
      <c r="C119" t="s">
        <v>306</v>
      </c>
      <c r="D119" t="s">
        <v>359</v>
      </c>
      <c r="E119" t="s">
        <v>2031</v>
      </c>
    </row>
    <row r="120" spans="1:5" x14ac:dyDescent="0.2">
      <c r="A120" t="s">
        <v>9</v>
      </c>
      <c r="B120" t="s">
        <v>359</v>
      </c>
      <c r="C120" t="s">
        <v>155</v>
      </c>
      <c r="D120" t="s">
        <v>2</v>
      </c>
      <c r="E120" t="s">
        <v>2031</v>
      </c>
    </row>
    <row r="121" spans="1:5" x14ac:dyDescent="0.2">
      <c r="A121" t="s">
        <v>6</v>
      </c>
      <c r="B121" t="s">
        <v>360</v>
      </c>
      <c r="C121" t="s">
        <v>93</v>
      </c>
      <c r="D121" t="s">
        <v>293</v>
      </c>
      <c r="E121" t="s">
        <v>2031</v>
      </c>
    </row>
    <row r="122" spans="1:5" x14ac:dyDescent="0.2">
      <c r="A122" t="s">
        <v>3</v>
      </c>
      <c r="B122" t="s">
        <v>360</v>
      </c>
      <c r="C122" t="s">
        <v>361</v>
      </c>
      <c r="D122" t="s">
        <v>2</v>
      </c>
      <c r="E122" t="s">
        <v>2031</v>
      </c>
    </row>
    <row r="123" spans="1:5" x14ac:dyDescent="0.2">
      <c r="A123" t="s">
        <v>9</v>
      </c>
      <c r="B123" t="s">
        <v>360</v>
      </c>
      <c r="C123" t="s">
        <v>362</v>
      </c>
      <c r="D123" t="s">
        <v>2</v>
      </c>
      <c r="E123" t="s">
        <v>2031</v>
      </c>
    </row>
    <row r="124" spans="1:5" x14ac:dyDescent="0.2">
      <c r="A124" t="s">
        <v>6</v>
      </c>
      <c r="B124" t="s">
        <v>363</v>
      </c>
      <c r="C124" t="s">
        <v>63</v>
      </c>
      <c r="D124" t="s">
        <v>363</v>
      </c>
      <c r="E124" t="s">
        <v>2031</v>
      </c>
    </row>
    <row r="125" spans="1:5" x14ac:dyDescent="0.2">
      <c r="A125" t="s">
        <v>9</v>
      </c>
      <c r="B125" t="s">
        <v>363</v>
      </c>
      <c r="C125" t="s">
        <v>364</v>
      </c>
      <c r="D125" t="s">
        <v>2</v>
      </c>
      <c r="E125" t="s">
        <v>2031</v>
      </c>
    </row>
    <row r="126" spans="1:5" x14ac:dyDescent="0.2">
      <c r="A126" t="s">
        <v>9</v>
      </c>
      <c r="B126" t="s">
        <v>365</v>
      </c>
      <c r="C126" t="s">
        <v>366</v>
      </c>
      <c r="D126" t="s">
        <v>2</v>
      </c>
      <c r="E126" t="s">
        <v>2031</v>
      </c>
    </row>
    <row r="127" spans="1:5" x14ac:dyDescent="0.2">
      <c r="A127" t="s">
        <v>6</v>
      </c>
      <c r="B127" t="s">
        <v>365</v>
      </c>
      <c r="C127" t="s">
        <v>367</v>
      </c>
      <c r="D127" t="s">
        <v>328</v>
      </c>
      <c r="E127" t="s">
        <v>2031</v>
      </c>
    </row>
    <row r="128" spans="1:5" x14ac:dyDescent="0.2">
      <c r="A128" t="s">
        <v>6</v>
      </c>
      <c r="B128" t="s">
        <v>304</v>
      </c>
      <c r="C128" t="s">
        <v>98</v>
      </c>
      <c r="D128" t="s">
        <v>1619</v>
      </c>
      <c r="E128" t="s">
        <v>2031</v>
      </c>
    </row>
    <row r="129" spans="1:5" x14ac:dyDescent="0.2">
      <c r="A129" t="s">
        <v>6</v>
      </c>
      <c r="B129" t="s">
        <v>307</v>
      </c>
      <c r="C129" t="s">
        <v>167</v>
      </c>
      <c r="D129" t="s">
        <v>1619</v>
      </c>
      <c r="E129" t="s">
        <v>2031</v>
      </c>
    </row>
    <row r="130" spans="1:5" x14ac:dyDescent="0.2">
      <c r="A130" t="s">
        <v>6</v>
      </c>
      <c r="B130" t="s">
        <v>307</v>
      </c>
      <c r="C130" t="s">
        <v>308</v>
      </c>
      <c r="D130" t="s">
        <v>1620</v>
      </c>
      <c r="E130" t="s">
        <v>2031</v>
      </c>
    </row>
    <row r="131" spans="1:5" x14ac:dyDescent="0.2">
      <c r="A131" t="s">
        <v>9</v>
      </c>
      <c r="B131" t="s">
        <v>313</v>
      </c>
      <c r="C131" t="s">
        <v>314</v>
      </c>
      <c r="D131" t="s">
        <v>2</v>
      </c>
      <c r="E131" t="s">
        <v>2031</v>
      </c>
    </row>
    <row r="132" spans="1:5" x14ac:dyDescent="0.2">
      <c r="A132" t="s">
        <v>11</v>
      </c>
      <c r="B132" t="s">
        <v>315</v>
      </c>
      <c r="C132" t="s">
        <v>316</v>
      </c>
      <c r="D132" t="s">
        <v>2</v>
      </c>
      <c r="E132" t="s">
        <v>2031</v>
      </c>
    </row>
    <row r="133" spans="1:5" x14ac:dyDescent="0.2">
      <c r="A133" t="s">
        <v>3</v>
      </c>
      <c r="B133" t="s">
        <v>315</v>
      </c>
      <c r="C133" t="s">
        <v>18</v>
      </c>
      <c r="D133" t="s">
        <v>2</v>
      </c>
      <c r="E133" t="s">
        <v>2031</v>
      </c>
    </row>
    <row r="134" spans="1:5" x14ac:dyDescent="0.2">
      <c r="A134" t="s">
        <v>3</v>
      </c>
      <c r="B134" t="s">
        <v>325</v>
      </c>
      <c r="C134" t="s">
        <v>35</v>
      </c>
      <c r="D134" t="s">
        <v>2</v>
      </c>
      <c r="E134" t="s">
        <v>2031</v>
      </c>
    </row>
    <row r="135" spans="1:5" x14ac:dyDescent="0.2">
      <c r="A135" t="s">
        <v>6</v>
      </c>
      <c r="B135" t="s">
        <v>326</v>
      </c>
      <c r="C135" t="s">
        <v>327</v>
      </c>
      <c r="D135" t="s">
        <v>326</v>
      </c>
      <c r="E135" t="s">
        <v>2031</v>
      </c>
    </row>
    <row r="136" spans="1:5" x14ac:dyDescent="0.2">
      <c r="A136" t="s">
        <v>3</v>
      </c>
      <c r="B136" t="s">
        <v>328</v>
      </c>
      <c r="C136" t="s">
        <v>261</v>
      </c>
      <c r="D136" t="s">
        <v>2</v>
      </c>
      <c r="E136" t="s">
        <v>2031</v>
      </c>
    </row>
    <row r="137" spans="1:5" x14ac:dyDescent="0.2">
      <c r="A137" t="s">
        <v>3</v>
      </c>
      <c r="B137" t="s">
        <v>329</v>
      </c>
      <c r="C137" t="s">
        <v>332</v>
      </c>
      <c r="D137" t="s">
        <v>2</v>
      </c>
      <c r="E137" t="s">
        <v>2031</v>
      </c>
    </row>
    <row r="138" spans="1:5" x14ac:dyDescent="0.2">
      <c r="A138" t="s">
        <v>6</v>
      </c>
      <c r="B138" t="s">
        <v>329</v>
      </c>
      <c r="C138" t="s">
        <v>131</v>
      </c>
      <c r="D138" t="s">
        <v>329</v>
      </c>
      <c r="E138" t="s">
        <v>2031</v>
      </c>
    </row>
    <row r="139" spans="1:5" x14ac:dyDescent="0.2">
      <c r="A139" t="s">
        <v>3</v>
      </c>
      <c r="B139" t="s">
        <v>250</v>
      </c>
      <c r="C139" t="s">
        <v>251</v>
      </c>
      <c r="D139" t="s">
        <v>2</v>
      </c>
      <c r="E139" t="s">
        <v>2031</v>
      </c>
    </row>
    <row r="140" spans="1:5" x14ac:dyDescent="0.2">
      <c r="A140" t="s">
        <v>3</v>
      </c>
      <c r="B140" t="s">
        <v>254</v>
      </c>
      <c r="C140" t="s">
        <v>255</v>
      </c>
      <c r="D140" t="s">
        <v>2</v>
      </c>
      <c r="E140" t="s">
        <v>2031</v>
      </c>
    </row>
    <row r="141" spans="1:5" x14ac:dyDescent="0.2">
      <c r="A141" t="s">
        <v>11</v>
      </c>
      <c r="B141" t="s">
        <v>257</v>
      </c>
      <c r="C141" t="s">
        <v>258</v>
      </c>
      <c r="D141" t="s">
        <v>2</v>
      </c>
      <c r="E141" t="s">
        <v>2031</v>
      </c>
    </row>
    <row r="142" spans="1:5" x14ac:dyDescent="0.2">
      <c r="A142" t="s">
        <v>6</v>
      </c>
      <c r="B142" t="s">
        <v>259</v>
      </c>
      <c r="C142" t="s">
        <v>166</v>
      </c>
      <c r="D142" t="s">
        <v>259</v>
      </c>
      <c r="E142" t="s">
        <v>2031</v>
      </c>
    </row>
    <row r="143" spans="1:5" x14ac:dyDescent="0.2">
      <c r="A143" t="s">
        <v>6</v>
      </c>
      <c r="B143" t="s">
        <v>259</v>
      </c>
      <c r="C143" t="s">
        <v>168</v>
      </c>
      <c r="D143" t="s">
        <v>259</v>
      </c>
      <c r="E143" t="s">
        <v>2031</v>
      </c>
    </row>
    <row r="144" spans="1:5" x14ac:dyDescent="0.2">
      <c r="A144" t="s">
        <v>6</v>
      </c>
      <c r="B144" t="s">
        <v>260</v>
      </c>
      <c r="C144" t="s">
        <v>156</v>
      </c>
      <c r="D144" t="s">
        <v>1618</v>
      </c>
      <c r="E144" t="s">
        <v>2031</v>
      </c>
    </row>
    <row r="145" spans="1:5" x14ac:dyDescent="0.2">
      <c r="A145" t="s">
        <v>6</v>
      </c>
      <c r="B145" t="s">
        <v>267</v>
      </c>
      <c r="C145" t="s">
        <v>268</v>
      </c>
      <c r="D145" t="s">
        <v>267</v>
      </c>
      <c r="E145" t="s">
        <v>2031</v>
      </c>
    </row>
    <row r="146" spans="1:5" x14ac:dyDescent="0.2">
      <c r="A146" t="s">
        <v>6</v>
      </c>
      <c r="B146" t="s">
        <v>272</v>
      </c>
      <c r="C146" t="s">
        <v>273</v>
      </c>
      <c r="D146" t="s">
        <v>282</v>
      </c>
      <c r="E146" t="s">
        <v>2031</v>
      </c>
    </row>
    <row r="147" spans="1:5" x14ac:dyDescent="0.2">
      <c r="A147" t="s">
        <v>6</v>
      </c>
      <c r="B147" t="s">
        <v>274</v>
      </c>
      <c r="C147" t="s">
        <v>245</v>
      </c>
      <c r="D147" t="s">
        <v>275</v>
      </c>
      <c r="E147" t="s">
        <v>2031</v>
      </c>
    </row>
    <row r="148" spans="1:5" x14ac:dyDescent="0.2">
      <c r="A148" t="s">
        <v>9</v>
      </c>
      <c r="B148" t="s">
        <v>275</v>
      </c>
      <c r="C148" t="s">
        <v>276</v>
      </c>
      <c r="D148" t="s">
        <v>2</v>
      </c>
      <c r="E148" t="s">
        <v>2031</v>
      </c>
    </row>
    <row r="149" spans="1:5" x14ac:dyDescent="0.2">
      <c r="A149" t="s">
        <v>11</v>
      </c>
      <c r="B149" t="s">
        <v>275</v>
      </c>
      <c r="C149" t="s">
        <v>277</v>
      </c>
      <c r="D149" t="s">
        <v>2</v>
      </c>
      <c r="E149" t="s">
        <v>2031</v>
      </c>
    </row>
    <row r="150" spans="1:5" x14ac:dyDescent="0.2">
      <c r="A150" t="s">
        <v>6</v>
      </c>
      <c r="B150" t="s">
        <v>283</v>
      </c>
      <c r="C150" t="s">
        <v>128</v>
      </c>
      <c r="D150" t="s">
        <v>2</v>
      </c>
      <c r="E150" t="s">
        <v>2031</v>
      </c>
    </row>
    <row r="151" spans="1:5" x14ac:dyDescent="0.2">
      <c r="A151" t="s">
        <v>6</v>
      </c>
      <c r="B151" t="s">
        <v>284</v>
      </c>
      <c r="C151" t="s">
        <v>13</v>
      </c>
      <c r="D151" t="s">
        <v>1550</v>
      </c>
      <c r="E151" t="s">
        <v>2031</v>
      </c>
    </row>
    <row r="152" spans="1:5" x14ac:dyDescent="0.2">
      <c r="A152" t="s">
        <v>11</v>
      </c>
      <c r="B152" t="s">
        <v>284</v>
      </c>
      <c r="C152" t="s">
        <v>12</v>
      </c>
      <c r="D152" t="s">
        <v>2</v>
      </c>
      <c r="E152" t="s">
        <v>2031</v>
      </c>
    </row>
    <row r="153" spans="1:5" x14ac:dyDescent="0.2">
      <c r="A153" t="s">
        <v>6</v>
      </c>
      <c r="B153" t="s">
        <v>286</v>
      </c>
      <c r="C153" t="s">
        <v>197</v>
      </c>
      <c r="D153" t="s">
        <v>286</v>
      </c>
      <c r="E153" t="s">
        <v>2031</v>
      </c>
    </row>
    <row r="154" spans="1:5" x14ac:dyDescent="0.2">
      <c r="A154" t="s">
        <v>3</v>
      </c>
      <c r="B154" t="s">
        <v>287</v>
      </c>
      <c r="C154" t="s">
        <v>248</v>
      </c>
      <c r="D154" t="s">
        <v>2</v>
      </c>
      <c r="E154" t="s">
        <v>2031</v>
      </c>
    </row>
    <row r="155" spans="1:5" x14ac:dyDescent="0.2">
      <c r="A155" t="s">
        <v>3</v>
      </c>
      <c r="B155" t="s">
        <v>289</v>
      </c>
      <c r="C155" t="s">
        <v>238</v>
      </c>
      <c r="D155" t="s">
        <v>2</v>
      </c>
      <c r="E155" t="s">
        <v>2031</v>
      </c>
    </row>
    <row r="156" spans="1:5" x14ac:dyDescent="0.2">
      <c r="A156" t="s">
        <v>3</v>
      </c>
      <c r="B156" t="s">
        <v>289</v>
      </c>
      <c r="C156" t="s">
        <v>237</v>
      </c>
      <c r="D156" t="s">
        <v>2</v>
      </c>
      <c r="E156" t="s">
        <v>2031</v>
      </c>
    </row>
    <row r="157" spans="1:5" x14ac:dyDescent="0.2">
      <c r="A157" t="s">
        <v>11</v>
      </c>
      <c r="B157" t="s">
        <v>290</v>
      </c>
      <c r="C157" t="s">
        <v>125</v>
      </c>
      <c r="D157" t="s">
        <v>2</v>
      </c>
      <c r="E157" t="s">
        <v>2031</v>
      </c>
    </row>
    <row r="158" spans="1:5" x14ac:dyDescent="0.2">
      <c r="A158" t="s">
        <v>9</v>
      </c>
      <c r="B158" t="s">
        <v>291</v>
      </c>
      <c r="C158" t="s">
        <v>137</v>
      </c>
      <c r="D158" t="s">
        <v>2</v>
      </c>
      <c r="E158" t="s">
        <v>2031</v>
      </c>
    </row>
    <row r="159" spans="1:5" x14ac:dyDescent="0.2">
      <c r="A159" t="s">
        <v>3</v>
      </c>
      <c r="B159" t="s">
        <v>294</v>
      </c>
      <c r="C159" t="s">
        <v>211</v>
      </c>
      <c r="D159" t="s">
        <v>2</v>
      </c>
      <c r="E159" t="s">
        <v>2031</v>
      </c>
    </row>
    <row r="160" spans="1:5" x14ac:dyDescent="0.2">
      <c r="A160" t="s">
        <v>11</v>
      </c>
      <c r="B160" t="s">
        <v>294</v>
      </c>
      <c r="C160" t="s">
        <v>232</v>
      </c>
      <c r="D160" t="s">
        <v>2</v>
      </c>
      <c r="E160" t="s">
        <v>2031</v>
      </c>
    </row>
    <row r="161" spans="1:5" x14ac:dyDescent="0.2">
      <c r="A161" t="s">
        <v>9</v>
      </c>
      <c r="B161" t="s">
        <v>296</v>
      </c>
      <c r="C161" t="s">
        <v>74</v>
      </c>
      <c r="D161" t="s">
        <v>2</v>
      </c>
      <c r="E161" t="s">
        <v>2031</v>
      </c>
    </row>
    <row r="162" spans="1:5" x14ac:dyDescent="0.2">
      <c r="A162" t="s">
        <v>3</v>
      </c>
      <c r="B162" t="s">
        <v>296</v>
      </c>
      <c r="C162" t="s">
        <v>4</v>
      </c>
      <c r="D162" t="s">
        <v>2</v>
      </c>
      <c r="E162" t="s">
        <v>2031</v>
      </c>
    </row>
    <row r="163" spans="1:5" x14ac:dyDescent="0.2">
      <c r="A163" t="s">
        <v>6</v>
      </c>
      <c r="B163" t="s">
        <v>297</v>
      </c>
      <c r="C163" t="s">
        <v>224</v>
      </c>
      <c r="D163" t="s">
        <v>298</v>
      </c>
      <c r="E163" t="s">
        <v>2031</v>
      </c>
    </row>
    <row r="164" spans="1:5" x14ac:dyDescent="0.2">
      <c r="A164" t="s">
        <v>6</v>
      </c>
      <c r="B164" t="s">
        <v>297</v>
      </c>
      <c r="C164" t="s">
        <v>171</v>
      </c>
      <c r="D164" t="s">
        <v>297</v>
      </c>
      <c r="E164" t="s">
        <v>2031</v>
      </c>
    </row>
    <row r="165" spans="1:5" x14ac:dyDescent="0.2">
      <c r="A165" t="s">
        <v>3</v>
      </c>
      <c r="B165" t="s">
        <v>300</v>
      </c>
      <c r="C165" t="s">
        <v>230</v>
      </c>
      <c r="D165" t="s">
        <v>2</v>
      </c>
      <c r="E165" t="s">
        <v>2031</v>
      </c>
    </row>
    <row r="166" spans="1:5" x14ac:dyDescent="0.2">
      <c r="A166" t="s">
        <v>3</v>
      </c>
      <c r="B166" t="s">
        <v>300</v>
      </c>
      <c r="C166" t="s">
        <v>116</v>
      </c>
      <c r="D166" t="s">
        <v>2</v>
      </c>
      <c r="E166" t="s">
        <v>2031</v>
      </c>
    </row>
    <row r="167" spans="1:5" x14ac:dyDescent="0.2">
      <c r="A167" t="s">
        <v>9</v>
      </c>
      <c r="B167" t="s">
        <v>300</v>
      </c>
      <c r="C167" t="s">
        <v>48</v>
      </c>
      <c r="D167" t="s">
        <v>2</v>
      </c>
      <c r="E167" t="s">
        <v>2031</v>
      </c>
    </row>
    <row r="168" spans="1:5" x14ac:dyDescent="0.2">
      <c r="A168" t="s">
        <v>3</v>
      </c>
      <c r="B168" t="s">
        <v>300</v>
      </c>
      <c r="C168" t="s">
        <v>95</v>
      </c>
      <c r="D168" t="s">
        <v>2</v>
      </c>
      <c r="E168" t="s">
        <v>2031</v>
      </c>
    </row>
    <row r="169" spans="1:5" x14ac:dyDescent="0.2">
      <c r="A169" t="s">
        <v>6</v>
      </c>
      <c r="B169" t="s">
        <v>300</v>
      </c>
      <c r="C169" t="s">
        <v>59</v>
      </c>
      <c r="D169" t="s">
        <v>1574</v>
      </c>
      <c r="E169" t="s">
        <v>2031</v>
      </c>
    </row>
    <row r="170" spans="1:5" x14ac:dyDescent="0.2">
      <c r="A170" t="s">
        <v>3</v>
      </c>
      <c r="B170" t="s">
        <v>300</v>
      </c>
      <c r="C170" t="s">
        <v>70</v>
      </c>
      <c r="D170" t="s">
        <v>2</v>
      </c>
      <c r="E170" t="s">
        <v>2031</v>
      </c>
    </row>
    <row r="171" spans="1:5" x14ac:dyDescent="0.2">
      <c r="A171" t="s">
        <v>3</v>
      </c>
      <c r="B171" t="s">
        <v>300</v>
      </c>
      <c r="C171" t="s">
        <v>71</v>
      </c>
      <c r="D171" t="s">
        <v>2</v>
      </c>
      <c r="E171" t="s">
        <v>2031</v>
      </c>
    </row>
    <row r="172" spans="1:5" x14ac:dyDescent="0.2">
      <c r="A172" t="s">
        <v>11</v>
      </c>
      <c r="B172" t="s">
        <v>300</v>
      </c>
      <c r="C172" t="s">
        <v>150</v>
      </c>
      <c r="D172" t="s">
        <v>2</v>
      </c>
      <c r="E172" t="s">
        <v>2031</v>
      </c>
    </row>
    <row r="173" spans="1:5" x14ac:dyDescent="0.2">
      <c r="A173" t="s">
        <v>9</v>
      </c>
      <c r="B173" t="s">
        <v>300</v>
      </c>
      <c r="C173" t="s">
        <v>157</v>
      </c>
      <c r="D173" t="s">
        <v>2</v>
      </c>
      <c r="E173" t="s">
        <v>2031</v>
      </c>
    </row>
    <row r="174" spans="1:5" x14ac:dyDescent="0.2">
      <c r="A174" t="s">
        <v>9</v>
      </c>
      <c r="B174" t="s">
        <v>300</v>
      </c>
      <c r="C174" t="s">
        <v>229</v>
      </c>
      <c r="D174" t="s">
        <v>2</v>
      </c>
      <c r="E174" t="s">
        <v>2031</v>
      </c>
    </row>
    <row r="175" spans="1:5" x14ac:dyDescent="0.2">
      <c r="A175" t="s">
        <v>6</v>
      </c>
      <c r="B175" t="s">
        <v>300</v>
      </c>
      <c r="C175" t="s">
        <v>27</v>
      </c>
      <c r="D175" t="s">
        <v>1557</v>
      </c>
      <c r="E175" t="s">
        <v>2031</v>
      </c>
    </row>
    <row r="176" spans="1:5" x14ac:dyDescent="0.2">
      <c r="A176" t="s">
        <v>6</v>
      </c>
      <c r="B176" t="s">
        <v>300</v>
      </c>
      <c r="C176" t="s">
        <v>123</v>
      </c>
      <c r="D176" t="s">
        <v>1598</v>
      </c>
      <c r="E176" t="s">
        <v>2031</v>
      </c>
    </row>
    <row r="177" spans="1:5" x14ac:dyDescent="0.2">
      <c r="A177" t="s">
        <v>3</v>
      </c>
      <c r="B177" t="s">
        <v>300</v>
      </c>
      <c r="C177" t="s">
        <v>82</v>
      </c>
      <c r="D177" t="s">
        <v>2</v>
      </c>
      <c r="E177" t="s">
        <v>2031</v>
      </c>
    </row>
    <row r="178" spans="1:5" x14ac:dyDescent="0.2">
      <c r="A178" t="s">
        <v>6</v>
      </c>
      <c r="B178" t="s">
        <v>300</v>
      </c>
      <c r="C178" t="s">
        <v>139</v>
      </c>
      <c r="D178" t="s">
        <v>1601</v>
      </c>
      <c r="E178" t="s">
        <v>2031</v>
      </c>
    </row>
    <row r="179" spans="1:5" x14ac:dyDescent="0.2">
      <c r="A179" t="s">
        <v>11</v>
      </c>
      <c r="B179" t="s">
        <v>300</v>
      </c>
      <c r="C179" t="s">
        <v>92</v>
      </c>
      <c r="D179" t="s">
        <v>2</v>
      </c>
      <c r="E179" t="s">
        <v>2031</v>
      </c>
    </row>
    <row r="180" spans="1:5" x14ac:dyDescent="0.2">
      <c r="A180" t="s">
        <v>3</v>
      </c>
      <c r="B180" t="s">
        <v>300</v>
      </c>
      <c r="C180" t="s">
        <v>194</v>
      </c>
      <c r="D180" t="s">
        <v>2</v>
      </c>
      <c r="E180" t="s">
        <v>2031</v>
      </c>
    </row>
    <row r="181" spans="1:5" x14ac:dyDescent="0.2">
      <c r="A181" t="s">
        <v>3</v>
      </c>
      <c r="B181" t="s">
        <v>300</v>
      </c>
      <c r="C181" t="s">
        <v>15</v>
      </c>
      <c r="D181" t="s">
        <v>2</v>
      </c>
      <c r="E181" t="s">
        <v>2031</v>
      </c>
    </row>
    <row r="182" spans="1:5" x14ac:dyDescent="0.2">
      <c r="A182" t="s">
        <v>6</v>
      </c>
      <c r="B182" t="s">
        <v>300</v>
      </c>
      <c r="C182" t="s">
        <v>84</v>
      </c>
      <c r="D182" t="s">
        <v>1583</v>
      </c>
      <c r="E182" t="s">
        <v>2031</v>
      </c>
    </row>
    <row r="183" spans="1:5" x14ac:dyDescent="0.2">
      <c r="A183" t="s">
        <v>6</v>
      </c>
      <c r="B183" t="s">
        <v>300</v>
      </c>
      <c r="C183" t="s">
        <v>162</v>
      </c>
      <c r="D183" t="s">
        <v>1608</v>
      </c>
      <c r="E183" t="s">
        <v>2031</v>
      </c>
    </row>
    <row r="184" spans="1:5" x14ac:dyDescent="0.2">
      <c r="A184" t="s">
        <v>6</v>
      </c>
      <c r="B184" t="s">
        <v>300</v>
      </c>
      <c r="C184" t="s">
        <v>87</v>
      </c>
      <c r="D184" t="s">
        <v>1585</v>
      </c>
      <c r="E184" t="s">
        <v>2031</v>
      </c>
    </row>
    <row r="185" spans="1:5" x14ac:dyDescent="0.2">
      <c r="A185" t="s">
        <v>3</v>
      </c>
      <c r="B185" t="s">
        <v>300</v>
      </c>
      <c r="C185" t="s">
        <v>17</v>
      </c>
      <c r="D185" t="s">
        <v>2</v>
      </c>
      <c r="E185" t="s">
        <v>2031</v>
      </c>
    </row>
    <row r="186" spans="1:5" x14ac:dyDescent="0.2">
      <c r="A186" t="s">
        <v>6</v>
      </c>
      <c r="B186" t="s">
        <v>300</v>
      </c>
      <c r="C186" t="s">
        <v>148</v>
      </c>
      <c r="D186" t="s">
        <v>1605</v>
      </c>
      <c r="E186" t="s">
        <v>2031</v>
      </c>
    </row>
    <row r="187" spans="1:5" x14ac:dyDescent="0.2">
      <c r="A187" t="s">
        <v>6</v>
      </c>
      <c r="B187" t="s">
        <v>300</v>
      </c>
      <c r="C187" t="s">
        <v>38</v>
      </c>
      <c r="D187" t="s">
        <v>1565</v>
      </c>
      <c r="E187" t="s">
        <v>2031</v>
      </c>
    </row>
    <row r="188" spans="1:5" x14ac:dyDescent="0.2">
      <c r="A188" t="s">
        <v>6</v>
      </c>
      <c r="B188" t="s">
        <v>300</v>
      </c>
      <c r="C188" t="s">
        <v>46</v>
      </c>
      <c r="D188" t="s">
        <v>1568</v>
      </c>
      <c r="E188" t="s">
        <v>2031</v>
      </c>
    </row>
    <row r="189" spans="1:5" x14ac:dyDescent="0.2">
      <c r="A189" t="s">
        <v>3</v>
      </c>
      <c r="B189" t="s">
        <v>300</v>
      </c>
      <c r="C189" t="s">
        <v>112</v>
      </c>
      <c r="D189" t="s">
        <v>2</v>
      </c>
      <c r="E189" t="s">
        <v>2031</v>
      </c>
    </row>
    <row r="190" spans="1:5" x14ac:dyDescent="0.2">
      <c r="A190" t="s">
        <v>6</v>
      </c>
      <c r="B190" t="s">
        <v>300</v>
      </c>
      <c r="C190" t="s">
        <v>142</v>
      </c>
      <c r="D190" t="s">
        <v>1602</v>
      </c>
      <c r="E190" t="s">
        <v>2031</v>
      </c>
    </row>
    <row r="191" spans="1:5" x14ac:dyDescent="0.2">
      <c r="A191" t="s">
        <v>6</v>
      </c>
      <c r="B191" t="s">
        <v>300</v>
      </c>
      <c r="C191" t="s">
        <v>143</v>
      </c>
      <c r="D191" t="s">
        <v>1603</v>
      </c>
      <c r="E191" t="s">
        <v>2031</v>
      </c>
    </row>
    <row r="192" spans="1:5" x14ac:dyDescent="0.2">
      <c r="A192" t="s">
        <v>9</v>
      </c>
      <c r="B192" t="s">
        <v>300</v>
      </c>
      <c r="C192" t="s">
        <v>102</v>
      </c>
      <c r="D192" t="s">
        <v>2</v>
      </c>
      <c r="E192" t="s">
        <v>2031</v>
      </c>
    </row>
    <row r="193" spans="1:5" x14ac:dyDescent="0.2">
      <c r="A193" t="s">
        <v>6</v>
      </c>
      <c r="B193" t="s">
        <v>300</v>
      </c>
      <c r="C193" t="s">
        <v>109</v>
      </c>
      <c r="D193" t="s">
        <v>1567</v>
      </c>
      <c r="E193" t="s">
        <v>2031</v>
      </c>
    </row>
    <row r="194" spans="1:5" x14ac:dyDescent="0.2">
      <c r="A194" t="s">
        <v>6</v>
      </c>
      <c r="B194" t="s">
        <v>300</v>
      </c>
      <c r="C194" t="s">
        <v>124</v>
      </c>
      <c r="D194" t="s">
        <v>1556</v>
      </c>
      <c r="E194" t="s">
        <v>2031</v>
      </c>
    </row>
    <row r="195" spans="1:5" x14ac:dyDescent="0.2">
      <c r="A195" t="s">
        <v>6</v>
      </c>
      <c r="B195" t="s">
        <v>300</v>
      </c>
      <c r="C195" t="s">
        <v>34</v>
      </c>
      <c r="D195" t="s">
        <v>1562</v>
      </c>
      <c r="E195" t="s">
        <v>2031</v>
      </c>
    </row>
    <row r="196" spans="1:5" x14ac:dyDescent="0.2">
      <c r="A196" t="s">
        <v>6</v>
      </c>
      <c r="B196" t="s">
        <v>300</v>
      </c>
      <c r="C196" t="s">
        <v>90</v>
      </c>
      <c r="D196" t="s">
        <v>1587</v>
      </c>
      <c r="E196" t="s">
        <v>2031</v>
      </c>
    </row>
    <row r="197" spans="1:5" x14ac:dyDescent="0.2">
      <c r="A197" t="s">
        <v>6</v>
      </c>
      <c r="B197" t="s">
        <v>300</v>
      </c>
      <c r="C197" t="s">
        <v>122</v>
      </c>
      <c r="D197" t="s">
        <v>1597</v>
      </c>
      <c r="E197" t="s">
        <v>2031</v>
      </c>
    </row>
    <row r="198" spans="1:5" x14ac:dyDescent="0.2">
      <c r="A198" t="s">
        <v>6</v>
      </c>
      <c r="B198" t="s">
        <v>300</v>
      </c>
      <c r="C198" t="s">
        <v>50</v>
      </c>
      <c r="D198" t="s">
        <v>1571</v>
      </c>
      <c r="E198" t="s">
        <v>2031</v>
      </c>
    </row>
    <row r="199" spans="1:5" x14ac:dyDescent="0.2">
      <c r="A199" t="s">
        <v>6</v>
      </c>
      <c r="B199" t="s">
        <v>300</v>
      </c>
      <c r="C199" t="s">
        <v>57</v>
      </c>
      <c r="D199" t="s">
        <v>1573</v>
      </c>
      <c r="E199" t="s">
        <v>2031</v>
      </c>
    </row>
    <row r="200" spans="1:5" x14ac:dyDescent="0.2">
      <c r="A200" t="s">
        <v>6</v>
      </c>
      <c r="B200" t="s">
        <v>300</v>
      </c>
      <c r="C200" t="s">
        <v>56</v>
      </c>
      <c r="D200" t="s">
        <v>1573</v>
      </c>
      <c r="E200" t="s">
        <v>2031</v>
      </c>
    </row>
    <row r="201" spans="1:5" x14ac:dyDescent="0.2">
      <c r="A201" t="s">
        <v>3</v>
      </c>
      <c r="B201" t="s">
        <v>300</v>
      </c>
      <c r="C201" t="s">
        <v>94</v>
      </c>
      <c r="D201" t="s">
        <v>2</v>
      </c>
      <c r="E201" t="s">
        <v>2031</v>
      </c>
    </row>
    <row r="202" spans="1:5" x14ac:dyDescent="0.2">
      <c r="A202" t="s">
        <v>3</v>
      </c>
      <c r="B202" t="s">
        <v>300</v>
      </c>
      <c r="C202" t="s">
        <v>39</v>
      </c>
      <c r="D202" t="s">
        <v>2</v>
      </c>
      <c r="E202" t="s">
        <v>2031</v>
      </c>
    </row>
    <row r="203" spans="1:5" x14ac:dyDescent="0.2">
      <c r="A203" t="s">
        <v>6</v>
      </c>
      <c r="B203" t="s">
        <v>300</v>
      </c>
      <c r="C203" t="s">
        <v>69</v>
      </c>
      <c r="D203" t="s">
        <v>1579</v>
      </c>
      <c r="E203" t="s">
        <v>2031</v>
      </c>
    </row>
    <row r="204" spans="1:5" x14ac:dyDescent="0.2">
      <c r="A204" t="s">
        <v>6</v>
      </c>
      <c r="B204" t="s">
        <v>300</v>
      </c>
      <c r="C204" t="s">
        <v>86</v>
      </c>
      <c r="D204" t="s">
        <v>1584</v>
      </c>
      <c r="E204" t="s">
        <v>2031</v>
      </c>
    </row>
    <row r="205" spans="1:5" x14ac:dyDescent="0.2">
      <c r="A205" t="s">
        <v>6</v>
      </c>
      <c r="B205" t="s">
        <v>300</v>
      </c>
      <c r="C205" t="s">
        <v>60</v>
      </c>
      <c r="D205" t="s">
        <v>1575</v>
      </c>
      <c r="E205" t="s">
        <v>2031</v>
      </c>
    </row>
    <row r="206" spans="1:5" x14ac:dyDescent="0.2">
      <c r="A206" t="s">
        <v>6</v>
      </c>
      <c r="B206" t="s">
        <v>300</v>
      </c>
      <c r="C206" t="s">
        <v>136</v>
      </c>
      <c r="D206" t="s">
        <v>1600</v>
      </c>
      <c r="E206" t="s">
        <v>2031</v>
      </c>
    </row>
    <row r="207" spans="1:5" x14ac:dyDescent="0.2">
      <c r="A207" t="s">
        <v>3</v>
      </c>
      <c r="B207" t="s">
        <v>300</v>
      </c>
      <c r="C207" t="s">
        <v>100</v>
      </c>
      <c r="D207" t="s">
        <v>2</v>
      </c>
      <c r="E207" t="s">
        <v>2031</v>
      </c>
    </row>
    <row r="208" spans="1:5" x14ac:dyDescent="0.2">
      <c r="A208" t="s">
        <v>9</v>
      </c>
      <c r="B208" t="s">
        <v>300</v>
      </c>
      <c r="C208" t="s">
        <v>14</v>
      </c>
      <c r="D208" t="s">
        <v>2</v>
      </c>
      <c r="E208" t="s">
        <v>2031</v>
      </c>
    </row>
    <row r="209" spans="1:5" x14ac:dyDescent="0.2">
      <c r="A209" t="s">
        <v>3</v>
      </c>
      <c r="B209" t="s">
        <v>300</v>
      </c>
      <c r="C209" t="s">
        <v>170</v>
      </c>
      <c r="D209" t="s">
        <v>2</v>
      </c>
      <c r="E209" t="s">
        <v>2031</v>
      </c>
    </row>
    <row r="210" spans="1:5" x14ac:dyDescent="0.2">
      <c r="A210" t="s">
        <v>6</v>
      </c>
      <c r="B210" t="s">
        <v>300</v>
      </c>
      <c r="C210" t="s">
        <v>138</v>
      </c>
      <c r="D210" t="s">
        <v>1601</v>
      </c>
      <c r="E210" t="s">
        <v>2031</v>
      </c>
    </row>
    <row r="211" spans="1:5" x14ac:dyDescent="0.2">
      <c r="A211" t="s">
        <v>6</v>
      </c>
      <c r="B211" t="s">
        <v>300</v>
      </c>
      <c r="C211" t="s">
        <v>89</v>
      </c>
      <c r="D211" t="s">
        <v>1586</v>
      </c>
      <c r="E211" t="s">
        <v>2031</v>
      </c>
    </row>
    <row r="212" spans="1:5" x14ac:dyDescent="0.2">
      <c r="A212" t="s">
        <v>6</v>
      </c>
      <c r="B212" t="s">
        <v>300</v>
      </c>
      <c r="C212" t="s">
        <v>42</v>
      </c>
      <c r="D212" t="s">
        <v>1567</v>
      </c>
      <c r="E212" t="s">
        <v>2031</v>
      </c>
    </row>
    <row r="213" spans="1:5" x14ac:dyDescent="0.2">
      <c r="A213" t="s">
        <v>6</v>
      </c>
      <c r="B213" t="s">
        <v>300</v>
      </c>
      <c r="C213" t="s">
        <v>55</v>
      </c>
      <c r="D213" t="s">
        <v>1572</v>
      </c>
      <c r="E213" t="s">
        <v>2031</v>
      </c>
    </row>
    <row r="214" spans="1:5" x14ac:dyDescent="0.2">
      <c r="A214" t="s">
        <v>6</v>
      </c>
      <c r="B214" t="s">
        <v>300</v>
      </c>
      <c r="C214" t="s">
        <v>20</v>
      </c>
      <c r="D214" t="s">
        <v>1551</v>
      </c>
      <c r="E214" t="s">
        <v>2031</v>
      </c>
    </row>
    <row r="215" spans="1:5" x14ac:dyDescent="0.2">
      <c r="A215" t="s">
        <v>6</v>
      </c>
      <c r="B215" t="s">
        <v>300</v>
      </c>
      <c r="C215" t="s">
        <v>49</v>
      </c>
      <c r="D215" t="s">
        <v>1570</v>
      </c>
      <c r="E215" t="s">
        <v>2031</v>
      </c>
    </row>
    <row r="216" spans="1:5" x14ac:dyDescent="0.2">
      <c r="A216" t="s">
        <v>3</v>
      </c>
      <c r="B216" t="s">
        <v>300</v>
      </c>
      <c r="C216" t="s">
        <v>208</v>
      </c>
      <c r="D216" t="s">
        <v>2</v>
      </c>
      <c r="E216" t="s">
        <v>2031</v>
      </c>
    </row>
    <row r="217" spans="1:5" x14ac:dyDescent="0.2">
      <c r="A217" t="s">
        <v>3</v>
      </c>
      <c r="B217" t="s">
        <v>300</v>
      </c>
      <c r="C217" t="s">
        <v>16</v>
      </c>
      <c r="D217" t="s">
        <v>2</v>
      </c>
      <c r="E217" t="s">
        <v>2031</v>
      </c>
    </row>
    <row r="218" spans="1:5" x14ac:dyDescent="0.2">
      <c r="A218" t="s">
        <v>3</v>
      </c>
      <c r="B218" t="s">
        <v>300</v>
      </c>
      <c r="C218" t="s">
        <v>58</v>
      </c>
      <c r="D218" t="s">
        <v>2</v>
      </c>
      <c r="E218" t="s">
        <v>2031</v>
      </c>
    </row>
    <row r="219" spans="1:5" x14ac:dyDescent="0.2">
      <c r="A219" t="s">
        <v>9</v>
      </c>
      <c r="B219" t="s">
        <v>300</v>
      </c>
      <c r="C219" t="s">
        <v>97</v>
      </c>
      <c r="D219" t="s">
        <v>2</v>
      </c>
      <c r="E219" t="s">
        <v>2031</v>
      </c>
    </row>
    <row r="220" spans="1:5" x14ac:dyDescent="0.2">
      <c r="A220" t="s">
        <v>9</v>
      </c>
      <c r="B220" t="s">
        <v>300</v>
      </c>
      <c r="C220" t="s">
        <v>213</v>
      </c>
      <c r="D220" t="s">
        <v>2</v>
      </c>
      <c r="E220" t="s">
        <v>2031</v>
      </c>
    </row>
    <row r="221" spans="1:5" x14ac:dyDescent="0.2">
      <c r="A221" t="s">
        <v>6</v>
      </c>
      <c r="B221" t="s">
        <v>300</v>
      </c>
      <c r="C221" t="s">
        <v>99</v>
      </c>
      <c r="D221" t="s">
        <v>1589</v>
      </c>
      <c r="E221" t="s">
        <v>2031</v>
      </c>
    </row>
    <row r="222" spans="1:5" x14ac:dyDescent="0.2">
      <c r="A222" t="s">
        <v>9</v>
      </c>
      <c r="B222" t="s">
        <v>300</v>
      </c>
      <c r="C222" t="s">
        <v>129</v>
      </c>
      <c r="D222" t="s">
        <v>2</v>
      </c>
      <c r="E222" t="s">
        <v>2031</v>
      </c>
    </row>
    <row r="223" spans="1:5" x14ac:dyDescent="0.2">
      <c r="A223" t="s">
        <v>11</v>
      </c>
      <c r="B223" t="s">
        <v>300</v>
      </c>
      <c r="C223" t="s">
        <v>119</v>
      </c>
      <c r="D223" t="s">
        <v>2</v>
      </c>
      <c r="E223" t="s">
        <v>2031</v>
      </c>
    </row>
    <row r="224" spans="1:5" x14ac:dyDescent="0.2">
      <c r="A224" t="s">
        <v>6</v>
      </c>
      <c r="B224" t="s">
        <v>300</v>
      </c>
      <c r="C224" t="s">
        <v>33</v>
      </c>
      <c r="D224" t="s">
        <v>1561</v>
      </c>
      <c r="E224" t="s">
        <v>2031</v>
      </c>
    </row>
    <row r="225" spans="1:5" x14ac:dyDescent="0.2">
      <c r="A225" t="s">
        <v>6</v>
      </c>
      <c r="B225" t="s">
        <v>300</v>
      </c>
      <c r="C225" t="s">
        <v>36</v>
      </c>
      <c r="D225" t="s">
        <v>1564</v>
      </c>
      <c r="E225" t="s">
        <v>2031</v>
      </c>
    </row>
    <row r="226" spans="1:5" x14ac:dyDescent="0.2">
      <c r="A226" t="s">
        <v>6</v>
      </c>
      <c r="B226" t="s">
        <v>300</v>
      </c>
      <c r="C226" t="s">
        <v>140</v>
      </c>
      <c r="D226" t="s">
        <v>1601</v>
      </c>
      <c r="E226" t="s">
        <v>2031</v>
      </c>
    </row>
    <row r="227" spans="1:5" x14ac:dyDescent="0.2">
      <c r="A227" t="s">
        <v>6</v>
      </c>
      <c r="B227" t="s">
        <v>300</v>
      </c>
      <c r="C227" t="s">
        <v>51</v>
      </c>
      <c r="D227" t="s">
        <v>1565</v>
      </c>
      <c r="E227" t="s">
        <v>2031</v>
      </c>
    </row>
    <row r="228" spans="1:5" x14ac:dyDescent="0.2">
      <c r="A228" t="s">
        <v>11</v>
      </c>
      <c r="B228" t="s">
        <v>300</v>
      </c>
      <c r="C228" t="s">
        <v>127</v>
      </c>
      <c r="D228" t="s">
        <v>2</v>
      </c>
      <c r="E228" t="s">
        <v>2031</v>
      </c>
    </row>
    <row r="229" spans="1:5" x14ac:dyDescent="0.2">
      <c r="A229" t="s">
        <v>6</v>
      </c>
      <c r="B229" t="s">
        <v>300</v>
      </c>
      <c r="C229" t="s">
        <v>41</v>
      </c>
      <c r="D229" t="s">
        <v>1566</v>
      </c>
      <c r="E229" t="s">
        <v>2031</v>
      </c>
    </row>
    <row r="230" spans="1:5" x14ac:dyDescent="0.2">
      <c r="A230" t="s">
        <v>6</v>
      </c>
      <c r="B230" t="s">
        <v>300</v>
      </c>
      <c r="C230" t="s">
        <v>24</v>
      </c>
      <c r="D230" t="s">
        <v>1554</v>
      </c>
      <c r="E230" t="s">
        <v>2031</v>
      </c>
    </row>
    <row r="231" spans="1:5" x14ac:dyDescent="0.2">
      <c r="A231" t="s">
        <v>11</v>
      </c>
      <c r="B231" t="s">
        <v>300</v>
      </c>
      <c r="C231" t="s">
        <v>130</v>
      </c>
      <c r="D231" t="s">
        <v>2</v>
      </c>
      <c r="E231" t="s">
        <v>2031</v>
      </c>
    </row>
    <row r="232" spans="1:5" x14ac:dyDescent="0.2">
      <c r="A232" t="s">
        <v>6</v>
      </c>
      <c r="B232" t="s">
        <v>300</v>
      </c>
      <c r="C232" t="s">
        <v>145</v>
      </c>
      <c r="D232" t="s">
        <v>1604</v>
      </c>
      <c r="E232" t="s">
        <v>2031</v>
      </c>
    </row>
    <row r="233" spans="1:5" x14ac:dyDescent="0.2">
      <c r="A233" t="s">
        <v>3</v>
      </c>
      <c r="B233" t="s">
        <v>300</v>
      </c>
      <c r="C233" t="s">
        <v>209</v>
      </c>
      <c r="D233" t="s">
        <v>2</v>
      </c>
      <c r="E233" t="s">
        <v>2031</v>
      </c>
    </row>
    <row r="234" spans="1:5" x14ac:dyDescent="0.2">
      <c r="A234" t="s">
        <v>6</v>
      </c>
      <c r="B234" t="s">
        <v>300</v>
      </c>
      <c r="C234" t="s">
        <v>44</v>
      </c>
      <c r="D234" t="s">
        <v>1568</v>
      </c>
      <c r="E234" t="s">
        <v>2031</v>
      </c>
    </row>
    <row r="235" spans="1:5" x14ac:dyDescent="0.2">
      <c r="A235" t="s">
        <v>6</v>
      </c>
      <c r="B235" t="s">
        <v>300</v>
      </c>
      <c r="C235" t="s">
        <v>117</v>
      </c>
      <c r="D235" t="s">
        <v>1594</v>
      </c>
      <c r="E235" t="s">
        <v>2031</v>
      </c>
    </row>
    <row r="236" spans="1:5" x14ac:dyDescent="0.2">
      <c r="A236" t="s">
        <v>6</v>
      </c>
      <c r="B236" t="s">
        <v>300</v>
      </c>
      <c r="C236" t="s">
        <v>104</v>
      </c>
      <c r="D236" t="s">
        <v>1591</v>
      </c>
      <c r="E236" t="s">
        <v>2031</v>
      </c>
    </row>
    <row r="237" spans="1:5" x14ac:dyDescent="0.2">
      <c r="A237" t="s">
        <v>6</v>
      </c>
      <c r="B237" t="s">
        <v>300</v>
      </c>
      <c r="C237" t="s">
        <v>45</v>
      </c>
      <c r="D237" t="s">
        <v>1569</v>
      </c>
      <c r="E237" t="s">
        <v>2031</v>
      </c>
    </row>
    <row r="238" spans="1:5" x14ac:dyDescent="0.2">
      <c r="A238" t="s">
        <v>6</v>
      </c>
      <c r="B238" t="s">
        <v>300</v>
      </c>
      <c r="C238" t="s">
        <v>79</v>
      </c>
      <c r="D238" t="s">
        <v>1581</v>
      </c>
      <c r="E238" t="s">
        <v>2031</v>
      </c>
    </row>
    <row r="239" spans="1:5" x14ac:dyDescent="0.2">
      <c r="A239" t="s">
        <v>6</v>
      </c>
      <c r="B239" t="s">
        <v>300</v>
      </c>
      <c r="C239" t="s">
        <v>175</v>
      </c>
      <c r="D239" t="s">
        <v>1611</v>
      </c>
      <c r="E239" t="s">
        <v>2031</v>
      </c>
    </row>
    <row r="240" spans="1:5" x14ac:dyDescent="0.2">
      <c r="A240" t="s">
        <v>6</v>
      </c>
      <c r="B240" t="s">
        <v>300</v>
      </c>
      <c r="C240" t="s">
        <v>31</v>
      </c>
      <c r="D240" t="s">
        <v>1560</v>
      </c>
      <c r="E240" t="s">
        <v>2031</v>
      </c>
    </row>
    <row r="241" spans="1:5" x14ac:dyDescent="0.2">
      <c r="A241" t="s">
        <v>6</v>
      </c>
      <c r="B241" t="s">
        <v>300</v>
      </c>
      <c r="C241" t="s">
        <v>133</v>
      </c>
      <c r="D241" t="s">
        <v>1599</v>
      </c>
      <c r="E241" t="s">
        <v>2031</v>
      </c>
    </row>
    <row r="242" spans="1:5" x14ac:dyDescent="0.2">
      <c r="A242" t="s">
        <v>3</v>
      </c>
      <c r="B242" t="s">
        <v>300</v>
      </c>
      <c r="C242" t="s">
        <v>172</v>
      </c>
      <c r="D242" t="s">
        <v>2</v>
      </c>
      <c r="E242" t="s">
        <v>2031</v>
      </c>
    </row>
    <row r="243" spans="1:5" x14ac:dyDescent="0.2">
      <c r="A243" t="s">
        <v>3</v>
      </c>
      <c r="B243" t="s">
        <v>300</v>
      </c>
      <c r="C243" t="s">
        <v>19</v>
      </c>
      <c r="D243" t="s">
        <v>2</v>
      </c>
      <c r="E243" t="s">
        <v>2031</v>
      </c>
    </row>
    <row r="244" spans="1:5" x14ac:dyDescent="0.2">
      <c r="A244" t="s">
        <v>11</v>
      </c>
      <c r="B244" t="s">
        <v>300</v>
      </c>
      <c r="C244" t="s">
        <v>169</v>
      </c>
      <c r="D244" t="s">
        <v>2</v>
      </c>
      <c r="E244" t="s">
        <v>2031</v>
      </c>
    </row>
    <row r="245" spans="1:5" x14ac:dyDescent="0.2">
      <c r="A245" t="s">
        <v>9</v>
      </c>
      <c r="B245" t="s">
        <v>300</v>
      </c>
      <c r="C245" t="s">
        <v>219</v>
      </c>
      <c r="D245" t="s">
        <v>2</v>
      </c>
      <c r="E245" t="s">
        <v>2031</v>
      </c>
    </row>
    <row r="246" spans="1:5" x14ac:dyDescent="0.2">
      <c r="A246" t="s">
        <v>6</v>
      </c>
      <c r="B246" t="s">
        <v>300</v>
      </c>
      <c r="C246" t="s">
        <v>91</v>
      </c>
      <c r="D246" t="s">
        <v>1588</v>
      </c>
      <c r="E246" t="s">
        <v>2031</v>
      </c>
    </row>
    <row r="247" spans="1:5" x14ac:dyDescent="0.2">
      <c r="A247" t="s">
        <v>9</v>
      </c>
      <c r="B247" t="s">
        <v>300</v>
      </c>
      <c r="C247" t="s">
        <v>199</v>
      </c>
      <c r="D247" t="s">
        <v>2</v>
      </c>
      <c r="E247" t="s">
        <v>2031</v>
      </c>
    </row>
    <row r="248" spans="1:5" x14ac:dyDescent="0.2">
      <c r="A248" t="s">
        <v>3</v>
      </c>
      <c r="B248" t="s">
        <v>300</v>
      </c>
      <c r="C248" t="s">
        <v>141</v>
      </c>
      <c r="D248" t="s">
        <v>2</v>
      </c>
      <c r="E248" t="s">
        <v>2031</v>
      </c>
    </row>
    <row r="249" spans="1:5" x14ac:dyDescent="0.2">
      <c r="A249" t="s">
        <v>6</v>
      </c>
      <c r="B249" t="s">
        <v>300</v>
      </c>
      <c r="C249" t="s">
        <v>147</v>
      </c>
      <c r="D249" t="s">
        <v>1604</v>
      </c>
      <c r="E249" t="s">
        <v>2031</v>
      </c>
    </row>
    <row r="250" spans="1:5" x14ac:dyDescent="0.2">
      <c r="A250" t="s">
        <v>6</v>
      </c>
      <c r="B250" t="s">
        <v>300</v>
      </c>
      <c r="C250" t="s">
        <v>165</v>
      </c>
      <c r="D250" t="s">
        <v>1610</v>
      </c>
      <c r="E250" t="s">
        <v>2031</v>
      </c>
    </row>
    <row r="251" spans="1:5" x14ac:dyDescent="0.2">
      <c r="A251" t="s">
        <v>6</v>
      </c>
      <c r="B251" t="s">
        <v>300</v>
      </c>
      <c r="C251" t="s">
        <v>25</v>
      </c>
      <c r="D251" t="s">
        <v>1555</v>
      </c>
      <c r="E251" t="s">
        <v>2031</v>
      </c>
    </row>
    <row r="252" spans="1:5" x14ac:dyDescent="0.2">
      <c r="A252" t="s">
        <v>6</v>
      </c>
      <c r="B252" t="s">
        <v>300</v>
      </c>
      <c r="C252" t="s">
        <v>161</v>
      </c>
      <c r="D252" t="s">
        <v>1607</v>
      </c>
      <c r="E252" t="s">
        <v>2031</v>
      </c>
    </row>
    <row r="253" spans="1:5" x14ac:dyDescent="0.2">
      <c r="A253" t="s">
        <v>9</v>
      </c>
      <c r="B253" t="s">
        <v>300</v>
      </c>
      <c r="C253" t="s">
        <v>85</v>
      </c>
      <c r="D253" t="s">
        <v>2</v>
      </c>
      <c r="E253" t="s">
        <v>2031</v>
      </c>
    </row>
    <row r="254" spans="1:5" x14ac:dyDescent="0.2">
      <c r="A254" t="s">
        <v>9</v>
      </c>
      <c r="B254" t="s">
        <v>300</v>
      </c>
      <c r="C254" t="s">
        <v>10</v>
      </c>
      <c r="D254" t="s">
        <v>2</v>
      </c>
      <c r="E254" t="s">
        <v>2031</v>
      </c>
    </row>
    <row r="255" spans="1:5" x14ac:dyDescent="0.2">
      <c r="A255" t="s">
        <v>3</v>
      </c>
      <c r="B255" t="s">
        <v>300</v>
      </c>
      <c r="C255" t="s">
        <v>67</v>
      </c>
      <c r="D255" t="s">
        <v>2</v>
      </c>
      <c r="E255" t="s">
        <v>2031</v>
      </c>
    </row>
    <row r="256" spans="1:5" x14ac:dyDescent="0.2">
      <c r="A256" t="s">
        <v>6</v>
      </c>
      <c r="B256" t="s">
        <v>300</v>
      </c>
      <c r="C256" t="s">
        <v>54</v>
      </c>
      <c r="D256" t="s">
        <v>1572</v>
      </c>
      <c r="E256" t="s">
        <v>2031</v>
      </c>
    </row>
    <row r="257" spans="1:5" x14ac:dyDescent="0.2">
      <c r="A257" t="s">
        <v>9</v>
      </c>
      <c r="B257" t="s">
        <v>300</v>
      </c>
      <c r="C257" t="s">
        <v>68</v>
      </c>
      <c r="D257" t="s">
        <v>2</v>
      </c>
      <c r="E257" t="s">
        <v>2031</v>
      </c>
    </row>
    <row r="258" spans="1:5" x14ac:dyDescent="0.2">
      <c r="A258" t="s">
        <v>6</v>
      </c>
      <c r="B258" t="s">
        <v>300</v>
      </c>
      <c r="C258" t="s">
        <v>26</v>
      </c>
      <c r="D258" t="s">
        <v>1556</v>
      </c>
      <c r="E258" t="s">
        <v>2031</v>
      </c>
    </row>
    <row r="259" spans="1:5" x14ac:dyDescent="0.2">
      <c r="A259" t="s">
        <v>3</v>
      </c>
      <c r="B259" t="s">
        <v>300</v>
      </c>
      <c r="C259" t="s">
        <v>149</v>
      </c>
      <c r="D259" t="s">
        <v>2</v>
      </c>
      <c r="E259" t="s">
        <v>2031</v>
      </c>
    </row>
    <row r="260" spans="1:5" x14ac:dyDescent="0.2">
      <c r="A260" t="s">
        <v>6</v>
      </c>
      <c r="B260" t="s">
        <v>300</v>
      </c>
      <c r="C260" t="s">
        <v>202</v>
      </c>
      <c r="D260" t="s">
        <v>1615</v>
      </c>
      <c r="E260" t="s">
        <v>2031</v>
      </c>
    </row>
    <row r="261" spans="1:5" x14ac:dyDescent="0.2">
      <c r="A261" t="s">
        <v>9</v>
      </c>
      <c r="B261" t="s">
        <v>300</v>
      </c>
      <c r="C261" t="s">
        <v>106</v>
      </c>
      <c r="D261" t="s">
        <v>2</v>
      </c>
      <c r="E261" t="s">
        <v>2031</v>
      </c>
    </row>
    <row r="262" spans="1:5" x14ac:dyDescent="0.2">
      <c r="A262" t="s">
        <v>6</v>
      </c>
      <c r="B262" t="s">
        <v>300</v>
      </c>
      <c r="C262" t="s">
        <v>22</v>
      </c>
      <c r="D262" t="s">
        <v>1552</v>
      </c>
      <c r="E262" t="s">
        <v>2031</v>
      </c>
    </row>
    <row r="263" spans="1:5" x14ac:dyDescent="0.2">
      <c r="A263" t="s">
        <v>3</v>
      </c>
      <c r="B263" t="s">
        <v>300</v>
      </c>
      <c r="C263" t="s">
        <v>8</v>
      </c>
      <c r="D263" t="s">
        <v>2</v>
      </c>
      <c r="E263" t="s">
        <v>2031</v>
      </c>
    </row>
    <row r="264" spans="1:5" x14ac:dyDescent="0.2">
      <c r="A264" t="s">
        <v>3</v>
      </c>
      <c r="B264" t="s">
        <v>300</v>
      </c>
      <c r="C264" t="s">
        <v>65</v>
      </c>
      <c r="D264" t="s">
        <v>2</v>
      </c>
      <c r="E264" t="s">
        <v>2031</v>
      </c>
    </row>
    <row r="265" spans="1:5" x14ac:dyDescent="0.2">
      <c r="A265" t="s">
        <v>3</v>
      </c>
      <c r="B265" t="s">
        <v>300</v>
      </c>
      <c r="C265" t="s">
        <v>88</v>
      </c>
      <c r="D265" t="s">
        <v>2</v>
      </c>
      <c r="E265" t="s">
        <v>2031</v>
      </c>
    </row>
    <row r="266" spans="1:5" x14ac:dyDescent="0.2">
      <c r="A266" t="s">
        <v>9</v>
      </c>
      <c r="B266" t="s">
        <v>300</v>
      </c>
      <c r="C266" t="s">
        <v>107</v>
      </c>
      <c r="D266" t="s">
        <v>2</v>
      </c>
      <c r="E266" t="s">
        <v>2031</v>
      </c>
    </row>
    <row r="267" spans="1:5" x14ac:dyDescent="0.2">
      <c r="A267" t="s">
        <v>3</v>
      </c>
      <c r="B267" t="s">
        <v>300</v>
      </c>
      <c r="C267" t="s">
        <v>228</v>
      </c>
      <c r="D267" t="s">
        <v>2</v>
      </c>
      <c r="E267" t="s">
        <v>2031</v>
      </c>
    </row>
    <row r="268" spans="1:5" x14ac:dyDescent="0.2">
      <c r="A268" t="s">
        <v>11</v>
      </c>
      <c r="B268" t="s">
        <v>300</v>
      </c>
      <c r="C268" t="s">
        <v>185</v>
      </c>
      <c r="D268" t="s">
        <v>2</v>
      </c>
      <c r="E268" t="s">
        <v>2031</v>
      </c>
    </row>
    <row r="269" spans="1:5" x14ac:dyDescent="0.2">
      <c r="A269" t="s">
        <v>6</v>
      </c>
      <c r="B269" t="s">
        <v>300</v>
      </c>
      <c r="C269" t="s">
        <v>23</v>
      </c>
      <c r="D269" t="s">
        <v>1553</v>
      </c>
      <c r="E269" t="s">
        <v>2031</v>
      </c>
    </row>
    <row r="270" spans="1:5" x14ac:dyDescent="0.2">
      <c r="A270" t="s">
        <v>6</v>
      </c>
      <c r="B270" t="s">
        <v>300</v>
      </c>
      <c r="C270" t="s">
        <v>83</v>
      </c>
      <c r="D270" t="s">
        <v>1582</v>
      </c>
      <c r="E270" t="s">
        <v>2031</v>
      </c>
    </row>
    <row r="271" spans="1:5" x14ac:dyDescent="0.2">
      <c r="A271" t="s">
        <v>6</v>
      </c>
      <c r="B271" t="s">
        <v>300</v>
      </c>
      <c r="C271" t="s">
        <v>78</v>
      </c>
      <c r="D271" t="s">
        <v>1580</v>
      </c>
      <c r="E271" t="s">
        <v>2031</v>
      </c>
    </row>
    <row r="272" spans="1:5" x14ac:dyDescent="0.2">
      <c r="A272" t="s">
        <v>6</v>
      </c>
      <c r="B272" t="s">
        <v>300</v>
      </c>
      <c r="C272" t="s">
        <v>101</v>
      </c>
      <c r="D272" t="s">
        <v>1590</v>
      </c>
      <c r="E272" t="s">
        <v>2031</v>
      </c>
    </row>
    <row r="273" spans="1:5" x14ac:dyDescent="0.2">
      <c r="A273" t="s">
        <v>6</v>
      </c>
      <c r="B273" t="s">
        <v>300</v>
      </c>
      <c r="C273" t="s">
        <v>103</v>
      </c>
      <c r="D273" t="s">
        <v>1591</v>
      </c>
      <c r="E273" t="s">
        <v>2031</v>
      </c>
    </row>
    <row r="274" spans="1:5" x14ac:dyDescent="0.2">
      <c r="A274" t="s">
        <v>6</v>
      </c>
      <c r="B274" t="s">
        <v>300</v>
      </c>
      <c r="C274" t="s">
        <v>163</v>
      </c>
      <c r="D274" t="s">
        <v>1609</v>
      </c>
      <c r="E274" t="s">
        <v>2031</v>
      </c>
    </row>
    <row r="275" spans="1:5" x14ac:dyDescent="0.2">
      <c r="A275" t="s">
        <v>11</v>
      </c>
      <c r="B275" t="s">
        <v>300</v>
      </c>
      <c r="C275" t="s">
        <v>126</v>
      </c>
      <c r="D275" t="s">
        <v>2</v>
      </c>
      <c r="E275" t="s">
        <v>2031</v>
      </c>
    </row>
    <row r="276" spans="1:5" x14ac:dyDescent="0.2">
      <c r="A276" t="s">
        <v>6</v>
      </c>
      <c r="B276" t="s">
        <v>300</v>
      </c>
      <c r="C276" t="s">
        <v>174</v>
      </c>
      <c r="D276" t="s">
        <v>1578</v>
      </c>
      <c r="E276" t="s">
        <v>2031</v>
      </c>
    </row>
    <row r="277" spans="1:5" x14ac:dyDescent="0.2">
      <c r="A277" t="s">
        <v>6</v>
      </c>
      <c r="B277" t="s">
        <v>300</v>
      </c>
      <c r="C277" t="s">
        <v>105</v>
      </c>
      <c r="D277" t="s">
        <v>1592</v>
      </c>
      <c r="E277" t="s">
        <v>2031</v>
      </c>
    </row>
    <row r="278" spans="1:5" x14ac:dyDescent="0.2">
      <c r="A278" t="s">
        <v>6</v>
      </c>
      <c r="B278" t="s">
        <v>300</v>
      </c>
      <c r="C278" t="s">
        <v>29</v>
      </c>
      <c r="D278" t="s">
        <v>1559</v>
      </c>
      <c r="E278" t="s">
        <v>2031</v>
      </c>
    </row>
    <row r="279" spans="1:5" x14ac:dyDescent="0.2">
      <c r="A279" t="s">
        <v>6</v>
      </c>
      <c r="B279" t="s">
        <v>300</v>
      </c>
      <c r="C279" t="s">
        <v>115</v>
      </c>
      <c r="D279" t="s">
        <v>1568</v>
      </c>
      <c r="E279" t="s">
        <v>2031</v>
      </c>
    </row>
    <row r="280" spans="1:5" x14ac:dyDescent="0.2">
      <c r="A280" t="s">
        <v>3</v>
      </c>
      <c r="B280" t="s">
        <v>300</v>
      </c>
      <c r="C280" t="s">
        <v>77</v>
      </c>
      <c r="D280" t="s">
        <v>2</v>
      </c>
      <c r="E280" t="s">
        <v>2031</v>
      </c>
    </row>
    <row r="281" spans="1:5" x14ac:dyDescent="0.2">
      <c r="A281" t="s">
        <v>9</v>
      </c>
      <c r="B281" t="s">
        <v>300</v>
      </c>
      <c r="C281" t="s">
        <v>132</v>
      </c>
      <c r="D281" t="s">
        <v>2</v>
      </c>
      <c r="E281" t="s">
        <v>2031</v>
      </c>
    </row>
    <row r="282" spans="1:5" x14ac:dyDescent="0.2">
      <c r="A282" t="s">
        <v>6</v>
      </c>
      <c r="B282" t="s">
        <v>300</v>
      </c>
      <c r="C282" t="s">
        <v>121</v>
      </c>
      <c r="D282" t="s">
        <v>1596</v>
      </c>
      <c r="E282" t="s">
        <v>2031</v>
      </c>
    </row>
    <row r="283" spans="1:5" x14ac:dyDescent="0.2">
      <c r="A283" t="s">
        <v>6</v>
      </c>
      <c r="B283" t="s">
        <v>300</v>
      </c>
      <c r="C283" t="s">
        <v>188</v>
      </c>
      <c r="D283" t="s">
        <v>1613</v>
      </c>
      <c r="E283" t="s">
        <v>2031</v>
      </c>
    </row>
    <row r="284" spans="1:5" x14ac:dyDescent="0.2">
      <c r="A284" t="s">
        <v>9</v>
      </c>
      <c r="B284" t="s">
        <v>300</v>
      </c>
      <c r="C284" t="s">
        <v>66</v>
      </c>
      <c r="D284" t="s">
        <v>2</v>
      </c>
      <c r="E284" t="s">
        <v>2031</v>
      </c>
    </row>
    <row r="285" spans="1:5" x14ac:dyDescent="0.2">
      <c r="A285" t="s">
        <v>11</v>
      </c>
      <c r="B285" t="s">
        <v>300</v>
      </c>
      <c r="C285" t="s">
        <v>146</v>
      </c>
      <c r="D285" t="s">
        <v>2</v>
      </c>
      <c r="E285" t="s">
        <v>2031</v>
      </c>
    </row>
    <row r="286" spans="1:5" x14ac:dyDescent="0.2">
      <c r="A286" t="s">
        <v>3</v>
      </c>
      <c r="B286" t="s">
        <v>300</v>
      </c>
      <c r="C286" t="s">
        <v>111</v>
      </c>
      <c r="D286" t="s">
        <v>2</v>
      </c>
      <c r="E286" t="s">
        <v>2031</v>
      </c>
    </row>
    <row r="287" spans="1:5" x14ac:dyDescent="0.2">
      <c r="A287" t="s">
        <v>3</v>
      </c>
      <c r="B287" t="s">
        <v>300</v>
      </c>
      <c r="C287" t="s">
        <v>5</v>
      </c>
      <c r="D287" t="s">
        <v>2</v>
      </c>
      <c r="E287" t="s">
        <v>2031</v>
      </c>
    </row>
    <row r="288" spans="1:5" x14ac:dyDescent="0.2">
      <c r="A288" t="s">
        <v>6</v>
      </c>
      <c r="B288" t="s">
        <v>300</v>
      </c>
      <c r="C288" t="s">
        <v>186</v>
      </c>
      <c r="D288" t="s">
        <v>1612</v>
      </c>
      <c r="E288" t="s">
        <v>2031</v>
      </c>
    </row>
    <row r="289" spans="1:5" x14ac:dyDescent="0.2">
      <c r="A289" t="s">
        <v>9</v>
      </c>
      <c r="B289" t="s">
        <v>300</v>
      </c>
      <c r="C289" t="s">
        <v>200</v>
      </c>
      <c r="D289" t="s">
        <v>2</v>
      </c>
      <c r="E289" t="s">
        <v>2031</v>
      </c>
    </row>
    <row r="290" spans="1:5" x14ac:dyDescent="0.2">
      <c r="A290" t="s">
        <v>3</v>
      </c>
      <c r="B290" t="s">
        <v>300</v>
      </c>
      <c r="C290" t="s">
        <v>43</v>
      </c>
      <c r="D290" t="s">
        <v>2</v>
      </c>
      <c r="E290" t="s">
        <v>2031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0D0B-E7E3-E04E-90A3-D6565871A8F9}">
  <dimension ref="A1:E293"/>
  <sheetViews>
    <sheetView workbookViewId="0">
      <selection activeCell="H24" sqref="H24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494</v>
      </c>
      <c r="C2" t="s">
        <v>495</v>
      </c>
      <c r="D2" t="s">
        <v>2</v>
      </c>
      <c r="E2" t="s">
        <v>2032</v>
      </c>
    </row>
    <row r="3" spans="1:5" x14ac:dyDescent="0.2">
      <c r="A3" t="s">
        <v>3</v>
      </c>
      <c r="B3" t="s">
        <v>494</v>
      </c>
      <c r="C3" t="s">
        <v>496</v>
      </c>
      <c r="D3" t="s">
        <v>2</v>
      </c>
      <c r="E3" t="s">
        <v>2032</v>
      </c>
    </row>
    <row r="4" spans="1:5" x14ac:dyDescent="0.2">
      <c r="A4" t="s">
        <v>3</v>
      </c>
      <c r="B4" t="s">
        <v>494</v>
      </c>
      <c r="C4" t="s">
        <v>497</v>
      </c>
      <c r="D4" t="s">
        <v>2</v>
      </c>
      <c r="E4" t="s">
        <v>2032</v>
      </c>
    </row>
    <row r="5" spans="1:5" x14ac:dyDescent="0.2">
      <c r="A5" t="s">
        <v>6</v>
      </c>
      <c r="B5" t="s">
        <v>494</v>
      </c>
      <c r="C5" t="s">
        <v>498</v>
      </c>
      <c r="D5" t="s">
        <v>494</v>
      </c>
      <c r="E5" t="s">
        <v>2032</v>
      </c>
    </row>
    <row r="6" spans="1:5" x14ac:dyDescent="0.2">
      <c r="A6" t="s">
        <v>9</v>
      </c>
      <c r="B6" t="s">
        <v>494</v>
      </c>
      <c r="C6" t="s">
        <v>499</v>
      </c>
      <c r="D6" t="s">
        <v>2</v>
      </c>
      <c r="E6" t="s">
        <v>2032</v>
      </c>
    </row>
    <row r="7" spans="1:5" x14ac:dyDescent="0.2">
      <c r="A7" t="s">
        <v>9</v>
      </c>
      <c r="B7" t="s">
        <v>500</v>
      </c>
      <c r="C7" t="s">
        <v>443</v>
      </c>
      <c r="D7" t="s">
        <v>2</v>
      </c>
      <c r="E7" t="s">
        <v>2032</v>
      </c>
    </row>
    <row r="8" spans="1:5" x14ac:dyDescent="0.2">
      <c r="A8" t="s">
        <v>9</v>
      </c>
      <c r="B8" t="s">
        <v>500</v>
      </c>
      <c r="C8" t="s">
        <v>501</v>
      </c>
      <c r="D8" t="s">
        <v>2</v>
      </c>
      <c r="E8" t="s">
        <v>2032</v>
      </c>
    </row>
    <row r="9" spans="1:5" x14ac:dyDescent="0.2">
      <c r="A9" t="s">
        <v>6</v>
      </c>
      <c r="B9" t="s">
        <v>500</v>
      </c>
      <c r="C9" t="s">
        <v>502</v>
      </c>
      <c r="D9" t="s">
        <v>500</v>
      </c>
      <c r="E9" t="s">
        <v>2032</v>
      </c>
    </row>
    <row r="10" spans="1:5" x14ac:dyDescent="0.2">
      <c r="A10" t="s">
        <v>9</v>
      </c>
      <c r="B10" t="s">
        <v>503</v>
      </c>
      <c r="C10" t="s">
        <v>444</v>
      </c>
      <c r="D10" t="s">
        <v>2</v>
      </c>
      <c r="E10" t="s">
        <v>2032</v>
      </c>
    </row>
    <row r="11" spans="1:5" x14ac:dyDescent="0.2">
      <c r="A11" t="s">
        <v>9</v>
      </c>
      <c r="B11" t="s">
        <v>504</v>
      </c>
      <c r="C11" t="s">
        <v>505</v>
      </c>
      <c r="D11" t="s">
        <v>2</v>
      </c>
      <c r="E11" t="s">
        <v>2032</v>
      </c>
    </row>
    <row r="12" spans="1:5" x14ac:dyDescent="0.2">
      <c r="A12" t="s">
        <v>6</v>
      </c>
      <c r="B12" t="s">
        <v>504</v>
      </c>
      <c r="C12" t="s">
        <v>506</v>
      </c>
      <c r="D12" t="s">
        <v>504</v>
      </c>
      <c r="E12" t="s">
        <v>2032</v>
      </c>
    </row>
    <row r="13" spans="1:5" x14ac:dyDescent="0.2">
      <c r="A13" t="s">
        <v>9</v>
      </c>
      <c r="B13" t="s">
        <v>507</v>
      </c>
      <c r="C13" t="s">
        <v>508</v>
      </c>
      <c r="D13" t="s">
        <v>2</v>
      </c>
      <c r="E13" t="s">
        <v>2032</v>
      </c>
    </row>
    <row r="14" spans="1:5" x14ac:dyDescent="0.2">
      <c r="A14" t="s">
        <v>9</v>
      </c>
      <c r="B14" t="s">
        <v>507</v>
      </c>
      <c r="C14" t="s">
        <v>509</v>
      </c>
      <c r="D14" t="s">
        <v>2</v>
      </c>
      <c r="E14" t="s">
        <v>2032</v>
      </c>
    </row>
    <row r="15" spans="1:5" x14ac:dyDescent="0.2">
      <c r="A15" t="s">
        <v>6</v>
      </c>
      <c r="B15" t="s">
        <v>510</v>
      </c>
      <c r="C15" t="s">
        <v>511</v>
      </c>
      <c r="D15" t="s">
        <v>510</v>
      </c>
      <c r="E15" t="s">
        <v>2032</v>
      </c>
    </row>
    <row r="16" spans="1:5" x14ac:dyDescent="0.2">
      <c r="A16" t="s">
        <v>9</v>
      </c>
      <c r="B16" t="s">
        <v>510</v>
      </c>
      <c r="C16" t="s">
        <v>512</v>
      </c>
      <c r="D16" t="s">
        <v>2</v>
      </c>
      <c r="E16" t="s">
        <v>2032</v>
      </c>
    </row>
    <row r="17" spans="1:5" x14ac:dyDescent="0.2">
      <c r="A17" t="s">
        <v>9</v>
      </c>
      <c r="B17" t="s">
        <v>510</v>
      </c>
      <c r="C17" t="s">
        <v>513</v>
      </c>
      <c r="D17" t="s">
        <v>259</v>
      </c>
      <c r="E17" t="s">
        <v>2032</v>
      </c>
    </row>
    <row r="18" spans="1:5" x14ac:dyDescent="0.2">
      <c r="A18" t="s">
        <v>6</v>
      </c>
      <c r="B18" t="s">
        <v>514</v>
      </c>
      <c r="C18" t="s">
        <v>515</v>
      </c>
      <c r="D18" t="s">
        <v>2</v>
      </c>
      <c r="E18" t="s">
        <v>2032</v>
      </c>
    </row>
    <row r="19" spans="1:5" x14ac:dyDescent="0.2">
      <c r="A19" t="s">
        <v>9</v>
      </c>
      <c r="B19" t="s">
        <v>438</v>
      </c>
      <c r="C19" t="s">
        <v>439</v>
      </c>
      <c r="D19" t="s">
        <v>2</v>
      </c>
      <c r="E19" t="s">
        <v>2032</v>
      </c>
    </row>
    <row r="20" spans="1:5" x14ac:dyDescent="0.2">
      <c r="A20" t="s">
        <v>9</v>
      </c>
      <c r="B20" t="s">
        <v>438</v>
      </c>
      <c r="C20" t="s">
        <v>440</v>
      </c>
      <c r="D20" t="s">
        <v>2</v>
      </c>
      <c r="E20" t="s">
        <v>2032</v>
      </c>
    </row>
    <row r="21" spans="1:5" x14ac:dyDescent="0.2">
      <c r="A21" t="s">
        <v>6</v>
      </c>
      <c r="B21" t="s">
        <v>438</v>
      </c>
      <c r="C21" t="s">
        <v>441</v>
      </c>
      <c r="D21" t="s">
        <v>285</v>
      </c>
      <c r="E21" t="s">
        <v>2032</v>
      </c>
    </row>
    <row r="22" spans="1:5" x14ac:dyDescent="0.2">
      <c r="A22" t="s">
        <v>9</v>
      </c>
      <c r="B22" t="s">
        <v>442</v>
      </c>
      <c r="C22" t="s">
        <v>445</v>
      </c>
      <c r="D22" t="s">
        <v>2</v>
      </c>
      <c r="E22" t="s">
        <v>2032</v>
      </c>
    </row>
    <row r="23" spans="1:5" x14ac:dyDescent="0.2">
      <c r="A23" t="s">
        <v>9</v>
      </c>
      <c r="B23" t="s">
        <v>442</v>
      </c>
      <c r="C23" t="s">
        <v>446</v>
      </c>
      <c r="D23" t="s">
        <v>2</v>
      </c>
      <c r="E23" t="s">
        <v>2032</v>
      </c>
    </row>
    <row r="24" spans="1:5" x14ac:dyDescent="0.2">
      <c r="A24" t="s">
        <v>9</v>
      </c>
      <c r="B24" t="s">
        <v>447</v>
      </c>
      <c r="C24" t="s">
        <v>374</v>
      </c>
      <c r="D24" t="s">
        <v>2</v>
      </c>
      <c r="E24" t="s">
        <v>2032</v>
      </c>
    </row>
    <row r="25" spans="1:5" x14ac:dyDescent="0.2">
      <c r="A25" t="s">
        <v>9</v>
      </c>
      <c r="B25" t="s">
        <v>448</v>
      </c>
      <c r="C25" t="s">
        <v>449</v>
      </c>
      <c r="D25" t="s">
        <v>2</v>
      </c>
      <c r="E25" t="s">
        <v>2032</v>
      </c>
    </row>
    <row r="26" spans="1:5" x14ac:dyDescent="0.2">
      <c r="A26" t="s">
        <v>6</v>
      </c>
      <c r="B26" t="s">
        <v>448</v>
      </c>
      <c r="C26" t="s">
        <v>450</v>
      </c>
      <c r="D26" t="s">
        <v>448</v>
      </c>
      <c r="E26" t="s">
        <v>2032</v>
      </c>
    </row>
    <row r="27" spans="1:5" x14ac:dyDescent="0.2">
      <c r="A27" t="s">
        <v>6</v>
      </c>
      <c r="B27" t="s">
        <v>448</v>
      </c>
      <c r="C27" t="s">
        <v>451</v>
      </c>
      <c r="D27" t="s">
        <v>456</v>
      </c>
      <c r="E27" t="s">
        <v>2032</v>
      </c>
    </row>
    <row r="28" spans="1:5" x14ac:dyDescent="0.2">
      <c r="A28" t="s">
        <v>6</v>
      </c>
      <c r="B28" t="s">
        <v>452</v>
      </c>
      <c r="C28" t="s">
        <v>453</v>
      </c>
      <c r="D28" t="s">
        <v>452</v>
      </c>
      <c r="E28" t="s">
        <v>2032</v>
      </c>
    </row>
    <row r="29" spans="1:5" x14ac:dyDescent="0.2">
      <c r="A29" t="s">
        <v>6</v>
      </c>
      <c r="B29" t="s">
        <v>452</v>
      </c>
      <c r="C29" t="s">
        <v>454</v>
      </c>
      <c r="D29" t="s">
        <v>452</v>
      </c>
      <c r="E29" t="s">
        <v>2032</v>
      </c>
    </row>
    <row r="30" spans="1:5" x14ac:dyDescent="0.2">
      <c r="A30" t="s">
        <v>6</v>
      </c>
      <c r="B30" t="s">
        <v>452</v>
      </c>
      <c r="C30" t="s">
        <v>455</v>
      </c>
      <c r="D30" t="s">
        <v>452</v>
      </c>
      <c r="E30" t="s">
        <v>2032</v>
      </c>
    </row>
    <row r="31" spans="1:5" x14ac:dyDescent="0.2">
      <c r="A31" t="s">
        <v>6</v>
      </c>
      <c r="B31" t="s">
        <v>456</v>
      </c>
      <c r="C31" t="s">
        <v>457</v>
      </c>
      <c r="D31" t="s">
        <v>456</v>
      </c>
      <c r="E31" t="s">
        <v>2032</v>
      </c>
    </row>
    <row r="32" spans="1:5" x14ac:dyDescent="0.2">
      <c r="A32" t="s">
        <v>3</v>
      </c>
      <c r="B32" t="s">
        <v>458</v>
      </c>
      <c r="C32" t="s">
        <v>459</v>
      </c>
      <c r="D32" t="s">
        <v>2</v>
      </c>
      <c r="E32" t="s">
        <v>2032</v>
      </c>
    </row>
    <row r="33" spans="1:5" x14ac:dyDescent="0.2">
      <c r="A33" t="s">
        <v>9</v>
      </c>
      <c r="B33" t="s">
        <v>460</v>
      </c>
      <c r="C33" t="s">
        <v>461</v>
      </c>
      <c r="D33" t="s">
        <v>2</v>
      </c>
      <c r="E33" t="s">
        <v>2032</v>
      </c>
    </row>
    <row r="34" spans="1:5" x14ac:dyDescent="0.2">
      <c r="A34" t="s">
        <v>3</v>
      </c>
      <c r="B34" t="s">
        <v>462</v>
      </c>
      <c r="C34" t="s">
        <v>240</v>
      </c>
      <c r="D34" t="s">
        <v>708</v>
      </c>
      <c r="E34" t="s">
        <v>2032</v>
      </c>
    </row>
    <row r="35" spans="1:5" x14ac:dyDescent="0.2">
      <c r="A35" t="s">
        <v>6</v>
      </c>
      <c r="B35" t="s">
        <v>462</v>
      </c>
      <c r="C35" t="s">
        <v>463</v>
      </c>
      <c r="D35" t="s">
        <v>464</v>
      </c>
      <c r="E35" t="s">
        <v>2032</v>
      </c>
    </row>
    <row r="36" spans="1:5" x14ac:dyDescent="0.2">
      <c r="A36" t="s">
        <v>9</v>
      </c>
      <c r="B36" t="s">
        <v>464</v>
      </c>
      <c r="C36" t="s">
        <v>394</v>
      </c>
      <c r="D36" t="s">
        <v>2</v>
      </c>
      <c r="E36" t="s">
        <v>2032</v>
      </c>
    </row>
    <row r="37" spans="1:5" x14ac:dyDescent="0.2">
      <c r="A37" t="s">
        <v>3</v>
      </c>
      <c r="B37" t="s">
        <v>465</v>
      </c>
      <c r="C37" t="s">
        <v>153</v>
      </c>
      <c r="D37" t="s">
        <v>2</v>
      </c>
      <c r="E37" t="s">
        <v>2032</v>
      </c>
    </row>
    <row r="38" spans="1:5" x14ac:dyDescent="0.2">
      <c r="A38" t="s">
        <v>9</v>
      </c>
      <c r="B38" t="s">
        <v>468</v>
      </c>
      <c r="C38" t="s">
        <v>469</v>
      </c>
      <c r="D38" t="s">
        <v>2</v>
      </c>
      <c r="E38" t="s">
        <v>2032</v>
      </c>
    </row>
    <row r="39" spans="1:5" x14ac:dyDescent="0.2">
      <c r="A39" t="s">
        <v>6</v>
      </c>
      <c r="B39" t="s">
        <v>470</v>
      </c>
      <c r="C39" t="s">
        <v>336</v>
      </c>
      <c r="D39" t="s">
        <v>2</v>
      </c>
      <c r="E39" t="s">
        <v>2032</v>
      </c>
    </row>
    <row r="40" spans="1:5" x14ac:dyDescent="0.2">
      <c r="A40" t="s">
        <v>11</v>
      </c>
      <c r="B40" t="s">
        <v>471</v>
      </c>
      <c r="C40" t="s">
        <v>472</v>
      </c>
      <c r="D40" t="s">
        <v>2</v>
      </c>
      <c r="E40" t="s">
        <v>2032</v>
      </c>
    </row>
    <row r="41" spans="1:5" x14ac:dyDescent="0.2">
      <c r="A41" t="s">
        <v>9</v>
      </c>
      <c r="B41" t="s">
        <v>471</v>
      </c>
      <c r="C41" t="s">
        <v>473</v>
      </c>
      <c r="D41" t="s">
        <v>2</v>
      </c>
      <c r="E41" t="s">
        <v>2032</v>
      </c>
    </row>
    <row r="42" spans="1:5" x14ac:dyDescent="0.2">
      <c r="A42" t="s">
        <v>9</v>
      </c>
      <c r="B42" t="s">
        <v>474</v>
      </c>
      <c r="C42" t="s">
        <v>475</v>
      </c>
      <c r="D42" t="s">
        <v>2</v>
      </c>
      <c r="E42" t="s">
        <v>2032</v>
      </c>
    </row>
    <row r="43" spans="1:5" x14ac:dyDescent="0.2">
      <c r="A43" t="s">
        <v>11</v>
      </c>
      <c r="B43" t="s">
        <v>476</v>
      </c>
      <c r="C43" t="s">
        <v>477</v>
      </c>
      <c r="D43" t="s">
        <v>2</v>
      </c>
      <c r="E43" t="s">
        <v>2032</v>
      </c>
    </row>
    <row r="44" spans="1:5" x14ac:dyDescent="0.2">
      <c r="A44" t="s">
        <v>9</v>
      </c>
      <c r="B44" t="s">
        <v>478</v>
      </c>
      <c r="C44" t="s">
        <v>479</v>
      </c>
      <c r="D44" t="s">
        <v>2</v>
      </c>
      <c r="E44" t="s">
        <v>2032</v>
      </c>
    </row>
    <row r="45" spans="1:5" x14ac:dyDescent="0.2">
      <c r="A45" t="s">
        <v>9</v>
      </c>
      <c r="B45" t="s">
        <v>478</v>
      </c>
      <c r="C45" t="s">
        <v>480</v>
      </c>
      <c r="D45" t="s">
        <v>2</v>
      </c>
      <c r="E45" t="s">
        <v>2032</v>
      </c>
    </row>
    <row r="46" spans="1:5" x14ac:dyDescent="0.2">
      <c r="A46" t="s">
        <v>9</v>
      </c>
      <c r="B46" t="s">
        <v>481</v>
      </c>
      <c r="C46" t="s">
        <v>203</v>
      </c>
      <c r="D46" t="s">
        <v>2</v>
      </c>
      <c r="E46" t="s">
        <v>2032</v>
      </c>
    </row>
    <row r="47" spans="1:5" x14ac:dyDescent="0.2">
      <c r="A47" t="s">
        <v>9</v>
      </c>
      <c r="B47" t="s">
        <v>481</v>
      </c>
      <c r="C47" t="s">
        <v>482</v>
      </c>
      <c r="D47" t="s">
        <v>2</v>
      </c>
      <c r="E47" t="s">
        <v>2032</v>
      </c>
    </row>
    <row r="48" spans="1:5" x14ac:dyDescent="0.2">
      <c r="A48" t="s">
        <v>3</v>
      </c>
      <c r="B48" t="s">
        <v>481</v>
      </c>
      <c r="C48" t="s">
        <v>411</v>
      </c>
      <c r="D48" t="s">
        <v>2</v>
      </c>
      <c r="E48" t="s">
        <v>2032</v>
      </c>
    </row>
    <row r="49" spans="1:5" x14ac:dyDescent="0.2">
      <c r="A49" t="s">
        <v>3</v>
      </c>
      <c r="B49" t="s">
        <v>483</v>
      </c>
      <c r="C49" t="s">
        <v>484</v>
      </c>
      <c r="D49" t="s">
        <v>2</v>
      </c>
      <c r="E49" t="s">
        <v>2032</v>
      </c>
    </row>
    <row r="50" spans="1:5" x14ac:dyDescent="0.2">
      <c r="A50" t="s">
        <v>9</v>
      </c>
      <c r="B50" t="s">
        <v>485</v>
      </c>
      <c r="C50" t="s">
        <v>486</v>
      </c>
      <c r="D50" t="s">
        <v>2</v>
      </c>
      <c r="E50" t="s">
        <v>2032</v>
      </c>
    </row>
    <row r="51" spans="1:5" x14ac:dyDescent="0.2">
      <c r="A51" t="s">
        <v>3</v>
      </c>
      <c r="B51" t="s">
        <v>485</v>
      </c>
      <c r="C51" t="s">
        <v>487</v>
      </c>
      <c r="D51" t="s">
        <v>2</v>
      </c>
      <c r="E51" t="s">
        <v>2032</v>
      </c>
    </row>
    <row r="52" spans="1:5" x14ac:dyDescent="0.2">
      <c r="A52" t="s">
        <v>3</v>
      </c>
      <c r="B52" t="s">
        <v>488</v>
      </c>
      <c r="C52" t="s">
        <v>376</v>
      </c>
      <c r="D52" t="s">
        <v>2</v>
      </c>
      <c r="E52" t="s">
        <v>2032</v>
      </c>
    </row>
    <row r="53" spans="1:5" x14ac:dyDescent="0.2">
      <c r="A53" t="s">
        <v>9</v>
      </c>
      <c r="B53" t="s">
        <v>488</v>
      </c>
      <c r="C53" t="s">
        <v>302</v>
      </c>
      <c r="D53" t="s">
        <v>2</v>
      </c>
      <c r="E53" t="s">
        <v>2032</v>
      </c>
    </row>
    <row r="54" spans="1:5" x14ac:dyDescent="0.2">
      <c r="A54" t="s">
        <v>3</v>
      </c>
      <c r="B54" t="s">
        <v>489</v>
      </c>
      <c r="C54" t="s">
        <v>491</v>
      </c>
      <c r="D54" t="s">
        <v>2</v>
      </c>
      <c r="E54" t="s">
        <v>2032</v>
      </c>
    </row>
    <row r="55" spans="1:5" x14ac:dyDescent="0.2">
      <c r="A55" t="s">
        <v>3</v>
      </c>
      <c r="B55" t="s">
        <v>489</v>
      </c>
      <c r="C55" t="s">
        <v>492</v>
      </c>
      <c r="D55" t="s">
        <v>2</v>
      </c>
      <c r="E55" t="s">
        <v>2032</v>
      </c>
    </row>
    <row r="56" spans="1:5" x14ac:dyDescent="0.2">
      <c r="A56" t="s">
        <v>3</v>
      </c>
      <c r="B56" t="s">
        <v>493</v>
      </c>
      <c r="C56" t="s">
        <v>182</v>
      </c>
      <c r="D56" t="s">
        <v>343</v>
      </c>
      <c r="E56" t="s">
        <v>2032</v>
      </c>
    </row>
    <row r="57" spans="1:5" x14ac:dyDescent="0.2">
      <c r="A57" t="s">
        <v>9</v>
      </c>
      <c r="B57" t="s">
        <v>419</v>
      </c>
      <c r="C57" t="s">
        <v>247</v>
      </c>
      <c r="D57" t="s">
        <v>2</v>
      </c>
      <c r="E57" t="s">
        <v>2032</v>
      </c>
    </row>
    <row r="58" spans="1:5" x14ac:dyDescent="0.2">
      <c r="A58" t="s">
        <v>3</v>
      </c>
      <c r="B58" t="s">
        <v>422</v>
      </c>
      <c r="C58" t="s">
        <v>424</v>
      </c>
      <c r="D58" t="s">
        <v>2</v>
      </c>
      <c r="E58" t="s">
        <v>2032</v>
      </c>
    </row>
    <row r="59" spans="1:5" x14ac:dyDescent="0.2">
      <c r="A59" t="s">
        <v>6</v>
      </c>
      <c r="B59" t="s">
        <v>422</v>
      </c>
      <c r="C59" t="s">
        <v>53</v>
      </c>
      <c r="D59" t="s">
        <v>428</v>
      </c>
      <c r="E59" t="s">
        <v>2032</v>
      </c>
    </row>
    <row r="60" spans="1:5" x14ac:dyDescent="0.2">
      <c r="A60" t="s">
        <v>3</v>
      </c>
      <c r="B60" t="s">
        <v>422</v>
      </c>
      <c r="C60" t="s">
        <v>426</v>
      </c>
      <c r="D60" t="s">
        <v>2</v>
      </c>
      <c r="E60" t="s">
        <v>2032</v>
      </c>
    </row>
    <row r="61" spans="1:5" x14ac:dyDescent="0.2">
      <c r="A61" t="s">
        <v>3</v>
      </c>
      <c r="B61" t="s">
        <v>422</v>
      </c>
      <c r="C61" t="s">
        <v>427</v>
      </c>
      <c r="D61" t="s">
        <v>2</v>
      </c>
      <c r="E61" t="s">
        <v>2032</v>
      </c>
    </row>
    <row r="62" spans="1:5" x14ac:dyDescent="0.2">
      <c r="A62" t="s">
        <v>6</v>
      </c>
      <c r="B62" t="s">
        <v>428</v>
      </c>
      <c r="C62" t="s">
        <v>190</v>
      </c>
      <c r="D62" t="s">
        <v>428</v>
      </c>
      <c r="E62" t="s">
        <v>2032</v>
      </c>
    </row>
    <row r="63" spans="1:5" x14ac:dyDescent="0.2">
      <c r="A63" t="s">
        <v>6</v>
      </c>
      <c r="B63" t="s">
        <v>429</v>
      </c>
      <c r="C63" t="s">
        <v>278</v>
      </c>
      <c r="D63" t="s">
        <v>343</v>
      </c>
      <c r="E63" t="s">
        <v>2032</v>
      </c>
    </row>
    <row r="64" spans="1:5" x14ac:dyDescent="0.2">
      <c r="A64" t="s">
        <v>9</v>
      </c>
      <c r="B64" t="s">
        <v>430</v>
      </c>
      <c r="C64" t="s">
        <v>431</v>
      </c>
      <c r="D64" t="s">
        <v>2</v>
      </c>
      <c r="E64" t="s">
        <v>2032</v>
      </c>
    </row>
    <row r="65" spans="1:5" x14ac:dyDescent="0.2">
      <c r="A65" t="s">
        <v>11</v>
      </c>
      <c r="B65" t="s">
        <v>430</v>
      </c>
      <c r="C65" t="s">
        <v>404</v>
      </c>
      <c r="D65" t="s">
        <v>2</v>
      </c>
      <c r="E65" t="s">
        <v>2032</v>
      </c>
    </row>
    <row r="66" spans="1:5" x14ac:dyDescent="0.2">
      <c r="A66" t="s">
        <v>6</v>
      </c>
      <c r="B66" t="s">
        <v>432</v>
      </c>
      <c r="C66" t="s">
        <v>239</v>
      </c>
      <c r="D66" t="s">
        <v>377</v>
      </c>
      <c r="E66" t="s">
        <v>2032</v>
      </c>
    </row>
    <row r="67" spans="1:5" x14ac:dyDescent="0.2">
      <c r="A67" t="s">
        <v>9</v>
      </c>
      <c r="B67" t="s">
        <v>432</v>
      </c>
      <c r="C67" t="s">
        <v>433</v>
      </c>
      <c r="D67" t="s">
        <v>2</v>
      </c>
      <c r="E67" t="s">
        <v>2032</v>
      </c>
    </row>
    <row r="68" spans="1:5" x14ac:dyDescent="0.2">
      <c r="A68" t="s">
        <v>9</v>
      </c>
      <c r="B68" t="s">
        <v>390</v>
      </c>
      <c r="C68" t="s">
        <v>220</v>
      </c>
      <c r="D68" t="s">
        <v>2</v>
      </c>
      <c r="E68" t="s">
        <v>2032</v>
      </c>
    </row>
    <row r="69" spans="1:5" x14ac:dyDescent="0.2">
      <c r="A69" t="s">
        <v>9</v>
      </c>
      <c r="B69" t="s">
        <v>393</v>
      </c>
      <c r="C69" t="s">
        <v>372</v>
      </c>
      <c r="D69" t="s">
        <v>2</v>
      </c>
      <c r="E69" t="s">
        <v>2032</v>
      </c>
    </row>
    <row r="70" spans="1:5" x14ac:dyDescent="0.2">
      <c r="A70" t="s">
        <v>9</v>
      </c>
      <c r="B70" t="s">
        <v>396</v>
      </c>
      <c r="C70" t="s">
        <v>397</v>
      </c>
      <c r="D70" t="s">
        <v>2</v>
      </c>
      <c r="E70" t="s">
        <v>2032</v>
      </c>
    </row>
    <row r="71" spans="1:5" x14ac:dyDescent="0.2">
      <c r="A71" t="s">
        <v>9</v>
      </c>
      <c r="B71" t="s">
        <v>396</v>
      </c>
      <c r="C71" t="s">
        <v>398</v>
      </c>
      <c r="D71" t="s">
        <v>2</v>
      </c>
      <c r="E71" t="s">
        <v>2032</v>
      </c>
    </row>
    <row r="72" spans="1:5" x14ac:dyDescent="0.2">
      <c r="A72" t="s">
        <v>9</v>
      </c>
      <c r="B72" t="s">
        <v>396</v>
      </c>
      <c r="C72" t="s">
        <v>399</v>
      </c>
      <c r="D72" t="s">
        <v>2</v>
      </c>
      <c r="E72" t="s">
        <v>2032</v>
      </c>
    </row>
    <row r="73" spans="1:5" x14ac:dyDescent="0.2">
      <c r="A73" t="s">
        <v>3</v>
      </c>
      <c r="B73" t="s">
        <v>400</v>
      </c>
      <c r="C73" t="s">
        <v>401</v>
      </c>
      <c r="D73" t="s">
        <v>400</v>
      </c>
      <c r="E73" t="s">
        <v>2032</v>
      </c>
    </row>
    <row r="74" spans="1:5" x14ac:dyDescent="0.2">
      <c r="A74" t="s">
        <v>6</v>
      </c>
      <c r="B74" t="s">
        <v>402</v>
      </c>
      <c r="C74" t="s">
        <v>338</v>
      </c>
      <c r="D74" t="s">
        <v>403</v>
      </c>
      <c r="E74" t="s">
        <v>2032</v>
      </c>
    </row>
    <row r="75" spans="1:5" x14ac:dyDescent="0.2">
      <c r="A75" t="s">
        <v>6</v>
      </c>
      <c r="B75" t="s">
        <v>403</v>
      </c>
      <c r="C75" t="s">
        <v>81</v>
      </c>
      <c r="D75" t="s">
        <v>281</v>
      </c>
      <c r="E75" t="s">
        <v>2032</v>
      </c>
    </row>
    <row r="76" spans="1:5" x14ac:dyDescent="0.2">
      <c r="A76" t="s">
        <v>3</v>
      </c>
      <c r="B76" t="s">
        <v>406</v>
      </c>
      <c r="C76" t="s">
        <v>407</v>
      </c>
      <c r="D76" t="s">
        <v>2</v>
      </c>
      <c r="E76" t="s">
        <v>2032</v>
      </c>
    </row>
    <row r="77" spans="1:5" x14ac:dyDescent="0.2">
      <c r="A77" t="s">
        <v>6</v>
      </c>
      <c r="B77" t="s">
        <v>408</v>
      </c>
      <c r="C77" t="s">
        <v>118</v>
      </c>
      <c r="D77" t="s">
        <v>408</v>
      </c>
      <c r="E77" t="s">
        <v>2032</v>
      </c>
    </row>
    <row r="78" spans="1:5" x14ac:dyDescent="0.2">
      <c r="A78" t="s">
        <v>9</v>
      </c>
      <c r="B78" t="s">
        <v>409</v>
      </c>
      <c r="C78" t="s">
        <v>305</v>
      </c>
      <c r="D78" t="s">
        <v>2</v>
      </c>
      <c r="E78" t="s">
        <v>2032</v>
      </c>
    </row>
    <row r="79" spans="1:5" x14ac:dyDescent="0.2">
      <c r="A79" t="s">
        <v>9</v>
      </c>
      <c r="B79" t="s">
        <v>409</v>
      </c>
      <c r="C79" t="s">
        <v>334</v>
      </c>
      <c r="D79" t="s">
        <v>2</v>
      </c>
      <c r="E79" t="s">
        <v>2032</v>
      </c>
    </row>
    <row r="80" spans="1:5" x14ac:dyDescent="0.2">
      <c r="A80" t="s">
        <v>9</v>
      </c>
      <c r="B80" t="s">
        <v>409</v>
      </c>
      <c r="C80" t="s">
        <v>324</v>
      </c>
      <c r="D80" t="s">
        <v>2</v>
      </c>
      <c r="E80" t="s">
        <v>2032</v>
      </c>
    </row>
    <row r="81" spans="1:5" x14ac:dyDescent="0.2">
      <c r="A81" t="s">
        <v>6</v>
      </c>
      <c r="B81" t="s">
        <v>410</v>
      </c>
      <c r="C81" t="s">
        <v>179</v>
      </c>
      <c r="D81" t="s">
        <v>410</v>
      </c>
      <c r="E81" t="s">
        <v>2032</v>
      </c>
    </row>
    <row r="82" spans="1:5" x14ac:dyDescent="0.2">
      <c r="A82" t="s">
        <v>6</v>
      </c>
      <c r="B82" t="s">
        <v>410</v>
      </c>
      <c r="C82" t="s">
        <v>193</v>
      </c>
      <c r="D82" t="s">
        <v>410</v>
      </c>
      <c r="E82" t="s">
        <v>2032</v>
      </c>
    </row>
    <row r="83" spans="1:5" x14ac:dyDescent="0.2">
      <c r="A83" t="s">
        <v>9</v>
      </c>
      <c r="B83" t="s">
        <v>410</v>
      </c>
      <c r="C83" t="s">
        <v>321</v>
      </c>
      <c r="D83" t="s">
        <v>2</v>
      </c>
      <c r="E83" t="s">
        <v>2032</v>
      </c>
    </row>
    <row r="84" spans="1:5" x14ac:dyDescent="0.2">
      <c r="A84" t="s">
        <v>6</v>
      </c>
      <c r="B84" t="s">
        <v>412</v>
      </c>
      <c r="C84" t="s">
        <v>341</v>
      </c>
      <c r="D84" t="s">
        <v>373</v>
      </c>
      <c r="E84" t="s">
        <v>2032</v>
      </c>
    </row>
    <row r="85" spans="1:5" x14ac:dyDescent="0.2">
      <c r="A85" t="s">
        <v>6</v>
      </c>
      <c r="B85" t="s">
        <v>413</v>
      </c>
      <c r="C85" t="s">
        <v>346</v>
      </c>
      <c r="D85" t="s">
        <v>413</v>
      </c>
      <c r="E85" t="s">
        <v>2032</v>
      </c>
    </row>
    <row r="86" spans="1:5" x14ac:dyDescent="0.2">
      <c r="A86" t="s">
        <v>6</v>
      </c>
      <c r="B86" t="s">
        <v>414</v>
      </c>
      <c r="C86" t="s">
        <v>388</v>
      </c>
      <c r="D86" t="s">
        <v>414</v>
      </c>
      <c r="E86" t="s">
        <v>2032</v>
      </c>
    </row>
    <row r="87" spans="1:5" x14ac:dyDescent="0.2">
      <c r="A87" t="s">
        <v>6</v>
      </c>
      <c r="B87" t="s">
        <v>415</v>
      </c>
      <c r="C87" t="s">
        <v>352</v>
      </c>
      <c r="D87" t="s">
        <v>2</v>
      </c>
      <c r="E87" t="s">
        <v>2032</v>
      </c>
    </row>
    <row r="88" spans="1:5" x14ac:dyDescent="0.2">
      <c r="A88" t="s">
        <v>6</v>
      </c>
      <c r="B88" t="s">
        <v>368</v>
      </c>
      <c r="C88" t="s">
        <v>37</v>
      </c>
      <c r="D88" t="s">
        <v>252</v>
      </c>
      <c r="E88" t="s">
        <v>2032</v>
      </c>
    </row>
    <row r="89" spans="1:5" x14ac:dyDescent="0.2">
      <c r="A89" t="s">
        <v>6</v>
      </c>
      <c r="B89" t="s">
        <v>373</v>
      </c>
      <c r="C89" t="s">
        <v>337</v>
      </c>
      <c r="D89" t="s">
        <v>2</v>
      </c>
      <c r="E89" t="s">
        <v>2032</v>
      </c>
    </row>
    <row r="90" spans="1:5" x14ac:dyDescent="0.2">
      <c r="A90" t="s">
        <v>6</v>
      </c>
      <c r="B90" t="s">
        <v>377</v>
      </c>
      <c r="C90" t="s">
        <v>378</v>
      </c>
      <c r="D90" t="s">
        <v>377</v>
      </c>
      <c r="E90" t="s">
        <v>2032</v>
      </c>
    </row>
    <row r="91" spans="1:5" x14ac:dyDescent="0.2">
      <c r="A91" t="s">
        <v>6</v>
      </c>
      <c r="B91" t="s">
        <v>377</v>
      </c>
      <c r="C91" t="s">
        <v>181</v>
      </c>
      <c r="D91" t="s">
        <v>320</v>
      </c>
      <c r="E91" t="s">
        <v>2032</v>
      </c>
    </row>
    <row r="92" spans="1:5" x14ac:dyDescent="0.2">
      <c r="A92" t="s">
        <v>6</v>
      </c>
      <c r="B92" t="s">
        <v>381</v>
      </c>
      <c r="C92" t="s">
        <v>311</v>
      </c>
      <c r="D92" t="s">
        <v>381</v>
      </c>
      <c r="E92" t="s">
        <v>2032</v>
      </c>
    </row>
    <row r="93" spans="1:5" x14ac:dyDescent="0.2">
      <c r="A93" t="s">
        <v>3</v>
      </c>
      <c r="B93" t="s">
        <v>383</v>
      </c>
      <c r="C93" t="s">
        <v>154</v>
      </c>
      <c r="D93" t="s">
        <v>2</v>
      </c>
      <c r="E93" t="s">
        <v>2032</v>
      </c>
    </row>
    <row r="94" spans="1:5" x14ac:dyDescent="0.2">
      <c r="A94" t="s">
        <v>9</v>
      </c>
      <c r="B94" t="s">
        <v>384</v>
      </c>
      <c r="C94" t="s">
        <v>385</v>
      </c>
      <c r="D94" t="s">
        <v>2</v>
      </c>
      <c r="E94" t="s">
        <v>2032</v>
      </c>
    </row>
    <row r="95" spans="1:5" x14ac:dyDescent="0.2">
      <c r="A95" t="s">
        <v>6</v>
      </c>
      <c r="B95" t="s">
        <v>384</v>
      </c>
      <c r="C95" t="s">
        <v>192</v>
      </c>
      <c r="D95" t="s">
        <v>347</v>
      </c>
      <c r="E95" t="s">
        <v>2032</v>
      </c>
    </row>
    <row r="96" spans="1:5" x14ac:dyDescent="0.2">
      <c r="A96" t="s">
        <v>3</v>
      </c>
      <c r="B96" t="s">
        <v>384</v>
      </c>
      <c r="C96" t="s">
        <v>386</v>
      </c>
      <c r="D96" t="s">
        <v>2</v>
      </c>
      <c r="E96" t="s">
        <v>2032</v>
      </c>
    </row>
    <row r="97" spans="1:5" x14ac:dyDescent="0.2">
      <c r="A97" t="s">
        <v>6</v>
      </c>
      <c r="B97" t="s">
        <v>387</v>
      </c>
      <c r="C97" t="s">
        <v>309</v>
      </c>
      <c r="D97" t="s">
        <v>1633</v>
      </c>
      <c r="E97" t="s">
        <v>2032</v>
      </c>
    </row>
    <row r="98" spans="1:5" x14ac:dyDescent="0.2">
      <c r="A98" t="s">
        <v>6</v>
      </c>
      <c r="B98" t="s">
        <v>387</v>
      </c>
      <c r="C98" t="s">
        <v>310</v>
      </c>
      <c r="D98" t="s">
        <v>1633</v>
      </c>
      <c r="E98" t="s">
        <v>2032</v>
      </c>
    </row>
    <row r="99" spans="1:5" x14ac:dyDescent="0.2">
      <c r="A99" t="s">
        <v>3</v>
      </c>
      <c r="B99" t="s">
        <v>335</v>
      </c>
      <c r="C99" t="s">
        <v>266</v>
      </c>
      <c r="D99" t="s">
        <v>2</v>
      </c>
      <c r="E99" t="s">
        <v>2032</v>
      </c>
    </row>
    <row r="100" spans="1:5" x14ac:dyDescent="0.2">
      <c r="A100" t="s">
        <v>6</v>
      </c>
      <c r="B100" t="s">
        <v>340</v>
      </c>
      <c r="C100" t="s">
        <v>177</v>
      </c>
      <c r="D100" t="s">
        <v>1621</v>
      </c>
      <c r="E100" t="s">
        <v>2032</v>
      </c>
    </row>
    <row r="101" spans="1:5" x14ac:dyDescent="0.2">
      <c r="A101" t="s">
        <v>6</v>
      </c>
      <c r="B101" t="s">
        <v>340</v>
      </c>
      <c r="C101" t="s">
        <v>32</v>
      </c>
      <c r="D101" t="s">
        <v>1622</v>
      </c>
      <c r="E101" t="s">
        <v>2032</v>
      </c>
    </row>
    <row r="102" spans="1:5" x14ac:dyDescent="0.2">
      <c r="A102" t="s">
        <v>6</v>
      </c>
      <c r="B102" t="s">
        <v>340</v>
      </c>
      <c r="C102" t="s">
        <v>187</v>
      </c>
      <c r="D102" t="s">
        <v>1624</v>
      </c>
      <c r="E102" t="s">
        <v>2032</v>
      </c>
    </row>
    <row r="103" spans="1:5" x14ac:dyDescent="0.2">
      <c r="A103" t="s">
        <v>6</v>
      </c>
      <c r="B103" t="s">
        <v>340</v>
      </c>
      <c r="C103" t="s">
        <v>176</v>
      </c>
      <c r="D103" t="s">
        <v>1621</v>
      </c>
      <c r="E103" t="s">
        <v>2032</v>
      </c>
    </row>
    <row r="104" spans="1:5" x14ac:dyDescent="0.2">
      <c r="A104" t="s">
        <v>6</v>
      </c>
      <c r="B104" t="s">
        <v>340</v>
      </c>
      <c r="C104" t="s">
        <v>158</v>
      </c>
      <c r="D104" t="s">
        <v>1578</v>
      </c>
      <c r="E104" t="s">
        <v>2032</v>
      </c>
    </row>
    <row r="105" spans="1:5" x14ac:dyDescent="0.2">
      <c r="A105" t="s">
        <v>6</v>
      </c>
      <c r="B105" t="s">
        <v>340</v>
      </c>
      <c r="C105" t="s">
        <v>134</v>
      </c>
      <c r="D105" t="s">
        <v>1621</v>
      </c>
      <c r="E105" t="s">
        <v>2032</v>
      </c>
    </row>
    <row r="106" spans="1:5" x14ac:dyDescent="0.2">
      <c r="A106" t="s">
        <v>6</v>
      </c>
      <c r="B106" t="s">
        <v>340</v>
      </c>
      <c r="C106" t="s">
        <v>113</v>
      </c>
      <c r="D106" t="s">
        <v>1571</v>
      </c>
      <c r="E106" t="s">
        <v>2032</v>
      </c>
    </row>
    <row r="107" spans="1:5" x14ac:dyDescent="0.2">
      <c r="A107" t="s">
        <v>6</v>
      </c>
      <c r="B107" t="s">
        <v>340</v>
      </c>
      <c r="C107" t="s">
        <v>47</v>
      </c>
      <c r="D107" t="s">
        <v>1625</v>
      </c>
      <c r="E107" t="s">
        <v>2032</v>
      </c>
    </row>
    <row r="108" spans="1:5" x14ac:dyDescent="0.2">
      <c r="A108" t="s">
        <v>6</v>
      </c>
      <c r="B108" t="s">
        <v>340</v>
      </c>
      <c r="C108" t="s">
        <v>178</v>
      </c>
      <c r="D108" t="s">
        <v>1626</v>
      </c>
      <c r="E108" t="s">
        <v>2032</v>
      </c>
    </row>
    <row r="109" spans="1:5" x14ac:dyDescent="0.2">
      <c r="A109" t="s">
        <v>6</v>
      </c>
      <c r="B109" t="s">
        <v>340</v>
      </c>
      <c r="C109" t="s">
        <v>216</v>
      </c>
      <c r="D109" t="s">
        <v>1627</v>
      </c>
      <c r="E109" t="s">
        <v>2032</v>
      </c>
    </row>
    <row r="110" spans="1:5" x14ac:dyDescent="0.2">
      <c r="A110" t="s">
        <v>6</v>
      </c>
      <c r="B110" t="s">
        <v>340</v>
      </c>
      <c r="C110" t="s">
        <v>40</v>
      </c>
      <c r="D110" t="s">
        <v>1628</v>
      </c>
      <c r="E110" t="s">
        <v>2032</v>
      </c>
    </row>
    <row r="111" spans="1:5" x14ac:dyDescent="0.2">
      <c r="A111" t="s">
        <v>6</v>
      </c>
      <c r="B111" t="s">
        <v>340</v>
      </c>
      <c r="C111" t="s">
        <v>75</v>
      </c>
      <c r="D111" t="s">
        <v>1629</v>
      </c>
      <c r="E111" t="s">
        <v>2032</v>
      </c>
    </row>
    <row r="112" spans="1:5" x14ac:dyDescent="0.2">
      <c r="A112" t="s">
        <v>6</v>
      </c>
      <c r="B112" t="s">
        <v>340</v>
      </c>
      <c r="C112" t="s">
        <v>151</v>
      </c>
      <c r="D112" t="s">
        <v>298</v>
      </c>
      <c r="E112" t="s">
        <v>2032</v>
      </c>
    </row>
    <row r="113" spans="1:5" x14ac:dyDescent="0.2">
      <c r="A113" t="s">
        <v>6</v>
      </c>
      <c r="B113" t="s">
        <v>340</v>
      </c>
      <c r="C113" t="s">
        <v>212</v>
      </c>
      <c r="D113" t="s">
        <v>1630</v>
      </c>
      <c r="E113" t="s">
        <v>2032</v>
      </c>
    </row>
    <row r="114" spans="1:5" x14ac:dyDescent="0.2">
      <c r="A114" t="s">
        <v>6</v>
      </c>
      <c r="B114" t="s">
        <v>340</v>
      </c>
      <c r="C114" t="s">
        <v>184</v>
      </c>
      <c r="D114" t="s">
        <v>1630</v>
      </c>
      <c r="E114" t="s">
        <v>2032</v>
      </c>
    </row>
    <row r="115" spans="1:5" x14ac:dyDescent="0.2">
      <c r="A115" t="s">
        <v>6</v>
      </c>
      <c r="B115" t="s">
        <v>340</v>
      </c>
      <c r="C115" t="s">
        <v>223</v>
      </c>
      <c r="D115" t="s">
        <v>288</v>
      </c>
      <c r="E115" t="s">
        <v>2032</v>
      </c>
    </row>
    <row r="116" spans="1:5" x14ac:dyDescent="0.2">
      <c r="A116" t="s">
        <v>6</v>
      </c>
      <c r="B116" t="s">
        <v>340</v>
      </c>
      <c r="C116" t="s">
        <v>246</v>
      </c>
      <c r="D116" t="s">
        <v>1631</v>
      </c>
      <c r="E116" t="s">
        <v>2032</v>
      </c>
    </row>
    <row r="117" spans="1:5" x14ac:dyDescent="0.2">
      <c r="A117" t="s">
        <v>6</v>
      </c>
      <c r="B117" t="s">
        <v>340</v>
      </c>
      <c r="C117" t="s">
        <v>227</v>
      </c>
      <c r="D117" t="s">
        <v>1632</v>
      </c>
      <c r="E117" t="s">
        <v>2032</v>
      </c>
    </row>
    <row r="118" spans="1:5" x14ac:dyDescent="0.2">
      <c r="A118" t="s">
        <v>9</v>
      </c>
      <c r="B118" t="s">
        <v>340</v>
      </c>
      <c r="C118" t="s">
        <v>253</v>
      </c>
      <c r="D118" t="s">
        <v>2</v>
      </c>
      <c r="E118" t="s">
        <v>2032</v>
      </c>
    </row>
    <row r="119" spans="1:5" x14ac:dyDescent="0.2">
      <c r="A119" t="s">
        <v>6</v>
      </c>
      <c r="B119" t="s">
        <v>340</v>
      </c>
      <c r="C119" t="s">
        <v>270</v>
      </c>
      <c r="D119" t="s">
        <v>1619</v>
      </c>
      <c r="E119" t="s">
        <v>2032</v>
      </c>
    </row>
    <row r="120" spans="1:5" x14ac:dyDescent="0.2">
      <c r="A120" t="s">
        <v>6</v>
      </c>
      <c r="B120" t="s">
        <v>345</v>
      </c>
      <c r="C120" t="s">
        <v>173</v>
      </c>
      <c r="D120" t="s">
        <v>360</v>
      </c>
      <c r="E120" t="s">
        <v>2032</v>
      </c>
    </row>
    <row r="121" spans="1:5" x14ac:dyDescent="0.2">
      <c r="A121" t="s">
        <v>6</v>
      </c>
      <c r="B121" t="s">
        <v>347</v>
      </c>
      <c r="C121" t="s">
        <v>319</v>
      </c>
      <c r="D121" t="s">
        <v>349</v>
      </c>
      <c r="E121" t="s">
        <v>2032</v>
      </c>
    </row>
    <row r="122" spans="1:5" x14ac:dyDescent="0.2">
      <c r="A122" t="s">
        <v>6</v>
      </c>
      <c r="B122" t="s">
        <v>353</v>
      </c>
      <c r="C122" t="s">
        <v>354</v>
      </c>
      <c r="D122" t="s">
        <v>353</v>
      </c>
      <c r="E122" t="s">
        <v>2032</v>
      </c>
    </row>
    <row r="123" spans="1:5" x14ac:dyDescent="0.2">
      <c r="A123" t="s">
        <v>9</v>
      </c>
      <c r="B123" t="s">
        <v>355</v>
      </c>
      <c r="C123" t="s">
        <v>356</v>
      </c>
      <c r="D123" t="s">
        <v>2</v>
      </c>
      <c r="E123" t="s">
        <v>2032</v>
      </c>
    </row>
    <row r="124" spans="1:5" x14ac:dyDescent="0.2">
      <c r="A124" t="s">
        <v>9</v>
      </c>
      <c r="B124" t="s">
        <v>355</v>
      </c>
      <c r="C124" t="s">
        <v>357</v>
      </c>
      <c r="D124" t="s">
        <v>2</v>
      </c>
      <c r="E124" t="s">
        <v>2032</v>
      </c>
    </row>
    <row r="125" spans="1:5" x14ac:dyDescent="0.2">
      <c r="A125" t="s">
        <v>6</v>
      </c>
      <c r="B125" t="s">
        <v>358</v>
      </c>
      <c r="C125" t="s">
        <v>120</v>
      </c>
      <c r="D125" t="s">
        <v>358</v>
      </c>
      <c r="E125" t="s">
        <v>2032</v>
      </c>
    </row>
    <row r="126" spans="1:5" x14ac:dyDescent="0.2">
      <c r="A126" t="s">
        <v>6</v>
      </c>
      <c r="B126" t="s">
        <v>359</v>
      </c>
      <c r="C126" t="s">
        <v>306</v>
      </c>
      <c r="D126" t="s">
        <v>359</v>
      </c>
      <c r="E126" t="s">
        <v>2032</v>
      </c>
    </row>
    <row r="127" spans="1:5" x14ac:dyDescent="0.2">
      <c r="A127" t="s">
        <v>9</v>
      </c>
      <c r="B127" t="s">
        <v>359</v>
      </c>
      <c r="C127" t="s">
        <v>155</v>
      </c>
      <c r="D127" t="s">
        <v>2</v>
      </c>
      <c r="E127" t="s">
        <v>2032</v>
      </c>
    </row>
    <row r="128" spans="1:5" x14ac:dyDescent="0.2">
      <c r="A128" t="s">
        <v>6</v>
      </c>
      <c r="B128" t="s">
        <v>360</v>
      </c>
      <c r="C128" t="s">
        <v>93</v>
      </c>
      <c r="D128" t="s">
        <v>293</v>
      </c>
      <c r="E128" t="s">
        <v>2032</v>
      </c>
    </row>
    <row r="129" spans="1:5" x14ac:dyDescent="0.2">
      <c r="A129" t="s">
        <v>3</v>
      </c>
      <c r="B129" t="s">
        <v>360</v>
      </c>
      <c r="C129" t="s">
        <v>361</v>
      </c>
      <c r="D129" t="s">
        <v>2</v>
      </c>
      <c r="E129" t="s">
        <v>2032</v>
      </c>
    </row>
    <row r="130" spans="1:5" x14ac:dyDescent="0.2">
      <c r="A130" t="s">
        <v>9</v>
      </c>
      <c r="B130" t="s">
        <v>360</v>
      </c>
      <c r="C130" t="s">
        <v>362</v>
      </c>
      <c r="D130" t="s">
        <v>2</v>
      </c>
      <c r="E130" t="s">
        <v>2032</v>
      </c>
    </row>
    <row r="131" spans="1:5" x14ac:dyDescent="0.2">
      <c r="A131" t="s">
        <v>6</v>
      </c>
      <c r="B131" t="s">
        <v>363</v>
      </c>
      <c r="C131" t="s">
        <v>63</v>
      </c>
      <c r="D131" t="s">
        <v>363</v>
      </c>
      <c r="E131" t="s">
        <v>2032</v>
      </c>
    </row>
    <row r="132" spans="1:5" x14ac:dyDescent="0.2">
      <c r="A132" t="s">
        <v>9</v>
      </c>
      <c r="B132" t="s">
        <v>363</v>
      </c>
      <c r="C132" t="s">
        <v>364</v>
      </c>
      <c r="D132" t="s">
        <v>2</v>
      </c>
      <c r="E132" t="s">
        <v>2032</v>
      </c>
    </row>
    <row r="133" spans="1:5" x14ac:dyDescent="0.2">
      <c r="A133" t="s">
        <v>9</v>
      </c>
      <c r="B133" t="s">
        <v>365</v>
      </c>
      <c r="C133" t="s">
        <v>366</v>
      </c>
      <c r="D133" t="s">
        <v>2</v>
      </c>
      <c r="E133" t="s">
        <v>2032</v>
      </c>
    </row>
    <row r="134" spans="1:5" x14ac:dyDescent="0.2">
      <c r="A134" t="s">
        <v>6</v>
      </c>
      <c r="B134" t="s">
        <v>365</v>
      </c>
      <c r="C134" t="s">
        <v>367</v>
      </c>
      <c r="D134" t="s">
        <v>328</v>
      </c>
      <c r="E134" t="s">
        <v>2032</v>
      </c>
    </row>
    <row r="135" spans="1:5" x14ac:dyDescent="0.2">
      <c r="A135" t="s">
        <v>6</v>
      </c>
      <c r="B135" t="s">
        <v>304</v>
      </c>
      <c r="C135" t="s">
        <v>98</v>
      </c>
      <c r="D135" t="s">
        <v>1619</v>
      </c>
      <c r="E135" t="s">
        <v>2032</v>
      </c>
    </row>
    <row r="136" spans="1:5" x14ac:dyDescent="0.2">
      <c r="A136" t="s">
        <v>6</v>
      </c>
      <c r="B136" t="s">
        <v>307</v>
      </c>
      <c r="C136" t="s">
        <v>167</v>
      </c>
      <c r="D136" t="s">
        <v>1619</v>
      </c>
      <c r="E136" t="s">
        <v>2032</v>
      </c>
    </row>
    <row r="137" spans="1:5" x14ac:dyDescent="0.2">
      <c r="A137" t="s">
        <v>6</v>
      </c>
      <c r="B137" t="s">
        <v>307</v>
      </c>
      <c r="C137" t="s">
        <v>308</v>
      </c>
      <c r="D137" t="s">
        <v>1620</v>
      </c>
      <c r="E137" t="s">
        <v>2032</v>
      </c>
    </row>
    <row r="138" spans="1:5" x14ac:dyDescent="0.2">
      <c r="A138" t="s">
        <v>9</v>
      </c>
      <c r="B138" t="s">
        <v>313</v>
      </c>
      <c r="C138" t="s">
        <v>314</v>
      </c>
      <c r="D138" t="s">
        <v>2</v>
      </c>
      <c r="E138" t="s">
        <v>2032</v>
      </c>
    </row>
    <row r="139" spans="1:5" x14ac:dyDescent="0.2">
      <c r="A139" t="s">
        <v>11</v>
      </c>
      <c r="B139" t="s">
        <v>315</v>
      </c>
      <c r="C139" t="s">
        <v>316</v>
      </c>
      <c r="D139" t="s">
        <v>2</v>
      </c>
      <c r="E139" t="s">
        <v>2032</v>
      </c>
    </row>
    <row r="140" spans="1:5" x14ac:dyDescent="0.2">
      <c r="A140" t="s">
        <v>3</v>
      </c>
      <c r="B140" t="s">
        <v>315</v>
      </c>
      <c r="C140" t="s">
        <v>18</v>
      </c>
      <c r="D140" t="s">
        <v>2</v>
      </c>
      <c r="E140" t="s">
        <v>2032</v>
      </c>
    </row>
    <row r="141" spans="1:5" x14ac:dyDescent="0.2">
      <c r="A141" t="s">
        <v>3</v>
      </c>
      <c r="B141" t="s">
        <v>325</v>
      </c>
      <c r="C141" t="s">
        <v>35</v>
      </c>
      <c r="D141" t="s">
        <v>2</v>
      </c>
      <c r="E141" t="s">
        <v>2032</v>
      </c>
    </row>
    <row r="142" spans="1:5" x14ac:dyDescent="0.2">
      <c r="A142" t="s">
        <v>6</v>
      </c>
      <c r="B142" t="s">
        <v>326</v>
      </c>
      <c r="C142" t="s">
        <v>327</v>
      </c>
      <c r="D142" t="s">
        <v>326</v>
      </c>
      <c r="E142" t="s">
        <v>2032</v>
      </c>
    </row>
    <row r="143" spans="1:5" x14ac:dyDescent="0.2">
      <c r="A143" t="s">
        <v>3</v>
      </c>
      <c r="B143" t="s">
        <v>328</v>
      </c>
      <c r="C143" t="s">
        <v>261</v>
      </c>
      <c r="D143" t="s">
        <v>2</v>
      </c>
      <c r="E143" t="s">
        <v>2032</v>
      </c>
    </row>
    <row r="144" spans="1:5" x14ac:dyDescent="0.2">
      <c r="A144" t="s">
        <v>3</v>
      </c>
      <c r="B144" t="s">
        <v>329</v>
      </c>
      <c r="C144" t="s">
        <v>332</v>
      </c>
      <c r="D144" t="s">
        <v>2</v>
      </c>
      <c r="E144" t="s">
        <v>2032</v>
      </c>
    </row>
    <row r="145" spans="1:5" x14ac:dyDescent="0.2">
      <c r="A145" t="s">
        <v>6</v>
      </c>
      <c r="B145" t="s">
        <v>329</v>
      </c>
      <c r="C145" t="s">
        <v>131</v>
      </c>
      <c r="D145" t="s">
        <v>329</v>
      </c>
      <c r="E145" t="s">
        <v>2032</v>
      </c>
    </row>
    <row r="146" spans="1:5" x14ac:dyDescent="0.2">
      <c r="A146" t="s">
        <v>3</v>
      </c>
      <c r="B146" t="s">
        <v>254</v>
      </c>
      <c r="C146" t="s">
        <v>255</v>
      </c>
      <c r="D146" t="s">
        <v>2</v>
      </c>
      <c r="E146" t="s">
        <v>2032</v>
      </c>
    </row>
    <row r="147" spans="1:5" x14ac:dyDescent="0.2">
      <c r="A147" t="s">
        <v>11</v>
      </c>
      <c r="B147" t="s">
        <v>257</v>
      </c>
      <c r="C147" t="s">
        <v>258</v>
      </c>
      <c r="D147" t="s">
        <v>2</v>
      </c>
      <c r="E147" t="s">
        <v>2032</v>
      </c>
    </row>
    <row r="148" spans="1:5" x14ac:dyDescent="0.2">
      <c r="A148" t="s">
        <v>6</v>
      </c>
      <c r="B148" t="s">
        <v>259</v>
      </c>
      <c r="C148" t="s">
        <v>168</v>
      </c>
      <c r="D148" t="s">
        <v>259</v>
      </c>
      <c r="E148" t="s">
        <v>2032</v>
      </c>
    </row>
    <row r="149" spans="1:5" x14ac:dyDescent="0.2">
      <c r="A149" t="s">
        <v>6</v>
      </c>
      <c r="B149" t="s">
        <v>260</v>
      </c>
      <c r="C149" t="s">
        <v>156</v>
      </c>
      <c r="D149" t="s">
        <v>1618</v>
      </c>
      <c r="E149" t="s">
        <v>2032</v>
      </c>
    </row>
    <row r="150" spans="1:5" x14ac:dyDescent="0.2">
      <c r="A150" t="s">
        <v>6</v>
      </c>
      <c r="B150" t="s">
        <v>267</v>
      </c>
      <c r="C150" t="s">
        <v>268</v>
      </c>
      <c r="D150" t="s">
        <v>267</v>
      </c>
      <c r="E150" t="s">
        <v>2032</v>
      </c>
    </row>
    <row r="151" spans="1:5" x14ac:dyDescent="0.2">
      <c r="A151" t="s">
        <v>6</v>
      </c>
      <c r="B151" t="s">
        <v>272</v>
      </c>
      <c r="C151" t="s">
        <v>273</v>
      </c>
      <c r="D151" t="s">
        <v>282</v>
      </c>
      <c r="E151" t="s">
        <v>2032</v>
      </c>
    </row>
    <row r="152" spans="1:5" x14ac:dyDescent="0.2">
      <c r="A152" t="s">
        <v>6</v>
      </c>
      <c r="B152" t="s">
        <v>274</v>
      </c>
      <c r="C152" t="s">
        <v>245</v>
      </c>
      <c r="D152" t="s">
        <v>275</v>
      </c>
      <c r="E152" t="s">
        <v>2032</v>
      </c>
    </row>
    <row r="153" spans="1:5" x14ac:dyDescent="0.2">
      <c r="A153" t="s">
        <v>9</v>
      </c>
      <c r="B153" t="s">
        <v>275</v>
      </c>
      <c r="C153" t="s">
        <v>276</v>
      </c>
      <c r="D153" t="s">
        <v>2</v>
      </c>
      <c r="E153" t="s">
        <v>2032</v>
      </c>
    </row>
    <row r="154" spans="1:5" x14ac:dyDescent="0.2">
      <c r="A154" t="s">
        <v>11</v>
      </c>
      <c r="B154" t="s">
        <v>275</v>
      </c>
      <c r="C154" t="s">
        <v>277</v>
      </c>
      <c r="D154" t="s">
        <v>2</v>
      </c>
      <c r="E154" t="s">
        <v>2032</v>
      </c>
    </row>
    <row r="155" spans="1:5" x14ac:dyDescent="0.2">
      <c r="A155" t="s">
        <v>6</v>
      </c>
      <c r="B155" t="s">
        <v>283</v>
      </c>
      <c r="C155" t="s">
        <v>128</v>
      </c>
      <c r="D155" t="s">
        <v>2</v>
      </c>
      <c r="E155" t="s">
        <v>2032</v>
      </c>
    </row>
    <row r="156" spans="1:5" x14ac:dyDescent="0.2">
      <c r="A156" t="s">
        <v>6</v>
      </c>
      <c r="B156" t="s">
        <v>284</v>
      </c>
      <c r="C156" t="s">
        <v>13</v>
      </c>
      <c r="D156" t="s">
        <v>1550</v>
      </c>
      <c r="E156" t="s">
        <v>2032</v>
      </c>
    </row>
    <row r="157" spans="1:5" x14ac:dyDescent="0.2">
      <c r="A157" t="s">
        <v>11</v>
      </c>
      <c r="B157" t="s">
        <v>284</v>
      </c>
      <c r="C157" t="s">
        <v>12</v>
      </c>
      <c r="D157" t="s">
        <v>2</v>
      </c>
      <c r="E157" t="s">
        <v>2032</v>
      </c>
    </row>
    <row r="158" spans="1:5" x14ac:dyDescent="0.2">
      <c r="A158" t="s">
        <v>6</v>
      </c>
      <c r="B158" t="s">
        <v>286</v>
      </c>
      <c r="C158" t="s">
        <v>197</v>
      </c>
      <c r="D158" t="s">
        <v>286</v>
      </c>
      <c r="E158" t="s">
        <v>2032</v>
      </c>
    </row>
    <row r="159" spans="1:5" x14ac:dyDescent="0.2">
      <c r="A159" t="s">
        <v>3</v>
      </c>
      <c r="B159" t="s">
        <v>287</v>
      </c>
      <c r="C159" t="s">
        <v>248</v>
      </c>
      <c r="D159" t="s">
        <v>2</v>
      </c>
      <c r="E159" t="s">
        <v>2032</v>
      </c>
    </row>
    <row r="160" spans="1:5" x14ac:dyDescent="0.2">
      <c r="A160" t="s">
        <v>3</v>
      </c>
      <c r="B160" t="s">
        <v>289</v>
      </c>
      <c r="C160" t="s">
        <v>238</v>
      </c>
      <c r="D160" t="s">
        <v>2</v>
      </c>
      <c r="E160" t="s">
        <v>2032</v>
      </c>
    </row>
    <row r="161" spans="1:5" x14ac:dyDescent="0.2">
      <c r="A161" t="s">
        <v>3</v>
      </c>
      <c r="B161" t="s">
        <v>289</v>
      </c>
      <c r="C161" t="s">
        <v>237</v>
      </c>
      <c r="D161" t="s">
        <v>2</v>
      </c>
      <c r="E161" t="s">
        <v>2032</v>
      </c>
    </row>
    <row r="162" spans="1:5" x14ac:dyDescent="0.2">
      <c r="A162" t="s">
        <v>11</v>
      </c>
      <c r="B162" t="s">
        <v>290</v>
      </c>
      <c r="C162" t="s">
        <v>125</v>
      </c>
      <c r="D162" t="s">
        <v>2</v>
      </c>
      <c r="E162" t="s">
        <v>2032</v>
      </c>
    </row>
    <row r="163" spans="1:5" x14ac:dyDescent="0.2">
      <c r="A163" t="s">
        <v>9</v>
      </c>
      <c r="B163" t="s">
        <v>291</v>
      </c>
      <c r="C163" t="s">
        <v>137</v>
      </c>
      <c r="D163" t="s">
        <v>2</v>
      </c>
      <c r="E163" t="s">
        <v>2032</v>
      </c>
    </row>
    <row r="164" spans="1:5" x14ac:dyDescent="0.2">
      <c r="A164" t="s">
        <v>3</v>
      </c>
      <c r="B164" t="s">
        <v>294</v>
      </c>
      <c r="C164" t="s">
        <v>211</v>
      </c>
      <c r="D164" t="s">
        <v>2</v>
      </c>
      <c r="E164" t="s">
        <v>2032</v>
      </c>
    </row>
    <row r="165" spans="1:5" x14ac:dyDescent="0.2">
      <c r="A165" t="s">
        <v>11</v>
      </c>
      <c r="B165" t="s">
        <v>294</v>
      </c>
      <c r="C165" t="s">
        <v>232</v>
      </c>
      <c r="D165" t="s">
        <v>2</v>
      </c>
      <c r="E165" t="s">
        <v>2032</v>
      </c>
    </row>
    <row r="166" spans="1:5" x14ac:dyDescent="0.2">
      <c r="A166" t="s">
        <v>9</v>
      </c>
      <c r="B166" t="s">
        <v>296</v>
      </c>
      <c r="C166" t="s">
        <v>74</v>
      </c>
      <c r="D166" t="s">
        <v>2</v>
      </c>
      <c r="E166" t="s">
        <v>2032</v>
      </c>
    </row>
    <row r="167" spans="1:5" x14ac:dyDescent="0.2">
      <c r="A167" t="s">
        <v>3</v>
      </c>
      <c r="B167" t="s">
        <v>296</v>
      </c>
      <c r="C167" t="s">
        <v>4</v>
      </c>
      <c r="D167" t="s">
        <v>2</v>
      </c>
      <c r="E167" t="s">
        <v>2032</v>
      </c>
    </row>
    <row r="168" spans="1:5" x14ac:dyDescent="0.2">
      <c r="A168" t="s">
        <v>6</v>
      </c>
      <c r="B168" t="s">
        <v>297</v>
      </c>
      <c r="C168" t="s">
        <v>224</v>
      </c>
      <c r="D168" t="s">
        <v>298</v>
      </c>
      <c r="E168" t="s">
        <v>2032</v>
      </c>
    </row>
    <row r="169" spans="1:5" x14ac:dyDescent="0.2">
      <c r="A169" t="s">
        <v>6</v>
      </c>
      <c r="B169" t="s">
        <v>297</v>
      </c>
      <c r="C169" t="s">
        <v>171</v>
      </c>
      <c r="D169" t="s">
        <v>297</v>
      </c>
      <c r="E169" t="s">
        <v>2032</v>
      </c>
    </row>
    <row r="170" spans="1:5" x14ac:dyDescent="0.2">
      <c r="A170" t="s">
        <v>3</v>
      </c>
      <c r="B170" t="s">
        <v>300</v>
      </c>
      <c r="C170" t="s">
        <v>230</v>
      </c>
      <c r="D170" t="s">
        <v>2</v>
      </c>
      <c r="E170" t="s">
        <v>2032</v>
      </c>
    </row>
    <row r="171" spans="1:5" x14ac:dyDescent="0.2">
      <c r="A171" t="s">
        <v>3</v>
      </c>
      <c r="B171" t="s">
        <v>300</v>
      </c>
      <c r="C171" t="s">
        <v>116</v>
      </c>
      <c r="D171" t="s">
        <v>2</v>
      </c>
      <c r="E171" t="s">
        <v>2032</v>
      </c>
    </row>
    <row r="172" spans="1:5" x14ac:dyDescent="0.2">
      <c r="A172" t="s">
        <v>9</v>
      </c>
      <c r="B172" t="s">
        <v>300</v>
      </c>
      <c r="C172" t="s">
        <v>48</v>
      </c>
      <c r="D172" t="s">
        <v>2</v>
      </c>
      <c r="E172" t="s">
        <v>2032</v>
      </c>
    </row>
    <row r="173" spans="1:5" x14ac:dyDescent="0.2">
      <c r="A173" t="s">
        <v>3</v>
      </c>
      <c r="B173" t="s">
        <v>300</v>
      </c>
      <c r="C173" t="s">
        <v>95</v>
      </c>
      <c r="D173" t="s">
        <v>2</v>
      </c>
      <c r="E173" t="s">
        <v>2032</v>
      </c>
    </row>
    <row r="174" spans="1:5" x14ac:dyDescent="0.2">
      <c r="A174" t="s">
        <v>6</v>
      </c>
      <c r="B174" t="s">
        <v>300</v>
      </c>
      <c r="C174" t="s">
        <v>59</v>
      </c>
      <c r="D174" t="s">
        <v>1574</v>
      </c>
      <c r="E174" t="s">
        <v>2032</v>
      </c>
    </row>
    <row r="175" spans="1:5" x14ac:dyDescent="0.2">
      <c r="A175" t="s">
        <v>3</v>
      </c>
      <c r="B175" t="s">
        <v>300</v>
      </c>
      <c r="C175" t="s">
        <v>70</v>
      </c>
      <c r="D175" t="s">
        <v>2</v>
      </c>
      <c r="E175" t="s">
        <v>2032</v>
      </c>
    </row>
    <row r="176" spans="1:5" x14ac:dyDescent="0.2">
      <c r="A176" t="s">
        <v>3</v>
      </c>
      <c r="B176" t="s">
        <v>300</v>
      </c>
      <c r="C176" t="s">
        <v>71</v>
      </c>
      <c r="D176" t="s">
        <v>2</v>
      </c>
      <c r="E176" t="s">
        <v>2032</v>
      </c>
    </row>
    <row r="177" spans="1:5" x14ac:dyDescent="0.2">
      <c r="A177" t="s">
        <v>11</v>
      </c>
      <c r="B177" t="s">
        <v>300</v>
      </c>
      <c r="C177" t="s">
        <v>150</v>
      </c>
      <c r="D177" t="s">
        <v>2</v>
      </c>
      <c r="E177" t="s">
        <v>2032</v>
      </c>
    </row>
    <row r="178" spans="1:5" x14ac:dyDescent="0.2">
      <c r="A178" t="s">
        <v>9</v>
      </c>
      <c r="B178" t="s">
        <v>300</v>
      </c>
      <c r="C178" t="s">
        <v>157</v>
      </c>
      <c r="D178" t="s">
        <v>2</v>
      </c>
      <c r="E178" t="s">
        <v>2032</v>
      </c>
    </row>
    <row r="179" spans="1:5" x14ac:dyDescent="0.2">
      <c r="A179" t="s">
        <v>9</v>
      </c>
      <c r="B179" t="s">
        <v>300</v>
      </c>
      <c r="C179" t="s">
        <v>229</v>
      </c>
      <c r="D179" t="s">
        <v>2</v>
      </c>
      <c r="E179" t="s">
        <v>2032</v>
      </c>
    </row>
    <row r="180" spans="1:5" x14ac:dyDescent="0.2">
      <c r="A180" t="s">
        <v>6</v>
      </c>
      <c r="B180" t="s">
        <v>300</v>
      </c>
      <c r="C180" t="s">
        <v>27</v>
      </c>
      <c r="D180" t="s">
        <v>1557</v>
      </c>
      <c r="E180" t="s">
        <v>2032</v>
      </c>
    </row>
    <row r="181" spans="1:5" x14ac:dyDescent="0.2">
      <c r="A181" t="s">
        <v>6</v>
      </c>
      <c r="B181" t="s">
        <v>300</v>
      </c>
      <c r="C181" t="s">
        <v>123</v>
      </c>
      <c r="D181" t="s">
        <v>1598</v>
      </c>
      <c r="E181" t="s">
        <v>2032</v>
      </c>
    </row>
    <row r="182" spans="1:5" x14ac:dyDescent="0.2">
      <c r="A182" t="s">
        <v>3</v>
      </c>
      <c r="B182" t="s">
        <v>300</v>
      </c>
      <c r="C182" t="s">
        <v>82</v>
      </c>
      <c r="D182" t="s">
        <v>2</v>
      </c>
      <c r="E182" t="s">
        <v>2032</v>
      </c>
    </row>
    <row r="183" spans="1:5" x14ac:dyDescent="0.2">
      <c r="A183" t="s">
        <v>6</v>
      </c>
      <c r="B183" t="s">
        <v>300</v>
      </c>
      <c r="C183" t="s">
        <v>139</v>
      </c>
      <c r="D183" t="s">
        <v>1601</v>
      </c>
      <c r="E183" t="s">
        <v>2032</v>
      </c>
    </row>
    <row r="184" spans="1:5" x14ac:dyDescent="0.2">
      <c r="A184" t="s">
        <v>11</v>
      </c>
      <c r="B184" t="s">
        <v>300</v>
      </c>
      <c r="C184" t="s">
        <v>92</v>
      </c>
      <c r="D184" t="s">
        <v>2</v>
      </c>
      <c r="E184" t="s">
        <v>2032</v>
      </c>
    </row>
    <row r="185" spans="1:5" x14ac:dyDescent="0.2">
      <c r="A185" t="s">
        <v>3</v>
      </c>
      <c r="B185" t="s">
        <v>300</v>
      </c>
      <c r="C185" t="s">
        <v>194</v>
      </c>
      <c r="D185" t="s">
        <v>2</v>
      </c>
      <c r="E185" t="s">
        <v>2032</v>
      </c>
    </row>
    <row r="186" spans="1:5" x14ac:dyDescent="0.2">
      <c r="A186" t="s">
        <v>3</v>
      </c>
      <c r="B186" t="s">
        <v>300</v>
      </c>
      <c r="C186" t="s">
        <v>15</v>
      </c>
      <c r="D186" t="s">
        <v>2</v>
      </c>
      <c r="E186" t="s">
        <v>2032</v>
      </c>
    </row>
    <row r="187" spans="1:5" x14ac:dyDescent="0.2">
      <c r="A187" t="s">
        <v>6</v>
      </c>
      <c r="B187" t="s">
        <v>300</v>
      </c>
      <c r="C187" t="s">
        <v>84</v>
      </c>
      <c r="D187" t="s">
        <v>1583</v>
      </c>
      <c r="E187" t="s">
        <v>2032</v>
      </c>
    </row>
    <row r="188" spans="1:5" x14ac:dyDescent="0.2">
      <c r="A188" t="s">
        <v>6</v>
      </c>
      <c r="B188" t="s">
        <v>300</v>
      </c>
      <c r="C188" t="s">
        <v>162</v>
      </c>
      <c r="D188" t="s">
        <v>1608</v>
      </c>
      <c r="E188" t="s">
        <v>2032</v>
      </c>
    </row>
    <row r="189" spans="1:5" x14ac:dyDescent="0.2">
      <c r="A189" t="s">
        <v>6</v>
      </c>
      <c r="B189" t="s">
        <v>300</v>
      </c>
      <c r="C189" t="s">
        <v>87</v>
      </c>
      <c r="D189" t="s">
        <v>1585</v>
      </c>
      <c r="E189" t="s">
        <v>2032</v>
      </c>
    </row>
    <row r="190" spans="1:5" x14ac:dyDescent="0.2">
      <c r="A190" t="s">
        <v>3</v>
      </c>
      <c r="B190" t="s">
        <v>300</v>
      </c>
      <c r="C190" t="s">
        <v>17</v>
      </c>
      <c r="D190" t="s">
        <v>2</v>
      </c>
      <c r="E190" t="s">
        <v>2032</v>
      </c>
    </row>
    <row r="191" spans="1:5" x14ac:dyDescent="0.2">
      <c r="A191" t="s">
        <v>6</v>
      </c>
      <c r="B191" t="s">
        <v>300</v>
      </c>
      <c r="C191" t="s">
        <v>148</v>
      </c>
      <c r="D191" t="s">
        <v>1605</v>
      </c>
      <c r="E191" t="s">
        <v>2032</v>
      </c>
    </row>
    <row r="192" spans="1:5" x14ac:dyDescent="0.2">
      <c r="A192" t="s">
        <v>6</v>
      </c>
      <c r="B192" t="s">
        <v>300</v>
      </c>
      <c r="C192" t="s">
        <v>38</v>
      </c>
      <c r="D192" t="s">
        <v>1565</v>
      </c>
      <c r="E192" t="s">
        <v>2032</v>
      </c>
    </row>
    <row r="193" spans="1:5" x14ac:dyDescent="0.2">
      <c r="A193" t="s">
        <v>6</v>
      </c>
      <c r="B193" t="s">
        <v>300</v>
      </c>
      <c r="C193" t="s">
        <v>46</v>
      </c>
      <c r="D193" t="s">
        <v>1568</v>
      </c>
      <c r="E193" t="s">
        <v>2032</v>
      </c>
    </row>
    <row r="194" spans="1:5" x14ac:dyDescent="0.2">
      <c r="A194" t="s">
        <v>3</v>
      </c>
      <c r="B194" t="s">
        <v>300</v>
      </c>
      <c r="C194" t="s">
        <v>112</v>
      </c>
      <c r="D194" t="s">
        <v>2</v>
      </c>
      <c r="E194" t="s">
        <v>2032</v>
      </c>
    </row>
    <row r="195" spans="1:5" x14ac:dyDescent="0.2">
      <c r="A195" t="s">
        <v>6</v>
      </c>
      <c r="B195" t="s">
        <v>300</v>
      </c>
      <c r="C195" t="s">
        <v>142</v>
      </c>
      <c r="D195" t="s">
        <v>1602</v>
      </c>
      <c r="E195" t="s">
        <v>2032</v>
      </c>
    </row>
    <row r="196" spans="1:5" x14ac:dyDescent="0.2">
      <c r="A196" t="s">
        <v>6</v>
      </c>
      <c r="B196" t="s">
        <v>300</v>
      </c>
      <c r="C196" t="s">
        <v>143</v>
      </c>
      <c r="D196" t="s">
        <v>1603</v>
      </c>
      <c r="E196" t="s">
        <v>2032</v>
      </c>
    </row>
    <row r="197" spans="1:5" x14ac:dyDescent="0.2">
      <c r="A197" t="s">
        <v>9</v>
      </c>
      <c r="B197" t="s">
        <v>300</v>
      </c>
      <c r="C197" t="s">
        <v>102</v>
      </c>
      <c r="D197" t="s">
        <v>2</v>
      </c>
      <c r="E197" t="s">
        <v>2032</v>
      </c>
    </row>
    <row r="198" spans="1:5" x14ac:dyDescent="0.2">
      <c r="A198" t="s">
        <v>6</v>
      </c>
      <c r="B198" t="s">
        <v>300</v>
      </c>
      <c r="C198" t="s">
        <v>109</v>
      </c>
      <c r="D198" t="s">
        <v>1567</v>
      </c>
      <c r="E198" t="s">
        <v>2032</v>
      </c>
    </row>
    <row r="199" spans="1:5" x14ac:dyDescent="0.2">
      <c r="A199" t="s">
        <v>6</v>
      </c>
      <c r="B199" t="s">
        <v>300</v>
      </c>
      <c r="C199" t="s">
        <v>124</v>
      </c>
      <c r="D199" t="s">
        <v>1556</v>
      </c>
      <c r="E199" t="s">
        <v>2032</v>
      </c>
    </row>
    <row r="200" spans="1:5" x14ac:dyDescent="0.2">
      <c r="A200" t="s">
        <v>6</v>
      </c>
      <c r="B200" t="s">
        <v>300</v>
      </c>
      <c r="C200" t="s">
        <v>34</v>
      </c>
      <c r="D200" t="s">
        <v>1562</v>
      </c>
      <c r="E200" t="s">
        <v>2032</v>
      </c>
    </row>
    <row r="201" spans="1:5" x14ac:dyDescent="0.2">
      <c r="A201" t="s">
        <v>6</v>
      </c>
      <c r="B201" t="s">
        <v>300</v>
      </c>
      <c r="C201" t="s">
        <v>90</v>
      </c>
      <c r="D201" t="s">
        <v>1587</v>
      </c>
      <c r="E201" t="s">
        <v>2032</v>
      </c>
    </row>
    <row r="202" spans="1:5" x14ac:dyDescent="0.2">
      <c r="A202" t="s">
        <v>6</v>
      </c>
      <c r="B202" t="s">
        <v>300</v>
      </c>
      <c r="C202" t="s">
        <v>122</v>
      </c>
      <c r="D202" t="s">
        <v>1597</v>
      </c>
      <c r="E202" t="s">
        <v>2032</v>
      </c>
    </row>
    <row r="203" spans="1:5" x14ac:dyDescent="0.2">
      <c r="A203" t="s">
        <v>6</v>
      </c>
      <c r="B203" t="s">
        <v>300</v>
      </c>
      <c r="C203" t="s">
        <v>50</v>
      </c>
      <c r="D203" t="s">
        <v>1571</v>
      </c>
      <c r="E203" t="s">
        <v>2032</v>
      </c>
    </row>
    <row r="204" spans="1:5" x14ac:dyDescent="0.2">
      <c r="A204" t="s">
        <v>6</v>
      </c>
      <c r="B204" t="s">
        <v>300</v>
      </c>
      <c r="C204" t="s">
        <v>57</v>
      </c>
      <c r="D204" t="s">
        <v>1573</v>
      </c>
      <c r="E204" t="s">
        <v>2032</v>
      </c>
    </row>
    <row r="205" spans="1:5" x14ac:dyDescent="0.2">
      <c r="A205" t="s">
        <v>6</v>
      </c>
      <c r="B205" t="s">
        <v>300</v>
      </c>
      <c r="C205" t="s">
        <v>56</v>
      </c>
      <c r="D205" t="s">
        <v>1573</v>
      </c>
      <c r="E205" t="s">
        <v>2032</v>
      </c>
    </row>
    <row r="206" spans="1:5" x14ac:dyDescent="0.2">
      <c r="A206" t="s">
        <v>3</v>
      </c>
      <c r="B206" t="s">
        <v>300</v>
      </c>
      <c r="C206" t="s">
        <v>94</v>
      </c>
      <c r="D206" t="s">
        <v>2</v>
      </c>
      <c r="E206" t="s">
        <v>2032</v>
      </c>
    </row>
    <row r="207" spans="1:5" x14ac:dyDescent="0.2">
      <c r="A207" t="s">
        <v>3</v>
      </c>
      <c r="B207" t="s">
        <v>300</v>
      </c>
      <c r="C207" t="s">
        <v>39</v>
      </c>
      <c r="D207" t="s">
        <v>2</v>
      </c>
      <c r="E207" t="s">
        <v>2032</v>
      </c>
    </row>
    <row r="208" spans="1:5" x14ac:dyDescent="0.2">
      <c r="A208" t="s">
        <v>6</v>
      </c>
      <c r="B208" t="s">
        <v>300</v>
      </c>
      <c r="C208" t="s">
        <v>69</v>
      </c>
      <c r="D208" t="s">
        <v>1579</v>
      </c>
      <c r="E208" t="s">
        <v>2032</v>
      </c>
    </row>
    <row r="209" spans="1:5" x14ac:dyDescent="0.2">
      <c r="A209" t="s">
        <v>6</v>
      </c>
      <c r="B209" t="s">
        <v>300</v>
      </c>
      <c r="C209" t="s">
        <v>86</v>
      </c>
      <c r="D209" t="s">
        <v>1584</v>
      </c>
      <c r="E209" t="s">
        <v>2032</v>
      </c>
    </row>
    <row r="210" spans="1:5" x14ac:dyDescent="0.2">
      <c r="A210" t="s">
        <v>6</v>
      </c>
      <c r="B210" t="s">
        <v>300</v>
      </c>
      <c r="C210" t="s">
        <v>60</v>
      </c>
      <c r="D210" t="s">
        <v>1575</v>
      </c>
      <c r="E210" t="s">
        <v>2032</v>
      </c>
    </row>
    <row r="211" spans="1:5" x14ac:dyDescent="0.2">
      <c r="A211" t="s">
        <v>6</v>
      </c>
      <c r="B211" t="s">
        <v>300</v>
      </c>
      <c r="C211" t="s">
        <v>136</v>
      </c>
      <c r="D211" t="s">
        <v>1600</v>
      </c>
      <c r="E211" t="s">
        <v>2032</v>
      </c>
    </row>
    <row r="212" spans="1:5" x14ac:dyDescent="0.2">
      <c r="A212" t="s">
        <v>3</v>
      </c>
      <c r="B212" t="s">
        <v>300</v>
      </c>
      <c r="C212" t="s">
        <v>100</v>
      </c>
      <c r="D212" t="s">
        <v>2</v>
      </c>
      <c r="E212" t="s">
        <v>2032</v>
      </c>
    </row>
    <row r="213" spans="1:5" x14ac:dyDescent="0.2">
      <c r="A213" t="s">
        <v>9</v>
      </c>
      <c r="B213" t="s">
        <v>300</v>
      </c>
      <c r="C213" t="s">
        <v>14</v>
      </c>
      <c r="D213" t="s">
        <v>2</v>
      </c>
      <c r="E213" t="s">
        <v>2032</v>
      </c>
    </row>
    <row r="214" spans="1:5" x14ac:dyDescent="0.2">
      <c r="A214" t="s">
        <v>3</v>
      </c>
      <c r="B214" t="s">
        <v>300</v>
      </c>
      <c r="C214" t="s">
        <v>170</v>
      </c>
      <c r="D214" t="s">
        <v>2</v>
      </c>
      <c r="E214" t="s">
        <v>2032</v>
      </c>
    </row>
    <row r="215" spans="1:5" x14ac:dyDescent="0.2">
      <c r="A215" t="s">
        <v>6</v>
      </c>
      <c r="B215" t="s">
        <v>300</v>
      </c>
      <c r="C215" t="s">
        <v>138</v>
      </c>
      <c r="D215" t="s">
        <v>1601</v>
      </c>
      <c r="E215" t="s">
        <v>2032</v>
      </c>
    </row>
    <row r="216" spans="1:5" x14ac:dyDescent="0.2">
      <c r="A216" t="s">
        <v>6</v>
      </c>
      <c r="B216" t="s">
        <v>300</v>
      </c>
      <c r="C216" t="s">
        <v>89</v>
      </c>
      <c r="D216" t="s">
        <v>1586</v>
      </c>
      <c r="E216" t="s">
        <v>2032</v>
      </c>
    </row>
    <row r="217" spans="1:5" x14ac:dyDescent="0.2">
      <c r="A217" t="s">
        <v>6</v>
      </c>
      <c r="B217" t="s">
        <v>300</v>
      </c>
      <c r="C217" t="s">
        <v>42</v>
      </c>
      <c r="D217" t="s">
        <v>1567</v>
      </c>
      <c r="E217" t="s">
        <v>2032</v>
      </c>
    </row>
    <row r="218" spans="1:5" x14ac:dyDescent="0.2">
      <c r="A218" t="s">
        <v>6</v>
      </c>
      <c r="B218" t="s">
        <v>300</v>
      </c>
      <c r="C218" t="s">
        <v>55</v>
      </c>
      <c r="D218" t="s">
        <v>1572</v>
      </c>
      <c r="E218" t="s">
        <v>2032</v>
      </c>
    </row>
    <row r="219" spans="1:5" x14ac:dyDescent="0.2">
      <c r="A219" t="s">
        <v>6</v>
      </c>
      <c r="B219" t="s">
        <v>300</v>
      </c>
      <c r="C219" t="s">
        <v>20</v>
      </c>
      <c r="D219" t="s">
        <v>1551</v>
      </c>
      <c r="E219" t="s">
        <v>2032</v>
      </c>
    </row>
    <row r="220" spans="1:5" x14ac:dyDescent="0.2">
      <c r="A220" t="s">
        <v>6</v>
      </c>
      <c r="B220" t="s">
        <v>300</v>
      </c>
      <c r="C220" t="s">
        <v>49</v>
      </c>
      <c r="D220" t="s">
        <v>1570</v>
      </c>
      <c r="E220" t="s">
        <v>2032</v>
      </c>
    </row>
    <row r="221" spans="1:5" x14ac:dyDescent="0.2">
      <c r="A221" t="s">
        <v>3</v>
      </c>
      <c r="B221" t="s">
        <v>300</v>
      </c>
      <c r="C221" t="s">
        <v>208</v>
      </c>
      <c r="D221" t="s">
        <v>2</v>
      </c>
      <c r="E221" t="s">
        <v>2032</v>
      </c>
    </row>
    <row r="222" spans="1:5" x14ac:dyDescent="0.2">
      <c r="A222" t="s">
        <v>3</v>
      </c>
      <c r="B222" t="s">
        <v>300</v>
      </c>
      <c r="C222" t="s">
        <v>16</v>
      </c>
      <c r="D222" t="s">
        <v>2</v>
      </c>
      <c r="E222" t="s">
        <v>2032</v>
      </c>
    </row>
    <row r="223" spans="1:5" x14ac:dyDescent="0.2">
      <c r="A223" t="s">
        <v>3</v>
      </c>
      <c r="B223" t="s">
        <v>300</v>
      </c>
      <c r="C223" t="s">
        <v>58</v>
      </c>
      <c r="D223" t="s">
        <v>2</v>
      </c>
      <c r="E223" t="s">
        <v>2032</v>
      </c>
    </row>
    <row r="224" spans="1:5" x14ac:dyDescent="0.2">
      <c r="A224" t="s">
        <v>9</v>
      </c>
      <c r="B224" t="s">
        <v>300</v>
      </c>
      <c r="C224" t="s">
        <v>97</v>
      </c>
      <c r="D224" t="s">
        <v>2</v>
      </c>
      <c r="E224" t="s">
        <v>2032</v>
      </c>
    </row>
    <row r="225" spans="1:5" x14ac:dyDescent="0.2">
      <c r="A225" t="s">
        <v>9</v>
      </c>
      <c r="B225" t="s">
        <v>300</v>
      </c>
      <c r="C225" t="s">
        <v>213</v>
      </c>
      <c r="D225" t="s">
        <v>2</v>
      </c>
      <c r="E225" t="s">
        <v>2032</v>
      </c>
    </row>
    <row r="226" spans="1:5" x14ac:dyDescent="0.2">
      <c r="A226" t="s">
        <v>6</v>
      </c>
      <c r="B226" t="s">
        <v>300</v>
      </c>
      <c r="C226" t="s">
        <v>99</v>
      </c>
      <c r="D226" t="s">
        <v>1589</v>
      </c>
      <c r="E226" t="s">
        <v>2032</v>
      </c>
    </row>
    <row r="227" spans="1:5" x14ac:dyDescent="0.2">
      <c r="A227" t="s">
        <v>9</v>
      </c>
      <c r="B227" t="s">
        <v>300</v>
      </c>
      <c r="C227" t="s">
        <v>129</v>
      </c>
      <c r="D227" t="s">
        <v>2</v>
      </c>
      <c r="E227" t="s">
        <v>2032</v>
      </c>
    </row>
    <row r="228" spans="1:5" x14ac:dyDescent="0.2">
      <c r="A228" t="s">
        <v>11</v>
      </c>
      <c r="B228" t="s">
        <v>300</v>
      </c>
      <c r="C228" t="s">
        <v>119</v>
      </c>
      <c r="D228" t="s">
        <v>2</v>
      </c>
      <c r="E228" t="s">
        <v>2032</v>
      </c>
    </row>
    <row r="229" spans="1:5" x14ac:dyDescent="0.2">
      <c r="A229" t="s">
        <v>6</v>
      </c>
      <c r="B229" t="s">
        <v>300</v>
      </c>
      <c r="C229" t="s">
        <v>33</v>
      </c>
      <c r="D229" t="s">
        <v>1561</v>
      </c>
      <c r="E229" t="s">
        <v>2032</v>
      </c>
    </row>
    <row r="230" spans="1:5" x14ac:dyDescent="0.2">
      <c r="A230" t="s">
        <v>6</v>
      </c>
      <c r="B230" t="s">
        <v>300</v>
      </c>
      <c r="C230" t="s">
        <v>36</v>
      </c>
      <c r="D230" t="s">
        <v>1564</v>
      </c>
      <c r="E230" t="s">
        <v>2032</v>
      </c>
    </row>
    <row r="231" spans="1:5" x14ac:dyDescent="0.2">
      <c r="A231" t="s">
        <v>6</v>
      </c>
      <c r="B231" t="s">
        <v>300</v>
      </c>
      <c r="C231" t="s">
        <v>140</v>
      </c>
      <c r="D231" t="s">
        <v>1601</v>
      </c>
      <c r="E231" t="s">
        <v>2032</v>
      </c>
    </row>
    <row r="232" spans="1:5" x14ac:dyDescent="0.2">
      <c r="A232" t="s">
        <v>6</v>
      </c>
      <c r="B232" t="s">
        <v>300</v>
      </c>
      <c r="C232" t="s">
        <v>51</v>
      </c>
      <c r="D232" t="s">
        <v>1565</v>
      </c>
      <c r="E232" t="s">
        <v>2032</v>
      </c>
    </row>
    <row r="233" spans="1:5" x14ac:dyDescent="0.2">
      <c r="A233" t="s">
        <v>11</v>
      </c>
      <c r="B233" t="s">
        <v>300</v>
      </c>
      <c r="C233" t="s">
        <v>127</v>
      </c>
      <c r="D233" t="s">
        <v>2</v>
      </c>
      <c r="E233" t="s">
        <v>2032</v>
      </c>
    </row>
    <row r="234" spans="1:5" x14ac:dyDescent="0.2">
      <c r="A234" t="s">
        <v>6</v>
      </c>
      <c r="B234" t="s">
        <v>300</v>
      </c>
      <c r="C234" t="s">
        <v>41</v>
      </c>
      <c r="D234" t="s">
        <v>1566</v>
      </c>
      <c r="E234" t="s">
        <v>2032</v>
      </c>
    </row>
    <row r="235" spans="1:5" x14ac:dyDescent="0.2">
      <c r="A235" t="s">
        <v>6</v>
      </c>
      <c r="B235" t="s">
        <v>300</v>
      </c>
      <c r="C235" t="s">
        <v>24</v>
      </c>
      <c r="D235" t="s">
        <v>1554</v>
      </c>
      <c r="E235" t="s">
        <v>2032</v>
      </c>
    </row>
    <row r="236" spans="1:5" x14ac:dyDescent="0.2">
      <c r="A236" t="s">
        <v>11</v>
      </c>
      <c r="B236" t="s">
        <v>300</v>
      </c>
      <c r="C236" t="s">
        <v>130</v>
      </c>
      <c r="D236" t="s">
        <v>2</v>
      </c>
      <c r="E236" t="s">
        <v>2032</v>
      </c>
    </row>
    <row r="237" spans="1:5" x14ac:dyDescent="0.2">
      <c r="A237" t="s">
        <v>6</v>
      </c>
      <c r="B237" t="s">
        <v>300</v>
      </c>
      <c r="C237" t="s">
        <v>145</v>
      </c>
      <c r="D237" t="s">
        <v>1604</v>
      </c>
      <c r="E237" t="s">
        <v>2032</v>
      </c>
    </row>
    <row r="238" spans="1:5" x14ac:dyDescent="0.2">
      <c r="A238" t="s">
        <v>3</v>
      </c>
      <c r="B238" t="s">
        <v>300</v>
      </c>
      <c r="C238" t="s">
        <v>209</v>
      </c>
      <c r="D238" t="s">
        <v>2</v>
      </c>
      <c r="E238" t="s">
        <v>2032</v>
      </c>
    </row>
    <row r="239" spans="1:5" x14ac:dyDescent="0.2">
      <c r="A239" t="s">
        <v>6</v>
      </c>
      <c r="B239" t="s">
        <v>300</v>
      </c>
      <c r="C239" t="s">
        <v>44</v>
      </c>
      <c r="D239" t="s">
        <v>1568</v>
      </c>
      <c r="E239" t="s">
        <v>2032</v>
      </c>
    </row>
    <row r="240" spans="1:5" x14ac:dyDescent="0.2">
      <c r="A240" t="s">
        <v>6</v>
      </c>
      <c r="B240" t="s">
        <v>300</v>
      </c>
      <c r="C240" t="s">
        <v>117</v>
      </c>
      <c r="D240" t="s">
        <v>1594</v>
      </c>
      <c r="E240" t="s">
        <v>2032</v>
      </c>
    </row>
    <row r="241" spans="1:5" x14ac:dyDescent="0.2">
      <c r="A241" t="s">
        <v>6</v>
      </c>
      <c r="B241" t="s">
        <v>300</v>
      </c>
      <c r="C241" t="s">
        <v>104</v>
      </c>
      <c r="D241" t="s">
        <v>1591</v>
      </c>
      <c r="E241" t="s">
        <v>2032</v>
      </c>
    </row>
    <row r="242" spans="1:5" x14ac:dyDescent="0.2">
      <c r="A242" t="s">
        <v>6</v>
      </c>
      <c r="B242" t="s">
        <v>300</v>
      </c>
      <c r="C242" t="s">
        <v>45</v>
      </c>
      <c r="D242" t="s">
        <v>1569</v>
      </c>
      <c r="E242" t="s">
        <v>2032</v>
      </c>
    </row>
    <row r="243" spans="1:5" x14ac:dyDescent="0.2">
      <c r="A243" t="s">
        <v>6</v>
      </c>
      <c r="B243" t="s">
        <v>300</v>
      </c>
      <c r="C243" t="s">
        <v>79</v>
      </c>
      <c r="D243" t="s">
        <v>1581</v>
      </c>
      <c r="E243" t="s">
        <v>2032</v>
      </c>
    </row>
    <row r="244" spans="1:5" x14ac:dyDescent="0.2">
      <c r="A244" t="s">
        <v>6</v>
      </c>
      <c r="B244" t="s">
        <v>300</v>
      </c>
      <c r="C244" t="s">
        <v>175</v>
      </c>
      <c r="D244" t="s">
        <v>1611</v>
      </c>
      <c r="E244" t="s">
        <v>2032</v>
      </c>
    </row>
    <row r="245" spans="1:5" x14ac:dyDescent="0.2">
      <c r="A245" t="s">
        <v>6</v>
      </c>
      <c r="B245" t="s">
        <v>300</v>
      </c>
      <c r="C245" t="s">
        <v>31</v>
      </c>
      <c r="D245" t="s">
        <v>1560</v>
      </c>
      <c r="E245" t="s">
        <v>2032</v>
      </c>
    </row>
    <row r="246" spans="1:5" x14ac:dyDescent="0.2">
      <c r="A246" t="s">
        <v>6</v>
      </c>
      <c r="B246" t="s">
        <v>300</v>
      </c>
      <c r="C246" t="s">
        <v>133</v>
      </c>
      <c r="D246" t="s">
        <v>1599</v>
      </c>
      <c r="E246" t="s">
        <v>2032</v>
      </c>
    </row>
    <row r="247" spans="1:5" x14ac:dyDescent="0.2">
      <c r="A247" t="s">
        <v>3</v>
      </c>
      <c r="B247" t="s">
        <v>300</v>
      </c>
      <c r="C247" t="s">
        <v>172</v>
      </c>
      <c r="D247" t="s">
        <v>2</v>
      </c>
      <c r="E247" t="s">
        <v>2032</v>
      </c>
    </row>
    <row r="248" spans="1:5" x14ac:dyDescent="0.2">
      <c r="A248" t="s">
        <v>3</v>
      </c>
      <c r="B248" t="s">
        <v>300</v>
      </c>
      <c r="C248" t="s">
        <v>19</v>
      </c>
      <c r="D248" t="s">
        <v>2</v>
      </c>
      <c r="E248" t="s">
        <v>2032</v>
      </c>
    </row>
    <row r="249" spans="1:5" x14ac:dyDescent="0.2">
      <c r="A249" t="s">
        <v>11</v>
      </c>
      <c r="B249" t="s">
        <v>300</v>
      </c>
      <c r="C249" t="s">
        <v>169</v>
      </c>
      <c r="D249" t="s">
        <v>2</v>
      </c>
      <c r="E249" t="s">
        <v>2032</v>
      </c>
    </row>
    <row r="250" spans="1:5" x14ac:dyDescent="0.2">
      <c r="A250" t="s">
        <v>6</v>
      </c>
      <c r="B250" t="s">
        <v>300</v>
      </c>
      <c r="C250" t="s">
        <v>91</v>
      </c>
      <c r="D250" t="s">
        <v>1588</v>
      </c>
      <c r="E250" t="s">
        <v>2032</v>
      </c>
    </row>
    <row r="251" spans="1:5" x14ac:dyDescent="0.2">
      <c r="A251" t="s">
        <v>9</v>
      </c>
      <c r="B251" t="s">
        <v>300</v>
      </c>
      <c r="C251" t="s">
        <v>199</v>
      </c>
      <c r="D251" t="s">
        <v>2</v>
      </c>
      <c r="E251" t="s">
        <v>2032</v>
      </c>
    </row>
    <row r="252" spans="1:5" x14ac:dyDescent="0.2">
      <c r="A252" t="s">
        <v>3</v>
      </c>
      <c r="B252" t="s">
        <v>300</v>
      </c>
      <c r="C252" t="s">
        <v>141</v>
      </c>
      <c r="D252" t="s">
        <v>2</v>
      </c>
      <c r="E252" t="s">
        <v>2032</v>
      </c>
    </row>
    <row r="253" spans="1:5" x14ac:dyDescent="0.2">
      <c r="A253" t="s">
        <v>6</v>
      </c>
      <c r="B253" t="s">
        <v>300</v>
      </c>
      <c r="C253" t="s">
        <v>147</v>
      </c>
      <c r="D253" t="s">
        <v>1604</v>
      </c>
      <c r="E253" t="s">
        <v>2032</v>
      </c>
    </row>
    <row r="254" spans="1:5" x14ac:dyDescent="0.2">
      <c r="A254" t="s">
        <v>6</v>
      </c>
      <c r="B254" t="s">
        <v>300</v>
      </c>
      <c r="C254" t="s">
        <v>165</v>
      </c>
      <c r="D254" t="s">
        <v>1610</v>
      </c>
      <c r="E254" t="s">
        <v>2032</v>
      </c>
    </row>
    <row r="255" spans="1:5" x14ac:dyDescent="0.2">
      <c r="A255" t="s">
        <v>6</v>
      </c>
      <c r="B255" t="s">
        <v>300</v>
      </c>
      <c r="C255" t="s">
        <v>25</v>
      </c>
      <c r="D255" t="s">
        <v>1555</v>
      </c>
      <c r="E255" t="s">
        <v>2032</v>
      </c>
    </row>
    <row r="256" spans="1:5" x14ac:dyDescent="0.2">
      <c r="A256" t="s">
        <v>6</v>
      </c>
      <c r="B256" t="s">
        <v>300</v>
      </c>
      <c r="C256" t="s">
        <v>161</v>
      </c>
      <c r="D256" t="s">
        <v>1607</v>
      </c>
      <c r="E256" t="s">
        <v>2032</v>
      </c>
    </row>
    <row r="257" spans="1:5" x14ac:dyDescent="0.2">
      <c r="A257" t="s">
        <v>9</v>
      </c>
      <c r="B257" t="s">
        <v>300</v>
      </c>
      <c r="C257" t="s">
        <v>85</v>
      </c>
      <c r="D257" t="s">
        <v>2</v>
      </c>
      <c r="E257" t="s">
        <v>2032</v>
      </c>
    </row>
    <row r="258" spans="1:5" x14ac:dyDescent="0.2">
      <c r="A258" t="s">
        <v>9</v>
      </c>
      <c r="B258" t="s">
        <v>300</v>
      </c>
      <c r="C258" t="s">
        <v>10</v>
      </c>
      <c r="D258" t="s">
        <v>2</v>
      </c>
      <c r="E258" t="s">
        <v>2032</v>
      </c>
    </row>
    <row r="259" spans="1:5" x14ac:dyDescent="0.2">
      <c r="A259" t="s">
        <v>3</v>
      </c>
      <c r="B259" t="s">
        <v>300</v>
      </c>
      <c r="C259" t="s">
        <v>67</v>
      </c>
      <c r="D259" t="s">
        <v>2</v>
      </c>
      <c r="E259" t="s">
        <v>2032</v>
      </c>
    </row>
    <row r="260" spans="1:5" x14ac:dyDescent="0.2">
      <c r="A260" t="s">
        <v>6</v>
      </c>
      <c r="B260" t="s">
        <v>300</v>
      </c>
      <c r="C260" t="s">
        <v>54</v>
      </c>
      <c r="D260" t="s">
        <v>1572</v>
      </c>
      <c r="E260" t="s">
        <v>2032</v>
      </c>
    </row>
    <row r="261" spans="1:5" x14ac:dyDescent="0.2">
      <c r="A261" t="s">
        <v>9</v>
      </c>
      <c r="B261" t="s">
        <v>300</v>
      </c>
      <c r="C261" t="s">
        <v>68</v>
      </c>
      <c r="D261" t="s">
        <v>2</v>
      </c>
      <c r="E261" t="s">
        <v>2032</v>
      </c>
    </row>
    <row r="262" spans="1:5" x14ac:dyDescent="0.2">
      <c r="A262" t="s">
        <v>6</v>
      </c>
      <c r="B262" t="s">
        <v>300</v>
      </c>
      <c r="C262" t="s">
        <v>26</v>
      </c>
      <c r="D262" t="s">
        <v>1556</v>
      </c>
      <c r="E262" t="s">
        <v>2032</v>
      </c>
    </row>
    <row r="263" spans="1:5" x14ac:dyDescent="0.2">
      <c r="A263" t="s">
        <v>3</v>
      </c>
      <c r="B263" t="s">
        <v>300</v>
      </c>
      <c r="C263" t="s">
        <v>149</v>
      </c>
      <c r="D263" t="s">
        <v>2</v>
      </c>
      <c r="E263" t="s">
        <v>2032</v>
      </c>
    </row>
    <row r="264" spans="1:5" x14ac:dyDescent="0.2">
      <c r="A264" t="s">
        <v>6</v>
      </c>
      <c r="B264" t="s">
        <v>300</v>
      </c>
      <c r="C264" t="s">
        <v>202</v>
      </c>
      <c r="D264" t="s">
        <v>1615</v>
      </c>
      <c r="E264" t="s">
        <v>2032</v>
      </c>
    </row>
    <row r="265" spans="1:5" x14ac:dyDescent="0.2">
      <c r="A265" t="s">
        <v>6</v>
      </c>
      <c r="B265" t="s">
        <v>300</v>
      </c>
      <c r="C265" t="s">
        <v>22</v>
      </c>
      <c r="D265" t="s">
        <v>1552</v>
      </c>
      <c r="E265" t="s">
        <v>2032</v>
      </c>
    </row>
    <row r="266" spans="1:5" x14ac:dyDescent="0.2">
      <c r="A266" t="s">
        <v>3</v>
      </c>
      <c r="B266" t="s">
        <v>300</v>
      </c>
      <c r="C266" t="s">
        <v>8</v>
      </c>
      <c r="D266" t="s">
        <v>2</v>
      </c>
      <c r="E266" t="s">
        <v>2032</v>
      </c>
    </row>
    <row r="267" spans="1:5" x14ac:dyDescent="0.2">
      <c r="A267" t="s">
        <v>3</v>
      </c>
      <c r="B267" t="s">
        <v>300</v>
      </c>
      <c r="C267" t="s">
        <v>65</v>
      </c>
      <c r="D267" t="s">
        <v>2</v>
      </c>
      <c r="E267" t="s">
        <v>2032</v>
      </c>
    </row>
    <row r="268" spans="1:5" x14ac:dyDescent="0.2">
      <c r="A268" t="s">
        <v>3</v>
      </c>
      <c r="B268" t="s">
        <v>300</v>
      </c>
      <c r="C268" t="s">
        <v>88</v>
      </c>
      <c r="D268" t="s">
        <v>2</v>
      </c>
      <c r="E268" t="s">
        <v>2032</v>
      </c>
    </row>
    <row r="269" spans="1:5" x14ac:dyDescent="0.2">
      <c r="A269" t="s">
        <v>9</v>
      </c>
      <c r="B269" t="s">
        <v>300</v>
      </c>
      <c r="C269" t="s">
        <v>107</v>
      </c>
      <c r="D269" t="s">
        <v>2</v>
      </c>
      <c r="E269" t="s">
        <v>2032</v>
      </c>
    </row>
    <row r="270" spans="1:5" x14ac:dyDescent="0.2">
      <c r="A270" t="s">
        <v>3</v>
      </c>
      <c r="B270" t="s">
        <v>300</v>
      </c>
      <c r="C270" t="s">
        <v>228</v>
      </c>
      <c r="D270" t="s">
        <v>2</v>
      </c>
      <c r="E270" t="s">
        <v>2032</v>
      </c>
    </row>
    <row r="271" spans="1:5" x14ac:dyDescent="0.2">
      <c r="A271" t="s">
        <v>11</v>
      </c>
      <c r="B271" t="s">
        <v>300</v>
      </c>
      <c r="C271" t="s">
        <v>185</v>
      </c>
      <c r="D271" t="s">
        <v>2</v>
      </c>
      <c r="E271" t="s">
        <v>2032</v>
      </c>
    </row>
    <row r="272" spans="1:5" x14ac:dyDescent="0.2">
      <c r="A272" t="s">
        <v>6</v>
      </c>
      <c r="B272" t="s">
        <v>300</v>
      </c>
      <c r="C272" t="s">
        <v>23</v>
      </c>
      <c r="D272" t="s">
        <v>1553</v>
      </c>
      <c r="E272" t="s">
        <v>2032</v>
      </c>
    </row>
    <row r="273" spans="1:5" x14ac:dyDescent="0.2">
      <c r="A273" t="s">
        <v>6</v>
      </c>
      <c r="B273" t="s">
        <v>300</v>
      </c>
      <c r="C273" t="s">
        <v>83</v>
      </c>
      <c r="D273" t="s">
        <v>1582</v>
      </c>
      <c r="E273" t="s">
        <v>2032</v>
      </c>
    </row>
    <row r="274" spans="1:5" x14ac:dyDescent="0.2">
      <c r="A274" t="s">
        <v>6</v>
      </c>
      <c r="B274" t="s">
        <v>300</v>
      </c>
      <c r="C274" t="s">
        <v>78</v>
      </c>
      <c r="D274" t="s">
        <v>1580</v>
      </c>
      <c r="E274" t="s">
        <v>2032</v>
      </c>
    </row>
    <row r="275" spans="1:5" x14ac:dyDescent="0.2">
      <c r="A275" t="s">
        <v>6</v>
      </c>
      <c r="B275" t="s">
        <v>300</v>
      </c>
      <c r="C275" t="s">
        <v>101</v>
      </c>
      <c r="D275" t="s">
        <v>1590</v>
      </c>
      <c r="E275" t="s">
        <v>2032</v>
      </c>
    </row>
    <row r="276" spans="1:5" x14ac:dyDescent="0.2">
      <c r="A276" t="s">
        <v>6</v>
      </c>
      <c r="B276" t="s">
        <v>300</v>
      </c>
      <c r="C276" t="s">
        <v>103</v>
      </c>
      <c r="D276" t="s">
        <v>1591</v>
      </c>
      <c r="E276" t="s">
        <v>2032</v>
      </c>
    </row>
    <row r="277" spans="1:5" x14ac:dyDescent="0.2">
      <c r="A277" t="s">
        <v>6</v>
      </c>
      <c r="B277" t="s">
        <v>300</v>
      </c>
      <c r="C277" t="s">
        <v>163</v>
      </c>
      <c r="D277" t="s">
        <v>1609</v>
      </c>
      <c r="E277" t="s">
        <v>2032</v>
      </c>
    </row>
    <row r="278" spans="1:5" x14ac:dyDescent="0.2">
      <c r="A278" t="s">
        <v>11</v>
      </c>
      <c r="B278" t="s">
        <v>300</v>
      </c>
      <c r="C278" t="s">
        <v>126</v>
      </c>
      <c r="D278" t="s">
        <v>2</v>
      </c>
      <c r="E278" t="s">
        <v>2032</v>
      </c>
    </row>
    <row r="279" spans="1:5" x14ac:dyDescent="0.2">
      <c r="A279" t="s">
        <v>6</v>
      </c>
      <c r="B279" t="s">
        <v>300</v>
      </c>
      <c r="C279" t="s">
        <v>174</v>
      </c>
      <c r="D279" t="s">
        <v>1578</v>
      </c>
      <c r="E279" t="s">
        <v>2032</v>
      </c>
    </row>
    <row r="280" spans="1:5" x14ac:dyDescent="0.2">
      <c r="A280" t="s">
        <v>6</v>
      </c>
      <c r="B280" t="s">
        <v>300</v>
      </c>
      <c r="C280" t="s">
        <v>105</v>
      </c>
      <c r="D280" t="s">
        <v>1592</v>
      </c>
      <c r="E280" t="s">
        <v>2032</v>
      </c>
    </row>
    <row r="281" spans="1:5" x14ac:dyDescent="0.2">
      <c r="A281" t="s">
        <v>6</v>
      </c>
      <c r="B281" t="s">
        <v>300</v>
      </c>
      <c r="C281" t="s">
        <v>29</v>
      </c>
      <c r="D281" t="s">
        <v>1559</v>
      </c>
      <c r="E281" t="s">
        <v>2032</v>
      </c>
    </row>
    <row r="282" spans="1:5" x14ac:dyDescent="0.2">
      <c r="A282" t="s">
        <v>6</v>
      </c>
      <c r="B282" t="s">
        <v>300</v>
      </c>
      <c r="C282" t="s">
        <v>115</v>
      </c>
      <c r="D282" t="s">
        <v>1568</v>
      </c>
      <c r="E282" t="s">
        <v>2032</v>
      </c>
    </row>
    <row r="283" spans="1:5" x14ac:dyDescent="0.2">
      <c r="A283" t="s">
        <v>3</v>
      </c>
      <c r="B283" t="s">
        <v>300</v>
      </c>
      <c r="C283" t="s">
        <v>77</v>
      </c>
      <c r="D283" t="s">
        <v>2</v>
      </c>
      <c r="E283" t="s">
        <v>2032</v>
      </c>
    </row>
    <row r="284" spans="1:5" x14ac:dyDescent="0.2">
      <c r="A284" t="s">
        <v>9</v>
      </c>
      <c r="B284" t="s">
        <v>300</v>
      </c>
      <c r="C284" t="s">
        <v>132</v>
      </c>
      <c r="D284" t="s">
        <v>2</v>
      </c>
      <c r="E284" t="s">
        <v>2032</v>
      </c>
    </row>
    <row r="285" spans="1:5" x14ac:dyDescent="0.2">
      <c r="A285" t="s">
        <v>6</v>
      </c>
      <c r="B285" t="s">
        <v>300</v>
      </c>
      <c r="C285" t="s">
        <v>121</v>
      </c>
      <c r="D285" t="s">
        <v>1596</v>
      </c>
      <c r="E285" t="s">
        <v>2032</v>
      </c>
    </row>
    <row r="286" spans="1:5" x14ac:dyDescent="0.2">
      <c r="A286" t="s">
        <v>6</v>
      </c>
      <c r="B286" t="s">
        <v>300</v>
      </c>
      <c r="C286" t="s">
        <v>188</v>
      </c>
      <c r="D286" t="s">
        <v>1613</v>
      </c>
      <c r="E286" t="s">
        <v>2032</v>
      </c>
    </row>
    <row r="287" spans="1:5" x14ac:dyDescent="0.2">
      <c r="A287" t="s">
        <v>9</v>
      </c>
      <c r="B287" t="s">
        <v>300</v>
      </c>
      <c r="C287" t="s">
        <v>66</v>
      </c>
      <c r="D287" t="s">
        <v>2</v>
      </c>
      <c r="E287" t="s">
        <v>2032</v>
      </c>
    </row>
    <row r="288" spans="1:5" x14ac:dyDescent="0.2">
      <c r="A288" t="s">
        <v>11</v>
      </c>
      <c r="B288" t="s">
        <v>300</v>
      </c>
      <c r="C288" t="s">
        <v>146</v>
      </c>
      <c r="D288" t="s">
        <v>2</v>
      </c>
      <c r="E288" t="s">
        <v>2032</v>
      </c>
    </row>
    <row r="289" spans="1:5" x14ac:dyDescent="0.2">
      <c r="A289" t="s">
        <v>3</v>
      </c>
      <c r="B289" t="s">
        <v>300</v>
      </c>
      <c r="C289" t="s">
        <v>111</v>
      </c>
      <c r="D289" t="s">
        <v>2</v>
      </c>
      <c r="E289" t="s">
        <v>2032</v>
      </c>
    </row>
    <row r="290" spans="1:5" x14ac:dyDescent="0.2">
      <c r="A290" t="s">
        <v>3</v>
      </c>
      <c r="B290" t="s">
        <v>300</v>
      </c>
      <c r="C290" t="s">
        <v>5</v>
      </c>
      <c r="D290" t="s">
        <v>2</v>
      </c>
      <c r="E290" t="s">
        <v>2032</v>
      </c>
    </row>
    <row r="291" spans="1:5" x14ac:dyDescent="0.2">
      <c r="A291" t="s">
        <v>6</v>
      </c>
      <c r="B291" t="s">
        <v>300</v>
      </c>
      <c r="C291" t="s">
        <v>186</v>
      </c>
      <c r="D291" t="s">
        <v>1612</v>
      </c>
      <c r="E291" t="s">
        <v>2032</v>
      </c>
    </row>
    <row r="292" spans="1:5" x14ac:dyDescent="0.2">
      <c r="A292" t="s">
        <v>9</v>
      </c>
      <c r="B292" t="s">
        <v>300</v>
      </c>
      <c r="C292" t="s">
        <v>200</v>
      </c>
      <c r="D292" t="s">
        <v>2</v>
      </c>
      <c r="E292" t="s">
        <v>2032</v>
      </c>
    </row>
    <row r="293" spans="1:5" x14ac:dyDescent="0.2">
      <c r="A293" t="s">
        <v>3</v>
      </c>
      <c r="B293" t="s">
        <v>300</v>
      </c>
      <c r="C293" t="s">
        <v>43</v>
      </c>
      <c r="D293" t="s">
        <v>2</v>
      </c>
      <c r="E293" t="s">
        <v>2032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A279-9B6C-2F41-A2EE-3C9E03523541}">
  <dimension ref="A1:E306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6</v>
      </c>
      <c r="B2" t="s">
        <v>516</v>
      </c>
      <c r="C2" t="s">
        <v>517</v>
      </c>
      <c r="D2" t="s">
        <v>527</v>
      </c>
      <c r="E2" t="s">
        <v>516</v>
      </c>
    </row>
    <row r="3" spans="1:5" x14ac:dyDescent="0.2">
      <c r="A3" t="s">
        <v>6</v>
      </c>
      <c r="B3" t="s">
        <v>516</v>
      </c>
      <c r="C3" t="s">
        <v>518</v>
      </c>
      <c r="D3" t="s">
        <v>1632</v>
      </c>
      <c r="E3" t="s">
        <v>516</v>
      </c>
    </row>
    <row r="4" spans="1:5" x14ac:dyDescent="0.2">
      <c r="A4" t="s">
        <v>3</v>
      </c>
      <c r="B4" t="s">
        <v>516</v>
      </c>
      <c r="C4" t="s">
        <v>519</v>
      </c>
      <c r="D4" t="s">
        <v>2</v>
      </c>
      <c r="E4" t="s">
        <v>516</v>
      </c>
    </row>
    <row r="5" spans="1:5" x14ac:dyDescent="0.2">
      <c r="A5" t="s">
        <v>9</v>
      </c>
      <c r="B5" t="s">
        <v>520</v>
      </c>
      <c r="C5" t="s">
        <v>521</v>
      </c>
      <c r="D5" t="s">
        <v>2</v>
      </c>
      <c r="E5" t="s">
        <v>516</v>
      </c>
    </row>
    <row r="6" spans="1:5" x14ac:dyDescent="0.2">
      <c r="A6" t="s">
        <v>3</v>
      </c>
      <c r="B6" t="s">
        <v>522</v>
      </c>
      <c r="C6" t="s">
        <v>523</v>
      </c>
      <c r="D6" t="s">
        <v>2</v>
      </c>
      <c r="E6" t="s">
        <v>516</v>
      </c>
    </row>
    <row r="7" spans="1:5" x14ac:dyDescent="0.2">
      <c r="A7" t="s">
        <v>6</v>
      </c>
      <c r="B7" t="s">
        <v>524</v>
      </c>
      <c r="C7" t="s">
        <v>525</v>
      </c>
      <c r="D7" t="s">
        <v>524</v>
      </c>
      <c r="E7" t="s">
        <v>516</v>
      </c>
    </row>
    <row r="8" spans="1:5" x14ac:dyDescent="0.2">
      <c r="A8" t="s">
        <v>9</v>
      </c>
      <c r="B8" t="s">
        <v>524</v>
      </c>
      <c r="C8" t="s">
        <v>526</v>
      </c>
      <c r="D8" t="s">
        <v>2</v>
      </c>
      <c r="E8" t="s">
        <v>516</v>
      </c>
    </row>
    <row r="9" spans="1:5" x14ac:dyDescent="0.2">
      <c r="A9" t="s">
        <v>9</v>
      </c>
      <c r="B9" t="s">
        <v>527</v>
      </c>
      <c r="C9" t="s">
        <v>528</v>
      </c>
      <c r="D9" t="s">
        <v>2</v>
      </c>
      <c r="E9" t="s">
        <v>516</v>
      </c>
    </row>
    <row r="10" spans="1:5" x14ac:dyDescent="0.2">
      <c r="A10" t="s">
        <v>3</v>
      </c>
      <c r="B10" t="s">
        <v>527</v>
      </c>
      <c r="C10" t="s">
        <v>529</v>
      </c>
      <c r="D10" t="s">
        <v>2</v>
      </c>
      <c r="E10" t="s">
        <v>516</v>
      </c>
    </row>
    <row r="11" spans="1:5" x14ac:dyDescent="0.2">
      <c r="A11" t="s">
        <v>9</v>
      </c>
      <c r="B11" t="s">
        <v>527</v>
      </c>
      <c r="C11" t="s">
        <v>530</v>
      </c>
      <c r="D11" t="s">
        <v>2</v>
      </c>
      <c r="E11" t="s">
        <v>516</v>
      </c>
    </row>
    <row r="12" spans="1:5" x14ac:dyDescent="0.2">
      <c r="A12" t="s">
        <v>9</v>
      </c>
      <c r="B12" t="s">
        <v>531</v>
      </c>
      <c r="C12" t="s">
        <v>532</v>
      </c>
      <c r="D12" t="s">
        <v>2</v>
      </c>
      <c r="E12" t="s">
        <v>516</v>
      </c>
    </row>
    <row r="13" spans="1:5" x14ac:dyDescent="0.2">
      <c r="A13" t="s">
        <v>9</v>
      </c>
      <c r="B13" t="s">
        <v>531</v>
      </c>
      <c r="C13" t="s">
        <v>533</v>
      </c>
      <c r="D13" t="s">
        <v>2</v>
      </c>
      <c r="E13" t="s">
        <v>516</v>
      </c>
    </row>
    <row r="14" spans="1:5" x14ac:dyDescent="0.2">
      <c r="A14" t="s">
        <v>6</v>
      </c>
      <c r="B14" t="s">
        <v>531</v>
      </c>
      <c r="C14" t="s">
        <v>534</v>
      </c>
      <c r="D14" t="s">
        <v>541</v>
      </c>
      <c r="E14" t="s">
        <v>516</v>
      </c>
    </row>
    <row r="15" spans="1:5" x14ac:dyDescent="0.2">
      <c r="A15" t="s">
        <v>9</v>
      </c>
      <c r="B15" t="s">
        <v>535</v>
      </c>
      <c r="C15" t="s">
        <v>536</v>
      </c>
      <c r="D15" t="s">
        <v>2</v>
      </c>
      <c r="E15" t="s">
        <v>516</v>
      </c>
    </row>
    <row r="16" spans="1:5" x14ac:dyDescent="0.2">
      <c r="A16" t="s">
        <v>3</v>
      </c>
      <c r="B16" t="s">
        <v>535</v>
      </c>
      <c r="C16" t="s">
        <v>537</v>
      </c>
      <c r="D16" t="s">
        <v>2</v>
      </c>
      <c r="E16" t="s">
        <v>516</v>
      </c>
    </row>
    <row r="17" spans="1:5" x14ac:dyDescent="0.2">
      <c r="A17" t="s">
        <v>3</v>
      </c>
      <c r="B17" t="s">
        <v>535</v>
      </c>
      <c r="C17" t="s">
        <v>538</v>
      </c>
      <c r="D17" t="s">
        <v>2</v>
      </c>
      <c r="E17" t="s">
        <v>516</v>
      </c>
    </row>
    <row r="18" spans="1:5" x14ac:dyDescent="0.2">
      <c r="A18" t="s">
        <v>9</v>
      </c>
      <c r="B18" t="s">
        <v>535</v>
      </c>
      <c r="C18" t="s">
        <v>539</v>
      </c>
      <c r="D18" t="s">
        <v>2</v>
      </c>
      <c r="E18" t="s">
        <v>516</v>
      </c>
    </row>
    <row r="19" spans="1:5" x14ac:dyDescent="0.2">
      <c r="A19" t="s">
        <v>9</v>
      </c>
      <c r="B19" t="s">
        <v>535</v>
      </c>
      <c r="C19" t="s">
        <v>540</v>
      </c>
      <c r="D19" t="s">
        <v>2</v>
      </c>
      <c r="E19" t="s">
        <v>516</v>
      </c>
    </row>
    <row r="20" spans="1:5" x14ac:dyDescent="0.2">
      <c r="A20" t="s">
        <v>9</v>
      </c>
      <c r="B20" t="s">
        <v>541</v>
      </c>
      <c r="C20" t="s">
        <v>542</v>
      </c>
      <c r="D20" t="s">
        <v>1540</v>
      </c>
      <c r="E20" t="s">
        <v>516</v>
      </c>
    </row>
    <row r="21" spans="1:5" x14ac:dyDescent="0.2">
      <c r="A21" t="s">
        <v>6</v>
      </c>
      <c r="B21" t="s">
        <v>541</v>
      </c>
      <c r="C21" t="s">
        <v>15</v>
      </c>
      <c r="D21" t="s">
        <v>1635</v>
      </c>
      <c r="E21" t="s">
        <v>516</v>
      </c>
    </row>
    <row r="22" spans="1:5" x14ac:dyDescent="0.2">
      <c r="A22" t="s">
        <v>6</v>
      </c>
      <c r="B22" t="s">
        <v>543</v>
      </c>
      <c r="C22" t="s">
        <v>544</v>
      </c>
      <c r="D22" t="s">
        <v>565</v>
      </c>
      <c r="E22" t="s">
        <v>516</v>
      </c>
    </row>
    <row r="23" spans="1:5" x14ac:dyDescent="0.2">
      <c r="A23" t="s">
        <v>3</v>
      </c>
      <c r="B23" t="s">
        <v>543</v>
      </c>
      <c r="C23" t="s">
        <v>545</v>
      </c>
      <c r="D23" t="s">
        <v>2</v>
      </c>
      <c r="E23" t="s">
        <v>516</v>
      </c>
    </row>
    <row r="24" spans="1:5" x14ac:dyDescent="0.2">
      <c r="A24" t="s">
        <v>6</v>
      </c>
      <c r="B24" t="s">
        <v>546</v>
      </c>
      <c r="C24" t="s">
        <v>547</v>
      </c>
      <c r="D24" t="s">
        <v>546</v>
      </c>
      <c r="E24" t="s">
        <v>516</v>
      </c>
    </row>
    <row r="25" spans="1:5" x14ac:dyDescent="0.2">
      <c r="A25" t="s">
        <v>9</v>
      </c>
      <c r="B25" t="s">
        <v>546</v>
      </c>
      <c r="C25" t="s">
        <v>548</v>
      </c>
      <c r="D25" t="s">
        <v>2</v>
      </c>
      <c r="E25" t="s">
        <v>516</v>
      </c>
    </row>
    <row r="26" spans="1:5" x14ac:dyDescent="0.2">
      <c r="A26" t="s">
        <v>3</v>
      </c>
      <c r="B26" t="s">
        <v>549</v>
      </c>
      <c r="C26" t="s">
        <v>550</v>
      </c>
      <c r="D26" t="s">
        <v>2</v>
      </c>
      <c r="E26" t="s">
        <v>516</v>
      </c>
    </row>
    <row r="27" spans="1:5" x14ac:dyDescent="0.2">
      <c r="A27" t="s">
        <v>6</v>
      </c>
      <c r="B27" t="s">
        <v>549</v>
      </c>
      <c r="C27" t="s">
        <v>551</v>
      </c>
      <c r="D27" t="s">
        <v>2</v>
      </c>
      <c r="E27" t="s">
        <v>516</v>
      </c>
    </row>
    <row r="28" spans="1:5" x14ac:dyDescent="0.2">
      <c r="A28" t="s">
        <v>3</v>
      </c>
      <c r="B28" t="s">
        <v>552</v>
      </c>
      <c r="C28" t="s">
        <v>553</v>
      </c>
      <c r="D28" t="s">
        <v>2</v>
      </c>
      <c r="E28" t="s">
        <v>516</v>
      </c>
    </row>
    <row r="29" spans="1:5" x14ac:dyDescent="0.2">
      <c r="A29" t="s">
        <v>3</v>
      </c>
      <c r="B29" t="s">
        <v>554</v>
      </c>
      <c r="C29" t="s">
        <v>555</v>
      </c>
      <c r="D29" t="s">
        <v>2</v>
      </c>
      <c r="E29" t="s">
        <v>516</v>
      </c>
    </row>
    <row r="30" spans="1:5" x14ac:dyDescent="0.2">
      <c r="A30" t="s">
        <v>3</v>
      </c>
      <c r="B30" t="s">
        <v>554</v>
      </c>
      <c r="C30" t="s">
        <v>556</v>
      </c>
      <c r="D30" t="s">
        <v>2</v>
      </c>
      <c r="E30" t="s">
        <v>516</v>
      </c>
    </row>
    <row r="31" spans="1:5" x14ac:dyDescent="0.2">
      <c r="A31" t="s">
        <v>6</v>
      </c>
      <c r="B31" t="s">
        <v>557</v>
      </c>
      <c r="C31" t="s">
        <v>558</v>
      </c>
      <c r="D31" t="s">
        <v>563</v>
      </c>
      <c r="E31" t="s">
        <v>516</v>
      </c>
    </row>
    <row r="32" spans="1:5" x14ac:dyDescent="0.2">
      <c r="A32" t="s">
        <v>6</v>
      </c>
      <c r="B32" t="s">
        <v>557</v>
      </c>
      <c r="C32" t="s">
        <v>559</v>
      </c>
      <c r="D32" t="s">
        <v>563</v>
      </c>
      <c r="E32" t="s">
        <v>516</v>
      </c>
    </row>
    <row r="33" spans="1:5" x14ac:dyDescent="0.2">
      <c r="A33" t="s">
        <v>6</v>
      </c>
      <c r="B33" t="s">
        <v>560</v>
      </c>
      <c r="C33" t="s">
        <v>561</v>
      </c>
      <c r="D33" t="s">
        <v>577</v>
      </c>
      <c r="E33" t="s">
        <v>516</v>
      </c>
    </row>
    <row r="34" spans="1:5" x14ac:dyDescent="0.2">
      <c r="A34" t="s">
        <v>9</v>
      </c>
      <c r="B34" t="s">
        <v>560</v>
      </c>
      <c r="C34" t="s">
        <v>562</v>
      </c>
      <c r="D34" t="s">
        <v>2</v>
      </c>
      <c r="E34" t="s">
        <v>516</v>
      </c>
    </row>
    <row r="35" spans="1:5" x14ac:dyDescent="0.2">
      <c r="A35" t="s">
        <v>9</v>
      </c>
      <c r="B35" t="s">
        <v>563</v>
      </c>
      <c r="C35" t="s">
        <v>564</v>
      </c>
      <c r="D35" t="s">
        <v>2</v>
      </c>
      <c r="E35" t="s">
        <v>516</v>
      </c>
    </row>
    <row r="36" spans="1:5" x14ac:dyDescent="0.2">
      <c r="A36" t="s">
        <v>6</v>
      </c>
      <c r="B36" t="s">
        <v>565</v>
      </c>
      <c r="C36" t="s">
        <v>566</v>
      </c>
      <c r="D36" t="s">
        <v>565</v>
      </c>
      <c r="E36" t="s">
        <v>516</v>
      </c>
    </row>
    <row r="37" spans="1:5" x14ac:dyDescent="0.2">
      <c r="A37" t="s">
        <v>9</v>
      </c>
      <c r="B37" t="s">
        <v>567</v>
      </c>
      <c r="C37" t="s">
        <v>568</v>
      </c>
      <c r="D37" t="s">
        <v>2</v>
      </c>
      <c r="E37" t="s">
        <v>516</v>
      </c>
    </row>
    <row r="38" spans="1:5" x14ac:dyDescent="0.2">
      <c r="A38" t="s">
        <v>3</v>
      </c>
      <c r="B38" t="s">
        <v>567</v>
      </c>
      <c r="C38" t="s">
        <v>569</v>
      </c>
      <c r="D38" t="s">
        <v>2</v>
      </c>
      <c r="E38" t="s">
        <v>516</v>
      </c>
    </row>
    <row r="39" spans="1:5" x14ac:dyDescent="0.2">
      <c r="A39" t="s">
        <v>6</v>
      </c>
      <c r="B39" t="s">
        <v>570</v>
      </c>
      <c r="C39" t="s">
        <v>571</v>
      </c>
      <c r="D39" t="s">
        <v>570</v>
      </c>
      <c r="E39" t="s">
        <v>516</v>
      </c>
    </row>
    <row r="40" spans="1:5" x14ac:dyDescent="0.2">
      <c r="A40" t="s">
        <v>6</v>
      </c>
      <c r="B40" t="s">
        <v>572</v>
      </c>
      <c r="C40" t="s">
        <v>573</v>
      </c>
      <c r="D40" t="s">
        <v>572</v>
      </c>
      <c r="E40" t="s">
        <v>516</v>
      </c>
    </row>
    <row r="41" spans="1:5" x14ac:dyDescent="0.2">
      <c r="A41" t="s">
        <v>9</v>
      </c>
      <c r="B41" t="s">
        <v>574</v>
      </c>
      <c r="C41" t="s">
        <v>445</v>
      </c>
      <c r="D41" t="s">
        <v>2</v>
      </c>
      <c r="E41" t="s">
        <v>516</v>
      </c>
    </row>
    <row r="42" spans="1:5" x14ac:dyDescent="0.2">
      <c r="A42" t="s">
        <v>9</v>
      </c>
      <c r="B42" t="s">
        <v>575</v>
      </c>
      <c r="C42" t="s">
        <v>576</v>
      </c>
      <c r="D42" t="s">
        <v>2</v>
      </c>
      <c r="E42" t="s">
        <v>516</v>
      </c>
    </row>
    <row r="43" spans="1:5" x14ac:dyDescent="0.2">
      <c r="A43" t="s">
        <v>9</v>
      </c>
      <c r="B43" t="s">
        <v>577</v>
      </c>
      <c r="C43" t="s">
        <v>578</v>
      </c>
      <c r="D43" t="s">
        <v>2</v>
      </c>
      <c r="E43" t="s">
        <v>516</v>
      </c>
    </row>
    <row r="44" spans="1:5" x14ac:dyDescent="0.2">
      <c r="A44" t="s">
        <v>6</v>
      </c>
      <c r="B44" t="s">
        <v>577</v>
      </c>
      <c r="C44" t="s">
        <v>499</v>
      </c>
      <c r="D44" t="s">
        <v>577</v>
      </c>
      <c r="E44" t="s">
        <v>516</v>
      </c>
    </row>
    <row r="45" spans="1:5" x14ac:dyDescent="0.2">
      <c r="A45" t="s">
        <v>3</v>
      </c>
      <c r="B45" t="s">
        <v>579</v>
      </c>
      <c r="C45" t="s">
        <v>580</v>
      </c>
      <c r="D45" t="s">
        <v>2</v>
      </c>
      <c r="E45" t="s">
        <v>516</v>
      </c>
    </row>
    <row r="46" spans="1:5" x14ac:dyDescent="0.2">
      <c r="A46" t="s">
        <v>3</v>
      </c>
      <c r="B46" t="s">
        <v>579</v>
      </c>
      <c r="C46" t="s">
        <v>581</v>
      </c>
      <c r="D46" t="s">
        <v>2</v>
      </c>
      <c r="E46" t="s">
        <v>516</v>
      </c>
    </row>
    <row r="47" spans="1:5" x14ac:dyDescent="0.2">
      <c r="A47" t="s">
        <v>9</v>
      </c>
      <c r="B47" t="s">
        <v>582</v>
      </c>
      <c r="C47" t="s">
        <v>583</v>
      </c>
      <c r="D47" t="s">
        <v>2</v>
      </c>
      <c r="E47" t="s">
        <v>516</v>
      </c>
    </row>
    <row r="48" spans="1:5" x14ac:dyDescent="0.2">
      <c r="A48" t="s">
        <v>3</v>
      </c>
      <c r="B48" t="s">
        <v>584</v>
      </c>
      <c r="C48" t="s">
        <v>585</v>
      </c>
      <c r="D48" t="s">
        <v>2</v>
      </c>
      <c r="E48" t="s">
        <v>516</v>
      </c>
    </row>
    <row r="49" spans="1:5" x14ac:dyDescent="0.2">
      <c r="A49" t="s">
        <v>9</v>
      </c>
      <c r="B49" t="s">
        <v>584</v>
      </c>
      <c r="C49" t="s">
        <v>443</v>
      </c>
      <c r="D49" t="s">
        <v>2</v>
      </c>
      <c r="E49" t="s">
        <v>516</v>
      </c>
    </row>
    <row r="50" spans="1:5" x14ac:dyDescent="0.2">
      <c r="A50" t="s">
        <v>9</v>
      </c>
      <c r="B50" t="s">
        <v>586</v>
      </c>
      <c r="C50" t="s">
        <v>587</v>
      </c>
      <c r="D50" t="s">
        <v>2</v>
      </c>
      <c r="E50" t="s">
        <v>516</v>
      </c>
    </row>
    <row r="51" spans="1:5" x14ac:dyDescent="0.2">
      <c r="A51" t="s">
        <v>9</v>
      </c>
      <c r="B51" t="s">
        <v>586</v>
      </c>
      <c r="C51" t="s">
        <v>588</v>
      </c>
      <c r="D51" t="s">
        <v>2</v>
      </c>
      <c r="E51" t="s">
        <v>516</v>
      </c>
    </row>
    <row r="52" spans="1:5" x14ac:dyDescent="0.2">
      <c r="A52" t="s">
        <v>3</v>
      </c>
      <c r="B52" t="s">
        <v>589</v>
      </c>
      <c r="C52" t="s">
        <v>512</v>
      </c>
      <c r="D52" t="s">
        <v>2</v>
      </c>
      <c r="E52" t="s">
        <v>516</v>
      </c>
    </row>
    <row r="53" spans="1:5" x14ac:dyDescent="0.2">
      <c r="A53" t="s">
        <v>9</v>
      </c>
      <c r="B53" t="s">
        <v>590</v>
      </c>
      <c r="C53" t="s">
        <v>495</v>
      </c>
      <c r="D53" t="s">
        <v>2</v>
      </c>
      <c r="E53" t="s">
        <v>516</v>
      </c>
    </row>
    <row r="54" spans="1:5" x14ac:dyDescent="0.2">
      <c r="A54" t="s">
        <v>3</v>
      </c>
      <c r="B54" t="s">
        <v>591</v>
      </c>
      <c r="C54" t="s">
        <v>592</v>
      </c>
      <c r="D54" t="s">
        <v>2</v>
      </c>
      <c r="E54" t="s">
        <v>516</v>
      </c>
    </row>
    <row r="55" spans="1:5" x14ac:dyDescent="0.2">
      <c r="A55" t="s">
        <v>6</v>
      </c>
      <c r="B55" t="s">
        <v>593</v>
      </c>
      <c r="C55" t="s">
        <v>461</v>
      </c>
      <c r="D55" t="s">
        <v>593</v>
      </c>
      <c r="E55" t="s">
        <v>516</v>
      </c>
    </row>
    <row r="56" spans="1:5" x14ac:dyDescent="0.2">
      <c r="A56" t="s">
        <v>6</v>
      </c>
      <c r="B56" t="s">
        <v>593</v>
      </c>
      <c r="C56" t="s">
        <v>594</v>
      </c>
      <c r="D56" t="s">
        <v>595</v>
      </c>
      <c r="E56" t="s">
        <v>516</v>
      </c>
    </row>
    <row r="57" spans="1:5" x14ac:dyDescent="0.2">
      <c r="A57" t="s">
        <v>11</v>
      </c>
      <c r="B57" t="s">
        <v>595</v>
      </c>
      <c r="C57" t="s">
        <v>596</v>
      </c>
      <c r="D57" t="s">
        <v>2</v>
      </c>
      <c r="E57" t="s">
        <v>516</v>
      </c>
    </row>
    <row r="58" spans="1:5" x14ac:dyDescent="0.2">
      <c r="A58" t="s">
        <v>6</v>
      </c>
      <c r="B58" t="s">
        <v>595</v>
      </c>
      <c r="C58" t="s">
        <v>597</v>
      </c>
      <c r="D58" t="s">
        <v>1604</v>
      </c>
      <c r="E58" t="s">
        <v>516</v>
      </c>
    </row>
    <row r="59" spans="1:5" x14ac:dyDescent="0.2">
      <c r="A59" t="s">
        <v>6</v>
      </c>
      <c r="B59" t="s">
        <v>598</v>
      </c>
      <c r="C59" t="s">
        <v>446</v>
      </c>
      <c r="D59" t="s">
        <v>598</v>
      </c>
      <c r="E59" t="s">
        <v>516</v>
      </c>
    </row>
    <row r="60" spans="1:5" x14ac:dyDescent="0.2">
      <c r="A60" t="s">
        <v>6</v>
      </c>
      <c r="B60" t="s">
        <v>598</v>
      </c>
      <c r="C60" t="s">
        <v>599</v>
      </c>
      <c r="D60" t="s">
        <v>2</v>
      </c>
      <c r="E60" t="s">
        <v>516</v>
      </c>
    </row>
    <row r="61" spans="1:5" x14ac:dyDescent="0.2">
      <c r="A61" t="s">
        <v>9</v>
      </c>
      <c r="B61" t="s">
        <v>600</v>
      </c>
      <c r="C61" t="s">
        <v>601</v>
      </c>
      <c r="D61" t="s">
        <v>2</v>
      </c>
      <c r="E61" t="s">
        <v>516</v>
      </c>
    </row>
    <row r="62" spans="1:5" x14ac:dyDescent="0.2">
      <c r="A62" t="s">
        <v>9</v>
      </c>
      <c r="B62" t="s">
        <v>600</v>
      </c>
      <c r="C62" t="s">
        <v>602</v>
      </c>
      <c r="D62" t="s">
        <v>2</v>
      </c>
      <c r="E62" t="s">
        <v>516</v>
      </c>
    </row>
    <row r="63" spans="1:5" x14ac:dyDescent="0.2">
      <c r="A63" t="s">
        <v>3</v>
      </c>
      <c r="B63" t="s">
        <v>494</v>
      </c>
      <c r="C63" t="s">
        <v>496</v>
      </c>
      <c r="D63" t="s">
        <v>2</v>
      </c>
      <c r="E63" t="s">
        <v>516</v>
      </c>
    </row>
    <row r="64" spans="1:5" x14ac:dyDescent="0.2">
      <c r="A64" t="s">
        <v>3</v>
      </c>
      <c r="B64" t="s">
        <v>494</v>
      </c>
      <c r="C64" t="s">
        <v>497</v>
      </c>
      <c r="D64" t="s">
        <v>2</v>
      </c>
      <c r="E64" t="s">
        <v>516</v>
      </c>
    </row>
    <row r="65" spans="1:5" x14ac:dyDescent="0.2">
      <c r="A65" t="s">
        <v>6</v>
      </c>
      <c r="B65" t="s">
        <v>494</v>
      </c>
      <c r="C65" t="s">
        <v>498</v>
      </c>
      <c r="D65" t="s">
        <v>494</v>
      </c>
      <c r="E65" t="s">
        <v>516</v>
      </c>
    </row>
    <row r="66" spans="1:5" x14ac:dyDescent="0.2">
      <c r="A66" t="s">
        <v>9</v>
      </c>
      <c r="B66" t="s">
        <v>500</v>
      </c>
      <c r="C66" t="s">
        <v>501</v>
      </c>
      <c r="D66" t="s">
        <v>2</v>
      </c>
      <c r="E66" t="s">
        <v>516</v>
      </c>
    </row>
    <row r="67" spans="1:5" x14ac:dyDescent="0.2">
      <c r="A67" t="s">
        <v>6</v>
      </c>
      <c r="B67" t="s">
        <v>500</v>
      </c>
      <c r="C67" t="s">
        <v>502</v>
      </c>
      <c r="D67" t="s">
        <v>500</v>
      </c>
      <c r="E67" t="s">
        <v>516</v>
      </c>
    </row>
    <row r="68" spans="1:5" x14ac:dyDescent="0.2">
      <c r="A68" t="s">
        <v>9</v>
      </c>
      <c r="B68" t="s">
        <v>503</v>
      </c>
      <c r="C68" t="s">
        <v>444</v>
      </c>
      <c r="D68" t="s">
        <v>2</v>
      </c>
      <c r="E68" t="s">
        <v>516</v>
      </c>
    </row>
    <row r="69" spans="1:5" x14ac:dyDescent="0.2">
      <c r="A69" t="s">
        <v>6</v>
      </c>
      <c r="B69" t="s">
        <v>504</v>
      </c>
      <c r="C69" t="s">
        <v>506</v>
      </c>
      <c r="D69" t="s">
        <v>504</v>
      </c>
      <c r="E69" t="s">
        <v>516</v>
      </c>
    </row>
    <row r="70" spans="1:5" x14ac:dyDescent="0.2">
      <c r="A70" t="s">
        <v>6</v>
      </c>
      <c r="B70" t="s">
        <v>510</v>
      </c>
      <c r="C70" t="s">
        <v>511</v>
      </c>
      <c r="D70" t="s">
        <v>510</v>
      </c>
      <c r="E70" t="s">
        <v>516</v>
      </c>
    </row>
    <row r="71" spans="1:5" x14ac:dyDescent="0.2">
      <c r="A71" t="s">
        <v>6</v>
      </c>
      <c r="B71" t="s">
        <v>514</v>
      </c>
      <c r="C71" t="s">
        <v>515</v>
      </c>
      <c r="D71" t="s">
        <v>2</v>
      </c>
      <c r="E71" t="s">
        <v>516</v>
      </c>
    </row>
    <row r="72" spans="1:5" x14ac:dyDescent="0.2">
      <c r="A72" t="s">
        <v>9</v>
      </c>
      <c r="B72" t="s">
        <v>438</v>
      </c>
      <c r="C72" t="s">
        <v>439</v>
      </c>
      <c r="D72" t="s">
        <v>2</v>
      </c>
      <c r="E72" t="s">
        <v>516</v>
      </c>
    </row>
    <row r="73" spans="1:5" x14ac:dyDescent="0.2">
      <c r="A73" t="s">
        <v>9</v>
      </c>
      <c r="B73" t="s">
        <v>438</v>
      </c>
      <c r="C73" t="s">
        <v>440</v>
      </c>
      <c r="D73" t="s">
        <v>2</v>
      </c>
      <c r="E73" t="s">
        <v>516</v>
      </c>
    </row>
    <row r="74" spans="1:5" x14ac:dyDescent="0.2">
      <c r="A74" t="s">
        <v>6</v>
      </c>
      <c r="B74" t="s">
        <v>438</v>
      </c>
      <c r="C74" t="s">
        <v>441</v>
      </c>
      <c r="D74" t="s">
        <v>285</v>
      </c>
      <c r="E74" t="s">
        <v>516</v>
      </c>
    </row>
    <row r="75" spans="1:5" x14ac:dyDescent="0.2">
      <c r="A75" t="s">
        <v>9</v>
      </c>
      <c r="B75" t="s">
        <v>447</v>
      </c>
      <c r="C75" t="s">
        <v>374</v>
      </c>
      <c r="D75" t="s">
        <v>2</v>
      </c>
      <c r="E75" t="s">
        <v>516</v>
      </c>
    </row>
    <row r="76" spans="1:5" x14ac:dyDescent="0.2">
      <c r="A76" t="s">
        <v>9</v>
      </c>
      <c r="B76" t="s">
        <v>448</v>
      </c>
      <c r="C76" t="s">
        <v>449</v>
      </c>
      <c r="D76" t="s">
        <v>2</v>
      </c>
      <c r="E76" t="s">
        <v>516</v>
      </c>
    </row>
    <row r="77" spans="1:5" x14ac:dyDescent="0.2">
      <c r="A77" t="s">
        <v>6</v>
      </c>
      <c r="B77" t="s">
        <v>448</v>
      </c>
      <c r="C77" t="s">
        <v>450</v>
      </c>
      <c r="D77" t="s">
        <v>448</v>
      </c>
      <c r="E77" t="s">
        <v>516</v>
      </c>
    </row>
    <row r="78" spans="1:5" x14ac:dyDescent="0.2">
      <c r="A78" t="s">
        <v>6</v>
      </c>
      <c r="B78" t="s">
        <v>448</v>
      </c>
      <c r="C78" t="s">
        <v>451</v>
      </c>
      <c r="D78" t="s">
        <v>456</v>
      </c>
      <c r="E78" t="s">
        <v>516</v>
      </c>
    </row>
    <row r="79" spans="1:5" x14ac:dyDescent="0.2">
      <c r="A79" t="s">
        <v>6</v>
      </c>
      <c r="B79" t="s">
        <v>452</v>
      </c>
      <c r="C79" t="s">
        <v>453</v>
      </c>
      <c r="D79" t="s">
        <v>452</v>
      </c>
      <c r="E79" t="s">
        <v>516</v>
      </c>
    </row>
    <row r="80" spans="1:5" x14ac:dyDescent="0.2">
      <c r="A80" t="s">
        <v>6</v>
      </c>
      <c r="B80" t="s">
        <v>452</v>
      </c>
      <c r="C80" t="s">
        <v>454</v>
      </c>
      <c r="D80" t="s">
        <v>452</v>
      </c>
      <c r="E80" t="s">
        <v>516</v>
      </c>
    </row>
    <row r="81" spans="1:5" x14ac:dyDescent="0.2">
      <c r="A81" t="s">
        <v>6</v>
      </c>
      <c r="B81" t="s">
        <v>452</v>
      </c>
      <c r="C81" t="s">
        <v>455</v>
      </c>
      <c r="D81" t="s">
        <v>452</v>
      </c>
      <c r="E81" t="s">
        <v>516</v>
      </c>
    </row>
    <row r="82" spans="1:5" x14ac:dyDescent="0.2">
      <c r="A82" t="s">
        <v>6</v>
      </c>
      <c r="B82" t="s">
        <v>456</v>
      </c>
      <c r="C82" t="s">
        <v>457</v>
      </c>
      <c r="D82" t="s">
        <v>456</v>
      </c>
      <c r="E82" t="s">
        <v>516</v>
      </c>
    </row>
    <row r="83" spans="1:5" x14ac:dyDescent="0.2">
      <c r="A83" t="s">
        <v>3</v>
      </c>
      <c r="B83" t="s">
        <v>462</v>
      </c>
      <c r="C83" t="s">
        <v>240</v>
      </c>
      <c r="D83" t="s">
        <v>708</v>
      </c>
      <c r="E83" t="s">
        <v>516</v>
      </c>
    </row>
    <row r="84" spans="1:5" x14ac:dyDescent="0.2">
      <c r="A84" t="s">
        <v>6</v>
      </c>
      <c r="B84" t="s">
        <v>462</v>
      </c>
      <c r="C84" t="s">
        <v>463</v>
      </c>
      <c r="D84" t="s">
        <v>464</v>
      </c>
      <c r="E84" t="s">
        <v>516</v>
      </c>
    </row>
    <row r="85" spans="1:5" x14ac:dyDescent="0.2">
      <c r="A85" t="s">
        <v>9</v>
      </c>
      <c r="B85" t="s">
        <v>464</v>
      </c>
      <c r="C85" t="s">
        <v>394</v>
      </c>
      <c r="D85" t="s">
        <v>2</v>
      </c>
      <c r="E85" t="s">
        <v>516</v>
      </c>
    </row>
    <row r="86" spans="1:5" x14ac:dyDescent="0.2">
      <c r="A86" t="s">
        <v>3</v>
      </c>
      <c r="B86" t="s">
        <v>465</v>
      </c>
      <c r="C86" t="s">
        <v>153</v>
      </c>
      <c r="D86" t="s">
        <v>2</v>
      </c>
      <c r="E86" t="s">
        <v>516</v>
      </c>
    </row>
    <row r="87" spans="1:5" x14ac:dyDescent="0.2">
      <c r="A87" t="s">
        <v>9</v>
      </c>
      <c r="B87" t="s">
        <v>468</v>
      </c>
      <c r="C87" t="s">
        <v>469</v>
      </c>
      <c r="D87" t="s">
        <v>2</v>
      </c>
      <c r="E87" t="s">
        <v>516</v>
      </c>
    </row>
    <row r="88" spans="1:5" x14ac:dyDescent="0.2">
      <c r="A88" t="s">
        <v>6</v>
      </c>
      <c r="B88" t="s">
        <v>470</v>
      </c>
      <c r="C88" t="s">
        <v>336</v>
      </c>
      <c r="D88" t="s">
        <v>2</v>
      </c>
      <c r="E88" t="s">
        <v>516</v>
      </c>
    </row>
    <row r="89" spans="1:5" x14ac:dyDescent="0.2">
      <c r="A89" t="s">
        <v>11</v>
      </c>
      <c r="B89" t="s">
        <v>476</v>
      </c>
      <c r="C89" t="s">
        <v>477</v>
      </c>
      <c r="D89" t="s">
        <v>2</v>
      </c>
      <c r="E89" t="s">
        <v>516</v>
      </c>
    </row>
    <row r="90" spans="1:5" x14ac:dyDescent="0.2">
      <c r="A90" t="s">
        <v>3</v>
      </c>
      <c r="B90" t="s">
        <v>481</v>
      </c>
      <c r="C90" t="s">
        <v>411</v>
      </c>
      <c r="D90" t="s">
        <v>2</v>
      </c>
      <c r="E90" t="s">
        <v>516</v>
      </c>
    </row>
    <row r="91" spans="1:5" x14ac:dyDescent="0.2">
      <c r="A91" t="s">
        <v>9</v>
      </c>
      <c r="B91" t="s">
        <v>488</v>
      </c>
      <c r="C91" t="s">
        <v>302</v>
      </c>
      <c r="D91" t="s">
        <v>2</v>
      </c>
      <c r="E91" t="s">
        <v>516</v>
      </c>
    </row>
    <row r="92" spans="1:5" x14ac:dyDescent="0.2">
      <c r="A92" t="s">
        <v>3</v>
      </c>
      <c r="B92" t="s">
        <v>489</v>
      </c>
      <c r="C92" t="s">
        <v>491</v>
      </c>
      <c r="D92" t="s">
        <v>2</v>
      </c>
      <c r="E92" t="s">
        <v>516</v>
      </c>
    </row>
    <row r="93" spans="1:5" x14ac:dyDescent="0.2">
      <c r="A93" t="s">
        <v>3</v>
      </c>
      <c r="B93" t="s">
        <v>489</v>
      </c>
      <c r="C93" t="s">
        <v>492</v>
      </c>
      <c r="D93" t="s">
        <v>2</v>
      </c>
      <c r="E93" t="s">
        <v>516</v>
      </c>
    </row>
    <row r="94" spans="1:5" x14ac:dyDescent="0.2">
      <c r="A94" t="s">
        <v>3</v>
      </c>
      <c r="B94" t="s">
        <v>493</v>
      </c>
      <c r="C94" t="s">
        <v>182</v>
      </c>
      <c r="D94" t="s">
        <v>343</v>
      </c>
      <c r="E94" t="s">
        <v>516</v>
      </c>
    </row>
    <row r="95" spans="1:5" x14ac:dyDescent="0.2">
      <c r="A95" t="s">
        <v>3</v>
      </c>
      <c r="B95" t="s">
        <v>422</v>
      </c>
      <c r="C95" t="s">
        <v>424</v>
      </c>
      <c r="D95" t="s">
        <v>2</v>
      </c>
      <c r="E95" t="s">
        <v>516</v>
      </c>
    </row>
    <row r="96" spans="1:5" x14ac:dyDescent="0.2">
      <c r="A96" t="s">
        <v>6</v>
      </c>
      <c r="B96" t="s">
        <v>422</v>
      </c>
      <c r="C96" t="s">
        <v>53</v>
      </c>
      <c r="D96" t="s">
        <v>428</v>
      </c>
      <c r="E96" t="s">
        <v>516</v>
      </c>
    </row>
    <row r="97" spans="1:5" x14ac:dyDescent="0.2">
      <c r="A97" t="s">
        <v>3</v>
      </c>
      <c r="B97" t="s">
        <v>422</v>
      </c>
      <c r="C97" t="s">
        <v>426</v>
      </c>
      <c r="D97" t="s">
        <v>2</v>
      </c>
      <c r="E97" t="s">
        <v>516</v>
      </c>
    </row>
    <row r="98" spans="1:5" x14ac:dyDescent="0.2">
      <c r="A98" t="s">
        <v>3</v>
      </c>
      <c r="B98" t="s">
        <v>422</v>
      </c>
      <c r="C98" t="s">
        <v>427</v>
      </c>
      <c r="D98" t="s">
        <v>2</v>
      </c>
      <c r="E98" t="s">
        <v>516</v>
      </c>
    </row>
    <row r="99" spans="1:5" x14ac:dyDescent="0.2">
      <c r="A99" t="s">
        <v>6</v>
      </c>
      <c r="B99" t="s">
        <v>428</v>
      </c>
      <c r="C99" t="s">
        <v>190</v>
      </c>
      <c r="D99" t="s">
        <v>428</v>
      </c>
      <c r="E99" t="s">
        <v>516</v>
      </c>
    </row>
    <row r="100" spans="1:5" x14ac:dyDescent="0.2">
      <c r="A100" t="s">
        <v>6</v>
      </c>
      <c r="B100" t="s">
        <v>429</v>
      </c>
      <c r="C100" t="s">
        <v>278</v>
      </c>
      <c r="D100" t="s">
        <v>343</v>
      </c>
      <c r="E100" t="s">
        <v>516</v>
      </c>
    </row>
    <row r="101" spans="1:5" x14ac:dyDescent="0.2">
      <c r="A101" t="s">
        <v>9</v>
      </c>
      <c r="B101" t="s">
        <v>430</v>
      </c>
      <c r="C101" t="s">
        <v>431</v>
      </c>
      <c r="D101" t="s">
        <v>2</v>
      </c>
      <c r="E101" t="s">
        <v>516</v>
      </c>
    </row>
    <row r="102" spans="1:5" x14ac:dyDescent="0.2">
      <c r="A102" t="s">
        <v>11</v>
      </c>
      <c r="B102" t="s">
        <v>430</v>
      </c>
      <c r="C102" t="s">
        <v>404</v>
      </c>
      <c r="D102" t="s">
        <v>2</v>
      </c>
      <c r="E102" t="s">
        <v>516</v>
      </c>
    </row>
    <row r="103" spans="1:5" x14ac:dyDescent="0.2">
      <c r="A103" t="s">
        <v>6</v>
      </c>
      <c r="B103" t="s">
        <v>432</v>
      </c>
      <c r="C103" t="s">
        <v>239</v>
      </c>
      <c r="D103" t="s">
        <v>377</v>
      </c>
      <c r="E103" t="s">
        <v>516</v>
      </c>
    </row>
    <row r="104" spans="1:5" x14ac:dyDescent="0.2">
      <c r="A104" t="s">
        <v>9</v>
      </c>
      <c r="B104" t="s">
        <v>432</v>
      </c>
      <c r="C104" t="s">
        <v>433</v>
      </c>
      <c r="D104" t="s">
        <v>2</v>
      </c>
      <c r="E104" t="s">
        <v>516</v>
      </c>
    </row>
    <row r="105" spans="1:5" x14ac:dyDescent="0.2">
      <c r="A105" t="s">
        <v>9</v>
      </c>
      <c r="B105" t="s">
        <v>393</v>
      </c>
      <c r="C105" t="s">
        <v>372</v>
      </c>
      <c r="D105" t="s">
        <v>2</v>
      </c>
      <c r="E105" t="s">
        <v>516</v>
      </c>
    </row>
    <row r="106" spans="1:5" x14ac:dyDescent="0.2">
      <c r="A106" t="s">
        <v>9</v>
      </c>
      <c r="B106" t="s">
        <v>396</v>
      </c>
      <c r="C106" t="s">
        <v>397</v>
      </c>
      <c r="D106" t="s">
        <v>2</v>
      </c>
      <c r="E106" t="s">
        <v>516</v>
      </c>
    </row>
    <row r="107" spans="1:5" x14ac:dyDescent="0.2">
      <c r="A107" t="s">
        <v>9</v>
      </c>
      <c r="B107" t="s">
        <v>396</v>
      </c>
      <c r="C107" t="s">
        <v>398</v>
      </c>
      <c r="D107" t="s">
        <v>2</v>
      </c>
      <c r="E107" t="s">
        <v>516</v>
      </c>
    </row>
    <row r="108" spans="1:5" x14ac:dyDescent="0.2">
      <c r="A108" t="s">
        <v>9</v>
      </c>
      <c r="B108" t="s">
        <v>396</v>
      </c>
      <c r="C108" t="s">
        <v>399</v>
      </c>
      <c r="D108" t="s">
        <v>2</v>
      </c>
      <c r="E108" t="s">
        <v>516</v>
      </c>
    </row>
    <row r="109" spans="1:5" x14ac:dyDescent="0.2">
      <c r="A109" t="s">
        <v>6</v>
      </c>
      <c r="B109" t="s">
        <v>402</v>
      </c>
      <c r="C109" t="s">
        <v>338</v>
      </c>
      <c r="D109" t="s">
        <v>403</v>
      </c>
      <c r="E109" t="s">
        <v>516</v>
      </c>
    </row>
    <row r="110" spans="1:5" x14ac:dyDescent="0.2">
      <c r="A110" t="s">
        <v>6</v>
      </c>
      <c r="B110" t="s">
        <v>403</v>
      </c>
      <c r="C110" t="s">
        <v>81</v>
      </c>
      <c r="D110" t="s">
        <v>281</v>
      </c>
      <c r="E110" t="s">
        <v>516</v>
      </c>
    </row>
    <row r="111" spans="1:5" x14ac:dyDescent="0.2">
      <c r="A111" t="s">
        <v>3</v>
      </c>
      <c r="B111" t="s">
        <v>406</v>
      </c>
      <c r="C111" t="s">
        <v>407</v>
      </c>
      <c r="D111" t="s">
        <v>2</v>
      </c>
      <c r="E111" t="s">
        <v>516</v>
      </c>
    </row>
    <row r="112" spans="1:5" x14ac:dyDescent="0.2">
      <c r="A112" t="s">
        <v>6</v>
      </c>
      <c r="B112" t="s">
        <v>408</v>
      </c>
      <c r="C112" t="s">
        <v>118</v>
      </c>
      <c r="D112" t="s">
        <v>408</v>
      </c>
      <c r="E112" t="s">
        <v>516</v>
      </c>
    </row>
    <row r="113" spans="1:5" x14ac:dyDescent="0.2">
      <c r="A113" t="s">
        <v>9</v>
      </c>
      <c r="B113" t="s">
        <v>409</v>
      </c>
      <c r="C113" t="s">
        <v>305</v>
      </c>
      <c r="D113" t="s">
        <v>2</v>
      </c>
      <c r="E113" t="s">
        <v>516</v>
      </c>
    </row>
    <row r="114" spans="1:5" x14ac:dyDescent="0.2">
      <c r="A114" t="s">
        <v>9</v>
      </c>
      <c r="B114" t="s">
        <v>409</v>
      </c>
      <c r="C114" t="s">
        <v>334</v>
      </c>
      <c r="D114" t="s">
        <v>2</v>
      </c>
      <c r="E114" t="s">
        <v>516</v>
      </c>
    </row>
    <row r="115" spans="1:5" x14ac:dyDescent="0.2">
      <c r="A115" t="s">
        <v>9</v>
      </c>
      <c r="B115" t="s">
        <v>409</v>
      </c>
      <c r="C115" t="s">
        <v>324</v>
      </c>
      <c r="D115" t="s">
        <v>2</v>
      </c>
      <c r="E115" t="s">
        <v>516</v>
      </c>
    </row>
    <row r="116" spans="1:5" x14ac:dyDescent="0.2">
      <c r="A116" t="s">
        <v>6</v>
      </c>
      <c r="B116" t="s">
        <v>410</v>
      </c>
      <c r="C116" t="s">
        <v>179</v>
      </c>
      <c r="D116" t="s">
        <v>410</v>
      </c>
      <c r="E116" t="s">
        <v>516</v>
      </c>
    </row>
    <row r="117" spans="1:5" x14ac:dyDescent="0.2">
      <c r="A117" t="s">
        <v>6</v>
      </c>
      <c r="B117" t="s">
        <v>410</v>
      </c>
      <c r="C117" t="s">
        <v>193</v>
      </c>
      <c r="D117" t="s">
        <v>410</v>
      </c>
      <c r="E117" t="s">
        <v>516</v>
      </c>
    </row>
    <row r="118" spans="1:5" x14ac:dyDescent="0.2">
      <c r="A118" t="s">
        <v>9</v>
      </c>
      <c r="B118" t="s">
        <v>410</v>
      </c>
      <c r="C118" t="s">
        <v>321</v>
      </c>
      <c r="D118" t="s">
        <v>2</v>
      </c>
      <c r="E118" t="s">
        <v>516</v>
      </c>
    </row>
    <row r="119" spans="1:5" x14ac:dyDescent="0.2">
      <c r="A119" t="s">
        <v>6</v>
      </c>
      <c r="B119" t="s">
        <v>412</v>
      </c>
      <c r="C119" t="s">
        <v>341</v>
      </c>
      <c r="D119" t="s">
        <v>373</v>
      </c>
      <c r="E119" t="s">
        <v>516</v>
      </c>
    </row>
    <row r="120" spans="1:5" x14ac:dyDescent="0.2">
      <c r="A120" t="s">
        <v>6</v>
      </c>
      <c r="B120" t="s">
        <v>413</v>
      </c>
      <c r="C120" t="s">
        <v>346</v>
      </c>
      <c r="D120" t="s">
        <v>413</v>
      </c>
      <c r="E120" t="s">
        <v>516</v>
      </c>
    </row>
    <row r="121" spans="1:5" x14ac:dyDescent="0.2">
      <c r="A121" t="s">
        <v>6</v>
      </c>
      <c r="B121" t="s">
        <v>414</v>
      </c>
      <c r="C121" t="s">
        <v>388</v>
      </c>
      <c r="D121" t="s">
        <v>414</v>
      </c>
      <c r="E121" t="s">
        <v>516</v>
      </c>
    </row>
    <row r="122" spans="1:5" x14ac:dyDescent="0.2">
      <c r="A122" t="s">
        <v>6</v>
      </c>
      <c r="B122" t="s">
        <v>368</v>
      </c>
      <c r="C122" t="s">
        <v>37</v>
      </c>
      <c r="D122" t="s">
        <v>252</v>
      </c>
      <c r="E122" t="s">
        <v>516</v>
      </c>
    </row>
    <row r="123" spans="1:5" x14ac:dyDescent="0.2">
      <c r="A123" t="s">
        <v>6</v>
      </c>
      <c r="B123" t="s">
        <v>373</v>
      </c>
      <c r="C123" t="s">
        <v>337</v>
      </c>
      <c r="D123" t="s">
        <v>2</v>
      </c>
      <c r="E123" t="s">
        <v>516</v>
      </c>
    </row>
    <row r="124" spans="1:5" x14ac:dyDescent="0.2">
      <c r="A124" t="s">
        <v>6</v>
      </c>
      <c r="B124" t="s">
        <v>377</v>
      </c>
      <c r="C124" t="s">
        <v>378</v>
      </c>
      <c r="D124" t="s">
        <v>377</v>
      </c>
      <c r="E124" t="s">
        <v>516</v>
      </c>
    </row>
    <row r="125" spans="1:5" x14ac:dyDescent="0.2">
      <c r="A125" t="s">
        <v>6</v>
      </c>
      <c r="B125" t="s">
        <v>377</v>
      </c>
      <c r="C125" t="s">
        <v>181</v>
      </c>
      <c r="D125" t="s">
        <v>320</v>
      </c>
      <c r="E125" t="s">
        <v>516</v>
      </c>
    </row>
    <row r="126" spans="1:5" x14ac:dyDescent="0.2">
      <c r="A126" t="s">
        <v>6</v>
      </c>
      <c r="B126" t="s">
        <v>381</v>
      </c>
      <c r="C126" t="s">
        <v>311</v>
      </c>
      <c r="D126" t="s">
        <v>381</v>
      </c>
      <c r="E126" t="s">
        <v>516</v>
      </c>
    </row>
    <row r="127" spans="1:5" x14ac:dyDescent="0.2">
      <c r="A127" t="s">
        <v>9</v>
      </c>
      <c r="B127" t="s">
        <v>384</v>
      </c>
      <c r="C127" t="s">
        <v>385</v>
      </c>
      <c r="D127" t="s">
        <v>2</v>
      </c>
      <c r="E127" t="s">
        <v>516</v>
      </c>
    </row>
    <row r="128" spans="1:5" x14ac:dyDescent="0.2">
      <c r="A128" t="s">
        <v>6</v>
      </c>
      <c r="B128" t="s">
        <v>384</v>
      </c>
      <c r="C128" t="s">
        <v>192</v>
      </c>
      <c r="D128" t="s">
        <v>347</v>
      </c>
      <c r="E128" t="s">
        <v>516</v>
      </c>
    </row>
    <row r="129" spans="1:5" x14ac:dyDescent="0.2">
      <c r="A129" t="s">
        <v>3</v>
      </c>
      <c r="B129" t="s">
        <v>384</v>
      </c>
      <c r="C129" t="s">
        <v>386</v>
      </c>
      <c r="D129" t="s">
        <v>2</v>
      </c>
      <c r="E129" t="s">
        <v>516</v>
      </c>
    </row>
    <row r="130" spans="1:5" x14ac:dyDescent="0.2">
      <c r="A130" t="s">
        <v>6</v>
      </c>
      <c r="B130" t="s">
        <v>387</v>
      </c>
      <c r="C130" t="s">
        <v>309</v>
      </c>
      <c r="D130" t="s">
        <v>1633</v>
      </c>
      <c r="E130" t="s">
        <v>516</v>
      </c>
    </row>
    <row r="131" spans="1:5" x14ac:dyDescent="0.2">
      <c r="A131" t="s">
        <v>6</v>
      </c>
      <c r="B131" t="s">
        <v>387</v>
      </c>
      <c r="C131" t="s">
        <v>310</v>
      </c>
      <c r="D131" t="s">
        <v>1633</v>
      </c>
      <c r="E131" t="s">
        <v>516</v>
      </c>
    </row>
    <row r="132" spans="1:5" x14ac:dyDescent="0.2">
      <c r="A132" t="s">
        <v>6</v>
      </c>
      <c r="B132" t="s">
        <v>340</v>
      </c>
      <c r="C132" t="s">
        <v>177</v>
      </c>
      <c r="D132" t="s">
        <v>1621</v>
      </c>
      <c r="E132" t="s">
        <v>516</v>
      </c>
    </row>
    <row r="133" spans="1:5" x14ac:dyDescent="0.2">
      <c r="A133" t="s">
        <v>6</v>
      </c>
      <c r="B133" t="s">
        <v>340</v>
      </c>
      <c r="C133" t="s">
        <v>32</v>
      </c>
      <c r="D133" t="s">
        <v>1622</v>
      </c>
      <c r="E133" t="s">
        <v>516</v>
      </c>
    </row>
    <row r="134" spans="1:5" x14ac:dyDescent="0.2">
      <c r="A134" t="s">
        <v>6</v>
      </c>
      <c r="B134" t="s">
        <v>340</v>
      </c>
      <c r="C134" t="s">
        <v>187</v>
      </c>
      <c r="D134" t="s">
        <v>1624</v>
      </c>
      <c r="E134" t="s">
        <v>516</v>
      </c>
    </row>
    <row r="135" spans="1:5" x14ac:dyDescent="0.2">
      <c r="A135" t="s">
        <v>6</v>
      </c>
      <c r="B135" t="s">
        <v>340</v>
      </c>
      <c r="C135" t="s">
        <v>176</v>
      </c>
      <c r="D135" t="s">
        <v>1621</v>
      </c>
      <c r="E135" t="s">
        <v>516</v>
      </c>
    </row>
    <row r="136" spans="1:5" x14ac:dyDescent="0.2">
      <c r="A136" t="s">
        <v>6</v>
      </c>
      <c r="B136" t="s">
        <v>340</v>
      </c>
      <c r="C136" t="s">
        <v>134</v>
      </c>
      <c r="D136" t="s">
        <v>1621</v>
      </c>
      <c r="E136" t="s">
        <v>516</v>
      </c>
    </row>
    <row r="137" spans="1:5" x14ac:dyDescent="0.2">
      <c r="A137" t="s">
        <v>6</v>
      </c>
      <c r="B137" t="s">
        <v>340</v>
      </c>
      <c r="C137" t="s">
        <v>113</v>
      </c>
      <c r="D137" t="s">
        <v>1571</v>
      </c>
      <c r="E137" t="s">
        <v>516</v>
      </c>
    </row>
    <row r="138" spans="1:5" x14ac:dyDescent="0.2">
      <c r="A138" t="s">
        <v>6</v>
      </c>
      <c r="B138" t="s">
        <v>340</v>
      </c>
      <c r="C138" t="s">
        <v>47</v>
      </c>
      <c r="D138" t="s">
        <v>1625</v>
      </c>
      <c r="E138" t="s">
        <v>516</v>
      </c>
    </row>
    <row r="139" spans="1:5" x14ac:dyDescent="0.2">
      <c r="A139" t="s">
        <v>6</v>
      </c>
      <c r="B139" t="s">
        <v>340</v>
      </c>
      <c r="C139" t="s">
        <v>178</v>
      </c>
      <c r="D139" t="s">
        <v>1626</v>
      </c>
      <c r="E139" t="s">
        <v>516</v>
      </c>
    </row>
    <row r="140" spans="1:5" x14ac:dyDescent="0.2">
      <c r="A140" t="s">
        <v>6</v>
      </c>
      <c r="B140" t="s">
        <v>340</v>
      </c>
      <c r="C140" t="s">
        <v>216</v>
      </c>
      <c r="D140" t="s">
        <v>1627</v>
      </c>
      <c r="E140" t="s">
        <v>516</v>
      </c>
    </row>
    <row r="141" spans="1:5" x14ac:dyDescent="0.2">
      <c r="A141" t="s">
        <v>6</v>
      </c>
      <c r="B141" t="s">
        <v>340</v>
      </c>
      <c r="C141" t="s">
        <v>40</v>
      </c>
      <c r="D141" t="s">
        <v>1628</v>
      </c>
      <c r="E141" t="s">
        <v>516</v>
      </c>
    </row>
    <row r="142" spans="1:5" x14ac:dyDescent="0.2">
      <c r="A142" t="s">
        <v>6</v>
      </c>
      <c r="B142" t="s">
        <v>340</v>
      </c>
      <c r="C142" t="s">
        <v>75</v>
      </c>
      <c r="D142" t="s">
        <v>1629</v>
      </c>
      <c r="E142" t="s">
        <v>516</v>
      </c>
    </row>
    <row r="143" spans="1:5" x14ac:dyDescent="0.2">
      <c r="A143" t="s">
        <v>6</v>
      </c>
      <c r="B143" t="s">
        <v>340</v>
      </c>
      <c r="C143" t="s">
        <v>151</v>
      </c>
      <c r="D143" t="s">
        <v>298</v>
      </c>
      <c r="E143" t="s">
        <v>516</v>
      </c>
    </row>
    <row r="144" spans="1:5" x14ac:dyDescent="0.2">
      <c r="A144" t="s">
        <v>6</v>
      </c>
      <c r="B144" t="s">
        <v>340</v>
      </c>
      <c r="C144" t="s">
        <v>212</v>
      </c>
      <c r="D144" t="s">
        <v>1630</v>
      </c>
      <c r="E144" t="s">
        <v>516</v>
      </c>
    </row>
    <row r="145" spans="1:5" x14ac:dyDescent="0.2">
      <c r="A145" t="s">
        <v>6</v>
      </c>
      <c r="B145" t="s">
        <v>340</v>
      </c>
      <c r="C145" t="s">
        <v>184</v>
      </c>
      <c r="D145" t="s">
        <v>1630</v>
      </c>
      <c r="E145" t="s">
        <v>516</v>
      </c>
    </row>
    <row r="146" spans="1:5" x14ac:dyDescent="0.2">
      <c r="A146" t="s">
        <v>6</v>
      </c>
      <c r="B146" t="s">
        <v>340</v>
      </c>
      <c r="C146" t="s">
        <v>223</v>
      </c>
      <c r="D146" t="s">
        <v>288</v>
      </c>
      <c r="E146" t="s">
        <v>516</v>
      </c>
    </row>
    <row r="147" spans="1:5" x14ac:dyDescent="0.2">
      <c r="A147" t="s">
        <v>6</v>
      </c>
      <c r="B147" t="s">
        <v>340</v>
      </c>
      <c r="C147" t="s">
        <v>270</v>
      </c>
      <c r="D147" t="s">
        <v>1619</v>
      </c>
      <c r="E147" t="s">
        <v>516</v>
      </c>
    </row>
    <row r="148" spans="1:5" x14ac:dyDescent="0.2">
      <c r="A148" t="s">
        <v>6</v>
      </c>
      <c r="B148" t="s">
        <v>345</v>
      </c>
      <c r="C148" t="s">
        <v>173</v>
      </c>
      <c r="D148" t="s">
        <v>360</v>
      </c>
      <c r="E148" t="s">
        <v>516</v>
      </c>
    </row>
    <row r="149" spans="1:5" x14ac:dyDescent="0.2">
      <c r="A149" t="s">
        <v>6</v>
      </c>
      <c r="B149" t="s">
        <v>347</v>
      </c>
      <c r="C149" t="s">
        <v>319</v>
      </c>
      <c r="D149" t="s">
        <v>349</v>
      </c>
      <c r="E149" t="s">
        <v>516</v>
      </c>
    </row>
    <row r="150" spans="1:5" x14ac:dyDescent="0.2">
      <c r="A150" t="s">
        <v>6</v>
      </c>
      <c r="B150" t="s">
        <v>353</v>
      </c>
      <c r="C150" t="s">
        <v>354</v>
      </c>
      <c r="D150" t="s">
        <v>353</v>
      </c>
      <c r="E150" t="s">
        <v>516</v>
      </c>
    </row>
    <row r="151" spans="1:5" x14ac:dyDescent="0.2">
      <c r="A151" t="s">
        <v>9</v>
      </c>
      <c r="B151" t="s">
        <v>355</v>
      </c>
      <c r="C151" t="s">
        <v>356</v>
      </c>
      <c r="D151" t="s">
        <v>2</v>
      </c>
      <c r="E151" t="s">
        <v>516</v>
      </c>
    </row>
    <row r="152" spans="1:5" x14ac:dyDescent="0.2">
      <c r="A152" t="s">
        <v>9</v>
      </c>
      <c r="B152" t="s">
        <v>355</v>
      </c>
      <c r="C152" t="s">
        <v>357</v>
      </c>
      <c r="D152" t="s">
        <v>2</v>
      </c>
      <c r="E152" t="s">
        <v>516</v>
      </c>
    </row>
    <row r="153" spans="1:5" x14ac:dyDescent="0.2">
      <c r="A153" t="s">
        <v>6</v>
      </c>
      <c r="B153" t="s">
        <v>358</v>
      </c>
      <c r="C153" t="s">
        <v>120</v>
      </c>
      <c r="D153" t="s">
        <v>358</v>
      </c>
      <c r="E153" t="s">
        <v>516</v>
      </c>
    </row>
    <row r="154" spans="1:5" x14ac:dyDescent="0.2">
      <c r="A154" t="s">
        <v>6</v>
      </c>
      <c r="B154" t="s">
        <v>360</v>
      </c>
      <c r="C154" t="s">
        <v>93</v>
      </c>
      <c r="D154" t="s">
        <v>293</v>
      </c>
      <c r="E154" t="s">
        <v>516</v>
      </c>
    </row>
    <row r="155" spans="1:5" x14ac:dyDescent="0.2">
      <c r="A155" t="s">
        <v>3</v>
      </c>
      <c r="B155" t="s">
        <v>360</v>
      </c>
      <c r="C155" t="s">
        <v>361</v>
      </c>
      <c r="D155" t="s">
        <v>2</v>
      </c>
      <c r="E155" t="s">
        <v>516</v>
      </c>
    </row>
    <row r="156" spans="1:5" x14ac:dyDescent="0.2">
      <c r="A156" t="s">
        <v>6</v>
      </c>
      <c r="B156" t="s">
        <v>363</v>
      </c>
      <c r="C156" t="s">
        <v>63</v>
      </c>
      <c r="D156" t="s">
        <v>363</v>
      </c>
      <c r="E156" t="s">
        <v>516</v>
      </c>
    </row>
    <row r="157" spans="1:5" x14ac:dyDescent="0.2">
      <c r="A157" t="s">
        <v>9</v>
      </c>
      <c r="B157" t="s">
        <v>363</v>
      </c>
      <c r="C157" t="s">
        <v>364</v>
      </c>
      <c r="D157" t="s">
        <v>2</v>
      </c>
      <c r="E157" t="s">
        <v>516</v>
      </c>
    </row>
    <row r="158" spans="1:5" x14ac:dyDescent="0.2">
      <c r="A158" t="s">
        <v>9</v>
      </c>
      <c r="B158" t="s">
        <v>365</v>
      </c>
      <c r="C158" t="s">
        <v>366</v>
      </c>
      <c r="D158" t="s">
        <v>2</v>
      </c>
      <c r="E158" t="s">
        <v>516</v>
      </c>
    </row>
    <row r="159" spans="1:5" x14ac:dyDescent="0.2">
      <c r="A159" t="s">
        <v>6</v>
      </c>
      <c r="B159" t="s">
        <v>365</v>
      </c>
      <c r="C159" t="s">
        <v>367</v>
      </c>
      <c r="D159" t="s">
        <v>328</v>
      </c>
      <c r="E159" t="s">
        <v>516</v>
      </c>
    </row>
    <row r="160" spans="1:5" x14ac:dyDescent="0.2">
      <c r="A160" t="s">
        <v>6</v>
      </c>
      <c r="B160" t="s">
        <v>304</v>
      </c>
      <c r="C160" t="s">
        <v>98</v>
      </c>
      <c r="D160" t="s">
        <v>1619</v>
      </c>
      <c r="E160" t="s">
        <v>516</v>
      </c>
    </row>
    <row r="161" spans="1:5" x14ac:dyDescent="0.2">
      <c r="A161" t="s">
        <v>6</v>
      </c>
      <c r="B161" t="s">
        <v>307</v>
      </c>
      <c r="C161" t="s">
        <v>167</v>
      </c>
      <c r="D161" t="s">
        <v>1619</v>
      </c>
      <c r="E161" t="s">
        <v>516</v>
      </c>
    </row>
    <row r="162" spans="1:5" x14ac:dyDescent="0.2">
      <c r="A162" t="s">
        <v>6</v>
      </c>
      <c r="B162" t="s">
        <v>307</v>
      </c>
      <c r="C162" t="s">
        <v>308</v>
      </c>
      <c r="D162" t="s">
        <v>1620</v>
      </c>
      <c r="E162" t="s">
        <v>516</v>
      </c>
    </row>
    <row r="163" spans="1:5" x14ac:dyDescent="0.2">
      <c r="A163" t="s">
        <v>9</v>
      </c>
      <c r="B163" t="s">
        <v>313</v>
      </c>
      <c r="C163" t="s">
        <v>314</v>
      </c>
      <c r="D163" t="s">
        <v>2</v>
      </c>
      <c r="E163" t="s">
        <v>516</v>
      </c>
    </row>
    <row r="164" spans="1:5" x14ac:dyDescent="0.2">
      <c r="A164" t="s">
        <v>11</v>
      </c>
      <c r="B164" t="s">
        <v>315</v>
      </c>
      <c r="C164" t="s">
        <v>316</v>
      </c>
      <c r="D164" t="s">
        <v>2</v>
      </c>
      <c r="E164" t="s">
        <v>516</v>
      </c>
    </row>
    <row r="165" spans="1:5" x14ac:dyDescent="0.2">
      <c r="A165" t="s">
        <v>3</v>
      </c>
      <c r="B165" t="s">
        <v>315</v>
      </c>
      <c r="C165" t="s">
        <v>18</v>
      </c>
      <c r="D165" t="s">
        <v>2</v>
      </c>
      <c r="E165" t="s">
        <v>516</v>
      </c>
    </row>
    <row r="166" spans="1:5" x14ac:dyDescent="0.2">
      <c r="A166" t="s">
        <v>3</v>
      </c>
      <c r="B166" t="s">
        <v>325</v>
      </c>
      <c r="C166" t="s">
        <v>35</v>
      </c>
      <c r="D166" t="s">
        <v>2</v>
      </c>
      <c r="E166" t="s">
        <v>516</v>
      </c>
    </row>
    <row r="167" spans="1:5" x14ac:dyDescent="0.2">
      <c r="A167" t="s">
        <v>6</v>
      </c>
      <c r="B167" t="s">
        <v>326</v>
      </c>
      <c r="C167" t="s">
        <v>327</v>
      </c>
      <c r="D167" t="s">
        <v>326</v>
      </c>
      <c r="E167" t="s">
        <v>516</v>
      </c>
    </row>
    <row r="168" spans="1:5" x14ac:dyDescent="0.2">
      <c r="A168" t="s">
        <v>3</v>
      </c>
      <c r="B168" t="s">
        <v>328</v>
      </c>
      <c r="C168" t="s">
        <v>261</v>
      </c>
      <c r="D168" t="s">
        <v>2</v>
      </c>
      <c r="E168" t="s">
        <v>516</v>
      </c>
    </row>
    <row r="169" spans="1:5" x14ac:dyDescent="0.2">
      <c r="A169" t="s">
        <v>3</v>
      </c>
      <c r="B169" t="s">
        <v>329</v>
      </c>
      <c r="C169" t="s">
        <v>332</v>
      </c>
      <c r="D169" t="s">
        <v>2</v>
      </c>
      <c r="E169" t="s">
        <v>516</v>
      </c>
    </row>
    <row r="170" spans="1:5" x14ac:dyDescent="0.2">
      <c r="A170" t="s">
        <v>6</v>
      </c>
      <c r="B170" t="s">
        <v>329</v>
      </c>
      <c r="C170" t="s">
        <v>131</v>
      </c>
      <c r="D170" t="s">
        <v>329</v>
      </c>
      <c r="E170" t="s">
        <v>516</v>
      </c>
    </row>
    <row r="171" spans="1:5" x14ac:dyDescent="0.2">
      <c r="A171" t="s">
        <v>3</v>
      </c>
      <c r="B171" t="s">
        <v>254</v>
      </c>
      <c r="C171" t="s">
        <v>255</v>
      </c>
      <c r="D171" t="s">
        <v>2</v>
      </c>
      <c r="E171" t="s">
        <v>516</v>
      </c>
    </row>
    <row r="172" spans="1:5" x14ac:dyDescent="0.2">
      <c r="A172" t="s">
        <v>11</v>
      </c>
      <c r="B172" t="s">
        <v>257</v>
      </c>
      <c r="C172" t="s">
        <v>258</v>
      </c>
      <c r="D172" t="s">
        <v>2</v>
      </c>
      <c r="E172" t="s">
        <v>516</v>
      </c>
    </row>
    <row r="173" spans="1:5" x14ac:dyDescent="0.2">
      <c r="A173" t="s">
        <v>6</v>
      </c>
      <c r="B173" t="s">
        <v>259</v>
      </c>
      <c r="C173" t="s">
        <v>168</v>
      </c>
      <c r="D173" t="s">
        <v>259</v>
      </c>
      <c r="E173" t="s">
        <v>516</v>
      </c>
    </row>
    <row r="174" spans="1:5" x14ac:dyDescent="0.2">
      <c r="A174" t="s">
        <v>6</v>
      </c>
      <c r="B174" t="s">
        <v>260</v>
      </c>
      <c r="C174" t="s">
        <v>156</v>
      </c>
      <c r="D174" t="s">
        <v>1618</v>
      </c>
      <c r="E174" t="s">
        <v>516</v>
      </c>
    </row>
    <row r="175" spans="1:5" x14ac:dyDescent="0.2">
      <c r="A175" t="s">
        <v>6</v>
      </c>
      <c r="B175" t="s">
        <v>267</v>
      </c>
      <c r="C175" t="s">
        <v>268</v>
      </c>
      <c r="D175" t="s">
        <v>267</v>
      </c>
      <c r="E175" t="s">
        <v>516</v>
      </c>
    </row>
    <row r="176" spans="1:5" x14ac:dyDescent="0.2">
      <c r="A176" t="s">
        <v>6</v>
      </c>
      <c r="B176" t="s">
        <v>274</v>
      </c>
      <c r="C176" t="s">
        <v>245</v>
      </c>
      <c r="D176" t="s">
        <v>275</v>
      </c>
      <c r="E176" t="s">
        <v>516</v>
      </c>
    </row>
    <row r="177" spans="1:5" x14ac:dyDescent="0.2">
      <c r="A177" t="s">
        <v>9</v>
      </c>
      <c r="B177" t="s">
        <v>275</v>
      </c>
      <c r="C177" t="s">
        <v>276</v>
      </c>
      <c r="D177" t="s">
        <v>2</v>
      </c>
      <c r="E177" t="s">
        <v>516</v>
      </c>
    </row>
    <row r="178" spans="1:5" x14ac:dyDescent="0.2">
      <c r="A178" t="s">
        <v>11</v>
      </c>
      <c r="B178" t="s">
        <v>275</v>
      </c>
      <c r="C178" t="s">
        <v>277</v>
      </c>
      <c r="D178" t="s">
        <v>2</v>
      </c>
      <c r="E178" t="s">
        <v>516</v>
      </c>
    </row>
    <row r="179" spans="1:5" x14ac:dyDescent="0.2">
      <c r="A179" t="s">
        <v>6</v>
      </c>
      <c r="B179" t="s">
        <v>283</v>
      </c>
      <c r="C179" t="s">
        <v>128</v>
      </c>
      <c r="D179" t="s">
        <v>2</v>
      </c>
      <c r="E179" t="s">
        <v>516</v>
      </c>
    </row>
    <row r="180" spans="1:5" x14ac:dyDescent="0.2">
      <c r="A180" t="s">
        <v>6</v>
      </c>
      <c r="B180" t="s">
        <v>284</v>
      </c>
      <c r="C180" t="s">
        <v>13</v>
      </c>
      <c r="D180" t="s">
        <v>1550</v>
      </c>
      <c r="E180" t="s">
        <v>516</v>
      </c>
    </row>
    <row r="181" spans="1:5" x14ac:dyDescent="0.2">
      <c r="A181" t="s">
        <v>11</v>
      </c>
      <c r="B181" t="s">
        <v>284</v>
      </c>
      <c r="C181" t="s">
        <v>12</v>
      </c>
      <c r="D181" t="s">
        <v>2</v>
      </c>
      <c r="E181" t="s">
        <v>516</v>
      </c>
    </row>
    <row r="182" spans="1:5" x14ac:dyDescent="0.2">
      <c r="A182" t="s">
        <v>6</v>
      </c>
      <c r="B182" t="s">
        <v>286</v>
      </c>
      <c r="C182" t="s">
        <v>197</v>
      </c>
      <c r="D182" t="s">
        <v>286</v>
      </c>
      <c r="E182" t="s">
        <v>516</v>
      </c>
    </row>
    <row r="183" spans="1:5" x14ac:dyDescent="0.2">
      <c r="A183" t="s">
        <v>3</v>
      </c>
      <c r="B183" t="s">
        <v>287</v>
      </c>
      <c r="C183" t="s">
        <v>248</v>
      </c>
      <c r="D183" t="s">
        <v>2</v>
      </c>
      <c r="E183" t="s">
        <v>516</v>
      </c>
    </row>
    <row r="184" spans="1:5" x14ac:dyDescent="0.2">
      <c r="A184" t="s">
        <v>3</v>
      </c>
      <c r="B184" t="s">
        <v>289</v>
      </c>
      <c r="C184" t="s">
        <v>238</v>
      </c>
      <c r="D184" t="s">
        <v>2</v>
      </c>
      <c r="E184" t="s">
        <v>516</v>
      </c>
    </row>
    <row r="185" spans="1:5" x14ac:dyDescent="0.2">
      <c r="A185" t="s">
        <v>3</v>
      </c>
      <c r="B185" t="s">
        <v>289</v>
      </c>
      <c r="C185" t="s">
        <v>237</v>
      </c>
      <c r="D185" t="s">
        <v>2</v>
      </c>
      <c r="E185" t="s">
        <v>516</v>
      </c>
    </row>
    <row r="186" spans="1:5" x14ac:dyDescent="0.2">
      <c r="A186" t="s">
        <v>11</v>
      </c>
      <c r="B186" t="s">
        <v>290</v>
      </c>
      <c r="C186" t="s">
        <v>125</v>
      </c>
      <c r="D186" t="s">
        <v>2</v>
      </c>
      <c r="E186" t="s">
        <v>516</v>
      </c>
    </row>
    <row r="187" spans="1:5" x14ac:dyDescent="0.2">
      <c r="A187" t="s">
        <v>9</v>
      </c>
      <c r="B187" t="s">
        <v>291</v>
      </c>
      <c r="C187" t="s">
        <v>137</v>
      </c>
      <c r="D187" t="s">
        <v>2</v>
      </c>
      <c r="E187" t="s">
        <v>516</v>
      </c>
    </row>
    <row r="188" spans="1:5" x14ac:dyDescent="0.2">
      <c r="A188" t="s">
        <v>3</v>
      </c>
      <c r="B188" t="s">
        <v>294</v>
      </c>
      <c r="C188" t="s">
        <v>211</v>
      </c>
      <c r="D188" t="s">
        <v>2</v>
      </c>
      <c r="E188" t="s">
        <v>516</v>
      </c>
    </row>
    <row r="189" spans="1:5" x14ac:dyDescent="0.2">
      <c r="A189" t="s">
        <v>11</v>
      </c>
      <c r="B189" t="s">
        <v>294</v>
      </c>
      <c r="C189" t="s">
        <v>232</v>
      </c>
      <c r="D189" t="s">
        <v>2</v>
      </c>
      <c r="E189" t="s">
        <v>516</v>
      </c>
    </row>
    <row r="190" spans="1:5" x14ac:dyDescent="0.2">
      <c r="A190" t="s">
        <v>9</v>
      </c>
      <c r="B190" t="s">
        <v>296</v>
      </c>
      <c r="C190" t="s">
        <v>74</v>
      </c>
      <c r="D190" t="s">
        <v>2</v>
      </c>
      <c r="E190" t="s">
        <v>516</v>
      </c>
    </row>
    <row r="191" spans="1:5" x14ac:dyDescent="0.2">
      <c r="A191" t="s">
        <v>3</v>
      </c>
      <c r="B191" t="s">
        <v>296</v>
      </c>
      <c r="C191" t="s">
        <v>4</v>
      </c>
      <c r="D191" t="s">
        <v>2</v>
      </c>
      <c r="E191" t="s">
        <v>516</v>
      </c>
    </row>
    <row r="192" spans="1:5" x14ac:dyDescent="0.2">
      <c r="A192" t="s">
        <v>6</v>
      </c>
      <c r="B192" t="s">
        <v>297</v>
      </c>
      <c r="C192" t="s">
        <v>224</v>
      </c>
      <c r="D192" t="s">
        <v>298</v>
      </c>
      <c r="E192" t="s">
        <v>516</v>
      </c>
    </row>
    <row r="193" spans="1:5" x14ac:dyDescent="0.2">
      <c r="A193" t="s">
        <v>6</v>
      </c>
      <c r="B193" t="s">
        <v>297</v>
      </c>
      <c r="C193" t="s">
        <v>171</v>
      </c>
      <c r="D193" t="s">
        <v>297</v>
      </c>
      <c r="E193" t="s">
        <v>516</v>
      </c>
    </row>
    <row r="194" spans="1:5" x14ac:dyDescent="0.2">
      <c r="A194" t="s">
        <v>3</v>
      </c>
      <c r="B194" t="s">
        <v>300</v>
      </c>
      <c r="C194" t="s">
        <v>230</v>
      </c>
      <c r="D194" t="s">
        <v>2</v>
      </c>
      <c r="E194" t="s">
        <v>516</v>
      </c>
    </row>
    <row r="195" spans="1:5" x14ac:dyDescent="0.2">
      <c r="A195" t="s">
        <v>3</v>
      </c>
      <c r="B195" t="s">
        <v>300</v>
      </c>
      <c r="C195" t="s">
        <v>116</v>
      </c>
      <c r="D195" t="s">
        <v>2</v>
      </c>
      <c r="E195" t="s">
        <v>516</v>
      </c>
    </row>
    <row r="196" spans="1:5" x14ac:dyDescent="0.2">
      <c r="A196" t="s">
        <v>9</v>
      </c>
      <c r="B196" t="s">
        <v>300</v>
      </c>
      <c r="C196" t="s">
        <v>48</v>
      </c>
      <c r="D196" t="s">
        <v>2</v>
      </c>
      <c r="E196" t="s">
        <v>516</v>
      </c>
    </row>
    <row r="197" spans="1:5" x14ac:dyDescent="0.2">
      <c r="A197" t="s">
        <v>3</v>
      </c>
      <c r="B197" t="s">
        <v>300</v>
      </c>
      <c r="C197" t="s">
        <v>95</v>
      </c>
      <c r="D197" t="s">
        <v>2</v>
      </c>
      <c r="E197" t="s">
        <v>516</v>
      </c>
    </row>
    <row r="198" spans="1:5" x14ac:dyDescent="0.2">
      <c r="A198" t="s">
        <v>6</v>
      </c>
      <c r="B198" t="s">
        <v>300</v>
      </c>
      <c r="C198" t="s">
        <v>59</v>
      </c>
      <c r="D198" t="s">
        <v>1574</v>
      </c>
      <c r="E198" t="s">
        <v>516</v>
      </c>
    </row>
    <row r="199" spans="1:5" x14ac:dyDescent="0.2">
      <c r="A199" t="s">
        <v>3</v>
      </c>
      <c r="B199" t="s">
        <v>300</v>
      </c>
      <c r="C199" t="s">
        <v>70</v>
      </c>
      <c r="D199" t="s">
        <v>2</v>
      </c>
      <c r="E199" t="s">
        <v>516</v>
      </c>
    </row>
    <row r="200" spans="1:5" x14ac:dyDescent="0.2">
      <c r="A200" t="s">
        <v>3</v>
      </c>
      <c r="B200" t="s">
        <v>300</v>
      </c>
      <c r="C200" t="s">
        <v>71</v>
      </c>
      <c r="D200" t="s">
        <v>2</v>
      </c>
      <c r="E200" t="s">
        <v>516</v>
      </c>
    </row>
    <row r="201" spans="1:5" x14ac:dyDescent="0.2">
      <c r="A201" t="s">
        <v>11</v>
      </c>
      <c r="B201" t="s">
        <v>300</v>
      </c>
      <c r="C201" t="s">
        <v>150</v>
      </c>
      <c r="D201" t="s">
        <v>2</v>
      </c>
      <c r="E201" t="s">
        <v>516</v>
      </c>
    </row>
    <row r="202" spans="1:5" x14ac:dyDescent="0.2">
      <c r="A202" t="s">
        <v>9</v>
      </c>
      <c r="B202" t="s">
        <v>300</v>
      </c>
      <c r="C202" t="s">
        <v>229</v>
      </c>
      <c r="D202" t="s">
        <v>2</v>
      </c>
      <c r="E202" t="s">
        <v>516</v>
      </c>
    </row>
    <row r="203" spans="1:5" x14ac:dyDescent="0.2">
      <c r="A203" t="s">
        <v>6</v>
      </c>
      <c r="B203" t="s">
        <v>300</v>
      </c>
      <c r="C203" t="s">
        <v>27</v>
      </c>
      <c r="D203" t="s">
        <v>1557</v>
      </c>
      <c r="E203" t="s">
        <v>516</v>
      </c>
    </row>
    <row r="204" spans="1:5" x14ac:dyDescent="0.2">
      <c r="A204" t="s">
        <v>6</v>
      </c>
      <c r="B204" t="s">
        <v>300</v>
      </c>
      <c r="C204" t="s">
        <v>123</v>
      </c>
      <c r="D204" t="s">
        <v>1598</v>
      </c>
      <c r="E204" t="s">
        <v>516</v>
      </c>
    </row>
    <row r="205" spans="1:5" x14ac:dyDescent="0.2">
      <c r="A205" t="s">
        <v>3</v>
      </c>
      <c r="B205" t="s">
        <v>300</v>
      </c>
      <c r="C205" t="s">
        <v>82</v>
      </c>
      <c r="D205" t="s">
        <v>2</v>
      </c>
      <c r="E205" t="s">
        <v>516</v>
      </c>
    </row>
    <row r="206" spans="1:5" x14ac:dyDescent="0.2">
      <c r="A206" t="s">
        <v>6</v>
      </c>
      <c r="B206" t="s">
        <v>300</v>
      </c>
      <c r="C206" t="s">
        <v>139</v>
      </c>
      <c r="D206" t="s">
        <v>1601</v>
      </c>
      <c r="E206" t="s">
        <v>516</v>
      </c>
    </row>
    <row r="207" spans="1:5" x14ac:dyDescent="0.2">
      <c r="A207" t="s">
        <v>11</v>
      </c>
      <c r="B207" t="s">
        <v>300</v>
      </c>
      <c r="C207" t="s">
        <v>92</v>
      </c>
      <c r="D207" t="s">
        <v>2</v>
      </c>
      <c r="E207" t="s">
        <v>516</v>
      </c>
    </row>
    <row r="208" spans="1:5" x14ac:dyDescent="0.2">
      <c r="A208" t="s">
        <v>3</v>
      </c>
      <c r="B208" t="s">
        <v>300</v>
      </c>
      <c r="C208" t="s">
        <v>194</v>
      </c>
      <c r="D208" t="s">
        <v>2</v>
      </c>
      <c r="E208" t="s">
        <v>516</v>
      </c>
    </row>
    <row r="209" spans="1:5" x14ac:dyDescent="0.2">
      <c r="A209" t="s">
        <v>6</v>
      </c>
      <c r="B209" t="s">
        <v>300</v>
      </c>
      <c r="C209" t="s">
        <v>84</v>
      </c>
      <c r="D209" t="s">
        <v>1583</v>
      </c>
      <c r="E209" t="s">
        <v>516</v>
      </c>
    </row>
    <row r="210" spans="1:5" x14ac:dyDescent="0.2">
      <c r="A210" t="s">
        <v>6</v>
      </c>
      <c r="B210" t="s">
        <v>300</v>
      </c>
      <c r="C210" t="s">
        <v>162</v>
      </c>
      <c r="D210" t="s">
        <v>1608</v>
      </c>
      <c r="E210" t="s">
        <v>516</v>
      </c>
    </row>
    <row r="211" spans="1:5" x14ac:dyDescent="0.2">
      <c r="A211" t="s">
        <v>6</v>
      </c>
      <c r="B211" t="s">
        <v>300</v>
      </c>
      <c r="C211" t="s">
        <v>87</v>
      </c>
      <c r="D211" t="s">
        <v>1585</v>
      </c>
      <c r="E211" t="s">
        <v>516</v>
      </c>
    </row>
    <row r="212" spans="1:5" x14ac:dyDescent="0.2">
      <c r="A212" t="s">
        <v>3</v>
      </c>
      <c r="B212" t="s">
        <v>300</v>
      </c>
      <c r="C212" t="s">
        <v>17</v>
      </c>
      <c r="D212" t="s">
        <v>2</v>
      </c>
      <c r="E212" t="s">
        <v>516</v>
      </c>
    </row>
    <row r="213" spans="1:5" x14ac:dyDescent="0.2">
      <c r="A213" t="s">
        <v>6</v>
      </c>
      <c r="B213" t="s">
        <v>300</v>
      </c>
      <c r="C213" t="s">
        <v>148</v>
      </c>
      <c r="D213" t="s">
        <v>1605</v>
      </c>
      <c r="E213" t="s">
        <v>516</v>
      </c>
    </row>
    <row r="214" spans="1:5" x14ac:dyDescent="0.2">
      <c r="A214" t="s">
        <v>6</v>
      </c>
      <c r="B214" t="s">
        <v>300</v>
      </c>
      <c r="C214" t="s">
        <v>38</v>
      </c>
      <c r="D214" t="s">
        <v>1565</v>
      </c>
      <c r="E214" t="s">
        <v>516</v>
      </c>
    </row>
    <row r="215" spans="1:5" x14ac:dyDescent="0.2">
      <c r="A215" t="s">
        <v>6</v>
      </c>
      <c r="B215" t="s">
        <v>300</v>
      </c>
      <c r="C215" t="s">
        <v>46</v>
      </c>
      <c r="D215" t="s">
        <v>1568</v>
      </c>
      <c r="E215" t="s">
        <v>516</v>
      </c>
    </row>
    <row r="216" spans="1:5" x14ac:dyDescent="0.2">
      <c r="A216" t="s">
        <v>3</v>
      </c>
      <c r="B216" t="s">
        <v>300</v>
      </c>
      <c r="C216" t="s">
        <v>112</v>
      </c>
      <c r="D216" t="s">
        <v>2</v>
      </c>
      <c r="E216" t="s">
        <v>516</v>
      </c>
    </row>
    <row r="217" spans="1:5" x14ac:dyDescent="0.2">
      <c r="A217" t="s">
        <v>6</v>
      </c>
      <c r="B217" t="s">
        <v>300</v>
      </c>
      <c r="C217" t="s">
        <v>142</v>
      </c>
      <c r="D217" t="s">
        <v>1602</v>
      </c>
      <c r="E217" t="s">
        <v>516</v>
      </c>
    </row>
    <row r="218" spans="1:5" x14ac:dyDescent="0.2">
      <c r="A218" t="s">
        <v>6</v>
      </c>
      <c r="B218" t="s">
        <v>300</v>
      </c>
      <c r="C218" t="s">
        <v>143</v>
      </c>
      <c r="D218" t="s">
        <v>1603</v>
      </c>
      <c r="E218" t="s">
        <v>516</v>
      </c>
    </row>
    <row r="219" spans="1:5" x14ac:dyDescent="0.2">
      <c r="A219" t="s">
        <v>9</v>
      </c>
      <c r="B219" t="s">
        <v>300</v>
      </c>
      <c r="C219" t="s">
        <v>102</v>
      </c>
      <c r="D219" t="s">
        <v>2</v>
      </c>
      <c r="E219" t="s">
        <v>516</v>
      </c>
    </row>
    <row r="220" spans="1:5" x14ac:dyDescent="0.2">
      <c r="A220" t="s">
        <v>6</v>
      </c>
      <c r="B220" t="s">
        <v>300</v>
      </c>
      <c r="C220" t="s">
        <v>109</v>
      </c>
      <c r="D220" t="s">
        <v>1567</v>
      </c>
      <c r="E220" t="s">
        <v>516</v>
      </c>
    </row>
    <row r="221" spans="1:5" x14ac:dyDescent="0.2">
      <c r="A221" t="s">
        <v>6</v>
      </c>
      <c r="B221" t="s">
        <v>300</v>
      </c>
      <c r="C221" t="s">
        <v>124</v>
      </c>
      <c r="D221" t="s">
        <v>1556</v>
      </c>
      <c r="E221" t="s">
        <v>516</v>
      </c>
    </row>
    <row r="222" spans="1:5" x14ac:dyDescent="0.2">
      <c r="A222" t="s">
        <v>6</v>
      </c>
      <c r="B222" t="s">
        <v>300</v>
      </c>
      <c r="C222" t="s">
        <v>34</v>
      </c>
      <c r="D222" t="s">
        <v>1562</v>
      </c>
      <c r="E222" t="s">
        <v>516</v>
      </c>
    </row>
    <row r="223" spans="1:5" x14ac:dyDescent="0.2">
      <c r="A223" t="s">
        <v>6</v>
      </c>
      <c r="B223" t="s">
        <v>300</v>
      </c>
      <c r="C223" t="s">
        <v>90</v>
      </c>
      <c r="D223" t="s">
        <v>1587</v>
      </c>
      <c r="E223" t="s">
        <v>516</v>
      </c>
    </row>
    <row r="224" spans="1:5" x14ac:dyDescent="0.2">
      <c r="A224" t="s">
        <v>6</v>
      </c>
      <c r="B224" t="s">
        <v>300</v>
      </c>
      <c r="C224" t="s">
        <v>50</v>
      </c>
      <c r="D224" t="s">
        <v>1571</v>
      </c>
      <c r="E224" t="s">
        <v>516</v>
      </c>
    </row>
    <row r="225" spans="1:5" x14ac:dyDescent="0.2">
      <c r="A225" t="s">
        <v>6</v>
      </c>
      <c r="B225" t="s">
        <v>300</v>
      </c>
      <c r="C225" t="s">
        <v>57</v>
      </c>
      <c r="D225" t="s">
        <v>1573</v>
      </c>
      <c r="E225" t="s">
        <v>516</v>
      </c>
    </row>
    <row r="226" spans="1:5" x14ac:dyDescent="0.2">
      <c r="A226" t="s">
        <v>6</v>
      </c>
      <c r="B226" t="s">
        <v>300</v>
      </c>
      <c r="C226" t="s">
        <v>56</v>
      </c>
      <c r="D226" t="s">
        <v>1573</v>
      </c>
      <c r="E226" t="s">
        <v>516</v>
      </c>
    </row>
    <row r="227" spans="1:5" x14ac:dyDescent="0.2">
      <c r="A227" t="s">
        <v>3</v>
      </c>
      <c r="B227" t="s">
        <v>300</v>
      </c>
      <c r="C227" t="s">
        <v>94</v>
      </c>
      <c r="D227" t="s">
        <v>2</v>
      </c>
      <c r="E227" t="s">
        <v>516</v>
      </c>
    </row>
    <row r="228" spans="1:5" x14ac:dyDescent="0.2">
      <c r="A228" t="s">
        <v>3</v>
      </c>
      <c r="B228" t="s">
        <v>300</v>
      </c>
      <c r="C228" t="s">
        <v>39</v>
      </c>
      <c r="D228" t="s">
        <v>2</v>
      </c>
      <c r="E228" t="s">
        <v>516</v>
      </c>
    </row>
    <row r="229" spans="1:5" x14ac:dyDescent="0.2">
      <c r="A229" t="s">
        <v>6</v>
      </c>
      <c r="B229" t="s">
        <v>300</v>
      </c>
      <c r="C229" t="s">
        <v>69</v>
      </c>
      <c r="D229" t="s">
        <v>1579</v>
      </c>
      <c r="E229" t="s">
        <v>516</v>
      </c>
    </row>
    <row r="230" spans="1:5" x14ac:dyDescent="0.2">
      <c r="A230" t="s">
        <v>6</v>
      </c>
      <c r="B230" t="s">
        <v>300</v>
      </c>
      <c r="C230" t="s">
        <v>86</v>
      </c>
      <c r="D230" t="s">
        <v>1584</v>
      </c>
      <c r="E230" t="s">
        <v>516</v>
      </c>
    </row>
    <row r="231" spans="1:5" x14ac:dyDescent="0.2">
      <c r="A231" t="s">
        <v>6</v>
      </c>
      <c r="B231" t="s">
        <v>300</v>
      </c>
      <c r="C231" t="s">
        <v>60</v>
      </c>
      <c r="D231" t="s">
        <v>1575</v>
      </c>
      <c r="E231" t="s">
        <v>516</v>
      </c>
    </row>
    <row r="232" spans="1:5" x14ac:dyDescent="0.2">
      <c r="A232" t="s">
        <v>6</v>
      </c>
      <c r="B232" t="s">
        <v>300</v>
      </c>
      <c r="C232" t="s">
        <v>136</v>
      </c>
      <c r="D232" t="s">
        <v>1600</v>
      </c>
      <c r="E232" t="s">
        <v>516</v>
      </c>
    </row>
    <row r="233" spans="1:5" x14ac:dyDescent="0.2">
      <c r="A233" t="s">
        <v>3</v>
      </c>
      <c r="B233" t="s">
        <v>300</v>
      </c>
      <c r="C233" t="s">
        <v>100</v>
      </c>
      <c r="D233" t="s">
        <v>2</v>
      </c>
      <c r="E233" t="s">
        <v>516</v>
      </c>
    </row>
    <row r="234" spans="1:5" x14ac:dyDescent="0.2">
      <c r="A234" t="s">
        <v>9</v>
      </c>
      <c r="B234" t="s">
        <v>300</v>
      </c>
      <c r="C234" t="s">
        <v>14</v>
      </c>
      <c r="D234" t="s">
        <v>2</v>
      </c>
      <c r="E234" t="s">
        <v>516</v>
      </c>
    </row>
    <row r="235" spans="1:5" x14ac:dyDescent="0.2">
      <c r="A235" t="s">
        <v>3</v>
      </c>
      <c r="B235" t="s">
        <v>300</v>
      </c>
      <c r="C235" t="s">
        <v>170</v>
      </c>
      <c r="D235" t="s">
        <v>2</v>
      </c>
      <c r="E235" t="s">
        <v>516</v>
      </c>
    </row>
    <row r="236" spans="1:5" x14ac:dyDescent="0.2">
      <c r="A236" t="s">
        <v>6</v>
      </c>
      <c r="B236" t="s">
        <v>300</v>
      </c>
      <c r="C236" t="s">
        <v>138</v>
      </c>
      <c r="D236" t="s">
        <v>1601</v>
      </c>
      <c r="E236" t="s">
        <v>516</v>
      </c>
    </row>
    <row r="237" spans="1:5" x14ac:dyDescent="0.2">
      <c r="A237" t="s">
        <v>6</v>
      </c>
      <c r="B237" t="s">
        <v>300</v>
      </c>
      <c r="C237" t="s">
        <v>89</v>
      </c>
      <c r="D237" t="s">
        <v>1586</v>
      </c>
      <c r="E237" t="s">
        <v>516</v>
      </c>
    </row>
    <row r="238" spans="1:5" x14ac:dyDescent="0.2">
      <c r="A238" t="s">
        <v>6</v>
      </c>
      <c r="B238" t="s">
        <v>300</v>
      </c>
      <c r="C238" t="s">
        <v>42</v>
      </c>
      <c r="D238" t="s">
        <v>1567</v>
      </c>
      <c r="E238" t="s">
        <v>516</v>
      </c>
    </row>
    <row r="239" spans="1:5" x14ac:dyDescent="0.2">
      <c r="A239" t="s">
        <v>6</v>
      </c>
      <c r="B239" t="s">
        <v>300</v>
      </c>
      <c r="C239" t="s">
        <v>55</v>
      </c>
      <c r="D239" t="s">
        <v>1572</v>
      </c>
      <c r="E239" t="s">
        <v>516</v>
      </c>
    </row>
    <row r="240" spans="1:5" x14ac:dyDescent="0.2">
      <c r="A240" t="s">
        <v>6</v>
      </c>
      <c r="B240" t="s">
        <v>300</v>
      </c>
      <c r="C240" t="s">
        <v>20</v>
      </c>
      <c r="D240" t="s">
        <v>1551</v>
      </c>
      <c r="E240" t="s">
        <v>516</v>
      </c>
    </row>
    <row r="241" spans="1:5" x14ac:dyDescent="0.2">
      <c r="A241" t="s">
        <v>6</v>
      </c>
      <c r="B241" t="s">
        <v>300</v>
      </c>
      <c r="C241" t="s">
        <v>49</v>
      </c>
      <c r="D241" t="s">
        <v>1570</v>
      </c>
      <c r="E241" t="s">
        <v>516</v>
      </c>
    </row>
    <row r="242" spans="1:5" x14ac:dyDescent="0.2">
      <c r="A242" t="s">
        <v>3</v>
      </c>
      <c r="B242" t="s">
        <v>300</v>
      </c>
      <c r="C242" t="s">
        <v>16</v>
      </c>
      <c r="D242" t="s">
        <v>2</v>
      </c>
      <c r="E242" t="s">
        <v>516</v>
      </c>
    </row>
    <row r="243" spans="1:5" x14ac:dyDescent="0.2">
      <c r="A243" t="s">
        <v>3</v>
      </c>
      <c r="B243" t="s">
        <v>300</v>
      </c>
      <c r="C243" t="s">
        <v>58</v>
      </c>
      <c r="D243" t="s">
        <v>2</v>
      </c>
      <c r="E243" t="s">
        <v>516</v>
      </c>
    </row>
    <row r="244" spans="1:5" x14ac:dyDescent="0.2">
      <c r="A244" t="s">
        <v>9</v>
      </c>
      <c r="B244" t="s">
        <v>300</v>
      </c>
      <c r="C244" t="s">
        <v>97</v>
      </c>
      <c r="D244" t="s">
        <v>2</v>
      </c>
      <c r="E244" t="s">
        <v>516</v>
      </c>
    </row>
    <row r="245" spans="1:5" x14ac:dyDescent="0.2">
      <c r="A245" t="s">
        <v>9</v>
      </c>
      <c r="B245" t="s">
        <v>300</v>
      </c>
      <c r="C245" t="s">
        <v>213</v>
      </c>
      <c r="D245" t="s">
        <v>2</v>
      </c>
      <c r="E245" t="s">
        <v>516</v>
      </c>
    </row>
    <row r="246" spans="1:5" x14ac:dyDescent="0.2">
      <c r="A246" t="s">
        <v>6</v>
      </c>
      <c r="B246" t="s">
        <v>300</v>
      </c>
      <c r="C246" t="s">
        <v>99</v>
      </c>
      <c r="D246" t="s">
        <v>1589</v>
      </c>
      <c r="E246" t="s">
        <v>516</v>
      </c>
    </row>
    <row r="247" spans="1:5" x14ac:dyDescent="0.2">
      <c r="A247" t="s">
        <v>9</v>
      </c>
      <c r="B247" t="s">
        <v>300</v>
      </c>
      <c r="C247" t="s">
        <v>129</v>
      </c>
      <c r="D247" t="s">
        <v>2</v>
      </c>
      <c r="E247" t="s">
        <v>516</v>
      </c>
    </row>
    <row r="248" spans="1:5" x14ac:dyDescent="0.2">
      <c r="A248" t="s">
        <v>11</v>
      </c>
      <c r="B248" t="s">
        <v>300</v>
      </c>
      <c r="C248" t="s">
        <v>119</v>
      </c>
      <c r="D248" t="s">
        <v>2</v>
      </c>
      <c r="E248" t="s">
        <v>516</v>
      </c>
    </row>
    <row r="249" spans="1:5" x14ac:dyDescent="0.2">
      <c r="A249" t="s">
        <v>6</v>
      </c>
      <c r="B249" t="s">
        <v>300</v>
      </c>
      <c r="C249" t="s">
        <v>33</v>
      </c>
      <c r="D249" t="s">
        <v>1561</v>
      </c>
      <c r="E249" t="s">
        <v>516</v>
      </c>
    </row>
    <row r="250" spans="1:5" x14ac:dyDescent="0.2">
      <c r="A250" t="s">
        <v>6</v>
      </c>
      <c r="B250" t="s">
        <v>300</v>
      </c>
      <c r="C250" t="s">
        <v>36</v>
      </c>
      <c r="D250" t="s">
        <v>1564</v>
      </c>
      <c r="E250" t="s">
        <v>516</v>
      </c>
    </row>
    <row r="251" spans="1:5" x14ac:dyDescent="0.2">
      <c r="A251" t="s">
        <v>6</v>
      </c>
      <c r="B251" t="s">
        <v>300</v>
      </c>
      <c r="C251" t="s">
        <v>140</v>
      </c>
      <c r="D251" t="s">
        <v>1601</v>
      </c>
      <c r="E251" t="s">
        <v>516</v>
      </c>
    </row>
    <row r="252" spans="1:5" x14ac:dyDescent="0.2">
      <c r="A252" t="s">
        <v>6</v>
      </c>
      <c r="B252" t="s">
        <v>300</v>
      </c>
      <c r="C252" t="s">
        <v>51</v>
      </c>
      <c r="D252" t="s">
        <v>1565</v>
      </c>
      <c r="E252" t="s">
        <v>516</v>
      </c>
    </row>
    <row r="253" spans="1:5" x14ac:dyDescent="0.2">
      <c r="A253" t="s">
        <v>11</v>
      </c>
      <c r="B253" t="s">
        <v>300</v>
      </c>
      <c r="C253" t="s">
        <v>127</v>
      </c>
      <c r="D253" t="s">
        <v>2</v>
      </c>
      <c r="E253" t="s">
        <v>516</v>
      </c>
    </row>
    <row r="254" spans="1:5" x14ac:dyDescent="0.2">
      <c r="A254" t="s">
        <v>6</v>
      </c>
      <c r="B254" t="s">
        <v>300</v>
      </c>
      <c r="C254" t="s">
        <v>41</v>
      </c>
      <c r="D254" t="s">
        <v>1566</v>
      </c>
      <c r="E254" t="s">
        <v>516</v>
      </c>
    </row>
    <row r="255" spans="1:5" x14ac:dyDescent="0.2">
      <c r="A255" t="s">
        <v>6</v>
      </c>
      <c r="B255" t="s">
        <v>300</v>
      </c>
      <c r="C255" t="s">
        <v>24</v>
      </c>
      <c r="D255" t="s">
        <v>1554</v>
      </c>
      <c r="E255" t="s">
        <v>516</v>
      </c>
    </row>
    <row r="256" spans="1:5" x14ac:dyDescent="0.2">
      <c r="A256" t="s">
        <v>11</v>
      </c>
      <c r="B256" t="s">
        <v>300</v>
      </c>
      <c r="C256" t="s">
        <v>130</v>
      </c>
      <c r="D256" t="s">
        <v>2</v>
      </c>
      <c r="E256" t="s">
        <v>516</v>
      </c>
    </row>
    <row r="257" spans="1:5" x14ac:dyDescent="0.2">
      <c r="A257" t="s">
        <v>3</v>
      </c>
      <c r="B257" t="s">
        <v>300</v>
      </c>
      <c r="C257" t="s">
        <v>209</v>
      </c>
      <c r="D257" t="s">
        <v>2</v>
      </c>
      <c r="E257" t="s">
        <v>516</v>
      </c>
    </row>
    <row r="258" spans="1:5" x14ac:dyDescent="0.2">
      <c r="A258" t="s">
        <v>6</v>
      </c>
      <c r="B258" t="s">
        <v>300</v>
      </c>
      <c r="C258" t="s">
        <v>44</v>
      </c>
      <c r="D258" t="s">
        <v>1568</v>
      </c>
      <c r="E258" t="s">
        <v>516</v>
      </c>
    </row>
    <row r="259" spans="1:5" x14ac:dyDescent="0.2">
      <c r="A259" t="s">
        <v>6</v>
      </c>
      <c r="B259" t="s">
        <v>300</v>
      </c>
      <c r="C259" t="s">
        <v>117</v>
      </c>
      <c r="D259" t="s">
        <v>1594</v>
      </c>
      <c r="E259" t="s">
        <v>516</v>
      </c>
    </row>
    <row r="260" spans="1:5" x14ac:dyDescent="0.2">
      <c r="A260" t="s">
        <v>6</v>
      </c>
      <c r="B260" t="s">
        <v>300</v>
      </c>
      <c r="C260" t="s">
        <v>104</v>
      </c>
      <c r="D260" t="s">
        <v>1591</v>
      </c>
      <c r="E260" t="s">
        <v>516</v>
      </c>
    </row>
    <row r="261" spans="1:5" x14ac:dyDescent="0.2">
      <c r="A261" t="s">
        <v>6</v>
      </c>
      <c r="B261" t="s">
        <v>300</v>
      </c>
      <c r="C261" t="s">
        <v>45</v>
      </c>
      <c r="D261" t="s">
        <v>1569</v>
      </c>
      <c r="E261" t="s">
        <v>516</v>
      </c>
    </row>
    <row r="262" spans="1:5" x14ac:dyDescent="0.2">
      <c r="A262" t="s">
        <v>6</v>
      </c>
      <c r="B262" t="s">
        <v>300</v>
      </c>
      <c r="C262" t="s">
        <v>79</v>
      </c>
      <c r="D262" t="s">
        <v>1581</v>
      </c>
      <c r="E262" t="s">
        <v>516</v>
      </c>
    </row>
    <row r="263" spans="1:5" x14ac:dyDescent="0.2">
      <c r="A263" t="s">
        <v>6</v>
      </c>
      <c r="B263" t="s">
        <v>300</v>
      </c>
      <c r="C263" t="s">
        <v>175</v>
      </c>
      <c r="D263" t="s">
        <v>1611</v>
      </c>
      <c r="E263" t="s">
        <v>516</v>
      </c>
    </row>
    <row r="264" spans="1:5" x14ac:dyDescent="0.2">
      <c r="A264" t="s">
        <v>6</v>
      </c>
      <c r="B264" t="s">
        <v>300</v>
      </c>
      <c r="C264" t="s">
        <v>31</v>
      </c>
      <c r="D264" t="s">
        <v>1560</v>
      </c>
      <c r="E264" t="s">
        <v>516</v>
      </c>
    </row>
    <row r="265" spans="1:5" x14ac:dyDescent="0.2">
      <c r="A265" t="s">
        <v>6</v>
      </c>
      <c r="B265" t="s">
        <v>300</v>
      </c>
      <c r="C265" t="s">
        <v>133</v>
      </c>
      <c r="D265" t="s">
        <v>1599</v>
      </c>
      <c r="E265" t="s">
        <v>516</v>
      </c>
    </row>
    <row r="266" spans="1:5" x14ac:dyDescent="0.2">
      <c r="A266" t="s">
        <v>3</v>
      </c>
      <c r="B266" t="s">
        <v>300</v>
      </c>
      <c r="C266" t="s">
        <v>172</v>
      </c>
      <c r="D266" t="s">
        <v>2</v>
      </c>
      <c r="E266" t="s">
        <v>516</v>
      </c>
    </row>
    <row r="267" spans="1:5" x14ac:dyDescent="0.2">
      <c r="A267" t="s">
        <v>3</v>
      </c>
      <c r="B267" t="s">
        <v>300</v>
      </c>
      <c r="C267" t="s">
        <v>19</v>
      </c>
      <c r="D267" t="s">
        <v>2</v>
      </c>
      <c r="E267" t="s">
        <v>516</v>
      </c>
    </row>
    <row r="268" spans="1:5" x14ac:dyDescent="0.2">
      <c r="A268" t="s">
        <v>11</v>
      </c>
      <c r="B268" t="s">
        <v>300</v>
      </c>
      <c r="C268" t="s">
        <v>169</v>
      </c>
      <c r="D268" t="s">
        <v>2</v>
      </c>
      <c r="E268" t="s">
        <v>516</v>
      </c>
    </row>
    <row r="269" spans="1:5" x14ac:dyDescent="0.2">
      <c r="A269" t="s">
        <v>6</v>
      </c>
      <c r="B269" t="s">
        <v>300</v>
      </c>
      <c r="C269" t="s">
        <v>91</v>
      </c>
      <c r="D269" t="s">
        <v>1588</v>
      </c>
      <c r="E269" t="s">
        <v>516</v>
      </c>
    </row>
    <row r="270" spans="1:5" x14ac:dyDescent="0.2">
      <c r="A270" t="s">
        <v>9</v>
      </c>
      <c r="B270" t="s">
        <v>300</v>
      </c>
      <c r="C270" t="s">
        <v>199</v>
      </c>
      <c r="D270" t="s">
        <v>2</v>
      </c>
      <c r="E270" t="s">
        <v>516</v>
      </c>
    </row>
    <row r="271" spans="1:5" x14ac:dyDescent="0.2">
      <c r="A271" t="s">
        <v>3</v>
      </c>
      <c r="B271" t="s">
        <v>300</v>
      </c>
      <c r="C271" t="s">
        <v>141</v>
      </c>
      <c r="D271" t="s">
        <v>2</v>
      </c>
      <c r="E271" t="s">
        <v>516</v>
      </c>
    </row>
    <row r="272" spans="1:5" x14ac:dyDescent="0.2">
      <c r="A272" t="s">
        <v>6</v>
      </c>
      <c r="B272" t="s">
        <v>300</v>
      </c>
      <c r="C272" t="s">
        <v>147</v>
      </c>
      <c r="D272" t="s">
        <v>1604</v>
      </c>
      <c r="E272" t="s">
        <v>516</v>
      </c>
    </row>
    <row r="273" spans="1:5" x14ac:dyDescent="0.2">
      <c r="A273" t="s">
        <v>6</v>
      </c>
      <c r="B273" t="s">
        <v>300</v>
      </c>
      <c r="C273" t="s">
        <v>165</v>
      </c>
      <c r="D273" t="s">
        <v>1610</v>
      </c>
      <c r="E273" t="s">
        <v>516</v>
      </c>
    </row>
    <row r="274" spans="1:5" x14ac:dyDescent="0.2">
      <c r="A274" t="s">
        <v>6</v>
      </c>
      <c r="B274" t="s">
        <v>300</v>
      </c>
      <c r="C274" t="s">
        <v>25</v>
      </c>
      <c r="D274" t="s">
        <v>1555</v>
      </c>
      <c r="E274" t="s">
        <v>516</v>
      </c>
    </row>
    <row r="275" spans="1:5" x14ac:dyDescent="0.2">
      <c r="A275" t="s">
        <v>6</v>
      </c>
      <c r="B275" t="s">
        <v>300</v>
      </c>
      <c r="C275" t="s">
        <v>161</v>
      </c>
      <c r="D275" t="s">
        <v>1607</v>
      </c>
      <c r="E275" t="s">
        <v>516</v>
      </c>
    </row>
    <row r="276" spans="1:5" x14ac:dyDescent="0.2">
      <c r="A276" t="s">
        <v>9</v>
      </c>
      <c r="B276" t="s">
        <v>300</v>
      </c>
      <c r="C276" t="s">
        <v>85</v>
      </c>
      <c r="D276" t="s">
        <v>2</v>
      </c>
      <c r="E276" t="s">
        <v>516</v>
      </c>
    </row>
    <row r="277" spans="1:5" x14ac:dyDescent="0.2">
      <c r="A277" t="s">
        <v>9</v>
      </c>
      <c r="B277" t="s">
        <v>300</v>
      </c>
      <c r="C277" t="s">
        <v>10</v>
      </c>
      <c r="D277" t="s">
        <v>2</v>
      </c>
      <c r="E277" t="s">
        <v>516</v>
      </c>
    </row>
    <row r="278" spans="1:5" x14ac:dyDescent="0.2">
      <c r="A278" t="s">
        <v>3</v>
      </c>
      <c r="B278" t="s">
        <v>300</v>
      </c>
      <c r="C278" t="s">
        <v>67</v>
      </c>
      <c r="D278" t="s">
        <v>2</v>
      </c>
      <c r="E278" t="s">
        <v>516</v>
      </c>
    </row>
    <row r="279" spans="1:5" x14ac:dyDescent="0.2">
      <c r="A279" t="s">
        <v>6</v>
      </c>
      <c r="B279" t="s">
        <v>300</v>
      </c>
      <c r="C279" t="s">
        <v>54</v>
      </c>
      <c r="D279" t="s">
        <v>1572</v>
      </c>
      <c r="E279" t="s">
        <v>516</v>
      </c>
    </row>
    <row r="280" spans="1:5" x14ac:dyDescent="0.2">
      <c r="A280" t="s">
        <v>9</v>
      </c>
      <c r="B280" t="s">
        <v>300</v>
      </c>
      <c r="C280" t="s">
        <v>68</v>
      </c>
      <c r="D280" t="s">
        <v>2</v>
      </c>
      <c r="E280" t="s">
        <v>516</v>
      </c>
    </row>
    <row r="281" spans="1:5" x14ac:dyDescent="0.2">
      <c r="A281" t="s">
        <v>6</v>
      </c>
      <c r="B281" t="s">
        <v>300</v>
      </c>
      <c r="C281" t="s">
        <v>26</v>
      </c>
      <c r="D281" t="s">
        <v>1556</v>
      </c>
      <c r="E281" t="s">
        <v>516</v>
      </c>
    </row>
    <row r="282" spans="1:5" x14ac:dyDescent="0.2">
      <c r="A282" t="s">
        <v>6</v>
      </c>
      <c r="B282" t="s">
        <v>300</v>
      </c>
      <c r="C282" t="s">
        <v>22</v>
      </c>
      <c r="D282" t="s">
        <v>1552</v>
      </c>
      <c r="E282" t="s">
        <v>516</v>
      </c>
    </row>
    <row r="283" spans="1:5" x14ac:dyDescent="0.2">
      <c r="A283" t="s">
        <v>3</v>
      </c>
      <c r="B283" t="s">
        <v>300</v>
      </c>
      <c r="C283" t="s">
        <v>8</v>
      </c>
      <c r="D283" t="s">
        <v>2</v>
      </c>
      <c r="E283" t="s">
        <v>516</v>
      </c>
    </row>
    <row r="284" spans="1:5" x14ac:dyDescent="0.2">
      <c r="A284" t="s">
        <v>3</v>
      </c>
      <c r="B284" t="s">
        <v>300</v>
      </c>
      <c r="C284" t="s">
        <v>88</v>
      </c>
      <c r="D284" t="s">
        <v>2</v>
      </c>
      <c r="E284" t="s">
        <v>516</v>
      </c>
    </row>
    <row r="285" spans="1:5" x14ac:dyDescent="0.2">
      <c r="A285" t="s">
        <v>9</v>
      </c>
      <c r="B285" t="s">
        <v>300</v>
      </c>
      <c r="C285" t="s">
        <v>107</v>
      </c>
      <c r="D285" t="s">
        <v>2</v>
      </c>
      <c r="E285" t="s">
        <v>516</v>
      </c>
    </row>
    <row r="286" spans="1:5" x14ac:dyDescent="0.2">
      <c r="A286" t="s">
        <v>11</v>
      </c>
      <c r="B286" t="s">
        <v>300</v>
      </c>
      <c r="C286" t="s">
        <v>185</v>
      </c>
      <c r="D286" t="s">
        <v>2</v>
      </c>
      <c r="E286" t="s">
        <v>516</v>
      </c>
    </row>
    <row r="287" spans="1:5" x14ac:dyDescent="0.2">
      <c r="A287" t="s">
        <v>6</v>
      </c>
      <c r="B287" t="s">
        <v>300</v>
      </c>
      <c r="C287" t="s">
        <v>23</v>
      </c>
      <c r="D287" t="s">
        <v>1553</v>
      </c>
      <c r="E287" t="s">
        <v>516</v>
      </c>
    </row>
    <row r="288" spans="1:5" x14ac:dyDescent="0.2">
      <c r="A288" t="s">
        <v>6</v>
      </c>
      <c r="B288" t="s">
        <v>300</v>
      </c>
      <c r="C288" t="s">
        <v>83</v>
      </c>
      <c r="D288" t="s">
        <v>1582</v>
      </c>
      <c r="E288" t="s">
        <v>516</v>
      </c>
    </row>
    <row r="289" spans="1:5" x14ac:dyDescent="0.2">
      <c r="A289" t="s">
        <v>6</v>
      </c>
      <c r="B289" t="s">
        <v>300</v>
      </c>
      <c r="C289" t="s">
        <v>78</v>
      </c>
      <c r="D289" t="s">
        <v>1580</v>
      </c>
      <c r="E289" t="s">
        <v>516</v>
      </c>
    </row>
    <row r="290" spans="1:5" x14ac:dyDescent="0.2">
      <c r="A290" t="s">
        <v>6</v>
      </c>
      <c r="B290" t="s">
        <v>300</v>
      </c>
      <c r="C290" t="s">
        <v>101</v>
      </c>
      <c r="D290" t="s">
        <v>1590</v>
      </c>
      <c r="E290" t="s">
        <v>516</v>
      </c>
    </row>
    <row r="291" spans="1:5" x14ac:dyDescent="0.2">
      <c r="A291" t="s">
        <v>6</v>
      </c>
      <c r="B291" t="s">
        <v>300</v>
      </c>
      <c r="C291" t="s">
        <v>103</v>
      </c>
      <c r="D291" t="s">
        <v>1591</v>
      </c>
      <c r="E291" t="s">
        <v>516</v>
      </c>
    </row>
    <row r="292" spans="1:5" x14ac:dyDescent="0.2">
      <c r="A292" t="s">
        <v>6</v>
      </c>
      <c r="B292" t="s">
        <v>300</v>
      </c>
      <c r="C292" t="s">
        <v>163</v>
      </c>
      <c r="D292" t="s">
        <v>1609</v>
      </c>
      <c r="E292" t="s">
        <v>516</v>
      </c>
    </row>
    <row r="293" spans="1:5" x14ac:dyDescent="0.2">
      <c r="A293" t="s">
        <v>11</v>
      </c>
      <c r="B293" t="s">
        <v>300</v>
      </c>
      <c r="C293" t="s">
        <v>126</v>
      </c>
      <c r="D293" t="s">
        <v>2</v>
      </c>
      <c r="E293" t="s">
        <v>516</v>
      </c>
    </row>
    <row r="294" spans="1:5" x14ac:dyDescent="0.2">
      <c r="A294" t="s">
        <v>6</v>
      </c>
      <c r="B294" t="s">
        <v>300</v>
      </c>
      <c r="C294" t="s">
        <v>174</v>
      </c>
      <c r="D294" t="s">
        <v>1578</v>
      </c>
      <c r="E294" t="s">
        <v>516</v>
      </c>
    </row>
    <row r="295" spans="1:5" x14ac:dyDescent="0.2">
      <c r="A295" t="s">
        <v>6</v>
      </c>
      <c r="B295" t="s">
        <v>300</v>
      </c>
      <c r="C295" t="s">
        <v>105</v>
      </c>
      <c r="D295" t="s">
        <v>1592</v>
      </c>
      <c r="E295" t="s">
        <v>516</v>
      </c>
    </row>
    <row r="296" spans="1:5" x14ac:dyDescent="0.2">
      <c r="A296" t="s">
        <v>6</v>
      </c>
      <c r="B296" t="s">
        <v>300</v>
      </c>
      <c r="C296" t="s">
        <v>29</v>
      </c>
      <c r="D296" t="s">
        <v>1559</v>
      </c>
      <c r="E296" t="s">
        <v>516</v>
      </c>
    </row>
    <row r="297" spans="1:5" x14ac:dyDescent="0.2">
      <c r="A297" t="s">
        <v>6</v>
      </c>
      <c r="B297" t="s">
        <v>300</v>
      </c>
      <c r="C297" t="s">
        <v>115</v>
      </c>
      <c r="D297" t="s">
        <v>1568</v>
      </c>
      <c r="E297" t="s">
        <v>516</v>
      </c>
    </row>
    <row r="298" spans="1:5" x14ac:dyDescent="0.2">
      <c r="A298" t="s">
        <v>3</v>
      </c>
      <c r="B298" t="s">
        <v>300</v>
      </c>
      <c r="C298" t="s">
        <v>77</v>
      </c>
      <c r="D298" t="s">
        <v>2</v>
      </c>
      <c r="E298" t="s">
        <v>516</v>
      </c>
    </row>
    <row r="299" spans="1:5" x14ac:dyDescent="0.2">
      <c r="A299" t="s">
        <v>9</v>
      </c>
      <c r="B299" t="s">
        <v>300</v>
      </c>
      <c r="C299" t="s">
        <v>132</v>
      </c>
      <c r="D299" t="s">
        <v>2</v>
      </c>
      <c r="E299" t="s">
        <v>516</v>
      </c>
    </row>
    <row r="300" spans="1:5" x14ac:dyDescent="0.2">
      <c r="A300" t="s">
        <v>6</v>
      </c>
      <c r="B300" t="s">
        <v>300</v>
      </c>
      <c r="C300" t="s">
        <v>121</v>
      </c>
      <c r="D300" t="s">
        <v>1596</v>
      </c>
      <c r="E300" t="s">
        <v>516</v>
      </c>
    </row>
    <row r="301" spans="1:5" x14ac:dyDescent="0.2">
      <c r="A301" t="s">
        <v>9</v>
      </c>
      <c r="B301" t="s">
        <v>300</v>
      </c>
      <c r="C301" t="s">
        <v>66</v>
      </c>
      <c r="D301" t="s">
        <v>2</v>
      </c>
      <c r="E301" t="s">
        <v>516</v>
      </c>
    </row>
    <row r="302" spans="1:5" x14ac:dyDescent="0.2">
      <c r="A302" t="s">
        <v>11</v>
      </c>
      <c r="B302" t="s">
        <v>300</v>
      </c>
      <c r="C302" t="s">
        <v>146</v>
      </c>
      <c r="D302" t="s">
        <v>2</v>
      </c>
      <c r="E302" t="s">
        <v>516</v>
      </c>
    </row>
    <row r="303" spans="1:5" x14ac:dyDescent="0.2">
      <c r="A303" t="s">
        <v>3</v>
      </c>
      <c r="B303" t="s">
        <v>300</v>
      </c>
      <c r="C303" t="s">
        <v>111</v>
      </c>
      <c r="D303" t="s">
        <v>2</v>
      </c>
      <c r="E303" t="s">
        <v>516</v>
      </c>
    </row>
    <row r="304" spans="1:5" x14ac:dyDescent="0.2">
      <c r="A304" t="s">
        <v>3</v>
      </c>
      <c r="B304" t="s">
        <v>300</v>
      </c>
      <c r="C304" t="s">
        <v>5</v>
      </c>
      <c r="D304" t="s">
        <v>2</v>
      </c>
      <c r="E304" t="s">
        <v>516</v>
      </c>
    </row>
    <row r="305" spans="1:5" x14ac:dyDescent="0.2">
      <c r="A305" t="s">
        <v>6</v>
      </c>
      <c r="B305" t="s">
        <v>300</v>
      </c>
      <c r="C305" t="s">
        <v>186</v>
      </c>
      <c r="D305" t="s">
        <v>1612</v>
      </c>
      <c r="E305" t="s">
        <v>516</v>
      </c>
    </row>
    <row r="306" spans="1:5" x14ac:dyDescent="0.2">
      <c r="A306" t="s">
        <v>3</v>
      </c>
      <c r="B306" t="s">
        <v>300</v>
      </c>
      <c r="C306" t="s">
        <v>43</v>
      </c>
      <c r="D306" t="s">
        <v>2</v>
      </c>
      <c r="E306" t="s">
        <v>516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4802E-64D5-2044-9750-91B9E67A064C}">
  <dimension ref="A1:E322"/>
  <sheetViews>
    <sheetView workbookViewId="0">
      <selection activeCell="A33" sqref="A33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6</v>
      </c>
      <c r="B2" t="s">
        <v>603</v>
      </c>
      <c r="C2" t="s">
        <v>604</v>
      </c>
      <c r="D2" t="s">
        <v>603</v>
      </c>
      <c r="E2" t="s">
        <v>2033</v>
      </c>
    </row>
    <row r="3" spans="1:5" x14ac:dyDescent="0.2">
      <c r="A3" t="s">
        <v>6</v>
      </c>
      <c r="B3" t="s">
        <v>603</v>
      </c>
      <c r="C3" t="s">
        <v>605</v>
      </c>
      <c r="D3" t="s">
        <v>639</v>
      </c>
      <c r="E3" t="s">
        <v>2033</v>
      </c>
    </row>
    <row r="4" spans="1:5" x14ac:dyDescent="0.2">
      <c r="A4" t="s">
        <v>3</v>
      </c>
      <c r="B4" t="s">
        <v>603</v>
      </c>
      <c r="C4" t="s">
        <v>606</v>
      </c>
      <c r="D4" t="s">
        <v>2</v>
      </c>
      <c r="E4" t="s">
        <v>2033</v>
      </c>
    </row>
    <row r="5" spans="1:5" x14ac:dyDescent="0.2">
      <c r="A5" t="s">
        <v>3</v>
      </c>
      <c r="B5" t="s">
        <v>603</v>
      </c>
      <c r="C5" t="s">
        <v>607</v>
      </c>
      <c r="D5" t="s">
        <v>2</v>
      </c>
      <c r="E5" t="s">
        <v>2033</v>
      </c>
    </row>
    <row r="6" spans="1:5" x14ac:dyDescent="0.2">
      <c r="A6" t="s">
        <v>9</v>
      </c>
      <c r="B6" t="s">
        <v>608</v>
      </c>
      <c r="C6" t="s">
        <v>609</v>
      </c>
      <c r="D6" t="s">
        <v>2</v>
      </c>
      <c r="E6" t="s">
        <v>2033</v>
      </c>
    </row>
    <row r="7" spans="1:5" x14ac:dyDescent="0.2">
      <c r="A7" t="s">
        <v>3</v>
      </c>
      <c r="B7" t="s">
        <v>608</v>
      </c>
      <c r="C7" t="s">
        <v>610</v>
      </c>
      <c r="D7" t="s">
        <v>2</v>
      </c>
      <c r="E7" t="s">
        <v>2033</v>
      </c>
    </row>
    <row r="8" spans="1:5" x14ac:dyDescent="0.2">
      <c r="A8" t="s">
        <v>9</v>
      </c>
      <c r="B8" t="s">
        <v>608</v>
      </c>
      <c r="C8" t="s">
        <v>611</v>
      </c>
      <c r="D8" t="s">
        <v>2</v>
      </c>
      <c r="E8" t="s">
        <v>2033</v>
      </c>
    </row>
    <row r="9" spans="1:5" x14ac:dyDescent="0.2">
      <c r="A9" t="s">
        <v>3</v>
      </c>
      <c r="B9" t="s">
        <v>608</v>
      </c>
      <c r="C9" t="s">
        <v>612</v>
      </c>
      <c r="D9" t="s">
        <v>2</v>
      </c>
      <c r="E9" t="s">
        <v>2033</v>
      </c>
    </row>
    <row r="10" spans="1:5" x14ac:dyDescent="0.2">
      <c r="A10" t="s">
        <v>9</v>
      </c>
      <c r="B10" t="s">
        <v>613</v>
      </c>
      <c r="C10" t="s">
        <v>614</v>
      </c>
      <c r="D10" t="s">
        <v>2</v>
      </c>
      <c r="E10" t="s">
        <v>2033</v>
      </c>
    </row>
    <row r="11" spans="1:5" x14ac:dyDescent="0.2">
      <c r="A11" t="s">
        <v>6</v>
      </c>
      <c r="B11" t="s">
        <v>615</v>
      </c>
      <c r="C11" t="s">
        <v>616</v>
      </c>
      <c r="D11" t="s">
        <v>615</v>
      </c>
      <c r="E11" t="s">
        <v>2033</v>
      </c>
    </row>
    <row r="12" spans="1:5" x14ac:dyDescent="0.2">
      <c r="A12" t="s">
        <v>11</v>
      </c>
      <c r="B12" t="s">
        <v>617</v>
      </c>
      <c r="C12" t="s">
        <v>618</v>
      </c>
      <c r="D12" t="s">
        <v>2</v>
      </c>
      <c r="E12" t="s">
        <v>2033</v>
      </c>
    </row>
    <row r="13" spans="1:5" x14ac:dyDescent="0.2">
      <c r="A13" t="s">
        <v>3</v>
      </c>
      <c r="B13" t="s">
        <v>617</v>
      </c>
      <c r="C13" t="s">
        <v>619</v>
      </c>
      <c r="D13" t="s">
        <v>2</v>
      </c>
      <c r="E13" t="s">
        <v>2033</v>
      </c>
    </row>
    <row r="14" spans="1:5" x14ac:dyDescent="0.2">
      <c r="A14" t="s">
        <v>9</v>
      </c>
      <c r="B14" t="s">
        <v>617</v>
      </c>
      <c r="C14" t="s">
        <v>620</v>
      </c>
      <c r="D14" t="s">
        <v>2</v>
      </c>
      <c r="E14" t="s">
        <v>2033</v>
      </c>
    </row>
    <row r="15" spans="1:5" x14ac:dyDescent="0.2">
      <c r="A15" t="s">
        <v>3</v>
      </c>
      <c r="B15" t="s">
        <v>621</v>
      </c>
      <c r="C15" t="s">
        <v>622</v>
      </c>
      <c r="D15" t="s">
        <v>2</v>
      </c>
      <c r="E15" t="s">
        <v>2033</v>
      </c>
    </row>
    <row r="16" spans="1:5" x14ac:dyDescent="0.2">
      <c r="A16" t="s">
        <v>6</v>
      </c>
      <c r="B16" t="s">
        <v>621</v>
      </c>
      <c r="C16" t="s">
        <v>623</v>
      </c>
      <c r="D16" t="s">
        <v>624</v>
      </c>
      <c r="E16" t="s">
        <v>2033</v>
      </c>
    </row>
    <row r="17" spans="1:5" x14ac:dyDescent="0.2">
      <c r="A17" t="s">
        <v>9</v>
      </c>
      <c r="B17" t="s">
        <v>624</v>
      </c>
      <c r="C17" t="s">
        <v>625</v>
      </c>
      <c r="D17" t="s">
        <v>2</v>
      </c>
      <c r="E17" t="s">
        <v>2033</v>
      </c>
    </row>
    <row r="18" spans="1:5" x14ac:dyDescent="0.2">
      <c r="A18" t="s">
        <v>3</v>
      </c>
      <c r="B18" t="s">
        <v>624</v>
      </c>
      <c r="C18" t="s">
        <v>626</v>
      </c>
      <c r="D18" t="s">
        <v>2</v>
      </c>
      <c r="E18" t="s">
        <v>2033</v>
      </c>
    </row>
    <row r="19" spans="1:5" x14ac:dyDescent="0.2">
      <c r="A19" t="s">
        <v>3</v>
      </c>
      <c r="B19" t="s">
        <v>624</v>
      </c>
      <c r="C19" t="s">
        <v>627</v>
      </c>
      <c r="D19" t="s">
        <v>2</v>
      </c>
      <c r="E19" t="s">
        <v>2033</v>
      </c>
    </row>
    <row r="20" spans="1:5" x14ac:dyDescent="0.2">
      <c r="A20" t="s">
        <v>3</v>
      </c>
      <c r="B20" t="s">
        <v>628</v>
      </c>
      <c r="C20" t="s">
        <v>629</v>
      </c>
      <c r="D20" t="s">
        <v>2</v>
      </c>
      <c r="E20" t="s">
        <v>2033</v>
      </c>
    </row>
    <row r="21" spans="1:5" x14ac:dyDescent="0.2">
      <c r="A21" t="s">
        <v>9</v>
      </c>
      <c r="B21" t="s">
        <v>628</v>
      </c>
      <c r="C21" t="s">
        <v>630</v>
      </c>
      <c r="D21" t="s">
        <v>2</v>
      </c>
      <c r="E21" t="s">
        <v>2033</v>
      </c>
    </row>
    <row r="22" spans="1:5" x14ac:dyDescent="0.2">
      <c r="A22" t="s">
        <v>9</v>
      </c>
      <c r="B22" t="s">
        <v>628</v>
      </c>
      <c r="C22" t="s">
        <v>631</v>
      </c>
      <c r="D22" t="s">
        <v>2</v>
      </c>
      <c r="E22" t="s">
        <v>2033</v>
      </c>
    </row>
    <row r="23" spans="1:5" x14ac:dyDescent="0.2">
      <c r="A23" t="s">
        <v>6</v>
      </c>
      <c r="B23" t="s">
        <v>632</v>
      </c>
      <c r="C23" t="s">
        <v>633</v>
      </c>
      <c r="D23" t="s">
        <v>632</v>
      </c>
      <c r="E23" t="s">
        <v>2033</v>
      </c>
    </row>
    <row r="24" spans="1:5" x14ac:dyDescent="0.2">
      <c r="A24" t="s">
        <v>9</v>
      </c>
      <c r="B24" t="s">
        <v>634</v>
      </c>
      <c r="C24" t="s">
        <v>635</v>
      </c>
      <c r="D24" t="s">
        <v>2</v>
      </c>
      <c r="E24" t="s">
        <v>2033</v>
      </c>
    </row>
    <row r="25" spans="1:5" x14ac:dyDescent="0.2">
      <c r="A25" t="s">
        <v>9</v>
      </c>
      <c r="B25" t="s">
        <v>634</v>
      </c>
      <c r="C25" t="s">
        <v>636</v>
      </c>
      <c r="D25" t="s">
        <v>2</v>
      </c>
      <c r="E25" t="s">
        <v>2033</v>
      </c>
    </row>
    <row r="26" spans="1:5" x14ac:dyDescent="0.2">
      <c r="A26" t="s">
        <v>6</v>
      </c>
      <c r="B26" t="s">
        <v>634</v>
      </c>
      <c r="C26" t="s">
        <v>637</v>
      </c>
      <c r="D26" t="s">
        <v>624</v>
      </c>
      <c r="E26" t="s">
        <v>2033</v>
      </c>
    </row>
    <row r="27" spans="1:5" x14ac:dyDescent="0.2">
      <c r="A27" t="s">
        <v>3</v>
      </c>
      <c r="B27" t="s">
        <v>634</v>
      </c>
      <c r="C27" t="s">
        <v>638</v>
      </c>
      <c r="D27" t="s">
        <v>2</v>
      </c>
      <c r="E27" t="s">
        <v>2033</v>
      </c>
    </row>
    <row r="28" spans="1:5" x14ac:dyDescent="0.2">
      <c r="A28" t="s">
        <v>3</v>
      </c>
      <c r="B28" t="s">
        <v>639</v>
      </c>
      <c r="C28" t="s">
        <v>640</v>
      </c>
      <c r="D28" t="s">
        <v>2</v>
      </c>
      <c r="E28" t="s">
        <v>2033</v>
      </c>
    </row>
    <row r="29" spans="1:5" x14ac:dyDescent="0.2">
      <c r="A29" t="s">
        <v>3</v>
      </c>
      <c r="B29" t="s">
        <v>639</v>
      </c>
      <c r="C29" t="s">
        <v>641</v>
      </c>
      <c r="D29" t="s">
        <v>2</v>
      </c>
      <c r="E29" t="s">
        <v>2033</v>
      </c>
    </row>
    <row r="30" spans="1:5" x14ac:dyDescent="0.2">
      <c r="A30" t="s">
        <v>6</v>
      </c>
      <c r="B30" t="s">
        <v>642</v>
      </c>
      <c r="C30" t="s">
        <v>643</v>
      </c>
      <c r="D30" t="s">
        <v>579</v>
      </c>
      <c r="E30" t="s">
        <v>2033</v>
      </c>
    </row>
    <row r="31" spans="1:5" x14ac:dyDescent="0.2">
      <c r="A31" t="s">
        <v>9</v>
      </c>
      <c r="B31" t="s">
        <v>642</v>
      </c>
      <c r="C31" t="s">
        <v>644</v>
      </c>
      <c r="D31" t="s">
        <v>2</v>
      </c>
      <c r="E31" t="s">
        <v>2033</v>
      </c>
    </row>
    <row r="32" spans="1:5" x14ac:dyDescent="0.2">
      <c r="A32" t="s">
        <v>3</v>
      </c>
      <c r="B32" t="s">
        <v>642</v>
      </c>
      <c r="C32" t="s">
        <v>645</v>
      </c>
      <c r="D32" t="s">
        <v>2</v>
      </c>
      <c r="E32" t="s">
        <v>2033</v>
      </c>
    </row>
    <row r="33" spans="1:5" x14ac:dyDescent="0.2">
      <c r="A33" t="s">
        <v>3</v>
      </c>
      <c r="B33" t="s">
        <v>642</v>
      </c>
      <c r="C33" t="s">
        <v>646</v>
      </c>
      <c r="D33" t="s">
        <v>2</v>
      </c>
      <c r="E33" t="s">
        <v>2033</v>
      </c>
    </row>
    <row r="34" spans="1:5" x14ac:dyDescent="0.2">
      <c r="A34" t="s">
        <v>3</v>
      </c>
      <c r="B34" t="s">
        <v>642</v>
      </c>
      <c r="C34" t="s">
        <v>647</v>
      </c>
      <c r="D34" t="s">
        <v>2</v>
      </c>
      <c r="E34" t="s">
        <v>2033</v>
      </c>
    </row>
    <row r="35" spans="1:5" x14ac:dyDescent="0.2">
      <c r="A35" t="s">
        <v>9</v>
      </c>
      <c r="B35" t="s">
        <v>648</v>
      </c>
      <c r="C35" t="s">
        <v>649</v>
      </c>
      <c r="D35" t="s">
        <v>2</v>
      </c>
      <c r="E35" t="s">
        <v>2033</v>
      </c>
    </row>
    <row r="36" spans="1:5" x14ac:dyDescent="0.2">
      <c r="A36" t="s">
        <v>9</v>
      </c>
      <c r="B36" t="s">
        <v>648</v>
      </c>
      <c r="C36" t="s">
        <v>650</v>
      </c>
      <c r="D36" t="s">
        <v>2</v>
      </c>
      <c r="E36" t="s">
        <v>2033</v>
      </c>
    </row>
    <row r="37" spans="1:5" x14ac:dyDescent="0.2">
      <c r="A37" t="s">
        <v>6</v>
      </c>
      <c r="B37" t="s">
        <v>648</v>
      </c>
      <c r="C37" t="s">
        <v>651</v>
      </c>
      <c r="D37" t="s">
        <v>1636</v>
      </c>
      <c r="E37" t="s">
        <v>2033</v>
      </c>
    </row>
    <row r="38" spans="1:5" x14ac:dyDescent="0.2">
      <c r="A38" t="s">
        <v>9</v>
      </c>
      <c r="B38" t="s">
        <v>652</v>
      </c>
      <c r="C38" t="s">
        <v>653</v>
      </c>
      <c r="D38" t="s">
        <v>2</v>
      </c>
      <c r="E38" t="s">
        <v>2033</v>
      </c>
    </row>
    <row r="39" spans="1:5" x14ac:dyDescent="0.2">
      <c r="A39" t="s">
        <v>6</v>
      </c>
      <c r="B39" t="s">
        <v>652</v>
      </c>
      <c r="C39" t="s">
        <v>654</v>
      </c>
      <c r="D39" t="s">
        <v>652</v>
      </c>
      <c r="E39" t="s">
        <v>2033</v>
      </c>
    </row>
    <row r="40" spans="1:5" x14ac:dyDescent="0.2">
      <c r="A40" t="s">
        <v>11</v>
      </c>
      <c r="B40" t="s">
        <v>652</v>
      </c>
      <c r="C40" t="s">
        <v>655</v>
      </c>
      <c r="D40" t="s">
        <v>2</v>
      </c>
      <c r="E40" t="s">
        <v>2033</v>
      </c>
    </row>
    <row r="41" spans="1:5" x14ac:dyDescent="0.2">
      <c r="A41" t="s">
        <v>6</v>
      </c>
      <c r="B41" t="s">
        <v>516</v>
      </c>
      <c r="C41" t="s">
        <v>517</v>
      </c>
      <c r="D41" t="s">
        <v>527</v>
      </c>
      <c r="E41" t="s">
        <v>2033</v>
      </c>
    </row>
    <row r="42" spans="1:5" x14ac:dyDescent="0.2">
      <c r="A42" t="s">
        <v>6</v>
      </c>
      <c r="B42" t="s">
        <v>516</v>
      </c>
      <c r="C42" t="s">
        <v>518</v>
      </c>
      <c r="D42" t="s">
        <v>1632</v>
      </c>
      <c r="E42" t="s">
        <v>2033</v>
      </c>
    </row>
    <row r="43" spans="1:5" x14ac:dyDescent="0.2">
      <c r="A43" t="s">
        <v>3</v>
      </c>
      <c r="B43" t="s">
        <v>516</v>
      </c>
      <c r="C43" t="s">
        <v>519</v>
      </c>
      <c r="D43" t="s">
        <v>2</v>
      </c>
      <c r="E43" t="s">
        <v>2033</v>
      </c>
    </row>
    <row r="44" spans="1:5" x14ac:dyDescent="0.2">
      <c r="A44" t="s">
        <v>9</v>
      </c>
      <c r="B44" t="s">
        <v>520</v>
      </c>
      <c r="C44" t="s">
        <v>521</v>
      </c>
      <c r="D44" t="s">
        <v>2</v>
      </c>
      <c r="E44" t="s">
        <v>2033</v>
      </c>
    </row>
    <row r="45" spans="1:5" x14ac:dyDescent="0.2">
      <c r="A45" t="s">
        <v>3</v>
      </c>
      <c r="B45" t="s">
        <v>522</v>
      </c>
      <c r="C45" t="s">
        <v>523</v>
      </c>
      <c r="D45" t="s">
        <v>2</v>
      </c>
      <c r="E45" t="s">
        <v>2033</v>
      </c>
    </row>
    <row r="46" spans="1:5" x14ac:dyDescent="0.2">
      <c r="A46" t="s">
        <v>6</v>
      </c>
      <c r="B46" t="s">
        <v>524</v>
      </c>
      <c r="C46" t="s">
        <v>525</v>
      </c>
      <c r="D46" t="s">
        <v>524</v>
      </c>
      <c r="E46" t="s">
        <v>2033</v>
      </c>
    </row>
    <row r="47" spans="1:5" x14ac:dyDescent="0.2">
      <c r="A47" t="s">
        <v>9</v>
      </c>
      <c r="B47" t="s">
        <v>524</v>
      </c>
      <c r="C47" t="s">
        <v>526</v>
      </c>
      <c r="D47" t="s">
        <v>2</v>
      </c>
      <c r="E47" t="s">
        <v>2033</v>
      </c>
    </row>
    <row r="48" spans="1:5" x14ac:dyDescent="0.2">
      <c r="A48" t="s">
        <v>9</v>
      </c>
      <c r="B48" t="s">
        <v>527</v>
      </c>
      <c r="C48" t="s">
        <v>528</v>
      </c>
      <c r="D48" t="s">
        <v>2</v>
      </c>
      <c r="E48" t="s">
        <v>2033</v>
      </c>
    </row>
    <row r="49" spans="1:5" x14ac:dyDescent="0.2">
      <c r="A49" t="s">
        <v>9</v>
      </c>
      <c r="B49" t="s">
        <v>527</v>
      </c>
      <c r="C49" t="s">
        <v>530</v>
      </c>
      <c r="D49" t="s">
        <v>2</v>
      </c>
      <c r="E49" t="s">
        <v>2033</v>
      </c>
    </row>
    <row r="50" spans="1:5" x14ac:dyDescent="0.2">
      <c r="A50" t="s">
        <v>9</v>
      </c>
      <c r="B50" t="s">
        <v>531</v>
      </c>
      <c r="C50" t="s">
        <v>532</v>
      </c>
      <c r="D50" t="s">
        <v>2</v>
      </c>
      <c r="E50" t="s">
        <v>2033</v>
      </c>
    </row>
    <row r="51" spans="1:5" x14ac:dyDescent="0.2">
      <c r="A51" t="s">
        <v>9</v>
      </c>
      <c r="B51" t="s">
        <v>531</v>
      </c>
      <c r="C51" t="s">
        <v>533</v>
      </c>
      <c r="D51" t="s">
        <v>2</v>
      </c>
      <c r="E51" t="s">
        <v>2033</v>
      </c>
    </row>
    <row r="52" spans="1:5" x14ac:dyDescent="0.2">
      <c r="A52" t="s">
        <v>6</v>
      </c>
      <c r="B52" t="s">
        <v>531</v>
      </c>
      <c r="C52" t="s">
        <v>534</v>
      </c>
      <c r="D52" t="s">
        <v>541</v>
      </c>
      <c r="E52" t="s">
        <v>2033</v>
      </c>
    </row>
    <row r="53" spans="1:5" x14ac:dyDescent="0.2">
      <c r="A53" t="s">
        <v>3</v>
      </c>
      <c r="B53" t="s">
        <v>535</v>
      </c>
      <c r="C53" t="s">
        <v>537</v>
      </c>
      <c r="D53" t="s">
        <v>2</v>
      </c>
      <c r="E53" t="s">
        <v>2033</v>
      </c>
    </row>
    <row r="54" spans="1:5" x14ac:dyDescent="0.2">
      <c r="A54" t="s">
        <v>3</v>
      </c>
      <c r="B54" t="s">
        <v>535</v>
      </c>
      <c r="C54" t="s">
        <v>538</v>
      </c>
      <c r="D54" t="s">
        <v>2</v>
      </c>
      <c r="E54" t="s">
        <v>2033</v>
      </c>
    </row>
    <row r="55" spans="1:5" x14ac:dyDescent="0.2">
      <c r="A55" t="s">
        <v>9</v>
      </c>
      <c r="B55" t="s">
        <v>535</v>
      </c>
      <c r="C55" t="s">
        <v>539</v>
      </c>
      <c r="D55" t="s">
        <v>2</v>
      </c>
      <c r="E55" t="s">
        <v>2033</v>
      </c>
    </row>
    <row r="56" spans="1:5" x14ac:dyDescent="0.2">
      <c r="A56" t="s">
        <v>9</v>
      </c>
      <c r="B56" t="s">
        <v>535</v>
      </c>
      <c r="C56" t="s">
        <v>540</v>
      </c>
      <c r="D56" t="s">
        <v>2</v>
      </c>
      <c r="E56" t="s">
        <v>2033</v>
      </c>
    </row>
    <row r="57" spans="1:5" x14ac:dyDescent="0.2">
      <c r="A57" t="s">
        <v>9</v>
      </c>
      <c r="B57" t="s">
        <v>541</v>
      </c>
      <c r="C57" t="s">
        <v>542</v>
      </c>
      <c r="D57" t="s">
        <v>1540</v>
      </c>
      <c r="E57" t="s">
        <v>2033</v>
      </c>
    </row>
    <row r="58" spans="1:5" x14ac:dyDescent="0.2">
      <c r="A58" t="s">
        <v>6</v>
      </c>
      <c r="B58" t="s">
        <v>541</v>
      </c>
      <c r="C58" t="s">
        <v>15</v>
      </c>
      <c r="D58" t="s">
        <v>1635</v>
      </c>
      <c r="E58" t="s">
        <v>2033</v>
      </c>
    </row>
    <row r="59" spans="1:5" x14ac:dyDescent="0.2">
      <c r="A59" t="s">
        <v>6</v>
      </c>
      <c r="B59" t="s">
        <v>543</v>
      </c>
      <c r="C59" t="s">
        <v>544</v>
      </c>
      <c r="D59" t="s">
        <v>565</v>
      </c>
      <c r="E59" t="s">
        <v>2033</v>
      </c>
    </row>
    <row r="60" spans="1:5" x14ac:dyDescent="0.2">
      <c r="A60" t="s">
        <v>3</v>
      </c>
      <c r="B60" t="s">
        <v>543</v>
      </c>
      <c r="C60" t="s">
        <v>545</v>
      </c>
      <c r="D60" t="s">
        <v>2</v>
      </c>
      <c r="E60" t="s">
        <v>2033</v>
      </c>
    </row>
    <row r="61" spans="1:5" x14ac:dyDescent="0.2">
      <c r="A61" t="s">
        <v>6</v>
      </c>
      <c r="B61" t="s">
        <v>546</v>
      </c>
      <c r="C61" t="s">
        <v>547</v>
      </c>
      <c r="D61" t="s">
        <v>546</v>
      </c>
      <c r="E61" t="s">
        <v>2033</v>
      </c>
    </row>
    <row r="62" spans="1:5" x14ac:dyDescent="0.2">
      <c r="A62" t="s">
        <v>3</v>
      </c>
      <c r="B62" t="s">
        <v>549</v>
      </c>
      <c r="C62" t="s">
        <v>550</v>
      </c>
      <c r="D62" t="s">
        <v>2</v>
      </c>
      <c r="E62" t="s">
        <v>2033</v>
      </c>
    </row>
    <row r="63" spans="1:5" x14ac:dyDescent="0.2">
      <c r="A63" t="s">
        <v>6</v>
      </c>
      <c r="B63" t="s">
        <v>549</v>
      </c>
      <c r="C63" t="s">
        <v>551</v>
      </c>
      <c r="D63" t="s">
        <v>2</v>
      </c>
      <c r="E63" t="s">
        <v>2033</v>
      </c>
    </row>
    <row r="64" spans="1:5" x14ac:dyDescent="0.2">
      <c r="A64" t="s">
        <v>3</v>
      </c>
      <c r="B64" t="s">
        <v>554</v>
      </c>
      <c r="C64" t="s">
        <v>555</v>
      </c>
      <c r="D64" t="s">
        <v>2</v>
      </c>
      <c r="E64" t="s">
        <v>2033</v>
      </c>
    </row>
    <row r="65" spans="1:5" x14ac:dyDescent="0.2">
      <c r="A65" t="s">
        <v>3</v>
      </c>
      <c r="B65" t="s">
        <v>554</v>
      </c>
      <c r="C65" t="s">
        <v>556</v>
      </c>
      <c r="D65" t="s">
        <v>2</v>
      </c>
      <c r="E65" t="s">
        <v>2033</v>
      </c>
    </row>
    <row r="66" spans="1:5" x14ac:dyDescent="0.2">
      <c r="A66" t="s">
        <v>6</v>
      </c>
      <c r="B66" t="s">
        <v>557</v>
      </c>
      <c r="C66" t="s">
        <v>558</v>
      </c>
      <c r="D66" t="s">
        <v>563</v>
      </c>
      <c r="E66" t="s">
        <v>2033</v>
      </c>
    </row>
    <row r="67" spans="1:5" x14ac:dyDescent="0.2">
      <c r="A67" t="s">
        <v>6</v>
      </c>
      <c r="B67" t="s">
        <v>557</v>
      </c>
      <c r="C67" t="s">
        <v>559</v>
      </c>
      <c r="D67" t="s">
        <v>563</v>
      </c>
      <c r="E67" t="s">
        <v>2033</v>
      </c>
    </row>
    <row r="68" spans="1:5" x14ac:dyDescent="0.2">
      <c r="A68" t="s">
        <v>6</v>
      </c>
      <c r="B68" t="s">
        <v>560</v>
      </c>
      <c r="C68" t="s">
        <v>561</v>
      </c>
      <c r="D68" t="s">
        <v>577</v>
      </c>
      <c r="E68" t="s">
        <v>2033</v>
      </c>
    </row>
    <row r="69" spans="1:5" x14ac:dyDescent="0.2">
      <c r="A69" t="s">
        <v>9</v>
      </c>
      <c r="B69" t="s">
        <v>560</v>
      </c>
      <c r="C69" t="s">
        <v>562</v>
      </c>
      <c r="D69" t="s">
        <v>2</v>
      </c>
      <c r="E69" t="s">
        <v>2033</v>
      </c>
    </row>
    <row r="70" spans="1:5" x14ac:dyDescent="0.2">
      <c r="A70" t="s">
        <v>9</v>
      </c>
      <c r="B70" t="s">
        <v>563</v>
      </c>
      <c r="C70" t="s">
        <v>564</v>
      </c>
      <c r="D70" t="s">
        <v>2</v>
      </c>
      <c r="E70" t="s">
        <v>2033</v>
      </c>
    </row>
    <row r="71" spans="1:5" x14ac:dyDescent="0.2">
      <c r="A71" t="s">
        <v>6</v>
      </c>
      <c r="B71" t="s">
        <v>565</v>
      </c>
      <c r="C71" t="s">
        <v>566</v>
      </c>
      <c r="D71" t="s">
        <v>565</v>
      </c>
      <c r="E71" t="s">
        <v>2033</v>
      </c>
    </row>
    <row r="72" spans="1:5" x14ac:dyDescent="0.2">
      <c r="A72" t="s">
        <v>9</v>
      </c>
      <c r="B72" t="s">
        <v>567</v>
      </c>
      <c r="C72" t="s">
        <v>568</v>
      </c>
      <c r="D72" t="s">
        <v>2</v>
      </c>
      <c r="E72" t="s">
        <v>2033</v>
      </c>
    </row>
    <row r="73" spans="1:5" x14ac:dyDescent="0.2">
      <c r="A73" t="s">
        <v>6</v>
      </c>
      <c r="B73" t="s">
        <v>570</v>
      </c>
      <c r="C73" t="s">
        <v>571</v>
      </c>
      <c r="D73" t="s">
        <v>570</v>
      </c>
      <c r="E73" t="s">
        <v>2033</v>
      </c>
    </row>
    <row r="74" spans="1:5" x14ac:dyDescent="0.2">
      <c r="A74" t="s">
        <v>6</v>
      </c>
      <c r="B74" t="s">
        <v>572</v>
      </c>
      <c r="C74" t="s">
        <v>573</v>
      </c>
      <c r="D74" t="s">
        <v>572</v>
      </c>
      <c r="E74" t="s">
        <v>2033</v>
      </c>
    </row>
    <row r="75" spans="1:5" x14ac:dyDescent="0.2">
      <c r="A75" t="s">
        <v>9</v>
      </c>
      <c r="B75" t="s">
        <v>574</v>
      </c>
      <c r="C75" t="s">
        <v>445</v>
      </c>
      <c r="D75" t="s">
        <v>2</v>
      </c>
      <c r="E75" t="s">
        <v>2033</v>
      </c>
    </row>
    <row r="76" spans="1:5" x14ac:dyDescent="0.2">
      <c r="A76" t="s">
        <v>6</v>
      </c>
      <c r="B76" t="s">
        <v>577</v>
      </c>
      <c r="C76" t="s">
        <v>499</v>
      </c>
      <c r="D76" t="s">
        <v>577</v>
      </c>
      <c r="E76" t="s">
        <v>2033</v>
      </c>
    </row>
    <row r="77" spans="1:5" x14ac:dyDescent="0.2">
      <c r="A77" t="s">
        <v>3</v>
      </c>
      <c r="B77" t="s">
        <v>579</v>
      </c>
      <c r="C77" t="s">
        <v>580</v>
      </c>
      <c r="D77" t="s">
        <v>2</v>
      </c>
      <c r="E77" t="s">
        <v>2033</v>
      </c>
    </row>
    <row r="78" spans="1:5" x14ac:dyDescent="0.2">
      <c r="A78" t="s">
        <v>9</v>
      </c>
      <c r="B78" t="s">
        <v>582</v>
      </c>
      <c r="C78" t="s">
        <v>583</v>
      </c>
      <c r="D78" t="s">
        <v>2</v>
      </c>
      <c r="E78" t="s">
        <v>2033</v>
      </c>
    </row>
    <row r="79" spans="1:5" x14ac:dyDescent="0.2">
      <c r="A79" t="s">
        <v>3</v>
      </c>
      <c r="B79" t="s">
        <v>584</v>
      </c>
      <c r="C79" t="s">
        <v>585</v>
      </c>
      <c r="D79" t="s">
        <v>2</v>
      </c>
      <c r="E79" t="s">
        <v>2033</v>
      </c>
    </row>
    <row r="80" spans="1:5" x14ac:dyDescent="0.2">
      <c r="A80" t="s">
        <v>9</v>
      </c>
      <c r="B80" t="s">
        <v>586</v>
      </c>
      <c r="C80" t="s">
        <v>588</v>
      </c>
      <c r="D80" t="s">
        <v>2</v>
      </c>
      <c r="E80" t="s">
        <v>2033</v>
      </c>
    </row>
    <row r="81" spans="1:5" x14ac:dyDescent="0.2">
      <c r="A81" t="s">
        <v>9</v>
      </c>
      <c r="B81" t="s">
        <v>590</v>
      </c>
      <c r="C81" t="s">
        <v>495</v>
      </c>
      <c r="D81" t="s">
        <v>2</v>
      </c>
      <c r="E81" t="s">
        <v>2033</v>
      </c>
    </row>
    <row r="82" spans="1:5" x14ac:dyDescent="0.2">
      <c r="A82" t="s">
        <v>6</v>
      </c>
      <c r="B82" t="s">
        <v>593</v>
      </c>
      <c r="C82" t="s">
        <v>461</v>
      </c>
      <c r="D82" t="s">
        <v>593</v>
      </c>
      <c r="E82" t="s">
        <v>2033</v>
      </c>
    </row>
    <row r="83" spans="1:5" x14ac:dyDescent="0.2">
      <c r="A83" t="s">
        <v>6</v>
      </c>
      <c r="B83" t="s">
        <v>593</v>
      </c>
      <c r="C83" t="s">
        <v>594</v>
      </c>
      <c r="D83" t="s">
        <v>595</v>
      </c>
      <c r="E83" t="s">
        <v>2033</v>
      </c>
    </row>
    <row r="84" spans="1:5" x14ac:dyDescent="0.2">
      <c r="A84" t="s">
        <v>11</v>
      </c>
      <c r="B84" t="s">
        <v>595</v>
      </c>
      <c r="C84" t="s">
        <v>596</v>
      </c>
      <c r="D84" t="s">
        <v>2</v>
      </c>
      <c r="E84" t="s">
        <v>2033</v>
      </c>
    </row>
    <row r="85" spans="1:5" x14ac:dyDescent="0.2">
      <c r="A85" t="s">
        <v>6</v>
      </c>
      <c r="B85" t="s">
        <v>595</v>
      </c>
      <c r="C85" t="s">
        <v>597</v>
      </c>
      <c r="D85" t="s">
        <v>1604</v>
      </c>
      <c r="E85" t="s">
        <v>2033</v>
      </c>
    </row>
    <row r="86" spans="1:5" x14ac:dyDescent="0.2">
      <c r="A86" t="s">
        <v>6</v>
      </c>
      <c r="B86" t="s">
        <v>598</v>
      </c>
      <c r="C86" t="s">
        <v>446</v>
      </c>
      <c r="D86" t="s">
        <v>598</v>
      </c>
      <c r="E86" t="s">
        <v>2033</v>
      </c>
    </row>
    <row r="87" spans="1:5" x14ac:dyDescent="0.2">
      <c r="A87" t="s">
        <v>6</v>
      </c>
      <c r="B87" t="s">
        <v>598</v>
      </c>
      <c r="C87" t="s">
        <v>599</v>
      </c>
      <c r="D87" t="s">
        <v>2</v>
      </c>
      <c r="E87" t="s">
        <v>2033</v>
      </c>
    </row>
    <row r="88" spans="1:5" x14ac:dyDescent="0.2">
      <c r="A88" t="s">
        <v>9</v>
      </c>
      <c r="B88" t="s">
        <v>600</v>
      </c>
      <c r="C88" t="s">
        <v>601</v>
      </c>
      <c r="D88" t="s">
        <v>2</v>
      </c>
      <c r="E88" t="s">
        <v>2033</v>
      </c>
    </row>
    <row r="89" spans="1:5" x14ac:dyDescent="0.2">
      <c r="A89" t="s">
        <v>9</v>
      </c>
      <c r="B89" t="s">
        <v>600</v>
      </c>
      <c r="C89" t="s">
        <v>602</v>
      </c>
      <c r="D89" t="s">
        <v>2</v>
      </c>
      <c r="E89" t="s">
        <v>2033</v>
      </c>
    </row>
    <row r="90" spans="1:5" x14ac:dyDescent="0.2">
      <c r="A90" t="s">
        <v>3</v>
      </c>
      <c r="B90" t="s">
        <v>494</v>
      </c>
      <c r="C90" t="s">
        <v>497</v>
      </c>
      <c r="D90" t="s">
        <v>2</v>
      </c>
      <c r="E90" t="s">
        <v>2033</v>
      </c>
    </row>
    <row r="91" spans="1:5" x14ac:dyDescent="0.2">
      <c r="A91" t="s">
        <v>6</v>
      </c>
      <c r="B91" t="s">
        <v>494</v>
      </c>
      <c r="C91" t="s">
        <v>498</v>
      </c>
      <c r="D91" t="s">
        <v>494</v>
      </c>
      <c r="E91" t="s">
        <v>2033</v>
      </c>
    </row>
    <row r="92" spans="1:5" x14ac:dyDescent="0.2">
      <c r="A92" t="s">
        <v>9</v>
      </c>
      <c r="B92" t="s">
        <v>500</v>
      </c>
      <c r="C92" t="s">
        <v>501</v>
      </c>
      <c r="D92" t="s">
        <v>2</v>
      </c>
      <c r="E92" t="s">
        <v>2033</v>
      </c>
    </row>
    <row r="93" spans="1:5" x14ac:dyDescent="0.2">
      <c r="A93" t="s">
        <v>6</v>
      </c>
      <c r="B93" t="s">
        <v>500</v>
      </c>
      <c r="C93" t="s">
        <v>502</v>
      </c>
      <c r="D93" t="s">
        <v>500</v>
      </c>
      <c r="E93" t="s">
        <v>2033</v>
      </c>
    </row>
    <row r="94" spans="1:5" x14ac:dyDescent="0.2">
      <c r="A94" t="s">
        <v>9</v>
      </c>
      <c r="B94" t="s">
        <v>503</v>
      </c>
      <c r="C94" t="s">
        <v>444</v>
      </c>
      <c r="D94" t="s">
        <v>2</v>
      </c>
      <c r="E94" t="s">
        <v>2033</v>
      </c>
    </row>
    <row r="95" spans="1:5" x14ac:dyDescent="0.2">
      <c r="A95" t="s">
        <v>6</v>
      </c>
      <c r="B95" t="s">
        <v>504</v>
      </c>
      <c r="C95" t="s">
        <v>506</v>
      </c>
      <c r="D95" t="s">
        <v>504</v>
      </c>
      <c r="E95" t="s">
        <v>2033</v>
      </c>
    </row>
    <row r="96" spans="1:5" x14ac:dyDescent="0.2">
      <c r="A96" t="s">
        <v>6</v>
      </c>
      <c r="B96" t="s">
        <v>510</v>
      </c>
      <c r="C96" t="s">
        <v>511</v>
      </c>
      <c r="D96" t="s">
        <v>510</v>
      </c>
      <c r="E96" t="s">
        <v>2033</v>
      </c>
    </row>
    <row r="97" spans="1:5" x14ac:dyDescent="0.2">
      <c r="A97" t="s">
        <v>6</v>
      </c>
      <c r="B97" t="s">
        <v>514</v>
      </c>
      <c r="C97" t="s">
        <v>515</v>
      </c>
      <c r="D97" t="s">
        <v>2</v>
      </c>
      <c r="E97" t="s">
        <v>2033</v>
      </c>
    </row>
    <row r="98" spans="1:5" x14ac:dyDescent="0.2">
      <c r="A98" t="s">
        <v>9</v>
      </c>
      <c r="B98" t="s">
        <v>438</v>
      </c>
      <c r="C98" t="s">
        <v>439</v>
      </c>
      <c r="D98" t="s">
        <v>2</v>
      </c>
      <c r="E98" t="s">
        <v>2033</v>
      </c>
    </row>
    <row r="99" spans="1:5" x14ac:dyDescent="0.2">
      <c r="A99" t="s">
        <v>9</v>
      </c>
      <c r="B99" t="s">
        <v>438</v>
      </c>
      <c r="C99" t="s">
        <v>440</v>
      </c>
      <c r="D99" t="s">
        <v>2</v>
      </c>
      <c r="E99" t="s">
        <v>2033</v>
      </c>
    </row>
    <row r="100" spans="1:5" x14ac:dyDescent="0.2">
      <c r="A100" t="s">
        <v>6</v>
      </c>
      <c r="B100" t="s">
        <v>438</v>
      </c>
      <c r="C100" t="s">
        <v>441</v>
      </c>
      <c r="D100" t="s">
        <v>285</v>
      </c>
      <c r="E100" t="s">
        <v>2033</v>
      </c>
    </row>
    <row r="101" spans="1:5" x14ac:dyDescent="0.2">
      <c r="A101" t="s">
        <v>9</v>
      </c>
      <c r="B101" t="s">
        <v>447</v>
      </c>
      <c r="C101" t="s">
        <v>374</v>
      </c>
      <c r="D101" t="s">
        <v>2</v>
      </c>
      <c r="E101" t="s">
        <v>2033</v>
      </c>
    </row>
    <row r="102" spans="1:5" x14ac:dyDescent="0.2">
      <c r="A102" t="s">
        <v>9</v>
      </c>
      <c r="B102" t="s">
        <v>448</v>
      </c>
      <c r="C102" t="s">
        <v>449</v>
      </c>
      <c r="D102" t="s">
        <v>2</v>
      </c>
      <c r="E102" t="s">
        <v>2033</v>
      </c>
    </row>
    <row r="103" spans="1:5" x14ac:dyDescent="0.2">
      <c r="A103" t="s">
        <v>6</v>
      </c>
      <c r="B103" t="s">
        <v>448</v>
      </c>
      <c r="C103" t="s">
        <v>450</v>
      </c>
      <c r="D103" t="s">
        <v>448</v>
      </c>
      <c r="E103" t="s">
        <v>2033</v>
      </c>
    </row>
    <row r="104" spans="1:5" x14ac:dyDescent="0.2">
      <c r="A104" t="s">
        <v>6</v>
      </c>
      <c r="B104" t="s">
        <v>448</v>
      </c>
      <c r="C104" t="s">
        <v>451</v>
      </c>
      <c r="D104" t="s">
        <v>456</v>
      </c>
      <c r="E104" t="s">
        <v>2033</v>
      </c>
    </row>
    <row r="105" spans="1:5" x14ac:dyDescent="0.2">
      <c r="A105" t="s">
        <v>6</v>
      </c>
      <c r="B105" t="s">
        <v>452</v>
      </c>
      <c r="C105" t="s">
        <v>453</v>
      </c>
      <c r="D105" t="s">
        <v>452</v>
      </c>
      <c r="E105" t="s">
        <v>2033</v>
      </c>
    </row>
    <row r="106" spans="1:5" x14ac:dyDescent="0.2">
      <c r="A106" t="s">
        <v>6</v>
      </c>
      <c r="B106" t="s">
        <v>452</v>
      </c>
      <c r="C106" t="s">
        <v>454</v>
      </c>
      <c r="D106" t="s">
        <v>452</v>
      </c>
      <c r="E106" t="s">
        <v>2033</v>
      </c>
    </row>
    <row r="107" spans="1:5" x14ac:dyDescent="0.2">
      <c r="A107" t="s">
        <v>6</v>
      </c>
      <c r="B107" t="s">
        <v>452</v>
      </c>
      <c r="C107" t="s">
        <v>455</v>
      </c>
      <c r="D107" t="s">
        <v>452</v>
      </c>
      <c r="E107" t="s">
        <v>2033</v>
      </c>
    </row>
    <row r="108" spans="1:5" x14ac:dyDescent="0.2">
      <c r="A108" t="s">
        <v>6</v>
      </c>
      <c r="B108" t="s">
        <v>456</v>
      </c>
      <c r="C108" t="s">
        <v>457</v>
      </c>
      <c r="D108" t="s">
        <v>456</v>
      </c>
      <c r="E108" t="s">
        <v>2033</v>
      </c>
    </row>
    <row r="109" spans="1:5" x14ac:dyDescent="0.2">
      <c r="A109" t="s">
        <v>3</v>
      </c>
      <c r="B109" t="s">
        <v>462</v>
      </c>
      <c r="C109" t="s">
        <v>240</v>
      </c>
      <c r="D109" t="s">
        <v>708</v>
      </c>
      <c r="E109" t="s">
        <v>2033</v>
      </c>
    </row>
    <row r="110" spans="1:5" x14ac:dyDescent="0.2">
      <c r="A110" t="s">
        <v>6</v>
      </c>
      <c r="B110" t="s">
        <v>462</v>
      </c>
      <c r="C110" t="s">
        <v>463</v>
      </c>
      <c r="D110" t="s">
        <v>464</v>
      </c>
      <c r="E110" t="s">
        <v>2033</v>
      </c>
    </row>
    <row r="111" spans="1:5" x14ac:dyDescent="0.2">
      <c r="A111" t="s">
        <v>9</v>
      </c>
      <c r="B111" t="s">
        <v>464</v>
      </c>
      <c r="C111" t="s">
        <v>394</v>
      </c>
      <c r="D111" t="s">
        <v>2</v>
      </c>
      <c r="E111" t="s">
        <v>2033</v>
      </c>
    </row>
    <row r="112" spans="1:5" x14ac:dyDescent="0.2">
      <c r="A112" t="s">
        <v>9</v>
      </c>
      <c r="B112" t="s">
        <v>468</v>
      </c>
      <c r="C112" t="s">
        <v>469</v>
      </c>
      <c r="D112" t="s">
        <v>2</v>
      </c>
      <c r="E112" t="s">
        <v>2033</v>
      </c>
    </row>
    <row r="113" spans="1:5" x14ac:dyDescent="0.2">
      <c r="A113" t="s">
        <v>6</v>
      </c>
      <c r="B113" t="s">
        <v>470</v>
      </c>
      <c r="C113" t="s">
        <v>336</v>
      </c>
      <c r="D113" t="s">
        <v>2</v>
      </c>
      <c r="E113" t="s">
        <v>2033</v>
      </c>
    </row>
    <row r="114" spans="1:5" x14ac:dyDescent="0.2">
      <c r="A114" t="s">
        <v>11</v>
      </c>
      <c r="B114" t="s">
        <v>476</v>
      </c>
      <c r="C114" t="s">
        <v>477</v>
      </c>
      <c r="D114" t="s">
        <v>2</v>
      </c>
      <c r="E114" t="s">
        <v>2033</v>
      </c>
    </row>
    <row r="115" spans="1:5" x14ac:dyDescent="0.2">
      <c r="A115" t="s">
        <v>9</v>
      </c>
      <c r="B115" t="s">
        <v>488</v>
      </c>
      <c r="C115" t="s">
        <v>302</v>
      </c>
      <c r="D115" t="s">
        <v>2</v>
      </c>
      <c r="E115" t="s">
        <v>2033</v>
      </c>
    </row>
    <row r="116" spans="1:5" x14ac:dyDescent="0.2">
      <c r="A116" t="s">
        <v>3</v>
      </c>
      <c r="B116" t="s">
        <v>489</v>
      </c>
      <c r="C116" t="s">
        <v>491</v>
      </c>
      <c r="D116" t="s">
        <v>2</v>
      </c>
      <c r="E116" t="s">
        <v>2033</v>
      </c>
    </row>
    <row r="117" spans="1:5" x14ac:dyDescent="0.2">
      <c r="A117" t="s">
        <v>3</v>
      </c>
      <c r="B117" t="s">
        <v>493</v>
      </c>
      <c r="C117" t="s">
        <v>182</v>
      </c>
      <c r="D117" t="s">
        <v>343</v>
      </c>
      <c r="E117" t="s">
        <v>2033</v>
      </c>
    </row>
    <row r="118" spans="1:5" x14ac:dyDescent="0.2">
      <c r="A118" t="s">
        <v>3</v>
      </c>
      <c r="B118" t="s">
        <v>422</v>
      </c>
      <c r="C118" t="s">
        <v>424</v>
      </c>
      <c r="D118" t="s">
        <v>2</v>
      </c>
      <c r="E118" t="s">
        <v>2033</v>
      </c>
    </row>
    <row r="119" spans="1:5" x14ac:dyDescent="0.2">
      <c r="A119" t="s">
        <v>6</v>
      </c>
      <c r="B119" t="s">
        <v>422</v>
      </c>
      <c r="C119" t="s">
        <v>53</v>
      </c>
      <c r="D119" t="s">
        <v>428</v>
      </c>
      <c r="E119" t="s">
        <v>2033</v>
      </c>
    </row>
    <row r="120" spans="1:5" x14ac:dyDescent="0.2">
      <c r="A120" t="s">
        <v>3</v>
      </c>
      <c r="B120" t="s">
        <v>422</v>
      </c>
      <c r="C120" t="s">
        <v>426</v>
      </c>
      <c r="D120" t="s">
        <v>2</v>
      </c>
      <c r="E120" t="s">
        <v>2033</v>
      </c>
    </row>
    <row r="121" spans="1:5" x14ac:dyDescent="0.2">
      <c r="A121" t="s">
        <v>3</v>
      </c>
      <c r="B121" t="s">
        <v>422</v>
      </c>
      <c r="C121" t="s">
        <v>427</v>
      </c>
      <c r="D121" t="s">
        <v>2</v>
      </c>
      <c r="E121" t="s">
        <v>2033</v>
      </c>
    </row>
    <row r="122" spans="1:5" x14ac:dyDescent="0.2">
      <c r="A122" t="s">
        <v>6</v>
      </c>
      <c r="B122" t="s">
        <v>428</v>
      </c>
      <c r="C122" t="s">
        <v>190</v>
      </c>
      <c r="D122" t="s">
        <v>428</v>
      </c>
      <c r="E122" t="s">
        <v>2033</v>
      </c>
    </row>
    <row r="123" spans="1:5" x14ac:dyDescent="0.2">
      <c r="A123" t="s">
        <v>6</v>
      </c>
      <c r="B123" t="s">
        <v>429</v>
      </c>
      <c r="C123" t="s">
        <v>278</v>
      </c>
      <c r="D123" t="s">
        <v>343</v>
      </c>
      <c r="E123" t="s">
        <v>2033</v>
      </c>
    </row>
    <row r="124" spans="1:5" x14ac:dyDescent="0.2">
      <c r="A124" t="s">
        <v>9</v>
      </c>
      <c r="B124" t="s">
        <v>430</v>
      </c>
      <c r="C124" t="s">
        <v>431</v>
      </c>
      <c r="D124" t="s">
        <v>2</v>
      </c>
      <c r="E124" t="s">
        <v>2033</v>
      </c>
    </row>
    <row r="125" spans="1:5" x14ac:dyDescent="0.2">
      <c r="A125" t="s">
        <v>11</v>
      </c>
      <c r="B125" t="s">
        <v>430</v>
      </c>
      <c r="C125" t="s">
        <v>404</v>
      </c>
      <c r="D125" t="s">
        <v>2</v>
      </c>
      <c r="E125" t="s">
        <v>2033</v>
      </c>
    </row>
    <row r="126" spans="1:5" x14ac:dyDescent="0.2">
      <c r="A126" t="s">
        <v>6</v>
      </c>
      <c r="B126" t="s">
        <v>432</v>
      </c>
      <c r="C126" t="s">
        <v>239</v>
      </c>
      <c r="D126" t="s">
        <v>377</v>
      </c>
      <c r="E126" t="s">
        <v>2033</v>
      </c>
    </row>
    <row r="127" spans="1:5" x14ac:dyDescent="0.2">
      <c r="A127" t="s">
        <v>9</v>
      </c>
      <c r="B127" t="s">
        <v>432</v>
      </c>
      <c r="C127" t="s">
        <v>433</v>
      </c>
      <c r="D127" t="s">
        <v>2</v>
      </c>
      <c r="E127" t="s">
        <v>2033</v>
      </c>
    </row>
    <row r="128" spans="1:5" x14ac:dyDescent="0.2">
      <c r="A128" t="s">
        <v>9</v>
      </c>
      <c r="B128" t="s">
        <v>393</v>
      </c>
      <c r="C128" t="s">
        <v>372</v>
      </c>
      <c r="D128" t="s">
        <v>2</v>
      </c>
      <c r="E128" t="s">
        <v>2033</v>
      </c>
    </row>
    <row r="129" spans="1:5" x14ac:dyDescent="0.2">
      <c r="A129" t="s">
        <v>9</v>
      </c>
      <c r="B129" t="s">
        <v>396</v>
      </c>
      <c r="C129" t="s">
        <v>397</v>
      </c>
      <c r="D129" t="s">
        <v>2</v>
      </c>
      <c r="E129" t="s">
        <v>2033</v>
      </c>
    </row>
    <row r="130" spans="1:5" x14ac:dyDescent="0.2">
      <c r="A130" t="s">
        <v>9</v>
      </c>
      <c r="B130" t="s">
        <v>396</v>
      </c>
      <c r="C130" t="s">
        <v>398</v>
      </c>
      <c r="D130" t="s">
        <v>2</v>
      </c>
      <c r="E130" t="s">
        <v>2033</v>
      </c>
    </row>
    <row r="131" spans="1:5" x14ac:dyDescent="0.2">
      <c r="A131" t="s">
        <v>9</v>
      </c>
      <c r="B131" t="s">
        <v>396</v>
      </c>
      <c r="C131" t="s">
        <v>399</v>
      </c>
      <c r="D131" t="s">
        <v>2</v>
      </c>
      <c r="E131" t="s">
        <v>2033</v>
      </c>
    </row>
    <row r="132" spans="1:5" x14ac:dyDescent="0.2">
      <c r="A132" t="s">
        <v>6</v>
      </c>
      <c r="B132" t="s">
        <v>402</v>
      </c>
      <c r="C132" t="s">
        <v>338</v>
      </c>
      <c r="D132" t="s">
        <v>403</v>
      </c>
      <c r="E132" t="s">
        <v>2033</v>
      </c>
    </row>
    <row r="133" spans="1:5" x14ac:dyDescent="0.2">
      <c r="A133" t="s">
        <v>6</v>
      </c>
      <c r="B133" t="s">
        <v>403</v>
      </c>
      <c r="C133" t="s">
        <v>81</v>
      </c>
      <c r="D133" t="s">
        <v>281</v>
      </c>
      <c r="E133" t="s">
        <v>2033</v>
      </c>
    </row>
    <row r="134" spans="1:5" x14ac:dyDescent="0.2">
      <c r="A134" t="s">
        <v>3</v>
      </c>
      <c r="B134" t="s">
        <v>406</v>
      </c>
      <c r="C134" t="s">
        <v>407</v>
      </c>
      <c r="D134" t="s">
        <v>2</v>
      </c>
      <c r="E134" t="s">
        <v>2033</v>
      </c>
    </row>
    <row r="135" spans="1:5" x14ac:dyDescent="0.2">
      <c r="A135" t="s">
        <v>6</v>
      </c>
      <c r="B135" t="s">
        <v>408</v>
      </c>
      <c r="C135" t="s">
        <v>118</v>
      </c>
      <c r="D135" t="s">
        <v>408</v>
      </c>
      <c r="E135" t="s">
        <v>2033</v>
      </c>
    </row>
    <row r="136" spans="1:5" x14ac:dyDescent="0.2">
      <c r="A136" t="s">
        <v>9</v>
      </c>
      <c r="B136" t="s">
        <v>409</v>
      </c>
      <c r="C136" t="s">
        <v>305</v>
      </c>
      <c r="D136" t="s">
        <v>2</v>
      </c>
      <c r="E136" t="s">
        <v>2033</v>
      </c>
    </row>
    <row r="137" spans="1:5" x14ac:dyDescent="0.2">
      <c r="A137" t="s">
        <v>9</v>
      </c>
      <c r="B137" t="s">
        <v>409</v>
      </c>
      <c r="C137" t="s">
        <v>334</v>
      </c>
      <c r="D137" t="s">
        <v>2</v>
      </c>
      <c r="E137" t="s">
        <v>2033</v>
      </c>
    </row>
    <row r="138" spans="1:5" x14ac:dyDescent="0.2">
      <c r="A138" t="s">
        <v>9</v>
      </c>
      <c r="B138" t="s">
        <v>409</v>
      </c>
      <c r="C138" t="s">
        <v>324</v>
      </c>
      <c r="D138" t="s">
        <v>2</v>
      </c>
      <c r="E138" t="s">
        <v>2033</v>
      </c>
    </row>
    <row r="139" spans="1:5" x14ac:dyDescent="0.2">
      <c r="A139" t="s">
        <v>6</v>
      </c>
      <c r="B139" t="s">
        <v>410</v>
      </c>
      <c r="C139" t="s">
        <v>179</v>
      </c>
      <c r="D139" t="s">
        <v>410</v>
      </c>
      <c r="E139" t="s">
        <v>2033</v>
      </c>
    </row>
    <row r="140" spans="1:5" x14ac:dyDescent="0.2">
      <c r="A140" t="s">
        <v>6</v>
      </c>
      <c r="B140" t="s">
        <v>410</v>
      </c>
      <c r="C140" t="s">
        <v>193</v>
      </c>
      <c r="D140" t="s">
        <v>410</v>
      </c>
      <c r="E140" t="s">
        <v>2033</v>
      </c>
    </row>
    <row r="141" spans="1:5" x14ac:dyDescent="0.2">
      <c r="A141" t="s">
        <v>9</v>
      </c>
      <c r="B141" t="s">
        <v>410</v>
      </c>
      <c r="C141" t="s">
        <v>321</v>
      </c>
      <c r="D141" t="s">
        <v>2</v>
      </c>
      <c r="E141" t="s">
        <v>2033</v>
      </c>
    </row>
    <row r="142" spans="1:5" x14ac:dyDescent="0.2">
      <c r="A142" t="s">
        <v>6</v>
      </c>
      <c r="B142" t="s">
        <v>412</v>
      </c>
      <c r="C142" t="s">
        <v>341</v>
      </c>
      <c r="D142" t="s">
        <v>373</v>
      </c>
      <c r="E142" t="s">
        <v>2033</v>
      </c>
    </row>
    <row r="143" spans="1:5" x14ac:dyDescent="0.2">
      <c r="A143" t="s">
        <v>6</v>
      </c>
      <c r="B143" t="s">
        <v>413</v>
      </c>
      <c r="C143" t="s">
        <v>346</v>
      </c>
      <c r="D143" t="s">
        <v>413</v>
      </c>
      <c r="E143" t="s">
        <v>2033</v>
      </c>
    </row>
    <row r="144" spans="1:5" x14ac:dyDescent="0.2">
      <c r="A144" t="s">
        <v>6</v>
      </c>
      <c r="B144" t="s">
        <v>414</v>
      </c>
      <c r="C144" t="s">
        <v>388</v>
      </c>
      <c r="D144" t="s">
        <v>414</v>
      </c>
      <c r="E144" t="s">
        <v>2033</v>
      </c>
    </row>
    <row r="145" spans="1:5" x14ac:dyDescent="0.2">
      <c r="A145" t="s">
        <v>6</v>
      </c>
      <c r="B145" t="s">
        <v>368</v>
      </c>
      <c r="C145" t="s">
        <v>37</v>
      </c>
      <c r="D145" t="s">
        <v>252</v>
      </c>
      <c r="E145" t="s">
        <v>2033</v>
      </c>
    </row>
    <row r="146" spans="1:5" x14ac:dyDescent="0.2">
      <c r="A146" t="s">
        <v>6</v>
      </c>
      <c r="B146" t="s">
        <v>373</v>
      </c>
      <c r="C146" t="s">
        <v>337</v>
      </c>
      <c r="D146" t="s">
        <v>2</v>
      </c>
      <c r="E146" t="s">
        <v>2033</v>
      </c>
    </row>
    <row r="147" spans="1:5" x14ac:dyDescent="0.2">
      <c r="A147" t="s">
        <v>6</v>
      </c>
      <c r="B147" t="s">
        <v>377</v>
      </c>
      <c r="C147" t="s">
        <v>378</v>
      </c>
      <c r="D147" t="s">
        <v>377</v>
      </c>
      <c r="E147" t="s">
        <v>2033</v>
      </c>
    </row>
    <row r="148" spans="1:5" x14ac:dyDescent="0.2">
      <c r="A148" t="s">
        <v>6</v>
      </c>
      <c r="B148" t="s">
        <v>377</v>
      </c>
      <c r="C148" t="s">
        <v>181</v>
      </c>
      <c r="D148" t="s">
        <v>320</v>
      </c>
      <c r="E148" t="s">
        <v>2033</v>
      </c>
    </row>
    <row r="149" spans="1:5" x14ac:dyDescent="0.2">
      <c r="A149" t="s">
        <v>6</v>
      </c>
      <c r="B149" t="s">
        <v>381</v>
      </c>
      <c r="C149" t="s">
        <v>311</v>
      </c>
      <c r="D149" t="s">
        <v>381</v>
      </c>
      <c r="E149" t="s">
        <v>2033</v>
      </c>
    </row>
    <row r="150" spans="1:5" x14ac:dyDescent="0.2">
      <c r="A150" t="s">
        <v>9</v>
      </c>
      <c r="B150" t="s">
        <v>384</v>
      </c>
      <c r="C150" t="s">
        <v>385</v>
      </c>
      <c r="D150" t="s">
        <v>2</v>
      </c>
      <c r="E150" t="s">
        <v>2033</v>
      </c>
    </row>
    <row r="151" spans="1:5" x14ac:dyDescent="0.2">
      <c r="A151" t="s">
        <v>6</v>
      </c>
      <c r="B151" t="s">
        <v>384</v>
      </c>
      <c r="C151" t="s">
        <v>192</v>
      </c>
      <c r="D151" t="s">
        <v>347</v>
      </c>
      <c r="E151" t="s">
        <v>2033</v>
      </c>
    </row>
    <row r="152" spans="1:5" x14ac:dyDescent="0.2">
      <c r="A152" t="s">
        <v>6</v>
      </c>
      <c r="B152" t="s">
        <v>387</v>
      </c>
      <c r="C152" t="s">
        <v>309</v>
      </c>
      <c r="D152" t="s">
        <v>1633</v>
      </c>
      <c r="E152" t="s">
        <v>2033</v>
      </c>
    </row>
    <row r="153" spans="1:5" x14ac:dyDescent="0.2">
      <c r="A153" t="s">
        <v>6</v>
      </c>
      <c r="B153" t="s">
        <v>387</v>
      </c>
      <c r="C153" t="s">
        <v>310</v>
      </c>
      <c r="D153" t="s">
        <v>1633</v>
      </c>
      <c r="E153" t="s">
        <v>2033</v>
      </c>
    </row>
    <row r="154" spans="1:5" x14ac:dyDescent="0.2">
      <c r="A154" t="s">
        <v>6</v>
      </c>
      <c r="B154" t="s">
        <v>340</v>
      </c>
      <c r="C154" t="s">
        <v>177</v>
      </c>
      <c r="D154" t="s">
        <v>1621</v>
      </c>
      <c r="E154" t="s">
        <v>2033</v>
      </c>
    </row>
    <row r="155" spans="1:5" x14ac:dyDescent="0.2">
      <c r="A155" t="s">
        <v>6</v>
      </c>
      <c r="B155" t="s">
        <v>340</v>
      </c>
      <c r="C155" t="s">
        <v>32</v>
      </c>
      <c r="D155" t="s">
        <v>1622</v>
      </c>
      <c r="E155" t="s">
        <v>2033</v>
      </c>
    </row>
    <row r="156" spans="1:5" x14ac:dyDescent="0.2">
      <c r="A156" t="s">
        <v>6</v>
      </c>
      <c r="B156" t="s">
        <v>340</v>
      </c>
      <c r="C156" t="s">
        <v>187</v>
      </c>
      <c r="D156" t="s">
        <v>1624</v>
      </c>
      <c r="E156" t="s">
        <v>2033</v>
      </c>
    </row>
    <row r="157" spans="1:5" x14ac:dyDescent="0.2">
      <c r="A157" t="s">
        <v>6</v>
      </c>
      <c r="B157" t="s">
        <v>340</v>
      </c>
      <c r="C157" t="s">
        <v>176</v>
      </c>
      <c r="D157" t="s">
        <v>1621</v>
      </c>
      <c r="E157" t="s">
        <v>2033</v>
      </c>
    </row>
    <row r="158" spans="1:5" x14ac:dyDescent="0.2">
      <c r="A158" t="s">
        <v>6</v>
      </c>
      <c r="B158" t="s">
        <v>340</v>
      </c>
      <c r="C158" t="s">
        <v>134</v>
      </c>
      <c r="D158" t="s">
        <v>1621</v>
      </c>
      <c r="E158" t="s">
        <v>2033</v>
      </c>
    </row>
    <row r="159" spans="1:5" x14ac:dyDescent="0.2">
      <c r="A159" t="s">
        <v>6</v>
      </c>
      <c r="B159" t="s">
        <v>340</v>
      </c>
      <c r="C159" t="s">
        <v>113</v>
      </c>
      <c r="D159" t="s">
        <v>1571</v>
      </c>
      <c r="E159" t="s">
        <v>2033</v>
      </c>
    </row>
    <row r="160" spans="1:5" x14ac:dyDescent="0.2">
      <c r="A160" t="s">
        <v>6</v>
      </c>
      <c r="B160" t="s">
        <v>340</v>
      </c>
      <c r="C160" t="s">
        <v>178</v>
      </c>
      <c r="D160" t="s">
        <v>1626</v>
      </c>
      <c r="E160" t="s">
        <v>2033</v>
      </c>
    </row>
    <row r="161" spans="1:5" x14ac:dyDescent="0.2">
      <c r="A161" t="s">
        <v>6</v>
      </c>
      <c r="B161" t="s">
        <v>340</v>
      </c>
      <c r="C161" t="s">
        <v>216</v>
      </c>
      <c r="D161" t="s">
        <v>1627</v>
      </c>
      <c r="E161" t="s">
        <v>2033</v>
      </c>
    </row>
    <row r="162" spans="1:5" x14ac:dyDescent="0.2">
      <c r="A162" t="s">
        <v>6</v>
      </c>
      <c r="B162" t="s">
        <v>340</v>
      </c>
      <c r="C162" t="s">
        <v>40</v>
      </c>
      <c r="D162" t="s">
        <v>1628</v>
      </c>
      <c r="E162" t="s">
        <v>2033</v>
      </c>
    </row>
    <row r="163" spans="1:5" x14ac:dyDescent="0.2">
      <c r="A163" t="s">
        <v>6</v>
      </c>
      <c r="B163" t="s">
        <v>340</v>
      </c>
      <c r="C163" t="s">
        <v>75</v>
      </c>
      <c r="D163" t="s">
        <v>1629</v>
      </c>
      <c r="E163" t="s">
        <v>2033</v>
      </c>
    </row>
    <row r="164" spans="1:5" x14ac:dyDescent="0.2">
      <c r="A164" t="s">
        <v>6</v>
      </c>
      <c r="B164" t="s">
        <v>340</v>
      </c>
      <c r="C164" t="s">
        <v>151</v>
      </c>
      <c r="D164" t="s">
        <v>298</v>
      </c>
      <c r="E164" t="s">
        <v>2033</v>
      </c>
    </row>
    <row r="165" spans="1:5" x14ac:dyDescent="0.2">
      <c r="A165" t="s">
        <v>6</v>
      </c>
      <c r="B165" t="s">
        <v>340</v>
      </c>
      <c r="C165" t="s">
        <v>212</v>
      </c>
      <c r="D165" t="s">
        <v>1630</v>
      </c>
      <c r="E165" t="s">
        <v>2033</v>
      </c>
    </row>
    <row r="166" spans="1:5" x14ac:dyDescent="0.2">
      <c r="A166" t="s">
        <v>6</v>
      </c>
      <c r="B166" t="s">
        <v>340</v>
      </c>
      <c r="C166" t="s">
        <v>184</v>
      </c>
      <c r="D166" t="s">
        <v>1630</v>
      </c>
      <c r="E166" t="s">
        <v>2033</v>
      </c>
    </row>
    <row r="167" spans="1:5" x14ac:dyDescent="0.2">
      <c r="A167" t="s">
        <v>6</v>
      </c>
      <c r="B167" t="s">
        <v>340</v>
      </c>
      <c r="C167" t="s">
        <v>223</v>
      </c>
      <c r="D167" t="s">
        <v>288</v>
      </c>
      <c r="E167" t="s">
        <v>2033</v>
      </c>
    </row>
    <row r="168" spans="1:5" x14ac:dyDescent="0.2">
      <c r="A168" t="s">
        <v>6</v>
      </c>
      <c r="B168" t="s">
        <v>340</v>
      </c>
      <c r="C168" t="s">
        <v>270</v>
      </c>
      <c r="D168" t="s">
        <v>1619</v>
      </c>
      <c r="E168" t="s">
        <v>2033</v>
      </c>
    </row>
    <row r="169" spans="1:5" x14ac:dyDescent="0.2">
      <c r="A169" t="s">
        <v>6</v>
      </c>
      <c r="B169" t="s">
        <v>345</v>
      </c>
      <c r="C169" t="s">
        <v>173</v>
      </c>
      <c r="D169" t="s">
        <v>360</v>
      </c>
      <c r="E169" t="s">
        <v>2033</v>
      </c>
    </row>
    <row r="170" spans="1:5" x14ac:dyDescent="0.2">
      <c r="A170" t="s">
        <v>6</v>
      </c>
      <c r="B170" t="s">
        <v>347</v>
      </c>
      <c r="C170" t="s">
        <v>319</v>
      </c>
      <c r="D170" t="s">
        <v>349</v>
      </c>
      <c r="E170" t="s">
        <v>2033</v>
      </c>
    </row>
    <row r="171" spans="1:5" x14ac:dyDescent="0.2">
      <c r="A171" t="s">
        <v>6</v>
      </c>
      <c r="B171" t="s">
        <v>353</v>
      </c>
      <c r="C171" t="s">
        <v>354</v>
      </c>
      <c r="D171" t="s">
        <v>353</v>
      </c>
      <c r="E171" t="s">
        <v>2033</v>
      </c>
    </row>
    <row r="172" spans="1:5" x14ac:dyDescent="0.2">
      <c r="A172" t="s">
        <v>9</v>
      </c>
      <c r="B172" t="s">
        <v>355</v>
      </c>
      <c r="C172" t="s">
        <v>356</v>
      </c>
      <c r="D172" t="s">
        <v>2</v>
      </c>
      <c r="E172" t="s">
        <v>2033</v>
      </c>
    </row>
    <row r="173" spans="1:5" x14ac:dyDescent="0.2">
      <c r="A173" t="s">
        <v>9</v>
      </c>
      <c r="B173" t="s">
        <v>355</v>
      </c>
      <c r="C173" t="s">
        <v>357</v>
      </c>
      <c r="D173" t="s">
        <v>2</v>
      </c>
      <c r="E173" t="s">
        <v>2033</v>
      </c>
    </row>
    <row r="174" spans="1:5" x14ac:dyDescent="0.2">
      <c r="A174" t="s">
        <v>6</v>
      </c>
      <c r="B174" t="s">
        <v>358</v>
      </c>
      <c r="C174" t="s">
        <v>120</v>
      </c>
      <c r="D174" t="s">
        <v>358</v>
      </c>
      <c r="E174" t="s">
        <v>2033</v>
      </c>
    </row>
    <row r="175" spans="1:5" x14ac:dyDescent="0.2">
      <c r="A175" t="s">
        <v>6</v>
      </c>
      <c r="B175" t="s">
        <v>360</v>
      </c>
      <c r="C175" t="s">
        <v>93</v>
      </c>
      <c r="D175" t="s">
        <v>293</v>
      </c>
      <c r="E175" t="s">
        <v>2033</v>
      </c>
    </row>
    <row r="176" spans="1:5" x14ac:dyDescent="0.2">
      <c r="A176" t="s">
        <v>3</v>
      </c>
      <c r="B176" t="s">
        <v>360</v>
      </c>
      <c r="C176" t="s">
        <v>361</v>
      </c>
      <c r="D176" t="s">
        <v>2</v>
      </c>
      <c r="E176" t="s">
        <v>2033</v>
      </c>
    </row>
    <row r="177" spans="1:5" x14ac:dyDescent="0.2">
      <c r="A177" t="s">
        <v>6</v>
      </c>
      <c r="B177" t="s">
        <v>363</v>
      </c>
      <c r="C177" t="s">
        <v>63</v>
      </c>
      <c r="D177" t="s">
        <v>363</v>
      </c>
      <c r="E177" t="s">
        <v>2033</v>
      </c>
    </row>
    <row r="178" spans="1:5" x14ac:dyDescent="0.2">
      <c r="A178" t="s">
        <v>9</v>
      </c>
      <c r="B178" t="s">
        <v>363</v>
      </c>
      <c r="C178" t="s">
        <v>364</v>
      </c>
      <c r="D178" t="s">
        <v>2</v>
      </c>
      <c r="E178" t="s">
        <v>2033</v>
      </c>
    </row>
    <row r="179" spans="1:5" x14ac:dyDescent="0.2">
      <c r="A179" t="s">
        <v>9</v>
      </c>
      <c r="B179" t="s">
        <v>365</v>
      </c>
      <c r="C179" t="s">
        <v>366</v>
      </c>
      <c r="D179" t="s">
        <v>2</v>
      </c>
      <c r="E179" t="s">
        <v>2033</v>
      </c>
    </row>
    <row r="180" spans="1:5" x14ac:dyDescent="0.2">
      <c r="A180" t="s">
        <v>6</v>
      </c>
      <c r="B180" t="s">
        <v>365</v>
      </c>
      <c r="C180" t="s">
        <v>367</v>
      </c>
      <c r="D180" t="s">
        <v>328</v>
      </c>
      <c r="E180" t="s">
        <v>2033</v>
      </c>
    </row>
    <row r="181" spans="1:5" x14ac:dyDescent="0.2">
      <c r="A181" t="s">
        <v>6</v>
      </c>
      <c r="B181" t="s">
        <v>304</v>
      </c>
      <c r="C181" t="s">
        <v>98</v>
      </c>
      <c r="D181" t="s">
        <v>1619</v>
      </c>
      <c r="E181" t="s">
        <v>2033</v>
      </c>
    </row>
    <row r="182" spans="1:5" x14ac:dyDescent="0.2">
      <c r="A182" t="s">
        <v>6</v>
      </c>
      <c r="B182" t="s">
        <v>307</v>
      </c>
      <c r="C182" t="s">
        <v>167</v>
      </c>
      <c r="D182" t="s">
        <v>1619</v>
      </c>
      <c r="E182" t="s">
        <v>2033</v>
      </c>
    </row>
    <row r="183" spans="1:5" x14ac:dyDescent="0.2">
      <c r="A183" t="s">
        <v>6</v>
      </c>
      <c r="B183" t="s">
        <v>307</v>
      </c>
      <c r="C183" t="s">
        <v>308</v>
      </c>
      <c r="D183" t="s">
        <v>1620</v>
      </c>
      <c r="E183" t="s">
        <v>2033</v>
      </c>
    </row>
    <row r="184" spans="1:5" x14ac:dyDescent="0.2">
      <c r="A184" t="s">
        <v>9</v>
      </c>
      <c r="B184" t="s">
        <v>313</v>
      </c>
      <c r="C184" t="s">
        <v>314</v>
      </c>
      <c r="D184" t="s">
        <v>2</v>
      </c>
      <c r="E184" t="s">
        <v>2033</v>
      </c>
    </row>
    <row r="185" spans="1:5" x14ac:dyDescent="0.2">
      <c r="A185" t="s">
        <v>11</v>
      </c>
      <c r="B185" t="s">
        <v>315</v>
      </c>
      <c r="C185" t="s">
        <v>316</v>
      </c>
      <c r="D185" t="s">
        <v>2</v>
      </c>
      <c r="E185" t="s">
        <v>2033</v>
      </c>
    </row>
    <row r="186" spans="1:5" x14ac:dyDescent="0.2">
      <c r="A186" t="s">
        <v>3</v>
      </c>
      <c r="B186" t="s">
        <v>315</v>
      </c>
      <c r="C186" t="s">
        <v>18</v>
      </c>
      <c r="D186" t="s">
        <v>2</v>
      </c>
      <c r="E186" t="s">
        <v>2033</v>
      </c>
    </row>
    <row r="187" spans="1:5" x14ac:dyDescent="0.2">
      <c r="A187" t="s">
        <v>3</v>
      </c>
      <c r="B187" t="s">
        <v>325</v>
      </c>
      <c r="C187" t="s">
        <v>35</v>
      </c>
      <c r="D187" t="s">
        <v>2</v>
      </c>
      <c r="E187" t="s">
        <v>2033</v>
      </c>
    </row>
    <row r="188" spans="1:5" x14ac:dyDescent="0.2">
      <c r="A188" t="s">
        <v>6</v>
      </c>
      <c r="B188" t="s">
        <v>326</v>
      </c>
      <c r="C188" t="s">
        <v>327</v>
      </c>
      <c r="D188" t="s">
        <v>326</v>
      </c>
      <c r="E188" t="s">
        <v>2033</v>
      </c>
    </row>
    <row r="189" spans="1:5" x14ac:dyDescent="0.2">
      <c r="A189" t="s">
        <v>3</v>
      </c>
      <c r="B189" t="s">
        <v>328</v>
      </c>
      <c r="C189" t="s">
        <v>261</v>
      </c>
      <c r="D189" t="s">
        <v>2</v>
      </c>
      <c r="E189" t="s">
        <v>2033</v>
      </c>
    </row>
    <row r="190" spans="1:5" x14ac:dyDescent="0.2">
      <c r="A190" t="s">
        <v>3</v>
      </c>
      <c r="B190" t="s">
        <v>329</v>
      </c>
      <c r="C190" t="s">
        <v>332</v>
      </c>
      <c r="D190" t="s">
        <v>2</v>
      </c>
      <c r="E190" t="s">
        <v>2033</v>
      </c>
    </row>
    <row r="191" spans="1:5" x14ac:dyDescent="0.2">
      <c r="A191" t="s">
        <v>6</v>
      </c>
      <c r="B191" t="s">
        <v>329</v>
      </c>
      <c r="C191" t="s">
        <v>131</v>
      </c>
      <c r="D191" t="s">
        <v>329</v>
      </c>
      <c r="E191" t="s">
        <v>2033</v>
      </c>
    </row>
    <row r="192" spans="1:5" x14ac:dyDescent="0.2">
      <c r="A192" t="s">
        <v>11</v>
      </c>
      <c r="B192" t="s">
        <v>257</v>
      </c>
      <c r="C192" t="s">
        <v>258</v>
      </c>
      <c r="D192" t="s">
        <v>2</v>
      </c>
      <c r="E192" t="s">
        <v>2033</v>
      </c>
    </row>
    <row r="193" spans="1:5" x14ac:dyDescent="0.2">
      <c r="A193" t="s">
        <v>6</v>
      </c>
      <c r="B193" t="s">
        <v>259</v>
      </c>
      <c r="C193" t="s">
        <v>168</v>
      </c>
      <c r="D193" t="s">
        <v>259</v>
      </c>
      <c r="E193" t="s">
        <v>2033</v>
      </c>
    </row>
    <row r="194" spans="1:5" x14ac:dyDescent="0.2">
      <c r="A194" t="s">
        <v>6</v>
      </c>
      <c r="B194" t="s">
        <v>260</v>
      </c>
      <c r="C194" t="s">
        <v>156</v>
      </c>
      <c r="D194" t="s">
        <v>1618</v>
      </c>
      <c r="E194" t="s">
        <v>2033</v>
      </c>
    </row>
    <row r="195" spans="1:5" x14ac:dyDescent="0.2">
      <c r="A195" t="s">
        <v>6</v>
      </c>
      <c r="B195" t="s">
        <v>267</v>
      </c>
      <c r="C195" t="s">
        <v>268</v>
      </c>
      <c r="D195" t="s">
        <v>267</v>
      </c>
      <c r="E195" t="s">
        <v>2033</v>
      </c>
    </row>
    <row r="196" spans="1:5" x14ac:dyDescent="0.2">
      <c r="A196" t="s">
        <v>6</v>
      </c>
      <c r="B196" t="s">
        <v>274</v>
      </c>
      <c r="C196" t="s">
        <v>245</v>
      </c>
      <c r="D196" t="s">
        <v>275</v>
      </c>
      <c r="E196" t="s">
        <v>2033</v>
      </c>
    </row>
    <row r="197" spans="1:5" x14ac:dyDescent="0.2">
      <c r="A197" t="s">
        <v>9</v>
      </c>
      <c r="B197" t="s">
        <v>275</v>
      </c>
      <c r="C197" t="s">
        <v>276</v>
      </c>
      <c r="D197" t="s">
        <v>2</v>
      </c>
      <c r="E197" t="s">
        <v>2033</v>
      </c>
    </row>
    <row r="198" spans="1:5" x14ac:dyDescent="0.2">
      <c r="A198" t="s">
        <v>11</v>
      </c>
      <c r="B198" t="s">
        <v>275</v>
      </c>
      <c r="C198" t="s">
        <v>277</v>
      </c>
      <c r="D198" t="s">
        <v>2</v>
      </c>
      <c r="E198" t="s">
        <v>2033</v>
      </c>
    </row>
    <row r="199" spans="1:5" x14ac:dyDescent="0.2">
      <c r="A199" t="s">
        <v>6</v>
      </c>
      <c r="B199" t="s">
        <v>283</v>
      </c>
      <c r="C199" t="s">
        <v>128</v>
      </c>
      <c r="D199" t="s">
        <v>2</v>
      </c>
      <c r="E199" t="s">
        <v>2033</v>
      </c>
    </row>
    <row r="200" spans="1:5" x14ac:dyDescent="0.2">
      <c r="A200" t="s">
        <v>6</v>
      </c>
      <c r="B200" t="s">
        <v>286</v>
      </c>
      <c r="C200" t="s">
        <v>197</v>
      </c>
      <c r="D200" t="s">
        <v>286</v>
      </c>
      <c r="E200" t="s">
        <v>2033</v>
      </c>
    </row>
    <row r="201" spans="1:5" x14ac:dyDescent="0.2">
      <c r="A201" t="s">
        <v>3</v>
      </c>
      <c r="B201" t="s">
        <v>287</v>
      </c>
      <c r="C201" t="s">
        <v>248</v>
      </c>
      <c r="D201" t="s">
        <v>2</v>
      </c>
      <c r="E201" t="s">
        <v>2033</v>
      </c>
    </row>
    <row r="202" spans="1:5" x14ac:dyDescent="0.2">
      <c r="A202" t="s">
        <v>3</v>
      </c>
      <c r="B202" t="s">
        <v>289</v>
      </c>
      <c r="C202" t="s">
        <v>238</v>
      </c>
      <c r="D202" t="s">
        <v>2</v>
      </c>
      <c r="E202" t="s">
        <v>2033</v>
      </c>
    </row>
    <row r="203" spans="1:5" x14ac:dyDescent="0.2">
      <c r="A203" t="s">
        <v>3</v>
      </c>
      <c r="B203" t="s">
        <v>289</v>
      </c>
      <c r="C203" t="s">
        <v>237</v>
      </c>
      <c r="D203" t="s">
        <v>2</v>
      </c>
      <c r="E203" t="s">
        <v>2033</v>
      </c>
    </row>
    <row r="204" spans="1:5" x14ac:dyDescent="0.2">
      <c r="A204" t="s">
        <v>11</v>
      </c>
      <c r="B204" t="s">
        <v>290</v>
      </c>
      <c r="C204" t="s">
        <v>125</v>
      </c>
      <c r="D204" t="s">
        <v>2</v>
      </c>
      <c r="E204" t="s">
        <v>2033</v>
      </c>
    </row>
    <row r="205" spans="1:5" x14ac:dyDescent="0.2">
      <c r="A205" t="s">
        <v>9</v>
      </c>
      <c r="B205" t="s">
        <v>291</v>
      </c>
      <c r="C205" t="s">
        <v>137</v>
      </c>
      <c r="D205" t="s">
        <v>2</v>
      </c>
      <c r="E205" t="s">
        <v>2033</v>
      </c>
    </row>
    <row r="206" spans="1:5" x14ac:dyDescent="0.2">
      <c r="A206" t="s">
        <v>3</v>
      </c>
      <c r="B206" t="s">
        <v>294</v>
      </c>
      <c r="C206" t="s">
        <v>211</v>
      </c>
      <c r="D206" t="s">
        <v>2</v>
      </c>
      <c r="E206" t="s">
        <v>2033</v>
      </c>
    </row>
    <row r="207" spans="1:5" x14ac:dyDescent="0.2">
      <c r="A207" t="s">
        <v>11</v>
      </c>
      <c r="B207" t="s">
        <v>294</v>
      </c>
      <c r="C207" t="s">
        <v>232</v>
      </c>
      <c r="D207" t="s">
        <v>2</v>
      </c>
      <c r="E207" t="s">
        <v>2033</v>
      </c>
    </row>
    <row r="208" spans="1:5" x14ac:dyDescent="0.2">
      <c r="A208" t="s">
        <v>9</v>
      </c>
      <c r="B208" t="s">
        <v>296</v>
      </c>
      <c r="C208" t="s">
        <v>74</v>
      </c>
      <c r="D208" t="s">
        <v>2</v>
      </c>
      <c r="E208" t="s">
        <v>2033</v>
      </c>
    </row>
    <row r="209" spans="1:5" x14ac:dyDescent="0.2">
      <c r="A209" t="s">
        <v>3</v>
      </c>
      <c r="B209" t="s">
        <v>296</v>
      </c>
      <c r="C209" t="s">
        <v>4</v>
      </c>
      <c r="D209" t="s">
        <v>2</v>
      </c>
      <c r="E209" t="s">
        <v>2033</v>
      </c>
    </row>
    <row r="210" spans="1:5" x14ac:dyDescent="0.2">
      <c r="A210" t="s">
        <v>6</v>
      </c>
      <c r="B210" t="s">
        <v>297</v>
      </c>
      <c r="C210" t="s">
        <v>224</v>
      </c>
      <c r="D210" t="s">
        <v>298</v>
      </c>
      <c r="E210" t="s">
        <v>2033</v>
      </c>
    </row>
    <row r="211" spans="1:5" x14ac:dyDescent="0.2">
      <c r="A211" t="s">
        <v>6</v>
      </c>
      <c r="B211" t="s">
        <v>297</v>
      </c>
      <c r="C211" t="s">
        <v>171</v>
      </c>
      <c r="D211" t="s">
        <v>297</v>
      </c>
      <c r="E211" t="s">
        <v>2033</v>
      </c>
    </row>
    <row r="212" spans="1:5" x14ac:dyDescent="0.2">
      <c r="A212" t="s">
        <v>3</v>
      </c>
      <c r="B212" t="s">
        <v>300</v>
      </c>
      <c r="C212" t="s">
        <v>230</v>
      </c>
      <c r="D212" t="s">
        <v>2</v>
      </c>
      <c r="E212" t="s">
        <v>2033</v>
      </c>
    </row>
    <row r="213" spans="1:5" x14ac:dyDescent="0.2">
      <c r="A213" t="s">
        <v>3</v>
      </c>
      <c r="B213" t="s">
        <v>300</v>
      </c>
      <c r="C213" t="s">
        <v>116</v>
      </c>
      <c r="D213" t="s">
        <v>2</v>
      </c>
      <c r="E213" t="s">
        <v>2033</v>
      </c>
    </row>
    <row r="214" spans="1:5" x14ac:dyDescent="0.2">
      <c r="A214" t="s">
        <v>9</v>
      </c>
      <c r="B214" t="s">
        <v>300</v>
      </c>
      <c r="C214" t="s">
        <v>48</v>
      </c>
      <c r="D214" t="s">
        <v>2</v>
      </c>
      <c r="E214" t="s">
        <v>2033</v>
      </c>
    </row>
    <row r="215" spans="1:5" x14ac:dyDescent="0.2">
      <c r="A215" t="s">
        <v>3</v>
      </c>
      <c r="B215" t="s">
        <v>300</v>
      </c>
      <c r="C215" t="s">
        <v>95</v>
      </c>
      <c r="D215" t="s">
        <v>2</v>
      </c>
      <c r="E215" t="s">
        <v>2033</v>
      </c>
    </row>
    <row r="216" spans="1:5" x14ac:dyDescent="0.2">
      <c r="A216" t="s">
        <v>6</v>
      </c>
      <c r="B216" t="s">
        <v>300</v>
      </c>
      <c r="C216" t="s">
        <v>59</v>
      </c>
      <c r="D216" t="s">
        <v>1574</v>
      </c>
      <c r="E216" t="s">
        <v>2033</v>
      </c>
    </row>
    <row r="217" spans="1:5" x14ac:dyDescent="0.2">
      <c r="A217" t="s">
        <v>3</v>
      </c>
      <c r="B217" t="s">
        <v>300</v>
      </c>
      <c r="C217" t="s">
        <v>70</v>
      </c>
      <c r="D217" t="s">
        <v>2</v>
      </c>
      <c r="E217" t="s">
        <v>2033</v>
      </c>
    </row>
    <row r="218" spans="1:5" x14ac:dyDescent="0.2">
      <c r="A218" t="s">
        <v>3</v>
      </c>
      <c r="B218" t="s">
        <v>300</v>
      </c>
      <c r="C218" t="s">
        <v>71</v>
      </c>
      <c r="D218" t="s">
        <v>2</v>
      </c>
      <c r="E218" t="s">
        <v>2033</v>
      </c>
    </row>
    <row r="219" spans="1:5" x14ac:dyDescent="0.2">
      <c r="A219" t="s">
        <v>11</v>
      </c>
      <c r="B219" t="s">
        <v>300</v>
      </c>
      <c r="C219" t="s">
        <v>150</v>
      </c>
      <c r="D219" t="s">
        <v>2</v>
      </c>
      <c r="E219" t="s">
        <v>2033</v>
      </c>
    </row>
    <row r="220" spans="1:5" x14ac:dyDescent="0.2">
      <c r="A220" t="s">
        <v>9</v>
      </c>
      <c r="B220" t="s">
        <v>300</v>
      </c>
      <c r="C220" t="s">
        <v>229</v>
      </c>
      <c r="D220" t="s">
        <v>2</v>
      </c>
      <c r="E220" t="s">
        <v>2033</v>
      </c>
    </row>
    <row r="221" spans="1:5" x14ac:dyDescent="0.2">
      <c r="A221" t="s">
        <v>6</v>
      </c>
      <c r="B221" t="s">
        <v>300</v>
      </c>
      <c r="C221" t="s">
        <v>27</v>
      </c>
      <c r="D221" t="s">
        <v>1557</v>
      </c>
      <c r="E221" t="s">
        <v>2033</v>
      </c>
    </row>
    <row r="222" spans="1:5" x14ac:dyDescent="0.2">
      <c r="A222" t="s">
        <v>6</v>
      </c>
      <c r="B222" t="s">
        <v>300</v>
      </c>
      <c r="C222" t="s">
        <v>123</v>
      </c>
      <c r="D222" t="s">
        <v>1598</v>
      </c>
      <c r="E222" t="s">
        <v>2033</v>
      </c>
    </row>
    <row r="223" spans="1:5" x14ac:dyDescent="0.2">
      <c r="A223" t="s">
        <v>3</v>
      </c>
      <c r="B223" t="s">
        <v>300</v>
      </c>
      <c r="C223" t="s">
        <v>82</v>
      </c>
      <c r="D223" t="s">
        <v>2</v>
      </c>
      <c r="E223" t="s">
        <v>2033</v>
      </c>
    </row>
    <row r="224" spans="1:5" x14ac:dyDescent="0.2">
      <c r="A224" t="s">
        <v>6</v>
      </c>
      <c r="B224" t="s">
        <v>300</v>
      </c>
      <c r="C224" t="s">
        <v>139</v>
      </c>
      <c r="D224" t="s">
        <v>1601</v>
      </c>
      <c r="E224" t="s">
        <v>2033</v>
      </c>
    </row>
    <row r="225" spans="1:5" x14ac:dyDescent="0.2">
      <c r="A225" t="s">
        <v>11</v>
      </c>
      <c r="B225" t="s">
        <v>300</v>
      </c>
      <c r="C225" t="s">
        <v>92</v>
      </c>
      <c r="D225" t="s">
        <v>2</v>
      </c>
      <c r="E225" t="s">
        <v>2033</v>
      </c>
    </row>
    <row r="226" spans="1:5" x14ac:dyDescent="0.2">
      <c r="A226" t="s">
        <v>3</v>
      </c>
      <c r="B226" t="s">
        <v>300</v>
      </c>
      <c r="C226" t="s">
        <v>194</v>
      </c>
      <c r="D226" t="s">
        <v>2</v>
      </c>
      <c r="E226" t="s">
        <v>2033</v>
      </c>
    </row>
    <row r="227" spans="1:5" x14ac:dyDescent="0.2">
      <c r="A227" t="s">
        <v>6</v>
      </c>
      <c r="B227" t="s">
        <v>300</v>
      </c>
      <c r="C227" t="s">
        <v>84</v>
      </c>
      <c r="D227" t="s">
        <v>1583</v>
      </c>
      <c r="E227" t="s">
        <v>2033</v>
      </c>
    </row>
    <row r="228" spans="1:5" x14ac:dyDescent="0.2">
      <c r="A228" t="s">
        <v>6</v>
      </c>
      <c r="B228" t="s">
        <v>300</v>
      </c>
      <c r="C228" t="s">
        <v>162</v>
      </c>
      <c r="D228" t="s">
        <v>1608</v>
      </c>
      <c r="E228" t="s">
        <v>2033</v>
      </c>
    </row>
    <row r="229" spans="1:5" x14ac:dyDescent="0.2">
      <c r="A229" t="s">
        <v>6</v>
      </c>
      <c r="B229" t="s">
        <v>300</v>
      </c>
      <c r="C229" t="s">
        <v>87</v>
      </c>
      <c r="D229" t="s">
        <v>1585</v>
      </c>
      <c r="E229" t="s">
        <v>2033</v>
      </c>
    </row>
    <row r="230" spans="1:5" x14ac:dyDescent="0.2">
      <c r="A230" t="s">
        <v>3</v>
      </c>
      <c r="B230" t="s">
        <v>300</v>
      </c>
      <c r="C230" t="s">
        <v>17</v>
      </c>
      <c r="D230" t="s">
        <v>2</v>
      </c>
      <c r="E230" t="s">
        <v>2033</v>
      </c>
    </row>
    <row r="231" spans="1:5" x14ac:dyDescent="0.2">
      <c r="A231" t="s">
        <v>6</v>
      </c>
      <c r="B231" t="s">
        <v>300</v>
      </c>
      <c r="C231" t="s">
        <v>148</v>
      </c>
      <c r="D231" t="s">
        <v>1605</v>
      </c>
      <c r="E231" t="s">
        <v>2033</v>
      </c>
    </row>
    <row r="232" spans="1:5" x14ac:dyDescent="0.2">
      <c r="A232" t="s">
        <v>6</v>
      </c>
      <c r="B232" t="s">
        <v>300</v>
      </c>
      <c r="C232" t="s">
        <v>38</v>
      </c>
      <c r="D232" t="s">
        <v>1565</v>
      </c>
      <c r="E232" t="s">
        <v>2033</v>
      </c>
    </row>
    <row r="233" spans="1:5" x14ac:dyDescent="0.2">
      <c r="A233" t="s">
        <v>6</v>
      </c>
      <c r="B233" t="s">
        <v>300</v>
      </c>
      <c r="C233" t="s">
        <v>46</v>
      </c>
      <c r="D233" t="s">
        <v>1568</v>
      </c>
      <c r="E233" t="s">
        <v>2033</v>
      </c>
    </row>
    <row r="234" spans="1:5" x14ac:dyDescent="0.2">
      <c r="A234" t="s">
        <v>3</v>
      </c>
      <c r="B234" t="s">
        <v>300</v>
      </c>
      <c r="C234" t="s">
        <v>112</v>
      </c>
      <c r="D234" t="s">
        <v>2</v>
      </c>
      <c r="E234" t="s">
        <v>2033</v>
      </c>
    </row>
    <row r="235" spans="1:5" x14ac:dyDescent="0.2">
      <c r="A235" t="s">
        <v>6</v>
      </c>
      <c r="B235" t="s">
        <v>300</v>
      </c>
      <c r="C235" t="s">
        <v>142</v>
      </c>
      <c r="D235" t="s">
        <v>1602</v>
      </c>
      <c r="E235" t="s">
        <v>2033</v>
      </c>
    </row>
    <row r="236" spans="1:5" x14ac:dyDescent="0.2">
      <c r="A236" t="s">
        <v>6</v>
      </c>
      <c r="B236" t="s">
        <v>300</v>
      </c>
      <c r="C236" t="s">
        <v>143</v>
      </c>
      <c r="D236" t="s">
        <v>1603</v>
      </c>
      <c r="E236" t="s">
        <v>2033</v>
      </c>
    </row>
    <row r="237" spans="1:5" x14ac:dyDescent="0.2">
      <c r="A237" t="s">
        <v>9</v>
      </c>
      <c r="B237" t="s">
        <v>300</v>
      </c>
      <c r="C237" t="s">
        <v>102</v>
      </c>
      <c r="D237" t="s">
        <v>2</v>
      </c>
      <c r="E237" t="s">
        <v>2033</v>
      </c>
    </row>
    <row r="238" spans="1:5" x14ac:dyDescent="0.2">
      <c r="A238" t="s">
        <v>6</v>
      </c>
      <c r="B238" t="s">
        <v>300</v>
      </c>
      <c r="C238" t="s">
        <v>109</v>
      </c>
      <c r="D238" t="s">
        <v>1567</v>
      </c>
      <c r="E238" t="s">
        <v>2033</v>
      </c>
    </row>
    <row r="239" spans="1:5" x14ac:dyDescent="0.2">
      <c r="A239" t="s">
        <v>6</v>
      </c>
      <c r="B239" t="s">
        <v>300</v>
      </c>
      <c r="C239" t="s">
        <v>124</v>
      </c>
      <c r="D239" t="s">
        <v>1556</v>
      </c>
      <c r="E239" t="s">
        <v>2033</v>
      </c>
    </row>
    <row r="240" spans="1:5" x14ac:dyDescent="0.2">
      <c r="A240" t="s">
        <v>6</v>
      </c>
      <c r="B240" t="s">
        <v>300</v>
      </c>
      <c r="C240" t="s">
        <v>34</v>
      </c>
      <c r="D240" t="s">
        <v>1562</v>
      </c>
      <c r="E240" t="s">
        <v>2033</v>
      </c>
    </row>
    <row r="241" spans="1:5" x14ac:dyDescent="0.2">
      <c r="A241" t="s">
        <v>6</v>
      </c>
      <c r="B241" t="s">
        <v>300</v>
      </c>
      <c r="C241" t="s">
        <v>90</v>
      </c>
      <c r="D241" t="s">
        <v>1587</v>
      </c>
      <c r="E241" t="s">
        <v>2033</v>
      </c>
    </row>
    <row r="242" spans="1:5" x14ac:dyDescent="0.2">
      <c r="A242" t="s">
        <v>6</v>
      </c>
      <c r="B242" t="s">
        <v>300</v>
      </c>
      <c r="C242" t="s">
        <v>50</v>
      </c>
      <c r="D242" t="s">
        <v>1571</v>
      </c>
      <c r="E242" t="s">
        <v>2033</v>
      </c>
    </row>
    <row r="243" spans="1:5" x14ac:dyDescent="0.2">
      <c r="A243" t="s">
        <v>6</v>
      </c>
      <c r="B243" t="s">
        <v>300</v>
      </c>
      <c r="C243" t="s">
        <v>57</v>
      </c>
      <c r="D243" t="s">
        <v>1573</v>
      </c>
      <c r="E243" t="s">
        <v>2033</v>
      </c>
    </row>
    <row r="244" spans="1:5" x14ac:dyDescent="0.2">
      <c r="A244" t="s">
        <v>6</v>
      </c>
      <c r="B244" t="s">
        <v>300</v>
      </c>
      <c r="C244" t="s">
        <v>56</v>
      </c>
      <c r="D244" t="s">
        <v>1573</v>
      </c>
      <c r="E244" t="s">
        <v>2033</v>
      </c>
    </row>
    <row r="245" spans="1:5" x14ac:dyDescent="0.2">
      <c r="A245" t="s">
        <v>3</v>
      </c>
      <c r="B245" t="s">
        <v>300</v>
      </c>
      <c r="C245" t="s">
        <v>94</v>
      </c>
      <c r="D245" t="s">
        <v>2</v>
      </c>
      <c r="E245" t="s">
        <v>2033</v>
      </c>
    </row>
    <row r="246" spans="1:5" x14ac:dyDescent="0.2">
      <c r="A246" t="s">
        <v>3</v>
      </c>
      <c r="B246" t="s">
        <v>300</v>
      </c>
      <c r="C246" t="s">
        <v>39</v>
      </c>
      <c r="D246" t="s">
        <v>2</v>
      </c>
      <c r="E246" t="s">
        <v>2033</v>
      </c>
    </row>
    <row r="247" spans="1:5" x14ac:dyDescent="0.2">
      <c r="A247" t="s">
        <v>6</v>
      </c>
      <c r="B247" t="s">
        <v>300</v>
      </c>
      <c r="C247" t="s">
        <v>69</v>
      </c>
      <c r="D247" t="s">
        <v>1579</v>
      </c>
      <c r="E247" t="s">
        <v>2033</v>
      </c>
    </row>
    <row r="248" spans="1:5" x14ac:dyDescent="0.2">
      <c r="A248" t="s">
        <v>6</v>
      </c>
      <c r="B248" t="s">
        <v>300</v>
      </c>
      <c r="C248" t="s">
        <v>86</v>
      </c>
      <c r="D248" t="s">
        <v>1584</v>
      </c>
      <c r="E248" t="s">
        <v>2033</v>
      </c>
    </row>
    <row r="249" spans="1:5" x14ac:dyDescent="0.2">
      <c r="A249" t="s">
        <v>6</v>
      </c>
      <c r="B249" t="s">
        <v>300</v>
      </c>
      <c r="C249" t="s">
        <v>60</v>
      </c>
      <c r="D249" t="s">
        <v>1575</v>
      </c>
      <c r="E249" t="s">
        <v>2033</v>
      </c>
    </row>
    <row r="250" spans="1:5" x14ac:dyDescent="0.2">
      <c r="A250" t="s">
        <v>6</v>
      </c>
      <c r="B250" t="s">
        <v>300</v>
      </c>
      <c r="C250" t="s">
        <v>136</v>
      </c>
      <c r="D250" t="s">
        <v>1600</v>
      </c>
      <c r="E250" t="s">
        <v>2033</v>
      </c>
    </row>
    <row r="251" spans="1:5" x14ac:dyDescent="0.2">
      <c r="A251" t="s">
        <v>3</v>
      </c>
      <c r="B251" t="s">
        <v>300</v>
      </c>
      <c r="C251" t="s">
        <v>100</v>
      </c>
      <c r="D251" t="s">
        <v>2</v>
      </c>
      <c r="E251" t="s">
        <v>2033</v>
      </c>
    </row>
    <row r="252" spans="1:5" x14ac:dyDescent="0.2">
      <c r="A252" t="s">
        <v>9</v>
      </c>
      <c r="B252" t="s">
        <v>300</v>
      </c>
      <c r="C252" t="s">
        <v>14</v>
      </c>
      <c r="D252" t="s">
        <v>2</v>
      </c>
      <c r="E252" t="s">
        <v>2033</v>
      </c>
    </row>
    <row r="253" spans="1:5" x14ac:dyDescent="0.2">
      <c r="A253" t="s">
        <v>3</v>
      </c>
      <c r="B253" t="s">
        <v>300</v>
      </c>
      <c r="C253" t="s">
        <v>170</v>
      </c>
      <c r="D253" t="s">
        <v>2</v>
      </c>
      <c r="E253" t="s">
        <v>2033</v>
      </c>
    </row>
    <row r="254" spans="1:5" x14ac:dyDescent="0.2">
      <c r="A254" t="s">
        <v>6</v>
      </c>
      <c r="B254" t="s">
        <v>300</v>
      </c>
      <c r="C254" t="s">
        <v>138</v>
      </c>
      <c r="D254" t="s">
        <v>1601</v>
      </c>
      <c r="E254" t="s">
        <v>2033</v>
      </c>
    </row>
    <row r="255" spans="1:5" x14ac:dyDescent="0.2">
      <c r="A255" t="s">
        <v>6</v>
      </c>
      <c r="B255" t="s">
        <v>300</v>
      </c>
      <c r="C255" t="s">
        <v>89</v>
      </c>
      <c r="D255" t="s">
        <v>1586</v>
      </c>
      <c r="E255" t="s">
        <v>2033</v>
      </c>
    </row>
    <row r="256" spans="1:5" x14ac:dyDescent="0.2">
      <c r="A256" t="s">
        <v>6</v>
      </c>
      <c r="B256" t="s">
        <v>300</v>
      </c>
      <c r="C256" t="s">
        <v>55</v>
      </c>
      <c r="D256" t="s">
        <v>1572</v>
      </c>
      <c r="E256" t="s">
        <v>2033</v>
      </c>
    </row>
    <row r="257" spans="1:5" x14ac:dyDescent="0.2">
      <c r="A257" t="s">
        <v>6</v>
      </c>
      <c r="B257" t="s">
        <v>300</v>
      </c>
      <c r="C257" t="s">
        <v>20</v>
      </c>
      <c r="D257" t="s">
        <v>1551</v>
      </c>
      <c r="E257" t="s">
        <v>2033</v>
      </c>
    </row>
    <row r="258" spans="1:5" x14ac:dyDescent="0.2">
      <c r="A258" t="s">
        <v>6</v>
      </c>
      <c r="B258" t="s">
        <v>300</v>
      </c>
      <c r="C258" t="s">
        <v>49</v>
      </c>
      <c r="D258" t="s">
        <v>1570</v>
      </c>
      <c r="E258" t="s">
        <v>2033</v>
      </c>
    </row>
    <row r="259" spans="1:5" x14ac:dyDescent="0.2">
      <c r="A259" t="s">
        <v>3</v>
      </c>
      <c r="B259" t="s">
        <v>300</v>
      </c>
      <c r="C259" t="s">
        <v>58</v>
      </c>
      <c r="D259" t="s">
        <v>2</v>
      </c>
      <c r="E259" t="s">
        <v>2033</v>
      </c>
    </row>
    <row r="260" spans="1:5" x14ac:dyDescent="0.2">
      <c r="A260" t="s">
        <v>9</v>
      </c>
      <c r="B260" t="s">
        <v>300</v>
      </c>
      <c r="C260" t="s">
        <v>97</v>
      </c>
      <c r="D260" t="s">
        <v>2</v>
      </c>
      <c r="E260" t="s">
        <v>2033</v>
      </c>
    </row>
    <row r="261" spans="1:5" x14ac:dyDescent="0.2">
      <c r="A261" t="s">
        <v>9</v>
      </c>
      <c r="B261" t="s">
        <v>300</v>
      </c>
      <c r="C261" t="s">
        <v>213</v>
      </c>
      <c r="D261" t="s">
        <v>2</v>
      </c>
      <c r="E261" t="s">
        <v>2033</v>
      </c>
    </row>
    <row r="262" spans="1:5" x14ac:dyDescent="0.2">
      <c r="A262" t="s">
        <v>6</v>
      </c>
      <c r="B262" t="s">
        <v>300</v>
      </c>
      <c r="C262" t="s">
        <v>99</v>
      </c>
      <c r="D262" t="s">
        <v>1589</v>
      </c>
      <c r="E262" t="s">
        <v>2033</v>
      </c>
    </row>
    <row r="263" spans="1:5" x14ac:dyDescent="0.2">
      <c r="A263" t="s">
        <v>9</v>
      </c>
      <c r="B263" t="s">
        <v>300</v>
      </c>
      <c r="C263" t="s">
        <v>129</v>
      </c>
      <c r="D263" t="s">
        <v>2</v>
      </c>
      <c r="E263" t="s">
        <v>2033</v>
      </c>
    </row>
    <row r="264" spans="1:5" x14ac:dyDescent="0.2">
      <c r="A264" t="s">
        <v>11</v>
      </c>
      <c r="B264" t="s">
        <v>300</v>
      </c>
      <c r="C264" t="s">
        <v>119</v>
      </c>
      <c r="D264" t="s">
        <v>2</v>
      </c>
      <c r="E264" t="s">
        <v>2033</v>
      </c>
    </row>
    <row r="265" spans="1:5" x14ac:dyDescent="0.2">
      <c r="A265" t="s">
        <v>6</v>
      </c>
      <c r="B265" t="s">
        <v>300</v>
      </c>
      <c r="C265" t="s">
        <v>33</v>
      </c>
      <c r="D265" t="s">
        <v>1561</v>
      </c>
      <c r="E265" t="s">
        <v>2033</v>
      </c>
    </row>
    <row r="266" spans="1:5" x14ac:dyDescent="0.2">
      <c r="A266" t="s">
        <v>6</v>
      </c>
      <c r="B266" t="s">
        <v>300</v>
      </c>
      <c r="C266" t="s">
        <v>36</v>
      </c>
      <c r="D266" t="s">
        <v>1564</v>
      </c>
      <c r="E266" t="s">
        <v>2033</v>
      </c>
    </row>
    <row r="267" spans="1:5" x14ac:dyDescent="0.2">
      <c r="A267" t="s">
        <v>6</v>
      </c>
      <c r="B267" t="s">
        <v>300</v>
      </c>
      <c r="C267" t="s">
        <v>140</v>
      </c>
      <c r="D267" t="s">
        <v>1601</v>
      </c>
      <c r="E267" t="s">
        <v>2033</v>
      </c>
    </row>
    <row r="268" spans="1:5" x14ac:dyDescent="0.2">
      <c r="A268" t="s">
        <v>6</v>
      </c>
      <c r="B268" t="s">
        <v>300</v>
      </c>
      <c r="C268" t="s">
        <v>51</v>
      </c>
      <c r="D268" t="s">
        <v>1565</v>
      </c>
      <c r="E268" t="s">
        <v>2033</v>
      </c>
    </row>
    <row r="269" spans="1:5" x14ac:dyDescent="0.2">
      <c r="A269" t="s">
        <v>11</v>
      </c>
      <c r="B269" t="s">
        <v>300</v>
      </c>
      <c r="C269" t="s">
        <v>127</v>
      </c>
      <c r="D269" t="s">
        <v>2</v>
      </c>
      <c r="E269" t="s">
        <v>2033</v>
      </c>
    </row>
    <row r="270" spans="1:5" x14ac:dyDescent="0.2">
      <c r="A270" t="s">
        <v>6</v>
      </c>
      <c r="B270" t="s">
        <v>300</v>
      </c>
      <c r="C270" t="s">
        <v>41</v>
      </c>
      <c r="D270" t="s">
        <v>1566</v>
      </c>
      <c r="E270" t="s">
        <v>2033</v>
      </c>
    </row>
    <row r="271" spans="1:5" x14ac:dyDescent="0.2">
      <c r="A271" t="s">
        <v>6</v>
      </c>
      <c r="B271" t="s">
        <v>300</v>
      </c>
      <c r="C271" t="s">
        <v>24</v>
      </c>
      <c r="D271" t="s">
        <v>1554</v>
      </c>
      <c r="E271" t="s">
        <v>2033</v>
      </c>
    </row>
    <row r="272" spans="1:5" x14ac:dyDescent="0.2">
      <c r="A272" t="s">
        <v>11</v>
      </c>
      <c r="B272" t="s">
        <v>300</v>
      </c>
      <c r="C272" t="s">
        <v>130</v>
      </c>
      <c r="D272" t="s">
        <v>2</v>
      </c>
      <c r="E272" t="s">
        <v>2033</v>
      </c>
    </row>
    <row r="273" spans="1:5" x14ac:dyDescent="0.2">
      <c r="A273" t="s">
        <v>3</v>
      </c>
      <c r="B273" t="s">
        <v>300</v>
      </c>
      <c r="C273" t="s">
        <v>209</v>
      </c>
      <c r="D273" t="s">
        <v>2</v>
      </c>
      <c r="E273" t="s">
        <v>2033</v>
      </c>
    </row>
    <row r="274" spans="1:5" x14ac:dyDescent="0.2">
      <c r="A274" t="s">
        <v>6</v>
      </c>
      <c r="B274" t="s">
        <v>300</v>
      </c>
      <c r="C274" t="s">
        <v>44</v>
      </c>
      <c r="D274" t="s">
        <v>1568</v>
      </c>
      <c r="E274" t="s">
        <v>2033</v>
      </c>
    </row>
    <row r="275" spans="1:5" x14ac:dyDescent="0.2">
      <c r="A275" t="s">
        <v>6</v>
      </c>
      <c r="B275" t="s">
        <v>300</v>
      </c>
      <c r="C275" t="s">
        <v>117</v>
      </c>
      <c r="D275" t="s">
        <v>1594</v>
      </c>
      <c r="E275" t="s">
        <v>2033</v>
      </c>
    </row>
    <row r="276" spans="1:5" x14ac:dyDescent="0.2">
      <c r="A276" t="s">
        <v>6</v>
      </c>
      <c r="B276" t="s">
        <v>300</v>
      </c>
      <c r="C276" t="s">
        <v>104</v>
      </c>
      <c r="D276" t="s">
        <v>1591</v>
      </c>
      <c r="E276" t="s">
        <v>2033</v>
      </c>
    </row>
    <row r="277" spans="1:5" x14ac:dyDescent="0.2">
      <c r="A277" t="s">
        <v>6</v>
      </c>
      <c r="B277" t="s">
        <v>300</v>
      </c>
      <c r="C277" t="s">
        <v>45</v>
      </c>
      <c r="D277" t="s">
        <v>1569</v>
      </c>
      <c r="E277" t="s">
        <v>2033</v>
      </c>
    </row>
    <row r="278" spans="1:5" x14ac:dyDescent="0.2">
      <c r="A278" t="s">
        <v>6</v>
      </c>
      <c r="B278" t="s">
        <v>300</v>
      </c>
      <c r="C278" t="s">
        <v>79</v>
      </c>
      <c r="D278" t="s">
        <v>1581</v>
      </c>
      <c r="E278" t="s">
        <v>2033</v>
      </c>
    </row>
    <row r="279" spans="1:5" x14ac:dyDescent="0.2">
      <c r="A279" t="s">
        <v>6</v>
      </c>
      <c r="B279" t="s">
        <v>300</v>
      </c>
      <c r="C279" t="s">
        <v>175</v>
      </c>
      <c r="D279" t="s">
        <v>1611</v>
      </c>
      <c r="E279" t="s">
        <v>2033</v>
      </c>
    </row>
    <row r="280" spans="1:5" x14ac:dyDescent="0.2">
      <c r="A280" t="s">
        <v>6</v>
      </c>
      <c r="B280" t="s">
        <v>300</v>
      </c>
      <c r="C280" t="s">
        <v>31</v>
      </c>
      <c r="D280" t="s">
        <v>1560</v>
      </c>
      <c r="E280" t="s">
        <v>2033</v>
      </c>
    </row>
    <row r="281" spans="1:5" x14ac:dyDescent="0.2">
      <c r="A281" t="s">
        <v>6</v>
      </c>
      <c r="B281" t="s">
        <v>300</v>
      </c>
      <c r="C281" t="s">
        <v>133</v>
      </c>
      <c r="D281" t="s">
        <v>1599</v>
      </c>
      <c r="E281" t="s">
        <v>2033</v>
      </c>
    </row>
    <row r="282" spans="1:5" x14ac:dyDescent="0.2">
      <c r="A282" t="s">
        <v>3</v>
      </c>
      <c r="B282" t="s">
        <v>300</v>
      </c>
      <c r="C282" t="s">
        <v>172</v>
      </c>
      <c r="D282" t="s">
        <v>2</v>
      </c>
      <c r="E282" t="s">
        <v>2033</v>
      </c>
    </row>
    <row r="283" spans="1:5" x14ac:dyDescent="0.2">
      <c r="A283" t="s">
        <v>3</v>
      </c>
      <c r="B283" t="s">
        <v>300</v>
      </c>
      <c r="C283" t="s">
        <v>19</v>
      </c>
      <c r="D283" t="s">
        <v>2</v>
      </c>
      <c r="E283" t="s">
        <v>2033</v>
      </c>
    </row>
    <row r="284" spans="1:5" x14ac:dyDescent="0.2">
      <c r="A284" t="s">
        <v>11</v>
      </c>
      <c r="B284" t="s">
        <v>300</v>
      </c>
      <c r="C284" t="s">
        <v>169</v>
      </c>
      <c r="D284" t="s">
        <v>2</v>
      </c>
      <c r="E284" t="s">
        <v>2033</v>
      </c>
    </row>
    <row r="285" spans="1:5" x14ac:dyDescent="0.2">
      <c r="A285" t="s">
        <v>6</v>
      </c>
      <c r="B285" t="s">
        <v>300</v>
      </c>
      <c r="C285" t="s">
        <v>91</v>
      </c>
      <c r="D285" t="s">
        <v>1588</v>
      </c>
      <c r="E285" t="s">
        <v>2033</v>
      </c>
    </row>
    <row r="286" spans="1:5" x14ac:dyDescent="0.2">
      <c r="A286" t="s">
        <v>9</v>
      </c>
      <c r="B286" t="s">
        <v>300</v>
      </c>
      <c r="C286" t="s">
        <v>199</v>
      </c>
      <c r="D286" t="s">
        <v>2</v>
      </c>
      <c r="E286" t="s">
        <v>2033</v>
      </c>
    </row>
    <row r="287" spans="1:5" x14ac:dyDescent="0.2">
      <c r="A287" t="s">
        <v>3</v>
      </c>
      <c r="B287" t="s">
        <v>300</v>
      </c>
      <c r="C287" t="s">
        <v>141</v>
      </c>
      <c r="D287" t="s">
        <v>2</v>
      </c>
      <c r="E287" t="s">
        <v>2033</v>
      </c>
    </row>
    <row r="288" spans="1:5" x14ac:dyDescent="0.2">
      <c r="A288" t="s">
        <v>6</v>
      </c>
      <c r="B288" t="s">
        <v>300</v>
      </c>
      <c r="C288" t="s">
        <v>147</v>
      </c>
      <c r="D288" t="s">
        <v>1604</v>
      </c>
      <c r="E288" t="s">
        <v>2033</v>
      </c>
    </row>
    <row r="289" spans="1:5" x14ac:dyDescent="0.2">
      <c r="A289" t="s">
        <v>6</v>
      </c>
      <c r="B289" t="s">
        <v>300</v>
      </c>
      <c r="C289" t="s">
        <v>165</v>
      </c>
      <c r="D289" t="s">
        <v>1610</v>
      </c>
      <c r="E289" t="s">
        <v>2033</v>
      </c>
    </row>
    <row r="290" spans="1:5" x14ac:dyDescent="0.2">
      <c r="A290" t="s">
        <v>6</v>
      </c>
      <c r="B290" t="s">
        <v>300</v>
      </c>
      <c r="C290" t="s">
        <v>25</v>
      </c>
      <c r="D290" t="s">
        <v>1555</v>
      </c>
      <c r="E290" t="s">
        <v>2033</v>
      </c>
    </row>
    <row r="291" spans="1:5" x14ac:dyDescent="0.2">
      <c r="A291" t="s">
        <v>6</v>
      </c>
      <c r="B291" t="s">
        <v>300</v>
      </c>
      <c r="C291" t="s">
        <v>161</v>
      </c>
      <c r="D291" t="s">
        <v>1607</v>
      </c>
      <c r="E291" t="s">
        <v>2033</v>
      </c>
    </row>
    <row r="292" spans="1:5" x14ac:dyDescent="0.2">
      <c r="A292" t="s">
        <v>9</v>
      </c>
      <c r="B292" t="s">
        <v>300</v>
      </c>
      <c r="C292" t="s">
        <v>85</v>
      </c>
      <c r="D292" t="s">
        <v>2</v>
      </c>
      <c r="E292" t="s">
        <v>2033</v>
      </c>
    </row>
    <row r="293" spans="1:5" x14ac:dyDescent="0.2">
      <c r="A293" t="s">
        <v>9</v>
      </c>
      <c r="B293" t="s">
        <v>300</v>
      </c>
      <c r="C293" t="s">
        <v>10</v>
      </c>
      <c r="D293" t="s">
        <v>2</v>
      </c>
      <c r="E293" t="s">
        <v>2033</v>
      </c>
    </row>
    <row r="294" spans="1:5" x14ac:dyDescent="0.2">
      <c r="A294" t="s">
        <v>3</v>
      </c>
      <c r="B294" t="s">
        <v>300</v>
      </c>
      <c r="C294" t="s">
        <v>67</v>
      </c>
      <c r="D294" t="s">
        <v>2</v>
      </c>
      <c r="E294" t="s">
        <v>2033</v>
      </c>
    </row>
    <row r="295" spans="1:5" x14ac:dyDescent="0.2">
      <c r="A295" t="s">
        <v>6</v>
      </c>
      <c r="B295" t="s">
        <v>300</v>
      </c>
      <c r="C295" t="s">
        <v>54</v>
      </c>
      <c r="D295" t="s">
        <v>1572</v>
      </c>
      <c r="E295" t="s">
        <v>2033</v>
      </c>
    </row>
    <row r="296" spans="1:5" x14ac:dyDescent="0.2">
      <c r="A296" t="s">
        <v>9</v>
      </c>
      <c r="B296" t="s">
        <v>300</v>
      </c>
      <c r="C296" t="s">
        <v>68</v>
      </c>
      <c r="D296" t="s">
        <v>2</v>
      </c>
      <c r="E296" t="s">
        <v>2033</v>
      </c>
    </row>
    <row r="297" spans="1:5" x14ac:dyDescent="0.2">
      <c r="A297" t="s">
        <v>6</v>
      </c>
      <c r="B297" t="s">
        <v>300</v>
      </c>
      <c r="C297" t="s">
        <v>26</v>
      </c>
      <c r="D297" t="s">
        <v>1556</v>
      </c>
      <c r="E297" t="s">
        <v>2033</v>
      </c>
    </row>
    <row r="298" spans="1:5" x14ac:dyDescent="0.2">
      <c r="A298" t="s">
        <v>6</v>
      </c>
      <c r="B298" t="s">
        <v>300</v>
      </c>
      <c r="C298" t="s">
        <v>22</v>
      </c>
      <c r="D298" t="s">
        <v>1552</v>
      </c>
      <c r="E298" t="s">
        <v>2033</v>
      </c>
    </row>
    <row r="299" spans="1:5" x14ac:dyDescent="0.2">
      <c r="A299" t="s">
        <v>3</v>
      </c>
      <c r="B299" t="s">
        <v>300</v>
      </c>
      <c r="C299" t="s">
        <v>8</v>
      </c>
      <c r="D299" t="s">
        <v>2</v>
      </c>
      <c r="E299" t="s">
        <v>2033</v>
      </c>
    </row>
    <row r="300" spans="1:5" x14ac:dyDescent="0.2">
      <c r="A300" t="s">
        <v>3</v>
      </c>
      <c r="B300" t="s">
        <v>300</v>
      </c>
      <c r="C300" t="s">
        <v>88</v>
      </c>
      <c r="D300" t="s">
        <v>2</v>
      </c>
      <c r="E300" t="s">
        <v>2033</v>
      </c>
    </row>
    <row r="301" spans="1:5" x14ac:dyDescent="0.2">
      <c r="A301" t="s">
        <v>9</v>
      </c>
      <c r="B301" t="s">
        <v>300</v>
      </c>
      <c r="C301" t="s">
        <v>107</v>
      </c>
      <c r="D301" t="s">
        <v>2</v>
      </c>
      <c r="E301" t="s">
        <v>2033</v>
      </c>
    </row>
    <row r="302" spans="1:5" x14ac:dyDescent="0.2">
      <c r="A302" t="s">
        <v>11</v>
      </c>
      <c r="B302" t="s">
        <v>300</v>
      </c>
      <c r="C302" t="s">
        <v>185</v>
      </c>
      <c r="D302" t="s">
        <v>2</v>
      </c>
      <c r="E302" t="s">
        <v>2033</v>
      </c>
    </row>
    <row r="303" spans="1:5" x14ac:dyDescent="0.2">
      <c r="A303" t="s">
        <v>6</v>
      </c>
      <c r="B303" t="s">
        <v>300</v>
      </c>
      <c r="C303" t="s">
        <v>23</v>
      </c>
      <c r="D303" t="s">
        <v>1553</v>
      </c>
      <c r="E303" t="s">
        <v>2033</v>
      </c>
    </row>
    <row r="304" spans="1:5" x14ac:dyDescent="0.2">
      <c r="A304" t="s">
        <v>6</v>
      </c>
      <c r="B304" t="s">
        <v>300</v>
      </c>
      <c r="C304" t="s">
        <v>83</v>
      </c>
      <c r="D304" t="s">
        <v>1582</v>
      </c>
      <c r="E304" t="s">
        <v>2033</v>
      </c>
    </row>
    <row r="305" spans="1:5" x14ac:dyDescent="0.2">
      <c r="A305" t="s">
        <v>6</v>
      </c>
      <c r="B305" t="s">
        <v>300</v>
      </c>
      <c r="C305" t="s">
        <v>78</v>
      </c>
      <c r="D305" t="s">
        <v>1580</v>
      </c>
      <c r="E305" t="s">
        <v>2033</v>
      </c>
    </row>
    <row r="306" spans="1:5" x14ac:dyDescent="0.2">
      <c r="A306" t="s">
        <v>6</v>
      </c>
      <c r="B306" t="s">
        <v>300</v>
      </c>
      <c r="C306" t="s">
        <v>101</v>
      </c>
      <c r="D306" t="s">
        <v>1590</v>
      </c>
      <c r="E306" t="s">
        <v>2033</v>
      </c>
    </row>
    <row r="307" spans="1:5" x14ac:dyDescent="0.2">
      <c r="A307" t="s">
        <v>6</v>
      </c>
      <c r="B307" t="s">
        <v>300</v>
      </c>
      <c r="C307" t="s">
        <v>103</v>
      </c>
      <c r="D307" t="s">
        <v>1591</v>
      </c>
      <c r="E307" t="s">
        <v>2033</v>
      </c>
    </row>
    <row r="308" spans="1:5" x14ac:dyDescent="0.2">
      <c r="A308" t="s">
        <v>6</v>
      </c>
      <c r="B308" t="s">
        <v>300</v>
      </c>
      <c r="C308" t="s">
        <v>163</v>
      </c>
      <c r="D308" t="s">
        <v>1609</v>
      </c>
      <c r="E308" t="s">
        <v>2033</v>
      </c>
    </row>
    <row r="309" spans="1:5" x14ac:dyDescent="0.2">
      <c r="A309" t="s">
        <v>11</v>
      </c>
      <c r="B309" t="s">
        <v>300</v>
      </c>
      <c r="C309" t="s">
        <v>126</v>
      </c>
      <c r="D309" t="s">
        <v>2</v>
      </c>
      <c r="E309" t="s">
        <v>2033</v>
      </c>
    </row>
    <row r="310" spans="1:5" x14ac:dyDescent="0.2">
      <c r="A310" t="s">
        <v>6</v>
      </c>
      <c r="B310" t="s">
        <v>300</v>
      </c>
      <c r="C310" t="s">
        <v>174</v>
      </c>
      <c r="D310" t="s">
        <v>1578</v>
      </c>
      <c r="E310" t="s">
        <v>2033</v>
      </c>
    </row>
    <row r="311" spans="1:5" x14ac:dyDescent="0.2">
      <c r="A311" t="s">
        <v>6</v>
      </c>
      <c r="B311" t="s">
        <v>300</v>
      </c>
      <c r="C311" t="s">
        <v>105</v>
      </c>
      <c r="D311" t="s">
        <v>1592</v>
      </c>
      <c r="E311" t="s">
        <v>2033</v>
      </c>
    </row>
    <row r="312" spans="1:5" x14ac:dyDescent="0.2">
      <c r="A312" t="s">
        <v>6</v>
      </c>
      <c r="B312" t="s">
        <v>300</v>
      </c>
      <c r="C312" t="s">
        <v>29</v>
      </c>
      <c r="D312" t="s">
        <v>1559</v>
      </c>
      <c r="E312" t="s">
        <v>2033</v>
      </c>
    </row>
    <row r="313" spans="1:5" x14ac:dyDescent="0.2">
      <c r="A313" t="s">
        <v>6</v>
      </c>
      <c r="B313" t="s">
        <v>300</v>
      </c>
      <c r="C313" t="s">
        <v>115</v>
      </c>
      <c r="D313" t="s">
        <v>1568</v>
      </c>
      <c r="E313" t="s">
        <v>2033</v>
      </c>
    </row>
    <row r="314" spans="1:5" x14ac:dyDescent="0.2">
      <c r="A314" t="s">
        <v>3</v>
      </c>
      <c r="B314" t="s">
        <v>300</v>
      </c>
      <c r="C314" t="s">
        <v>77</v>
      </c>
      <c r="D314" t="s">
        <v>2</v>
      </c>
      <c r="E314" t="s">
        <v>2033</v>
      </c>
    </row>
    <row r="315" spans="1:5" x14ac:dyDescent="0.2">
      <c r="A315" t="s">
        <v>9</v>
      </c>
      <c r="B315" t="s">
        <v>300</v>
      </c>
      <c r="C315" t="s">
        <v>132</v>
      </c>
      <c r="D315" t="s">
        <v>2</v>
      </c>
      <c r="E315" t="s">
        <v>2033</v>
      </c>
    </row>
    <row r="316" spans="1:5" x14ac:dyDescent="0.2">
      <c r="A316" t="s">
        <v>6</v>
      </c>
      <c r="B316" t="s">
        <v>300</v>
      </c>
      <c r="C316" t="s">
        <v>121</v>
      </c>
      <c r="D316" t="s">
        <v>1596</v>
      </c>
      <c r="E316" t="s">
        <v>2033</v>
      </c>
    </row>
    <row r="317" spans="1:5" x14ac:dyDescent="0.2">
      <c r="A317" t="s">
        <v>9</v>
      </c>
      <c r="B317" t="s">
        <v>300</v>
      </c>
      <c r="C317" t="s">
        <v>66</v>
      </c>
      <c r="D317" t="s">
        <v>2</v>
      </c>
      <c r="E317" t="s">
        <v>2033</v>
      </c>
    </row>
    <row r="318" spans="1:5" x14ac:dyDescent="0.2">
      <c r="A318" t="s">
        <v>11</v>
      </c>
      <c r="B318" t="s">
        <v>300</v>
      </c>
      <c r="C318" t="s">
        <v>146</v>
      </c>
      <c r="D318" t="s">
        <v>2</v>
      </c>
      <c r="E318" t="s">
        <v>2033</v>
      </c>
    </row>
    <row r="319" spans="1:5" x14ac:dyDescent="0.2">
      <c r="A319" t="s">
        <v>3</v>
      </c>
      <c r="B319" t="s">
        <v>300</v>
      </c>
      <c r="C319" t="s">
        <v>111</v>
      </c>
      <c r="D319" t="s">
        <v>2</v>
      </c>
      <c r="E319" t="s">
        <v>2033</v>
      </c>
    </row>
    <row r="320" spans="1:5" x14ac:dyDescent="0.2">
      <c r="A320" t="s">
        <v>3</v>
      </c>
      <c r="B320" t="s">
        <v>300</v>
      </c>
      <c r="C320" t="s">
        <v>5</v>
      </c>
      <c r="D320" t="s">
        <v>2</v>
      </c>
      <c r="E320" t="s">
        <v>2033</v>
      </c>
    </row>
    <row r="321" spans="1:5" x14ac:dyDescent="0.2">
      <c r="A321" t="s">
        <v>6</v>
      </c>
      <c r="B321" t="s">
        <v>300</v>
      </c>
      <c r="C321" t="s">
        <v>186</v>
      </c>
      <c r="D321" t="s">
        <v>1612</v>
      </c>
      <c r="E321" t="s">
        <v>2033</v>
      </c>
    </row>
    <row r="322" spans="1:5" x14ac:dyDescent="0.2">
      <c r="A322" t="s">
        <v>3</v>
      </c>
      <c r="B322" t="s">
        <v>300</v>
      </c>
      <c r="C322" t="s">
        <v>43</v>
      </c>
      <c r="D322" t="s">
        <v>2</v>
      </c>
      <c r="E322" t="s">
        <v>2033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E36B-6407-6447-8E7A-439202C06DDB}">
  <dimension ref="A1:E372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656</v>
      </c>
      <c r="C2" t="s">
        <v>657</v>
      </c>
      <c r="D2" t="s">
        <v>2</v>
      </c>
      <c r="E2" t="s">
        <v>818</v>
      </c>
    </row>
    <row r="3" spans="1:5" x14ac:dyDescent="0.2">
      <c r="A3" t="s">
        <v>6</v>
      </c>
      <c r="B3" t="s">
        <v>658</v>
      </c>
      <c r="C3" t="s">
        <v>659</v>
      </c>
      <c r="D3" t="s">
        <v>658</v>
      </c>
      <c r="E3" t="s">
        <v>818</v>
      </c>
    </row>
    <row r="4" spans="1:5" x14ac:dyDescent="0.2">
      <c r="A4" t="s">
        <v>6</v>
      </c>
      <c r="B4" t="s">
        <v>658</v>
      </c>
      <c r="C4" t="s">
        <v>660</v>
      </c>
      <c r="D4" t="s">
        <v>658</v>
      </c>
      <c r="E4" t="s">
        <v>818</v>
      </c>
    </row>
    <row r="5" spans="1:5" x14ac:dyDescent="0.2">
      <c r="A5" t="s">
        <v>9</v>
      </c>
      <c r="B5" t="s">
        <v>658</v>
      </c>
      <c r="C5" t="s">
        <v>661</v>
      </c>
      <c r="D5" t="s">
        <v>2</v>
      </c>
      <c r="E5" t="s">
        <v>818</v>
      </c>
    </row>
    <row r="6" spans="1:5" x14ac:dyDescent="0.2">
      <c r="A6" t="s">
        <v>3</v>
      </c>
      <c r="B6" t="s">
        <v>658</v>
      </c>
      <c r="C6" t="s">
        <v>662</v>
      </c>
      <c r="D6" t="s">
        <v>2</v>
      </c>
      <c r="E6" t="s">
        <v>818</v>
      </c>
    </row>
    <row r="7" spans="1:5" x14ac:dyDescent="0.2">
      <c r="A7" t="s">
        <v>9</v>
      </c>
      <c r="B7" t="s">
        <v>658</v>
      </c>
      <c r="C7" t="s">
        <v>663</v>
      </c>
      <c r="D7" t="s">
        <v>2</v>
      </c>
      <c r="E7" t="s">
        <v>818</v>
      </c>
    </row>
    <row r="8" spans="1:5" x14ac:dyDescent="0.2">
      <c r="A8" t="s">
        <v>9</v>
      </c>
      <c r="B8" t="s">
        <v>658</v>
      </c>
      <c r="C8" t="s">
        <v>664</v>
      </c>
      <c r="D8" t="s">
        <v>2</v>
      </c>
      <c r="E8" t="s">
        <v>818</v>
      </c>
    </row>
    <row r="9" spans="1:5" x14ac:dyDescent="0.2">
      <c r="A9" t="s">
        <v>9</v>
      </c>
      <c r="B9" t="s">
        <v>665</v>
      </c>
      <c r="C9" t="s">
        <v>666</v>
      </c>
      <c r="D9" t="s">
        <v>2</v>
      </c>
      <c r="E9" t="s">
        <v>818</v>
      </c>
    </row>
    <row r="10" spans="1:5" x14ac:dyDescent="0.2">
      <c r="A10" t="s">
        <v>3</v>
      </c>
      <c r="B10" t="s">
        <v>665</v>
      </c>
      <c r="C10" t="s">
        <v>667</v>
      </c>
      <c r="D10" t="s">
        <v>2</v>
      </c>
      <c r="E10" t="s">
        <v>818</v>
      </c>
    </row>
    <row r="11" spans="1:5" x14ac:dyDescent="0.2">
      <c r="A11" t="s">
        <v>6</v>
      </c>
      <c r="B11" t="s">
        <v>668</v>
      </c>
      <c r="C11" t="s">
        <v>669</v>
      </c>
      <c r="D11" t="s">
        <v>668</v>
      </c>
      <c r="E11" t="s">
        <v>818</v>
      </c>
    </row>
    <row r="12" spans="1:5" x14ac:dyDescent="0.2">
      <c r="A12" t="s">
        <v>3</v>
      </c>
      <c r="B12" t="s">
        <v>668</v>
      </c>
      <c r="C12" t="s">
        <v>670</v>
      </c>
      <c r="D12" t="s">
        <v>2</v>
      </c>
      <c r="E12" t="s">
        <v>818</v>
      </c>
    </row>
    <row r="13" spans="1:5" x14ac:dyDescent="0.2">
      <c r="A13" t="s">
        <v>3</v>
      </c>
      <c r="B13" t="s">
        <v>668</v>
      </c>
      <c r="C13" t="s">
        <v>645</v>
      </c>
      <c r="D13" t="s">
        <v>2</v>
      </c>
      <c r="E13" t="s">
        <v>818</v>
      </c>
    </row>
    <row r="14" spans="1:5" x14ac:dyDescent="0.2">
      <c r="A14" t="s">
        <v>9</v>
      </c>
      <c r="B14" t="s">
        <v>668</v>
      </c>
      <c r="C14" t="s">
        <v>671</v>
      </c>
      <c r="D14" t="s">
        <v>2</v>
      </c>
      <c r="E14" t="s">
        <v>818</v>
      </c>
    </row>
    <row r="15" spans="1:5" x14ac:dyDescent="0.2">
      <c r="A15" t="s">
        <v>3</v>
      </c>
      <c r="B15" t="s">
        <v>672</v>
      </c>
      <c r="C15" t="s">
        <v>673</v>
      </c>
      <c r="D15" t="s">
        <v>2</v>
      </c>
      <c r="E15" t="s">
        <v>818</v>
      </c>
    </row>
    <row r="16" spans="1:5" x14ac:dyDescent="0.2">
      <c r="A16" t="s">
        <v>9</v>
      </c>
      <c r="B16" t="s">
        <v>672</v>
      </c>
      <c r="C16" t="s">
        <v>674</v>
      </c>
      <c r="D16" t="s">
        <v>2</v>
      </c>
      <c r="E16" t="s">
        <v>818</v>
      </c>
    </row>
    <row r="17" spans="1:5" x14ac:dyDescent="0.2">
      <c r="A17" t="s">
        <v>3</v>
      </c>
      <c r="B17" t="s">
        <v>672</v>
      </c>
      <c r="C17" t="s">
        <v>675</v>
      </c>
      <c r="D17" t="s">
        <v>2</v>
      </c>
      <c r="E17" t="s">
        <v>818</v>
      </c>
    </row>
    <row r="18" spans="1:5" x14ac:dyDescent="0.2">
      <c r="A18" t="s">
        <v>3</v>
      </c>
      <c r="B18" t="s">
        <v>672</v>
      </c>
      <c r="C18" t="s">
        <v>676</v>
      </c>
      <c r="D18" t="s">
        <v>2</v>
      </c>
      <c r="E18" t="s">
        <v>818</v>
      </c>
    </row>
    <row r="19" spans="1:5" x14ac:dyDescent="0.2">
      <c r="A19" t="s">
        <v>9</v>
      </c>
      <c r="B19" t="s">
        <v>672</v>
      </c>
      <c r="C19" t="s">
        <v>677</v>
      </c>
      <c r="D19" t="s">
        <v>2</v>
      </c>
      <c r="E19" t="s">
        <v>818</v>
      </c>
    </row>
    <row r="20" spans="1:5" x14ac:dyDescent="0.2">
      <c r="A20" t="s">
        <v>9</v>
      </c>
      <c r="B20" t="s">
        <v>678</v>
      </c>
      <c r="C20" t="s">
        <v>679</v>
      </c>
      <c r="D20" t="s">
        <v>2</v>
      </c>
      <c r="E20" t="s">
        <v>818</v>
      </c>
    </row>
    <row r="21" spans="1:5" x14ac:dyDescent="0.2">
      <c r="A21" t="s">
        <v>9</v>
      </c>
      <c r="B21" t="s">
        <v>678</v>
      </c>
      <c r="C21" t="s">
        <v>680</v>
      </c>
      <c r="D21" t="s">
        <v>2</v>
      </c>
      <c r="E21" t="s">
        <v>818</v>
      </c>
    </row>
    <row r="22" spans="1:5" x14ac:dyDescent="0.2">
      <c r="A22" t="s">
        <v>9</v>
      </c>
      <c r="B22" t="s">
        <v>678</v>
      </c>
      <c r="C22" t="s">
        <v>681</v>
      </c>
      <c r="D22" t="s">
        <v>2</v>
      </c>
      <c r="E22" t="s">
        <v>818</v>
      </c>
    </row>
    <row r="23" spans="1:5" x14ac:dyDescent="0.2">
      <c r="A23" t="s">
        <v>9</v>
      </c>
      <c r="B23" t="s">
        <v>678</v>
      </c>
      <c r="C23" t="s">
        <v>682</v>
      </c>
      <c r="D23" t="s">
        <v>2</v>
      </c>
      <c r="E23" t="s">
        <v>818</v>
      </c>
    </row>
    <row r="24" spans="1:5" x14ac:dyDescent="0.2">
      <c r="A24" t="s">
        <v>3</v>
      </c>
      <c r="B24" t="s">
        <v>678</v>
      </c>
      <c r="C24" t="s">
        <v>683</v>
      </c>
      <c r="D24" t="s">
        <v>2</v>
      </c>
      <c r="E24" t="s">
        <v>818</v>
      </c>
    </row>
    <row r="25" spans="1:5" x14ac:dyDescent="0.2">
      <c r="A25" t="s">
        <v>9</v>
      </c>
      <c r="B25" t="s">
        <v>684</v>
      </c>
      <c r="C25" t="s">
        <v>685</v>
      </c>
      <c r="D25" t="s">
        <v>2</v>
      </c>
      <c r="E25" t="s">
        <v>818</v>
      </c>
    </row>
    <row r="26" spans="1:5" x14ac:dyDescent="0.2">
      <c r="A26" t="s">
        <v>6</v>
      </c>
      <c r="B26" t="s">
        <v>684</v>
      </c>
      <c r="C26" t="s">
        <v>686</v>
      </c>
      <c r="D26" t="s">
        <v>603</v>
      </c>
      <c r="E26" t="s">
        <v>818</v>
      </c>
    </row>
    <row r="27" spans="1:5" x14ac:dyDescent="0.2">
      <c r="A27" t="s">
        <v>6</v>
      </c>
      <c r="B27" t="s">
        <v>684</v>
      </c>
      <c r="C27" t="s">
        <v>687</v>
      </c>
      <c r="D27" t="s">
        <v>1637</v>
      </c>
      <c r="E27" t="s">
        <v>818</v>
      </c>
    </row>
    <row r="28" spans="1:5" x14ac:dyDescent="0.2">
      <c r="A28" t="s">
        <v>3</v>
      </c>
      <c r="B28" t="s">
        <v>684</v>
      </c>
      <c r="C28" t="s">
        <v>630</v>
      </c>
      <c r="D28" t="s">
        <v>2</v>
      </c>
      <c r="E28" t="s">
        <v>818</v>
      </c>
    </row>
    <row r="29" spans="1:5" x14ac:dyDescent="0.2">
      <c r="A29" t="s">
        <v>3</v>
      </c>
      <c r="B29" t="s">
        <v>684</v>
      </c>
      <c r="C29" t="s">
        <v>688</v>
      </c>
      <c r="D29" t="s">
        <v>2</v>
      </c>
      <c r="E29" t="s">
        <v>818</v>
      </c>
    </row>
    <row r="30" spans="1:5" x14ac:dyDescent="0.2">
      <c r="A30" t="s">
        <v>9</v>
      </c>
      <c r="B30" t="s">
        <v>689</v>
      </c>
      <c r="C30" t="s">
        <v>690</v>
      </c>
      <c r="D30" t="s">
        <v>2</v>
      </c>
      <c r="E30" t="s">
        <v>818</v>
      </c>
    </row>
    <row r="31" spans="1:5" x14ac:dyDescent="0.2">
      <c r="A31" t="s">
        <v>6</v>
      </c>
      <c r="B31" t="s">
        <v>689</v>
      </c>
      <c r="C31" t="s">
        <v>691</v>
      </c>
      <c r="D31" t="s">
        <v>698</v>
      </c>
      <c r="E31" t="s">
        <v>818</v>
      </c>
    </row>
    <row r="32" spans="1:5" x14ac:dyDescent="0.2">
      <c r="A32" t="s">
        <v>9</v>
      </c>
      <c r="B32" t="s">
        <v>689</v>
      </c>
      <c r="C32" t="s">
        <v>692</v>
      </c>
      <c r="D32" t="s">
        <v>2</v>
      </c>
      <c r="E32" t="s">
        <v>818</v>
      </c>
    </row>
    <row r="33" spans="1:5" x14ac:dyDescent="0.2">
      <c r="A33" t="s">
        <v>9</v>
      </c>
      <c r="B33" t="s">
        <v>689</v>
      </c>
      <c r="C33" t="s">
        <v>693</v>
      </c>
      <c r="D33" t="s">
        <v>2</v>
      </c>
      <c r="E33" t="s">
        <v>818</v>
      </c>
    </row>
    <row r="34" spans="1:5" x14ac:dyDescent="0.2">
      <c r="A34" t="s">
        <v>9</v>
      </c>
      <c r="B34" t="s">
        <v>694</v>
      </c>
      <c r="C34" t="s">
        <v>610</v>
      </c>
      <c r="D34" t="s">
        <v>2</v>
      </c>
      <c r="E34" t="s">
        <v>818</v>
      </c>
    </row>
    <row r="35" spans="1:5" x14ac:dyDescent="0.2">
      <c r="A35" t="s">
        <v>9</v>
      </c>
      <c r="B35" t="s">
        <v>694</v>
      </c>
      <c r="C35" t="s">
        <v>695</v>
      </c>
      <c r="D35" t="s">
        <v>2</v>
      </c>
      <c r="E35" t="s">
        <v>818</v>
      </c>
    </row>
    <row r="36" spans="1:5" x14ac:dyDescent="0.2">
      <c r="A36" t="s">
        <v>3</v>
      </c>
      <c r="B36" t="s">
        <v>696</v>
      </c>
      <c r="C36" t="s">
        <v>697</v>
      </c>
      <c r="D36" t="s">
        <v>2</v>
      </c>
      <c r="E36" t="s">
        <v>818</v>
      </c>
    </row>
    <row r="37" spans="1:5" x14ac:dyDescent="0.2">
      <c r="A37" t="s">
        <v>3</v>
      </c>
      <c r="B37" t="s">
        <v>698</v>
      </c>
      <c r="C37" t="s">
        <v>638</v>
      </c>
      <c r="D37" t="s">
        <v>2</v>
      </c>
      <c r="E37" t="s">
        <v>818</v>
      </c>
    </row>
    <row r="38" spans="1:5" x14ac:dyDescent="0.2">
      <c r="A38" t="s">
        <v>3</v>
      </c>
      <c r="B38" t="s">
        <v>698</v>
      </c>
      <c r="C38" t="s">
        <v>699</v>
      </c>
      <c r="D38" t="s">
        <v>2</v>
      </c>
      <c r="E38" t="s">
        <v>818</v>
      </c>
    </row>
    <row r="39" spans="1:5" x14ac:dyDescent="0.2">
      <c r="A39" t="s">
        <v>6</v>
      </c>
      <c r="B39" t="s">
        <v>698</v>
      </c>
      <c r="C39" t="s">
        <v>700</v>
      </c>
      <c r="D39" t="s">
        <v>710</v>
      </c>
      <c r="E39" t="s">
        <v>818</v>
      </c>
    </row>
    <row r="40" spans="1:5" x14ac:dyDescent="0.2">
      <c r="A40" t="s">
        <v>6</v>
      </c>
      <c r="B40" t="s">
        <v>701</v>
      </c>
      <c r="C40" t="s">
        <v>702</v>
      </c>
      <c r="D40" t="s">
        <v>701</v>
      </c>
      <c r="E40" t="s">
        <v>818</v>
      </c>
    </row>
    <row r="41" spans="1:5" x14ac:dyDescent="0.2">
      <c r="A41" t="s">
        <v>9</v>
      </c>
      <c r="B41" t="s">
        <v>701</v>
      </c>
      <c r="C41" t="s">
        <v>703</v>
      </c>
      <c r="D41" t="s">
        <v>2</v>
      </c>
      <c r="E41" t="s">
        <v>818</v>
      </c>
    </row>
    <row r="42" spans="1:5" x14ac:dyDescent="0.2">
      <c r="A42" t="s">
        <v>9</v>
      </c>
      <c r="B42" t="s">
        <v>701</v>
      </c>
      <c r="C42" t="s">
        <v>704</v>
      </c>
      <c r="D42" t="s">
        <v>2</v>
      </c>
      <c r="E42" t="s">
        <v>818</v>
      </c>
    </row>
    <row r="43" spans="1:5" x14ac:dyDescent="0.2">
      <c r="A43" t="s">
        <v>9</v>
      </c>
      <c r="B43" t="s">
        <v>701</v>
      </c>
      <c r="C43" t="s">
        <v>705</v>
      </c>
      <c r="D43" t="s">
        <v>2</v>
      </c>
      <c r="E43" t="s">
        <v>818</v>
      </c>
    </row>
    <row r="44" spans="1:5" x14ac:dyDescent="0.2">
      <c r="A44" t="s">
        <v>9</v>
      </c>
      <c r="B44" t="s">
        <v>701</v>
      </c>
      <c r="C44" t="s">
        <v>706</v>
      </c>
      <c r="D44" t="s">
        <v>2</v>
      </c>
      <c r="E44" t="s">
        <v>818</v>
      </c>
    </row>
    <row r="45" spans="1:5" x14ac:dyDescent="0.2">
      <c r="A45" t="s">
        <v>9</v>
      </c>
      <c r="B45" t="s">
        <v>701</v>
      </c>
      <c r="C45" t="s">
        <v>707</v>
      </c>
      <c r="D45" t="s">
        <v>2</v>
      </c>
      <c r="E45" t="s">
        <v>818</v>
      </c>
    </row>
    <row r="46" spans="1:5" x14ac:dyDescent="0.2">
      <c r="A46" t="s">
        <v>9</v>
      </c>
      <c r="B46" t="s">
        <v>708</v>
      </c>
      <c r="C46" t="s">
        <v>709</v>
      </c>
      <c r="D46" t="s">
        <v>2</v>
      </c>
      <c r="E46" t="s">
        <v>818</v>
      </c>
    </row>
    <row r="47" spans="1:5" x14ac:dyDescent="0.2">
      <c r="A47" t="s">
        <v>3</v>
      </c>
      <c r="B47" t="s">
        <v>708</v>
      </c>
      <c r="C47" t="s">
        <v>636</v>
      </c>
      <c r="D47" t="s">
        <v>2</v>
      </c>
      <c r="E47" t="s">
        <v>818</v>
      </c>
    </row>
    <row r="48" spans="1:5" x14ac:dyDescent="0.2">
      <c r="A48" t="s">
        <v>9</v>
      </c>
      <c r="B48" t="s">
        <v>710</v>
      </c>
      <c r="C48" t="s">
        <v>711</v>
      </c>
      <c r="D48" t="s">
        <v>2</v>
      </c>
      <c r="E48" t="s">
        <v>818</v>
      </c>
    </row>
    <row r="49" spans="1:5" x14ac:dyDescent="0.2">
      <c r="A49" t="s">
        <v>3</v>
      </c>
      <c r="B49" t="s">
        <v>710</v>
      </c>
      <c r="C49" t="s">
        <v>712</v>
      </c>
      <c r="D49" t="s">
        <v>2</v>
      </c>
      <c r="E49" t="s">
        <v>818</v>
      </c>
    </row>
    <row r="50" spans="1:5" x14ac:dyDescent="0.2">
      <c r="A50" t="s">
        <v>3</v>
      </c>
      <c r="B50" t="s">
        <v>710</v>
      </c>
      <c r="C50" t="s">
        <v>713</v>
      </c>
      <c r="D50" t="s">
        <v>2</v>
      </c>
      <c r="E50" t="s">
        <v>818</v>
      </c>
    </row>
    <row r="51" spans="1:5" x14ac:dyDescent="0.2">
      <c r="A51" t="s">
        <v>9</v>
      </c>
      <c r="B51" t="s">
        <v>710</v>
      </c>
      <c r="C51" t="s">
        <v>714</v>
      </c>
      <c r="D51" t="s">
        <v>2</v>
      </c>
      <c r="E51" t="s">
        <v>818</v>
      </c>
    </row>
    <row r="52" spans="1:5" x14ac:dyDescent="0.2">
      <c r="A52" t="s">
        <v>6</v>
      </c>
      <c r="B52" t="s">
        <v>715</v>
      </c>
      <c r="C52" t="s">
        <v>716</v>
      </c>
      <c r="D52" t="s">
        <v>725</v>
      </c>
      <c r="E52" t="s">
        <v>818</v>
      </c>
    </row>
    <row r="53" spans="1:5" x14ac:dyDescent="0.2">
      <c r="A53" t="s">
        <v>9</v>
      </c>
      <c r="B53" t="s">
        <v>717</v>
      </c>
      <c r="C53" t="s">
        <v>718</v>
      </c>
      <c r="D53" t="s">
        <v>2</v>
      </c>
      <c r="E53" t="s">
        <v>818</v>
      </c>
    </row>
    <row r="54" spans="1:5" x14ac:dyDescent="0.2">
      <c r="A54" t="s">
        <v>3</v>
      </c>
      <c r="B54" t="s">
        <v>717</v>
      </c>
      <c r="C54" t="s">
        <v>622</v>
      </c>
      <c r="D54" t="s">
        <v>2</v>
      </c>
      <c r="E54" t="s">
        <v>818</v>
      </c>
    </row>
    <row r="55" spans="1:5" x14ac:dyDescent="0.2">
      <c r="A55" t="s">
        <v>3</v>
      </c>
      <c r="B55" t="s">
        <v>717</v>
      </c>
      <c r="C55" t="s">
        <v>719</v>
      </c>
      <c r="D55" t="s">
        <v>2</v>
      </c>
      <c r="E55" t="s">
        <v>818</v>
      </c>
    </row>
    <row r="56" spans="1:5" x14ac:dyDescent="0.2">
      <c r="A56" t="s">
        <v>3</v>
      </c>
      <c r="B56" t="s">
        <v>720</v>
      </c>
      <c r="C56" t="s">
        <v>721</v>
      </c>
      <c r="D56" t="s">
        <v>2</v>
      </c>
      <c r="E56" t="s">
        <v>818</v>
      </c>
    </row>
    <row r="57" spans="1:5" x14ac:dyDescent="0.2">
      <c r="A57" t="s">
        <v>9</v>
      </c>
      <c r="B57" t="s">
        <v>720</v>
      </c>
      <c r="C57" t="s">
        <v>722</v>
      </c>
      <c r="D57" t="s">
        <v>2</v>
      </c>
      <c r="E57" t="s">
        <v>818</v>
      </c>
    </row>
    <row r="58" spans="1:5" x14ac:dyDescent="0.2">
      <c r="A58" t="s">
        <v>9</v>
      </c>
      <c r="B58" t="s">
        <v>720</v>
      </c>
      <c r="C58" t="s">
        <v>723</v>
      </c>
      <c r="D58" t="s">
        <v>2</v>
      </c>
      <c r="E58" t="s">
        <v>818</v>
      </c>
    </row>
    <row r="59" spans="1:5" x14ac:dyDescent="0.2">
      <c r="A59" t="s">
        <v>11</v>
      </c>
      <c r="B59" t="s">
        <v>720</v>
      </c>
      <c r="C59" t="s">
        <v>724</v>
      </c>
      <c r="D59" t="s">
        <v>2</v>
      </c>
      <c r="E59" t="s">
        <v>818</v>
      </c>
    </row>
    <row r="60" spans="1:5" x14ac:dyDescent="0.2">
      <c r="A60" t="s">
        <v>3</v>
      </c>
      <c r="B60" t="s">
        <v>725</v>
      </c>
      <c r="C60" t="s">
        <v>726</v>
      </c>
      <c r="D60" t="s">
        <v>2</v>
      </c>
      <c r="E60" t="s">
        <v>818</v>
      </c>
    </row>
    <row r="61" spans="1:5" x14ac:dyDescent="0.2">
      <c r="A61" t="s">
        <v>9</v>
      </c>
      <c r="B61" t="s">
        <v>725</v>
      </c>
      <c r="C61" t="s">
        <v>727</v>
      </c>
      <c r="D61" t="s">
        <v>2</v>
      </c>
      <c r="E61" t="s">
        <v>818</v>
      </c>
    </row>
    <row r="62" spans="1:5" x14ac:dyDescent="0.2">
      <c r="A62" t="s">
        <v>3</v>
      </c>
      <c r="B62" t="s">
        <v>725</v>
      </c>
      <c r="C62" t="s">
        <v>728</v>
      </c>
      <c r="D62" t="s">
        <v>2</v>
      </c>
      <c r="E62" t="s">
        <v>818</v>
      </c>
    </row>
    <row r="63" spans="1:5" x14ac:dyDescent="0.2">
      <c r="A63" t="s">
        <v>3</v>
      </c>
      <c r="B63" t="s">
        <v>725</v>
      </c>
      <c r="C63" t="s">
        <v>729</v>
      </c>
      <c r="D63" t="s">
        <v>2</v>
      </c>
      <c r="E63" t="s">
        <v>818</v>
      </c>
    </row>
    <row r="64" spans="1:5" x14ac:dyDescent="0.2">
      <c r="A64" t="s">
        <v>6</v>
      </c>
      <c r="B64" t="s">
        <v>730</v>
      </c>
      <c r="C64" t="s">
        <v>635</v>
      </c>
      <c r="D64" t="s">
        <v>1638</v>
      </c>
      <c r="E64" t="s">
        <v>818</v>
      </c>
    </row>
    <row r="65" spans="1:5" x14ac:dyDescent="0.2">
      <c r="A65" t="s">
        <v>9</v>
      </c>
      <c r="B65" t="s">
        <v>730</v>
      </c>
      <c r="C65" t="s">
        <v>731</v>
      </c>
      <c r="D65" t="s">
        <v>2</v>
      </c>
      <c r="E65" t="s">
        <v>818</v>
      </c>
    </row>
    <row r="66" spans="1:5" x14ac:dyDescent="0.2">
      <c r="A66" t="s">
        <v>3</v>
      </c>
      <c r="B66" t="s">
        <v>732</v>
      </c>
      <c r="C66" t="s">
        <v>733</v>
      </c>
      <c r="D66" t="s">
        <v>2</v>
      </c>
      <c r="E66" t="s">
        <v>818</v>
      </c>
    </row>
    <row r="67" spans="1:5" x14ac:dyDescent="0.2">
      <c r="A67" t="s">
        <v>9</v>
      </c>
      <c r="B67" t="s">
        <v>732</v>
      </c>
      <c r="C67" t="s">
        <v>734</v>
      </c>
      <c r="D67" t="s">
        <v>2</v>
      </c>
      <c r="E67" t="s">
        <v>818</v>
      </c>
    </row>
    <row r="68" spans="1:5" x14ac:dyDescent="0.2">
      <c r="A68" t="s">
        <v>6</v>
      </c>
      <c r="B68" t="s">
        <v>735</v>
      </c>
      <c r="C68" t="s">
        <v>736</v>
      </c>
      <c r="D68" t="s">
        <v>621</v>
      </c>
      <c r="E68" t="s">
        <v>818</v>
      </c>
    </row>
    <row r="69" spans="1:5" x14ac:dyDescent="0.2">
      <c r="A69" t="s">
        <v>9</v>
      </c>
      <c r="B69" t="s">
        <v>735</v>
      </c>
      <c r="C69" t="s">
        <v>737</v>
      </c>
      <c r="D69" t="s">
        <v>2</v>
      </c>
      <c r="E69" t="s">
        <v>818</v>
      </c>
    </row>
    <row r="70" spans="1:5" x14ac:dyDescent="0.2">
      <c r="A70" t="s">
        <v>9</v>
      </c>
      <c r="B70" t="s">
        <v>735</v>
      </c>
      <c r="C70" t="s">
        <v>625</v>
      </c>
      <c r="D70" t="s">
        <v>2</v>
      </c>
      <c r="E70" t="s">
        <v>818</v>
      </c>
    </row>
    <row r="71" spans="1:5" x14ac:dyDescent="0.2">
      <c r="A71" t="s">
        <v>3</v>
      </c>
      <c r="B71" t="s">
        <v>738</v>
      </c>
      <c r="C71" t="s">
        <v>739</v>
      </c>
      <c r="D71" t="s">
        <v>2</v>
      </c>
      <c r="E71" t="s">
        <v>818</v>
      </c>
    </row>
    <row r="72" spans="1:5" x14ac:dyDescent="0.2">
      <c r="A72" t="s">
        <v>9</v>
      </c>
      <c r="B72" t="s">
        <v>740</v>
      </c>
      <c r="C72" t="s">
        <v>741</v>
      </c>
      <c r="D72" t="s">
        <v>2</v>
      </c>
      <c r="E72" t="s">
        <v>818</v>
      </c>
    </row>
    <row r="73" spans="1:5" x14ac:dyDescent="0.2">
      <c r="A73" t="s">
        <v>3</v>
      </c>
      <c r="B73" t="s">
        <v>740</v>
      </c>
      <c r="C73" t="s">
        <v>650</v>
      </c>
      <c r="D73" t="s">
        <v>2</v>
      </c>
      <c r="E73" t="s">
        <v>818</v>
      </c>
    </row>
    <row r="74" spans="1:5" x14ac:dyDescent="0.2">
      <c r="A74" t="s">
        <v>3</v>
      </c>
      <c r="B74" t="s">
        <v>742</v>
      </c>
      <c r="C74" t="s">
        <v>743</v>
      </c>
      <c r="D74" t="s">
        <v>2</v>
      </c>
      <c r="E74" t="s">
        <v>818</v>
      </c>
    </row>
    <row r="75" spans="1:5" x14ac:dyDescent="0.2">
      <c r="A75" t="s">
        <v>6</v>
      </c>
      <c r="B75" t="s">
        <v>744</v>
      </c>
      <c r="C75" t="s">
        <v>745</v>
      </c>
      <c r="D75" t="s">
        <v>750</v>
      </c>
      <c r="E75" t="s">
        <v>818</v>
      </c>
    </row>
    <row r="76" spans="1:5" x14ac:dyDescent="0.2">
      <c r="A76" t="s">
        <v>3</v>
      </c>
      <c r="B76" t="s">
        <v>744</v>
      </c>
      <c r="C76" t="s">
        <v>746</v>
      </c>
      <c r="D76" t="s">
        <v>2</v>
      </c>
      <c r="E76" t="s">
        <v>818</v>
      </c>
    </row>
    <row r="77" spans="1:5" x14ac:dyDescent="0.2">
      <c r="A77" t="s">
        <v>9</v>
      </c>
      <c r="B77" t="s">
        <v>744</v>
      </c>
      <c r="C77" t="s">
        <v>747</v>
      </c>
      <c r="D77" t="s">
        <v>2</v>
      </c>
      <c r="E77" t="s">
        <v>818</v>
      </c>
    </row>
    <row r="78" spans="1:5" x14ac:dyDescent="0.2">
      <c r="A78" t="s">
        <v>3</v>
      </c>
      <c r="B78" t="s">
        <v>748</v>
      </c>
      <c r="C78" t="s">
        <v>749</v>
      </c>
      <c r="D78" t="s">
        <v>2</v>
      </c>
      <c r="E78" t="s">
        <v>818</v>
      </c>
    </row>
    <row r="79" spans="1:5" x14ac:dyDescent="0.2">
      <c r="A79" t="s">
        <v>3</v>
      </c>
      <c r="B79" t="s">
        <v>748</v>
      </c>
      <c r="C79" t="s">
        <v>626</v>
      </c>
      <c r="D79" t="s">
        <v>2</v>
      </c>
      <c r="E79" t="s">
        <v>818</v>
      </c>
    </row>
    <row r="80" spans="1:5" x14ac:dyDescent="0.2">
      <c r="A80" t="s">
        <v>11</v>
      </c>
      <c r="B80" t="s">
        <v>750</v>
      </c>
      <c r="C80" t="s">
        <v>751</v>
      </c>
      <c r="D80" t="s">
        <v>2</v>
      </c>
      <c r="E80" t="s">
        <v>818</v>
      </c>
    </row>
    <row r="81" spans="1:5" x14ac:dyDescent="0.2">
      <c r="A81" t="s">
        <v>6</v>
      </c>
      <c r="B81" t="s">
        <v>752</v>
      </c>
      <c r="C81" t="s">
        <v>753</v>
      </c>
      <c r="D81" t="s">
        <v>613</v>
      </c>
      <c r="E81" t="s">
        <v>818</v>
      </c>
    </row>
    <row r="82" spans="1:5" x14ac:dyDescent="0.2">
      <c r="A82" t="s">
        <v>3</v>
      </c>
      <c r="B82" t="s">
        <v>752</v>
      </c>
      <c r="C82" t="s">
        <v>754</v>
      </c>
      <c r="D82" t="s">
        <v>2</v>
      </c>
      <c r="E82" t="s">
        <v>818</v>
      </c>
    </row>
    <row r="83" spans="1:5" x14ac:dyDescent="0.2">
      <c r="A83" t="s">
        <v>9</v>
      </c>
      <c r="B83" t="s">
        <v>752</v>
      </c>
      <c r="C83" t="s">
        <v>755</v>
      </c>
      <c r="D83" t="s">
        <v>2</v>
      </c>
      <c r="E83" t="s">
        <v>818</v>
      </c>
    </row>
    <row r="84" spans="1:5" x14ac:dyDescent="0.2">
      <c r="A84" t="s">
        <v>6</v>
      </c>
      <c r="B84" t="s">
        <v>603</v>
      </c>
      <c r="C84" t="s">
        <v>605</v>
      </c>
      <c r="D84" t="s">
        <v>639</v>
      </c>
      <c r="E84" t="s">
        <v>818</v>
      </c>
    </row>
    <row r="85" spans="1:5" x14ac:dyDescent="0.2">
      <c r="A85" t="s">
        <v>3</v>
      </c>
      <c r="B85" t="s">
        <v>603</v>
      </c>
      <c r="C85" t="s">
        <v>606</v>
      </c>
      <c r="D85" t="s">
        <v>2</v>
      </c>
      <c r="E85" t="s">
        <v>818</v>
      </c>
    </row>
    <row r="86" spans="1:5" x14ac:dyDescent="0.2">
      <c r="A86" t="s">
        <v>3</v>
      </c>
      <c r="B86" t="s">
        <v>603</v>
      </c>
      <c r="C86" t="s">
        <v>607</v>
      </c>
      <c r="D86" t="s">
        <v>2</v>
      </c>
      <c r="E86" t="s">
        <v>818</v>
      </c>
    </row>
    <row r="87" spans="1:5" x14ac:dyDescent="0.2">
      <c r="A87" t="s">
        <v>9</v>
      </c>
      <c r="B87" t="s">
        <v>608</v>
      </c>
      <c r="C87" t="s">
        <v>611</v>
      </c>
      <c r="D87" t="s">
        <v>2</v>
      </c>
      <c r="E87" t="s">
        <v>818</v>
      </c>
    </row>
    <row r="88" spans="1:5" x14ac:dyDescent="0.2">
      <c r="A88" t="s">
        <v>3</v>
      </c>
      <c r="B88" t="s">
        <v>608</v>
      </c>
      <c r="C88" t="s">
        <v>612</v>
      </c>
      <c r="D88" t="s">
        <v>2</v>
      </c>
      <c r="E88" t="s">
        <v>818</v>
      </c>
    </row>
    <row r="89" spans="1:5" x14ac:dyDescent="0.2">
      <c r="A89" t="s">
        <v>9</v>
      </c>
      <c r="B89" t="s">
        <v>613</v>
      </c>
      <c r="C89" t="s">
        <v>614</v>
      </c>
      <c r="D89" t="s">
        <v>2</v>
      </c>
      <c r="E89" t="s">
        <v>818</v>
      </c>
    </row>
    <row r="90" spans="1:5" x14ac:dyDescent="0.2">
      <c r="A90" t="s">
        <v>6</v>
      </c>
      <c r="B90" t="s">
        <v>615</v>
      </c>
      <c r="C90" t="s">
        <v>616</v>
      </c>
      <c r="D90" t="s">
        <v>615</v>
      </c>
      <c r="E90" t="s">
        <v>818</v>
      </c>
    </row>
    <row r="91" spans="1:5" x14ac:dyDescent="0.2">
      <c r="A91" t="s">
        <v>11</v>
      </c>
      <c r="B91" t="s">
        <v>617</v>
      </c>
      <c r="C91" t="s">
        <v>618</v>
      </c>
      <c r="D91" t="s">
        <v>2</v>
      </c>
      <c r="E91" t="s">
        <v>818</v>
      </c>
    </row>
    <row r="92" spans="1:5" x14ac:dyDescent="0.2">
      <c r="A92" t="s">
        <v>3</v>
      </c>
      <c r="B92" t="s">
        <v>617</v>
      </c>
      <c r="C92" t="s">
        <v>619</v>
      </c>
      <c r="D92" t="s">
        <v>2</v>
      </c>
      <c r="E92" t="s">
        <v>818</v>
      </c>
    </row>
    <row r="93" spans="1:5" x14ac:dyDescent="0.2">
      <c r="A93" t="s">
        <v>9</v>
      </c>
      <c r="B93" t="s">
        <v>617</v>
      </c>
      <c r="C93" t="s">
        <v>620</v>
      </c>
      <c r="D93" t="s">
        <v>2</v>
      </c>
      <c r="E93" t="s">
        <v>818</v>
      </c>
    </row>
    <row r="94" spans="1:5" x14ac:dyDescent="0.2">
      <c r="A94" t="s">
        <v>6</v>
      </c>
      <c r="B94" t="s">
        <v>621</v>
      </c>
      <c r="C94" t="s">
        <v>623</v>
      </c>
      <c r="D94" t="s">
        <v>624</v>
      </c>
      <c r="E94" t="s">
        <v>818</v>
      </c>
    </row>
    <row r="95" spans="1:5" x14ac:dyDescent="0.2">
      <c r="A95" t="s">
        <v>3</v>
      </c>
      <c r="B95" t="s">
        <v>628</v>
      </c>
      <c r="C95" t="s">
        <v>629</v>
      </c>
      <c r="D95" t="s">
        <v>2</v>
      </c>
      <c r="E95" t="s">
        <v>818</v>
      </c>
    </row>
    <row r="96" spans="1:5" x14ac:dyDescent="0.2">
      <c r="A96" t="s">
        <v>9</v>
      </c>
      <c r="B96" t="s">
        <v>628</v>
      </c>
      <c r="C96" t="s">
        <v>631</v>
      </c>
      <c r="D96" t="s">
        <v>2</v>
      </c>
      <c r="E96" t="s">
        <v>818</v>
      </c>
    </row>
    <row r="97" spans="1:5" x14ac:dyDescent="0.2">
      <c r="A97" t="s">
        <v>6</v>
      </c>
      <c r="B97" t="s">
        <v>632</v>
      </c>
      <c r="C97" t="s">
        <v>633</v>
      </c>
      <c r="D97" t="s">
        <v>632</v>
      </c>
      <c r="E97" t="s">
        <v>818</v>
      </c>
    </row>
    <row r="98" spans="1:5" x14ac:dyDescent="0.2">
      <c r="A98" t="s">
        <v>6</v>
      </c>
      <c r="B98" t="s">
        <v>634</v>
      </c>
      <c r="C98" t="s">
        <v>637</v>
      </c>
      <c r="D98" t="s">
        <v>624</v>
      </c>
      <c r="E98" t="s">
        <v>818</v>
      </c>
    </row>
    <row r="99" spans="1:5" x14ac:dyDescent="0.2">
      <c r="A99" t="s">
        <v>3</v>
      </c>
      <c r="B99" t="s">
        <v>639</v>
      </c>
      <c r="C99" t="s">
        <v>640</v>
      </c>
      <c r="D99" t="s">
        <v>2</v>
      </c>
      <c r="E99" t="s">
        <v>818</v>
      </c>
    </row>
    <row r="100" spans="1:5" x14ac:dyDescent="0.2">
      <c r="A100" t="s">
        <v>3</v>
      </c>
      <c r="B100" t="s">
        <v>639</v>
      </c>
      <c r="C100" t="s">
        <v>641</v>
      </c>
      <c r="D100" t="s">
        <v>2</v>
      </c>
      <c r="E100" t="s">
        <v>818</v>
      </c>
    </row>
    <row r="101" spans="1:5" x14ac:dyDescent="0.2">
      <c r="A101" t="s">
        <v>6</v>
      </c>
      <c r="B101" t="s">
        <v>642</v>
      </c>
      <c r="C101" t="s">
        <v>643</v>
      </c>
      <c r="D101" t="s">
        <v>579</v>
      </c>
      <c r="E101" t="s">
        <v>818</v>
      </c>
    </row>
    <row r="102" spans="1:5" x14ac:dyDescent="0.2">
      <c r="A102" t="s">
        <v>9</v>
      </c>
      <c r="B102" t="s">
        <v>642</v>
      </c>
      <c r="C102" t="s">
        <v>644</v>
      </c>
      <c r="D102" t="s">
        <v>2</v>
      </c>
      <c r="E102" t="s">
        <v>818</v>
      </c>
    </row>
    <row r="103" spans="1:5" x14ac:dyDescent="0.2">
      <c r="A103" t="s">
        <v>3</v>
      </c>
      <c r="B103" t="s">
        <v>642</v>
      </c>
      <c r="C103" t="s">
        <v>646</v>
      </c>
      <c r="D103" t="s">
        <v>2</v>
      </c>
      <c r="E103" t="s">
        <v>818</v>
      </c>
    </row>
    <row r="104" spans="1:5" x14ac:dyDescent="0.2">
      <c r="A104" t="s">
        <v>3</v>
      </c>
      <c r="B104" t="s">
        <v>642</v>
      </c>
      <c r="C104" t="s">
        <v>647</v>
      </c>
      <c r="D104" t="s">
        <v>2</v>
      </c>
      <c r="E104" t="s">
        <v>818</v>
      </c>
    </row>
    <row r="105" spans="1:5" x14ac:dyDescent="0.2">
      <c r="A105" t="s">
        <v>6</v>
      </c>
      <c r="B105" t="s">
        <v>648</v>
      </c>
      <c r="C105" t="s">
        <v>651</v>
      </c>
      <c r="D105" t="s">
        <v>1636</v>
      </c>
      <c r="E105" t="s">
        <v>818</v>
      </c>
    </row>
    <row r="106" spans="1:5" x14ac:dyDescent="0.2">
      <c r="A106" t="s">
        <v>6</v>
      </c>
      <c r="B106" t="s">
        <v>652</v>
      </c>
      <c r="C106" t="s">
        <v>654</v>
      </c>
      <c r="D106" t="s">
        <v>652</v>
      </c>
      <c r="E106" t="s">
        <v>818</v>
      </c>
    </row>
    <row r="107" spans="1:5" x14ac:dyDescent="0.2">
      <c r="A107" t="s">
        <v>11</v>
      </c>
      <c r="B107" t="s">
        <v>652</v>
      </c>
      <c r="C107" t="s">
        <v>655</v>
      </c>
      <c r="D107" t="s">
        <v>2</v>
      </c>
      <c r="E107" t="s">
        <v>818</v>
      </c>
    </row>
    <row r="108" spans="1:5" x14ac:dyDescent="0.2">
      <c r="A108" t="s">
        <v>6</v>
      </c>
      <c r="B108" t="s">
        <v>516</v>
      </c>
      <c r="C108" t="s">
        <v>517</v>
      </c>
      <c r="D108" t="s">
        <v>527</v>
      </c>
      <c r="E108" t="s">
        <v>818</v>
      </c>
    </row>
    <row r="109" spans="1:5" x14ac:dyDescent="0.2">
      <c r="A109" t="s">
        <v>6</v>
      </c>
      <c r="B109" t="s">
        <v>516</v>
      </c>
      <c r="C109" t="s">
        <v>518</v>
      </c>
      <c r="D109" t="s">
        <v>1632</v>
      </c>
      <c r="E109" t="s">
        <v>818</v>
      </c>
    </row>
    <row r="110" spans="1:5" x14ac:dyDescent="0.2">
      <c r="A110" t="s">
        <v>3</v>
      </c>
      <c r="B110" t="s">
        <v>516</v>
      </c>
      <c r="C110" t="s">
        <v>519</v>
      </c>
      <c r="D110" t="s">
        <v>2</v>
      </c>
      <c r="E110" t="s">
        <v>818</v>
      </c>
    </row>
    <row r="111" spans="1:5" x14ac:dyDescent="0.2">
      <c r="A111" t="s">
        <v>9</v>
      </c>
      <c r="B111" t="s">
        <v>520</v>
      </c>
      <c r="C111" t="s">
        <v>521</v>
      </c>
      <c r="D111" t="s">
        <v>2</v>
      </c>
      <c r="E111" t="s">
        <v>818</v>
      </c>
    </row>
    <row r="112" spans="1:5" x14ac:dyDescent="0.2">
      <c r="A112" t="s">
        <v>3</v>
      </c>
      <c r="B112" t="s">
        <v>522</v>
      </c>
      <c r="C112" t="s">
        <v>523</v>
      </c>
      <c r="D112" t="s">
        <v>2</v>
      </c>
      <c r="E112" t="s">
        <v>818</v>
      </c>
    </row>
    <row r="113" spans="1:5" x14ac:dyDescent="0.2">
      <c r="A113" t="s">
        <v>6</v>
      </c>
      <c r="B113" t="s">
        <v>524</v>
      </c>
      <c r="C113" t="s">
        <v>525</v>
      </c>
      <c r="D113" t="s">
        <v>524</v>
      </c>
      <c r="E113" t="s">
        <v>818</v>
      </c>
    </row>
    <row r="114" spans="1:5" x14ac:dyDescent="0.2">
      <c r="A114" t="s">
        <v>9</v>
      </c>
      <c r="B114" t="s">
        <v>524</v>
      </c>
      <c r="C114" t="s">
        <v>526</v>
      </c>
      <c r="D114" t="s">
        <v>2</v>
      </c>
      <c r="E114" t="s">
        <v>818</v>
      </c>
    </row>
    <row r="115" spans="1:5" x14ac:dyDescent="0.2">
      <c r="A115" t="s">
        <v>9</v>
      </c>
      <c r="B115" t="s">
        <v>527</v>
      </c>
      <c r="C115" t="s">
        <v>530</v>
      </c>
      <c r="D115" t="s">
        <v>2</v>
      </c>
      <c r="E115" t="s">
        <v>818</v>
      </c>
    </row>
    <row r="116" spans="1:5" x14ac:dyDescent="0.2">
      <c r="A116" t="s">
        <v>9</v>
      </c>
      <c r="B116" t="s">
        <v>531</v>
      </c>
      <c r="C116" t="s">
        <v>532</v>
      </c>
      <c r="D116" t="s">
        <v>2</v>
      </c>
      <c r="E116" t="s">
        <v>818</v>
      </c>
    </row>
    <row r="117" spans="1:5" x14ac:dyDescent="0.2">
      <c r="A117" t="s">
        <v>9</v>
      </c>
      <c r="B117" t="s">
        <v>531</v>
      </c>
      <c r="C117" t="s">
        <v>533</v>
      </c>
      <c r="D117" t="s">
        <v>2</v>
      </c>
      <c r="E117" t="s">
        <v>818</v>
      </c>
    </row>
    <row r="118" spans="1:5" x14ac:dyDescent="0.2">
      <c r="A118" t="s">
        <v>6</v>
      </c>
      <c r="B118" t="s">
        <v>531</v>
      </c>
      <c r="C118" t="s">
        <v>534</v>
      </c>
      <c r="D118" t="s">
        <v>541</v>
      </c>
      <c r="E118" t="s">
        <v>818</v>
      </c>
    </row>
    <row r="119" spans="1:5" x14ac:dyDescent="0.2">
      <c r="A119" t="s">
        <v>9</v>
      </c>
      <c r="B119" t="s">
        <v>535</v>
      </c>
      <c r="C119" t="s">
        <v>539</v>
      </c>
      <c r="D119" t="s">
        <v>2</v>
      </c>
      <c r="E119" t="s">
        <v>818</v>
      </c>
    </row>
    <row r="120" spans="1:5" x14ac:dyDescent="0.2">
      <c r="A120" t="s">
        <v>9</v>
      </c>
      <c r="B120" t="s">
        <v>535</v>
      </c>
      <c r="C120" t="s">
        <v>540</v>
      </c>
      <c r="D120" t="s">
        <v>2</v>
      </c>
      <c r="E120" t="s">
        <v>818</v>
      </c>
    </row>
    <row r="121" spans="1:5" x14ac:dyDescent="0.2">
      <c r="A121" t="s">
        <v>6</v>
      </c>
      <c r="B121" t="s">
        <v>541</v>
      </c>
      <c r="C121" t="s">
        <v>15</v>
      </c>
      <c r="D121" t="s">
        <v>1635</v>
      </c>
      <c r="E121" t="s">
        <v>818</v>
      </c>
    </row>
    <row r="122" spans="1:5" x14ac:dyDescent="0.2">
      <c r="A122" t="s">
        <v>6</v>
      </c>
      <c r="B122" t="s">
        <v>543</v>
      </c>
      <c r="C122" t="s">
        <v>544</v>
      </c>
      <c r="D122" t="s">
        <v>565</v>
      </c>
      <c r="E122" t="s">
        <v>818</v>
      </c>
    </row>
    <row r="123" spans="1:5" x14ac:dyDescent="0.2">
      <c r="A123" t="s">
        <v>3</v>
      </c>
      <c r="B123" t="s">
        <v>543</v>
      </c>
      <c r="C123" t="s">
        <v>545</v>
      </c>
      <c r="D123" t="s">
        <v>2</v>
      </c>
      <c r="E123" t="s">
        <v>818</v>
      </c>
    </row>
    <row r="124" spans="1:5" x14ac:dyDescent="0.2">
      <c r="A124" t="s">
        <v>6</v>
      </c>
      <c r="B124" t="s">
        <v>546</v>
      </c>
      <c r="C124" t="s">
        <v>547</v>
      </c>
      <c r="D124" t="s">
        <v>546</v>
      </c>
      <c r="E124" t="s">
        <v>818</v>
      </c>
    </row>
    <row r="125" spans="1:5" x14ac:dyDescent="0.2">
      <c r="A125" t="s">
        <v>3</v>
      </c>
      <c r="B125" t="s">
        <v>549</v>
      </c>
      <c r="C125" t="s">
        <v>550</v>
      </c>
      <c r="D125" t="s">
        <v>2</v>
      </c>
      <c r="E125" t="s">
        <v>818</v>
      </c>
    </row>
    <row r="126" spans="1:5" x14ac:dyDescent="0.2">
      <c r="A126" t="s">
        <v>6</v>
      </c>
      <c r="B126" t="s">
        <v>549</v>
      </c>
      <c r="C126" t="s">
        <v>551</v>
      </c>
      <c r="D126" t="s">
        <v>2</v>
      </c>
      <c r="E126" t="s">
        <v>818</v>
      </c>
    </row>
    <row r="127" spans="1:5" x14ac:dyDescent="0.2">
      <c r="A127" t="s">
        <v>3</v>
      </c>
      <c r="B127" t="s">
        <v>554</v>
      </c>
      <c r="C127" t="s">
        <v>555</v>
      </c>
      <c r="D127" t="s">
        <v>2</v>
      </c>
      <c r="E127" t="s">
        <v>818</v>
      </c>
    </row>
    <row r="128" spans="1:5" x14ac:dyDescent="0.2">
      <c r="A128" t="s">
        <v>3</v>
      </c>
      <c r="B128" t="s">
        <v>554</v>
      </c>
      <c r="C128" t="s">
        <v>556</v>
      </c>
      <c r="D128" t="s">
        <v>2</v>
      </c>
      <c r="E128" t="s">
        <v>818</v>
      </c>
    </row>
    <row r="129" spans="1:5" x14ac:dyDescent="0.2">
      <c r="A129" t="s">
        <v>6</v>
      </c>
      <c r="B129" t="s">
        <v>557</v>
      </c>
      <c r="C129" t="s">
        <v>558</v>
      </c>
      <c r="D129" t="s">
        <v>563</v>
      </c>
      <c r="E129" t="s">
        <v>818</v>
      </c>
    </row>
    <row r="130" spans="1:5" x14ac:dyDescent="0.2">
      <c r="A130" t="s">
        <v>6</v>
      </c>
      <c r="B130" t="s">
        <v>557</v>
      </c>
      <c r="C130" t="s">
        <v>559</v>
      </c>
      <c r="D130" t="s">
        <v>563</v>
      </c>
      <c r="E130" t="s">
        <v>818</v>
      </c>
    </row>
    <row r="131" spans="1:5" x14ac:dyDescent="0.2">
      <c r="A131" t="s">
        <v>6</v>
      </c>
      <c r="B131" t="s">
        <v>560</v>
      </c>
      <c r="C131" t="s">
        <v>561</v>
      </c>
      <c r="D131" t="s">
        <v>577</v>
      </c>
      <c r="E131" t="s">
        <v>818</v>
      </c>
    </row>
    <row r="132" spans="1:5" x14ac:dyDescent="0.2">
      <c r="A132" t="s">
        <v>9</v>
      </c>
      <c r="B132" t="s">
        <v>560</v>
      </c>
      <c r="C132" t="s">
        <v>562</v>
      </c>
      <c r="D132" t="s">
        <v>2</v>
      </c>
      <c r="E132" t="s">
        <v>818</v>
      </c>
    </row>
    <row r="133" spans="1:5" x14ac:dyDescent="0.2">
      <c r="A133" t="s">
        <v>9</v>
      </c>
      <c r="B133" t="s">
        <v>563</v>
      </c>
      <c r="C133" t="s">
        <v>564</v>
      </c>
      <c r="D133" t="s">
        <v>2</v>
      </c>
      <c r="E133" t="s">
        <v>818</v>
      </c>
    </row>
    <row r="134" spans="1:5" x14ac:dyDescent="0.2">
      <c r="A134" t="s">
        <v>6</v>
      </c>
      <c r="B134" t="s">
        <v>565</v>
      </c>
      <c r="C134" t="s">
        <v>566</v>
      </c>
      <c r="D134" t="s">
        <v>565</v>
      </c>
      <c r="E134" t="s">
        <v>818</v>
      </c>
    </row>
    <row r="135" spans="1:5" x14ac:dyDescent="0.2">
      <c r="A135" t="s">
        <v>9</v>
      </c>
      <c r="B135" t="s">
        <v>567</v>
      </c>
      <c r="C135" t="s">
        <v>568</v>
      </c>
      <c r="D135" t="s">
        <v>2</v>
      </c>
      <c r="E135" t="s">
        <v>818</v>
      </c>
    </row>
    <row r="136" spans="1:5" x14ac:dyDescent="0.2">
      <c r="A136" t="s">
        <v>6</v>
      </c>
      <c r="B136" t="s">
        <v>570</v>
      </c>
      <c r="C136" t="s">
        <v>571</v>
      </c>
      <c r="D136" t="s">
        <v>570</v>
      </c>
      <c r="E136" t="s">
        <v>818</v>
      </c>
    </row>
    <row r="137" spans="1:5" x14ac:dyDescent="0.2">
      <c r="A137" t="s">
        <v>6</v>
      </c>
      <c r="B137" t="s">
        <v>572</v>
      </c>
      <c r="C137" t="s">
        <v>573</v>
      </c>
      <c r="D137" t="s">
        <v>572</v>
      </c>
      <c r="E137" t="s">
        <v>818</v>
      </c>
    </row>
    <row r="138" spans="1:5" x14ac:dyDescent="0.2">
      <c r="A138" t="s">
        <v>6</v>
      </c>
      <c r="B138" t="s">
        <v>577</v>
      </c>
      <c r="C138" t="s">
        <v>499</v>
      </c>
      <c r="D138" t="s">
        <v>577</v>
      </c>
      <c r="E138" t="s">
        <v>818</v>
      </c>
    </row>
    <row r="139" spans="1:5" x14ac:dyDescent="0.2">
      <c r="A139" t="s">
        <v>3</v>
      </c>
      <c r="B139" t="s">
        <v>579</v>
      </c>
      <c r="C139" t="s">
        <v>580</v>
      </c>
      <c r="D139" t="s">
        <v>2</v>
      </c>
      <c r="E139" t="s">
        <v>818</v>
      </c>
    </row>
    <row r="140" spans="1:5" x14ac:dyDescent="0.2">
      <c r="A140" t="s">
        <v>9</v>
      </c>
      <c r="B140" t="s">
        <v>582</v>
      </c>
      <c r="C140" t="s">
        <v>583</v>
      </c>
      <c r="D140" t="s">
        <v>2</v>
      </c>
      <c r="E140" t="s">
        <v>818</v>
      </c>
    </row>
    <row r="141" spans="1:5" x14ac:dyDescent="0.2">
      <c r="A141" t="s">
        <v>3</v>
      </c>
      <c r="B141" t="s">
        <v>584</v>
      </c>
      <c r="C141" t="s">
        <v>585</v>
      </c>
      <c r="D141" t="s">
        <v>2</v>
      </c>
      <c r="E141" t="s">
        <v>818</v>
      </c>
    </row>
    <row r="142" spans="1:5" x14ac:dyDescent="0.2">
      <c r="A142" t="s">
        <v>9</v>
      </c>
      <c r="B142" t="s">
        <v>586</v>
      </c>
      <c r="C142" t="s">
        <v>588</v>
      </c>
      <c r="D142" t="s">
        <v>2</v>
      </c>
      <c r="E142" t="s">
        <v>818</v>
      </c>
    </row>
    <row r="143" spans="1:5" x14ac:dyDescent="0.2">
      <c r="A143" t="s">
        <v>9</v>
      </c>
      <c r="B143" t="s">
        <v>590</v>
      </c>
      <c r="C143" t="s">
        <v>495</v>
      </c>
      <c r="D143" t="s">
        <v>2</v>
      </c>
      <c r="E143" t="s">
        <v>818</v>
      </c>
    </row>
    <row r="144" spans="1:5" x14ac:dyDescent="0.2">
      <c r="A144" t="s">
        <v>6</v>
      </c>
      <c r="B144" t="s">
        <v>593</v>
      </c>
      <c r="C144" t="s">
        <v>461</v>
      </c>
      <c r="D144" t="s">
        <v>593</v>
      </c>
      <c r="E144" t="s">
        <v>818</v>
      </c>
    </row>
    <row r="145" spans="1:5" x14ac:dyDescent="0.2">
      <c r="A145" t="s">
        <v>6</v>
      </c>
      <c r="B145" t="s">
        <v>593</v>
      </c>
      <c r="C145" t="s">
        <v>594</v>
      </c>
      <c r="D145" t="s">
        <v>595</v>
      </c>
      <c r="E145" t="s">
        <v>818</v>
      </c>
    </row>
    <row r="146" spans="1:5" x14ac:dyDescent="0.2">
      <c r="A146" t="s">
        <v>11</v>
      </c>
      <c r="B146" t="s">
        <v>595</v>
      </c>
      <c r="C146" t="s">
        <v>596</v>
      </c>
      <c r="D146" t="s">
        <v>2</v>
      </c>
      <c r="E146" t="s">
        <v>818</v>
      </c>
    </row>
    <row r="147" spans="1:5" x14ac:dyDescent="0.2">
      <c r="A147" t="s">
        <v>6</v>
      </c>
      <c r="B147" t="s">
        <v>595</v>
      </c>
      <c r="C147" t="s">
        <v>597</v>
      </c>
      <c r="D147" t="s">
        <v>1604</v>
      </c>
      <c r="E147" t="s">
        <v>818</v>
      </c>
    </row>
    <row r="148" spans="1:5" x14ac:dyDescent="0.2">
      <c r="A148" t="s">
        <v>6</v>
      </c>
      <c r="B148" t="s">
        <v>598</v>
      </c>
      <c r="C148" t="s">
        <v>446</v>
      </c>
      <c r="D148" t="s">
        <v>598</v>
      </c>
      <c r="E148" t="s">
        <v>818</v>
      </c>
    </row>
    <row r="149" spans="1:5" x14ac:dyDescent="0.2">
      <c r="A149" t="s">
        <v>6</v>
      </c>
      <c r="B149" t="s">
        <v>598</v>
      </c>
      <c r="C149" t="s">
        <v>599</v>
      </c>
      <c r="D149" t="s">
        <v>2</v>
      </c>
      <c r="E149" t="s">
        <v>818</v>
      </c>
    </row>
    <row r="150" spans="1:5" x14ac:dyDescent="0.2">
      <c r="A150" t="s">
        <v>9</v>
      </c>
      <c r="B150" t="s">
        <v>600</v>
      </c>
      <c r="C150" t="s">
        <v>602</v>
      </c>
      <c r="D150" t="s">
        <v>2</v>
      </c>
      <c r="E150" t="s">
        <v>818</v>
      </c>
    </row>
    <row r="151" spans="1:5" x14ac:dyDescent="0.2">
      <c r="A151" t="s">
        <v>3</v>
      </c>
      <c r="B151" t="s">
        <v>494</v>
      </c>
      <c r="C151" t="s">
        <v>497</v>
      </c>
      <c r="D151" t="s">
        <v>2</v>
      </c>
      <c r="E151" t="s">
        <v>818</v>
      </c>
    </row>
    <row r="152" spans="1:5" x14ac:dyDescent="0.2">
      <c r="A152" t="s">
        <v>6</v>
      </c>
      <c r="B152" t="s">
        <v>494</v>
      </c>
      <c r="C152" t="s">
        <v>498</v>
      </c>
      <c r="D152" t="s">
        <v>494</v>
      </c>
      <c r="E152" t="s">
        <v>818</v>
      </c>
    </row>
    <row r="153" spans="1:5" x14ac:dyDescent="0.2">
      <c r="A153" t="s">
        <v>6</v>
      </c>
      <c r="B153" t="s">
        <v>500</v>
      </c>
      <c r="C153" t="s">
        <v>502</v>
      </c>
      <c r="D153" t="s">
        <v>500</v>
      </c>
      <c r="E153" t="s">
        <v>818</v>
      </c>
    </row>
    <row r="154" spans="1:5" x14ac:dyDescent="0.2">
      <c r="A154" t="s">
        <v>9</v>
      </c>
      <c r="B154" t="s">
        <v>503</v>
      </c>
      <c r="C154" t="s">
        <v>444</v>
      </c>
      <c r="D154" t="s">
        <v>2</v>
      </c>
      <c r="E154" t="s">
        <v>818</v>
      </c>
    </row>
    <row r="155" spans="1:5" x14ac:dyDescent="0.2">
      <c r="A155" t="s">
        <v>6</v>
      </c>
      <c r="B155" t="s">
        <v>504</v>
      </c>
      <c r="C155" t="s">
        <v>506</v>
      </c>
      <c r="D155" t="s">
        <v>504</v>
      </c>
      <c r="E155" t="s">
        <v>818</v>
      </c>
    </row>
    <row r="156" spans="1:5" x14ac:dyDescent="0.2">
      <c r="A156" t="s">
        <v>6</v>
      </c>
      <c r="B156" t="s">
        <v>510</v>
      </c>
      <c r="C156" t="s">
        <v>511</v>
      </c>
      <c r="D156" t="s">
        <v>510</v>
      </c>
      <c r="E156" t="s">
        <v>818</v>
      </c>
    </row>
    <row r="157" spans="1:5" x14ac:dyDescent="0.2">
      <c r="A157" t="s">
        <v>6</v>
      </c>
      <c r="B157" t="s">
        <v>514</v>
      </c>
      <c r="C157" t="s">
        <v>515</v>
      </c>
      <c r="D157" t="s">
        <v>2</v>
      </c>
      <c r="E157" t="s">
        <v>818</v>
      </c>
    </row>
    <row r="158" spans="1:5" x14ac:dyDescent="0.2">
      <c r="A158" t="s">
        <v>9</v>
      </c>
      <c r="B158" t="s">
        <v>438</v>
      </c>
      <c r="C158" t="s">
        <v>439</v>
      </c>
      <c r="D158" t="s">
        <v>2</v>
      </c>
      <c r="E158" t="s">
        <v>818</v>
      </c>
    </row>
    <row r="159" spans="1:5" x14ac:dyDescent="0.2">
      <c r="A159" t="s">
        <v>9</v>
      </c>
      <c r="B159" t="s">
        <v>438</v>
      </c>
      <c r="C159" t="s">
        <v>440</v>
      </c>
      <c r="D159" t="s">
        <v>2</v>
      </c>
      <c r="E159" t="s">
        <v>818</v>
      </c>
    </row>
    <row r="160" spans="1:5" x14ac:dyDescent="0.2">
      <c r="A160" t="s">
        <v>6</v>
      </c>
      <c r="B160" t="s">
        <v>438</v>
      </c>
      <c r="C160" t="s">
        <v>441</v>
      </c>
      <c r="D160" t="s">
        <v>285</v>
      </c>
      <c r="E160" t="s">
        <v>818</v>
      </c>
    </row>
    <row r="161" spans="1:5" x14ac:dyDescent="0.2">
      <c r="A161" t="s">
        <v>9</v>
      </c>
      <c r="B161" t="s">
        <v>447</v>
      </c>
      <c r="C161" t="s">
        <v>374</v>
      </c>
      <c r="D161" t="s">
        <v>2</v>
      </c>
      <c r="E161" t="s">
        <v>818</v>
      </c>
    </row>
    <row r="162" spans="1:5" x14ac:dyDescent="0.2">
      <c r="A162" t="s">
        <v>9</v>
      </c>
      <c r="B162" t="s">
        <v>448</v>
      </c>
      <c r="C162" t="s">
        <v>449</v>
      </c>
      <c r="D162" t="s">
        <v>2</v>
      </c>
      <c r="E162" t="s">
        <v>818</v>
      </c>
    </row>
    <row r="163" spans="1:5" x14ac:dyDescent="0.2">
      <c r="A163" t="s">
        <v>6</v>
      </c>
      <c r="B163" t="s">
        <v>448</v>
      </c>
      <c r="C163" t="s">
        <v>450</v>
      </c>
      <c r="D163" t="s">
        <v>448</v>
      </c>
      <c r="E163" t="s">
        <v>818</v>
      </c>
    </row>
    <row r="164" spans="1:5" x14ac:dyDescent="0.2">
      <c r="A164" t="s">
        <v>6</v>
      </c>
      <c r="B164" t="s">
        <v>448</v>
      </c>
      <c r="C164" t="s">
        <v>451</v>
      </c>
      <c r="D164" t="s">
        <v>456</v>
      </c>
      <c r="E164" t="s">
        <v>818</v>
      </c>
    </row>
    <row r="165" spans="1:5" x14ac:dyDescent="0.2">
      <c r="A165" t="s">
        <v>6</v>
      </c>
      <c r="B165" t="s">
        <v>452</v>
      </c>
      <c r="C165" t="s">
        <v>453</v>
      </c>
      <c r="D165" t="s">
        <v>452</v>
      </c>
      <c r="E165" t="s">
        <v>818</v>
      </c>
    </row>
    <row r="166" spans="1:5" x14ac:dyDescent="0.2">
      <c r="A166" t="s">
        <v>6</v>
      </c>
      <c r="B166" t="s">
        <v>452</v>
      </c>
      <c r="C166" t="s">
        <v>454</v>
      </c>
      <c r="D166" t="s">
        <v>452</v>
      </c>
      <c r="E166" t="s">
        <v>818</v>
      </c>
    </row>
    <row r="167" spans="1:5" x14ac:dyDescent="0.2">
      <c r="A167" t="s">
        <v>6</v>
      </c>
      <c r="B167" t="s">
        <v>452</v>
      </c>
      <c r="C167" t="s">
        <v>455</v>
      </c>
      <c r="D167" t="s">
        <v>452</v>
      </c>
      <c r="E167" t="s">
        <v>818</v>
      </c>
    </row>
    <row r="168" spans="1:5" x14ac:dyDescent="0.2">
      <c r="A168" t="s">
        <v>6</v>
      </c>
      <c r="B168" t="s">
        <v>456</v>
      </c>
      <c r="C168" t="s">
        <v>457</v>
      </c>
      <c r="D168" t="s">
        <v>456</v>
      </c>
      <c r="E168" t="s">
        <v>818</v>
      </c>
    </row>
    <row r="169" spans="1:5" x14ac:dyDescent="0.2">
      <c r="A169" t="s">
        <v>3</v>
      </c>
      <c r="B169" t="s">
        <v>462</v>
      </c>
      <c r="C169" t="s">
        <v>240</v>
      </c>
      <c r="D169" t="s">
        <v>708</v>
      </c>
      <c r="E169" t="s">
        <v>818</v>
      </c>
    </row>
    <row r="170" spans="1:5" x14ac:dyDescent="0.2">
      <c r="A170" t="s">
        <v>9</v>
      </c>
      <c r="B170" t="s">
        <v>464</v>
      </c>
      <c r="C170" t="s">
        <v>394</v>
      </c>
      <c r="D170" t="s">
        <v>2</v>
      </c>
      <c r="E170" t="s">
        <v>818</v>
      </c>
    </row>
    <row r="171" spans="1:5" x14ac:dyDescent="0.2">
      <c r="A171" t="s">
        <v>9</v>
      </c>
      <c r="B171" t="s">
        <v>468</v>
      </c>
      <c r="C171" t="s">
        <v>469</v>
      </c>
      <c r="D171" t="s">
        <v>2</v>
      </c>
      <c r="E171" t="s">
        <v>818</v>
      </c>
    </row>
    <row r="172" spans="1:5" x14ac:dyDescent="0.2">
      <c r="A172" t="s">
        <v>6</v>
      </c>
      <c r="B172" t="s">
        <v>470</v>
      </c>
      <c r="C172" t="s">
        <v>336</v>
      </c>
      <c r="D172" t="s">
        <v>2</v>
      </c>
      <c r="E172" t="s">
        <v>818</v>
      </c>
    </row>
    <row r="173" spans="1:5" x14ac:dyDescent="0.2">
      <c r="A173" t="s">
        <v>11</v>
      </c>
      <c r="B173" t="s">
        <v>476</v>
      </c>
      <c r="C173" t="s">
        <v>477</v>
      </c>
      <c r="D173" t="s">
        <v>2</v>
      </c>
      <c r="E173" t="s">
        <v>818</v>
      </c>
    </row>
    <row r="174" spans="1:5" x14ac:dyDescent="0.2">
      <c r="A174" t="s">
        <v>3</v>
      </c>
      <c r="B174" t="s">
        <v>489</v>
      </c>
      <c r="C174" t="s">
        <v>491</v>
      </c>
      <c r="D174" t="s">
        <v>2</v>
      </c>
      <c r="E174" t="s">
        <v>818</v>
      </c>
    </row>
    <row r="175" spans="1:5" x14ac:dyDescent="0.2">
      <c r="A175" t="s">
        <v>3</v>
      </c>
      <c r="B175" t="s">
        <v>493</v>
      </c>
      <c r="C175" t="s">
        <v>182</v>
      </c>
      <c r="D175" t="s">
        <v>343</v>
      </c>
      <c r="E175" t="s">
        <v>818</v>
      </c>
    </row>
    <row r="176" spans="1:5" x14ac:dyDescent="0.2">
      <c r="A176" t="s">
        <v>6</v>
      </c>
      <c r="B176" t="s">
        <v>422</v>
      </c>
      <c r="C176" t="s">
        <v>53</v>
      </c>
      <c r="D176" t="s">
        <v>428</v>
      </c>
      <c r="E176" t="s">
        <v>818</v>
      </c>
    </row>
    <row r="177" spans="1:5" x14ac:dyDescent="0.2">
      <c r="A177" t="s">
        <v>3</v>
      </c>
      <c r="B177" t="s">
        <v>422</v>
      </c>
      <c r="C177" t="s">
        <v>426</v>
      </c>
      <c r="D177" t="s">
        <v>2</v>
      </c>
      <c r="E177" t="s">
        <v>818</v>
      </c>
    </row>
    <row r="178" spans="1:5" x14ac:dyDescent="0.2">
      <c r="A178" t="s">
        <v>3</v>
      </c>
      <c r="B178" t="s">
        <v>422</v>
      </c>
      <c r="C178" t="s">
        <v>427</v>
      </c>
      <c r="D178" t="s">
        <v>2</v>
      </c>
      <c r="E178" t="s">
        <v>818</v>
      </c>
    </row>
    <row r="179" spans="1:5" x14ac:dyDescent="0.2">
      <c r="A179" t="s">
        <v>6</v>
      </c>
      <c r="B179" t="s">
        <v>428</v>
      </c>
      <c r="C179" t="s">
        <v>190</v>
      </c>
      <c r="D179" t="s">
        <v>428</v>
      </c>
      <c r="E179" t="s">
        <v>818</v>
      </c>
    </row>
    <row r="180" spans="1:5" x14ac:dyDescent="0.2">
      <c r="A180" t="s">
        <v>6</v>
      </c>
      <c r="B180" t="s">
        <v>429</v>
      </c>
      <c r="C180" t="s">
        <v>278</v>
      </c>
      <c r="D180" t="s">
        <v>343</v>
      </c>
      <c r="E180" t="s">
        <v>818</v>
      </c>
    </row>
    <row r="181" spans="1:5" x14ac:dyDescent="0.2">
      <c r="A181" t="s">
        <v>9</v>
      </c>
      <c r="B181" t="s">
        <v>430</v>
      </c>
      <c r="C181" t="s">
        <v>431</v>
      </c>
      <c r="D181" t="s">
        <v>2</v>
      </c>
      <c r="E181" t="s">
        <v>818</v>
      </c>
    </row>
    <row r="182" spans="1:5" x14ac:dyDescent="0.2">
      <c r="A182" t="s">
        <v>6</v>
      </c>
      <c r="B182" t="s">
        <v>432</v>
      </c>
      <c r="C182" t="s">
        <v>239</v>
      </c>
      <c r="D182" t="s">
        <v>377</v>
      </c>
      <c r="E182" t="s">
        <v>818</v>
      </c>
    </row>
    <row r="183" spans="1:5" x14ac:dyDescent="0.2">
      <c r="A183" t="s">
        <v>9</v>
      </c>
      <c r="B183" t="s">
        <v>432</v>
      </c>
      <c r="C183" t="s">
        <v>433</v>
      </c>
      <c r="D183" t="s">
        <v>2</v>
      </c>
      <c r="E183" t="s">
        <v>818</v>
      </c>
    </row>
    <row r="184" spans="1:5" x14ac:dyDescent="0.2">
      <c r="A184" t="s">
        <v>9</v>
      </c>
      <c r="B184" t="s">
        <v>393</v>
      </c>
      <c r="C184" t="s">
        <v>372</v>
      </c>
      <c r="D184" t="s">
        <v>2</v>
      </c>
      <c r="E184" t="s">
        <v>818</v>
      </c>
    </row>
    <row r="185" spans="1:5" x14ac:dyDescent="0.2">
      <c r="A185" t="s">
        <v>9</v>
      </c>
      <c r="B185" t="s">
        <v>396</v>
      </c>
      <c r="C185" t="s">
        <v>397</v>
      </c>
      <c r="D185" t="s">
        <v>2</v>
      </c>
      <c r="E185" t="s">
        <v>818</v>
      </c>
    </row>
    <row r="186" spans="1:5" x14ac:dyDescent="0.2">
      <c r="A186" t="s">
        <v>9</v>
      </c>
      <c r="B186" t="s">
        <v>396</v>
      </c>
      <c r="C186" t="s">
        <v>398</v>
      </c>
      <c r="D186" t="s">
        <v>2</v>
      </c>
      <c r="E186" t="s">
        <v>818</v>
      </c>
    </row>
    <row r="187" spans="1:5" x14ac:dyDescent="0.2">
      <c r="A187" t="s">
        <v>9</v>
      </c>
      <c r="B187" t="s">
        <v>396</v>
      </c>
      <c r="C187" t="s">
        <v>399</v>
      </c>
      <c r="D187" t="s">
        <v>2</v>
      </c>
      <c r="E187" t="s">
        <v>818</v>
      </c>
    </row>
    <row r="188" spans="1:5" x14ac:dyDescent="0.2">
      <c r="A188" t="s">
        <v>6</v>
      </c>
      <c r="B188" t="s">
        <v>402</v>
      </c>
      <c r="C188" t="s">
        <v>338</v>
      </c>
      <c r="D188" t="s">
        <v>403</v>
      </c>
      <c r="E188" t="s">
        <v>818</v>
      </c>
    </row>
    <row r="189" spans="1:5" x14ac:dyDescent="0.2">
      <c r="A189" t="s">
        <v>6</v>
      </c>
      <c r="B189" t="s">
        <v>403</v>
      </c>
      <c r="C189" t="s">
        <v>81</v>
      </c>
      <c r="D189" t="s">
        <v>281</v>
      </c>
      <c r="E189" t="s">
        <v>818</v>
      </c>
    </row>
    <row r="190" spans="1:5" x14ac:dyDescent="0.2">
      <c r="A190" t="s">
        <v>3</v>
      </c>
      <c r="B190" t="s">
        <v>406</v>
      </c>
      <c r="C190" t="s">
        <v>407</v>
      </c>
      <c r="D190" t="s">
        <v>2</v>
      </c>
      <c r="E190" t="s">
        <v>818</v>
      </c>
    </row>
    <row r="191" spans="1:5" x14ac:dyDescent="0.2">
      <c r="A191" t="s">
        <v>6</v>
      </c>
      <c r="B191" t="s">
        <v>408</v>
      </c>
      <c r="C191" t="s">
        <v>118</v>
      </c>
      <c r="D191" t="s">
        <v>408</v>
      </c>
      <c r="E191" t="s">
        <v>818</v>
      </c>
    </row>
    <row r="192" spans="1:5" x14ac:dyDescent="0.2">
      <c r="A192" t="s">
        <v>6</v>
      </c>
      <c r="B192" t="s">
        <v>410</v>
      </c>
      <c r="C192" t="s">
        <v>179</v>
      </c>
      <c r="D192" t="s">
        <v>410</v>
      </c>
      <c r="E192" t="s">
        <v>818</v>
      </c>
    </row>
    <row r="193" spans="1:5" x14ac:dyDescent="0.2">
      <c r="A193" t="s">
        <v>6</v>
      </c>
      <c r="B193" t="s">
        <v>410</v>
      </c>
      <c r="C193" t="s">
        <v>193</v>
      </c>
      <c r="D193" t="s">
        <v>410</v>
      </c>
      <c r="E193" t="s">
        <v>818</v>
      </c>
    </row>
    <row r="194" spans="1:5" x14ac:dyDescent="0.2">
      <c r="A194" t="s">
        <v>9</v>
      </c>
      <c r="B194" t="s">
        <v>410</v>
      </c>
      <c r="C194" t="s">
        <v>321</v>
      </c>
      <c r="D194" t="s">
        <v>2</v>
      </c>
      <c r="E194" t="s">
        <v>818</v>
      </c>
    </row>
    <row r="195" spans="1:5" x14ac:dyDescent="0.2">
      <c r="A195" t="s">
        <v>6</v>
      </c>
      <c r="B195" t="s">
        <v>412</v>
      </c>
      <c r="C195" t="s">
        <v>341</v>
      </c>
      <c r="D195" t="s">
        <v>373</v>
      </c>
      <c r="E195" t="s">
        <v>818</v>
      </c>
    </row>
    <row r="196" spans="1:5" x14ac:dyDescent="0.2">
      <c r="A196" t="s">
        <v>6</v>
      </c>
      <c r="B196" t="s">
        <v>413</v>
      </c>
      <c r="C196" t="s">
        <v>346</v>
      </c>
      <c r="D196" t="s">
        <v>413</v>
      </c>
      <c r="E196" t="s">
        <v>818</v>
      </c>
    </row>
    <row r="197" spans="1:5" x14ac:dyDescent="0.2">
      <c r="A197" t="s">
        <v>6</v>
      </c>
      <c r="B197" t="s">
        <v>414</v>
      </c>
      <c r="C197" t="s">
        <v>388</v>
      </c>
      <c r="D197" t="s">
        <v>414</v>
      </c>
      <c r="E197" t="s">
        <v>818</v>
      </c>
    </row>
    <row r="198" spans="1:5" x14ac:dyDescent="0.2">
      <c r="A198" t="s">
        <v>6</v>
      </c>
      <c r="B198" t="s">
        <v>368</v>
      </c>
      <c r="C198" t="s">
        <v>37</v>
      </c>
      <c r="D198" t="s">
        <v>252</v>
      </c>
      <c r="E198" t="s">
        <v>818</v>
      </c>
    </row>
    <row r="199" spans="1:5" x14ac:dyDescent="0.2">
      <c r="A199" t="s">
        <v>6</v>
      </c>
      <c r="B199" t="s">
        <v>373</v>
      </c>
      <c r="C199" t="s">
        <v>337</v>
      </c>
      <c r="D199" t="s">
        <v>2</v>
      </c>
      <c r="E199" t="s">
        <v>818</v>
      </c>
    </row>
    <row r="200" spans="1:5" x14ac:dyDescent="0.2">
      <c r="A200" t="s">
        <v>6</v>
      </c>
      <c r="B200" t="s">
        <v>377</v>
      </c>
      <c r="C200" t="s">
        <v>378</v>
      </c>
      <c r="D200" t="s">
        <v>377</v>
      </c>
      <c r="E200" t="s">
        <v>818</v>
      </c>
    </row>
    <row r="201" spans="1:5" x14ac:dyDescent="0.2">
      <c r="A201" t="s">
        <v>6</v>
      </c>
      <c r="B201" t="s">
        <v>377</v>
      </c>
      <c r="C201" t="s">
        <v>181</v>
      </c>
      <c r="D201" t="s">
        <v>320</v>
      </c>
      <c r="E201" t="s">
        <v>818</v>
      </c>
    </row>
    <row r="202" spans="1:5" x14ac:dyDescent="0.2">
      <c r="A202" t="s">
        <v>6</v>
      </c>
      <c r="B202" t="s">
        <v>381</v>
      </c>
      <c r="C202" t="s">
        <v>311</v>
      </c>
      <c r="D202" t="s">
        <v>381</v>
      </c>
      <c r="E202" t="s">
        <v>818</v>
      </c>
    </row>
    <row r="203" spans="1:5" x14ac:dyDescent="0.2">
      <c r="A203" t="s">
        <v>9</v>
      </c>
      <c r="B203" t="s">
        <v>384</v>
      </c>
      <c r="C203" t="s">
        <v>385</v>
      </c>
      <c r="D203" t="s">
        <v>2</v>
      </c>
      <c r="E203" t="s">
        <v>818</v>
      </c>
    </row>
    <row r="204" spans="1:5" x14ac:dyDescent="0.2">
      <c r="A204" t="s">
        <v>6</v>
      </c>
      <c r="B204" t="s">
        <v>384</v>
      </c>
      <c r="C204" t="s">
        <v>192</v>
      </c>
      <c r="D204" t="s">
        <v>347</v>
      </c>
      <c r="E204" t="s">
        <v>818</v>
      </c>
    </row>
    <row r="205" spans="1:5" x14ac:dyDescent="0.2">
      <c r="A205" t="s">
        <v>6</v>
      </c>
      <c r="B205" t="s">
        <v>387</v>
      </c>
      <c r="C205" t="s">
        <v>309</v>
      </c>
      <c r="D205" t="s">
        <v>1633</v>
      </c>
      <c r="E205" t="s">
        <v>818</v>
      </c>
    </row>
    <row r="206" spans="1:5" x14ac:dyDescent="0.2">
      <c r="A206" t="s">
        <v>6</v>
      </c>
      <c r="B206" t="s">
        <v>387</v>
      </c>
      <c r="C206" t="s">
        <v>310</v>
      </c>
      <c r="D206" t="s">
        <v>1633</v>
      </c>
      <c r="E206" t="s">
        <v>818</v>
      </c>
    </row>
    <row r="207" spans="1:5" x14ac:dyDescent="0.2">
      <c r="A207" t="s">
        <v>6</v>
      </c>
      <c r="B207" t="s">
        <v>340</v>
      </c>
      <c r="C207" t="s">
        <v>177</v>
      </c>
      <c r="D207" t="s">
        <v>1621</v>
      </c>
      <c r="E207" t="s">
        <v>818</v>
      </c>
    </row>
    <row r="208" spans="1:5" x14ac:dyDescent="0.2">
      <c r="A208" t="s">
        <v>6</v>
      </c>
      <c r="B208" t="s">
        <v>340</v>
      </c>
      <c r="C208" t="s">
        <v>32</v>
      </c>
      <c r="D208" t="s">
        <v>1622</v>
      </c>
      <c r="E208" t="s">
        <v>818</v>
      </c>
    </row>
    <row r="209" spans="1:5" x14ac:dyDescent="0.2">
      <c r="A209" t="s">
        <v>6</v>
      </c>
      <c r="B209" t="s">
        <v>340</v>
      </c>
      <c r="C209" t="s">
        <v>187</v>
      </c>
      <c r="D209" t="s">
        <v>1624</v>
      </c>
      <c r="E209" t="s">
        <v>818</v>
      </c>
    </row>
    <row r="210" spans="1:5" x14ac:dyDescent="0.2">
      <c r="A210" t="s">
        <v>6</v>
      </c>
      <c r="B210" t="s">
        <v>340</v>
      </c>
      <c r="C210" t="s">
        <v>176</v>
      </c>
      <c r="D210" t="s">
        <v>1621</v>
      </c>
      <c r="E210" t="s">
        <v>818</v>
      </c>
    </row>
    <row r="211" spans="1:5" x14ac:dyDescent="0.2">
      <c r="A211" t="s">
        <v>6</v>
      </c>
      <c r="B211" t="s">
        <v>340</v>
      </c>
      <c r="C211" t="s">
        <v>134</v>
      </c>
      <c r="D211" t="s">
        <v>1621</v>
      </c>
      <c r="E211" t="s">
        <v>818</v>
      </c>
    </row>
    <row r="212" spans="1:5" x14ac:dyDescent="0.2">
      <c r="A212" t="s">
        <v>6</v>
      </c>
      <c r="B212" t="s">
        <v>340</v>
      </c>
      <c r="C212" t="s">
        <v>113</v>
      </c>
      <c r="D212" t="s">
        <v>1571</v>
      </c>
      <c r="E212" t="s">
        <v>818</v>
      </c>
    </row>
    <row r="213" spans="1:5" x14ac:dyDescent="0.2">
      <c r="A213" t="s">
        <v>6</v>
      </c>
      <c r="B213" t="s">
        <v>340</v>
      </c>
      <c r="C213" t="s">
        <v>178</v>
      </c>
      <c r="D213" t="s">
        <v>1626</v>
      </c>
      <c r="E213" t="s">
        <v>818</v>
      </c>
    </row>
    <row r="214" spans="1:5" x14ac:dyDescent="0.2">
      <c r="A214" t="s">
        <v>6</v>
      </c>
      <c r="B214" t="s">
        <v>340</v>
      </c>
      <c r="C214" t="s">
        <v>216</v>
      </c>
      <c r="D214" t="s">
        <v>1627</v>
      </c>
      <c r="E214" t="s">
        <v>818</v>
      </c>
    </row>
    <row r="215" spans="1:5" x14ac:dyDescent="0.2">
      <c r="A215" t="s">
        <v>6</v>
      </c>
      <c r="B215" t="s">
        <v>340</v>
      </c>
      <c r="C215" t="s">
        <v>40</v>
      </c>
      <c r="D215" t="s">
        <v>1628</v>
      </c>
      <c r="E215" t="s">
        <v>818</v>
      </c>
    </row>
    <row r="216" spans="1:5" x14ac:dyDescent="0.2">
      <c r="A216" t="s">
        <v>6</v>
      </c>
      <c r="B216" t="s">
        <v>340</v>
      </c>
      <c r="C216" t="s">
        <v>75</v>
      </c>
      <c r="D216" t="s">
        <v>1629</v>
      </c>
      <c r="E216" t="s">
        <v>818</v>
      </c>
    </row>
    <row r="217" spans="1:5" x14ac:dyDescent="0.2">
      <c r="A217" t="s">
        <v>6</v>
      </c>
      <c r="B217" t="s">
        <v>340</v>
      </c>
      <c r="C217" t="s">
        <v>151</v>
      </c>
      <c r="D217" t="s">
        <v>298</v>
      </c>
      <c r="E217" t="s">
        <v>818</v>
      </c>
    </row>
    <row r="218" spans="1:5" x14ac:dyDescent="0.2">
      <c r="A218" t="s">
        <v>6</v>
      </c>
      <c r="B218" t="s">
        <v>340</v>
      </c>
      <c r="C218" t="s">
        <v>212</v>
      </c>
      <c r="D218" t="s">
        <v>1630</v>
      </c>
      <c r="E218" t="s">
        <v>818</v>
      </c>
    </row>
    <row r="219" spans="1:5" x14ac:dyDescent="0.2">
      <c r="A219" t="s">
        <v>6</v>
      </c>
      <c r="B219" t="s">
        <v>340</v>
      </c>
      <c r="C219" t="s">
        <v>184</v>
      </c>
      <c r="D219" t="s">
        <v>1630</v>
      </c>
      <c r="E219" t="s">
        <v>818</v>
      </c>
    </row>
    <row r="220" spans="1:5" x14ac:dyDescent="0.2">
      <c r="A220" t="s">
        <v>6</v>
      </c>
      <c r="B220" t="s">
        <v>340</v>
      </c>
      <c r="C220" t="s">
        <v>223</v>
      </c>
      <c r="D220" t="s">
        <v>288</v>
      </c>
      <c r="E220" t="s">
        <v>818</v>
      </c>
    </row>
    <row r="221" spans="1:5" x14ac:dyDescent="0.2">
      <c r="A221" t="s">
        <v>6</v>
      </c>
      <c r="B221" t="s">
        <v>340</v>
      </c>
      <c r="C221" t="s">
        <v>270</v>
      </c>
      <c r="D221" t="s">
        <v>1619</v>
      </c>
      <c r="E221" t="s">
        <v>818</v>
      </c>
    </row>
    <row r="222" spans="1:5" x14ac:dyDescent="0.2">
      <c r="A222" t="s">
        <v>6</v>
      </c>
      <c r="B222" t="s">
        <v>345</v>
      </c>
      <c r="C222" t="s">
        <v>173</v>
      </c>
      <c r="D222" t="s">
        <v>360</v>
      </c>
      <c r="E222" t="s">
        <v>818</v>
      </c>
    </row>
    <row r="223" spans="1:5" x14ac:dyDescent="0.2">
      <c r="A223" t="s">
        <v>6</v>
      </c>
      <c r="B223" t="s">
        <v>347</v>
      </c>
      <c r="C223" t="s">
        <v>319</v>
      </c>
      <c r="D223" t="s">
        <v>349</v>
      </c>
      <c r="E223" t="s">
        <v>818</v>
      </c>
    </row>
    <row r="224" spans="1:5" x14ac:dyDescent="0.2">
      <c r="A224" t="s">
        <v>6</v>
      </c>
      <c r="B224" t="s">
        <v>353</v>
      </c>
      <c r="C224" t="s">
        <v>354</v>
      </c>
      <c r="D224" t="s">
        <v>353</v>
      </c>
      <c r="E224" t="s">
        <v>818</v>
      </c>
    </row>
    <row r="225" spans="1:5" x14ac:dyDescent="0.2">
      <c r="A225" t="s">
        <v>9</v>
      </c>
      <c r="B225" t="s">
        <v>355</v>
      </c>
      <c r="C225" t="s">
        <v>356</v>
      </c>
      <c r="D225" t="s">
        <v>2</v>
      </c>
      <c r="E225" t="s">
        <v>818</v>
      </c>
    </row>
    <row r="226" spans="1:5" x14ac:dyDescent="0.2">
      <c r="A226" t="s">
        <v>9</v>
      </c>
      <c r="B226" t="s">
        <v>355</v>
      </c>
      <c r="C226" t="s">
        <v>357</v>
      </c>
      <c r="D226" t="s">
        <v>2</v>
      </c>
      <c r="E226" t="s">
        <v>818</v>
      </c>
    </row>
    <row r="227" spans="1:5" x14ac:dyDescent="0.2">
      <c r="A227" t="s">
        <v>6</v>
      </c>
      <c r="B227" t="s">
        <v>358</v>
      </c>
      <c r="C227" t="s">
        <v>120</v>
      </c>
      <c r="D227" t="s">
        <v>358</v>
      </c>
      <c r="E227" t="s">
        <v>818</v>
      </c>
    </row>
    <row r="228" spans="1:5" x14ac:dyDescent="0.2">
      <c r="A228" t="s">
        <v>6</v>
      </c>
      <c r="B228" t="s">
        <v>360</v>
      </c>
      <c r="C228" t="s">
        <v>93</v>
      </c>
      <c r="D228" t="s">
        <v>293</v>
      </c>
      <c r="E228" t="s">
        <v>818</v>
      </c>
    </row>
    <row r="229" spans="1:5" x14ac:dyDescent="0.2">
      <c r="A229" t="s">
        <v>3</v>
      </c>
      <c r="B229" t="s">
        <v>360</v>
      </c>
      <c r="C229" t="s">
        <v>361</v>
      </c>
      <c r="D229" t="s">
        <v>2</v>
      </c>
      <c r="E229" t="s">
        <v>818</v>
      </c>
    </row>
    <row r="230" spans="1:5" x14ac:dyDescent="0.2">
      <c r="A230" t="s">
        <v>6</v>
      </c>
      <c r="B230" t="s">
        <v>363</v>
      </c>
      <c r="C230" t="s">
        <v>63</v>
      </c>
      <c r="D230" t="s">
        <v>363</v>
      </c>
      <c r="E230" t="s">
        <v>818</v>
      </c>
    </row>
    <row r="231" spans="1:5" x14ac:dyDescent="0.2">
      <c r="A231" t="s">
        <v>9</v>
      </c>
      <c r="B231" t="s">
        <v>363</v>
      </c>
      <c r="C231" t="s">
        <v>364</v>
      </c>
      <c r="D231" t="s">
        <v>2</v>
      </c>
      <c r="E231" t="s">
        <v>818</v>
      </c>
    </row>
    <row r="232" spans="1:5" x14ac:dyDescent="0.2">
      <c r="A232" t="s">
        <v>9</v>
      </c>
      <c r="B232" t="s">
        <v>365</v>
      </c>
      <c r="C232" t="s">
        <v>366</v>
      </c>
      <c r="D232" t="s">
        <v>2</v>
      </c>
      <c r="E232" t="s">
        <v>818</v>
      </c>
    </row>
    <row r="233" spans="1:5" x14ac:dyDescent="0.2">
      <c r="A233" t="s">
        <v>6</v>
      </c>
      <c r="B233" t="s">
        <v>365</v>
      </c>
      <c r="C233" t="s">
        <v>367</v>
      </c>
      <c r="D233" t="s">
        <v>328</v>
      </c>
      <c r="E233" t="s">
        <v>818</v>
      </c>
    </row>
    <row r="234" spans="1:5" x14ac:dyDescent="0.2">
      <c r="A234" t="s">
        <v>6</v>
      </c>
      <c r="B234" t="s">
        <v>304</v>
      </c>
      <c r="C234" t="s">
        <v>98</v>
      </c>
      <c r="D234" t="s">
        <v>1619</v>
      </c>
      <c r="E234" t="s">
        <v>818</v>
      </c>
    </row>
    <row r="235" spans="1:5" x14ac:dyDescent="0.2">
      <c r="A235" t="s">
        <v>6</v>
      </c>
      <c r="B235" t="s">
        <v>307</v>
      </c>
      <c r="C235" t="s">
        <v>167</v>
      </c>
      <c r="D235" t="s">
        <v>1619</v>
      </c>
      <c r="E235" t="s">
        <v>818</v>
      </c>
    </row>
    <row r="236" spans="1:5" x14ac:dyDescent="0.2">
      <c r="A236" t="s">
        <v>6</v>
      </c>
      <c r="B236" t="s">
        <v>307</v>
      </c>
      <c r="C236" t="s">
        <v>308</v>
      </c>
      <c r="D236" t="s">
        <v>1620</v>
      </c>
      <c r="E236" t="s">
        <v>818</v>
      </c>
    </row>
    <row r="237" spans="1:5" x14ac:dyDescent="0.2">
      <c r="A237" t="s">
        <v>9</v>
      </c>
      <c r="B237" t="s">
        <v>313</v>
      </c>
      <c r="C237" t="s">
        <v>314</v>
      </c>
      <c r="D237" t="s">
        <v>2</v>
      </c>
      <c r="E237" t="s">
        <v>818</v>
      </c>
    </row>
    <row r="238" spans="1:5" x14ac:dyDescent="0.2">
      <c r="A238" t="s">
        <v>11</v>
      </c>
      <c r="B238" t="s">
        <v>315</v>
      </c>
      <c r="C238" t="s">
        <v>316</v>
      </c>
      <c r="D238" t="s">
        <v>2</v>
      </c>
      <c r="E238" t="s">
        <v>818</v>
      </c>
    </row>
    <row r="239" spans="1:5" x14ac:dyDescent="0.2">
      <c r="A239" t="s">
        <v>3</v>
      </c>
      <c r="B239" t="s">
        <v>315</v>
      </c>
      <c r="C239" t="s">
        <v>18</v>
      </c>
      <c r="D239" t="s">
        <v>2</v>
      </c>
      <c r="E239" t="s">
        <v>818</v>
      </c>
    </row>
    <row r="240" spans="1:5" x14ac:dyDescent="0.2">
      <c r="A240" t="s">
        <v>3</v>
      </c>
      <c r="B240" t="s">
        <v>325</v>
      </c>
      <c r="C240" t="s">
        <v>35</v>
      </c>
      <c r="D240" t="s">
        <v>2</v>
      </c>
      <c r="E240" t="s">
        <v>818</v>
      </c>
    </row>
    <row r="241" spans="1:5" x14ac:dyDescent="0.2">
      <c r="A241" t="s">
        <v>6</v>
      </c>
      <c r="B241" t="s">
        <v>326</v>
      </c>
      <c r="C241" t="s">
        <v>327</v>
      </c>
      <c r="D241" t="s">
        <v>326</v>
      </c>
      <c r="E241" t="s">
        <v>818</v>
      </c>
    </row>
    <row r="242" spans="1:5" x14ac:dyDescent="0.2">
      <c r="A242" t="s">
        <v>3</v>
      </c>
      <c r="B242" t="s">
        <v>328</v>
      </c>
      <c r="C242" t="s">
        <v>261</v>
      </c>
      <c r="D242" t="s">
        <v>2</v>
      </c>
      <c r="E242" t="s">
        <v>818</v>
      </c>
    </row>
    <row r="243" spans="1:5" x14ac:dyDescent="0.2">
      <c r="A243" t="s">
        <v>3</v>
      </c>
      <c r="B243" t="s">
        <v>329</v>
      </c>
      <c r="C243" t="s">
        <v>332</v>
      </c>
      <c r="D243" t="s">
        <v>2</v>
      </c>
      <c r="E243" t="s">
        <v>818</v>
      </c>
    </row>
    <row r="244" spans="1:5" x14ac:dyDescent="0.2">
      <c r="A244" t="s">
        <v>6</v>
      </c>
      <c r="B244" t="s">
        <v>329</v>
      </c>
      <c r="C244" t="s">
        <v>131</v>
      </c>
      <c r="D244" t="s">
        <v>329</v>
      </c>
      <c r="E244" t="s">
        <v>818</v>
      </c>
    </row>
    <row r="245" spans="1:5" x14ac:dyDescent="0.2">
      <c r="A245" t="s">
        <v>11</v>
      </c>
      <c r="B245" t="s">
        <v>257</v>
      </c>
      <c r="C245" t="s">
        <v>258</v>
      </c>
      <c r="D245" t="s">
        <v>2</v>
      </c>
      <c r="E245" t="s">
        <v>818</v>
      </c>
    </row>
    <row r="246" spans="1:5" x14ac:dyDescent="0.2">
      <c r="A246" t="s">
        <v>6</v>
      </c>
      <c r="B246" t="s">
        <v>259</v>
      </c>
      <c r="C246" t="s">
        <v>168</v>
      </c>
      <c r="D246" t="s">
        <v>259</v>
      </c>
      <c r="E246" t="s">
        <v>818</v>
      </c>
    </row>
    <row r="247" spans="1:5" x14ac:dyDescent="0.2">
      <c r="A247" t="s">
        <v>6</v>
      </c>
      <c r="B247" t="s">
        <v>260</v>
      </c>
      <c r="C247" t="s">
        <v>156</v>
      </c>
      <c r="D247" t="s">
        <v>1618</v>
      </c>
      <c r="E247" t="s">
        <v>818</v>
      </c>
    </row>
    <row r="248" spans="1:5" x14ac:dyDescent="0.2">
      <c r="A248" t="s">
        <v>6</v>
      </c>
      <c r="B248" t="s">
        <v>267</v>
      </c>
      <c r="C248" t="s">
        <v>268</v>
      </c>
      <c r="D248" t="s">
        <v>267</v>
      </c>
      <c r="E248" t="s">
        <v>818</v>
      </c>
    </row>
    <row r="249" spans="1:5" x14ac:dyDescent="0.2">
      <c r="A249" t="s">
        <v>6</v>
      </c>
      <c r="B249" t="s">
        <v>274</v>
      </c>
      <c r="C249" t="s">
        <v>245</v>
      </c>
      <c r="D249" t="s">
        <v>275</v>
      </c>
      <c r="E249" t="s">
        <v>818</v>
      </c>
    </row>
    <row r="250" spans="1:5" x14ac:dyDescent="0.2">
      <c r="A250" t="s">
        <v>9</v>
      </c>
      <c r="B250" t="s">
        <v>275</v>
      </c>
      <c r="C250" t="s">
        <v>276</v>
      </c>
      <c r="D250" t="s">
        <v>2</v>
      </c>
      <c r="E250" t="s">
        <v>818</v>
      </c>
    </row>
    <row r="251" spans="1:5" x14ac:dyDescent="0.2">
      <c r="A251" t="s">
        <v>11</v>
      </c>
      <c r="B251" t="s">
        <v>275</v>
      </c>
      <c r="C251" t="s">
        <v>277</v>
      </c>
      <c r="D251" t="s">
        <v>2</v>
      </c>
      <c r="E251" t="s">
        <v>818</v>
      </c>
    </row>
    <row r="252" spans="1:5" x14ac:dyDescent="0.2">
      <c r="A252" t="s">
        <v>6</v>
      </c>
      <c r="B252" t="s">
        <v>283</v>
      </c>
      <c r="C252" t="s">
        <v>128</v>
      </c>
      <c r="D252" t="s">
        <v>2</v>
      </c>
      <c r="E252" t="s">
        <v>818</v>
      </c>
    </row>
    <row r="253" spans="1:5" x14ac:dyDescent="0.2">
      <c r="A253" t="s">
        <v>6</v>
      </c>
      <c r="B253" t="s">
        <v>286</v>
      </c>
      <c r="C253" t="s">
        <v>197</v>
      </c>
      <c r="D253" t="s">
        <v>286</v>
      </c>
      <c r="E253" t="s">
        <v>818</v>
      </c>
    </row>
    <row r="254" spans="1:5" x14ac:dyDescent="0.2">
      <c r="A254" t="s">
        <v>3</v>
      </c>
      <c r="B254" t="s">
        <v>287</v>
      </c>
      <c r="C254" t="s">
        <v>248</v>
      </c>
      <c r="D254" t="s">
        <v>2</v>
      </c>
      <c r="E254" t="s">
        <v>818</v>
      </c>
    </row>
    <row r="255" spans="1:5" x14ac:dyDescent="0.2">
      <c r="A255" t="s">
        <v>3</v>
      </c>
      <c r="B255" t="s">
        <v>289</v>
      </c>
      <c r="C255" t="s">
        <v>238</v>
      </c>
      <c r="D255" t="s">
        <v>2</v>
      </c>
      <c r="E255" t="s">
        <v>818</v>
      </c>
    </row>
    <row r="256" spans="1:5" x14ac:dyDescent="0.2">
      <c r="A256" t="s">
        <v>3</v>
      </c>
      <c r="B256" t="s">
        <v>289</v>
      </c>
      <c r="C256" t="s">
        <v>237</v>
      </c>
      <c r="D256" t="s">
        <v>2</v>
      </c>
      <c r="E256" t="s">
        <v>818</v>
      </c>
    </row>
    <row r="257" spans="1:5" x14ac:dyDescent="0.2">
      <c r="A257" t="s">
        <v>11</v>
      </c>
      <c r="B257" t="s">
        <v>290</v>
      </c>
      <c r="C257" t="s">
        <v>125</v>
      </c>
      <c r="D257" t="s">
        <v>2</v>
      </c>
      <c r="E257" t="s">
        <v>818</v>
      </c>
    </row>
    <row r="258" spans="1:5" x14ac:dyDescent="0.2">
      <c r="A258" t="s">
        <v>9</v>
      </c>
      <c r="B258" t="s">
        <v>291</v>
      </c>
      <c r="C258" t="s">
        <v>137</v>
      </c>
      <c r="D258" t="s">
        <v>2</v>
      </c>
      <c r="E258" t="s">
        <v>818</v>
      </c>
    </row>
    <row r="259" spans="1:5" x14ac:dyDescent="0.2">
      <c r="A259" t="s">
        <v>3</v>
      </c>
      <c r="B259" t="s">
        <v>294</v>
      </c>
      <c r="C259" t="s">
        <v>211</v>
      </c>
      <c r="D259" t="s">
        <v>2</v>
      </c>
      <c r="E259" t="s">
        <v>818</v>
      </c>
    </row>
    <row r="260" spans="1:5" x14ac:dyDescent="0.2">
      <c r="A260" t="s">
        <v>11</v>
      </c>
      <c r="B260" t="s">
        <v>294</v>
      </c>
      <c r="C260" t="s">
        <v>232</v>
      </c>
      <c r="D260" t="s">
        <v>2</v>
      </c>
      <c r="E260" t="s">
        <v>818</v>
      </c>
    </row>
    <row r="261" spans="1:5" x14ac:dyDescent="0.2">
      <c r="A261" t="s">
        <v>9</v>
      </c>
      <c r="B261" t="s">
        <v>296</v>
      </c>
      <c r="C261" t="s">
        <v>74</v>
      </c>
      <c r="D261" t="s">
        <v>2</v>
      </c>
      <c r="E261" t="s">
        <v>818</v>
      </c>
    </row>
    <row r="262" spans="1:5" x14ac:dyDescent="0.2">
      <c r="A262" t="s">
        <v>3</v>
      </c>
      <c r="B262" t="s">
        <v>296</v>
      </c>
      <c r="C262" t="s">
        <v>4</v>
      </c>
      <c r="D262" t="s">
        <v>2</v>
      </c>
      <c r="E262" t="s">
        <v>818</v>
      </c>
    </row>
    <row r="263" spans="1:5" x14ac:dyDescent="0.2">
      <c r="A263" t="s">
        <v>6</v>
      </c>
      <c r="B263" t="s">
        <v>297</v>
      </c>
      <c r="C263" t="s">
        <v>224</v>
      </c>
      <c r="D263" t="s">
        <v>298</v>
      </c>
      <c r="E263" t="s">
        <v>818</v>
      </c>
    </row>
    <row r="264" spans="1:5" x14ac:dyDescent="0.2">
      <c r="A264" t="s">
        <v>6</v>
      </c>
      <c r="B264" t="s">
        <v>297</v>
      </c>
      <c r="C264" t="s">
        <v>171</v>
      </c>
      <c r="D264" t="s">
        <v>297</v>
      </c>
      <c r="E264" t="s">
        <v>818</v>
      </c>
    </row>
    <row r="265" spans="1:5" x14ac:dyDescent="0.2">
      <c r="A265" t="s">
        <v>3</v>
      </c>
      <c r="B265" t="s">
        <v>300</v>
      </c>
      <c r="C265" t="s">
        <v>230</v>
      </c>
      <c r="D265" t="s">
        <v>2</v>
      </c>
      <c r="E265" t="s">
        <v>818</v>
      </c>
    </row>
    <row r="266" spans="1:5" x14ac:dyDescent="0.2">
      <c r="A266" t="s">
        <v>3</v>
      </c>
      <c r="B266" t="s">
        <v>300</v>
      </c>
      <c r="C266" t="s">
        <v>116</v>
      </c>
      <c r="D266" t="s">
        <v>2</v>
      </c>
      <c r="E266" t="s">
        <v>818</v>
      </c>
    </row>
    <row r="267" spans="1:5" x14ac:dyDescent="0.2">
      <c r="A267" t="s">
        <v>9</v>
      </c>
      <c r="B267" t="s">
        <v>300</v>
      </c>
      <c r="C267" t="s">
        <v>48</v>
      </c>
      <c r="D267" t="s">
        <v>2</v>
      </c>
      <c r="E267" t="s">
        <v>818</v>
      </c>
    </row>
    <row r="268" spans="1:5" x14ac:dyDescent="0.2">
      <c r="A268" t="s">
        <v>3</v>
      </c>
      <c r="B268" t="s">
        <v>300</v>
      </c>
      <c r="C268" t="s">
        <v>95</v>
      </c>
      <c r="D268" t="s">
        <v>2</v>
      </c>
      <c r="E268" t="s">
        <v>818</v>
      </c>
    </row>
    <row r="269" spans="1:5" x14ac:dyDescent="0.2">
      <c r="A269" t="s">
        <v>6</v>
      </c>
      <c r="B269" t="s">
        <v>300</v>
      </c>
      <c r="C269" t="s">
        <v>59</v>
      </c>
      <c r="D269" t="s">
        <v>1574</v>
      </c>
      <c r="E269" t="s">
        <v>818</v>
      </c>
    </row>
    <row r="270" spans="1:5" x14ac:dyDescent="0.2">
      <c r="A270" t="s">
        <v>3</v>
      </c>
      <c r="B270" t="s">
        <v>300</v>
      </c>
      <c r="C270" t="s">
        <v>70</v>
      </c>
      <c r="D270" t="s">
        <v>2</v>
      </c>
      <c r="E270" t="s">
        <v>818</v>
      </c>
    </row>
    <row r="271" spans="1:5" x14ac:dyDescent="0.2">
      <c r="A271" t="s">
        <v>3</v>
      </c>
      <c r="B271" t="s">
        <v>300</v>
      </c>
      <c r="C271" t="s">
        <v>71</v>
      </c>
      <c r="D271" t="s">
        <v>2</v>
      </c>
      <c r="E271" t="s">
        <v>818</v>
      </c>
    </row>
    <row r="272" spans="1:5" x14ac:dyDescent="0.2">
      <c r="A272" t="s">
        <v>11</v>
      </c>
      <c r="B272" t="s">
        <v>300</v>
      </c>
      <c r="C272" t="s">
        <v>150</v>
      </c>
      <c r="D272" t="s">
        <v>2</v>
      </c>
      <c r="E272" t="s">
        <v>818</v>
      </c>
    </row>
    <row r="273" spans="1:5" x14ac:dyDescent="0.2">
      <c r="A273" t="s">
        <v>9</v>
      </c>
      <c r="B273" t="s">
        <v>300</v>
      </c>
      <c r="C273" t="s">
        <v>229</v>
      </c>
      <c r="D273" t="s">
        <v>2</v>
      </c>
      <c r="E273" t="s">
        <v>818</v>
      </c>
    </row>
    <row r="274" spans="1:5" x14ac:dyDescent="0.2">
      <c r="A274" t="s">
        <v>6</v>
      </c>
      <c r="B274" t="s">
        <v>300</v>
      </c>
      <c r="C274" t="s">
        <v>27</v>
      </c>
      <c r="D274" t="s">
        <v>1557</v>
      </c>
      <c r="E274" t="s">
        <v>818</v>
      </c>
    </row>
    <row r="275" spans="1:5" x14ac:dyDescent="0.2">
      <c r="A275" t="s">
        <v>6</v>
      </c>
      <c r="B275" t="s">
        <v>300</v>
      </c>
      <c r="C275" t="s">
        <v>123</v>
      </c>
      <c r="D275" t="s">
        <v>1598</v>
      </c>
      <c r="E275" t="s">
        <v>818</v>
      </c>
    </row>
    <row r="276" spans="1:5" x14ac:dyDescent="0.2">
      <c r="A276" t="s">
        <v>3</v>
      </c>
      <c r="B276" t="s">
        <v>300</v>
      </c>
      <c r="C276" t="s">
        <v>82</v>
      </c>
      <c r="D276" t="s">
        <v>2</v>
      </c>
      <c r="E276" t="s">
        <v>818</v>
      </c>
    </row>
    <row r="277" spans="1:5" x14ac:dyDescent="0.2">
      <c r="A277" t="s">
        <v>6</v>
      </c>
      <c r="B277" t="s">
        <v>300</v>
      </c>
      <c r="C277" t="s">
        <v>139</v>
      </c>
      <c r="D277" t="s">
        <v>1601</v>
      </c>
      <c r="E277" t="s">
        <v>818</v>
      </c>
    </row>
    <row r="278" spans="1:5" x14ac:dyDescent="0.2">
      <c r="A278" t="s">
        <v>11</v>
      </c>
      <c r="B278" t="s">
        <v>300</v>
      </c>
      <c r="C278" t="s">
        <v>92</v>
      </c>
      <c r="D278" t="s">
        <v>2</v>
      </c>
      <c r="E278" t="s">
        <v>818</v>
      </c>
    </row>
    <row r="279" spans="1:5" x14ac:dyDescent="0.2">
      <c r="A279" t="s">
        <v>3</v>
      </c>
      <c r="B279" t="s">
        <v>300</v>
      </c>
      <c r="C279" t="s">
        <v>194</v>
      </c>
      <c r="D279" t="s">
        <v>2</v>
      </c>
      <c r="E279" t="s">
        <v>818</v>
      </c>
    </row>
    <row r="280" spans="1:5" x14ac:dyDescent="0.2">
      <c r="A280" t="s">
        <v>6</v>
      </c>
      <c r="B280" t="s">
        <v>300</v>
      </c>
      <c r="C280" t="s">
        <v>84</v>
      </c>
      <c r="D280" t="s">
        <v>1583</v>
      </c>
      <c r="E280" t="s">
        <v>818</v>
      </c>
    </row>
    <row r="281" spans="1:5" x14ac:dyDescent="0.2">
      <c r="A281" t="s">
        <v>6</v>
      </c>
      <c r="B281" t="s">
        <v>300</v>
      </c>
      <c r="C281" t="s">
        <v>162</v>
      </c>
      <c r="D281" t="s">
        <v>1608</v>
      </c>
      <c r="E281" t="s">
        <v>818</v>
      </c>
    </row>
    <row r="282" spans="1:5" x14ac:dyDescent="0.2">
      <c r="A282" t="s">
        <v>6</v>
      </c>
      <c r="B282" t="s">
        <v>300</v>
      </c>
      <c r="C282" t="s">
        <v>87</v>
      </c>
      <c r="D282" t="s">
        <v>1585</v>
      </c>
      <c r="E282" t="s">
        <v>818</v>
      </c>
    </row>
    <row r="283" spans="1:5" x14ac:dyDescent="0.2">
      <c r="A283" t="s">
        <v>3</v>
      </c>
      <c r="B283" t="s">
        <v>300</v>
      </c>
      <c r="C283" t="s">
        <v>17</v>
      </c>
      <c r="D283" t="s">
        <v>2</v>
      </c>
      <c r="E283" t="s">
        <v>818</v>
      </c>
    </row>
    <row r="284" spans="1:5" x14ac:dyDescent="0.2">
      <c r="A284" t="s">
        <v>6</v>
      </c>
      <c r="B284" t="s">
        <v>300</v>
      </c>
      <c r="C284" t="s">
        <v>148</v>
      </c>
      <c r="D284" t="s">
        <v>1605</v>
      </c>
      <c r="E284" t="s">
        <v>818</v>
      </c>
    </row>
    <row r="285" spans="1:5" x14ac:dyDescent="0.2">
      <c r="A285" t="s">
        <v>6</v>
      </c>
      <c r="B285" t="s">
        <v>300</v>
      </c>
      <c r="C285" t="s">
        <v>38</v>
      </c>
      <c r="D285" t="s">
        <v>1565</v>
      </c>
      <c r="E285" t="s">
        <v>818</v>
      </c>
    </row>
    <row r="286" spans="1:5" x14ac:dyDescent="0.2">
      <c r="A286" t="s">
        <v>6</v>
      </c>
      <c r="B286" t="s">
        <v>300</v>
      </c>
      <c r="C286" t="s">
        <v>46</v>
      </c>
      <c r="D286" t="s">
        <v>1568</v>
      </c>
      <c r="E286" t="s">
        <v>818</v>
      </c>
    </row>
    <row r="287" spans="1:5" x14ac:dyDescent="0.2">
      <c r="A287" t="s">
        <v>3</v>
      </c>
      <c r="B287" t="s">
        <v>300</v>
      </c>
      <c r="C287" t="s">
        <v>112</v>
      </c>
      <c r="D287" t="s">
        <v>2</v>
      </c>
      <c r="E287" t="s">
        <v>818</v>
      </c>
    </row>
    <row r="288" spans="1:5" x14ac:dyDescent="0.2">
      <c r="A288" t="s">
        <v>6</v>
      </c>
      <c r="B288" t="s">
        <v>300</v>
      </c>
      <c r="C288" t="s">
        <v>142</v>
      </c>
      <c r="D288" t="s">
        <v>1602</v>
      </c>
      <c r="E288" t="s">
        <v>818</v>
      </c>
    </row>
    <row r="289" spans="1:5" x14ac:dyDescent="0.2">
      <c r="A289" t="s">
        <v>6</v>
      </c>
      <c r="B289" t="s">
        <v>300</v>
      </c>
      <c r="C289" t="s">
        <v>143</v>
      </c>
      <c r="D289" t="s">
        <v>1603</v>
      </c>
      <c r="E289" t="s">
        <v>818</v>
      </c>
    </row>
    <row r="290" spans="1:5" x14ac:dyDescent="0.2">
      <c r="A290" t="s">
        <v>9</v>
      </c>
      <c r="B290" t="s">
        <v>300</v>
      </c>
      <c r="C290" t="s">
        <v>102</v>
      </c>
      <c r="D290" t="s">
        <v>2</v>
      </c>
      <c r="E290" t="s">
        <v>818</v>
      </c>
    </row>
    <row r="291" spans="1:5" x14ac:dyDescent="0.2">
      <c r="A291" t="s">
        <v>6</v>
      </c>
      <c r="B291" t="s">
        <v>300</v>
      </c>
      <c r="C291" t="s">
        <v>109</v>
      </c>
      <c r="D291" t="s">
        <v>1567</v>
      </c>
      <c r="E291" t="s">
        <v>818</v>
      </c>
    </row>
    <row r="292" spans="1:5" x14ac:dyDescent="0.2">
      <c r="A292" t="s">
        <v>6</v>
      </c>
      <c r="B292" t="s">
        <v>300</v>
      </c>
      <c r="C292" t="s">
        <v>124</v>
      </c>
      <c r="D292" t="s">
        <v>1556</v>
      </c>
      <c r="E292" t="s">
        <v>818</v>
      </c>
    </row>
    <row r="293" spans="1:5" x14ac:dyDescent="0.2">
      <c r="A293" t="s">
        <v>6</v>
      </c>
      <c r="B293" t="s">
        <v>300</v>
      </c>
      <c r="C293" t="s">
        <v>34</v>
      </c>
      <c r="D293" t="s">
        <v>1562</v>
      </c>
      <c r="E293" t="s">
        <v>818</v>
      </c>
    </row>
    <row r="294" spans="1:5" x14ac:dyDescent="0.2">
      <c r="A294" t="s">
        <v>6</v>
      </c>
      <c r="B294" t="s">
        <v>300</v>
      </c>
      <c r="C294" t="s">
        <v>90</v>
      </c>
      <c r="D294" t="s">
        <v>1587</v>
      </c>
      <c r="E294" t="s">
        <v>818</v>
      </c>
    </row>
    <row r="295" spans="1:5" x14ac:dyDescent="0.2">
      <c r="A295" t="s">
        <v>6</v>
      </c>
      <c r="B295" t="s">
        <v>300</v>
      </c>
      <c r="C295" t="s">
        <v>50</v>
      </c>
      <c r="D295" t="s">
        <v>1571</v>
      </c>
      <c r="E295" t="s">
        <v>818</v>
      </c>
    </row>
    <row r="296" spans="1:5" x14ac:dyDescent="0.2">
      <c r="A296" t="s">
        <v>6</v>
      </c>
      <c r="B296" t="s">
        <v>300</v>
      </c>
      <c r="C296" t="s">
        <v>57</v>
      </c>
      <c r="D296" t="s">
        <v>1573</v>
      </c>
      <c r="E296" t="s">
        <v>818</v>
      </c>
    </row>
    <row r="297" spans="1:5" x14ac:dyDescent="0.2">
      <c r="A297" t="s">
        <v>6</v>
      </c>
      <c r="B297" t="s">
        <v>300</v>
      </c>
      <c r="C297" t="s">
        <v>56</v>
      </c>
      <c r="D297" t="s">
        <v>1573</v>
      </c>
      <c r="E297" t="s">
        <v>818</v>
      </c>
    </row>
    <row r="298" spans="1:5" x14ac:dyDescent="0.2">
      <c r="A298" t="s">
        <v>3</v>
      </c>
      <c r="B298" t="s">
        <v>300</v>
      </c>
      <c r="C298" t="s">
        <v>94</v>
      </c>
      <c r="D298" t="s">
        <v>2</v>
      </c>
      <c r="E298" t="s">
        <v>818</v>
      </c>
    </row>
    <row r="299" spans="1:5" x14ac:dyDescent="0.2">
      <c r="A299" t="s">
        <v>3</v>
      </c>
      <c r="B299" t="s">
        <v>300</v>
      </c>
      <c r="C299" t="s">
        <v>39</v>
      </c>
      <c r="D299" t="s">
        <v>2</v>
      </c>
      <c r="E299" t="s">
        <v>818</v>
      </c>
    </row>
    <row r="300" spans="1:5" x14ac:dyDescent="0.2">
      <c r="A300" t="s">
        <v>6</v>
      </c>
      <c r="B300" t="s">
        <v>300</v>
      </c>
      <c r="C300" t="s">
        <v>69</v>
      </c>
      <c r="D300" t="s">
        <v>1579</v>
      </c>
      <c r="E300" t="s">
        <v>818</v>
      </c>
    </row>
    <row r="301" spans="1:5" x14ac:dyDescent="0.2">
      <c r="A301" t="s">
        <v>6</v>
      </c>
      <c r="B301" t="s">
        <v>300</v>
      </c>
      <c r="C301" t="s">
        <v>86</v>
      </c>
      <c r="D301" t="s">
        <v>1584</v>
      </c>
      <c r="E301" t="s">
        <v>818</v>
      </c>
    </row>
    <row r="302" spans="1:5" x14ac:dyDescent="0.2">
      <c r="A302" t="s">
        <v>6</v>
      </c>
      <c r="B302" t="s">
        <v>300</v>
      </c>
      <c r="C302" t="s">
        <v>60</v>
      </c>
      <c r="D302" t="s">
        <v>1575</v>
      </c>
      <c r="E302" t="s">
        <v>818</v>
      </c>
    </row>
    <row r="303" spans="1:5" x14ac:dyDescent="0.2">
      <c r="A303" t="s">
        <v>6</v>
      </c>
      <c r="B303" t="s">
        <v>300</v>
      </c>
      <c r="C303" t="s">
        <v>136</v>
      </c>
      <c r="D303" t="s">
        <v>1600</v>
      </c>
      <c r="E303" t="s">
        <v>818</v>
      </c>
    </row>
    <row r="304" spans="1:5" x14ac:dyDescent="0.2">
      <c r="A304" t="s">
        <v>3</v>
      </c>
      <c r="B304" t="s">
        <v>300</v>
      </c>
      <c r="C304" t="s">
        <v>100</v>
      </c>
      <c r="D304" t="s">
        <v>2</v>
      </c>
      <c r="E304" t="s">
        <v>818</v>
      </c>
    </row>
    <row r="305" spans="1:5" x14ac:dyDescent="0.2">
      <c r="A305" t="s">
        <v>9</v>
      </c>
      <c r="B305" t="s">
        <v>300</v>
      </c>
      <c r="C305" t="s">
        <v>14</v>
      </c>
      <c r="D305" t="s">
        <v>2</v>
      </c>
      <c r="E305" t="s">
        <v>818</v>
      </c>
    </row>
    <row r="306" spans="1:5" x14ac:dyDescent="0.2">
      <c r="A306" t="s">
        <v>3</v>
      </c>
      <c r="B306" t="s">
        <v>300</v>
      </c>
      <c r="C306" t="s">
        <v>170</v>
      </c>
      <c r="D306" t="s">
        <v>2</v>
      </c>
      <c r="E306" t="s">
        <v>818</v>
      </c>
    </row>
    <row r="307" spans="1:5" x14ac:dyDescent="0.2">
      <c r="A307" t="s">
        <v>6</v>
      </c>
      <c r="B307" t="s">
        <v>300</v>
      </c>
      <c r="C307" t="s">
        <v>138</v>
      </c>
      <c r="D307" t="s">
        <v>1601</v>
      </c>
      <c r="E307" t="s">
        <v>818</v>
      </c>
    </row>
    <row r="308" spans="1:5" x14ac:dyDescent="0.2">
      <c r="A308" t="s">
        <v>6</v>
      </c>
      <c r="B308" t="s">
        <v>300</v>
      </c>
      <c r="C308" t="s">
        <v>89</v>
      </c>
      <c r="D308" t="s">
        <v>1586</v>
      </c>
      <c r="E308" t="s">
        <v>818</v>
      </c>
    </row>
    <row r="309" spans="1:5" x14ac:dyDescent="0.2">
      <c r="A309" t="s">
        <v>6</v>
      </c>
      <c r="B309" t="s">
        <v>300</v>
      </c>
      <c r="C309" t="s">
        <v>55</v>
      </c>
      <c r="D309" t="s">
        <v>1572</v>
      </c>
      <c r="E309" t="s">
        <v>818</v>
      </c>
    </row>
    <row r="310" spans="1:5" x14ac:dyDescent="0.2">
      <c r="A310" t="s">
        <v>6</v>
      </c>
      <c r="B310" t="s">
        <v>300</v>
      </c>
      <c r="C310" t="s">
        <v>20</v>
      </c>
      <c r="D310" t="s">
        <v>1551</v>
      </c>
      <c r="E310" t="s">
        <v>818</v>
      </c>
    </row>
    <row r="311" spans="1:5" x14ac:dyDescent="0.2">
      <c r="A311" t="s">
        <v>6</v>
      </c>
      <c r="B311" t="s">
        <v>300</v>
      </c>
      <c r="C311" t="s">
        <v>49</v>
      </c>
      <c r="D311" t="s">
        <v>1570</v>
      </c>
      <c r="E311" t="s">
        <v>818</v>
      </c>
    </row>
    <row r="312" spans="1:5" x14ac:dyDescent="0.2">
      <c r="A312" t="s">
        <v>3</v>
      </c>
      <c r="B312" t="s">
        <v>300</v>
      </c>
      <c r="C312" t="s">
        <v>58</v>
      </c>
      <c r="D312" t="s">
        <v>2</v>
      </c>
      <c r="E312" t="s">
        <v>818</v>
      </c>
    </row>
    <row r="313" spans="1:5" x14ac:dyDescent="0.2">
      <c r="A313" t="s">
        <v>9</v>
      </c>
      <c r="B313" t="s">
        <v>300</v>
      </c>
      <c r="C313" t="s">
        <v>97</v>
      </c>
      <c r="D313" t="s">
        <v>2</v>
      </c>
      <c r="E313" t="s">
        <v>818</v>
      </c>
    </row>
    <row r="314" spans="1:5" x14ac:dyDescent="0.2">
      <c r="A314" t="s">
        <v>9</v>
      </c>
      <c r="B314" t="s">
        <v>300</v>
      </c>
      <c r="C314" t="s">
        <v>213</v>
      </c>
      <c r="D314" t="s">
        <v>2</v>
      </c>
      <c r="E314" t="s">
        <v>818</v>
      </c>
    </row>
    <row r="315" spans="1:5" x14ac:dyDescent="0.2">
      <c r="A315" t="s">
        <v>6</v>
      </c>
      <c r="B315" t="s">
        <v>300</v>
      </c>
      <c r="C315" t="s">
        <v>99</v>
      </c>
      <c r="D315" t="s">
        <v>1589</v>
      </c>
      <c r="E315" t="s">
        <v>818</v>
      </c>
    </row>
    <row r="316" spans="1:5" x14ac:dyDescent="0.2">
      <c r="A316" t="s">
        <v>9</v>
      </c>
      <c r="B316" t="s">
        <v>300</v>
      </c>
      <c r="C316" t="s">
        <v>129</v>
      </c>
      <c r="D316" t="s">
        <v>2</v>
      </c>
      <c r="E316" t="s">
        <v>818</v>
      </c>
    </row>
    <row r="317" spans="1:5" x14ac:dyDescent="0.2">
      <c r="A317" t="s">
        <v>11</v>
      </c>
      <c r="B317" t="s">
        <v>300</v>
      </c>
      <c r="C317" t="s">
        <v>119</v>
      </c>
      <c r="D317" t="s">
        <v>2</v>
      </c>
      <c r="E317" t="s">
        <v>818</v>
      </c>
    </row>
    <row r="318" spans="1:5" x14ac:dyDescent="0.2">
      <c r="A318" t="s">
        <v>6</v>
      </c>
      <c r="B318" t="s">
        <v>300</v>
      </c>
      <c r="C318" t="s">
        <v>33</v>
      </c>
      <c r="D318" t="s">
        <v>1561</v>
      </c>
      <c r="E318" t="s">
        <v>818</v>
      </c>
    </row>
    <row r="319" spans="1:5" x14ac:dyDescent="0.2">
      <c r="A319" t="s">
        <v>6</v>
      </c>
      <c r="B319" t="s">
        <v>300</v>
      </c>
      <c r="C319" t="s">
        <v>36</v>
      </c>
      <c r="D319" t="s">
        <v>1564</v>
      </c>
      <c r="E319" t="s">
        <v>818</v>
      </c>
    </row>
    <row r="320" spans="1:5" x14ac:dyDescent="0.2">
      <c r="A320" t="s">
        <v>6</v>
      </c>
      <c r="B320" t="s">
        <v>300</v>
      </c>
      <c r="C320" t="s">
        <v>140</v>
      </c>
      <c r="D320" t="s">
        <v>1601</v>
      </c>
      <c r="E320" t="s">
        <v>818</v>
      </c>
    </row>
    <row r="321" spans="1:5" x14ac:dyDescent="0.2">
      <c r="A321" t="s">
        <v>6</v>
      </c>
      <c r="B321" t="s">
        <v>300</v>
      </c>
      <c r="C321" t="s">
        <v>51</v>
      </c>
      <c r="D321" t="s">
        <v>1565</v>
      </c>
      <c r="E321" t="s">
        <v>818</v>
      </c>
    </row>
    <row r="322" spans="1:5" x14ac:dyDescent="0.2">
      <c r="A322" t="s">
        <v>11</v>
      </c>
      <c r="B322" t="s">
        <v>300</v>
      </c>
      <c r="C322" t="s">
        <v>127</v>
      </c>
      <c r="D322" t="s">
        <v>2</v>
      </c>
      <c r="E322" t="s">
        <v>818</v>
      </c>
    </row>
    <row r="323" spans="1:5" x14ac:dyDescent="0.2">
      <c r="A323" t="s">
        <v>6</v>
      </c>
      <c r="B323" t="s">
        <v>300</v>
      </c>
      <c r="C323" t="s">
        <v>41</v>
      </c>
      <c r="D323" t="s">
        <v>1566</v>
      </c>
      <c r="E323" t="s">
        <v>818</v>
      </c>
    </row>
    <row r="324" spans="1:5" x14ac:dyDescent="0.2">
      <c r="A324" t="s">
        <v>6</v>
      </c>
      <c r="B324" t="s">
        <v>300</v>
      </c>
      <c r="C324" t="s">
        <v>24</v>
      </c>
      <c r="D324" t="s">
        <v>1554</v>
      </c>
      <c r="E324" t="s">
        <v>818</v>
      </c>
    </row>
    <row r="325" spans="1:5" x14ac:dyDescent="0.2">
      <c r="A325" t="s">
        <v>11</v>
      </c>
      <c r="B325" t="s">
        <v>300</v>
      </c>
      <c r="C325" t="s">
        <v>130</v>
      </c>
      <c r="D325" t="s">
        <v>2</v>
      </c>
      <c r="E325" t="s">
        <v>818</v>
      </c>
    </row>
    <row r="326" spans="1:5" x14ac:dyDescent="0.2">
      <c r="A326" t="s">
        <v>3</v>
      </c>
      <c r="B326" t="s">
        <v>300</v>
      </c>
      <c r="C326" t="s">
        <v>209</v>
      </c>
      <c r="D326" t="s">
        <v>2</v>
      </c>
      <c r="E326" t="s">
        <v>818</v>
      </c>
    </row>
    <row r="327" spans="1:5" x14ac:dyDescent="0.2">
      <c r="A327" t="s">
        <v>6</v>
      </c>
      <c r="B327" t="s">
        <v>300</v>
      </c>
      <c r="C327" t="s">
        <v>44</v>
      </c>
      <c r="D327" t="s">
        <v>1568</v>
      </c>
      <c r="E327" t="s">
        <v>818</v>
      </c>
    </row>
    <row r="328" spans="1:5" x14ac:dyDescent="0.2">
      <c r="A328" t="s">
        <v>6</v>
      </c>
      <c r="B328" t="s">
        <v>300</v>
      </c>
      <c r="C328" t="s">
        <v>117</v>
      </c>
      <c r="D328" t="s">
        <v>1594</v>
      </c>
      <c r="E328" t="s">
        <v>818</v>
      </c>
    </row>
    <row r="329" spans="1:5" x14ac:dyDescent="0.2">
      <c r="A329" t="s">
        <v>6</v>
      </c>
      <c r="B329" t="s">
        <v>300</v>
      </c>
      <c r="C329" t="s">
        <v>104</v>
      </c>
      <c r="D329" t="s">
        <v>1591</v>
      </c>
      <c r="E329" t="s">
        <v>818</v>
      </c>
    </row>
    <row r="330" spans="1:5" x14ac:dyDescent="0.2">
      <c r="A330" t="s">
        <v>6</v>
      </c>
      <c r="B330" t="s">
        <v>300</v>
      </c>
      <c r="C330" t="s">
        <v>45</v>
      </c>
      <c r="D330" t="s">
        <v>1569</v>
      </c>
      <c r="E330" t="s">
        <v>818</v>
      </c>
    </row>
    <row r="331" spans="1:5" x14ac:dyDescent="0.2">
      <c r="A331" t="s">
        <v>6</v>
      </c>
      <c r="B331" t="s">
        <v>300</v>
      </c>
      <c r="C331" t="s">
        <v>79</v>
      </c>
      <c r="D331" t="s">
        <v>1581</v>
      </c>
      <c r="E331" t="s">
        <v>818</v>
      </c>
    </row>
    <row r="332" spans="1:5" x14ac:dyDescent="0.2">
      <c r="A332" t="s">
        <v>6</v>
      </c>
      <c r="B332" t="s">
        <v>300</v>
      </c>
      <c r="C332" t="s">
        <v>175</v>
      </c>
      <c r="D332" t="s">
        <v>1611</v>
      </c>
      <c r="E332" t="s">
        <v>818</v>
      </c>
    </row>
    <row r="333" spans="1:5" x14ac:dyDescent="0.2">
      <c r="A333" t="s">
        <v>6</v>
      </c>
      <c r="B333" t="s">
        <v>300</v>
      </c>
      <c r="C333" t="s">
        <v>31</v>
      </c>
      <c r="D333" t="s">
        <v>1560</v>
      </c>
      <c r="E333" t="s">
        <v>818</v>
      </c>
    </row>
    <row r="334" spans="1:5" x14ac:dyDescent="0.2">
      <c r="A334" t="s">
        <v>6</v>
      </c>
      <c r="B334" t="s">
        <v>300</v>
      </c>
      <c r="C334" t="s">
        <v>133</v>
      </c>
      <c r="D334" t="s">
        <v>1599</v>
      </c>
      <c r="E334" t="s">
        <v>818</v>
      </c>
    </row>
    <row r="335" spans="1:5" x14ac:dyDescent="0.2">
      <c r="A335" t="s">
        <v>3</v>
      </c>
      <c r="B335" t="s">
        <v>300</v>
      </c>
      <c r="C335" t="s">
        <v>172</v>
      </c>
      <c r="D335" t="s">
        <v>2</v>
      </c>
      <c r="E335" t="s">
        <v>818</v>
      </c>
    </row>
    <row r="336" spans="1:5" x14ac:dyDescent="0.2">
      <c r="A336" t="s">
        <v>3</v>
      </c>
      <c r="B336" t="s">
        <v>300</v>
      </c>
      <c r="C336" t="s">
        <v>19</v>
      </c>
      <c r="D336" t="s">
        <v>2</v>
      </c>
      <c r="E336" t="s">
        <v>818</v>
      </c>
    </row>
    <row r="337" spans="1:5" x14ac:dyDescent="0.2">
      <c r="A337" t="s">
        <v>11</v>
      </c>
      <c r="B337" t="s">
        <v>300</v>
      </c>
      <c r="C337" t="s">
        <v>169</v>
      </c>
      <c r="D337" t="s">
        <v>2</v>
      </c>
      <c r="E337" t="s">
        <v>818</v>
      </c>
    </row>
    <row r="338" spans="1:5" x14ac:dyDescent="0.2">
      <c r="A338" t="s">
        <v>6</v>
      </c>
      <c r="B338" t="s">
        <v>300</v>
      </c>
      <c r="C338" t="s">
        <v>91</v>
      </c>
      <c r="D338" t="s">
        <v>1588</v>
      </c>
      <c r="E338" t="s">
        <v>818</v>
      </c>
    </row>
    <row r="339" spans="1:5" x14ac:dyDescent="0.2">
      <c r="A339" t="s">
        <v>9</v>
      </c>
      <c r="B339" t="s">
        <v>300</v>
      </c>
      <c r="C339" t="s">
        <v>199</v>
      </c>
      <c r="D339" t="s">
        <v>2</v>
      </c>
      <c r="E339" t="s">
        <v>818</v>
      </c>
    </row>
    <row r="340" spans="1:5" x14ac:dyDescent="0.2">
      <c r="A340" t="s">
        <v>3</v>
      </c>
      <c r="B340" t="s">
        <v>300</v>
      </c>
      <c r="C340" t="s">
        <v>141</v>
      </c>
      <c r="D340" t="s">
        <v>2</v>
      </c>
      <c r="E340" t="s">
        <v>818</v>
      </c>
    </row>
    <row r="341" spans="1:5" x14ac:dyDescent="0.2">
      <c r="A341" t="s">
        <v>6</v>
      </c>
      <c r="B341" t="s">
        <v>300</v>
      </c>
      <c r="C341" t="s">
        <v>147</v>
      </c>
      <c r="D341" t="s">
        <v>1604</v>
      </c>
      <c r="E341" t="s">
        <v>818</v>
      </c>
    </row>
    <row r="342" spans="1:5" x14ac:dyDescent="0.2">
      <c r="A342" t="s">
        <v>6</v>
      </c>
      <c r="B342" t="s">
        <v>300</v>
      </c>
      <c r="C342" t="s">
        <v>165</v>
      </c>
      <c r="D342" t="s">
        <v>1610</v>
      </c>
      <c r="E342" t="s">
        <v>818</v>
      </c>
    </row>
    <row r="343" spans="1:5" x14ac:dyDescent="0.2">
      <c r="A343" t="s">
        <v>6</v>
      </c>
      <c r="B343" t="s">
        <v>300</v>
      </c>
      <c r="C343" t="s">
        <v>25</v>
      </c>
      <c r="D343" t="s">
        <v>1555</v>
      </c>
      <c r="E343" t="s">
        <v>818</v>
      </c>
    </row>
    <row r="344" spans="1:5" x14ac:dyDescent="0.2">
      <c r="A344" t="s">
        <v>6</v>
      </c>
      <c r="B344" t="s">
        <v>300</v>
      </c>
      <c r="C344" t="s">
        <v>161</v>
      </c>
      <c r="D344" t="s">
        <v>1607</v>
      </c>
      <c r="E344" t="s">
        <v>818</v>
      </c>
    </row>
    <row r="345" spans="1:5" x14ac:dyDescent="0.2">
      <c r="A345" t="s">
        <v>9</v>
      </c>
      <c r="B345" t="s">
        <v>300</v>
      </c>
      <c r="C345" t="s">
        <v>85</v>
      </c>
      <c r="D345" t="s">
        <v>2</v>
      </c>
      <c r="E345" t="s">
        <v>818</v>
      </c>
    </row>
    <row r="346" spans="1:5" x14ac:dyDescent="0.2">
      <c r="A346" t="s">
        <v>9</v>
      </c>
      <c r="B346" t="s">
        <v>300</v>
      </c>
      <c r="C346" t="s">
        <v>10</v>
      </c>
      <c r="D346" t="s">
        <v>2</v>
      </c>
      <c r="E346" t="s">
        <v>818</v>
      </c>
    </row>
    <row r="347" spans="1:5" x14ac:dyDescent="0.2">
      <c r="A347" t="s">
        <v>3</v>
      </c>
      <c r="B347" t="s">
        <v>300</v>
      </c>
      <c r="C347" t="s">
        <v>67</v>
      </c>
      <c r="D347" t="s">
        <v>2</v>
      </c>
      <c r="E347" t="s">
        <v>818</v>
      </c>
    </row>
    <row r="348" spans="1:5" x14ac:dyDescent="0.2">
      <c r="A348" t="s">
        <v>6</v>
      </c>
      <c r="B348" t="s">
        <v>300</v>
      </c>
      <c r="C348" t="s">
        <v>54</v>
      </c>
      <c r="D348" t="s">
        <v>1572</v>
      </c>
      <c r="E348" t="s">
        <v>818</v>
      </c>
    </row>
    <row r="349" spans="1:5" x14ac:dyDescent="0.2">
      <c r="A349" t="s">
        <v>9</v>
      </c>
      <c r="B349" t="s">
        <v>300</v>
      </c>
      <c r="C349" t="s">
        <v>68</v>
      </c>
      <c r="D349" t="s">
        <v>2</v>
      </c>
      <c r="E349" t="s">
        <v>818</v>
      </c>
    </row>
    <row r="350" spans="1:5" x14ac:dyDescent="0.2">
      <c r="A350" t="s">
        <v>6</v>
      </c>
      <c r="B350" t="s">
        <v>300</v>
      </c>
      <c r="C350" t="s">
        <v>22</v>
      </c>
      <c r="D350" t="s">
        <v>1552</v>
      </c>
      <c r="E350" t="s">
        <v>818</v>
      </c>
    </row>
    <row r="351" spans="1:5" x14ac:dyDescent="0.2">
      <c r="A351" t="s">
        <v>3</v>
      </c>
      <c r="B351" t="s">
        <v>300</v>
      </c>
      <c r="C351" t="s">
        <v>8</v>
      </c>
      <c r="D351" t="s">
        <v>2</v>
      </c>
      <c r="E351" t="s">
        <v>818</v>
      </c>
    </row>
    <row r="352" spans="1:5" x14ac:dyDescent="0.2">
      <c r="A352" t="s">
        <v>3</v>
      </c>
      <c r="B352" t="s">
        <v>300</v>
      </c>
      <c r="C352" t="s">
        <v>88</v>
      </c>
      <c r="D352" t="s">
        <v>2</v>
      </c>
      <c r="E352" t="s">
        <v>818</v>
      </c>
    </row>
    <row r="353" spans="1:5" x14ac:dyDescent="0.2">
      <c r="A353" t="s">
        <v>9</v>
      </c>
      <c r="B353" t="s">
        <v>300</v>
      </c>
      <c r="C353" t="s">
        <v>107</v>
      </c>
      <c r="D353" t="s">
        <v>2</v>
      </c>
      <c r="E353" t="s">
        <v>818</v>
      </c>
    </row>
    <row r="354" spans="1:5" x14ac:dyDescent="0.2">
      <c r="A354" t="s">
        <v>11</v>
      </c>
      <c r="B354" t="s">
        <v>300</v>
      </c>
      <c r="C354" t="s">
        <v>185</v>
      </c>
      <c r="D354" t="s">
        <v>2</v>
      </c>
      <c r="E354" t="s">
        <v>818</v>
      </c>
    </row>
    <row r="355" spans="1:5" x14ac:dyDescent="0.2">
      <c r="A355" t="s">
        <v>6</v>
      </c>
      <c r="B355" t="s">
        <v>300</v>
      </c>
      <c r="C355" t="s">
        <v>23</v>
      </c>
      <c r="D355" t="s">
        <v>1553</v>
      </c>
      <c r="E355" t="s">
        <v>818</v>
      </c>
    </row>
    <row r="356" spans="1:5" x14ac:dyDescent="0.2">
      <c r="A356" t="s">
        <v>6</v>
      </c>
      <c r="B356" t="s">
        <v>300</v>
      </c>
      <c r="C356" t="s">
        <v>83</v>
      </c>
      <c r="D356" t="s">
        <v>1582</v>
      </c>
      <c r="E356" t="s">
        <v>818</v>
      </c>
    </row>
    <row r="357" spans="1:5" x14ac:dyDescent="0.2">
      <c r="A357" t="s">
        <v>6</v>
      </c>
      <c r="B357" t="s">
        <v>300</v>
      </c>
      <c r="C357" t="s">
        <v>78</v>
      </c>
      <c r="D357" t="s">
        <v>1580</v>
      </c>
      <c r="E357" t="s">
        <v>818</v>
      </c>
    </row>
    <row r="358" spans="1:5" x14ac:dyDescent="0.2">
      <c r="A358" t="s">
        <v>6</v>
      </c>
      <c r="B358" t="s">
        <v>300</v>
      </c>
      <c r="C358" t="s">
        <v>101</v>
      </c>
      <c r="D358" t="s">
        <v>1590</v>
      </c>
      <c r="E358" t="s">
        <v>818</v>
      </c>
    </row>
    <row r="359" spans="1:5" x14ac:dyDescent="0.2">
      <c r="A359" t="s">
        <v>6</v>
      </c>
      <c r="B359" t="s">
        <v>300</v>
      </c>
      <c r="C359" t="s">
        <v>103</v>
      </c>
      <c r="D359" t="s">
        <v>1591</v>
      </c>
      <c r="E359" t="s">
        <v>818</v>
      </c>
    </row>
    <row r="360" spans="1:5" x14ac:dyDescent="0.2">
      <c r="A360" t="s">
        <v>6</v>
      </c>
      <c r="B360" t="s">
        <v>300</v>
      </c>
      <c r="C360" t="s">
        <v>163</v>
      </c>
      <c r="D360" t="s">
        <v>1609</v>
      </c>
      <c r="E360" t="s">
        <v>818</v>
      </c>
    </row>
    <row r="361" spans="1:5" x14ac:dyDescent="0.2">
      <c r="A361" t="s">
        <v>11</v>
      </c>
      <c r="B361" t="s">
        <v>300</v>
      </c>
      <c r="C361" t="s">
        <v>126</v>
      </c>
      <c r="D361" t="s">
        <v>2</v>
      </c>
      <c r="E361" t="s">
        <v>818</v>
      </c>
    </row>
    <row r="362" spans="1:5" x14ac:dyDescent="0.2">
      <c r="A362" t="s">
        <v>6</v>
      </c>
      <c r="B362" t="s">
        <v>300</v>
      </c>
      <c r="C362" t="s">
        <v>174</v>
      </c>
      <c r="D362" t="s">
        <v>1578</v>
      </c>
      <c r="E362" t="s">
        <v>818</v>
      </c>
    </row>
    <row r="363" spans="1:5" x14ac:dyDescent="0.2">
      <c r="A363" t="s">
        <v>6</v>
      </c>
      <c r="B363" t="s">
        <v>300</v>
      </c>
      <c r="C363" t="s">
        <v>105</v>
      </c>
      <c r="D363" t="s">
        <v>1592</v>
      </c>
      <c r="E363" t="s">
        <v>818</v>
      </c>
    </row>
    <row r="364" spans="1:5" x14ac:dyDescent="0.2">
      <c r="A364" t="s">
        <v>6</v>
      </c>
      <c r="B364" t="s">
        <v>300</v>
      </c>
      <c r="C364" t="s">
        <v>29</v>
      </c>
      <c r="D364" t="s">
        <v>1559</v>
      </c>
      <c r="E364" t="s">
        <v>818</v>
      </c>
    </row>
    <row r="365" spans="1:5" x14ac:dyDescent="0.2">
      <c r="A365" t="s">
        <v>6</v>
      </c>
      <c r="B365" t="s">
        <v>300</v>
      </c>
      <c r="C365" t="s">
        <v>115</v>
      </c>
      <c r="D365" t="s">
        <v>1568</v>
      </c>
      <c r="E365" t="s">
        <v>818</v>
      </c>
    </row>
    <row r="366" spans="1:5" x14ac:dyDescent="0.2">
      <c r="A366" t="s">
        <v>3</v>
      </c>
      <c r="B366" t="s">
        <v>300</v>
      </c>
      <c r="C366" t="s">
        <v>77</v>
      </c>
      <c r="D366" t="s">
        <v>2</v>
      </c>
      <c r="E366" t="s">
        <v>818</v>
      </c>
    </row>
    <row r="367" spans="1:5" x14ac:dyDescent="0.2">
      <c r="A367" t="s">
        <v>6</v>
      </c>
      <c r="B367" t="s">
        <v>300</v>
      </c>
      <c r="C367" t="s">
        <v>121</v>
      </c>
      <c r="D367" t="s">
        <v>1596</v>
      </c>
      <c r="E367" t="s">
        <v>818</v>
      </c>
    </row>
    <row r="368" spans="1:5" x14ac:dyDescent="0.2">
      <c r="A368" t="s">
        <v>11</v>
      </c>
      <c r="B368" t="s">
        <v>300</v>
      </c>
      <c r="C368" t="s">
        <v>146</v>
      </c>
      <c r="D368" t="s">
        <v>2</v>
      </c>
      <c r="E368" t="s">
        <v>818</v>
      </c>
    </row>
    <row r="369" spans="1:5" x14ac:dyDescent="0.2">
      <c r="A369" t="s">
        <v>3</v>
      </c>
      <c r="B369" t="s">
        <v>300</v>
      </c>
      <c r="C369" t="s">
        <v>111</v>
      </c>
      <c r="D369" t="s">
        <v>2</v>
      </c>
      <c r="E369" t="s">
        <v>818</v>
      </c>
    </row>
    <row r="370" spans="1:5" x14ac:dyDescent="0.2">
      <c r="A370" t="s">
        <v>3</v>
      </c>
      <c r="B370" t="s">
        <v>300</v>
      </c>
      <c r="C370" t="s">
        <v>5</v>
      </c>
      <c r="D370" t="s">
        <v>2</v>
      </c>
      <c r="E370" t="s">
        <v>818</v>
      </c>
    </row>
    <row r="371" spans="1:5" x14ac:dyDescent="0.2">
      <c r="A371" t="s">
        <v>6</v>
      </c>
      <c r="B371" t="s">
        <v>300</v>
      </c>
      <c r="C371" t="s">
        <v>186</v>
      </c>
      <c r="D371" t="s">
        <v>1612</v>
      </c>
      <c r="E371" t="s">
        <v>818</v>
      </c>
    </row>
    <row r="372" spans="1:5" x14ac:dyDescent="0.2">
      <c r="A372" t="s">
        <v>3</v>
      </c>
      <c r="B372" t="s">
        <v>300</v>
      </c>
      <c r="C372" t="s">
        <v>43</v>
      </c>
      <c r="D372" t="s">
        <v>2</v>
      </c>
      <c r="E372" t="s">
        <v>818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0DA45-4177-644E-A223-AB9C16567856}">
  <dimension ref="A1:E387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6</v>
      </c>
      <c r="B2" t="s">
        <v>756</v>
      </c>
      <c r="C2" t="s">
        <v>757</v>
      </c>
      <c r="D2" t="s">
        <v>1639</v>
      </c>
      <c r="E2" t="s">
        <v>756</v>
      </c>
    </row>
    <row r="3" spans="1:5" x14ac:dyDescent="0.2">
      <c r="A3" t="s">
        <v>9</v>
      </c>
      <c r="B3" t="s">
        <v>758</v>
      </c>
      <c r="C3" t="s">
        <v>759</v>
      </c>
      <c r="D3" t="s">
        <v>2</v>
      </c>
      <c r="E3" t="s">
        <v>756</v>
      </c>
    </row>
    <row r="4" spans="1:5" x14ac:dyDescent="0.2">
      <c r="A4" t="s">
        <v>9</v>
      </c>
      <c r="B4" t="s">
        <v>758</v>
      </c>
      <c r="C4" t="s">
        <v>731</v>
      </c>
      <c r="D4" t="s">
        <v>2</v>
      </c>
      <c r="E4" t="s">
        <v>756</v>
      </c>
    </row>
    <row r="5" spans="1:5" x14ac:dyDescent="0.2">
      <c r="A5" t="s">
        <v>3</v>
      </c>
      <c r="B5" t="s">
        <v>760</v>
      </c>
      <c r="C5" t="s">
        <v>761</v>
      </c>
      <c r="D5" t="s">
        <v>1640</v>
      </c>
      <c r="E5" t="s">
        <v>756</v>
      </c>
    </row>
    <row r="6" spans="1:5" x14ac:dyDescent="0.2">
      <c r="A6" t="s">
        <v>6</v>
      </c>
      <c r="B6" t="s">
        <v>760</v>
      </c>
      <c r="C6" t="s">
        <v>762</v>
      </c>
      <c r="D6" t="s">
        <v>777</v>
      </c>
      <c r="E6" t="s">
        <v>756</v>
      </c>
    </row>
    <row r="7" spans="1:5" x14ac:dyDescent="0.2">
      <c r="A7" t="s">
        <v>9</v>
      </c>
      <c r="B7" t="s">
        <v>760</v>
      </c>
      <c r="C7" t="s">
        <v>763</v>
      </c>
      <c r="D7" t="s">
        <v>2</v>
      </c>
      <c r="E7" t="s">
        <v>756</v>
      </c>
    </row>
    <row r="8" spans="1:5" x14ac:dyDescent="0.2">
      <c r="A8" t="s">
        <v>3</v>
      </c>
      <c r="B8" t="s">
        <v>764</v>
      </c>
      <c r="C8" t="s">
        <v>719</v>
      </c>
      <c r="D8" t="s">
        <v>2</v>
      </c>
      <c r="E8" t="s">
        <v>756</v>
      </c>
    </row>
    <row r="9" spans="1:5" x14ac:dyDescent="0.2">
      <c r="A9" t="s">
        <v>9</v>
      </c>
      <c r="B9" t="s">
        <v>764</v>
      </c>
      <c r="C9" t="s">
        <v>693</v>
      </c>
      <c r="D9" t="s">
        <v>2</v>
      </c>
      <c r="E9" t="s">
        <v>756</v>
      </c>
    </row>
    <row r="10" spans="1:5" x14ac:dyDescent="0.2">
      <c r="A10" t="s">
        <v>11</v>
      </c>
      <c r="B10" t="s">
        <v>764</v>
      </c>
      <c r="C10" t="s">
        <v>765</v>
      </c>
      <c r="D10" t="s">
        <v>2</v>
      </c>
      <c r="E10" t="s">
        <v>756</v>
      </c>
    </row>
    <row r="11" spans="1:5" x14ac:dyDescent="0.2">
      <c r="A11" t="s">
        <v>3</v>
      </c>
      <c r="B11" t="s">
        <v>764</v>
      </c>
      <c r="C11" t="s">
        <v>766</v>
      </c>
      <c r="D11" t="s">
        <v>2</v>
      </c>
      <c r="E11" t="s">
        <v>756</v>
      </c>
    </row>
    <row r="12" spans="1:5" x14ac:dyDescent="0.2">
      <c r="A12" t="s">
        <v>3</v>
      </c>
      <c r="B12" t="s">
        <v>764</v>
      </c>
      <c r="C12" t="s">
        <v>606</v>
      </c>
      <c r="D12" t="s">
        <v>2</v>
      </c>
      <c r="E12" t="s">
        <v>756</v>
      </c>
    </row>
    <row r="13" spans="1:5" x14ac:dyDescent="0.2">
      <c r="A13" t="s">
        <v>3</v>
      </c>
      <c r="B13" t="s">
        <v>764</v>
      </c>
      <c r="C13" t="s">
        <v>767</v>
      </c>
      <c r="D13" t="s">
        <v>2</v>
      </c>
      <c r="E13" t="s">
        <v>756</v>
      </c>
    </row>
    <row r="14" spans="1:5" x14ac:dyDescent="0.2">
      <c r="A14" t="s">
        <v>3</v>
      </c>
      <c r="B14" t="s">
        <v>768</v>
      </c>
      <c r="C14" t="s">
        <v>650</v>
      </c>
      <c r="D14" t="s">
        <v>2</v>
      </c>
      <c r="E14" t="s">
        <v>756</v>
      </c>
    </row>
    <row r="15" spans="1:5" x14ac:dyDescent="0.2">
      <c r="A15" t="s">
        <v>9</v>
      </c>
      <c r="B15" t="s">
        <v>768</v>
      </c>
      <c r="C15" t="s">
        <v>769</v>
      </c>
      <c r="D15" t="s">
        <v>2</v>
      </c>
      <c r="E15" t="s">
        <v>756</v>
      </c>
    </row>
    <row r="16" spans="1:5" x14ac:dyDescent="0.2">
      <c r="A16" t="s">
        <v>6</v>
      </c>
      <c r="B16" t="s">
        <v>770</v>
      </c>
      <c r="C16" t="s">
        <v>671</v>
      </c>
      <c r="D16" t="s">
        <v>772</v>
      </c>
      <c r="E16" t="s">
        <v>756</v>
      </c>
    </row>
    <row r="17" spans="1:5" x14ac:dyDescent="0.2">
      <c r="A17" t="s">
        <v>3</v>
      </c>
      <c r="B17" t="s">
        <v>770</v>
      </c>
      <c r="C17" t="s">
        <v>771</v>
      </c>
      <c r="D17" t="s">
        <v>2</v>
      </c>
      <c r="E17" t="s">
        <v>756</v>
      </c>
    </row>
    <row r="18" spans="1:5" x14ac:dyDescent="0.2">
      <c r="A18" t="s">
        <v>3</v>
      </c>
      <c r="B18" t="s">
        <v>770</v>
      </c>
      <c r="C18" t="s">
        <v>695</v>
      </c>
      <c r="D18" t="s">
        <v>2</v>
      </c>
      <c r="E18" t="s">
        <v>756</v>
      </c>
    </row>
    <row r="19" spans="1:5" x14ac:dyDescent="0.2">
      <c r="A19" t="s">
        <v>9</v>
      </c>
      <c r="B19" t="s">
        <v>772</v>
      </c>
      <c r="C19" t="s">
        <v>773</v>
      </c>
      <c r="D19" t="s">
        <v>2</v>
      </c>
      <c r="E19" t="s">
        <v>756</v>
      </c>
    </row>
    <row r="20" spans="1:5" x14ac:dyDescent="0.2">
      <c r="A20" t="s">
        <v>9</v>
      </c>
      <c r="B20" t="s">
        <v>772</v>
      </c>
      <c r="C20" t="s">
        <v>774</v>
      </c>
      <c r="D20" t="s">
        <v>2</v>
      </c>
      <c r="E20" t="s">
        <v>756</v>
      </c>
    </row>
    <row r="21" spans="1:5" x14ac:dyDescent="0.2">
      <c r="A21" t="s">
        <v>9</v>
      </c>
      <c r="B21" t="s">
        <v>772</v>
      </c>
      <c r="C21" t="s">
        <v>775</v>
      </c>
      <c r="D21" t="s">
        <v>2</v>
      </c>
      <c r="E21" t="s">
        <v>756</v>
      </c>
    </row>
    <row r="22" spans="1:5" x14ac:dyDescent="0.2">
      <c r="A22" t="s">
        <v>3</v>
      </c>
      <c r="B22" t="s">
        <v>772</v>
      </c>
      <c r="C22" t="s">
        <v>776</v>
      </c>
      <c r="D22" t="s">
        <v>2</v>
      </c>
      <c r="E22" t="s">
        <v>756</v>
      </c>
    </row>
    <row r="23" spans="1:5" x14ac:dyDescent="0.2">
      <c r="A23" t="s">
        <v>3</v>
      </c>
      <c r="B23" t="s">
        <v>777</v>
      </c>
      <c r="C23" t="s">
        <v>778</v>
      </c>
      <c r="D23" t="s">
        <v>2</v>
      </c>
      <c r="E23" t="s">
        <v>756</v>
      </c>
    </row>
    <row r="24" spans="1:5" x14ac:dyDescent="0.2">
      <c r="A24" t="s">
        <v>3</v>
      </c>
      <c r="B24" t="s">
        <v>779</v>
      </c>
      <c r="C24" t="s">
        <v>780</v>
      </c>
      <c r="D24" t="s">
        <v>820</v>
      </c>
      <c r="E24" t="s">
        <v>756</v>
      </c>
    </row>
    <row r="25" spans="1:5" x14ac:dyDescent="0.2">
      <c r="A25" t="s">
        <v>9</v>
      </c>
      <c r="B25" t="s">
        <v>779</v>
      </c>
      <c r="C25" t="s">
        <v>781</v>
      </c>
      <c r="D25" t="s">
        <v>2</v>
      </c>
      <c r="E25" t="s">
        <v>756</v>
      </c>
    </row>
    <row r="26" spans="1:5" x14ac:dyDescent="0.2">
      <c r="A26" t="s">
        <v>6</v>
      </c>
      <c r="B26" t="s">
        <v>782</v>
      </c>
      <c r="C26" t="s">
        <v>733</v>
      </c>
      <c r="D26" t="s">
        <v>782</v>
      </c>
      <c r="E26" t="s">
        <v>756</v>
      </c>
    </row>
    <row r="27" spans="1:5" x14ac:dyDescent="0.2">
      <c r="A27" t="s">
        <v>3</v>
      </c>
      <c r="B27" t="s">
        <v>782</v>
      </c>
      <c r="C27" t="s">
        <v>783</v>
      </c>
      <c r="D27" t="s">
        <v>2</v>
      </c>
      <c r="E27" t="s">
        <v>756</v>
      </c>
    </row>
    <row r="28" spans="1:5" x14ac:dyDescent="0.2">
      <c r="A28" t="s">
        <v>9</v>
      </c>
      <c r="B28" t="s">
        <v>782</v>
      </c>
      <c r="C28" t="s">
        <v>784</v>
      </c>
      <c r="D28" t="s">
        <v>2</v>
      </c>
      <c r="E28" t="s">
        <v>756</v>
      </c>
    </row>
    <row r="29" spans="1:5" x14ac:dyDescent="0.2">
      <c r="A29" t="s">
        <v>9</v>
      </c>
      <c r="B29" t="s">
        <v>785</v>
      </c>
      <c r="C29" t="s">
        <v>786</v>
      </c>
      <c r="D29" t="s">
        <v>2</v>
      </c>
      <c r="E29" t="s">
        <v>756</v>
      </c>
    </row>
    <row r="30" spans="1:5" x14ac:dyDescent="0.2">
      <c r="A30" t="s">
        <v>3</v>
      </c>
      <c r="B30" t="s">
        <v>785</v>
      </c>
      <c r="C30" t="s">
        <v>787</v>
      </c>
      <c r="D30" t="s">
        <v>2</v>
      </c>
      <c r="E30" t="s">
        <v>756</v>
      </c>
    </row>
    <row r="31" spans="1:5" x14ac:dyDescent="0.2">
      <c r="A31" t="s">
        <v>6</v>
      </c>
      <c r="B31" t="s">
        <v>788</v>
      </c>
      <c r="C31" t="s">
        <v>789</v>
      </c>
      <c r="D31" t="s">
        <v>795</v>
      </c>
      <c r="E31" t="s">
        <v>756</v>
      </c>
    </row>
    <row r="32" spans="1:5" x14ac:dyDescent="0.2">
      <c r="A32" t="s">
        <v>9</v>
      </c>
      <c r="B32" t="s">
        <v>788</v>
      </c>
      <c r="C32" t="s">
        <v>790</v>
      </c>
      <c r="D32" t="s">
        <v>2</v>
      </c>
      <c r="E32" t="s">
        <v>756</v>
      </c>
    </row>
    <row r="33" spans="1:5" x14ac:dyDescent="0.2">
      <c r="A33" t="s">
        <v>3</v>
      </c>
      <c r="B33" t="s">
        <v>788</v>
      </c>
      <c r="C33" t="s">
        <v>791</v>
      </c>
      <c r="D33" t="s">
        <v>1641</v>
      </c>
      <c r="E33" t="s">
        <v>756</v>
      </c>
    </row>
    <row r="34" spans="1:5" x14ac:dyDescent="0.2">
      <c r="A34" t="s">
        <v>189</v>
      </c>
      <c r="B34" t="s">
        <v>792</v>
      </c>
      <c r="C34" t="s">
        <v>793</v>
      </c>
      <c r="D34" t="s">
        <v>2</v>
      </c>
      <c r="E34" t="s">
        <v>756</v>
      </c>
    </row>
    <row r="35" spans="1:5" x14ac:dyDescent="0.2">
      <c r="A35" t="s">
        <v>3</v>
      </c>
      <c r="B35" t="s">
        <v>792</v>
      </c>
      <c r="C35" t="s">
        <v>794</v>
      </c>
      <c r="D35" t="s">
        <v>2</v>
      </c>
      <c r="E35" t="s">
        <v>756</v>
      </c>
    </row>
    <row r="36" spans="1:5" x14ac:dyDescent="0.2">
      <c r="A36" t="s">
        <v>6</v>
      </c>
      <c r="B36" t="s">
        <v>792</v>
      </c>
      <c r="C36" t="s">
        <v>610</v>
      </c>
      <c r="D36" t="s">
        <v>806</v>
      </c>
      <c r="E36" t="s">
        <v>756</v>
      </c>
    </row>
    <row r="37" spans="1:5" x14ac:dyDescent="0.2">
      <c r="A37" t="s">
        <v>6</v>
      </c>
      <c r="B37" t="s">
        <v>795</v>
      </c>
      <c r="C37" t="s">
        <v>796</v>
      </c>
      <c r="D37" t="s">
        <v>795</v>
      </c>
      <c r="E37" t="s">
        <v>756</v>
      </c>
    </row>
    <row r="38" spans="1:5" x14ac:dyDescent="0.2">
      <c r="A38" t="s">
        <v>3</v>
      </c>
      <c r="B38" t="s">
        <v>795</v>
      </c>
      <c r="C38" t="s">
        <v>797</v>
      </c>
      <c r="D38" t="s">
        <v>2</v>
      </c>
      <c r="E38" t="s">
        <v>756</v>
      </c>
    </row>
    <row r="39" spans="1:5" x14ac:dyDescent="0.2">
      <c r="A39" t="s">
        <v>6</v>
      </c>
      <c r="B39" t="s">
        <v>795</v>
      </c>
      <c r="C39" t="s">
        <v>675</v>
      </c>
      <c r="D39" t="s">
        <v>806</v>
      </c>
      <c r="E39" t="s">
        <v>756</v>
      </c>
    </row>
    <row r="40" spans="1:5" x14ac:dyDescent="0.2">
      <c r="A40" t="s">
        <v>9</v>
      </c>
      <c r="B40" t="s">
        <v>798</v>
      </c>
      <c r="C40" t="s">
        <v>799</v>
      </c>
      <c r="D40" t="s">
        <v>2</v>
      </c>
      <c r="E40" t="s">
        <v>756</v>
      </c>
    </row>
    <row r="41" spans="1:5" x14ac:dyDescent="0.2">
      <c r="A41" t="s">
        <v>9</v>
      </c>
      <c r="B41" t="s">
        <v>798</v>
      </c>
      <c r="C41" t="s">
        <v>706</v>
      </c>
      <c r="D41" t="s">
        <v>2</v>
      </c>
      <c r="E41" t="s">
        <v>756</v>
      </c>
    </row>
    <row r="42" spans="1:5" x14ac:dyDescent="0.2">
      <c r="A42" t="s">
        <v>9</v>
      </c>
      <c r="B42" t="s">
        <v>798</v>
      </c>
      <c r="C42" t="s">
        <v>705</v>
      </c>
      <c r="D42" t="s">
        <v>2</v>
      </c>
      <c r="E42" t="s">
        <v>756</v>
      </c>
    </row>
    <row r="43" spans="1:5" x14ac:dyDescent="0.2">
      <c r="A43" t="s">
        <v>6</v>
      </c>
      <c r="B43" t="s">
        <v>798</v>
      </c>
      <c r="C43" t="s">
        <v>800</v>
      </c>
      <c r="D43" t="s">
        <v>2</v>
      </c>
      <c r="E43" t="s">
        <v>756</v>
      </c>
    </row>
    <row r="44" spans="1:5" x14ac:dyDescent="0.2">
      <c r="A44" t="s">
        <v>3</v>
      </c>
      <c r="B44" t="s">
        <v>798</v>
      </c>
      <c r="C44" t="s">
        <v>801</v>
      </c>
      <c r="D44" t="s">
        <v>2</v>
      </c>
      <c r="E44" t="s">
        <v>756</v>
      </c>
    </row>
    <row r="45" spans="1:5" x14ac:dyDescent="0.2">
      <c r="A45" t="s">
        <v>9</v>
      </c>
      <c r="B45" t="s">
        <v>802</v>
      </c>
      <c r="C45" t="s">
        <v>803</v>
      </c>
      <c r="D45" t="s">
        <v>2</v>
      </c>
      <c r="E45" t="s">
        <v>756</v>
      </c>
    </row>
    <row r="46" spans="1:5" x14ac:dyDescent="0.2">
      <c r="A46" t="s">
        <v>6</v>
      </c>
      <c r="B46" t="s">
        <v>804</v>
      </c>
      <c r="C46" t="s">
        <v>805</v>
      </c>
      <c r="D46" t="s">
        <v>2</v>
      </c>
      <c r="E46" t="s">
        <v>756</v>
      </c>
    </row>
    <row r="47" spans="1:5" x14ac:dyDescent="0.2">
      <c r="A47" t="s">
        <v>9</v>
      </c>
      <c r="B47" t="s">
        <v>806</v>
      </c>
      <c r="C47" t="s">
        <v>807</v>
      </c>
      <c r="D47" t="s">
        <v>2</v>
      </c>
      <c r="E47" t="s">
        <v>756</v>
      </c>
    </row>
    <row r="48" spans="1:5" x14ac:dyDescent="0.2">
      <c r="A48" t="s">
        <v>11</v>
      </c>
      <c r="B48" t="s">
        <v>806</v>
      </c>
      <c r="C48" t="s">
        <v>808</v>
      </c>
      <c r="D48" t="s">
        <v>2</v>
      </c>
      <c r="E48" t="s">
        <v>756</v>
      </c>
    </row>
    <row r="49" spans="1:5" x14ac:dyDescent="0.2">
      <c r="A49" t="s">
        <v>9</v>
      </c>
      <c r="B49" t="s">
        <v>806</v>
      </c>
      <c r="C49" t="s">
        <v>809</v>
      </c>
      <c r="D49" t="s">
        <v>820</v>
      </c>
      <c r="E49" t="s">
        <v>756</v>
      </c>
    </row>
    <row r="50" spans="1:5" x14ac:dyDescent="0.2">
      <c r="A50" t="s">
        <v>9</v>
      </c>
      <c r="B50" t="s">
        <v>810</v>
      </c>
      <c r="C50" t="s">
        <v>811</v>
      </c>
      <c r="D50" t="s">
        <v>2</v>
      </c>
      <c r="E50" t="s">
        <v>756</v>
      </c>
    </row>
    <row r="51" spans="1:5" x14ac:dyDescent="0.2">
      <c r="A51" t="s">
        <v>6</v>
      </c>
      <c r="B51" t="s">
        <v>810</v>
      </c>
      <c r="C51" t="s">
        <v>707</v>
      </c>
      <c r="D51" t="s">
        <v>2</v>
      </c>
      <c r="E51" t="s">
        <v>756</v>
      </c>
    </row>
    <row r="52" spans="1:5" x14ac:dyDescent="0.2">
      <c r="A52" t="s">
        <v>9</v>
      </c>
      <c r="B52" t="s">
        <v>812</v>
      </c>
      <c r="C52" t="s">
        <v>813</v>
      </c>
      <c r="D52" t="s">
        <v>2</v>
      </c>
      <c r="E52" t="s">
        <v>756</v>
      </c>
    </row>
    <row r="53" spans="1:5" x14ac:dyDescent="0.2">
      <c r="A53" t="s">
        <v>9</v>
      </c>
      <c r="B53" t="s">
        <v>812</v>
      </c>
      <c r="C53" t="s">
        <v>631</v>
      </c>
      <c r="D53" t="s">
        <v>2</v>
      </c>
      <c r="E53" t="s">
        <v>756</v>
      </c>
    </row>
    <row r="54" spans="1:5" x14ac:dyDescent="0.2">
      <c r="A54" t="s">
        <v>9</v>
      </c>
      <c r="B54" t="s">
        <v>812</v>
      </c>
      <c r="C54" t="s">
        <v>734</v>
      </c>
      <c r="D54" t="s">
        <v>2</v>
      </c>
      <c r="E54" t="s">
        <v>756</v>
      </c>
    </row>
    <row r="55" spans="1:5" x14ac:dyDescent="0.2">
      <c r="A55" t="s">
        <v>3</v>
      </c>
      <c r="B55" t="s">
        <v>814</v>
      </c>
      <c r="C55" t="s">
        <v>815</v>
      </c>
      <c r="D55" t="s">
        <v>2</v>
      </c>
      <c r="E55" t="s">
        <v>756</v>
      </c>
    </row>
    <row r="56" spans="1:5" x14ac:dyDescent="0.2">
      <c r="A56" t="s">
        <v>9</v>
      </c>
      <c r="B56" t="s">
        <v>816</v>
      </c>
      <c r="C56" t="s">
        <v>817</v>
      </c>
      <c r="D56" t="s">
        <v>2</v>
      </c>
      <c r="E56" t="s">
        <v>756</v>
      </c>
    </row>
    <row r="57" spans="1:5" x14ac:dyDescent="0.2">
      <c r="A57" t="s">
        <v>3</v>
      </c>
      <c r="B57" t="s">
        <v>818</v>
      </c>
      <c r="C57" t="s">
        <v>626</v>
      </c>
      <c r="D57" t="s">
        <v>2</v>
      </c>
      <c r="E57" t="s">
        <v>756</v>
      </c>
    </row>
    <row r="58" spans="1:5" x14ac:dyDescent="0.2">
      <c r="A58" t="s">
        <v>9</v>
      </c>
      <c r="B58" t="s">
        <v>818</v>
      </c>
      <c r="C58" t="s">
        <v>819</v>
      </c>
      <c r="D58" t="s">
        <v>2</v>
      </c>
      <c r="E58" t="s">
        <v>756</v>
      </c>
    </row>
    <row r="59" spans="1:5" x14ac:dyDescent="0.2">
      <c r="A59" t="s">
        <v>3</v>
      </c>
      <c r="B59" t="s">
        <v>656</v>
      </c>
      <c r="C59" t="s">
        <v>657</v>
      </c>
      <c r="D59" t="s">
        <v>2</v>
      </c>
      <c r="E59" t="s">
        <v>756</v>
      </c>
    </row>
    <row r="60" spans="1:5" x14ac:dyDescent="0.2">
      <c r="A60" t="s">
        <v>6</v>
      </c>
      <c r="B60" t="s">
        <v>658</v>
      </c>
      <c r="C60" t="s">
        <v>659</v>
      </c>
      <c r="D60" t="s">
        <v>658</v>
      </c>
      <c r="E60" t="s">
        <v>756</v>
      </c>
    </row>
    <row r="61" spans="1:5" x14ac:dyDescent="0.2">
      <c r="A61" t="s">
        <v>6</v>
      </c>
      <c r="B61" t="s">
        <v>658</v>
      </c>
      <c r="C61" t="s">
        <v>660</v>
      </c>
      <c r="D61" t="s">
        <v>658</v>
      </c>
      <c r="E61" t="s">
        <v>756</v>
      </c>
    </row>
    <row r="62" spans="1:5" x14ac:dyDescent="0.2">
      <c r="A62" t="s">
        <v>9</v>
      </c>
      <c r="B62" t="s">
        <v>658</v>
      </c>
      <c r="C62" t="s">
        <v>661</v>
      </c>
      <c r="D62" t="s">
        <v>2</v>
      </c>
      <c r="E62" t="s">
        <v>756</v>
      </c>
    </row>
    <row r="63" spans="1:5" x14ac:dyDescent="0.2">
      <c r="A63" t="s">
        <v>3</v>
      </c>
      <c r="B63" t="s">
        <v>658</v>
      </c>
      <c r="C63" t="s">
        <v>662</v>
      </c>
      <c r="D63" t="s">
        <v>2</v>
      </c>
      <c r="E63" t="s">
        <v>756</v>
      </c>
    </row>
    <row r="64" spans="1:5" x14ac:dyDescent="0.2">
      <c r="A64" t="s">
        <v>9</v>
      </c>
      <c r="B64" t="s">
        <v>658</v>
      </c>
      <c r="C64" t="s">
        <v>663</v>
      </c>
      <c r="D64" t="s">
        <v>2</v>
      </c>
      <c r="E64" t="s">
        <v>756</v>
      </c>
    </row>
    <row r="65" spans="1:5" x14ac:dyDescent="0.2">
      <c r="A65" t="s">
        <v>9</v>
      </c>
      <c r="B65" t="s">
        <v>658</v>
      </c>
      <c r="C65" t="s">
        <v>664</v>
      </c>
      <c r="D65" t="s">
        <v>2</v>
      </c>
      <c r="E65" t="s">
        <v>756</v>
      </c>
    </row>
    <row r="66" spans="1:5" x14ac:dyDescent="0.2">
      <c r="A66" t="s">
        <v>9</v>
      </c>
      <c r="B66" t="s">
        <v>665</v>
      </c>
      <c r="C66" t="s">
        <v>666</v>
      </c>
      <c r="D66" t="s">
        <v>2</v>
      </c>
      <c r="E66" t="s">
        <v>756</v>
      </c>
    </row>
    <row r="67" spans="1:5" x14ac:dyDescent="0.2">
      <c r="A67" t="s">
        <v>6</v>
      </c>
      <c r="B67" t="s">
        <v>668</v>
      </c>
      <c r="C67" t="s">
        <v>669</v>
      </c>
      <c r="D67" t="s">
        <v>668</v>
      </c>
      <c r="E67" t="s">
        <v>756</v>
      </c>
    </row>
    <row r="68" spans="1:5" x14ac:dyDescent="0.2">
      <c r="A68" t="s">
        <v>3</v>
      </c>
      <c r="B68" t="s">
        <v>668</v>
      </c>
      <c r="C68" t="s">
        <v>670</v>
      </c>
      <c r="D68" t="s">
        <v>2</v>
      </c>
      <c r="E68" t="s">
        <v>756</v>
      </c>
    </row>
    <row r="69" spans="1:5" x14ac:dyDescent="0.2">
      <c r="A69" t="s">
        <v>3</v>
      </c>
      <c r="B69" t="s">
        <v>668</v>
      </c>
      <c r="C69" t="s">
        <v>645</v>
      </c>
      <c r="D69" t="s">
        <v>2</v>
      </c>
      <c r="E69" t="s">
        <v>756</v>
      </c>
    </row>
    <row r="70" spans="1:5" x14ac:dyDescent="0.2">
      <c r="A70" t="s">
        <v>3</v>
      </c>
      <c r="B70" t="s">
        <v>672</v>
      </c>
      <c r="C70" t="s">
        <v>676</v>
      </c>
      <c r="D70" t="s">
        <v>2</v>
      </c>
      <c r="E70" t="s">
        <v>756</v>
      </c>
    </row>
    <row r="71" spans="1:5" x14ac:dyDescent="0.2">
      <c r="A71" t="s">
        <v>9</v>
      </c>
      <c r="B71" t="s">
        <v>672</v>
      </c>
      <c r="C71" t="s">
        <v>677</v>
      </c>
      <c r="D71" t="s">
        <v>2</v>
      </c>
      <c r="E71" t="s">
        <v>756</v>
      </c>
    </row>
    <row r="72" spans="1:5" x14ac:dyDescent="0.2">
      <c r="A72" t="s">
        <v>9</v>
      </c>
      <c r="B72" t="s">
        <v>678</v>
      </c>
      <c r="C72" t="s">
        <v>681</v>
      </c>
      <c r="D72" t="s">
        <v>2</v>
      </c>
      <c r="E72" t="s">
        <v>756</v>
      </c>
    </row>
    <row r="73" spans="1:5" x14ac:dyDescent="0.2">
      <c r="A73" t="s">
        <v>9</v>
      </c>
      <c r="B73" t="s">
        <v>678</v>
      </c>
      <c r="C73" t="s">
        <v>682</v>
      </c>
      <c r="D73" t="s">
        <v>2</v>
      </c>
      <c r="E73" t="s">
        <v>756</v>
      </c>
    </row>
    <row r="74" spans="1:5" x14ac:dyDescent="0.2">
      <c r="A74" t="s">
        <v>9</v>
      </c>
      <c r="B74" t="s">
        <v>684</v>
      </c>
      <c r="C74" t="s">
        <v>685</v>
      </c>
      <c r="D74" t="s">
        <v>2</v>
      </c>
      <c r="E74" t="s">
        <v>756</v>
      </c>
    </row>
    <row r="75" spans="1:5" x14ac:dyDescent="0.2">
      <c r="A75" t="s">
        <v>6</v>
      </c>
      <c r="B75" t="s">
        <v>684</v>
      </c>
      <c r="C75" t="s">
        <v>686</v>
      </c>
      <c r="D75" t="s">
        <v>603</v>
      </c>
      <c r="E75" t="s">
        <v>756</v>
      </c>
    </row>
    <row r="76" spans="1:5" x14ac:dyDescent="0.2">
      <c r="A76" t="s">
        <v>6</v>
      </c>
      <c r="B76" t="s">
        <v>684</v>
      </c>
      <c r="C76" t="s">
        <v>687</v>
      </c>
      <c r="D76" t="s">
        <v>1637</v>
      </c>
      <c r="E76" t="s">
        <v>756</v>
      </c>
    </row>
    <row r="77" spans="1:5" x14ac:dyDescent="0.2">
      <c r="A77" t="s">
        <v>3</v>
      </c>
      <c r="B77" t="s">
        <v>684</v>
      </c>
      <c r="C77" t="s">
        <v>688</v>
      </c>
      <c r="D77" t="s">
        <v>2</v>
      </c>
      <c r="E77" t="s">
        <v>756</v>
      </c>
    </row>
    <row r="78" spans="1:5" x14ac:dyDescent="0.2">
      <c r="A78" t="s">
        <v>9</v>
      </c>
      <c r="B78" t="s">
        <v>689</v>
      </c>
      <c r="C78" t="s">
        <v>690</v>
      </c>
      <c r="D78" t="s">
        <v>2</v>
      </c>
      <c r="E78" t="s">
        <v>756</v>
      </c>
    </row>
    <row r="79" spans="1:5" x14ac:dyDescent="0.2">
      <c r="A79" t="s">
        <v>6</v>
      </c>
      <c r="B79" t="s">
        <v>689</v>
      </c>
      <c r="C79" t="s">
        <v>691</v>
      </c>
      <c r="D79" t="s">
        <v>698</v>
      </c>
      <c r="E79" t="s">
        <v>756</v>
      </c>
    </row>
    <row r="80" spans="1:5" x14ac:dyDescent="0.2">
      <c r="A80" t="s">
        <v>9</v>
      </c>
      <c r="B80" t="s">
        <v>689</v>
      </c>
      <c r="C80" t="s">
        <v>692</v>
      </c>
      <c r="D80" t="s">
        <v>2</v>
      </c>
      <c r="E80" t="s">
        <v>756</v>
      </c>
    </row>
    <row r="81" spans="1:5" x14ac:dyDescent="0.2">
      <c r="A81" t="s">
        <v>3</v>
      </c>
      <c r="B81" t="s">
        <v>696</v>
      </c>
      <c r="C81" t="s">
        <v>697</v>
      </c>
      <c r="D81" t="s">
        <v>2</v>
      </c>
      <c r="E81" t="s">
        <v>756</v>
      </c>
    </row>
    <row r="82" spans="1:5" x14ac:dyDescent="0.2">
      <c r="A82" t="s">
        <v>3</v>
      </c>
      <c r="B82" t="s">
        <v>698</v>
      </c>
      <c r="C82" t="s">
        <v>638</v>
      </c>
      <c r="D82" t="s">
        <v>2</v>
      </c>
      <c r="E82" t="s">
        <v>756</v>
      </c>
    </row>
    <row r="83" spans="1:5" x14ac:dyDescent="0.2">
      <c r="A83" t="s">
        <v>3</v>
      </c>
      <c r="B83" t="s">
        <v>698</v>
      </c>
      <c r="C83" t="s">
        <v>699</v>
      </c>
      <c r="D83" t="s">
        <v>2</v>
      </c>
      <c r="E83" t="s">
        <v>756</v>
      </c>
    </row>
    <row r="84" spans="1:5" x14ac:dyDescent="0.2">
      <c r="A84" t="s">
        <v>6</v>
      </c>
      <c r="B84" t="s">
        <v>698</v>
      </c>
      <c r="C84" t="s">
        <v>700</v>
      </c>
      <c r="D84" t="s">
        <v>710</v>
      </c>
      <c r="E84" t="s">
        <v>756</v>
      </c>
    </row>
    <row r="85" spans="1:5" x14ac:dyDescent="0.2">
      <c r="A85" t="s">
        <v>6</v>
      </c>
      <c r="B85" t="s">
        <v>701</v>
      </c>
      <c r="C85" t="s">
        <v>702</v>
      </c>
      <c r="D85" t="s">
        <v>701</v>
      </c>
      <c r="E85" t="s">
        <v>756</v>
      </c>
    </row>
    <row r="86" spans="1:5" x14ac:dyDescent="0.2">
      <c r="A86" t="s">
        <v>9</v>
      </c>
      <c r="B86" t="s">
        <v>701</v>
      </c>
      <c r="C86" t="s">
        <v>703</v>
      </c>
      <c r="D86" t="s">
        <v>2</v>
      </c>
      <c r="E86" t="s">
        <v>756</v>
      </c>
    </row>
    <row r="87" spans="1:5" x14ac:dyDescent="0.2">
      <c r="A87" t="s">
        <v>9</v>
      </c>
      <c r="B87" t="s">
        <v>701</v>
      </c>
      <c r="C87" t="s">
        <v>704</v>
      </c>
      <c r="D87" t="s">
        <v>2</v>
      </c>
      <c r="E87" t="s">
        <v>756</v>
      </c>
    </row>
    <row r="88" spans="1:5" x14ac:dyDescent="0.2">
      <c r="A88" t="s">
        <v>3</v>
      </c>
      <c r="B88" t="s">
        <v>708</v>
      </c>
      <c r="C88" t="s">
        <v>636</v>
      </c>
      <c r="D88" t="s">
        <v>2</v>
      </c>
      <c r="E88" t="s">
        <v>756</v>
      </c>
    </row>
    <row r="89" spans="1:5" x14ac:dyDescent="0.2">
      <c r="A89" t="s">
        <v>9</v>
      </c>
      <c r="B89" t="s">
        <v>710</v>
      </c>
      <c r="C89" t="s">
        <v>711</v>
      </c>
      <c r="D89" t="s">
        <v>2</v>
      </c>
      <c r="E89" t="s">
        <v>756</v>
      </c>
    </row>
    <row r="90" spans="1:5" x14ac:dyDescent="0.2">
      <c r="A90" t="s">
        <v>3</v>
      </c>
      <c r="B90" t="s">
        <v>710</v>
      </c>
      <c r="C90" t="s">
        <v>712</v>
      </c>
      <c r="D90" t="s">
        <v>2</v>
      </c>
      <c r="E90" t="s">
        <v>756</v>
      </c>
    </row>
    <row r="91" spans="1:5" x14ac:dyDescent="0.2">
      <c r="A91" t="s">
        <v>3</v>
      </c>
      <c r="B91" t="s">
        <v>710</v>
      </c>
      <c r="C91" t="s">
        <v>713</v>
      </c>
      <c r="D91" t="s">
        <v>2</v>
      </c>
      <c r="E91" t="s">
        <v>756</v>
      </c>
    </row>
    <row r="92" spans="1:5" x14ac:dyDescent="0.2">
      <c r="A92" t="s">
        <v>9</v>
      </c>
      <c r="B92" t="s">
        <v>710</v>
      </c>
      <c r="C92" t="s">
        <v>714</v>
      </c>
      <c r="D92" t="s">
        <v>2</v>
      </c>
      <c r="E92" t="s">
        <v>756</v>
      </c>
    </row>
    <row r="93" spans="1:5" x14ac:dyDescent="0.2">
      <c r="A93" t="s">
        <v>6</v>
      </c>
      <c r="B93" t="s">
        <v>715</v>
      </c>
      <c r="C93" t="s">
        <v>716</v>
      </c>
      <c r="D93" t="s">
        <v>725</v>
      </c>
      <c r="E93" t="s">
        <v>756</v>
      </c>
    </row>
    <row r="94" spans="1:5" x14ac:dyDescent="0.2">
      <c r="A94" t="s">
        <v>9</v>
      </c>
      <c r="B94" t="s">
        <v>717</v>
      </c>
      <c r="C94" t="s">
        <v>718</v>
      </c>
      <c r="D94" t="s">
        <v>2</v>
      </c>
      <c r="E94" t="s">
        <v>756</v>
      </c>
    </row>
    <row r="95" spans="1:5" x14ac:dyDescent="0.2">
      <c r="A95" t="s">
        <v>3</v>
      </c>
      <c r="B95" t="s">
        <v>717</v>
      </c>
      <c r="C95" t="s">
        <v>622</v>
      </c>
      <c r="D95" t="s">
        <v>2</v>
      </c>
      <c r="E95" t="s">
        <v>756</v>
      </c>
    </row>
    <row r="96" spans="1:5" x14ac:dyDescent="0.2">
      <c r="A96" t="s">
        <v>9</v>
      </c>
      <c r="B96" t="s">
        <v>720</v>
      </c>
      <c r="C96" t="s">
        <v>722</v>
      </c>
      <c r="D96" t="s">
        <v>2</v>
      </c>
      <c r="E96" t="s">
        <v>756</v>
      </c>
    </row>
    <row r="97" spans="1:5" x14ac:dyDescent="0.2">
      <c r="A97" t="s">
        <v>9</v>
      </c>
      <c r="B97" t="s">
        <v>720</v>
      </c>
      <c r="C97" t="s">
        <v>723</v>
      </c>
      <c r="D97" t="s">
        <v>2</v>
      </c>
      <c r="E97" t="s">
        <v>756</v>
      </c>
    </row>
    <row r="98" spans="1:5" x14ac:dyDescent="0.2">
      <c r="A98" t="s">
        <v>11</v>
      </c>
      <c r="B98" t="s">
        <v>720</v>
      </c>
      <c r="C98" t="s">
        <v>724</v>
      </c>
      <c r="D98" t="s">
        <v>2</v>
      </c>
      <c r="E98" t="s">
        <v>756</v>
      </c>
    </row>
    <row r="99" spans="1:5" x14ac:dyDescent="0.2">
      <c r="A99" t="s">
        <v>3</v>
      </c>
      <c r="B99" t="s">
        <v>725</v>
      </c>
      <c r="C99" t="s">
        <v>726</v>
      </c>
      <c r="D99" t="s">
        <v>2</v>
      </c>
      <c r="E99" t="s">
        <v>756</v>
      </c>
    </row>
    <row r="100" spans="1:5" x14ac:dyDescent="0.2">
      <c r="A100" t="s">
        <v>3</v>
      </c>
      <c r="B100" t="s">
        <v>725</v>
      </c>
      <c r="C100" t="s">
        <v>728</v>
      </c>
      <c r="D100" t="s">
        <v>2</v>
      </c>
      <c r="E100" t="s">
        <v>756</v>
      </c>
    </row>
    <row r="101" spans="1:5" x14ac:dyDescent="0.2">
      <c r="A101" t="s">
        <v>3</v>
      </c>
      <c r="B101" t="s">
        <v>725</v>
      </c>
      <c r="C101" t="s">
        <v>729</v>
      </c>
      <c r="D101" t="s">
        <v>2</v>
      </c>
      <c r="E101" t="s">
        <v>756</v>
      </c>
    </row>
    <row r="102" spans="1:5" x14ac:dyDescent="0.2">
      <c r="A102" t="s">
        <v>6</v>
      </c>
      <c r="B102" t="s">
        <v>730</v>
      </c>
      <c r="C102" t="s">
        <v>635</v>
      </c>
      <c r="D102" t="s">
        <v>1638</v>
      </c>
      <c r="E102" t="s">
        <v>756</v>
      </c>
    </row>
    <row r="103" spans="1:5" x14ac:dyDescent="0.2">
      <c r="A103" t="s">
        <v>6</v>
      </c>
      <c r="B103" t="s">
        <v>735</v>
      </c>
      <c r="C103" t="s">
        <v>736</v>
      </c>
      <c r="D103" t="s">
        <v>621</v>
      </c>
      <c r="E103" t="s">
        <v>756</v>
      </c>
    </row>
    <row r="104" spans="1:5" x14ac:dyDescent="0.2">
      <c r="A104" t="s">
        <v>9</v>
      </c>
      <c r="B104" t="s">
        <v>735</v>
      </c>
      <c r="C104" t="s">
        <v>737</v>
      </c>
      <c r="D104" t="s">
        <v>2</v>
      </c>
      <c r="E104" t="s">
        <v>756</v>
      </c>
    </row>
    <row r="105" spans="1:5" x14ac:dyDescent="0.2">
      <c r="A105" t="s">
        <v>9</v>
      </c>
      <c r="B105" t="s">
        <v>735</v>
      </c>
      <c r="C105" t="s">
        <v>625</v>
      </c>
      <c r="D105" t="s">
        <v>2</v>
      </c>
      <c r="E105" t="s">
        <v>756</v>
      </c>
    </row>
    <row r="106" spans="1:5" x14ac:dyDescent="0.2">
      <c r="A106" t="s">
        <v>9</v>
      </c>
      <c r="B106" t="s">
        <v>740</v>
      </c>
      <c r="C106" t="s">
        <v>741</v>
      </c>
      <c r="D106" t="s">
        <v>2</v>
      </c>
      <c r="E106" t="s">
        <v>756</v>
      </c>
    </row>
    <row r="107" spans="1:5" x14ac:dyDescent="0.2">
      <c r="A107" t="s">
        <v>3</v>
      </c>
      <c r="B107" t="s">
        <v>742</v>
      </c>
      <c r="C107" t="s">
        <v>743</v>
      </c>
      <c r="D107" t="s">
        <v>2</v>
      </c>
      <c r="E107" t="s">
        <v>756</v>
      </c>
    </row>
    <row r="108" spans="1:5" x14ac:dyDescent="0.2">
      <c r="A108" t="s">
        <v>6</v>
      </c>
      <c r="B108" t="s">
        <v>744</v>
      </c>
      <c r="C108" t="s">
        <v>745</v>
      </c>
      <c r="D108" t="s">
        <v>750</v>
      </c>
      <c r="E108" t="s">
        <v>756</v>
      </c>
    </row>
    <row r="109" spans="1:5" x14ac:dyDescent="0.2">
      <c r="A109" t="s">
        <v>3</v>
      </c>
      <c r="B109" t="s">
        <v>744</v>
      </c>
      <c r="C109" t="s">
        <v>746</v>
      </c>
      <c r="D109" t="s">
        <v>2</v>
      </c>
      <c r="E109" t="s">
        <v>756</v>
      </c>
    </row>
    <row r="110" spans="1:5" x14ac:dyDescent="0.2">
      <c r="A110" t="s">
        <v>9</v>
      </c>
      <c r="B110" t="s">
        <v>744</v>
      </c>
      <c r="C110" t="s">
        <v>747</v>
      </c>
      <c r="D110" t="s">
        <v>2</v>
      </c>
      <c r="E110" t="s">
        <v>756</v>
      </c>
    </row>
    <row r="111" spans="1:5" x14ac:dyDescent="0.2">
      <c r="A111" t="s">
        <v>3</v>
      </c>
      <c r="B111" t="s">
        <v>748</v>
      </c>
      <c r="C111" t="s">
        <v>749</v>
      </c>
      <c r="D111" t="s">
        <v>2</v>
      </c>
      <c r="E111" t="s">
        <v>756</v>
      </c>
    </row>
    <row r="112" spans="1:5" x14ac:dyDescent="0.2">
      <c r="A112" t="s">
        <v>11</v>
      </c>
      <c r="B112" t="s">
        <v>750</v>
      </c>
      <c r="C112" t="s">
        <v>751</v>
      </c>
      <c r="D112" t="s">
        <v>2</v>
      </c>
      <c r="E112" t="s">
        <v>756</v>
      </c>
    </row>
    <row r="113" spans="1:5" x14ac:dyDescent="0.2">
      <c r="A113" t="s">
        <v>6</v>
      </c>
      <c r="B113" t="s">
        <v>752</v>
      </c>
      <c r="C113" t="s">
        <v>753</v>
      </c>
      <c r="D113" t="s">
        <v>613</v>
      </c>
      <c r="E113" t="s">
        <v>756</v>
      </c>
    </row>
    <row r="114" spans="1:5" x14ac:dyDescent="0.2">
      <c r="A114" t="s">
        <v>3</v>
      </c>
      <c r="B114" t="s">
        <v>752</v>
      </c>
      <c r="C114" t="s">
        <v>754</v>
      </c>
      <c r="D114" t="s">
        <v>2</v>
      </c>
      <c r="E114" t="s">
        <v>756</v>
      </c>
    </row>
    <row r="115" spans="1:5" x14ac:dyDescent="0.2">
      <c r="A115" t="s">
        <v>6</v>
      </c>
      <c r="B115" t="s">
        <v>603</v>
      </c>
      <c r="C115" t="s">
        <v>605</v>
      </c>
      <c r="D115" t="s">
        <v>639</v>
      </c>
      <c r="E115" t="s">
        <v>756</v>
      </c>
    </row>
    <row r="116" spans="1:5" x14ac:dyDescent="0.2">
      <c r="A116" t="s">
        <v>3</v>
      </c>
      <c r="B116" t="s">
        <v>603</v>
      </c>
      <c r="C116" t="s">
        <v>607</v>
      </c>
      <c r="D116" t="s">
        <v>2</v>
      </c>
      <c r="E116" t="s">
        <v>756</v>
      </c>
    </row>
    <row r="117" spans="1:5" x14ac:dyDescent="0.2">
      <c r="A117" t="s">
        <v>9</v>
      </c>
      <c r="B117" t="s">
        <v>608</v>
      </c>
      <c r="C117" t="s">
        <v>611</v>
      </c>
      <c r="D117" t="s">
        <v>2</v>
      </c>
      <c r="E117" t="s">
        <v>756</v>
      </c>
    </row>
    <row r="118" spans="1:5" x14ac:dyDescent="0.2">
      <c r="A118" t="s">
        <v>3</v>
      </c>
      <c r="B118" t="s">
        <v>608</v>
      </c>
      <c r="C118" t="s">
        <v>612</v>
      </c>
      <c r="D118" t="s">
        <v>2</v>
      </c>
      <c r="E118" t="s">
        <v>756</v>
      </c>
    </row>
    <row r="119" spans="1:5" x14ac:dyDescent="0.2">
      <c r="A119" t="s">
        <v>9</v>
      </c>
      <c r="B119" t="s">
        <v>613</v>
      </c>
      <c r="C119" t="s">
        <v>614</v>
      </c>
      <c r="D119" t="s">
        <v>2</v>
      </c>
      <c r="E119" t="s">
        <v>756</v>
      </c>
    </row>
    <row r="120" spans="1:5" x14ac:dyDescent="0.2">
      <c r="A120" t="s">
        <v>6</v>
      </c>
      <c r="B120" t="s">
        <v>615</v>
      </c>
      <c r="C120" t="s">
        <v>616</v>
      </c>
      <c r="D120" t="s">
        <v>615</v>
      </c>
      <c r="E120" t="s">
        <v>756</v>
      </c>
    </row>
    <row r="121" spans="1:5" x14ac:dyDescent="0.2">
      <c r="A121" t="s">
        <v>11</v>
      </c>
      <c r="B121" t="s">
        <v>617</v>
      </c>
      <c r="C121" t="s">
        <v>618</v>
      </c>
      <c r="D121" t="s">
        <v>2</v>
      </c>
      <c r="E121" t="s">
        <v>756</v>
      </c>
    </row>
    <row r="122" spans="1:5" x14ac:dyDescent="0.2">
      <c r="A122" t="s">
        <v>3</v>
      </c>
      <c r="B122" t="s">
        <v>617</v>
      </c>
      <c r="C122" t="s">
        <v>619</v>
      </c>
      <c r="D122" t="s">
        <v>2</v>
      </c>
      <c r="E122" t="s">
        <v>756</v>
      </c>
    </row>
    <row r="123" spans="1:5" x14ac:dyDescent="0.2">
      <c r="A123" t="s">
        <v>9</v>
      </c>
      <c r="B123" t="s">
        <v>617</v>
      </c>
      <c r="C123" t="s">
        <v>620</v>
      </c>
      <c r="D123" t="s">
        <v>2</v>
      </c>
      <c r="E123" t="s">
        <v>756</v>
      </c>
    </row>
    <row r="124" spans="1:5" x14ac:dyDescent="0.2">
      <c r="A124" t="s">
        <v>6</v>
      </c>
      <c r="B124" t="s">
        <v>621</v>
      </c>
      <c r="C124" t="s">
        <v>623</v>
      </c>
      <c r="D124" t="s">
        <v>624</v>
      </c>
      <c r="E124" t="s">
        <v>756</v>
      </c>
    </row>
    <row r="125" spans="1:5" x14ac:dyDescent="0.2">
      <c r="A125" t="s">
        <v>3</v>
      </c>
      <c r="B125" t="s">
        <v>628</v>
      </c>
      <c r="C125" t="s">
        <v>629</v>
      </c>
      <c r="D125" t="s">
        <v>2</v>
      </c>
      <c r="E125" t="s">
        <v>756</v>
      </c>
    </row>
    <row r="126" spans="1:5" x14ac:dyDescent="0.2">
      <c r="A126" t="s">
        <v>6</v>
      </c>
      <c r="B126" t="s">
        <v>632</v>
      </c>
      <c r="C126" t="s">
        <v>633</v>
      </c>
      <c r="D126" t="s">
        <v>632</v>
      </c>
      <c r="E126" t="s">
        <v>756</v>
      </c>
    </row>
    <row r="127" spans="1:5" x14ac:dyDescent="0.2">
      <c r="A127" t="s">
        <v>6</v>
      </c>
      <c r="B127" t="s">
        <v>634</v>
      </c>
      <c r="C127" t="s">
        <v>637</v>
      </c>
      <c r="D127" t="s">
        <v>624</v>
      </c>
      <c r="E127" t="s">
        <v>756</v>
      </c>
    </row>
    <row r="128" spans="1:5" x14ac:dyDescent="0.2">
      <c r="A128" t="s">
        <v>3</v>
      </c>
      <c r="B128" t="s">
        <v>639</v>
      </c>
      <c r="C128" t="s">
        <v>640</v>
      </c>
      <c r="D128" t="s">
        <v>2</v>
      </c>
      <c r="E128" t="s">
        <v>756</v>
      </c>
    </row>
    <row r="129" spans="1:5" x14ac:dyDescent="0.2">
      <c r="A129" t="s">
        <v>6</v>
      </c>
      <c r="B129" t="s">
        <v>642</v>
      </c>
      <c r="C129" t="s">
        <v>643</v>
      </c>
      <c r="D129" t="s">
        <v>579</v>
      </c>
      <c r="E129" t="s">
        <v>756</v>
      </c>
    </row>
    <row r="130" spans="1:5" x14ac:dyDescent="0.2">
      <c r="A130" t="s">
        <v>9</v>
      </c>
      <c r="B130" t="s">
        <v>642</v>
      </c>
      <c r="C130" t="s">
        <v>644</v>
      </c>
      <c r="D130" t="s">
        <v>2</v>
      </c>
      <c r="E130" t="s">
        <v>756</v>
      </c>
    </row>
    <row r="131" spans="1:5" x14ac:dyDescent="0.2">
      <c r="A131" t="s">
        <v>3</v>
      </c>
      <c r="B131" t="s">
        <v>642</v>
      </c>
      <c r="C131" t="s">
        <v>646</v>
      </c>
      <c r="D131" t="s">
        <v>2</v>
      </c>
      <c r="E131" t="s">
        <v>756</v>
      </c>
    </row>
    <row r="132" spans="1:5" x14ac:dyDescent="0.2">
      <c r="A132" t="s">
        <v>3</v>
      </c>
      <c r="B132" t="s">
        <v>642</v>
      </c>
      <c r="C132" t="s">
        <v>647</v>
      </c>
      <c r="D132" t="s">
        <v>2</v>
      </c>
      <c r="E132" t="s">
        <v>756</v>
      </c>
    </row>
    <row r="133" spans="1:5" x14ac:dyDescent="0.2">
      <c r="A133" t="s">
        <v>6</v>
      </c>
      <c r="B133" t="s">
        <v>648</v>
      </c>
      <c r="C133" t="s">
        <v>651</v>
      </c>
      <c r="D133" t="s">
        <v>1636</v>
      </c>
      <c r="E133" t="s">
        <v>756</v>
      </c>
    </row>
    <row r="134" spans="1:5" x14ac:dyDescent="0.2">
      <c r="A134" t="s">
        <v>6</v>
      </c>
      <c r="B134" t="s">
        <v>652</v>
      </c>
      <c r="C134" t="s">
        <v>654</v>
      </c>
      <c r="D134" t="s">
        <v>652</v>
      </c>
      <c r="E134" t="s">
        <v>756</v>
      </c>
    </row>
    <row r="135" spans="1:5" x14ac:dyDescent="0.2">
      <c r="A135" t="s">
        <v>11</v>
      </c>
      <c r="B135" t="s">
        <v>652</v>
      </c>
      <c r="C135" t="s">
        <v>655</v>
      </c>
      <c r="D135" t="s">
        <v>2</v>
      </c>
      <c r="E135" t="s">
        <v>756</v>
      </c>
    </row>
    <row r="136" spans="1:5" x14ac:dyDescent="0.2">
      <c r="A136" t="s">
        <v>6</v>
      </c>
      <c r="B136" t="s">
        <v>516</v>
      </c>
      <c r="C136" t="s">
        <v>517</v>
      </c>
      <c r="D136" t="s">
        <v>527</v>
      </c>
      <c r="E136" t="s">
        <v>756</v>
      </c>
    </row>
    <row r="137" spans="1:5" x14ac:dyDescent="0.2">
      <c r="A137" t="s">
        <v>6</v>
      </c>
      <c r="B137" t="s">
        <v>516</v>
      </c>
      <c r="C137" t="s">
        <v>518</v>
      </c>
      <c r="D137" t="s">
        <v>1632</v>
      </c>
      <c r="E137" t="s">
        <v>756</v>
      </c>
    </row>
    <row r="138" spans="1:5" x14ac:dyDescent="0.2">
      <c r="A138" t="s">
        <v>3</v>
      </c>
      <c r="B138" t="s">
        <v>516</v>
      </c>
      <c r="C138" t="s">
        <v>519</v>
      </c>
      <c r="D138" t="s">
        <v>2</v>
      </c>
      <c r="E138" t="s">
        <v>756</v>
      </c>
    </row>
    <row r="139" spans="1:5" x14ac:dyDescent="0.2">
      <c r="A139" t="s">
        <v>9</v>
      </c>
      <c r="B139" t="s">
        <v>520</v>
      </c>
      <c r="C139" t="s">
        <v>521</v>
      </c>
      <c r="D139" t="s">
        <v>2</v>
      </c>
      <c r="E139" t="s">
        <v>756</v>
      </c>
    </row>
    <row r="140" spans="1:5" x14ac:dyDescent="0.2">
      <c r="A140" t="s">
        <v>3</v>
      </c>
      <c r="B140" t="s">
        <v>522</v>
      </c>
      <c r="C140" t="s">
        <v>523</v>
      </c>
      <c r="D140" t="s">
        <v>2</v>
      </c>
      <c r="E140" t="s">
        <v>756</v>
      </c>
    </row>
    <row r="141" spans="1:5" x14ac:dyDescent="0.2">
      <c r="A141" t="s">
        <v>6</v>
      </c>
      <c r="B141" t="s">
        <v>524</v>
      </c>
      <c r="C141" t="s">
        <v>525</v>
      </c>
      <c r="D141" t="s">
        <v>524</v>
      </c>
      <c r="E141" t="s">
        <v>756</v>
      </c>
    </row>
    <row r="142" spans="1:5" x14ac:dyDescent="0.2">
      <c r="A142" t="s">
        <v>9</v>
      </c>
      <c r="B142" t="s">
        <v>524</v>
      </c>
      <c r="C142" t="s">
        <v>526</v>
      </c>
      <c r="D142" t="s">
        <v>2</v>
      </c>
      <c r="E142" t="s">
        <v>756</v>
      </c>
    </row>
    <row r="143" spans="1:5" x14ac:dyDescent="0.2">
      <c r="A143" t="s">
        <v>9</v>
      </c>
      <c r="B143" t="s">
        <v>527</v>
      </c>
      <c r="C143" t="s">
        <v>530</v>
      </c>
      <c r="D143" t="s">
        <v>2</v>
      </c>
      <c r="E143" t="s">
        <v>756</v>
      </c>
    </row>
    <row r="144" spans="1:5" x14ac:dyDescent="0.2">
      <c r="A144" t="s">
        <v>9</v>
      </c>
      <c r="B144" t="s">
        <v>531</v>
      </c>
      <c r="C144" t="s">
        <v>532</v>
      </c>
      <c r="D144" t="s">
        <v>2</v>
      </c>
      <c r="E144" t="s">
        <v>756</v>
      </c>
    </row>
    <row r="145" spans="1:5" x14ac:dyDescent="0.2">
      <c r="A145" t="s">
        <v>9</v>
      </c>
      <c r="B145" t="s">
        <v>531</v>
      </c>
      <c r="C145" t="s">
        <v>533</v>
      </c>
      <c r="D145" t="s">
        <v>2</v>
      </c>
      <c r="E145" t="s">
        <v>756</v>
      </c>
    </row>
    <row r="146" spans="1:5" x14ac:dyDescent="0.2">
      <c r="A146" t="s">
        <v>6</v>
      </c>
      <c r="B146" t="s">
        <v>531</v>
      </c>
      <c r="C146" t="s">
        <v>534</v>
      </c>
      <c r="D146" t="s">
        <v>541</v>
      </c>
      <c r="E146" t="s">
        <v>756</v>
      </c>
    </row>
    <row r="147" spans="1:5" x14ac:dyDescent="0.2">
      <c r="A147" t="s">
        <v>9</v>
      </c>
      <c r="B147" t="s">
        <v>535</v>
      </c>
      <c r="C147" t="s">
        <v>539</v>
      </c>
      <c r="D147" t="s">
        <v>2</v>
      </c>
      <c r="E147" t="s">
        <v>756</v>
      </c>
    </row>
    <row r="148" spans="1:5" x14ac:dyDescent="0.2">
      <c r="A148" t="s">
        <v>9</v>
      </c>
      <c r="B148" t="s">
        <v>535</v>
      </c>
      <c r="C148" t="s">
        <v>540</v>
      </c>
      <c r="D148" t="s">
        <v>2</v>
      </c>
      <c r="E148" t="s">
        <v>756</v>
      </c>
    </row>
    <row r="149" spans="1:5" x14ac:dyDescent="0.2">
      <c r="A149" t="s">
        <v>6</v>
      </c>
      <c r="B149" t="s">
        <v>541</v>
      </c>
      <c r="C149" t="s">
        <v>15</v>
      </c>
      <c r="D149" t="s">
        <v>1635</v>
      </c>
      <c r="E149" t="s">
        <v>756</v>
      </c>
    </row>
    <row r="150" spans="1:5" x14ac:dyDescent="0.2">
      <c r="A150" t="s">
        <v>6</v>
      </c>
      <c r="B150" t="s">
        <v>543</v>
      </c>
      <c r="C150" t="s">
        <v>544</v>
      </c>
      <c r="D150" t="s">
        <v>565</v>
      </c>
      <c r="E150" t="s">
        <v>756</v>
      </c>
    </row>
    <row r="151" spans="1:5" x14ac:dyDescent="0.2">
      <c r="A151" t="s">
        <v>6</v>
      </c>
      <c r="B151" t="s">
        <v>546</v>
      </c>
      <c r="C151" t="s">
        <v>547</v>
      </c>
      <c r="D151" t="s">
        <v>546</v>
      </c>
      <c r="E151" t="s">
        <v>756</v>
      </c>
    </row>
    <row r="152" spans="1:5" x14ac:dyDescent="0.2">
      <c r="A152" t="s">
        <v>3</v>
      </c>
      <c r="B152" t="s">
        <v>549</v>
      </c>
      <c r="C152" t="s">
        <v>550</v>
      </c>
      <c r="D152" t="s">
        <v>2</v>
      </c>
      <c r="E152" t="s">
        <v>756</v>
      </c>
    </row>
    <row r="153" spans="1:5" x14ac:dyDescent="0.2">
      <c r="A153" t="s">
        <v>6</v>
      </c>
      <c r="B153" t="s">
        <v>549</v>
      </c>
      <c r="C153" t="s">
        <v>551</v>
      </c>
      <c r="D153" t="s">
        <v>2</v>
      </c>
      <c r="E153" t="s">
        <v>756</v>
      </c>
    </row>
    <row r="154" spans="1:5" x14ac:dyDescent="0.2">
      <c r="A154" t="s">
        <v>3</v>
      </c>
      <c r="B154" t="s">
        <v>554</v>
      </c>
      <c r="C154" t="s">
        <v>555</v>
      </c>
      <c r="D154" t="s">
        <v>2</v>
      </c>
      <c r="E154" t="s">
        <v>756</v>
      </c>
    </row>
    <row r="155" spans="1:5" x14ac:dyDescent="0.2">
      <c r="A155" t="s">
        <v>3</v>
      </c>
      <c r="B155" t="s">
        <v>554</v>
      </c>
      <c r="C155" t="s">
        <v>556</v>
      </c>
      <c r="D155" t="s">
        <v>2</v>
      </c>
      <c r="E155" t="s">
        <v>756</v>
      </c>
    </row>
    <row r="156" spans="1:5" x14ac:dyDescent="0.2">
      <c r="A156" t="s">
        <v>6</v>
      </c>
      <c r="B156" t="s">
        <v>557</v>
      </c>
      <c r="C156" t="s">
        <v>558</v>
      </c>
      <c r="D156" t="s">
        <v>563</v>
      </c>
      <c r="E156" t="s">
        <v>756</v>
      </c>
    </row>
    <row r="157" spans="1:5" x14ac:dyDescent="0.2">
      <c r="A157" t="s">
        <v>6</v>
      </c>
      <c r="B157" t="s">
        <v>557</v>
      </c>
      <c r="C157" t="s">
        <v>559</v>
      </c>
      <c r="D157" t="s">
        <v>563</v>
      </c>
      <c r="E157" t="s">
        <v>756</v>
      </c>
    </row>
    <row r="158" spans="1:5" x14ac:dyDescent="0.2">
      <c r="A158" t="s">
        <v>6</v>
      </c>
      <c r="B158" t="s">
        <v>560</v>
      </c>
      <c r="C158" t="s">
        <v>561</v>
      </c>
      <c r="D158" t="s">
        <v>577</v>
      </c>
      <c r="E158" t="s">
        <v>756</v>
      </c>
    </row>
    <row r="159" spans="1:5" x14ac:dyDescent="0.2">
      <c r="A159" t="s">
        <v>9</v>
      </c>
      <c r="B159" t="s">
        <v>560</v>
      </c>
      <c r="C159" t="s">
        <v>562</v>
      </c>
      <c r="D159" t="s">
        <v>2</v>
      </c>
      <c r="E159" t="s">
        <v>756</v>
      </c>
    </row>
    <row r="160" spans="1:5" x14ac:dyDescent="0.2">
      <c r="A160" t="s">
        <v>9</v>
      </c>
      <c r="B160" t="s">
        <v>563</v>
      </c>
      <c r="C160" t="s">
        <v>564</v>
      </c>
      <c r="D160" t="s">
        <v>2</v>
      </c>
      <c r="E160" t="s">
        <v>756</v>
      </c>
    </row>
    <row r="161" spans="1:5" x14ac:dyDescent="0.2">
      <c r="A161" t="s">
        <v>6</v>
      </c>
      <c r="B161" t="s">
        <v>565</v>
      </c>
      <c r="C161" t="s">
        <v>566</v>
      </c>
      <c r="D161" t="s">
        <v>565</v>
      </c>
      <c r="E161" t="s">
        <v>756</v>
      </c>
    </row>
    <row r="162" spans="1:5" x14ac:dyDescent="0.2">
      <c r="A162" t="s">
        <v>9</v>
      </c>
      <c r="B162" t="s">
        <v>567</v>
      </c>
      <c r="C162" t="s">
        <v>568</v>
      </c>
      <c r="D162" t="s">
        <v>2</v>
      </c>
      <c r="E162" t="s">
        <v>756</v>
      </c>
    </row>
    <row r="163" spans="1:5" x14ac:dyDescent="0.2">
      <c r="A163" t="s">
        <v>6</v>
      </c>
      <c r="B163" t="s">
        <v>570</v>
      </c>
      <c r="C163" t="s">
        <v>571</v>
      </c>
      <c r="D163" t="s">
        <v>570</v>
      </c>
      <c r="E163" t="s">
        <v>756</v>
      </c>
    </row>
    <row r="164" spans="1:5" x14ac:dyDescent="0.2">
      <c r="A164" t="s">
        <v>6</v>
      </c>
      <c r="B164" t="s">
        <v>572</v>
      </c>
      <c r="C164" t="s">
        <v>573</v>
      </c>
      <c r="D164" t="s">
        <v>572</v>
      </c>
      <c r="E164" t="s">
        <v>756</v>
      </c>
    </row>
    <row r="165" spans="1:5" x14ac:dyDescent="0.2">
      <c r="A165" t="s">
        <v>6</v>
      </c>
      <c r="B165" t="s">
        <v>577</v>
      </c>
      <c r="C165" t="s">
        <v>499</v>
      </c>
      <c r="D165" t="s">
        <v>577</v>
      </c>
      <c r="E165" t="s">
        <v>756</v>
      </c>
    </row>
    <row r="166" spans="1:5" x14ac:dyDescent="0.2">
      <c r="A166" t="s">
        <v>3</v>
      </c>
      <c r="B166" t="s">
        <v>579</v>
      </c>
      <c r="C166" t="s">
        <v>580</v>
      </c>
      <c r="D166" t="s">
        <v>2</v>
      </c>
      <c r="E166" t="s">
        <v>756</v>
      </c>
    </row>
    <row r="167" spans="1:5" x14ac:dyDescent="0.2">
      <c r="A167" t="s">
        <v>9</v>
      </c>
      <c r="B167" t="s">
        <v>582</v>
      </c>
      <c r="C167" t="s">
        <v>583</v>
      </c>
      <c r="D167" t="s">
        <v>2</v>
      </c>
      <c r="E167" t="s">
        <v>756</v>
      </c>
    </row>
    <row r="168" spans="1:5" x14ac:dyDescent="0.2">
      <c r="A168" t="s">
        <v>3</v>
      </c>
      <c r="B168" t="s">
        <v>584</v>
      </c>
      <c r="C168" t="s">
        <v>585</v>
      </c>
      <c r="D168" t="s">
        <v>2</v>
      </c>
      <c r="E168" t="s">
        <v>756</v>
      </c>
    </row>
    <row r="169" spans="1:5" x14ac:dyDescent="0.2">
      <c r="A169" t="s">
        <v>9</v>
      </c>
      <c r="B169" t="s">
        <v>586</v>
      </c>
      <c r="C169" t="s">
        <v>588</v>
      </c>
      <c r="D169" t="s">
        <v>2</v>
      </c>
      <c r="E169" t="s">
        <v>756</v>
      </c>
    </row>
    <row r="170" spans="1:5" x14ac:dyDescent="0.2">
      <c r="A170" t="s">
        <v>6</v>
      </c>
      <c r="B170" t="s">
        <v>593</v>
      </c>
      <c r="C170" t="s">
        <v>461</v>
      </c>
      <c r="D170" t="s">
        <v>593</v>
      </c>
      <c r="E170" t="s">
        <v>756</v>
      </c>
    </row>
    <row r="171" spans="1:5" x14ac:dyDescent="0.2">
      <c r="A171" t="s">
        <v>6</v>
      </c>
      <c r="B171" t="s">
        <v>593</v>
      </c>
      <c r="C171" t="s">
        <v>594</v>
      </c>
      <c r="D171" t="s">
        <v>595</v>
      </c>
      <c r="E171" t="s">
        <v>756</v>
      </c>
    </row>
    <row r="172" spans="1:5" x14ac:dyDescent="0.2">
      <c r="A172" t="s">
        <v>11</v>
      </c>
      <c r="B172" t="s">
        <v>595</v>
      </c>
      <c r="C172" t="s">
        <v>596</v>
      </c>
      <c r="D172" t="s">
        <v>2</v>
      </c>
      <c r="E172" t="s">
        <v>756</v>
      </c>
    </row>
    <row r="173" spans="1:5" x14ac:dyDescent="0.2">
      <c r="A173" t="s">
        <v>6</v>
      </c>
      <c r="B173" t="s">
        <v>595</v>
      </c>
      <c r="C173" t="s">
        <v>597</v>
      </c>
      <c r="D173" t="s">
        <v>1604</v>
      </c>
      <c r="E173" t="s">
        <v>756</v>
      </c>
    </row>
    <row r="174" spans="1:5" x14ac:dyDescent="0.2">
      <c r="A174" t="s">
        <v>6</v>
      </c>
      <c r="B174" t="s">
        <v>598</v>
      </c>
      <c r="C174" t="s">
        <v>446</v>
      </c>
      <c r="D174" t="s">
        <v>598</v>
      </c>
      <c r="E174" t="s">
        <v>756</v>
      </c>
    </row>
    <row r="175" spans="1:5" x14ac:dyDescent="0.2">
      <c r="A175" t="s">
        <v>6</v>
      </c>
      <c r="B175" t="s">
        <v>598</v>
      </c>
      <c r="C175" t="s">
        <v>599</v>
      </c>
      <c r="D175" t="s">
        <v>2</v>
      </c>
      <c r="E175" t="s">
        <v>756</v>
      </c>
    </row>
    <row r="176" spans="1:5" x14ac:dyDescent="0.2">
      <c r="A176" t="s">
        <v>9</v>
      </c>
      <c r="B176" t="s">
        <v>600</v>
      </c>
      <c r="C176" t="s">
        <v>602</v>
      </c>
      <c r="D176" t="s">
        <v>2</v>
      </c>
      <c r="E176" t="s">
        <v>756</v>
      </c>
    </row>
    <row r="177" spans="1:5" x14ac:dyDescent="0.2">
      <c r="A177" t="s">
        <v>6</v>
      </c>
      <c r="B177" t="s">
        <v>494</v>
      </c>
      <c r="C177" t="s">
        <v>498</v>
      </c>
      <c r="D177" t="s">
        <v>494</v>
      </c>
      <c r="E177" t="s">
        <v>756</v>
      </c>
    </row>
    <row r="178" spans="1:5" x14ac:dyDescent="0.2">
      <c r="A178" t="s">
        <v>9</v>
      </c>
      <c r="B178" t="s">
        <v>503</v>
      </c>
      <c r="C178" t="s">
        <v>444</v>
      </c>
      <c r="D178" t="s">
        <v>2</v>
      </c>
      <c r="E178" t="s">
        <v>756</v>
      </c>
    </row>
    <row r="179" spans="1:5" x14ac:dyDescent="0.2">
      <c r="A179" t="s">
        <v>6</v>
      </c>
      <c r="B179" t="s">
        <v>504</v>
      </c>
      <c r="C179" t="s">
        <v>506</v>
      </c>
      <c r="D179" t="s">
        <v>504</v>
      </c>
      <c r="E179" t="s">
        <v>756</v>
      </c>
    </row>
    <row r="180" spans="1:5" x14ac:dyDescent="0.2">
      <c r="A180" t="s">
        <v>6</v>
      </c>
      <c r="B180" t="s">
        <v>510</v>
      </c>
      <c r="C180" t="s">
        <v>511</v>
      </c>
      <c r="D180" t="s">
        <v>510</v>
      </c>
      <c r="E180" t="s">
        <v>756</v>
      </c>
    </row>
    <row r="181" spans="1:5" x14ac:dyDescent="0.2">
      <c r="A181" t="s">
        <v>6</v>
      </c>
      <c r="B181" t="s">
        <v>514</v>
      </c>
      <c r="C181" t="s">
        <v>515</v>
      </c>
      <c r="D181" t="s">
        <v>2</v>
      </c>
      <c r="E181" t="s">
        <v>756</v>
      </c>
    </row>
    <row r="182" spans="1:5" x14ac:dyDescent="0.2">
      <c r="A182" t="s">
        <v>9</v>
      </c>
      <c r="B182" t="s">
        <v>438</v>
      </c>
      <c r="C182" t="s">
        <v>439</v>
      </c>
      <c r="D182" t="s">
        <v>2</v>
      </c>
      <c r="E182" t="s">
        <v>756</v>
      </c>
    </row>
    <row r="183" spans="1:5" x14ac:dyDescent="0.2">
      <c r="A183" t="s">
        <v>9</v>
      </c>
      <c r="B183" t="s">
        <v>438</v>
      </c>
      <c r="C183" t="s">
        <v>440</v>
      </c>
      <c r="D183" t="s">
        <v>2</v>
      </c>
      <c r="E183" t="s">
        <v>756</v>
      </c>
    </row>
    <row r="184" spans="1:5" x14ac:dyDescent="0.2">
      <c r="A184" t="s">
        <v>6</v>
      </c>
      <c r="B184" t="s">
        <v>438</v>
      </c>
      <c r="C184" t="s">
        <v>441</v>
      </c>
      <c r="D184" t="s">
        <v>285</v>
      </c>
      <c r="E184" t="s">
        <v>756</v>
      </c>
    </row>
    <row r="185" spans="1:5" x14ac:dyDescent="0.2">
      <c r="A185" t="s">
        <v>9</v>
      </c>
      <c r="B185" t="s">
        <v>447</v>
      </c>
      <c r="C185" t="s">
        <v>374</v>
      </c>
      <c r="D185" t="s">
        <v>2</v>
      </c>
      <c r="E185" t="s">
        <v>756</v>
      </c>
    </row>
    <row r="186" spans="1:5" x14ac:dyDescent="0.2">
      <c r="A186" t="s">
        <v>9</v>
      </c>
      <c r="B186" t="s">
        <v>448</v>
      </c>
      <c r="C186" t="s">
        <v>449</v>
      </c>
      <c r="D186" t="s">
        <v>2</v>
      </c>
      <c r="E186" t="s">
        <v>756</v>
      </c>
    </row>
    <row r="187" spans="1:5" x14ac:dyDescent="0.2">
      <c r="A187" t="s">
        <v>6</v>
      </c>
      <c r="B187" t="s">
        <v>448</v>
      </c>
      <c r="C187" t="s">
        <v>450</v>
      </c>
      <c r="D187" t="s">
        <v>448</v>
      </c>
      <c r="E187" t="s">
        <v>756</v>
      </c>
    </row>
    <row r="188" spans="1:5" x14ac:dyDescent="0.2">
      <c r="A188" t="s">
        <v>6</v>
      </c>
      <c r="B188" t="s">
        <v>448</v>
      </c>
      <c r="C188" t="s">
        <v>451</v>
      </c>
      <c r="D188" t="s">
        <v>456</v>
      </c>
      <c r="E188" t="s">
        <v>756</v>
      </c>
    </row>
    <row r="189" spans="1:5" x14ac:dyDescent="0.2">
      <c r="A189" t="s">
        <v>6</v>
      </c>
      <c r="B189" t="s">
        <v>452</v>
      </c>
      <c r="C189" t="s">
        <v>453</v>
      </c>
      <c r="D189" t="s">
        <v>452</v>
      </c>
      <c r="E189" t="s">
        <v>756</v>
      </c>
    </row>
    <row r="190" spans="1:5" x14ac:dyDescent="0.2">
      <c r="A190" t="s">
        <v>6</v>
      </c>
      <c r="B190" t="s">
        <v>452</v>
      </c>
      <c r="C190" t="s">
        <v>454</v>
      </c>
      <c r="D190" t="s">
        <v>452</v>
      </c>
      <c r="E190" t="s">
        <v>756</v>
      </c>
    </row>
    <row r="191" spans="1:5" x14ac:dyDescent="0.2">
      <c r="A191" t="s">
        <v>6</v>
      </c>
      <c r="B191" t="s">
        <v>452</v>
      </c>
      <c r="C191" t="s">
        <v>455</v>
      </c>
      <c r="D191" t="s">
        <v>452</v>
      </c>
      <c r="E191" t="s">
        <v>756</v>
      </c>
    </row>
    <row r="192" spans="1:5" x14ac:dyDescent="0.2">
      <c r="A192" t="s">
        <v>6</v>
      </c>
      <c r="B192" t="s">
        <v>456</v>
      </c>
      <c r="C192" t="s">
        <v>457</v>
      </c>
      <c r="D192" t="s">
        <v>456</v>
      </c>
      <c r="E192" t="s">
        <v>756</v>
      </c>
    </row>
    <row r="193" spans="1:5" x14ac:dyDescent="0.2">
      <c r="A193" t="s">
        <v>3</v>
      </c>
      <c r="B193" t="s">
        <v>462</v>
      </c>
      <c r="C193" t="s">
        <v>240</v>
      </c>
      <c r="D193" t="s">
        <v>708</v>
      </c>
      <c r="E193" t="s">
        <v>756</v>
      </c>
    </row>
    <row r="194" spans="1:5" x14ac:dyDescent="0.2">
      <c r="A194" t="s">
        <v>9</v>
      </c>
      <c r="B194" t="s">
        <v>464</v>
      </c>
      <c r="C194" t="s">
        <v>394</v>
      </c>
      <c r="D194" t="s">
        <v>2</v>
      </c>
      <c r="E194" t="s">
        <v>756</v>
      </c>
    </row>
    <row r="195" spans="1:5" x14ac:dyDescent="0.2">
      <c r="A195" t="s">
        <v>9</v>
      </c>
      <c r="B195" t="s">
        <v>468</v>
      </c>
      <c r="C195" t="s">
        <v>469</v>
      </c>
      <c r="D195" t="s">
        <v>2</v>
      </c>
      <c r="E195" t="s">
        <v>756</v>
      </c>
    </row>
    <row r="196" spans="1:5" x14ac:dyDescent="0.2">
      <c r="A196" t="s">
        <v>6</v>
      </c>
      <c r="B196" t="s">
        <v>470</v>
      </c>
      <c r="C196" t="s">
        <v>336</v>
      </c>
      <c r="D196" t="s">
        <v>2</v>
      </c>
      <c r="E196" t="s">
        <v>756</v>
      </c>
    </row>
    <row r="197" spans="1:5" x14ac:dyDescent="0.2">
      <c r="A197" t="s">
        <v>11</v>
      </c>
      <c r="B197" t="s">
        <v>476</v>
      </c>
      <c r="C197" t="s">
        <v>477</v>
      </c>
      <c r="D197" t="s">
        <v>2</v>
      </c>
      <c r="E197" t="s">
        <v>756</v>
      </c>
    </row>
    <row r="198" spans="1:5" x14ac:dyDescent="0.2">
      <c r="A198" t="s">
        <v>3</v>
      </c>
      <c r="B198" t="s">
        <v>489</v>
      </c>
      <c r="C198" t="s">
        <v>491</v>
      </c>
      <c r="D198" t="s">
        <v>2</v>
      </c>
      <c r="E198" t="s">
        <v>756</v>
      </c>
    </row>
    <row r="199" spans="1:5" x14ac:dyDescent="0.2">
      <c r="A199" t="s">
        <v>3</v>
      </c>
      <c r="B199" t="s">
        <v>493</v>
      </c>
      <c r="C199" t="s">
        <v>182</v>
      </c>
      <c r="D199" t="s">
        <v>343</v>
      </c>
      <c r="E199" t="s">
        <v>756</v>
      </c>
    </row>
    <row r="200" spans="1:5" x14ac:dyDescent="0.2">
      <c r="A200" t="s">
        <v>6</v>
      </c>
      <c r="B200" t="s">
        <v>422</v>
      </c>
      <c r="C200" t="s">
        <v>53</v>
      </c>
      <c r="D200" t="s">
        <v>428</v>
      </c>
      <c r="E200" t="s">
        <v>756</v>
      </c>
    </row>
    <row r="201" spans="1:5" x14ac:dyDescent="0.2">
      <c r="A201" t="s">
        <v>3</v>
      </c>
      <c r="B201" t="s">
        <v>422</v>
      </c>
      <c r="C201" t="s">
        <v>426</v>
      </c>
      <c r="D201" t="s">
        <v>2</v>
      </c>
      <c r="E201" t="s">
        <v>756</v>
      </c>
    </row>
    <row r="202" spans="1:5" x14ac:dyDescent="0.2">
      <c r="A202" t="s">
        <v>3</v>
      </c>
      <c r="B202" t="s">
        <v>422</v>
      </c>
      <c r="C202" t="s">
        <v>427</v>
      </c>
      <c r="D202" t="s">
        <v>2</v>
      </c>
      <c r="E202" t="s">
        <v>756</v>
      </c>
    </row>
    <row r="203" spans="1:5" x14ac:dyDescent="0.2">
      <c r="A203" t="s">
        <v>6</v>
      </c>
      <c r="B203" t="s">
        <v>428</v>
      </c>
      <c r="C203" t="s">
        <v>190</v>
      </c>
      <c r="D203" t="s">
        <v>428</v>
      </c>
      <c r="E203" t="s">
        <v>756</v>
      </c>
    </row>
    <row r="204" spans="1:5" x14ac:dyDescent="0.2">
      <c r="A204" t="s">
        <v>6</v>
      </c>
      <c r="B204" t="s">
        <v>429</v>
      </c>
      <c r="C204" t="s">
        <v>278</v>
      </c>
      <c r="D204" t="s">
        <v>343</v>
      </c>
      <c r="E204" t="s">
        <v>756</v>
      </c>
    </row>
    <row r="205" spans="1:5" x14ac:dyDescent="0.2">
      <c r="A205" t="s">
        <v>9</v>
      </c>
      <c r="B205" t="s">
        <v>430</v>
      </c>
      <c r="C205" t="s">
        <v>431</v>
      </c>
      <c r="D205" t="s">
        <v>2</v>
      </c>
      <c r="E205" t="s">
        <v>756</v>
      </c>
    </row>
    <row r="206" spans="1:5" x14ac:dyDescent="0.2">
      <c r="A206" t="s">
        <v>6</v>
      </c>
      <c r="B206" t="s">
        <v>432</v>
      </c>
      <c r="C206" t="s">
        <v>239</v>
      </c>
      <c r="D206" t="s">
        <v>377</v>
      </c>
      <c r="E206" t="s">
        <v>756</v>
      </c>
    </row>
    <row r="207" spans="1:5" x14ac:dyDescent="0.2">
      <c r="A207" t="s">
        <v>9</v>
      </c>
      <c r="B207" t="s">
        <v>432</v>
      </c>
      <c r="C207" t="s">
        <v>433</v>
      </c>
      <c r="D207" t="s">
        <v>2</v>
      </c>
      <c r="E207" t="s">
        <v>756</v>
      </c>
    </row>
    <row r="208" spans="1:5" x14ac:dyDescent="0.2">
      <c r="A208" t="s">
        <v>9</v>
      </c>
      <c r="B208" t="s">
        <v>393</v>
      </c>
      <c r="C208" t="s">
        <v>372</v>
      </c>
      <c r="D208" t="s">
        <v>2</v>
      </c>
      <c r="E208" t="s">
        <v>756</v>
      </c>
    </row>
    <row r="209" spans="1:5" x14ac:dyDescent="0.2">
      <c r="A209" t="s">
        <v>9</v>
      </c>
      <c r="B209" t="s">
        <v>396</v>
      </c>
      <c r="C209" t="s">
        <v>397</v>
      </c>
      <c r="D209" t="s">
        <v>2</v>
      </c>
      <c r="E209" t="s">
        <v>756</v>
      </c>
    </row>
    <row r="210" spans="1:5" x14ac:dyDescent="0.2">
      <c r="A210" t="s">
        <v>9</v>
      </c>
      <c r="B210" t="s">
        <v>396</v>
      </c>
      <c r="C210" t="s">
        <v>398</v>
      </c>
      <c r="D210" t="s">
        <v>2</v>
      </c>
      <c r="E210" t="s">
        <v>756</v>
      </c>
    </row>
    <row r="211" spans="1:5" x14ac:dyDescent="0.2">
      <c r="A211" t="s">
        <v>9</v>
      </c>
      <c r="B211" t="s">
        <v>396</v>
      </c>
      <c r="C211" t="s">
        <v>399</v>
      </c>
      <c r="D211" t="s">
        <v>2</v>
      </c>
      <c r="E211" t="s">
        <v>756</v>
      </c>
    </row>
    <row r="212" spans="1:5" x14ac:dyDescent="0.2">
      <c r="A212" t="s">
        <v>6</v>
      </c>
      <c r="B212" t="s">
        <v>402</v>
      </c>
      <c r="C212" t="s">
        <v>338</v>
      </c>
      <c r="D212" t="s">
        <v>403</v>
      </c>
      <c r="E212" t="s">
        <v>756</v>
      </c>
    </row>
    <row r="213" spans="1:5" x14ac:dyDescent="0.2">
      <c r="A213" t="s">
        <v>6</v>
      </c>
      <c r="B213" t="s">
        <v>403</v>
      </c>
      <c r="C213" t="s">
        <v>81</v>
      </c>
      <c r="D213" t="s">
        <v>281</v>
      </c>
      <c r="E213" t="s">
        <v>756</v>
      </c>
    </row>
    <row r="214" spans="1:5" x14ac:dyDescent="0.2">
      <c r="A214" t="s">
        <v>3</v>
      </c>
      <c r="B214" t="s">
        <v>406</v>
      </c>
      <c r="C214" t="s">
        <v>407</v>
      </c>
      <c r="D214" t="s">
        <v>2</v>
      </c>
      <c r="E214" t="s">
        <v>756</v>
      </c>
    </row>
    <row r="215" spans="1:5" x14ac:dyDescent="0.2">
      <c r="A215" t="s">
        <v>6</v>
      </c>
      <c r="B215" t="s">
        <v>408</v>
      </c>
      <c r="C215" t="s">
        <v>118</v>
      </c>
      <c r="D215" t="s">
        <v>408</v>
      </c>
      <c r="E215" t="s">
        <v>756</v>
      </c>
    </row>
    <row r="216" spans="1:5" x14ac:dyDescent="0.2">
      <c r="A216" t="s">
        <v>6</v>
      </c>
      <c r="B216" t="s">
        <v>410</v>
      </c>
      <c r="C216" t="s">
        <v>179</v>
      </c>
      <c r="D216" t="s">
        <v>410</v>
      </c>
      <c r="E216" t="s">
        <v>756</v>
      </c>
    </row>
    <row r="217" spans="1:5" x14ac:dyDescent="0.2">
      <c r="A217" t="s">
        <v>6</v>
      </c>
      <c r="B217" t="s">
        <v>410</v>
      </c>
      <c r="C217" t="s">
        <v>193</v>
      </c>
      <c r="D217" t="s">
        <v>410</v>
      </c>
      <c r="E217" t="s">
        <v>756</v>
      </c>
    </row>
    <row r="218" spans="1:5" x14ac:dyDescent="0.2">
      <c r="A218" t="s">
        <v>9</v>
      </c>
      <c r="B218" t="s">
        <v>410</v>
      </c>
      <c r="C218" t="s">
        <v>321</v>
      </c>
      <c r="D218" t="s">
        <v>2</v>
      </c>
      <c r="E218" t="s">
        <v>756</v>
      </c>
    </row>
    <row r="219" spans="1:5" x14ac:dyDescent="0.2">
      <c r="A219" t="s">
        <v>6</v>
      </c>
      <c r="B219" t="s">
        <v>412</v>
      </c>
      <c r="C219" t="s">
        <v>341</v>
      </c>
      <c r="D219" t="s">
        <v>373</v>
      </c>
      <c r="E219" t="s">
        <v>756</v>
      </c>
    </row>
    <row r="220" spans="1:5" x14ac:dyDescent="0.2">
      <c r="A220" t="s">
        <v>6</v>
      </c>
      <c r="B220" t="s">
        <v>413</v>
      </c>
      <c r="C220" t="s">
        <v>346</v>
      </c>
      <c r="D220" t="s">
        <v>413</v>
      </c>
      <c r="E220" t="s">
        <v>756</v>
      </c>
    </row>
    <row r="221" spans="1:5" x14ac:dyDescent="0.2">
      <c r="A221" t="s">
        <v>6</v>
      </c>
      <c r="B221" t="s">
        <v>414</v>
      </c>
      <c r="C221" t="s">
        <v>388</v>
      </c>
      <c r="D221" t="s">
        <v>414</v>
      </c>
      <c r="E221" t="s">
        <v>756</v>
      </c>
    </row>
    <row r="222" spans="1:5" x14ac:dyDescent="0.2">
      <c r="A222" t="s">
        <v>6</v>
      </c>
      <c r="B222" t="s">
        <v>368</v>
      </c>
      <c r="C222" t="s">
        <v>37</v>
      </c>
      <c r="D222" t="s">
        <v>252</v>
      </c>
      <c r="E222" t="s">
        <v>756</v>
      </c>
    </row>
    <row r="223" spans="1:5" x14ac:dyDescent="0.2">
      <c r="A223" t="s">
        <v>6</v>
      </c>
      <c r="B223" t="s">
        <v>373</v>
      </c>
      <c r="C223" t="s">
        <v>337</v>
      </c>
      <c r="D223" t="s">
        <v>2</v>
      </c>
      <c r="E223" t="s">
        <v>756</v>
      </c>
    </row>
    <row r="224" spans="1:5" x14ac:dyDescent="0.2">
      <c r="A224" t="s">
        <v>6</v>
      </c>
      <c r="B224" t="s">
        <v>377</v>
      </c>
      <c r="C224" t="s">
        <v>378</v>
      </c>
      <c r="D224" t="s">
        <v>377</v>
      </c>
      <c r="E224" t="s">
        <v>756</v>
      </c>
    </row>
    <row r="225" spans="1:5" x14ac:dyDescent="0.2">
      <c r="A225" t="s">
        <v>6</v>
      </c>
      <c r="B225" t="s">
        <v>377</v>
      </c>
      <c r="C225" t="s">
        <v>181</v>
      </c>
      <c r="D225" t="s">
        <v>320</v>
      </c>
      <c r="E225" t="s">
        <v>756</v>
      </c>
    </row>
    <row r="226" spans="1:5" x14ac:dyDescent="0.2">
      <c r="A226" t="s">
        <v>6</v>
      </c>
      <c r="B226" t="s">
        <v>381</v>
      </c>
      <c r="C226" t="s">
        <v>311</v>
      </c>
      <c r="D226" t="s">
        <v>381</v>
      </c>
      <c r="E226" t="s">
        <v>756</v>
      </c>
    </row>
    <row r="227" spans="1:5" x14ac:dyDescent="0.2">
      <c r="A227" t="s">
        <v>9</v>
      </c>
      <c r="B227" t="s">
        <v>384</v>
      </c>
      <c r="C227" t="s">
        <v>385</v>
      </c>
      <c r="D227" t="s">
        <v>2</v>
      </c>
      <c r="E227" t="s">
        <v>756</v>
      </c>
    </row>
    <row r="228" spans="1:5" x14ac:dyDescent="0.2">
      <c r="A228" t="s">
        <v>6</v>
      </c>
      <c r="B228" t="s">
        <v>384</v>
      </c>
      <c r="C228" t="s">
        <v>192</v>
      </c>
      <c r="D228" t="s">
        <v>347</v>
      </c>
      <c r="E228" t="s">
        <v>756</v>
      </c>
    </row>
    <row r="229" spans="1:5" x14ac:dyDescent="0.2">
      <c r="A229" t="s">
        <v>6</v>
      </c>
      <c r="B229" t="s">
        <v>387</v>
      </c>
      <c r="C229" t="s">
        <v>309</v>
      </c>
      <c r="D229" t="s">
        <v>1633</v>
      </c>
      <c r="E229" t="s">
        <v>756</v>
      </c>
    </row>
    <row r="230" spans="1:5" x14ac:dyDescent="0.2">
      <c r="A230" t="s">
        <v>6</v>
      </c>
      <c r="B230" t="s">
        <v>387</v>
      </c>
      <c r="C230" t="s">
        <v>310</v>
      </c>
      <c r="D230" t="s">
        <v>1633</v>
      </c>
      <c r="E230" t="s">
        <v>756</v>
      </c>
    </row>
    <row r="231" spans="1:5" x14ac:dyDescent="0.2">
      <c r="A231" t="s">
        <v>6</v>
      </c>
      <c r="B231" t="s">
        <v>340</v>
      </c>
      <c r="C231" t="s">
        <v>177</v>
      </c>
      <c r="D231" t="s">
        <v>1621</v>
      </c>
      <c r="E231" t="s">
        <v>756</v>
      </c>
    </row>
    <row r="232" spans="1:5" x14ac:dyDescent="0.2">
      <c r="A232" t="s">
        <v>6</v>
      </c>
      <c r="B232" t="s">
        <v>340</v>
      </c>
      <c r="C232" t="s">
        <v>32</v>
      </c>
      <c r="D232" t="s">
        <v>1622</v>
      </c>
      <c r="E232" t="s">
        <v>756</v>
      </c>
    </row>
    <row r="233" spans="1:5" x14ac:dyDescent="0.2">
      <c r="A233" t="s">
        <v>6</v>
      </c>
      <c r="B233" t="s">
        <v>340</v>
      </c>
      <c r="C233" t="s">
        <v>187</v>
      </c>
      <c r="D233" t="s">
        <v>1624</v>
      </c>
      <c r="E233" t="s">
        <v>756</v>
      </c>
    </row>
    <row r="234" spans="1:5" x14ac:dyDescent="0.2">
      <c r="A234" t="s">
        <v>6</v>
      </c>
      <c r="B234" t="s">
        <v>340</v>
      </c>
      <c r="C234" t="s">
        <v>176</v>
      </c>
      <c r="D234" t="s">
        <v>1621</v>
      </c>
      <c r="E234" t="s">
        <v>756</v>
      </c>
    </row>
    <row r="235" spans="1:5" x14ac:dyDescent="0.2">
      <c r="A235" t="s">
        <v>6</v>
      </c>
      <c r="B235" t="s">
        <v>340</v>
      </c>
      <c r="C235" t="s">
        <v>134</v>
      </c>
      <c r="D235" t="s">
        <v>1621</v>
      </c>
      <c r="E235" t="s">
        <v>756</v>
      </c>
    </row>
    <row r="236" spans="1:5" x14ac:dyDescent="0.2">
      <c r="A236" t="s">
        <v>6</v>
      </c>
      <c r="B236" t="s">
        <v>340</v>
      </c>
      <c r="C236" t="s">
        <v>113</v>
      </c>
      <c r="D236" t="s">
        <v>1571</v>
      </c>
      <c r="E236" t="s">
        <v>756</v>
      </c>
    </row>
    <row r="237" spans="1:5" x14ac:dyDescent="0.2">
      <c r="A237" t="s">
        <v>6</v>
      </c>
      <c r="B237" t="s">
        <v>340</v>
      </c>
      <c r="C237" t="s">
        <v>178</v>
      </c>
      <c r="D237" t="s">
        <v>1626</v>
      </c>
      <c r="E237" t="s">
        <v>756</v>
      </c>
    </row>
    <row r="238" spans="1:5" x14ac:dyDescent="0.2">
      <c r="A238" t="s">
        <v>6</v>
      </c>
      <c r="B238" t="s">
        <v>340</v>
      </c>
      <c r="C238" t="s">
        <v>216</v>
      </c>
      <c r="D238" t="s">
        <v>1627</v>
      </c>
      <c r="E238" t="s">
        <v>756</v>
      </c>
    </row>
    <row r="239" spans="1:5" x14ac:dyDescent="0.2">
      <c r="A239" t="s">
        <v>6</v>
      </c>
      <c r="B239" t="s">
        <v>340</v>
      </c>
      <c r="C239" t="s">
        <v>40</v>
      </c>
      <c r="D239" t="s">
        <v>1628</v>
      </c>
      <c r="E239" t="s">
        <v>756</v>
      </c>
    </row>
    <row r="240" spans="1:5" x14ac:dyDescent="0.2">
      <c r="A240" t="s">
        <v>6</v>
      </c>
      <c r="B240" t="s">
        <v>340</v>
      </c>
      <c r="C240" t="s">
        <v>75</v>
      </c>
      <c r="D240" t="s">
        <v>1629</v>
      </c>
      <c r="E240" t="s">
        <v>756</v>
      </c>
    </row>
    <row r="241" spans="1:5" x14ac:dyDescent="0.2">
      <c r="A241" t="s">
        <v>6</v>
      </c>
      <c r="B241" t="s">
        <v>340</v>
      </c>
      <c r="C241" t="s">
        <v>151</v>
      </c>
      <c r="D241" t="s">
        <v>298</v>
      </c>
      <c r="E241" t="s">
        <v>756</v>
      </c>
    </row>
    <row r="242" spans="1:5" x14ac:dyDescent="0.2">
      <c r="A242" t="s">
        <v>6</v>
      </c>
      <c r="B242" t="s">
        <v>340</v>
      </c>
      <c r="C242" t="s">
        <v>212</v>
      </c>
      <c r="D242" t="s">
        <v>1630</v>
      </c>
      <c r="E242" t="s">
        <v>756</v>
      </c>
    </row>
    <row r="243" spans="1:5" x14ac:dyDescent="0.2">
      <c r="A243" t="s">
        <v>6</v>
      </c>
      <c r="B243" t="s">
        <v>340</v>
      </c>
      <c r="C243" t="s">
        <v>184</v>
      </c>
      <c r="D243" t="s">
        <v>1630</v>
      </c>
      <c r="E243" t="s">
        <v>756</v>
      </c>
    </row>
    <row r="244" spans="1:5" x14ac:dyDescent="0.2">
      <c r="A244" t="s">
        <v>6</v>
      </c>
      <c r="B244" t="s">
        <v>340</v>
      </c>
      <c r="C244" t="s">
        <v>223</v>
      </c>
      <c r="D244" t="s">
        <v>288</v>
      </c>
      <c r="E244" t="s">
        <v>756</v>
      </c>
    </row>
    <row r="245" spans="1:5" x14ac:dyDescent="0.2">
      <c r="A245" t="s">
        <v>6</v>
      </c>
      <c r="B245" t="s">
        <v>340</v>
      </c>
      <c r="C245" t="s">
        <v>270</v>
      </c>
      <c r="D245" t="s">
        <v>1619</v>
      </c>
      <c r="E245" t="s">
        <v>756</v>
      </c>
    </row>
    <row r="246" spans="1:5" x14ac:dyDescent="0.2">
      <c r="A246" t="s">
        <v>6</v>
      </c>
      <c r="B246" t="s">
        <v>345</v>
      </c>
      <c r="C246" t="s">
        <v>173</v>
      </c>
      <c r="D246" t="s">
        <v>360</v>
      </c>
      <c r="E246" t="s">
        <v>756</v>
      </c>
    </row>
    <row r="247" spans="1:5" x14ac:dyDescent="0.2">
      <c r="A247" t="s">
        <v>6</v>
      </c>
      <c r="B247" t="s">
        <v>347</v>
      </c>
      <c r="C247" t="s">
        <v>319</v>
      </c>
      <c r="D247" t="s">
        <v>349</v>
      </c>
      <c r="E247" t="s">
        <v>756</v>
      </c>
    </row>
    <row r="248" spans="1:5" x14ac:dyDescent="0.2">
      <c r="A248" t="s">
        <v>6</v>
      </c>
      <c r="B248" t="s">
        <v>353</v>
      </c>
      <c r="C248" t="s">
        <v>354</v>
      </c>
      <c r="D248" t="s">
        <v>353</v>
      </c>
      <c r="E248" t="s">
        <v>756</v>
      </c>
    </row>
    <row r="249" spans="1:5" x14ac:dyDescent="0.2">
      <c r="A249" t="s">
        <v>9</v>
      </c>
      <c r="B249" t="s">
        <v>355</v>
      </c>
      <c r="C249" t="s">
        <v>356</v>
      </c>
      <c r="D249" t="s">
        <v>2</v>
      </c>
      <c r="E249" t="s">
        <v>756</v>
      </c>
    </row>
    <row r="250" spans="1:5" x14ac:dyDescent="0.2">
      <c r="A250" t="s">
        <v>9</v>
      </c>
      <c r="B250" t="s">
        <v>355</v>
      </c>
      <c r="C250" t="s">
        <v>357</v>
      </c>
      <c r="D250" t="s">
        <v>2</v>
      </c>
      <c r="E250" t="s">
        <v>756</v>
      </c>
    </row>
    <row r="251" spans="1:5" x14ac:dyDescent="0.2">
      <c r="A251" t="s">
        <v>6</v>
      </c>
      <c r="B251" t="s">
        <v>358</v>
      </c>
      <c r="C251" t="s">
        <v>120</v>
      </c>
      <c r="D251" t="s">
        <v>358</v>
      </c>
      <c r="E251" t="s">
        <v>756</v>
      </c>
    </row>
    <row r="252" spans="1:5" x14ac:dyDescent="0.2">
      <c r="A252" t="s">
        <v>6</v>
      </c>
      <c r="B252" t="s">
        <v>360</v>
      </c>
      <c r="C252" t="s">
        <v>93</v>
      </c>
      <c r="D252" t="s">
        <v>293</v>
      </c>
      <c r="E252" t="s">
        <v>756</v>
      </c>
    </row>
    <row r="253" spans="1:5" x14ac:dyDescent="0.2">
      <c r="A253" t="s">
        <v>3</v>
      </c>
      <c r="B253" t="s">
        <v>360</v>
      </c>
      <c r="C253" t="s">
        <v>361</v>
      </c>
      <c r="D253" t="s">
        <v>2</v>
      </c>
      <c r="E253" t="s">
        <v>756</v>
      </c>
    </row>
    <row r="254" spans="1:5" x14ac:dyDescent="0.2">
      <c r="A254" t="s">
        <v>9</v>
      </c>
      <c r="B254" t="s">
        <v>363</v>
      </c>
      <c r="C254" t="s">
        <v>364</v>
      </c>
      <c r="D254" t="s">
        <v>2</v>
      </c>
      <c r="E254" t="s">
        <v>756</v>
      </c>
    </row>
    <row r="255" spans="1:5" x14ac:dyDescent="0.2">
      <c r="A255" t="s">
        <v>9</v>
      </c>
      <c r="B255" t="s">
        <v>365</v>
      </c>
      <c r="C255" t="s">
        <v>366</v>
      </c>
      <c r="D255" t="s">
        <v>2</v>
      </c>
      <c r="E255" t="s">
        <v>756</v>
      </c>
    </row>
    <row r="256" spans="1:5" x14ac:dyDescent="0.2">
      <c r="A256" t="s">
        <v>6</v>
      </c>
      <c r="B256" t="s">
        <v>365</v>
      </c>
      <c r="C256" t="s">
        <v>367</v>
      </c>
      <c r="D256" t="s">
        <v>328</v>
      </c>
      <c r="E256" t="s">
        <v>756</v>
      </c>
    </row>
    <row r="257" spans="1:5" x14ac:dyDescent="0.2">
      <c r="A257" t="s">
        <v>6</v>
      </c>
      <c r="B257" t="s">
        <v>304</v>
      </c>
      <c r="C257" t="s">
        <v>98</v>
      </c>
      <c r="D257" t="s">
        <v>1619</v>
      </c>
      <c r="E257" t="s">
        <v>756</v>
      </c>
    </row>
    <row r="258" spans="1:5" x14ac:dyDescent="0.2">
      <c r="A258" t="s">
        <v>6</v>
      </c>
      <c r="B258" t="s">
        <v>307</v>
      </c>
      <c r="C258" t="s">
        <v>167</v>
      </c>
      <c r="D258" t="s">
        <v>1619</v>
      </c>
      <c r="E258" t="s">
        <v>756</v>
      </c>
    </row>
    <row r="259" spans="1:5" x14ac:dyDescent="0.2">
      <c r="A259" t="s">
        <v>6</v>
      </c>
      <c r="B259" t="s">
        <v>307</v>
      </c>
      <c r="C259" t="s">
        <v>308</v>
      </c>
      <c r="D259" t="s">
        <v>1620</v>
      </c>
      <c r="E259" t="s">
        <v>756</v>
      </c>
    </row>
    <row r="260" spans="1:5" x14ac:dyDescent="0.2">
      <c r="A260" t="s">
        <v>11</v>
      </c>
      <c r="B260" t="s">
        <v>315</v>
      </c>
      <c r="C260" t="s">
        <v>316</v>
      </c>
      <c r="D260" t="s">
        <v>2</v>
      </c>
      <c r="E260" t="s">
        <v>756</v>
      </c>
    </row>
    <row r="261" spans="1:5" x14ac:dyDescent="0.2">
      <c r="A261" t="s">
        <v>3</v>
      </c>
      <c r="B261" t="s">
        <v>315</v>
      </c>
      <c r="C261" t="s">
        <v>18</v>
      </c>
      <c r="D261" t="s">
        <v>2</v>
      </c>
      <c r="E261" t="s">
        <v>756</v>
      </c>
    </row>
    <row r="262" spans="1:5" x14ac:dyDescent="0.2">
      <c r="A262" t="s">
        <v>3</v>
      </c>
      <c r="B262" t="s">
        <v>325</v>
      </c>
      <c r="C262" t="s">
        <v>35</v>
      </c>
      <c r="D262" t="s">
        <v>2</v>
      </c>
      <c r="E262" t="s">
        <v>756</v>
      </c>
    </row>
    <row r="263" spans="1:5" x14ac:dyDescent="0.2">
      <c r="A263" t="s">
        <v>6</v>
      </c>
      <c r="B263" t="s">
        <v>326</v>
      </c>
      <c r="C263" t="s">
        <v>327</v>
      </c>
      <c r="D263" t="s">
        <v>326</v>
      </c>
      <c r="E263" t="s">
        <v>756</v>
      </c>
    </row>
    <row r="264" spans="1:5" x14ac:dyDescent="0.2">
      <c r="A264" t="s">
        <v>3</v>
      </c>
      <c r="B264" t="s">
        <v>328</v>
      </c>
      <c r="C264" t="s">
        <v>261</v>
      </c>
      <c r="D264" t="s">
        <v>2</v>
      </c>
      <c r="E264" t="s">
        <v>756</v>
      </c>
    </row>
    <row r="265" spans="1:5" x14ac:dyDescent="0.2">
      <c r="A265" t="s">
        <v>3</v>
      </c>
      <c r="B265" t="s">
        <v>329</v>
      </c>
      <c r="C265" t="s">
        <v>332</v>
      </c>
      <c r="D265" t="s">
        <v>2</v>
      </c>
      <c r="E265" t="s">
        <v>756</v>
      </c>
    </row>
    <row r="266" spans="1:5" x14ac:dyDescent="0.2">
      <c r="A266" t="s">
        <v>6</v>
      </c>
      <c r="B266" t="s">
        <v>329</v>
      </c>
      <c r="C266" t="s">
        <v>131</v>
      </c>
      <c r="D266" t="s">
        <v>329</v>
      </c>
      <c r="E266" t="s">
        <v>756</v>
      </c>
    </row>
    <row r="267" spans="1:5" x14ac:dyDescent="0.2">
      <c r="A267" t="s">
        <v>11</v>
      </c>
      <c r="B267" t="s">
        <v>257</v>
      </c>
      <c r="C267" t="s">
        <v>258</v>
      </c>
      <c r="D267" t="s">
        <v>2</v>
      </c>
      <c r="E267" t="s">
        <v>756</v>
      </c>
    </row>
    <row r="268" spans="1:5" x14ac:dyDescent="0.2">
      <c r="A268" t="s">
        <v>6</v>
      </c>
      <c r="B268" t="s">
        <v>259</v>
      </c>
      <c r="C268" t="s">
        <v>168</v>
      </c>
      <c r="D268" t="s">
        <v>259</v>
      </c>
      <c r="E268" t="s">
        <v>756</v>
      </c>
    </row>
    <row r="269" spans="1:5" x14ac:dyDescent="0.2">
      <c r="A269" t="s">
        <v>6</v>
      </c>
      <c r="B269" t="s">
        <v>260</v>
      </c>
      <c r="C269" t="s">
        <v>156</v>
      </c>
      <c r="D269" t="s">
        <v>1618</v>
      </c>
      <c r="E269" t="s">
        <v>756</v>
      </c>
    </row>
    <row r="270" spans="1:5" x14ac:dyDescent="0.2">
      <c r="A270" t="s">
        <v>6</v>
      </c>
      <c r="B270" t="s">
        <v>267</v>
      </c>
      <c r="C270" t="s">
        <v>268</v>
      </c>
      <c r="D270" t="s">
        <v>267</v>
      </c>
      <c r="E270" t="s">
        <v>756</v>
      </c>
    </row>
    <row r="271" spans="1:5" x14ac:dyDescent="0.2">
      <c r="A271" t="s">
        <v>6</v>
      </c>
      <c r="B271" t="s">
        <v>274</v>
      </c>
      <c r="C271" t="s">
        <v>245</v>
      </c>
      <c r="D271" t="s">
        <v>275</v>
      </c>
      <c r="E271" t="s">
        <v>756</v>
      </c>
    </row>
    <row r="272" spans="1:5" x14ac:dyDescent="0.2">
      <c r="A272" t="s">
        <v>11</v>
      </c>
      <c r="B272" t="s">
        <v>275</v>
      </c>
      <c r="C272" t="s">
        <v>277</v>
      </c>
      <c r="D272" t="s">
        <v>2</v>
      </c>
      <c r="E272" t="s">
        <v>756</v>
      </c>
    </row>
    <row r="273" spans="1:5" x14ac:dyDescent="0.2">
      <c r="A273" t="s">
        <v>6</v>
      </c>
      <c r="B273" t="s">
        <v>283</v>
      </c>
      <c r="C273" t="s">
        <v>128</v>
      </c>
      <c r="D273" t="s">
        <v>2</v>
      </c>
      <c r="E273" t="s">
        <v>756</v>
      </c>
    </row>
    <row r="274" spans="1:5" x14ac:dyDescent="0.2">
      <c r="A274" t="s">
        <v>6</v>
      </c>
      <c r="B274" t="s">
        <v>286</v>
      </c>
      <c r="C274" t="s">
        <v>197</v>
      </c>
      <c r="D274" t="s">
        <v>286</v>
      </c>
      <c r="E274" t="s">
        <v>756</v>
      </c>
    </row>
    <row r="275" spans="1:5" x14ac:dyDescent="0.2">
      <c r="A275" t="s">
        <v>3</v>
      </c>
      <c r="B275" t="s">
        <v>287</v>
      </c>
      <c r="C275" t="s">
        <v>248</v>
      </c>
      <c r="D275" t="s">
        <v>2</v>
      </c>
      <c r="E275" t="s">
        <v>756</v>
      </c>
    </row>
    <row r="276" spans="1:5" x14ac:dyDescent="0.2">
      <c r="A276" t="s">
        <v>3</v>
      </c>
      <c r="B276" t="s">
        <v>289</v>
      </c>
      <c r="C276" t="s">
        <v>238</v>
      </c>
      <c r="D276" t="s">
        <v>2</v>
      </c>
      <c r="E276" t="s">
        <v>756</v>
      </c>
    </row>
    <row r="277" spans="1:5" x14ac:dyDescent="0.2">
      <c r="A277" t="s">
        <v>3</v>
      </c>
      <c r="B277" t="s">
        <v>289</v>
      </c>
      <c r="C277" t="s">
        <v>237</v>
      </c>
      <c r="D277" t="s">
        <v>2</v>
      </c>
      <c r="E277" t="s">
        <v>756</v>
      </c>
    </row>
    <row r="278" spans="1:5" x14ac:dyDescent="0.2">
      <c r="A278" t="s">
        <v>9</v>
      </c>
      <c r="B278" t="s">
        <v>291</v>
      </c>
      <c r="C278" t="s">
        <v>137</v>
      </c>
      <c r="D278" t="s">
        <v>2</v>
      </c>
      <c r="E278" t="s">
        <v>756</v>
      </c>
    </row>
    <row r="279" spans="1:5" x14ac:dyDescent="0.2">
      <c r="A279" t="s">
        <v>3</v>
      </c>
      <c r="B279" t="s">
        <v>294</v>
      </c>
      <c r="C279" t="s">
        <v>211</v>
      </c>
      <c r="D279" t="s">
        <v>2</v>
      </c>
      <c r="E279" t="s">
        <v>756</v>
      </c>
    </row>
    <row r="280" spans="1:5" x14ac:dyDescent="0.2">
      <c r="A280" t="s">
        <v>11</v>
      </c>
      <c r="B280" t="s">
        <v>294</v>
      </c>
      <c r="C280" t="s">
        <v>232</v>
      </c>
      <c r="D280" t="s">
        <v>2</v>
      </c>
      <c r="E280" t="s">
        <v>756</v>
      </c>
    </row>
    <row r="281" spans="1:5" x14ac:dyDescent="0.2">
      <c r="A281" t="s">
        <v>9</v>
      </c>
      <c r="B281" t="s">
        <v>296</v>
      </c>
      <c r="C281" t="s">
        <v>74</v>
      </c>
      <c r="D281" t="s">
        <v>2</v>
      </c>
      <c r="E281" t="s">
        <v>756</v>
      </c>
    </row>
    <row r="282" spans="1:5" x14ac:dyDescent="0.2">
      <c r="A282" t="s">
        <v>3</v>
      </c>
      <c r="B282" t="s">
        <v>296</v>
      </c>
      <c r="C282" t="s">
        <v>4</v>
      </c>
      <c r="D282" t="s">
        <v>2</v>
      </c>
      <c r="E282" t="s">
        <v>756</v>
      </c>
    </row>
    <row r="283" spans="1:5" x14ac:dyDescent="0.2">
      <c r="A283" t="s">
        <v>6</v>
      </c>
      <c r="B283" t="s">
        <v>297</v>
      </c>
      <c r="C283" t="s">
        <v>224</v>
      </c>
      <c r="D283" t="s">
        <v>298</v>
      </c>
      <c r="E283" t="s">
        <v>756</v>
      </c>
    </row>
    <row r="284" spans="1:5" x14ac:dyDescent="0.2">
      <c r="A284" t="s">
        <v>6</v>
      </c>
      <c r="B284" t="s">
        <v>297</v>
      </c>
      <c r="C284" t="s">
        <v>171</v>
      </c>
      <c r="D284" t="s">
        <v>297</v>
      </c>
      <c r="E284" t="s">
        <v>756</v>
      </c>
    </row>
    <row r="285" spans="1:5" x14ac:dyDescent="0.2">
      <c r="A285" t="s">
        <v>3</v>
      </c>
      <c r="B285" t="s">
        <v>300</v>
      </c>
      <c r="C285" t="s">
        <v>230</v>
      </c>
      <c r="D285" t="s">
        <v>2</v>
      </c>
      <c r="E285" t="s">
        <v>756</v>
      </c>
    </row>
    <row r="286" spans="1:5" x14ac:dyDescent="0.2">
      <c r="A286" t="s">
        <v>3</v>
      </c>
      <c r="B286" t="s">
        <v>300</v>
      </c>
      <c r="C286" t="s">
        <v>116</v>
      </c>
      <c r="D286" t="s">
        <v>2</v>
      </c>
      <c r="E286" t="s">
        <v>756</v>
      </c>
    </row>
    <row r="287" spans="1:5" x14ac:dyDescent="0.2">
      <c r="A287" t="s">
        <v>9</v>
      </c>
      <c r="B287" t="s">
        <v>300</v>
      </c>
      <c r="C287" t="s">
        <v>48</v>
      </c>
      <c r="D287" t="s">
        <v>2</v>
      </c>
      <c r="E287" t="s">
        <v>756</v>
      </c>
    </row>
    <row r="288" spans="1:5" x14ac:dyDescent="0.2">
      <c r="A288" t="s">
        <v>3</v>
      </c>
      <c r="B288" t="s">
        <v>300</v>
      </c>
      <c r="C288" t="s">
        <v>95</v>
      </c>
      <c r="D288" t="s">
        <v>2</v>
      </c>
      <c r="E288" t="s">
        <v>756</v>
      </c>
    </row>
    <row r="289" spans="1:5" x14ac:dyDescent="0.2">
      <c r="A289" t="s">
        <v>6</v>
      </c>
      <c r="B289" t="s">
        <v>300</v>
      </c>
      <c r="C289" t="s">
        <v>59</v>
      </c>
      <c r="D289" t="s">
        <v>1574</v>
      </c>
      <c r="E289" t="s">
        <v>756</v>
      </c>
    </row>
    <row r="290" spans="1:5" x14ac:dyDescent="0.2">
      <c r="A290" t="s">
        <v>3</v>
      </c>
      <c r="B290" t="s">
        <v>300</v>
      </c>
      <c r="C290" t="s">
        <v>70</v>
      </c>
      <c r="D290" t="s">
        <v>2</v>
      </c>
      <c r="E290" t="s">
        <v>756</v>
      </c>
    </row>
    <row r="291" spans="1:5" x14ac:dyDescent="0.2">
      <c r="A291" t="s">
        <v>3</v>
      </c>
      <c r="B291" t="s">
        <v>300</v>
      </c>
      <c r="C291" t="s">
        <v>71</v>
      </c>
      <c r="D291" t="s">
        <v>2</v>
      </c>
      <c r="E291" t="s">
        <v>756</v>
      </c>
    </row>
    <row r="292" spans="1:5" x14ac:dyDescent="0.2">
      <c r="A292" t="s">
        <v>9</v>
      </c>
      <c r="B292" t="s">
        <v>300</v>
      </c>
      <c r="C292" t="s">
        <v>229</v>
      </c>
      <c r="D292" t="s">
        <v>2</v>
      </c>
      <c r="E292" t="s">
        <v>756</v>
      </c>
    </row>
    <row r="293" spans="1:5" x14ac:dyDescent="0.2">
      <c r="A293" t="s">
        <v>6</v>
      </c>
      <c r="B293" t="s">
        <v>300</v>
      </c>
      <c r="C293" t="s">
        <v>27</v>
      </c>
      <c r="D293" t="s">
        <v>1557</v>
      </c>
      <c r="E293" t="s">
        <v>756</v>
      </c>
    </row>
    <row r="294" spans="1:5" x14ac:dyDescent="0.2">
      <c r="A294" t="s">
        <v>6</v>
      </c>
      <c r="B294" t="s">
        <v>300</v>
      </c>
      <c r="C294" t="s">
        <v>123</v>
      </c>
      <c r="D294" t="s">
        <v>1598</v>
      </c>
      <c r="E294" t="s">
        <v>756</v>
      </c>
    </row>
    <row r="295" spans="1:5" x14ac:dyDescent="0.2">
      <c r="A295" t="s">
        <v>3</v>
      </c>
      <c r="B295" t="s">
        <v>300</v>
      </c>
      <c r="C295" t="s">
        <v>82</v>
      </c>
      <c r="D295" t="s">
        <v>2</v>
      </c>
      <c r="E295" t="s">
        <v>756</v>
      </c>
    </row>
    <row r="296" spans="1:5" x14ac:dyDescent="0.2">
      <c r="A296" t="s">
        <v>6</v>
      </c>
      <c r="B296" t="s">
        <v>300</v>
      </c>
      <c r="C296" t="s">
        <v>139</v>
      </c>
      <c r="D296" t="s">
        <v>1601</v>
      </c>
      <c r="E296" t="s">
        <v>756</v>
      </c>
    </row>
    <row r="297" spans="1:5" x14ac:dyDescent="0.2">
      <c r="A297" t="s">
        <v>11</v>
      </c>
      <c r="B297" t="s">
        <v>300</v>
      </c>
      <c r="C297" t="s">
        <v>92</v>
      </c>
      <c r="D297" t="s">
        <v>2</v>
      </c>
      <c r="E297" t="s">
        <v>756</v>
      </c>
    </row>
    <row r="298" spans="1:5" x14ac:dyDescent="0.2">
      <c r="A298" t="s">
        <v>3</v>
      </c>
      <c r="B298" t="s">
        <v>300</v>
      </c>
      <c r="C298" t="s">
        <v>194</v>
      </c>
      <c r="D298" t="s">
        <v>2</v>
      </c>
      <c r="E298" t="s">
        <v>756</v>
      </c>
    </row>
    <row r="299" spans="1:5" x14ac:dyDescent="0.2">
      <c r="A299" t="s">
        <v>6</v>
      </c>
      <c r="B299" t="s">
        <v>300</v>
      </c>
      <c r="C299" t="s">
        <v>84</v>
      </c>
      <c r="D299" t="s">
        <v>1583</v>
      </c>
      <c r="E299" t="s">
        <v>756</v>
      </c>
    </row>
    <row r="300" spans="1:5" x14ac:dyDescent="0.2">
      <c r="A300" t="s">
        <v>6</v>
      </c>
      <c r="B300" t="s">
        <v>300</v>
      </c>
      <c r="C300" t="s">
        <v>162</v>
      </c>
      <c r="D300" t="s">
        <v>1608</v>
      </c>
      <c r="E300" t="s">
        <v>756</v>
      </c>
    </row>
    <row r="301" spans="1:5" x14ac:dyDescent="0.2">
      <c r="A301" t="s">
        <v>6</v>
      </c>
      <c r="B301" t="s">
        <v>300</v>
      </c>
      <c r="C301" t="s">
        <v>87</v>
      </c>
      <c r="D301" t="s">
        <v>1585</v>
      </c>
      <c r="E301" t="s">
        <v>756</v>
      </c>
    </row>
    <row r="302" spans="1:5" x14ac:dyDescent="0.2">
      <c r="A302" t="s">
        <v>3</v>
      </c>
      <c r="B302" t="s">
        <v>300</v>
      </c>
      <c r="C302" t="s">
        <v>17</v>
      </c>
      <c r="D302" t="s">
        <v>2</v>
      </c>
      <c r="E302" t="s">
        <v>756</v>
      </c>
    </row>
    <row r="303" spans="1:5" x14ac:dyDescent="0.2">
      <c r="A303" t="s">
        <v>6</v>
      </c>
      <c r="B303" t="s">
        <v>300</v>
      </c>
      <c r="C303" t="s">
        <v>148</v>
      </c>
      <c r="D303" t="s">
        <v>1605</v>
      </c>
      <c r="E303" t="s">
        <v>756</v>
      </c>
    </row>
    <row r="304" spans="1:5" x14ac:dyDescent="0.2">
      <c r="A304" t="s">
        <v>6</v>
      </c>
      <c r="B304" t="s">
        <v>300</v>
      </c>
      <c r="C304" t="s">
        <v>38</v>
      </c>
      <c r="D304" t="s">
        <v>1565</v>
      </c>
      <c r="E304" t="s">
        <v>756</v>
      </c>
    </row>
    <row r="305" spans="1:5" x14ac:dyDescent="0.2">
      <c r="A305" t="s">
        <v>6</v>
      </c>
      <c r="B305" t="s">
        <v>300</v>
      </c>
      <c r="C305" t="s">
        <v>46</v>
      </c>
      <c r="D305" t="s">
        <v>1568</v>
      </c>
      <c r="E305" t="s">
        <v>756</v>
      </c>
    </row>
    <row r="306" spans="1:5" x14ac:dyDescent="0.2">
      <c r="A306" t="s">
        <v>3</v>
      </c>
      <c r="B306" t="s">
        <v>300</v>
      </c>
      <c r="C306" t="s">
        <v>112</v>
      </c>
      <c r="D306" t="s">
        <v>2</v>
      </c>
      <c r="E306" t="s">
        <v>756</v>
      </c>
    </row>
    <row r="307" spans="1:5" x14ac:dyDescent="0.2">
      <c r="A307" t="s">
        <v>6</v>
      </c>
      <c r="B307" t="s">
        <v>300</v>
      </c>
      <c r="C307" t="s">
        <v>142</v>
      </c>
      <c r="D307" t="s">
        <v>1602</v>
      </c>
      <c r="E307" t="s">
        <v>756</v>
      </c>
    </row>
    <row r="308" spans="1:5" x14ac:dyDescent="0.2">
      <c r="A308" t="s">
        <v>6</v>
      </c>
      <c r="B308" t="s">
        <v>300</v>
      </c>
      <c r="C308" t="s">
        <v>143</v>
      </c>
      <c r="D308" t="s">
        <v>1603</v>
      </c>
      <c r="E308" t="s">
        <v>756</v>
      </c>
    </row>
    <row r="309" spans="1:5" x14ac:dyDescent="0.2">
      <c r="A309" t="s">
        <v>9</v>
      </c>
      <c r="B309" t="s">
        <v>300</v>
      </c>
      <c r="C309" t="s">
        <v>102</v>
      </c>
      <c r="D309" t="s">
        <v>2</v>
      </c>
      <c r="E309" t="s">
        <v>756</v>
      </c>
    </row>
    <row r="310" spans="1:5" x14ac:dyDescent="0.2">
      <c r="A310" t="s">
        <v>6</v>
      </c>
      <c r="B310" t="s">
        <v>300</v>
      </c>
      <c r="C310" t="s">
        <v>109</v>
      </c>
      <c r="D310" t="s">
        <v>1567</v>
      </c>
      <c r="E310" t="s">
        <v>756</v>
      </c>
    </row>
    <row r="311" spans="1:5" x14ac:dyDescent="0.2">
      <c r="A311" t="s">
        <v>6</v>
      </c>
      <c r="B311" t="s">
        <v>300</v>
      </c>
      <c r="C311" t="s">
        <v>124</v>
      </c>
      <c r="D311" t="s">
        <v>1556</v>
      </c>
      <c r="E311" t="s">
        <v>756</v>
      </c>
    </row>
    <row r="312" spans="1:5" x14ac:dyDescent="0.2">
      <c r="A312" t="s">
        <v>6</v>
      </c>
      <c r="B312" t="s">
        <v>300</v>
      </c>
      <c r="C312" t="s">
        <v>34</v>
      </c>
      <c r="D312" t="s">
        <v>1562</v>
      </c>
      <c r="E312" t="s">
        <v>756</v>
      </c>
    </row>
    <row r="313" spans="1:5" x14ac:dyDescent="0.2">
      <c r="A313" t="s">
        <v>6</v>
      </c>
      <c r="B313" t="s">
        <v>300</v>
      </c>
      <c r="C313" t="s">
        <v>90</v>
      </c>
      <c r="D313" t="s">
        <v>1587</v>
      </c>
      <c r="E313" t="s">
        <v>756</v>
      </c>
    </row>
    <row r="314" spans="1:5" x14ac:dyDescent="0.2">
      <c r="A314" t="s">
        <v>6</v>
      </c>
      <c r="B314" t="s">
        <v>300</v>
      </c>
      <c r="C314" t="s">
        <v>50</v>
      </c>
      <c r="D314" t="s">
        <v>1571</v>
      </c>
      <c r="E314" t="s">
        <v>756</v>
      </c>
    </row>
    <row r="315" spans="1:5" x14ac:dyDescent="0.2">
      <c r="A315" t="s">
        <v>6</v>
      </c>
      <c r="B315" t="s">
        <v>300</v>
      </c>
      <c r="C315" t="s">
        <v>57</v>
      </c>
      <c r="D315" t="s">
        <v>1573</v>
      </c>
      <c r="E315" t="s">
        <v>756</v>
      </c>
    </row>
    <row r="316" spans="1:5" x14ac:dyDescent="0.2">
      <c r="A316" t="s">
        <v>6</v>
      </c>
      <c r="B316" t="s">
        <v>300</v>
      </c>
      <c r="C316" t="s">
        <v>56</v>
      </c>
      <c r="D316" t="s">
        <v>1573</v>
      </c>
      <c r="E316" t="s">
        <v>756</v>
      </c>
    </row>
    <row r="317" spans="1:5" x14ac:dyDescent="0.2">
      <c r="A317" t="s">
        <v>3</v>
      </c>
      <c r="B317" t="s">
        <v>300</v>
      </c>
      <c r="C317" t="s">
        <v>94</v>
      </c>
      <c r="D317" t="s">
        <v>2</v>
      </c>
      <c r="E317" t="s">
        <v>756</v>
      </c>
    </row>
    <row r="318" spans="1:5" x14ac:dyDescent="0.2">
      <c r="A318" t="s">
        <v>3</v>
      </c>
      <c r="B318" t="s">
        <v>300</v>
      </c>
      <c r="C318" t="s">
        <v>39</v>
      </c>
      <c r="D318" t="s">
        <v>2</v>
      </c>
      <c r="E318" t="s">
        <v>756</v>
      </c>
    </row>
    <row r="319" spans="1:5" x14ac:dyDescent="0.2">
      <c r="A319" t="s">
        <v>6</v>
      </c>
      <c r="B319" t="s">
        <v>300</v>
      </c>
      <c r="C319" t="s">
        <v>69</v>
      </c>
      <c r="D319" t="s">
        <v>1579</v>
      </c>
      <c r="E319" t="s">
        <v>756</v>
      </c>
    </row>
    <row r="320" spans="1:5" x14ac:dyDescent="0.2">
      <c r="A320" t="s">
        <v>6</v>
      </c>
      <c r="B320" t="s">
        <v>300</v>
      </c>
      <c r="C320" t="s">
        <v>86</v>
      </c>
      <c r="D320" t="s">
        <v>1584</v>
      </c>
      <c r="E320" t="s">
        <v>756</v>
      </c>
    </row>
    <row r="321" spans="1:5" x14ac:dyDescent="0.2">
      <c r="A321" t="s">
        <v>6</v>
      </c>
      <c r="B321" t="s">
        <v>300</v>
      </c>
      <c r="C321" t="s">
        <v>60</v>
      </c>
      <c r="D321" t="s">
        <v>1575</v>
      </c>
      <c r="E321" t="s">
        <v>756</v>
      </c>
    </row>
    <row r="322" spans="1:5" x14ac:dyDescent="0.2">
      <c r="A322" t="s">
        <v>6</v>
      </c>
      <c r="B322" t="s">
        <v>300</v>
      </c>
      <c r="C322" t="s">
        <v>136</v>
      </c>
      <c r="D322" t="s">
        <v>1600</v>
      </c>
      <c r="E322" t="s">
        <v>756</v>
      </c>
    </row>
    <row r="323" spans="1:5" x14ac:dyDescent="0.2">
      <c r="A323" t="s">
        <v>3</v>
      </c>
      <c r="B323" t="s">
        <v>300</v>
      </c>
      <c r="C323" t="s">
        <v>100</v>
      </c>
      <c r="D323" t="s">
        <v>2</v>
      </c>
      <c r="E323" t="s">
        <v>756</v>
      </c>
    </row>
    <row r="324" spans="1:5" x14ac:dyDescent="0.2">
      <c r="A324" t="s">
        <v>9</v>
      </c>
      <c r="B324" t="s">
        <v>300</v>
      </c>
      <c r="C324" t="s">
        <v>14</v>
      </c>
      <c r="D324" t="s">
        <v>2</v>
      </c>
      <c r="E324" t="s">
        <v>756</v>
      </c>
    </row>
    <row r="325" spans="1:5" x14ac:dyDescent="0.2">
      <c r="A325" t="s">
        <v>3</v>
      </c>
      <c r="B325" t="s">
        <v>300</v>
      </c>
      <c r="C325" t="s">
        <v>170</v>
      </c>
      <c r="D325" t="s">
        <v>2</v>
      </c>
      <c r="E325" t="s">
        <v>756</v>
      </c>
    </row>
    <row r="326" spans="1:5" x14ac:dyDescent="0.2">
      <c r="A326" t="s">
        <v>6</v>
      </c>
      <c r="B326" t="s">
        <v>300</v>
      </c>
      <c r="C326" t="s">
        <v>138</v>
      </c>
      <c r="D326" t="s">
        <v>1601</v>
      </c>
      <c r="E326" t="s">
        <v>756</v>
      </c>
    </row>
    <row r="327" spans="1:5" x14ac:dyDescent="0.2">
      <c r="A327" t="s">
        <v>6</v>
      </c>
      <c r="B327" t="s">
        <v>300</v>
      </c>
      <c r="C327" t="s">
        <v>89</v>
      </c>
      <c r="D327" t="s">
        <v>1586</v>
      </c>
      <c r="E327" t="s">
        <v>756</v>
      </c>
    </row>
    <row r="328" spans="1:5" x14ac:dyDescent="0.2">
      <c r="A328" t="s">
        <v>6</v>
      </c>
      <c r="B328" t="s">
        <v>300</v>
      </c>
      <c r="C328" t="s">
        <v>20</v>
      </c>
      <c r="D328" t="s">
        <v>1551</v>
      </c>
      <c r="E328" t="s">
        <v>756</v>
      </c>
    </row>
    <row r="329" spans="1:5" x14ac:dyDescent="0.2">
      <c r="A329" t="s">
        <v>3</v>
      </c>
      <c r="B329" t="s">
        <v>300</v>
      </c>
      <c r="C329" t="s">
        <v>58</v>
      </c>
      <c r="D329" t="s">
        <v>2</v>
      </c>
      <c r="E329" t="s">
        <v>756</v>
      </c>
    </row>
    <row r="330" spans="1:5" x14ac:dyDescent="0.2">
      <c r="A330" t="s">
        <v>9</v>
      </c>
      <c r="B330" t="s">
        <v>300</v>
      </c>
      <c r="C330" t="s">
        <v>97</v>
      </c>
      <c r="D330" t="s">
        <v>2</v>
      </c>
      <c r="E330" t="s">
        <v>756</v>
      </c>
    </row>
    <row r="331" spans="1:5" x14ac:dyDescent="0.2">
      <c r="A331" t="s">
        <v>9</v>
      </c>
      <c r="B331" t="s">
        <v>300</v>
      </c>
      <c r="C331" t="s">
        <v>213</v>
      </c>
      <c r="D331" t="s">
        <v>2</v>
      </c>
      <c r="E331" t="s">
        <v>756</v>
      </c>
    </row>
    <row r="332" spans="1:5" x14ac:dyDescent="0.2">
      <c r="A332" t="s">
        <v>9</v>
      </c>
      <c r="B332" t="s">
        <v>300</v>
      </c>
      <c r="C332" t="s">
        <v>129</v>
      </c>
      <c r="D332" t="s">
        <v>2</v>
      </c>
      <c r="E332" t="s">
        <v>756</v>
      </c>
    </row>
    <row r="333" spans="1:5" x14ac:dyDescent="0.2">
      <c r="A333" t="s">
        <v>11</v>
      </c>
      <c r="B333" t="s">
        <v>300</v>
      </c>
      <c r="C333" t="s">
        <v>119</v>
      </c>
      <c r="D333" t="s">
        <v>2</v>
      </c>
      <c r="E333" t="s">
        <v>756</v>
      </c>
    </row>
    <row r="334" spans="1:5" x14ac:dyDescent="0.2">
      <c r="A334" t="s">
        <v>6</v>
      </c>
      <c r="B334" t="s">
        <v>300</v>
      </c>
      <c r="C334" t="s">
        <v>33</v>
      </c>
      <c r="D334" t="s">
        <v>1561</v>
      </c>
      <c r="E334" t="s">
        <v>756</v>
      </c>
    </row>
    <row r="335" spans="1:5" x14ac:dyDescent="0.2">
      <c r="A335" t="s">
        <v>6</v>
      </c>
      <c r="B335" t="s">
        <v>300</v>
      </c>
      <c r="C335" t="s">
        <v>36</v>
      </c>
      <c r="D335" t="s">
        <v>1564</v>
      </c>
      <c r="E335" t="s">
        <v>756</v>
      </c>
    </row>
    <row r="336" spans="1:5" x14ac:dyDescent="0.2">
      <c r="A336" t="s">
        <v>6</v>
      </c>
      <c r="B336" t="s">
        <v>300</v>
      </c>
      <c r="C336" t="s">
        <v>140</v>
      </c>
      <c r="D336" t="s">
        <v>1601</v>
      </c>
      <c r="E336" t="s">
        <v>756</v>
      </c>
    </row>
    <row r="337" spans="1:5" x14ac:dyDescent="0.2">
      <c r="A337" t="s">
        <v>6</v>
      </c>
      <c r="B337" t="s">
        <v>300</v>
      </c>
      <c r="C337" t="s">
        <v>51</v>
      </c>
      <c r="D337" t="s">
        <v>1565</v>
      </c>
      <c r="E337" t="s">
        <v>756</v>
      </c>
    </row>
    <row r="338" spans="1:5" x14ac:dyDescent="0.2">
      <c r="A338" t="s">
        <v>11</v>
      </c>
      <c r="B338" t="s">
        <v>300</v>
      </c>
      <c r="C338" t="s">
        <v>127</v>
      </c>
      <c r="D338" t="s">
        <v>2</v>
      </c>
      <c r="E338" t="s">
        <v>756</v>
      </c>
    </row>
    <row r="339" spans="1:5" x14ac:dyDescent="0.2">
      <c r="A339" t="s">
        <v>6</v>
      </c>
      <c r="B339" t="s">
        <v>300</v>
      </c>
      <c r="C339" t="s">
        <v>41</v>
      </c>
      <c r="D339" t="s">
        <v>1566</v>
      </c>
      <c r="E339" t="s">
        <v>756</v>
      </c>
    </row>
    <row r="340" spans="1:5" x14ac:dyDescent="0.2">
      <c r="A340" t="s">
        <v>6</v>
      </c>
      <c r="B340" t="s">
        <v>300</v>
      </c>
      <c r="C340" t="s">
        <v>24</v>
      </c>
      <c r="D340" t="s">
        <v>1554</v>
      </c>
      <c r="E340" t="s">
        <v>756</v>
      </c>
    </row>
    <row r="341" spans="1:5" x14ac:dyDescent="0.2">
      <c r="A341" t="s">
        <v>11</v>
      </c>
      <c r="B341" t="s">
        <v>300</v>
      </c>
      <c r="C341" t="s">
        <v>130</v>
      </c>
      <c r="D341" t="s">
        <v>2</v>
      </c>
      <c r="E341" t="s">
        <v>756</v>
      </c>
    </row>
    <row r="342" spans="1:5" x14ac:dyDescent="0.2">
      <c r="A342" t="s">
        <v>3</v>
      </c>
      <c r="B342" t="s">
        <v>300</v>
      </c>
      <c r="C342" t="s">
        <v>209</v>
      </c>
      <c r="D342" t="s">
        <v>2</v>
      </c>
      <c r="E342" t="s">
        <v>756</v>
      </c>
    </row>
    <row r="343" spans="1:5" x14ac:dyDescent="0.2">
      <c r="A343" t="s">
        <v>6</v>
      </c>
      <c r="B343" t="s">
        <v>300</v>
      </c>
      <c r="C343" t="s">
        <v>44</v>
      </c>
      <c r="D343" t="s">
        <v>1568</v>
      </c>
      <c r="E343" t="s">
        <v>756</v>
      </c>
    </row>
    <row r="344" spans="1:5" x14ac:dyDescent="0.2">
      <c r="A344" t="s">
        <v>6</v>
      </c>
      <c r="B344" t="s">
        <v>300</v>
      </c>
      <c r="C344" t="s">
        <v>117</v>
      </c>
      <c r="D344" t="s">
        <v>1594</v>
      </c>
      <c r="E344" t="s">
        <v>756</v>
      </c>
    </row>
    <row r="345" spans="1:5" x14ac:dyDescent="0.2">
      <c r="A345" t="s">
        <v>6</v>
      </c>
      <c r="B345" t="s">
        <v>300</v>
      </c>
      <c r="C345" t="s">
        <v>104</v>
      </c>
      <c r="D345" t="s">
        <v>1591</v>
      </c>
      <c r="E345" t="s">
        <v>756</v>
      </c>
    </row>
    <row r="346" spans="1:5" x14ac:dyDescent="0.2">
      <c r="A346" t="s">
        <v>6</v>
      </c>
      <c r="B346" t="s">
        <v>300</v>
      </c>
      <c r="C346" t="s">
        <v>45</v>
      </c>
      <c r="D346" t="s">
        <v>1569</v>
      </c>
      <c r="E346" t="s">
        <v>756</v>
      </c>
    </row>
    <row r="347" spans="1:5" x14ac:dyDescent="0.2">
      <c r="A347" t="s">
        <v>6</v>
      </c>
      <c r="B347" t="s">
        <v>300</v>
      </c>
      <c r="C347" t="s">
        <v>79</v>
      </c>
      <c r="D347" t="s">
        <v>1581</v>
      </c>
      <c r="E347" t="s">
        <v>756</v>
      </c>
    </row>
    <row r="348" spans="1:5" x14ac:dyDescent="0.2">
      <c r="A348" t="s">
        <v>6</v>
      </c>
      <c r="B348" t="s">
        <v>300</v>
      </c>
      <c r="C348" t="s">
        <v>175</v>
      </c>
      <c r="D348" t="s">
        <v>1611</v>
      </c>
      <c r="E348" t="s">
        <v>756</v>
      </c>
    </row>
    <row r="349" spans="1:5" x14ac:dyDescent="0.2">
      <c r="A349" t="s">
        <v>6</v>
      </c>
      <c r="B349" t="s">
        <v>300</v>
      </c>
      <c r="C349" t="s">
        <v>31</v>
      </c>
      <c r="D349" t="s">
        <v>1560</v>
      </c>
      <c r="E349" t="s">
        <v>756</v>
      </c>
    </row>
    <row r="350" spans="1:5" x14ac:dyDescent="0.2">
      <c r="A350" t="s">
        <v>6</v>
      </c>
      <c r="B350" t="s">
        <v>300</v>
      </c>
      <c r="C350" t="s">
        <v>133</v>
      </c>
      <c r="D350" t="s">
        <v>1599</v>
      </c>
      <c r="E350" t="s">
        <v>756</v>
      </c>
    </row>
    <row r="351" spans="1:5" x14ac:dyDescent="0.2">
      <c r="A351" t="s">
        <v>3</v>
      </c>
      <c r="B351" t="s">
        <v>300</v>
      </c>
      <c r="C351" t="s">
        <v>172</v>
      </c>
      <c r="D351" t="s">
        <v>2</v>
      </c>
      <c r="E351" t="s">
        <v>756</v>
      </c>
    </row>
    <row r="352" spans="1:5" x14ac:dyDescent="0.2">
      <c r="A352" t="s">
        <v>3</v>
      </c>
      <c r="B352" t="s">
        <v>300</v>
      </c>
      <c r="C352" t="s">
        <v>19</v>
      </c>
      <c r="D352" t="s">
        <v>2</v>
      </c>
      <c r="E352" t="s">
        <v>756</v>
      </c>
    </row>
    <row r="353" spans="1:5" x14ac:dyDescent="0.2">
      <c r="A353" t="s">
        <v>11</v>
      </c>
      <c r="B353" t="s">
        <v>300</v>
      </c>
      <c r="C353" t="s">
        <v>169</v>
      </c>
      <c r="D353" t="s">
        <v>2</v>
      </c>
      <c r="E353" t="s">
        <v>756</v>
      </c>
    </row>
    <row r="354" spans="1:5" x14ac:dyDescent="0.2">
      <c r="A354" t="s">
        <v>6</v>
      </c>
      <c r="B354" t="s">
        <v>300</v>
      </c>
      <c r="C354" t="s">
        <v>91</v>
      </c>
      <c r="D354" t="s">
        <v>1588</v>
      </c>
      <c r="E354" t="s">
        <v>756</v>
      </c>
    </row>
    <row r="355" spans="1:5" x14ac:dyDescent="0.2">
      <c r="A355" t="s">
        <v>9</v>
      </c>
      <c r="B355" t="s">
        <v>300</v>
      </c>
      <c r="C355" t="s">
        <v>199</v>
      </c>
      <c r="D355" t="s">
        <v>2</v>
      </c>
      <c r="E355" t="s">
        <v>756</v>
      </c>
    </row>
    <row r="356" spans="1:5" x14ac:dyDescent="0.2">
      <c r="A356" t="s">
        <v>3</v>
      </c>
      <c r="B356" t="s">
        <v>300</v>
      </c>
      <c r="C356" t="s">
        <v>141</v>
      </c>
      <c r="D356" t="s">
        <v>2</v>
      </c>
      <c r="E356" t="s">
        <v>756</v>
      </c>
    </row>
    <row r="357" spans="1:5" x14ac:dyDescent="0.2">
      <c r="A357" t="s">
        <v>6</v>
      </c>
      <c r="B357" t="s">
        <v>300</v>
      </c>
      <c r="C357" t="s">
        <v>147</v>
      </c>
      <c r="D357" t="s">
        <v>1604</v>
      </c>
      <c r="E357" t="s">
        <v>756</v>
      </c>
    </row>
    <row r="358" spans="1:5" x14ac:dyDescent="0.2">
      <c r="A358" t="s">
        <v>6</v>
      </c>
      <c r="B358" t="s">
        <v>300</v>
      </c>
      <c r="C358" t="s">
        <v>165</v>
      </c>
      <c r="D358" t="s">
        <v>1610</v>
      </c>
      <c r="E358" t="s">
        <v>756</v>
      </c>
    </row>
    <row r="359" spans="1:5" x14ac:dyDescent="0.2">
      <c r="A359" t="s">
        <v>6</v>
      </c>
      <c r="B359" t="s">
        <v>300</v>
      </c>
      <c r="C359" t="s">
        <v>25</v>
      </c>
      <c r="D359" t="s">
        <v>1555</v>
      </c>
      <c r="E359" t="s">
        <v>756</v>
      </c>
    </row>
    <row r="360" spans="1:5" x14ac:dyDescent="0.2">
      <c r="A360" t="s">
        <v>6</v>
      </c>
      <c r="B360" t="s">
        <v>300</v>
      </c>
      <c r="C360" t="s">
        <v>161</v>
      </c>
      <c r="D360" t="s">
        <v>1607</v>
      </c>
      <c r="E360" t="s">
        <v>756</v>
      </c>
    </row>
    <row r="361" spans="1:5" x14ac:dyDescent="0.2">
      <c r="A361" t="s">
        <v>9</v>
      </c>
      <c r="B361" t="s">
        <v>300</v>
      </c>
      <c r="C361" t="s">
        <v>85</v>
      </c>
      <c r="D361" t="s">
        <v>2</v>
      </c>
      <c r="E361" t="s">
        <v>756</v>
      </c>
    </row>
    <row r="362" spans="1:5" x14ac:dyDescent="0.2">
      <c r="A362" t="s">
        <v>9</v>
      </c>
      <c r="B362" t="s">
        <v>300</v>
      </c>
      <c r="C362" t="s">
        <v>10</v>
      </c>
      <c r="D362" t="s">
        <v>2</v>
      </c>
      <c r="E362" t="s">
        <v>756</v>
      </c>
    </row>
    <row r="363" spans="1:5" x14ac:dyDescent="0.2">
      <c r="A363" t="s">
        <v>6</v>
      </c>
      <c r="B363" t="s">
        <v>300</v>
      </c>
      <c r="C363" t="s">
        <v>54</v>
      </c>
      <c r="D363" t="s">
        <v>1572</v>
      </c>
      <c r="E363" t="s">
        <v>756</v>
      </c>
    </row>
    <row r="364" spans="1:5" x14ac:dyDescent="0.2">
      <c r="A364" t="s">
        <v>9</v>
      </c>
      <c r="B364" t="s">
        <v>300</v>
      </c>
      <c r="C364" t="s">
        <v>68</v>
      </c>
      <c r="D364" t="s">
        <v>2</v>
      </c>
      <c r="E364" t="s">
        <v>756</v>
      </c>
    </row>
    <row r="365" spans="1:5" x14ac:dyDescent="0.2">
      <c r="A365" t="s">
        <v>6</v>
      </c>
      <c r="B365" t="s">
        <v>300</v>
      </c>
      <c r="C365" t="s">
        <v>22</v>
      </c>
      <c r="D365" t="s">
        <v>1552</v>
      </c>
      <c r="E365" t="s">
        <v>756</v>
      </c>
    </row>
    <row r="366" spans="1:5" x14ac:dyDescent="0.2">
      <c r="A366" t="s">
        <v>3</v>
      </c>
      <c r="B366" t="s">
        <v>300</v>
      </c>
      <c r="C366" t="s">
        <v>8</v>
      </c>
      <c r="D366" t="s">
        <v>2</v>
      </c>
      <c r="E366" t="s">
        <v>756</v>
      </c>
    </row>
    <row r="367" spans="1:5" x14ac:dyDescent="0.2">
      <c r="A367" t="s">
        <v>3</v>
      </c>
      <c r="B367" t="s">
        <v>300</v>
      </c>
      <c r="C367" t="s">
        <v>88</v>
      </c>
      <c r="D367" t="s">
        <v>2</v>
      </c>
      <c r="E367" t="s">
        <v>756</v>
      </c>
    </row>
    <row r="368" spans="1:5" x14ac:dyDescent="0.2">
      <c r="A368" t="s">
        <v>9</v>
      </c>
      <c r="B368" t="s">
        <v>300</v>
      </c>
      <c r="C368" t="s">
        <v>107</v>
      </c>
      <c r="D368" t="s">
        <v>2</v>
      </c>
      <c r="E368" t="s">
        <v>756</v>
      </c>
    </row>
    <row r="369" spans="1:5" x14ac:dyDescent="0.2">
      <c r="A369" t="s">
        <v>11</v>
      </c>
      <c r="B369" t="s">
        <v>300</v>
      </c>
      <c r="C369" t="s">
        <v>185</v>
      </c>
      <c r="D369" t="s">
        <v>2</v>
      </c>
      <c r="E369" t="s">
        <v>756</v>
      </c>
    </row>
    <row r="370" spans="1:5" x14ac:dyDescent="0.2">
      <c r="A370" t="s">
        <v>6</v>
      </c>
      <c r="B370" t="s">
        <v>300</v>
      </c>
      <c r="C370" t="s">
        <v>23</v>
      </c>
      <c r="D370" t="s">
        <v>1553</v>
      </c>
      <c r="E370" t="s">
        <v>756</v>
      </c>
    </row>
    <row r="371" spans="1:5" x14ac:dyDescent="0.2">
      <c r="A371" t="s">
        <v>6</v>
      </c>
      <c r="B371" t="s">
        <v>300</v>
      </c>
      <c r="C371" t="s">
        <v>83</v>
      </c>
      <c r="D371" t="s">
        <v>1582</v>
      </c>
      <c r="E371" t="s">
        <v>756</v>
      </c>
    </row>
    <row r="372" spans="1:5" x14ac:dyDescent="0.2">
      <c r="A372" t="s">
        <v>6</v>
      </c>
      <c r="B372" t="s">
        <v>300</v>
      </c>
      <c r="C372" t="s">
        <v>78</v>
      </c>
      <c r="D372" t="s">
        <v>1580</v>
      </c>
      <c r="E372" t="s">
        <v>756</v>
      </c>
    </row>
    <row r="373" spans="1:5" x14ac:dyDescent="0.2">
      <c r="A373" t="s">
        <v>6</v>
      </c>
      <c r="B373" t="s">
        <v>300</v>
      </c>
      <c r="C373" t="s">
        <v>101</v>
      </c>
      <c r="D373" t="s">
        <v>1590</v>
      </c>
      <c r="E373" t="s">
        <v>756</v>
      </c>
    </row>
    <row r="374" spans="1:5" x14ac:dyDescent="0.2">
      <c r="A374" t="s">
        <v>6</v>
      </c>
      <c r="B374" t="s">
        <v>300</v>
      </c>
      <c r="C374" t="s">
        <v>103</v>
      </c>
      <c r="D374" t="s">
        <v>1591</v>
      </c>
      <c r="E374" t="s">
        <v>756</v>
      </c>
    </row>
    <row r="375" spans="1:5" x14ac:dyDescent="0.2">
      <c r="A375" t="s">
        <v>6</v>
      </c>
      <c r="B375" t="s">
        <v>300</v>
      </c>
      <c r="C375" t="s">
        <v>163</v>
      </c>
      <c r="D375" t="s">
        <v>1609</v>
      </c>
      <c r="E375" t="s">
        <v>756</v>
      </c>
    </row>
    <row r="376" spans="1:5" x14ac:dyDescent="0.2">
      <c r="A376" t="s">
        <v>11</v>
      </c>
      <c r="B376" t="s">
        <v>300</v>
      </c>
      <c r="C376" t="s">
        <v>126</v>
      </c>
      <c r="D376" t="s">
        <v>2</v>
      </c>
      <c r="E376" t="s">
        <v>756</v>
      </c>
    </row>
    <row r="377" spans="1:5" x14ac:dyDescent="0.2">
      <c r="A377" t="s">
        <v>6</v>
      </c>
      <c r="B377" t="s">
        <v>300</v>
      </c>
      <c r="C377" t="s">
        <v>174</v>
      </c>
      <c r="D377" t="s">
        <v>1578</v>
      </c>
      <c r="E377" t="s">
        <v>756</v>
      </c>
    </row>
    <row r="378" spans="1:5" x14ac:dyDescent="0.2">
      <c r="A378" t="s">
        <v>6</v>
      </c>
      <c r="B378" t="s">
        <v>300</v>
      </c>
      <c r="C378" t="s">
        <v>105</v>
      </c>
      <c r="D378" t="s">
        <v>1592</v>
      </c>
      <c r="E378" t="s">
        <v>756</v>
      </c>
    </row>
    <row r="379" spans="1:5" x14ac:dyDescent="0.2">
      <c r="A379" t="s">
        <v>6</v>
      </c>
      <c r="B379" t="s">
        <v>300</v>
      </c>
      <c r="C379" t="s">
        <v>29</v>
      </c>
      <c r="D379" t="s">
        <v>1559</v>
      </c>
      <c r="E379" t="s">
        <v>756</v>
      </c>
    </row>
    <row r="380" spans="1:5" x14ac:dyDescent="0.2">
      <c r="A380" t="s">
        <v>6</v>
      </c>
      <c r="B380" t="s">
        <v>300</v>
      </c>
      <c r="C380" t="s">
        <v>115</v>
      </c>
      <c r="D380" t="s">
        <v>1568</v>
      </c>
      <c r="E380" t="s">
        <v>756</v>
      </c>
    </row>
    <row r="381" spans="1:5" x14ac:dyDescent="0.2">
      <c r="A381" t="s">
        <v>3</v>
      </c>
      <c r="B381" t="s">
        <v>300</v>
      </c>
      <c r="C381" t="s">
        <v>77</v>
      </c>
      <c r="D381" t="s">
        <v>2</v>
      </c>
      <c r="E381" t="s">
        <v>756</v>
      </c>
    </row>
    <row r="382" spans="1:5" x14ac:dyDescent="0.2">
      <c r="A382" t="s">
        <v>6</v>
      </c>
      <c r="B382" t="s">
        <v>300</v>
      </c>
      <c r="C382" t="s">
        <v>121</v>
      </c>
      <c r="D382" t="s">
        <v>1596</v>
      </c>
      <c r="E382" t="s">
        <v>756</v>
      </c>
    </row>
    <row r="383" spans="1:5" x14ac:dyDescent="0.2">
      <c r="A383" t="s">
        <v>11</v>
      </c>
      <c r="B383" t="s">
        <v>300</v>
      </c>
      <c r="C383" t="s">
        <v>146</v>
      </c>
      <c r="D383" t="s">
        <v>2</v>
      </c>
      <c r="E383" t="s">
        <v>756</v>
      </c>
    </row>
    <row r="384" spans="1:5" x14ac:dyDescent="0.2">
      <c r="A384" t="s">
        <v>3</v>
      </c>
      <c r="B384" t="s">
        <v>300</v>
      </c>
      <c r="C384" t="s">
        <v>111</v>
      </c>
      <c r="D384" t="s">
        <v>2</v>
      </c>
      <c r="E384" t="s">
        <v>756</v>
      </c>
    </row>
    <row r="385" spans="1:5" x14ac:dyDescent="0.2">
      <c r="A385" t="s">
        <v>3</v>
      </c>
      <c r="B385" t="s">
        <v>300</v>
      </c>
      <c r="C385" t="s">
        <v>5</v>
      </c>
      <c r="D385" t="s">
        <v>2</v>
      </c>
      <c r="E385" t="s">
        <v>756</v>
      </c>
    </row>
    <row r="386" spans="1:5" x14ac:dyDescent="0.2">
      <c r="A386" t="s">
        <v>6</v>
      </c>
      <c r="B386" t="s">
        <v>300</v>
      </c>
      <c r="C386" t="s">
        <v>186</v>
      </c>
      <c r="D386" t="s">
        <v>1612</v>
      </c>
      <c r="E386" t="s">
        <v>756</v>
      </c>
    </row>
    <row r="387" spans="1:5" x14ac:dyDescent="0.2">
      <c r="A387" t="s">
        <v>3</v>
      </c>
      <c r="B387" t="s">
        <v>300</v>
      </c>
      <c r="C387" t="s">
        <v>43</v>
      </c>
      <c r="D387" t="s">
        <v>2</v>
      </c>
      <c r="E387" t="s">
        <v>756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131EA-8246-1240-9BA0-C2FBC0997B63}">
  <dimension ref="A1:E249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820</v>
      </c>
      <c r="C2" t="s">
        <v>631</v>
      </c>
      <c r="D2" t="s">
        <v>2</v>
      </c>
      <c r="E2" t="s">
        <v>909</v>
      </c>
    </row>
    <row r="3" spans="1:5" x14ac:dyDescent="0.2">
      <c r="A3" t="s">
        <v>6</v>
      </c>
      <c r="B3" t="s">
        <v>820</v>
      </c>
      <c r="C3" t="s">
        <v>821</v>
      </c>
      <c r="D3" t="s">
        <v>822</v>
      </c>
      <c r="E3" t="s">
        <v>909</v>
      </c>
    </row>
    <row r="4" spans="1:5" x14ac:dyDescent="0.2">
      <c r="A4" t="s">
        <v>6</v>
      </c>
      <c r="B4" t="s">
        <v>822</v>
      </c>
      <c r="C4" t="s">
        <v>809</v>
      </c>
      <c r="D4" t="s">
        <v>822</v>
      </c>
      <c r="E4" t="s">
        <v>909</v>
      </c>
    </row>
    <row r="5" spans="1:5" x14ac:dyDescent="0.2">
      <c r="A5" t="s">
        <v>6</v>
      </c>
      <c r="B5" t="s">
        <v>822</v>
      </c>
      <c r="C5" t="s">
        <v>699</v>
      </c>
      <c r="D5" t="s">
        <v>812</v>
      </c>
      <c r="E5" t="s">
        <v>909</v>
      </c>
    </row>
    <row r="6" spans="1:5" x14ac:dyDescent="0.2">
      <c r="A6" t="s">
        <v>6</v>
      </c>
      <c r="B6" t="s">
        <v>822</v>
      </c>
      <c r="C6" t="s">
        <v>767</v>
      </c>
      <c r="D6" t="s">
        <v>833</v>
      </c>
      <c r="E6" t="s">
        <v>909</v>
      </c>
    </row>
    <row r="7" spans="1:5" x14ac:dyDescent="0.2">
      <c r="A7" t="s">
        <v>6</v>
      </c>
      <c r="B7" t="s">
        <v>822</v>
      </c>
      <c r="C7" t="s">
        <v>664</v>
      </c>
      <c r="D7" t="s">
        <v>814</v>
      </c>
      <c r="E7" t="s">
        <v>909</v>
      </c>
    </row>
    <row r="8" spans="1:5" x14ac:dyDescent="0.2">
      <c r="A8" t="s">
        <v>6</v>
      </c>
      <c r="B8" t="s">
        <v>822</v>
      </c>
      <c r="C8" t="s">
        <v>663</v>
      </c>
      <c r="D8" t="s">
        <v>814</v>
      </c>
      <c r="E8" t="s">
        <v>909</v>
      </c>
    </row>
    <row r="9" spans="1:5" x14ac:dyDescent="0.2">
      <c r="A9" t="s">
        <v>6</v>
      </c>
      <c r="B9" t="s">
        <v>823</v>
      </c>
      <c r="C9" t="s">
        <v>759</v>
      </c>
      <c r="D9" t="s">
        <v>823</v>
      </c>
      <c r="E9" t="s">
        <v>909</v>
      </c>
    </row>
    <row r="10" spans="1:5" x14ac:dyDescent="0.2">
      <c r="A10" t="s">
        <v>3</v>
      </c>
      <c r="B10" t="s">
        <v>823</v>
      </c>
      <c r="C10" t="s">
        <v>633</v>
      </c>
      <c r="D10" t="s">
        <v>902</v>
      </c>
      <c r="E10" t="s">
        <v>909</v>
      </c>
    </row>
    <row r="11" spans="1:5" x14ac:dyDescent="0.2">
      <c r="A11" t="s">
        <v>6</v>
      </c>
      <c r="B11" t="s">
        <v>823</v>
      </c>
      <c r="C11" t="s">
        <v>606</v>
      </c>
      <c r="D11" t="s">
        <v>824</v>
      </c>
      <c r="E11" t="s">
        <v>909</v>
      </c>
    </row>
    <row r="12" spans="1:5" x14ac:dyDescent="0.2">
      <c r="A12" t="s">
        <v>9</v>
      </c>
      <c r="B12" t="s">
        <v>824</v>
      </c>
      <c r="C12" t="s">
        <v>825</v>
      </c>
      <c r="D12" t="s">
        <v>2</v>
      </c>
      <c r="E12" t="s">
        <v>909</v>
      </c>
    </row>
    <row r="13" spans="1:5" x14ac:dyDescent="0.2">
      <c r="A13" t="s">
        <v>6</v>
      </c>
      <c r="B13" t="s">
        <v>824</v>
      </c>
      <c r="C13" t="s">
        <v>826</v>
      </c>
      <c r="D13" t="s">
        <v>824</v>
      </c>
      <c r="E13" t="s">
        <v>909</v>
      </c>
    </row>
    <row r="14" spans="1:5" x14ac:dyDescent="0.2">
      <c r="A14" t="s">
        <v>9</v>
      </c>
      <c r="B14" t="s">
        <v>824</v>
      </c>
      <c r="C14" t="s">
        <v>827</v>
      </c>
      <c r="D14" t="s">
        <v>2</v>
      </c>
      <c r="E14" t="s">
        <v>909</v>
      </c>
    </row>
    <row r="15" spans="1:5" x14ac:dyDescent="0.2">
      <c r="A15" t="s">
        <v>3</v>
      </c>
      <c r="B15" t="s">
        <v>824</v>
      </c>
      <c r="C15" t="s">
        <v>662</v>
      </c>
      <c r="D15" t="s">
        <v>2</v>
      </c>
      <c r="E15" t="s">
        <v>909</v>
      </c>
    </row>
    <row r="16" spans="1:5" x14ac:dyDescent="0.2">
      <c r="A16" t="s">
        <v>3</v>
      </c>
      <c r="B16" t="s">
        <v>824</v>
      </c>
      <c r="C16" t="s">
        <v>780</v>
      </c>
      <c r="D16" t="s">
        <v>2</v>
      </c>
      <c r="E16" t="s">
        <v>909</v>
      </c>
    </row>
    <row r="17" spans="1:5" x14ac:dyDescent="0.2">
      <c r="A17" t="s">
        <v>3</v>
      </c>
      <c r="B17" t="s">
        <v>828</v>
      </c>
      <c r="C17" t="s">
        <v>829</v>
      </c>
      <c r="D17" t="s">
        <v>2</v>
      </c>
      <c r="E17" t="s">
        <v>909</v>
      </c>
    </row>
    <row r="18" spans="1:5" x14ac:dyDescent="0.2">
      <c r="A18" t="s">
        <v>9</v>
      </c>
      <c r="B18" t="s">
        <v>828</v>
      </c>
      <c r="C18" t="s">
        <v>830</v>
      </c>
      <c r="D18" t="s">
        <v>2</v>
      </c>
      <c r="E18" t="s">
        <v>909</v>
      </c>
    </row>
    <row r="19" spans="1:5" x14ac:dyDescent="0.2">
      <c r="A19" t="s">
        <v>9</v>
      </c>
      <c r="B19" t="s">
        <v>831</v>
      </c>
      <c r="C19" t="s">
        <v>832</v>
      </c>
      <c r="D19" t="s">
        <v>2</v>
      </c>
      <c r="E19" t="s">
        <v>909</v>
      </c>
    </row>
    <row r="20" spans="1:5" x14ac:dyDescent="0.2">
      <c r="A20" t="s">
        <v>9</v>
      </c>
      <c r="B20" t="s">
        <v>833</v>
      </c>
      <c r="C20" t="s">
        <v>834</v>
      </c>
      <c r="D20" t="s">
        <v>2</v>
      </c>
      <c r="E20" t="s">
        <v>909</v>
      </c>
    </row>
    <row r="21" spans="1:5" x14ac:dyDescent="0.2">
      <c r="A21" t="s">
        <v>9</v>
      </c>
      <c r="B21" t="s">
        <v>835</v>
      </c>
      <c r="C21" t="s">
        <v>836</v>
      </c>
      <c r="D21" t="s">
        <v>2</v>
      </c>
      <c r="E21" t="s">
        <v>909</v>
      </c>
    </row>
    <row r="22" spans="1:5" x14ac:dyDescent="0.2">
      <c r="A22" t="s">
        <v>3</v>
      </c>
      <c r="B22" t="s">
        <v>837</v>
      </c>
      <c r="C22" t="s">
        <v>838</v>
      </c>
      <c r="D22" t="s">
        <v>2</v>
      </c>
      <c r="E22" t="s">
        <v>909</v>
      </c>
    </row>
    <row r="23" spans="1:5" x14ac:dyDescent="0.2">
      <c r="A23" t="s">
        <v>3</v>
      </c>
      <c r="B23" t="s">
        <v>837</v>
      </c>
      <c r="C23" t="s">
        <v>719</v>
      </c>
      <c r="D23" t="s">
        <v>2</v>
      </c>
      <c r="E23" t="s">
        <v>909</v>
      </c>
    </row>
    <row r="24" spans="1:5" x14ac:dyDescent="0.2">
      <c r="A24" t="s">
        <v>9</v>
      </c>
      <c r="B24" t="s">
        <v>837</v>
      </c>
      <c r="C24" t="s">
        <v>839</v>
      </c>
      <c r="D24" t="s">
        <v>2</v>
      </c>
      <c r="E24" t="s">
        <v>909</v>
      </c>
    </row>
    <row r="25" spans="1:5" x14ac:dyDescent="0.2">
      <c r="A25" t="s">
        <v>9</v>
      </c>
      <c r="B25" t="s">
        <v>840</v>
      </c>
      <c r="C25" t="s">
        <v>841</v>
      </c>
      <c r="D25" t="s">
        <v>2</v>
      </c>
      <c r="E25" t="s">
        <v>909</v>
      </c>
    </row>
    <row r="26" spans="1:5" x14ac:dyDescent="0.2">
      <c r="A26" t="s">
        <v>9</v>
      </c>
      <c r="B26" t="s">
        <v>842</v>
      </c>
      <c r="C26" t="s">
        <v>843</v>
      </c>
      <c r="D26" t="s">
        <v>2</v>
      </c>
      <c r="E26" t="s">
        <v>909</v>
      </c>
    </row>
    <row r="27" spans="1:5" x14ac:dyDescent="0.2">
      <c r="A27" t="s">
        <v>9</v>
      </c>
      <c r="B27" t="s">
        <v>844</v>
      </c>
      <c r="C27" t="s">
        <v>774</v>
      </c>
      <c r="D27" t="s">
        <v>2</v>
      </c>
      <c r="E27" t="s">
        <v>909</v>
      </c>
    </row>
    <row r="28" spans="1:5" x14ac:dyDescent="0.2">
      <c r="A28" t="s">
        <v>3</v>
      </c>
      <c r="B28" t="s">
        <v>845</v>
      </c>
      <c r="C28" t="s">
        <v>803</v>
      </c>
      <c r="D28" t="s">
        <v>2</v>
      </c>
      <c r="E28" t="s">
        <v>909</v>
      </c>
    </row>
    <row r="29" spans="1:5" x14ac:dyDescent="0.2">
      <c r="A29" t="s">
        <v>3</v>
      </c>
      <c r="B29" t="s">
        <v>846</v>
      </c>
      <c r="C29" t="s">
        <v>726</v>
      </c>
      <c r="D29" t="s">
        <v>2</v>
      </c>
      <c r="E29" t="s">
        <v>909</v>
      </c>
    </row>
    <row r="30" spans="1:5" x14ac:dyDescent="0.2">
      <c r="A30" t="s">
        <v>3</v>
      </c>
      <c r="B30" t="s">
        <v>846</v>
      </c>
      <c r="C30" t="s">
        <v>645</v>
      </c>
      <c r="D30" t="s">
        <v>2</v>
      </c>
      <c r="E30" t="s">
        <v>909</v>
      </c>
    </row>
    <row r="31" spans="1:5" x14ac:dyDescent="0.2">
      <c r="A31" t="s">
        <v>9</v>
      </c>
      <c r="B31" t="s">
        <v>846</v>
      </c>
      <c r="C31" t="s">
        <v>847</v>
      </c>
      <c r="D31" t="s">
        <v>2</v>
      </c>
      <c r="E31" t="s">
        <v>909</v>
      </c>
    </row>
    <row r="32" spans="1:5" x14ac:dyDescent="0.2">
      <c r="A32" t="s">
        <v>9</v>
      </c>
      <c r="B32" t="s">
        <v>846</v>
      </c>
      <c r="C32" t="s">
        <v>848</v>
      </c>
      <c r="D32" t="s">
        <v>2</v>
      </c>
      <c r="E32" t="s">
        <v>909</v>
      </c>
    </row>
    <row r="33" spans="1:5" x14ac:dyDescent="0.2">
      <c r="A33" t="s">
        <v>6</v>
      </c>
      <c r="B33" t="s">
        <v>846</v>
      </c>
      <c r="C33" t="s">
        <v>799</v>
      </c>
      <c r="D33" t="s">
        <v>852</v>
      </c>
      <c r="E33" t="s">
        <v>909</v>
      </c>
    </row>
    <row r="34" spans="1:5" x14ac:dyDescent="0.2">
      <c r="A34" t="s">
        <v>9</v>
      </c>
      <c r="B34" t="s">
        <v>849</v>
      </c>
      <c r="C34" t="s">
        <v>850</v>
      </c>
      <c r="D34" t="s">
        <v>2</v>
      </c>
      <c r="E34" t="s">
        <v>909</v>
      </c>
    </row>
    <row r="35" spans="1:5" x14ac:dyDescent="0.2">
      <c r="A35" t="s">
        <v>6</v>
      </c>
      <c r="B35" t="s">
        <v>849</v>
      </c>
      <c r="C35" t="s">
        <v>851</v>
      </c>
      <c r="D35" t="s">
        <v>756</v>
      </c>
      <c r="E35" t="s">
        <v>909</v>
      </c>
    </row>
    <row r="36" spans="1:5" x14ac:dyDescent="0.2">
      <c r="A36" t="s">
        <v>9</v>
      </c>
      <c r="B36" t="s">
        <v>852</v>
      </c>
      <c r="C36" t="s">
        <v>853</v>
      </c>
      <c r="D36" t="s">
        <v>2</v>
      </c>
      <c r="E36" t="s">
        <v>909</v>
      </c>
    </row>
    <row r="37" spans="1:5" x14ac:dyDescent="0.2">
      <c r="A37" t="s">
        <v>9</v>
      </c>
      <c r="B37" t="s">
        <v>854</v>
      </c>
      <c r="C37" t="s">
        <v>855</v>
      </c>
      <c r="D37" t="s">
        <v>2</v>
      </c>
      <c r="E37" t="s">
        <v>909</v>
      </c>
    </row>
    <row r="38" spans="1:5" x14ac:dyDescent="0.2">
      <c r="A38" t="s">
        <v>9</v>
      </c>
      <c r="B38" t="s">
        <v>854</v>
      </c>
      <c r="C38" t="s">
        <v>856</v>
      </c>
      <c r="D38" t="s">
        <v>2</v>
      </c>
      <c r="E38" t="s">
        <v>909</v>
      </c>
    </row>
    <row r="39" spans="1:5" x14ac:dyDescent="0.2">
      <c r="A39" t="s">
        <v>3</v>
      </c>
      <c r="B39" t="s">
        <v>857</v>
      </c>
      <c r="C39" t="s">
        <v>858</v>
      </c>
      <c r="D39" t="s">
        <v>2</v>
      </c>
      <c r="E39" t="s">
        <v>909</v>
      </c>
    </row>
    <row r="40" spans="1:5" x14ac:dyDescent="0.2">
      <c r="A40" t="s">
        <v>9</v>
      </c>
      <c r="B40" t="s">
        <v>857</v>
      </c>
      <c r="C40" t="s">
        <v>859</v>
      </c>
      <c r="D40" t="s">
        <v>2</v>
      </c>
      <c r="E40" t="s">
        <v>909</v>
      </c>
    </row>
    <row r="41" spans="1:5" x14ac:dyDescent="0.2">
      <c r="A41" t="s">
        <v>6</v>
      </c>
      <c r="B41" t="s">
        <v>756</v>
      </c>
      <c r="C41" t="s">
        <v>685</v>
      </c>
      <c r="D41" t="s">
        <v>788</v>
      </c>
      <c r="E41" t="s">
        <v>909</v>
      </c>
    </row>
    <row r="42" spans="1:5" x14ac:dyDescent="0.2">
      <c r="A42" t="s">
        <v>6</v>
      </c>
      <c r="B42" t="s">
        <v>756</v>
      </c>
      <c r="C42" t="s">
        <v>757</v>
      </c>
      <c r="D42" t="s">
        <v>1639</v>
      </c>
      <c r="E42" t="s">
        <v>909</v>
      </c>
    </row>
    <row r="43" spans="1:5" x14ac:dyDescent="0.2">
      <c r="A43" t="s">
        <v>9</v>
      </c>
      <c r="B43" t="s">
        <v>758</v>
      </c>
      <c r="C43" t="s">
        <v>731</v>
      </c>
      <c r="D43" t="s">
        <v>2</v>
      </c>
      <c r="E43" t="s">
        <v>909</v>
      </c>
    </row>
    <row r="44" spans="1:5" x14ac:dyDescent="0.2">
      <c r="A44" t="s">
        <v>3</v>
      </c>
      <c r="B44" t="s">
        <v>760</v>
      </c>
      <c r="C44" t="s">
        <v>761</v>
      </c>
      <c r="D44" t="s">
        <v>1640</v>
      </c>
      <c r="E44" t="s">
        <v>909</v>
      </c>
    </row>
    <row r="45" spans="1:5" x14ac:dyDescent="0.2">
      <c r="A45" t="s">
        <v>6</v>
      </c>
      <c r="B45" t="s">
        <v>760</v>
      </c>
      <c r="C45" t="s">
        <v>762</v>
      </c>
      <c r="D45" t="s">
        <v>777</v>
      </c>
      <c r="E45" t="s">
        <v>909</v>
      </c>
    </row>
    <row r="46" spans="1:5" x14ac:dyDescent="0.2">
      <c r="A46" t="s">
        <v>9</v>
      </c>
      <c r="B46" t="s">
        <v>760</v>
      </c>
      <c r="C46" t="s">
        <v>763</v>
      </c>
      <c r="D46" t="s">
        <v>2</v>
      </c>
      <c r="E46" t="s">
        <v>909</v>
      </c>
    </row>
    <row r="47" spans="1:5" x14ac:dyDescent="0.2">
      <c r="A47" t="s">
        <v>9</v>
      </c>
      <c r="B47" t="s">
        <v>764</v>
      </c>
      <c r="C47" t="s">
        <v>693</v>
      </c>
      <c r="D47" t="s">
        <v>2</v>
      </c>
      <c r="E47" t="s">
        <v>909</v>
      </c>
    </row>
    <row r="48" spans="1:5" x14ac:dyDescent="0.2">
      <c r="A48" t="s">
        <v>11</v>
      </c>
      <c r="B48" t="s">
        <v>764</v>
      </c>
      <c r="C48" t="s">
        <v>765</v>
      </c>
      <c r="D48" t="s">
        <v>2</v>
      </c>
      <c r="E48" t="s">
        <v>909</v>
      </c>
    </row>
    <row r="49" spans="1:5" x14ac:dyDescent="0.2">
      <c r="A49" t="s">
        <v>3</v>
      </c>
      <c r="B49" t="s">
        <v>764</v>
      </c>
      <c r="C49" t="s">
        <v>766</v>
      </c>
      <c r="D49" t="s">
        <v>2</v>
      </c>
      <c r="E49" t="s">
        <v>909</v>
      </c>
    </row>
    <row r="50" spans="1:5" x14ac:dyDescent="0.2">
      <c r="A50" t="s">
        <v>3</v>
      </c>
      <c r="B50" t="s">
        <v>768</v>
      </c>
      <c r="C50" t="s">
        <v>650</v>
      </c>
      <c r="D50" t="s">
        <v>2</v>
      </c>
      <c r="E50" t="s">
        <v>909</v>
      </c>
    </row>
    <row r="51" spans="1:5" x14ac:dyDescent="0.2">
      <c r="A51" t="s">
        <v>9</v>
      </c>
      <c r="B51" t="s">
        <v>768</v>
      </c>
      <c r="C51" t="s">
        <v>769</v>
      </c>
      <c r="D51" t="s">
        <v>2</v>
      </c>
      <c r="E51" t="s">
        <v>909</v>
      </c>
    </row>
    <row r="52" spans="1:5" x14ac:dyDescent="0.2">
      <c r="A52" t="s">
        <v>6</v>
      </c>
      <c r="B52" t="s">
        <v>770</v>
      </c>
      <c r="C52" t="s">
        <v>671</v>
      </c>
      <c r="D52" t="s">
        <v>772</v>
      </c>
      <c r="E52" t="s">
        <v>909</v>
      </c>
    </row>
    <row r="53" spans="1:5" x14ac:dyDescent="0.2">
      <c r="A53" t="s">
        <v>3</v>
      </c>
      <c r="B53" t="s">
        <v>770</v>
      </c>
      <c r="C53" t="s">
        <v>771</v>
      </c>
      <c r="D53" t="s">
        <v>2</v>
      </c>
      <c r="E53" t="s">
        <v>909</v>
      </c>
    </row>
    <row r="54" spans="1:5" x14ac:dyDescent="0.2">
      <c r="A54" t="s">
        <v>3</v>
      </c>
      <c r="B54" t="s">
        <v>770</v>
      </c>
      <c r="C54" t="s">
        <v>695</v>
      </c>
      <c r="D54" t="s">
        <v>2</v>
      </c>
      <c r="E54" t="s">
        <v>909</v>
      </c>
    </row>
    <row r="55" spans="1:5" x14ac:dyDescent="0.2">
      <c r="A55" t="s">
        <v>9</v>
      </c>
      <c r="B55" t="s">
        <v>772</v>
      </c>
      <c r="C55" t="s">
        <v>773</v>
      </c>
      <c r="D55" t="s">
        <v>2</v>
      </c>
      <c r="E55" t="s">
        <v>909</v>
      </c>
    </row>
    <row r="56" spans="1:5" x14ac:dyDescent="0.2">
      <c r="A56" t="s">
        <v>9</v>
      </c>
      <c r="B56" t="s">
        <v>772</v>
      </c>
      <c r="C56" t="s">
        <v>775</v>
      </c>
      <c r="D56" t="s">
        <v>2</v>
      </c>
      <c r="E56" t="s">
        <v>909</v>
      </c>
    </row>
    <row r="57" spans="1:5" x14ac:dyDescent="0.2">
      <c r="A57" t="s">
        <v>3</v>
      </c>
      <c r="B57" t="s">
        <v>772</v>
      </c>
      <c r="C57" t="s">
        <v>776</v>
      </c>
      <c r="D57" t="s">
        <v>2</v>
      </c>
      <c r="E57" t="s">
        <v>909</v>
      </c>
    </row>
    <row r="58" spans="1:5" x14ac:dyDescent="0.2">
      <c r="A58" t="s">
        <v>3</v>
      </c>
      <c r="B58" t="s">
        <v>777</v>
      </c>
      <c r="C58" t="s">
        <v>778</v>
      </c>
      <c r="D58" t="s">
        <v>2</v>
      </c>
      <c r="E58" t="s">
        <v>909</v>
      </c>
    </row>
    <row r="59" spans="1:5" x14ac:dyDescent="0.2">
      <c r="A59" t="s">
        <v>9</v>
      </c>
      <c r="B59" t="s">
        <v>779</v>
      </c>
      <c r="C59" t="s">
        <v>781</v>
      </c>
      <c r="D59" t="s">
        <v>2</v>
      </c>
      <c r="E59" t="s">
        <v>909</v>
      </c>
    </row>
    <row r="60" spans="1:5" x14ac:dyDescent="0.2">
      <c r="A60" t="s">
        <v>6</v>
      </c>
      <c r="B60" t="s">
        <v>782</v>
      </c>
      <c r="C60" t="s">
        <v>733</v>
      </c>
      <c r="D60" t="s">
        <v>782</v>
      </c>
      <c r="E60" t="s">
        <v>909</v>
      </c>
    </row>
    <row r="61" spans="1:5" x14ac:dyDescent="0.2">
      <c r="A61" t="s">
        <v>3</v>
      </c>
      <c r="B61" t="s">
        <v>782</v>
      </c>
      <c r="C61" t="s">
        <v>783</v>
      </c>
      <c r="D61" t="s">
        <v>2</v>
      </c>
      <c r="E61" t="s">
        <v>909</v>
      </c>
    </row>
    <row r="62" spans="1:5" x14ac:dyDescent="0.2">
      <c r="A62" t="s">
        <v>9</v>
      </c>
      <c r="B62" t="s">
        <v>782</v>
      </c>
      <c r="C62" t="s">
        <v>784</v>
      </c>
      <c r="D62" t="s">
        <v>2</v>
      </c>
      <c r="E62" t="s">
        <v>909</v>
      </c>
    </row>
    <row r="63" spans="1:5" x14ac:dyDescent="0.2">
      <c r="A63" t="s">
        <v>9</v>
      </c>
      <c r="B63" t="s">
        <v>785</v>
      </c>
      <c r="C63" t="s">
        <v>786</v>
      </c>
      <c r="D63" t="s">
        <v>2</v>
      </c>
      <c r="E63" t="s">
        <v>909</v>
      </c>
    </row>
    <row r="64" spans="1:5" x14ac:dyDescent="0.2">
      <c r="A64" t="s">
        <v>3</v>
      </c>
      <c r="B64" t="s">
        <v>785</v>
      </c>
      <c r="C64" t="s">
        <v>787</v>
      </c>
      <c r="D64" t="s">
        <v>2</v>
      </c>
      <c r="E64" t="s">
        <v>909</v>
      </c>
    </row>
    <row r="65" spans="1:5" x14ac:dyDescent="0.2">
      <c r="A65" t="s">
        <v>6</v>
      </c>
      <c r="B65" t="s">
        <v>788</v>
      </c>
      <c r="C65" t="s">
        <v>789</v>
      </c>
      <c r="D65" t="s">
        <v>795</v>
      </c>
      <c r="E65" t="s">
        <v>909</v>
      </c>
    </row>
    <row r="66" spans="1:5" x14ac:dyDescent="0.2">
      <c r="A66" t="s">
        <v>9</v>
      </c>
      <c r="B66" t="s">
        <v>788</v>
      </c>
      <c r="C66" t="s">
        <v>790</v>
      </c>
      <c r="D66" t="s">
        <v>2</v>
      </c>
      <c r="E66" t="s">
        <v>909</v>
      </c>
    </row>
    <row r="67" spans="1:5" x14ac:dyDescent="0.2">
      <c r="A67" t="s">
        <v>3</v>
      </c>
      <c r="B67" t="s">
        <v>788</v>
      </c>
      <c r="C67" t="s">
        <v>791</v>
      </c>
      <c r="D67" t="s">
        <v>1641</v>
      </c>
      <c r="E67" t="s">
        <v>909</v>
      </c>
    </row>
    <row r="68" spans="1:5" x14ac:dyDescent="0.2">
      <c r="A68" t="s">
        <v>3</v>
      </c>
      <c r="B68" t="s">
        <v>792</v>
      </c>
      <c r="C68" t="s">
        <v>794</v>
      </c>
      <c r="D68" t="s">
        <v>2</v>
      </c>
      <c r="E68" t="s">
        <v>909</v>
      </c>
    </row>
    <row r="69" spans="1:5" x14ac:dyDescent="0.2">
      <c r="A69" t="s">
        <v>6</v>
      </c>
      <c r="B69" t="s">
        <v>792</v>
      </c>
      <c r="C69" t="s">
        <v>610</v>
      </c>
      <c r="D69" t="s">
        <v>806</v>
      </c>
      <c r="E69" t="s">
        <v>909</v>
      </c>
    </row>
    <row r="70" spans="1:5" x14ac:dyDescent="0.2">
      <c r="A70" t="s">
        <v>6</v>
      </c>
      <c r="B70" t="s">
        <v>795</v>
      </c>
      <c r="C70" t="s">
        <v>796</v>
      </c>
      <c r="D70" t="s">
        <v>795</v>
      </c>
      <c r="E70" t="s">
        <v>909</v>
      </c>
    </row>
    <row r="71" spans="1:5" x14ac:dyDescent="0.2">
      <c r="A71" t="s">
        <v>3</v>
      </c>
      <c r="B71" t="s">
        <v>795</v>
      </c>
      <c r="C71" t="s">
        <v>797</v>
      </c>
      <c r="D71" t="s">
        <v>2</v>
      </c>
      <c r="E71" t="s">
        <v>909</v>
      </c>
    </row>
    <row r="72" spans="1:5" x14ac:dyDescent="0.2">
      <c r="A72" t="s">
        <v>6</v>
      </c>
      <c r="B72" t="s">
        <v>795</v>
      </c>
      <c r="C72" t="s">
        <v>675</v>
      </c>
      <c r="D72" t="s">
        <v>806</v>
      </c>
      <c r="E72" t="s">
        <v>909</v>
      </c>
    </row>
    <row r="73" spans="1:5" x14ac:dyDescent="0.2">
      <c r="A73" t="s">
        <v>9</v>
      </c>
      <c r="B73" t="s">
        <v>798</v>
      </c>
      <c r="C73" t="s">
        <v>706</v>
      </c>
      <c r="D73" t="s">
        <v>2</v>
      </c>
      <c r="E73" t="s">
        <v>909</v>
      </c>
    </row>
    <row r="74" spans="1:5" x14ac:dyDescent="0.2">
      <c r="A74" t="s">
        <v>9</v>
      </c>
      <c r="B74" t="s">
        <v>798</v>
      </c>
      <c r="C74" t="s">
        <v>705</v>
      </c>
      <c r="D74" t="s">
        <v>2</v>
      </c>
      <c r="E74" t="s">
        <v>909</v>
      </c>
    </row>
    <row r="75" spans="1:5" x14ac:dyDescent="0.2">
      <c r="A75" t="s">
        <v>6</v>
      </c>
      <c r="B75" t="s">
        <v>798</v>
      </c>
      <c r="C75" t="s">
        <v>800</v>
      </c>
      <c r="D75" t="s">
        <v>2</v>
      </c>
      <c r="E75" t="s">
        <v>909</v>
      </c>
    </row>
    <row r="76" spans="1:5" x14ac:dyDescent="0.2">
      <c r="A76" t="s">
        <v>3</v>
      </c>
      <c r="B76" t="s">
        <v>798</v>
      </c>
      <c r="C76" t="s">
        <v>801</v>
      </c>
      <c r="D76" t="s">
        <v>2</v>
      </c>
      <c r="E76" t="s">
        <v>909</v>
      </c>
    </row>
    <row r="77" spans="1:5" x14ac:dyDescent="0.2">
      <c r="A77" t="s">
        <v>6</v>
      </c>
      <c r="B77" t="s">
        <v>804</v>
      </c>
      <c r="C77" t="s">
        <v>805</v>
      </c>
      <c r="D77" t="s">
        <v>2</v>
      </c>
      <c r="E77" t="s">
        <v>909</v>
      </c>
    </row>
    <row r="78" spans="1:5" x14ac:dyDescent="0.2">
      <c r="A78" t="s">
        <v>9</v>
      </c>
      <c r="B78" t="s">
        <v>806</v>
      </c>
      <c r="C78" t="s">
        <v>807</v>
      </c>
      <c r="D78" t="s">
        <v>2</v>
      </c>
      <c r="E78" t="s">
        <v>909</v>
      </c>
    </row>
    <row r="79" spans="1:5" x14ac:dyDescent="0.2">
      <c r="A79" t="s">
        <v>11</v>
      </c>
      <c r="B79" t="s">
        <v>806</v>
      </c>
      <c r="C79" t="s">
        <v>808</v>
      </c>
      <c r="D79" t="s">
        <v>2</v>
      </c>
      <c r="E79" t="s">
        <v>909</v>
      </c>
    </row>
    <row r="80" spans="1:5" x14ac:dyDescent="0.2">
      <c r="A80" t="s">
        <v>9</v>
      </c>
      <c r="B80" t="s">
        <v>810</v>
      </c>
      <c r="C80" t="s">
        <v>811</v>
      </c>
      <c r="D80" t="s">
        <v>2</v>
      </c>
      <c r="E80" t="s">
        <v>909</v>
      </c>
    </row>
    <row r="81" spans="1:5" x14ac:dyDescent="0.2">
      <c r="A81" t="s">
        <v>6</v>
      </c>
      <c r="B81" t="s">
        <v>810</v>
      </c>
      <c r="C81" t="s">
        <v>707</v>
      </c>
      <c r="D81" t="s">
        <v>2</v>
      </c>
      <c r="E81" t="s">
        <v>909</v>
      </c>
    </row>
    <row r="82" spans="1:5" x14ac:dyDescent="0.2">
      <c r="A82" t="s">
        <v>9</v>
      </c>
      <c r="B82" t="s">
        <v>812</v>
      </c>
      <c r="C82" t="s">
        <v>734</v>
      </c>
      <c r="D82" t="s">
        <v>2</v>
      </c>
      <c r="E82" t="s">
        <v>909</v>
      </c>
    </row>
    <row r="83" spans="1:5" x14ac:dyDescent="0.2">
      <c r="A83" t="s">
        <v>3</v>
      </c>
      <c r="B83" t="s">
        <v>814</v>
      </c>
      <c r="C83" t="s">
        <v>815</v>
      </c>
      <c r="D83" t="s">
        <v>2</v>
      </c>
      <c r="E83" t="s">
        <v>909</v>
      </c>
    </row>
    <row r="84" spans="1:5" x14ac:dyDescent="0.2">
      <c r="A84" t="s">
        <v>9</v>
      </c>
      <c r="B84" t="s">
        <v>816</v>
      </c>
      <c r="C84" t="s">
        <v>817</v>
      </c>
      <c r="D84" t="s">
        <v>2</v>
      </c>
      <c r="E84" t="s">
        <v>909</v>
      </c>
    </row>
    <row r="85" spans="1:5" x14ac:dyDescent="0.2">
      <c r="A85" t="s">
        <v>3</v>
      </c>
      <c r="B85" t="s">
        <v>818</v>
      </c>
      <c r="C85" t="s">
        <v>626</v>
      </c>
      <c r="D85" t="s">
        <v>2</v>
      </c>
      <c r="E85" t="s">
        <v>909</v>
      </c>
    </row>
    <row r="86" spans="1:5" x14ac:dyDescent="0.2">
      <c r="A86" t="s">
        <v>9</v>
      </c>
      <c r="B86" t="s">
        <v>818</v>
      </c>
      <c r="C86" t="s">
        <v>819</v>
      </c>
      <c r="D86" t="s">
        <v>2</v>
      </c>
      <c r="E86" t="s">
        <v>909</v>
      </c>
    </row>
    <row r="87" spans="1:5" x14ac:dyDescent="0.2">
      <c r="A87" t="s">
        <v>3</v>
      </c>
      <c r="B87" t="s">
        <v>656</v>
      </c>
      <c r="C87" t="s">
        <v>657</v>
      </c>
      <c r="D87" t="s">
        <v>2</v>
      </c>
      <c r="E87" t="s">
        <v>909</v>
      </c>
    </row>
    <row r="88" spans="1:5" x14ac:dyDescent="0.2">
      <c r="A88" t="s">
        <v>6</v>
      </c>
      <c r="B88" t="s">
        <v>658</v>
      </c>
      <c r="C88" t="s">
        <v>659</v>
      </c>
      <c r="D88" t="s">
        <v>658</v>
      </c>
      <c r="E88" t="s">
        <v>909</v>
      </c>
    </row>
    <row r="89" spans="1:5" x14ac:dyDescent="0.2">
      <c r="A89" t="s">
        <v>6</v>
      </c>
      <c r="B89" t="s">
        <v>658</v>
      </c>
      <c r="C89" t="s">
        <v>660</v>
      </c>
      <c r="D89" t="s">
        <v>658</v>
      </c>
      <c r="E89" t="s">
        <v>909</v>
      </c>
    </row>
    <row r="90" spans="1:5" x14ac:dyDescent="0.2">
      <c r="A90" t="s">
        <v>9</v>
      </c>
      <c r="B90" t="s">
        <v>658</v>
      </c>
      <c r="C90" t="s">
        <v>661</v>
      </c>
      <c r="D90" t="s">
        <v>2</v>
      </c>
      <c r="E90" t="s">
        <v>909</v>
      </c>
    </row>
    <row r="91" spans="1:5" x14ac:dyDescent="0.2">
      <c r="A91" t="s">
        <v>9</v>
      </c>
      <c r="B91" t="s">
        <v>665</v>
      </c>
      <c r="C91" t="s">
        <v>666</v>
      </c>
      <c r="D91" t="s">
        <v>2</v>
      </c>
      <c r="E91" t="s">
        <v>909</v>
      </c>
    </row>
    <row r="92" spans="1:5" x14ac:dyDescent="0.2">
      <c r="A92" t="s">
        <v>6</v>
      </c>
      <c r="B92" t="s">
        <v>668</v>
      </c>
      <c r="C92" t="s">
        <v>669</v>
      </c>
      <c r="D92" t="s">
        <v>668</v>
      </c>
      <c r="E92" t="s">
        <v>909</v>
      </c>
    </row>
    <row r="93" spans="1:5" x14ac:dyDescent="0.2">
      <c r="A93" t="s">
        <v>3</v>
      </c>
      <c r="B93" t="s">
        <v>668</v>
      </c>
      <c r="C93" t="s">
        <v>670</v>
      </c>
      <c r="D93" t="s">
        <v>2</v>
      </c>
      <c r="E93" t="s">
        <v>909</v>
      </c>
    </row>
    <row r="94" spans="1:5" x14ac:dyDescent="0.2">
      <c r="A94" t="s">
        <v>3</v>
      </c>
      <c r="B94" t="s">
        <v>672</v>
      </c>
      <c r="C94" t="s">
        <v>676</v>
      </c>
      <c r="D94" t="s">
        <v>2</v>
      </c>
      <c r="E94" t="s">
        <v>909</v>
      </c>
    </row>
    <row r="95" spans="1:5" x14ac:dyDescent="0.2">
      <c r="A95" t="s">
        <v>9</v>
      </c>
      <c r="B95" t="s">
        <v>672</v>
      </c>
      <c r="C95" t="s">
        <v>677</v>
      </c>
      <c r="D95" t="s">
        <v>2</v>
      </c>
      <c r="E95" t="s">
        <v>909</v>
      </c>
    </row>
    <row r="96" spans="1:5" x14ac:dyDescent="0.2">
      <c r="A96" t="s">
        <v>9</v>
      </c>
      <c r="B96" t="s">
        <v>678</v>
      </c>
      <c r="C96" t="s">
        <v>681</v>
      </c>
      <c r="D96" t="s">
        <v>2</v>
      </c>
      <c r="E96" t="s">
        <v>909</v>
      </c>
    </row>
    <row r="97" spans="1:5" x14ac:dyDescent="0.2">
      <c r="A97" t="s">
        <v>9</v>
      </c>
      <c r="B97" t="s">
        <v>678</v>
      </c>
      <c r="C97" t="s">
        <v>682</v>
      </c>
      <c r="D97" t="s">
        <v>2</v>
      </c>
      <c r="E97" t="s">
        <v>909</v>
      </c>
    </row>
    <row r="98" spans="1:5" x14ac:dyDescent="0.2">
      <c r="A98" t="s">
        <v>6</v>
      </c>
      <c r="B98" t="s">
        <v>684</v>
      </c>
      <c r="C98" t="s">
        <v>686</v>
      </c>
      <c r="D98" t="s">
        <v>603</v>
      </c>
      <c r="E98" t="s">
        <v>909</v>
      </c>
    </row>
    <row r="99" spans="1:5" x14ac:dyDescent="0.2">
      <c r="A99" t="s">
        <v>6</v>
      </c>
      <c r="B99" t="s">
        <v>684</v>
      </c>
      <c r="C99" t="s">
        <v>687</v>
      </c>
      <c r="D99" t="s">
        <v>1637</v>
      </c>
      <c r="E99" t="s">
        <v>909</v>
      </c>
    </row>
    <row r="100" spans="1:5" x14ac:dyDescent="0.2">
      <c r="A100" t="s">
        <v>3</v>
      </c>
      <c r="B100" t="s">
        <v>684</v>
      </c>
      <c r="C100" t="s">
        <v>688</v>
      </c>
      <c r="D100" t="s">
        <v>2</v>
      </c>
      <c r="E100" t="s">
        <v>909</v>
      </c>
    </row>
    <row r="101" spans="1:5" x14ac:dyDescent="0.2">
      <c r="A101" t="s">
        <v>9</v>
      </c>
      <c r="B101" t="s">
        <v>689</v>
      </c>
      <c r="C101" t="s">
        <v>690</v>
      </c>
      <c r="D101" t="s">
        <v>2</v>
      </c>
      <c r="E101" t="s">
        <v>909</v>
      </c>
    </row>
    <row r="102" spans="1:5" x14ac:dyDescent="0.2">
      <c r="A102" t="s">
        <v>6</v>
      </c>
      <c r="B102" t="s">
        <v>689</v>
      </c>
      <c r="C102" t="s">
        <v>691</v>
      </c>
      <c r="D102" t="s">
        <v>698</v>
      </c>
      <c r="E102" t="s">
        <v>909</v>
      </c>
    </row>
    <row r="103" spans="1:5" x14ac:dyDescent="0.2">
      <c r="A103" t="s">
        <v>9</v>
      </c>
      <c r="B103" t="s">
        <v>689</v>
      </c>
      <c r="C103" t="s">
        <v>692</v>
      </c>
      <c r="D103" t="s">
        <v>2</v>
      </c>
      <c r="E103" t="s">
        <v>909</v>
      </c>
    </row>
    <row r="104" spans="1:5" x14ac:dyDescent="0.2">
      <c r="A104" t="s">
        <v>3</v>
      </c>
      <c r="B104" t="s">
        <v>696</v>
      </c>
      <c r="C104" t="s">
        <v>697</v>
      </c>
      <c r="D104" t="s">
        <v>2</v>
      </c>
      <c r="E104" t="s">
        <v>909</v>
      </c>
    </row>
    <row r="105" spans="1:5" x14ac:dyDescent="0.2">
      <c r="A105" t="s">
        <v>3</v>
      </c>
      <c r="B105" t="s">
        <v>698</v>
      </c>
      <c r="C105" t="s">
        <v>638</v>
      </c>
      <c r="D105" t="s">
        <v>2</v>
      </c>
      <c r="E105" t="s">
        <v>909</v>
      </c>
    </row>
    <row r="106" spans="1:5" x14ac:dyDescent="0.2">
      <c r="A106" t="s">
        <v>6</v>
      </c>
      <c r="B106" t="s">
        <v>698</v>
      </c>
      <c r="C106" t="s">
        <v>700</v>
      </c>
      <c r="D106" t="s">
        <v>710</v>
      </c>
      <c r="E106" t="s">
        <v>909</v>
      </c>
    </row>
    <row r="107" spans="1:5" x14ac:dyDescent="0.2">
      <c r="A107" t="s">
        <v>6</v>
      </c>
      <c r="B107" t="s">
        <v>701</v>
      </c>
      <c r="C107" t="s">
        <v>702</v>
      </c>
      <c r="D107" t="s">
        <v>701</v>
      </c>
      <c r="E107" t="s">
        <v>909</v>
      </c>
    </row>
    <row r="108" spans="1:5" x14ac:dyDescent="0.2">
      <c r="A108" t="s">
        <v>9</v>
      </c>
      <c r="B108" t="s">
        <v>701</v>
      </c>
      <c r="C108" t="s">
        <v>703</v>
      </c>
      <c r="D108" t="s">
        <v>2</v>
      </c>
      <c r="E108" t="s">
        <v>909</v>
      </c>
    </row>
    <row r="109" spans="1:5" x14ac:dyDescent="0.2">
      <c r="A109" t="s">
        <v>9</v>
      </c>
      <c r="B109" t="s">
        <v>701</v>
      </c>
      <c r="C109" t="s">
        <v>704</v>
      </c>
      <c r="D109" t="s">
        <v>2</v>
      </c>
      <c r="E109" t="s">
        <v>909</v>
      </c>
    </row>
    <row r="110" spans="1:5" x14ac:dyDescent="0.2">
      <c r="A110" t="s">
        <v>3</v>
      </c>
      <c r="B110" t="s">
        <v>708</v>
      </c>
      <c r="C110" t="s">
        <v>636</v>
      </c>
      <c r="D110" t="s">
        <v>2</v>
      </c>
      <c r="E110" t="s">
        <v>909</v>
      </c>
    </row>
    <row r="111" spans="1:5" x14ac:dyDescent="0.2">
      <c r="A111" t="s">
        <v>3</v>
      </c>
      <c r="B111" t="s">
        <v>710</v>
      </c>
      <c r="C111" t="s">
        <v>712</v>
      </c>
      <c r="D111" t="s">
        <v>2</v>
      </c>
      <c r="E111" t="s">
        <v>909</v>
      </c>
    </row>
    <row r="112" spans="1:5" x14ac:dyDescent="0.2">
      <c r="A112" t="s">
        <v>3</v>
      </c>
      <c r="B112" t="s">
        <v>710</v>
      </c>
      <c r="C112" t="s">
        <v>713</v>
      </c>
      <c r="D112" t="s">
        <v>2</v>
      </c>
      <c r="E112" t="s">
        <v>909</v>
      </c>
    </row>
    <row r="113" spans="1:5" x14ac:dyDescent="0.2">
      <c r="A113" t="s">
        <v>9</v>
      </c>
      <c r="B113" t="s">
        <v>710</v>
      </c>
      <c r="C113" t="s">
        <v>714</v>
      </c>
      <c r="D113" t="s">
        <v>2</v>
      </c>
      <c r="E113" t="s">
        <v>909</v>
      </c>
    </row>
    <row r="114" spans="1:5" x14ac:dyDescent="0.2">
      <c r="A114" t="s">
        <v>6</v>
      </c>
      <c r="B114" t="s">
        <v>715</v>
      </c>
      <c r="C114" t="s">
        <v>716</v>
      </c>
      <c r="D114" t="s">
        <v>725</v>
      </c>
      <c r="E114" t="s">
        <v>909</v>
      </c>
    </row>
    <row r="115" spans="1:5" x14ac:dyDescent="0.2">
      <c r="A115" t="s">
        <v>9</v>
      </c>
      <c r="B115" t="s">
        <v>717</v>
      </c>
      <c r="C115" t="s">
        <v>718</v>
      </c>
      <c r="D115" t="s">
        <v>2</v>
      </c>
      <c r="E115" t="s">
        <v>909</v>
      </c>
    </row>
    <row r="116" spans="1:5" x14ac:dyDescent="0.2">
      <c r="A116" t="s">
        <v>3</v>
      </c>
      <c r="B116" t="s">
        <v>717</v>
      </c>
      <c r="C116" t="s">
        <v>622</v>
      </c>
      <c r="D116" t="s">
        <v>2</v>
      </c>
      <c r="E116" t="s">
        <v>909</v>
      </c>
    </row>
    <row r="117" spans="1:5" x14ac:dyDescent="0.2">
      <c r="A117" t="s">
        <v>9</v>
      </c>
      <c r="B117" t="s">
        <v>720</v>
      </c>
      <c r="C117" t="s">
        <v>722</v>
      </c>
      <c r="D117" t="s">
        <v>2</v>
      </c>
      <c r="E117" t="s">
        <v>909</v>
      </c>
    </row>
    <row r="118" spans="1:5" x14ac:dyDescent="0.2">
      <c r="A118" t="s">
        <v>9</v>
      </c>
      <c r="B118" t="s">
        <v>720</v>
      </c>
      <c r="C118" t="s">
        <v>723</v>
      </c>
      <c r="D118" t="s">
        <v>2</v>
      </c>
      <c r="E118" t="s">
        <v>909</v>
      </c>
    </row>
    <row r="119" spans="1:5" x14ac:dyDescent="0.2">
      <c r="A119" t="s">
        <v>11</v>
      </c>
      <c r="B119" t="s">
        <v>720</v>
      </c>
      <c r="C119" t="s">
        <v>724</v>
      </c>
      <c r="D119" t="s">
        <v>2</v>
      </c>
      <c r="E119" t="s">
        <v>909</v>
      </c>
    </row>
    <row r="120" spans="1:5" x14ac:dyDescent="0.2">
      <c r="A120" t="s">
        <v>3</v>
      </c>
      <c r="B120" t="s">
        <v>725</v>
      </c>
      <c r="C120" t="s">
        <v>728</v>
      </c>
      <c r="D120" t="s">
        <v>2</v>
      </c>
      <c r="E120" t="s">
        <v>909</v>
      </c>
    </row>
    <row r="121" spans="1:5" x14ac:dyDescent="0.2">
      <c r="A121" t="s">
        <v>3</v>
      </c>
      <c r="B121" t="s">
        <v>725</v>
      </c>
      <c r="C121" t="s">
        <v>729</v>
      </c>
      <c r="D121" t="s">
        <v>2</v>
      </c>
      <c r="E121" t="s">
        <v>909</v>
      </c>
    </row>
    <row r="122" spans="1:5" x14ac:dyDescent="0.2">
      <c r="A122" t="s">
        <v>6</v>
      </c>
      <c r="B122" t="s">
        <v>730</v>
      </c>
      <c r="C122" t="s">
        <v>635</v>
      </c>
      <c r="D122" t="s">
        <v>1638</v>
      </c>
      <c r="E122" t="s">
        <v>909</v>
      </c>
    </row>
    <row r="123" spans="1:5" x14ac:dyDescent="0.2">
      <c r="A123" t="s">
        <v>9</v>
      </c>
      <c r="B123" t="s">
        <v>735</v>
      </c>
      <c r="C123" t="s">
        <v>737</v>
      </c>
      <c r="D123" t="s">
        <v>2</v>
      </c>
      <c r="E123" t="s">
        <v>909</v>
      </c>
    </row>
    <row r="124" spans="1:5" x14ac:dyDescent="0.2">
      <c r="A124" t="s">
        <v>9</v>
      </c>
      <c r="B124" t="s">
        <v>735</v>
      </c>
      <c r="C124" t="s">
        <v>625</v>
      </c>
      <c r="D124" t="s">
        <v>2</v>
      </c>
      <c r="E124" t="s">
        <v>909</v>
      </c>
    </row>
    <row r="125" spans="1:5" x14ac:dyDescent="0.2">
      <c r="A125" t="s">
        <v>9</v>
      </c>
      <c r="B125" t="s">
        <v>740</v>
      </c>
      <c r="C125" t="s">
        <v>741</v>
      </c>
      <c r="D125" t="s">
        <v>2</v>
      </c>
      <c r="E125" t="s">
        <v>909</v>
      </c>
    </row>
    <row r="126" spans="1:5" x14ac:dyDescent="0.2">
      <c r="A126" t="s">
        <v>3</v>
      </c>
      <c r="B126" t="s">
        <v>742</v>
      </c>
      <c r="C126" t="s">
        <v>743</v>
      </c>
      <c r="D126" t="s">
        <v>2</v>
      </c>
      <c r="E126" t="s">
        <v>909</v>
      </c>
    </row>
    <row r="127" spans="1:5" x14ac:dyDescent="0.2">
      <c r="A127" t="s">
        <v>6</v>
      </c>
      <c r="B127" t="s">
        <v>744</v>
      </c>
      <c r="C127" t="s">
        <v>745</v>
      </c>
      <c r="D127" t="s">
        <v>750</v>
      </c>
      <c r="E127" t="s">
        <v>909</v>
      </c>
    </row>
    <row r="128" spans="1:5" x14ac:dyDescent="0.2">
      <c r="A128" t="s">
        <v>3</v>
      </c>
      <c r="B128" t="s">
        <v>744</v>
      </c>
      <c r="C128" t="s">
        <v>746</v>
      </c>
      <c r="D128" t="s">
        <v>2</v>
      </c>
      <c r="E128" t="s">
        <v>909</v>
      </c>
    </row>
    <row r="129" spans="1:5" x14ac:dyDescent="0.2">
      <c r="A129" t="s">
        <v>9</v>
      </c>
      <c r="B129" t="s">
        <v>744</v>
      </c>
      <c r="C129" t="s">
        <v>747</v>
      </c>
      <c r="D129" t="s">
        <v>2</v>
      </c>
      <c r="E129" t="s">
        <v>909</v>
      </c>
    </row>
    <row r="130" spans="1:5" x14ac:dyDescent="0.2">
      <c r="A130" t="s">
        <v>3</v>
      </c>
      <c r="B130" t="s">
        <v>748</v>
      </c>
      <c r="C130" t="s">
        <v>749</v>
      </c>
      <c r="D130" t="s">
        <v>2</v>
      </c>
      <c r="E130" t="s">
        <v>909</v>
      </c>
    </row>
    <row r="131" spans="1:5" x14ac:dyDescent="0.2">
      <c r="A131" t="s">
        <v>11</v>
      </c>
      <c r="B131" t="s">
        <v>750</v>
      </c>
      <c r="C131" t="s">
        <v>751</v>
      </c>
      <c r="D131" t="s">
        <v>2</v>
      </c>
      <c r="E131" t="s">
        <v>909</v>
      </c>
    </row>
    <row r="132" spans="1:5" x14ac:dyDescent="0.2">
      <c r="A132" t="s">
        <v>6</v>
      </c>
      <c r="B132" t="s">
        <v>752</v>
      </c>
      <c r="C132" t="s">
        <v>753</v>
      </c>
      <c r="D132" t="s">
        <v>613</v>
      </c>
      <c r="E132" t="s">
        <v>909</v>
      </c>
    </row>
    <row r="133" spans="1:5" x14ac:dyDescent="0.2">
      <c r="A133" t="s">
        <v>3</v>
      </c>
      <c r="B133" t="s">
        <v>752</v>
      </c>
      <c r="C133" t="s">
        <v>754</v>
      </c>
      <c r="D133" t="s">
        <v>2</v>
      </c>
      <c r="E133" t="s">
        <v>909</v>
      </c>
    </row>
    <row r="134" spans="1:5" x14ac:dyDescent="0.2">
      <c r="A134" t="s">
        <v>6</v>
      </c>
      <c r="B134" t="s">
        <v>603</v>
      </c>
      <c r="C134" t="s">
        <v>605</v>
      </c>
      <c r="D134" t="s">
        <v>639</v>
      </c>
      <c r="E134" t="s">
        <v>909</v>
      </c>
    </row>
    <row r="135" spans="1:5" x14ac:dyDescent="0.2">
      <c r="A135" t="s">
        <v>3</v>
      </c>
      <c r="B135" t="s">
        <v>603</v>
      </c>
      <c r="C135" t="s">
        <v>607</v>
      </c>
      <c r="D135" t="s">
        <v>2</v>
      </c>
      <c r="E135" t="s">
        <v>909</v>
      </c>
    </row>
    <row r="136" spans="1:5" x14ac:dyDescent="0.2">
      <c r="A136" t="s">
        <v>9</v>
      </c>
      <c r="B136" t="s">
        <v>608</v>
      </c>
      <c r="C136" t="s">
        <v>611</v>
      </c>
      <c r="D136" t="s">
        <v>2</v>
      </c>
      <c r="E136" t="s">
        <v>909</v>
      </c>
    </row>
    <row r="137" spans="1:5" x14ac:dyDescent="0.2">
      <c r="A137" t="s">
        <v>3</v>
      </c>
      <c r="B137" t="s">
        <v>608</v>
      </c>
      <c r="C137" t="s">
        <v>612</v>
      </c>
      <c r="D137" t="s">
        <v>2</v>
      </c>
      <c r="E137" t="s">
        <v>909</v>
      </c>
    </row>
    <row r="138" spans="1:5" x14ac:dyDescent="0.2">
      <c r="A138" t="s">
        <v>9</v>
      </c>
      <c r="B138" t="s">
        <v>613</v>
      </c>
      <c r="C138" t="s">
        <v>614</v>
      </c>
      <c r="D138" t="s">
        <v>2</v>
      </c>
      <c r="E138" t="s">
        <v>909</v>
      </c>
    </row>
    <row r="139" spans="1:5" x14ac:dyDescent="0.2">
      <c r="A139" t="s">
        <v>6</v>
      </c>
      <c r="B139" t="s">
        <v>615</v>
      </c>
      <c r="C139" t="s">
        <v>616</v>
      </c>
      <c r="D139" t="s">
        <v>615</v>
      </c>
      <c r="E139" t="s">
        <v>909</v>
      </c>
    </row>
    <row r="140" spans="1:5" x14ac:dyDescent="0.2">
      <c r="A140" t="s">
        <v>11</v>
      </c>
      <c r="B140" t="s">
        <v>617</v>
      </c>
      <c r="C140" t="s">
        <v>618</v>
      </c>
      <c r="D140" t="s">
        <v>2</v>
      </c>
      <c r="E140" t="s">
        <v>909</v>
      </c>
    </row>
    <row r="141" spans="1:5" x14ac:dyDescent="0.2">
      <c r="A141" t="s">
        <v>3</v>
      </c>
      <c r="B141" t="s">
        <v>617</v>
      </c>
      <c r="C141" t="s">
        <v>619</v>
      </c>
      <c r="D141" t="s">
        <v>2</v>
      </c>
      <c r="E141" t="s">
        <v>909</v>
      </c>
    </row>
    <row r="142" spans="1:5" x14ac:dyDescent="0.2">
      <c r="A142" t="s">
        <v>9</v>
      </c>
      <c r="B142" t="s">
        <v>617</v>
      </c>
      <c r="C142" t="s">
        <v>620</v>
      </c>
      <c r="D142" t="s">
        <v>2</v>
      </c>
      <c r="E142" t="s">
        <v>909</v>
      </c>
    </row>
    <row r="143" spans="1:5" x14ac:dyDescent="0.2">
      <c r="A143" t="s">
        <v>6</v>
      </c>
      <c r="B143" t="s">
        <v>621</v>
      </c>
      <c r="C143" t="s">
        <v>623</v>
      </c>
      <c r="D143" t="s">
        <v>624</v>
      </c>
      <c r="E143" t="s">
        <v>909</v>
      </c>
    </row>
    <row r="144" spans="1:5" x14ac:dyDescent="0.2">
      <c r="A144" t="s">
        <v>3</v>
      </c>
      <c r="B144" t="s">
        <v>628</v>
      </c>
      <c r="C144" t="s">
        <v>629</v>
      </c>
      <c r="D144" t="s">
        <v>2</v>
      </c>
      <c r="E144" t="s">
        <v>909</v>
      </c>
    </row>
    <row r="145" spans="1:5" x14ac:dyDescent="0.2">
      <c r="A145" t="s">
        <v>6</v>
      </c>
      <c r="B145" t="s">
        <v>634</v>
      </c>
      <c r="C145" t="s">
        <v>637</v>
      </c>
      <c r="D145" t="s">
        <v>624</v>
      </c>
      <c r="E145" t="s">
        <v>909</v>
      </c>
    </row>
    <row r="146" spans="1:5" x14ac:dyDescent="0.2">
      <c r="A146" t="s">
        <v>3</v>
      </c>
      <c r="B146" t="s">
        <v>639</v>
      </c>
      <c r="C146" t="s">
        <v>640</v>
      </c>
      <c r="D146" t="s">
        <v>2</v>
      </c>
      <c r="E146" t="s">
        <v>909</v>
      </c>
    </row>
    <row r="147" spans="1:5" x14ac:dyDescent="0.2">
      <c r="A147" t="s">
        <v>6</v>
      </c>
      <c r="B147" t="s">
        <v>642</v>
      </c>
      <c r="C147" t="s">
        <v>643</v>
      </c>
      <c r="D147" t="s">
        <v>579</v>
      </c>
      <c r="E147" t="s">
        <v>909</v>
      </c>
    </row>
    <row r="148" spans="1:5" x14ac:dyDescent="0.2">
      <c r="A148" t="s">
        <v>9</v>
      </c>
      <c r="B148" t="s">
        <v>642</v>
      </c>
      <c r="C148" t="s">
        <v>644</v>
      </c>
      <c r="D148" t="s">
        <v>2</v>
      </c>
      <c r="E148" t="s">
        <v>909</v>
      </c>
    </row>
    <row r="149" spans="1:5" x14ac:dyDescent="0.2">
      <c r="A149" t="s">
        <v>3</v>
      </c>
      <c r="B149" t="s">
        <v>642</v>
      </c>
      <c r="C149" t="s">
        <v>646</v>
      </c>
      <c r="D149" t="s">
        <v>2</v>
      </c>
      <c r="E149" t="s">
        <v>909</v>
      </c>
    </row>
    <row r="150" spans="1:5" x14ac:dyDescent="0.2">
      <c r="A150" t="s">
        <v>3</v>
      </c>
      <c r="B150" t="s">
        <v>642</v>
      </c>
      <c r="C150" t="s">
        <v>647</v>
      </c>
      <c r="D150" t="s">
        <v>2</v>
      </c>
      <c r="E150" t="s">
        <v>909</v>
      </c>
    </row>
    <row r="151" spans="1:5" x14ac:dyDescent="0.2">
      <c r="A151" t="s">
        <v>6</v>
      </c>
      <c r="B151" t="s">
        <v>652</v>
      </c>
      <c r="C151" t="s">
        <v>654</v>
      </c>
      <c r="D151" t="s">
        <v>652</v>
      </c>
      <c r="E151" t="s">
        <v>909</v>
      </c>
    </row>
    <row r="152" spans="1:5" x14ac:dyDescent="0.2">
      <c r="A152" t="s">
        <v>11</v>
      </c>
      <c r="B152" t="s">
        <v>652</v>
      </c>
      <c r="C152" t="s">
        <v>655</v>
      </c>
      <c r="D152" t="s">
        <v>2</v>
      </c>
      <c r="E152" t="s">
        <v>909</v>
      </c>
    </row>
    <row r="153" spans="1:5" x14ac:dyDescent="0.2">
      <c r="A153" t="s">
        <v>6</v>
      </c>
      <c r="B153" t="s">
        <v>516</v>
      </c>
      <c r="C153" t="s">
        <v>517</v>
      </c>
      <c r="D153" t="s">
        <v>527</v>
      </c>
      <c r="E153" t="s">
        <v>909</v>
      </c>
    </row>
    <row r="154" spans="1:5" x14ac:dyDescent="0.2">
      <c r="A154" t="s">
        <v>3</v>
      </c>
      <c r="B154" t="s">
        <v>516</v>
      </c>
      <c r="C154" t="s">
        <v>519</v>
      </c>
      <c r="D154" t="s">
        <v>2</v>
      </c>
      <c r="E154" t="s">
        <v>909</v>
      </c>
    </row>
    <row r="155" spans="1:5" x14ac:dyDescent="0.2">
      <c r="A155" t="s">
        <v>3</v>
      </c>
      <c r="B155" t="s">
        <v>522</v>
      </c>
      <c r="C155" t="s">
        <v>523</v>
      </c>
      <c r="D155" t="s">
        <v>2</v>
      </c>
      <c r="E155" t="s">
        <v>909</v>
      </c>
    </row>
    <row r="156" spans="1:5" x14ac:dyDescent="0.2">
      <c r="A156" t="s">
        <v>6</v>
      </c>
      <c r="B156" t="s">
        <v>524</v>
      </c>
      <c r="C156" t="s">
        <v>525</v>
      </c>
      <c r="D156" t="s">
        <v>524</v>
      </c>
      <c r="E156" t="s">
        <v>909</v>
      </c>
    </row>
    <row r="157" spans="1:5" x14ac:dyDescent="0.2">
      <c r="A157" t="s">
        <v>9</v>
      </c>
      <c r="B157" t="s">
        <v>524</v>
      </c>
      <c r="C157" t="s">
        <v>526</v>
      </c>
      <c r="D157" t="s">
        <v>2</v>
      </c>
      <c r="E157" t="s">
        <v>909</v>
      </c>
    </row>
    <row r="158" spans="1:5" x14ac:dyDescent="0.2">
      <c r="A158" t="s">
        <v>9</v>
      </c>
      <c r="B158" t="s">
        <v>527</v>
      </c>
      <c r="C158" t="s">
        <v>530</v>
      </c>
      <c r="D158" t="s">
        <v>2</v>
      </c>
      <c r="E158" t="s">
        <v>909</v>
      </c>
    </row>
    <row r="159" spans="1:5" x14ac:dyDescent="0.2">
      <c r="A159" t="s">
        <v>9</v>
      </c>
      <c r="B159" t="s">
        <v>531</v>
      </c>
      <c r="C159" t="s">
        <v>532</v>
      </c>
      <c r="D159" t="s">
        <v>2</v>
      </c>
      <c r="E159" t="s">
        <v>909</v>
      </c>
    </row>
    <row r="160" spans="1:5" x14ac:dyDescent="0.2">
      <c r="A160" t="s">
        <v>9</v>
      </c>
      <c r="B160" t="s">
        <v>531</v>
      </c>
      <c r="C160" t="s">
        <v>533</v>
      </c>
      <c r="D160" t="s">
        <v>2</v>
      </c>
      <c r="E160" t="s">
        <v>909</v>
      </c>
    </row>
    <row r="161" spans="1:5" x14ac:dyDescent="0.2">
      <c r="A161" t="s">
        <v>6</v>
      </c>
      <c r="B161" t="s">
        <v>531</v>
      </c>
      <c r="C161" t="s">
        <v>534</v>
      </c>
      <c r="D161" t="s">
        <v>541</v>
      </c>
      <c r="E161" t="s">
        <v>909</v>
      </c>
    </row>
    <row r="162" spans="1:5" x14ac:dyDescent="0.2">
      <c r="A162" t="s">
        <v>6</v>
      </c>
      <c r="B162" t="s">
        <v>543</v>
      </c>
      <c r="C162" t="s">
        <v>544</v>
      </c>
      <c r="D162" t="s">
        <v>565</v>
      </c>
      <c r="E162" t="s">
        <v>909</v>
      </c>
    </row>
    <row r="163" spans="1:5" x14ac:dyDescent="0.2">
      <c r="A163" t="s">
        <v>6</v>
      </c>
      <c r="B163" t="s">
        <v>546</v>
      </c>
      <c r="C163" t="s">
        <v>547</v>
      </c>
      <c r="D163" t="s">
        <v>546</v>
      </c>
      <c r="E163" t="s">
        <v>909</v>
      </c>
    </row>
    <row r="164" spans="1:5" x14ac:dyDescent="0.2">
      <c r="A164" t="s">
        <v>3</v>
      </c>
      <c r="B164" t="s">
        <v>549</v>
      </c>
      <c r="C164" t="s">
        <v>550</v>
      </c>
      <c r="D164" t="s">
        <v>2</v>
      </c>
      <c r="E164" t="s">
        <v>909</v>
      </c>
    </row>
    <row r="165" spans="1:5" x14ac:dyDescent="0.2">
      <c r="A165" t="s">
        <v>6</v>
      </c>
      <c r="B165" t="s">
        <v>549</v>
      </c>
      <c r="C165" t="s">
        <v>551</v>
      </c>
      <c r="D165" t="s">
        <v>2</v>
      </c>
      <c r="E165" t="s">
        <v>909</v>
      </c>
    </row>
    <row r="166" spans="1:5" x14ac:dyDescent="0.2">
      <c r="A166" t="s">
        <v>3</v>
      </c>
      <c r="B166" t="s">
        <v>554</v>
      </c>
      <c r="C166" t="s">
        <v>555</v>
      </c>
      <c r="D166" t="s">
        <v>2</v>
      </c>
      <c r="E166" t="s">
        <v>909</v>
      </c>
    </row>
    <row r="167" spans="1:5" x14ac:dyDescent="0.2">
      <c r="A167" t="s">
        <v>3</v>
      </c>
      <c r="B167" t="s">
        <v>554</v>
      </c>
      <c r="C167" t="s">
        <v>556</v>
      </c>
      <c r="D167" t="s">
        <v>2</v>
      </c>
      <c r="E167" t="s">
        <v>909</v>
      </c>
    </row>
    <row r="168" spans="1:5" x14ac:dyDescent="0.2">
      <c r="A168" t="s">
        <v>6</v>
      </c>
      <c r="B168" t="s">
        <v>557</v>
      </c>
      <c r="C168" t="s">
        <v>558</v>
      </c>
      <c r="D168" t="s">
        <v>563</v>
      </c>
      <c r="E168" t="s">
        <v>909</v>
      </c>
    </row>
    <row r="169" spans="1:5" x14ac:dyDescent="0.2">
      <c r="A169" t="s">
        <v>6</v>
      </c>
      <c r="B169" t="s">
        <v>557</v>
      </c>
      <c r="C169" t="s">
        <v>559</v>
      </c>
      <c r="D169" t="s">
        <v>563</v>
      </c>
      <c r="E169" t="s">
        <v>909</v>
      </c>
    </row>
    <row r="170" spans="1:5" x14ac:dyDescent="0.2">
      <c r="A170" t="s">
        <v>6</v>
      </c>
      <c r="B170" t="s">
        <v>560</v>
      </c>
      <c r="C170" t="s">
        <v>561</v>
      </c>
      <c r="D170" t="s">
        <v>577</v>
      </c>
      <c r="E170" t="s">
        <v>909</v>
      </c>
    </row>
    <row r="171" spans="1:5" x14ac:dyDescent="0.2">
      <c r="A171" t="s">
        <v>9</v>
      </c>
      <c r="B171" t="s">
        <v>560</v>
      </c>
      <c r="C171" t="s">
        <v>562</v>
      </c>
      <c r="D171" t="s">
        <v>2</v>
      </c>
      <c r="E171" t="s">
        <v>909</v>
      </c>
    </row>
    <row r="172" spans="1:5" x14ac:dyDescent="0.2">
      <c r="A172" t="s">
        <v>9</v>
      </c>
      <c r="B172" t="s">
        <v>563</v>
      </c>
      <c r="C172" t="s">
        <v>564</v>
      </c>
      <c r="D172" t="s">
        <v>2</v>
      </c>
      <c r="E172" t="s">
        <v>909</v>
      </c>
    </row>
    <row r="173" spans="1:5" x14ac:dyDescent="0.2">
      <c r="A173" t="s">
        <v>6</v>
      </c>
      <c r="B173" t="s">
        <v>565</v>
      </c>
      <c r="C173" t="s">
        <v>566</v>
      </c>
      <c r="D173" t="s">
        <v>565</v>
      </c>
      <c r="E173" t="s">
        <v>909</v>
      </c>
    </row>
    <row r="174" spans="1:5" x14ac:dyDescent="0.2">
      <c r="A174" t="s">
        <v>9</v>
      </c>
      <c r="B174" t="s">
        <v>567</v>
      </c>
      <c r="C174" t="s">
        <v>568</v>
      </c>
      <c r="D174" t="s">
        <v>2</v>
      </c>
      <c r="E174" t="s">
        <v>909</v>
      </c>
    </row>
    <row r="175" spans="1:5" x14ac:dyDescent="0.2">
      <c r="A175" t="s">
        <v>6</v>
      </c>
      <c r="B175" t="s">
        <v>570</v>
      </c>
      <c r="C175" t="s">
        <v>571</v>
      </c>
      <c r="D175" t="s">
        <v>570</v>
      </c>
      <c r="E175" t="s">
        <v>909</v>
      </c>
    </row>
    <row r="176" spans="1:5" x14ac:dyDescent="0.2">
      <c r="A176" t="s">
        <v>6</v>
      </c>
      <c r="B176" t="s">
        <v>572</v>
      </c>
      <c r="C176" t="s">
        <v>573</v>
      </c>
      <c r="D176" t="s">
        <v>572</v>
      </c>
      <c r="E176" t="s">
        <v>909</v>
      </c>
    </row>
    <row r="177" spans="1:5" x14ac:dyDescent="0.2">
      <c r="A177" t="s">
        <v>6</v>
      </c>
      <c r="B177" t="s">
        <v>577</v>
      </c>
      <c r="C177" t="s">
        <v>499</v>
      </c>
      <c r="D177" t="s">
        <v>577</v>
      </c>
      <c r="E177" t="s">
        <v>909</v>
      </c>
    </row>
    <row r="178" spans="1:5" x14ac:dyDescent="0.2">
      <c r="A178" t="s">
        <v>3</v>
      </c>
      <c r="B178" t="s">
        <v>579</v>
      </c>
      <c r="C178" t="s">
        <v>580</v>
      </c>
      <c r="D178" t="s">
        <v>2</v>
      </c>
      <c r="E178" t="s">
        <v>909</v>
      </c>
    </row>
    <row r="179" spans="1:5" x14ac:dyDescent="0.2">
      <c r="A179" t="s">
        <v>3</v>
      </c>
      <c r="B179" t="s">
        <v>584</v>
      </c>
      <c r="C179" t="s">
        <v>585</v>
      </c>
      <c r="D179" t="s">
        <v>2</v>
      </c>
      <c r="E179" t="s">
        <v>909</v>
      </c>
    </row>
    <row r="180" spans="1:5" x14ac:dyDescent="0.2">
      <c r="A180" t="s">
        <v>9</v>
      </c>
      <c r="B180" t="s">
        <v>586</v>
      </c>
      <c r="C180" t="s">
        <v>588</v>
      </c>
      <c r="D180" t="s">
        <v>2</v>
      </c>
      <c r="E180" t="s">
        <v>909</v>
      </c>
    </row>
    <row r="181" spans="1:5" x14ac:dyDescent="0.2">
      <c r="A181" t="s">
        <v>6</v>
      </c>
      <c r="B181" t="s">
        <v>593</v>
      </c>
      <c r="C181" t="s">
        <v>461</v>
      </c>
      <c r="D181" t="s">
        <v>593</v>
      </c>
      <c r="E181" t="s">
        <v>909</v>
      </c>
    </row>
    <row r="182" spans="1:5" x14ac:dyDescent="0.2">
      <c r="A182" t="s">
        <v>11</v>
      </c>
      <c r="B182" t="s">
        <v>595</v>
      </c>
      <c r="C182" t="s">
        <v>596</v>
      </c>
      <c r="D182" t="s">
        <v>2</v>
      </c>
      <c r="E182" t="s">
        <v>909</v>
      </c>
    </row>
    <row r="183" spans="1:5" x14ac:dyDescent="0.2">
      <c r="A183" t="s">
        <v>9</v>
      </c>
      <c r="B183" t="s">
        <v>438</v>
      </c>
      <c r="C183" t="s">
        <v>439</v>
      </c>
      <c r="D183" t="s">
        <v>2</v>
      </c>
      <c r="E183" t="s">
        <v>909</v>
      </c>
    </row>
    <row r="184" spans="1:5" x14ac:dyDescent="0.2">
      <c r="A184" t="s">
        <v>9</v>
      </c>
      <c r="B184" t="s">
        <v>438</v>
      </c>
      <c r="C184" t="s">
        <v>440</v>
      </c>
      <c r="D184" t="s">
        <v>2</v>
      </c>
      <c r="E184" t="s">
        <v>909</v>
      </c>
    </row>
    <row r="185" spans="1:5" x14ac:dyDescent="0.2">
      <c r="A185" t="s">
        <v>9</v>
      </c>
      <c r="B185" t="s">
        <v>447</v>
      </c>
      <c r="C185" t="s">
        <v>374</v>
      </c>
      <c r="D185" t="s">
        <v>2</v>
      </c>
      <c r="E185" t="s">
        <v>909</v>
      </c>
    </row>
    <row r="186" spans="1:5" x14ac:dyDescent="0.2">
      <c r="A186" t="s">
        <v>3</v>
      </c>
      <c r="B186" t="s">
        <v>462</v>
      </c>
      <c r="C186" t="s">
        <v>240</v>
      </c>
      <c r="D186" t="s">
        <v>708</v>
      </c>
      <c r="E186" t="s">
        <v>909</v>
      </c>
    </row>
    <row r="187" spans="1:5" x14ac:dyDescent="0.2">
      <c r="A187" t="s">
        <v>11</v>
      </c>
      <c r="B187" t="s">
        <v>476</v>
      </c>
      <c r="C187" t="s">
        <v>477</v>
      </c>
      <c r="D187" t="s">
        <v>2</v>
      </c>
      <c r="E187" t="s">
        <v>909</v>
      </c>
    </row>
    <row r="188" spans="1:5" x14ac:dyDescent="0.2">
      <c r="A188" t="s">
        <v>3</v>
      </c>
      <c r="B188" t="s">
        <v>489</v>
      </c>
      <c r="C188" t="s">
        <v>491</v>
      </c>
      <c r="D188" t="s">
        <v>2</v>
      </c>
      <c r="E188" t="s">
        <v>909</v>
      </c>
    </row>
    <row r="189" spans="1:5" x14ac:dyDescent="0.2">
      <c r="A189" t="s">
        <v>3</v>
      </c>
      <c r="B189" t="s">
        <v>493</v>
      </c>
      <c r="C189" t="s">
        <v>182</v>
      </c>
      <c r="D189" t="s">
        <v>343</v>
      </c>
      <c r="E189" t="s">
        <v>909</v>
      </c>
    </row>
    <row r="190" spans="1:5" x14ac:dyDescent="0.2">
      <c r="A190" t="s">
        <v>3</v>
      </c>
      <c r="B190" t="s">
        <v>422</v>
      </c>
      <c r="C190" t="s">
        <v>426</v>
      </c>
      <c r="D190" t="s">
        <v>2</v>
      </c>
      <c r="E190" t="s">
        <v>909</v>
      </c>
    </row>
    <row r="191" spans="1:5" x14ac:dyDescent="0.2">
      <c r="A191" t="s">
        <v>3</v>
      </c>
      <c r="B191" t="s">
        <v>422</v>
      </c>
      <c r="C191" t="s">
        <v>427</v>
      </c>
      <c r="D191" t="s">
        <v>2</v>
      </c>
      <c r="E191" t="s">
        <v>909</v>
      </c>
    </row>
    <row r="192" spans="1:5" x14ac:dyDescent="0.2">
      <c r="A192" t="s">
        <v>9</v>
      </c>
      <c r="B192" t="s">
        <v>430</v>
      </c>
      <c r="C192" t="s">
        <v>431</v>
      </c>
      <c r="D192" t="s">
        <v>2</v>
      </c>
      <c r="E192" t="s">
        <v>909</v>
      </c>
    </row>
    <row r="193" spans="1:5" x14ac:dyDescent="0.2">
      <c r="A193" t="s">
        <v>9</v>
      </c>
      <c r="B193" t="s">
        <v>432</v>
      </c>
      <c r="C193" t="s">
        <v>433</v>
      </c>
      <c r="D193" t="s">
        <v>2</v>
      </c>
      <c r="E193" t="s">
        <v>909</v>
      </c>
    </row>
    <row r="194" spans="1:5" x14ac:dyDescent="0.2">
      <c r="A194" t="s">
        <v>9</v>
      </c>
      <c r="B194" t="s">
        <v>393</v>
      </c>
      <c r="C194" t="s">
        <v>372</v>
      </c>
      <c r="D194" t="s">
        <v>2</v>
      </c>
      <c r="E194" t="s">
        <v>909</v>
      </c>
    </row>
    <row r="195" spans="1:5" x14ac:dyDescent="0.2">
      <c r="A195" t="s">
        <v>9</v>
      </c>
      <c r="B195" t="s">
        <v>396</v>
      </c>
      <c r="C195" t="s">
        <v>397</v>
      </c>
      <c r="D195" t="s">
        <v>2</v>
      </c>
      <c r="E195" t="s">
        <v>909</v>
      </c>
    </row>
    <row r="196" spans="1:5" x14ac:dyDescent="0.2">
      <c r="A196" t="s">
        <v>9</v>
      </c>
      <c r="B196" t="s">
        <v>396</v>
      </c>
      <c r="C196" t="s">
        <v>398</v>
      </c>
      <c r="D196" t="s">
        <v>2</v>
      </c>
      <c r="E196" t="s">
        <v>909</v>
      </c>
    </row>
    <row r="197" spans="1:5" x14ac:dyDescent="0.2">
      <c r="A197" t="s">
        <v>9</v>
      </c>
      <c r="B197" t="s">
        <v>396</v>
      </c>
      <c r="C197" t="s">
        <v>399</v>
      </c>
      <c r="D197" t="s">
        <v>2</v>
      </c>
      <c r="E197" t="s">
        <v>909</v>
      </c>
    </row>
    <row r="198" spans="1:5" x14ac:dyDescent="0.2">
      <c r="A198" t="s">
        <v>3</v>
      </c>
      <c r="B198" t="s">
        <v>406</v>
      </c>
      <c r="C198" t="s">
        <v>407</v>
      </c>
      <c r="D198" t="s">
        <v>2</v>
      </c>
      <c r="E198" t="s">
        <v>909</v>
      </c>
    </row>
    <row r="199" spans="1:5" x14ac:dyDescent="0.2">
      <c r="A199" t="s">
        <v>9</v>
      </c>
      <c r="B199" t="s">
        <v>410</v>
      </c>
      <c r="C199" t="s">
        <v>321</v>
      </c>
      <c r="D199" t="s">
        <v>2</v>
      </c>
      <c r="E199" t="s">
        <v>909</v>
      </c>
    </row>
    <row r="200" spans="1:5" x14ac:dyDescent="0.2">
      <c r="A200" t="s">
        <v>9</v>
      </c>
      <c r="B200" t="s">
        <v>384</v>
      </c>
      <c r="C200" t="s">
        <v>385</v>
      </c>
      <c r="D200" t="s">
        <v>2</v>
      </c>
      <c r="E200" t="s">
        <v>909</v>
      </c>
    </row>
    <row r="201" spans="1:5" x14ac:dyDescent="0.2">
      <c r="A201" t="s">
        <v>9</v>
      </c>
      <c r="B201" t="s">
        <v>355</v>
      </c>
      <c r="C201" t="s">
        <v>356</v>
      </c>
      <c r="D201" t="s">
        <v>2</v>
      </c>
      <c r="E201" t="s">
        <v>909</v>
      </c>
    </row>
    <row r="202" spans="1:5" x14ac:dyDescent="0.2">
      <c r="A202" t="s">
        <v>9</v>
      </c>
      <c r="B202" t="s">
        <v>355</v>
      </c>
      <c r="C202" t="s">
        <v>357</v>
      </c>
      <c r="D202" t="s">
        <v>2</v>
      </c>
      <c r="E202" t="s">
        <v>909</v>
      </c>
    </row>
    <row r="203" spans="1:5" x14ac:dyDescent="0.2">
      <c r="A203" t="s">
        <v>3</v>
      </c>
      <c r="B203" t="s">
        <v>360</v>
      </c>
      <c r="C203" t="s">
        <v>361</v>
      </c>
      <c r="D203" t="s">
        <v>2</v>
      </c>
      <c r="E203" t="s">
        <v>909</v>
      </c>
    </row>
    <row r="204" spans="1:5" x14ac:dyDescent="0.2">
      <c r="A204" t="s">
        <v>9</v>
      </c>
      <c r="B204" t="s">
        <v>363</v>
      </c>
      <c r="C204" t="s">
        <v>364</v>
      </c>
      <c r="D204" t="s">
        <v>2</v>
      </c>
      <c r="E204" t="s">
        <v>909</v>
      </c>
    </row>
    <row r="205" spans="1:5" x14ac:dyDescent="0.2">
      <c r="A205" t="s">
        <v>9</v>
      </c>
      <c r="B205" t="s">
        <v>365</v>
      </c>
      <c r="C205" t="s">
        <v>366</v>
      </c>
      <c r="D205" t="s">
        <v>2</v>
      </c>
      <c r="E205" t="s">
        <v>909</v>
      </c>
    </row>
    <row r="206" spans="1:5" x14ac:dyDescent="0.2">
      <c r="A206" t="s">
        <v>3</v>
      </c>
      <c r="B206" t="s">
        <v>315</v>
      </c>
      <c r="C206" t="s">
        <v>18</v>
      </c>
      <c r="D206" t="s">
        <v>2</v>
      </c>
      <c r="E206" t="s">
        <v>909</v>
      </c>
    </row>
    <row r="207" spans="1:5" x14ac:dyDescent="0.2">
      <c r="A207" t="s">
        <v>3</v>
      </c>
      <c r="B207" t="s">
        <v>325</v>
      </c>
      <c r="C207" t="s">
        <v>35</v>
      </c>
      <c r="D207" t="s">
        <v>2</v>
      </c>
      <c r="E207" t="s">
        <v>909</v>
      </c>
    </row>
    <row r="208" spans="1:5" x14ac:dyDescent="0.2">
      <c r="A208" t="s">
        <v>3</v>
      </c>
      <c r="B208" t="s">
        <v>328</v>
      </c>
      <c r="C208" t="s">
        <v>261</v>
      </c>
      <c r="D208" t="s">
        <v>2</v>
      </c>
      <c r="E208" t="s">
        <v>909</v>
      </c>
    </row>
    <row r="209" spans="1:5" x14ac:dyDescent="0.2">
      <c r="A209" t="s">
        <v>3</v>
      </c>
      <c r="B209" t="s">
        <v>329</v>
      </c>
      <c r="C209" t="s">
        <v>332</v>
      </c>
      <c r="D209" t="s">
        <v>2</v>
      </c>
      <c r="E209" t="s">
        <v>909</v>
      </c>
    </row>
    <row r="210" spans="1:5" x14ac:dyDescent="0.2">
      <c r="A210" t="s">
        <v>3</v>
      </c>
      <c r="B210" t="s">
        <v>287</v>
      </c>
      <c r="C210" t="s">
        <v>248</v>
      </c>
      <c r="D210" t="s">
        <v>2</v>
      </c>
      <c r="E210" t="s">
        <v>909</v>
      </c>
    </row>
    <row r="211" spans="1:5" x14ac:dyDescent="0.2">
      <c r="A211" t="s">
        <v>3</v>
      </c>
      <c r="B211" t="s">
        <v>289</v>
      </c>
      <c r="C211" t="s">
        <v>238</v>
      </c>
      <c r="D211" t="s">
        <v>2</v>
      </c>
      <c r="E211" t="s">
        <v>909</v>
      </c>
    </row>
    <row r="212" spans="1:5" x14ac:dyDescent="0.2">
      <c r="A212" t="s">
        <v>3</v>
      </c>
      <c r="B212" t="s">
        <v>289</v>
      </c>
      <c r="C212" t="s">
        <v>237</v>
      </c>
      <c r="D212" t="s">
        <v>2</v>
      </c>
      <c r="E212" t="s">
        <v>909</v>
      </c>
    </row>
    <row r="213" spans="1:5" x14ac:dyDescent="0.2">
      <c r="A213" t="s">
        <v>9</v>
      </c>
      <c r="B213" t="s">
        <v>291</v>
      </c>
      <c r="C213" t="s">
        <v>137</v>
      </c>
      <c r="D213" t="s">
        <v>2</v>
      </c>
      <c r="E213" t="s">
        <v>909</v>
      </c>
    </row>
    <row r="214" spans="1:5" x14ac:dyDescent="0.2">
      <c r="A214" t="s">
        <v>3</v>
      </c>
      <c r="B214" t="s">
        <v>294</v>
      </c>
      <c r="C214" t="s">
        <v>211</v>
      </c>
      <c r="D214" t="s">
        <v>2</v>
      </c>
      <c r="E214" t="s">
        <v>909</v>
      </c>
    </row>
    <row r="215" spans="1:5" x14ac:dyDescent="0.2">
      <c r="A215" t="s">
        <v>9</v>
      </c>
      <c r="B215" t="s">
        <v>296</v>
      </c>
      <c r="C215" t="s">
        <v>74</v>
      </c>
      <c r="D215" t="s">
        <v>2</v>
      </c>
      <c r="E215" t="s">
        <v>909</v>
      </c>
    </row>
    <row r="216" spans="1:5" x14ac:dyDescent="0.2">
      <c r="A216" t="s">
        <v>3</v>
      </c>
      <c r="B216" t="s">
        <v>296</v>
      </c>
      <c r="C216" t="s">
        <v>4</v>
      </c>
      <c r="D216" t="s">
        <v>2</v>
      </c>
      <c r="E216" t="s">
        <v>909</v>
      </c>
    </row>
    <row r="217" spans="1:5" x14ac:dyDescent="0.2">
      <c r="A217" t="s">
        <v>3</v>
      </c>
      <c r="B217" t="s">
        <v>300</v>
      </c>
      <c r="C217" t="s">
        <v>230</v>
      </c>
      <c r="D217" t="s">
        <v>2</v>
      </c>
      <c r="E217" t="s">
        <v>909</v>
      </c>
    </row>
    <row r="218" spans="1:5" x14ac:dyDescent="0.2">
      <c r="A218" t="s">
        <v>3</v>
      </c>
      <c r="B218" t="s">
        <v>300</v>
      </c>
      <c r="C218" t="s">
        <v>116</v>
      </c>
      <c r="D218" t="s">
        <v>2</v>
      </c>
      <c r="E218" t="s">
        <v>909</v>
      </c>
    </row>
    <row r="219" spans="1:5" x14ac:dyDescent="0.2">
      <c r="A219" t="s">
        <v>9</v>
      </c>
      <c r="B219" t="s">
        <v>300</v>
      </c>
      <c r="C219" t="s">
        <v>48</v>
      </c>
      <c r="D219" t="s">
        <v>2</v>
      </c>
      <c r="E219" t="s">
        <v>909</v>
      </c>
    </row>
    <row r="220" spans="1:5" x14ac:dyDescent="0.2">
      <c r="A220" t="s">
        <v>3</v>
      </c>
      <c r="B220" t="s">
        <v>300</v>
      </c>
      <c r="C220" t="s">
        <v>95</v>
      </c>
      <c r="D220" t="s">
        <v>2</v>
      </c>
      <c r="E220" t="s">
        <v>909</v>
      </c>
    </row>
    <row r="221" spans="1:5" x14ac:dyDescent="0.2">
      <c r="A221" t="s">
        <v>3</v>
      </c>
      <c r="B221" t="s">
        <v>300</v>
      </c>
      <c r="C221" t="s">
        <v>70</v>
      </c>
      <c r="D221" t="s">
        <v>2</v>
      </c>
      <c r="E221" t="s">
        <v>909</v>
      </c>
    </row>
    <row r="222" spans="1:5" x14ac:dyDescent="0.2">
      <c r="A222" t="s">
        <v>3</v>
      </c>
      <c r="B222" t="s">
        <v>300</v>
      </c>
      <c r="C222" t="s">
        <v>71</v>
      </c>
      <c r="D222" t="s">
        <v>2</v>
      </c>
      <c r="E222" t="s">
        <v>909</v>
      </c>
    </row>
    <row r="223" spans="1:5" x14ac:dyDescent="0.2">
      <c r="A223" t="s">
        <v>9</v>
      </c>
      <c r="B223" t="s">
        <v>300</v>
      </c>
      <c r="C223" t="s">
        <v>229</v>
      </c>
      <c r="D223" t="s">
        <v>2</v>
      </c>
      <c r="E223" t="s">
        <v>909</v>
      </c>
    </row>
    <row r="224" spans="1:5" x14ac:dyDescent="0.2">
      <c r="A224" t="s">
        <v>3</v>
      </c>
      <c r="B224" t="s">
        <v>300</v>
      </c>
      <c r="C224" t="s">
        <v>82</v>
      </c>
      <c r="D224" t="s">
        <v>2</v>
      </c>
      <c r="E224" t="s">
        <v>909</v>
      </c>
    </row>
    <row r="225" spans="1:5" x14ac:dyDescent="0.2">
      <c r="A225" t="s">
        <v>3</v>
      </c>
      <c r="B225" t="s">
        <v>300</v>
      </c>
      <c r="C225" t="s">
        <v>194</v>
      </c>
      <c r="D225" t="s">
        <v>2</v>
      </c>
      <c r="E225" t="s">
        <v>909</v>
      </c>
    </row>
    <row r="226" spans="1:5" x14ac:dyDescent="0.2">
      <c r="A226" t="s">
        <v>3</v>
      </c>
      <c r="B226" t="s">
        <v>300</v>
      </c>
      <c r="C226" t="s">
        <v>17</v>
      </c>
      <c r="D226" t="s">
        <v>2</v>
      </c>
      <c r="E226" t="s">
        <v>909</v>
      </c>
    </row>
    <row r="227" spans="1:5" x14ac:dyDescent="0.2">
      <c r="A227" t="s">
        <v>3</v>
      </c>
      <c r="B227" t="s">
        <v>300</v>
      </c>
      <c r="C227" t="s">
        <v>112</v>
      </c>
      <c r="D227" t="s">
        <v>2</v>
      </c>
      <c r="E227" t="s">
        <v>909</v>
      </c>
    </row>
    <row r="228" spans="1:5" x14ac:dyDescent="0.2">
      <c r="A228" t="s">
        <v>3</v>
      </c>
      <c r="B228" t="s">
        <v>300</v>
      </c>
      <c r="C228" t="s">
        <v>94</v>
      </c>
      <c r="D228" t="s">
        <v>2</v>
      </c>
      <c r="E228" t="s">
        <v>909</v>
      </c>
    </row>
    <row r="229" spans="1:5" x14ac:dyDescent="0.2">
      <c r="A229" t="s">
        <v>3</v>
      </c>
      <c r="B229" t="s">
        <v>300</v>
      </c>
      <c r="C229" t="s">
        <v>39</v>
      </c>
      <c r="D229" t="s">
        <v>2</v>
      </c>
      <c r="E229" t="s">
        <v>909</v>
      </c>
    </row>
    <row r="230" spans="1:5" x14ac:dyDescent="0.2">
      <c r="A230" t="s">
        <v>3</v>
      </c>
      <c r="B230" t="s">
        <v>300</v>
      </c>
      <c r="C230" t="s">
        <v>100</v>
      </c>
      <c r="D230" t="s">
        <v>2</v>
      </c>
      <c r="E230" t="s">
        <v>909</v>
      </c>
    </row>
    <row r="231" spans="1:5" x14ac:dyDescent="0.2">
      <c r="A231" t="s">
        <v>9</v>
      </c>
      <c r="B231" t="s">
        <v>300</v>
      </c>
      <c r="C231" t="s">
        <v>14</v>
      </c>
      <c r="D231" t="s">
        <v>2</v>
      </c>
      <c r="E231" t="s">
        <v>909</v>
      </c>
    </row>
    <row r="232" spans="1:5" x14ac:dyDescent="0.2">
      <c r="A232" t="s">
        <v>3</v>
      </c>
      <c r="B232" t="s">
        <v>300</v>
      </c>
      <c r="C232" t="s">
        <v>170</v>
      </c>
      <c r="D232" t="s">
        <v>2</v>
      </c>
      <c r="E232" t="s">
        <v>909</v>
      </c>
    </row>
    <row r="233" spans="1:5" x14ac:dyDescent="0.2">
      <c r="A233" t="s">
        <v>3</v>
      </c>
      <c r="B233" t="s">
        <v>300</v>
      </c>
      <c r="C233" t="s">
        <v>58</v>
      </c>
      <c r="D233" t="s">
        <v>2</v>
      </c>
      <c r="E233" t="s">
        <v>909</v>
      </c>
    </row>
    <row r="234" spans="1:5" x14ac:dyDescent="0.2">
      <c r="A234" t="s">
        <v>9</v>
      </c>
      <c r="B234" t="s">
        <v>300</v>
      </c>
      <c r="C234" t="s">
        <v>97</v>
      </c>
      <c r="D234" t="s">
        <v>2</v>
      </c>
      <c r="E234" t="s">
        <v>909</v>
      </c>
    </row>
    <row r="235" spans="1:5" x14ac:dyDescent="0.2">
      <c r="A235" t="s">
        <v>9</v>
      </c>
      <c r="B235" t="s">
        <v>300</v>
      </c>
      <c r="C235" t="s">
        <v>213</v>
      </c>
      <c r="D235" t="s">
        <v>2</v>
      </c>
      <c r="E235" t="s">
        <v>909</v>
      </c>
    </row>
    <row r="236" spans="1:5" x14ac:dyDescent="0.2">
      <c r="A236" t="s">
        <v>9</v>
      </c>
      <c r="B236" t="s">
        <v>300</v>
      </c>
      <c r="C236" t="s">
        <v>129</v>
      </c>
      <c r="D236" t="s">
        <v>2</v>
      </c>
      <c r="E236" t="s">
        <v>909</v>
      </c>
    </row>
    <row r="237" spans="1:5" x14ac:dyDescent="0.2">
      <c r="A237" t="s">
        <v>3</v>
      </c>
      <c r="B237" t="s">
        <v>300</v>
      </c>
      <c r="C237" t="s">
        <v>209</v>
      </c>
      <c r="D237" t="s">
        <v>2</v>
      </c>
      <c r="E237" t="s">
        <v>909</v>
      </c>
    </row>
    <row r="238" spans="1:5" x14ac:dyDescent="0.2">
      <c r="A238" t="s">
        <v>3</v>
      </c>
      <c r="B238" t="s">
        <v>300</v>
      </c>
      <c r="C238" t="s">
        <v>172</v>
      </c>
      <c r="D238" t="s">
        <v>2</v>
      </c>
      <c r="E238" t="s">
        <v>909</v>
      </c>
    </row>
    <row r="239" spans="1:5" x14ac:dyDescent="0.2">
      <c r="A239" t="s">
        <v>3</v>
      </c>
      <c r="B239" t="s">
        <v>300</v>
      </c>
      <c r="C239" t="s">
        <v>19</v>
      </c>
      <c r="D239" t="s">
        <v>2</v>
      </c>
      <c r="E239" t="s">
        <v>909</v>
      </c>
    </row>
    <row r="240" spans="1:5" x14ac:dyDescent="0.2">
      <c r="A240" t="s">
        <v>9</v>
      </c>
      <c r="B240" t="s">
        <v>300</v>
      </c>
      <c r="C240" t="s">
        <v>199</v>
      </c>
      <c r="D240" t="s">
        <v>2</v>
      </c>
      <c r="E240" t="s">
        <v>909</v>
      </c>
    </row>
    <row r="241" spans="1:5" x14ac:dyDescent="0.2">
      <c r="A241" t="s">
        <v>3</v>
      </c>
      <c r="B241" t="s">
        <v>300</v>
      </c>
      <c r="C241" t="s">
        <v>141</v>
      </c>
      <c r="D241" t="s">
        <v>2</v>
      </c>
      <c r="E241" t="s">
        <v>909</v>
      </c>
    </row>
    <row r="242" spans="1:5" x14ac:dyDescent="0.2">
      <c r="A242" t="s">
        <v>9</v>
      </c>
      <c r="B242" t="s">
        <v>300</v>
      </c>
      <c r="C242" t="s">
        <v>10</v>
      </c>
      <c r="D242" t="s">
        <v>2</v>
      </c>
      <c r="E242" t="s">
        <v>909</v>
      </c>
    </row>
    <row r="243" spans="1:5" x14ac:dyDescent="0.2">
      <c r="A243" t="s">
        <v>3</v>
      </c>
      <c r="B243" t="s">
        <v>300</v>
      </c>
      <c r="C243" t="s">
        <v>8</v>
      </c>
      <c r="D243" t="s">
        <v>2</v>
      </c>
      <c r="E243" t="s">
        <v>909</v>
      </c>
    </row>
    <row r="244" spans="1:5" x14ac:dyDescent="0.2">
      <c r="A244" t="s">
        <v>3</v>
      </c>
      <c r="B244" t="s">
        <v>300</v>
      </c>
      <c r="C244" t="s">
        <v>88</v>
      </c>
      <c r="D244" t="s">
        <v>2</v>
      </c>
      <c r="E244" t="s">
        <v>909</v>
      </c>
    </row>
    <row r="245" spans="1:5" x14ac:dyDescent="0.2">
      <c r="A245" t="s">
        <v>9</v>
      </c>
      <c r="B245" t="s">
        <v>300</v>
      </c>
      <c r="C245" t="s">
        <v>107</v>
      </c>
      <c r="D245" t="s">
        <v>2</v>
      </c>
      <c r="E245" t="s">
        <v>909</v>
      </c>
    </row>
    <row r="246" spans="1:5" x14ac:dyDescent="0.2">
      <c r="A246" t="s">
        <v>3</v>
      </c>
      <c r="B246" t="s">
        <v>300</v>
      </c>
      <c r="C246" t="s">
        <v>77</v>
      </c>
      <c r="D246" t="s">
        <v>2</v>
      </c>
      <c r="E246" t="s">
        <v>909</v>
      </c>
    </row>
    <row r="247" spans="1:5" x14ac:dyDescent="0.2">
      <c r="A247" t="s">
        <v>3</v>
      </c>
      <c r="B247" t="s">
        <v>300</v>
      </c>
      <c r="C247" t="s">
        <v>111</v>
      </c>
      <c r="D247" t="s">
        <v>2</v>
      </c>
      <c r="E247" t="s">
        <v>909</v>
      </c>
    </row>
    <row r="248" spans="1:5" x14ac:dyDescent="0.2">
      <c r="A248" t="s">
        <v>3</v>
      </c>
      <c r="B248" t="s">
        <v>300</v>
      </c>
      <c r="C248" t="s">
        <v>5</v>
      </c>
      <c r="D248" t="s">
        <v>2</v>
      </c>
      <c r="E248" t="s">
        <v>909</v>
      </c>
    </row>
    <row r="249" spans="1:5" x14ac:dyDescent="0.2">
      <c r="A249" t="s">
        <v>3</v>
      </c>
      <c r="B249" t="s">
        <v>300</v>
      </c>
      <c r="C249" t="s">
        <v>43</v>
      </c>
      <c r="D249" t="s">
        <v>2</v>
      </c>
      <c r="E249" t="s">
        <v>909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71591-807D-D847-B9F3-5D2199329420}">
  <dimension ref="A1:E259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9</v>
      </c>
      <c r="B2" t="s">
        <v>860</v>
      </c>
      <c r="C2" t="s">
        <v>861</v>
      </c>
      <c r="D2" t="s">
        <v>2</v>
      </c>
      <c r="E2" t="s">
        <v>860</v>
      </c>
    </row>
    <row r="3" spans="1:5" x14ac:dyDescent="0.2">
      <c r="A3" t="s">
        <v>6</v>
      </c>
      <c r="B3" t="s">
        <v>860</v>
      </c>
      <c r="C3" t="s">
        <v>670</v>
      </c>
      <c r="D3" t="s">
        <v>883</v>
      </c>
      <c r="E3" t="s">
        <v>860</v>
      </c>
    </row>
    <row r="4" spans="1:5" x14ac:dyDescent="0.2">
      <c r="A4" t="s">
        <v>9</v>
      </c>
      <c r="B4" t="s">
        <v>862</v>
      </c>
      <c r="C4" t="s">
        <v>863</v>
      </c>
      <c r="D4" t="s">
        <v>2</v>
      </c>
      <c r="E4" t="s">
        <v>860</v>
      </c>
    </row>
    <row r="5" spans="1:5" x14ac:dyDescent="0.2">
      <c r="A5" t="s">
        <v>3</v>
      </c>
      <c r="B5" t="s">
        <v>862</v>
      </c>
      <c r="C5" t="s">
        <v>864</v>
      </c>
      <c r="D5" t="s">
        <v>2</v>
      </c>
      <c r="E5" t="s">
        <v>860</v>
      </c>
    </row>
    <row r="6" spans="1:5" x14ac:dyDescent="0.2">
      <c r="A6" t="s">
        <v>9</v>
      </c>
      <c r="B6" t="s">
        <v>862</v>
      </c>
      <c r="C6" t="s">
        <v>865</v>
      </c>
      <c r="D6" t="s">
        <v>2</v>
      </c>
      <c r="E6" t="s">
        <v>860</v>
      </c>
    </row>
    <row r="7" spans="1:5" x14ac:dyDescent="0.2">
      <c r="A7" t="s">
        <v>3</v>
      </c>
      <c r="B7" t="s">
        <v>862</v>
      </c>
      <c r="C7" t="s">
        <v>866</v>
      </c>
      <c r="D7" t="s">
        <v>2</v>
      </c>
      <c r="E7" t="s">
        <v>860</v>
      </c>
    </row>
    <row r="8" spans="1:5" x14ac:dyDescent="0.2">
      <c r="A8" t="s">
        <v>9</v>
      </c>
      <c r="B8" t="s">
        <v>867</v>
      </c>
      <c r="C8" t="s">
        <v>868</v>
      </c>
      <c r="D8" t="s">
        <v>2</v>
      </c>
      <c r="E8" t="s">
        <v>860</v>
      </c>
    </row>
    <row r="9" spans="1:5" x14ac:dyDescent="0.2">
      <c r="A9" t="s">
        <v>9</v>
      </c>
      <c r="B9" t="s">
        <v>867</v>
      </c>
      <c r="C9" t="s">
        <v>869</v>
      </c>
      <c r="D9" t="s">
        <v>2</v>
      </c>
      <c r="E9" t="s">
        <v>860</v>
      </c>
    </row>
    <row r="10" spans="1:5" x14ac:dyDescent="0.2">
      <c r="A10" t="s">
        <v>9</v>
      </c>
      <c r="B10" t="s">
        <v>870</v>
      </c>
      <c r="C10" t="s">
        <v>871</v>
      </c>
      <c r="D10" t="s">
        <v>2</v>
      </c>
      <c r="E10" t="s">
        <v>860</v>
      </c>
    </row>
    <row r="11" spans="1:5" x14ac:dyDescent="0.2">
      <c r="A11" t="s">
        <v>9</v>
      </c>
      <c r="B11" t="s">
        <v>870</v>
      </c>
      <c r="C11" t="s">
        <v>827</v>
      </c>
      <c r="D11" t="s">
        <v>2</v>
      </c>
      <c r="E11" t="s">
        <v>860</v>
      </c>
    </row>
    <row r="12" spans="1:5" x14ac:dyDescent="0.2">
      <c r="A12" t="s">
        <v>9</v>
      </c>
      <c r="B12" t="s">
        <v>870</v>
      </c>
      <c r="C12" t="s">
        <v>872</v>
      </c>
      <c r="D12" t="s">
        <v>2</v>
      </c>
      <c r="E12" t="s">
        <v>860</v>
      </c>
    </row>
    <row r="13" spans="1:5" x14ac:dyDescent="0.2">
      <c r="A13" t="s">
        <v>3</v>
      </c>
      <c r="B13" t="s">
        <v>873</v>
      </c>
      <c r="C13" t="s">
        <v>769</v>
      </c>
      <c r="D13" t="s">
        <v>2</v>
      </c>
      <c r="E13" t="s">
        <v>860</v>
      </c>
    </row>
    <row r="14" spans="1:5" x14ac:dyDescent="0.2">
      <c r="A14" t="s">
        <v>6</v>
      </c>
      <c r="B14" t="s">
        <v>873</v>
      </c>
      <c r="C14" t="s">
        <v>693</v>
      </c>
      <c r="D14" t="s">
        <v>886</v>
      </c>
      <c r="E14" t="s">
        <v>860</v>
      </c>
    </row>
    <row r="15" spans="1:5" x14ac:dyDescent="0.2">
      <c r="A15" t="s">
        <v>9</v>
      </c>
      <c r="B15" t="s">
        <v>874</v>
      </c>
      <c r="C15" t="s">
        <v>875</v>
      </c>
      <c r="D15" t="s">
        <v>2</v>
      </c>
      <c r="E15" t="s">
        <v>860</v>
      </c>
    </row>
    <row r="16" spans="1:5" x14ac:dyDescent="0.2">
      <c r="A16" t="s">
        <v>9</v>
      </c>
      <c r="B16" t="s">
        <v>874</v>
      </c>
      <c r="C16" t="s">
        <v>876</v>
      </c>
      <c r="D16" t="s">
        <v>2</v>
      </c>
      <c r="E16" t="s">
        <v>860</v>
      </c>
    </row>
    <row r="17" spans="1:5" x14ac:dyDescent="0.2">
      <c r="A17" t="s">
        <v>9</v>
      </c>
      <c r="B17" t="s">
        <v>874</v>
      </c>
      <c r="C17" t="s">
        <v>877</v>
      </c>
      <c r="D17" t="s">
        <v>2</v>
      </c>
      <c r="E17" t="s">
        <v>860</v>
      </c>
    </row>
    <row r="18" spans="1:5" x14ac:dyDescent="0.2">
      <c r="A18" t="s">
        <v>9</v>
      </c>
      <c r="B18" t="s">
        <v>874</v>
      </c>
      <c r="C18" t="s">
        <v>767</v>
      </c>
      <c r="D18" t="s">
        <v>2</v>
      </c>
      <c r="E18" t="s">
        <v>860</v>
      </c>
    </row>
    <row r="19" spans="1:5" x14ac:dyDescent="0.2">
      <c r="A19" t="s">
        <v>3</v>
      </c>
      <c r="B19" t="s">
        <v>878</v>
      </c>
      <c r="C19" t="s">
        <v>791</v>
      </c>
      <c r="D19" t="s">
        <v>2</v>
      </c>
      <c r="E19" t="s">
        <v>860</v>
      </c>
    </row>
    <row r="20" spans="1:5" x14ac:dyDescent="0.2">
      <c r="A20" t="s">
        <v>9</v>
      </c>
      <c r="B20" t="s">
        <v>879</v>
      </c>
      <c r="C20" t="s">
        <v>880</v>
      </c>
      <c r="D20" t="s">
        <v>2</v>
      </c>
      <c r="E20" t="s">
        <v>860</v>
      </c>
    </row>
    <row r="21" spans="1:5" x14ac:dyDescent="0.2">
      <c r="A21" t="s">
        <v>9</v>
      </c>
      <c r="B21" t="s">
        <v>881</v>
      </c>
      <c r="C21" t="s">
        <v>882</v>
      </c>
      <c r="D21" t="s">
        <v>2</v>
      </c>
      <c r="E21" t="s">
        <v>860</v>
      </c>
    </row>
    <row r="22" spans="1:5" x14ac:dyDescent="0.2">
      <c r="A22" t="s">
        <v>9</v>
      </c>
      <c r="B22" t="s">
        <v>881</v>
      </c>
      <c r="C22" t="s">
        <v>853</v>
      </c>
      <c r="D22" t="s">
        <v>2</v>
      </c>
      <c r="E22" t="s">
        <v>860</v>
      </c>
    </row>
    <row r="23" spans="1:5" x14ac:dyDescent="0.2">
      <c r="A23" t="s">
        <v>9</v>
      </c>
      <c r="B23" t="s">
        <v>881</v>
      </c>
      <c r="C23" t="s">
        <v>676</v>
      </c>
      <c r="D23" t="s">
        <v>2</v>
      </c>
      <c r="E23" t="s">
        <v>860</v>
      </c>
    </row>
    <row r="24" spans="1:5" x14ac:dyDescent="0.2">
      <c r="A24" t="s">
        <v>9</v>
      </c>
      <c r="B24" t="s">
        <v>883</v>
      </c>
      <c r="C24" t="s">
        <v>884</v>
      </c>
      <c r="D24" t="s">
        <v>2</v>
      </c>
      <c r="E24" t="s">
        <v>860</v>
      </c>
    </row>
    <row r="25" spans="1:5" x14ac:dyDescent="0.2">
      <c r="A25" t="s">
        <v>9</v>
      </c>
      <c r="B25" t="s">
        <v>883</v>
      </c>
      <c r="C25" t="s">
        <v>885</v>
      </c>
      <c r="D25" t="s">
        <v>2</v>
      </c>
      <c r="E25" t="s">
        <v>860</v>
      </c>
    </row>
    <row r="26" spans="1:5" x14ac:dyDescent="0.2">
      <c r="A26" t="s">
        <v>6</v>
      </c>
      <c r="B26" t="s">
        <v>883</v>
      </c>
      <c r="C26" t="s">
        <v>815</v>
      </c>
      <c r="D26" t="s">
        <v>881</v>
      </c>
      <c r="E26" t="s">
        <v>860</v>
      </c>
    </row>
    <row r="27" spans="1:5" x14ac:dyDescent="0.2">
      <c r="A27" t="s">
        <v>9</v>
      </c>
      <c r="B27" t="s">
        <v>886</v>
      </c>
      <c r="C27" t="s">
        <v>887</v>
      </c>
      <c r="D27" t="s">
        <v>2</v>
      </c>
      <c r="E27" t="s">
        <v>860</v>
      </c>
    </row>
    <row r="28" spans="1:5" x14ac:dyDescent="0.2">
      <c r="A28" t="s">
        <v>9</v>
      </c>
      <c r="B28" t="s">
        <v>888</v>
      </c>
      <c r="C28" t="s">
        <v>889</v>
      </c>
      <c r="D28" t="s">
        <v>2</v>
      </c>
      <c r="E28" t="s">
        <v>860</v>
      </c>
    </row>
    <row r="29" spans="1:5" x14ac:dyDescent="0.2">
      <c r="A29" t="s">
        <v>6</v>
      </c>
      <c r="B29" t="s">
        <v>890</v>
      </c>
      <c r="C29" t="s">
        <v>891</v>
      </c>
      <c r="D29" t="s">
        <v>1642</v>
      </c>
      <c r="E29" t="s">
        <v>860</v>
      </c>
    </row>
    <row r="30" spans="1:5" x14ac:dyDescent="0.2">
      <c r="A30" t="s">
        <v>3</v>
      </c>
      <c r="B30" t="s">
        <v>890</v>
      </c>
      <c r="C30" t="s">
        <v>892</v>
      </c>
      <c r="D30" t="s">
        <v>1643</v>
      </c>
      <c r="E30" t="s">
        <v>860</v>
      </c>
    </row>
    <row r="31" spans="1:5" x14ac:dyDescent="0.2">
      <c r="A31" t="s">
        <v>6</v>
      </c>
      <c r="B31" t="s">
        <v>893</v>
      </c>
      <c r="C31" t="s">
        <v>719</v>
      </c>
      <c r="D31" t="s">
        <v>894</v>
      </c>
      <c r="E31" t="s">
        <v>860</v>
      </c>
    </row>
    <row r="32" spans="1:5" x14ac:dyDescent="0.2">
      <c r="A32" t="s">
        <v>9</v>
      </c>
      <c r="B32" t="s">
        <v>894</v>
      </c>
      <c r="C32" t="s">
        <v>895</v>
      </c>
      <c r="D32" t="s">
        <v>2</v>
      </c>
      <c r="E32" t="s">
        <v>860</v>
      </c>
    </row>
    <row r="33" spans="1:5" x14ac:dyDescent="0.2">
      <c r="A33" t="s">
        <v>9</v>
      </c>
      <c r="B33" t="s">
        <v>896</v>
      </c>
      <c r="C33" t="s">
        <v>897</v>
      </c>
      <c r="D33" t="s">
        <v>2</v>
      </c>
      <c r="E33" t="s">
        <v>860</v>
      </c>
    </row>
    <row r="34" spans="1:5" x14ac:dyDescent="0.2">
      <c r="A34" t="s">
        <v>3</v>
      </c>
      <c r="B34" t="s">
        <v>896</v>
      </c>
      <c r="C34" t="s">
        <v>728</v>
      </c>
      <c r="D34" t="s">
        <v>2</v>
      </c>
      <c r="E34" t="s">
        <v>860</v>
      </c>
    </row>
    <row r="35" spans="1:5" x14ac:dyDescent="0.2">
      <c r="A35" t="s">
        <v>6</v>
      </c>
      <c r="B35" t="s">
        <v>898</v>
      </c>
      <c r="C35" t="s">
        <v>712</v>
      </c>
      <c r="D35" t="s">
        <v>898</v>
      </c>
      <c r="E35" t="s">
        <v>860</v>
      </c>
    </row>
    <row r="36" spans="1:5" x14ac:dyDescent="0.2">
      <c r="A36" t="s">
        <v>6</v>
      </c>
      <c r="B36" t="s">
        <v>899</v>
      </c>
      <c r="C36" t="s">
        <v>843</v>
      </c>
      <c r="D36" t="s">
        <v>899</v>
      </c>
      <c r="E36" t="s">
        <v>860</v>
      </c>
    </row>
    <row r="37" spans="1:5" x14ac:dyDescent="0.2">
      <c r="A37" t="s">
        <v>9</v>
      </c>
      <c r="B37" t="s">
        <v>899</v>
      </c>
      <c r="C37" t="s">
        <v>900</v>
      </c>
      <c r="D37" t="s">
        <v>2</v>
      </c>
      <c r="E37" t="s">
        <v>860</v>
      </c>
    </row>
    <row r="38" spans="1:5" x14ac:dyDescent="0.2">
      <c r="A38" t="s">
        <v>9</v>
      </c>
      <c r="B38" t="s">
        <v>899</v>
      </c>
      <c r="C38" t="s">
        <v>901</v>
      </c>
      <c r="D38" t="s">
        <v>2</v>
      </c>
      <c r="E38" t="s">
        <v>860</v>
      </c>
    </row>
    <row r="39" spans="1:5" x14ac:dyDescent="0.2">
      <c r="A39" t="s">
        <v>3</v>
      </c>
      <c r="B39" t="s">
        <v>902</v>
      </c>
      <c r="C39" t="s">
        <v>903</v>
      </c>
      <c r="D39" t="s">
        <v>2</v>
      </c>
      <c r="E39" t="s">
        <v>860</v>
      </c>
    </row>
    <row r="40" spans="1:5" x14ac:dyDescent="0.2">
      <c r="A40" t="s">
        <v>9</v>
      </c>
      <c r="B40" t="s">
        <v>902</v>
      </c>
      <c r="C40" t="s">
        <v>904</v>
      </c>
      <c r="D40" t="s">
        <v>2</v>
      </c>
      <c r="E40" t="s">
        <v>860</v>
      </c>
    </row>
    <row r="41" spans="1:5" x14ac:dyDescent="0.2">
      <c r="A41" t="s">
        <v>9</v>
      </c>
      <c r="B41" t="s">
        <v>905</v>
      </c>
      <c r="C41" t="s">
        <v>718</v>
      </c>
      <c r="D41" t="s">
        <v>2</v>
      </c>
      <c r="E41" t="s">
        <v>860</v>
      </c>
    </row>
    <row r="42" spans="1:5" x14ac:dyDescent="0.2">
      <c r="A42" t="s">
        <v>3</v>
      </c>
      <c r="B42" t="s">
        <v>905</v>
      </c>
      <c r="C42" t="s">
        <v>906</v>
      </c>
      <c r="D42" t="s">
        <v>2</v>
      </c>
      <c r="E42" t="s">
        <v>860</v>
      </c>
    </row>
    <row r="43" spans="1:5" x14ac:dyDescent="0.2">
      <c r="A43" t="s">
        <v>9</v>
      </c>
      <c r="B43" t="s">
        <v>905</v>
      </c>
      <c r="C43" t="s">
        <v>907</v>
      </c>
      <c r="D43" t="s">
        <v>2</v>
      </c>
      <c r="E43" t="s">
        <v>860</v>
      </c>
    </row>
    <row r="44" spans="1:5" x14ac:dyDescent="0.2">
      <c r="A44" t="s">
        <v>9</v>
      </c>
      <c r="B44" t="s">
        <v>905</v>
      </c>
      <c r="C44" t="s">
        <v>908</v>
      </c>
      <c r="D44" t="s">
        <v>2</v>
      </c>
      <c r="E44" t="s">
        <v>860</v>
      </c>
    </row>
    <row r="45" spans="1:5" x14ac:dyDescent="0.2">
      <c r="A45" t="s">
        <v>9</v>
      </c>
      <c r="B45" t="s">
        <v>909</v>
      </c>
      <c r="C45" t="s">
        <v>711</v>
      </c>
      <c r="D45" t="s">
        <v>2</v>
      </c>
      <c r="E45" t="s">
        <v>860</v>
      </c>
    </row>
    <row r="46" spans="1:5" x14ac:dyDescent="0.2">
      <c r="A46" t="s">
        <v>9</v>
      </c>
      <c r="B46" t="s">
        <v>820</v>
      </c>
      <c r="C46" t="s">
        <v>631</v>
      </c>
      <c r="D46" t="s">
        <v>2</v>
      </c>
      <c r="E46" t="s">
        <v>860</v>
      </c>
    </row>
    <row r="47" spans="1:5" x14ac:dyDescent="0.2">
      <c r="A47" t="s">
        <v>6</v>
      </c>
      <c r="B47" t="s">
        <v>820</v>
      </c>
      <c r="C47" t="s">
        <v>821</v>
      </c>
      <c r="D47" t="s">
        <v>822</v>
      </c>
      <c r="E47" t="s">
        <v>860</v>
      </c>
    </row>
    <row r="48" spans="1:5" x14ac:dyDescent="0.2">
      <c r="A48" t="s">
        <v>6</v>
      </c>
      <c r="B48" t="s">
        <v>822</v>
      </c>
      <c r="C48" t="s">
        <v>809</v>
      </c>
      <c r="D48" t="s">
        <v>822</v>
      </c>
      <c r="E48" t="s">
        <v>860</v>
      </c>
    </row>
    <row r="49" spans="1:5" x14ac:dyDescent="0.2">
      <c r="A49" t="s">
        <v>6</v>
      </c>
      <c r="B49" t="s">
        <v>822</v>
      </c>
      <c r="C49" t="s">
        <v>699</v>
      </c>
      <c r="D49" t="s">
        <v>812</v>
      </c>
      <c r="E49" t="s">
        <v>860</v>
      </c>
    </row>
    <row r="50" spans="1:5" x14ac:dyDescent="0.2">
      <c r="A50" t="s">
        <v>6</v>
      </c>
      <c r="B50" t="s">
        <v>822</v>
      </c>
      <c r="C50" t="s">
        <v>664</v>
      </c>
      <c r="D50" t="s">
        <v>814</v>
      </c>
      <c r="E50" t="s">
        <v>860</v>
      </c>
    </row>
    <row r="51" spans="1:5" x14ac:dyDescent="0.2">
      <c r="A51" t="s">
        <v>6</v>
      </c>
      <c r="B51" t="s">
        <v>822</v>
      </c>
      <c r="C51" t="s">
        <v>663</v>
      </c>
      <c r="D51" t="s">
        <v>814</v>
      </c>
      <c r="E51" t="s">
        <v>860</v>
      </c>
    </row>
    <row r="52" spans="1:5" x14ac:dyDescent="0.2">
      <c r="A52" t="s">
        <v>6</v>
      </c>
      <c r="B52" t="s">
        <v>823</v>
      </c>
      <c r="C52" t="s">
        <v>759</v>
      </c>
      <c r="D52" t="s">
        <v>823</v>
      </c>
      <c r="E52" t="s">
        <v>860</v>
      </c>
    </row>
    <row r="53" spans="1:5" x14ac:dyDescent="0.2">
      <c r="A53" t="s">
        <v>3</v>
      </c>
      <c r="B53" t="s">
        <v>823</v>
      </c>
      <c r="C53" t="s">
        <v>633</v>
      </c>
      <c r="D53" t="s">
        <v>902</v>
      </c>
      <c r="E53" t="s">
        <v>860</v>
      </c>
    </row>
    <row r="54" spans="1:5" x14ac:dyDescent="0.2">
      <c r="A54" t="s">
        <v>6</v>
      </c>
      <c r="B54" t="s">
        <v>823</v>
      </c>
      <c r="C54" t="s">
        <v>606</v>
      </c>
      <c r="D54" t="s">
        <v>824</v>
      </c>
      <c r="E54" t="s">
        <v>860</v>
      </c>
    </row>
    <row r="55" spans="1:5" x14ac:dyDescent="0.2">
      <c r="A55" t="s">
        <v>9</v>
      </c>
      <c r="B55" t="s">
        <v>824</v>
      </c>
      <c r="C55" t="s">
        <v>825</v>
      </c>
      <c r="D55" t="s">
        <v>2</v>
      </c>
      <c r="E55" t="s">
        <v>860</v>
      </c>
    </row>
    <row r="56" spans="1:5" x14ac:dyDescent="0.2">
      <c r="A56" t="s">
        <v>6</v>
      </c>
      <c r="B56" t="s">
        <v>824</v>
      </c>
      <c r="C56" t="s">
        <v>826</v>
      </c>
      <c r="D56" t="s">
        <v>824</v>
      </c>
      <c r="E56" t="s">
        <v>860</v>
      </c>
    </row>
    <row r="57" spans="1:5" x14ac:dyDescent="0.2">
      <c r="A57" t="s">
        <v>3</v>
      </c>
      <c r="B57" t="s">
        <v>824</v>
      </c>
      <c r="C57" t="s">
        <v>662</v>
      </c>
      <c r="D57" t="s">
        <v>2</v>
      </c>
      <c r="E57" t="s">
        <v>860</v>
      </c>
    </row>
    <row r="58" spans="1:5" x14ac:dyDescent="0.2">
      <c r="A58" t="s">
        <v>3</v>
      </c>
      <c r="B58" t="s">
        <v>824</v>
      </c>
      <c r="C58" t="s">
        <v>780</v>
      </c>
      <c r="D58" t="s">
        <v>2</v>
      </c>
      <c r="E58" t="s">
        <v>860</v>
      </c>
    </row>
    <row r="59" spans="1:5" x14ac:dyDescent="0.2">
      <c r="A59" t="s">
        <v>3</v>
      </c>
      <c r="B59" t="s">
        <v>828</v>
      </c>
      <c r="C59" t="s">
        <v>829</v>
      </c>
      <c r="D59" t="s">
        <v>2</v>
      </c>
      <c r="E59" t="s">
        <v>860</v>
      </c>
    </row>
    <row r="60" spans="1:5" x14ac:dyDescent="0.2">
      <c r="A60" t="s">
        <v>9</v>
      </c>
      <c r="B60" t="s">
        <v>828</v>
      </c>
      <c r="C60" t="s">
        <v>830</v>
      </c>
      <c r="D60" t="s">
        <v>2</v>
      </c>
      <c r="E60" t="s">
        <v>860</v>
      </c>
    </row>
    <row r="61" spans="1:5" x14ac:dyDescent="0.2">
      <c r="A61" t="s">
        <v>9</v>
      </c>
      <c r="B61" t="s">
        <v>831</v>
      </c>
      <c r="C61" t="s">
        <v>832</v>
      </c>
      <c r="D61" t="s">
        <v>2</v>
      </c>
      <c r="E61" t="s">
        <v>860</v>
      </c>
    </row>
    <row r="62" spans="1:5" x14ac:dyDescent="0.2">
      <c r="A62" t="s">
        <v>9</v>
      </c>
      <c r="B62" t="s">
        <v>833</v>
      </c>
      <c r="C62" t="s">
        <v>834</v>
      </c>
      <c r="D62" t="s">
        <v>2</v>
      </c>
      <c r="E62" t="s">
        <v>860</v>
      </c>
    </row>
    <row r="63" spans="1:5" x14ac:dyDescent="0.2">
      <c r="A63" t="s">
        <v>9</v>
      </c>
      <c r="B63" t="s">
        <v>835</v>
      </c>
      <c r="C63" t="s">
        <v>836</v>
      </c>
      <c r="D63" t="s">
        <v>2</v>
      </c>
      <c r="E63" t="s">
        <v>860</v>
      </c>
    </row>
    <row r="64" spans="1:5" x14ac:dyDescent="0.2">
      <c r="A64" t="s">
        <v>3</v>
      </c>
      <c r="B64" t="s">
        <v>837</v>
      </c>
      <c r="C64" t="s">
        <v>838</v>
      </c>
      <c r="D64" t="s">
        <v>2</v>
      </c>
      <c r="E64" t="s">
        <v>860</v>
      </c>
    </row>
    <row r="65" spans="1:5" x14ac:dyDescent="0.2">
      <c r="A65" t="s">
        <v>9</v>
      </c>
      <c r="B65" t="s">
        <v>837</v>
      </c>
      <c r="C65" t="s">
        <v>839</v>
      </c>
      <c r="D65" t="s">
        <v>2</v>
      </c>
      <c r="E65" t="s">
        <v>860</v>
      </c>
    </row>
    <row r="66" spans="1:5" x14ac:dyDescent="0.2">
      <c r="A66" t="s">
        <v>9</v>
      </c>
      <c r="B66" t="s">
        <v>840</v>
      </c>
      <c r="C66" t="s">
        <v>841</v>
      </c>
      <c r="D66" t="s">
        <v>2</v>
      </c>
      <c r="E66" t="s">
        <v>860</v>
      </c>
    </row>
    <row r="67" spans="1:5" x14ac:dyDescent="0.2">
      <c r="A67" t="s">
        <v>9</v>
      </c>
      <c r="B67" t="s">
        <v>844</v>
      </c>
      <c r="C67" t="s">
        <v>774</v>
      </c>
      <c r="D67" t="s">
        <v>2</v>
      </c>
      <c r="E67" t="s">
        <v>860</v>
      </c>
    </row>
    <row r="68" spans="1:5" x14ac:dyDescent="0.2">
      <c r="A68" t="s">
        <v>3</v>
      </c>
      <c r="B68" t="s">
        <v>845</v>
      </c>
      <c r="C68" t="s">
        <v>803</v>
      </c>
      <c r="D68" t="s">
        <v>2</v>
      </c>
      <c r="E68" t="s">
        <v>860</v>
      </c>
    </row>
    <row r="69" spans="1:5" x14ac:dyDescent="0.2">
      <c r="A69" t="s">
        <v>3</v>
      </c>
      <c r="B69" t="s">
        <v>846</v>
      </c>
      <c r="C69" t="s">
        <v>726</v>
      </c>
      <c r="D69" t="s">
        <v>2</v>
      </c>
      <c r="E69" t="s">
        <v>860</v>
      </c>
    </row>
    <row r="70" spans="1:5" x14ac:dyDescent="0.2">
      <c r="A70" t="s">
        <v>3</v>
      </c>
      <c r="B70" t="s">
        <v>846</v>
      </c>
      <c r="C70" t="s">
        <v>645</v>
      </c>
      <c r="D70" t="s">
        <v>2</v>
      </c>
      <c r="E70" t="s">
        <v>860</v>
      </c>
    </row>
    <row r="71" spans="1:5" x14ac:dyDescent="0.2">
      <c r="A71" t="s">
        <v>9</v>
      </c>
      <c r="B71" t="s">
        <v>846</v>
      </c>
      <c r="C71" t="s">
        <v>848</v>
      </c>
      <c r="D71" t="s">
        <v>2</v>
      </c>
      <c r="E71" t="s">
        <v>860</v>
      </c>
    </row>
    <row r="72" spans="1:5" x14ac:dyDescent="0.2">
      <c r="A72" t="s">
        <v>6</v>
      </c>
      <c r="B72" t="s">
        <v>846</v>
      </c>
      <c r="C72" t="s">
        <v>799</v>
      </c>
      <c r="D72" t="s">
        <v>852</v>
      </c>
      <c r="E72" t="s">
        <v>860</v>
      </c>
    </row>
    <row r="73" spans="1:5" x14ac:dyDescent="0.2">
      <c r="A73" t="s">
        <v>9</v>
      </c>
      <c r="B73" t="s">
        <v>849</v>
      </c>
      <c r="C73" t="s">
        <v>850</v>
      </c>
      <c r="D73" t="s">
        <v>2</v>
      </c>
      <c r="E73" t="s">
        <v>860</v>
      </c>
    </row>
    <row r="74" spans="1:5" x14ac:dyDescent="0.2">
      <c r="A74" t="s">
        <v>6</v>
      </c>
      <c r="B74" t="s">
        <v>849</v>
      </c>
      <c r="C74" t="s">
        <v>851</v>
      </c>
      <c r="D74" t="s">
        <v>756</v>
      </c>
      <c r="E74" t="s">
        <v>860</v>
      </c>
    </row>
    <row r="75" spans="1:5" x14ac:dyDescent="0.2">
      <c r="A75" t="s">
        <v>9</v>
      </c>
      <c r="B75" t="s">
        <v>854</v>
      </c>
      <c r="C75" t="s">
        <v>855</v>
      </c>
      <c r="D75" t="s">
        <v>2</v>
      </c>
      <c r="E75" t="s">
        <v>860</v>
      </c>
    </row>
    <row r="76" spans="1:5" x14ac:dyDescent="0.2">
      <c r="A76" t="s">
        <v>9</v>
      </c>
      <c r="B76" t="s">
        <v>854</v>
      </c>
      <c r="C76" t="s">
        <v>856</v>
      </c>
      <c r="D76" t="s">
        <v>2</v>
      </c>
      <c r="E76" t="s">
        <v>860</v>
      </c>
    </row>
    <row r="77" spans="1:5" x14ac:dyDescent="0.2">
      <c r="A77" t="s">
        <v>3</v>
      </c>
      <c r="B77" t="s">
        <v>857</v>
      </c>
      <c r="C77" t="s">
        <v>858</v>
      </c>
      <c r="D77" t="s">
        <v>2</v>
      </c>
      <c r="E77" t="s">
        <v>860</v>
      </c>
    </row>
    <row r="78" spans="1:5" x14ac:dyDescent="0.2">
      <c r="A78" t="s">
        <v>9</v>
      </c>
      <c r="B78" t="s">
        <v>857</v>
      </c>
      <c r="C78" t="s">
        <v>859</v>
      </c>
      <c r="D78" t="s">
        <v>2</v>
      </c>
      <c r="E78" t="s">
        <v>860</v>
      </c>
    </row>
    <row r="79" spans="1:5" x14ac:dyDescent="0.2">
      <c r="A79" t="s">
        <v>6</v>
      </c>
      <c r="B79" t="s">
        <v>756</v>
      </c>
      <c r="C79" t="s">
        <v>685</v>
      </c>
      <c r="D79" t="s">
        <v>788</v>
      </c>
      <c r="E79" t="s">
        <v>860</v>
      </c>
    </row>
    <row r="80" spans="1:5" x14ac:dyDescent="0.2">
      <c r="A80" t="s">
        <v>6</v>
      </c>
      <c r="B80" t="s">
        <v>756</v>
      </c>
      <c r="C80" t="s">
        <v>757</v>
      </c>
      <c r="D80" t="s">
        <v>1639</v>
      </c>
      <c r="E80" t="s">
        <v>860</v>
      </c>
    </row>
    <row r="81" spans="1:5" x14ac:dyDescent="0.2">
      <c r="A81" t="s">
        <v>9</v>
      </c>
      <c r="B81" t="s">
        <v>758</v>
      </c>
      <c r="C81" t="s">
        <v>731</v>
      </c>
      <c r="D81" t="s">
        <v>2</v>
      </c>
      <c r="E81" t="s">
        <v>860</v>
      </c>
    </row>
    <row r="82" spans="1:5" x14ac:dyDescent="0.2">
      <c r="A82" t="s">
        <v>3</v>
      </c>
      <c r="B82" t="s">
        <v>760</v>
      </c>
      <c r="C82" t="s">
        <v>761</v>
      </c>
      <c r="D82" t="s">
        <v>1640</v>
      </c>
      <c r="E82" t="s">
        <v>860</v>
      </c>
    </row>
    <row r="83" spans="1:5" x14ac:dyDescent="0.2">
      <c r="A83" t="s">
        <v>6</v>
      </c>
      <c r="B83" t="s">
        <v>760</v>
      </c>
      <c r="C83" t="s">
        <v>762</v>
      </c>
      <c r="D83" t="s">
        <v>777</v>
      </c>
      <c r="E83" t="s">
        <v>860</v>
      </c>
    </row>
    <row r="84" spans="1:5" x14ac:dyDescent="0.2">
      <c r="A84" t="s">
        <v>9</v>
      </c>
      <c r="B84" t="s">
        <v>760</v>
      </c>
      <c r="C84" t="s">
        <v>763</v>
      </c>
      <c r="D84" t="s">
        <v>2</v>
      </c>
      <c r="E84" t="s">
        <v>860</v>
      </c>
    </row>
    <row r="85" spans="1:5" x14ac:dyDescent="0.2">
      <c r="A85" t="s">
        <v>11</v>
      </c>
      <c r="B85" t="s">
        <v>764</v>
      </c>
      <c r="C85" t="s">
        <v>765</v>
      </c>
      <c r="D85" t="s">
        <v>2</v>
      </c>
      <c r="E85" t="s">
        <v>860</v>
      </c>
    </row>
    <row r="86" spans="1:5" x14ac:dyDescent="0.2">
      <c r="A86" t="s">
        <v>3</v>
      </c>
      <c r="B86" t="s">
        <v>764</v>
      </c>
      <c r="C86" t="s">
        <v>766</v>
      </c>
      <c r="D86" t="s">
        <v>2</v>
      </c>
      <c r="E86" t="s">
        <v>860</v>
      </c>
    </row>
    <row r="87" spans="1:5" x14ac:dyDescent="0.2">
      <c r="A87" t="s">
        <v>6</v>
      </c>
      <c r="B87" t="s">
        <v>770</v>
      </c>
      <c r="C87" t="s">
        <v>671</v>
      </c>
      <c r="D87" t="s">
        <v>772</v>
      </c>
      <c r="E87" t="s">
        <v>860</v>
      </c>
    </row>
    <row r="88" spans="1:5" x14ac:dyDescent="0.2">
      <c r="A88" t="s">
        <v>3</v>
      </c>
      <c r="B88" t="s">
        <v>770</v>
      </c>
      <c r="C88" t="s">
        <v>771</v>
      </c>
      <c r="D88" t="s">
        <v>2</v>
      </c>
      <c r="E88" t="s">
        <v>860</v>
      </c>
    </row>
    <row r="89" spans="1:5" x14ac:dyDescent="0.2">
      <c r="A89" t="s">
        <v>3</v>
      </c>
      <c r="B89" t="s">
        <v>770</v>
      </c>
      <c r="C89" t="s">
        <v>695</v>
      </c>
      <c r="D89" t="s">
        <v>2</v>
      </c>
      <c r="E89" t="s">
        <v>860</v>
      </c>
    </row>
    <row r="90" spans="1:5" x14ac:dyDescent="0.2">
      <c r="A90" t="s">
        <v>9</v>
      </c>
      <c r="B90" t="s">
        <v>772</v>
      </c>
      <c r="C90" t="s">
        <v>773</v>
      </c>
      <c r="D90" t="s">
        <v>2</v>
      </c>
      <c r="E90" t="s">
        <v>860</v>
      </c>
    </row>
    <row r="91" spans="1:5" x14ac:dyDescent="0.2">
      <c r="A91" t="s">
        <v>9</v>
      </c>
      <c r="B91" t="s">
        <v>772</v>
      </c>
      <c r="C91" t="s">
        <v>775</v>
      </c>
      <c r="D91" t="s">
        <v>2</v>
      </c>
      <c r="E91" t="s">
        <v>860</v>
      </c>
    </row>
    <row r="92" spans="1:5" x14ac:dyDescent="0.2">
      <c r="A92" t="s">
        <v>3</v>
      </c>
      <c r="B92" t="s">
        <v>772</v>
      </c>
      <c r="C92" t="s">
        <v>776</v>
      </c>
      <c r="D92" t="s">
        <v>2</v>
      </c>
      <c r="E92" t="s">
        <v>860</v>
      </c>
    </row>
    <row r="93" spans="1:5" x14ac:dyDescent="0.2">
      <c r="A93" t="s">
        <v>3</v>
      </c>
      <c r="B93" t="s">
        <v>777</v>
      </c>
      <c r="C93" t="s">
        <v>778</v>
      </c>
      <c r="D93" t="s">
        <v>2</v>
      </c>
      <c r="E93" t="s">
        <v>860</v>
      </c>
    </row>
    <row r="94" spans="1:5" x14ac:dyDescent="0.2">
      <c r="A94" t="s">
        <v>9</v>
      </c>
      <c r="B94" t="s">
        <v>779</v>
      </c>
      <c r="C94" t="s">
        <v>781</v>
      </c>
      <c r="D94" t="s">
        <v>2</v>
      </c>
      <c r="E94" t="s">
        <v>860</v>
      </c>
    </row>
    <row r="95" spans="1:5" x14ac:dyDescent="0.2">
      <c r="A95" t="s">
        <v>6</v>
      </c>
      <c r="B95" t="s">
        <v>782</v>
      </c>
      <c r="C95" t="s">
        <v>733</v>
      </c>
      <c r="D95" t="s">
        <v>782</v>
      </c>
      <c r="E95" t="s">
        <v>860</v>
      </c>
    </row>
    <row r="96" spans="1:5" x14ac:dyDescent="0.2">
      <c r="A96" t="s">
        <v>3</v>
      </c>
      <c r="B96" t="s">
        <v>782</v>
      </c>
      <c r="C96" t="s">
        <v>783</v>
      </c>
      <c r="D96" t="s">
        <v>2</v>
      </c>
      <c r="E96" t="s">
        <v>860</v>
      </c>
    </row>
    <row r="97" spans="1:5" x14ac:dyDescent="0.2">
      <c r="A97" t="s">
        <v>9</v>
      </c>
      <c r="B97" t="s">
        <v>782</v>
      </c>
      <c r="C97" t="s">
        <v>784</v>
      </c>
      <c r="D97" t="s">
        <v>2</v>
      </c>
      <c r="E97" t="s">
        <v>860</v>
      </c>
    </row>
    <row r="98" spans="1:5" x14ac:dyDescent="0.2">
      <c r="A98" t="s">
        <v>9</v>
      </c>
      <c r="B98" t="s">
        <v>785</v>
      </c>
      <c r="C98" t="s">
        <v>786</v>
      </c>
      <c r="D98" t="s">
        <v>2</v>
      </c>
      <c r="E98" t="s">
        <v>860</v>
      </c>
    </row>
    <row r="99" spans="1:5" x14ac:dyDescent="0.2">
      <c r="A99" t="s">
        <v>3</v>
      </c>
      <c r="B99" t="s">
        <v>785</v>
      </c>
      <c r="C99" t="s">
        <v>787</v>
      </c>
      <c r="D99" t="s">
        <v>2</v>
      </c>
      <c r="E99" t="s">
        <v>860</v>
      </c>
    </row>
    <row r="100" spans="1:5" x14ac:dyDescent="0.2">
      <c r="A100" t="s">
        <v>6</v>
      </c>
      <c r="B100" t="s">
        <v>788</v>
      </c>
      <c r="C100" t="s">
        <v>789</v>
      </c>
      <c r="D100" t="s">
        <v>795</v>
      </c>
      <c r="E100" t="s">
        <v>860</v>
      </c>
    </row>
    <row r="101" spans="1:5" x14ac:dyDescent="0.2">
      <c r="A101" t="s">
        <v>9</v>
      </c>
      <c r="B101" t="s">
        <v>788</v>
      </c>
      <c r="C101" t="s">
        <v>790</v>
      </c>
      <c r="D101" t="s">
        <v>2</v>
      </c>
      <c r="E101" t="s">
        <v>860</v>
      </c>
    </row>
    <row r="102" spans="1:5" x14ac:dyDescent="0.2">
      <c r="A102" t="s">
        <v>3</v>
      </c>
      <c r="B102" t="s">
        <v>792</v>
      </c>
      <c r="C102" t="s">
        <v>794</v>
      </c>
      <c r="D102" t="s">
        <v>2</v>
      </c>
      <c r="E102" t="s">
        <v>860</v>
      </c>
    </row>
    <row r="103" spans="1:5" x14ac:dyDescent="0.2">
      <c r="A103" t="s">
        <v>6</v>
      </c>
      <c r="B103" t="s">
        <v>792</v>
      </c>
      <c r="C103" t="s">
        <v>610</v>
      </c>
      <c r="D103" t="s">
        <v>806</v>
      </c>
      <c r="E103" t="s">
        <v>860</v>
      </c>
    </row>
    <row r="104" spans="1:5" x14ac:dyDescent="0.2">
      <c r="A104" t="s">
        <v>6</v>
      </c>
      <c r="B104" t="s">
        <v>795</v>
      </c>
      <c r="C104" t="s">
        <v>796</v>
      </c>
      <c r="D104" t="s">
        <v>795</v>
      </c>
      <c r="E104" t="s">
        <v>860</v>
      </c>
    </row>
    <row r="105" spans="1:5" x14ac:dyDescent="0.2">
      <c r="A105" t="s">
        <v>6</v>
      </c>
      <c r="B105" t="s">
        <v>795</v>
      </c>
      <c r="C105" t="s">
        <v>675</v>
      </c>
      <c r="D105" t="s">
        <v>806</v>
      </c>
      <c r="E105" t="s">
        <v>860</v>
      </c>
    </row>
    <row r="106" spans="1:5" x14ac:dyDescent="0.2">
      <c r="A106" t="s">
        <v>9</v>
      </c>
      <c r="B106" t="s">
        <v>798</v>
      </c>
      <c r="C106" t="s">
        <v>706</v>
      </c>
      <c r="D106" t="s">
        <v>2</v>
      </c>
      <c r="E106" t="s">
        <v>860</v>
      </c>
    </row>
    <row r="107" spans="1:5" x14ac:dyDescent="0.2">
      <c r="A107" t="s">
        <v>9</v>
      </c>
      <c r="B107" t="s">
        <v>798</v>
      </c>
      <c r="C107" t="s">
        <v>705</v>
      </c>
      <c r="D107" t="s">
        <v>2</v>
      </c>
      <c r="E107" t="s">
        <v>860</v>
      </c>
    </row>
    <row r="108" spans="1:5" x14ac:dyDescent="0.2">
      <c r="A108" t="s">
        <v>6</v>
      </c>
      <c r="B108" t="s">
        <v>798</v>
      </c>
      <c r="C108" t="s">
        <v>800</v>
      </c>
      <c r="D108" t="s">
        <v>2</v>
      </c>
      <c r="E108" t="s">
        <v>860</v>
      </c>
    </row>
    <row r="109" spans="1:5" x14ac:dyDescent="0.2">
      <c r="A109" t="s">
        <v>3</v>
      </c>
      <c r="B109" t="s">
        <v>798</v>
      </c>
      <c r="C109" t="s">
        <v>801</v>
      </c>
      <c r="D109" t="s">
        <v>2</v>
      </c>
      <c r="E109" t="s">
        <v>860</v>
      </c>
    </row>
    <row r="110" spans="1:5" x14ac:dyDescent="0.2">
      <c r="A110" t="s">
        <v>6</v>
      </c>
      <c r="B110" t="s">
        <v>804</v>
      </c>
      <c r="C110" t="s">
        <v>805</v>
      </c>
      <c r="D110" t="s">
        <v>2</v>
      </c>
      <c r="E110" t="s">
        <v>860</v>
      </c>
    </row>
    <row r="111" spans="1:5" x14ac:dyDescent="0.2">
      <c r="A111" t="s">
        <v>9</v>
      </c>
      <c r="B111" t="s">
        <v>806</v>
      </c>
      <c r="C111" t="s">
        <v>807</v>
      </c>
      <c r="D111" t="s">
        <v>2</v>
      </c>
      <c r="E111" t="s">
        <v>860</v>
      </c>
    </row>
    <row r="112" spans="1:5" x14ac:dyDescent="0.2">
      <c r="A112" t="s">
        <v>11</v>
      </c>
      <c r="B112" t="s">
        <v>806</v>
      </c>
      <c r="C112" t="s">
        <v>808</v>
      </c>
      <c r="D112" t="s">
        <v>2</v>
      </c>
      <c r="E112" t="s">
        <v>860</v>
      </c>
    </row>
    <row r="113" spans="1:5" x14ac:dyDescent="0.2">
      <c r="A113" t="s">
        <v>9</v>
      </c>
      <c r="B113" t="s">
        <v>810</v>
      </c>
      <c r="C113" t="s">
        <v>811</v>
      </c>
      <c r="D113" t="s">
        <v>2</v>
      </c>
      <c r="E113" t="s">
        <v>860</v>
      </c>
    </row>
    <row r="114" spans="1:5" x14ac:dyDescent="0.2">
      <c r="A114" t="s">
        <v>6</v>
      </c>
      <c r="B114" t="s">
        <v>810</v>
      </c>
      <c r="C114" t="s">
        <v>707</v>
      </c>
      <c r="D114" t="s">
        <v>2</v>
      </c>
      <c r="E114" t="s">
        <v>860</v>
      </c>
    </row>
    <row r="115" spans="1:5" x14ac:dyDescent="0.2">
      <c r="A115" t="s">
        <v>9</v>
      </c>
      <c r="B115" t="s">
        <v>812</v>
      </c>
      <c r="C115" t="s">
        <v>734</v>
      </c>
      <c r="D115" t="s">
        <v>2</v>
      </c>
      <c r="E115" t="s">
        <v>860</v>
      </c>
    </row>
    <row r="116" spans="1:5" x14ac:dyDescent="0.2">
      <c r="A116" t="s">
        <v>9</v>
      </c>
      <c r="B116" t="s">
        <v>816</v>
      </c>
      <c r="C116" t="s">
        <v>817</v>
      </c>
      <c r="D116" t="s">
        <v>2</v>
      </c>
      <c r="E116" t="s">
        <v>860</v>
      </c>
    </row>
    <row r="117" spans="1:5" x14ac:dyDescent="0.2">
      <c r="A117" t="s">
        <v>3</v>
      </c>
      <c r="B117" t="s">
        <v>818</v>
      </c>
      <c r="C117" t="s">
        <v>626</v>
      </c>
      <c r="D117" t="s">
        <v>2</v>
      </c>
      <c r="E117" t="s">
        <v>860</v>
      </c>
    </row>
    <row r="118" spans="1:5" x14ac:dyDescent="0.2">
      <c r="A118" t="s">
        <v>9</v>
      </c>
      <c r="B118" t="s">
        <v>818</v>
      </c>
      <c r="C118" t="s">
        <v>819</v>
      </c>
      <c r="D118" t="s">
        <v>2</v>
      </c>
      <c r="E118" t="s">
        <v>860</v>
      </c>
    </row>
    <row r="119" spans="1:5" x14ac:dyDescent="0.2">
      <c r="A119" t="s">
        <v>3</v>
      </c>
      <c r="B119" t="s">
        <v>656</v>
      </c>
      <c r="C119" t="s">
        <v>657</v>
      </c>
      <c r="D119" t="s">
        <v>2</v>
      </c>
      <c r="E119" t="s">
        <v>860</v>
      </c>
    </row>
    <row r="120" spans="1:5" x14ac:dyDescent="0.2">
      <c r="A120" t="s">
        <v>6</v>
      </c>
      <c r="B120" t="s">
        <v>658</v>
      </c>
      <c r="C120" t="s">
        <v>659</v>
      </c>
      <c r="D120" t="s">
        <v>658</v>
      </c>
      <c r="E120" t="s">
        <v>860</v>
      </c>
    </row>
    <row r="121" spans="1:5" x14ac:dyDescent="0.2">
      <c r="A121" t="s">
        <v>6</v>
      </c>
      <c r="B121" t="s">
        <v>658</v>
      </c>
      <c r="C121" t="s">
        <v>660</v>
      </c>
      <c r="D121" t="s">
        <v>658</v>
      </c>
      <c r="E121" t="s">
        <v>860</v>
      </c>
    </row>
    <row r="122" spans="1:5" x14ac:dyDescent="0.2">
      <c r="A122" t="s">
        <v>9</v>
      </c>
      <c r="B122" t="s">
        <v>665</v>
      </c>
      <c r="C122" t="s">
        <v>666</v>
      </c>
      <c r="D122" t="s">
        <v>2</v>
      </c>
      <c r="E122" t="s">
        <v>860</v>
      </c>
    </row>
    <row r="123" spans="1:5" x14ac:dyDescent="0.2">
      <c r="A123" t="s">
        <v>6</v>
      </c>
      <c r="B123" t="s">
        <v>668</v>
      </c>
      <c r="C123" t="s">
        <v>669</v>
      </c>
      <c r="D123" t="s">
        <v>668</v>
      </c>
      <c r="E123" t="s">
        <v>860</v>
      </c>
    </row>
    <row r="124" spans="1:5" x14ac:dyDescent="0.2">
      <c r="A124" t="s">
        <v>9</v>
      </c>
      <c r="B124" t="s">
        <v>672</v>
      </c>
      <c r="C124" t="s">
        <v>677</v>
      </c>
      <c r="D124" t="s">
        <v>2</v>
      </c>
      <c r="E124" t="s">
        <v>860</v>
      </c>
    </row>
    <row r="125" spans="1:5" x14ac:dyDescent="0.2">
      <c r="A125" t="s">
        <v>9</v>
      </c>
      <c r="B125" t="s">
        <v>678</v>
      </c>
      <c r="C125" t="s">
        <v>681</v>
      </c>
      <c r="D125" t="s">
        <v>2</v>
      </c>
      <c r="E125" t="s">
        <v>860</v>
      </c>
    </row>
    <row r="126" spans="1:5" x14ac:dyDescent="0.2">
      <c r="A126" t="s">
        <v>9</v>
      </c>
      <c r="B126" t="s">
        <v>678</v>
      </c>
      <c r="C126" t="s">
        <v>682</v>
      </c>
      <c r="D126" t="s">
        <v>2</v>
      </c>
      <c r="E126" t="s">
        <v>860</v>
      </c>
    </row>
    <row r="127" spans="1:5" x14ac:dyDescent="0.2">
      <c r="A127" t="s">
        <v>6</v>
      </c>
      <c r="B127" t="s">
        <v>684</v>
      </c>
      <c r="C127" t="s">
        <v>686</v>
      </c>
      <c r="D127" t="s">
        <v>603</v>
      </c>
      <c r="E127" t="s">
        <v>860</v>
      </c>
    </row>
    <row r="128" spans="1:5" x14ac:dyDescent="0.2">
      <c r="A128" t="s">
        <v>6</v>
      </c>
      <c r="B128" t="s">
        <v>684</v>
      </c>
      <c r="C128" t="s">
        <v>687</v>
      </c>
      <c r="D128" t="s">
        <v>1637</v>
      </c>
      <c r="E128" t="s">
        <v>860</v>
      </c>
    </row>
    <row r="129" spans="1:5" x14ac:dyDescent="0.2">
      <c r="A129" t="s">
        <v>3</v>
      </c>
      <c r="B129" t="s">
        <v>684</v>
      </c>
      <c r="C129" t="s">
        <v>688</v>
      </c>
      <c r="D129" t="s">
        <v>2</v>
      </c>
      <c r="E129" t="s">
        <v>860</v>
      </c>
    </row>
    <row r="130" spans="1:5" x14ac:dyDescent="0.2">
      <c r="A130" t="s">
        <v>9</v>
      </c>
      <c r="B130" t="s">
        <v>689</v>
      </c>
      <c r="C130" t="s">
        <v>690</v>
      </c>
      <c r="D130" t="s">
        <v>2</v>
      </c>
      <c r="E130" t="s">
        <v>860</v>
      </c>
    </row>
    <row r="131" spans="1:5" x14ac:dyDescent="0.2">
      <c r="A131" t="s">
        <v>6</v>
      </c>
      <c r="B131" t="s">
        <v>689</v>
      </c>
      <c r="C131" t="s">
        <v>691</v>
      </c>
      <c r="D131" t="s">
        <v>698</v>
      </c>
      <c r="E131" t="s">
        <v>860</v>
      </c>
    </row>
    <row r="132" spans="1:5" x14ac:dyDescent="0.2">
      <c r="A132" t="s">
        <v>9</v>
      </c>
      <c r="B132" t="s">
        <v>689</v>
      </c>
      <c r="C132" t="s">
        <v>692</v>
      </c>
      <c r="D132" t="s">
        <v>2</v>
      </c>
      <c r="E132" t="s">
        <v>860</v>
      </c>
    </row>
    <row r="133" spans="1:5" x14ac:dyDescent="0.2">
      <c r="A133" t="s">
        <v>6</v>
      </c>
      <c r="B133" t="s">
        <v>698</v>
      </c>
      <c r="C133" t="s">
        <v>700</v>
      </c>
      <c r="D133" t="s">
        <v>710</v>
      </c>
      <c r="E133" t="s">
        <v>860</v>
      </c>
    </row>
    <row r="134" spans="1:5" x14ac:dyDescent="0.2">
      <c r="A134" t="s">
        <v>6</v>
      </c>
      <c r="B134" t="s">
        <v>701</v>
      </c>
      <c r="C134" t="s">
        <v>702</v>
      </c>
      <c r="D134" t="s">
        <v>701</v>
      </c>
      <c r="E134" t="s">
        <v>860</v>
      </c>
    </row>
    <row r="135" spans="1:5" x14ac:dyDescent="0.2">
      <c r="A135" t="s">
        <v>9</v>
      </c>
      <c r="B135" t="s">
        <v>701</v>
      </c>
      <c r="C135" t="s">
        <v>703</v>
      </c>
      <c r="D135" t="s">
        <v>2</v>
      </c>
      <c r="E135" t="s">
        <v>860</v>
      </c>
    </row>
    <row r="136" spans="1:5" x14ac:dyDescent="0.2">
      <c r="A136" t="s">
        <v>9</v>
      </c>
      <c r="B136" t="s">
        <v>701</v>
      </c>
      <c r="C136" t="s">
        <v>704</v>
      </c>
      <c r="D136" t="s">
        <v>2</v>
      </c>
      <c r="E136" t="s">
        <v>860</v>
      </c>
    </row>
    <row r="137" spans="1:5" x14ac:dyDescent="0.2">
      <c r="A137" t="s">
        <v>3</v>
      </c>
      <c r="B137" t="s">
        <v>708</v>
      </c>
      <c r="C137" t="s">
        <v>636</v>
      </c>
      <c r="D137" t="s">
        <v>2</v>
      </c>
      <c r="E137" t="s">
        <v>860</v>
      </c>
    </row>
    <row r="138" spans="1:5" x14ac:dyDescent="0.2">
      <c r="A138" t="s">
        <v>3</v>
      </c>
      <c r="B138" t="s">
        <v>710</v>
      </c>
      <c r="C138" t="s">
        <v>713</v>
      </c>
      <c r="D138" t="s">
        <v>2</v>
      </c>
      <c r="E138" t="s">
        <v>860</v>
      </c>
    </row>
    <row r="139" spans="1:5" x14ac:dyDescent="0.2">
      <c r="A139" t="s">
        <v>9</v>
      </c>
      <c r="B139" t="s">
        <v>710</v>
      </c>
      <c r="C139" t="s">
        <v>714</v>
      </c>
      <c r="D139" t="s">
        <v>2</v>
      </c>
      <c r="E139" t="s">
        <v>860</v>
      </c>
    </row>
    <row r="140" spans="1:5" x14ac:dyDescent="0.2">
      <c r="A140" t="s">
        <v>6</v>
      </c>
      <c r="B140" t="s">
        <v>715</v>
      </c>
      <c r="C140" t="s">
        <v>716</v>
      </c>
      <c r="D140" t="s">
        <v>725</v>
      </c>
      <c r="E140" t="s">
        <v>860</v>
      </c>
    </row>
    <row r="141" spans="1:5" x14ac:dyDescent="0.2">
      <c r="A141" t="s">
        <v>3</v>
      </c>
      <c r="B141" t="s">
        <v>717</v>
      </c>
      <c r="C141" t="s">
        <v>622</v>
      </c>
      <c r="D141" t="s">
        <v>2</v>
      </c>
      <c r="E141" t="s">
        <v>860</v>
      </c>
    </row>
    <row r="142" spans="1:5" x14ac:dyDescent="0.2">
      <c r="A142" t="s">
        <v>9</v>
      </c>
      <c r="B142" t="s">
        <v>720</v>
      </c>
      <c r="C142" t="s">
        <v>722</v>
      </c>
      <c r="D142" t="s">
        <v>2</v>
      </c>
      <c r="E142" t="s">
        <v>860</v>
      </c>
    </row>
    <row r="143" spans="1:5" x14ac:dyDescent="0.2">
      <c r="A143" t="s">
        <v>9</v>
      </c>
      <c r="B143" t="s">
        <v>720</v>
      </c>
      <c r="C143" t="s">
        <v>723</v>
      </c>
      <c r="D143" t="s">
        <v>2</v>
      </c>
      <c r="E143" t="s">
        <v>860</v>
      </c>
    </row>
    <row r="144" spans="1:5" x14ac:dyDescent="0.2">
      <c r="A144" t="s">
        <v>11</v>
      </c>
      <c r="B144" t="s">
        <v>720</v>
      </c>
      <c r="C144" t="s">
        <v>724</v>
      </c>
      <c r="D144" t="s">
        <v>2</v>
      </c>
      <c r="E144" t="s">
        <v>860</v>
      </c>
    </row>
    <row r="145" spans="1:5" x14ac:dyDescent="0.2">
      <c r="A145" t="s">
        <v>3</v>
      </c>
      <c r="B145" t="s">
        <v>725</v>
      </c>
      <c r="C145" t="s">
        <v>729</v>
      </c>
      <c r="D145" t="s">
        <v>2</v>
      </c>
      <c r="E145" t="s">
        <v>860</v>
      </c>
    </row>
    <row r="146" spans="1:5" x14ac:dyDescent="0.2">
      <c r="A146" t="s">
        <v>6</v>
      </c>
      <c r="B146" t="s">
        <v>730</v>
      </c>
      <c r="C146" t="s">
        <v>635</v>
      </c>
      <c r="D146" t="s">
        <v>1638</v>
      </c>
      <c r="E146" t="s">
        <v>860</v>
      </c>
    </row>
    <row r="147" spans="1:5" x14ac:dyDescent="0.2">
      <c r="A147" t="s">
        <v>9</v>
      </c>
      <c r="B147" t="s">
        <v>735</v>
      </c>
      <c r="C147" t="s">
        <v>737</v>
      </c>
      <c r="D147" t="s">
        <v>2</v>
      </c>
      <c r="E147" t="s">
        <v>860</v>
      </c>
    </row>
    <row r="148" spans="1:5" x14ac:dyDescent="0.2">
      <c r="A148" t="s">
        <v>9</v>
      </c>
      <c r="B148" t="s">
        <v>735</v>
      </c>
      <c r="C148" t="s">
        <v>625</v>
      </c>
      <c r="D148" t="s">
        <v>2</v>
      </c>
      <c r="E148" t="s">
        <v>860</v>
      </c>
    </row>
    <row r="149" spans="1:5" x14ac:dyDescent="0.2">
      <c r="A149" t="s">
        <v>9</v>
      </c>
      <c r="B149" t="s">
        <v>740</v>
      </c>
      <c r="C149" t="s">
        <v>741</v>
      </c>
      <c r="D149" t="s">
        <v>2</v>
      </c>
      <c r="E149" t="s">
        <v>860</v>
      </c>
    </row>
    <row r="150" spans="1:5" x14ac:dyDescent="0.2">
      <c r="A150" t="s">
        <v>3</v>
      </c>
      <c r="B150" t="s">
        <v>742</v>
      </c>
      <c r="C150" t="s">
        <v>743</v>
      </c>
      <c r="D150" t="s">
        <v>2</v>
      </c>
      <c r="E150" t="s">
        <v>860</v>
      </c>
    </row>
    <row r="151" spans="1:5" x14ac:dyDescent="0.2">
      <c r="A151" t="s">
        <v>6</v>
      </c>
      <c r="B151" t="s">
        <v>744</v>
      </c>
      <c r="C151" t="s">
        <v>745</v>
      </c>
      <c r="D151" t="s">
        <v>750</v>
      </c>
      <c r="E151" t="s">
        <v>860</v>
      </c>
    </row>
    <row r="152" spans="1:5" x14ac:dyDescent="0.2">
      <c r="A152" t="s">
        <v>3</v>
      </c>
      <c r="B152" t="s">
        <v>744</v>
      </c>
      <c r="C152" t="s">
        <v>746</v>
      </c>
      <c r="D152" t="s">
        <v>2</v>
      </c>
      <c r="E152" t="s">
        <v>860</v>
      </c>
    </row>
    <row r="153" spans="1:5" x14ac:dyDescent="0.2">
      <c r="A153" t="s">
        <v>9</v>
      </c>
      <c r="B153" t="s">
        <v>744</v>
      </c>
      <c r="C153" t="s">
        <v>747</v>
      </c>
      <c r="D153" t="s">
        <v>2</v>
      </c>
      <c r="E153" t="s">
        <v>860</v>
      </c>
    </row>
    <row r="154" spans="1:5" x14ac:dyDescent="0.2">
      <c r="A154" t="s">
        <v>3</v>
      </c>
      <c r="B154" t="s">
        <v>748</v>
      </c>
      <c r="C154" t="s">
        <v>749</v>
      </c>
      <c r="D154" t="s">
        <v>2</v>
      </c>
      <c r="E154" t="s">
        <v>860</v>
      </c>
    </row>
    <row r="155" spans="1:5" x14ac:dyDescent="0.2">
      <c r="A155" t="s">
        <v>11</v>
      </c>
      <c r="B155" t="s">
        <v>750</v>
      </c>
      <c r="C155" t="s">
        <v>751</v>
      </c>
      <c r="D155" t="s">
        <v>2</v>
      </c>
      <c r="E155" t="s">
        <v>860</v>
      </c>
    </row>
    <row r="156" spans="1:5" x14ac:dyDescent="0.2">
      <c r="A156" t="s">
        <v>6</v>
      </c>
      <c r="B156" t="s">
        <v>752</v>
      </c>
      <c r="C156" t="s">
        <v>753</v>
      </c>
      <c r="D156" t="s">
        <v>613</v>
      </c>
      <c r="E156" t="s">
        <v>860</v>
      </c>
    </row>
    <row r="157" spans="1:5" x14ac:dyDescent="0.2">
      <c r="A157" t="s">
        <v>3</v>
      </c>
      <c r="B157" t="s">
        <v>752</v>
      </c>
      <c r="C157" t="s">
        <v>754</v>
      </c>
      <c r="D157" t="s">
        <v>2</v>
      </c>
      <c r="E157" t="s">
        <v>860</v>
      </c>
    </row>
    <row r="158" spans="1:5" x14ac:dyDescent="0.2">
      <c r="A158" t="s">
        <v>6</v>
      </c>
      <c r="B158" t="s">
        <v>603</v>
      </c>
      <c r="C158" t="s">
        <v>605</v>
      </c>
      <c r="D158" t="s">
        <v>639</v>
      </c>
      <c r="E158" t="s">
        <v>860</v>
      </c>
    </row>
    <row r="159" spans="1:5" x14ac:dyDescent="0.2">
      <c r="A159" t="s">
        <v>3</v>
      </c>
      <c r="B159" t="s">
        <v>603</v>
      </c>
      <c r="C159" t="s">
        <v>607</v>
      </c>
      <c r="D159" t="s">
        <v>2</v>
      </c>
      <c r="E159" t="s">
        <v>860</v>
      </c>
    </row>
    <row r="160" spans="1:5" x14ac:dyDescent="0.2">
      <c r="A160" t="s">
        <v>9</v>
      </c>
      <c r="B160" t="s">
        <v>608</v>
      </c>
      <c r="C160" t="s">
        <v>611</v>
      </c>
      <c r="D160" t="s">
        <v>2</v>
      </c>
      <c r="E160" t="s">
        <v>860</v>
      </c>
    </row>
    <row r="161" spans="1:5" x14ac:dyDescent="0.2">
      <c r="A161" t="s">
        <v>6</v>
      </c>
      <c r="B161" t="s">
        <v>615</v>
      </c>
      <c r="C161" t="s">
        <v>616</v>
      </c>
      <c r="D161" t="s">
        <v>615</v>
      </c>
      <c r="E161" t="s">
        <v>860</v>
      </c>
    </row>
    <row r="162" spans="1:5" x14ac:dyDescent="0.2">
      <c r="A162" t="s">
        <v>11</v>
      </c>
      <c r="B162" t="s">
        <v>617</v>
      </c>
      <c r="C162" t="s">
        <v>618</v>
      </c>
      <c r="D162" t="s">
        <v>2</v>
      </c>
      <c r="E162" t="s">
        <v>860</v>
      </c>
    </row>
    <row r="163" spans="1:5" x14ac:dyDescent="0.2">
      <c r="A163" t="s">
        <v>3</v>
      </c>
      <c r="B163" t="s">
        <v>617</v>
      </c>
      <c r="C163" t="s">
        <v>619</v>
      </c>
      <c r="D163" t="s">
        <v>2</v>
      </c>
      <c r="E163" t="s">
        <v>860</v>
      </c>
    </row>
    <row r="164" spans="1:5" x14ac:dyDescent="0.2">
      <c r="A164" t="s">
        <v>9</v>
      </c>
      <c r="B164" t="s">
        <v>617</v>
      </c>
      <c r="C164" t="s">
        <v>620</v>
      </c>
      <c r="D164" t="s">
        <v>2</v>
      </c>
      <c r="E164" t="s">
        <v>860</v>
      </c>
    </row>
    <row r="165" spans="1:5" x14ac:dyDescent="0.2">
      <c r="A165" t="s">
        <v>6</v>
      </c>
      <c r="B165" t="s">
        <v>621</v>
      </c>
      <c r="C165" t="s">
        <v>623</v>
      </c>
      <c r="D165" t="s">
        <v>624</v>
      </c>
      <c r="E165" t="s">
        <v>860</v>
      </c>
    </row>
    <row r="166" spans="1:5" x14ac:dyDescent="0.2">
      <c r="A166" t="s">
        <v>3</v>
      </c>
      <c r="B166" t="s">
        <v>628</v>
      </c>
      <c r="C166" t="s">
        <v>629</v>
      </c>
      <c r="D166" t="s">
        <v>2</v>
      </c>
      <c r="E166" t="s">
        <v>860</v>
      </c>
    </row>
    <row r="167" spans="1:5" x14ac:dyDescent="0.2">
      <c r="A167" t="s">
        <v>6</v>
      </c>
      <c r="B167" t="s">
        <v>634</v>
      </c>
      <c r="C167" t="s">
        <v>637</v>
      </c>
      <c r="D167" t="s">
        <v>624</v>
      </c>
      <c r="E167" t="s">
        <v>860</v>
      </c>
    </row>
    <row r="168" spans="1:5" x14ac:dyDescent="0.2">
      <c r="A168" t="s">
        <v>3</v>
      </c>
      <c r="B168" t="s">
        <v>639</v>
      </c>
      <c r="C168" t="s">
        <v>640</v>
      </c>
      <c r="D168" t="s">
        <v>2</v>
      </c>
      <c r="E168" t="s">
        <v>860</v>
      </c>
    </row>
    <row r="169" spans="1:5" x14ac:dyDescent="0.2">
      <c r="A169" t="s">
        <v>6</v>
      </c>
      <c r="B169" t="s">
        <v>642</v>
      </c>
      <c r="C169" t="s">
        <v>643</v>
      </c>
      <c r="D169" t="s">
        <v>579</v>
      </c>
      <c r="E169" t="s">
        <v>860</v>
      </c>
    </row>
    <row r="170" spans="1:5" x14ac:dyDescent="0.2">
      <c r="A170" t="s">
        <v>9</v>
      </c>
      <c r="B170" t="s">
        <v>642</v>
      </c>
      <c r="C170" t="s">
        <v>644</v>
      </c>
      <c r="D170" t="s">
        <v>2</v>
      </c>
      <c r="E170" t="s">
        <v>860</v>
      </c>
    </row>
    <row r="171" spans="1:5" x14ac:dyDescent="0.2">
      <c r="A171" t="s">
        <v>3</v>
      </c>
      <c r="B171" t="s">
        <v>642</v>
      </c>
      <c r="C171" t="s">
        <v>646</v>
      </c>
      <c r="D171" t="s">
        <v>2</v>
      </c>
      <c r="E171" t="s">
        <v>860</v>
      </c>
    </row>
    <row r="172" spans="1:5" x14ac:dyDescent="0.2">
      <c r="A172" t="s">
        <v>6</v>
      </c>
      <c r="B172" t="s">
        <v>652</v>
      </c>
      <c r="C172" t="s">
        <v>654</v>
      </c>
      <c r="D172" t="s">
        <v>652</v>
      </c>
      <c r="E172" t="s">
        <v>860</v>
      </c>
    </row>
    <row r="173" spans="1:5" x14ac:dyDescent="0.2">
      <c r="A173" t="s">
        <v>11</v>
      </c>
      <c r="B173" t="s">
        <v>652</v>
      </c>
      <c r="C173" t="s">
        <v>655</v>
      </c>
      <c r="D173" t="s">
        <v>2</v>
      </c>
      <c r="E173" t="s">
        <v>860</v>
      </c>
    </row>
    <row r="174" spans="1:5" x14ac:dyDescent="0.2">
      <c r="A174" t="s">
        <v>6</v>
      </c>
      <c r="B174" t="s">
        <v>516</v>
      </c>
      <c r="C174" t="s">
        <v>517</v>
      </c>
      <c r="D174" t="s">
        <v>527</v>
      </c>
      <c r="E174" t="s">
        <v>860</v>
      </c>
    </row>
    <row r="175" spans="1:5" x14ac:dyDescent="0.2">
      <c r="A175" t="s">
        <v>3</v>
      </c>
      <c r="B175" t="s">
        <v>516</v>
      </c>
      <c r="C175" t="s">
        <v>519</v>
      </c>
      <c r="D175" t="s">
        <v>2</v>
      </c>
      <c r="E175" t="s">
        <v>860</v>
      </c>
    </row>
    <row r="176" spans="1:5" x14ac:dyDescent="0.2">
      <c r="A176" t="s">
        <v>3</v>
      </c>
      <c r="B176" t="s">
        <v>522</v>
      </c>
      <c r="C176" t="s">
        <v>523</v>
      </c>
      <c r="D176" t="s">
        <v>2</v>
      </c>
      <c r="E176" t="s">
        <v>860</v>
      </c>
    </row>
    <row r="177" spans="1:5" x14ac:dyDescent="0.2">
      <c r="A177" t="s">
        <v>6</v>
      </c>
      <c r="B177" t="s">
        <v>524</v>
      </c>
      <c r="C177" t="s">
        <v>525</v>
      </c>
      <c r="D177" t="s">
        <v>524</v>
      </c>
      <c r="E177" t="s">
        <v>860</v>
      </c>
    </row>
    <row r="178" spans="1:5" x14ac:dyDescent="0.2">
      <c r="A178" t="s">
        <v>9</v>
      </c>
      <c r="B178" t="s">
        <v>524</v>
      </c>
      <c r="C178" t="s">
        <v>526</v>
      </c>
      <c r="D178" t="s">
        <v>2</v>
      </c>
      <c r="E178" t="s">
        <v>860</v>
      </c>
    </row>
    <row r="179" spans="1:5" x14ac:dyDescent="0.2">
      <c r="A179" t="s">
        <v>9</v>
      </c>
      <c r="B179" t="s">
        <v>527</v>
      </c>
      <c r="C179" t="s">
        <v>530</v>
      </c>
      <c r="D179" t="s">
        <v>2</v>
      </c>
      <c r="E179" t="s">
        <v>860</v>
      </c>
    </row>
    <row r="180" spans="1:5" x14ac:dyDescent="0.2">
      <c r="A180" t="s">
        <v>9</v>
      </c>
      <c r="B180" t="s">
        <v>531</v>
      </c>
      <c r="C180" t="s">
        <v>532</v>
      </c>
      <c r="D180" t="s">
        <v>2</v>
      </c>
      <c r="E180" t="s">
        <v>860</v>
      </c>
    </row>
    <row r="181" spans="1:5" x14ac:dyDescent="0.2">
      <c r="A181" t="s">
        <v>6</v>
      </c>
      <c r="B181" t="s">
        <v>531</v>
      </c>
      <c r="C181" t="s">
        <v>534</v>
      </c>
      <c r="D181" t="s">
        <v>541</v>
      </c>
      <c r="E181" t="s">
        <v>860</v>
      </c>
    </row>
    <row r="182" spans="1:5" x14ac:dyDescent="0.2">
      <c r="A182" t="s">
        <v>6</v>
      </c>
      <c r="B182" t="s">
        <v>543</v>
      </c>
      <c r="C182" t="s">
        <v>544</v>
      </c>
      <c r="D182" t="s">
        <v>565</v>
      </c>
      <c r="E182" t="s">
        <v>860</v>
      </c>
    </row>
    <row r="183" spans="1:5" x14ac:dyDescent="0.2">
      <c r="A183" t="s">
        <v>6</v>
      </c>
      <c r="B183" t="s">
        <v>549</v>
      </c>
      <c r="C183" t="s">
        <v>551</v>
      </c>
      <c r="D183" t="s">
        <v>2</v>
      </c>
      <c r="E183" t="s">
        <v>860</v>
      </c>
    </row>
    <row r="184" spans="1:5" x14ac:dyDescent="0.2">
      <c r="A184" t="s">
        <v>3</v>
      </c>
      <c r="B184" t="s">
        <v>554</v>
      </c>
      <c r="C184" t="s">
        <v>555</v>
      </c>
      <c r="D184" t="s">
        <v>2</v>
      </c>
      <c r="E184" t="s">
        <v>860</v>
      </c>
    </row>
    <row r="185" spans="1:5" x14ac:dyDescent="0.2">
      <c r="A185" t="s">
        <v>3</v>
      </c>
      <c r="B185" t="s">
        <v>554</v>
      </c>
      <c r="C185" t="s">
        <v>556</v>
      </c>
      <c r="D185" t="s">
        <v>2</v>
      </c>
      <c r="E185" t="s">
        <v>860</v>
      </c>
    </row>
    <row r="186" spans="1:5" x14ac:dyDescent="0.2">
      <c r="A186" t="s">
        <v>6</v>
      </c>
      <c r="B186" t="s">
        <v>557</v>
      </c>
      <c r="C186" t="s">
        <v>558</v>
      </c>
      <c r="D186" t="s">
        <v>563</v>
      </c>
      <c r="E186" t="s">
        <v>860</v>
      </c>
    </row>
    <row r="187" spans="1:5" x14ac:dyDescent="0.2">
      <c r="A187" t="s">
        <v>6</v>
      </c>
      <c r="B187" t="s">
        <v>557</v>
      </c>
      <c r="C187" t="s">
        <v>559</v>
      </c>
      <c r="D187" t="s">
        <v>563</v>
      </c>
      <c r="E187" t="s">
        <v>860</v>
      </c>
    </row>
    <row r="188" spans="1:5" x14ac:dyDescent="0.2">
      <c r="A188" t="s">
        <v>6</v>
      </c>
      <c r="B188" t="s">
        <v>560</v>
      </c>
      <c r="C188" t="s">
        <v>561</v>
      </c>
      <c r="D188" t="s">
        <v>577</v>
      </c>
      <c r="E188" t="s">
        <v>860</v>
      </c>
    </row>
    <row r="189" spans="1:5" x14ac:dyDescent="0.2">
      <c r="A189" t="s">
        <v>9</v>
      </c>
      <c r="B189" t="s">
        <v>560</v>
      </c>
      <c r="C189" t="s">
        <v>562</v>
      </c>
      <c r="D189" t="s">
        <v>2</v>
      </c>
      <c r="E189" t="s">
        <v>860</v>
      </c>
    </row>
    <row r="190" spans="1:5" x14ac:dyDescent="0.2">
      <c r="A190" t="s">
        <v>9</v>
      </c>
      <c r="B190" t="s">
        <v>563</v>
      </c>
      <c r="C190" t="s">
        <v>564</v>
      </c>
      <c r="D190" t="s">
        <v>2</v>
      </c>
      <c r="E190" t="s">
        <v>860</v>
      </c>
    </row>
    <row r="191" spans="1:5" x14ac:dyDescent="0.2">
      <c r="A191" t="s">
        <v>6</v>
      </c>
      <c r="B191" t="s">
        <v>565</v>
      </c>
      <c r="C191" t="s">
        <v>566</v>
      </c>
      <c r="D191" t="s">
        <v>565</v>
      </c>
      <c r="E191" t="s">
        <v>860</v>
      </c>
    </row>
    <row r="192" spans="1:5" x14ac:dyDescent="0.2">
      <c r="A192" t="s">
        <v>9</v>
      </c>
      <c r="B192" t="s">
        <v>567</v>
      </c>
      <c r="C192" t="s">
        <v>568</v>
      </c>
      <c r="D192" t="s">
        <v>2</v>
      </c>
      <c r="E192" t="s">
        <v>860</v>
      </c>
    </row>
    <row r="193" spans="1:5" x14ac:dyDescent="0.2">
      <c r="A193" t="s">
        <v>6</v>
      </c>
      <c r="B193" t="s">
        <v>570</v>
      </c>
      <c r="C193" t="s">
        <v>571</v>
      </c>
      <c r="D193" t="s">
        <v>570</v>
      </c>
      <c r="E193" t="s">
        <v>860</v>
      </c>
    </row>
    <row r="194" spans="1:5" x14ac:dyDescent="0.2">
      <c r="A194" t="s">
        <v>6</v>
      </c>
      <c r="B194" t="s">
        <v>572</v>
      </c>
      <c r="C194" t="s">
        <v>573</v>
      </c>
      <c r="D194" t="s">
        <v>572</v>
      </c>
      <c r="E194" t="s">
        <v>860</v>
      </c>
    </row>
    <row r="195" spans="1:5" x14ac:dyDescent="0.2">
      <c r="A195" t="s">
        <v>6</v>
      </c>
      <c r="B195" t="s">
        <v>577</v>
      </c>
      <c r="C195" t="s">
        <v>499</v>
      </c>
      <c r="D195" t="s">
        <v>577</v>
      </c>
      <c r="E195" t="s">
        <v>860</v>
      </c>
    </row>
    <row r="196" spans="1:5" x14ac:dyDescent="0.2">
      <c r="A196" t="s">
        <v>3</v>
      </c>
      <c r="B196" t="s">
        <v>579</v>
      </c>
      <c r="C196" t="s">
        <v>580</v>
      </c>
      <c r="D196" t="s">
        <v>2</v>
      </c>
      <c r="E196" t="s">
        <v>860</v>
      </c>
    </row>
    <row r="197" spans="1:5" x14ac:dyDescent="0.2">
      <c r="A197" t="s">
        <v>3</v>
      </c>
      <c r="B197" t="s">
        <v>584</v>
      </c>
      <c r="C197" t="s">
        <v>585</v>
      </c>
      <c r="D197" t="s">
        <v>2</v>
      </c>
      <c r="E197" t="s">
        <v>860</v>
      </c>
    </row>
    <row r="198" spans="1:5" x14ac:dyDescent="0.2">
      <c r="A198" t="s">
        <v>9</v>
      </c>
      <c r="B198" t="s">
        <v>586</v>
      </c>
      <c r="C198" t="s">
        <v>588</v>
      </c>
      <c r="D198" t="s">
        <v>2</v>
      </c>
      <c r="E198" t="s">
        <v>860</v>
      </c>
    </row>
    <row r="199" spans="1:5" x14ac:dyDescent="0.2">
      <c r="A199" t="s">
        <v>6</v>
      </c>
      <c r="B199" t="s">
        <v>593</v>
      </c>
      <c r="C199" t="s">
        <v>461</v>
      </c>
      <c r="D199" t="s">
        <v>593</v>
      </c>
      <c r="E199" t="s">
        <v>860</v>
      </c>
    </row>
    <row r="200" spans="1:5" x14ac:dyDescent="0.2">
      <c r="A200" t="s">
        <v>11</v>
      </c>
      <c r="B200" t="s">
        <v>595</v>
      </c>
      <c r="C200" t="s">
        <v>596</v>
      </c>
      <c r="D200" t="s">
        <v>2</v>
      </c>
      <c r="E200" t="s">
        <v>860</v>
      </c>
    </row>
    <row r="201" spans="1:5" x14ac:dyDescent="0.2">
      <c r="A201" t="s">
        <v>9</v>
      </c>
      <c r="B201" t="s">
        <v>438</v>
      </c>
      <c r="C201" t="s">
        <v>440</v>
      </c>
      <c r="D201" t="s">
        <v>2</v>
      </c>
      <c r="E201" t="s">
        <v>860</v>
      </c>
    </row>
    <row r="202" spans="1:5" x14ac:dyDescent="0.2">
      <c r="A202" t="s">
        <v>9</v>
      </c>
      <c r="B202" t="s">
        <v>447</v>
      </c>
      <c r="C202" t="s">
        <v>374</v>
      </c>
      <c r="D202" t="s">
        <v>2</v>
      </c>
      <c r="E202" t="s">
        <v>860</v>
      </c>
    </row>
    <row r="203" spans="1:5" x14ac:dyDescent="0.2">
      <c r="A203" t="s">
        <v>3</v>
      </c>
      <c r="B203" t="s">
        <v>462</v>
      </c>
      <c r="C203" t="s">
        <v>240</v>
      </c>
      <c r="D203" t="s">
        <v>708</v>
      </c>
      <c r="E203" t="s">
        <v>860</v>
      </c>
    </row>
    <row r="204" spans="1:5" x14ac:dyDescent="0.2">
      <c r="A204" t="s">
        <v>11</v>
      </c>
      <c r="B204" t="s">
        <v>476</v>
      </c>
      <c r="C204" t="s">
        <v>477</v>
      </c>
      <c r="D204" t="s">
        <v>2</v>
      </c>
      <c r="E204" t="s">
        <v>860</v>
      </c>
    </row>
    <row r="205" spans="1:5" x14ac:dyDescent="0.2">
      <c r="A205" t="s">
        <v>3</v>
      </c>
      <c r="B205" t="s">
        <v>489</v>
      </c>
      <c r="C205" t="s">
        <v>491</v>
      </c>
      <c r="D205" t="s">
        <v>2</v>
      </c>
      <c r="E205" t="s">
        <v>860</v>
      </c>
    </row>
    <row r="206" spans="1:5" x14ac:dyDescent="0.2">
      <c r="A206" t="s">
        <v>3</v>
      </c>
      <c r="B206" t="s">
        <v>493</v>
      </c>
      <c r="C206" t="s">
        <v>182</v>
      </c>
      <c r="D206" t="s">
        <v>343</v>
      </c>
      <c r="E206" t="s">
        <v>860</v>
      </c>
    </row>
    <row r="207" spans="1:5" x14ac:dyDescent="0.2">
      <c r="A207" t="s">
        <v>3</v>
      </c>
      <c r="B207" t="s">
        <v>422</v>
      </c>
      <c r="C207" t="s">
        <v>426</v>
      </c>
      <c r="D207" t="s">
        <v>2</v>
      </c>
      <c r="E207" t="s">
        <v>860</v>
      </c>
    </row>
    <row r="208" spans="1:5" x14ac:dyDescent="0.2">
      <c r="A208" t="s">
        <v>3</v>
      </c>
      <c r="B208" t="s">
        <v>422</v>
      </c>
      <c r="C208" t="s">
        <v>427</v>
      </c>
      <c r="D208" t="s">
        <v>2</v>
      </c>
      <c r="E208" t="s">
        <v>860</v>
      </c>
    </row>
    <row r="209" spans="1:5" x14ac:dyDescent="0.2">
      <c r="A209" t="s">
        <v>9</v>
      </c>
      <c r="B209" t="s">
        <v>430</v>
      </c>
      <c r="C209" t="s">
        <v>431</v>
      </c>
      <c r="D209" t="s">
        <v>2</v>
      </c>
      <c r="E209" t="s">
        <v>860</v>
      </c>
    </row>
    <row r="210" spans="1:5" x14ac:dyDescent="0.2">
      <c r="A210" t="s">
        <v>9</v>
      </c>
      <c r="B210" t="s">
        <v>432</v>
      </c>
      <c r="C210" t="s">
        <v>433</v>
      </c>
      <c r="D210" t="s">
        <v>2</v>
      </c>
      <c r="E210" t="s">
        <v>860</v>
      </c>
    </row>
    <row r="211" spans="1:5" x14ac:dyDescent="0.2">
      <c r="A211" t="s">
        <v>9</v>
      </c>
      <c r="B211" t="s">
        <v>393</v>
      </c>
      <c r="C211" t="s">
        <v>372</v>
      </c>
      <c r="D211" t="s">
        <v>2</v>
      </c>
      <c r="E211" t="s">
        <v>860</v>
      </c>
    </row>
    <row r="212" spans="1:5" x14ac:dyDescent="0.2">
      <c r="A212" t="s">
        <v>9</v>
      </c>
      <c r="B212" t="s">
        <v>396</v>
      </c>
      <c r="C212" t="s">
        <v>397</v>
      </c>
      <c r="D212" t="s">
        <v>2</v>
      </c>
      <c r="E212" t="s">
        <v>860</v>
      </c>
    </row>
    <row r="213" spans="1:5" x14ac:dyDescent="0.2">
      <c r="A213" t="s">
        <v>3</v>
      </c>
      <c r="B213" t="s">
        <v>406</v>
      </c>
      <c r="C213" t="s">
        <v>407</v>
      </c>
      <c r="D213" t="s">
        <v>2</v>
      </c>
      <c r="E213" t="s">
        <v>860</v>
      </c>
    </row>
    <row r="214" spans="1:5" x14ac:dyDescent="0.2">
      <c r="A214" t="s">
        <v>9</v>
      </c>
      <c r="B214" t="s">
        <v>410</v>
      </c>
      <c r="C214" t="s">
        <v>321</v>
      </c>
      <c r="D214" t="s">
        <v>2</v>
      </c>
      <c r="E214" t="s">
        <v>860</v>
      </c>
    </row>
    <row r="215" spans="1:5" x14ac:dyDescent="0.2">
      <c r="A215" t="s">
        <v>9</v>
      </c>
      <c r="B215" t="s">
        <v>384</v>
      </c>
      <c r="C215" t="s">
        <v>385</v>
      </c>
      <c r="D215" t="s">
        <v>2</v>
      </c>
      <c r="E215" t="s">
        <v>860</v>
      </c>
    </row>
    <row r="216" spans="1:5" x14ac:dyDescent="0.2">
      <c r="A216" t="s">
        <v>3</v>
      </c>
      <c r="B216" t="s">
        <v>360</v>
      </c>
      <c r="C216" t="s">
        <v>361</v>
      </c>
      <c r="D216" t="s">
        <v>2</v>
      </c>
      <c r="E216" t="s">
        <v>860</v>
      </c>
    </row>
    <row r="217" spans="1:5" x14ac:dyDescent="0.2">
      <c r="A217" t="s">
        <v>9</v>
      </c>
      <c r="B217" t="s">
        <v>365</v>
      </c>
      <c r="C217" t="s">
        <v>366</v>
      </c>
      <c r="D217" t="s">
        <v>2</v>
      </c>
      <c r="E217" t="s">
        <v>860</v>
      </c>
    </row>
    <row r="218" spans="1:5" x14ac:dyDescent="0.2">
      <c r="A218" t="s">
        <v>3</v>
      </c>
      <c r="B218" t="s">
        <v>315</v>
      </c>
      <c r="C218" t="s">
        <v>18</v>
      </c>
      <c r="D218" t="s">
        <v>2</v>
      </c>
      <c r="E218" t="s">
        <v>860</v>
      </c>
    </row>
    <row r="219" spans="1:5" x14ac:dyDescent="0.2">
      <c r="A219" t="s">
        <v>3</v>
      </c>
      <c r="B219" t="s">
        <v>325</v>
      </c>
      <c r="C219" t="s">
        <v>35</v>
      </c>
      <c r="D219" t="s">
        <v>2</v>
      </c>
      <c r="E219" t="s">
        <v>860</v>
      </c>
    </row>
    <row r="220" spans="1:5" x14ac:dyDescent="0.2">
      <c r="A220" t="s">
        <v>3</v>
      </c>
      <c r="B220" t="s">
        <v>328</v>
      </c>
      <c r="C220" t="s">
        <v>261</v>
      </c>
      <c r="D220" t="s">
        <v>2</v>
      </c>
      <c r="E220" t="s">
        <v>860</v>
      </c>
    </row>
    <row r="221" spans="1:5" x14ac:dyDescent="0.2">
      <c r="A221" t="s">
        <v>3</v>
      </c>
      <c r="B221" t="s">
        <v>329</v>
      </c>
      <c r="C221" t="s">
        <v>332</v>
      </c>
      <c r="D221" t="s">
        <v>2</v>
      </c>
      <c r="E221" t="s">
        <v>860</v>
      </c>
    </row>
    <row r="222" spans="1:5" x14ac:dyDescent="0.2">
      <c r="A222" t="s">
        <v>3</v>
      </c>
      <c r="B222" t="s">
        <v>287</v>
      </c>
      <c r="C222" t="s">
        <v>248</v>
      </c>
      <c r="D222" t="s">
        <v>2</v>
      </c>
      <c r="E222" t="s">
        <v>860</v>
      </c>
    </row>
    <row r="223" spans="1:5" x14ac:dyDescent="0.2">
      <c r="A223" t="s">
        <v>3</v>
      </c>
      <c r="B223" t="s">
        <v>289</v>
      </c>
      <c r="C223" t="s">
        <v>238</v>
      </c>
      <c r="D223" t="s">
        <v>2</v>
      </c>
      <c r="E223" t="s">
        <v>860</v>
      </c>
    </row>
    <row r="224" spans="1:5" x14ac:dyDescent="0.2">
      <c r="A224" t="s">
        <v>3</v>
      </c>
      <c r="B224" t="s">
        <v>289</v>
      </c>
      <c r="C224" t="s">
        <v>237</v>
      </c>
      <c r="D224" t="s">
        <v>2</v>
      </c>
      <c r="E224" t="s">
        <v>860</v>
      </c>
    </row>
    <row r="225" spans="1:5" x14ac:dyDescent="0.2">
      <c r="A225" t="s">
        <v>9</v>
      </c>
      <c r="B225" t="s">
        <v>291</v>
      </c>
      <c r="C225" t="s">
        <v>137</v>
      </c>
      <c r="D225" t="s">
        <v>2</v>
      </c>
      <c r="E225" t="s">
        <v>860</v>
      </c>
    </row>
    <row r="226" spans="1:5" x14ac:dyDescent="0.2">
      <c r="A226" t="s">
        <v>3</v>
      </c>
      <c r="B226" t="s">
        <v>294</v>
      </c>
      <c r="C226" t="s">
        <v>211</v>
      </c>
      <c r="D226" t="s">
        <v>2</v>
      </c>
      <c r="E226" t="s">
        <v>860</v>
      </c>
    </row>
    <row r="227" spans="1:5" x14ac:dyDescent="0.2">
      <c r="A227" t="s">
        <v>9</v>
      </c>
      <c r="B227" t="s">
        <v>296</v>
      </c>
      <c r="C227" t="s">
        <v>74</v>
      </c>
      <c r="D227" t="s">
        <v>2</v>
      </c>
      <c r="E227" t="s">
        <v>860</v>
      </c>
    </row>
    <row r="228" spans="1:5" x14ac:dyDescent="0.2">
      <c r="A228" t="s">
        <v>3</v>
      </c>
      <c r="B228" t="s">
        <v>296</v>
      </c>
      <c r="C228" t="s">
        <v>4</v>
      </c>
      <c r="D228" t="s">
        <v>2</v>
      </c>
      <c r="E228" t="s">
        <v>860</v>
      </c>
    </row>
    <row r="229" spans="1:5" x14ac:dyDescent="0.2">
      <c r="A229" t="s">
        <v>3</v>
      </c>
      <c r="B229" t="s">
        <v>300</v>
      </c>
      <c r="C229" t="s">
        <v>116</v>
      </c>
      <c r="D229" t="s">
        <v>2</v>
      </c>
      <c r="E229" t="s">
        <v>860</v>
      </c>
    </row>
    <row r="230" spans="1:5" x14ac:dyDescent="0.2">
      <c r="A230" t="s">
        <v>9</v>
      </c>
      <c r="B230" t="s">
        <v>300</v>
      </c>
      <c r="C230" t="s">
        <v>48</v>
      </c>
      <c r="D230" t="s">
        <v>2</v>
      </c>
      <c r="E230" t="s">
        <v>860</v>
      </c>
    </row>
    <row r="231" spans="1:5" x14ac:dyDescent="0.2">
      <c r="A231" t="s">
        <v>3</v>
      </c>
      <c r="B231" t="s">
        <v>300</v>
      </c>
      <c r="C231" t="s">
        <v>95</v>
      </c>
      <c r="D231" t="s">
        <v>2</v>
      </c>
      <c r="E231" t="s">
        <v>860</v>
      </c>
    </row>
    <row r="232" spans="1:5" x14ac:dyDescent="0.2">
      <c r="A232" t="s">
        <v>3</v>
      </c>
      <c r="B232" t="s">
        <v>300</v>
      </c>
      <c r="C232" t="s">
        <v>70</v>
      </c>
      <c r="D232" t="s">
        <v>2</v>
      </c>
      <c r="E232" t="s">
        <v>860</v>
      </c>
    </row>
    <row r="233" spans="1:5" x14ac:dyDescent="0.2">
      <c r="A233" t="s">
        <v>3</v>
      </c>
      <c r="B233" t="s">
        <v>300</v>
      </c>
      <c r="C233" t="s">
        <v>71</v>
      </c>
      <c r="D233" t="s">
        <v>2</v>
      </c>
      <c r="E233" t="s">
        <v>860</v>
      </c>
    </row>
    <row r="234" spans="1:5" x14ac:dyDescent="0.2">
      <c r="A234" t="s">
        <v>9</v>
      </c>
      <c r="B234" t="s">
        <v>300</v>
      </c>
      <c r="C234" t="s">
        <v>229</v>
      </c>
      <c r="D234" t="s">
        <v>2</v>
      </c>
      <c r="E234" t="s">
        <v>860</v>
      </c>
    </row>
    <row r="235" spans="1:5" x14ac:dyDescent="0.2">
      <c r="A235" t="s">
        <v>3</v>
      </c>
      <c r="B235" t="s">
        <v>300</v>
      </c>
      <c r="C235" t="s">
        <v>82</v>
      </c>
      <c r="D235" t="s">
        <v>2</v>
      </c>
      <c r="E235" t="s">
        <v>860</v>
      </c>
    </row>
    <row r="236" spans="1:5" x14ac:dyDescent="0.2">
      <c r="A236" t="s">
        <v>3</v>
      </c>
      <c r="B236" t="s">
        <v>300</v>
      </c>
      <c r="C236" t="s">
        <v>194</v>
      </c>
      <c r="D236" t="s">
        <v>2</v>
      </c>
      <c r="E236" t="s">
        <v>860</v>
      </c>
    </row>
    <row r="237" spans="1:5" x14ac:dyDescent="0.2">
      <c r="A237" t="s">
        <v>3</v>
      </c>
      <c r="B237" t="s">
        <v>300</v>
      </c>
      <c r="C237" t="s">
        <v>17</v>
      </c>
      <c r="D237" t="s">
        <v>2</v>
      </c>
      <c r="E237" t="s">
        <v>860</v>
      </c>
    </row>
    <row r="238" spans="1:5" x14ac:dyDescent="0.2">
      <c r="A238" t="s">
        <v>3</v>
      </c>
      <c r="B238" t="s">
        <v>300</v>
      </c>
      <c r="C238" t="s">
        <v>112</v>
      </c>
      <c r="D238" t="s">
        <v>2</v>
      </c>
      <c r="E238" t="s">
        <v>860</v>
      </c>
    </row>
    <row r="239" spans="1:5" x14ac:dyDescent="0.2">
      <c r="A239" t="s">
        <v>3</v>
      </c>
      <c r="B239" t="s">
        <v>300</v>
      </c>
      <c r="C239" t="s">
        <v>94</v>
      </c>
      <c r="D239" t="s">
        <v>2</v>
      </c>
      <c r="E239" t="s">
        <v>860</v>
      </c>
    </row>
    <row r="240" spans="1:5" x14ac:dyDescent="0.2">
      <c r="A240" t="s">
        <v>3</v>
      </c>
      <c r="B240" t="s">
        <v>300</v>
      </c>
      <c r="C240" t="s">
        <v>39</v>
      </c>
      <c r="D240" t="s">
        <v>2</v>
      </c>
      <c r="E240" t="s">
        <v>860</v>
      </c>
    </row>
    <row r="241" spans="1:5" x14ac:dyDescent="0.2">
      <c r="A241" t="s">
        <v>3</v>
      </c>
      <c r="B241" t="s">
        <v>300</v>
      </c>
      <c r="C241" t="s">
        <v>100</v>
      </c>
      <c r="D241" t="s">
        <v>2</v>
      </c>
      <c r="E241" t="s">
        <v>860</v>
      </c>
    </row>
    <row r="242" spans="1:5" x14ac:dyDescent="0.2">
      <c r="A242" t="s">
        <v>3</v>
      </c>
      <c r="B242" t="s">
        <v>300</v>
      </c>
      <c r="C242" t="s">
        <v>170</v>
      </c>
      <c r="D242" t="s">
        <v>2</v>
      </c>
      <c r="E242" t="s">
        <v>860</v>
      </c>
    </row>
    <row r="243" spans="1:5" x14ac:dyDescent="0.2">
      <c r="A243" t="s">
        <v>3</v>
      </c>
      <c r="B243" t="s">
        <v>300</v>
      </c>
      <c r="C243" t="s">
        <v>58</v>
      </c>
      <c r="D243" t="s">
        <v>2</v>
      </c>
      <c r="E243" t="s">
        <v>860</v>
      </c>
    </row>
    <row r="244" spans="1:5" x14ac:dyDescent="0.2">
      <c r="A244" t="s">
        <v>9</v>
      </c>
      <c r="B244" t="s">
        <v>300</v>
      </c>
      <c r="C244" t="s">
        <v>97</v>
      </c>
      <c r="D244" t="s">
        <v>2</v>
      </c>
      <c r="E244" t="s">
        <v>860</v>
      </c>
    </row>
    <row r="245" spans="1:5" x14ac:dyDescent="0.2">
      <c r="A245" t="s">
        <v>9</v>
      </c>
      <c r="B245" t="s">
        <v>300</v>
      </c>
      <c r="C245" t="s">
        <v>213</v>
      </c>
      <c r="D245" t="s">
        <v>2</v>
      </c>
      <c r="E245" t="s">
        <v>860</v>
      </c>
    </row>
    <row r="246" spans="1:5" x14ac:dyDescent="0.2">
      <c r="A246" t="s">
        <v>9</v>
      </c>
      <c r="B246" t="s">
        <v>300</v>
      </c>
      <c r="C246" t="s">
        <v>129</v>
      </c>
      <c r="D246" t="s">
        <v>2</v>
      </c>
      <c r="E246" t="s">
        <v>860</v>
      </c>
    </row>
    <row r="247" spans="1:5" x14ac:dyDescent="0.2">
      <c r="A247" t="s">
        <v>3</v>
      </c>
      <c r="B247" t="s">
        <v>300</v>
      </c>
      <c r="C247" t="s">
        <v>209</v>
      </c>
      <c r="D247" t="s">
        <v>2</v>
      </c>
      <c r="E247" t="s">
        <v>860</v>
      </c>
    </row>
    <row r="248" spans="1:5" x14ac:dyDescent="0.2">
      <c r="A248" t="s">
        <v>3</v>
      </c>
      <c r="B248" t="s">
        <v>300</v>
      </c>
      <c r="C248" t="s">
        <v>172</v>
      </c>
      <c r="D248" t="s">
        <v>2</v>
      </c>
      <c r="E248" t="s">
        <v>860</v>
      </c>
    </row>
    <row r="249" spans="1:5" x14ac:dyDescent="0.2">
      <c r="A249" t="s">
        <v>3</v>
      </c>
      <c r="B249" t="s">
        <v>300</v>
      </c>
      <c r="C249" t="s">
        <v>19</v>
      </c>
      <c r="D249" t="s">
        <v>2</v>
      </c>
      <c r="E249" t="s">
        <v>860</v>
      </c>
    </row>
    <row r="250" spans="1:5" x14ac:dyDescent="0.2">
      <c r="A250" t="s">
        <v>9</v>
      </c>
      <c r="B250" t="s">
        <v>300</v>
      </c>
      <c r="C250" t="s">
        <v>199</v>
      </c>
      <c r="D250" t="s">
        <v>2</v>
      </c>
      <c r="E250" t="s">
        <v>860</v>
      </c>
    </row>
    <row r="251" spans="1:5" x14ac:dyDescent="0.2">
      <c r="A251" t="s">
        <v>3</v>
      </c>
      <c r="B251" t="s">
        <v>300</v>
      </c>
      <c r="C251" t="s">
        <v>141</v>
      </c>
      <c r="D251" t="s">
        <v>2</v>
      </c>
      <c r="E251" t="s">
        <v>860</v>
      </c>
    </row>
    <row r="252" spans="1:5" x14ac:dyDescent="0.2">
      <c r="A252" t="s">
        <v>9</v>
      </c>
      <c r="B252" t="s">
        <v>300</v>
      </c>
      <c r="C252" t="s">
        <v>10</v>
      </c>
      <c r="D252" t="s">
        <v>2</v>
      </c>
      <c r="E252" t="s">
        <v>860</v>
      </c>
    </row>
    <row r="253" spans="1:5" x14ac:dyDescent="0.2">
      <c r="A253" t="s">
        <v>3</v>
      </c>
      <c r="B253" t="s">
        <v>300</v>
      </c>
      <c r="C253" t="s">
        <v>8</v>
      </c>
      <c r="D253" t="s">
        <v>2</v>
      </c>
      <c r="E253" t="s">
        <v>860</v>
      </c>
    </row>
    <row r="254" spans="1:5" x14ac:dyDescent="0.2">
      <c r="A254" t="s">
        <v>3</v>
      </c>
      <c r="B254" t="s">
        <v>300</v>
      </c>
      <c r="C254" t="s">
        <v>88</v>
      </c>
      <c r="D254" t="s">
        <v>2</v>
      </c>
      <c r="E254" t="s">
        <v>860</v>
      </c>
    </row>
    <row r="255" spans="1:5" x14ac:dyDescent="0.2">
      <c r="A255" t="s">
        <v>9</v>
      </c>
      <c r="B255" t="s">
        <v>300</v>
      </c>
      <c r="C255" t="s">
        <v>107</v>
      </c>
      <c r="D255" t="s">
        <v>2</v>
      </c>
      <c r="E255" t="s">
        <v>860</v>
      </c>
    </row>
    <row r="256" spans="1:5" x14ac:dyDescent="0.2">
      <c r="A256" t="s">
        <v>3</v>
      </c>
      <c r="B256" t="s">
        <v>300</v>
      </c>
      <c r="C256" t="s">
        <v>77</v>
      </c>
      <c r="D256" t="s">
        <v>2</v>
      </c>
      <c r="E256" t="s">
        <v>860</v>
      </c>
    </row>
    <row r="257" spans="1:5" x14ac:dyDescent="0.2">
      <c r="A257" t="s">
        <v>3</v>
      </c>
      <c r="B257" t="s">
        <v>300</v>
      </c>
      <c r="C257" t="s">
        <v>111</v>
      </c>
      <c r="D257" t="s">
        <v>2</v>
      </c>
      <c r="E257" t="s">
        <v>860</v>
      </c>
    </row>
    <row r="258" spans="1:5" x14ac:dyDescent="0.2">
      <c r="A258" t="s">
        <v>3</v>
      </c>
      <c r="B258" t="s">
        <v>300</v>
      </c>
      <c r="C258" t="s">
        <v>5</v>
      </c>
      <c r="D258" t="s">
        <v>2</v>
      </c>
      <c r="E258" t="s">
        <v>860</v>
      </c>
    </row>
    <row r="259" spans="1:5" x14ac:dyDescent="0.2">
      <c r="A259" t="s">
        <v>3</v>
      </c>
      <c r="B259" t="s">
        <v>300</v>
      </c>
      <c r="C259" t="s">
        <v>43</v>
      </c>
      <c r="D259" t="s">
        <v>2</v>
      </c>
      <c r="E259" t="s">
        <v>860</v>
      </c>
    </row>
  </sheetData>
  <pageMargins left="0.7" right="0.7" top="0.75" bottom="0.75" header="0.3" footer="0.3"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A1ADB-E418-1948-A34D-85E965633933}">
  <dimension ref="A1:E275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6</v>
      </c>
      <c r="B2" t="s">
        <v>910</v>
      </c>
      <c r="C2" t="s">
        <v>711</v>
      </c>
      <c r="D2" t="s">
        <v>1644</v>
      </c>
      <c r="E2" t="s">
        <v>2034</v>
      </c>
    </row>
    <row r="3" spans="1:5" x14ac:dyDescent="0.2">
      <c r="A3" t="s">
        <v>9</v>
      </c>
      <c r="B3" t="s">
        <v>910</v>
      </c>
      <c r="C3" t="s">
        <v>911</v>
      </c>
      <c r="D3" t="s">
        <v>2</v>
      </c>
      <c r="E3" t="s">
        <v>2034</v>
      </c>
    </row>
    <row r="4" spans="1:5" x14ac:dyDescent="0.2">
      <c r="A4" t="s">
        <v>9</v>
      </c>
      <c r="B4" t="s">
        <v>910</v>
      </c>
      <c r="C4" t="s">
        <v>912</v>
      </c>
      <c r="D4" t="s">
        <v>2</v>
      </c>
      <c r="E4" t="s">
        <v>2034</v>
      </c>
    </row>
    <row r="5" spans="1:5" x14ac:dyDescent="0.2">
      <c r="A5" t="s">
        <v>11</v>
      </c>
      <c r="B5" t="s">
        <v>910</v>
      </c>
      <c r="C5" t="s">
        <v>724</v>
      </c>
      <c r="D5" t="s">
        <v>2</v>
      </c>
      <c r="E5" t="s">
        <v>2034</v>
      </c>
    </row>
    <row r="6" spans="1:5" x14ac:dyDescent="0.2">
      <c r="A6" t="s">
        <v>9</v>
      </c>
      <c r="B6" t="s">
        <v>910</v>
      </c>
      <c r="C6" t="s">
        <v>913</v>
      </c>
      <c r="D6" t="s">
        <v>2</v>
      </c>
      <c r="E6" t="s">
        <v>2034</v>
      </c>
    </row>
    <row r="7" spans="1:5" x14ac:dyDescent="0.2">
      <c r="A7" t="s">
        <v>3</v>
      </c>
      <c r="B7" t="s">
        <v>910</v>
      </c>
      <c r="C7" t="s">
        <v>914</v>
      </c>
      <c r="D7" t="s">
        <v>2</v>
      </c>
      <c r="E7" t="s">
        <v>2034</v>
      </c>
    </row>
    <row r="8" spans="1:5" x14ac:dyDescent="0.2">
      <c r="A8" t="s">
        <v>9</v>
      </c>
      <c r="B8" t="s">
        <v>910</v>
      </c>
      <c r="C8" t="s">
        <v>915</v>
      </c>
      <c r="D8" t="s">
        <v>2</v>
      </c>
      <c r="E8" t="s">
        <v>2034</v>
      </c>
    </row>
    <row r="9" spans="1:5" x14ac:dyDescent="0.2">
      <c r="A9" t="s">
        <v>3</v>
      </c>
      <c r="B9" t="s">
        <v>910</v>
      </c>
      <c r="C9" t="s">
        <v>916</v>
      </c>
      <c r="D9" t="s">
        <v>2</v>
      </c>
      <c r="E9" t="s">
        <v>2034</v>
      </c>
    </row>
    <row r="10" spans="1:5" x14ac:dyDescent="0.2">
      <c r="A10" t="s">
        <v>9</v>
      </c>
      <c r="B10" t="s">
        <v>910</v>
      </c>
      <c r="C10" t="s">
        <v>917</v>
      </c>
      <c r="D10" t="s">
        <v>2</v>
      </c>
      <c r="E10" t="s">
        <v>2034</v>
      </c>
    </row>
    <row r="11" spans="1:5" x14ac:dyDescent="0.2">
      <c r="A11" t="s">
        <v>3</v>
      </c>
      <c r="B11" t="s">
        <v>910</v>
      </c>
      <c r="C11" t="s">
        <v>633</v>
      </c>
      <c r="D11" t="s">
        <v>1645</v>
      </c>
      <c r="E11" t="s">
        <v>2034</v>
      </c>
    </row>
    <row r="12" spans="1:5" x14ac:dyDescent="0.2">
      <c r="A12" t="s">
        <v>9</v>
      </c>
      <c r="B12" t="s">
        <v>918</v>
      </c>
      <c r="C12" t="s">
        <v>863</v>
      </c>
      <c r="D12" t="s">
        <v>2</v>
      </c>
      <c r="E12" t="s">
        <v>2034</v>
      </c>
    </row>
    <row r="13" spans="1:5" x14ac:dyDescent="0.2">
      <c r="A13" t="s">
        <v>11</v>
      </c>
      <c r="B13" t="s">
        <v>918</v>
      </c>
      <c r="C13" t="s">
        <v>919</v>
      </c>
      <c r="D13" t="s">
        <v>2</v>
      </c>
      <c r="E13" t="s">
        <v>2034</v>
      </c>
    </row>
    <row r="14" spans="1:5" x14ac:dyDescent="0.2">
      <c r="A14" t="s">
        <v>9</v>
      </c>
      <c r="B14" t="s">
        <v>920</v>
      </c>
      <c r="C14" t="s">
        <v>921</v>
      </c>
      <c r="D14" t="s">
        <v>2</v>
      </c>
      <c r="E14" t="s">
        <v>2034</v>
      </c>
    </row>
    <row r="15" spans="1:5" x14ac:dyDescent="0.2">
      <c r="A15" t="s">
        <v>9</v>
      </c>
      <c r="B15" t="s">
        <v>920</v>
      </c>
      <c r="C15" t="s">
        <v>922</v>
      </c>
      <c r="D15" t="s">
        <v>2</v>
      </c>
      <c r="E15" t="s">
        <v>2034</v>
      </c>
    </row>
    <row r="16" spans="1:5" x14ac:dyDescent="0.2">
      <c r="A16" t="s">
        <v>3</v>
      </c>
      <c r="B16" t="s">
        <v>920</v>
      </c>
      <c r="C16" t="s">
        <v>923</v>
      </c>
      <c r="D16" t="s">
        <v>2</v>
      </c>
      <c r="E16" t="s">
        <v>2034</v>
      </c>
    </row>
    <row r="17" spans="1:5" x14ac:dyDescent="0.2">
      <c r="A17" t="s">
        <v>9</v>
      </c>
      <c r="B17" t="s">
        <v>920</v>
      </c>
      <c r="C17" t="s">
        <v>924</v>
      </c>
      <c r="D17" t="s">
        <v>2</v>
      </c>
      <c r="E17" t="s">
        <v>2034</v>
      </c>
    </row>
    <row r="18" spans="1:5" x14ac:dyDescent="0.2">
      <c r="A18" t="s">
        <v>11</v>
      </c>
      <c r="B18" t="s">
        <v>920</v>
      </c>
      <c r="C18" t="s">
        <v>695</v>
      </c>
      <c r="D18" t="s">
        <v>2</v>
      </c>
      <c r="E18" t="s">
        <v>2034</v>
      </c>
    </row>
    <row r="19" spans="1:5" x14ac:dyDescent="0.2">
      <c r="A19" t="s">
        <v>9</v>
      </c>
      <c r="B19" t="s">
        <v>925</v>
      </c>
      <c r="C19" t="s">
        <v>926</v>
      </c>
      <c r="D19" t="s">
        <v>2</v>
      </c>
      <c r="E19" t="s">
        <v>2034</v>
      </c>
    </row>
    <row r="20" spans="1:5" x14ac:dyDescent="0.2">
      <c r="A20" t="s">
        <v>9</v>
      </c>
      <c r="B20" t="s">
        <v>927</v>
      </c>
      <c r="C20" t="s">
        <v>928</v>
      </c>
      <c r="D20" t="s">
        <v>2</v>
      </c>
      <c r="E20" t="s">
        <v>2034</v>
      </c>
    </row>
    <row r="21" spans="1:5" x14ac:dyDescent="0.2">
      <c r="A21" t="s">
        <v>3</v>
      </c>
      <c r="B21" t="s">
        <v>929</v>
      </c>
      <c r="C21" t="s">
        <v>930</v>
      </c>
      <c r="D21" t="s">
        <v>2</v>
      </c>
      <c r="E21" t="s">
        <v>2034</v>
      </c>
    </row>
    <row r="22" spans="1:5" x14ac:dyDescent="0.2">
      <c r="A22" t="s">
        <v>3</v>
      </c>
      <c r="B22" t="s">
        <v>931</v>
      </c>
      <c r="C22" t="s">
        <v>932</v>
      </c>
      <c r="D22" t="s">
        <v>2</v>
      </c>
      <c r="E22" t="s">
        <v>2034</v>
      </c>
    </row>
    <row r="23" spans="1:5" x14ac:dyDescent="0.2">
      <c r="A23" t="s">
        <v>3</v>
      </c>
      <c r="B23" t="s">
        <v>931</v>
      </c>
      <c r="C23" t="s">
        <v>933</v>
      </c>
      <c r="D23" t="s">
        <v>2</v>
      </c>
      <c r="E23" t="s">
        <v>2034</v>
      </c>
    </row>
    <row r="24" spans="1:5" x14ac:dyDescent="0.2">
      <c r="A24" t="s">
        <v>9</v>
      </c>
      <c r="B24" t="s">
        <v>934</v>
      </c>
      <c r="C24" t="s">
        <v>935</v>
      </c>
      <c r="D24" t="s">
        <v>2</v>
      </c>
      <c r="E24" t="s">
        <v>2034</v>
      </c>
    </row>
    <row r="25" spans="1:5" x14ac:dyDescent="0.2">
      <c r="A25" t="s">
        <v>3</v>
      </c>
      <c r="B25" t="s">
        <v>936</v>
      </c>
      <c r="C25" t="s">
        <v>937</v>
      </c>
      <c r="D25" t="s">
        <v>2</v>
      </c>
      <c r="E25" t="s">
        <v>2034</v>
      </c>
    </row>
    <row r="26" spans="1:5" x14ac:dyDescent="0.2">
      <c r="A26" t="s">
        <v>9</v>
      </c>
      <c r="B26" t="s">
        <v>936</v>
      </c>
      <c r="C26" t="s">
        <v>897</v>
      </c>
      <c r="D26" t="s">
        <v>2</v>
      </c>
      <c r="E26" t="s">
        <v>2034</v>
      </c>
    </row>
    <row r="27" spans="1:5" x14ac:dyDescent="0.2">
      <c r="A27" t="s">
        <v>9</v>
      </c>
      <c r="B27" t="s">
        <v>936</v>
      </c>
      <c r="C27" t="s">
        <v>938</v>
      </c>
      <c r="D27" t="s">
        <v>2</v>
      </c>
      <c r="E27" t="s">
        <v>2034</v>
      </c>
    </row>
    <row r="28" spans="1:5" x14ac:dyDescent="0.2">
      <c r="A28" t="s">
        <v>3</v>
      </c>
      <c r="B28" t="s">
        <v>939</v>
      </c>
      <c r="C28" t="s">
        <v>859</v>
      </c>
      <c r="D28" t="s">
        <v>2</v>
      </c>
      <c r="E28" t="s">
        <v>2034</v>
      </c>
    </row>
    <row r="29" spans="1:5" x14ac:dyDescent="0.2">
      <c r="A29" t="s">
        <v>6</v>
      </c>
      <c r="B29" t="s">
        <v>940</v>
      </c>
      <c r="C29" t="s">
        <v>892</v>
      </c>
      <c r="D29" t="s">
        <v>941</v>
      </c>
      <c r="E29" t="s">
        <v>2034</v>
      </c>
    </row>
    <row r="30" spans="1:5" x14ac:dyDescent="0.2">
      <c r="A30" t="s">
        <v>3</v>
      </c>
      <c r="B30" t="s">
        <v>941</v>
      </c>
      <c r="C30" t="s">
        <v>942</v>
      </c>
      <c r="D30" t="s">
        <v>2</v>
      </c>
      <c r="E30" t="s">
        <v>2034</v>
      </c>
    </row>
    <row r="31" spans="1:5" x14ac:dyDescent="0.2">
      <c r="A31" t="s">
        <v>6</v>
      </c>
      <c r="B31" t="s">
        <v>941</v>
      </c>
      <c r="C31" t="s">
        <v>636</v>
      </c>
      <c r="D31" t="s">
        <v>878</v>
      </c>
      <c r="E31" t="s">
        <v>2034</v>
      </c>
    </row>
    <row r="32" spans="1:5" x14ac:dyDescent="0.2">
      <c r="A32" t="s">
        <v>9</v>
      </c>
      <c r="B32" t="s">
        <v>943</v>
      </c>
      <c r="C32" t="s">
        <v>827</v>
      </c>
      <c r="D32" t="s">
        <v>2</v>
      </c>
      <c r="E32" t="s">
        <v>2034</v>
      </c>
    </row>
    <row r="33" spans="1:5" x14ac:dyDescent="0.2">
      <c r="A33" t="s">
        <v>9</v>
      </c>
      <c r="B33" t="s">
        <v>944</v>
      </c>
      <c r="C33" t="s">
        <v>705</v>
      </c>
      <c r="D33" t="s">
        <v>2</v>
      </c>
      <c r="E33" t="s">
        <v>2034</v>
      </c>
    </row>
    <row r="34" spans="1:5" x14ac:dyDescent="0.2">
      <c r="A34" t="s">
        <v>9</v>
      </c>
      <c r="B34" t="s">
        <v>944</v>
      </c>
      <c r="C34" t="s">
        <v>706</v>
      </c>
      <c r="D34" t="s">
        <v>2</v>
      </c>
      <c r="E34" t="s">
        <v>2034</v>
      </c>
    </row>
    <row r="35" spans="1:5" x14ac:dyDescent="0.2">
      <c r="A35" t="s">
        <v>9</v>
      </c>
      <c r="B35" t="s">
        <v>945</v>
      </c>
      <c r="C35" t="s">
        <v>853</v>
      </c>
      <c r="D35" t="s">
        <v>2</v>
      </c>
      <c r="E35" t="s">
        <v>2034</v>
      </c>
    </row>
    <row r="36" spans="1:5" x14ac:dyDescent="0.2">
      <c r="A36" t="s">
        <v>9</v>
      </c>
      <c r="B36" t="s">
        <v>945</v>
      </c>
      <c r="C36" t="s">
        <v>850</v>
      </c>
      <c r="D36" t="s">
        <v>2</v>
      </c>
      <c r="E36" t="s">
        <v>2034</v>
      </c>
    </row>
    <row r="37" spans="1:5" x14ac:dyDescent="0.2">
      <c r="A37" t="s">
        <v>6</v>
      </c>
      <c r="B37" t="s">
        <v>945</v>
      </c>
      <c r="C37" t="s">
        <v>903</v>
      </c>
      <c r="D37" t="s">
        <v>947</v>
      </c>
      <c r="E37" t="s">
        <v>2034</v>
      </c>
    </row>
    <row r="38" spans="1:5" x14ac:dyDescent="0.2">
      <c r="A38" t="s">
        <v>3</v>
      </c>
      <c r="B38" t="s">
        <v>945</v>
      </c>
      <c r="C38" t="s">
        <v>946</v>
      </c>
      <c r="D38" t="s">
        <v>2</v>
      </c>
      <c r="E38" t="s">
        <v>2034</v>
      </c>
    </row>
    <row r="39" spans="1:5" x14ac:dyDescent="0.2">
      <c r="A39" t="s">
        <v>9</v>
      </c>
      <c r="B39" t="s">
        <v>945</v>
      </c>
      <c r="C39" t="s">
        <v>809</v>
      </c>
      <c r="D39" t="s">
        <v>2</v>
      </c>
      <c r="E39" t="s">
        <v>2034</v>
      </c>
    </row>
    <row r="40" spans="1:5" x14ac:dyDescent="0.2">
      <c r="A40" t="s">
        <v>3</v>
      </c>
      <c r="B40" t="s">
        <v>945</v>
      </c>
      <c r="C40" t="s">
        <v>901</v>
      </c>
      <c r="D40" t="s">
        <v>2</v>
      </c>
      <c r="E40" t="s">
        <v>2034</v>
      </c>
    </row>
    <row r="41" spans="1:5" x14ac:dyDescent="0.2">
      <c r="A41" t="s">
        <v>9</v>
      </c>
      <c r="B41" t="s">
        <v>947</v>
      </c>
      <c r="C41" t="s">
        <v>784</v>
      </c>
      <c r="D41" t="s">
        <v>2</v>
      </c>
      <c r="E41" t="s">
        <v>2034</v>
      </c>
    </row>
    <row r="42" spans="1:5" x14ac:dyDescent="0.2">
      <c r="A42" t="s">
        <v>3</v>
      </c>
      <c r="B42" t="s">
        <v>947</v>
      </c>
      <c r="C42" t="s">
        <v>787</v>
      </c>
      <c r="D42" t="s">
        <v>2</v>
      </c>
      <c r="E42" t="s">
        <v>2034</v>
      </c>
    </row>
    <row r="43" spans="1:5" x14ac:dyDescent="0.2">
      <c r="A43" t="s">
        <v>11</v>
      </c>
      <c r="B43" t="s">
        <v>947</v>
      </c>
      <c r="C43" t="s">
        <v>765</v>
      </c>
      <c r="D43" t="s">
        <v>2</v>
      </c>
      <c r="E43" t="s">
        <v>2034</v>
      </c>
    </row>
    <row r="44" spans="1:5" x14ac:dyDescent="0.2">
      <c r="A44" t="s">
        <v>6</v>
      </c>
      <c r="B44" t="s">
        <v>948</v>
      </c>
      <c r="C44" t="s">
        <v>949</v>
      </c>
      <c r="D44" t="s">
        <v>867</v>
      </c>
      <c r="E44" t="s">
        <v>2034</v>
      </c>
    </row>
    <row r="45" spans="1:5" x14ac:dyDescent="0.2">
      <c r="A45" t="s">
        <v>6</v>
      </c>
      <c r="B45" t="s">
        <v>948</v>
      </c>
      <c r="C45" t="s">
        <v>834</v>
      </c>
      <c r="D45" t="s">
        <v>860</v>
      </c>
      <c r="E45" t="s">
        <v>2034</v>
      </c>
    </row>
    <row r="46" spans="1:5" x14ac:dyDescent="0.2">
      <c r="A46" t="s">
        <v>9</v>
      </c>
      <c r="B46" t="s">
        <v>948</v>
      </c>
      <c r="C46" t="s">
        <v>747</v>
      </c>
      <c r="D46" t="s">
        <v>2</v>
      </c>
      <c r="E46" t="s">
        <v>2034</v>
      </c>
    </row>
    <row r="47" spans="1:5" x14ac:dyDescent="0.2">
      <c r="A47" t="s">
        <v>6</v>
      </c>
      <c r="B47" t="s">
        <v>950</v>
      </c>
      <c r="C47" t="s">
        <v>728</v>
      </c>
      <c r="D47" t="s">
        <v>953</v>
      </c>
      <c r="E47" t="s">
        <v>2034</v>
      </c>
    </row>
    <row r="48" spans="1:5" x14ac:dyDescent="0.2">
      <c r="A48" t="s">
        <v>9</v>
      </c>
      <c r="B48" t="s">
        <v>951</v>
      </c>
      <c r="C48" t="s">
        <v>773</v>
      </c>
      <c r="D48" t="s">
        <v>2</v>
      </c>
      <c r="E48" t="s">
        <v>2034</v>
      </c>
    </row>
    <row r="49" spans="1:5" x14ac:dyDescent="0.2">
      <c r="A49" t="s">
        <v>3</v>
      </c>
      <c r="B49" t="s">
        <v>951</v>
      </c>
      <c r="C49" t="s">
        <v>952</v>
      </c>
      <c r="D49" t="s">
        <v>2</v>
      </c>
      <c r="E49" t="s">
        <v>2034</v>
      </c>
    </row>
    <row r="50" spans="1:5" x14ac:dyDescent="0.2">
      <c r="A50" t="s">
        <v>9</v>
      </c>
      <c r="B50" t="s">
        <v>953</v>
      </c>
      <c r="C50" t="s">
        <v>882</v>
      </c>
      <c r="D50" t="s">
        <v>2</v>
      </c>
      <c r="E50" t="s">
        <v>2034</v>
      </c>
    </row>
    <row r="51" spans="1:5" x14ac:dyDescent="0.2">
      <c r="A51" t="s">
        <v>3</v>
      </c>
      <c r="B51" t="s">
        <v>953</v>
      </c>
      <c r="C51" t="s">
        <v>954</v>
      </c>
      <c r="D51" t="s">
        <v>2</v>
      </c>
      <c r="E51" t="s">
        <v>2034</v>
      </c>
    </row>
    <row r="52" spans="1:5" x14ac:dyDescent="0.2">
      <c r="A52" t="s">
        <v>9</v>
      </c>
      <c r="B52" t="s">
        <v>955</v>
      </c>
      <c r="C52" t="s">
        <v>956</v>
      </c>
      <c r="D52" t="s">
        <v>2</v>
      </c>
      <c r="E52" t="s">
        <v>2034</v>
      </c>
    </row>
    <row r="53" spans="1:5" x14ac:dyDescent="0.2">
      <c r="A53" t="s">
        <v>6</v>
      </c>
      <c r="B53" t="s">
        <v>957</v>
      </c>
      <c r="C53" t="s">
        <v>958</v>
      </c>
      <c r="D53" t="s">
        <v>867</v>
      </c>
      <c r="E53" t="s">
        <v>2034</v>
      </c>
    </row>
    <row r="54" spans="1:5" x14ac:dyDescent="0.2">
      <c r="A54" t="s">
        <v>6</v>
      </c>
      <c r="B54" t="s">
        <v>959</v>
      </c>
      <c r="C54" t="s">
        <v>960</v>
      </c>
      <c r="D54" t="s">
        <v>873</v>
      </c>
      <c r="E54" t="s">
        <v>2034</v>
      </c>
    </row>
    <row r="55" spans="1:5" x14ac:dyDescent="0.2">
      <c r="A55" t="s">
        <v>9</v>
      </c>
      <c r="B55" t="s">
        <v>959</v>
      </c>
      <c r="C55" t="s">
        <v>803</v>
      </c>
      <c r="D55" t="s">
        <v>2</v>
      </c>
      <c r="E55" t="s">
        <v>2034</v>
      </c>
    </row>
    <row r="56" spans="1:5" x14ac:dyDescent="0.2">
      <c r="A56" t="s">
        <v>9</v>
      </c>
      <c r="B56" t="s">
        <v>959</v>
      </c>
      <c r="C56" t="s">
        <v>961</v>
      </c>
      <c r="D56" t="s">
        <v>2</v>
      </c>
      <c r="E56" t="s">
        <v>2034</v>
      </c>
    </row>
    <row r="57" spans="1:5" x14ac:dyDescent="0.2">
      <c r="A57" t="s">
        <v>9</v>
      </c>
      <c r="B57" t="s">
        <v>962</v>
      </c>
      <c r="C57" t="s">
        <v>963</v>
      </c>
      <c r="D57" t="s">
        <v>2</v>
      </c>
      <c r="E57" t="s">
        <v>2034</v>
      </c>
    </row>
    <row r="58" spans="1:5" x14ac:dyDescent="0.2">
      <c r="A58" t="s">
        <v>9</v>
      </c>
      <c r="B58" t="s">
        <v>962</v>
      </c>
      <c r="C58" t="s">
        <v>964</v>
      </c>
      <c r="D58" t="s">
        <v>2</v>
      </c>
      <c r="E58" t="s">
        <v>2034</v>
      </c>
    </row>
    <row r="59" spans="1:5" x14ac:dyDescent="0.2">
      <c r="A59" t="s">
        <v>9</v>
      </c>
      <c r="B59" t="s">
        <v>860</v>
      </c>
      <c r="C59" t="s">
        <v>861</v>
      </c>
      <c r="D59" t="s">
        <v>2</v>
      </c>
      <c r="E59" t="s">
        <v>2034</v>
      </c>
    </row>
    <row r="60" spans="1:5" x14ac:dyDescent="0.2">
      <c r="A60" t="s">
        <v>6</v>
      </c>
      <c r="B60" t="s">
        <v>860</v>
      </c>
      <c r="C60" t="s">
        <v>670</v>
      </c>
      <c r="D60" t="s">
        <v>883</v>
      </c>
      <c r="E60" t="s">
        <v>2034</v>
      </c>
    </row>
    <row r="61" spans="1:5" x14ac:dyDescent="0.2">
      <c r="A61" t="s">
        <v>3</v>
      </c>
      <c r="B61" t="s">
        <v>862</v>
      </c>
      <c r="C61" t="s">
        <v>864</v>
      </c>
      <c r="D61" t="s">
        <v>2</v>
      </c>
      <c r="E61" t="s">
        <v>2034</v>
      </c>
    </row>
    <row r="62" spans="1:5" x14ac:dyDescent="0.2">
      <c r="A62" t="s">
        <v>9</v>
      </c>
      <c r="B62" t="s">
        <v>862</v>
      </c>
      <c r="C62" t="s">
        <v>865</v>
      </c>
      <c r="D62" t="s">
        <v>2</v>
      </c>
      <c r="E62" t="s">
        <v>2034</v>
      </c>
    </row>
    <row r="63" spans="1:5" x14ac:dyDescent="0.2">
      <c r="A63" t="s">
        <v>3</v>
      </c>
      <c r="B63" t="s">
        <v>862</v>
      </c>
      <c r="C63" t="s">
        <v>866</v>
      </c>
      <c r="D63" t="s">
        <v>2</v>
      </c>
      <c r="E63" t="s">
        <v>2034</v>
      </c>
    </row>
    <row r="64" spans="1:5" x14ac:dyDescent="0.2">
      <c r="A64" t="s">
        <v>9</v>
      </c>
      <c r="B64" t="s">
        <v>867</v>
      </c>
      <c r="C64" t="s">
        <v>868</v>
      </c>
      <c r="D64" t="s">
        <v>2</v>
      </c>
      <c r="E64" t="s">
        <v>2034</v>
      </c>
    </row>
    <row r="65" spans="1:5" x14ac:dyDescent="0.2">
      <c r="A65" t="s">
        <v>9</v>
      </c>
      <c r="B65" t="s">
        <v>867</v>
      </c>
      <c r="C65" t="s">
        <v>869</v>
      </c>
      <c r="D65" t="s">
        <v>2</v>
      </c>
      <c r="E65" t="s">
        <v>2034</v>
      </c>
    </row>
    <row r="66" spans="1:5" x14ac:dyDescent="0.2">
      <c r="A66" t="s">
        <v>9</v>
      </c>
      <c r="B66" t="s">
        <v>870</v>
      </c>
      <c r="C66" t="s">
        <v>871</v>
      </c>
      <c r="D66" t="s">
        <v>2</v>
      </c>
      <c r="E66" t="s">
        <v>2034</v>
      </c>
    </row>
    <row r="67" spans="1:5" x14ac:dyDescent="0.2">
      <c r="A67" t="s">
        <v>9</v>
      </c>
      <c r="B67" t="s">
        <v>870</v>
      </c>
      <c r="C67" t="s">
        <v>872</v>
      </c>
      <c r="D67" t="s">
        <v>2</v>
      </c>
      <c r="E67" t="s">
        <v>2034</v>
      </c>
    </row>
    <row r="68" spans="1:5" x14ac:dyDescent="0.2">
      <c r="A68" t="s">
        <v>3</v>
      </c>
      <c r="B68" t="s">
        <v>873</v>
      </c>
      <c r="C68" t="s">
        <v>769</v>
      </c>
      <c r="D68" t="s">
        <v>2</v>
      </c>
      <c r="E68" t="s">
        <v>2034</v>
      </c>
    </row>
    <row r="69" spans="1:5" x14ac:dyDescent="0.2">
      <c r="A69" t="s">
        <v>6</v>
      </c>
      <c r="B69" t="s">
        <v>873</v>
      </c>
      <c r="C69" t="s">
        <v>693</v>
      </c>
      <c r="D69" t="s">
        <v>886</v>
      </c>
      <c r="E69" t="s">
        <v>2034</v>
      </c>
    </row>
    <row r="70" spans="1:5" x14ac:dyDescent="0.2">
      <c r="A70" t="s">
        <v>9</v>
      </c>
      <c r="B70" t="s">
        <v>874</v>
      </c>
      <c r="C70" t="s">
        <v>875</v>
      </c>
      <c r="D70" t="s">
        <v>2</v>
      </c>
      <c r="E70" t="s">
        <v>2034</v>
      </c>
    </row>
    <row r="71" spans="1:5" x14ac:dyDescent="0.2">
      <c r="A71" t="s">
        <v>9</v>
      </c>
      <c r="B71" t="s">
        <v>874</v>
      </c>
      <c r="C71" t="s">
        <v>876</v>
      </c>
      <c r="D71" t="s">
        <v>2</v>
      </c>
      <c r="E71" t="s">
        <v>2034</v>
      </c>
    </row>
    <row r="72" spans="1:5" x14ac:dyDescent="0.2">
      <c r="A72" t="s">
        <v>9</v>
      </c>
      <c r="B72" t="s">
        <v>874</v>
      </c>
      <c r="C72" t="s">
        <v>877</v>
      </c>
      <c r="D72" t="s">
        <v>2</v>
      </c>
      <c r="E72" t="s">
        <v>2034</v>
      </c>
    </row>
    <row r="73" spans="1:5" x14ac:dyDescent="0.2">
      <c r="A73" t="s">
        <v>9</v>
      </c>
      <c r="B73" t="s">
        <v>874</v>
      </c>
      <c r="C73" t="s">
        <v>767</v>
      </c>
      <c r="D73" t="s">
        <v>2</v>
      </c>
      <c r="E73" t="s">
        <v>2034</v>
      </c>
    </row>
    <row r="74" spans="1:5" x14ac:dyDescent="0.2">
      <c r="A74" t="s">
        <v>3</v>
      </c>
      <c r="B74" t="s">
        <v>878</v>
      </c>
      <c r="C74" t="s">
        <v>791</v>
      </c>
      <c r="D74" t="s">
        <v>2</v>
      </c>
      <c r="E74" t="s">
        <v>2034</v>
      </c>
    </row>
    <row r="75" spans="1:5" x14ac:dyDescent="0.2">
      <c r="A75" t="s">
        <v>9</v>
      </c>
      <c r="B75" t="s">
        <v>879</v>
      </c>
      <c r="C75" t="s">
        <v>880</v>
      </c>
      <c r="D75" t="s">
        <v>2</v>
      </c>
      <c r="E75" t="s">
        <v>2034</v>
      </c>
    </row>
    <row r="76" spans="1:5" x14ac:dyDescent="0.2">
      <c r="A76" t="s">
        <v>9</v>
      </c>
      <c r="B76" t="s">
        <v>881</v>
      </c>
      <c r="C76" t="s">
        <v>676</v>
      </c>
      <c r="D76" t="s">
        <v>2</v>
      </c>
      <c r="E76" t="s">
        <v>2034</v>
      </c>
    </row>
    <row r="77" spans="1:5" x14ac:dyDescent="0.2">
      <c r="A77" t="s">
        <v>9</v>
      </c>
      <c r="B77" t="s">
        <v>883</v>
      </c>
      <c r="C77" t="s">
        <v>884</v>
      </c>
      <c r="D77" t="s">
        <v>2</v>
      </c>
      <c r="E77" t="s">
        <v>2034</v>
      </c>
    </row>
    <row r="78" spans="1:5" x14ac:dyDescent="0.2">
      <c r="A78" t="s">
        <v>9</v>
      </c>
      <c r="B78" t="s">
        <v>883</v>
      </c>
      <c r="C78" t="s">
        <v>885</v>
      </c>
      <c r="D78" t="s">
        <v>2</v>
      </c>
      <c r="E78" t="s">
        <v>2034</v>
      </c>
    </row>
    <row r="79" spans="1:5" x14ac:dyDescent="0.2">
      <c r="A79" t="s">
        <v>6</v>
      </c>
      <c r="B79" t="s">
        <v>883</v>
      </c>
      <c r="C79" t="s">
        <v>815</v>
      </c>
      <c r="D79" t="s">
        <v>881</v>
      </c>
      <c r="E79" t="s">
        <v>2034</v>
      </c>
    </row>
    <row r="80" spans="1:5" x14ac:dyDescent="0.2">
      <c r="A80" t="s">
        <v>9</v>
      </c>
      <c r="B80" t="s">
        <v>886</v>
      </c>
      <c r="C80" t="s">
        <v>887</v>
      </c>
      <c r="D80" t="s">
        <v>2</v>
      </c>
      <c r="E80" t="s">
        <v>2034</v>
      </c>
    </row>
    <row r="81" spans="1:5" x14ac:dyDescent="0.2">
      <c r="A81" t="s">
        <v>9</v>
      </c>
      <c r="B81" t="s">
        <v>888</v>
      </c>
      <c r="C81" t="s">
        <v>889</v>
      </c>
      <c r="D81" t="s">
        <v>2</v>
      </c>
      <c r="E81" t="s">
        <v>2034</v>
      </c>
    </row>
    <row r="82" spans="1:5" x14ac:dyDescent="0.2">
      <c r="A82" t="s">
        <v>6</v>
      </c>
      <c r="B82" t="s">
        <v>890</v>
      </c>
      <c r="C82" t="s">
        <v>891</v>
      </c>
      <c r="D82" t="s">
        <v>1642</v>
      </c>
      <c r="E82" t="s">
        <v>2034</v>
      </c>
    </row>
    <row r="83" spans="1:5" x14ac:dyDescent="0.2">
      <c r="A83" t="s">
        <v>6</v>
      </c>
      <c r="B83" t="s">
        <v>893</v>
      </c>
      <c r="C83" t="s">
        <v>719</v>
      </c>
      <c r="D83" t="s">
        <v>894</v>
      </c>
      <c r="E83" t="s">
        <v>2034</v>
      </c>
    </row>
    <row r="84" spans="1:5" x14ac:dyDescent="0.2">
      <c r="A84" t="s">
        <v>9</v>
      </c>
      <c r="B84" t="s">
        <v>894</v>
      </c>
      <c r="C84" t="s">
        <v>895</v>
      </c>
      <c r="D84" t="s">
        <v>2</v>
      </c>
      <c r="E84" t="s">
        <v>2034</v>
      </c>
    </row>
    <row r="85" spans="1:5" x14ac:dyDescent="0.2">
      <c r="A85" t="s">
        <v>6</v>
      </c>
      <c r="B85" t="s">
        <v>898</v>
      </c>
      <c r="C85" t="s">
        <v>712</v>
      </c>
      <c r="D85" t="s">
        <v>898</v>
      </c>
      <c r="E85" t="s">
        <v>2034</v>
      </c>
    </row>
    <row r="86" spans="1:5" x14ac:dyDescent="0.2">
      <c r="A86" t="s">
        <v>9</v>
      </c>
      <c r="B86" t="s">
        <v>899</v>
      </c>
      <c r="C86" t="s">
        <v>900</v>
      </c>
      <c r="D86" t="s">
        <v>2</v>
      </c>
      <c r="E86" t="s">
        <v>2034</v>
      </c>
    </row>
    <row r="87" spans="1:5" x14ac:dyDescent="0.2">
      <c r="A87" t="s">
        <v>9</v>
      </c>
      <c r="B87" t="s">
        <v>902</v>
      </c>
      <c r="C87" t="s">
        <v>904</v>
      </c>
      <c r="D87" t="s">
        <v>2</v>
      </c>
      <c r="E87" t="s">
        <v>2034</v>
      </c>
    </row>
    <row r="88" spans="1:5" x14ac:dyDescent="0.2">
      <c r="A88" t="s">
        <v>9</v>
      </c>
      <c r="B88" t="s">
        <v>905</v>
      </c>
      <c r="C88" t="s">
        <v>718</v>
      </c>
      <c r="D88" t="s">
        <v>2</v>
      </c>
      <c r="E88" t="s">
        <v>2034</v>
      </c>
    </row>
    <row r="89" spans="1:5" x14ac:dyDescent="0.2">
      <c r="A89" t="s">
        <v>3</v>
      </c>
      <c r="B89" t="s">
        <v>905</v>
      </c>
      <c r="C89" t="s">
        <v>906</v>
      </c>
      <c r="D89" t="s">
        <v>2</v>
      </c>
      <c r="E89" t="s">
        <v>2034</v>
      </c>
    </row>
    <row r="90" spans="1:5" x14ac:dyDescent="0.2">
      <c r="A90" t="s">
        <v>9</v>
      </c>
      <c r="B90" t="s">
        <v>905</v>
      </c>
      <c r="C90" t="s">
        <v>907</v>
      </c>
      <c r="D90" t="s">
        <v>2</v>
      </c>
      <c r="E90" t="s">
        <v>2034</v>
      </c>
    </row>
    <row r="91" spans="1:5" x14ac:dyDescent="0.2">
      <c r="A91" t="s">
        <v>9</v>
      </c>
      <c r="B91" t="s">
        <v>905</v>
      </c>
      <c r="C91" t="s">
        <v>908</v>
      </c>
      <c r="D91" t="s">
        <v>2</v>
      </c>
      <c r="E91" t="s">
        <v>2034</v>
      </c>
    </row>
    <row r="92" spans="1:5" x14ac:dyDescent="0.2">
      <c r="A92" t="s">
        <v>9</v>
      </c>
      <c r="B92" t="s">
        <v>820</v>
      </c>
      <c r="C92" t="s">
        <v>631</v>
      </c>
      <c r="D92" t="s">
        <v>2</v>
      </c>
      <c r="E92" t="s">
        <v>2034</v>
      </c>
    </row>
    <row r="93" spans="1:5" x14ac:dyDescent="0.2">
      <c r="A93" t="s">
        <v>6</v>
      </c>
      <c r="B93" t="s">
        <v>820</v>
      </c>
      <c r="C93" t="s">
        <v>821</v>
      </c>
      <c r="D93" t="s">
        <v>822</v>
      </c>
      <c r="E93" t="s">
        <v>2034</v>
      </c>
    </row>
    <row r="94" spans="1:5" x14ac:dyDescent="0.2">
      <c r="A94" t="s">
        <v>6</v>
      </c>
      <c r="B94" t="s">
        <v>822</v>
      </c>
      <c r="C94" t="s">
        <v>699</v>
      </c>
      <c r="D94" t="s">
        <v>812</v>
      </c>
      <c r="E94" t="s">
        <v>2034</v>
      </c>
    </row>
    <row r="95" spans="1:5" x14ac:dyDescent="0.2">
      <c r="A95" t="s">
        <v>6</v>
      </c>
      <c r="B95" t="s">
        <v>822</v>
      </c>
      <c r="C95" t="s">
        <v>664</v>
      </c>
      <c r="D95" t="s">
        <v>814</v>
      </c>
      <c r="E95" t="s">
        <v>2034</v>
      </c>
    </row>
    <row r="96" spans="1:5" x14ac:dyDescent="0.2">
      <c r="A96" t="s">
        <v>6</v>
      </c>
      <c r="B96" t="s">
        <v>822</v>
      </c>
      <c r="C96" t="s">
        <v>663</v>
      </c>
      <c r="D96" t="s">
        <v>814</v>
      </c>
      <c r="E96" t="s">
        <v>2034</v>
      </c>
    </row>
    <row r="97" spans="1:5" x14ac:dyDescent="0.2">
      <c r="A97" t="s">
        <v>6</v>
      </c>
      <c r="B97" t="s">
        <v>823</v>
      </c>
      <c r="C97" t="s">
        <v>759</v>
      </c>
      <c r="D97" t="s">
        <v>823</v>
      </c>
      <c r="E97" t="s">
        <v>2034</v>
      </c>
    </row>
    <row r="98" spans="1:5" x14ac:dyDescent="0.2">
      <c r="A98" t="s">
        <v>6</v>
      </c>
      <c r="B98" t="s">
        <v>823</v>
      </c>
      <c r="C98" t="s">
        <v>606</v>
      </c>
      <c r="D98" t="s">
        <v>824</v>
      </c>
      <c r="E98" t="s">
        <v>2034</v>
      </c>
    </row>
    <row r="99" spans="1:5" x14ac:dyDescent="0.2">
      <c r="A99" t="s">
        <v>9</v>
      </c>
      <c r="B99" t="s">
        <v>824</v>
      </c>
      <c r="C99" t="s">
        <v>825</v>
      </c>
      <c r="D99" t="s">
        <v>2</v>
      </c>
      <c r="E99" t="s">
        <v>2034</v>
      </c>
    </row>
    <row r="100" spans="1:5" x14ac:dyDescent="0.2">
      <c r="A100" t="s">
        <v>6</v>
      </c>
      <c r="B100" t="s">
        <v>824</v>
      </c>
      <c r="C100" t="s">
        <v>826</v>
      </c>
      <c r="D100" t="s">
        <v>824</v>
      </c>
      <c r="E100" t="s">
        <v>2034</v>
      </c>
    </row>
    <row r="101" spans="1:5" x14ac:dyDescent="0.2">
      <c r="A101" t="s">
        <v>3</v>
      </c>
      <c r="B101" t="s">
        <v>824</v>
      </c>
      <c r="C101" t="s">
        <v>662</v>
      </c>
      <c r="D101" t="s">
        <v>2</v>
      </c>
      <c r="E101" t="s">
        <v>2034</v>
      </c>
    </row>
    <row r="102" spans="1:5" x14ac:dyDescent="0.2">
      <c r="A102" t="s">
        <v>3</v>
      </c>
      <c r="B102" t="s">
        <v>824</v>
      </c>
      <c r="C102" t="s">
        <v>780</v>
      </c>
      <c r="D102" t="s">
        <v>2</v>
      </c>
      <c r="E102" t="s">
        <v>2034</v>
      </c>
    </row>
    <row r="103" spans="1:5" x14ac:dyDescent="0.2">
      <c r="A103" t="s">
        <v>3</v>
      </c>
      <c r="B103" t="s">
        <v>828</v>
      </c>
      <c r="C103" t="s">
        <v>829</v>
      </c>
      <c r="D103" t="s">
        <v>2</v>
      </c>
      <c r="E103" t="s">
        <v>2034</v>
      </c>
    </row>
    <row r="104" spans="1:5" x14ac:dyDescent="0.2">
      <c r="A104" t="s">
        <v>9</v>
      </c>
      <c r="B104" t="s">
        <v>828</v>
      </c>
      <c r="C104" t="s">
        <v>830</v>
      </c>
      <c r="D104" t="s">
        <v>2</v>
      </c>
      <c r="E104" t="s">
        <v>2034</v>
      </c>
    </row>
    <row r="105" spans="1:5" x14ac:dyDescent="0.2">
      <c r="A105" t="s">
        <v>9</v>
      </c>
      <c r="B105" t="s">
        <v>831</v>
      </c>
      <c r="C105" t="s">
        <v>832</v>
      </c>
      <c r="D105" t="s">
        <v>2</v>
      </c>
      <c r="E105" t="s">
        <v>2034</v>
      </c>
    </row>
    <row r="106" spans="1:5" x14ac:dyDescent="0.2">
      <c r="A106" t="s">
        <v>9</v>
      </c>
      <c r="B106" t="s">
        <v>835</v>
      </c>
      <c r="C106" t="s">
        <v>836</v>
      </c>
      <c r="D106" t="s">
        <v>2</v>
      </c>
      <c r="E106" t="s">
        <v>2034</v>
      </c>
    </row>
    <row r="107" spans="1:5" x14ac:dyDescent="0.2">
      <c r="A107" t="s">
        <v>9</v>
      </c>
      <c r="B107" t="s">
        <v>837</v>
      </c>
      <c r="C107" t="s">
        <v>839</v>
      </c>
      <c r="D107" t="s">
        <v>2</v>
      </c>
      <c r="E107" t="s">
        <v>2034</v>
      </c>
    </row>
    <row r="108" spans="1:5" x14ac:dyDescent="0.2">
      <c r="A108" t="s">
        <v>9</v>
      </c>
      <c r="B108" t="s">
        <v>840</v>
      </c>
      <c r="C108" t="s">
        <v>841</v>
      </c>
      <c r="D108" t="s">
        <v>2</v>
      </c>
      <c r="E108" t="s">
        <v>2034</v>
      </c>
    </row>
    <row r="109" spans="1:5" x14ac:dyDescent="0.2">
      <c r="A109" t="s">
        <v>9</v>
      </c>
      <c r="B109" t="s">
        <v>844</v>
      </c>
      <c r="C109" t="s">
        <v>774</v>
      </c>
      <c r="D109" t="s">
        <v>2</v>
      </c>
      <c r="E109" t="s">
        <v>2034</v>
      </c>
    </row>
    <row r="110" spans="1:5" x14ac:dyDescent="0.2">
      <c r="A110" t="s">
        <v>3</v>
      </c>
      <c r="B110" t="s">
        <v>846</v>
      </c>
      <c r="C110" t="s">
        <v>726</v>
      </c>
      <c r="D110" t="s">
        <v>2</v>
      </c>
      <c r="E110" t="s">
        <v>2034</v>
      </c>
    </row>
    <row r="111" spans="1:5" x14ac:dyDescent="0.2">
      <c r="A111" t="s">
        <v>3</v>
      </c>
      <c r="B111" t="s">
        <v>846</v>
      </c>
      <c r="C111" t="s">
        <v>645</v>
      </c>
      <c r="D111" t="s">
        <v>2</v>
      </c>
      <c r="E111" t="s">
        <v>2034</v>
      </c>
    </row>
    <row r="112" spans="1:5" x14ac:dyDescent="0.2">
      <c r="A112" t="s">
        <v>9</v>
      </c>
      <c r="B112" t="s">
        <v>846</v>
      </c>
      <c r="C112" t="s">
        <v>848</v>
      </c>
      <c r="D112" t="s">
        <v>2</v>
      </c>
      <c r="E112" t="s">
        <v>2034</v>
      </c>
    </row>
    <row r="113" spans="1:5" x14ac:dyDescent="0.2">
      <c r="A113" t="s">
        <v>6</v>
      </c>
      <c r="B113" t="s">
        <v>846</v>
      </c>
      <c r="C113" t="s">
        <v>799</v>
      </c>
      <c r="D113" t="s">
        <v>852</v>
      </c>
      <c r="E113" t="s">
        <v>2034</v>
      </c>
    </row>
    <row r="114" spans="1:5" x14ac:dyDescent="0.2">
      <c r="A114" t="s">
        <v>6</v>
      </c>
      <c r="B114" t="s">
        <v>849</v>
      </c>
      <c r="C114" t="s">
        <v>851</v>
      </c>
      <c r="D114" t="s">
        <v>756</v>
      </c>
      <c r="E114" t="s">
        <v>2034</v>
      </c>
    </row>
    <row r="115" spans="1:5" x14ac:dyDescent="0.2">
      <c r="A115" t="s">
        <v>9</v>
      </c>
      <c r="B115" t="s">
        <v>854</v>
      </c>
      <c r="C115" t="s">
        <v>855</v>
      </c>
      <c r="D115" t="s">
        <v>2</v>
      </c>
      <c r="E115" t="s">
        <v>2034</v>
      </c>
    </row>
    <row r="116" spans="1:5" x14ac:dyDescent="0.2">
      <c r="A116" t="s">
        <v>9</v>
      </c>
      <c r="B116" t="s">
        <v>854</v>
      </c>
      <c r="C116" t="s">
        <v>856</v>
      </c>
      <c r="D116" t="s">
        <v>2</v>
      </c>
      <c r="E116" t="s">
        <v>2034</v>
      </c>
    </row>
    <row r="117" spans="1:5" x14ac:dyDescent="0.2">
      <c r="A117" t="s">
        <v>6</v>
      </c>
      <c r="B117" t="s">
        <v>756</v>
      </c>
      <c r="C117" t="s">
        <v>685</v>
      </c>
      <c r="D117" t="s">
        <v>788</v>
      </c>
      <c r="E117" t="s">
        <v>2034</v>
      </c>
    </row>
    <row r="118" spans="1:5" x14ac:dyDescent="0.2">
      <c r="A118" t="s">
        <v>6</v>
      </c>
      <c r="B118" t="s">
        <v>756</v>
      </c>
      <c r="C118" t="s">
        <v>757</v>
      </c>
      <c r="D118" t="s">
        <v>1639</v>
      </c>
      <c r="E118" t="s">
        <v>2034</v>
      </c>
    </row>
    <row r="119" spans="1:5" x14ac:dyDescent="0.2">
      <c r="A119" t="s">
        <v>9</v>
      </c>
      <c r="B119" t="s">
        <v>758</v>
      </c>
      <c r="C119" t="s">
        <v>731</v>
      </c>
      <c r="D119" t="s">
        <v>2</v>
      </c>
      <c r="E119" t="s">
        <v>2034</v>
      </c>
    </row>
    <row r="120" spans="1:5" x14ac:dyDescent="0.2">
      <c r="A120" t="s">
        <v>3</v>
      </c>
      <c r="B120" t="s">
        <v>760</v>
      </c>
      <c r="C120" t="s">
        <v>761</v>
      </c>
      <c r="D120" t="s">
        <v>1640</v>
      </c>
      <c r="E120" t="s">
        <v>2034</v>
      </c>
    </row>
    <row r="121" spans="1:5" x14ac:dyDescent="0.2">
      <c r="A121" t="s">
        <v>6</v>
      </c>
      <c r="B121" t="s">
        <v>760</v>
      </c>
      <c r="C121" t="s">
        <v>762</v>
      </c>
      <c r="D121" t="s">
        <v>777</v>
      </c>
      <c r="E121" t="s">
        <v>2034</v>
      </c>
    </row>
    <row r="122" spans="1:5" x14ac:dyDescent="0.2">
      <c r="A122" t="s">
        <v>9</v>
      </c>
      <c r="B122" t="s">
        <v>760</v>
      </c>
      <c r="C122" t="s">
        <v>763</v>
      </c>
      <c r="D122" t="s">
        <v>2</v>
      </c>
      <c r="E122" t="s">
        <v>2034</v>
      </c>
    </row>
    <row r="123" spans="1:5" x14ac:dyDescent="0.2">
      <c r="A123" t="s">
        <v>3</v>
      </c>
      <c r="B123" t="s">
        <v>764</v>
      </c>
      <c r="C123" t="s">
        <v>766</v>
      </c>
      <c r="D123" t="s">
        <v>2</v>
      </c>
      <c r="E123" t="s">
        <v>2034</v>
      </c>
    </row>
    <row r="124" spans="1:5" x14ac:dyDescent="0.2">
      <c r="A124" t="s">
        <v>6</v>
      </c>
      <c r="B124" t="s">
        <v>770</v>
      </c>
      <c r="C124" t="s">
        <v>671</v>
      </c>
      <c r="D124" t="s">
        <v>772</v>
      </c>
      <c r="E124" t="s">
        <v>2034</v>
      </c>
    </row>
    <row r="125" spans="1:5" x14ac:dyDescent="0.2">
      <c r="A125" t="s">
        <v>3</v>
      </c>
      <c r="B125" t="s">
        <v>770</v>
      </c>
      <c r="C125" t="s">
        <v>771</v>
      </c>
      <c r="D125" t="s">
        <v>2</v>
      </c>
      <c r="E125" t="s">
        <v>2034</v>
      </c>
    </row>
    <row r="126" spans="1:5" x14ac:dyDescent="0.2">
      <c r="A126" t="s">
        <v>9</v>
      </c>
      <c r="B126" t="s">
        <v>772</v>
      </c>
      <c r="C126" t="s">
        <v>775</v>
      </c>
      <c r="D126" t="s">
        <v>2</v>
      </c>
      <c r="E126" t="s">
        <v>2034</v>
      </c>
    </row>
    <row r="127" spans="1:5" x14ac:dyDescent="0.2">
      <c r="A127" t="s">
        <v>3</v>
      </c>
      <c r="B127" t="s">
        <v>772</v>
      </c>
      <c r="C127" t="s">
        <v>776</v>
      </c>
      <c r="D127" t="s">
        <v>2</v>
      </c>
      <c r="E127" t="s">
        <v>2034</v>
      </c>
    </row>
    <row r="128" spans="1:5" x14ac:dyDescent="0.2">
      <c r="A128" t="s">
        <v>3</v>
      </c>
      <c r="B128" t="s">
        <v>777</v>
      </c>
      <c r="C128" t="s">
        <v>778</v>
      </c>
      <c r="D128" t="s">
        <v>2</v>
      </c>
      <c r="E128" t="s">
        <v>2034</v>
      </c>
    </row>
    <row r="129" spans="1:5" x14ac:dyDescent="0.2">
      <c r="A129" t="s">
        <v>9</v>
      </c>
      <c r="B129" t="s">
        <v>779</v>
      </c>
      <c r="C129" t="s">
        <v>781</v>
      </c>
      <c r="D129" t="s">
        <v>2</v>
      </c>
      <c r="E129" t="s">
        <v>2034</v>
      </c>
    </row>
    <row r="130" spans="1:5" x14ac:dyDescent="0.2">
      <c r="A130" t="s">
        <v>6</v>
      </c>
      <c r="B130" t="s">
        <v>782</v>
      </c>
      <c r="C130" t="s">
        <v>733</v>
      </c>
      <c r="D130" t="s">
        <v>782</v>
      </c>
      <c r="E130" t="s">
        <v>2034</v>
      </c>
    </row>
    <row r="131" spans="1:5" x14ac:dyDescent="0.2">
      <c r="A131" t="s">
        <v>3</v>
      </c>
      <c r="B131" t="s">
        <v>782</v>
      </c>
      <c r="C131" t="s">
        <v>783</v>
      </c>
      <c r="D131" t="s">
        <v>2</v>
      </c>
      <c r="E131" t="s">
        <v>2034</v>
      </c>
    </row>
    <row r="132" spans="1:5" x14ac:dyDescent="0.2">
      <c r="A132" t="s">
        <v>9</v>
      </c>
      <c r="B132" t="s">
        <v>785</v>
      </c>
      <c r="C132" t="s">
        <v>786</v>
      </c>
      <c r="D132" t="s">
        <v>2</v>
      </c>
      <c r="E132" t="s">
        <v>2034</v>
      </c>
    </row>
    <row r="133" spans="1:5" x14ac:dyDescent="0.2">
      <c r="A133" t="s">
        <v>6</v>
      </c>
      <c r="B133" t="s">
        <v>788</v>
      </c>
      <c r="C133" t="s">
        <v>789</v>
      </c>
      <c r="D133" t="s">
        <v>795</v>
      </c>
      <c r="E133" t="s">
        <v>2034</v>
      </c>
    </row>
    <row r="134" spans="1:5" x14ac:dyDescent="0.2">
      <c r="A134" t="s">
        <v>9</v>
      </c>
      <c r="B134" t="s">
        <v>788</v>
      </c>
      <c r="C134" t="s">
        <v>790</v>
      </c>
      <c r="D134" t="s">
        <v>2</v>
      </c>
      <c r="E134" t="s">
        <v>2034</v>
      </c>
    </row>
    <row r="135" spans="1:5" x14ac:dyDescent="0.2">
      <c r="A135" t="s">
        <v>3</v>
      </c>
      <c r="B135" t="s">
        <v>792</v>
      </c>
      <c r="C135" t="s">
        <v>794</v>
      </c>
      <c r="D135" t="s">
        <v>2</v>
      </c>
      <c r="E135" t="s">
        <v>2034</v>
      </c>
    </row>
    <row r="136" spans="1:5" x14ac:dyDescent="0.2">
      <c r="A136" t="s">
        <v>6</v>
      </c>
      <c r="B136" t="s">
        <v>792</v>
      </c>
      <c r="C136" t="s">
        <v>610</v>
      </c>
      <c r="D136" t="s">
        <v>806</v>
      </c>
      <c r="E136" t="s">
        <v>2034</v>
      </c>
    </row>
    <row r="137" spans="1:5" x14ac:dyDescent="0.2">
      <c r="A137" t="s">
        <v>6</v>
      </c>
      <c r="B137" t="s">
        <v>795</v>
      </c>
      <c r="C137" t="s">
        <v>796</v>
      </c>
      <c r="D137" t="s">
        <v>795</v>
      </c>
      <c r="E137" t="s">
        <v>2034</v>
      </c>
    </row>
    <row r="138" spans="1:5" x14ac:dyDescent="0.2">
      <c r="A138" t="s">
        <v>6</v>
      </c>
      <c r="B138" t="s">
        <v>795</v>
      </c>
      <c r="C138" t="s">
        <v>675</v>
      </c>
      <c r="D138" t="s">
        <v>806</v>
      </c>
      <c r="E138" t="s">
        <v>2034</v>
      </c>
    </row>
    <row r="139" spans="1:5" x14ac:dyDescent="0.2">
      <c r="A139" t="s">
        <v>6</v>
      </c>
      <c r="B139" t="s">
        <v>798</v>
      </c>
      <c r="C139" t="s">
        <v>800</v>
      </c>
      <c r="D139" t="s">
        <v>2</v>
      </c>
      <c r="E139" t="s">
        <v>2034</v>
      </c>
    </row>
    <row r="140" spans="1:5" x14ac:dyDescent="0.2">
      <c r="A140" t="s">
        <v>3</v>
      </c>
      <c r="B140" t="s">
        <v>798</v>
      </c>
      <c r="C140" t="s">
        <v>801</v>
      </c>
      <c r="D140" t="s">
        <v>2</v>
      </c>
      <c r="E140" t="s">
        <v>2034</v>
      </c>
    </row>
    <row r="141" spans="1:5" x14ac:dyDescent="0.2">
      <c r="A141" t="s">
        <v>6</v>
      </c>
      <c r="B141" t="s">
        <v>804</v>
      </c>
      <c r="C141" t="s">
        <v>805</v>
      </c>
      <c r="D141" t="s">
        <v>2</v>
      </c>
      <c r="E141" t="s">
        <v>2034</v>
      </c>
    </row>
    <row r="142" spans="1:5" x14ac:dyDescent="0.2">
      <c r="A142" t="s">
        <v>9</v>
      </c>
      <c r="B142" t="s">
        <v>806</v>
      </c>
      <c r="C142" t="s">
        <v>807</v>
      </c>
      <c r="D142" t="s">
        <v>2</v>
      </c>
      <c r="E142" t="s">
        <v>2034</v>
      </c>
    </row>
    <row r="143" spans="1:5" x14ac:dyDescent="0.2">
      <c r="A143" t="s">
        <v>11</v>
      </c>
      <c r="B143" t="s">
        <v>806</v>
      </c>
      <c r="C143" t="s">
        <v>808</v>
      </c>
      <c r="D143" t="s">
        <v>2</v>
      </c>
      <c r="E143" t="s">
        <v>2034</v>
      </c>
    </row>
    <row r="144" spans="1:5" x14ac:dyDescent="0.2">
      <c r="A144" t="s">
        <v>9</v>
      </c>
      <c r="B144" t="s">
        <v>810</v>
      </c>
      <c r="C144" t="s">
        <v>811</v>
      </c>
      <c r="D144" t="s">
        <v>2</v>
      </c>
      <c r="E144" t="s">
        <v>2034</v>
      </c>
    </row>
    <row r="145" spans="1:5" x14ac:dyDescent="0.2">
      <c r="A145" t="s">
        <v>6</v>
      </c>
      <c r="B145" t="s">
        <v>810</v>
      </c>
      <c r="C145" t="s">
        <v>707</v>
      </c>
      <c r="D145" t="s">
        <v>2</v>
      </c>
      <c r="E145" t="s">
        <v>2034</v>
      </c>
    </row>
    <row r="146" spans="1:5" x14ac:dyDescent="0.2">
      <c r="A146" t="s">
        <v>9</v>
      </c>
      <c r="B146" t="s">
        <v>812</v>
      </c>
      <c r="C146" t="s">
        <v>734</v>
      </c>
      <c r="D146" t="s">
        <v>2</v>
      </c>
      <c r="E146" t="s">
        <v>2034</v>
      </c>
    </row>
    <row r="147" spans="1:5" x14ac:dyDescent="0.2">
      <c r="A147" t="s">
        <v>9</v>
      </c>
      <c r="B147" t="s">
        <v>816</v>
      </c>
      <c r="C147" t="s">
        <v>817</v>
      </c>
      <c r="D147" t="s">
        <v>2</v>
      </c>
      <c r="E147" t="s">
        <v>2034</v>
      </c>
    </row>
    <row r="148" spans="1:5" x14ac:dyDescent="0.2">
      <c r="A148" t="s">
        <v>3</v>
      </c>
      <c r="B148" t="s">
        <v>818</v>
      </c>
      <c r="C148" t="s">
        <v>626</v>
      </c>
      <c r="D148" t="s">
        <v>2</v>
      </c>
      <c r="E148" t="s">
        <v>2034</v>
      </c>
    </row>
    <row r="149" spans="1:5" x14ac:dyDescent="0.2">
      <c r="A149" t="s">
        <v>9</v>
      </c>
      <c r="B149" t="s">
        <v>818</v>
      </c>
      <c r="C149" t="s">
        <v>819</v>
      </c>
      <c r="D149" t="s">
        <v>2</v>
      </c>
      <c r="E149" t="s">
        <v>2034</v>
      </c>
    </row>
    <row r="150" spans="1:5" x14ac:dyDescent="0.2">
      <c r="A150" t="s">
        <v>3</v>
      </c>
      <c r="B150" t="s">
        <v>656</v>
      </c>
      <c r="C150" t="s">
        <v>657</v>
      </c>
      <c r="D150" t="s">
        <v>2</v>
      </c>
      <c r="E150" t="s">
        <v>2034</v>
      </c>
    </row>
    <row r="151" spans="1:5" x14ac:dyDescent="0.2">
      <c r="A151" t="s">
        <v>6</v>
      </c>
      <c r="B151" t="s">
        <v>658</v>
      </c>
      <c r="C151" t="s">
        <v>659</v>
      </c>
      <c r="D151" t="s">
        <v>658</v>
      </c>
      <c r="E151" t="s">
        <v>2034</v>
      </c>
    </row>
    <row r="152" spans="1:5" x14ac:dyDescent="0.2">
      <c r="A152" t="s">
        <v>6</v>
      </c>
      <c r="B152" t="s">
        <v>658</v>
      </c>
      <c r="C152" t="s">
        <v>660</v>
      </c>
      <c r="D152" t="s">
        <v>658</v>
      </c>
      <c r="E152" t="s">
        <v>2034</v>
      </c>
    </row>
    <row r="153" spans="1:5" x14ac:dyDescent="0.2">
      <c r="A153" t="s">
        <v>6</v>
      </c>
      <c r="B153" t="s">
        <v>668</v>
      </c>
      <c r="C153" t="s">
        <v>669</v>
      </c>
      <c r="D153" t="s">
        <v>668</v>
      </c>
      <c r="E153" t="s">
        <v>2034</v>
      </c>
    </row>
    <row r="154" spans="1:5" x14ac:dyDescent="0.2">
      <c r="A154" t="s">
        <v>9</v>
      </c>
      <c r="B154" t="s">
        <v>672</v>
      </c>
      <c r="C154" t="s">
        <v>677</v>
      </c>
      <c r="D154" t="s">
        <v>2</v>
      </c>
      <c r="E154" t="s">
        <v>2034</v>
      </c>
    </row>
    <row r="155" spans="1:5" x14ac:dyDescent="0.2">
      <c r="A155" t="s">
        <v>9</v>
      </c>
      <c r="B155" t="s">
        <v>678</v>
      </c>
      <c r="C155" t="s">
        <v>681</v>
      </c>
      <c r="D155" t="s">
        <v>2</v>
      </c>
      <c r="E155" t="s">
        <v>2034</v>
      </c>
    </row>
    <row r="156" spans="1:5" x14ac:dyDescent="0.2">
      <c r="A156" t="s">
        <v>9</v>
      </c>
      <c r="B156" t="s">
        <v>678</v>
      </c>
      <c r="C156" t="s">
        <v>682</v>
      </c>
      <c r="D156" t="s">
        <v>2</v>
      </c>
      <c r="E156" t="s">
        <v>2034</v>
      </c>
    </row>
    <row r="157" spans="1:5" x14ac:dyDescent="0.2">
      <c r="A157" t="s">
        <v>6</v>
      </c>
      <c r="B157" t="s">
        <v>684</v>
      </c>
      <c r="C157" t="s">
        <v>686</v>
      </c>
      <c r="D157" t="s">
        <v>603</v>
      </c>
      <c r="E157" t="s">
        <v>2034</v>
      </c>
    </row>
    <row r="158" spans="1:5" x14ac:dyDescent="0.2">
      <c r="A158" t="s">
        <v>6</v>
      </c>
      <c r="B158" t="s">
        <v>684</v>
      </c>
      <c r="C158" t="s">
        <v>687</v>
      </c>
      <c r="D158" t="s">
        <v>1637</v>
      </c>
      <c r="E158" t="s">
        <v>2034</v>
      </c>
    </row>
    <row r="159" spans="1:5" x14ac:dyDescent="0.2">
      <c r="A159" t="s">
        <v>3</v>
      </c>
      <c r="B159" t="s">
        <v>684</v>
      </c>
      <c r="C159" t="s">
        <v>688</v>
      </c>
      <c r="D159" t="s">
        <v>2</v>
      </c>
      <c r="E159" t="s">
        <v>2034</v>
      </c>
    </row>
    <row r="160" spans="1:5" x14ac:dyDescent="0.2">
      <c r="A160" t="s">
        <v>6</v>
      </c>
      <c r="B160" t="s">
        <v>689</v>
      </c>
      <c r="C160" t="s">
        <v>691</v>
      </c>
      <c r="D160" t="s">
        <v>698</v>
      </c>
      <c r="E160" t="s">
        <v>2034</v>
      </c>
    </row>
    <row r="161" spans="1:5" x14ac:dyDescent="0.2">
      <c r="A161" t="s">
        <v>9</v>
      </c>
      <c r="B161" t="s">
        <v>689</v>
      </c>
      <c r="C161" t="s">
        <v>692</v>
      </c>
      <c r="D161" t="s">
        <v>2</v>
      </c>
      <c r="E161" t="s">
        <v>2034</v>
      </c>
    </row>
    <row r="162" spans="1:5" x14ac:dyDescent="0.2">
      <c r="A162" t="s">
        <v>6</v>
      </c>
      <c r="B162" t="s">
        <v>698</v>
      </c>
      <c r="C162" t="s">
        <v>700</v>
      </c>
      <c r="D162" t="s">
        <v>710</v>
      </c>
      <c r="E162" t="s">
        <v>2034</v>
      </c>
    </row>
    <row r="163" spans="1:5" x14ac:dyDescent="0.2">
      <c r="A163" t="s">
        <v>6</v>
      </c>
      <c r="B163" t="s">
        <v>701</v>
      </c>
      <c r="C163" t="s">
        <v>702</v>
      </c>
      <c r="D163" t="s">
        <v>701</v>
      </c>
      <c r="E163" t="s">
        <v>2034</v>
      </c>
    </row>
    <row r="164" spans="1:5" x14ac:dyDescent="0.2">
      <c r="A164" t="s">
        <v>9</v>
      </c>
      <c r="B164" t="s">
        <v>701</v>
      </c>
      <c r="C164" t="s">
        <v>703</v>
      </c>
      <c r="D164" t="s">
        <v>2</v>
      </c>
      <c r="E164" t="s">
        <v>2034</v>
      </c>
    </row>
    <row r="165" spans="1:5" x14ac:dyDescent="0.2">
      <c r="A165" t="s">
        <v>9</v>
      </c>
      <c r="B165" t="s">
        <v>701</v>
      </c>
      <c r="C165" t="s">
        <v>704</v>
      </c>
      <c r="D165" t="s">
        <v>2</v>
      </c>
      <c r="E165" t="s">
        <v>2034</v>
      </c>
    </row>
    <row r="166" spans="1:5" x14ac:dyDescent="0.2">
      <c r="A166" t="s">
        <v>3</v>
      </c>
      <c r="B166" t="s">
        <v>710</v>
      </c>
      <c r="C166" t="s">
        <v>713</v>
      </c>
      <c r="D166" t="s">
        <v>2</v>
      </c>
      <c r="E166" t="s">
        <v>2034</v>
      </c>
    </row>
    <row r="167" spans="1:5" x14ac:dyDescent="0.2">
      <c r="A167" t="s">
        <v>9</v>
      </c>
      <c r="B167" t="s">
        <v>710</v>
      </c>
      <c r="C167" t="s">
        <v>714</v>
      </c>
      <c r="D167" t="s">
        <v>2</v>
      </c>
      <c r="E167" t="s">
        <v>2034</v>
      </c>
    </row>
    <row r="168" spans="1:5" x14ac:dyDescent="0.2">
      <c r="A168" t="s">
        <v>6</v>
      </c>
      <c r="B168" t="s">
        <v>715</v>
      </c>
      <c r="C168" t="s">
        <v>716</v>
      </c>
      <c r="D168" t="s">
        <v>725</v>
      </c>
      <c r="E168" t="s">
        <v>2034</v>
      </c>
    </row>
    <row r="169" spans="1:5" x14ac:dyDescent="0.2">
      <c r="A169" t="s">
        <v>3</v>
      </c>
      <c r="B169" t="s">
        <v>717</v>
      </c>
      <c r="C169" t="s">
        <v>622</v>
      </c>
      <c r="D169" t="s">
        <v>2</v>
      </c>
      <c r="E169" t="s">
        <v>2034</v>
      </c>
    </row>
    <row r="170" spans="1:5" x14ac:dyDescent="0.2">
      <c r="A170" t="s">
        <v>9</v>
      </c>
      <c r="B170" t="s">
        <v>720</v>
      </c>
      <c r="C170" t="s">
        <v>722</v>
      </c>
      <c r="D170" t="s">
        <v>2</v>
      </c>
      <c r="E170" t="s">
        <v>2034</v>
      </c>
    </row>
    <row r="171" spans="1:5" x14ac:dyDescent="0.2">
      <c r="A171" t="s">
        <v>9</v>
      </c>
      <c r="B171" t="s">
        <v>720</v>
      </c>
      <c r="C171" t="s">
        <v>723</v>
      </c>
      <c r="D171" t="s">
        <v>2</v>
      </c>
      <c r="E171" t="s">
        <v>2034</v>
      </c>
    </row>
    <row r="172" spans="1:5" x14ac:dyDescent="0.2">
      <c r="A172" t="s">
        <v>3</v>
      </c>
      <c r="B172" t="s">
        <v>725</v>
      </c>
      <c r="C172" t="s">
        <v>729</v>
      </c>
      <c r="D172" t="s">
        <v>2</v>
      </c>
      <c r="E172" t="s">
        <v>2034</v>
      </c>
    </row>
    <row r="173" spans="1:5" x14ac:dyDescent="0.2">
      <c r="A173" t="s">
        <v>6</v>
      </c>
      <c r="B173" t="s">
        <v>730</v>
      </c>
      <c r="C173" t="s">
        <v>635</v>
      </c>
      <c r="D173" t="s">
        <v>1638</v>
      </c>
      <c r="E173" t="s">
        <v>2034</v>
      </c>
    </row>
    <row r="174" spans="1:5" x14ac:dyDescent="0.2">
      <c r="A174" t="s">
        <v>9</v>
      </c>
      <c r="B174" t="s">
        <v>735</v>
      </c>
      <c r="C174" t="s">
        <v>737</v>
      </c>
      <c r="D174" t="s">
        <v>2</v>
      </c>
      <c r="E174" t="s">
        <v>2034</v>
      </c>
    </row>
    <row r="175" spans="1:5" x14ac:dyDescent="0.2">
      <c r="A175" t="s">
        <v>9</v>
      </c>
      <c r="B175" t="s">
        <v>735</v>
      </c>
      <c r="C175" t="s">
        <v>625</v>
      </c>
      <c r="D175" t="s">
        <v>2</v>
      </c>
      <c r="E175" t="s">
        <v>2034</v>
      </c>
    </row>
    <row r="176" spans="1:5" x14ac:dyDescent="0.2">
      <c r="A176" t="s">
        <v>9</v>
      </c>
      <c r="B176" t="s">
        <v>740</v>
      </c>
      <c r="C176" t="s">
        <v>741</v>
      </c>
      <c r="D176" t="s">
        <v>2</v>
      </c>
      <c r="E176" t="s">
        <v>2034</v>
      </c>
    </row>
    <row r="177" spans="1:5" x14ac:dyDescent="0.2">
      <c r="A177" t="s">
        <v>3</v>
      </c>
      <c r="B177" t="s">
        <v>742</v>
      </c>
      <c r="C177" t="s">
        <v>743</v>
      </c>
      <c r="D177" t="s">
        <v>2</v>
      </c>
      <c r="E177" t="s">
        <v>2034</v>
      </c>
    </row>
    <row r="178" spans="1:5" x14ac:dyDescent="0.2">
      <c r="A178" t="s">
        <v>6</v>
      </c>
      <c r="B178" t="s">
        <v>744</v>
      </c>
      <c r="C178" t="s">
        <v>745</v>
      </c>
      <c r="D178" t="s">
        <v>750</v>
      </c>
      <c r="E178" t="s">
        <v>2034</v>
      </c>
    </row>
    <row r="179" spans="1:5" x14ac:dyDescent="0.2">
      <c r="A179" t="s">
        <v>3</v>
      </c>
      <c r="B179" t="s">
        <v>744</v>
      </c>
      <c r="C179" t="s">
        <v>746</v>
      </c>
      <c r="D179" t="s">
        <v>2</v>
      </c>
      <c r="E179" t="s">
        <v>2034</v>
      </c>
    </row>
    <row r="180" spans="1:5" x14ac:dyDescent="0.2">
      <c r="A180" t="s">
        <v>3</v>
      </c>
      <c r="B180" t="s">
        <v>748</v>
      </c>
      <c r="C180" t="s">
        <v>749</v>
      </c>
      <c r="D180" t="s">
        <v>2</v>
      </c>
      <c r="E180" t="s">
        <v>2034</v>
      </c>
    </row>
    <row r="181" spans="1:5" x14ac:dyDescent="0.2">
      <c r="A181" t="s">
        <v>11</v>
      </c>
      <c r="B181" t="s">
        <v>750</v>
      </c>
      <c r="C181" t="s">
        <v>751</v>
      </c>
      <c r="D181" t="s">
        <v>2</v>
      </c>
      <c r="E181" t="s">
        <v>2034</v>
      </c>
    </row>
    <row r="182" spans="1:5" x14ac:dyDescent="0.2">
      <c r="A182" t="s">
        <v>6</v>
      </c>
      <c r="B182" t="s">
        <v>752</v>
      </c>
      <c r="C182" t="s">
        <v>753</v>
      </c>
      <c r="D182" t="s">
        <v>613</v>
      </c>
      <c r="E182" t="s">
        <v>2034</v>
      </c>
    </row>
    <row r="183" spans="1:5" x14ac:dyDescent="0.2">
      <c r="A183" t="s">
        <v>3</v>
      </c>
      <c r="B183" t="s">
        <v>752</v>
      </c>
      <c r="C183" t="s">
        <v>754</v>
      </c>
      <c r="D183" t="s">
        <v>2</v>
      </c>
      <c r="E183" t="s">
        <v>2034</v>
      </c>
    </row>
    <row r="184" spans="1:5" x14ac:dyDescent="0.2">
      <c r="A184" t="s">
        <v>6</v>
      </c>
      <c r="B184" t="s">
        <v>603</v>
      </c>
      <c r="C184" t="s">
        <v>605</v>
      </c>
      <c r="D184" t="s">
        <v>639</v>
      </c>
      <c r="E184" t="s">
        <v>2034</v>
      </c>
    </row>
    <row r="185" spans="1:5" x14ac:dyDescent="0.2">
      <c r="A185" t="s">
        <v>3</v>
      </c>
      <c r="B185" t="s">
        <v>603</v>
      </c>
      <c r="C185" t="s">
        <v>607</v>
      </c>
      <c r="D185" t="s">
        <v>2</v>
      </c>
      <c r="E185" t="s">
        <v>2034</v>
      </c>
    </row>
    <row r="186" spans="1:5" x14ac:dyDescent="0.2">
      <c r="A186" t="s">
        <v>9</v>
      </c>
      <c r="B186" t="s">
        <v>608</v>
      </c>
      <c r="C186" t="s">
        <v>611</v>
      </c>
      <c r="D186" t="s">
        <v>2</v>
      </c>
      <c r="E186" t="s">
        <v>2034</v>
      </c>
    </row>
    <row r="187" spans="1:5" x14ac:dyDescent="0.2">
      <c r="A187" t="s">
        <v>6</v>
      </c>
      <c r="B187" t="s">
        <v>615</v>
      </c>
      <c r="C187" t="s">
        <v>616</v>
      </c>
      <c r="D187" t="s">
        <v>615</v>
      </c>
      <c r="E187" t="s">
        <v>2034</v>
      </c>
    </row>
    <row r="188" spans="1:5" x14ac:dyDescent="0.2">
      <c r="A188" t="s">
        <v>11</v>
      </c>
      <c r="B188" t="s">
        <v>617</v>
      </c>
      <c r="C188" t="s">
        <v>618</v>
      </c>
      <c r="D188" t="s">
        <v>2</v>
      </c>
      <c r="E188" t="s">
        <v>2034</v>
      </c>
    </row>
    <row r="189" spans="1:5" x14ac:dyDescent="0.2">
      <c r="A189" t="s">
        <v>3</v>
      </c>
      <c r="B189" t="s">
        <v>617</v>
      </c>
      <c r="C189" t="s">
        <v>619</v>
      </c>
      <c r="D189" t="s">
        <v>2</v>
      </c>
      <c r="E189" t="s">
        <v>2034</v>
      </c>
    </row>
    <row r="190" spans="1:5" x14ac:dyDescent="0.2">
      <c r="A190" t="s">
        <v>9</v>
      </c>
      <c r="B190" t="s">
        <v>617</v>
      </c>
      <c r="C190" t="s">
        <v>620</v>
      </c>
      <c r="D190" t="s">
        <v>2</v>
      </c>
      <c r="E190" t="s">
        <v>2034</v>
      </c>
    </row>
    <row r="191" spans="1:5" x14ac:dyDescent="0.2">
      <c r="A191" t="s">
        <v>6</v>
      </c>
      <c r="B191" t="s">
        <v>621</v>
      </c>
      <c r="C191" t="s">
        <v>623</v>
      </c>
      <c r="D191" t="s">
        <v>624</v>
      </c>
      <c r="E191" t="s">
        <v>2034</v>
      </c>
    </row>
    <row r="192" spans="1:5" x14ac:dyDescent="0.2">
      <c r="A192" t="s">
        <v>3</v>
      </c>
      <c r="B192" t="s">
        <v>628</v>
      </c>
      <c r="C192" t="s">
        <v>629</v>
      </c>
      <c r="D192" t="s">
        <v>2</v>
      </c>
      <c r="E192" t="s">
        <v>2034</v>
      </c>
    </row>
    <row r="193" spans="1:5" x14ac:dyDescent="0.2">
      <c r="A193" t="s">
        <v>6</v>
      </c>
      <c r="B193" t="s">
        <v>634</v>
      </c>
      <c r="C193" t="s">
        <v>637</v>
      </c>
      <c r="D193" t="s">
        <v>624</v>
      </c>
      <c r="E193" t="s">
        <v>2034</v>
      </c>
    </row>
    <row r="194" spans="1:5" x14ac:dyDescent="0.2">
      <c r="A194" t="s">
        <v>3</v>
      </c>
      <c r="B194" t="s">
        <v>639</v>
      </c>
      <c r="C194" t="s">
        <v>640</v>
      </c>
      <c r="D194" t="s">
        <v>2</v>
      </c>
      <c r="E194" t="s">
        <v>2034</v>
      </c>
    </row>
    <row r="195" spans="1:5" x14ac:dyDescent="0.2">
      <c r="A195" t="s">
        <v>6</v>
      </c>
      <c r="B195" t="s">
        <v>642</v>
      </c>
      <c r="C195" t="s">
        <v>643</v>
      </c>
      <c r="D195" t="s">
        <v>579</v>
      </c>
      <c r="E195" t="s">
        <v>2034</v>
      </c>
    </row>
    <row r="196" spans="1:5" x14ac:dyDescent="0.2">
      <c r="A196" t="s">
        <v>3</v>
      </c>
      <c r="B196" t="s">
        <v>642</v>
      </c>
      <c r="C196" t="s">
        <v>646</v>
      </c>
      <c r="D196" t="s">
        <v>2</v>
      </c>
      <c r="E196" t="s">
        <v>2034</v>
      </c>
    </row>
    <row r="197" spans="1:5" x14ac:dyDescent="0.2">
      <c r="A197" t="s">
        <v>6</v>
      </c>
      <c r="B197" t="s">
        <v>652</v>
      </c>
      <c r="C197" t="s">
        <v>654</v>
      </c>
      <c r="D197" t="s">
        <v>652</v>
      </c>
      <c r="E197" t="s">
        <v>2034</v>
      </c>
    </row>
    <row r="198" spans="1:5" x14ac:dyDescent="0.2">
      <c r="A198" t="s">
        <v>11</v>
      </c>
      <c r="B198" t="s">
        <v>652</v>
      </c>
      <c r="C198" t="s">
        <v>655</v>
      </c>
      <c r="D198" t="s">
        <v>2</v>
      </c>
      <c r="E198" t="s">
        <v>2034</v>
      </c>
    </row>
    <row r="199" spans="1:5" x14ac:dyDescent="0.2">
      <c r="A199" t="s">
        <v>6</v>
      </c>
      <c r="B199" t="s">
        <v>516</v>
      </c>
      <c r="C199" t="s">
        <v>517</v>
      </c>
      <c r="D199" t="s">
        <v>527</v>
      </c>
      <c r="E199" t="s">
        <v>2034</v>
      </c>
    </row>
    <row r="200" spans="1:5" x14ac:dyDescent="0.2">
      <c r="A200" t="s">
        <v>3</v>
      </c>
      <c r="B200" t="s">
        <v>516</v>
      </c>
      <c r="C200" t="s">
        <v>519</v>
      </c>
      <c r="D200" t="s">
        <v>2</v>
      </c>
      <c r="E200" t="s">
        <v>2034</v>
      </c>
    </row>
    <row r="201" spans="1:5" x14ac:dyDescent="0.2">
      <c r="A201" t="s">
        <v>3</v>
      </c>
      <c r="B201" t="s">
        <v>522</v>
      </c>
      <c r="C201" t="s">
        <v>523</v>
      </c>
      <c r="D201" t="s">
        <v>2</v>
      </c>
      <c r="E201" t="s">
        <v>2034</v>
      </c>
    </row>
    <row r="202" spans="1:5" x14ac:dyDescent="0.2">
      <c r="A202" t="s">
        <v>6</v>
      </c>
      <c r="B202" t="s">
        <v>524</v>
      </c>
      <c r="C202" t="s">
        <v>525</v>
      </c>
      <c r="D202" t="s">
        <v>524</v>
      </c>
      <c r="E202" t="s">
        <v>2034</v>
      </c>
    </row>
    <row r="203" spans="1:5" x14ac:dyDescent="0.2">
      <c r="A203" t="s">
        <v>9</v>
      </c>
      <c r="B203" t="s">
        <v>524</v>
      </c>
      <c r="C203" t="s">
        <v>526</v>
      </c>
      <c r="D203" t="s">
        <v>2</v>
      </c>
      <c r="E203" t="s">
        <v>2034</v>
      </c>
    </row>
    <row r="204" spans="1:5" x14ac:dyDescent="0.2">
      <c r="A204" t="s">
        <v>9</v>
      </c>
      <c r="B204" t="s">
        <v>527</v>
      </c>
      <c r="C204" t="s">
        <v>530</v>
      </c>
      <c r="D204" t="s">
        <v>2</v>
      </c>
      <c r="E204" t="s">
        <v>2034</v>
      </c>
    </row>
    <row r="205" spans="1:5" x14ac:dyDescent="0.2">
      <c r="A205" t="s">
        <v>9</v>
      </c>
      <c r="B205" t="s">
        <v>531</v>
      </c>
      <c r="C205" t="s">
        <v>532</v>
      </c>
      <c r="D205" t="s">
        <v>2</v>
      </c>
      <c r="E205" t="s">
        <v>2034</v>
      </c>
    </row>
    <row r="206" spans="1:5" x14ac:dyDescent="0.2">
      <c r="A206" t="s">
        <v>6</v>
      </c>
      <c r="B206" t="s">
        <v>531</v>
      </c>
      <c r="C206" t="s">
        <v>534</v>
      </c>
      <c r="D206" t="s">
        <v>541</v>
      </c>
      <c r="E206" t="s">
        <v>2034</v>
      </c>
    </row>
    <row r="207" spans="1:5" x14ac:dyDescent="0.2">
      <c r="A207" t="s">
        <v>6</v>
      </c>
      <c r="B207" t="s">
        <v>543</v>
      </c>
      <c r="C207" t="s">
        <v>544</v>
      </c>
      <c r="D207" t="s">
        <v>565</v>
      </c>
      <c r="E207" t="s">
        <v>2034</v>
      </c>
    </row>
    <row r="208" spans="1:5" x14ac:dyDescent="0.2">
      <c r="A208" t="s">
        <v>6</v>
      </c>
      <c r="B208" t="s">
        <v>549</v>
      </c>
      <c r="C208" t="s">
        <v>551</v>
      </c>
      <c r="D208" t="s">
        <v>2</v>
      </c>
      <c r="E208" t="s">
        <v>2034</v>
      </c>
    </row>
    <row r="209" spans="1:5" x14ac:dyDescent="0.2">
      <c r="A209" t="s">
        <v>3</v>
      </c>
      <c r="B209" t="s">
        <v>554</v>
      </c>
      <c r="C209" t="s">
        <v>555</v>
      </c>
      <c r="D209" t="s">
        <v>2</v>
      </c>
      <c r="E209" t="s">
        <v>2034</v>
      </c>
    </row>
    <row r="210" spans="1:5" x14ac:dyDescent="0.2">
      <c r="A210" t="s">
        <v>6</v>
      </c>
      <c r="B210" t="s">
        <v>557</v>
      </c>
      <c r="C210" t="s">
        <v>558</v>
      </c>
      <c r="D210" t="s">
        <v>563</v>
      </c>
      <c r="E210" t="s">
        <v>2034</v>
      </c>
    </row>
    <row r="211" spans="1:5" x14ac:dyDescent="0.2">
      <c r="A211" t="s">
        <v>6</v>
      </c>
      <c r="B211" t="s">
        <v>557</v>
      </c>
      <c r="C211" t="s">
        <v>559</v>
      </c>
      <c r="D211" t="s">
        <v>563</v>
      </c>
      <c r="E211" t="s">
        <v>2034</v>
      </c>
    </row>
    <row r="212" spans="1:5" x14ac:dyDescent="0.2">
      <c r="A212" t="s">
        <v>6</v>
      </c>
      <c r="B212" t="s">
        <v>560</v>
      </c>
      <c r="C212" t="s">
        <v>561</v>
      </c>
      <c r="D212" t="s">
        <v>577</v>
      </c>
      <c r="E212" t="s">
        <v>2034</v>
      </c>
    </row>
    <row r="213" spans="1:5" x14ac:dyDescent="0.2">
      <c r="A213" t="s">
        <v>9</v>
      </c>
      <c r="B213" t="s">
        <v>560</v>
      </c>
      <c r="C213" t="s">
        <v>562</v>
      </c>
      <c r="D213" t="s">
        <v>2</v>
      </c>
      <c r="E213" t="s">
        <v>2034</v>
      </c>
    </row>
    <row r="214" spans="1:5" x14ac:dyDescent="0.2">
      <c r="A214" t="s">
        <v>9</v>
      </c>
      <c r="B214" t="s">
        <v>563</v>
      </c>
      <c r="C214" t="s">
        <v>564</v>
      </c>
      <c r="D214" t="s">
        <v>2</v>
      </c>
      <c r="E214" t="s">
        <v>2034</v>
      </c>
    </row>
    <row r="215" spans="1:5" x14ac:dyDescent="0.2">
      <c r="A215" t="s">
        <v>6</v>
      </c>
      <c r="B215" t="s">
        <v>565</v>
      </c>
      <c r="C215" t="s">
        <v>566</v>
      </c>
      <c r="D215" t="s">
        <v>565</v>
      </c>
      <c r="E215" t="s">
        <v>2034</v>
      </c>
    </row>
    <row r="216" spans="1:5" x14ac:dyDescent="0.2">
      <c r="A216" t="s">
        <v>9</v>
      </c>
      <c r="B216" t="s">
        <v>567</v>
      </c>
      <c r="C216" t="s">
        <v>568</v>
      </c>
      <c r="D216" t="s">
        <v>2</v>
      </c>
      <c r="E216" t="s">
        <v>2034</v>
      </c>
    </row>
    <row r="217" spans="1:5" x14ac:dyDescent="0.2">
      <c r="A217" t="s">
        <v>6</v>
      </c>
      <c r="B217" t="s">
        <v>570</v>
      </c>
      <c r="C217" t="s">
        <v>571</v>
      </c>
      <c r="D217" t="s">
        <v>570</v>
      </c>
      <c r="E217" t="s">
        <v>2034</v>
      </c>
    </row>
    <row r="218" spans="1:5" x14ac:dyDescent="0.2">
      <c r="A218" t="s">
        <v>6</v>
      </c>
      <c r="B218" t="s">
        <v>572</v>
      </c>
      <c r="C218" t="s">
        <v>573</v>
      </c>
      <c r="D218" t="s">
        <v>572</v>
      </c>
      <c r="E218" t="s">
        <v>2034</v>
      </c>
    </row>
    <row r="219" spans="1:5" x14ac:dyDescent="0.2">
      <c r="A219" t="s">
        <v>6</v>
      </c>
      <c r="B219" t="s">
        <v>577</v>
      </c>
      <c r="C219" t="s">
        <v>499</v>
      </c>
      <c r="D219" t="s">
        <v>577</v>
      </c>
      <c r="E219" t="s">
        <v>2034</v>
      </c>
    </row>
    <row r="220" spans="1:5" x14ac:dyDescent="0.2">
      <c r="A220" t="s">
        <v>3</v>
      </c>
      <c r="B220" t="s">
        <v>579</v>
      </c>
      <c r="C220" t="s">
        <v>580</v>
      </c>
      <c r="D220" t="s">
        <v>2</v>
      </c>
      <c r="E220" t="s">
        <v>2034</v>
      </c>
    </row>
    <row r="221" spans="1:5" x14ac:dyDescent="0.2">
      <c r="A221" t="s">
        <v>3</v>
      </c>
      <c r="B221" t="s">
        <v>584</v>
      </c>
      <c r="C221" t="s">
        <v>585</v>
      </c>
      <c r="D221" t="s">
        <v>2</v>
      </c>
      <c r="E221" t="s">
        <v>2034</v>
      </c>
    </row>
    <row r="222" spans="1:5" x14ac:dyDescent="0.2">
      <c r="A222" t="s">
        <v>9</v>
      </c>
      <c r="B222" t="s">
        <v>586</v>
      </c>
      <c r="C222" t="s">
        <v>588</v>
      </c>
      <c r="D222" t="s">
        <v>2</v>
      </c>
      <c r="E222" t="s">
        <v>2034</v>
      </c>
    </row>
    <row r="223" spans="1:5" x14ac:dyDescent="0.2">
      <c r="A223" t="s">
        <v>6</v>
      </c>
      <c r="B223" t="s">
        <v>593</v>
      </c>
      <c r="C223" t="s">
        <v>461</v>
      </c>
      <c r="D223" t="s">
        <v>593</v>
      </c>
      <c r="E223" t="s">
        <v>2034</v>
      </c>
    </row>
    <row r="224" spans="1:5" x14ac:dyDescent="0.2">
      <c r="A224" t="s">
        <v>11</v>
      </c>
      <c r="B224" t="s">
        <v>595</v>
      </c>
      <c r="C224" t="s">
        <v>596</v>
      </c>
      <c r="D224" t="s">
        <v>2</v>
      </c>
      <c r="E224" t="s">
        <v>2034</v>
      </c>
    </row>
    <row r="225" spans="1:5" x14ac:dyDescent="0.2">
      <c r="A225" t="s">
        <v>9</v>
      </c>
      <c r="B225" t="s">
        <v>438</v>
      </c>
      <c r="C225" t="s">
        <v>440</v>
      </c>
      <c r="D225" t="s">
        <v>2</v>
      </c>
      <c r="E225" t="s">
        <v>2034</v>
      </c>
    </row>
    <row r="226" spans="1:5" x14ac:dyDescent="0.2">
      <c r="A226" t="s">
        <v>9</v>
      </c>
      <c r="B226" t="s">
        <v>447</v>
      </c>
      <c r="C226" t="s">
        <v>374</v>
      </c>
      <c r="D226" t="s">
        <v>2</v>
      </c>
      <c r="E226" t="s">
        <v>2034</v>
      </c>
    </row>
    <row r="227" spans="1:5" x14ac:dyDescent="0.2">
      <c r="A227" t="s">
        <v>3</v>
      </c>
      <c r="B227" t="s">
        <v>462</v>
      </c>
      <c r="C227" t="s">
        <v>240</v>
      </c>
      <c r="D227" t="s">
        <v>708</v>
      </c>
      <c r="E227" t="s">
        <v>2034</v>
      </c>
    </row>
    <row r="228" spans="1:5" x14ac:dyDescent="0.2">
      <c r="A228" t="s">
        <v>11</v>
      </c>
      <c r="B228" t="s">
        <v>476</v>
      </c>
      <c r="C228" t="s">
        <v>477</v>
      </c>
      <c r="D228" t="s">
        <v>2</v>
      </c>
      <c r="E228" t="s">
        <v>2034</v>
      </c>
    </row>
    <row r="229" spans="1:5" x14ac:dyDescent="0.2">
      <c r="A229" t="s">
        <v>3</v>
      </c>
      <c r="B229" t="s">
        <v>489</v>
      </c>
      <c r="C229" t="s">
        <v>491</v>
      </c>
      <c r="D229" t="s">
        <v>2</v>
      </c>
      <c r="E229" t="s">
        <v>2034</v>
      </c>
    </row>
    <row r="230" spans="1:5" x14ac:dyDescent="0.2">
      <c r="A230" t="s">
        <v>3</v>
      </c>
      <c r="B230" t="s">
        <v>422</v>
      </c>
      <c r="C230" t="s">
        <v>426</v>
      </c>
      <c r="D230" t="s">
        <v>2</v>
      </c>
      <c r="E230" t="s">
        <v>2034</v>
      </c>
    </row>
    <row r="231" spans="1:5" x14ac:dyDescent="0.2">
      <c r="A231" t="s">
        <v>3</v>
      </c>
      <c r="B231" t="s">
        <v>422</v>
      </c>
      <c r="C231" t="s">
        <v>427</v>
      </c>
      <c r="D231" t="s">
        <v>2</v>
      </c>
      <c r="E231" t="s">
        <v>2034</v>
      </c>
    </row>
    <row r="232" spans="1:5" x14ac:dyDescent="0.2">
      <c r="A232" t="s">
        <v>9</v>
      </c>
      <c r="B232" t="s">
        <v>430</v>
      </c>
      <c r="C232" t="s">
        <v>431</v>
      </c>
      <c r="D232" t="s">
        <v>2</v>
      </c>
      <c r="E232" t="s">
        <v>2034</v>
      </c>
    </row>
    <row r="233" spans="1:5" x14ac:dyDescent="0.2">
      <c r="A233" t="s">
        <v>9</v>
      </c>
      <c r="B233" t="s">
        <v>432</v>
      </c>
      <c r="C233" t="s">
        <v>433</v>
      </c>
      <c r="D233" t="s">
        <v>2</v>
      </c>
      <c r="E233" t="s">
        <v>2034</v>
      </c>
    </row>
    <row r="234" spans="1:5" x14ac:dyDescent="0.2">
      <c r="A234" t="s">
        <v>9</v>
      </c>
      <c r="B234" t="s">
        <v>393</v>
      </c>
      <c r="C234" t="s">
        <v>372</v>
      </c>
      <c r="D234" t="s">
        <v>2</v>
      </c>
      <c r="E234" t="s">
        <v>2034</v>
      </c>
    </row>
    <row r="235" spans="1:5" x14ac:dyDescent="0.2">
      <c r="A235" t="s">
        <v>9</v>
      </c>
      <c r="B235" t="s">
        <v>396</v>
      </c>
      <c r="C235" t="s">
        <v>397</v>
      </c>
      <c r="D235" t="s">
        <v>2</v>
      </c>
      <c r="E235" t="s">
        <v>2034</v>
      </c>
    </row>
    <row r="236" spans="1:5" x14ac:dyDescent="0.2">
      <c r="A236" t="s">
        <v>3</v>
      </c>
      <c r="B236" t="s">
        <v>406</v>
      </c>
      <c r="C236" t="s">
        <v>407</v>
      </c>
      <c r="D236" t="s">
        <v>2</v>
      </c>
      <c r="E236" t="s">
        <v>2034</v>
      </c>
    </row>
    <row r="237" spans="1:5" x14ac:dyDescent="0.2">
      <c r="A237" t="s">
        <v>9</v>
      </c>
      <c r="B237" t="s">
        <v>384</v>
      </c>
      <c r="C237" t="s">
        <v>385</v>
      </c>
      <c r="D237" t="s">
        <v>2</v>
      </c>
      <c r="E237" t="s">
        <v>2034</v>
      </c>
    </row>
    <row r="238" spans="1:5" x14ac:dyDescent="0.2">
      <c r="A238" t="s">
        <v>3</v>
      </c>
      <c r="B238" t="s">
        <v>360</v>
      </c>
      <c r="C238" t="s">
        <v>361</v>
      </c>
      <c r="D238" t="s">
        <v>2</v>
      </c>
      <c r="E238" t="s">
        <v>2034</v>
      </c>
    </row>
    <row r="239" spans="1:5" x14ac:dyDescent="0.2">
      <c r="A239" t="s">
        <v>9</v>
      </c>
      <c r="B239" t="s">
        <v>365</v>
      </c>
      <c r="C239" t="s">
        <v>366</v>
      </c>
      <c r="D239" t="s">
        <v>2</v>
      </c>
      <c r="E239" t="s">
        <v>2034</v>
      </c>
    </row>
    <row r="240" spans="1:5" x14ac:dyDescent="0.2">
      <c r="A240" t="s">
        <v>3</v>
      </c>
      <c r="B240" t="s">
        <v>315</v>
      </c>
      <c r="C240" t="s">
        <v>18</v>
      </c>
      <c r="D240" t="s">
        <v>2</v>
      </c>
      <c r="E240" t="s">
        <v>2034</v>
      </c>
    </row>
    <row r="241" spans="1:5" x14ac:dyDescent="0.2">
      <c r="A241" t="s">
        <v>3</v>
      </c>
      <c r="B241" t="s">
        <v>325</v>
      </c>
      <c r="C241" t="s">
        <v>35</v>
      </c>
      <c r="D241" t="s">
        <v>2</v>
      </c>
      <c r="E241" t="s">
        <v>2034</v>
      </c>
    </row>
    <row r="242" spans="1:5" x14ac:dyDescent="0.2">
      <c r="A242" t="s">
        <v>3</v>
      </c>
      <c r="B242" t="s">
        <v>328</v>
      </c>
      <c r="C242" t="s">
        <v>261</v>
      </c>
      <c r="D242" t="s">
        <v>2</v>
      </c>
      <c r="E242" t="s">
        <v>2034</v>
      </c>
    </row>
    <row r="243" spans="1:5" x14ac:dyDescent="0.2">
      <c r="A243" t="s">
        <v>3</v>
      </c>
      <c r="B243" t="s">
        <v>329</v>
      </c>
      <c r="C243" t="s">
        <v>332</v>
      </c>
      <c r="D243" t="s">
        <v>2</v>
      </c>
      <c r="E243" t="s">
        <v>2034</v>
      </c>
    </row>
    <row r="244" spans="1:5" x14ac:dyDescent="0.2">
      <c r="A244" t="s">
        <v>3</v>
      </c>
      <c r="B244" t="s">
        <v>287</v>
      </c>
      <c r="C244" t="s">
        <v>248</v>
      </c>
      <c r="D244" t="s">
        <v>2</v>
      </c>
      <c r="E244" t="s">
        <v>2034</v>
      </c>
    </row>
    <row r="245" spans="1:5" x14ac:dyDescent="0.2">
      <c r="A245" t="s">
        <v>3</v>
      </c>
      <c r="B245" t="s">
        <v>289</v>
      </c>
      <c r="C245" t="s">
        <v>238</v>
      </c>
      <c r="D245" t="s">
        <v>2</v>
      </c>
      <c r="E245" t="s">
        <v>2034</v>
      </c>
    </row>
    <row r="246" spans="1:5" x14ac:dyDescent="0.2">
      <c r="A246" t="s">
        <v>9</v>
      </c>
      <c r="B246" t="s">
        <v>291</v>
      </c>
      <c r="C246" t="s">
        <v>137</v>
      </c>
      <c r="D246" t="s">
        <v>2</v>
      </c>
      <c r="E246" t="s">
        <v>2034</v>
      </c>
    </row>
    <row r="247" spans="1:5" x14ac:dyDescent="0.2">
      <c r="A247" t="s">
        <v>9</v>
      </c>
      <c r="B247" t="s">
        <v>296</v>
      </c>
      <c r="C247" t="s">
        <v>74</v>
      </c>
      <c r="D247" t="s">
        <v>2</v>
      </c>
      <c r="E247" t="s">
        <v>2034</v>
      </c>
    </row>
    <row r="248" spans="1:5" x14ac:dyDescent="0.2">
      <c r="A248" t="s">
        <v>3</v>
      </c>
      <c r="B248" t="s">
        <v>296</v>
      </c>
      <c r="C248" t="s">
        <v>4</v>
      </c>
      <c r="D248" t="s">
        <v>2</v>
      </c>
      <c r="E248" t="s">
        <v>2034</v>
      </c>
    </row>
    <row r="249" spans="1:5" x14ac:dyDescent="0.2">
      <c r="A249" t="s">
        <v>3</v>
      </c>
      <c r="B249" t="s">
        <v>300</v>
      </c>
      <c r="C249" t="s">
        <v>116</v>
      </c>
      <c r="D249" t="s">
        <v>2</v>
      </c>
      <c r="E249" t="s">
        <v>2034</v>
      </c>
    </row>
    <row r="250" spans="1:5" x14ac:dyDescent="0.2">
      <c r="A250" t="s">
        <v>3</v>
      </c>
      <c r="B250" t="s">
        <v>300</v>
      </c>
      <c r="C250" t="s">
        <v>95</v>
      </c>
      <c r="D250" t="s">
        <v>2</v>
      </c>
      <c r="E250" t="s">
        <v>2034</v>
      </c>
    </row>
    <row r="251" spans="1:5" x14ac:dyDescent="0.2">
      <c r="A251" t="s">
        <v>3</v>
      </c>
      <c r="B251" t="s">
        <v>300</v>
      </c>
      <c r="C251" t="s">
        <v>70</v>
      </c>
      <c r="D251" t="s">
        <v>2</v>
      </c>
      <c r="E251" t="s">
        <v>2034</v>
      </c>
    </row>
    <row r="252" spans="1:5" x14ac:dyDescent="0.2">
      <c r="A252" t="s">
        <v>3</v>
      </c>
      <c r="B252" t="s">
        <v>300</v>
      </c>
      <c r="C252" t="s">
        <v>71</v>
      </c>
      <c r="D252" t="s">
        <v>2</v>
      </c>
      <c r="E252" t="s">
        <v>2034</v>
      </c>
    </row>
    <row r="253" spans="1:5" x14ac:dyDescent="0.2">
      <c r="A253" t="s">
        <v>9</v>
      </c>
      <c r="B253" t="s">
        <v>300</v>
      </c>
      <c r="C253" t="s">
        <v>229</v>
      </c>
      <c r="D253" t="s">
        <v>2</v>
      </c>
      <c r="E253" t="s">
        <v>2034</v>
      </c>
    </row>
    <row r="254" spans="1:5" x14ac:dyDescent="0.2">
      <c r="A254" t="s">
        <v>3</v>
      </c>
      <c r="B254" t="s">
        <v>300</v>
      </c>
      <c r="C254" t="s">
        <v>82</v>
      </c>
      <c r="D254" t="s">
        <v>2</v>
      </c>
      <c r="E254" t="s">
        <v>2034</v>
      </c>
    </row>
    <row r="255" spans="1:5" x14ac:dyDescent="0.2">
      <c r="A255" t="s">
        <v>3</v>
      </c>
      <c r="B255" t="s">
        <v>300</v>
      </c>
      <c r="C255" t="s">
        <v>194</v>
      </c>
      <c r="D255" t="s">
        <v>2</v>
      </c>
      <c r="E255" t="s">
        <v>2034</v>
      </c>
    </row>
    <row r="256" spans="1:5" x14ac:dyDescent="0.2">
      <c r="A256" t="s">
        <v>3</v>
      </c>
      <c r="B256" t="s">
        <v>300</v>
      </c>
      <c r="C256" t="s">
        <v>17</v>
      </c>
      <c r="D256" t="s">
        <v>2</v>
      </c>
      <c r="E256" t="s">
        <v>2034</v>
      </c>
    </row>
    <row r="257" spans="1:5" x14ac:dyDescent="0.2">
      <c r="A257" t="s">
        <v>3</v>
      </c>
      <c r="B257" t="s">
        <v>300</v>
      </c>
      <c r="C257" t="s">
        <v>112</v>
      </c>
      <c r="D257" t="s">
        <v>2</v>
      </c>
      <c r="E257" t="s">
        <v>2034</v>
      </c>
    </row>
    <row r="258" spans="1:5" x14ac:dyDescent="0.2">
      <c r="A258" t="s">
        <v>3</v>
      </c>
      <c r="B258" t="s">
        <v>300</v>
      </c>
      <c r="C258" t="s">
        <v>94</v>
      </c>
      <c r="D258" t="s">
        <v>2</v>
      </c>
      <c r="E258" t="s">
        <v>2034</v>
      </c>
    </row>
    <row r="259" spans="1:5" x14ac:dyDescent="0.2">
      <c r="A259" t="s">
        <v>3</v>
      </c>
      <c r="B259" t="s">
        <v>300</v>
      </c>
      <c r="C259" t="s">
        <v>39</v>
      </c>
      <c r="D259" t="s">
        <v>2</v>
      </c>
      <c r="E259" t="s">
        <v>2034</v>
      </c>
    </row>
    <row r="260" spans="1:5" x14ac:dyDescent="0.2">
      <c r="A260" t="s">
        <v>3</v>
      </c>
      <c r="B260" t="s">
        <v>300</v>
      </c>
      <c r="C260" t="s">
        <v>100</v>
      </c>
      <c r="D260" t="s">
        <v>2</v>
      </c>
      <c r="E260" t="s">
        <v>2034</v>
      </c>
    </row>
    <row r="261" spans="1:5" x14ac:dyDescent="0.2">
      <c r="A261" t="s">
        <v>3</v>
      </c>
      <c r="B261" t="s">
        <v>300</v>
      </c>
      <c r="C261" t="s">
        <v>170</v>
      </c>
      <c r="D261" t="s">
        <v>2</v>
      </c>
      <c r="E261" t="s">
        <v>2034</v>
      </c>
    </row>
    <row r="262" spans="1:5" x14ac:dyDescent="0.2">
      <c r="A262" t="s">
        <v>3</v>
      </c>
      <c r="B262" t="s">
        <v>300</v>
      </c>
      <c r="C262" t="s">
        <v>58</v>
      </c>
      <c r="D262" t="s">
        <v>2</v>
      </c>
      <c r="E262" t="s">
        <v>2034</v>
      </c>
    </row>
    <row r="263" spans="1:5" x14ac:dyDescent="0.2">
      <c r="A263" t="s">
        <v>9</v>
      </c>
      <c r="B263" t="s">
        <v>300</v>
      </c>
      <c r="C263" t="s">
        <v>97</v>
      </c>
      <c r="D263" t="s">
        <v>2</v>
      </c>
      <c r="E263" t="s">
        <v>2034</v>
      </c>
    </row>
    <row r="264" spans="1:5" x14ac:dyDescent="0.2">
      <c r="A264" t="s">
        <v>9</v>
      </c>
      <c r="B264" t="s">
        <v>300</v>
      </c>
      <c r="C264" t="s">
        <v>129</v>
      </c>
      <c r="D264" t="s">
        <v>2</v>
      </c>
      <c r="E264" t="s">
        <v>2034</v>
      </c>
    </row>
    <row r="265" spans="1:5" x14ac:dyDescent="0.2">
      <c r="A265" t="s">
        <v>3</v>
      </c>
      <c r="B265" t="s">
        <v>300</v>
      </c>
      <c r="C265" t="s">
        <v>209</v>
      </c>
      <c r="D265" t="s">
        <v>2</v>
      </c>
      <c r="E265" t="s">
        <v>2034</v>
      </c>
    </row>
    <row r="266" spans="1:5" x14ac:dyDescent="0.2">
      <c r="A266" t="s">
        <v>3</v>
      </c>
      <c r="B266" t="s">
        <v>300</v>
      </c>
      <c r="C266" t="s">
        <v>172</v>
      </c>
      <c r="D266" t="s">
        <v>2</v>
      </c>
      <c r="E266" t="s">
        <v>2034</v>
      </c>
    </row>
    <row r="267" spans="1:5" x14ac:dyDescent="0.2">
      <c r="A267" t="s">
        <v>3</v>
      </c>
      <c r="B267" t="s">
        <v>300</v>
      </c>
      <c r="C267" t="s">
        <v>19</v>
      </c>
      <c r="D267" t="s">
        <v>2</v>
      </c>
      <c r="E267" t="s">
        <v>2034</v>
      </c>
    </row>
    <row r="268" spans="1:5" x14ac:dyDescent="0.2">
      <c r="A268" t="s">
        <v>9</v>
      </c>
      <c r="B268" t="s">
        <v>300</v>
      </c>
      <c r="C268" t="s">
        <v>199</v>
      </c>
      <c r="D268" t="s">
        <v>2</v>
      </c>
      <c r="E268" t="s">
        <v>2034</v>
      </c>
    </row>
    <row r="269" spans="1:5" x14ac:dyDescent="0.2">
      <c r="A269" t="s">
        <v>3</v>
      </c>
      <c r="B269" t="s">
        <v>300</v>
      </c>
      <c r="C269" t="s">
        <v>141</v>
      </c>
      <c r="D269" t="s">
        <v>2</v>
      </c>
      <c r="E269" t="s">
        <v>2034</v>
      </c>
    </row>
    <row r="270" spans="1:5" x14ac:dyDescent="0.2">
      <c r="A270" t="s">
        <v>9</v>
      </c>
      <c r="B270" t="s">
        <v>300</v>
      </c>
      <c r="C270" t="s">
        <v>10</v>
      </c>
      <c r="D270" t="s">
        <v>2</v>
      </c>
      <c r="E270" t="s">
        <v>2034</v>
      </c>
    </row>
    <row r="271" spans="1:5" x14ac:dyDescent="0.2">
      <c r="A271" t="s">
        <v>3</v>
      </c>
      <c r="B271" t="s">
        <v>300</v>
      </c>
      <c r="C271" t="s">
        <v>8</v>
      </c>
      <c r="D271" t="s">
        <v>2</v>
      </c>
      <c r="E271" t="s">
        <v>2034</v>
      </c>
    </row>
    <row r="272" spans="1:5" x14ac:dyDescent="0.2">
      <c r="A272" t="s">
        <v>3</v>
      </c>
      <c r="B272" t="s">
        <v>300</v>
      </c>
      <c r="C272" t="s">
        <v>88</v>
      </c>
      <c r="D272" t="s">
        <v>2</v>
      </c>
      <c r="E272" t="s">
        <v>2034</v>
      </c>
    </row>
    <row r="273" spans="1:5" x14ac:dyDescent="0.2">
      <c r="A273" t="s">
        <v>9</v>
      </c>
      <c r="B273" t="s">
        <v>300</v>
      </c>
      <c r="C273" t="s">
        <v>107</v>
      </c>
      <c r="D273" t="s">
        <v>2</v>
      </c>
      <c r="E273" t="s">
        <v>2034</v>
      </c>
    </row>
    <row r="274" spans="1:5" x14ac:dyDescent="0.2">
      <c r="A274" t="s">
        <v>3</v>
      </c>
      <c r="B274" t="s">
        <v>300</v>
      </c>
      <c r="C274" t="s">
        <v>77</v>
      </c>
      <c r="D274" t="s">
        <v>2</v>
      </c>
      <c r="E274" t="s">
        <v>2034</v>
      </c>
    </row>
    <row r="275" spans="1:5" x14ac:dyDescent="0.2">
      <c r="A275" t="s">
        <v>3</v>
      </c>
      <c r="B275" t="s">
        <v>300</v>
      </c>
      <c r="C275" t="s">
        <v>43</v>
      </c>
      <c r="D275" t="s">
        <v>2</v>
      </c>
      <c r="E275" t="s">
        <v>2034</v>
      </c>
    </row>
  </sheetData>
  <pageMargins left="0.7" right="0.7" top="0.75" bottom="0.75" header="0.3" footer="0.3"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55A12-117D-E04F-8880-DF11358E972C}">
  <dimension ref="A1:E308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965</v>
      </c>
      <c r="C2" t="s">
        <v>966</v>
      </c>
      <c r="D2" t="s">
        <v>1523</v>
      </c>
      <c r="E2" t="s">
        <v>965</v>
      </c>
    </row>
    <row r="3" spans="1:5" x14ac:dyDescent="0.2">
      <c r="A3" t="s">
        <v>9</v>
      </c>
      <c r="B3" t="s">
        <v>967</v>
      </c>
      <c r="C3" t="s">
        <v>968</v>
      </c>
      <c r="D3" t="s">
        <v>2</v>
      </c>
      <c r="E3" t="s">
        <v>965</v>
      </c>
    </row>
    <row r="4" spans="1:5" x14ac:dyDescent="0.2">
      <c r="A4" t="s">
        <v>9</v>
      </c>
      <c r="B4" t="s">
        <v>967</v>
      </c>
      <c r="C4" t="s">
        <v>969</v>
      </c>
      <c r="D4" t="s">
        <v>2</v>
      </c>
      <c r="E4" t="s">
        <v>965</v>
      </c>
    </row>
    <row r="5" spans="1:5" x14ac:dyDescent="0.2">
      <c r="A5" t="s">
        <v>3</v>
      </c>
      <c r="B5" t="s">
        <v>967</v>
      </c>
      <c r="C5" t="s">
        <v>970</v>
      </c>
      <c r="D5" t="s">
        <v>2</v>
      </c>
      <c r="E5" t="s">
        <v>965</v>
      </c>
    </row>
    <row r="6" spans="1:5" x14ac:dyDescent="0.2">
      <c r="A6" t="s">
        <v>6</v>
      </c>
      <c r="B6" t="s">
        <v>967</v>
      </c>
      <c r="C6" t="s">
        <v>971</v>
      </c>
      <c r="D6" t="s">
        <v>974</v>
      </c>
      <c r="E6" t="s">
        <v>965</v>
      </c>
    </row>
    <row r="7" spans="1:5" x14ac:dyDescent="0.2">
      <c r="A7" t="s">
        <v>3</v>
      </c>
      <c r="B7" t="s">
        <v>967</v>
      </c>
      <c r="C7" t="s">
        <v>972</v>
      </c>
      <c r="D7" t="s">
        <v>2</v>
      </c>
      <c r="E7" t="s">
        <v>965</v>
      </c>
    </row>
    <row r="8" spans="1:5" x14ac:dyDescent="0.2">
      <c r="A8" t="s">
        <v>3</v>
      </c>
      <c r="B8" t="s">
        <v>967</v>
      </c>
      <c r="C8" t="s">
        <v>973</v>
      </c>
      <c r="D8" t="s">
        <v>2</v>
      </c>
      <c r="E8" t="s">
        <v>965</v>
      </c>
    </row>
    <row r="9" spans="1:5" x14ac:dyDescent="0.2">
      <c r="A9" t="s">
        <v>9</v>
      </c>
      <c r="B9" t="s">
        <v>974</v>
      </c>
      <c r="C9" t="s">
        <v>975</v>
      </c>
      <c r="D9" t="s">
        <v>2</v>
      </c>
      <c r="E9" t="s">
        <v>965</v>
      </c>
    </row>
    <row r="10" spans="1:5" x14ac:dyDescent="0.2">
      <c r="A10" t="s">
        <v>3</v>
      </c>
      <c r="B10" t="s">
        <v>974</v>
      </c>
      <c r="C10" t="s">
        <v>976</v>
      </c>
      <c r="D10" t="s">
        <v>2</v>
      </c>
      <c r="E10" t="s">
        <v>965</v>
      </c>
    </row>
    <row r="11" spans="1:5" x14ac:dyDescent="0.2">
      <c r="A11" t="s">
        <v>3</v>
      </c>
      <c r="B11" t="s">
        <v>974</v>
      </c>
      <c r="C11" t="s">
        <v>977</v>
      </c>
      <c r="D11" t="s">
        <v>2</v>
      </c>
      <c r="E11" t="s">
        <v>965</v>
      </c>
    </row>
    <row r="12" spans="1:5" x14ac:dyDescent="0.2">
      <c r="A12" t="s">
        <v>9</v>
      </c>
      <c r="B12" t="s">
        <v>978</v>
      </c>
      <c r="C12" t="s">
        <v>913</v>
      </c>
      <c r="D12" t="s">
        <v>2</v>
      </c>
      <c r="E12" t="s">
        <v>965</v>
      </c>
    </row>
    <row r="13" spans="1:5" x14ac:dyDescent="0.2">
      <c r="A13" t="s">
        <v>6</v>
      </c>
      <c r="B13" t="s">
        <v>978</v>
      </c>
      <c r="C13" t="s">
        <v>979</v>
      </c>
      <c r="D13" t="s">
        <v>978</v>
      </c>
      <c r="E13" t="s">
        <v>965</v>
      </c>
    </row>
    <row r="14" spans="1:5" x14ac:dyDescent="0.2">
      <c r="A14" t="s">
        <v>9</v>
      </c>
      <c r="B14" t="s">
        <v>978</v>
      </c>
      <c r="C14" t="s">
        <v>980</v>
      </c>
      <c r="D14" t="s">
        <v>2</v>
      </c>
      <c r="E14" t="s">
        <v>965</v>
      </c>
    </row>
    <row r="15" spans="1:5" x14ac:dyDescent="0.2">
      <c r="A15" t="s">
        <v>9</v>
      </c>
      <c r="B15" t="s">
        <v>981</v>
      </c>
      <c r="C15" t="s">
        <v>982</v>
      </c>
      <c r="D15" t="s">
        <v>2</v>
      </c>
      <c r="E15" t="s">
        <v>965</v>
      </c>
    </row>
    <row r="16" spans="1:5" x14ac:dyDescent="0.2">
      <c r="A16" t="s">
        <v>9</v>
      </c>
      <c r="B16" t="s">
        <v>981</v>
      </c>
      <c r="C16" t="s">
        <v>983</v>
      </c>
      <c r="D16" t="s">
        <v>2</v>
      </c>
      <c r="E16" t="s">
        <v>965</v>
      </c>
    </row>
    <row r="17" spans="1:5" x14ac:dyDescent="0.2">
      <c r="A17" t="s">
        <v>6</v>
      </c>
      <c r="B17" t="s">
        <v>984</v>
      </c>
      <c r="C17" t="s">
        <v>985</v>
      </c>
      <c r="D17" t="s">
        <v>984</v>
      </c>
      <c r="E17" t="s">
        <v>965</v>
      </c>
    </row>
    <row r="18" spans="1:5" x14ac:dyDescent="0.2">
      <c r="A18" t="s">
        <v>6</v>
      </c>
      <c r="B18" t="s">
        <v>984</v>
      </c>
      <c r="C18" t="s">
        <v>986</v>
      </c>
      <c r="D18" t="s">
        <v>984</v>
      </c>
      <c r="E18" t="s">
        <v>965</v>
      </c>
    </row>
    <row r="19" spans="1:5" x14ac:dyDescent="0.2">
      <c r="A19" t="s">
        <v>3</v>
      </c>
      <c r="B19" t="s">
        <v>984</v>
      </c>
      <c r="C19" t="s">
        <v>987</v>
      </c>
      <c r="D19" t="s">
        <v>2</v>
      </c>
      <c r="E19" t="s">
        <v>965</v>
      </c>
    </row>
    <row r="20" spans="1:5" x14ac:dyDescent="0.2">
      <c r="A20" t="s">
        <v>3</v>
      </c>
      <c r="B20" t="s">
        <v>984</v>
      </c>
      <c r="C20" t="s">
        <v>988</v>
      </c>
      <c r="D20" t="s">
        <v>2</v>
      </c>
      <c r="E20" t="s">
        <v>965</v>
      </c>
    </row>
    <row r="21" spans="1:5" x14ac:dyDescent="0.2">
      <c r="A21" t="s">
        <v>9</v>
      </c>
      <c r="B21" t="s">
        <v>984</v>
      </c>
      <c r="C21" t="s">
        <v>989</v>
      </c>
      <c r="D21" t="s">
        <v>2</v>
      </c>
      <c r="E21" t="s">
        <v>965</v>
      </c>
    </row>
    <row r="22" spans="1:5" x14ac:dyDescent="0.2">
      <c r="A22" t="s">
        <v>3</v>
      </c>
      <c r="B22" t="s">
        <v>984</v>
      </c>
      <c r="C22" t="s">
        <v>990</v>
      </c>
      <c r="D22" t="s">
        <v>2</v>
      </c>
      <c r="E22" t="s">
        <v>965</v>
      </c>
    </row>
    <row r="23" spans="1:5" x14ac:dyDescent="0.2">
      <c r="A23" t="s">
        <v>9</v>
      </c>
      <c r="B23" t="s">
        <v>984</v>
      </c>
      <c r="C23" t="s">
        <v>991</v>
      </c>
      <c r="D23" t="s">
        <v>2</v>
      </c>
      <c r="E23" t="s">
        <v>965</v>
      </c>
    </row>
    <row r="24" spans="1:5" x14ac:dyDescent="0.2">
      <c r="A24" t="s">
        <v>11</v>
      </c>
      <c r="B24" t="s">
        <v>992</v>
      </c>
      <c r="C24" t="s">
        <v>993</v>
      </c>
      <c r="D24" t="s">
        <v>2</v>
      </c>
      <c r="E24" t="s">
        <v>965</v>
      </c>
    </row>
    <row r="25" spans="1:5" x14ac:dyDescent="0.2">
      <c r="A25" t="s">
        <v>9</v>
      </c>
      <c r="B25" t="s">
        <v>992</v>
      </c>
      <c r="C25" t="s">
        <v>994</v>
      </c>
      <c r="D25" t="s">
        <v>2</v>
      </c>
      <c r="E25" t="s">
        <v>965</v>
      </c>
    </row>
    <row r="26" spans="1:5" x14ac:dyDescent="0.2">
      <c r="A26" t="s">
        <v>3</v>
      </c>
      <c r="B26" t="s">
        <v>992</v>
      </c>
      <c r="C26" t="s">
        <v>995</v>
      </c>
      <c r="D26" t="s">
        <v>2</v>
      </c>
      <c r="E26" t="s">
        <v>965</v>
      </c>
    </row>
    <row r="27" spans="1:5" x14ac:dyDescent="0.2">
      <c r="A27" t="s">
        <v>9</v>
      </c>
      <c r="B27" t="s">
        <v>996</v>
      </c>
      <c r="C27" t="s">
        <v>997</v>
      </c>
      <c r="D27" t="s">
        <v>2</v>
      </c>
      <c r="E27" t="s">
        <v>965</v>
      </c>
    </row>
    <row r="28" spans="1:5" x14ac:dyDescent="0.2">
      <c r="A28" t="s">
        <v>6</v>
      </c>
      <c r="B28" t="s">
        <v>996</v>
      </c>
      <c r="C28" t="s">
        <v>998</v>
      </c>
      <c r="D28" t="s">
        <v>1006</v>
      </c>
      <c r="E28" t="s">
        <v>965</v>
      </c>
    </row>
    <row r="29" spans="1:5" x14ac:dyDescent="0.2">
      <c r="A29" t="s">
        <v>9</v>
      </c>
      <c r="B29" t="s">
        <v>996</v>
      </c>
      <c r="C29" t="s">
        <v>999</v>
      </c>
      <c r="D29" t="s">
        <v>2</v>
      </c>
      <c r="E29" t="s">
        <v>965</v>
      </c>
    </row>
    <row r="30" spans="1:5" x14ac:dyDescent="0.2">
      <c r="A30" t="s">
        <v>9</v>
      </c>
      <c r="B30" t="s">
        <v>996</v>
      </c>
      <c r="C30" t="s">
        <v>1000</v>
      </c>
      <c r="D30" t="s">
        <v>2</v>
      </c>
      <c r="E30" t="s">
        <v>965</v>
      </c>
    </row>
    <row r="31" spans="1:5" x14ac:dyDescent="0.2">
      <c r="A31" t="s">
        <v>6</v>
      </c>
      <c r="B31" t="s">
        <v>996</v>
      </c>
      <c r="C31" t="s">
        <v>1001</v>
      </c>
      <c r="D31" t="s">
        <v>1006</v>
      </c>
      <c r="E31" t="s">
        <v>965</v>
      </c>
    </row>
    <row r="32" spans="1:5" x14ac:dyDescent="0.2">
      <c r="A32" t="s">
        <v>3</v>
      </c>
      <c r="B32" t="s">
        <v>996</v>
      </c>
      <c r="C32" t="s">
        <v>1002</v>
      </c>
      <c r="D32" t="s">
        <v>2</v>
      </c>
      <c r="E32" t="s">
        <v>965</v>
      </c>
    </row>
    <row r="33" spans="1:5" x14ac:dyDescent="0.2">
      <c r="A33" t="s">
        <v>9</v>
      </c>
      <c r="B33" t="s">
        <v>1003</v>
      </c>
      <c r="C33" t="s">
        <v>1004</v>
      </c>
      <c r="D33" t="s">
        <v>2</v>
      </c>
      <c r="E33" t="s">
        <v>965</v>
      </c>
    </row>
    <row r="34" spans="1:5" x14ac:dyDescent="0.2">
      <c r="A34" t="s">
        <v>9</v>
      </c>
      <c r="B34" t="s">
        <v>1003</v>
      </c>
      <c r="C34" t="s">
        <v>1005</v>
      </c>
      <c r="D34" t="s">
        <v>2</v>
      </c>
      <c r="E34" t="s">
        <v>965</v>
      </c>
    </row>
    <row r="35" spans="1:5" x14ac:dyDescent="0.2">
      <c r="A35" t="s">
        <v>9</v>
      </c>
      <c r="B35" t="s">
        <v>1006</v>
      </c>
      <c r="C35" t="s">
        <v>1007</v>
      </c>
      <c r="D35" t="s">
        <v>2</v>
      </c>
      <c r="E35" t="s">
        <v>965</v>
      </c>
    </row>
    <row r="36" spans="1:5" x14ac:dyDescent="0.2">
      <c r="A36" t="s">
        <v>9</v>
      </c>
      <c r="B36" t="s">
        <v>1008</v>
      </c>
      <c r="C36" t="s">
        <v>1009</v>
      </c>
      <c r="D36" t="s">
        <v>2</v>
      </c>
      <c r="E36" t="s">
        <v>965</v>
      </c>
    </row>
    <row r="37" spans="1:5" x14ac:dyDescent="0.2">
      <c r="A37" t="s">
        <v>9</v>
      </c>
      <c r="B37" t="s">
        <v>1008</v>
      </c>
      <c r="C37" t="s">
        <v>1010</v>
      </c>
      <c r="D37" t="s">
        <v>2</v>
      </c>
      <c r="E37" t="s">
        <v>965</v>
      </c>
    </row>
    <row r="38" spans="1:5" x14ac:dyDescent="0.2">
      <c r="A38" t="s">
        <v>9</v>
      </c>
      <c r="B38" t="s">
        <v>1011</v>
      </c>
      <c r="C38" t="s">
        <v>1012</v>
      </c>
      <c r="D38" t="s">
        <v>2</v>
      </c>
      <c r="E38" t="s">
        <v>965</v>
      </c>
    </row>
    <row r="39" spans="1:5" x14ac:dyDescent="0.2">
      <c r="A39" t="s">
        <v>9</v>
      </c>
      <c r="B39" t="s">
        <v>1013</v>
      </c>
      <c r="C39" t="s">
        <v>911</v>
      </c>
      <c r="D39" t="s">
        <v>2</v>
      </c>
      <c r="E39" t="s">
        <v>965</v>
      </c>
    </row>
    <row r="40" spans="1:5" x14ac:dyDescent="0.2">
      <c r="A40" t="s">
        <v>9</v>
      </c>
      <c r="B40" t="s">
        <v>1013</v>
      </c>
      <c r="C40" t="s">
        <v>1014</v>
      </c>
      <c r="D40" t="s">
        <v>2</v>
      </c>
      <c r="E40" t="s">
        <v>965</v>
      </c>
    </row>
    <row r="41" spans="1:5" x14ac:dyDescent="0.2">
      <c r="A41" t="s">
        <v>6</v>
      </c>
      <c r="B41" t="s">
        <v>1013</v>
      </c>
      <c r="C41" t="s">
        <v>1015</v>
      </c>
      <c r="D41" t="s">
        <v>1013</v>
      </c>
      <c r="E41" t="s">
        <v>965</v>
      </c>
    </row>
    <row r="42" spans="1:5" x14ac:dyDescent="0.2">
      <c r="A42" t="s">
        <v>11</v>
      </c>
      <c r="B42" t="s">
        <v>1013</v>
      </c>
      <c r="C42" t="s">
        <v>1016</v>
      </c>
      <c r="D42" t="s">
        <v>2</v>
      </c>
      <c r="E42" t="s">
        <v>965</v>
      </c>
    </row>
    <row r="43" spans="1:5" x14ac:dyDescent="0.2">
      <c r="A43" t="s">
        <v>9</v>
      </c>
      <c r="B43" t="s">
        <v>1013</v>
      </c>
      <c r="C43" t="s">
        <v>1017</v>
      </c>
      <c r="D43" t="s">
        <v>2</v>
      </c>
      <c r="E43" t="s">
        <v>965</v>
      </c>
    </row>
    <row r="44" spans="1:5" x14ac:dyDescent="0.2">
      <c r="A44" t="s">
        <v>9</v>
      </c>
      <c r="B44" t="s">
        <v>1013</v>
      </c>
      <c r="C44" t="s">
        <v>1018</v>
      </c>
      <c r="D44" t="s">
        <v>2</v>
      </c>
      <c r="E44" t="s">
        <v>965</v>
      </c>
    </row>
    <row r="45" spans="1:5" x14ac:dyDescent="0.2">
      <c r="A45" t="s">
        <v>9</v>
      </c>
      <c r="B45" t="s">
        <v>1019</v>
      </c>
      <c r="C45" t="s">
        <v>825</v>
      </c>
      <c r="D45" t="s">
        <v>2</v>
      </c>
      <c r="E45" t="s">
        <v>965</v>
      </c>
    </row>
    <row r="46" spans="1:5" x14ac:dyDescent="0.2">
      <c r="A46" t="s">
        <v>3</v>
      </c>
      <c r="B46" t="s">
        <v>1019</v>
      </c>
      <c r="C46" t="s">
        <v>1020</v>
      </c>
      <c r="D46" t="s">
        <v>2</v>
      </c>
      <c r="E46" t="s">
        <v>965</v>
      </c>
    </row>
    <row r="47" spans="1:5" x14ac:dyDescent="0.2">
      <c r="A47" t="s">
        <v>3</v>
      </c>
      <c r="B47" t="s">
        <v>1019</v>
      </c>
      <c r="C47" t="s">
        <v>1021</v>
      </c>
      <c r="D47" t="s">
        <v>2</v>
      </c>
      <c r="E47" t="s">
        <v>965</v>
      </c>
    </row>
    <row r="48" spans="1:5" x14ac:dyDescent="0.2">
      <c r="A48" t="s">
        <v>6</v>
      </c>
      <c r="B48" t="s">
        <v>1019</v>
      </c>
      <c r="C48" t="s">
        <v>1022</v>
      </c>
      <c r="D48" t="s">
        <v>1019</v>
      </c>
      <c r="E48" t="s">
        <v>965</v>
      </c>
    </row>
    <row r="49" spans="1:5" x14ac:dyDescent="0.2">
      <c r="A49" t="s">
        <v>3</v>
      </c>
      <c r="B49" t="s">
        <v>1019</v>
      </c>
      <c r="C49" t="s">
        <v>1023</v>
      </c>
      <c r="D49" t="s">
        <v>2</v>
      </c>
      <c r="E49" t="s">
        <v>965</v>
      </c>
    </row>
    <row r="50" spans="1:5" x14ac:dyDescent="0.2">
      <c r="A50" t="s">
        <v>9</v>
      </c>
      <c r="B50" t="s">
        <v>1024</v>
      </c>
      <c r="C50" t="s">
        <v>1025</v>
      </c>
      <c r="D50" t="s">
        <v>2</v>
      </c>
      <c r="E50" t="s">
        <v>965</v>
      </c>
    </row>
    <row r="51" spans="1:5" x14ac:dyDescent="0.2">
      <c r="A51" t="s">
        <v>6</v>
      </c>
      <c r="B51" t="s">
        <v>1024</v>
      </c>
      <c r="C51" t="s">
        <v>1026</v>
      </c>
      <c r="D51" t="s">
        <v>1024</v>
      </c>
      <c r="E51" t="s">
        <v>965</v>
      </c>
    </row>
    <row r="52" spans="1:5" x14ac:dyDescent="0.2">
      <c r="A52" t="s">
        <v>6</v>
      </c>
      <c r="B52" t="s">
        <v>1024</v>
      </c>
      <c r="C52" t="s">
        <v>1027</v>
      </c>
      <c r="D52" t="s">
        <v>1028</v>
      </c>
      <c r="E52" t="s">
        <v>965</v>
      </c>
    </row>
    <row r="53" spans="1:5" x14ac:dyDescent="0.2">
      <c r="A53" t="s">
        <v>6</v>
      </c>
      <c r="B53" t="s">
        <v>1028</v>
      </c>
      <c r="C53" t="s">
        <v>1029</v>
      </c>
      <c r="D53" t="s">
        <v>1028</v>
      </c>
      <c r="E53" t="s">
        <v>965</v>
      </c>
    </row>
    <row r="54" spans="1:5" x14ac:dyDescent="0.2">
      <c r="A54" t="s">
        <v>9</v>
      </c>
      <c r="B54" t="s">
        <v>1028</v>
      </c>
      <c r="C54" t="s">
        <v>1030</v>
      </c>
      <c r="D54" t="s">
        <v>2</v>
      </c>
      <c r="E54" t="s">
        <v>965</v>
      </c>
    </row>
    <row r="55" spans="1:5" x14ac:dyDescent="0.2">
      <c r="A55" t="s">
        <v>6</v>
      </c>
      <c r="B55" t="s">
        <v>1028</v>
      </c>
      <c r="C55" t="s">
        <v>1031</v>
      </c>
      <c r="D55" t="s">
        <v>1028</v>
      </c>
      <c r="E55" t="s">
        <v>965</v>
      </c>
    </row>
    <row r="56" spans="1:5" x14ac:dyDescent="0.2">
      <c r="A56" t="s">
        <v>3</v>
      </c>
      <c r="B56" t="s">
        <v>1032</v>
      </c>
      <c r="C56" t="s">
        <v>836</v>
      </c>
      <c r="D56" t="s">
        <v>2</v>
      </c>
      <c r="E56" t="s">
        <v>965</v>
      </c>
    </row>
    <row r="57" spans="1:5" x14ac:dyDescent="0.2">
      <c r="A57" t="s">
        <v>9</v>
      </c>
      <c r="B57" t="s">
        <v>1033</v>
      </c>
      <c r="C57" t="s">
        <v>1034</v>
      </c>
      <c r="D57" t="s">
        <v>2</v>
      </c>
      <c r="E57" t="s">
        <v>965</v>
      </c>
    </row>
    <row r="58" spans="1:5" x14ac:dyDescent="0.2">
      <c r="A58" t="s">
        <v>9</v>
      </c>
      <c r="B58" t="s">
        <v>1033</v>
      </c>
      <c r="C58" t="s">
        <v>819</v>
      </c>
      <c r="D58" t="s">
        <v>2</v>
      </c>
      <c r="E58" t="s">
        <v>965</v>
      </c>
    </row>
    <row r="59" spans="1:5" x14ac:dyDescent="0.2">
      <c r="A59" t="s">
        <v>6</v>
      </c>
      <c r="B59" t="s">
        <v>1033</v>
      </c>
      <c r="C59" t="s">
        <v>1035</v>
      </c>
      <c r="D59" t="s">
        <v>1033</v>
      </c>
      <c r="E59" t="s">
        <v>965</v>
      </c>
    </row>
    <row r="60" spans="1:5" x14ac:dyDescent="0.2">
      <c r="A60" t="s">
        <v>9</v>
      </c>
      <c r="B60" t="s">
        <v>1033</v>
      </c>
      <c r="C60" t="s">
        <v>1036</v>
      </c>
      <c r="D60" t="s">
        <v>2</v>
      </c>
      <c r="E60" t="s">
        <v>965</v>
      </c>
    </row>
    <row r="61" spans="1:5" x14ac:dyDescent="0.2">
      <c r="A61" t="s">
        <v>6</v>
      </c>
      <c r="B61" t="s">
        <v>1033</v>
      </c>
      <c r="C61" t="s">
        <v>1037</v>
      </c>
      <c r="D61" t="s">
        <v>1033</v>
      </c>
      <c r="E61" t="s">
        <v>965</v>
      </c>
    </row>
    <row r="62" spans="1:5" x14ac:dyDescent="0.2">
      <c r="A62" t="s">
        <v>6</v>
      </c>
      <c r="B62" t="s">
        <v>1033</v>
      </c>
      <c r="C62" t="s">
        <v>1038</v>
      </c>
      <c r="D62" t="s">
        <v>1039</v>
      </c>
      <c r="E62" t="s">
        <v>965</v>
      </c>
    </row>
    <row r="63" spans="1:5" x14ac:dyDescent="0.2">
      <c r="A63" t="s">
        <v>9</v>
      </c>
      <c r="B63" t="s">
        <v>1039</v>
      </c>
      <c r="C63" t="s">
        <v>1040</v>
      </c>
      <c r="D63" t="s">
        <v>2</v>
      </c>
      <c r="E63" t="s">
        <v>965</v>
      </c>
    </row>
    <row r="64" spans="1:5" x14ac:dyDescent="0.2">
      <c r="A64" t="s">
        <v>9</v>
      </c>
      <c r="B64" t="s">
        <v>1039</v>
      </c>
      <c r="C64" t="s">
        <v>1041</v>
      </c>
      <c r="D64" t="s">
        <v>2</v>
      </c>
      <c r="E64" t="s">
        <v>965</v>
      </c>
    </row>
    <row r="65" spans="1:5" x14ac:dyDescent="0.2">
      <c r="A65" t="s">
        <v>6</v>
      </c>
      <c r="B65" t="s">
        <v>1039</v>
      </c>
      <c r="C65" t="s">
        <v>1042</v>
      </c>
      <c r="D65" t="s">
        <v>1039</v>
      </c>
      <c r="E65" t="s">
        <v>965</v>
      </c>
    </row>
    <row r="66" spans="1:5" x14ac:dyDescent="0.2">
      <c r="A66" t="s">
        <v>9</v>
      </c>
      <c r="B66" t="s">
        <v>1043</v>
      </c>
      <c r="C66" t="s">
        <v>728</v>
      </c>
      <c r="D66" t="s">
        <v>2</v>
      </c>
      <c r="E66" t="s">
        <v>965</v>
      </c>
    </row>
    <row r="67" spans="1:5" x14ac:dyDescent="0.2">
      <c r="A67" t="s">
        <v>3</v>
      </c>
      <c r="B67" t="s">
        <v>1043</v>
      </c>
      <c r="C67" t="s">
        <v>901</v>
      </c>
      <c r="D67" t="s">
        <v>2</v>
      </c>
      <c r="E67" t="s">
        <v>965</v>
      </c>
    </row>
    <row r="68" spans="1:5" x14ac:dyDescent="0.2">
      <c r="A68" t="s">
        <v>6</v>
      </c>
      <c r="B68" t="s">
        <v>1043</v>
      </c>
      <c r="C68" t="s">
        <v>1044</v>
      </c>
      <c r="D68" t="s">
        <v>1053</v>
      </c>
      <c r="E68" t="s">
        <v>965</v>
      </c>
    </row>
    <row r="69" spans="1:5" x14ac:dyDescent="0.2">
      <c r="A69" t="s">
        <v>6</v>
      </c>
      <c r="B69" t="s">
        <v>1045</v>
      </c>
      <c r="C69" t="s">
        <v>1046</v>
      </c>
      <c r="D69" t="s">
        <v>1056</v>
      </c>
      <c r="E69" t="s">
        <v>965</v>
      </c>
    </row>
    <row r="70" spans="1:5" x14ac:dyDescent="0.2">
      <c r="A70" t="s">
        <v>6</v>
      </c>
      <c r="B70" t="s">
        <v>1047</v>
      </c>
      <c r="C70" t="s">
        <v>1048</v>
      </c>
      <c r="D70" t="s">
        <v>1542</v>
      </c>
      <c r="E70" t="s">
        <v>965</v>
      </c>
    </row>
    <row r="71" spans="1:5" x14ac:dyDescent="0.2">
      <c r="A71" t="s">
        <v>3</v>
      </c>
      <c r="B71" t="s">
        <v>1047</v>
      </c>
      <c r="C71" t="s">
        <v>1049</v>
      </c>
      <c r="D71" t="s">
        <v>2</v>
      </c>
      <c r="E71" t="s">
        <v>965</v>
      </c>
    </row>
    <row r="72" spans="1:5" x14ac:dyDescent="0.2">
      <c r="A72" t="s">
        <v>6</v>
      </c>
      <c r="B72" t="s">
        <v>1047</v>
      </c>
      <c r="C72" t="s">
        <v>1050</v>
      </c>
      <c r="D72" t="s">
        <v>1047</v>
      </c>
      <c r="E72" t="s">
        <v>965</v>
      </c>
    </row>
    <row r="73" spans="1:5" x14ac:dyDescent="0.2">
      <c r="A73" t="s">
        <v>6</v>
      </c>
      <c r="B73" t="s">
        <v>1047</v>
      </c>
      <c r="C73" t="s">
        <v>1051</v>
      </c>
      <c r="D73" t="s">
        <v>1543</v>
      </c>
      <c r="E73" t="s">
        <v>965</v>
      </c>
    </row>
    <row r="74" spans="1:5" x14ac:dyDescent="0.2">
      <c r="A74" t="s">
        <v>6</v>
      </c>
      <c r="B74" t="s">
        <v>1047</v>
      </c>
      <c r="C74" t="s">
        <v>1052</v>
      </c>
      <c r="D74" t="s">
        <v>1063</v>
      </c>
      <c r="E74" t="s">
        <v>965</v>
      </c>
    </row>
    <row r="75" spans="1:5" x14ac:dyDescent="0.2">
      <c r="A75" t="s">
        <v>11</v>
      </c>
      <c r="B75" t="s">
        <v>1053</v>
      </c>
      <c r="C75" t="s">
        <v>1054</v>
      </c>
      <c r="D75" t="s">
        <v>2</v>
      </c>
      <c r="E75" t="s">
        <v>965</v>
      </c>
    </row>
    <row r="76" spans="1:5" x14ac:dyDescent="0.2">
      <c r="A76" t="s">
        <v>3</v>
      </c>
      <c r="B76" t="s">
        <v>1053</v>
      </c>
      <c r="C76" t="s">
        <v>1055</v>
      </c>
      <c r="D76" t="s">
        <v>2</v>
      </c>
      <c r="E76" t="s">
        <v>965</v>
      </c>
    </row>
    <row r="77" spans="1:5" x14ac:dyDescent="0.2">
      <c r="A77" t="s">
        <v>3</v>
      </c>
      <c r="B77" t="s">
        <v>1056</v>
      </c>
      <c r="C77" t="s">
        <v>1057</v>
      </c>
      <c r="D77" t="s">
        <v>2</v>
      </c>
      <c r="E77" t="s">
        <v>965</v>
      </c>
    </row>
    <row r="78" spans="1:5" x14ac:dyDescent="0.2">
      <c r="A78" t="s">
        <v>9</v>
      </c>
      <c r="B78" t="s">
        <v>1056</v>
      </c>
      <c r="C78" t="s">
        <v>1058</v>
      </c>
      <c r="D78" t="s">
        <v>2</v>
      </c>
      <c r="E78" t="s">
        <v>965</v>
      </c>
    </row>
    <row r="79" spans="1:5" x14ac:dyDescent="0.2">
      <c r="A79" t="s">
        <v>9</v>
      </c>
      <c r="B79" t="s">
        <v>1056</v>
      </c>
      <c r="C79" t="s">
        <v>1059</v>
      </c>
      <c r="D79" t="s">
        <v>2</v>
      </c>
      <c r="E79" t="s">
        <v>965</v>
      </c>
    </row>
    <row r="80" spans="1:5" x14ac:dyDescent="0.2">
      <c r="A80" t="s">
        <v>9</v>
      </c>
      <c r="B80" t="s">
        <v>1056</v>
      </c>
      <c r="C80" t="s">
        <v>1060</v>
      </c>
      <c r="D80" t="s">
        <v>2</v>
      </c>
      <c r="E80" t="s">
        <v>965</v>
      </c>
    </row>
    <row r="81" spans="1:5" x14ac:dyDescent="0.2">
      <c r="A81" t="s">
        <v>3</v>
      </c>
      <c r="B81" t="s">
        <v>1056</v>
      </c>
      <c r="C81" t="s">
        <v>1061</v>
      </c>
      <c r="D81" t="s">
        <v>2</v>
      </c>
      <c r="E81" t="s">
        <v>965</v>
      </c>
    </row>
    <row r="82" spans="1:5" x14ac:dyDescent="0.2">
      <c r="A82" t="s">
        <v>6</v>
      </c>
      <c r="B82" t="s">
        <v>1056</v>
      </c>
      <c r="C82" t="s">
        <v>1062</v>
      </c>
      <c r="D82" t="s">
        <v>1543</v>
      </c>
      <c r="E82" t="s">
        <v>965</v>
      </c>
    </row>
    <row r="83" spans="1:5" x14ac:dyDescent="0.2">
      <c r="A83" t="s">
        <v>3</v>
      </c>
      <c r="B83" t="s">
        <v>1063</v>
      </c>
      <c r="C83" t="s">
        <v>1064</v>
      </c>
      <c r="D83" t="s">
        <v>2</v>
      </c>
      <c r="E83" t="s">
        <v>965</v>
      </c>
    </row>
    <row r="84" spans="1:5" x14ac:dyDescent="0.2">
      <c r="A84" t="s">
        <v>9</v>
      </c>
      <c r="B84" t="s">
        <v>1063</v>
      </c>
      <c r="C84" t="s">
        <v>1065</v>
      </c>
      <c r="D84" t="s">
        <v>2</v>
      </c>
      <c r="E84" t="s">
        <v>965</v>
      </c>
    </row>
    <row r="85" spans="1:5" x14ac:dyDescent="0.2">
      <c r="A85" t="s">
        <v>9</v>
      </c>
      <c r="B85" t="s">
        <v>1063</v>
      </c>
      <c r="C85" t="s">
        <v>1066</v>
      </c>
      <c r="D85" t="s">
        <v>2</v>
      </c>
      <c r="E85" t="s">
        <v>965</v>
      </c>
    </row>
    <row r="86" spans="1:5" x14ac:dyDescent="0.2">
      <c r="A86" t="s">
        <v>11</v>
      </c>
      <c r="B86" t="s">
        <v>1067</v>
      </c>
      <c r="C86" t="s">
        <v>1068</v>
      </c>
      <c r="D86" t="s">
        <v>2</v>
      </c>
      <c r="E86" t="s">
        <v>965</v>
      </c>
    </row>
    <row r="87" spans="1:5" x14ac:dyDescent="0.2">
      <c r="A87" t="s">
        <v>9</v>
      </c>
      <c r="B87" t="s">
        <v>1067</v>
      </c>
      <c r="C87" t="s">
        <v>1069</v>
      </c>
      <c r="D87" t="s">
        <v>2</v>
      </c>
      <c r="E87" t="s">
        <v>965</v>
      </c>
    </row>
    <row r="88" spans="1:5" x14ac:dyDescent="0.2">
      <c r="A88" t="s">
        <v>9</v>
      </c>
      <c r="B88" t="s">
        <v>1070</v>
      </c>
      <c r="C88" t="s">
        <v>1071</v>
      </c>
      <c r="D88" t="s">
        <v>2</v>
      </c>
      <c r="E88" t="s">
        <v>965</v>
      </c>
    </row>
    <row r="89" spans="1:5" x14ac:dyDescent="0.2">
      <c r="A89" t="s">
        <v>6</v>
      </c>
      <c r="B89" t="s">
        <v>1070</v>
      </c>
      <c r="C89" t="s">
        <v>1072</v>
      </c>
      <c r="D89" t="s">
        <v>1070</v>
      </c>
      <c r="E89" t="s">
        <v>965</v>
      </c>
    </row>
    <row r="90" spans="1:5" x14ac:dyDescent="0.2">
      <c r="A90" t="s">
        <v>9</v>
      </c>
      <c r="B90" t="s">
        <v>1073</v>
      </c>
      <c r="C90" t="s">
        <v>1074</v>
      </c>
      <c r="D90" t="s">
        <v>2</v>
      </c>
      <c r="E90" t="s">
        <v>965</v>
      </c>
    </row>
    <row r="91" spans="1:5" x14ac:dyDescent="0.2">
      <c r="A91" t="s">
        <v>9</v>
      </c>
      <c r="B91" t="s">
        <v>1075</v>
      </c>
      <c r="C91" t="s">
        <v>1076</v>
      </c>
      <c r="D91" t="s">
        <v>2</v>
      </c>
      <c r="E91" t="s">
        <v>965</v>
      </c>
    </row>
    <row r="92" spans="1:5" x14ac:dyDescent="0.2">
      <c r="A92" t="s">
        <v>9</v>
      </c>
      <c r="B92" t="s">
        <v>1075</v>
      </c>
      <c r="C92" t="s">
        <v>1077</v>
      </c>
      <c r="D92" t="s">
        <v>2</v>
      </c>
      <c r="E92" t="s">
        <v>965</v>
      </c>
    </row>
    <row r="93" spans="1:5" x14ac:dyDescent="0.2">
      <c r="A93" t="s">
        <v>9</v>
      </c>
      <c r="B93" t="s">
        <v>1075</v>
      </c>
      <c r="C93" t="s">
        <v>1078</v>
      </c>
      <c r="D93" t="s">
        <v>2</v>
      </c>
      <c r="E93" t="s">
        <v>965</v>
      </c>
    </row>
    <row r="94" spans="1:5" x14ac:dyDescent="0.2">
      <c r="A94" t="s">
        <v>6</v>
      </c>
      <c r="B94" t="s">
        <v>1079</v>
      </c>
      <c r="C94" t="s">
        <v>1080</v>
      </c>
      <c r="D94" t="s">
        <v>1079</v>
      </c>
      <c r="E94" t="s">
        <v>965</v>
      </c>
    </row>
    <row r="95" spans="1:5" x14ac:dyDescent="0.2">
      <c r="A95" t="s">
        <v>9</v>
      </c>
      <c r="B95" t="s">
        <v>1079</v>
      </c>
      <c r="C95" t="s">
        <v>1081</v>
      </c>
      <c r="D95" t="s">
        <v>2</v>
      </c>
      <c r="E95" t="s">
        <v>965</v>
      </c>
    </row>
    <row r="96" spans="1:5" x14ac:dyDescent="0.2">
      <c r="A96" t="s">
        <v>6</v>
      </c>
      <c r="B96" t="s">
        <v>1082</v>
      </c>
      <c r="C96" t="s">
        <v>1083</v>
      </c>
      <c r="D96" t="s">
        <v>1082</v>
      </c>
      <c r="E96" t="s">
        <v>965</v>
      </c>
    </row>
    <row r="97" spans="1:5" x14ac:dyDescent="0.2">
      <c r="A97" t="s">
        <v>9</v>
      </c>
      <c r="B97" t="s">
        <v>1082</v>
      </c>
      <c r="C97" t="s">
        <v>1084</v>
      </c>
      <c r="D97" t="s">
        <v>2</v>
      </c>
      <c r="E97" t="s">
        <v>965</v>
      </c>
    </row>
    <row r="98" spans="1:5" x14ac:dyDescent="0.2">
      <c r="A98" t="s">
        <v>6</v>
      </c>
      <c r="B98" t="s">
        <v>1082</v>
      </c>
      <c r="C98" t="s">
        <v>1085</v>
      </c>
      <c r="D98" t="s">
        <v>1082</v>
      </c>
      <c r="E98" t="s">
        <v>965</v>
      </c>
    </row>
    <row r="99" spans="1:5" x14ac:dyDescent="0.2">
      <c r="A99" t="s">
        <v>9</v>
      </c>
      <c r="B99" t="s">
        <v>1082</v>
      </c>
      <c r="C99" t="s">
        <v>1086</v>
      </c>
      <c r="D99" t="s">
        <v>2</v>
      </c>
      <c r="E99" t="s">
        <v>965</v>
      </c>
    </row>
    <row r="100" spans="1:5" x14ac:dyDescent="0.2">
      <c r="A100" t="s">
        <v>6</v>
      </c>
      <c r="B100" t="s">
        <v>1082</v>
      </c>
      <c r="C100" t="s">
        <v>1087</v>
      </c>
      <c r="D100" t="s">
        <v>1089</v>
      </c>
      <c r="E100" t="s">
        <v>965</v>
      </c>
    </row>
    <row r="101" spans="1:5" x14ac:dyDescent="0.2">
      <c r="A101" t="s">
        <v>6</v>
      </c>
      <c r="B101" t="s">
        <v>1082</v>
      </c>
      <c r="C101" t="s">
        <v>1088</v>
      </c>
      <c r="D101" t="s">
        <v>1544</v>
      </c>
      <c r="E101" t="s">
        <v>965</v>
      </c>
    </row>
    <row r="102" spans="1:5" x14ac:dyDescent="0.2">
      <c r="A102" t="s">
        <v>9</v>
      </c>
      <c r="B102" t="s">
        <v>1089</v>
      </c>
      <c r="C102" t="s">
        <v>1090</v>
      </c>
      <c r="D102" t="s">
        <v>1380</v>
      </c>
      <c r="E102" t="s">
        <v>965</v>
      </c>
    </row>
    <row r="103" spans="1:5" x14ac:dyDescent="0.2">
      <c r="A103" t="s">
        <v>9</v>
      </c>
      <c r="B103" t="s">
        <v>1089</v>
      </c>
      <c r="C103" t="s">
        <v>1091</v>
      </c>
      <c r="D103" t="s">
        <v>2</v>
      </c>
      <c r="E103" t="s">
        <v>965</v>
      </c>
    </row>
    <row r="104" spans="1:5" x14ac:dyDescent="0.2">
      <c r="A104" t="s">
        <v>9</v>
      </c>
      <c r="B104" t="s">
        <v>1092</v>
      </c>
      <c r="C104" t="s">
        <v>1093</v>
      </c>
      <c r="D104" t="s">
        <v>1364</v>
      </c>
      <c r="E104" t="s">
        <v>965</v>
      </c>
    </row>
    <row r="105" spans="1:5" x14ac:dyDescent="0.2">
      <c r="A105" t="s">
        <v>9</v>
      </c>
      <c r="B105" t="s">
        <v>1094</v>
      </c>
      <c r="C105" t="s">
        <v>1095</v>
      </c>
      <c r="D105" t="s">
        <v>2</v>
      </c>
      <c r="E105" t="s">
        <v>965</v>
      </c>
    </row>
    <row r="106" spans="1:5" x14ac:dyDescent="0.2">
      <c r="A106" t="s">
        <v>6</v>
      </c>
      <c r="B106" t="s">
        <v>1096</v>
      </c>
      <c r="C106" t="s">
        <v>1097</v>
      </c>
      <c r="D106" t="s">
        <v>1096</v>
      </c>
      <c r="E106" t="s">
        <v>965</v>
      </c>
    </row>
    <row r="107" spans="1:5" x14ac:dyDescent="0.2">
      <c r="A107" t="s">
        <v>3</v>
      </c>
      <c r="B107" t="s">
        <v>1096</v>
      </c>
      <c r="C107" t="s">
        <v>1098</v>
      </c>
      <c r="D107" t="s">
        <v>2</v>
      </c>
      <c r="E107" t="s">
        <v>965</v>
      </c>
    </row>
    <row r="108" spans="1:5" x14ac:dyDescent="0.2">
      <c r="A108" t="s">
        <v>9</v>
      </c>
      <c r="B108" t="s">
        <v>1099</v>
      </c>
      <c r="C108" t="s">
        <v>1100</v>
      </c>
      <c r="D108" t="s">
        <v>2</v>
      </c>
      <c r="E108" t="s">
        <v>965</v>
      </c>
    </row>
    <row r="109" spans="1:5" x14ac:dyDescent="0.2">
      <c r="A109" t="s">
        <v>6</v>
      </c>
      <c r="B109" t="s">
        <v>1099</v>
      </c>
      <c r="C109" t="s">
        <v>1101</v>
      </c>
      <c r="D109" t="s">
        <v>1099</v>
      </c>
      <c r="E109" t="s">
        <v>965</v>
      </c>
    </row>
    <row r="110" spans="1:5" x14ac:dyDescent="0.2">
      <c r="A110" t="s">
        <v>11</v>
      </c>
      <c r="B110" t="s">
        <v>1102</v>
      </c>
      <c r="C110" t="s">
        <v>1103</v>
      </c>
      <c r="D110" t="s">
        <v>2</v>
      </c>
      <c r="E110" t="s">
        <v>965</v>
      </c>
    </row>
    <row r="111" spans="1:5" x14ac:dyDescent="0.2">
      <c r="A111" t="s">
        <v>9</v>
      </c>
      <c r="B111" t="s">
        <v>1104</v>
      </c>
      <c r="C111" t="s">
        <v>1105</v>
      </c>
      <c r="D111" t="s">
        <v>2</v>
      </c>
      <c r="E111" t="s">
        <v>965</v>
      </c>
    </row>
    <row r="112" spans="1:5" x14ac:dyDescent="0.2">
      <c r="A112" t="s">
        <v>3</v>
      </c>
      <c r="B112" t="s">
        <v>1104</v>
      </c>
      <c r="C112" t="s">
        <v>1106</v>
      </c>
      <c r="D112" t="s">
        <v>2</v>
      </c>
      <c r="E112" t="s">
        <v>965</v>
      </c>
    </row>
    <row r="113" spans="1:5" x14ac:dyDescent="0.2">
      <c r="A113" t="s">
        <v>9</v>
      </c>
      <c r="B113" t="s">
        <v>1104</v>
      </c>
      <c r="C113" t="s">
        <v>1107</v>
      </c>
      <c r="D113" t="s">
        <v>2</v>
      </c>
      <c r="E113" t="s">
        <v>965</v>
      </c>
    </row>
    <row r="114" spans="1:5" x14ac:dyDescent="0.2">
      <c r="A114" t="s">
        <v>9</v>
      </c>
      <c r="B114" t="s">
        <v>1104</v>
      </c>
      <c r="C114" t="s">
        <v>1108</v>
      </c>
      <c r="D114" t="s">
        <v>2</v>
      </c>
      <c r="E114" t="s">
        <v>965</v>
      </c>
    </row>
    <row r="115" spans="1:5" x14ac:dyDescent="0.2">
      <c r="A115" t="s">
        <v>9</v>
      </c>
      <c r="B115" t="s">
        <v>1104</v>
      </c>
      <c r="C115" t="s">
        <v>1109</v>
      </c>
      <c r="D115" t="s">
        <v>2</v>
      </c>
      <c r="E115" t="s">
        <v>965</v>
      </c>
    </row>
    <row r="116" spans="1:5" x14ac:dyDescent="0.2">
      <c r="A116" t="s">
        <v>9</v>
      </c>
      <c r="B116" t="s">
        <v>1104</v>
      </c>
      <c r="C116" t="s">
        <v>1110</v>
      </c>
      <c r="D116" t="s">
        <v>2</v>
      </c>
      <c r="E116" t="s">
        <v>965</v>
      </c>
    </row>
    <row r="117" spans="1:5" x14ac:dyDescent="0.2">
      <c r="A117" t="s">
        <v>9</v>
      </c>
      <c r="B117" t="s">
        <v>1111</v>
      </c>
      <c r="C117" t="s">
        <v>1112</v>
      </c>
      <c r="D117" t="s">
        <v>2</v>
      </c>
      <c r="E117" t="s">
        <v>965</v>
      </c>
    </row>
    <row r="118" spans="1:5" x14ac:dyDescent="0.2">
      <c r="A118" t="s">
        <v>3</v>
      </c>
      <c r="B118" t="s">
        <v>1113</v>
      </c>
      <c r="C118" t="s">
        <v>1114</v>
      </c>
      <c r="D118" t="s">
        <v>2</v>
      </c>
      <c r="E118" t="s">
        <v>965</v>
      </c>
    </row>
    <row r="119" spans="1:5" x14ac:dyDescent="0.2">
      <c r="A119" t="s">
        <v>11</v>
      </c>
      <c r="B119" t="s">
        <v>1115</v>
      </c>
      <c r="C119" t="s">
        <v>1116</v>
      </c>
      <c r="D119" t="s">
        <v>2</v>
      </c>
      <c r="E119" t="s">
        <v>965</v>
      </c>
    </row>
    <row r="120" spans="1:5" x14ac:dyDescent="0.2">
      <c r="A120" t="s">
        <v>6</v>
      </c>
      <c r="B120" t="s">
        <v>1115</v>
      </c>
      <c r="C120" t="s">
        <v>1117</v>
      </c>
      <c r="D120" t="s">
        <v>1115</v>
      </c>
      <c r="E120" t="s">
        <v>965</v>
      </c>
    </row>
    <row r="121" spans="1:5" x14ac:dyDescent="0.2">
      <c r="A121" t="s">
        <v>9</v>
      </c>
      <c r="B121" t="s">
        <v>1118</v>
      </c>
      <c r="C121" t="s">
        <v>1119</v>
      </c>
      <c r="D121" t="s">
        <v>2</v>
      </c>
      <c r="E121" t="s">
        <v>965</v>
      </c>
    </row>
    <row r="122" spans="1:5" x14ac:dyDescent="0.2">
      <c r="A122" t="s">
        <v>6</v>
      </c>
      <c r="B122" t="s">
        <v>1118</v>
      </c>
      <c r="C122" t="s">
        <v>1120</v>
      </c>
      <c r="D122" t="s">
        <v>1118</v>
      </c>
      <c r="E122" t="s">
        <v>965</v>
      </c>
    </row>
    <row r="123" spans="1:5" x14ac:dyDescent="0.2">
      <c r="A123" t="s">
        <v>6</v>
      </c>
      <c r="B123" t="s">
        <v>1118</v>
      </c>
      <c r="C123" t="s">
        <v>850</v>
      </c>
      <c r="D123" t="s">
        <v>1130</v>
      </c>
      <c r="E123" t="s">
        <v>965</v>
      </c>
    </row>
    <row r="124" spans="1:5" x14ac:dyDescent="0.2">
      <c r="A124" t="s">
        <v>9</v>
      </c>
      <c r="B124" t="s">
        <v>1118</v>
      </c>
      <c r="C124" t="s">
        <v>1121</v>
      </c>
      <c r="D124" t="s">
        <v>2</v>
      </c>
      <c r="E124" t="s">
        <v>965</v>
      </c>
    </row>
    <row r="125" spans="1:5" x14ac:dyDescent="0.2">
      <c r="A125" t="s">
        <v>3</v>
      </c>
      <c r="B125" t="s">
        <v>1122</v>
      </c>
      <c r="C125" t="s">
        <v>817</v>
      </c>
      <c r="D125" t="s">
        <v>2</v>
      </c>
      <c r="E125" t="s">
        <v>965</v>
      </c>
    </row>
    <row r="126" spans="1:5" x14ac:dyDescent="0.2">
      <c r="A126" t="s">
        <v>6</v>
      </c>
      <c r="B126" t="s">
        <v>1122</v>
      </c>
      <c r="C126" t="s">
        <v>1123</v>
      </c>
      <c r="D126" t="s">
        <v>1122</v>
      </c>
      <c r="E126" t="s">
        <v>965</v>
      </c>
    </row>
    <row r="127" spans="1:5" x14ac:dyDescent="0.2">
      <c r="A127" t="s">
        <v>9</v>
      </c>
      <c r="B127" t="s">
        <v>1124</v>
      </c>
      <c r="C127" t="s">
        <v>1125</v>
      </c>
      <c r="D127" t="s">
        <v>2</v>
      </c>
      <c r="E127" t="s">
        <v>965</v>
      </c>
    </row>
    <row r="128" spans="1:5" x14ac:dyDescent="0.2">
      <c r="A128" t="s">
        <v>6</v>
      </c>
      <c r="B128" t="s">
        <v>1126</v>
      </c>
      <c r="C128" t="s">
        <v>1127</v>
      </c>
      <c r="D128" t="s">
        <v>1126</v>
      </c>
      <c r="E128" t="s">
        <v>965</v>
      </c>
    </row>
    <row r="129" spans="1:5" x14ac:dyDescent="0.2">
      <c r="A129" t="s">
        <v>6</v>
      </c>
      <c r="B129" t="s">
        <v>1126</v>
      </c>
      <c r="C129" t="s">
        <v>1128</v>
      </c>
      <c r="D129" t="s">
        <v>1126</v>
      </c>
      <c r="E129" t="s">
        <v>965</v>
      </c>
    </row>
    <row r="130" spans="1:5" x14ac:dyDescent="0.2">
      <c r="A130" t="s">
        <v>6</v>
      </c>
      <c r="B130" t="s">
        <v>1126</v>
      </c>
      <c r="C130" t="s">
        <v>1129</v>
      </c>
      <c r="D130" t="s">
        <v>1126</v>
      </c>
      <c r="E130" t="s">
        <v>965</v>
      </c>
    </row>
    <row r="131" spans="1:5" x14ac:dyDescent="0.2">
      <c r="A131" t="s">
        <v>9</v>
      </c>
      <c r="B131" t="s">
        <v>1130</v>
      </c>
      <c r="C131" t="s">
        <v>1131</v>
      </c>
      <c r="D131" t="s">
        <v>2</v>
      </c>
      <c r="E131" t="s">
        <v>965</v>
      </c>
    </row>
    <row r="132" spans="1:5" x14ac:dyDescent="0.2">
      <c r="A132" t="s">
        <v>9</v>
      </c>
      <c r="B132" t="s">
        <v>1132</v>
      </c>
      <c r="C132" t="s">
        <v>1133</v>
      </c>
      <c r="D132" t="s">
        <v>2</v>
      </c>
      <c r="E132" t="s">
        <v>965</v>
      </c>
    </row>
    <row r="133" spans="1:5" x14ac:dyDescent="0.2">
      <c r="A133" t="s">
        <v>9</v>
      </c>
      <c r="B133" t="s">
        <v>1134</v>
      </c>
      <c r="C133" t="s">
        <v>1135</v>
      </c>
      <c r="D133" t="s">
        <v>2</v>
      </c>
      <c r="E133" t="s">
        <v>965</v>
      </c>
    </row>
    <row r="134" spans="1:5" x14ac:dyDescent="0.2">
      <c r="A134" t="s">
        <v>6</v>
      </c>
      <c r="B134" t="s">
        <v>1134</v>
      </c>
      <c r="C134" t="s">
        <v>1136</v>
      </c>
      <c r="D134" t="s">
        <v>1134</v>
      </c>
      <c r="E134" t="s">
        <v>965</v>
      </c>
    </row>
    <row r="135" spans="1:5" x14ac:dyDescent="0.2">
      <c r="A135" t="s">
        <v>9</v>
      </c>
      <c r="B135" t="s">
        <v>1134</v>
      </c>
      <c r="C135" t="s">
        <v>1137</v>
      </c>
      <c r="D135" t="s">
        <v>2</v>
      </c>
      <c r="E135" t="s">
        <v>965</v>
      </c>
    </row>
    <row r="136" spans="1:5" x14ac:dyDescent="0.2">
      <c r="A136" t="s">
        <v>9</v>
      </c>
      <c r="B136" t="s">
        <v>1138</v>
      </c>
      <c r="C136" t="s">
        <v>880</v>
      </c>
      <c r="D136" t="s">
        <v>2</v>
      </c>
      <c r="E136" t="s">
        <v>965</v>
      </c>
    </row>
    <row r="137" spans="1:5" x14ac:dyDescent="0.2">
      <c r="A137" t="s">
        <v>9</v>
      </c>
      <c r="B137" t="s">
        <v>1138</v>
      </c>
      <c r="C137" t="s">
        <v>1139</v>
      </c>
      <c r="D137" t="s">
        <v>2</v>
      </c>
      <c r="E137" t="s">
        <v>965</v>
      </c>
    </row>
    <row r="138" spans="1:5" x14ac:dyDescent="0.2">
      <c r="A138" t="s">
        <v>3</v>
      </c>
      <c r="B138" t="s">
        <v>1140</v>
      </c>
      <c r="C138" t="s">
        <v>726</v>
      </c>
      <c r="D138" t="s">
        <v>2</v>
      </c>
      <c r="E138" t="s">
        <v>965</v>
      </c>
    </row>
    <row r="139" spans="1:5" x14ac:dyDescent="0.2">
      <c r="A139" t="s">
        <v>9</v>
      </c>
      <c r="B139" t="s">
        <v>1140</v>
      </c>
      <c r="C139" t="s">
        <v>1141</v>
      </c>
      <c r="D139" t="s">
        <v>2</v>
      </c>
      <c r="E139" t="s">
        <v>965</v>
      </c>
    </row>
    <row r="140" spans="1:5" x14ac:dyDescent="0.2">
      <c r="A140" t="s">
        <v>3</v>
      </c>
      <c r="B140" t="s">
        <v>1142</v>
      </c>
      <c r="C140" t="s">
        <v>1143</v>
      </c>
      <c r="D140" t="s">
        <v>2</v>
      </c>
      <c r="E140" t="s">
        <v>965</v>
      </c>
    </row>
    <row r="141" spans="1:5" x14ac:dyDescent="0.2">
      <c r="A141" t="s">
        <v>6</v>
      </c>
      <c r="B141" t="s">
        <v>1142</v>
      </c>
      <c r="C141" t="s">
        <v>1144</v>
      </c>
      <c r="D141" t="s">
        <v>1142</v>
      </c>
      <c r="E141" t="s">
        <v>965</v>
      </c>
    </row>
    <row r="142" spans="1:5" x14ac:dyDescent="0.2">
      <c r="A142" t="s">
        <v>6</v>
      </c>
      <c r="B142" t="s">
        <v>1142</v>
      </c>
      <c r="C142" t="s">
        <v>1145</v>
      </c>
      <c r="D142" t="s">
        <v>1142</v>
      </c>
      <c r="E142" t="s">
        <v>965</v>
      </c>
    </row>
    <row r="143" spans="1:5" x14ac:dyDescent="0.2">
      <c r="A143" t="s">
        <v>6</v>
      </c>
      <c r="B143" t="s">
        <v>1146</v>
      </c>
      <c r="C143" t="s">
        <v>1147</v>
      </c>
      <c r="D143" t="s">
        <v>1146</v>
      </c>
      <c r="E143" t="s">
        <v>965</v>
      </c>
    </row>
    <row r="144" spans="1:5" x14ac:dyDescent="0.2">
      <c r="A144" t="s">
        <v>9</v>
      </c>
      <c r="B144" t="s">
        <v>1146</v>
      </c>
      <c r="C144" t="s">
        <v>1148</v>
      </c>
      <c r="D144" t="s">
        <v>2</v>
      </c>
      <c r="E144" t="s">
        <v>965</v>
      </c>
    </row>
    <row r="145" spans="1:5" x14ac:dyDescent="0.2">
      <c r="A145" t="s">
        <v>3</v>
      </c>
      <c r="B145" t="s">
        <v>1149</v>
      </c>
      <c r="C145" t="s">
        <v>1150</v>
      </c>
      <c r="D145" t="s">
        <v>2</v>
      </c>
      <c r="E145" t="s">
        <v>965</v>
      </c>
    </row>
    <row r="146" spans="1:5" x14ac:dyDescent="0.2">
      <c r="A146" t="s">
        <v>9</v>
      </c>
      <c r="B146" t="s">
        <v>1149</v>
      </c>
      <c r="C146" t="s">
        <v>1151</v>
      </c>
      <c r="D146" t="s">
        <v>2</v>
      </c>
      <c r="E146" t="s">
        <v>965</v>
      </c>
    </row>
    <row r="147" spans="1:5" x14ac:dyDescent="0.2">
      <c r="A147" t="s">
        <v>3</v>
      </c>
      <c r="B147" t="s">
        <v>1152</v>
      </c>
      <c r="C147" t="s">
        <v>1153</v>
      </c>
      <c r="D147" t="s">
        <v>2</v>
      </c>
      <c r="E147" t="s">
        <v>965</v>
      </c>
    </row>
    <row r="148" spans="1:5" x14ac:dyDescent="0.2">
      <c r="A148" t="s">
        <v>6</v>
      </c>
      <c r="B148" t="s">
        <v>1154</v>
      </c>
      <c r="C148" t="s">
        <v>1155</v>
      </c>
      <c r="D148" t="s">
        <v>1157</v>
      </c>
      <c r="E148" t="s">
        <v>965</v>
      </c>
    </row>
    <row r="149" spans="1:5" x14ac:dyDescent="0.2">
      <c r="A149" t="s">
        <v>9</v>
      </c>
      <c r="B149" t="s">
        <v>1154</v>
      </c>
      <c r="C149" t="s">
        <v>1156</v>
      </c>
      <c r="D149" t="s">
        <v>2</v>
      </c>
      <c r="E149" t="s">
        <v>965</v>
      </c>
    </row>
    <row r="150" spans="1:5" x14ac:dyDescent="0.2">
      <c r="A150" t="s">
        <v>9</v>
      </c>
      <c r="B150" t="s">
        <v>1157</v>
      </c>
      <c r="C150" t="s">
        <v>1158</v>
      </c>
      <c r="D150" t="s">
        <v>2</v>
      </c>
      <c r="E150" t="s">
        <v>965</v>
      </c>
    </row>
    <row r="151" spans="1:5" x14ac:dyDescent="0.2">
      <c r="A151" t="s">
        <v>6</v>
      </c>
      <c r="B151" t="s">
        <v>1157</v>
      </c>
      <c r="C151" t="s">
        <v>1159</v>
      </c>
      <c r="D151" t="s">
        <v>1157</v>
      </c>
      <c r="E151" t="s">
        <v>965</v>
      </c>
    </row>
    <row r="152" spans="1:5" x14ac:dyDescent="0.2">
      <c r="A152" t="s">
        <v>3</v>
      </c>
      <c r="B152" t="s">
        <v>1157</v>
      </c>
      <c r="C152" t="s">
        <v>719</v>
      </c>
      <c r="D152" t="s">
        <v>2</v>
      </c>
      <c r="E152" t="s">
        <v>965</v>
      </c>
    </row>
    <row r="153" spans="1:5" x14ac:dyDescent="0.2">
      <c r="A153" t="s">
        <v>6</v>
      </c>
      <c r="B153" t="s">
        <v>1160</v>
      </c>
      <c r="C153" t="s">
        <v>1161</v>
      </c>
      <c r="D153" t="s">
        <v>1160</v>
      </c>
      <c r="E153" t="s">
        <v>965</v>
      </c>
    </row>
    <row r="154" spans="1:5" x14ac:dyDescent="0.2">
      <c r="A154" t="s">
        <v>6</v>
      </c>
      <c r="B154" t="s">
        <v>1162</v>
      </c>
      <c r="C154" t="s">
        <v>1163</v>
      </c>
      <c r="D154" t="s">
        <v>1162</v>
      </c>
      <c r="E154" t="s">
        <v>965</v>
      </c>
    </row>
    <row r="155" spans="1:5" x14ac:dyDescent="0.2">
      <c r="A155" t="s">
        <v>9</v>
      </c>
      <c r="B155" t="s">
        <v>1162</v>
      </c>
      <c r="C155" t="s">
        <v>1164</v>
      </c>
      <c r="D155" t="s">
        <v>2</v>
      </c>
      <c r="E155" t="s">
        <v>965</v>
      </c>
    </row>
    <row r="156" spans="1:5" x14ac:dyDescent="0.2">
      <c r="A156" t="s">
        <v>9</v>
      </c>
      <c r="B156" t="s">
        <v>1165</v>
      </c>
      <c r="C156" t="s">
        <v>1166</v>
      </c>
      <c r="D156" t="s">
        <v>2</v>
      </c>
      <c r="E156" t="s">
        <v>965</v>
      </c>
    </row>
    <row r="157" spans="1:5" x14ac:dyDescent="0.2">
      <c r="A157" t="s">
        <v>9</v>
      </c>
      <c r="B157" t="s">
        <v>1165</v>
      </c>
      <c r="C157" t="s">
        <v>1167</v>
      </c>
      <c r="D157" t="s">
        <v>2</v>
      </c>
      <c r="E157" t="s">
        <v>965</v>
      </c>
    </row>
    <row r="158" spans="1:5" x14ac:dyDescent="0.2">
      <c r="A158" t="s">
        <v>9</v>
      </c>
      <c r="B158" t="s">
        <v>1165</v>
      </c>
      <c r="C158" t="s">
        <v>1168</v>
      </c>
      <c r="D158" t="s">
        <v>2</v>
      </c>
      <c r="E158" t="s">
        <v>965</v>
      </c>
    </row>
    <row r="159" spans="1:5" x14ac:dyDescent="0.2">
      <c r="A159" t="s">
        <v>3</v>
      </c>
      <c r="B159" t="s">
        <v>1165</v>
      </c>
      <c r="C159" t="s">
        <v>1169</v>
      </c>
      <c r="D159" t="s">
        <v>2</v>
      </c>
      <c r="E159" t="s">
        <v>965</v>
      </c>
    </row>
    <row r="160" spans="1:5" x14ac:dyDescent="0.2">
      <c r="A160" t="s">
        <v>6</v>
      </c>
      <c r="B160" t="s">
        <v>1165</v>
      </c>
      <c r="C160" t="s">
        <v>1170</v>
      </c>
      <c r="D160" t="s">
        <v>1165</v>
      </c>
      <c r="E160" t="s">
        <v>965</v>
      </c>
    </row>
    <row r="161" spans="1:5" x14ac:dyDescent="0.2">
      <c r="A161" t="s">
        <v>6</v>
      </c>
      <c r="B161" t="s">
        <v>1165</v>
      </c>
      <c r="C161" t="s">
        <v>1171</v>
      </c>
      <c r="D161" t="s">
        <v>1646</v>
      </c>
      <c r="E161" t="s">
        <v>965</v>
      </c>
    </row>
    <row r="162" spans="1:5" x14ac:dyDescent="0.2">
      <c r="A162" t="s">
        <v>6</v>
      </c>
      <c r="B162" t="s">
        <v>1165</v>
      </c>
      <c r="C162" t="s">
        <v>1172</v>
      </c>
      <c r="D162" t="s">
        <v>1165</v>
      </c>
      <c r="E162" t="s">
        <v>965</v>
      </c>
    </row>
    <row r="163" spans="1:5" x14ac:dyDescent="0.2">
      <c r="A163" t="s">
        <v>6</v>
      </c>
      <c r="B163" t="s">
        <v>1173</v>
      </c>
      <c r="C163" t="s">
        <v>1174</v>
      </c>
      <c r="D163" t="s">
        <v>1213</v>
      </c>
      <c r="E163" t="s">
        <v>965</v>
      </c>
    </row>
    <row r="164" spans="1:5" x14ac:dyDescent="0.2">
      <c r="A164" t="s">
        <v>6</v>
      </c>
      <c r="B164" t="s">
        <v>1175</v>
      </c>
      <c r="C164" t="s">
        <v>1176</v>
      </c>
      <c r="D164" t="s">
        <v>1175</v>
      </c>
      <c r="E164" t="s">
        <v>965</v>
      </c>
    </row>
    <row r="165" spans="1:5" x14ac:dyDescent="0.2">
      <c r="A165" t="s">
        <v>3</v>
      </c>
      <c r="B165" t="s">
        <v>1175</v>
      </c>
      <c r="C165" t="s">
        <v>1177</v>
      </c>
      <c r="D165" t="s">
        <v>2</v>
      </c>
      <c r="E165" t="s">
        <v>965</v>
      </c>
    </row>
    <row r="166" spans="1:5" x14ac:dyDescent="0.2">
      <c r="A166" t="s">
        <v>6</v>
      </c>
      <c r="B166" t="s">
        <v>1175</v>
      </c>
      <c r="C166" t="s">
        <v>1178</v>
      </c>
      <c r="D166" t="s">
        <v>1165</v>
      </c>
      <c r="E166" t="s">
        <v>965</v>
      </c>
    </row>
    <row r="167" spans="1:5" x14ac:dyDescent="0.2">
      <c r="A167" t="s">
        <v>6</v>
      </c>
      <c r="B167" t="s">
        <v>1175</v>
      </c>
      <c r="C167" t="s">
        <v>1179</v>
      </c>
      <c r="D167" t="s">
        <v>1213</v>
      </c>
      <c r="E167" t="s">
        <v>965</v>
      </c>
    </row>
    <row r="168" spans="1:5" x14ac:dyDescent="0.2">
      <c r="A168" t="s">
        <v>9</v>
      </c>
      <c r="B168" t="s">
        <v>1175</v>
      </c>
      <c r="C168" t="s">
        <v>877</v>
      </c>
      <c r="D168" t="s">
        <v>2</v>
      </c>
      <c r="E168" t="s">
        <v>965</v>
      </c>
    </row>
    <row r="169" spans="1:5" x14ac:dyDescent="0.2">
      <c r="A169" t="s">
        <v>9</v>
      </c>
      <c r="B169" t="s">
        <v>1175</v>
      </c>
      <c r="C169" t="s">
        <v>1180</v>
      </c>
      <c r="D169" t="s">
        <v>2</v>
      </c>
      <c r="E169" t="s">
        <v>965</v>
      </c>
    </row>
    <row r="170" spans="1:5" x14ac:dyDescent="0.2">
      <c r="A170" t="s">
        <v>3</v>
      </c>
      <c r="B170" t="s">
        <v>1175</v>
      </c>
      <c r="C170" t="s">
        <v>1181</v>
      </c>
      <c r="D170" t="s">
        <v>2</v>
      </c>
      <c r="E170" t="s">
        <v>965</v>
      </c>
    </row>
    <row r="171" spans="1:5" x14ac:dyDescent="0.2">
      <c r="A171" t="s">
        <v>6</v>
      </c>
      <c r="B171" t="s">
        <v>1182</v>
      </c>
      <c r="C171" t="s">
        <v>1183</v>
      </c>
      <c r="D171" t="s">
        <v>1647</v>
      </c>
      <c r="E171" t="s">
        <v>965</v>
      </c>
    </row>
    <row r="172" spans="1:5" x14ac:dyDescent="0.2">
      <c r="A172" t="s">
        <v>3</v>
      </c>
      <c r="B172" t="s">
        <v>1182</v>
      </c>
      <c r="C172" t="s">
        <v>1184</v>
      </c>
      <c r="D172" t="s">
        <v>2</v>
      </c>
      <c r="E172" t="s">
        <v>965</v>
      </c>
    </row>
    <row r="173" spans="1:5" x14ac:dyDescent="0.2">
      <c r="A173" t="s">
        <v>9</v>
      </c>
      <c r="B173" t="s">
        <v>1185</v>
      </c>
      <c r="C173" t="s">
        <v>1186</v>
      </c>
      <c r="D173" t="s">
        <v>2</v>
      </c>
      <c r="E173" t="s">
        <v>965</v>
      </c>
    </row>
    <row r="174" spans="1:5" x14ac:dyDescent="0.2">
      <c r="A174" t="s">
        <v>6</v>
      </c>
      <c r="B174" t="s">
        <v>1185</v>
      </c>
      <c r="C174" t="s">
        <v>1187</v>
      </c>
      <c r="D174" t="s">
        <v>1185</v>
      </c>
      <c r="E174" t="s">
        <v>965</v>
      </c>
    </row>
    <row r="175" spans="1:5" x14ac:dyDescent="0.2">
      <c r="A175" t="s">
        <v>6</v>
      </c>
      <c r="B175" t="s">
        <v>1188</v>
      </c>
      <c r="C175" t="s">
        <v>1189</v>
      </c>
      <c r="D175" t="s">
        <v>1188</v>
      </c>
      <c r="E175" t="s">
        <v>965</v>
      </c>
    </row>
    <row r="176" spans="1:5" x14ac:dyDescent="0.2">
      <c r="A176" t="s">
        <v>6</v>
      </c>
      <c r="B176" t="s">
        <v>1188</v>
      </c>
      <c r="C176" t="s">
        <v>1190</v>
      </c>
      <c r="D176" t="s">
        <v>1188</v>
      </c>
      <c r="E176" t="s">
        <v>965</v>
      </c>
    </row>
    <row r="177" spans="1:5" x14ac:dyDescent="0.2">
      <c r="A177" t="s">
        <v>9</v>
      </c>
      <c r="B177" t="s">
        <v>1188</v>
      </c>
      <c r="C177" t="s">
        <v>1191</v>
      </c>
      <c r="D177" t="s">
        <v>2</v>
      </c>
      <c r="E177" t="s">
        <v>965</v>
      </c>
    </row>
    <row r="178" spans="1:5" x14ac:dyDescent="0.2">
      <c r="A178" t="s">
        <v>6</v>
      </c>
      <c r="B178" t="s">
        <v>1188</v>
      </c>
      <c r="C178" t="s">
        <v>1192</v>
      </c>
      <c r="D178" t="s">
        <v>1188</v>
      </c>
      <c r="E178" t="s">
        <v>965</v>
      </c>
    </row>
    <row r="179" spans="1:5" x14ac:dyDescent="0.2">
      <c r="A179" t="s">
        <v>9</v>
      </c>
      <c r="B179" t="s">
        <v>1193</v>
      </c>
      <c r="C179" t="s">
        <v>1194</v>
      </c>
      <c r="D179" t="s">
        <v>2</v>
      </c>
      <c r="E179" t="s">
        <v>965</v>
      </c>
    </row>
    <row r="180" spans="1:5" x14ac:dyDescent="0.2">
      <c r="A180" t="s">
        <v>9</v>
      </c>
      <c r="B180" t="s">
        <v>1193</v>
      </c>
      <c r="C180" t="s">
        <v>1195</v>
      </c>
      <c r="D180" t="s">
        <v>2</v>
      </c>
      <c r="E180" t="s">
        <v>965</v>
      </c>
    </row>
    <row r="181" spans="1:5" x14ac:dyDescent="0.2">
      <c r="A181" t="s">
        <v>6</v>
      </c>
      <c r="B181" t="s">
        <v>1193</v>
      </c>
      <c r="C181" t="s">
        <v>1196</v>
      </c>
      <c r="D181" t="s">
        <v>1193</v>
      </c>
      <c r="E181" t="s">
        <v>965</v>
      </c>
    </row>
    <row r="182" spans="1:5" x14ac:dyDescent="0.2">
      <c r="A182" t="s">
        <v>9</v>
      </c>
      <c r="B182" t="s">
        <v>1197</v>
      </c>
      <c r="C182" t="s">
        <v>1198</v>
      </c>
      <c r="D182" t="s">
        <v>2</v>
      </c>
      <c r="E182" t="s">
        <v>965</v>
      </c>
    </row>
    <row r="183" spans="1:5" x14ac:dyDescent="0.2">
      <c r="A183" t="s">
        <v>3</v>
      </c>
      <c r="B183" t="s">
        <v>1199</v>
      </c>
      <c r="C183" t="s">
        <v>1200</v>
      </c>
      <c r="D183" t="s">
        <v>2</v>
      </c>
      <c r="E183" t="s">
        <v>965</v>
      </c>
    </row>
    <row r="184" spans="1:5" x14ac:dyDescent="0.2">
      <c r="A184" t="s">
        <v>11</v>
      </c>
      <c r="B184" t="s">
        <v>1199</v>
      </c>
      <c r="C184" t="s">
        <v>1201</v>
      </c>
      <c r="D184" t="s">
        <v>2</v>
      </c>
      <c r="E184" t="s">
        <v>965</v>
      </c>
    </row>
    <row r="185" spans="1:5" x14ac:dyDescent="0.2">
      <c r="A185" t="s">
        <v>9</v>
      </c>
      <c r="B185" t="s">
        <v>1202</v>
      </c>
      <c r="C185" t="s">
        <v>1203</v>
      </c>
      <c r="D185" t="s">
        <v>2</v>
      </c>
      <c r="E185" t="s">
        <v>965</v>
      </c>
    </row>
    <row r="186" spans="1:5" x14ac:dyDescent="0.2">
      <c r="A186" t="s">
        <v>6</v>
      </c>
      <c r="B186" t="s">
        <v>1202</v>
      </c>
      <c r="C186" t="s">
        <v>1204</v>
      </c>
      <c r="D186" t="s">
        <v>1202</v>
      </c>
      <c r="E186" t="s">
        <v>965</v>
      </c>
    </row>
    <row r="187" spans="1:5" x14ac:dyDescent="0.2">
      <c r="A187" t="s">
        <v>9</v>
      </c>
      <c r="B187" t="s">
        <v>1202</v>
      </c>
      <c r="C187" t="s">
        <v>1205</v>
      </c>
      <c r="D187" t="s">
        <v>2</v>
      </c>
      <c r="E187" t="s">
        <v>965</v>
      </c>
    </row>
    <row r="188" spans="1:5" x14ac:dyDescent="0.2">
      <c r="A188" t="s">
        <v>9</v>
      </c>
      <c r="B188" t="s">
        <v>1206</v>
      </c>
      <c r="C188" t="s">
        <v>1207</v>
      </c>
      <c r="D188" t="s">
        <v>2</v>
      </c>
      <c r="E188" t="s">
        <v>965</v>
      </c>
    </row>
    <row r="189" spans="1:5" x14ac:dyDescent="0.2">
      <c r="A189" t="s">
        <v>9</v>
      </c>
      <c r="B189" t="s">
        <v>1208</v>
      </c>
      <c r="C189" t="s">
        <v>1209</v>
      </c>
      <c r="D189" t="s">
        <v>2</v>
      </c>
      <c r="E189" t="s">
        <v>965</v>
      </c>
    </row>
    <row r="190" spans="1:5" x14ac:dyDescent="0.2">
      <c r="A190" t="s">
        <v>9</v>
      </c>
      <c r="B190" t="s">
        <v>1210</v>
      </c>
      <c r="C190" t="s">
        <v>1211</v>
      </c>
      <c r="D190" t="s">
        <v>2</v>
      </c>
      <c r="E190" t="s">
        <v>965</v>
      </c>
    </row>
    <row r="191" spans="1:5" x14ac:dyDescent="0.2">
      <c r="A191" t="s">
        <v>11</v>
      </c>
      <c r="B191" t="s">
        <v>1210</v>
      </c>
      <c r="C191" t="s">
        <v>618</v>
      </c>
      <c r="D191" t="s">
        <v>2</v>
      </c>
      <c r="E191" t="s">
        <v>965</v>
      </c>
    </row>
    <row r="192" spans="1:5" x14ac:dyDescent="0.2">
      <c r="A192" t="s">
        <v>9</v>
      </c>
      <c r="B192" t="s">
        <v>1210</v>
      </c>
      <c r="C192" t="s">
        <v>1212</v>
      </c>
      <c r="D192" t="s">
        <v>2</v>
      </c>
      <c r="E192" t="s">
        <v>965</v>
      </c>
    </row>
    <row r="193" spans="1:5" x14ac:dyDescent="0.2">
      <c r="A193" t="s">
        <v>9</v>
      </c>
      <c r="B193" t="s">
        <v>1213</v>
      </c>
      <c r="C193" t="s">
        <v>1214</v>
      </c>
      <c r="D193" t="s">
        <v>2</v>
      </c>
      <c r="E193" t="s">
        <v>965</v>
      </c>
    </row>
    <row r="194" spans="1:5" x14ac:dyDescent="0.2">
      <c r="A194" t="s">
        <v>9</v>
      </c>
      <c r="B194" t="s">
        <v>1215</v>
      </c>
      <c r="C194" t="s">
        <v>1216</v>
      </c>
      <c r="D194" t="s">
        <v>2</v>
      </c>
      <c r="E194" t="s">
        <v>965</v>
      </c>
    </row>
    <row r="195" spans="1:5" x14ac:dyDescent="0.2">
      <c r="A195" t="s">
        <v>6</v>
      </c>
      <c r="B195" t="s">
        <v>1215</v>
      </c>
      <c r="C195" t="s">
        <v>1217</v>
      </c>
      <c r="D195" t="s">
        <v>1219</v>
      </c>
      <c r="E195" t="s">
        <v>965</v>
      </c>
    </row>
    <row r="196" spans="1:5" x14ac:dyDescent="0.2">
      <c r="A196" t="s">
        <v>9</v>
      </c>
      <c r="B196" t="s">
        <v>1215</v>
      </c>
      <c r="C196" t="s">
        <v>1218</v>
      </c>
      <c r="D196" t="s">
        <v>2</v>
      </c>
      <c r="E196" t="s">
        <v>965</v>
      </c>
    </row>
    <row r="197" spans="1:5" x14ac:dyDescent="0.2">
      <c r="A197" t="s">
        <v>6</v>
      </c>
      <c r="B197" t="s">
        <v>1219</v>
      </c>
      <c r="C197" t="s">
        <v>1220</v>
      </c>
      <c r="D197" t="s">
        <v>1219</v>
      </c>
      <c r="E197" t="s">
        <v>965</v>
      </c>
    </row>
    <row r="198" spans="1:5" x14ac:dyDescent="0.2">
      <c r="A198" t="s">
        <v>6</v>
      </c>
      <c r="B198" t="s">
        <v>1221</v>
      </c>
      <c r="C198" t="s">
        <v>1222</v>
      </c>
      <c r="D198" t="s">
        <v>1221</v>
      </c>
      <c r="E198" t="s">
        <v>965</v>
      </c>
    </row>
    <row r="199" spans="1:5" x14ac:dyDescent="0.2">
      <c r="A199" t="s">
        <v>6</v>
      </c>
      <c r="B199" t="s">
        <v>1221</v>
      </c>
      <c r="C199" t="s">
        <v>1223</v>
      </c>
      <c r="D199" t="s">
        <v>1221</v>
      </c>
      <c r="E199" t="s">
        <v>965</v>
      </c>
    </row>
    <row r="200" spans="1:5" x14ac:dyDescent="0.2">
      <c r="A200" t="s">
        <v>9</v>
      </c>
      <c r="B200" t="s">
        <v>1221</v>
      </c>
      <c r="C200" t="s">
        <v>1224</v>
      </c>
      <c r="D200" t="s">
        <v>1380</v>
      </c>
      <c r="E200" t="s">
        <v>965</v>
      </c>
    </row>
    <row r="201" spans="1:5" x14ac:dyDescent="0.2">
      <c r="A201" t="s">
        <v>9</v>
      </c>
      <c r="B201" t="s">
        <v>1225</v>
      </c>
      <c r="C201" t="s">
        <v>1226</v>
      </c>
      <c r="D201" t="s">
        <v>2</v>
      </c>
      <c r="E201" t="s">
        <v>965</v>
      </c>
    </row>
    <row r="202" spans="1:5" x14ac:dyDescent="0.2">
      <c r="A202" t="s">
        <v>6</v>
      </c>
      <c r="B202" t="s">
        <v>1225</v>
      </c>
      <c r="C202" t="s">
        <v>1227</v>
      </c>
      <c r="D202" t="s">
        <v>1225</v>
      </c>
      <c r="E202" t="s">
        <v>965</v>
      </c>
    </row>
    <row r="203" spans="1:5" x14ac:dyDescent="0.2">
      <c r="A203" t="s">
        <v>9</v>
      </c>
      <c r="B203" t="s">
        <v>1225</v>
      </c>
      <c r="C203" t="s">
        <v>1228</v>
      </c>
      <c r="D203" t="s">
        <v>2</v>
      </c>
      <c r="E203" t="s">
        <v>965</v>
      </c>
    </row>
    <row r="204" spans="1:5" x14ac:dyDescent="0.2">
      <c r="A204" t="s">
        <v>9</v>
      </c>
      <c r="B204" t="s">
        <v>1225</v>
      </c>
      <c r="C204" t="s">
        <v>1229</v>
      </c>
      <c r="D204" t="s">
        <v>2</v>
      </c>
      <c r="E204" t="s">
        <v>965</v>
      </c>
    </row>
    <row r="205" spans="1:5" x14ac:dyDescent="0.2">
      <c r="A205" t="s">
        <v>9</v>
      </c>
      <c r="B205" t="s">
        <v>1225</v>
      </c>
      <c r="C205" t="s">
        <v>1230</v>
      </c>
      <c r="D205" t="s">
        <v>2</v>
      </c>
      <c r="E205" t="s">
        <v>965</v>
      </c>
    </row>
    <row r="206" spans="1:5" x14ac:dyDescent="0.2">
      <c r="A206" t="s">
        <v>6</v>
      </c>
      <c r="B206" t="s">
        <v>1231</v>
      </c>
      <c r="C206" t="s">
        <v>1232</v>
      </c>
      <c r="D206" t="s">
        <v>1231</v>
      </c>
      <c r="E206" t="s">
        <v>965</v>
      </c>
    </row>
    <row r="207" spans="1:5" x14ac:dyDescent="0.2">
      <c r="A207" t="s">
        <v>6</v>
      </c>
      <c r="B207" t="s">
        <v>1231</v>
      </c>
      <c r="C207" t="s">
        <v>1233</v>
      </c>
      <c r="D207" t="s">
        <v>1241</v>
      </c>
      <c r="E207" t="s">
        <v>965</v>
      </c>
    </row>
    <row r="208" spans="1:5" x14ac:dyDescent="0.2">
      <c r="A208" t="s">
        <v>9</v>
      </c>
      <c r="B208" t="s">
        <v>1231</v>
      </c>
      <c r="C208" t="s">
        <v>839</v>
      </c>
      <c r="D208" t="s">
        <v>2</v>
      </c>
      <c r="E208" t="s">
        <v>965</v>
      </c>
    </row>
    <row r="209" spans="1:5" x14ac:dyDescent="0.2">
      <c r="A209" t="s">
        <v>6</v>
      </c>
      <c r="B209" t="s">
        <v>1234</v>
      </c>
      <c r="C209" t="s">
        <v>1235</v>
      </c>
      <c r="D209" t="s">
        <v>1648</v>
      </c>
      <c r="E209" t="s">
        <v>965</v>
      </c>
    </row>
    <row r="210" spans="1:5" x14ac:dyDescent="0.2">
      <c r="A210" t="s">
        <v>6</v>
      </c>
      <c r="B210" t="s">
        <v>1236</v>
      </c>
      <c r="C210" t="s">
        <v>1237</v>
      </c>
      <c r="D210" t="s">
        <v>1236</v>
      </c>
      <c r="E210" t="s">
        <v>965</v>
      </c>
    </row>
    <row r="211" spans="1:5" x14ac:dyDescent="0.2">
      <c r="A211" t="s">
        <v>3</v>
      </c>
      <c r="B211" t="s">
        <v>1238</v>
      </c>
      <c r="C211" t="s">
        <v>1239</v>
      </c>
      <c r="D211" t="s">
        <v>2</v>
      </c>
      <c r="E211" t="s">
        <v>965</v>
      </c>
    </row>
    <row r="212" spans="1:5" x14ac:dyDescent="0.2">
      <c r="A212" t="s">
        <v>6</v>
      </c>
      <c r="B212" t="s">
        <v>1238</v>
      </c>
      <c r="C212" t="s">
        <v>1240</v>
      </c>
      <c r="D212" t="s">
        <v>1241</v>
      </c>
      <c r="E212" t="s">
        <v>965</v>
      </c>
    </row>
    <row r="213" spans="1:5" x14ac:dyDescent="0.2">
      <c r="A213" t="s">
        <v>9</v>
      </c>
      <c r="B213" t="s">
        <v>1241</v>
      </c>
      <c r="C213" t="s">
        <v>1242</v>
      </c>
      <c r="D213" t="s">
        <v>2</v>
      </c>
      <c r="E213" t="s">
        <v>965</v>
      </c>
    </row>
    <row r="214" spans="1:5" x14ac:dyDescent="0.2">
      <c r="A214" t="s">
        <v>9</v>
      </c>
      <c r="B214" t="s">
        <v>1243</v>
      </c>
      <c r="C214" t="s">
        <v>1244</v>
      </c>
      <c r="D214" t="s">
        <v>2</v>
      </c>
      <c r="E214" t="s">
        <v>965</v>
      </c>
    </row>
    <row r="215" spans="1:5" x14ac:dyDescent="0.2">
      <c r="A215" t="s">
        <v>6</v>
      </c>
      <c r="B215" t="s">
        <v>1243</v>
      </c>
      <c r="C215" t="s">
        <v>1245</v>
      </c>
      <c r="D215" t="s">
        <v>1243</v>
      </c>
      <c r="E215" t="s">
        <v>965</v>
      </c>
    </row>
    <row r="216" spans="1:5" x14ac:dyDescent="0.2">
      <c r="A216" t="s">
        <v>9</v>
      </c>
      <c r="B216" t="s">
        <v>1246</v>
      </c>
      <c r="C216" t="s">
        <v>1247</v>
      </c>
      <c r="D216" t="s">
        <v>2</v>
      </c>
      <c r="E216" t="s">
        <v>965</v>
      </c>
    </row>
    <row r="217" spans="1:5" x14ac:dyDescent="0.2">
      <c r="A217" t="s">
        <v>9</v>
      </c>
      <c r="B217" t="s">
        <v>1246</v>
      </c>
      <c r="C217" t="s">
        <v>1248</v>
      </c>
      <c r="D217" t="s">
        <v>2</v>
      </c>
      <c r="E217" t="s">
        <v>965</v>
      </c>
    </row>
    <row r="218" spans="1:5" x14ac:dyDescent="0.2">
      <c r="A218" t="s">
        <v>6</v>
      </c>
      <c r="B218" t="s">
        <v>1249</v>
      </c>
      <c r="C218" t="s">
        <v>1250</v>
      </c>
      <c r="D218" t="s">
        <v>1249</v>
      </c>
      <c r="E218" t="s">
        <v>965</v>
      </c>
    </row>
    <row r="219" spans="1:5" x14ac:dyDescent="0.2">
      <c r="A219" t="s">
        <v>9</v>
      </c>
      <c r="B219" t="s">
        <v>1251</v>
      </c>
      <c r="C219" t="s">
        <v>791</v>
      </c>
      <c r="D219" t="s">
        <v>2</v>
      </c>
      <c r="E219" t="s">
        <v>965</v>
      </c>
    </row>
    <row r="220" spans="1:5" x14ac:dyDescent="0.2">
      <c r="A220" t="s">
        <v>9</v>
      </c>
      <c r="B220" t="s">
        <v>1252</v>
      </c>
      <c r="C220" t="s">
        <v>1253</v>
      </c>
      <c r="D220" t="s">
        <v>2</v>
      </c>
      <c r="E220" t="s">
        <v>965</v>
      </c>
    </row>
    <row r="221" spans="1:5" x14ac:dyDescent="0.2">
      <c r="A221" t="s">
        <v>9</v>
      </c>
      <c r="B221" t="s">
        <v>1252</v>
      </c>
      <c r="C221" t="s">
        <v>1254</v>
      </c>
      <c r="D221" t="s">
        <v>2</v>
      </c>
      <c r="E221" t="s">
        <v>965</v>
      </c>
    </row>
    <row r="222" spans="1:5" x14ac:dyDescent="0.2">
      <c r="A222" t="s">
        <v>9</v>
      </c>
      <c r="B222" t="s">
        <v>1255</v>
      </c>
      <c r="C222" t="s">
        <v>856</v>
      </c>
      <c r="D222" t="s">
        <v>2</v>
      </c>
      <c r="E222" t="s">
        <v>965</v>
      </c>
    </row>
    <row r="223" spans="1:5" x14ac:dyDescent="0.2">
      <c r="A223" t="s">
        <v>9</v>
      </c>
      <c r="B223" t="s">
        <v>1255</v>
      </c>
      <c r="C223" t="s">
        <v>1256</v>
      </c>
      <c r="D223" t="s">
        <v>2</v>
      </c>
      <c r="E223" t="s">
        <v>965</v>
      </c>
    </row>
    <row r="224" spans="1:5" x14ac:dyDescent="0.2">
      <c r="A224" t="s">
        <v>6</v>
      </c>
      <c r="B224" t="s">
        <v>1257</v>
      </c>
      <c r="C224" t="s">
        <v>1258</v>
      </c>
      <c r="D224" t="s">
        <v>1649</v>
      </c>
      <c r="E224" t="s">
        <v>965</v>
      </c>
    </row>
    <row r="225" spans="1:5" x14ac:dyDescent="0.2">
      <c r="A225" t="s">
        <v>6</v>
      </c>
      <c r="B225" t="s">
        <v>1259</v>
      </c>
      <c r="C225" t="s">
        <v>1260</v>
      </c>
      <c r="D225" t="s">
        <v>1259</v>
      </c>
      <c r="E225" t="s">
        <v>965</v>
      </c>
    </row>
    <row r="226" spans="1:5" x14ac:dyDescent="0.2">
      <c r="A226" t="s">
        <v>9</v>
      </c>
      <c r="B226" t="s">
        <v>1259</v>
      </c>
      <c r="C226" t="s">
        <v>1261</v>
      </c>
      <c r="D226" t="s">
        <v>2</v>
      </c>
      <c r="E226" t="s">
        <v>965</v>
      </c>
    </row>
    <row r="227" spans="1:5" x14ac:dyDescent="0.2">
      <c r="A227" t="s">
        <v>11</v>
      </c>
      <c r="B227" t="s">
        <v>1262</v>
      </c>
      <c r="C227" t="s">
        <v>724</v>
      </c>
      <c r="D227" t="s">
        <v>2</v>
      </c>
      <c r="E227" t="s">
        <v>965</v>
      </c>
    </row>
    <row r="228" spans="1:5" x14ac:dyDescent="0.2">
      <c r="A228" t="s">
        <v>9</v>
      </c>
      <c r="B228" t="s">
        <v>1262</v>
      </c>
      <c r="C228" t="s">
        <v>763</v>
      </c>
      <c r="D228" t="s">
        <v>2</v>
      </c>
      <c r="E228" t="s">
        <v>965</v>
      </c>
    </row>
    <row r="229" spans="1:5" x14ac:dyDescent="0.2">
      <c r="A229" t="s">
        <v>6</v>
      </c>
      <c r="B229" t="s">
        <v>1263</v>
      </c>
      <c r="C229" t="s">
        <v>1264</v>
      </c>
      <c r="D229" t="s">
        <v>1263</v>
      </c>
      <c r="E229" t="s">
        <v>965</v>
      </c>
    </row>
    <row r="230" spans="1:5" x14ac:dyDescent="0.2">
      <c r="A230" t="s">
        <v>6</v>
      </c>
      <c r="B230" t="s">
        <v>1265</v>
      </c>
      <c r="C230" t="s">
        <v>1266</v>
      </c>
      <c r="D230" t="s">
        <v>1265</v>
      </c>
      <c r="E230" t="s">
        <v>965</v>
      </c>
    </row>
    <row r="231" spans="1:5" x14ac:dyDescent="0.2">
      <c r="A231" t="s">
        <v>9</v>
      </c>
      <c r="B231" t="s">
        <v>1265</v>
      </c>
      <c r="C231" t="s">
        <v>924</v>
      </c>
      <c r="D231" t="s">
        <v>2</v>
      </c>
      <c r="E231" t="s">
        <v>965</v>
      </c>
    </row>
    <row r="232" spans="1:5" x14ac:dyDescent="0.2">
      <c r="A232" t="s">
        <v>6</v>
      </c>
      <c r="B232" t="s">
        <v>1267</v>
      </c>
      <c r="C232" t="s">
        <v>1268</v>
      </c>
      <c r="D232" t="s">
        <v>1267</v>
      </c>
      <c r="E232" t="s">
        <v>965</v>
      </c>
    </row>
    <row r="233" spans="1:5" x14ac:dyDescent="0.2">
      <c r="A233" t="s">
        <v>6</v>
      </c>
      <c r="B233" t="s">
        <v>1269</v>
      </c>
      <c r="C233" t="s">
        <v>718</v>
      </c>
      <c r="D233" t="s">
        <v>1269</v>
      </c>
      <c r="E233" t="s">
        <v>965</v>
      </c>
    </row>
    <row r="234" spans="1:5" x14ac:dyDescent="0.2">
      <c r="A234" t="s">
        <v>6</v>
      </c>
      <c r="B234" t="s">
        <v>1269</v>
      </c>
      <c r="C234" t="s">
        <v>921</v>
      </c>
      <c r="D234" t="s">
        <v>1269</v>
      </c>
      <c r="E234" t="s">
        <v>965</v>
      </c>
    </row>
    <row r="235" spans="1:5" x14ac:dyDescent="0.2">
      <c r="A235" t="s">
        <v>6</v>
      </c>
      <c r="B235" t="s">
        <v>1270</v>
      </c>
      <c r="C235" t="s">
        <v>922</v>
      </c>
      <c r="D235" t="s">
        <v>1270</v>
      </c>
      <c r="E235" t="s">
        <v>965</v>
      </c>
    </row>
    <row r="236" spans="1:5" x14ac:dyDescent="0.2">
      <c r="A236" t="s">
        <v>9</v>
      </c>
      <c r="B236" t="s">
        <v>1270</v>
      </c>
      <c r="C236" t="s">
        <v>1271</v>
      </c>
      <c r="D236" t="s">
        <v>2</v>
      </c>
      <c r="E236" t="s">
        <v>965</v>
      </c>
    </row>
    <row r="237" spans="1:5" x14ac:dyDescent="0.2">
      <c r="A237" t="s">
        <v>6</v>
      </c>
      <c r="B237" t="s">
        <v>1272</v>
      </c>
      <c r="C237" t="s">
        <v>1273</v>
      </c>
      <c r="D237" t="s">
        <v>1650</v>
      </c>
      <c r="E237" t="s">
        <v>965</v>
      </c>
    </row>
    <row r="238" spans="1:5" x14ac:dyDescent="0.2">
      <c r="A238" t="s">
        <v>6</v>
      </c>
      <c r="B238" t="s">
        <v>1272</v>
      </c>
      <c r="C238" t="s">
        <v>1274</v>
      </c>
      <c r="D238" t="s">
        <v>1650</v>
      </c>
      <c r="E238" t="s">
        <v>965</v>
      </c>
    </row>
    <row r="239" spans="1:5" x14ac:dyDescent="0.2">
      <c r="A239" t="s">
        <v>9</v>
      </c>
      <c r="B239" t="s">
        <v>1272</v>
      </c>
      <c r="C239" t="s">
        <v>1275</v>
      </c>
      <c r="D239" t="s">
        <v>2</v>
      </c>
      <c r="E239" t="s">
        <v>965</v>
      </c>
    </row>
    <row r="240" spans="1:5" x14ac:dyDescent="0.2">
      <c r="A240" t="s">
        <v>9</v>
      </c>
      <c r="B240" t="s">
        <v>1272</v>
      </c>
      <c r="C240" t="s">
        <v>1276</v>
      </c>
      <c r="D240" t="s">
        <v>2</v>
      </c>
      <c r="E240" t="s">
        <v>965</v>
      </c>
    </row>
    <row r="241" spans="1:5" x14ac:dyDescent="0.2">
      <c r="A241" t="s">
        <v>9</v>
      </c>
      <c r="B241" t="s">
        <v>1272</v>
      </c>
      <c r="C241" t="s">
        <v>1277</v>
      </c>
      <c r="D241" t="s">
        <v>2</v>
      </c>
      <c r="E241" t="s">
        <v>965</v>
      </c>
    </row>
    <row r="242" spans="1:5" x14ac:dyDescent="0.2">
      <c r="A242" t="s">
        <v>6</v>
      </c>
      <c r="B242" t="s">
        <v>1272</v>
      </c>
      <c r="C242" t="s">
        <v>907</v>
      </c>
      <c r="D242" t="s">
        <v>1272</v>
      </c>
      <c r="E242" t="s">
        <v>965</v>
      </c>
    </row>
    <row r="243" spans="1:5" x14ac:dyDescent="0.2">
      <c r="A243" t="s">
        <v>9</v>
      </c>
      <c r="B243" t="s">
        <v>1272</v>
      </c>
      <c r="C243" t="s">
        <v>1278</v>
      </c>
      <c r="D243" t="s">
        <v>2</v>
      </c>
      <c r="E243" t="s">
        <v>965</v>
      </c>
    </row>
    <row r="244" spans="1:5" x14ac:dyDescent="0.2">
      <c r="A244" t="s">
        <v>9</v>
      </c>
      <c r="B244" t="s">
        <v>1279</v>
      </c>
      <c r="C244" t="s">
        <v>1280</v>
      </c>
      <c r="D244" t="s">
        <v>2</v>
      </c>
      <c r="E244" t="s">
        <v>965</v>
      </c>
    </row>
    <row r="245" spans="1:5" x14ac:dyDescent="0.2">
      <c r="A245" t="s">
        <v>6</v>
      </c>
      <c r="B245" t="s">
        <v>1281</v>
      </c>
      <c r="C245" t="s">
        <v>1282</v>
      </c>
      <c r="D245" t="s">
        <v>1283</v>
      </c>
      <c r="E245" t="s">
        <v>965</v>
      </c>
    </row>
    <row r="246" spans="1:5" x14ac:dyDescent="0.2">
      <c r="A246" t="s">
        <v>6</v>
      </c>
      <c r="B246" t="s">
        <v>1283</v>
      </c>
      <c r="C246" t="s">
        <v>963</v>
      </c>
      <c r="D246" t="s">
        <v>1283</v>
      </c>
      <c r="E246" t="s">
        <v>965</v>
      </c>
    </row>
    <row r="247" spans="1:5" x14ac:dyDescent="0.2">
      <c r="A247" t="s">
        <v>9</v>
      </c>
      <c r="B247" t="s">
        <v>1284</v>
      </c>
      <c r="C247" t="s">
        <v>1285</v>
      </c>
      <c r="D247" t="s">
        <v>2</v>
      </c>
      <c r="E247" t="s">
        <v>965</v>
      </c>
    </row>
    <row r="248" spans="1:5" x14ac:dyDescent="0.2">
      <c r="A248" t="s">
        <v>3</v>
      </c>
      <c r="B248" t="s">
        <v>1284</v>
      </c>
      <c r="C248" t="s">
        <v>1286</v>
      </c>
      <c r="D248" t="s">
        <v>2</v>
      </c>
      <c r="E248" t="s">
        <v>965</v>
      </c>
    </row>
    <row r="249" spans="1:5" x14ac:dyDescent="0.2">
      <c r="A249" t="s">
        <v>9</v>
      </c>
      <c r="B249" t="s">
        <v>1284</v>
      </c>
      <c r="C249" t="s">
        <v>1287</v>
      </c>
      <c r="D249" t="s">
        <v>2</v>
      </c>
      <c r="E249" t="s">
        <v>965</v>
      </c>
    </row>
    <row r="250" spans="1:5" x14ac:dyDescent="0.2">
      <c r="A250" t="s">
        <v>6</v>
      </c>
      <c r="B250" t="s">
        <v>1288</v>
      </c>
      <c r="C250" t="s">
        <v>1289</v>
      </c>
      <c r="D250" t="s">
        <v>1288</v>
      </c>
      <c r="E250" t="s">
        <v>965</v>
      </c>
    </row>
    <row r="251" spans="1:5" x14ac:dyDescent="0.2">
      <c r="A251" t="s">
        <v>9</v>
      </c>
      <c r="B251" t="s">
        <v>1288</v>
      </c>
      <c r="C251" t="s">
        <v>1290</v>
      </c>
      <c r="D251" t="s">
        <v>2</v>
      </c>
      <c r="E251" t="s">
        <v>965</v>
      </c>
    </row>
    <row r="252" spans="1:5" x14ac:dyDescent="0.2">
      <c r="A252" t="s">
        <v>9</v>
      </c>
      <c r="B252" t="s">
        <v>1291</v>
      </c>
      <c r="C252" t="s">
        <v>1292</v>
      </c>
      <c r="D252" t="s">
        <v>2</v>
      </c>
      <c r="E252" t="s">
        <v>965</v>
      </c>
    </row>
    <row r="253" spans="1:5" x14ac:dyDescent="0.2">
      <c r="A253" t="s">
        <v>9</v>
      </c>
      <c r="B253" t="s">
        <v>1293</v>
      </c>
      <c r="C253" t="s">
        <v>1294</v>
      </c>
      <c r="D253" t="s">
        <v>2</v>
      </c>
      <c r="E253" t="s">
        <v>965</v>
      </c>
    </row>
    <row r="254" spans="1:5" x14ac:dyDescent="0.2">
      <c r="A254" t="s">
        <v>9</v>
      </c>
      <c r="B254" t="s">
        <v>1295</v>
      </c>
      <c r="C254" t="s">
        <v>1296</v>
      </c>
      <c r="D254" t="s">
        <v>2</v>
      </c>
      <c r="E254" t="s">
        <v>965</v>
      </c>
    </row>
    <row r="255" spans="1:5" x14ac:dyDescent="0.2">
      <c r="A255" t="s">
        <v>3</v>
      </c>
      <c r="B255" t="s">
        <v>1297</v>
      </c>
      <c r="C255" t="s">
        <v>1298</v>
      </c>
      <c r="D255" t="s">
        <v>2</v>
      </c>
      <c r="E255" t="s">
        <v>965</v>
      </c>
    </row>
    <row r="256" spans="1:5" x14ac:dyDescent="0.2">
      <c r="A256" t="s">
        <v>9</v>
      </c>
      <c r="B256" t="s">
        <v>1299</v>
      </c>
      <c r="C256" t="s">
        <v>848</v>
      </c>
      <c r="D256" t="s">
        <v>2</v>
      </c>
      <c r="E256" t="s">
        <v>965</v>
      </c>
    </row>
    <row r="257" spans="1:5" x14ac:dyDescent="0.2">
      <c r="A257" t="s">
        <v>9</v>
      </c>
      <c r="B257" t="s">
        <v>1300</v>
      </c>
      <c r="C257" t="s">
        <v>1301</v>
      </c>
      <c r="D257" t="s">
        <v>2</v>
      </c>
      <c r="E257" t="s">
        <v>965</v>
      </c>
    </row>
    <row r="258" spans="1:5" x14ac:dyDescent="0.2">
      <c r="A258" t="s">
        <v>3</v>
      </c>
      <c r="B258" t="s">
        <v>1302</v>
      </c>
      <c r="C258" t="s">
        <v>1303</v>
      </c>
      <c r="D258" t="s">
        <v>2</v>
      </c>
      <c r="E258" t="s">
        <v>965</v>
      </c>
    </row>
    <row r="259" spans="1:5" x14ac:dyDescent="0.2">
      <c r="A259" t="s">
        <v>9</v>
      </c>
      <c r="B259" t="s">
        <v>1304</v>
      </c>
      <c r="C259" t="s">
        <v>961</v>
      </c>
      <c r="D259" t="s">
        <v>2</v>
      </c>
      <c r="E259" t="s">
        <v>965</v>
      </c>
    </row>
    <row r="260" spans="1:5" x14ac:dyDescent="0.2">
      <c r="A260" t="s">
        <v>9</v>
      </c>
      <c r="B260" t="s">
        <v>1305</v>
      </c>
      <c r="C260" t="s">
        <v>1306</v>
      </c>
      <c r="D260" t="s">
        <v>1545</v>
      </c>
      <c r="E260" t="s">
        <v>965</v>
      </c>
    </row>
    <row r="261" spans="1:5" x14ac:dyDescent="0.2">
      <c r="A261" t="s">
        <v>9</v>
      </c>
      <c r="B261" t="s">
        <v>1307</v>
      </c>
      <c r="C261" t="s">
        <v>1308</v>
      </c>
      <c r="D261" t="s">
        <v>2</v>
      </c>
      <c r="E261" t="s">
        <v>965</v>
      </c>
    </row>
    <row r="262" spans="1:5" x14ac:dyDescent="0.2">
      <c r="A262" t="s">
        <v>9</v>
      </c>
      <c r="B262" t="s">
        <v>1309</v>
      </c>
      <c r="C262" t="s">
        <v>882</v>
      </c>
      <c r="D262" t="s">
        <v>2</v>
      </c>
      <c r="E262" t="s">
        <v>965</v>
      </c>
    </row>
    <row r="263" spans="1:5" x14ac:dyDescent="0.2">
      <c r="A263" t="s">
        <v>9</v>
      </c>
      <c r="B263" t="s">
        <v>1310</v>
      </c>
      <c r="C263" t="s">
        <v>1311</v>
      </c>
      <c r="D263" t="s">
        <v>2</v>
      </c>
      <c r="E263" t="s">
        <v>965</v>
      </c>
    </row>
    <row r="264" spans="1:5" x14ac:dyDescent="0.2">
      <c r="A264" t="s">
        <v>3</v>
      </c>
      <c r="B264" t="s">
        <v>1312</v>
      </c>
      <c r="C264" t="s">
        <v>1313</v>
      </c>
      <c r="D264" t="s">
        <v>2</v>
      </c>
      <c r="E264" t="s">
        <v>965</v>
      </c>
    </row>
    <row r="265" spans="1:5" x14ac:dyDescent="0.2">
      <c r="A265" t="s">
        <v>9</v>
      </c>
      <c r="B265" t="s">
        <v>1314</v>
      </c>
      <c r="C265" t="s">
        <v>1315</v>
      </c>
      <c r="D265" t="s">
        <v>2</v>
      </c>
      <c r="E265" t="s">
        <v>965</v>
      </c>
    </row>
    <row r="266" spans="1:5" x14ac:dyDescent="0.2">
      <c r="A266" t="s">
        <v>11</v>
      </c>
      <c r="B266" t="s">
        <v>1316</v>
      </c>
      <c r="C266" t="s">
        <v>1317</v>
      </c>
      <c r="D266" t="s">
        <v>2</v>
      </c>
      <c r="E266" t="s">
        <v>965</v>
      </c>
    </row>
    <row r="267" spans="1:5" x14ac:dyDescent="0.2">
      <c r="A267" t="s">
        <v>9</v>
      </c>
      <c r="B267" t="s">
        <v>1318</v>
      </c>
      <c r="C267" t="s">
        <v>871</v>
      </c>
      <c r="D267" t="s">
        <v>2</v>
      </c>
      <c r="E267" t="s">
        <v>965</v>
      </c>
    </row>
    <row r="268" spans="1:5" x14ac:dyDescent="0.2">
      <c r="A268" t="s">
        <v>9</v>
      </c>
      <c r="B268" t="s">
        <v>1319</v>
      </c>
      <c r="C268" t="s">
        <v>1320</v>
      </c>
      <c r="D268" t="s">
        <v>2</v>
      </c>
      <c r="E268" t="s">
        <v>965</v>
      </c>
    </row>
    <row r="269" spans="1:5" x14ac:dyDescent="0.2">
      <c r="A269" t="s">
        <v>3</v>
      </c>
      <c r="B269" t="s">
        <v>1319</v>
      </c>
      <c r="C269" t="s">
        <v>1321</v>
      </c>
      <c r="D269" t="s">
        <v>2</v>
      </c>
      <c r="E269" t="s">
        <v>965</v>
      </c>
    </row>
    <row r="270" spans="1:5" x14ac:dyDescent="0.2">
      <c r="A270" t="s">
        <v>9</v>
      </c>
      <c r="B270" t="s">
        <v>1322</v>
      </c>
      <c r="C270" t="s">
        <v>1323</v>
      </c>
      <c r="D270" t="s">
        <v>2</v>
      </c>
      <c r="E270" t="s">
        <v>965</v>
      </c>
    </row>
    <row r="271" spans="1:5" x14ac:dyDescent="0.2">
      <c r="A271" t="s">
        <v>9</v>
      </c>
      <c r="B271" t="s">
        <v>1324</v>
      </c>
      <c r="C271" t="s">
        <v>747</v>
      </c>
      <c r="D271" t="s">
        <v>2</v>
      </c>
      <c r="E271" t="s">
        <v>965</v>
      </c>
    </row>
    <row r="272" spans="1:5" x14ac:dyDescent="0.2">
      <c r="A272" t="s">
        <v>9</v>
      </c>
      <c r="B272" t="s">
        <v>1325</v>
      </c>
      <c r="C272" t="s">
        <v>1326</v>
      </c>
      <c r="D272" t="s">
        <v>2</v>
      </c>
      <c r="E272" t="s">
        <v>965</v>
      </c>
    </row>
    <row r="273" spans="1:5" x14ac:dyDescent="0.2">
      <c r="A273" t="s">
        <v>9</v>
      </c>
      <c r="B273" t="s">
        <v>1327</v>
      </c>
      <c r="C273" t="s">
        <v>1328</v>
      </c>
      <c r="D273" t="s">
        <v>2</v>
      </c>
      <c r="E273" t="s">
        <v>965</v>
      </c>
    </row>
    <row r="274" spans="1:5" x14ac:dyDescent="0.2">
      <c r="A274" t="s">
        <v>11</v>
      </c>
      <c r="B274" t="s">
        <v>1329</v>
      </c>
      <c r="C274" t="s">
        <v>1330</v>
      </c>
      <c r="D274" t="s">
        <v>2</v>
      </c>
      <c r="E274" t="s">
        <v>965</v>
      </c>
    </row>
    <row r="275" spans="1:5" x14ac:dyDescent="0.2">
      <c r="A275" t="s">
        <v>3</v>
      </c>
      <c r="B275" t="s">
        <v>1329</v>
      </c>
      <c r="C275" t="s">
        <v>1331</v>
      </c>
      <c r="D275" t="s">
        <v>2</v>
      </c>
      <c r="E275" t="s">
        <v>965</v>
      </c>
    </row>
    <row r="276" spans="1:5" x14ac:dyDescent="0.2">
      <c r="A276" t="s">
        <v>9</v>
      </c>
      <c r="B276" t="s">
        <v>1332</v>
      </c>
      <c r="C276" t="s">
        <v>897</v>
      </c>
      <c r="D276" t="s">
        <v>2</v>
      </c>
      <c r="E276" t="s">
        <v>965</v>
      </c>
    </row>
    <row r="277" spans="1:5" x14ac:dyDescent="0.2">
      <c r="A277" t="s">
        <v>9</v>
      </c>
      <c r="B277" t="s">
        <v>1332</v>
      </c>
      <c r="C277" t="s">
        <v>1333</v>
      </c>
      <c r="D277" t="s">
        <v>2</v>
      </c>
      <c r="E277" t="s">
        <v>965</v>
      </c>
    </row>
    <row r="278" spans="1:5" x14ac:dyDescent="0.2">
      <c r="A278" t="s">
        <v>9</v>
      </c>
      <c r="B278" t="s">
        <v>1334</v>
      </c>
      <c r="C278" t="s">
        <v>1335</v>
      </c>
      <c r="D278" t="s">
        <v>2</v>
      </c>
      <c r="E278" t="s">
        <v>965</v>
      </c>
    </row>
    <row r="279" spans="1:5" x14ac:dyDescent="0.2">
      <c r="A279" t="s">
        <v>3</v>
      </c>
      <c r="B279" t="s">
        <v>1336</v>
      </c>
      <c r="C279" t="s">
        <v>713</v>
      </c>
      <c r="D279" t="s">
        <v>2</v>
      </c>
      <c r="E279" t="s">
        <v>965</v>
      </c>
    </row>
    <row r="280" spans="1:5" x14ac:dyDescent="0.2">
      <c r="A280" t="s">
        <v>3</v>
      </c>
      <c r="B280" t="s">
        <v>1337</v>
      </c>
      <c r="C280" t="s">
        <v>1338</v>
      </c>
      <c r="D280" t="s">
        <v>2</v>
      </c>
      <c r="E280" t="s">
        <v>965</v>
      </c>
    </row>
    <row r="281" spans="1:5" x14ac:dyDescent="0.2">
      <c r="A281" t="s">
        <v>9</v>
      </c>
      <c r="B281" t="s">
        <v>1339</v>
      </c>
      <c r="C281" t="s">
        <v>767</v>
      </c>
      <c r="D281" t="s">
        <v>2</v>
      </c>
      <c r="E281" t="s">
        <v>965</v>
      </c>
    </row>
    <row r="282" spans="1:5" x14ac:dyDescent="0.2">
      <c r="A282" t="s">
        <v>9</v>
      </c>
      <c r="B282" t="s">
        <v>1340</v>
      </c>
      <c r="C282" t="s">
        <v>868</v>
      </c>
      <c r="D282" t="s">
        <v>2</v>
      </c>
      <c r="E282" t="s">
        <v>965</v>
      </c>
    </row>
    <row r="283" spans="1:5" x14ac:dyDescent="0.2">
      <c r="A283" t="s">
        <v>9</v>
      </c>
      <c r="B283" t="s">
        <v>1340</v>
      </c>
      <c r="C283" t="s">
        <v>1341</v>
      </c>
      <c r="D283" t="s">
        <v>2</v>
      </c>
      <c r="E283" t="s">
        <v>965</v>
      </c>
    </row>
    <row r="284" spans="1:5" x14ac:dyDescent="0.2">
      <c r="A284" t="s">
        <v>9</v>
      </c>
      <c r="B284" t="s">
        <v>1342</v>
      </c>
      <c r="C284" t="s">
        <v>1343</v>
      </c>
      <c r="D284" t="s">
        <v>2</v>
      </c>
      <c r="E284" t="s">
        <v>965</v>
      </c>
    </row>
    <row r="285" spans="1:5" x14ac:dyDescent="0.2">
      <c r="A285" t="s">
        <v>3</v>
      </c>
      <c r="B285" t="s">
        <v>1344</v>
      </c>
      <c r="C285" t="s">
        <v>1345</v>
      </c>
      <c r="D285" t="s">
        <v>2</v>
      </c>
      <c r="E285" t="s">
        <v>965</v>
      </c>
    </row>
    <row r="286" spans="1:5" x14ac:dyDescent="0.2">
      <c r="A286" t="s">
        <v>3</v>
      </c>
      <c r="B286" t="s">
        <v>929</v>
      </c>
      <c r="C286" t="s">
        <v>930</v>
      </c>
      <c r="D286" t="s">
        <v>2</v>
      </c>
      <c r="E286" t="s">
        <v>965</v>
      </c>
    </row>
    <row r="287" spans="1:5" x14ac:dyDescent="0.2">
      <c r="A287" t="s">
        <v>3</v>
      </c>
      <c r="B287" t="s">
        <v>931</v>
      </c>
      <c r="C287" t="s">
        <v>932</v>
      </c>
      <c r="D287" t="s">
        <v>2</v>
      </c>
      <c r="E287" t="s">
        <v>965</v>
      </c>
    </row>
    <row r="288" spans="1:5" x14ac:dyDescent="0.2">
      <c r="A288" t="s">
        <v>3</v>
      </c>
      <c r="B288" t="s">
        <v>931</v>
      </c>
      <c r="C288" t="s">
        <v>933</v>
      </c>
      <c r="D288" t="s">
        <v>2</v>
      </c>
      <c r="E288" t="s">
        <v>965</v>
      </c>
    </row>
    <row r="289" spans="1:5" x14ac:dyDescent="0.2">
      <c r="A289" t="s">
        <v>3</v>
      </c>
      <c r="B289" t="s">
        <v>939</v>
      </c>
      <c r="C289" t="s">
        <v>859</v>
      </c>
      <c r="D289" t="s">
        <v>2</v>
      </c>
      <c r="E289" t="s">
        <v>965</v>
      </c>
    </row>
    <row r="290" spans="1:5" x14ac:dyDescent="0.2">
      <c r="A290" t="s">
        <v>11</v>
      </c>
      <c r="B290" t="s">
        <v>947</v>
      </c>
      <c r="C290" t="s">
        <v>765</v>
      </c>
      <c r="D290" t="s">
        <v>2</v>
      </c>
      <c r="E290" t="s">
        <v>965</v>
      </c>
    </row>
    <row r="291" spans="1:5" x14ac:dyDescent="0.2">
      <c r="A291" t="s">
        <v>9</v>
      </c>
      <c r="B291" t="s">
        <v>962</v>
      </c>
      <c r="C291" t="s">
        <v>964</v>
      </c>
      <c r="D291" t="s">
        <v>2</v>
      </c>
      <c r="E291" t="s">
        <v>965</v>
      </c>
    </row>
    <row r="292" spans="1:5" x14ac:dyDescent="0.2">
      <c r="A292" t="s">
        <v>3</v>
      </c>
      <c r="B292" t="s">
        <v>846</v>
      </c>
      <c r="C292" t="s">
        <v>645</v>
      </c>
      <c r="D292" t="s">
        <v>2</v>
      </c>
      <c r="E292" t="s">
        <v>965</v>
      </c>
    </row>
    <row r="293" spans="1:5" x14ac:dyDescent="0.2">
      <c r="A293" t="s">
        <v>9</v>
      </c>
      <c r="B293" t="s">
        <v>779</v>
      </c>
      <c r="C293" t="s">
        <v>781</v>
      </c>
      <c r="D293" t="s">
        <v>2</v>
      </c>
      <c r="E293" t="s">
        <v>965</v>
      </c>
    </row>
    <row r="294" spans="1:5" x14ac:dyDescent="0.2">
      <c r="A294" t="s">
        <v>9</v>
      </c>
      <c r="B294" t="s">
        <v>788</v>
      </c>
      <c r="C294" t="s">
        <v>790</v>
      </c>
      <c r="D294" t="s">
        <v>2</v>
      </c>
      <c r="E294" t="s">
        <v>965</v>
      </c>
    </row>
    <row r="295" spans="1:5" x14ac:dyDescent="0.2">
      <c r="A295" t="s">
        <v>11</v>
      </c>
      <c r="B295" t="s">
        <v>806</v>
      </c>
      <c r="C295" t="s">
        <v>808</v>
      </c>
      <c r="D295" t="s">
        <v>2</v>
      </c>
      <c r="E295" t="s">
        <v>965</v>
      </c>
    </row>
    <row r="296" spans="1:5" x14ac:dyDescent="0.2">
      <c r="A296" t="s">
        <v>9</v>
      </c>
      <c r="B296" t="s">
        <v>810</v>
      </c>
      <c r="C296" t="s">
        <v>811</v>
      </c>
      <c r="D296" t="s">
        <v>2</v>
      </c>
      <c r="E296" t="s">
        <v>965</v>
      </c>
    </row>
    <row r="297" spans="1:5" x14ac:dyDescent="0.2">
      <c r="A297" t="s">
        <v>9</v>
      </c>
      <c r="B297" t="s">
        <v>740</v>
      </c>
      <c r="C297" t="s">
        <v>741</v>
      </c>
      <c r="D297" t="s">
        <v>2</v>
      </c>
      <c r="E297" t="s">
        <v>965</v>
      </c>
    </row>
    <row r="298" spans="1:5" x14ac:dyDescent="0.2">
      <c r="A298" t="s">
        <v>11</v>
      </c>
      <c r="B298" t="s">
        <v>750</v>
      </c>
      <c r="C298" t="s">
        <v>751</v>
      </c>
      <c r="D298" t="s">
        <v>2</v>
      </c>
      <c r="E298" t="s">
        <v>965</v>
      </c>
    </row>
    <row r="299" spans="1:5" x14ac:dyDescent="0.2">
      <c r="A299" t="s">
        <v>3</v>
      </c>
      <c r="B299" t="s">
        <v>603</v>
      </c>
      <c r="C299" t="s">
        <v>607</v>
      </c>
      <c r="D299" t="s">
        <v>2</v>
      </c>
      <c r="E299" t="s">
        <v>965</v>
      </c>
    </row>
    <row r="300" spans="1:5" x14ac:dyDescent="0.2">
      <c r="A300" t="s">
        <v>3</v>
      </c>
      <c r="B300" t="s">
        <v>516</v>
      </c>
      <c r="C300" t="s">
        <v>519</v>
      </c>
      <c r="D300" t="s">
        <v>2</v>
      </c>
      <c r="E300" t="s">
        <v>965</v>
      </c>
    </row>
    <row r="301" spans="1:5" x14ac:dyDescent="0.2">
      <c r="A301" t="s">
        <v>9</v>
      </c>
      <c r="B301" t="s">
        <v>531</v>
      </c>
      <c r="C301" t="s">
        <v>532</v>
      </c>
      <c r="D301" t="s">
        <v>2</v>
      </c>
      <c r="E301" t="s">
        <v>965</v>
      </c>
    </row>
    <row r="302" spans="1:5" x14ac:dyDescent="0.2">
      <c r="A302" t="s">
        <v>9</v>
      </c>
      <c r="B302" t="s">
        <v>438</v>
      </c>
      <c r="C302" t="s">
        <v>440</v>
      </c>
      <c r="D302" t="s">
        <v>2</v>
      </c>
      <c r="E302" t="s">
        <v>965</v>
      </c>
    </row>
    <row r="303" spans="1:5" x14ac:dyDescent="0.2">
      <c r="A303" t="s">
        <v>3</v>
      </c>
      <c r="B303" t="s">
        <v>328</v>
      </c>
      <c r="C303" t="s">
        <v>261</v>
      </c>
      <c r="D303" t="s">
        <v>2</v>
      </c>
      <c r="E303" t="s">
        <v>965</v>
      </c>
    </row>
    <row r="304" spans="1:5" x14ac:dyDescent="0.2">
      <c r="A304" t="s">
        <v>3</v>
      </c>
      <c r="B304" t="s">
        <v>287</v>
      </c>
      <c r="C304" t="s">
        <v>248</v>
      </c>
      <c r="D304" t="s">
        <v>2</v>
      </c>
      <c r="E304" t="s">
        <v>965</v>
      </c>
    </row>
    <row r="305" spans="1:5" x14ac:dyDescent="0.2">
      <c r="A305" t="s">
        <v>3</v>
      </c>
      <c r="B305" t="s">
        <v>289</v>
      </c>
      <c r="C305" t="s">
        <v>238</v>
      </c>
      <c r="D305" t="s">
        <v>2</v>
      </c>
      <c r="E305" t="s">
        <v>965</v>
      </c>
    </row>
    <row r="306" spans="1:5" x14ac:dyDescent="0.2">
      <c r="A306" t="s">
        <v>3</v>
      </c>
      <c r="B306" t="s">
        <v>296</v>
      </c>
      <c r="C306" t="s">
        <v>4</v>
      </c>
      <c r="D306" t="s">
        <v>2</v>
      </c>
      <c r="E306" t="s">
        <v>965</v>
      </c>
    </row>
    <row r="307" spans="1:5" x14ac:dyDescent="0.2">
      <c r="A307" t="s">
        <v>3</v>
      </c>
      <c r="B307" t="s">
        <v>300</v>
      </c>
      <c r="C307" t="s">
        <v>100</v>
      </c>
      <c r="D307" t="s">
        <v>2</v>
      </c>
      <c r="E307" t="s">
        <v>965</v>
      </c>
    </row>
    <row r="308" spans="1:5" x14ac:dyDescent="0.2">
      <c r="A308" t="s">
        <v>3</v>
      </c>
      <c r="B308" t="s">
        <v>300</v>
      </c>
      <c r="C308" t="s">
        <v>8</v>
      </c>
      <c r="D308" t="s">
        <v>2</v>
      </c>
      <c r="E308" t="s">
        <v>965</v>
      </c>
    </row>
  </sheetData>
  <pageMargins left="0.7" right="0.7" top="0.75" bottom="0.75" header="0.3" footer="0.3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1B79-77E5-094B-B44E-167C2E511176}">
  <dimension ref="A1:E298"/>
  <sheetViews>
    <sheetView topLeftCell="A202"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6</v>
      </c>
      <c r="B2" t="s">
        <v>1346</v>
      </c>
      <c r="C2" t="s">
        <v>932</v>
      </c>
      <c r="D2" t="s">
        <v>1413</v>
      </c>
      <c r="E2" t="s">
        <v>2038</v>
      </c>
    </row>
    <row r="3" spans="1:5" x14ac:dyDescent="0.2">
      <c r="A3" t="s">
        <v>6</v>
      </c>
      <c r="B3" t="s">
        <v>1346</v>
      </c>
      <c r="C3" t="s">
        <v>930</v>
      </c>
      <c r="D3" t="s">
        <v>1413</v>
      </c>
      <c r="E3" t="s">
        <v>2038</v>
      </c>
    </row>
    <row r="4" spans="1:5" x14ac:dyDescent="0.2">
      <c r="A4" t="s">
        <v>9</v>
      </c>
      <c r="B4" t="s">
        <v>1346</v>
      </c>
      <c r="C4" t="s">
        <v>1164</v>
      </c>
      <c r="D4" t="s">
        <v>2</v>
      </c>
      <c r="E4" t="s">
        <v>2038</v>
      </c>
    </row>
    <row r="5" spans="1:5" x14ac:dyDescent="0.2">
      <c r="A5" t="s">
        <v>3</v>
      </c>
      <c r="B5" t="s">
        <v>1346</v>
      </c>
      <c r="C5" t="s">
        <v>980</v>
      </c>
      <c r="D5" t="s">
        <v>2</v>
      </c>
      <c r="E5" t="s">
        <v>2038</v>
      </c>
    </row>
    <row r="6" spans="1:5" x14ac:dyDescent="0.2">
      <c r="A6" t="s">
        <v>9</v>
      </c>
      <c r="B6" t="s">
        <v>1347</v>
      </c>
      <c r="C6" t="s">
        <v>1348</v>
      </c>
      <c r="D6" t="s">
        <v>2</v>
      </c>
      <c r="E6" t="s">
        <v>2038</v>
      </c>
    </row>
    <row r="7" spans="1:5" x14ac:dyDescent="0.2">
      <c r="A7" t="s">
        <v>6</v>
      </c>
      <c r="B7" t="s">
        <v>1347</v>
      </c>
      <c r="C7" t="s">
        <v>1349</v>
      </c>
      <c r="D7" t="s">
        <v>1347</v>
      </c>
      <c r="E7" t="s">
        <v>2038</v>
      </c>
    </row>
    <row r="8" spans="1:5" x14ac:dyDescent="0.2">
      <c r="A8" t="s">
        <v>9</v>
      </c>
      <c r="B8" t="s">
        <v>1347</v>
      </c>
      <c r="C8" t="s">
        <v>995</v>
      </c>
      <c r="D8" t="s">
        <v>2</v>
      </c>
      <c r="E8" t="s">
        <v>2038</v>
      </c>
    </row>
    <row r="9" spans="1:5" x14ac:dyDescent="0.2">
      <c r="A9" t="s">
        <v>9</v>
      </c>
      <c r="B9" t="s">
        <v>1347</v>
      </c>
      <c r="C9" t="s">
        <v>1350</v>
      </c>
      <c r="D9" t="s">
        <v>2</v>
      </c>
      <c r="E9" t="s">
        <v>2038</v>
      </c>
    </row>
    <row r="10" spans="1:5" x14ac:dyDescent="0.2">
      <c r="A10" t="s">
        <v>6</v>
      </c>
      <c r="B10" t="s">
        <v>1347</v>
      </c>
      <c r="C10" t="s">
        <v>1351</v>
      </c>
      <c r="D10" t="s">
        <v>1347</v>
      </c>
      <c r="E10" t="s">
        <v>2038</v>
      </c>
    </row>
    <row r="11" spans="1:5" x14ac:dyDescent="0.2">
      <c r="A11" t="s">
        <v>6</v>
      </c>
      <c r="B11" t="s">
        <v>1347</v>
      </c>
      <c r="C11" t="s">
        <v>1352</v>
      </c>
      <c r="D11" t="s">
        <v>1347</v>
      </c>
      <c r="E11" t="s">
        <v>2038</v>
      </c>
    </row>
    <row r="12" spans="1:5" x14ac:dyDescent="0.2">
      <c r="A12" t="s">
        <v>6</v>
      </c>
      <c r="B12" t="s">
        <v>1353</v>
      </c>
      <c r="C12" t="s">
        <v>1354</v>
      </c>
      <c r="D12" t="s">
        <v>1353</v>
      </c>
      <c r="E12" t="s">
        <v>2038</v>
      </c>
    </row>
    <row r="13" spans="1:5" x14ac:dyDescent="0.2">
      <c r="A13" t="s">
        <v>3</v>
      </c>
      <c r="B13" t="s">
        <v>1355</v>
      </c>
      <c r="C13" t="s">
        <v>1356</v>
      </c>
      <c r="D13" t="s">
        <v>2</v>
      </c>
      <c r="E13" t="s">
        <v>2038</v>
      </c>
    </row>
    <row r="14" spans="1:5" x14ac:dyDescent="0.2">
      <c r="A14" t="s">
        <v>3</v>
      </c>
      <c r="B14" t="s">
        <v>1355</v>
      </c>
      <c r="C14" t="s">
        <v>1020</v>
      </c>
      <c r="D14" t="s">
        <v>2</v>
      </c>
      <c r="E14" t="s">
        <v>2038</v>
      </c>
    </row>
    <row r="15" spans="1:5" x14ac:dyDescent="0.2">
      <c r="A15" t="s">
        <v>9</v>
      </c>
      <c r="B15" t="s">
        <v>1355</v>
      </c>
      <c r="C15" t="s">
        <v>991</v>
      </c>
      <c r="D15" t="s">
        <v>2</v>
      </c>
      <c r="E15" t="s">
        <v>2038</v>
      </c>
    </row>
    <row r="16" spans="1:5" x14ac:dyDescent="0.2">
      <c r="A16" t="s">
        <v>9</v>
      </c>
      <c r="B16" t="s">
        <v>1355</v>
      </c>
      <c r="C16" t="s">
        <v>1066</v>
      </c>
      <c r="D16" t="s">
        <v>2</v>
      </c>
      <c r="E16" t="s">
        <v>2038</v>
      </c>
    </row>
    <row r="17" spans="1:5" x14ac:dyDescent="0.2">
      <c r="A17" t="s">
        <v>9</v>
      </c>
      <c r="B17" t="s">
        <v>1355</v>
      </c>
      <c r="C17" t="s">
        <v>1156</v>
      </c>
      <c r="D17" t="s">
        <v>2</v>
      </c>
      <c r="E17" t="s">
        <v>2038</v>
      </c>
    </row>
    <row r="18" spans="1:5" x14ac:dyDescent="0.2">
      <c r="A18" t="s">
        <v>3</v>
      </c>
      <c r="B18" t="s">
        <v>1355</v>
      </c>
      <c r="C18" t="s">
        <v>1021</v>
      </c>
      <c r="D18" t="s">
        <v>2</v>
      </c>
      <c r="E18" t="s">
        <v>2038</v>
      </c>
    </row>
    <row r="19" spans="1:5" x14ac:dyDescent="0.2">
      <c r="A19" t="s">
        <v>3</v>
      </c>
      <c r="B19" t="s">
        <v>1355</v>
      </c>
      <c r="C19" t="s">
        <v>1184</v>
      </c>
      <c r="D19" t="s">
        <v>2</v>
      </c>
      <c r="E19" t="s">
        <v>2038</v>
      </c>
    </row>
    <row r="20" spans="1:5" x14ac:dyDescent="0.2">
      <c r="A20" t="s">
        <v>9</v>
      </c>
      <c r="B20" t="s">
        <v>1355</v>
      </c>
      <c r="C20" t="s">
        <v>1216</v>
      </c>
      <c r="D20" t="s">
        <v>2</v>
      </c>
      <c r="E20" t="s">
        <v>2038</v>
      </c>
    </row>
    <row r="21" spans="1:5" x14ac:dyDescent="0.2">
      <c r="A21" t="s">
        <v>9</v>
      </c>
      <c r="B21" t="s">
        <v>1355</v>
      </c>
      <c r="C21" t="s">
        <v>1198</v>
      </c>
      <c r="D21" t="s">
        <v>2</v>
      </c>
      <c r="E21" t="s">
        <v>2038</v>
      </c>
    </row>
    <row r="22" spans="1:5" x14ac:dyDescent="0.2">
      <c r="A22" t="s">
        <v>9</v>
      </c>
      <c r="B22" t="s">
        <v>1355</v>
      </c>
      <c r="C22" t="s">
        <v>1137</v>
      </c>
      <c r="D22" t="s">
        <v>2</v>
      </c>
      <c r="E22" t="s">
        <v>2038</v>
      </c>
    </row>
    <row r="23" spans="1:5" x14ac:dyDescent="0.2">
      <c r="A23" t="s">
        <v>9</v>
      </c>
      <c r="B23" t="s">
        <v>1357</v>
      </c>
      <c r="C23" t="s">
        <v>1308</v>
      </c>
      <c r="D23" t="s">
        <v>2</v>
      </c>
      <c r="E23" t="s">
        <v>2038</v>
      </c>
    </row>
    <row r="24" spans="1:5" x14ac:dyDescent="0.2">
      <c r="A24" t="s">
        <v>6</v>
      </c>
      <c r="B24" t="s">
        <v>1357</v>
      </c>
      <c r="C24" t="s">
        <v>1191</v>
      </c>
      <c r="D24" t="s">
        <v>1360</v>
      </c>
      <c r="E24" t="s">
        <v>2038</v>
      </c>
    </row>
    <row r="25" spans="1:5" x14ac:dyDescent="0.2">
      <c r="A25" t="s">
        <v>9</v>
      </c>
      <c r="B25" t="s">
        <v>1357</v>
      </c>
      <c r="C25" t="s">
        <v>975</v>
      </c>
      <c r="D25" t="s">
        <v>2</v>
      </c>
      <c r="E25" t="s">
        <v>2038</v>
      </c>
    </row>
    <row r="26" spans="1:5" x14ac:dyDescent="0.2">
      <c r="A26" t="s">
        <v>3</v>
      </c>
      <c r="B26" t="s">
        <v>1357</v>
      </c>
      <c r="C26" t="s">
        <v>1358</v>
      </c>
      <c r="D26" t="s">
        <v>2</v>
      </c>
      <c r="E26" t="s">
        <v>2038</v>
      </c>
    </row>
    <row r="27" spans="1:5" x14ac:dyDescent="0.2">
      <c r="A27" t="s">
        <v>6</v>
      </c>
      <c r="B27" t="s">
        <v>1357</v>
      </c>
      <c r="C27" t="s">
        <v>1359</v>
      </c>
      <c r="D27" t="s">
        <v>1357</v>
      </c>
      <c r="E27" t="s">
        <v>2038</v>
      </c>
    </row>
    <row r="28" spans="1:5" x14ac:dyDescent="0.2">
      <c r="A28" t="s">
        <v>9</v>
      </c>
      <c r="B28" t="s">
        <v>1357</v>
      </c>
      <c r="C28" t="s">
        <v>1181</v>
      </c>
      <c r="D28" t="s">
        <v>2</v>
      </c>
      <c r="E28" t="s">
        <v>2038</v>
      </c>
    </row>
    <row r="29" spans="1:5" x14ac:dyDescent="0.2">
      <c r="A29" t="s">
        <v>6</v>
      </c>
      <c r="B29" t="s">
        <v>1357</v>
      </c>
      <c r="C29" t="s">
        <v>989</v>
      </c>
      <c r="D29" t="s">
        <v>1374</v>
      </c>
      <c r="E29" t="s">
        <v>2038</v>
      </c>
    </row>
    <row r="30" spans="1:5" x14ac:dyDescent="0.2">
      <c r="A30" t="s">
        <v>6</v>
      </c>
      <c r="B30" t="s">
        <v>1357</v>
      </c>
      <c r="C30" t="s">
        <v>1141</v>
      </c>
      <c r="D30" t="s">
        <v>1374</v>
      </c>
      <c r="E30" t="s">
        <v>2038</v>
      </c>
    </row>
    <row r="31" spans="1:5" x14ac:dyDescent="0.2">
      <c r="A31" t="s">
        <v>6</v>
      </c>
      <c r="B31" t="s">
        <v>1357</v>
      </c>
      <c r="C31" t="s">
        <v>1166</v>
      </c>
      <c r="D31" t="s">
        <v>1372</v>
      </c>
      <c r="E31" t="s">
        <v>2038</v>
      </c>
    </row>
    <row r="32" spans="1:5" x14ac:dyDescent="0.2">
      <c r="A32" t="s">
        <v>6</v>
      </c>
      <c r="B32" t="s">
        <v>1357</v>
      </c>
      <c r="C32" t="s">
        <v>1194</v>
      </c>
      <c r="D32" t="s">
        <v>1138</v>
      </c>
      <c r="E32" t="s">
        <v>2038</v>
      </c>
    </row>
    <row r="33" spans="1:5" x14ac:dyDescent="0.2">
      <c r="A33" t="s">
        <v>6</v>
      </c>
      <c r="B33" t="s">
        <v>1357</v>
      </c>
      <c r="C33" t="s">
        <v>1133</v>
      </c>
      <c r="D33" t="s">
        <v>1380</v>
      </c>
      <c r="E33" t="s">
        <v>2038</v>
      </c>
    </row>
    <row r="34" spans="1:5" x14ac:dyDescent="0.2">
      <c r="A34" t="s">
        <v>6</v>
      </c>
      <c r="B34" t="s">
        <v>1360</v>
      </c>
      <c r="C34" t="s">
        <v>994</v>
      </c>
      <c r="D34" t="s">
        <v>1360</v>
      </c>
      <c r="E34" t="s">
        <v>2038</v>
      </c>
    </row>
    <row r="35" spans="1:5" x14ac:dyDescent="0.2">
      <c r="A35" t="s">
        <v>9</v>
      </c>
      <c r="B35" t="s">
        <v>1360</v>
      </c>
      <c r="C35" t="s">
        <v>1361</v>
      </c>
      <c r="D35" t="s">
        <v>2</v>
      </c>
      <c r="E35" t="s">
        <v>2038</v>
      </c>
    </row>
    <row r="36" spans="1:5" x14ac:dyDescent="0.2">
      <c r="A36" t="s">
        <v>6</v>
      </c>
      <c r="B36" t="s">
        <v>1362</v>
      </c>
      <c r="C36" t="s">
        <v>1280</v>
      </c>
      <c r="D36" t="s">
        <v>1537</v>
      </c>
      <c r="E36" t="s">
        <v>2038</v>
      </c>
    </row>
    <row r="37" spans="1:5" x14ac:dyDescent="0.2">
      <c r="A37" t="s">
        <v>9</v>
      </c>
      <c r="B37" t="s">
        <v>1362</v>
      </c>
      <c r="C37" t="s">
        <v>1081</v>
      </c>
      <c r="D37" t="s">
        <v>2</v>
      </c>
      <c r="E37" t="s">
        <v>2038</v>
      </c>
    </row>
    <row r="38" spans="1:5" x14ac:dyDescent="0.2">
      <c r="A38" t="s">
        <v>9</v>
      </c>
      <c r="B38" t="s">
        <v>1362</v>
      </c>
      <c r="C38" t="s">
        <v>911</v>
      </c>
      <c r="D38" t="s">
        <v>2</v>
      </c>
      <c r="E38" t="s">
        <v>2038</v>
      </c>
    </row>
    <row r="39" spans="1:5" x14ac:dyDescent="0.2">
      <c r="A39" t="s">
        <v>9</v>
      </c>
      <c r="B39" t="s">
        <v>1362</v>
      </c>
      <c r="C39" t="s">
        <v>1014</v>
      </c>
      <c r="D39" t="s">
        <v>2</v>
      </c>
      <c r="E39" t="s">
        <v>2038</v>
      </c>
    </row>
    <row r="40" spans="1:5" x14ac:dyDescent="0.2">
      <c r="A40" t="s">
        <v>6</v>
      </c>
      <c r="B40" t="s">
        <v>1362</v>
      </c>
      <c r="C40" t="s">
        <v>1098</v>
      </c>
      <c r="D40" t="s">
        <v>1394</v>
      </c>
      <c r="E40" t="s">
        <v>2038</v>
      </c>
    </row>
    <row r="41" spans="1:5" x14ac:dyDescent="0.2">
      <c r="A41" t="s">
        <v>9</v>
      </c>
      <c r="B41" t="s">
        <v>1362</v>
      </c>
      <c r="C41" t="s">
        <v>1363</v>
      </c>
      <c r="D41" t="s">
        <v>2</v>
      </c>
      <c r="E41" t="s">
        <v>2038</v>
      </c>
    </row>
    <row r="42" spans="1:5" x14ac:dyDescent="0.2">
      <c r="A42" t="s">
        <v>9</v>
      </c>
      <c r="B42" t="s">
        <v>1364</v>
      </c>
      <c r="C42" t="s">
        <v>1365</v>
      </c>
      <c r="D42" t="s">
        <v>2</v>
      </c>
      <c r="E42" t="s">
        <v>2038</v>
      </c>
    </row>
    <row r="43" spans="1:5" x14ac:dyDescent="0.2">
      <c r="A43" t="s">
        <v>9</v>
      </c>
      <c r="B43" t="s">
        <v>1364</v>
      </c>
      <c r="C43" t="s">
        <v>1266</v>
      </c>
      <c r="D43" t="s">
        <v>2</v>
      </c>
      <c r="E43" t="s">
        <v>2038</v>
      </c>
    </row>
    <row r="44" spans="1:5" x14ac:dyDescent="0.2">
      <c r="A44" t="s">
        <v>9</v>
      </c>
      <c r="B44" t="s">
        <v>1364</v>
      </c>
      <c r="C44" t="s">
        <v>1209</v>
      </c>
      <c r="D44" t="s">
        <v>2</v>
      </c>
      <c r="E44" t="s">
        <v>2038</v>
      </c>
    </row>
    <row r="45" spans="1:5" x14ac:dyDescent="0.2">
      <c r="A45" t="s">
        <v>9</v>
      </c>
      <c r="B45" t="s">
        <v>1366</v>
      </c>
      <c r="C45" t="s">
        <v>1060</v>
      </c>
      <c r="D45" t="s">
        <v>2</v>
      </c>
      <c r="E45" t="s">
        <v>2038</v>
      </c>
    </row>
    <row r="46" spans="1:5" x14ac:dyDescent="0.2">
      <c r="A46" t="s">
        <v>9</v>
      </c>
      <c r="B46" t="s">
        <v>1366</v>
      </c>
      <c r="C46" t="s">
        <v>1367</v>
      </c>
      <c r="D46" t="s">
        <v>2</v>
      </c>
      <c r="E46" t="s">
        <v>2038</v>
      </c>
    </row>
    <row r="47" spans="1:5" x14ac:dyDescent="0.2">
      <c r="A47" t="s">
        <v>6</v>
      </c>
      <c r="B47" t="s">
        <v>1368</v>
      </c>
      <c r="C47" t="s">
        <v>1093</v>
      </c>
      <c r="D47" t="s">
        <v>1368</v>
      </c>
      <c r="E47" t="s">
        <v>2038</v>
      </c>
    </row>
    <row r="48" spans="1:5" x14ac:dyDescent="0.2">
      <c r="A48" t="s">
        <v>6</v>
      </c>
      <c r="B48" t="s">
        <v>1368</v>
      </c>
      <c r="C48" t="s">
        <v>850</v>
      </c>
      <c r="D48" t="s">
        <v>1130</v>
      </c>
      <c r="E48" t="s">
        <v>2038</v>
      </c>
    </row>
    <row r="49" spans="1:5" x14ac:dyDescent="0.2">
      <c r="A49" t="s">
        <v>9</v>
      </c>
      <c r="B49" t="s">
        <v>1368</v>
      </c>
      <c r="C49" t="s">
        <v>1112</v>
      </c>
      <c r="D49" t="s">
        <v>2</v>
      </c>
      <c r="E49" t="s">
        <v>2038</v>
      </c>
    </row>
    <row r="50" spans="1:5" x14ac:dyDescent="0.2">
      <c r="A50" t="s">
        <v>9</v>
      </c>
      <c r="B50" t="s">
        <v>1368</v>
      </c>
      <c r="C50" t="s">
        <v>1034</v>
      </c>
      <c r="D50" t="s">
        <v>2</v>
      </c>
      <c r="E50" t="s">
        <v>2038</v>
      </c>
    </row>
    <row r="51" spans="1:5" x14ac:dyDescent="0.2">
      <c r="A51" t="s">
        <v>3</v>
      </c>
      <c r="B51" t="s">
        <v>1369</v>
      </c>
      <c r="C51" t="s">
        <v>1002</v>
      </c>
      <c r="D51" t="s">
        <v>2</v>
      </c>
      <c r="E51" t="s">
        <v>2038</v>
      </c>
    </row>
    <row r="52" spans="1:5" x14ac:dyDescent="0.2">
      <c r="A52" t="s">
        <v>6</v>
      </c>
      <c r="B52" t="s">
        <v>1369</v>
      </c>
      <c r="C52" t="s">
        <v>1025</v>
      </c>
      <c r="D52" t="s">
        <v>1369</v>
      </c>
      <c r="E52" t="s">
        <v>2038</v>
      </c>
    </row>
    <row r="53" spans="1:5" x14ac:dyDescent="0.2">
      <c r="A53" t="s">
        <v>6</v>
      </c>
      <c r="B53" t="s">
        <v>1369</v>
      </c>
      <c r="C53" t="s">
        <v>1218</v>
      </c>
      <c r="D53" t="s">
        <v>1369</v>
      </c>
      <c r="E53" t="s">
        <v>2038</v>
      </c>
    </row>
    <row r="54" spans="1:5" x14ac:dyDescent="0.2">
      <c r="A54" t="s">
        <v>6</v>
      </c>
      <c r="B54" t="s">
        <v>1369</v>
      </c>
      <c r="C54" t="s">
        <v>728</v>
      </c>
      <c r="D54" t="s">
        <v>1369</v>
      </c>
      <c r="E54" t="s">
        <v>2038</v>
      </c>
    </row>
    <row r="55" spans="1:5" x14ac:dyDescent="0.2">
      <c r="A55" t="s">
        <v>3</v>
      </c>
      <c r="B55" t="s">
        <v>1370</v>
      </c>
      <c r="C55" t="s">
        <v>1371</v>
      </c>
      <c r="D55" t="s">
        <v>2</v>
      </c>
      <c r="E55" t="s">
        <v>2038</v>
      </c>
    </row>
    <row r="56" spans="1:5" x14ac:dyDescent="0.2">
      <c r="A56" t="s">
        <v>6</v>
      </c>
      <c r="B56" t="s">
        <v>1370</v>
      </c>
      <c r="C56" t="s">
        <v>1143</v>
      </c>
      <c r="D56" t="s">
        <v>1370</v>
      </c>
      <c r="E56" t="s">
        <v>2038</v>
      </c>
    </row>
    <row r="57" spans="1:5" x14ac:dyDescent="0.2">
      <c r="A57" t="s">
        <v>9</v>
      </c>
      <c r="B57" t="s">
        <v>1370</v>
      </c>
      <c r="C57" t="s">
        <v>836</v>
      </c>
      <c r="D57" t="s">
        <v>2</v>
      </c>
      <c r="E57" t="s">
        <v>2038</v>
      </c>
    </row>
    <row r="58" spans="1:5" x14ac:dyDescent="0.2">
      <c r="A58" t="s">
        <v>6</v>
      </c>
      <c r="B58" t="s">
        <v>1372</v>
      </c>
      <c r="C58" t="s">
        <v>1186</v>
      </c>
      <c r="D58" t="s">
        <v>1372</v>
      </c>
      <c r="E58" t="s">
        <v>2038</v>
      </c>
    </row>
    <row r="59" spans="1:5" x14ac:dyDescent="0.2">
      <c r="A59" t="s">
        <v>6</v>
      </c>
      <c r="B59" t="s">
        <v>1373</v>
      </c>
      <c r="C59" t="s">
        <v>1148</v>
      </c>
      <c r="D59" t="s">
        <v>1373</v>
      </c>
      <c r="E59" t="s">
        <v>2038</v>
      </c>
    </row>
    <row r="60" spans="1:5" x14ac:dyDescent="0.2">
      <c r="A60" t="s">
        <v>6</v>
      </c>
      <c r="B60" t="s">
        <v>1373</v>
      </c>
      <c r="C60" t="s">
        <v>1158</v>
      </c>
      <c r="D60" t="s">
        <v>1373</v>
      </c>
      <c r="E60" t="s">
        <v>2038</v>
      </c>
    </row>
    <row r="61" spans="1:5" x14ac:dyDescent="0.2">
      <c r="A61" t="s">
        <v>9</v>
      </c>
      <c r="B61" t="s">
        <v>1374</v>
      </c>
      <c r="C61" t="s">
        <v>1287</v>
      </c>
      <c r="D61" t="s">
        <v>2</v>
      </c>
      <c r="E61" t="s">
        <v>2038</v>
      </c>
    </row>
    <row r="62" spans="1:5" x14ac:dyDescent="0.2">
      <c r="A62" t="s">
        <v>3</v>
      </c>
      <c r="B62" t="s">
        <v>1374</v>
      </c>
      <c r="C62" t="s">
        <v>1375</v>
      </c>
      <c r="D62" t="s">
        <v>2</v>
      </c>
      <c r="E62" t="s">
        <v>2038</v>
      </c>
    </row>
    <row r="63" spans="1:5" x14ac:dyDescent="0.2">
      <c r="A63" t="s">
        <v>3</v>
      </c>
      <c r="B63" t="s">
        <v>1374</v>
      </c>
      <c r="C63" t="s">
        <v>1376</v>
      </c>
      <c r="D63" t="s">
        <v>2</v>
      </c>
      <c r="E63" t="s">
        <v>2038</v>
      </c>
    </row>
    <row r="64" spans="1:5" x14ac:dyDescent="0.2">
      <c r="A64" t="s">
        <v>6</v>
      </c>
      <c r="B64" t="s">
        <v>1377</v>
      </c>
      <c r="C64" t="s">
        <v>973</v>
      </c>
      <c r="D64" t="s">
        <v>1378</v>
      </c>
      <c r="E64" t="s">
        <v>2038</v>
      </c>
    </row>
    <row r="65" spans="1:5" x14ac:dyDescent="0.2">
      <c r="A65" t="s">
        <v>6</v>
      </c>
      <c r="B65" t="s">
        <v>1377</v>
      </c>
      <c r="C65" t="s">
        <v>1114</v>
      </c>
      <c r="D65" t="s">
        <v>1538</v>
      </c>
      <c r="E65" t="s">
        <v>2038</v>
      </c>
    </row>
    <row r="66" spans="1:5" x14ac:dyDescent="0.2">
      <c r="A66" t="s">
        <v>6</v>
      </c>
      <c r="B66" t="s">
        <v>1378</v>
      </c>
      <c r="C66" t="s">
        <v>1211</v>
      </c>
      <c r="D66" t="s">
        <v>1378</v>
      </c>
      <c r="E66" t="s">
        <v>2038</v>
      </c>
    </row>
    <row r="67" spans="1:5" x14ac:dyDescent="0.2">
      <c r="A67" t="s">
        <v>9</v>
      </c>
      <c r="B67" t="s">
        <v>1378</v>
      </c>
      <c r="C67" t="s">
        <v>1379</v>
      </c>
      <c r="D67" t="s">
        <v>2</v>
      </c>
      <c r="E67" t="s">
        <v>2038</v>
      </c>
    </row>
    <row r="68" spans="1:5" x14ac:dyDescent="0.2">
      <c r="A68" t="s">
        <v>9</v>
      </c>
      <c r="B68" t="s">
        <v>1380</v>
      </c>
      <c r="C68" t="s">
        <v>1227</v>
      </c>
      <c r="D68" t="s">
        <v>2</v>
      </c>
      <c r="E68" t="s">
        <v>2038</v>
      </c>
    </row>
    <row r="69" spans="1:5" x14ac:dyDescent="0.2">
      <c r="A69" t="s">
        <v>9</v>
      </c>
      <c r="B69" t="s">
        <v>1380</v>
      </c>
      <c r="C69" t="s">
        <v>1131</v>
      </c>
      <c r="D69" t="s">
        <v>1539</v>
      </c>
      <c r="E69" t="s">
        <v>2038</v>
      </c>
    </row>
    <row r="70" spans="1:5" x14ac:dyDescent="0.2">
      <c r="A70" t="s">
        <v>6</v>
      </c>
      <c r="B70" t="s">
        <v>1380</v>
      </c>
      <c r="C70" t="s">
        <v>839</v>
      </c>
      <c r="D70" t="s">
        <v>1380</v>
      </c>
      <c r="E70" t="s">
        <v>2038</v>
      </c>
    </row>
    <row r="71" spans="1:5" x14ac:dyDescent="0.2">
      <c r="A71" t="s">
        <v>9</v>
      </c>
      <c r="B71" t="s">
        <v>1381</v>
      </c>
      <c r="C71" t="s">
        <v>1311</v>
      </c>
      <c r="D71" t="s">
        <v>2</v>
      </c>
      <c r="E71" t="s">
        <v>2038</v>
      </c>
    </row>
    <row r="72" spans="1:5" x14ac:dyDescent="0.2">
      <c r="A72" t="s">
        <v>9</v>
      </c>
      <c r="B72" t="s">
        <v>1382</v>
      </c>
      <c r="C72" t="s">
        <v>1383</v>
      </c>
      <c r="D72" t="s">
        <v>1408</v>
      </c>
      <c r="E72" t="s">
        <v>2038</v>
      </c>
    </row>
    <row r="73" spans="1:5" x14ac:dyDescent="0.2">
      <c r="A73" t="s">
        <v>3</v>
      </c>
      <c r="B73" t="s">
        <v>1384</v>
      </c>
      <c r="C73" t="s">
        <v>1100</v>
      </c>
      <c r="D73" t="s">
        <v>2</v>
      </c>
      <c r="E73" t="s">
        <v>2038</v>
      </c>
    </row>
    <row r="74" spans="1:5" x14ac:dyDescent="0.2">
      <c r="A74" t="s">
        <v>9</v>
      </c>
      <c r="B74" t="s">
        <v>1384</v>
      </c>
      <c r="C74" t="s">
        <v>1385</v>
      </c>
      <c r="D74" t="s">
        <v>2</v>
      </c>
      <c r="E74" t="s">
        <v>2038</v>
      </c>
    </row>
    <row r="75" spans="1:5" x14ac:dyDescent="0.2">
      <c r="A75" t="s">
        <v>6</v>
      </c>
      <c r="B75" t="s">
        <v>1384</v>
      </c>
      <c r="C75" t="s">
        <v>1135</v>
      </c>
      <c r="D75" t="s">
        <v>1384</v>
      </c>
      <c r="E75" t="s">
        <v>2038</v>
      </c>
    </row>
    <row r="76" spans="1:5" x14ac:dyDescent="0.2">
      <c r="A76" t="s">
        <v>3</v>
      </c>
      <c r="B76" t="s">
        <v>1386</v>
      </c>
      <c r="C76" t="s">
        <v>1387</v>
      </c>
      <c r="D76" t="s">
        <v>2</v>
      </c>
      <c r="E76" t="s">
        <v>2038</v>
      </c>
    </row>
    <row r="77" spans="1:5" x14ac:dyDescent="0.2">
      <c r="A77" t="s">
        <v>9</v>
      </c>
      <c r="B77" t="s">
        <v>1388</v>
      </c>
      <c r="C77" t="s">
        <v>1084</v>
      </c>
      <c r="D77" t="s">
        <v>2</v>
      </c>
      <c r="E77" t="s">
        <v>2038</v>
      </c>
    </row>
    <row r="78" spans="1:5" x14ac:dyDescent="0.2">
      <c r="A78" t="s">
        <v>9</v>
      </c>
      <c r="B78" t="s">
        <v>1388</v>
      </c>
      <c r="C78" t="s">
        <v>1091</v>
      </c>
      <c r="D78" t="s">
        <v>2</v>
      </c>
      <c r="E78" t="s">
        <v>2038</v>
      </c>
    </row>
    <row r="79" spans="1:5" x14ac:dyDescent="0.2">
      <c r="A79" t="s">
        <v>6</v>
      </c>
      <c r="B79" t="s">
        <v>1388</v>
      </c>
      <c r="C79" t="s">
        <v>970</v>
      </c>
      <c r="D79" t="s">
        <v>1388</v>
      </c>
      <c r="E79" t="s">
        <v>2038</v>
      </c>
    </row>
    <row r="80" spans="1:5" x14ac:dyDescent="0.2">
      <c r="A80" t="s">
        <v>6</v>
      </c>
      <c r="B80" t="s">
        <v>1388</v>
      </c>
      <c r="C80" t="s">
        <v>1004</v>
      </c>
      <c r="D80" t="s">
        <v>1388</v>
      </c>
      <c r="E80" t="s">
        <v>2038</v>
      </c>
    </row>
    <row r="81" spans="1:5" x14ac:dyDescent="0.2">
      <c r="A81" t="s">
        <v>3</v>
      </c>
      <c r="B81" t="s">
        <v>1389</v>
      </c>
      <c r="C81" t="s">
        <v>1390</v>
      </c>
      <c r="D81" t="s">
        <v>2</v>
      </c>
      <c r="E81" t="s">
        <v>2038</v>
      </c>
    </row>
    <row r="82" spans="1:5" x14ac:dyDescent="0.2">
      <c r="A82" t="s">
        <v>9</v>
      </c>
      <c r="B82" t="s">
        <v>1389</v>
      </c>
      <c r="C82" t="s">
        <v>1391</v>
      </c>
      <c r="D82" t="s">
        <v>2</v>
      </c>
      <c r="E82" t="s">
        <v>2038</v>
      </c>
    </row>
    <row r="83" spans="1:5" x14ac:dyDescent="0.2">
      <c r="A83" t="s">
        <v>9</v>
      </c>
      <c r="B83" t="s">
        <v>1392</v>
      </c>
      <c r="C83" t="s">
        <v>1139</v>
      </c>
      <c r="D83" t="s">
        <v>2</v>
      </c>
      <c r="E83" t="s">
        <v>2038</v>
      </c>
    </row>
    <row r="84" spans="1:5" x14ac:dyDescent="0.2">
      <c r="A84" t="s">
        <v>3</v>
      </c>
      <c r="B84" t="s">
        <v>1392</v>
      </c>
      <c r="C84" t="s">
        <v>1023</v>
      </c>
      <c r="D84" t="s">
        <v>2</v>
      </c>
      <c r="E84" t="s">
        <v>2038</v>
      </c>
    </row>
    <row r="85" spans="1:5" x14ac:dyDescent="0.2">
      <c r="A85" t="s">
        <v>9</v>
      </c>
      <c r="B85" t="s">
        <v>1392</v>
      </c>
      <c r="C85" t="s">
        <v>1005</v>
      </c>
      <c r="D85" t="s">
        <v>2</v>
      </c>
      <c r="E85" t="s">
        <v>2038</v>
      </c>
    </row>
    <row r="86" spans="1:5" x14ac:dyDescent="0.2">
      <c r="A86" t="s">
        <v>6</v>
      </c>
      <c r="B86" t="s">
        <v>1392</v>
      </c>
      <c r="C86" t="s">
        <v>1393</v>
      </c>
      <c r="D86" t="s">
        <v>1392</v>
      </c>
      <c r="E86" t="s">
        <v>2038</v>
      </c>
    </row>
    <row r="87" spans="1:5" x14ac:dyDescent="0.2">
      <c r="A87" t="s">
        <v>11</v>
      </c>
      <c r="B87" t="s">
        <v>1392</v>
      </c>
      <c r="C87" t="s">
        <v>1201</v>
      </c>
      <c r="D87" t="s">
        <v>2</v>
      </c>
      <c r="E87" t="s">
        <v>2038</v>
      </c>
    </row>
    <row r="88" spans="1:5" x14ac:dyDescent="0.2">
      <c r="A88" t="s">
        <v>9</v>
      </c>
      <c r="B88" t="s">
        <v>1394</v>
      </c>
      <c r="C88" t="s">
        <v>719</v>
      </c>
      <c r="D88" t="s">
        <v>2</v>
      </c>
      <c r="E88" t="s">
        <v>2038</v>
      </c>
    </row>
    <row r="89" spans="1:5" x14ac:dyDescent="0.2">
      <c r="A89" t="s">
        <v>3</v>
      </c>
      <c r="B89" t="s">
        <v>1395</v>
      </c>
      <c r="C89" t="s">
        <v>1286</v>
      </c>
      <c r="D89" t="s">
        <v>2</v>
      </c>
      <c r="E89" t="s">
        <v>2038</v>
      </c>
    </row>
    <row r="90" spans="1:5" x14ac:dyDescent="0.2">
      <c r="A90" t="s">
        <v>9</v>
      </c>
      <c r="B90" t="s">
        <v>1396</v>
      </c>
      <c r="C90" t="s">
        <v>1109</v>
      </c>
      <c r="D90" t="s">
        <v>2</v>
      </c>
      <c r="E90" t="s">
        <v>2038</v>
      </c>
    </row>
    <row r="91" spans="1:5" x14ac:dyDescent="0.2">
      <c r="A91" t="s">
        <v>3</v>
      </c>
      <c r="B91" t="s">
        <v>1396</v>
      </c>
      <c r="C91" t="s">
        <v>1298</v>
      </c>
      <c r="D91" t="s">
        <v>2</v>
      </c>
      <c r="E91" t="s">
        <v>2038</v>
      </c>
    </row>
    <row r="92" spans="1:5" x14ac:dyDescent="0.2">
      <c r="A92" t="s">
        <v>9</v>
      </c>
      <c r="B92" t="s">
        <v>1397</v>
      </c>
      <c r="C92" t="s">
        <v>880</v>
      </c>
      <c r="D92" t="s">
        <v>2</v>
      </c>
      <c r="E92" t="s">
        <v>2038</v>
      </c>
    </row>
    <row r="93" spans="1:5" x14ac:dyDescent="0.2">
      <c r="A93" t="s">
        <v>3</v>
      </c>
      <c r="B93" t="s">
        <v>1397</v>
      </c>
      <c r="C93" t="s">
        <v>1398</v>
      </c>
      <c r="D93" t="s">
        <v>1540</v>
      </c>
      <c r="E93" t="s">
        <v>2038</v>
      </c>
    </row>
    <row r="94" spans="1:5" x14ac:dyDescent="0.2">
      <c r="A94" t="s">
        <v>9</v>
      </c>
      <c r="B94" t="s">
        <v>1397</v>
      </c>
      <c r="C94" t="s">
        <v>1399</v>
      </c>
      <c r="D94" t="s">
        <v>2</v>
      </c>
      <c r="E94" t="s">
        <v>2038</v>
      </c>
    </row>
    <row r="95" spans="1:5" x14ac:dyDescent="0.2">
      <c r="A95" t="s">
        <v>9</v>
      </c>
      <c r="B95" t="s">
        <v>1400</v>
      </c>
      <c r="C95" t="s">
        <v>1401</v>
      </c>
      <c r="D95" t="s">
        <v>1541</v>
      </c>
      <c r="E95" t="s">
        <v>2038</v>
      </c>
    </row>
    <row r="96" spans="1:5" x14ac:dyDescent="0.2">
      <c r="A96" t="s">
        <v>9</v>
      </c>
      <c r="B96" t="s">
        <v>1400</v>
      </c>
      <c r="C96" t="s">
        <v>1205</v>
      </c>
      <c r="D96" t="s">
        <v>1539</v>
      </c>
      <c r="E96" t="s">
        <v>2038</v>
      </c>
    </row>
    <row r="97" spans="1:5" x14ac:dyDescent="0.2">
      <c r="A97" t="s">
        <v>9</v>
      </c>
      <c r="B97" t="s">
        <v>1400</v>
      </c>
      <c r="C97" t="s">
        <v>1119</v>
      </c>
      <c r="D97" t="s">
        <v>2</v>
      </c>
      <c r="E97" t="s">
        <v>2038</v>
      </c>
    </row>
    <row r="98" spans="1:5" x14ac:dyDescent="0.2">
      <c r="A98" t="s">
        <v>9</v>
      </c>
      <c r="B98" t="s">
        <v>1400</v>
      </c>
      <c r="C98" t="s">
        <v>1030</v>
      </c>
      <c r="D98" t="s">
        <v>1499</v>
      </c>
      <c r="E98" t="s">
        <v>2038</v>
      </c>
    </row>
    <row r="99" spans="1:5" x14ac:dyDescent="0.2">
      <c r="A99" t="s">
        <v>9</v>
      </c>
      <c r="B99" t="s">
        <v>1400</v>
      </c>
      <c r="C99" t="s">
        <v>1271</v>
      </c>
      <c r="D99" t="s">
        <v>1408</v>
      </c>
      <c r="E99" t="s">
        <v>2038</v>
      </c>
    </row>
    <row r="100" spans="1:5" x14ac:dyDescent="0.2">
      <c r="A100" t="s">
        <v>9</v>
      </c>
      <c r="B100" t="s">
        <v>1402</v>
      </c>
      <c r="C100" t="s">
        <v>1285</v>
      </c>
      <c r="D100" t="s">
        <v>2</v>
      </c>
      <c r="E100" t="s">
        <v>2038</v>
      </c>
    </row>
    <row r="101" spans="1:5" x14ac:dyDescent="0.2">
      <c r="A101" t="s">
        <v>9</v>
      </c>
      <c r="B101" t="s">
        <v>1402</v>
      </c>
      <c r="C101" t="s">
        <v>882</v>
      </c>
      <c r="D101" t="s">
        <v>2</v>
      </c>
      <c r="E101" t="s">
        <v>2038</v>
      </c>
    </row>
    <row r="102" spans="1:5" x14ac:dyDescent="0.2">
      <c r="A102" t="s">
        <v>11</v>
      </c>
      <c r="B102" t="s">
        <v>1402</v>
      </c>
      <c r="C102" t="s">
        <v>1403</v>
      </c>
      <c r="D102" t="s">
        <v>2</v>
      </c>
      <c r="E102" t="s">
        <v>2038</v>
      </c>
    </row>
    <row r="103" spans="1:5" x14ac:dyDescent="0.2">
      <c r="A103" t="s">
        <v>6</v>
      </c>
      <c r="B103" t="s">
        <v>965</v>
      </c>
      <c r="C103" t="s">
        <v>1277</v>
      </c>
      <c r="D103" t="s">
        <v>967</v>
      </c>
      <c r="E103" t="s">
        <v>2038</v>
      </c>
    </row>
    <row r="104" spans="1:5" x14ac:dyDescent="0.2">
      <c r="A104" t="s">
        <v>6</v>
      </c>
      <c r="B104" t="s">
        <v>965</v>
      </c>
      <c r="C104" t="s">
        <v>1078</v>
      </c>
      <c r="D104" t="s">
        <v>967</v>
      </c>
      <c r="E104" t="s">
        <v>2038</v>
      </c>
    </row>
    <row r="105" spans="1:5" x14ac:dyDescent="0.2">
      <c r="A105" t="s">
        <v>6</v>
      </c>
      <c r="B105" t="s">
        <v>965</v>
      </c>
      <c r="C105" t="s">
        <v>825</v>
      </c>
      <c r="D105" t="s">
        <v>967</v>
      </c>
      <c r="E105" t="s">
        <v>2038</v>
      </c>
    </row>
    <row r="106" spans="1:5" x14ac:dyDescent="0.2">
      <c r="A106" t="s">
        <v>6</v>
      </c>
      <c r="B106" t="s">
        <v>965</v>
      </c>
      <c r="C106" t="s">
        <v>1055</v>
      </c>
      <c r="D106" t="s">
        <v>967</v>
      </c>
      <c r="E106" t="s">
        <v>2038</v>
      </c>
    </row>
    <row r="107" spans="1:5" x14ac:dyDescent="0.2">
      <c r="A107" t="s">
        <v>3</v>
      </c>
      <c r="B107" t="s">
        <v>965</v>
      </c>
      <c r="C107" t="s">
        <v>966</v>
      </c>
      <c r="D107" t="s">
        <v>1523</v>
      </c>
      <c r="E107" t="s">
        <v>2038</v>
      </c>
    </row>
    <row r="108" spans="1:5" x14ac:dyDescent="0.2">
      <c r="A108" t="s">
        <v>9</v>
      </c>
      <c r="B108" t="s">
        <v>967</v>
      </c>
      <c r="C108" t="s">
        <v>968</v>
      </c>
      <c r="D108" t="s">
        <v>2</v>
      </c>
      <c r="E108" t="s">
        <v>2038</v>
      </c>
    </row>
    <row r="109" spans="1:5" x14ac:dyDescent="0.2">
      <c r="A109" t="s">
        <v>9</v>
      </c>
      <c r="B109" t="s">
        <v>967</v>
      </c>
      <c r="C109" t="s">
        <v>969</v>
      </c>
      <c r="D109" t="s">
        <v>2</v>
      </c>
      <c r="E109" t="s">
        <v>2038</v>
      </c>
    </row>
    <row r="110" spans="1:5" x14ac:dyDescent="0.2">
      <c r="A110" t="s">
        <v>6</v>
      </c>
      <c r="B110" t="s">
        <v>967</v>
      </c>
      <c r="C110" t="s">
        <v>971</v>
      </c>
      <c r="D110" t="s">
        <v>974</v>
      </c>
      <c r="E110" t="s">
        <v>2038</v>
      </c>
    </row>
    <row r="111" spans="1:5" x14ac:dyDescent="0.2">
      <c r="A111" t="s">
        <v>3</v>
      </c>
      <c r="B111" t="s">
        <v>967</v>
      </c>
      <c r="C111" t="s">
        <v>972</v>
      </c>
      <c r="D111" t="s">
        <v>2</v>
      </c>
      <c r="E111" t="s">
        <v>2038</v>
      </c>
    </row>
    <row r="112" spans="1:5" x14ac:dyDescent="0.2">
      <c r="A112" t="s">
        <v>3</v>
      </c>
      <c r="B112" t="s">
        <v>974</v>
      </c>
      <c r="C112" t="s">
        <v>976</v>
      </c>
      <c r="D112" t="s">
        <v>2</v>
      </c>
      <c r="E112" t="s">
        <v>2038</v>
      </c>
    </row>
    <row r="113" spans="1:5" x14ac:dyDescent="0.2">
      <c r="A113" t="s">
        <v>3</v>
      </c>
      <c r="B113" t="s">
        <v>974</v>
      </c>
      <c r="C113" t="s">
        <v>977</v>
      </c>
      <c r="D113" t="s">
        <v>2</v>
      </c>
      <c r="E113" t="s">
        <v>2038</v>
      </c>
    </row>
    <row r="114" spans="1:5" x14ac:dyDescent="0.2">
      <c r="A114" t="s">
        <v>9</v>
      </c>
      <c r="B114" t="s">
        <v>978</v>
      </c>
      <c r="C114" t="s">
        <v>913</v>
      </c>
      <c r="D114" t="s">
        <v>2</v>
      </c>
      <c r="E114" t="s">
        <v>2038</v>
      </c>
    </row>
    <row r="115" spans="1:5" x14ac:dyDescent="0.2">
      <c r="A115" t="s">
        <v>6</v>
      </c>
      <c r="B115" t="s">
        <v>978</v>
      </c>
      <c r="C115" t="s">
        <v>979</v>
      </c>
      <c r="D115" t="s">
        <v>978</v>
      </c>
      <c r="E115" t="s">
        <v>2038</v>
      </c>
    </row>
    <row r="116" spans="1:5" x14ac:dyDescent="0.2">
      <c r="A116" t="s">
        <v>9</v>
      </c>
      <c r="B116" t="s">
        <v>981</v>
      </c>
      <c r="C116" t="s">
        <v>983</v>
      </c>
      <c r="D116" t="s">
        <v>2</v>
      </c>
      <c r="E116" t="s">
        <v>2038</v>
      </c>
    </row>
    <row r="117" spans="1:5" x14ac:dyDescent="0.2">
      <c r="A117" t="s">
        <v>6</v>
      </c>
      <c r="B117" t="s">
        <v>984</v>
      </c>
      <c r="C117" t="s">
        <v>985</v>
      </c>
      <c r="D117" t="s">
        <v>984</v>
      </c>
      <c r="E117" t="s">
        <v>2038</v>
      </c>
    </row>
    <row r="118" spans="1:5" x14ac:dyDescent="0.2">
      <c r="A118" t="s">
        <v>6</v>
      </c>
      <c r="B118" t="s">
        <v>984</v>
      </c>
      <c r="C118" t="s">
        <v>986</v>
      </c>
      <c r="D118" t="s">
        <v>984</v>
      </c>
      <c r="E118" t="s">
        <v>2038</v>
      </c>
    </row>
    <row r="119" spans="1:5" x14ac:dyDescent="0.2">
      <c r="A119" t="s">
        <v>3</v>
      </c>
      <c r="B119" t="s">
        <v>984</v>
      </c>
      <c r="C119" t="s">
        <v>987</v>
      </c>
      <c r="D119" t="s">
        <v>2</v>
      </c>
      <c r="E119" t="s">
        <v>2038</v>
      </c>
    </row>
    <row r="120" spans="1:5" x14ac:dyDescent="0.2">
      <c r="A120" t="s">
        <v>3</v>
      </c>
      <c r="B120" t="s">
        <v>984</v>
      </c>
      <c r="C120" t="s">
        <v>988</v>
      </c>
      <c r="D120" t="s">
        <v>2</v>
      </c>
      <c r="E120" t="s">
        <v>2038</v>
      </c>
    </row>
    <row r="121" spans="1:5" x14ac:dyDescent="0.2">
      <c r="A121" t="s">
        <v>3</v>
      </c>
      <c r="B121" t="s">
        <v>984</v>
      </c>
      <c r="C121" t="s">
        <v>990</v>
      </c>
      <c r="D121" t="s">
        <v>2</v>
      </c>
      <c r="E121" t="s">
        <v>2038</v>
      </c>
    </row>
    <row r="122" spans="1:5" x14ac:dyDescent="0.2">
      <c r="A122" t="s">
        <v>11</v>
      </c>
      <c r="B122" t="s">
        <v>992</v>
      </c>
      <c r="C122" t="s">
        <v>993</v>
      </c>
      <c r="D122" t="s">
        <v>2</v>
      </c>
      <c r="E122" t="s">
        <v>2038</v>
      </c>
    </row>
    <row r="123" spans="1:5" x14ac:dyDescent="0.2">
      <c r="A123" t="s">
        <v>9</v>
      </c>
      <c r="B123" t="s">
        <v>996</v>
      </c>
      <c r="C123" t="s">
        <v>997</v>
      </c>
      <c r="D123" t="s">
        <v>2</v>
      </c>
      <c r="E123" t="s">
        <v>2038</v>
      </c>
    </row>
    <row r="124" spans="1:5" x14ac:dyDescent="0.2">
      <c r="A124" t="s">
        <v>6</v>
      </c>
      <c r="B124" t="s">
        <v>996</v>
      </c>
      <c r="C124" t="s">
        <v>998</v>
      </c>
      <c r="D124" t="s">
        <v>1006</v>
      </c>
      <c r="E124" t="s">
        <v>2038</v>
      </c>
    </row>
    <row r="125" spans="1:5" x14ac:dyDescent="0.2">
      <c r="A125" t="s">
        <v>9</v>
      </c>
      <c r="B125" t="s">
        <v>996</v>
      </c>
      <c r="C125" t="s">
        <v>999</v>
      </c>
      <c r="D125" t="s">
        <v>2</v>
      </c>
      <c r="E125" t="s">
        <v>2038</v>
      </c>
    </row>
    <row r="126" spans="1:5" x14ac:dyDescent="0.2">
      <c r="A126" t="s">
        <v>9</v>
      </c>
      <c r="B126" t="s">
        <v>996</v>
      </c>
      <c r="C126" t="s">
        <v>1000</v>
      </c>
      <c r="D126" t="s">
        <v>2</v>
      </c>
      <c r="E126" t="s">
        <v>2038</v>
      </c>
    </row>
    <row r="127" spans="1:5" x14ac:dyDescent="0.2">
      <c r="A127" t="s">
        <v>6</v>
      </c>
      <c r="B127" t="s">
        <v>996</v>
      </c>
      <c r="C127" t="s">
        <v>1001</v>
      </c>
      <c r="D127" t="s">
        <v>1006</v>
      </c>
      <c r="E127" t="s">
        <v>2038</v>
      </c>
    </row>
    <row r="128" spans="1:5" x14ac:dyDescent="0.2">
      <c r="A128" t="s">
        <v>9</v>
      </c>
      <c r="B128" t="s">
        <v>1008</v>
      </c>
      <c r="C128" t="s">
        <v>1009</v>
      </c>
      <c r="D128" t="s">
        <v>2</v>
      </c>
      <c r="E128" t="s">
        <v>2038</v>
      </c>
    </row>
    <row r="129" spans="1:5" x14ac:dyDescent="0.2">
      <c r="A129" t="s">
        <v>9</v>
      </c>
      <c r="B129" t="s">
        <v>1008</v>
      </c>
      <c r="C129" t="s">
        <v>1010</v>
      </c>
      <c r="D129" t="s">
        <v>2</v>
      </c>
      <c r="E129" t="s">
        <v>2038</v>
      </c>
    </row>
    <row r="130" spans="1:5" x14ac:dyDescent="0.2">
      <c r="A130" t="s">
        <v>6</v>
      </c>
      <c r="B130" t="s">
        <v>1013</v>
      </c>
      <c r="C130" t="s">
        <v>1015</v>
      </c>
      <c r="D130" t="s">
        <v>1013</v>
      </c>
      <c r="E130" t="s">
        <v>2038</v>
      </c>
    </row>
    <row r="131" spans="1:5" x14ac:dyDescent="0.2">
      <c r="A131" t="s">
        <v>11</v>
      </c>
      <c r="B131" t="s">
        <v>1013</v>
      </c>
      <c r="C131" t="s">
        <v>1016</v>
      </c>
      <c r="D131" t="s">
        <v>2</v>
      </c>
      <c r="E131" t="s">
        <v>2038</v>
      </c>
    </row>
    <row r="132" spans="1:5" x14ac:dyDescent="0.2">
      <c r="A132" t="s">
        <v>9</v>
      </c>
      <c r="B132" t="s">
        <v>1013</v>
      </c>
      <c r="C132" t="s">
        <v>1017</v>
      </c>
      <c r="D132" t="s">
        <v>2</v>
      </c>
      <c r="E132" t="s">
        <v>2038</v>
      </c>
    </row>
    <row r="133" spans="1:5" x14ac:dyDescent="0.2">
      <c r="A133" t="s">
        <v>9</v>
      </c>
      <c r="B133" t="s">
        <v>1013</v>
      </c>
      <c r="C133" t="s">
        <v>1018</v>
      </c>
      <c r="D133" t="s">
        <v>2</v>
      </c>
      <c r="E133" t="s">
        <v>2038</v>
      </c>
    </row>
    <row r="134" spans="1:5" x14ac:dyDescent="0.2">
      <c r="A134" t="s">
        <v>6</v>
      </c>
      <c r="B134" t="s">
        <v>1019</v>
      </c>
      <c r="C134" t="s">
        <v>1022</v>
      </c>
      <c r="D134" t="s">
        <v>1019</v>
      </c>
      <c r="E134" t="s">
        <v>2038</v>
      </c>
    </row>
    <row r="135" spans="1:5" x14ac:dyDescent="0.2">
      <c r="A135" t="s">
        <v>6</v>
      </c>
      <c r="B135" t="s">
        <v>1024</v>
      </c>
      <c r="C135" t="s">
        <v>1026</v>
      </c>
      <c r="D135" t="s">
        <v>1024</v>
      </c>
      <c r="E135" t="s">
        <v>2038</v>
      </c>
    </row>
    <row r="136" spans="1:5" x14ac:dyDescent="0.2">
      <c r="A136" t="s">
        <v>6</v>
      </c>
      <c r="B136" t="s">
        <v>1024</v>
      </c>
      <c r="C136" t="s">
        <v>1027</v>
      </c>
      <c r="D136" t="s">
        <v>1028</v>
      </c>
      <c r="E136" t="s">
        <v>2038</v>
      </c>
    </row>
    <row r="137" spans="1:5" x14ac:dyDescent="0.2">
      <c r="A137" t="s">
        <v>6</v>
      </c>
      <c r="B137" t="s">
        <v>1028</v>
      </c>
      <c r="C137" t="s">
        <v>1029</v>
      </c>
      <c r="D137" t="s">
        <v>1028</v>
      </c>
      <c r="E137" t="s">
        <v>2038</v>
      </c>
    </row>
    <row r="138" spans="1:5" x14ac:dyDescent="0.2">
      <c r="A138" t="s">
        <v>6</v>
      </c>
      <c r="B138" t="s">
        <v>1028</v>
      </c>
      <c r="C138" t="s">
        <v>1031</v>
      </c>
      <c r="D138" t="s">
        <v>1028</v>
      </c>
      <c r="E138" t="s">
        <v>2038</v>
      </c>
    </row>
    <row r="139" spans="1:5" x14ac:dyDescent="0.2">
      <c r="A139" t="s">
        <v>9</v>
      </c>
      <c r="B139" t="s">
        <v>1033</v>
      </c>
      <c r="C139" t="s">
        <v>819</v>
      </c>
      <c r="D139" t="s">
        <v>2</v>
      </c>
      <c r="E139" t="s">
        <v>2038</v>
      </c>
    </row>
    <row r="140" spans="1:5" x14ac:dyDescent="0.2">
      <c r="A140" t="s">
        <v>6</v>
      </c>
      <c r="B140" t="s">
        <v>1033</v>
      </c>
      <c r="C140" t="s">
        <v>1035</v>
      </c>
      <c r="D140" t="s">
        <v>1033</v>
      </c>
      <c r="E140" t="s">
        <v>2038</v>
      </c>
    </row>
    <row r="141" spans="1:5" x14ac:dyDescent="0.2">
      <c r="A141" t="s">
        <v>6</v>
      </c>
      <c r="B141" t="s">
        <v>1033</v>
      </c>
      <c r="C141" t="s">
        <v>1037</v>
      </c>
      <c r="D141" t="s">
        <v>1033</v>
      </c>
      <c r="E141" t="s">
        <v>2038</v>
      </c>
    </row>
    <row r="142" spans="1:5" x14ac:dyDescent="0.2">
      <c r="A142" t="s">
        <v>6</v>
      </c>
      <c r="B142" t="s">
        <v>1033</v>
      </c>
      <c r="C142" t="s">
        <v>1038</v>
      </c>
      <c r="D142" t="s">
        <v>1039</v>
      </c>
      <c r="E142" t="s">
        <v>2038</v>
      </c>
    </row>
    <row r="143" spans="1:5" x14ac:dyDescent="0.2">
      <c r="A143" t="s">
        <v>9</v>
      </c>
      <c r="B143" t="s">
        <v>1039</v>
      </c>
      <c r="C143" t="s">
        <v>1040</v>
      </c>
      <c r="D143" t="s">
        <v>2</v>
      </c>
      <c r="E143" t="s">
        <v>2038</v>
      </c>
    </row>
    <row r="144" spans="1:5" x14ac:dyDescent="0.2">
      <c r="A144" t="s">
        <v>9</v>
      </c>
      <c r="B144" t="s">
        <v>1039</v>
      </c>
      <c r="C144" t="s">
        <v>1041</v>
      </c>
      <c r="D144" t="s">
        <v>2</v>
      </c>
      <c r="E144" t="s">
        <v>2038</v>
      </c>
    </row>
    <row r="145" spans="1:5" x14ac:dyDescent="0.2">
      <c r="A145" t="s">
        <v>6</v>
      </c>
      <c r="B145" t="s">
        <v>1039</v>
      </c>
      <c r="C145" t="s">
        <v>1042</v>
      </c>
      <c r="D145" t="s">
        <v>1039</v>
      </c>
      <c r="E145" t="s">
        <v>2038</v>
      </c>
    </row>
    <row r="146" spans="1:5" x14ac:dyDescent="0.2">
      <c r="A146" t="s">
        <v>3</v>
      </c>
      <c r="B146" t="s">
        <v>1043</v>
      </c>
      <c r="C146" t="s">
        <v>901</v>
      </c>
      <c r="D146" t="s">
        <v>2</v>
      </c>
      <c r="E146" t="s">
        <v>2038</v>
      </c>
    </row>
    <row r="147" spans="1:5" x14ac:dyDescent="0.2">
      <c r="A147" t="s">
        <v>6</v>
      </c>
      <c r="B147" t="s">
        <v>1043</v>
      </c>
      <c r="C147" t="s">
        <v>1044</v>
      </c>
      <c r="D147" t="s">
        <v>1053</v>
      </c>
      <c r="E147" t="s">
        <v>2038</v>
      </c>
    </row>
    <row r="148" spans="1:5" x14ac:dyDescent="0.2">
      <c r="A148" t="s">
        <v>6</v>
      </c>
      <c r="B148" t="s">
        <v>1045</v>
      </c>
      <c r="C148" t="s">
        <v>1046</v>
      </c>
      <c r="D148" t="s">
        <v>1056</v>
      </c>
      <c r="E148" t="s">
        <v>2038</v>
      </c>
    </row>
    <row r="149" spans="1:5" x14ac:dyDescent="0.2">
      <c r="A149" t="s">
        <v>6</v>
      </c>
      <c r="B149" t="s">
        <v>1047</v>
      </c>
      <c r="C149" t="s">
        <v>1048</v>
      </c>
      <c r="D149" t="s">
        <v>1542</v>
      </c>
      <c r="E149" t="s">
        <v>2038</v>
      </c>
    </row>
    <row r="150" spans="1:5" x14ac:dyDescent="0.2">
      <c r="A150" t="s">
        <v>3</v>
      </c>
      <c r="B150" t="s">
        <v>1047</v>
      </c>
      <c r="C150" t="s">
        <v>1049</v>
      </c>
      <c r="D150" t="s">
        <v>2</v>
      </c>
      <c r="E150" t="s">
        <v>2038</v>
      </c>
    </row>
    <row r="151" spans="1:5" x14ac:dyDescent="0.2">
      <c r="A151" t="s">
        <v>6</v>
      </c>
      <c r="B151" t="s">
        <v>1047</v>
      </c>
      <c r="C151" t="s">
        <v>1050</v>
      </c>
      <c r="D151" t="s">
        <v>1047</v>
      </c>
      <c r="E151" t="s">
        <v>2038</v>
      </c>
    </row>
    <row r="152" spans="1:5" x14ac:dyDescent="0.2">
      <c r="A152" t="s">
        <v>6</v>
      </c>
      <c r="B152" t="s">
        <v>1047</v>
      </c>
      <c r="C152" t="s">
        <v>1051</v>
      </c>
      <c r="D152" t="s">
        <v>1543</v>
      </c>
      <c r="E152" t="s">
        <v>2038</v>
      </c>
    </row>
    <row r="153" spans="1:5" x14ac:dyDescent="0.2">
      <c r="A153" t="s">
        <v>6</v>
      </c>
      <c r="B153" t="s">
        <v>1047</v>
      </c>
      <c r="C153" t="s">
        <v>1052</v>
      </c>
      <c r="D153" t="s">
        <v>1063</v>
      </c>
      <c r="E153" t="s">
        <v>2038</v>
      </c>
    </row>
    <row r="154" spans="1:5" x14ac:dyDescent="0.2">
      <c r="A154" t="s">
        <v>11</v>
      </c>
      <c r="B154" t="s">
        <v>1053</v>
      </c>
      <c r="C154" t="s">
        <v>1054</v>
      </c>
      <c r="D154" t="s">
        <v>2</v>
      </c>
      <c r="E154" t="s">
        <v>2038</v>
      </c>
    </row>
    <row r="155" spans="1:5" x14ac:dyDescent="0.2">
      <c r="A155" t="s">
        <v>3</v>
      </c>
      <c r="B155" t="s">
        <v>1056</v>
      </c>
      <c r="C155" t="s">
        <v>1057</v>
      </c>
      <c r="D155" t="s">
        <v>2</v>
      </c>
      <c r="E155" t="s">
        <v>2038</v>
      </c>
    </row>
    <row r="156" spans="1:5" x14ac:dyDescent="0.2">
      <c r="A156" t="s">
        <v>9</v>
      </c>
      <c r="B156" t="s">
        <v>1056</v>
      </c>
      <c r="C156" t="s">
        <v>1058</v>
      </c>
      <c r="D156" t="s">
        <v>2</v>
      </c>
      <c r="E156" t="s">
        <v>2038</v>
      </c>
    </row>
    <row r="157" spans="1:5" x14ac:dyDescent="0.2">
      <c r="A157" t="s">
        <v>9</v>
      </c>
      <c r="B157" t="s">
        <v>1056</v>
      </c>
      <c r="C157" t="s">
        <v>1059</v>
      </c>
      <c r="D157" t="s">
        <v>2</v>
      </c>
      <c r="E157" t="s">
        <v>2038</v>
      </c>
    </row>
    <row r="158" spans="1:5" x14ac:dyDescent="0.2">
      <c r="A158" t="s">
        <v>3</v>
      </c>
      <c r="B158" t="s">
        <v>1056</v>
      </c>
      <c r="C158" t="s">
        <v>1061</v>
      </c>
      <c r="D158" t="s">
        <v>2</v>
      </c>
      <c r="E158" t="s">
        <v>2038</v>
      </c>
    </row>
    <row r="159" spans="1:5" x14ac:dyDescent="0.2">
      <c r="A159" t="s">
        <v>6</v>
      </c>
      <c r="B159" t="s">
        <v>1056</v>
      </c>
      <c r="C159" t="s">
        <v>1062</v>
      </c>
      <c r="D159" t="s">
        <v>1543</v>
      </c>
      <c r="E159" t="s">
        <v>2038</v>
      </c>
    </row>
    <row r="160" spans="1:5" x14ac:dyDescent="0.2">
      <c r="A160" t="s">
        <v>3</v>
      </c>
      <c r="B160" t="s">
        <v>1063</v>
      </c>
      <c r="C160" t="s">
        <v>1064</v>
      </c>
      <c r="D160" t="s">
        <v>2</v>
      </c>
      <c r="E160" t="s">
        <v>2038</v>
      </c>
    </row>
    <row r="161" spans="1:5" x14ac:dyDescent="0.2">
      <c r="A161" t="s">
        <v>9</v>
      </c>
      <c r="B161" t="s">
        <v>1063</v>
      </c>
      <c r="C161" t="s">
        <v>1065</v>
      </c>
      <c r="D161" t="s">
        <v>2</v>
      </c>
      <c r="E161" t="s">
        <v>2038</v>
      </c>
    </row>
    <row r="162" spans="1:5" x14ac:dyDescent="0.2">
      <c r="A162" t="s">
        <v>11</v>
      </c>
      <c r="B162" t="s">
        <v>1067</v>
      </c>
      <c r="C162" t="s">
        <v>1068</v>
      </c>
      <c r="D162" t="s">
        <v>2</v>
      </c>
      <c r="E162" t="s">
        <v>2038</v>
      </c>
    </row>
    <row r="163" spans="1:5" x14ac:dyDescent="0.2">
      <c r="A163" t="s">
        <v>9</v>
      </c>
      <c r="B163" t="s">
        <v>1067</v>
      </c>
      <c r="C163" t="s">
        <v>1069</v>
      </c>
      <c r="D163" t="s">
        <v>2</v>
      </c>
      <c r="E163" t="s">
        <v>2038</v>
      </c>
    </row>
    <row r="164" spans="1:5" x14ac:dyDescent="0.2">
      <c r="A164" t="s">
        <v>9</v>
      </c>
      <c r="B164" t="s">
        <v>1070</v>
      </c>
      <c r="C164" t="s">
        <v>1071</v>
      </c>
      <c r="D164" t="s">
        <v>2</v>
      </c>
      <c r="E164" t="s">
        <v>2038</v>
      </c>
    </row>
    <row r="165" spans="1:5" x14ac:dyDescent="0.2">
      <c r="A165" t="s">
        <v>6</v>
      </c>
      <c r="B165" t="s">
        <v>1070</v>
      </c>
      <c r="C165" t="s">
        <v>1072</v>
      </c>
      <c r="D165" t="s">
        <v>1070</v>
      </c>
      <c r="E165" t="s">
        <v>2038</v>
      </c>
    </row>
    <row r="166" spans="1:5" x14ac:dyDescent="0.2">
      <c r="A166" t="s">
        <v>9</v>
      </c>
      <c r="B166" t="s">
        <v>1073</v>
      </c>
      <c r="C166" t="s">
        <v>1074</v>
      </c>
      <c r="D166" t="s">
        <v>2</v>
      </c>
      <c r="E166" t="s">
        <v>2038</v>
      </c>
    </row>
    <row r="167" spans="1:5" x14ac:dyDescent="0.2">
      <c r="A167" t="s">
        <v>9</v>
      </c>
      <c r="B167" t="s">
        <v>1075</v>
      </c>
      <c r="C167" t="s">
        <v>1076</v>
      </c>
      <c r="D167" t="s">
        <v>2</v>
      </c>
      <c r="E167" t="s">
        <v>2038</v>
      </c>
    </row>
    <row r="168" spans="1:5" x14ac:dyDescent="0.2">
      <c r="A168" t="s">
        <v>9</v>
      </c>
      <c r="B168" t="s">
        <v>1075</v>
      </c>
      <c r="C168" t="s">
        <v>1077</v>
      </c>
      <c r="D168" t="s">
        <v>2</v>
      </c>
      <c r="E168" t="s">
        <v>2038</v>
      </c>
    </row>
    <row r="169" spans="1:5" x14ac:dyDescent="0.2">
      <c r="A169" t="s">
        <v>6</v>
      </c>
      <c r="B169" t="s">
        <v>1079</v>
      </c>
      <c r="C169" t="s">
        <v>1080</v>
      </c>
      <c r="D169" t="s">
        <v>1079</v>
      </c>
      <c r="E169" t="s">
        <v>2038</v>
      </c>
    </row>
    <row r="170" spans="1:5" x14ac:dyDescent="0.2">
      <c r="A170" t="s">
        <v>6</v>
      </c>
      <c r="B170" t="s">
        <v>1082</v>
      </c>
      <c r="C170" t="s">
        <v>1083</v>
      </c>
      <c r="D170" t="s">
        <v>1082</v>
      </c>
      <c r="E170" t="s">
        <v>2038</v>
      </c>
    </row>
    <row r="171" spans="1:5" x14ac:dyDescent="0.2">
      <c r="A171" t="s">
        <v>6</v>
      </c>
      <c r="B171" t="s">
        <v>1082</v>
      </c>
      <c r="C171" t="s">
        <v>1085</v>
      </c>
      <c r="D171" t="s">
        <v>1082</v>
      </c>
      <c r="E171" t="s">
        <v>2038</v>
      </c>
    </row>
    <row r="172" spans="1:5" x14ac:dyDescent="0.2">
      <c r="A172" t="s">
        <v>9</v>
      </c>
      <c r="B172" t="s">
        <v>1082</v>
      </c>
      <c r="C172" t="s">
        <v>1086</v>
      </c>
      <c r="D172" t="s">
        <v>2</v>
      </c>
      <c r="E172" t="s">
        <v>2038</v>
      </c>
    </row>
    <row r="173" spans="1:5" x14ac:dyDescent="0.2">
      <c r="A173" t="s">
        <v>6</v>
      </c>
      <c r="B173" t="s">
        <v>1082</v>
      </c>
      <c r="C173" t="s">
        <v>1087</v>
      </c>
      <c r="D173" t="s">
        <v>1089</v>
      </c>
      <c r="E173" t="s">
        <v>2038</v>
      </c>
    </row>
    <row r="174" spans="1:5" x14ac:dyDescent="0.2">
      <c r="A174" t="s">
        <v>6</v>
      </c>
      <c r="B174" t="s">
        <v>1082</v>
      </c>
      <c r="C174" t="s">
        <v>1088</v>
      </c>
      <c r="D174" t="s">
        <v>1544</v>
      </c>
      <c r="E174" t="s">
        <v>2038</v>
      </c>
    </row>
    <row r="175" spans="1:5" x14ac:dyDescent="0.2">
      <c r="A175" t="s">
        <v>6</v>
      </c>
      <c r="B175" t="s">
        <v>1096</v>
      </c>
      <c r="C175" t="s">
        <v>1097</v>
      </c>
      <c r="D175" t="s">
        <v>1096</v>
      </c>
      <c r="E175" t="s">
        <v>2038</v>
      </c>
    </row>
    <row r="176" spans="1:5" x14ac:dyDescent="0.2">
      <c r="A176" t="s">
        <v>6</v>
      </c>
      <c r="B176" t="s">
        <v>1099</v>
      </c>
      <c r="C176" t="s">
        <v>1101</v>
      </c>
      <c r="D176" t="s">
        <v>1099</v>
      </c>
      <c r="E176" t="s">
        <v>2038</v>
      </c>
    </row>
    <row r="177" spans="1:5" x14ac:dyDescent="0.2">
      <c r="A177" t="s">
        <v>11</v>
      </c>
      <c r="B177" t="s">
        <v>1102</v>
      </c>
      <c r="C177" t="s">
        <v>1103</v>
      </c>
      <c r="D177" t="s">
        <v>2</v>
      </c>
      <c r="E177" t="s">
        <v>2038</v>
      </c>
    </row>
    <row r="178" spans="1:5" x14ac:dyDescent="0.2">
      <c r="A178" t="s">
        <v>9</v>
      </c>
      <c r="B178" t="s">
        <v>1104</v>
      </c>
      <c r="C178" t="s">
        <v>1105</v>
      </c>
      <c r="D178" t="s">
        <v>2</v>
      </c>
      <c r="E178" t="s">
        <v>2038</v>
      </c>
    </row>
    <row r="179" spans="1:5" x14ac:dyDescent="0.2">
      <c r="A179" t="s">
        <v>3</v>
      </c>
      <c r="B179" t="s">
        <v>1104</v>
      </c>
      <c r="C179" t="s">
        <v>1106</v>
      </c>
      <c r="D179" t="s">
        <v>2</v>
      </c>
      <c r="E179" t="s">
        <v>2038</v>
      </c>
    </row>
    <row r="180" spans="1:5" x14ac:dyDescent="0.2">
      <c r="A180" t="s">
        <v>9</v>
      </c>
      <c r="B180" t="s">
        <v>1104</v>
      </c>
      <c r="C180" t="s">
        <v>1107</v>
      </c>
      <c r="D180" t="s">
        <v>2</v>
      </c>
      <c r="E180" t="s">
        <v>2038</v>
      </c>
    </row>
    <row r="181" spans="1:5" x14ac:dyDescent="0.2">
      <c r="A181" t="s">
        <v>9</v>
      </c>
      <c r="B181" t="s">
        <v>1104</v>
      </c>
      <c r="C181" t="s">
        <v>1108</v>
      </c>
      <c r="D181" t="s">
        <v>2</v>
      </c>
      <c r="E181" t="s">
        <v>2038</v>
      </c>
    </row>
    <row r="182" spans="1:5" x14ac:dyDescent="0.2">
      <c r="A182" t="s">
        <v>9</v>
      </c>
      <c r="B182" t="s">
        <v>1104</v>
      </c>
      <c r="C182" t="s">
        <v>1110</v>
      </c>
      <c r="D182" t="s">
        <v>2</v>
      </c>
      <c r="E182" t="s">
        <v>2038</v>
      </c>
    </row>
    <row r="183" spans="1:5" x14ac:dyDescent="0.2">
      <c r="A183" t="s">
        <v>11</v>
      </c>
      <c r="B183" t="s">
        <v>1115</v>
      </c>
      <c r="C183" t="s">
        <v>1116</v>
      </c>
      <c r="D183" t="s">
        <v>2</v>
      </c>
      <c r="E183" t="s">
        <v>2038</v>
      </c>
    </row>
    <row r="184" spans="1:5" x14ac:dyDescent="0.2">
      <c r="A184" t="s">
        <v>6</v>
      </c>
      <c r="B184" t="s">
        <v>1115</v>
      </c>
      <c r="C184" t="s">
        <v>1117</v>
      </c>
      <c r="D184" t="s">
        <v>1115</v>
      </c>
      <c r="E184" t="s">
        <v>2038</v>
      </c>
    </row>
    <row r="185" spans="1:5" x14ac:dyDescent="0.2">
      <c r="A185" t="s">
        <v>6</v>
      </c>
      <c r="B185" t="s">
        <v>1118</v>
      </c>
      <c r="C185" t="s">
        <v>1120</v>
      </c>
      <c r="D185" t="s">
        <v>1118</v>
      </c>
      <c r="E185" t="s">
        <v>2038</v>
      </c>
    </row>
    <row r="186" spans="1:5" x14ac:dyDescent="0.2">
      <c r="A186" t="s">
        <v>9</v>
      </c>
      <c r="B186" t="s">
        <v>1118</v>
      </c>
      <c r="C186" t="s">
        <v>1121</v>
      </c>
      <c r="D186" t="s">
        <v>2</v>
      </c>
      <c r="E186" t="s">
        <v>2038</v>
      </c>
    </row>
    <row r="187" spans="1:5" x14ac:dyDescent="0.2">
      <c r="A187" t="s">
        <v>3</v>
      </c>
      <c r="B187" t="s">
        <v>1122</v>
      </c>
      <c r="C187" t="s">
        <v>817</v>
      </c>
      <c r="D187" t="s">
        <v>2</v>
      </c>
      <c r="E187" t="s">
        <v>2038</v>
      </c>
    </row>
    <row r="188" spans="1:5" x14ac:dyDescent="0.2">
      <c r="A188" t="s">
        <v>6</v>
      </c>
      <c r="B188" t="s">
        <v>1122</v>
      </c>
      <c r="C188" t="s">
        <v>1123</v>
      </c>
      <c r="D188" t="s">
        <v>1122</v>
      </c>
      <c r="E188" t="s">
        <v>2038</v>
      </c>
    </row>
    <row r="189" spans="1:5" x14ac:dyDescent="0.2">
      <c r="A189" t="s">
        <v>9</v>
      </c>
      <c r="B189" t="s">
        <v>1124</v>
      </c>
      <c r="C189" t="s">
        <v>1125</v>
      </c>
      <c r="D189" t="s">
        <v>2</v>
      </c>
      <c r="E189" t="s">
        <v>2038</v>
      </c>
    </row>
    <row r="190" spans="1:5" x14ac:dyDescent="0.2">
      <c r="A190" t="s">
        <v>6</v>
      </c>
      <c r="B190" t="s">
        <v>1126</v>
      </c>
      <c r="C190" t="s">
        <v>1127</v>
      </c>
      <c r="D190" t="s">
        <v>1126</v>
      </c>
      <c r="E190" t="s">
        <v>2038</v>
      </c>
    </row>
    <row r="191" spans="1:5" x14ac:dyDescent="0.2">
      <c r="A191" t="s">
        <v>6</v>
      </c>
      <c r="B191" t="s">
        <v>1126</v>
      </c>
      <c r="C191" t="s">
        <v>1129</v>
      </c>
      <c r="D191" t="s">
        <v>1126</v>
      </c>
      <c r="E191" t="s">
        <v>2038</v>
      </c>
    </row>
    <row r="192" spans="1:5" x14ac:dyDescent="0.2">
      <c r="A192" t="s">
        <v>6</v>
      </c>
      <c r="B192" t="s">
        <v>1134</v>
      </c>
      <c r="C192" t="s">
        <v>1136</v>
      </c>
      <c r="D192" t="s">
        <v>1134</v>
      </c>
      <c r="E192" t="s">
        <v>2038</v>
      </c>
    </row>
    <row r="193" spans="1:5" x14ac:dyDescent="0.2">
      <c r="A193" t="s">
        <v>3</v>
      </c>
      <c r="B193" t="s">
        <v>1140</v>
      </c>
      <c r="C193" t="s">
        <v>726</v>
      </c>
      <c r="D193" t="s">
        <v>2</v>
      </c>
      <c r="E193" t="s">
        <v>2038</v>
      </c>
    </row>
    <row r="194" spans="1:5" x14ac:dyDescent="0.2">
      <c r="A194" t="s">
        <v>6</v>
      </c>
      <c r="B194" t="s">
        <v>1142</v>
      </c>
      <c r="C194" t="s">
        <v>1144</v>
      </c>
      <c r="D194" t="s">
        <v>1142</v>
      </c>
      <c r="E194" t="s">
        <v>2038</v>
      </c>
    </row>
    <row r="195" spans="1:5" x14ac:dyDescent="0.2">
      <c r="A195" t="s">
        <v>6</v>
      </c>
      <c r="B195" t="s">
        <v>1142</v>
      </c>
      <c r="C195" t="s">
        <v>1145</v>
      </c>
      <c r="D195" t="s">
        <v>1142</v>
      </c>
      <c r="E195" t="s">
        <v>2038</v>
      </c>
    </row>
    <row r="196" spans="1:5" x14ac:dyDescent="0.2">
      <c r="A196" t="s">
        <v>6</v>
      </c>
      <c r="B196" t="s">
        <v>1146</v>
      </c>
      <c r="C196" t="s">
        <v>1147</v>
      </c>
      <c r="D196" t="s">
        <v>1146</v>
      </c>
      <c r="E196" t="s">
        <v>2038</v>
      </c>
    </row>
    <row r="197" spans="1:5" x14ac:dyDescent="0.2">
      <c r="A197" t="s">
        <v>3</v>
      </c>
      <c r="B197" t="s">
        <v>1149</v>
      </c>
      <c r="C197" t="s">
        <v>1150</v>
      </c>
      <c r="D197" t="s">
        <v>2</v>
      </c>
      <c r="E197" t="s">
        <v>2038</v>
      </c>
    </row>
    <row r="198" spans="1:5" x14ac:dyDescent="0.2">
      <c r="A198" t="s">
        <v>9</v>
      </c>
      <c r="B198" t="s">
        <v>1149</v>
      </c>
      <c r="C198" t="s">
        <v>1151</v>
      </c>
      <c r="D198" t="s">
        <v>2</v>
      </c>
      <c r="E198" t="s">
        <v>2038</v>
      </c>
    </row>
    <row r="199" spans="1:5" x14ac:dyDescent="0.2">
      <c r="A199" t="s">
        <v>6</v>
      </c>
      <c r="B199" t="s">
        <v>1154</v>
      </c>
      <c r="C199" t="s">
        <v>1155</v>
      </c>
      <c r="D199" t="s">
        <v>1157</v>
      </c>
      <c r="E199" t="s">
        <v>2038</v>
      </c>
    </row>
    <row r="200" spans="1:5" x14ac:dyDescent="0.2">
      <c r="A200" t="s">
        <v>6</v>
      </c>
      <c r="B200" t="s">
        <v>1157</v>
      </c>
      <c r="C200" t="s">
        <v>1159</v>
      </c>
      <c r="D200" t="s">
        <v>1157</v>
      </c>
      <c r="E200" t="s">
        <v>2038</v>
      </c>
    </row>
    <row r="201" spans="1:5" x14ac:dyDescent="0.2">
      <c r="A201" t="s">
        <v>6</v>
      </c>
      <c r="B201" t="s">
        <v>1160</v>
      </c>
      <c r="C201" t="s">
        <v>1161</v>
      </c>
      <c r="D201" t="s">
        <v>1160</v>
      </c>
      <c r="E201" t="s">
        <v>2038</v>
      </c>
    </row>
    <row r="202" spans="1:5" x14ac:dyDescent="0.2">
      <c r="A202" t="s">
        <v>6</v>
      </c>
      <c r="B202" t="s">
        <v>1162</v>
      </c>
      <c r="C202" t="s">
        <v>1163</v>
      </c>
      <c r="D202" t="s">
        <v>1162</v>
      </c>
      <c r="E202" t="s">
        <v>2038</v>
      </c>
    </row>
    <row r="203" spans="1:5" x14ac:dyDescent="0.2">
      <c r="A203" t="s">
        <v>9</v>
      </c>
      <c r="B203" t="s">
        <v>1165</v>
      </c>
      <c r="C203" t="s">
        <v>1167</v>
      </c>
      <c r="D203" t="s">
        <v>2</v>
      </c>
      <c r="E203" t="s">
        <v>2038</v>
      </c>
    </row>
    <row r="204" spans="1:5" x14ac:dyDescent="0.2">
      <c r="A204" t="s">
        <v>6</v>
      </c>
      <c r="B204" t="s">
        <v>1165</v>
      </c>
      <c r="C204" t="s">
        <v>1170</v>
      </c>
      <c r="D204" t="s">
        <v>1165</v>
      </c>
      <c r="E204" t="s">
        <v>2038</v>
      </c>
    </row>
    <row r="205" spans="1:5" x14ac:dyDescent="0.2">
      <c r="A205" t="s">
        <v>6</v>
      </c>
      <c r="B205" t="s">
        <v>1165</v>
      </c>
      <c r="C205" t="s">
        <v>1172</v>
      </c>
      <c r="D205" t="s">
        <v>1165</v>
      </c>
      <c r="E205" t="s">
        <v>2038</v>
      </c>
    </row>
    <row r="206" spans="1:5" x14ac:dyDescent="0.2">
      <c r="A206" t="s">
        <v>6</v>
      </c>
      <c r="B206" t="s">
        <v>1175</v>
      </c>
      <c r="C206" t="s">
        <v>1176</v>
      </c>
      <c r="D206" t="s">
        <v>1175</v>
      </c>
      <c r="E206" t="s">
        <v>2038</v>
      </c>
    </row>
    <row r="207" spans="1:5" x14ac:dyDescent="0.2">
      <c r="A207" t="s">
        <v>3</v>
      </c>
      <c r="B207" t="s">
        <v>1175</v>
      </c>
      <c r="C207" t="s">
        <v>1177</v>
      </c>
      <c r="D207" t="s">
        <v>2</v>
      </c>
      <c r="E207" t="s">
        <v>2038</v>
      </c>
    </row>
    <row r="208" spans="1:5" x14ac:dyDescent="0.2">
      <c r="A208" t="s">
        <v>6</v>
      </c>
      <c r="B208" t="s">
        <v>1175</v>
      </c>
      <c r="C208" t="s">
        <v>1178</v>
      </c>
      <c r="D208" t="s">
        <v>1165</v>
      </c>
      <c r="E208" t="s">
        <v>2038</v>
      </c>
    </row>
    <row r="209" spans="1:5" x14ac:dyDescent="0.2">
      <c r="A209" t="s">
        <v>6</v>
      </c>
      <c r="B209" t="s">
        <v>1175</v>
      </c>
      <c r="C209" t="s">
        <v>1179</v>
      </c>
      <c r="D209" t="s">
        <v>1213</v>
      </c>
      <c r="E209" t="s">
        <v>2038</v>
      </c>
    </row>
    <row r="210" spans="1:5" x14ac:dyDescent="0.2">
      <c r="A210" t="s">
        <v>9</v>
      </c>
      <c r="B210" t="s">
        <v>1175</v>
      </c>
      <c r="C210" t="s">
        <v>877</v>
      </c>
      <c r="D210" t="s">
        <v>2</v>
      </c>
      <c r="E210" t="s">
        <v>2038</v>
      </c>
    </row>
    <row r="211" spans="1:5" x14ac:dyDescent="0.2">
      <c r="A211" t="s">
        <v>9</v>
      </c>
      <c r="B211" t="s">
        <v>1175</v>
      </c>
      <c r="C211" t="s">
        <v>1180</v>
      </c>
      <c r="D211" t="s">
        <v>2</v>
      </c>
      <c r="E211" t="s">
        <v>2038</v>
      </c>
    </row>
    <row r="212" spans="1:5" x14ac:dyDescent="0.2">
      <c r="A212" t="s">
        <v>6</v>
      </c>
      <c r="B212" t="s">
        <v>1185</v>
      </c>
      <c r="C212" t="s">
        <v>1187</v>
      </c>
      <c r="D212" t="s">
        <v>1185</v>
      </c>
      <c r="E212" t="s">
        <v>2038</v>
      </c>
    </row>
    <row r="213" spans="1:5" x14ac:dyDescent="0.2">
      <c r="A213" t="s">
        <v>6</v>
      </c>
      <c r="B213" t="s">
        <v>1188</v>
      </c>
      <c r="C213" t="s">
        <v>1189</v>
      </c>
      <c r="D213" t="s">
        <v>1188</v>
      </c>
      <c r="E213" t="s">
        <v>2038</v>
      </c>
    </row>
    <row r="214" spans="1:5" x14ac:dyDescent="0.2">
      <c r="A214" t="s">
        <v>6</v>
      </c>
      <c r="B214" t="s">
        <v>1188</v>
      </c>
      <c r="C214" t="s">
        <v>1190</v>
      </c>
      <c r="D214" t="s">
        <v>1188</v>
      </c>
      <c r="E214" t="s">
        <v>2038</v>
      </c>
    </row>
    <row r="215" spans="1:5" x14ac:dyDescent="0.2">
      <c r="A215" t="s">
        <v>6</v>
      </c>
      <c r="B215" t="s">
        <v>1188</v>
      </c>
      <c r="C215" t="s">
        <v>1192</v>
      </c>
      <c r="D215" t="s">
        <v>1188</v>
      </c>
      <c r="E215" t="s">
        <v>2038</v>
      </c>
    </row>
    <row r="216" spans="1:5" x14ac:dyDescent="0.2">
      <c r="A216" t="s">
        <v>9</v>
      </c>
      <c r="B216" t="s">
        <v>1193</v>
      </c>
      <c r="C216" t="s">
        <v>1195</v>
      </c>
      <c r="D216" t="s">
        <v>2</v>
      </c>
      <c r="E216" t="s">
        <v>2038</v>
      </c>
    </row>
    <row r="217" spans="1:5" x14ac:dyDescent="0.2">
      <c r="A217" t="s">
        <v>6</v>
      </c>
      <c r="B217" t="s">
        <v>1193</v>
      </c>
      <c r="C217" t="s">
        <v>1196</v>
      </c>
      <c r="D217" t="s">
        <v>1193</v>
      </c>
      <c r="E217" t="s">
        <v>2038</v>
      </c>
    </row>
    <row r="218" spans="1:5" x14ac:dyDescent="0.2">
      <c r="A218" t="s">
        <v>3</v>
      </c>
      <c r="B218" t="s">
        <v>1199</v>
      </c>
      <c r="C218" t="s">
        <v>1200</v>
      </c>
      <c r="D218" t="s">
        <v>2</v>
      </c>
      <c r="E218" t="s">
        <v>2038</v>
      </c>
    </row>
    <row r="219" spans="1:5" x14ac:dyDescent="0.2">
      <c r="A219" t="s">
        <v>9</v>
      </c>
      <c r="B219" t="s">
        <v>1202</v>
      </c>
      <c r="C219" t="s">
        <v>1203</v>
      </c>
      <c r="D219" t="s">
        <v>2</v>
      </c>
      <c r="E219" t="s">
        <v>2038</v>
      </c>
    </row>
    <row r="220" spans="1:5" x14ac:dyDescent="0.2">
      <c r="A220" t="s">
        <v>6</v>
      </c>
      <c r="B220" t="s">
        <v>1202</v>
      </c>
      <c r="C220" t="s">
        <v>1204</v>
      </c>
      <c r="D220" t="s">
        <v>1202</v>
      </c>
      <c r="E220" t="s">
        <v>2038</v>
      </c>
    </row>
    <row r="221" spans="1:5" x14ac:dyDescent="0.2">
      <c r="A221" t="s">
        <v>9</v>
      </c>
      <c r="B221" t="s">
        <v>1206</v>
      </c>
      <c r="C221" t="s">
        <v>1207</v>
      </c>
      <c r="D221" t="s">
        <v>2</v>
      </c>
      <c r="E221" t="s">
        <v>2038</v>
      </c>
    </row>
    <row r="222" spans="1:5" x14ac:dyDescent="0.2">
      <c r="A222" t="s">
        <v>11</v>
      </c>
      <c r="B222" t="s">
        <v>1210</v>
      </c>
      <c r="C222" t="s">
        <v>618</v>
      </c>
      <c r="D222" t="s">
        <v>2</v>
      </c>
      <c r="E222" t="s">
        <v>2038</v>
      </c>
    </row>
    <row r="223" spans="1:5" x14ac:dyDescent="0.2">
      <c r="A223" t="s">
        <v>9</v>
      </c>
      <c r="B223" t="s">
        <v>1210</v>
      </c>
      <c r="C223" t="s">
        <v>1212</v>
      </c>
      <c r="D223" t="s">
        <v>2</v>
      </c>
      <c r="E223" t="s">
        <v>2038</v>
      </c>
    </row>
    <row r="224" spans="1:5" x14ac:dyDescent="0.2">
      <c r="A224" t="s">
        <v>9</v>
      </c>
      <c r="B224" t="s">
        <v>1213</v>
      </c>
      <c r="C224" t="s">
        <v>1214</v>
      </c>
      <c r="D224" t="s">
        <v>2</v>
      </c>
      <c r="E224" t="s">
        <v>2038</v>
      </c>
    </row>
    <row r="225" spans="1:5" x14ac:dyDescent="0.2">
      <c r="A225" t="s">
        <v>6</v>
      </c>
      <c r="B225" t="s">
        <v>1215</v>
      </c>
      <c r="C225" t="s">
        <v>1217</v>
      </c>
      <c r="D225" t="s">
        <v>1219</v>
      </c>
      <c r="E225" t="s">
        <v>2038</v>
      </c>
    </row>
    <row r="226" spans="1:5" x14ac:dyDescent="0.2">
      <c r="A226" t="s">
        <v>6</v>
      </c>
      <c r="B226" t="s">
        <v>1219</v>
      </c>
      <c r="C226" t="s">
        <v>1220</v>
      </c>
      <c r="D226" t="s">
        <v>1219</v>
      </c>
      <c r="E226" t="s">
        <v>2038</v>
      </c>
    </row>
    <row r="227" spans="1:5" x14ac:dyDescent="0.2">
      <c r="A227" t="s">
        <v>6</v>
      </c>
      <c r="B227" t="s">
        <v>1221</v>
      </c>
      <c r="C227" t="s">
        <v>1222</v>
      </c>
      <c r="D227" t="s">
        <v>1221</v>
      </c>
      <c r="E227" t="s">
        <v>2038</v>
      </c>
    </row>
    <row r="228" spans="1:5" x14ac:dyDescent="0.2">
      <c r="A228" t="s">
        <v>6</v>
      </c>
      <c r="B228" t="s">
        <v>1221</v>
      </c>
      <c r="C228" t="s">
        <v>1223</v>
      </c>
      <c r="D228" t="s">
        <v>1221</v>
      </c>
      <c r="E228" t="s">
        <v>2038</v>
      </c>
    </row>
    <row r="229" spans="1:5" x14ac:dyDescent="0.2">
      <c r="A229" t="s">
        <v>9</v>
      </c>
      <c r="B229" t="s">
        <v>1221</v>
      </c>
      <c r="C229" t="s">
        <v>1224</v>
      </c>
      <c r="D229" t="s">
        <v>1380</v>
      </c>
      <c r="E229" t="s">
        <v>2038</v>
      </c>
    </row>
    <row r="230" spans="1:5" x14ac:dyDescent="0.2">
      <c r="A230" t="s">
        <v>9</v>
      </c>
      <c r="B230" t="s">
        <v>1225</v>
      </c>
      <c r="C230" t="s">
        <v>1226</v>
      </c>
      <c r="D230" t="s">
        <v>2</v>
      </c>
      <c r="E230" t="s">
        <v>2038</v>
      </c>
    </row>
    <row r="231" spans="1:5" x14ac:dyDescent="0.2">
      <c r="A231" t="s">
        <v>9</v>
      </c>
      <c r="B231" t="s">
        <v>1225</v>
      </c>
      <c r="C231" t="s">
        <v>1228</v>
      </c>
      <c r="D231" t="s">
        <v>2</v>
      </c>
      <c r="E231" t="s">
        <v>2038</v>
      </c>
    </row>
    <row r="232" spans="1:5" x14ac:dyDescent="0.2">
      <c r="A232" t="s">
        <v>9</v>
      </c>
      <c r="B232" t="s">
        <v>1225</v>
      </c>
      <c r="C232" t="s">
        <v>1229</v>
      </c>
      <c r="D232" t="s">
        <v>2</v>
      </c>
      <c r="E232" t="s">
        <v>2038</v>
      </c>
    </row>
    <row r="233" spans="1:5" x14ac:dyDescent="0.2">
      <c r="A233" t="s">
        <v>9</v>
      </c>
      <c r="B233" t="s">
        <v>1225</v>
      </c>
      <c r="C233" t="s">
        <v>1230</v>
      </c>
      <c r="D233" t="s">
        <v>2</v>
      </c>
      <c r="E233" t="s">
        <v>2038</v>
      </c>
    </row>
    <row r="234" spans="1:5" x14ac:dyDescent="0.2">
      <c r="A234" t="s">
        <v>6</v>
      </c>
      <c r="B234" t="s">
        <v>1231</v>
      </c>
      <c r="C234" t="s">
        <v>1232</v>
      </c>
      <c r="D234" t="s">
        <v>1231</v>
      </c>
      <c r="E234" t="s">
        <v>2038</v>
      </c>
    </row>
    <row r="235" spans="1:5" x14ac:dyDescent="0.2">
      <c r="A235" t="s">
        <v>3</v>
      </c>
      <c r="B235" t="s">
        <v>1238</v>
      </c>
      <c r="C235" t="s">
        <v>1239</v>
      </c>
      <c r="D235" t="s">
        <v>2</v>
      </c>
      <c r="E235" t="s">
        <v>2038</v>
      </c>
    </row>
    <row r="236" spans="1:5" x14ac:dyDescent="0.2">
      <c r="A236" t="s">
        <v>9</v>
      </c>
      <c r="B236" t="s">
        <v>1241</v>
      </c>
      <c r="C236" t="s">
        <v>1242</v>
      </c>
      <c r="D236" t="s">
        <v>2</v>
      </c>
      <c r="E236" t="s">
        <v>2038</v>
      </c>
    </row>
    <row r="237" spans="1:5" x14ac:dyDescent="0.2">
      <c r="A237" t="s">
        <v>9</v>
      </c>
      <c r="B237" t="s">
        <v>1243</v>
      </c>
      <c r="C237" t="s">
        <v>1244</v>
      </c>
      <c r="D237" t="s">
        <v>2</v>
      </c>
      <c r="E237" t="s">
        <v>2038</v>
      </c>
    </row>
    <row r="238" spans="1:5" x14ac:dyDescent="0.2">
      <c r="A238" t="s">
        <v>9</v>
      </c>
      <c r="B238" t="s">
        <v>1246</v>
      </c>
      <c r="C238" t="s">
        <v>1247</v>
      </c>
      <c r="D238" t="s">
        <v>2</v>
      </c>
      <c r="E238" t="s">
        <v>2038</v>
      </c>
    </row>
    <row r="239" spans="1:5" x14ac:dyDescent="0.2">
      <c r="A239" t="s">
        <v>9</v>
      </c>
      <c r="B239" t="s">
        <v>1246</v>
      </c>
      <c r="C239" t="s">
        <v>1248</v>
      </c>
      <c r="D239" t="s">
        <v>2</v>
      </c>
      <c r="E239" t="s">
        <v>2038</v>
      </c>
    </row>
    <row r="240" spans="1:5" x14ac:dyDescent="0.2">
      <c r="A240" t="s">
        <v>9</v>
      </c>
      <c r="B240" t="s">
        <v>1251</v>
      </c>
      <c r="C240" t="s">
        <v>791</v>
      </c>
      <c r="D240" t="s">
        <v>2</v>
      </c>
      <c r="E240" t="s">
        <v>2038</v>
      </c>
    </row>
    <row r="241" spans="1:5" x14ac:dyDescent="0.2">
      <c r="A241" t="s">
        <v>9</v>
      </c>
      <c r="B241" t="s">
        <v>1252</v>
      </c>
      <c r="C241" t="s">
        <v>1253</v>
      </c>
      <c r="D241" t="s">
        <v>2</v>
      </c>
      <c r="E241" t="s">
        <v>2038</v>
      </c>
    </row>
    <row r="242" spans="1:5" x14ac:dyDescent="0.2">
      <c r="A242" t="s">
        <v>9</v>
      </c>
      <c r="B242" t="s">
        <v>1252</v>
      </c>
      <c r="C242" t="s">
        <v>1254</v>
      </c>
      <c r="D242" t="s">
        <v>2</v>
      </c>
      <c r="E242" t="s">
        <v>2038</v>
      </c>
    </row>
    <row r="243" spans="1:5" x14ac:dyDescent="0.2">
      <c r="A243" t="s">
        <v>9</v>
      </c>
      <c r="B243" t="s">
        <v>1255</v>
      </c>
      <c r="C243" t="s">
        <v>856</v>
      </c>
      <c r="D243" t="s">
        <v>2</v>
      </c>
      <c r="E243" t="s">
        <v>2038</v>
      </c>
    </row>
    <row r="244" spans="1:5" x14ac:dyDescent="0.2">
      <c r="A244" t="s">
        <v>9</v>
      </c>
      <c r="B244" t="s">
        <v>1255</v>
      </c>
      <c r="C244" t="s">
        <v>1256</v>
      </c>
      <c r="D244" t="s">
        <v>2</v>
      </c>
      <c r="E244" t="s">
        <v>2038</v>
      </c>
    </row>
    <row r="245" spans="1:5" x14ac:dyDescent="0.2">
      <c r="A245" t="s">
        <v>9</v>
      </c>
      <c r="B245" t="s">
        <v>1259</v>
      </c>
      <c r="C245" t="s">
        <v>1261</v>
      </c>
      <c r="D245" t="s">
        <v>2</v>
      </c>
      <c r="E245" t="s">
        <v>2038</v>
      </c>
    </row>
    <row r="246" spans="1:5" x14ac:dyDescent="0.2">
      <c r="A246" t="s">
        <v>11</v>
      </c>
      <c r="B246" t="s">
        <v>1262</v>
      </c>
      <c r="C246" t="s">
        <v>724</v>
      </c>
      <c r="D246" t="s">
        <v>2</v>
      </c>
      <c r="E246" t="s">
        <v>2038</v>
      </c>
    </row>
    <row r="247" spans="1:5" x14ac:dyDescent="0.2">
      <c r="A247" t="s">
        <v>9</v>
      </c>
      <c r="B247" t="s">
        <v>1262</v>
      </c>
      <c r="C247" t="s">
        <v>763</v>
      </c>
      <c r="D247" t="s">
        <v>2</v>
      </c>
      <c r="E247" t="s">
        <v>2038</v>
      </c>
    </row>
    <row r="248" spans="1:5" x14ac:dyDescent="0.2">
      <c r="A248" t="s">
        <v>9</v>
      </c>
      <c r="B248" t="s">
        <v>1265</v>
      </c>
      <c r="C248" t="s">
        <v>924</v>
      </c>
      <c r="D248" t="s">
        <v>2</v>
      </c>
      <c r="E248" t="s">
        <v>2038</v>
      </c>
    </row>
    <row r="249" spans="1:5" x14ac:dyDescent="0.2">
      <c r="A249" t="s">
        <v>9</v>
      </c>
      <c r="B249" t="s">
        <v>1272</v>
      </c>
      <c r="C249" t="s">
        <v>1275</v>
      </c>
      <c r="D249" t="s">
        <v>2</v>
      </c>
      <c r="E249" t="s">
        <v>2038</v>
      </c>
    </row>
    <row r="250" spans="1:5" x14ac:dyDescent="0.2">
      <c r="A250" t="s">
        <v>9</v>
      </c>
      <c r="B250" t="s">
        <v>1272</v>
      </c>
      <c r="C250" t="s">
        <v>1276</v>
      </c>
      <c r="D250" t="s">
        <v>2</v>
      </c>
      <c r="E250" t="s">
        <v>2038</v>
      </c>
    </row>
    <row r="251" spans="1:5" x14ac:dyDescent="0.2">
      <c r="A251" t="s">
        <v>9</v>
      </c>
      <c r="B251" t="s">
        <v>1288</v>
      </c>
      <c r="C251" t="s">
        <v>1290</v>
      </c>
      <c r="D251" t="s">
        <v>2</v>
      </c>
      <c r="E251" t="s">
        <v>2038</v>
      </c>
    </row>
    <row r="252" spans="1:5" x14ac:dyDescent="0.2">
      <c r="A252" t="s">
        <v>9</v>
      </c>
      <c r="B252" t="s">
        <v>1291</v>
      </c>
      <c r="C252" t="s">
        <v>1292</v>
      </c>
      <c r="D252" t="s">
        <v>2</v>
      </c>
      <c r="E252" t="s">
        <v>2038</v>
      </c>
    </row>
    <row r="253" spans="1:5" x14ac:dyDescent="0.2">
      <c r="A253" t="s">
        <v>9</v>
      </c>
      <c r="B253" t="s">
        <v>1293</v>
      </c>
      <c r="C253" t="s">
        <v>1294</v>
      </c>
      <c r="D253" t="s">
        <v>2</v>
      </c>
      <c r="E253" t="s">
        <v>2038</v>
      </c>
    </row>
    <row r="254" spans="1:5" x14ac:dyDescent="0.2">
      <c r="A254" t="s">
        <v>9</v>
      </c>
      <c r="B254" t="s">
        <v>1295</v>
      </c>
      <c r="C254" t="s">
        <v>1296</v>
      </c>
      <c r="D254" t="s">
        <v>2</v>
      </c>
      <c r="E254" t="s">
        <v>2038</v>
      </c>
    </row>
    <row r="255" spans="1:5" x14ac:dyDescent="0.2">
      <c r="A255" t="s">
        <v>9</v>
      </c>
      <c r="B255" t="s">
        <v>1299</v>
      </c>
      <c r="C255" t="s">
        <v>848</v>
      </c>
      <c r="D255" t="s">
        <v>2</v>
      </c>
      <c r="E255" t="s">
        <v>2038</v>
      </c>
    </row>
    <row r="256" spans="1:5" x14ac:dyDescent="0.2">
      <c r="A256" t="s">
        <v>9</v>
      </c>
      <c r="B256" t="s">
        <v>1300</v>
      </c>
      <c r="C256" t="s">
        <v>1301</v>
      </c>
      <c r="D256" t="s">
        <v>2</v>
      </c>
      <c r="E256" t="s">
        <v>2038</v>
      </c>
    </row>
    <row r="257" spans="1:5" x14ac:dyDescent="0.2">
      <c r="A257" t="s">
        <v>3</v>
      </c>
      <c r="B257" t="s">
        <v>1302</v>
      </c>
      <c r="C257" t="s">
        <v>1303</v>
      </c>
      <c r="D257" t="s">
        <v>2</v>
      </c>
      <c r="E257" t="s">
        <v>2038</v>
      </c>
    </row>
    <row r="258" spans="1:5" x14ac:dyDescent="0.2">
      <c r="A258" t="s">
        <v>9</v>
      </c>
      <c r="B258" t="s">
        <v>1304</v>
      </c>
      <c r="C258" t="s">
        <v>961</v>
      </c>
      <c r="D258" t="s">
        <v>2</v>
      </c>
      <c r="E258" t="s">
        <v>2038</v>
      </c>
    </row>
    <row r="259" spans="1:5" x14ac:dyDescent="0.2">
      <c r="A259" t="s">
        <v>9</v>
      </c>
      <c r="B259" t="s">
        <v>1305</v>
      </c>
      <c r="C259" t="s">
        <v>1306</v>
      </c>
      <c r="D259" t="s">
        <v>1545</v>
      </c>
      <c r="E259" t="s">
        <v>2038</v>
      </c>
    </row>
    <row r="260" spans="1:5" x14ac:dyDescent="0.2">
      <c r="A260" t="s">
        <v>3</v>
      </c>
      <c r="B260" t="s">
        <v>1312</v>
      </c>
      <c r="C260" t="s">
        <v>1313</v>
      </c>
      <c r="D260" t="s">
        <v>2</v>
      </c>
      <c r="E260" t="s">
        <v>2038</v>
      </c>
    </row>
    <row r="261" spans="1:5" x14ac:dyDescent="0.2">
      <c r="A261" t="s">
        <v>9</v>
      </c>
      <c r="B261" t="s">
        <v>1314</v>
      </c>
      <c r="C261" t="s">
        <v>1315</v>
      </c>
      <c r="D261" t="s">
        <v>2</v>
      </c>
      <c r="E261" t="s">
        <v>2038</v>
      </c>
    </row>
    <row r="262" spans="1:5" x14ac:dyDescent="0.2">
      <c r="A262" t="s">
        <v>11</v>
      </c>
      <c r="B262" t="s">
        <v>1316</v>
      </c>
      <c r="C262" t="s">
        <v>1317</v>
      </c>
      <c r="D262" t="s">
        <v>2</v>
      </c>
      <c r="E262" t="s">
        <v>2038</v>
      </c>
    </row>
    <row r="263" spans="1:5" x14ac:dyDescent="0.2">
      <c r="A263" t="s">
        <v>9</v>
      </c>
      <c r="B263" t="s">
        <v>1318</v>
      </c>
      <c r="C263" t="s">
        <v>871</v>
      </c>
      <c r="D263" t="s">
        <v>2</v>
      </c>
      <c r="E263" t="s">
        <v>2038</v>
      </c>
    </row>
    <row r="264" spans="1:5" x14ac:dyDescent="0.2">
      <c r="A264" t="s">
        <v>9</v>
      </c>
      <c r="B264" t="s">
        <v>1319</v>
      </c>
      <c r="C264" t="s">
        <v>1320</v>
      </c>
      <c r="D264" t="s">
        <v>2</v>
      </c>
      <c r="E264" t="s">
        <v>2038</v>
      </c>
    </row>
    <row r="265" spans="1:5" x14ac:dyDescent="0.2">
      <c r="A265" t="s">
        <v>3</v>
      </c>
      <c r="B265" t="s">
        <v>1319</v>
      </c>
      <c r="C265" t="s">
        <v>1321</v>
      </c>
      <c r="D265" t="s">
        <v>2</v>
      </c>
      <c r="E265" t="s">
        <v>2038</v>
      </c>
    </row>
    <row r="266" spans="1:5" x14ac:dyDescent="0.2">
      <c r="A266" t="s">
        <v>9</v>
      </c>
      <c r="B266" t="s">
        <v>1322</v>
      </c>
      <c r="C266" t="s">
        <v>1323</v>
      </c>
      <c r="D266" t="s">
        <v>2</v>
      </c>
      <c r="E266" t="s">
        <v>2038</v>
      </c>
    </row>
    <row r="267" spans="1:5" x14ac:dyDescent="0.2">
      <c r="A267" t="s">
        <v>9</v>
      </c>
      <c r="B267" t="s">
        <v>1324</v>
      </c>
      <c r="C267" t="s">
        <v>747</v>
      </c>
      <c r="D267" t="s">
        <v>2</v>
      </c>
      <c r="E267" t="s">
        <v>2038</v>
      </c>
    </row>
    <row r="268" spans="1:5" x14ac:dyDescent="0.2">
      <c r="A268" t="s">
        <v>9</v>
      </c>
      <c r="B268" t="s">
        <v>1325</v>
      </c>
      <c r="C268" t="s">
        <v>1326</v>
      </c>
      <c r="D268" t="s">
        <v>2</v>
      </c>
      <c r="E268" t="s">
        <v>2038</v>
      </c>
    </row>
    <row r="269" spans="1:5" x14ac:dyDescent="0.2">
      <c r="A269" t="s">
        <v>11</v>
      </c>
      <c r="B269" t="s">
        <v>1329</v>
      </c>
      <c r="C269" t="s">
        <v>1330</v>
      </c>
      <c r="D269" t="s">
        <v>2</v>
      </c>
      <c r="E269" t="s">
        <v>2038</v>
      </c>
    </row>
    <row r="270" spans="1:5" x14ac:dyDescent="0.2">
      <c r="A270" t="s">
        <v>3</v>
      </c>
      <c r="B270" t="s">
        <v>1329</v>
      </c>
      <c r="C270" t="s">
        <v>1331</v>
      </c>
      <c r="D270" t="s">
        <v>2</v>
      </c>
      <c r="E270" t="s">
        <v>2038</v>
      </c>
    </row>
    <row r="271" spans="1:5" x14ac:dyDescent="0.2">
      <c r="A271" t="s">
        <v>9</v>
      </c>
      <c r="B271" t="s">
        <v>1332</v>
      </c>
      <c r="C271" t="s">
        <v>897</v>
      </c>
      <c r="D271" t="s">
        <v>2</v>
      </c>
      <c r="E271" t="s">
        <v>2038</v>
      </c>
    </row>
    <row r="272" spans="1:5" x14ac:dyDescent="0.2">
      <c r="A272" t="s">
        <v>9</v>
      </c>
      <c r="B272" t="s">
        <v>1334</v>
      </c>
      <c r="C272" t="s">
        <v>1335</v>
      </c>
      <c r="D272" t="s">
        <v>2</v>
      </c>
      <c r="E272" t="s">
        <v>2038</v>
      </c>
    </row>
    <row r="273" spans="1:5" x14ac:dyDescent="0.2">
      <c r="A273" t="s">
        <v>3</v>
      </c>
      <c r="B273" t="s">
        <v>1336</v>
      </c>
      <c r="C273" t="s">
        <v>713</v>
      </c>
      <c r="D273" t="s">
        <v>2</v>
      </c>
      <c r="E273" t="s">
        <v>2038</v>
      </c>
    </row>
    <row r="274" spans="1:5" x14ac:dyDescent="0.2">
      <c r="A274" t="s">
        <v>3</v>
      </c>
      <c r="B274" t="s">
        <v>1337</v>
      </c>
      <c r="C274" t="s">
        <v>1338</v>
      </c>
      <c r="D274" t="s">
        <v>2</v>
      </c>
      <c r="E274" t="s">
        <v>2038</v>
      </c>
    </row>
    <row r="275" spans="1:5" x14ac:dyDescent="0.2">
      <c r="A275" t="s">
        <v>9</v>
      </c>
      <c r="B275" t="s">
        <v>1339</v>
      </c>
      <c r="C275" t="s">
        <v>767</v>
      </c>
      <c r="D275" t="s">
        <v>2</v>
      </c>
      <c r="E275" t="s">
        <v>2038</v>
      </c>
    </row>
    <row r="276" spans="1:5" x14ac:dyDescent="0.2">
      <c r="A276" t="s">
        <v>9</v>
      </c>
      <c r="B276" t="s">
        <v>1340</v>
      </c>
      <c r="C276" t="s">
        <v>868</v>
      </c>
      <c r="D276" t="s">
        <v>2</v>
      </c>
      <c r="E276" t="s">
        <v>2038</v>
      </c>
    </row>
    <row r="277" spans="1:5" x14ac:dyDescent="0.2">
      <c r="A277" t="s">
        <v>9</v>
      </c>
      <c r="B277" t="s">
        <v>1340</v>
      </c>
      <c r="C277" t="s">
        <v>1341</v>
      </c>
      <c r="D277" t="s">
        <v>2</v>
      </c>
      <c r="E277" t="s">
        <v>2038</v>
      </c>
    </row>
    <row r="278" spans="1:5" x14ac:dyDescent="0.2">
      <c r="A278" t="s">
        <v>9</v>
      </c>
      <c r="B278" t="s">
        <v>1342</v>
      </c>
      <c r="C278" t="s">
        <v>1343</v>
      </c>
      <c r="D278" t="s">
        <v>2</v>
      </c>
      <c r="E278" t="s">
        <v>2038</v>
      </c>
    </row>
    <row r="279" spans="1:5" x14ac:dyDescent="0.2">
      <c r="A279" t="s">
        <v>3</v>
      </c>
      <c r="B279" t="s">
        <v>1344</v>
      </c>
      <c r="C279" t="s">
        <v>1345</v>
      </c>
      <c r="D279" t="s">
        <v>2</v>
      </c>
      <c r="E279" t="s">
        <v>2038</v>
      </c>
    </row>
    <row r="280" spans="1:5" x14ac:dyDescent="0.2">
      <c r="A280" t="s">
        <v>3</v>
      </c>
      <c r="B280" t="s">
        <v>931</v>
      </c>
      <c r="C280" t="s">
        <v>933</v>
      </c>
      <c r="D280" t="s">
        <v>2</v>
      </c>
      <c r="E280" t="s">
        <v>2038</v>
      </c>
    </row>
    <row r="281" spans="1:5" x14ac:dyDescent="0.2">
      <c r="A281" t="s">
        <v>3</v>
      </c>
      <c r="B281" t="s">
        <v>939</v>
      </c>
      <c r="C281" t="s">
        <v>859</v>
      </c>
      <c r="D281" t="s">
        <v>2</v>
      </c>
      <c r="E281" t="s">
        <v>2038</v>
      </c>
    </row>
    <row r="282" spans="1:5" x14ac:dyDescent="0.2">
      <c r="A282" t="s">
        <v>11</v>
      </c>
      <c r="B282" t="s">
        <v>947</v>
      </c>
      <c r="C282" t="s">
        <v>765</v>
      </c>
      <c r="D282" t="s">
        <v>2</v>
      </c>
      <c r="E282" t="s">
        <v>2038</v>
      </c>
    </row>
    <row r="283" spans="1:5" x14ac:dyDescent="0.2">
      <c r="A283" t="s">
        <v>9</v>
      </c>
      <c r="B283" t="s">
        <v>962</v>
      </c>
      <c r="C283" t="s">
        <v>964</v>
      </c>
      <c r="D283" t="s">
        <v>2</v>
      </c>
      <c r="E283" t="s">
        <v>2038</v>
      </c>
    </row>
    <row r="284" spans="1:5" x14ac:dyDescent="0.2">
      <c r="A284" t="s">
        <v>3</v>
      </c>
      <c r="B284" t="s">
        <v>846</v>
      </c>
      <c r="C284" t="s">
        <v>645</v>
      </c>
      <c r="D284" t="s">
        <v>2</v>
      </c>
      <c r="E284" t="s">
        <v>2038</v>
      </c>
    </row>
    <row r="285" spans="1:5" x14ac:dyDescent="0.2">
      <c r="A285" t="s">
        <v>9</v>
      </c>
      <c r="B285" t="s">
        <v>788</v>
      </c>
      <c r="C285" t="s">
        <v>790</v>
      </c>
      <c r="D285" t="s">
        <v>2</v>
      </c>
      <c r="E285" t="s">
        <v>2038</v>
      </c>
    </row>
    <row r="286" spans="1:5" x14ac:dyDescent="0.2">
      <c r="A286" t="s">
        <v>11</v>
      </c>
      <c r="B286" t="s">
        <v>806</v>
      </c>
      <c r="C286" t="s">
        <v>808</v>
      </c>
      <c r="D286" t="s">
        <v>2</v>
      </c>
      <c r="E286" t="s">
        <v>2038</v>
      </c>
    </row>
    <row r="287" spans="1:5" x14ac:dyDescent="0.2">
      <c r="A287" t="s">
        <v>9</v>
      </c>
      <c r="B287" t="s">
        <v>810</v>
      </c>
      <c r="C287" t="s">
        <v>811</v>
      </c>
      <c r="D287" t="s">
        <v>2</v>
      </c>
      <c r="E287" t="s">
        <v>2038</v>
      </c>
    </row>
    <row r="288" spans="1:5" x14ac:dyDescent="0.2">
      <c r="A288" t="s">
        <v>9</v>
      </c>
      <c r="B288" t="s">
        <v>740</v>
      </c>
      <c r="C288" t="s">
        <v>741</v>
      </c>
      <c r="D288" t="s">
        <v>2</v>
      </c>
      <c r="E288" t="s">
        <v>2038</v>
      </c>
    </row>
    <row r="289" spans="1:5" x14ac:dyDescent="0.2">
      <c r="A289" t="s">
        <v>11</v>
      </c>
      <c r="B289" t="s">
        <v>750</v>
      </c>
      <c r="C289" t="s">
        <v>751</v>
      </c>
      <c r="D289" t="s">
        <v>2</v>
      </c>
      <c r="E289" t="s">
        <v>2038</v>
      </c>
    </row>
    <row r="290" spans="1:5" x14ac:dyDescent="0.2">
      <c r="A290" t="s">
        <v>3</v>
      </c>
      <c r="B290" t="s">
        <v>603</v>
      </c>
      <c r="C290" t="s">
        <v>607</v>
      </c>
      <c r="D290" t="s">
        <v>2</v>
      </c>
      <c r="E290" t="s">
        <v>2038</v>
      </c>
    </row>
    <row r="291" spans="1:5" x14ac:dyDescent="0.2">
      <c r="A291" t="s">
        <v>9</v>
      </c>
      <c r="B291" t="s">
        <v>531</v>
      </c>
      <c r="C291" t="s">
        <v>532</v>
      </c>
      <c r="D291" t="s">
        <v>2</v>
      </c>
      <c r="E291" t="s">
        <v>2038</v>
      </c>
    </row>
    <row r="292" spans="1:5" x14ac:dyDescent="0.2">
      <c r="A292" t="s">
        <v>9</v>
      </c>
      <c r="B292" t="s">
        <v>438</v>
      </c>
      <c r="C292" t="s">
        <v>440</v>
      </c>
      <c r="D292" t="s">
        <v>2</v>
      </c>
      <c r="E292" t="s">
        <v>2038</v>
      </c>
    </row>
    <row r="293" spans="1:5" x14ac:dyDescent="0.2">
      <c r="A293" t="s">
        <v>3</v>
      </c>
      <c r="B293" t="s">
        <v>328</v>
      </c>
      <c r="C293" t="s">
        <v>261</v>
      </c>
      <c r="D293" t="s">
        <v>2</v>
      </c>
      <c r="E293" t="s">
        <v>2038</v>
      </c>
    </row>
    <row r="294" spans="1:5" x14ac:dyDescent="0.2">
      <c r="A294" t="s">
        <v>3</v>
      </c>
      <c r="B294" t="s">
        <v>287</v>
      </c>
      <c r="C294" t="s">
        <v>248</v>
      </c>
      <c r="D294" t="s">
        <v>2</v>
      </c>
      <c r="E294" t="s">
        <v>2038</v>
      </c>
    </row>
    <row r="295" spans="1:5" x14ac:dyDescent="0.2">
      <c r="A295" t="s">
        <v>3</v>
      </c>
      <c r="B295" t="s">
        <v>289</v>
      </c>
      <c r="C295" t="s">
        <v>238</v>
      </c>
      <c r="D295" t="s">
        <v>2</v>
      </c>
      <c r="E295" t="s">
        <v>2038</v>
      </c>
    </row>
    <row r="296" spans="1:5" x14ac:dyDescent="0.2">
      <c r="A296" t="s">
        <v>3</v>
      </c>
      <c r="B296" t="s">
        <v>296</v>
      </c>
      <c r="C296" t="s">
        <v>4</v>
      </c>
      <c r="D296" t="s">
        <v>2</v>
      </c>
      <c r="E296" t="s">
        <v>2038</v>
      </c>
    </row>
    <row r="297" spans="1:5" x14ac:dyDescent="0.2">
      <c r="A297" t="s">
        <v>3</v>
      </c>
      <c r="B297" t="s">
        <v>300</v>
      </c>
      <c r="C297" t="s">
        <v>100</v>
      </c>
      <c r="D297" t="s">
        <v>2</v>
      </c>
      <c r="E297" t="s">
        <v>2038</v>
      </c>
    </row>
    <row r="298" spans="1:5" x14ac:dyDescent="0.2">
      <c r="A298" t="s">
        <v>3</v>
      </c>
      <c r="B298" t="s">
        <v>300</v>
      </c>
      <c r="C298" t="s">
        <v>8</v>
      </c>
      <c r="D298" t="s">
        <v>2</v>
      </c>
      <c r="E298" t="s">
        <v>2038</v>
      </c>
    </row>
  </sheetData>
  <pageMargins left="0.7" right="0.7" top="0.75" bottom="0.75" header="0.3" footer="0.3"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DCED-1370-FA42-A872-343843737064}">
  <dimension ref="A1:E302"/>
  <sheetViews>
    <sheetView workbookViewId="0"/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1404</v>
      </c>
      <c r="C2" t="s">
        <v>1405</v>
      </c>
      <c r="D2" t="s">
        <v>2</v>
      </c>
      <c r="E2" t="s">
        <v>2039</v>
      </c>
    </row>
    <row r="3" spans="1:5" x14ac:dyDescent="0.2">
      <c r="A3" t="s">
        <v>9</v>
      </c>
      <c r="B3" t="s">
        <v>1404</v>
      </c>
      <c r="C3" t="s">
        <v>1406</v>
      </c>
      <c r="D3" t="s">
        <v>2</v>
      </c>
      <c r="E3" t="s">
        <v>2039</v>
      </c>
    </row>
    <row r="4" spans="1:5" x14ac:dyDescent="0.2">
      <c r="A4" t="s">
        <v>6</v>
      </c>
      <c r="B4" t="s">
        <v>1407</v>
      </c>
      <c r="C4" t="s">
        <v>1214</v>
      </c>
      <c r="D4" t="s">
        <v>1407</v>
      </c>
      <c r="E4" t="s">
        <v>2039</v>
      </c>
    </row>
    <row r="5" spans="1:5" x14ac:dyDescent="0.2">
      <c r="A5" t="s">
        <v>9</v>
      </c>
      <c r="B5" t="s">
        <v>1407</v>
      </c>
      <c r="C5" t="s">
        <v>1009</v>
      </c>
      <c r="D5" t="s">
        <v>2</v>
      </c>
      <c r="E5" t="s">
        <v>2039</v>
      </c>
    </row>
    <row r="6" spans="1:5" x14ac:dyDescent="0.2">
      <c r="A6" t="s">
        <v>6</v>
      </c>
      <c r="B6" t="s">
        <v>1407</v>
      </c>
      <c r="C6" t="s">
        <v>817</v>
      </c>
      <c r="D6" t="s">
        <v>1407</v>
      </c>
      <c r="E6" t="s">
        <v>2039</v>
      </c>
    </row>
    <row r="7" spans="1:5" x14ac:dyDescent="0.2">
      <c r="A7" t="s">
        <v>9</v>
      </c>
      <c r="B7" t="s">
        <v>1407</v>
      </c>
      <c r="C7" t="s">
        <v>1018</v>
      </c>
      <c r="D7" t="s">
        <v>2</v>
      </c>
      <c r="E7" t="s">
        <v>2039</v>
      </c>
    </row>
    <row r="8" spans="1:5" x14ac:dyDescent="0.2">
      <c r="A8" t="s">
        <v>9</v>
      </c>
      <c r="B8" t="s">
        <v>1408</v>
      </c>
      <c r="C8" t="s">
        <v>1409</v>
      </c>
      <c r="D8" t="s">
        <v>2</v>
      </c>
      <c r="E8" t="s">
        <v>2039</v>
      </c>
    </row>
    <row r="9" spans="1:5" x14ac:dyDescent="0.2">
      <c r="A9" t="s">
        <v>9</v>
      </c>
      <c r="B9" t="s">
        <v>1408</v>
      </c>
      <c r="C9" t="s">
        <v>1410</v>
      </c>
      <c r="D9" t="s">
        <v>2</v>
      </c>
      <c r="E9" t="s">
        <v>2039</v>
      </c>
    </row>
    <row r="10" spans="1:5" x14ac:dyDescent="0.2">
      <c r="A10" t="s">
        <v>6</v>
      </c>
      <c r="B10" t="s">
        <v>1408</v>
      </c>
      <c r="C10" t="s">
        <v>1091</v>
      </c>
      <c r="D10" t="s">
        <v>1408</v>
      </c>
      <c r="E10" t="s">
        <v>2039</v>
      </c>
    </row>
    <row r="11" spans="1:5" x14ac:dyDescent="0.2">
      <c r="A11" t="s">
        <v>9</v>
      </c>
      <c r="B11" t="s">
        <v>1408</v>
      </c>
      <c r="C11" t="s">
        <v>1411</v>
      </c>
      <c r="D11" t="s">
        <v>2</v>
      </c>
      <c r="E11" t="s">
        <v>2039</v>
      </c>
    </row>
    <row r="12" spans="1:5" x14ac:dyDescent="0.2">
      <c r="A12" t="s">
        <v>9</v>
      </c>
      <c r="B12" t="s">
        <v>1408</v>
      </c>
      <c r="C12" t="s">
        <v>1412</v>
      </c>
      <c r="D12" t="s">
        <v>2</v>
      </c>
      <c r="E12" t="s">
        <v>2039</v>
      </c>
    </row>
    <row r="13" spans="1:5" x14ac:dyDescent="0.2">
      <c r="A13" t="s">
        <v>3</v>
      </c>
      <c r="B13" t="s">
        <v>1408</v>
      </c>
      <c r="C13" t="s">
        <v>930</v>
      </c>
      <c r="D13" t="s">
        <v>2</v>
      </c>
      <c r="E13" t="s">
        <v>2039</v>
      </c>
    </row>
    <row r="14" spans="1:5" x14ac:dyDescent="0.2">
      <c r="A14" t="s">
        <v>3</v>
      </c>
      <c r="B14" t="s">
        <v>1408</v>
      </c>
      <c r="C14" t="s">
        <v>932</v>
      </c>
      <c r="D14" t="s">
        <v>2</v>
      </c>
      <c r="E14" t="s">
        <v>2039</v>
      </c>
    </row>
    <row r="15" spans="1:5" x14ac:dyDescent="0.2">
      <c r="A15" t="s">
        <v>6</v>
      </c>
      <c r="B15" t="s">
        <v>1413</v>
      </c>
      <c r="C15" t="s">
        <v>1287</v>
      </c>
      <c r="D15" t="s">
        <v>1413</v>
      </c>
      <c r="E15" t="s">
        <v>2039</v>
      </c>
    </row>
    <row r="16" spans="1:5" x14ac:dyDescent="0.2">
      <c r="A16" t="s">
        <v>3</v>
      </c>
      <c r="B16" t="s">
        <v>1414</v>
      </c>
      <c r="C16" t="s">
        <v>1100</v>
      </c>
      <c r="D16" t="s">
        <v>2</v>
      </c>
      <c r="E16" t="s">
        <v>2039</v>
      </c>
    </row>
    <row r="17" spans="1:5" x14ac:dyDescent="0.2">
      <c r="A17" t="s">
        <v>9</v>
      </c>
      <c r="B17" t="s">
        <v>1346</v>
      </c>
      <c r="C17" t="s">
        <v>1164</v>
      </c>
      <c r="D17" t="s">
        <v>2</v>
      </c>
      <c r="E17" t="s">
        <v>2039</v>
      </c>
    </row>
    <row r="18" spans="1:5" x14ac:dyDescent="0.2">
      <c r="A18" t="s">
        <v>3</v>
      </c>
      <c r="B18" t="s">
        <v>1346</v>
      </c>
      <c r="C18" t="s">
        <v>980</v>
      </c>
      <c r="D18" t="s">
        <v>2</v>
      </c>
      <c r="E18" t="s">
        <v>2039</v>
      </c>
    </row>
    <row r="19" spans="1:5" x14ac:dyDescent="0.2">
      <c r="A19" t="s">
        <v>9</v>
      </c>
      <c r="B19" t="s">
        <v>1347</v>
      </c>
      <c r="C19" t="s">
        <v>1348</v>
      </c>
      <c r="D19" t="s">
        <v>2</v>
      </c>
      <c r="E19" t="s">
        <v>2039</v>
      </c>
    </row>
    <row r="20" spans="1:5" x14ac:dyDescent="0.2">
      <c r="A20" t="s">
        <v>6</v>
      </c>
      <c r="B20" t="s">
        <v>1347</v>
      </c>
      <c r="C20" t="s">
        <v>1349</v>
      </c>
      <c r="D20" t="s">
        <v>1347</v>
      </c>
      <c r="E20" t="s">
        <v>2039</v>
      </c>
    </row>
    <row r="21" spans="1:5" x14ac:dyDescent="0.2">
      <c r="A21" t="s">
        <v>9</v>
      </c>
      <c r="B21" t="s">
        <v>1347</v>
      </c>
      <c r="C21" t="s">
        <v>995</v>
      </c>
      <c r="D21" t="s">
        <v>2</v>
      </c>
      <c r="E21" t="s">
        <v>2039</v>
      </c>
    </row>
    <row r="22" spans="1:5" x14ac:dyDescent="0.2">
      <c r="A22" t="s">
        <v>9</v>
      </c>
      <c r="B22" t="s">
        <v>1347</v>
      </c>
      <c r="C22" t="s">
        <v>1350</v>
      </c>
      <c r="D22" t="s">
        <v>2</v>
      </c>
      <c r="E22" t="s">
        <v>2039</v>
      </c>
    </row>
    <row r="23" spans="1:5" x14ac:dyDescent="0.2">
      <c r="A23" t="s">
        <v>6</v>
      </c>
      <c r="B23" t="s">
        <v>1347</v>
      </c>
      <c r="C23" t="s">
        <v>1351</v>
      </c>
      <c r="D23" t="s">
        <v>1347</v>
      </c>
      <c r="E23" t="s">
        <v>2039</v>
      </c>
    </row>
    <row r="24" spans="1:5" x14ac:dyDescent="0.2">
      <c r="A24" t="s">
        <v>6</v>
      </c>
      <c r="B24" t="s">
        <v>1347</v>
      </c>
      <c r="C24" t="s">
        <v>1352</v>
      </c>
      <c r="D24" t="s">
        <v>1347</v>
      </c>
      <c r="E24" t="s">
        <v>2039</v>
      </c>
    </row>
    <row r="25" spans="1:5" x14ac:dyDescent="0.2">
      <c r="A25" t="s">
        <v>6</v>
      </c>
      <c r="B25" t="s">
        <v>1353</v>
      </c>
      <c r="C25" t="s">
        <v>1354</v>
      </c>
      <c r="D25" t="s">
        <v>1353</v>
      </c>
      <c r="E25" t="s">
        <v>2039</v>
      </c>
    </row>
    <row r="26" spans="1:5" x14ac:dyDescent="0.2">
      <c r="A26" t="s">
        <v>3</v>
      </c>
      <c r="B26" t="s">
        <v>1355</v>
      </c>
      <c r="C26" t="s">
        <v>1356</v>
      </c>
      <c r="D26" t="s">
        <v>2</v>
      </c>
      <c r="E26" t="s">
        <v>2039</v>
      </c>
    </row>
    <row r="27" spans="1:5" x14ac:dyDescent="0.2">
      <c r="A27" t="s">
        <v>3</v>
      </c>
      <c r="B27" t="s">
        <v>1355</v>
      </c>
      <c r="C27" t="s">
        <v>1020</v>
      </c>
      <c r="D27" t="s">
        <v>2</v>
      </c>
      <c r="E27" t="s">
        <v>2039</v>
      </c>
    </row>
    <row r="28" spans="1:5" x14ac:dyDescent="0.2">
      <c r="A28" t="s">
        <v>9</v>
      </c>
      <c r="B28" t="s">
        <v>1355</v>
      </c>
      <c r="C28" t="s">
        <v>991</v>
      </c>
      <c r="D28" t="s">
        <v>2</v>
      </c>
      <c r="E28" t="s">
        <v>2039</v>
      </c>
    </row>
    <row r="29" spans="1:5" x14ac:dyDescent="0.2">
      <c r="A29" t="s">
        <v>9</v>
      </c>
      <c r="B29" t="s">
        <v>1355</v>
      </c>
      <c r="C29" t="s">
        <v>1066</v>
      </c>
      <c r="D29" t="s">
        <v>2</v>
      </c>
      <c r="E29" t="s">
        <v>2039</v>
      </c>
    </row>
    <row r="30" spans="1:5" x14ac:dyDescent="0.2">
      <c r="A30" t="s">
        <v>9</v>
      </c>
      <c r="B30" t="s">
        <v>1355</v>
      </c>
      <c r="C30" t="s">
        <v>1156</v>
      </c>
      <c r="D30" t="s">
        <v>2</v>
      </c>
      <c r="E30" t="s">
        <v>2039</v>
      </c>
    </row>
    <row r="31" spans="1:5" x14ac:dyDescent="0.2">
      <c r="A31" t="s">
        <v>3</v>
      </c>
      <c r="B31" t="s">
        <v>1355</v>
      </c>
      <c r="C31" t="s">
        <v>1021</v>
      </c>
      <c r="D31" t="s">
        <v>2</v>
      </c>
      <c r="E31" t="s">
        <v>2039</v>
      </c>
    </row>
    <row r="32" spans="1:5" x14ac:dyDescent="0.2">
      <c r="A32" t="s">
        <v>3</v>
      </c>
      <c r="B32" t="s">
        <v>1355</v>
      </c>
      <c r="C32" t="s">
        <v>1184</v>
      </c>
      <c r="D32" t="s">
        <v>2</v>
      </c>
      <c r="E32" t="s">
        <v>2039</v>
      </c>
    </row>
    <row r="33" spans="1:5" x14ac:dyDescent="0.2">
      <c r="A33" t="s">
        <v>9</v>
      </c>
      <c r="B33" t="s">
        <v>1355</v>
      </c>
      <c r="C33" t="s">
        <v>1216</v>
      </c>
      <c r="D33" t="s">
        <v>2</v>
      </c>
      <c r="E33" t="s">
        <v>2039</v>
      </c>
    </row>
    <row r="34" spans="1:5" x14ac:dyDescent="0.2">
      <c r="A34" t="s">
        <v>9</v>
      </c>
      <c r="B34" t="s">
        <v>1355</v>
      </c>
      <c r="C34" t="s">
        <v>1198</v>
      </c>
      <c r="D34" t="s">
        <v>2</v>
      </c>
      <c r="E34" t="s">
        <v>2039</v>
      </c>
    </row>
    <row r="35" spans="1:5" x14ac:dyDescent="0.2">
      <c r="A35" t="s">
        <v>9</v>
      </c>
      <c r="B35" t="s">
        <v>1355</v>
      </c>
      <c r="C35" t="s">
        <v>1137</v>
      </c>
      <c r="D35" t="s">
        <v>2</v>
      </c>
      <c r="E35" t="s">
        <v>2039</v>
      </c>
    </row>
    <row r="36" spans="1:5" x14ac:dyDescent="0.2">
      <c r="A36" t="s">
        <v>9</v>
      </c>
      <c r="B36" t="s">
        <v>1357</v>
      </c>
      <c r="C36" t="s">
        <v>1308</v>
      </c>
      <c r="D36" t="s">
        <v>2</v>
      </c>
      <c r="E36" t="s">
        <v>2039</v>
      </c>
    </row>
    <row r="37" spans="1:5" x14ac:dyDescent="0.2">
      <c r="A37" t="s">
        <v>6</v>
      </c>
      <c r="B37" t="s">
        <v>1357</v>
      </c>
      <c r="C37" t="s">
        <v>1191</v>
      </c>
      <c r="D37" t="s">
        <v>1360</v>
      </c>
      <c r="E37" t="s">
        <v>2039</v>
      </c>
    </row>
    <row r="38" spans="1:5" x14ac:dyDescent="0.2">
      <c r="A38" t="s">
        <v>9</v>
      </c>
      <c r="B38" t="s">
        <v>1357</v>
      </c>
      <c r="C38" t="s">
        <v>975</v>
      </c>
      <c r="D38" t="s">
        <v>2</v>
      </c>
      <c r="E38" t="s">
        <v>2039</v>
      </c>
    </row>
    <row r="39" spans="1:5" x14ac:dyDescent="0.2">
      <c r="A39" t="s">
        <v>3</v>
      </c>
      <c r="B39" t="s">
        <v>1357</v>
      </c>
      <c r="C39" t="s">
        <v>1358</v>
      </c>
      <c r="D39" t="s">
        <v>2</v>
      </c>
      <c r="E39" t="s">
        <v>2039</v>
      </c>
    </row>
    <row r="40" spans="1:5" x14ac:dyDescent="0.2">
      <c r="A40" t="s">
        <v>6</v>
      </c>
      <c r="B40" t="s">
        <v>1357</v>
      </c>
      <c r="C40" t="s">
        <v>1359</v>
      </c>
      <c r="D40" t="s">
        <v>1357</v>
      </c>
      <c r="E40" t="s">
        <v>2039</v>
      </c>
    </row>
    <row r="41" spans="1:5" x14ac:dyDescent="0.2">
      <c r="A41" t="s">
        <v>9</v>
      </c>
      <c r="B41" t="s">
        <v>1357</v>
      </c>
      <c r="C41" t="s">
        <v>1181</v>
      </c>
      <c r="D41" t="s">
        <v>2</v>
      </c>
      <c r="E41" t="s">
        <v>2039</v>
      </c>
    </row>
    <row r="42" spans="1:5" x14ac:dyDescent="0.2">
      <c r="A42" t="s">
        <v>6</v>
      </c>
      <c r="B42" t="s">
        <v>1357</v>
      </c>
      <c r="C42" t="s">
        <v>989</v>
      </c>
      <c r="D42" t="s">
        <v>1374</v>
      </c>
      <c r="E42" t="s">
        <v>2039</v>
      </c>
    </row>
    <row r="43" spans="1:5" x14ac:dyDescent="0.2">
      <c r="A43" t="s">
        <v>6</v>
      </c>
      <c r="B43" t="s">
        <v>1357</v>
      </c>
      <c r="C43" t="s">
        <v>1141</v>
      </c>
      <c r="D43" t="s">
        <v>1374</v>
      </c>
      <c r="E43" t="s">
        <v>2039</v>
      </c>
    </row>
    <row r="44" spans="1:5" x14ac:dyDescent="0.2">
      <c r="A44" t="s">
        <v>6</v>
      </c>
      <c r="B44" t="s">
        <v>1357</v>
      </c>
      <c r="C44" t="s">
        <v>1166</v>
      </c>
      <c r="D44" t="s">
        <v>1372</v>
      </c>
      <c r="E44" t="s">
        <v>2039</v>
      </c>
    </row>
    <row r="45" spans="1:5" x14ac:dyDescent="0.2">
      <c r="A45" t="s">
        <v>6</v>
      </c>
      <c r="B45" t="s">
        <v>1357</v>
      </c>
      <c r="C45" t="s">
        <v>1194</v>
      </c>
      <c r="D45" t="s">
        <v>1138</v>
      </c>
      <c r="E45" t="s">
        <v>2039</v>
      </c>
    </row>
    <row r="46" spans="1:5" x14ac:dyDescent="0.2">
      <c r="A46" t="s">
        <v>6</v>
      </c>
      <c r="B46" t="s">
        <v>1357</v>
      </c>
      <c r="C46" t="s">
        <v>1133</v>
      </c>
      <c r="D46" t="s">
        <v>1380</v>
      </c>
      <c r="E46" t="s">
        <v>2039</v>
      </c>
    </row>
    <row r="47" spans="1:5" x14ac:dyDescent="0.2">
      <c r="A47" t="s">
        <v>6</v>
      </c>
      <c r="B47" t="s">
        <v>1360</v>
      </c>
      <c r="C47" t="s">
        <v>994</v>
      </c>
      <c r="D47" t="s">
        <v>1360</v>
      </c>
      <c r="E47" t="s">
        <v>2039</v>
      </c>
    </row>
    <row r="48" spans="1:5" x14ac:dyDescent="0.2">
      <c r="A48" t="s">
        <v>9</v>
      </c>
      <c r="B48" t="s">
        <v>1360</v>
      </c>
      <c r="C48" t="s">
        <v>1361</v>
      </c>
      <c r="D48" t="s">
        <v>2</v>
      </c>
      <c r="E48" t="s">
        <v>2039</v>
      </c>
    </row>
    <row r="49" spans="1:5" x14ac:dyDescent="0.2">
      <c r="A49" t="s">
        <v>6</v>
      </c>
      <c r="B49" t="s">
        <v>1362</v>
      </c>
      <c r="C49" t="s">
        <v>1280</v>
      </c>
      <c r="D49" t="s">
        <v>1537</v>
      </c>
      <c r="E49" t="s">
        <v>2039</v>
      </c>
    </row>
    <row r="50" spans="1:5" x14ac:dyDescent="0.2">
      <c r="A50" t="s">
        <v>9</v>
      </c>
      <c r="B50" t="s">
        <v>1362</v>
      </c>
      <c r="C50" t="s">
        <v>1081</v>
      </c>
      <c r="D50" t="s">
        <v>2</v>
      </c>
      <c r="E50" t="s">
        <v>2039</v>
      </c>
    </row>
    <row r="51" spans="1:5" x14ac:dyDescent="0.2">
      <c r="A51" t="s">
        <v>9</v>
      </c>
      <c r="B51" t="s">
        <v>1362</v>
      </c>
      <c r="C51" t="s">
        <v>911</v>
      </c>
      <c r="D51" t="s">
        <v>2</v>
      </c>
      <c r="E51" t="s">
        <v>2039</v>
      </c>
    </row>
    <row r="52" spans="1:5" x14ac:dyDescent="0.2">
      <c r="A52" t="s">
        <v>9</v>
      </c>
      <c r="B52" t="s">
        <v>1362</v>
      </c>
      <c r="C52" t="s">
        <v>1014</v>
      </c>
      <c r="D52" t="s">
        <v>2</v>
      </c>
      <c r="E52" t="s">
        <v>2039</v>
      </c>
    </row>
    <row r="53" spans="1:5" x14ac:dyDescent="0.2">
      <c r="A53" t="s">
        <v>6</v>
      </c>
      <c r="B53" t="s">
        <v>1362</v>
      </c>
      <c r="C53" t="s">
        <v>1098</v>
      </c>
      <c r="D53" t="s">
        <v>1394</v>
      </c>
      <c r="E53" t="s">
        <v>2039</v>
      </c>
    </row>
    <row r="54" spans="1:5" x14ac:dyDescent="0.2">
      <c r="A54" t="s">
        <v>9</v>
      </c>
      <c r="B54" t="s">
        <v>1362</v>
      </c>
      <c r="C54" t="s">
        <v>1363</v>
      </c>
      <c r="D54" t="s">
        <v>2</v>
      </c>
      <c r="E54" t="s">
        <v>2039</v>
      </c>
    </row>
    <row r="55" spans="1:5" x14ac:dyDescent="0.2">
      <c r="A55" t="s">
        <v>9</v>
      </c>
      <c r="B55" t="s">
        <v>1364</v>
      </c>
      <c r="C55" t="s">
        <v>1365</v>
      </c>
      <c r="D55" t="s">
        <v>2</v>
      </c>
      <c r="E55" t="s">
        <v>2039</v>
      </c>
    </row>
    <row r="56" spans="1:5" x14ac:dyDescent="0.2">
      <c r="A56" t="s">
        <v>9</v>
      </c>
      <c r="B56" t="s">
        <v>1364</v>
      </c>
      <c r="C56" t="s">
        <v>1266</v>
      </c>
      <c r="D56" t="s">
        <v>2</v>
      </c>
      <c r="E56" t="s">
        <v>2039</v>
      </c>
    </row>
    <row r="57" spans="1:5" x14ac:dyDescent="0.2">
      <c r="A57" t="s">
        <v>9</v>
      </c>
      <c r="B57" t="s">
        <v>1364</v>
      </c>
      <c r="C57" t="s">
        <v>1209</v>
      </c>
      <c r="D57" t="s">
        <v>2</v>
      </c>
      <c r="E57" t="s">
        <v>2039</v>
      </c>
    </row>
    <row r="58" spans="1:5" x14ac:dyDescent="0.2">
      <c r="A58" t="s">
        <v>9</v>
      </c>
      <c r="B58" t="s">
        <v>1366</v>
      </c>
      <c r="C58" t="s">
        <v>1060</v>
      </c>
      <c r="D58" t="s">
        <v>2</v>
      </c>
      <c r="E58" t="s">
        <v>2039</v>
      </c>
    </row>
    <row r="59" spans="1:5" x14ac:dyDescent="0.2">
      <c r="A59" t="s">
        <v>9</v>
      </c>
      <c r="B59" t="s">
        <v>1366</v>
      </c>
      <c r="C59" t="s">
        <v>1367</v>
      </c>
      <c r="D59" t="s">
        <v>2</v>
      </c>
      <c r="E59" t="s">
        <v>2039</v>
      </c>
    </row>
    <row r="60" spans="1:5" x14ac:dyDescent="0.2">
      <c r="A60" t="s">
        <v>6</v>
      </c>
      <c r="B60" t="s">
        <v>1368</v>
      </c>
      <c r="C60" t="s">
        <v>1093</v>
      </c>
      <c r="D60" t="s">
        <v>1368</v>
      </c>
      <c r="E60" t="s">
        <v>2039</v>
      </c>
    </row>
    <row r="61" spans="1:5" x14ac:dyDescent="0.2">
      <c r="A61" t="s">
        <v>6</v>
      </c>
      <c r="B61" t="s">
        <v>1368</v>
      </c>
      <c r="C61" t="s">
        <v>850</v>
      </c>
      <c r="D61" t="s">
        <v>1130</v>
      </c>
      <c r="E61" t="s">
        <v>2039</v>
      </c>
    </row>
    <row r="62" spans="1:5" x14ac:dyDescent="0.2">
      <c r="A62" t="s">
        <v>9</v>
      </c>
      <c r="B62" t="s">
        <v>1368</v>
      </c>
      <c r="C62" t="s">
        <v>1112</v>
      </c>
      <c r="D62" t="s">
        <v>2</v>
      </c>
      <c r="E62" t="s">
        <v>2039</v>
      </c>
    </row>
    <row r="63" spans="1:5" x14ac:dyDescent="0.2">
      <c r="A63" t="s">
        <v>9</v>
      </c>
      <c r="B63" t="s">
        <v>1368</v>
      </c>
      <c r="C63" t="s">
        <v>1034</v>
      </c>
      <c r="D63" t="s">
        <v>2</v>
      </c>
      <c r="E63" t="s">
        <v>2039</v>
      </c>
    </row>
    <row r="64" spans="1:5" x14ac:dyDescent="0.2">
      <c r="A64" t="s">
        <v>3</v>
      </c>
      <c r="B64" t="s">
        <v>1369</v>
      </c>
      <c r="C64" t="s">
        <v>1002</v>
      </c>
      <c r="D64" t="s">
        <v>2</v>
      </c>
      <c r="E64" t="s">
        <v>2039</v>
      </c>
    </row>
    <row r="65" spans="1:5" x14ac:dyDescent="0.2">
      <c r="A65" t="s">
        <v>6</v>
      </c>
      <c r="B65" t="s">
        <v>1369</v>
      </c>
      <c r="C65" t="s">
        <v>1025</v>
      </c>
      <c r="D65" t="s">
        <v>1369</v>
      </c>
      <c r="E65" t="s">
        <v>2039</v>
      </c>
    </row>
    <row r="66" spans="1:5" x14ac:dyDescent="0.2">
      <c r="A66" t="s">
        <v>6</v>
      </c>
      <c r="B66" t="s">
        <v>1369</v>
      </c>
      <c r="C66" t="s">
        <v>1218</v>
      </c>
      <c r="D66" t="s">
        <v>1369</v>
      </c>
      <c r="E66" t="s">
        <v>2039</v>
      </c>
    </row>
    <row r="67" spans="1:5" x14ac:dyDescent="0.2">
      <c r="A67" t="s">
        <v>6</v>
      </c>
      <c r="B67" t="s">
        <v>1369</v>
      </c>
      <c r="C67" t="s">
        <v>728</v>
      </c>
      <c r="D67" t="s">
        <v>1369</v>
      </c>
      <c r="E67" t="s">
        <v>2039</v>
      </c>
    </row>
    <row r="68" spans="1:5" x14ac:dyDescent="0.2">
      <c r="A68" t="s">
        <v>3</v>
      </c>
      <c r="B68" t="s">
        <v>1370</v>
      </c>
      <c r="C68" t="s">
        <v>1371</v>
      </c>
      <c r="D68" t="s">
        <v>2</v>
      </c>
      <c r="E68" t="s">
        <v>2039</v>
      </c>
    </row>
    <row r="69" spans="1:5" x14ac:dyDescent="0.2">
      <c r="A69" t="s">
        <v>6</v>
      </c>
      <c r="B69" t="s">
        <v>1370</v>
      </c>
      <c r="C69" t="s">
        <v>1143</v>
      </c>
      <c r="D69" t="s">
        <v>1370</v>
      </c>
      <c r="E69" t="s">
        <v>2039</v>
      </c>
    </row>
    <row r="70" spans="1:5" x14ac:dyDescent="0.2">
      <c r="A70" t="s">
        <v>9</v>
      </c>
      <c r="B70" t="s">
        <v>1370</v>
      </c>
      <c r="C70" t="s">
        <v>836</v>
      </c>
      <c r="D70" t="s">
        <v>2</v>
      </c>
      <c r="E70" t="s">
        <v>2039</v>
      </c>
    </row>
    <row r="71" spans="1:5" x14ac:dyDescent="0.2">
      <c r="A71" t="s">
        <v>6</v>
      </c>
      <c r="B71" t="s">
        <v>1372</v>
      </c>
      <c r="C71" t="s">
        <v>1186</v>
      </c>
      <c r="D71" t="s">
        <v>1372</v>
      </c>
      <c r="E71" t="s">
        <v>2039</v>
      </c>
    </row>
    <row r="72" spans="1:5" x14ac:dyDescent="0.2">
      <c r="A72" t="s">
        <v>6</v>
      </c>
      <c r="B72" t="s">
        <v>1373</v>
      </c>
      <c r="C72" t="s">
        <v>1148</v>
      </c>
      <c r="D72" t="s">
        <v>1373</v>
      </c>
      <c r="E72" t="s">
        <v>2039</v>
      </c>
    </row>
    <row r="73" spans="1:5" x14ac:dyDescent="0.2">
      <c r="A73" t="s">
        <v>6</v>
      </c>
      <c r="B73" t="s">
        <v>1373</v>
      </c>
      <c r="C73" t="s">
        <v>1158</v>
      </c>
      <c r="D73" t="s">
        <v>1373</v>
      </c>
      <c r="E73" t="s">
        <v>2039</v>
      </c>
    </row>
    <row r="74" spans="1:5" x14ac:dyDescent="0.2">
      <c r="A74" t="s">
        <v>3</v>
      </c>
      <c r="B74" t="s">
        <v>1374</v>
      </c>
      <c r="C74" t="s">
        <v>1375</v>
      </c>
      <c r="D74" t="s">
        <v>2</v>
      </c>
      <c r="E74" t="s">
        <v>2039</v>
      </c>
    </row>
    <row r="75" spans="1:5" x14ac:dyDescent="0.2">
      <c r="A75" t="s">
        <v>3</v>
      </c>
      <c r="B75" t="s">
        <v>1374</v>
      </c>
      <c r="C75" t="s">
        <v>1376</v>
      </c>
      <c r="D75" t="s">
        <v>2</v>
      </c>
      <c r="E75" t="s">
        <v>2039</v>
      </c>
    </row>
    <row r="76" spans="1:5" x14ac:dyDescent="0.2">
      <c r="A76" t="s">
        <v>6</v>
      </c>
      <c r="B76" t="s">
        <v>1377</v>
      </c>
      <c r="C76" t="s">
        <v>973</v>
      </c>
      <c r="D76" t="s">
        <v>1378</v>
      </c>
      <c r="E76" t="s">
        <v>2039</v>
      </c>
    </row>
    <row r="77" spans="1:5" x14ac:dyDescent="0.2">
      <c r="A77" t="s">
        <v>6</v>
      </c>
      <c r="B77" t="s">
        <v>1377</v>
      </c>
      <c r="C77" t="s">
        <v>1114</v>
      </c>
      <c r="D77" t="s">
        <v>1538</v>
      </c>
      <c r="E77" t="s">
        <v>2039</v>
      </c>
    </row>
    <row r="78" spans="1:5" x14ac:dyDescent="0.2">
      <c r="A78" t="s">
        <v>6</v>
      </c>
      <c r="B78" t="s">
        <v>1378</v>
      </c>
      <c r="C78" t="s">
        <v>1211</v>
      </c>
      <c r="D78" t="s">
        <v>1378</v>
      </c>
      <c r="E78" t="s">
        <v>2039</v>
      </c>
    </row>
    <row r="79" spans="1:5" x14ac:dyDescent="0.2">
      <c r="A79" t="s">
        <v>9</v>
      </c>
      <c r="B79" t="s">
        <v>1378</v>
      </c>
      <c r="C79" t="s">
        <v>1379</v>
      </c>
      <c r="D79" t="s">
        <v>2</v>
      </c>
      <c r="E79" t="s">
        <v>2039</v>
      </c>
    </row>
    <row r="80" spans="1:5" x14ac:dyDescent="0.2">
      <c r="A80" t="s">
        <v>9</v>
      </c>
      <c r="B80" t="s">
        <v>1380</v>
      </c>
      <c r="C80" t="s">
        <v>1227</v>
      </c>
      <c r="D80" t="s">
        <v>2</v>
      </c>
      <c r="E80" t="s">
        <v>2039</v>
      </c>
    </row>
    <row r="81" spans="1:5" x14ac:dyDescent="0.2">
      <c r="A81" t="s">
        <v>9</v>
      </c>
      <c r="B81" t="s">
        <v>1380</v>
      </c>
      <c r="C81" t="s">
        <v>1131</v>
      </c>
      <c r="D81" t="s">
        <v>1539</v>
      </c>
      <c r="E81" t="s">
        <v>2039</v>
      </c>
    </row>
    <row r="82" spans="1:5" x14ac:dyDescent="0.2">
      <c r="A82" t="s">
        <v>6</v>
      </c>
      <c r="B82" t="s">
        <v>1380</v>
      </c>
      <c r="C82" t="s">
        <v>839</v>
      </c>
      <c r="D82" t="s">
        <v>1380</v>
      </c>
      <c r="E82" t="s">
        <v>2039</v>
      </c>
    </row>
    <row r="83" spans="1:5" x14ac:dyDescent="0.2">
      <c r="A83" t="s">
        <v>9</v>
      </c>
      <c r="B83" t="s">
        <v>1381</v>
      </c>
      <c r="C83" t="s">
        <v>1311</v>
      </c>
      <c r="D83" t="s">
        <v>2</v>
      </c>
      <c r="E83" t="s">
        <v>2039</v>
      </c>
    </row>
    <row r="84" spans="1:5" x14ac:dyDescent="0.2">
      <c r="A84" t="s">
        <v>9</v>
      </c>
      <c r="B84" t="s">
        <v>1382</v>
      </c>
      <c r="C84" t="s">
        <v>1383</v>
      </c>
      <c r="D84" t="s">
        <v>1408</v>
      </c>
      <c r="E84" t="s">
        <v>2039</v>
      </c>
    </row>
    <row r="85" spans="1:5" x14ac:dyDescent="0.2">
      <c r="A85" t="s">
        <v>9</v>
      </c>
      <c r="B85" t="s">
        <v>1384</v>
      </c>
      <c r="C85" t="s">
        <v>1385</v>
      </c>
      <c r="D85" t="s">
        <v>2</v>
      </c>
      <c r="E85" t="s">
        <v>2039</v>
      </c>
    </row>
    <row r="86" spans="1:5" x14ac:dyDescent="0.2">
      <c r="A86" t="s">
        <v>6</v>
      </c>
      <c r="B86" t="s">
        <v>1384</v>
      </c>
      <c r="C86" t="s">
        <v>1135</v>
      </c>
      <c r="D86" t="s">
        <v>1384</v>
      </c>
      <c r="E86" t="s">
        <v>2039</v>
      </c>
    </row>
    <row r="87" spans="1:5" x14ac:dyDescent="0.2">
      <c r="A87" t="s">
        <v>3</v>
      </c>
      <c r="B87" t="s">
        <v>1386</v>
      </c>
      <c r="C87" t="s">
        <v>1387</v>
      </c>
      <c r="D87" t="s">
        <v>2</v>
      </c>
      <c r="E87" t="s">
        <v>2039</v>
      </c>
    </row>
    <row r="88" spans="1:5" x14ac:dyDescent="0.2">
      <c r="A88" t="s">
        <v>9</v>
      </c>
      <c r="B88" t="s">
        <v>1388</v>
      </c>
      <c r="C88" t="s">
        <v>1084</v>
      </c>
      <c r="D88" t="s">
        <v>2</v>
      </c>
      <c r="E88" t="s">
        <v>2039</v>
      </c>
    </row>
    <row r="89" spans="1:5" x14ac:dyDescent="0.2">
      <c r="A89" t="s">
        <v>6</v>
      </c>
      <c r="B89" t="s">
        <v>1388</v>
      </c>
      <c r="C89" t="s">
        <v>970</v>
      </c>
      <c r="D89" t="s">
        <v>1388</v>
      </c>
      <c r="E89" t="s">
        <v>2039</v>
      </c>
    </row>
    <row r="90" spans="1:5" x14ac:dyDescent="0.2">
      <c r="A90" t="s">
        <v>6</v>
      </c>
      <c r="B90" t="s">
        <v>1388</v>
      </c>
      <c r="C90" t="s">
        <v>1004</v>
      </c>
      <c r="D90" t="s">
        <v>1388</v>
      </c>
      <c r="E90" t="s">
        <v>2039</v>
      </c>
    </row>
    <row r="91" spans="1:5" x14ac:dyDescent="0.2">
      <c r="A91" t="s">
        <v>3</v>
      </c>
      <c r="B91" t="s">
        <v>1389</v>
      </c>
      <c r="C91" t="s">
        <v>1390</v>
      </c>
      <c r="D91" t="s">
        <v>2</v>
      </c>
      <c r="E91" t="s">
        <v>2039</v>
      </c>
    </row>
    <row r="92" spans="1:5" x14ac:dyDescent="0.2">
      <c r="A92" t="s">
        <v>9</v>
      </c>
      <c r="B92" t="s">
        <v>1389</v>
      </c>
      <c r="C92" t="s">
        <v>1391</v>
      </c>
      <c r="D92" t="s">
        <v>2</v>
      </c>
      <c r="E92" t="s">
        <v>2039</v>
      </c>
    </row>
    <row r="93" spans="1:5" x14ac:dyDescent="0.2">
      <c r="A93" t="s">
        <v>9</v>
      </c>
      <c r="B93" t="s">
        <v>1392</v>
      </c>
      <c r="C93" t="s">
        <v>1139</v>
      </c>
      <c r="D93" t="s">
        <v>2</v>
      </c>
      <c r="E93" t="s">
        <v>2039</v>
      </c>
    </row>
    <row r="94" spans="1:5" x14ac:dyDescent="0.2">
      <c r="A94" t="s">
        <v>3</v>
      </c>
      <c r="B94" t="s">
        <v>1392</v>
      </c>
      <c r="C94" t="s">
        <v>1023</v>
      </c>
      <c r="D94" t="s">
        <v>2</v>
      </c>
      <c r="E94" t="s">
        <v>2039</v>
      </c>
    </row>
    <row r="95" spans="1:5" x14ac:dyDescent="0.2">
      <c r="A95" t="s">
        <v>9</v>
      </c>
      <c r="B95" t="s">
        <v>1392</v>
      </c>
      <c r="C95" t="s">
        <v>1005</v>
      </c>
      <c r="D95" t="s">
        <v>2</v>
      </c>
      <c r="E95" t="s">
        <v>2039</v>
      </c>
    </row>
    <row r="96" spans="1:5" x14ac:dyDescent="0.2">
      <c r="A96" t="s">
        <v>6</v>
      </c>
      <c r="B96" t="s">
        <v>1392</v>
      </c>
      <c r="C96" t="s">
        <v>1393</v>
      </c>
      <c r="D96" t="s">
        <v>1392</v>
      </c>
      <c r="E96" t="s">
        <v>2039</v>
      </c>
    </row>
    <row r="97" spans="1:5" x14ac:dyDescent="0.2">
      <c r="A97" t="s">
        <v>11</v>
      </c>
      <c r="B97" t="s">
        <v>1392</v>
      </c>
      <c r="C97" t="s">
        <v>1201</v>
      </c>
      <c r="D97" t="s">
        <v>2</v>
      </c>
      <c r="E97" t="s">
        <v>2039</v>
      </c>
    </row>
    <row r="98" spans="1:5" x14ac:dyDescent="0.2">
      <c r="A98" t="s">
        <v>9</v>
      </c>
      <c r="B98" t="s">
        <v>1394</v>
      </c>
      <c r="C98" t="s">
        <v>719</v>
      </c>
      <c r="D98" t="s">
        <v>2</v>
      </c>
      <c r="E98" t="s">
        <v>2039</v>
      </c>
    </row>
    <row r="99" spans="1:5" x14ac:dyDescent="0.2">
      <c r="A99" t="s">
        <v>3</v>
      </c>
      <c r="B99" t="s">
        <v>1395</v>
      </c>
      <c r="C99" t="s">
        <v>1286</v>
      </c>
      <c r="D99" t="s">
        <v>2</v>
      </c>
      <c r="E99" t="s">
        <v>2039</v>
      </c>
    </row>
    <row r="100" spans="1:5" x14ac:dyDescent="0.2">
      <c r="A100" t="s">
        <v>9</v>
      </c>
      <c r="B100" t="s">
        <v>1396</v>
      </c>
      <c r="C100" t="s">
        <v>1109</v>
      </c>
      <c r="D100" t="s">
        <v>2</v>
      </c>
      <c r="E100" t="s">
        <v>2039</v>
      </c>
    </row>
    <row r="101" spans="1:5" x14ac:dyDescent="0.2">
      <c r="A101" t="s">
        <v>3</v>
      </c>
      <c r="B101" t="s">
        <v>1396</v>
      </c>
      <c r="C101" t="s">
        <v>1298</v>
      </c>
      <c r="D101" t="s">
        <v>2</v>
      </c>
      <c r="E101" t="s">
        <v>2039</v>
      </c>
    </row>
    <row r="102" spans="1:5" x14ac:dyDescent="0.2">
      <c r="A102" t="s">
        <v>9</v>
      </c>
      <c r="B102" t="s">
        <v>1397</v>
      </c>
      <c r="C102" t="s">
        <v>880</v>
      </c>
      <c r="D102" t="s">
        <v>2</v>
      </c>
      <c r="E102" t="s">
        <v>2039</v>
      </c>
    </row>
    <row r="103" spans="1:5" x14ac:dyDescent="0.2">
      <c r="A103" t="s">
        <v>3</v>
      </c>
      <c r="B103" t="s">
        <v>1397</v>
      </c>
      <c r="C103" t="s">
        <v>1398</v>
      </c>
      <c r="D103" t="s">
        <v>1540</v>
      </c>
      <c r="E103" t="s">
        <v>2039</v>
      </c>
    </row>
    <row r="104" spans="1:5" x14ac:dyDescent="0.2">
      <c r="A104" t="s">
        <v>9</v>
      </c>
      <c r="B104" t="s">
        <v>1397</v>
      </c>
      <c r="C104" t="s">
        <v>1399</v>
      </c>
      <c r="D104" t="s">
        <v>2</v>
      </c>
      <c r="E104" t="s">
        <v>2039</v>
      </c>
    </row>
    <row r="105" spans="1:5" x14ac:dyDescent="0.2">
      <c r="A105" t="s">
        <v>9</v>
      </c>
      <c r="B105" t="s">
        <v>1400</v>
      </c>
      <c r="C105" t="s">
        <v>1401</v>
      </c>
      <c r="D105" t="s">
        <v>1541</v>
      </c>
      <c r="E105" t="s">
        <v>2039</v>
      </c>
    </row>
    <row r="106" spans="1:5" x14ac:dyDescent="0.2">
      <c r="A106" t="s">
        <v>9</v>
      </c>
      <c r="B106" t="s">
        <v>1400</v>
      </c>
      <c r="C106" t="s">
        <v>1205</v>
      </c>
      <c r="D106" t="s">
        <v>1539</v>
      </c>
      <c r="E106" t="s">
        <v>2039</v>
      </c>
    </row>
    <row r="107" spans="1:5" x14ac:dyDescent="0.2">
      <c r="A107" t="s">
        <v>9</v>
      </c>
      <c r="B107" t="s">
        <v>1400</v>
      </c>
      <c r="C107" t="s">
        <v>1119</v>
      </c>
      <c r="D107" t="s">
        <v>2</v>
      </c>
      <c r="E107" t="s">
        <v>2039</v>
      </c>
    </row>
    <row r="108" spans="1:5" x14ac:dyDescent="0.2">
      <c r="A108" t="s">
        <v>9</v>
      </c>
      <c r="B108" t="s">
        <v>1400</v>
      </c>
      <c r="C108" t="s">
        <v>1030</v>
      </c>
      <c r="D108" t="s">
        <v>1499</v>
      </c>
      <c r="E108" t="s">
        <v>2039</v>
      </c>
    </row>
    <row r="109" spans="1:5" x14ac:dyDescent="0.2">
      <c r="A109" t="s">
        <v>9</v>
      </c>
      <c r="B109" t="s">
        <v>1400</v>
      </c>
      <c r="C109" t="s">
        <v>1271</v>
      </c>
      <c r="D109" t="s">
        <v>1408</v>
      </c>
      <c r="E109" t="s">
        <v>2039</v>
      </c>
    </row>
    <row r="110" spans="1:5" x14ac:dyDescent="0.2">
      <c r="A110" t="s">
        <v>9</v>
      </c>
      <c r="B110" t="s">
        <v>1402</v>
      </c>
      <c r="C110" t="s">
        <v>1285</v>
      </c>
      <c r="D110" t="s">
        <v>2</v>
      </c>
      <c r="E110" t="s">
        <v>2039</v>
      </c>
    </row>
    <row r="111" spans="1:5" x14ac:dyDescent="0.2">
      <c r="A111" t="s">
        <v>9</v>
      </c>
      <c r="B111" t="s">
        <v>1402</v>
      </c>
      <c r="C111" t="s">
        <v>882</v>
      </c>
      <c r="D111" t="s">
        <v>2</v>
      </c>
      <c r="E111" t="s">
        <v>2039</v>
      </c>
    </row>
    <row r="112" spans="1:5" x14ac:dyDescent="0.2">
      <c r="A112" t="s">
        <v>11</v>
      </c>
      <c r="B112" t="s">
        <v>1402</v>
      </c>
      <c r="C112" t="s">
        <v>1403</v>
      </c>
      <c r="D112" t="s">
        <v>2</v>
      </c>
      <c r="E112" t="s">
        <v>2039</v>
      </c>
    </row>
    <row r="113" spans="1:5" x14ac:dyDescent="0.2">
      <c r="A113" t="s">
        <v>6</v>
      </c>
      <c r="B113" t="s">
        <v>965</v>
      </c>
      <c r="C113" t="s">
        <v>1277</v>
      </c>
      <c r="D113" t="s">
        <v>967</v>
      </c>
      <c r="E113" t="s">
        <v>2039</v>
      </c>
    </row>
    <row r="114" spans="1:5" x14ac:dyDescent="0.2">
      <c r="A114" t="s">
        <v>6</v>
      </c>
      <c r="B114" t="s">
        <v>965</v>
      </c>
      <c r="C114" t="s">
        <v>1078</v>
      </c>
      <c r="D114" t="s">
        <v>967</v>
      </c>
      <c r="E114" t="s">
        <v>2039</v>
      </c>
    </row>
    <row r="115" spans="1:5" x14ac:dyDescent="0.2">
      <c r="A115" t="s">
        <v>6</v>
      </c>
      <c r="B115" t="s">
        <v>965</v>
      </c>
      <c r="C115" t="s">
        <v>825</v>
      </c>
      <c r="D115" t="s">
        <v>967</v>
      </c>
      <c r="E115" t="s">
        <v>2039</v>
      </c>
    </row>
    <row r="116" spans="1:5" x14ac:dyDescent="0.2">
      <c r="A116" t="s">
        <v>6</v>
      </c>
      <c r="B116" t="s">
        <v>965</v>
      </c>
      <c r="C116" t="s">
        <v>1055</v>
      </c>
      <c r="D116" t="s">
        <v>967</v>
      </c>
      <c r="E116" t="s">
        <v>2039</v>
      </c>
    </row>
    <row r="117" spans="1:5" x14ac:dyDescent="0.2">
      <c r="A117" t="s">
        <v>3</v>
      </c>
      <c r="B117" t="s">
        <v>965</v>
      </c>
      <c r="C117" t="s">
        <v>966</v>
      </c>
      <c r="D117" t="s">
        <v>1523</v>
      </c>
      <c r="E117" t="s">
        <v>2039</v>
      </c>
    </row>
    <row r="118" spans="1:5" x14ac:dyDescent="0.2">
      <c r="A118" t="s">
        <v>9</v>
      </c>
      <c r="B118" t="s">
        <v>967</v>
      </c>
      <c r="C118" t="s">
        <v>968</v>
      </c>
      <c r="D118" t="s">
        <v>2</v>
      </c>
      <c r="E118" t="s">
        <v>2039</v>
      </c>
    </row>
    <row r="119" spans="1:5" x14ac:dyDescent="0.2">
      <c r="A119" t="s">
        <v>9</v>
      </c>
      <c r="B119" t="s">
        <v>967</v>
      </c>
      <c r="C119" t="s">
        <v>969</v>
      </c>
      <c r="D119" t="s">
        <v>2</v>
      </c>
      <c r="E119" t="s">
        <v>2039</v>
      </c>
    </row>
    <row r="120" spans="1:5" x14ac:dyDescent="0.2">
      <c r="A120" t="s">
        <v>6</v>
      </c>
      <c r="B120" t="s">
        <v>967</v>
      </c>
      <c r="C120" t="s">
        <v>971</v>
      </c>
      <c r="D120" t="s">
        <v>974</v>
      </c>
      <c r="E120" t="s">
        <v>2039</v>
      </c>
    </row>
    <row r="121" spans="1:5" x14ac:dyDescent="0.2">
      <c r="A121" t="s">
        <v>3</v>
      </c>
      <c r="B121" t="s">
        <v>967</v>
      </c>
      <c r="C121" t="s">
        <v>972</v>
      </c>
      <c r="D121" t="s">
        <v>2</v>
      </c>
      <c r="E121" t="s">
        <v>2039</v>
      </c>
    </row>
    <row r="122" spans="1:5" x14ac:dyDescent="0.2">
      <c r="A122" t="s">
        <v>3</v>
      </c>
      <c r="B122" t="s">
        <v>974</v>
      </c>
      <c r="C122" t="s">
        <v>976</v>
      </c>
      <c r="D122" t="s">
        <v>2</v>
      </c>
      <c r="E122" t="s">
        <v>2039</v>
      </c>
    </row>
    <row r="123" spans="1:5" x14ac:dyDescent="0.2">
      <c r="A123" t="s">
        <v>3</v>
      </c>
      <c r="B123" t="s">
        <v>974</v>
      </c>
      <c r="C123" t="s">
        <v>977</v>
      </c>
      <c r="D123" t="s">
        <v>2</v>
      </c>
      <c r="E123" t="s">
        <v>2039</v>
      </c>
    </row>
    <row r="124" spans="1:5" x14ac:dyDescent="0.2">
      <c r="A124" t="s">
        <v>9</v>
      </c>
      <c r="B124" t="s">
        <v>978</v>
      </c>
      <c r="C124" t="s">
        <v>913</v>
      </c>
      <c r="D124" t="s">
        <v>2</v>
      </c>
      <c r="E124" t="s">
        <v>2039</v>
      </c>
    </row>
    <row r="125" spans="1:5" x14ac:dyDescent="0.2">
      <c r="A125" t="s">
        <v>6</v>
      </c>
      <c r="B125" t="s">
        <v>978</v>
      </c>
      <c r="C125" t="s">
        <v>979</v>
      </c>
      <c r="D125" t="s">
        <v>978</v>
      </c>
      <c r="E125" t="s">
        <v>2039</v>
      </c>
    </row>
    <row r="126" spans="1:5" x14ac:dyDescent="0.2">
      <c r="A126" t="s">
        <v>9</v>
      </c>
      <c r="B126" t="s">
        <v>981</v>
      </c>
      <c r="C126" t="s">
        <v>983</v>
      </c>
      <c r="D126" t="s">
        <v>2</v>
      </c>
      <c r="E126" t="s">
        <v>2039</v>
      </c>
    </row>
    <row r="127" spans="1:5" x14ac:dyDescent="0.2">
      <c r="A127" t="s">
        <v>6</v>
      </c>
      <c r="B127" t="s">
        <v>984</v>
      </c>
      <c r="C127" t="s">
        <v>985</v>
      </c>
      <c r="D127" t="s">
        <v>984</v>
      </c>
      <c r="E127" t="s">
        <v>2039</v>
      </c>
    </row>
    <row r="128" spans="1:5" x14ac:dyDescent="0.2">
      <c r="A128" t="s">
        <v>6</v>
      </c>
      <c r="B128" t="s">
        <v>984</v>
      </c>
      <c r="C128" t="s">
        <v>986</v>
      </c>
      <c r="D128" t="s">
        <v>984</v>
      </c>
      <c r="E128" t="s">
        <v>2039</v>
      </c>
    </row>
    <row r="129" spans="1:5" x14ac:dyDescent="0.2">
      <c r="A129" t="s">
        <v>3</v>
      </c>
      <c r="B129" t="s">
        <v>984</v>
      </c>
      <c r="C129" t="s">
        <v>987</v>
      </c>
      <c r="D129" t="s">
        <v>2</v>
      </c>
      <c r="E129" t="s">
        <v>2039</v>
      </c>
    </row>
    <row r="130" spans="1:5" x14ac:dyDescent="0.2">
      <c r="A130" t="s">
        <v>3</v>
      </c>
      <c r="B130" t="s">
        <v>984</v>
      </c>
      <c r="C130" t="s">
        <v>988</v>
      </c>
      <c r="D130" t="s">
        <v>2</v>
      </c>
      <c r="E130" t="s">
        <v>2039</v>
      </c>
    </row>
    <row r="131" spans="1:5" x14ac:dyDescent="0.2">
      <c r="A131" t="s">
        <v>3</v>
      </c>
      <c r="B131" t="s">
        <v>984</v>
      </c>
      <c r="C131" t="s">
        <v>990</v>
      </c>
      <c r="D131" t="s">
        <v>2</v>
      </c>
      <c r="E131" t="s">
        <v>2039</v>
      </c>
    </row>
    <row r="132" spans="1:5" x14ac:dyDescent="0.2">
      <c r="A132" t="s">
        <v>11</v>
      </c>
      <c r="B132" t="s">
        <v>992</v>
      </c>
      <c r="C132" t="s">
        <v>993</v>
      </c>
      <c r="D132" t="s">
        <v>2</v>
      </c>
      <c r="E132" t="s">
        <v>2039</v>
      </c>
    </row>
    <row r="133" spans="1:5" x14ac:dyDescent="0.2">
      <c r="A133" t="s">
        <v>9</v>
      </c>
      <c r="B133" t="s">
        <v>996</v>
      </c>
      <c r="C133" t="s">
        <v>997</v>
      </c>
      <c r="D133" t="s">
        <v>2</v>
      </c>
      <c r="E133" t="s">
        <v>2039</v>
      </c>
    </row>
    <row r="134" spans="1:5" x14ac:dyDescent="0.2">
      <c r="A134" t="s">
        <v>6</v>
      </c>
      <c r="B134" t="s">
        <v>996</v>
      </c>
      <c r="C134" t="s">
        <v>998</v>
      </c>
      <c r="D134" t="s">
        <v>1006</v>
      </c>
      <c r="E134" t="s">
        <v>2039</v>
      </c>
    </row>
    <row r="135" spans="1:5" x14ac:dyDescent="0.2">
      <c r="A135" t="s">
        <v>9</v>
      </c>
      <c r="B135" t="s">
        <v>996</v>
      </c>
      <c r="C135" t="s">
        <v>999</v>
      </c>
      <c r="D135" t="s">
        <v>2</v>
      </c>
      <c r="E135" t="s">
        <v>2039</v>
      </c>
    </row>
    <row r="136" spans="1:5" x14ac:dyDescent="0.2">
      <c r="A136" t="s">
        <v>9</v>
      </c>
      <c r="B136" t="s">
        <v>996</v>
      </c>
      <c r="C136" t="s">
        <v>1000</v>
      </c>
      <c r="D136" t="s">
        <v>2</v>
      </c>
      <c r="E136" t="s">
        <v>2039</v>
      </c>
    </row>
    <row r="137" spans="1:5" x14ac:dyDescent="0.2">
      <c r="A137" t="s">
        <v>6</v>
      </c>
      <c r="B137" t="s">
        <v>996</v>
      </c>
      <c r="C137" t="s">
        <v>1001</v>
      </c>
      <c r="D137" t="s">
        <v>1006</v>
      </c>
      <c r="E137" t="s">
        <v>2039</v>
      </c>
    </row>
    <row r="138" spans="1:5" x14ac:dyDescent="0.2">
      <c r="A138" t="s">
        <v>9</v>
      </c>
      <c r="B138" t="s">
        <v>1008</v>
      </c>
      <c r="C138" t="s">
        <v>1010</v>
      </c>
      <c r="D138" t="s">
        <v>2</v>
      </c>
      <c r="E138" t="s">
        <v>2039</v>
      </c>
    </row>
    <row r="139" spans="1:5" x14ac:dyDescent="0.2">
      <c r="A139" t="s">
        <v>6</v>
      </c>
      <c r="B139" t="s">
        <v>1013</v>
      </c>
      <c r="C139" t="s">
        <v>1015</v>
      </c>
      <c r="D139" t="s">
        <v>1013</v>
      </c>
      <c r="E139" t="s">
        <v>2039</v>
      </c>
    </row>
    <row r="140" spans="1:5" x14ac:dyDescent="0.2">
      <c r="A140" t="s">
        <v>11</v>
      </c>
      <c r="B140" t="s">
        <v>1013</v>
      </c>
      <c r="C140" t="s">
        <v>1016</v>
      </c>
      <c r="D140" t="s">
        <v>2</v>
      </c>
      <c r="E140" t="s">
        <v>2039</v>
      </c>
    </row>
    <row r="141" spans="1:5" x14ac:dyDescent="0.2">
      <c r="A141" t="s">
        <v>9</v>
      </c>
      <c r="B141" t="s">
        <v>1013</v>
      </c>
      <c r="C141" t="s">
        <v>1017</v>
      </c>
      <c r="D141" t="s">
        <v>2</v>
      </c>
      <c r="E141" t="s">
        <v>2039</v>
      </c>
    </row>
    <row r="142" spans="1:5" x14ac:dyDescent="0.2">
      <c r="A142" t="s">
        <v>6</v>
      </c>
      <c r="B142" t="s">
        <v>1019</v>
      </c>
      <c r="C142" t="s">
        <v>1022</v>
      </c>
      <c r="D142" t="s">
        <v>1019</v>
      </c>
      <c r="E142" t="s">
        <v>2039</v>
      </c>
    </row>
    <row r="143" spans="1:5" x14ac:dyDescent="0.2">
      <c r="A143" t="s">
        <v>6</v>
      </c>
      <c r="B143" t="s">
        <v>1024</v>
      </c>
      <c r="C143" t="s">
        <v>1026</v>
      </c>
      <c r="D143" t="s">
        <v>1024</v>
      </c>
      <c r="E143" t="s">
        <v>2039</v>
      </c>
    </row>
    <row r="144" spans="1:5" x14ac:dyDescent="0.2">
      <c r="A144" t="s">
        <v>6</v>
      </c>
      <c r="B144" t="s">
        <v>1024</v>
      </c>
      <c r="C144" t="s">
        <v>1027</v>
      </c>
      <c r="D144" t="s">
        <v>1028</v>
      </c>
      <c r="E144" t="s">
        <v>2039</v>
      </c>
    </row>
    <row r="145" spans="1:5" x14ac:dyDescent="0.2">
      <c r="A145" t="s">
        <v>6</v>
      </c>
      <c r="B145" t="s">
        <v>1028</v>
      </c>
      <c r="C145" t="s">
        <v>1029</v>
      </c>
      <c r="D145" t="s">
        <v>1028</v>
      </c>
      <c r="E145" t="s">
        <v>2039</v>
      </c>
    </row>
    <row r="146" spans="1:5" x14ac:dyDescent="0.2">
      <c r="A146" t="s">
        <v>6</v>
      </c>
      <c r="B146" t="s">
        <v>1028</v>
      </c>
      <c r="C146" t="s">
        <v>1031</v>
      </c>
      <c r="D146" t="s">
        <v>1028</v>
      </c>
      <c r="E146" t="s">
        <v>2039</v>
      </c>
    </row>
    <row r="147" spans="1:5" x14ac:dyDescent="0.2">
      <c r="A147" t="s">
        <v>9</v>
      </c>
      <c r="B147" t="s">
        <v>1033</v>
      </c>
      <c r="C147" t="s">
        <v>819</v>
      </c>
      <c r="D147" t="s">
        <v>2</v>
      </c>
      <c r="E147" t="s">
        <v>2039</v>
      </c>
    </row>
    <row r="148" spans="1:5" x14ac:dyDescent="0.2">
      <c r="A148" t="s">
        <v>6</v>
      </c>
      <c r="B148" t="s">
        <v>1033</v>
      </c>
      <c r="C148" t="s">
        <v>1035</v>
      </c>
      <c r="D148" t="s">
        <v>1033</v>
      </c>
      <c r="E148" t="s">
        <v>2039</v>
      </c>
    </row>
    <row r="149" spans="1:5" x14ac:dyDescent="0.2">
      <c r="A149" t="s">
        <v>6</v>
      </c>
      <c r="B149" t="s">
        <v>1033</v>
      </c>
      <c r="C149" t="s">
        <v>1037</v>
      </c>
      <c r="D149" t="s">
        <v>1033</v>
      </c>
      <c r="E149" t="s">
        <v>2039</v>
      </c>
    </row>
    <row r="150" spans="1:5" x14ac:dyDescent="0.2">
      <c r="A150" t="s">
        <v>6</v>
      </c>
      <c r="B150" t="s">
        <v>1033</v>
      </c>
      <c r="C150" t="s">
        <v>1038</v>
      </c>
      <c r="D150" t="s">
        <v>1039</v>
      </c>
      <c r="E150" t="s">
        <v>2039</v>
      </c>
    </row>
    <row r="151" spans="1:5" x14ac:dyDescent="0.2">
      <c r="A151" t="s">
        <v>9</v>
      </c>
      <c r="B151" t="s">
        <v>1039</v>
      </c>
      <c r="C151" t="s">
        <v>1040</v>
      </c>
      <c r="D151" t="s">
        <v>2</v>
      </c>
      <c r="E151" t="s">
        <v>2039</v>
      </c>
    </row>
    <row r="152" spans="1:5" x14ac:dyDescent="0.2">
      <c r="A152" t="s">
        <v>9</v>
      </c>
      <c r="B152" t="s">
        <v>1039</v>
      </c>
      <c r="C152" t="s">
        <v>1041</v>
      </c>
      <c r="D152" t="s">
        <v>2</v>
      </c>
      <c r="E152" t="s">
        <v>2039</v>
      </c>
    </row>
    <row r="153" spans="1:5" x14ac:dyDescent="0.2">
      <c r="A153" t="s">
        <v>6</v>
      </c>
      <c r="B153" t="s">
        <v>1039</v>
      </c>
      <c r="C153" t="s">
        <v>1042</v>
      </c>
      <c r="D153" t="s">
        <v>1039</v>
      </c>
      <c r="E153" t="s">
        <v>2039</v>
      </c>
    </row>
    <row r="154" spans="1:5" x14ac:dyDescent="0.2">
      <c r="A154" t="s">
        <v>3</v>
      </c>
      <c r="B154" t="s">
        <v>1043</v>
      </c>
      <c r="C154" t="s">
        <v>901</v>
      </c>
      <c r="D154" t="s">
        <v>2</v>
      </c>
      <c r="E154" t="s">
        <v>2039</v>
      </c>
    </row>
    <row r="155" spans="1:5" x14ac:dyDescent="0.2">
      <c r="A155" t="s">
        <v>6</v>
      </c>
      <c r="B155" t="s">
        <v>1043</v>
      </c>
      <c r="C155" t="s">
        <v>1044</v>
      </c>
      <c r="D155" t="s">
        <v>1053</v>
      </c>
      <c r="E155" t="s">
        <v>2039</v>
      </c>
    </row>
    <row r="156" spans="1:5" x14ac:dyDescent="0.2">
      <c r="A156" t="s">
        <v>6</v>
      </c>
      <c r="B156" t="s">
        <v>1045</v>
      </c>
      <c r="C156" t="s">
        <v>1046</v>
      </c>
      <c r="D156" t="s">
        <v>1056</v>
      </c>
      <c r="E156" t="s">
        <v>2039</v>
      </c>
    </row>
    <row r="157" spans="1:5" x14ac:dyDescent="0.2">
      <c r="A157" t="s">
        <v>6</v>
      </c>
      <c r="B157" t="s">
        <v>1047</v>
      </c>
      <c r="C157" t="s">
        <v>1048</v>
      </c>
      <c r="D157" t="s">
        <v>1542</v>
      </c>
      <c r="E157" t="s">
        <v>2039</v>
      </c>
    </row>
    <row r="158" spans="1:5" x14ac:dyDescent="0.2">
      <c r="A158" t="s">
        <v>3</v>
      </c>
      <c r="B158" t="s">
        <v>1047</v>
      </c>
      <c r="C158" t="s">
        <v>1049</v>
      </c>
      <c r="D158" t="s">
        <v>2</v>
      </c>
      <c r="E158" t="s">
        <v>2039</v>
      </c>
    </row>
    <row r="159" spans="1:5" x14ac:dyDescent="0.2">
      <c r="A159" t="s">
        <v>6</v>
      </c>
      <c r="B159" t="s">
        <v>1047</v>
      </c>
      <c r="C159" t="s">
        <v>1050</v>
      </c>
      <c r="D159" t="s">
        <v>1047</v>
      </c>
      <c r="E159" t="s">
        <v>2039</v>
      </c>
    </row>
    <row r="160" spans="1:5" x14ac:dyDescent="0.2">
      <c r="A160" t="s">
        <v>6</v>
      </c>
      <c r="B160" t="s">
        <v>1047</v>
      </c>
      <c r="C160" t="s">
        <v>1051</v>
      </c>
      <c r="D160" t="s">
        <v>1543</v>
      </c>
      <c r="E160" t="s">
        <v>2039</v>
      </c>
    </row>
    <row r="161" spans="1:5" x14ac:dyDescent="0.2">
      <c r="A161" t="s">
        <v>6</v>
      </c>
      <c r="B161" t="s">
        <v>1047</v>
      </c>
      <c r="C161" t="s">
        <v>1052</v>
      </c>
      <c r="D161" t="s">
        <v>1063</v>
      </c>
      <c r="E161" t="s">
        <v>2039</v>
      </c>
    </row>
    <row r="162" spans="1:5" x14ac:dyDescent="0.2">
      <c r="A162" t="s">
        <v>11</v>
      </c>
      <c r="B162" t="s">
        <v>1053</v>
      </c>
      <c r="C162" t="s">
        <v>1054</v>
      </c>
      <c r="D162" t="s">
        <v>2</v>
      </c>
      <c r="E162" t="s">
        <v>2039</v>
      </c>
    </row>
    <row r="163" spans="1:5" x14ac:dyDescent="0.2">
      <c r="A163" t="s">
        <v>3</v>
      </c>
      <c r="B163" t="s">
        <v>1056</v>
      </c>
      <c r="C163" t="s">
        <v>1057</v>
      </c>
      <c r="D163" t="s">
        <v>2</v>
      </c>
      <c r="E163" t="s">
        <v>2039</v>
      </c>
    </row>
    <row r="164" spans="1:5" x14ac:dyDescent="0.2">
      <c r="A164" t="s">
        <v>9</v>
      </c>
      <c r="B164" t="s">
        <v>1056</v>
      </c>
      <c r="C164" t="s">
        <v>1058</v>
      </c>
      <c r="D164" t="s">
        <v>2</v>
      </c>
      <c r="E164" t="s">
        <v>2039</v>
      </c>
    </row>
    <row r="165" spans="1:5" x14ac:dyDescent="0.2">
      <c r="A165" t="s">
        <v>9</v>
      </c>
      <c r="B165" t="s">
        <v>1056</v>
      </c>
      <c r="C165" t="s">
        <v>1059</v>
      </c>
      <c r="D165" t="s">
        <v>2</v>
      </c>
      <c r="E165" t="s">
        <v>2039</v>
      </c>
    </row>
    <row r="166" spans="1:5" x14ac:dyDescent="0.2">
      <c r="A166" t="s">
        <v>3</v>
      </c>
      <c r="B166" t="s">
        <v>1056</v>
      </c>
      <c r="C166" t="s">
        <v>1061</v>
      </c>
      <c r="D166" t="s">
        <v>2</v>
      </c>
      <c r="E166" t="s">
        <v>2039</v>
      </c>
    </row>
    <row r="167" spans="1:5" x14ac:dyDescent="0.2">
      <c r="A167" t="s">
        <v>6</v>
      </c>
      <c r="B167" t="s">
        <v>1056</v>
      </c>
      <c r="C167" t="s">
        <v>1062</v>
      </c>
      <c r="D167" t="s">
        <v>1543</v>
      </c>
      <c r="E167" t="s">
        <v>2039</v>
      </c>
    </row>
    <row r="168" spans="1:5" x14ac:dyDescent="0.2">
      <c r="A168" t="s">
        <v>3</v>
      </c>
      <c r="B168" t="s">
        <v>1063</v>
      </c>
      <c r="C168" t="s">
        <v>1064</v>
      </c>
      <c r="D168" t="s">
        <v>2</v>
      </c>
      <c r="E168" t="s">
        <v>2039</v>
      </c>
    </row>
    <row r="169" spans="1:5" x14ac:dyDescent="0.2">
      <c r="A169" t="s">
        <v>9</v>
      </c>
      <c r="B169" t="s">
        <v>1063</v>
      </c>
      <c r="C169" t="s">
        <v>1065</v>
      </c>
      <c r="D169" t="s">
        <v>2</v>
      </c>
      <c r="E169" t="s">
        <v>2039</v>
      </c>
    </row>
    <row r="170" spans="1:5" x14ac:dyDescent="0.2">
      <c r="A170" t="s">
        <v>11</v>
      </c>
      <c r="B170" t="s">
        <v>1067</v>
      </c>
      <c r="C170" t="s">
        <v>1068</v>
      </c>
      <c r="D170" t="s">
        <v>2</v>
      </c>
      <c r="E170" t="s">
        <v>2039</v>
      </c>
    </row>
    <row r="171" spans="1:5" x14ac:dyDescent="0.2">
      <c r="A171" t="s">
        <v>9</v>
      </c>
      <c r="B171" t="s">
        <v>1067</v>
      </c>
      <c r="C171" t="s">
        <v>1069</v>
      </c>
      <c r="D171" t="s">
        <v>2</v>
      </c>
      <c r="E171" t="s">
        <v>2039</v>
      </c>
    </row>
    <row r="172" spans="1:5" x14ac:dyDescent="0.2">
      <c r="A172" t="s">
        <v>9</v>
      </c>
      <c r="B172" t="s">
        <v>1070</v>
      </c>
      <c r="C172" t="s">
        <v>1071</v>
      </c>
      <c r="D172" t="s">
        <v>2</v>
      </c>
      <c r="E172" t="s">
        <v>2039</v>
      </c>
    </row>
    <row r="173" spans="1:5" x14ac:dyDescent="0.2">
      <c r="A173" t="s">
        <v>6</v>
      </c>
      <c r="B173" t="s">
        <v>1070</v>
      </c>
      <c r="C173" t="s">
        <v>1072</v>
      </c>
      <c r="D173" t="s">
        <v>1070</v>
      </c>
      <c r="E173" t="s">
        <v>2039</v>
      </c>
    </row>
    <row r="174" spans="1:5" x14ac:dyDescent="0.2">
      <c r="A174" t="s">
        <v>9</v>
      </c>
      <c r="B174" t="s">
        <v>1073</v>
      </c>
      <c r="C174" t="s">
        <v>1074</v>
      </c>
      <c r="D174" t="s">
        <v>2</v>
      </c>
      <c r="E174" t="s">
        <v>2039</v>
      </c>
    </row>
    <row r="175" spans="1:5" x14ac:dyDescent="0.2">
      <c r="A175" t="s">
        <v>9</v>
      </c>
      <c r="B175" t="s">
        <v>1075</v>
      </c>
      <c r="C175" t="s">
        <v>1076</v>
      </c>
      <c r="D175" t="s">
        <v>2</v>
      </c>
      <c r="E175" t="s">
        <v>2039</v>
      </c>
    </row>
    <row r="176" spans="1:5" x14ac:dyDescent="0.2">
      <c r="A176" t="s">
        <v>9</v>
      </c>
      <c r="B176" t="s">
        <v>1075</v>
      </c>
      <c r="C176" t="s">
        <v>1077</v>
      </c>
      <c r="D176" t="s">
        <v>2</v>
      </c>
      <c r="E176" t="s">
        <v>2039</v>
      </c>
    </row>
    <row r="177" spans="1:5" x14ac:dyDescent="0.2">
      <c r="A177" t="s">
        <v>6</v>
      </c>
      <c r="B177" t="s">
        <v>1079</v>
      </c>
      <c r="C177" t="s">
        <v>1080</v>
      </c>
      <c r="D177" t="s">
        <v>1079</v>
      </c>
      <c r="E177" t="s">
        <v>2039</v>
      </c>
    </row>
    <row r="178" spans="1:5" x14ac:dyDescent="0.2">
      <c r="A178" t="s">
        <v>6</v>
      </c>
      <c r="B178" t="s">
        <v>1082</v>
      </c>
      <c r="C178" t="s">
        <v>1083</v>
      </c>
      <c r="D178" t="s">
        <v>1082</v>
      </c>
      <c r="E178" t="s">
        <v>2039</v>
      </c>
    </row>
    <row r="179" spans="1:5" x14ac:dyDescent="0.2">
      <c r="A179" t="s">
        <v>6</v>
      </c>
      <c r="B179" t="s">
        <v>1082</v>
      </c>
      <c r="C179" t="s">
        <v>1085</v>
      </c>
      <c r="D179" t="s">
        <v>1082</v>
      </c>
      <c r="E179" t="s">
        <v>2039</v>
      </c>
    </row>
    <row r="180" spans="1:5" x14ac:dyDescent="0.2">
      <c r="A180" t="s">
        <v>9</v>
      </c>
      <c r="B180" t="s">
        <v>1082</v>
      </c>
      <c r="C180" t="s">
        <v>1086</v>
      </c>
      <c r="D180" t="s">
        <v>2</v>
      </c>
      <c r="E180" t="s">
        <v>2039</v>
      </c>
    </row>
    <row r="181" spans="1:5" x14ac:dyDescent="0.2">
      <c r="A181" t="s">
        <v>6</v>
      </c>
      <c r="B181" t="s">
        <v>1082</v>
      </c>
      <c r="C181" t="s">
        <v>1087</v>
      </c>
      <c r="D181" t="s">
        <v>1089</v>
      </c>
      <c r="E181" t="s">
        <v>2039</v>
      </c>
    </row>
    <row r="182" spans="1:5" x14ac:dyDescent="0.2">
      <c r="A182" t="s">
        <v>6</v>
      </c>
      <c r="B182" t="s">
        <v>1082</v>
      </c>
      <c r="C182" t="s">
        <v>1088</v>
      </c>
      <c r="D182" t="s">
        <v>1544</v>
      </c>
      <c r="E182" t="s">
        <v>2039</v>
      </c>
    </row>
    <row r="183" spans="1:5" x14ac:dyDescent="0.2">
      <c r="A183" t="s">
        <v>6</v>
      </c>
      <c r="B183" t="s">
        <v>1096</v>
      </c>
      <c r="C183" t="s">
        <v>1097</v>
      </c>
      <c r="D183" t="s">
        <v>1096</v>
      </c>
      <c r="E183" t="s">
        <v>2039</v>
      </c>
    </row>
    <row r="184" spans="1:5" x14ac:dyDescent="0.2">
      <c r="A184" t="s">
        <v>6</v>
      </c>
      <c r="B184" t="s">
        <v>1099</v>
      </c>
      <c r="C184" t="s">
        <v>1101</v>
      </c>
      <c r="D184" t="s">
        <v>1099</v>
      </c>
      <c r="E184" t="s">
        <v>2039</v>
      </c>
    </row>
    <row r="185" spans="1:5" x14ac:dyDescent="0.2">
      <c r="A185" t="s">
        <v>11</v>
      </c>
      <c r="B185" t="s">
        <v>1102</v>
      </c>
      <c r="C185" t="s">
        <v>1103</v>
      </c>
      <c r="D185" t="s">
        <v>2</v>
      </c>
      <c r="E185" t="s">
        <v>2039</v>
      </c>
    </row>
    <row r="186" spans="1:5" x14ac:dyDescent="0.2">
      <c r="A186" t="s">
        <v>9</v>
      </c>
      <c r="B186" t="s">
        <v>1104</v>
      </c>
      <c r="C186" t="s">
        <v>1105</v>
      </c>
      <c r="D186" t="s">
        <v>2</v>
      </c>
      <c r="E186" t="s">
        <v>2039</v>
      </c>
    </row>
    <row r="187" spans="1:5" x14ac:dyDescent="0.2">
      <c r="A187" t="s">
        <v>3</v>
      </c>
      <c r="B187" t="s">
        <v>1104</v>
      </c>
      <c r="C187" t="s">
        <v>1106</v>
      </c>
      <c r="D187" t="s">
        <v>2</v>
      </c>
      <c r="E187" t="s">
        <v>2039</v>
      </c>
    </row>
    <row r="188" spans="1:5" x14ac:dyDescent="0.2">
      <c r="A188" t="s">
        <v>9</v>
      </c>
      <c r="B188" t="s">
        <v>1104</v>
      </c>
      <c r="C188" t="s">
        <v>1107</v>
      </c>
      <c r="D188" t="s">
        <v>2</v>
      </c>
      <c r="E188" t="s">
        <v>2039</v>
      </c>
    </row>
    <row r="189" spans="1:5" x14ac:dyDescent="0.2">
      <c r="A189" t="s">
        <v>9</v>
      </c>
      <c r="B189" t="s">
        <v>1104</v>
      </c>
      <c r="C189" t="s">
        <v>1108</v>
      </c>
      <c r="D189" t="s">
        <v>2</v>
      </c>
      <c r="E189" t="s">
        <v>2039</v>
      </c>
    </row>
    <row r="190" spans="1:5" x14ac:dyDescent="0.2">
      <c r="A190" t="s">
        <v>9</v>
      </c>
      <c r="B190" t="s">
        <v>1104</v>
      </c>
      <c r="C190" t="s">
        <v>1110</v>
      </c>
      <c r="D190" t="s">
        <v>2</v>
      </c>
      <c r="E190" t="s">
        <v>2039</v>
      </c>
    </row>
    <row r="191" spans="1:5" x14ac:dyDescent="0.2">
      <c r="A191" t="s">
        <v>11</v>
      </c>
      <c r="B191" t="s">
        <v>1115</v>
      </c>
      <c r="C191" t="s">
        <v>1116</v>
      </c>
      <c r="D191" t="s">
        <v>2</v>
      </c>
      <c r="E191" t="s">
        <v>2039</v>
      </c>
    </row>
    <row r="192" spans="1:5" x14ac:dyDescent="0.2">
      <c r="A192" t="s">
        <v>6</v>
      </c>
      <c r="B192" t="s">
        <v>1115</v>
      </c>
      <c r="C192" t="s">
        <v>1117</v>
      </c>
      <c r="D192" t="s">
        <v>1115</v>
      </c>
      <c r="E192" t="s">
        <v>2039</v>
      </c>
    </row>
    <row r="193" spans="1:5" x14ac:dyDescent="0.2">
      <c r="A193" t="s">
        <v>6</v>
      </c>
      <c r="B193" t="s">
        <v>1118</v>
      </c>
      <c r="C193" t="s">
        <v>1120</v>
      </c>
      <c r="D193" t="s">
        <v>1118</v>
      </c>
      <c r="E193" t="s">
        <v>2039</v>
      </c>
    </row>
    <row r="194" spans="1:5" x14ac:dyDescent="0.2">
      <c r="A194" t="s">
        <v>9</v>
      </c>
      <c r="B194" t="s">
        <v>1118</v>
      </c>
      <c r="C194" t="s">
        <v>1121</v>
      </c>
      <c r="D194" t="s">
        <v>2</v>
      </c>
      <c r="E194" t="s">
        <v>2039</v>
      </c>
    </row>
    <row r="195" spans="1:5" x14ac:dyDescent="0.2">
      <c r="A195" t="s">
        <v>6</v>
      </c>
      <c r="B195" t="s">
        <v>1122</v>
      </c>
      <c r="C195" t="s">
        <v>1123</v>
      </c>
      <c r="D195" t="s">
        <v>1122</v>
      </c>
      <c r="E195" t="s">
        <v>2039</v>
      </c>
    </row>
    <row r="196" spans="1:5" x14ac:dyDescent="0.2">
      <c r="A196" t="s">
        <v>9</v>
      </c>
      <c r="B196" t="s">
        <v>1124</v>
      </c>
      <c r="C196" t="s">
        <v>1125</v>
      </c>
      <c r="D196" t="s">
        <v>2</v>
      </c>
      <c r="E196" t="s">
        <v>2039</v>
      </c>
    </row>
    <row r="197" spans="1:5" x14ac:dyDescent="0.2">
      <c r="A197" t="s">
        <v>6</v>
      </c>
      <c r="B197" t="s">
        <v>1126</v>
      </c>
      <c r="C197" t="s">
        <v>1127</v>
      </c>
      <c r="D197" t="s">
        <v>1126</v>
      </c>
      <c r="E197" t="s">
        <v>2039</v>
      </c>
    </row>
    <row r="198" spans="1:5" x14ac:dyDescent="0.2">
      <c r="A198" t="s">
        <v>6</v>
      </c>
      <c r="B198" t="s">
        <v>1126</v>
      </c>
      <c r="C198" t="s">
        <v>1129</v>
      </c>
      <c r="D198" t="s">
        <v>1126</v>
      </c>
      <c r="E198" t="s">
        <v>2039</v>
      </c>
    </row>
    <row r="199" spans="1:5" x14ac:dyDescent="0.2">
      <c r="A199" t="s">
        <v>6</v>
      </c>
      <c r="B199" t="s">
        <v>1134</v>
      </c>
      <c r="C199" t="s">
        <v>1136</v>
      </c>
      <c r="D199" t="s">
        <v>1134</v>
      </c>
      <c r="E199" t="s">
        <v>2039</v>
      </c>
    </row>
    <row r="200" spans="1:5" x14ac:dyDescent="0.2">
      <c r="A200" t="s">
        <v>3</v>
      </c>
      <c r="B200" t="s">
        <v>1140</v>
      </c>
      <c r="C200" t="s">
        <v>726</v>
      </c>
      <c r="D200" t="s">
        <v>2</v>
      </c>
      <c r="E200" t="s">
        <v>2039</v>
      </c>
    </row>
    <row r="201" spans="1:5" x14ac:dyDescent="0.2">
      <c r="A201" t="s">
        <v>6</v>
      </c>
      <c r="B201" t="s">
        <v>1142</v>
      </c>
      <c r="C201" t="s">
        <v>1144</v>
      </c>
      <c r="D201" t="s">
        <v>1142</v>
      </c>
      <c r="E201" t="s">
        <v>2039</v>
      </c>
    </row>
    <row r="202" spans="1:5" x14ac:dyDescent="0.2">
      <c r="A202" t="s">
        <v>6</v>
      </c>
      <c r="B202" t="s">
        <v>1142</v>
      </c>
      <c r="C202" t="s">
        <v>1145</v>
      </c>
      <c r="D202" t="s">
        <v>1142</v>
      </c>
      <c r="E202" t="s">
        <v>2039</v>
      </c>
    </row>
    <row r="203" spans="1:5" x14ac:dyDescent="0.2">
      <c r="A203" t="s">
        <v>6</v>
      </c>
      <c r="B203" t="s">
        <v>1146</v>
      </c>
      <c r="C203" t="s">
        <v>1147</v>
      </c>
      <c r="D203" t="s">
        <v>1146</v>
      </c>
      <c r="E203" t="s">
        <v>2039</v>
      </c>
    </row>
    <row r="204" spans="1:5" x14ac:dyDescent="0.2">
      <c r="A204" t="s">
        <v>3</v>
      </c>
      <c r="B204" t="s">
        <v>1149</v>
      </c>
      <c r="C204" t="s">
        <v>1150</v>
      </c>
      <c r="D204" t="s">
        <v>2</v>
      </c>
      <c r="E204" t="s">
        <v>2039</v>
      </c>
    </row>
    <row r="205" spans="1:5" x14ac:dyDescent="0.2">
      <c r="A205" t="s">
        <v>9</v>
      </c>
      <c r="B205" t="s">
        <v>1149</v>
      </c>
      <c r="C205" t="s">
        <v>1151</v>
      </c>
      <c r="D205" t="s">
        <v>2</v>
      </c>
      <c r="E205" t="s">
        <v>2039</v>
      </c>
    </row>
    <row r="206" spans="1:5" x14ac:dyDescent="0.2">
      <c r="A206" t="s">
        <v>6</v>
      </c>
      <c r="B206" t="s">
        <v>1154</v>
      </c>
      <c r="C206" t="s">
        <v>1155</v>
      </c>
      <c r="D206" t="s">
        <v>1157</v>
      </c>
      <c r="E206" t="s">
        <v>2039</v>
      </c>
    </row>
    <row r="207" spans="1:5" x14ac:dyDescent="0.2">
      <c r="A207" t="s">
        <v>6</v>
      </c>
      <c r="B207" t="s">
        <v>1157</v>
      </c>
      <c r="C207" t="s">
        <v>1159</v>
      </c>
      <c r="D207" t="s">
        <v>1157</v>
      </c>
      <c r="E207" t="s">
        <v>2039</v>
      </c>
    </row>
    <row r="208" spans="1:5" x14ac:dyDescent="0.2">
      <c r="A208" t="s">
        <v>6</v>
      </c>
      <c r="B208" t="s">
        <v>1160</v>
      </c>
      <c r="C208" t="s">
        <v>1161</v>
      </c>
      <c r="D208" t="s">
        <v>1160</v>
      </c>
      <c r="E208" t="s">
        <v>2039</v>
      </c>
    </row>
    <row r="209" spans="1:5" x14ac:dyDescent="0.2">
      <c r="A209" t="s">
        <v>6</v>
      </c>
      <c r="B209" t="s">
        <v>1162</v>
      </c>
      <c r="C209" t="s">
        <v>1163</v>
      </c>
      <c r="D209" t="s">
        <v>1162</v>
      </c>
      <c r="E209" t="s">
        <v>2039</v>
      </c>
    </row>
    <row r="210" spans="1:5" x14ac:dyDescent="0.2">
      <c r="A210" t="s">
        <v>9</v>
      </c>
      <c r="B210" t="s">
        <v>1165</v>
      </c>
      <c r="C210" t="s">
        <v>1167</v>
      </c>
      <c r="D210" t="s">
        <v>2</v>
      </c>
      <c r="E210" t="s">
        <v>2039</v>
      </c>
    </row>
    <row r="211" spans="1:5" x14ac:dyDescent="0.2">
      <c r="A211" t="s">
        <v>6</v>
      </c>
      <c r="B211" t="s">
        <v>1165</v>
      </c>
      <c r="C211" t="s">
        <v>1170</v>
      </c>
      <c r="D211" t="s">
        <v>1165</v>
      </c>
      <c r="E211" t="s">
        <v>2039</v>
      </c>
    </row>
    <row r="212" spans="1:5" x14ac:dyDescent="0.2">
      <c r="A212" t="s">
        <v>6</v>
      </c>
      <c r="B212" t="s">
        <v>1165</v>
      </c>
      <c r="C212" t="s">
        <v>1172</v>
      </c>
      <c r="D212" t="s">
        <v>1165</v>
      </c>
      <c r="E212" t="s">
        <v>2039</v>
      </c>
    </row>
    <row r="213" spans="1:5" x14ac:dyDescent="0.2">
      <c r="A213" t="s">
        <v>6</v>
      </c>
      <c r="B213" t="s">
        <v>1175</v>
      </c>
      <c r="C213" t="s">
        <v>1176</v>
      </c>
      <c r="D213" t="s">
        <v>1175</v>
      </c>
      <c r="E213" t="s">
        <v>2039</v>
      </c>
    </row>
    <row r="214" spans="1:5" x14ac:dyDescent="0.2">
      <c r="A214" t="s">
        <v>3</v>
      </c>
      <c r="B214" t="s">
        <v>1175</v>
      </c>
      <c r="C214" t="s">
        <v>1177</v>
      </c>
      <c r="D214" t="s">
        <v>2</v>
      </c>
      <c r="E214" t="s">
        <v>2039</v>
      </c>
    </row>
    <row r="215" spans="1:5" x14ac:dyDescent="0.2">
      <c r="A215" t="s">
        <v>6</v>
      </c>
      <c r="B215" t="s">
        <v>1175</v>
      </c>
      <c r="C215" t="s">
        <v>1178</v>
      </c>
      <c r="D215" t="s">
        <v>1165</v>
      </c>
      <c r="E215" t="s">
        <v>2039</v>
      </c>
    </row>
    <row r="216" spans="1:5" x14ac:dyDescent="0.2">
      <c r="A216" t="s">
        <v>6</v>
      </c>
      <c r="B216" t="s">
        <v>1175</v>
      </c>
      <c r="C216" t="s">
        <v>1179</v>
      </c>
      <c r="D216" t="s">
        <v>1213</v>
      </c>
      <c r="E216" t="s">
        <v>2039</v>
      </c>
    </row>
    <row r="217" spans="1:5" x14ac:dyDescent="0.2">
      <c r="A217" t="s">
        <v>9</v>
      </c>
      <c r="B217" t="s">
        <v>1175</v>
      </c>
      <c r="C217" t="s">
        <v>877</v>
      </c>
      <c r="D217" t="s">
        <v>2</v>
      </c>
      <c r="E217" t="s">
        <v>2039</v>
      </c>
    </row>
    <row r="218" spans="1:5" x14ac:dyDescent="0.2">
      <c r="A218" t="s">
        <v>9</v>
      </c>
      <c r="B218" t="s">
        <v>1175</v>
      </c>
      <c r="C218" t="s">
        <v>1180</v>
      </c>
      <c r="D218" t="s">
        <v>2</v>
      </c>
      <c r="E218" t="s">
        <v>2039</v>
      </c>
    </row>
    <row r="219" spans="1:5" x14ac:dyDescent="0.2">
      <c r="A219" t="s">
        <v>6</v>
      </c>
      <c r="B219" t="s">
        <v>1185</v>
      </c>
      <c r="C219" t="s">
        <v>1187</v>
      </c>
      <c r="D219" t="s">
        <v>1185</v>
      </c>
      <c r="E219" t="s">
        <v>2039</v>
      </c>
    </row>
    <row r="220" spans="1:5" x14ac:dyDescent="0.2">
      <c r="A220" t="s">
        <v>6</v>
      </c>
      <c r="B220" t="s">
        <v>1188</v>
      </c>
      <c r="C220" t="s">
        <v>1189</v>
      </c>
      <c r="D220" t="s">
        <v>1188</v>
      </c>
      <c r="E220" t="s">
        <v>2039</v>
      </c>
    </row>
    <row r="221" spans="1:5" x14ac:dyDescent="0.2">
      <c r="A221" t="s">
        <v>6</v>
      </c>
      <c r="B221" t="s">
        <v>1188</v>
      </c>
      <c r="C221" t="s">
        <v>1190</v>
      </c>
      <c r="D221" t="s">
        <v>1188</v>
      </c>
      <c r="E221" t="s">
        <v>2039</v>
      </c>
    </row>
    <row r="222" spans="1:5" x14ac:dyDescent="0.2">
      <c r="A222" t="s">
        <v>6</v>
      </c>
      <c r="B222" t="s">
        <v>1188</v>
      </c>
      <c r="C222" t="s">
        <v>1192</v>
      </c>
      <c r="D222" t="s">
        <v>1188</v>
      </c>
      <c r="E222" t="s">
        <v>2039</v>
      </c>
    </row>
    <row r="223" spans="1:5" x14ac:dyDescent="0.2">
      <c r="A223" t="s">
        <v>9</v>
      </c>
      <c r="B223" t="s">
        <v>1193</v>
      </c>
      <c r="C223" t="s">
        <v>1195</v>
      </c>
      <c r="D223" t="s">
        <v>2</v>
      </c>
      <c r="E223" t="s">
        <v>2039</v>
      </c>
    </row>
    <row r="224" spans="1:5" x14ac:dyDescent="0.2">
      <c r="A224" t="s">
        <v>6</v>
      </c>
      <c r="B224" t="s">
        <v>1193</v>
      </c>
      <c r="C224" t="s">
        <v>1196</v>
      </c>
      <c r="D224" t="s">
        <v>1193</v>
      </c>
      <c r="E224" t="s">
        <v>2039</v>
      </c>
    </row>
    <row r="225" spans="1:5" x14ac:dyDescent="0.2">
      <c r="A225" t="s">
        <v>3</v>
      </c>
      <c r="B225" t="s">
        <v>1199</v>
      </c>
      <c r="C225" t="s">
        <v>1200</v>
      </c>
      <c r="D225" t="s">
        <v>2</v>
      </c>
      <c r="E225" t="s">
        <v>2039</v>
      </c>
    </row>
    <row r="226" spans="1:5" x14ac:dyDescent="0.2">
      <c r="A226" t="s">
        <v>9</v>
      </c>
      <c r="B226" t="s">
        <v>1202</v>
      </c>
      <c r="C226" t="s">
        <v>1203</v>
      </c>
      <c r="D226" t="s">
        <v>2</v>
      </c>
      <c r="E226" t="s">
        <v>2039</v>
      </c>
    </row>
    <row r="227" spans="1:5" x14ac:dyDescent="0.2">
      <c r="A227" t="s">
        <v>6</v>
      </c>
      <c r="B227" t="s">
        <v>1202</v>
      </c>
      <c r="C227" t="s">
        <v>1204</v>
      </c>
      <c r="D227" t="s">
        <v>1202</v>
      </c>
      <c r="E227" t="s">
        <v>2039</v>
      </c>
    </row>
    <row r="228" spans="1:5" x14ac:dyDescent="0.2">
      <c r="A228" t="s">
        <v>9</v>
      </c>
      <c r="B228" t="s">
        <v>1206</v>
      </c>
      <c r="C228" t="s">
        <v>1207</v>
      </c>
      <c r="D228" t="s">
        <v>2</v>
      </c>
      <c r="E228" t="s">
        <v>2039</v>
      </c>
    </row>
    <row r="229" spans="1:5" x14ac:dyDescent="0.2">
      <c r="A229" t="s">
        <v>11</v>
      </c>
      <c r="B229" t="s">
        <v>1210</v>
      </c>
      <c r="C229" t="s">
        <v>618</v>
      </c>
      <c r="D229" t="s">
        <v>2</v>
      </c>
      <c r="E229" t="s">
        <v>2039</v>
      </c>
    </row>
    <row r="230" spans="1:5" x14ac:dyDescent="0.2">
      <c r="A230" t="s">
        <v>9</v>
      </c>
      <c r="B230" t="s">
        <v>1210</v>
      </c>
      <c r="C230" t="s">
        <v>1212</v>
      </c>
      <c r="D230" t="s">
        <v>2</v>
      </c>
      <c r="E230" t="s">
        <v>2039</v>
      </c>
    </row>
    <row r="231" spans="1:5" x14ac:dyDescent="0.2">
      <c r="A231" t="s">
        <v>6</v>
      </c>
      <c r="B231" t="s">
        <v>1215</v>
      </c>
      <c r="C231" t="s">
        <v>1217</v>
      </c>
      <c r="D231" t="s">
        <v>1219</v>
      </c>
      <c r="E231" t="s">
        <v>2039</v>
      </c>
    </row>
    <row r="232" spans="1:5" x14ac:dyDescent="0.2">
      <c r="A232" t="s">
        <v>6</v>
      </c>
      <c r="B232" t="s">
        <v>1219</v>
      </c>
      <c r="C232" t="s">
        <v>1220</v>
      </c>
      <c r="D232" t="s">
        <v>1219</v>
      </c>
      <c r="E232" t="s">
        <v>2039</v>
      </c>
    </row>
    <row r="233" spans="1:5" x14ac:dyDescent="0.2">
      <c r="A233" t="s">
        <v>6</v>
      </c>
      <c r="B233" t="s">
        <v>1221</v>
      </c>
      <c r="C233" t="s">
        <v>1222</v>
      </c>
      <c r="D233" t="s">
        <v>1221</v>
      </c>
      <c r="E233" t="s">
        <v>2039</v>
      </c>
    </row>
    <row r="234" spans="1:5" x14ac:dyDescent="0.2">
      <c r="A234" t="s">
        <v>6</v>
      </c>
      <c r="B234" t="s">
        <v>1221</v>
      </c>
      <c r="C234" t="s">
        <v>1223</v>
      </c>
      <c r="D234" t="s">
        <v>1221</v>
      </c>
      <c r="E234" t="s">
        <v>2039</v>
      </c>
    </row>
    <row r="235" spans="1:5" x14ac:dyDescent="0.2">
      <c r="A235" t="s">
        <v>9</v>
      </c>
      <c r="B235" t="s">
        <v>1221</v>
      </c>
      <c r="C235" t="s">
        <v>1224</v>
      </c>
      <c r="D235" t="s">
        <v>1380</v>
      </c>
      <c r="E235" t="s">
        <v>2039</v>
      </c>
    </row>
    <row r="236" spans="1:5" x14ac:dyDescent="0.2">
      <c r="A236" t="s">
        <v>9</v>
      </c>
      <c r="B236" t="s">
        <v>1225</v>
      </c>
      <c r="C236" t="s">
        <v>1226</v>
      </c>
      <c r="D236" t="s">
        <v>2</v>
      </c>
      <c r="E236" t="s">
        <v>2039</v>
      </c>
    </row>
    <row r="237" spans="1:5" x14ac:dyDescent="0.2">
      <c r="A237" t="s">
        <v>9</v>
      </c>
      <c r="B237" t="s">
        <v>1225</v>
      </c>
      <c r="C237" t="s">
        <v>1228</v>
      </c>
      <c r="D237" t="s">
        <v>2</v>
      </c>
      <c r="E237" t="s">
        <v>2039</v>
      </c>
    </row>
    <row r="238" spans="1:5" x14ac:dyDescent="0.2">
      <c r="A238" t="s">
        <v>9</v>
      </c>
      <c r="B238" t="s">
        <v>1225</v>
      </c>
      <c r="C238" t="s">
        <v>1229</v>
      </c>
      <c r="D238" t="s">
        <v>2</v>
      </c>
      <c r="E238" t="s">
        <v>2039</v>
      </c>
    </row>
    <row r="239" spans="1:5" x14ac:dyDescent="0.2">
      <c r="A239" t="s">
        <v>9</v>
      </c>
      <c r="B239" t="s">
        <v>1225</v>
      </c>
      <c r="C239" t="s">
        <v>1230</v>
      </c>
      <c r="D239" t="s">
        <v>2</v>
      </c>
      <c r="E239" t="s">
        <v>2039</v>
      </c>
    </row>
    <row r="240" spans="1:5" x14ac:dyDescent="0.2">
      <c r="A240" t="s">
        <v>6</v>
      </c>
      <c r="B240" t="s">
        <v>1231</v>
      </c>
      <c r="C240" t="s">
        <v>1232</v>
      </c>
      <c r="D240" t="s">
        <v>1231</v>
      </c>
      <c r="E240" t="s">
        <v>2039</v>
      </c>
    </row>
    <row r="241" spans="1:5" x14ac:dyDescent="0.2">
      <c r="A241" t="s">
        <v>3</v>
      </c>
      <c r="B241" t="s">
        <v>1238</v>
      </c>
      <c r="C241" t="s">
        <v>1239</v>
      </c>
      <c r="D241" t="s">
        <v>2</v>
      </c>
      <c r="E241" t="s">
        <v>2039</v>
      </c>
    </row>
    <row r="242" spans="1:5" x14ac:dyDescent="0.2">
      <c r="A242" t="s">
        <v>9</v>
      </c>
      <c r="B242" t="s">
        <v>1241</v>
      </c>
      <c r="C242" t="s">
        <v>1242</v>
      </c>
      <c r="D242" t="s">
        <v>2</v>
      </c>
      <c r="E242" t="s">
        <v>2039</v>
      </c>
    </row>
    <row r="243" spans="1:5" x14ac:dyDescent="0.2">
      <c r="A243" t="s">
        <v>9</v>
      </c>
      <c r="B243" t="s">
        <v>1243</v>
      </c>
      <c r="C243" t="s">
        <v>1244</v>
      </c>
      <c r="D243" t="s">
        <v>2</v>
      </c>
      <c r="E243" t="s">
        <v>2039</v>
      </c>
    </row>
    <row r="244" spans="1:5" x14ac:dyDescent="0.2">
      <c r="A244" t="s">
        <v>9</v>
      </c>
      <c r="B244" t="s">
        <v>1246</v>
      </c>
      <c r="C244" t="s">
        <v>1247</v>
      </c>
      <c r="D244" t="s">
        <v>2</v>
      </c>
      <c r="E244" t="s">
        <v>2039</v>
      </c>
    </row>
    <row r="245" spans="1:5" x14ac:dyDescent="0.2">
      <c r="A245" t="s">
        <v>9</v>
      </c>
      <c r="B245" t="s">
        <v>1246</v>
      </c>
      <c r="C245" t="s">
        <v>1248</v>
      </c>
      <c r="D245" t="s">
        <v>2</v>
      </c>
      <c r="E245" t="s">
        <v>2039</v>
      </c>
    </row>
    <row r="246" spans="1:5" x14ac:dyDescent="0.2">
      <c r="A246" t="s">
        <v>9</v>
      </c>
      <c r="B246" t="s">
        <v>1251</v>
      </c>
      <c r="C246" t="s">
        <v>791</v>
      </c>
      <c r="D246" t="s">
        <v>2</v>
      </c>
      <c r="E246" t="s">
        <v>2039</v>
      </c>
    </row>
    <row r="247" spans="1:5" x14ac:dyDescent="0.2">
      <c r="A247" t="s">
        <v>9</v>
      </c>
      <c r="B247" t="s">
        <v>1252</v>
      </c>
      <c r="C247" t="s">
        <v>1253</v>
      </c>
      <c r="D247" t="s">
        <v>2</v>
      </c>
      <c r="E247" t="s">
        <v>2039</v>
      </c>
    </row>
    <row r="248" spans="1:5" x14ac:dyDescent="0.2">
      <c r="A248" t="s">
        <v>9</v>
      </c>
      <c r="B248" t="s">
        <v>1252</v>
      </c>
      <c r="C248" t="s">
        <v>1254</v>
      </c>
      <c r="D248" t="s">
        <v>2</v>
      </c>
      <c r="E248" t="s">
        <v>2039</v>
      </c>
    </row>
    <row r="249" spans="1:5" x14ac:dyDescent="0.2">
      <c r="A249" t="s">
        <v>9</v>
      </c>
      <c r="B249" t="s">
        <v>1255</v>
      </c>
      <c r="C249" t="s">
        <v>856</v>
      </c>
      <c r="D249" t="s">
        <v>2</v>
      </c>
      <c r="E249" t="s">
        <v>2039</v>
      </c>
    </row>
    <row r="250" spans="1:5" x14ac:dyDescent="0.2">
      <c r="A250" t="s">
        <v>9</v>
      </c>
      <c r="B250" t="s">
        <v>1255</v>
      </c>
      <c r="C250" t="s">
        <v>1256</v>
      </c>
      <c r="D250" t="s">
        <v>2</v>
      </c>
      <c r="E250" t="s">
        <v>2039</v>
      </c>
    </row>
    <row r="251" spans="1:5" x14ac:dyDescent="0.2">
      <c r="A251" t="s">
        <v>9</v>
      </c>
      <c r="B251" t="s">
        <v>1259</v>
      </c>
      <c r="C251" t="s">
        <v>1261</v>
      </c>
      <c r="D251" t="s">
        <v>2</v>
      </c>
      <c r="E251" t="s">
        <v>2039</v>
      </c>
    </row>
    <row r="252" spans="1:5" x14ac:dyDescent="0.2">
      <c r="A252" t="s">
        <v>11</v>
      </c>
      <c r="B252" t="s">
        <v>1262</v>
      </c>
      <c r="C252" t="s">
        <v>724</v>
      </c>
      <c r="D252" t="s">
        <v>2</v>
      </c>
      <c r="E252" t="s">
        <v>2039</v>
      </c>
    </row>
    <row r="253" spans="1:5" x14ac:dyDescent="0.2">
      <c r="A253" t="s">
        <v>9</v>
      </c>
      <c r="B253" t="s">
        <v>1262</v>
      </c>
      <c r="C253" t="s">
        <v>763</v>
      </c>
      <c r="D253" t="s">
        <v>2</v>
      </c>
      <c r="E253" t="s">
        <v>2039</v>
      </c>
    </row>
    <row r="254" spans="1:5" x14ac:dyDescent="0.2">
      <c r="A254" t="s">
        <v>9</v>
      </c>
      <c r="B254" t="s">
        <v>1265</v>
      </c>
      <c r="C254" t="s">
        <v>924</v>
      </c>
      <c r="D254" t="s">
        <v>2</v>
      </c>
      <c r="E254" t="s">
        <v>2039</v>
      </c>
    </row>
    <row r="255" spans="1:5" x14ac:dyDescent="0.2">
      <c r="A255" t="s">
        <v>9</v>
      </c>
      <c r="B255" t="s">
        <v>1272</v>
      </c>
      <c r="C255" t="s">
        <v>1275</v>
      </c>
      <c r="D255" t="s">
        <v>2</v>
      </c>
      <c r="E255" t="s">
        <v>2039</v>
      </c>
    </row>
    <row r="256" spans="1:5" x14ac:dyDescent="0.2">
      <c r="A256" t="s">
        <v>9</v>
      </c>
      <c r="B256" t="s">
        <v>1272</v>
      </c>
      <c r="C256" t="s">
        <v>1276</v>
      </c>
      <c r="D256" t="s">
        <v>2</v>
      </c>
      <c r="E256" t="s">
        <v>2039</v>
      </c>
    </row>
    <row r="257" spans="1:5" x14ac:dyDescent="0.2">
      <c r="A257" t="s">
        <v>9</v>
      </c>
      <c r="B257" t="s">
        <v>1288</v>
      </c>
      <c r="C257" t="s">
        <v>1290</v>
      </c>
      <c r="D257" t="s">
        <v>2</v>
      </c>
      <c r="E257" t="s">
        <v>2039</v>
      </c>
    </row>
    <row r="258" spans="1:5" x14ac:dyDescent="0.2">
      <c r="A258" t="s">
        <v>9</v>
      </c>
      <c r="B258" t="s">
        <v>1291</v>
      </c>
      <c r="C258" t="s">
        <v>1292</v>
      </c>
      <c r="D258" t="s">
        <v>2</v>
      </c>
      <c r="E258" t="s">
        <v>2039</v>
      </c>
    </row>
    <row r="259" spans="1:5" x14ac:dyDescent="0.2">
      <c r="A259" t="s">
        <v>9</v>
      </c>
      <c r="B259" t="s">
        <v>1293</v>
      </c>
      <c r="C259" t="s">
        <v>1294</v>
      </c>
      <c r="D259" t="s">
        <v>2</v>
      </c>
      <c r="E259" t="s">
        <v>2039</v>
      </c>
    </row>
    <row r="260" spans="1:5" x14ac:dyDescent="0.2">
      <c r="A260" t="s">
        <v>9</v>
      </c>
      <c r="B260" t="s">
        <v>1295</v>
      </c>
      <c r="C260" t="s">
        <v>1296</v>
      </c>
      <c r="D260" t="s">
        <v>2</v>
      </c>
      <c r="E260" t="s">
        <v>2039</v>
      </c>
    </row>
    <row r="261" spans="1:5" x14ac:dyDescent="0.2">
      <c r="A261" t="s">
        <v>9</v>
      </c>
      <c r="B261" t="s">
        <v>1299</v>
      </c>
      <c r="C261" t="s">
        <v>848</v>
      </c>
      <c r="D261" t="s">
        <v>2</v>
      </c>
      <c r="E261" t="s">
        <v>2039</v>
      </c>
    </row>
    <row r="262" spans="1:5" x14ac:dyDescent="0.2">
      <c r="A262" t="s">
        <v>9</v>
      </c>
      <c r="B262" t="s">
        <v>1300</v>
      </c>
      <c r="C262" t="s">
        <v>1301</v>
      </c>
      <c r="D262" t="s">
        <v>2</v>
      </c>
      <c r="E262" t="s">
        <v>2039</v>
      </c>
    </row>
    <row r="263" spans="1:5" x14ac:dyDescent="0.2">
      <c r="A263" t="s">
        <v>3</v>
      </c>
      <c r="B263" t="s">
        <v>1302</v>
      </c>
      <c r="C263" t="s">
        <v>1303</v>
      </c>
      <c r="D263" t="s">
        <v>2</v>
      </c>
      <c r="E263" t="s">
        <v>2039</v>
      </c>
    </row>
    <row r="264" spans="1:5" x14ac:dyDescent="0.2">
      <c r="A264" t="s">
        <v>9</v>
      </c>
      <c r="B264" t="s">
        <v>1305</v>
      </c>
      <c r="C264" t="s">
        <v>1306</v>
      </c>
      <c r="D264" t="s">
        <v>1545</v>
      </c>
      <c r="E264" t="s">
        <v>2039</v>
      </c>
    </row>
    <row r="265" spans="1:5" x14ac:dyDescent="0.2">
      <c r="A265" t="s">
        <v>3</v>
      </c>
      <c r="B265" t="s">
        <v>1312</v>
      </c>
      <c r="C265" t="s">
        <v>1313</v>
      </c>
      <c r="D265" t="s">
        <v>2</v>
      </c>
      <c r="E265" t="s">
        <v>2039</v>
      </c>
    </row>
    <row r="266" spans="1:5" x14ac:dyDescent="0.2">
      <c r="A266" t="s">
        <v>9</v>
      </c>
      <c r="B266" t="s">
        <v>1314</v>
      </c>
      <c r="C266" t="s">
        <v>1315</v>
      </c>
      <c r="D266" t="s">
        <v>2</v>
      </c>
      <c r="E266" t="s">
        <v>2039</v>
      </c>
    </row>
    <row r="267" spans="1:5" x14ac:dyDescent="0.2">
      <c r="A267" t="s">
        <v>11</v>
      </c>
      <c r="B267" t="s">
        <v>1316</v>
      </c>
      <c r="C267" t="s">
        <v>1317</v>
      </c>
      <c r="D267" t="s">
        <v>2</v>
      </c>
      <c r="E267" t="s">
        <v>2039</v>
      </c>
    </row>
    <row r="268" spans="1:5" x14ac:dyDescent="0.2">
      <c r="A268" t="s">
        <v>9</v>
      </c>
      <c r="B268" t="s">
        <v>1318</v>
      </c>
      <c r="C268" t="s">
        <v>871</v>
      </c>
      <c r="D268" t="s">
        <v>2</v>
      </c>
      <c r="E268" t="s">
        <v>2039</v>
      </c>
    </row>
    <row r="269" spans="1:5" x14ac:dyDescent="0.2">
      <c r="A269" t="s">
        <v>9</v>
      </c>
      <c r="B269" t="s">
        <v>1319</v>
      </c>
      <c r="C269" t="s">
        <v>1320</v>
      </c>
      <c r="D269" t="s">
        <v>2</v>
      </c>
      <c r="E269" t="s">
        <v>2039</v>
      </c>
    </row>
    <row r="270" spans="1:5" x14ac:dyDescent="0.2">
      <c r="A270" t="s">
        <v>3</v>
      </c>
      <c r="B270" t="s">
        <v>1319</v>
      </c>
      <c r="C270" t="s">
        <v>1321</v>
      </c>
      <c r="D270" t="s">
        <v>2</v>
      </c>
      <c r="E270" t="s">
        <v>2039</v>
      </c>
    </row>
    <row r="271" spans="1:5" x14ac:dyDescent="0.2">
      <c r="A271" t="s">
        <v>9</v>
      </c>
      <c r="B271" t="s">
        <v>1322</v>
      </c>
      <c r="C271" t="s">
        <v>1323</v>
      </c>
      <c r="D271" t="s">
        <v>2</v>
      </c>
      <c r="E271" t="s">
        <v>2039</v>
      </c>
    </row>
    <row r="272" spans="1:5" x14ac:dyDescent="0.2">
      <c r="A272" t="s">
        <v>9</v>
      </c>
      <c r="B272" t="s">
        <v>1325</v>
      </c>
      <c r="C272" t="s">
        <v>1326</v>
      </c>
      <c r="D272" t="s">
        <v>2</v>
      </c>
      <c r="E272" t="s">
        <v>2039</v>
      </c>
    </row>
    <row r="273" spans="1:5" x14ac:dyDescent="0.2">
      <c r="A273" t="s">
        <v>11</v>
      </c>
      <c r="B273" t="s">
        <v>1329</v>
      </c>
      <c r="C273" t="s">
        <v>1330</v>
      </c>
      <c r="D273" t="s">
        <v>2</v>
      </c>
      <c r="E273" t="s">
        <v>2039</v>
      </c>
    </row>
    <row r="274" spans="1:5" x14ac:dyDescent="0.2">
      <c r="A274" t="s">
        <v>3</v>
      </c>
      <c r="B274" t="s">
        <v>1329</v>
      </c>
      <c r="C274" t="s">
        <v>1331</v>
      </c>
      <c r="D274" t="s">
        <v>2</v>
      </c>
      <c r="E274" t="s">
        <v>2039</v>
      </c>
    </row>
    <row r="275" spans="1:5" x14ac:dyDescent="0.2">
      <c r="A275" t="s">
        <v>9</v>
      </c>
      <c r="B275" t="s">
        <v>1332</v>
      </c>
      <c r="C275" t="s">
        <v>897</v>
      </c>
      <c r="D275" t="s">
        <v>2</v>
      </c>
      <c r="E275" t="s">
        <v>2039</v>
      </c>
    </row>
    <row r="276" spans="1:5" x14ac:dyDescent="0.2">
      <c r="A276" t="s">
        <v>9</v>
      </c>
      <c r="B276" t="s">
        <v>1334</v>
      </c>
      <c r="C276" t="s">
        <v>1335</v>
      </c>
      <c r="D276" t="s">
        <v>2</v>
      </c>
      <c r="E276" t="s">
        <v>2039</v>
      </c>
    </row>
    <row r="277" spans="1:5" x14ac:dyDescent="0.2">
      <c r="A277" t="s">
        <v>3</v>
      </c>
      <c r="B277" t="s">
        <v>1336</v>
      </c>
      <c r="C277" t="s">
        <v>713</v>
      </c>
      <c r="D277" t="s">
        <v>2</v>
      </c>
      <c r="E277" t="s">
        <v>2039</v>
      </c>
    </row>
    <row r="278" spans="1:5" x14ac:dyDescent="0.2">
      <c r="A278" t="s">
        <v>3</v>
      </c>
      <c r="B278" t="s">
        <v>1337</v>
      </c>
      <c r="C278" t="s">
        <v>1338</v>
      </c>
      <c r="D278" t="s">
        <v>2</v>
      </c>
      <c r="E278" t="s">
        <v>2039</v>
      </c>
    </row>
    <row r="279" spans="1:5" x14ac:dyDescent="0.2">
      <c r="A279" t="s">
        <v>9</v>
      </c>
      <c r="B279" t="s">
        <v>1339</v>
      </c>
      <c r="C279" t="s">
        <v>767</v>
      </c>
      <c r="D279" t="s">
        <v>2</v>
      </c>
      <c r="E279" t="s">
        <v>2039</v>
      </c>
    </row>
    <row r="280" spans="1:5" x14ac:dyDescent="0.2">
      <c r="A280" t="s">
        <v>9</v>
      </c>
      <c r="B280" t="s">
        <v>1340</v>
      </c>
      <c r="C280" t="s">
        <v>868</v>
      </c>
      <c r="D280" t="s">
        <v>2</v>
      </c>
      <c r="E280" t="s">
        <v>2039</v>
      </c>
    </row>
    <row r="281" spans="1:5" x14ac:dyDescent="0.2">
      <c r="A281" t="s">
        <v>9</v>
      </c>
      <c r="B281" t="s">
        <v>1340</v>
      </c>
      <c r="C281" t="s">
        <v>1341</v>
      </c>
      <c r="D281" t="s">
        <v>2</v>
      </c>
      <c r="E281" t="s">
        <v>2039</v>
      </c>
    </row>
    <row r="282" spans="1:5" x14ac:dyDescent="0.2">
      <c r="A282" t="s">
        <v>9</v>
      </c>
      <c r="B282" t="s">
        <v>1342</v>
      </c>
      <c r="C282" t="s">
        <v>1343</v>
      </c>
      <c r="D282" t="s">
        <v>2</v>
      </c>
      <c r="E282" t="s">
        <v>2039</v>
      </c>
    </row>
    <row r="283" spans="1:5" x14ac:dyDescent="0.2">
      <c r="A283" t="s">
        <v>3</v>
      </c>
      <c r="B283" t="s">
        <v>1344</v>
      </c>
      <c r="C283" t="s">
        <v>1345</v>
      </c>
      <c r="D283" t="s">
        <v>2</v>
      </c>
      <c r="E283" t="s">
        <v>2039</v>
      </c>
    </row>
    <row r="284" spans="1:5" x14ac:dyDescent="0.2">
      <c r="A284" t="s">
        <v>3</v>
      </c>
      <c r="B284" t="s">
        <v>931</v>
      </c>
      <c r="C284" t="s">
        <v>933</v>
      </c>
      <c r="D284" t="s">
        <v>2</v>
      </c>
      <c r="E284" t="s">
        <v>2039</v>
      </c>
    </row>
    <row r="285" spans="1:5" x14ac:dyDescent="0.2">
      <c r="A285" t="s">
        <v>3</v>
      </c>
      <c r="B285" t="s">
        <v>939</v>
      </c>
      <c r="C285" t="s">
        <v>859</v>
      </c>
      <c r="D285" t="s">
        <v>2</v>
      </c>
      <c r="E285" t="s">
        <v>2039</v>
      </c>
    </row>
    <row r="286" spans="1:5" x14ac:dyDescent="0.2">
      <c r="A286" t="s">
        <v>11</v>
      </c>
      <c r="B286" t="s">
        <v>947</v>
      </c>
      <c r="C286" t="s">
        <v>765</v>
      </c>
      <c r="D286" t="s">
        <v>2</v>
      </c>
      <c r="E286" t="s">
        <v>2039</v>
      </c>
    </row>
    <row r="287" spans="1:5" x14ac:dyDescent="0.2">
      <c r="A287" t="s">
        <v>9</v>
      </c>
      <c r="B287" t="s">
        <v>962</v>
      </c>
      <c r="C287" t="s">
        <v>964</v>
      </c>
      <c r="D287" t="s">
        <v>2</v>
      </c>
      <c r="E287" t="s">
        <v>2039</v>
      </c>
    </row>
    <row r="288" spans="1:5" x14ac:dyDescent="0.2">
      <c r="A288" t="s">
        <v>3</v>
      </c>
      <c r="B288" t="s">
        <v>846</v>
      </c>
      <c r="C288" t="s">
        <v>645</v>
      </c>
      <c r="D288" t="s">
        <v>2</v>
      </c>
      <c r="E288" t="s">
        <v>2039</v>
      </c>
    </row>
    <row r="289" spans="1:5" x14ac:dyDescent="0.2">
      <c r="A289" t="s">
        <v>9</v>
      </c>
      <c r="B289" t="s">
        <v>788</v>
      </c>
      <c r="C289" t="s">
        <v>790</v>
      </c>
      <c r="D289" t="s">
        <v>2</v>
      </c>
      <c r="E289" t="s">
        <v>2039</v>
      </c>
    </row>
    <row r="290" spans="1:5" x14ac:dyDescent="0.2">
      <c r="A290" t="s">
        <v>11</v>
      </c>
      <c r="B290" t="s">
        <v>806</v>
      </c>
      <c r="C290" t="s">
        <v>808</v>
      </c>
      <c r="D290" t="s">
        <v>2</v>
      </c>
      <c r="E290" t="s">
        <v>2039</v>
      </c>
    </row>
    <row r="291" spans="1:5" x14ac:dyDescent="0.2">
      <c r="A291" t="s">
        <v>9</v>
      </c>
      <c r="B291" t="s">
        <v>810</v>
      </c>
      <c r="C291" t="s">
        <v>811</v>
      </c>
      <c r="D291" t="s">
        <v>2</v>
      </c>
      <c r="E291" t="s">
        <v>2039</v>
      </c>
    </row>
    <row r="292" spans="1:5" x14ac:dyDescent="0.2">
      <c r="A292" t="s">
        <v>9</v>
      </c>
      <c r="B292" t="s">
        <v>740</v>
      </c>
      <c r="C292" t="s">
        <v>741</v>
      </c>
      <c r="D292" t="s">
        <v>2</v>
      </c>
      <c r="E292" t="s">
        <v>2039</v>
      </c>
    </row>
    <row r="293" spans="1:5" x14ac:dyDescent="0.2">
      <c r="A293" t="s">
        <v>11</v>
      </c>
      <c r="B293" t="s">
        <v>750</v>
      </c>
      <c r="C293" t="s">
        <v>751</v>
      </c>
      <c r="D293" t="s">
        <v>2</v>
      </c>
      <c r="E293" t="s">
        <v>2039</v>
      </c>
    </row>
    <row r="294" spans="1:5" x14ac:dyDescent="0.2">
      <c r="A294" t="s">
        <v>3</v>
      </c>
      <c r="B294" t="s">
        <v>603</v>
      </c>
      <c r="C294" t="s">
        <v>607</v>
      </c>
      <c r="D294" t="s">
        <v>2</v>
      </c>
      <c r="E294" t="s">
        <v>2039</v>
      </c>
    </row>
    <row r="295" spans="1:5" x14ac:dyDescent="0.2">
      <c r="A295" t="s">
        <v>9</v>
      </c>
      <c r="B295" t="s">
        <v>531</v>
      </c>
      <c r="C295" t="s">
        <v>532</v>
      </c>
      <c r="D295" t="s">
        <v>2</v>
      </c>
      <c r="E295" t="s">
        <v>2039</v>
      </c>
    </row>
    <row r="296" spans="1:5" x14ac:dyDescent="0.2">
      <c r="A296" t="s">
        <v>9</v>
      </c>
      <c r="B296" t="s">
        <v>438</v>
      </c>
      <c r="C296" t="s">
        <v>440</v>
      </c>
      <c r="D296" t="s">
        <v>2</v>
      </c>
      <c r="E296" t="s">
        <v>2039</v>
      </c>
    </row>
    <row r="297" spans="1:5" x14ac:dyDescent="0.2">
      <c r="A297" t="s">
        <v>3</v>
      </c>
      <c r="B297" t="s">
        <v>328</v>
      </c>
      <c r="C297" t="s">
        <v>261</v>
      </c>
      <c r="D297" t="s">
        <v>2</v>
      </c>
      <c r="E297" t="s">
        <v>2039</v>
      </c>
    </row>
    <row r="298" spans="1:5" x14ac:dyDescent="0.2">
      <c r="A298" t="s">
        <v>3</v>
      </c>
      <c r="B298" t="s">
        <v>287</v>
      </c>
      <c r="C298" t="s">
        <v>248</v>
      </c>
      <c r="D298" t="s">
        <v>2</v>
      </c>
      <c r="E298" t="s">
        <v>2039</v>
      </c>
    </row>
    <row r="299" spans="1:5" x14ac:dyDescent="0.2">
      <c r="A299" t="s">
        <v>3</v>
      </c>
      <c r="B299" t="s">
        <v>289</v>
      </c>
      <c r="C299" t="s">
        <v>238</v>
      </c>
      <c r="D299" t="s">
        <v>2</v>
      </c>
      <c r="E299" t="s">
        <v>2039</v>
      </c>
    </row>
    <row r="300" spans="1:5" x14ac:dyDescent="0.2">
      <c r="A300" t="s">
        <v>3</v>
      </c>
      <c r="B300" t="s">
        <v>296</v>
      </c>
      <c r="C300" t="s">
        <v>4</v>
      </c>
      <c r="D300" t="s">
        <v>2</v>
      </c>
      <c r="E300" t="s">
        <v>2039</v>
      </c>
    </row>
    <row r="301" spans="1:5" x14ac:dyDescent="0.2">
      <c r="A301" t="s">
        <v>3</v>
      </c>
      <c r="B301" t="s">
        <v>300</v>
      </c>
      <c r="C301" t="s">
        <v>100</v>
      </c>
      <c r="D301" t="s">
        <v>2</v>
      </c>
      <c r="E301" t="s">
        <v>2039</v>
      </c>
    </row>
    <row r="302" spans="1:5" x14ac:dyDescent="0.2">
      <c r="A302" t="s">
        <v>3</v>
      </c>
      <c r="B302" t="s">
        <v>300</v>
      </c>
      <c r="C302" t="s">
        <v>8</v>
      </c>
      <c r="D302" t="s">
        <v>2</v>
      </c>
      <c r="E302" t="s">
        <v>2039</v>
      </c>
    </row>
  </sheetData>
  <pageMargins left="0.7" right="0.7" top="0.75" bottom="0.75" header="0.3" footer="0.3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2F2A0-9F9E-F743-9116-245637C6D302}">
  <dimension ref="A1:E308"/>
  <sheetViews>
    <sheetView workbookViewId="0">
      <selection activeCell="L16" sqref="L16"/>
    </sheetView>
  </sheetViews>
  <sheetFormatPr baseColWidth="10" defaultRowHeight="16" x14ac:dyDescent="0.2"/>
  <cols>
    <col min="1" max="1" width="24.83203125" bestFit="1" customWidth="1"/>
    <col min="2" max="2" width="12.5" bestFit="1" customWidth="1"/>
    <col min="3" max="3" width="80.6640625" bestFit="1" customWidth="1"/>
    <col min="4" max="4" width="21" bestFit="1" customWidth="1"/>
    <col min="5" max="5" width="14.5" bestFit="1" customWidth="1"/>
  </cols>
  <sheetData>
    <row r="1" spans="1:5" x14ac:dyDescent="0.2">
      <c r="A1" t="s">
        <v>0</v>
      </c>
      <c r="B1" t="s">
        <v>249</v>
      </c>
      <c r="C1" t="s">
        <v>1</v>
      </c>
      <c r="D1" t="s">
        <v>6</v>
      </c>
      <c r="E1" t="s">
        <v>2025</v>
      </c>
    </row>
    <row r="2" spans="1:5" x14ac:dyDescent="0.2">
      <c r="A2" t="s">
        <v>3</v>
      </c>
      <c r="B2" t="s">
        <v>1415</v>
      </c>
      <c r="C2" t="s">
        <v>904</v>
      </c>
      <c r="D2" t="s">
        <v>2</v>
      </c>
      <c r="E2" t="s">
        <v>2040</v>
      </c>
    </row>
    <row r="3" spans="1:5" x14ac:dyDescent="0.2">
      <c r="A3" t="s">
        <v>9</v>
      </c>
      <c r="B3" t="s">
        <v>1415</v>
      </c>
      <c r="C3" t="s">
        <v>1416</v>
      </c>
      <c r="D3" t="s">
        <v>2</v>
      </c>
      <c r="E3" t="s">
        <v>2040</v>
      </c>
    </row>
    <row r="4" spans="1:5" x14ac:dyDescent="0.2">
      <c r="A4" t="s">
        <v>3</v>
      </c>
      <c r="B4" t="s">
        <v>1417</v>
      </c>
      <c r="C4" t="s">
        <v>1418</v>
      </c>
      <c r="D4" t="s">
        <v>2</v>
      </c>
      <c r="E4" t="s">
        <v>2040</v>
      </c>
    </row>
    <row r="5" spans="1:5" x14ac:dyDescent="0.2">
      <c r="A5" t="s">
        <v>11</v>
      </c>
      <c r="B5" t="s">
        <v>1419</v>
      </c>
      <c r="C5" t="s">
        <v>1365</v>
      </c>
      <c r="D5" t="s">
        <v>2</v>
      </c>
      <c r="E5" t="s">
        <v>2040</v>
      </c>
    </row>
    <row r="6" spans="1:5" x14ac:dyDescent="0.2">
      <c r="A6" t="s">
        <v>9</v>
      </c>
      <c r="B6" t="s">
        <v>1419</v>
      </c>
      <c r="C6" t="s">
        <v>1420</v>
      </c>
      <c r="D6" t="s">
        <v>2</v>
      </c>
      <c r="E6" t="s">
        <v>2040</v>
      </c>
    </row>
    <row r="7" spans="1:5" x14ac:dyDescent="0.2">
      <c r="A7" t="s">
        <v>9</v>
      </c>
      <c r="B7" t="s">
        <v>1419</v>
      </c>
      <c r="C7" t="s">
        <v>1421</v>
      </c>
      <c r="D7" t="s">
        <v>2</v>
      </c>
      <c r="E7" t="s">
        <v>2040</v>
      </c>
    </row>
    <row r="8" spans="1:5" x14ac:dyDescent="0.2">
      <c r="A8" t="s">
        <v>9</v>
      </c>
      <c r="B8" t="s">
        <v>1419</v>
      </c>
      <c r="C8" t="s">
        <v>1422</v>
      </c>
      <c r="D8" t="s">
        <v>2</v>
      </c>
      <c r="E8" t="s">
        <v>2040</v>
      </c>
    </row>
    <row r="9" spans="1:5" x14ac:dyDescent="0.2">
      <c r="A9" t="s">
        <v>9</v>
      </c>
      <c r="B9" t="s">
        <v>1419</v>
      </c>
      <c r="C9" t="s">
        <v>827</v>
      </c>
      <c r="D9" t="s">
        <v>2</v>
      </c>
      <c r="E9" t="s">
        <v>2040</v>
      </c>
    </row>
    <row r="10" spans="1:5" x14ac:dyDescent="0.2">
      <c r="A10" t="s">
        <v>9</v>
      </c>
      <c r="B10" t="s">
        <v>1419</v>
      </c>
      <c r="C10" t="s">
        <v>1423</v>
      </c>
      <c r="D10" t="s">
        <v>2</v>
      </c>
      <c r="E10" t="s">
        <v>2040</v>
      </c>
    </row>
    <row r="11" spans="1:5" x14ac:dyDescent="0.2">
      <c r="A11" t="s">
        <v>9</v>
      </c>
      <c r="B11" t="s">
        <v>1419</v>
      </c>
      <c r="C11" t="s">
        <v>1021</v>
      </c>
      <c r="D11" t="s">
        <v>2</v>
      </c>
      <c r="E11" t="s">
        <v>2040</v>
      </c>
    </row>
    <row r="12" spans="1:5" x14ac:dyDescent="0.2">
      <c r="A12" t="s">
        <v>9</v>
      </c>
      <c r="B12" t="s">
        <v>1419</v>
      </c>
      <c r="C12" t="s">
        <v>1081</v>
      </c>
      <c r="D12" t="s">
        <v>2</v>
      </c>
      <c r="E12" t="s">
        <v>2040</v>
      </c>
    </row>
    <row r="13" spans="1:5" x14ac:dyDescent="0.2">
      <c r="A13" t="s">
        <v>9</v>
      </c>
      <c r="B13" t="s">
        <v>1419</v>
      </c>
      <c r="C13" t="s">
        <v>1131</v>
      </c>
      <c r="D13" t="s">
        <v>2</v>
      </c>
      <c r="E13" t="s">
        <v>2040</v>
      </c>
    </row>
    <row r="14" spans="1:5" x14ac:dyDescent="0.2">
      <c r="A14" t="s">
        <v>3</v>
      </c>
      <c r="B14" t="s">
        <v>1424</v>
      </c>
      <c r="C14" t="s">
        <v>1425</v>
      </c>
      <c r="D14" t="s">
        <v>2</v>
      </c>
      <c r="E14" t="s">
        <v>2040</v>
      </c>
    </row>
    <row r="15" spans="1:5" x14ac:dyDescent="0.2">
      <c r="A15" t="s">
        <v>9</v>
      </c>
      <c r="B15" t="s">
        <v>1424</v>
      </c>
      <c r="C15" t="s">
        <v>1426</v>
      </c>
      <c r="D15" t="s">
        <v>2</v>
      </c>
      <c r="E15" t="s">
        <v>2040</v>
      </c>
    </row>
    <row r="16" spans="1:5" x14ac:dyDescent="0.2">
      <c r="A16" t="s">
        <v>6</v>
      </c>
      <c r="B16" t="s">
        <v>1424</v>
      </c>
      <c r="C16" t="s">
        <v>972</v>
      </c>
      <c r="D16" t="s">
        <v>1432</v>
      </c>
      <c r="E16" t="s">
        <v>2040</v>
      </c>
    </row>
    <row r="17" spans="1:5" x14ac:dyDescent="0.2">
      <c r="A17" t="s">
        <v>6</v>
      </c>
      <c r="B17" t="s">
        <v>1424</v>
      </c>
      <c r="C17" t="s">
        <v>1427</v>
      </c>
      <c r="D17" t="s">
        <v>1432</v>
      </c>
      <c r="E17" t="s">
        <v>2040</v>
      </c>
    </row>
    <row r="18" spans="1:5" x14ac:dyDescent="0.2">
      <c r="A18" t="s">
        <v>6</v>
      </c>
      <c r="B18" t="s">
        <v>1424</v>
      </c>
      <c r="C18" t="s">
        <v>1428</v>
      </c>
      <c r="D18" t="s">
        <v>1424</v>
      </c>
      <c r="E18" t="s">
        <v>2040</v>
      </c>
    </row>
    <row r="19" spans="1:5" x14ac:dyDescent="0.2">
      <c r="A19" t="s">
        <v>9</v>
      </c>
      <c r="B19" t="s">
        <v>1424</v>
      </c>
      <c r="C19" t="s">
        <v>1429</v>
      </c>
      <c r="D19" t="s">
        <v>2</v>
      </c>
      <c r="E19" t="s">
        <v>2040</v>
      </c>
    </row>
    <row r="20" spans="1:5" x14ac:dyDescent="0.2">
      <c r="A20" t="s">
        <v>9</v>
      </c>
      <c r="B20" t="s">
        <v>1430</v>
      </c>
      <c r="C20" t="s">
        <v>1431</v>
      </c>
      <c r="D20" t="s">
        <v>2</v>
      </c>
      <c r="E20" t="s">
        <v>2040</v>
      </c>
    </row>
    <row r="21" spans="1:5" x14ac:dyDescent="0.2">
      <c r="A21" t="s">
        <v>9</v>
      </c>
      <c r="B21" t="s">
        <v>1432</v>
      </c>
      <c r="C21" t="s">
        <v>1433</v>
      </c>
      <c r="D21" t="s">
        <v>1546</v>
      </c>
      <c r="E21" t="s">
        <v>2040</v>
      </c>
    </row>
    <row r="22" spans="1:5" x14ac:dyDescent="0.2">
      <c r="A22" t="s">
        <v>6</v>
      </c>
      <c r="B22" t="s">
        <v>1432</v>
      </c>
      <c r="C22" t="s">
        <v>1367</v>
      </c>
      <c r="D22" t="s">
        <v>1432</v>
      </c>
      <c r="E22" t="s">
        <v>2040</v>
      </c>
    </row>
    <row r="23" spans="1:5" x14ac:dyDescent="0.2">
      <c r="A23" t="s">
        <v>3</v>
      </c>
      <c r="B23" t="s">
        <v>1432</v>
      </c>
      <c r="C23" t="s">
        <v>1315</v>
      </c>
      <c r="D23" t="s">
        <v>2</v>
      </c>
      <c r="E23" t="s">
        <v>2040</v>
      </c>
    </row>
    <row r="24" spans="1:5" x14ac:dyDescent="0.2">
      <c r="A24" t="s">
        <v>9</v>
      </c>
      <c r="B24" t="s">
        <v>1434</v>
      </c>
      <c r="C24" t="s">
        <v>1435</v>
      </c>
      <c r="D24" t="s">
        <v>2</v>
      </c>
      <c r="E24" t="s">
        <v>2040</v>
      </c>
    </row>
    <row r="25" spans="1:5" x14ac:dyDescent="0.2">
      <c r="A25" t="s">
        <v>9</v>
      </c>
      <c r="B25" t="s">
        <v>1434</v>
      </c>
      <c r="C25" t="s">
        <v>973</v>
      </c>
      <c r="D25" t="s">
        <v>2</v>
      </c>
      <c r="E25" t="s">
        <v>2040</v>
      </c>
    </row>
    <row r="26" spans="1:5" x14ac:dyDescent="0.2">
      <c r="A26" t="s">
        <v>9</v>
      </c>
      <c r="B26" t="s">
        <v>1436</v>
      </c>
      <c r="C26" t="s">
        <v>1350</v>
      </c>
      <c r="D26" t="s">
        <v>2</v>
      </c>
      <c r="E26" t="s">
        <v>2040</v>
      </c>
    </row>
    <row r="27" spans="1:5" x14ac:dyDescent="0.2">
      <c r="A27" t="s">
        <v>3</v>
      </c>
      <c r="B27" t="s">
        <v>1436</v>
      </c>
      <c r="C27" t="s">
        <v>1015</v>
      </c>
      <c r="D27" t="s">
        <v>2</v>
      </c>
      <c r="E27" t="s">
        <v>2040</v>
      </c>
    </row>
    <row r="28" spans="1:5" x14ac:dyDescent="0.2">
      <c r="A28" t="s">
        <v>9</v>
      </c>
      <c r="B28" t="s">
        <v>1437</v>
      </c>
      <c r="C28" t="s">
        <v>1005</v>
      </c>
      <c r="D28" t="s">
        <v>2</v>
      </c>
      <c r="E28" t="s">
        <v>2040</v>
      </c>
    </row>
    <row r="29" spans="1:5" x14ac:dyDescent="0.2">
      <c r="A29" t="s">
        <v>9</v>
      </c>
      <c r="B29" t="s">
        <v>1437</v>
      </c>
      <c r="C29" t="s">
        <v>1356</v>
      </c>
      <c r="D29" t="s">
        <v>2</v>
      </c>
      <c r="E29" t="s">
        <v>2040</v>
      </c>
    </row>
    <row r="30" spans="1:5" x14ac:dyDescent="0.2">
      <c r="A30" t="s">
        <v>6</v>
      </c>
      <c r="B30" t="s">
        <v>1437</v>
      </c>
      <c r="C30" t="s">
        <v>1227</v>
      </c>
      <c r="D30" t="s">
        <v>1404</v>
      </c>
      <c r="E30" t="s">
        <v>2040</v>
      </c>
    </row>
    <row r="31" spans="1:5" x14ac:dyDescent="0.2">
      <c r="A31" t="s">
        <v>9</v>
      </c>
      <c r="B31" t="s">
        <v>1437</v>
      </c>
      <c r="C31" t="s">
        <v>1438</v>
      </c>
      <c r="D31" t="s">
        <v>2</v>
      </c>
      <c r="E31" t="s">
        <v>2040</v>
      </c>
    </row>
    <row r="32" spans="1:5" x14ac:dyDescent="0.2">
      <c r="A32" t="s">
        <v>9</v>
      </c>
      <c r="B32" t="s">
        <v>1439</v>
      </c>
      <c r="C32" t="s">
        <v>1059</v>
      </c>
      <c r="D32" t="s">
        <v>2</v>
      </c>
      <c r="E32" t="s">
        <v>2040</v>
      </c>
    </row>
    <row r="33" spans="1:5" x14ac:dyDescent="0.2">
      <c r="A33" t="s">
        <v>6</v>
      </c>
      <c r="B33" t="s">
        <v>1439</v>
      </c>
      <c r="C33" t="s">
        <v>1286</v>
      </c>
      <c r="D33" t="s">
        <v>1447</v>
      </c>
      <c r="E33" t="s">
        <v>2040</v>
      </c>
    </row>
    <row r="34" spans="1:5" x14ac:dyDescent="0.2">
      <c r="A34" t="s">
        <v>6</v>
      </c>
      <c r="B34" t="s">
        <v>1440</v>
      </c>
      <c r="C34" t="s">
        <v>1441</v>
      </c>
      <c r="D34" t="s">
        <v>1440</v>
      </c>
      <c r="E34" t="s">
        <v>2040</v>
      </c>
    </row>
    <row r="35" spans="1:5" x14ac:dyDescent="0.2">
      <c r="A35" t="s">
        <v>6</v>
      </c>
      <c r="B35" t="s">
        <v>1440</v>
      </c>
      <c r="C35" t="s">
        <v>975</v>
      </c>
      <c r="D35" t="s">
        <v>1440</v>
      </c>
      <c r="E35" t="s">
        <v>2040</v>
      </c>
    </row>
    <row r="36" spans="1:5" x14ac:dyDescent="0.2">
      <c r="A36" t="s">
        <v>9</v>
      </c>
      <c r="B36" t="s">
        <v>1440</v>
      </c>
      <c r="C36" t="s">
        <v>1442</v>
      </c>
      <c r="D36" t="s">
        <v>2</v>
      </c>
      <c r="E36" t="s">
        <v>2040</v>
      </c>
    </row>
    <row r="37" spans="1:5" x14ac:dyDescent="0.2">
      <c r="A37" t="s">
        <v>6</v>
      </c>
      <c r="B37" t="s">
        <v>1440</v>
      </c>
      <c r="C37" t="s">
        <v>1150</v>
      </c>
      <c r="D37" t="s">
        <v>1440</v>
      </c>
      <c r="E37" t="s">
        <v>2040</v>
      </c>
    </row>
    <row r="38" spans="1:5" x14ac:dyDescent="0.2">
      <c r="A38" t="s">
        <v>9</v>
      </c>
      <c r="B38" t="s">
        <v>1443</v>
      </c>
      <c r="C38" t="s">
        <v>1009</v>
      </c>
      <c r="D38" t="s">
        <v>2</v>
      </c>
      <c r="E38" t="s">
        <v>2040</v>
      </c>
    </row>
    <row r="39" spans="1:5" x14ac:dyDescent="0.2">
      <c r="A39" t="s">
        <v>9</v>
      </c>
      <c r="B39" t="s">
        <v>1443</v>
      </c>
      <c r="C39" t="s">
        <v>1108</v>
      </c>
      <c r="D39" t="s">
        <v>2</v>
      </c>
      <c r="E39" t="s">
        <v>2040</v>
      </c>
    </row>
    <row r="40" spans="1:5" x14ac:dyDescent="0.2">
      <c r="A40" t="s">
        <v>9</v>
      </c>
      <c r="B40" t="s">
        <v>1443</v>
      </c>
      <c r="C40" t="s">
        <v>1107</v>
      </c>
      <c r="D40" t="s">
        <v>2</v>
      </c>
      <c r="E40" t="s">
        <v>2040</v>
      </c>
    </row>
    <row r="41" spans="1:5" x14ac:dyDescent="0.2">
      <c r="A41" t="s">
        <v>6</v>
      </c>
      <c r="B41" t="s">
        <v>1444</v>
      </c>
      <c r="C41" t="s">
        <v>1445</v>
      </c>
      <c r="D41" t="s">
        <v>1444</v>
      </c>
      <c r="E41" t="s">
        <v>2040</v>
      </c>
    </row>
    <row r="42" spans="1:5" x14ac:dyDescent="0.2">
      <c r="A42" t="s">
        <v>9</v>
      </c>
      <c r="B42" t="s">
        <v>1444</v>
      </c>
      <c r="C42" t="s">
        <v>1266</v>
      </c>
      <c r="D42" t="s">
        <v>2</v>
      </c>
      <c r="E42" t="s">
        <v>2040</v>
      </c>
    </row>
    <row r="43" spans="1:5" x14ac:dyDescent="0.2">
      <c r="A43" t="s">
        <v>3</v>
      </c>
      <c r="B43" t="s">
        <v>1444</v>
      </c>
      <c r="C43" t="s">
        <v>728</v>
      </c>
      <c r="D43" t="s">
        <v>2</v>
      </c>
      <c r="E43" t="s">
        <v>2040</v>
      </c>
    </row>
    <row r="44" spans="1:5" x14ac:dyDescent="0.2">
      <c r="A44" t="s">
        <v>3</v>
      </c>
      <c r="B44" t="s">
        <v>1446</v>
      </c>
      <c r="C44" t="s">
        <v>1023</v>
      </c>
      <c r="D44" t="s">
        <v>2</v>
      </c>
      <c r="E44" t="s">
        <v>2040</v>
      </c>
    </row>
    <row r="45" spans="1:5" x14ac:dyDescent="0.2">
      <c r="A45" t="s">
        <v>9</v>
      </c>
      <c r="B45" t="s">
        <v>1447</v>
      </c>
      <c r="C45" t="s">
        <v>1218</v>
      </c>
      <c r="D45" t="s">
        <v>2</v>
      </c>
      <c r="E45" t="s">
        <v>2040</v>
      </c>
    </row>
    <row r="46" spans="1:5" x14ac:dyDescent="0.2">
      <c r="A46" t="s">
        <v>9</v>
      </c>
      <c r="B46" t="s">
        <v>1448</v>
      </c>
      <c r="C46" t="s">
        <v>1449</v>
      </c>
      <c r="D46" t="s">
        <v>2</v>
      </c>
      <c r="E46" t="s">
        <v>2040</v>
      </c>
    </row>
    <row r="47" spans="1:5" x14ac:dyDescent="0.2">
      <c r="A47" t="s">
        <v>9</v>
      </c>
      <c r="B47" t="s">
        <v>1448</v>
      </c>
      <c r="C47" t="s">
        <v>1030</v>
      </c>
      <c r="D47" t="s">
        <v>2</v>
      </c>
      <c r="E47" t="s">
        <v>2040</v>
      </c>
    </row>
    <row r="48" spans="1:5" x14ac:dyDescent="0.2">
      <c r="A48" t="s">
        <v>9</v>
      </c>
      <c r="B48" t="s">
        <v>1448</v>
      </c>
      <c r="C48" t="s">
        <v>1450</v>
      </c>
      <c r="D48" t="s">
        <v>2</v>
      </c>
      <c r="E48" t="s">
        <v>2040</v>
      </c>
    </row>
    <row r="49" spans="1:5" x14ac:dyDescent="0.2">
      <c r="A49" t="s">
        <v>9</v>
      </c>
      <c r="B49" t="s">
        <v>1451</v>
      </c>
      <c r="C49" t="s">
        <v>1452</v>
      </c>
      <c r="D49" t="s">
        <v>2</v>
      </c>
      <c r="E49" t="s">
        <v>2040</v>
      </c>
    </row>
    <row r="50" spans="1:5" x14ac:dyDescent="0.2">
      <c r="A50" t="s">
        <v>9</v>
      </c>
      <c r="B50" t="s">
        <v>1453</v>
      </c>
      <c r="C50" t="s">
        <v>1454</v>
      </c>
      <c r="D50" t="s">
        <v>1408</v>
      </c>
      <c r="E50" t="s">
        <v>2040</v>
      </c>
    </row>
    <row r="51" spans="1:5" x14ac:dyDescent="0.2">
      <c r="A51" t="s">
        <v>9</v>
      </c>
      <c r="B51" t="s">
        <v>1453</v>
      </c>
      <c r="C51" t="s">
        <v>1385</v>
      </c>
      <c r="D51" t="s">
        <v>2</v>
      </c>
      <c r="E51" t="s">
        <v>2040</v>
      </c>
    </row>
    <row r="52" spans="1:5" x14ac:dyDescent="0.2">
      <c r="A52" t="s">
        <v>9</v>
      </c>
      <c r="B52" t="s">
        <v>1453</v>
      </c>
      <c r="C52" t="s">
        <v>1455</v>
      </c>
      <c r="D52" t="s">
        <v>2</v>
      </c>
      <c r="E52" t="s">
        <v>2040</v>
      </c>
    </row>
    <row r="53" spans="1:5" x14ac:dyDescent="0.2">
      <c r="A53" t="s">
        <v>6</v>
      </c>
      <c r="B53" t="s">
        <v>1456</v>
      </c>
      <c r="C53" t="s">
        <v>1457</v>
      </c>
      <c r="D53" t="s">
        <v>1458</v>
      </c>
      <c r="E53" t="s">
        <v>2040</v>
      </c>
    </row>
    <row r="54" spans="1:5" x14ac:dyDescent="0.2">
      <c r="A54" t="s">
        <v>6</v>
      </c>
      <c r="B54" t="s">
        <v>1458</v>
      </c>
      <c r="C54" t="s">
        <v>1271</v>
      </c>
      <c r="D54" t="s">
        <v>1458</v>
      </c>
      <c r="E54" t="s">
        <v>2040</v>
      </c>
    </row>
    <row r="55" spans="1:5" x14ac:dyDescent="0.2">
      <c r="A55" t="s">
        <v>9</v>
      </c>
      <c r="B55" t="s">
        <v>1458</v>
      </c>
      <c r="C55" t="s">
        <v>1459</v>
      </c>
      <c r="D55" t="s">
        <v>2</v>
      </c>
      <c r="E55" t="s">
        <v>2040</v>
      </c>
    </row>
    <row r="56" spans="1:5" x14ac:dyDescent="0.2">
      <c r="A56" t="s">
        <v>6</v>
      </c>
      <c r="B56" t="s">
        <v>1458</v>
      </c>
      <c r="C56" t="s">
        <v>1139</v>
      </c>
      <c r="D56" t="s">
        <v>1458</v>
      </c>
      <c r="E56" t="s">
        <v>2040</v>
      </c>
    </row>
    <row r="57" spans="1:5" x14ac:dyDescent="0.2">
      <c r="A57" t="s">
        <v>6</v>
      </c>
      <c r="B57" t="s">
        <v>1460</v>
      </c>
      <c r="C57" t="s">
        <v>871</v>
      </c>
      <c r="D57" t="s">
        <v>1460</v>
      </c>
      <c r="E57" t="s">
        <v>2040</v>
      </c>
    </row>
    <row r="58" spans="1:5" x14ac:dyDescent="0.2">
      <c r="A58" t="s">
        <v>9</v>
      </c>
      <c r="B58" t="s">
        <v>1460</v>
      </c>
      <c r="C58" t="s">
        <v>1338</v>
      </c>
      <c r="D58" t="s">
        <v>2</v>
      </c>
      <c r="E58" t="s">
        <v>2040</v>
      </c>
    </row>
    <row r="59" spans="1:5" x14ac:dyDescent="0.2">
      <c r="A59" t="s">
        <v>9</v>
      </c>
      <c r="B59" t="s">
        <v>1461</v>
      </c>
      <c r="C59" t="s">
        <v>1018</v>
      </c>
      <c r="D59" t="s">
        <v>2</v>
      </c>
      <c r="E59" t="s">
        <v>2040</v>
      </c>
    </row>
    <row r="60" spans="1:5" x14ac:dyDescent="0.2">
      <c r="A60" t="s">
        <v>3</v>
      </c>
      <c r="B60" t="s">
        <v>1461</v>
      </c>
      <c r="C60" t="s">
        <v>1462</v>
      </c>
      <c r="D60" t="s">
        <v>2</v>
      </c>
      <c r="E60" t="s">
        <v>2040</v>
      </c>
    </row>
    <row r="61" spans="1:5" x14ac:dyDescent="0.2">
      <c r="A61" t="s">
        <v>9</v>
      </c>
      <c r="B61" t="s">
        <v>1461</v>
      </c>
      <c r="C61" t="s">
        <v>1158</v>
      </c>
      <c r="D61" t="s">
        <v>2</v>
      </c>
      <c r="E61" t="s">
        <v>2040</v>
      </c>
    </row>
    <row r="62" spans="1:5" x14ac:dyDescent="0.2">
      <c r="A62" t="s">
        <v>9</v>
      </c>
      <c r="B62" t="s">
        <v>1461</v>
      </c>
      <c r="C62" t="s">
        <v>1463</v>
      </c>
      <c r="D62" t="s">
        <v>2</v>
      </c>
      <c r="E62" t="s">
        <v>2040</v>
      </c>
    </row>
    <row r="63" spans="1:5" x14ac:dyDescent="0.2">
      <c r="A63" t="s">
        <v>6</v>
      </c>
      <c r="B63" t="s">
        <v>1461</v>
      </c>
      <c r="C63" t="s">
        <v>1464</v>
      </c>
      <c r="D63" t="s">
        <v>1461</v>
      </c>
      <c r="E63" t="s">
        <v>2040</v>
      </c>
    </row>
    <row r="64" spans="1:5" x14ac:dyDescent="0.2">
      <c r="A64" t="s">
        <v>6</v>
      </c>
      <c r="B64" t="s">
        <v>1465</v>
      </c>
      <c r="C64" t="s">
        <v>1466</v>
      </c>
      <c r="D64" t="s">
        <v>1465</v>
      </c>
      <c r="E64" t="s">
        <v>2040</v>
      </c>
    </row>
    <row r="65" spans="1:5" x14ac:dyDescent="0.2">
      <c r="A65" t="s">
        <v>6</v>
      </c>
      <c r="B65" t="s">
        <v>1467</v>
      </c>
      <c r="C65" t="s">
        <v>1363</v>
      </c>
      <c r="D65" t="s">
        <v>1467</v>
      </c>
      <c r="E65" t="s">
        <v>2040</v>
      </c>
    </row>
    <row r="66" spans="1:5" x14ac:dyDescent="0.2">
      <c r="A66" t="s">
        <v>9</v>
      </c>
      <c r="B66" t="s">
        <v>1467</v>
      </c>
      <c r="C66" t="s">
        <v>1468</v>
      </c>
      <c r="D66" t="s">
        <v>2</v>
      </c>
      <c r="E66" t="s">
        <v>2040</v>
      </c>
    </row>
    <row r="67" spans="1:5" x14ac:dyDescent="0.2">
      <c r="A67" t="s">
        <v>9</v>
      </c>
      <c r="B67" t="s">
        <v>1467</v>
      </c>
      <c r="C67" t="s">
        <v>1469</v>
      </c>
      <c r="D67" t="s">
        <v>2</v>
      </c>
      <c r="E67" t="s">
        <v>2040</v>
      </c>
    </row>
    <row r="68" spans="1:5" x14ac:dyDescent="0.2">
      <c r="A68" t="s">
        <v>6</v>
      </c>
      <c r="B68" t="s">
        <v>1467</v>
      </c>
      <c r="C68" t="s">
        <v>924</v>
      </c>
      <c r="D68" t="s">
        <v>1470</v>
      </c>
      <c r="E68" t="s">
        <v>2040</v>
      </c>
    </row>
    <row r="69" spans="1:5" x14ac:dyDescent="0.2">
      <c r="A69" t="s">
        <v>3</v>
      </c>
      <c r="B69" t="s">
        <v>1470</v>
      </c>
      <c r="C69" t="s">
        <v>977</v>
      </c>
      <c r="D69" t="s">
        <v>2</v>
      </c>
      <c r="E69" t="s">
        <v>2040</v>
      </c>
    </row>
    <row r="70" spans="1:5" x14ac:dyDescent="0.2">
      <c r="A70" t="s">
        <v>9</v>
      </c>
      <c r="B70" t="s">
        <v>1470</v>
      </c>
      <c r="C70" t="s">
        <v>1471</v>
      </c>
      <c r="D70" t="s">
        <v>2</v>
      </c>
      <c r="E70" t="s">
        <v>2040</v>
      </c>
    </row>
    <row r="71" spans="1:5" x14ac:dyDescent="0.2">
      <c r="A71" t="s">
        <v>3</v>
      </c>
      <c r="B71" t="s">
        <v>1470</v>
      </c>
      <c r="C71" t="s">
        <v>1472</v>
      </c>
      <c r="D71" t="s">
        <v>2</v>
      </c>
      <c r="E71" t="s">
        <v>2040</v>
      </c>
    </row>
    <row r="72" spans="1:5" x14ac:dyDescent="0.2">
      <c r="A72" t="s">
        <v>6</v>
      </c>
      <c r="B72" t="s">
        <v>1470</v>
      </c>
      <c r="C72" t="s">
        <v>719</v>
      </c>
      <c r="D72" t="s">
        <v>1485</v>
      </c>
      <c r="E72" t="s">
        <v>2040</v>
      </c>
    </row>
    <row r="73" spans="1:5" x14ac:dyDescent="0.2">
      <c r="A73" t="s">
        <v>9</v>
      </c>
      <c r="B73" t="s">
        <v>1473</v>
      </c>
      <c r="C73" t="s">
        <v>1474</v>
      </c>
      <c r="D73" t="s">
        <v>2</v>
      </c>
      <c r="E73" t="s">
        <v>2040</v>
      </c>
    </row>
    <row r="74" spans="1:5" x14ac:dyDescent="0.2">
      <c r="A74" t="s">
        <v>3</v>
      </c>
      <c r="B74" t="s">
        <v>1473</v>
      </c>
      <c r="C74" t="s">
        <v>1475</v>
      </c>
      <c r="D74" t="s">
        <v>2</v>
      </c>
      <c r="E74" t="s">
        <v>2040</v>
      </c>
    </row>
    <row r="75" spans="1:5" x14ac:dyDescent="0.2">
      <c r="A75" t="s">
        <v>9</v>
      </c>
      <c r="B75" t="s">
        <v>1476</v>
      </c>
      <c r="C75" t="s">
        <v>1477</v>
      </c>
      <c r="D75" t="s">
        <v>2</v>
      </c>
      <c r="E75" t="s">
        <v>2040</v>
      </c>
    </row>
    <row r="76" spans="1:5" x14ac:dyDescent="0.2">
      <c r="A76" t="s">
        <v>3</v>
      </c>
      <c r="B76" t="s">
        <v>1476</v>
      </c>
      <c r="C76" t="s">
        <v>1478</v>
      </c>
      <c r="D76" t="s">
        <v>2</v>
      </c>
      <c r="E76" t="s">
        <v>2040</v>
      </c>
    </row>
    <row r="77" spans="1:5" x14ac:dyDescent="0.2">
      <c r="A77" t="s">
        <v>6</v>
      </c>
      <c r="B77" t="s">
        <v>1476</v>
      </c>
      <c r="C77" t="s">
        <v>976</v>
      </c>
      <c r="D77" t="s">
        <v>1476</v>
      </c>
      <c r="E77" t="s">
        <v>2040</v>
      </c>
    </row>
    <row r="78" spans="1:5" x14ac:dyDescent="0.2">
      <c r="A78" t="s">
        <v>6</v>
      </c>
      <c r="B78" t="s">
        <v>1476</v>
      </c>
      <c r="C78" t="s">
        <v>1479</v>
      </c>
      <c r="D78" t="s">
        <v>1525</v>
      </c>
      <c r="E78" t="s">
        <v>2040</v>
      </c>
    </row>
    <row r="79" spans="1:5" x14ac:dyDescent="0.2">
      <c r="A79" t="s">
        <v>6</v>
      </c>
      <c r="B79" t="s">
        <v>1476</v>
      </c>
      <c r="C79" t="s">
        <v>1480</v>
      </c>
      <c r="D79" t="s">
        <v>1504</v>
      </c>
      <c r="E79" t="s">
        <v>2040</v>
      </c>
    </row>
    <row r="80" spans="1:5" x14ac:dyDescent="0.2">
      <c r="A80" t="s">
        <v>3</v>
      </c>
      <c r="B80" t="s">
        <v>1476</v>
      </c>
      <c r="C80" t="s">
        <v>1481</v>
      </c>
      <c r="D80" t="s">
        <v>2</v>
      </c>
      <c r="E80" t="s">
        <v>2040</v>
      </c>
    </row>
    <row r="81" spans="1:5" x14ac:dyDescent="0.2">
      <c r="A81" t="s">
        <v>6</v>
      </c>
      <c r="B81" t="s">
        <v>1482</v>
      </c>
      <c r="C81" t="s">
        <v>1483</v>
      </c>
      <c r="D81" t="s">
        <v>1482</v>
      </c>
      <c r="E81" t="s">
        <v>2040</v>
      </c>
    </row>
    <row r="82" spans="1:5" x14ac:dyDescent="0.2">
      <c r="A82" t="s">
        <v>11</v>
      </c>
      <c r="B82" t="s">
        <v>1482</v>
      </c>
      <c r="C82" t="s">
        <v>1484</v>
      </c>
      <c r="D82" t="s">
        <v>2</v>
      </c>
      <c r="E82" t="s">
        <v>2040</v>
      </c>
    </row>
    <row r="83" spans="1:5" x14ac:dyDescent="0.2">
      <c r="A83" t="s">
        <v>9</v>
      </c>
      <c r="B83" t="s">
        <v>1485</v>
      </c>
      <c r="C83" t="s">
        <v>1486</v>
      </c>
      <c r="D83" t="s">
        <v>2</v>
      </c>
      <c r="E83" t="s">
        <v>2040</v>
      </c>
    </row>
    <row r="84" spans="1:5" x14ac:dyDescent="0.2">
      <c r="A84" t="s">
        <v>9</v>
      </c>
      <c r="B84" t="s">
        <v>1485</v>
      </c>
      <c r="C84" t="s">
        <v>1487</v>
      </c>
      <c r="D84" t="s">
        <v>2</v>
      </c>
      <c r="E84" t="s">
        <v>2040</v>
      </c>
    </row>
    <row r="85" spans="1:5" x14ac:dyDescent="0.2">
      <c r="A85" t="s">
        <v>6</v>
      </c>
      <c r="B85" t="s">
        <v>1488</v>
      </c>
      <c r="C85" t="s">
        <v>1489</v>
      </c>
      <c r="D85" t="s">
        <v>1488</v>
      </c>
      <c r="E85" t="s">
        <v>2040</v>
      </c>
    </row>
    <row r="86" spans="1:5" x14ac:dyDescent="0.2">
      <c r="A86" t="s">
        <v>6</v>
      </c>
      <c r="B86" t="s">
        <v>1488</v>
      </c>
      <c r="C86" t="s">
        <v>1216</v>
      </c>
      <c r="D86" t="s">
        <v>1547</v>
      </c>
      <c r="E86" t="s">
        <v>2040</v>
      </c>
    </row>
    <row r="87" spans="1:5" x14ac:dyDescent="0.2">
      <c r="A87" t="s">
        <v>6</v>
      </c>
      <c r="B87" t="s">
        <v>1488</v>
      </c>
      <c r="C87" t="s">
        <v>1093</v>
      </c>
      <c r="D87" t="s">
        <v>1488</v>
      </c>
      <c r="E87" t="s">
        <v>2040</v>
      </c>
    </row>
    <row r="88" spans="1:5" x14ac:dyDescent="0.2">
      <c r="A88" t="s">
        <v>6</v>
      </c>
      <c r="B88" t="s">
        <v>1490</v>
      </c>
      <c r="C88" t="s">
        <v>1491</v>
      </c>
      <c r="D88" t="s">
        <v>1490</v>
      </c>
      <c r="E88" t="s">
        <v>2040</v>
      </c>
    </row>
    <row r="89" spans="1:5" x14ac:dyDescent="0.2">
      <c r="A89" t="s">
        <v>3</v>
      </c>
      <c r="B89" t="s">
        <v>1492</v>
      </c>
      <c r="C89" t="s">
        <v>1493</v>
      </c>
      <c r="D89" t="s">
        <v>2</v>
      </c>
      <c r="E89" t="s">
        <v>2040</v>
      </c>
    </row>
    <row r="90" spans="1:5" x14ac:dyDescent="0.2">
      <c r="A90" t="s">
        <v>3</v>
      </c>
      <c r="B90" t="s">
        <v>1492</v>
      </c>
      <c r="C90" t="s">
        <v>1167</v>
      </c>
      <c r="D90" t="s">
        <v>2</v>
      </c>
      <c r="E90" t="s">
        <v>2040</v>
      </c>
    </row>
    <row r="91" spans="1:5" x14ac:dyDescent="0.2">
      <c r="A91" t="s">
        <v>9</v>
      </c>
      <c r="B91" t="s">
        <v>1492</v>
      </c>
      <c r="C91" t="s">
        <v>1494</v>
      </c>
      <c r="D91" t="s">
        <v>2</v>
      </c>
      <c r="E91" t="s">
        <v>2040</v>
      </c>
    </row>
    <row r="92" spans="1:5" x14ac:dyDescent="0.2">
      <c r="A92" t="s">
        <v>9</v>
      </c>
      <c r="B92" t="s">
        <v>1492</v>
      </c>
      <c r="C92" t="s">
        <v>1495</v>
      </c>
      <c r="D92" t="s">
        <v>2</v>
      </c>
      <c r="E92" t="s">
        <v>2040</v>
      </c>
    </row>
    <row r="93" spans="1:5" x14ac:dyDescent="0.2">
      <c r="A93" t="s">
        <v>11</v>
      </c>
      <c r="B93" t="s">
        <v>1496</v>
      </c>
      <c r="C93" t="s">
        <v>1375</v>
      </c>
      <c r="D93" t="s">
        <v>2</v>
      </c>
      <c r="E93" t="s">
        <v>2040</v>
      </c>
    </row>
    <row r="94" spans="1:5" x14ac:dyDescent="0.2">
      <c r="A94" t="s">
        <v>6</v>
      </c>
      <c r="B94" t="s">
        <v>1496</v>
      </c>
      <c r="C94" t="s">
        <v>1292</v>
      </c>
      <c r="D94" t="s">
        <v>1496</v>
      </c>
      <c r="E94" t="s">
        <v>2040</v>
      </c>
    </row>
    <row r="95" spans="1:5" x14ac:dyDescent="0.2">
      <c r="A95" t="s">
        <v>6</v>
      </c>
      <c r="B95" t="s">
        <v>1496</v>
      </c>
      <c r="C95" t="s">
        <v>1406</v>
      </c>
      <c r="D95" t="s">
        <v>1496</v>
      </c>
      <c r="E95" t="s">
        <v>2040</v>
      </c>
    </row>
    <row r="96" spans="1:5" x14ac:dyDescent="0.2">
      <c r="A96" t="s">
        <v>6</v>
      </c>
      <c r="B96" t="s">
        <v>1496</v>
      </c>
      <c r="C96" t="s">
        <v>1106</v>
      </c>
      <c r="D96" t="s">
        <v>1496</v>
      </c>
      <c r="E96" t="s">
        <v>2040</v>
      </c>
    </row>
    <row r="97" spans="1:5" x14ac:dyDescent="0.2">
      <c r="A97" t="s">
        <v>6</v>
      </c>
      <c r="B97" t="s">
        <v>1496</v>
      </c>
      <c r="C97" t="s">
        <v>1294</v>
      </c>
      <c r="D97" t="s">
        <v>1496</v>
      </c>
      <c r="E97" t="s">
        <v>2040</v>
      </c>
    </row>
    <row r="98" spans="1:5" x14ac:dyDescent="0.2">
      <c r="A98" t="s">
        <v>9</v>
      </c>
      <c r="B98" t="s">
        <v>1496</v>
      </c>
      <c r="C98" t="s">
        <v>1184</v>
      </c>
      <c r="D98" t="s">
        <v>2</v>
      </c>
      <c r="E98" t="s">
        <v>2040</v>
      </c>
    </row>
    <row r="99" spans="1:5" x14ac:dyDescent="0.2">
      <c r="A99" t="s">
        <v>3</v>
      </c>
      <c r="B99" t="s">
        <v>1497</v>
      </c>
      <c r="C99" t="s">
        <v>1498</v>
      </c>
      <c r="D99" t="s">
        <v>2</v>
      </c>
      <c r="E99" t="s">
        <v>2040</v>
      </c>
    </row>
    <row r="100" spans="1:5" x14ac:dyDescent="0.2">
      <c r="A100" t="s">
        <v>9</v>
      </c>
      <c r="B100" t="s">
        <v>1499</v>
      </c>
      <c r="C100" t="s">
        <v>1308</v>
      </c>
      <c r="D100" t="s">
        <v>2</v>
      </c>
      <c r="E100" t="s">
        <v>2040</v>
      </c>
    </row>
    <row r="101" spans="1:5" x14ac:dyDescent="0.2">
      <c r="A101" t="s">
        <v>9</v>
      </c>
      <c r="B101" t="s">
        <v>1500</v>
      </c>
      <c r="C101" t="s">
        <v>1501</v>
      </c>
      <c r="D101" t="s">
        <v>2</v>
      </c>
      <c r="E101" t="s">
        <v>2040</v>
      </c>
    </row>
    <row r="102" spans="1:5" x14ac:dyDescent="0.2">
      <c r="A102" t="s">
        <v>3</v>
      </c>
      <c r="B102" t="s">
        <v>1500</v>
      </c>
      <c r="C102" t="s">
        <v>1502</v>
      </c>
      <c r="D102" t="s">
        <v>2</v>
      </c>
      <c r="E102" t="s">
        <v>2040</v>
      </c>
    </row>
    <row r="103" spans="1:5" x14ac:dyDescent="0.2">
      <c r="A103" t="s">
        <v>6</v>
      </c>
      <c r="B103" t="s">
        <v>1500</v>
      </c>
      <c r="C103" t="s">
        <v>1503</v>
      </c>
      <c r="D103" t="s">
        <v>1548</v>
      </c>
      <c r="E103" t="s">
        <v>2040</v>
      </c>
    </row>
    <row r="104" spans="1:5" x14ac:dyDescent="0.2">
      <c r="A104" t="s">
        <v>6</v>
      </c>
      <c r="B104" t="s">
        <v>1500</v>
      </c>
      <c r="C104" t="s">
        <v>913</v>
      </c>
      <c r="D104" t="s">
        <v>1414</v>
      </c>
      <c r="E104" t="s">
        <v>2040</v>
      </c>
    </row>
    <row r="105" spans="1:5" x14ac:dyDescent="0.2">
      <c r="A105" t="s">
        <v>6</v>
      </c>
      <c r="B105" t="s">
        <v>1504</v>
      </c>
      <c r="C105" t="s">
        <v>1040</v>
      </c>
      <c r="D105" t="s">
        <v>1504</v>
      </c>
      <c r="E105" t="s">
        <v>2040</v>
      </c>
    </row>
    <row r="106" spans="1:5" x14ac:dyDescent="0.2">
      <c r="A106" t="s">
        <v>9</v>
      </c>
      <c r="B106" t="s">
        <v>1505</v>
      </c>
      <c r="C106" t="s">
        <v>1506</v>
      </c>
      <c r="D106" t="s">
        <v>2</v>
      </c>
      <c r="E106" t="s">
        <v>2040</v>
      </c>
    </row>
    <row r="107" spans="1:5" x14ac:dyDescent="0.2">
      <c r="A107" t="s">
        <v>3</v>
      </c>
      <c r="B107" t="s">
        <v>1505</v>
      </c>
      <c r="C107" t="s">
        <v>1507</v>
      </c>
      <c r="D107" t="s">
        <v>2</v>
      </c>
      <c r="E107" t="s">
        <v>2040</v>
      </c>
    </row>
    <row r="108" spans="1:5" x14ac:dyDescent="0.2">
      <c r="A108" t="s">
        <v>9</v>
      </c>
      <c r="B108" t="s">
        <v>1508</v>
      </c>
      <c r="C108" t="s">
        <v>1000</v>
      </c>
      <c r="D108" t="s">
        <v>2</v>
      </c>
      <c r="E108" t="s">
        <v>2040</v>
      </c>
    </row>
    <row r="109" spans="1:5" x14ac:dyDescent="0.2">
      <c r="A109" t="s">
        <v>6</v>
      </c>
      <c r="B109" t="s">
        <v>1508</v>
      </c>
      <c r="C109" t="s">
        <v>1509</v>
      </c>
      <c r="D109" t="s">
        <v>1508</v>
      </c>
      <c r="E109" t="s">
        <v>2040</v>
      </c>
    </row>
    <row r="110" spans="1:5" x14ac:dyDescent="0.2">
      <c r="A110" t="s">
        <v>9</v>
      </c>
      <c r="B110" t="s">
        <v>1508</v>
      </c>
      <c r="C110" t="s">
        <v>1203</v>
      </c>
      <c r="D110" t="s">
        <v>2</v>
      </c>
      <c r="E110" t="s">
        <v>2040</v>
      </c>
    </row>
    <row r="111" spans="1:5" x14ac:dyDescent="0.2">
      <c r="A111" t="s">
        <v>9</v>
      </c>
      <c r="B111" t="s">
        <v>1508</v>
      </c>
      <c r="C111" t="s">
        <v>1510</v>
      </c>
      <c r="D111" t="s">
        <v>2</v>
      </c>
      <c r="E111" t="s">
        <v>2040</v>
      </c>
    </row>
    <row r="112" spans="1:5" x14ac:dyDescent="0.2">
      <c r="A112" t="s">
        <v>9</v>
      </c>
      <c r="B112" t="s">
        <v>1508</v>
      </c>
      <c r="C112" t="s">
        <v>1511</v>
      </c>
      <c r="D112" t="s">
        <v>2</v>
      </c>
      <c r="E112" t="s">
        <v>2040</v>
      </c>
    </row>
    <row r="113" spans="1:5" x14ac:dyDescent="0.2">
      <c r="A113" t="s">
        <v>6</v>
      </c>
      <c r="B113" t="s">
        <v>1512</v>
      </c>
      <c r="C113" t="s">
        <v>1100</v>
      </c>
      <c r="D113" t="s">
        <v>1512</v>
      </c>
      <c r="E113" t="s">
        <v>2040</v>
      </c>
    </row>
    <row r="114" spans="1:5" x14ac:dyDescent="0.2">
      <c r="A114" t="s">
        <v>3</v>
      </c>
      <c r="B114" t="s">
        <v>1512</v>
      </c>
      <c r="C114" t="s">
        <v>1513</v>
      </c>
      <c r="D114" t="s">
        <v>2</v>
      </c>
      <c r="E114" t="s">
        <v>2040</v>
      </c>
    </row>
    <row r="115" spans="1:5" x14ac:dyDescent="0.2">
      <c r="A115" t="s">
        <v>9</v>
      </c>
      <c r="B115" t="s">
        <v>1512</v>
      </c>
      <c r="C115" t="s">
        <v>1247</v>
      </c>
      <c r="D115" t="s">
        <v>2</v>
      </c>
      <c r="E115" t="s">
        <v>2040</v>
      </c>
    </row>
    <row r="116" spans="1:5" x14ac:dyDescent="0.2">
      <c r="A116" t="s">
        <v>9</v>
      </c>
      <c r="B116" t="s">
        <v>1512</v>
      </c>
      <c r="C116" t="s">
        <v>1156</v>
      </c>
      <c r="D116" t="s">
        <v>2</v>
      </c>
      <c r="E116" t="s">
        <v>2040</v>
      </c>
    </row>
    <row r="117" spans="1:5" x14ac:dyDescent="0.2">
      <c r="A117" t="s">
        <v>3</v>
      </c>
      <c r="B117" t="s">
        <v>1514</v>
      </c>
      <c r="C117" t="s">
        <v>1002</v>
      </c>
      <c r="D117" t="s">
        <v>2</v>
      </c>
      <c r="E117" t="s">
        <v>2040</v>
      </c>
    </row>
    <row r="118" spans="1:5" x14ac:dyDescent="0.2">
      <c r="A118" t="s">
        <v>6</v>
      </c>
      <c r="B118" t="s">
        <v>1514</v>
      </c>
      <c r="C118" t="s">
        <v>1515</v>
      </c>
      <c r="D118" t="s">
        <v>1514</v>
      </c>
      <c r="E118" t="s">
        <v>2040</v>
      </c>
    </row>
    <row r="119" spans="1:5" x14ac:dyDescent="0.2">
      <c r="A119" t="s">
        <v>9</v>
      </c>
      <c r="B119" t="s">
        <v>1514</v>
      </c>
      <c r="C119" t="s">
        <v>1516</v>
      </c>
      <c r="D119" t="s">
        <v>2</v>
      </c>
      <c r="E119" t="s">
        <v>2040</v>
      </c>
    </row>
    <row r="120" spans="1:5" x14ac:dyDescent="0.2">
      <c r="A120" t="s">
        <v>3</v>
      </c>
      <c r="B120" t="s">
        <v>1517</v>
      </c>
      <c r="C120" t="s">
        <v>1518</v>
      </c>
      <c r="D120" t="s">
        <v>2</v>
      </c>
      <c r="E120" t="s">
        <v>2040</v>
      </c>
    </row>
    <row r="121" spans="1:5" x14ac:dyDescent="0.2">
      <c r="A121" t="s">
        <v>6</v>
      </c>
      <c r="B121" t="s">
        <v>1517</v>
      </c>
      <c r="C121" t="s">
        <v>1519</v>
      </c>
      <c r="D121" t="s">
        <v>1522</v>
      </c>
      <c r="E121" t="s">
        <v>2040</v>
      </c>
    </row>
    <row r="122" spans="1:5" x14ac:dyDescent="0.2">
      <c r="A122" t="s">
        <v>9</v>
      </c>
      <c r="B122" t="s">
        <v>1520</v>
      </c>
      <c r="C122" t="s">
        <v>1521</v>
      </c>
      <c r="D122" t="s">
        <v>2</v>
      </c>
      <c r="E122" t="s">
        <v>2040</v>
      </c>
    </row>
    <row r="123" spans="1:5" x14ac:dyDescent="0.2">
      <c r="A123" t="s">
        <v>9</v>
      </c>
      <c r="B123" t="s">
        <v>1522</v>
      </c>
      <c r="C123" t="s">
        <v>713</v>
      </c>
      <c r="D123" t="s">
        <v>2</v>
      </c>
      <c r="E123" t="s">
        <v>2040</v>
      </c>
    </row>
    <row r="124" spans="1:5" x14ac:dyDescent="0.2">
      <c r="A124" t="s">
        <v>3</v>
      </c>
      <c r="B124" t="s">
        <v>1522</v>
      </c>
      <c r="C124" t="s">
        <v>1410</v>
      </c>
      <c r="D124" t="s">
        <v>2</v>
      </c>
      <c r="E124" t="s">
        <v>2040</v>
      </c>
    </row>
    <row r="125" spans="1:5" x14ac:dyDescent="0.2">
      <c r="A125" t="s">
        <v>6</v>
      </c>
      <c r="B125" t="s">
        <v>1523</v>
      </c>
      <c r="C125" t="s">
        <v>995</v>
      </c>
      <c r="D125" t="s">
        <v>1534</v>
      </c>
      <c r="E125" t="s">
        <v>2040</v>
      </c>
    </row>
    <row r="126" spans="1:5" x14ac:dyDescent="0.2">
      <c r="A126" t="s">
        <v>9</v>
      </c>
      <c r="B126" t="s">
        <v>1523</v>
      </c>
      <c r="C126" t="s">
        <v>1524</v>
      </c>
      <c r="D126" t="s">
        <v>2</v>
      </c>
      <c r="E126" t="s">
        <v>2040</v>
      </c>
    </row>
    <row r="127" spans="1:5" x14ac:dyDescent="0.2">
      <c r="A127" t="s">
        <v>9</v>
      </c>
      <c r="B127" t="s">
        <v>1525</v>
      </c>
      <c r="C127" t="s">
        <v>1526</v>
      </c>
      <c r="D127" t="s">
        <v>2</v>
      </c>
      <c r="E127" t="s">
        <v>2040</v>
      </c>
    </row>
    <row r="128" spans="1:5" x14ac:dyDescent="0.2">
      <c r="A128" t="s">
        <v>3</v>
      </c>
      <c r="B128" t="s">
        <v>1527</v>
      </c>
      <c r="C128" t="s">
        <v>1528</v>
      </c>
      <c r="D128" t="s">
        <v>2</v>
      </c>
      <c r="E128" t="s">
        <v>2040</v>
      </c>
    </row>
    <row r="129" spans="1:5" x14ac:dyDescent="0.2">
      <c r="A129" t="s">
        <v>3</v>
      </c>
      <c r="B129" t="s">
        <v>1527</v>
      </c>
      <c r="C129" t="s">
        <v>1529</v>
      </c>
      <c r="D129" t="s">
        <v>2</v>
      </c>
      <c r="E129" t="s">
        <v>2040</v>
      </c>
    </row>
    <row r="130" spans="1:5" x14ac:dyDescent="0.2">
      <c r="A130" t="s">
        <v>3</v>
      </c>
      <c r="B130" t="s">
        <v>1530</v>
      </c>
      <c r="C130" t="s">
        <v>1069</v>
      </c>
      <c r="D130" t="s">
        <v>2</v>
      </c>
      <c r="E130" t="s">
        <v>2040</v>
      </c>
    </row>
    <row r="131" spans="1:5" x14ac:dyDescent="0.2">
      <c r="A131" t="s">
        <v>3</v>
      </c>
      <c r="B131" t="s">
        <v>1530</v>
      </c>
      <c r="C131" t="s">
        <v>1387</v>
      </c>
      <c r="D131" t="s">
        <v>2</v>
      </c>
      <c r="E131" t="s">
        <v>2040</v>
      </c>
    </row>
    <row r="132" spans="1:5" x14ac:dyDescent="0.2">
      <c r="A132" t="s">
        <v>9</v>
      </c>
      <c r="B132" t="s">
        <v>1530</v>
      </c>
      <c r="C132" t="s">
        <v>1224</v>
      </c>
      <c r="D132" t="s">
        <v>2</v>
      </c>
      <c r="E132" t="s">
        <v>2040</v>
      </c>
    </row>
    <row r="133" spans="1:5" x14ac:dyDescent="0.2">
      <c r="A133" t="s">
        <v>9</v>
      </c>
      <c r="B133" t="s">
        <v>1531</v>
      </c>
      <c r="C133" t="s">
        <v>1109</v>
      </c>
      <c r="D133" t="s">
        <v>2</v>
      </c>
      <c r="E133" t="s">
        <v>2040</v>
      </c>
    </row>
    <row r="134" spans="1:5" x14ac:dyDescent="0.2">
      <c r="A134" t="s">
        <v>9</v>
      </c>
      <c r="B134" t="s">
        <v>1531</v>
      </c>
      <c r="C134" t="s">
        <v>1532</v>
      </c>
      <c r="D134" t="s">
        <v>2</v>
      </c>
      <c r="E134" t="s">
        <v>2040</v>
      </c>
    </row>
    <row r="135" spans="1:5" x14ac:dyDescent="0.2">
      <c r="A135" t="s">
        <v>6</v>
      </c>
      <c r="B135" t="s">
        <v>1533</v>
      </c>
      <c r="C135" t="s">
        <v>1020</v>
      </c>
      <c r="D135" t="s">
        <v>1533</v>
      </c>
      <c r="E135" t="s">
        <v>2040</v>
      </c>
    </row>
    <row r="136" spans="1:5" x14ac:dyDescent="0.2">
      <c r="A136" t="s">
        <v>6</v>
      </c>
      <c r="B136" t="s">
        <v>1534</v>
      </c>
      <c r="C136" t="s">
        <v>1371</v>
      </c>
      <c r="D136" t="s">
        <v>1536</v>
      </c>
      <c r="E136" t="s">
        <v>2040</v>
      </c>
    </row>
    <row r="137" spans="1:5" x14ac:dyDescent="0.2">
      <c r="A137" t="s">
        <v>9</v>
      </c>
      <c r="B137" t="s">
        <v>1534</v>
      </c>
      <c r="C137" t="s">
        <v>1535</v>
      </c>
      <c r="D137" t="s">
        <v>2</v>
      </c>
      <c r="E137" t="s">
        <v>2040</v>
      </c>
    </row>
    <row r="138" spans="1:5" x14ac:dyDescent="0.2">
      <c r="A138" t="s">
        <v>9</v>
      </c>
      <c r="B138" t="s">
        <v>1536</v>
      </c>
      <c r="C138" t="s">
        <v>1084</v>
      </c>
      <c r="D138" t="s">
        <v>2</v>
      </c>
      <c r="E138" t="s">
        <v>2040</v>
      </c>
    </row>
    <row r="139" spans="1:5" x14ac:dyDescent="0.2">
      <c r="A139" t="s">
        <v>3</v>
      </c>
      <c r="B139" t="s">
        <v>1404</v>
      </c>
      <c r="C139" t="s">
        <v>1405</v>
      </c>
      <c r="D139" t="s">
        <v>2</v>
      </c>
      <c r="E139" t="s">
        <v>2040</v>
      </c>
    </row>
    <row r="140" spans="1:5" x14ac:dyDescent="0.2">
      <c r="A140" t="s">
        <v>6</v>
      </c>
      <c r="B140" t="s">
        <v>1407</v>
      </c>
      <c r="C140" t="s">
        <v>1214</v>
      </c>
      <c r="D140" t="s">
        <v>1407</v>
      </c>
      <c r="E140" t="s">
        <v>2040</v>
      </c>
    </row>
    <row r="141" spans="1:5" x14ac:dyDescent="0.2">
      <c r="A141" t="s">
        <v>6</v>
      </c>
      <c r="B141" t="s">
        <v>1407</v>
      </c>
      <c r="C141" t="s">
        <v>817</v>
      </c>
      <c r="D141" t="s">
        <v>1407</v>
      </c>
      <c r="E141" t="s">
        <v>2040</v>
      </c>
    </row>
    <row r="142" spans="1:5" x14ac:dyDescent="0.2">
      <c r="A142" t="s">
        <v>9</v>
      </c>
      <c r="B142" t="s">
        <v>1408</v>
      </c>
      <c r="C142" t="s">
        <v>1409</v>
      </c>
      <c r="D142" t="s">
        <v>2</v>
      </c>
      <c r="E142" t="s">
        <v>2040</v>
      </c>
    </row>
    <row r="143" spans="1:5" x14ac:dyDescent="0.2">
      <c r="A143" t="s">
        <v>9</v>
      </c>
      <c r="B143" t="s">
        <v>1408</v>
      </c>
      <c r="C143" t="s">
        <v>1411</v>
      </c>
      <c r="D143" t="s">
        <v>2</v>
      </c>
      <c r="E143" t="s">
        <v>2040</v>
      </c>
    </row>
    <row r="144" spans="1:5" x14ac:dyDescent="0.2">
      <c r="A144" t="s">
        <v>9</v>
      </c>
      <c r="B144" t="s">
        <v>1408</v>
      </c>
      <c r="C144" t="s">
        <v>1412</v>
      </c>
      <c r="D144" t="s">
        <v>2</v>
      </c>
      <c r="E144" t="s">
        <v>2040</v>
      </c>
    </row>
    <row r="145" spans="1:5" x14ac:dyDescent="0.2">
      <c r="A145" t="s">
        <v>3</v>
      </c>
      <c r="B145" t="s">
        <v>1408</v>
      </c>
      <c r="C145" t="s">
        <v>930</v>
      </c>
      <c r="D145" t="s">
        <v>2</v>
      </c>
      <c r="E145" t="s">
        <v>2040</v>
      </c>
    </row>
    <row r="146" spans="1:5" x14ac:dyDescent="0.2">
      <c r="A146" t="s">
        <v>3</v>
      </c>
      <c r="B146" t="s">
        <v>1408</v>
      </c>
      <c r="C146" t="s">
        <v>932</v>
      </c>
      <c r="D146" t="s">
        <v>2</v>
      </c>
      <c r="E146" t="s">
        <v>2040</v>
      </c>
    </row>
    <row r="147" spans="1:5" x14ac:dyDescent="0.2">
      <c r="A147" t="s">
        <v>6</v>
      </c>
      <c r="B147" t="s">
        <v>1413</v>
      </c>
      <c r="C147" t="s">
        <v>1287</v>
      </c>
      <c r="D147" t="s">
        <v>1413</v>
      </c>
      <c r="E147" t="s">
        <v>2040</v>
      </c>
    </row>
    <row r="148" spans="1:5" x14ac:dyDescent="0.2">
      <c r="A148" t="s">
        <v>6</v>
      </c>
      <c r="B148" t="s">
        <v>1347</v>
      </c>
      <c r="C148" t="s">
        <v>1349</v>
      </c>
      <c r="D148" t="s">
        <v>1347</v>
      </c>
      <c r="E148" t="s">
        <v>2040</v>
      </c>
    </row>
    <row r="149" spans="1:5" x14ac:dyDescent="0.2">
      <c r="A149" t="s">
        <v>6</v>
      </c>
      <c r="B149" t="s">
        <v>1347</v>
      </c>
      <c r="C149" t="s">
        <v>1351</v>
      </c>
      <c r="D149" t="s">
        <v>1347</v>
      </c>
      <c r="E149" t="s">
        <v>2040</v>
      </c>
    </row>
    <row r="150" spans="1:5" x14ac:dyDescent="0.2">
      <c r="A150" t="s">
        <v>6</v>
      </c>
      <c r="B150" t="s">
        <v>1347</v>
      </c>
      <c r="C150" t="s">
        <v>1352</v>
      </c>
      <c r="D150" t="s">
        <v>1347</v>
      </c>
      <c r="E150" t="s">
        <v>2040</v>
      </c>
    </row>
    <row r="151" spans="1:5" x14ac:dyDescent="0.2">
      <c r="A151" t="s">
        <v>6</v>
      </c>
      <c r="B151" t="s">
        <v>1353</v>
      </c>
      <c r="C151" t="s">
        <v>1354</v>
      </c>
      <c r="D151" t="s">
        <v>1353</v>
      </c>
      <c r="E151" t="s">
        <v>2040</v>
      </c>
    </row>
    <row r="152" spans="1:5" x14ac:dyDescent="0.2">
      <c r="A152" t="s">
        <v>9</v>
      </c>
      <c r="B152" t="s">
        <v>1355</v>
      </c>
      <c r="C152" t="s">
        <v>991</v>
      </c>
      <c r="D152" t="s">
        <v>2</v>
      </c>
      <c r="E152" t="s">
        <v>2040</v>
      </c>
    </row>
    <row r="153" spans="1:5" x14ac:dyDescent="0.2">
      <c r="A153" t="s">
        <v>9</v>
      </c>
      <c r="B153" t="s">
        <v>1355</v>
      </c>
      <c r="C153" t="s">
        <v>1066</v>
      </c>
      <c r="D153" t="s">
        <v>2</v>
      </c>
      <c r="E153" t="s">
        <v>2040</v>
      </c>
    </row>
    <row r="154" spans="1:5" x14ac:dyDescent="0.2">
      <c r="A154" t="s">
        <v>9</v>
      </c>
      <c r="B154" t="s">
        <v>1355</v>
      </c>
      <c r="C154" t="s">
        <v>1198</v>
      </c>
      <c r="D154" t="s">
        <v>2</v>
      </c>
      <c r="E154" t="s">
        <v>2040</v>
      </c>
    </row>
    <row r="155" spans="1:5" x14ac:dyDescent="0.2">
      <c r="A155" t="s">
        <v>9</v>
      </c>
      <c r="B155" t="s">
        <v>1355</v>
      </c>
      <c r="C155" t="s">
        <v>1137</v>
      </c>
      <c r="D155" t="s">
        <v>2</v>
      </c>
      <c r="E155" t="s">
        <v>2040</v>
      </c>
    </row>
    <row r="156" spans="1:5" x14ac:dyDescent="0.2">
      <c r="A156" t="s">
        <v>6</v>
      </c>
      <c r="B156" t="s">
        <v>1357</v>
      </c>
      <c r="C156" t="s">
        <v>1191</v>
      </c>
      <c r="D156" t="s">
        <v>1360</v>
      </c>
      <c r="E156" t="s">
        <v>2040</v>
      </c>
    </row>
    <row r="157" spans="1:5" x14ac:dyDescent="0.2">
      <c r="A157" t="s">
        <v>3</v>
      </c>
      <c r="B157" t="s">
        <v>1357</v>
      </c>
      <c r="C157" t="s">
        <v>1358</v>
      </c>
      <c r="D157" t="s">
        <v>2</v>
      </c>
      <c r="E157" t="s">
        <v>2040</v>
      </c>
    </row>
    <row r="158" spans="1:5" x14ac:dyDescent="0.2">
      <c r="A158" t="s">
        <v>6</v>
      </c>
      <c r="B158" t="s">
        <v>1357</v>
      </c>
      <c r="C158" t="s">
        <v>1359</v>
      </c>
      <c r="D158" t="s">
        <v>1357</v>
      </c>
      <c r="E158" t="s">
        <v>2040</v>
      </c>
    </row>
    <row r="159" spans="1:5" x14ac:dyDescent="0.2">
      <c r="A159" t="s">
        <v>6</v>
      </c>
      <c r="B159" t="s">
        <v>1357</v>
      </c>
      <c r="C159" t="s">
        <v>989</v>
      </c>
      <c r="D159" t="s">
        <v>1374</v>
      </c>
      <c r="E159" t="s">
        <v>2040</v>
      </c>
    </row>
    <row r="160" spans="1:5" x14ac:dyDescent="0.2">
      <c r="A160" t="s">
        <v>6</v>
      </c>
      <c r="B160" t="s">
        <v>1357</v>
      </c>
      <c r="C160" t="s">
        <v>1141</v>
      </c>
      <c r="D160" t="s">
        <v>1374</v>
      </c>
      <c r="E160" t="s">
        <v>2040</v>
      </c>
    </row>
    <row r="161" spans="1:5" x14ac:dyDescent="0.2">
      <c r="A161" t="s">
        <v>6</v>
      </c>
      <c r="B161" t="s">
        <v>1357</v>
      </c>
      <c r="C161" t="s">
        <v>1166</v>
      </c>
      <c r="D161" t="s">
        <v>1372</v>
      </c>
      <c r="E161" t="s">
        <v>2040</v>
      </c>
    </row>
    <row r="162" spans="1:5" x14ac:dyDescent="0.2">
      <c r="A162" t="s">
        <v>6</v>
      </c>
      <c r="B162" t="s">
        <v>1357</v>
      </c>
      <c r="C162" t="s">
        <v>1133</v>
      </c>
      <c r="D162" t="s">
        <v>1380</v>
      </c>
      <c r="E162" t="s">
        <v>2040</v>
      </c>
    </row>
    <row r="163" spans="1:5" x14ac:dyDescent="0.2">
      <c r="A163" t="s">
        <v>6</v>
      </c>
      <c r="B163" t="s">
        <v>1360</v>
      </c>
      <c r="C163" t="s">
        <v>994</v>
      </c>
      <c r="D163" t="s">
        <v>1360</v>
      </c>
      <c r="E163" t="s">
        <v>2040</v>
      </c>
    </row>
    <row r="164" spans="1:5" x14ac:dyDescent="0.2">
      <c r="A164" t="s">
        <v>9</v>
      </c>
      <c r="B164" t="s">
        <v>1362</v>
      </c>
      <c r="C164" t="s">
        <v>911</v>
      </c>
      <c r="D164" t="s">
        <v>2</v>
      </c>
      <c r="E164" t="s">
        <v>2040</v>
      </c>
    </row>
    <row r="165" spans="1:5" x14ac:dyDescent="0.2">
      <c r="A165" t="s">
        <v>9</v>
      </c>
      <c r="B165" t="s">
        <v>1362</v>
      </c>
      <c r="C165" t="s">
        <v>1014</v>
      </c>
      <c r="D165" t="s">
        <v>2</v>
      </c>
      <c r="E165" t="s">
        <v>2040</v>
      </c>
    </row>
    <row r="166" spans="1:5" x14ac:dyDescent="0.2">
      <c r="A166" t="s">
        <v>6</v>
      </c>
      <c r="B166" t="s">
        <v>1362</v>
      </c>
      <c r="C166" t="s">
        <v>1098</v>
      </c>
      <c r="D166" t="s">
        <v>1394</v>
      </c>
      <c r="E166" t="s">
        <v>2040</v>
      </c>
    </row>
    <row r="167" spans="1:5" x14ac:dyDescent="0.2">
      <c r="A167" t="s">
        <v>9</v>
      </c>
      <c r="B167" t="s">
        <v>1364</v>
      </c>
      <c r="C167" t="s">
        <v>1209</v>
      </c>
      <c r="D167" t="s">
        <v>2</v>
      </c>
      <c r="E167" t="s">
        <v>2040</v>
      </c>
    </row>
    <row r="168" spans="1:5" x14ac:dyDescent="0.2">
      <c r="A168" t="s">
        <v>9</v>
      </c>
      <c r="B168" t="s">
        <v>1366</v>
      </c>
      <c r="C168" t="s">
        <v>1060</v>
      </c>
      <c r="D168" t="s">
        <v>2</v>
      </c>
      <c r="E168" t="s">
        <v>2040</v>
      </c>
    </row>
    <row r="169" spans="1:5" x14ac:dyDescent="0.2">
      <c r="A169" t="s">
        <v>9</v>
      </c>
      <c r="B169" t="s">
        <v>1368</v>
      </c>
      <c r="C169" t="s">
        <v>1112</v>
      </c>
      <c r="D169" t="s">
        <v>2</v>
      </c>
      <c r="E169" t="s">
        <v>2040</v>
      </c>
    </row>
    <row r="170" spans="1:5" x14ac:dyDescent="0.2">
      <c r="A170" t="s">
        <v>9</v>
      </c>
      <c r="B170" t="s">
        <v>1368</v>
      </c>
      <c r="C170" t="s">
        <v>1034</v>
      </c>
      <c r="D170" t="s">
        <v>2</v>
      </c>
      <c r="E170" t="s">
        <v>2040</v>
      </c>
    </row>
    <row r="171" spans="1:5" x14ac:dyDescent="0.2">
      <c r="A171" t="s">
        <v>6</v>
      </c>
      <c r="B171" t="s">
        <v>1369</v>
      </c>
      <c r="C171" t="s">
        <v>1025</v>
      </c>
      <c r="D171" t="s">
        <v>1369</v>
      </c>
      <c r="E171" t="s">
        <v>2040</v>
      </c>
    </row>
    <row r="172" spans="1:5" x14ac:dyDescent="0.2">
      <c r="A172" t="s">
        <v>6</v>
      </c>
      <c r="B172" t="s">
        <v>1370</v>
      </c>
      <c r="C172" t="s">
        <v>1143</v>
      </c>
      <c r="D172" t="s">
        <v>1370</v>
      </c>
      <c r="E172" t="s">
        <v>2040</v>
      </c>
    </row>
    <row r="173" spans="1:5" x14ac:dyDescent="0.2">
      <c r="A173" t="s">
        <v>9</v>
      </c>
      <c r="B173" t="s">
        <v>1370</v>
      </c>
      <c r="C173" t="s">
        <v>836</v>
      </c>
      <c r="D173" t="s">
        <v>2</v>
      </c>
      <c r="E173" t="s">
        <v>2040</v>
      </c>
    </row>
    <row r="174" spans="1:5" x14ac:dyDescent="0.2">
      <c r="A174" t="s">
        <v>6</v>
      </c>
      <c r="B174" t="s">
        <v>1372</v>
      </c>
      <c r="C174" t="s">
        <v>1186</v>
      </c>
      <c r="D174" t="s">
        <v>1372</v>
      </c>
      <c r="E174" t="s">
        <v>2040</v>
      </c>
    </row>
    <row r="175" spans="1:5" x14ac:dyDescent="0.2">
      <c r="A175" t="s">
        <v>6</v>
      </c>
      <c r="B175" t="s">
        <v>1373</v>
      </c>
      <c r="C175" t="s">
        <v>1148</v>
      </c>
      <c r="D175" t="s">
        <v>1373</v>
      </c>
      <c r="E175" t="s">
        <v>2040</v>
      </c>
    </row>
    <row r="176" spans="1:5" x14ac:dyDescent="0.2">
      <c r="A176" t="s">
        <v>3</v>
      </c>
      <c r="B176" t="s">
        <v>1374</v>
      </c>
      <c r="C176" t="s">
        <v>1376</v>
      </c>
      <c r="D176" t="s">
        <v>2</v>
      </c>
      <c r="E176" t="s">
        <v>2040</v>
      </c>
    </row>
    <row r="177" spans="1:5" x14ac:dyDescent="0.2">
      <c r="A177" t="s">
        <v>6</v>
      </c>
      <c r="B177" t="s">
        <v>1377</v>
      </c>
      <c r="C177" t="s">
        <v>1114</v>
      </c>
      <c r="D177" t="s">
        <v>1538</v>
      </c>
      <c r="E177" t="s">
        <v>2040</v>
      </c>
    </row>
    <row r="178" spans="1:5" x14ac:dyDescent="0.2">
      <c r="A178" t="s">
        <v>6</v>
      </c>
      <c r="B178" t="s">
        <v>1378</v>
      </c>
      <c r="C178" t="s">
        <v>1211</v>
      </c>
      <c r="D178" t="s">
        <v>1378</v>
      </c>
      <c r="E178" t="s">
        <v>2040</v>
      </c>
    </row>
    <row r="179" spans="1:5" x14ac:dyDescent="0.2">
      <c r="A179" t="s">
        <v>9</v>
      </c>
      <c r="B179" t="s">
        <v>1378</v>
      </c>
      <c r="C179" t="s">
        <v>1379</v>
      </c>
      <c r="D179" t="s">
        <v>2</v>
      </c>
      <c r="E179" t="s">
        <v>2040</v>
      </c>
    </row>
    <row r="180" spans="1:5" x14ac:dyDescent="0.2">
      <c r="A180" t="s">
        <v>6</v>
      </c>
      <c r="B180" t="s">
        <v>1380</v>
      </c>
      <c r="C180" t="s">
        <v>839</v>
      </c>
      <c r="D180" t="s">
        <v>1380</v>
      </c>
      <c r="E180" t="s">
        <v>2040</v>
      </c>
    </row>
    <row r="181" spans="1:5" x14ac:dyDescent="0.2">
      <c r="A181" t="s">
        <v>6</v>
      </c>
      <c r="B181" t="s">
        <v>1384</v>
      </c>
      <c r="C181" t="s">
        <v>1135</v>
      </c>
      <c r="D181" t="s">
        <v>1384</v>
      </c>
      <c r="E181" t="s">
        <v>2040</v>
      </c>
    </row>
    <row r="182" spans="1:5" x14ac:dyDescent="0.2">
      <c r="A182" t="s">
        <v>6</v>
      </c>
      <c r="B182" t="s">
        <v>1388</v>
      </c>
      <c r="C182" t="s">
        <v>970</v>
      </c>
      <c r="D182" t="s">
        <v>1388</v>
      </c>
      <c r="E182" t="s">
        <v>2040</v>
      </c>
    </row>
    <row r="183" spans="1:5" x14ac:dyDescent="0.2">
      <c r="A183" t="s">
        <v>6</v>
      </c>
      <c r="B183" t="s">
        <v>1388</v>
      </c>
      <c r="C183" t="s">
        <v>1004</v>
      </c>
      <c r="D183" t="s">
        <v>1388</v>
      </c>
      <c r="E183" t="s">
        <v>2040</v>
      </c>
    </row>
    <row r="184" spans="1:5" x14ac:dyDescent="0.2">
      <c r="A184" t="s">
        <v>3</v>
      </c>
      <c r="B184" t="s">
        <v>1389</v>
      </c>
      <c r="C184" t="s">
        <v>1390</v>
      </c>
      <c r="D184" t="s">
        <v>2</v>
      </c>
      <c r="E184" t="s">
        <v>2040</v>
      </c>
    </row>
    <row r="185" spans="1:5" x14ac:dyDescent="0.2">
      <c r="A185" t="s">
        <v>9</v>
      </c>
      <c r="B185" t="s">
        <v>1389</v>
      </c>
      <c r="C185" t="s">
        <v>1391</v>
      </c>
      <c r="D185" t="s">
        <v>2</v>
      </c>
      <c r="E185" t="s">
        <v>2040</v>
      </c>
    </row>
    <row r="186" spans="1:5" x14ac:dyDescent="0.2">
      <c r="A186" t="s">
        <v>6</v>
      </c>
      <c r="B186" t="s">
        <v>1392</v>
      </c>
      <c r="C186" t="s">
        <v>1393</v>
      </c>
      <c r="D186" t="s">
        <v>1392</v>
      </c>
      <c r="E186" t="s">
        <v>2040</v>
      </c>
    </row>
    <row r="187" spans="1:5" x14ac:dyDescent="0.2">
      <c r="A187" t="s">
        <v>11</v>
      </c>
      <c r="B187" t="s">
        <v>1392</v>
      </c>
      <c r="C187" t="s">
        <v>1201</v>
      </c>
      <c r="D187" t="s">
        <v>2</v>
      </c>
      <c r="E187" t="s">
        <v>2040</v>
      </c>
    </row>
    <row r="188" spans="1:5" x14ac:dyDescent="0.2">
      <c r="A188" t="s">
        <v>3</v>
      </c>
      <c r="B188" t="s">
        <v>1396</v>
      </c>
      <c r="C188" t="s">
        <v>1298</v>
      </c>
      <c r="D188" t="s">
        <v>2</v>
      </c>
      <c r="E188" t="s">
        <v>2040</v>
      </c>
    </row>
    <row r="189" spans="1:5" x14ac:dyDescent="0.2">
      <c r="A189" t="s">
        <v>9</v>
      </c>
      <c r="B189" t="s">
        <v>1397</v>
      </c>
      <c r="C189" t="s">
        <v>880</v>
      </c>
      <c r="D189" t="s">
        <v>2</v>
      </c>
      <c r="E189" t="s">
        <v>2040</v>
      </c>
    </row>
    <row r="190" spans="1:5" x14ac:dyDescent="0.2">
      <c r="A190" t="s">
        <v>9</v>
      </c>
      <c r="B190" t="s">
        <v>1397</v>
      </c>
      <c r="C190" t="s">
        <v>1399</v>
      </c>
      <c r="D190" t="s">
        <v>2</v>
      </c>
      <c r="E190" t="s">
        <v>2040</v>
      </c>
    </row>
    <row r="191" spans="1:5" x14ac:dyDescent="0.2">
      <c r="A191" t="s">
        <v>9</v>
      </c>
      <c r="B191" t="s">
        <v>1400</v>
      </c>
      <c r="C191" t="s">
        <v>1205</v>
      </c>
      <c r="D191" t="s">
        <v>1539</v>
      </c>
      <c r="E191" t="s">
        <v>2040</v>
      </c>
    </row>
    <row r="192" spans="1:5" x14ac:dyDescent="0.2">
      <c r="A192" t="s">
        <v>9</v>
      </c>
      <c r="B192" t="s">
        <v>1400</v>
      </c>
      <c r="C192" t="s">
        <v>1119</v>
      </c>
      <c r="D192" t="s">
        <v>2</v>
      </c>
      <c r="E192" t="s">
        <v>2040</v>
      </c>
    </row>
    <row r="193" spans="1:5" x14ac:dyDescent="0.2">
      <c r="A193" t="s">
        <v>9</v>
      </c>
      <c r="B193" t="s">
        <v>1402</v>
      </c>
      <c r="C193" t="s">
        <v>1285</v>
      </c>
      <c r="D193" t="s">
        <v>2</v>
      </c>
      <c r="E193" t="s">
        <v>2040</v>
      </c>
    </row>
    <row r="194" spans="1:5" x14ac:dyDescent="0.2">
      <c r="A194" t="s">
        <v>9</v>
      </c>
      <c r="B194" t="s">
        <v>1402</v>
      </c>
      <c r="C194" t="s">
        <v>882</v>
      </c>
      <c r="D194" t="s">
        <v>2</v>
      </c>
      <c r="E194" t="s">
        <v>2040</v>
      </c>
    </row>
    <row r="195" spans="1:5" x14ac:dyDescent="0.2">
      <c r="A195" t="s">
        <v>11</v>
      </c>
      <c r="B195" t="s">
        <v>1402</v>
      </c>
      <c r="C195" t="s">
        <v>1403</v>
      </c>
      <c r="D195" t="s">
        <v>2</v>
      </c>
      <c r="E195" t="s">
        <v>2040</v>
      </c>
    </row>
    <row r="196" spans="1:5" x14ac:dyDescent="0.2">
      <c r="A196" t="s">
        <v>6</v>
      </c>
      <c r="B196" t="s">
        <v>965</v>
      </c>
      <c r="C196" t="s">
        <v>1277</v>
      </c>
      <c r="D196" t="s">
        <v>967</v>
      </c>
      <c r="E196" t="s">
        <v>2040</v>
      </c>
    </row>
    <row r="197" spans="1:5" x14ac:dyDescent="0.2">
      <c r="A197" t="s">
        <v>6</v>
      </c>
      <c r="B197" t="s">
        <v>965</v>
      </c>
      <c r="C197" t="s">
        <v>1078</v>
      </c>
      <c r="D197" t="s">
        <v>967</v>
      </c>
      <c r="E197" t="s">
        <v>2040</v>
      </c>
    </row>
    <row r="198" spans="1:5" x14ac:dyDescent="0.2">
      <c r="A198" t="s">
        <v>6</v>
      </c>
      <c r="B198" t="s">
        <v>965</v>
      </c>
      <c r="C198" t="s">
        <v>825</v>
      </c>
      <c r="D198" t="s">
        <v>967</v>
      </c>
      <c r="E198" t="s">
        <v>2040</v>
      </c>
    </row>
    <row r="199" spans="1:5" x14ac:dyDescent="0.2">
      <c r="A199" t="s">
        <v>6</v>
      </c>
      <c r="B199" t="s">
        <v>965</v>
      </c>
      <c r="C199" t="s">
        <v>1055</v>
      </c>
      <c r="D199" t="s">
        <v>967</v>
      </c>
      <c r="E199" t="s">
        <v>2040</v>
      </c>
    </row>
    <row r="200" spans="1:5" x14ac:dyDescent="0.2">
      <c r="A200" t="s">
        <v>9</v>
      </c>
      <c r="B200" t="s">
        <v>967</v>
      </c>
      <c r="C200" t="s">
        <v>968</v>
      </c>
      <c r="D200" t="s">
        <v>2</v>
      </c>
      <c r="E200" t="s">
        <v>2040</v>
      </c>
    </row>
    <row r="201" spans="1:5" x14ac:dyDescent="0.2">
      <c r="A201" t="s">
        <v>9</v>
      </c>
      <c r="B201" t="s">
        <v>967</v>
      </c>
      <c r="C201" t="s">
        <v>969</v>
      </c>
      <c r="D201" t="s">
        <v>2</v>
      </c>
      <c r="E201" t="s">
        <v>2040</v>
      </c>
    </row>
    <row r="202" spans="1:5" x14ac:dyDescent="0.2">
      <c r="A202" t="s">
        <v>6</v>
      </c>
      <c r="B202" t="s">
        <v>978</v>
      </c>
      <c r="C202" t="s">
        <v>979</v>
      </c>
      <c r="D202" t="s">
        <v>978</v>
      </c>
      <c r="E202" t="s">
        <v>2040</v>
      </c>
    </row>
    <row r="203" spans="1:5" x14ac:dyDescent="0.2">
      <c r="A203" t="s">
        <v>9</v>
      </c>
      <c r="B203" t="s">
        <v>981</v>
      </c>
      <c r="C203" t="s">
        <v>983</v>
      </c>
      <c r="D203" t="s">
        <v>2</v>
      </c>
      <c r="E203" t="s">
        <v>2040</v>
      </c>
    </row>
    <row r="204" spans="1:5" x14ac:dyDescent="0.2">
      <c r="A204" t="s">
        <v>6</v>
      </c>
      <c r="B204" t="s">
        <v>984</v>
      </c>
      <c r="C204" t="s">
        <v>985</v>
      </c>
      <c r="D204" t="s">
        <v>984</v>
      </c>
      <c r="E204" t="s">
        <v>2040</v>
      </c>
    </row>
    <row r="205" spans="1:5" x14ac:dyDescent="0.2">
      <c r="A205" t="s">
        <v>6</v>
      </c>
      <c r="B205" t="s">
        <v>984</v>
      </c>
      <c r="C205" t="s">
        <v>986</v>
      </c>
      <c r="D205" t="s">
        <v>984</v>
      </c>
      <c r="E205" t="s">
        <v>2040</v>
      </c>
    </row>
    <row r="206" spans="1:5" x14ac:dyDescent="0.2">
      <c r="A206" t="s">
        <v>3</v>
      </c>
      <c r="B206" t="s">
        <v>984</v>
      </c>
      <c r="C206" t="s">
        <v>987</v>
      </c>
      <c r="D206" t="s">
        <v>2</v>
      </c>
      <c r="E206" t="s">
        <v>2040</v>
      </c>
    </row>
    <row r="207" spans="1:5" x14ac:dyDescent="0.2">
      <c r="A207" t="s">
        <v>3</v>
      </c>
      <c r="B207" t="s">
        <v>984</v>
      </c>
      <c r="C207" t="s">
        <v>988</v>
      </c>
      <c r="D207" t="s">
        <v>2</v>
      </c>
      <c r="E207" t="s">
        <v>2040</v>
      </c>
    </row>
    <row r="208" spans="1:5" x14ac:dyDescent="0.2">
      <c r="A208" t="s">
        <v>3</v>
      </c>
      <c r="B208" t="s">
        <v>984</v>
      </c>
      <c r="C208" t="s">
        <v>990</v>
      </c>
      <c r="D208" t="s">
        <v>2</v>
      </c>
      <c r="E208" t="s">
        <v>2040</v>
      </c>
    </row>
    <row r="209" spans="1:5" x14ac:dyDescent="0.2">
      <c r="A209" t="s">
        <v>11</v>
      </c>
      <c r="B209" t="s">
        <v>992</v>
      </c>
      <c r="C209" t="s">
        <v>993</v>
      </c>
      <c r="D209" t="s">
        <v>2</v>
      </c>
      <c r="E209" t="s">
        <v>2040</v>
      </c>
    </row>
    <row r="210" spans="1:5" x14ac:dyDescent="0.2">
      <c r="A210" t="s">
        <v>9</v>
      </c>
      <c r="B210" t="s">
        <v>996</v>
      </c>
      <c r="C210" t="s">
        <v>997</v>
      </c>
      <c r="D210" t="s">
        <v>2</v>
      </c>
      <c r="E210" t="s">
        <v>2040</v>
      </c>
    </row>
    <row r="211" spans="1:5" x14ac:dyDescent="0.2">
      <c r="A211" t="s">
        <v>6</v>
      </c>
      <c r="B211" t="s">
        <v>996</v>
      </c>
      <c r="C211" t="s">
        <v>998</v>
      </c>
      <c r="D211" t="s">
        <v>1006</v>
      </c>
      <c r="E211" t="s">
        <v>2040</v>
      </c>
    </row>
    <row r="212" spans="1:5" x14ac:dyDescent="0.2">
      <c r="A212" t="s">
        <v>9</v>
      </c>
      <c r="B212" t="s">
        <v>996</v>
      </c>
      <c r="C212" t="s">
        <v>999</v>
      </c>
      <c r="D212" t="s">
        <v>2</v>
      </c>
      <c r="E212" t="s">
        <v>2040</v>
      </c>
    </row>
    <row r="213" spans="1:5" x14ac:dyDescent="0.2">
      <c r="A213" t="s">
        <v>6</v>
      </c>
      <c r="B213" t="s">
        <v>996</v>
      </c>
      <c r="C213" t="s">
        <v>1001</v>
      </c>
      <c r="D213" t="s">
        <v>1006</v>
      </c>
      <c r="E213" t="s">
        <v>2040</v>
      </c>
    </row>
    <row r="214" spans="1:5" x14ac:dyDescent="0.2">
      <c r="A214" t="s">
        <v>9</v>
      </c>
      <c r="B214" t="s">
        <v>1008</v>
      </c>
      <c r="C214" t="s">
        <v>1010</v>
      </c>
      <c r="D214" t="s">
        <v>2</v>
      </c>
      <c r="E214" t="s">
        <v>2040</v>
      </c>
    </row>
    <row r="215" spans="1:5" x14ac:dyDescent="0.2">
      <c r="A215" t="s">
        <v>11</v>
      </c>
      <c r="B215" t="s">
        <v>1013</v>
      </c>
      <c r="C215" t="s">
        <v>1016</v>
      </c>
      <c r="D215" t="s">
        <v>2</v>
      </c>
      <c r="E215" t="s">
        <v>2040</v>
      </c>
    </row>
    <row r="216" spans="1:5" x14ac:dyDescent="0.2">
      <c r="A216" t="s">
        <v>9</v>
      </c>
      <c r="B216" t="s">
        <v>1013</v>
      </c>
      <c r="C216" t="s">
        <v>1017</v>
      </c>
      <c r="D216" t="s">
        <v>2</v>
      </c>
      <c r="E216" t="s">
        <v>2040</v>
      </c>
    </row>
    <row r="217" spans="1:5" x14ac:dyDescent="0.2">
      <c r="A217" t="s">
        <v>6</v>
      </c>
      <c r="B217" t="s">
        <v>1024</v>
      </c>
      <c r="C217" t="s">
        <v>1026</v>
      </c>
      <c r="D217" t="s">
        <v>1024</v>
      </c>
      <c r="E217" t="s">
        <v>2040</v>
      </c>
    </row>
    <row r="218" spans="1:5" x14ac:dyDescent="0.2">
      <c r="A218" t="s">
        <v>6</v>
      </c>
      <c r="B218" t="s">
        <v>1024</v>
      </c>
      <c r="C218" t="s">
        <v>1027</v>
      </c>
      <c r="D218" t="s">
        <v>1028</v>
      </c>
      <c r="E218" t="s">
        <v>2040</v>
      </c>
    </row>
    <row r="219" spans="1:5" x14ac:dyDescent="0.2">
      <c r="A219" t="s">
        <v>6</v>
      </c>
      <c r="B219" t="s">
        <v>1028</v>
      </c>
      <c r="C219" t="s">
        <v>1029</v>
      </c>
      <c r="D219" t="s">
        <v>1028</v>
      </c>
      <c r="E219" t="s">
        <v>2040</v>
      </c>
    </row>
    <row r="220" spans="1:5" x14ac:dyDescent="0.2">
      <c r="A220" t="s">
        <v>6</v>
      </c>
      <c r="B220" t="s">
        <v>1028</v>
      </c>
      <c r="C220" t="s">
        <v>1031</v>
      </c>
      <c r="D220" t="s">
        <v>1028</v>
      </c>
      <c r="E220" t="s">
        <v>2040</v>
      </c>
    </row>
    <row r="221" spans="1:5" x14ac:dyDescent="0.2">
      <c r="A221" t="s">
        <v>9</v>
      </c>
      <c r="B221" t="s">
        <v>1033</v>
      </c>
      <c r="C221" t="s">
        <v>819</v>
      </c>
      <c r="D221" t="s">
        <v>2</v>
      </c>
      <c r="E221" t="s">
        <v>2040</v>
      </c>
    </row>
    <row r="222" spans="1:5" x14ac:dyDescent="0.2">
      <c r="A222" t="s">
        <v>6</v>
      </c>
      <c r="B222" t="s">
        <v>1033</v>
      </c>
      <c r="C222" t="s">
        <v>1035</v>
      </c>
      <c r="D222" t="s">
        <v>1033</v>
      </c>
      <c r="E222" t="s">
        <v>2040</v>
      </c>
    </row>
    <row r="223" spans="1:5" x14ac:dyDescent="0.2">
      <c r="A223" t="s">
        <v>6</v>
      </c>
      <c r="B223" t="s">
        <v>1033</v>
      </c>
      <c r="C223" t="s">
        <v>1037</v>
      </c>
      <c r="D223" t="s">
        <v>1033</v>
      </c>
      <c r="E223" t="s">
        <v>2040</v>
      </c>
    </row>
    <row r="224" spans="1:5" x14ac:dyDescent="0.2">
      <c r="A224" t="s">
        <v>6</v>
      </c>
      <c r="B224" t="s">
        <v>1033</v>
      </c>
      <c r="C224" t="s">
        <v>1038</v>
      </c>
      <c r="D224" t="s">
        <v>1039</v>
      </c>
      <c r="E224" t="s">
        <v>2040</v>
      </c>
    </row>
    <row r="225" spans="1:5" x14ac:dyDescent="0.2">
      <c r="A225" t="s">
        <v>9</v>
      </c>
      <c r="B225" t="s">
        <v>1039</v>
      </c>
      <c r="C225" t="s">
        <v>1041</v>
      </c>
      <c r="D225" t="s">
        <v>2</v>
      </c>
      <c r="E225" t="s">
        <v>2040</v>
      </c>
    </row>
    <row r="226" spans="1:5" x14ac:dyDescent="0.2">
      <c r="A226" t="s">
        <v>6</v>
      </c>
      <c r="B226" t="s">
        <v>1039</v>
      </c>
      <c r="C226" t="s">
        <v>1042</v>
      </c>
      <c r="D226" t="s">
        <v>1039</v>
      </c>
      <c r="E226" t="s">
        <v>2040</v>
      </c>
    </row>
    <row r="227" spans="1:5" x14ac:dyDescent="0.2">
      <c r="A227" t="s">
        <v>3</v>
      </c>
      <c r="B227" t="s">
        <v>1043</v>
      </c>
      <c r="C227" t="s">
        <v>901</v>
      </c>
      <c r="D227" t="s">
        <v>2</v>
      </c>
      <c r="E227" t="s">
        <v>2040</v>
      </c>
    </row>
    <row r="228" spans="1:5" x14ac:dyDescent="0.2">
      <c r="A228" t="s">
        <v>6</v>
      </c>
      <c r="B228" t="s">
        <v>1043</v>
      </c>
      <c r="C228" t="s">
        <v>1044</v>
      </c>
      <c r="D228" t="s">
        <v>1053</v>
      </c>
      <c r="E228" t="s">
        <v>2040</v>
      </c>
    </row>
    <row r="229" spans="1:5" x14ac:dyDescent="0.2">
      <c r="A229" t="s">
        <v>6</v>
      </c>
      <c r="B229" t="s">
        <v>1045</v>
      </c>
      <c r="C229" t="s">
        <v>1046</v>
      </c>
      <c r="D229" t="s">
        <v>1056</v>
      </c>
      <c r="E229" t="s">
        <v>2040</v>
      </c>
    </row>
    <row r="230" spans="1:5" x14ac:dyDescent="0.2">
      <c r="A230" t="s">
        <v>6</v>
      </c>
      <c r="B230" t="s">
        <v>1047</v>
      </c>
      <c r="C230" t="s">
        <v>1050</v>
      </c>
      <c r="D230" t="s">
        <v>1047</v>
      </c>
      <c r="E230" t="s">
        <v>2040</v>
      </c>
    </row>
    <row r="231" spans="1:5" x14ac:dyDescent="0.2">
      <c r="A231" t="s">
        <v>6</v>
      </c>
      <c r="B231" t="s">
        <v>1047</v>
      </c>
      <c r="C231" t="s">
        <v>1051</v>
      </c>
      <c r="D231" t="s">
        <v>1543</v>
      </c>
      <c r="E231" t="s">
        <v>2040</v>
      </c>
    </row>
    <row r="232" spans="1:5" x14ac:dyDescent="0.2">
      <c r="A232" t="s">
        <v>6</v>
      </c>
      <c r="B232" t="s">
        <v>1047</v>
      </c>
      <c r="C232" t="s">
        <v>1052</v>
      </c>
      <c r="D232" t="s">
        <v>1063</v>
      </c>
      <c r="E232" t="s">
        <v>2040</v>
      </c>
    </row>
    <row r="233" spans="1:5" x14ac:dyDescent="0.2">
      <c r="A233" t="s">
        <v>3</v>
      </c>
      <c r="B233" t="s">
        <v>1056</v>
      </c>
      <c r="C233" t="s">
        <v>1061</v>
      </c>
      <c r="D233" t="s">
        <v>2</v>
      </c>
      <c r="E233" t="s">
        <v>2040</v>
      </c>
    </row>
    <row r="234" spans="1:5" x14ac:dyDescent="0.2">
      <c r="A234" t="s">
        <v>6</v>
      </c>
      <c r="B234" t="s">
        <v>1056</v>
      </c>
      <c r="C234" t="s">
        <v>1062</v>
      </c>
      <c r="D234" t="s">
        <v>1543</v>
      </c>
      <c r="E234" t="s">
        <v>2040</v>
      </c>
    </row>
    <row r="235" spans="1:5" x14ac:dyDescent="0.2">
      <c r="A235" t="s">
        <v>11</v>
      </c>
      <c r="B235" t="s">
        <v>1067</v>
      </c>
      <c r="C235" t="s">
        <v>1068</v>
      </c>
      <c r="D235" t="s">
        <v>2</v>
      </c>
      <c r="E235" t="s">
        <v>2040</v>
      </c>
    </row>
    <row r="236" spans="1:5" x14ac:dyDescent="0.2">
      <c r="A236" t="s">
        <v>9</v>
      </c>
      <c r="B236" t="s">
        <v>1070</v>
      </c>
      <c r="C236" t="s">
        <v>1071</v>
      </c>
      <c r="D236" t="s">
        <v>2</v>
      </c>
      <c r="E236" t="s">
        <v>2040</v>
      </c>
    </row>
    <row r="237" spans="1:5" x14ac:dyDescent="0.2">
      <c r="A237" t="s">
        <v>6</v>
      </c>
      <c r="B237" t="s">
        <v>1070</v>
      </c>
      <c r="C237" t="s">
        <v>1072</v>
      </c>
      <c r="D237" t="s">
        <v>1070</v>
      </c>
      <c r="E237" t="s">
        <v>2040</v>
      </c>
    </row>
    <row r="238" spans="1:5" x14ac:dyDescent="0.2">
      <c r="A238" t="s">
        <v>9</v>
      </c>
      <c r="B238" t="s">
        <v>1073</v>
      </c>
      <c r="C238" t="s">
        <v>1074</v>
      </c>
      <c r="D238" t="s">
        <v>2</v>
      </c>
      <c r="E238" t="s">
        <v>2040</v>
      </c>
    </row>
    <row r="239" spans="1:5" x14ac:dyDescent="0.2">
      <c r="A239" t="s">
        <v>9</v>
      </c>
      <c r="B239" t="s">
        <v>1075</v>
      </c>
      <c r="C239" t="s">
        <v>1076</v>
      </c>
      <c r="D239" t="s">
        <v>2</v>
      </c>
      <c r="E239" t="s">
        <v>2040</v>
      </c>
    </row>
    <row r="240" spans="1:5" x14ac:dyDescent="0.2">
      <c r="A240" t="s">
        <v>9</v>
      </c>
      <c r="B240" t="s">
        <v>1075</v>
      </c>
      <c r="C240" t="s">
        <v>1077</v>
      </c>
      <c r="D240" t="s">
        <v>2</v>
      </c>
      <c r="E240" t="s">
        <v>2040</v>
      </c>
    </row>
    <row r="241" spans="1:5" x14ac:dyDescent="0.2">
      <c r="A241" t="s">
        <v>6</v>
      </c>
      <c r="B241" t="s">
        <v>1079</v>
      </c>
      <c r="C241" t="s">
        <v>1080</v>
      </c>
      <c r="D241" t="s">
        <v>1079</v>
      </c>
      <c r="E241" t="s">
        <v>2040</v>
      </c>
    </row>
    <row r="242" spans="1:5" x14ac:dyDescent="0.2">
      <c r="A242" t="s">
        <v>6</v>
      </c>
      <c r="B242" t="s">
        <v>1082</v>
      </c>
      <c r="C242" t="s">
        <v>1083</v>
      </c>
      <c r="D242" t="s">
        <v>1082</v>
      </c>
      <c r="E242" t="s">
        <v>2040</v>
      </c>
    </row>
    <row r="243" spans="1:5" x14ac:dyDescent="0.2">
      <c r="A243" t="s">
        <v>6</v>
      </c>
      <c r="B243" t="s">
        <v>1082</v>
      </c>
      <c r="C243" t="s">
        <v>1085</v>
      </c>
      <c r="D243" t="s">
        <v>1082</v>
      </c>
      <c r="E243" t="s">
        <v>2040</v>
      </c>
    </row>
    <row r="244" spans="1:5" x14ac:dyDescent="0.2">
      <c r="A244" t="s">
        <v>6</v>
      </c>
      <c r="B244" t="s">
        <v>1082</v>
      </c>
      <c r="C244" t="s">
        <v>1087</v>
      </c>
      <c r="D244" t="s">
        <v>1089</v>
      </c>
      <c r="E244" t="s">
        <v>2040</v>
      </c>
    </row>
    <row r="245" spans="1:5" x14ac:dyDescent="0.2">
      <c r="A245" t="s">
        <v>6</v>
      </c>
      <c r="B245" t="s">
        <v>1082</v>
      </c>
      <c r="C245" t="s">
        <v>1088</v>
      </c>
      <c r="D245" t="s">
        <v>1544</v>
      </c>
      <c r="E245" t="s">
        <v>2040</v>
      </c>
    </row>
    <row r="246" spans="1:5" x14ac:dyDescent="0.2">
      <c r="A246" t="s">
        <v>6</v>
      </c>
      <c r="B246" t="s">
        <v>1096</v>
      </c>
      <c r="C246" t="s">
        <v>1097</v>
      </c>
      <c r="D246" t="s">
        <v>1096</v>
      </c>
      <c r="E246" t="s">
        <v>2040</v>
      </c>
    </row>
    <row r="247" spans="1:5" x14ac:dyDescent="0.2">
      <c r="A247" t="s">
        <v>6</v>
      </c>
      <c r="B247" t="s">
        <v>1099</v>
      </c>
      <c r="C247" t="s">
        <v>1101</v>
      </c>
      <c r="D247" t="s">
        <v>1099</v>
      </c>
      <c r="E247" t="s">
        <v>2040</v>
      </c>
    </row>
    <row r="248" spans="1:5" x14ac:dyDescent="0.2">
      <c r="A248" t="s">
        <v>11</v>
      </c>
      <c r="B248" t="s">
        <v>1102</v>
      </c>
      <c r="C248" t="s">
        <v>1103</v>
      </c>
      <c r="D248" t="s">
        <v>2</v>
      </c>
      <c r="E248" t="s">
        <v>2040</v>
      </c>
    </row>
    <row r="249" spans="1:5" x14ac:dyDescent="0.2">
      <c r="A249" t="s">
        <v>9</v>
      </c>
      <c r="B249" t="s">
        <v>1104</v>
      </c>
      <c r="C249" t="s">
        <v>1110</v>
      </c>
      <c r="D249" t="s">
        <v>2</v>
      </c>
      <c r="E249" t="s">
        <v>2040</v>
      </c>
    </row>
    <row r="250" spans="1:5" x14ac:dyDescent="0.2">
      <c r="A250" t="s">
        <v>11</v>
      </c>
      <c r="B250" t="s">
        <v>1115</v>
      </c>
      <c r="C250" t="s">
        <v>1116</v>
      </c>
      <c r="D250" t="s">
        <v>2</v>
      </c>
      <c r="E250" t="s">
        <v>2040</v>
      </c>
    </row>
    <row r="251" spans="1:5" x14ac:dyDescent="0.2">
      <c r="A251" t="s">
        <v>9</v>
      </c>
      <c r="B251" t="s">
        <v>1118</v>
      </c>
      <c r="C251" t="s">
        <v>1121</v>
      </c>
      <c r="D251" t="s">
        <v>2</v>
      </c>
      <c r="E251" t="s">
        <v>2040</v>
      </c>
    </row>
    <row r="252" spans="1:5" x14ac:dyDescent="0.2">
      <c r="A252" t="s">
        <v>9</v>
      </c>
      <c r="B252" t="s">
        <v>1124</v>
      </c>
      <c r="C252" t="s">
        <v>1125</v>
      </c>
      <c r="D252" t="s">
        <v>2</v>
      </c>
      <c r="E252" t="s">
        <v>2040</v>
      </c>
    </row>
    <row r="253" spans="1:5" x14ac:dyDescent="0.2">
      <c r="A253" t="s">
        <v>3</v>
      </c>
      <c r="B253" t="s">
        <v>1140</v>
      </c>
      <c r="C253" t="s">
        <v>726</v>
      </c>
      <c r="D253" t="s">
        <v>2</v>
      </c>
      <c r="E253" t="s">
        <v>2040</v>
      </c>
    </row>
    <row r="254" spans="1:5" x14ac:dyDescent="0.2">
      <c r="A254" t="s">
        <v>9</v>
      </c>
      <c r="B254" t="s">
        <v>1149</v>
      </c>
      <c r="C254" t="s">
        <v>1151</v>
      </c>
      <c r="D254" t="s">
        <v>2</v>
      </c>
      <c r="E254" t="s">
        <v>2040</v>
      </c>
    </row>
    <row r="255" spans="1:5" x14ac:dyDescent="0.2">
      <c r="A255" t="s">
        <v>3</v>
      </c>
      <c r="B255" t="s">
        <v>1175</v>
      </c>
      <c r="C255" t="s">
        <v>1177</v>
      </c>
      <c r="D255" t="s">
        <v>2</v>
      </c>
      <c r="E255" t="s">
        <v>2040</v>
      </c>
    </row>
    <row r="256" spans="1:5" x14ac:dyDescent="0.2">
      <c r="A256" t="s">
        <v>9</v>
      </c>
      <c r="B256" t="s">
        <v>1175</v>
      </c>
      <c r="C256" t="s">
        <v>877</v>
      </c>
      <c r="D256" t="s">
        <v>2</v>
      </c>
      <c r="E256" t="s">
        <v>2040</v>
      </c>
    </row>
    <row r="257" spans="1:5" x14ac:dyDescent="0.2">
      <c r="A257" t="s">
        <v>9</v>
      </c>
      <c r="B257" t="s">
        <v>1175</v>
      </c>
      <c r="C257" t="s">
        <v>1180</v>
      </c>
      <c r="D257" t="s">
        <v>2</v>
      </c>
      <c r="E257" t="s">
        <v>2040</v>
      </c>
    </row>
    <row r="258" spans="1:5" x14ac:dyDescent="0.2">
      <c r="A258" t="s">
        <v>3</v>
      </c>
      <c r="B258" t="s">
        <v>1199</v>
      </c>
      <c r="C258" t="s">
        <v>1200</v>
      </c>
      <c r="D258" t="s">
        <v>2</v>
      </c>
      <c r="E258" t="s">
        <v>2040</v>
      </c>
    </row>
    <row r="259" spans="1:5" x14ac:dyDescent="0.2">
      <c r="A259" t="s">
        <v>9</v>
      </c>
      <c r="B259" t="s">
        <v>1206</v>
      </c>
      <c r="C259" t="s">
        <v>1207</v>
      </c>
      <c r="D259" t="s">
        <v>2</v>
      </c>
      <c r="E259" t="s">
        <v>2040</v>
      </c>
    </row>
    <row r="260" spans="1:5" x14ac:dyDescent="0.2">
      <c r="A260" t="s">
        <v>11</v>
      </c>
      <c r="B260" t="s">
        <v>1210</v>
      </c>
      <c r="C260" t="s">
        <v>618</v>
      </c>
      <c r="D260" t="s">
        <v>2</v>
      </c>
      <c r="E260" t="s">
        <v>2040</v>
      </c>
    </row>
    <row r="261" spans="1:5" x14ac:dyDescent="0.2">
      <c r="A261" t="s">
        <v>9</v>
      </c>
      <c r="B261" t="s">
        <v>1210</v>
      </c>
      <c r="C261" t="s">
        <v>1212</v>
      </c>
      <c r="D261" t="s">
        <v>2</v>
      </c>
      <c r="E261" t="s">
        <v>2040</v>
      </c>
    </row>
    <row r="262" spans="1:5" x14ac:dyDescent="0.2">
      <c r="A262" t="s">
        <v>9</v>
      </c>
      <c r="B262" t="s">
        <v>1225</v>
      </c>
      <c r="C262" t="s">
        <v>1226</v>
      </c>
      <c r="D262" t="s">
        <v>2</v>
      </c>
      <c r="E262" t="s">
        <v>2040</v>
      </c>
    </row>
    <row r="263" spans="1:5" x14ac:dyDescent="0.2">
      <c r="A263" t="s">
        <v>9</v>
      </c>
      <c r="B263" t="s">
        <v>1225</v>
      </c>
      <c r="C263" t="s">
        <v>1228</v>
      </c>
      <c r="D263" t="s">
        <v>2</v>
      </c>
      <c r="E263" t="s">
        <v>2040</v>
      </c>
    </row>
    <row r="264" spans="1:5" x14ac:dyDescent="0.2">
      <c r="A264" t="s">
        <v>9</v>
      </c>
      <c r="B264" t="s">
        <v>1225</v>
      </c>
      <c r="C264" t="s">
        <v>1229</v>
      </c>
      <c r="D264" t="s">
        <v>2</v>
      </c>
      <c r="E264" t="s">
        <v>2040</v>
      </c>
    </row>
    <row r="265" spans="1:5" x14ac:dyDescent="0.2">
      <c r="A265" t="s">
        <v>9</v>
      </c>
      <c r="B265" t="s">
        <v>1225</v>
      </c>
      <c r="C265" t="s">
        <v>1230</v>
      </c>
      <c r="D265" t="s">
        <v>2</v>
      </c>
      <c r="E265" t="s">
        <v>2040</v>
      </c>
    </row>
    <row r="266" spans="1:5" x14ac:dyDescent="0.2">
      <c r="A266" t="s">
        <v>3</v>
      </c>
      <c r="B266" t="s">
        <v>1238</v>
      </c>
      <c r="C266" t="s">
        <v>1239</v>
      </c>
      <c r="D266" t="s">
        <v>2</v>
      </c>
      <c r="E266" t="s">
        <v>2040</v>
      </c>
    </row>
    <row r="267" spans="1:5" x14ac:dyDescent="0.2">
      <c r="A267" t="s">
        <v>9</v>
      </c>
      <c r="B267" t="s">
        <v>1241</v>
      </c>
      <c r="C267" t="s">
        <v>1242</v>
      </c>
      <c r="D267" t="s">
        <v>2</v>
      </c>
      <c r="E267" t="s">
        <v>2040</v>
      </c>
    </row>
    <row r="268" spans="1:5" x14ac:dyDescent="0.2">
      <c r="A268" t="s">
        <v>9</v>
      </c>
      <c r="B268" t="s">
        <v>1243</v>
      </c>
      <c r="C268" t="s">
        <v>1244</v>
      </c>
      <c r="D268" t="s">
        <v>2</v>
      </c>
      <c r="E268" t="s">
        <v>2040</v>
      </c>
    </row>
    <row r="269" spans="1:5" x14ac:dyDescent="0.2">
      <c r="A269" t="s">
        <v>9</v>
      </c>
      <c r="B269" t="s">
        <v>1246</v>
      </c>
      <c r="C269" t="s">
        <v>1248</v>
      </c>
      <c r="D269" t="s">
        <v>2</v>
      </c>
      <c r="E269" t="s">
        <v>2040</v>
      </c>
    </row>
    <row r="270" spans="1:5" x14ac:dyDescent="0.2">
      <c r="A270" t="s">
        <v>9</v>
      </c>
      <c r="B270" t="s">
        <v>1251</v>
      </c>
      <c r="C270" t="s">
        <v>791</v>
      </c>
      <c r="D270" t="s">
        <v>2</v>
      </c>
      <c r="E270" t="s">
        <v>2040</v>
      </c>
    </row>
    <row r="271" spans="1:5" x14ac:dyDescent="0.2">
      <c r="A271" t="s">
        <v>9</v>
      </c>
      <c r="B271" t="s">
        <v>1252</v>
      </c>
      <c r="C271" t="s">
        <v>1253</v>
      </c>
      <c r="D271" t="s">
        <v>2</v>
      </c>
      <c r="E271" t="s">
        <v>2040</v>
      </c>
    </row>
    <row r="272" spans="1:5" x14ac:dyDescent="0.2">
      <c r="A272" t="s">
        <v>9</v>
      </c>
      <c r="B272" t="s">
        <v>1252</v>
      </c>
      <c r="C272" t="s">
        <v>1254</v>
      </c>
      <c r="D272" t="s">
        <v>2</v>
      </c>
      <c r="E272" t="s">
        <v>2040</v>
      </c>
    </row>
    <row r="273" spans="1:5" x14ac:dyDescent="0.2">
      <c r="A273" t="s">
        <v>9</v>
      </c>
      <c r="B273" t="s">
        <v>1255</v>
      </c>
      <c r="C273" t="s">
        <v>856</v>
      </c>
      <c r="D273" t="s">
        <v>2</v>
      </c>
      <c r="E273" t="s">
        <v>2040</v>
      </c>
    </row>
    <row r="274" spans="1:5" x14ac:dyDescent="0.2">
      <c r="A274" t="s">
        <v>9</v>
      </c>
      <c r="B274" t="s">
        <v>1255</v>
      </c>
      <c r="C274" t="s">
        <v>1256</v>
      </c>
      <c r="D274" t="s">
        <v>2</v>
      </c>
      <c r="E274" t="s">
        <v>2040</v>
      </c>
    </row>
    <row r="275" spans="1:5" x14ac:dyDescent="0.2">
      <c r="A275" t="s">
        <v>9</v>
      </c>
      <c r="B275" t="s">
        <v>1259</v>
      </c>
      <c r="C275" t="s">
        <v>1261</v>
      </c>
      <c r="D275" t="s">
        <v>2</v>
      </c>
      <c r="E275" t="s">
        <v>2040</v>
      </c>
    </row>
    <row r="276" spans="1:5" x14ac:dyDescent="0.2">
      <c r="A276" t="s">
        <v>11</v>
      </c>
      <c r="B276" t="s">
        <v>1262</v>
      </c>
      <c r="C276" t="s">
        <v>724</v>
      </c>
      <c r="D276" t="s">
        <v>2</v>
      </c>
      <c r="E276" t="s">
        <v>2040</v>
      </c>
    </row>
    <row r="277" spans="1:5" x14ac:dyDescent="0.2">
      <c r="A277" t="s">
        <v>9</v>
      </c>
      <c r="B277" t="s">
        <v>1272</v>
      </c>
      <c r="C277" t="s">
        <v>1275</v>
      </c>
      <c r="D277" t="s">
        <v>2</v>
      </c>
      <c r="E277" t="s">
        <v>2040</v>
      </c>
    </row>
    <row r="278" spans="1:5" x14ac:dyDescent="0.2">
      <c r="A278" t="s">
        <v>9</v>
      </c>
      <c r="B278" t="s">
        <v>1288</v>
      </c>
      <c r="C278" t="s">
        <v>1290</v>
      </c>
      <c r="D278" t="s">
        <v>2</v>
      </c>
      <c r="E278" t="s">
        <v>2040</v>
      </c>
    </row>
    <row r="279" spans="1:5" x14ac:dyDescent="0.2">
      <c r="A279" t="s">
        <v>9</v>
      </c>
      <c r="B279" t="s">
        <v>1295</v>
      </c>
      <c r="C279" t="s">
        <v>1296</v>
      </c>
      <c r="D279" t="s">
        <v>2</v>
      </c>
      <c r="E279" t="s">
        <v>2040</v>
      </c>
    </row>
    <row r="280" spans="1:5" x14ac:dyDescent="0.2">
      <c r="A280" t="s">
        <v>9</v>
      </c>
      <c r="B280" t="s">
        <v>1299</v>
      </c>
      <c r="C280" t="s">
        <v>848</v>
      </c>
      <c r="D280" t="s">
        <v>2</v>
      </c>
      <c r="E280" t="s">
        <v>2040</v>
      </c>
    </row>
    <row r="281" spans="1:5" x14ac:dyDescent="0.2">
      <c r="A281" t="s">
        <v>3</v>
      </c>
      <c r="B281" t="s">
        <v>1302</v>
      </c>
      <c r="C281" t="s">
        <v>1303</v>
      </c>
      <c r="D281" t="s">
        <v>2</v>
      </c>
      <c r="E281" t="s">
        <v>2040</v>
      </c>
    </row>
    <row r="282" spans="1:5" x14ac:dyDescent="0.2">
      <c r="A282" t="s">
        <v>9</v>
      </c>
      <c r="B282" t="s">
        <v>1305</v>
      </c>
      <c r="C282" t="s">
        <v>1306</v>
      </c>
      <c r="D282" t="s">
        <v>1545</v>
      </c>
      <c r="E282" t="s">
        <v>2040</v>
      </c>
    </row>
    <row r="283" spans="1:5" x14ac:dyDescent="0.2">
      <c r="A283" t="s">
        <v>3</v>
      </c>
      <c r="B283" t="s">
        <v>1312</v>
      </c>
      <c r="C283" t="s">
        <v>1313</v>
      </c>
      <c r="D283" t="s">
        <v>2</v>
      </c>
      <c r="E283" t="s">
        <v>2040</v>
      </c>
    </row>
    <row r="284" spans="1:5" x14ac:dyDescent="0.2">
      <c r="A284" t="s">
        <v>11</v>
      </c>
      <c r="B284" t="s">
        <v>1316</v>
      </c>
      <c r="C284" t="s">
        <v>1317</v>
      </c>
      <c r="D284" t="s">
        <v>2</v>
      </c>
      <c r="E284" t="s">
        <v>2040</v>
      </c>
    </row>
    <row r="285" spans="1:5" x14ac:dyDescent="0.2">
      <c r="A285" t="s">
        <v>9</v>
      </c>
      <c r="B285" t="s">
        <v>1319</v>
      </c>
      <c r="C285" t="s">
        <v>1320</v>
      </c>
      <c r="D285" t="s">
        <v>2</v>
      </c>
      <c r="E285" t="s">
        <v>2040</v>
      </c>
    </row>
    <row r="286" spans="1:5" x14ac:dyDescent="0.2">
      <c r="A286" t="s">
        <v>3</v>
      </c>
      <c r="B286" t="s">
        <v>1319</v>
      </c>
      <c r="C286" t="s">
        <v>1321</v>
      </c>
      <c r="D286" t="s">
        <v>2</v>
      </c>
      <c r="E286" t="s">
        <v>2040</v>
      </c>
    </row>
    <row r="287" spans="1:5" x14ac:dyDescent="0.2">
      <c r="A287" t="s">
        <v>9</v>
      </c>
      <c r="B287" t="s">
        <v>1322</v>
      </c>
      <c r="C287" t="s">
        <v>1323</v>
      </c>
      <c r="D287" t="s">
        <v>2</v>
      </c>
      <c r="E287" t="s">
        <v>2040</v>
      </c>
    </row>
    <row r="288" spans="1:5" x14ac:dyDescent="0.2">
      <c r="A288" t="s">
        <v>9</v>
      </c>
      <c r="B288" t="s">
        <v>1325</v>
      </c>
      <c r="C288" t="s">
        <v>1326</v>
      </c>
      <c r="D288" t="s">
        <v>2</v>
      </c>
      <c r="E288" t="s">
        <v>2040</v>
      </c>
    </row>
    <row r="289" spans="1:5" x14ac:dyDescent="0.2">
      <c r="A289" t="s">
        <v>11</v>
      </c>
      <c r="B289" t="s">
        <v>1329</v>
      </c>
      <c r="C289" t="s">
        <v>1330</v>
      </c>
      <c r="D289" t="s">
        <v>2</v>
      </c>
      <c r="E289" t="s">
        <v>2040</v>
      </c>
    </row>
    <row r="290" spans="1:5" x14ac:dyDescent="0.2">
      <c r="A290" t="s">
        <v>3</v>
      </c>
      <c r="B290" t="s">
        <v>1329</v>
      </c>
      <c r="C290" t="s">
        <v>1331</v>
      </c>
      <c r="D290" t="s">
        <v>2</v>
      </c>
      <c r="E290" t="s">
        <v>2040</v>
      </c>
    </row>
    <row r="291" spans="1:5" x14ac:dyDescent="0.2">
      <c r="A291" t="s">
        <v>9</v>
      </c>
      <c r="B291" t="s">
        <v>1332</v>
      </c>
      <c r="C291" t="s">
        <v>897</v>
      </c>
      <c r="D291" t="s">
        <v>2</v>
      </c>
      <c r="E291" t="s">
        <v>2040</v>
      </c>
    </row>
    <row r="292" spans="1:5" x14ac:dyDescent="0.2">
      <c r="A292" t="s">
        <v>9</v>
      </c>
      <c r="B292" t="s">
        <v>1340</v>
      </c>
      <c r="C292" t="s">
        <v>1341</v>
      </c>
      <c r="D292" t="s">
        <v>2</v>
      </c>
      <c r="E292" t="s">
        <v>2040</v>
      </c>
    </row>
    <row r="293" spans="1:5" x14ac:dyDescent="0.2">
      <c r="A293" t="s">
        <v>3</v>
      </c>
      <c r="B293" t="s">
        <v>1344</v>
      </c>
      <c r="C293" t="s">
        <v>1345</v>
      </c>
      <c r="D293" t="s">
        <v>2</v>
      </c>
      <c r="E293" t="s">
        <v>2040</v>
      </c>
    </row>
    <row r="294" spans="1:5" x14ac:dyDescent="0.2">
      <c r="A294" t="s">
        <v>3</v>
      </c>
      <c r="B294" t="s">
        <v>931</v>
      </c>
      <c r="C294" t="s">
        <v>933</v>
      </c>
      <c r="D294" t="s">
        <v>2</v>
      </c>
      <c r="E294" t="s">
        <v>2040</v>
      </c>
    </row>
    <row r="295" spans="1:5" x14ac:dyDescent="0.2">
      <c r="A295" t="s">
        <v>11</v>
      </c>
      <c r="B295" t="s">
        <v>947</v>
      </c>
      <c r="C295" t="s">
        <v>765</v>
      </c>
      <c r="D295" t="s">
        <v>2</v>
      </c>
      <c r="E295" t="s">
        <v>2040</v>
      </c>
    </row>
    <row r="296" spans="1:5" x14ac:dyDescent="0.2">
      <c r="A296" t="s">
        <v>9</v>
      </c>
      <c r="B296" t="s">
        <v>962</v>
      </c>
      <c r="C296" t="s">
        <v>964</v>
      </c>
      <c r="D296" t="s">
        <v>2</v>
      </c>
      <c r="E296" t="s">
        <v>2040</v>
      </c>
    </row>
    <row r="297" spans="1:5" x14ac:dyDescent="0.2">
      <c r="A297" t="s">
        <v>3</v>
      </c>
      <c r="B297" t="s">
        <v>846</v>
      </c>
      <c r="C297" t="s">
        <v>645</v>
      </c>
      <c r="D297" t="s">
        <v>2</v>
      </c>
      <c r="E297" t="s">
        <v>2040</v>
      </c>
    </row>
    <row r="298" spans="1:5" x14ac:dyDescent="0.2">
      <c r="A298" t="s">
        <v>9</v>
      </c>
      <c r="B298" t="s">
        <v>788</v>
      </c>
      <c r="C298" t="s">
        <v>790</v>
      </c>
      <c r="D298" t="s">
        <v>2</v>
      </c>
      <c r="E298" t="s">
        <v>2040</v>
      </c>
    </row>
    <row r="299" spans="1:5" x14ac:dyDescent="0.2">
      <c r="A299" t="s">
        <v>11</v>
      </c>
      <c r="B299" t="s">
        <v>806</v>
      </c>
      <c r="C299" t="s">
        <v>808</v>
      </c>
      <c r="D299" t="s">
        <v>2</v>
      </c>
      <c r="E299" t="s">
        <v>2040</v>
      </c>
    </row>
    <row r="300" spans="1:5" x14ac:dyDescent="0.2">
      <c r="A300" t="s">
        <v>9</v>
      </c>
      <c r="B300" t="s">
        <v>810</v>
      </c>
      <c r="C300" t="s">
        <v>811</v>
      </c>
      <c r="D300" t="s">
        <v>2</v>
      </c>
      <c r="E300" t="s">
        <v>2040</v>
      </c>
    </row>
    <row r="301" spans="1:5" x14ac:dyDescent="0.2">
      <c r="A301" t="s">
        <v>11</v>
      </c>
      <c r="B301" t="s">
        <v>750</v>
      </c>
      <c r="C301" t="s">
        <v>751</v>
      </c>
      <c r="D301" t="s">
        <v>2</v>
      </c>
      <c r="E301" t="s">
        <v>2040</v>
      </c>
    </row>
    <row r="302" spans="1:5" x14ac:dyDescent="0.2">
      <c r="A302" t="s">
        <v>3</v>
      </c>
      <c r="B302" t="s">
        <v>603</v>
      </c>
      <c r="C302" t="s">
        <v>607</v>
      </c>
      <c r="D302" t="s">
        <v>2</v>
      </c>
      <c r="E302" t="s">
        <v>2040</v>
      </c>
    </row>
    <row r="303" spans="1:5" x14ac:dyDescent="0.2">
      <c r="A303" t="s">
        <v>9</v>
      </c>
      <c r="B303" t="s">
        <v>531</v>
      </c>
      <c r="C303" t="s">
        <v>532</v>
      </c>
      <c r="D303" t="s">
        <v>2</v>
      </c>
      <c r="E303" t="s">
        <v>2040</v>
      </c>
    </row>
    <row r="304" spans="1:5" x14ac:dyDescent="0.2">
      <c r="A304" t="s">
        <v>3</v>
      </c>
      <c r="B304" t="s">
        <v>328</v>
      </c>
      <c r="C304" t="s">
        <v>261</v>
      </c>
      <c r="D304" t="s">
        <v>2</v>
      </c>
      <c r="E304" t="s">
        <v>2040</v>
      </c>
    </row>
    <row r="305" spans="1:5" x14ac:dyDescent="0.2">
      <c r="A305" t="s">
        <v>3</v>
      </c>
      <c r="B305" t="s">
        <v>287</v>
      </c>
      <c r="C305" t="s">
        <v>248</v>
      </c>
      <c r="D305" t="s">
        <v>2</v>
      </c>
      <c r="E305" t="s">
        <v>2040</v>
      </c>
    </row>
    <row r="306" spans="1:5" x14ac:dyDescent="0.2">
      <c r="A306" t="s">
        <v>3</v>
      </c>
      <c r="B306" t="s">
        <v>296</v>
      </c>
      <c r="C306" t="s">
        <v>4</v>
      </c>
      <c r="D306" t="s">
        <v>2</v>
      </c>
      <c r="E306" t="s">
        <v>2040</v>
      </c>
    </row>
    <row r="307" spans="1:5" x14ac:dyDescent="0.2">
      <c r="A307" t="s">
        <v>3</v>
      </c>
      <c r="B307" t="s">
        <v>300</v>
      </c>
      <c r="C307" t="s">
        <v>100</v>
      </c>
      <c r="D307" t="s">
        <v>2</v>
      </c>
      <c r="E307" t="s">
        <v>2040</v>
      </c>
    </row>
    <row r="308" spans="1:5" x14ac:dyDescent="0.2">
      <c r="A308" t="s">
        <v>3</v>
      </c>
      <c r="B308" t="s">
        <v>300</v>
      </c>
      <c r="C308" t="s">
        <v>8</v>
      </c>
      <c r="D308" t="s">
        <v>2</v>
      </c>
      <c r="E308" t="s">
        <v>2040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F2689F-21C5-BA4D-A40E-471A81500A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37</vt:i4>
      </vt:variant>
      <vt:variant>
        <vt:lpstr>Plages nommées</vt:lpstr>
      </vt:variant>
      <vt:variant>
        <vt:i4>2</vt:i4>
      </vt:variant>
    </vt:vector>
  </HeadingPairs>
  <TitlesOfParts>
    <vt:vector size="39" baseType="lpstr">
      <vt:lpstr>Sheet1</vt:lpstr>
      <vt:lpstr>data</vt:lpstr>
      <vt:lpstr>tbl_produits</vt:lpstr>
      <vt:lpstr>tbl_ATC</vt:lpstr>
      <vt:lpstr>pivot</vt:lpstr>
      <vt:lpstr>Query</vt:lpstr>
      <vt:lpstr>Q23-11-10</vt:lpstr>
      <vt:lpstr>Q23-10-04</vt:lpstr>
      <vt:lpstr>Q23-09-27</vt:lpstr>
      <vt:lpstr>Q23-08-01</vt:lpstr>
      <vt:lpstr>Q23-07-22</vt:lpstr>
      <vt:lpstr>Q23-06-28</vt:lpstr>
      <vt:lpstr>Q23-05-01</vt:lpstr>
      <vt:lpstr>Q23-04-19</vt:lpstr>
      <vt:lpstr>Q23-03-01</vt:lpstr>
      <vt:lpstr>Sheet2</vt:lpstr>
      <vt:lpstr>Q2</vt:lpstr>
      <vt:lpstr>Q3</vt:lpstr>
      <vt:lpstr>Query (4)</vt:lpstr>
      <vt:lpstr>Query (5)</vt:lpstr>
      <vt:lpstr>Query (6)</vt:lpstr>
      <vt:lpstr>Query (7)</vt:lpstr>
      <vt:lpstr>Query (8)</vt:lpstr>
      <vt:lpstr>Query (9)</vt:lpstr>
      <vt:lpstr>Q4</vt:lpstr>
      <vt:lpstr>Query (11)</vt:lpstr>
      <vt:lpstr>Query (12)</vt:lpstr>
      <vt:lpstr>Query (13)</vt:lpstr>
      <vt:lpstr>Query (14)</vt:lpstr>
      <vt:lpstr>Query (15)</vt:lpstr>
      <vt:lpstr>Query (16)</vt:lpstr>
      <vt:lpstr>Query (17)</vt:lpstr>
      <vt:lpstr>Query (18)</vt:lpstr>
      <vt:lpstr>Query (19)</vt:lpstr>
      <vt:lpstr>Query (21)</vt:lpstr>
      <vt:lpstr>Query (22)</vt:lpstr>
      <vt:lpstr>Query (23)</vt:lpstr>
      <vt:lpstr>tbl_produits!_Toc142279003</vt:lpstr>
      <vt:lpstr>tbl_produits!_Toc142279004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Staub</dc:creator>
  <cp:lastModifiedBy>Laurent Staub</cp:lastModifiedBy>
  <dcterms:created xsi:type="dcterms:W3CDTF">2024-06-03T19:44:15Z</dcterms:created>
  <dcterms:modified xsi:type="dcterms:W3CDTF">2024-06-26T07:35:42Z</dcterms:modified>
</cp:coreProperties>
</file>